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5" yWindow="-105" windowWidth="20730" windowHeight="11760" tabRatio="807" activeTab="14"/>
  </bookViews>
  <sheets>
    <sheet name="DUKB" sheetId="1" r:id="rId1"/>
    <sheet name="Supply Log" sheetId="7" r:id="rId2"/>
    <sheet name="Trimming log" sheetId="9" r:id="rId3"/>
    <sheet name="Input Log" sheetId="10" r:id="rId4"/>
    <sheet name="Monitoring" sheetId="258" r:id="rId5"/>
    <sheet name="10-11-2025" sheetId="351" r:id="rId6"/>
    <sheet name="11-11-2025" sheetId="352" r:id="rId7"/>
    <sheet name="print tally trm" sheetId="137" state="hidden" r:id="rId8"/>
    <sheet name="print tally input log" sheetId="138" state="hidden" r:id="rId9"/>
    <sheet name="monitor update (2)" sheetId="285" state="hidden" r:id="rId10"/>
    <sheet name="Monitoring per kel product" sheetId="246" state="hidden" r:id="rId11"/>
    <sheet name="form monitoring" sheetId="260" state="hidden" r:id="rId12"/>
    <sheet name="Monitoring (2)" sheetId="262" state="hidden" r:id="rId13"/>
    <sheet name="Sheet2" sheetId="270" state="hidden" r:id="rId14"/>
    <sheet name="STOCK" sheetId="353" r:id="rId15"/>
    <sheet name="Sheet4" sheetId="355" r:id="rId16"/>
    <sheet name="Sheet3" sheetId="354" r:id="rId17"/>
  </sheets>
  <definedNames>
    <definedName name="_xlnm._FilterDatabase" localSheetId="0" hidden="1">DUKB!$U$5:$V$563</definedName>
    <definedName name="_xlnm._FilterDatabase" localSheetId="3" hidden="1">'Input Log'!$A$4:$AE$3309</definedName>
    <definedName name="_xlnm._FilterDatabase" localSheetId="1" hidden="1">'Supply Log'!$B$4:$T$649</definedName>
    <definedName name="_xlnm._FilterDatabase" localSheetId="2" hidden="1">'Trimming log'!$A$4:$AA$2824</definedName>
    <definedName name="_xlnm.Print_Area" localSheetId="0">DUKB!$A$1:$R$560</definedName>
    <definedName name="_xlnm.Print_Area" localSheetId="8">'print tally input log'!$A$1:$J$77</definedName>
    <definedName name="_xlnm.Print_Area" localSheetId="7">'print tally trm'!$A$1:$O$61</definedName>
    <definedName name="_xlnm.Print_Area" localSheetId="1">'Supply Log'!$E$4:$O$22</definedName>
    <definedName name="_xlnm.Print_Titles" localSheetId="0">DUKB!$4:$5</definedName>
    <definedName name="_xlnm.Print_Titles" localSheetId="8">'print tally input log'!$8:$9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5" i="353" l="1"/>
  <c r="L104" i="353"/>
  <c r="L103" i="353"/>
  <c r="L102" i="353"/>
  <c r="L101" i="353"/>
  <c r="L100" i="353"/>
  <c r="L99" i="353"/>
  <c r="L98" i="353"/>
  <c r="L97" i="353"/>
  <c r="L96" i="353"/>
  <c r="L95" i="353"/>
  <c r="L94" i="353"/>
  <c r="L93" i="353"/>
  <c r="L92" i="353"/>
  <c r="L91" i="353"/>
  <c r="L90" i="353"/>
  <c r="L89" i="353"/>
  <c r="L88" i="353"/>
  <c r="L87" i="353"/>
  <c r="L86" i="353"/>
  <c r="L85" i="353"/>
  <c r="L84" i="353"/>
  <c r="L83" i="353"/>
  <c r="L82" i="353"/>
  <c r="L81" i="353"/>
  <c r="L80" i="353"/>
  <c r="L79" i="353"/>
  <c r="L78" i="353"/>
  <c r="L77" i="353"/>
  <c r="L76" i="353"/>
  <c r="L75" i="353"/>
  <c r="L74" i="353"/>
  <c r="L73" i="353"/>
  <c r="L72" i="353"/>
  <c r="L71" i="353"/>
  <c r="L54" i="353"/>
  <c r="L53" i="353"/>
  <c r="L52" i="353"/>
  <c r="L51" i="353"/>
  <c r="L50" i="353"/>
  <c r="L49" i="353"/>
  <c r="L48" i="353"/>
  <c r="L47" i="353"/>
  <c r="L46" i="353"/>
  <c r="L45" i="353"/>
  <c r="L44" i="353"/>
  <c r="L43" i="353"/>
  <c r="L42" i="353"/>
  <c r="L41" i="353"/>
  <c r="L40" i="353"/>
  <c r="L39" i="353"/>
  <c r="L38" i="353"/>
  <c r="L37" i="353"/>
  <c r="L36" i="353"/>
  <c r="L35" i="353"/>
  <c r="L34" i="353"/>
  <c r="L33" i="353"/>
  <c r="L32" i="353"/>
  <c r="L31" i="353"/>
  <c r="L30" i="353"/>
  <c r="L29" i="353"/>
  <c r="L28" i="353"/>
  <c r="L27" i="353"/>
  <c r="L26" i="353"/>
  <c r="L25" i="353"/>
  <c r="L24" i="353"/>
  <c r="L23" i="353"/>
  <c r="L22" i="353"/>
  <c r="L21" i="353"/>
  <c r="L20" i="353"/>
  <c r="L19" i="353"/>
  <c r="L18" i="353"/>
  <c r="L17" i="353"/>
  <c r="L16" i="353"/>
  <c r="L15" i="353"/>
  <c r="L14" i="353"/>
  <c r="L13" i="353"/>
  <c r="L12" i="353"/>
  <c r="L11" i="353"/>
  <c r="L10" i="353"/>
  <c r="L9" i="353"/>
  <c r="L8" i="353"/>
  <c r="L7" i="353"/>
  <c r="L6" i="353"/>
  <c r="L5" i="353"/>
  <c r="M105" i="353"/>
  <c r="M104" i="353"/>
  <c r="M103" i="353"/>
  <c r="M102" i="353"/>
  <c r="M101" i="353"/>
  <c r="M100" i="353"/>
  <c r="M99" i="353"/>
  <c r="M98" i="353"/>
  <c r="M97" i="353"/>
  <c r="M96" i="353"/>
  <c r="M95" i="353"/>
  <c r="M94" i="353"/>
  <c r="M93" i="353"/>
  <c r="M92" i="353"/>
  <c r="M91" i="353"/>
  <c r="M90" i="353"/>
  <c r="M89" i="353"/>
  <c r="M88" i="353"/>
  <c r="M87" i="353"/>
  <c r="M86" i="353"/>
  <c r="M85" i="353"/>
  <c r="M84" i="353"/>
  <c r="M83" i="353"/>
  <c r="M82" i="353"/>
  <c r="M81" i="353"/>
  <c r="M80" i="353"/>
  <c r="M79" i="353"/>
  <c r="M78" i="353"/>
  <c r="M77" i="353"/>
  <c r="M76" i="353"/>
  <c r="M75" i="353"/>
  <c r="M74" i="353"/>
  <c r="M73" i="353"/>
  <c r="M72" i="353"/>
  <c r="M71" i="353"/>
  <c r="M54" i="353"/>
  <c r="M53" i="353"/>
  <c r="M52" i="353"/>
  <c r="M51" i="353"/>
  <c r="M50" i="353"/>
  <c r="M49" i="353"/>
  <c r="M48" i="353"/>
  <c r="M47" i="353"/>
  <c r="M46" i="353"/>
  <c r="M45" i="353"/>
  <c r="M44" i="353"/>
  <c r="M43" i="353"/>
  <c r="M42" i="353"/>
  <c r="M41" i="353"/>
  <c r="M40" i="353"/>
  <c r="M39" i="353"/>
  <c r="M38" i="353"/>
  <c r="M37" i="353"/>
  <c r="M36" i="353"/>
  <c r="M35" i="353"/>
  <c r="M34" i="353"/>
  <c r="M33" i="353"/>
  <c r="M32" i="353"/>
  <c r="M31" i="353"/>
  <c r="M30" i="353"/>
  <c r="M29" i="353"/>
  <c r="M28" i="353"/>
  <c r="M27" i="353"/>
  <c r="M26" i="353"/>
  <c r="M25" i="353"/>
  <c r="M24" i="353"/>
  <c r="M23" i="353"/>
  <c r="M22" i="353"/>
  <c r="M21" i="353"/>
  <c r="M20" i="353"/>
  <c r="M19" i="353"/>
  <c r="M18" i="353"/>
  <c r="M17" i="353"/>
  <c r="M16" i="353"/>
  <c r="M15" i="353"/>
  <c r="M14" i="353"/>
  <c r="M13" i="353"/>
  <c r="M12" i="353"/>
  <c r="M11" i="353"/>
  <c r="M10" i="353"/>
  <c r="M9" i="353"/>
  <c r="M8" i="353"/>
  <c r="M7" i="353"/>
  <c r="M6" i="353"/>
  <c r="M5" i="353"/>
  <c r="I112" i="353"/>
  <c r="I70" i="353"/>
  <c r="M136" i="353" l="1"/>
  <c r="N136" i="353" s="1"/>
  <c r="J136" i="353"/>
  <c r="H136" i="353"/>
  <c r="B136" i="353"/>
  <c r="M135" i="353"/>
  <c r="N135" i="353" s="1"/>
  <c r="J135" i="353"/>
  <c r="H135" i="353"/>
  <c r="B135" i="353"/>
  <c r="M134" i="353"/>
  <c r="N134" i="353" s="1"/>
  <c r="J134" i="353"/>
  <c r="H134" i="353"/>
  <c r="B134" i="353"/>
  <c r="M133" i="353"/>
  <c r="N133" i="353" s="1"/>
  <c r="J133" i="353"/>
  <c r="H133" i="353"/>
  <c r="B133" i="353"/>
  <c r="M132" i="353"/>
  <c r="N132" i="353" s="1"/>
  <c r="J132" i="353"/>
  <c r="H132" i="353"/>
  <c r="B132" i="353"/>
  <c r="M131" i="353"/>
  <c r="N131" i="353" s="1"/>
  <c r="J131" i="353"/>
  <c r="H131" i="353"/>
  <c r="B131" i="353"/>
  <c r="M130" i="353"/>
  <c r="N130" i="353" s="1"/>
  <c r="J130" i="353"/>
  <c r="H130" i="353"/>
  <c r="B130" i="353"/>
  <c r="M129" i="353"/>
  <c r="N129" i="353" s="1"/>
  <c r="J129" i="353"/>
  <c r="H129" i="353"/>
  <c r="B129" i="353"/>
  <c r="M128" i="353"/>
  <c r="N128" i="353" s="1"/>
  <c r="J128" i="353"/>
  <c r="H128" i="353"/>
  <c r="B128" i="353"/>
  <c r="M127" i="353"/>
  <c r="N127" i="353" s="1"/>
  <c r="J127" i="353"/>
  <c r="H127" i="353"/>
  <c r="B127" i="353"/>
  <c r="M126" i="353"/>
  <c r="N126" i="353" s="1"/>
  <c r="J126" i="353"/>
  <c r="H126" i="353"/>
  <c r="B126" i="353"/>
  <c r="M125" i="353"/>
  <c r="N125" i="353" s="1"/>
  <c r="J125" i="353"/>
  <c r="H125" i="353"/>
  <c r="B125" i="353"/>
  <c r="M124" i="353"/>
  <c r="N124" i="353" s="1"/>
  <c r="J124" i="353"/>
  <c r="H124" i="353"/>
  <c r="B124" i="353"/>
  <c r="M123" i="353"/>
  <c r="N123" i="353" s="1"/>
  <c r="J123" i="353"/>
  <c r="H123" i="353"/>
  <c r="B123" i="353"/>
  <c r="M122" i="353"/>
  <c r="N122" i="353" s="1"/>
  <c r="J122" i="353"/>
  <c r="H122" i="353"/>
  <c r="B122" i="353"/>
  <c r="M121" i="353"/>
  <c r="N121" i="353" s="1"/>
  <c r="J121" i="353"/>
  <c r="H121" i="353"/>
  <c r="B121" i="353"/>
  <c r="M120" i="353"/>
  <c r="N120" i="353" s="1"/>
  <c r="J120" i="353"/>
  <c r="H120" i="353"/>
  <c r="B120" i="353"/>
  <c r="M119" i="353"/>
  <c r="N119" i="353" s="1"/>
  <c r="J119" i="353"/>
  <c r="H119" i="353"/>
  <c r="B119" i="353"/>
  <c r="M118" i="353"/>
  <c r="N118" i="353" s="1"/>
  <c r="J118" i="353"/>
  <c r="H118" i="353"/>
  <c r="B118" i="353"/>
  <c r="M117" i="353"/>
  <c r="N117" i="353" s="1"/>
  <c r="J117" i="353"/>
  <c r="H117" i="353"/>
  <c r="B117" i="353"/>
  <c r="M116" i="353"/>
  <c r="N116" i="353" s="1"/>
  <c r="J116" i="353"/>
  <c r="H116" i="353"/>
  <c r="B116" i="353"/>
  <c r="M115" i="353"/>
  <c r="N115" i="353" s="1"/>
  <c r="J115" i="353"/>
  <c r="H115" i="353"/>
  <c r="B115" i="353"/>
  <c r="M114" i="353"/>
  <c r="N114" i="353" s="1"/>
  <c r="J114" i="353"/>
  <c r="H114" i="353"/>
  <c r="B114" i="353"/>
  <c r="M113" i="353"/>
  <c r="N113" i="353" s="1"/>
  <c r="J113" i="353"/>
  <c r="H113" i="353"/>
  <c r="B113" i="353"/>
  <c r="M111" i="353"/>
  <c r="N111" i="353" s="1"/>
  <c r="J111" i="353"/>
  <c r="H111" i="353"/>
  <c r="B111" i="353"/>
  <c r="M110" i="353"/>
  <c r="N110" i="353" s="1"/>
  <c r="J110" i="353"/>
  <c r="H110" i="353"/>
  <c r="B110" i="353"/>
  <c r="M109" i="353"/>
  <c r="N109" i="353" s="1"/>
  <c r="J109" i="353"/>
  <c r="H109" i="353"/>
  <c r="B109" i="353"/>
  <c r="M108" i="353"/>
  <c r="N108" i="353" s="1"/>
  <c r="J108" i="353"/>
  <c r="H108" i="353"/>
  <c r="B108" i="353"/>
  <c r="M107" i="353"/>
  <c r="N107" i="353" s="1"/>
  <c r="J107" i="353"/>
  <c r="H107" i="353"/>
  <c r="B107" i="353"/>
  <c r="M106" i="353"/>
  <c r="N106" i="353" s="1"/>
  <c r="J106" i="353"/>
  <c r="H106" i="353"/>
  <c r="B106" i="353"/>
  <c r="N105" i="353"/>
  <c r="J105" i="353"/>
  <c r="H105" i="353"/>
  <c r="B105" i="353"/>
  <c r="N104" i="353"/>
  <c r="J104" i="353"/>
  <c r="H104" i="353"/>
  <c r="B104" i="353"/>
  <c r="N103" i="353"/>
  <c r="J103" i="353"/>
  <c r="H103" i="353"/>
  <c r="B103" i="353"/>
  <c r="N102" i="353"/>
  <c r="J102" i="353"/>
  <c r="H102" i="353"/>
  <c r="B102" i="353"/>
  <c r="N101" i="353"/>
  <c r="J101" i="353"/>
  <c r="H101" i="353"/>
  <c r="B101" i="353"/>
  <c r="N100" i="353"/>
  <c r="J100" i="353"/>
  <c r="H100" i="353"/>
  <c r="B100" i="353"/>
  <c r="N99" i="353"/>
  <c r="J99" i="353"/>
  <c r="H99" i="353"/>
  <c r="B99" i="353"/>
  <c r="N98" i="353"/>
  <c r="J98" i="353"/>
  <c r="H98" i="353"/>
  <c r="B98" i="353"/>
  <c r="N97" i="353"/>
  <c r="J97" i="353"/>
  <c r="H97" i="353"/>
  <c r="B97" i="353"/>
  <c r="N96" i="353"/>
  <c r="J96" i="353"/>
  <c r="H96" i="353"/>
  <c r="B96" i="353"/>
  <c r="N95" i="353"/>
  <c r="J95" i="353"/>
  <c r="H95" i="353"/>
  <c r="B95" i="353"/>
  <c r="N94" i="353"/>
  <c r="J94" i="353"/>
  <c r="H94" i="353"/>
  <c r="B94" i="353"/>
  <c r="N93" i="353"/>
  <c r="J93" i="353"/>
  <c r="H93" i="353"/>
  <c r="B93" i="353"/>
  <c r="N92" i="353"/>
  <c r="J92" i="353"/>
  <c r="H92" i="353"/>
  <c r="B92" i="353"/>
  <c r="N91" i="353"/>
  <c r="J91" i="353"/>
  <c r="H91" i="353"/>
  <c r="B91" i="353"/>
  <c r="N90" i="353"/>
  <c r="J90" i="353"/>
  <c r="H90" i="353"/>
  <c r="B90" i="353"/>
  <c r="N89" i="353"/>
  <c r="J89" i="353"/>
  <c r="H89" i="353"/>
  <c r="B89" i="353"/>
  <c r="N88" i="353"/>
  <c r="J88" i="353"/>
  <c r="H88" i="353"/>
  <c r="B88" i="353"/>
  <c r="N87" i="353"/>
  <c r="J87" i="353"/>
  <c r="H87" i="353"/>
  <c r="B87" i="353"/>
  <c r="N86" i="353"/>
  <c r="J86" i="353"/>
  <c r="H86" i="353"/>
  <c r="B86" i="353"/>
  <c r="N85" i="353"/>
  <c r="J85" i="353"/>
  <c r="H85" i="353"/>
  <c r="B85" i="353"/>
  <c r="N84" i="353"/>
  <c r="J84" i="353"/>
  <c r="H84" i="353"/>
  <c r="B84" i="353"/>
  <c r="N83" i="353"/>
  <c r="J83" i="353"/>
  <c r="H83" i="353"/>
  <c r="B83" i="353"/>
  <c r="N82" i="353"/>
  <c r="J82" i="353"/>
  <c r="H82" i="353"/>
  <c r="B82" i="353"/>
  <c r="N81" i="353"/>
  <c r="J81" i="353"/>
  <c r="H81" i="353"/>
  <c r="B81" i="353"/>
  <c r="N80" i="353"/>
  <c r="J80" i="353"/>
  <c r="H80" i="353"/>
  <c r="B80" i="353"/>
  <c r="N79" i="353"/>
  <c r="J79" i="353"/>
  <c r="H79" i="353"/>
  <c r="B79" i="353"/>
  <c r="N78" i="353"/>
  <c r="J78" i="353"/>
  <c r="H78" i="353"/>
  <c r="B78" i="353"/>
  <c r="N77" i="353"/>
  <c r="J77" i="353"/>
  <c r="H77" i="353"/>
  <c r="B77" i="353"/>
  <c r="N76" i="353"/>
  <c r="J76" i="353"/>
  <c r="H76" i="353"/>
  <c r="B76" i="353"/>
  <c r="N75" i="353"/>
  <c r="J75" i="353"/>
  <c r="H75" i="353"/>
  <c r="B75" i="353"/>
  <c r="N74" i="353"/>
  <c r="J74" i="353"/>
  <c r="H74" i="353"/>
  <c r="B74" i="353"/>
  <c r="N73" i="353"/>
  <c r="J73" i="353"/>
  <c r="H73" i="353"/>
  <c r="B73" i="353"/>
  <c r="N72" i="353"/>
  <c r="J72" i="353"/>
  <c r="H72" i="353"/>
  <c r="B72" i="353"/>
  <c r="J71" i="353"/>
  <c r="H71" i="353"/>
  <c r="J69" i="353"/>
  <c r="J68" i="353"/>
  <c r="J67" i="353"/>
  <c r="J66" i="353"/>
  <c r="J65" i="353"/>
  <c r="J64" i="353"/>
  <c r="J63" i="353"/>
  <c r="J62" i="353"/>
  <c r="J61" i="353"/>
  <c r="J60" i="353"/>
  <c r="J59" i="353"/>
  <c r="J58" i="353"/>
  <c r="J57" i="353"/>
  <c r="J56" i="353"/>
  <c r="J55" i="353"/>
  <c r="J54" i="353"/>
  <c r="J53" i="353"/>
  <c r="J52" i="353"/>
  <c r="J51" i="353"/>
  <c r="J50" i="353"/>
  <c r="J49" i="353"/>
  <c r="J48" i="353"/>
  <c r="J47" i="353"/>
  <c r="J46" i="353"/>
  <c r="J45" i="353"/>
  <c r="J44" i="353"/>
  <c r="J43" i="353"/>
  <c r="J42" i="353"/>
  <c r="J41" i="353"/>
  <c r="J40" i="353"/>
  <c r="J39" i="353"/>
  <c r="J38" i="353"/>
  <c r="J37" i="353"/>
  <c r="J36" i="353"/>
  <c r="J35" i="353"/>
  <c r="J34" i="353"/>
  <c r="J33" i="353"/>
  <c r="J32" i="353"/>
  <c r="J31" i="353"/>
  <c r="J30" i="353"/>
  <c r="J29" i="353"/>
  <c r="J28" i="353"/>
  <c r="J27" i="353"/>
  <c r="J26" i="353"/>
  <c r="J25" i="353"/>
  <c r="J24" i="353"/>
  <c r="J23" i="353"/>
  <c r="J22" i="353"/>
  <c r="J21" i="353"/>
  <c r="J20" i="353"/>
  <c r="J19" i="353"/>
  <c r="J18" i="353"/>
  <c r="J17" i="353"/>
  <c r="J16" i="353"/>
  <c r="J15" i="353"/>
  <c r="J14" i="353"/>
  <c r="J13" i="353"/>
  <c r="J12" i="353"/>
  <c r="J11" i="353"/>
  <c r="J10" i="353"/>
  <c r="J9" i="353"/>
  <c r="J8" i="353"/>
  <c r="J7" i="353"/>
  <c r="J6" i="353"/>
  <c r="J5" i="353"/>
  <c r="H69" i="353"/>
  <c r="H68" i="353"/>
  <c r="H67" i="353"/>
  <c r="H66" i="353"/>
  <c r="H65" i="353"/>
  <c r="H64" i="353"/>
  <c r="H63" i="353"/>
  <c r="H62" i="353"/>
  <c r="H61" i="353"/>
  <c r="H60" i="353"/>
  <c r="H59" i="353"/>
  <c r="H58" i="353"/>
  <c r="H57" i="353"/>
  <c r="H56" i="353"/>
  <c r="H55" i="353"/>
  <c r="H54" i="353"/>
  <c r="H53" i="353"/>
  <c r="H52" i="353"/>
  <c r="H51" i="353"/>
  <c r="H50" i="353"/>
  <c r="H49" i="353"/>
  <c r="H48" i="353"/>
  <c r="H47" i="353"/>
  <c r="H46" i="353"/>
  <c r="H45" i="353"/>
  <c r="H44" i="353"/>
  <c r="H43" i="353"/>
  <c r="H42" i="353"/>
  <c r="H41" i="353"/>
  <c r="H40" i="353"/>
  <c r="H39" i="353"/>
  <c r="H38" i="353"/>
  <c r="H37" i="353"/>
  <c r="H36" i="353"/>
  <c r="H35" i="353"/>
  <c r="H34" i="353"/>
  <c r="H33" i="353"/>
  <c r="H32" i="353"/>
  <c r="H31" i="353"/>
  <c r="H30" i="353"/>
  <c r="H29" i="353"/>
  <c r="H28" i="353"/>
  <c r="H27" i="353"/>
  <c r="H26" i="353"/>
  <c r="H25" i="353"/>
  <c r="H24" i="353"/>
  <c r="H23" i="353"/>
  <c r="H22" i="353"/>
  <c r="H21" i="353"/>
  <c r="H20" i="353"/>
  <c r="H19" i="353"/>
  <c r="H18" i="353"/>
  <c r="H17" i="353"/>
  <c r="H16" i="353"/>
  <c r="H15" i="353"/>
  <c r="H14" i="353"/>
  <c r="H13" i="353"/>
  <c r="H12" i="353"/>
  <c r="H11" i="353"/>
  <c r="H10" i="353"/>
  <c r="H9" i="353"/>
  <c r="H8" i="353"/>
  <c r="H7" i="353"/>
  <c r="H6" i="353"/>
  <c r="H5" i="353"/>
  <c r="M69" i="353"/>
  <c r="N69" i="353" s="1"/>
  <c r="B69" i="353"/>
  <c r="M68" i="353"/>
  <c r="N68" i="353" s="1"/>
  <c r="B68" i="353"/>
  <c r="M67" i="353"/>
  <c r="N67" i="353" s="1"/>
  <c r="B67" i="353"/>
  <c r="M66" i="353"/>
  <c r="N66" i="353" s="1"/>
  <c r="B66" i="353"/>
  <c r="M65" i="353"/>
  <c r="N65" i="353" s="1"/>
  <c r="B65" i="353"/>
  <c r="M64" i="353"/>
  <c r="N64" i="353" s="1"/>
  <c r="B64" i="353"/>
  <c r="M63" i="353"/>
  <c r="N63" i="353" s="1"/>
  <c r="B63" i="353"/>
  <c r="M62" i="353"/>
  <c r="N62" i="353" s="1"/>
  <c r="B62" i="353"/>
  <c r="M61" i="353"/>
  <c r="N61" i="353" s="1"/>
  <c r="B61" i="353"/>
  <c r="M60" i="353"/>
  <c r="N60" i="353" s="1"/>
  <c r="B60" i="353"/>
  <c r="M59" i="353"/>
  <c r="N59" i="353" s="1"/>
  <c r="B59" i="353"/>
  <c r="M58" i="353"/>
  <c r="N58" i="353" s="1"/>
  <c r="B58" i="353"/>
  <c r="M57" i="353"/>
  <c r="N57" i="353" s="1"/>
  <c r="B57" i="353"/>
  <c r="M56" i="353"/>
  <c r="N56" i="353" s="1"/>
  <c r="B56" i="353"/>
  <c r="M55" i="353"/>
  <c r="N55" i="353" s="1"/>
  <c r="B55" i="353"/>
  <c r="N54" i="353"/>
  <c r="B54" i="353"/>
  <c r="N53" i="353"/>
  <c r="B53" i="353"/>
  <c r="N52" i="353"/>
  <c r="B52" i="353"/>
  <c r="N51" i="353"/>
  <c r="B51" i="353"/>
  <c r="N50" i="353"/>
  <c r="B50" i="353"/>
  <c r="N49" i="353"/>
  <c r="B49" i="353"/>
  <c r="N48" i="353"/>
  <c r="B48" i="353"/>
  <c r="N47" i="353"/>
  <c r="B47" i="353"/>
  <c r="N46" i="353"/>
  <c r="B46" i="353"/>
  <c r="N45" i="353"/>
  <c r="B45" i="353"/>
  <c r="N44" i="353"/>
  <c r="B44" i="353"/>
  <c r="N43" i="353"/>
  <c r="B43" i="353"/>
  <c r="N42" i="353"/>
  <c r="B42" i="353"/>
  <c r="N41" i="353"/>
  <c r="B41" i="353"/>
  <c r="N40" i="353"/>
  <c r="B40" i="353"/>
  <c r="N39" i="353"/>
  <c r="B39" i="353"/>
  <c r="N38" i="353"/>
  <c r="B38" i="353"/>
  <c r="N37" i="353"/>
  <c r="B37" i="353"/>
  <c r="N36" i="353"/>
  <c r="B36" i="353"/>
  <c r="N35" i="353"/>
  <c r="B35" i="353"/>
  <c r="N34" i="353"/>
  <c r="B34" i="353"/>
  <c r="N33" i="353"/>
  <c r="B33" i="353"/>
  <c r="N32" i="353"/>
  <c r="B32" i="353"/>
  <c r="N31" i="353"/>
  <c r="B31" i="353"/>
  <c r="N30" i="353"/>
  <c r="B30" i="353"/>
  <c r="N29" i="353"/>
  <c r="B29" i="353"/>
  <c r="N28" i="353"/>
  <c r="B28" i="353"/>
  <c r="N27" i="353"/>
  <c r="B27" i="353"/>
  <c r="N26" i="353"/>
  <c r="B26" i="353"/>
  <c r="N25" i="353"/>
  <c r="B25" i="353"/>
  <c r="N24" i="353"/>
  <c r="B24" i="353"/>
  <c r="N23" i="353"/>
  <c r="B23" i="353"/>
  <c r="N22" i="353"/>
  <c r="B22" i="353"/>
  <c r="N21" i="353"/>
  <c r="B21" i="353"/>
  <c r="N20" i="353"/>
  <c r="B20" i="353"/>
  <c r="N19" i="353"/>
  <c r="B19" i="353"/>
  <c r="N18" i="353"/>
  <c r="B18" i="353"/>
  <c r="N17" i="353"/>
  <c r="B17" i="353"/>
  <c r="N16" i="353"/>
  <c r="B16" i="353"/>
  <c r="N15" i="353"/>
  <c r="B15" i="353"/>
  <c r="N14" i="353"/>
  <c r="B14" i="353"/>
  <c r="N13" i="353"/>
  <c r="B13" i="353"/>
  <c r="N12" i="353"/>
  <c r="B12" i="353"/>
  <c r="N11" i="353"/>
  <c r="B11" i="353"/>
  <c r="N10" i="353"/>
  <c r="B10" i="353"/>
  <c r="N9" i="353"/>
  <c r="B9" i="353"/>
  <c r="N8" i="353"/>
  <c r="B8" i="353"/>
  <c r="N7" i="353"/>
  <c r="B7" i="353"/>
  <c r="N6" i="353"/>
  <c r="B6" i="353"/>
  <c r="L137" i="353"/>
  <c r="K137" i="353"/>
  <c r="G137" i="353"/>
  <c r="L112" i="353"/>
  <c r="K112" i="353"/>
  <c r="G112" i="353"/>
  <c r="N71" i="353"/>
  <c r="B71" i="353"/>
  <c r="L70" i="353"/>
  <c r="K70" i="353"/>
  <c r="G70" i="353"/>
  <c r="N5" i="353"/>
  <c r="B5" i="353"/>
  <c r="G138" i="353" l="1"/>
  <c r="J70" i="353"/>
  <c r="K138" i="353"/>
  <c r="H112" i="353"/>
  <c r="I137" i="353"/>
  <c r="I138" i="353" s="1"/>
  <c r="H70" i="353"/>
  <c r="M137" i="353"/>
  <c r="J137" i="353"/>
  <c r="J112" i="353"/>
  <c r="L138" i="353"/>
  <c r="M112" i="353"/>
  <c r="M70" i="353"/>
  <c r="H137" i="353"/>
  <c r="N70" i="353"/>
  <c r="N137" i="353"/>
  <c r="N112" i="353"/>
  <c r="J138" i="353" l="1"/>
  <c r="M138" i="353"/>
  <c r="H138" i="353"/>
  <c r="N138" i="353"/>
  <c r="E44" i="352" l="1"/>
  <c r="F42" i="352"/>
  <c r="D40" i="352"/>
  <c r="E38" i="352"/>
  <c r="F38" i="352" s="1"/>
  <c r="D38" i="352"/>
  <c r="F37" i="352"/>
  <c r="F36" i="352"/>
  <c r="F35" i="352"/>
  <c r="F34" i="352"/>
  <c r="F33" i="352"/>
  <c r="F32" i="352"/>
  <c r="F31" i="352"/>
  <c r="F30" i="352"/>
  <c r="F28" i="352"/>
  <c r="F27" i="352"/>
  <c r="I22" i="352"/>
  <c r="E21" i="352"/>
  <c r="D21" i="352"/>
  <c r="K22" i="352" l="1"/>
  <c r="E44" i="351"/>
  <c r="F42" i="351"/>
  <c r="AB205" i="1" l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Z106" i="258" l="1"/>
  <c r="Y106" i="258"/>
  <c r="X106" i="258"/>
  <c r="W106" i="258"/>
  <c r="V106" i="258"/>
  <c r="U106" i="258"/>
  <c r="AV9" i="258" l="1"/>
  <c r="AV10" i="258" s="1"/>
  <c r="AV11" i="258" s="1"/>
  <c r="AV12" i="258" s="1"/>
  <c r="AV13" i="258" s="1"/>
  <c r="AV14" i="258" s="1"/>
  <c r="AV15" i="258" s="1"/>
  <c r="AV16" i="258" s="1"/>
  <c r="AV17" i="258" s="1"/>
  <c r="AV18" i="258" s="1"/>
  <c r="AV19" i="258" s="1"/>
  <c r="AV20" i="258" s="1"/>
  <c r="AV21" i="258" s="1"/>
  <c r="AV22" i="258" s="1"/>
  <c r="AV23" i="258" s="1"/>
  <c r="AV24" i="258" s="1"/>
  <c r="AV25" i="258" s="1"/>
  <c r="AV26" i="258" s="1"/>
  <c r="AV27" i="258" s="1"/>
  <c r="AV28" i="258" s="1"/>
  <c r="AV29" i="258" s="1"/>
  <c r="AV30" i="258" s="1"/>
  <c r="AV31" i="258" s="1"/>
  <c r="AV32" i="258" s="1"/>
  <c r="AV33" i="258" s="1"/>
  <c r="AV34" i="258" s="1"/>
  <c r="AV35" i="258" s="1"/>
  <c r="AV36" i="258" s="1"/>
  <c r="AV37" i="258" s="1"/>
  <c r="AV38" i="258" s="1"/>
  <c r="AV39" i="258" s="1"/>
  <c r="AV40" i="258" s="1"/>
  <c r="AV41" i="258" s="1"/>
  <c r="AV42" i="258" s="1"/>
  <c r="AV43" i="258" s="1"/>
  <c r="AV44" i="258" s="1"/>
  <c r="AV45" i="258" s="1"/>
  <c r="AV46" i="258" s="1"/>
  <c r="AV47" i="258" s="1"/>
  <c r="AV48" i="258" s="1"/>
  <c r="AV49" i="258" s="1"/>
  <c r="AV50" i="258" s="1"/>
  <c r="AV51" i="258" s="1"/>
  <c r="AV52" i="258" s="1"/>
  <c r="AV53" i="258" s="1"/>
  <c r="AV54" i="258" s="1"/>
  <c r="AV55" i="258" s="1"/>
  <c r="AV56" i="258" s="1"/>
  <c r="AV57" i="258" s="1"/>
  <c r="AV58" i="258" s="1"/>
  <c r="AV59" i="258" s="1"/>
  <c r="AV60" i="258" s="1"/>
  <c r="AV61" i="258" s="1"/>
  <c r="AV62" i="258" s="1"/>
  <c r="AV63" i="258" s="1"/>
  <c r="AV64" i="258" s="1"/>
  <c r="AV65" i="258" s="1"/>
  <c r="AV66" i="258" s="1"/>
  <c r="AV67" i="258" s="1"/>
  <c r="AV68" i="258" s="1"/>
  <c r="AV69" i="258" s="1"/>
  <c r="AV70" i="258" s="1"/>
  <c r="AV71" i="258" s="1"/>
  <c r="AV72" i="258" s="1"/>
  <c r="AV73" i="258" s="1"/>
  <c r="AV74" i="258" s="1"/>
  <c r="AV75" i="258" s="1"/>
  <c r="AV76" i="258" s="1"/>
  <c r="AV77" i="258" s="1"/>
  <c r="AV78" i="258" s="1"/>
  <c r="AV79" i="258" s="1"/>
  <c r="AV80" i="258" s="1"/>
  <c r="AV81" i="258" s="1"/>
  <c r="AV82" i="258" s="1"/>
  <c r="AV83" i="258" s="1"/>
  <c r="AV84" i="258" s="1"/>
  <c r="AV85" i="258" s="1"/>
  <c r="AV86" i="258" s="1"/>
  <c r="AV87" i="258" s="1"/>
  <c r="AV88" i="258" s="1"/>
  <c r="AV89" i="258" s="1"/>
  <c r="AV90" i="258" s="1"/>
  <c r="AV91" i="258" s="1"/>
  <c r="AV92" i="258" s="1"/>
  <c r="AV93" i="258" s="1"/>
  <c r="AV94" i="258" s="1"/>
  <c r="AV95" i="258" s="1"/>
  <c r="AV96" i="258" s="1"/>
  <c r="AV97" i="258" s="1"/>
  <c r="AV98" i="258" s="1"/>
  <c r="AV99" i="258" s="1"/>
  <c r="AV100" i="258" s="1"/>
  <c r="AV101" i="258" s="1"/>
  <c r="AV102" i="258" s="1"/>
  <c r="AV103" i="258" s="1"/>
  <c r="AV104" i="258" s="1"/>
  <c r="AV105" i="258" s="1"/>
  <c r="AU9" i="258"/>
  <c r="AU10" i="258" s="1"/>
  <c r="AU11" i="258" s="1"/>
  <c r="AU12" i="258" s="1"/>
  <c r="AU13" i="258" s="1"/>
  <c r="AU14" i="258" s="1"/>
  <c r="AU15" i="258" s="1"/>
  <c r="AU16" i="258" s="1"/>
  <c r="AU17" i="258" s="1"/>
  <c r="AU18" i="258" s="1"/>
  <c r="AU19" i="258" s="1"/>
  <c r="AU20" i="258" s="1"/>
  <c r="AU21" i="258" s="1"/>
  <c r="AU22" i="258" s="1"/>
  <c r="AU23" i="258" s="1"/>
  <c r="AU24" i="258" s="1"/>
  <c r="AU25" i="258" s="1"/>
  <c r="AU26" i="258" s="1"/>
  <c r="AU27" i="258" s="1"/>
  <c r="AU28" i="258" s="1"/>
  <c r="AU29" i="258" s="1"/>
  <c r="AU30" i="258" s="1"/>
  <c r="AU31" i="258" s="1"/>
  <c r="AU32" i="258" s="1"/>
  <c r="AU33" i="258" s="1"/>
  <c r="AU34" i="258" s="1"/>
  <c r="AU35" i="258" s="1"/>
  <c r="AU36" i="258" s="1"/>
  <c r="AU37" i="258" s="1"/>
  <c r="AU38" i="258" s="1"/>
  <c r="AU39" i="258" s="1"/>
  <c r="AU40" i="258" s="1"/>
  <c r="AU41" i="258" s="1"/>
  <c r="AU42" i="258" s="1"/>
  <c r="AU43" i="258" s="1"/>
  <c r="AU44" i="258" s="1"/>
  <c r="AU45" i="258" s="1"/>
  <c r="AU46" i="258" s="1"/>
  <c r="AU47" i="258" s="1"/>
  <c r="AU48" i="258" s="1"/>
  <c r="AU49" i="258" s="1"/>
  <c r="AU50" i="258" s="1"/>
  <c r="AU51" i="258" s="1"/>
  <c r="AU52" i="258" s="1"/>
  <c r="AU53" i="258" s="1"/>
  <c r="AU54" i="258" s="1"/>
  <c r="AU55" i="258" s="1"/>
  <c r="AU56" i="258" s="1"/>
  <c r="AU57" i="258" s="1"/>
  <c r="AU58" i="258" s="1"/>
  <c r="AU59" i="258" s="1"/>
  <c r="AU60" i="258" s="1"/>
  <c r="AU61" i="258" s="1"/>
  <c r="AU62" i="258" s="1"/>
  <c r="AU63" i="258" s="1"/>
  <c r="AU64" i="258" s="1"/>
  <c r="AU65" i="258" s="1"/>
  <c r="AU66" i="258" s="1"/>
  <c r="AU67" i="258" s="1"/>
  <c r="AU68" i="258" s="1"/>
  <c r="AU69" i="258" s="1"/>
  <c r="AU70" i="258" s="1"/>
  <c r="AU71" i="258" s="1"/>
  <c r="AU72" i="258" s="1"/>
  <c r="AU73" i="258" s="1"/>
  <c r="AU74" i="258" s="1"/>
  <c r="AU75" i="258" s="1"/>
  <c r="AU76" i="258" s="1"/>
  <c r="AU77" i="258" s="1"/>
  <c r="AU78" i="258" s="1"/>
  <c r="AU79" i="258" s="1"/>
  <c r="AU80" i="258" s="1"/>
  <c r="AU81" i="258" s="1"/>
  <c r="AU82" i="258" s="1"/>
  <c r="AU83" i="258" s="1"/>
  <c r="AU84" i="258" s="1"/>
  <c r="AU85" i="258" s="1"/>
  <c r="AU86" i="258" s="1"/>
  <c r="AU87" i="258" s="1"/>
  <c r="AU88" i="258" s="1"/>
  <c r="AU89" i="258" s="1"/>
  <c r="AU90" i="258" s="1"/>
  <c r="AU91" i="258" s="1"/>
  <c r="AU92" i="258" s="1"/>
  <c r="AU93" i="258" s="1"/>
  <c r="AU94" i="258" s="1"/>
  <c r="AU95" i="258" s="1"/>
  <c r="AU96" i="258" s="1"/>
  <c r="AU97" i="258" s="1"/>
  <c r="AU98" i="258" s="1"/>
  <c r="AU99" i="258" s="1"/>
  <c r="AU100" i="258" s="1"/>
  <c r="AU101" i="258" s="1"/>
  <c r="AU102" i="258" s="1"/>
  <c r="AU103" i="258" s="1"/>
  <c r="AU104" i="258" s="1"/>
  <c r="AU105" i="258" s="1"/>
  <c r="AT9" i="258"/>
  <c r="AT10" i="258" s="1"/>
  <c r="AT11" i="258" s="1"/>
  <c r="AT12" i="258" s="1"/>
  <c r="AT13" i="258" s="1"/>
  <c r="AT14" i="258" s="1"/>
  <c r="AT15" i="258" s="1"/>
  <c r="AT16" i="258" s="1"/>
  <c r="AT17" i="258" s="1"/>
  <c r="AT18" i="258" s="1"/>
  <c r="AT19" i="258" s="1"/>
  <c r="AT20" i="258" s="1"/>
  <c r="AT21" i="258" s="1"/>
  <c r="AT22" i="258" s="1"/>
  <c r="AT23" i="258" s="1"/>
  <c r="AT24" i="258" s="1"/>
  <c r="AT25" i="258" s="1"/>
  <c r="AT26" i="258" s="1"/>
  <c r="AT27" i="258" s="1"/>
  <c r="AT28" i="258" s="1"/>
  <c r="AT29" i="258" s="1"/>
  <c r="AT30" i="258" s="1"/>
  <c r="AT31" i="258" s="1"/>
  <c r="AT32" i="258" s="1"/>
  <c r="AT33" i="258" s="1"/>
  <c r="AT34" i="258" s="1"/>
  <c r="AT35" i="258" s="1"/>
  <c r="AT36" i="258" s="1"/>
  <c r="AT37" i="258" s="1"/>
  <c r="AT38" i="258" s="1"/>
  <c r="AT39" i="258" s="1"/>
  <c r="AT40" i="258" s="1"/>
  <c r="AT41" i="258" s="1"/>
  <c r="AT42" i="258" s="1"/>
  <c r="AT43" i="258" s="1"/>
  <c r="AT44" i="258" s="1"/>
  <c r="AT45" i="258" s="1"/>
  <c r="AT46" i="258" s="1"/>
  <c r="AT47" i="258" s="1"/>
  <c r="AT48" i="258" s="1"/>
  <c r="AT49" i="258" s="1"/>
  <c r="AT50" i="258" s="1"/>
  <c r="AT51" i="258" s="1"/>
  <c r="AT52" i="258" s="1"/>
  <c r="AT53" i="258" s="1"/>
  <c r="AT54" i="258" s="1"/>
  <c r="AT55" i="258" s="1"/>
  <c r="AT56" i="258" s="1"/>
  <c r="AT57" i="258" s="1"/>
  <c r="AT58" i="258" s="1"/>
  <c r="AT59" i="258" s="1"/>
  <c r="AT60" i="258" s="1"/>
  <c r="AT61" i="258" s="1"/>
  <c r="AT62" i="258" s="1"/>
  <c r="AT63" i="258" s="1"/>
  <c r="AT64" i="258" s="1"/>
  <c r="AT65" i="258" s="1"/>
  <c r="AT66" i="258" s="1"/>
  <c r="AT67" i="258" s="1"/>
  <c r="AT68" i="258" s="1"/>
  <c r="AT69" i="258" s="1"/>
  <c r="AT70" i="258" s="1"/>
  <c r="AT71" i="258" s="1"/>
  <c r="AT72" i="258" s="1"/>
  <c r="AT73" i="258" s="1"/>
  <c r="AT74" i="258" s="1"/>
  <c r="AT75" i="258" s="1"/>
  <c r="AT76" i="258" s="1"/>
  <c r="AT77" i="258" s="1"/>
  <c r="AT78" i="258" s="1"/>
  <c r="AT79" i="258" s="1"/>
  <c r="AT80" i="258" s="1"/>
  <c r="AT81" i="258" s="1"/>
  <c r="AT82" i="258" s="1"/>
  <c r="AT83" i="258" s="1"/>
  <c r="AT84" i="258" s="1"/>
  <c r="AT85" i="258" s="1"/>
  <c r="AT86" i="258" s="1"/>
  <c r="AT87" i="258" s="1"/>
  <c r="AT88" i="258" s="1"/>
  <c r="AT89" i="258" s="1"/>
  <c r="AT90" i="258" s="1"/>
  <c r="AT91" i="258" s="1"/>
  <c r="AT92" i="258" s="1"/>
  <c r="AT93" i="258" s="1"/>
  <c r="AT94" i="258" s="1"/>
  <c r="AT95" i="258" s="1"/>
  <c r="AT96" i="258" s="1"/>
  <c r="AT97" i="258" s="1"/>
  <c r="AT98" i="258" s="1"/>
  <c r="AT99" i="258" s="1"/>
  <c r="AT100" i="258" s="1"/>
  <c r="AT101" i="258" s="1"/>
  <c r="AT102" i="258" s="1"/>
  <c r="AT103" i="258" s="1"/>
  <c r="AT104" i="258" s="1"/>
  <c r="AT105" i="258" s="1"/>
  <c r="AS9" i="258"/>
  <c r="AS10" i="258" s="1"/>
  <c r="AS11" i="258" s="1"/>
  <c r="AS12" i="258" s="1"/>
  <c r="AS13" i="258" s="1"/>
  <c r="AS14" i="258" s="1"/>
  <c r="AS15" i="258" s="1"/>
  <c r="AS16" i="258" s="1"/>
  <c r="AS17" i="258" s="1"/>
  <c r="AS18" i="258" s="1"/>
  <c r="AS19" i="258" s="1"/>
  <c r="AS20" i="258" s="1"/>
  <c r="AS21" i="258" s="1"/>
  <c r="AS22" i="258" s="1"/>
  <c r="AS23" i="258" s="1"/>
  <c r="AS24" i="258" s="1"/>
  <c r="AS25" i="258" s="1"/>
  <c r="AS26" i="258" s="1"/>
  <c r="AS27" i="258" s="1"/>
  <c r="AS28" i="258" s="1"/>
  <c r="AS29" i="258" s="1"/>
  <c r="AS30" i="258" s="1"/>
  <c r="AS31" i="258" s="1"/>
  <c r="AS32" i="258" s="1"/>
  <c r="AS33" i="258" s="1"/>
  <c r="AS34" i="258" s="1"/>
  <c r="AS35" i="258" s="1"/>
  <c r="AS36" i="258" s="1"/>
  <c r="AS37" i="258" s="1"/>
  <c r="AS38" i="258" s="1"/>
  <c r="AS39" i="258" s="1"/>
  <c r="AS40" i="258" s="1"/>
  <c r="AS41" i="258" s="1"/>
  <c r="AS42" i="258" s="1"/>
  <c r="AS43" i="258" s="1"/>
  <c r="AS44" i="258" s="1"/>
  <c r="AS45" i="258" s="1"/>
  <c r="AS46" i="258" s="1"/>
  <c r="AS47" i="258" s="1"/>
  <c r="AS48" i="258" s="1"/>
  <c r="AS49" i="258" s="1"/>
  <c r="AS50" i="258" s="1"/>
  <c r="AS51" i="258" s="1"/>
  <c r="AS52" i="258" s="1"/>
  <c r="AS53" i="258" s="1"/>
  <c r="AS54" i="258" s="1"/>
  <c r="AS55" i="258" s="1"/>
  <c r="AS56" i="258" s="1"/>
  <c r="AS57" i="258" s="1"/>
  <c r="AS58" i="258" s="1"/>
  <c r="AS59" i="258" s="1"/>
  <c r="AS60" i="258" s="1"/>
  <c r="AS61" i="258" s="1"/>
  <c r="AS62" i="258" s="1"/>
  <c r="AS63" i="258" s="1"/>
  <c r="AS64" i="258" s="1"/>
  <c r="AS65" i="258" s="1"/>
  <c r="AS66" i="258" s="1"/>
  <c r="AS67" i="258" s="1"/>
  <c r="AS68" i="258" s="1"/>
  <c r="AS69" i="258" s="1"/>
  <c r="AS70" i="258" s="1"/>
  <c r="AS71" i="258" s="1"/>
  <c r="AS72" i="258" s="1"/>
  <c r="AS73" i="258" s="1"/>
  <c r="AS74" i="258" s="1"/>
  <c r="AS75" i="258" s="1"/>
  <c r="AS76" i="258" s="1"/>
  <c r="AS77" i="258" s="1"/>
  <c r="AS78" i="258" s="1"/>
  <c r="AS79" i="258" s="1"/>
  <c r="AS80" i="258" s="1"/>
  <c r="AS81" i="258" s="1"/>
  <c r="AS82" i="258" s="1"/>
  <c r="AS83" i="258" s="1"/>
  <c r="AS84" i="258" s="1"/>
  <c r="AS85" i="258" s="1"/>
  <c r="AS86" i="258" s="1"/>
  <c r="AS87" i="258" s="1"/>
  <c r="AS88" i="258" s="1"/>
  <c r="AS89" i="258" s="1"/>
  <c r="AS90" i="258" s="1"/>
  <c r="AS91" i="258" s="1"/>
  <c r="AS92" i="258" s="1"/>
  <c r="AS93" i="258" s="1"/>
  <c r="AS94" i="258" s="1"/>
  <c r="AS95" i="258" s="1"/>
  <c r="AS96" i="258" s="1"/>
  <c r="AS97" i="258" s="1"/>
  <c r="AS98" i="258" s="1"/>
  <c r="AS99" i="258" s="1"/>
  <c r="AS100" i="258" s="1"/>
  <c r="AS101" i="258" s="1"/>
  <c r="AS102" i="258" s="1"/>
  <c r="AS103" i="258" s="1"/>
  <c r="AS104" i="258" s="1"/>
  <c r="AS105" i="258" s="1"/>
  <c r="AR9" i="258"/>
  <c r="AR10" i="258" s="1"/>
  <c r="AR11" i="258" s="1"/>
  <c r="AR12" i="258" s="1"/>
  <c r="AR13" i="258" s="1"/>
  <c r="AR14" i="258" s="1"/>
  <c r="AR15" i="258" s="1"/>
  <c r="AR16" i="258" s="1"/>
  <c r="AR17" i="258" s="1"/>
  <c r="AR18" i="258" s="1"/>
  <c r="AR19" i="258" s="1"/>
  <c r="AR20" i="258" s="1"/>
  <c r="AR21" i="258" s="1"/>
  <c r="AR22" i="258" s="1"/>
  <c r="AR23" i="258" s="1"/>
  <c r="AR24" i="258" s="1"/>
  <c r="AR25" i="258" s="1"/>
  <c r="AR26" i="258" s="1"/>
  <c r="AR27" i="258" s="1"/>
  <c r="AR28" i="258" s="1"/>
  <c r="AR29" i="258" s="1"/>
  <c r="AR30" i="258" s="1"/>
  <c r="AR31" i="258" s="1"/>
  <c r="AR32" i="258" s="1"/>
  <c r="AR33" i="258" s="1"/>
  <c r="AR34" i="258" s="1"/>
  <c r="AR35" i="258" s="1"/>
  <c r="AR36" i="258" s="1"/>
  <c r="AR37" i="258" s="1"/>
  <c r="AR38" i="258" s="1"/>
  <c r="AR39" i="258" s="1"/>
  <c r="AR40" i="258" s="1"/>
  <c r="AR41" i="258" s="1"/>
  <c r="AR42" i="258" s="1"/>
  <c r="AR43" i="258" s="1"/>
  <c r="AR44" i="258" s="1"/>
  <c r="AR45" i="258" s="1"/>
  <c r="AR46" i="258" s="1"/>
  <c r="AR47" i="258" s="1"/>
  <c r="AR48" i="258" s="1"/>
  <c r="AR49" i="258" s="1"/>
  <c r="AR50" i="258" s="1"/>
  <c r="AR51" i="258" s="1"/>
  <c r="AR52" i="258" s="1"/>
  <c r="AR53" i="258" s="1"/>
  <c r="AR54" i="258" s="1"/>
  <c r="AR55" i="258" s="1"/>
  <c r="AR56" i="258" s="1"/>
  <c r="AR57" i="258" s="1"/>
  <c r="AR58" i="258" s="1"/>
  <c r="AR59" i="258" s="1"/>
  <c r="AR60" i="258" s="1"/>
  <c r="AR61" i="258" s="1"/>
  <c r="AR62" i="258" s="1"/>
  <c r="AR63" i="258" s="1"/>
  <c r="AR64" i="258" s="1"/>
  <c r="AR65" i="258" s="1"/>
  <c r="AR66" i="258" s="1"/>
  <c r="AR67" i="258" s="1"/>
  <c r="AR68" i="258" s="1"/>
  <c r="AR69" i="258" s="1"/>
  <c r="AR70" i="258" s="1"/>
  <c r="AR71" i="258" s="1"/>
  <c r="AR72" i="258" s="1"/>
  <c r="AR73" i="258" s="1"/>
  <c r="AR74" i="258" s="1"/>
  <c r="AR75" i="258" s="1"/>
  <c r="AR76" i="258" s="1"/>
  <c r="AR77" i="258" s="1"/>
  <c r="AR78" i="258" s="1"/>
  <c r="AR79" i="258" s="1"/>
  <c r="AR80" i="258" s="1"/>
  <c r="AR81" i="258" s="1"/>
  <c r="AR82" i="258" s="1"/>
  <c r="AR83" i="258" s="1"/>
  <c r="AR84" i="258" s="1"/>
  <c r="AR85" i="258" s="1"/>
  <c r="AR86" i="258" s="1"/>
  <c r="AR87" i="258" s="1"/>
  <c r="AR88" i="258" s="1"/>
  <c r="AR89" i="258" s="1"/>
  <c r="AR90" i="258" s="1"/>
  <c r="AR91" i="258" s="1"/>
  <c r="AR92" i="258" s="1"/>
  <c r="AR93" i="258" s="1"/>
  <c r="AR94" i="258" s="1"/>
  <c r="AR95" i="258" s="1"/>
  <c r="AR96" i="258" s="1"/>
  <c r="AR97" i="258" s="1"/>
  <c r="AR98" i="258" s="1"/>
  <c r="AR99" i="258" s="1"/>
  <c r="AR100" i="258" s="1"/>
  <c r="AR101" i="258" s="1"/>
  <c r="AR102" i="258" s="1"/>
  <c r="AR103" i="258" s="1"/>
  <c r="AR104" i="258" s="1"/>
  <c r="AR105" i="258" s="1"/>
  <c r="AQ9" i="258"/>
  <c r="AQ10" i="258" s="1"/>
  <c r="AQ11" i="258" s="1"/>
  <c r="AQ12" i="258" s="1"/>
  <c r="AQ13" i="258" s="1"/>
  <c r="AQ14" i="258" s="1"/>
  <c r="AQ15" i="258" s="1"/>
  <c r="AQ16" i="258" s="1"/>
  <c r="AQ17" i="258" s="1"/>
  <c r="AQ18" i="258" s="1"/>
  <c r="AQ19" i="258" s="1"/>
  <c r="AQ20" i="258" s="1"/>
  <c r="AQ21" i="258" s="1"/>
  <c r="AQ22" i="258" s="1"/>
  <c r="AQ23" i="258" s="1"/>
  <c r="AQ24" i="258" s="1"/>
  <c r="AQ25" i="258" s="1"/>
  <c r="AQ26" i="258" s="1"/>
  <c r="AQ27" i="258" s="1"/>
  <c r="AQ28" i="258" s="1"/>
  <c r="AQ29" i="258" s="1"/>
  <c r="AQ30" i="258" s="1"/>
  <c r="AQ31" i="258" s="1"/>
  <c r="AQ32" i="258" s="1"/>
  <c r="AQ33" i="258" s="1"/>
  <c r="AQ34" i="258" s="1"/>
  <c r="AQ35" i="258" s="1"/>
  <c r="AQ36" i="258" s="1"/>
  <c r="AQ37" i="258" s="1"/>
  <c r="AQ38" i="258" s="1"/>
  <c r="AQ39" i="258" s="1"/>
  <c r="AQ40" i="258" s="1"/>
  <c r="AQ41" i="258" s="1"/>
  <c r="AQ42" i="258" s="1"/>
  <c r="AQ43" i="258" s="1"/>
  <c r="AQ44" i="258" s="1"/>
  <c r="AQ45" i="258" s="1"/>
  <c r="AQ46" i="258" s="1"/>
  <c r="AQ47" i="258" s="1"/>
  <c r="AQ48" i="258" s="1"/>
  <c r="AQ49" i="258" s="1"/>
  <c r="AQ50" i="258" s="1"/>
  <c r="AQ51" i="258" s="1"/>
  <c r="AQ52" i="258" s="1"/>
  <c r="AQ53" i="258" s="1"/>
  <c r="AQ54" i="258" s="1"/>
  <c r="AQ55" i="258" s="1"/>
  <c r="AQ56" i="258" s="1"/>
  <c r="AQ57" i="258" s="1"/>
  <c r="AQ58" i="258" s="1"/>
  <c r="AQ59" i="258" s="1"/>
  <c r="AQ60" i="258" s="1"/>
  <c r="AQ61" i="258" s="1"/>
  <c r="AQ62" i="258" s="1"/>
  <c r="AQ63" i="258" s="1"/>
  <c r="AQ64" i="258" s="1"/>
  <c r="AQ65" i="258" s="1"/>
  <c r="AQ66" i="258" s="1"/>
  <c r="AQ67" i="258" s="1"/>
  <c r="AQ68" i="258" s="1"/>
  <c r="AQ69" i="258" s="1"/>
  <c r="AQ70" i="258" s="1"/>
  <c r="AQ71" i="258" s="1"/>
  <c r="AQ72" i="258" s="1"/>
  <c r="AQ73" i="258" s="1"/>
  <c r="AQ74" i="258" s="1"/>
  <c r="AQ75" i="258" s="1"/>
  <c r="AQ76" i="258" s="1"/>
  <c r="AQ77" i="258" s="1"/>
  <c r="AQ78" i="258" s="1"/>
  <c r="AQ79" i="258" s="1"/>
  <c r="AQ80" i="258" s="1"/>
  <c r="AQ81" i="258" s="1"/>
  <c r="AQ82" i="258" s="1"/>
  <c r="AQ83" i="258" s="1"/>
  <c r="AQ84" i="258" s="1"/>
  <c r="AQ85" i="258" s="1"/>
  <c r="AQ86" i="258" s="1"/>
  <c r="AQ87" i="258" s="1"/>
  <c r="AQ88" i="258" s="1"/>
  <c r="AQ89" i="258" s="1"/>
  <c r="AQ90" i="258" s="1"/>
  <c r="AQ91" i="258" s="1"/>
  <c r="AQ92" i="258" s="1"/>
  <c r="AQ93" i="258" s="1"/>
  <c r="AQ94" i="258" s="1"/>
  <c r="AQ95" i="258" s="1"/>
  <c r="AQ96" i="258" s="1"/>
  <c r="AQ97" i="258" s="1"/>
  <c r="AQ98" i="258" s="1"/>
  <c r="AQ99" i="258" s="1"/>
  <c r="AQ100" i="258" s="1"/>
  <c r="AQ101" i="258" s="1"/>
  <c r="AQ102" i="258" s="1"/>
  <c r="AQ103" i="258" s="1"/>
  <c r="AQ104" i="258" s="1"/>
  <c r="AQ105" i="258" s="1"/>
  <c r="AP9" i="258"/>
  <c r="AP10" i="258" s="1"/>
  <c r="AP11" i="258" s="1"/>
  <c r="AP12" i="258" s="1"/>
  <c r="AP13" i="258" s="1"/>
  <c r="AP14" i="258" s="1"/>
  <c r="AP15" i="258" s="1"/>
  <c r="AP16" i="258" s="1"/>
  <c r="AP17" i="258" s="1"/>
  <c r="AP18" i="258" s="1"/>
  <c r="AP19" i="258" s="1"/>
  <c r="AP20" i="258" s="1"/>
  <c r="AP21" i="258" s="1"/>
  <c r="AP22" i="258" s="1"/>
  <c r="AP23" i="258" s="1"/>
  <c r="AP24" i="258" s="1"/>
  <c r="AP25" i="258" s="1"/>
  <c r="AP26" i="258" s="1"/>
  <c r="AP27" i="258" s="1"/>
  <c r="AP28" i="258" s="1"/>
  <c r="AP29" i="258" s="1"/>
  <c r="AP30" i="258" s="1"/>
  <c r="AP31" i="258" s="1"/>
  <c r="AP32" i="258" s="1"/>
  <c r="AP33" i="258" s="1"/>
  <c r="AP34" i="258" s="1"/>
  <c r="AP35" i="258" s="1"/>
  <c r="AP36" i="258" s="1"/>
  <c r="AP37" i="258" s="1"/>
  <c r="AP38" i="258" s="1"/>
  <c r="AP39" i="258" s="1"/>
  <c r="AP40" i="258" s="1"/>
  <c r="AP41" i="258" s="1"/>
  <c r="AP42" i="258" s="1"/>
  <c r="AP43" i="258" s="1"/>
  <c r="AP44" i="258" s="1"/>
  <c r="AP45" i="258" s="1"/>
  <c r="AP46" i="258" s="1"/>
  <c r="AP47" i="258" s="1"/>
  <c r="AP48" i="258" s="1"/>
  <c r="AP49" i="258" s="1"/>
  <c r="AP50" i="258" s="1"/>
  <c r="AP51" i="258" s="1"/>
  <c r="AP52" i="258" s="1"/>
  <c r="AP53" i="258" s="1"/>
  <c r="AP54" i="258" s="1"/>
  <c r="AP55" i="258" s="1"/>
  <c r="AP56" i="258" s="1"/>
  <c r="AP57" i="258" s="1"/>
  <c r="AP58" i="258" s="1"/>
  <c r="AP59" i="258" s="1"/>
  <c r="AP60" i="258" s="1"/>
  <c r="AP61" i="258" s="1"/>
  <c r="AP62" i="258" s="1"/>
  <c r="AP63" i="258" s="1"/>
  <c r="AP64" i="258" s="1"/>
  <c r="AP65" i="258" s="1"/>
  <c r="AP66" i="258" s="1"/>
  <c r="AP67" i="258" s="1"/>
  <c r="AP68" i="258" s="1"/>
  <c r="AP69" i="258" s="1"/>
  <c r="AP70" i="258" s="1"/>
  <c r="AP71" i="258" s="1"/>
  <c r="AP72" i="258" s="1"/>
  <c r="AP73" i="258" s="1"/>
  <c r="AP74" i="258" s="1"/>
  <c r="AP75" i="258" s="1"/>
  <c r="AP76" i="258" s="1"/>
  <c r="AP77" i="258" s="1"/>
  <c r="AP78" i="258" s="1"/>
  <c r="AP79" i="258" s="1"/>
  <c r="AP80" i="258" s="1"/>
  <c r="AP81" i="258" s="1"/>
  <c r="AP82" i="258" s="1"/>
  <c r="AP83" i="258" s="1"/>
  <c r="AP84" i="258" s="1"/>
  <c r="AP85" i="258" s="1"/>
  <c r="AP86" i="258" s="1"/>
  <c r="AP87" i="258" s="1"/>
  <c r="AP88" i="258" s="1"/>
  <c r="AP89" i="258" s="1"/>
  <c r="AP90" i="258" s="1"/>
  <c r="AP91" i="258" s="1"/>
  <c r="AP92" i="258" s="1"/>
  <c r="AP93" i="258" s="1"/>
  <c r="AP94" i="258" s="1"/>
  <c r="AP95" i="258" s="1"/>
  <c r="AP96" i="258" s="1"/>
  <c r="AP97" i="258" s="1"/>
  <c r="AP98" i="258" s="1"/>
  <c r="AP99" i="258" s="1"/>
  <c r="AP100" i="258" s="1"/>
  <c r="AP101" i="258" s="1"/>
  <c r="AP102" i="258" s="1"/>
  <c r="AP103" i="258" s="1"/>
  <c r="AP104" i="258" s="1"/>
  <c r="AP105" i="258" s="1"/>
  <c r="AO9" i="258"/>
  <c r="AO10" i="258" s="1"/>
  <c r="AO11" i="258" s="1"/>
  <c r="AO12" i="258" s="1"/>
  <c r="AO13" i="258" s="1"/>
  <c r="AO14" i="258" s="1"/>
  <c r="AO15" i="258" s="1"/>
  <c r="AO16" i="258" s="1"/>
  <c r="AO17" i="258" s="1"/>
  <c r="AO18" i="258" s="1"/>
  <c r="AO19" i="258" s="1"/>
  <c r="AO20" i="258" s="1"/>
  <c r="AO21" i="258" s="1"/>
  <c r="AO22" i="258" s="1"/>
  <c r="AO23" i="258" s="1"/>
  <c r="AO24" i="258" s="1"/>
  <c r="AO25" i="258" s="1"/>
  <c r="AO26" i="258" s="1"/>
  <c r="AO27" i="258" s="1"/>
  <c r="AO28" i="258" s="1"/>
  <c r="AO29" i="258" s="1"/>
  <c r="AO30" i="258" s="1"/>
  <c r="AO31" i="258" s="1"/>
  <c r="AO32" i="258" s="1"/>
  <c r="AO33" i="258" s="1"/>
  <c r="AO34" i="258" s="1"/>
  <c r="AO35" i="258" s="1"/>
  <c r="AO36" i="258" s="1"/>
  <c r="AO37" i="258" s="1"/>
  <c r="AO38" i="258" s="1"/>
  <c r="AO39" i="258" s="1"/>
  <c r="AO40" i="258" s="1"/>
  <c r="AO41" i="258" s="1"/>
  <c r="AO42" i="258" s="1"/>
  <c r="AO43" i="258" s="1"/>
  <c r="AO44" i="258" s="1"/>
  <c r="AO45" i="258" s="1"/>
  <c r="AO46" i="258" s="1"/>
  <c r="AO47" i="258" s="1"/>
  <c r="AO48" i="258" s="1"/>
  <c r="AO49" i="258" s="1"/>
  <c r="AO50" i="258" s="1"/>
  <c r="AO51" i="258" s="1"/>
  <c r="AO52" i="258" s="1"/>
  <c r="AO53" i="258" s="1"/>
  <c r="AO54" i="258" s="1"/>
  <c r="AO55" i="258" s="1"/>
  <c r="AO56" i="258" s="1"/>
  <c r="AO57" i="258" s="1"/>
  <c r="AO58" i="258" s="1"/>
  <c r="AO59" i="258" s="1"/>
  <c r="AO60" i="258" s="1"/>
  <c r="AO61" i="258" s="1"/>
  <c r="AO62" i="258" s="1"/>
  <c r="AO63" i="258" s="1"/>
  <c r="AO64" i="258" s="1"/>
  <c r="AO65" i="258" s="1"/>
  <c r="AO66" i="258" s="1"/>
  <c r="AO67" i="258" s="1"/>
  <c r="AO68" i="258" s="1"/>
  <c r="AO69" i="258" s="1"/>
  <c r="AO70" i="258" s="1"/>
  <c r="AO71" i="258" s="1"/>
  <c r="AO72" i="258" s="1"/>
  <c r="AO73" i="258" s="1"/>
  <c r="AO74" i="258" s="1"/>
  <c r="AO75" i="258" s="1"/>
  <c r="AO76" i="258" s="1"/>
  <c r="AO77" i="258" s="1"/>
  <c r="AO78" i="258" s="1"/>
  <c r="AO79" i="258" s="1"/>
  <c r="AO80" i="258" s="1"/>
  <c r="AO81" i="258" s="1"/>
  <c r="AO82" i="258" s="1"/>
  <c r="AO83" i="258" s="1"/>
  <c r="AO84" i="258" s="1"/>
  <c r="AO85" i="258" s="1"/>
  <c r="AO86" i="258" s="1"/>
  <c r="AO87" i="258" s="1"/>
  <c r="AO88" i="258" s="1"/>
  <c r="AO89" i="258" s="1"/>
  <c r="AO90" i="258" s="1"/>
  <c r="AO91" i="258" s="1"/>
  <c r="AO92" i="258" s="1"/>
  <c r="AO93" i="258" s="1"/>
  <c r="AO94" i="258" s="1"/>
  <c r="AO95" i="258" s="1"/>
  <c r="AO96" i="258" s="1"/>
  <c r="AO97" i="258" s="1"/>
  <c r="AO98" i="258" s="1"/>
  <c r="AO99" i="258" s="1"/>
  <c r="AO100" i="258" s="1"/>
  <c r="AO101" i="258" s="1"/>
  <c r="AO102" i="258" s="1"/>
  <c r="AO103" i="258" s="1"/>
  <c r="AO104" i="258" s="1"/>
  <c r="AO105" i="258" s="1"/>
  <c r="AN9" i="258"/>
  <c r="AN10" i="258" s="1"/>
  <c r="AN11" i="258" s="1"/>
  <c r="AN12" i="258" s="1"/>
  <c r="AN13" i="258" s="1"/>
  <c r="AN14" i="258" s="1"/>
  <c r="AN15" i="258" s="1"/>
  <c r="AN16" i="258" s="1"/>
  <c r="AN17" i="258" s="1"/>
  <c r="AN18" i="258" s="1"/>
  <c r="AN19" i="258" s="1"/>
  <c r="AN20" i="258" s="1"/>
  <c r="AN21" i="258" s="1"/>
  <c r="AN22" i="258" s="1"/>
  <c r="AN23" i="258" s="1"/>
  <c r="AN24" i="258" s="1"/>
  <c r="AN25" i="258" s="1"/>
  <c r="AN26" i="258" s="1"/>
  <c r="AN27" i="258" s="1"/>
  <c r="AN28" i="258" s="1"/>
  <c r="AN29" i="258" s="1"/>
  <c r="AN30" i="258" s="1"/>
  <c r="AN31" i="258" s="1"/>
  <c r="AN32" i="258" s="1"/>
  <c r="AN33" i="258" s="1"/>
  <c r="AN34" i="258" s="1"/>
  <c r="AN35" i="258" s="1"/>
  <c r="AN36" i="258" s="1"/>
  <c r="AN37" i="258" s="1"/>
  <c r="AN38" i="258" s="1"/>
  <c r="AN39" i="258" s="1"/>
  <c r="AN40" i="258" s="1"/>
  <c r="AN41" i="258" s="1"/>
  <c r="AN42" i="258" s="1"/>
  <c r="AN43" i="258" s="1"/>
  <c r="AN44" i="258" s="1"/>
  <c r="AN45" i="258" s="1"/>
  <c r="AN46" i="258" s="1"/>
  <c r="AN47" i="258" s="1"/>
  <c r="AN48" i="258" s="1"/>
  <c r="AN49" i="258" s="1"/>
  <c r="AN50" i="258" s="1"/>
  <c r="AN51" i="258" s="1"/>
  <c r="AN52" i="258" s="1"/>
  <c r="AN53" i="258" s="1"/>
  <c r="AN54" i="258" s="1"/>
  <c r="AN55" i="258" s="1"/>
  <c r="AN56" i="258" s="1"/>
  <c r="AN57" i="258" s="1"/>
  <c r="AN58" i="258" s="1"/>
  <c r="AN59" i="258" s="1"/>
  <c r="AN60" i="258" s="1"/>
  <c r="AN61" i="258" s="1"/>
  <c r="AN62" i="258" s="1"/>
  <c r="AN63" i="258" s="1"/>
  <c r="AN64" i="258" s="1"/>
  <c r="AN65" i="258" s="1"/>
  <c r="AN66" i="258" s="1"/>
  <c r="AN67" i="258" s="1"/>
  <c r="AN68" i="258" s="1"/>
  <c r="AN69" i="258" s="1"/>
  <c r="AN70" i="258" s="1"/>
  <c r="AN71" i="258" s="1"/>
  <c r="AN72" i="258" s="1"/>
  <c r="AN73" i="258" s="1"/>
  <c r="AN74" i="258" s="1"/>
  <c r="AN75" i="258" s="1"/>
  <c r="AN76" i="258" s="1"/>
  <c r="AN77" i="258" s="1"/>
  <c r="AN78" i="258" s="1"/>
  <c r="AN79" i="258" s="1"/>
  <c r="AN80" i="258" s="1"/>
  <c r="AN81" i="258" s="1"/>
  <c r="AN82" i="258" s="1"/>
  <c r="AN83" i="258" s="1"/>
  <c r="AN84" i="258" s="1"/>
  <c r="AN85" i="258" s="1"/>
  <c r="AN86" i="258" s="1"/>
  <c r="AN87" i="258" s="1"/>
  <c r="AN88" i="258" s="1"/>
  <c r="AN89" i="258" s="1"/>
  <c r="AN90" i="258" s="1"/>
  <c r="AN91" i="258" s="1"/>
  <c r="AN92" i="258" s="1"/>
  <c r="AN93" i="258" s="1"/>
  <c r="AN94" i="258" s="1"/>
  <c r="AN95" i="258" s="1"/>
  <c r="AN96" i="258" s="1"/>
  <c r="AN97" i="258" s="1"/>
  <c r="AN98" i="258" s="1"/>
  <c r="AN99" i="258" s="1"/>
  <c r="AN100" i="258" s="1"/>
  <c r="AN101" i="258" s="1"/>
  <c r="AN102" i="258" s="1"/>
  <c r="AN103" i="258" s="1"/>
  <c r="AN104" i="258" s="1"/>
  <c r="AN105" i="258" s="1"/>
  <c r="AM9" i="258"/>
  <c r="AM10" i="258" s="1"/>
  <c r="AM11" i="258" s="1"/>
  <c r="AM12" i="258" s="1"/>
  <c r="AM13" i="258" s="1"/>
  <c r="AM14" i="258" s="1"/>
  <c r="AM15" i="258" s="1"/>
  <c r="AM16" i="258" s="1"/>
  <c r="AM17" i="258" s="1"/>
  <c r="AM18" i="258" s="1"/>
  <c r="AM19" i="258" s="1"/>
  <c r="AM20" i="258" s="1"/>
  <c r="AM21" i="258" s="1"/>
  <c r="AM22" i="258" s="1"/>
  <c r="AM23" i="258" s="1"/>
  <c r="AM24" i="258" s="1"/>
  <c r="AM25" i="258" s="1"/>
  <c r="AM26" i="258" s="1"/>
  <c r="AM27" i="258" s="1"/>
  <c r="AM28" i="258" s="1"/>
  <c r="AM29" i="258" s="1"/>
  <c r="AM30" i="258" s="1"/>
  <c r="AM31" i="258" s="1"/>
  <c r="AM32" i="258" s="1"/>
  <c r="AM33" i="258" s="1"/>
  <c r="AM34" i="258" s="1"/>
  <c r="AM35" i="258" s="1"/>
  <c r="AM36" i="258" s="1"/>
  <c r="AM37" i="258" s="1"/>
  <c r="AM38" i="258" s="1"/>
  <c r="AM39" i="258" s="1"/>
  <c r="AM40" i="258" s="1"/>
  <c r="AM41" i="258" s="1"/>
  <c r="AM42" i="258" s="1"/>
  <c r="AM43" i="258" s="1"/>
  <c r="AM44" i="258" s="1"/>
  <c r="AM45" i="258" s="1"/>
  <c r="AM46" i="258" s="1"/>
  <c r="AM47" i="258" s="1"/>
  <c r="AM48" i="258" s="1"/>
  <c r="AM49" i="258" s="1"/>
  <c r="AM50" i="258" s="1"/>
  <c r="AM51" i="258" s="1"/>
  <c r="AM52" i="258" s="1"/>
  <c r="AM53" i="258" s="1"/>
  <c r="AM54" i="258" s="1"/>
  <c r="AM55" i="258" s="1"/>
  <c r="AM56" i="258" s="1"/>
  <c r="AM57" i="258" s="1"/>
  <c r="AM58" i="258" s="1"/>
  <c r="AM59" i="258" s="1"/>
  <c r="AM60" i="258" s="1"/>
  <c r="AM61" i="258" s="1"/>
  <c r="AM62" i="258" s="1"/>
  <c r="AM63" i="258" s="1"/>
  <c r="AM64" i="258" s="1"/>
  <c r="AM65" i="258" s="1"/>
  <c r="AM66" i="258" s="1"/>
  <c r="AM67" i="258" s="1"/>
  <c r="AM68" i="258" s="1"/>
  <c r="AM69" i="258" s="1"/>
  <c r="AM70" i="258" s="1"/>
  <c r="AM71" i="258" s="1"/>
  <c r="AM72" i="258" s="1"/>
  <c r="AM73" i="258" s="1"/>
  <c r="AM74" i="258" s="1"/>
  <c r="AM75" i="258" s="1"/>
  <c r="AM76" i="258" s="1"/>
  <c r="AM77" i="258" s="1"/>
  <c r="AM78" i="258" s="1"/>
  <c r="AM79" i="258" s="1"/>
  <c r="AM80" i="258" s="1"/>
  <c r="AM81" i="258" s="1"/>
  <c r="AM82" i="258" s="1"/>
  <c r="AM83" i="258" s="1"/>
  <c r="AM84" i="258" s="1"/>
  <c r="AM85" i="258" s="1"/>
  <c r="AM86" i="258" s="1"/>
  <c r="AM87" i="258" s="1"/>
  <c r="AM88" i="258" s="1"/>
  <c r="AM89" i="258" s="1"/>
  <c r="AM90" i="258" s="1"/>
  <c r="AM91" i="258" s="1"/>
  <c r="AM92" i="258" s="1"/>
  <c r="AM93" i="258" s="1"/>
  <c r="AM94" i="258" s="1"/>
  <c r="AM95" i="258" s="1"/>
  <c r="AM96" i="258" s="1"/>
  <c r="AM97" i="258" s="1"/>
  <c r="AM98" i="258" s="1"/>
  <c r="AM99" i="258" s="1"/>
  <c r="AM100" i="258" s="1"/>
  <c r="AM101" i="258" s="1"/>
  <c r="AM102" i="258" s="1"/>
  <c r="AM103" i="258" s="1"/>
  <c r="AM104" i="258" s="1"/>
  <c r="AM105" i="258" s="1"/>
  <c r="AL9" i="258"/>
  <c r="AL10" i="258" s="1"/>
  <c r="AL11" i="258" s="1"/>
  <c r="AL12" i="258" s="1"/>
  <c r="AL13" i="258" s="1"/>
  <c r="AL14" i="258" s="1"/>
  <c r="AL15" i="258" s="1"/>
  <c r="AL16" i="258" s="1"/>
  <c r="AL17" i="258" s="1"/>
  <c r="AL18" i="258" s="1"/>
  <c r="AL19" i="258" s="1"/>
  <c r="AL20" i="258" s="1"/>
  <c r="AL21" i="258" s="1"/>
  <c r="AL22" i="258" s="1"/>
  <c r="AL23" i="258" s="1"/>
  <c r="AL24" i="258" s="1"/>
  <c r="AL25" i="258" s="1"/>
  <c r="AL26" i="258" s="1"/>
  <c r="AL27" i="258" s="1"/>
  <c r="AL28" i="258" s="1"/>
  <c r="AL29" i="258" s="1"/>
  <c r="AL30" i="258" s="1"/>
  <c r="AL31" i="258" s="1"/>
  <c r="AL32" i="258" s="1"/>
  <c r="AL33" i="258" s="1"/>
  <c r="AL34" i="258" s="1"/>
  <c r="AL35" i="258" s="1"/>
  <c r="AL36" i="258" s="1"/>
  <c r="AL37" i="258" s="1"/>
  <c r="AL38" i="258" s="1"/>
  <c r="AL39" i="258" s="1"/>
  <c r="AL40" i="258" s="1"/>
  <c r="AL41" i="258" s="1"/>
  <c r="AL42" i="258" s="1"/>
  <c r="AL43" i="258" s="1"/>
  <c r="AL44" i="258" s="1"/>
  <c r="AL45" i="258" s="1"/>
  <c r="AL46" i="258" s="1"/>
  <c r="AL47" i="258" s="1"/>
  <c r="AL48" i="258" s="1"/>
  <c r="AL49" i="258" s="1"/>
  <c r="AL50" i="258" s="1"/>
  <c r="AL51" i="258" s="1"/>
  <c r="AL52" i="258" s="1"/>
  <c r="AL53" i="258" s="1"/>
  <c r="AL54" i="258" s="1"/>
  <c r="AL55" i="258" s="1"/>
  <c r="AL56" i="258" s="1"/>
  <c r="AL57" i="258" s="1"/>
  <c r="AL58" i="258" s="1"/>
  <c r="AL59" i="258" s="1"/>
  <c r="AL60" i="258" s="1"/>
  <c r="AL61" i="258" s="1"/>
  <c r="AL62" i="258" s="1"/>
  <c r="AL63" i="258" s="1"/>
  <c r="AL64" i="258" s="1"/>
  <c r="AL65" i="258" s="1"/>
  <c r="AL66" i="258" s="1"/>
  <c r="AL67" i="258" s="1"/>
  <c r="AL68" i="258" s="1"/>
  <c r="AL69" i="258" s="1"/>
  <c r="AL70" i="258" s="1"/>
  <c r="AL71" i="258" s="1"/>
  <c r="AL72" i="258" s="1"/>
  <c r="AL73" i="258" s="1"/>
  <c r="AL74" i="258" s="1"/>
  <c r="AL75" i="258" s="1"/>
  <c r="AL76" i="258" s="1"/>
  <c r="AL77" i="258" s="1"/>
  <c r="AL78" i="258" s="1"/>
  <c r="AL79" i="258" s="1"/>
  <c r="AL80" i="258" s="1"/>
  <c r="AL81" i="258" s="1"/>
  <c r="AL82" i="258" s="1"/>
  <c r="AL83" i="258" s="1"/>
  <c r="AL84" i="258" s="1"/>
  <c r="AL85" i="258" s="1"/>
  <c r="AL86" i="258" s="1"/>
  <c r="AL87" i="258" s="1"/>
  <c r="AL88" i="258" s="1"/>
  <c r="AL89" i="258" s="1"/>
  <c r="AL90" i="258" s="1"/>
  <c r="AL91" i="258" s="1"/>
  <c r="AL92" i="258" s="1"/>
  <c r="AL93" i="258" s="1"/>
  <c r="AL94" i="258" s="1"/>
  <c r="AL95" i="258" s="1"/>
  <c r="AL96" i="258" s="1"/>
  <c r="AL97" i="258" s="1"/>
  <c r="AL98" i="258" s="1"/>
  <c r="AL99" i="258" s="1"/>
  <c r="AL100" i="258" s="1"/>
  <c r="AL101" i="258" s="1"/>
  <c r="AL102" i="258" s="1"/>
  <c r="AL103" i="258" s="1"/>
  <c r="AL104" i="258" s="1"/>
  <c r="AL105" i="258" s="1"/>
  <c r="AK9" i="258"/>
  <c r="AK10" i="258" s="1"/>
  <c r="AK11" i="258" s="1"/>
  <c r="AK12" i="258" s="1"/>
  <c r="AK13" i="258" s="1"/>
  <c r="AK14" i="258" s="1"/>
  <c r="AK15" i="258" s="1"/>
  <c r="AK16" i="258" s="1"/>
  <c r="AK17" i="258" s="1"/>
  <c r="AK18" i="258" s="1"/>
  <c r="AK19" i="258" s="1"/>
  <c r="AK20" i="258" s="1"/>
  <c r="AK21" i="258" s="1"/>
  <c r="AK22" i="258" s="1"/>
  <c r="AK23" i="258" s="1"/>
  <c r="AK24" i="258" s="1"/>
  <c r="AK25" i="258" s="1"/>
  <c r="AK26" i="258" s="1"/>
  <c r="AK27" i="258" s="1"/>
  <c r="AK28" i="258" s="1"/>
  <c r="AK29" i="258" s="1"/>
  <c r="AK30" i="258" s="1"/>
  <c r="AK31" i="258" s="1"/>
  <c r="AK32" i="258" s="1"/>
  <c r="AK33" i="258" s="1"/>
  <c r="AK34" i="258" s="1"/>
  <c r="AK35" i="258" s="1"/>
  <c r="AK36" i="258" s="1"/>
  <c r="AK37" i="258" s="1"/>
  <c r="AK38" i="258" s="1"/>
  <c r="AK39" i="258" s="1"/>
  <c r="AK40" i="258" s="1"/>
  <c r="AK41" i="258" s="1"/>
  <c r="AK42" i="258" s="1"/>
  <c r="AK43" i="258" s="1"/>
  <c r="AK44" i="258" s="1"/>
  <c r="AK45" i="258" s="1"/>
  <c r="AK46" i="258" s="1"/>
  <c r="AK47" i="258" s="1"/>
  <c r="AK48" i="258" s="1"/>
  <c r="AK49" i="258" s="1"/>
  <c r="AK50" i="258" s="1"/>
  <c r="AK51" i="258" s="1"/>
  <c r="AK52" i="258" s="1"/>
  <c r="AK53" i="258" s="1"/>
  <c r="AK54" i="258" s="1"/>
  <c r="AK55" i="258" s="1"/>
  <c r="AK56" i="258" s="1"/>
  <c r="AK57" i="258" s="1"/>
  <c r="AK58" i="258" s="1"/>
  <c r="AK59" i="258" s="1"/>
  <c r="AK60" i="258" s="1"/>
  <c r="AK61" i="258" s="1"/>
  <c r="AK62" i="258" s="1"/>
  <c r="AK63" i="258" s="1"/>
  <c r="AK64" i="258" s="1"/>
  <c r="AK65" i="258" s="1"/>
  <c r="AK66" i="258" s="1"/>
  <c r="AK67" i="258" s="1"/>
  <c r="AK68" i="258" s="1"/>
  <c r="AK69" i="258" s="1"/>
  <c r="AK70" i="258" s="1"/>
  <c r="AK71" i="258" s="1"/>
  <c r="AK72" i="258" s="1"/>
  <c r="AK73" i="258" s="1"/>
  <c r="AK74" i="258" s="1"/>
  <c r="AK75" i="258" s="1"/>
  <c r="AK76" i="258" s="1"/>
  <c r="AK77" i="258" s="1"/>
  <c r="AK78" i="258" s="1"/>
  <c r="AK79" i="258" s="1"/>
  <c r="AK80" i="258" s="1"/>
  <c r="AK81" i="258" s="1"/>
  <c r="AK82" i="258" s="1"/>
  <c r="AK83" i="258" s="1"/>
  <c r="AK84" i="258" s="1"/>
  <c r="AK85" i="258" s="1"/>
  <c r="AK86" i="258" s="1"/>
  <c r="AK87" i="258" s="1"/>
  <c r="AK88" i="258" s="1"/>
  <c r="AK89" i="258" s="1"/>
  <c r="AK90" i="258" s="1"/>
  <c r="AK91" i="258" s="1"/>
  <c r="AK92" i="258" s="1"/>
  <c r="AK93" i="258" s="1"/>
  <c r="AK94" i="258" s="1"/>
  <c r="AK95" i="258" s="1"/>
  <c r="AK96" i="258" s="1"/>
  <c r="AK97" i="258" s="1"/>
  <c r="AK98" i="258" s="1"/>
  <c r="AK99" i="258" s="1"/>
  <c r="AK100" i="258" s="1"/>
  <c r="AK101" i="258" s="1"/>
  <c r="AK102" i="258" s="1"/>
  <c r="AK103" i="258" s="1"/>
  <c r="AK104" i="258" s="1"/>
  <c r="AK105" i="258" s="1"/>
  <c r="AJ9" i="258"/>
  <c r="AJ10" i="258" s="1"/>
  <c r="AJ11" i="258" s="1"/>
  <c r="AJ12" i="258" s="1"/>
  <c r="AJ13" i="258" s="1"/>
  <c r="AJ14" i="258" s="1"/>
  <c r="AJ15" i="258" s="1"/>
  <c r="AJ16" i="258" s="1"/>
  <c r="AJ17" i="258" s="1"/>
  <c r="AJ18" i="258" s="1"/>
  <c r="AJ19" i="258" s="1"/>
  <c r="AJ20" i="258" s="1"/>
  <c r="AJ21" i="258" s="1"/>
  <c r="AJ22" i="258" s="1"/>
  <c r="AJ23" i="258" s="1"/>
  <c r="AJ24" i="258" s="1"/>
  <c r="AJ25" i="258" s="1"/>
  <c r="AJ26" i="258" s="1"/>
  <c r="AJ27" i="258" s="1"/>
  <c r="AJ28" i="258" s="1"/>
  <c r="AJ29" i="258" s="1"/>
  <c r="AJ30" i="258" s="1"/>
  <c r="AJ31" i="258" s="1"/>
  <c r="AJ32" i="258" s="1"/>
  <c r="AJ33" i="258" s="1"/>
  <c r="AJ34" i="258" s="1"/>
  <c r="AJ35" i="258" s="1"/>
  <c r="AJ36" i="258" s="1"/>
  <c r="AJ37" i="258" s="1"/>
  <c r="AJ38" i="258" s="1"/>
  <c r="AJ39" i="258" s="1"/>
  <c r="AJ40" i="258" s="1"/>
  <c r="AJ41" i="258" s="1"/>
  <c r="AJ42" i="258" s="1"/>
  <c r="AJ43" i="258" s="1"/>
  <c r="AJ44" i="258" s="1"/>
  <c r="AJ45" i="258" s="1"/>
  <c r="AJ46" i="258" s="1"/>
  <c r="AJ47" i="258" s="1"/>
  <c r="AJ48" i="258" s="1"/>
  <c r="AJ49" i="258" s="1"/>
  <c r="AJ50" i="258" s="1"/>
  <c r="AJ51" i="258" s="1"/>
  <c r="AJ52" i="258" s="1"/>
  <c r="AJ53" i="258" s="1"/>
  <c r="AJ54" i="258" s="1"/>
  <c r="AJ55" i="258" s="1"/>
  <c r="AJ56" i="258" s="1"/>
  <c r="AJ57" i="258" s="1"/>
  <c r="AJ58" i="258" s="1"/>
  <c r="AJ59" i="258" s="1"/>
  <c r="AJ60" i="258" s="1"/>
  <c r="AJ61" i="258" s="1"/>
  <c r="AJ62" i="258" s="1"/>
  <c r="AJ63" i="258" s="1"/>
  <c r="AJ64" i="258" s="1"/>
  <c r="AJ65" i="258" s="1"/>
  <c r="AJ66" i="258" s="1"/>
  <c r="AJ67" i="258" s="1"/>
  <c r="AJ68" i="258" s="1"/>
  <c r="AJ69" i="258" s="1"/>
  <c r="AJ70" i="258" s="1"/>
  <c r="AJ71" i="258" s="1"/>
  <c r="AJ72" i="258" s="1"/>
  <c r="AJ73" i="258" s="1"/>
  <c r="AJ74" i="258" s="1"/>
  <c r="AJ75" i="258" s="1"/>
  <c r="AJ76" i="258" s="1"/>
  <c r="AJ77" i="258" s="1"/>
  <c r="AJ78" i="258" s="1"/>
  <c r="AJ79" i="258" s="1"/>
  <c r="AJ80" i="258" s="1"/>
  <c r="AJ81" i="258" s="1"/>
  <c r="AJ82" i="258" s="1"/>
  <c r="AJ83" i="258" s="1"/>
  <c r="AJ84" i="258" s="1"/>
  <c r="AJ85" i="258" s="1"/>
  <c r="AJ86" i="258" s="1"/>
  <c r="AJ87" i="258" s="1"/>
  <c r="AJ88" i="258" s="1"/>
  <c r="AJ89" i="258" s="1"/>
  <c r="AJ90" i="258" s="1"/>
  <c r="AJ91" i="258" s="1"/>
  <c r="AJ92" i="258" s="1"/>
  <c r="AJ93" i="258" s="1"/>
  <c r="AJ94" i="258" s="1"/>
  <c r="AJ95" i="258" s="1"/>
  <c r="AJ96" i="258" s="1"/>
  <c r="AJ97" i="258" s="1"/>
  <c r="AJ98" i="258" s="1"/>
  <c r="AJ99" i="258" s="1"/>
  <c r="AJ100" i="258" s="1"/>
  <c r="AJ101" i="258" s="1"/>
  <c r="AJ102" i="258" s="1"/>
  <c r="AJ103" i="258" s="1"/>
  <c r="AJ104" i="258" s="1"/>
  <c r="AJ105" i="258" s="1"/>
  <c r="AI9" i="258"/>
  <c r="AI10" i="258" s="1"/>
  <c r="AI11" i="258" s="1"/>
  <c r="AI12" i="258" s="1"/>
  <c r="AI13" i="258" s="1"/>
  <c r="AI14" i="258" s="1"/>
  <c r="AI15" i="258" s="1"/>
  <c r="AI16" i="258" s="1"/>
  <c r="AI17" i="258" s="1"/>
  <c r="AI18" i="258" s="1"/>
  <c r="AI19" i="258" s="1"/>
  <c r="AI20" i="258" s="1"/>
  <c r="AI21" i="258" s="1"/>
  <c r="AI22" i="258" s="1"/>
  <c r="AI23" i="258" s="1"/>
  <c r="AI24" i="258" s="1"/>
  <c r="AI25" i="258" s="1"/>
  <c r="AI26" i="258" s="1"/>
  <c r="AI27" i="258" s="1"/>
  <c r="AI28" i="258" s="1"/>
  <c r="AI29" i="258" s="1"/>
  <c r="AI30" i="258" s="1"/>
  <c r="AI31" i="258" s="1"/>
  <c r="AI32" i="258" s="1"/>
  <c r="AI33" i="258" s="1"/>
  <c r="AI34" i="258" s="1"/>
  <c r="AI35" i="258" s="1"/>
  <c r="AI36" i="258" s="1"/>
  <c r="AI37" i="258" s="1"/>
  <c r="AI38" i="258" s="1"/>
  <c r="AI39" i="258" s="1"/>
  <c r="AI40" i="258" s="1"/>
  <c r="AI41" i="258" s="1"/>
  <c r="AI42" i="258" s="1"/>
  <c r="AI43" i="258" s="1"/>
  <c r="AI44" i="258" s="1"/>
  <c r="AI45" i="258" s="1"/>
  <c r="AI46" i="258" s="1"/>
  <c r="AI47" i="258" s="1"/>
  <c r="AI48" i="258" s="1"/>
  <c r="AI49" i="258" s="1"/>
  <c r="AI50" i="258" s="1"/>
  <c r="AI51" i="258" s="1"/>
  <c r="AI52" i="258" s="1"/>
  <c r="AI53" i="258" s="1"/>
  <c r="AI54" i="258" s="1"/>
  <c r="AI55" i="258" s="1"/>
  <c r="AI56" i="258" s="1"/>
  <c r="AI57" i="258" s="1"/>
  <c r="AI58" i="258" s="1"/>
  <c r="AI59" i="258" s="1"/>
  <c r="AI60" i="258" s="1"/>
  <c r="AI61" i="258" s="1"/>
  <c r="AI62" i="258" s="1"/>
  <c r="AI63" i="258" s="1"/>
  <c r="AI64" i="258" s="1"/>
  <c r="AI65" i="258" s="1"/>
  <c r="AI66" i="258" s="1"/>
  <c r="AI67" i="258" s="1"/>
  <c r="AI68" i="258" s="1"/>
  <c r="AI69" i="258" s="1"/>
  <c r="AI70" i="258" s="1"/>
  <c r="AI71" i="258" s="1"/>
  <c r="AI72" i="258" s="1"/>
  <c r="AI73" i="258" s="1"/>
  <c r="AI74" i="258" s="1"/>
  <c r="AI75" i="258" s="1"/>
  <c r="AI76" i="258" s="1"/>
  <c r="AI77" i="258" s="1"/>
  <c r="AI78" i="258" s="1"/>
  <c r="AI79" i="258" s="1"/>
  <c r="AI80" i="258" s="1"/>
  <c r="AI81" i="258" s="1"/>
  <c r="AI82" i="258" s="1"/>
  <c r="AI83" i="258" s="1"/>
  <c r="AI84" i="258" s="1"/>
  <c r="AI85" i="258" s="1"/>
  <c r="AI86" i="258" s="1"/>
  <c r="AI87" i="258" s="1"/>
  <c r="AI88" i="258" s="1"/>
  <c r="AI89" i="258" s="1"/>
  <c r="AI90" i="258" s="1"/>
  <c r="AI91" i="258" s="1"/>
  <c r="AI92" i="258" s="1"/>
  <c r="AI93" i="258" s="1"/>
  <c r="AI94" i="258" s="1"/>
  <c r="AI95" i="258" s="1"/>
  <c r="AI96" i="258" s="1"/>
  <c r="AI97" i="258" s="1"/>
  <c r="AI98" i="258" s="1"/>
  <c r="AI99" i="258" s="1"/>
  <c r="AI100" i="258" s="1"/>
  <c r="AI101" i="258" s="1"/>
  <c r="AI102" i="258" s="1"/>
  <c r="AI103" i="258" s="1"/>
  <c r="AI104" i="258" s="1"/>
  <c r="AI105" i="258" s="1"/>
  <c r="D40" i="351"/>
  <c r="B7" i="7" l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N10" i="258"/>
  <c r="N9" i="258"/>
  <c r="E38" i="351"/>
  <c r="F38" i="351" s="1"/>
  <c r="D38" i="351"/>
  <c r="F37" i="351"/>
  <c r="F36" i="351"/>
  <c r="F35" i="351"/>
  <c r="F34" i="351"/>
  <c r="F33" i="351"/>
  <c r="F32" i="351"/>
  <c r="F31" i="351"/>
  <c r="F30" i="351"/>
  <c r="F28" i="351"/>
  <c r="F27" i="351"/>
  <c r="I22" i="351"/>
  <c r="E21" i="351"/>
  <c r="D21" i="351"/>
  <c r="K22" i="351" l="1"/>
  <c r="U2635" i="10" l="1"/>
  <c r="U2636" i="10"/>
  <c r="U2637" i="10"/>
  <c r="U2638" i="10"/>
  <c r="U2639" i="10"/>
  <c r="U2640" i="10"/>
  <c r="U2641" i="10"/>
  <c r="U2642" i="10"/>
  <c r="U2643" i="10"/>
  <c r="U2644" i="10"/>
  <c r="U2645" i="10"/>
  <c r="U2646" i="10"/>
  <c r="U2647" i="10"/>
  <c r="U2648" i="10"/>
  <c r="U2649" i="10"/>
  <c r="U2650" i="10"/>
  <c r="U2651" i="10"/>
  <c r="U2652" i="10"/>
  <c r="U2653" i="10"/>
  <c r="U2654" i="10"/>
  <c r="U2655" i="10"/>
  <c r="U2656" i="10"/>
  <c r="U2657" i="10"/>
  <c r="U2658" i="10"/>
  <c r="U2659" i="10"/>
  <c r="U2660" i="10"/>
  <c r="U2661" i="10"/>
  <c r="U2662" i="10"/>
  <c r="U2663" i="10"/>
  <c r="U2664" i="10"/>
  <c r="U2665" i="10"/>
  <c r="U2666" i="10"/>
  <c r="U2667" i="10"/>
  <c r="U2668" i="10"/>
  <c r="U2669" i="10"/>
  <c r="U2670" i="10"/>
  <c r="U2671" i="10"/>
  <c r="U2672" i="10"/>
  <c r="U2673" i="10"/>
  <c r="U2674" i="10"/>
  <c r="U2675" i="10"/>
  <c r="U2676" i="10"/>
  <c r="U2677" i="10"/>
  <c r="U2678" i="10"/>
  <c r="U2679" i="10"/>
  <c r="U2680" i="10"/>
  <c r="U2681" i="10"/>
  <c r="U2682" i="10"/>
  <c r="U2683" i="10"/>
  <c r="U2684" i="10"/>
  <c r="U2685" i="10"/>
  <c r="U2686" i="10"/>
  <c r="U2687" i="10"/>
  <c r="U2688" i="10"/>
  <c r="U2689" i="10"/>
  <c r="U2690" i="10"/>
  <c r="U2691" i="10"/>
  <c r="U2692" i="10"/>
  <c r="U2693" i="10"/>
  <c r="U2694" i="10"/>
  <c r="U2695" i="10"/>
  <c r="U2696" i="10"/>
  <c r="U2697" i="10"/>
  <c r="U2698" i="10"/>
  <c r="U2699" i="10"/>
  <c r="U2700" i="10"/>
  <c r="U2701" i="10"/>
  <c r="U2702" i="10"/>
  <c r="U2703" i="10"/>
  <c r="U2704" i="10"/>
  <c r="U2705" i="10"/>
  <c r="U2706" i="10"/>
  <c r="U2707" i="10"/>
  <c r="U2708" i="10"/>
  <c r="U2709" i="10"/>
  <c r="U2710" i="10"/>
  <c r="U2711" i="10"/>
  <c r="U2712" i="10"/>
  <c r="U2713" i="10"/>
  <c r="U2714" i="10"/>
  <c r="U2715" i="10"/>
  <c r="U2716" i="10"/>
  <c r="U2717" i="10"/>
  <c r="U2718" i="10"/>
  <c r="U2719" i="10"/>
  <c r="U2720" i="10"/>
  <c r="U2721" i="10"/>
  <c r="U2722" i="10"/>
  <c r="U2723" i="10"/>
  <c r="U2724" i="10"/>
  <c r="U2725" i="10"/>
  <c r="U2726" i="10"/>
  <c r="U2727" i="10"/>
  <c r="U2728" i="10"/>
  <c r="U2729" i="10"/>
  <c r="U2730" i="10"/>
  <c r="U2731" i="10"/>
  <c r="U2732" i="10"/>
  <c r="U2733" i="10"/>
  <c r="U2734" i="10"/>
  <c r="U2735" i="10"/>
  <c r="U2736" i="10"/>
  <c r="U2737" i="10"/>
  <c r="U2738" i="10"/>
  <c r="U2739" i="10"/>
  <c r="U2740" i="10"/>
  <c r="U2741" i="10"/>
  <c r="U2742" i="10"/>
  <c r="U2743" i="10"/>
  <c r="U2744" i="10"/>
  <c r="U2745" i="10"/>
  <c r="U2746" i="10"/>
  <c r="U2747" i="10"/>
  <c r="U2748" i="10"/>
  <c r="U2749" i="10"/>
  <c r="U2750" i="10"/>
  <c r="U2751" i="10"/>
  <c r="U2752" i="10"/>
  <c r="U2753" i="10"/>
  <c r="U2754" i="10"/>
  <c r="U2755" i="10"/>
  <c r="U2756" i="10"/>
  <c r="U2757" i="10"/>
  <c r="U2758" i="10"/>
  <c r="U2759" i="10"/>
  <c r="U2760" i="10"/>
  <c r="U2761" i="10"/>
  <c r="U2762" i="10"/>
  <c r="U2763" i="10"/>
  <c r="U2764" i="10"/>
  <c r="U2765" i="10"/>
  <c r="U2766" i="10"/>
  <c r="U2767" i="10"/>
  <c r="U2768" i="10"/>
  <c r="U2769" i="10"/>
  <c r="U2770" i="10"/>
  <c r="U2771" i="10"/>
  <c r="U2772" i="10"/>
  <c r="U2773" i="10"/>
  <c r="U2774" i="10"/>
  <c r="U2775" i="10"/>
  <c r="U2776" i="10"/>
  <c r="U2777" i="10"/>
  <c r="U2778" i="10"/>
  <c r="U2779" i="10"/>
  <c r="U2780" i="10"/>
  <c r="U2781" i="10"/>
  <c r="U2782" i="10"/>
  <c r="U2783" i="10"/>
  <c r="U2784" i="10"/>
  <c r="U2785" i="10"/>
  <c r="U2786" i="10"/>
  <c r="U2787" i="10"/>
  <c r="U2788" i="10"/>
  <c r="U2789" i="10"/>
  <c r="U2790" i="10"/>
  <c r="U2791" i="10"/>
  <c r="U2792" i="10"/>
  <c r="U2793" i="10"/>
  <c r="U2794" i="10"/>
  <c r="U2795" i="10"/>
  <c r="U2796" i="10"/>
  <c r="U2797" i="10"/>
  <c r="U2798" i="10"/>
  <c r="U2799" i="10"/>
  <c r="U2800" i="10"/>
  <c r="U2801" i="10"/>
  <c r="U2802" i="10"/>
  <c r="U2803" i="10"/>
  <c r="U2804" i="10"/>
  <c r="U2805" i="10"/>
  <c r="U2806" i="10"/>
  <c r="U2807" i="10"/>
  <c r="U2808" i="10"/>
  <c r="U2809" i="10"/>
  <c r="U2810" i="10"/>
  <c r="U2811" i="10"/>
  <c r="U2812" i="10"/>
  <c r="U2813" i="10"/>
  <c r="U2814" i="10"/>
  <c r="U2815" i="10"/>
  <c r="U2816" i="10"/>
  <c r="U2817" i="10"/>
  <c r="U2818" i="10"/>
  <c r="U2819" i="10"/>
  <c r="U2820" i="10"/>
  <c r="U2821" i="10"/>
  <c r="U2822" i="10"/>
  <c r="U2823" i="10"/>
  <c r="U2824" i="10"/>
  <c r="U2825" i="10"/>
  <c r="U2826" i="10"/>
  <c r="U2827" i="10"/>
  <c r="U2828" i="10"/>
  <c r="U2829" i="10"/>
  <c r="U2830" i="10"/>
  <c r="U2831" i="10"/>
  <c r="U2832" i="10"/>
  <c r="U2833" i="10"/>
  <c r="U2834" i="10"/>
  <c r="U2835" i="10"/>
  <c r="U2836" i="10"/>
  <c r="U2837" i="10"/>
  <c r="U2838" i="10"/>
  <c r="U2839" i="10"/>
  <c r="U2840" i="10"/>
  <c r="U2841" i="10"/>
  <c r="U2842" i="10"/>
  <c r="U2843" i="10"/>
  <c r="U2844" i="10"/>
  <c r="U2845" i="10"/>
  <c r="U2846" i="10"/>
  <c r="U2847" i="10"/>
  <c r="U2848" i="10"/>
  <c r="U2849" i="10"/>
  <c r="U2850" i="10"/>
  <c r="U2851" i="10"/>
  <c r="U2852" i="10"/>
  <c r="U2853" i="10"/>
  <c r="U2854" i="10"/>
  <c r="U2855" i="10"/>
  <c r="U2856" i="10"/>
  <c r="U2857" i="10"/>
  <c r="U2858" i="10"/>
  <c r="U2859" i="10"/>
  <c r="U2860" i="10"/>
  <c r="U2861" i="10"/>
  <c r="U2862" i="10"/>
  <c r="U2863" i="10"/>
  <c r="U2864" i="10"/>
  <c r="U2865" i="10"/>
  <c r="U2866" i="10"/>
  <c r="U2867" i="10"/>
  <c r="U2868" i="10"/>
  <c r="U2869" i="10"/>
  <c r="U2870" i="10"/>
  <c r="U2871" i="10"/>
  <c r="U2872" i="10"/>
  <c r="U2873" i="10"/>
  <c r="U2874" i="10"/>
  <c r="U2875" i="10"/>
  <c r="U2876" i="10"/>
  <c r="U2877" i="10"/>
  <c r="U2878" i="10"/>
  <c r="U2879" i="10"/>
  <c r="U2880" i="10"/>
  <c r="U2881" i="10"/>
  <c r="U2882" i="10"/>
  <c r="U2883" i="10"/>
  <c r="U2884" i="10"/>
  <c r="U2885" i="10"/>
  <c r="U2886" i="10"/>
  <c r="U2887" i="10"/>
  <c r="U2888" i="10"/>
  <c r="U2889" i="10"/>
  <c r="U2890" i="10"/>
  <c r="U2891" i="10"/>
  <c r="U2892" i="10"/>
  <c r="U2893" i="10"/>
  <c r="U2894" i="10"/>
  <c r="U2895" i="10"/>
  <c r="U2896" i="10"/>
  <c r="U2897" i="10"/>
  <c r="U2898" i="10"/>
  <c r="U2899" i="10"/>
  <c r="U2900" i="10"/>
  <c r="U2901" i="10"/>
  <c r="U2902" i="10"/>
  <c r="U2903" i="10"/>
  <c r="U2904" i="10"/>
  <c r="U2905" i="10"/>
  <c r="U2906" i="10"/>
  <c r="U2907" i="10"/>
  <c r="U2908" i="10"/>
  <c r="U2909" i="10"/>
  <c r="U2910" i="10"/>
  <c r="U2911" i="10"/>
  <c r="U2912" i="10"/>
  <c r="U2913" i="10"/>
  <c r="U2914" i="10"/>
  <c r="U2915" i="10"/>
  <c r="U2916" i="10"/>
  <c r="U2917" i="10"/>
  <c r="U2918" i="10"/>
  <c r="U2919" i="10"/>
  <c r="U2920" i="10"/>
  <c r="U2921" i="10"/>
  <c r="U2922" i="10"/>
  <c r="U2923" i="10"/>
  <c r="U2924" i="10"/>
  <c r="U2925" i="10"/>
  <c r="U2926" i="10"/>
  <c r="U2927" i="10"/>
  <c r="U2928" i="10"/>
  <c r="U2929" i="10"/>
  <c r="U2930" i="10"/>
  <c r="U2931" i="10"/>
  <c r="U2932" i="10"/>
  <c r="U2933" i="10"/>
  <c r="U2934" i="10"/>
  <c r="U2935" i="10"/>
  <c r="U2936" i="10"/>
  <c r="U2937" i="10"/>
  <c r="U2938" i="10"/>
  <c r="U2939" i="10"/>
  <c r="U2940" i="10"/>
  <c r="U2941" i="10"/>
  <c r="U2942" i="10"/>
  <c r="U2943" i="10"/>
  <c r="U2944" i="10"/>
  <c r="U2945" i="10"/>
  <c r="U2946" i="10"/>
  <c r="U2947" i="10"/>
  <c r="U2948" i="10"/>
  <c r="U2949" i="10"/>
  <c r="U2950" i="10"/>
  <c r="U2951" i="10"/>
  <c r="U2952" i="10"/>
  <c r="U2953" i="10"/>
  <c r="U2954" i="10"/>
  <c r="U2955" i="10"/>
  <c r="U2956" i="10"/>
  <c r="U2957" i="10"/>
  <c r="U2958" i="10"/>
  <c r="U2959" i="10"/>
  <c r="U2960" i="10"/>
  <c r="U2961" i="10"/>
  <c r="U2962" i="10"/>
  <c r="U2963" i="10"/>
  <c r="U2964" i="10"/>
  <c r="U2965" i="10"/>
  <c r="U2966" i="10"/>
  <c r="U2967" i="10"/>
  <c r="U2968" i="10"/>
  <c r="U2969" i="10"/>
  <c r="U2970" i="10"/>
  <c r="U2971" i="10"/>
  <c r="U2972" i="10"/>
  <c r="U2973" i="10"/>
  <c r="U2974" i="10"/>
  <c r="U2975" i="10"/>
  <c r="U2976" i="10"/>
  <c r="U2977" i="10"/>
  <c r="U2978" i="10"/>
  <c r="U2979" i="10"/>
  <c r="U2980" i="10"/>
  <c r="U2981" i="10"/>
  <c r="U2982" i="10"/>
  <c r="U2983" i="10"/>
  <c r="U2984" i="10"/>
  <c r="U2985" i="10"/>
  <c r="U2986" i="10"/>
  <c r="U2987" i="10"/>
  <c r="U2988" i="10"/>
  <c r="U2989" i="10"/>
  <c r="U2990" i="10"/>
  <c r="U2991" i="10"/>
  <c r="U2992" i="10"/>
  <c r="U2993" i="10"/>
  <c r="U2994" i="10"/>
  <c r="U2995" i="10"/>
  <c r="U2996" i="10"/>
  <c r="U2997" i="10"/>
  <c r="U2998" i="10"/>
  <c r="U2999" i="10"/>
  <c r="U3000" i="10"/>
  <c r="U3001" i="10"/>
  <c r="U3002" i="10"/>
  <c r="U3003" i="10"/>
  <c r="U3004" i="10"/>
  <c r="U3005" i="10"/>
  <c r="U3006" i="10"/>
  <c r="U3007" i="10"/>
  <c r="U3008" i="10"/>
  <c r="U3009" i="10"/>
  <c r="U3010" i="10"/>
  <c r="U3011" i="10"/>
  <c r="U3012" i="10"/>
  <c r="U3013" i="10"/>
  <c r="U3014" i="10"/>
  <c r="U3015" i="10"/>
  <c r="U3016" i="10"/>
  <c r="U3017" i="10"/>
  <c r="U3018" i="10"/>
  <c r="U3019" i="10"/>
  <c r="U3020" i="10"/>
  <c r="U3021" i="10"/>
  <c r="U3022" i="10"/>
  <c r="U3023" i="10"/>
  <c r="U3024" i="10"/>
  <c r="U3025" i="10"/>
  <c r="U3026" i="10"/>
  <c r="U3027" i="10"/>
  <c r="U3028" i="10"/>
  <c r="U3029" i="10"/>
  <c r="U3030" i="10"/>
  <c r="U3031" i="10"/>
  <c r="U3032" i="10"/>
  <c r="U3033" i="10"/>
  <c r="U3034" i="10"/>
  <c r="U3035" i="10"/>
  <c r="U3036" i="10"/>
  <c r="U3037" i="10"/>
  <c r="U3038" i="10"/>
  <c r="U3039" i="10"/>
  <c r="U3040" i="10"/>
  <c r="U3041" i="10"/>
  <c r="U3042" i="10"/>
  <c r="U3043" i="10"/>
  <c r="U3044" i="10"/>
  <c r="U3045" i="10"/>
  <c r="U3046" i="10"/>
  <c r="U3047" i="10"/>
  <c r="U3048" i="10"/>
  <c r="U3049" i="10"/>
  <c r="U3050" i="10"/>
  <c r="U3051" i="10"/>
  <c r="U3052" i="10"/>
  <c r="U3053" i="10"/>
  <c r="U3054" i="10"/>
  <c r="U3055" i="10"/>
  <c r="U3056" i="10"/>
  <c r="U3057" i="10"/>
  <c r="U3058" i="10"/>
  <c r="U3059" i="10"/>
  <c r="U3060" i="10"/>
  <c r="U3061" i="10"/>
  <c r="U3062" i="10"/>
  <c r="U3063" i="10"/>
  <c r="U3064" i="10"/>
  <c r="U3065" i="10"/>
  <c r="U3066" i="10"/>
  <c r="U3067" i="10"/>
  <c r="U3068" i="10"/>
  <c r="U3069" i="10"/>
  <c r="U3070" i="10"/>
  <c r="U3071" i="10"/>
  <c r="U3072" i="10"/>
  <c r="U3073" i="10"/>
  <c r="U3074" i="10"/>
  <c r="U3075" i="10"/>
  <c r="U3076" i="10"/>
  <c r="U3077" i="10"/>
  <c r="U3078" i="10"/>
  <c r="U3079" i="10"/>
  <c r="U3080" i="10"/>
  <c r="U3081" i="10"/>
  <c r="U3082" i="10"/>
  <c r="U3083" i="10"/>
  <c r="U3084" i="10"/>
  <c r="U3085" i="10"/>
  <c r="U3086" i="10"/>
  <c r="U3087" i="10"/>
  <c r="U3088" i="10"/>
  <c r="U3089" i="10"/>
  <c r="U3090" i="10"/>
  <c r="U3091" i="10"/>
  <c r="U3092" i="10"/>
  <c r="U3093" i="10"/>
  <c r="U3094" i="10"/>
  <c r="U3095" i="10"/>
  <c r="U3096" i="10"/>
  <c r="U3097" i="10"/>
  <c r="U3098" i="10"/>
  <c r="U3099" i="10"/>
  <c r="U3100" i="10"/>
  <c r="U3101" i="10"/>
  <c r="U3102" i="10"/>
  <c r="U3103" i="10"/>
  <c r="U3104" i="10"/>
  <c r="U3105" i="10"/>
  <c r="U3106" i="10"/>
  <c r="U3107" i="10"/>
  <c r="U3108" i="10"/>
  <c r="U3109" i="10"/>
  <c r="U3110" i="10"/>
  <c r="U3111" i="10"/>
  <c r="U3112" i="10"/>
  <c r="U3113" i="10"/>
  <c r="U3114" i="10"/>
  <c r="U3115" i="10"/>
  <c r="U3116" i="10"/>
  <c r="U3117" i="10"/>
  <c r="U3118" i="10"/>
  <c r="U3119" i="10"/>
  <c r="U3120" i="10"/>
  <c r="U3121" i="10"/>
  <c r="U3122" i="10"/>
  <c r="U3123" i="10"/>
  <c r="U3124" i="10"/>
  <c r="U3125" i="10"/>
  <c r="U3126" i="10"/>
  <c r="U3127" i="10"/>
  <c r="U3128" i="10"/>
  <c r="U3129" i="10"/>
  <c r="U3130" i="10"/>
  <c r="U3131" i="10"/>
  <c r="U3132" i="10"/>
  <c r="U3133" i="10"/>
  <c r="U3134" i="10"/>
  <c r="U3135" i="10"/>
  <c r="U3136" i="10"/>
  <c r="U3137" i="10"/>
  <c r="U3138" i="10"/>
  <c r="U3139" i="10"/>
  <c r="U3140" i="10"/>
  <c r="U3141" i="10"/>
  <c r="U3142" i="10"/>
  <c r="U3143" i="10"/>
  <c r="U3144" i="10"/>
  <c r="U3145" i="10"/>
  <c r="U3146" i="10"/>
  <c r="U3147" i="10"/>
  <c r="U3148" i="10"/>
  <c r="U3149" i="10"/>
  <c r="U3150" i="10"/>
  <c r="U3151" i="10"/>
  <c r="U3152" i="10"/>
  <c r="U3153" i="10"/>
  <c r="U3154" i="10"/>
  <c r="U3155" i="10"/>
  <c r="U3156" i="10"/>
  <c r="U3157" i="10"/>
  <c r="U3158" i="10"/>
  <c r="U3159" i="10"/>
  <c r="U3160" i="10"/>
  <c r="U3161" i="10"/>
  <c r="U3162" i="10"/>
  <c r="U3163" i="10"/>
  <c r="U3164" i="10"/>
  <c r="U3165" i="10"/>
  <c r="U3166" i="10"/>
  <c r="U3167" i="10"/>
  <c r="U3168" i="10"/>
  <c r="U3169" i="10"/>
  <c r="U3170" i="10"/>
  <c r="U3171" i="10"/>
  <c r="U3172" i="10"/>
  <c r="U3173" i="10"/>
  <c r="U3174" i="10"/>
  <c r="U3175" i="10"/>
  <c r="U3176" i="10"/>
  <c r="U3177" i="10"/>
  <c r="U3178" i="10"/>
  <c r="U3179" i="10"/>
  <c r="U3180" i="10"/>
  <c r="U3181" i="10"/>
  <c r="U3182" i="10"/>
  <c r="U3183" i="10"/>
  <c r="U3184" i="10"/>
  <c r="U3185" i="10"/>
  <c r="U3186" i="10"/>
  <c r="U3187" i="10"/>
  <c r="U3188" i="10"/>
  <c r="U3189" i="10"/>
  <c r="U3190" i="10"/>
  <c r="U3191" i="10"/>
  <c r="U3192" i="10"/>
  <c r="U3193" i="10"/>
  <c r="U3194" i="10"/>
  <c r="U3195" i="10"/>
  <c r="U3196" i="10"/>
  <c r="U3197" i="10"/>
  <c r="U3198" i="10"/>
  <c r="U3199" i="10"/>
  <c r="U3200" i="10"/>
  <c r="U3201" i="10"/>
  <c r="U3202" i="10"/>
  <c r="U3203" i="10"/>
  <c r="U3204" i="10"/>
  <c r="U3205" i="10"/>
  <c r="U3206" i="10"/>
  <c r="U3207" i="10"/>
  <c r="U3208" i="10"/>
  <c r="U3209" i="10"/>
  <c r="U3210" i="10"/>
  <c r="U3211" i="10"/>
  <c r="U3212" i="10"/>
  <c r="U3213" i="10"/>
  <c r="U3214" i="10"/>
  <c r="U3215" i="10"/>
  <c r="U3216" i="10"/>
  <c r="U3217" i="10"/>
  <c r="U3218" i="10"/>
  <c r="U3219" i="10"/>
  <c r="U3220" i="10"/>
  <c r="U3221" i="10"/>
  <c r="U3222" i="10"/>
  <c r="U3223" i="10"/>
  <c r="U3224" i="10"/>
  <c r="U3225" i="10"/>
  <c r="U3226" i="10"/>
  <c r="U3227" i="10"/>
  <c r="U3228" i="10"/>
  <c r="U3229" i="10"/>
  <c r="U3230" i="10"/>
  <c r="U3231" i="10"/>
  <c r="U3232" i="10"/>
  <c r="U3233" i="10"/>
  <c r="U3234" i="10"/>
  <c r="U3235" i="10"/>
  <c r="U3236" i="10"/>
  <c r="U3237" i="10"/>
  <c r="U3238" i="10"/>
  <c r="U3239" i="10"/>
  <c r="U3240" i="10"/>
  <c r="U3241" i="10"/>
  <c r="U3242" i="10"/>
  <c r="U3243" i="10"/>
  <c r="U3244" i="10"/>
  <c r="U3245" i="10"/>
  <c r="U3246" i="10"/>
  <c r="U3247" i="10"/>
  <c r="U3248" i="10"/>
  <c r="U3249" i="10"/>
  <c r="U3250" i="10"/>
  <c r="U3251" i="10"/>
  <c r="U3252" i="10"/>
  <c r="U3253" i="10"/>
  <c r="U3254" i="10"/>
  <c r="U3255" i="10"/>
  <c r="U3256" i="10"/>
  <c r="U3257" i="10"/>
  <c r="U3258" i="10"/>
  <c r="U3259" i="10"/>
  <c r="U3260" i="10"/>
  <c r="U3261" i="10"/>
  <c r="U3262" i="10"/>
  <c r="U3263" i="10"/>
  <c r="U3264" i="10"/>
  <c r="U3265" i="10"/>
  <c r="U3266" i="10"/>
  <c r="U3267" i="10"/>
  <c r="U3268" i="10"/>
  <c r="U3269" i="10"/>
  <c r="U3270" i="10"/>
  <c r="U3271" i="10"/>
  <c r="U3272" i="10"/>
  <c r="U3273" i="10"/>
  <c r="U3274" i="10"/>
  <c r="U3275" i="10"/>
  <c r="U3276" i="10"/>
  <c r="U3277" i="10"/>
  <c r="U3278" i="10"/>
  <c r="U3279" i="10"/>
  <c r="U3280" i="10"/>
  <c r="U3281" i="10"/>
  <c r="U3282" i="10"/>
  <c r="U3283" i="10"/>
  <c r="U3284" i="10"/>
  <c r="U3285" i="10"/>
  <c r="U3286" i="10"/>
  <c r="U3287" i="10"/>
  <c r="U3288" i="10"/>
  <c r="U3289" i="10"/>
  <c r="U3290" i="10"/>
  <c r="U3291" i="10"/>
  <c r="U3292" i="10"/>
  <c r="U3293" i="10"/>
  <c r="U3294" i="10"/>
  <c r="U3295" i="10"/>
  <c r="U3296" i="10"/>
  <c r="U3297" i="10"/>
  <c r="U3298" i="10"/>
  <c r="U3299" i="10"/>
  <c r="U3300" i="10"/>
  <c r="U3301" i="10"/>
  <c r="U3302" i="10"/>
  <c r="U3303" i="10"/>
  <c r="U3304" i="10"/>
  <c r="U3305" i="10"/>
  <c r="U3306" i="10"/>
  <c r="U3307" i="10"/>
  <c r="U3308" i="10"/>
  <c r="U3309" i="10"/>
  <c r="N20" i="258"/>
  <c r="N21" i="258"/>
  <c r="N25" i="258"/>
  <c r="N22" i="258"/>
  <c r="N23" i="258"/>
  <c r="N24" i="258"/>
  <c r="N26" i="258"/>
  <c r="N27" i="258"/>
  <c r="N28" i="258"/>
  <c r="N29" i="258"/>
  <c r="N30" i="258"/>
  <c r="N31" i="258"/>
  <c r="N32" i="258"/>
  <c r="N33" i="258"/>
  <c r="N34" i="258"/>
  <c r="N35" i="258"/>
  <c r="N36" i="258"/>
  <c r="N37" i="258"/>
  <c r="N38" i="258"/>
  <c r="N39" i="258"/>
  <c r="N40" i="258"/>
  <c r="N41" i="258"/>
  <c r="N42" i="258"/>
  <c r="N43" i="258"/>
  <c r="N44" i="258"/>
  <c r="N45" i="258"/>
  <c r="N46" i="258"/>
  <c r="N47" i="258"/>
  <c r="N48" i="258"/>
  <c r="N49" i="258"/>
  <c r="N50" i="258"/>
  <c r="N51" i="258"/>
  <c r="N52" i="258"/>
  <c r="N53" i="258"/>
  <c r="N54" i="258"/>
  <c r="N55" i="258"/>
  <c r="N56" i="258"/>
  <c r="N57" i="258"/>
  <c r="N58" i="258"/>
  <c r="N59" i="258"/>
  <c r="N60" i="258"/>
  <c r="N61" i="258"/>
  <c r="N62" i="258"/>
  <c r="N63" i="258"/>
  <c r="N64" i="258"/>
  <c r="N65" i="258"/>
  <c r="N66" i="258"/>
  <c r="N67" i="258"/>
  <c r="N68" i="258"/>
  <c r="N69" i="258"/>
  <c r="N70" i="258"/>
  <c r="N71" i="258"/>
  <c r="N72" i="258"/>
  <c r="N73" i="258"/>
  <c r="N74" i="258"/>
  <c r="N75" i="258"/>
  <c r="N76" i="258"/>
  <c r="N77" i="258"/>
  <c r="N78" i="258"/>
  <c r="N79" i="258"/>
  <c r="N80" i="258"/>
  <c r="N81" i="258"/>
  <c r="N82" i="258"/>
  <c r="N83" i="258"/>
  <c r="N84" i="258"/>
  <c r="N85" i="258"/>
  <c r="N86" i="258"/>
  <c r="N87" i="258"/>
  <c r="N88" i="258"/>
  <c r="N89" i="258"/>
  <c r="N90" i="258"/>
  <c r="N91" i="258"/>
  <c r="N92" i="258"/>
  <c r="N93" i="258"/>
  <c r="N94" i="258"/>
  <c r="N95" i="258"/>
  <c r="N96" i="258"/>
  <c r="N97" i="258"/>
  <c r="N98" i="258"/>
  <c r="N99" i="258"/>
  <c r="N100" i="258"/>
  <c r="N101" i="258"/>
  <c r="N102" i="258"/>
  <c r="C461" i="9"/>
  <c r="V461" i="9" s="1"/>
  <c r="C462" i="9"/>
  <c r="V462" i="9" s="1"/>
  <c r="C463" i="9"/>
  <c r="V463" i="9" s="1"/>
  <c r="C464" i="9"/>
  <c r="V464" i="9" s="1"/>
  <c r="C465" i="9"/>
  <c r="V465" i="9" s="1"/>
  <c r="C466" i="9"/>
  <c r="V466" i="9" s="1"/>
  <c r="C467" i="9"/>
  <c r="V467" i="9" s="1"/>
  <c r="C468" i="9"/>
  <c r="V468" i="9" s="1"/>
  <c r="W808" i="9" l="1"/>
  <c r="W809" i="9"/>
  <c r="J910" i="9"/>
  <c r="K910" i="9"/>
  <c r="L910" i="9"/>
  <c r="M910" i="9"/>
  <c r="N910" i="9"/>
  <c r="O910" i="9"/>
  <c r="Q910" i="9"/>
  <c r="R910" i="9" s="1"/>
  <c r="W910" i="9"/>
  <c r="Y910" i="9"/>
  <c r="J911" i="9"/>
  <c r="K911" i="9"/>
  <c r="L911" i="9"/>
  <c r="M911" i="9"/>
  <c r="N911" i="9"/>
  <c r="O911" i="9"/>
  <c r="P911" i="9" s="1"/>
  <c r="Q911" i="9"/>
  <c r="R911" i="9" s="1"/>
  <c r="W911" i="9"/>
  <c r="Y911" i="9"/>
  <c r="J912" i="9"/>
  <c r="K912" i="9"/>
  <c r="L912" i="9"/>
  <c r="M912" i="9"/>
  <c r="N912" i="9"/>
  <c r="O912" i="9"/>
  <c r="P912" i="9" s="1"/>
  <c r="Q912" i="9"/>
  <c r="R912" i="9" s="1"/>
  <c r="W912" i="9"/>
  <c r="Y912" i="9"/>
  <c r="J913" i="9"/>
  <c r="K913" i="9"/>
  <c r="L913" i="9"/>
  <c r="M913" i="9"/>
  <c r="N913" i="9"/>
  <c r="O913" i="9"/>
  <c r="Q913" i="9"/>
  <c r="R913" i="9" s="1"/>
  <c r="W913" i="9"/>
  <c r="Y913" i="9"/>
  <c r="J914" i="9"/>
  <c r="K914" i="9"/>
  <c r="L914" i="9"/>
  <c r="M914" i="9"/>
  <c r="N914" i="9"/>
  <c r="O914" i="9"/>
  <c r="Q914" i="9"/>
  <c r="R914" i="9" s="1"/>
  <c r="W914" i="9"/>
  <c r="Y914" i="9"/>
  <c r="J915" i="9"/>
  <c r="K915" i="9"/>
  <c r="L915" i="9"/>
  <c r="M915" i="9"/>
  <c r="N915" i="9"/>
  <c r="O915" i="9"/>
  <c r="Q915" i="9"/>
  <c r="R915" i="9" s="1"/>
  <c r="W915" i="9"/>
  <c r="Y915" i="9"/>
  <c r="J916" i="9"/>
  <c r="K916" i="9"/>
  <c r="L916" i="9"/>
  <c r="M916" i="9"/>
  <c r="N916" i="9"/>
  <c r="O916" i="9"/>
  <c r="T916" i="9" s="1"/>
  <c r="Q916" i="9"/>
  <c r="R916" i="9" s="1"/>
  <c r="W916" i="9"/>
  <c r="Y916" i="9"/>
  <c r="J917" i="9"/>
  <c r="K917" i="9"/>
  <c r="L917" i="9"/>
  <c r="M917" i="9"/>
  <c r="N917" i="9"/>
  <c r="O917" i="9"/>
  <c r="P917" i="9" s="1"/>
  <c r="Q917" i="9"/>
  <c r="R917" i="9" s="1"/>
  <c r="W917" i="9"/>
  <c r="Y917" i="9"/>
  <c r="J918" i="9"/>
  <c r="K918" i="9"/>
  <c r="L918" i="9"/>
  <c r="M918" i="9"/>
  <c r="N918" i="9"/>
  <c r="O918" i="9"/>
  <c r="Q918" i="9"/>
  <c r="R918" i="9" s="1"/>
  <c r="W918" i="9"/>
  <c r="Y918" i="9"/>
  <c r="J919" i="9"/>
  <c r="K919" i="9"/>
  <c r="L919" i="9"/>
  <c r="M919" i="9"/>
  <c r="N919" i="9"/>
  <c r="O919" i="9"/>
  <c r="T919" i="9" s="1"/>
  <c r="Q919" i="9"/>
  <c r="R919" i="9" s="1"/>
  <c r="W919" i="9"/>
  <c r="Y919" i="9"/>
  <c r="J920" i="9"/>
  <c r="K920" i="9"/>
  <c r="L920" i="9"/>
  <c r="M920" i="9"/>
  <c r="N920" i="9"/>
  <c r="O920" i="9"/>
  <c r="T920" i="9" s="1"/>
  <c r="Q920" i="9"/>
  <c r="R920" i="9" s="1"/>
  <c r="W920" i="9"/>
  <c r="Y920" i="9"/>
  <c r="J921" i="9"/>
  <c r="K921" i="9"/>
  <c r="L921" i="9"/>
  <c r="M921" i="9"/>
  <c r="N921" i="9"/>
  <c r="O921" i="9"/>
  <c r="Q921" i="9"/>
  <c r="R921" i="9" s="1"/>
  <c r="W921" i="9"/>
  <c r="Y921" i="9"/>
  <c r="J922" i="9"/>
  <c r="K922" i="9"/>
  <c r="L922" i="9"/>
  <c r="M922" i="9"/>
  <c r="N922" i="9"/>
  <c r="O922" i="9"/>
  <c r="T922" i="9" s="1"/>
  <c r="Q922" i="9"/>
  <c r="R922" i="9" s="1"/>
  <c r="W922" i="9"/>
  <c r="Y922" i="9"/>
  <c r="J923" i="9"/>
  <c r="K923" i="9"/>
  <c r="L923" i="9"/>
  <c r="M923" i="9"/>
  <c r="N923" i="9"/>
  <c r="O923" i="9"/>
  <c r="T923" i="9" s="1"/>
  <c r="Q923" i="9"/>
  <c r="R923" i="9" s="1"/>
  <c r="W923" i="9"/>
  <c r="Y923" i="9"/>
  <c r="J924" i="9"/>
  <c r="K924" i="9"/>
  <c r="L924" i="9"/>
  <c r="M924" i="9"/>
  <c r="N924" i="9"/>
  <c r="O924" i="9"/>
  <c r="Q924" i="9"/>
  <c r="R924" i="9" s="1"/>
  <c r="W924" i="9"/>
  <c r="Y924" i="9"/>
  <c r="J925" i="9"/>
  <c r="K925" i="9"/>
  <c r="L925" i="9"/>
  <c r="M925" i="9"/>
  <c r="N925" i="9"/>
  <c r="O925" i="9"/>
  <c r="T925" i="9" s="1"/>
  <c r="Q925" i="9"/>
  <c r="R925" i="9" s="1"/>
  <c r="W925" i="9"/>
  <c r="Y925" i="9"/>
  <c r="J926" i="9"/>
  <c r="K926" i="9"/>
  <c r="L926" i="9"/>
  <c r="M926" i="9"/>
  <c r="N926" i="9"/>
  <c r="O926" i="9"/>
  <c r="P926" i="9" s="1"/>
  <c r="Q926" i="9"/>
  <c r="R926" i="9" s="1"/>
  <c r="W926" i="9"/>
  <c r="Y926" i="9"/>
  <c r="J927" i="9"/>
  <c r="K927" i="9"/>
  <c r="L927" i="9"/>
  <c r="M927" i="9"/>
  <c r="N927" i="9"/>
  <c r="O927" i="9"/>
  <c r="P927" i="9" s="1"/>
  <c r="Q927" i="9"/>
  <c r="R927" i="9" s="1"/>
  <c r="W927" i="9"/>
  <c r="Y927" i="9"/>
  <c r="J928" i="9"/>
  <c r="K928" i="9"/>
  <c r="L928" i="9"/>
  <c r="M928" i="9"/>
  <c r="N928" i="9"/>
  <c r="O928" i="9"/>
  <c r="Q928" i="9"/>
  <c r="R928" i="9" s="1"/>
  <c r="W928" i="9"/>
  <c r="Y928" i="9"/>
  <c r="J929" i="9"/>
  <c r="K929" i="9"/>
  <c r="L929" i="9"/>
  <c r="M929" i="9"/>
  <c r="N929" i="9"/>
  <c r="O929" i="9"/>
  <c r="Q929" i="9"/>
  <c r="R929" i="9" s="1"/>
  <c r="W929" i="9"/>
  <c r="Y929" i="9"/>
  <c r="J930" i="9"/>
  <c r="K930" i="9"/>
  <c r="L930" i="9"/>
  <c r="M930" i="9"/>
  <c r="N930" i="9"/>
  <c r="O930" i="9"/>
  <c r="Q930" i="9"/>
  <c r="R930" i="9" s="1"/>
  <c r="W930" i="9"/>
  <c r="Y930" i="9"/>
  <c r="J931" i="9"/>
  <c r="K931" i="9"/>
  <c r="L931" i="9"/>
  <c r="M931" i="9"/>
  <c r="N931" i="9"/>
  <c r="O931" i="9"/>
  <c r="Q931" i="9"/>
  <c r="R931" i="9" s="1"/>
  <c r="W931" i="9"/>
  <c r="Y931" i="9"/>
  <c r="J932" i="9"/>
  <c r="K932" i="9"/>
  <c r="L932" i="9"/>
  <c r="M932" i="9"/>
  <c r="N932" i="9"/>
  <c r="O932" i="9"/>
  <c r="P932" i="9" s="1"/>
  <c r="Q932" i="9"/>
  <c r="R932" i="9" s="1"/>
  <c r="W932" i="9"/>
  <c r="Y932" i="9"/>
  <c r="J933" i="9"/>
  <c r="K933" i="9"/>
  <c r="L933" i="9"/>
  <c r="M933" i="9"/>
  <c r="N933" i="9"/>
  <c r="O933" i="9"/>
  <c r="T933" i="9" s="1"/>
  <c r="Q933" i="9"/>
  <c r="R933" i="9" s="1"/>
  <c r="W933" i="9"/>
  <c r="Y933" i="9"/>
  <c r="J934" i="9"/>
  <c r="K934" i="9"/>
  <c r="L934" i="9"/>
  <c r="M934" i="9"/>
  <c r="N934" i="9"/>
  <c r="O934" i="9"/>
  <c r="Q934" i="9"/>
  <c r="R934" i="9" s="1"/>
  <c r="W934" i="9"/>
  <c r="Y934" i="9"/>
  <c r="J935" i="9"/>
  <c r="K935" i="9"/>
  <c r="L935" i="9"/>
  <c r="M935" i="9"/>
  <c r="N935" i="9"/>
  <c r="O935" i="9"/>
  <c r="P935" i="9" s="1"/>
  <c r="Q935" i="9"/>
  <c r="R935" i="9" s="1"/>
  <c r="W935" i="9"/>
  <c r="Y935" i="9"/>
  <c r="J936" i="9"/>
  <c r="K936" i="9"/>
  <c r="L936" i="9"/>
  <c r="M936" i="9"/>
  <c r="N936" i="9"/>
  <c r="O936" i="9"/>
  <c r="Q936" i="9"/>
  <c r="R936" i="9" s="1"/>
  <c r="W936" i="9"/>
  <c r="Y936" i="9"/>
  <c r="J937" i="9"/>
  <c r="K937" i="9"/>
  <c r="L937" i="9"/>
  <c r="M937" i="9"/>
  <c r="N937" i="9"/>
  <c r="O937" i="9"/>
  <c r="T937" i="9" s="1"/>
  <c r="Q937" i="9"/>
  <c r="R937" i="9" s="1"/>
  <c r="W937" i="9"/>
  <c r="Y937" i="9"/>
  <c r="J938" i="9"/>
  <c r="K938" i="9"/>
  <c r="L938" i="9"/>
  <c r="M938" i="9"/>
  <c r="N938" i="9"/>
  <c r="O938" i="9"/>
  <c r="Q938" i="9"/>
  <c r="R938" i="9" s="1"/>
  <c r="W938" i="9"/>
  <c r="Y938" i="9"/>
  <c r="J939" i="9"/>
  <c r="K939" i="9"/>
  <c r="L939" i="9"/>
  <c r="M939" i="9"/>
  <c r="N939" i="9"/>
  <c r="O939" i="9"/>
  <c r="P939" i="9" s="1"/>
  <c r="Q939" i="9"/>
  <c r="R939" i="9" s="1"/>
  <c r="W939" i="9"/>
  <c r="Y939" i="9"/>
  <c r="J940" i="9"/>
  <c r="K940" i="9"/>
  <c r="L940" i="9"/>
  <c r="M940" i="9"/>
  <c r="N940" i="9"/>
  <c r="O940" i="9"/>
  <c r="Q940" i="9"/>
  <c r="R940" i="9" s="1"/>
  <c r="W940" i="9"/>
  <c r="Y940" i="9"/>
  <c r="J941" i="9"/>
  <c r="K941" i="9"/>
  <c r="L941" i="9"/>
  <c r="M941" i="9"/>
  <c r="N941" i="9"/>
  <c r="O941" i="9"/>
  <c r="Q941" i="9"/>
  <c r="R941" i="9" s="1"/>
  <c r="W941" i="9"/>
  <c r="Y941" i="9"/>
  <c r="J942" i="9"/>
  <c r="K942" i="9"/>
  <c r="L942" i="9"/>
  <c r="M942" i="9"/>
  <c r="N942" i="9"/>
  <c r="O942" i="9"/>
  <c r="Q942" i="9"/>
  <c r="R942" i="9" s="1"/>
  <c r="W942" i="9"/>
  <c r="Y942" i="9"/>
  <c r="J943" i="9"/>
  <c r="K943" i="9"/>
  <c r="L943" i="9"/>
  <c r="M943" i="9"/>
  <c r="N943" i="9"/>
  <c r="O943" i="9"/>
  <c r="Q943" i="9"/>
  <c r="R943" i="9" s="1"/>
  <c r="W943" i="9"/>
  <c r="Y943" i="9"/>
  <c r="J944" i="9"/>
  <c r="K944" i="9"/>
  <c r="L944" i="9"/>
  <c r="M944" i="9"/>
  <c r="N944" i="9"/>
  <c r="O944" i="9"/>
  <c r="Q944" i="9"/>
  <c r="R944" i="9" s="1"/>
  <c r="W944" i="9"/>
  <c r="Y944" i="9"/>
  <c r="J945" i="9"/>
  <c r="K945" i="9"/>
  <c r="L945" i="9"/>
  <c r="M945" i="9"/>
  <c r="N945" i="9"/>
  <c r="O945" i="9"/>
  <c r="T945" i="9" s="1"/>
  <c r="Q945" i="9"/>
  <c r="R945" i="9" s="1"/>
  <c r="W945" i="9"/>
  <c r="Y945" i="9"/>
  <c r="J946" i="9"/>
  <c r="K946" i="9"/>
  <c r="L946" i="9"/>
  <c r="M946" i="9"/>
  <c r="N946" i="9"/>
  <c r="O946" i="9"/>
  <c r="Q946" i="9"/>
  <c r="R946" i="9" s="1"/>
  <c r="W946" i="9"/>
  <c r="Y946" i="9"/>
  <c r="J947" i="9"/>
  <c r="K947" i="9"/>
  <c r="L947" i="9"/>
  <c r="M947" i="9"/>
  <c r="N947" i="9"/>
  <c r="O947" i="9"/>
  <c r="T947" i="9" s="1"/>
  <c r="Q947" i="9"/>
  <c r="R947" i="9" s="1"/>
  <c r="W947" i="9"/>
  <c r="Y947" i="9"/>
  <c r="J948" i="9"/>
  <c r="K948" i="9"/>
  <c r="L948" i="9"/>
  <c r="M948" i="9"/>
  <c r="N948" i="9"/>
  <c r="O948" i="9"/>
  <c r="Q948" i="9"/>
  <c r="R948" i="9" s="1"/>
  <c r="W948" i="9"/>
  <c r="Y948" i="9"/>
  <c r="J949" i="9"/>
  <c r="K949" i="9"/>
  <c r="L949" i="9"/>
  <c r="M949" i="9"/>
  <c r="N949" i="9"/>
  <c r="O949" i="9"/>
  <c r="P949" i="9" s="1"/>
  <c r="Q949" i="9"/>
  <c r="R949" i="9" s="1"/>
  <c r="W949" i="9"/>
  <c r="Y949" i="9"/>
  <c r="J950" i="9"/>
  <c r="K950" i="9"/>
  <c r="L950" i="9"/>
  <c r="M950" i="9"/>
  <c r="N950" i="9"/>
  <c r="O950" i="9"/>
  <c r="P950" i="9" s="1"/>
  <c r="Q950" i="9"/>
  <c r="R950" i="9" s="1"/>
  <c r="W950" i="9"/>
  <c r="Y950" i="9"/>
  <c r="J951" i="9"/>
  <c r="K951" i="9"/>
  <c r="L951" i="9"/>
  <c r="M951" i="9"/>
  <c r="N951" i="9"/>
  <c r="O951" i="9"/>
  <c r="P951" i="9" s="1"/>
  <c r="Q951" i="9"/>
  <c r="R951" i="9" s="1"/>
  <c r="W951" i="9"/>
  <c r="Y951" i="9"/>
  <c r="J952" i="9"/>
  <c r="K952" i="9"/>
  <c r="L952" i="9"/>
  <c r="M952" i="9"/>
  <c r="N952" i="9"/>
  <c r="O952" i="9"/>
  <c r="Q952" i="9"/>
  <c r="R952" i="9" s="1"/>
  <c r="W952" i="9"/>
  <c r="Y952" i="9"/>
  <c r="J953" i="9"/>
  <c r="K953" i="9"/>
  <c r="L953" i="9"/>
  <c r="M953" i="9"/>
  <c r="N953" i="9"/>
  <c r="O953" i="9"/>
  <c r="T953" i="9" s="1"/>
  <c r="Q953" i="9"/>
  <c r="R953" i="9" s="1"/>
  <c r="W953" i="9"/>
  <c r="Y953" i="9"/>
  <c r="J954" i="9"/>
  <c r="K954" i="9"/>
  <c r="L954" i="9"/>
  <c r="M954" i="9"/>
  <c r="N954" i="9"/>
  <c r="O954" i="9"/>
  <c r="T954" i="9" s="1"/>
  <c r="Q954" i="9"/>
  <c r="R954" i="9" s="1"/>
  <c r="W954" i="9"/>
  <c r="Y954" i="9"/>
  <c r="J955" i="9"/>
  <c r="K955" i="9"/>
  <c r="L955" i="9"/>
  <c r="M955" i="9"/>
  <c r="N955" i="9"/>
  <c r="O955" i="9"/>
  <c r="Q955" i="9"/>
  <c r="R955" i="9" s="1"/>
  <c r="W955" i="9"/>
  <c r="Y955" i="9"/>
  <c r="J956" i="9"/>
  <c r="K956" i="9"/>
  <c r="L956" i="9"/>
  <c r="M956" i="9"/>
  <c r="N956" i="9"/>
  <c r="O956" i="9"/>
  <c r="Q956" i="9"/>
  <c r="R956" i="9" s="1"/>
  <c r="W956" i="9"/>
  <c r="Y956" i="9"/>
  <c r="J957" i="9"/>
  <c r="K957" i="9"/>
  <c r="L957" i="9"/>
  <c r="M957" i="9"/>
  <c r="N957" i="9"/>
  <c r="O957" i="9"/>
  <c r="P957" i="9" s="1"/>
  <c r="Q957" i="9"/>
  <c r="R957" i="9" s="1"/>
  <c r="W957" i="9"/>
  <c r="Y957" i="9"/>
  <c r="J958" i="9"/>
  <c r="K958" i="9"/>
  <c r="L958" i="9"/>
  <c r="M958" i="9"/>
  <c r="N958" i="9"/>
  <c r="O958" i="9"/>
  <c r="T958" i="9" s="1"/>
  <c r="Q958" i="9"/>
  <c r="R958" i="9" s="1"/>
  <c r="W958" i="9"/>
  <c r="Y958" i="9"/>
  <c r="J959" i="9"/>
  <c r="K959" i="9"/>
  <c r="L959" i="9"/>
  <c r="M959" i="9"/>
  <c r="N959" i="9"/>
  <c r="O959" i="9"/>
  <c r="Q959" i="9"/>
  <c r="R959" i="9" s="1"/>
  <c r="W959" i="9"/>
  <c r="Y959" i="9"/>
  <c r="J960" i="9"/>
  <c r="K960" i="9"/>
  <c r="L960" i="9"/>
  <c r="M960" i="9"/>
  <c r="N960" i="9"/>
  <c r="O960" i="9"/>
  <c r="Q960" i="9"/>
  <c r="R960" i="9" s="1"/>
  <c r="W960" i="9"/>
  <c r="Y960" i="9"/>
  <c r="J961" i="9"/>
  <c r="K961" i="9"/>
  <c r="L961" i="9"/>
  <c r="M961" i="9"/>
  <c r="N961" i="9"/>
  <c r="O961" i="9"/>
  <c r="Q961" i="9"/>
  <c r="R961" i="9" s="1"/>
  <c r="W961" i="9"/>
  <c r="Y961" i="9"/>
  <c r="J962" i="9"/>
  <c r="K962" i="9"/>
  <c r="L962" i="9"/>
  <c r="M962" i="9"/>
  <c r="N962" i="9"/>
  <c r="O962" i="9"/>
  <c r="T962" i="9" s="1"/>
  <c r="Q962" i="9"/>
  <c r="R962" i="9" s="1"/>
  <c r="W962" i="9"/>
  <c r="Y962" i="9"/>
  <c r="J963" i="9"/>
  <c r="K963" i="9"/>
  <c r="L963" i="9"/>
  <c r="M963" i="9"/>
  <c r="N963" i="9"/>
  <c r="O963" i="9"/>
  <c r="Q963" i="9"/>
  <c r="R963" i="9" s="1"/>
  <c r="W963" i="9"/>
  <c r="Y963" i="9"/>
  <c r="J964" i="9"/>
  <c r="K964" i="9"/>
  <c r="L964" i="9"/>
  <c r="M964" i="9"/>
  <c r="N964" i="9"/>
  <c r="O964" i="9"/>
  <c r="Q964" i="9"/>
  <c r="R964" i="9" s="1"/>
  <c r="W964" i="9"/>
  <c r="Y964" i="9"/>
  <c r="J965" i="9"/>
  <c r="K965" i="9"/>
  <c r="L965" i="9"/>
  <c r="M965" i="9"/>
  <c r="N965" i="9"/>
  <c r="O965" i="9"/>
  <c r="Q965" i="9"/>
  <c r="R965" i="9" s="1"/>
  <c r="W965" i="9"/>
  <c r="Y965" i="9"/>
  <c r="J966" i="9"/>
  <c r="K966" i="9"/>
  <c r="L966" i="9"/>
  <c r="M966" i="9"/>
  <c r="N966" i="9"/>
  <c r="O966" i="9"/>
  <c r="P966" i="9" s="1"/>
  <c r="Q966" i="9"/>
  <c r="R966" i="9" s="1"/>
  <c r="W966" i="9"/>
  <c r="Y966" i="9"/>
  <c r="J967" i="9"/>
  <c r="K967" i="9"/>
  <c r="L967" i="9"/>
  <c r="M967" i="9"/>
  <c r="N967" i="9"/>
  <c r="O967" i="9"/>
  <c r="P967" i="9" s="1"/>
  <c r="Q967" i="9"/>
  <c r="R967" i="9" s="1"/>
  <c r="W967" i="9"/>
  <c r="Y967" i="9"/>
  <c r="J968" i="9"/>
  <c r="K968" i="9"/>
  <c r="L968" i="9"/>
  <c r="M968" i="9"/>
  <c r="N968" i="9"/>
  <c r="O968" i="9"/>
  <c r="P968" i="9" s="1"/>
  <c r="Q968" i="9"/>
  <c r="R968" i="9" s="1"/>
  <c r="W968" i="9"/>
  <c r="Y968" i="9"/>
  <c r="J969" i="9"/>
  <c r="K969" i="9"/>
  <c r="L969" i="9"/>
  <c r="M969" i="9"/>
  <c r="N969" i="9"/>
  <c r="O969" i="9"/>
  <c r="Q969" i="9"/>
  <c r="R969" i="9" s="1"/>
  <c r="W969" i="9"/>
  <c r="Y969" i="9"/>
  <c r="J970" i="9"/>
  <c r="K970" i="9"/>
  <c r="L970" i="9"/>
  <c r="M970" i="9"/>
  <c r="N970" i="9"/>
  <c r="O970" i="9"/>
  <c r="T970" i="9" s="1"/>
  <c r="Q970" i="9"/>
  <c r="R970" i="9" s="1"/>
  <c r="W970" i="9"/>
  <c r="Y970" i="9"/>
  <c r="J971" i="9"/>
  <c r="K971" i="9"/>
  <c r="L971" i="9"/>
  <c r="M971" i="9"/>
  <c r="N971" i="9"/>
  <c r="O971" i="9"/>
  <c r="Q971" i="9"/>
  <c r="R971" i="9" s="1"/>
  <c r="W971" i="9"/>
  <c r="Y971" i="9"/>
  <c r="J972" i="9"/>
  <c r="K972" i="9"/>
  <c r="L972" i="9"/>
  <c r="M972" i="9"/>
  <c r="N972" i="9"/>
  <c r="O972" i="9"/>
  <c r="Q972" i="9"/>
  <c r="R972" i="9" s="1"/>
  <c r="W972" i="9"/>
  <c r="Y972" i="9"/>
  <c r="J973" i="9"/>
  <c r="K973" i="9"/>
  <c r="L973" i="9"/>
  <c r="M973" i="9"/>
  <c r="N973" i="9"/>
  <c r="O973" i="9"/>
  <c r="Q973" i="9"/>
  <c r="R973" i="9" s="1"/>
  <c r="W973" i="9"/>
  <c r="Y973" i="9"/>
  <c r="J974" i="9"/>
  <c r="K974" i="9"/>
  <c r="L974" i="9"/>
  <c r="M974" i="9"/>
  <c r="N974" i="9"/>
  <c r="O974" i="9"/>
  <c r="P974" i="9" s="1"/>
  <c r="Q974" i="9"/>
  <c r="R974" i="9" s="1"/>
  <c r="W974" i="9"/>
  <c r="Y974" i="9"/>
  <c r="J975" i="9"/>
  <c r="K975" i="9"/>
  <c r="L975" i="9"/>
  <c r="M975" i="9"/>
  <c r="N975" i="9"/>
  <c r="O975" i="9"/>
  <c r="Q975" i="9"/>
  <c r="R975" i="9" s="1"/>
  <c r="W975" i="9"/>
  <c r="Y975" i="9"/>
  <c r="J976" i="9"/>
  <c r="K976" i="9"/>
  <c r="L976" i="9"/>
  <c r="M976" i="9"/>
  <c r="N976" i="9"/>
  <c r="O976" i="9"/>
  <c r="Q976" i="9"/>
  <c r="R976" i="9" s="1"/>
  <c r="W976" i="9"/>
  <c r="Y976" i="9"/>
  <c r="J977" i="9"/>
  <c r="K977" i="9"/>
  <c r="L977" i="9"/>
  <c r="M977" i="9"/>
  <c r="N977" i="9"/>
  <c r="O977" i="9"/>
  <c r="T977" i="9" s="1"/>
  <c r="Q977" i="9"/>
  <c r="R977" i="9" s="1"/>
  <c r="W977" i="9"/>
  <c r="Y977" i="9"/>
  <c r="J978" i="9"/>
  <c r="K978" i="9"/>
  <c r="L978" i="9"/>
  <c r="M978" i="9"/>
  <c r="N978" i="9"/>
  <c r="O978" i="9"/>
  <c r="Q978" i="9"/>
  <c r="R978" i="9" s="1"/>
  <c r="W978" i="9"/>
  <c r="Y978" i="9"/>
  <c r="J979" i="9"/>
  <c r="K979" i="9"/>
  <c r="L979" i="9"/>
  <c r="M979" i="9"/>
  <c r="N979" i="9"/>
  <c r="O979" i="9"/>
  <c r="Q979" i="9"/>
  <c r="R979" i="9" s="1"/>
  <c r="W979" i="9"/>
  <c r="Y979" i="9"/>
  <c r="J980" i="9"/>
  <c r="K980" i="9"/>
  <c r="L980" i="9"/>
  <c r="M980" i="9"/>
  <c r="N980" i="9"/>
  <c r="O980" i="9"/>
  <c r="Q980" i="9"/>
  <c r="R980" i="9" s="1"/>
  <c r="W980" i="9"/>
  <c r="Y980" i="9"/>
  <c r="J981" i="9"/>
  <c r="K981" i="9"/>
  <c r="L981" i="9"/>
  <c r="M981" i="9"/>
  <c r="N981" i="9"/>
  <c r="O981" i="9"/>
  <c r="P981" i="9" s="1"/>
  <c r="Q981" i="9"/>
  <c r="R981" i="9" s="1"/>
  <c r="W981" i="9"/>
  <c r="Y981" i="9"/>
  <c r="J982" i="9"/>
  <c r="K982" i="9"/>
  <c r="L982" i="9"/>
  <c r="M982" i="9"/>
  <c r="N982" i="9"/>
  <c r="O982" i="9"/>
  <c r="P982" i="9" s="1"/>
  <c r="Q982" i="9"/>
  <c r="R982" i="9" s="1"/>
  <c r="W982" i="9"/>
  <c r="Y982" i="9"/>
  <c r="J983" i="9"/>
  <c r="K983" i="9"/>
  <c r="L983" i="9"/>
  <c r="M983" i="9"/>
  <c r="N983" i="9"/>
  <c r="O983" i="9"/>
  <c r="Q983" i="9"/>
  <c r="R983" i="9" s="1"/>
  <c r="W983" i="9"/>
  <c r="Y983" i="9"/>
  <c r="J984" i="9"/>
  <c r="K984" i="9"/>
  <c r="L984" i="9"/>
  <c r="M984" i="9"/>
  <c r="N984" i="9"/>
  <c r="O984" i="9"/>
  <c r="Q984" i="9"/>
  <c r="R984" i="9" s="1"/>
  <c r="W984" i="9"/>
  <c r="Y984" i="9"/>
  <c r="J985" i="9"/>
  <c r="K985" i="9"/>
  <c r="L985" i="9"/>
  <c r="M985" i="9"/>
  <c r="N985" i="9"/>
  <c r="O985" i="9"/>
  <c r="T985" i="9" s="1"/>
  <c r="Q985" i="9"/>
  <c r="R985" i="9" s="1"/>
  <c r="W985" i="9"/>
  <c r="Y985" i="9"/>
  <c r="J986" i="9"/>
  <c r="K986" i="9"/>
  <c r="L986" i="9"/>
  <c r="M986" i="9"/>
  <c r="N986" i="9"/>
  <c r="O986" i="9"/>
  <c r="Q986" i="9"/>
  <c r="R986" i="9" s="1"/>
  <c r="W986" i="9"/>
  <c r="Y986" i="9"/>
  <c r="J987" i="9"/>
  <c r="K987" i="9"/>
  <c r="L987" i="9"/>
  <c r="M987" i="9"/>
  <c r="N987" i="9"/>
  <c r="O987" i="9"/>
  <c r="P987" i="9" s="1"/>
  <c r="Q987" i="9"/>
  <c r="R987" i="9" s="1"/>
  <c r="W987" i="9"/>
  <c r="Y987" i="9"/>
  <c r="J988" i="9"/>
  <c r="K988" i="9"/>
  <c r="L988" i="9"/>
  <c r="M988" i="9"/>
  <c r="N988" i="9"/>
  <c r="O988" i="9"/>
  <c r="Q988" i="9"/>
  <c r="R988" i="9" s="1"/>
  <c r="W988" i="9"/>
  <c r="Y988" i="9"/>
  <c r="J989" i="9"/>
  <c r="K989" i="9"/>
  <c r="L989" i="9"/>
  <c r="M989" i="9"/>
  <c r="N989" i="9"/>
  <c r="O989" i="9"/>
  <c r="T989" i="9" s="1"/>
  <c r="Q989" i="9"/>
  <c r="R989" i="9" s="1"/>
  <c r="W989" i="9"/>
  <c r="Y989" i="9"/>
  <c r="J990" i="9"/>
  <c r="K990" i="9"/>
  <c r="L990" i="9"/>
  <c r="M990" i="9"/>
  <c r="N990" i="9"/>
  <c r="O990" i="9"/>
  <c r="T990" i="9" s="1"/>
  <c r="Q990" i="9"/>
  <c r="R990" i="9" s="1"/>
  <c r="W990" i="9"/>
  <c r="Y990" i="9"/>
  <c r="J991" i="9"/>
  <c r="K991" i="9"/>
  <c r="L991" i="9"/>
  <c r="M991" i="9"/>
  <c r="N991" i="9"/>
  <c r="O991" i="9"/>
  <c r="P991" i="9" s="1"/>
  <c r="Q991" i="9"/>
  <c r="R991" i="9" s="1"/>
  <c r="W991" i="9"/>
  <c r="Y991" i="9"/>
  <c r="J992" i="9"/>
  <c r="K992" i="9"/>
  <c r="L992" i="9"/>
  <c r="M992" i="9"/>
  <c r="N992" i="9"/>
  <c r="O992" i="9"/>
  <c r="P992" i="9" s="1"/>
  <c r="Q992" i="9"/>
  <c r="R992" i="9" s="1"/>
  <c r="W992" i="9"/>
  <c r="Y992" i="9"/>
  <c r="J993" i="9"/>
  <c r="K993" i="9"/>
  <c r="L993" i="9"/>
  <c r="M993" i="9"/>
  <c r="N993" i="9"/>
  <c r="O993" i="9"/>
  <c r="Q993" i="9"/>
  <c r="R993" i="9" s="1"/>
  <c r="W993" i="9"/>
  <c r="Y993" i="9"/>
  <c r="J994" i="9"/>
  <c r="K994" i="9"/>
  <c r="L994" i="9"/>
  <c r="M994" i="9"/>
  <c r="N994" i="9"/>
  <c r="O994" i="9"/>
  <c r="T994" i="9" s="1"/>
  <c r="Q994" i="9"/>
  <c r="R994" i="9" s="1"/>
  <c r="W994" i="9"/>
  <c r="Y994" i="9"/>
  <c r="J995" i="9"/>
  <c r="K995" i="9"/>
  <c r="L995" i="9"/>
  <c r="M995" i="9"/>
  <c r="N995" i="9"/>
  <c r="O995" i="9"/>
  <c r="Q995" i="9"/>
  <c r="R995" i="9" s="1"/>
  <c r="W995" i="9"/>
  <c r="Y995" i="9"/>
  <c r="J996" i="9"/>
  <c r="K996" i="9"/>
  <c r="L996" i="9"/>
  <c r="M996" i="9"/>
  <c r="N996" i="9"/>
  <c r="O996" i="9"/>
  <c r="P996" i="9" s="1"/>
  <c r="Q996" i="9"/>
  <c r="R996" i="9" s="1"/>
  <c r="W996" i="9"/>
  <c r="Y996" i="9"/>
  <c r="J997" i="9"/>
  <c r="K997" i="9"/>
  <c r="L997" i="9"/>
  <c r="M997" i="9"/>
  <c r="N997" i="9"/>
  <c r="O997" i="9"/>
  <c r="T997" i="9" s="1"/>
  <c r="Q997" i="9"/>
  <c r="R997" i="9" s="1"/>
  <c r="W997" i="9"/>
  <c r="Y997" i="9"/>
  <c r="J998" i="9"/>
  <c r="K998" i="9"/>
  <c r="L998" i="9"/>
  <c r="M998" i="9"/>
  <c r="N998" i="9"/>
  <c r="O998" i="9"/>
  <c r="Q998" i="9"/>
  <c r="R998" i="9" s="1"/>
  <c r="W998" i="9"/>
  <c r="Y998" i="9"/>
  <c r="J999" i="9"/>
  <c r="K999" i="9"/>
  <c r="L999" i="9"/>
  <c r="M999" i="9"/>
  <c r="N999" i="9"/>
  <c r="O999" i="9"/>
  <c r="P999" i="9" s="1"/>
  <c r="Q999" i="9"/>
  <c r="R999" i="9" s="1"/>
  <c r="W999" i="9"/>
  <c r="Y999" i="9"/>
  <c r="J1000" i="9"/>
  <c r="K1000" i="9"/>
  <c r="L1000" i="9"/>
  <c r="M1000" i="9"/>
  <c r="N1000" i="9"/>
  <c r="O1000" i="9"/>
  <c r="Q1000" i="9"/>
  <c r="R1000" i="9" s="1"/>
  <c r="W1000" i="9"/>
  <c r="Y1000" i="9"/>
  <c r="J1001" i="9"/>
  <c r="K1001" i="9"/>
  <c r="L1001" i="9"/>
  <c r="M1001" i="9"/>
  <c r="N1001" i="9"/>
  <c r="O1001" i="9"/>
  <c r="Q1001" i="9"/>
  <c r="R1001" i="9" s="1"/>
  <c r="W1001" i="9"/>
  <c r="Y1001" i="9"/>
  <c r="J1002" i="9"/>
  <c r="K1002" i="9"/>
  <c r="L1002" i="9"/>
  <c r="M1002" i="9"/>
  <c r="N1002" i="9"/>
  <c r="O1002" i="9"/>
  <c r="Q1002" i="9"/>
  <c r="R1002" i="9" s="1"/>
  <c r="W1002" i="9"/>
  <c r="Y1002" i="9"/>
  <c r="J1003" i="9"/>
  <c r="K1003" i="9"/>
  <c r="L1003" i="9"/>
  <c r="M1003" i="9"/>
  <c r="N1003" i="9"/>
  <c r="O1003" i="9"/>
  <c r="T1003" i="9" s="1"/>
  <c r="Q1003" i="9"/>
  <c r="R1003" i="9" s="1"/>
  <c r="W1003" i="9"/>
  <c r="Y1003" i="9"/>
  <c r="J1004" i="9"/>
  <c r="K1004" i="9"/>
  <c r="L1004" i="9"/>
  <c r="M1004" i="9"/>
  <c r="N1004" i="9"/>
  <c r="O1004" i="9"/>
  <c r="P1004" i="9" s="1"/>
  <c r="Q1004" i="9"/>
  <c r="R1004" i="9" s="1"/>
  <c r="W1004" i="9"/>
  <c r="Y1004" i="9"/>
  <c r="J1005" i="9"/>
  <c r="K1005" i="9"/>
  <c r="L1005" i="9"/>
  <c r="M1005" i="9"/>
  <c r="N1005" i="9"/>
  <c r="O1005" i="9"/>
  <c r="Q1005" i="9"/>
  <c r="R1005" i="9" s="1"/>
  <c r="W1005" i="9"/>
  <c r="Y1005" i="9"/>
  <c r="J1006" i="9"/>
  <c r="K1006" i="9"/>
  <c r="L1006" i="9"/>
  <c r="M1006" i="9"/>
  <c r="N1006" i="9"/>
  <c r="O1006" i="9"/>
  <c r="Q1006" i="9"/>
  <c r="R1006" i="9" s="1"/>
  <c r="W1006" i="9"/>
  <c r="Y1006" i="9"/>
  <c r="J1007" i="9"/>
  <c r="K1007" i="9"/>
  <c r="L1007" i="9"/>
  <c r="M1007" i="9"/>
  <c r="N1007" i="9"/>
  <c r="O1007" i="9"/>
  <c r="Q1007" i="9"/>
  <c r="R1007" i="9" s="1"/>
  <c r="W1007" i="9"/>
  <c r="Y1007" i="9"/>
  <c r="J1008" i="9"/>
  <c r="K1008" i="9"/>
  <c r="L1008" i="9"/>
  <c r="M1008" i="9"/>
  <c r="N1008" i="9"/>
  <c r="O1008" i="9"/>
  <c r="Q1008" i="9"/>
  <c r="R1008" i="9" s="1"/>
  <c r="W1008" i="9"/>
  <c r="Y1008" i="9"/>
  <c r="J1009" i="9"/>
  <c r="K1009" i="9"/>
  <c r="L1009" i="9"/>
  <c r="M1009" i="9"/>
  <c r="N1009" i="9"/>
  <c r="O1009" i="9"/>
  <c r="Q1009" i="9"/>
  <c r="R1009" i="9" s="1"/>
  <c r="W1009" i="9"/>
  <c r="Y1009" i="9"/>
  <c r="J1010" i="9"/>
  <c r="K1010" i="9"/>
  <c r="L1010" i="9"/>
  <c r="M1010" i="9"/>
  <c r="N1010" i="9"/>
  <c r="O1010" i="9"/>
  <c r="T1010" i="9" s="1"/>
  <c r="Q1010" i="9"/>
  <c r="R1010" i="9" s="1"/>
  <c r="W1010" i="9"/>
  <c r="Y1010" i="9"/>
  <c r="J1011" i="9"/>
  <c r="K1011" i="9"/>
  <c r="L1011" i="9"/>
  <c r="M1011" i="9"/>
  <c r="N1011" i="9"/>
  <c r="O1011" i="9"/>
  <c r="T1011" i="9" s="1"/>
  <c r="Q1011" i="9"/>
  <c r="R1011" i="9" s="1"/>
  <c r="W1011" i="9"/>
  <c r="Y1011" i="9"/>
  <c r="J1012" i="9"/>
  <c r="K1012" i="9"/>
  <c r="L1012" i="9"/>
  <c r="M1012" i="9"/>
  <c r="N1012" i="9"/>
  <c r="O1012" i="9"/>
  <c r="Q1012" i="9"/>
  <c r="R1012" i="9" s="1"/>
  <c r="W1012" i="9"/>
  <c r="Y1012" i="9"/>
  <c r="J1013" i="9"/>
  <c r="K1013" i="9"/>
  <c r="L1013" i="9"/>
  <c r="M1013" i="9"/>
  <c r="N1013" i="9"/>
  <c r="O1013" i="9"/>
  <c r="P1013" i="9" s="1"/>
  <c r="Q1013" i="9"/>
  <c r="R1013" i="9" s="1"/>
  <c r="W1013" i="9"/>
  <c r="Y1013" i="9"/>
  <c r="J1014" i="9"/>
  <c r="K1014" i="9"/>
  <c r="L1014" i="9"/>
  <c r="M1014" i="9"/>
  <c r="N1014" i="9"/>
  <c r="O1014" i="9"/>
  <c r="Q1014" i="9"/>
  <c r="R1014" i="9" s="1"/>
  <c r="W1014" i="9"/>
  <c r="Y1014" i="9"/>
  <c r="J1015" i="9"/>
  <c r="K1015" i="9"/>
  <c r="L1015" i="9"/>
  <c r="M1015" i="9"/>
  <c r="N1015" i="9"/>
  <c r="O1015" i="9"/>
  <c r="Q1015" i="9"/>
  <c r="R1015" i="9" s="1"/>
  <c r="W1015" i="9"/>
  <c r="Y1015" i="9"/>
  <c r="J1016" i="9"/>
  <c r="K1016" i="9"/>
  <c r="L1016" i="9"/>
  <c r="M1016" i="9"/>
  <c r="N1016" i="9"/>
  <c r="O1016" i="9"/>
  <c r="Q1016" i="9"/>
  <c r="R1016" i="9" s="1"/>
  <c r="W1016" i="9"/>
  <c r="Y1016" i="9"/>
  <c r="J1017" i="9"/>
  <c r="K1017" i="9"/>
  <c r="L1017" i="9"/>
  <c r="M1017" i="9"/>
  <c r="N1017" i="9"/>
  <c r="O1017" i="9"/>
  <c r="Q1017" i="9"/>
  <c r="R1017" i="9" s="1"/>
  <c r="W1017" i="9"/>
  <c r="Y1017" i="9"/>
  <c r="J1018" i="9"/>
  <c r="K1018" i="9"/>
  <c r="L1018" i="9"/>
  <c r="M1018" i="9"/>
  <c r="N1018" i="9"/>
  <c r="O1018" i="9"/>
  <c r="Q1018" i="9"/>
  <c r="R1018" i="9" s="1"/>
  <c r="W1018" i="9"/>
  <c r="Y1018" i="9"/>
  <c r="J1019" i="9"/>
  <c r="K1019" i="9"/>
  <c r="L1019" i="9"/>
  <c r="M1019" i="9"/>
  <c r="N1019" i="9"/>
  <c r="O1019" i="9"/>
  <c r="P1019" i="9" s="1"/>
  <c r="Q1019" i="9"/>
  <c r="R1019" i="9" s="1"/>
  <c r="W1019" i="9"/>
  <c r="Y1019" i="9"/>
  <c r="J1020" i="9"/>
  <c r="K1020" i="9"/>
  <c r="L1020" i="9"/>
  <c r="M1020" i="9"/>
  <c r="N1020" i="9"/>
  <c r="O1020" i="9"/>
  <c r="Q1020" i="9"/>
  <c r="R1020" i="9" s="1"/>
  <c r="W1020" i="9"/>
  <c r="Y1020" i="9"/>
  <c r="J1021" i="9"/>
  <c r="K1021" i="9"/>
  <c r="L1021" i="9"/>
  <c r="M1021" i="9"/>
  <c r="N1021" i="9"/>
  <c r="O1021" i="9"/>
  <c r="T1021" i="9" s="1"/>
  <c r="Q1021" i="9"/>
  <c r="R1021" i="9" s="1"/>
  <c r="W1021" i="9"/>
  <c r="Y1021" i="9"/>
  <c r="J1022" i="9"/>
  <c r="K1022" i="9"/>
  <c r="L1022" i="9"/>
  <c r="M1022" i="9"/>
  <c r="N1022" i="9"/>
  <c r="O1022" i="9"/>
  <c r="P1022" i="9" s="1"/>
  <c r="Q1022" i="9"/>
  <c r="R1022" i="9" s="1"/>
  <c r="W1022" i="9"/>
  <c r="Y1022" i="9"/>
  <c r="J1023" i="9"/>
  <c r="K1023" i="9"/>
  <c r="L1023" i="9"/>
  <c r="M1023" i="9"/>
  <c r="N1023" i="9"/>
  <c r="O1023" i="9"/>
  <c r="P1023" i="9" s="1"/>
  <c r="Q1023" i="9"/>
  <c r="R1023" i="9" s="1"/>
  <c r="W1023" i="9"/>
  <c r="Y1023" i="9"/>
  <c r="J1024" i="9"/>
  <c r="K1024" i="9"/>
  <c r="L1024" i="9"/>
  <c r="M1024" i="9"/>
  <c r="N1024" i="9"/>
  <c r="O1024" i="9"/>
  <c r="Q1024" i="9"/>
  <c r="R1024" i="9" s="1"/>
  <c r="W1024" i="9"/>
  <c r="Y1024" i="9"/>
  <c r="J1025" i="9"/>
  <c r="K1025" i="9"/>
  <c r="L1025" i="9"/>
  <c r="M1025" i="9"/>
  <c r="N1025" i="9"/>
  <c r="O1025" i="9"/>
  <c r="Q1025" i="9"/>
  <c r="R1025" i="9" s="1"/>
  <c r="W1025" i="9"/>
  <c r="Y1025" i="9"/>
  <c r="J1026" i="9"/>
  <c r="K1026" i="9"/>
  <c r="L1026" i="9"/>
  <c r="M1026" i="9"/>
  <c r="N1026" i="9"/>
  <c r="O1026" i="9"/>
  <c r="Q1026" i="9"/>
  <c r="R1026" i="9" s="1"/>
  <c r="W1026" i="9"/>
  <c r="Y1026" i="9"/>
  <c r="J1027" i="9"/>
  <c r="K1027" i="9"/>
  <c r="L1027" i="9"/>
  <c r="M1027" i="9"/>
  <c r="N1027" i="9"/>
  <c r="O1027" i="9"/>
  <c r="Q1027" i="9"/>
  <c r="R1027" i="9" s="1"/>
  <c r="W1027" i="9"/>
  <c r="Y1027" i="9"/>
  <c r="J1028" i="9"/>
  <c r="K1028" i="9"/>
  <c r="L1028" i="9"/>
  <c r="M1028" i="9"/>
  <c r="N1028" i="9"/>
  <c r="O1028" i="9"/>
  <c r="Q1028" i="9"/>
  <c r="R1028" i="9" s="1"/>
  <c r="W1028" i="9"/>
  <c r="Y1028" i="9"/>
  <c r="J1029" i="9"/>
  <c r="K1029" i="9"/>
  <c r="L1029" i="9"/>
  <c r="M1029" i="9"/>
  <c r="N1029" i="9"/>
  <c r="O1029" i="9"/>
  <c r="Q1029" i="9"/>
  <c r="R1029" i="9" s="1"/>
  <c r="W1029" i="9"/>
  <c r="Y1029" i="9"/>
  <c r="J1030" i="9"/>
  <c r="K1030" i="9"/>
  <c r="L1030" i="9"/>
  <c r="M1030" i="9"/>
  <c r="N1030" i="9"/>
  <c r="O1030" i="9"/>
  <c r="Q1030" i="9"/>
  <c r="R1030" i="9" s="1"/>
  <c r="W1030" i="9"/>
  <c r="Y1030" i="9"/>
  <c r="J1031" i="9"/>
  <c r="K1031" i="9"/>
  <c r="L1031" i="9"/>
  <c r="M1031" i="9"/>
  <c r="N1031" i="9"/>
  <c r="O1031" i="9"/>
  <c r="Q1031" i="9"/>
  <c r="R1031" i="9" s="1"/>
  <c r="W1031" i="9"/>
  <c r="Y1031" i="9"/>
  <c r="J1032" i="9"/>
  <c r="K1032" i="9"/>
  <c r="L1032" i="9"/>
  <c r="M1032" i="9"/>
  <c r="N1032" i="9"/>
  <c r="O1032" i="9"/>
  <c r="T1032" i="9" s="1"/>
  <c r="Q1032" i="9"/>
  <c r="R1032" i="9" s="1"/>
  <c r="W1032" i="9"/>
  <c r="Y1032" i="9"/>
  <c r="J1033" i="9"/>
  <c r="K1033" i="9"/>
  <c r="L1033" i="9"/>
  <c r="M1033" i="9"/>
  <c r="N1033" i="9"/>
  <c r="O1033" i="9"/>
  <c r="P1033" i="9" s="1"/>
  <c r="Q1033" i="9"/>
  <c r="R1033" i="9" s="1"/>
  <c r="W1033" i="9"/>
  <c r="Y1033" i="9"/>
  <c r="J1034" i="9"/>
  <c r="K1034" i="9"/>
  <c r="L1034" i="9"/>
  <c r="M1034" i="9"/>
  <c r="N1034" i="9"/>
  <c r="O1034" i="9"/>
  <c r="P1034" i="9" s="1"/>
  <c r="Q1034" i="9"/>
  <c r="R1034" i="9" s="1"/>
  <c r="W1034" i="9"/>
  <c r="Y1034" i="9"/>
  <c r="J1035" i="9"/>
  <c r="K1035" i="9"/>
  <c r="L1035" i="9"/>
  <c r="M1035" i="9"/>
  <c r="N1035" i="9"/>
  <c r="O1035" i="9"/>
  <c r="Q1035" i="9"/>
  <c r="R1035" i="9" s="1"/>
  <c r="W1035" i="9"/>
  <c r="Y1035" i="9"/>
  <c r="J1036" i="9"/>
  <c r="K1036" i="9"/>
  <c r="L1036" i="9"/>
  <c r="M1036" i="9"/>
  <c r="N1036" i="9"/>
  <c r="O1036" i="9"/>
  <c r="P1036" i="9" s="1"/>
  <c r="Q1036" i="9"/>
  <c r="R1036" i="9" s="1"/>
  <c r="W1036" i="9"/>
  <c r="Y1036" i="9"/>
  <c r="J1037" i="9"/>
  <c r="K1037" i="9"/>
  <c r="L1037" i="9"/>
  <c r="M1037" i="9"/>
  <c r="N1037" i="9"/>
  <c r="O1037" i="9"/>
  <c r="T1037" i="9" s="1"/>
  <c r="Q1037" i="9"/>
  <c r="R1037" i="9" s="1"/>
  <c r="W1037" i="9"/>
  <c r="Y1037" i="9"/>
  <c r="J1038" i="9"/>
  <c r="K1038" i="9"/>
  <c r="L1038" i="9"/>
  <c r="M1038" i="9"/>
  <c r="N1038" i="9"/>
  <c r="O1038" i="9"/>
  <c r="Q1038" i="9"/>
  <c r="R1038" i="9" s="1"/>
  <c r="W1038" i="9"/>
  <c r="Y1038" i="9"/>
  <c r="J1039" i="9"/>
  <c r="K1039" i="9"/>
  <c r="L1039" i="9"/>
  <c r="M1039" i="9"/>
  <c r="N1039" i="9"/>
  <c r="O1039" i="9"/>
  <c r="Q1039" i="9"/>
  <c r="R1039" i="9" s="1"/>
  <c r="W1039" i="9"/>
  <c r="Y1039" i="9"/>
  <c r="J1040" i="9"/>
  <c r="K1040" i="9"/>
  <c r="L1040" i="9"/>
  <c r="M1040" i="9"/>
  <c r="N1040" i="9"/>
  <c r="O1040" i="9"/>
  <c r="Q1040" i="9"/>
  <c r="R1040" i="9" s="1"/>
  <c r="W1040" i="9"/>
  <c r="Y1040" i="9"/>
  <c r="J1041" i="9"/>
  <c r="K1041" i="9"/>
  <c r="L1041" i="9"/>
  <c r="M1041" i="9"/>
  <c r="N1041" i="9"/>
  <c r="O1041" i="9"/>
  <c r="T1041" i="9" s="1"/>
  <c r="Q1041" i="9"/>
  <c r="R1041" i="9" s="1"/>
  <c r="W1041" i="9"/>
  <c r="Y1041" i="9"/>
  <c r="J1042" i="9"/>
  <c r="K1042" i="9"/>
  <c r="L1042" i="9"/>
  <c r="M1042" i="9"/>
  <c r="N1042" i="9"/>
  <c r="O1042" i="9"/>
  <c r="T1042" i="9" s="1"/>
  <c r="Q1042" i="9"/>
  <c r="R1042" i="9" s="1"/>
  <c r="W1042" i="9"/>
  <c r="Y1042" i="9"/>
  <c r="J1043" i="9"/>
  <c r="K1043" i="9"/>
  <c r="L1043" i="9"/>
  <c r="M1043" i="9"/>
  <c r="N1043" i="9"/>
  <c r="O1043" i="9"/>
  <c r="Q1043" i="9"/>
  <c r="R1043" i="9" s="1"/>
  <c r="W1043" i="9"/>
  <c r="Y1043" i="9"/>
  <c r="J1044" i="9"/>
  <c r="K1044" i="9"/>
  <c r="L1044" i="9"/>
  <c r="M1044" i="9"/>
  <c r="N1044" i="9"/>
  <c r="O1044" i="9"/>
  <c r="Q1044" i="9"/>
  <c r="R1044" i="9" s="1"/>
  <c r="W1044" i="9"/>
  <c r="Y1044" i="9"/>
  <c r="J1045" i="9"/>
  <c r="K1045" i="9"/>
  <c r="L1045" i="9"/>
  <c r="M1045" i="9"/>
  <c r="N1045" i="9"/>
  <c r="O1045" i="9"/>
  <c r="T1045" i="9" s="1"/>
  <c r="Q1045" i="9"/>
  <c r="R1045" i="9" s="1"/>
  <c r="W1045" i="9"/>
  <c r="Y1045" i="9"/>
  <c r="J1046" i="9"/>
  <c r="K1046" i="9"/>
  <c r="L1046" i="9"/>
  <c r="M1046" i="9"/>
  <c r="N1046" i="9"/>
  <c r="O1046" i="9"/>
  <c r="Q1046" i="9"/>
  <c r="R1046" i="9" s="1"/>
  <c r="W1046" i="9"/>
  <c r="Y1046" i="9"/>
  <c r="J1047" i="9"/>
  <c r="K1047" i="9"/>
  <c r="L1047" i="9"/>
  <c r="M1047" i="9"/>
  <c r="N1047" i="9"/>
  <c r="O1047" i="9"/>
  <c r="Q1047" i="9"/>
  <c r="R1047" i="9" s="1"/>
  <c r="W1047" i="9"/>
  <c r="Y1047" i="9"/>
  <c r="J1048" i="9"/>
  <c r="K1048" i="9"/>
  <c r="L1048" i="9"/>
  <c r="M1048" i="9"/>
  <c r="N1048" i="9"/>
  <c r="O1048" i="9"/>
  <c r="Q1048" i="9"/>
  <c r="R1048" i="9" s="1"/>
  <c r="W1048" i="9"/>
  <c r="Y1048" i="9"/>
  <c r="J1049" i="9"/>
  <c r="K1049" i="9"/>
  <c r="L1049" i="9"/>
  <c r="M1049" i="9"/>
  <c r="N1049" i="9"/>
  <c r="O1049" i="9"/>
  <c r="Q1049" i="9"/>
  <c r="R1049" i="9" s="1"/>
  <c r="W1049" i="9"/>
  <c r="Y1049" i="9"/>
  <c r="J1050" i="9"/>
  <c r="K1050" i="9"/>
  <c r="L1050" i="9"/>
  <c r="M1050" i="9"/>
  <c r="N1050" i="9"/>
  <c r="O1050" i="9"/>
  <c r="P1050" i="9" s="1"/>
  <c r="Q1050" i="9"/>
  <c r="R1050" i="9" s="1"/>
  <c r="W1050" i="9"/>
  <c r="Y1050" i="9"/>
  <c r="J1051" i="9"/>
  <c r="K1051" i="9"/>
  <c r="L1051" i="9"/>
  <c r="M1051" i="9"/>
  <c r="N1051" i="9"/>
  <c r="O1051" i="9"/>
  <c r="Q1051" i="9"/>
  <c r="R1051" i="9" s="1"/>
  <c r="W1051" i="9"/>
  <c r="Y1051" i="9"/>
  <c r="J1052" i="9"/>
  <c r="K1052" i="9"/>
  <c r="L1052" i="9"/>
  <c r="M1052" i="9"/>
  <c r="N1052" i="9"/>
  <c r="O1052" i="9"/>
  <c r="Q1052" i="9"/>
  <c r="R1052" i="9" s="1"/>
  <c r="W1052" i="9"/>
  <c r="Y1052" i="9"/>
  <c r="J1053" i="9"/>
  <c r="K1053" i="9"/>
  <c r="L1053" i="9"/>
  <c r="M1053" i="9"/>
  <c r="N1053" i="9"/>
  <c r="O1053" i="9"/>
  <c r="Q1053" i="9"/>
  <c r="R1053" i="9" s="1"/>
  <c r="W1053" i="9"/>
  <c r="Y1053" i="9"/>
  <c r="J1054" i="9"/>
  <c r="K1054" i="9"/>
  <c r="L1054" i="9"/>
  <c r="M1054" i="9"/>
  <c r="N1054" i="9"/>
  <c r="O1054" i="9"/>
  <c r="Q1054" i="9"/>
  <c r="R1054" i="9" s="1"/>
  <c r="W1054" i="9"/>
  <c r="Y1054" i="9"/>
  <c r="J1055" i="9"/>
  <c r="K1055" i="9"/>
  <c r="L1055" i="9"/>
  <c r="M1055" i="9"/>
  <c r="N1055" i="9"/>
  <c r="O1055" i="9"/>
  <c r="P1055" i="9" s="1"/>
  <c r="Q1055" i="9"/>
  <c r="R1055" i="9" s="1"/>
  <c r="W1055" i="9"/>
  <c r="Y1055" i="9"/>
  <c r="J1056" i="9"/>
  <c r="K1056" i="9"/>
  <c r="L1056" i="9"/>
  <c r="M1056" i="9"/>
  <c r="N1056" i="9"/>
  <c r="O1056" i="9"/>
  <c r="Q1056" i="9"/>
  <c r="R1056" i="9" s="1"/>
  <c r="W1056" i="9"/>
  <c r="Y1056" i="9"/>
  <c r="J1057" i="9"/>
  <c r="K1057" i="9"/>
  <c r="L1057" i="9"/>
  <c r="M1057" i="9"/>
  <c r="N1057" i="9"/>
  <c r="O1057" i="9"/>
  <c r="Q1057" i="9"/>
  <c r="R1057" i="9" s="1"/>
  <c r="W1057" i="9"/>
  <c r="Y1057" i="9"/>
  <c r="J1058" i="9"/>
  <c r="K1058" i="9"/>
  <c r="L1058" i="9"/>
  <c r="M1058" i="9"/>
  <c r="N1058" i="9"/>
  <c r="O1058" i="9"/>
  <c r="Q1058" i="9"/>
  <c r="R1058" i="9" s="1"/>
  <c r="W1058" i="9"/>
  <c r="Y1058" i="9"/>
  <c r="J1059" i="9"/>
  <c r="K1059" i="9"/>
  <c r="L1059" i="9"/>
  <c r="M1059" i="9"/>
  <c r="N1059" i="9"/>
  <c r="O1059" i="9"/>
  <c r="Q1059" i="9"/>
  <c r="R1059" i="9" s="1"/>
  <c r="W1059" i="9"/>
  <c r="Y1059" i="9"/>
  <c r="J1060" i="9"/>
  <c r="K1060" i="9"/>
  <c r="L1060" i="9"/>
  <c r="M1060" i="9"/>
  <c r="N1060" i="9"/>
  <c r="O1060" i="9"/>
  <c r="Q1060" i="9"/>
  <c r="R1060" i="9" s="1"/>
  <c r="W1060" i="9"/>
  <c r="Y1060" i="9"/>
  <c r="J1061" i="9"/>
  <c r="K1061" i="9"/>
  <c r="L1061" i="9"/>
  <c r="M1061" i="9"/>
  <c r="N1061" i="9"/>
  <c r="O1061" i="9"/>
  <c r="Q1061" i="9"/>
  <c r="R1061" i="9" s="1"/>
  <c r="W1061" i="9"/>
  <c r="Y1061" i="9"/>
  <c r="J1062" i="9"/>
  <c r="K1062" i="9"/>
  <c r="L1062" i="9"/>
  <c r="M1062" i="9"/>
  <c r="N1062" i="9"/>
  <c r="O1062" i="9"/>
  <c r="T1062" i="9" s="1"/>
  <c r="Q1062" i="9"/>
  <c r="R1062" i="9" s="1"/>
  <c r="W1062" i="9"/>
  <c r="Y1062" i="9"/>
  <c r="J1063" i="9"/>
  <c r="K1063" i="9"/>
  <c r="L1063" i="9"/>
  <c r="M1063" i="9"/>
  <c r="N1063" i="9"/>
  <c r="O1063" i="9"/>
  <c r="P1063" i="9" s="1"/>
  <c r="Q1063" i="9"/>
  <c r="R1063" i="9" s="1"/>
  <c r="W1063" i="9"/>
  <c r="Y1063" i="9"/>
  <c r="J1064" i="9"/>
  <c r="K1064" i="9"/>
  <c r="L1064" i="9"/>
  <c r="M1064" i="9"/>
  <c r="N1064" i="9"/>
  <c r="O1064" i="9"/>
  <c r="Q1064" i="9"/>
  <c r="R1064" i="9" s="1"/>
  <c r="W1064" i="9"/>
  <c r="Y1064" i="9"/>
  <c r="J1065" i="9"/>
  <c r="K1065" i="9"/>
  <c r="L1065" i="9"/>
  <c r="M1065" i="9"/>
  <c r="N1065" i="9"/>
  <c r="O1065" i="9"/>
  <c r="Q1065" i="9"/>
  <c r="R1065" i="9" s="1"/>
  <c r="W1065" i="9"/>
  <c r="Y1065" i="9"/>
  <c r="J1066" i="9"/>
  <c r="K1066" i="9"/>
  <c r="L1066" i="9"/>
  <c r="M1066" i="9"/>
  <c r="N1066" i="9"/>
  <c r="O1066" i="9"/>
  <c r="Q1066" i="9"/>
  <c r="R1066" i="9" s="1"/>
  <c r="W1066" i="9"/>
  <c r="Y1066" i="9"/>
  <c r="J1067" i="9"/>
  <c r="K1067" i="9"/>
  <c r="L1067" i="9"/>
  <c r="M1067" i="9"/>
  <c r="N1067" i="9"/>
  <c r="O1067" i="9"/>
  <c r="Q1067" i="9"/>
  <c r="R1067" i="9" s="1"/>
  <c r="W1067" i="9"/>
  <c r="Y1067" i="9"/>
  <c r="J1068" i="9"/>
  <c r="K1068" i="9"/>
  <c r="L1068" i="9"/>
  <c r="M1068" i="9"/>
  <c r="N1068" i="9"/>
  <c r="O1068" i="9"/>
  <c r="Q1068" i="9"/>
  <c r="R1068" i="9" s="1"/>
  <c r="W1068" i="9"/>
  <c r="Y1068" i="9"/>
  <c r="J1069" i="9"/>
  <c r="K1069" i="9"/>
  <c r="L1069" i="9"/>
  <c r="M1069" i="9"/>
  <c r="N1069" i="9"/>
  <c r="O1069" i="9"/>
  <c r="Q1069" i="9"/>
  <c r="R1069" i="9" s="1"/>
  <c r="W1069" i="9"/>
  <c r="Y1069" i="9"/>
  <c r="J1070" i="9"/>
  <c r="K1070" i="9"/>
  <c r="L1070" i="9"/>
  <c r="M1070" i="9"/>
  <c r="N1070" i="9"/>
  <c r="O1070" i="9"/>
  <c r="Q1070" i="9"/>
  <c r="R1070" i="9" s="1"/>
  <c r="W1070" i="9"/>
  <c r="Y1070" i="9"/>
  <c r="J1071" i="9"/>
  <c r="K1071" i="9"/>
  <c r="L1071" i="9"/>
  <c r="M1071" i="9"/>
  <c r="N1071" i="9"/>
  <c r="O1071" i="9"/>
  <c r="P1071" i="9" s="1"/>
  <c r="Q1071" i="9"/>
  <c r="R1071" i="9" s="1"/>
  <c r="W1071" i="9"/>
  <c r="Y1071" i="9"/>
  <c r="J1072" i="9"/>
  <c r="K1072" i="9"/>
  <c r="L1072" i="9"/>
  <c r="M1072" i="9"/>
  <c r="N1072" i="9"/>
  <c r="O1072" i="9"/>
  <c r="P1072" i="9" s="1"/>
  <c r="Q1072" i="9"/>
  <c r="R1072" i="9" s="1"/>
  <c r="W1072" i="9"/>
  <c r="Y1072" i="9"/>
  <c r="J1073" i="9"/>
  <c r="K1073" i="9"/>
  <c r="L1073" i="9"/>
  <c r="M1073" i="9"/>
  <c r="N1073" i="9"/>
  <c r="O1073" i="9"/>
  <c r="Q1073" i="9"/>
  <c r="R1073" i="9" s="1"/>
  <c r="W1073" i="9"/>
  <c r="Y1073" i="9"/>
  <c r="J1074" i="9"/>
  <c r="K1074" i="9"/>
  <c r="L1074" i="9"/>
  <c r="M1074" i="9"/>
  <c r="N1074" i="9"/>
  <c r="O1074" i="9"/>
  <c r="T1074" i="9" s="1"/>
  <c r="Q1074" i="9"/>
  <c r="R1074" i="9" s="1"/>
  <c r="W1074" i="9"/>
  <c r="Y1074" i="9"/>
  <c r="J1075" i="9"/>
  <c r="K1075" i="9"/>
  <c r="L1075" i="9"/>
  <c r="M1075" i="9"/>
  <c r="N1075" i="9"/>
  <c r="O1075" i="9"/>
  <c r="T1075" i="9" s="1"/>
  <c r="Q1075" i="9"/>
  <c r="R1075" i="9" s="1"/>
  <c r="W1075" i="9"/>
  <c r="Y1075" i="9"/>
  <c r="J1076" i="9"/>
  <c r="K1076" i="9"/>
  <c r="L1076" i="9"/>
  <c r="M1076" i="9"/>
  <c r="N1076" i="9"/>
  <c r="O1076" i="9"/>
  <c r="Q1076" i="9"/>
  <c r="R1076" i="9" s="1"/>
  <c r="W1076" i="9"/>
  <c r="Y1076" i="9"/>
  <c r="J1077" i="9"/>
  <c r="K1077" i="9"/>
  <c r="L1077" i="9"/>
  <c r="M1077" i="9"/>
  <c r="N1077" i="9"/>
  <c r="O1077" i="9"/>
  <c r="T1077" i="9" s="1"/>
  <c r="Q1077" i="9"/>
  <c r="R1077" i="9" s="1"/>
  <c r="W1077" i="9"/>
  <c r="Y1077" i="9"/>
  <c r="J1078" i="9"/>
  <c r="K1078" i="9"/>
  <c r="L1078" i="9"/>
  <c r="M1078" i="9"/>
  <c r="N1078" i="9"/>
  <c r="O1078" i="9"/>
  <c r="Q1078" i="9"/>
  <c r="R1078" i="9" s="1"/>
  <c r="W1078" i="9"/>
  <c r="Y1078" i="9"/>
  <c r="J1079" i="9"/>
  <c r="K1079" i="9"/>
  <c r="L1079" i="9"/>
  <c r="M1079" i="9"/>
  <c r="N1079" i="9"/>
  <c r="O1079" i="9"/>
  <c r="P1079" i="9" s="1"/>
  <c r="Q1079" i="9"/>
  <c r="R1079" i="9" s="1"/>
  <c r="W1079" i="9"/>
  <c r="Y1079" i="9"/>
  <c r="J1080" i="9"/>
  <c r="K1080" i="9"/>
  <c r="L1080" i="9"/>
  <c r="M1080" i="9"/>
  <c r="N1080" i="9"/>
  <c r="O1080" i="9"/>
  <c r="T1080" i="9" s="1"/>
  <c r="Q1080" i="9"/>
  <c r="R1080" i="9" s="1"/>
  <c r="W1080" i="9"/>
  <c r="Y1080" i="9"/>
  <c r="J1081" i="9"/>
  <c r="K1081" i="9"/>
  <c r="L1081" i="9"/>
  <c r="M1081" i="9"/>
  <c r="N1081" i="9"/>
  <c r="O1081" i="9"/>
  <c r="Q1081" i="9"/>
  <c r="R1081" i="9" s="1"/>
  <c r="W1081" i="9"/>
  <c r="Y1081" i="9"/>
  <c r="J1082" i="9"/>
  <c r="K1082" i="9"/>
  <c r="L1082" i="9"/>
  <c r="M1082" i="9"/>
  <c r="N1082" i="9"/>
  <c r="O1082" i="9"/>
  <c r="T1082" i="9" s="1"/>
  <c r="Q1082" i="9"/>
  <c r="R1082" i="9" s="1"/>
  <c r="W1082" i="9"/>
  <c r="Y1082" i="9"/>
  <c r="J1083" i="9"/>
  <c r="K1083" i="9"/>
  <c r="L1083" i="9"/>
  <c r="M1083" i="9"/>
  <c r="N1083" i="9"/>
  <c r="O1083" i="9"/>
  <c r="P1083" i="9" s="1"/>
  <c r="Q1083" i="9"/>
  <c r="R1083" i="9" s="1"/>
  <c r="W1083" i="9"/>
  <c r="Y1083" i="9"/>
  <c r="J1084" i="9"/>
  <c r="K1084" i="9"/>
  <c r="L1084" i="9"/>
  <c r="M1084" i="9"/>
  <c r="N1084" i="9"/>
  <c r="O1084" i="9"/>
  <c r="Q1084" i="9"/>
  <c r="R1084" i="9" s="1"/>
  <c r="W1084" i="9"/>
  <c r="Y1084" i="9"/>
  <c r="J1085" i="9"/>
  <c r="K1085" i="9"/>
  <c r="L1085" i="9"/>
  <c r="M1085" i="9"/>
  <c r="N1085" i="9"/>
  <c r="O1085" i="9"/>
  <c r="Q1085" i="9"/>
  <c r="R1085" i="9" s="1"/>
  <c r="W1085" i="9"/>
  <c r="Y1085" i="9"/>
  <c r="J1086" i="9"/>
  <c r="K1086" i="9"/>
  <c r="L1086" i="9"/>
  <c r="M1086" i="9"/>
  <c r="N1086" i="9"/>
  <c r="O1086" i="9"/>
  <c r="T1086" i="9" s="1"/>
  <c r="Q1086" i="9"/>
  <c r="R1086" i="9" s="1"/>
  <c r="W1086" i="9"/>
  <c r="Y1086" i="9"/>
  <c r="J1087" i="9"/>
  <c r="K1087" i="9"/>
  <c r="L1087" i="9"/>
  <c r="M1087" i="9"/>
  <c r="N1087" i="9"/>
  <c r="O1087" i="9"/>
  <c r="P1087" i="9" s="1"/>
  <c r="Q1087" i="9"/>
  <c r="R1087" i="9" s="1"/>
  <c r="W1087" i="9"/>
  <c r="Y1087" i="9"/>
  <c r="J1088" i="9"/>
  <c r="K1088" i="9"/>
  <c r="L1088" i="9"/>
  <c r="M1088" i="9"/>
  <c r="N1088" i="9"/>
  <c r="O1088" i="9"/>
  <c r="Q1088" i="9"/>
  <c r="R1088" i="9" s="1"/>
  <c r="W1088" i="9"/>
  <c r="Y1088" i="9"/>
  <c r="J1089" i="9"/>
  <c r="K1089" i="9"/>
  <c r="L1089" i="9"/>
  <c r="M1089" i="9"/>
  <c r="N1089" i="9"/>
  <c r="O1089" i="9"/>
  <c r="T1089" i="9" s="1"/>
  <c r="Q1089" i="9"/>
  <c r="R1089" i="9" s="1"/>
  <c r="W1089" i="9"/>
  <c r="Y1089" i="9"/>
  <c r="J1090" i="9"/>
  <c r="K1090" i="9"/>
  <c r="L1090" i="9"/>
  <c r="M1090" i="9"/>
  <c r="N1090" i="9"/>
  <c r="O1090" i="9"/>
  <c r="Q1090" i="9"/>
  <c r="R1090" i="9" s="1"/>
  <c r="W1090" i="9"/>
  <c r="Y1090" i="9"/>
  <c r="J1091" i="9"/>
  <c r="K1091" i="9"/>
  <c r="L1091" i="9"/>
  <c r="M1091" i="9"/>
  <c r="N1091" i="9"/>
  <c r="O1091" i="9"/>
  <c r="T1091" i="9" s="1"/>
  <c r="Q1091" i="9"/>
  <c r="R1091" i="9" s="1"/>
  <c r="W1091" i="9"/>
  <c r="Y1091" i="9"/>
  <c r="J1092" i="9"/>
  <c r="K1092" i="9"/>
  <c r="L1092" i="9"/>
  <c r="M1092" i="9"/>
  <c r="N1092" i="9"/>
  <c r="O1092" i="9"/>
  <c r="P1092" i="9" s="1"/>
  <c r="Q1092" i="9"/>
  <c r="R1092" i="9" s="1"/>
  <c r="W1092" i="9"/>
  <c r="Y1092" i="9"/>
  <c r="J1093" i="9"/>
  <c r="K1093" i="9"/>
  <c r="L1093" i="9"/>
  <c r="M1093" i="9"/>
  <c r="N1093" i="9"/>
  <c r="O1093" i="9"/>
  <c r="P1093" i="9" s="1"/>
  <c r="Q1093" i="9"/>
  <c r="R1093" i="9" s="1"/>
  <c r="W1093" i="9"/>
  <c r="Y1093" i="9"/>
  <c r="J1094" i="9"/>
  <c r="K1094" i="9"/>
  <c r="L1094" i="9"/>
  <c r="M1094" i="9"/>
  <c r="N1094" i="9"/>
  <c r="O1094" i="9"/>
  <c r="T1094" i="9" s="1"/>
  <c r="Q1094" i="9"/>
  <c r="R1094" i="9" s="1"/>
  <c r="W1094" i="9"/>
  <c r="Y1094" i="9"/>
  <c r="J1095" i="9"/>
  <c r="K1095" i="9"/>
  <c r="L1095" i="9"/>
  <c r="M1095" i="9"/>
  <c r="N1095" i="9"/>
  <c r="O1095" i="9"/>
  <c r="Q1095" i="9"/>
  <c r="R1095" i="9" s="1"/>
  <c r="W1095" i="9"/>
  <c r="Y1095" i="9"/>
  <c r="J1096" i="9"/>
  <c r="K1096" i="9"/>
  <c r="L1096" i="9"/>
  <c r="M1096" i="9"/>
  <c r="N1096" i="9"/>
  <c r="O1096" i="9"/>
  <c r="T1096" i="9" s="1"/>
  <c r="Q1096" i="9"/>
  <c r="R1096" i="9" s="1"/>
  <c r="W1096" i="9"/>
  <c r="Y1096" i="9"/>
  <c r="J1097" i="9"/>
  <c r="K1097" i="9"/>
  <c r="L1097" i="9"/>
  <c r="M1097" i="9"/>
  <c r="N1097" i="9"/>
  <c r="O1097" i="9"/>
  <c r="T1097" i="9" s="1"/>
  <c r="Q1097" i="9"/>
  <c r="R1097" i="9" s="1"/>
  <c r="W1097" i="9"/>
  <c r="Y1097" i="9"/>
  <c r="J1098" i="9"/>
  <c r="K1098" i="9"/>
  <c r="L1098" i="9"/>
  <c r="M1098" i="9"/>
  <c r="N1098" i="9"/>
  <c r="O1098" i="9"/>
  <c r="Q1098" i="9"/>
  <c r="R1098" i="9" s="1"/>
  <c r="W1098" i="9"/>
  <c r="Y1098" i="9"/>
  <c r="J1099" i="9"/>
  <c r="K1099" i="9"/>
  <c r="L1099" i="9"/>
  <c r="M1099" i="9"/>
  <c r="N1099" i="9"/>
  <c r="O1099" i="9"/>
  <c r="P1099" i="9" s="1"/>
  <c r="Q1099" i="9"/>
  <c r="R1099" i="9" s="1"/>
  <c r="W1099" i="9"/>
  <c r="Y1099" i="9"/>
  <c r="J1100" i="9"/>
  <c r="K1100" i="9"/>
  <c r="L1100" i="9"/>
  <c r="M1100" i="9"/>
  <c r="N1100" i="9"/>
  <c r="O1100" i="9"/>
  <c r="Q1100" i="9"/>
  <c r="R1100" i="9" s="1"/>
  <c r="W1100" i="9"/>
  <c r="Y1100" i="9"/>
  <c r="J1101" i="9"/>
  <c r="K1101" i="9"/>
  <c r="L1101" i="9"/>
  <c r="M1101" i="9"/>
  <c r="N1101" i="9"/>
  <c r="O1101" i="9"/>
  <c r="T1101" i="9" s="1"/>
  <c r="Q1101" i="9"/>
  <c r="R1101" i="9" s="1"/>
  <c r="W1101" i="9"/>
  <c r="Y1101" i="9"/>
  <c r="J1102" i="9"/>
  <c r="K1102" i="9"/>
  <c r="L1102" i="9"/>
  <c r="M1102" i="9"/>
  <c r="N1102" i="9"/>
  <c r="O1102" i="9"/>
  <c r="Q1102" i="9"/>
  <c r="R1102" i="9" s="1"/>
  <c r="W1102" i="9"/>
  <c r="Y1102" i="9"/>
  <c r="J1103" i="9"/>
  <c r="K1103" i="9"/>
  <c r="L1103" i="9"/>
  <c r="M1103" i="9"/>
  <c r="N1103" i="9"/>
  <c r="O1103" i="9"/>
  <c r="Q1103" i="9"/>
  <c r="R1103" i="9" s="1"/>
  <c r="W1103" i="9"/>
  <c r="Y1103" i="9"/>
  <c r="J1104" i="9"/>
  <c r="K1104" i="9"/>
  <c r="L1104" i="9"/>
  <c r="M1104" i="9"/>
  <c r="N1104" i="9"/>
  <c r="O1104" i="9"/>
  <c r="P1104" i="9" s="1"/>
  <c r="Q1104" i="9"/>
  <c r="R1104" i="9" s="1"/>
  <c r="W1104" i="9"/>
  <c r="Y1104" i="9"/>
  <c r="J1105" i="9"/>
  <c r="K1105" i="9"/>
  <c r="L1105" i="9"/>
  <c r="M1105" i="9"/>
  <c r="N1105" i="9"/>
  <c r="O1105" i="9"/>
  <c r="T1105" i="9" s="1"/>
  <c r="Q1105" i="9"/>
  <c r="R1105" i="9" s="1"/>
  <c r="W1105" i="9"/>
  <c r="Y1105" i="9"/>
  <c r="J1106" i="9"/>
  <c r="K1106" i="9"/>
  <c r="L1106" i="9"/>
  <c r="M1106" i="9"/>
  <c r="N1106" i="9"/>
  <c r="O1106" i="9"/>
  <c r="Q1106" i="9"/>
  <c r="R1106" i="9" s="1"/>
  <c r="W1106" i="9"/>
  <c r="Y1106" i="9"/>
  <c r="J1107" i="9"/>
  <c r="K1107" i="9"/>
  <c r="L1107" i="9"/>
  <c r="M1107" i="9"/>
  <c r="N1107" i="9"/>
  <c r="O1107" i="9"/>
  <c r="Q1107" i="9"/>
  <c r="R1107" i="9" s="1"/>
  <c r="W1107" i="9"/>
  <c r="Y1107" i="9"/>
  <c r="J1108" i="9"/>
  <c r="K1108" i="9"/>
  <c r="L1108" i="9"/>
  <c r="M1108" i="9"/>
  <c r="N1108" i="9"/>
  <c r="O1108" i="9"/>
  <c r="Q1108" i="9"/>
  <c r="R1108" i="9" s="1"/>
  <c r="W1108" i="9"/>
  <c r="Y1108" i="9"/>
  <c r="J1109" i="9"/>
  <c r="K1109" i="9"/>
  <c r="L1109" i="9"/>
  <c r="M1109" i="9"/>
  <c r="N1109" i="9"/>
  <c r="O1109" i="9"/>
  <c r="T1109" i="9" s="1"/>
  <c r="Q1109" i="9"/>
  <c r="R1109" i="9" s="1"/>
  <c r="W1109" i="9"/>
  <c r="Y1109" i="9"/>
  <c r="J1110" i="9"/>
  <c r="K1110" i="9"/>
  <c r="L1110" i="9"/>
  <c r="M1110" i="9"/>
  <c r="N1110" i="9"/>
  <c r="O1110" i="9"/>
  <c r="Q1110" i="9"/>
  <c r="R1110" i="9" s="1"/>
  <c r="W1110" i="9"/>
  <c r="Y1110" i="9"/>
  <c r="J1111" i="9"/>
  <c r="K1111" i="9"/>
  <c r="L1111" i="9"/>
  <c r="M1111" i="9"/>
  <c r="N1111" i="9"/>
  <c r="O1111" i="9"/>
  <c r="Q1111" i="9"/>
  <c r="R1111" i="9" s="1"/>
  <c r="W1111" i="9"/>
  <c r="Y1111" i="9"/>
  <c r="J1112" i="9"/>
  <c r="K1112" i="9"/>
  <c r="L1112" i="9"/>
  <c r="M1112" i="9"/>
  <c r="N1112" i="9"/>
  <c r="O1112" i="9"/>
  <c r="Q1112" i="9"/>
  <c r="R1112" i="9" s="1"/>
  <c r="W1112" i="9"/>
  <c r="Y1112" i="9"/>
  <c r="J1113" i="9"/>
  <c r="K1113" i="9"/>
  <c r="L1113" i="9"/>
  <c r="M1113" i="9"/>
  <c r="N1113" i="9"/>
  <c r="O1113" i="9"/>
  <c r="T1113" i="9" s="1"/>
  <c r="Q1113" i="9"/>
  <c r="R1113" i="9" s="1"/>
  <c r="W1113" i="9"/>
  <c r="Y1113" i="9"/>
  <c r="J1114" i="9"/>
  <c r="K1114" i="9"/>
  <c r="L1114" i="9"/>
  <c r="M1114" i="9"/>
  <c r="N1114" i="9"/>
  <c r="O1114" i="9"/>
  <c r="T1114" i="9" s="1"/>
  <c r="Q1114" i="9"/>
  <c r="R1114" i="9" s="1"/>
  <c r="W1114" i="9"/>
  <c r="Y1114" i="9"/>
  <c r="J1115" i="9"/>
  <c r="K1115" i="9"/>
  <c r="L1115" i="9"/>
  <c r="M1115" i="9"/>
  <c r="N1115" i="9"/>
  <c r="O1115" i="9"/>
  <c r="P1115" i="9" s="1"/>
  <c r="Q1115" i="9"/>
  <c r="R1115" i="9" s="1"/>
  <c r="W1115" i="9"/>
  <c r="Y1115" i="9"/>
  <c r="J1116" i="9"/>
  <c r="K1116" i="9"/>
  <c r="L1116" i="9"/>
  <c r="M1116" i="9"/>
  <c r="N1116" i="9"/>
  <c r="O1116" i="9"/>
  <c r="Q1116" i="9"/>
  <c r="R1116" i="9" s="1"/>
  <c r="W1116" i="9"/>
  <c r="Y1116" i="9"/>
  <c r="J1117" i="9"/>
  <c r="K1117" i="9"/>
  <c r="L1117" i="9"/>
  <c r="M1117" i="9"/>
  <c r="N1117" i="9"/>
  <c r="O1117" i="9"/>
  <c r="P1117" i="9" s="1"/>
  <c r="Q1117" i="9"/>
  <c r="R1117" i="9" s="1"/>
  <c r="W1117" i="9"/>
  <c r="Y1117" i="9"/>
  <c r="J1118" i="9"/>
  <c r="K1118" i="9"/>
  <c r="L1118" i="9"/>
  <c r="M1118" i="9"/>
  <c r="N1118" i="9"/>
  <c r="O1118" i="9"/>
  <c r="Q1118" i="9"/>
  <c r="R1118" i="9" s="1"/>
  <c r="W1118" i="9"/>
  <c r="Y1118" i="9"/>
  <c r="J1119" i="9"/>
  <c r="K1119" i="9"/>
  <c r="L1119" i="9"/>
  <c r="M1119" i="9"/>
  <c r="N1119" i="9"/>
  <c r="O1119" i="9"/>
  <c r="P1119" i="9" s="1"/>
  <c r="Q1119" i="9"/>
  <c r="R1119" i="9" s="1"/>
  <c r="W1119" i="9"/>
  <c r="Y1119" i="9"/>
  <c r="J1120" i="9"/>
  <c r="K1120" i="9"/>
  <c r="L1120" i="9"/>
  <c r="M1120" i="9"/>
  <c r="N1120" i="9"/>
  <c r="O1120" i="9"/>
  <c r="Q1120" i="9"/>
  <c r="R1120" i="9" s="1"/>
  <c r="W1120" i="9"/>
  <c r="Y1120" i="9"/>
  <c r="J1121" i="9"/>
  <c r="K1121" i="9"/>
  <c r="L1121" i="9"/>
  <c r="M1121" i="9"/>
  <c r="N1121" i="9"/>
  <c r="O1121" i="9"/>
  <c r="T1121" i="9" s="1"/>
  <c r="Q1121" i="9"/>
  <c r="R1121" i="9" s="1"/>
  <c r="W1121" i="9"/>
  <c r="Y1121" i="9"/>
  <c r="J1122" i="9"/>
  <c r="K1122" i="9"/>
  <c r="L1122" i="9"/>
  <c r="M1122" i="9"/>
  <c r="N1122" i="9"/>
  <c r="O1122" i="9"/>
  <c r="Q1122" i="9"/>
  <c r="R1122" i="9" s="1"/>
  <c r="W1122" i="9"/>
  <c r="Y1122" i="9"/>
  <c r="J1123" i="9"/>
  <c r="K1123" i="9"/>
  <c r="L1123" i="9"/>
  <c r="M1123" i="9"/>
  <c r="N1123" i="9"/>
  <c r="O1123" i="9"/>
  <c r="T1123" i="9" s="1"/>
  <c r="Q1123" i="9"/>
  <c r="R1123" i="9" s="1"/>
  <c r="W1123" i="9"/>
  <c r="Y1123" i="9"/>
  <c r="J1124" i="9"/>
  <c r="K1124" i="9"/>
  <c r="L1124" i="9"/>
  <c r="M1124" i="9"/>
  <c r="N1124" i="9"/>
  <c r="O1124" i="9"/>
  <c r="P1124" i="9" s="1"/>
  <c r="Q1124" i="9"/>
  <c r="R1124" i="9" s="1"/>
  <c r="W1124" i="9"/>
  <c r="Y1124" i="9"/>
  <c r="J1125" i="9"/>
  <c r="K1125" i="9"/>
  <c r="L1125" i="9"/>
  <c r="M1125" i="9"/>
  <c r="N1125" i="9"/>
  <c r="O1125" i="9"/>
  <c r="P1125" i="9" s="1"/>
  <c r="Q1125" i="9"/>
  <c r="R1125" i="9" s="1"/>
  <c r="W1125" i="9"/>
  <c r="Y1125" i="9"/>
  <c r="J1126" i="9"/>
  <c r="K1126" i="9"/>
  <c r="L1126" i="9"/>
  <c r="M1126" i="9"/>
  <c r="N1126" i="9"/>
  <c r="O1126" i="9"/>
  <c r="T1126" i="9" s="1"/>
  <c r="Q1126" i="9"/>
  <c r="R1126" i="9" s="1"/>
  <c r="W1126" i="9"/>
  <c r="Y1126" i="9"/>
  <c r="J1127" i="9"/>
  <c r="K1127" i="9"/>
  <c r="L1127" i="9"/>
  <c r="M1127" i="9"/>
  <c r="N1127" i="9"/>
  <c r="O1127" i="9"/>
  <c r="Q1127" i="9"/>
  <c r="R1127" i="9" s="1"/>
  <c r="W1127" i="9"/>
  <c r="Y1127" i="9"/>
  <c r="J1128" i="9"/>
  <c r="K1128" i="9"/>
  <c r="L1128" i="9"/>
  <c r="M1128" i="9"/>
  <c r="N1128" i="9"/>
  <c r="O1128" i="9"/>
  <c r="Q1128" i="9"/>
  <c r="R1128" i="9" s="1"/>
  <c r="W1128" i="9"/>
  <c r="Y1128" i="9"/>
  <c r="J1129" i="9"/>
  <c r="K1129" i="9"/>
  <c r="L1129" i="9"/>
  <c r="M1129" i="9"/>
  <c r="N1129" i="9"/>
  <c r="O1129" i="9"/>
  <c r="T1129" i="9" s="1"/>
  <c r="Q1129" i="9"/>
  <c r="R1129" i="9" s="1"/>
  <c r="W1129" i="9"/>
  <c r="Y1129" i="9"/>
  <c r="J1130" i="9"/>
  <c r="K1130" i="9"/>
  <c r="L1130" i="9"/>
  <c r="M1130" i="9"/>
  <c r="N1130" i="9"/>
  <c r="O1130" i="9"/>
  <c r="P1130" i="9" s="1"/>
  <c r="Q1130" i="9"/>
  <c r="R1130" i="9" s="1"/>
  <c r="W1130" i="9"/>
  <c r="Y1130" i="9"/>
  <c r="J1131" i="9"/>
  <c r="K1131" i="9"/>
  <c r="L1131" i="9"/>
  <c r="M1131" i="9"/>
  <c r="N1131" i="9"/>
  <c r="O1131" i="9"/>
  <c r="Q1131" i="9"/>
  <c r="R1131" i="9" s="1"/>
  <c r="W1131" i="9"/>
  <c r="Y1131" i="9"/>
  <c r="J1132" i="9"/>
  <c r="K1132" i="9"/>
  <c r="L1132" i="9"/>
  <c r="M1132" i="9"/>
  <c r="N1132" i="9"/>
  <c r="O1132" i="9"/>
  <c r="T1132" i="9" s="1"/>
  <c r="Q1132" i="9"/>
  <c r="R1132" i="9" s="1"/>
  <c r="W1132" i="9"/>
  <c r="Y1132" i="9"/>
  <c r="J1133" i="9"/>
  <c r="K1133" i="9"/>
  <c r="L1133" i="9"/>
  <c r="M1133" i="9"/>
  <c r="N1133" i="9"/>
  <c r="O1133" i="9"/>
  <c r="P1133" i="9" s="1"/>
  <c r="Q1133" i="9"/>
  <c r="R1133" i="9" s="1"/>
  <c r="W1133" i="9"/>
  <c r="Y1133" i="9"/>
  <c r="J1134" i="9"/>
  <c r="K1134" i="9"/>
  <c r="L1134" i="9"/>
  <c r="M1134" i="9"/>
  <c r="N1134" i="9"/>
  <c r="O1134" i="9"/>
  <c r="P1134" i="9" s="1"/>
  <c r="Q1134" i="9"/>
  <c r="R1134" i="9" s="1"/>
  <c r="W1134" i="9"/>
  <c r="Y1134" i="9"/>
  <c r="J1135" i="9"/>
  <c r="K1135" i="9"/>
  <c r="L1135" i="9"/>
  <c r="M1135" i="9"/>
  <c r="N1135" i="9"/>
  <c r="O1135" i="9"/>
  <c r="P1135" i="9" s="1"/>
  <c r="Q1135" i="9"/>
  <c r="R1135" i="9" s="1"/>
  <c r="W1135" i="9"/>
  <c r="Y1135" i="9"/>
  <c r="J1136" i="9"/>
  <c r="K1136" i="9"/>
  <c r="L1136" i="9"/>
  <c r="M1136" i="9"/>
  <c r="N1136" i="9"/>
  <c r="O1136" i="9"/>
  <c r="Q1136" i="9"/>
  <c r="R1136" i="9" s="1"/>
  <c r="W1136" i="9"/>
  <c r="Y1136" i="9"/>
  <c r="J1137" i="9"/>
  <c r="K1137" i="9"/>
  <c r="L1137" i="9"/>
  <c r="M1137" i="9"/>
  <c r="N1137" i="9"/>
  <c r="O1137" i="9"/>
  <c r="P1137" i="9" s="1"/>
  <c r="Q1137" i="9"/>
  <c r="R1137" i="9" s="1"/>
  <c r="W1137" i="9"/>
  <c r="Y1137" i="9"/>
  <c r="J1138" i="9"/>
  <c r="K1138" i="9"/>
  <c r="L1138" i="9"/>
  <c r="M1138" i="9"/>
  <c r="N1138" i="9"/>
  <c r="O1138" i="9"/>
  <c r="T1138" i="9" s="1"/>
  <c r="Q1138" i="9"/>
  <c r="R1138" i="9" s="1"/>
  <c r="W1138" i="9"/>
  <c r="Y1138" i="9"/>
  <c r="J1139" i="9"/>
  <c r="K1139" i="9"/>
  <c r="L1139" i="9"/>
  <c r="M1139" i="9"/>
  <c r="N1139" i="9"/>
  <c r="O1139" i="9"/>
  <c r="Q1139" i="9"/>
  <c r="R1139" i="9" s="1"/>
  <c r="W1139" i="9"/>
  <c r="Y1139" i="9"/>
  <c r="J1140" i="9"/>
  <c r="K1140" i="9"/>
  <c r="L1140" i="9"/>
  <c r="M1140" i="9"/>
  <c r="N1140" i="9"/>
  <c r="O1140" i="9"/>
  <c r="P1140" i="9" s="1"/>
  <c r="Q1140" i="9"/>
  <c r="R1140" i="9" s="1"/>
  <c r="W1140" i="9"/>
  <c r="Y1140" i="9"/>
  <c r="J1141" i="9"/>
  <c r="K1141" i="9"/>
  <c r="L1141" i="9"/>
  <c r="M1141" i="9"/>
  <c r="N1141" i="9"/>
  <c r="O1141" i="9"/>
  <c r="Q1141" i="9"/>
  <c r="R1141" i="9" s="1"/>
  <c r="W1141" i="9"/>
  <c r="Y1141" i="9"/>
  <c r="J1142" i="9"/>
  <c r="K1142" i="9"/>
  <c r="L1142" i="9"/>
  <c r="M1142" i="9"/>
  <c r="N1142" i="9"/>
  <c r="O1142" i="9"/>
  <c r="Q1142" i="9"/>
  <c r="R1142" i="9" s="1"/>
  <c r="W1142" i="9"/>
  <c r="Y1142" i="9"/>
  <c r="J1143" i="9"/>
  <c r="K1143" i="9"/>
  <c r="L1143" i="9"/>
  <c r="M1143" i="9"/>
  <c r="N1143" i="9"/>
  <c r="O1143" i="9"/>
  <c r="Q1143" i="9"/>
  <c r="R1143" i="9" s="1"/>
  <c r="W1143" i="9"/>
  <c r="Y1143" i="9"/>
  <c r="J1144" i="9"/>
  <c r="K1144" i="9"/>
  <c r="L1144" i="9"/>
  <c r="M1144" i="9"/>
  <c r="N1144" i="9"/>
  <c r="O1144" i="9"/>
  <c r="P1144" i="9" s="1"/>
  <c r="Q1144" i="9"/>
  <c r="R1144" i="9" s="1"/>
  <c r="W1144" i="9"/>
  <c r="Y1144" i="9"/>
  <c r="J1145" i="9"/>
  <c r="K1145" i="9"/>
  <c r="L1145" i="9"/>
  <c r="M1145" i="9"/>
  <c r="N1145" i="9"/>
  <c r="O1145" i="9"/>
  <c r="Q1145" i="9"/>
  <c r="R1145" i="9" s="1"/>
  <c r="W1145" i="9"/>
  <c r="Y1145" i="9"/>
  <c r="J1146" i="9"/>
  <c r="K1146" i="9"/>
  <c r="L1146" i="9"/>
  <c r="M1146" i="9"/>
  <c r="N1146" i="9"/>
  <c r="O1146" i="9"/>
  <c r="Q1146" i="9"/>
  <c r="R1146" i="9" s="1"/>
  <c r="W1146" i="9"/>
  <c r="Y1146" i="9"/>
  <c r="J1147" i="9"/>
  <c r="K1147" i="9"/>
  <c r="L1147" i="9"/>
  <c r="M1147" i="9"/>
  <c r="N1147" i="9"/>
  <c r="O1147" i="9"/>
  <c r="Q1147" i="9"/>
  <c r="R1147" i="9" s="1"/>
  <c r="W1147" i="9"/>
  <c r="Y1147" i="9"/>
  <c r="J1148" i="9"/>
  <c r="K1148" i="9"/>
  <c r="L1148" i="9"/>
  <c r="M1148" i="9"/>
  <c r="N1148" i="9"/>
  <c r="O1148" i="9"/>
  <c r="T1148" i="9" s="1"/>
  <c r="Q1148" i="9"/>
  <c r="R1148" i="9" s="1"/>
  <c r="W1148" i="9"/>
  <c r="Y1148" i="9"/>
  <c r="J1149" i="9"/>
  <c r="K1149" i="9"/>
  <c r="L1149" i="9"/>
  <c r="M1149" i="9"/>
  <c r="N1149" i="9"/>
  <c r="O1149" i="9"/>
  <c r="Q1149" i="9"/>
  <c r="R1149" i="9" s="1"/>
  <c r="W1149" i="9"/>
  <c r="Y1149" i="9"/>
  <c r="J1150" i="9"/>
  <c r="K1150" i="9"/>
  <c r="L1150" i="9"/>
  <c r="M1150" i="9"/>
  <c r="N1150" i="9"/>
  <c r="O1150" i="9"/>
  <c r="P1150" i="9" s="1"/>
  <c r="Q1150" i="9"/>
  <c r="R1150" i="9" s="1"/>
  <c r="W1150" i="9"/>
  <c r="Y1150" i="9"/>
  <c r="J1151" i="9"/>
  <c r="K1151" i="9"/>
  <c r="L1151" i="9"/>
  <c r="M1151" i="9"/>
  <c r="N1151" i="9"/>
  <c r="O1151" i="9"/>
  <c r="P1151" i="9" s="1"/>
  <c r="Q1151" i="9"/>
  <c r="R1151" i="9" s="1"/>
  <c r="W1151" i="9"/>
  <c r="Y1151" i="9"/>
  <c r="J1152" i="9"/>
  <c r="K1152" i="9"/>
  <c r="L1152" i="9"/>
  <c r="M1152" i="9"/>
  <c r="N1152" i="9"/>
  <c r="O1152" i="9"/>
  <c r="P1152" i="9" s="1"/>
  <c r="Q1152" i="9"/>
  <c r="R1152" i="9" s="1"/>
  <c r="W1152" i="9"/>
  <c r="Y1152" i="9"/>
  <c r="J1153" i="9"/>
  <c r="K1153" i="9"/>
  <c r="L1153" i="9"/>
  <c r="M1153" i="9"/>
  <c r="N1153" i="9"/>
  <c r="O1153" i="9"/>
  <c r="Q1153" i="9"/>
  <c r="R1153" i="9" s="1"/>
  <c r="W1153" i="9"/>
  <c r="Y1153" i="9"/>
  <c r="J1154" i="9"/>
  <c r="K1154" i="9"/>
  <c r="L1154" i="9"/>
  <c r="M1154" i="9"/>
  <c r="N1154" i="9"/>
  <c r="O1154" i="9"/>
  <c r="T1154" i="9" s="1"/>
  <c r="Q1154" i="9"/>
  <c r="R1154" i="9" s="1"/>
  <c r="W1154" i="9"/>
  <c r="Y1154" i="9"/>
  <c r="J1155" i="9"/>
  <c r="K1155" i="9"/>
  <c r="L1155" i="9"/>
  <c r="M1155" i="9"/>
  <c r="N1155" i="9"/>
  <c r="O1155" i="9"/>
  <c r="Q1155" i="9"/>
  <c r="R1155" i="9" s="1"/>
  <c r="W1155" i="9"/>
  <c r="Y1155" i="9"/>
  <c r="J1156" i="9"/>
  <c r="K1156" i="9"/>
  <c r="L1156" i="9"/>
  <c r="M1156" i="9"/>
  <c r="N1156" i="9"/>
  <c r="O1156" i="9"/>
  <c r="T1156" i="9" s="1"/>
  <c r="Q1156" i="9"/>
  <c r="R1156" i="9" s="1"/>
  <c r="W1156" i="9"/>
  <c r="Y1156" i="9"/>
  <c r="J1157" i="9"/>
  <c r="K1157" i="9"/>
  <c r="L1157" i="9"/>
  <c r="M1157" i="9"/>
  <c r="N1157" i="9"/>
  <c r="O1157" i="9"/>
  <c r="P1157" i="9" s="1"/>
  <c r="Q1157" i="9"/>
  <c r="R1157" i="9" s="1"/>
  <c r="W1157" i="9"/>
  <c r="Y1157" i="9"/>
  <c r="J1158" i="9"/>
  <c r="K1158" i="9"/>
  <c r="L1158" i="9"/>
  <c r="M1158" i="9"/>
  <c r="N1158" i="9"/>
  <c r="O1158" i="9"/>
  <c r="Q1158" i="9"/>
  <c r="R1158" i="9" s="1"/>
  <c r="W1158" i="9"/>
  <c r="Y1158" i="9"/>
  <c r="J1159" i="9"/>
  <c r="K1159" i="9"/>
  <c r="L1159" i="9"/>
  <c r="M1159" i="9"/>
  <c r="N1159" i="9"/>
  <c r="O1159" i="9"/>
  <c r="P1159" i="9" s="1"/>
  <c r="Q1159" i="9"/>
  <c r="R1159" i="9" s="1"/>
  <c r="W1159" i="9"/>
  <c r="Y1159" i="9"/>
  <c r="J1160" i="9"/>
  <c r="K1160" i="9"/>
  <c r="L1160" i="9"/>
  <c r="M1160" i="9"/>
  <c r="N1160" i="9"/>
  <c r="O1160" i="9"/>
  <c r="Q1160" i="9"/>
  <c r="R1160" i="9" s="1"/>
  <c r="W1160" i="9"/>
  <c r="Y1160" i="9"/>
  <c r="J1161" i="9"/>
  <c r="K1161" i="9"/>
  <c r="L1161" i="9"/>
  <c r="M1161" i="9"/>
  <c r="N1161" i="9"/>
  <c r="O1161" i="9"/>
  <c r="Q1161" i="9"/>
  <c r="R1161" i="9" s="1"/>
  <c r="W1161" i="9"/>
  <c r="Y1161" i="9"/>
  <c r="J1162" i="9"/>
  <c r="K1162" i="9"/>
  <c r="L1162" i="9"/>
  <c r="M1162" i="9"/>
  <c r="N1162" i="9"/>
  <c r="O1162" i="9"/>
  <c r="Q1162" i="9"/>
  <c r="R1162" i="9" s="1"/>
  <c r="W1162" i="9"/>
  <c r="Y1162" i="9"/>
  <c r="J1163" i="9"/>
  <c r="K1163" i="9"/>
  <c r="L1163" i="9"/>
  <c r="M1163" i="9"/>
  <c r="N1163" i="9"/>
  <c r="O1163" i="9"/>
  <c r="Q1163" i="9"/>
  <c r="R1163" i="9" s="1"/>
  <c r="W1163" i="9"/>
  <c r="Y1163" i="9"/>
  <c r="J1164" i="9"/>
  <c r="K1164" i="9"/>
  <c r="L1164" i="9"/>
  <c r="M1164" i="9"/>
  <c r="N1164" i="9"/>
  <c r="O1164" i="9"/>
  <c r="T1164" i="9" s="1"/>
  <c r="Q1164" i="9"/>
  <c r="R1164" i="9" s="1"/>
  <c r="W1164" i="9"/>
  <c r="Y1164" i="9"/>
  <c r="J1165" i="9"/>
  <c r="K1165" i="9"/>
  <c r="L1165" i="9"/>
  <c r="M1165" i="9"/>
  <c r="N1165" i="9"/>
  <c r="O1165" i="9"/>
  <c r="Q1165" i="9"/>
  <c r="R1165" i="9" s="1"/>
  <c r="W1165" i="9"/>
  <c r="Y1165" i="9"/>
  <c r="J1166" i="9"/>
  <c r="K1166" i="9"/>
  <c r="L1166" i="9"/>
  <c r="M1166" i="9"/>
  <c r="N1166" i="9"/>
  <c r="O1166" i="9"/>
  <c r="Q1166" i="9"/>
  <c r="R1166" i="9" s="1"/>
  <c r="W1166" i="9"/>
  <c r="Y1166" i="9"/>
  <c r="J1167" i="9"/>
  <c r="K1167" i="9"/>
  <c r="L1167" i="9"/>
  <c r="M1167" i="9"/>
  <c r="N1167" i="9"/>
  <c r="O1167" i="9"/>
  <c r="Q1167" i="9"/>
  <c r="R1167" i="9" s="1"/>
  <c r="W1167" i="9"/>
  <c r="Y1167" i="9"/>
  <c r="J1168" i="9"/>
  <c r="K1168" i="9"/>
  <c r="L1168" i="9"/>
  <c r="M1168" i="9"/>
  <c r="N1168" i="9"/>
  <c r="O1168" i="9"/>
  <c r="Q1168" i="9"/>
  <c r="R1168" i="9" s="1"/>
  <c r="W1168" i="9"/>
  <c r="Y1168" i="9"/>
  <c r="J1169" i="9"/>
  <c r="K1169" i="9"/>
  <c r="L1169" i="9"/>
  <c r="M1169" i="9"/>
  <c r="N1169" i="9"/>
  <c r="O1169" i="9"/>
  <c r="Q1169" i="9"/>
  <c r="R1169" i="9" s="1"/>
  <c r="W1169" i="9"/>
  <c r="Y1169" i="9"/>
  <c r="J1170" i="9"/>
  <c r="K1170" i="9"/>
  <c r="L1170" i="9"/>
  <c r="M1170" i="9"/>
  <c r="N1170" i="9"/>
  <c r="O1170" i="9"/>
  <c r="Q1170" i="9"/>
  <c r="R1170" i="9" s="1"/>
  <c r="W1170" i="9"/>
  <c r="Y1170" i="9"/>
  <c r="J1171" i="9"/>
  <c r="K1171" i="9"/>
  <c r="L1171" i="9"/>
  <c r="M1171" i="9"/>
  <c r="N1171" i="9"/>
  <c r="O1171" i="9"/>
  <c r="Q1171" i="9"/>
  <c r="R1171" i="9" s="1"/>
  <c r="W1171" i="9"/>
  <c r="Y1171" i="9"/>
  <c r="J1172" i="9"/>
  <c r="K1172" i="9"/>
  <c r="L1172" i="9"/>
  <c r="M1172" i="9"/>
  <c r="N1172" i="9"/>
  <c r="O1172" i="9"/>
  <c r="P1172" i="9" s="1"/>
  <c r="Q1172" i="9"/>
  <c r="R1172" i="9" s="1"/>
  <c r="W1172" i="9"/>
  <c r="Y1172" i="9"/>
  <c r="J1173" i="9"/>
  <c r="K1173" i="9"/>
  <c r="L1173" i="9"/>
  <c r="M1173" i="9"/>
  <c r="N1173" i="9"/>
  <c r="O1173" i="9"/>
  <c r="T1173" i="9" s="1"/>
  <c r="Q1173" i="9"/>
  <c r="R1173" i="9" s="1"/>
  <c r="W1173" i="9"/>
  <c r="Y1173" i="9"/>
  <c r="J1174" i="9"/>
  <c r="K1174" i="9"/>
  <c r="L1174" i="9"/>
  <c r="M1174" i="9"/>
  <c r="N1174" i="9"/>
  <c r="O1174" i="9"/>
  <c r="P1174" i="9" s="1"/>
  <c r="Q1174" i="9"/>
  <c r="R1174" i="9" s="1"/>
  <c r="W1174" i="9"/>
  <c r="Y1174" i="9"/>
  <c r="J1175" i="9"/>
  <c r="K1175" i="9"/>
  <c r="L1175" i="9"/>
  <c r="M1175" i="9"/>
  <c r="N1175" i="9"/>
  <c r="O1175" i="9"/>
  <c r="Q1175" i="9"/>
  <c r="R1175" i="9" s="1"/>
  <c r="W1175" i="9"/>
  <c r="Y1175" i="9"/>
  <c r="J1176" i="9"/>
  <c r="K1176" i="9"/>
  <c r="L1176" i="9"/>
  <c r="M1176" i="9"/>
  <c r="N1176" i="9"/>
  <c r="O1176" i="9"/>
  <c r="Q1176" i="9"/>
  <c r="R1176" i="9" s="1"/>
  <c r="W1176" i="9"/>
  <c r="Y1176" i="9"/>
  <c r="J1177" i="9"/>
  <c r="K1177" i="9"/>
  <c r="L1177" i="9"/>
  <c r="M1177" i="9"/>
  <c r="N1177" i="9"/>
  <c r="O1177" i="9"/>
  <c r="Q1177" i="9"/>
  <c r="R1177" i="9" s="1"/>
  <c r="W1177" i="9"/>
  <c r="Y1177" i="9"/>
  <c r="J1178" i="9"/>
  <c r="K1178" i="9"/>
  <c r="L1178" i="9"/>
  <c r="M1178" i="9"/>
  <c r="N1178" i="9"/>
  <c r="O1178" i="9"/>
  <c r="T1178" i="9" s="1"/>
  <c r="Q1178" i="9"/>
  <c r="R1178" i="9" s="1"/>
  <c r="W1178" i="9"/>
  <c r="Y1178" i="9"/>
  <c r="J1179" i="9"/>
  <c r="K1179" i="9"/>
  <c r="L1179" i="9"/>
  <c r="M1179" i="9"/>
  <c r="N1179" i="9"/>
  <c r="O1179" i="9"/>
  <c r="P1179" i="9" s="1"/>
  <c r="Q1179" i="9"/>
  <c r="R1179" i="9" s="1"/>
  <c r="W1179" i="9"/>
  <c r="Y1179" i="9"/>
  <c r="J1180" i="9"/>
  <c r="K1180" i="9"/>
  <c r="L1180" i="9"/>
  <c r="M1180" i="9"/>
  <c r="N1180" i="9"/>
  <c r="O1180" i="9"/>
  <c r="P1180" i="9" s="1"/>
  <c r="Q1180" i="9"/>
  <c r="R1180" i="9" s="1"/>
  <c r="W1180" i="9"/>
  <c r="Y1180" i="9"/>
  <c r="J1181" i="9"/>
  <c r="K1181" i="9"/>
  <c r="L1181" i="9"/>
  <c r="M1181" i="9"/>
  <c r="N1181" i="9"/>
  <c r="O1181" i="9"/>
  <c r="Q1181" i="9"/>
  <c r="R1181" i="9" s="1"/>
  <c r="W1181" i="9"/>
  <c r="Y1181" i="9"/>
  <c r="J1182" i="9"/>
  <c r="K1182" i="9"/>
  <c r="L1182" i="9"/>
  <c r="M1182" i="9"/>
  <c r="N1182" i="9"/>
  <c r="O1182" i="9"/>
  <c r="Q1182" i="9"/>
  <c r="R1182" i="9" s="1"/>
  <c r="W1182" i="9"/>
  <c r="Y1182" i="9"/>
  <c r="J1183" i="9"/>
  <c r="K1183" i="9"/>
  <c r="L1183" i="9"/>
  <c r="M1183" i="9"/>
  <c r="N1183" i="9"/>
  <c r="O1183" i="9"/>
  <c r="P1183" i="9" s="1"/>
  <c r="Q1183" i="9"/>
  <c r="R1183" i="9" s="1"/>
  <c r="W1183" i="9"/>
  <c r="Y1183" i="9"/>
  <c r="J1184" i="9"/>
  <c r="K1184" i="9"/>
  <c r="L1184" i="9"/>
  <c r="M1184" i="9"/>
  <c r="N1184" i="9"/>
  <c r="O1184" i="9"/>
  <c r="Q1184" i="9"/>
  <c r="R1184" i="9" s="1"/>
  <c r="W1184" i="9"/>
  <c r="Y1184" i="9"/>
  <c r="J1185" i="9"/>
  <c r="K1185" i="9"/>
  <c r="L1185" i="9"/>
  <c r="M1185" i="9"/>
  <c r="N1185" i="9"/>
  <c r="O1185" i="9"/>
  <c r="Q1185" i="9"/>
  <c r="R1185" i="9" s="1"/>
  <c r="W1185" i="9"/>
  <c r="Y1185" i="9"/>
  <c r="J1186" i="9"/>
  <c r="K1186" i="9"/>
  <c r="L1186" i="9"/>
  <c r="M1186" i="9"/>
  <c r="N1186" i="9"/>
  <c r="O1186" i="9"/>
  <c r="T1186" i="9" s="1"/>
  <c r="Q1186" i="9"/>
  <c r="R1186" i="9" s="1"/>
  <c r="W1186" i="9"/>
  <c r="Y1186" i="9"/>
  <c r="J1187" i="9"/>
  <c r="K1187" i="9"/>
  <c r="L1187" i="9"/>
  <c r="M1187" i="9"/>
  <c r="N1187" i="9"/>
  <c r="O1187" i="9"/>
  <c r="Q1187" i="9"/>
  <c r="R1187" i="9" s="1"/>
  <c r="W1187" i="9"/>
  <c r="Y1187" i="9"/>
  <c r="J1188" i="9"/>
  <c r="K1188" i="9"/>
  <c r="L1188" i="9"/>
  <c r="M1188" i="9"/>
  <c r="N1188" i="9"/>
  <c r="O1188" i="9"/>
  <c r="T1188" i="9" s="1"/>
  <c r="Q1188" i="9"/>
  <c r="R1188" i="9" s="1"/>
  <c r="W1188" i="9"/>
  <c r="Y1188" i="9"/>
  <c r="J1189" i="9"/>
  <c r="K1189" i="9"/>
  <c r="L1189" i="9"/>
  <c r="M1189" i="9"/>
  <c r="N1189" i="9"/>
  <c r="O1189" i="9"/>
  <c r="Q1189" i="9"/>
  <c r="R1189" i="9" s="1"/>
  <c r="W1189" i="9"/>
  <c r="Y1189" i="9"/>
  <c r="J1190" i="9"/>
  <c r="K1190" i="9"/>
  <c r="L1190" i="9"/>
  <c r="M1190" i="9"/>
  <c r="N1190" i="9"/>
  <c r="O1190" i="9"/>
  <c r="Q1190" i="9"/>
  <c r="R1190" i="9" s="1"/>
  <c r="W1190" i="9"/>
  <c r="Y1190" i="9"/>
  <c r="J1191" i="9"/>
  <c r="K1191" i="9"/>
  <c r="L1191" i="9"/>
  <c r="M1191" i="9"/>
  <c r="N1191" i="9"/>
  <c r="O1191" i="9"/>
  <c r="P1191" i="9" s="1"/>
  <c r="Q1191" i="9"/>
  <c r="R1191" i="9" s="1"/>
  <c r="W1191" i="9"/>
  <c r="Y1191" i="9"/>
  <c r="J1192" i="9"/>
  <c r="K1192" i="9"/>
  <c r="L1192" i="9"/>
  <c r="M1192" i="9"/>
  <c r="N1192" i="9"/>
  <c r="O1192" i="9"/>
  <c r="P1192" i="9" s="1"/>
  <c r="Q1192" i="9"/>
  <c r="R1192" i="9" s="1"/>
  <c r="W1192" i="9"/>
  <c r="Y1192" i="9"/>
  <c r="J1193" i="9"/>
  <c r="K1193" i="9"/>
  <c r="L1193" i="9"/>
  <c r="M1193" i="9"/>
  <c r="N1193" i="9"/>
  <c r="O1193" i="9"/>
  <c r="Q1193" i="9"/>
  <c r="R1193" i="9" s="1"/>
  <c r="W1193" i="9"/>
  <c r="Y1193" i="9"/>
  <c r="J1194" i="9"/>
  <c r="K1194" i="9"/>
  <c r="L1194" i="9"/>
  <c r="M1194" i="9"/>
  <c r="N1194" i="9"/>
  <c r="O1194" i="9"/>
  <c r="P1194" i="9" s="1"/>
  <c r="Q1194" i="9"/>
  <c r="R1194" i="9" s="1"/>
  <c r="W1194" i="9"/>
  <c r="Y1194" i="9"/>
  <c r="J1195" i="9"/>
  <c r="K1195" i="9"/>
  <c r="L1195" i="9"/>
  <c r="M1195" i="9"/>
  <c r="N1195" i="9"/>
  <c r="O1195" i="9"/>
  <c r="Q1195" i="9"/>
  <c r="R1195" i="9" s="1"/>
  <c r="W1195" i="9"/>
  <c r="Y1195" i="9"/>
  <c r="J1196" i="9"/>
  <c r="K1196" i="9"/>
  <c r="L1196" i="9"/>
  <c r="M1196" i="9"/>
  <c r="N1196" i="9"/>
  <c r="O1196" i="9"/>
  <c r="Q1196" i="9"/>
  <c r="R1196" i="9" s="1"/>
  <c r="W1196" i="9"/>
  <c r="Y1196" i="9"/>
  <c r="J1197" i="9"/>
  <c r="K1197" i="9"/>
  <c r="L1197" i="9"/>
  <c r="M1197" i="9"/>
  <c r="N1197" i="9"/>
  <c r="O1197" i="9"/>
  <c r="Q1197" i="9"/>
  <c r="R1197" i="9" s="1"/>
  <c r="W1197" i="9"/>
  <c r="Y1197" i="9"/>
  <c r="J1198" i="9"/>
  <c r="K1198" i="9"/>
  <c r="L1198" i="9"/>
  <c r="M1198" i="9"/>
  <c r="N1198" i="9"/>
  <c r="O1198" i="9"/>
  <c r="Q1198" i="9"/>
  <c r="R1198" i="9" s="1"/>
  <c r="W1198" i="9"/>
  <c r="Y1198" i="9"/>
  <c r="J1199" i="9"/>
  <c r="K1199" i="9"/>
  <c r="L1199" i="9"/>
  <c r="M1199" i="9"/>
  <c r="N1199" i="9"/>
  <c r="O1199" i="9"/>
  <c r="Q1199" i="9"/>
  <c r="R1199" i="9" s="1"/>
  <c r="W1199" i="9"/>
  <c r="Y1199" i="9"/>
  <c r="J1200" i="9"/>
  <c r="K1200" i="9"/>
  <c r="L1200" i="9"/>
  <c r="M1200" i="9"/>
  <c r="N1200" i="9"/>
  <c r="O1200" i="9"/>
  <c r="Q1200" i="9"/>
  <c r="R1200" i="9" s="1"/>
  <c r="W1200" i="9"/>
  <c r="Y1200" i="9"/>
  <c r="J1201" i="9"/>
  <c r="K1201" i="9"/>
  <c r="L1201" i="9"/>
  <c r="M1201" i="9"/>
  <c r="N1201" i="9"/>
  <c r="O1201" i="9"/>
  <c r="P1201" i="9" s="1"/>
  <c r="Q1201" i="9"/>
  <c r="R1201" i="9" s="1"/>
  <c r="W1201" i="9"/>
  <c r="Y1201" i="9"/>
  <c r="J1202" i="9"/>
  <c r="K1202" i="9"/>
  <c r="L1202" i="9"/>
  <c r="M1202" i="9"/>
  <c r="N1202" i="9"/>
  <c r="O1202" i="9"/>
  <c r="Q1202" i="9"/>
  <c r="R1202" i="9" s="1"/>
  <c r="W1202" i="9"/>
  <c r="Y1202" i="9"/>
  <c r="J1203" i="9"/>
  <c r="K1203" i="9"/>
  <c r="L1203" i="9"/>
  <c r="M1203" i="9"/>
  <c r="N1203" i="9"/>
  <c r="O1203" i="9"/>
  <c r="Q1203" i="9"/>
  <c r="R1203" i="9" s="1"/>
  <c r="W1203" i="9"/>
  <c r="Y1203" i="9"/>
  <c r="J1204" i="9"/>
  <c r="K1204" i="9"/>
  <c r="L1204" i="9"/>
  <c r="M1204" i="9"/>
  <c r="N1204" i="9"/>
  <c r="O1204" i="9"/>
  <c r="Q1204" i="9"/>
  <c r="R1204" i="9" s="1"/>
  <c r="W1204" i="9"/>
  <c r="Y1204" i="9"/>
  <c r="J1205" i="9"/>
  <c r="K1205" i="9"/>
  <c r="L1205" i="9"/>
  <c r="M1205" i="9"/>
  <c r="N1205" i="9"/>
  <c r="O1205" i="9"/>
  <c r="Q1205" i="9"/>
  <c r="R1205" i="9" s="1"/>
  <c r="W1205" i="9"/>
  <c r="Y1205" i="9"/>
  <c r="J1206" i="9"/>
  <c r="K1206" i="9"/>
  <c r="L1206" i="9"/>
  <c r="M1206" i="9"/>
  <c r="N1206" i="9"/>
  <c r="O1206" i="9"/>
  <c r="T1206" i="9" s="1"/>
  <c r="Q1206" i="9"/>
  <c r="R1206" i="9" s="1"/>
  <c r="W1206" i="9"/>
  <c r="Y1206" i="9"/>
  <c r="J1207" i="9"/>
  <c r="K1207" i="9"/>
  <c r="L1207" i="9"/>
  <c r="M1207" i="9"/>
  <c r="N1207" i="9"/>
  <c r="O1207" i="9"/>
  <c r="Q1207" i="9"/>
  <c r="R1207" i="9" s="1"/>
  <c r="W1207" i="9"/>
  <c r="Y1207" i="9"/>
  <c r="J1208" i="9"/>
  <c r="K1208" i="9"/>
  <c r="L1208" i="9"/>
  <c r="M1208" i="9"/>
  <c r="N1208" i="9"/>
  <c r="O1208" i="9"/>
  <c r="Q1208" i="9"/>
  <c r="R1208" i="9" s="1"/>
  <c r="W1208" i="9"/>
  <c r="Y1208" i="9"/>
  <c r="J1209" i="9"/>
  <c r="K1209" i="9"/>
  <c r="L1209" i="9"/>
  <c r="M1209" i="9"/>
  <c r="N1209" i="9"/>
  <c r="O1209" i="9"/>
  <c r="Q1209" i="9"/>
  <c r="R1209" i="9" s="1"/>
  <c r="W1209" i="9"/>
  <c r="Y1209" i="9"/>
  <c r="J1210" i="9"/>
  <c r="K1210" i="9"/>
  <c r="L1210" i="9"/>
  <c r="M1210" i="9"/>
  <c r="N1210" i="9"/>
  <c r="O1210" i="9"/>
  <c r="T1210" i="9" s="1"/>
  <c r="Q1210" i="9"/>
  <c r="R1210" i="9" s="1"/>
  <c r="W1210" i="9"/>
  <c r="Y1210" i="9"/>
  <c r="J1211" i="9"/>
  <c r="K1211" i="9"/>
  <c r="L1211" i="9"/>
  <c r="M1211" i="9"/>
  <c r="N1211" i="9"/>
  <c r="O1211" i="9"/>
  <c r="T1211" i="9" s="1"/>
  <c r="Q1211" i="9"/>
  <c r="R1211" i="9" s="1"/>
  <c r="W1211" i="9"/>
  <c r="Y1211" i="9"/>
  <c r="J1212" i="9"/>
  <c r="K1212" i="9"/>
  <c r="L1212" i="9"/>
  <c r="M1212" i="9"/>
  <c r="N1212" i="9"/>
  <c r="O1212" i="9"/>
  <c r="P1212" i="9" s="1"/>
  <c r="Q1212" i="9"/>
  <c r="R1212" i="9" s="1"/>
  <c r="W1212" i="9"/>
  <c r="Y1212" i="9"/>
  <c r="J1213" i="9"/>
  <c r="K1213" i="9"/>
  <c r="L1213" i="9"/>
  <c r="M1213" i="9"/>
  <c r="N1213" i="9"/>
  <c r="O1213" i="9"/>
  <c r="T1213" i="9" s="1"/>
  <c r="Q1213" i="9"/>
  <c r="R1213" i="9" s="1"/>
  <c r="W1213" i="9"/>
  <c r="Y1213" i="9"/>
  <c r="J1214" i="9"/>
  <c r="K1214" i="9"/>
  <c r="L1214" i="9"/>
  <c r="M1214" i="9"/>
  <c r="N1214" i="9"/>
  <c r="O1214" i="9"/>
  <c r="Q1214" i="9"/>
  <c r="R1214" i="9" s="1"/>
  <c r="W1214" i="9"/>
  <c r="Y1214" i="9"/>
  <c r="J1215" i="9"/>
  <c r="K1215" i="9"/>
  <c r="L1215" i="9"/>
  <c r="M1215" i="9"/>
  <c r="N1215" i="9"/>
  <c r="O1215" i="9"/>
  <c r="Q1215" i="9"/>
  <c r="R1215" i="9" s="1"/>
  <c r="W1215" i="9"/>
  <c r="Y1215" i="9"/>
  <c r="J1216" i="9"/>
  <c r="K1216" i="9"/>
  <c r="L1216" i="9"/>
  <c r="M1216" i="9"/>
  <c r="N1216" i="9"/>
  <c r="O1216" i="9"/>
  <c r="Q1216" i="9"/>
  <c r="R1216" i="9" s="1"/>
  <c r="W1216" i="9"/>
  <c r="Y1216" i="9"/>
  <c r="J1217" i="9"/>
  <c r="K1217" i="9"/>
  <c r="L1217" i="9"/>
  <c r="M1217" i="9"/>
  <c r="N1217" i="9"/>
  <c r="O1217" i="9"/>
  <c r="Q1217" i="9"/>
  <c r="R1217" i="9" s="1"/>
  <c r="W1217" i="9"/>
  <c r="Y1217" i="9"/>
  <c r="J1218" i="9"/>
  <c r="K1218" i="9"/>
  <c r="L1218" i="9"/>
  <c r="M1218" i="9"/>
  <c r="N1218" i="9"/>
  <c r="O1218" i="9"/>
  <c r="T1218" i="9" s="1"/>
  <c r="Q1218" i="9"/>
  <c r="R1218" i="9" s="1"/>
  <c r="W1218" i="9"/>
  <c r="Y1218" i="9"/>
  <c r="J1219" i="9"/>
  <c r="K1219" i="9"/>
  <c r="L1219" i="9"/>
  <c r="M1219" i="9"/>
  <c r="N1219" i="9"/>
  <c r="O1219" i="9"/>
  <c r="Q1219" i="9"/>
  <c r="R1219" i="9" s="1"/>
  <c r="W1219" i="9"/>
  <c r="Y1219" i="9"/>
  <c r="J1220" i="9"/>
  <c r="K1220" i="9"/>
  <c r="L1220" i="9"/>
  <c r="M1220" i="9"/>
  <c r="N1220" i="9"/>
  <c r="O1220" i="9"/>
  <c r="T1220" i="9" s="1"/>
  <c r="Q1220" i="9"/>
  <c r="R1220" i="9" s="1"/>
  <c r="W1220" i="9"/>
  <c r="Y1220" i="9"/>
  <c r="J1221" i="9"/>
  <c r="K1221" i="9"/>
  <c r="L1221" i="9"/>
  <c r="M1221" i="9"/>
  <c r="N1221" i="9"/>
  <c r="O1221" i="9"/>
  <c r="Q1221" i="9"/>
  <c r="R1221" i="9" s="1"/>
  <c r="W1221" i="9"/>
  <c r="Y1221" i="9"/>
  <c r="J1222" i="9"/>
  <c r="K1222" i="9"/>
  <c r="L1222" i="9"/>
  <c r="M1222" i="9"/>
  <c r="N1222" i="9"/>
  <c r="O1222" i="9"/>
  <c r="P1222" i="9" s="1"/>
  <c r="Q1222" i="9"/>
  <c r="R1222" i="9" s="1"/>
  <c r="W1222" i="9"/>
  <c r="Y1222" i="9"/>
  <c r="J1223" i="9"/>
  <c r="K1223" i="9"/>
  <c r="L1223" i="9"/>
  <c r="M1223" i="9"/>
  <c r="N1223" i="9"/>
  <c r="O1223" i="9"/>
  <c r="Q1223" i="9"/>
  <c r="R1223" i="9" s="1"/>
  <c r="W1223" i="9"/>
  <c r="Y1223" i="9"/>
  <c r="J1224" i="9"/>
  <c r="K1224" i="9"/>
  <c r="L1224" i="9"/>
  <c r="M1224" i="9"/>
  <c r="N1224" i="9"/>
  <c r="O1224" i="9"/>
  <c r="T1224" i="9" s="1"/>
  <c r="Q1224" i="9"/>
  <c r="R1224" i="9" s="1"/>
  <c r="W1224" i="9"/>
  <c r="Y1224" i="9"/>
  <c r="J1225" i="9"/>
  <c r="K1225" i="9"/>
  <c r="L1225" i="9"/>
  <c r="M1225" i="9"/>
  <c r="N1225" i="9"/>
  <c r="O1225" i="9"/>
  <c r="T1225" i="9" s="1"/>
  <c r="Q1225" i="9"/>
  <c r="R1225" i="9" s="1"/>
  <c r="W1225" i="9"/>
  <c r="Y1225" i="9"/>
  <c r="J1226" i="9"/>
  <c r="K1226" i="9"/>
  <c r="L1226" i="9"/>
  <c r="M1226" i="9"/>
  <c r="N1226" i="9"/>
  <c r="O1226" i="9"/>
  <c r="P1226" i="9" s="1"/>
  <c r="Q1226" i="9"/>
  <c r="R1226" i="9" s="1"/>
  <c r="W1226" i="9"/>
  <c r="Y1226" i="9"/>
  <c r="J1227" i="9"/>
  <c r="K1227" i="9"/>
  <c r="L1227" i="9"/>
  <c r="M1227" i="9"/>
  <c r="N1227" i="9"/>
  <c r="O1227" i="9"/>
  <c r="T1227" i="9" s="1"/>
  <c r="Q1227" i="9"/>
  <c r="R1227" i="9" s="1"/>
  <c r="W1227" i="9"/>
  <c r="Y1227" i="9"/>
  <c r="J1228" i="9"/>
  <c r="K1228" i="9"/>
  <c r="L1228" i="9"/>
  <c r="M1228" i="9"/>
  <c r="N1228" i="9"/>
  <c r="O1228" i="9"/>
  <c r="T1228" i="9" s="1"/>
  <c r="Q1228" i="9"/>
  <c r="R1228" i="9" s="1"/>
  <c r="W1228" i="9"/>
  <c r="Y1228" i="9"/>
  <c r="J1229" i="9"/>
  <c r="K1229" i="9"/>
  <c r="L1229" i="9"/>
  <c r="M1229" i="9"/>
  <c r="N1229" i="9"/>
  <c r="O1229" i="9"/>
  <c r="T1229" i="9" s="1"/>
  <c r="Q1229" i="9"/>
  <c r="R1229" i="9" s="1"/>
  <c r="W1229" i="9"/>
  <c r="Y1229" i="9"/>
  <c r="J1230" i="9"/>
  <c r="K1230" i="9"/>
  <c r="L1230" i="9"/>
  <c r="M1230" i="9"/>
  <c r="N1230" i="9"/>
  <c r="O1230" i="9"/>
  <c r="Q1230" i="9"/>
  <c r="R1230" i="9" s="1"/>
  <c r="W1230" i="9"/>
  <c r="Y1230" i="9"/>
  <c r="J1231" i="9"/>
  <c r="K1231" i="9"/>
  <c r="L1231" i="9"/>
  <c r="M1231" i="9"/>
  <c r="N1231" i="9"/>
  <c r="O1231" i="9"/>
  <c r="Q1231" i="9"/>
  <c r="R1231" i="9" s="1"/>
  <c r="W1231" i="9"/>
  <c r="Y1231" i="9"/>
  <c r="J1232" i="9"/>
  <c r="K1232" i="9"/>
  <c r="L1232" i="9"/>
  <c r="M1232" i="9"/>
  <c r="N1232" i="9"/>
  <c r="O1232" i="9"/>
  <c r="Q1232" i="9"/>
  <c r="R1232" i="9" s="1"/>
  <c r="W1232" i="9"/>
  <c r="Y1232" i="9"/>
  <c r="J1233" i="9"/>
  <c r="K1233" i="9"/>
  <c r="L1233" i="9"/>
  <c r="M1233" i="9"/>
  <c r="N1233" i="9"/>
  <c r="O1233" i="9"/>
  <c r="Q1233" i="9"/>
  <c r="R1233" i="9" s="1"/>
  <c r="W1233" i="9"/>
  <c r="Y1233" i="9"/>
  <c r="J1234" i="9"/>
  <c r="K1234" i="9"/>
  <c r="L1234" i="9"/>
  <c r="M1234" i="9"/>
  <c r="N1234" i="9"/>
  <c r="O1234" i="9"/>
  <c r="T1234" i="9" s="1"/>
  <c r="Q1234" i="9"/>
  <c r="R1234" i="9" s="1"/>
  <c r="W1234" i="9"/>
  <c r="Y1234" i="9"/>
  <c r="J1235" i="9"/>
  <c r="K1235" i="9"/>
  <c r="L1235" i="9"/>
  <c r="M1235" i="9"/>
  <c r="N1235" i="9"/>
  <c r="O1235" i="9"/>
  <c r="Q1235" i="9"/>
  <c r="R1235" i="9" s="1"/>
  <c r="W1235" i="9"/>
  <c r="Y1235" i="9"/>
  <c r="J1236" i="9"/>
  <c r="K1236" i="9"/>
  <c r="L1236" i="9"/>
  <c r="M1236" i="9"/>
  <c r="N1236" i="9"/>
  <c r="O1236" i="9"/>
  <c r="T1236" i="9" s="1"/>
  <c r="Q1236" i="9"/>
  <c r="R1236" i="9" s="1"/>
  <c r="W1236" i="9"/>
  <c r="Y1236" i="9"/>
  <c r="J1237" i="9"/>
  <c r="K1237" i="9"/>
  <c r="L1237" i="9"/>
  <c r="M1237" i="9"/>
  <c r="N1237" i="9"/>
  <c r="O1237" i="9"/>
  <c r="T1237" i="9" s="1"/>
  <c r="Q1237" i="9"/>
  <c r="R1237" i="9" s="1"/>
  <c r="W1237" i="9"/>
  <c r="Y1237" i="9"/>
  <c r="J1238" i="9"/>
  <c r="K1238" i="9"/>
  <c r="L1238" i="9"/>
  <c r="M1238" i="9"/>
  <c r="N1238" i="9"/>
  <c r="O1238" i="9"/>
  <c r="Q1238" i="9"/>
  <c r="R1238" i="9" s="1"/>
  <c r="W1238" i="9"/>
  <c r="Y1238" i="9"/>
  <c r="J1239" i="9"/>
  <c r="K1239" i="9"/>
  <c r="L1239" i="9"/>
  <c r="M1239" i="9"/>
  <c r="N1239" i="9"/>
  <c r="O1239" i="9"/>
  <c r="Q1239" i="9"/>
  <c r="R1239" i="9" s="1"/>
  <c r="W1239" i="9"/>
  <c r="Y1239" i="9"/>
  <c r="J1240" i="9"/>
  <c r="K1240" i="9"/>
  <c r="L1240" i="9"/>
  <c r="M1240" i="9"/>
  <c r="N1240" i="9"/>
  <c r="O1240" i="9"/>
  <c r="P1240" i="9" s="1"/>
  <c r="Q1240" i="9"/>
  <c r="R1240" i="9" s="1"/>
  <c r="W1240" i="9"/>
  <c r="Y1240" i="9"/>
  <c r="J1241" i="9"/>
  <c r="K1241" i="9"/>
  <c r="L1241" i="9"/>
  <c r="M1241" i="9"/>
  <c r="N1241" i="9"/>
  <c r="O1241" i="9"/>
  <c r="T1241" i="9" s="1"/>
  <c r="Q1241" i="9"/>
  <c r="R1241" i="9" s="1"/>
  <c r="W1241" i="9"/>
  <c r="Y1241" i="9"/>
  <c r="J1242" i="9"/>
  <c r="K1242" i="9"/>
  <c r="L1242" i="9"/>
  <c r="M1242" i="9"/>
  <c r="N1242" i="9"/>
  <c r="O1242" i="9"/>
  <c r="Q1242" i="9"/>
  <c r="R1242" i="9" s="1"/>
  <c r="W1242" i="9"/>
  <c r="Y1242" i="9"/>
  <c r="J1243" i="9"/>
  <c r="K1243" i="9"/>
  <c r="L1243" i="9"/>
  <c r="M1243" i="9"/>
  <c r="N1243" i="9"/>
  <c r="O1243" i="9"/>
  <c r="Q1243" i="9"/>
  <c r="R1243" i="9" s="1"/>
  <c r="W1243" i="9"/>
  <c r="Y1243" i="9"/>
  <c r="J1244" i="9"/>
  <c r="K1244" i="9"/>
  <c r="L1244" i="9"/>
  <c r="M1244" i="9"/>
  <c r="N1244" i="9"/>
  <c r="O1244" i="9"/>
  <c r="P1244" i="9" s="1"/>
  <c r="Q1244" i="9"/>
  <c r="R1244" i="9" s="1"/>
  <c r="W1244" i="9"/>
  <c r="Y1244" i="9"/>
  <c r="J1245" i="9"/>
  <c r="K1245" i="9"/>
  <c r="L1245" i="9"/>
  <c r="M1245" i="9"/>
  <c r="N1245" i="9"/>
  <c r="O1245" i="9"/>
  <c r="T1245" i="9" s="1"/>
  <c r="Q1245" i="9"/>
  <c r="R1245" i="9" s="1"/>
  <c r="W1245" i="9"/>
  <c r="Y1245" i="9"/>
  <c r="J1246" i="9"/>
  <c r="K1246" i="9"/>
  <c r="L1246" i="9"/>
  <c r="M1246" i="9"/>
  <c r="N1246" i="9"/>
  <c r="O1246" i="9"/>
  <c r="Q1246" i="9"/>
  <c r="R1246" i="9" s="1"/>
  <c r="W1246" i="9"/>
  <c r="Y1246" i="9"/>
  <c r="J1247" i="9"/>
  <c r="K1247" i="9"/>
  <c r="L1247" i="9"/>
  <c r="M1247" i="9"/>
  <c r="N1247" i="9"/>
  <c r="O1247" i="9"/>
  <c r="Q1247" i="9"/>
  <c r="R1247" i="9" s="1"/>
  <c r="W1247" i="9"/>
  <c r="Y1247" i="9"/>
  <c r="J1248" i="9"/>
  <c r="K1248" i="9"/>
  <c r="L1248" i="9"/>
  <c r="M1248" i="9"/>
  <c r="N1248" i="9"/>
  <c r="O1248" i="9"/>
  <c r="P1248" i="9" s="1"/>
  <c r="Q1248" i="9"/>
  <c r="R1248" i="9" s="1"/>
  <c r="W1248" i="9"/>
  <c r="Y1248" i="9"/>
  <c r="J1249" i="9"/>
  <c r="K1249" i="9"/>
  <c r="L1249" i="9"/>
  <c r="M1249" i="9"/>
  <c r="N1249" i="9"/>
  <c r="O1249" i="9"/>
  <c r="P1249" i="9" s="1"/>
  <c r="Q1249" i="9"/>
  <c r="R1249" i="9" s="1"/>
  <c r="W1249" i="9"/>
  <c r="Y1249" i="9"/>
  <c r="J1250" i="9"/>
  <c r="K1250" i="9"/>
  <c r="L1250" i="9"/>
  <c r="M1250" i="9"/>
  <c r="N1250" i="9"/>
  <c r="O1250" i="9"/>
  <c r="T1250" i="9" s="1"/>
  <c r="Q1250" i="9"/>
  <c r="R1250" i="9" s="1"/>
  <c r="W1250" i="9"/>
  <c r="Y1250" i="9"/>
  <c r="J1251" i="9"/>
  <c r="K1251" i="9"/>
  <c r="L1251" i="9"/>
  <c r="M1251" i="9"/>
  <c r="N1251" i="9"/>
  <c r="O1251" i="9"/>
  <c r="T1251" i="9" s="1"/>
  <c r="Q1251" i="9"/>
  <c r="R1251" i="9" s="1"/>
  <c r="W1251" i="9"/>
  <c r="Y1251" i="9"/>
  <c r="J1252" i="9"/>
  <c r="K1252" i="9"/>
  <c r="L1252" i="9"/>
  <c r="M1252" i="9"/>
  <c r="N1252" i="9"/>
  <c r="O1252" i="9"/>
  <c r="Q1252" i="9"/>
  <c r="R1252" i="9" s="1"/>
  <c r="W1252" i="9"/>
  <c r="Y1252" i="9"/>
  <c r="J1253" i="9"/>
  <c r="K1253" i="9"/>
  <c r="L1253" i="9"/>
  <c r="M1253" i="9"/>
  <c r="N1253" i="9"/>
  <c r="O1253" i="9"/>
  <c r="P1253" i="9" s="1"/>
  <c r="Q1253" i="9"/>
  <c r="R1253" i="9" s="1"/>
  <c r="W1253" i="9"/>
  <c r="Y1253" i="9"/>
  <c r="J1254" i="9"/>
  <c r="K1254" i="9"/>
  <c r="L1254" i="9"/>
  <c r="M1254" i="9"/>
  <c r="N1254" i="9"/>
  <c r="O1254" i="9"/>
  <c r="Q1254" i="9"/>
  <c r="R1254" i="9" s="1"/>
  <c r="W1254" i="9"/>
  <c r="Y1254" i="9"/>
  <c r="J1255" i="9"/>
  <c r="K1255" i="9"/>
  <c r="L1255" i="9"/>
  <c r="M1255" i="9"/>
  <c r="N1255" i="9"/>
  <c r="O1255" i="9"/>
  <c r="Q1255" i="9"/>
  <c r="R1255" i="9" s="1"/>
  <c r="W1255" i="9"/>
  <c r="Y1255" i="9"/>
  <c r="J1256" i="9"/>
  <c r="K1256" i="9"/>
  <c r="L1256" i="9"/>
  <c r="M1256" i="9"/>
  <c r="N1256" i="9"/>
  <c r="O1256" i="9"/>
  <c r="P1256" i="9" s="1"/>
  <c r="Q1256" i="9"/>
  <c r="R1256" i="9" s="1"/>
  <c r="W1256" i="9"/>
  <c r="Y1256" i="9"/>
  <c r="J1257" i="9"/>
  <c r="K1257" i="9"/>
  <c r="L1257" i="9"/>
  <c r="M1257" i="9"/>
  <c r="N1257" i="9"/>
  <c r="O1257" i="9"/>
  <c r="Q1257" i="9"/>
  <c r="R1257" i="9" s="1"/>
  <c r="W1257" i="9"/>
  <c r="Y1257" i="9"/>
  <c r="J1258" i="9"/>
  <c r="K1258" i="9"/>
  <c r="L1258" i="9"/>
  <c r="M1258" i="9"/>
  <c r="N1258" i="9"/>
  <c r="O1258" i="9"/>
  <c r="T1258" i="9" s="1"/>
  <c r="Q1258" i="9"/>
  <c r="R1258" i="9" s="1"/>
  <c r="W1258" i="9"/>
  <c r="Y1258" i="9"/>
  <c r="J1259" i="9"/>
  <c r="K1259" i="9"/>
  <c r="L1259" i="9"/>
  <c r="M1259" i="9"/>
  <c r="N1259" i="9"/>
  <c r="O1259" i="9"/>
  <c r="P1259" i="9" s="1"/>
  <c r="Q1259" i="9"/>
  <c r="R1259" i="9" s="1"/>
  <c r="W1259" i="9"/>
  <c r="Y1259" i="9"/>
  <c r="J1260" i="9"/>
  <c r="K1260" i="9"/>
  <c r="L1260" i="9"/>
  <c r="M1260" i="9"/>
  <c r="N1260" i="9"/>
  <c r="O1260" i="9"/>
  <c r="Q1260" i="9"/>
  <c r="R1260" i="9" s="1"/>
  <c r="W1260" i="9"/>
  <c r="Y1260" i="9"/>
  <c r="J1261" i="9"/>
  <c r="K1261" i="9"/>
  <c r="L1261" i="9"/>
  <c r="M1261" i="9"/>
  <c r="N1261" i="9"/>
  <c r="O1261" i="9"/>
  <c r="T1261" i="9" s="1"/>
  <c r="Q1261" i="9"/>
  <c r="R1261" i="9" s="1"/>
  <c r="W1261" i="9"/>
  <c r="Y1261" i="9"/>
  <c r="J1262" i="9"/>
  <c r="K1262" i="9"/>
  <c r="L1262" i="9"/>
  <c r="M1262" i="9"/>
  <c r="N1262" i="9"/>
  <c r="O1262" i="9"/>
  <c r="Q1262" i="9"/>
  <c r="R1262" i="9" s="1"/>
  <c r="W1262" i="9"/>
  <c r="Y1262" i="9"/>
  <c r="J1263" i="9"/>
  <c r="K1263" i="9"/>
  <c r="L1263" i="9"/>
  <c r="M1263" i="9"/>
  <c r="N1263" i="9"/>
  <c r="O1263" i="9"/>
  <c r="P1263" i="9" s="1"/>
  <c r="Q1263" i="9"/>
  <c r="R1263" i="9" s="1"/>
  <c r="W1263" i="9"/>
  <c r="Y1263" i="9"/>
  <c r="J1264" i="9"/>
  <c r="K1264" i="9"/>
  <c r="L1264" i="9"/>
  <c r="M1264" i="9"/>
  <c r="N1264" i="9"/>
  <c r="O1264" i="9"/>
  <c r="Q1264" i="9"/>
  <c r="R1264" i="9" s="1"/>
  <c r="W1264" i="9"/>
  <c r="Y1264" i="9"/>
  <c r="J1265" i="9"/>
  <c r="K1265" i="9"/>
  <c r="L1265" i="9"/>
  <c r="M1265" i="9"/>
  <c r="N1265" i="9"/>
  <c r="O1265" i="9"/>
  <c r="Q1265" i="9"/>
  <c r="R1265" i="9" s="1"/>
  <c r="W1265" i="9"/>
  <c r="Y1265" i="9"/>
  <c r="J1266" i="9"/>
  <c r="K1266" i="9"/>
  <c r="L1266" i="9"/>
  <c r="M1266" i="9"/>
  <c r="N1266" i="9"/>
  <c r="O1266" i="9"/>
  <c r="T1266" i="9" s="1"/>
  <c r="Q1266" i="9"/>
  <c r="R1266" i="9" s="1"/>
  <c r="W1266" i="9"/>
  <c r="Y1266" i="9"/>
  <c r="J1267" i="9"/>
  <c r="K1267" i="9"/>
  <c r="L1267" i="9"/>
  <c r="M1267" i="9"/>
  <c r="N1267" i="9"/>
  <c r="O1267" i="9"/>
  <c r="Q1267" i="9"/>
  <c r="R1267" i="9" s="1"/>
  <c r="W1267" i="9"/>
  <c r="Y1267" i="9"/>
  <c r="J1268" i="9"/>
  <c r="K1268" i="9"/>
  <c r="L1268" i="9"/>
  <c r="M1268" i="9"/>
  <c r="N1268" i="9"/>
  <c r="O1268" i="9"/>
  <c r="T1268" i="9" s="1"/>
  <c r="Q1268" i="9"/>
  <c r="R1268" i="9" s="1"/>
  <c r="W1268" i="9"/>
  <c r="Y1268" i="9"/>
  <c r="J1269" i="9"/>
  <c r="K1269" i="9"/>
  <c r="L1269" i="9"/>
  <c r="M1269" i="9"/>
  <c r="N1269" i="9"/>
  <c r="O1269" i="9"/>
  <c r="Q1269" i="9"/>
  <c r="R1269" i="9" s="1"/>
  <c r="W1269" i="9"/>
  <c r="Y1269" i="9"/>
  <c r="J1270" i="9"/>
  <c r="K1270" i="9"/>
  <c r="L1270" i="9"/>
  <c r="M1270" i="9"/>
  <c r="N1270" i="9"/>
  <c r="O1270" i="9"/>
  <c r="P1270" i="9" s="1"/>
  <c r="Q1270" i="9"/>
  <c r="R1270" i="9" s="1"/>
  <c r="W1270" i="9"/>
  <c r="Y1270" i="9"/>
  <c r="J1271" i="9"/>
  <c r="K1271" i="9"/>
  <c r="L1271" i="9"/>
  <c r="M1271" i="9"/>
  <c r="N1271" i="9"/>
  <c r="O1271" i="9"/>
  <c r="Q1271" i="9"/>
  <c r="R1271" i="9" s="1"/>
  <c r="W1271" i="9"/>
  <c r="Y1271" i="9"/>
  <c r="J1272" i="9"/>
  <c r="K1272" i="9"/>
  <c r="L1272" i="9"/>
  <c r="M1272" i="9"/>
  <c r="N1272" i="9"/>
  <c r="O1272" i="9"/>
  <c r="P1272" i="9" s="1"/>
  <c r="Q1272" i="9"/>
  <c r="R1272" i="9" s="1"/>
  <c r="W1272" i="9"/>
  <c r="Y1272" i="9"/>
  <c r="J1273" i="9"/>
  <c r="K1273" i="9"/>
  <c r="L1273" i="9"/>
  <c r="M1273" i="9"/>
  <c r="N1273" i="9"/>
  <c r="O1273" i="9"/>
  <c r="T1273" i="9" s="1"/>
  <c r="Q1273" i="9"/>
  <c r="R1273" i="9" s="1"/>
  <c r="W1273" i="9"/>
  <c r="Y1273" i="9"/>
  <c r="J1274" i="9"/>
  <c r="K1274" i="9"/>
  <c r="L1274" i="9"/>
  <c r="M1274" i="9"/>
  <c r="N1274" i="9"/>
  <c r="O1274" i="9"/>
  <c r="T1274" i="9" s="1"/>
  <c r="Q1274" i="9"/>
  <c r="R1274" i="9" s="1"/>
  <c r="W1274" i="9"/>
  <c r="Y1274" i="9"/>
  <c r="J1275" i="9"/>
  <c r="K1275" i="9"/>
  <c r="L1275" i="9"/>
  <c r="M1275" i="9"/>
  <c r="N1275" i="9"/>
  <c r="O1275" i="9"/>
  <c r="T1275" i="9" s="1"/>
  <c r="Q1275" i="9"/>
  <c r="R1275" i="9" s="1"/>
  <c r="W1275" i="9"/>
  <c r="Y1275" i="9"/>
  <c r="J1276" i="9"/>
  <c r="K1276" i="9"/>
  <c r="L1276" i="9"/>
  <c r="M1276" i="9"/>
  <c r="N1276" i="9"/>
  <c r="O1276" i="9"/>
  <c r="T1276" i="9" s="1"/>
  <c r="Q1276" i="9"/>
  <c r="R1276" i="9" s="1"/>
  <c r="W1276" i="9"/>
  <c r="Y1276" i="9"/>
  <c r="J1277" i="9"/>
  <c r="K1277" i="9"/>
  <c r="L1277" i="9"/>
  <c r="M1277" i="9"/>
  <c r="N1277" i="9"/>
  <c r="O1277" i="9"/>
  <c r="Q1277" i="9"/>
  <c r="R1277" i="9" s="1"/>
  <c r="W1277" i="9"/>
  <c r="Y1277" i="9"/>
  <c r="J1278" i="9"/>
  <c r="K1278" i="9"/>
  <c r="L1278" i="9"/>
  <c r="M1278" i="9"/>
  <c r="N1278" i="9"/>
  <c r="O1278" i="9"/>
  <c r="T1278" i="9" s="1"/>
  <c r="Q1278" i="9"/>
  <c r="R1278" i="9" s="1"/>
  <c r="W1278" i="9"/>
  <c r="Y1278" i="9"/>
  <c r="J1279" i="9"/>
  <c r="K1279" i="9"/>
  <c r="L1279" i="9"/>
  <c r="M1279" i="9"/>
  <c r="N1279" i="9"/>
  <c r="O1279" i="9"/>
  <c r="Q1279" i="9"/>
  <c r="R1279" i="9" s="1"/>
  <c r="W1279" i="9"/>
  <c r="Y1279" i="9"/>
  <c r="J1280" i="9"/>
  <c r="K1280" i="9"/>
  <c r="L1280" i="9"/>
  <c r="M1280" i="9"/>
  <c r="N1280" i="9"/>
  <c r="O1280" i="9"/>
  <c r="Q1280" i="9"/>
  <c r="R1280" i="9" s="1"/>
  <c r="W1280" i="9"/>
  <c r="Y1280" i="9"/>
  <c r="J1281" i="9"/>
  <c r="K1281" i="9"/>
  <c r="L1281" i="9"/>
  <c r="M1281" i="9"/>
  <c r="N1281" i="9"/>
  <c r="O1281" i="9"/>
  <c r="P1281" i="9" s="1"/>
  <c r="Q1281" i="9"/>
  <c r="R1281" i="9" s="1"/>
  <c r="W1281" i="9"/>
  <c r="Y1281" i="9"/>
  <c r="J1282" i="9"/>
  <c r="K1282" i="9"/>
  <c r="L1282" i="9"/>
  <c r="M1282" i="9"/>
  <c r="N1282" i="9"/>
  <c r="O1282" i="9"/>
  <c r="P1282" i="9" s="1"/>
  <c r="Q1282" i="9"/>
  <c r="R1282" i="9" s="1"/>
  <c r="W1282" i="9"/>
  <c r="Y1282" i="9"/>
  <c r="J1283" i="9"/>
  <c r="K1283" i="9"/>
  <c r="L1283" i="9"/>
  <c r="M1283" i="9"/>
  <c r="N1283" i="9"/>
  <c r="O1283" i="9"/>
  <c r="T1283" i="9" s="1"/>
  <c r="Q1283" i="9"/>
  <c r="R1283" i="9" s="1"/>
  <c r="W1283" i="9"/>
  <c r="Y1283" i="9"/>
  <c r="J1284" i="9"/>
  <c r="K1284" i="9"/>
  <c r="L1284" i="9"/>
  <c r="M1284" i="9"/>
  <c r="N1284" i="9"/>
  <c r="O1284" i="9"/>
  <c r="Q1284" i="9"/>
  <c r="R1284" i="9" s="1"/>
  <c r="W1284" i="9"/>
  <c r="Y1284" i="9"/>
  <c r="J1285" i="9"/>
  <c r="K1285" i="9"/>
  <c r="L1285" i="9"/>
  <c r="M1285" i="9"/>
  <c r="N1285" i="9"/>
  <c r="O1285" i="9"/>
  <c r="Q1285" i="9"/>
  <c r="R1285" i="9" s="1"/>
  <c r="W1285" i="9"/>
  <c r="Y1285" i="9"/>
  <c r="J1286" i="9"/>
  <c r="K1286" i="9"/>
  <c r="L1286" i="9"/>
  <c r="M1286" i="9"/>
  <c r="N1286" i="9"/>
  <c r="O1286" i="9"/>
  <c r="T1286" i="9" s="1"/>
  <c r="Q1286" i="9"/>
  <c r="R1286" i="9" s="1"/>
  <c r="W1286" i="9"/>
  <c r="Y1286" i="9"/>
  <c r="J1287" i="9"/>
  <c r="K1287" i="9"/>
  <c r="L1287" i="9"/>
  <c r="M1287" i="9"/>
  <c r="N1287" i="9"/>
  <c r="O1287" i="9"/>
  <c r="T1287" i="9" s="1"/>
  <c r="Q1287" i="9"/>
  <c r="R1287" i="9" s="1"/>
  <c r="W1287" i="9"/>
  <c r="Y1287" i="9"/>
  <c r="J1288" i="9"/>
  <c r="K1288" i="9"/>
  <c r="L1288" i="9"/>
  <c r="M1288" i="9"/>
  <c r="N1288" i="9"/>
  <c r="O1288" i="9"/>
  <c r="T1288" i="9" s="1"/>
  <c r="Q1288" i="9"/>
  <c r="R1288" i="9" s="1"/>
  <c r="W1288" i="9"/>
  <c r="Y1288" i="9"/>
  <c r="J1289" i="9"/>
  <c r="K1289" i="9"/>
  <c r="L1289" i="9"/>
  <c r="M1289" i="9"/>
  <c r="N1289" i="9"/>
  <c r="O1289" i="9"/>
  <c r="T1289" i="9" s="1"/>
  <c r="Q1289" i="9"/>
  <c r="R1289" i="9" s="1"/>
  <c r="W1289" i="9"/>
  <c r="Y1289" i="9"/>
  <c r="J1290" i="9"/>
  <c r="K1290" i="9"/>
  <c r="L1290" i="9"/>
  <c r="M1290" i="9"/>
  <c r="N1290" i="9"/>
  <c r="O1290" i="9"/>
  <c r="P1290" i="9" s="1"/>
  <c r="Q1290" i="9"/>
  <c r="R1290" i="9" s="1"/>
  <c r="W1290" i="9"/>
  <c r="Y1290" i="9"/>
  <c r="J1291" i="9"/>
  <c r="K1291" i="9"/>
  <c r="L1291" i="9"/>
  <c r="M1291" i="9"/>
  <c r="N1291" i="9"/>
  <c r="O1291" i="9"/>
  <c r="T1291" i="9" s="1"/>
  <c r="Q1291" i="9"/>
  <c r="R1291" i="9" s="1"/>
  <c r="W1291" i="9"/>
  <c r="Y1291" i="9"/>
  <c r="J1292" i="9"/>
  <c r="K1292" i="9"/>
  <c r="L1292" i="9"/>
  <c r="M1292" i="9"/>
  <c r="N1292" i="9"/>
  <c r="O1292" i="9"/>
  <c r="Q1292" i="9"/>
  <c r="R1292" i="9" s="1"/>
  <c r="W1292" i="9"/>
  <c r="Y1292" i="9"/>
  <c r="J1293" i="9"/>
  <c r="K1293" i="9"/>
  <c r="L1293" i="9"/>
  <c r="M1293" i="9"/>
  <c r="N1293" i="9"/>
  <c r="O1293" i="9"/>
  <c r="Q1293" i="9"/>
  <c r="R1293" i="9" s="1"/>
  <c r="W1293" i="9"/>
  <c r="Y1293" i="9"/>
  <c r="J1294" i="9"/>
  <c r="K1294" i="9"/>
  <c r="L1294" i="9"/>
  <c r="M1294" i="9"/>
  <c r="N1294" i="9"/>
  <c r="O1294" i="9"/>
  <c r="P1294" i="9" s="1"/>
  <c r="Q1294" i="9"/>
  <c r="R1294" i="9" s="1"/>
  <c r="W1294" i="9"/>
  <c r="Y1294" i="9"/>
  <c r="J1295" i="9"/>
  <c r="K1295" i="9"/>
  <c r="L1295" i="9"/>
  <c r="M1295" i="9"/>
  <c r="N1295" i="9"/>
  <c r="O1295" i="9"/>
  <c r="T1295" i="9" s="1"/>
  <c r="Q1295" i="9"/>
  <c r="R1295" i="9" s="1"/>
  <c r="W1295" i="9"/>
  <c r="Y1295" i="9"/>
  <c r="J1296" i="9"/>
  <c r="K1296" i="9"/>
  <c r="L1296" i="9"/>
  <c r="M1296" i="9"/>
  <c r="N1296" i="9"/>
  <c r="O1296" i="9"/>
  <c r="Q1296" i="9"/>
  <c r="R1296" i="9" s="1"/>
  <c r="W1296" i="9"/>
  <c r="Y1296" i="9"/>
  <c r="J1297" i="9"/>
  <c r="K1297" i="9"/>
  <c r="L1297" i="9"/>
  <c r="M1297" i="9"/>
  <c r="N1297" i="9"/>
  <c r="O1297" i="9"/>
  <c r="Q1297" i="9"/>
  <c r="R1297" i="9" s="1"/>
  <c r="W1297" i="9"/>
  <c r="Y1297" i="9"/>
  <c r="J1298" i="9"/>
  <c r="K1298" i="9"/>
  <c r="L1298" i="9"/>
  <c r="M1298" i="9"/>
  <c r="N1298" i="9"/>
  <c r="O1298" i="9"/>
  <c r="Q1298" i="9"/>
  <c r="R1298" i="9" s="1"/>
  <c r="W1298" i="9"/>
  <c r="Y1298" i="9"/>
  <c r="J1299" i="9"/>
  <c r="K1299" i="9"/>
  <c r="L1299" i="9"/>
  <c r="M1299" i="9"/>
  <c r="N1299" i="9"/>
  <c r="O1299" i="9"/>
  <c r="Q1299" i="9"/>
  <c r="R1299" i="9" s="1"/>
  <c r="W1299" i="9"/>
  <c r="Y1299" i="9"/>
  <c r="J1300" i="9"/>
  <c r="K1300" i="9"/>
  <c r="L1300" i="9"/>
  <c r="M1300" i="9"/>
  <c r="N1300" i="9"/>
  <c r="O1300" i="9"/>
  <c r="Q1300" i="9"/>
  <c r="R1300" i="9" s="1"/>
  <c r="W1300" i="9"/>
  <c r="Y1300" i="9"/>
  <c r="J1301" i="9"/>
  <c r="K1301" i="9"/>
  <c r="L1301" i="9"/>
  <c r="M1301" i="9"/>
  <c r="N1301" i="9"/>
  <c r="O1301" i="9"/>
  <c r="Q1301" i="9"/>
  <c r="R1301" i="9" s="1"/>
  <c r="W1301" i="9"/>
  <c r="Y1301" i="9"/>
  <c r="J1302" i="9"/>
  <c r="K1302" i="9"/>
  <c r="L1302" i="9"/>
  <c r="M1302" i="9"/>
  <c r="N1302" i="9"/>
  <c r="O1302" i="9"/>
  <c r="T1302" i="9" s="1"/>
  <c r="Q1302" i="9"/>
  <c r="R1302" i="9" s="1"/>
  <c r="W1302" i="9"/>
  <c r="Y1302" i="9"/>
  <c r="J1303" i="9"/>
  <c r="K1303" i="9"/>
  <c r="L1303" i="9"/>
  <c r="M1303" i="9"/>
  <c r="N1303" i="9"/>
  <c r="O1303" i="9"/>
  <c r="T1303" i="9" s="1"/>
  <c r="Q1303" i="9"/>
  <c r="R1303" i="9" s="1"/>
  <c r="W1303" i="9"/>
  <c r="Y1303" i="9"/>
  <c r="J1304" i="9"/>
  <c r="K1304" i="9"/>
  <c r="L1304" i="9"/>
  <c r="M1304" i="9"/>
  <c r="N1304" i="9"/>
  <c r="O1304" i="9"/>
  <c r="T1304" i="9" s="1"/>
  <c r="Q1304" i="9"/>
  <c r="R1304" i="9" s="1"/>
  <c r="W1304" i="9"/>
  <c r="Y1304" i="9"/>
  <c r="J1305" i="9"/>
  <c r="K1305" i="9"/>
  <c r="L1305" i="9"/>
  <c r="M1305" i="9"/>
  <c r="N1305" i="9"/>
  <c r="O1305" i="9"/>
  <c r="T1305" i="9" s="1"/>
  <c r="Q1305" i="9"/>
  <c r="R1305" i="9" s="1"/>
  <c r="W1305" i="9"/>
  <c r="Y1305" i="9"/>
  <c r="J1306" i="9"/>
  <c r="K1306" i="9"/>
  <c r="L1306" i="9"/>
  <c r="M1306" i="9"/>
  <c r="N1306" i="9"/>
  <c r="O1306" i="9"/>
  <c r="P1306" i="9" s="1"/>
  <c r="Q1306" i="9"/>
  <c r="R1306" i="9" s="1"/>
  <c r="W1306" i="9"/>
  <c r="Y1306" i="9"/>
  <c r="J1307" i="9"/>
  <c r="K1307" i="9"/>
  <c r="L1307" i="9"/>
  <c r="M1307" i="9"/>
  <c r="N1307" i="9"/>
  <c r="O1307" i="9"/>
  <c r="P1307" i="9" s="1"/>
  <c r="Q1307" i="9"/>
  <c r="R1307" i="9" s="1"/>
  <c r="W1307" i="9"/>
  <c r="Y1307" i="9"/>
  <c r="J1308" i="9"/>
  <c r="K1308" i="9"/>
  <c r="L1308" i="9"/>
  <c r="M1308" i="9"/>
  <c r="N1308" i="9"/>
  <c r="O1308" i="9"/>
  <c r="Q1308" i="9"/>
  <c r="R1308" i="9" s="1"/>
  <c r="W1308" i="9"/>
  <c r="Y1308" i="9"/>
  <c r="J1309" i="9"/>
  <c r="K1309" i="9"/>
  <c r="L1309" i="9"/>
  <c r="M1309" i="9"/>
  <c r="N1309" i="9"/>
  <c r="O1309" i="9"/>
  <c r="P1309" i="9" s="1"/>
  <c r="Q1309" i="9"/>
  <c r="R1309" i="9" s="1"/>
  <c r="W1309" i="9"/>
  <c r="Y1309" i="9"/>
  <c r="J1310" i="9"/>
  <c r="K1310" i="9"/>
  <c r="L1310" i="9"/>
  <c r="M1310" i="9"/>
  <c r="N1310" i="9"/>
  <c r="O1310" i="9"/>
  <c r="Q1310" i="9"/>
  <c r="R1310" i="9" s="1"/>
  <c r="W1310" i="9"/>
  <c r="Y1310" i="9"/>
  <c r="J1311" i="9"/>
  <c r="K1311" i="9"/>
  <c r="L1311" i="9"/>
  <c r="M1311" i="9"/>
  <c r="N1311" i="9"/>
  <c r="O1311" i="9"/>
  <c r="T1311" i="9" s="1"/>
  <c r="Q1311" i="9"/>
  <c r="R1311" i="9" s="1"/>
  <c r="W1311" i="9"/>
  <c r="Y1311" i="9"/>
  <c r="J1312" i="9"/>
  <c r="K1312" i="9"/>
  <c r="L1312" i="9"/>
  <c r="M1312" i="9"/>
  <c r="N1312" i="9"/>
  <c r="O1312" i="9"/>
  <c r="Q1312" i="9"/>
  <c r="R1312" i="9" s="1"/>
  <c r="W1312" i="9"/>
  <c r="Y1312" i="9"/>
  <c r="J1313" i="9"/>
  <c r="K1313" i="9"/>
  <c r="L1313" i="9"/>
  <c r="M1313" i="9"/>
  <c r="N1313" i="9"/>
  <c r="O1313" i="9"/>
  <c r="P1313" i="9" s="1"/>
  <c r="Q1313" i="9"/>
  <c r="R1313" i="9" s="1"/>
  <c r="W1313" i="9"/>
  <c r="Y1313" i="9"/>
  <c r="J1314" i="9"/>
  <c r="K1314" i="9"/>
  <c r="L1314" i="9"/>
  <c r="M1314" i="9"/>
  <c r="N1314" i="9"/>
  <c r="O1314" i="9"/>
  <c r="Q1314" i="9"/>
  <c r="R1314" i="9" s="1"/>
  <c r="W1314" i="9"/>
  <c r="Y1314" i="9"/>
  <c r="J1315" i="9"/>
  <c r="K1315" i="9"/>
  <c r="L1315" i="9"/>
  <c r="M1315" i="9"/>
  <c r="N1315" i="9"/>
  <c r="O1315" i="9"/>
  <c r="Q1315" i="9"/>
  <c r="R1315" i="9" s="1"/>
  <c r="W1315" i="9"/>
  <c r="Y1315" i="9"/>
  <c r="J1316" i="9"/>
  <c r="K1316" i="9"/>
  <c r="L1316" i="9"/>
  <c r="M1316" i="9"/>
  <c r="N1316" i="9"/>
  <c r="O1316" i="9"/>
  <c r="Q1316" i="9"/>
  <c r="R1316" i="9" s="1"/>
  <c r="W1316" i="9"/>
  <c r="Y1316" i="9"/>
  <c r="J1317" i="9"/>
  <c r="K1317" i="9"/>
  <c r="L1317" i="9"/>
  <c r="M1317" i="9"/>
  <c r="N1317" i="9"/>
  <c r="O1317" i="9"/>
  <c r="Q1317" i="9"/>
  <c r="R1317" i="9" s="1"/>
  <c r="W1317" i="9"/>
  <c r="Y1317" i="9"/>
  <c r="J1318" i="9"/>
  <c r="K1318" i="9"/>
  <c r="L1318" i="9"/>
  <c r="M1318" i="9"/>
  <c r="N1318" i="9"/>
  <c r="O1318" i="9"/>
  <c r="Q1318" i="9"/>
  <c r="R1318" i="9" s="1"/>
  <c r="W1318" i="9"/>
  <c r="Y1318" i="9"/>
  <c r="J1319" i="9"/>
  <c r="K1319" i="9"/>
  <c r="L1319" i="9"/>
  <c r="M1319" i="9"/>
  <c r="N1319" i="9"/>
  <c r="O1319" i="9"/>
  <c r="Q1319" i="9"/>
  <c r="R1319" i="9" s="1"/>
  <c r="W1319" i="9"/>
  <c r="Y1319" i="9"/>
  <c r="J1320" i="9"/>
  <c r="K1320" i="9"/>
  <c r="L1320" i="9"/>
  <c r="M1320" i="9"/>
  <c r="N1320" i="9"/>
  <c r="O1320" i="9"/>
  <c r="T1320" i="9" s="1"/>
  <c r="Q1320" i="9"/>
  <c r="R1320" i="9" s="1"/>
  <c r="W1320" i="9"/>
  <c r="Y1320" i="9"/>
  <c r="J1321" i="9"/>
  <c r="K1321" i="9"/>
  <c r="L1321" i="9"/>
  <c r="M1321" i="9"/>
  <c r="N1321" i="9"/>
  <c r="O1321" i="9"/>
  <c r="Q1321" i="9"/>
  <c r="R1321" i="9" s="1"/>
  <c r="W1321" i="9"/>
  <c r="Y1321" i="9"/>
  <c r="J1322" i="9"/>
  <c r="K1322" i="9"/>
  <c r="L1322" i="9"/>
  <c r="M1322" i="9"/>
  <c r="N1322" i="9"/>
  <c r="O1322" i="9"/>
  <c r="T1322" i="9" s="1"/>
  <c r="Q1322" i="9"/>
  <c r="R1322" i="9" s="1"/>
  <c r="W1322" i="9"/>
  <c r="Y1322" i="9"/>
  <c r="J1323" i="9"/>
  <c r="K1323" i="9"/>
  <c r="L1323" i="9"/>
  <c r="M1323" i="9"/>
  <c r="N1323" i="9"/>
  <c r="O1323" i="9"/>
  <c r="T1323" i="9" s="1"/>
  <c r="Q1323" i="9"/>
  <c r="R1323" i="9" s="1"/>
  <c r="W1323" i="9"/>
  <c r="Y1323" i="9"/>
  <c r="J1324" i="9"/>
  <c r="K1324" i="9"/>
  <c r="L1324" i="9"/>
  <c r="M1324" i="9"/>
  <c r="N1324" i="9"/>
  <c r="O1324" i="9"/>
  <c r="Q1324" i="9"/>
  <c r="R1324" i="9" s="1"/>
  <c r="W1324" i="9"/>
  <c r="Y1324" i="9"/>
  <c r="J1325" i="9"/>
  <c r="K1325" i="9"/>
  <c r="L1325" i="9"/>
  <c r="M1325" i="9"/>
  <c r="N1325" i="9"/>
  <c r="O1325" i="9"/>
  <c r="Q1325" i="9"/>
  <c r="R1325" i="9" s="1"/>
  <c r="W1325" i="9"/>
  <c r="Y1325" i="9"/>
  <c r="J1326" i="9"/>
  <c r="K1326" i="9"/>
  <c r="L1326" i="9"/>
  <c r="M1326" i="9"/>
  <c r="N1326" i="9"/>
  <c r="O1326" i="9"/>
  <c r="Q1326" i="9"/>
  <c r="R1326" i="9" s="1"/>
  <c r="W1326" i="9"/>
  <c r="Y1326" i="9"/>
  <c r="J1327" i="9"/>
  <c r="K1327" i="9"/>
  <c r="L1327" i="9"/>
  <c r="M1327" i="9"/>
  <c r="N1327" i="9"/>
  <c r="O1327" i="9"/>
  <c r="P1327" i="9" s="1"/>
  <c r="Q1327" i="9"/>
  <c r="R1327" i="9" s="1"/>
  <c r="W1327" i="9"/>
  <c r="Y1327" i="9"/>
  <c r="J1328" i="9"/>
  <c r="K1328" i="9"/>
  <c r="L1328" i="9"/>
  <c r="M1328" i="9"/>
  <c r="N1328" i="9"/>
  <c r="O1328" i="9"/>
  <c r="P1328" i="9" s="1"/>
  <c r="Q1328" i="9"/>
  <c r="R1328" i="9" s="1"/>
  <c r="W1328" i="9"/>
  <c r="Y1328" i="9"/>
  <c r="J1329" i="9"/>
  <c r="K1329" i="9"/>
  <c r="L1329" i="9"/>
  <c r="M1329" i="9"/>
  <c r="N1329" i="9"/>
  <c r="O1329" i="9"/>
  <c r="Q1329" i="9"/>
  <c r="R1329" i="9" s="1"/>
  <c r="W1329" i="9"/>
  <c r="Y1329" i="9"/>
  <c r="J1330" i="9"/>
  <c r="K1330" i="9"/>
  <c r="L1330" i="9"/>
  <c r="M1330" i="9"/>
  <c r="N1330" i="9"/>
  <c r="O1330" i="9"/>
  <c r="Q1330" i="9"/>
  <c r="R1330" i="9" s="1"/>
  <c r="W1330" i="9"/>
  <c r="Y1330" i="9"/>
  <c r="J1331" i="9"/>
  <c r="K1331" i="9"/>
  <c r="L1331" i="9"/>
  <c r="M1331" i="9"/>
  <c r="N1331" i="9"/>
  <c r="O1331" i="9"/>
  <c r="Q1331" i="9"/>
  <c r="R1331" i="9" s="1"/>
  <c r="W1331" i="9"/>
  <c r="Y1331" i="9"/>
  <c r="J1332" i="9"/>
  <c r="K1332" i="9"/>
  <c r="L1332" i="9"/>
  <c r="M1332" i="9"/>
  <c r="N1332" i="9"/>
  <c r="O1332" i="9"/>
  <c r="P1332" i="9" s="1"/>
  <c r="Q1332" i="9"/>
  <c r="R1332" i="9" s="1"/>
  <c r="W1332" i="9"/>
  <c r="Y1332" i="9"/>
  <c r="J1333" i="9"/>
  <c r="K1333" i="9"/>
  <c r="L1333" i="9"/>
  <c r="M1333" i="9"/>
  <c r="N1333" i="9"/>
  <c r="O1333" i="9"/>
  <c r="Q1333" i="9"/>
  <c r="R1333" i="9" s="1"/>
  <c r="W1333" i="9"/>
  <c r="Y1333" i="9"/>
  <c r="J1334" i="9"/>
  <c r="K1334" i="9"/>
  <c r="L1334" i="9"/>
  <c r="M1334" i="9"/>
  <c r="N1334" i="9"/>
  <c r="O1334" i="9"/>
  <c r="T1334" i="9" s="1"/>
  <c r="Q1334" i="9"/>
  <c r="R1334" i="9" s="1"/>
  <c r="W1334" i="9"/>
  <c r="Y1334" i="9"/>
  <c r="J1335" i="9"/>
  <c r="K1335" i="9"/>
  <c r="L1335" i="9"/>
  <c r="M1335" i="9"/>
  <c r="N1335" i="9"/>
  <c r="O1335" i="9"/>
  <c r="T1335" i="9" s="1"/>
  <c r="Q1335" i="9"/>
  <c r="R1335" i="9" s="1"/>
  <c r="W1335" i="9"/>
  <c r="Y1335" i="9"/>
  <c r="J1336" i="9"/>
  <c r="K1336" i="9"/>
  <c r="L1336" i="9"/>
  <c r="M1336" i="9"/>
  <c r="N1336" i="9"/>
  <c r="O1336" i="9"/>
  <c r="T1336" i="9" s="1"/>
  <c r="Q1336" i="9"/>
  <c r="R1336" i="9" s="1"/>
  <c r="W1336" i="9"/>
  <c r="Y1336" i="9"/>
  <c r="J1337" i="9"/>
  <c r="K1337" i="9"/>
  <c r="L1337" i="9"/>
  <c r="M1337" i="9"/>
  <c r="N1337" i="9"/>
  <c r="O1337" i="9"/>
  <c r="T1337" i="9" s="1"/>
  <c r="Q1337" i="9"/>
  <c r="R1337" i="9" s="1"/>
  <c r="W1337" i="9"/>
  <c r="Y1337" i="9"/>
  <c r="J1338" i="9"/>
  <c r="K1338" i="9"/>
  <c r="L1338" i="9"/>
  <c r="M1338" i="9"/>
  <c r="N1338" i="9"/>
  <c r="O1338" i="9"/>
  <c r="T1338" i="9" s="1"/>
  <c r="Q1338" i="9"/>
  <c r="R1338" i="9" s="1"/>
  <c r="W1338" i="9"/>
  <c r="Y1338" i="9"/>
  <c r="J1339" i="9"/>
  <c r="K1339" i="9"/>
  <c r="L1339" i="9"/>
  <c r="M1339" i="9"/>
  <c r="N1339" i="9"/>
  <c r="O1339" i="9"/>
  <c r="T1339" i="9" s="1"/>
  <c r="Q1339" i="9"/>
  <c r="R1339" i="9" s="1"/>
  <c r="W1339" i="9"/>
  <c r="Y1339" i="9"/>
  <c r="J1340" i="9"/>
  <c r="K1340" i="9"/>
  <c r="L1340" i="9"/>
  <c r="M1340" i="9"/>
  <c r="N1340" i="9"/>
  <c r="O1340" i="9"/>
  <c r="Q1340" i="9"/>
  <c r="R1340" i="9" s="1"/>
  <c r="W1340" i="9"/>
  <c r="Y1340" i="9"/>
  <c r="J1341" i="9"/>
  <c r="K1341" i="9"/>
  <c r="L1341" i="9"/>
  <c r="M1341" i="9"/>
  <c r="N1341" i="9"/>
  <c r="O1341" i="9"/>
  <c r="T1341" i="9" s="1"/>
  <c r="Q1341" i="9"/>
  <c r="R1341" i="9" s="1"/>
  <c r="W1341" i="9"/>
  <c r="Y1341" i="9"/>
  <c r="J1342" i="9"/>
  <c r="K1342" i="9"/>
  <c r="L1342" i="9"/>
  <c r="M1342" i="9"/>
  <c r="N1342" i="9"/>
  <c r="O1342" i="9"/>
  <c r="T1342" i="9" s="1"/>
  <c r="Q1342" i="9"/>
  <c r="R1342" i="9" s="1"/>
  <c r="W1342" i="9"/>
  <c r="Y1342" i="9"/>
  <c r="J1343" i="9"/>
  <c r="K1343" i="9"/>
  <c r="L1343" i="9"/>
  <c r="M1343" i="9"/>
  <c r="N1343" i="9"/>
  <c r="O1343" i="9"/>
  <c r="Q1343" i="9"/>
  <c r="R1343" i="9" s="1"/>
  <c r="W1343" i="9"/>
  <c r="Y1343" i="9"/>
  <c r="J1344" i="9"/>
  <c r="K1344" i="9"/>
  <c r="L1344" i="9"/>
  <c r="M1344" i="9"/>
  <c r="N1344" i="9"/>
  <c r="O1344" i="9"/>
  <c r="P1344" i="9" s="1"/>
  <c r="Q1344" i="9"/>
  <c r="R1344" i="9" s="1"/>
  <c r="W1344" i="9"/>
  <c r="Y1344" i="9"/>
  <c r="J1345" i="9"/>
  <c r="K1345" i="9"/>
  <c r="L1345" i="9"/>
  <c r="M1345" i="9"/>
  <c r="N1345" i="9"/>
  <c r="O1345" i="9"/>
  <c r="Q1345" i="9"/>
  <c r="R1345" i="9" s="1"/>
  <c r="W1345" i="9"/>
  <c r="Y1345" i="9"/>
  <c r="J1346" i="9"/>
  <c r="K1346" i="9"/>
  <c r="L1346" i="9"/>
  <c r="M1346" i="9"/>
  <c r="N1346" i="9"/>
  <c r="O1346" i="9"/>
  <c r="Q1346" i="9"/>
  <c r="R1346" i="9" s="1"/>
  <c r="W1346" i="9"/>
  <c r="Y1346" i="9"/>
  <c r="J1347" i="9"/>
  <c r="K1347" i="9"/>
  <c r="L1347" i="9"/>
  <c r="M1347" i="9"/>
  <c r="N1347" i="9"/>
  <c r="O1347" i="9"/>
  <c r="Q1347" i="9"/>
  <c r="R1347" i="9" s="1"/>
  <c r="W1347" i="9"/>
  <c r="Y1347" i="9"/>
  <c r="J1348" i="9"/>
  <c r="K1348" i="9"/>
  <c r="L1348" i="9"/>
  <c r="M1348" i="9"/>
  <c r="N1348" i="9"/>
  <c r="O1348" i="9"/>
  <c r="Q1348" i="9"/>
  <c r="R1348" i="9" s="1"/>
  <c r="W1348" i="9"/>
  <c r="Y1348" i="9"/>
  <c r="J1349" i="9"/>
  <c r="K1349" i="9"/>
  <c r="L1349" i="9"/>
  <c r="M1349" i="9"/>
  <c r="N1349" i="9"/>
  <c r="O1349" i="9"/>
  <c r="T1349" i="9" s="1"/>
  <c r="Q1349" i="9"/>
  <c r="R1349" i="9" s="1"/>
  <c r="W1349" i="9"/>
  <c r="Y1349" i="9"/>
  <c r="J1350" i="9"/>
  <c r="K1350" i="9"/>
  <c r="L1350" i="9"/>
  <c r="M1350" i="9"/>
  <c r="N1350" i="9"/>
  <c r="O1350" i="9"/>
  <c r="T1350" i="9" s="1"/>
  <c r="Q1350" i="9"/>
  <c r="R1350" i="9" s="1"/>
  <c r="W1350" i="9"/>
  <c r="Y1350" i="9"/>
  <c r="J1351" i="9"/>
  <c r="K1351" i="9"/>
  <c r="L1351" i="9"/>
  <c r="M1351" i="9"/>
  <c r="N1351" i="9"/>
  <c r="O1351" i="9"/>
  <c r="Q1351" i="9"/>
  <c r="R1351" i="9" s="1"/>
  <c r="W1351" i="9"/>
  <c r="Y1351" i="9"/>
  <c r="J1352" i="9"/>
  <c r="K1352" i="9"/>
  <c r="L1352" i="9"/>
  <c r="M1352" i="9"/>
  <c r="N1352" i="9"/>
  <c r="O1352" i="9"/>
  <c r="Q1352" i="9"/>
  <c r="R1352" i="9" s="1"/>
  <c r="W1352" i="9"/>
  <c r="Y1352" i="9"/>
  <c r="J1353" i="9"/>
  <c r="K1353" i="9"/>
  <c r="L1353" i="9"/>
  <c r="M1353" i="9"/>
  <c r="N1353" i="9"/>
  <c r="O1353" i="9"/>
  <c r="T1353" i="9" s="1"/>
  <c r="Q1353" i="9"/>
  <c r="R1353" i="9" s="1"/>
  <c r="W1353" i="9"/>
  <c r="Y1353" i="9"/>
  <c r="J1354" i="9"/>
  <c r="K1354" i="9"/>
  <c r="L1354" i="9"/>
  <c r="M1354" i="9"/>
  <c r="N1354" i="9"/>
  <c r="O1354" i="9"/>
  <c r="Q1354" i="9"/>
  <c r="R1354" i="9" s="1"/>
  <c r="W1354" i="9"/>
  <c r="Y1354" i="9"/>
  <c r="J1355" i="9"/>
  <c r="K1355" i="9"/>
  <c r="L1355" i="9"/>
  <c r="M1355" i="9"/>
  <c r="N1355" i="9"/>
  <c r="O1355" i="9"/>
  <c r="Q1355" i="9"/>
  <c r="R1355" i="9" s="1"/>
  <c r="W1355" i="9"/>
  <c r="Y1355" i="9"/>
  <c r="J1356" i="9"/>
  <c r="K1356" i="9"/>
  <c r="L1356" i="9"/>
  <c r="M1356" i="9"/>
  <c r="N1356" i="9"/>
  <c r="O1356" i="9"/>
  <c r="T1356" i="9" s="1"/>
  <c r="Q1356" i="9"/>
  <c r="R1356" i="9" s="1"/>
  <c r="W1356" i="9"/>
  <c r="Y1356" i="9"/>
  <c r="J1357" i="9"/>
  <c r="K1357" i="9"/>
  <c r="L1357" i="9"/>
  <c r="M1357" i="9"/>
  <c r="N1357" i="9"/>
  <c r="O1357" i="9"/>
  <c r="Q1357" i="9"/>
  <c r="R1357" i="9" s="1"/>
  <c r="W1357" i="9"/>
  <c r="Y1357" i="9"/>
  <c r="J1358" i="9"/>
  <c r="K1358" i="9"/>
  <c r="L1358" i="9"/>
  <c r="M1358" i="9"/>
  <c r="N1358" i="9"/>
  <c r="O1358" i="9"/>
  <c r="T1358" i="9" s="1"/>
  <c r="Q1358" i="9"/>
  <c r="R1358" i="9" s="1"/>
  <c r="W1358" i="9"/>
  <c r="Y1358" i="9"/>
  <c r="J1359" i="9"/>
  <c r="K1359" i="9"/>
  <c r="L1359" i="9"/>
  <c r="M1359" i="9"/>
  <c r="N1359" i="9"/>
  <c r="O1359" i="9"/>
  <c r="Q1359" i="9"/>
  <c r="R1359" i="9" s="1"/>
  <c r="W1359" i="9"/>
  <c r="Y1359" i="9"/>
  <c r="J1360" i="9"/>
  <c r="K1360" i="9"/>
  <c r="L1360" i="9"/>
  <c r="M1360" i="9"/>
  <c r="N1360" i="9"/>
  <c r="O1360" i="9"/>
  <c r="Q1360" i="9"/>
  <c r="R1360" i="9" s="1"/>
  <c r="W1360" i="9"/>
  <c r="Y1360" i="9"/>
  <c r="J1361" i="9"/>
  <c r="K1361" i="9"/>
  <c r="L1361" i="9"/>
  <c r="M1361" i="9"/>
  <c r="N1361" i="9"/>
  <c r="O1361" i="9"/>
  <c r="T1361" i="9" s="1"/>
  <c r="Q1361" i="9"/>
  <c r="R1361" i="9" s="1"/>
  <c r="W1361" i="9"/>
  <c r="Y1361" i="9"/>
  <c r="J1362" i="9"/>
  <c r="K1362" i="9"/>
  <c r="L1362" i="9"/>
  <c r="M1362" i="9"/>
  <c r="N1362" i="9"/>
  <c r="O1362" i="9"/>
  <c r="Q1362" i="9"/>
  <c r="R1362" i="9" s="1"/>
  <c r="W1362" i="9"/>
  <c r="Y1362" i="9"/>
  <c r="J1363" i="9"/>
  <c r="K1363" i="9"/>
  <c r="L1363" i="9"/>
  <c r="M1363" i="9"/>
  <c r="N1363" i="9"/>
  <c r="O1363" i="9"/>
  <c r="Q1363" i="9"/>
  <c r="R1363" i="9" s="1"/>
  <c r="W1363" i="9"/>
  <c r="Y1363" i="9"/>
  <c r="J1364" i="9"/>
  <c r="K1364" i="9"/>
  <c r="L1364" i="9"/>
  <c r="M1364" i="9"/>
  <c r="N1364" i="9"/>
  <c r="O1364" i="9"/>
  <c r="Q1364" i="9"/>
  <c r="R1364" i="9" s="1"/>
  <c r="W1364" i="9"/>
  <c r="Y1364" i="9"/>
  <c r="J1365" i="9"/>
  <c r="K1365" i="9"/>
  <c r="L1365" i="9"/>
  <c r="M1365" i="9"/>
  <c r="N1365" i="9"/>
  <c r="O1365" i="9"/>
  <c r="Q1365" i="9"/>
  <c r="R1365" i="9" s="1"/>
  <c r="W1365" i="9"/>
  <c r="Y1365" i="9"/>
  <c r="J1366" i="9"/>
  <c r="K1366" i="9"/>
  <c r="L1366" i="9"/>
  <c r="M1366" i="9"/>
  <c r="N1366" i="9"/>
  <c r="O1366" i="9"/>
  <c r="Q1366" i="9"/>
  <c r="R1366" i="9" s="1"/>
  <c r="W1366" i="9"/>
  <c r="Y1366" i="9"/>
  <c r="J1367" i="9"/>
  <c r="K1367" i="9"/>
  <c r="L1367" i="9"/>
  <c r="M1367" i="9"/>
  <c r="N1367" i="9"/>
  <c r="O1367" i="9"/>
  <c r="Q1367" i="9"/>
  <c r="R1367" i="9" s="1"/>
  <c r="W1367" i="9"/>
  <c r="Y1367" i="9"/>
  <c r="J1368" i="9"/>
  <c r="K1368" i="9"/>
  <c r="L1368" i="9"/>
  <c r="M1368" i="9"/>
  <c r="N1368" i="9"/>
  <c r="O1368" i="9"/>
  <c r="Q1368" i="9"/>
  <c r="R1368" i="9" s="1"/>
  <c r="W1368" i="9"/>
  <c r="Y1368" i="9"/>
  <c r="J1369" i="9"/>
  <c r="K1369" i="9"/>
  <c r="L1369" i="9"/>
  <c r="M1369" i="9"/>
  <c r="N1369" i="9"/>
  <c r="O1369" i="9"/>
  <c r="Q1369" i="9"/>
  <c r="R1369" i="9" s="1"/>
  <c r="W1369" i="9"/>
  <c r="Y1369" i="9"/>
  <c r="J1370" i="9"/>
  <c r="K1370" i="9"/>
  <c r="L1370" i="9"/>
  <c r="M1370" i="9"/>
  <c r="N1370" i="9"/>
  <c r="O1370" i="9"/>
  <c r="Q1370" i="9"/>
  <c r="R1370" i="9" s="1"/>
  <c r="W1370" i="9"/>
  <c r="Y1370" i="9"/>
  <c r="J1371" i="9"/>
  <c r="K1371" i="9"/>
  <c r="L1371" i="9"/>
  <c r="M1371" i="9"/>
  <c r="N1371" i="9"/>
  <c r="O1371" i="9"/>
  <c r="Q1371" i="9"/>
  <c r="R1371" i="9" s="1"/>
  <c r="W1371" i="9"/>
  <c r="Y1371" i="9"/>
  <c r="J1372" i="9"/>
  <c r="K1372" i="9"/>
  <c r="L1372" i="9"/>
  <c r="M1372" i="9"/>
  <c r="N1372" i="9"/>
  <c r="O1372" i="9"/>
  <c r="T1372" i="9" s="1"/>
  <c r="Q1372" i="9"/>
  <c r="R1372" i="9" s="1"/>
  <c r="W1372" i="9"/>
  <c r="Y1372" i="9"/>
  <c r="J1373" i="9"/>
  <c r="K1373" i="9"/>
  <c r="L1373" i="9"/>
  <c r="M1373" i="9"/>
  <c r="N1373" i="9"/>
  <c r="O1373" i="9"/>
  <c r="Q1373" i="9"/>
  <c r="R1373" i="9" s="1"/>
  <c r="W1373" i="9"/>
  <c r="Y1373" i="9"/>
  <c r="J1374" i="9"/>
  <c r="K1374" i="9"/>
  <c r="L1374" i="9"/>
  <c r="M1374" i="9"/>
  <c r="N1374" i="9"/>
  <c r="O1374" i="9"/>
  <c r="T1374" i="9" s="1"/>
  <c r="Q1374" i="9"/>
  <c r="R1374" i="9" s="1"/>
  <c r="W1374" i="9"/>
  <c r="Y1374" i="9"/>
  <c r="J1375" i="9"/>
  <c r="K1375" i="9"/>
  <c r="L1375" i="9"/>
  <c r="M1375" i="9"/>
  <c r="N1375" i="9"/>
  <c r="O1375" i="9"/>
  <c r="Q1375" i="9"/>
  <c r="R1375" i="9" s="1"/>
  <c r="W1375" i="9"/>
  <c r="Y1375" i="9"/>
  <c r="J1376" i="9"/>
  <c r="K1376" i="9"/>
  <c r="L1376" i="9"/>
  <c r="M1376" i="9"/>
  <c r="N1376" i="9"/>
  <c r="O1376" i="9"/>
  <c r="P1376" i="9" s="1"/>
  <c r="Q1376" i="9"/>
  <c r="R1376" i="9" s="1"/>
  <c r="W1376" i="9"/>
  <c r="Y1376" i="9"/>
  <c r="J1377" i="9"/>
  <c r="K1377" i="9"/>
  <c r="L1377" i="9"/>
  <c r="M1377" i="9"/>
  <c r="N1377" i="9"/>
  <c r="O1377" i="9"/>
  <c r="P1377" i="9" s="1"/>
  <c r="Q1377" i="9"/>
  <c r="R1377" i="9" s="1"/>
  <c r="W1377" i="9"/>
  <c r="Y1377" i="9"/>
  <c r="J1378" i="9"/>
  <c r="K1378" i="9"/>
  <c r="L1378" i="9"/>
  <c r="M1378" i="9"/>
  <c r="N1378" i="9"/>
  <c r="O1378" i="9"/>
  <c r="T1378" i="9" s="1"/>
  <c r="Q1378" i="9"/>
  <c r="R1378" i="9" s="1"/>
  <c r="W1378" i="9"/>
  <c r="Y1378" i="9"/>
  <c r="J1379" i="9"/>
  <c r="K1379" i="9"/>
  <c r="L1379" i="9"/>
  <c r="M1379" i="9"/>
  <c r="N1379" i="9"/>
  <c r="O1379" i="9"/>
  <c r="Q1379" i="9"/>
  <c r="R1379" i="9" s="1"/>
  <c r="W1379" i="9"/>
  <c r="Y1379" i="9"/>
  <c r="J1380" i="9"/>
  <c r="K1380" i="9"/>
  <c r="L1380" i="9"/>
  <c r="M1380" i="9"/>
  <c r="N1380" i="9"/>
  <c r="O1380" i="9"/>
  <c r="Q1380" i="9"/>
  <c r="R1380" i="9" s="1"/>
  <c r="W1380" i="9"/>
  <c r="Y1380" i="9"/>
  <c r="J1381" i="9"/>
  <c r="K1381" i="9"/>
  <c r="L1381" i="9"/>
  <c r="M1381" i="9"/>
  <c r="N1381" i="9"/>
  <c r="O1381" i="9"/>
  <c r="Q1381" i="9"/>
  <c r="R1381" i="9" s="1"/>
  <c r="W1381" i="9"/>
  <c r="Y1381" i="9"/>
  <c r="J1382" i="9"/>
  <c r="K1382" i="9"/>
  <c r="L1382" i="9"/>
  <c r="M1382" i="9"/>
  <c r="N1382" i="9"/>
  <c r="O1382" i="9"/>
  <c r="T1382" i="9" s="1"/>
  <c r="Q1382" i="9"/>
  <c r="R1382" i="9" s="1"/>
  <c r="W1382" i="9"/>
  <c r="Y1382" i="9"/>
  <c r="J1383" i="9"/>
  <c r="K1383" i="9"/>
  <c r="L1383" i="9"/>
  <c r="M1383" i="9"/>
  <c r="N1383" i="9"/>
  <c r="O1383" i="9"/>
  <c r="Q1383" i="9"/>
  <c r="R1383" i="9" s="1"/>
  <c r="W1383" i="9"/>
  <c r="Y1383" i="9"/>
  <c r="J1384" i="9"/>
  <c r="K1384" i="9"/>
  <c r="L1384" i="9"/>
  <c r="M1384" i="9"/>
  <c r="N1384" i="9"/>
  <c r="O1384" i="9"/>
  <c r="T1384" i="9" s="1"/>
  <c r="Q1384" i="9"/>
  <c r="R1384" i="9" s="1"/>
  <c r="W1384" i="9"/>
  <c r="Y1384" i="9"/>
  <c r="J1385" i="9"/>
  <c r="K1385" i="9"/>
  <c r="L1385" i="9"/>
  <c r="M1385" i="9"/>
  <c r="N1385" i="9"/>
  <c r="O1385" i="9"/>
  <c r="P1385" i="9" s="1"/>
  <c r="Q1385" i="9"/>
  <c r="R1385" i="9" s="1"/>
  <c r="W1385" i="9"/>
  <c r="Y1385" i="9"/>
  <c r="J1386" i="9"/>
  <c r="K1386" i="9"/>
  <c r="L1386" i="9"/>
  <c r="M1386" i="9"/>
  <c r="N1386" i="9"/>
  <c r="O1386" i="9"/>
  <c r="Q1386" i="9"/>
  <c r="R1386" i="9" s="1"/>
  <c r="W1386" i="9"/>
  <c r="Y1386" i="9"/>
  <c r="J1387" i="9"/>
  <c r="K1387" i="9"/>
  <c r="L1387" i="9"/>
  <c r="M1387" i="9"/>
  <c r="N1387" i="9"/>
  <c r="O1387" i="9"/>
  <c r="T1387" i="9" s="1"/>
  <c r="Q1387" i="9"/>
  <c r="R1387" i="9" s="1"/>
  <c r="W1387" i="9"/>
  <c r="Y1387" i="9"/>
  <c r="J1388" i="9"/>
  <c r="K1388" i="9"/>
  <c r="L1388" i="9"/>
  <c r="M1388" i="9"/>
  <c r="N1388" i="9"/>
  <c r="O1388" i="9"/>
  <c r="T1388" i="9" s="1"/>
  <c r="Q1388" i="9"/>
  <c r="R1388" i="9" s="1"/>
  <c r="W1388" i="9"/>
  <c r="Y1388" i="9"/>
  <c r="J1389" i="9"/>
  <c r="K1389" i="9"/>
  <c r="L1389" i="9"/>
  <c r="M1389" i="9"/>
  <c r="N1389" i="9"/>
  <c r="O1389" i="9"/>
  <c r="Q1389" i="9"/>
  <c r="R1389" i="9" s="1"/>
  <c r="W1389" i="9"/>
  <c r="Y1389" i="9"/>
  <c r="J1390" i="9"/>
  <c r="K1390" i="9"/>
  <c r="L1390" i="9"/>
  <c r="M1390" i="9"/>
  <c r="N1390" i="9"/>
  <c r="O1390" i="9"/>
  <c r="Q1390" i="9"/>
  <c r="R1390" i="9" s="1"/>
  <c r="W1390" i="9"/>
  <c r="Y1390" i="9"/>
  <c r="J1391" i="9"/>
  <c r="K1391" i="9"/>
  <c r="L1391" i="9"/>
  <c r="M1391" i="9"/>
  <c r="N1391" i="9"/>
  <c r="O1391" i="9"/>
  <c r="P1391" i="9" s="1"/>
  <c r="Q1391" i="9"/>
  <c r="R1391" i="9" s="1"/>
  <c r="W1391" i="9"/>
  <c r="Y1391" i="9"/>
  <c r="J1392" i="9"/>
  <c r="K1392" i="9"/>
  <c r="L1392" i="9"/>
  <c r="M1392" i="9"/>
  <c r="N1392" i="9"/>
  <c r="O1392" i="9"/>
  <c r="P1392" i="9" s="1"/>
  <c r="Q1392" i="9"/>
  <c r="R1392" i="9" s="1"/>
  <c r="W1392" i="9"/>
  <c r="Y1392" i="9"/>
  <c r="J1393" i="9"/>
  <c r="K1393" i="9"/>
  <c r="L1393" i="9"/>
  <c r="M1393" i="9"/>
  <c r="N1393" i="9"/>
  <c r="O1393" i="9"/>
  <c r="T1393" i="9" s="1"/>
  <c r="Q1393" i="9"/>
  <c r="R1393" i="9" s="1"/>
  <c r="W1393" i="9"/>
  <c r="Y1393" i="9"/>
  <c r="J1394" i="9"/>
  <c r="K1394" i="9"/>
  <c r="L1394" i="9"/>
  <c r="M1394" i="9"/>
  <c r="N1394" i="9"/>
  <c r="O1394" i="9"/>
  <c r="P1394" i="9" s="1"/>
  <c r="Q1394" i="9"/>
  <c r="R1394" i="9" s="1"/>
  <c r="W1394" i="9"/>
  <c r="Y1394" i="9"/>
  <c r="J1395" i="9"/>
  <c r="K1395" i="9"/>
  <c r="L1395" i="9"/>
  <c r="M1395" i="9"/>
  <c r="N1395" i="9"/>
  <c r="O1395" i="9"/>
  <c r="Q1395" i="9"/>
  <c r="R1395" i="9" s="1"/>
  <c r="W1395" i="9"/>
  <c r="Y1395" i="9"/>
  <c r="J1396" i="9"/>
  <c r="K1396" i="9"/>
  <c r="L1396" i="9"/>
  <c r="M1396" i="9"/>
  <c r="N1396" i="9"/>
  <c r="O1396" i="9"/>
  <c r="P1396" i="9" s="1"/>
  <c r="Q1396" i="9"/>
  <c r="R1396" i="9" s="1"/>
  <c r="W1396" i="9"/>
  <c r="Y1396" i="9"/>
  <c r="J1397" i="9"/>
  <c r="K1397" i="9"/>
  <c r="L1397" i="9"/>
  <c r="M1397" i="9"/>
  <c r="N1397" i="9"/>
  <c r="O1397" i="9"/>
  <c r="Q1397" i="9"/>
  <c r="R1397" i="9" s="1"/>
  <c r="W1397" i="9"/>
  <c r="Y1397" i="9"/>
  <c r="J1398" i="9"/>
  <c r="K1398" i="9"/>
  <c r="L1398" i="9"/>
  <c r="M1398" i="9"/>
  <c r="N1398" i="9"/>
  <c r="O1398" i="9"/>
  <c r="T1398" i="9" s="1"/>
  <c r="Q1398" i="9"/>
  <c r="R1398" i="9" s="1"/>
  <c r="W1398" i="9"/>
  <c r="Y1398" i="9"/>
  <c r="J1399" i="9"/>
  <c r="K1399" i="9"/>
  <c r="L1399" i="9"/>
  <c r="M1399" i="9"/>
  <c r="N1399" i="9"/>
  <c r="O1399" i="9"/>
  <c r="T1399" i="9" s="1"/>
  <c r="Q1399" i="9"/>
  <c r="R1399" i="9" s="1"/>
  <c r="W1399" i="9"/>
  <c r="Y1399" i="9"/>
  <c r="J1400" i="9"/>
  <c r="K1400" i="9"/>
  <c r="L1400" i="9"/>
  <c r="M1400" i="9"/>
  <c r="N1400" i="9"/>
  <c r="O1400" i="9"/>
  <c r="T1400" i="9" s="1"/>
  <c r="Q1400" i="9"/>
  <c r="R1400" i="9" s="1"/>
  <c r="W1400" i="9"/>
  <c r="Y1400" i="9"/>
  <c r="J1401" i="9"/>
  <c r="K1401" i="9"/>
  <c r="L1401" i="9"/>
  <c r="M1401" i="9"/>
  <c r="N1401" i="9"/>
  <c r="O1401" i="9"/>
  <c r="T1401" i="9" s="1"/>
  <c r="Q1401" i="9"/>
  <c r="R1401" i="9" s="1"/>
  <c r="W1401" i="9"/>
  <c r="Y1401" i="9"/>
  <c r="J1402" i="9"/>
  <c r="K1402" i="9"/>
  <c r="L1402" i="9"/>
  <c r="M1402" i="9"/>
  <c r="N1402" i="9"/>
  <c r="O1402" i="9"/>
  <c r="Q1402" i="9"/>
  <c r="R1402" i="9" s="1"/>
  <c r="W1402" i="9"/>
  <c r="Y1402" i="9"/>
  <c r="J1403" i="9"/>
  <c r="K1403" i="9"/>
  <c r="L1403" i="9"/>
  <c r="M1403" i="9"/>
  <c r="N1403" i="9"/>
  <c r="O1403" i="9"/>
  <c r="Q1403" i="9"/>
  <c r="R1403" i="9" s="1"/>
  <c r="W1403" i="9"/>
  <c r="Y1403" i="9"/>
  <c r="J1404" i="9"/>
  <c r="K1404" i="9"/>
  <c r="L1404" i="9"/>
  <c r="M1404" i="9"/>
  <c r="N1404" i="9"/>
  <c r="O1404" i="9"/>
  <c r="Q1404" i="9"/>
  <c r="R1404" i="9" s="1"/>
  <c r="W1404" i="9"/>
  <c r="Y1404" i="9"/>
  <c r="J1405" i="9"/>
  <c r="K1405" i="9"/>
  <c r="L1405" i="9"/>
  <c r="M1405" i="9"/>
  <c r="N1405" i="9"/>
  <c r="O1405" i="9"/>
  <c r="Q1405" i="9"/>
  <c r="R1405" i="9" s="1"/>
  <c r="W1405" i="9"/>
  <c r="Y1405" i="9"/>
  <c r="J1406" i="9"/>
  <c r="K1406" i="9"/>
  <c r="L1406" i="9"/>
  <c r="M1406" i="9"/>
  <c r="N1406" i="9"/>
  <c r="O1406" i="9"/>
  <c r="Q1406" i="9"/>
  <c r="R1406" i="9" s="1"/>
  <c r="W1406" i="9"/>
  <c r="Y1406" i="9"/>
  <c r="J1407" i="9"/>
  <c r="K1407" i="9"/>
  <c r="L1407" i="9"/>
  <c r="M1407" i="9"/>
  <c r="N1407" i="9"/>
  <c r="O1407" i="9"/>
  <c r="Q1407" i="9"/>
  <c r="R1407" i="9" s="1"/>
  <c r="W1407" i="9"/>
  <c r="Y1407" i="9"/>
  <c r="J1408" i="9"/>
  <c r="K1408" i="9"/>
  <c r="L1408" i="9"/>
  <c r="M1408" i="9"/>
  <c r="N1408" i="9"/>
  <c r="O1408" i="9"/>
  <c r="Q1408" i="9"/>
  <c r="R1408" i="9" s="1"/>
  <c r="W1408" i="9"/>
  <c r="Y1408" i="9"/>
  <c r="J1409" i="9"/>
  <c r="K1409" i="9"/>
  <c r="L1409" i="9"/>
  <c r="M1409" i="9"/>
  <c r="N1409" i="9"/>
  <c r="O1409" i="9"/>
  <c r="Q1409" i="9"/>
  <c r="R1409" i="9" s="1"/>
  <c r="W1409" i="9"/>
  <c r="Y1409" i="9"/>
  <c r="J1410" i="9"/>
  <c r="K1410" i="9"/>
  <c r="L1410" i="9"/>
  <c r="M1410" i="9"/>
  <c r="N1410" i="9"/>
  <c r="O1410" i="9"/>
  <c r="Q1410" i="9"/>
  <c r="R1410" i="9" s="1"/>
  <c r="W1410" i="9"/>
  <c r="Y1410" i="9"/>
  <c r="J1411" i="9"/>
  <c r="K1411" i="9"/>
  <c r="L1411" i="9"/>
  <c r="M1411" i="9"/>
  <c r="N1411" i="9"/>
  <c r="O1411" i="9"/>
  <c r="T1411" i="9" s="1"/>
  <c r="Q1411" i="9"/>
  <c r="R1411" i="9" s="1"/>
  <c r="W1411" i="9"/>
  <c r="Y1411" i="9"/>
  <c r="J1412" i="9"/>
  <c r="K1412" i="9"/>
  <c r="L1412" i="9"/>
  <c r="M1412" i="9"/>
  <c r="N1412" i="9"/>
  <c r="O1412" i="9"/>
  <c r="Q1412" i="9"/>
  <c r="R1412" i="9" s="1"/>
  <c r="W1412" i="9"/>
  <c r="Y1412" i="9"/>
  <c r="J1413" i="9"/>
  <c r="K1413" i="9"/>
  <c r="L1413" i="9"/>
  <c r="M1413" i="9"/>
  <c r="N1413" i="9"/>
  <c r="O1413" i="9"/>
  <c r="T1413" i="9" s="1"/>
  <c r="Q1413" i="9"/>
  <c r="R1413" i="9" s="1"/>
  <c r="W1413" i="9"/>
  <c r="Y1413" i="9"/>
  <c r="J1414" i="9"/>
  <c r="K1414" i="9"/>
  <c r="L1414" i="9"/>
  <c r="M1414" i="9"/>
  <c r="N1414" i="9"/>
  <c r="O1414" i="9"/>
  <c r="Q1414" i="9"/>
  <c r="R1414" i="9" s="1"/>
  <c r="W1414" i="9"/>
  <c r="Y1414" i="9"/>
  <c r="J1415" i="9"/>
  <c r="K1415" i="9"/>
  <c r="L1415" i="9"/>
  <c r="M1415" i="9"/>
  <c r="N1415" i="9"/>
  <c r="O1415" i="9"/>
  <c r="Q1415" i="9"/>
  <c r="R1415" i="9" s="1"/>
  <c r="W1415" i="9"/>
  <c r="Y1415" i="9"/>
  <c r="J1416" i="9"/>
  <c r="K1416" i="9"/>
  <c r="L1416" i="9"/>
  <c r="M1416" i="9"/>
  <c r="N1416" i="9"/>
  <c r="O1416" i="9"/>
  <c r="Q1416" i="9"/>
  <c r="R1416" i="9" s="1"/>
  <c r="W1416" i="9"/>
  <c r="Y1416" i="9"/>
  <c r="J1417" i="9"/>
  <c r="K1417" i="9"/>
  <c r="L1417" i="9"/>
  <c r="M1417" i="9"/>
  <c r="N1417" i="9"/>
  <c r="O1417" i="9"/>
  <c r="Q1417" i="9"/>
  <c r="R1417" i="9" s="1"/>
  <c r="W1417" i="9"/>
  <c r="Y1417" i="9"/>
  <c r="J1418" i="9"/>
  <c r="K1418" i="9"/>
  <c r="L1418" i="9"/>
  <c r="M1418" i="9"/>
  <c r="N1418" i="9"/>
  <c r="O1418" i="9"/>
  <c r="Q1418" i="9"/>
  <c r="R1418" i="9" s="1"/>
  <c r="W1418" i="9"/>
  <c r="Y1418" i="9"/>
  <c r="J1419" i="9"/>
  <c r="K1419" i="9"/>
  <c r="L1419" i="9"/>
  <c r="M1419" i="9"/>
  <c r="N1419" i="9"/>
  <c r="O1419" i="9"/>
  <c r="T1419" i="9" s="1"/>
  <c r="Q1419" i="9"/>
  <c r="R1419" i="9" s="1"/>
  <c r="W1419" i="9"/>
  <c r="Y1419" i="9"/>
  <c r="J1420" i="9"/>
  <c r="K1420" i="9"/>
  <c r="L1420" i="9"/>
  <c r="M1420" i="9"/>
  <c r="N1420" i="9"/>
  <c r="O1420" i="9"/>
  <c r="T1420" i="9" s="1"/>
  <c r="Q1420" i="9"/>
  <c r="R1420" i="9" s="1"/>
  <c r="W1420" i="9"/>
  <c r="Y1420" i="9"/>
  <c r="J1421" i="9"/>
  <c r="K1421" i="9"/>
  <c r="L1421" i="9"/>
  <c r="M1421" i="9"/>
  <c r="N1421" i="9"/>
  <c r="O1421" i="9"/>
  <c r="P1421" i="9" s="1"/>
  <c r="Q1421" i="9"/>
  <c r="R1421" i="9" s="1"/>
  <c r="W1421" i="9"/>
  <c r="Y1421" i="9"/>
  <c r="J1422" i="9"/>
  <c r="K1422" i="9"/>
  <c r="L1422" i="9"/>
  <c r="M1422" i="9"/>
  <c r="N1422" i="9"/>
  <c r="O1422" i="9"/>
  <c r="Q1422" i="9"/>
  <c r="R1422" i="9" s="1"/>
  <c r="W1422" i="9"/>
  <c r="Y1422" i="9"/>
  <c r="J1423" i="9"/>
  <c r="K1423" i="9"/>
  <c r="L1423" i="9"/>
  <c r="M1423" i="9"/>
  <c r="N1423" i="9"/>
  <c r="O1423" i="9"/>
  <c r="Q1423" i="9"/>
  <c r="R1423" i="9" s="1"/>
  <c r="W1423" i="9"/>
  <c r="Y1423" i="9"/>
  <c r="J1424" i="9"/>
  <c r="K1424" i="9"/>
  <c r="L1424" i="9"/>
  <c r="M1424" i="9"/>
  <c r="N1424" i="9"/>
  <c r="O1424" i="9"/>
  <c r="Q1424" i="9"/>
  <c r="R1424" i="9" s="1"/>
  <c r="W1424" i="9"/>
  <c r="Y1424" i="9"/>
  <c r="J1425" i="9"/>
  <c r="K1425" i="9"/>
  <c r="L1425" i="9"/>
  <c r="M1425" i="9"/>
  <c r="N1425" i="9"/>
  <c r="O1425" i="9"/>
  <c r="Q1425" i="9"/>
  <c r="R1425" i="9" s="1"/>
  <c r="W1425" i="9"/>
  <c r="Y1425" i="9"/>
  <c r="J1426" i="9"/>
  <c r="K1426" i="9"/>
  <c r="L1426" i="9"/>
  <c r="M1426" i="9"/>
  <c r="N1426" i="9"/>
  <c r="O1426" i="9"/>
  <c r="P1426" i="9" s="1"/>
  <c r="Q1426" i="9"/>
  <c r="R1426" i="9" s="1"/>
  <c r="W1426" i="9"/>
  <c r="Y1426" i="9"/>
  <c r="J1427" i="9"/>
  <c r="K1427" i="9"/>
  <c r="L1427" i="9"/>
  <c r="M1427" i="9"/>
  <c r="N1427" i="9"/>
  <c r="O1427" i="9"/>
  <c r="T1427" i="9" s="1"/>
  <c r="Q1427" i="9"/>
  <c r="R1427" i="9" s="1"/>
  <c r="W1427" i="9"/>
  <c r="Y1427" i="9"/>
  <c r="J1428" i="9"/>
  <c r="K1428" i="9"/>
  <c r="L1428" i="9"/>
  <c r="M1428" i="9"/>
  <c r="N1428" i="9"/>
  <c r="O1428" i="9"/>
  <c r="Q1428" i="9"/>
  <c r="R1428" i="9" s="1"/>
  <c r="W1428" i="9"/>
  <c r="Y1428" i="9"/>
  <c r="J1429" i="9"/>
  <c r="K1429" i="9"/>
  <c r="L1429" i="9"/>
  <c r="M1429" i="9"/>
  <c r="N1429" i="9"/>
  <c r="O1429" i="9"/>
  <c r="Q1429" i="9"/>
  <c r="R1429" i="9" s="1"/>
  <c r="W1429" i="9"/>
  <c r="Y1429" i="9"/>
  <c r="J1430" i="9"/>
  <c r="K1430" i="9"/>
  <c r="L1430" i="9"/>
  <c r="M1430" i="9"/>
  <c r="N1430" i="9"/>
  <c r="O1430" i="9"/>
  <c r="T1430" i="9" s="1"/>
  <c r="Q1430" i="9"/>
  <c r="R1430" i="9" s="1"/>
  <c r="W1430" i="9"/>
  <c r="Y1430" i="9"/>
  <c r="J1431" i="9"/>
  <c r="K1431" i="9"/>
  <c r="L1431" i="9"/>
  <c r="M1431" i="9"/>
  <c r="N1431" i="9"/>
  <c r="O1431" i="9"/>
  <c r="Q1431" i="9"/>
  <c r="R1431" i="9" s="1"/>
  <c r="W1431" i="9"/>
  <c r="Y1431" i="9"/>
  <c r="J1432" i="9"/>
  <c r="K1432" i="9"/>
  <c r="L1432" i="9"/>
  <c r="M1432" i="9"/>
  <c r="N1432" i="9"/>
  <c r="O1432" i="9"/>
  <c r="Q1432" i="9"/>
  <c r="R1432" i="9" s="1"/>
  <c r="W1432" i="9"/>
  <c r="Y1432" i="9"/>
  <c r="J1433" i="9"/>
  <c r="K1433" i="9"/>
  <c r="L1433" i="9"/>
  <c r="M1433" i="9"/>
  <c r="N1433" i="9"/>
  <c r="O1433" i="9"/>
  <c r="Q1433" i="9"/>
  <c r="R1433" i="9" s="1"/>
  <c r="W1433" i="9"/>
  <c r="Y1433" i="9"/>
  <c r="J1434" i="9"/>
  <c r="K1434" i="9"/>
  <c r="L1434" i="9"/>
  <c r="M1434" i="9"/>
  <c r="N1434" i="9"/>
  <c r="O1434" i="9"/>
  <c r="T1434" i="9" s="1"/>
  <c r="Q1434" i="9"/>
  <c r="R1434" i="9" s="1"/>
  <c r="W1434" i="9"/>
  <c r="Y1434" i="9"/>
  <c r="J1435" i="9"/>
  <c r="K1435" i="9"/>
  <c r="L1435" i="9"/>
  <c r="M1435" i="9"/>
  <c r="N1435" i="9"/>
  <c r="O1435" i="9"/>
  <c r="P1435" i="9" s="1"/>
  <c r="Q1435" i="9"/>
  <c r="R1435" i="9" s="1"/>
  <c r="W1435" i="9"/>
  <c r="Y1435" i="9"/>
  <c r="J1436" i="9"/>
  <c r="K1436" i="9"/>
  <c r="L1436" i="9"/>
  <c r="M1436" i="9"/>
  <c r="N1436" i="9"/>
  <c r="O1436" i="9"/>
  <c r="T1436" i="9" s="1"/>
  <c r="Q1436" i="9"/>
  <c r="R1436" i="9" s="1"/>
  <c r="W1436" i="9"/>
  <c r="Y1436" i="9"/>
  <c r="J1437" i="9"/>
  <c r="K1437" i="9"/>
  <c r="L1437" i="9"/>
  <c r="M1437" i="9"/>
  <c r="N1437" i="9"/>
  <c r="O1437" i="9"/>
  <c r="T1437" i="9" s="1"/>
  <c r="Q1437" i="9"/>
  <c r="R1437" i="9" s="1"/>
  <c r="W1437" i="9"/>
  <c r="Y1437" i="9"/>
  <c r="J1438" i="9"/>
  <c r="K1438" i="9"/>
  <c r="L1438" i="9"/>
  <c r="M1438" i="9"/>
  <c r="N1438" i="9"/>
  <c r="O1438" i="9"/>
  <c r="Q1438" i="9"/>
  <c r="R1438" i="9" s="1"/>
  <c r="W1438" i="9"/>
  <c r="Y1438" i="9"/>
  <c r="J1439" i="9"/>
  <c r="K1439" i="9"/>
  <c r="L1439" i="9"/>
  <c r="M1439" i="9"/>
  <c r="N1439" i="9"/>
  <c r="O1439" i="9"/>
  <c r="P1439" i="9" s="1"/>
  <c r="Q1439" i="9"/>
  <c r="R1439" i="9" s="1"/>
  <c r="W1439" i="9"/>
  <c r="Y1439" i="9"/>
  <c r="J1440" i="9"/>
  <c r="K1440" i="9"/>
  <c r="L1440" i="9"/>
  <c r="M1440" i="9"/>
  <c r="N1440" i="9"/>
  <c r="O1440" i="9"/>
  <c r="Q1440" i="9"/>
  <c r="R1440" i="9" s="1"/>
  <c r="W1440" i="9"/>
  <c r="Y1440" i="9"/>
  <c r="J1441" i="9"/>
  <c r="K1441" i="9"/>
  <c r="L1441" i="9"/>
  <c r="M1441" i="9"/>
  <c r="N1441" i="9"/>
  <c r="O1441" i="9"/>
  <c r="Q1441" i="9"/>
  <c r="R1441" i="9" s="1"/>
  <c r="W1441" i="9"/>
  <c r="Y1441" i="9"/>
  <c r="J1442" i="9"/>
  <c r="K1442" i="9"/>
  <c r="L1442" i="9"/>
  <c r="M1442" i="9"/>
  <c r="N1442" i="9"/>
  <c r="O1442" i="9"/>
  <c r="Q1442" i="9"/>
  <c r="R1442" i="9" s="1"/>
  <c r="W1442" i="9"/>
  <c r="Y1442" i="9"/>
  <c r="J1443" i="9"/>
  <c r="K1443" i="9"/>
  <c r="L1443" i="9"/>
  <c r="M1443" i="9"/>
  <c r="N1443" i="9"/>
  <c r="O1443" i="9"/>
  <c r="Q1443" i="9"/>
  <c r="R1443" i="9" s="1"/>
  <c r="W1443" i="9"/>
  <c r="Y1443" i="9"/>
  <c r="J1444" i="9"/>
  <c r="K1444" i="9"/>
  <c r="L1444" i="9"/>
  <c r="M1444" i="9"/>
  <c r="N1444" i="9"/>
  <c r="O1444" i="9"/>
  <c r="Q1444" i="9"/>
  <c r="R1444" i="9" s="1"/>
  <c r="W1444" i="9"/>
  <c r="Y1444" i="9"/>
  <c r="J1445" i="9"/>
  <c r="K1445" i="9"/>
  <c r="L1445" i="9"/>
  <c r="M1445" i="9"/>
  <c r="N1445" i="9"/>
  <c r="O1445" i="9"/>
  <c r="Q1445" i="9"/>
  <c r="R1445" i="9" s="1"/>
  <c r="W1445" i="9"/>
  <c r="Y1445" i="9"/>
  <c r="J1446" i="9"/>
  <c r="K1446" i="9"/>
  <c r="L1446" i="9"/>
  <c r="M1446" i="9"/>
  <c r="N1446" i="9"/>
  <c r="O1446" i="9"/>
  <c r="T1446" i="9" s="1"/>
  <c r="Q1446" i="9"/>
  <c r="R1446" i="9" s="1"/>
  <c r="W1446" i="9"/>
  <c r="Y1446" i="9"/>
  <c r="J1447" i="9"/>
  <c r="K1447" i="9"/>
  <c r="L1447" i="9"/>
  <c r="M1447" i="9"/>
  <c r="N1447" i="9"/>
  <c r="O1447" i="9"/>
  <c r="T1447" i="9" s="1"/>
  <c r="Q1447" i="9"/>
  <c r="R1447" i="9" s="1"/>
  <c r="W1447" i="9"/>
  <c r="Y1447" i="9"/>
  <c r="J1448" i="9"/>
  <c r="K1448" i="9"/>
  <c r="L1448" i="9"/>
  <c r="M1448" i="9"/>
  <c r="N1448" i="9"/>
  <c r="O1448" i="9"/>
  <c r="Q1448" i="9"/>
  <c r="R1448" i="9" s="1"/>
  <c r="W1448" i="9"/>
  <c r="Y1448" i="9"/>
  <c r="J1449" i="9"/>
  <c r="K1449" i="9"/>
  <c r="L1449" i="9"/>
  <c r="M1449" i="9"/>
  <c r="N1449" i="9"/>
  <c r="O1449" i="9"/>
  <c r="Q1449" i="9"/>
  <c r="R1449" i="9" s="1"/>
  <c r="W1449" i="9"/>
  <c r="Y1449" i="9"/>
  <c r="J1450" i="9"/>
  <c r="K1450" i="9"/>
  <c r="L1450" i="9"/>
  <c r="M1450" i="9"/>
  <c r="N1450" i="9"/>
  <c r="O1450" i="9"/>
  <c r="Q1450" i="9"/>
  <c r="R1450" i="9" s="1"/>
  <c r="W1450" i="9"/>
  <c r="Y1450" i="9"/>
  <c r="J1451" i="9"/>
  <c r="K1451" i="9"/>
  <c r="L1451" i="9"/>
  <c r="M1451" i="9"/>
  <c r="N1451" i="9"/>
  <c r="O1451" i="9"/>
  <c r="T1451" i="9" s="1"/>
  <c r="Q1451" i="9"/>
  <c r="R1451" i="9" s="1"/>
  <c r="W1451" i="9"/>
  <c r="Y1451" i="9"/>
  <c r="J1452" i="9"/>
  <c r="K1452" i="9"/>
  <c r="L1452" i="9"/>
  <c r="M1452" i="9"/>
  <c r="N1452" i="9"/>
  <c r="O1452" i="9"/>
  <c r="Q1452" i="9"/>
  <c r="R1452" i="9" s="1"/>
  <c r="W1452" i="9"/>
  <c r="Y1452" i="9"/>
  <c r="J1453" i="9"/>
  <c r="K1453" i="9"/>
  <c r="L1453" i="9"/>
  <c r="M1453" i="9"/>
  <c r="N1453" i="9"/>
  <c r="O1453" i="9"/>
  <c r="Q1453" i="9"/>
  <c r="R1453" i="9" s="1"/>
  <c r="W1453" i="9"/>
  <c r="Y1453" i="9"/>
  <c r="J1454" i="9"/>
  <c r="K1454" i="9"/>
  <c r="L1454" i="9"/>
  <c r="M1454" i="9"/>
  <c r="N1454" i="9"/>
  <c r="O1454" i="9"/>
  <c r="Q1454" i="9"/>
  <c r="R1454" i="9" s="1"/>
  <c r="W1454" i="9"/>
  <c r="Y1454" i="9"/>
  <c r="J1455" i="9"/>
  <c r="K1455" i="9"/>
  <c r="L1455" i="9"/>
  <c r="M1455" i="9"/>
  <c r="N1455" i="9"/>
  <c r="O1455" i="9"/>
  <c r="P1455" i="9" s="1"/>
  <c r="Q1455" i="9"/>
  <c r="R1455" i="9" s="1"/>
  <c r="W1455" i="9"/>
  <c r="Y1455" i="9"/>
  <c r="J1456" i="9"/>
  <c r="K1456" i="9"/>
  <c r="L1456" i="9"/>
  <c r="M1456" i="9"/>
  <c r="N1456" i="9"/>
  <c r="O1456" i="9"/>
  <c r="Q1456" i="9"/>
  <c r="R1456" i="9" s="1"/>
  <c r="W1456" i="9"/>
  <c r="Y1456" i="9"/>
  <c r="J1457" i="9"/>
  <c r="K1457" i="9"/>
  <c r="L1457" i="9"/>
  <c r="M1457" i="9"/>
  <c r="N1457" i="9"/>
  <c r="O1457" i="9"/>
  <c r="Q1457" i="9"/>
  <c r="R1457" i="9" s="1"/>
  <c r="W1457" i="9"/>
  <c r="Y1457" i="9"/>
  <c r="J1458" i="9"/>
  <c r="K1458" i="9"/>
  <c r="L1458" i="9"/>
  <c r="M1458" i="9"/>
  <c r="N1458" i="9"/>
  <c r="O1458" i="9"/>
  <c r="Q1458" i="9"/>
  <c r="R1458" i="9" s="1"/>
  <c r="W1458" i="9"/>
  <c r="Y1458" i="9"/>
  <c r="J1459" i="9"/>
  <c r="K1459" i="9"/>
  <c r="L1459" i="9"/>
  <c r="M1459" i="9"/>
  <c r="N1459" i="9"/>
  <c r="O1459" i="9"/>
  <c r="P1459" i="9" s="1"/>
  <c r="Q1459" i="9"/>
  <c r="R1459" i="9" s="1"/>
  <c r="W1459" i="9"/>
  <c r="Y1459" i="9"/>
  <c r="J1460" i="9"/>
  <c r="K1460" i="9"/>
  <c r="L1460" i="9"/>
  <c r="M1460" i="9"/>
  <c r="N1460" i="9"/>
  <c r="O1460" i="9"/>
  <c r="Q1460" i="9"/>
  <c r="R1460" i="9" s="1"/>
  <c r="W1460" i="9"/>
  <c r="Y1460" i="9"/>
  <c r="J1461" i="9"/>
  <c r="K1461" i="9"/>
  <c r="L1461" i="9"/>
  <c r="M1461" i="9"/>
  <c r="N1461" i="9"/>
  <c r="O1461" i="9"/>
  <c r="Q1461" i="9"/>
  <c r="R1461" i="9" s="1"/>
  <c r="W1461" i="9"/>
  <c r="Y1461" i="9"/>
  <c r="J1462" i="9"/>
  <c r="K1462" i="9"/>
  <c r="L1462" i="9"/>
  <c r="M1462" i="9"/>
  <c r="N1462" i="9"/>
  <c r="O1462" i="9"/>
  <c r="Q1462" i="9"/>
  <c r="R1462" i="9" s="1"/>
  <c r="W1462" i="9"/>
  <c r="Y1462" i="9"/>
  <c r="J1463" i="9"/>
  <c r="K1463" i="9"/>
  <c r="L1463" i="9"/>
  <c r="M1463" i="9"/>
  <c r="N1463" i="9"/>
  <c r="O1463" i="9"/>
  <c r="Q1463" i="9"/>
  <c r="R1463" i="9" s="1"/>
  <c r="W1463" i="9"/>
  <c r="Y1463" i="9"/>
  <c r="J1464" i="9"/>
  <c r="K1464" i="9"/>
  <c r="L1464" i="9"/>
  <c r="M1464" i="9"/>
  <c r="N1464" i="9"/>
  <c r="O1464" i="9"/>
  <c r="T1464" i="9" s="1"/>
  <c r="Q1464" i="9"/>
  <c r="R1464" i="9" s="1"/>
  <c r="W1464" i="9"/>
  <c r="Y1464" i="9"/>
  <c r="J1465" i="9"/>
  <c r="K1465" i="9"/>
  <c r="L1465" i="9"/>
  <c r="M1465" i="9"/>
  <c r="N1465" i="9"/>
  <c r="O1465" i="9"/>
  <c r="Q1465" i="9"/>
  <c r="R1465" i="9" s="1"/>
  <c r="W1465" i="9"/>
  <c r="Y1465" i="9"/>
  <c r="J1466" i="9"/>
  <c r="K1466" i="9"/>
  <c r="L1466" i="9"/>
  <c r="M1466" i="9"/>
  <c r="N1466" i="9"/>
  <c r="O1466" i="9"/>
  <c r="P1466" i="9" s="1"/>
  <c r="Q1466" i="9"/>
  <c r="R1466" i="9" s="1"/>
  <c r="W1466" i="9"/>
  <c r="Y1466" i="9"/>
  <c r="J1467" i="9"/>
  <c r="K1467" i="9"/>
  <c r="L1467" i="9"/>
  <c r="M1467" i="9"/>
  <c r="N1467" i="9"/>
  <c r="O1467" i="9"/>
  <c r="Q1467" i="9"/>
  <c r="R1467" i="9" s="1"/>
  <c r="W1467" i="9"/>
  <c r="Y1467" i="9"/>
  <c r="J1468" i="9"/>
  <c r="K1468" i="9"/>
  <c r="L1468" i="9"/>
  <c r="M1468" i="9"/>
  <c r="N1468" i="9"/>
  <c r="O1468" i="9"/>
  <c r="T1468" i="9" s="1"/>
  <c r="Q1468" i="9"/>
  <c r="R1468" i="9" s="1"/>
  <c r="W1468" i="9"/>
  <c r="Y1468" i="9"/>
  <c r="J1469" i="9"/>
  <c r="K1469" i="9"/>
  <c r="L1469" i="9"/>
  <c r="M1469" i="9"/>
  <c r="N1469" i="9"/>
  <c r="O1469" i="9"/>
  <c r="T1469" i="9" s="1"/>
  <c r="Q1469" i="9"/>
  <c r="R1469" i="9" s="1"/>
  <c r="W1469" i="9"/>
  <c r="Y1469" i="9"/>
  <c r="J1470" i="9"/>
  <c r="K1470" i="9"/>
  <c r="L1470" i="9"/>
  <c r="M1470" i="9"/>
  <c r="N1470" i="9"/>
  <c r="O1470" i="9"/>
  <c r="T1470" i="9" s="1"/>
  <c r="Q1470" i="9"/>
  <c r="R1470" i="9" s="1"/>
  <c r="W1470" i="9"/>
  <c r="Y1470" i="9"/>
  <c r="J1471" i="9"/>
  <c r="K1471" i="9"/>
  <c r="L1471" i="9"/>
  <c r="M1471" i="9"/>
  <c r="N1471" i="9"/>
  <c r="O1471" i="9"/>
  <c r="T1471" i="9" s="1"/>
  <c r="Q1471" i="9"/>
  <c r="R1471" i="9" s="1"/>
  <c r="W1471" i="9"/>
  <c r="Y1471" i="9"/>
  <c r="J1472" i="9"/>
  <c r="K1472" i="9"/>
  <c r="L1472" i="9"/>
  <c r="M1472" i="9"/>
  <c r="N1472" i="9"/>
  <c r="O1472" i="9"/>
  <c r="Q1472" i="9"/>
  <c r="R1472" i="9" s="1"/>
  <c r="W1472" i="9"/>
  <c r="Y1472" i="9"/>
  <c r="J1473" i="9"/>
  <c r="K1473" i="9"/>
  <c r="L1473" i="9"/>
  <c r="M1473" i="9"/>
  <c r="N1473" i="9"/>
  <c r="O1473" i="9"/>
  <c r="T1473" i="9" s="1"/>
  <c r="Q1473" i="9"/>
  <c r="R1473" i="9" s="1"/>
  <c r="W1473" i="9"/>
  <c r="Y1473" i="9"/>
  <c r="J1474" i="9"/>
  <c r="K1474" i="9"/>
  <c r="L1474" i="9"/>
  <c r="M1474" i="9"/>
  <c r="N1474" i="9"/>
  <c r="O1474" i="9"/>
  <c r="T1474" i="9" s="1"/>
  <c r="Q1474" i="9"/>
  <c r="R1474" i="9" s="1"/>
  <c r="W1474" i="9"/>
  <c r="Y1474" i="9"/>
  <c r="J1475" i="9"/>
  <c r="K1475" i="9"/>
  <c r="L1475" i="9"/>
  <c r="M1475" i="9"/>
  <c r="N1475" i="9"/>
  <c r="O1475" i="9"/>
  <c r="T1475" i="9" s="1"/>
  <c r="Q1475" i="9"/>
  <c r="R1475" i="9" s="1"/>
  <c r="W1475" i="9"/>
  <c r="Y1475" i="9"/>
  <c r="J1476" i="9"/>
  <c r="K1476" i="9"/>
  <c r="L1476" i="9"/>
  <c r="M1476" i="9"/>
  <c r="N1476" i="9"/>
  <c r="O1476" i="9"/>
  <c r="P1476" i="9" s="1"/>
  <c r="Q1476" i="9"/>
  <c r="R1476" i="9" s="1"/>
  <c r="W1476" i="9"/>
  <c r="Y1476" i="9"/>
  <c r="J1477" i="9"/>
  <c r="K1477" i="9"/>
  <c r="L1477" i="9"/>
  <c r="M1477" i="9"/>
  <c r="N1477" i="9"/>
  <c r="O1477" i="9"/>
  <c r="T1477" i="9" s="1"/>
  <c r="Q1477" i="9"/>
  <c r="R1477" i="9" s="1"/>
  <c r="W1477" i="9"/>
  <c r="Y1477" i="9"/>
  <c r="J1478" i="9"/>
  <c r="K1478" i="9"/>
  <c r="L1478" i="9"/>
  <c r="M1478" i="9"/>
  <c r="N1478" i="9"/>
  <c r="O1478" i="9"/>
  <c r="T1478" i="9" s="1"/>
  <c r="Q1478" i="9"/>
  <c r="R1478" i="9" s="1"/>
  <c r="W1478" i="9"/>
  <c r="Y1478" i="9"/>
  <c r="J1479" i="9"/>
  <c r="K1479" i="9"/>
  <c r="L1479" i="9"/>
  <c r="M1479" i="9"/>
  <c r="N1479" i="9"/>
  <c r="O1479" i="9"/>
  <c r="Q1479" i="9"/>
  <c r="R1479" i="9" s="1"/>
  <c r="W1479" i="9"/>
  <c r="Y1479" i="9"/>
  <c r="J1480" i="9"/>
  <c r="K1480" i="9"/>
  <c r="L1480" i="9"/>
  <c r="M1480" i="9"/>
  <c r="N1480" i="9"/>
  <c r="O1480" i="9"/>
  <c r="Q1480" i="9"/>
  <c r="R1480" i="9" s="1"/>
  <c r="W1480" i="9"/>
  <c r="Y1480" i="9"/>
  <c r="J1481" i="9"/>
  <c r="K1481" i="9"/>
  <c r="L1481" i="9"/>
  <c r="M1481" i="9"/>
  <c r="N1481" i="9"/>
  <c r="O1481" i="9"/>
  <c r="P1481" i="9" s="1"/>
  <c r="Q1481" i="9"/>
  <c r="R1481" i="9" s="1"/>
  <c r="W1481" i="9"/>
  <c r="Y1481" i="9"/>
  <c r="J1482" i="9"/>
  <c r="K1482" i="9"/>
  <c r="L1482" i="9"/>
  <c r="M1482" i="9"/>
  <c r="N1482" i="9"/>
  <c r="O1482" i="9"/>
  <c r="Q1482" i="9"/>
  <c r="R1482" i="9" s="1"/>
  <c r="W1482" i="9"/>
  <c r="Y1482" i="9"/>
  <c r="J1483" i="9"/>
  <c r="K1483" i="9"/>
  <c r="L1483" i="9"/>
  <c r="M1483" i="9"/>
  <c r="N1483" i="9"/>
  <c r="O1483" i="9"/>
  <c r="T1483" i="9" s="1"/>
  <c r="Q1483" i="9"/>
  <c r="R1483" i="9" s="1"/>
  <c r="W1483" i="9"/>
  <c r="Y1483" i="9"/>
  <c r="J1484" i="9"/>
  <c r="K1484" i="9"/>
  <c r="L1484" i="9"/>
  <c r="M1484" i="9"/>
  <c r="N1484" i="9"/>
  <c r="O1484" i="9"/>
  <c r="P1484" i="9" s="1"/>
  <c r="Q1484" i="9"/>
  <c r="R1484" i="9" s="1"/>
  <c r="W1484" i="9"/>
  <c r="Y1484" i="9"/>
  <c r="J1485" i="9"/>
  <c r="K1485" i="9"/>
  <c r="L1485" i="9"/>
  <c r="M1485" i="9"/>
  <c r="N1485" i="9"/>
  <c r="O1485" i="9"/>
  <c r="Q1485" i="9"/>
  <c r="R1485" i="9" s="1"/>
  <c r="W1485" i="9"/>
  <c r="Y1485" i="9"/>
  <c r="J1486" i="9"/>
  <c r="K1486" i="9"/>
  <c r="L1486" i="9"/>
  <c r="M1486" i="9"/>
  <c r="N1486" i="9"/>
  <c r="O1486" i="9"/>
  <c r="P1486" i="9" s="1"/>
  <c r="Q1486" i="9"/>
  <c r="R1486" i="9" s="1"/>
  <c r="W1486" i="9"/>
  <c r="Y1486" i="9"/>
  <c r="J1487" i="9"/>
  <c r="K1487" i="9"/>
  <c r="L1487" i="9"/>
  <c r="M1487" i="9"/>
  <c r="N1487" i="9"/>
  <c r="O1487" i="9"/>
  <c r="T1487" i="9" s="1"/>
  <c r="Q1487" i="9"/>
  <c r="R1487" i="9" s="1"/>
  <c r="W1487" i="9"/>
  <c r="Y1487" i="9"/>
  <c r="J1488" i="9"/>
  <c r="K1488" i="9"/>
  <c r="L1488" i="9"/>
  <c r="M1488" i="9"/>
  <c r="N1488" i="9"/>
  <c r="O1488" i="9"/>
  <c r="Q1488" i="9"/>
  <c r="R1488" i="9" s="1"/>
  <c r="W1488" i="9"/>
  <c r="Y1488" i="9"/>
  <c r="J1489" i="9"/>
  <c r="K1489" i="9"/>
  <c r="L1489" i="9"/>
  <c r="M1489" i="9"/>
  <c r="N1489" i="9"/>
  <c r="O1489" i="9"/>
  <c r="P1489" i="9" s="1"/>
  <c r="Q1489" i="9"/>
  <c r="R1489" i="9" s="1"/>
  <c r="W1489" i="9"/>
  <c r="Y1489" i="9"/>
  <c r="J1490" i="9"/>
  <c r="K1490" i="9"/>
  <c r="L1490" i="9"/>
  <c r="M1490" i="9"/>
  <c r="N1490" i="9"/>
  <c r="O1490" i="9"/>
  <c r="T1490" i="9" s="1"/>
  <c r="Q1490" i="9"/>
  <c r="R1490" i="9" s="1"/>
  <c r="W1490" i="9"/>
  <c r="Y1490" i="9"/>
  <c r="J1491" i="9"/>
  <c r="K1491" i="9"/>
  <c r="L1491" i="9"/>
  <c r="M1491" i="9"/>
  <c r="N1491" i="9"/>
  <c r="O1491" i="9"/>
  <c r="Q1491" i="9"/>
  <c r="R1491" i="9" s="1"/>
  <c r="W1491" i="9"/>
  <c r="Y1491" i="9"/>
  <c r="J1492" i="9"/>
  <c r="K1492" i="9"/>
  <c r="L1492" i="9"/>
  <c r="M1492" i="9"/>
  <c r="N1492" i="9"/>
  <c r="O1492" i="9"/>
  <c r="Q1492" i="9"/>
  <c r="R1492" i="9" s="1"/>
  <c r="W1492" i="9"/>
  <c r="Y1492" i="9"/>
  <c r="J1493" i="9"/>
  <c r="K1493" i="9"/>
  <c r="L1493" i="9"/>
  <c r="M1493" i="9"/>
  <c r="N1493" i="9"/>
  <c r="O1493" i="9"/>
  <c r="Q1493" i="9"/>
  <c r="R1493" i="9" s="1"/>
  <c r="W1493" i="9"/>
  <c r="Y1493" i="9"/>
  <c r="J1494" i="9"/>
  <c r="K1494" i="9"/>
  <c r="L1494" i="9"/>
  <c r="M1494" i="9"/>
  <c r="N1494" i="9"/>
  <c r="O1494" i="9"/>
  <c r="T1494" i="9" s="1"/>
  <c r="Q1494" i="9"/>
  <c r="R1494" i="9" s="1"/>
  <c r="W1494" i="9"/>
  <c r="Y1494" i="9"/>
  <c r="J1495" i="9"/>
  <c r="K1495" i="9"/>
  <c r="L1495" i="9"/>
  <c r="M1495" i="9"/>
  <c r="N1495" i="9"/>
  <c r="O1495" i="9"/>
  <c r="T1495" i="9" s="1"/>
  <c r="Q1495" i="9"/>
  <c r="R1495" i="9" s="1"/>
  <c r="W1495" i="9"/>
  <c r="Y1495" i="9"/>
  <c r="J1496" i="9"/>
  <c r="K1496" i="9"/>
  <c r="L1496" i="9"/>
  <c r="M1496" i="9"/>
  <c r="N1496" i="9"/>
  <c r="O1496" i="9"/>
  <c r="P1496" i="9" s="1"/>
  <c r="Q1496" i="9"/>
  <c r="R1496" i="9" s="1"/>
  <c r="W1496" i="9"/>
  <c r="Y1496" i="9"/>
  <c r="J1497" i="9"/>
  <c r="K1497" i="9"/>
  <c r="L1497" i="9"/>
  <c r="M1497" i="9"/>
  <c r="N1497" i="9"/>
  <c r="O1497" i="9"/>
  <c r="T1497" i="9" s="1"/>
  <c r="Q1497" i="9"/>
  <c r="R1497" i="9" s="1"/>
  <c r="W1497" i="9"/>
  <c r="Y1497" i="9"/>
  <c r="J1498" i="9"/>
  <c r="K1498" i="9"/>
  <c r="L1498" i="9"/>
  <c r="M1498" i="9"/>
  <c r="N1498" i="9"/>
  <c r="O1498" i="9"/>
  <c r="Q1498" i="9"/>
  <c r="R1498" i="9" s="1"/>
  <c r="W1498" i="9"/>
  <c r="Y1498" i="9"/>
  <c r="J1499" i="9"/>
  <c r="K1499" i="9"/>
  <c r="L1499" i="9"/>
  <c r="M1499" i="9"/>
  <c r="N1499" i="9"/>
  <c r="O1499" i="9"/>
  <c r="Q1499" i="9"/>
  <c r="R1499" i="9" s="1"/>
  <c r="W1499" i="9"/>
  <c r="Y1499" i="9"/>
  <c r="J1500" i="9"/>
  <c r="K1500" i="9"/>
  <c r="L1500" i="9"/>
  <c r="M1500" i="9"/>
  <c r="N1500" i="9"/>
  <c r="O1500" i="9"/>
  <c r="Q1500" i="9"/>
  <c r="R1500" i="9" s="1"/>
  <c r="W1500" i="9"/>
  <c r="Y1500" i="9"/>
  <c r="J1501" i="9"/>
  <c r="K1501" i="9"/>
  <c r="L1501" i="9"/>
  <c r="M1501" i="9"/>
  <c r="N1501" i="9"/>
  <c r="O1501" i="9"/>
  <c r="Q1501" i="9"/>
  <c r="R1501" i="9" s="1"/>
  <c r="W1501" i="9"/>
  <c r="Y1501" i="9"/>
  <c r="J1502" i="9"/>
  <c r="K1502" i="9"/>
  <c r="L1502" i="9"/>
  <c r="M1502" i="9"/>
  <c r="N1502" i="9"/>
  <c r="O1502" i="9"/>
  <c r="Q1502" i="9"/>
  <c r="R1502" i="9" s="1"/>
  <c r="W1502" i="9"/>
  <c r="Y1502" i="9"/>
  <c r="J1503" i="9"/>
  <c r="K1503" i="9"/>
  <c r="L1503" i="9"/>
  <c r="M1503" i="9"/>
  <c r="N1503" i="9"/>
  <c r="O1503" i="9"/>
  <c r="T1503" i="9" s="1"/>
  <c r="Q1503" i="9"/>
  <c r="R1503" i="9" s="1"/>
  <c r="W1503" i="9"/>
  <c r="Y1503" i="9"/>
  <c r="J1504" i="9"/>
  <c r="K1504" i="9"/>
  <c r="L1504" i="9"/>
  <c r="M1504" i="9"/>
  <c r="N1504" i="9"/>
  <c r="O1504" i="9"/>
  <c r="P1504" i="9" s="1"/>
  <c r="Q1504" i="9"/>
  <c r="R1504" i="9" s="1"/>
  <c r="W1504" i="9"/>
  <c r="Y1504" i="9"/>
  <c r="J1505" i="9"/>
  <c r="K1505" i="9"/>
  <c r="L1505" i="9"/>
  <c r="M1505" i="9"/>
  <c r="N1505" i="9"/>
  <c r="O1505" i="9"/>
  <c r="T1505" i="9" s="1"/>
  <c r="Q1505" i="9"/>
  <c r="R1505" i="9" s="1"/>
  <c r="W1505" i="9"/>
  <c r="Y1505" i="9"/>
  <c r="J1506" i="9"/>
  <c r="K1506" i="9"/>
  <c r="L1506" i="9"/>
  <c r="M1506" i="9"/>
  <c r="N1506" i="9"/>
  <c r="O1506" i="9"/>
  <c r="Q1506" i="9"/>
  <c r="R1506" i="9" s="1"/>
  <c r="W1506" i="9"/>
  <c r="Y1506" i="9"/>
  <c r="J1507" i="9"/>
  <c r="K1507" i="9"/>
  <c r="L1507" i="9"/>
  <c r="M1507" i="9"/>
  <c r="N1507" i="9"/>
  <c r="O1507" i="9"/>
  <c r="Q1507" i="9"/>
  <c r="R1507" i="9" s="1"/>
  <c r="W1507" i="9"/>
  <c r="Y1507" i="9"/>
  <c r="J1508" i="9"/>
  <c r="K1508" i="9"/>
  <c r="L1508" i="9"/>
  <c r="M1508" i="9"/>
  <c r="N1508" i="9"/>
  <c r="O1508" i="9"/>
  <c r="Q1508" i="9"/>
  <c r="R1508" i="9" s="1"/>
  <c r="W1508" i="9"/>
  <c r="Y1508" i="9"/>
  <c r="J1509" i="9"/>
  <c r="K1509" i="9"/>
  <c r="L1509" i="9"/>
  <c r="M1509" i="9"/>
  <c r="N1509" i="9"/>
  <c r="O1509" i="9"/>
  <c r="Q1509" i="9"/>
  <c r="R1509" i="9" s="1"/>
  <c r="W1509" i="9"/>
  <c r="Y1509" i="9"/>
  <c r="J1510" i="9"/>
  <c r="K1510" i="9"/>
  <c r="L1510" i="9"/>
  <c r="M1510" i="9"/>
  <c r="N1510" i="9"/>
  <c r="O1510" i="9"/>
  <c r="T1510" i="9" s="1"/>
  <c r="Q1510" i="9"/>
  <c r="R1510" i="9" s="1"/>
  <c r="W1510" i="9"/>
  <c r="Y1510" i="9"/>
  <c r="J1511" i="9"/>
  <c r="K1511" i="9"/>
  <c r="L1511" i="9"/>
  <c r="M1511" i="9"/>
  <c r="N1511" i="9"/>
  <c r="O1511" i="9"/>
  <c r="T1511" i="9" s="1"/>
  <c r="Q1511" i="9"/>
  <c r="R1511" i="9" s="1"/>
  <c r="W1511" i="9"/>
  <c r="Y1511" i="9"/>
  <c r="J1512" i="9"/>
  <c r="K1512" i="9"/>
  <c r="L1512" i="9"/>
  <c r="M1512" i="9"/>
  <c r="N1512" i="9"/>
  <c r="O1512" i="9"/>
  <c r="Q1512" i="9"/>
  <c r="R1512" i="9" s="1"/>
  <c r="W1512" i="9"/>
  <c r="Y1512" i="9"/>
  <c r="J1513" i="9"/>
  <c r="K1513" i="9"/>
  <c r="L1513" i="9"/>
  <c r="M1513" i="9"/>
  <c r="N1513" i="9"/>
  <c r="O1513" i="9"/>
  <c r="Q1513" i="9"/>
  <c r="R1513" i="9" s="1"/>
  <c r="W1513" i="9"/>
  <c r="Y1513" i="9"/>
  <c r="J1514" i="9"/>
  <c r="K1514" i="9"/>
  <c r="L1514" i="9"/>
  <c r="M1514" i="9"/>
  <c r="N1514" i="9"/>
  <c r="O1514" i="9"/>
  <c r="Q1514" i="9"/>
  <c r="R1514" i="9" s="1"/>
  <c r="W1514" i="9"/>
  <c r="Y1514" i="9"/>
  <c r="J1515" i="9"/>
  <c r="K1515" i="9"/>
  <c r="L1515" i="9"/>
  <c r="M1515" i="9"/>
  <c r="N1515" i="9"/>
  <c r="O1515" i="9"/>
  <c r="Q1515" i="9"/>
  <c r="R1515" i="9" s="1"/>
  <c r="W1515" i="9"/>
  <c r="Y1515" i="9"/>
  <c r="J1516" i="9"/>
  <c r="K1516" i="9"/>
  <c r="L1516" i="9"/>
  <c r="M1516" i="9"/>
  <c r="N1516" i="9"/>
  <c r="O1516" i="9"/>
  <c r="Q1516" i="9"/>
  <c r="R1516" i="9" s="1"/>
  <c r="W1516" i="9"/>
  <c r="Y1516" i="9"/>
  <c r="J1517" i="9"/>
  <c r="K1517" i="9"/>
  <c r="L1517" i="9"/>
  <c r="M1517" i="9"/>
  <c r="N1517" i="9"/>
  <c r="O1517" i="9"/>
  <c r="T1517" i="9" s="1"/>
  <c r="Q1517" i="9"/>
  <c r="R1517" i="9" s="1"/>
  <c r="W1517" i="9"/>
  <c r="Y1517" i="9"/>
  <c r="J1518" i="9"/>
  <c r="K1518" i="9"/>
  <c r="L1518" i="9"/>
  <c r="M1518" i="9"/>
  <c r="N1518" i="9"/>
  <c r="O1518" i="9"/>
  <c r="Q1518" i="9"/>
  <c r="R1518" i="9" s="1"/>
  <c r="W1518" i="9"/>
  <c r="Y1518" i="9"/>
  <c r="J1519" i="9"/>
  <c r="K1519" i="9"/>
  <c r="L1519" i="9"/>
  <c r="M1519" i="9"/>
  <c r="N1519" i="9"/>
  <c r="O1519" i="9"/>
  <c r="P1519" i="9" s="1"/>
  <c r="Q1519" i="9"/>
  <c r="R1519" i="9" s="1"/>
  <c r="W1519" i="9"/>
  <c r="Y1519" i="9"/>
  <c r="J1520" i="9"/>
  <c r="K1520" i="9"/>
  <c r="L1520" i="9"/>
  <c r="M1520" i="9"/>
  <c r="N1520" i="9"/>
  <c r="O1520" i="9"/>
  <c r="Q1520" i="9"/>
  <c r="R1520" i="9" s="1"/>
  <c r="W1520" i="9"/>
  <c r="Y1520" i="9"/>
  <c r="J1521" i="9"/>
  <c r="K1521" i="9"/>
  <c r="L1521" i="9"/>
  <c r="M1521" i="9"/>
  <c r="N1521" i="9"/>
  <c r="O1521" i="9"/>
  <c r="P1521" i="9" s="1"/>
  <c r="Q1521" i="9"/>
  <c r="R1521" i="9" s="1"/>
  <c r="W1521" i="9"/>
  <c r="Y1521" i="9"/>
  <c r="J1522" i="9"/>
  <c r="K1522" i="9"/>
  <c r="L1522" i="9"/>
  <c r="M1522" i="9"/>
  <c r="N1522" i="9"/>
  <c r="O1522" i="9"/>
  <c r="P1522" i="9" s="1"/>
  <c r="Q1522" i="9"/>
  <c r="R1522" i="9" s="1"/>
  <c r="W1522" i="9"/>
  <c r="Y1522" i="9"/>
  <c r="J1523" i="9"/>
  <c r="K1523" i="9"/>
  <c r="L1523" i="9"/>
  <c r="M1523" i="9"/>
  <c r="N1523" i="9"/>
  <c r="O1523" i="9"/>
  <c r="Q1523" i="9"/>
  <c r="R1523" i="9" s="1"/>
  <c r="W1523" i="9"/>
  <c r="Y1523" i="9"/>
  <c r="J1524" i="9"/>
  <c r="K1524" i="9"/>
  <c r="L1524" i="9"/>
  <c r="M1524" i="9"/>
  <c r="N1524" i="9"/>
  <c r="O1524" i="9"/>
  <c r="P1524" i="9" s="1"/>
  <c r="Q1524" i="9"/>
  <c r="R1524" i="9" s="1"/>
  <c r="W1524" i="9"/>
  <c r="Y1524" i="9"/>
  <c r="J1525" i="9"/>
  <c r="K1525" i="9"/>
  <c r="L1525" i="9"/>
  <c r="M1525" i="9"/>
  <c r="N1525" i="9"/>
  <c r="O1525" i="9"/>
  <c r="T1525" i="9" s="1"/>
  <c r="Q1525" i="9"/>
  <c r="R1525" i="9" s="1"/>
  <c r="W1525" i="9"/>
  <c r="Y1525" i="9"/>
  <c r="J1526" i="9"/>
  <c r="K1526" i="9"/>
  <c r="L1526" i="9"/>
  <c r="M1526" i="9"/>
  <c r="N1526" i="9"/>
  <c r="O1526" i="9"/>
  <c r="Q1526" i="9"/>
  <c r="R1526" i="9" s="1"/>
  <c r="W1526" i="9"/>
  <c r="Y1526" i="9"/>
  <c r="J1527" i="9"/>
  <c r="K1527" i="9"/>
  <c r="L1527" i="9"/>
  <c r="M1527" i="9"/>
  <c r="N1527" i="9"/>
  <c r="O1527" i="9"/>
  <c r="T1527" i="9" s="1"/>
  <c r="Q1527" i="9"/>
  <c r="R1527" i="9" s="1"/>
  <c r="W1527" i="9"/>
  <c r="Y1527" i="9"/>
  <c r="J1528" i="9"/>
  <c r="K1528" i="9"/>
  <c r="L1528" i="9"/>
  <c r="M1528" i="9"/>
  <c r="N1528" i="9"/>
  <c r="O1528" i="9"/>
  <c r="Q1528" i="9"/>
  <c r="R1528" i="9" s="1"/>
  <c r="W1528" i="9"/>
  <c r="Y1528" i="9"/>
  <c r="J1529" i="9"/>
  <c r="K1529" i="9"/>
  <c r="L1529" i="9"/>
  <c r="M1529" i="9"/>
  <c r="N1529" i="9"/>
  <c r="O1529" i="9"/>
  <c r="Q1529" i="9"/>
  <c r="R1529" i="9" s="1"/>
  <c r="W1529" i="9"/>
  <c r="Y1529" i="9"/>
  <c r="J1530" i="9"/>
  <c r="K1530" i="9"/>
  <c r="L1530" i="9"/>
  <c r="M1530" i="9"/>
  <c r="N1530" i="9"/>
  <c r="O1530" i="9"/>
  <c r="P1530" i="9" s="1"/>
  <c r="Q1530" i="9"/>
  <c r="R1530" i="9" s="1"/>
  <c r="W1530" i="9"/>
  <c r="Y1530" i="9"/>
  <c r="J1531" i="9"/>
  <c r="K1531" i="9"/>
  <c r="L1531" i="9"/>
  <c r="M1531" i="9"/>
  <c r="N1531" i="9"/>
  <c r="O1531" i="9"/>
  <c r="T1531" i="9" s="1"/>
  <c r="Q1531" i="9"/>
  <c r="R1531" i="9" s="1"/>
  <c r="W1531" i="9"/>
  <c r="Y1531" i="9"/>
  <c r="J1532" i="9"/>
  <c r="K1532" i="9"/>
  <c r="L1532" i="9"/>
  <c r="M1532" i="9"/>
  <c r="N1532" i="9"/>
  <c r="O1532" i="9"/>
  <c r="Q1532" i="9"/>
  <c r="R1532" i="9" s="1"/>
  <c r="W1532" i="9"/>
  <c r="Y1532" i="9"/>
  <c r="J1533" i="9"/>
  <c r="K1533" i="9"/>
  <c r="L1533" i="9"/>
  <c r="M1533" i="9"/>
  <c r="N1533" i="9"/>
  <c r="O1533" i="9"/>
  <c r="Q1533" i="9"/>
  <c r="R1533" i="9" s="1"/>
  <c r="W1533" i="9"/>
  <c r="Y1533" i="9"/>
  <c r="J1534" i="9"/>
  <c r="K1534" i="9"/>
  <c r="L1534" i="9"/>
  <c r="M1534" i="9"/>
  <c r="N1534" i="9"/>
  <c r="O1534" i="9"/>
  <c r="T1534" i="9" s="1"/>
  <c r="Q1534" i="9"/>
  <c r="R1534" i="9" s="1"/>
  <c r="W1534" i="9"/>
  <c r="Y1534" i="9"/>
  <c r="J1535" i="9"/>
  <c r="K1535" i="9"/>
  <c r="L1535" i="9"/>
  <c r="M1535" i="9"/>
  <c r="N1535" i="9"/>
  <c r="O1535" i="9"/>
  <c r="P1535" i="9" s="1"/>
  <c r="Q1535" i="9"/>
  <c r="R1535" i="9" s="1"/>
  <c r="W1535" i="9"/>
  <c r="Y1535" i="9"/>
  <c r="J1536" i="9"/>
  <c r="K1536" i="9"/>
  <c r="L1536" i="9"/>
  <c r="M1536" i="9"/>
  <c r="N1536" i="9"/>
  <c r="O1536" i="9"/>
  <c r="Q1536" i="9"/>
  <c r="R1536" i="9" s="1"/>
  <c r="W1536" i="9"/>
  <c r="Y1536" i="9"/>
  <c r="J1537" i="9"/>
  <c r="K1537" i="9"/>
  <c r="L1537" i="9"/>
  <c r="M1537" i="9"/>
  <c r="N1537" i="9"/>
  <c r="O1537" i="9"/>
  <c r="P1537" i="9" s="1"/>
  <c r="Q1537" i="9"/>
  <c r="R1537" i="9" s="1"/>
  <c r="W1537" i="9"/>
  <c r="Y1537" i="9"/>
  <c r="J1538" i="9"/>
  <c r="K1538" i="9"/>
  <c r="L1538" i="9"/>
  <c r="M1538" i="9"/>
  <c r="N1538" i="9"/>
  <c r="O1538" i="9"/>
  <c r="Q1538" i="9"/>
  <c r="R1538" i="9" s="1"/>
  <c r="W1538" i="9"/>
  <c r="Y1538" i="9"/>
  <c r="J1539" i="9"/>
  <c r="K1539" i="9"/>
  <c r="L1539" i="9"/>
  <c r="M1539" i="9"/>
  <c r="N1539" i="9"/>
  <c r="O1539" i="9"/>
  <c r="P1539" i="9" s="1"/>
  <c r="Q1539" i="9"/>
  <c r="R1539" i="9" s="1"/>
  <c r="W1539" i="9"/>
  <c r="Y1539" i="9"/>
  <c r="J1540" i="9"/>
  <c r="K1540" i="9"/>
  <c r="L1540" i="9"/>
  <c r="M1540" i="9"/>
  <c r="N1540" i="9"/>
  <c r="O1540" i="9"/>
  <c r="Q1540" i="9"/>
  <c r="R1540" i="9" s="1"/>
  <c r="W1540" i="9"/>
  <c r="Y1540" i="9"/>
  <c r="J1541" i="9"/>
  <c r="K1541" i="9"/>
  <c r="L1541" i="9"/>
  <c r="M1541" i="9"/>
  <c r="N1541" i="9"/>
  <c r="O1541" i="9"/>
  <c r="Q1541" i="9"/>
  <c r="R1541" i="9" s="1"/>
  <c r="W1541" i="9"/>
  <c r="Y1541" i="9"/>
  <c r="J1542" i="9"/>
  <c r="K1542" i="9"/>
  <c r="L1542" i="9"/>
  <c r="M1542" i="9"/>
  <c r="N1542" i="9"/>
  <c r="O1542" i="9"/>
  <c r="Q1542" i="9"/>
  <c r="R1542" i="9" s="1"/>
  <c r="W1542" i="9"/>
  <c r="Y1542" i="9"/>
  <c r="J1543" i="9"/>
  <c r="K1543" i="9"/>
  <c r="L1543" i="9"/>
  <c r="M1543" i="9"/>
  <c r="N1543" i="9"/>
  <c r="O1543" i="9"/>
  <c r="Q1543" i="9"/>
  <c r="R1543" i="9" s="1"/>
  <c r="W1543" i="9"/>
  <c r="Y1543" i="9"/>
  <c r="J1544" i="9"/>
  <c r="K1544" i="9"/>
  <c r="L1544" i="9"/>
  <c r="M1544" i="9"/>
  <c r="N1544" i="9"/>
  <c r="O1544" i="9"/>
  <c r="Q1544" i="9"/>
  <c r="R1544" i="9" s="1"/>
  <c r="W1544" i="9"/>
  <c r="Y1544" i="9"/>
  <c r="J1545" i="9"/>
  <c r="K1545" i="9"/>
  <c r="L1545" i="9"/>
  <c r="M1545" i="9"/>
  <c r="N1545" i="9"/>
  <c r="O1545" i="9"/>
  <c r="Q1545" i="9"/>
  <c r="R1545" i="9" s="1"/>
  <c r="W1545" i="9"/>
  <c r="Y1545" i="9"/>
  <c r="J1546" i="9"/>
  <c r="K1546" i="9"/>
  <c r="L1546" i="9"/>
  <c r="M1546" i="9"/>
  <c r="N1546" i="9"/>
  <c r="O1546" i="9"/>
  <c r="P1546" i="9" s="1"/>
  <c r="Q1546" i="9"/>
  <c r="R1546" i="9" s="1"/>
  <c r="W1546" i="9"/>
  <c r="Y1546" i="9"/>
  <c r="J1547" i="9"/>
  <c r="K1547" i="9"/>
  <c r="L1547" i="9"/>
  <c r="M1547" i="9"/>
  <c r="N1547" i="9"/>
  <c r="O1547" i="9"/>
  <c r="Q1547" i="9"/>
  <c r="R1547" i="9" s="1"/>
  <c r="W1547" i="9"/>
  <c r="Y1547" i="9"/>
  <c r="J1548" i="9"/>
  <c r="K1548" i="9"/>
  <c r="L1548" i="9"/>
  <c r="M1548" i="9"/>
  <c r="N1548" i="9"/>
  <c r="O1548" i="9"/>
  <c r="T1548" i="9" s="1"/>
  <c r="Q1548" i="9"/>
  <c r="R1548" i="9" s="1"/>
  <c r="W1548" i="9"/>
  <c r="Y1548" i="9"/>
  <c r="J1549" i="9"/>
  <c r="K1549" i="9"/>
  <c r="L1549" i="9"/>
  <c r="M1549" i="9"/>
  <c r="N1549" i="9"/>
  <c r="O1549" i="9"/>
  <c r="P1549" i="9" s="1"/>
  <c r="Q1549" i="9"/>
  <c r="R1549" i="9" s="1"/>
  <c r="W1549" i="9"/>
  <c r="Y1549" i="9"/>
  <c r="J1550" i="9"/>
  <c r="K1550" i="9"/>
  <c r="L1550" i="9"/>
  <c r="M1550" i="9"/>
  <c r="N1550" i="9"/>
  <c r="O1550" i="9"/>
  <c r="P1550" i="9" s="1"/>
  <c r="Q1550" i="9"/>
  <c r="R1550" i="9" s="1"/>
  <c r="W1550" i="9"/>
  <c r="Y1550" i="9"/>
  <c r="J1551" i="9"/>
  <c r="K1551" i="9"/>
  <c r="L1551" i="9"/>
  <c r="M1551" i="9"/>
  <c r="N1551" i="9"/>
  <c r="O1551" i="9"/>
  <c r="Q1551" i="9"/>
  <c r="R1551" i="9" s="1"/>
  <c r="W1551" i="9"/>
  <c r="Y1551" i="9"/>
  <c r="J1552" i="9"/>
  <c r="K1552" i="9"/>
  <c r="L1552" i="9"/>
  <c r="M1552" i="9"/>
  <c r="N1552" i="9"/>
  <c r="O1552" i="9"/>
  <c r="Q1552" i="9"/>
  <c r="R1552" i="9" s="1"/>
  <c r="W1552" i="9"/>
  <c r="Y1552" i="9"/>
  <c r="J1553" i="9"/>
  <c r="K1553" i="9"/>
  <c r="L1553" i="9"/>
  <c r="M1553" i="9"/>
  <c r="N1553" i="9"/>
  <c r="O1553" i="9"/>
  <c r="P1553" i="9" s="1"/>
  <c r="Q1553" i="9"/>
  <c r="R1553" i="9" s="1"/>
  <c r="W1553" i="9"/>
  <c r="Y1553" i="9"/>
  <c r="J1554" i="9"/>
  <c r="K1554" i="9"/>
  <c r="L1554" i="9"/>
  <c r="M1554" i="9"/>
  <c r="N1554" i="9"/>
  <c r="O1554" i="9"/>
  <c r="P1554" i="9" s="1"/>
  <c r="Q1554" i="9"/>
  <c r="R1554" i="9" s="1"/>
  <c r="W1554" i="9"/>
  <c r="Y1554" i="9"/>
  <c r="J1555" i="9"/>
  <c r="K1555" i="9"/>
  <c r="L1555" i="9"/>
  <c r="M1555" i="9"/>
  <c r="N1555" i="9"/>
  <c r="O1555" i="9"/>
  <c r="Q1555" i="9"/>
  <c r="R1555" i="9" s="1"/>
  <c r="W1555" i="9"/>
  <c r="Y1555" i="9"/>
  <c r="J1556" i="9"/>
  <c r="K1556" i="9"/>
  <c r="L1556" i="9"/>
  <c r="M1556" i="9"/>
  <c r="N1556" i="9"/>
  <c r="O1556" i="9"/>
  <c r="Q1556" i="9"/>
  <c r="R1556" i="9" s="1"/>
  <c r="W1556" i="9"/>
  <c r="Y1556" i="9"/>
  <c r="J1557" i="9"/>
  <c r="K1557" i="9"/>
  <c r="L1557" i="9"/>
  <c r="M1557" i="9"/>
  <c r="N1557" i="9"/>
  <c r="O1557" i="9"/>
  <c r="Q1557" i="9"/>
  <c r="R1557" i="9" s="1"/>
  <c r="W1557" i="9"/>
  <c r="Y1557" i="9"/>
  <c r="J1558" i="9"/>
  <c r="K1558" i="9"/>
  <c r="L1558" i="9"/>
  <c r="M1558" i="9"/>
  <c r="N1558" i="9"/>
  <c r="O1558" i="9"/>
  <c r="Q1558" i="9"/>
  <c r="R1558" i="9" s="1"/>
  <c r="W1558" i="9"/>
  <c r="Y1558" i="9"/>
  <c r="J1559" i="9"/>
  <c r="K1559" i="9"/>
  <c r="L1559" i="9"/>
  <c r="M1559" i="9"/>
  <c r="N1559" i="9"/>
  <c r="O1559" i="9"/>
  <c r="Q1559" i="9"/>
  <c r="R1559" i="9" s="1"/>
  <c r="W1559" i="9"/>
  <c r="Y1559" i="9"/>
  <c r="J1560" i="9"/>
  <c r="K1560" i="9"/>
  <c r="L1560" i="9"/>
  <c r="M1560" i="9"/>
  <c r="N1560" i="9"/>
  <c r="O1560" i="9"/>
  <c r="Q1560" i="9"/>
  <c r="R1560" i="9" s="1"/>
  <c r="W1560" i="9"/>
  <c r="Y1560" i="9"/>
  <c r="J1561" i="9"/>
  <c r="K1561" i="9"/>
  <c r="L1561" i="9"/>
  <c r="M1561" i="9"/>
  <c r="N1561" i="9"/>
  <c r="O1561" i="9"/>
  <c r="T1561" i="9" s="1"/>
  <c r="Q1561" i="9"/>
  <c r="R1561" i="9" s="1"/>
  <c r="W1561" i="9"/>
  <c r="Y1561" i="9"/>
  <c r="J1562" i="9"/>
  <c r="K1562" i="9"/>
  <c r="L1562" i="9"/>
  <c r="M1562" i="9"/>
  <c r="N1562" i="9"/>
  <c r="O1562" i="9"/>
  <c r="T1562" i="9" s="1"/>
  <c r="Q1562" i="9"/>
  <c r="R1562" i="9" s="1"/>
  <c r="W1562" i="9"/>
  <c r="Y1562" i="9"/>
  <c r="J1563" i="9"/>
  <c r="K1563" i="9"/>
  <c r="L1563" i="9"/>
  <c r="M1563" i="9"/>
  <c r="N1563" i="9"/>
  <c r="O1563" i="9"/>
  <c r="T1563" i="9" s="1"/>
  <c r="Q1563" i="9"/>
  <c r="R1563" i="9" s="1"/>
  <c r="W1563" i="9"/>
  <c r="Y1563" i="9"/>
  <c r="J1564" i="9"/>
  <c r="K1564" i="9"/>
  <c r="L1564" i="9"/>
  <c r="M1564" i="9"/>
  <c r="N1564" i="9"/>
  <c r="O1564" i="9"/>
  <c r="Q1564" i="9"/>
  <c r="R1564" i="9" s="1"/>
  <c r="W1564" i="9"/>
  <c r="Y1564" i="9"/>
  <c r="J1565" i="9"/>
  <c r="K1565" i="9"/>
  <c r="L1565" i="9"/>
  <c r="M1565" i="9"/>
  <c r="N1565" i="9"/>
  <c r="O1565" i="9"/>
  <c r="T1565" i="9" s="1"/>
  <c r="Q1565" i="9"/>
  <c r="R1565" i="9" s="1"/>
  <c r="W1565" i="9"/>
  <c r="Y1565" i="9"/>
  <c r="J1566" i="9"/>
  <c r="K1566" i="9"/>
  <c r="L1566" i="9"/>
  <c r="M1566" i="9"/>
  <c r="N1566" i="9"/>
  <c r="O1566" i="9"/>
  <c r="Q1566" i="9"/>
  <c r="R1566" i="9" s="1"/>
  <c r="W1566" i="9"/>
  <c r="Y1566" i="9"/>
  <c r="J1567" i="9"/>
  <c r="K1567" i="9"/>
  <c r="L1567" i="9"/>
  <c r="M1567" i="9"/>
  <c r="N1567" i="9"/>
  <c r="O1567" i="9"/>
  <c r="Q1567" i="9"/>
  <c r="R1567" i="9" s="1"/>
  <c r="W1567" i="9"/>
  <c r="Y1567" i="9"/>
  <c r="J1568" i="9"/>
  <c r="K1568" i="9"/>
  <c r="L1568" i="9"/>
  <c r="M1568" i="9"/>
  <c r="N1568" i="9"/>
  <c r="O1568" i="9"/>
  <c r="Q1568" i="9"/>
  <c r="R1568" i="9" s="1"/>
  <c r="W1568" i="9"/>
  <c r="Y1568" i="9"/>
  <c r="J1569" i="9"/>
  <c r="K1569" i="9"/>
  <c r="L1569" i="9"/>
  <c r="M1569" i="9"/>
  <c r="N1569" i="9"/>
  <c r="O1569" i="9"/>
  <c r="P1569" i="9" s="1"/>
  <c r="Q1569" i="9"/>
  <c r="R1569" i="9" s="1"/>
  <c r="W1569" i="9"/>
  <c r="Y1569" i="9"/>
  <c r="J1570" i="9"/>
  <c r="K1570" i="9"/>
  <c r="L1570" i="9"/>
  <c r="M1570" i="9"/>
  <c r="N1570" i="9"/>
  <c r="O1570" i="9"/>
  <c r="P1570" i="9" s="1"/>
  <c r="Q1570" i="9"/>
  <c r="R1570" i="9" s="1"/>
  <c r="W1570" i="9"/>
  <c r="Y1570" i="9"/>
  <c r="J1571" i="9"/>
  <c r="K1571" i="9"/>
  <c r="L1571" i="9"/>
  <c r="M1571" i="9"/>
  <c r="N1571" i="9"/>
  <c r="O1571" i="9"/>
  <c r="T1571" i="9" s="1"/>
  <c r="Q1571" i="9"/>
  <c r="R1571" i="9" s="1"/>
  <c r="W1571" i="9"/>
  <c r="Y1571" i="9"/>
  <c r="J1572" i="9"/>
  <c r="K1572" i="9"/>
  <c r="L1572" i="9"/>
  <c r="M1572" i="9"/>
  <c r="N1572" i="9"/>
  <c r="O1572" i="9"/>
  <c r="Q1572" i="9"/>
  <c r="R1572" i="9" s="1"/>
  <c r="W1572" i="9"/>
  <c r="Y1572" i="9"/>
  <c r="J1573" i="9"/>
  <c r="K1573" i="9"/>
  <c r="L1573" i="9"/>
  <c r="M1573" i="9"/>
  <c r="N1573" i="9"/>
  <c r="O1573" i="9"/>
  <c r="Q1573" i="9"/>
  <c r="R1573" i="9" s="1"/>
  <c r="W1573" i="9"/>
  <c r="Y1573" i="9"/>
  <c r="J1574" i="9"/>
  <c r="K1574" i="9"/>
  <c r="L1574" i="9"/>
  <c r="M1574" i="9"/>
  <c r="N1574" i="9"/>
  <c r="O1574" i="9"/>
  <c r="Q1574" i="9"/>
  <c r="R1574" i="9" s="1"/>
  <c r="W1574" i="9"/>
  <c r="Y1574" i="9"/>
  <c r="J1575" i="9"/>
  <c r="K1575" i="9"/>
  <c r="L1575" i="9"/>
  <c r="M1575" i="9"/>
  <c r="N1575" i="9"/>
  <c r="O1575" i="9"/>
  <c r="Q1575" i="9"/>
  <c r="R1575" i="9" s="1"/>
  <c r="W1575" i="9"/>
  <c r="Y1575" i="9"/>
  <c r="J1576" i="9"/>
  <c r="K1576" i="9"/>
  <c r="L1576" i="9"/>
  <c r="M1576" i="9"/>
  <c r="N1576" i="9"/>
  <c r="O1576" i="9"/>
  <c r="T1576" i="9" s="1"/>
  <c r="Q1576" i="9"/>
  <c r="R1576" i="9" s="1"/>
  <c r="W1576" i="9"/>
  <c r="Y1576" i="9"/>
  <c r="J1577" i="9"/>
  <c r="K1577" i="9"/>
  <c r="L1577" i="9"/>
  <c r="M1577" i="9"/>
  <c r="N1577" i="9"/>
  <c r="O1577" i="9"/>
  <c r="T1577" i="9" s="1"/>
  <c r="Q1577" i="9"/>
  <c r="R1577" i="9" s="1"/>
  <c r="W1577" i="9"/>
  <c r="Y1577" i="9"/>
  <c r="J1578" i="9"/>
  <c r="K1578" i="9"/>
  <c r="L1578" i="9"/>
  <c r="M1578" i="9"/>
  <c r="N1578" i="9"/>
  <c r="O1578" i="9"/>
  <c r="P1578" i="9" s="1"/>
  <c r="Q1578" i="9"/>
  <c r="R1578" i="9" s="1"/>
  <c r="W1578" i="9"/>
  <c r="Y1578" i="9"/>
  <c r="J1579" i="9"/>
  <c r="K1579" i="9"/>
  <c r="L1579" i="9"/>
  <c r="M1579" i="9"/>
  <c r="N1579" i="9"/>
  <c r="O1579" i="9"/>
  <c r="Q1579" i="9"/>
  <c r="R1579" i="9" s="1"/>
  <c r="W1579" i="9"/>
  <c r="Y1579" i="9"/>
  <c r="J1580" i="9"/>
  <c r="K1580" i="9"/>
  <c r="L1580" i="9"/>
  <c r="M1580" i="9"/>
  <c r="N1580" i="9"/>
  <c r="O1580" i="9"/>
  <c r="Q1580" i="9"/>
  <c r="R1580" i="9" s="1"/>
  <c r="W1580" i="9"/>
  <c r="Y1580" i="9"/>
  <c r="J1581" i="9"/>
  <c r="K1581" i="9"/>
  <c r="L1581" i="9"/>
  <c r="M1581" i="9"/>
  <c r="N1581" i="9"/>
  <c r="O1581" i="9"/>
  <c r="Q1581" i="9"/>
  <c r="R1581" i="9" s="1"/>
  <c r="W1581" i="9"/>
  <c r="Y1581" i="9"/>
  <c r="J1582" i="9"/>
  <c r="K1582" i="9"/>
  <c r="L1582" i="9"/>
  <c r="M1582" i="9"/>
  <c r="N1582" i="9"/>
  <c r="O1582" i="9"/>
  <c r="T1582" i="9" s="1"/>
  <c r="Q1582" i="9"/>
  <c r="R1582" i="9" s="1"/>
  <c r="W1582" i="9"/>
  <c r="Y1582" i="9"/>
  <c r="J1583" i="9"/>
  <c r="K1583" i="9"/>
  <c r="L1583" i="9"/>
  <c r="M1583" i="9"/>
  <c r="N1583" i="9"/>
  <c r="O1583" i="9"/>
  <c r="T1583" i="9" s="1"/>
  <c r="Q1583" i="9"/>
  <c r="R1583" i="9" s="1"/>
  <c r="W1583" i="9"/>
  <c r="Y1583" i="9"/>
  <c r="J1584" i="9"/>
  <c r="K1584" i="9"/>
  <c r="L1584" i="9"/>
  <c r="M1584" i="9"/>
  <c r="N1584" i="9"/>
  <c r="O1584" i="9"/>
  <c r="P1584" i="9" s="1"/>
  <c r="Q1584" i="9"/>
  <c r="R1584" i="9" s="1"/>
  <c r="W1584" i="9"/>
  <c r="Y1584" i="9"/>
  <c r="J1585" i="9"/>
  <c r="K1585" i="9"/>
  <c r="L1585" i="9"/>
  <c r="M1585" i="9"/>
  <c r="N1585" i="9"/>
  <c r="O1585" i="9"/>
  <c r="Q1585" i="9"/>
  <c r="R1585" i="9" s="1"/>
  <c r="W1585" i="9"/>
  <c r="Y1585" i="9"/>
  <c r="J1586" i="9"/>
  <c r="K1586" i="9"/>
  <c r="L1586" i="9"/>
  <c r="M1586" i="9"/>
  <c r="N1586" i="9"/>
  <c r="O1586" i="9"/>
  <c r="Q1586" i="9"/>
  <c r="R1586" i="9" s="1"/>
  <c r="W1586" i="9"/>
  <c r="Y1586" i="9"/>
  <c r="J1587" i="9"/>
  <c r="K1587" i="9"/>
  <c r="L1587" i="9"/>
  <c r="M1587" i="9"/>
  <c r="N1587" i="9"/>
  <c r="O1587" i="9"/>
  <c r="Q1587" i="9"/>
  <c r="R1587" i="9" s="1"/>
  <c r="W1587" i="9"/>
  <c r="Y1587" i="9"/>
  <c r="J1588" i="9"/>
  <c r="K1588" i="9"/>
  <c r="L1588" i="9"/>
  <c r="M1588" i="9"/>
  <c r="N1588" i="9"/>
  <c r="O1588" i="9"/>
  <c r="P1588" i="9" s="1"/>
  <c r="Q1588" i="9"/>
  <c r="R1588" i="9" s="1"/>
  <c r="W1588" i="9"/>
  <c r="Y1588" i="9"/>
  <c r="J1589" i="9"/>
  <c r="K1589" i="9"/>
  <c r="L1589" i="9"/>
  <c r="M1589" i="9"/>
  <c r="N1589" i="9"/>
  <c r="O1589" i="9"/>
  <c r="T1589" i="9" s="1"/>
  <c r="Q1589" i="9"/>
  <c r="R1589" i="9" s="1"/>
  <c r="W1589" i="9"/>
  <c r="Y1589" i="9"/>
  <c r="J1590" i="9"/>
  <c r="K1590" i="9"/>
  <c r="L1590" i="9"/>
  <c r="M1590" i="9"/>
  <c r="N1590" i="9"/>
  <c r="O1590" i="9"/>
  <c r="T1590" i="9" s="1"/>
  <c r="Q1590" i="9"/>
  <c r="R1590" i="9" s="1"/>
  <c r="W1590" i="9"/>
  <c r="Y1590" i="9"/>
  <c r="J1591" i="9"/>
  <c r="K1591" i="9"/>
  <c r="L1591" i="9"/>
  <c r="M1591" i="9"/>
  <c r="N1591" i="9"/>
  <c r="O1591" i="9"/>
  <c r="Q1591" i="9"/>
  <c r="R1591" i="9" s="1"/>
  <c r="W1591" i="9"/>
  <c r="Y1591" i="9"/>
  <c r="J1592" i="9"/>
  <c r="K1592" i="9"/>
  <c r="L1592" i="9"/>
  <c r="M1592" i="9"/>
  <c r="N1592" i="9"/>
  <c r="O1592" i="9"/>
  <c r="Q1592" i="9"/>
  <c r="R1592" i="9" s="1"/>
  <c r="W1592" i="9"/>
  <c r="Y1592" i="9"/>
  <c r="J1593" i="9"/>
  <c r="K1593" i="9"/>
  <c r="L1593" i="9"/>
  <c r="M1593" i="9"/>
  <c r="N1593" i="9"/>
  <c r="O1593" i="9"/>
  <c r="T1593" i="9" s="1"/>
  <c r="Q1593" i="9"/>
  <c r="R1593" i="9" s="1"/>
  <c r="W1593" i="9"/>
  <c r="Y1593" i="9"/>
  <c r="J1594" i="9"/>
  <c r="K1594" i="9"/>
  <c r="L1594" i="9"/>
  <c r="M1594" i="9"/>
  <c r="N1594" i="9"/>
  <c r="O1594" i="9"/>
  <c r="Q1594" i="9"/>
  <c r="R1594" i="9" s="1"/>
  <c r="W1594" i="9"/>
  <c r="Y1594" i="9"/>
  <c r="J1595" i="9"/>
  <c r="K1595" i="9"/>
  <c r="L1595" i="9"/>
  <c r="M1595" i="9"/>
  <c r="N1595" i="9"/>
  <c r="O1595" i="9"/>
  <c r="Q1595" i="9"/>
  <c r="R1595" i="9" s="1"/>
  <c r="W1595" i="9"/>
  <c r="Y1595" i="9"/>
  <c r="J1596" i="9"/>
  <c r="K1596" i="9"/>
  <c r="L1596" i="9"/>
  <c r="M1596" i="9"/>
  <c r="N1596" i="9"/>
  <c r="O1596" i="9"/>
  <c r="P1596" i="9" s="1"/>
  <c r="Q1596" i="9"/>
  <c r="R1596" i="9" s="1"/>
  <c r="W1596" i="9"/>
  <c r="Y1596" i="9"/>
  <c r="J1597" i="9"/>
  <c r="K1597" i="9"/>
  <c r="L1597" i="9"/>
  <c r="M1597" i="9"/>
  <c r="N1597" i="9"/>
  <c r="O1597" i="9"/>
  <c r="Q1597" i="9"/>
  <c r="R1597" i="9" s="1"/>
  <c r="W1597" i="9"/>
  <c r="Y1597" i="9"/>
  <c r="J1598" i="9"/>
  <c r="K1598" i="9"/>
  <c r="L1598" i="9"/>
  <c r="M1598" i="9"/>
  <c r="N1598" i="9"/>
  <c r="O1598" i="9"/>
  <c r="P1598" i="9" s="1"/>
  <c r="Q1598" i="9"/>
  <c r="R1598" i="9" s="1"/>
  <c r="W1598" i="9"/>
  <c r="Y1598" i="9"/>
  <c r="J1599" i="9"/>
  <c r="K1599" i="9"/>
  <c r="L1599" i="9"/>
  <c r="M1599" i="9"/>
  <c r="N1599" i="9"/>
  <c r="O1599" i="9"/>
  <c r="Q1599" i="9"/>
  <c r="R1599" i="9" s="1"/>
  <c r="W1599" i="9"/>
  <c r="Y1599" i="9"/>
  <c r="J1600" i="9"/>
  <c r="K1600" i="9"/>
  <c r="L1600" i="9"/>
  <c r="M1600" i="9"/>
  <c r="N1600" i="9"/>
  <c r="O1600" i="9"/>
  <c r="Q1600" i="9"/>
  <c r="R1600" i="9" s="1"/>
  <c r="W1600" i="9"/>
  <c r="Y1600" i="9"/>
  <c r="J1601" i="9"/>
  <c r="K1601" i="9"/>
  <c r="L1601" i="9"/>
  <c r="M1601" i="9"/>
  <c r="N1601" i="9"/>
  <c r="O1601" i="9"/>
  <c r="T1601" i="9" s="1"/>
  <c r="Q1601" i="9"/>
  <c r="R1601" i="9" s="1"/>
  <c r="W1601" i="9"/>
  <c r="Y1601" i="9"/>
  <c r="J1602" i="9"/>
  <c r="K1602" i="9"/>
  <c r="L1602" i="9"/>
  <c r="M1602" i="9"/>
  <c r="N1602" i="9"/>
  <c r="O1602" i="9"/>
  <c r="Q1602" i="9"/>
  <c r="R1602" i="9" s="1"/>
  <c r="W1602" i="9"/>
  <c r="Y1602" i="9"/>
  <c r="J1603" i="9"/>
  <c r="K1603" i="9"/>
  <c r="L1603" i="9"/>
  <c r="M1603" i="9"/>
  <c r="N1603" i="9"/>
  <c r="O1603" i="9"/>
  <c r="Q1603" i="9"/>
  <c r="R1603" i="9" s="1"/>
  <c r="W1603" i="9"/>
  <c r="Y1603" i="9"/>
  <c r="J1604" i="9"/>
  <c r="K1604" i="9"/>
  <c r="L1604" i="9"/>
  <c r="M1604" i="9"/>
  <c r="N1604" i="9"/>
  <c r="O1604" i="9"/>
  <c r="Q1604" i="9"/>
  <c r="R1604" i="9" s="1"/>
  <c r="W1604" i="9"/>
  <c r="Y1604" i="9"/>
  <c r="J1605" i="9"/>
  <c r="K1605" i="9"/>
  <c r="L1605" i="9"/>
  <c r="M1605" i="9"/>
  <c r="N1605" i="9"/>
  <c r="O1605" i="9"/>
  <c r="P1605" i="9" s="1"/>
  <c r="Q1605" i="9"/>
  <c r="R1605" i="9" s="1"/>
  <c r="W1605" i="9"/>
  <c r="Y1605" i="9"/>
  <c r="J1606" i="9"/>
  <c r="K1606" i="9"/>
  <c r="L1606" i="9"/>
  <c r="M1606" i="9"/>
  <c r="N1606" i="9"/>
  <c r="O1606" i="9"/>
  <c r="Q1606" i="9"/>
  <c r="R1606" i="9" s="1"/>
  <c r="W1606" i="9"/>
  <c r="Y1606" i="9"/>
  <c r="J1607" i="9"/>
  <c r="K1607" i="9"/>
  <c r="L1607" i="9"/>
  <c r="M1607" i="9"/>
  <c r="N1607" i="9"/>
  <c r="O1607" i="9"/>
  <c r="Q1607" i="9"/>
  <c r="R1607" i="9" s="1"/>
  <c r="W1607" i="9"/>
  <c r="Y1607" i="9"/>
  <c r="J1608" i="9"/>
  <c r="K1608" i="9"/>
  <c r="L1608" i="9"/>
  <c r="M1608" i="9"/>
  <c r="N1608" i="9"/>
  <c r="O1608" i="9"/>
  <c r="Q1608" i="9"/>
  <c r="R1608" i="9" s="1"/>
  <c r="W1608" i="9"/>
  <c r="Y1608" i="9"/>
  <c r="J1609" i="9"/>
  <c r="K1609" i="9"/>
  <c r="L1609" i="9"/>
  <c r="M1609" i="9"/>
  <c r="N1609" i="9"/>
  <c r="O1609" i="9"/>
  <c r="T1609" i="9" s="1"/>
  <c r="Q1609" i="9"/>
  <c r="R1609" i="9" s="1"/>
  <c r="W1609" i="9"/>
  <c r="Y1609" i="9"/>
  <c r="J1610" i="9"/>
  <c r="K1610" i="9"/>
  <c r="L1610" i="9"/>
  <c r="M1610" i="9"/>
  <c r="N1610" i="9"/>
  <c r="O1610" i="9"/>
  <c r="P1610" i="9" s="1"/>
  <c r="Q1610" i="9"/>
  <c r="R1610" i="9" s="1"/>
  <c r="W1610" i="9"/>
  <c r="Y1610" i="9"/>
  <c r="J1611" i="9"/>
  <c r="K1611" i="9"/>
  <c r="L1611" i="9"/>
  <c r="M1611" i="9"/>
  <c r="N1611" i="9"/>
  <c r="O1611" i="9"/>
  <c r="P1611" i="9" s="1"/>
  <c r="Q1611" i="9"/>
  <c r="R1611" i="9" s="1"/>
  <c r="W1611" i="9"/>
  <c r="Y1611" i="9"/>
  <c r="J1612" i="9"/>
  <c r="K1612" i="9"/>
  <c r="L1612" i="9"/>
  <c r="M1612" i="9"/>
  <c r="N1612" i="9"/>
  <c r="O1612" i="9"/>
  <c r="T1612" i="9" s="1"/>
  <c r="Q1612" i="9"/>
  <c r="R1612" i="9" s="1"/>
  <c r="W1612" i="9"/>
  <c r="Y1612" i="9"/>
  <c r="J1613" i="9"/>
  <c r="K1613" i="9"/>
  <c r="L1613" i="9"/>
  <c r="M1613" i="9"/>
  <c r="N1613" i="9"/>
  <c r="O1613" i="9"/>
  <c r="P1613" i="9" s="1"/>
  <c r="Q1613" i="9"/>
  <c r="R1613" i="9" s="1"/>
  <c r="W1613" i="9"/>
  <c r="Y1613" i="9"/>
  <c r="J1614" i="9"/>
  <c r="K1614" i="9"/>
  <c r="L1614" i="9"/>
  <c r="M1614" i="9"/>
  <c r="N1614" i="9"/>
  <c r="O1614" i="9"/>
  <c r="Q1614" i="9"/>
  <c r="R1614" i="9" s="1"/>
  <c r="W1614" i="9"/>
  <c r="Y1614" i="9"/>
  <c r="J1615" i="9"/>
  <c r="K1615" i="9"/>
  <c r="L1615" i="9"/>
  <c r="M1615" i="9"/>
  <c r="N1615" i="9"/>
  <c r="O1615" i="9"/>
  <c r="Q1615" i="9"/>
  <c r="R1615" i="9" s="1"/>
  <c r="W1615" i="9"/>
  <c r="Y1615" i="9"/>
  <c r="J1616" i="9"/>
  <c r="K1616" i="9"/>
  <c r="L1616" i="9"/>
  <c r="M1616" i="9"/>
  <c r="N1616" i="9"/>
  <c r="O1616" i="9"/>
  <c r="Q1616" i="9"/>
  <c r="R1616" i="9" s="1"/>
  <c r="W1616" i="9"/>
  <c r="Y1616" i="9"/>
  <c r="J1617" i="9"/>
  <c r="K1617" i="9"/>
  <c r="L1617" i="9"/>
  <c r="M1617" i="9"/>
  <c r="N1617" i="9"/>
  <c r="O1617" i="9"/>
  <c r="Q1617" i="9"/>
  <c r="R1617" i="9" s="1"/>
  <c r="W1617" i="9"/>
  <c r="Y1617" i="9"/>
  <c r="J1618" i="9"/>
  <c r="K1618" i="9"/>
  <c r="L1618" i="9"/>
  <c r="M1618" i="9"/>
  <c r="N1618" i="9"/>
  <c r="O1618" i="9"/>
  <c r="P1618" i="9" s="1"/>
  <c r="Q1618" i="9"/>
  <c r="R1618" i="9" s="1"/>
  <c r="W1618" i="9"/>
  <c r="Y1618" i="9"/>
  <c r="J1619" i="9"/>
  <c r="K1619" i="9"/>
  <c r="L1619" i="9"/>
  <c r="M1619" i="9"/>
  <c r="N1619" i="9"/>
  <c r="O1619" i="9"/>
  <c r="T1619" i="9" s="1"/>
  <c r="Q1619" i="9"/>
  <c r="R1619" i="9" s="1"/>
  <c r="W1619" i="9"/>
  <c r="Y1619" i="9"/>
  <c r="J1620" i="9"/>
  <c r="K1620" i="9"/>
  <c r="L1620" i="9"/>
  <c r="M1620" i="9"/>
  <c r="N1620" i="9"/>
  <c r="O1620" i="9"/>
  <c r="Q1620" i="9"/>
  <c r="R1620" i="9" s="1"/>
  <c r="W1620" i="9"/>
  <c r="Y1620" i="9"/>
  <c r="J1621" i="9"/>
  <c r="K1621" i="9"/>
  <c r="L1621" i="9"/>
  <c r="M1621" i="9"/>
  <c r="N1621" i="9"/>
  <c r="O1621" i="9"/>
  <c r="Q1621" i="9"/>
  <c r="R1621" i="9" s="1"/>
  <c r="W1621" i="9"/>
  <c r="Y1621" i="9"/>
  <c r="J1622" i="9"/>
  <c r="K1622" i="9"/>
  <c r="L1622" i="9"/>
  <c r="M1622" i="9"/>
  <c r="N1622" i="9"/>
  <c r="O1622" i="9"/>
  <c r="T1622" i="9" s="1"/>
  <c r="Q1622" i="9"/>
  <c r="R1622" i="9" s="1"/>
  <c r="W1622" i="9"/>
  <c r="Y1622" i="9"/>
  <c r="J1623" i="9"/>
  <c r="K1623" i="9"/>
  <c r="L1623" i="9"/>
  <c r="M1623" i="9"/>
  <c r="N1623" i="9"/>
  <c r="O1623" i="9"/>
  <c r="Q1623" i="9"/>
  <c r="R1623" i="9" s="1"/>
  <c r="W1623" i="9"/>
  <c r="Y1623" i="9"/>
  <c r="J1624" i="9"/>
  <c r="K1624" i="9"/>
  <c r="L1624" i="9"/>
  <c r="M1624" i="9"/>
  <c r="N1624" i="9"/>
  <c r="O1624" i="9"/>
  <c r="T1624" i="9" s="1"/>
  <c r="Q1624" i="9"/>
  <c r="R1624" i="9" s="1"/>
  <c r="W1624" i="9"/>
  <c r="Y1624" i="9"/>
  <c r="J1625" i="9"/>
  <c r="K1625" i="9"/>
  <c r="L1625" i="9"/>
  <c r="M1625" i="9"/>
  <c r="N1625" i="9"/>
  <c r="O1625" i="9"/>
  <c r="Q1625" i="9"/>
  <c r="R1625" i="9" s="1"/>
  <c r="W1625" i="9"/>
  <c r="Y1625" i="9"/>
  <c r="J1626" i="9"/>
  <c r="K1626" i="9"/>
  <c r="L1626" i="9"/>
  <c r="M1626" i="9"/>
  <c r="N1626" i="9"/>
  <c r="O1626" i="9"/>
  <c r="T1626" i="9" s="1"/>
  <c r="Q1626" i="9"/>
  <c r="R1626" i="9" s="1"/>
  <c r="W1626" i="9"/>
  <c r="Y1626" i="9"/>
  <c r="J1627" i="9"/>
  <c r="K1627" i="9"/>
  <c r="L1627" i="9"/>
  <c r="M1627" i="9"/>
  <c r="N1627" i="9"/>
  <c r="O1627" i="9"/>
  <c r="P1627" i="9" s="1"/>
  <c r="Q1627" i="9"/>
  <c r="R1627" i="9" s="1"/>
  <c r="W1627" i="9"/>
  <c r="Y1627" i="9"/>
  <c r="J1628" i="9"/>
  <c r="K1628" i="9"/>
  <c r="L1628" i="9"/>
  <c r="M1628" i="9"/>
  <c r="N1628" i="9"/>
  <c r="O1628" i="9"/>
  <c r="P1628" i="9" s="1"/>
  <c r="Q1628" i="9"/>
  <c r="R1628" i="9" s="1"/>
  <c r="W1628" i="9"/>
  <c r="Y1628" i="9"/>
  <c r="J1629" i="9"/>
  <c r="K1629" i="9"/>
  <c r="L1629" i="9"/>
  <c r="M1629" i="9"/>
  <c r="N1629" i="9"/>
  <c r="O1629" i="9"/>
  <c r="T1629" i="9" s="1"/>
  <c r="Q1629" i="9"/>
  <c r="R1629" i="9" s="1"/>
  <c r="W1629" i="9"/>
  <c r="Y1629" i="9"/>
  <c r="J1630" i="9"/>
  <c r="K1630" i="9"/>
  <c r="L1630" i="9"/>
  <c r="M1630" i="9"/>
  <c r="N1630" i="9"/>
  <c r="O1630" i="9"/>
  <c r="Q1630" i="9"/>
  <c r="R1630" i="9" s="1"/>
  <c r="W1630" i="9"/>
  <c r="Y1630" i="9"/>
  <c r="J1631" i="9"/>
  <c r="K1631" i="9"/>
  <c r="L1631" i="9"/>
  <c r="M1631" i="9"/>
  <c r="N1631" i="9"/>
  <c r="O1631" i="9"/>
  <c r="T1631" i="9" s="1"/>
  <c r="Q1631" i="9"/>
  <c r="R1631" i="9" s="1"/>
  <c r="W1631" i="9"/>
  <c r="Y1631" i="9"/>
  <c r="J1632" i="9"/>
  <c r="K1632" i="9"/>
  <c r="L1632" i="9"/>
  <c r="M1632" i="9"/>
  <c r="N1632" i="9"/>
  <c r="O1632" i="9"/>
  <c r="P1632" i="9" s="1"/>
  <c r="Q1632" i="9"/>
  <c r="R1632" i="9" s="1"/>
  <c r="W1632" i="9"/>
  <c r="Y1632" i="9"/>
  <c r="J1633" i="9"/>
  <c r="K1633" i="9"/>
  <c r="L1633" i="9"/>
  <c r="M1633" i="9"/>
  <c r="N1633" i="9"/>
  <c r="O1633" i="9"/>
  <c r="Q1633" i="9"/>
  <c r="R1633" i="9" s="1"/>
  <c r="W1633" i="9"/>
  <c r="Y1633" i="9"/>
  <c r="J1634" i="9"/>
  <c r="K1634" i="9"/>
  <c r="L1634" i="9"/>
  <c r="M1634" i="9"/>
  <c r="N1634" i="9"/>
  <c r="O1634" i="9"/>
  <c r="T1634" i="9" s="1"/>
  <c r="Q1634" i="9"/>
  <c r="R1634" i="9" s="1"/>
  <c r="W1634" i="9"/>
  <c r="Y1634" i="9"/>
  <c r="J1635" i="9"/>
  <c r="K1635" i="9"/>
  <c r="L1635" i="9"/>
  <c r="M1635" i="9"/>
  <c r="N1635" i="9"/>
  <c r="O1635" i="9"/>
  <c r="T1635" i="9" s="1"/>
  <c r="Q1635" i="9"/>
  <c r="R1635" i="9" s="1"/>
  <c r="W1635" i="9"/>
  <c r="Y1635" i="9"/>
  <c r="J1636" i="9"/>
  <c r="K1636" i="9"/>
  <c r="L1636" i="9"/>
  <c r="M1636" i="9"/>
  <c r="N1636" i="9"/>
  <c r="O1636" i="9"/>
  <c r="Q1636" i="9"/>
  <c r="R1636" i="9" s="1"/>
  <c r="W1636" i="9"/>
  <c r="Y1636" i="9"/>
  <c r="J1637" i="9"/>
  <c r="K1637" i="9"/>
  <c r="L1637" i="9"/>
  <c r="M1637" i="9"/>
  <c r="N1637" i="9"/>
  <c r="O1637" i="9"/>
  <c r="Q1637" i="9"/>
  <c r="R1637" i="9" s="1"/>
  <c r="W1637" i="9"/>
  <c r="Y1637" i="9"/>
  <c r="J1638" i="9"/>
  <c r="K1638" i="9"/>
  <c r="L1638" i="9"/>
  <c r="M1638" i="9"/>
  <c r="N1638" i="9"/>
  <c r="O1638" i="9"/>
  <c r="T1638" i="9" s="1"/>
  <c r="Q1638" i="9"/>
  <c r="R1638" i="9" s="1"/>
  <c r="W1638" i="9"/>
  <c r="Y1638" i="9"/>
  <c r="J1639" i="9"/>
  <c r="K1639" i="9"/>
  <c r="L1639" i="9"/>
  <c r="M1639" i="9"/>
  <c r="N1639" i="9"/>
  <c r="O1639" i="9"/>
  <c r="Q1639" i="9"/>
  <c r="R1639" i="9" s="1"/>
  <c r="W1639" i="9"/>
  <c r="Y1639" i="9"/>
  <c r="J1640" i="9"/>
  <c r="K1640" i="9"/>
  <c r="L1640" i="9"/>
  <c r="M1640" i="9"/>
  <c r="N1640" i="9"/>
  <c r="O1640" i="9"/>
  <c r="Q1640" i="9"/>
  <c r="R1640" i="9" s="1"/>
  <c r="W1640" i="9"/>
  <c r="Y1640" i="9"/>
  <c r="J1641" i="9"/>
  <c r="K1641" i="9"/>
  <c r="L1641" i="9"/>
  <c r="M1641" i="9"/>
  <c r="N1641" i="9"/>
  <c r="O1641" i="9"/>
  <c r="T1641" i="9" s="1"/>
  <c r="Q1641" i="9"/>
  <c r="R1641" i="9" s="1"/>
  <c r="W1641" i="9"/>
  <c r="Y1641" i="9"/>
  <c r="J1642" i="9"/>
  <c r="K1642" i="9"/>
  <c r="L1642" i="9"/>
  <c r="M1642" i="9"/>
  <c r="N1642" i="9"/>
  <c r="O1642" i="9"/>
  <c r="T1642" i="9" s="1"/>
  <c r="Q1642" i="9"/>
  <c r="R1642" i="9" s="1"/>
  <c r="W1642" i="9"/>
  <c r="Y1642" i="9"/>
  <c r="J1643" i="9"/>
  <c r="K1643" i="9"/>
  <c r="L1643" i="9"/>
  <c r="M1643" i="9"/>
  <c r="N1643" i="9"/>
  <c r="O1643" i="9"/>
  <c r="Q1643" i="9"/>
  <c r="R1643" i="9" s="1"/>
  <c r="W1643" i="9"/>
  <c r="Y1643" i="9"/>
  <c r="J1644" i="9"/>
  <c r="K1644" i="9"/>
  <c r="L1644" i="9"/>
  <c r="M1644" i="9"/>
  <c r="N1644" i="9"/>
  <c r="O1644" i="9"/>
  <c r="Q1644" i="9"/>
  <c r="R1644" i="9" s="1"/>
  <c r="W1644" i="9"/>
  <c r="Y1644" i="9"/>
  <c r="J1645" i="9"/>
  <c r="K1645" i="9"/>
  <c r="L1645" i="9"/>
  <c r="M1645" i="9"/>
  <c r="N1645" i="9"/>
  <c r="O1645" i="9"/>
  <c r="T1645" i="9" s="1"/>
  <c r="Q1645" i="9"/>
  <c r="R1645" i="9" s="1"/>
  <c r="W1645" i="9"/>
  <c r="Y1645" i="9"/>
  <c r="J1646" i="9"/>
  <c r="K1646" i="9"/>
  <c r="L1646" i="9"/>
  <c r="M1646" i="9"/>
  <c r="N1646" i="9"/>
  <c r="O1646" i="9"/>
  <c r="Q1646" i="9"/>
  <c r="R1646" i="9" s="1"/>
  <c r="W1646" i="9"/>
  <c r="Y1646" i="9"/>
  <c r="J1647" i="9"/>
  <c r="K1647" i="9"/>
  <c r="L1647" i="9"/>
  <c r="M1647" i="9"/>
  <c r="N1647" i="9"/>
  <c r="O1647" i="9"/>
  <c r="P1647" i="9" s="1"/>
  <c r="Q1647" i="9"/>
  <c r="R1647" i="9" s="1"/>
  <c r="W1647" i="9"/>
  <c r="Y1647" i="9"/>
  <c r="J1648" i="9"/>
  <c r="K1648" i="9"/>
  <c r="L1648" i="9"/>
  <c r="M1648" i="9"/>
  <c r="N1648" i="9"/>
  <c r="O1648" i="9"/>
  <c r="Q1648" i="9"/>
  <c r="R1648" i="9" s="1"/>
  <c r="W1648" i="9"/>
  <c r="Y1648" i="9"/>
  <c r="J1649" i="9"/>
  <c r="K1649" i="9"/>
  <c r="L1649" i="9"/>
  <c r="M1649" i="9"/>
  <c r="N1649" i="9"/>
  <c r="O1649" i="9"/>
  <c r="Q1649" i="9"/>
  <c r="R1649" i="9" s="1"/>
  <c r="W1649" i="9"/>
  <c r="Y1649" i="9"/>
  <c r="J1650" i="9"/>
  <c r="K1650" i="9"/>
  <c r="L1650" i="9"/>
  <c r="M1650" i="9"/>
  <c r="N1650" i="9"/>
  <c r="O1650" i="9"/>
  <c r="T1650" i="9" s="1"/>
  <c r="Q1650" i="9"/>
  <c r="R1650" i="9" s="1"/>
  <c r="W1650" i="9"/>
  <c r="Y1650" i="9"/>
  <c r="J1651" i="9"/>
  <c r="K1651" i="9"/>
  <c r="L1651" i="9"/>
  <c r="M1651" i="9"/>
  <c r="N1651" i="9"/>
  <c r="O1651" i="9"/>
  <c r="Q1651" i="9"/>
  <c r="R1651" i="9" s="1"/>
  <c r="W1651" i="9"/>
  <c r="Y1651" i="9"/>
  <c r="J1652" i="9"/>
  <c r="K1652" i="9"/>
  <c r="L1652" i="9"/>
  <c r="M1652" i="9"/>
  <c r="N1652" i="9"/>
  <c r="O1652" i="9"/>
  <c r="Q1652" i="9"/>
  <c r="R1652" i="9" s="1"/>
  <c r="W1652" i="9"/>
  <c r="Y1652" i="9"/>
  <c r="J1653" i="9"/>
  <c r="K1653" i="9"/>
  <c r="L1653" i="9"/>
  <c r="M1653" i="9"/>
  <c r="N1653" i="9"/>
  <c r="O1653" i="9"/>
  <c r="P1653" i="9" s="1"/>
  <c r="Q1653" i="9"/>
  <c r="R1653" i="9" s="1"/>
  <c r="W1653" i="9"/>
  <c r="Y1653" i="9"/>
  <c r="J1654" i="9"/>
  <c r="K1654" i="9"/>
  <c r="L1654" i="9"/>
  <c r="M1654" i="9"/>
  <c r="N1654" i="9"/>
  <c r="O1654" i="9"/>
  <c r="T1654" i="9" s="1"/>
  <c r="Q1654" i="9"/>
  <c r="R1654" i="9" s="1"/>
  <c r="W1654" i="9"/>
  <c r="Y1654" i="9"/>
  <c r="J1655" i="9"/>
  <c r="K1655" i="9"/>
  <c r="L1655" i="9"/>
  <c r="M1655" i="9"/>
  <c r="N1655" i="9"/>
  <c r="O1655" i="9"/>
  <c r="Q1655" i="9"/>
  <c r="R1655" i="9" s="1"/>
  <c r="W1655" i="9"/>
  <c r="Y1655" i="9"/>
  <c r="J1656" i="9"/>
  <c r="K1656" i="9"/>
  <c r="L1656" i="9"/>
  <c r="M1656" i="9"/>
  <c r="N1656" i="9"/>
  <c r="O1656" i="9"/>
  <c r="Q1656" i="9"/>
  <c r="R1656" i="9" s="1"/>
  <c r="W1656" i="9"/>
  <c r="Y1656" i="9"/>
  <c r="J1657" i="9"/>
  <c r="K1657" i="9"/>
  <c r="L1657" i="9"/>
  <c r="M1657" i="9"/>
  <c r="N1657" i="9"/>
  <c r="O1657" i="9"/>
  <c r="Q1657" i="9"/>
  <c r="R1657" i="9" s="1"/>
  <c r="W1657" i="9"/>
  <c r="Y1657" i="9"/>
  <c r="J1658" i="9"/>
  <c r="K1658" i="9"/>
  <c r="L1658" i="9"/>
  <c r="M1658" i="9"/>
  <c r="N1658" i="9"/>
  <c r="O1658" i="9"/>
  <c r="Q1658" i="9"/>
  <c r="R1658" i="9" s="1"/>
  <c r="W1658" i="9"/>
  <c r="Y1658" i="9"/>
  <c r="J1659" i="9"/>
  <c r="K1659" i="9"/>
  <c r="L1659" i="9"/>
  <c r="M1659" i="9"/>
  <c r="N1659" i="9"/>
  <c r="O1659" i="9"/>
  <c r="Q1659" i="9"/>
  <c r="R1659" i="9" s="1"/>
  <c r="W1659" i="9"/>
  <c r="Y1659" i="9"/>
  <c r="J1660" i="9"/>
  <c r="K1660" i="9"/>
  <c r="L1660" i="9"/>
  <c r="M1660" i="9"/>
  <c r="N1660" i="9"/>
  <c r="O1660" i="9"/>
  <c r="Q1660" i="9"/>
  <c r="R1660" i="9" s="1"/>
  <c r="W1660" i="9"/>
  <c r="Y1660" i="9"/>
  <c r="J1661" i="9"/>
  <c r="K1661" i="9"/>
  <c r="L1661" i="9"/>
  <c r="M1661" i="9"/>
  <c r="N1661" i="9"/>
  <c r="O1661" i="9"/>
  <c r="T1661" i="9" s="1"/>
  <c r="Q1661" i="9"/>
  <c r="R1661" i="9" s="1"/>
  <c r="W1661" i="9"/>
  <c r="Y1661" i="9"/>
  <c r="J1662" i="9"/>
  <c r="K1662" i="9"/>
  <c r="L1662" i="9"/>
  <c r="M1662" i="9"/>
  <c r="N1662" i="9"/>
  <c r="O1662" i="9"/>
  <c r="Q1662" i="9"/>
  <c r="R1662" i="9" s="1"/>
  <c r="W1662" i="9"/>
  <c r="Y1662" i="9"/>
  <c r="J1663" i="9"/>
  <c r="K1663" i="9"/>
  <c r="L1663" i="9"/>
  <c r="M1663" i="9"/>
  <c r="N1663" i="9"/>
  <c r="O1663" i="9"/>
  <c r="P1663" i="9" s="1"/>
  <c r="Q1663" i="9"/>
  <c r="R1663" i="9" s="1"/>
  <c r="W1663" i="9"/>
  <c r="Y1663" i="9"/>
  <c r="J1664" i="9"/>
  <c r="K1664" i="9"/>
  <c r="L1664" i="9"/>
  <c r="M1664" i="9"/>
  <c r="N1664" i="9"/>
  <c r="O1664" i="9"/>
  <c r="P1664" i="9" s="1"/>
  <c r="Q1664" i="9"/>
  <c r="R1664" i="9" s="1"/>
  <c r="W1664" i="9"/>
  <c r="Y1664" i="9"/>
  <c r="J1665" i="9"/>
  <c r="K1665" i="9"/>
  <c r="L1665" i="9"/>
  <c r="M1665" i="9"/>
  <c r="N1665" i="9"/>
  <c r="O1665" i="9"/>
  <c r="P1665" i="9" s="1"/>
  <c r="Q1665" i="9"/>
  <c r="R1665" i="9" s="1"/>
  <c r="W1665" i="9"/>
  <c r="Y1665" i="9"/>
  <c r="J1666" i="9"/>
  <c r="K1666" i="9"/>
  <c r="L1666" i="9"/>
  <c r="M1666" i="9"/>
  <c r="N1666" i="9"/>
  <c r="O1666" i="9"/>
  <c r="Q1666" i="9"/>
  <c r="R1666" i="9" s="1"/>
  <c r="W1666" i="9"/>
  <c r="Y1666" i="9"/>
  <c r="J1667" i="9"/>
  <c r="K1667" i="9"/>
  <c r="L1667" i="9"/>
  <c r="M1667" i="9"/>
  <c r="N1667" i="9"/>
  <c r="O1667" i="9"/>
  <c r="Q1667" i="9"/>
  <c r="R1667" i="9" s="1"/>
  <c r="W1667" i="9"/>
  <c r="Y1667" i="9"/>
  <c r="J1668" i="9"/>
  <c r="K1668" i="9"/>
  <c r="L1668" i="9"/>
  <c r="M1668" i="9"/>
  <c r="N1668" i="9"/>
  <c r="O1668" i="9"/>
  <c r="Q1668" i="9"/>
  <c r="R1668" i="9" s="1"/>
  <c r="W1668" i="9"/>
  <c r="Y1668" i="9"/>
  <c r="J1669" i="9"/>
  <c r="K1669" i="9"/>
  <c r="L1669" i="9"/>
  <c r="M1669" i="9"/>
  <c r="N1669" i="9"/>
  <c r="O1669" i="9"/>
  <c r="Q1669" i="9"/>
  <c r="R1669" i="9" s="1"/>
  <c r="W1669" i="9"/>
  <c r="Y1669" i="9"/>
  <c r="J1670" i="9"/>
  <c r="K1670" i="9"/>
  <c r="L1670" i="9"/>
  <c r="M1670" i="9"/>
  <c r="N1670" i="9"/>
  <c r="O1670" i="9"/>
  <c r="T1670" i="9" s="1"/>
  <c r="Q1670" i="9"/>
  <c r="R1670" i="9" s="1"/>
  <c r="W1670" i="9"/>
  <c r="Y1670" i="9"/>
  <c r="J1671" i="9"/>
  <c r="K1671" i="9"/>
  <c r="L1671" i="9"/>
  <c r="M1671" i="9"/>
  <c r="N1671" i="9"/>
  <c r="O1671" i="9"/>
  <c r="T1671" i="9" s="1"/>
  <c r="Q1671" i="9"/>
  <c r="R1671" i="9" s="1"/>
  <c r="W1671" i="9"/>
  <c r="Y1671" i="9"/>
  <c r="J1672" i="9"/>
  <c r="K1672" i="9"/>
  <c r="L1672" i="9"/>
  <c r="M1672" i="9"/>
  <c r="N1672" i="9"/>
  <c r="O1672" i="9"/>
  <c r="T1672" i="9" s="1"/>
  <c r="Q1672" i="9"/>
  <c r="R1672" i="9" s="1"/>
  <c r="W1672" i="9"/>
  <c r="Y1672" i="9"/>
  <c r="J1673" i="9"/>
  <c r="K1673" i="9"/>
  <c r="L1673" i="9"/>
  <c r="M1673" i="9"/>
  <c r="N1673" i="9"/>
  <c r="O1673" i="9"/>
  <c r="Q1673" i="9"/>
  <c r="R1673" i="9" s="1"/>
  <c r="W1673" i="9"/>
  <c r="Y1673" i="9"/>
  <c r="J1674" i="9"/>
  <c r="K1674" i="9"/>
  <c r="L1674" i="9"/>
  <c r="M1674" i="9"/>
  <c r="N1674" i="9"/>
  <c r="O1674" i="9"/>
  <c r="P1674" i="9" s="1"/>
  <c r="Q1674" i="9"/>
  <c r="R1674" i="9" s="1"/>
  <c r="W1674" i="9"/>
  <c r="Y1674" i="9"/>
  <c r="J1675" i="9"/>
  <c r="K1675" i="9"/>
  <c r="L1675" i="9"/>
  <c r="M1675" i="9"/>
  <c r="N1675" i="9"/>
  <c r="O1675" i="9"/>
  <c r="Q1675" i="9"/>
  <c r="R1675" i="9" s="1"/>
  <c r="W1675" i="9"/>
  <c r="Y1675" i="9"/>
  <c r="J1676" i="9"/>
  <c r="K1676" i="9"/>
  <c r="L1676" i="9"/>
  <c r="M1676" i="9"/>
  <c r="N1676" i="9"/>
  <c r="O1676" i="9"/>
  <c r="P1676" i="9" s="1"/>
  <c r="Q1676" i="9"/>
  <c r="R1676" i="9" s="1"/>
  <c r="W1676" i="9"/>
  <c r="Y1676" i="9"/>
  <c r="J1677" i="9"/>
  <c r="K1677" i="9"/>
  <c r="L1677" i="9"/>
  <c r="M1677" i="9"/>
  <c r="N1677" i="9"/>
  <c r="O1677" i="9"/>
  <c r="Q1677" i="9"/>
  <c r="R1677" i="9" s="1"/>
  <c r="W1677" i="9"/>
  <c r="Y1677" i="9"/>
  <c r="J1678" i="9"/>
  <c r="K1678" i="9"/>
  <c r="L1678" i="9"/>
  <c r="M1678" i="9"/>
  <c r="N1678" i="9"/>
  <c r="O1678" i="9"/>
  <c r="Q1678" i="9"/>
  <c r="R1678" i="9" s="1"/>
  <c r="W1678" i="9"/>
  <c r="Y1678" i="9"/>
  <c r="J1679" i="9"/>
  <c r="K1679" i="9"/>
  <c r="L1679" i="9"/>
  <c r="M1679" i="9"/>
  <c r="N1679" i="9"/>
  <c r="O1679" i="9"/>
  <c r="T1679" i="9" s="1"/>
  <c r="Q1679" i="9"/>
  <c r="R1679" i="9" s="1"/>
  <c r="W1679" i="9"/>
  <c r="Y1679" i="9"/>
  <c r="J1680" i="9"/>
  <c r="K1680" i="9"/>
  <c r="L1680" i="9"/>
  <c r="M1680" i="9"/>
  <c r="N1680" i="9"/>
  <c r="O1680" i="9"/>
  <c r="T1680" i="9" s="1"/>
  <c r="Q1680" i="9"/>
  <c r="R1680" i="9" s="1"/>
  <c r="W1680" i="9"/>
  <c r="Y1680" i="9"/>
  <c r="J1681" i="9"/>
  <c r="K1681" i="9"/>
  <c r="L1681" i="9"/>
  <c r="M1681" i="9"/>
  <c r="N1681" i="9"/>
  <c r="O1681" i="9"/>
  <c r="Q1681" i="9"/>
  <c r="R1681" i="9" s="1"/>
  <c r="W1681" i="9"/>
  <c r="Y1681" i="9"/>
  <c r="J1682" i="9"/>
  <c r="K1682" i="9"/>
  <c r="L1682" i="9"/>
  <c r="M1682" i="9"/>
  <c r="N1682" i="9"/>
  <c r="O1682" i="9"/>
  <c r="Q1682" i="9"/>
  <c r="R1682" i="9" s="1"/>
  <c r="W1682" i="9"/>
  <c r="Y1682" i="9"/>
  <c r="J1683" i="9"/>
  <c r="K1683" i="9"/>
  <c r="L1683" i="9"/>
  <c r="M1683" i="9"/>
  <c r="N1683" i="9"/>
  <c r="O1683" i="9"/>
  <c r="T1683" i="9" s="1"/>
  <c r="Q1683" i="9"/>
  <c r="R1683" i="9" s="1"/>
  <c r="W1683" i="9"/>
  <c r="Y1683" i="9"/>
  <c r="J1684" i="9"/>
  <c r="K1684" i="9"/>
  <c r="L1684" i="9"/>
  <c r="M1684" i="9"/>
  <c r="N1684" i="9"/>
  <c r="O1684" i="9"/>
  <c r="P1684" i="9" s="1"/>
  <c r="Q1684" i="9"/>
  <c r="R1684" i="9" s="1"/>
  <c r="W1684" i="9"/>
  <c r="Y1684" i="9"/>
  <c r="J1685" i="9"/>
  <c r="K1685" i="9"/>
  <c r="L1685" i="9"/>
  <c r="M1685" i="9"/>
  <c r="N1685" i="9"/>
  <c r="O1685" i="9"/>
  <c r="Q1685" i="9"/>
  <c r="R1685" i="9" s="1"/>
  <c r="W1685" i="9"/>
  <c r="Y1685" i="9"/>
  <c r="J1686" i="9"/>
  <c r="K1686" i="9"/>
  <c r="L1686" i="9"/>
  <c r="M1686" i="9"/>
  <c r="N1686" i="9"/>
  <c r="O1686" i="9"/>
  <c r="T1686" i="9" s="1"/>
  <c r="Q1686" i="9"/>
  <c r="R1686" i="9" s="1"/>
  <c r="W1686" i="9"/>
  <c r="Y1686" i="9"/>
  <c r="J1687" i="9"/>
  <c r="K1687" i="9"/>
  <c r="L1687" i="9"/>
  <c r="M1687" i="9"/>
  <c r="N1687" i="9"/>
  <c r="O1687" i="9"/>
  <c r="Q1687" i="9"/>
  <c r="R1687" i="9" s="1"/>
  <c r="W1687" i="9"/>
  <c r="Y1687" i="9"/>
  <c r="J1688" i="9"/>
  <c r="K1688" i="9"/>
  <c r="L1688" i="9"/>
  <c r="M1688" i="9"/>
  <c r="N1688" i="9"/>
  <c r="O1688" i="9"/>
  <c r="Q1688" i="9"/>
  <c r="R1688" i="9" s="1"/>
  <c r="W1688" i="9"/>
  <c r="Y1688" i="9"/>
  <c r="J1689" i="9"/>
  <c r="K1689" i="9"/>
  <c r="L1689" i="9"/>
  <c r="M1689" i="9"/>
  <c r="N1689" i="9"/>
  <c r="O1689" i="9"/>
  <c r="T1689" i="9" s="1"/>
  <c r="Q1689" i="9"/>
  <c r="R1689" i="9" s="1"/>
  <c r="W1689" i="9"/>
  <c r="Y1689" i="9"/>
  <c r="J1690" i="9"/>
  <c r="K1690" i="9"/>
  <c r="L1690" i="9"/>
  <c r="M1690" i="9"/>
  <c r="N1690" i="9"/>
  <c r="O1690" i="9"/>
  <c r="T1690" i="9" s="1"/>
  <c r="Q1690" i="9"/>
  <c r="R1690" i="9" s="1"/>
  <c r="W1690" i="9"/>
  <c r="Y1690" i="9"/>
  <c r="J1691" i="9"/>
  <c r="K1691" i="9"/>
  <c r="L1691" i="9"/>
  <c r="M1691" i="9"/>
  <c r="N1691" i="9"/>
  <c r="O1691" i="9"/>
  <c r="Q1691" i="9"/>
  <c r="R1691" i="9" s="1"/>
  <c r="W1691" i="9"/>
  <c r="Y1691" i="9"/>
  <c r="J1692" i="9"/>
  <c r="K1692" i="9"/>
  <c r="L1692" i="9"/>
  <c r="M1692" i="9"/>
  <c r="N1692" i="9"/>
  <c r="O1692" i="9"/>
  <c r="Q1692" i="9"/>
  <c r="R1692" i="9" s="1"/>
  <c r="W1692" i="9"/>
  <c r="Y1692" i="9"/>
  <c r="J1693" i="9"/>
  <c r="K1693" i="9"/>
  <c r="L1693" i="9"/>
  <c r="M1693" i="9"/>
  <c r="N1693" i="9"/>
  <c r="O1693" i="9"/>
  <c r="Q1693" i="9"/>
  <c r="R1693" i="9" s="1"/>
  <c r="W1693" i="9"/>
  <c r="Y1693" i="9"/>
  <c r="J1694" i="9"/>
  <c r="K1694" i="9"/>
  <c r="L1694" i="9"/>
  <c r="M1694" i="9"/>
  <c r="N1694" i="9"/>
  <c r="O1694" i="9"/>
  <c r="T1694" i="9" s="1"/>
  <c r="Q1694" i="9"/>
  <c r="R1694" i="9" s="1"/>
  <c r="W1694" i="9"/>
  <c r="Y1694" i="9"/>
  <c r="J1695" i="9"/>
  <c r="K1695" i="9"/>
  <c r="L1695" i="9"/>
  <c r="M1695" i="9"/>
  <c r="N1695" i="9"/>
  <c r="O1695" i="9"/>
  <c r="P1695" i="9" s="1"/>
  <c r="Q1695" i="9"/>
  <c r="R1695" i="9" s="1"/>
  <c r="W1695" i="9"/>
  <c r="Y1695" i="9"/>
  <c r="J1696" i="9"/>
  <c r="K1696" i="9"/>
  <c r="L1696" i="9"/>
  <c r="M1696" i="9"/>
  <c r="N1696" i="9"/>
  <c r="O1696" i="9"/>
  <c r="Q1696" i="9"/>
  <c r="R1696" i="9" s="1"/>
  <c r="W1696" i="9"/>
  <c r="Y1696" i="9"/>
  <c r="J1697" i="9"/>
  <c r="K1697" i="9"/>
  <c r="L1697" i="9"/>
  <c r="M1697" i="9"/>
  <c r="N1697" i="9"/>
  <c r="O1697" i="9"/>
  <c r="Q1697" i="9"/>
  <c r="R1697" i="9" s="1"/>
  <c r="W1697" i="9"/>
  <c r="Y1697" i="9"/>
  <c r="J1698" i="9"/>
  <c r="K1698" i="9"/>
  <c r="L1698" i="9"/>
  <c r="M1698" i="9"/>
  <c r="N1698" i="9"/>
  <c r="O1698" i="9"/>
  <c r="Q1698" i="9"/>
  <c r="R1698" i="9" s="1"/>
  <c r="W1698" i="9"/>
  <c r="Y1698" i="9"/>
  <c r="J1699" i="9"/>
  <c r="K1699" i="9"/>
  <c r="L1699" i="9"/>
  <c r="M1699" i="9"/>
  <c r="N1699" i="9"/>
  <c r="O1699" i="9"/>
  <c r="T1699" i="9" s="1"/>
  <c r="Q1699" i="9"/>
  <c r="R1699" i="9" s="1"/>
  <c r="W1699" i="9"/>
  <c r="Y1699" i="9"/>
  <c r="J1700" i="9"/>
  <c r="K1700" i="9"/>
  <c r="L1700" i="9"/>
  <c r="M1700" i="9"/>
  <c r="N1700" i="9"/>
  <c r="O1700" i="9"/>
  <c r="Q1700" i="9"/>
  <c r="R1700" i="9" s="1"/>
  <c r="W1700" i="9"/>
  <c r="Y1700" i="9"/>
  <c r="J1701" i="9"/>
  <c r="K1701" i="9"/>
  <c r="L1701" i="9"/>
  <c r="M1701" i="9"/>
  <c r="N1701" i="9"/>
  <c r="O1701" i="9"/>
  <c r="Q1701" i="9"/>
  <c r="R1701" i="9" s="1"/>
  <c r="W1701" i="9"/>
  <c r="Y1701" i="9"/>
  <c r="J1702" i="9"/>
  <c r="K1702" i="9"/>
  <c r="L1702" i="9"/>
  <c r="M1702" i="9"/>
  <c r="N1702" i="9"/>
  <c r="O1702" i="9"/>
  <c r="Q1702" i="9"/>
  <c r="R1702" i="9" s="1"/>
  <c r="W1702" i="9"/>
  <c r="Y1702" i="9"/>
  <c r="J1703" i="9"/>
  <c r="K1703" i="9"/>
  <c r="L1703" i="9"/>
  <c r="M1703" i="9"/>
  <c r="N1703" i="9"/>
  <c r="O1703" i="9"/>
  <c r="Q1703" i="9"/>
  <c r="R1703" i="9" s="1"/>
  <c r="W1703" i="9"/>
  <c r="Y1703" i="9"/>
  <c r="J1704" i="9"/>
  <c r="K1704" i="9"/>
  <c r="L1704" i="9"/>
  <c r="M1704" i="9"/>
  <c r="N1704" i="9"/>
  <c r="O1704" i="9"/>
  <c r="Q1704" i="9"/>
  <c r="R1704" i="9" s="1"/>
  <c r="W1704" i="9"/>
  <c r="Y1704" i="9"/>
  <c r="J1705" i="9"/>
  <c r="K1705" i="9"/>
  <c r="L1705" i="9"/>
  <c r="M1705" i="9"/>
  <c r="N1705" i="9"/>
  <c r="O1705" i="9"/>
  <c r="Q1705" i="9"/>
  <c r="R1705" i="9" s="1"/>
  <c r="W1705" i="9"/>
  <c r="Y1705" i="9"/>
  <c r="J1706" i="9"/>
  <c r="K1706" i="9"/>
  <c r="L1706" i="9"/>
  <c r="M1706" i="9"/>
  <c r="N1706" i="9"/>
  <c r="O1706" i="9"/>
  <c r="Q1706" i="9"/>
  <c r="R1706" i="9" s="1"/>
  <c r="W1706" i="9"/>
  <c r="Y1706" i="9"/>
  <c r="J1707" i="9"/>
  <c r="K1707" i="9"/>
  <c r="L1707" i="9"/>
  <c r="M1707" i="9"/>
  <c r="N1707" i="9"/>
  <c r="O1707" i="9"/>
  <c r="Q1707" i="9"/>
  <c r="R1707" i="9" s="1"/>
  <c r="W1707" i="9"/>
  <c r="Y1707" i="9"/>
  <c r="J1708" i="9"/>
  <c r="K1708" i="9"/>
  <c r="L1708" i="9"/>
  <c r="M1708" i="9"/>
  <c r="N1708" i="9"/>
  <c r="O1708" i="9"/>
  <c r="T1708" i="9" s="1"/>
  <c r="Q1708" i="9"/>
  <c r="R1708" i="9" s="1"/>
  <c r="W1708" i="9"/>
  <c r="Y1708" i="9"/>
  <c r="J1709" i="9"/>
  <c r="K1709" i="9"/>
  <c r="L1709" i="9"/>
  <c r="M1709" i="9"/>
  <c r="N1709" i="9"/>
  <c r="O1709" i="9"/>
  <c r="T1709" i="9" s="1"/>
  <c r="Q1709" i="9"/>
  <c r="R1709" i="9" s="1"/>
  <c r="W1709" i="9"/>
  <c r="Y1709" i="9"/>
  <c r="J1710" i="9"/>
  <c r="K1710" i="9"/>
  <c r="L1710" i="9"/>
  <c r="M1710" i="9"/>
  <c r="N1710" i="9"/>
  <c r="O1710" i="9"/>
  <c r="Q1710" i="9"/>
  <c r="R1710" i="9" s="1"/>
  <c r="W1710" i="9"/>
  <c r="Y1710" i="9"/>
  <c r="J1711" i="9"/>
  <c r="K1711" i="9"/>
  <c r="L1711" i="9"/>
  <c r="M1711" i="9"/>
  <c r="N1711" i="9"/>
  <c r="O1711" i="9"/>
  <c r="P1711" i="9" s="1"/>
  <c r="Q1711" i="9"/>
  <c r="R1711" i="9" s="1"/>
  <c r="W1711" i="9"/>
  <c r="Y1711" i="9"/>
  <c r="J1712" i="9"/>
  <c r="K1712" i="9"/>
  <c r="L1712" i="9"/>
  <c r="M1712" i="9"/>
  <c r="N1712" i="9"/>
  <c r="O1712" i="9"/>
  <c r="Q1712" i="9"/>
  <c r="R1712" i="9" s="1"/>
  <c r="W1712" i="9"/>
  <c r="Y1712" i="9"/>
  <c r="J1713" i="9"/>
  <c r="K1713" i="9"/>
  <c r="L1713" i="9"/>
  <c r="M1713" i="9"/>
  <c r="N1713" i="9"/>
  <c r="O1713" i="9"/>
  <c r="T1713" i="9" s="1"/>
  <c r="Q1713" i="9"/>
  <c r="R1713" i="9" s="1"/>
  <c r="W1713" i="9"/>
  <c r="Y1713" i="9"/>
  <c r="J1714" i="9"/>
  <c r="K1714" i="9"/>
  <c r="L1714" i="9"/>
  <c r="M1714" i="9"/>
  <c r="N1714" i="9"/>
  <c r="O1714" i="9"/>
  <c r="Q1714" i="9"/>
  <c r="R1714" i="9" s="1"/>
  <c r="W1714" i="9"/>
  <c r="Y1714" i="9"/>
  <c r="J1715" i="9"/>
  <c r="K1715" i="9"/>
  <c r="L1715" i="9"/>
  <c r="M1715" i="9"/>
  <c r="N1715" i="9"/>
  <c r="O1715" i="9"/>
  <c r="T1715" i="9" s="1"/>
  <c r="Q1715" i="9"/>
  <c r="R1715" i="9" s="1"/>
  <c r="W1715" i="9"/>
  <c r="Y1715" i="9"/>
  <c r="J1716" i="9"/>
  <c r="K1716" i="9"/>
  <c r="L1716" i="9"/>
  <c r="M1716" i="9"/>
  <c r="N1716" i="9"/>
  <c r="O1716" i="9"/>
  <c r="Q1716" i="9"/>
  <c r="R1716" i="9" s="1"/>
  <c r="W1716" i="9"/>
  <c r="Y1716" i="9"/>
  <c r="J1717" i="9"/>
  <c r="K1717" i="9"/>
  <c r="L1717" i="9"/>
  <c r="M1717" i="9"/>
  <c r="N1717" i="9"/>
  <c r="O1717" i="9"/>
  <c r="Q1717" i="9"/>
  <c r="R1717" i="9" s="1"/>
  <c r="W1717" i="9"/>
  <c r="Y1717" i="9"/>
  <c r="J1718" i="9"/>
  <c r="K1718" i="9"/>
  <c r="L1718" i="9"/>
  <c r="M1718" i="9"/>
  <c r="N1718" i="9"/>
  <c r="O1718" i="9"/>
  <c r="T1718" i="9" s="1"/>
  <c r="Q1718" i="9"/>
  <c r="R1718" i="9" s="1"/>
  <c r="W1718" i="9"/>
  <c r="Y1718" i="9"/>
  <c r="J1719" i="9"/>
  <c r="K1719" i="9"/>
  <c r="L1719" i="9"/>
  <c r="M1719" i="9"/>
  <c r="N1719" i="9"/>
  <c r="O1719" i="9"/>
  <c r="Q1719" i="9"/>
  <c r="R1719" i="9" s="1"/>
  <c r="W1719" i="9"/>
  <c r="Y1719" i="9"/>
  <c r="J1720" i="9"/>
  <c r="K1720" i="9"/>
  <c r="L1720" i="9"/>
  <c r="M1720" i="9"/>
  <c r="N1720" i="9"/>
  <c r="O1720" i="9"/>
  <c r="Q1720" i="9"/>
  <c r="R1720" i="9" s="1"/>
  <c r="W1720" i="9"/>
  <c r="Y1720" i="9"/>
  <c r="J1721" i="9"/>
  <c r="K1721" i="9"/>
  <c r="L1721" i="9"/>
  <c r="M1721" i="9"/>
  <c r="N1721" i="9"/>
  <c r="O1721" i="9"/>
  <c r="Q1721" i="9"/>
  <c r="R1721" i="9" s="1"/>
  <c r="W1721" i="9"/>
  <c r="Y1721" i="9"/>
  <c r="J1722" i="9"/>
  <c r="K1722" i="9"/>
  <c r="L1722" i="9"/>
  <c r="M1722" i="9"/>
  <c r="N1722" i="9"/>
  <c r="O1722" i="9"/>
  <c r="Q1722" i="9"/>
  <c r="R1722" i="9" s="1"/>
  <c r="W1722" i="9"/>
  <c r="Y1722" i="9"/>
  <c r="J1723" i="9"/>
  <c r="K1723" i="9"/>
  <c r="L1723" i="9"/>
  <c r="M1723" i="9"/>
  <c r="N1723" i="9"/>
  <c r="O1723" i="9"/>
  <c r="P1723" i="9" s="1"/>
  <c r="Q1723" i="9"/>
  <c r="R1723" i="9" s="1"/>
  <c r="W1723" i="9"/>
  <c r="Y1723" i="9"/>
  <c r="J1724" i="9"/>
  <c r="K1724" i="9"/>
  <c r="L1724" i="9"/>
  <c r="M1724" i="9"/>
  <c r="N1724" i="9"/>
  <c r="O1724" i="9"/>
  <c r="Q1724" i="9"/>
  <c r="R1724" i="9" s="1"/>
  <c r="W1724" i="9"/>
  <c r="Y1724" i="9"/>
  <c r="J1725" i="9"/>
  <c r="K1725" i="9"/>
  <c r="L1725" i="9"/>
  <c r="M1725" i="9"/>
  <c r="N1725" i="9"/>
  <c r="O1725" i="9"/>
  <c r="Q1725" i="9"/>
  <c r="R1725" i="9" s="1"/>
  <c r="W1725" i="9"/>
  <c r="Y1725" i="9"/>
  <c r="J1726" i="9"/>
  <c r="K1726" i="9"/>
  <c r="L1726" i="9"/>
  <c r="M1726" i="9"/>
  <c r="N1726" i="9"/>
  <c r="O1726" i="9"/>
  <c r="P1726" i="9" s="1"/>
  <c r="Q1726" i="9"/>
  <c r="R1726" i="9" s="1"/>
  <c r="W1726" i="9"/>
  <c r="Y1726" i="9"/>
  <c r="J1727" i="9"/>
  <c r="K1727" i="9"/>
  <c r="L1727" i="9"/>
  <c r="M1727" i="9"/>
  <c r="N1727" i="9"/>
  <c r="O1727" i="9"/>
  <c r="Q1727" i="9"/>
  <c r="R1727" i="9" s="1"/>
  <c r="W1727" i="9"/>
  <c r="Y1727" i="9"/>
  <c r="J1728" i="9"/>
  <c r="K1728" i="9"/>
  <c r="L1728" i="9"/>
  <c r="M1728" i="9"/>
  <c r="N1728" i="9"/>
  <c r="O1728" i="9"/>
  <c r="Q1728" i="9"/>
  <c r="R1728" i="9" s="1"/>
  <c r="W1728" i="9"/>
  <c r="Y1728" i="9"/>
  <c r="J1729" i="9"/>
  <c r="K1729" i="9"/>
  <c r="L1729" i="9"/>
  <c r="M1729" i="9"/>
  <c r="N1729" i="9"/>
  <c r="O1729" i="9"/>
  <c r="T1729" i="9" s="1"/>
  <c r="Q1729" i="9"/>
  <c r="R1729" i="9" s="1"/>
  <c r="W1729" i="9"/>
  <c r="Y1729" i="9"/>
  <c r="J1730" i="9"/>
  <c r="K1730" i="9"/>
  <c r="L1730" i="9"/>
  <c r="M1730" i="9"/>
  <c r="N1730" i="9"/>
  <c r="O1730" i="9"/>
  <c r="T1730" i="9" s="1"/>
  <c r="Q1730" i="9"/>
  <c r="R1730" i="9" s="1"/>
  <c r="W1730" i="9"/>
  <c r="Y1730" i="9"/>
  <c r="J1731" i="9"/>
  <c r="K1731" i="9"/>
  <c r="L1731" i="9"/>
  <c r="M1731" i="9"/>
  <c r="N1731" i="9"/>
  <c r="O1731" i="9"/>
  <c r="Q1731" i="9"/>
  <c r="R1731" i="9" s="1"/>
  <c r="W1731" i="9"/>
  <c r="Y1731" i="9"/>
  <c r="J1732" i="9"/>
  <c r="K1732" i="9"/>
  <c r="L1732" i="9"/>
  <c r="M1732" i="9"/>
  <c r="N1732" i="9"/>
  <c r="O1732" i="9"/>
  <c r="Q1732" i="9"/>
  <c r="R1732" i="9" s="1"/>
  <c r="W1732" i="9"/>
  <c r="Y1732" i="9"/>
  <c r="J1733" i="9"/>
  <c r="K1733" i="9"/>
  <c r="L1733" i="9"/>
  <c r="M1733" i="9"/>
  <c r="N1733" i="9"/>
  <c r="O1733" i="9"/>
  <c r="Q1733" i="9"/>
  <c r="R1733" i="9" s="1"/>
  <c r="W1733" i="9"/>
  <c r="Y1733" i="9"/>
  <c r="J1734" i="9"/>
  <c r="K1734" i="9"/>
  <c r="L1734" i="9"/>
  <c r="M1734" i="9"/>
  <c r="N1734" i="9"/>
  <c r="O1734" i="9"/>
  <c r="T1734" i="9" s="1"/>
  <c r="Q1734" i="9"/>
  <c r="R1734" i="9" s="1"/>
  <c r="W1734" i="9"/>
  <c r="Y1734" i="9"/>
  <c r="J1735" i="9"/>
  <c r="K1735" i="9"/>
  <c r="L1735" i="9"/>
  <c r="M1735" i="9"/>
  <c r="N1735" i="9"/>
  <c r="O1735" i="9"/>
  <c r="T1735" i="9" s="1"/>
  <c r="Q1735" i="9"/>
  <c r="R1735" i="9" s="1"/>
  <c r="W1735" i="9"/>
  <c r="Y1735" i="9"/>
  <c r="J1736" i="9"/>
  <c r="K1736" i="9"/>
  <c r="L1736" i="9"/>
  <c r="M1736" i="9"/>
  <c r="N1736" i="9"/>
  <c r="O1736" i="9"/>
  <c r="T1736" i="9" s="1"/>
  <c r="Q1736" i="9"/>
  <c r="R1736" i="9" s="1"/>
  <c r="W1736" i="9"/>
  <c r="Y1736" i="9"/>
  <c r="J1737" i="9"/>
  <c r="K1737" i="9"/>
  <c r="L1737" i="9"/>
  <c r="M1737" i="9"/>
  <c r="N1737" i="9"/>
  <c r="O1737" i="9"/>
  <c r="P1737" i="9" s="1"/>
  <c r="Q1737" i="9"/>
  <c r="R1737" i="9" s="1"/>
  <c r="W1737" i="9"/>
  <c r="Y1737" i="9"/>
  <c r="J1738" i="9"/>
  <c r="K1738" i="9"/>
  <c r="L1738" i="9"/>
  <c r="M1738" i="9"/>
  <c r="N1738" i="9"/>
  <c r="O1738" i="9"/>
  <c r="Q1738" i="9"/>
  <c r="R1738" i="9" s="1"/>
  <c r="W1738" i="9"/>
  <c r="Y1738" i="9"/>
  <c r="J1739" i="9"/>
  <c r="K1739" i="9"/>
  <c r="L1739" i="9"/>
  <c r="M1739" i="9"/>
  <c r="N1739" i="9"/>
  <c r="O1739" i="9"/>
  <c r="P1739" i="9" s="1"/>
  <c r="Q1739" i="9"/>
  <c r="R1739" i="9" s="1"/>
  <c r="W1739" i="9"/>
  <c r="Y1739" i="9"/>
  <c r="J1740" i="9"/>
  <c r="K1740" i="9"/>
  <c r="L1740" i="9"/>
  <c r="M1740" i="9"/>
  <c r="N1740" i="9"/>
  <c r="O1740" i="9"/>
  <c r="Q1740" i="9"/>
  <c r="R1740" i="9" s="1"/>
  <c r="W1740" i="9"/>
  <c r="Y1740" i="9"/>
  <c r="J1741" i="9"/>
  <c r="K1741" i="9"/>
  <c r="L1741" i="9"/>
  <c r="M1741" i="9"/>
  <c r="N1741" i="9"/>
  <c r="O1741" i="9"/>
  <c r="Q1741" i="9"/>
  <c r="R1741" i="9" s="1"/>
  <c r="W1741" i="9"/>
  <c r="Y1741" i="9"/>
  <c r="J1742" i="9"/>
  <c r="K1742" i="9"/>
  <c r="L1742" i="9"/>
  <c r="M1742" i="9"/>
  <c r="N1742" i="9"/>
  <c r="O1742" i="9"/>
  <c r="T1742" i="9" s="1"/>
  <c r="Q1742" i="9"/>
  <c r="R1742" i="9" s="1"/>
  <c r="W1742" i="9"/>
  <c r="Y1742" i="9"/>
  <c r="J1743" i="9"/>
  <c r="K1743" i="9"/>
  <c r="L1743" i="9"/>
  <c r="M1743" i="9"/>
  <c r="N1743" i="9"/>
  <c r="O1743" i="9"/>
  <c r="P1743" i="9" s="1"/>
  <c r="Q1743" i="9"/>
  <c r="R1743" i="9" s="1"/>
  <c r="W1743" i="9"/>
  <c r="Y1743" i="9"/>
  <c r="J1744" i="9"/>
  <c r="K1744" i="9"/>
  <c r="L1744" i="9"/>
  <c r="M1744" i="9"/>
  <c r="N1744" i="9"/>
  <c r="O1744" i="9"/>
  <c r="Q1744" i="9"/>
  <c r="R1744" i="9" s="1"/>
  <c r="W1744" i="9"/>
  <c r="Y1744" i="9"/>
  <c r="J1745" i="9"/>
  <c r="K1745" i="9"/>
  <c r="L1745" i="9"/>
  <c r="M1745" i="9"/>
  <c r="N1745" i="9"/>
  <c r="O1745" i="9"/>
  <c r="T1745" i="9" s="1"/>
  <c r="Q1745" i="9"/>
  <c r="R1745" i="9" s="1"/>
  <c r="W1745" i="9"/>
  <c r="Y1745" i="9"/>
  <c r="J1746" i="9"/>
  <c r="K1746" i="9"/>
  <c r="L1746" i="9"/>
  <c r="M1746" i="9"/>
  <c r="N1746" i="9"/>
  <c r="O1746" i="9"/>
  <c r="Q1746" i="9"/>
  <c r="R1746" i="9" s="1"/>
  <c r="W1746" i="9"/>
  <c r="Y1746" i="9"/>
  <c r="J1747" i="9"/>
  <c r="K1747" i="9"/>
  <c r="L1747" i="9"/>
  <c r="M1747" i="9"/>
  <c r="N1747" i="9"/>
  <c r="O1747" i="9"/>
  <c r="T1747" i="9" s="1"/>
  <c r="Q1747" i="9"/>
  <c r="R1747" i="9" s="1"/>
  <c r="W1747" i="9"/>
  <c r="Y1747" i="9"/>
  <c r="J1748" i="9"/>
  <c r="K1748" i="9"/>
  <c r="L1748" i="9"/>
  <c r="M1748" i="9"/>
  <c r="N1748" i="9"/>
  <c r="O1748" i="9"/>
  <c r="Q1748" i="9"/>
  <c r="R1748" i="9" s="1"/>
  <c r="W1748" i="9"/>
  <c r="Y1748" i="9"/>
  <c r="J1749" i="9"/>
  <c r="K1749" i="9"/>
  <c r="L1749" i="9"/>
  <c r="M1749" i="9"/>
  <c r="N1749" i="9"/>
  <c r="O1749" i="9"/>
  <c r="T1749" i="9" s="1"/>
  <c r="Q1749" i="9"/>
  <c r="R1749" i="9" s="1"/>
  <c r="W1749" i="9"/>
  <c r="Y1749" i="9"/>
  <c r="J1750" i="9"/>
  <c r="K1750" i="9"/>
  <c r="L1750" i="9"/>
  <c r="M1750" i="9"/>
  <c r="N1750" i="9"/>
  <c r="O1750" i="9"/>
  <c r="Q1750" i="9"/>
  <c r="R1750" i="9" s="1"/>
  <c r="W1750" i="9"/>
  <c r="Y1750" i="9"/>
  <c r="J1751" i="9"/>
  <c r="K1751" i="9"/>
  <c r="L1751" i="9"/>
  <c r="M1751" i="9"/>
  <c r="N1751" i="9"/>
  <c r="O1751" i="9"/>
  <c r="Q1751" i="9"/>
  <c r="R1751" i="9" s="1"/>
  <c r="W1751" i="9"/>
  <c r="Y1751" i="9"/>
  <c r="J1752" i="9"/>
  <c r="K1752" i="9"/>
  <c r="L1752" i="9"/>
  <c r="M1752" i="9"/>
  <c r="N1752" i="9"/>
  <c r="O1752" i="9"/>
  <c r="T1752" i="9" s="1"/>
  <c r="Q1752" i="9"/>
  <c r="R1752" i="9" s="1"/>
  <c r="W1752" i="9"/>
  <c r="Y1752" i="9"/>
  <c r="J1753" i="9"/>
  <c r="K1753" i="9"/>
  <c r="L1753" i="9"/>
  <c r="M1753" i="9"/>
  <c r="N1753" i="9"/>
  <c r="O1753" i="9"/>
  <c r="P1753" i="9" s="1"/>
  <c r="Q1753" i="9"/>
  <c r="R1753" i="9" s="1"/>
  <c r="W1753" i="9"/>
  <c r="Y1753" i="9"/>
  <c r="J1754" i="9"/>
  <c r="K1754" i="9"/>
  <c r="L1754" i="9"/>
  <c r="M1754" i="9"/>
  <c r="N1754" i="9"/>
  <c r="O1754" i="9"/>
  <c r="Q1754" i="9"/>
  <c r="R1754" i="9" s="1"/>
  <c r="W1754" i="9"/>
  <c r="Y1754" i="9"/>
  <c r="J1755" i="9"/>
  <c r="K1755" i="9"/>
  <c r="L1755" i="9"/>
  <c r="M1755" i="9"/>
  <c r="N1755" i="9"/>
  <c r="O1755" i="9"/>
  <c r="Q1755" i="9"/>
  <c r="R1755" i="9" s="1"/>
  <c r="W1755" i="9"/>
  <c r="Y1755" i="9"/>
  <c r="J1756" i="9"/>
  <c r="K1756" i="9"/>
  <c r="L1756" i="9"/>
  <c r="M1756" i="9"/>
  <c r="N1756" i="9"/>
  <c r="O1756" i="9"/>
  <c r="T1756" i="9" s="1"/>
  <c r="Q1756" i="9"/>
  <c r="R1756" i="9" s="1"/>
  <c r="W1756" i="9"/>
  <c r="Y1756" i="9"/>
  <c r="J1757" i="9"/>
  <c r="K1757" i="9"/>
  <c r="L1757" i="9"/>
  <c r="M1757" i="9"/>
  <c r="N1757" i="9"/>
  <c r="O1757" i="9"/>
  <c r="Q1757" i="9"/>
  <c r="R1757" i="9" s="1"/>
  <c r="W1757" i="9"/>
  <c r="Y1757" i="9"/>
  <c r="J1758" i="9"/>
  <c r="K1758" i="9"/>
  <c r="L1758" i="9"/>
  <c r="M1758" i="9"/>
  <c r="N1758" i="9"/>
  <c r="O1758" i="9"/>
  <c r="T1758" i="9" s="1"/>
  <c r="Q1758" i="9"/>
  <c r="R1758" i="9" s="1"/>
  <c r="W1758" i="9"/>
  <c r="Y1758" i="9"/>
  <c r="J1759" i="9"/>
  <c r="K1759" i="9"/>
  <c r="L1759" i="9"/>
  <c r="M1759" i="9"/>
  <c r="N1759" i="9"/>
  <c r="O1759" i="9"/>
  <c r="T1759" i="9" s="1"/>
  <c r="Q1759" i="9"/>
  <c r="R1759" i="9" s="1"/>
  <c r="W1759" i="9"/>
  <c r="Y1759" i="9"/>
  <c r="J1760" i="9"/>
  <c r="K1760" i="9"/>
  <c r="L1760" i="9"/>
  <c r="M1760" i="9"/>
  <c r="N1760" i="9"/>
  <c r="O1760" i="9"/>
  <c r="P1760" i="9" s="1"/>
  <c r="Q1760" i="9"/>
  <c r="R1760" i="9" s="1"/>
  <c r="W1760" i="9"/>
  <c r="Y1760" i="9"/>
  <c r="J1761" i="9"/>
  <c r="K1761" i="9"/>
  <c r="L1761" i="9"/>
  <c r="M1761" i="9"/>
  <c r="N1761" i="9"/>
  <c r="O1761" i="9"/>
  <c r="P1761" i="9" s="1"/>
  <c r="Q1761" i="9"/>
  <c r="R1761" i="9" s="1"/>
  <c r="W1761" i="9"/>
  <c r="Y1761" i="9"/>
  <c r="J1762" i="9"/>
  <c r="K1762" i="9"/>
  <c r="L1762" i="9"/>
  <c r="M1762" i="9"/>
  <c r="N1762" i="9"/>
  <c r="O1762" i="9"/>
  <c r="P1762" i="9" s="1"/>
  <c r="Q1762" i="9"/>
  <c r="R1762" i="9" s="1"/>
  <c r="W1762" i="9"/>
  <c r="Y1762" i="9"/>
  <c r="J1763" i="9"/>
  <c r="K1763" i="9"/>
  <c r="L1763" i="9"/>
  <c r="M1763" i="9"/>
  <c r="N1763" i="9"/>
  <c r="O1763" i="9"/>
  <c r="P1763" i="9" s="1"/>
  <c r="Q1763" i="9"/>
  <c r="R1763" i="9" s="1"/>
  <c r="W1763" i="9"/>
  <c r="Y1763" i="9"/>
  <c r="J1764" i="9"/>
  <c r="K1764" i="9"/>
  <c r="L1764" i="9"/>
  <c r="M1764" i="9"/>
  <c r="N1764" i="9"/>
  <c r="O1764" i="9"/>
  <c r="T1764" i="9" s="1"/>
  <c r="Q1764" i="9"/>
  <c r="R1764" i="9" s="1"/>
  <c r="W1764" i="9"/>
  <c r="Y1764" i="9"/>
  <c r="J1765" i="9"/>
  <c r="K1765" i="9"/>
  <c r="L1765" i="9"/>
  <c r="M1765" i="9"/>
  <c r="N1765" i="9"/>
  <c r="O1765" i="9"/>
  <c r="Q1765" i="9"/>
  <c r="R1765" i="9" s="1"/>
  <c r="W1765" i="9"/>
  <c r="Y1765" i="9"/>
  <c r="J1766" i="9"/>
  <c r="K1766" i="9"/>
  <c r="L1766" i="9"/>
  <c r="M1766" i="9"/>
  <c r="N1766" i="9"/>
  <c r="O1766" i="9"/>
  <c r="Q1766" i="9"/>
  <c r="R1766" i="9" s="1"/>
  <c r="W1766" i="9"/>
  <c r="Y1766" i="9"/>
  <c r="J1767" i="9"/>
  <c r="K1767" i="9"/>
  <c r="L1767" i="9"/>
  <c r="M1767" i="9"/>
  <c r="N1767" i="9"/>
  <c r="O1767" i="9"/>
  <c r="T1767" i="9" s="1"/>
  <c r="Q1767" i="9"/>
  <c r="R1767" i="9" s="1"/>
  <c r="W1767" i="9"/>
  <c r="Y1767" i="9"/>
  <c r="J1768" i="9"/>
  <c r="K1768" i="9"/>
  <c r="L1768" i="9"/>
  <c r="M1768" i="9"/>
  <c r="N1768" i="9"/>
  <c r="O1768" i="9"/>
  <c r="Q1768" i="9"/>
  <c r="R1768" i="9" s="1"/>
  <c r="W1768" i="9"/>
  <c r="Y1768" i="9"/>
  <c r="J1769" i="9"/>
  <c r="K1769" i="9"/>
  <c r="L1769" i="9"/>
  <c r="M1769" i="9"/>
  <c r="N1769" i="9"/>
  <c r="O1769" i="9"/>
  <c r="T1769" i="9" s="1"/>
  <c r="Q1769" i="9"/>
  <c r="R1769" i="9" s="1"/>
  <c r="W1769" i="9"/>
  <c r="Y1769" i="9"/>
  <c r="J1770" i="9"/>
  <c r="K1770" i="9"/>
  <c r="L1770" i="9"/>
  <c r="M1770" i="9"/>
  <c r="N1770" i="9"/>
  <c r="O1770" i="9"/>
  <c r="Q1770" i="9"/>
  <c r="R1770" i="9" s="1"/>
  <c r="W1770" i="9"/>
  <c r="Y1770" i="9"/>
  <c r="J1771" i="9"/>
  <c r="K1771" i="9"/>
  <c r="L1771" i="9"/>
  <c r="M1771" i="9"/>
  <c r="N1771" i="9"/>
  <c r="O1771" i="9"/>
  <c r="Q1771" i="9"/>
  <c r="R1771" i="9" s="1"/>
  <c r="W1771" i="9"/>
  <c r="Y1771" i="9"/>
  <c r="J1772" i="9"/>
  <c r="K1772" i="9"/>
  <c r="L1772" i="9"/>
  <c r="M1772" i="9"/>
  <c r="N1772" i="9"/>
  <c r="O1772" i="9"/>
  <c r="T1772" i="9" s="1"/>
  <c r="Q1772" i="9"/>
  <c r="R1772" i="9" s="1"/>
  <c r="W1772" i="9"/>
  <c r="Y1772" i="9"/>
  <c r="J1773" i="9"/>
  <c r="K1773" i="9"/>
  <c r="L1773" i="9"/>
  <c r="M1773" i="9"/>
  <c r="N1773" i="9"/>
  <c r="O1773" i="9"/>
  <c r="Q1773" i="9"/>
  <c r="R1773" i="9" s="1"/>
  <c r="W1773" i="9"/>
  <c r="Y1773" i="9"/>
  <c r="J1774" i="9"/>
  <c r="K1774" i="9"/>
  <c r="L1774" i="9"/>
  <c r="M1774" i="9"/>
  <c r="N1774" i="9"/>
  <c r="O1774" i="9"/>
  <c r="T1774" i="9" s="1"/>
  <c r="Q1774" i="9"/>
  <c r="R1774" i="9" s="1"/>
  <c r="W1774" i="9"/>
  <c r="Y1774" i="9"/>
  <c r="J1775" i="9"/>
  <c r="K1775" i="9"/>
  <c r="L1775" i="9"/>
  <c r="M1775" i="9"/>
  <c r="N1775" i="9"/>
  <c r="O1775" i="9"/>
  <c r="Q1775" i="9"/>
  <c r="R1775" i="9" s="1"/>
  <c r="W1775" i="9"/>
  <c r="Y1775" i="9"/>
  <c r="J1776" i="9"/>
  <c r="K1776" i="9"/>
  <c r="L1776" i="9"/>
  <c r="M1776" i="9"/>
  <c r="N1776" i="9"/>
  <c r="O1776" i="9"/>
  <c r="Q1776" i="9"/>
  <c r="R1776" i="9" s="1"/>
  <c r="W1776" i="9"/>
  <c r="Y1776" i="9"/>
  <c r="J1777" i="9"/>
  <c r="K1777" i="9"/>
  <c r="L1777" i="9"/>
  <c r="M1777" i="9"/>
  <c r="N1777" i="9"/>
  <c r="O1777" i="9"/>
  <c r="P1777" i="9" s="1"/>
  <c r="Q1777" i="9"/>
  <c r="R1777" i="9" s="1"/>
  <c r="W1777" i="9"/>
  <c r="Y1777" i="9"/>
  <c r="J1778" i="9"/>
  <c r="K1778" i="9"/>
  <c r="L1778" i="9"/>
  <c r="M1778" i="9"/>
  <c r="N1778" i="9"/>
  <c r="O1778" i="9"/>
  <c r="P1778" i="9" s="1"/>
  <c r="Q1778" i="9"/>
  <c r="R1778" i="9" s="1"/>
  <c r="W1778" i="9"/>
  <c r="Y1778" i="9"/>
  <c r="J1779" i="9"/>
  <c r="K1779" i="9"/>
  <c r="L1779" i="9"/>
  <c r="M1779" i="9"/>
  <c r="N1779" i="9"/>
  <c r="O1779" i="9"/>
  <c r="T1779" i="9" s="1"/>
  <c r="Q1779" i="9"/>
  <c r="R1779" i="9" s="1"/>
  <c r="W1779" i="9"/>
  <c r="Y1779" i="9"/>
  <c r="J1780" i="9"/>
  <c r="K1780" i="9"/>
  <c r="L1780" i="9"/>
  <c r="M1780" i="9"/>
  <c r="N1780" i="9"/>
  <c r="O1780" i="9"/>
  <c r="T1780" i="9" s="1"/>
  <c r="Q1780" i="9"/>
  <c r="R1780" i="9" s="1"/>
  <c r="W1780" i="9"/>
  <c r="Y1780" i="9"/>
  <c r="J1781" i="9"/>
  <c r="K1781" i="9"/>
  <c r="L1781" i="9"/>
  <c r="M1781" i="9"/>
  <c r="N1781" i="9"/>
  <c r="O1781" i="9"/>
  <c r="P1781" i="9" s="1"/>
  <c r="Q1781" i="9"/>
  <c r="R1781" i="9" s="1"/>
  <c r="W1781" i="9"/>
  <c r="Y1781" i="9"/>
  <c r="J1782" i="9"/>
  <c r="K1782" i="9"/>
  <c r="L1782" i="9"/>
  <c r="M1782" i="9"/>
  <c r="N1782" i="9"/>
  <c r="O1782" i="9"/>
  <c r="Q1782" i="9"/>
  <c r="R1782" i="9" s="1"/>
  <c r="W1782" i="9"/>
  <c r="Y1782" i="9"/>
  <c r="J1783" i="9"/>
  <c r="K1783" i="9"/>
  <c r="L1783" i="9"/>
  <c r="M1783" i="9"/>
  <c r="N1783" i="9"/>
  <c r="O1783" i="9"/>
  <c r="Q1783" i="9"/>
  <c r="R1783" i="9" s="1"/>
  <c r="W1783" i="9"/>
  <c r="Y1783" i="9"/>
  <c r="J1784" i="9"/>
  <c r="K1784" i="9"/>
  <c r="L1784" i="9"/>
  <c r="M1784" i="9"/>
  <c r="N1784" i="9"/>
  <c r="O1784" i="9"/>
  <c r="Q1784" i="9"/>
  <c r="R1784" i="9" s="1"/>
  <c r="W1784" i="9"/>
  <c r="Y1784" i="9"/>
  <c r="J1785" i="9"/>
  <c r="K1785" i="9"/>
  <c r="L1785" i="9"/>
  <c r="M1785" i="9"/>
  <c r="N1785" i="9"/>
  <c r="O1785" i="9"/>
  <c r="T1785" i="9" s="1"/>
  <c r="Q1785" i="9"/>
  <c r="R1785" i="9" s="1"/>
  <c r="W1785" i="9"/>
  <c r="Y1785" i="9"/>
  <c r="J1786" i="9"/>
  <c r="K1786" i="9"/>
  <c r="L1786" i="9"/>
  <c r="M1786" i="9"/>
  <c r="N1786" i="9"/>
  <c r="O1786" i="9"/>
  <c r="Q1786" i="9"/>
  <c r="R1786" i="9" s="1"/>
  <c r="W1786" i="9"/>
  <c r="Y1786" i="9"/>
  <c r="J1787" i="9"/>
  <c r="K1787" i="9"/>
  <c r="L1787" i="9"/>
  <c r="M1787" i="9"/>
  <c r="N1787" i="9"/>
  <c r="O1787" i="9"/>
  <c r="T1787" i="9" s="1"/>
  <c r="Q1787" i="9"/>
  <c r="R1787" i="9" s="1"/>
  <c r="W1787" i="9"/>
  <c r="Y1787" i="9"/>
  <c r="J1788" i="9"/>
  <c r="K1788" i="9"/>
  <c r="L1788" i="9"/>
  <c r="M1788" i="9"/>
  <c r="N1788" i="9"/>
  <c r="O1788" i="9"/>
  <c r="T1788" i="9" s="1"/>
  <c r="Q1788" i="9"/>
  <c r="R1788" i="9" s="1"/>
  <c r="W1788" i="9"/>
  <c r="Y1788" i="9"/>
  <c r="J1789" i="9"/>
  <c r="K1789" i="9"/>
  <c r="L1789" i="9"/>
  <c r="M1789" i="9"/>
  <c r="N1789" i="9"/>
  <c r="O1789" i="9"/>
  <c r="Q1789" i="9"/>
  <c r="R1789" i="9" s="1"/>
  <c r="W1789" i="9"/>
  <c r="Y1789" i="9"/>
  <c r="J1790" i="9"/>
  <c r="K1790" i="9"/>
  <c r="L1790" i="9"/>
  <c r="M1790" i="9"/>
  <c r="N1790" i="9"/>
  <c r="O1790" i="9"/>
  <c r="Q1790" i="9"/>
  <c r="R1790" i="9" s="1"/>
  <c r="W1790" i="9"/>
  <c r="Y1790" i="9"/>
  <c r="J1791" i="9"/>
  <c r="K1791" i="9"/>
  <c r="L1791" i="9"/>
  <c r="M1791" i="9"/>
  <c r="N1791" i="9"/>
  <c r="O1791" i="9"/>
  <c r="P1791" i="9" s="1"/>
  <c r="Q1791" i="9"/>
  <c r="R1791" i="9" s="1"/>
  <c r="W1791" i="9"/>
  <c r="Y1791" i="9"/>
  <c r="J1792" i="9"/>
  <c r="K1792" i="9"/>
  <c r="L1792" i="9"/>
  <c r="M1792" i="9"/>
  <c r="N1792" i="9"/>
  <c r="O1792" i="9"/>
  <c r="P1792" i="9" s="1"/>
  <c r="Q1792" i="9"/>
  <c r="R1792" i="9" s="1"/>
  <c r="W1792" i="9"/>
  <c r="Y1792" i="9"/>
  <c r="J1793" i="9"/>
  <c r="K1793" i="9"/>
  <c r="L1793" i="9"/>
  <c r="M1793" i="9"/>
  <c r="N1793" i="9"/>
  <c r="O1793" i="9"/>
  <c r="P1793" i="9" s="1"/>
  <c r="Q1793" i="9"/>
  <c r="R1793" i="9" s="1"/>
  <c r="W1793" i="9"/>
  <c r="Y1793" i="9"/>
  <c r="J1794" i="9"/>
  <c r="K1794" i="9"/>
  <c r="L1794" i="9"/>
  <c r="M1794" i="9"/>
  <c r="N1794" i="9"/>
  <c r="O1794" i="9"/>
  <c r="Q1794" i="9"/>
  <c r="R1794" i="9" s="1"/>
  <c r="W1794" i="9"/>
  <c r="Y1794" i="9"/>
  <c r="J1795" i="9"/>
  <c r="K1795" i="9"/>
  <c r="L1795" i="9"/>
  <c r="M1795" i="9"/>
  <c r="N1795" i="9"/>
  <c r="O1795" i="9"/>
  <c r="Q1795" i="9"/>
  <c r="R1795" i="9" s="1"/>
  <c r="W1795" i="9"/>
  <c r="Y1795" i="9"/>
  <c r="J1796" i="9"/>
  <c r="K1796" i="9"/>
  <c r="L1796" i="9"/>
  <c r="M1796" i="9"/>
  <c r="N1796" i="9"/>
  <c r="O1796" i="9"/>
  <c r="P1796" i="9" s="1"/>
  <c r="Q1796" i="9"/>
  <c r="R1796" i="9" s="1"/>
  <c r="W1796" i="9"/>
  <c r="Y1796" i="9"/>
  <c r="J1797" i="9"/>
  <c r="K1797" i="9"/>
  <c r="L1797" i="9"/>
  <c r="M1797" i="9"/>
  <c r="N1797" i="9"/>
  <c r="O1797" i="9"/>
  <c r="P1797" i="9" s="1"/>
  <c r="Q1797" i="9"/>
  <c r="R1797" i="9" s="1"/>
  <c r="W1797" i="9"/>
  <c r="Y1797" i="9"/>
  <c r="J1798" i="9"/>
  <c r="K1798" i="9"/>
  <c r="L1798" i="9"/>
  <c r="M1798" i="9"/>
  <c r="N1798" i="9"/>
  <c r="O1798" i="9"/>
  <c r="Q1798" i="9"/>
  <c r="R1798" i="9" s="1"/>
  <c r="W1798" i="9"/>
  <c r="Y1798" i="9"/>
  <c r="J1799" i="9"/>
  <c r="K1799" i="9"/>
  <c r="L1799" i="9"/>
  <c r="M1799" i="9"/>
  <c r="N1799" i="9"/>
  <c r="O1799" i="9"/>
  <c r="Q1799" i="9"/>
  <c r="R1799" i="9" s="1"/>
  <c r="W1799" i="9"/>
  <c r="Y1799" i="9"/>
  <c r="J1800" i="9"/>
  <c r="K1800" i="9"/>
  <c r="L1800" i="9"/>
  <c r="M1800" i="9"/>
  <c r="N1800" i="9"/>
  <c r="O1800" i="9"/>
  <c r="T1800" i="9" s="1"/>
  <c r="Q1800" i="9"/>
  <c r="R1800" i="9" s="1"/>
  <c r="W1800" i="9"/>
  <c r="Y1800" i="9"/>
  <c r="J1801" i="9"/>
  <c r="K1801" i="9"/>
  <c r="L1801" i="9"/>
  <c r="M1801" i="9"/>
  <c r="N1801" i="9"/>
  <c r="O1801" i="9"/>
  <c r="T1801" i="9" s="1"/>
  <c r="Q1801" i="9"/>
  <c r="R1801" i="9" s="1"/>
  <c r="W1801" i="9"/>
  <c r="Y1801" i="9"/>
  <c r="J1802" i="9"/>
  <c r="K1802" i="9"/>
  <c r="L1802" i="9"/>
  <c r="M1802" i="9"/>
  <c r="N1802" i="9"/>
  <c r="O1802" i="9"/>
  <c r="Q1802" i="9"/>
  <c r="R1802" i="9" s="1"/>
  <c r="W1802" i="9"/>
  <c r="Y1802" i="9"/>
  <c r="J1803" i="9"/>
  <c r="K1803" i="9"/>
  <c r="L1803" i="9"/>
  <c r="M1803" i="9"/>
  <c r="N1803" i="9"/>
  <c r="O1803" i="9"/>
  <c r="T1803" i="9" s="1"/>
  <c r="Q1803" i="9"/>
  <c r="R1803" i="9" s="1"/>
  <c r="W1803" i="9"/>
  <c r="Y1803" i="9"/>
  <c r="J1804" i="9"/>
  <c r="K1804" i="9"/>
  <c r="L1804" i="9"/>
  <c r="M1804" i="9"/>
  <c r="N1804" i="9"/>
  <c r="O1804" i="9"/>
  <c r="Q1804" i="9"/>
  <c r="R1804" i="9" s="1"/>
  <c r="W1804" i="9"/>
  <c r="Y1804" i="9"/>
  <c r="J1805" i="9"/>
  <c r="K1805" i="9"/>
  <c r="L1805" i="9"/>
  <c r="M1805" i="9"/>
  <c r="N1805" i="9"/>
  <c r="O1805" i="9"/>
  <c r="T1805" i="9" s="1"/>
  <c r="Q1805" i="9"/>
  <c r="R1805" i="9" s="1"/>
  <c r="W1805" i="9"/>
  <c r="Y1805" i="9"/>
  <c r="J1806" i="9"/>
  <c r="K1806" i="9"/>
  <c r="L1806" i="9"/>
  <c r="M1806" i="9"/>
  <c r="N1806" i="9"/>
  <c r="O1806" i="9"/>
  <c r="Q1806" i="9"/>
  <c r="R1806" i="9" s="1"/>
  <c r="W1806" i="9"/>
  <c r="Y1806" i="9"/>
  <c r="J1807" i="9"/>
  <c r="K1807" i="9"/>
  <c r="L1807" i="9"/>
  <c r="M1807" i="9"/>
  <c r="N1807" i="9"/>
  <c r="O1807" i="9"/>
  <c r="P1807" i="9" s="1"/>
  <c r="Q1807" i="9"/>
  <c r="R1807" i="9" s="1"/>
  <c r="W1807" i="9"/>
  <c r="Y1807" i="9"/>
  <c r="J1808" i="9"/>
  <c r="K1808" i="9"/>
  <c r="L1808" i="9"/>
  <c r="M1808" i="9"/>
  <c r="N1808" i="9"/>
  <c r="O1808" i="9"/>
  <c r="T1808" i="9" s="1"/>
  <c r="Q1808" i="9"/>
  <c r="R1808" i="9" s="1"/>
  <c r="W1808" i="9"/>
  <c r="Y1808" i="9"/>
  <c r="J1809" i="9"/>
  <c r="K1809" i="9"/>
  <c r="L1809" i="9"/>
  <c r="M1809" i="9"/>
  <c r="N1809" i="9"/>
  <c r="O1809" i="9"/>
  <c r="Q1809" i="9"/>
  <c r="R1809" i="9" s="1"/>
  <c r="W1809" i="9"/>
  <c r="Y1809" i="9"/>
  <c r="J1810" i="9"/>
  <c r="K1810" i="9"/>
  <c r="L1810" i="9"/>
  <c r="M1810" i="9"/>
  <c r="N1810" i="9"/>
  <c r="O1810" i="9"/>
  <c r="Q1810" i="9"/>
  <c r="R1810" i="9" s="1"/>
  <c r="W1810" i="9"/>
  <c r="Y1810" i="9"/>
  <c r="J1811" i="9"/>
  <c r="K1811" i="9"/>
  <c r="L1811" i="9"/>
  <c r="M1811" i="9"/>
  <c r="N1811" i="9"/>
  <c r="O1811" i="9"/>
  <c r="Q1811" i="9"/>
  <c r="R1811" i="9" s="1"/>
  <c r="W1811" i="9"/>
  <c r="Y1811" i="9"/>
  <c r="J1812" i="9"/>
  <c r="K1812" i="9"/>
  <c r="L1812" i="9"/>
  <c r="M1812" i="9"/>
  <c r="N1812" i="9"/>
  <c r="O1812" i="9"/>
  <c r="P1812" i="9" s="1"/>
  <c r="Q1812" i="9"/>
  <c r="R1812" i="9" s="1"/>
  <c r="W1812" i="9"/>
  <c r="Y1812" i="9"/>
  <c r="J1813" i="9"/>
  <c r="K1813" i="9"/>
  <c r="L1813" i="9"/>
  <c r="M1813" i="9"/>
  <c r="N1813" i="9"/>
  <c r="O1813" i="9"/>
  <c r="P1813" i="9" s="1"/>
  <c r="Q1813" i="9"/>
  <c r="R1813" i="9" s="1"/>
  <c r="W1813" i="9"/>
  <c r="Y1813" i="9"/>
  <c r="J1814" i="9"/>
  <c r="K1814" i="9"/>
  <c r="L1814" i="9"/>
  <c r="M1814" i="9"/>
  <c r="N1814" i="9"/>
  <c r="O1814" i="9"/>
  <c r="Q1814" i="9"/>
  <c r="R1814" i="9" s="1"/>
  <c r="W1814" i="9"/>
  <c r="Y1814" i="9"/>
  <c r="J1815" i="9"/>
  <c r="K1815" i="9"/>
  <c r="L1815" i="9"/>
  <c r="M1815" i="9"/>
  <c r="N1815" i="9"/>
  <c r="O1815" i="9"/>
  <c r="T1815" i="9" s="1"/>
  <c r="Q1815" i="9"/>
  <c r="R1815" i="9" s="1"/>
  <c r="W1815" i="9"/>
  <c r="Y1815" i="9"/>
  <c r="J1816" i="9"/>
  <c r="K1816" i="9"/>
  <c r="L1816" i="9"/>
  <c r="M1816" i="9"/>
  <c r="N1816" i="9"/>
  <c r="O1816" i="9"/>
  <c r="T1816" i="9" s="1"/>
  <c r="Q1816" i="9"/>
  <c r="R1816" i="9" s="1"/>
  <c r="W1816" i="9"/>
  <c r="Y1816" i="9"/>
  <c r="J1817" i="9"/>
  <c r="K1817" i="9"/>
  <c r="L1817" i="9"/>
  <c r="M1817" i="9"/>
  <c r="N1817" i="9"/>
  <c r="O1817" i="9"/>
  <c r="Q1817" i="9"/>
  <c r="R1817" i="9" s="1"/>
  <c r="W1817" i="9"/>
  <c r="Y1817" i="9"/>
  <c r="J1818" i="9"/>
  <c r="K1818" i="9"/>
  <c r="L1818" i="9"/>
  <c r="M1818" i="9"/>
  <c r="N1818" i="9"/>
  <c r="O1818" i="9"/>
  <c r="P1818" i="9" s="1"/>
  <c r="Q1818" i="9"/>
  <c r="R1818" i="9" s="1"/>
  <c r="W1818" i="9"/>
  <c r="Y1818" i="9"/>
  <c r="J1819" i="9"/>
  <c r="K1819" i="9"/>
  <c r="L1819" i="9"/>
  <c r="M1819" i="9"/>
  <c r="N1819" i="9"/>
  <c r="O1819" i="9"/>
  <c r="T1819" i="9" s="1"/>
  <c r="Q1819" i="9"/>
  <c r="R1819" i="9" s="1"/>
  <c r="W1819" i="9"/>
  <c r="Y1819" i="9"/>
  <c r="J1820" i="9"/>
  <c r="K1820" i="9"/>
  <c r="L1820" i="9"/>
  <c r="M1820" i="9"/>
  <c r="N1820" i="9"/>
  <c r="O1820" i="9"/>
  <c r="T1820" i="9" s="1"/>
  <c r="Q1820" i="9"/>
  <c r="R1820" i="9" s="1"/>
  <c r="W1820" i="9"/>
  <c r="Y1820" i="9"/>
  <c r="J1821" i="9"/>
  <c r="K1821" i="9"/>
  <c r="L1821" i="9"/>
  <c r="M1821" i="9"/>
  <c r="N1821" i="9"/>
  <c r="O1821" i="9"/>
  <c r="Q1821" i="9"/>
  <c r="R1821" i="9" s="1"/>
  <c r="W1821" i="9"/>
  <c r="Y1821" i="9"/>
  <c r="J1822" i="9"/>
  <c r="K1822" i="9"/>
  <c r="L1822" i="9"/>
  <c r="M1822" i="9"/>
  <c r="N1822" i="9"/>
  <c r="O1822" i="9"/>
  <c r="T1822" i="9" s="1"/>
  <c r="Q1822" i="9"/>
  <c r="R1822" i="9" s="1"/>
  <c r="W1822" i="9"/>
  <c r="Y1822" i="9"/>
  <c r="J1823" i="9"/>
  <c r="K1823" i="9"/>
  <c r="L1823" i="9"/>
  <c r="M1823" i="9"/>
  <c r="N1823" i="9"/>
  <c r="O1823" i="9"/>
  <c r="P1823" i="9" s="1"/>
  <c r="Q1823" i="9"/>
  <c r="R1823" i="9" s="1"/>
  <c r="W1823" i="9"/>
  <c r="Y1823" i="9"/>
  <c r="J1824" i="9"/>
  <c r="K1824" i="9"/>
  <c r="L1824" i="9"/>
  <c r="M1824" i="9"/>
  <c r="N1824" i="9"/>
  <c r="O1824" i="9"/>
  <c r="Q1824" i="9"/>
  <c r="R1824" i="9" s="1"/>
  <c r="W1824" i="9"/>
  <c r="Y1824" i="9"/>
  <c r="J1825" i="9"/>
  <c r="K1825" i="9"/>
  <c r="L1825" i="9"/>
  <c r="M1825" i="9"/>
  <c r="N1825" i="9"/>
  <c r="O1825" i="9"/>
  <c r="Q1825" i="9"/>
  <c r="R1825" i="9" s="1"/>
  <c r="W1825" i="9"/>
  <c r="Y1825" i="9"/>
  <c r="J1826" i="9"/>
  <c r="K1826" i="9"/>
  <c r="L1826" i="9"/>
  <c r="M1826" i="9"/>
  <c r="N1826" i="9"/>
  <c r="O1826" i="9"/>
  <c r="P1826" i="9" s="1"/>
  <c r="Q1826" i="9"/>
  <c r="R1826" i="9" s="1"/>
  <c r="W1826" i="9"/>
  <c r="Y1826" i="9"/>
  <c r="J1827" i="9"/>
  <c r="K1827" i="9"/>
  <c r="L1827" i="9"/>
  <c r="M1827" i="9"/>
  <c r="N1827" i="9"/>
  <c r="O1827" i="9"/>
  <c r="T1827" i="9" s="1"/>
  <c r="Q1827" i="9"/>
  <c r="R1827" i="9" s="1"/>
  <c r="W1827" i="9"/>
  <c r="Y1827" i="9"/>
  <c r="J1828" i="9"/>
  <c r="K1828" i="9"/>
  <c r="L1828" i="9"/>
  <c r="M1828" i="9"/>
  <c r="N1828" i="9"/>
  <c r="O1828" i="9"/>
  <c r="Q1828" i="9"/>
  <c r="R1828" i="9" s="1"/>
  <c r="W1828" i="9"/>
  <c r="Y1828" i="9"/>
  <c r="J1829" i="9"/>
  <c r="K1829" i="9"/>
  <c r="L1829" i="9"/>
  <c r="M1829" i="9"/>
  <c r="N1829" i="9"/>
  <c r="O1829" i="9"/>
  <c r="P1829" i="9" s="1"/>
  <c r="Q1829" i="9"/>
  <c r="R1829" i="9" s="1"/>
  <c r="W1829" i="9"/>
  <c r="Y1829" i="9"/>
  <c r="J1830" i="9"/>
  <c r="K1830" i="9"/>
  <c r="L1830" i="9"/>
  <c r="M1830" i="9"/>
  <c r="N1830" i="9"/>
  <c r="O1830" i="9"/>
  <c r="Q1830" i="9"/>
  <c r="R1830" i="9" s="1"/>
  <c r="W1830" i="9"/>
  <c r="Y1830" i="9"/>
  <c r="J1831" i="9"/>
  <c r="K1831" i="9"/>
  <c r="L1831" i="9"/>
  <c r="M1831" i="9"/>
  <c r="N1831" i="9"/>
  <c r="O1831" i="9"/>
  <c r="P1831" i="9" s="1"/>
  <c r="Q1831" i="9"/>
  <c r="R1831" i="9" s="1"/>
  <c r="W1831" i="9"/>
  <c r="Y1831" i="9"/>
  <c r="J1832" i="9"/>
  <c r="K1832" i="9"/>
  <c r="L1832" i="9"/>
  <c r="M1832" i="9"/>
  <c r="N1832" i="9"/>
  <c r="O1832" i="9"/>
  <c r="P1832" i="9" s="1"/>
  <c r="Q1832" i="9"/>
  <c r="R1832" i="9" s="1"/>
  <c r="W1832" i="9"/>
  <c r="Y1832" i="9"/>
  <c r="J1833" i="9"/>
  <c r="K1833" i="9"/>
  <c r="L1833" i="9"/>
  <c r="M1833" i="9"/>
  <c r="N1833" i="9"/>
  <c r="O1833" i="9"/>
  <c r="T1833" i="9" s="1"/>
  <c r="Q1833" i="9"/>
  <c r="R1833" i="9" s="1"/>
  <c r="W1833" i="9"/>
  <c r="Y1833" i="9"/>
  <c r="J1834" i="9"/>
  <c r="K1834" i="9"/>
  <c r="L1834" i="9"/>
  <c r="M1834" i="9"/>
  <c r="N1834" i="9"/>
  <c r="O1834" i="9"/>
  <c r="P1834" i="9" s="1"/>
  <c r="Q1834" i="9"/>
  <c r="R1834" i="9" s="1"/>
  <c r="W1834" i="9"/>
  <c r="Y1834" i="9"/>
  <c r="J1835" i="9"/>
  <c r="K1835" i="9"/>
  <c r="L1835" i="9"/>
  <c r="M1835" i="9"/>
  <c r="N1835" i="9"/>
  <c r="O1835" i="9"/>
  <c r="Q1835" i="9"/>
  <c r="R1835" i="9" s="1"/>
  <c r="W1835" i="9"/>
  <c r="Y1835" i="9"/>
  <c r="J1836" i="9"/>
  <c r="K1836" i="9"/>
  <c r="L1836" i="9"/>
  <c r="M1836" i="9"/>
  <c r="N1836" i="9"/>
  <c r="O1836" i="9"/>
  <c r="Q1836" i="9"/>
  <c r="R1836" i="9" s="1"/>
  <c r="W1836" i="9"/>
  <c r="Y1836" i="9"/>
  <c r="J1837" i="9"/>
  <c r="K1837" i="9"/>
  <c r="L1837" i="9"/>
  <c r="M1837" i="9"/>
  <c r="N1837" i="9"/>
  <c r="O1837" i="9"/>
  <c r="T1837" i="9" s="1"/>
  <c r="Q1837" i="9"/>
  <c r="R1837" i="9" s="1"/>
  <c r="W1837" i="9"/>
  <c r="Y1837" i="9"/>
  <c r="J1838" i="9"/>
  <c r="K1838" i="9"/>
  <c r="L1838" i="9"/>
  <c r="M1838" i="9"/>
  <c r="N1838" i="9"/>
  <c r="O1838" i="9"/>
  <c r="T1838" i="9" s="1"/>
  <c r="Q1838" i="9"/>
  <c r="R1838" i="9" s="1"/>
  <c r="W1838" i="9"/>
  <c r="Y1838" i="9"/>
  <c r="J1839" i="9"/>
  <c r="K1839" i="9"/>
  <c r="L1839" i="9"/>
  <c r="M1839" i="9"/>
  <c r="N1839" i="9"/>
  <c r="O1839" i="9"/>
  <c r="Q1839" i="9"/>
  <c r="R1839" i="9" s="1"/>
  <c r="W1839" i="9"/>
  <c r="Y1839" i="9"/>
  <c r="J1840" i="9"/>
  <c r="K1840" i="9"/>
  <c r="L1840" i="9"/>
  <c r="M1840" i="9"/>
  <c r="N1840" i="9"/>
  <c r="O1840" i="9"/>
  <c r="T1840" i="9" s="1"/>
  <c r="Q1840" i="9"/>
  <c r="R1840" i="9" s="1"/>
  <c r="W1840" i="9"/>
  <c r="Y1840" i="9"/>
  <c r="J1841" i="9"/>
  <c r="K1841" i="9"/>
  <c r="L1841" i="9"/>
  <c r="M1841" i="9"/>
  <c r="N1841" i="9"/>
  <c r="O1841" i="9"/>
  <c r="P1841" i="9" s="1"/>
  <c r="Q1841" i="9"/>
  <c r="R1841" i="9" s="1"/>
  <c r="W1841" i="9"/>
  <c r="Y1841" i="9"/>
  <c r="J1842" i="9"/>
  <c r="K1842" i="9"/>
  <c r="L1842" i="9"/>
  <c r="M1842" i="9"/>
  <c r="N1842" i="9"/>
  <c r="O1842" i="9"/>
  <c r="P1842" i="9" s="1"/>
  <c r="Q1842" i="9"/>
  <c r="R1842" i="9" s="1"/>
  <c r="W1842" i="9"/>
  <c r="Y1842" i="9"/>
  <c r="J1843" i="9"/>
  <c r="K1843" i="9"/>
  <c r="L1843" i="9"/>
  <c r="M1843" i="9"/>
  <c r="N1843" i="9"/>
  <c r="O1843" i="9"/>
  <c r="Q1843" i="9"/>
  <c r="R1843" i="9" s="1"/>
  <c r="W1843" i="9"/>
  <c r="Y1843" i="9"/>
  <c r="J1844" i="9"/>
  <c r="K1844" i="9"/>
  <c r="L1844" i="9"/>
  <c r="M1844" i="9"/>
  <c r="N1844" i="9"/>
  <c r="O1844" i="9"/>
  <c r="P1844" i="9" s="1"/>
  <c r="Q1844" i="9"/>
  <c r="R1844" i="9" s="1"/>
  <c r="W1844" i="9"/>
  <c r="Y1844" i="9"/>
  <c r="J1845" i="9"/>
  <c r="K1845" i="9"/>
  <c r="L1845" i="9"/>
  <c r="M1845" i="9"/>
  <c r="N1845" i="9"/>
  <c r="O1845" i="9"/>
  <c r="T1845" i="9" s="1"/>
  <c r="Q1845" i="9"/>
  <c r="R1845" i="9" s="1"/>
  <c r="W1845" i="9"/>
  <c r="Y1845" i="9"/>
  <c r="J1846" i="9"/>
  <c r="K1846" i="9"/>
  <c r="L1846" i="9"/>
  <c r="M1846" i="9"/>
  <c r="N1846" i="9"/>
  <c r="O1846" i="9"/>
  <c r="Q1846" i="9"/>
  <c r="R1846" i="9" s="1"/>
  <c r="W1846" i="9"/>
  <c r="Y1846" i="9"/>
  <c r="J1847" i="9"/>
  <c r="K1847" i="9"/>
  <c r="L1847" i="9"/>
  <c r="M1847" i="9"/>
  <c r="N1847" i="9"/>
  <c r="O1847" i="9"/>
  <c r="P1847" i="9" s="1"/>
  <c r="Q1847" i="9"/>
  <c r="R1847" i="9" s="1"/>
  <c r="W1847" i="9"/>
  <c r="Y1847" i="9"/>
  <c r="J1848" i="9"/>
  <c r="K1848" i="9"/>
  <c r="L1848" i="9"/>
  <c r="M1848" i="9"/>
  <c r="N1848" i="9"/>
  <c r="O1848" i="9"/>
  <c r="Q1848" i="9"/>
  <c r="R1848" i="9" s="1"/>
  <c r="W1848" i="9"/>
  <c r="Y1848" i="9"/>
  <c r="J1849" i="9"/>
  <c r="K1849" i="9"/>
  <c r="L1849" i="9"/>
  <c r="M1849" i="9"/>
  <c r="N1849" i="9"/>
  <c r="O1849" i="9"/>
  <c r="Q1849" i="9"/>
  <c r="R1849" i="9" s="1"/>
  <c r="W1849" i="9"/>
  <c r="Y1849" i="9"/>
  <c r="J1850" i="9"/>
  <c r="K1850" i="9"/>
  <c r="L1850" i="9"/>
  <c r="M1850" i="9"/>
  <c r="N1850" i="9"/>
  <c r="O1850" i="9"/>
  <c r="P1850" i="9" s="1"/>
  <c r="Q1850" i="9"/>
  <c r="R1850" i="9" s="1"/>
  <c r="W1850" i="9"/>
  <c r="Y1850" i="9"/>
  <c r="J1851" i="9"/>
  <c r="K1851" i="9"/>
  <c r="L1851" i="9"/>
  <c r="M1851" i="9"/>
  <c r="N1851" i="9"/>
  <c r="O1851" i="9"/>
  <c r="T1851" i="9" s="1"/>
  <c r="Q1851" i="9"/>
  <c r="R1851" i="9" s="1"/>
  <c r="W1851" i="9"/>
  <c r="Y1851" i="9"/>
  <c r="J1852" i="9"/>
  <c r="K1852" i="9"/>
  <c r="L1852" i="9"/>
  <c r="M1852" i="9"/>
  <c r="N1852" i="9"/>
  <c r="O1852" i="9"/>
  <c r="T1852" i="9" s="1"/>
  <c r="Q1852" i="9"/>
  <c r="R1852" i="9" s="1"/>
  <c r="W1852" i="9"/>
  <c r="Y1852" i="9"/>
  <c r="J1853" i="9"/>
  <c r="K1853" i="9"/>
  <c r="L1853" i="9"/>
  <c r="M1853" i="9"/>
  <c r="N1853" i="9"/>
  <c r="O1853" i="9"/>
  <c r="Q1853" i="9"/>
  <c r="R1853" i="9" s="1"/>
  <c r="W1853" i="9"/>
  <c r="Y1853" i="9"/>
  <c r="J1854" i="9"/>
  <c r="K1854" i="9"/>
  <c r="L1854" i="9"/>
  <c r="M1854" i="9"/>
  <c r="N1854" i="9"/>
  <c r="O1854" i="9"/>
  <c r="Q1854" i="9"/>
  <c r="R1854" i="9" s="1"/>
  <c r="W1854" i="9"/>
  <c r="Y1854" i="9"/>
  <c r="J1855" i="9"/>
  <c r="K1855" i="9"/>
  <c r="L1855" i="9"/>
  <c r="M1855" i="9"/>
  <c r="N1855" i="9"/>
  <c r="O1855" i="9"/>
  <c r="Q1855" i="9"/>
  <c r="R1855" i="9" s="1"/>
  <c r="W1855" i="9"/>
  <c r="Y1855" i="9"/>
  <c r="J1856" i="9"/>
  <c r="K1856" i="9"/>
  <c r="L1856" i="9"/>
  <c r="M1856" i="9"/>
  <c r="N1856" i="9"/>
  <c r="O1856" i="9"/>
  <c r="P1856" i="9" s="1"/>
  <c r="Q1856" i="9"/>
  <c r="R1856" i="9" s="1"/>
  <c r="W1856" i="9"/>
  <c r="Y1856" i="9"/>
  <c r="J1857" i="9"/>
  <c r="K1857" i="9"/>
  <c r="L1857" i="9"/>
  <c r="M1857" i="9"/>
  <c r="N1857" i="9"/>
  <c r="O1857" i="9"/>
  <c r="P1857" i="9" s="1"/>
  <c r="Q1857" i="9"/>
  <c r="R1857" i="9" s="1"/>
  <c r="W1857" i="9"/>
  <c r="Y1857" i="9"/>
  <c r="J1858" i="9"/>
  <c r="K1858" i="9"/>
  <c r="L1858" i="9"/>
  <c r="M1858" i="9"/>
  <c r="N1858" i="9"/>
  <c r="O1858" i="9"/>
  <c r="Q1858" i="9"/>
  <c r="R1858" i="9" s="1"/>
  <c r="W1858" i="9"/>
  <c r="Y1858" i="9"/>
  <c r="J1859" i="9"/>
  <c r="K1859" i="9"/>
  <c r="L1859" i="9"/>
  <c r="M1859" i="9"/>
  <c r="N1859" i="9"/>
  <c r="O1859" i="9"/>
  <c r="P1859" i="9" s="1"/>
  <c r="Q1859" i="9"/>
  <c r="R1859" i="9" s="1"/>
  <c r="W1859" i="9"/>
  <c r="Y1859" i="9"/>
  <c r="J1860" i="9"/>
  <c r="K1860" i="9"/>
  <c r="L1860" i="9"/>
  <c r="M1860" i="9"/>
  <c r="N1860" i="9"/>
  <c r="O1860" i="9"/>
  <c r="T1860" i="9" s="1"/>
  <c r="Q1860" i="9"/>
  <c r="R1860" i="9" s="1"/>
  <c r="W1860" i="9"/>
  <c r="Y1860" i="9"/>
  <c r="J1861" i="9"/>
  <c r="K1861" i="9"/>
  <c r="L1861" i="9"/>
  <c r="M1861" i="9"/>
  <c r="N1861" i="9"/>
  <c r="O1861" i="9"/>
  <c r="Q1861" i="9"/>
  <c r="R1861" i="9" s="1"/>
  <c r="W1861" i="9"/>
  <c r="Y1861" i="9"/>
  <c r="J1862" i="9"/>
  <c r="K1862" i="9"/>
  <c r="L1862" i="9"/>
  <c r="M1862" i="9"/>
  <c r="N1862" i="9"/>
  <c r="O1862" i="9"/>
  <c r="Q1862" i="9"/>
  <c r="R1862" i="9" s="1"/>
  <c r="W1862" i="9"/>
  <c r="Y1862" i="9"/>
  <c r="J1863" i="9"/>
  <c r="K1863" i="9"/>
  <c r="L1863" i="9"/>
  <c r="M1863" i="9"/>
  <c r="N1863" i="9"/>
  <c r="O1863" i="9"/>
  <c r="Q1863" i="9"/>
  <c r="R1863" i="9" s="1"/>
  <c r="W1863" i="9"/>
  <c r="Y1863" i="9"/>
  <c r="J1864" i="9"/>
  <c r="K1864" i="9"/>
  <c r="L1864" i="9"/>
  <c r="M1864" i="9"/>
  <c r="N1864" i="9"/>
  <c r="O1864" i="9"/>
  <c r="Q1864" i="9"/>
  <c r="R1864" i="9" s="1"/>
  <c r="W1864" i="9"/>
  <c r="Y1864" i="9"/>
  <c r="J1865" i="9"/>
  <c r="K1865" i="9"/>
  <c r="L1865" i="9"/>
  <c r="M1865" i="9"/>
  <c r="N1865" i="9"/>
  <c r="O1865" i="9"/>
  <c r="P1865" i="9" s="1"/>
  <c r="Q1865" i="9"/>
  <c r="R1865" i="9" s="1"/>
  <c r="W1865" i="9"/>
  <c r="Y1865" i="9"/>
  <c r="J1866" i="9"/>
  <c r="K1866" i="9"/>
  <c r="L1866" i="9"/>
  <c r="M1866" i="9"/>
  <c r="N1866" i="9"/>
  <c r="O1866" i="9"/>
  <c r="Q1866" i="9"/>
  <c r="R1866" i="9" s="1"/>
  <c r="W1866" i="9"/>
  <c r="Y1866" i="9"/>
  <c r="J1867" i="9"/>
  <c r="K1867" i="9"/>
  <c r="L1867" i="9"/>
  <c r="M1867" i="9"/>
  <c r="N1867" i="9"/>
  <c r="O1867" i="9"/>
  <c r="T1867" i="9" s="1"/>
  <c r="Q1867" i="9"/>
  <c r="R1867" i="9" s="1"/>
  <c r="W1867" i="9"/>
  <c r="Y1867" i="9"/>
  <c r="J1868" i="9"/>
  <c r="K1868" i="9"/>
  <c r="L1868" i="9"/>
  <c r="M1868" i="9"/>
  <c r="N1868" i="9"/>
  <c r="O1868" i="9"/>
  <c r="T1868" i="9" s="1"/>
  <c r="Q1868" i="9"/>
  <c r="R1868" i="9" s="1"/>
  <c r="W1868" i="9"/>
  <c r="Y1868" i="9"/>
  <c r="J1869" i="9"/>
  <c r="K1869" i="9"/>
  <c r="L1869" i="9"/>
  <c r="M1869" i="9"/>
  <c r="N1869" i="9"/>
  <c r="O1869" i="9"/>
  <c r="Q1869" i="9"/>
  <c r="R1869" i="9" s="1"/>
  <c r="W1869" i="9"/>
  <c r="Y1869" i="9"/>
  <c r="J1870" i="9"/>
  <c r="K1870" i="9"/>
  <c r="L1870" i="9"/>
  <c r="M1870" i="9"/>
  <c r="N1870" i="9"/>
  <c r="O1870" i="9"/>
  <c r="Q1870" i="9"/>
  <c r="R1870" i="9" s="1"/>
  <c r="W1870" i="9"/>
  <c r="Y1870" i="9"/>
  <c r="J1871" i="9"/>
  <c r="K1871" i="9"/>
  <c r="L1871" i="9"/>
  <c r="M1871" i="9"/>
  <c r="N1871" i="9"/>
  <c r="O1871" i="9"/>
  <c r="Q1871" i="9"/>
  <c r="R1871" i="9" s="1"/>
  <c r="W1871" i="9"/>
  <c r="Y1871" i="9"/>
  <c r="J1872" i="9"/>
  <c r="K1872" i="9"/>
  <c r="L1872" i="9"/>
  <c r="M1872" i="9"/>
  <c r="N1872" i="9"/>
  <c r="O1872" i="9"/>
  <c r="P1872" i="9" s="1"/>
  <c r="Q1872" i="9"/>
  <c r="R1872" i="9" s="1"/>
  <c r="W1872" i="9"/>
  <c r="Y1872" i="9"/>
  <c r="J1873" i="9"/>
  <c r="K1873" i="9"/>
  <c r="L1873" i="9"/>
  <c r="M1873" i="9"/>
  <c r="N1873" i="9"/>
  <c r="O1873" i="9"/>
  <c r="T1873" i="9" s="1"/>
  <c r="Q1873" i="9"/>
  <c r="R1873" i="9" s="1"/>
  <c r="W1873" i="9"/>
  <c r="Y1873" i="9"/>
  <c r="J1874" i="9"/>
  <c r="K1874" i="9"/>
  <c r="L1874" i="9"/>
  <c r="M1874" i="9"/>
  <c r="N1874" i="9"/>
  <c r="O1874" i="9"/>
  <c r="P1874" i="9" s="1"/>
  <c r="Q1874" i="9"/>
  <c r="R1874" i="9" s="1"/>
  <c r="W1874" i="9"/>
  <c r="Y1874" i="9"/>
  <c r="J1875" i="9"/>
  <c r="K1875" i="9"/>
  <c r="L1875" i="9"/>
  <c r="M1875" i="9"/>
  <c r="N1875" i="9"/>
  <c r="O1875" i="9"/>
  <c r="P1875" i="9" s="1"/>
  <c r="Q1875" i="9"/>
  <c r="R1875" i="9" s="1"/>
  <c r="W1875" i="9"/>
  <c r="Y1875" i="9"/>
  <c r="J1876" i="9"/>
  <c r="K1876" i="9"/>
  <c r="L1876" i="9"/>
  <c r="M1876" i="9"/>
  <c r="N1876" i="9"/>
  <c r="O1876" i="9"/>
  <c r="P1876" i="9" s="1"/>
  <c r="Q1876" i="9"/>
  <c r="R1876" i="9" s="1"/>
  <c r="W1876" i="9"/>
  <c r="Y1876" i="9"/>
  <c r="J1877" i="9"/>
  <c r="K1877" i="9"/>
  <c r="L1877" i="9"/>
  <c r="M1877" i="9"/>
  <c r="N1877" i="9"/>
  <c r="O1877" i="9"/>
  <c r="Q1877" i="9"/>
  <c r="R1877" i="9" s="1"/>
  <c r="W1877" i="9"/>
  <c r="Y1877" i="9"/>
  <c r="J1878" i="9"/>
  <c r="K1878" i="9"/>
  <c r="L1878" i="9"/>
  <c r="M1878" i="9"/>
  <c r="N1878" i="9"/>
  <c r="O1878" i="9"/>
  <c r="Q1878" i="9"/>
  <c r="R1878" i="9" s="1"/>
  <c r="W1878" i="9"/>
  <c r="Y1878" i="9"/>
  <c r="J1879" i="9"/>
  <c r="K1879" i="9"/>
  <c r="L1879" i="9"/>
  <c r="M1879" i="9"/>
  <c r="N1879" i="9"/>
  <c r="O1879" i="9"/>
  <c r="Q1879" i="9"/>
  <c r="R1879" i="9" s="1"/>
  <c r="W1879" i="9"/>
  <c r="Y1879" i="9"/>
  <c r="J1880" i="9"/>
  <c r="K1880" i="9"/>
  <c r="L1880" i="9"/>
  <c r="M1880" i="9"/>
  <c r="N1880" i="9"/>
  <c r="O1880" i="9"/>
  <c r="P1880" i="9" s="1"/>
  <c r="Q1880" i="9"/>
  <c r="R1880" i="9" s="1"/>
  <c r="W1880" i="9"/>
  <c r="Y1880" i="9"/>
  <c r="J1881" i="9"/>
  <c r="K1881" i="9"/>
  <c r="L1881" i="9"/>
  <c r="M1881" i="9"/>
  <c r="N1881" i="9"/>
  <c r="O1881" i="9"/>
  <c r="Q1881" i="9"/>
  <c r="R1881" i="9" s="1"/>
  <c r="W1881" i="9"/>
  <c r="Y1881" i="9"/>
  <c r="J1882" i="9"/>
  <c r="K1882" i="9"/>
  <c r="L1882" i="9"/>
  <c r="M1882" i="9"/>
  <c r="N1882" i="9"/>
  <c r="O1882" i="9"/>
  <c r="Q1882" i="9"/>
  <c r="R1882" i="9" s="1"/>
  <c r="W1882" i="9"/>
  <c r="Y1882" i="9"/>
  <c r="J1883" i="9"/>
  <c r="K1883" i="9"/>
  <c r="L1883" i="9"/>
  <c r="M1883" i="9"/>
  <c r="N1883" i="9"/>
  <c r="O1883" i="9"/>
  <c r="T1883" i="9" s="1"/>
  <c r="Q1883" i="9"/>
  <c r="R1883" i="9" s="1"/>
  <c r="W1883" i="9"/>
  <c r="Y1883" i="9"/>
  <c r="J1884" i="9"/>
  <c r="K1884" i="9"/>
  <c r="L1884" i="9"/>
  <c r="M1884" i="9"/>
  <c r="N1884" i="9"/>
  <c r="O1884" i="9"/>
  <c r="Q1884" i="9"/>
  <c r="R1884" i="9" s="1"/>
  <c r="W1884" i="9"/>
  <c r="Y1884" i="9"/>
  <c r="J1885" i="9"/>
  <c r="K1885" i="9"/>
  <c r="L1885" i="9"/>
  <c r="M1885" i="9"/>
  <c r="N1885" i="9"/>
  <c r="O1885" i="9"/>
  <c r="Q1885" i="9"/>
  <c r="R1885" i="9" s="1"/>
  <c r="W1885" i="9"/>
  <c r="Y1885" i="9"/>
  <c r="J1886" i="9"/>
  <c r="K1886" i="9"/>
  <c r="L1886" i="9"/>
  <c r="M1886" i="9"/>
  <c r="N1886" i="9"/>
  <c r="O1886" i="9"/>
  <c r="T1886" i="9" s="1"/>
  <c r="Q1886" i="9"/>
  <c r="R1886" i="9" s="1"/>
  <c r="W1886" i="9"/>
  <c r="Y1886" i="9"/>
  <c r="J1887" i="9"/>
  <c r="K1887" i="9"/>
  <c r="L1887" i="9"/>
  <c r="M1887" i="9"/>
  <c r="N1887" i="9"/>
  <c r="O1887" i="9"/>
  <c r="Q1887" i="9"/>
  <c r="R1887" i="9" s="1"/>
  <c r="W1887" i="9"/>
  <c r="Y1887" i="9"/>
  <c r="J1888" i="9"/>
  <c r="K1888" i="9"/>
  <c r="L1888" i="9"/>
  <c r="M1888" i="9"/>
  <c r="N1888" i="9"/>
  <c r="O1888" i="9"/>
  <c r="P1888" i="9" s="1"/>
  <c r="Q1888" i="9"/>
  <c r="R1888" i="9" s="1"/>
  <c r="W1888" i="9"/>
  <c r="Y1888" i="9"/>
  <c r="J1889" i="9"/>
  <c r="K1889" i="9"/>
  <c r="L1889" i="9"/>
  <c r="M1889" i="9"/>
  <c r="N1889" i="9"/>
  <c r="O1889" i="9"/>
  <c r="Q1889" i="9"/>
  <c r="R1889" i="9" s="1"/>
  <c r="W1889" i="9"/>
  <c r="Y1889" i="9"/>
  <c r="J1890" i="9"/>
  <c r="K1890" i="9"/>
  <c r="L1890" i="9"/>
  <c r="M1890" i="9"/>
  <c r="N1890" i="9"/>
  <c r="O1890" i="9"/>
  <c r="P1890" i="9" s="1"/>
  <c r="Q1890" i="9"/>
  <c r="R1890" i="9" s="1"/>
  <c r="W1890" i="9"/>
  <c r="Y1890" i="9"/>
  <c r="J1891" i="9"/>
  <c r="K1891" i="9"/>
  <c r="L1891" i="9"/>
  <c r="M1891" i="9"/>
  <c r="N1891" i="9"/>
  <c r="O1891" i="9"/>
  <c r="T1891" i="9" s="1"/>
  <c r="Q1891" i="9"/>
  <c r="R1891" i="9" s="1"/>
  <c r="W1891" i="9"/>
  <c r="Y1891" i="9"/>
  <c r="J1892" i="9"/>
  <c r="K1892" i="9"/>
  <c r="L1892" i="9"/>
  <c r="M1892" i="9"/>
  <c r="N1892" i="9"/>
  <c r="O1892" i="9"/>
  <c r="T1892" i="9" s="1"/>
  <c r="Q1892" i="9"/>
  <c r="R1892" i="9" s="1"/>
  <c r="W1892" i="9"/>
  <c r="Y1892" i="9"/>
  <c r="J1893" i="9"/>
  <c r="K1893" i="9"/>
  <c r="L1893" i="9"/>
  <c r="M1893" i="9"/>
  <c r="N1893" i="9"/>
  <c r="O1893" i="9"/>
  <c r="T1893" i="9" s="1"/>
  <c r="Q1893" i="9"/>
  <c r="R1893" i="9" s="1"/>
  <c r="W1893" i="9"/>
  <c r="Y1893" i="9"/>
  <c r="J1894" i="9"/>
  <c r="K1894" i="9"/>
  <c r="L1894" i="9"/>
  <c r="M1894" i="9"/>
  <c r="N1894" i="9"/>
  <c r="O1894" i="9"/>
  <c r="T1894" i="9" s="1"/>
  <c r="Q1894" i="9"/>
  <c r="R1894" i="9" s="1"/>
  <c r="W1894" i="9"/>
  <c r="Y1894" i="9"/>
  <c r="J1895" i="9"/>
  <c r="K1895" i="9"/>
  <c r="L1895" i="9"/>
  <c r="M1895" i="9"/>
  <c r="N1895" i="9"/>
  <c r="O1895" i="9"/>
  <c r="P1895" i="9" s="1"/>
  <c r="Q1895" i="9"/>
  <c r="R1895" i="9" s="1"/>
  <c r="W1895" i="9"/>
  <c r="Y1895" i="9"/>
  <c r="J1896" i="9"/>
  <c r="K1896" i="9"/>
  <c r="L1896" i="9"/>
  <c r="M1896" i="9"/>
  <c r="N1896" i="9"/>
  <c r="O1896" i="9"/>
  <c r="Q1896" i="9"/>
  <c r="R1896" i="9" s="1"/>
  <c r="W1896" i="9"/>
  <c r="Y1896" i="9"/>
  <c r="J1897" i="9"/>
  <c r="K1897" i="9"/>
  <c r="L1897" i="9"/>
  <c r="M1897" i="9"/>
  <c r="N1897" i="9"/>
  <c r="O1897" i="9"/>
  <c r="T1897" i="9" s="1"/>
  <c r="Q1897" i="9"/>
  <c r="R1897" i="9" s="1"/>
  <c r="W1897" i="9"/>
  <c r="Y1897" i="9"/>
  <c r="J1898" i="9"/>
  <c r="K1898" i="9"/>
  <c r="L1898" i="9"/>
  <c r="M1898" i="9"/>
  <c r="N1898" i="9"/>
  <c r="O1898" i="9"/>
  <c r="P1898" i="9" s="1"/>
  <c r="Q1898" i="9"/>
  <c r="R1898" i="9" s="1"/>
  <c r="W1898" i="9"/>
  <c r="Y1898" i="9"/>
  <c r="J1899" i="9"/>
  <c r="K1899" i="9"/>
  <c r="L1899" i="9"/>
  <c r="M1899" i="9"/>
  <c r="N1899" i="9"/>
  <c r="O1899" i="9"/>
  <c r="Q1899" i="9"/>
  <c r="R1899" i="9" s="1"/>
  <c r="W1899" i="9"/>
  <c r="Y1899" i="9"/>
  <c r="J1900" i="9"/>
  <c r="K1900" i="9"/>
  <c r="L1900" i="9"/>
  <c r="M1900" i="9"/>
  <c r="N1900" i="9"/>
  <c r="O1900" i="9"/>
  <c r="T1900" i="9" s="1"/>
  <c r="Q1900" i="9"/>
  <c r="R1900" i="9" s="1"/>
  <c r="W1900" i="9"/>
  <c r="Y1900" i="9"/>
  <c r="J1901" i="9"/>
  <c r="K1901" i="9"/>
  <c r="L1901" i="9"/>
  <c r="M1901" i="9"/>
  <c r="N1901" i="9"/>
  <c r="O1901" i="9"/>
  <c r="Q1901" i="9"/>
  <c r="R1901" i="9" s="1"/>
  <c r="W1901" i="9"/>
  <c r="Y1901" i="9"/>
  <c r="J1902" i="9"/>
  <c r="K1902" i="9"/>
  <c r="L1902" i="9"/>
  <c r="M1902" i="9"/>
  <c r="N1902" i="9"/>
  <c r="O1902" i="9"/>
  <c r="P1902" i="9" s="1"/>
  <c r="Q1902" i="9"/>
  <c r="R1902" i="9" s="1"/>
  <c r="W1902" i="9"/>
  <c r="Y1902" i="9"/>
  <c r="J1903" i="9"/>
  <c r="K1903" i="9"/>
  <c r="L1903" i="9"/>
  <c r="M1903" i="9"/>
  <c r="N1903" i="9"/>
  <c r="O1903" i="9"/>
  <c r="T1903" i="9" s="1"/>
  <c r="Q1903" i="9"/>
  <c r="R1903" i="9" s="1"/>
  <c r="W1903" i="9"/>
  <c r="Y1903" i="9"/>
  <c r="J1904" i="9"/>
  <c r="K1904" i="9"/>
  <c r="L1904" i="9"/>
  <c r="M1904" i="9"/>
  <c r="N1904" i="9"/>
  <c r="O1904" i="9"/>
  <c r="Q1904" i="9"/>
  <c r="R1904" i="9" s="1"/>
  <c r="W1904" i="9"/>
  <c r="Y1904" i="9"/>
  <c r="J1905" i="9"/>
  <c r="K1905" i="9"/>
  <c r="L1905" i="9"/>
  <c r="M1905" i="9"/>
  <c r="N1905" i="9"/>
  <c r="O1905" i="9"/>
  <c r="P1905" i="9" s="1"/>
  <c r="Q1905" i="9"/>
  <c r="R1905" i="9" s="1"/>
  <c r="W1905" i="9"/>
  <c r="Y1905" i="9"/>
  <c r="J1906" i="9"/>
  <c r="K1906" i="9"/>
  <c r="L1906" i="9"/>
  <c r="M1906" i="9"/>
  <c r="N1906" i="9"/>
  <c r="O1906" i="9"/>
  <c r="Q1906" i="9"/>
  <c r="R1906" i="9" s="1"/>
  <c r="W1906" i="9"/>
  <c r="Y1906" i="9"/>
  <c r="J1907" i="9"/>
  <c r="K1907" i="9"/>
  <c r="L1907" i="9"/>
  <c r="M1907" i="9"/>
  <c r="N1907" i="9"/>
  <c r="O1907" i="9"/>
  <c r="T1907" i="9" s="1"/>
  <c r="Q1907" i="9"/>
  <c r="R1907" i="9" s="1"/>
  <c r="W1907" i="9"/>
  <c r="Y1907" i="9"/>
  <c r="J1908" i="9"/>
  <c r="K1908" i="9"/>
  <c r="L1908" i="9"/>
  <c r="M1908" i="9"/>
  <c r="N1908" i="9"/>
  <c r="O1908" i="9"/>
  <c r="T1908" i="9" s="1"/>
  <c r="Q1908" i="9"/>
  <c r="R1908" i="9" s="1"/>
  <c r="W1908" i="9"/>
  <c r="Y1908" i="9"/>
  <c r="J1909" i="9"/>
  <c r="K1909" i="9"/>
  <c r="L1909" i="9"/>
  <c r="M1909" i="9"/>
  <c r="N1909" i="9"/>
  <c r="O1909" i="9"/>
  <c r="Q1909" i="9"/>
  <c r="R1909" i="9" s="1"/>
  <c r="W1909" i="9"/>
  <c r="Y1909" i="9"/>
  <c r="J1910" i="9"/>
  <c r="K1910" i="9"/>
  <c r="L1910" i="9"/>
  <c r="M1910" i="9"/>
  <c r="N1910" i="9"/>
  <c r="O1910" i="9"/>
  <c r="Q1910" i="9"/>
  <c r="R1910" i="9" s="1"/>
  <c r="W1910" i="9"/>
  <c r="Y1910" i="9"/>
  <c r="J1911" i="9"/>
  <c r="K1911" i="9"/>
  <c r="L1911" i="9"/>
  <c r="M1911" i="9"/>
  <c r="N1911" i="9"/>
  <c r="O1911" i="9"/>
  <c r="T1911" i="9" s="1"/>
  <c r="Q1911" i="9"/>
  <c r="R1911" i="9" s="1"/>
  <c r="W1911" i="9"/>
  <c r="Y1911" i="9"/>
  <c r="J1912" i="9"/>
  <c r="K1912" i="9"/>
  <c r="L1912" i="9"/>
  <c r="M1912" i="9"/>
  <c r="N1912" i="9"/>
  <c r="O1912" i="9"/>
  <c r="T1912" i="9" s="1"/>
  <c r="Q1912" i="9"/>
  <c r="R1912" i="9" s="1"/>
  <c r="W1912" i="9"/>
  <c r="Y1912" i="9"/>
  <c r="J1913" i="9"/>
  <c r="K1913" i="9"/>
  <c r="L1913" i="9"/>
  <c r="M1913" i="9"/>
  <c r="N1913" i="9"/>
  <c r="O1913" i="9"/>
  <c r="Q1913" i="9"/>
  <c r="R1913" i="9" s="1"/>
  <c r="W1913" i="9"/>
  <c r="Y1913" i="9"/>
  <c r="J1914" i="9"/>
  <c r="K1914" i="9"/>
  <c r="L1914" i="9"/>
  <c r="M1914" i="9"/>
  <c r="N1914" i="9"/>
  <c r="O1914" i="9"/>
  <c r="Q1914" i="9"/>
  <c r="R1914" i="9" s="1"/>
  <c r="W1914" i="9"/>
  <c r="Y1914" i="9"/>
  <c r="J1915" i="9"/>
  <c r="K1915" i="9"/>
  <c r="L1915" i="9"/>
  <c r="M1915" i="9"/>
  <c r="N1915" i="9"/>
  <c r="O1915" i="9"/>
  <c r="Q1915" i="9"/>
  <c r="R1915" i="9" s="1"/>
  <c r="W1915" i="9"/>
  <c r="Y1915" i="9"/>
  <c r="J1916" i="9"/>
  <c r="K1916" i="9"/>
  <c r="L1916" i="9"/>
  <c r="M1916" i="9"/>
  <c r="N1916" i="9"/>
  <c r="O1916" i="9"/>
  <c r="T1916" i="9" s="1"/>
  <c r="Q1916" i="9"/>
  <c r="R1916" i="9" s="1"/>
  <c r="W1916" i="9"/>
  <c r="Y1916" i="9"/>
  <c r="J1917" i="9"/>
  <c r="K1917" i="9"/>
  <c r="L1917" i="9"/>
  <c r="M1917" i="9"/>
  <c r="N1917" i="9"/>
  <c r="O1917" i="9"/>
  <c r="Q1917" i="9"/>
  <c r="R1917" i="9" s="1"/>
  <c r="W1917" i="9"/>
  <c r="Y1917" i="9"/>
  <c r="J1918" i="9"/>
  <c r="K1918" i="9"/>
  <c r="L1918" i="9"/>
  <c r="M1918" i="9"/>
  <c r="N1918" i="9"/>
  <c r="O1918" i="9"/>
  <c r="P1918" i="9" s="1"/>
  <c r="Q1918" i="9"/>
  <c r="R1918" i="9" s="1"/>
  <c r="W1918" i="9"/>
  <c r="Y1918" i="9"/>
  <c r="J1919" i="9"/>
  <c r="K1919" i="9"/>
  <c r="L1919" i="9"/>
  <c r="M1919" i="9"/>
  <c r="N1919" i="9"/>
  <c r="O1919" i="9"/>
  <c r="Q1919" i="9"/>
  <c r="R1919" i="9" s="1"/>
  <c r="W1919" i="9"/>
  <c r="Y1919" i="9"/>
  <c r="J1920" i="9"/>
  <c r="K1920" i="9"/>
  <c r="L1920" i="9"/>
  <c r="M1920" i="9"/>
  <c r="N1920" i="9"/>
  <c r="O1920" i="9"/>
  <c r="P1920" i="9" s="1"/>
  <c r="Q1920" i="9"/>
  <c r="R1920" i="9" s="1"/>
  <c r="W1920" i="9"/>
  <c r="Y1920" i="9"/>
  <c r="J1921" i="9"/>
  <c r="K1921" i="9"/>
  <c r="L1921" i="9"/>
  <c r="M1921" i="9"/>
  <c r="N1921" i="9"/>
  <c r="O1921" i="9"/>
  <c r="Q1921" i="9"/>
  <c r="R1921" i="9" s="1"/>
  <c r="W1921" i="9"/>
  <c r="Y1921" i="9"/>
  <c r="J1922" i="9"/>
  <c r="K1922" i="9"/>
  <c r="L1922" i="9"/>
  <c r="M1922" i="9"/>
  <c r="N1922" i="9"/>
  <c r="O1922" i="9"/>
  <c r="P1922" i="9" s="1"/>
  <c r="Q1922" i="9"/>
  <c r="R1922" i="9" s="1"/>
  <c r="W1922" i="9"/>
  <c r="Y1922" i="9"/>
  <c r="J1923" i="9"/>
  <c r="K1923" i="9"/>
  <c r="L1923" i="9"/>
  <c r="M1923" i="9"/>
  <c r="N1923" i="9"/>
  <c r="O1923" i="9"/>
  <c r="Q1923" i="9"/>
  <c r="R1923" i="9" s="1"/>
  <c r="W1923" i="9"/>
  <c r="Y1923" i="9"/>
  <c r="J1924" i="9"/>
  <c r="K1924" i="9"/>
  <c r="L1924" i="9"/>
  <c r="M1924" i="9"/>
  <c r="N1924" i="9"/>
  <c r="O1924" i="9"/>
  <c r="T1924" i="9" s="1"/>
  <c r="Q1924" i="9"/>
  <c r="R1924" i="9" s="1"/>
  <c r="W1924" i="9"/>
  <c r="Y1924" i="9"/>
  <c r="J1925" i="9"/>
  <c r="K1925" i="9"/>
  <c r="L1925" i="9"/>
  <c r="M1925" i="9"/>
  <c r="N1925" i="9"/>
  <c r="O1925" i="9"/>
  <c r="T1925" i="9" s="1"/>
  <c r="Q1925" i="9"/>
  <c r="R1925" i="9" s="1"/>
  <c r="W1925" i="9"/>
  <c r="Y1925" i="9"/>
  <c r="J1926" i="9"/>
  <c r="K1926" i="9"/>
  <c r="L1926" i="9"/>
  <c r="M1926" i="9"/>
  <c r="N1926" i="9"/>
  <c r="O1926" i="9"/>
  <c r="T1926" i="9" s="1"/>
  <c r="Q1926" i="9"/>
  <c r="R1926" i="9" s="1"/>
  <c r="W1926" i="9"/>
  <c r="Y1926" i="9"/>
  <c r="J1927" i="9"/>
  <c r="K1927" i="9"/>
  <c r="L1927" i="9"/>
  <c r="M1927" i="9"/>
  <c r="N1927" i="9"/>
  <c r="O1927" i="9"/>
  <c r="Q1927" i="9"/>
  <c r="R1927" i="9" s="1"/>
  <c r="W1927" i="9"/>
  <c r="Y1927" i="9"/>
  <c r="J1928" i="9"/>
  <c r="K1928" i="9"/>
  <c r="L1928" i="9"/>
  <c r="M1928" i="9"/>
  <c r="N1928" i="9"/>
  <c r="O1928" i="9"/>
  <c r="T1928" i="9" s="1"/>
  <c r="Q1928" i="9"/>
  <c r="R1928" i="9" s="1"/>
  <c r="W1928" i="9"/>
  <c r="Y1928" i="9"/>
  <c r="J1929" i="9"/>
  <c r="K1929" i="9"/>
  <c r="L1929" i="9"/>
  <c r="M1929" i="9"/>
  <c r="N1929" i="9"/>
  <c r="O1929" i="9"/>
  <c r="Q1929" i="9"/>
  <c r="R1929" i="9" s="1"/>
  <c r="W1929" i="9"/>
  <c r="Y1929" i="9"/>
  <c r="J1930" i="9"/>
  <c r="K1930" i="9"/>
  <c r="L1930" i="9"/>
  <c r="M1930" i="9"/>
  <c r="N1930" i="9"/>
  <c r="O1930" i="9"/>
  <c r="Q1930" i="9"/>
  <c r="R1930" i="9" s="1"/>
  <c r="W1930" i="9"/>
  <c r="Y1930" i="9"/>
  <c r="J1931" i="9"/>
  <c r="K1931" i="9"/>
  <c r="L1931" i="9"/>
  <c r="M1931" i="9"/>
  <c r="N1931" i="9"/>
  <c r="O1931" i="9"/>
  <c r="T1931" i="9" s="1"/>
  <c r="Q1931" i="9"/>
  <c r="R1931" i="9" s="1"/>
  <c r="W1931" i="9"/>
  <c r="Y1931" i="9"/>
  <c r="J1932" i="9"/>
  <c r="K1932" i="9"/>
  <c r="L1932" i="9"/>
  <c r="M1932" i="9"/>
  <c r="N1932" i="9"/>
  <c r="O1932" i="9"/>
  <c r="T1932" i="9" s="1"/>
  <c r="Q1932" i="9"/>
  <c r="R1932" i="9" s="1"/>
  <c r="W1932" i="9"/>
  <c r="Y1932" i="9"/>
  <c r="J1933" i="9"/>
  <c r="K1933" i="9"/>
  <c r="L1933" i="9"/>
  <c r="M1933" i="9"/>
  <c r="N1933" i="9"/>
  <c r="O1933" i="9"/>
  <c r="T1933" i="9" s="1"/>
  <c r="Q1933" i="9"/>
  <c r="R1933" i="9" s="1"/>
  <c r="W1933" i="9"/>
  <c r="Y1933" i="9"/>
  <c r="J1934" i="9"/>
  <c r="K1934" i="9"/>
  <c r="L1934" i="9"/>
  <c r="M1934" i="9"/>
  <c r="N1934" i="9"/>
  <c r="O1934" i="9"/>
  <c r="P1934" i="9" s="1"/>
  <c r="Q1934" i="9"/>
  <c r="R1934" i="9" s="1"/>
  <c r="W1934" i="9"/>
  <c r="Y1934" i="9"/>
  <c r="J1935" i="9"/>
  <c r="K1935" i="9"/>
  <c r="L1935" i="9"/>
  <c r="M1935" i="9"/>
  <c r="N1935" i="9"/>
  <c r="O1935" i="9"/>
  <c r="Q1935" i="9"/>
  <c r="R1935" i="9" s="1"/>
  <c r="W1935" i="9"/>
  <c r="Y1935" i="9"/>
  <c r="J1936" i="9"/>
  <c r="K1936" i="9"/>
  <c r="L1936" i="9"/>
  <c r="M1936" i="9"/>
  <c r="N1936" i="9"/>
  <c r="O1936" i="9"/>
  <c r="T1936" i="9" s="1"/>
  <c r="Q1936" i="9"/>
  <c r="R1936" i="9" s="1"/>
  <c r="W1936" i="9"/>
  <c r="Y1936" i="9"/>
  <c r="J1937" i="9"/>
  <c r="K1937" i="9"/>
  <c r="L1937" i="9"/>
  <c r="M1937" i="9"/>
  <c r="N1937" i="9"/>
  <c r="O1937" i="9"/>
  <c r="Q1937" i="9"/>
  <c r="R1937" i="9" s="1"/>
  <c r="W1937" i="9"/>
  <c r="Y1937" i="9"/>
  <c r="J1938" i="9"/>
  <c r="K1938" i="9"/>
  <c r="L1938" i="9"/>
  <c r="M1938" i="9"/>
  <c r="N1938" i="9"/>
  <c r="O1938" i="9"/>
  <c r="Q1938" i="9"/>
  <c r="R1938" i="9" s="1"/>
  <c r="W1938" i="9"/>
  <c r="Y1938" i="9"/>
  <c r="J1939" i="9"/>
  <c r="K1939" i="9"/>
  <c r="L1939" i="9"/>
  <c r="M1939" i="9"/>
  <c r="N1939" i="9"/>
  <c r="O1939" i="9"/>
  <c r="Q1939" i="9"/>
  <c r="R1939" i="9" s="1"/>
  <c r="W1939" i="9"/>
  <c r="Y1939" i="9"/>
  <c r="J1940" i="9"/>
  <c r="K1940" i="9"/>
  <c r="L1940" i="9"/>
  <c r="M1940" i="9"/>
  <c r="N1940" i="9"/>
  <c r="O1940" i="9"/>
  <c r="T1940" i="9" s="1"/>
  <c r="Q1940" i="9"/>
  <c r="R1940" i="9" s="1"/>
  <c r="W1940" i="9"/>
  <c r="Y1940" i="9"/>
  <c r="J1941" i="9"/>
  <c r="K1941" i="9"/>
  <c r="L1941" i="9"/>
  <c r="M1941" i="9"/>
  <c r="N1941" i="9"/>
  <c r="O1941" i="9"/>
  <c r="T1941" i="9" s="1"/>
  <c r="Q1941" i="9"/>
  <c r="R1941" i="9" s="1"/>
  <c r="W1941" i="9"/>
  <c r="Y1941" i="9"/>
  <c r="J1942" i="9"/>
  <c r="K1942" i="9"/>
  <c r="L1942" i="9"/>
  <c r="M1942" i="9"/>
  <c r="N1942" i="9"/>
  <c r="O1942" i="9"/>
  <c r="T1942" i="9" s="1"/>
  <c r="Q1942" i="9"/>
  <c r="R1942" i="9" s="1"/>
  <c r="W1942" i="9"/>
  <c r="Y1942" i="9"/>
  <c r="J1943" i="9"/>
  <c r="K1943" i="9"/>
  <c r="L1943" i="9"/>
  <c r="M1943" i="9"/>
  <c r="N1943" i="9"/>
  <c r="O1943" i="9"/>
  <c r="P1943" i="9" s="1"/>
  <c r="Q1943" i="9"/>
  <c r="R1943" i="9" s="1"/>
  <c r="W1943" i="9"/>
  <c r="Y1943" i="9"/>
  <c r="J1944" i="9"/>
  <c r="K1944" i="9"/>
  <c r="L1944" i="9"/>
  <c r="M1944" i="9"/>
  <c r="N1944" i="9"/>
  <c r="O1944" i="9"/>
  <c r="T1944" i="9" s="1"/>
  <c r="Q1944" i="9"/>
  <c r="R1944" i="9" s="1"/>
  <c r="W1944" i="9"/>
  <c r="Y1944" i="9"/>
  <c r="J1945" i="9"/>
  <c r="K1945" i="9"/>
  <c r="L1945" i="9"/>
  <c r="M1945" i="9"/>
  <c r="N1945" i="9"/>
  <c r="O1945" i="9"/>
  <c r="Q1945" i="9"/>
  <c r="R1945" i="9" s="1"/>
  <c r="W1945" i="9"/>
  <c r="Y1945" i="9"/>
  <c r="J1946" i="9"/>
  <c r="K1946" i="9"/>
  <c r="L1946" i="9"/>
  <c r="M1946" i="9"/>
  <c r="N1946" i="9"/>
  <c r="O1946" i="9"/>
  <c r="Q1946" i="9"/>
  <c r="R1946" i="9" s="1"/>
  <c r="W1946" i="9"/>
  <c r="Y1946" i="9"/>
  <c r="J1947" i="9"/>
  <c r="K1947" i="9"/>
  <c r="L1947" i="9"/>
  <c r="M1947" i="9"/>
  <c r="N1947" i="9"/>
  <c r="O1947" i="9"/>
  <c r="T1947" i="9" s="1"/>
  <c r="Q1947" i="9"/>
  <c r="R1947" i="9" s="1"/>
  <c r="W1947" i="9"/>
  <c r="Y1947" i="9"/>
  <c r="J1948" i="9"/>
  <c r="K1948" i="9"/>
  <c r="L1948" i="9"/>
  <c r="M1948" i="9"/>
  <c r="N1948" i="9"/>
  <c r="O1948" i="9"/>
  <c r="T1948" i="9" s="1"/>
  <c r="Q1948" i="9"/>
  <c r="R1948" i="9" s="1"/>
  <c r="W1948" i="9"/>
  <c r="Y1948" i="9"/>
  <c r="J1949" i="9"/>
  <c r="K1949" i="9"/>
  <c r="L1949" i="9"/>
  <c r="M1949" i="9"/>
  <c r="N1949" i="9"/>
  <c r="O1949" i="9"/>
  <c r="T1949" i="9" s="1"/>
  <c r="Q1949" i="9"/>
  <c r="R1949" i="9" s="1"/>
  <c r="W1949" i="9"/>
  <c r="Y1949" i="9"/>
  <c r="J1950" i="9"/>
  <c r="K1950" i="9"/>
  <c r="L1950" i="9"/>
  <c r="M1950" i="9"/>
  <c r="N1950" i="9"/>
  <c r="O1950" i="9"/>
  <c r="T1950" i="9" s="1"/>
  <c r="Q1950" i="9"/>
  <c r="R1950" i="9" s="1"/>
  <c r="W1950" i="9"/>
  <c r="Y1950" i="9"/>
  <c r="J1951" i="9"/>
  <c r="K1951" i="9"/>
  <c r="L1951" i="9"/>
  <c r="M1951" i="9"/>
  <c r="N1951" i="9"/>
  <c r="O1951" i="9"/>
  <c r="T1951" i="9" s="1"/>
  <c r="Q1951" i="9"/>
  <c r="R1951" i="9" s="1"/>
  <c r="W1951" i="9"/>
  <c r="Y1951" i="9"/>
  <c r="J1952" i="9"/>
  <c r="K1952" i="9"/>
  <c r="L1952" i="9"/>
  <c r="M1952" i="9"/>
  <c r="N1952" i="9"/>
  <c r="O1952" i="9"/>
  <c r="Q1952" i="9"/>
  <c r="R1952" i="9" s="1"/>
  <c r="W1952" i="9"/>
  <c r="Y1952" i="9"/>
  <c r="J1953" i="9"/>
  <c r="K1953" i="9"/>
  <c r="L1953" i="9"/>
  <c r="M1953" i="9"/>
  <c r="N1953" i="9"/>
  <c r="O1953" i="9"/>
  <c r="Q1953" i="9"/>
  <c r="R1953" i="9" s="1"/>
  <c r="W1953" i="9"/>
  <c r="Y1953" i="9"/>
  <c r="J1954" i="9"/>
  <c r="K1954" i="9"/>
  <c r="L1954" i="9"/>
  <c r="M1954" i="9"/>
  <c r="N1954" i="9"/>
  <c r="O1954" i="9"/>
  <c r="Q1954" i="9"/>
  <c r="R1954" i="9" s="1"/>
  <c r="W1954" i="9"/>
  <c r="Y1954" i="9"/>
  <c r="J1955" i="9"/>
  <c r="K1955" i="9"/>
  <c r="L1955" i="9"/>
  <c r="M1955" i="9"/>
  <c r="N1955" i="9"/>
  <c r="O1955" i="9"/>
  <c r="Q1955" i="9"/>
  <c r="R1955" i="9" s="1"/>
  <c r="W1955" i="9"/>
  <c r="Y1955" i="9"/>
  <c r="J1956" i="9"/>
  <c r="K1956" i="9"/>
  <c r="L1956" i="9"/>
  <c r="M1956" i="9"/>
  <c r="N1956" i="9"/>
  <c r="O1956" i="9"/>
  <c r="P1956" i="9" s="1"/>
  <c r="Q1956" i="9"/>
  <c r="R1956" i="9" s="1"/>
  <c r="W1956" i="9"/>
  <c r="Y1956" i="9"/>
  <c r="J1957" i="9"/>
  <c r="K1957" i="9"/>
  <c r="L1957" i="9"/>
  <c r="M1957" i="9"/>
  <c r="N1957" i="9"/>
  <c r="O1957" i="9"/>
  <c r="T1957" i="9" s="1"/>
  <c r="Q1957" i="9"/>
  <c r="R1957" i="9" s="1"/>
  <c r="W1957" i="9"/>
  <c r="Y1957" i="9"/>
  <c r="J1958" i="9"/>
  <c r="K1958" i="9"/>
  <c r="L1958" i="9"/>
  <c r="M1958" i="9"/>
  <c r="N1958" i="9"/>
  <c r="O1958" i="9"/>
  <c r="Q1958" i="9"/>
  <c r="R1958" i="9" s="1"/>
  <c r="W1958" i="9"/>
  <c r="Y1958" i="9"/>
  <c r="J1959" i="9"/>
  <c r="K1959" i="9"/>
  <c r="L1959" i="9"/>
  <c r="M1959" i="9"/>
  <c r="N1959" i="9"/>
  <c r="O1959" i="9"/>
  <c r="Q1959" i="9"/>
  <c r="R1959" i="9" s="1"/>
  <c r="W1959" i="9"/>
  <c r="Y1959" i="9"/>
  <c r="J1960" i="9"/>
  <c r="K1960" i="9"/>
  <c r="L1960" i="9"/>
  <c r="M1960" i="9"/>
  <c r="N1960" i="9"/>
  <c r="O1960" i="9"/>
  <c r="T1960" i="9" s="1"/>
  <c r="Q1960" i="9"/>
  <c r="R1960" i="9" s="1"/>
  <c r="W1960" i="9"/>
  <c r="Y1960" i="9"/>
  <c r="J1961" i="9"/>
  <c r="K1961" i="9"/>
  <c r="L1961" i="9"/>
  <c r="M1961" i="9"/>
  <c r="N1961" i="9"/>
  <c r="O1961" i="9"/>
  <c r="T1961" i="9" s="1"/>
  <c r="Q1961" i="9"/>
  <c r="R1961" i="9" s="1"/>
  <c r="W1961" i="9"/>
  <c r="Y1961" i="9"/>
  <c r="J1962" i="9"/>
  <c r="K1962" i="9"/>
  <c r="L1962" i="9"/>
  <c r="M1962" i="9"/>
  <c r="N1962" i="9"/>
  <c r="O1962" i="9"/>
  <c r="Q1962" i="9"/>
  <c r="R1962" i="9" s="1"/>
  <c r="W1962" i="9"/>
  <c r="Y1962" i="9"/>
  <c r="J1963" i="9"/>
  <c r="K1963" i="9"/>
  <c r="L1963" i="9"/>
  <c r="M1963" i="9"/>
  <c r="N1963" i="9"/>
  <c r="O1963" i="9"/>
  <c r="Q1963" i="9"/>
  <c r="R1963" i="9" s="1"/>
  <c r="W1963" i="9"/>
  <c r="Y1963" i="9"/>
  <c r="J1964" i="9"/>
  <c r="K1964" i="9"/>
  <c r="L1964" i="9"/>
  <c r="M1964" i="9"/>
  <c r="N1964" i="9"/>
  <c r="O1964" i="9"/>
  <c r="T1964" i="9" s="1"/>
  <c r="Q1964" i="9"/>
  <c r="R1964" i="9" s="1"/>
  <c r="W1964" i="9"/>
  <c r="Y1964" i="9"/>
  <c r="J1965" i="9"/>
  <c r="K1965" i="9"/>
  <c r="L1965" i="9"/>
  <c r="M1965" i="9"/>
  <c r="N1965" i="9"/>
  <c r="O1965" i="9"/>
  <c r="T1965" i="9" s="1"/>
  <c r="Q1965" i="9"/>
  <c r="R1965" i="9" s="1"/>
  <c r="W1965" i="9"/>
  <c r="Y1965" i="9"/>
  <c r="J1966" i="9"/>
  <c r="K1966" i="9"/>
  <c r="L1966" i="9"/>
  <c r="M1966" i="9"/>
  <c r="N1966" i="9"/>
  <c r="O1966" i="9"/>
  <c r="Q1966" i="9"/>
  <c r="R1966" i="9" s="1"/>
  <c r="W1966" i="9"/>
  <c r="Y1966" i="9"/>
  <c r="J1967" i="9"/>
  <c r="K1967" i="9"/>
  <c r="L1967" i="9"/>
  <c r="M1967" i="9"/>
  <c r="N1967" i="9"/>
  <c r="O1967" i="9"/>
  <c r="Q1967" i="9"/>
  <c r="R1967" i="9" s="1"/>
  <c r="W1967" i="9"/>
  <c r="Y1967" i="9"/>
  <c r="J1968" i="9"/>
  <c r="K1968" i="9"/>
  <c r="L1968" i="9"/>
  <c r="M1968" i="9"/>
  <c r="N1968" i="9"/>
  <c r="O1968" i="9"/>
  <c r="P1968" i="9" s="1"/>
  <c r="Q1968" i="9"/>
  <c r="R1968" i="9" s="1"/>
  <c r="W1968" i="9"/>
  <c r="Y1968" i="9"/>
  <c r="J1969" i="9"/>
  <c r="K1969" i="9"/>
  <c r="L1969" i="9"/>
  <c r="M1969" i="9"/>
  <c r="N1969" i="9"/>
  <c r="O1969" i="9"/>
  <c r="Q1969" i="9"/>
  <c r="R1969" i="9" s="1"/>
  <c r="W1969" i="9"/>
  <c r="Y1969" i="9"/>
  <c r="J1970" i="9"/>
  <c r="K1970" i="9"/>
  <c r="L1970" i="9"/>
  <c r="M1970" i="9"/>
  <c r="N1970" i="9"/>
  <c r="O1970" i="9"/>
  <c r="Q1970" i="9"/>
  <c r="R1970" i="9" s="1"/>
  <c r="W1970" i="9"/>
  <c r="Y1970" i="9"/>
  <c r="J1971" i="9"/>
  <c r="K1971" i="9"/>
  <c r="L1971" i="9"/>
  <c r="M1971" i="9"/>
  <c r="N1971" i="9"/>
  <c r="O1971" i="9"/>
  <c r="T1971" i="9" s="1"/>
  <c r="Q1971" i="9"/>
  <c r="R1971" i="9" s="1"/>
  <c r="W1971" i="9"/>
  <c r="Y1971" i="9"/>
  <c r="J1972" i="9"/>
  <c r="K1972" i="9"/>
  <c r="L1972" i="9"/>
  <c r="M1972" i="9"/>
  <c r="N1972" i="9"/>
  <c r="O1972" i="9"/>
  <c r="P1972" i="9" s="1"/>
  <c r="Q1972" i="9"/>
  <c r="R1972" i="9" s="1"/>
  <c r="W1972" i="9"/>
  <c r="Y1972" i="9"/>
  <c r="J1973" i="9"/>
  <c r="K1973" i="9"/>
  <c r="L1973" i="9"/>
  <c r="M1973" i="9"/>
  <c r="N1973" i="9"/>
  <c r="O1973" i="9"/>
  <c r="Q1973" i="9"/>
  <c r="R1973" i="9" s="1"/>
  <c r="W1973" i="9"/>
  <c r="Y1973" i="9"/>
  <c r="J1974" i="9"/>
  <c r="K1974" i="9"/>
  <c r="L1974" i="9"/>
  <c r="M1974" i="9"/>
  <c r="N1974" i="9"/>
  <c r="O1974" i="9"/>
  <c r="Q1974" i="9"/>
  <c r="R1974" i="9" s="1"/>
  <c r="W1974" i="9"/>
  <c r="Y1974" i="9"/>
  <c r="J1975" i="9"/>
  <c r="K1975" i="9"/>
  <c r="L1975" i="9"/>
  <c r="M1975" i="9"/>
  <c r="N1975" i="9"/>
  <c r="O1975" i="9"/>
  <c r="T1975" i="9" s="1"/>
  <c r="Q1975" i="9"/>
  <c r="R1975" i="9" s="1"/>
  <c r="W1975" i="9"/>
  <c r="Y1975" i="9"/>
  <c r="J1976" i="9"/>
  <c r="K1976" i="9"/>
  <c r="L1976" i="9"/>
  <c r="M1976" i="9"/>
  <c r="N1976" i="9"/>
  <c r="O1976" i="9"/>
  <c r="P1976" i="9" s="1"/>
  <c r="Q1976" i="9"/>
  <c r="R1976" i="9" s="1"/>
  <c r="W1976" i="9"/>
  <c r="Y1976" i="9"/>
  <c r="J1977" i="9"/>
  <c r="K1977" i="9"/>
  <c r="L1977" i="9"/>
  <c r="M1977" i="9"/>
  <c r="N1977" i="9"/>
  <c r="O1977" i="9"/>
  <c r="Q1977" i="9"/>
  <c r="R1977" i="9" s="1"/>
  <c r="W1977" i="9"/>
  <c r="Y1977" i="9"/>
  <c r="J1978" i="9"/>
  <c r="K1978" i="9"/>
  <c r="L1978" i="9"/>
  <c r="M1978" i="9"/>
  <c r="N1978" i="9"/>
  <c r="O1978" i="9"/>
  <c r="Q1978" i="9"/>
  <c r="R1978" i="9" s="1"/>
  <c r="W1978" i="9"/>
  <c r="Y1978" i="9"/>
  <c r="J1979" i="9"/>
  <c r="K1979" i="9"/>
  <c r="L1979" i="9"/>
  <c r="M1979" i="9"/>
  <c r="N1979" i="9"/>
  <c r="O1979" i="9"/>
  <c r="Q1979" i="9"/>
  <c r="R1979" i="9" s="1"/>
  <c r="W1979" i="9"/>
  <c r="Y1979" i="9"/>
  <c r="J1980" i="9"/>
  <c r="K1980" i="9"/>
  <c r="L1980" i="9"/>
  <c r="M1980" i="9"/>
  <c r="N1980" i="9"/>
  <c r="O1980" i="9"/>
  <c r="T1980" i="9" s="1"/>
  <c r="Q1980" i="9"/>
  <c r="R1980" i="9" s="1"/>
  <c r="W1980" i="9"/>
  <c r="Y1980" i="9"/>
  <c r="J1981" i="9"/>
  <c r="K1981" i="9"/>
  <c r="L1981" i="9"/>
  <c r="M1981" i="9"/>
  <c r="N1981" i="9"/>
  <c r="O1981" i="9"/>
  <c r="T1981" i="9" s="1"/>
  <c r="Q1981" i="9"/>
  <c r="R1981" i="9" s="1"/>
  <c r="W1981" i="9"/>
  <c r="Y1981" i="9"/>
  <c r="J1982" i="9"/>
  <c r="K1982" i="9"/>
  <c r="L1982" i="9"/>
  <c r="M1982" i="9"/>
  <c r="N1982" i="9"/>
  <c r="O1982" i="9"/>
  <c r="T1982" i="9" s="1"/>
  <c r="Q1982" i="9"/>
  <c r="R1982" i="9" s="1"/>
  <c r="W1982" i="9"/>
  <c r="Y1982" i="9"/>
  <c r="J1983" i="9"/>
  <c r="K1983" i="9"/>
  <c r="L1983" i="9"/>
  <c r="M1983" i="9"/>
  <c r="N1983" i="9"/>
  <c r="O1983" i="9"/>
  <c r="P1983" i="9" s="1"/>
  <c r="Q1983" i="9"/>
  <c r="R1983" i="9" s="1"/>
  <c r="W1983" i="9"/>
  <c r="Y1983" i="9"/>
  <c r="J1984" i="9"/>
  <c r="K1984" i="9"/>
  <c r="L1984" i="9"/>
  <c r="M1984" i="9"/>
  <c r="N1984" i="9"/>
  <c r="O1984" i="9"/>
  <c r="Q1984" i="9"/>
  <c r="R1984" i="9" s="1"/>
  <c r="W1984" i="9"/>
  <c r="Y1984" i="9"/>
  <c r="J1985" i="9"/>
  <c r="K1985" i="9"/>
  <c r="L1985" i="9"/>
  <c r="M1985" i="9"/>
  <c r="N1985" i="9"/>
  <c r="O1985" i="9"/>
  <c r="Q1985" i="9"/>
  <c r="R1985" i="9" s="1"/>
  <c r="W1985" i="9"/>
  <c r="Y1985" i="9"/>
  <c r="J1986" i="9"/>
  <c r="K1986" i="9"/>
  <c r="L1986" i="9"/>
  <c r="M1986" i="9"/>
  <c r="N1986" i="9"/>
  <c r="O1986" i="9"/>
  <c r="Q1986" i="9"/>
  <c r="R1986" i="9" s="1"/>
  <c r="W1986" i="9"/>
  <c r="Y1986" i="9"/>
  <c r="J1987" i="9"/>
  <c r="K1987" i="9"/>
  <c r="L1987" i="9"/>
  <c r="M1987" i="9"/>
  <c r="N1987" i="9"/>
  <c r="O1987" i="9"/>
  <c r="T1987" i="9" s="1"/>
  <c r="Q1987" i="9"/>
  <c r="R1987" i="9" s="1"/>
  <c r="W1987" i="9"/>
  <c r="Y1987" i="9"/>
  <c r="J1988" i="9"/>
  <c r="K1988" i="9"/>
  <c r="L1988" i="9"/>
  <c r="M1988" i="9"/>
  <c r="N1988" i="9"/>
  <c r="O1988" i="9"/>
  <c r="Q1988" i="9"/>
  <c r="R1988" i="9" s="1"/>
  <c r="W1988" i="9"/>
  <c r="Y1988" i="9"/>
  <c r="J1989" i="9"/>
  <c r="K1989" i="9"/>
  <c r="L1989" i="9"/>
  <c r="M1989" i="9"/>
  <c r="N1989" i="9"/>
  <c r="O1989" i="9"/>
  <c r="T1989" i="9" s="1"/>
  <c r="Q1989" i="9"/>
  <c r="R1989" i="9" s="1"/>
  <c r="W1989" i="9"/>
  <c r="Y1989" i="9"/>
  <c r="J1990" i="9"/>
  <c r="K1990" i="9"/>
  <c r="L1990" i="9"/>
  <c r="M1990" i="9"/>
  <c r="N1990" i="9"/>
  <c r="O1990" i="9"/>
  <c r="P1990" i="9" s="1"/>
  <c r="Q1990" i="9"/>
  <c r="R1990" i="9" s="1"/>
  <c r="W1990" i="9"/>
  <c r="Y1990" i="9"/>
  <c r="J1991" i="9"/>
  <c r="K1991" i="9"/>
  <c r="L1991" i="9"/>
  <c r="M1991" i="9"/>
  <c r="N1991" i="9"/>
  <c r="O1991" i="9"/>
  <c r="Q1991" i="9"/>
  <c r="R1991" i="9" s="1"/>
  <c r="W1991" i="9"/>
  <c r="Y1991" i="9"/>
  <c r="J1992" i="9"/>
  <c r="K1992" i="9"/>
  <c r="L1992" i="9"/>
  <c r="M1992" i="9"/>
  <c r="N1992" i="9"/>
  <c r="O1992" i="9"/>
  <c r="P1992" i="9" s="1"/>
  <c r="Q1992" i="9"/>
  <c r="R1992" i="9" s="1"/>
  <c r="W1992" i="9"/>
  <c r="Y1992" i="9"/>
  <c r="J1993" i="9"/>
  <c r="K1993" i="9"/>
  <c r="L1993" i="9"/>
  <c r="M1993" i="9"/>
  <c r="N1993" i="9"/>
  <c r="O1993" i="9"/>
  <c r="Q1993" i="9"/>
  <c r="R1993" i="9" s="1"/>
  <c r="W1993" i="9"/>
  <c r="Y1993" i="9"/>
  <c r="J1994" i="9"/>
  <c r="K1994" i="9"/>
  <c r="L1994" i="9"/>
  <c r="M1994" i="9"/>
  <c r="N1994" i="9"/>
  <c r="O1994" i="9"/>
  <c r="Q1994" i="9"/>
  <c r="R1994" i="9" s="1"/>
  <c r="W1994" i="9"/>
  <c r="Y1994" i="9"/>
  <c r="J1995" i="9"/>
  <c r="K1995" i="9"/>
  <c r="L1995" i="9"/>
  <c r="M1995" i="9"/>
  <c r="N1995" i="9"/>
  <c r="O1995" i="9"/>
  <c r="T1995" i="9" s="1"/>
  <c r="Q1995" i="9"/>
  <c r="R1995" i="9" s="1"/>
  <c r="W1995" i="9"/>
  <c r="Y1995" i="9"/>
  <c r="J1996" i="9"/>
  <c r="K1996" i="9"/>
  <c r="L1996" i="9"/>
  <c r="M1996" i="9"/>
  <c r="N1996" i="9"/>
  <c r="O1996" i="9"/>
  <c r="T1996" i="9" s="1"/>
  <c r="Q1996" i="9"/>
  <c r="R1996" i="9" s="1"/>
  <c r="W1996" i="9"/>
  <c r="Y1996" i="9"/>
  <c r="J1997" i="9"/>
  <c r="K1997" i="9"/>
  <c r="L1997" i="9"/>
  <c r="M1997" i="9"/>
  <c r="N1997" i="9"/>
  <c r="O1997" i="9"/>
  <c r="Q1997" i="9"/>
  <c r="R1997" i="9" s="1"/>
  <c r="W1997" i="9"/>
  <c r="Y1997" i="9"/>
  <c r="J1998" i="9"/>
  <c r="K1998" i="9"/>
  <c r="L1998" i="9"/>
  <c r="M1998" i="9"/>
  <c r="N1998" i="9"/>
  <c r="O1998" i="9"/>
  <c r="Q1998" i="9"/>
  <c r="R1998" i="9" s="1"/>
  <c r="W1998" i="9"/>
  <c r="Y1998" i="9"/>
  <c r="J1999" i="9"/>
  <c r="K1999" i="9"/>
  <c r="L1999" i="9"/>
  <c r="M1999" i="9"/>
  <c r="N1999" i="9"/>
  <c r="O1999" i="9"/>
  <c r="Q1999" i="9"/>
  <c r="R1999" i="9" s="1"/>
  <c r="W1999" i="9"/>
  <c r="Y1999" i="9"/>
  <c r="J2000" i="9"/>
  <c r="K2000" i="9"/>
  <c r="L2000" i="9"/>
  <c r="M2000" i="9"/>
  <c r="N2000" i="9"/>
  <c r="O2000" i="9"/>
  <c r="P2000" i="9" s="1"/>
  <c r="Q2000" i="9"/>
  <c r="R2000" i="9" s="1"/>
  <c r="W2000" i="9"/>
  <c r="Y2000" i="9"/>
  <c r="J2001" i="9"/>
  <c r="K2001" i="9"/>
  <c r="L2001" i="9"/>
  <c r="M2001" i="9"/>
  <c r="N2001" i="9"/>
  <c r="O2001" i="9"/>
  <c r="P2001" i="9" s="1"/>
  <c r="Q2001" i="9"/>
  <c r="R2001" i="9" s="1"/>
  <c r="W2001" i="9"/>
  <c r="Y2001" i="9"/>
  <c r="J2002" i="9"/>
  <c r="K2002" i="9"/>
  <c r="L2002" i="9"/>
  <c r="M2002" i="9"/>
  <c r="N2002" i="9"/>
  <c r="O2002" i="9"/>
  <c r="Q2002" i="9"/>
  <c r="R2002" i="9" s="1"/>
  <c r="W2002" i="9"/>
  <c r="Y2002" i="9"/>
  <c r="J2003" i="9"/>
  <c r="K2003" i="9"/>
  <c r="L2003" i="9"/>
  <c r="M2003" i="9"/>
  <c r="N2003" i="9"/>
  <c r="O2003" i="9"/>
  <c r="T2003" i="9" s="1"/>
  <c r="Q2003" i="9"/>
  <c r="R2003" i="9" s="1"/>
  <c r="W2003" i="9"/>
  <c r="Y2003" i="9"/>
  <c r="J2004" i="9"/>
  <c r="K2004" i="9"/>
  <c r="L2004" i="9"/>
  <c r="M2004" i="9"/>
  <c r="N2004" i="9"/>
  <c r="O2004" i="9"/>
  <c r="P2004" i="9" s="1"/>
  <c r="Q2004" i="9"/>
  <c r="R2004" i="9" s="1"/>
  <c r="W2004" i="9"/>
  <c r="Y2004" i="9"/>
  <c r="J2005" i="9"/>
  <c r="K2005" i="9"/>
  <c r="L2005" i="9"/>
  <c r="M2005" i="9"/>
  <c r="N2005" i="9"/>
  <c r="O2005" i="9"/>
  <c r="T2005" i="9" s="1"/>
  <c r="Q2005" i="9"/>
  <c r="R2005" i="9" s="1"/>
  <c r="W2005" i="9"/>
  <c r="Y2005" i="9"/>
  <c r="J2006" i="9"/>
  <c r="K2006" i="9"/>
  <c r="L2006" i="9"/>
  <c r="M2006" i="9"/>
  <c r="N2006" i="9"/>
  <c r="O2006" i="9"/>
  <c r="Q2006" i="9"/>
  <c r="R2006" i="9" s="1"/>
  <c r="W2006" i="9"/>
  <c r="Y2006" i="9"/>
  <c r="J2007" i="9"/>
  <c r="K2007" i="9"/>
  <c r="L2007" i="9"/>
  <c r="M2007" i="9"/>
  <c r="N2007" i="9"/>
  <c r="O2007" i="9"/>
  <c r="T2007" i="9" s="1"/>
  <c r="Q2007" i="9"/>
  <c r="R2007" i="9" s="1"/>
  <c r="W2007" i="9"/>
  <c r="Y2007" i="9"/>
  <c r="J2008" i="9"/>
  <c r="K2008" i="9"/>
  <c r="L2008" i="9"/>
  <c r="M2008" i="9"/>
  <c r="N2008" i="9"/>
  <c r="O2008" i="9"/>
  <c r="Q2008" i="9"/>
  <c r="R2008" i="9" s="1"/>
  <c r="W2008" i="9"/>
  <c r="Y2008" i="9"/>
  <c r="J2009" i="9"/>
  <c r="K2009" i="9"/>
  <c r="L2009" i="9"/>
  <c r="M2009" i="9"/>
  <c r="N2009" i="9"/>
  <c r="O2009" i="9"/>
  <c r="Q2009" i="9"/>
  <c r="R2009" i="9" s="1"/>
  <c r="W2009" i="9"/>
  <c r="Y2009" i="9"/>
  <c r="J2010" i="9"/>
  <c r="K2010" i="9"/>
  <c r="L2010" i="9"/>
  <c r="M2010" i="9"/>
  <c r="N2010" i="9"/>
  <c r="O2010" i="9"/>
  <c r="Q2010" i="9"/>
  <c r="R2010" i="9" s="1"/>
  <c r="W2010" i="9"/>
  <c r="Y2010" i="9"/>
  <c r="J2011" i="9"/>
  <c r="K2011" i="9"/>
  <c r="L2011" i="9"/>
  <c r="M2011" i="9"/>
  <c r="N2011" i="9"/>
  <c r="O2011" i="9"/>
  <c r="T2011" i="9" s="1"/>
  <c r="Q2011" i="9"/>
  <c r="R2011" i="9" s="1"/>
  <c r="W2011" i="9"/>
  <c r="Y2011" i="9"/>
  <c r="J2012" i="9"/>
  <c r="K2012" i="9"/>
  <c r="L2012" i="9"/>
  <c r="M2012" i="9"/>
  <c r="N2012" i="9"/>
  <c r="O2012" i="9"/>
  <c r="Q2012" i="9"/>
  <c r="R2012" i="9" s="1"/>
  <c r="W2012" i="9"/>
  <c r="Y2012" i="9"/>
  <c r="J2013" i="9"/>
  <c r="K2013" i="9"/>
  <c r="L2013" i="9"/>
  <c r="M2013" i="9"/>
  <c r="N2013" i="9"/>
  <c r="O2013" i="9"/>
  <c r="T2013" i="9" s="1"/>
  <c r="Q2013" i="9"/>
  <c r="R2013" i="9" s="1"/>
  <c r="W2013" i="9"/>
  <c r="Y2013" i="9"/>
  <c r="J2014" i="9"/>
  <c r="K2014" i="9"/>
  <c r="L2014" i="9"/>
  <c r="M2014" i="9"/>
  <c r="N2014" i="9"/>
  <c r="O2014" i="9"/>
  <c r="Q2014" i="9"/>
  <c r="R2014" i="9" s="1"/>
  <c r="W2014" i="9"/>
  <c r="Y2014" i="9"/>
  <c r="J2015" i="9"/>
  <c r="K2015" i="9"/>
  <c r="L2015" i="9"/>
  <c r="M2015" i="9"/>
  <c r="N2015" i="9"/>
  <c r="O2015" i="9"/>
  <c r="Q2015" i="9"/>
  <c r="R2015" i="9" s="1"/>
  <c r="W2015" i="9"/>
  <c r="Y2015" i="9"/>
  <c r="J2016" i="9"/>
  <c r="K2016" i="9"/>
  <c r="L2016" i="9"/>
  <c r="M2016" i="9"/>
  <c r="N2016" i="9"/>
  <c r="O2016" i="9"/>
  <c r="Q2016" i="9"/>
  <c r="R2016" i="9" s="1"/>
  <c r="W2016" i="9"/>
  <c r="Y2016" i="9"/>
  <c r="J2017" i="9"/>
  <c r="K2017" i="9"/>
  <c r="L2017" i="9"/>
  <c r="M2017" i="9"/>
  <c r="N2017" i="9"/>
  <c r="O2017" i="9"/>
  <c r="P2017" i="9" s="1"/>
  <c r="Q2017" i="9"/>
  <c r="R2017" i="9" s="1"/>
  <c r="W2017" i="9"/>
  <c r="Y2017" i="9"/>
  <c r="J2018" i="9"/>
  <c r="K2018" i="9"/>
  <c r="L2018" i="9"/>
  <c r="M2018" i="9"/>
  <c r="N2018" i="9"/>
  <c r="O2018" i="9"/>
  <c r="Q2018" i="9"/>
  <c r="R2018" i="9" s="1"/>
  <c r="W2018" i="9"/>
  <c r="Y2018" i="9"/>
  <c r="J2019" i="9"/>
  <c r="K2019" i="9"/>
  <c r="L2019" i="9"/>
  <c r="M2019" i="9"/>
  <c r="N2019" i="9"/>
  <c r="O2019" i="9"/>
  <c r="T2019" i="9" s="1"/>
  <c r="Q2019" i="9"/>
  <c r="R2019" i="9" s="1"/>
  <c r="W2019" i="9"/>
  <c r="Y2019" i="9"/>
  <c r="J2020" i="9"/>
  <c r="K2020" i="9"/>
  <c r="L2020" i="9"/>
  <c r="M2020" i="9"/>
  <c r="N2020" i="9"/>
  <c r="O2020" i="9"/>
  <c r="T2020" i="9" s="1"/>
  <c r="Q2020" i="9"/>
  <c r="R2020" i="9" s="1"/>
  <c r="W2020" i="9"/>
  <c r="Y2020" i="9"/>
  <c r="J2021" i="9"/>
  <c r="K2021" i="9"/>
  <c r="L2021" i="9"/>
  <c r="M2021" i="9"/>
  <c r="N2021" i="9"/>
  <c r="O2021" i="9"/>
  <c r="Q2021" i="9"/>
  <c r="R2021" i="9" s="1"/>
  <c r="W2021" i="9"/>
  <c r="Y2021" i="9"/>
  <c r="J2022" i="9"/>
  <c r="K2022" i="9"/>
  <c r="L2022" i="9"/>
  <c r="M2022" i="9"/>
  <c r="N2022" i="9"/>
  <c r="O2022" i="9"/>
  <c r="Q2022" i="9"/>
  <c r="R2022" i="9" s="1"/>
  <c r="W2022" i="9"/>
  <c r="Y2022" i="9"/>
  <c r="J2023" i="9"/>
  <c r="K2023" i="9"/>
  <c r="L2023" i="9"/>
  <c r="M2023" i="9"/>
  <c r="N2023" i="9"/>
  <c r="O2023" i="9"/>
  <c r="P2023" i="9" s="1"/>
  <c r="Q2023" i="9"/>
  <c r="R2023" i="9" s="1"/>
  <c r="W2023" i="9"/>
  <c r="Y2023" i="9"/>
  <c r="J2024" i="9"/>
  <c r="K2024" i="9"/>
  <c r="L2024" i="9"/>
  <c r="M2024" i="9"/>
  <c r="N2024" i="9"/>
  <c r="O2024" i="9"/>
  <c r="T2024" i="9" s="1"/>
  <c r="Q2024" i="9"/>
  <c r="R2024" i="9" s="1"/>
  <c r="W2024" i="9"/>
  <c r="Y2024" i="9"/>
  <c r="J2025" i="9"/>
  <c r="K2025" i="9"/>
  <c r="L2025" i="9"/>
  <c r="M2025" i="9"/>
  <c r="N2025" i="9"/>
  <c r="O2025" i="9"/>
  <c r="T2025" i="9" s="1"/>
  <c r="Q2025" i="9"/>
  <c r="R2025" i="9" s="1"/>
  <c r="W2025" i="9"/>
  <c r="Y2025" i="9"/>
  <c r="J2026" i="9"/>
  <c r="K2026" i="9"/>
  <c r="L2026" i="9"/>
  <c r="M2026" i="9"/>
  <c r="N2026" i="9"/>
  <c r="O2026" i="9"/>
  <c r="Q2026" i="9"/>
  <c r="R2026" i="9" s="1"/>
  <c r="W2026" i="9"/>
  <c r="Y2026" i="9"/>
  <c r="J2027" i="9"/>
  <c r="K2027" i="9"/>
  <c r="L2027" i="9"/>
  <c r="M2027" i="9"/>
  <c r="N2027" i="9"/>
  <c r="O2027" i="9"/>
  <c r="P2027" i="9" s="1"/>
  <c r="Q2027" i="9"/>
  <c r="R2027" i="9" s="1"/>
  <c r="W2027" i="9"/>
  <c r="Y2027" i="9"/>
  <c r="J2028" i="9"/>
  <c r="K2028" i="9"/>
  <c r="L2028" i="9"/>
  <c r="M2028" i="9"/>
  <c r="N2028" i="9"/>
  <c r="O2028" i="9"/>
  <c r="Q2028" i="9"/>
  <c r="R2028" i="9" s="1"/>
  <c r="W2028" i="9"/>
  <c r="Y2028" i="9"/>
  <c r="J2029" i="9"/>
  <c r="K2029" i="9"/>
  <c r="L2029" i="9"/>
  <c r="M2029" i="9"/>
  <c r="N2029" i="9"/>
  <c r="O2029" i="9"/>
  <c r="Q2029" i="9"/>
  <c r="R2029" i="9" s="1"/>
  <c r="W2029" i="9"/>
  <c r="Y2029" i="9"/>
  <c r="J2030" i="9"/>
  <c r="K2030" i="9"/>
  <c r="L2030" i="9"/>
  <c r="M2030" i="9"/>
  <c r="N2030" i="9"/>
  <c r="O2030" i="9"/>
  <c r="Q2030" i="9"/>
  <c r="R2030" i="9" s="1"/>
  <c r="W2030" i="9"/>
  <c r="Y2030" i="9"/>
  <c r="J2031" i="9"/>
  <c r="K2031" i="9"/>
  <c r="L2031" i="9"/>
  <c r="M2031" i="9"/>
  <c r="N2031" i="9"/>
  <c r="O2031" i="9"/>
  <c r="T2031" i="9" s="1"/>
  <c r="Q2031" i="9"/>
  <c r="R2031" i="9" s="1"/>
  <c r="W2031" i="9"/>
  <c r="Y2031" i="9"/>
  <c r="J2032" i="9"/>
  <c r="K2032" i="9"/>
  <c r="L2032" i="9"/>
  <c r="M2032" i="9"/>
  <c r="N2032" i="9"/>
  <c r="O2032" i="9"/>
  <c r="T2032" i="9" s="1"/>
  <c r="Q2032" i="9"/>
  <c r="R2032" i="9" s="1"/>
  <c r="W2032" i="9"/>
  <c r="Y2032" i="9"/>
  <c r="J2033" i="9"/>
  <c r="K2033" i="9"/>
  <c r="L2033" i="9"/>
  <c r="M2033" i="9"/>
  <c r="N2033" i="9"/>
  <c r="O2033" i="9"/>
  <c r="Q2033" i="9"/>
  <c r="R2033" i="9" s="1"/>
  <c r="W2033" i="9"/>
  <c r="Y2033" i="9"/>
  <c r="J2034" i="9"/>
  <c r="K2034" i="9"/>
  <c r="L2034" i="9"/>
  <c r="M2034" i="9"/>
  <c r="N2034" i="9"/>
  <c r="O2034" i="9"/>
  <c r="Q2034" i="9"/>
  <c r="R2034" i="9" s="1"/>
  <c r="W2034" i="9"/>
  <c r="Y2034" i="9"/>
  <c r="J2035" i="9"/>
  <c r="K2035" i="9"/>
  <c r="L2035" i="9"/>
  <c r="M2035" i="9"/>
  <c r="N2035" i="9"/>
  <c r="O2035" i="9"/>
  <c r="Q2035" i="9"/>
  <c r="R2035" i="9" s="1"/>
  <c r="W2035" i="9"/>
  <c r="Y2035" i="9"/>
  <c r="J2036" i="9"/>
  <c r="K2036" i="9"/>
  <c r="L2036" i="9"/>
  <c r="M2036" i="9"/>
  <c r="N2036" i="9"/>
  <c r="O2036" i="9"/>
  <c r="Q2036" i="9"/>
  <c r="R2036" i="9" s="1"/>
  <c r="W2036" i="9"/>
  <c r="Y2036" i="9"/>
  <c r="J2037" i="9"/>
  <c r="K2037" i="9"/>
  <c r="L2037" i="9"/>
  <c r="M2037" i="9"/>
  <c r="N2037" i="9"/>
  <c r="O2037" i="9"/>
  <c r="Q2037" i="9"/>
  <c r="R2037" i="9" s="1"/>
  <c r="W2037" i="9"/>
  <c r="Y2037" i="9"/>
  <c r="J2038" i="9"/>
  <c r="K2038" i="9"/>
  <c r="L2038" i="9"/>
  <c r="M2038" i="9"/>
  <c r="N2038" i="9"/>
  <c r="O2038" i="9"/>
  <c r="T2038" i="9" s="1"/>
  <c r="Q2038" i="9"/>
  <c r="R2038" i="9" s="1"/>
  <c r="W2038" i="9"/>
  <c r="Y2038" i="9"/>
  <c r="J2039" i="9"/>
  <c r="K2039" i="9"/>
  <c r="L2039" i="9"/>
  <c r="M2039" i="9"/>
  <c r="N2039" i="9"/>
  <c r="O2039" i="9"/>
  <c r="P2039" i="9" s="1"/>
  <c r="Q2039" i="9"/>
  <c r="R2039" i="9" s="1"/>
  <c r="W2039" i="9"/>
  <c r="Y2039" i="9"/>
  <c r="J2040" i="9"/>
  <c r="K2040" i="9"/>
  <c r="L2040" i="9"/>
  <c r="M2040" i="9"/>
  <c r="N2040" i="9"/>
  <c r="O2040" i="9"/>
  <c r="Q2040" i="9"/>
  <c r="R2040" i="9" s="1"/>
  <c r="W2040" i="9"/>
  <c r="Y2040" i="9"/>
  <c r="J2041" i="9"/>
  <c r="K2041" i="9"/>
  <c r="L2041" i="9"/>
  <c r="M2041" i="9"/>
  <c r="N2041" i="9"/>
  <c r="O2041" i="9"/>
  <c r="P2041" i="9" s="1"/>
  <c r="Q2041" i="9"/>
  <c r="R2041" i="9" s="1"/>
  <c r="W2041" i="9"/>
  <c r="Y2041" i="9"/>
  <c r="J2042" i="9"/>
  <c r="K2042" i="9"/>
  <c r="L2042" i="9"/>
  <c r="M2042" i="9"/>
  <c r="N2042" i="9"/>
  <c r="O2042" i="9"/>
  <c r="Q2042" i="9"/>
  <c r="R2042" i="9" s="1"/>
  <c r="W2042" i="9"/>
  <c r="Y2042" i="9"/>
  <c r="J2043" i="9"/>
  <c r="K2043" i="9"/>
  <c r="L2043" i="9"/>
  <c r="M2043" i="9"/>
  <c r="N2043" i="9"/>
  <c r="O2043" i="9"/>
  <c r="T2043" i="9" s="1"/>
  <c r="Q2043" i="9"/>
  <c r="R2043" i="9" s="1"/>
  <c r="W2043" i="9"/>
  <c r="Y2043" i="9"/>
  <c r="J2044" i="9"/>
  <c r="K2044" i="9"/>
  <c r="L2044" i="9"/>
  <c r="M2044" i="9"/>
  <c r="N2044" i="9"/>
  <c r="O2044" i="9"/>
  <c r="Q2044" i="9"/>
  <c r="R2044" i="9" s="1"/>
  <c r="W2044" i="9"/>
  <c r="Y2044" i="9"/>
  <c r="J2045" i="9"/>
  <c r="K2045" i="9"/>
  <c r="L2045" i="9"/>
  <c r="M2045" i="9"/>
  <c r="N2045" i="9"/>
  <c r="O2045" i="9"/>
  <c r="Q2045" i="9"/>
  <c r="R2045" i="9" s="1"/>
  <c r="W2045" i="9"/>
  <c r="Y2045" i="9"/>
  <c r="J2046" i="9"/>
  <c r="K2046" i="9"/>
  <c r="L2046" i="9"/>
  <c r="M2046" i="9"/>
  <c r="N2046" i="9"/>
  <c r="O2046" i="9"/>
  <c r="T2046" i="9" s="1"/>
  <c r="Q2046" i="9"/>
  <c r="R2046" i="9" s="1"/>
  <c r="W2046" i="9"/>
  <c r="Y2046" i="9"/>
  <c r="J2047" i="9"/>
  <c r="K2047" i="9"/>
  <c r="L2047" i="9"/>
  <c r="M2047" i="9"/>
  <c r="N2047" i="9"/>
  <c r="O2047" i="9"/>
  <c r="Q2047" i="9"/>
  <c r="R2047" i="9" s="1"/>
  <c r="W2047" i="9"/>
  <c r="Y2047" i="9"/>
  <c r="J2048" i="9"/>
  <c r="K2048" i="9"/>
  <c r="L2048" i="9"/>
  <c r="M2048" i="9"/>
  <c r="N2048" i="9"/>
  <c r="O2048" i="9"/>
  <c r="T2048" i="9" s="1"/>
  <c r="Q2048" i="9"/>
  <c r="R2048" i="9" s="1"/>
  <c r="W2048" i="9"/>
  <c r="Y2048" i="9"/>
  <c r="J2049" i="9"/>
  <c r="K2049" i="9"/>
  <c r="L2049" i="9"/>
  <c r="M2049" i="9"/>
  <c r="N2049" i="9"/>
  <c r="O2049" i="9"/>
  <c r="T2049" i="9" s="1"/>
  <c r="Q2049" i="9"/>
  <c r="R2049" i="9" s="1"/>
  <c r="W2049" i="9"/>
  <c r="Y2049" i="9"/>
  <c r="J2050" i="9"/>
  <c r="K2050" i="9"/>
  <c r="L2050" i="9"/>
  <c r="M2050" i="9"/>
  <c r="N2050" i="9"/>
  <c r="O2050" i="9"/>
  <c r="Q2050" i="9"/>
  <c r="R2050" i="9" s="1"/>
  <c r="W2050" i="9"/>
  <c r="Y2050" i="9"/>
  <c r="J2051" i="9"/>
  <c r="K2051" i="9"/>
  <c r="L2051" i="9"/>
  <c r="M2051" i="9"/>
  <c r="N2051" i="9"/>
  <c r="O2051" i="9"/>
  <c r="Q2051" i="9"/>
  <c r="R2051" i="9" s="1"/>
  <c r="W2051" i="9"/>
  <c r="Y2051" i="9"/>
  <c r="J2052" i="9"/>
  <c r="K2052" i="9"/>
  <c r="L2052" i="9"/>
  <c r="M2052" i="9"/>
  <c r="N2052" i="9"/>
  <c r="O2052" i="9"/>
  <c r="T2052" i="9" s="1"/>
  <c r="Q2052" i="9"/>
  <c r="R2052" i="9" s="1"/>
  <c r="W2052" i="9"/>
  <c r="Y2052" i="9"/>
  <c r="J2053" i="9"/>
  <c r="K2053" i="9"/>
  <c r="L2053" i="9"/>
  <c r="M2053" i="9"/>
  <c r="N2053" i="9"/>
  <c r="O2053" i="9"/>
  <c r="Q2053" i="9"/>
  <c r="R2053" i="9" s="1"/>
  <c r="W2053" i="9"/>
  <c r="Y2053" i="9"/>
  <c r="J2054" i="9"/>
  <c r="K2054" i="9"/>
  <c r="L2054" i="9"/>
  <c r="M2054" i="9"/>
  <c r="N2054" i="9"/>
  <c r="O2054" i="9"/>
  <c r="T2054" i="9" s="1"/>
  <c r="Q2054" i="9"/>
  <c r="R2054" i="9" s="1"/>
  <c r="W2054" i="9"/>
  <c r="Y2054" i="9"/>
  <c r="J2055" i="9"/>
  <c r="K2055" i="9"/>
  <c r="L2055" i="9"/>
  <c r="M2055" i="9"/>
  <c r="N2055" i="9"/>
  <c r="O2055" i="9"/>
  <c r="Q2055" i="9"/>
  <c r="R2055" i="9" s="1"/>
  <c r="W2055" i="9"/>
  <c r="Y2055" i="9"/>
  <c r="J2056" i="9"/>
  <c r="K2056" i="9"/>
  <c r="L2056" i="9"/>
  <c r="M2056" i="9"/>
  <c r="N2056" i="9"/>
  <c r="O2056" i="9"/>
  <c r="T2056" i="9" s="1"/>
  <c r="Q2056" i="9"/>
  <c r="R2056" i="9" s="1"/>
  <c r="W2056" i="9"/>
  <c r="Y2056" i="9"/>
  <c r="J2057" i="9"/>
  <c r="K2057" i="9"/>
  <c r="L2057" i="9"/>
  <c r="M2057" i="9"/>
  <c r="N2057" i="9"/>
  <c r="O2057" i="9"/>
  <c r="Q2057" i="9"/>
  <c r="R2057" i="9" s="1"/>
  <c r="W2057" i="9"/>
  <c r="Y2057" i="9"/>
  <c r="J2058" i="9"/>
  <c r="K2058" i="9"/>
  <c r="L2058" i="9"/>
  <c r="M2058" i="9"/>
  <c r="N2058" i="9"/>
  <c r="O2058" i="9"/>
  <c r="P2058" i="9" s="1"/>
  <c r="Q2058" i="9"/>
  <c r="R2058" i="9" s="1"/>
  <c r="W2058" i="9"/>
  <c r="Y2058" i="9"/>
  <c r="J2059" i="9"/>
  <c r="K2059" i="9"/>
  <c r="L2059" i="9"/>
  <c r="M2059" i="9"/>
  <c r="N2059" i="9"/>
  <c r="O2059" i="9"/>
  <c r="Q2059" i="9"/>
  <c r="R2059" i="9" s="1"/>
  <c r="W2059" i="9"/>
  <c r="Y2059" i="9"/>
  <c r="J2060" i="9"/>
  <c r="K2060" i="9"/>
  <c r="L2060" i="9"/>
  <c r="M2060" i="9"/>
  <c r="N2060" i="9"/>
  <c r="O2060" i="9"/>
  <c r="Q2060" i="9"/>
  <c r="R2060" i="9" s="1"/>
  <c r="W2060" i="9"/>
  <c r="Y2060" i="9"/>
  <c r="J2061" i="9"/>
  <c r="K2061" i="9"/>
  <c r="L2061" i="9"/>
  <c r="M2061" i="9"/>
  <c r="N2061" i="9"/>
  <c r="O2061" i="9"/>
  <c r="Q2061" i="9"/>
  <c r="R2061" i="9" s="1"/>
  <c r="W2061" i="9"/>
  <c r="Y2061" i="9"/>
  <c r="J2062" i="9"/>
  <c r="K2062" i="9"/>
  <c r="L2062" i="9"/>
  <c r="M2062" i="9"/>
  <c r="N2062" i="9"/>
  <c r="O2062" i="9"/>
  <c r="Q2062" i="9"/>
  <c r="R2062" i="9" s="1"/>
  <c r="W2062" i="9"/>
  <c r="Y2062" i="9"/>
  <c r="J2063" i="9"/>
  <c r="K2063" i="9"/>
  <c r="L2063" i="9"/>
  <c r="M2063" i="9"/>
  <c r="N2063" i="9"/>
  <c r="O2063" i="9"/>
  <c r="T2063" i="9" s="1"/>
  <c r="Q2063" i="9"/>
  <c r="R2063" i="9" s="1"/>
  <c r="W2063" i="9"/>
  <c r="Y2063" i="9"/>
  <c r="J2064" i="9"/>
  <c r="K2064" i="9"/>
  <c r="L2064" i="9"/>
  <c r="M2064" i="9"/>
  <c r="N2064" i="9"/>
  <c r="O2064" i="9"/>
  <c r="Q2064" i="9"/>
  <c r="R2064" i="9" s="1"/>
  <c r="W2064" i="9"/>
  <c r="Y2064" i="9"/>
  <c r="J2065" i="9"/>
  <c r="K2065" i="9"/>
  <c r="L2065" i="9"/>
  <c r="M2065" i="9"/>
  <c r="N2065" i="9"/>
  <c r="O2065" i="9"/>
  <c r="Q2065" i="9"/>
  <c r="R2065" i="9" s="1"/>
  <c r="W2065" i="9"/>
  <c r="Y2065" i="9"/>
  <c r="J2066" i="9"/>
  <c r="K2066" i="9"/>
  <c r="L2066" i="9"/>
  <c r="M2066" i="9"/>
  <c r="N2066" i="9"/>
  <c r="O2066" i="9"/>
  <c r="T2066" i="9" s="1"/>
  <c r="Q2066" i="9"/>
  <c r="R2066" i="9" s="1"/>
  <c r="W2066" i="9"/>
  <c r="Y2066" i="9"/>
  <c r="J2067" i="9"/>
  <c r="K2067" i="9"/>
  <c r="L2067" i="9"/>
  <c r="M2067" i="9"/>
  <c r="N2067" i="9"/>
  <c r="O2067" i="9"/>
  <c r="T2067" i="9" s="1"/>
  <c r="Q2067" i="9"/>
  <c r="R2067" i="9" s="1"/>
  <c r="W2067" i="9"/>
  <c r="Y2067" i="9"/>
  <c r="J2068" i="9"/>
  <c r="K2068" i="9"/>
  <c r="L2068" i="9"/>
  <c r="M2068" i="9"/>
  <c r="N2068" i="9"/>
  <c r="O2068" i="9"/>
  <c r="T2068" i="9" s="1"/>
  <c r="Q2068" i="9"/>
  <c r="R2068" i="9" s="1"/>
  <c r="W2068" i="9"/>
  <c r="Y2068" i="9"/>
  <c r="J2069" i="9"/>
  <c r="K2069" i="9"/>
  <c r="L2069" i="9"/>
  <c r="M2069" i="9"/>
  <c r="N2069" i="9"/>
  <c r="O2069" i="9"/>
  <c r="P2069" i="9" s="1"/>
  <c r="Q2069" i="9"/>
  <c r="R2069" i="9" s="1"/>
  <c r="W2069" i="9"/>
  <c r="Y2069" i="9"/>
  <c r="J2070" i="9"/>
  <c r="K2070" i="9"/>
  <c r="L2070" i="9"/>
  <c r="M2070" i="9"/>
  <c r="N2070" i="9"/>
  <c r="O2070" i="9"/>
  <c r="Q2070" i="9"/>
  <c r="R2070" i="9" s="1"/>
  <c r="W2070" i="9"/>
  <c r="Y2070" i="9"/>
  <c r="J2071" i="9"/>
  <c r="K2071" i="9"/>
  <c r="L2071" i="9"/>
  <c r="M2071" i="9"/>
  <c r="N2071" i="9"/>
  <c r="O2071" i="9"/>
  <c r="Q2071" i="9"/>
  <c r="R2071" i="9" s="1"/>
  <c r="W2071" i="9"/>
  <c r="Y2071" i="9"/>
  <c r="J2072" i="9"/>
  <c r="K2072" i="9"/>
  <c r="L2072" i="9"/>
  <c r="M2072" i="9"/>
  <c r="N2072" i="9"/>
  <c r="O2072" i="9"/>
  <c r="Q2072" i="9"/>
  <c r="R2072" i="9" s="1"/>
  <c r="W2072" i="9"/>
  <c r="Y2072" i="9"/>
  <c r="J2073" i="9"/>
  <c r="K2073" i="9"/>
  <c r="L2073" i="9"/>
  <c r="M2073" i="9"/>
  <c r="N2073" i="9"/>
  <c r="O2073" i="9"/>
  <c r="Q2073" i="9"/>
  <c r="R2073" i="9" s="1"/>
  <c r="W2073" i="9"/>
  <c r="Y2073" i="9"/>
  <c r="J2074" i="9"/>
  <c r="K2074" i="9"/>
  <c r="L2074" i="9"/>
  <c r="M2074" i="9"/>
  <c r="N2074" i="9"/>
  <c r="O2074" i="9"/>
  <c r="Q2074" i="9"/>
  <c r="R2074" i="9" s="1"/>
  <c r="W2074" i="9"/>
  <c r="Y2074" i="9"/>
  <c r="J2075" i="9"/>
  <c r="K2075" i="9"/>
  <c r="L2075" i="9"/>
  <c r="M2075" i="9"/>
  <c r="N2075" i="9"/>
  <c r="O2075" i="9"/>
  <c r="Q2075" i="9"/>
  <c r="R2075" i="9" s="1"/>
  <c r="W2075" i="9"/>
  <c r="Y2075" i="9"/>
  <c r="J2076" i="9"/>
  <c r="K2076" i="9"/>
  <c r="L2076" i="9"/>
  <c r="M2076" i="9"/>
  <c r="N2076" i="9"/>
  <c r="O2076" i="9"/>
  <c r="T2076" i="9" s="1"/>
  <c r="Q2076" i="9"/>
  <c r="R2076" i="9" s="1"/>
  <c r="W2076" i="9"/>
  <c r="Y2076" i="9"/>
  <c r="J2077" i="9"/>
  <c r="K2077" i="9"/>
  <c r="L2077" i="9"/>
  <c r="M2077" i="9"/>
  <c r="N2077" i="9"/>
  <c r="O2077" i="9"/>
  <c r="Q2077" i="9"/>
  <c r="R2077" i="9" s="1"/>
  <c r="W2077" i="9"/>
  <c r="Y2077" i="9"/>
  <c r="J2078" i="9"/>
  <c r="K2078" i="9"/>
  <c r="L2078" i="9"/>
  <c r="M2078" i="9"/>
  <c r="N2078" i="9"/>
  <c r="O2078" i="9"/>
  <c r="Q2078" i="9"/>
  <c r="R2078" i="9" s="1"/>
  <c r="W2078" i="9"/>
  <c r="Y2078" i="9"/>
  <c r="J2079" i="9"/>
  <c r="K2079" i="9"/>
  <c r="L2079" i="9"/>
  <c r="M2079" i="9"/>
  <c r="N2079" i="9"/>
  <c r="O2079" i="9"/>
  <c r="T2079" i="9" s="1"/>
  <c r="Q2079" i="9"/>
  <c r="R2079" i="9" s="1"/>
  <c r="W2079" i="9"/>
  <c r="Y2079" i="9"/>
  <c r="J2080" i="9"/>
  <c r="K2080" i="9"/>
  <c r="L2080" i="9"/>
  <c r="M2080" i="9"/>
  <c r="N2080" i="9"/>
  <c r="O2080" i="9"/>
  <c r="T2080" i="9" s="1"/>
  <c r="Q2080" i="9"/>
  <c r="R2080" i="9" s="1"/>
  <c r="W2080" i="9"/>
  <c r="Y2080" i="9"/>
  <c r="J2081" i="9"/>
  <c r="K2081" i="9"/>
  <c r="L2081" i="9"/>
  <c r="M2081" i="9"/>
  <c r="N2081" i="9"/>
  <c r="O2081" i="9"/>
  <c r="Q2081" i="9"/>
  <c r="R2081" i="9" s="1"/>
  <c r="W2081" i="9"/>
  <c r="Y2081" i="9"/>
  <c r="J2082" i="9"/>
  <c r="K2082" i="9"/>
  <c r="L2082" i="9"/>
  <c r="M2082" i="9"/>
  <c r="N2082" i="9"/>
  <c r="O2082" i="9"/>
  <c r="Q2082" i="9"/>
  <c r="R2082" i="9" s="1"/>
  <c r="W2082" i="9"/>
  <c r="Y2082" i="9"/>
  <c r="J2083" i="9"/>
  <c r="K2083" i="9"/>
  <c r="L2083" i="9"/>
  <c r="M2083" i="9"/>
  <c r="N2083" i="9"/>
  <c r="O2083" i="9"/>
  <c r="Q2083" i="9"/>
  <c r="R2083" i="9" s="1"/>
  <c r="W2083" i="9"/>
  <c r="Y2083" i="9"/>
  <c r="J2084" i="9"/>
  <c r="K2084" i="9"/>
  <c r="L2084" i="9"/>
  <c r="M2084" i="9"/>
  <c r="N2084" i="9"/>
  <c r="O2084" i="9"/>
  <c r="Q2084" i="9"/>
  <c r="R2084" i="9" s="1"/>
  <c r="W2084" i="9"/>
  <c r="Y2084" i="9"/>
  <c r="J2085" i="9"/>
  <c r="K2085" i="9"/>
  <c r="L2085" i="9"/>
  <c r="M2085" i="9"/>
  <c r="N2085" i="9"/>
  <c r="O2085" i="9"/>
  <c r="Q2085" i="9"/>
  <c r="R2085" i="9" s="1"/>
  <c r="W2085" i="9"/>
  <c r="Y2085" i="9"/>
  <c r="J2086" i="9"/>
  <c r="K2086" i="9"/>
  <c r="L2086" i="9"/>
  <c r="M2086" i="9"/>
  <c r="N2086" i="9"/>
  <c r="O2086" i="9"/>
  <c r="Q2086" i="9"/>
  <c r="R2086" i="9" s="1"/>
  <c r="W2086" i="9"/>
  <c r="Y2086" i="9"/>
  <c r="J2087" i="9"/>
  <c r="K2087" i="9"/>
  <c r="L2087" i="9"/>
  <c r="M2087" i="9"/>
  <c r="N2087" i="9"/>
  <c r="O2087" i="9"/>
  <c r="P2087" i="9" s="1"/>
  <c r="Q2087" i="9"/>
  <c r="R2087" i="9" s="1"/>
  <c r="W2087" i="9"/>
  <c r="Y2087" i="9"/>
  <c r="J2088" i="9"/>
  <c r="K2088" i="9"/>
  <c r="L2088" i="9"/>
  <c r="M2088" i="9"/>
  <c r="N2088" i="9"/>
  <c r="O2088" i="9"/>
  <c r="Q2088" i="9"/>
  <c r="R2088" i="9" s="1"/>
  <c r="W2088" i="9"/>
  <c r="Y2088" i="9"/>
  <c r="J2089" i="9"/>
  <c r="K2089" i="9"/>
  <c r="L2089" i="9"/>
  <c r="M2089" i="9"/>
  <c r="N2089" i="9"/>
  <c r="O2089" i="9"/>
  <c r="T2089" i="9" s="1"/>
  <c r="Q2089" i="9"/>
  <c r="R2089" i="9" s="1"/>
  <c r="W2089" i="9"/>
  <c r="Y2089" i="9"/>
  <c r="J2090" i="9"/>
  <c r="K2090" i="9"/>
  <c r="L2090" i="9"/>
  <c r="M2090" i="9"/>
  <c r="N2090" i="9"/>
  <c r="O2090" i="9"/>
  <c r="Q2090" i="9"/>
  <c r="R2090" i="9" s="1"/>
  <c r="W2090" i="9"/>
  <c r="Y2090" i="9"/>
  <c r="J2091" i="9"/>
  <c r="K2091" i="9"/>
  <c r="L2091" i="9"/>
  <c r="M2091" i="9"/>
  <c r="N2091" i="9"/>
  <c r="O2091" i="9"/>
  <c r="Q2091" i="9"/>
  <c r="R2091" i="9" s="1"/>
  <c r="W2091" i="9"/>
  <c r="Y2091" i="9"/>
  <c r="J2092" i="9"/>
  <c r="K2092" i="9"/>
  <c r="L2092" i="9"/>
  <c r="M2092" i="9"/>
  <c r="N2092" i="9"/>
  <c r="O2092" i="9"/>
  <c r="Q2092" i="9"/>
  <c r="R2092" i="9" s="1"/>
  <c r="W2092" i="9"/>
  <c r="Y2092" i="9"/>
  <c r="J2093" i="9"/>
  <c r="K2093" i="9"/>
  <c r="L2093" i="9"/>
  <c r="M2093" i="9"/>
  <c r="N2093" i="9"/>
  <c r="O2093" i="9"/>
  <c r="Q2093" i="9"/>
  <c r="R2093" i="9" s="1"/>
  <c r="W2093" i="9"/>
  <c r="Y2093" i="9"/>
  <c r="J2094" i="9"/>
  <c r="K2094" i="9"/>
  <c r="L2094" i="9"/>
  <c r="M2094" i="9"/>
  <c r="N2094" i="9"/>
  <c r="O2094" i="9"/>
  <c r="Q2094" i="9"/>
  <c r="R2094" i="9" s="1"/>
  <c r="W2094" i="9"/>
  <c r="Y2094" i="9"/>
  <c r="J2095" i="9"/>
  <c r="K2095" i="9"/>
  <c r="L2095" i="9"/>
  <c r="M2095" i="9"/>
  <c r="N2095" i="9"/>
  <c r="O2095" i="9"/>
  <c r="T2095" i="9" s="1"/>
  <c r="Q2095" i="9"/>
  <c r="R2095" i="9" s="1"/>
  <c r="W2095" i="9"/>
  <c r="Y2095" i="9"/>
  <c r="J2096" i="9"/>
  <c r="K2096" i="9"/>
  <c r="L2096" i="9"/>
  <c r="M2096" i="9"/>
  <c r="N2096" i="9"/>
  <c r="O2096" i="9"/>
  <c r="T2096" i="9" s="1"/>
  <c r="Q2096" i="9"/>
  <c r="R2096" i="9" s="1"/>
  <c r="W2096" i="9"/>
  <c r="Y2096" i="9"/>
  <c r="J2097" i="9"/>
  <c r="K2097" i="9"/>
  <c r="L2097" i="9"/>
  <c r="M2097" i="9"/>
  <c r="N2097" i="9"/>
  <c r="O2097" i="9"/>
  <c r="Q2097" i="9"/>
  <c r="R2097" i="9" s="1"/>
  <c r="W2097" i="9"/>
  <c r="Y2097" i="9"/>
  <c r="J2098" i="9"/>
  <c r="K2098" i="9"/>
  <c r="L2098" i="9"/>
  <c r="M2098" i="9"/>
  <c r="N2098" i="9"/>
  <c r="O2098" i="9"/>
  <c r="P2098" i="9" s="1"/>
  <c r="Q2098" i="9"/>
  <c r="R2098" i="9" s="1"/>
  <c r="W2098" i="9"/>
  <c r="Y2098" i="9"/>
  <c r="J2099" i="9"/>
  <c r="K2099" i="9"/>
  <c r="L2099" i="9"/>
  <c r="M2099" i="9"/>
  <c r="N2099" i="9"/>
  <c r="O2099" i="9"/>
  <c r="T2099" i="9" s="1"/>
  <c r="Q2099" i="9"/>
  <c r="R2099" i="9" s="1"/>
  <c r="W2099" i="9"/>
  <c r="Y2099" i="9"/>
  <c r="J2100" i="9"/>
  <c r="K2100" i="9"/>
  <c r="L2100" i="9"/>
  <c r="M2100" i="9"/>
  <c r="N2100" i="9"/>
  <c r="O2100" i="9"/>
  <c r="T2100" i="9" s="1"/>
  <c r="Q2100" i="9"/>
  <c r="R2100" i="9" s="1"/>
  <c r="W2100" i="9"/>
  <c r="Y2100" i="9"/>
  <c r="J2101" i="9"/>
  <c r="K2101" i="9"/>
  <c r="L2101" i="9"/>
  <c r="M2101" i="9"/>
  <c r="N2101" i="9"/>
  <c r="O2101" i="9"/>
  <c r="P2101" i="9" s="1"/>
  <c r="Q2101" i="9"/>
  <c r="R2101" i="9" s="1"/>
  <c r="W2101" i="9"/>
  <c r="Y2101" i="9"/>
  <c r="J2102" i="9"/>
  <c r="K2102" i="9"/>
  <c r="L2102" i="9"/>
  <c r="M2102" i="9"/>
  <c r="N2102" i="9"/>
  <c r="O2102" i="9"/>
  <c r="T2102" i="9" s="1"/>
  <c r="Q2102" i="9"/>
  <c r="R2102" i="9" s="1"/>
  <c r="W2102" i="9"/>
  <c r="Y2102" i="9"/>
  <c r="J2103" i="9"/>
  <c r="K2103" i="9"/>
  <c r="L2103" i="9"/>
  <c r="M2103" i="9"/>
  <c r="N2103" i="9"/>
  <c r="O2103" i="9"/>
  <c r="P2103" i="9" s="1"/>
  <c r="Q2103" i="9"/>
  <c r="R2103" i="9" s="1"/>
  <c r="W2103" i="9"/>
  <c r="Y2103" i="9"/>
  <c r="J2104" i="9"/>
  <c r="K2104" i="9"/>
  <c r="L2104" i="9"/>
  <c r="M2104" i="9"/>
  <c r="N2104" i="9"/>
  <c r="O2104" i="9"/>
  <c r="P2104" i="9" s="1"/>
  <c r="Q2104" i="9"/>
  <c r="R2104" i="9" s="1"/>
  <c r="W2104" i="9"/>
  <c r="Y2104" i="9"/>
  <c r="J2105" i="9"/>
  <c r="K2105" i="9"/>
  <c r="L2105" i="9"/>
  <c r="M2105" i="9"/>
  <c r="N2105" i="9"/>
  <c r="O2105" i="9"/>
  <c r="T2105" i="9" s="1"/>
  <c r="Q2105" i="9"/>
  <c r="R2105" i="9" s="1"/>
  <c r="W2105" i="9"/>
  <c r="Y2105" i="9"/>
  <c r="J2106" i="9"/>
  <c r="K2106" i="9"/>
  <c r="L2106" i="9"/>
  <c r="M2106" i="9"/>
  <c r="N2106" i="9"/>
  <c r="O2106" i="9"/>
  <c r="Q2106" i="9"/>
  <c r="R2106" i="9" s="1"/>
  <c r="W2106" i="9"/>
  <c r="Y2106" i="9"/>
  <c r="J2107" i="9"/>
  <c r="K2107" i="9"/>
  <c r="L2107" i="9"/>
  <c r="M2107" i="9"/>
  <c r="N2107" i="9"/>
  <c r="O2107" i="9"/>
  <c r="T2107" i="9" s="1"/>
  <c r="Q2107" i="9"/>
  <c r="R2107" i="9" s="1"/>
  <c r="W2107" i="9"/>
  <c r="Y2107" i="9"/>
  <c r="J2108" i="9"/>
  <c r="K2108" i="9"/>
  <c r="L2108" i="9"/>
  <c r="M2108" i="9"/>
  <c r="N2108" i="9"/>
  <c r="O2108" i="9"/>
  <c r="P2108" i="9" s="1"/>
  <c r="Q2108" i="9"/>
  <c r="R2108" i="9" s="1"/>
  <c r="W2108" i="9"/>
  <c r="Y2108" i="9"/>
  <c r="J2109" i="9"/>
  <c r="K2109" i="9"/>
  <c r="L2109" i="9"/>
  <c r="M2109" i="9"/>
  <c r="N2109" i="9"/>
  <c r="O2109" i="9"/>
  <c r="Q2109" i="9"/>
  <c r="R2109" i="9" s="1"/>
  <c r="W2109" i="9"/>
  <c r="Y2109" i="9"/>
  <c r="J2110" i="9"/>
  <c r="K2110" i="9"/>
  <c r="L2110" i="9"/>
  <c r="M2110" i="9"/>
  <c r="N2110" i="9"/>
  <c r="O2110" i="9"/>
  <c r="Q2110" i="9"/>
  <c r="R2110" i="9" s="1"/>
  <c r="W2110" i="9"/>
  <c r="Y2110" i="9"/>
  <c r="J2111" i="9"/>
  <c r="K2111" i="9"/>
  <c r="L2111" i="9"/>
  <c r="M2111" i="9"/>
  <c r="N2111" i="9"/>
  <c r="O2111" i="9"/>
  <c r="Q2111" i="9"/>
  <c r="R2111" i="9" s="1"/>
  <c r="W2111" i="9"/>
  <c r="Y2111" i="9"/>
  <c r="J2112" i="9"/>
  <c r="K2112" i="9"/>
  <c r="L2112" i="9"/>
  <c r="M2112" i="9"/>
  <c r="N2112" i="9"/>
  <c r="O2112" i="9"/>
  <c r="P2112" i="9" s="1"/>
  <c r="Q2112" i="9"/>
  <c r="R2112" i="9" s="1"/>
  <c r="W2112" i="9"/>
  <c r="Y2112" i="9"/>
  <c r="J2113" i="9"/>
  <c r="K2113" i="9"/>
  <c r="L2113" i="9"/>
  <c r="M2113" i="9"/>
  <c r="N2113" i="9"/>
  <c r="O2113" i="9"/>
  <c r="Q2113" i="9"/>
  <c r="R2113" i="9" s="1"/>
  <c r="W2113" i="9"/>
  <c r="Y2113" i="9"/>
  <c r="J2114" i="9"/>
  <c r="K2114" i="9"/>
  <c r="L2114" i="9"/>
  <c r="M2114" i="9"/>
  <c r="N2114" i="9"/>
  <c r="O2114" i="9"/>
  <c r="Q2114" i="9"/>
  <c r="R2114" i="9" s="1"/>
  <c r="W2114" i="9"/>
  <c r="Y2114" i="9"/>
  <c r="J2115" i="9"/>
  <c r="K2115" i="9"/>
  <c r="L2115" i="9"/>
  <c r="M2115" i="9"/>
  <c r="N2115" i="9"/>
  <c r="O2115" i="9"/>
  <c r="P2115" i="9" s="1"/>
  <c r="Q2115" i="9"/>
  <c r="R2115" i="9" s="1"/>
  <c r="W2115" i="9"/>
  <c r="Y2115" i="9"/>
  <c r="J2116" i="9"/>
  <c r="K2116" i="9"/>
  <c r="L2116" i="9"/>
  <c r="M2116" i="9"/>
  <c r="N2116" i="9"/>
  <c r="O2116" i="9"/>
  <c r="T2116" i="9" s="1"/>
  <c r="Q2116" i="9"/>
  <c r="R2116" i="9" s="1"/>
  <c r="W2116" i="9"/>
  <c r="Y2116" i="9"/>
  <c r="J2117" i="9"/>
  <c r="K2117" i="9"/>
  <c r="L2117" i="9"/>
  <c r="M2117" i="9"/>
  <c r="N2117" i="9"/>
  <c r="O2117" i="9"/>
  <c r="T2117" i="9" s="1"/>
  <c r="Q2117" i="9"/>
  <c r="R2117" i="9" s="1"/>
  <c r="W2117" i="9"/>
  <c r="Y2117" i="9"/>
  <c r="J2118" i="9"/>
  <c r="K2118" i="9"/>
  <c r="L2118" i="9"/>
  <c r="M2118" i="9"/>
  <c r="N2118" i="9"/>
  <c r="O2118" i="9"/>
  <c r="Q2118" i="9"/>
  <c r="R2118" i="9" s="1"/>
  <c r="W2118" i="9"/>
  <c r="Y2118" i="9"/>
  <c r="J2119" i="9"/>
  <c r="K2119" i="9"/>
  <c r="L2119" i="9"/>
  <c r="M2119" i="9"/>
  <c r="N2119" i="9"/>
  <c r="O2119" i="9"/>
  <c r="P2119" i="9" s="1"/>
  <c r="Q2119" i="9"/>
  <c r="R2119" i="9" s="1"/>
  <c r="W2119" i="9"/>
  <c r="Y2119" i="9"/>
  <c r="J2120" i="9"/>
  <c r="K2120" i="9"/>
  <c r="L2120" i="9"/>
  <c r="M2120" i="9"/>
  <c r="N2120" i="9"/>
  <c r="O2120" i="9"/>
  <c r="Q2120" i="9"/>
  <c r="R2120" i="9" s="1"/>
  <c r="W2120" i="9"/>
  <c r="Y2120" i="9"/>
  <c r="J2121" i="9"/>
  <c r="K2121" i="9"/>
  <c r="L2121" i="9"/>
  <c r="M2121" i="9"/>
  <c r="N2121" i="9"/>
  <c r="O2121" i="9"/>
  <c r="Q2121" i="9"/>
  <c r="R2121" i="9" s="1"/>
  <c r="W2121" i="9"/>
  <c r="Y2121" i="9"/>
  <c r="J2122" i="9"/>
  <c r="K2122" i="9"/>
  <c r="L2122" i="9"/>
  <c r="M2122" i="9"/>
  <c r="N2122" i="9"/>
  <c r="O2122" i="9"/>
  <c r="P2122" i="9" s="1"/>
  <c r="Q2122" i="9"/>
  <c r="R2122" i="9" s="1"/>
  <c r="W2122" i="9"/>
  <c r="Y2122" i="9"/>
  <c r="J2123" i="9"/>
  <c r="K2123" i="9"/>
  <c r="L2123" i="9"/>
  <c r="M2123" i="9"/>
  <c r="N2123" i="9"/>
  <c r="O2123" i="9"/>
  <c r="T2123" i="9" s="1"/>
  <c r="Q2123" i="9"/>
  <c r="R2123" i="9" s="1"/>
  <c r="W2123" i="9"/>
  <c r="Y2123" i="9"/>
  <c r="J2124" i="9"/>
  <c r="K2124" i="9"/>
  <c r="L2124" i="9"/>
  <c r="M2124" i="9"/>
  <c r="N2124" i="9"/>
  <c r="O2124" i="9"/>
  <c r="Q2124" i="9"/>
  <c r="R2124" i="9" s="1"/>
  <c r="W2124" i="9"/>
  <c r="Y2124" i="9"/>
  <c r="J2125" i="9"/>
  <c r="K2125" i="9"/>
  <c r="L2125" i="9"/>
  <c r="M2125" i="9"/>
  <c r="N2125" i="9"/>
  <c r="O2125" i="9"/>
  <c r="Q2125" i="9"/>
  <c r="R2125" i="9" s="1"/>
  <c r="W2125" i="9"/>
  <c r="Y2125" i="9"/>
  <c r="J2126" i="9"/>
  <c r="K2126" i="9"/>
  <c r="L2126" i="9"/>
  <c r="M2126" i="9"/>
  <c r="N2126" i="9"/>
  <c r="O2126" i="9"/>
  <c r="P2126" i="9" s="1"/>
  <c r="Q2126" i="9"/>
  <c r="R2126" i="9" s="1"/>
  <c r="W2126" i="9"/>
  <c r="Y2126" i="9"/>
  <c r="J2127" i="9"/>
  <c r="K2127" i="9"/>
  <c r="L2127" i="9"/>
  <c r="M2127" i="9"/>
  <c r="N2127" i="9"/>
  <c r="O2127" i="9"/>
  <c r="Q2127" i="9"/>
  <c r="R2127" i="9" s="1"/>
  <c r="W2127" i="9"/>
  <c r="Y2127" i="9"/>
  <c r="J2128" i="9"/>
  <c r="K2128" i="9"/>
  <c r="L2128" i="9"/>
  <c r="M2128" i="9"/>
  <c r="N2128" i="9"/>
  <c r="O2128" i="9"/>
  <c r="T2128" i="9" s="1"/>
  <c r="Q2128" i="9"/>
  <c r="R2128" i="9" s="1"/>
  <c r="W2128" i="9"/>
  <c r="Y2128" i="9"/>
  <c r="J2129" i="9"/>
  <c r="K2129" i="9"/>
  <c r="L2129" i="9"/>
  <c r="M2129" i="9"/>
  <c r="N2129" i="9"/>
  <c r="O2129" i="9"/>
  <c r="T2129" i="9" s="1"/>
  <c r="Q2129" i="9"/>
  <c r="R2129" i="9" s="1"/>
  <c r="W2129" i="9"/>
  <c r="Y2129" i="9"/>
  <c r="J2130" i="9"/>
  <c r="K2130" i="9"/>
  <c r="L2130" i="9"/>
  <c r="M2130" i="9"/>
  <c r="N2130" i="9"/>
  <c r="O2130" i="9"/>
  <c r="T2130" i="9" s="1"/>
  <c r="Q2130" i="9"/>
  <c r="R2130" i="9" s="1"/>
  <c r="W2130" i="9"/>
  <c r="Y2130" i="9"/>
  <c r="J2131" i="9"/>
  <c r="K2131" i="9"/>
  <c r="L2131" i="9"/>
  <c r="M2131" i="9"/>
  <c r="N2131" i="9"/>
  <c r="O2131" i="9"/>
  <c r="P2131" i="9" s="1"/>
  <c r="Q2131" i="9"/>
  <c r="R2131" i="9" s="1"/>
  <c r="W2131" i="9"/>
  <c r="Y2131" i="9"/>
  <c r="J2132" i="9"/>
  <c r="K2132" i="9"/>
  <c r="L2132" i="9"/>
  <c r="M2132" i="9"/>
  <c r="N2132" i="9"/>
  <c r="O2132" i="9"/>
  <c r="Q2132" i="9"/>
  <c r="R2132" i="9" s="1"/>
  <c r="W2132" i="9"/>
  <c r="Y2132" i="9"/>
  <c r="J2133" i="9"/>
  <c r="K2133" i="9"/>
  <c r="L2133" i="9"/>
  <c r="M2133" i="9"/>
  <c r="N2133" i="9"/>
  <c r="O2133" i="9"/>
  <c r="P2133" i="9" s="1"/>
  <c r="Q2133" i="9"/>
  <c r="R2133" i="9" s="1"/>
  <c r="W2133" i="9"/>
  <c r="Y2133" i="9"/>
  <c r="J2134" i="9"/>
  <c r="K2134" i="9"/>
  <c r="L2134" i="9"/>
  <c r="M2134" i="9"/>
  <c r="N2134" i="9"/>
  <c r="O2134" i="9"/>
  <c r="Q2134" i="9"/>
  <c r="R2134" i="9" s="1"/>
  <c r="W2134" i="9"/>
  <c r="Y2134" i="9"/>
  <c r="J2135" i="9"/>
  <c r="K2135" i="9"/>
  <c r="L2135" i="9"/>
  <c r="M2135" i="9"/>
  <c r="N2135" i="9"/>
  <c r="O2135" i="9"/>
  <c r="Q2135" i="9"/>
  <c r="R2135" i="9" s="1"/>
  <c r="W2135" i="9"/>
  <c r="Y2135" i="9"/>
  <c r="J2136" i="9"/>
  <c r="K2136" i="9"/>
  <c r="L2136" i="9"/>
  <c r="M2136" i="9"/>
  <c r="N2136" i="9"/>
  <c r="O2136" i="9"/>
  <c r="P2136" i="9" s="1"/>
  <c r="Q2136" i="9"/>
  <c r="R2136" i="9" s="1"/>
  <c r="W2136" i="9"/>
  <c r="Y2136" i="9"/>
  <c r="J2137" i="9"/>
  <c r="K2137" i="9"/>
  <c r="L2137" i="9"/>
  <c r="M2137" i="9"/>
  <c r="N2137" i="9"/>
  <c r="O2137" i="9"/>
  <c r="Q2137" i="9"/>
  <c r="R2137" i="9" s="1"/>
  <c r="W2137" i="9"/>
  <c r="Y2137" i="9"/>
  <c r="J2138" i="9"/>
  <c r="K2138" i="9"/>
  <c r="L2138" i="9"/>
  <c r="M2138" i="9"/>
  <c r="N2138" i="9"/>
  <c r="O2138" i="9"/>
  <c r="Q2138" i="9"/>
  <c r="R2138" i="9" s="1"/>
  <c r="W2138" i="9"/>
  <c r="Y2138" i="9"/>
  <c r="J2139" i="9"/>
  <c r="K2139" i="9"/>
  <c r="L2139" i="9"/>
  <c r="M2139" i="9"/>
  <c r="N2139" i="9"/>
  <c r="O2139" i="9"/>
  <c r="P2139" i="9" s="1"/>
  <c r="Q2139" i="9"/>
  <c r="R2139" i="9" s="1"/>
  <c r="W2139" i="9"/>
  <c r="Y2139" i="9"/>
  <c r="J2140" i="9"/>
  <c r="K2140" i="9"/>
  <c r="L2140" i="9"/>
  <c r="M2140" i="9"/>
  <c r="N2140" i="9"/>
  <c r="O2140" i="9"/>
  <c r="Q2140" i="9"/>
  <c r="R2140" i="9" s="1"/>
  <c r="W2140" i="9"/>
  <c r="Y2140" i="9"/>
  <c r="J2141" i="9"/>
  <c r="K2141" i="9"/>
  <c r="L2141" i="9"/>
  <c r="M2141" i="9"/>
  <c r="N2141" i="9"/>
  <c r="O2141" i="9"/>
  <c r="T2141" i="9" s="1"/>
  <c r="Q2141" i="9"/>
  <c r="R2141" i="9" s="1"/>
  <c r="W2141" i="9"/>
  <c r="Y2141" i="9"/>
  <c r="J2142" i="9"/>
  <c r="K2142" i="9"/>
  <c r="L2142" i="9"/>
  <c r="M2142" i="9"/>
  <c r="N2142" i="9"/>
  <c r="O2142" i="9"/>
  <c r="T2142" i="9" s="1"/>
  <c r="Q2142" i="9"/>
  <c r="R2142" i="9" s="1"/>
  <c r="W2142" i="9"/>
  <c r="Y2142" i="9"/>
  <c r="J2143" i="9"/>
  <c r="K2143" i="9"/>
  <c r="L2143" i="9"/>
  <c r="M2143" i="9"/>
  <c r="N2143" i="9"/>
  <c r="O2143" i="9"/>
  <c r="Q2143" i="9"/>
  <c r="R2143" i="9" s="1"/>
  <c r="W2143" i="9"/>
  <c r="Y2143" i="9"/>
  <c r="J2144" i="9"/>
  <c r="K2144" i="9"/>
  <c r="L2144" i="9"/>
  <c r="M2144" i="9"/>
  <c r="N2144" i="9"/>
  <c r="O2144" i="9"/>
  <c r="P2144" i="9" s="1"/>
  <c r="Q2144" i="9"/>
  <c r="R2144" i="9" s="1"/>
  <c r="W2144" i="9"/>
  <c r="Y2144" i="9"/>
  <c r="J2145" i="9"/>
  <c r="K2145" i="9"/>
  <c r="L2145" i="9"/>
  <c r="M2145" i="9"/>
  <c r="N2145" i="9"/>
  <c r="O2145" i="9"/>
  <c r="P2145" i="9" s="1"/>
  <c r="Q2145" i="9"/>
  <c r="R2145" i="9" s="1"/>
  <c r="W2145" i="9"/>
  <c r="Y2145" i="9"/>
  <c r="J2146" i="9"/>
  <c r="K2146" i="9"/>
  <c r="L2146" i="9"/>
  <c r="M2146" i="9"/>
  <c r="N2146" i="9"/>
  <c r="O2146" i="9"/>
  <c r="Q2146" i="9"/>
  <c r="R2146" i="9" s="1"/>
  <c r="W2146" i="9"/>
  <c r="Y2146" i="9"/>
  <c r="J2147" i="9"/>
  <c r="K2147" i="9"/>
  <c r="L2147" i="9"/>
  <c r="M2147" i="9"/>
  <c r="N2147" i="9"/>
  <c r="O2147" i="9"/>
  <c r="Q2147" i="9"/>
  <c r="R2147" i="9" s="1"/>
  <c r="W2147" i="9"/>
  <c r="Y2147" i="9"/>
  <c r="J2148" i="9"/>
  <c r="K2148" i="9"/>
  <c r="L2148" i="9"/>
  <c r="M2148" i="9"/>
  <c r="N2148" i="9"/>
  <c r="O2148" i="9"/>
  <c r="Q2148" i="9"/>
  <c r="R2148" i="9" s="1"/>
  <c r="W2148" i="9"/>
  <c r="Y2148" i="9"/>
  <c r="J2149" i="9"/>
  <c r="K2149" i="9"/>
  <c r="L2149" i="9"/>
  <c r="M2149" i="9"/>
  <c r="N2149" i="9"/>
  <c r="O2149" i="9"/>
  <c r="Q2149" i="9"/>
  <c r="R2149" i="9" s="1"/>
  <c r="W2149" i="9"/>
  <c r="Y2149" i="9"/>
  <c r="J2150" i="9"/>
  <c r="K2150" i="9"/>
  <c r="L2150" i="9"/>
  <c r="M2150" i="9"/>
  <c r="N2150" i="9"/>
  <c r="O2150" i="9"/>
  <c r="P2150" i="9" s="1"/>
  <c r="Q2150" i="9"/>
  <c r="R2150" i="9" s="1"/>
  <c r="W2150" i="9"/>
  <c r="Y2150" i="9"/>
  <c r="J2151" i="9"/>
  <c r="K2151" i="9"/>
  <c r="L2151" i="9"/>
  <c r="M2151" i="9"/>
  <c r="N2151" i="9"/>
  <c r="O2151" i="9"/>
  <c r="Q2151" i="9"/>
  <c r="R2151" i="9" s="1"/>
  <c r="W2151" i="9"/>
  <c r="Y2151" i="9"/>
  <c r="J2152" i="9"/>
  <c r="K2152" i="9"/>
  <c r="L2152" i="9"/>
  <c r="M2152" i="9"/>
  <c r="N2152" i="9"/>
  <c r="O2152" i="9"/>
  <c r="Q2152" i="9"/>
  <c r="R2152" i="9" s="1"/>
  <c r="W2152" i="9"/>
  <c r="Y2152" i="9"/>
  <c r="J2153" i="9"/>
  <c r="K2153" i="9"/>
  <c r="L2153" i="9"/>
  <c r="M2153" i="9"/>
  <c r="N2153" i="9"/>
  <c r="O2153" i="9"/>
  <c r="P2153" i="9" s="1"/>
  <c r="Q2153" i="9"/>
  <c r="R2153" i="9" s="1"/>
  <c r="W2153" i="9"/>
  <c r="Y2153" i="9"/>
  <c r="J2154" i="9"/>
  <c r="K2154" i="9"/>
  <c r="L2154" i="9"/>
  <c r="M2154" i="9"/>
  <c r="N2154" i="9"/>
  <c r="O2154" i="9"/>
  <c r="Q2154" i="9"/>
  <c r="R2154" i="9" s="1"/>
  <c r="W2154" i="9"/>
  <c r="Y2154" i="9"/>
  <c r="J2155" i="9"/>
  <c r="K2155" i="9"/>
  <c r="L2155" i="9"/>
  <c r="M2155" i="9"/>
  <c r="N2155" i="9"/>
  <c r="O2155" i="9"/>
  <c r="Q2155" i="9"/>
  <c r="R2155" i="9" s="1"/>
  <c r="W2155" i="9"/>
  <c r="Y2155" i="9"/>
  <c r="J2156" i="9"/>
  <c r="K2156" i="9"/>
  <c r="L2156" i="9"/>
  <c r="M2156" i="9"/>
  <c r="N2156" i="9"/>
  <c r="O2156" i="9"/>
  <c r="Q2156" i="9"/>
  <c r="R2156" i="9" s="1"/>
  <c r="W2156" i="9"/>
  <c r="Y2156" i="9"/>
  <c r="J2157" i="9"/>
  <c r="K2157" i="9"/>
  <c r="L2157" i="9"/>
  <c r="M2157" i="9"/>
  <c r="N2157" i="9"/>
  <c r="O2157" i="9"/>
  <c r="Q2157" i="9"/>
  <c r="R2157" i="9" s="1"/>
  <c r="W2157" i="9"/>
  <c r="Y2157" i="9"/>
  <c r="J2158" i="9"/>
  <c r="K2158" i="9"/>
  <c r="L2158" i="9"/>
  <c r="M2158" i="9"/>
  <c r="N2158" i="9"/>
  <c r="O2158" i="9"/>
  <c r="Q2158" i="9"/>
  <c r="R2158" i="9" s="1"/>
  <c r="W2158" i="9"/>
  <c r="Y2158" i="9"/>
  <c r="J2159" i="9"/>
  <c r="K2159" i="9"/>
  <c r="L2159" i="9"/>
  <c r="M2159" i="9"/>
  <c r="N2159" i="9"/>
  <c r="O2159" i="9"/>
  <c r="Q2159" i="9"/>
  <c r="R2159" i="9" s="1"/>
  <c r="W2159" i="9"/>
  <c r="Y2159" i="9"/>
  <c r="J2160" i="9"/>
  <c r="K2160" i="9"/>
  <c r="L2160" i="9"/>
  <c r="M2160" i="9"/>
  <c r="N2160" i="9"/>
  <c r="O2160" i="9"/>
  <c r="Q2160" i="9"/>
  <c r="R2160" i="9" s="1"/>
  <c r="W2160" i="9"/>
  <c r="Y2160" i="9"/>
  <c r="J2161" i="9"/>
  <c r="K2161" i="9"/>
  <c r="L2161" i="9"/>
  <c r="M2161" i="9"/>
  <c r="N2161" i="9"/>
  <c r="O2161" i="9"/>
  <c r="P2161" i="9" s="1"/>
  <c r="Q2161" i="9"/>
  <c r="R2161" i="9" s="1"/>
  <c r="W2161" i="9"/>
  <c r="Y2161" i="9"/>
  <c r="J2162" i="9"/>
  <c r="K2162" i="9"/>
  <c r="L2162" i="9"/>
  <c r="M2162" i="9"/>
  <c r="N2162" i="9"/>
  <c r="O2162" i="9"/>
  <c r="Q2162" i="9"/>
  <c r="R2162" i="9" s="1"/>
  <c r="W2162" i="9"/>
  <c r="Y2162" i="9"/>
  <c r="J2163" i="9"/>
  <c r="K2163" i="9"/>
  <c r="L2163" i="9"/>
  <c r="M2163" i="9"/>
  <c r="N2163" i="9"/>
  <c r="O2163" i="9"/>
  <c r="Q2163" i="9"/>
  <c r="R2163" i="9" s="1"/>
  <c r="W2163" i="9"/>
  <c r="Y2163" i="9"/>
  <c r="J2164" i="9"/>
  <c r="K2164" i="9"/>
  <c r="L2164" i="9"/>
  <c r="M2164" i="9"/>
  <c r="N2164" i="9"/>
  <c r="O2164" i="9"/>
  <c r="T2164" i="9" s="1"/>
  <c r="Q2164" i="9"/>
  <c r="R2164" i="9" s="1"/>
  <c r="W2164" i="9"/>
  <c r="Y2164" i="9"/>
  <c r="J2165" i="9"/>
  <c r="K2165" i="9"/>
  <c r="L2165" i="9"/>
  <c r="M2165" i="9"/>
  <c r="N2165" i="9"/>
  <c r="O2165" i="9"/>
  <c r="T2165" i="9" s="1"/>
  <c r="Q2165" i="9"/>
  <c r="R2165" i="9" s="1"/>
  <c r="W2165" i="9"/>
  <c r="Y2165" i="9"/>
  <c r="J2166" i="9"/>
  <c r="K2166" i="9"/>
  <c r="L2166" i="9"/>
  <c r="M2166" i="9"/>
  <c r="N2166" i="9"/>
  <c r="O2166" i="9"/>
  <c r="Q2166" i="9"/>
  <c r="R2166" i="9" s="1"/>
  <c r="W2166" i="9"/>
  <c r="Y2166" i="9"/>
  <c r="J2167" i="9"/>
  <c r="K2167" i="9"/>
  <c r="L2167" i="9"/>
  <c r="M2167" i="9"/>
  <c r="N2167" i="9"/>
  <c r="O2167" i="9"/>
  <c r="T2167" i="9" s="1"/>
  <c r="Q2167" i="9"/>
  <c r="R2167" i="9" s="1"/>
  <c r="W2167" i="9"/>
  <c r="Y2167" i="9"/>
  <c r="J2168" i="9"/>
  <c r="K2168" i="9"/>
  <c r="L2168" i="9"/>
  <c r="M2168" i="9"/>
  <c r="N2168" i="9"/>
  <c r="O2168" i="9"/>
  <c r="Q2168" i="9"/>
  <c r="R2168" i="9" s="1"/>
  <c r="W2168" i="9"/>
  <c r="Y2168" i="9"/>
  <c r="J2169" i="9"/>
  <c r="K2169" i="9"/>
  <c r="L2169" i="9"/>
  <c r="M2169" i="9"/>
  <c r="N2169" i="9"/>
  <c r="O2169" i="9"/>
  <c r="P2169" i="9" s="1"/>
  <c r="Q2169" i="9"/>
  <c r="R2169" i="9" s="1"/>
  <c r="W2169" i="9"/>
  <c r="Y2169" i="9"/>
  <c r="J2170" i="9"/>
  <c r="K2170" i="9"/>
  <c r="L2170" i="9"/>
  <c r="M2170" i="9"/>
  <c r="N2170" i="9"/>
  <c r="O2170" i="9"/>
  <c r="P2170" i="9" s="1"/>
  <c r="Q2170" i="9"/>
  <c r="R2170" i="9" s="1"/>
  <c r="W2170" i="9"/>
  <c r="Y2170" i="9"/>
  <c r="J2171" i="9"/>
  <c r="K2171" i="9"/>
  <c r="L2171" i="9"/>
  <c r="M2171" i="9"/>
  <c r="N2171" i="9"/>
  <c r="O2171" i="9"/>
  <c r="P2171" i="9" s="1"/>
  <c r="Q2171" i="9"/>
  <c r="R2171" i="9" s="1"/>
  <c r="W2171" i="9"/>
  <c r="Y2171" i="9"/>
  <c r="J2172" i="9"/>
  <c r="K2172" i="9"/>
  <c r="L2172" i="9"/>
  <c r="M2172" i="9"/>
  <c r="N2172" i="9"/>
  <c r="O2172" i="9"/>
  <c r="Q2172" i="9"/>
  <c r="R2172" i="9" s="1"/>
  <c r="W2172" i="9"/>
  <c r="Y2172" i="9"/>
  <c r="J2173" i="9"/>
  <c r="K2173" i="9"/>
  <c r="L2173" i="9"/>
  <c r="M2173" i="9"/>
  <c r="N2173" i="9"/>
  <c r="O2173" i="9"/>
  <c r="T2173" i="9" s="1"/>
  <c r="Q2173" i="9"/>
  <c r="R2173" i="9" s="1"/>
  <c r="W2173" i="9"/>
  <c r="Y2173" i="9"/>
  <c r="J2174" i="9"/>
  <c r="K2174" i="9"/>
  <c r="L2174" i="9"/>
  <c r="M2174" i="9"/>
  <c r="N2174" i="9"/>
  <c r="O2174" i="9"/>
  <c r="P2174" i="9" s="1"/>
  <c r="Q2174" i="9"/>
  <c r="R2174" i="9" s="1"/>
  <c r="W2174" i="9"/>
  <c r="Y2174" i="9"/>
  <c r="J2175" i="9"/>
  <c r="K2175" i="9"/>
  <c r="L2175" i="9"/>
  <c r="M2175" i="9"/>
  <c r="N2175" i="9"/>
  <c r="O2175" i="9"/>
  <c r="T2175" i="9" s="1"/>
  <c r="Q2175" i="9"/>
  <c r="R2175" i="9" s="1"/>
  <c r="W2175" i="9"/>
  <c r="Y2175" i="9"/>
  <c r="J2176" i="9"/>
  <c r="K2176" i="9"/>
  <c r="L2176" i="9"/>
  <c r="M2176" i="9"/>
  <c r="N2176" i="9"/>
  <c r="O2176" i="9"/>
  <c r="Q2176" i="9"/>
  <c r="R2176" i="9" s="1"/>
  <c r="W2176" i="9"/>
  <c r="Y2176" i="9"/>
  <c r="J2177" i="9"/>
  <c r="K2177" i="9"/>
  <c r="L2177" i="9"/>
  <c r="M2177" i="9"/>
  <c r="N2177" i="9"/>
  <c r="O2177" i="9"/>
  <c r="P2177" i="9" s="1"/>
  <c r="Q2177" i="9"/>
  <c r="R2177" i="9" s="1"/>
  <c r="W2177" i="9"/>
  <c r="Y2177" i="9"/>
  <c r="J2178" i="9"/>
  <c r="K2178" i="9"/>
  <c r="L2178" i="9"/>
  <c r="M2178" i="9"/>
  <c r="N2178" i="9"/>
  <c r="O2178" i="9"/>
  <c r="P2178" i="9" s="1"/>
  <c r="Q2178" i="9"/>
  <c r="R2178" i="9" s="1"/>
  <c r="W2178" i="9"/>
  <c r="Y2178" i="9"/>
  <c r="J2179" i="9"/>
  <c r="K2179" i="9"/>
  <c r="L2179" i="9"/>
  <c r="M2179" i="9"/>
  <c r="N2179" i="9"/>
  <c r="O2179" i="9"/>
  <c r="Q2179" i="9"/>
  <c r="R2179" i="9" s="1"/>
  <c r="W2179" i="9"/>
  <c r="Y2179" i="9"/>
  <c r="J2180" i="9"/>
  <c r="K2180" i="9"/>
  <c r="L2180" i="9"/>
  <c r="M2180" i="9"/>
  <c r="N2180" i="9"/>
  <c r="O2180" i="9"/>
  <c r="Q2180" i="9"/>
  <c r="R2180" i="9" s="1"/>
  <c r="W2180" i="9"/>
  <c r="Y2180" i="9"/>
  <c r="J2181" i="9"/>
  <c r="K2181" i="9"/>
  <c r="L2181" i="9"/>
  <c r="M2181" i="9"/>
  <c r="N2181" i="9"/>
  <c r="O2181" i="9"/>
  <c r="P2181" i="9" s="1"/>
  <c r="Q2181" i="9"/>
  <c r="R2181" i="9" s="1"/>
  <c r="W2181" i="9"/>
  <c r="Y2181" i="9"/>
  <c r="J2182" i="9"/>
  <c r="K2182" i="9"/>
  <c r="L2182" i="9"/>
  <c r="M2182" i="9"/>
  <c r="N2182" i="9"/>
  <c r="O2182" i="9"/>
  <c r="Q2182" i="9"/>
  <c r="R2182" i="9" s="1"/>
  <c r="W2182" i="9"/>
  <c r="Y2182" i="9"/>
  <c r="J2183" i="9"/>
  <c r="K2183" i="9"/>
  <c r="L2183" i="9"/>
  <c r="M2183" i="9"/>
  <c r="N2183" i="9"/>
  <c r="O2183" i="9"/>
  <c r="Q2183" i="9"/>
  <c r="R2183" i="9" s="1"/>
  <c r="W2183" i="9"/>
  <c r="Y2183" i="9"/>
  <c r="J2184" i="9"/>
  <c r="K2184" i="9"/>
  <c r="L2184" i="9"/>
  <c r="M2184" i="9"/>
  <c r="N2184" i="9"/>
  <c r="O2184" i="9"/>
  <c r="T2184" i="9" s="1"/>
  <c r="Q2184" i="9"/>
  <c r="R2184" i="9" s="1"/>
  <c r="W2184" i="9"/>
  <c r="Y2184" i="9"/>
  <c r="J2185" i="9"/>
  <c r="K2185" i="9"/>
  <c r="L2185" i="9"/>
  <c r="M2185" i="9"/>
  <c r="N2185" i="9"/>
  <c r="O2185" i="9"/>
  <c r="Q2185" i="9"/>
  <c r="R2185" i="9" s="1"/>
  <c r="W2185" i="9"/>
  <c r="Y2185" i="9"/>
  <c r="J2186" i="9"/>
  <c r="K2186" i="9"/>
  <c r="L2186" i="9"/>
  <c r="M2186" i="9"/>
  <c r="N2186" i="9"/>
  <c r="O2186" i="9"/>
  <c r="P2186" i="9" s="1"/>
  <c r="Q2186" i="9"/>
  <c r="R2186" i="9" s="1"/>
  <c r="W2186" i="9"/>
  <c r="Y2186" i="9"/>
  <c r="J2187" i="9"/>
  <c r="K2187" i="9"/>
  <c r="L2187" i="9"/>
  <c r="M2187" i="9"/>
  <c r="N2187" i="9"/>
  <c r="O2187" i="9"/>
  <c r="Q2187" i="9"/>
  <c r="R2187" i="9" s="1"/>
  <c r="W2187" i="9"/>
  <c r="Y2187" i="9"/>
  <c r="J2188" i="9"/>
  <c r="K2188" i="9"/>
  <c r="L2188" i="9"/>
  <c r="M2188" i="9"/>
  <c r="N2188" i="9"/>
  <c r="O2188" i="9"/>
  <c r="T2188" i="9" s="1"/>
  <c r="Q2188" i="9"/>
  <c r="R2188" i="9" s="1"/>
  <c r="W2188" i="9"/>
  <c r="Y2188" i="9"/>
  <c r="J2189" i="9"/>
  <c r="K2189" i="9"/>
  <c r="L2189" i="9"/>
  <c r="M2189" i="9"/>
  <c r="N2189" i="9"/>
  <c r="O2189" i="9"/>
  <c r="T2189" i="9" s="1"/>
  <c r="Q2189" i="9"/>
  <c r="R2189" i="9" s="1"/>
  <c r="W2189" i="9"/>
  <c r="Y2189" i="9"/>
  <c r="J2190" i="9"/>
  <c r="K2190" i="9"/>
  <c r="L2190" i="9"/>
  <c r="M2190" i="9"/>
  <c r="N2190" i="9"/>
  <c r="O2190" i="9"/>
  <c r="T2190" i="9" s="1"/>
  <c r="Q2190" i="9"/>
  <c r="R2190" i="9" s="1"/>
  <c r="W2190" i="9"/>
  <c r="Y2190" i="9"/>
  <c r="J2191" i="9"/>
  <c r="K2191" i="9"/>
  <c r="L2191" i="9"/>
  <c r="M2191" i="9"/>
  <c r="N2191" i="9"/>
  <c r="O2191" i="9"/>
  <c r="Q2191" i="9"/>
  <c r="R2191" i="9" s="1"/>
  <c r="W2191" i="9"/>
  <c r="Y2191" i="9"/>
  <c r="J2192" i="9"/>
  <c r="K2192" i="9"/>
  <c r="L2192" i="9"/>
  <c r="M2192" i="9"/>
  <c r="N2192" i="9"/>
  <c r="O2192" i="9"/>
  <c r="T2192" i="9" s="1"/>
  <c r="Q2192" i="9"/>
  <c r="R2192" i="9" s="1"/>
  <c r="W2192" i="9"/>
  <c r="Y2192" i="9"/>
  <c r="J2193" i="9"/>
  <c r="K2193" i="9"/>
  <c r="L2193" i="9"/>
  <c r="M2193" i="9"/>
  <c r="N2193" i="9"/>
  <c r="O2193" i="9"/>
  <c r="T2193" i="9" s="1"/>
  <c r="Q2193" i="9"/>
  <c r="R2193" i="9" s="1"/>
  <c r="W2193" i="9"/>
  <c r="Y2193" i="9"/>
  <c r="J2194" i="9"/>
  <c r="K2194" i="9"/>
  <c r="L2194" i="9"/>
  <c r="M2194" i="9"/>
  <c r="N2194" i="9"/>
  <c r="O2194" i="9"/>
  <c r="Q2194" i="9"/>
  <c r="R2194" i="9" s="1"/>
  <c r="W2194" i="9"/>
  <c r="Y2194" i="9"/>
  <c r="J2195" i="9"/>
  <c r="K2195" i="9"/>
  <c r="L2195" i="9"/>
  <c r="M2195" i="9"/>
  <c r="N2195" i="9"/>
  <c r="O2195" i="9"/>
  <c r="P2195" i="9" s="1"/>
  <c r="Q2195" i="9"/>
  <c r="R2195" i="9" s="1"/>
  <c r="W2195" i="9"/>
  <c r="Y2195" i="9"/>
  <c r="J2196" i="9"/>
  <c r="K2196" i="9"/>
  <c r="L2196" i="9"/>
  <c r="M2196" i="9"/>
  <c r="N2196" i="9"/>
  <c r="O2196" i="9"/>
  <c r="P2196" i="9" s="1"/>
  <c r="Q2196" i="9"/>
  <c r="R2196" i="9" s="1"/>
  <c r="W2196" i="9"/>
  <c r="Y2196" i="9"/>
  <c r="J2197" i="9"/>
  <c r="K2197" i="9"/>
  <c r="L2197" i="9"/>
  <c r="M2197" i="9"/>
  <c r="N2197" i="9"/>
  <c r="O2197" i="9"/>
  <c r="P2197" i="9" s="1"/>
  <c r="Q2197" i="9"/>
  <c r="R2197" i="9" s="1"/>
  <c r="W2197" i="9"/>
  <c r="Y2197" i="9"/>
  <c r="J2198" i="9"/>
  <c r="K2198" i="9"/>
  <c r="L2198" i="9"/>
  <c r="M2198" i="9"/>
  <c r="N2198" i="9"/>
  <c r="O2198" i="9"/>
  <c r="Q2198" i="9"/>
  <c r="R2198" i="9" s="1"/>
  <c r="W2198" i="9"/>
  <c r="Y2198" i="9"/>
  <c r="J2199" i="9"/>
  <c r="K2199" i="9"/>
  <c r="L2199" i="9"/>
  <c r="M2199" i="9"/>
  <c r="N2199" i="9"/>
  <c r="O2199" i="9"/>
  <c r="Q2199" i="9"/>
  <c r="R2199" i="9" s="1"/>
  <c r="W2199" i="9"/>
  <c r="Y2199" i="9"/>
  <c r="J2200" i="9"/>
  <c r="K2200" i="9"/>
  <c r="L2200" i="9"/>
  <c r="M2200" i="9"/>
  <c r="N2200" i="9"/>
  <c r="O2200" i="9"/>
  <c r="Q2200" i="9"/>
  <c r="R2200" i="9" s="1"/>
  <c r="W2200" i="9"/>
  <c r="Y2200" i="9"/>
  <c r="J2201" i="9"/>
  <c r="K2201" i="9"/>
  <c r="L2201" i="9"/>
  <c r="M2201" i="9"/>
  <c r="N2201" i="9"/>
  <c r="O2201" i="9"/>
  <c r="P2201" i="9" s="1"/>
  <c r="Q2201" i="9"/>
  <c r="R2201" i="9" s="1"/>
  <c r="W2201" i="9"/>
  <c r="Y2201" i="9"/>
  <c r="J2202" i="9"/>
  <c r="K2202" i="9"/>
  <c r="L2202" i="9"/>
  <c r="M2202" i="9"/>
  <c r="N2202" i="9"/>
  <c r="O2202" i="9"/>
  <c r="Q2202" i="9"/>
  <c r="R2202" i="9" s="1"/>
  <c r="W2202" i="9"/>
  <c r="Y2202" i="9"/>
  <c r="J2203" i="9"/>
  <c r="K2203" i="9"/>
  <c r="L2203" i="9"/>
  <c r="M2203" i="9"/>
  <c r="N2203" i="9"/>
  <c r="O2203" i="9"/>
  <c r="P2203" i="9" s="1"/>
  <c r="Q2203" i="9"/>
  <c r="R2203" i="9" s="1"/>
  <c r="W2203" i="9"/>
  <c r="Y2203" i="9"/>
  <c r="J2204" i="9"/>
  <c r="K2204" i="9"/>
  <c r="L2204" i="9"/>
  <c r="M2204" i="9"/>
  <c r="N2204" i="9"/>
  <c r="O2204" i="9"/>
  <c r="Q2204" i="9"/>
  <c r="R2204" i="9" s="1"/>
  <c r="W2204" i="9"/>
  <c r="Y2204" i="9"/>
  <c r="J2205" i="9"/>
  <c r="K2205" i="9"/>
  <c r="L2205" i="9"/>
  <c r="M2205" i="9"/>
  <c r="N2205" i="9"/>
  <c r="O2205" i="9"/>
  <c r="Q2205" i="9"/>
  <c r="R2205" i="9" s="1"/>
  <c r="W2205" i="9"/>
  <c r="Y2205" i="9"/>
  <c r="J2206" i="9"/>
  <c r="K2206" i="9"/>
  <c r="L2206" i="9"/>
  <c r="M2206" i="9"/>
  <c r="N2206" i="9"/>
  <c r="O2206" i="9"/>
  <c r="Q2206" i="9"/>
  <c r="R2206" i="9" s="1"/>
  <c r="W2206" i="9"/>
  <c r="Y2206" i="9"/>
  <c r="J2207" i="9"/>
  <c r="K2207" i="9"/>
  <c r="L2207" i="9"/>
  <c r="M2207" i="9"/>
  <c r="N2207" i="9"/>
  <c r="O2207" i="9"/>
  <c r="P2207" i="9" s="1"/>
  <c r="Q2207" i="9"/>
  <c r="R2207" i="9" s="1"/>
  <c r="W2207" i="9"/>
  <c r="Y2207" i="9"/>
  <c r="J2208" i="9"/>
  <c r="K2208" i="9"/>
  <c r="L2208" i="9"/>
  <c r="M2208" i="9"/>
  <c r="N2208" i="9"/>
  <c r="O2208" i="9"/>
  <c r="T2208" i="9" s="1"/>
  <c r="Q2208" i="9"/>
  <c r="R2208" i="9" s="1"/>
  <c r="W2208" i="9"/>
  <c r="Y2208" i="9"/>
  <c r="J2209" i="9"/>
  <c r="K2209" i="9"/>
  <c r="L2209" i="9"/>
  <c r="M2209" i="9"/>
  <c r="N2209" i="9"/>
  <c r="O2209" i="9"/>
  <c r="Q2209" i="9"/>
  <c r="R2209" i="9" s="1"/>
  <c r="W2209" i="9"/>
  <c r="Y2209" i="9"/>
  <c r="J2210" i="9"/>
  <c r="K2210" i="9"/>
  <c r="L2210" i="9"/>
  <c r="M2210" i="9"/>
  <c r="N2210" i="9"/>
  <c r="O2210" i="9"/>
  <c r="Q2210" i="9"/>
  <c r="R2210" i="9" s="1"/>
  <c r="W2210" i="9"/>
  <c r="Y2210" i="9"/>
  <c r="J2211" i="9"/>
  <c r="K2211" i="9"/>
  <c r="L2211" i="9"/>
  <c r="M2211" i="9"/>
  <c r="N2211" i="9"/>
  <c r="O2211" i="9"/>
  <c r="P2211" i="9" s="1"/>
  <c r="Q2211" i="9"/>
  <c r="R2211" i="9" s="1"/>
  <c r="W2211" i="9"/>
  <c r="Y2211" i="9"/>
  <c r="J2212" i="9"/>
  <c r="K2212" i="9"/>
  <c r="L2212" i="9"/>
  <c r="M2212" i="9"/>
  <c r="N2212" i="9"/>
  <c r="O2212" i="9"/>
  <c r="Q2212" i="9"/>
  <c r="R2212" i="9" s="1"/>
  <c r="W2212" i="9"/>
  <c r="Y2212" i="9"/>
  <c r="J2213" i="9"/>
  <c r="K2213" i="9"/>
  <c r="L2213" i="9"/>
  <c r="M2213" i="9"/>
  <c r="N2213" i="9"/>
  <c r="O2213" i="9"/>
  <c r="Q2213" i="9"/>
  <c r="R2213" i="9" s="1"/>
  <c r="W2213" i="9"/>
  <c r="Y2213" i="9"/>
  <c r="J2214" i="9"/>
  <c r="K2214" i="9"/>
  <c r="L2214" i="9"/>
  <c r="M2214" i="9"/>
  <c r="N2214" i="9"/>
  <c r="O2214" i="9"/>
  <c r="Q2214" i="9"/>
  <c r="R2214" i="9" s="1"/>
  <c r="W2214" i="9"/>
  <c r="Y2214" i="9"/>
  <c r="J2215" i="9"/>
  <c r="K2215" i="9"/>
  <c r="L2215" i="9"/>
  <c r="M2215" i="9"/>
  <c r="N2215" i="9"/>
  <c r="O2215" i="9"/>
  <c r="Q2215" i="9"/>
  <c r="R2215" i="9" s="1"/>
  <c r="W2215" i="9"/>
  <c r="Y2215" i="9"/>
  <c r="J2216" i="9"/>
  <c r="K2216" i="9"/>
  <c r="L2216" i="9"/>
  <c r="M2216" i="9"/>
  <c r="N2216" i="9"/>
  <c r="O2216" i="9"/>
  <c r="Q2216" i="9"/>
  <c r="R2216" i="9" s="1"/>
  <c r="W2216" i="9"/>
  <c r="Y2216" i="9"/>
  <c r="J2217" i="9"/>
  <c r="K2217" i="9"/>
  <c r="L2217" i="9"/>
  <c r="M2217" i="9"/>
  <c r="N2217" i="9"/>
  <c r="O2217" i="9"/>
  <c r="P2217" i="9" s="1"/>
  <c r="Q2217" i="9"/>
  <c r="R2217" i="9" s="1"/>
  <c r="W2217" i="9"/>
  <c r="Y2217" i="9"/>
  <c r="J2218" i="9"/>
  <c r="K2218" i="9"/>
  <c r="L2218" i="9"/>
  <c r="M2218" i="9"/>
  <c r="N2218" i="9"/>
  <c r="O2218" i="9"/>
  <c r="T2218" i="9" s="1"/>
  <c r="Q2218" i="9"/>
  <c r="R2218" i="9" s="1"/>
  <c r="W2218" i="9"/>
  <c r="Y2218" i="9"/>
  <c r="J2219" i="9"/>
  <c r="K2219" i="9"/>
  <c r="L2219" i="9"/>
  <c r="M2219" i="9"/>
  <c r="N2219" i="9"/>
  <c r="O2219" i="9"/>
  <c r="P2219" i="9" s="1"/>
  <c r="Q2219" i="9"/>
  <c r="R2219" i="9" s="1"/>
  <c r="W2219" i="9"/>
  <c r="Y2219" i="9"/>
  <c r="J2220" i="9"/>
  <c r="K2220" i="9"/>
  <c r="L2220" i="9"/>
  <c r="M2220" i="9"/>
  <c r="N2220" i="9"/>
  <c r="O2220" i="9"/>
  <c r="Q2220" i="9"/>
  <c r="R2220" i="9" s="1"/>
  <c r="W2220" i="9"/>
  <c r="Y2220" i="9"/>
  <c r="J2221" i="9"/>
  <c r="K2221" i="9"/>
  <c r="L2221" i="9"/>
  <c r="M2221" i="9"/>
  <c r="N2221" i="9"/>
  <c r="O2221" i="9"/>
  <c r="T2221" i="9" s="1"/>
  <c r="Q2221" i="9"/>
  <c r="R2221" i="9" s="1"/>
  <c r="W2221" i="9"/>
  <c r="Y2221" i="9"/>
  <c r="J2222" i="9"/>
  <c r="K2222" i="9"/>
  <c r="L2222" i="9"/>
  <c r="M2222" i="9"/>
  <c r="N2222" i="9"/>
  <c r="O2222" i="9"/>
  <c r="Q2222" i="9"/>
  <c r="R2222" i="9" s="1"/>
  <c r="W2222" i="9"/>
  <c r="Y2222" i="9"/>
  <c r="J2223" i="9"/>
  <c r="K2223" i="9"/>
  <c r="L2223" i="9"/>
  <c r="M2223" i="9"/>
  <c r="N2223" i="9"/>
  <c r="O2223" i="9"/>
  <c r="Q2223" i="9"/>
  <c r="R2223" i="9" s="1"/>
  <c r="W2223" i="9"/>
  <c r="Y2223" i="9"/>
  <c r="J2224" i="9"/>
  <c r="K2224" i="9"/>
  <c r="L2224" i="9"/>
  <c r="M2224" i="9"/>
  <c r="N2224" i="9"/>
  <c r="O2224" i="9"/>
  <c r="T2224" i="9" s="1"/>
  <c r="Q2224" i="9"/>
  <c r="R2224" i="9" s="1"/>
  <c r="W2224" i="9"/>
  <c r="Y2224" i="9"/>
  <c r="J2225" i="9"/>
  <c r="K2225" i="9"/>
  <c r="L2225" i="9"/>
  <c r="M2225" i="9"/>
  <c r="N2225" i="9"/>
  <c r="O2225" i="9"/>
  <c r="Q2225" i="9"/>
  <c r="R2225" i="9" s="1"/>
  <c r="W2225" i="9"/>
  <c r="Y2225" i="9"/>
  <c r="J2226" i="9"/>
  <c r="K2226" i="9"/>
  <c r="L2226" i="9"/>
  <c r="M2226" i="9"/>
  <c r="N2226" i="9"/>
  <c r="O2226" i="9"/>
  <c r="Q2226" i="9"/>
  <c r="R2226" i="9" s="1"/>
  <c r="W2226" i="9"/>
  <c r="Y2226" i="9"/>
  <c r="J2227" i="9"/>
  <c r="K2227" i="9"/>
  <c r="L2227" i="9"/>
  <c r="M2227" i="9"/>
  <c r="N2227" i="9"/>
  <c r="O2227" i="9"/>
  <c r="T2227" i="9" s="1"/>
  <c r="Q2227" i="9"/>
  <c r="R2227" i="9" s="1"/>
  <c r="W2227" i="9"/>
  <c r="Y2227" i="9"/>
  <c r="J2228" i="9"/>
  <c r="K2228" i="9"/>
  <c r="L2228" i="9"/>
  <c r="M2228" i="9"/>
  <c r="N2228" i="9"/>
  <c r="O2228" i="9"/>
  <c r="T2228" i="9" s="1"/>
  <c r="Q2228" i="9"/>
  <c r="R2228" i="9" s="1"/>
  <c r="W2228" i="9"/>
  <c r="Y2228" i="9"/>
  <c r="J2229" i="9"/>
  <c r="K2229" i="9"/>
  <c r="L2229" i="9"/>
  <c r="M2229" i="9"/>
  <c r="N2229" i="9"/>
  <c r="O2229" i="9"/>
  <c r="Q2229" i="9"/>
  <c r="R2229" i="9" s="1"/>
  <c r="W2229" i="9"/>
  <c r="Y2229" i="9"/>
  <c r="J2230" i="9"/>
  <c r="K2230" i="9"/>
  <c r="L2230" i="9"/>
  <c r="M2230" i="9"/>
  <c r="N2230" i="9"/>
  <c r="O2230" i="9"/>
  <c r="T2230" i="9" s="1"/>
  <c r="Q2230" i="9"/>
  <c r="R2230" i="9" s="1"/>
  <c r="W2230" i="9"/>
  <c r="Y2230" i="9"/>
  <c r="J2231" i="9"/>
  <c r="K2231" i="9"/>
  <c r="L2231" i="9"/>
  <c r="M2231" i="9"/>
  <c r="N2231" i="9"/>
  <c r="O2231" i="9"/>
  <c r="Q2231" i="9"/>
  <c r="R2231" i="9" s="1"/>
  <c r="W2231" i="9"/>
  <c r="Y2231" i="9"/>
  <c r="J2232" i="9"/>
  <c r="K2232" i="9"/>
  <c r="L2232" i="9"/>
  <c r="M2232" i="9"/>
  <c r="N2232" i="9"/>
  <c r="O2232" i="9"/>
  <c r="P2232" i="9" s="1"/>
  <c r="Q2232" i="9"/>
  <c r="R2232" i="9" s="1"/>
  <c r="W2232" i="9"/>
  <c r="Y2232" i="9"/>
  <c r="J2233" i="9"/>
  <c r="K2233" i="9"/>
  <c r="L2233" i="9"/>
  <c r="M2233" i="9"/>
  <c r="N2233" i="9"/>
  <c r="O2233" i="9"/>
  <c r="P2233" i="9" s="1"/>
  <c r="Q2233" i="9"/>
  <c r="R2233" i="9" s="1"/>
  <c r="W2233" i="9"/>
  <c r="Y2233" i="9"/>
  <c r="J2234" i="9"/>
  <c r="K2234" i="9"/>
  <c r="L2234" i="9"/>
  <c r="M2234" i="9"/>
  <c r="N2234" i="9"/>
  <c r="O2234" i="9"/>
  <c r="Q2234" i="9"/>
  <c r="R2234" i="9" s="1"/>
  <c r="W2234" i="9"/>
  <c r="Y2234" i="9"/>
  <c r="J2235" i="9"/>
  <c r="K2235" i="9"/>
  <c r="L2235" i="9"/>
  <c r="M2235" i="9"/>
  <c r="N2235" i="9"/>
  <c r="O2235" i="9"/>
  <c r="P2235" i="9" s="1"/>
  <c r="Q2235" i="9"/>
  <c r="R2235" i="9" s="1"/>
  <c r="W2235" i="9"/>
  <c r="Y2235" i="9"/>
  <c r="J2236" i="9"/>
  <c r="K2236" i="9"/>
  <c r="L2236" i="9"/>
  <c r="M2236" i="9"/>
  <c r="N2236" i="9"/>
  <c r="O2236" i="9"/>
  <c r="Q2236" i="9"/>
  <c r="R2236" i="9" s="1"/>
  <c r="W2236" i="9"/>
  <c r="Y2236" i="9"/>
  <c r="J2237" i="9"/>
  <c r="K2237" i="9"/>
  <c r="L2237" i="9"/>
  <c r="M2237" i="9"/>
  <c r="N2237" i="9"/>
  <c r="O2237" i="9"/>
  <c r="Q2237" i="9"/>
  <c r="R2237" i="9" s="1"/>
  <c r="W2237" i="9"/>
  <c r="Y2237" i="9"/>
  <c r="J2238" i="9"/>
  <c r="K2238" i="9"/>
  <c r="L2238" i="9"/>
  <c r="M2238" i="9"/>
  <c r="N2238" i="9"/>
  <c r="O2238" i="9"/>
  <c r="T2238" i="9" s="1"/>
  <c r="Q2238" i="9"/>
  <c r="R2238" i="9" s="1"/>
  <c r="W2238" i="9"/>
  <c r="Y2238" i="9"/>
  <c r="J2239" i="9"/>
  <c r="K2239" i="9"/>
  <c r="L2239" i="9"/>
  <c r="M2239" i="9"/>
  <c r="N2239" i="9"/>
  <c r="O2239" i="9"/>
  <c r="T2239" i="9" s="1"/>
  <c r="Q2239" i="9"/>
  <c r="R2239" i="9" s="1"/>
  <c r="W2239" i="9"/>
  <c r="Y2239" i="9"/>
  <c r="J2240" i="9"/>
  <c r="K2240" i="9"/>
  <c r="L2240" i="9"/>
  <c r="M2240" i="9"/>
  <c r="N2240" i="9"/>
  <c r="O2240" i="9"/>
  <c r="P2240" i="9" s="1"/>
  <c r="Q2240" i="9"/>
  <c r="R2240" i="9" s="1"/>
  <c r="W2240" i="9"/>
  <c r="Y2240" i="9"/>
  <c r="J2241" i="9"/>
  <c r="K2241" i="9"/>
  <c r="L2241" i="9"/>
  <c r="M2241" i="9"/>
  <c r="N2241" i="9"/>
  <c r="O2241" i="9"/>
  <c r="Q2241" i="9"/>
  <c r="R2241" i="9" s="1"/>
  <c r="W2241" i="9"/>
  <c r="Y2241" i="9"/>
  <c r="J2242" i="9"/>
  <c r="K2242" i="9"/>
  <c r="L2242" i="9"/>
  <c r="M2242" i="9"/>
  <c r="N2242" i="9"/>
  <c r="O2242" i="9"/>
  <c r="T2242" i="9" s="1"/>
  <c r="Q2242" i="9"/>
  <c r="R2242" i="9" s="1"/>
  <c r="W2242" i="9"/>
  <c r="Y2242" i="9"/>
  <c r="J2243" i="9"/>
  <c r="K2243" i="9"/>
  <c r="L2243" i="9"/>
  <c r="M2243" i="9"/>
  <c r="N2243" i="9"/>
  <c r="O2243" i="9"/>
  <c r="P2243" i="9" s="1"/>
  <c r="Q2243" i="9"/>
  <c r="R2243" i="9" s="1"/>
  <c r="W2243" i="9"/>
  <c r="Y2243" i="9"/>
  <c r="J2244" i="9"/>
  <c r="K2244" i="9"/>
  <c r="L2244" i="9"/>
  <c r="M2244" i="9"/>
  <c r="N2244" i="9"/>
  <c r="O2244" i="9"/>
  <c r="P2244" i="9" s="1"/>
  <c r="Q2244" i="9"/>
  <c r="R2244" i="9" s="1"/>
  <c r="W2244" i="9"/>
  <c r="Y2244" i="9"/>
  <c r="J2245" i="9"/>
  <c r="K2245" i="9"/>
  <c r="L2245" i="9"/>
  <c r="M2245" i="9"/>
  <c r="N2245" i="9"/>
  <c r="O2245" i="9"/>
  <c r="Q2245" i="9"/>
  <c r="R2245" i="9" s="1"/>
  <c r="W2245" i="9"/>
  <c r="Y2245" i="9"/>
  <c r="J2246" i="9"/>
  <c r="K2246" i="9"/>
  <c r="L2246" i="9"/>
  <c r="M2246" i="9"/>
  <c r="N2246" i="9"/>
  <c r="O2246" i="9"/>
  <c r="Q2246" i="9"/>
  <c r="R2246" i="9" s="1"/>
  <c r="W2246" i="9"/>
  <c r="Y2246" i="9"/>
  <c r="J2247" i="9"/>
  <c r="K2247" i="9"/>
  <c r="L2247" i="9"/>
  <c r="M2247" i="9"/>
  <c r="N2247" i="9"/>
  <c r="O2247" i="9"/>
  <c r="P2247" i="9" s="1"/>
  <c r="Q2247" i="9"/>
  <c r="R2247" i="9" s="1"/>
  <c r="W2247" i="9"/>
  <c r="Y2247" i="9"/>
  <c r="J2248" i="9"/>
  <c r="K2248" i="9"/>
  <c r="L2248" i="9"/>
  <c r="M2248" i="9"/>
  <c r="N2248" i="9"/>
  <c r="O2248" i="9"/>
  <c r="Q2248" i="9"/>
  <c r="R2248" i="9" s="1"/>
  <c r="W2248" i="9"/>
  <c r="Y2248" i="9"/>
  <c r="J2249" i="9"/>
  <c r="K2249" i="9"/>
  <c r="L2249" i="9"/>
  <c r="M2249" i="9"/>
  <c r="N2249" i="9"/>
  <c r="O2249" i="9"/>
  <c r="T2249" i="9" s="1"/>
  <c r="Q2249" i="9"/>
  <c r="R2249" i="9" s="1"/>
  <c r="W2249" i="9"/>
  <c r="Y2249" i="9"/>
  <c r="J2250" i="9"/>
  <c r="K2250" i="9"/>
  <c r="L2250" i="9"/>
  <c r="M2250" i="9"/>
  <c r="N2250" i="9"/>
  <c r="O2250" i="9"/>
  <c r="P2250" i="9" s="1"/>
  <c r="Q2250" i="9"/>
  <c r="R2250" i="9" s="1"/>
  <c r="W2250" i="9"/>
  <c r="Y2250" i="9"/>
  <c r="J2251" i="9"/>
  <c r="K2251" i="9"/>
  <c r="L2251" i="9"/>
  <c r="M2251" i="9"/>
  <c r="N2251" i="9"/>
  <c r="O2251" i="9"/>
  <c r="Q2251" i="9"/>
  <c r="R2251" i="9" s="1"/>
  <c r="W2251" i="9"/>
  <c r="Y2251" i="9"/>
  <c r="J2252" i="9"/>
  <c r="K2252" i="9"/>
  <c r="L2252" i="9"/>
  <c r="M2252" i="9"/>
  <c r="N2252" i="9"/>
  <c r="O2252" i="9"/>
  <c r="T2252" i="9" s="1"/>
  <c r="Q2252" i="9"/>
  <c r="R2252" i="9" s="1"/>
  <c r="W2252" i="9"/>
  <c r="Y2252" i="9"/>
  <c r="J2253" i="9"/>
  <c r="K2253" i="9"/>
  <c r="L2253" i="9"/>
  <c r="M2253" i="9"/>
  <c r="N2253" i="9"/>
  <c r="O2253" i="9"/>
  <c r="T2253" i="9" s="1"/>
  <c r="Q2253" i="9"/>
  <c r="R2253" i="9" s="1"/>
  <c r="W2253" i="9"/>
  <c r="Y2253" i="9"/>
  <c r="J2254" i="9"/>
  <c r="K2254" i="9"/>
  <c r="L2254" i="9"/>
  <c r="M2254" i="9"/>
  <c r="N2254" i="9"/>
  <c r="O2254" i="9"/>
  <c r="Q2254" i="9"/>
  <c r="R2254" i="9" s="1"/>
  <c r="W2254" i="9"/>
  <c r="Y2254" i="9"/>
  <c r="J2255" i="9"/>
  <c r="K2255" i="9"/>
  <c r="L2255" i="9"/>
  <c r="M2255" i="9"/>
  <c r="N2255" i="9"/>
  <c r="O2255" i="9"/>
  <c r="T2255" i="9" s="1"/>
  <c r="Q2255" i="9"/>
  <c r="R2255" i="9" s="1"/>
  <c r="W2255" i="9"/>
  <c r="Y2255" i="9"/>
  <c r="J2256" i="9"/>
  <c r="K2256" i="9"/>
  <c r="L2256" i="9"/>
  <c r="M2256" i="9"/>
  <c r="N2256" i="9"/>
  <c r="O2256" i="9"/>
  <c r="Q2256" i="9"/>
  <c r="R2256" i="9" s="1"/>
  <c r="W2256" i="9"/>
  <c r="Y2256" i="9"/>
  <c r="J2257" i="9"/>
  <c r="K2257" i="9"/>
  <c r="L2257" i="9"/>
  <c r="M2257" i="9"/>
  <c r="N2257" i="9"/>
  <c r="O2257" i="9"/>
  <c r="T2257" i="9" s="1"/>
  <c r="Q2257" i="9"/>
  <c r="R2257" i="9" s="1"/>
  <c r="W2257" i="9"/>
  <c r="Y2257" i="9"/>
  <c r="J2258" i="9"/>
  <c r="K2258" i="9"/>
  <c r="L2258" i="9"/>
  <c r="M2258" i="9"/>
  <c r="N2258" i="9"/>
  <c r="O2258" i="9"/>
  <c r="P2258" i="9" s="1"/>
  <c r="Q2258" i="9"/>
  <c r="R2258" i="9" s="1"/>
  <c r="W2258" i="9"/>
  <c r="Y2258" i="9"/>
  <c r="J2259" i="9"/>
  <c r="K2259" i="9"/>
  <c r="L2259" i="9"/>
  <c r="M2259" i="9"/>
  <c r="N2259" i="9"/>
  <c r="O2259" i="9"/>
  <c r="P2259" i="9" s="1"/>
  <c r="Q2259" i="9"/>
  <c r="R2259" i="9" s="1"/>
  <c r="W2259" i="9"/>
  <c r="Y2259" i="9"/>
  <c r="J2260" i="9"/>
  <c r="K2260" i="9"/>
  <c r="L2260" i="9"/>
  <c r="M2260" i="9"/>
  <c r="N2260" i="9"/>
  <c r="O2260" i="9"/>
  <c r="T2260" i="9" s="1"/>
  <c r="Q2260" i="9"/>
  <c r="R2260" i="9" s="1"/>
  <c r="W2260" i="9"/>
  <c r="Y2260" i="9"/>
  <c r="J2261" i="9"/>
  <c r="K2261" i="9"/>
  <c r="L2261" i="9"/>
  <c r="M2261" i="9"/>
  <c r="N2261" i="9"/>
  <c r="O2261" i="9"/>
  <c r="Q2261" i="9"/>
  <c r="R2261" i="9" s="1"/>
  <c r="W2261" i="9"/>
  <c r="Y2261" i="9"/>
  <c r="J2262" i="9"/>
  <c r="K2262" i="9"/>
  <c r="L2262" i="9"/>
  <c r="M2262" i="9"/>
  <c r="N2262" i="9"/>
  <c r="O2262" i="9"/>
  <c r="P2262" i="9" s="1"/>
  <c r="Q2262" i="9"/>
  <c r="R2262" i="9" s="1"/>
  <c r="W2262" i="9"/>
  <c r="Y2262" i="9"/>
  <c r="J2263" i="9"/>
  <c r="K2263" i="9"/>
  <c r="L2263" i="9"/>
  <c r="M2263" i="9"/>
  <c r="N2263" i="9"/>
  <c r="O2263" i="9"/>
  <c r="Q2263" i="9"/>
  <c r="R2263" i="9" s="1"/>
  <c r="W2263" i="9"/>
  <c r="Y2263" i="9"/>
  <c r="J2264" i="9"/>
  <c r="K2264" i="9"/>
  <c r="L2264" i="9"/>
  <c r="M2264" i="9"/>
  <c r="N2264" i="9"/>
  <c r="O2264" i="9"/>
  <c r="Q2264" i="9"/>
  <c r="R2264" i="9" s="1"/>
  <c r="W2264" i="9"/>
  <c r="Y2264" i="9"/>
  <c r="J2265" i="9"/>
  <c r="K2265" i="9"/>
  <c r="L2265" i="9"/>
  <c r="M2265" i="9"/>
  <c r="N2265" i="9"/>
  <c r="O2265" i="9"/>
  <c r="Q2265" i="9"/>
  <c r="R2265" i="9" s="1"/>
  <c r="W2265" i="9"/>
  <c r="Y2265" i="9"/>
  <c r="J2266" i="9"/>
  <c r="K2266" i="9"/>
  <c r="L2266" i="9"/>
  <c r="M2266" i="9"/>
  <c r="N2266" i="9"/>
  <c r="O2266" i="9"/>
  <c r="P2266" i="9" s="1"/>
  <c r="Q2266" i="9"/>
  <c r="R2266" i="9" s="1"/>
  <c r="W2266" i="9"/>
  <c r="Y2266" i="9"/>
  <c r="J2267" i="9"/>
  <c r="K2267" i="9"/>
  <c r="L2267" i="9"/>
  <c r="M2267" i="9"/>
  <c r="N2267" i="9"/>
  <c r="O2267" i="9"/>
  <c r="P2267" i="9" s="1"/>
  <c r="Q2267" i="9"/>
  <c r="R2267" i="9" s="1"/>
  <c r="W2267" i="9"/>
  <c r="Y2267" i="9"/>
  <c r="J2268" i="9"/>
  <c r="K2268" i="9"/>
  <c r="L2268" i="9"/>
  <c r="M2268" i="9"/>
  <c r="N2268" i="9"/>
  <c r="O2268" i="9"/>
  <c r="Q2268" i="9"/>
  <c r="R2268" i="9" s="1"/>
  <c r="W2268" i="9"/>
  <c r="Y2268" i="9"/>
  <c r="J2269" i="9"/>
  <c r="K2269" i="9"/>
  <c r="L2269" i="9"/>
  <c r="M2269" i="9"/>
  <c r="N2269" i="9"/>
  <c r="O2269" i="9"/>
  <c r="T2269" i="9" s="1"/>
  <c r="Q2269" i="9"/>
  <c r="R2269" i="9" s="1"/>
  <c r="W2269" i="9"/>
  <c r="Y2269" i="9"/>
  <c r="J2270" i="9"/>
  <c r="K2270" i="9"/>
  <c r="L2270" i="9"/>
  <c r="M2270" i="9"/>
  <c r="N2270" i="9"/>
  <c r="O2270" i="9"/>
  <c r="T2270" i="9" s="1"/>
  <c r="Q2270" i="9"/>
  <c r="R2270" i="9" s="1"/>
  <c r="W2270" i="9"/>
  <c r="Y2270" i="9"/>
  <c r="J2271" i="9"/>
  <c r="K2271" i="9"/>
  <c r="L2271" i="9"/>
  <c r="M2271" i="9"/>
  <c r="N2271" i="9"/>
  <c r="O2271" i="9"/>
  <c r="T2271" i="9" s="1"/>
  <c r="Q2271" i="9"/>
  <c r="R2271" i="9" s="1"/>
  <c r="W2271" i="9"/>
  <c r="Y2271" i="9"/>
  <c r="J2272" i="9"/>
  <c r="K2272" i="9"/>
  <c r="L2272" i="9"/>
  <c r="M2272" i="9"/>
  <c r="N2272" i="9"/>
  <c r="O2272" i="9"/>
  <c r="T2272" i="9" s="1"/>
  <c r="Q2272" i="9"/>
  <c r="R2272" i="9" s="1"/>
  <c r="W2272" i="9"/>
  <c r="Y2272" i="9"/>
  <c r="J2273" i="9"/>
  <c r="K2273" i="9"/>
  <c r="L2273" i="9"/>
  <c r="M2273" i="9"/>
  <c r="N2273" i="9"/>
  <c r="O2273" i="9"/>
  <c r="Q2273" i="9"/>
  <c r="R2273" i="9" s="1"/>
  <c r="W2273" i="9"/>
  <c r="Y2273" i="9"/>
  <c r="J2274" i="9"/>
  <c r="K2274" i="9"/>
  <c r="L2274" i="9"/>
  <c r="M2274" i="9"/>
  <c r="N2274" i="9"/>
  <c r="O2274" i="9"/>
  <c r="P2274" i="9" s="1"/>
  <c r="Q2274" i="9"/>
  <c r="R2274" i="9" s="1"/>
  <c r="W2274" i="9"/>
  <c r="Y2274" i="9"/>
  <c r="J2275" i="9"/>
  <c r="K2275" i="9"/>
  <c r="L2275" i="9"/>
  <c r="M2275" i="9"/>
  <c r="N2275" i="9"/>
  <c r="O2275" i="9"/>
  <c r="T2275" i="9" s="1"/>
  <c r="Q2275" i="9"/>
  <c r="R2275" i="9" s="1"/>
  <c r="W2275" i="9"/>
  <c r="Y2275" i="9"/>
  <c r="J2276" i="9"/>
  <c r="K2276" i="9"/>
  <c r="L2276" i="9"/>
  <c r="M2276" i="9"/>
  <c r="N2276" i="9"/>
  <c r="O2276" i="9"/>
  <c r="T2276" i="9" s="1"/>
  <c r="Q2276" i="9"/>
  <c r="R2276" i="9" s="1"/>
  <c r="W2276" i="9"/>
  <c r="Y2276" i="9"/>
  <c r="J2277" i="9"/>
  <c r="K2277" i="9"/>
  <c r="L2277" i="9"/>
  <c r="M2277" i="9"/>
  <c r="N2277" i="9"/>
  <c r="O2277" i="9"/>
  <c r="T2277" i="9" s="1"/>
  <c r="Q2277" i="9"/>
  <c r="R2277" i="9" s="1"/>
  <c r="W2277" i="9"/>
  <c r="Y2277" i="9"/>
  <c r="J2278" i="9"/>
  <c r="K2278" i="9"/>
  <c r="L2278" i="9"/>
  <c r="M2278" i="9"/>
  <c r="N2278" i="9"/>
  <c r="O2278" i="9"/>
  <c r="P2278" i="9" s="1"/>
  <c r="Q2278" i="9"/>
  <c r="R2278" i="9" s="1"/>
  <c r="W2278" i="9"/>
  <c r="Y2278" i="9"/>
  <c r="J2279" i="9"/>
  <c r="K2279" i="9"/>
  <c r="L2279" i="9"/>
  <c r="M2279" i="9"/>
  <c r="N2279" i="9"/>
  <c r="O2279" i="9"/>
  <c r="Q2279" i="9"/>
  <c r="R2279" i="9" s="1"/>
  <c r="W2279" i="9"/>
  <c r="Y2279" i="9"/>
  <c r="J2280" i="9"/>
  <c r="K2280" i="9"/>
  <c r="L2280" i="9"/>
  <c r="M2280" i="9"/>
  <c r="N2280" i="9"/>
  <c r="O2280" i="9"/>
  <c r="P2280" i="9" s="1"/>
  <c r="Q2280" i="9"/>
  <c r="R2280" i="9" s="1"/>
  <c r="W2280" i="9"/>
  <c r="Y2280" i="9"/>
  <c r="J2281" i="9"/>
  <c r="K2281" i="9"/>
  <c r="L2281" i="9"/>
  <c r="M2281" i="9"/>
  <c r="N2281" i="9"/>
  <c r="O2281" i="9"/>
  <c r="P2281" i="9" s="1"/>
  <c r="Q2281" i="9"/>
  <c r="R2281" i="9" s="1"/>
  <c r="W2281" i="9"/>
  <c r="Y2281" i="9"/>
  <c r="J2282" i="9"/>
  <c r="K2282" i="9"/>
  <c r="L2282" i="9"/>
  <c r="M2282" i="9"/>
  <c r="N2282" i="9"/>
  <c r="O2282" i="9"/>
  <c r="P2282" i="9" s="1"/>
  <c r="Q2282" i="9"/>
  <c r="R2282" i="9" s="1"/>
  <c r="W2282" i="9"/>
  <c r="Y2282" i="9"/>
  <c r="J2283" i="9"/>
  <c r="K2283" i="9"/>
  <c r="L2283" i="9"/>
  <c r="M2283" i="9"/>
  <c r="N2283" i="9"/>
  <c r="O2283" i="9"/>
  <c r="Q2283" i="9"/>
  <c r="R2283" i="9" s="1"/>
  <c r="W2283" i="9"/>
  <c r="Y2283" i="9"/>
  <c r="J2284" i="9"/>
  <c r="K2284" i="9"/>
  <c r="L2284" i="9"/>
  <c r="M2284" i="9"/>
  <c r="N2284" i="9"/>
  <c r="O2284" i="9"/>
  <c r="T2284" i="9" s="1"/>
  <c r="Q2284" i="9"/>
  <c r="R2284" i="9" s="1"/>
  <c r="W2284" i="9"/>
  <c r="Y2284" i="9"/>
  <c r="J2285" i="9"/>
  <c r="K2285" i="9"/>
  <c r="L2285" i="9"/>
  <c r="M2285" i="9"/>
  <c r="N2285" i="9"/>
  <c r="O2285" i="9"/>
  <c r="T2285" i="9" s="1"/>
  <c r="Q2285" i="9"/>
  <c r="R2285" i="9" s="1"/>
  <c r="W2285" i="9"/>
  <c r="Y2285" i="9"/>
  <c r="J2286" i="9"/>
  <c r="K2286" i="9"/>
  <c r="L2286" i="9"/>
  <c r="M2286" i="9"/>
  <c r="N2286" i="9"/>
  <c r="O2286" i="9"/>
  <c r="T2286" i="9" s="1"/>
  <c r="Q2286" i="9"/>
  <c r="R2286" i="9" s="1"/>
  <c r="W2286" i="9"/>
  <c r="Y2286" i="9"/>
  <c r="J2287" i="9"/>
  <c r="K2287" i="9"/>
  <c r="L2287" i="9"/>
  <c r="M2287" i="9"/>
  <c r="N2287" i="9"/>
  <c r="O2287" i="9"/>
  <c r="Q2287" i="9"/>
  <c r="R2287" i="9" s="1"/>
  <c r="W2287" i="9"/>
  <c r="Y2287" i="9"/>
  <c r="J2288" i="9"/>
  <c r="K2288" i="9"/>
  <c r="L2288" i="9"/>
  <c r="M2288" i="9"/>
  <c r="N2288" i="9"/>
  <c r="O2288" i="9"/>
  <c r="P2288" i="9" s="1"/>
  <c r="Q2288" i="9"/>
  <c r="R2288" i="9" s="1"/>
  <c r="W2288" i="9"/>
  <c r="Y2288" i="9"/>
  <c r="J2289" i="9"/>
  <c r="K2289" i="9"/>
  <c r="L2289" i="9"/>
  <c r="M2289" i="9"/>
  <c r="N2289" i="9"/>
  <c r="O2289" i="9"/>
  <c r="Q2289" i="9"/>
  <c r="R2289" i="9" s="1"/>
  <c r="W2289" i="9"/>
  <c r="Y2289" i="9"/>
  <c r="J2290" i="9"/>
  <c r="K2290" i="9"/>
  <c r="L2290" i="9"/>
  <c r="M2290" i="9"/>
  <c r="N2290" i="9"/>
  <c r="O2290" i="9"/>
  <c r="P2290" i="9" s="1"/>
  <c r="Q2290" i="9"/>
  <c r="R2290" i="9" s="1"/>
  <c r="W2290" i="9"/>
  <c r="Y2290" i="9"/>
  <c r="J2291" i="9"/>
  <c r="K2291" i="9"/>
  <c r="L2291" i="9"/>
  <c r="M2291" i="9"/>
  <c r="N2291" i="9"/>
  <c r="O2291" i="9"/>
  <c r="T2291" i="9" s="1"/>
  <c r="Q2291" i="9"/>
  <c r="R2291" i="9" s="1"/>
  <c r="W2291" i="9"/>
  <c r="Y2291" i="9"/>
  <c r="J2292" i="9"/>
  <c r="K2292" i="9"/>
  <c r="L2292" i="9"/>
  <c r="M2292" i="9"/>
  <c r="N2292" i="9"/>
  <c r="O2292" i="9"/>
  <c r="Q2292" i="9"/>
  <c r="R2292" i="9" s="1"/>
  <c r="W2292" i="9"/>
  <c r="Y2292" i="9"/>
  <c r="J2293" i="9"/>
  <c r="K2293" i="9"/>
  <c r="L2293" i="9"/>
  <c r="M2293" i="9"/>
  <c r="N2293" i="9"/>
  <c r="O2293" i="9"/>
  <c r="Q2293" i="9"/>
  <c r="R2293" i="9" s="1"/>
  <c r="W2293" i="9"/>
  <c r="Y2293" i="9"/>
  <c r="J2294" i="9"/>
  <c r="K2294" i="9"/>
  <c r="L2294" i="9"/>
  <c r="M2294" i="9"/>
  <c r="N2294" i="9"/>
  <c r="O2294" i="9"/>
  <c r="Q2294" i="9"/>
  <c r="R2294" i="9" s="1"/>
  <c r="W2294" i="9"/>
  <c r="Y2294" i="9"/>
  <c r="J2295" i="9"/>
  <c r="K2295" i="9"/>
  <c r="L2295" i="9"/>
  <c r="M2295" i="9"/>
  <c r="N2295" i="9"/>
  <c r="O2295" i="9"/>
  <c r="Q2295" i="9"/>
  <c r="R2295" i="9" s="1"/>
  <c r="W2295" i="9"/>
  <c r="Y2295" i="9"/>
  <c r="J2296" i="9"/>
  <c r="K2296" i="9"/>
  <c r="L2296" i="9"/>
  <c r="M2296" i="9"/>
  <c r="N2296" i="9"/>
  <c r="O2296" i="9"/>
  <c r="T2296" i="9" s="1"/>
  <c r="Q2296" i="9"/>
  <c r="R2296" i="9" s="1"/>
  <c r="W2296" i="9"/>
  <c r="Y2296" i="9"/>
  <c r="J2297" i="9"/>
  <c r="K2297" i="9"/>
  <c r="L2297" i="9"/>
  <c r="M2297" i="9"/>
  <c r="N2297" i="9"/>
  <c r="O2297" i="9"/>
  <c r="Q2297" i="9"/>
  <c r="R2297" i="9" s="1"/>
  <c r="W2297" i="9"/>
  <c r="Y2297" i="9"/>
  <c r="J2298" i="9"/>
  <c r="K2298" i="9"/>
  <c r="L2298" i="9"/>
  <c r="M2298" i="9"/>
  <c r="N2298" i="9"/>
  <c r="O2298" i="9"/>
  <c r="P2298" i="9" s="1"/>
  <c r="Q2298" i="9"/>
  <c r="R2298" i="9" s="1"/>
  <c r="W2298" i="9"/>
  <c r="Y2298" i="9"/>
  <c r="J2299" i="9"/>
  <c r="K2299" i="9"/>
  <c r="L2299" i="9"/>
  <c r="M2299" i="9"/>
  <c r="N2299" i="9"/>
  <c r="O2299" i="9"/>
  <c r="Q2299" i="9"/>
  <c r="R2299" i="9" s="1"/>
  <c r="W2299" i="9"/>
  <c r="Y2299" i="9"/>
  <c r="J2300" i="9"/>
  <c r="K2300" i="9"/>
  <c r="L2300" i="9"/>
  <c r="M2300" i="9"/>
  <c r="N2300" i="9"/>
  <c r="O2300" i="9"/>
  <c r="Q2300" i="9"/>
  <c r="R2300" i="9" s="1"/>
  <c r="W2300" i="9"/>
  <c r="Y2300" i="9"/>
  <c r="J2301" i="9"/>
  <c r="K2301" i="9"/>
  <c r="L2301" i="9"/>
  <c r="M2301" i="9"/>
  <c r="N2301" i="9"/>
  <c r="O2301" i="9"/>
  <c r="T2301" i="9" s="1"/>
  <c r="Q2301" i="9"/>
  <c r="R2301" i="9" s="1"/>
  <c r="W2301" i="9"/>
  <c r="Y2301" i="9"/>
  <c r="J2302" i="9"/>
  <c r="K2302" i="9"/>
  <c r="L2302" i="9"/>
  <c r="M2302" i="9"/>
  <c r="N2302" i="9"/>
  <c r="O2302" i="9"/>
  <c r="Q2302" i="9"/>
  <c r="R2302" i="9" s="1"/>
  <c r="W2302" i="9"/>
  <c r="Y2302" i="9"/>
  <c r="J2303" i="9"/>
  <c r="K2303" i="9"/>
  <c r="L2303" i="9"/>
  <c r="M2303" i="9"/>
  <c r="N2303" i="9"/>
  <c r="O2303" i="9"/>
  <c r="T2303" i="9" s="1"/>
  <c r="Q2303" i="9"/>
  <c r="R2303" i="9" s="1"/>
  <c r="W2303" i="9"/>
  <c r="Y2303" i="9"/>
  <c r="J2304" i="9"/>
  <c r="K2304" i="9"/>
  <c r="L2304" i="9"/>
  <c r="M2304" i="9"/>
  <c r="N2304" i="9"/>
  <c r="O2304" i="9"/>
  <c r="T2304" i="9" s="1"/>
  <c r="Q2304" i="9"/>
  <c r="R2304" i="9" s="1"/>
  <c r="W2304" i="9"/>
  <c r="Y2304" i="9"/>
  <c r="J2305" i="9"/>
  <c r="K2305" i="9"/>
  <c r="L2305" i="9"/>
  <c r="M2305" i="9"/>
  <c r="N2305" i="9"/>
  <c r="O2305" i="9"/>
  <c r="Q2305" i="9"/>
  <c r="R2305" i="9" s="1"/>
  <c r="W2305" i="9"/>
  <c r="Y2305" i="9"/>
  <c r="J2306" i="9"/>
  <c r="K2306" i="9"/>
  <c r="L2306" i="9"/>
  <c r="M2306" i="9"/>
  <c r="N2306" i="9"/>
  <c r="O2306" i="9"/>
  <c r="T2306" i="9" s="1"/>
  <c r="Q2306" i="9"/>
  <c r="R2306" i="9" s="1"/>
  <c r="W2306" i="9"/>
  <c r="Y2306" i="9"/>
  <c r="J2307" i="9"/>
  <c r="K2307" i="9"/>
  <c r="L2307" i="9"/>
  <c r="M2307" i="9"/>
  <c r="N2307" i="9"/>
  <c r="O2307" i="9"/>
  <c r="Q2307" i="9"/>
  <c r="R2307" i="9" s="1"/>
  <c r="W2307" i="9"/>
  <c r="Y2307" i="9"/>
  <c r="J2308" i="9"/>
  <c r="K2308" i="9"/>
  <c r="L2308" i="9"/>
  <c r="M2308" i="9"/>
  <c r="N2308" i="9"/>
  <c r="O2308" i="9"/>
  <c r="Q2308" i="9"/>
  <c r="R2308" i="9" s="1"/>
  <c r="W2308" i="9"/>
  <c r="Y2308" i="9"/>
  <c r="J2309" i="9"/>
  <c r="K2309" i="9"/>
  <c r="L2309" i="9"/>
  <c r="M2309" i="9"/>
  <c r="N2309" i="9"/>
  <c r="O2309" i="9"/>
  <c r="Q2309" i="9"/>
  <c r="R2309" i="9" s="1"/>
  <c r="W2309" i="9"/>
  <c r="Y2309" i="9"/>
  <c r="J2310" i="9"/>
  <c r="K2310" i="9"/>
  <c r="L2310" i="9"/>
  <c r="M2310" i="9"/>
  <c r="N2310" i="9"/>
  <c r="O2310" i="9"/>
  <c r="T2310" i="9" s="1"/>
  <c r="Q2310" i="9"/>
  <c r="R2310" i="9" s="1"/>
  <c r="W2310" i="9"/>
  <c r="Y2310" i="9"/>
  <c r="J2311" i="9"/>
  <c r="K2311" i="9"/>
  <c r="L2311" i="9"/>
  <c r="M2311" i="9"/>
  <c r="N2311" i="9"/>
  <c r="O2311" i="9"/>
  <c r="P2311" i="9" s="1"/>
  <c r="Q2311" i="9"/>
  <c r="R2311" i="9" s="1"/>
  <c r="W2311" i="9"/>
  <c r="Y2311" i="9"/>
  <c r="J2312" i="9"/>
  <c r="K2312" i="9"/>
  <c r="L2312" i="9"/>
  <c r="M2312" i="9"/>
  <c r="N2312" i="9"/>
  <c r="O2312" i="9"/>
  <c r="Q2312" i="9"/>
  <c r="R2312" i="9" s="1"/>
  <c r="W2312" i="9"/>
  <c r="Y2312" i="9"/>
  <c r="J2313" i="9"/>
  <c r="K2313" i="9"/>
  <c r="L2313" i="9"/>
  <c r="M2313" i="9"/>
  <c r="N2313" i="9"/>
  <c r="O2313" i="9"/>
  <c r="P2313" i="9" s="1"/>
  <c r="Q2313" i="9"/>
  <c r="R2313" i="9" s="1"/>
  <c r="W2313" i="9"/>
  <c r="Y2313" i="9"/>
  <c r="J2314" i="9"/>
  <c r="K2314" i="9"/>
  <c r="L2314" i="9"/>
  <c r="M2314" i="9"/>
  <c r="N2314" i="9"/>
  <c r="O2314" i="9"/>
  <c r="Q2314" i="9"/>
  <c r="R2314" i="9" s="1"/>
  <c r="W2314" i="9"/>
  <c r="Y2314" i="9"/>
  <c r="J2315" i="9"/>
  <c r="K2315" i="9"/>
  <c r="L2315" i="9"/>
  <c r="M2315" i="9"/>
  <c r="N2315" i="9"/>
  <c r="O2315" i="9"/>
  <c r="Q2315" i="9"/>
  <c r="R2315" i="9" s="1"/>
  <c r="W2315" i="9"/>
  <c r="Y2315" i="9"/>
  <c r="J2316" i="9"/>
  <c r="K2316" i="9"/>
  <c r="L2316" i="9"/>
  <c r="M2316" i="9"/>
  <c r="N2316" i="9"/>
  <c r="O2316" i="9"/>
  <c r="T2316" i="9" s="1"/>
  <c r="Q2316" i="9"/>
  <c r="R2316" i="9" s="1"/>
  <c r="W2316" i="9"/>
  <c r="Y2316" i="9"/>
  <c r="J2317" i="9"/>
  <c r="K2317" i="9"/>
  <c r="L2317" i="9"/>
  <c r="M2317" i="9"/>
  <c r="N2317" i="9"/>
  <c r="O2317" i="9"/>
  <c r="T2317" i="9" s="1"/>
  <c r="Q2317" i="9"/>
  <c r="R2317" i="9" s="1"/>
  <c r="W2317" i="9"/>
  <c r="Y2317" i="9"/>
  <c r="J2318" i="9"/>
  <c r="K2318" i="9"/>
  <c r="L2318" i="9"/>
  <c r="M2318" i="9"/>
  <c r="N2318" i="9"/>
  <c r="O2318" i="9"/>
  <c r="T2318" i="9" s="1"/>
  <c r="Q2318" i="9"/>
  <c r="R2318" i="9" s="1"/>
  <c r="W2318" i="9"/>
  <c r="Y2318" i="9"/>
  <c r="J2319" i="9"/>
  <c r="K2319" i="9"/>
  <c r="L2319" i="9"/>
  <c r="M2319" i="9"/>
  <c r="N2319" i="9"/>
  <c r="O2319" i="9"/>
  <c r="Q2319" i="9"/>
  <c r="R2319" i="9" s="1"/>
  <c r="W2319" i="9"/>
  <c r="Y2319" i="9"/>
  <c r="J2320" i="9"/>
  <c r="K2320" i="9"/>
  <c r="L2320" i="9"/>
  <c r="M2320" i="9"/>
  <c r="N2320" i="9"/>
  <c r="O2320" i="9"/>
  <c r="P2320" i="9" s="1"/>
  <c r="Q2320" i="9"/>
  <c r="R2320" i="9" s="1"/>
  <c r="W2320" i="9"/>
  <c r="Y2320" i="9"/>
  <c r="J2321" i="9"/>
  <c r="K2321" i="9"/>
  <c r="L2321" i="9"/>
  <c r="M2321" i="9"/>
  <c r="N2321" i="9"/>
  <c r="O2321" i="9"/>
  <c r="P2321" i="9" s="1"/>
  <c r="Q2321" i="9"/>
  <c r="R2321" i="9" s="1"/>
  <c r="W2321" i="9"/>
  <c r="Y2321" i="9"/>
  <c r="J2322" i="9"/>
  <c r="K2322" i="9"/>
  <c r="L2322" i="9"/>
  <c r="M2322" i="9"/>
  <c r="N2322" i="9"/>
  <c r="O2322" i="9"/>
  <c r="Q2322" i="9"/>
  <c r="R2322" i="9" s="1"/>
  <c r="W2322" i="9"/>
  <c r="Y2322" i="9"/>
  <c r="J2323" i="9"/>
  <c r="K2323" i="9"/>
  <c r="L2323" i="9"/>
  <c r="M2323" i="9"/>
  <c r="N2323" i="9"/>
  <c r="O2323" i="9"/>
  <c r="P2323" i="9" s="1"/>
  <c r="Q2323" i="9"/>
  <c r="R2323" i="9" s="1"/>
  <c r="W2323" i="9"/>
  <c r="Y2323" i="9"/>
  <c r="J2324" i="9"/>
  <c r="K2324" i="9"/>
  <c r="L2324" i="9"/>
  <c r="M2324" i="9"/>
  <c r="N2324" i="9"/>
  <c r="O2324" i="9"/>
  <c r="T2324" i="9" s="1"/>
  <c r="Q2324" i="9"/>
  <c r="R2324" i="9" s="1"/>
  <c r="W2324" i="9"/>
  <c r="Y2324" i="9"/>
  <c r="J2325" i="9"/>
  <c r="K2325" i="9"/>
  <c r="L2325" i="9"/>
  <c r="M2325" i="9"/>
  <c r="N2325" i="9"/>
  <c r="O2325" i="9"/>
  <c r="T2325" i="9" s="1"/>
  <c r="Q2325" i="9"/>
  <c r="R2325" i="9" s="1"/>
  <c r="W2325" i="9"/>
  <c r="Y2325" i="9"/>
  <c r="J2326" i="9"/>
  <c r="K2326" i="9"/>
  <c r="L2326" i="9"/>
  <c r="M2326" i="9"/>
  <c r="N2326" i="9"/>
  <c r="O2326" i="9"/>
  <c r="T2326" i="9" s="1"/>
  <c r="Q2326" i="9"/>
  <c r="R2326" i="9" s="1"/>
  <c r="W2326" i="9"/>
  <c r="Y2326" i="9"/>
  <c r="J2327" i="9"/>
  <c r="K2327" i="9"/>
  <c r="L2327" i="9"/>
  <c r="M2327" i="9"/>
  <c r="N2327" i="9"/>
  <c r="O2327" i="9"/>
  <c r="P2327" i="9" s="1"/>
  <c r="Q2327" i="9"/>
  <c r="R2327" i="9" s="1"/>
  <c r="W2327" i="9"/>
  <c r="Y2327" i="9"/>
  <c r="J2328" i="9"/>
  <c r="K2328" i="9"/>
  <c r="L2328" i="9"/>
  <c r="M2328" i="9"/>
  <c r="N2328" i="9"/>
  <c r="O2328" i="9"/>
  <c r="Q2328" i="9"/>
  <c r="R2328" i="9" s="1"/>
  <c r="W2328" i="9"/>
  <c r="Y2328" i="9"/>
  <c r="J2329" i="9"/>
  <c r="K2329" i="9"/>
  <c r="L2329" i="9"/>
  <c r="M2329" i="9"/>
  <c r="N2329" i="9"/>
  <c r="O2329" i="9"/>
  <c r="Q2329" i="9"/>
  <c r="R2329" i="9" s="1"/>
  <c r="W2329" i="9"/>
  <c r="Y2329" i="9"/>
  <c r="J2330" i="9"/>
  <c r="K2330" i="9"/>
  <c r="L2330" i="9"/>
  <c r="M2330" i="9"/>
  <c r="N2330" i="9"/>
  <c r="O2330" i="9"/>
  <c r="Q2330" i="9"/>
  <c r="R2330" i="9" s="1"/>
  <c r="W2330" i="9"/>
  <c r="Y2330" i="9"/>
  <c r="J2331" i="9"/>
  <c r="K2331" i="9"/>
  <c r="L2331" i="9"/>
  <c r="M2331" i="9"/>
  <c r="N2331" i="9"/>
  <c r="O2331" i="9"/>
  <c r="P2331" i="9" s="1"/>
  <c r="Q2331" i="9"/>
  <c r="R2331" i="9" s="1"/>
  <c r="W2331" i="9"/>
  <c r="Y2331" i="9"/>
  <c r="J2332" i="9"/>
  <c r="K2332" i="9"/>
  <c r="L2332" i="9"/>
  <c r="M2332" i="9"/>
  <c r="N2332" i="9"/>
  <c r="O2332" i="9"/>
  <c r="T2332" i="9" s="1"/>
  <c r="Q2332" i="9"/>
  <c r="R2332" i="9" s="1"/>
  <c r="W2332" i="9"/>
  <c r="Y2332" i="9"/>
  <c r="J2333" i="9"/>
  <c r="K2333" i="9"/>
  <c r="L2333" i="9"/>
  <c r="M2333" i="9"/>
  <c r="N2333" i="9"/>
  <c r="O2333" i="9"/>
  <c r="T2333" i="9" s="1"/>
  <c r="Q2333" i="9"/>
  <c r="R2333" i="9" s="1"/>
  <c r="W2333" i="9"/>
  <c r="Y2333" i="9"/>
  <c r="J2334" i="9"/>
  <c r="K2334" i="9"/>
  <c r="L2334" i="9"/>
  <c r="M2334" i="9"/>
  <c r="N2334" i="9"/>
  <c r="O2334" i="9"/>
  <c r="Q2334" i="9"/>
  <c r="R2334" i="9" s="1"/>
  <c r="W2334" i="9"/>
  <c r="Y2334" i="9"/>
  <c r="J2335" i="9"/>
  <c r="K2335" i="9"/>
  <c r="L2335" i="9"/>
  <c r="M2335" i="9"/>
  <c r="N2335" i="9"/>
  <c r="O2335" i="9"/>
  <c r="T2335" i="9" s="1"/>
  <c r="Q2335" i="9"/>
  <c r="R2335" i="9" s="1"/>
  <c r="W2335" i="9"/>
  <c r="Y2335" i="9"/>
  <c r="J2336" i="9"/>
  <c r="K2336" i="9"/>
  <c r="L2336" i="9"/>
  <c r="M2336" i="9"/>
  <c r="N2336" i="9"/>
  <c r="O2336" i="9"/>
  <c r="Q2336" i="9"/>
  <c r="R2336" i="9" s="1"/>
  <c r="W2336" i="9"/>
  <c r="Y2336" i="9"/>
  <c r="J2337" i="9"/>
  <c r="K2337" i="9"/>
  <c r="L2337" i="9"/>
  <c r="M2337" i="9"/>
  <c r="N2337" i="9"/>
  <c r="O2337" i="9"/>
  <c r="Q2337" i="9"/>
  <c r="R2337" i="9" s="1"/>
  <c r="W2337" i="9"/>
  <c r="Y2337" i="9"/>
  <c r="J2338" i="9"/>
  <c r="K2338" i="9"/>
  <c r="L2338" i="9"/>
  <c r="M2338" i="9"/>
  <c r="N2338" i="9"/>
  <c r="O2338" i="9"/>
  <c r="T2338" i="9" s="1"/>
  <c r="Q2338" i="9"/>
  <c r="R2338" i="9" s="1"/>
  <c r="W2338" i="9"/>
  <c r="Y2338" i="9"/>
  <c r="J2339" i="9"/>
  <c r="K2339" i="9"/>
  <c r="L2339" i="9"/>
  <c r="M2339" i="9"/>
  <c r="N2339" i="9"/>
  <c r="O2339" i="9"/>
  <c r="T2339" i="9" s="1"/>
  <c r="Q2339" i="9"/>
  <c r="R2339" i="9" s="1"/>
  <c r="W2339" i="9"/>
  <c r="Y2339" i="9"/>
  <c r="J2340" i="9"/>
  <c r="K2340" i="9"/>
  <c r="L2340" i="9"/>
  <c r="M2340" i="9"/>
  <c r="N2340" i="9"/>
  <c r="O2340" i="9"/>
  <c r="T2340" i="9" s="1"/>
  <c r="Q2340" i="9"/>
  <c r="R2340" i="9" s="1"/>
  <c r="W2340" i="9"/>
  <c r="Y2340" i="9"/>
  <c r="J2341" i="9"/>
  <c r="K2341" i="9"/>
  <c r="L2341" i="9"/>
  <c r="M2341" i="9"/>
  <c r="N2341" i="9"/>
  <c r="O2341" i="9"/>
  <c r="Q2341" i="9"/>
  <c r="R2341" i="9" s="1"/>
  <c r="W2341" i="9"/>
  <c r="Y2341" i="9"/>
  <c r="J2342" i="9"/>
  <c r="K2342" i="9"/>
  <c r="L2342" i="9"/>
  <c r="M2342" i="9"/>
  <c r="N2342" i="9"/>
  <c r="O2342" i="9"/>
  <c r="P2342" i="9" s="1"/>
  <c r="Q2342" i="9"/>
  <c r="R2342" i="9" s="1"/>
  <c r="W2342" i="9"/>
  <c r="Y2342" i="9"/>
  <c r="J2343" i="9"/>
  <c r="K2343" i="9"/>
  <c r="L2343" i="9"/>
  <c r="M2343" i="9"/>
  <c r="N2343" i="9"/>
  <c r="O2343" i="9"/>
  <c r="Q2343" i="9"/>
  <c r="R2343" i="9" s="1"/>
  <c r="W2343" i="9"/>
  <c r="Y2343" i="9"/>
  <c r="J2344" i="9"/>
  <c r="K2344" i="9"/>
  <c r="L2344" i="9"/>
  <c r="M2344" i="9"/>
  <c r="N2344" i="9"/>
  <c r="O2344" i="9"/>
  <c r="Q2344" i="9"/>
  <c r="R2344" i="9" s="1"/>
  <c r="W2344" i="9"/>
  <c r="Y2344" i="9"/>
  <c r="J2345" i="9"/>
  <c r="K2345" i="9"/>
  <c r="L2345" i="9"/>
  <c r="M2345" i="9"/>
  <c r="N2345" i="9"/>
  <c r="O2345" i="9"/>
  <c r="P2345" i="9" s="1"/>
  <c r="Q2345" i="9"/>
  <c r="R2345" i="9" s="1"/>
  <c r="W2345" i="9"/>
  <c r="Y2345" i="9"/>
  <c r="J2346" i="9"/>
  <c r="K2346" i="9"/>
  <c r="L2346" i="9"/>
  <c r="M2346" i="9"/>
  <c r="N2346" i="9"/>
  <c r="O2346" i="9"/>
  <c r="P2346" i="9" s="1"/>
  <c r="Q2346" i="9"/>
  <c r="R2346" i="9" s="1"/>
  <c r="W2346" i="9"/>
  <c r="Y2346" i="9"/>
  <c r="J2347" i="9"/>
  <c r="K2347" i="9"/>
  <c r="L2347" i="9"/>
  <c r="M2347" i="9"/>
  <c r="N2347" i="9"/>
  <c r="O2347" i="9"/>
  <c r="P2347" i="9" s="1"/>
  <c r="Q2347" i="9"/>
  <c r="R2347" i="9" s="1"/>
  <c r="W2347" i="9"/>
  <c r="Y2347" i="9"/>
  <c r="J2348" i="9"/>
  <c r="K2348" i="9"/>
  <c r="L2348" i="9"/>
  <c r="M2348" i="9"/>
  <c r="N2348" i="9"/>
  <c r="O2348" i="9"/>
  <c r="T2348" i="9" s="1"/>
  <c r="Q2348" i="9"/>
  <c r="R2348" i="9" s="1"/>
  <c r="W2348" i="9"/>
  <c r="Y2348" i="9"/>
  <c r="J2349" i="9"/>
  <c r="K2349" i="9"/>
  <c r="L2349" i="9"/>
  <c r="M2349" i="9"/>
  <c r="N2349" i="9"/>
  <c r="O2349" i="9"/>
  <c r="T2349" i="9" s="1"/>
  <c r="Q2349" i="9"/>
  <c r="R2349" i="9" s="1"/>
  <c r="W2349" i="9"/>
  <c r="Y2349" i="9"/>
  <c r="J2350" i="9"/>
  <c r="K2350" i="9"/>
  <c r="L2350" i="9"/>
  <c r="M2350" i="9"/>
  <c r="N2350" i="9"/>
  <c r="O2350" i="9"/>
  <c r="Q2350" i="9"/>
  <c r="R2350" i="9" s="1"/>
  <c r="W2350" i="9"/>
  <c r="Y2350" i="9"/>
  <c r="J2351" i="9"/>
  <c r="K2351" i="9"/>
  <c r="L2351" i="9"/>
  <c r="M2351" i="9"/>
  <c r="N2351" i="9"/>
  <c r="O2351" i="9"/>
  <c r="P2351" i="9" s="1"/>
  <c r="Q2351" i="9"/>
  <c r="R2351" i="9" s="1"/>
  <c r="W2351" i="9"/>
  <c r="Y2351" i="9"/>
  <c r="J2352" i="9"/>
  <c r="K2352" i="9"/>
  <c r="L2352" i="9"/>
  <c r="M2352" i="9"/>
  <c r="N2352" i="9"/>
  <c r="O2352" i="9"/>
  <c r="P2352" i="9" s="1"/>
  <c r="Q2352" i="9"/>
  <c r="R2352" i="9" s="1"/>
  <c r="W2352" i="9"/>
  <c r="Y2352" i="9"/>
  <c r="J2353" i="9"/>
  <c r="K2353" i="9"/>
  <c r="L2353" i="9"/>
  <c r="M2353" i="9"/>
  <c r="N2353" i="9"/>
  <c r="O2353" i="9"/>
  <c r="Q2353" i="9"/>
  <c r="R2353" i="9" s="1"/>
  <c r="W2353" i="9"/>
  <c r="Y2353" i="9"/>
  <c r="J2354" i="9"/>
  <c r="K2354" i="9"/>
  <c r="L2354" i="9"/>
  <c r="M2354" i="9"/>
  <c r="N2354" i="9"/>
  <c r="O2354" i="9"/>
  <c r="Q2354" i="9"/>
  <c r="R2354" i="9" s="1"/>
  <c r="W2354" i="9"/>
  <c r="Y2354" i="9"/>
  <c r="J2355" i="9"/>
  <c r="K2355" i="9"/>
  <c r="L2355" i="9"/>
  <c r="M2355" i="9"/>
  <c r="N2355" i="9"/>
  <c r="O2355" i="9"/>
  <c r="P2355" i="9" s="1"/>
  <c r="Q2355" i="9"/>
  <c r="R2355" i="9" s="1"/>
  <c r="W2355" i="9"/>
  <c r="Y2355" i="9"/>
  <c r="J2356" i="9"/>
  <c r="K2356" i="9"/>
  <c r="L2356" i="9"/>
  <c r="M2356" i="9"/>
  <c r="N2356" i="9"/>
  <c r="O2356" i="9"/>
  <c r="P2356" i="9" s="1"/>
  <c r="Q2356" i="9"/>
  <c r="R2356" i="9" s="1"/>
  <c r="W2356" i="9"/>
  <c r="Y2356" i="9"/>
  <c r="J2357" i="9"/>
  <c r="K2357" i="9"/>
  <c r="L2357" i="9"/>
  <c r="M2357" i="9"/>
  <c r="N2357" i="9"/>
  <c r="O2357" i="9"/>
  <c r="Q2357" i="9"/>
  <c r="R2357" i="9" s="1"/>
  <c r="W2357" i="9"/>
  <c r="Y2357" i="9"/>
  <c r="J2358" i="9"/>
  <c r="K2358" i="9"/>
  <c r="L2358" i="9"/>
  <c r="M2358" i="9"/>
  <c r="N2358" i="9"/>
  <c r="O2358" i="9"/>
  <c r="T2358" i="9" s="1"/>
  <c r="Q2358" i="9"/>
  <c r="R2358" i="9" s="1"/>
  <c r="W2358" i="9"/>
  <c r="Y2358" i="9"/>
  <c r="J2359" i="9"/>
  <c r="K2359" i="9"/>
  <c r="L2359" i="9"/>
  <c r="M2359" i="9"/>
  <c r="N2359" i="9"/>
  <c r="O2359" i="9"/>
  <c r="Q2359" i="9"/>
  <c r="R2359" i="9" s="1"/>
  <c r="W2359" i="9"/>
  <c r="Y2359" i="9"/>
  <c r="J2360" i="9"/>
  <c r="K2360" i="9"/>
  <c r="L2360" i="9"/>
  <c r="M2360" i="9"/>
  <c r="N2360" i="9"/>
  <c r="O2360" i="9"/>
  <c r="T2360" i="9" s="1"/>
  <c r="Q2360" i="9"/>
  <c r="R2360" i="9" s="1"/>
  <c r="W2360" i="9"/>
  <c r="Y2360" i="9"/>
  <c r="J2361" i="9"/>
  <c r="K2361" i="9"/>
  <c r="L2361" i="9"/>
  <c r="M2361" i="9"/>
  <c r="N2361" i="9"/>
  <c r="O2361" i="9"/>
  <c r="P2361" i="9" s="1"/>
  <c r="Q2361" i="9"/>
  <c r="R2361" i="9" s="1"/>
  <c r="W2361" i="9"/>
  <c r="Y2361" i="9"/>
  <c r="J2362" i="9"/>
  <c r="K2362" i="9"/>
  <c r="L2362" i="9"/>
  <c r="M2362" i="9"/>
  <c r="N2362" i="9"/>
  <c r="O2362" i="9"/>
  <c r="Q2362" i="9"/>
  <c r="R2362" i="9" s="1"/>
  <c r="W2362" i="9"/>
  <c r="Y2362" i="9"/>
  <c r="J2363" i="9"/>
  <c r="K2363" i="9"/>
  <c r="L2363" i="9"/>
  <c r="M2363" i="9"/>
  <c r="N2363" i="9"/>
  <c r="O2363" i="9"/>
  <c r="Q2363" i="9"/>
  <c r="R2363" i="9" s="1"/>
  <c r="W2363" i="9"/>
  <c r="Y2363" i="9"/>
  <c r="J2364" i="9"/>
  <c r="K2364" i="9"/>
  <c r="L2364" i="9"/>
  <c r="M2364" i="9"/>
  <c r="N2364" i="9"/>
  <c r="O2364" i="9"/>
  <c r="Q2364" i="9"/>
  <c r="R2364" i="9" s="1"/>
  <c r="W2364" i="9"/>
  <c r="Y2364" i="9"/>
  <c r="J2365" i="9"/>
  <c r="K2365" i="9"/>
  <c r="L2365" i="9"/>
  <c r="M2365" i="9"/>
  <c r="N2365" i="9"/>
  <c r="O2365" i="9"/>
  <c r="T2365" i="9" s="1"/>
  <c r="Q2365" i="9"/>
  <c r="R2365" i="9" s="1"/>
  <c r="W2365" i="9"/>
  <c r="Y2365" i="9"/>
  <c r="J2366" i="9"/>
  <c r="K2366" i="9"/>
  <c r="L2366" i="9"/>
  <c r="M2366" i="9"/>
  <c r="N2366" i="9"/>
  <c r="O2366" i="9"/>
  <c r="T2366" i="9" s="1"/>
  <c r="Q2366" i="9"/>
  <c r="R2366" i="9" s="1"/>
  <c r="W2366" i="9"/>
  <c r="Y2366" i="9"/>
  <c r="J2367" i="9"/>
  <c r="K2367" i="9"/>
  <c r="L2367" i="9"/>
  <c r="M2367" i="9"/>
  <c r="N2367" i="9"/>
  <c r="O2367" i="9"/>
  <c r="Q2367" i="9"/>
  <c r="R2367" i="9" s="1"/>
  <c r="W2367" i="9"/>
  <c r="Y2367" i="9"/>
  <c r="J2368" i="9"/>
  <c r="K2368" i="9"/>
  <c r="L2368" i="9"/>
  <c r="M2368" i="9"/>
  <c r="N2368" i="9"/>
  <c r="O2368" i="9"/>
  <c r="P2368" i="9" s="1"/>
  <c r="Q2368" i="9"/>
  <c r="R2368" i="9" s="1"/>
  <c r="W2368" i="9"/>
  <c r="Y2368" i="9"/>
  <c r="J2369" i="9"/>
  <c r="K2369" i="9"/>
  <c r="L2369" i="9"/>
  <c r="M2369" i="9"/>
  <c r="N2369" i="9"/>
  <c r="O2369" i="9"/>
  <c r="T2369" i="9" s="1"/>
  <c r="Q2369" i="9"/>
  <c r="R2369" i="9" s="1"/>
  <c r="W2369" i="9"/>
  <c r="Y2369" i="9"/>
  <c r="J2370" i="9"/>
  <c r="K2370" i="9"/>
  <c r="L2370" i="9"/>
  <c r="M2370" i="9"/>
  <c r="N2370" i="9"/>
  <c r="O2370" i="9"/>
  <c r="T2370" i="9" s="1"/>
  <c r="Q2370" i="9"/>
  <c r="R2370" i="9" s="1"/>
  <c r="W2370" i="9"/>
  <c r="Y2370" i="9"/>
  <c r="J2371" i="9"/>
  <c r="K2371" i="9"/>
  <c r="L2371" i="9"/>
  <c r="M2371" i="9"/>
  <c r="N2371" i="9"/>
  <c r="O2371" i="9"/>
  <c r="P2371" i="9" s="1"/>
  <c r="Q2371" i="9"/>
  <c r="R2371" i="9" s="1"/>
  <c r="W2371" i="9"/>
  <c r="Y2371" i="9"/>
  <c r="J2372" i="9"/>
  <c r="K2372" i="9"/>
  <c r="L2372" i="9"/>
  <c r="M2372" i="9"/>
  <c r="N2372" i="9"/>
  <c r="O2372" i="9"/>
  <c r="P2372" i="9" s="1"/>
  <c r="Q2372" i="9"/>
  <c r="R2372" i="9" s="1"/>
  <c r="W2372" i="9"/>
  <c r="Y2372" i="9"/>
  <c r="J2373" i="9"/>
  <c r="K2373" i="9"/>
  <c r="L2373" i="9"/>
  <c r="M2373" i="9"/>
  <c r="N2373" i="9"/>
  <c r="O2373" i="9"/>
  <c r="Q2373" i="9"/>
  <c r="R2373" i="9" s="1"/>
  <c r="W2373" i="9"/>
  <c r="Y2373" i="9"/>
  <c r="J2374" i="9"/>
  <c r="K2374" i="9"/>
  <c r="L2374" i="9"/>
  <c r="M2374" i="9"/>
  <c r="N2374" i="9"/>
  <c r="O2374" i="9"/>
  <c r="T2374" i="9" s="1"/>
  <c r="Q2374" i="9"/>
  <c r="R2374" i="9" s="1"/>
  <c r="W2374" i="9"/>
  <c r="Y2374" i="9"/>
  <c r="J2375" i="9"/>
  <c r="K2375" i="9"/>
  <c r="L2375" i="9"/>
  <c r="M2375" i="9"/>
  <c r="N2375" i="9"/>
  <c r="O2375" i="9"/>
  <c r="P2375" i="9" s="1"/>
  <c r="Q2375" i="9"/>
  <c r="R2375" i="9" s="1"/>
  <c r="W2375" i="9"/>
  <c r="Y2375" i="9"/>
  <c r="J2376" i="9"/>
  <c r="K2376" i="9"/>
  <c r="L2376" i="9"/>
  <c r="M2376" i="9"/>
  <c r="N2376" i="9"/>
  <c r="O2376" i="9"/>
  <c r="Q2376" i="9"/>
  <c r="R2376" i="9" s="1"/>
  <c r="W2376" i="9"/>
  <c r="Y2376" i="9"/>
  <c r="J2377" i="9"/>
  <c r="K2377" i="9"/>
  <c r="L2377" i="9"/>
  <c r="M2377" i="9"/>
  <c r="N2377" i="9"/>
  <c r="O2377" i="9"/>
  <c r="T2377" i="9" s="1"/>
  <c r="Q2377" i="9"/>
  <c r="R2377" i="9" s="1"/>
  <c r="W2377" i="9"/>
  <c r="Y2377" i="9"/>
  <c r="J2378" i="9"/>
  <c r="K2378" i="9"/>
  <c r="L2378" i="9"/>
  <c r="M2378" i="9"/>
  <c r="N2378" i="9"/>
  <c r="O2378" i="9"/>
  <c r="P2378" i="9" s="1"/>
  <c r="Q2378" i="9"/>
  <c r="R2378" i="9" s="1"/>
  <c r="W2378" i="9"/>
  <c r="Y2378" i="9"/>
  <c r="J2379" i="9"/>
  <c r="K2379" i="9"/>
  <c r="L2379" i="9"/>
  <c r="M2379" i="9"/>
  <c r="N2379" i="9"/>
  <c r="O2379" i="9"/>
  <c r="Q2379" i="9"/>
  <c r="R2379" i="9" s="1"/>
  <c r="W2379" i="9"/>
  <c r="Y2379" i="9"/>
  <c r="J2380" i="9"/>
  <c r="K2380" i="9"/>
  <c r="L2380" i="9"/>
  <c r="M2380" i="9"/>
  <c r="N2380" i="9"/>
  <c r="O2380" i="9"/>
  <c r="T2380" i="9" s="1"/>
  <c r="Q2380" i="9"/>
  <c r="R2380" i="9" s="1"/>
  <c r="W2380" i="9"/>
  <c r="Y2380" i="9"/>
  <c r="J2381" i="9"/>
  <c r="K2381" i="9"/>
  <c r="L2381" i="9"/>
  <c r="M2381" i="9"/>
  <c r="N2381" i="9"/>
  <c r="O2381" i="9"/>
  <c r="T2381" i="9" s="1"/>
  <c r="Q2381" i="9"/>
  <c r="R2381" i="9" s="1"/>
  <c r="W2381" i="9"/>
  <c r="Y2381" i="9"/>
  <c r="J2382" i="9"/>
  <c r="K2382" i="9"/>
  <c r="L2382" i="9"/>
  <c r="M2382" i="9"/>
  <c r="N2382" i="9"/>
  <c r="O2382" i="9"/>
  <c r="T2382" i="9" s="1"/>
  <c r="Q2382" i="9"/>
  <c r="R2382" i="9" s="1"/>
  <c r="W2382" i="9"/>
  <c r="Y2382" i="9"/>
  <c r="J2383" i="9"/>
  <c r="K2383" i="9"/>
  <c r="L2383" i="9"/>
  <c r="M2383" i="9"/>
  <c r="N2383" i="9"/>
  <c r="O2383" i="9"/>
  <c r="P2383" i="9" s="1"/>
  <c r="Q2383" i="9"/>
  <c r="R2383" i="9" s="1"/>
  <c r="W2383" i="9"/>
  <c r="Y2383" i="9"/>
  <c r="J2384" i="9"/>
  <c r="K2384" i="9"/>
  <c r="L2384" i="9"/>
  <c r="M2384" i="9"/>
  <c r="N2384" i="9"/>
  <c r="O2384" i="9"/>
  <c r="T2384" i="9" s="1"/>
  <c r="Q2384" i="9"/>
  <c r="R2384" i="9" s="1"/>
  <c r="W2384" i="9"/>
  <c r="Y2384" i="9"/>
  <c r="J2385" i="9"/>
  <c r="K2385" i="9"/>
  <c r="L2385" i="9"/>
  <c r="M2385" i="9"/>
  <c r="N2385" i="9"/>
  <c r="O2385" i="9"/>
  <c r="T2385" i="9" s="1"/>
  <c r="Q2385" i="9"/>
  <c r="R2385" i="9" s="1"/>
  <c r="W2385" i="9"/>
  <c r="Y2385" i="9"/>
  <c r="J2386" i="9"/>
  <c r="K2386" i="9"/>
  <c r="L2386" i="9"/>
  <c r="M2386" i="9"/>
  <c r="N2386" i="9"/>
  <c r="O2386" i="9"/>
  <c r="Q2386" i="9"/>
  <c r="R2386" i="9" s="1"/>
  <c r="W2386" i="9"/>
  <c r="Y2386" i="9"/>
  <c r="J2387" i="9"/>
  <c r="K2387" i="9"/>
  <c r="L2387" i="9"/>
  <c r="M2387" i="9"/>
  <c r="N2387" i="9"/>
  <c r="O2387" i="9"/>
  <c r="P2387" i="9" s="1"/>
  <c r="Q2387" i="9"/>
  <c r="R2387" i="9" s="1"/>
  <c r="W2387" i="9"/>
  <c r="Y2387" i="9"/>
  <c r="J2388" i="9"/>
  <c r="K2388" i="9"/>
  <c r="L2388" i="9"/>
  <c r="M2388" i="9"/>
  <c r="N2388" i="9"/>
  <c r="O2388" i="9"/>
  <c r="Q2388" i="9"/>
  <c r="R2388" i="9" s="1"/>
  <c r="W2388" i="9"/>
  <c r="Y2388" i="9"/>
  <c r="J2389" i="9"/>
  <c r="K2389" i="9"/>
  <c r="L2389" i="9"/>
  <c r="M2389" i="9"/>
  <c r="N2389" i="9"/>
  <c r="O2389" i="9"/>
  <c r="T2389" i="9" s="1"/>
  <c r="Q2389" i="9"/>
  <c r="R2389" i="9" s="1"/>
  <c r="W2389" i="9"/>
  <c r="Y2389" i="9"/>
  <c r="J2390" i="9"/>
  <c r="K2390" i="9"/>
  <c r="L2390" i="9"/>
  <c r="M2390" i="9"/>
  <c r="N2390" i="9"/>
  <c r="O2390" i="9"/>
  <c r="T2390" i="9" s="1"/>
  <c r="Q2390" i="9"/>
  <c r="R2390" i="9" s="1"/>
  <c r="W2390" i="9"/>
  <c r="Y2390" i="9"/>
  <c r="J2391" i="9"/>
  <c r="K2391" i="9"/>
  <c r="L2391" i="9"/>
  <c r="M2391" i="9"/>
  <c r="N2391" i="9"/>
  <c r="O2391" i="9"/>
  <c r="Q2391" i="9"/>
  <c r="R2391" i="9" s="1"/>
  <c r="W2391" i="9"/>
  <c r="Y2391" i="9"/>
  <c r="J2392" i="9"/>
  <c r="K2392" i="9"/>
  <c r="L2392" i="9"/>
  <c r="M2392" i="9"/>
  <c r="N2392" i="9"/>
  <c r="O2392" i="9"/>
  <c r="P2392" i="9" s="1"/>
  <c r="Q2392" i="9"/>
  <c r="R2392" i="9" s="1"/>
  <c r="W2392" i="9"/>
  <c r="Y2392" i="9"/>
  <c r="J2393" i="9"/>
  <c r="K2393" i="9"/>
  <c r="L2393" i="9"/>
  <c r="M2393" i="9"/>
  <c r="N2393" i="9"/>
  <c r="O2393" i="9"/>
  <c r="P2393" i="9" s="1"/>
  <c r="Q2393" i="9"/>
  <c r="R2393" i="9" s="1"/>
  <c r="W2393" i="9"/>
  <c r="Y2393" i="9"/>
  <c r="J2394" i="9"/>
  <c r="K2394" i="9"/>
  <c r="L2394" i="9"/>
  <c r="M2394" i="9"/>
  <c r="N2394" i="9"/>
  <c r="O2394" i="9"/>
  <c r="Q2394" i="9"/>
  <c r="R2394" i="9" s="1"/>
  <c r="W2394" i="9"/>
  <c r="Y2394" i="9"/>
  <c r="J2395" i="9"/>
  <c r="K2395" i="9"/>
  <c r="L2395" i="9"/>
  <c r="M2395" i="9"/>
  <c r="N2395" i="9"/>
  <c r="O2395" i="9"/>
  <c r="Q2395" i="9"/>
  <c r="R2395" i="9" s="1"/>
  <c r="W2395" i="9"/>
  <c r="Y2395" i="9"/>
  <c r="J2396" i="9"/>
  <c r="K2396" i="9"/>
  <c r="L2396" i="9"/>
  <c r="M2396" i="9"/>
  <c r="N2396" i="9"/>
  <c r="O2396" i="9"/>
  <c r="T2396" i="9" s="1"/>
  <c r="Q2396" i="9"/>
  <c r="R2396" i="9" s="1"/>
  <c r="W2396" i="9"/>
  <c r="Y2396" i="9"/>
  <c r="J2397" i="9"/>
  <c r="K2397" i="9"/>
  <c r="L2397" i="9"/>
  <c r="M2397" i="9"/>
  <c r="N2397" i="9"/>
  <c r="O2397" i="9"/>
  <c r="T2397" i="9" s="1"/>
  <c r="Q2397" i="9"/>
  <c r="R2397" i="9" s="1"/>
  <c r="W2397" i="9"/>
  <c r="Y2397" i="9"/>
  <c r="J2398" i="9"/>
  <c r="K2398" i="9"/>
  <c r="L2398" i="9"/>
  <c r="M2398" i="9"/>
  <c r="N2398" i="9"/>
  <c r="O2398" i="9"/>
  <c r="Q2398" i="9"/>
  <c r="R2398" i="9" s="1"/>
  <c r="W2398" i="9"/>
  <c r="Y2398" i="9"/>
  <c r="J2399" i="9"/>
  <c r="K2399" i="9"/>
  <c r="L2399" i="9"/>
  <c r="M2399" i="9"/>
  <c r="N2399" i="9"/>
  <c r="O2399" i="9"/>
  <c r="P2399" i="9" s="1"/>
  <c r="Q2399" i="9"/>
  <c r="R2399" i="9" s="1"/>
  <c r="W2399" i="9"/>
  <c r="Y2399" i="9"/>
  <c r="J2400" i="9"/>
  <c r="K2400" i="9"/>
  <c r="L2400" i="9"/>
  <c r="M2400" i="9"/>
  <c r="N2400" i="9"/>
  <c r="O2400" i="9"/>
  <c r="Q2400" i="9"/>
  <c r="R2400" i="9" s="1"/>
  <c r="W2400" i="9"/>
  <c r="Y2400" i="9"/>
  <c r="J2401" i="9"/>
  <c r="K2401" i="9"/>
  <c r="L2401" i="9"/>
  <c r="M2401" i="9"/>
  <c r="N2401" i="9"/>
  <c r="O2401" i="9"/>
  <c r="P2401" i="9" s="1"/>
  <c r="Q2401" i="9"/>
  <c r="R2401" i="9" s="1"/>
  <c r="W2401" i="9"/>
  <c r="Y2401" i="9"/>
  <c r="J2402" i="9"/>
  <c r="K2402" i="9"/>
  <c r="L2402" i="9"/>
  <c r="M2402" i="9"/>
  <c r="N2402" i="9"/>
  <c r="O2402" i="9"/>
  <c r="P2402" i="9" s="1"/>
  <c r="Q2402" i="9"/>
  <c r="R2402" i="9" s="1"/>
  <c r="W2402" i="9"/>
  <c r="Y2402" i="9"/>
  <c r="J2403" i="9"/>
  <c r="K2403" i="9"/>
  <c r="L2403" i="9"/>
  <c r="M2403" i="9"/>
  <c r="N2403" i="9"/>
  <c r="O2403" i="9"/>
  <c r="T2403" i="9" s="1"/>
  <c r="Q2403" i="9"/>
  <c r="R2403" i="9" s="1"/>
  <c r="W2403" i="9"/>
  <c r="Y2403" i="9"/>
  <c r="J2404" i="9"/>
  <c r="K2404" i="9"/>
  <c r="L2404" i="9"/>
  <c r="M2404" i="9"/>
  <c r="N2404" i="9"/>
  <c r="O2404" i="9"/>
  <c r="P2404" i="9" s="1"/>
  <c r="Q2404" i="9"/>
  <c r="R2404" i="9" s="1"/>
  <c r="W2404" i="9"/>
  <c r="Y2404" i="9"/>
  <c r="J2405" i="9"/>
  <c r="K2405" i="9"/>
  <c r="L2405" i="9"/>
  <c r="M2405" i="9"/>
  <c r="N2405" i="9"/>
  <c r="O2405" i="9"/>
  <c r="Q2405" i="9"/>
  <c r="R2405" i="9" s="1"/>
  <c r="W2405" i="9"/>
  <c r="Y2405" i="9"/>
  <c r="J2406" i="9"/>
  <c r="K2406" i="9"/>
  <c r="L2406" i="9"/>
  <c r="M2406" i="9"/>
  <c r="N2406" i="9"/>
  <c r="O2406" i="9"/>
  <c r="P2406" i="9" s="1"/>
  <c r="Q2406" i="9"/>
  <c r="R2406" i="9" s="1"/>
  <c r="W2406" i="9"/>
  <c r="Y2406" i="9"/>
  <c r="J2407" i="9"/>
  <c r="K2407" i="9"/>
  <c r="L2407" i="9"/>
  <c r="M2407" i="9"/>
  <c r="N2407" i="9"/>
  <c r="O2407" i="9"/>
  <c r="Q2407" i="9"/>
  <c r="R2407" i="9" s="1"/>
  <c r="W2407" i="9"/>
  <c r="Y2407" i="9"/>
  <c r="J2408" i="9"/>
  <c r="K2408" i="9"/>
  <c r="L2408" i="9"/>
  <c r="M2408" i="9"/>
  <c r="N2408" i="9"/>
  <c r="O2408" i="9"/>
  <c r="Q2408" i="9"/>
  <c r="R2408" i="9" s="1"/>
  <c r="W2408" i="9"/>
  <c r="Y2408" i="9"/>
  <c r="J2409" i="9"/>
  <c r="K2409" i="9"/>
  <c r="L2409" i="9"/>
  <c r="M2409" i="9"/>
  <c r="N2409" i="9"/>
  <c r="O2409" i="9"/>
  <c r="T2409" i="9" s="1"/>
  <c r="Q2409" i="9"/>
  <c r="R2409" i="9" s="1"/>
  <c r="W2409" i="9"/>
  <c r="Y2409" i="9"/>
  <c r="J2410" i="9"/>
  <c r="K2410" i="9"/>
  <c r="L2410" i="9"/>
  <c r="M2410" i="9"/>
  <c r="N2410" i="9"/>
  <c r="O2410" i="9"/>
  <c r="Q2410" i="9"/>
  <c r="R2410" i="9" s="1"/>
  <c r="W2410" i="9"/>
  <c r="Y2410" i="9"/>
  <c r="J2411" i="9"/>
  <c r="K2411" i="9"/>
  <c r="L2411" i="9"/>
  <c r="M2411" i="9"/>
  <c r="N2411" i="9"/>
  <c r="O2411" i="9"/>
  <c r="P2411" i="9" s="1"/>
  <c r="Q2411" i="9"/>
  <c r="R2411" i="9" s="1"/>
  <c r="W2411" i="9"/>
  <c r="Y2411" i="9"/>
  <c r="J2412" i="9"/>
  <c r="K2412" i="9"/>
  <c r="L2412" i="9"/>
  <c r="M2412" i="9"/>
  <c r="N2412" i="9"/>
  <c r="O2412" i="9"/>
  <c r="T2412" i="9" s="1"/>
  <c r="Q2412" i="9"/>
  <c r="R2412" i="9" s="1"/>
  <c r="W2412" i="9"/>
  <c r="Y2412" i="9"/>
  <c r="J2413" i="9"/>
  <c r="K2413" i="9"/>
  <c r="L2413" i="9"/>
  <c r="M2413" i="9"/>
  <c r="N2413" i="9"/>
  <c r="O2413" i="9"/>
  <c r="T2413" i="9" s="1"/>
  <c r="Q2413" i="9"/>
  <c r="R2413" i="9" s="1"/>
  <c r="W2413" i="9"/>
  <c r="Y2413" i="9"/>
  <c r="J2414" i="9"/>
  <c r="K2414" i="9"/>
  <c r="L2414" i="9"/>
  <c r="M2414" i="9"/>
  <c r="N2414" i="9"/>
  <c r="O2414" i="9"/>
  <c r="Q2414" i="9"/>
  <c r="R2414" i="9" s="1"/>
  <c r="W2414" i="9"/>
  <c r="Y2414" i="9"/>
  <c r="J2415" i="9"/>
  <c r="K2415" i="9"/>
  <c r="L2415" i="9"/>
  <c r="M2415" i="9"/>
  <c r="N2415" i="9"/>
  <c r="O2415" i="9"/>
  <c r="P2415" i="9" s="1"/>
  <c r="Q2415" i="9"/>
  <c r="R2415" i="9" s="1"/>
  <c r="W2415" i="9"/>
  <c r="Y2415" i="9"/>
  <c r="J2416" i="9"/>
  <c r="K2416" i="9"/>
  <c r="L2416" i="9"/>
  <c r="M2416" i="9"/>
  <c r="N2416" i="9"/>
  <c r="O2416" i="9"/>
  <c r="Q2416" i="9"/>
  <c r="R2416" i="9" s="1"/>
  <c r="W2416" i="9"/>
  <c r="Y2416" i="9"/>
  <c r="J2417" i="9"/>
  <c r="K2417" i="9"/>
  <c r="L2417" i="9"/>
  <c r="M2417" i="9"/>
  <c r="N2417" i="9"/>
  <c r="O2417" i="9"/>
  <c r="Q2417" i="9"/>
  <c r="R2417" i="9" s="1"/>
  <c r="W2417" i="9"/>
  <c r="Y2417" i="9"/>
  <c r="J2418" i="9"/>
  <c r="K2418" i="9"/>
  <c r="L2418" i="9"/>
  <c r="M2418" i="9"/>
  <c r="N2418" i="9"/>
  <c r="O2418" i="9"/>
  <c r="T2418" i="9" s="1"/>
  <c r="Q2418" i="9"/>
  <c r="R2418" i="9" s="1"/>
  <c r="W2418" i="9"/>
  <c r="Y2418" i="9"/>
  <c r="J2419" i="9"/>
  <c r="K2419" i="9"/>
  <c r="L2419" i="9"/>
  <c r="M2419" i="9"/>
  <c r="N2419" i="9"/>
  <c r="O2419" i="9"/>
  <c r="Q2419" i="9"/>
  <c r="R2419" i="9" s="1"/>
  <c r="W2419" i="9"/>
  <c r="Y2419" i="9"/>
  <c r="J2420" i="9"/>
  <c r="K2420" i="9"/>
  <c r="L2420" i="9"/>
  <c r="M2420" i="9"/>
  <c r="N2420" i="9"/>
  <c r="O2420" i="9"/>
  <c r="Q2420" i="9"/>
  <c r="R2420" i="9" s="1"/>
  <c r="W2420" i="9"/>
  <c r="Y2420" i="9"/>
  <c r="J2421" i="9"/>
  <c r="K2421" i="9"/>
  <c r="L2421" i="9"/>
  <c r="M2421" i="9"/>
  <c r="N2421" i="9"/>
  <c r="O2421" i="9"/>
  <c r="T2421" i="9" s="1"/>
  <c r="Q2421" i="9"/>
  <c r="R2421" i="9" s="1"/>
  <c r="W2421" i="9"/>
  <c r="Y2421" i="9"/>
  <c r="J2422" i="9"/>
  <c r="K2422" i="9"/>
  <c r="L2422" i="9"/>
  <c r="M2422" i="9"/>
  <c r="N2422" i="9"/>
  <c r="O2422" i="9"/>
  <c r="T2422" i="9" s="1"/>
  <c r="Q2422" i="9"/>
  <c r="R2422" i="9" s="1"/>
  <c r="W2422" i="9"/>
  <c r="Y2422" i="9"/>
  <c r="J2423" i="9"/>
  <c r="K2423" i="9"/>
  <c r="L2423" i="9"/>
  <c r="M2423" i="9"/>
  <c r="N2423" i="9"/>
  <c r="O2423" i="9"/>
  <c r="P2423" i="9" s="1"/>
  <c r="Q2423" i="9"/>
  <c r="R2423" i="9" s="1"/>
  <c r="W2423" i="9"/>
  <c r="Y2423" i="9"/>
  <c r="J2424" i="9"/>
  <c r="K2424" i="9"/>
  <c r="L2424" i="9"/>
  <c r="M2424" i="9"/>
  <c r="N2424" i="9"/>
  <c r="O2424" i="9"/>
  <c r="P2424" i="9" s="1"/>
  <c r="Q2424" i="9"/>
  <c r="R2424" i="9" s="1"/>
  <c r="W2424" i="9"/>
  <c r="Y2424" i="9"/>
  <c r="J2425" i="9"/>
  <c r="K2425" i="9"/>
  <c r="L2425" i="9"/>
  <c r="M2425" i="9"/>
  <c r="N2425" i="9"/>
  <c r="O2425" i="9"/>
  <c r="Q2425" i="9"/>
  <c r="R2425" i="9" s="1"/>
  <c r="W2425" i="9"/>
  <c r="Y2425" i="9"/>
  <c r="J2426" i="9"/>
  <c r="K2426" i="9"/>
  <c r="L2426" i="9"/>
  <c r="M2426" i="9"/>
  <c r="N2426" i="9"/>
  <c r="O2426" i="9"/>
  <c r="Q2426" i="9"/>
  <c r="R2426" i="9" s="1"/>
  <c r="W2426" i="9"/>
  <c r="Y2426" i="9"/>
  <c r="J2427" i="9"/>
  <c r="K2427" i="9"/>
  <c r="L2427" i="9"/>
  <c r="M2427" i="9"/>
  <c r="N2427" i="9"/>
  <c r="O2427" i="9"/>
  <c r="P2427" i="9" s="1"/>
  <c r="Q2427" i="9"/>
  <c r="R2427" i="9" s="1"/>
  <c r="W2427" i="9"/>
  <c r="Y2427" i="9"/>
  <c r="J2428" i="9"/>
  <c r="K2428" i="9"/>
  <c r="L2428" i="9"/>
  <c r="M2428" i="9"/>
  <c r="N2428" i="9"/>
  <c r="O2428" i="9"/>
  <c r="T2428" i="9" s="1"/>
  <c r="Q2428" i="9"/>
  <c r="R2428" i="9" s="1"/>
  <c r="W2428" i="9"/>
  <c r="Y2428" i="9"/>
  <c r="J2429" i="9"/>
  <c r="K2429" i="9"/>
  <c r="L2429" i="9"/>
  <c r="M2429" i="9"/>
  <c r="N2429" i="9"/>
  <c r="O2429" i="9"/>
  <c r="Q2429" i="9"/>
  <c r="R2429" i="9" s="1"/>
  <c r="W2429" i="9"/>
  <c r="Y2429" i="9"/>
  <c r="J2430" i="9"/>
  <c r="K2430" i="9"/>
  <c r="L2430" i="9"/>
  <c r="M2430" i="9"/>
  <c r="N2430" i="9"/>
  <c r="O2430" i="9"/>
  <c r="Q2430" i="9"/>
  <c r="R2430" i="9" s="1"/>
  <c r="W2430" i="9"/>
  <c r="Y2430" i="9"/>
  <c r="J2431" i="9"/>
  <c r="K2431" i="9"/>
  <c r="L2431" i="9"/>
  <c r="M2431" i="9"/>
  <c r="N2431" i="9"/>
  <c r="O2431" i="9"/>
  <c r="P2431" i="9" s="1"/>
  <c r="Q2431" i="9"/>
  <c r="R2431" i="9" s="1"/>
  <c r="W2431" i="9"/>
  <c r="Y2431" i="9"/>
  <c r="J2432" i="9"/>
  <c r="K2432" i="9"/>
  <c r="L2432" i="9"/>
  <c r="M2432" i="9"/>
  <c r="N2432" i="9"/>
  <c r="O2432" i="9"/>
  <c r="T2432" i="9" s="1"/>
  <c r="Q2432" i="9"/>
  <c r="R2432" i="9" s="1"/>
  <c r="W2432" i="9"/>
  <c r="Y2432" i="9"/>
  <c r="J2433" i="9"/>
  <c r="K2433" i="9"/>
  <c r="L2433" i="9"/>
  <c r="M2433" i="9"/>
  <c r="N2433" i="9"/>
  <c r="O2433" i="9"/>
  <c r="P2433" i="9" s="1"/>
  <c r="Q2433" i="9"/>
  <c r="R2433" i="9" s="1"/>
  <c r="W2433" i="9"/>
  <c r="Y2433" i="9"/>
  <c r="J2434" i="9"/>
  <c r="K2434" i="9"/>
  <c r="L2434" i="9"/>
  <c r="M2434" i="9"/>
  <c r="N2434" i="9"/>
  <c r="O2434" i="9"/>
  <c r="T2434" i="9" s="1"/>
  <c r="Q2434" i="9"/>
  <c r="R2434" i="9" s="1"/>
  <c r="W2434" i="9"/>
  <c r="Y2434" i="9"/>
  <c r="J2435" i="9"/>
  <c r="K2435" i="9"/>
  <c r="L2435" i="9"/>
  <c r="M2435" i="9"/>
  <c r="N2435" i="9"/>
  <c r="O2435" i="9"/>
  <c r="P2435" i="9" s="1"/>
  <c r="Q2435" i="9"/>
  <c r="R2435" i="9" s="1"/>
  <c r="W2435" i="9"/>
  <c r="Y2435" i="9"/>
  <c r="J2436" i="9"/>
  <c r="K2436" i="9"/>
  <c r="L2436" i="9"/>
  <c r="M2436" i="9"/>
  <c r="N2436" i="9"/>
  <c r="O2436" i="9"/>
  <c r="Q2436" i="9"/>
  <c r="R2436" i="9" s="1"/>
  <c r="W2436" i="9"/>
  <c r="Y2436" i="9"/>
  <c r="J2437" i="9"/>
  <c r="K2437" i="9"/>
  <c r="L2437" i="9"/>
  <c r="M2437" i="9"/>
  <c r="N2437" i="9"/>
  <c r="O2437" i="9"/>
  <c r="P2437" i="9" s="1"/>
  <c r="Q2437" i="9"/>
  <c r="R2437" i="9" s="1"/>
  <c r="W2437" i="9"/>
  <c r="Y2437" i="9"/>
  <c r="J2438" i="9"/>
  <c r="K2438" i="9"/>
  <c r="L2438" i="9"/>
  <c r="M2438" i="9"/>
  <c r="N2438" i="9"/>
  <c r="O2438" i="9"/>
  <c r="Q2438" i="9"/>
  <c r="R2438" i="9" s="1"/>
  <c r="W2438" i="9"/>
  <c r="Y2438" i="9"/>
  <c r="J2439" i="9"/>
  <c r="K2439" i="9"/>
  <c r="L2439" i="9"/>
  <c r="M2439" i="9"/>
  <c r="N2439" i="9"/>
  <c r="O2439" i="9"/>
  <c r="Q2439" i="9"/>
  <c r="R2439" i="9" s="1"/>
  <c r="W2439" i="9"/>
  <c r="Y2439" i="9"/>
  <c r="J2440" i="9"/>
  <c r="K2440" i="9"/>
  <c r="L2440" i="9"/>
  <c r="M2440" i="9"/>
  <c r="N2440" i="9"/>
  <c r="O2440" i="9"/>
  <c r="T2440" i="9" s="1"/>
  <c r="Q2440" i="9"/>
  <c r="R2440" i="9" s="1"/>
  <c r="W2440" i="9"/>
  <c r="Y2440" i="9"/>
  <c r="J2441" i="9"/>
  <c r="K2441" i="9"/>
  <c r="L2441" i="9"/>
  <c r="M2441" i="9"/>
  <c r="N2441" i="9"/>
  <c r="O2441" i="9"/>
  <c r="T2441" i="9" s="1"/>
  <c r="Q2441" i="9"/>
  <c r="R2441" i="9" s="1"/>
  <c r="W2441" i="9"/>
  <c r="Y2441" i="9"/>
  <c r="J2442" i="9"/>
  <c r="K2442" i="9"/>
  <c r="L2442" i="9"/>
  <c r="M2442" i="9"/>
  <c r="N2442" i="9"/>
  <c r="O2442" i="9"/>
  <c r="Q2442" i="9"/>
  <c r="R2442" i="9" s="1"/>
  <c r="W2442" i="9"/>
  <c r="Y2442" i="9"/>
  <c r="J2443" i="9"/>
  <c r="K2443" i="9"/>
  <c r="L2443" i="9"/>
  <c r="M2443" i="9"/>
  <c r="N2443" i="9"/>
  <c r="O2443" i="9"/>
  <c r="Q2443" i="9"/>
  <c r="R2443" i="9" s="1"/>
  <c r="W2443" i="9"/>
  <c r="Y2443" i="9"/>
  <c r="J2444" i="9"/>
  <c r="K2444" i="9"/>
  <c r="L2444" i="9"/>
  <c r="M2444" i="9"/>
  <c r="N2444" i="9"/>
  <c r="O2444" i="9"/>
  <c r="Q2444" i="9"/>
  <c r="R2444" i="9" s="1"/>
  <c r="W2444" i="9"/>
  <c r="Y2444" i="9"/>
  <c r="J2445" i="9"/>
  <c r="K2445" i="9"/>
  <c r="L2445" i="9"/>
  <c r="M2445" i="9"/>
  <c r="N2445" i="9"/>
  <c r="O2445" i="9"/>
  <c r="Q2445" i="9"/>
  <c r="R2445" i="9" s="1"/>
  <c r="W2445" i="9"/>
  <c r="Y2445" i="9"/>
  <c r="J2446" i="9"/>
  <c r="K2446" i="9"/>
  <c r="L2446" i="9"/>
  <c r="M2446" i="9"/>
  <c r="N2446" i="9"/>
  <c r="O2446" i="9"/>
  <c r="T2446" i="9" s="1"/>
  <c r="Q2446" i="9"/>
  <c r="R2446" i="9" s="1"/>
  <c r="W2446" i="9"/>
  <c r="Y2446" i="9"/>
  <c r="J2447" i="9"/>
  <c r="K2447" i="9"/>
  <c r="L2447" i="9"/>
  <c r="M2447" i="9"/>
  <c r="N2447" i="9"/>
  <c r="O2447" i="9"/>
  <c r="Q2447" i="9"/>
  <c r="R2447" i="9" s="1"/>
  <c r="W2447" i="9"/>
  <c r="Y2447" i="9"/>
  <c r="J2448" i="9"/>
  <c r="K2448" i="9"/>
  <c r="L2448" i="9"/>
  <c r="M2448" i="9"/>
  <c r="N2448" i="9"/>
  <c r="O2448" i="9"/>
  <c r="P2448" i="9" s="1"/>
  <c r="Q2448" i="9"/>
  <c r="R2448" i="9" s="1"/>
  <c r="W2448" i="9"/>
  <c r="Y2448" i="9"/>
  <c r="J2449" i="9"/>
  <c r="K2449" i="9"/>
  <c r="L2449" i="9"/>
  <c r="M2449" i="9"/>
  <c r="N2449" i="9"/>
  <c r="O2449" i="9"/>
  <c r="P2449" i="9" s="1"/>
  <c r="Q2449" i="9"/>
  <c r="R2449" i="9" s="1"/>
  <c r="W2449" i="9"/>
  <c r="Y2449" i="9"/>
  <c r="J2450" i="9"/>
  <c r="K2450" i="9"/>
  <c r="L2450" i="9"/>
  <c r="M2450" i="9"/>
  <c r="N2450" i="9"/>
  <c r="O2450" i="9"/>
  <c r="Q2450" i="9"/>
  <c r="R2450" i="9" s="1"/>
  <c r="W2450" i="9"/>
  <c r="Y2450" i="9"/>
  <c r="J2451" i="9"/>
  <c r="K2451" i="9"/>
  <c r="L2451" i="9"/>
  <c r="M2451" i="9"/>
  <c r="N2451" i="9"/>
  <c r="O2451" i="9"/>
  <c r="P2451" i="9" s="1"/>
  <c r="Q2451" i="9"/>
  <c r="R2451" i="9" s="1"/>
  <c r="W2451" i="9"/>
  <c r="Y2451" i="9"/>
  <c r="J2452" i="9"/>
  <c r="K2452" i="9"/>
  <c r="L2452" i="9"/>
  <c r="M2452" i="9"/>
  <c r="N2452" i="9"/>
  <c r="O2452" i="9"/>
  <c r="P2452" i="9" s="1"/>
  <c r="Q2452" i="9"/>
  <c r="R2452" i="9" s="1"/>
  <c r="W2452" i="9"/>
  <c r="Y2452" i="9"/>
  <c r="J2453" i="9"/>
  <c r="K2453" i="9"/>
  <c r="L2453" i="9"/>
  <c r="M2453" i="9"/>
  <c r="N2453" i="9"/>
  <c r="O2453" i="9"/>
  <c r="T2453" i="9" s="1"/>
  <c r="Q2453" i="9"/>
  <c r="R2453" i="9" s="1"/>
  <c r="W2453" i="9"/>
  <c r="Y2453" i="9"/>
  <c r="J2454" i="9"/>
  <c r="K2454" i="9"/>
  <c r="L2454" i="9"/>
  <c r="M2454" i="9"/>
  <c r="N2454" i="9"/>
  <c r="O2454" i="9"/>
  <c r="Q2454" i="9"/>
  <c r="R2454" i="9" s="1"/>
  <c r="W2454" i="9"/>
  <c r="Y2454" i="9"/>
  <c r="J2455" i="9"/>
  <c r="K2455" i="9"/>
  <c r="L2455" i="9"/>
  <c r="M2455" i="9"/>
  <c r="N2455" i="9"/>
  <c r="O2455" i="9"/>
  <c r="T2455" i="9" s="1"/>
  <c r="Q2455" i="9"/>
  <c r="R2455" i="9" s="1"/>
  <c r="W2455" i="9"/>
  <c r="Y2455" i="9"/>
  <c r="J2456" i="9"/>
  <c r="K2456" i="9"/>
  <c r="L2456" i="9"/>
  <c r="M2456" i="9"/>
  <c r="N2456" i="9"/>
  <c r="O2456" i="9"/>
  <c r="T2456" i="9" s="1"/>
  <c r="Q2456" i="9"/>
  <c r="R2456" i="9" s="1"/>
  <c r="W2456" i="9"/>
  <c r="Y2456" i="9"/>
  <c r="J2457" i="9"/>
  <c r="K2457" i="9"/>
  <c r="L2457" i="9"/>
  <c r="M2457" i="9"/>
  <c r="N2457" i="9"/>
  <c r="O2457" i="9"/>
  <c r="T2457" i="9" s="1"/>
  <c r="Q2457" i="9"/>
  <c r="R2457" i="9" s="1"/>
  <c r="W2457" i="9"/>
  <c r="Y2457" i="9"/>
  <c r="J2458" i="9"/>
  <c r="K2458" i="9"/>
  <c r="L2458" i="9"/>
  <c r="M2458" i="9"/>
  <c r="N2458" i="9"/>
  <c r="O2458" i="9"/>
  <c r="P2458" i="9" s="1"/>
  <c r="Q2458" i="9"/>
  <c r="R2458" i="9" s="1"/>
  <c r="W2458" i="9"/>
  <c r="Y2458" i="9"/>
  <c r="J2459" i="9"/>
  <c r="K2459" i="9"/>
  <c r="L2459" i="9"/>
  <c r="M2459" i="9"/>
  <c r="N2459" i="9"/>
  <c r="O2459" i="9"/>
  <c r="Q2459" i="9"/>
  <c r="R2459" i="9" s="1"/>
  <c r="W2459" i="9"/>
  <c r="Y2459" i="9"/>
  <c r="J2460" i="9"/>
  <c r="K2460" i="9"/>
  <c r="L2460" i="9"/>
  <c r="M2460" i="9"/>
  <c r="N2460" i="9"/>
  <c r="O2460" i="9"/>
  <c r="Q2460" i="9"/>
  <c r="R2460" i="9" s="1"/>
  <c r="W2460" i="9"/>
  <c r="Y2460" i="9"/>
  <c r="J2461" i="9"/>
  <c r="K2461" i="9"/>
  <c r="L2461" i="9"/>
  <c r="M2461" i="9"/>
  <c r="N2461" i="9"/>
  <c r="O2461" i="9"/>
  <c r="T2461" i="9" s="1"/>
  <c r="Q2461" i="9"/>
  <c r="R2461" i="9" s="1"/>
  <c r="W2461" i="9"/>
  <c r="Y2461" i="9"/>
  <c r="J2462" i="9"/>
  <c r="K2462" i="9"/>
  <c r="L2462" i="9"/>
  <c r="M2462" i="9"/>
  <c r="N2462" i="9"/>
  <c r="O2462" i="9"/>
  <c r="T2462" i="9" s="1"/>
  <c r="Q2462" i="9"/>
  <c r="R2462" i="9" s="1"/>
  <c r="W2462" i="9"/>
  <c r="Y2462" i="9"/>
  <c r="J2463" i="9"/>
  <c r="K2463" i="9"/>
  <c r="L2463" i="9"/>
  <c r="M2463" i="9"/>
  <c r="N2463" i="9"/>
  <c r="O2463" i="9"/>
  <c r="T2463" i="9" s="1"/>
  <c r="Q2463" i="9"/>
  <c r="R2463" i="9" s="1"/>
  <c r="W2463" i="9"/>
  <c r="Y2463" i="9"/>
  <c r="J2464" i="9"/>
  <c r="K2464" i="9"/>
  <c r="L2464" i="9"/>
  <c r="M2464" i="9"/>
  <c r="N2464" i="9"/>
  <c r="O2464" i="9"/>
  <c r="P2464" i="9" s="1"/>
  <c r="Q2464" i="9"/>
  <c r="R2464" i="9" s="1"/>
  <c r="W2464" i="9"/>
  <c r="Y2464" i="9"/>
  <c r="J2465" i="9"/>
  <c r="K2465" i="9"/>
  <c r="L2465" i="9"/>
  <c r="M2465" i="9"/>
  <c r="N2465" i="9"/>
  <c r="O2465" i="9"/>
  <c r="Q2465" i="9"/>
  <c r="R2465" i="9" s="1"/>
  <c r="W2465" i="9"/>
  <c r="Y2465" i="9"/>
  <c r="J2466" i="9"/>
  <c r="K2466" i="9"/>
  <c r="L2466" i="9"/>
  <c r="M2466" i="9"/>
  <c r="N2466" i="9"/>
  <c r="O2466" i="9"/>
  <c r="Q2466" i="9"/>
  <c r="R2466" i="9" s="1"/>
  <c r="W2466" i="9"/>
  <c r="Y2466" i="9"/>
  <c r="J2467" i="9"/>
  <c r="K2467" i="9"/>
  <c r="L2467" i="9"/>
  <c r="M2467" i="9"/>
  <c r="N2467" i="9"/>
  <c r="O2467" i="9"/>
  <c r="Q2467" i="9"/>
  <c r="R2467" i="9" s="1"/>
  <c r="W2467" i="9"/>
  <c r="Y2467" i="9"/>
  <c r="J2468" i="9"/>
  <c r="K2468" i="9"/>
  <c r="L2468" i="9"/>
  <c r="M2468" i="9"/>
  <c r="N2468" i="9"/>
  <c r="O2468" i="9"/>
  <c r="Q2468" i="9"/>
  <c r="R2468" i="9" s="1"/>
  <c r="W2468" i="9"/>
  <c r="Y2468" i="9"/>
  <c r="J2469" i="9"/>
  <c r="K2469" i="9"/>
  <c r="L2469" i="9"/>
  <c r="M2469" i="9"/>
  <c r="N2469" i="9"/>
  <c r="O2469" i="9"/>
  <c r="T2469" i="9" s="1"/>
  <c r="Q2469" i="9"/>
  <c r="R2469" i="9" s="1"/>
  <c r="W2469" i="9"/>
  <c r="Y2469" i="9"/>
  <c r="J2470" i="9"/>
  <c r="K2470" i="9"/>
  <c r="L2470" i="9"/>
  <c r="M2470" i="9"/>
  <c r="N2470" i="9"/>
  <c r="O2470" i="9"/>
  <c r="T2470" i="9" s="1"/>
  <c r="Q2470" i="9"/>
  <c r="R2470" i="9" s="1"/>
  <c r="W2470" i="9"/>
  <c r="Y2470" i="9"/>
  <c r="J2471" i="9"/>
  <c r="K2471" i="9"/>
  <c r="L2471" i="9"/>
  <c r="M2471" i="9"/>
  <c r="N2471" i="9"/>
  <c r="O2471" i="9"/>
  <c r="Q2471" i="9"/>
  <c r="R2471" i="9" s="1"/>
  <c r="W2471" i="9"/>
  <c r="Y2471" i="9"/>
  <c r="J2472" i="9"/>
  <c r="K2472" i="9"/>
  <c r="L2472" i="9"/>
  <c r="M2472" i="9"/>
  <c r="N2472" i="9"/>
  <c r="O2472" i="9"/>
  <c r="T2472" i="9" s="1"/>
  <c r="Q2472" i="9"/>
  <c r="R2472" i="9" s="1"/>
  <c r="W2472" i="9"/>
  <c r="Y2472" i="9"/>
  <c r="J2473" i="9"/>
  <c r="K2473" i="9"/>
  <c r="L2473" i="9"/>
  <c r="M2473" i="9"/>
  <c r="N2473" i="9"/>
  <c r="O2473" i="9"/>
  <c r="Q2473" i="9"/>
  <c r="R2473" i="9" s="1"/>
  <c r="W2473" i="9"/>
  <c r="Y2473" i="9"/>
  <c r="J2474" i="9"/>
  <c r="K2474" i="9"/>
  <c r="L2474" i="9"/>
  <c r="M2474" i="9"/>
  <c r="N2474" i="9"/>
  <c r="O2474" i="9"/>
  <c r="P2474" i="9" s="1"/>
  <c r="Q2474" i="9"/>
  <c r="R2474" i="9" s="1"/>
  <c r="W2474" i="9"/>
  <c r="Y2474" i="9"/>
  <c r="J2475" i="9"/>
  <c r="K2475" i="9"/>
  <c r="L2475" i="9"/>
  <c r="M2475" i="9"/>
  <c r="N2475" i="9"/>
  <c r="O2475" i="9"/>
  <c r="P2475" i="9" s="1"/>
  <c r="Q2475" i="9"/>
  <c r="R2475" i="9" s="1"/>
  <c r="W2475" i="9"/>
  <c r="Y2475" i="9"/>
  <c r="J2476" i="9"/>
  <c r="K2476" i="9"/>
  <c r="L2476" i="9"/>
  <c r="M2476" i="9"/>
  <c r="N2476" i="9"/>
  <c r="O2476" i="9"/>
  <c r="P2476" i="9" s="1"/>
  <c r="Q2476" i="9"/>
  <c r="R2476" i="9" s="1"/>
  <c r="W2476" i="9"/>
  <c r="Y2476" i="9"/>
  <c r="J2477" i="9"/>
  <c r="K2477" i="9"/>
  <c r="L2477" i="9"/>
  <c r="M2477" i="9"/>
  <c r="N2477" i="9"/>
  <c r="O2477" i="9"/>
  <c r="T2477" i="9" s="1"/>
  <c r="Q2477" i="9"/>
  <c r="R2477" i="9" s="1"/>
  <c r="W2477" i="9"/>
  <c r="Y2477" i="9"/>
  <c r="J2478" i="9"/>
  <c r="K2478" i="9"/>
  <c r="L2478" i="9"/>
  <c r="M2478" i="9"/>
  <c r="N2478" i="9"/>
  <c r="O2478" i="9"/>
  <c r="Q2478" i="9"/>
  <c r="R2478" i="9" s="1"/>
  <c r="W2478" i="9"/>
  <c r="Y2478" i="9"/>
  <c r="J2479" i="9"/>
  <c r="K2479" i="9"/>
  <c r="L2479" i="9"/>
  <c r="M2479" i="9"/>
  <c r="N2479" i="9"/>
  <c r="O2479" i="9"/>
  <c r="Q2479" i="9"/>
  <c r="R2479" i="9" s="1"/>
  <c r="W2479" i="9"/>
  <c r="Y2479" i="9"/>
  <c r="J2480" i="9"/>
  <c r="K2480" i="9"/>
  <c r="L2480" i="9"/>
  <c r="M2480" i="9"/>
  <c r="N2480" i="9"/>
  <c r="O2480" i="9"/>
  <c r="P2480" i="9" s="1"/>
  <c r="Q2480" i="9"/>
  <c r="R2480" i="9" s="1"/>
  <c r="W2480" i="9"/>
  <c r="Y2480" i="9"/>
  <c r="J2481" i="9"/>
  <c r="K2481" i="9"/>
  <c r="L2481" i="9"/>
  <c r="M2481" i="9"/>
  <c r="N2481" i="9"/>
  <c r="O2481" i="9"/>
  <c r="Q2481" i="9"/>
  <c r="R2481" i="9" s="1"/>
  <c r="W2481" i="9"/>
  <c r="Y2481" i="9"/>
  <c r="J2482" i="9"/>
  <c r="K2482" i="9"/>
  <c r="L2482" i="9"/>
  <c r="M2482" i="9"/>
  <c r="N2482" i="9"/>
  <c r="O2482" i="9"/>
  <c r="T2482" i="9" s="1"/>
  <c r="Q2482" i="9"/>
  <c r="R2482" i="9" s="1"/>
  <c r="W2482" i="9"/>
  <c r="Y2482" i="9"/>
  <c r="J2483" i="9"/>
  <c r="K2483" i="9"/>
  <c r="L2483" i="9"/>
  <c r="M2483" i="9"/>
  <c r="N2483" i="9"/>
  <c r="O2483" i="9"/>
  <c r="P2483" i="9" s="1"/>
  <c r="Q2483" i="9"/>
  <c r="R2483" i="9" s="1"/>
  <c r="W2483" i="9"/>
  <c r="Y2483" i="9"/>
  <c r="J2484" i="9"/>
  <c r="K2484" i="9"/>
  <c r="L2484" i="9"/>
  <c r="M2484" i="9"/>
  <c r="N2484" i="9"/>
  <c r="O2484" i="9"/>
  <c r="T2484" i="9" s="1"/>
  <c r="Q2484" i="9"/>
  <c r="R2484" i="9" s="1"/>
  <c r="W2484" i="9"/>
  <c r="Y2484" i="9"/>
  <c r="J2485" i="9"/>
  <c r="K2485" i="9"/>
  <c r="L2485" i="9"/>
  <c r="M2485" i="9"/>
  <c r="N2485" i="9"/>
  <c r="O2485" i="9"/>
  <c r="Q2485" i="9"/>
  <c r="R2485" i="9" s="1"/>
  <c r="W2485" i="9"/>
  <c r="Y2485" i="9"/>
  <c r="J2486" i="9"/>
  <c r="K2486" i="9"/>
  <c r="L2486" i="9"/>
  <c r="M2486" i="9"/>
  <c r="N2486" i="9"/>
  <c r="O2486" i="9"/>
  <c r="P2486" i="9" s="1"/>
  <c r="Q2486" i="9"/>
  <c r="R2486" i="9" s="1"/>
  <c r="W2486" i="9"/>
  <c r="Y2486" i="9"/>
  <c r="J2487" i="9"/>
  <c r="K2487" i="9"/>
  <c r="L2487" i="9"/>
  <c r="M2487" i="9"/>
  <c r="N2487" i="9"/>
  <c r="O2487" i="9"/>
  <c r="P2487" i="9" s="1"/>
  <c r="Q2487" i="9"/>
  <c r="R2487" i="9" s="1"/>
  <c r="W2487" i="9"/>
  <c r="Y2487" i="9"/>
  <c r="J2488" i="9"/>
  <c r="K2488" i="9"/>
  <c r="L2488" i="9"/>
  <c r="M2488" i="9"/>
  <c r="N2488" i="9"/>
  <c r="O2488" i="9"/>
  <c r="T2488" i="9" s="1"/>
  <c r="Q2488" i="9"/>
  <c r="R2488" i="9" s="1"/>
  <c r="W2488" i="9"/>
  <c r="Y2488" i="9"/>
  <c r="J2489" i="9"/>
  <c r="K2489" i="9"/>
  <c r="L2489" i="9"/>
  <c r="M2489" i="9"/>
  <c r="N2489" i="9"/>
  <c r="O2489" i="9"/>
  <c r="Q2489" i="9"/>
  <c r="R2489" i="9" s="1"/>
  <c r="W2489" i="9"/>
  <c r="Y2489" i="9"/>
  <c r="J2490" i="9"/>
  <c r="K2490" i="9"/>
  <c r="L2490" i="9"/>
  <c r="M2490" i="9"/>
  <c r="N2490" i="9"/>
  <c r="O2490" i="9"/>
  <c r="Q2490" i="9"/>
  <c r="R2490" i="9" s="1"/>
  <c r="W2490" i="9"/>
  <c r="Y2490" i="9"/>
  <c r="J2491" i="9"/>
  <c r="K2491" i="9"/>
  <c r="L2491" i="9"/>
  <c r="M2491" i="9"/>
  <c r="N2491" i="9"/>
  <c r="O2491" i="9"/>
  <c r="P2491" i="9" s="1"/>
  <c r="Q2491" i="9"/>
  <c r="R2491" i="9" s="1"/>
  <c r="W2491" i="9"/>
  <c r="Y2491" i="9"/>
  <c r="J2492" i="9"/>
  <c r="K2492" i="9"/>
  <c r="L2492" i="9"/>
  <c r="M2492" i="9"/>
  <c r="N2492" i="9"/>
  <c r="O2492" i="9"/>
  <c r="Q2492" i="9"/>
  <c r="R2492" i="9" s="1"/>
  <c r="W2492" i="9"/>
  <c r="Y2492" i="9"/>
  <c r="J2493" i="9"/>
  <c r="K2493" i="9"/>
  <c r="L2493" i="9"/>
  <c r="M2493" i="9"/>
  <c r="N2493" i="9"/>
  <c r="O2493" i="9"/>
  <c r="T2493" i="9" s="1"/>
  <c r="Q2493" i="9"/>
  <c r="R2493" i="9" s="1"/>
  <c r="W2493" i="9"/>
  <c r="Y2493" i="9"/>
  <c r="J2494" i="9"/>
  <c r="K2494" i="9"/>
  <c r="L2494" i="9"/>
  <c r="M2494" i="9"/>
  <c r="N2494" i="9"/>
  <c r="O2494" i="9"/>
  <c r="Q2494" i="9"/>
  <c r="R2494" i="9" s="1"/>
  <c r="W2494" i="9"/>
  <c r="Y2494" i="9"/>
  <c r="J2495" i="9"/>
  <c r="K2495" i="9"/>
  <c r="L2495" i="9"/>
  <c r="M2495" i="9"/>
  <c r="N2495" i="9"/>
  <c r="O2495" i="9"/>
  <c r="P2495" i="9" s="1"/>
  <c r="Q2495" i="9"/>
  <c r="R2495" i="9" s="1"/>
  <c r="W2495" i="9"/>
  <c r="Y2495" i="9"/>
  <c r="J2496" i="9"/>
  <c r="K2496" i="9"/>
  <c r="L2496" i="9"/>
  <c r="M2496" i="9"/>
  <c r="N2496" i="9"/>
  <c r="O2496" i="9"/>
  <c r="T2496" i="9" s="1"/>
  <c r="Q2496" i="9"/>
  <c r="R2496" i="9" s="1"/>
  <c r="W2496" i="9"/>
  <c r="Y2496" i="9"/>
  <c r="J2497" i="9"/>
  <c r="K2497" i="9"/>
  <c r="L2497" i="9"/>
  <c r="M2497" i="9"/>
  <c r="N2497" i="9"/>
  <c r="O2497" i="9"/>
  <c r="Q2497" i="9"/>
  <c r="R2497" i="9" s="1"/>
  <c r="W2497" i="9"/>
  <c r="Y2497" i="9"/>
  <c r="J2498" i="9"/>
  <c r="K2498" i="9"/>
  <c r="L2498" i="9"/>
  <c r="M2498" i="9"/>
  <c r="N2498" i="9"/>
  <c r="O2498" i="9"/>
  <c r="P2498" i="9" s="1"/>
  <c r="Q2498" i="9"/>
  <c r="R2498" i="9" s="1"/>
  <c r="W2498" i="9"/>
  <c r="Y2498" i="9"/>
  <c r="J2499" i="9"/>
  <c r="K2499" i="9"/>
  <c r="L2499" i="9"/>
  <c r="M2499" i="9"/>
  <c r="N2499" i="9"/>
  <c r="O2499" i="9"/>
  <c r="P2499" i="9" s="1"/>
  <c r="Q2499" i="9"/>
  <c r="R2499" i="9" s="1"/>
  <c r="W2499" i="9"/>
  <c r="Y2499" i="9"/>
  <c r="J2500" i="9"/>
  <c r="K2500" i="9"/>
  <c r="L2500" i="9"/>
  <c r="M2500" i="9"/>
  <c r="N2500" i="9"/>
  <c r="O2500" i="9"/>
  <c r="P2500" i="9" s="1"/>
  <c r="Q2500" i="9"/>
  <c r="R2500" i="9" s="1"/>
  <c r="W2500" i="9"/>
  <c r="Y2500" i="9"/>
  <c r="J2501" i="9"/>
  <c r="K2501" i="9"/>
  <c r="L2501" i="9"/>
  <c r="M2501" i="9"/>
  <c r="N2501" i="9"/>
  <c r="O2501" i="9"/>
  <c r="Q2501" i="9"/>
  <c r="R2501" i="9" s="1"/>
  <c r="W2501" i="9"/>
  <c r="Y2501" i="9"/>
  <c r="J2502" i="9"/>
  <c r="K2502" i="9"/>
  <c r="L2502" i="9"/>
  <c r="M2502" i="9"/>
  <c r="N2502" i="9"/>
  <c r="O2502" i="9"/>
  <c r="P2502" i="9" s="1"/>
  <c r="Q2502" i="9"/>
  <c r="R2502" i="9" s="1"/>
  <c r="W2502" i="9"/>
  <c r="Y2502" i="9"/>
  <c r="J2503" i="9"/>
  <c r="K2503" i="9"/>
  <c r="L2503" i="9"/>
  <c r="M2503" i="9"/>
  <c r="N2503" i="9"/>
  <c r="O2503" i="9"/>
  <c r="P2503" i="9" s="1"/>
  <c r="Q2503" i="9"/>
  <c r="R2503" i="9" s="1"/>
  <c r="W2503" i="9"/>
  <c r="Y2503" i="9"/>
  <c r="J2504" i="9"/>
  <c r="K2504" i="9"/>
  <c r="L2504" i="9"/>
  <c r="M2504" i="9"/>
  <c r="N2504" i="9"/>
  <c r="O2504" i="9"/>
  <c r="P2504" i="9" s="1"/>
  <c r="Q2504" i="9"/>
  <c r="R2504" i="9" s="1"/>
  <c r="W2504" i="9"/>
  <c r="Y2504" i="9"/>
  <c r="J2505" i="9"/>
  <c r="K2505" i="9"/>
  <c r="L2505" i="9"/>
  <c r="M2505" i="9"/>
  <c r="N2505" i="9"/>
  <c r="O2505" i="9"/>
  <c r="P2505" i="9" s="1"/>
  <c r="Q2505" i="9"/>
  <c r="R2505" i="9" s="1"/>
  <c r="W2505" i="9"/>
  <c r="Y2505" i="9"/>
  <c r="J2506" i="9"/>
  <c r="K2506" i="9"/>
  <c r="L2506" i="9"/>
  <c r="M2506" i="9"/>
  <c r="N2506" i="9"/>
  <c r="O2506" i="9"/>
  <c r="Q2506" i="9"/>
  <c r="R2506" i="9" s="1"/>
  <c r="W2506" i="9"/>
  <c r="Y2506" i="9"/>
  <c r="J2507" i="9"/>
  <c r="K2507" i="9"/>
  <c r="L2507" i="9"/>
  <c r="M2507" i="9"/>
  <c r="N2507" i="9"/>
  <c r="O2507" i="9"/>
  <c r="Q2507" i="9"/>
  <c r="R2507" i="9" s="1"/>
  <c r="W2507" i="9"/>
  <c r="Y2507" i="9"/>
  <c r="J2508" i="9"/>
  <c r="K2508" i="9"/>
  <c r="L2508" i="9"/>
  <c r="M2508" i="9"/>
  <c r="N2508" i="9"/>
  <c r="O2508" i="9"/>
  <c r="P2508" i="9" s="1"/>
  <c r="Q2508" i="9"/>
  <c r="R2508" i="9" s="1"/>
  <c r="W2508" i="9"/>
  <c r="Y2508" i="9"/>
  <c r="J2509" i="9"/>
  <c r="K2509" i="9"/>
  <c r="L2509" i="9"/>
  <c r="M2509" i="9"/>
  <c r="N2509" i="9"/>
  <c r="O2509" i="9"/>
  <c r="Q2509" i="9"/>
  <c r="R2509" i="9" s="1"/>
  <c r="W2509" i="9"/>
  <c r="Y2509" i="9"/>
  <c r="J2510" i="9"/>
  <c r="K2510" i="9"/>
  <c r="L2510" i="9"/>
  <c r="M2510" i="9"/>
  <c r="N2510" i="9"/>
  <c r="O2510" i="9"/>
  <c r="Q2510" i="9"/>
  <c r="R2510" i="9" s="1"/>
  <c r="W2510" i="9"/>
  <c r="Y2510" i="9"/>
  <c r="J2511" i="9"/>
  <c r="K2511" i="9"/>
  <c r="L2511" i="9"/>
  <c r="M2511" i="9"/>
  <c r="N2511" i="9"/>
  <c r="O2511" i="9"/>
  <c r="P2511" i="9" s="1"/>
  <c r="Q2511" i="9"/>
  <c r="R2511" i="9" s="1"/>
  <c r="W2511" i="9"/>
  <c r="Y2511" i="9"/>
  <c r="J2512" i="9"/>
  <c r="K2512" i="9"/>
  <c r="L2512" i="9"/>
  <c r="M2512" i="9"/>
  <c r="N2512" i="9"/>
  <c r="O2512" i="9"/>
  <c r="P2512" i="9" s="1"/>
  <c r="Q2512" i="9"/>
  <c r="R2512" i="9" s="1"/>
  <c r="W2512" i="9"/>
  <c r="Y2512" i="9"/>
  <c r="J2513" i="9"/>
  <c r="K2513" i="9"/>
  <c r="L2513" i="9"/>
  <c r="M2513" i="9"/>
  <c r="N2513" i="9"/>
  <c r="O2513" i="9"/>
  <c r="Q2513" i="9"/>
  <c r="R2513" i="9" s="1"/>
  <c r="W2513" i="9"/>
  <c r="Y2513" i="9"/>
  <c r="J2514" i="9"/>
  <c r="K2514" i="9"/>
  <c r="L2514" i="9"/>
  <c r="M2514" i="9"/>
  <c r="N2514" i="9"/>
  <c r="O2514" i="9"/>
  <c r="Q2514" i="9"/>
  <c r="R2514" i="9" s="1"/>
  <c r="W2514" i="9"/>
  <c r="Y2514" i="9"/>
  <c r="J2515" i="9"/>
  <c r="K2515" i="9"/>
  <c r="L2515" i="9"/>
  <c r="M2515" i="9"/>
  <c r="N2515" i="9"/>
  <c r="O2515" i="9"/>
  <c r="Q2515" i="9"/>
  <c r="R2515" i="9" s="1"/>
  <c r="W2515" i="9"/>
  <c r="Y2515" i="9"/>
  <c r="J2516" i="9"/>
  <c r="K2516" i="9"/>
  <c r="L2516" i="9"/>
  <c r="M2516" i="9"/>
  <c r="N2516" i="9"/>
  <c r="O2516" i="9"/>
  <c r="P2516" i="9" s="1"/>
  <c r="Q2516" i="9"/>
  <c r="R2516" i="9" s="1"/>
  <c r="W2516" i="9"/>
  <c r="Y2516" i="9"/>
  <c r="J2517" i="9"/>
  <c r="K2517" i="9"/>
  <c r="L2517" i="9"/>
  <c r="M2517" i="9"/>
  <c r="N2517" i="9"/>
  <c r="O2517" i="9"/>
  <c r="Q2517" i="9"/>
  <c r="R2517" i="9" s="1"/>
  <c r="W2517" i="9"/>
  <c r="Y2517" i="9"/>
  <c r="J2518" i="9"/>
  <c r="K2518" i="9"/>
  <c r="L2518" i="9"/>
  <c r="M2518" i="9"/>
  <c r="N2518" i="9"/>
  <c r="O2518" i="9"/>
  <c r="P2518" i="9" s="1"/>
  <c r="Q2518" i="9"/>
  <c r="R2518" i="9" s="1"/>
  <c r="W2518" i="9"/>
  <c r="Y2518" i="9"/>
  <c r="J2519" i="9"/>
  <c r="K2519" i="9"/>
  <c r="L2519" i="9"/>
  <c r="M2519" i="9"/>
  <c r="N2519" i="9"/>
  <c r="O2519" i="9"/>
  <c r="T2519" i="9" s="1"/>
  <c r="Q2519" i="9"/>
  <c r="R2519" i="9" s="1"/>
  <c r="W2519" i="9"/>
  <c r="Y2519" i="9"/>
  <c r="J2520" i="9"/>
  <c r="K2520" i="9"/>
  <c r="L2520" i="9"/>
  <c r="M2520" i="9"/>
  <c r="N2520" i="9"/>
  <c r="O2520" i="9"/>
  <c r="Q2520" i="9"/>
  <c r="R2520" i="9" s="1"/>
  <c r="W2520" i="9"/>
  <c r="Y2520" i="9"/>
  <c r="J2521" i="9"/>
  <c r="K2521" i="9"/>
  <c r="L2521" i="9"/>
  <c r="M2521" i="9"/>
  <c r="N2521" i="9"/>
  <c r="O2521" i="9"/>
  <c r="T2521" i="9" s="1"/>
  <c r="Q2521" i="9"/>
  <c r="R2521" i="9" s="1"/>
  <c r="W2521" i="9"/>
  <c r="Y2521" i="9"/>
  <c r="J2522" i="9"/>
  <c r="K2522" i="9"/>
  <c r="L2522" i="9"/>
  <c r="M2522" i="9"/>
  <c r="N2522" i="9"/>
  <c r="O2522" i="9"/>
  <c r="Q2522" i="9"/>
  <c r="R2522" i="9" s="1"/>
  <c r="W2522" i="9"/>
  <c r="Y2522" i="9"/>
  <c r="J2523" i="9"/>
  <c r="K2523" i="9"/>
  <c r="L2523" i="9"/>
  <c r="M2523" i="9"/>
  <c r="N2523" i="9"/>
  <c r="O2523" i="9"/>
  <c r="P2523" i="9" s="1"/>
  <c r="Q2523" i="9"/>
  <c r="R2523" i="9" s="1"/>
  <c r="W2523" i="9"/>
  <c r="Y2523" i="9"/>
  <c r="J2524" i="9"/>
  <c r="K2524" i="9"/>
  <c r="L2524" i="9"/>
  <c r="M2524" i="9"/>
  <c r="N2524" i="9"/>
  <c r="O2524" i="9"/>
  <c r="Q2524" i="9"/>
  <c r="R2524" i="9" s="1"/>
  <c r="W2524" i="9"/>
  <c r="Y2524" i="9"/>
  <c r="J2525" i="9"/>
  <c r="K2525" i="9"/>
  <c r="L2525" i="9"/>
  <c r="M2525" i="9"/>
  <c r="N2525" i="9"/>
  <c r="O2525" i="9"/>
  <c r="Q2525" i="9"/>
  <c r="R2525" i="9" s="1"/>
  <c r="W2525" i="9"/>
  <c r="Y2525" i="9"/>
  <c r="J2526" i="9"/>
  <c r="K2526" i="9"/>
  <c r="L2526" i="9"/>
  <c r="M2526" i="9"/>
  <c r="N2526" i="9"/>
  <c r="O2526" i="9"/>
  <c r="Q2526" i="9"/>
  <c r="R2526" i="9" s="1"/>
  <c r="W2526" i="9"/>
  <c r="Y2526" i="9"/>
  <c r="J2527" i="9"/>
  <c r="K2527" i="9"/>
  <c r="L2527" i="9"/>
  <c r="M2527" i="9"/>
  <c r="N2527" i="9"/>
  <c r="O2527" i="9"/>
  <c r="Q2527" i="9"/>
  <c r="R2527" i="9" s="1"/>
  <c r="W2527" i="9"/>
  <c r="Y2527" i="9"/>
  <c r="J2528" i="9"/>
  <c r="K2528" i="9"/>
  <c r="L2528" i="9"/>
  <c r="M2528" i="9"/>
  <c r="N2528" i="9"/>
  <c r="O2528" i="9"/>
  <c r="Q2528" i="9"/>
  <c r="R2528" i="9" s="1"/>
  <c r="W2528" i="9"/>
  <c r="Y2528" i="9"/>
  <c r="J2529" i="9"/>
  <c r="K2529" i="9"/>
  <c r="L2529" i="9"/>
  <c r="M2529" i="9"/>
  <c r="N2529" i="9"/>
  <c r="O2529" i="9"/>
  <c r="Q2529" i="9"/>
  <c r="R2529" i="9" s="1"/>
  <c r="W2529" i="9"/>
  <c r="Y2529" i="9"/>
  <c r="J2530" i="9"/>
  <c r="K2530" i="9"/>
  <c r="L2530" i="9"/>
  <c r="M2530" i="9"/>
  <c r="N2530" i="9"/>
  <c r="O2530" i="9"/>
  <c r="Q2530" i="9"/>
  <c r="R2530" i="9" s="1"/>
  <c r="W2530" i="9"/>
  <c r="Y2530" i="9"/>
  <c r="J2531" i="9"/>
  <c r="K2531" i="9"/>
  <c r="L2531" i="9"/>
  <c r="M2531" i="9"/>
  <c r="N2531" i="9"/>
  <c r="O2531" i="9"/>
  <c r="P2531" i="9" s="1"/>
  <c r="Q2531" i="9"/>
  <c r="R2531" i="9" s="1"/>
  <c r="W2531" i="9"/>
  <c r="Y2531" i="9"/>
  <c r="J2532" i="9"/>
  <c r="K2532" i="9"/>
  <c r="L2532" i="9"/>
  <c r="M2532" i="9"/>
  <c r="N2532" i="9"/>
  <c r="O2532" i="9"/>
  <c r="T2532" i="9" s="1"/>
  <c r="Q2532" i="9"/>
  <c r="R2532" i="9" s="1"/>
  <c r="W2532" i="9"/>
  <c r="Y2532" i="9"/>
  <c r="J2533" i="9"/>
  <c r="K2533" i="9"/>
  <c r="L2533" i="9"/>
  <c r="M2533" i="9"/>
  <c r="N2533" i="9"/>
  <c r="O2533" i="9"/>
  <c r="Q2533" i="9"/>
  <c r="R2533" i="9" s="1"/>
  <c r="W2533" i="9"/>
  <c r="Y2533" i="9"/>
  <c r="J2534" i="9"/>
  <c r="K2534" i="9"/>
  <c r="L2534" i="9"/>
  <c r="M2534" i="9"/>
  <c r="N2534" i="9"/>
  <c r="O2534" i="9"/>
  <c r="T2534" i="9" s="1"/>
  <c r="Q2534" i="9"/>
  <c r="R2534" i="9" s="1"/>
  <c r="W2534" i="9"/>
  <c r="Y2534" i="9"/>
  <c r="J2535" i="9"/>
  <c r="K2535" i="9"/>
  <c r="L2535" i="9"/>
  <c r="M2535" i="9"/>
  <c r="N2535" i="9"/>
  <c r="O2535" i="9"/>
  <c r="T2535" i="9" s="1"/>
  <c r="Q2535" i="9"/>
  <c r="R2535" i="9" s="1"/>
  <c r="W2535" i="9"/>
  <c r="Y2535" i="9"/>
  <c r="J2536" i="9"/>
  <c r="K2536" i="9"/>
  <c r="L2536" i="9"/>
  <c r="M2536" i="9"/>
  <c r="N2536" i="9"/>
  <c r="O2536" i="9"/>
  <c r="P2536" i="9" s="1"/>
  <c r="Q2536" i="9"/>
  <c r="R2536" i="9" s="1"/>
  <c r="W2536" i="9"/>
  <c r="Y2536" i="9"/>
  <c r="J2537" i="9"/>
  <c r="K2537" i="9"/>
  <c r="L2537" i="9"/>
  <c r="M2537" i="9"/>
  <c r="N2537" i="9"/>
  <c r="O2537" i="9"/>
  <c r="Q2537" i="9"/>
  <c r="R2537" i="9" s="1"/>
  <c r="W2537" i="9"/>
  <c r="Y2537" i="9"/>
  <c r="J2538" i="9"/>
  <c r="K2538" i="9"/>
  <c r="L2538" i="9"/>
  <c r="M2538" i="9"/>
  <c r="N2538" i="9"/>
  <c r="O2538" i="9"/>
  <c r="Q2538" i="9"/>
  <c r="R2538" i="9" s="1"/>
  <c r="W2538" i="9"/>
  <c r="Y2538" i="9"/>
  <c r="J2539" i="9"/>
  <c r="K2539" i="9"/>
  <c r="L2539" i="9"/>
  <c r="M2539" i="9"/>
  <c r="N2539" i="9"/>
  <c r="O2539" i="9"/>
  <c r="P2539" i="9" s="1"/>
  <c r="Q2539" i="9"/>
  <c r="R2539" i="9" s="1"/>
  <c r="W2539" i="9"/>
  <c r="Y2539" i="9"/>
  <c r="J2540" i="9"/>
  <c r="K2540" i="9"/>
  <c r="L2540" i="9"/>
  <c r="M2540" i="9"/>
  <c r="N2540" i="9"/>
  <c r="O2540" i="9"/>
  <c r="P2540" i="9" s="1"/>
  <c r="Q2540" i="9"/>
  <c r="R2540" i="9" s="1"/>
  <c r="W2540" i="9"/>
  <c r="Y2540" i="9"/>
  <c r="J2541" i="9"/>
  <c r="K2541" i="9"/>
  <c r="L2541" i="9"/>
  <c r="M2541" i="9"/>
  <c r="N2541" i="9"/>
  <c r="O2541" i="9"/>
  <c r="T2541" i="9" s="1"/>
  <c r="Q2541" i="9"/>
  <c r="R2541" i="9" s="1"/>
  <c r="W2541" i="9"/>
  <c r="Y2541" i="9"/>
  <c r="J2542" i="9"/>
  <c r="K2542" i="9"/>
  <c r="L2542" i="9"/>
  <c r="M2542" i="9"/>
  <c r="N2542" i="9"/>
  <c r="O2542" i="9"/>
  <c r="Q2542" i="9"/>
  <c r="R2542" i="9" s="1"/>
  <c r="W2542" i="9"/>
  <c r="Y2542" i="9"/>
  <c r="J2543" i="9"/>
  <c r="K2543" i="9"/>
  <c r="L2543" i="9"/>
  <c r="M2543" i="9"/>
  <c r="N2543" i="9"/>
  <c r="O2543" i="9"/>
  <c r="Q2543" i="9"/>
  <c r="R2543" i="9" s="1"/>
  <c r="W2543" i="9"/>
  <c r="Y2543" i="9"/>
  <c r="J2544" i="9"/>
  <c r="K2544" i="9"/>
  <c r="L2544" i="9"/>
  <c r="M2544" i="9"/>
  <c r="N2544" i="9"/>
  <c r="O2544" i="9"/>
  <c r="T2544" i="9" s="1"/>
  <c r="Q2544" i="9"/>
  <c r="R2544" i="9" s="1"/>
  <c r="W2544" i="9"/>
  <c r="Y2544" i="9"/>
  <c r="J2545" i="9"/>
  <c r="K2545" i="9"/>
  <c r="L2545" i="9"/>
  <c r="M2545" i="9"/>
  <c r="N2545" i="9"/>
  <c r="O2545" i="9"/>
  <c r="P2545" i="9" s="1"/>
  <c r="Q2545" i="9"/>
  <c r="R2545" i="9" s="1"/>
  <c r="W2545" i="9"/>
  <c r="Y2545" i="9"/>
  <c r="J2546" i="9"/>
  <c r="K2546" i="9"/>
  <c r="L2546" i="9"/>
  <c r="M2546" i="9"/>
  <c r="N2546" i="9"/>
  <c r="O2546" i="9"/>
  <c r="Q2546" i="9"/>
  <c r="R2546" i="9" s="1"/>
  <c r="W2546" i="9"/>
  <c r="Y2546" i="9"/>
  <c r="J2547" i="9"/>
  <c r="K2547" i="9"/>
  <c r="L2547" i="9"/>
  <c r="M2547" i="9"/>
  <c r="N2547" i="9"/>
  <c r="O2547" i="9"/>
  <c r="Q2547" i="9"/>
  <c r="R2547" i="9" s="1"/>
  <c r="W2547" i="9"/>
  <c r="Y2547" i="9"/>
  <c r="J2548" i="9"/>
  <c r="K2548" i="9"/>
  <c r="L2548" i="9"/>
  <c r="M2548" i="9"/>
  <c r="N2548" i="9"/>
  <c r="O2548" i="9"/>
  <c r="P2548" i="9" s="1"/>
  <c r="Q2548" i="9"/>
  <c r="R2548" i="9" s="1"/>
  <c r="W2548" i="9"/>
  <c r="Y2548" i="9"/>
  <c r="J2549" i="9"/>
  <c r="K2549" i="9"/>
  <c r="L2549" i="9"/>
  <c r="M2549" i="9"/>
  <c r="N2549" i="9"/>
  <c r="O2549" i="9"/>
  <c r="P2549" i="9" s="1"/>
  <c r="Q2549" i="9"/>
  <c r="R2549" i="9" s="1"/>
  <c r="W2549" i="9"/>
  <c r="Y2549" i="9"/>
  <c r="J2550" i="9"/>
  <c r="K2550" i="9"/>
  <c r="L2550" i="9"/>
  <c r="M2550" i="9"/>
  <c r="N2550" i="9"/>
  <c r="O2550" i="9"/>
  <c r="P2550" i="9" s="1"/>
  <c r="Q2550" i="9"/>
  <c r="R2550" i="9" s="1"/>
  <c r="W2550" i="9"/>
  <c r="Y2550" i="9"/>
  <c r="J2551" i="9"/>
  <c r="K2551" i="9"/>
  <c r="L2551" i="9"/>
  <c r="M2551" i="9"/>
  <c r="N2551" i="9"/>
  <c r="O2551" i="9"/>
  <c r="P2551" i="9" s="1"/>
  <c r="Q2551" i="9"/>
  <c r="R2551" i="9" s="1"/>
  <c r="W2551" i="9"/>
  <c r="Y2551" i="9"/>
  <c r="J2552" i="9"/>
  <c r="K2552" i="9"/>
  <c r="L2552" i="9"/>
  <c r="M2552" i="9"/>
  <c r="N2552" i="9"/>
  <c r="O2552" i="9"/>
  <c r="T2552" i="9" s="1"/>
  <c r="Q2552" i="9"/>
  <c r="R2552" i="9" s="1"/>
  <c r="W2552" i="9"/>
  <c r="Y2552" i="9"/>
  <c r="J2553" i="9"/>
  <c r="K2553" i="9"/>
  <c r="L2553" i="9"/>
  <c r="M2553" i="9"/>
  <c r="N2553" i="9"/>
  <c r="O2553" i="9"/>
  <c r="T2553" i="9" s="1"/>
  <c r="Q2553" i="9"/>
  <c r="R2553" i="9" s="1"/>
  <c r="W2553" i="9"/>
  <c r="Y2553" i="9"/>
  <c r="J2554" i="9"/>
  <c r="K2554" i="9"/>
  <c r="L2554" i="9"/>
  <c r="M2554" i="9"/>
  <c r="N2554" i="9"/>
  <c r="O2554" i="9"/>
  <c r="P2554" i="9" s="1"/>
  <c r="Q2554" i="9"/>
  <c r="R2554" i="9" s="1"/>
  <c r="W2554" i="9"/>
  <c r="Y2554" i="9"/>
  <c r="J2555" i="9"/>
  <c r="K2555" i="9"/>
  <c r="L2555" i="9"/>
  <c r="M2555" i="9"/>
  <c r="N2555" i="9"/>
  <c r="O2555" i="9"/>
  <c r="Q2555" i="9"/>
  <c r="R2555" i="9" s="1"/>
  <c r="W2555" i="9"/>
  <c r="Y2555" i="9"/>
  <c r="J2556" i="9"/>
  <c r="K2556" i="9"/>
  <c r="L2556" i="9"/>
  <c r="M2556" i="9"/>
  <c r="N2556" i="9"/>
  <c r="O2556" i="9"/>
  <c r="Q2556" i="9"/>
  <c r="R2556" i="9" s="1"/>
  <c r="W2556" i="9"/>
  <c r="Y2556" i="9"/>
  <c r="J2557" i="9"/>
  <c r="K2557" i="9"/>
  <c r="L2557" i="9"/>
  <c r="M2557" i="9"/>
  <c r="N2557" i="9"/>
  <c r="O2557" i="9"/>
  <c r="T2557" i="9" s="1"/>
  <c r="Q2557" i="9"/>
  <c r="R2557" i="9" s="1"/>
  <c r="W2557" i="9"/>
  <c r="Y2557" i="9"/>
  <c r="J2558" i="9"/>
  <c r="K2558" i="9"/>
  <c r="L2558" i="9"/>
  <c r="M2558" i="9"/>
  <c r="N2558" i="9"/>
  <c r="O2558" i="9"/>
  <c r="P2558" i="9" s="1"/>
  <c r="Q2558" i="9"/>
  <c r="R2558" i="9" s="1"/>
  <c r="W2558" i="9"/>
  <c r="Y2558" i="9"/>
  <c r="J2559" i="9"/>
  <c r="K2559" i="9"/>
  <c r="L2559" i="9"/>
  <c r="M2559" i="9"/>
  <c r="N2559" i="9"/>
  <c r="O2559" i="9"/>
  <c r="Q2559" i="9"/>
  <c r="R2559" i="9" s="1"/>
  <c r="W2559" i="9"/>
  <c r="Y2559" i="9"/>
  <c r="J2560" i="9"/>
  <c r="K2560" i="9"/>
  <c r="L2560" i="9"/>
  <c r="M2560" i="9"/>
  <c r="N2560" i="9"/>
  <c r="O2560" i="9"/>
  <c r="Q2560" i="9"/>
  <c r="R2560" i="9" s="1"/>
  <c r="W2560" i="9"/>
  <c r="Y2560" i="9"/>
  <c r="J2561" i="9"/>
  <c r="K2561" i="9"/>
  <c r="L2561" i="9"/>
  <c r="M2561" i="9"/>
  <c r="N2561" i="9"/>
  <c r="O2561" i="9"/>
  <c r="T2561" i="9" s="1"/>
  <c r="Q2561" i="9"/>
  <c r="R2561" i="9" s="1"/>
  <c r="W2561" i="9"/>
  <c r="Y2561" i="9"/>
  <c r="J2562" i="9"/>
  <c r="K2562" i="9"/>
  <c r="L2562" i="9"/>
  <c r="M2562" i="9"/>
  <c r="N2562" i="9"/>
  <c r="O2562" i="9"/>
  <c r="T2562" i="9" s="1"/>
  <c r="Q2562" i="9"/>
  <c r="R2562" i="9" s="1"/>
  <c r="W2562" i="9"/>
  <c r="Y2562" i="9"/>
  <c r="J2563" i="9"/>
  <c r="K2563" i="9"/>
  <c r="L2563" i="9"/>
  <c r="M2563" i="9"/>
  <c r="N2563" i="9"/>
  <c r="O2563" i="9"/>
  <c r="T2563" i="9" s="1"/>
  <c r="Q2563" i="9"/>
  <c r="R2563" i="9" s="1"/>
  <c r="W2563" i="9"/>
  <c r="Y2563" i="9"/>
  <c r="J2564" i="9"/>
  <c r="K2564" i="9"/>
  <c r="L2564" i="9"/>
  <c r="M2564" i="9"/>
  <c r="N2564" i="9"/>
  <c r="O2564" i="9"/>
  <c r="Q2564" i="9"/>
  <c r="R2564" i="9" s="1"/>
  <c r="W2564" i="9"/>
  <c r="Y2564" i="9"/>
  <c r="J2565" i="9"/>
  <c r="K2565" i="9"/>
  <c r="L2565" i="9"/>
  <c r="M2565" i="9"/>
  <c r="N2565" i="9"/>
  <c r="O2565" i="9"/>
  <c r="T2565" i="9" s="1"/>
  <c r="Q2565" i="9"/>
  <c r="R2565" i="9" s="1"/>
  <c r="W2565" i="9"/>
  <c r="Y2565" i="9"/>
  <c r="J2566" i="9"/>
  <c r="K2566" i="9"/>
  <c r="L2566" i="9"/>
  <c r="M2566" i="9"/>
  <c r="N2566" i="9"/>
  <c r="O2566" i="9"/>
  <c r="Q2566" i="9"/>
  <c r="R2566" i="9" s="1"/>
  <c r="W2566" i="9"/>
  <c r="Y2566" i="9"/>
  <c r="J2567" i="9"/>
  <c r="K2567" i="9"/>
  <c r="L2567" i="9"/>
  <c r="M2567" i="9"/>
  <c r="N2567" i="9"/>
  <c r="O2567" i="9"/>
  <c r="T2567" i="9" s="1"/>
  <c r="Q2567" i="9"/>
  <c r="R2567" i="9" s="1"/>
  <c r="W2567" i="9"/>
  <c r="Y2567" i="9"/>
  <c r="J2568" i="9"/>
  <c r="K2568" i="9"/>
  <c r="L2568" i="9"/>
  <c r="M2568" i="9"/>
  <c r="N2568" i="9"/>
  <c r="O2568" i="9"/>
  <c r="P2568" i="9" s="1"/>
  <c r="Q2568" i="9"/>
  <c r="R2568" i="9" s="1"/>
  <c r="W2568" i="9"/>
  <c r="Y2568" i="9"/>
  <c r="J2569" i="9"/>
  <c r="K2569" i="9"/>
  <c r="L2569" i="9"/>
  <c r="M2569" i="9"/>
  <c r="N2569" i="9"/>
  <c r="O2569" i="9"/>
  <c r="Q2569" i="9"/>
  <c r="R2569" i="9" s="1"/>
  <c r="W2569" i="9"/>
  <c r="Y2569" i="9"/>
  <c r="J2570" i="9"/>
  <c r="K2570" i="9"/>
  <c r="L2570" i="9"/>
  <c r="M2570" i="9"/>
  <c r="N2570" i="9"/>
  <c r="O2570" i="9"/>
  <c r="Q2570" i="9"/>
  <c r="R2570" i="9" s="1"/>
  <c r="W2570" i="9"/>
  <c r="Y2570" i="9"/>
  <c r="J2571" i="9"/>
  <c r="K2571" i="9"/>
  <c r="L2571" i="9"/>
  <c r="M2571" i="9"/>
  <c r="N2571" i="9"/>
  <c r="O2571" i="9"/>
  <c r="T2571" i="9" s="1"/>
  <c r="Q2571" i="9"/>
  <c r="R2571" i="9" s="1"/>
  <c r="W2571" i="9"/>
  <c r="Y2571" i="9"/>
  <c r="J2572" i="9"/>
  <c r="K2572" i="9"/>
  <c r="L2572" i="9"/>
  <c r="M2572" i="9"/>
  <c r="N2572" i="9"/>
  <c r="O2572" i="9"/>
  <c r="Q2572" i="9"/>
  <c r="R2572" i="9" s="1"/>
  <c r="W2572" i="9"/>
  <c r="Y2572" i="9"/>
  <c r="J2573" i="9"/>
  <c r="K2573" i="9"/>
  <c r="L2573" i="9"/>
  <c r="M2573" i="9"/>
  <c r="N2573" i="9"/>
  <c r="O2573" i="9"/>
  <c r="Q2573" i="9"/>
  <c r="R2573" i="9" s="1"/>
  <c r="W2573" i="9"/>
  <c r="Y2573" i="9"/>
  <c r="J2574" i="9"/>
  <c r="K2574" i="9"/>
  <c r="L2574" i="9"/>
  <c r="M2574" i="9"/>
  <c r="N2574" i="9"/>
  <c r="O2574" i="9"/>
  <c r="T2574" i="9" s="1"/>
  <c r="Q2574" i="9"/>
  <c r="R2574" i="9" s="1"/>
  <c r="W2574" i="9"/>
  <c r="Y2574" i="9"/>
  <c r="J2575" i="9"/>
  <c r="K2575" i="9"/>
  <c r="L2575" i="9"/>
  <c r="M2575" i="9"/>
  <c r="N2575" i="9"/>
  <c r="O2575" i="9"/>
  <c r="P2575" i="9" s="1"/>
  <c r="Q2575" i="9"/>
  <c r="R2575" i="9" s="1"/>
  <c r="W2575" i="9"/>
  <c r="Y2575" i="9"/>
  <c r="J2576" i="9"/>
  <c r="K2576" i="9"/>
  <c r="L2576" i="9"/>
  <c r="M2576" i="9"/>
  <c r="N2576" i="9"/>
  <c r="O2576" i="9"/>
  <c r="Q2576" i="9"/>
  <c r="R2576" i="9" s="1"/>
  <c r="W2576" i="9"/>
  <c r="Y2576" i="9"/>
  <c r="J2577" i="9"/>
  <c r="K2577" i="9"/>
  <c r="L2577" i="9"/>
  <c r="M2577" i="9"/>
  <c r="N2577" i="9"/>
  <c r="O2577" i="9"/>
  <c r="T2577" i="9" s="1"/>
  <c r="Q2577" i="9"/>
  <c r="R2577" i="9" s="1"/>
  <c r="W2577" i="9"/>
  <c r="Y2577" i="9"/>
  <c r="J2578" i="9"/>
  <c r="K2578" i="9"/>
  <c r="L2578" i="9"/>
  <c r="M2578" i="9"/>
  <c r="N2578" i="9"/>
  <c r="O2578" i="9"/>
  <c r="Q2578" i="9"/>
  <c r="R2578" i="9" s="1"/>
  <c r="W2578" i="9"/>
  <c r="Y2578" i="9"/>
  <c r="J2579" i="9"/>
  <c r="K2579" i="9"/>
  <c r="L2579" i="9"/>
  <c r="M2579" i="9"/>
  <c r="N2579" i="9"/>
  <c r="O2579" i="9"/>
  <c r="Q2579" i="9"/>
  <c r="R2579" i="9" s="1"/>
  <c r="W2579" i="9"/>
  <c r="Y2579" i="9"/>
  <c r="J2580" i="9"/>
  <c r="K2580" i="9"/>
  <c r="L2580" i="9"/>
  <c r="M2580" i="9"/>
  <c r="N2580" i="9"/>
  <c r="O2580" i="9"/>
  <c r="Q2580" i="9"/>
  <c r="R2580" i="9" s="1"/>
  <c r="W2580" i="9"/>
  <c r="Y2580" i="9"/>
  <c r="J2581" i="9"/>
  <c r="K2581" i="9"/>
  <c r="L2581" i="9"/>
  <c r="M2581" i="9"/>
  <c r="N2581" i="9"/>
  <c r="O2581" i="9"/>
  <c r="T2581" i="9" s="1"/>
  <c r="Q2581" i="9"/>
  <c r="R2581" i="9" s="1"/>
  <c r="W2581" i="9"/>
  <c r="Y2581" i="9"/>
  <c r="J2582" i="9"/>
  <c r="K2582" i="9"/>
  <c r="L2582" i="9"/>
  <c r="M2582" i="9"/>
  <c r="N2582" i="9"/>
  <c r="O2582" i="9"/>
  <c r="T2582" i="9" s="1"/>
  <c r="Q2582" i="9"/>
  <c r="R2582" i="9" s="1"/>
  <c r="W2582" i="9"/>
  <c r="Y2582" i="9"/>
  <c r="J2583" i="9"/>
  <c r="K2583" i="9"/>
  <c r="L2583" i="9"/>
  <c r="M2583" i="9"/>
  <c r="N2583" i="9"/>
  <c r="O2583" i="9"/>
  <c r="Q2583" i="9"/>
  <c r="R2583" i="9" s="1"/>
  <c r="W2583" i="9"/>
  <c r="Y2583" i="9"/>
  <c r="J2584" i="9"/>
  <c r="K2584" i="9"/>
  <c r="L2584" i="9"/>
  <c r="M2584" i="9"/>
  <c r="N2584" i="9"/>
  <c r="O2584" i="9"/>
  <c r="P2584" i="9" s="1"/>
  <c r="Q2584" i="9"/>
  <c r="R2584" i="9" s="1"/>
  <c r="W2584" i="9"/>
  <c r="Y2584" i="9"/>
  <c r="J2585" i="9"/>
  <c r="K2585" i="9"/>
  <c r="L2585" i="9"/>
  <c r="M2585" i="9"/>
  <c r="N2585" i="9"/>
  <c r="O2585" i="9"/>
  <c r="P2585" i="9" s="1"/>
  <c r="Q2585" i="9"/>
  <c r="R2585" i="9" s="1"/>
  <c r="W2585" i="9"/>
  <c r="Y2585" i="9"/>
  <c r="J2586" i="9"/>
  <c r="K2586" i="9"/>
  <c r="L2586" i="9"/>
  <c r="M2586" i="9"/>
  <c r="N2586" i="9"/>
  <c r="O2586" i="9"/>
  <c r="Q2586" i="9"/>
  <c r="R2586" i="9" s="1"/>
  <c r="W2586" i="9"/>
  <c r="Y2586" i="9"/>
  <c r="J2587" i="9"/>
  <c r="K2587" i="9"/>
  <c r="L2587" i="9"/>
  <c r="M2587" i="9"/>
  <c r="N2587" i="9"/>
  <c r="O2587" i="9"/>
  <c r="T2587" i="9" s="1"/>
  <c r="Q2587" i="9"/>
  <c r="R2587" i="9" s="1"/>
  <c r="W2587" i="9"/>
  <c r="Y2587" i="9"/>
  <c r="J2588" i="9"/>
  <c r="K2588" i="9"/>
  <c r="L2588" i="9"/>
  <c r="M2588" i="9"/>
  <c r="N2588" i="9"/>
  <c r="O2588" i="9"/>
  <c r="Q2588" i="9"/>
  <c r="R2588" i="9" s="1"/>
  <c r="W2588" i="9"/>
  <c r="Y2588" i="9"/>
  <c r="J2589" i="9"/>
  <c r="K2589" i="9"/>
  <c r="L2589" i="9"/>
  <c r="M2589" i="9"/>
  <c r="N2589" i="9"/>
  <c r="O2589" i="9"/>
  <c r="Q2589" i="9"/>
  <c r="R2589" i="9" s="1"/>
  <c r="W2589" i="9"/>
  <c r="Y2589" i="9"/>
  <c r="J2590" i="9"/>
  <c r="K2590" i="9"/>
  <c r="L2590" i="9"/>
  <c r="M2590" i="9"/>
  <c r="N2590" i="9"/>
  <c r="O2590" i="9"/>
  <c r="Q2590" i="9"/>
  <c r="R2590" i="9" s="1"/>
  <c r="W2590" i="9"/>
  <c r="Y2590" i="9"/>
  <c r="J2591" i="9"/>
  <c r="K2591" i="9"/>
  <c r="L2591" i="9"/>
  <c r="M2591" i="9"/>
  <c r="N2591" i="9"/>
  <c r="O2591" i="9"/>
  <c r="T2591" i="9" s="1"/>
  <c r="Q2591" i="9"/>
  <c r="R2591" i="9" s="1"/>
  <c r="W2591" i="9"/>
  <c r="Y2591" i="9"/>
  <c r="J2592" i="9"/>
  <c r="K2592" i="9"/>
  <c r="L2592" i="9"/>
  <c r="M2592" i="9"/>
  <c r="N2592" i="9"/>
  <c r="O2592" i="9"/>
  <c r="Q2592" i="9"/>
  <c r="R2592" i="9" s="1"/>
  <c r="W2592" i="9"/>
  <c r="Y2592" i="9"/>
  <c r="J2593" i="9"/>
  <c r="K2593" i="9"/>
  <c r="L2593" i="9"/>
  <c r="M2593" i="9"/>
  <c r="N2593" i="9"/>
  <c r="O2593" i="9"/>
  <c r="T2593" i="9" s="1"/>
  <c r="Q2593" i="9"/>
  <c r="R2593" i="9" s="1"/>
  <c r="W2593" i="9"/>
  <c r="Y2593" i="9"/>
  <c r="J2594" i="9"/>
  <c r="K2594" i="9"/>
  <c r="L2594" i="9"/>
  <c r="M2594" i="9"/>
  <c r="N2594" i="9"/>
  <c r="O2594" i="9"/>
  <c r="Q2594" i="9"/>
  <c r="R2594" i="9" s="1"/>
  <c r="W2594" i="9"/>
  <c r="Y2594" i="9"/>
  <c r="J2595" i="9"/>
  <c r="K2595" i="9"/>
  <c r="L2595" i="9"/>
  <c r="M2595" i="9"/>
  <c r="N2595" i="9"/>
  <c r="O2595" i="9"/>
  <c r="T2595" i="9" s="1"/>
  <c r="Q2595" i="9"/>
  <c r="R2595" i="9" s="1"/>
  <c r="W2595" i="9"/>
  <c r="Y2595" i="9"/>
  <c r="J2596" i="9"/>
  <c r="K2596" i="9"/>
  <c r="L2596" i="9"/>
  <c r="M2596" i="9"/>
  <c r="N2596" i="9"/>
  <c r="O2596" i="9"/>
  <c r="P2596" i="9" s="1"/>
  <c r="Q2596" i="9"/>
  <c r="R2596" i="9" s="1"/>
  <c r="W2596" i="9"/>
  <c r="Y2596" i="9"/>
  <c r="J2597" i="9"/>
  <c r="K2597" i="9"/>
  <c r="L2597" i="9"/>
  <c r="M2597" i="9"/>
  <c r="N2597" i="9"/>
  <c r="O2597" i="9"/>
  <c r="T2597" i="9" s="1"/>
  <c r="Q2597" i="9"/>
  <c r="R2597" i="9" s="1"/>
  <c r="W2597" i="9"/>
  <c r="Y2597" i="9"/>
  <c r="J2598" i="9"/>
  <c r="K2598" i="9"/>
  <c r="L2598" i="9"/>
  <c r="M2598" i="9"/>
  <c r="N2598" i="9"/>
  <c r="O2598" i="9"/>
  <c r="Q2598" i="9"/>
  <c r="R2598" i="9" s="1"/>
  <c r="W2598" i="9"/>
  <c r="Y2598" i="9"/>
  <c r="J2599" i="9"/>
  <c r="K2599" i="9"/>
  <c r="L2599" i="9"/>
  <c r="M2599" i="9"/>
  <c r="N2599" i="9"/>
  <c r="O2599" i="9"/>
  <c r="P2599" i="9" s="1"/>
  <c r="Q2599" i="9"/>
  <c r="R2599" i="9" s="1"/>
  <c r="W2599" i="9"/>
  <c r="Y2599" i="9"/>
  <c r="J2600" i="9"/>
  <c r="K2600" i="9"/>
  <c r="L2600" i="9"/>
  <c r="M2600" i="9"/>
  <c r="N2600" i="9"/>
  <c r="O2600" i="9"/>
  <c r="T2600" i="9" s="1"/>
  <c r="Q2600" i="9"/>
  <c r="R2600" i="9" s="1"/>
  <c r="W2600" i="9"/>
  <c r="Y2600" i="9"/>
  <c r="J2601" i="9"/>
  <c r="K2601" i="9"/>
  <c r="L2601" i="9"/>
  <c r="M2601" i="9"/>
  <c r="N2601" i="9"/>
  <c r="O2601" i="9"/>
  <c r="P2601" i="9" s="1"/>
  <c r="Q2601" i="9"/>
  <c r="R2601" i="9" s="1"/>
  <c r="W2601" i="9"/>
  <c r="Y2601" i="9"/>
  <c r="J2602" i="9"/>
  <c r="K2602" i="9"/>
  <c r="L2602" i="9"/>
  <c r="M2602" i="9"/>
  <c r="N2602" i="9"/>
  <c r="O2602" i="9"/>
  <c r="T2602" i="9" s="1"/>
  <c r="Q2602" i="9"/>
  <c r="R2602" i="9" s="1"/>
  <c r="W2602" i="9"/>
  <c r="Y2602" i="9"/>
  <c r="J2603" i="9"/>
  <c r="K2603" i="9"/>
  <c r="L2603" i="9"/>
  <c r="M2603" i="9"/>
  <c r="N2603" i="9"/>
  <c r="O2603" i="9"/>
  <c r="Q2603" i="9"/>
  <c r="R2603" i="9" s="1"/>
  <c r="W2603" i="9"/>
  <c r="Y2603" i="9"/>
  <c r="J2604" i="9"/>
  <c r="K2604" i="9"/>
  <c r="L2604" i="9"/>
  <c r="M2604" i="9"/>
  <c r="N2604" i="9"/>
  <c r="O2604" i="9"/>
  <c r="P2604" i="9" s="1"/>
  <c r="Q2604" i="9"/>
  <c r="R2604" i="9" s="1"/>
  <c r="W2604" i="9"/>
  <c r="Y2604" i="9"/>
  <c r="J2605" i="9"/>
  <c r="K2605" i="9"/>
  <c r="L2605" i="9"/>
  <c r="M2605" i="9"/>
  <c r="N2605" i="9"/>
  <c r="O2605" i="9"/>
  <c r="Q2605" i="9"/>
  <c r="R2605" i="9" s="1"/>
  <c r="W2605" i="9"/>
  <c r="Y2605" i="9"/>
  <c r="J2606" i="9"/>
  <c r="K2606" i="9"/>
  <c r="L2606" i="9"/>
  <c r="M2606" i="9"/>
  <c r="N2606" i="9"/>
  <c r="O2606" i="9"/>
  <c r="Q2606" i="9"/>
  <c r="R2606" i="9" s="1"/>
  <c r="W2606" i="9"/>
  <c r="Y2606" i="9"/>
  <c r="J2607" i="9"/>
  <c r="K2607" i="9"/>
  <c r="L2607" i="9"/>
  <c r="M2607" i="9"/>
  <c r="N2607" i="9"/>
  <c r="O2607" i="9"/>
  <c r="P2607" i="9" s="1"/>
  <c r="Q2607" i="9"/>
  <c r="R2607" i="9" s="1"/>
  <c r="W2607" i="9"/>
  <c r="Y2607" i="9"/>
  <c r="J2608" i="9"/>
  <c r="K2608" i="9"/>
  <c r="L2608" i="9"/>
  <c r="M2608" i="9"/>
  <c r="N2608" i="9"/>
  <c r="O2608" i="9"/>
  <c r="Q2608" i="9"/>
  <c r="R2608" i="9" s="1"/>
  <c r="W2608" i="9"/>
  <c r="Y2608" i="9"/>
  <c r="J2609" i="9"/>
  <c r="K2609" i="9"/>
  <c r="L2609" i="9"/>
  <c r="M2609" i="9"/>
  <c r="N2609" i="9"/>
  <c r="O2609" i="9"/>
  <c r="Q2609" i="9"/>
  <c r="R2609" i="9" s="1"/>
  <c r="W2609" i="9"/>
  <c r="Y2609" i="9"/>
  <c r="J2610" i="9"/>
  <c r="K2610" i="9"/>
  <c r="L2610" i="9"/>
  <c r="M2610" i="9"/>
  <c r="N2610" i="9"/>
  <c r="O2610" i="9"/>
  <c r="T2610" i="9" s="1"/>
  <c r="Q2610" i="9"/>
  <c r="R2610" i="9" s="1"/>
  <c r="W2610" i="9"/>
  <c r="Y2610" i="9"/>
  <c r="J2611" i="9"/>
  <c r="K2611" i="9"/>
  <c r="L2611" i="9"/>
  <c r="M2611" i="9"/>
  <c r="N2611" i="9"/>
  <c r="O2611" i="9"/>
  <c r="T2611" i="9" s="1"/>
  <c r="Q2611" i="9"/>
  <c r="R2611" i="9" s="1"/>
  <c r="W2611" i="9"/>
  <c r="Y2611" i="9"/>
  <c r="J2612" i="9"/>
  <c r="K2612" i="9"/>
  <c r="L2612" i="9"/>
  <c r="M2612" i="9"/>
  <c r="N2612" i="9"/>
  <c r="O2612" i="9"/>
  <c r="T2612" i="9" s="1"/>
  <c r="Q2612" i="9"/>
  <c r="R2612" i="9" s="1"/>
  <c r="W2612" i="9"/>
  <c r="Y2612" i="9"/>
  <c r="J2613" i="9"/>
  <c r="K2613" i="9"/>
  <c r="L2613" i="9"/>
  <c r="M2613" i="9"/>
  <c r="N2613" i="9"/>
  <c r="O2613" i="9"/>
  <c r="Q2613" i="9"/>
  <c r="R2613" i="9" s="1"/>
  <c r="W2613" i="9"/>
  <c r="Y2613" i="9"/>
  <c r="J2614" i="9"/>
  <c r="K2614" i="9"/>
  <c r="L2614" i="9"/>
  <c r="M2614" i="9"/>
  <c r="N2614" i="9"/>
  <c r="O2614" i="9"/>
  <c r="T2614" i="9" s="1"/>
  <c r="Q2614" i="9"/>
  <c r="R2614" i="9" s="1"/>
  <c r="W2614" i="9"/>
  <c r="Y2614" i="9"/>
  <c r="J2615" i="9"/>
  <c r="K2615" i="9"/>
  <c r="L2615" i="9"/>
  <c r="M2615" i="9"/>
  <c r="N2615" i="9"/>
  <c r="O2615" i="9"/>
  <c r="T2615" i="9" s="1"/>
  <c r="Q2615" i="9"/>
  <c r="R2615" i="9" s="1"/>
  <c r="W2615" i="9"/>
  <c r="Y2615" i="9"/>
  <c r="J2616" i="9"/>
  <c r="K2616" i="9"/>
  <c r="L2616" i="9"/>
  <c r="M2616" i="9"/>
  <c r="N2616" i="9"/>
  <c r="O2616" i="9"/>
  <c r="Q2616" i="9"/>
  <c r="R2616" i="9" s="1"/>
  <c r="W2616" i="9"/>
  <c r="Y2616" i="9"/>
  <c r="J2617" i="9"/>
  <c r="K2617" i="9"/>
  <c r="L2617" i="9"/>
  <c r="M2617" i="9"/>
  <c r="N2617" i="9"/>
  <c r="O2617" i="9"/>
  <c r="T2617" i="9" s="1"/>
  <c r="Q2617" i="9"/>
  <c r="R2617" i="9" s="1"/>
  <c r="W2617" i="9"/>
  <c r="Y2617" i="9"/>
  <c r="J2618" i="9"/>
  <c r="K2618" i="9"/>
  <c r="L2618" i="9"/>
  <c r="M2618" i="9"/>
  <c r="N2618" i="9"/>
  <c r="O2618" i="9"/>
  <c r="P2618" i="9" s="1"/>
  <c r="Q2618" i="9"/>
  <c r="R2618" i="9" s="1"/>
  <c r="W2618" i="9"/>
  <c r="Y2618" i="9"/>
  <c r="J2619" i="9"/>
  <c r="K2619" i="9"/>
  <c r="L2619" i="9"/>
  <c r="M2619" i="9"/>
  <c r="N2619" i="9"/>
  <c r="O2619" i="9"/>
  <c r="Q2619" i="9"/>
  <c r="R2619" i="9" s="1"/>
  <c r="W2619" i="9"/>
  <c r="Y2619" i="9"/>
  <c r="J2620" i="9"/>
  <c r="K2620" i="9"/>
  <c r="L2620" i="9"/>
  <c r="M2620" i="9"/>
  <c r="N2620" i="9"/>
  <c r="O2620" i="9"/>
  <c r="P2620" i="9" s="1"/>
  <c r="Q2620" i="9"/>
  <c r="R2620" i="9" s="1"/>
  <c r="W2620" i="9"/>
  <c r="Y2620" i="9"/>
  <c r="J2621" i="9"/>
  <c r="K2621" i="9"/>
  <c r="L2621" i="9"/>
  <c r="M2621" i="9"/>
  <c r="N2621" i="9"/>
  <c r="O2621" i="9"/>
  <c r="Q2621" i="9"/>
  <c r="R2621" i="9" s="1"/>
  <c r="W2621" i="9"/>
  <c r="Y2621" i="9"/>
  <c r="J2622" i="9"/>
  <c r="K2622" i="9"/>
  <c r="L2622" i="9"/>
  <c r="M2622" i="9"/>
  <c r="N2622" i="9"/>
  <c r="O2622" i="9"/>
  <c r="P2622" i="9" s="1"/>
  <c r="Q2622" i="9"/>
  <c r="R2622" i="9" s="1"/>
  <c r="W2622" i="9"/>
  <c r="Y2622" i="9"/>
  <c r="J2623" i="9"/>
  <c r="K2623" i="9"/>
  <c r="L2623" i="9"/>
  <c r="M2623" i="9"/>
  <c r="N2623" i="9"/>
  <c r="O2623" i="9"/>
  <c r="T2623" i="9" s="1"/>
  <c r="Q2623" i="9"/>
  <c r="R2623" i="9" s="1"/>
  <c r="W2623" i="9"/>
  <c r="Y2623" i="9"/>
  <c r="J2624" i="9"/>
  <c r="K2624" i="9"/>
  <c r="L2624" i="9"/>
  <c r="M2624" i="9"/>
  <c r="N2624" i="9"/>
  <c r="O2624" i="9"/>
  <c r="Q2624" i="9"/>
  <c r="R2624" i="9" s="1"/>
  <c r="W2624" i="9"/>
  <c r="Y2624" i="9"/>
  <c r="J2625" i="9"/>
  <c r="K2625" i="9"/>
  <c r="L2625" i="9"/>
  <c r="M2625" i="9"/>
  <c r="N2625" i="9"/>
  <c r="O2625" i="9"/>
  <c r="P2625" i="9" s="1"/>
  <c r="Q2625" i="9"/>
  <c r="R2625" i="9" s="1"/>
  <c r="W2625" i="9"/>
  <c r="Y2625" i="9"/>
  <c r="J2626" i="9"/>
  <c r="K2626" i="9"/>
  <c r="L2626" i="9"/>
  <c r="M2626" i="9"/>
  <c r="N2626" i="9"/>
  <c r="O2626" i="9"/>
  <c r="T2626" i="9" s="1"/>
  <c r="Q2626" i="9"/>
  <c r="R2626" i="9" s="1"/>
  <c r="W2626" i="9"/>
  <c r="Y2626" i="9"/>
  <c r="J2627" i="9"/>
  <c r="K2627" i="9"/>
  <c r="L2627" i="9"/>
  <c r="M2627" i="9"/>
  <c r="N2627" i="9"/>
  <c r="O2627" i="9"/>
  <c r="Q2627" i="9"/>
  <c r="R2627" i="9" s="1"/>
  <c r="W2627" i="9"/>
  <c r="Y2627" i="9"/>
  <c r="J2628" i="9"/>
  <c r="K2628" i="9"/>
  <c r="L2628" i="9"/>
  <c r="M2628" i="9"/>
  <c r="N2628" i="9"/>
  <c r="O2628" i="9"/>
  <c r="P2628" i="9" s="1"/>
  <c r="Q2628" i="9"/>
  <c r="R2628" i="9" s="1"/>
  <c r="W2628" i="9"/>
  <c r="Y2628" i="9"/>
  <c r="J2629" i="9"/>
  <c r="K2629" i="9"/>
  <c r="L2629" i="9"/>
  <c r="M2629" i="9"/>
  <c r="N2629" i="9"/>
  <c r="O2629" i="9"/>
  <c r="T2629" i="9" s="1"/>
  <c r="Q2629" i="9"/>
  <c r="R2629" i="9" s="1"/>
  <c r="W2629" i="9"/>
  <c r="Y2629" i="9"/>
  <c r="J2630" i="9"/>
  <c r="K2630" i="9"/>
  <c r="L2630" i="9"/>
  <c r="M2630" i="9"/>
  <c r="N2630" i="9"/>
  <c r="O2630" i="9"/>
  <c r="T2630" i="9" s="1"/>
  <c r="Q2630" i="9"/>
  <c r="R2630" i="9" s="1"/>
  <c r="W2630" i="9"/>
  <c r="Y2630" i="9"/>
  <c r="J2631" i="9"/>
  <c r="K2631" i="9"/>
  <c r="L2631" i="9"/>
  <c r="M2631" i="9"/>
  <c r="N2631" i="9"/>
  <c r="O2631" i="9"/>
  <c r="P2631" i="9" s="1"/>
  <c r="Q2631" i="9"/>
  <c r="R2631" i="9" s="1"/>
  <c r="W2631" i="9"/>
  <c r="Y2631" i="9"/>
  <c r="J2632" i="9"/>
  <c r="K2632" i="9"/>
  <c r="L2632" i="9"/>
  <c r="M2632" i="9"/>
  <c r="N2632" i="9"/>
  <c r="O2632" i="9"/>
  <c r="P2632" i="9" s="1"/>
  <c r="Q2632" i="9"/>
  <c r="R2632" i="9" s="1"/>
  <c r="W2632" i="9"/>
  <c r="Y2632" i="9"/>
  <c r="J2633" i="9"/>
  <c r="K2633" i="9"/>
  <c r="L2633" i="9"/>
  <c r="M2633" i="9"/>
  <c r="N2633" i="9"/>
  <c r="O2633" i="9"/>
  <c r="T2633" i="9" s="1"/>
  <c r="Q2633" i="9"/>
  <c r="R2633" i="9" s="1"/>
  <c r="W2633" i="9"/>
  <c r="Y2633" i="9"/>
  <c r="J2634" i="9"/>
  <c r="K2634" i="9"/>
  <c r="L2634" i="9"/>
  <c r="M2634" i="9"/>
  <c r="N2634" i="9"/>
  <c r="O2634" i="9"/>
  <c r="P2634" i="9" s="1"/>
  <c r="Q2634" i="9"/>
  <c r="R2634" i="9" s="1"/>
  <c r="W2634" i="9"/>
  <c r="Y2634" i="9"/>
  <c r="J2635" i="9"/>
  <c r="K2635" i="9"/>
  <c r="L2635" i="9"/>
  <c r="M2635" i="9"/>
  <c r="N2635" i="9"/>
  <c r="O2635" i="9"/>
  <c r="T2635" i="9" s="1"/>
  <c r="Q2635" i="9"/>
  <c r="R2635" i="9" s="1"/>
  <c r="W2635" i="9"/>
  <c r="Y2635" i="9"/>
  <c r="J2636" i="9"/>
  <c r="K2636" i="9"/>
  <c r="L2636" i="9"/>
  <c r="M2636" i="9"/>
  <c r="N2636" i="9"/>
  <c r="O2636" i="9"/>
  <c r="T2636" i="9" s="1"/>
  <c r="Q2636" i="9"/>
  <c r="R2636" i="9" s="1"/>
  <c r="W2636" i="9"/>
  <c r="Y2636" i="9"/>
  <c r="J2637" i="9"/>
  <c r="K2637" i="9"/>
  <c r="L2637" i="9"/>
  <c r="M2637" i="9"/>
  <c r="N2637" i="9"/>
  <c r="O2637" i="9"/>
  <c r="Q2637" i="9"/>
  <c r="R2637" i="9" s="1"/>
  <c r="W2637" i="9"/>
  <c r="Y2637" i="9"/>
  <c r="J2638" i="9"/>
  <c r="K2638" i="9"/>
  <c r="L2638" i="9"/>
  <c r="M2638" i="9"/>
  <c r="N2638" i="9"/>
  <c r="O2638" i="9"/>
  <c r="T2638" i="9" s="1"/>
  <c r="Q2638" i="9"/>
  <c r="R2638" i="9" s="1"/>
  <c r="W2638" i="9"/>
  <c r="Y2638" i="9"/>
  <c r="J2639" i="9"/>
  <c r="K2639" i="9"/>
  <c r="L2639" i="9"/>
  <c r="M2639" i="9"/>
  <c r="N2639" i="9"/>
  <c r="O2639" i="9"/>
  <c r="T2639" i="9" s="1"/>
  <c r="Q2639" i="9"/>
  <c r="R2639" i="9" s="1"/>
  <c r="W2639" i="9"/>
  <c r="Y2639" i="9"/>
  <c r="J2640" i="9"/>
  <c r="K2640" i="9"/>
  <c r="L2640" i="9"/>
  <c r="M2640" i="9"/>
  <c r="N2640" i="9"/>
  <c r="O2640" i="9"/>
  <c r="Q2640" i="9"/>
  <c r="R2640" i="9" s="1"/>
  <c r="W2640" i="9"/>
  <c r="Y2640" i="9"/>
  <c r="J2641" i="9"/>
  <c r="K2641" i="9"/>
  <c r="L2641" i="9"/>
  <c r="M2641" i="9"/>
  <c r="N2641" i="9"/>
  <c r="O2641" i="9"/>
  <c r="T2641" i="9" s="1"/>
  <c r="Q2641" i="9"/>
  <c r="R2641" i="9" s="1"/>
  <c r="W2641" i="9"/>
  <c r="Y2641" i="9"/>
  <c r="J2642" i="9"/>
  <c r="K2642" i="9"/>
  <c r="L2642" i="9"/>
  <c r="M2642" i="9"/>
  <c r="N2642" i="9"/>
  <c r="O2642" i="9"/>
  <c r="T2642" i="9" s="1"/>
  <c r="Q2642" i="9"/>
  <c r="R2642" i="9" s="1"/>
  <c r="W2642" i="9"/>
  <c r="Y2642" i="9"/>
  <c r="J2643" i="9"/>
  <c r="K2643" i="9"/>
  <c r="L2643" i="9"/>
  <c r="M2643" i="9"/>
  <c r="N2643" i="9"/>
  <c r="O2643" i="9"/>
  <c r="T2643" i="9" s="1"/>
  <c r="Q2643" i="9"/>
  <c r="R2643" i="9" s="1"/>
  <c r="W2643" i="9"/>
  <c r="Y2643" i="9"/>
  <c r="J2644" i="9"/>
  <c r="K2644" i="9"/>
  <c r="L2644" i="9"/>
  <c r="M2644" i="9"/>
  <c r="N2644" i="9"/>
  <c r="O2644" i="9"/>
  <c r="T2644" i="9" s="1"/>
  <c r="Q2644" i="9"/>
  <c r="R2644" i="9" s="1"/>
  <c r="W2644" i="9"/>
  <c r="Y2644" i="9"/>
  <c r="J2645" i="9"/>
  <c r="K2645" i="9"/>
  <c r="L2645" i="9"/>
  <c r="M2645" i="9"/>
  <c r="N2645" i="9"/>
  <c r="O2645" i="9"/>
  <c r="T2645" i="9" s="1"/>
  <c r="Q2645" i="9"/>
  <c r="R2645" i="9" s="1"/>
  <c r="W2645" i="9"/>
  <c r="Y2645" i="9"/>
  <c r="J2646" i="9"/>
  <c r="K2646" i="9"/>
  <c r="L2646" i="9"/>
  <c r="M2646" i="9"/>
  <c r="N2646" i="9"/>
  <c r="O2646" i="9"/>
  <c r="T2646" i="9" s="1"/>
  <c r="Q2646" i="9"/>
  <c r="R2646" i="9" s="1"/>
  <c r="W2646" i="9"/>
  <c r="Y2646" i="9"/>
  <c r="J2647" i="9"/>
  <c r="K2647" i="9"/>
  <c r="L2647" i="9"/>
  <c r="M2647" i="9"/>
  <c r="N2647" i="9"/>
  <c r="O2647" i="9"/>
  <c r="Q2647" i="9"/>
  <c r="R2647" i="9" s="1"/>
  <c r="W2647" i="9"/>
  <c r="Y2647" i="9"/>
  <c r="J2648" i="9"/>
  <c r="K2648" i="9"/>
  <c r="L2648" i="9"/>
  <c r="M2648" i="9"/>
  <c r="N2648" i="9"/>
  <c r="O2648" i="9"/>
  <c r="P2648" i="9" s="1"/>
  <c r="Q2648" i="9"/>
  <c r="R2648" i="9" s="1"/>
  <c r="W2648" i="9"/>
  <c r="Y2648" i="9"/>
  <c r="J2649" i="9"/>
  <c r="K2649" i="9"/>
  <c r="L2649" i="9"/>
  <c r="M2649" i="9"/>
  <c r="N2649" i="9"/>
  <c r="O2649" i="9"/>
  <c r="T2649" i="9" s="1"/>
  <c r="Q2649" i="9"/>
  <c r="R2649" i="9" s="1"/>
  <c r="W2649" i="9"/>
  <c r="Y2649" i="9"/>
  <c r="J2650" i="9"/>
  <c r="K2650" i="9"/>
  <c r="L2650" i="9"/>
  <c r="M2650" i="9"/>
  <c r="N2650" i="9"/>
  <c r="O2650" i="9"/>
  <c r="T2650" i="9" s="1"/>
  <c r="Q2650" i="9"/>
  <c r="R2650" i="9" s="1"/>
  <c r="W2650" i="9"/>
  <c r="Y2650" i="9"/>
  <c r="J2651" i="9"/>
  <c r="K2651" i="9"/>
  <c r="L2651" i="9"/>
  <c r="M2651" i="9"/>
  <c r="N2651" i="9"/>
  <c r="O2651" i="9"/>
  <c r="Q2651" i="9"/>
  <c r="R2651" i="9" s="1"/>
  <c r="W2651" i="9"/>
  <c r="Y2651" i="9"/>
  <c r="J2652" i="9"/>
  <c r="K2652" i="9"/>
  <c r="L2652" i="9"/>
  <c r="M2652" i="9"/>
  <c r="N2652" i="9"/>
  <c r="O2652" i="9"/>
  <c r="Q2652" i="9"/>
  <c r="R2652" i="9" s="1"/>
  <c r="W2652" i="9"/>
  <c r="Y2652" i="9"/>
  <c r="J2653" i="9"/>
  <c r="K2653" i="9"/>
  <c r="L2653" i="9"/>
  <c r="M2653" i="9"/>
  <c r="N2653" i="9"/>
  <c r="O2653" i="9"/>
  <c r="Q2653" i="9"/>
  <c r="R2653" i="9" s="1"/>
  <c r="W2653" i="9"/>
  <c r="Y2653" i="9"/>
  <c r="J2654" i="9"/>
  <c r="K2654" i="9"/>
  <c r="L2654" i="9"/>
  <c r="M2654" i="9"/>
  <c r="N2654" i="9"/>
  <c r="O2654" i="9"/>
  <c r="P2654" i="9" s="1"/>
  <c r="Q2654" i="9"/>
  <c r="R2654" i="9" s="1"/>
  <c r="W2654" i="9"/>
  <c r="Y2654" i="9"/>
  <c r="J2655" i="9"/>
  <c r="K2655" i="9"/>
  <c r="L2655" i="9"/>
  <c r="M2655" i="9"/>
  <c r="N2655" i="9"/>
  <c r="O2655" i="9"/>
  <c r="Q2655" i="9"/>
  <c r="R2655" i="9" s="1"/>
  <c r="W2655" i="9"/>
  <c r="Y2655" i="9"/>
  <c r="J2656" i="9"/>
  <c r="K2656" i="9"/>
  <c r="L2656" i="9"/>
  <c r="M2656" i="9"/>
  <c r="N2656" i="9"/>
  <c r="O2656" i="9"/>
  <c r="Q2656" i="9"/>
  <c r="R2656" i="9" s="1"/>
  <c r="W2656" i="9"/>
  <c r="Y2656" i="9"/>
  <c r="J2657" i="9"/>
  <c r="K2657" i="9"/>
  <c r="L2657" i="9"/>
  <c r="M2657" i="9"/>
  <c r="N2657" i="9"/>
  <c r="O2657" i="9"/>
  <c r="T2657" i="9" s="1"/>
  <c r="Q2657" i="9"/>
  <c r="R2657" i="9" s="1"/>
  <c r="W2657" i="9"/>
  <c r="Y2657" i="9"/>
  <c r="J2658" i="9"/>
  <c r="K2658" i="9"/>
  <c r="L2658" i="9"/>
  <c r="M2658" i="9"/>
  <c r="N2658" i="9"/>
  <c r="O2658" i="9"/>
  <c r="T2658" i="9" s="1"/>
  <c r="Q2658" i="9"/>
  <c r="R2658" i="9" s="1"/>
  <c r="W2658" i="9"/>
  <c r="Y2658" i="9"/>
  <c r="J2659" i="9"/>
  <c r="K2659" i="9"/>
  <c r="L2659" i="9"/>
  <c r="M2659" i="9"/>
  <c r="N2659" i="9"/>
  <c r="O2659" i="9"/>
  <c r="Q2659" i="9"/>
  <c r="R2659" i="9" s="1"/>
  <c r="W2659" i="9"/>
  <c r="Y2659" i="9"/>
  <c r="J2660" i="9"/>
  <c r="K2660" i="9"/>
  <c r="L2660" i="9"/>
  <c r="M2660" i="9"/>
  <c r="N2660" i="9"/>
  <c r="O2660" i="9"/>
  <c r="P2660" i="9" s="1"/>
  <c r="Q2660" i="9"/>
  <c r="R2660" i="9" s="1"/>
  <c r="W2660" i="9"/>
  <c r="Y2660" i="9"/>
  <c r="J2661" i="9"/>
  <c r="K2661" i="9"/>
  <c r="L2661" i="9"/>
  <c r="M2661" i="9"/>
  <c r="N2661" i="9"/>
  <c r="O2661" i="9"/>
  <c r="T2661" i="9" s="1"/>
  <c r="Q2661" i="9"/>
  <c r="R2661" i="9" s="1"/>
  <c r="W2661" i="9"/>
  <c r="Y2661" i="9"/>
  <c r="J2662" i="9"/>
  <c r="K2662" i="9"/>
  <c r="L2662" i="9"/>
  <c r="M2662" i="9"/>
  <c r="N2662" i="9"/>
  <c r="O2662" i="9"/>
  <c r="T2662" i="9" s="1"/>
  <c r="Q2662" i="9"/>
  <c r="R2662" i="9" s="1"/>
  <c r="W2662" i="9"/>
  <c r="Y2662" i="9"/>
  <c r="J2663" i="9"/>
  <c r="K2663" i="9"/>
  <c r="L2663" i="9"/>
  <c r="M2663" i="9"/>
  <c r="N2663" i="9"/>
  <c r="O2663" i="9"/>
  <c r="T2663" i="9" s="1"/>
  <c r="Q2663" i="9"/>
  <c r="R2663" i="9" s="1"/>
  <c r="W2663" i="9"/>
  <c r="Y2663" i="9"/>
  <c r="J2664" i="9"/>
  <c r="K2664" i="9"/>
  <c r="L2664" i="9"/>
  <c r="M2664" i="9"/>
  <c r="N2664" i="9"/>
  <c r="O2664" i="9"/>
  <c r="T2664" i="9" s="1"/>
  <c r="Q2664" i="9"/>
  <c r="R2664" i="9" s="1"/>
  <c r="W2664" i="9"/>
  <c r="Y2664" i="9"/>
  <c r="J2665" i="9"/>
  <c r="K2665" i="9"/>
  <c r="L2665" i="9"/>
  <c r="M2665" i="9"/>
  <c r="N2665" i="9"/>
  <c r="O2665" i="9"/>
  <c r="P2665" i="9" s="1"/>
  <c r="Q2665" i="9"/>
  <c r="R2665" i="9" s="1"/>
  <c r="W2665" i="9"/>
  <c r="Y2665" i="9"/>
  <c r="J2666" i="9"/>
  <c r="K2666" i="9"/>
  <c r="L2666" i="9"/>
  <c r="M2666" i="9"/>
  <c r="N2666" i="9"/>
  <c r="O2666" i="9"/>
  <c r="Q2666" i="9"/>
  <c r="R2666" i="9" s="1"/>
  <c r="W2666" i="9"/>
  <c r="Y2666" i="9"/>
  <c r="J2667" i="9"/>
  <c r="K2667" i="9"/>
  <c r="L2667" i="9"/>
  <c r="M2667" i="9"/>
  <c r="N2667" i="9"/>
  <c r="O2667" i="9"/>
  <c r="Q2667" i="9"/>
  <c r="R2667" i="9" s="1"/>
  <c r="W2667" i="9"/>
  <c r="Y2667" i="9"/>
  <c r="J2668" i="9"/>
  <c r="K2668" i="9"/>
  <c r="L2668" i="9"/>
  <c r="M2668" i="9"/>
  <c r="N2668" i="9"/>
  <c r="O2668" i="9"/>
  <c r="P2668" i="9" s="1"/>
  <c r="Q2668" i="9"/>
  <c r="R2668" i="9" s="1"/>
  <c r="W2668" i="9"/>
  <c r="Y2668" i="9"/>
  <c r="J2669" i="9"/>
  <c r="K2669" i="9"/>
  <c r="L2669" i="9"/>
  <c r="M2669" i="9"/>
  <c r="N2669" i="9"/>
  <c r="O2669" i="9"/>
  <c r="Q2669" i="9"/>
  <c r="R2669" i="9" s="1"/>
  <c r="W2669" i="9"/>
  <c r="Y2669" i="9"/>
  <c r="J2670" i="9"/>
  <c r="K2670" i="9"/>
  <c r="L2670" i="9"/>
  <c r="M2670" i="9"/>
  <c r="N2670" i="9"/>
  <c r="O2670" i="9"/>
  <c r="Q2670" i="9"/>
  <c r="R2670" i="9" s="1"/>
  <c r="W2670" i="9"/>
  <c r="Y2670" i="9"/>
  <c r="J2671" i="9"/>
  <c r="K2671" i="9"/>
  <c r="L2671" i="9"/>
  <c r="M2671" i="9"/>
  <c r="N2671" i="9"/>
  <c r="O2671" i="9"/>
  <c r="P2671" i="9" s="1"/>
  <c r="Q2671" i="9"/>
  <c r="R2671" i="9" s="1"/>
  <c r="W2671" i="9"/>
  <c r="Y2671" i="9"/>
  <c r="J2672" i="9"/>
  <c r="K2672" i="9"/>
  <c r="L2672" i="9"/>
  <c r="M2672" i="9"/>
  <c r="N2672" i="9"/>
  <c r="O2672" i="9"/>
  <c r="Q2672" i="9"/>
  <c r="R2672" i="9" s="1"/>
  <c r="W2672" i="9"/>
  <c r="Y2672" i="9"/>
  <c r="J2673" i="9"/>
  <c r="K2673" i="9"/>
  <c r="L2673" i="9"/>
  <c r="M2673" i="9"/>
  <c r="N2673" i="9"/>
  <c r="O2673" i="9"/>
  <c r="T2673" i="9" s="1"/>
  <c r="Q2673" i="9"/>
  <c r="R2673" i="9" s="1"/>
  <c r="W2673" i="9"/>
  <c r="Y2673" i="9"/>
  <c r="J2674" i="9"/>
  <c r="K2674" i="9"/>
  <c r="L2674" i="9"/>
  <c r="M2674" i="9"/>
  <c r="N2674" i="9"/>
  <c r="O2674" i="9"/>
  <c r="Q2674" i="9"/>
  <c r="R2674" i="9" s="1"/>
  <c r="W2674" i="9"/>
  <c r="Y2674" i="9"/>
  <c r="J2675" i="9"/>
  <c r="K2675" i="9"/>
  <c r="L2675" i="9"/>
  <c r="M2675" i="9"/>
  <c r="N2675" i="9"/>
  <c r="O2675" i="9"/>
  <c r="T2675" i="9" s="1"/>
  <c r="Q2675" i="9"/>
  <c r="R2675" i="9" s="1"/>
  <c r="W2675" i="9"/>
  <c r="Y2675" i="9"/>
  <c r="J2676" i="9"/>
  <c r="K2676" i="9"/>
  <c r="L2676" i="9"/>
  <c r="M2676" i="9"/>
  <c r="N2676" i="9"/>
  <c r="O2676" i="9"/>
  <c r="Q2676" i="9"/>
  <c r="R2676" i="9" s="1"/>
  <c r="W2676" i="9"/>
  <c r="Y2676" i="9"/>
  <c r="J2677" i="9"/>
  <c r="K2677" i="9"/>
  <c r="L2677" i="9"/>
  <c r="M2677" i="9"/>
  <c r="N2677" i="9"/>
  <c r="O2677" i="9"/>
  <c r="Q2677" i="9"/>
  <c r="R2677" i="9" s="1"/>
  <c r="W2677" i="9"/>
  <c r="Y2677" i="9"/>
  <c r="J2678" i="9"/>
  <c r="K2678" i="9"/>
  <c r="L2678" i="9"/>
  <c r="M2678" i="9"/>
  <c r="N2678" i="9"/>
  <c r="O2678" i="9"/>
  <c r="P2678" i="9" s="1"/>
  <c r="Q2678" i="9"/>
  <c r="R2678" i="9" s="1"/>
  <c r="W2678" i="9"/>
  <c r="Y2678" i="9"/>
  <c r="J2679" i="9"/>
  <c r="K2679" i="9"/>
  <c r="L2679" i="9"/>
  <c r="M2679" i="9"/>
  <c r="N2679" i="9"/>
  <c r="O2679" i="9"/>
  <c r="P2679" i="9" s="1"/>
  <c r="Q2679" i="9"/>
  <c r="R2679" i="9" s="1"/>
  <c r="W2679" i="9"/>
  <c r="Y2679" i="9"/>
  <c r="J2680" i="9"/>
  <c r="K2680" i="9"/>
  <c r="L2680" i="9"/>
  <c r="M2680" i="9"/>
  <c r="N2680" i="9"/>
  <c r="O2680" i="9"/>
  <c r="Q2680" i="9"/>
  <c r="R2680" i="9" s="1"/>
  <c r="W2680" i="9"/>
  <c r="Y2680" i="9"/>
  <c r="J2681" i="9"/>
  <c r="K2681" i="9"/>
  <c r="L2681" i="9"/>
  <c r="M2681" i="9"/>
  <c r="N2681" i="9"/>
  <c r="O2681" i="9"/>
  <c r="Q2681" i="9"/>
  <c r="R2681" i="9" s="1"/>
  <c r="W2681" i="9"/>
  <c r="Y2681" i="9"/>
  <c r="J2682" i="9"/>
  <c r="K2682" i="9"/>
  <c r="L2682" i="9"/>
  <c r="M2682" i="9"/>
  <c r="N2682" i="9"/>
  <c r="O2682" i="9"/>
  <c r="P2682" i="9" s="1"/>
  <c r="Q2682" i="9"/>
  <c r="R2682" i="9" s="1"/>
  <c r="W2682" i="9"/>
  <c r="Y2682" i="9"/>
  <c r="J2683" i="9"/>
  <c r="K2683" i="9"/>
  <c r="L2683" i="9"/>
  <c r="M2683" i="9"/>
  <c r="N2683" i="9"/>
  <c r="O2683" i="9"/>
  <c r="T2683" i="9" s="1"/>
  <c r="Q2683" i="9"/>
  <c r="R2683" i="9" s="1"/>
  <c r="W2683" i="9"/>
  <c r="Y2683" i="9"/>
  <c r="J2684" i="9"/>
  <c r="K2684" i="9"/>
  <c r="L2684" i="9"/>
  <c r="M2684" i="9"/>
  <c r="N2684" i="9"/>
  <c r="O2684" i="9"/>
  <c r="T2684" i="9" s="1"/>
  <c r="Q2684" i="9"/>
  <c r="R2684" i="9" s="1"/>
  <c r="W2684" i="9"/>
  <c r="Y2684" i="9"/>
  <c r="J2685" i="9"/>
  <c r="K2685" i="9"/>
  <c r="L2685" i="9"/>
  <c r="M2685" i="9"/>
  <c r="N2685" i="9"/>
  <c r="O2685" i="9"/>
  <c r="Q2685" i="9"/>
  <c r="R2685" i="9" s="1"/>
  <c r="W2685" i="9"/>
  <c r="Y2685" i="9"/>
  <c r="J2686" i="9"/>
  <c r="K2686" i="9"/>
  <c r="L2686" i="9"/>
  <c r="M2686" i="9"/>
  <c r="N2686" i="9"/>
  <c r="O2686" i="9"/>
  <c r="T2686" i="9" s="1"/>
  <c r="Q2686" i="9"/>
  <c r="R2686" i="9" s="1"/>
  <c r="W2686" i="9"/>
  <c r="Y2686" i="9"/>
  <c r="J2687" i="9"/>
  <c r="K2687" i="9"/>
  <c r="L2687" i="9"/>
  <c r="M2687" i="9"/>
  <c r="N2687" i="9"/>
  <c r="O2687" i="9"/>
  <c r="P2687" i="9" s="1"/>
  <c r="Q2687" i="9"/>
  <c r="R2687" i="9" s="1"/>
  <c r="W2687" i="9"/>
  <c r="Y2687" i="9"/>
  <c r="J2688" i="9"/>
  <c r="K2688" i="9"/>
  <c r="L2688" i="9"/>
  <c r="M2688" i="9"/>
  <c r="N2688" i="9"/>
  <c r="O2688" i="9"/>
  <c r="T2688" i="9" s="1"/>
  <c r="Q2688" i="9"/>
  <c r="R2688" i="9" s="1"/>
  <c r="W2688" i="9"/>
  <c r="Y2688" i="9"/>
  <c r="J2689" i="9"/>
  <c r="K2689" i="9"/>
  <c r="L2689" i="9"/>
  <c r="M2689" i="9"/>
  <c r="N2689" i="9"/>
  <c r="O2689" i="9"/>
  <c r="T2689" i="9" s="1"/>
  <c r="Q2689" i="9"/>
  <c r="R2689" i="9" s="1"/>
  <c r="W2689" i="9"/>
  <c r="Y2689" i="9"/>
  <c r="J2690" i="9"/>
  <c r="K2690" i="9"/>
  <c r="L2690" i="9"/>
  <c r="M2690" i="9"/>
  <c r="N2690" i="9"/>
  <c r="O2690" i="9"/>
  <c r="P2690" i="9" s="1"/>
  <c r="Q2690" i="9"/>
  <c r="R2690" i="9" s="1"/>
  <c r="W2690" i="9"/>
  <c r="Y2690" i="9"/>
  <c r="J2691" i="9"/>
  <c r="K2691" i="9"/>
  <c r="L2691" i="9"/>
  <c r="M2691" i="9"/>
  <c r="N2691" i="9"/>
  <c r="O2691" i="9"/>
  <c r="Q2691" i="9"/>
  <c r="R2691" i="9" s="1"/>
  <c r="W2691" i="9"/>
  <c r="Y2691" i="9"/>
  <c r="J2692" i="9"/>
  <c r="K2692" i="9"/>
  <c r="L2692" i="9"/>
  <c r="M2692" i="9"/>
  <c r="N2692" i="9"/>
  <c r="O2692" i="9"/>
  <c r="Q2692" i="9"/>
  <c r="R2692" i="9" s="1"/>
  <c r="W2692" i="9"/>
  <c r="Y2692" i="9"/>
  <c r="J2693" i="9"/>
  <c r="K2693" i="9"/>
  <c r="L2693" i="9"/>
  <c r="M2693" i="9"/>
  <c r="N2693" i="9"/>
  <c r="O2693" i="9"/>
  <c r="P2693" i="9" s="1"/>
  <c r="Q2693" i="9"/>
  <c r="R2693" i="9" s="1"/>
  <c r="W2693" i="9"/>
  <c r="Y2693" i="9"/>
  <c r="J2694" i="9"/>
  <c r="K2694" i="9"/>
  <c r="L2694" i="9"/>
  <c r="M2694" i="9"/>
  <c r="N2694" i="9"/>
  <c r="O2694" i="9"/>
  <c r="Q2694" i="9"/>
  <c r="R2694" i="9" s="1"/>
  <c r="W2694" i="9"/>
  <c r="Y2694" i="9"/>
  <c r="J2695" i="9"/>
  <c r="K2695" i="9"/>
  <c r="L2695" i="9"/>
  <c r="M2695" i="9"/>
  <c r="N2695" i="9"/>
  <c r="O2695" i="9"/>
  <c r="Q2695" i="9"/>
  <c r="R2695" i="9" s="1"/>
  <c r="W2695" i="9"/>
  <c r="Y2695" i="9"/>
  <c r="J2696" i="9"/>
  <c r="K2696" i="9"/>
  <c r="L2696" i="9"/>
  <c r="M2696" i="9"/>
  <c r="N2696" i="9"/>
  <c r="O2696" i="9"/>
  <c r="Q2696" i="9"/>
  <c r="R2696" i="9" s="1"/>
  <c r="W2696" i="9"/>
  <c r="Y2696" i="9"/>
  <c r="J2697" i="9"/>
  <c r="K2697" i="9"/>
  <c r="L2697" i="9"/>
  <c r="M2697" i="9"/>
  <c r="N2697" i="9"/>
  <c r="O2697" i="9"/>
  <c r="Q2697" i="9"/>
  <c r="R2697" i="9" s="1"/>
  <c r="W2697" i="9"/>
  <c r="Y2697" i="9"/>
  <c r="J2698" i="9"/>
  <c r="K2698" i="9"/>
  <c r="L2698" i="9"/>
  <c r="M2698" i="9"/>
  <c r="N2698" i="9"/>
  <c r="O2698" i="9"/>
  <c r="Q2698" i="9"/>
  <c r="R2698" i="9" s="1"/>
  <c r="W2698" i="9"/>
  <c r="Y2698" i="9"/>
  <c r="J2699" i="9"/>
  <c r="K2699" i="9"/>
  <c r="L2699" i="9"/>
  <c r="M2699" i="9"/>
  <c r="N2699" i="9"/>
  <c r="O2699" i="9"/>
  <c r="T2699" i="9" s="1"/>
  <c r="Q2699" i="9"/>
  <c r="R2699" i="9" s="1"/>
  <c r="W2699" i="9"/>
  <c r="Y2699" i="9"/>
  <c r="J2700" i="9"/>
  <c r="K2700" i="9"/>
  <c r="L2700" i="9"/>
  <c r="M2700" i="9"/>
  <c r="N2700" i="9"/>
  <c r="O2700" i="9"/>
  <c r="T2700" i="9" s="1"/>
  <c r="Q2700" i="9"/>
  <c r="R2700" i="9" s="1"/>
  <c r="W2700" i="9"/>
  <c r="Y2700" i="9"/>
  <c r="J2701" i="9"/>
  <c r="K2701" i="9"/>
  <c r="L2701" i="9"/>
  <c r="M2701" i="9"/>
  <c r="N2701" i="9"/>
  <c r="O2701" i="9"/>
  <c r="Q2701" i="9"/>
  <c r="R2701" i="9" s="1"/>
  <c r="W2701" i="9"/>
  <c r="Y2701" i="9"/>
  <c r="J2702" i="9"/>
  <c r="K2702" i="9"/>
  <c r="L2702" i="9"/>
  <c r="M2702" i="9"/>
  <c r="N2702" i="9"/>
  <c r="O2702" i="9"/>
  <c r="Q2702" i="9"/>
  <c r="R2702" i="9" s="1"/>
  <c r="W2702" i="9"/>
  <c r="Y2702" i="9"/>
  <c r="J2703" i="9"/>
  <c r="K2703" i="9"/>
  <c r="L2703" i="9"/>
  <c r="M2703" i="9"/>
  <c r="N2703" i="9"/>
  <c r="O2703" i="9"/>
  <c r="T2703" i="9" s="1"/>
  <c r="Q2703" i="9"/>
  <c r="R2703" i="9" s="1"/>
  <c r="W2703" i="9"/>
  <c r="Y2703" i="9"/>
  <c r="J2704" i="9"/>
  <c r="K2704" i="9"/>
  <c r="L2704" i="9"/>
  <c r="M2704" i="9"/>
  <c r="N2704" i="9"/>
  <c r="O2704" i="9"/>
  <c r="Q2704" i="9"/>
  <c r="R2704" i="9" s="1"/>
  <c r="W2704" i="9"/>
  <c r="Y2704" i="9"/>
  <c r="J2705" i="9"/>
  <c r="K2705" i="9"/>
  <c r="L2705" i="9"/>
  <c r="M2705" i="9"/>
  <c r="N2705" i="9"/>
  <c r="O2705" i="9"/>
  <c r="T2705" i="9" s="1"/>
  <c r="Q2705" i="9"/>
  <c r="R2705" i="9" s="1"/>
  <c r="W2705" i="9"/>
  <c r="Y2705" i="9"/>
  <c r="J2706" i="9"/>
  <c r="K2706" i="9"/>
  <c r="L2706" i="9"/>
  <c r="M2706" i="9"/>
  <c r="N2706" i="9"/>
  <c r="O2706" i="9"/>
  <c r="P2706" i="9" s="1"/>
  <c r="Q2706" i="9"/>
  <c r="R2706" i="9" s="1"/>
  <c r="W2706" i="9"/>
  <c r="Y2706" i="9"/>
  <c r="J2707" i="9"/>
  <c r="K2707" i="9"/>
  <c r="L2707" i="9"/>
  <c r="M2707" i="9"/>
  <c r="N2707" i="9"/>
  <c r="O2707" i="9"/>
  <c r="T2707" i="9" s="1"/>
  <c r="Q2707" i="9"/>
  <c r="R2707" i="9" s="1"/>
  <c r="W2707" i="9"/>
  <c r="Y2707" i="9"/>
  <c r="J2708" i="9"/>
  <c r="K2708" i="9"/>
  <c r="L2708" i="9"/>
  <c r="M2708" i="9"/>
  <c r="N2708" i="9"/>
  <c r="O2708" i="9"/>
  <c r="P2708" i="9" s="1"/>
  <c r="Q2708" i="9"/>
  <c r="R2708" i="9" s="1"/>
  <c r="W2708" i="9"/>
  <c r="Y2708" i="9"/>
  <c r="J2709" i="9"/>
  <c r="K2709" i="9"/>
  <c r="L2709" i="9"/>
  <c r="M2709" i="9"/>
  <c r="N2709" i="9"/>
  <c r="O2709" i="9"/>
  <c r="Q2709" i="9"/>
  <c r="R2709" i="9" s="1"/>
  <c r="W2709" i="9"/>
  <c r="Y2709" i="9"/>
  <c r="J2710" i="9"/>
  <c r="K2710" i="9"/>
  <c r="L2710" i="9"/>
  <c r="M2710" i="9"/>
  <c r="N2710" i="9"/>
  <c r="O2710" i="9"/>
  <c r="Q2710" i="9"/>
  <c r="R2710" i="9" s="1"/>
  <c r="W2710" i="9"/>
  <c r="Y2710" i="9"/>
  <c r="J2711" i="9"/>
  <c r="K2711" i="9"/>
  <c r="L2711" i="9"/>
  <c r="M2711" i="9"/>
  <c r="N2711" i="9"/>
  <c r="O2711" i="9"/>
  <c r="T2711" i="9" s="1"/>
  <c r="Q2711" i="9"/>
  <c r="R2711" i="9" s="1"/>
  <c r="W2711" i="9"/>
  <c r="Y2711" i="9"/>
  <c r="J2712" i="9"/>
  <c r="K2712" i="9"/>
  <c r="L2712" i="9"/>
  <c r="M2712" i="9"/>
  <c r="N2712" i="9"/>
  <c r="O2712" i="9"/>
  <c r="Q2712" i="9"/>
  <c r="R2712" i="9" s="1"/>
  <c r="W2712" i="9"/>
  <c r="Y2712" i="9"/>
  <c r="J2713" i="9"/>
  <c r="K2713" i="9"/>
  <c r="L2713" i="9"/>
  <c r="M2713" i="9"/>
  <c r="N2713" i="9"/>
  <c r="O2713" i="9"/>
  <c r="T2713" i="9" s="1"/>
  <c r="Q2713" i="9"/>
  <c r="R2713" i="9" s="1"/>
  <c r="W2713" i="9"/>
  <c r="Y2713" i="9"/>
  <c r="J2714" i="9"/>
  <c r="K2714" i="9"/>
  <c r="L2714" i="9"/>
  <c r="M2714" i="9"/>
  <c r="N2714" i="9"/>
  <c r="O2714" i="9"/>
  <c r="Q2714" i="9"/>
  <c r="R2714" i="9" s="1"/>
  <c r="W2714" i="9"/>
  <c r="Y2714" i="9"/>
  <c r="J2715" i="9"/>
  <c r="K2715" i="9"/>
  <c r="L2715" i="9"/>
  <c r="M2715" i="9"/>
  <c r="N2715" i="9"/>
  <c r="O2715" i="9"/>
  <c r="Q2715" i="9"/>
  <c r="R2715" i="9" s="1"/>
  <c r="W2715" i="9"/>
  <c r="Y2715" i="9"/>
  <c r="J2716" i="9"/>
  <c r="K2716" i="9"/>
  <c r="L2716" i="9"/>
  <c r="M2716" i="9"/>
  <c r="N2716" i="9"/>
  <c r="O2716" i="9"/>
  <c r="Q2716" i="9"/>
  <c r="R2716" i="9" s="1"/>
  <c r="W2716" i="9"/>
  <c r="Y2716" i="9"/>
  <c r="J2717" i="9"/>
  <c r="K2717" i="9"/>
  <c r="L2717" i="9"/>
  <c r="M2717" i="9"/>
  <c r="N2717" i="9"/>
  <c r="O2717" i="9"/>
  <c r="Q2717" i="9"/>
  <c r="R2717" i="9" s="1"/>
  <c r="W2717" i="9"/>
  <c r="Y2717" i="9"/>
  <c r="J2718" i="9"/>
  <c r="K2718" i="9"/>
  <c r="L2718" i="9"/>
  <c r="M2718" i="9"/>
  <c r="N2718" i="9"/>
  <c r="O2718" i="9"/>
  <c r="T2718" i="9" s="1"/>
  <c r="Q2718" i="9"/>
  <c r="R2718" i="9" s="1"/>
  <c r="W2718" i="9"/>
  <c r="Y2718" i="9"/>
  <c r="J2719" i="9"/>
  <c r="K2719" i="9"/>
  <c r="L2719" i="9"/>
  <c r="M2719" i="9"/>
  <c r="N2719" i="9"/>
  <c r="O2719" i="9"/>
  <c r="Q2719" i="9"/>
  <c r="R2719" i="9" s="1"/>
  <c r="W2719" i="9"/>
  <c r="Y2719" i="9"/>
  <c r="J2720" i="9"/>
  <c r="K2720" i="9"/>
  <c r="L2720" i="9"/>
  <c r="M2720" i="9"/>
  <c r="N2720" i="9"/>
  <c r="O2720" i="9"/>
  <c r="Q2720" i="9"/>
  <c r="R2720" i="9" s="1"/>
  <c r="W2720" i="9"/>
  <c r="Y2720" i="9"/>
  <c r="J2721" i="9"/>
  <c r="K2721" i="9"/>
  <c r="L2721" i="9"/>
  <c r="M2721" i="9"/>
  <c r="N2721" i="9"/>
  <c r="O2721" i="9"/>
  <c r="P2721" i="9" s="1"/>
  <c r="Q2721" i="9"/>
  <c r="R2721" i="9" s="1"/>
  <c r="W2721" i="9"/>
  <c r="Y2721" i="9"/>
  <c r="J2722" i="9"/>
  <c r="K2722" i="9"/>
  <c r="L2722" i="9"/>
  <c r="M2722" i="9"/>
  <c r="N2722" i="9"/>
  <c r="O2722" i="9"/>
  <c r="P2722" i="9" s="1"/>
  <c r="Q2722" i="9"/>
  <c r="R2722" i="9" s="1"/>
  <c r="W2722" i="9"/>
  <c r="Y2722" i="9"/>
  <c r="J2723" i="9"/>
  <c r="K2723" i="9"/>
  <c r="L2723" i="9"/>
  <c r="M2723" i="9"/>
  <c r="N2723" i="9"/>
  <c r="O2723" i="9"/>
  <c r="Q2723" i="9"/>
  <c r="R2723" i="9" s="1"/>
  <c r="W2723" i="9"/>
  <c r="Y2723" i="9"/>
  <c r="J2724" i="9"/>
  <c r="K2724" i="9"/>
  <c r="L2724" i="9"/>
  <c r="M2724" i="9"/>
  <c r="N2724" i="9"/>
  <c r="O2724" i="9"/>
  <c r="Q2724" i="9"/>
  <c r="R2724" i="9" s="1"/>
  <c r="W2724" i="9"/>
  <c r="Y2724" i="9"/>
  <c r="J2725" i="9"/>
  <c r="K2725" i="9"/>
  <c r="L2725" i="9"/>
  <c r="M2725" i="9"/>
  <c r="N2725" i="9"/>
  <c r="O2725" i="9"/>
  <c r="T2725" i="9" s="1"/>
  <c r="Q2725" i="9"/>
  <c r="R2725" i="9" s="1"/>
  <c r="W2725" i="9"/>
  <c r="Y2725" i="9"/>
  <c r="J2726" i="9"/>
  <c r="K2726" i="9"/>
  <c r="L2726" i="9"/>
  <c r="M2726" i="9"/>
  <c r="N2726" i="9"/>
  <c r="O2726" i="9"/>
  <c r="Q2726" i="9"/>
  <c r="R2726" i="9" s="1"/>
  <c r="W2726" i="9"/>
  <c r="Y2726" i="9"/>
  <c r="J2727" i="9"/>
  <c r="K2727" i="9"/>
  <c r="L2727" i="9"/>
  <c r="M2727" i="9"/>
  <c r="N2727" i="9"/>
  <c r="O2727" i="9"/>
  <c r="P2727" i="9" s="1"/>
  <c r="Q2727" i="9"/>
  <c r="R2727" i="9" s="1"/>
  <c r="W2727" i="9"/>
  <c r="Y2727" i="9"/>
  <c r="J2728" i="9"/>
  <c r="K2728" i="9"/>
  <c r="L2728" i="9"/>
  <c r="M2728" i="9"/>
  <c r="N2728" i="9"/>
  <c r="O2728" i="9"/>
  <c r="Q2728" i="9"/>
  <c r="R2728" i="9" s="1"/>
  <c r="W2728" i="9"/>
  <c r="Y2728" i="9"/>
  <c r="J2729" i="9"/>
  <c r="K2729" i="9"/>
  <c r="L2729" i="9"/>
  <c r="M2729" i="9"/>
  <c r="N2729" i="9"/>
  <c r="O2729" i="9"/>
  <c r="T2729" i="9" s="1"/>
  <c r="Q2729" i="9"/>
  <c r="R2729" i="9" s="1"/>
  <c r="W2729" i="9"/>
  <c r="Y2729" i="9"/>
  <c r="J2730" i="9"/>
  <c r="K2730" i="9"/>
  <c r="L2730" i="9"/>
  <c r="M2730" i="9"/>
  <c r="N2730" i="9"/>
  <c r="O2730" i="9"/>
  <c r="P2730" i="9" s="1"/>
  <c r="Q2730" i="9"/>
  <c r="R2730" i="9" s="1"/>
  <c r="W2730" i="9"/>
  <c r="Y2730" i="9"/>
  <c r="J2731" i="9"/>
  <c r="K2731" i="9"/>
  <c r="L2731" i="9"/>
  <c r="M2731" i="9"/>
  <c r="N2731" i="9"/>
  <c r="O2731" i="9"/>
  <c r="T2731" i="9" s="1"/>
  <c r="Q2731" i="9"/>
  <c r="R2731" i="9" s="1"/>
  <c r="W2731" i="9"/>
  <c r="Y2731" i="9"/>
  <c r="J2732" i="9"/>
  <c r="K2732" i="9"/>
  <c r="L2732" i="9"/>
  <c r="M2732" i="9"/>
  <c r="N2732" i="9"/>
  <c r="O2732" i="9"/>
  <c r="P2732" i="9" s="1"/>
  <c r="Q2732" i="9"/>
  <c r="R2732" i="9" s="1"/>
  <c r="W2732" i="9"/>
  <c r="Y2732" i="9"/>
  <c r="J2733" i="9"/>
  <c r="K2733" i="9"/>
  <c r="L2733" i="9"/>
  <c r="M2733" i="9"/>
  <c r="N2733" i="9"/>
  <c r="O2733" i="9"/>
  <c r="T2733" i="9" s="1"/>
  <c r="Q2733" i="9"/>
  <c r="R2733" i="9" s="1"/>
  <c r="W2733" i="9"/>
  <c r="Y2733" i="9"/>
  <c r="J2734" i="9"/>
  <c r="K2734" i="9"/>
  <c r="L2734" i="9"/>
  <c r="M2734" i="9"/>
  <c r="N2734" i="9"/>
  <c r="O2734" i="9"/>
  <c r="T2734" i="9" s="1"/>
  <c r="Q2734" i="9"/>
  <c r="R2734" i="9" s="1"/>
  <c r="W2734" i="9"/>
  <c r="Y2734" i="9"/>
  <c r="J2735" i="9"/>
  <c r="K2735" i="9"/>
  <c r="L2735" i="9"/>
  <c r="M2735" i="9"/>
  <c r="N2735" i="9"/>
  <c r="O2735" i="9"/>
  <c r="Q2735" i="9"/>
  <c r="R2735" i="9" s="1"/>
  <c r="W2735" i="9"/>
  <c r="Y2735" i="9"/>
  <c r="J2736" i="9"/>
  <c r="K2736" i="9"/>
  <c r="L2736" i="9"/>
  <c r="M2736" i="9"/>
  <c r="N2736" i="9"/>
  <c r="O2736" i="9"/>
  <c r="T2736" i="9" s="1"/>
  <c r="Q2736" i="9"/>
  <c r="R2736" i="9" s="1"/>
  <c r="W2736" i="9"/>
  <c r="Y2736" i="9"/>
  <c r="J2737" i="9"/>
  <c r="K2737" i="9"/>
  <c r="L2737" i="9"/>
  <c r="M2737" i="9"/>
  <c r="N2737" i="9"/>
  <c r="O2737" i="9"/>
  <c r="P2737" i="9" s="1"/>
  <c r="Q2737" i="9"/>
  <c r="R2737" i="9" s="1"/>
  <c r="W2737" i="9"/>
  <c r="Y2737" i="9"/>
  <c r="J2738" i="9"/>
  <c r="K2738" i="9"/>
  <c r="L2738" i="9"/>
  <c r="M2738" i="9"/>
  <c r="N2738" i="9"/>
  <c r="O2738" i="9"/>
  <c r="T2738" i="9" s="1"/>
  <c r="Q2738" i="9"/>
  <c r="R2738" i="9" s="1"/>
  <c r="W2738" i="9"/>
  <c r="Y2738" i="9"/>
  <c r="J2739" i="9"/>
  <c r="K2739" i="9"/>
  <c r="L2739" i="9"/>
  <c r="M2739" i="9"/>
  <c r="N2739" i="9"/>
  <c r="O2739" i="9"/>
  <c r="Q2739" i="9"/>
  <c r="R2739" i="9" s="1"/>
  <c r="W2739" i="9"/>
  <c r="Y2739" i="9"/>
  <c r="J2740" i="9"/>
  <c r="K2740" i="9"/>
  <c r="L2740" i="9"/>
  <c r="M2740" i="9"/>
  <c r="N2740" i="9"/>
  <c r="O2740" i="9"/>
  <c r="T2740" i="9" s="1"/>
  <c r="Q2740" i="9"/>
  <c r="R2740" i="9" s="1"/>
  <c r="W2740" i="9"/>
  <c r="Y2740" i="9"/>
  <c r="J2741" i="9"/>
  <c r="K2741" i="9"/>
  <c r="L2741" i="9"/>
  <c r="M2741" i="9"/>
  <c r="N2741" i="9"/>
  <c r="O2741" i="9"/>
  <c r="T2741" i="9" s="1"/>
  <c r="Q2741" i="9"/>
  <c r="R2741" i="9" s="1"/>
  <c r="W2741" i="9"/>
  <c r="Y2741" i="9"/>
  <c r="J2742" i="9"/>
  <c r="K2742" i="9"/>
  <c r="L2742" i="9"/>
  <c r="M2742" i="9"/>
  <c r="N2742" i="9"/>
  <c r="O2742" i="9"/>
  <c r="Q2742" i="9"/>
  <c r="R2742" i="9" s="1"/>
  <c r="W2742" i="9"/>
  <c r="Y2742" i="9"/>
  <c r="J2743" i="9"/>
  <c r="K2743" i="9"/>
  <c r="L2743" i="9"/>
  <c r="M2743" i="9"/>
  <c r="N2743" i="9"/>
  <c r="O2743" i="9"/>
  <c r="T2743" i="9" s="1"/>
  <c r="Q2743" i="9"/>
  <c r="R2743" i="9" s="1"/>
  <c r="W2743" i="9"/>
  <c r="Y2743" i="9"/>
  <c r="J2744" i="9"/>
  <c r="K2744" i="9"/>
  <c r="L2744" i="9"/>
  <c r="M2744" i="9"/>
  <c r="N2744" i="9"/>
  <c r="O2744" i="9"/>
  <c r="Q2744" i="9"/>
  <c r="R2744" i="9" s="1"/>
  <c r="W2744" i="9"/>
  <c r="Y2744" i="9"/>
  <c r="J2745" i="9"/>
  <c r="K2745" i="9"/>
  <c r="L2745" i="9"/>
  <c r="M2745" i="9"/>
  <c r="N2745" i="9"/>
  <c r="O2745" i="9"/>
  <c r="T2745" i="9" s="1"/>
  <c r="Q2745" i="9"/>
  <c r="R2745" i="9" s="1"/>
  <c r="W2745" i="9"/>
  <c r="Y2745" i="9"/>
  <c r="J2746" i="9"/>
  <c r="K2746" i="9"/>
  <c r="L2746" i="9"/>
  <c r="M2746" i="9"/>
  <c r="N2746" i="9"/>
  <c r="O2746" i="9"/>
  <c r="T2746" i="9" s="1"/>
  <c r="Q2746" i="9"/>
  <c r="R2746" i="9" s="1"/>
  <c r="W2746" i="9"/>
  <c r="Y2746" i="9"/>
  <c r="J2747" i="9"/>
  <c r="K2747" i="9"/>
  <c r="L2747" i="9"/>
  <c r="M2747" i="9"/>
  <c r="N2747" i="9"/>
  <c r="O2747" i="9"/>
  <c r="T2747" i="9" s="1"/>
  <c r="Q2747" i="9"/>
  <c r="R2747" i="9" s="1"/>
  <c r="W2747" i="9"/>
  <c r="Y2747" i="9"/>
  <c r="J2748" i="9"/>
  <c r="K2748" i="9"/>
  <c r="L2748" i="9"/>
  <c r="M2748" i="9"/>
  <c r="N2748" i="9"/>
  <c r="O2748" i="9"/>
  <c r="T2748" i="9" s="1"/>
  <c r="Q2748" i="9"/>
  <c r="R2748" i="9" s="1"/>
  <c r="W2748" i="9"/>
  <c r="Y2748" i="9"/>
  <c r="J2749" i="9"/>
  <c r="K2749" i="9"/>
  <c r="L2749" i="9"/>
  <c r="M2749" i="9"/>
  <c r="N2749" i="9"/>
  <c r="O2749" i="9"/>
  <c r="T2749" i="9" s="1"/>
  <c r="Q2749" i="9"/>
  <c r="R2749" i="9" s="1"/>
  <c r="W2749" i="9"/>
  <c r="Y2749" i="9"/>
  <c r="J2750" i="9"/>
  <c r="K2750" i="9"/>
  <c r="L2750" i="9"/>
  <c r="M2750" i="9"/>
  <c r="N2750" i="9"/>
  <c r="O2750" i="9"/>
  <c r="Q2750" i="9"/>
  <c r="R2750" i="9" s="1"/>
  <c r="W2750" i="9"/>
  <c r="Y2750" i="9"/>
  <c r="J2751" i="9"/>
  <c r="K2751" i="9"/>
  <c r="L2751" i="9"/>
  <c r="M2751" i="9"/>
  <c r="N2751" i="9"/>
  <c r="O2751" i="9"/>
  <c r="T2751" i="9" s="1"/>
  <c r="Q2751" i="9"/>
  <c r="R2751" i="9" s="1"/>
  <c r="W2751" i="9"/>
  <c r="Y2751" i="9"/>
  <c r="J2752" i="9"/>
  <c r="K2752" i="9"/>
  <c r="L2752" i="9"/>
  <c r="M2752" i="9"/>
  <c r="N2752" i="9"/>
  <c r="O2752" i="9"/>
  <c r="T2752" i="9" s="1"/>
  <c r="Q2752" i="9"/>
  <c r="R2752" i="9" s="1"/>
  <c r="W2752" i="9"/>
  <c r="Y2752" i="9"/>
  <c r="J2753" i="9"/>
  <c r="K2753" i="9"/>
  <c r="L2753" i="9"/>
  <c r="M2753" i="9"/>
  <c r="N2753" i="9"/>
  <c r="O2753" i="9"/>
  <c r="Q2753" i="9"/>
  <c r="R2753" i="9" s="1"/>
  <c r="W2753" i="9"/>
  <c r="Y2753" i="9"/>
  <c r="J2754" i="9"/>
  <c r="K2754" i="9"/>
  <c r="L2754" i="9"/>
  <c r="M2754" i="9"/>
  <c r="N2754" i="9"/>
  <c r="O2754" i="9"/>
  <c r="T2754" i="9" s="1"/>
  <c r="Q2754" i="9"/>
  <c r="R2754" i="9" s="1"/>
  <c r="W2754" i="9"/>
  <c r="Y2754" i="9"/>
  <c r="J2755" i="9"/>
  <c r="K2755" i="9"/>
  <c r="L2755" i="9"/>
  <c r="M2755" i="9"/>
  <c r="N2755" i="9"/>
  <c r="O2755" i="9"/>
  <c r="Q2755" i="9"/>
  <c r="R2755" i="9" s="1"/>
  <c r="W2755" i="9"/>
  <c r="Y2755" i="9"/>
  <c r="J2756" i="9"/>
  <c r="K2756" i="9"/>
  <c r="L2756" i="9"/>
  <c r="M2756" i="9"/>
  <c r="N2756" i="9"/>
  <c r="O2756" i="9"/>
  <c r="T2756" i="9" s="1"/>
  <c r="Q2756" i="9"/>
  <c r="R2756" i="9" s="1"/>
  <c r="W2756" i="9"/>
  <c r="Y2756" i="9"/>
  <c r="J2757" i="9"/>
  <c r="K2757" i="9"/>
  <c r="L2757" i="9"/>
  <c r="M2757" i="9"/>
  <c r="N2757" i="9"/>
  <c r="O2757" i="9"/>
  <c r="P2757" i="9" s="1"/>
  <c r="Q2757" i="9"/>
  <c r="R2757" i="9" s="1"/>
  <c r="W2757" i="9"/>
  <c r="Y2757" i="9"/>
  <c r="J2758" i="9"/>
  <c r="K2758" i="9"/>
  <c r="L2758" i="9"/>
  <c r="M2758" i="9"/>
  <c r="N2758" i="9"/>
  <c r="O2758" i="9"/>
  <c r="Q2758" i="9"/>
  <c r="R2758" i="9" s="1"/>
  <c r="W2758" i="9"/>
  <c r="Y2758" i="9"/>
  <c r="J2759" i="9"/>
  <c r="K2759" i="9"/>
  <c r="L2759" i="9"/>
  <c r="M2759" i="9"/>
  <c r="N2759" i="9"/>
  <c r="O2759" i="9"/>
  <c r="Q2759" i="9"/>
  <c r="R2759" i="9" s="1"/>
  <c r="W2759" i="9"/>
  <c r="Y2759" i="9"/>
  <c r="J2760" i="9"/>
  <c r="K2760" i="9"/>
  <c r="L2760" i="9"/>
  <c r="M2760" i="9"/>
  <c r="N2760" i="9"/>
  <c r="O2760" i="9"/>
  <c r="Q2760" i="9"/>
  <c r="R2760" i="9" s="1"/>
  <c r="W2760" i="9"/>
  <c r="Y2760" i="9"/>
  <c r="J2761" i="9"/>
  <c r="K2761" i="9"/>
  <c r="L2761" i="9"/>
  <c r="M2761" i="9"/>
  <c r="N2761" i="9"/>
  <c r="O2761" i="9"/>
  <c r="T2761" i="9" s="1"/>
  <c r="Q2761" i="9"/>
  <c r="R2761" i="9" s="1"/>
  <c r="W2761" i="9"/>
  <c r="Y2761" i="9"/>
  <c r="J2762" i="9"/>
  <c r="K2762" i="9"/>
  <c r="L2762" i="9"/>
  <c r="M2762" i="9"/>
  <c r="N2762" i="9"/>
  <c r="O2762" i="9"/>
  <c r="T2762" i="9" s="1"/>
  <c r="Q2762" i="9"/>
  <c r="R2762" i="9" s="1"/>
  <c r="W2762" i="9"/>
  <c r="Y2762" i="9"/>
  <c r="J2763" i="9"/>
  <c r="K2763" i="9"/>
  <c r="L2763" i="9"/>
  <c r="M2763" i="9"/>
  <c r="N2763" i="9"/>
  <c r="O2763" i="9"/>
  <c r="Q2763" i="9"/>
  <c r="R2763" i="9" s="1"/>
  <c r="W2763" i="9"/>
  <c r="Y2763" i="9"/>
  <c r="J2764" i="9"/>
  <c r="K2764" i="9"/>
  <c r="L2764" i="9"/>
  <c r="M2764" i="9"/>
  <c r="N2764" i="9"/>
  <c r="O2764" i="9"/>
  <c r="P2764" i="9" s="1"/>
  <c r="Q2764" i="9"/>
  <c r="R2764" i="9" s="1"/>
  <c r="W2764" i="9"/>
  <c r="Y2764" i="9"/>
  <c r="J2765" i="9"/>
  <c r="K2765" i="9"/>
  <c r="L2765" i="9"/>
  <c r="M2765" i="9"/>
  <c r="N2765" i="9"/>
  <c r="O2765" i="9"/>
  <c r="T2765" i="9" s="1"/>
  <c r="Q2765" i="9"/>
  <c r="R2765" i="9" s="1"/>
  <c r="W2765" i="9"/>
  <c r="Y2765" i="9"/>
  <c r="J2766" i="9"/>
  <c r="K2766" i="9"/>
  <c r="L2766" i="9"/>
  <c r="M2766" i="9"/>
  <c r="N2766" i="9"/>
  <c r="O2766" i="9"/>
  <c r="Q2766" i="9"/>
  <c r="R2766" i="9" s="1"/>
  <c r="W2766" i="9"/>
  <c r="Y2766" i="9"/>
  <c r="J2767" i="9"/>
  <c r="K2767" i="9"/>
  <c r="L2767" i="9"/>
  <c r="M2767" i="9"/>
  <c r="N2767" i="9"/>
  <c r="O2767" i="9"/>
  <c r="T2767" i="9" s="1"/>
  <c r="Q2767" i="9"/>
  <c r="R2767" i="9" s="1"/>
  <c r="W2767" i="9"/>
  <c r="Y2767" i="9"/>
  <c r="J2768" i="9"/>
  <c r="K2768" i="9"/>
  <c r="L2768" i="9"/>
  <c r="M2768" i="9"/>
  <c r="N2768" i="9"/>
  <c r="O2768" i="9"/>
  <c r="T2768" i="9" s="1"/>
  <c r="Q2768" i="9"/>
  <c r="R2768" i="9" s="1"/>
  <c r="W2768" i="9"/>
  <c r="Y2768" i="9"/>
  <c r="J2769" i="9"/>
  <c r="K2769" i="9"/>
  <c r="L2769" i="9"/>
  <c r="M2769" i="9"/>
  <c r="N2769" i="9"/>
  <c r="O2769" i="9"/>
  <c r="Q2769" i="9"/>
  <c r="R2769" i="9" s="1"/>
  <c r="W2769" i="9"/>
  <c r="Y2769" i="9"/>
  <c r="J2770" i="9"/>
  <c r="K2770" i="9"/>
  <c r="L2770" i="9"/>
  <c r="M2770" i="9"/>
  <c r="N2770" i="9"/>
  <c r="O2770" i="9"/>
  <c r="T2770" i="9" s="1"/>
  <c r="Q2770" i="9"/>
  <c r="R2770" i="9" s="1"/>
  <c r="W2770" i="9"/>
  <c r="Y2770" i="9"/>
  <c r="J2771" i="9"/>
  <c r="K2771" i="9"/>
  <c r="L2771" i="9"/>
  <c r="M2771" i="9"/>
  <c r="N2771" i="9"/>
  <c r="O2771" i="9"/>
  <c r="T2771" i="9" s="1"/>
  <c r="Q2771" i="9"/>
  <c r="R2771" i="9" s="1"/>
  <c r="W2771" i="9"/>
  <c r="Y2771" i="9"/>
  <c r="J2772" i="9"/>
  <c r="K2772" i="9"/>
  <c r="L2772" i="9"/>
  <c r="M2772" i="9"/>
  <c r="N2772" i="9"/>
  <c r="O2772" i="9"/>
  <c r="Q2772" i="9"/>
  <c r="R2772" i="9" s="1"/>
  <c r="W2772" i="9"/>
  <c r="Y2772" i="9"/>
  <c r="J2773" i="9"/>
  <c r="K2773" i="9"/>
  <c r="L2773" i="9"/>
  <c r="M2773" i="9"/>
  <c r="N2773" i="9"/>
  <c r="O2773" i="9"/>
  <c r="T2773" i="9" s="1"/>
  <c r="Q2773" i="9"/>
  <c r="R2773" i="9" s="1"/>
  <c r="W2773" i="9"/>
  <c r="Y2773" i="9"/>
  <c r="J2774" i="9"/>
  <c r="K2774" i="9"/>
  <c r="L2774" i="9"/>
  <c r="M2774" i="9"/>
  <c r="N2774" i="9"/>
  <c r="O2774" i="9"/>
  <c r="P2774" i="9" s="1"/>
  <c r="Q2774" i="9"/>
  <c r="R2774" i="9" s="1"/>
  <c r="W2774" i="9"/>
  <c r="Y2774" i="9"/>
  <c r="J2775" i="9"/>
  <c r="K2775" i="9"/>
  <c r="L2775" i="9"/>
  <c r="M2775" i="9"/>
  <c r="N2775" i="9"/>
  <c r="O2775" i="9"/>
  <c r="T2775" i="9" s="1"/>
  <c r="Q2775" i="9"/>
  <c r="R2775" i="9" s="1"/>
  <c r="W2775" i="9"/>
  <c r="Y2775" i="9"/>
  <c r="J2776" i="9"/>
  <c r="K2776" i="9"/>
  <c r="L2776" i="9"/>
  <c r="M2776" i="9"/>
  <c r="N2776" i="9"/>
  <c r="O2776" i="9"/>
  <c r="Q2776" i="9"/>
  <c r="R2776" i="9" s="1"/>
  <c r="W2776" i="9"/>
  <c r="Y2776" i="9"/>
  <c r="J2777" i="9"/>
  <c r="K2777" i="9"/>
  <c r="L2777" i="9"/>
  <c r="M2777" i="9"/>
  <c r="N2777" i="9"/>
  <c r="O2777" i="9"/>
  <c r="T2777" i="9" s="1"/>
  <c r="Q2777" i="9"/>
  <c r="R2777" i="9" s="1"/>
  <c r="W2777" i="9"/>
  <c r="Y2777" i="9"/>
  <c r="J2778" i="9"/>
  <c r="K2778" i="9"/>
  <c r="L2778" i="9"/>
  <c r="M2778" i="9"/>
  <c r="N2778" i="9"/>
  <c r="O2778" i="9"/>
  <c r="T2778" i="9" s="1"/>
  <c r="Q2778" i="9"/>
  <c r="R2778" i="9" s="1"/>
  <c r="W2778" i="9"/>
  <c r="Y2778" i="9"/>
  <c r="J2779" i="9"/>
  <c r="K2779" i="9"/>
  <c r="L2779" i="9"/>
  <c r="M2779" i="9"/>
  <c r="N2779" i="9"/>
  <c r="O2779" i="9"/>
  <c r="T2779" i="9" s="1"/>
  <c r="Q2779" i="9"/>
  <c r="R2779" i="9" s="1"/>
  <c r="W2779" i="9"/>
  <c r="Y2779" i="9"/>
  <c r="J2780" i="9"/>
  <c r="K2780" i="9"/>
  <c r="L2780" i="9"/>
  <c r="M2780" i="9"/>
  <c r="N2780" i="9"/>
  <c r="O2780" i="9"/>
  <c r="P2780" i="9" s="1"/>
  <c r="Q2780" i="9"/>
  <c r="R2780" i="9" s="1"/>
  <c r="W2780" i="9"/>
  <c r="Y2780" i="9"/>
  <c r="J2781" i="9"/>
  <c r="K2781" i="9"/>
  <c r="L2781" i="9"/>
  <c r="M2781" i="9"/>
  <c r="N2781" i="9"/>
  <c r="O2781" i="9"/>
  <c r="T2781" i="9" s="1"/>
  <c r="Q2781" i="9"/>
  <c r="R2781" i="9" s="1"/>
  <c r="W2781" i="9"/>
  <c r="Y2781" i="9"/>
  <c r="J2782" i="9"/>
  <c r="K2782" i="9"/>
  <c r="L2782" i="9"/>
  <c r="M2782" i="9"/>
  <c r="N2782" i="9"/>
  <c r="O2782" i="9"/>
  <c r="P2782" i="9" s="1"/>
  <c r="Q2782" i="9"/>
  <c r="R2782" i="9" s="1"/>
  <c r="W2782" i="9"/>
  <c r="Y2782" i="9"/>
  <c r="J2783" i="9"/>
  <c r="K2783" i="9"/>
  <c r="L2783" i="9"/>
  <c r="M2783" i="9"/>
  <c r="N2783" i="9"/>
  <c r="O2783" i="9"/>
  <c r="T2783" i="9" s="1"/>
  <c r="Q2783" i="9"/>
  <c r="R2783" i="9" s="1"/>
  <c r="W2783" i="9"/>
  <c r="Y2783" i="9"/>
  <c r="J2784" i="9"/>
  <c r="K2784" i="9"/>
  <c r="L2784" i="9"/>
  <c r="M2784" i="9"/>
  <c r="N2784" i="9"/>
  <c r="O2784" i="9"/>
  <c r="Q2784" i="9"/>
  <c r="R2784" i="9" s="1"/>
  <c r="W2784" i="9"/>
  <c r="Y2784" i="9"/>
  <c r="J2785" i="9"/>
  <c r="K2785" i="9"/>
  <c r="L2785" i="9"/>
  <c r="M2785" i="9"/>
  <c r="N2785" i="9"/>
  <c r="O2785" i="9"/>
  <c r="P2785" i="9" s="1"/>
  <c r="Q2785" i="9"/>
  <c r="R2785" i="9" s="1"/>
  <c r="W2785" i="9"/>
  <c r="Y2785" i="9"/>
  <c r="J2786" i="9"/>
  <c r="K2786" i="9"/>
  <c r="L2786" i="9"/>
  <c r="M2786" i="9"/>
  <c r="N2786" i="9"/>
  <c r="O2786" i="9"/>
  <c r="Q2786" i="9"/>
  <c r="R2786" i="9" s="1"/>
  <c r="W2786" i="9"/>
  <c r="Y2786" i="9"/>
  <c r="J2787" i="9"/>
  <c r="K2787" i="9"/>
  <c r="L2787" i="9"/>
  <c r="M2787" i="9"/>
  <c r="N2787" i="9"/>
  <c r="O2787" i="9"/>
  <c r="T2787" i="9" s="1"/>
  <c r="Q2787" i="9"/>
  <c r="R2787" i="9" s="1"/>
  <c r="W2787" i="9"/>
  <c r="Y2787" i="9"/>
  <c r="J2788" i="9"/>
  <c r="K2788" i="9"/>
  <c r="L2788" i="9"/>
  <c r="M2788" i="9"/>
  <c r="N2788" i="9"/>
  <c r="O2788" i="9"/>
  <c r="T2788" i="9" s="1"/>
  <c r="Q2788" i="9"/>
  <c r="R2788" i="9" s="1"/>
  <c r="W2788" i="9"/>
  <c r="Y2788" i="9"/>
  <c r="J2789" i="9"/>
  <c r="K2789" i="9"/>
  <c r="L2789" i="9"/>
  <c r="M2789" i="9"/>
  <c r="N2789" i="9"/>
  <c r="O2789" i="9"/>
  <c r="P2789" i="9" s="1"/>
  <c r="Q2789" i="9"/>
  <c r="R2789" i="9" s="1"/>
  <c r="W2789" i="9"/>
  <c r="Y2789" i="9"/>
  <c r="J2790" i="9"/>
  <c r="K2790" i="9"/>
  <c r="L2790" i="9"/>
  <c r="M2790" i="9"/>
  <c r="N2790" i="9"/>
  <c r="O2790" i="9"/>
  <c r="Q2790" i="9"/>
  <c r="R2790" i="9" s="1"/>
  <c r="W2790" i="9"/>
  <c r="Y2790" i="9"/>
  <c r="J2791" i="9"/>
  <c r="K2791" i="9"/>
  <c r="L2791" i="9"/>
  <c r="M2791" i="9"/>
  <c r="N2791" i="9"/>
  <c r="O2791" i="9"/>
  <c r="Q2791" i="9"/>
  <c r="R2791" i="9" s="1"/>
  <c r="W2791" i="9"/>
  <c r="Y2791" i="9"/>
  <c r="J2792" i="9"/>
  <c r="K2792" i="9"/>
  <c r="L2792" i="9"/>
  <c r="M2792" i="9"/>
  <c r="N2792" i="9"/>
  <c r="O2792" i="9"/>
  <c r="Q2792" i="9"/>
  <c r="R2792" i="9" s="1"/>
  <c r="W2792" i="9"/>
  <c r="Y2792" i="9"/>
  <c r="J2793" i="9"/>
  <c r="K2793" i="9"/>
  <c r="L2793" i="9"/>
  <c r="M2793" i="9"/>
  <c r="N2793" i="9"/>
  <c r="O2793" i="9"/>
  <c r="T2793" i="9" s="1"/>
  <c r="Q2793" i="9"/>
  <c r="R2793" i="9" s="1"/>
  <c r="W2793" i="9"/>
  <c r="Y2793" i="9"/>
  <c r="J2794" i="9"/>
  <c r="K2794" i="9"/>
  <c r="L2794" i="9"/>
  <c r="M2794" i="9"/>
  <c r="N2794" i="9"/>
  <c r="O2794" i="9"/>
  <c r="P2794" i="9" s="1"/>
  <c r="Q2794" i="9"/>
  <c r="R2794" i="9" s="1"/>
  <c r="W2794" i="9"/>
  <c r="Y2794" i="9"/>
  <c r="J2795" i="9"/>
  <c r="K2795" i="9"/>
  <c r="L2795" i="9"/>
  <c r="M2795" i="9"/>
  <c r="N2795" i="9"/>
  <c r="O2795" i="9"/>
  <c r="T2795" i="9" s="1"/>
  <c r="Q2795" i="9"/>
  <c r="R2795" i="9" s="1"/>
  <c r="W2795" i="9"/>
  <c r="Y2795" i="9"/>
  <c r="J2796" i="9"/>
  <c r="K2796" i="9"/>
  <c r="L2796" i="9"/>
  <c r="M2796" i="9"/>
  <c r="N2796" i="9"/>
  <c r="O2796" i="9"/>
  <c r="P2796" i="9" s="1"/>
  <c r="Q2796" i="9"/>
  <c r="R2796" i="9" s="1"/>
  <c r="W2796" i="9"/>
  <c r="Y2796" i="9"/>
  <c r="J2797" i="9"/>
  <c r="K2797" i="9"/>
  <c r="L2797" i="9"/>
  <c r="M2797" i="9"/>
  <c r="N2797" i="9"/>
  <c r="O2797" i="9"/>
  <c r="T2797" i="9" s="1"/>
  <c r="Q2797" i="9"/>
  <c r="R2797" i="9" s="1"/>
  <c r="W2797" i="9"/>
  <c r="Y2797" i="9"/>
  <c r="J2798" i="9"/>
  <c r="K2798" i="9"/>
  <c r="L2798" i="9"/>
  <c r="M2798" i="9"/>
  <c r="N2798" i="9"/>
  <c r="O2798" i="9"/>
  <c r="T2798" i="9" s="1"/>
  <c r="Q2798" i="9"/>
  <c r="R2798" i="9" s="1"/>
  <c r="W2798" i="9"/>
  <c r="Y2798" i="9"/>
  <c r="J2799" i="9"/>
  <c r="K2799" i="9"/>
  <c r="L2799" i="9"/>
  <c r="M2799" i="9"/>
  <c r="N2799" i="9"/>
  <c r="O2799" i="9"/>
  <c r="P2799" i="9" s="1"/>
  <c r="Q2799" i="9"/>
  <c r="R2799" i="9" s="1"/>
  <c r="W2799" i="9"/>
  <c r="Y2799" i="9"/>
  <c r="J2800" i="9"/>
  <c r="K2800" i="9"/>
  <c r="L2800" i="9"/>
  <c r="M2800" i="9"/>
  <c r="N2800" i="9"/>
  <c r="O2800" i="9"/>
  <c r="P2800" i="9" s="1"/>
  <c r="Q2800" i="9"/>
  <c r="R2800" i="9" s="1"/>
  <c r="W2800" i="9"/>
  <c r="Y2800" i="9"/>
  <c r="J2801" i="9"/>
  <c r="K2801" i="9"/>
  <c r="L2801" i="9"/>
  <c r="M2801" i="9"/>
  <c r="N2801" i="9"/>
  <c r="O2801" i="9"/>
  <c r="P2801" i="9" s="1"/>
  <c r="Q2801" i="9"/>
  <c r="R2801" i="9" s="1"/>
  <c r="W2801" i="9"/>
  <c r="Y2801" i="9"/>
  <c r="J2802" i="9"/>
  <c r="K2802" i="9"/>
  <c r="L2802" i="9"/>
  <c r="M2802" i="9"/>
  <c r="N2802" i="9"/>
  <c r="O2802" i="9"/>
  <c r="P2802" i="9" s="1"/>
  <c r="Q2802" i="9"/>
  <c r="R2802" i="9" s="1"/>
  <c r="W2802" i="9"/>
  <c r="Y2802" i="9"/>
  <c r="J2803" i="9"/>
  <c r="K2803" i="9"/>
  <c r="L2803" i="9"/>
  <c r="M2803" i="9"/>
  <c r="N2803" i="9"/>
  <c r="O2803" i="9"/>
  <c r="T2803" i="9" s="1"/>
  <c r="Q2803" i="9"/>
  <c r="R2803" i="9" s="1"/>
  <c r="W2803" i="9"/>
  <c r="Y2803" i="9"/>
  <c r="J2804" i="9"/>
  <c r="K2804" i="9"/>
  <c r="L2804" i="9"/>
  <c r="M2804" i="9"/>
  <c r="N2804" i="9"/>
  <c r="O2804" i="9"/>
  <c r="T2804" i="9" s="1"/>
  <c r="Q2804" i="9"/>
  <c r="R2804" i="9" s="1"/>
  <c r="W2804" i="9"/>
  <c r="Y2804" i="9"/>
  <c r="J2805" i="9"/>
  <c r="K2805" i="9"/>
  <c r="L2805" i="9"/>
  <c r="M2805" i="9"/>
  <c r="N2805" i="9"/>
  <c r="O2805" i="9"/>
  <c r="T2805" i="9" s="1"/>
  <c r="Q2805" i="9"/>
  <c r="R2805" i="9" s="1"/>
  <c r="W2805" i="9"/>
  <c r="Y2805" i="9"/>
  <c r="J2806" i="9"/>
  <c r="K2806" i="9"/>
  <c r="L2806" i="9"/>
  <c r="M2806" i="9"/>
  <c r="N2806" i="9"/>
  <c r="O2806" i="9"/>
  <c r="Q2806" i="9"/>
  <c r="R2806" i="9" s="1"/>
  <c r="W2806" i="9"/>
  <c r="Y2806" i="9"/>
  <c r="J2807" i="9"/>
  <c r="K2807" i="9"/>
  <c r="L2807" i="9"/>
  <c r="M2807" i="9"/>
  <c r="N2807" i="9"/>
  <c r="O2807" i="9"/>
  <c r="P2807" i="9" s="1"/>
  <c r="Q2807" i="9"/>
  <c r="R2807" i="9" s="1"/>
  <c r="W2807" i="9"/>
  <c r="Y2807" i="9"/>
  <c r="J2808" i="9"/>
  <c r="K2808" i="9"/>
  <c r="L2808" i="9"/>
  <c r="M2808" i="9"/>
  <c r="N2808" i="9"/>
  <c r="O2808" i="9"/>
  <c r="Q2808" i="9"/>
  <c r="R2808" i="9" s="1"/>
  <c r="W2808" i="9"/>
  <c r="Y2808" i="9"/>
  <c r="J2809" i="9"/>
  <c r="K2809" i="9"/>
  <c r="L2809" i="9"/>
  <c r="M2809" i="9"/>
  <c r="N2809" i="9"/>
  <c r="O2809" i="9"/>
  <c r="Q2809" i="9"/>
  <c r="R2809" i="9" s="1"/>
  <c r="W2809" i="9"/>
  <c r="Y2809" i="9"/>
  <c r="J2810" i="9"/>
  <c r="K2810" i="9"/>
  <c r="L2810" i="9"/>
  <c r="M2810" i="9"/>
  <c r="N2810" i="9"/>
  <c r="O2810" i="9"/>
  <c r="T2810" i="9" s="1"/>
  <c r="Q2810" i="9"/>
  <c r="R2810" i="9" s="1"/>
  <c r="W2810" i="9"/>
  <c r="Y2810" i="9"/>
  <c r="J2811" i="9"/>
  <c r="K2811" i="9"/>
  <c r="L2811" i="9"/>
  <c r="M2811" i="9"/>
  <c r="N2811" i="9"/>
  <c r="O2811" i="9"/>
  <c r="T2811" i="9" s="1"/>
  <c r="Q2811" i="9"/>
  <c r="R2811" i="9" s="1"/>
  <c r="W2811" i="9"/>
  <c r="Y2811" i="9"/>
  <c r="J2812" i="9"/>
  <c r="K2812" i="9"/>
  <c r="L2812" i="9"/>
  <c r="M2812" i="9"/>
  <c r="N2812" i="9"/>
  <c r="O2812" i="9"/>
  <c r="Q2812" i="9"/>
  <c r="R2812" i="9" s="1"/>
  <c r="W2812" i="9"/>
  <c r="Y2812" i="9"/>
  <c r="J2813" i="9"/>
  <c r="K2813" i="9"/>
  <c r="L2813" i="9"/>
  <c r="M2813" i="9"/>
  <c r="N2813" i="9"/>
  <c r="O2813" i="9"/>
  <c r="T2813" i="9" s="1"/>
  <c r="Q2813" i="9"/>
  <c r="R2813" i="9" s="1"/>
  <c r="W2813" i="9"/>
  <c r="Y2813" i="9"/>
  <c r="J2814" i="9"/>
  <c r="K2814" i="9"/>
  <c r="L2814" i="9"/>
  <c r="M2814" i="9"/>
  <c r="N2814" i="9"/>
  <c r="O2814" i="9"/>
  <c r="Q2814" i="9"/>
  <c r="R2814" i="9" s="1"/>
  <c r="W2814" i="9"/>
  <c r="Y2814" i="9"/>
  <c r="J2815" i="9"/>
  <c r="K2815" i="9"/>
  <c r="L2815" i="9"/>
  <c r="M2815" i="9"/>
  <c r="N2815" i="9"/>
  <c r="O2815" i="9"/>
  <c r="T2815" i="9" s="1"/>
  <c r="Q2815" i="9"/>
  <c r="R2815" i="9" s="1"/>
  <c r="W2815" i="9"/>
  <c r="Y2815" i="9"/>
  <c r="J2816" i="9"/>
  <c r="K2816" i="9"/>
  <c r="L2816" i="9"/>
  <c r="M2816" i="9"/>
  <c r="N2816" i="9"/>
  <c r="O2816" i="9"/>
  <c r="Q2816" i="9"/>
  <c r="R2816" i="9" s="1"/>
  <c r="W2816" i="9"/>
  <c r="Y2816" i="9"/>
  <c r="J2817" i="9"/>
  <c r="K2817" i="9"/>
  <c r="L2817" i="9"/>
  <c r="M2817" i="9"/>
  <c r="N2817" i="9"/>
  <c r="O2817" i="9"/>
  <c r="P2817" i="9" s="1"/>
  <c r="Q2817" i="9"/>
  <c r="R2817" i="9" s="1"/>
  <c r="W2817" i="9"/>
  <c r="Y2817" i="9"/>
  <c r="J2818" i="9"/>
  <c r="K2818" i="9"/>
  <c r="L2818" i="9"/>
  <c r="M2818" i="9"/>
  <c r="N2818" i="9"/>
  <c r="O2818" i="9"/>
  <c r="Q2818" i="9"/>
  <c r="R2818" i="9" s="1"/>
  <c r="W2818" i="9"/>
  <c r="Y2818" i="9"/>
  <c r="J2819" i="9"/>
  <c r="K2819" i="9"/>
  <c r="L2819" i="9"/>
  <c r="M2819" i="9"/>
  <c r="N2819" i="9"/>
  <c r="O2819" i="9"/>
  <c r="P2819" i="9" s="1"/>
  <c r="Q2819" i="9"/>
  <c r="R2819" i="9" s="1"/>
  <c r="W2819" i="9"/>
  <c r="Y2819" i="9"/>
  <c r="J2820" i="9"/>
  <c r="K2820" i="9"/>
  <c r="L2820" i="9"/>
  <c r="M2820" i="9"/>
  <c r="N2820" i="9"/>
  <c r="O2820" i="9"/>
  <c r="T2820" i="9" s="1"/>
  <c r="Q2820" i="9"/>
  <c r="R2820" i="9" s="1"/>
  <c r="W2820" i="9"/>
  <c r="Y2820" i="9"/>
  <c r="J2821" i="9"/>
  <c r="K2821" i="9"/>
  <c r="L2821" i="9"/>
  <c r="M2821" i="9"/>
  <c r="N2821" i="9"/>
  <c r="O2821" i="9"/>
  <c r="T2821" i="9" s="1"/>
  <c r="Q2821" i="9"/>
  <c r="R2821" i="9" s="1"/>
  <c r="W2821" i="9"/>
  <c r="Y2821" i="9"/>
  <c r="J2822" i="9"/>
  <c r="K2822" i="9"/>
  <c r="L2822" i="9"/>
  <c r="M2822" i="9"/>
  <c r="N2822" i="9"/>
  <c r="O2822" i="9"/>
  <c r="P2822" i="9" s="1"/>
  <c r="Q2822" i="9"/>
  <c r="R2822" i="9" s="1"/>
  <c r="W2822" i="9"/>
  <c r="Y2822" i="9"/>
  <c r="J2823" i="9"/>
  <c r="K2823" i="9"/>
  <c r="L2823" i="9"/>
  <c r="M2823" i="9"/>
  <c r="N2823" i="9"/>
  <c r="O2823" i="9"/>
  <c r="P2823" i="9" s="1"/>
  <c r="Q2823" i="9"/>
  <c r="R2823" i="9" s="1"/>
  <c r="W2823" i="9"/>
  <c r="Y2823" i="9"/>
  <c r="J2824" i="9"/>
  <c r="K2824" i="9"/>
  <c r="L2824" i="9"/>
  <c r="M2824" i="9"/>
  <c r="N2824" i="9"/>
  <c r="O2824" i="9"/>
  <c r="Q2824" i="9"/>
  <c r="R2824" i="9" s="1"/>
  <c r="W2824" i="9"/>
  <c r="Y2824" i="9"/>
  <c r="T2278" i="9" l="1"/>
  <c r="U2278" i="9" s="1"/>
  <c r="T1263" i="9"/>
  <c r="U1263" i="9" s="1"/>
  <c r="P2324" i="9"/>
  <c r="U2324" i="9" s="1"/>
  <c r="T2789" i="9"/>
  <c r="U2789" i="9" s="1"/>
  <c r="P2638" i="9"/>
  <c r="U2638" i="9" s="1"/>
  <c r="T2682" i="9"/>
  <c r="U2682" i="9" s="1"/>
  <c r="T2549" i="9"/>
  <c r="U2549" i="9" s="1"/>
  <c r="T1394" i="9"/>
  <c r="U1394" i="9" s="1"/>
  <c r="T2346" i="9"/>
  <c r="U2346" i="9" s="1"/>
  <c r="T2406" i="9"/>
  <c r="U2406" i="9" s="1"/>
  <c r="P2725" i="9"/>
  <c r="U2725" i="9" s="1"/>
  <c r="P2067" i="9"/>
  <c r="U2067" i="9" s="1"/>
  <c r="P2783" i="9"/>
  <c r="U2783" i="9" s="1"/>
  <c r="P2629" i="9"/>
  <c r="U2629" i="9" s="1"/>
  <c r="T2233" i="9"/>
  <c r="U2233" i="9" s="1"/>
  <c r="P1478" i="9"/>
  <c r="U1478" i="9" s="1"/>
  <c r="T1890" i="9"/>
  <c r="U1890" i="9" s="1"/>
  <c r="T2449" i="9"/>
  <c r="U2449" i="9" s="1"/>
  <c r="T2706" i="9"/>
  <c r="U2706" i="9" s="1"/>
  <c r="P2462" i="9"/>
  <c r="U2462" i="9" s="1"/>
  <c r="P2038" i="9"/>
  <c r="U2038" i="9" s="1"/>
  <c r="P2707" i="9"/>
  <c r="U2707" i="9" s="1"/>
  <c r="P1816" i="9"/>
  <c r="U1816" i="9" s="1"/>
  <c r="P2562" i="9"/>
  <c r="U2562" i="9" s="1"/>
  <c r="P1213" i="9"/>
  <c r="U1213" i="9" s="1"/>
  <c r="P1427" i="9"/>
  <c r="U1427" i="9" s="1"/>
  <c r="P2798" i="9"/>
  <c r="U2798" i="9" s="1"/>
  <c r="P1565" i="9"/>
  <c r="U1565" i="9" s="1"/>
  <c r="P1388" i="9"/>
  <c r="U1388" i="9" s="1"/>
  <c r="T1522" i="9"/>
  <c r="U1522" i="9" s="1"/>
  <c r="T1459" i="9"/>
  <c r="U1459" i="9" s="1"/>
  <c r="T2458" i="9"/>
  <c r="U2458" i="9" s="1"/>
  <c r="T1956" i="9"/>
  <c r="U1956" i="9" s="1"/>
  <c r="P1487" i="9"/>
  <c r="U1487" i="9" s="1"/>
  <c r="T1174" i="9"/>
  <c r="U1174" i="9" s="1"/>
  <c r="T2098" i="9"/>
  <c r="U2098" i="9" s="1"/>
  <c r="P2390" i="9"/>
  <c r="U2390" i="9" s="1"/>
  <c r="T2119" i="9"/>
  <c r="U2119" i="9" s="1"/>
  <c r="T2112" i="9"/>
  <c r="U2112" i="9" s="1"/>
  <c r="P1840" i="9"/>
  <c r="U1840" i="9" s="1"/>
  <c r="T1627" i="9"/>
  <c r="U1627" i="9" s="1"/>
  <c r="P1361" i="9"/>
  <c r="U1361" i="9" s="1"/>
  <c r="P1322" i="9"/>
  <c r="U1322" i="9" s="1"/>
  <c r="T2250" i="9"/>
  <c r="U2250" i="9" s="1"/>
  <c r="P2649" i="9"/>
  <c r="U2649" i="9" s="1"/>
  <c r="P2252" i="9"/>
  <c r="U2252" i="9" s="1"/>
  <c r="P2107" i="9"/>
  <c r="U2107" i="9" s="1"/>
  <c r="T1876" i="9"/>
  <c r="U1876" i="9" s="1"/>
  <c r="T1823" i="9"/>
  <c r="U1823" i="9" s="1"/>
  <c r="P1228" i="9"/>
  <c r="U1228" i="9" s="1"/>
  <c r="P2748" i="9"/>
  <c r="U2748" i="9" s="1"/>
  <c r="P2736" i="9"/>
  <c r="U2736" i="9" s="1"/>
  <c r="P1601" i="9"/>
  <c r="U1601" i="9" s="1"/>
  <c r="P1571" i="9"/>
  <c r="U1571" i="9" s="1"/>
  <c r="P922" i="9"/>
  <c r="U922" i="9" s="1"/>
  <c r="P2767" i="9"/>
  <c r="U2767" i="9" s="1"/>
  <c r="T1905" i="9"/>
  <c r="U1905" i="9" s="1"/>
  <c r="P2746" i="9"/>
  <c r="U2746" i="9" s="1"/>
  <c r="T2660" i="9"/>
  <c r="U2660" i="9" s="1"/>
  <c r="P1944" i="9"/>
  <c r="U1944" i="9" s="1"/>
  <c r="P1490" i="9"/>
  <c r="U1490" i="9" s="1"/>
  <c r="P920" i="9"/>
  <c r="U920" i="9" s="1"/>
  <c r="P2673" i="9"/>
  <c r="U2673" i="9" s="1"/>
  <c r="P2582" i="9"/>
  <c r="U2582" i="9" s="1"/>
  <c r="P2482" i="9"/>
  <c r="U2482" i="9" s="1"/>
  <c r="P2366" i="9"/>
  <c r="U2366" i="9" s="1"/>
  <c r="P2079" i="9"/>
  <c r="U2079" i="9" s="1"/>
  <c r="T1850" i="9"/>
  <c r="U1850" i="9" s="1"/>
  <c r="P1619" i="9"/>
  <c r="U1619" i="9" s="1"/>
  <c r="P1237" i="9"/>
  <c r="U1237" i="9" s="1"/>
  <c r="P2810" i="9"/>
  <c r="U2810" i="9" s="1"/>
  <c r="T2536" i="9"/>
  <c r="U2536" i="9" s="1"/>
  <c r="P2339" i="9"/>
  <c r="U2339" i="9" s="1"/>
  <c r="P1641" i="9"/>
  <c r="U1641" i="9" s="1"/>
  <c r="P1436" i="9"/>
  <c r="U1436" i="9" s="1"/>
  <c r="P2773" i="9"/>
  <c r="U2773" i="9" s="1"/>
  <c r="T2679" i="9"/>
  <c r="U2679" i="9" s="1"/>
  <c r="P2639" i="9"/>
  <c r="U2639" i="9" s="1"/>
  <c r="P2611" i="9"/>
  <c r="U2611" i="9" s="1"/>
  <c r="P2457" i="9"/>
  <c r="U2457" i="9" s="1"/>
  <c r="T1537" i="9"/>
  <c r="U1537" i="9" s="1"/>
  <c r="T1125" i="9"/>
  <c r="U1125" i="9" s="1"/>
  <c r="T2665" i="9"/>
  <c r="U2665" i="9" s="1"/>
  <c r="T1895" i="9"/>
  <c r="U1895" i="9" s="1"/>
  <c r="T1777" i="9"/>
  <c r="U1777" i="9" s="1"/>
  <c r="T1676" i="9"/>
  <c r="U1676" i="9" s="1"/>
  <c r="P2684" i="9"/>
  <c r="U2684" i="9" s="1"/>
  <c r="P2574" i="9"/>
  <c r="U2574" i="9" s="1"/>
  <c r="T2474" i="9"/>
  <c r="U2474" i="9" s="1"/>
  <c r="P2249" i="9"/>
  <c r="U2249" i="9" s="1"/>
  <c r="P2242" i="9"/>
  <c r="U2242" i="9" s="1"/>
  <c r="T2207" i="9"/>
  <c r="U2207" i="9" s="1"/>
  <c r="P2291" i="9"/>
  <c r="U2291" i="9" s="1"/>
  <c r="P2230" i="9"/>
  <c r="U2230" i="9" s="1"/>
  <c r="T2027" i="9"/>
  <c r="U2027" i="9" s="1"/>
  <c r="P1690" i="9"/>
  <c r="U1690" i="9" s="1"/>
  <c r="T1584" i="9"/>
  <c r="U1584" i="9" s="1"/>
  <c r="T1570" i="9"/>
  <c r="U1570" i="9" s="1"/>
  <c r="T1179" i="9"/>
  <c r="U1179" i="9" s="1"/>
  <c r="T2799" i="9"/>
  <c r="U2799" i="9" s="1"/>
  <c r="P2689" i="9"/>
  <c r="U2689" i="9" s="1"/>
  <c r="T2604" i="9"/>
  <c r="U2604" i="9" s="1"/>
  <c r="P2535" i="9"/>
  <c r="U2535" i="9" s="1"/>
  <c r="T2181" i="9"/>
  <c r="U2181" i="9" s="1"/>
  <c r="T1596" i="9"/>
  <c r="U1596" i="9" s="1"/>
  <c r="P1334" i="9"/>
  <c r="U1334" i="9" s="1"/>
  <c r="T1144" i="9"/>
  <c r="U1144" i="9" s="1"/>
  <c r="T1019" i="9"/>
  <c r="U1019" i="9" s="1"/>
  <c r="T2730" i="9"/>
  <c r="U2730" i="9" s="1"/>
  <c r="T2690" i="9"/>
  <c r="U2690" i="9" s="1"/>
  <c r="P2358" i="9"/>
  <c r="U2358" i="9" s="1"/>
  <c r="T2281" i="9"/>
  <c r="U2281" i="9" s="1"/>
  <c r="P2238" i="9"/>
  <c r="U2238" i="9" s="1"/>
  <c r="T1653" i="9"/>
  <c r="U1653" i="9" s="1"/>
  <c r="P2440" i="9"/>
  <c r="U2440" i="9" s="1"/>
  <c r="T2122" i="9"/>
  <c r="U2122" i="9" s="1"/>
  <c r="P1089" i="9"/>
  <c r="U1089" i="9" s="1"/>
  <c r="T2693" i="9"/>
  <c r="U2693" i="9" s="1"/>
  <c r="P2645" i="9"/>
  <c r="U2645" i="9" s="1"/>
  <c r="T2375" i="9"/>
  <c r="U2375" i="9" s="1"/>
  <c r="P1931" i="9"/>
  <c r="U1931" i="9" s="1"/>
  <c r="P1924" i="9"/>
  <c r="U1924" i="9" s="1"/>
  <c r="P1801" i="9"/>
  <c r="U1801" i="9" s="1"/>
  <c r="P1393" i="9"/>
  <c r="U1393" i="9" s="1"/>
  <c r="P1372" i="9"/>
  <c r="U1372" i="9" s="1"/>
  <c r="P1358" i="9"/>
  <c r="U1358" i="9" s="1"/>
  <c r="P1268" i="9"/>
  <c r="U1268" i="9" s="1"/>
  <c r="T2817" i="9"/>
  <c r="U2817" i="9" s="1"/>
  <c r="T2764" i="9"/>
  <c r="U2764" i="9" s="1"/>
  <c r="T2721" i="9"/>
  <c r="U2721" i="9" s="1"/>
  <c r="P2633" i="9"/>
  <c r="U2633" i="9" s="1"/>
  <c r="T2558" i="9"/>
  <c r="U2558" i="9" s="1"/>
  <c r="T2539" i="9"/>
  <c r="U2539" i="9" s="1"/>
  <c r="P2389" i="9"/>
  <c r="U2389" i="9" s="1"/>
  <c r="P2260" i="9"/>
  <c r="U2260" i="9" s="1"/>
  <c r="T2203" i="9"/>
  <c r="U2203" i="9" s="1"/>
  <c r="P2175" i="9"/>
  <c r="U2175" i="9" s="1"/>
  <c r="T1723" i="9"/>
  <c r="U1723" i="9" s="1"/>
  <c r="P1101" i="9"/>
  <c r="U1101" i="9" s="1"/>
  <c r="P1094" i="9"/>
  <c r="U1094" i="9" s="1"/>
  <c r="T1087" i="9"/>
  <c r="U1087" i="9" s="1"/>
  <c r="T1050" i="9"/>
  <c r="U1050" i="9" s="1"/>
  <c r="T2401" i="9"/>
  <c r="U2401" i="9" s="1"/>
  <c r="T2298" i="9"/>
  <c r="U2298" i="9" s="1"/>
  <c r="T2150" i="9"/>
  <c r="U2150" i="9" s="1"/>
  <c r="P2024" i="9"/>
  <c r="U2024" i="9" s="1"/>
  <c r="P1730" i="9"/>
  <c r="U1730" i="9" s="1"/>
  <c r="P1672" i="9"/>
  <c r="U1672" i="9" s="1"/>
  <c r="P1289" i="9"/>
  <c r="U1289" i="9" s="1"/>
  <c r="T1150" i="9"/>
  <c r="U1150" i="9" s="1"/>
  <c r="P958" i="9"/>
  <c r="U958" i="9" s="1"/>
  <c r="T2822" i="9"/>
  <c r="U2822" i="9" s="1"/>
  <c r="P2544" i="9"/>
  <c r="U2544" i="9" s="1"/>
  <c r="P2422" i="9"/>
  <c r="U2422" i="9" s="1"/>
  <c r="P2326" i="9"/>
  <c r="U2326" i="9" s="1"/>
  <c r="P2208" i="9"/>
  <c r="U2208" i="9" s="1"/>
  <c r="P1562" i="9"/>
  <c r="U1562" i="9" s="1"/>
  <c r="P1527" i="9"/>
  <c r="U1527" i="9" s="1"/>
  <c r="T1466" i="9"/>
  <c r="U1466" i="9" s="1"/>
  <c r="P1164" i="9"/>
  <c r="U1164" i="9" s="1"/>
  <c r="T1055" i="9"/>
  <c r="U1055" i="9" s="1"/>
  <c r="T1140" i="9"/>
  <c r="U1140" i="9" s="1"/>
  <c r="P2711" i="9"/>
  <c r="U2711" i="9" s="1"/>
  <c r="P2657" i="9"/>
  <c r="U2657" i="9" s="1"/>
  <c r="T2512" i="9"/>
  <c r="U2512" i="9" s="1"/>
  <c r="P2412" i="9"/>
  <c r="U2412" i="9" s="1"/>
  <c r="T2262" i="9"/>
  <c r="U2262" i="9" s="1"/>
  <c r="T2131" i="9"/>
  <c r="U2131" i="9" s="1"/>
  <c r="T2041" i="9"/>
  <c r="U2041" i="9" s="1"/>
  <c r="P2031" i="9"/>
  <c r="U2031" i="9" s="1"/>
  <c r="P2019" i="9"/>
  <c r="U2019" i="9" s="1"/>
  <c r="P1892" i="9"/>
  <c r="U1892" i="9" s="1"/>
  <c r="T1831" i="9"/>
  <c r="U1831" i="9" s="1"/>
  <c r="P1819" i="9"/>
  <c r="U1819" i="9" s="1"/>
  <c r="T1726" i="9"/>
  <c r="U1726" i="9" s="1"/>
  <c r="P1683" i="9"/>
  <c r="U1683" i="9" s="1"/>
  <c r="P1671" i="9"/>
  <c r="U1671" i="9" s="1"/>
  <c r="P1629" i="9"/>
  <c r="U1629" i="9" s="1"/>
  <c r="P1505" i="9"/>
  <c r="U1505" i="9" s="1"/>
  <c r="T1281" i="9"/>
  <c r="U1281" i="9" s="1"/>
  <c r="P1227" i="9"/>
  <c r="U1227" i="9" s="1"/>
  <c r="P2741" i="9"/>
  <c r="U2741" i="9" s="1"/>
  <c r="P2643" i="9"/>
  <c r="U2643" i="9" s="1"/>
  <c r="P2630" i="9"/>
  <c r="U2630" i="9" s="1"/>
  <c r="P2477" i="9"/>
  <c r="U2477" i="9" s="1"/>
  <c r="P2472" i="9"/>
  <c r="U2472" i="9" s="1"/>
  <c r="P2455" i="9"/>
  <c r="U2455" i="9" s="1"/>
  <c r="P2253" i="9"/>
  <c r="U2253" i="9" s="1"/>
  <c r="P2032" i="9"/>
  <c r="U2032" i="9" s="1"/>
  <c r="P1942" i="9"/>
  <c r="U1942" i="9" s="1"/>
  <c r="P1451" i="9"/>
  <c r="U1451" i="9" s="1"/>
  <c r="P1338" i="9"/>
  <c r="U1338" i="9" s="1"/>
  <c r="P1188" i="9"/>
  <c r="U1188" i="9" s="1"/>
  <c r="T1022" i="9"/>
  <c r="U1022" i="9" s="1"/>
  <c r="T2727" i="9"/>
  <c r="U2727" i="9" s="1"/>
  <c r="T2313" i="9"/>
  <c r="U2313" i="9" s="1"/>
  <c r="T2139" i="9"/>
  <c r="U2139" i="9" s="1"/>
  <c r="T1844" i="9"/>
  <c r="U1844" i="9" s="1"/>
  <c r="T1554" i="9"/>
  <c r="U1554" i="9" s="1"/>
  <c r="T1549" i="9"/>
  <c r="U1549" i="9" s="1"/>
  <c r="T1385" i="9"/>
  <c r="U1385" i="9" s="1"/>
  <c r="T2807" i="9"/>
  <c r="U2807" i="9" s="1"/>
  <c r="P2775" i="9"/>
  <c r="U2775" i="9" s="1"/>
  <c r="P2756" i="9"/>
  <c r="U2756" i="9" s="1"/>
  <c r="P2641" i="9"/>
  <c r="U2641" i="9" s="1"/>
  <c r="T2631" i="9"/>
  <c r="U2631" i="9" s="1"/>
  <c r="T2628" i="9"/>
  <c r="U2628" i="9" s="1"/>
  <c r="P2623" i="9"/>
  <c r="U2623" i="9" s="1"/>
  <c r="T2487" i="9"/>
  <c r="U2487" i="9" s="1"/>
  <c r="P2453" i="9"/>
  <c r="U2453" i="9" s="1"/>
  <c r="P2224" i="9"/>
  <c r="U2224" i="9" s="1"/>
  <c r="T1813" i="9"/>
  <c r="U1813" i="9" s="1"/>
  <c r="P1694" i="9"/>
  <c r="U1694" i="9" s="1"/>
  <c r="T1663" i="9"/>
  <c r="U1663" i="9" s="1"/>
  <c r="P1378" i="9"/>
  <c r="U1378" i="9" s="1"/>
  <c r="T1034" i="9"/>
  <c r="U1034" i="9" s="1"/>
  <c r="T911" i="9"/>
  <c r="U911" i="9" s="1"/>
  <c r="T2800" i="9"/>
  <c r="U2800" i="9" s="1"/>
  <c r="P2797" i="9"/>
  <c r="U2797" i="9" s="1"/>
  <c r="P2770" i="9"/>
  <c r="U2770" i="9" s="1"/>
  <c r="T2722" i="9"/>
  <c r="U2722" i="9" s="1"/>
  <c r="P2661" i="9"/>
  <c r="U2661" i="9" s="1"/>
  <c r="P2636" i="9"/>
  <c r="U2636" i="9" s="1"/>
  <c r="P2571" i="9"/>
  <c r="U2571" i="9" s="1"/>
  <c r="P2385" i="9"/>
  <c r="U2385" i="9" s="1"/>
  <c r="T2361" i="9"/>
  <c r="U2361" i="9" s="1"/>
  <c r="P2325" i="9"/>
  <c r="U2325" i="9" s="1"/>
  <c r="P1971" i="9"/>
  <c r="U1971" i="9" s="1"/>
  <c r="P1964" i="9"/>
  <c r="U1964" i="9" s="1"/>
  <c r="P1713" i="9"/>
  <c r="U1713" i="9" s="1"/>
  <c r="T1306" i="9"/>
  <c r="U1306" i="9" s="1"/>
  <c r="P1287" i="9"/>
  <c r="U1287" i="9" s="1"/>
  <c r="T2499" i="9"/>
  <c r="U2499" i="9" s="1"/>
  <c r="T2437" i="9"/>
  <c r="U2437" i="9" s="1"/>
  <c r="T1976" i="9"/>
  <c r="U1976" i="9" s="1"/>
  <c r="T1943" i="9"/>
  <c r="U1943" i="9" s="1"/>
  <c r="T1259" i="9"/>
  <c r="U1259" i="9" s="1"/>
  <c r="T981" i="9"/>
  <c r="U981" i="9" s="1"/>
  <c r="P962" i="9"/>
  <c r="U962" i="9" s="1"/>
  <c r="P2820" i="9"/>
  <c r="U2820" i="9" s="1"/>
  <c r="T2757" i="9"/>
  <c r="U2757" i="9" s="1"/>
  <c r="P2754" i="9"/>
  <c r="U2754" i="9" s="1"/>
  <c r="P2683" i="9"/>
  <c r="U2683" i="9" s="1"/>
  <c r="T2654" i="9"/>
  <c r="U2654" i="9" s="1"/>
  <c r="P2456" i="9"/>
  <c r="U2456" i="9" s="1"/>
  <c r="T2371" i="9"/>
  <c r="U2371" i="9" s="1"/>
  <c r="T2232" i="9"/>
  <c r="U2232" i="9" s="1"/>
  <c r="P2066" i="9"/>
  <c r="U2066" i="9" s="1"/>
  <c r="T1847" i="9"/>
  <c r="U1847" i="9" s="1"/>
  <c r="T1737" i="9"/>
  <c r="U1737" i="9" s="1"/>
  <c r="P1718" i="9"/>
  <c r="U1718" i="9" s="1"/>
  <c r="T1711" i="9"/>
  <c r="U1711" i="9" s="1"/>
  <c r="T1426" i="9"/>
  <c r="U1426" i="9" s="1"/>
  <c r="P1339" i="9"/>
  <c r="U1339" i="9" s="1"/>
  <c r="T2196" i="9"/>
  <c r="U2196" i="9" s="1"/>
  <c r="T1588" i="9"/>
  <c r="U1588" i="9" s="1"/>
  <c r="T1130" i="9"/>
  <c r="U1130" i="9" s="1"/>
  <c r="T2823" i="9"/>
  <c r="U2823" i="9" s="1"/>
  <c r="P2762" i="9"/>
  <c r="U2762" i="9" s="1"/>
  <c r="T2393" i="9"/>
  <c r="U2393" i="9" s="1"/>
  <c r="T2290" i="9"/>
  <c r="U2290" i="9" s="1"/>
  <c r="T2259" i="9"/>
  <c r="U2259" i="9" s="1"/>
  <c r="T2161" i="9"/>
  <c r="U2161" i="9" s="1"/>
  <c r="T2069" i="9"/>
  <c r="U2069" i="9" s="1"/>
  <c r="T1880" i="9"/>
  <c r="U1880" i="9" s="1"/>
  <c r="T1695" i="9"/>
  <c r="U1695" i="9" s="1"/>
  <c r="T1569" i="9"/>
  <c r="U1569" i="9" s="1"/>
  <c r="T1550" i="9"/>
  <c r="U1550" i="9" s="1"/>
  <c r="T1519" i="9"/>
  <c r="U1519" i="9" s="1"/>
  <c r="T1396" i="9"/>
  <c r="U1396" i="9" s="1"/>
  <c r="T1135" i="9"/>
  <c r="U1135" i="9" s="1"/>
  <c r="P2788" i="9"/>
  <c r="U2788" i="9" s="1"/>
  <c r="P2768" i="9"/>
  <c r="U2768" i="9" s="1"/>
  <c r="P2686" i="9"/>
  <c r="U2686" i="9" s="1"/>
  <c r="P2567" i="9"/>
  <c r="U2567" i="9" s="1"/>
  <c r="T2531" i="9"/>
  <c r="U2531" i="9" s="1"/>
  <c r="P2519" i="9"/>
  <c r="U2519" i="9" s="1"/>
  <c r="T2235" i="9"/>
  <c r="U2235" i="9" s="1"/>
  <c r="P2043" i="9"/>
  <c r="U2043" i="9" s="1"/>
  <c r="T1857" i="9"/>
  <c r="U1857" i="9" s="1"/>
  <c r="P1833" i="9"/>
  <c r="U1833" i="9" s="1"/>
  <c r="P1758" i="9"/>
  <c r="U1758" i="9" s="1"/>
  <c r="P1626" i="9"/>
  <c r="U1626" i="9" s="1"/>
  <c r="T1605" i="9"/>
  <c r="U1605" i="9" s="1"/>
  <c r="T1455" i="9"/>
  <c r="U1455" i="9" s="1"/>
  <c r="T1391" i="9"/>
  <c r="U1391" i="9" s="1"/>
  <c r="P1283" i="9"/>
  <c r="U1283" i="9" s="1"/>
  <c r="P1154" i="9"/>
  <c r="U1154" i="9" s="1"/>
  <c r="P2446" i="9"/>
  <c r="U2446" i="9" s="1"/>
  <c r="P2403" i="9"/>
  <c r="U2403" i="9" s="1"/>
  <c r="P2025" i="9"/>
  <c r="U2025" i="9" s="1"/>
  <c r="P2020" i="9"/>
  <c r="U2020" i="9" s="1"/>
  <c r="P2005" i="9"/>
  <c r="U2005" i="9" s="1"/>
  <c r="P1900" i="9"/>
  <c r="U1900" i="9" s="1"/>
  <c r="T1797" i="9"/>
  <c r="U1797" i="9" s="1"/>
  <c r="P1785" i="9"/>
  <c r="U1785" i="9" s="1"/>
  <c r="P1780" i="9"/>
  <c r="U1780" i="9" s="1"/>
  <c r="T1761" i="9"/>
  <c r="U1761" i="9" s="1"/>
  <c r="P1495" i="9"/>
  <c r="U1495" i="9" s="1"/>
  <c r="P1475" i="9"/>
  <c r="U1475" i="9" s="1"/>
  <c r="P1446" i="9"/>
  <c r="U1446" i="9" s="1"/>
  <c r="T1439" i="9"/>
  <c r="U1439" i="9" s="1"/>
  <c r="P1419" i="9"/>
  <c r="U1419" i="9" s="1"/>
  <c r="T1309" i="9"/>
  <c r="U1309" i="9" s="1"/>
  <c r="P1273" i="9"/>
  <c r="U1273" i="9" s="1"/>
  <c r="P1261" i="9"/>
  <c r="U1261" i="9" s="1"/>
  <c r="P1218" i="9"/>
  <c r="U1218" i="9" s="1"/>
  <c r="T1183" i="9"/>
  <c r="U1183" i="9" s="1"/>
  <c r="T1104" i="9"/>
  <c r="U1104" i="9" s="1"/>
  <c r="T991" i="9"/>
  <c r="U991" i="9" s="1"/>
  <c r="T951" i="9"/>
  <c r="U951" i="9" s="1"/>
  <c r="P2771" i="9"/>
  <c r="U2771" i="9" s="1"/>
  <c r="P2752" i="9"/>
  <c r="U2752" i="9" s="1"/>
  <c r="P2418" i="9"/>
  <c r="U2418" i="9" s="1"/>
  <c r="P2381" i="9"/>
  <c r="U2381" i="9" s="1"/>
  <c r="T2342" i="9"/>
  <c r="U2342" i="9" s="1"/>
  <c r="T2320" i="9"/>
  <c r="U2320" i="9" s="1"/>
  <c r="P2310" i="9"/>
  <c r="U2310" i="9" s="1"/>
  <c r="P2048" i="9"/>
  <c r="U2048" i="9" s="1"/>
  <c r="P2013" i="9"/>
  <c r="U2013" i="9" s="1"/>
  <c r="T2001" i="9"/>
  <c r="U2001" i="9" s="1"/>
  <c r="P1936" i="9"/>
  <c r="U1936" i="9" s="1"/>
  <c r="T1888" i="9"/>
  <c r="U1888" i="9" s="1"/>
  <c r="T1781" i="9"/>
  <c r="U1781" i="9" s="1"/>
  <c r="P1635" i="9"/>
  <c r="U1635" i="9" s="1"/>
  <c r="T1327" i="9"/>
  <c r="U1327" i="9" s="1"/>
  <c r="P1245" i="9"/>
  <c r="U1245" i="9" s="1"/>
  <c r="P1121" i="9"/>
  <c r="U1121" i="9" s="1"/>
  <c r="P1062" i="9"/>
  <c r="U1062" i="9" s="1"/>
  <c r="P2813" i="9"/>
  <c r="U2813" i="9" s="1"/>
  <c r="P2805" i="9"/>
  <c r="U2805" i="9" s="1"/>
  <c r="P2779" i="9"/>
  <c r="U2779" i="9" s="1"/>
  <c r="P2700" i="9"/>
  <c r="U2700" i="9" s="1"/>
  <c r="P2384" i="9"/>
  <c r="U2384" i="9" s="1"/>
  <c r="T2244" i="9"/>
  <c r="U2244" i="9" s="1"/>
  <c r="P2228" i="9"/>
  <c r="U2228" i="9" s="1"/>
  <c r="P1729" i="9"/>
  <c r="U1729" i="9" s="1"/>
  <c r="T1553" i="9"/>
  <c r="U1553" i="9" s="1"/>
  <c r="P1503" i="9"/>
  <c r="U1503" i="9" s="1"/>
  <c r="T1486" i="9"/>
  <c r="U1486" i="9" s="1"/>
  <c r="T1481" i="9"/>
  <c r="U1481" i="9" s="1"/>
  <c r="P1471" i="9"/>
  <c r="U1471" i="9" s="1"/>
  <c r="T1435" i="9"/>
  <c r="U1435" i="9" s="1"/>
  <c r="P1420" i="9"/>
  <c r="U1420" i="9" s="1"/>
  <c r="P1274" i="9"/>
  <c r="U1274" i="9" s="1"/>
  <c r="T1248" i="9"/>
  <c r="U1248" i="9" s="1"/>
  <c r="T1013" i="9"/>
  <c r="U1013" i="9" s="1"/>
  <c r="T992" i="9"/>
  <c r="U992" i="9" s="1"/>
  <c r="T2785" i="9"/>
  <c r="U2785" i="9" s="1"/>
  <c r="T2554" i="9"/>
  <c r="U2554" i="9" s="1"/>
  <c r="T2345" i="9"/>
  <c r="U2345" i="9" s="1"/>
  <c r="P2303" i="9"/>
  <c r="U2303" i="9" s="1"/>
  <c r="P2286" i="9"/>
  <c r="U2286" i="9" s="1"/>
  <c r="P2192" i="9"/>
  <c r="U2192" i="9" s="1"/>
  <c r="T2133" i="9"/>
  <c r="U2133" i="9" s="1"/>
  <c r="P2123" i="9"/>
  <c r="U2123" i="9" s="1"/>
  <c r="P2080" i="9"/>
  <c r="U2080" i="9" s="1"/>
  <c r="P2011" i="9"/>
  <c r="U2011" i="9" s="1"/>
  <c r="P1982" i="9"/>
  <c r="U1982" i="9" s="1"/>
  <c r="T1920" i="9"/>
  <c r="U1920" i="9" s="1"/>
  <c r="T1791" i="9"/>
  <c r="U1791" i="9" s="1"/>
  <c r="P1769" i="9"/>
  <c r="U1769" i="9" s="1"/>
  <c r="T1618" i="9"/>
  <c r="U1618" i="9" s="1"/>
  <c r="T1521" i="9"/>
  <c r="U1521" i="9" s="1"/>
  <c r="P2821" i="9"/>
  <c r="U2821" i="9" s="1"/>
  <c r="T2782" i="9"/>
  <c r="U2782" i="9" s="1"/>
  <c r="T2708" i="9"/>
  <c r="U2708" i="9" s="1"/>
  <c r="P2675" i="9"/>
  <c r="U2675" i="9" s="1"/>
  <c r="P2421" i="9"/>
  <c r="U2421" i="9" s="1"/>
  <c r="P2409" i="9"/>
  <c r="U2409" i="9" s="1"/>
  <c r="P2318" i="9"/>
  <c r="U2318" i="9" s="1"/>
  <c r="P2239" i="9"/>
  <c r="U2239" i="9" s="1"/>
  <c r="T2178" i="9"/>
  <c r="U2178" i="9" s="1"/>
  <c r="P2128" i="9"/>
  <c r="U2128" i="9" s="1"/>
  <c r="P2063" i="9"/>
  <c r="U2063" i="9" s="1"/>
  <c r="P1891" i="9"/>
  <c r="U1891" i="9" s="1"/>
  <c r="T1872" i="9"/>
  <c r="U1872" i="9" s="1"/>
  <c r="P1686" i="9"/>
  <c r="U1686" i="9" s="1"/>
  <c r="T1611" i="9"/>
  <c r="U1611" i="9" s="1"/>
  <c r="P1563" i="9"/>
  <c r="U1563" i="9" s="1"/>
  <c r="T1524" i="9"/>
  <c r="U1524" i="9" s="1"/>
  <c r="T1489" i="9"/>
  <c r="U1489" i="9" s="1"/>
  <c r="P1384" i="9"/>
  <c r="U1384" i="9" s="1"/>
  <c r="T1377" i="9"/>
  <c r="U1377" i="9" s="1"/>
  <c r="T1313" i="9"/>
  <c r="U1313" i="9" s="1"/>
  <c r="P1291" i="9"/>
  <c r="U1291" i="9" s="1"/>
  <c r="T1172" i="9"/>
  <c r="U1172" i="9" s="1"/>
  <c r="T1117" i="9"/>
  <c r="U1117" i="9" s="1"/>
  <c r="P945" i="9"/>
  <c r="U945" i="9" s="1"/>
  <c r="P2803" i="9"/>
  <c r="U2803" i="9" s="1"/>
  <c r="P2777" i="9"/>
  <c r="U2777" i="9" s="1"/>
  <c r="P2718" i="9"/>
  <c r="U2718" i="9" s="1"/>
  <c r="P2610" i="9"/>
  <c r="U2610" i="9" s="1"/>
  <c r="P2591" i="9"/>
  <c r="U2591" i="9" s="1"/>
  <c r="T2523" i="9"/>
  <c r="U2523" i="9" s="1"/>
  <c r="T2433" i="9"/>
  <c r="U2433" i="9" s="1"/>
  <c r="P2377" i="9"/>
  <c r="U2377" i="9" s="1"/>
  <c r="T2311" i="9"/>
  <c r="U2311" i="9" s="1"/>
  <c r="P2257" i="9"/>
  <c r="U2257" i="9" s="1"/>
  <c r="T2104" i="9"/>
  <c r="U2104" i="9" s="1"/>
  <c r="T1992" i="9"/>
  <c r="U1992" i="9" s="1"/>
  <c r="P1894" i="9"/>
  <c r="U1894" i="9" s="1"/>
  <c r="P1715" i="9"/>
  <c r="U1715" i="9" s="1"/>
  <c r="P1511" i="9"/>
  <c r="U1511" i="9" s="1"/>
  <c r="P1342" i="9"/>
  <c r="U1342" i="9" s="1"/>
  <c r="P1320" i="9"/>
  <c r="U1320" i="9" s="1"/>
  <c r="P1236" i="9"/>
  <c r="U1236" i="9" s="1"/>
  <c r="P1229" i="9"/>
  <c r="U1229" i="9" s="1"/>
  <c r="T1063" i="9"/>
  <c r="U1063" i="9" s="1"/>
  <c r="P2811" i="9"/>
  <c r="U2811" i="9" s="1"/>
  <c r="P2703" i="9"/>
  <c r="U2703" i="9" s="1"/>
  <c r="P2658" i="9"/>
  <c r="U2658" i="9" s="1"/>
  <c r="T2648" i="9"/>
  <c r="U2648" i="9" s="1"/>
  <c r="T2625" i="9"/>
  <c r="U2625" i="9" s="1"/>
  <c r="P2615" i="9"/>
  <c r="U2615" i="9" s="1"/>
  <c r="T2584" i="9"/>
  <c r="U2584" i="9" s="1"/>
  <c r="P2382" i="9"/>
  <c r="U2382" i="9" s="1"/>
  <c r="P2306" i="9"/>
  <c r="U2306" i="9" s="1"/>
  <c r="T2247" i="9"/>
  <c r="U2247" i="9" s="1"/>
  <c r="T2171" i="9"/>
  <c r="U2171" i="9" s="1"/>
  <c r="P1980" i="9"/>
  <c r="U1980" i="9" s="1"/>
  <c r="P1961" i="9"/>
  <c r="U1961" i="9" s="1"/>
  <c r="P1767" i="9"/>
  <c r="U1767" i="9" s="1"/>
  <c r="T1753" i="9"/>
  <c r="U1753" i="9" s="1"/>
  <c r="T1684" i="9"/>
  <c r="U1684" i="9" s="1"/>
  <c r="P1650" i="9"/>
  <c r="U1650" i="9" s="1"/>
  <c r="P1631" i="9"/>
  <c r="U1631" i="9" s="1"/>
  <c r="T1546" i="9"/>
  <c r="U1546" i="9" s="1"/>
  <c r="T1484" i="9"/>
  <c r="U1484" i="9" s="1"/>
  <c r="P1474" i="9"/>
  <c r="U1474" i="9" s="1"/>
  <c r="T1392" i="9"/>
  <c r="U1392" i="9" s="1"/>
  <c r="P1356" i="9"/>
  <c r="U1356" i="9" s="1"/>
  <c r="P1303" i="9"/>
  <c r="U1303" i="9" s="1"/>
  <c r="T2681" i="9"/>
  <c r="P2681" i="9"/>
  <c r="P1038" i="9"/>
  <c r="T1038" i="9"/>
  <c r="T2040" i="9"/>
  <c r="P2040" i="9"/>
  <c r="P2506" i="9"/>
  <c r="T2506" i="9"/>
  <c r="T2229" i="9"/>
  <c r="P2229" i="9"/>
  <c r="P2072" i="9"/>
  <c r="T2072" i="9"/>
  <c r="P1784" i="9"/>
  <c r="T1784" i="9"/>
  <c r="P1528" i="9"/>
  <c r="T1528" i="9"/>
  <c r="P1331" i="9"/>
  <c r="T1331" i="9"/>
  <c r="P2138" i="9"/>
  <c r="T2138" i="9"/>
  <c r="P1710" i="9"/>
  <c r="T1710" i="9"/>
  <c r="T1290" i="9"/>
  <c r="U1290" i="9" s="1"/>
  <c r="P2710" i="9"/>
  <c r="T2710" i="9"/>
  <c r="T2243" i="9"/>
  <c r="U2243" i="9" s="1"/>
  <c r="T2222" i="9"/>
  <c r="P2222" i="9"/>
  <c r="T2162" i="9"/>
  <c r="P2162" i="9"/>
  <c r="T2136" i="9"/>
  <c r="U2136" i="9" s="1"/>
  <c r="T2118" i="9"/>
  <c r="P2118" i="9"/>
  <c r="P2096" i="9"/>
  <c r="U2096" i="9" s="1"/>
  <c r="P1873" i="9"/>
  <c r="U1873" i="9" s="1"/>
  <c r="T1410" i="9"/>
  <c r="P1410" i="9"/>
  <c r="P1369" i="9"/>
  <c r="T1369" i="9"/>
  <c r="T1093" i="9"/>
  <c r="U1093" i="9" s="1"/>
  <c r="P1003" i="9"/>
  <c r="U1003" i="9" s="1"/>
  <c r="T926" i="9"/>
  <c r="U926" i="9" s="1"/>
  <c r="T986" i="9"/>
  <c r="P986" i="9"/>
  <c r="P2588" i="9"/>
  <c r="T2588" i="9"/>
  <c r="T2245" i="9"/>
  <c r="P2245" i="9"/>
  <c r="T1849" i="9"/>
  <c r="P1849" i="9"/>
  <c r="T1246" i="9"/>
  <c r="P1246" i="9"/>
  <c r="T998" i="9"/>
  <c r="P998" i="9"/>
  <c r="P984" i="9"/>
  <c r="T984" i="9"/>
  <c r="P2720" i="9"/>
  <c r="T2720" i="9"/>
  <c r="T2504" i="9"/>
  <c r="U2504" i="9" s="1"/>
  <c r="T2392" i="9"/>
  <c r="U2392" i="9" s="1"/>
  <c r="T2819" i="9"/>
  <c r="U2819" i="9" s="1"/>
  <c r="T2492" i="9"/>
  <c r="P2492" i="9"/>
  <c r="P2397" i="9"/>
  <c r="U2397" i="9" s="1"/>
  <c r="P2374" i="9"/>
  <c r="U2374" i="9" s="1"/>
  <c r="T2327" i="9"/>
  <c r="U2327" i="9" s="1"/>
  <c r="P2316" i="9"/>
  <c r="U2316" i="9" s="1"/>
  <c r="T2077" i="9"/>
  <c r="P2077" i="9"/>
  <c r="T1662" i="9"/>
  <c r="P1662" i="9"/>
  <c r="T1491" i="9"/>
  <c r="P1491" i="9"/>
  <c r="P1374" i="9"/>
  <c r="U1374" i="9" s="1"/>
  <c r="P1295" i="9"/>
  <c r="U1295" i="9" s="1"/>
  <c r="P1148" i="9"/>
  <c r="U1148" i="9" s="1"/>
  <c r="P2147" i="9"/>
  <c r="T2147" i="9"/>
  <c r="T1988" i="9"/>
  <c r="P1988" i="9"/>
  <c r="P1379" i="9"/>
  <c r="T1379" i="9"/>
  <c r="P1165" i="9"/>
  <c r="T1165" i="9"/>
  <c r="P2603" i="9"/>
  <c r="T2603" i="9"/>
  <c r="T1677" i="9"/>
  <c r="P1677" i="9"/>
  <c r="P1315" i="9"/>
  <c r="T1315" i="9"/>
  <c r="T1242" i="9"/>
  <c r="P1242" i="9"/>
  <c r="P1199" i="9"/>
  <c r="T1199" i="9"/>
  <c r="P2182" i="9"/>
  <c r="T2182" i="9"/>
  <c r="P1127" i="9"/>
  <c r="T1127" i="9"/>
  <c r="T952" i="9"/>
  <c r="P952" i="9"/>
  <c r="P2256" i="9"/>
  <c r="T2256" i="9"/>
  <c r="T1585" i="9"/>
  <c r="P1585" i="9"/>
  <c r="T1185" i="9"/>
  <c r="P1185" i="9"/>
  <c r="P2522" i="9"/>
  <c r="T2522" i="9"/>
  <c r="T2246" i="9"/>
  <c r="P2246" i="9"/>
  <c r="T1958" i="9"/>
  <c r="P1958" i="9"/>
  <c r="P2434" i="9"/>
  <c r="U2434" i="9" s="1"/>
  <c r="P2317" i="9"/>
  <c r="U2317" i="9" s="1"/>
  <c r="T2204" i="9"/>
  <c r="P2204" i="9"/>
  <c r="P2158" i="9"/>
  <c r="T2158" i="9"/>
  <c r="P2016" i="9"/>
  <c r="T2016" i="9"/>
  <c r="P1927" i="9"/>
  <c r="T1927" i="9"/>
  <c r="T1773" i="9"/>
  <c r="P1773" i="9"/>
  <c r="P1768" i="9"/>
  <c r="T1768" i="9"/>
  <c r="T1607" i="9"/>
  <c r="P1607" i="9"/>
  <c r="P1583" i="9"/>
  <c r="U1583" i="9" s="1"/>
  <c r="P1173" i="9"/>
  <c r="U1173" i="9" s="1"/>
  <c r="P971" i="9"/>
  <c r="T971" i="9"/>
  <c r="P2651" i="9"/>
  <c r="T2651" i="9"/>
  <c r="P1878" i="9"/>
  <c r="T1878" i="9"/>
  <c r="T2148" i="9"/>
  <c r="P2148" i="9"/>
  <c r="T2400" i="9"/>
  <c r="P2400" i="9"/>
  <c r="P2742" i="9"/>
  <c r="T2742" i="9"/>
  <c r="P2537" i="9"/>
  <c r="T2537" i="9"/>
  <c r="T2163" i="9"/>
  <c r="P2163" i="9"/>
  <c r="T1740" i="9"/>
  <c r="P1740" i="9"/>
  <c r="P1733" i="9"/>
  <c r="T1733" i="9"/>
  <c r="P1325" i="9"/>
  <c r="T1325" i="9"/>
  <c r="P1269" i="9"/>
  <c r="T1269" i="9"/>
  <c r="T1163" i="9"/>
  <c r="P1163" i="9"/>
  <c r="P2305" i="9"/>
  <c r="T2305" i="9"/>
  <c r="P1064" i="9"/>
  <c r="T1064" i="9"/>
  <c r="T2606" i="9"/>
  <c r="P2606" i="9"/>
  <c r="P2292" i="9"/>
  <c r="T2292" i="9"/>
  <c r="T2809" i="9"/>
  <c r="P2809" i="9"/>
  <c r="P2297" i="9"/>
  <c r="T2297" i="9"/>
  <c r="P2287" i="9"/>
  <c r="T2287" i="9"/>
  <c r="P2214" i="9"/>
  <c r="T2214" i="9"/>
  <c r="P2187" i="9"/>
  <c r="T2187" i="9"/>
  <c r="T2078" i="9"/>
  <c r="P2078" i="9"/>
  <c r="P1375" i="9"/>
  <c r="T1375" i="9"/>
  <c r="P1896" i="9"/>
  <c r="T1896" i="9"/>
  <c r="P1247" i="9"/>
  <c r="T1247" i="9"/>
  <c r="P2806" i="9"/>
  <c r="T2806" i="9"/>
  <c r="P2758" i="9"/>
  <c r="T2758" i="9"/>
  <c r="T2737" i="9"/>
  <c r="U2737" i="9" s="1"/>
  <c r="T2812" i="9"/>
  <c r="P2812" i="9"/>
  <c r="T2668" i="9"/>
  <c r="U2668" i="9" s="1"/>
  <c r="T2545" i="9"/>
  <c r="U2545" i="9" s="1"/>
  <c r="T2425" i="9"/>
  <c r="P2425" i="9"/>
  <c r="P2420" i="9"/>
  <c r="T2420" i="9"/>
  <c r="P2370" i="9"/>
  <c r="U2370" i="9" s="1"/>
  <c r="P2365" i="9"/>
  <c r="U2365" i="9" s="1"/>
  <c r="T2280" i="9"/>
  <c r="U2280" i="9" s="1"/>
  <c r="P2090" i="9"/>
  <c r="T2090" i="9"/>
  <c r="P2042" i="9"/>
  <c r="T2042" i="9"/>
  <c r="P2009" i="9"/>
  <c r="T2009" i="9"/>
  <c r="P1913" i="9"/>
  <c r="T1913" i="9"/>
  <c r="P1745" i="9"/>
  <c r="U1745" i="9" s="1"/>
  <c r="T1610" i="9"/>
  <c r="U1610" i="9" s="1"/>
  <c r="T1480" i="9"/>
  <c r="P1480" i="9"/>
  <c r="T2692" i="9"/>
  <c r="P2692" i="9"/>
  <c r="T2704" i="9"/>
  <c r="P2704" i="9"/>
  <c r="P2655" i="9"/>
  <c r="T2655" i="9"/>
  <c r="T2607" i="9"/>
  <c r="U2607" i="9" s="1"/>
  <c r="P2565" i="9"/>
  <c r="U2565" i="9" s="1"/>
  <c r="T2452" i="9"/>
  <c r="U2452" i="9" s="1"/>
  <c r="P2360" i="9"/>
  <c r="U2360" i="9" s="1"/>
  <c r="T2355" i="9"/>
  <c r="U2355" i="9" s="1"/>
  <c r="P2340" i="9"/>
  <c r="U2340" i="9" s="1"/>
  <c r="T2300" i="9"/>
  <c r="P2300" i="9"/>
  <c r="P2272" i="9"/>
  <c r="U2272" i="9" s="1"/>
  <c r="P2185" i="9"/>
  <c r="T2185" i="9"/>
  <c r="P2100" i="9"/>
  <c r="U2100" i="9" s="1"/>
  <c r="T2017" i="9"/>
  <c r="U2017" i="9" s="1"/>
  <c r="P1805" i="9"/>
  <c r="U1805" i="9" s="1"/>
  <c r="P1649" i="9"/>
  <c r="T1649" i="9"/>
  <c r="P1642" i="9"/>
  <c r="U1642" i="9" s="1"/>
  <c r="T1586" i="9"/>
  <c r="P1586" i="9"/>
  <c r="T1448" i="9"/>
  <c r="P1448" i="9"/>
  <c r="T1262" i="9"/>
  <c r="P1262" i="9"/>
  <c r="T1231" i="9"/>
  <c r="P1231" i="9"/>
  <c r="P941" i="9"/>
  <c r="T941" i="9"/>
  <c r="T1277" i="9"/>
  <c r="P1277" i="9"/>
  <c r="P1919" i="9"/>
  <c r="T1919" i="9"/>
  <c r="T1543" i="9"/>
  <c r="P1543" i="9"/>
  <c r="P2121" i="9"/>
  <c r="T2121" i="9"/>
  <c r="P2314" i="9"/>
  <c r="T2314" i="9"/>
  <c r="P2766" i="9"/>
  <c r="T2766" i="9"/>
  <c r="P2815" i="9"/>
  <c r="U2815" i="9" s="1"/>
  <c r="P2740" i="9"/>
  <c r="U2740" i="9" s="1"/>
  <c r="T2671" i="9"/>
  <c r="U2671" i="9" s="1"/>
  <c r="P2617" i="9"/>
  <c r="U2617" i="9" s="1"/>
  <c r="P2484" i="9"/>
  <c r="U2484" i="9" s="1"/>
  <c r="P2467" i="9"/>
  <c r="T2467" i="9"/>
  <c r="T2350" i="9"/>
  <c r="P2350" i="9"/>
  <c r="P2190" i="9"/>
  <c r="U2190" i="9" s="1"/>
  <c r="P2173" i="9"/>
  <c r="U2173" i="9" s="1"/>
  <c r="P2130" i="9"/>
  <c r="U2130" i="9" s="1"/>
  <c r="T1212" i="9"/>
  <c r="U1212" i="9" s="1"/>
  <c r="T1059" i="9"/>
  <c r="P1059" i="9"/>
  <c r="P2202" i="9"/>
  <c r="T2202" i="9"/>
  <c r="T2113" i="9"/>
  <c r="P2113" i="9"/>
  <c r="T2035" i="9"/>
  <c r="P2035" i="9"/>
  <c r="P1615" i="9"/>
  <c r="T1615" i="9"/>
  <c r="P1209" i="9"/>
  <c r="T1209" i="9"/>
  <c r="P2587" i="9"/>
  <c r="U2587" i="9" s="1"/>
  <c r="P2338" i="9"/>
  <c r="U2338" i="9" s="1"/>
  <c r="P2218" i="9"/>
  <c r="U2218" i="9" s="1"/>
  <c r="P2129" i="9"/>
  <c r="U2129" i="9" s="1"/>
  <c r="T2109" i="9"/>
  <c r="P2109" i="9"/>
  <c r="T2094" i="9"/>
  <c r="P2094" i="9"/>
  <c r="T2060" i="9"/>
  <c r="P2060" i="9"/>
  <c r="P1993" i="9"/>
  <c r="T1993" i="9"/>
  <c r="P1911" i="9"/>
  <c r="U1911" i="9" s="1"/>
  <c r="T1755" i="9"/>
  <c r="P1755" i="9"/>
  <c r="T1702" i="9"/>
  <c r="P1702" i="9"/>
  <c r="P1680" i="9"/>
  <c r="U1680" i="9" s="1"/>
  <c r="P1670" i="9"/>
  <c r="U1670" i="9" s="1"/>
  <c r="P1648" i="9"/>
  <c r="T1648" i="9"/>
  <c r="P1473" i="9"/>
  <c r="U1473" i="9" s="1"/>
  <c r="P1347" i="9"/>
  <c r="T1347" i="9"/>
  <c r="P1288" i="9"/>
  <c r="U1288" i="9" s="1"/>
  <c r="P1278" i="9"/>
  <c r="U1278" i="9" s="1"/>
  <c r="P1142" i="9"/>
  <c r="T1142" i="9"/>
  <c r="P994" i="9"/>
  <c r="U994" i="9" s="1"/>
  <c r="P1424" i="9"/>
  <c r="T1424" i="9"/>
  <c r="T1390" i="9"/>
  <c r="P1390" i="9"/>
  <c r="T1051" i="9"/>
  <c r="P1051" i="9"/>
  <c r="P1006" i="9"/>
  <c r="T1006" i="9"/>
  <c r="P2650" i="9"/>
  <c r="U2650" i="9" s="1"/>
  <c r="P2600" i="9"/>
  <c r="U2600" i="9" s="1"/>
  <c r="P2595" i="9"/>
  <c r="U2595" i="9" s="1"/>
  <c r="T2585" i="9"/>
  <c r="U2585" i="9" s="1"/>
  <c r="P2521" i="9"/>
  <c r="U2521" i="9" s="1"/>
  <c r="T2516" i="9"/>
  <c r="U2516" i="9" s="1"/>
  <c r="T2503" i="9"/>
  <c r="U2503" i="9" s="1"/>
  <c r="T2498" i="9"/>
  <c r="U2498" i="9" s="1"/>
  <c r="T2451" i="9"/>
  <c r="U2451" i="9" s="1"/>
  <c r="P2441" i="9"/>
  <c r="U2441" i="9" s="1"/>
  <c r="P2396" i="9"/>
  <c r="U2396" i="9" s="1"/>
  <c r="P2380" i="9"/>
  <c r="U2380" i="9" s="1"/>
  <c r="T2323" i="9"/>
  <c r="U2323" i="9" s="1"/>
  <c r="T2266" i="9"/>
  <c r="U2266" i="9" s="1"/>
  <c r="P2068" i="9"/>
  <c r="U2068" i="9" s="1"/>
  <c r="P1926" i="9"/>
  <c r="U1926" i="9" s="1"/>
  <c r="P1897" i="9"/>
  <c r="U1897" i="9" s="1"/>
  <c r="T1834" i="9"/>
  <c r="U1834" i="9" s="1"/>
  <c r="P1634" i="9"/>
  <c r="U1634" i="9" s="1"/>
  <c r="P1567" i="9"/>
  <c r="T1567" i="9"/>
  <c r="P1437" i="9"/>
  <c r="U1437" i="9" s="1"/>
  <c r="T1352" i="9"/>
  <c r="P1352" i="9"/>
  <c r="T1133" i="9"/>
  <c r="U1133" i="9" s="1"/>
  <c r="T1765" i="9"/>
  <c r="P1765" i="9"/>
  <c r="P1016" i="9"/>
  <c r="T1016" i="9"/>
  <c r="T935" i="9"/>
  <c r="U935" i="9" s="1"/>
  <c r="P2231" i="9"/>
  <c r="T2231" i="9"/>
  <c r="P2085" i="9"/>
  <c r="T2085" i="9"/>
  <c r="P2034" i="9"/>
  <c r="T2034" i="9"/>
  <c r="P1863" i="9"/>
  <c r="T1863" i="9"/>
  <c r="P1656" i="9"/>
  <c r="T1656" i="9"/>
  <c r="P1597" i="9"/>
  <c r="T1597" i="9"/>
  <c r="P1517" i="9"/>
  <c r="U1517" i="9" s="1"/>
  <c r="P1442" i="9"/>
  <c r="T1442" i="9"/>
  <c r="P1430" i="9"/>
  <c r="U1430" i="9" s="1"/>
  <c r="P1405" i="9"/>
  <c r="T1405" i="9"/>
  <c r="P1350" i="9"/>
  <c r="U1350" i="9" s="1"/>
  <c r="P1085" i="9"/>
  <c r="T1085" i="9"/>
  <c r="P1078" i="9"/>
  <c r="T1078" i="9"/>
  <c r="P947" i="9"/>
  <c r="U947" i="9" s="1"/>
  <c r="P1727" i="9"/>
  <c r="T1727" i="9"/>
  <c r="P1602" i="9"/>
  <c r="T1602" i="9"/>
  <c r="P2056" i="9"/>
  <c r="U2056" i="9" s="1"/>
  <c r="P2007" i="9"/>
  <c r="U2007" i="9" s="1"/>
  <c r="P1965" i="9"/>
  <c r="U1965" i="9" s="1"/>
  <c r="P1950" i="9"/>
  <c r="U1950" i="9" s="1"/>
  <c r="P1837" i="9"/>
  <c r="U1837" i="9" s="1"/>
  <c r="P1749" i="9"/>
  <c r="U1749" i="9" s="1"/>
  <c r="P1734" i="9"/>
  <c r="U1734" i="9" s="1"/>
  <c r="P2105" i="9"/>
  <c r="U2105" i="9" s="1"/>
  <c r="P1860" i="9"/>
  <c r="U1860" i="9" s="1"/>
  <c r="P1827" i="9"/>
  <c r="U1827" i="9" s="1"/>
  <c r="P1699" i="9"/>
  <c r="U1699" i="9" s="1"/>
  <c r="P1689" i="9"/>
  <c r="U1689" i="9" s="1"/>
  <c r="T1674" i="9"/>
  <c r="U1674" i="9" s="1"/>
  <c r="P1622" i="9"/>
  <c r="U1622" i="9" s="1"/>
  <c r="P1609" i="9"/>
  <c r="U1609" i="9" s="1"/>
  <c r="T1535" i="9"/>
  <c r="U1535" i="9" s="1"/>
  <c r="T1530" i="9"/>
  <c r="U1530" i="9" s="1"/>
  <c r="T1496" i="9"/>
  <c r="U1496" i="9" s="1"/>
  <c r="T1152" i="9"/>
  <c r="U1152" i="9" s="1"/>
  <c r="P1129" i="9"/>
  <c r="U1129" i="9" s="1"/>
  <c r="T1092" i="9"/>
  <c r="U1092" i="9" s="1"/>
  <c r="T966" i="9"/>
  <c r="U966" i="9" s="1"/>
  <c r="T949" i="9"/>
  <c r="U949" i="9" s="1"/>
  <c r="T932" i="9"/>
  <c r="U932" i="9" s="1"/>
  <c r="T927" i="9"/>
  <c r="U927" i="9" s="1"/>
  <c r="P2184" i="9"/>
  <c r="U2184" i="9" s="1"/>
  <c r="T2174" i="9"/>
  <c r="U2174" i="9" s="1"/>
  <c r="T1983" i="9"/>
  <c r="U1983" i="9" s="1"/>
  <c r="P1975" i="9"/>
  <c r="U1975" i="9" s="1"/>
  <c r="P1940" i="9"/>
  <c r="U1940" i="9" s="1"/>
  <c r="P1845" i="9"/>
  <c r="U1845" i="9" s="1"/>
  <c r="P1752" i="9"/>
  <c r="U1752" i="9" s="1"/>
  <c r="P1747" i="9"/>
  <c r="U1747" i="9" s="1"/>
  <c r="P1742" i="9"/>
  <c r="U1742" i="9" s="1"/>
  <c r="P1638" i="9"/>
  <c r="U1638" i="9" s="1"/>
  <c r="T1628" i="9"/>
  <c r="U1628" i="9" s="1"/>
  <c r="P1612" i="9"/>
  <c r="U1612" i="9" s="1"/>
  <c r="P1469" i="9"/>
  <c r="U1469" i="9" s="1"/>
  <c r="P1464" i="9"/>
  <c r="U1464" i="9" s="1"/>
  <c r="P1399" i="9"/>
  <c r="U1399" i="9" s="1"/>
  <c r="P1211" i="9"/>
  <c r="U1211" i="9" s="1"/>
  <c r="P1206" i="9"/>
  <c r="U1206" i="9" s="1"/>
  <c r="T1137" i="9"/>
  <c r="U1137" i="9" s="1"/>
  <c r="T1124" i="9"/>
  <c r="U1124" i="9" s="1"/>
  <c r="T1119" i="9"/>
  <c r="U1119" i="9" s="1"/>
  <c r="P1109" i="9"/>
  <c r="U1109" i="9" s="1"/>
  <c r="P990" i="9"/>
  <c r="U990" i="9" s="1"/>
  <c r="P1577" i="9"/>
  <c r="U1577" i="9" s="1"/>
  <c r="P1548" i="9"/>
  <c r="U1548" i="9" s="1"/>
  <c r="P1477" i="9"/>
  <c r="U1477" i="9" s="1"/>
  <c r="P1266" i="9"/>
  <c r="U1266" i="9" s="1"/>
  <c r="P1258" i="9"/>
  <c r="U1258" i="9" s="1"/>
  <c r="P937" i="9"/>
  <c r="U937" i="9" s="1"/>
  <c r="P2723" i="9"/>
  <c r="T2723" i="9"/>
  <c r="P2616" i="9"/>
  <c r="T2616" i="9"/>
  <c r="T2398" i="9"/>
  <c r="P2398" i="9"/>
  <c r="P2265" i="9"/>
  <c r="T2265" i="9"/>
  <c r="T1118" i="9"/>
  <c r="P1118" i="9"/>
  <c r="T1161" i="9"/>
  <c r="P1161" i="9"/>
  <c r="P2753" i="9"/>
  <c r="T2753" i="9"/>
  <c r="P2667" i="9"/>
  <c r="T2667" i="9"/>
  <c r="P2065" i="9"/>
  <c r="T2065" i="9"/>
  <c r="T1482" i="9"/>
  <c r="P1482" i="9"/>
  <c r="P960" i="9"/>
  <c r="T960" i="9"/>
  <c r="T2086" i="9"/>
  <c r="P2086" i="9"/>
  <c r="T1359" i="9"/>
  <c r="P1359" i="9"/>
  <c r="P965" i="9"/>
  <c r="T965" i="9"/>
  <c r="T2627" i="9"/>
  <c r="P2627" i="9"/>
  <c r="T2354" i="9"/>
  <c r="P2354" i="9"/>
  <c r="T1991" i="9"/>
  <c r="P1991" i="9"/>
  <c r="P1798" i="9"/>
  <c r="T1798" i="9"/>
  <c r="P1636" i="9"/>
  <c r="T1636" i="9"/>
  <c r="P2772" i="9"/>
  <c r="T2772" i="9"/>
  <c r="T2525" i="9"/>
  <c r="P2525" i="9"/>
  <c r="P2517" i="9"/>
  <c r="T2517" i="9"/>
  <c r="T1659" i="9"/>
  <c r="P1659" i="9"/>
  <c r="P1053" i="9"/>
  <c r="T1053" i="9"/>
  <c r="T2030" i="9"/>
  <c r="P2030" i="9"/>
  <c r="P1879" i="9"/>
  <c r="T1879" i="9"/>
  <c r="T1864" i="9"/>
  <c r="P1864" i="9"/>
  <c r="T1725" i="9"/>
  <c r="P1725" i="9"/>
  <c r="P1402" i="9"/>
  <c r="T1402" i="9"/>
  <c r="P2818" i="9"/>
  <c r="T2818" i="9"/>
  <c r="T2784" i="9"/>
  <c r="P2784" i="9"/>
  <c r="T2551" i="9"/>
  <c r="U2551" i="9" s="1"/>
  <c r="P2134" i="9"/>
  <c r="T2134" i="9"/>
  <c r="T1665" i="9"/>
  <c r="U1665" i="9" s="1"/>
  <c r="P2790" i="9"/>
  <c r="T2790" i="9"/>
  <c r="T2319" i="9"/>
  <c r="P2319" i="9"/>
  <c r="P2092" i="9"/>
  <c r="T2092" i="9"/>
  <c r="P2002" i="9"/>
  <c r="T2002" i="9"/>
  <c r="P1450" i="9"/>
  <c r="T1450" i="9"/>
  <c r="T1445" i="9"/>
  <c r="P1445" i="9"/>
  <c r="T1407" i="9"/>
  <c r="P1407" i="9"/>
  <c r="T1083" i="9"/>
  <c r="U1083" i="9" s="1"/>
  <c r="P2750" i="9"/>
  <c r="T2750" i="9"/>
  <c r="T2070" i="9"/>
  <c r="P2070" i="9"/>
  <c r="P2062" i="9"/>
  <c r="T2062" i="9"/>
  <c r="T2715" i="9"/>
  <c r="P2715" i="9"/>
  <c r="T2619" i="9"/>
  <c r="P2619" i="9"/>
  <c r="P2180" i="9"/>
  <c r="T2180" i="9"/>
  <c r="P1953" i="9"/>
  <c r="T1953" i="9"/>
  <c r="T1461" i="9"/>
  <c r="P1461" i="9"/>
  <c r="T2598" i="9"/>
  <c r="P2598" i="9"/>
  <c r="T1901" i="9"/>
  <c r="P1901" i="9"/>
  <c r="T2416" i="9"/>
  <c r="P2416" i="9"/>
  <c r="P2183" i="9"/>
  <c r="T2183" i="9"/>
  <c r="T2501" i="9"/>
  <c r="P2501" i="9"/>
  <c r="T1783" i="9"/>
  <c r="P1783" i="9"/>
  <c r="P1177" i="9"/>
  <c r="T1177" i="9"/>
  <c r="T936" i="9"/>
  <c r="P936" i="9"/>
  <c r="T2570" i="9"/>
  <c r="P2570" i="9"/>
  <c r="P1182" i="9"/>
  <c r="T1182" i="9"/>
  <c r="T2578" i="9"/>
  <c r="P2578" i="9"/>
  <c r="P1810" i="9"/>
  <c r="T1810" i="9"/>
  <c r="P1514" i="9"/>
  <c r="T1514" i="9"/>
  <c r="P1488" i="9"/>
  <c r="T1488" i="9"/>
  <c r="T2697" i="9"/>
  <c r="P2697" i="9"/>
  <c r="T2583" i="9"/>
  <c r="P2583" i="9"/>
  <c r="P2146" i="9"/>
  <c r="T2146" i="9"/>
  <c r="T1559" i="9"/>
  <c r="P1559" i="9"/>
  <c r="P2769" i="9"/>
  <c r="T2769" i="9"/>
  <c r="T1836" i="9"/>
  <c r="P1836" i="9"/>
  <c r="T2149" i="9"/>
  <c r="P2149" i="9"/>
  <c r="T1748" i="9"/>
  <c r="P1748" i="9"/>
  <c r="P1667" i="9"/>
  <c r="T1667" i="9"/>
  <c r="P1580" i="9"/>
  <c r="T1580" i="9"/>
  <c r="T2497" i="9"/>
  <c r="P2497" i="9"/>
  <c r="T2293" i="9"/>
  <c r="P2293" i="9"/>
  <c r="P2285" i="9"/>
  <c r="U2285" i="9" s="1"/>
  <c r="T2213" i="9"/>
  <c r="P2213" i="9"/>
  <c r="P1867" i="9"/>
  <c r="U1867" i="9" s="1"/>
  <c r="P1759" i="9"/>
  <c r="U1759" i="9" s="1"/>
  <c r="P1751" i="9"/>
  <c r="T1751" i="9"/>
  <c r="T1417" i="9"/>
  <c r="P1417" i="9"/>
  <c r="P1305" i="9"/>
  <c r="U1305" i="9" s="1"/>
  <c r="P1088" i="9"/>
  <c r="T1088" i="9"/>
  <c r="P2816" i="9"/>
  <c r="T2816" i="9"/>
  <c r="T1790" i="9"/>
  <c r="P1790" i="9"/>
  <c r="P1795" i="9"/>
  <c r="T1795" i="9"/>
  <c r="P2336" i="9"/>
  <c r="T2336" i="9"/>
  <c r="T1775" i="9"/>
  <c r="P1775" i="9"/>
  <c r="T2168" i="9"/>
  <c r="P2168" i="9"/>
  <c r="T2763" i="9"/>
  <c r="P2763" i="9"/>
  <c r="P2564" i="9"/>
  <c r="T2564" i="9"/>
  <c r="P2322" i="9"/>
  <c r="T2322" i="9"/>
  <c r="P2036" i="9"/>
  <c r="T2036" i="9"/>
  <c r="T2000" i="9"/>
  <c r="U2000" i="9" s="1"/>
  <c r="P1696" i="9"/>
  <c r="T1696" i="9"/>
  <c r="P1691" i="9"/>
  <c r="T1691" i="9"/>
  <c r="P2804" i="9"/>
  <c r="U2804" i="9" s="1"/>
  <c r="P2747" i="9"/>
  <c r="U2747" i="9" s="1"/>
  <c r="T2448" i="9"/>
  <c r="U2448" i="9" s="1"/>
  <c r="P2328" i="9"/>
  <c r="T2328" i="9"/>
  <c r="P2309" i="9"/>
  <c r="T2309" i="9"/>
  <c r="P2057" i="9"/>
  <c r="T2057" i="9"/>
  <c r="P2052" i="9"/>
  <c r="U2052" i="9" s="1"/>
  <c r="T2039" i="9"/>
  <c r="U2039" i="9" s="1"/>
  <c r="T1865" i="9"/>
  <c r="U1865" i="9" s="1"/>
  <c r="T1463" i="9"/>
  <c r="P1463" i="9"/>
  <c r="P1103" i="9"/>
  <c r="T1103" i="9"/>
  <c r="T2556" i="9"/>
  <c r="P2556" i="9"/>
  <c r="T2137" i="9"/>
  <c r="P2137" i="9"/>
  <c r="P2018" i="9"/>
  <c r="T2018" i="9"/>
  <c r="P2015" i="9"/>
  <c r="T2015" i="9"/>
  <c r="T1921" i="9"/>
  <c r="P1921" i="9"/>
  <c r="P1308" i="9"/>
  <c r="T1308" i="9"/>
  <c r="T1175" i="9"/>
  <c r="P1175" i="9"/>
  <c r="P1044" i="9"/>
  <c r="T1044" i="9"/>
  <c r="T912" i="9"/>
  <c r="U912" i="9" s="1"/>
  <c r="T2802" i="9"/>
  <c r="U2802" i="9" s="1"/>
  <c r="T2796" i="9"/>
  <c r="U2796" i="9" s="1"/>
  <c r="T2774" i="9"/>
  <c r="U2774" i="9" s="1"/>
  <c r="P2739" i="9"/>
  <c r="T2739" i="9"/>
  <c r="T2505" i="9"/>
  <c r="U2505" i="9" s="1"/>
  <c r="P2312" i="9"/>
  <c r="T2312" i="9"/>
  <c r="T2160" i="9"/>
  <c r="P2160" i="9"/>
  <c r="T2103" i="9"/>
  <c r="U2103" i="9" s="1"/>
  <c r="T1934" i="9"/>
  <c r="U1934" i="9" s="1"/>
  <c r="T1613" i="9"/>
  <c r="U1613" i="9" s="1"/>
  <c r="T1541" i="9"/>
  <c r="P1541" i="9"/>
  <c r="P1531" i="9"/>
  <c r="U1531" i="9" s="1"/>
  <c r="P1433" i="9"/>
  <c r="T1433" i="9"/>
  <c r="P1425" i="9"/>
  <c r="T1425" i="9"/>
  <c r="P1037" i="9"/>
  <c r="U1037" i="9" s="1"/>
  <c r="P1032" i="9"/>
  <c r="U1032" i="9" s="1"/>
  <c r="T929" i="9"/>
  <c r="P929" i="9"/>
  <c r="P919" i="9"/>
  <c r="U919" i="9" s="1"/>
  <c r="P1507" i="9"/>
  <c r="T1507" i="9"/>
  <c r="T1319" i="9"/>
  <c r="P1319" i="9"/>
  <c r="T2176" i="9"/>
  <c r="P2176" i="9"/>
  <c r="T1555" i="9"/>
  <c r="P1555" i="9"/>
  <c r="P1544" i="9"/>
  <c r="T1544" i="9"/>
  <c r="P1030" i="9"/>
  <c r="T1030" i="9"/>
  <c r="P2755" i="9"/>
  <c r="T2755" i="9"/>
  <c r="P1704" i="9"/>
  <c r="T1704" i="9"/>
  <c r="P2580" i="9"/>
  <c r="T2580" i="9"/>
  <c r="P2359" i="9"/>
  <c r="T2359" i="9"/>
  <c r="P2333" i="9"/>
  <c r="U2333" i="9" s="1"/>
  <c r="P2188" i="9"/>
  <c r="U2188" i="9" s="1"/>
  <c r="P1595" i="9"/>
  <c r="T1595" i="9"/>
  <c r="P1582" i="9"/>
  <c r="U1582" i="9" s="1"/>
  <c r="P1434" i="9"/>
  <c r="U1434" i="9" s="1"/>
  <c r="P1210" i="9"/>
  <c r="U1210" i="9" s="1"/>
  <c r="P1082" i="9"/>
  <c r="U1082" i="9" s="1"/>
  <c r="P1190" i="9"/>
  <c r="T1190" i="9"/>
  <c r="T934" i="9"/>
  <c r="P934" i="9"/>
  <c r="T2353" i="9"/>
  <c r="P2353" i="9"/>
  <c r="T1952" i="9"/>
  <c r="P1952" i="9"/>
  <c r="P1552" i="9"/>
  <c r="T1552" i="9"/>
  <c r="P1049" i="9"/>
  <c r="T1049" i="9"/>
  <c r="P1945" i="9"/>
  <c r="T1945" i="9"/>
  <c r="P1515" i="9"/>
  <c r="T1515" i="9"/>
  <c r="T1067" i="9"/>
  <c r="P1067" i="9"/>
  <c r="P2677" i="9"/>
  <c r="T2677" i="9"/>
  <c r="P2473" i="9"/>
  <c r="T2473" i="9"/>
  <c r="P2439" i="9"/>
  <c r="T2439" i="9"/>
  <c r="P1817" i="9"/>
  <c r="T1817" i="9"/>
  <c r="P1809" i="9"/>
  <c r="T1809" i="9"/>
  <c r="T1449" i="9"/>
  <c r="P1449" i="9"/>
  <c r="P1444" i="9"/>
  <c r="T1444" i="9"/>
  <c r="T1301" i="9"/>
  <c r="P1301" i="9"/>
  <c r="T1215" i="9"/>
  <c r="P1215" i="9"/>
  <c r="T2691" i="9"/>
  <c r="P2691" i="9"/>
  <c r="P2198" i="9"/>
  <c r="T2198" i="9"/>
  <c r="P1955" i="9"/>
  <c r="T1955" i="9"/>
  <c r="P2362" i="9"/>
  <c r="T2362" i="9"/>
  <c r="P1843" i="9"/>
  <c r="T1843" i="9"/>
  <c r="P1465" i="9"/>
  <c r="T1465" i="9"/>
  <c r="P1714" i="9"/>
  <c r="T1714" i="9"/>
  <c r="P1363" i="9"/>
  <c r="T1363" i="9"/>
  <c r="P1230" i="9"/>
  <c r="T1230" i="9"/>
  <c r="T2759" i="9"/>
  <c r="P2759" i="9"/>
  <c r="P2702" i="9"/>
  <c r="T2702" i="9"/>
  <c r="P2209" i="9"/>
  <c r="T2209" i="9"/>
  <c r="P2051" i="9"/>
  <c r="T2051" i="9"/>
  <c r="P1717" i="9"/>
  <c r="T1717" i="9"/>
  <c r="T1373" i="9"/>
  <c r="P1373" i="9"/>
  <c r="T1279" i="9"/>
  <c r="P1279" i="9"/>
  <c r="P1233" i="9"/>
  <c r="T1233" i="9"/>
  <c r="T2594" i="9"/>
  <c r="P2594" i="9"/>
  <c r="P2394" i="9"/>
  <c r="T2394" i="9"/>
  <c r="T2331" i="9"/>
  <c r="U2331" i="9" s="1"/>
  <c r="T2177" i="9"/>
  <c r="U2177" i="9" s="1"/>
  <c r="P1978" i="9"/>
  <c r="T1978" i="9"/>
  <c r="T1606" i="9"/>
  <c r="P1606" i="9"/>
  <c r="P1460" i="9"/>
  <c r="T1460" i="9"/>
  <c r="P1143" i="9"/>
  <c r="T1143" i="9"/>
  <c r="T1128" i="9"/>
  <c r="P1128" i="9"/>
  <c r="P1633" i="9"/>
  <c r="T1633" i="9"/>
  <c r="P1561" i="9"/>
  <c r="U1561" i="9" s="1"/>
  <c r="P1468" i="9"/>
  <c r="U1468" i="9" s="1"/>
  <c r="T1366" i="9"/>
  <c r="P1366" i="9"/>
  <c r="P1336" i="9"/>
  <c r="U1336" i="9" s="1"/>
  <c r="P1297" i="9"/>
  <c r="T1297" i="9"/>
  <c r="P1075" i="9"/>
  <c r="U1075" i="9" s="1"/>
  <c r="P2225" i="9"/>
  <c r="T2225" i="9"/>
  <c r="P2212" i="9"/>
  <c r="T2212" i="9"/>
  <c r="P2073" i="9"/>
  <c r="T2073" i="9"/>
  <c r="T955" i="9"/>
  <c r="P955" i="9"/>
  <c r="T918" i="9"/>
  <c r="P918" i="9"/>
  <c r="P1299" i="9"/>
  <c r="T1299" i="9"/>
  <c r="T1701" i="9"/>
  <c r="P1701" i="9"/>
  <c r="T1084" i="9"/>
  <c r="P1084" i="9"/>
  <c r="P1066" i="9"/>
  <c r="T1066" i="9"/>
  <c r="P942" i="9"/>
  <c r="T942" i="9"/>
  <c r="P1698" i="9"/>
  <c r="T1698" i="9"/>
  <c r="T1107" i="9"/>
  <c r="P1107" i="9"/>
  <c r="P2743" i="9"/>
  <c r="U2743" i="9" s="1"/>
  <c r="P2699" i="9"/>
  <c r="U2699" i="9" s="1"/>
  <c r="P2561" i="9"/>
  <c r="U2561" i="9" s="1"/>
  <c r="P2553" i="9"/>
  <c r="U2553" i="9" s="1"/>
  <c r="P2493" i="9"/>
  <c r="U2493" i="9" s="1"/>
  <c r="P2488" i="9"/>
  <c r="U2488" i="9" s="1"/>
  <c r="P2428" i="9"/>
  <c r="U2428" i="9" s="1"/>
  <c r="P1903" i="9"/>
  <c r="U1903" i="9" s="1"/>
  <c r="P1799" i="9"/>
  <c r="T1799" i="9"/>
  <c r="P1764" i="9"/>
  <c r="U1764" i="9" s="1"/>
  <c r="P1756" i="9"/>
  <c r="U1756" i="9" s="1"/>
  <c r="P1302" i="9"/>
  <c r="U1302" i="9" s="1"/>
  <c r="P1156" i="9"/>
  <c r="U1156" i="9" s="1"/>
  <c r="P1296" i="9"/>
  <c r="T1296" i="9"/>
  <c r="T1985" i="9"/>
  <c r="P1985" i="9"/>
  <c r="T1592" i="9"/>
  <c r="P1592" i="9"/>
  <c r="P1581" i="9"/>
  <c r="T1581" i="9"/>
  <c r="T2083" i="9"/>
  <c r="P2083" i="9"/>
  <c r="T1614" i="9"/>
  <c r="P1614" i="9"/>
  <c r="P1007" i="9"/>
  <c r="T1007" i="9"/>
  <c r="P1893" i="9"/>
  <c r="U1893" i="9" s="1"/>
  <c r="P1779" i="9"/>
  <c r="U1779" i="9" s="1"/>
  <c r="P1534" i="9"/>
  <c r="U1534" i="9" s="1"/>
  <c r="P1335" i="9"/>
  <c r="U1335" i="9" s="1"/>
  <c r="P1105" i="9"/>
  <c r="U1105" i="9" s="1"/>
  <c r="P1045" i="9"/>
  <c r="U1045" i="9" s="1"/>
  <c r="P989" i="9"/>
  <c r="U989" i="9" s="1"/>
  <c r="P916" i="9"/>
  <c r="U916" i="9" s="1"/>
  <c r="P1069" i="9"/>
  <c r="T1069" i="9"/>
  <c r="P2248" i="9"/>
  <c r="T2248" i="9"/>
  <c r="P1184" i="9"/>
  <c r="T1184" i="9"/>
  <c r="P2344" i="9"/>
  <c r="T2344" i="9"/>
  <c r="P1538" i="9"/>
  <c r="T1538" i="9"/>
  <c r="T1187" i="9"/>
  <c r="P1187" i="9"/>
  <c r="T2527" i="9"/>
  <c r="P2527" i="9"/>
  <c r="P2459" i="9"/>
  <c r="T2459" i="9"/>
  <c r="P2405" i="9"/>
  <c r="T2405" i="9"/>
  <c r="P2391" i="9"/>
  <c r="T2391" i="9"/>
  <c r="T2383" i="9"/>
  <c r="U2383" i="9" s="1"/>
  <c r="T2254" i="9"/>
  <c r="P2254" i="9"/>
  <c r="P2114" i="9"/>
  <c r="T2114" i="9"/>
  <c r="T1861" i="9"/>
  <c r="P1861" i="9"/>
  <c r="T1574" i="9"/>
  <c r="P1574" i="9"/>
  <c r="P1502" i="9"/>
  <c r="T1502" i="9"/>
  <c r="T1239" i="9"/>
  <c r="P1239" i="9"/>
  <c r="P2795" i="9"/>
  <c r="U2795" i="9" s="1"/>
  <c r="P2778" i="9"/>
  <c r="U2778" i="9" s="1"/>
  <c r="P2713" i="9"/>
  <c r="U2713" i="9" s="1"/>
  <c r="P2695" i="9"/>
  <c r="T2695" i="9"/>
  <c r="P2688" i="9"/>
  <c r="U2688" i="9" s="1"/>
  <c r="T2659" i="9"/>
  <c r="P2659" i="9"/>
  <c r="P2644" i="9"/>
  <c r="U2644" i="9" s="1"/>
  <c r="P2635" i="9"/>
  <c r="U2635" i="9" s="1"/>
  <c r="P2614" i="9"/>
  <c r="U2614" i="9" s="1"/>
  <c r="P2602" i="9"/>
  <c r="U2602" i="9" s="1"/>
  <c r="P2408" i="9"/>
  <c r="T2408" i="9"/>
  <c r="T2268" i="9"/>
  <c r="P2268" i="9"/>
  <c r="T2201" i="9"/>
  <c r="U2201" i="9" s="1"/>
  <c r="P1912" i="9"/>
  <c r="U1912" i="9" s="1"/>
  <c r="P2676" i="9"/>
  <c r="T2676" i="9"/>
  <c r="P2530" i="9"/>
  <c r="T2530" i="9"/>
  <c r="P2490" i="9"/>
  <c r="T2490" i="9"/>
  <c r="P2485" i="9"/>
  <c r="T2485" i="9"/>
  <c r="P2454" i="9"/>
  <c r="T2454" i="9"/>
  <c r="P2295" i="9"/>
  <c r="T2295" i="9"/>
  <c r="P2210" i="9"/>
  <c r="T2210" i="9"/>
  <c r="T2155" i="9"/>
  <c r="P2155" i="9"/>
  <c r="T2022" i="9"/>
  <c r="P2022" i="9"/>
  <c r="T1997" i="9"/>
  <c r="P1997" i="9"/>
  <c r="P1284" i="9"/>
  <c r="T1284" i="9"/>
  <c r="T2200" i="9"/>
  <c r="P2200" i="9"/>
  <c r="P2529" i="9"/>
  <c r="T2529" i="9"/>
  <c r="P2426" i="9"/>
  <c r="T2426" i="9"/>
  <c r="T1147" i="9"/>
  <c r="P1147" i="9"/>
  <c r="P2586" i="9"/>
  <c r="T2586" i="9"/>
  <c r="P2793" i="9"/>
  <c r="U2793" i="9" s="1"/>
  <c r="P2734" i="9"/>
  <c r="U2734" i="9" s="1"/>
  <c r="T2701" i="9"/>
  <c r="P2701" i="9"/>
  <c r="P2663" i="9"/>
  <c r="U2663" i="9" s="1"/>
  <c r="P2642" i="9"/>
  <c r="U2642" i="9" s="1"/>
  <c r="P2612" i="9"/>
  <c r="U2612" i="9" s="1"/>
  <c r="P2563" i="9"/>
  <c r="U2563" i="9" s="1"/>
  <c r="T2351" i="9"/>
  <c r="U2351" i="9" s="1"/>
  <c r="P2348" i="9"/>
  <c r="U2348" i="9" s="1"/>
  <c r="P2276" i="9"/>
  <c r="U2276" i="9" s="1"/>
  <c r="P2271" i="9"/>
  <c r="U2271" i="9" s="1"/>
  <c r="P2226" i="9"/>
  <c r="T2226" i="9"/>
  <c r="T2169" i="9"/>
  <c r="U2169" i="9" s="1"/>
  <c r="T2153" i="9"/>
  <c r="U2153" i="9" s="1"/>
  <c r="P2003" i="9"/>
  <c r="U2003" i="9" s="1"/>
  <c r="T1806" i="9"/>
  <c r="P1806" i="9"/>
  <c r="T1657" i="9"/>
  <c r="P1657" i="9"/>
  <c r="T1591" i="9"/>
  <c r="P1591" i="9"/>
  <c r="P1411" i="9"/>
  <c r="U1411" i="9" s="1"/>
  <c r="T1255" i="9"/>
  <c r="P1255" i="9"/>
  <c r="T2735" i="9"/>
  <c r="P2735" i="9"/>
  <c r="T2479" i="9"/>
  <c r="P2479" i="9"/>
  <c r="T1381" i="9"/>
  <c r="P1381" i="9"/>
  <c r="P2538" i="9"/>
  <c r="T2538" i="9"/>
  <c r="P2698" i="9"/>
  <c r="T2698" i="9"/>
  <c r="T2566" i="9"/>
  <c r="P2566" i="9"/>
  <c r="T2533" i="9"/>
  <c r="P2533" i="9"/>
  <c r="P2460" i="9"/>
  <c r="T2460" i="9"/>
  <c r="P2279" i="9"/>
  <c r="T2279" i="9"/>
  <c r="P1984" i="9"/>
  <c r="T1984" i="9"/>
  <c r="P1724" i="9"/>
  <c r="T1724" i="9"/>
  <c r="P1298" i="9"/>
  <c r="T1298" i="9"/>
  <c r="T1271" i="9"/>
  <c r="P1271" i="9"/>
  <c r="T2111" i="9"/>
  <c r="P2111" i="9"/>
  <c r="T2579" i="9"/>
  <c r="P2579" i="9"/>
  <c r="P2647" i="9"/>
  <c r="T2647" i="9"/>
  <c r="T1681" i="9"/>
  <c r="P1681" i="9"/>
  <c r="P2786" i="9"/>
  <c r="T2786" i="9"/>
  <c r="P2376" i="9"/>
  <c r="T2376" i="9"/>
  <c r="P1828" i="9"/>
  <c r="T1828" i="9"/>
  <c r="P1345" i="9"/>
  <c r="T1345" i="9"/>
  <c r="T2447" i="9"/>
  <c r="P2447" i="9"/>
  <c r="T2388" i="9"/>
  <c r="P2388" i="9"/>
  <c r="P2716" i="9"/>
  <c r="T2716" i="9"/>
  <c r="T2223" i="9"/>
  <c r="P2223" i="9"/>
  <c r="P2714" i="9"/>
  <c r="T2714" i="9"/>
  <c r="P2572" i="9"/>
  <c r="T2572" i="9"/>
  <c r="T2476" i="9"/>
  <c r="U2476" i="9" s="1"/>
  <c r="T2423" i="9"/>
  <c r="U2423" i="9" s="1"/>
  <c r="T2368" i="9"/>
  <c r="U2368" i="9" s="1"/>
  <c r="P2216" i="9"/>
  <c r="T2216" i="9"/>
  <c r="P2194" i="9"/>
  <c r="T2194" i="9"/>
  <c r="T2045" i="9"/>
  <c r="P2045" i="9"/>
  <c r="T2014" i="9"/>
  <c r="P2014" i="9"/>
  <c r="T1812" i="9"/>
  <c r="U1812" i="9" s="1"/>
  <c r="T1324" i="9"/>
  <c r="P1324" i="9"/>
  <c r="P2724" i="9"/>
  <c r="T2724" i="9"/>
  <c r="P2436" i="9"/>
  <c r="T2436" i="9"/>
  <c r="P1858" i="9"/>
  <c r="T1858" i="9"/>
  <c r="T1012" i="9"/>
  <c r="P1012" i="9"/>
  <c r="P2559" i="9"/>
  <c r="T2559" i="9"/>
  <c r="T2450" i="9"/>
  <c r="P2450" i="9"/>
  <c r="P1176" i="9"/>
  <c r="T1176" i="9"/>
  <c r="P1265" i="9"/>
  <c r="T1265" i="9"/>
  <c r="P2367" i="9"/>
  <c r="T2367" i="9"/>
  <c r="T1923" i="9"/>
  <c r="P1923" i="9"/>
  <c r="T2780" i="9"/>
  <c r="U2780" i="9" s="1"/>
  <c r="P2814" i="9"/>
  <c r="T2814" i="9"/>
  <c r="P2791" i="9"/>
  <c r="T2791" i="9"/>
  <c r="P2787" i="9"/>
  <c r="U2787" i="9" s="1"/>
  <c r="P2751" i="9"/>
  <c r="U2751" i="9" s="1"/>
  <c r="P2738" i="9"/>
  <c r="U2738" i="9" s="1"/>
  <c r="T2732" i="9"/>
  <c r="U2732" i="9" s="1"/>
  <c r="P2729" i="9"/>
  <c r="U2729" i="9" s="1"/>
  <c r="P2705" i="9"/>
  <c r="U2705" i="9" s="1"/>
  <c r="T2678" i="9"/>
  <c r="U2678" i="9" s="1"/>
  <c r="P2463" i="9"/>
  <c r="U2463" i="9" s="1"/>
  <c r="P2330" i="9"/>
  <c r="T2330" i="9"/>
  <c r="T2307" i="9"/>
  <c r="P2307" i="9"/>
  <c r="P2296" i="9"/>
  <c r="U2296" i="9" s="1"/>
  <c r="P2102" i="9"/>
  <c r="U2102" i="9" s="1"/>
  <c r="P2099" i="9"/>
  <c r="U2099" i="9" s="1"/>
  <c r="P1736" i="9"/>
  <c r="U1736" i="9" s="1"/>
  <c r="P2524" i="9"/>
  <c r="T2524" i="9"/>
  <c r="T2341" i="9"/>
  <c r="P2341" i="9"/>
  <c r="P2442" i="9"/>
  <c r="T2442" i="9"/>
  <c r="T1871" i="9"/>
  <c r="P1871" i="9"/>
  <c r="T1623" i="9"/>
  <c r="P1623" i="9"/>
  <c r="P2234" i="9"/>
  <c r="T2234" i="9"/>
  <c r="T1885" i="9"/>
  <c r="P1885" i="9"/>
  <c r="P2719" i="9"/>
  <c r="T2719" i="9"/>
  <c r="P2666" i="9"/>
  <c r="T2666" i="9"/>
  <c r="P2652" i="9"/>
  <c r="T2652" i="9"/>
  <c r="T2634" i="9"/>
  <c r="U2634" i="9" s="1"/>
  <c r="T2620" i="9"/>
  <c r="U2620" i="9" s="1"/>
  <c r="T2601" i="9"/>
  <c r="U2601" i="9" s="1"/>
  <c r="T2518" i="9"/>
  <c r="U2518" i="9" s="1"/>
  <c r="T2481" i="9"/>
  <c r="P2481" i="9"/>
  <c r="T2468" i="9"/>
  <c r="P2468" i="9"/>
  <c r="P2417" i="9"/>
  <c r="T2417" i="9"/>
  <c r="P2091" i="9"/>
  <c r="T2091" i="9"/>
  <c r="T1807" i="9"/>
  <c r="U1807" i="9" s="1"/>
  <c r="P1802" i="9"/>
  <c r="T1802" i="9"/>
  <c r="P1728" i="9"/>
  <c r="T1728" i="9"/>
  <c r="T1526" i="9"/>
  <c r="P1526" i="9"/>
  <c r="P1501" i="9"/>
  <c r="T1501" i="9"/>
  <c r="P1456" i="9"/>
  <c r="T1456" i="9"/>
  <c r="P1343" i="9"/>
  <c r="T1343" i="9"/>
  <c r="T1821" i="9"/>
  <c r="P1821" i="9"/>
  <c r="T2489" i="9"/>
  <c r="P2489" i="9"/>
  <c r="P2386" i="9"/>
  <c r="T2386" i="9"/>
  <c r="T2273" i="9"/>
  <c r="P2273" i="9"/>
  <c r="T1651" i="9"/>
  <c r="P1651" i="9"/>
  <c r="T2801" i="9"/>
  <c r="U2801" i="9" s="1"/>
  <c r="T2717" i="9"/>
  <c r="P2717" i="9"/>
  <c r="P2709" i="9"/>
  <c r="T2709" i="9"/>
  <c r="T2687" i="9"/>
  <c r="U2687" i="9" s="1"/>
  <c r="P2664" i="9"/>
  <c r="U2664" i="9" s="1"/>
  <c r="P2590" i="9"/>
  <c r="T2590" i="9"/>
  <c r="T2548" i="9"/>
  <c r="U2548" i="9" s="1"/>
  <c r="T2540" i="9"/>
  <c r="U2540" i="9" s="1"/>
  <c r="P2227" i="9"/>
  <c r="U2227" i="9" s="1"/>
  <c r="T1855" i="9"/>
  <c r="P1855" i="9"/>
  <c r="T1842" i="9"/>
  <c r="U1842" i="9" s="1"/>
  <c r="T1512" i="9"/>
  <c r="P1512" i="9"/>
  <c r="T2509" i="9"/>
  <c r="P2509" i="9"/>
  <c r="T1804" i="9"/>
  <c r="P1804" i="9"/>
  <c r="P1532" i="9"/>
  <c r="T1532" i="9"/>
  <c r="P1518" i="9"/>
  <c r="T1518" i="9"/>
  <c r="T2543" i="9"/>
  <c r="P2543" i="9"/>
  <c r="T2528" i="9"/>
  <c r="P2528" i="9"/>
  <c r="T2510" i="9"/>
  <c r="P2510" i="9"/>
  <c r="P2466" i="9"/>
  <c r="T2466" i="9"/>
  <c r="P2329" i="9"/>
  <c r="T2329" i="9"/>
  <c r="P2084" i="9"/>
  <c r="T2084" i="9"/>
  <c r="T2059" i="9"/>
  <c r="P2059" i="9"/>
  <c r="P1848" i="9"/>
  <c r="T1848" i="9"/>
  <c r="T1558" i="9"/>
  <c r="P1558" i="9"/>
  <c r="P1364" i="9"/>
  <c r="T1364" i="9"/>
  <c r="T2794" i="9"/>
  <c r="U2794" i="9" s="1"/>
  <c r="T2632" i="9"/>
  <c r="U2632" i="9" s="1"/>
  <c r="T2622" i="9"/>
  <c r="U2622" i="9" s="1"/>
  <c r="T2618" i="9"/>
  <c r="U2618" i="9" s="1"/>
  <c r="T2599" i="9"/>
  <c r="U2599" i="9" s="1"/>
  <c r="T2568" i="9"/>
  <c r="U2568" i="9" s="1"/>
  <c r="T2502" i="9"/>
  <c r="U2502" i="9" s="1"/>
  <c r="P2410" i="9"/>
  <c r="T2410" i="9"/>
  <c r="T2126" i="9"/>
  <c r="U2126" i="9" s="1"/>
  <c r="P1998" i="9"/>
  <c r="T1998" i="9"/>
  <c r="T1929" i="9"/>
  <c r="P1929" i="9"/>
  <c r="T1731" i="9"/>
  <c r="P1731" i="9"/>
  <c r="T1647" i="9"/>
  <c r="U1647" i="9" s="1"/>
  <c r="T1423" i="9"/>
  <c r="P1423" i="9"/>
  <c r="P2781" i="9"/>
  <c r="U2781" i="9" s="1"/>
  <c r="P2733" i="9"/>
  <c r="U2733" i="9" s="1"/>
  <c r="T2596" i="9"/>
  <c r="U2596" i="9" s="1"/>
  <c r="T2575" i="9"/>
  <c r="U2575" i="9" s="1"/>
  <c r="T2508" i="9"/>
  <c r="U2508" i="9" s="1"/>
  <c r="P2496" i="9"/>
  <c r="U2496" i="9" s="1"/>
  <c r="T2464" i="9"/>
  <c r="U2464" i="9" s="1"/>
  <c r="P2461" i="9"/>
  <c r="U2461" i="9" s="1"/>
  <c r="P2438" i="9"/>
  <c r="T2438" i="9"/>
  <c r="T2435" i="9"/>
  <c r="U2435" i="9" s="1"/>
  <c r="T2217" i="9"/>
  <c r="U2217" i="9" s="1"/>
  <c r="P2193" i="9"/>
  <c r="U2193" i="9" s="1"/>
  <c r="P2071" i="9"/>
  <c r="T2071" i="9"/>
  <c r="P2046" i="9"/>
  <c r="U2046" i="9" s="1"/>
  <c r="P2026" i="9"/>
  <c r="T2026" i="9"/>
  <c r="P1589" i="9"/>
  <c r="U1589" i="9" s="1"/>
  <c r="P2662" i="9"/>
  <c r="U2662" i="9" s="1"/>
  <c r="P2541" i="9"/>
  <c r="U2541" i="9" s="1"/>
  <c r="P2534" i="9"/>
  <c r="U2534" i="9" s="1"/>
  <c r="T2511" i="9"/>
  <c r="U2511" i="9" s="1"/>
  <c r="T2402" i="9"/>
  <c r="U2402" i="9" s="1"/>
  <c r="P2349" i="9"/>
  <c r="U2349" i="9" s="1"/>
  <c r="P2335" i="9"/>
  <c r="U2335" i="9" s="1"/>
  <c r="P2294" i="9"/>
  <c r="T2294" i="9"/>
  <c r="P2277" i="9"/>
  <c r="U2277" i="9" s="1"/>
  <c r="P2261" i="9"/>
  <c r="T2261" i="9"/>
  <c r="T2258" i="9"/>
  <c r="U2258" i="9" s="1"/>
  <c r="P2049" i="9"/>
  <c r="U2049" i="9" s="1"/>
  <c r="P1932" i="9"/>
  <c r="U1932" i="9" s="1"/>
  <c r="T1910" i="9"/>
  <c r="P1910" i="9"/>
  <c r="P1881" i="9"/>
  <c r="T1881" i="9"/>
  <c r="T1575" i="9"/>
  <c r="P1575" i="9"/>
  <c r="T1432" i="9"/>
  <c r="P1432" i="9"/>
  <c r="T1397" i="9"/>
  <c r="P1397" i="9"/>
  <c r="T1367" i="9"/>
  <c r="P1367" i="9"/>
  <c r="P1346" i="9"/>
  <c r="T1346" i="9"/>
  <c r="P1120" i="9"/>
  <c r="T1120" i="9"/>
  <c r="P1102" i="9"/>
  <c r="T1102" i="9"/>
  <c r="P2593" i="9"/>
  <c r="U2593" i="9" s="1"/>
  <c r="P2581" i="9"/>
  <c r="U2581" i="9" s="1"/>
  <c r="P2413" i="9"/>
  <c r="U2413" i="9" s="1"/>
  <c r="T2197" i="9"/>
  <c r="U2197" i="9" s="1"/>
  <c r="P2143" i="9"/>
  <c r="T2143" i="9"/>
  <c r="P2135" i="9"/>
  <c r="T2135" i="9"/>
  <c r="P1969" i="9"/>
  <c r="T1969" i="9"/>
  <c r="P1959" i="9"/>
  <c r="T1959" i="9"/>
  <c r="P1951" i="9"/>
  <c r="U1951" i="9" s="1"/>
  <c r="P1946" i="9"/>
  <c r="T1946" i="9"/>
  <c r="P1916" i="9"/>
  <c r="U1916" i="9" s="1"/>
  <c r="P1400" i="9"/>
  <c r="U1400" i="9" s="1"/>
  <c r="T1267" i="9"/>
  <c r="P1267" i="9"/>
  <c r="T1009" i="9"/>
  <c r="P1009" i="9"/>
  <c r="T931" i="9"/>
  <c r="P931" i="9"/>
  <c r="P2419" i="9"/>
  <c r="T2419" i="9"/>
  <c r="P2264" i="9"/>
  <c r="T2264" i="9"/>
  <c r="P1889" i="9"/>
  <c r="T1889" i="9"/>
  <c r="T1617" i="9"/>
  <c r="P1617" i="9"/>
  <c r="T1509" i="9"/>
  <c r="P1509" i="9"/>
  <c r="P1472" i="9"/>
  <c r="T1472" i="9"/>
  <c r="T1967" i="9"/>
  <c r="P1967" i="9"/>
  <c r="P1954" i="9"/>
  <c r="T1954" i="9"/>
  <c r="T1523" i="9"/>
  <c r="P1523" i="9"/>
  <c r="T1493" i="9"/>
  <c r="P1493" i="9"/>
  <c r="P1252" i="9"/>
  <c r="T1252" i="9"/>
  <c r="P1204" i="9"/>
  <c r="T1204" i="9"/>
  <c r="P2006" i="9"/>
  <c r="T2006" i="9"/>
  <c r="P1776" i="9"/>
  <c r="T1776" i="9"/>
  <c r="P1706" i="9"/>
  <c r="T1706" i="9"/>
  <c r="T1603" i="9"/>
  <c r="P1603" i="9"/>
  <c r="T1453" i="9"/>
  <c r="P1453" i="9"/>
  <c r="P1403" i="9"/>
  <c r="T1403" i="9"/>
  <c r="P1316" i="9"/>
  <c r="T1316" i="9"/>
  <c r="P1223" i="9"/>
  <c r="T1223" i="9"/>
  <c r="T1155" i="9"/>
  <c r="P1155" i="9"/>
  <c r="P959" i="9"/>
  <c r="T959" i="9"/>
  <c r="T2075" i="9"/>
  <c r="P2075" i="9"/>
  <c r="T2029" i="9"/>
  <c r="P2029" i="9"/>
  <c r="T1990" i="9"/>
  <c r="U1990" i="9" s="1"/>
  <c r="T1884" i="9"/>
  <c r="P1884" i="9"/>
  <c r="P1870" i="9"/>
  <c r="T1870" i="9"/>
  <c r="T1516" i="9"/>
  <c r="P1516" i="9"/>
  <c r="P1485" i="9"/>
  <c r="T1485" i="9"/>
  <c r="P1422" i="9"/>
  <c r="T1422" i="9"/>
  <c r="T1328" i="9"/>
  <c r="U1328" i="9" s="1"/>
  <c r="P1015" i="9"/>
  <c r="T1015" i="9"/>
  <c r="T2378" i="9"/>
  <c r="U2378" i="9" s="1"/>
  <c r="T2356" i="9"/>
  <c r="U2356" i="9" s="1"/>
  <c r="T2347" i="9"/>
  <c r="U2347" i="9" s="1"/>
  <c r="T2282" i="9"/>
  <c r="U2282" i="9" s="1"/>
  <c r="P2275" i="9"/>
  <c r="U2275" i="9" s="1"/>
  <c r="P2189" i="9"/>
  <c r="U2189" i="9" s="1"/>
  <c r="T2186" i="9"/>
  <c r="U2186" i="9" s="1"/>
  <c r="P2142" i="9"/>
  <c r="U2142" i="9" s="1"/>
  <c r="P2089" i="9"/>
  <c r="U2089" i="9" s="1"/>
  <c r="T2058" i="9"/>
  <c r="U2058" i="9" s="1"/>
  <c r="P1928" i="9"/>
  <c r="U1928" i="9" s="1"/>
  <c r="P1786" i="9"/>
  <c r="T1786" i="9"/>
  <c r="P1738" i="9"/>
  <c r="T1738" i="9"/>
  <c r="P1682" i="9"/>
  <c r="T1682" i="9"/>
  <c r="P1556" i="9"/>
  <c r="T1556" i="9"/>
  <c r="P1536" i="9"/>
  <c r="T1536" i="9"/>
  <c r="P1314" i="9"/>
  <c r="T1314" i="9"/>
  <c r="P1311" i="9"/>
  <c r="U1311" i="9" s="1"/>
  <c r="P1077" i="9"/>
  <c r="U1077" i="9" s="1"/>
  <c r="T1966" i="9"/>
  <c r="P1966" i="9"/>
  <c r="P1914" i="9"/>
  <c r="T1914" i="9"/>
  <c r="P1666" i="9"/>
  <c r="T1666" i="9"/>
  <c r="T1431" i="9"/>
  <c r="P1431" i="9"/>
  <c r="T1409" i="9"/>
  <c r="P1409" i="9"/>
  <c r="P1357" i="9"/>
  <c r="T1357" i="9"/>
  <c r="P1243" i="9"/>
  <c r="T1243" i="9"/>
  <c r="P1208" i="9"/>
  <c r="T1208" i="9"/>
  <c r="P2033" i="9"/>
  <c r="T2033" i="9"/>
  <c r="P1854" i="9"/>
  <c r="T1854" i="9"/>
  <c r="T1789" i="9"/>
  <c r="P1789" i="9"/>
  <c r="P1732" i="9"/>
  <c r="T1732" i="9"/>
  <c r="P1646" i="9"/>
  <c r="T1646" i="9"/>
  <c r="P1500" i="9"/>
  <c r="T1500" i="9"/>
  <c r="P1443" i="9"/>
  <c r="T1443" i="9"/>
  <c r="P1404" i="9"/>
  <c r="T1404" i="9"/>
  <c r="P1264" i="9"/>
  <c r="T1264" i="9"/>
  <c r="P1214" i="9"/>
  <c r="T1214" i="9"/>
  <c r="T2061" i="9"/>
  <c r="P2061" i="9"/>
  <c r="P2050" i="9"/>
  <c r="T2050" i="9"/>
  <c r="T1887" i="9"/>
  <c r="P1887" i="9"/>
  <c r="P1822" i="9"/>
  <c r="U1822" i="9" s="1"/>
  <c r="P1800" i="9"/>
  <c r="U1800" i="9" s="1"/>
  <c r="P1368" i="9"/>
  <c r="T1368" i="9"/>
  <c r="P1198" i="9"/>
  <c r="T1198" i="9"/>
  <c r="P1193" i="9"/>
  <c r="T1193" i="9"/>
  <c r="P1904" i="9"/>
  <c r="T1904" i="9"/>
  <c r="P1825" i="9"/>
  <c r="T1825" i="9"/>
  <c r="T1688" i="9"/>
  <c r="P1688" i="9"/>
  <c r="P1669" i="9"/>
  <c r="T1669" i="9"/>
  <c r="T2064" i="9"/>
  <c r="P2064" i="9"/>
  <c r="P2008" i="9"/>
  <c r="T2008" i="9"/>
  <c r="P1977" i="9"/>
  <c r="T1977" i="9"/>
  <c r="P1974" i="9"/>
  <c r="T1974" i="9"/>
  <c r="T1909" i="9"/>
  <c r="P1909" i="9"/>
  <c r="P1599" i="9"/>
  <c r="T1599" i="9"/>
  <c r="P1579" i="9"/>
  <c r="T1579" i="9"/>
  <c r="P1355" i="9"/>
  <c r="T1355" i="9"/>
  <c r="P1167" i="9"/>
  <c r="T1167" i="9"/>
  <c r="P938" i="9"/>
  <c r="T938" i="9"/>
  <c r="P910" i="9"/>
  <c r="T910" i="9"/>
  <c r="P2117" i="9"/>
  <c r="U2117" i="9" s="1"/>
  <c r="P2095" i="9"/>
  <c r="U2095" i="9" s="1"/>
  <c r="P1987" i="9"/>
  <c r="U1987" i="9" s="1"/>
  <c r="P1949" i="9"/>
  <c r="U1949" i="9" s="1"/>
  <c r="P1937" i="9"/>
  <c r="T1937" i="9"/>
  <c r="P1815" i="9"/>
  <c r="U1815" i="9" s="1"/>
  <c r="P1754" i="9"/>
  <c r="T1754" i="9"/>
  <c r="P1644" i="9"/>
  <c r="T1644" i="9"/>
  <c r="P1510" i="9"/>
  <c r="U1510" i="9" s="1"/>
  <c r="T1467" i="9"/>
  <c r="P1467" i="9"/>
  <c r="P1458" i="9"/>
  <c r="T1458" i="9"/>
  <c r="P1441" i="9"/>
  <c r="T1441" i="9"/>
  <c r="P1395" i="9"/>
  <c r="T1395" i="9"/>
  <c r="T1383" i="9"/>
  <c r="P1383" i="9"/>
  <c r="P1276" i="9"/>
  <c r="U1276" i="9" s="1"/>
  <c r="P1220" i="9"/>
  <c r="U1220" i="9" s="1"/>
  <c r="P1086" i="9"/>
  <c r="U1086" i="9" s="1"/>
  <c r="P1080" i="9"/>
  <c r="U1080" i="9" s="1"/>
  <c r="P1017" i="9"/>
  <c r="T1017" i="9"/>
  <c r="T964" i="9"/>
  <c r="P964" i="9"/>
  <c r="T1999" i="9"/>
  <c r="P1999" i="9"/>
  <c r="T1389" i="9"/>
  <c r="P1389" i="9"/>
  <c r="P1330" i="9"/>
  <c r="T1330" i="9"/>
  <c r="P1136" i="9"/>
  <c r="T1136" i="9"/>
  <c r="P1046" i="9"/>
  <c r="T1046" i="9"/>
  <c r="T1166" i="9"/>
  <c r="P1166" i="9"/>
  <c r="T1065" i="9"/>
  <c r="P1065" i="9"/>
  <c r="P1018" i="9"/>
  <c r="T1018" i="9"/>
  <c r="T2004" i="9"/>
  <c r="U2004" i="9" s="1"/>
  <c r="T1898" i="9"/>
  <c r="U1898" i="9" s="1"/>
  <c r="T1859" i="9"/>
  <c r="U1859" i="9" s="1"/>
  <c r="T1841" i="9"/>
  <c r="U1841" i="9" s="1"/>
  <c r="T1832" i="9"/>
  <c r="U1832" i="9" s="1"/>
  <c r="T1829" i="9"/>
  <c r="U1829" i="9" s="1"/>
  <c r="T1826" i="9"/>
  <c r="U1826" i="9" s="1"/>
  <c r="T1793" i="9"/>
  <c r="U1793" i="9" s="1"/>
  <c r="T1762" i="9"/>
  <c r="U1762" i="9" s="1"/>
  <c r="T1693" i="9"/>
  <c r="P1693" i="9"/>
  <c r="T1664" i="9"/>
  <c r="U1664" i="9" s="1"/>
  <c r="P1616" i="9"/>
  <c r="T1616" i="9"/>
  <c r="T1598" i="9"/>
  <c r="U1598" i="9" s="1"/>
  <c r="T1539" i="9"/>
  <c r="U1539" i="9" s="1"/>
  <c r="P1370" i="9"/>
  <c r="T1370" i="9"/>
  <c r="T1071" i="9"/>
  <c r="U1071" i="9" s="1"/>
  <c r="T1060" i="9"/>
  <c r="P1060" i="9"/>
  <c r="P1021" i="9"/>
  <c r="U1021" i="9" s="1"/>
  <c r="T993" i="9"/>
  <c r="P993" i="9"/>
  <c r="T2023" i="9"/>
  <c r="U2023" i="9" s="1"/>
  <c r="P1941" i="9"/>
  <c r="U1941" i="9" s="1"/>
  <c r="P1820" i="9"/>
  <c r="U1820" i="9" s="1"/>
  <c r="T1796" i="9"/>
  <c r="U1796" i="9" s="1"/>
  <c r="P1787" i="9"/>
  <c r="U1787" i="9" s="1"/>
  <c r="P1637" i="9"/>
  <c r="T1637" i="9"/>
  <c r="T1454" i="9"/>
  <c r="P1454" i="9"/>
  <c r="P1362" i="9"/>
  <c r="T1362" i="9"/>
  <c r="P1238" i="9"/>
  <c r="T1238" i="9"/>
  <c r="P1224" i="9"/>
  <c r="U1224" i="9" s="1"/>
  <c r="P1145" i="9"/>
  <c r="T1145" i="9"/>
  <c r="P1132" i="9"/>
  <c r="U1132" i="9" s="1"/>
  <c r="P1995" i="9"/>
  <c r="U1995" i="9" s="1"/>
  <c r="P1960" i="9"/>
  <c r="U1960" i="9" s="1"/>
  <c r="P1883" i="9"/>
  <c r="U1883" i="9" s="1"/>
  <c r="T1741" i="9"/>
  <c r="P1741" i="9"/>
  <c r="P1735" i="9"/>
  <c r="U1735" i="9" s="1"/>
  <c r="P1708" i="9"/>
  <c r="U1708" i="9" s="1"/>
  <c r="P1497" i="9"/>
  <c r="U1497" i="9" s="1"/>
  <c r="P1494" i="9"/>
  <c r="U1494" i="9" s="1"/>
  <c r="P1457" i="9"/>
  <c r="T1457" i="9"/>
  <c r="P1382" i="9"/>
  <c r="U1382" i="9" s="1"/>
  <c r="T1365" i="9"/>
  <c r="P1365" i="9"/>
  <c r="T1351" i="9"/>
  <c r="P1351" i="9"/>
  <c r="P1260" i="9"/>
  <c r="T1260" i="9"/>
  <c r="P1241" i="9"/>
  <c r="U1241" i="9" s="1"/>
  <c r="P1029" i="9"/>
  <c r="T1029" i="9"/>
  <c r="P1643" i="9"/>
  <c r="T1643" i="9"/>
  <c r="P1587" i="9"/>
  <c r="T1587" i="9"/>
  <c r="P1551" i="9"/>
  <c r="T1551" i="9"/>
  <c r="P1329" i="9"/>
  <c r="T1329" i="9"/>
  <c r="T1205" i="9"/>
  <c r="P1205" i="9"/>
  <c r="T980" i="9"/>
  <c r="P980" i="9"/>
  <c r="P973" i="9"/>
  <c r="T973" i="9"/>
  <c r="T1877" i="9"/>
  <c r="P1877" i="9"/>
  <c r="P1811" i="9"/>
  <c r="T1811" i="9"/>
  <c r="P1697" i="9"/>
  <c r="T1697" i="9"/>
  <c r="P1545" i="9"/>
  <c r="T1545" i="9"/>
  <c r="P1506" i="9"/>
  <c r="T1506" i="9"/>
  <c r="T1292" i="9"/>
  <c r="P1292" i="9"/>
  <c r="P1200" i="9"/>
  <c r="T1200" i="9"/>
  <c r="T983" i="9"/>
  <c r="P983" i="9"/>
  <c r="P1126" i="9"/>
  <c r="U1126" i="9" s="1"/>
  <c r="P1123" i="9"/>
  <c r="U1123" i="9" s="1"/>
  <c r="P975" i="9"/>
  <c r="T975" i="9"/>
  <c r="P923" i="9"/>
  <c r="U923" i="9" s="1"/>
  <c r="P1207" i="9"/>
  <c r="T1207" i="9"/>
  <c r="P1040" i="9"/>
  <c r="T1040" i="9"/>
  <c r="P1002" i="9"/>
  <c r="T1002" i="9"/>
  <c r="P1996" i="9"/>
  <c r="U1996" i="9" s="1"/>
  <c r="P1908" i="9"/>
  <c r="U1908" i="9" s="1"/>
  <c r="P1851" i="9"/>
  <c r="U1851" i="9" s="1"/>
  <c r="T1818" i="9"/>
  <c r="U1818" i="9" s="1"/>
  <c r="T1760" i="9"/>
  <c r="U1760" i="9" s="1"/>
  <c r="P1576" i="9"/>
  <c r="U1576" i="9" s="1"/>
  <c r="P1418" i="9"/>
  <c r="T1418" i="9"/>
  <c r="P1401" i="9"/>
  <c r="U1401" i="9" s="1"/>
  <c r="P1398" i="9"/>
  <c r="U1398" i="9" s="1"/>
  <c r="T1194" i="9"/>
  <c r="U1194" i="9" s="1"/>
  <c r="T995" i="9"/>
  <c r="P995" i="9"/>
  <c r="T987" i="9"/>
  <c r="U987" i="9" s="1"/>
  <c r="P1251" i="9"/>
  <c r="U1251" i="9" s="1"/>
  <c r="P1234" i="9"/>
  <c r="U1234" i="9" s="1"/>
  <c r="P1162" i="9"/>
  <c r="T1162" i="9"/>
  <c r="T1098" i="9"/>
  <c r="P1098" i="9"/>
  <c r="P1054" i="9"/>
  <c r="T1054" i="9"/>
  <c r="P1035" i="9"/>
  <c r="T1035" i="9"/>
  <c r="P943" i="9"/>
  <c r="T943" i="9"/>
  <c r="P940" i="9"/>
  <c r="T940" i="9"/>
  <c r="T1149" i="9"/>
  <c r="P1149" i="9"/>
  <c r="T1116" i="9"/>
  <c r="P1116" i="9"/>
  <c r="P1005" i="9"/>
  <c r="T1005" i="9"/>
  <c r="P1380" i="9"/>
  <c r="T1380" i="9"/>
  <c r="T1057" i="9"/>
  <c r="P1057" i="9"/>
  <c r="T946" i="9"/>
  <c r="P946" i="9"/>
  <c r="T1001" i="9"/>
  <c r="P1001" i="9"/>
  <c r="T1294" i="9"/>
  <c r="U1294" i="9" s="1"/>
  <c r="T1282" i="9"/>
  <c r="U1282" i="9" s="1"/>
  <c r="T1256" i="9"/>
  <c r="U1256" i="9" s="1"/>
  <c r="T1253" i="9"/>
  <c r="U1253" i="9" s="1"/>
  <c r="T1222" i="9"/>
  <c r="U1222" i="9" s="1"/>
  <c r="T1192" i="9"/>
  <c r="U1192" i="9" s="1"/>
  <c r="P1110" i="9"/>
  <c r="T1110" i="9"/>
  <c r="P1039" i="9"/>
  <c r="T1039" i="9"/>
  <c r="T1036" i="9"/>
  <c r="U1036" i="9" s="1"/>
  <c r="T1033" i="9"/>
  <c r="U1033" i="9" s="1"/>
  <c r="T999" i="9"/>
  <c r="U999" i="9" s="1"/>
  <c r="T974" i="9"/>
  <c r="U974" i="9" s="1"/>
  <c r="T917" i="9"/>
  <c r="U917" i="9" s="1"/>
  <c r="P1341" i="9"/>
  <c r="U1341" i="9" s="1"/>
  <c r="P1275" i="9"/>
  <c r="U1275" i="9" s="1"/>
  <c r="T1244" i="9"/>
  <c r="U1244" i="9" s="1"/>
  <c r="P1225" i="9"/>
  <c r="U1225" i="9" s="1"/>
  <c r="T1151" i="9"/>
  <c r="U1151" i="9" s="1"/>
  <c r="T1134" i="9"/>
  <c r="U1134" i="9" s="1"/>
  <c r="T1099" i="9"/>
  <c r="U1099" i="9" s="1"/>
  <c r="T950" i="9"/>
  <c r="U950" i="9" s="1"/>
  <c r="P925" i="9"/>
  <c r="U925" i="9" s="1"/>
  <c r="T1307" i="9"/>
  <c r="U1307" i="9" s="1"/>
  <c r="P1250" i="9"/>
  <c r="U1250" i="9" s="1"/>
  <c r="P1113" i="9"/>
  <c r="U1113" i="9" s="1"/>
  <c r="T1073" i="9"/>
  <c r="P1073" i="9"/>
  <c r="P1070" i="9"/>
  <c r="T1070" i="9"/>
  <c r="P1042" i="9"/>
  <c r="U1042" i="9" s="1"/>
  <c r="P977" i="9"/>
  <c r="U977" i="9" s="1"/>
  <c r="P953" i="9"/>
  <c r="U953" i="9" s="1"/>
  <c r="P1008" i="9"/>
  <c r="T1008" i="9"/>
  <c r="T961" i="9"/>
  <c r="P961" i="9"/>
  <c r="P1097" i="9"/>
  <c r="U1097" i="9" s="1"/>
  <c r="P1091" i="9"/>
  <c r="U1091" i="9" s="1"/>
  <c r="P1041" i="9"/>
  <c r="U1041" i="9" s="1"/>
  <c r="T967" i="9"/>
  <c r="U967" i="9" s="1"/>
  <c r="T957" i="9"/>
  <c r="U957" i="9" s="1"/>
  <c r="T939" i="9"/>
  <c r="U939" i="9" s="1"/>
  <c r="T1023" i="9"/>
  <c r="U1023" i="9" s="1"/>
  <c r="P1010" i="9"/>
  <c r="U1010" i="9" s="1"/>
  <c r="P997" i="9"/>
  <c r="U997" i="9" s="1"/>
  <c r="T982" i="9"/>
  <c r="U982" i="9" s="1"/>
  <c r="P954" i="9"/>
  <c r="U954" i="9" s="1"/>
  <c r="T1004" i="9"/>
  <c r="U1004" i="9" s="1"/>
  <c r="P985" i="9"/>
  <c r="U985" i="9" s="1"/>
  <c r="P970" i="9"/>
  <c r="U970" i="9" s="1"/>
  <c r="P2555" i="9"/>
  <c r="T2555" i="9"/>
  <c r="T1757" i="9"/>
  <c r="P1757" i="9"/>
  <c r="T1028" i="9"/>
  <c r="P1028" i="9"/>
  <c r="P2315" i="9"/>
  <c r="T2315" i="9"/>
  <c r="P2674" i="9"/>
  <c r="T2674" i="9"/>
  <c r="P2363" i="9"/>
  <c r="T2363" i="9"/>
  <c r="P2513" i="9"/>
  <c r="T2513" i="9"/>
  <c r="P2097" i="9"/>
  <c r="T2097" i="9"/>
  <c r="T1839" i="9"/>
  <c r="P1839" i="9"/>
  <c r="P2726" i="9"/>
  <c r="T2726" i="9"/>
  <c r="P2010" i="9"/>
  <c r="T2010" i="9"/>
  <c r="T2429" i="9"/>
  <c r="P2429" i="9"/>
  <c r="P2609" i="9"/>
  <c r="T2609" i="9"/>
  <c r="T2357" i="9"/>
  <c r="P2357" i="9"/>
  <c r="P2156" i="9"/>
  <c r="T2156" i="9"/>
  <c r="P1508" i="9"/>
  <c r="T1508" i="9"/>
  <c r="P1232" i="9"/>
  <c r="T1232" i="9"/>
  <c r="T2132" i="9"/>
  <c r="P2132" i="9"/>
  <c r="P1660" i="9"/>
  <c r="T1660" i="9"/>
  <c r="P2471" i="9"/>
  <c r="T2471" i="9"/>
  <c r="P2696" i="9"/>
  <c r="T2696" i="9"/>
  <c r="T2373" i="9"/>
  <c r="P2373" i="9"/>
  <c r="P1882" i="9"/>
  <c r="T1882" i="9"/>
  <c r="T2241" i="9"/>
  <c r="P2241" i="9"/>
  <c r="P2808" i="9"/>
  <c r="T2808" i="9"/>
  <c r="P2589" i="9"/>
  <c r="T2589" i="9"/>
  <c r="P2569" i="9"/>
  <c r="T2569" i="9"/>
  <c r="T2500" i="9"/>
  <c r="U2500" i="9" s="1"/>
  <c r="T2483" i="9"/>
  <c r="U2483" i="9" s="1"/>
  <c r="P1930" i="9"/>
  <c r="T1930" i="9"/>
  <c r="P1707" i="9"/>
  <c r="T1707" i="9"/>
  <c r="P1862" i="9"/>
  <c r="T1862" i="9"/>
  <c r="T2685" i="9"/>
  <c r="P2685" i="9"/>
  <c r="P2283" i="9"/>
  <c r="T2283" i="9"/>
  <c r="P2637" i="9"/>
  <c r="T2637" i="9"/>
  <c r="T2289" i="9"/>
  <c r="P2289" i="9"/>
  <c r="P1310" i="9"/>
  <c r="T1310" i="9"/>
  <c r="P2047" i="9"/>
  <c r="T2047" i="9"/>
  <c r="T1625" i="9"/>
  <c r="P1625" i="9"/>
  <c r="P2605" i="9"/>
  <c r="T2605" i="9"/>
  <c r="P2776" i="9"/>
  <c r="T2776" i="9"/>
  <c r="T2021" i="9"/>
  <c r="P2021" i="9"/>
  <c r="P2792" i="9"/>
  <c r="T2792" i="9"/>
  <c r="P2824" i="9"/>
  <c r="T2824" i="9"/>
  <c r="P2745" i="9"/>
  <c r="U2745" i="9" s="1"/>
  <c r="P2694" i="9"/>
  <c r="T2694" i="9"/>
  <c r="P2597" i="9"/>
  <c r="U2597" i="9" s="1"/>
  <c r="T1939" i="9"/>
  <c r="P1939" i="9"/>
  <c r="P1337" i="9"/>
  <c r="U1337" i="9" s="1"/>
  <c r="T1254" i="9"/>
  <c r="P1254" i="9"/>
  <c r="T1115" i="9"/>
  <c r="U1115" i="9" s="1"/>
  <c r="T1112" i="9"/>
  <c r="P1112" i="9"/>
  <c r="P2308" i="9"/>
  <c r="T2308" i="9"/>
  <c r="T2053" i="9"/>
  <c r="P2053" i="9"/>
  <c r="P1520" i="9"/>
  <c r="T1520" i="9"/>
  <c r="P1794" i="9"/>
  <c r="T1794" i="9"/>
  <c r="T2414" i="9"/>
  <c r="P2414" i="9"/>
  <c r="P2337" i="9"/>
  <c r="T2337" i="9"/>
  <c r="P2520" i="9"/>
  <c r="T2520" i="9"/>
  <c r="P2621" i="9"/>
  <c r="T2621" i="9"/>
  <c r="T1973" i="9"/>
  <c r="P1973" i="9"/>
  <c r="T1462" i="9"/>
  <c r="P1462" i="9"/>
  <c r="P2749" i="9"/>
  <c r="U2749" i="9" s="1"/>
  <c r="P2646" i="9"/>
  <c r="U2646" i="9" s="1"/>
  <c r="T2613" i="9"/>
  <c r="P2613" i="9"/>
  <c r="P2577" i="9"/>
  <c r="U2577" i="9" s="1"/>
  <c r="P2301" i="9"/>
  <c r="U2301" i="9" s="1"/>
  <c r="P1766" i="9"/>
  <c r="T1766" i="9"/>
  <c r="P1770" i="9"/>
  <c r="T1770" i="9"/>
  <c r="P2728" i="9"/>
  <c r="T2728" i="9"/>
  <c r="T1529" i="9"/>
  <c r="P1529" i="9"/>
  <c r="P1169" i="9"/>
  <c r="T1169" i="9"/>
  <c r="P2515" i="9"/>
  <c r="T2515" i="9"/>
  <c r="P2166" i="9"/>
  <c r="T2166" i="9"/>
  <c r="P2465" i="9"/>
  <c r="T2465" i="9"/>
  <c r="T1935" i="9"/>
  <c r="P1935" i="9"/>
  <c r="P2760" i="9"/>
  <c r="T2760" i="9"/>
  <c r="P2765" i="9"/>
  <c r="U2765" i="9" s="1"/>
  <c r="P2761" i="9"/>
  <c r="U2761" i="9" s="1"/>
  <c r="P2731" i="9"/>
  <c r="U2731" i="9" s="1"/>
  <c r="P2626" i="9"/>
  <c r="U2626" i="9" s="1"/>
  <c r="P2573" i="9"/>
  <c r="T2573" i="9"/>
  <c r="P2532" i="9"/>
  <c r="U2532" i="9" s="1"/>
  <c r="P2407" i="9"/>
  <c r="T2407" i="9"/>
  <c r="P2304" i="9"/>
  <c r="U2304" i="9" s="1"/>
  <c r="P2055" i="9"/>
  <c r="T2055" i="9"/>
  <c r="P1722" i="9"/>
  <c r="T1722" i="9"/>
  <c r="P1594" i="9"/>
  <c r="T1594" i="9"/>
  <c r="P2443" i="9"/>
  <c r="T2443" i="9"/>
  <c r="T2430" i="9"/>
  <c r="P2430" i="9"/>
  <c r="P2167" i="9"/>
  <c r="U2167" i="9" s="1"/>
  <c r="P2124" i="9"/>
  <c r="T2124" i="9"/>
  <c r="P2120" i="9"/>
  <c r="T2120" i="9"/>
  <c r="P2088" i="9"/>
  <c r="T2088" i="9"/>
  <c r="T1875" i="9"/>
  <c r="U1875" i="9" s="1"/>
  <c r="T1778" i="9"/>
  <c r="U1778" i="9" s="1"/>
  <c r="P1774" i="9"/>
  <c r="U1774" i="9" s="1"/>
  <c r="P1675" i="9"/>
  <c r="T1675" i="9"/>
  <c r="P1630" i="9"/>
  <c r="T1630" i="9"/>
  <c r="P1483" i="9"/>
  <c r="U1483" i="9" s="1"/>
  <c r="P1354" i="9"/>
  <c r="T1354" i="9"/>
  <c r="T1026" i="9"/>
  <c r="P1026" i="9"/>
  <c r="T948" i="9"/>
  <c r="P948" i="9"/>
  <c r="T2334" i="9"/>
  <c r="P2334" i="9"/>
  <c r="P2151" i="9"/>
  <c r="T2151" i="9"/>
  <c r="T2081" i="9"/>
  <c r="P2081" i="9"/>
  <c r="T1771" i="9"/>
  <c r="P1771" i="9"/>
  <c r="P1750" i="9"/>
  <c r="T1750" i="9"/>
  <c r="T2302" i="9"/>
  <c r="P2302" i="9"/>
  <c r="P1685" i="9"/>
  <c r="T1685" i="9"/>
  <c r="P1564" i="9"/>
  <c r="T1564" i="9"/>
  <c r="T1547" i="9"/>
  <c r="P1547" i="9"/>
  <c r="P1189" i="9"/>
  <c r="T1189" i="9"/>
  <c r="T1835" i="9"/>
  <c r="P1835" i="9"/>
  <c r="P2624" i="9"/>
  <c r="T2624" i="9"/>
  <c r="P2179" i="9"/>
  <c r="T2179" i="9"/>
  <c r="P2507" i="9"/>
  <c r="T2507" i="9"/>
  <c r="T1963" i="9"/>
  <c r="P1963" i="9"/>
  <c r="T1917" i="9"/>
  <c r="P1917" i="9"/>
  <c r="P1692" i="9"/>
  <c r="T1692" i="9"/>
  <c r="P1621" i="9"/>
  <c r="T1621" i="9"/>
  <c r="P2364" i="9"/>
  <c r="T2364" i="9"/>
  <c r="P1746" i="9"/>
  <c r="T1746" i="9"/>
  <c r="P1705" i="9"/>
  <c r="T1705" i="9"/>
  <c r="P1438" i="9"/>
  <c r="T1438" i="9"/>
  <c r="P1408" i="9"/>
  <c r="T1408" i="9"/>
  <c r="P2546" i="9"/>
  <c r="T2546" i="9"/>
  <c r="T2514" i="9"/>
  <c r="P2514" i="9"/>
  <c r="P2215" i="9"/>
  <c r="T2215" i="9"/>
  <c r="T1429" i="9"/>
  <c r="P1429" i="9"/>
  <c r="T1061" i="9"/>
  <c r="P1061" i="9"/>
  <c r="T2478" i="9"/>
  <c r="P2478" i="9"/>
  <c r="T1979" i="9"/>
  <c r="P1979" i="9"/>
  <c r="T2526" i="9"/>
  <c r="P2526" i="9"/>
  <c r="T2191" i="9"/>
  <c r="P2191" i="9"/>
  <c r="T1043" i="9"/>
  <c r="P1043" i="9"/>
  <c r="P2592" i="9"/>
  <c r="T2592" i="9"/>
  <c r="P1158" i="9"/>
  <c r="T1158" i="9"/>
  <c r="P1076" i="9"/>
  <c r="T1076" i="9"/>
  <c r="T978" i="9"/>
  <c r="P978" i="9"/>
  <c r="T1513" i="9"/>
  <c r="P1513" i="9"/>
  <c r="T1000" i="9"/>
  <c r="P1000" i="9"/>
  <c r="T2152" i="9"/>
  <c r="P2152" i="9"/>
  <c r="P2110" i="9"/>
  <c r="T2110" i="9"/>
  <c r="P2576" i="9"/>
  <c r="T2576" i="9"/>
  <c r="P2369" i="9"/>
  <c r="U2369" i="9" s="1"/>
  <c r="P1744" i="9"/>
  <c r="T1744" i="9"/>
  <c r="P1712" i="9"/>
  <c r="T1712" i="9"/>
  <c r="P1447" i="9"/>
  <c r="U1447" i="9" s="1"/>
  <c r="P1413" i="9"/>
  <c r="U1413" i="9" s="1"/>
  <c r="P2672" i="9"/>
  <c r="T2672" i="9"/>
  <c r="P2199" i="9"/>
  <c r="T2199" i="9"/>
  <c r="P2127" i="9"/>
  <c r="T2127" i="9"/>
  <c r="P1782" i="9"/>
  <c r="T1782" i="9"/>
  <c r="P1824" i="9"/>
  <c r="T1824" i="9"/>
  <c r="T930" i="9"/>
  <c r="P930" i="9"/>
  <c r="T1285" i="9"/>
  <c r="P1285" i="9"/>
  <c r="P2444" i="9"/>
  <c r="T2444" i="9"/>
  <c r="T2237" i="9"/>
  <c r="P2237" i="9"/>
  <c r="P1604" i="9"/>
  <c r="T1604" i="9"/>
  <c r="P2608" i="9"/>
  <c r="T2608" i="9"/>
  <c r="P1600" i="9"/>
  <c r="T1600" i="9"/>
  <c r="P2712" i="9"/>
  <c r="T2712" i="9"/>
  <c r="P1986" i="9"/>
  <c r="T1986" i="9"/>
  <c r="P2744" i="9"/>
  <c r="T2744" i="9"/>
  <c r="P2670" i="9"/>
  <c r="T2670" i="9"/>
  <c r="P2653" i="9"/>
  <c r="T2653" i="9"/>
  <c r="P2560" i="9"/>
  <c r="T2560" i="9"/>
  <c r="T2494" i="9"/>
  <c r="P2494" i="9"/>
  <c r="P2343" i="9"/>
  <c r="T2343" i="9"/>
  <c r="T1608" i="9"/>
  <c r="P1608" i="9"/>
  <c r="P1371" i="9"/>
  <c r="T1371" i="9"/>
  <c r="T1333" i="9"/>
  <c r="P1333" i="9"/>
  <c r="T1326" i="9"/>
  <c r="P1326" i="9"/>
  <c r="P1221" i="9"/>
  <c r="T1221" i="9"/>
  <c r="P2656" i="9"/>
  <c r="T2656" i="9"/>
  <c r="T1853" i="9"/>
  <c r="P1853" i="9"/>
  <c r="P1640" i="9"/>
  <c r="T1640" i="9"/>
  <c r="P1846" i="9"/>
  <c r="T1846" i="9"/>
  <c r="P2640" i="9"/>
  <c r="T2640" i="9"/>
  <c r="T2542" i="9"/>
  <c r="P2542" i="9"/>
  <c r="P1412" i="9"/>
  <c r="T1412" i="9"/>
  <c r="T1721" i="9"/>
  <c r="P1721" i="9"/>
  <c r="P1499" i="9"/>
  <c r="T1499" i="9"/>
  <c r="P2680" i="9"/>
  <c r="T2680" i="9"/>
  <c r="P2669" i="9"/>
  <c r="T2669" i="9"/>
  <c r="P2159" i="9"/>
  <c r="T2159" i="9"/>
  <c r="T2093" i="9"/>
  <c r="P2093" i="9"/>
  <c r="P2547" i="9"/>
  <c r="T2547" i="9"/>
  <c r="T2445" i="9"/>
  <c r="P2445" i="9"/>
  <c r="T1719" i="9"/>
  <c r="P1719" i="9"/>
  <c r="T1416" i="9"/>
  <c r="P1416" i="9"/>
  <c r="P1280" i="9"/>
  <c r="T1280" i="9"/>
  <c r="T2236" i="9"/>
  <c r="P2236" i="9"/>
  <c r="T2195" i="9"/>
  <c r="U2195" i="9" s="1"/>
  <c r="T2044" i="9"/>
  <c r="P2044" i="9"/>
  <c r="P969" i="9"/>
  <c r="T969" i="9"/>
  <c r="P2251" i="9"/>
  <c r="T2251" i="9"/>
  <c r="T2219" i="9"/>
  <c r="U2219" i="9" s="1"/>
  <c r="T2157" i="9"/>
  <c r="P2157" i="9"/>
  <c r="T2101" i="9"/>
  <c r="U2101" i="9" s="1"/>
  <c r="P2074" i="9"/>
  <c r="T2074" i="9"/>
  <c r="T1972" i="9"/>
  <c r="U1972" i="9" s="1"/>
  <c r="T1968" i="9"/>
  <c r="U1968" i="9" s="1"/>
  <c r="P1321" i="9"/>
  <c r="T1321" i="9"/>
  <c r="T1202" i="9"/>
  <c r="P1202" i="9"/>
  <c r="P2557" i="9"/>
  <c r="U2557" i="9" s="1"/>
  <c r="P2552" i="9"/>
  <c r="U2552" i="9" s="1"/>
  <c r="P2469" i="9"/>
  <c r="U2469" i="9" s="1"/>
  <c r="T2427" i="9"/>
  <c r="U2427" i="9" s="1"/>
  <c r="T2411" i="9"/>
  <c r="U2411" i="9" s="1"/>
  <c r="P2270" i="9"/>
  <c r="U2270" i="9" s="1"/>
  <c r="P2255" i="9"/>
  <c r="U2255" i="9" s="1"/>
  <c r="P2165" i="9"/>
  <c r="U2165" i="9" s="1"/>
  <c r="P2141" i="9"/>
  <c r="U2141" i="9" s="1"/>
  <c r="T1918" i="9"/>
  <c r="U1918" i="9" s="1"/>
  <c r="P1868" i="9"/>
  <c r="U1868" i="9" s="1"/>
  <c r="T1856" i="9"/>
  <c r="U1856" i="9" s="1"/>
  <c r="P1852" i="9"/>
  <c r="U1852" i="9" s="1"/>
  <c r="T1739" i="9"/>
  <c r="U1739" i="9" s="1"/>
  <c r="P1709" i="9"/>
  <c r="U1709" i="9" s="1"/>
  <c r="P1673" i="9"/>
  <c r="T1673" i="9"/>
  <c r="T1542" i="9"/>
  <c r="P1542" i="9"/>
  <c r="P1470" i="9"/>
  <c r="U1470" i="9" s="1"/>
  <c r="T1452" i="9"/>
  <c r="P1452" i="9"/>
  <c r="T1386" i="9"/>
  <c r="P1386" i="9"/>
  <c r="T1318" i="9"/>
  <c r="P1318" i="9"/>
  <c r="T1160" i="9"/>
  <c r="P1160" i="9"/>
  <c r="P1100" i="9"/>
  <c r="T1100" i="9"/>
  <c r="P956" i="9"/>
  <c r="T956" i="9"/>
  <c r="T2205" i="9"/>
  <c r="P2205" i="9"/>
  <c r="P2106" i="9"/>
  <c r="T2106" i="9"/>
  <c r="P1566" i="9"/>
  <c r="T1566" i="9"/>
  <c r="T1219" i="9"/>
  <c r="P1219" i="9"/>
  <c r="T1196" i="9"/>
  <c r="P1196" i="9"/>
  <c r="T1157" i="9"/>
  <c r="U1157" i="9" s="1"/>
  <c r="T1131" i="9"/>
  <c r="P1131" i="9"/>
  <c r="T2491" i="9"/>
  <c r="U2491" i="9" s="1"/>
  <c r="T2480" i="9"/>
  <c r="U2480" i="9" s="1"/>
  <c r="T2475" i="9"/>
  <c r="U2475" i="9" s="1"/>
  <c r="T2415" i="9"/>
  <c r="U2415" i="9" s="1"/>
  <c r="T2404" i="9"/>
  <c r="U2404" i="9" s="1"/>
  <c r="T2387" i="9"/>
  <c r="U2387" i="9" s="1"/>
  <c r="T2372" i="9"/>
  <c r="U2372" i="9" s="1"/>
  <c r="T2321" i="9"/>
  <c r="U2321" i="9" s="1"/>
  <c r="T2267" i="9"/>
  <c r="U2267" i="9" s="1"/>
  <c r="T2240" i="9"/>
  <c r="U2240" i="9" s="1"/>
  <c r="T2145" i="9"/>
  <c r="U2145" i="9" s="1"/>
  <c r="T2082" i="9"/>
  <c r="P2082" i="9"/>
  <c r="P2054" i="9"/>
  <c r="U2054" i="9" s="1"/>
  <c r="P1994" i="9"/>
  <c r="T1994" i="9"/>
  <c r="P1957" i="9"/>
  <c r="U1957" i="9" s="1"/>
  <c r="P1947" i="9"/>
  <c r="U1947" i="9" s="1"/>
  <c r="P1938" i="9"/>
  <c r="T1938" i="9"/>
  <c r="P1925" i="9"/>
  <c r="U1925" i="9" s="1"/>
  <c r="T1915" i="9"/>
  <c r="P1915" i="9"/>
  <c r="T1763" i="9"/>
  <c r="U1763" i="9" s="1"/>
  <c r="T1743" i="9"/>
  <c r="U1743" i="9" s="1"/>
  <c r="T1578" i="9"/>
  <c r="U1578" i="9" s="1"/>
  <c r="P1406" i="9"/>
  <c r="T1406" i="9"/>
  <c r="P1353" i="9"/>
  <c r="U1353" i="9" s="1"/>
  <c r="P1293" i="9"/>
  <c r="T1293" i="9"/>
  <c r="P1047" i="9"/>
  <c r="T1047" i="9"/>
  <c r="P1014" i="9"/>
  <c r="T1014" i="9"/>
  <c r="T921" i="9"/>
  <c r="P921" i="9"/>
  <c r="T2037" i="9"/>
  <c r="P2037" i="9"/>
  <c r="T1414" i="9"/>
  <c r="P1414" i="9"/>
  <c r="P1111" i="9"/>
  <c r="T1111" i="9"/>
  <c r="T1081" i="9"/>
  <c r="P1081" i="9"/>
  <c r="T979" i="9"/>
  <c r="P979" i="9"/>
  <c r="T963" i="9"/>
  <c r="P963" i="9"/>
  <c r="P2395" i="9"/>
  <c r="T2395" i="9"/>
  <c r="P2379" i="9"/>
  <c r="T2379" i="9"/>
  <c r="P2299" i="9"/>
  <c r="T2299" i="9"/>
  <c r="P2154" i="9"/>
  <c r="T2154" i="9"/>
  <c r="T2012" i="9"/>
  <c r="P2012" i="9"/>
  <c r="P1962" i="9"/>
  <c r="T1962" i="9"/>
  <c r="T1899" i="9"/>
  <c r="P1899" i="9"/>
  <c r="P1830" i="9"/>
  <c r="T1830" i="9"/>
  <c r="P1658" i="9"/>
  <c r="T1658" i="9"/>
  <c r="P1560" i="9"/>
  <c r="T1560" i="9"/>
  <c r="P1095" i="9"/>
  <c r="T1095" i="9"/>
  <c r="T1058" i="9"/>
  <c r="P1058" i="9"/>
  <c r="P2470" i="9"/>
  <c r="U2470" i="9" s="1"/>
  <c r="P2432" i="9"/>
  <c r="U2432" i="9" s="1"/>
  <c r="T2206" i="9"/>
  <c r="P2206" i="9"/>
  <c r="P2116" i="9"/>
  <c r="U2116" i="9" s="1"/>
  <c r="P1989" i="9"/>
  <c r="U1989" i="9" s="1"/>
  <c r="P1948" i="9"/>
  <c r="U1948" i="9" s="1"/>
  <c r="P1808" i="9"/>
  <c r="U1808" i="9" s="1"/>
  <c r="P1387" i="9"/>
  <c r="U1387" i="9" s="1"/>
  <c r="P1286" i="9"/>
  <c r="U1286" i="9" s="1"/>
  <c r="P1257" i="9"/>
  <c r="T1257" i="9"/>
  <c r="T1217" i="9"/>
  <c r="P1217" i="9"/>
  <c r="P1178" i="9"/>
  <c r="U1178" i="9" s="1"/>
  <c r="P1114" i="9"/>
  <c r="U1114" i="9" s="1"/>
  <c r="P2263" i="9"/>
  <c r="T2263" i="9"/>
  <c r="T2220" i="9"/>
  <c r="P2220" i="9"/>
  <c r="P2172" i="9"/>
  <c r="T2172" i="9"/>
  <c r="T1869" i="9"/>
  <c r="P1869" i="9"/>
  <c r="P1700" i="9"/>
  <c r="T1700" i="9"/>
  <c r="T1655" i="9"/>
  <c r="P1655" i="9"/>
  <c r="T1498" i="9"/>
  <c r="P1498" i="9"/>
  <c r="P1348" i="9"/>
  <c r="T1348" i="9"/>
  <c r="T1203" i="9"/>
  <c r="P1203" i="9"/>
  <c r="P1108" i="9"/>
  <c r="T1108" i="9"/>
  <c r="T2125" i="9"/>
  <c r="P2125" i="9"/>
  <c r="P1716" i="9"/>
  <c r="T1716" i="9"/>
  <c r="P1678" i="9"/>
  <c r="T1678" i="9"/>
  <c r="P1572" i="9"/>
  <c r="T1572" i="9"/>
  <c r="P1428" i="9"/>
  <c r="T1428" i="9"/>
  <c r="P1360" i="9"/>
  <c r="T1360" i="9"/>
  <c r="T1170" i="9"/>
  <c r="P1170" i="9"/>
  <c r="P1068" i="9"/>
  <c r="T1068" i="9"/>
  <c r="T1027" i="9"/>
  <c r="P1027" i="9"/>
  <c r="T2550" i="9"/>
  <c r="U2550" i="9" s="1"/>
  <c r="T2495" i="9"/>
  <c r="U2495" i="9" s="1"/>
  <c r="T2486" i="9"/>
  <c r="U2486" i="9" s="1"/>
  <c r="T2431" i="9"/>
  <c r="U2431" i="9" s="1"/>
  <c r="T2424" i="9"/>
  <c r="U2424" i="9" s="1"/>
  <c r="T2399" i="9"/>
  <c r="U2399" i="9" s="1"/>
  <c r="T2352" i="9"/>
  <c r="U2352" i="9" s="1"/>
  <c r="T2288" i="9"/>
  <c r="U2288" i="9" s="1"/>
  <c r="T2274" i="9"/>
  <c r="U2274" i="9" s="1"/>
  <c r="T2211" i="9"/>
  <c r="U2211" i="9" s="1"/>
  <c r="T2170" i="9"/>
  <c r="U2170" i="9" s="1"/>
  <c r="T2144" i="9"/>
  <c r="U2144" i="9" s="1"/>
  <c r="T2115" i="9"/>
  <c r="U2115" i="9" s="1"/>
  <c r="T2108" i="9"/>
  <c r="U2108" i="9" s="1"/>
  <c r="T2087" i="9"/>
  <c r="U2087" i="9" s="1"/>
  <c r="T2028" i="9"/>
  <c r="P2028" i="9"/>
  <c r="T1922" i="9"/>
  <c r="U1922" i="9" s="1"/>
  <c r="P1906" i="9"/>
  <c r="T1906" i="9"/>
  <c r="T1902" i="9"/>
  <c r="U1902" i="9" s="1"/>
  <c r="T1874" i="9"/>
  <c r="U1874" i="9" s="1"/>
  <c r="T1792" i="9"/>
  <c r="U1792" i="9" s="1"/>
  <c r="T1720" i="9"/>
  <c r="P1720" i="9"/>
  <c r="T1703" i="9"/>
  <c r="P1703" i="9"/>
  <c r="P1540" i="9"/>
  <c r="T1540" i="9"/>
  <c r="T1376" i="9"/>
  <c r="U1376" i="9" s="1"/>
  <c r="T1344" i="9"/>
  <c r="U1344" i="9" s="1"/>
  <c r="P1300" i="9"/>
  <c r="T1300" i="9"/>
  <c r="T1226" i="9"/>
  <c r="U1226" i="9" s="1"/>
  <c r="T1197" i="9"/>
  <c r="P1197" i="9"/>
  <c r="T1191" i="9"/>
  <c r="U1191" i="9" s="1"/>
  <c r="P1048" i="9"/>
  <c r="T1048" i="9"/>
  <c r="P2332" i="9"/>
  <c r="U2332" i="9" s="1"/>
  <c r="P2269" i="9"/>
  <c r="U2269" i="9" s="1"/>
  <c r="P2164" i="9"/>
  <c r="U2164" i="9" s="1"/>
  <c r="P2140" i="9"/>
  <c r="T2140" i="9"/>
  <c r="P2076" i="9"/>
  <c r="U2076" i="9" s="1"/>
  <c r="P1970" i="9"/>
  <c r="T1970" i="9"/>
  <c r="P1933" i="9"/>
  <c r="U1933" i="9" s="1"/>
  <c r="P1838" i="9"/>
  <c r="U1838" i="9" s="1"/>
  <c r="P1788" i="9"/>
  <c r="U1788" i="9" s="1"/>
  <c r="P1661" i="9"/>
  <c r="U1661" i="9" s="1"/>
  <c r="P1593" i="9"/>
  <c r="U1593" i="9" s="1"/>
  <c r="P1525" i="9"/>
  <c r="U1525" i="9" s="1"/>
  <c r="P1349" i="9"/>
  <c r="U1349" i="9" s="1"/>
  <c r="P1323" i="9"/>
  <c r="U1323" i="9" s="1"/>
  <c r="P1304" i="9"/>
  <c r="U1304" i="9" s="1"/>
  <c r="P1181" i="9"/>
  <c r="T1181" i="9"/>
  <c r="P1153" i="9"/>
  <c r="T1153" i="9"/>
  <c r="P988" i="9"/>
  <c r="T988" i="9"/>
  <c r="P2284" i="9"/>
  <c r="U2284" i="9" s="1"/>
  <c r="P2221" i="9"/>
  <c r="U2221" i="9" s="1"/>
  <c r="P1981" i="9"/>
  <c r="U1981" i="9" s="1"/>
  <c r="P1907" i="9"/>
  <c r="U1907" i="9" s="1"/>
  <c r="P1886" i="9"/>
  <c r="U1886" i="9" s="1"/>
  <c r="P1866" i="9"/>
  <c r="T1866" i="9"/>
  <c r="P1803" i="9"/>
  <c r="U1803" i="9" s="1"/>
  <c r="P1772" i="9"/>
  <c r="U1772" i="9" s="1"/>
  <c r="P1679" i="9"/>
  <c r="U1679" i="9" s="1"/>
  <c r="P1654" i="9"/>
  <c r="U1654" i="9" s="1"/>
  <c r="P1645" i="9"/>
  <c r="U1645" i="9" s="1"/>
  <c r="P1624" i="9"/>
  <c r="U1624" i="9" s="1"/>
  <c r="P1620" i="9"/>
  <c r="T1620" i="9"/>
  <c r="P1590" i="9"/>
  <c r="U1590" i="9" s="1"/>
  <c r="T1573" i="9"/>
  <c r="P1573" i="9"/>
  <c r="P1568" i="9"/>
  <c r="T1568" i="9"/>
  <c r="P1492" i="9"/>
  <c r="T1492" i="9"/>
  <c r="P1216" i="9"/>
  <c r="T1216" i="9"/>
  <c r="P1146" i="9"/>
  <c r="T1146" i="9"/>
  <c r="T1139" i="9"/>
  <c r="P1139" i="9"/>
  <c r="P1096" i="9"/>
  <c r="U1096" i="9" s="1"/>
  <c r="P1814" i="9"/>
  <c r="T1814" i="9"/>
  <c r="P1668" i="9"/>
  <c r="T1668" i="9"/>
  <c r="T1533" i="9"/>
  <c r="P1533" i="9"/>
  <c r="P1340" i="9"/>
  <c r="T1340" i="9"/>
  <c r="T1235" i="9"/>
  <c r="P1235" i="9"/>
  <c r="T1195" i="9"/>
  <c r="P1195" i="9"/>
  <c r="T1171" i="9"/>
  <c r="P1171" i="9"/>
  <c r="T1415" i="9"/>
  <c r="P1415" i="9"/>
  <c r="P1312" i="9"/>
  <c r="T1312" i="9"/>
  <c r="P1168" i="9"/>
  <c r="T1168" i="9"/>
  <c r="P1440" i="9"/>
  <c r="T1440" i="9"/>
  <c r="T1421" i="9"/>
  <c r="U1421" i="9" s="1"/>
  <c r="T1317" i="9"/>
  <c r="P1317" i="9"/>
  <c r="T1270" i="9"/>
  <c r="U1270" i="9" s="1"/>
  <c r="T1249" i="9"/>
  <c r="U1249" i="9" s="1"/>
  <c r="T1240" i="9"/>
  <c r="U1240" i="9" s="1"/>
  <c r="T1106" i="9"/>
  <c r="P1106" i="9"/>
  <c r="T1072" i="9"/>
  <c r="U1072" i="9" s="1"/>
  <c r="P1024" i="9"/>
  <c r="T1024" i="9"/>
  <c r="P1020" i="9"/>
  <c r="T1020" i="9"/>
  <c r="P924" i="9"/>
  <c r="T924" i="9"/>
  <c r="T1687" i="9"/>
  <c r="P1687" i="9"/>
  <c r="P1056" i="9"/>
  <c r="T1056" i="9"/>
  <c r="P976" i="9"/>
  <c r="T976" i="9"/>
  <c r="P972" i="9"/>
  <c r="T972" i="9"/>
  <c r="T914" i="9"/>
  <c r="P914" i="9"/>
  <c r="T1639" i="9"/>
  <c r="P1639" i="9"/>
  <c r="T1557" i="9"/>
  <c r="P1557" i="9"/>
  <c r="P1141" i="9"/>
  <c r="T1141" i="9"/>
  <c r="T1031" i="9"/>
  <c r="P1031" i="9"/>
  <c r="P1652" i="9"/>
  <c r="T1652" i="9"/>
  <c r="T1479" i="9"/>
  <c r="P1479" i="9"/>
  <c r="P1052" i="9"/>
  <c r="T1052" i="9"/>
  <c r="T1025" i="9"/>
  <c r="P1025" i="9"/>
  <c r="P944" i="9"/>
  <c r="T944" i="9"/>
  <c r="T1632" i="9"/>
  <c r="U1632" i="9" s="1"/>
  <c r="T1504" i="9"/>
  <c r="U1504" i="9" s="1"/>
  <c r="T1476" i="9"/>
  <c r="U1476" i="9" s="1"/>
  <c r="T1332" i="9"/>
  <c r="U1332" i="9" s="1"/>
  <c r="T1272" i="9"/>
  <c r="U1272" i="9" s="1"/>
  <c r="T1201" i="9"/>
  <c r="U1201" i="9" s="1"/>
  <c r="T1180" i="9"/>
  <c r="U1180" i="9" s="1"/>
  <c r="T1159" i="9"/>
  <c r="U1159" i="9" s="1"/>
  <c r="T1079" i="9"/>
  <c r="U1079" i="9" s="1"/>
  <c r="T915" i="9"/>
  <c r="P915" i="9"/>
  <c r="T1122" i="9"/>
  <c r="P1122" i="9"/>
  <c r="P933" i="9"/>
  <c r="U933" i="9" s="1"/>
  <c r="T913" i="9"/>
  <c r="P913" i="9"/>
  <c r="T1090" i="9"/>
  <c r="P1090" i="9"/>
  <c r="T996" i="9"/>
  <c r="U996" i="9" s="1"/>
  <c r="T968" i="9"/>
  <c r="U968" i="9" s="1"/>
  <c r="P928" i="9"/>
  <c r="T928" i="9"/>
  <c r="P1186" i="9"/>
  <c r="U1186" i="9" s="1"/>
  <c r="P1138" i="9"/>
  <c r="U1138" i="9" s="1"/>
  <c r="P1074" i="9"/>
  <c r="U1074" i="9" s="1"/>
  <c r="P1011" i="9"/>
  <c r="U1011" i="9" s="1"/>
  <c r="U2152" i="9" l="1"/>
  <c r="U1410" i="9"/>
  <c r="U1467" i="9"/>
  <c r="U1279" i="9"/>
  <c r="U1185" i="9"/>
  <c r="U2692" i="9"/>
  <c r="U2717" i="9"/>
  <c r="U2704" i="9"/>
  <c r="U1662" i="9"/>
  <c r="U1542" i="9"/>
  <c r="U1529" i="9"/>
  <c r="U1242" i="9"/>
  <c r="U1849" i="9"/>
  <c r="U2492" i="9"/>
  <c r="U1431" i="9"/>
  <c r="U986" i="9"/>
  <c r="U1741" i="9"/>
  <c r="U1804" i="9"/>
  <c r="U1615" i="9"/>
  <c r="U2113" i="9"/>
  <c r="U2350" i="9"/>
  <c r="U1199" i="9"/>
  <c r="U2202" i="9"/>
  <c r="U2655" i="9"/>
  <c r="U2812" i="9"/>
  <c r="U1424" i="9"/>
  <c r="U1064" i="9"/>
  <c r="U1740" i="9"/>
  <c r="U1231" i="9"/>
  <c r="U1559" i="9"/>
  <c r="U1182" i="9"/>
  <c r="U1390" i="9"/>
  <c r="U2720" i="9"/>
  <c r="U1380" i="9"/>
  <c r="U1252" i="9"/>
  <c r="U2256" i="9"/>
  <c r="U2319" i="9"/>
  <c r="U965" i="9"/>
  <c r="U1007" i="9"/>
  <c r="U2030" i="9"/>
  <c r="U1407" i="9"/>
  <c r="U1347" i="9"/>
  <c r="U1580" i="9"/>
  <c r="U1217" i="9"/>
  <c r="U1728" i="9"/>
  <c r="U1301" i="9"/>
  <c r="U2314" i="9"/>
  <c r="U1896" i="9"/>
  <c r="U1131" i="9"/>
  <c r="U2414" i="9"/>
  <c r="U2460" i="9"/>
  <c r="U960" i="9"/>
  <c r="U2094" i="9"/>
  <c r="U2148" i="9"/>
  <c r="U1768" i="9"/>
  <c r="U2246" i="9"/>
  <c r="U1614" i="9"/>
  <c r="U2763" i="9"/>
  <c r="U2111" i="9"/>
  <c r="U2566" i="9"/>
  <c r="U1606" i="9"/>
  <c r="U2354" i="9"/>
  <c r="U1919" i="9"/>
  <c r="U2606" i="9"/>
  <c r="U2579" i="9"/>
  <c r="U1269" i="9"/>
  <c r="U1639" i="9"/>
  <c r="U1513" i="9"/>
  <c r="U1516" i="9"/>
  <c r="U1512" i="9"/>
  <c r="U1828" i="9"/>
  <c r="U2627" i="9"/>
  <c r="U1051" i="9"/>
  <c r="U2078" i="9"/>
  <c r="U1078" i="9"/>
  <c r="U1219" i="9"/>
  <c r="U1254" i="9"/>
  <c r="U1967" i="9"/>
  <c r="U2273" i="9"/>
  <c r="U2490" i="9"/>
  <c r="U2149" i="9"/>
  <c r="U1783" i="9"/>
  <c r="U2405" i="9"/>
  <c r="U1480" i="9"/>
  <c r="U2766" i="9"/>
  <c r="U1142" i="9"/>
  <c r="U1209" i="9"/>
  <c r="U1059" i="9"/>
  <c r="U979" i="9"/>
  <c r="U2613" i="9"/>
  <c r="U1625" i="9"/>
  <c r="U1351" i="9"/>
  <c r="U1881" i="9"/>
  <c r="U1265" i="9"/>
  <c r="U2060" i="9"/>
  <c r="U1988" i="9"/>
  <c r="U2157" i="9"/>
  <c r="U1061" i="9"/>
  <c r="U1208" i="9"/>
  <c r="U1233" i="9"/>
  <c r="U1230" i="9"/>
  <c r="U2416" i="9"/>
  <c r="U2715" i="9"/>
  <c r="U1656" i="9"/>
  <c r="U1369" i="9"/>
  <c r="U2229" i="9"/>
  <c r="U1795" i="9"/>
  <c r="U1863" i="9"/>
  <c r="U1006" i="9"/>
  <c r="U1501" i="9"/>
  <c r="U1702" i="9"/>
  <c r="U1927" i="9"/>
  <c r="U1462" i="9"/>
  <c r="U2479" i="9"/>
  <c r="U2226" i="9"/>
  <c r="U1997" i="9"/>
  <c r="U1103" i="9"/>
  <c r="U941" i="9"/>
  <c r="U1069" i="9"/>
  <c r="U2182" i="9"/>
  <c r="U1202" i="9"/>
  <c r="U1523" i="9"/>
  <c r="U1929" i="9"/>
  <c r="U2659" i="9"/>
  <c r="U998" i="9"/>
  <c r="U2222" i="9"/>
  <c r="U1545" i="9"/>
  <c r="U1155" i="9"/>
  <c r="U1821" i="9"/>
  <c r="U2598" i="9"/>
  <c r="U2070" i="9"/>
  <c r="U1597" i="9"/>
  <c r="U1543" i="9"/>
  <c r="U1586" i="9"/>
  <c r="U2400" i="9"/>
  <c r="U1607" i="9"/>
  <c r="U1958" i="9"/>
  <c r="U1648" i="9"/>
  <c r="U1046" i="9"/>
  <c r="U1994" i="9"/>
  <c r="U1040" i="9"/>
  <c r="U2034" i="9"/>
  <c r="U1085" i="9"/>
  <c r="U2009" i="9"/>
  <c r="U1162" i="9"/>
  <c r="U1026" i="9"/>
  <c r="U1370" i="9"/>
  <c r="U1978" i="9"/>
  <c r="U1755" i="9"/>
  <c r="U1277" i="9"/>
  <c r="U2042" i="9"/>
  <c r="U1247" i="9"/>
  <c r="U2305" i="9"/>
  <c r="U1215" i="9"/>
  <c r="U1262" i="9"/>
  <c r="U1667" i="9"/>
  <c r="U2359" i="9"/>
  <c r="U1993" i="9"/>
  <c r="U1166" i="9"/>
  <c r="U2223" i="9"/>
  <c r="U2212" i="9"/>
  <c r="U2209" i="9"/>
  <c r="U1429" i="9"/>
  <c r="U995" i="9"/>
  <c r="U993" i="9"/>
  <c r="U1381" i="9"/>
  <c r="U1030" i="9"/>
  <c r="U1921" i="9"/>
  <c r="U1359" i="9"/>
  <c r="U1602" i="9"/>
  <c r="U2425" i="9"/>
  <c r="U1379" i="9"/>
  <c r="U2162" i="9"/>
  <c r="U1331" i="9"/>
  <c r="U1528" i="9"/>
  <c r="U2028" i="9"/>
  <c r="U2179" i="9"/>
  <c r="U946" i="9"/>
  <c r="U1116" i="9"/>
  <c r="U1035" i="9"/>
  <c r="U1617" i="9"/>
  <c r="U2085" i="9"/>
  <c r="U1163" i="9"/>
  <c r="U1016" i="9"/>
  <c r="U1765" i="9"/>
  <c r="U1567" i="9"/>
  <c r="U1913" i="9"/>
  <c r="U2292" i="9"/>
  <c r="U2716" i="9"/>
  <c r="U2564" i="9"/>
  <c r="U913" i="9"/>
  <c r="U1333" i="9"/>
  <c r="U1939" i="9"/>
  <c r="U1697" i="9"/>
  <c r="U1366" i="9"/>
  <c r="U1373" i="9"/>
  <c r="U1541" i="9"/>
  <c r="U1463" i="9"/>
  <c r="U2168" i="9"/>
  <c r="U2231" i="9"/>
  <c r="U1649" i="9"/>
  <c r="U1375" i="9"/>
  <c r="U2072" i="9"/>
  <c r="U2439" i="9"/>
  <c r="U2580" i="9"/>
  <c r="U1325" i="9"/>
  <c r="U1090" i="9"/>
  <c r="U1160" i="9"/>
  <c r="U1599" i="9"/>
  <c r="U1368" i="9"/>
  <c r="U2473" i="9"/>
  <c r="U2176" i="9"/>
  <c r="U1118" i="9"/>
  <c r="U1442" i="9"/>
  <c r="U2187" i="9"/>
  <c r="U1966" i="9"/>
  <c r="U1015" i="9"/>
  <c r="U1884" i="9"/>
  <c r="U1623" i="9"/>
  <c r="U2676" i="9"/>
  <c r="U2086" i="9"/>
  <c r="U2090" i="9"/>
  <c r="U1733" i="9"/>
  <c r="U1677" i="9"/>
  <c r="U971" i="9"/>
  <c r="U1318" i="9"/>
  <c r="U930" i="9"/>
  <c r="U1532" i="9"/>
  <c r="U1704" i="9"/>
  <c r="U2029" i="9"/>
  <c r="U1271" i="9"/>
  <c r="U1296" i="9"/>
  <c r="U1799" i="9"/>
  <c r="U1044" i="9"/>
  <c r="U2146" i="9"/>
  <c r="U1491" i="9"/>
  <c r="U984" i="9"/>
  <c r="U1122" i="9"/>
  <c r="U1029" i="9"/>
  <c r="U2489" i="9"/>
  <c r="U2594" i="9"/>
  <c r="U936" i="9"/>
  <c r="U2818" i="9"/>
  <c r="U1659" i="9"/>
  <c r="U1482" i="9"/>
  <c r="U2163" i="9"/>
  <c r="U1585" i="9"/>
  <c r="U1165" i="9"/>
  <c r="U2118" i="9"/>
  <c r="U2077" i="9"/>
  <c r="U1573" i="9"/>
  <c r="U1027" i="9"/>
  <c r="U2542" i="9"/>
  <c r="U2510" i="9"/>
  <c r="U2341" i="9"/>
  <c r="U2759" i="9"/>
  <c r="U1790" i="9"/>
  <c r="U1748" i="9"/>
  <c r="U2697" i="9"/>
  <c r="U1448" i="9"/>
  <c r="U2537" i="9"/>
  <c r="U2681" i="9"/>
  <c r="U1595" i="9"/>
  <c r="U1725" i="9"/>
  <c r="U1127" i="9"/>
  <c r="U1207" i="9"/>
  <c r="U1878" i="9"/>
  <c r="U2147" i="9"/>
  <c r="U2710" i="9"/>
  <c r="U1904" i="9"/>
  <c r="U2006" i="9"/>
  <c r="U1120" i="9"/>
  <c r="U1848" i="9"/>
  <c r="U2572" i="9"/>
  <c r="U2447" i="9"/>
  <c r="U2022" i="9"/>
  <c r="U1701" i="9"/>
  <c r="U1363" i="9"/>
  <c r="U2198" i="9"/>
  <c r="U1809" i="9"/>
  <c r="U934" i="9"/>
  <c r="U2501" i="9"/>
  <c r="U1953" i="9"/>
  <c r="U2214" i="9"/>
  <c r="U1246" i="9"/>
  <c r="U1839" i="9"/>
  <c r="U1028" i="9"/>
  <c r="U1731" i="9"/>
  <c r="U2691" i="9"/>
  <c r="U2160" i="9"/>
  <c r="U1417" i="9"/>
  <c r="U2300" i="9"/>
  <c r="U2287" i="9"/>
  <c r="U2603" i="9"/>
  <c r="U2245" i="9"/>
  <c r="U1710" i="9"/>
  <c r="U1449" i="9"/>
  <c r="U1727" i="9"/>
  <c r="U1317" i="9"/>
  <c r="U1498" i="9"/>
  <c r="U2132" i="9"/>
  <c r="U975" i="9"/>
  <c r="U2533" i="9"/>
  <c r="U1255" i="9"/>
  <c r="U2155" i="9"/>
  <c r="U1502" i="9"/>
  <c r="U1592" i="9"/>
  <c r="U929" i="9"/>
  <c r="U1775" i="9"/>
  <c r="U1810" i="9"/>
  <c r="U2293" i="9"/>
  <c r="U1444" i="9"/>
  <c r="U1315" i="9"/>
  <c r="U2035" i="9"/>
  <c r="U2121" i="9"/>
  <c r="U2588" i="9"/>
  <c r="U2138" i="9"/>
  <c r="U2506" i="9"/>
  <c r="U1450" i="9"/>
  <c r="U1620" i="9"/>
  <c r="U1460" i="9"/>
  <c r="U1773" i="9"/>
  <c r="U1136" i="9"/>
  <c r="U1352" i="9"/>
  <c r="U2109" i="9"/>
  <c r="U2158" i="9"/>
  <c r="U1454" i="9"/>
  <c r="U915" i="9"/>
  <c r="U2302" i="9"/>
  <c r="U1112" i="9"/>
  <c r="U1008" i="9"/>
  <c r="U1073" i="9"/>
  <c r="U1646" i="9"/>
  <c r="U1556" i="9"/>
  <c r="U931" i="9"/>
  <c r="U1998" i="9"/>
  <c r="U1591" i="9"/>
  <c r="U1574" i="9"/>
  <c r="U1552" i="9"/>
  <c r="U1319" i="9"/>
  <c r="U1175" i="9"/>
  <c r="U2040" i="9"/>
  <c r="U2724" i="9"/>
  <c r="U1200" i="9"/>
  <c r="U952" i="9"/>
  <c r="U1223" i="9"/>
  <c r="U2586" i="9"/>
  <c r="U1738" i="9"/>
  <c r="U1267" i="9"/>
  <c r="U1724" i="9"/>
  <c r="U2816" i="9"/>
  <c r="U1784" i="9"/>
  <c r="U1974" i="9"/>
  <c r="U1682" i="9"/>
  <c r="U1603" i="9"/>
  <c r="U1009" i="9"/>
  <c r="U1651" i="9"/>
  <c r="U1456" i="9"/>
  <c r="U1657" i="9"/>
  <c r="U2200" i="9"/>
  <c r="U2083" i="9"/>
  <c r="U1128" i="9"/>
  <c r="U1067" i="9"/>
  <c r="U1952" i="9"/>
  <c r="U1507" i="9"/>
  <c r="U2036" i="9"/>
  <c r="U1405" i="9"/>
  <c r="U2467" i="9"/>
  <c r="U2809" i="9"/>
  <c r="U2742" i="9"/>
  <c r="U1316" i="9"/>
  <c r="U1984" i="9"/>
  <c r="U2362" i="9"/>
  <c r="U2755" i="9"/>
  <c r="U2651" i="9"/>
  <c r="U1869" i="9"/>
  <c r="U2012" i="9"/>
  <c r="U1811" i="9"/>
  <c r="U1889" i="9"/>
  <c r="U1923" i="9"/>
  <c r="U1681" i="9"/>
  <c r="U1284" i="9"/>
  <c r="U2254" i="9"/>
  <c r="U2497" i="9"/>
  <c r="U1461" i="9"/>
  <c r="U2420" i="9"/>
  <c r="U2016" i="9"/>
  <c r="U914" i="9"/>
  <c r="U2445" i="9"/>
  <c r="U2685" i="9"/>
  <c r="U2373" i="9"/>
  <c r="U1877" i="9"/>
  <c r="U980" i="9"/>
  <c r="U1616" i="9"/>
  <c r="U1214" i="9"/>
  <c r="U1243" i="9"/>
  <c r="U1403" i="9"/>
  <c r="U1102" i="9"/>
  <c r="U1423" i="9"/>
  <c r="U1364" i="9"/>
  <c r="U2468" i="9"/>
  <c r="U2073" i="9"/>
  <c r="U2353" i="9"/>
  <c r="U2137" i="9"/>
  <c r="U1991" i="9"/>
  <c r="U2297" i="9"/>
  <c r="U1720" i="9"/>
  <c r="U921" i="9"/>
  <c r="U1196" i="9"/>
  <c r="U1452" i="9"/>
  <c r="U1608" i="9"/>
  <c r="U1057" i="9"/>
  <c r="U1453" i="9"/>
  <c r="U2410" i="9"/>
  <c r="U2481" i="9"/>
  <c r="U1885" i="9"/>
  <c r="U2045" i="9"/>
  <c r="U1147" i="9"/>
  <c r="U2677" i="9"/>
  <c r="U1945" i="9"/>
  <c r="U2556" i="9"/>
  <c r="U1836" i="9"/>
  <c r="U2180" i="9"/>
  <c r="U1864" i="9"/>
  <c r="U2517" i="9"/>
  <c r="U2398" i="9"/>
  <c r="U2204" i="9"/>
  <c r="U2336" i="9"/>
  <c r="U1751" i="9"/>
  <c r="U2702" i="9"/>
  <c r="U1414" i="9"/>
  <c r="U1935" i="9"/>
  <c r="U1292" i="9"/>
  <c r="U1526" i="9"/>
  <c r="U1817" i="9"/>
  <c r="U2309" i="9"/>
  <c r="U2578" i="9"/>
  <c r="U2619" i="9"/>
  <c r="U2790" i="9"/>
  <c r="U1879" i="9"/>
  <c r="U2525" i="9"/>
  <c r="U2667" i="9"/>
  <c r="U2616" i="9"/>
  <c r="U1038" i="9"/>
  <c r="U2543" i="9"/>
  <c r="U942" i="9"/>
  <c r="U2062" i="9"/>
  <c r="U1835" i="9"/>
  <c r="U1973" i="9"/>
  <c r="U1389" i="9"/>
  <c r="U1909" i="9"/>
  <c r="U1397" i="9"/>
  <c r="U2376" i="9"/>
  <c r="U1581" i="9"/>
  <c r="U1107" i="9"/>
  <c r="U918" i="9"/>
  <c r="U2051" i="9"/>
  <c r="U1714" i="9"/>
  <c r="U1555" i="9"/>
  <c r="U2322" i="9"/>
  <c r="U2753" i="9"/>
  <c r="U2723" i="9"/>
  <c r="U2522" i="9"/>
  <c r="U2758" i="9"/>
  <c r="U1416" i="9"/>
  <c r="U1846" i="9"/>
  <c r="U2429" i="9"/>
  <c r="U1065" i="9"/>
  <c r="U1644" i="9"/>
  <c r="U938" i="9"/>
  <c r="U1314" i="9"/>
  <c r="U2143" i="9"/>
  <c r="U1049" i="9"/>
  <c r="U2772" i="9"/>
  <c r="U1161" i="9"/>
  <c r="U2185" i="9"/>
  <c r="U1557" i="9"/>
  <c r="U1533" i="9"/>
  <c r="U2205" i="9"/>
  <c r="U1669" i="9"/>
  <c r="U1493" i="9"/>
  <c r="U1509" i="9"/>
  <c r="U1806" i="9"/>
  <c r="U2701" i="9"/>
  <c r="U1861" i="9"/>
  <c r="U1985" i="9"/>
  <c r="U1698" i="9"/>
  <c r="U1299" i="9"/>
  <c r="U955" i="9"/>
  <c r="U1143" i="9"/>
  <c r="U1843" i="9"/>
  <c r="U2570" i="9"/>
  <c r="U1901" i="9"/>
  <c r="U2784" i="9"/>
  <c r="U2806" i="9"/>
  <c r="U1789" i="9"/>
  <c r="U1198" i="9"/>
  <c r="U1346" i="9"/>
  <c r="U910" i="9"/>
  <c r="U1260" i="9"/>
  <c r="U1141" i="9"/>
  <c r="U1754" i="9"/>
  <c r="U1176" i="9"/>
  <c r="U1633" i="9"/>
  <c r="U1425" i="9"/>
  <c r="U2057" i="9"/>
  <c r="U2494" i="9"/>
  <c r="U1362" i="9"/>
  <c r="U1666" i="9"/>
  <c r="U1802" i="9"/>
  <c r="U2791" i="9"/>
  <c r="U1324" i="9"/>
  <c r="U2225" i="9"/>
  <c r="U1717" i="9"/>
  <c r="U1696" i="9"/>
  <c r="U1193" i="9"/>
  <c r="U1636" i="9"/>
  <c r="U1088" i="9"/>
  <c r="U1177" i="9"/>
  <c r="U959" i="9"/>
  <c r="U1168" i="9"/>
  <c r="U1488" i="9"/>
  <c r="U1776" i="9"/>
  <c r="U1691" i="9"/>
  <c r="U1703" i="9"/>
  <c r="U2307" i="9"/>
  <c r="U2450" i="9"/>
  <c r="U2388" i="9"/>
  <c r="U1433" i="9"/>
  <c r="U1308" i="9"/>
  <c r="U2344" i="9"/>
  <c r="U1340" i="9"/>
  <c r="U1053" i="9"/>
  <c r="U2156" i="9"/>
  <c r="U1204" i="9"/>
  <c r="U2018" i="9"/>
  <c r="U1870" i="9"/>
  <c r="U1798" i="9"/>
  <c r="U1005" i="9"/>
  <c r="U2426" i="9"/>
  <c r="U928" i="9"/>
  <c r="U2438" i="9"/>
  <c r="U940" i="9"/>
  <c r="U2002" i="9"/>
  <c r="U2265" i="9"/>
  <c r="U1238" i="9"/>
  <c r="U1706" i="9"/>
  <c r="U1722" i="9"/>
  <c r="U973" i="9"/>
  <c r="U1018" i="9"/>
  <c r="U2698" i="9"/>
  <c r="U2739" i="9"/>
  <c r="U2091" i="9"/>
  <c r="U2394" i="9"/>
  <c r="U1544" i="9"/>
  <c r="U1402" i="9"/>
  <c r="U2220" i="9"/>
  <c r="U2236" i="9"/>
  <c r="U1853" i="9"/>
  <c r="U1887" i="9"/>
  <c r="U1910" i="9"/>
  <c r="U1465" i="9"/>
  <c r="U2050" i="9"/>
  <c r="U1558" i="9"/>
  <c r="U2248" i="9"/>
  <c r="U1977" i="9"/>
  <c r="U1443" i="9"/>
  <c r="U2295" i="9"/>
  <c r="U2459" i="9"/>
  <c r="U1297" i="9"/>
  <c r="U2328" i="9"/>
  <c r="U2769" i="9"/>
  <c r="U2093" i="9"/>
  <c r="U2053" i="9"/>
  <c r="U1039" i="9"/>
  <c r="U1001" i="9"/>
  <c r="U1149" i="9"/>
  <c r="U1693" i="9"/>
  <c r="U2008" i="9"/>
  <c r="U1409" i="9"/>
  <c r="U2294" i="9"/>
  <c r="U2527" i="9"/>
  <c r="U1066" i="9"/>
  <c r="U1515" i="9"/>
  <c r="U2213" i="9"/>
  <c r="U2183" i="9"/>
  <c r="U2330" i="9"/>
  <c r="U1002" i="9"/>
  <c r="U1190" i="9"/>
  <c r="U2750" i="9"/>
  <c r="U1418" i="9"/>
  <c r="U1357" i="9"/>
  <c r="U2065" i="9"/>
  <c r="U1854" i="9"/>
  <c r="U1518" i="9"/>
  <c r="U2559" i="9"/>
  <c r="U2391" i="9"/>
  <c r="U1514" i="9"/>
  <c r="U2560" i="9"/>
  <c r="U1422" i="9"/>
  <c r="U1367" i="9"/>
  <c r="U2092" i="9"/>
  <c r="U2569" i="9"/>
  <c r="U943" i="9"/>
  <c r="U2033" i="9"/>
  <c r="U2367" i="9"/>
  <c r="U1235" i="9"/>
  <c r="U1181" i="9"/>
  <c r="U2237" i="9"/>
  <c r="U1917" i="9"/>
  <c r="U1771" i="9"/>
  <c r="U1054" i="9"/>
  <c r="U1060" i="9"/>
  <c r="U1441" i="9"/>
  <c r="U1579" i="9"/>
  <c r="U2064" i="9"/>
  <c r="U1825" i="9"/>
  <c r="U1575" i="9"/>
  <c r="U2528" i="9"/>
  <c r="U2234" i="9"/>
  <c r="U2454" i="9"/>
  <c r="U2695" i="9"/>
  <c r="U1187" i="9"/>
  <c r="U1084" i="9"/>
  <c r="U1955" i="9"/>
  <c r="U1440" i="9"/>
  <c r="U1300" i="9"/>
  <c r="U2329" i="9"/>
  <c r="U2786" i="9"/>
  <c r="U1404" i="9"/>
  <c r="U2719" i="9"/>
  <c r="U2714" i="9"/>
  <c r="U2061" i="9"/>
  <c r="U2014" i="9"/>
  <c r="U1360" i="9"/>
  <c r="U1688" i="9"/>
  <c r="U2206" i="9"/>
  <c r="U2514" i="9"/>
  <c r="U2241" i="9"/>
  <c r="U1098" i="9"/>
  <c r="U964" i="9"/>
  <c r="U1458" i="9"/>
  <c r="U1786" i="9"/>
  <c r="U1946" i="9"/>
  <c r="U2312" i="9"/>
  <c r="U2015" i="9"/>
  <c r="U2583" i="9"/>
  <c r="U1445" i="9"/>
  <c r="U2134" i="9"/>
  <c r="U2653" i="9"/>
  <c r="U1355" i="9"/>
  <c r="U1472" i="9"/>
  <c r="U2261" i="9"/>
  <c r="U1637" i="9"/>
  <c r="U1395" i="9"/>
  <c r="U2026" i="9"/>
  <c r="U2417" i="9"/>
  <c r="U2666" i="9"/>
  <c r="U2442" i="9"/>
  <c r="U2814" i="9"/>
  <c r="U1184" i="9"/>
  <c r="U1716" i="9"/>
  <c r="U2037" i="9"/>
  <c r="U1293" i="9"/>
  <c r="U1566" i="9"/>
  <c r="U1979" i="9"/>
  <c r="U2430" i="9"/>
  <c r="U1432" i="9"/>
  <c r="U2466" i="9"/>
  <c r="U1343" i="9"/>
  <c r="U1298" i="9"/>
  <c r="U2485" i="9"/>
  <c r="U2135" i="9"/>
  <c r="U963" i="9"/>
  <c r="U1326" i="9"/>
  <c r="U978" i="9"/>
  <c r="U2081" i="9"/>
  <c r="U948" i="9"/>
  <c r="U1205" i="9"/>
  <c r="U1365" i="9"/>
  <c r="U1914" i="9"/>
  <c r="U1954" i="9"/>
  <c r="U2071" i="9"/>
  <c r="U2059" i="9"/>
  <c r="U1012" i="9"/>
  <c r="U2268" i="9"/>
  <c r="U1937" i="9"/>
  <c r="U2386" i="9"/>
  <c r="U2530" i="9"/>
  <c r="U1329" i="9"/>
  <c r="U2084" i="9"/>
  <c r="U1858" i="9"/>
  <c r="U1106" i="9"/>
  <c r="U1203" i="9"/>
  <c r="U1058" i="9"/>
  <c r="U1081" i="9"/>
  <c r="U2082" i="9"/>
  <c r="U1043" i="9"/>
  <c r="U2478" i="9"/>
  <c r="U1169" i="9"/>
  <c r="U1457" i="9"/>
  <c r="U1017" i="9"/>
  <c r="U2264" i="9"/>
  <c r="U2509" i="9"/>
  <c r="U2529" i="9"/>
  <c r="U2647" i="9"/>
  <c r="U2315" i="9"/>
  <c r="U1506" i="9"/>
  <c r="U2538" i="9"/>
  <c r="U1824" i="9"/>
  <c r="U2546" i="9"/>
  <c r="U2088" i="9"/>
  <c r="U1551" i="9"/>
  <c r="U2194" i="9"/>
  <c r="U1345" i="9"/>
  <c r="U2279" i="9"/>
  <c r="U2210" i="9"/>
  <c r="U2114" i="9"/>
  <c r="U2159" i="9"/>
  <c r="U1264" i="9"/>
  <c r="U1330" i="9"/>
  <c r="U2590" i="9"/>
  <c r="U1052" i="9"/>
  <c r="U1500" i="9"/>
  <c r="U2299" i="9"/>
  <c r="U2364" i="9"/>
  <c r="U2419" i="9"/>
  <c r="U1959" i="9"/>
  <c r="U2709" i="9"/>
  <c r="U2436" i="9"/>
  <c r="U1538" i="9"/>
  <c r="U1678" i="9"/>
  <c r="U2524" i="9"/>
  <c r="U1479" i="9"/>
  <c r="U1415" i="9"/>
  <c r="U1171" i="9"/>
  <c r="U2125" i="9"/>
  <c r="U1915" i="9"/>
  <c r="U2044" i="9"/>
  <c r="U2191" i="9"/>
  <c r="U2334" i="9"/>
  <c r="U961" i="9"/>
  <c r="U983" i="9"/>
  <c r="U1587" i="9"/>
  <c r="U1999" i="9"/>
  <c r="U1732" i="9"/>
  <c r="U1485" i="9"/>
  <c r="U2075" i="9"/>
  <c r="U1969" i="9"/>
  <c r="U2216" i="9"/>
  <c r="U1536" i="9"/>
  <c r="U2408" i="9"/>
  <c r="U1070" i="9"/>
  <c r="U1024" i="9"/>
  <c r="U2637" i="9"/>
  <c r="U2726" i="9"/>
  <c r="U1031" i="9"/>
  <c r="U1195" i="9"/>
  <c r="U1197" i="9"/>
  <c r="U1170" i="9"/>
  <c r="U1719" i="9"/>
  <c r="U1000" i="9"/>
  <c r="U2526" i="9"/>
  <c r="U2021" i="9"/>
  <c r="U1757" i="9"/>
  <c r="U1110" i="9"/>
  <c r="U1643" i="9"/>
  <c r="U1145" i="9"/>
  <c r="U1383" i="9"/>
  <c r="U1167" i="9"/>
  <c r="U1855" i="9"/>
  <c r="U2652" i="9"/>
  <c r="U1871" i="9"/>
  <c r="U2735" i="9"/>
  <c r="U1239" i="9"/>
  <c r="U2106" i="9"/>
  <c r="U2608" i="9"/>
  <c r="U2669" i="9"/>
  <c r="U1712" i="9"/>
  <c r="U2337" i="9"/>
  <c r="U1232" i="9"/>
  <c r="U1970" i="9"/>
  <c r="U1428" i="9"/>
  <c r="U1312" i="9"/>
  <c r="U1782" i="9"/>
  <c r="U2728" i="9"/>
  <c r="U1216" i="9"/>
  <c r="U2395" i="9"/>
  <c r="U2507" i="9"/>
  <c r="U1640" i="9"/>
  <c r="U1630" i="9"/>
  <c r="U2547" i="9"/>
  <c r="U2744" i="9"/>
  <c r="U2110" i="9"/>
  <c r="U1492" i="9"/>
  <c r="U1348" i="9"/>
  <c r="U1675" i="9"/>
  <c r="U1014" i="9"/>
  <c r="U1520" i="9"/>
  <c r="U1076" i="9"/>
  <c r="U924" i="9"/>
  <c r="U2263" i="9"/>
  <c r="U1257" i="9"/>
  <c r="U1830" i="9"/>
  <c r="U2154" i="9"/>
  <c r="U1047" i="9"/>
  <c r="U1938" i="9"/>
  <c r="U2640" i="9"/>
  <c r="U1692" i="9"/>
  <c r="U2443" i="9"/>
  <c r="U2621" i="9"/>
  <c r="U2776" i="9"/>
  <c r="U1862" i="9"/>
  <c r="U2363" i="9"/>
  <c r="U2555" i="9"/>
  <c r="U1744" i="9"/>
  <c r="U1408" i="9"/>
  <c r="U1685" i="9"/>
  <c r="U2407" i="9"/>
  <c r="U2047" i="9"/>
  <c r="U2172" i="9"/>
  <c r="U1280" i="9"/>
  <c r="U2127" i="9"/>
  <c r="U1770" i="9"/>
  <c r="U2792" i="9"/>
  <c r="U976" i="9"/>
  <c r="U1412" i="9"/>
  <c r="U2712" i="9"/>
  <c r="U2465" i="9"/>
  <c r="U1794" i="9"/>
  <c r="U2513" i="9"/>
  <c r="U1814" i="9"/>
  <c r="U2140" i="9"/>
  <c r="U1100" i="9"/>
  <c r="U1866" i="9"/>
  <c r="U1673" i="9"/>
  <c r="U2680" i="9"/>
  <c r="U1621" i="9"/>
  <c r="U1766" i="9"/>
  <c r="U2251" i="9"/>
  <c r="U2592" i="9"/>
  <c r="U1438" i="9"/>
  <c r="U1056" i="9"/>
  <c r="U944" i="9"/>
  <c r="U1153" i="9"/>
  <c r="U1095" i="9"/>
  <c r="U2656" i="9"/>
  <c r="U2444" i="9"/>
  <c r="U2672" i="9"/>
  <c r="U1158" i="9"/>
  <c r="U1705" i="9"/>
  <c r="U2166" i="9"/>
  <c r="U2289" i="9"/>
  <c r="U1406" i="9"/>
  <c r="U2055" i="9"/>
  <c r="U2605" i="9"/>
  <c r="U1560" i="9"/>
  <c r="U1221" i="9"/>
  <c r="U1906" i="9"/>
  <c r="U1354" i="9"/>
  <c r="U2609" i="9"/>
  <c r="U1108" i="9"/>
  <c r="U2124" i="9"/>
  <c r="U956" i="9"/>
  <c r="U2343" i="9"/>
  <c r="U1658" i="9"/>
  <c r="U1048" i="9"/>
  <c r="U1652" i="9"/>
  <c r="U2199" i="9"/>
  <c r="U1882" i="9"/>
  <c r="U1371" i="9"/>
  <c r="U2573" i="9"/>
  <c r="U1310" i="9"/>
  <c r="U1568" i="9"/>
  <c r="U2215" i="9"/>
  <c r="U1025" i="9"/>
  <c r="U1499" i="9"/>
  <c r="U1189" i="9"/>
  <c r="U1594" i="9"/>
  <c r="U2151" i="9"/>
  <c r="U1146" i="9"/>
  <c r="U2074" i="9"/>
  <c r="U1564" i="9"/>
  <c r="U2120" i="9"/>
  <c r="U1111" i="9"/>
  <c r="U2576" i="9"/>
  <c r="U2471" i="9"/>
  <c r="U1668" i="9"/>
  <c r="U1750" i="9"/>
  <c r="U2283" i="9"/>
  <c r="U1540" i="9"/>
  <c r="U969" i="9"/>
  <c r="U1660" i="9"/>
  <c r="U988" i="9"/>
  <c r="U1572" i="9"/>
  <c r="U1600" i="9"/>
  <c r="U1020" i="9"/>
  <c r="U1655" i="9"/>
  <c r="U1899" i="9"/>
  <c r="U1721" i="9"/>
  <c r="U1986" i="9"/>
  <c r="U1746" i="9"/>
  <c r="U1963" i="9"/>
  <c r="U2515" i="9"/>
  <c r="U2308" i="9"/>
  <c r="U2694" i="9"/>
  <c r="U2010" i="9"/>
  <c r="U2674" i="9"/>
  <c r="U1700" i="9"/>
  <c r="U1962" i="9"/>
  <c r="U1707" i="9"/>
  <c r="U2670" i="9"/>
  <c r="U2824" i="9"/>
  <c r="U2808" i="9"/>
  <c r="U2379" i="9"/>
  <c r="U1604" i="9"/>
  <c r="U2624" i="9"/>
  <c r="U1930" i="9"/>
  <c r="U2097" i="9"/>
  <c r="U972" i="9"/>
  <c r="U1321" i="9"/>
  <c r="U1508" i="9"/>
  <c r="U1068" i="9"/>
  <c r="U1687" i="9"/>
  <c r="U1139" i="9"/>
  <c r="U1386" i="9"/>
  <c r="U1285" i="9"/>
  <c r="U1547" i="9"/>
  <c r="U2760" i="9"/>
  <c r="U2520" i="9"/>
  <c r="U2589" i="9"/>
  <c r="U2696" i="9"/>
  <c r="U2357" i="9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34" i="1"/>
  <c r="AN35" i="1"/>
  <c r="AN31" i="1"/>
  <c r="AN32" i="1"/>
  <c r="AN33" i="1"/>
  <c r="AN28" i="1"/>
  <c r="AN29" i="1"/>
  <c r="AN30" i="1"/>
  <c r="AN26" i="1"/>
  <c r="AN106" i="1"/>
  <c r="AN27" i="1"/>
  <c r="AN205" i="1"/>
  <c r="AN23" i="1"/>
  <c r="AN105" i="1"/>
  <c r="AN102" i="1"/>
  <c r="AN24" i="1"/>
  <c r="AN22" i="1"/>
  <c r="AN107" i="1"/>
  <c r="AN25" i="1"/>
  <c r="AN20" i="1"/>
  <c r="AN21" i="1"/>
  <c r="AN100" i="1"/>
  <c r="AN97" i="1"/>
  <c r="AN109" i="1"/>
  <c r="AN18" i="1"/>
  <c r="AN108" i="1"/>
  <c r="AN82" i="1"/>
  <c r="AN19" i="1"/>
  <c r="AN84" i="1"/>
  <c r="AN104" i="1"/>
  <c r="AN103" i="1"/>
  <c r="AN101" i="1"/>
  <c r="AN88" i="1"/>
  <c r="AN96" i="1"/>
  <c r="AN83" i="1"/>
  <c r="AN15" i="1"/>
  <c r="AN16" i="1"/>
  <c r="AN17" i="1"/>
  <c r="AN89" i="1"/>
  <c r="AN92" i="1"/>
  <c r="AN81" i="1"/>
  <c r="AN85" i="1"/>
  <c r="AN115" i="1"/>
  <c r="AN80" i="1"/>
  <c r="AN91" i="1"/>
  <c r="AN12" i="1"/>
  <c r="AN87" i="1"/>
  <c r="AN79" i="1"/>
  <c r="AN94" i="1"/>
  <c r="AN98" i="1"/>
  <c r="AN76" i="1"/>
  <c r="AN110" i="1"/>
  <c r="AN95" i="1"/>
  <c r="AN90" i="1"/>
  <c r="AN77" i="1"/>
  <c r="AN70" i="1"/>
  <c r="AN71" i="1"/>
  <c r="AN78" i="1"/>
  <c r="AN13" i="1"/>
  <c r="AN93" i="1"/>
  <c r="AN99" i="1"/>
  <c r="AN86" i="1"/>
  <c r="AN75" i="1"/>
  <c r="AN67" i="1"/>
  <c r="AN111" i="1"/>
  <c r="AN49" i="1"/>
  <c r="AN72" i="1"/>
  <c r="AN14" i="1"/>
  <c r="AN73" i="1"/>
  <c r="AN74" i="1"/>
  <c r="AN112" i="1"/>
  <c r="AN50" i="1"/>
  <c r="AN51" i="1"/>
  <c r="AN66" i="1"/>
  <c r="AN69" i="1"/>
  <c r="AN11" i="1"/>
  <c r="AN68" i="1"/>
  <c r="AN52" i="1"/>
  <c r="AN53" i="1"/>
  <c r="AN54" i="1"/>
  <c r="AN8" i="1"/>
  <c r="AN55" i="1"/>
  <c r="AN56" i="1"/>
  <c r="AN114" i="1"/>
  <c r="AN57" i="1"/>
  <c r="AN58" i="1"/>
  <c r="AN36" i="1"/>
  <c r="AN59" i="1"/>
  <c r="AN60" i="1"/>
  <c r="AN61" i="1"/>
  <c r="AN62" i="1"/>
  <c r="AN9" i="1"/>
  <c r="AN116" i="1"/>
  <c r="AN37" i="1"/>
  <c r="AN63" i="1"/>
  <c r="AN64" i="1"/>
  <c r="AN38" i="1"/>
  <c r="AN39" i="1"/>
  <c r="AN40" i="1"/>
  <c r="AN41" i="1"/>
  <c r="AN42" i="1"/>
  <c r="AN43" i="1"/>
  <c r="AN117" i="1"/>
  <c r="AN10" i="1"/>
  <c r="AN6" i="1"/>
  <c r="AN118" i="1"/>
  <c r="AN44" i="1"/>
  <c r="AN45" i="1"/>
  <c r="AN46" i="1"/>
  <c r="AN47" i="1"/>
  <c r="AN48" i="1"/>
  <c r="AN113" i="1"/>
  <c r="AN65" i="1"/>
  <c r="AN7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119" i="1"/>
  <c r="A10" i="258"/>
  <c r="F562" i="1"/>
  <c r="F563" i="1"/>
  <c r="AD9" i="258"/>
  <c r="AD10" i="258" l="1"/>
  <c r="AD11" i="258" s="1"/>
  <c r="AD12" i="258" s="1"/>
  <c r="AD13" i="258" s="1"/>
  <c r="AD14" i="258" s="1"/>
  <c r="AD15" i="258" s="1"/>
  <c r="AD16" i="258" s="1"/>
  <c r="AD17" i="258" s="1"/>
  <c r="AD18" i="258" s="1"/>
  <c r="AD19" i="258" s="1"/>
  <c r="AD20" i="258" s="1"/>
  <c r="AD21" i="258" s="1"/>
  <c r="AD22" i="258" s="1"/>
  <c r="AD23" i="258" s="1"/>
  <c r="AD24" i="258" s="1"/>
  <c r="AD25" i="258" s="1"/>
  <c r="AD26" i="258" s="1"/>
  <c r="AD27" i="258" s="1"/>
  <c r="AD28" i="258" s="1"/>
  <c r="AD29" i="258" s="1"/>
  <c r="AD30" i="258" s="1"/>
  <c r="AD31" i="258" s="1"/>
  <c r="AD32" i="258" s="1"/>
  <c r="AD33" i="258" s="1"/>
  <c r="AD34" i="258" s="1"/>
  <c r="AD35" i="258" s="1"/>
  <c r="AD36" i="258" s="1"/>
  <c r="AD37" i="258" s="1"/>
  <c r="AD38" i="258" s="1"/>
  <c r="AD39" i="258" s="1"/>
  <c r="AD40" i="258" s="1"/>
  <c r="AD41" i="258" s="1"/>
  <c r="AD42" i="258" s="1"/>
  <c r="AD43" i="258" s="1"/>
  <c r="AD44" i="258" s="1"/>
  <c r="AD45" i="258" s="1"/>
  <c r="AD46" i="258" s="1"/>
  <c r="AD47" i="258" s="1"/>
  <c r="AD48" i="258" s="1"/>
  <c r="AD49" i="258" s="1"/>
  <c r="AD50" i="258" s="1"/>
  <c r="AD51" i="258" s="1"/>
  <c r="AD52" i="258" s="1"/>
  <c r="AD53" i="258" s="1"/>
  <c r="AD54" i="258" s="1"/>
  <c r="AD55" i="258" s="1"/>
  <c r="AD56" i="258" s="1"/>
  <c r="AD57" i="258" s="1"/>
  <c r="AD58" i="258" s="1"/>
  <c r="AD59" i="258" s="1"/>
  <c r="AD60" i="258" s="1"/>
  <c r="AD61" i="258" s="1"/>
  <c r="AD62" i="258" s="1"/>
  <c r="AD63" i="258" s="1"/>
  <c r="AD64" i="258" s="1"/>
  <c r="AD65" i="258" s="1"/>
  <c r="AD66" i="258" s="1"/>
  <c r="AD67" i="258" s="1"/>
  <c r="AD68" i="258" s="1"/>
  <c r="AD69" i="258" s="1"/>
  <c r="AD70" i="258" s="1"/>
  <c r="AD71" i="258" s="1"/>
  <c r="AD72" i="258" s="1"/>
  <c r="AD73" i="258" s="1"/>
  <c r="AD74" i="258" s="1"/>
  <c r="AD75" i="258" s="1"/>
  <c r="AD76" i="258" s="1"/>
  <c r="AD77" i="258" s="1"/>
  <c r="AD78" i="258" s="1"/>
  <c r="AD79" i="258" s="1"/>
  <c r="AD80" i="258" s="1"/>
  <c r="AD81" i="258" s="1"/>
  <c r="AD82" i="258" s="1"/>
  <c r="AD83" i="258" s="1"/>
  <c r="AD84" i="258" s="1"/>
  <c r="AD85" i="258" s="1"/>
  <c r="AD86" i="258" s="1"/>
  <c r="AD87" i="258" s="1"/>
  <c r="AD88" i="258" s="1"/>
  <c r="AD89" i="258" s="1"/>
  <c r="AD90" i="258" s="1"/>
  <c r="AD91" i="258" s="1"/>
  <c r="AD92" i="258" s="1"/>
  <c r="AD93" i="258" s="1"/>
  <c r="AD94" i="258" s="1"/>
  <c r="AD95" i="258" s="1"/>
  <c r="AD96" i="258" s="1"/>
  <c r="AD97" i="258" s="1"/>
  <c r="AD98" i="258" s="1"/>
  <c r="AD99" i="258" s="1"/>
  <c r="AD100" i="258" s="1"/>
  <c r="AD101" i="258" s="1"/>
  <c r="AD102" i="258" s="1"/>
  <c r="AD103" i="258" s="1"/>
  <c r="AD104" i="258" s="1"/>
  <c r="AD105" i="258" s="1"/>
  <c r="A11" i="258"/>
  <c r="A12" i="258" s="1"/>
  <c r="A13" i="258" s="1"/>
  <c r="A14" i="258" s="1"/>
  <c r="A15" i="258" s="1"/>
  <c r="A16" i="258" s="1"/>
  <c r="A17" i="258" s="1"/>
  <c r="A18" i="258" s="1"/>
  <c r="A19" i="258" s="1"/>
  <c r="A20" i="258" s="1"/>
  <c r="A21" i="258" s="1"/>
  <c r="A22" i="258" s="1"/>
  <c r="A23" i="258" s="1"/>
  <c r="A24" i="258" s="1"/>
  <c r="A25" i="258" s="1"/>
  <c r="A26" i="258" s="1"/>
  <c r="A27" i="258" s="1"/>
  <c r="A28" i="258" s="1"/>
  <c r="A29" i="258" s="1"/>
  <c r="A30" i="258" s="1"/>
  <c r="A31" i="258" s="1"/>
  <c r="A32" i="258" s="1"/>
  <c r="A33" i="258" s="1"/>
  <c r="A34" i="258" s="1"/>
  <c r="A35" i="258" s="1"/>
  <c r="A36" i="258" s="1"/>
  <c r="A37" i="258" s="1"/>
  <c r="A38" i="258" s="1"/>
  <c r="A39" i="258" s="1"/>
  <c r="A40" i="258" s="1"/>
  <c r="A41" i="258" s="1"/>
  <c r="A42" i="258" s="1"/>
  <c r="A43" i="258" s="1"/>
  <c r="A44" i="258" s="1"/>
  <c r="A45" i="258" s="1"/>
  <c r="A46" i="258" s="1"/>
  <c r="A47" i="258" s="1"/>
  <c r="A48" i="258" s="1"/>
  <c r="A49" i="258" s="1"/>
  <c r="A50" i="258" s="1"/>
  <c r="A51" i="258" s="1"/>
  <c r="A52" i="258" s="1"/>
  <c r="A53" i="258" s="1"/>
  <c r="A54" i="258" s="1"/>
  <c r="A55" i="258" s="1"/>
  <c r="A56" i="258" s="1"/>
  <c r="A57" i="258" s="1"/>
  <c r="A58" i="258" s="1"/>
  <c r="A59" i="258" s="1"/>
  <c r="A60" i="258" s="1"/>
  <c r="A61" i="258" s="1"/>
  <c r="A62" i="258" s="1"/>
  <c r="A63" i="258" s="1"/>
  <c r="A64" i="258" s="1"/>
  <c r="A65" i="258" s="1"/>
  <c r="A66" i="258" s="1"/>
  <c r="A67" i="258" s="1"/>
  <c r="A68" i="258" s="1"/>
  <c r="A69" i="258" s="1"/>
  <c r="A70" i="258" s="1"/>
  <c r="A71" i="258" s="1"/>
  <c r="A72" i="258" s="1"/>
  <c r="A73" i="258" s="1"/>
  <c r="A74" i="258" s="1"/>
  <c r="A75" i="258" s="1"/>
  <c r="A76" i="258" s="1"/>
  <c r="A77" i="258" s="1"/>
  <c r="A78" i="258" s="1"/>
  <c r="A79" i="258" s="1"/>
  <c r="A80" i="258" s="1"/>
  <c r="A81" i="258" s="1"/>
  <c r="A82" i="258" s="1"/>
  <c r="A83" i="258" s="1"/>
  <c r="A84" i="258" s="1"/>
  <c r="A85" i="258" s="1"/>
  <c r="A86" i="258" s="1"/>
  <c r="A87" i="258" s="1"/>
  <c r="A88" i="258" s="1"/>
  <c r="A89" i="258" s="1"/>
  <c r="A90" i="258" s="1"/>
  <c r="A91" i="258" s="1"/>
  <c r="A92" i="258" s="1"/>
  <c r="A93" i="258" s="1"/>
  <c r="A94" i="258" s="1"/>
  <c r="A95" i="258" s="1"/>
  <c r="A96" i="258" s="1"/>
  <c r="A97" i="258" s="1"/>
  <c r="A98" i="258" s="1"/>
  <c r="A99" i="258" s="1"/>
  <c r="A100" i="258" s="1"/>
  <c r="M6" i="352" l="1"/>
  <c r="C6" i="352" s="1"/>
  <c r="L6" i="352"/>
  <c r="C7" i="352" s="1"/>
  <c r="O6" i="352"/>
  <c r="C5" i="352" s="1"/>
  <c r="AB6" i="352"/>
  <c r="C47" i="352" s="1"/>
  <c r="N6" i="352"/>
  <c r="E5" i="352" s="1"/>
  <c r="AB6" i="351"/>
  <c r="C47" i="351" s="1"/>
  <c r="L6" i="351"/>
  <c r="C7" i="351" s="1"/>
  <c r="M6" i="351"/>
  <c r="C6" i="351" s="1"/>
  <c r="O6" i="351"/>
  <c r="C5" i="351" s="1"/>
  <c r="N6" i="351"/>
  <c r="E5" i="351" s="1"/>
  <c r="C870" i="9"/>
  <c r="C871" i="9"/>
  <c r="C872" i="9"/>
  <c r="C873" i="9"/>
  <c r="C874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N11" i="258"/>
  <c r="F16" i="352" l="1"/>
  <c r="F15" i="352"/>
  <c r="F10" i="352"/>
  <c r="F20" i="352"/>
  <c r="F14" i="352"/>
  <c r="F19" i="352"/>
  <c r="F13" i="352"/>
  <c r="F18" i="352"/>
  <c r="F11" i="352"/>
  <c r="F21" i="352"/>
  <c r="F17" i="352"/>
  <c r="F19" i="351"/>
  <c r="F18" i="351"/>
  <c r="F11" i="351"/>
  <c r="F17" i="351"/>
  <c r="F16" i="351"/>
  <c r="F15" i="351"/>
  <c r="F14" i="351"/>
  <c r="F13" i="351"/>
  <c r="F10" i="351"/>
  <c r="F20" i="351"/>
  <c r="F21" i="351"/>
  <c r="V880" i="9"/>
  <c r="V881" i="9"/>
  <c r="V882" i="9"/>
  <c r="V877" i="9"/>
  <c r="V873" i="9"/>
  <c r="V886" i="9"/>
  <c r="V885" i="9"/>
  <c r="V884" i="9"/>
  <c r="V883" i="9"/>
  <c r="V889" i="9"/>
  <c r="V874" i="9"/>
  <c r="V888" i="9"/>
  <c r="V887" i="9"/>
  <c r="R106" i="258"/>
  <c r="A886" i="9" l="1"/>
  <c r="C278" i="7"/>
  <c r="C279" i="7"/>
  <c r="F369" i="7"/>
  <c r="G369" i="7"/>
  <c r="AC369" i="7" s="1"/>
  <c r="H369" i="7"/>
  <c r="AD369" i="7" s="1"/>
  <c r="I369" i="7"/>
  <c r="J369" i="7"/>
  <c r="K369" i="7"/>
  <c r="L369" i="7"/>
  <c r="P369" i="7"/>
  <c r="R369" i="7"/>
  <c r="V369" i="7"/>
  <c r="W369" i="7"/>
  <c r="AA369" i="7" s="1"/>
  <c r="X369" i="7"/>
  <c r="AB369" i="7" s="1"/>
  <c r="Z369" i="7"/>
  <c r="AH369" i="7"/>
  <c r="F370" i="7"/>
  <c r="G370" i="7"/>
  <c r="AC370" i="7" s="1"/>
  <c r="H370" i="7"/>
  <c r="AD370" i="7" s="1"/>
  <c r="I370" i="7"/>
  <c r="J370" i="7"/>
  <c r="K370" i="7"/>
  <c r="L370" i="7"/>
  <c r="P370" i="7"/>
  <c r="R370" i="7"/>
  <c r="W370" i="7"/>
  <c r="AA370" i="7" s="1"/>
  <c r="X370" i="7"/>
  <c r="AB370" i="7" s="1"/>
  <c r="Z370" i="7"/>
  <c r="AH370" i="7"/>
  <c r="F371" i="7"/>
  <c r="G371" i="7"/>
  <c r="AC371" i="7" s="1"/>
  <c r="H371" i="7"/>
  <c r="AD371" i="7" s="1"/>
  <c r="I371" i="7"/>
  <c r="J371" i="7"/>
  <c r="K371" i="7"/>
  <c r="L371" i="7"/>
  <c r="P371" i="7"/>
  <c r="R371" i="7"/>
  <c r="W371" i="7"/>
  <c r="AA371" i="7" s="1"/>
  <c r="X371" i="7"/>
  <c r="AB371" i="7" s="1"/>
  <c r="Z371" i="7"/>
  <c r="AH371" i="7"/>
  <c r="F372" i="7"/>
  <c r="G372" i="7"/>
  <c r="AC372" i="7" s="1"/>
  <c r="H372" i="7"/>
  <c r="AD372" i="7" s="1"/>
  <c r="I372" i="7"/>
  <c r="J372" i="7"/>
  <c r="K372" i="7"/>
  <c r="L372" i="7"/>
  <c r="P372" i="7"/>
  <c r="R372" i="7"/>
  <c r="W372" i="7"/>
  <c r="AA372" i="7" s="1"/>
  <c r="X372" i="7"/>
  <c r="AB372" i="7" s="1"/>
  <c r="Z372" i="7"/>
  <c r="AH372" i="7"/>
  <c r="F373" i="7"/>
  <c r="G373" i="7"/>
  <c r="AC373" i="7" s="1"/>
  <c r="H373" i="7"/>
  <c r="AD373" i="7" s="1"/>
  <c r="I373" i="7"/>
  <c r="J373" i="7"/>
  <c r="K373" i="7"/>
  <c r="L373" i="7"/>
  <c r="P373" i="7"/>
  <c r="R373" i="7"/>
  <c r="W373" i="7"/>
  <c r="AA373" i="7" s="1"/>
  <c r="X373" i="7"/>
  <c r="AB373" i="7" s="1"/>
  <c r="Z373" i="7"/>
  <c r="AH373" i="7"/>
  <c r="F374" i="7"/>
  <c r="G374" i="7"/>
  <c r="AC374" i="7" s="1"/>
  <c r="H374" i="7"/>
  <c r="AD374" i="7" s="1"/>
  <c r="I374" i="7"/>
  <c r="J374" i="7"/>
  <c r="K374" i="7"/>
  <c r="L374" i="7"/>
  <c r="P374" i="7"/>
  <c r="R374" i="7"/>
  <c r="W374" i="7"/>
  <c r="AA374" i="7" s="1"/>
  <c r="X374" i="7"/>
  <c r="AB374" i="7" s="1"/>
  <c r="Z374" i="7"/>
  <c r="AH374" i="7"/>
  <c r="F375" i="7"/>
  <c r="G375" i="7"/>
  <c r="AC375" i="7" s="1"/>
  <c r="H375" i="7"/>
  <c r="AD375" i="7" s="1"/>
  <c r="I375" i="7"/>
  <c r="J375" i="7"/>
  <c r="K375" i="7"/>
  <c r="L375" i="7"/>
  <c r="P375" i="7"/>
  <c r="R375" i="7"/>
  <c r="W375" i="7"/>
  <c r="AA375" i="7" s="1"/>
  <c r="X375" i="7"/>
  <c r="AB375" i="7" s="1"/>
  <c r="Z375" i="7"/>
  <c r="AH375" i="7"/>
  <c r="F376" i="7"/>
  <c r="G376" i="7"/>
  <c r="AC376" i="7" s="1"/>
  <c r="H376" i="7"/>
  <c r="AD376" i="7" s="1"/>
  <c r="I376" i="7"/>
  <c r="J376" i="7"/>
  <c r="K376" i="7"/>
  <c r="L376" i="7"/>
  <c r="P376" i="7"/>
  <c r="R376" i="7"/>
  <c r="W376" i="7"/>
  <c r="AA376" i="7" s="1"/>
  <c r="X376" i="7"/>
  <c r="AB376" i="7" s="1"/>
  <c r="Z376" i="7"/>
  <c r="AH376" i="7"/>
  <c r="F377" i="7"/>
  <c r="G377" i="7"/>
  <c r="AC377" i="7" s="1"/>
  <c r="H377" i="7"/>
  <c r="AD377" i="7" s="1"/>
  <c r="I377" i="7"/>
  <c r="J377" i="7"/>
  <c r="K377" i="7"/>
  <c r="L377" i="7"/>
  <c r="P377" i="7"/>
  <c r="R377" i="7"/>
  <c r="W377" i="7"/>
  <c r="AA377" i="7" s="1"/>
  <c r="X377" i="7"/>
  <c r="AB377" i="7" s="1"/>
  <c r="Z377" i="7"/>
  <c r="AH377" i="7"/>
  <c r="F378" i="7"/>
  <c r="G378" i="7"/>
  <c r="AC378" i="7" s="1"/>
  <c r="H378" i="7"/>
  <c r="AD378" i="7" s="1"/>
  <c r="I378" i="7"/>
  <c r="J378" i="7"/>
  <c r="K378" i="7"/>
  <c r="L378" i="7"/>
  <c r="P378" i="7"/>
  <c r="R378" i="7"/>
  <c r="W378" i="7"/>
  <c r="AA378" i="7" s="1"/>
  <c r="X378" i="7"/>
  <c r="AB378" i="7" s="1"/>
  <c r="Z378" i="7"/>
  <c r="AH378" i="7"/>
  <c r="F379" i="7"/>
  <c r="G379" i="7"/>
  <c r="AC379" i="7" s="1"/>
  <c r="H379" i="7"/>
  <c r="AD379" i="7" s="1"/>
  <c r="I379" i="7"/>
  <c r="J379" i="7"/>
  <c r="K379" i="7"/>
  <c r="L379" i="7"/>
  <c r="P379" i="7"/>
  <c r="R379" i="7"/>
  <c r="W379" i="7"/>
  <c r="AA379" i="7" s="1"/>
  <c r="X379" i="7"/>
  <c r="AB379" i="7" s="1"/>
  <c r="Z379" i="7"/>
  <c r="AH379" i="7"/>
  <c r="F380" i="7"/>
  <c r="G380" i="7"/>
  <c r="AC380" i="7" s="1"/>
  <c r="H380" i="7"/>
  <c r="AD380" i="7" s="1"/>
  <c r="I380" i="7"/>
  <c r="J380" i="7"/>
  <c r="K380" i="7"/>
  <c r="L380" i="7"/>
  <c r="P380" i="7"/>
  <c r="R380" i="7"/>
  <c r="W380" i="7"/>
  <c r="AA380" i="7" s="1"/>
  <c r="X380" i="7"/>
  <c r="AB380" i="7" s="1"/>
  <c r="Z380" i="7"/>
  <c r="AH380" i="7"/>
  <c r="F381" i="7"/>
  <c r="G381" i="7"/>
  <c r="AC381" i="7" s="1"/>
  <c r="H381" i="7"/>
  <c r="AD381" i="7" s="1"/>
  <c r="I381" i="7"/>
  <c r="J381" i="7"/>
  <c r="K381" i="7"/>
  <c r="L381" i="7"/>
  <c r="P381" i="7"/>
  <c r="R381" i="7"/>
  <c r="W381" i="7"/>
  <c r="AA381" i="7" s="1"/>
  <c r="X381" i="7"/>
  <c r="AB381" i="7" s="1"/>
  <c r="Z381" i="7"/>
  <c r="AH381" i="7"/>
  <c r="F382" i="7"/>
  <c r="G382" i="7"/>
  <c r="AC382" i="7" s="1"/>
  <c r="H382" i="7"/>
  <c r="AD382" i="7" s="1"/>
  <c r="I382" i="7"/>
  <c r="J382" i="7"/>
  <c r="K382" i="7"/>
  <c r="L382" i="7"/>
  <c r="P382" i="7"/>
  <c r="R382" i="7"/>
  <c r="W382" i="7"/>
  <c r="AA382" i="7" s="1"/>
  <c r="X382" i="7"/>
  <c r="AB382" i="7" s="1"/>
  <c r="Z382" i="7"/>
  <c r="AH382" i="7"/>
  <c r="F383" i="7"/>
  <c r="G383" i="7"/>
  <c r="AC383" i="7" s="1"/>
  <c r="H383" i="7"/>
  <c r="AD383" i="7" s="1"/>
  <c r="I383" i="7"/>
  <c r="J383" i="7"/>
  <c r="K383" i="7"/>
  <c r="L383" i="7"/>
  <c r="P383" i="7"/>
  <c r="R383" i="7"/>
  <c r="W383" i="7"/>
  <c r="AA383" i="7" s="1"/>
  <c r="X383" i="7"/>
  <c r="AB383" i="7" s="1"/>
  <c r="Z383" i="7"/>
  <c r="AH383" i="7"/>
  <c r="F384" i="7"/>
  <c r="G384" i="7"/>
  <c r="AC384" i="7" s="1"/>
  <c r="H384" i="7"/>
  <c r="AD384" i="7" s="1"/>
  <c r="I384" i="7"/>
  <c r="J384" i="7"/>
  <c r="K384" i="7"/>
  <c r="L384" i="7"/>
  <c r="P384" i="7"/>
  <c r="R384" i="7"/>
  <c r="W384" i="7"/>
  <c r="AA384" i="7" s="1"/>
  <c r="X384" i="7"/>
  <c r="AB384" i="7" s="1"/>
  <c r="Z384" i="7"/>
  <c r="AH384" i="7"/>
  <c r="F385" i="7"/>
  <c r="G385" i="7"/>
  <c r="AC385" i="7" s="1"/>
  <c r="H385" i="7"/>
  <c r="AD385" i="7" s="1"/>
  <c r="I385" i="7"/>
  <c r="J385" i="7"/>
  <c r="K385" i="7"/>
  <c r="L385" i="7"/>
  <c r="P385" i="7"/>
  <c r="R385" i="7"/>
  <c r="W385" i="7"/>
  <c r="AA385" i="7" s="1"/>
  <c r="X385" i="7"/>
  <c r="AB385" i="7" s="1"/>
  <c r="Z385" i="7"/>
  <c r="AH385" i="7"/>
  <c r="F386" i="7"/>
  <c r="G386" i="7"/>
  <c r="AC386" i="7" s="1"/>
  <c r="H386" i="7"/>
  <c r="AD386" i="7" s="1"/>
  <c r="I386" i="7"/>
  <c r="J386" i="7"/>
  <c r="K386" i="7"/>
  <c r="L386" i="7"/>
  <c r="P386" i="7"/>
  <c r="R386" i="7"/>
  <c r="W386" i="7"/>
  <c r="AA386" i="7" s="1"/>
  <c r="X386" i="7"/>
  <c r="AB386" i="7" s="1"/>
  <c r="Z386" i="7"/>
  <c r="AH386" i="7"/>
  <c r="F387" i="7"/>
  <c r="G387" i="7"/>
  <c r="AC387" i="7" s="1"/>
  <c r="H387" i="7"/>
  <c r="AD387" i="7" s="1"/>
  <c r="I387" i="7"/>
  <c r="J387" i="7"/>
  <c r="K387" i="7"/>
  <c r="L387" i="7"/>
  <c r="P387" i="7"/>
  <c r="R387" i="7"/>
  <c r="W387" i="7"/>
  <c r="AA387" i="7" s="1"/>
  <c r="X387" i="7"/>
  <c r="AB387" i="7" s="1"/>
  <c r="Z387" i="7"/>
  <c r="AH387" i="7"/>
  <c r="F388" i="7"/>
  <c r="G388" i="7"/>
  <c r="AC388" i="7" s="1"/>
  <c r="H388" i="7"/>
  <c r="AD388" i="7" s="1"/>
  <c r="I388" i="7"/>
  <c r="J388" i="7"/>
  <c r="K388" i="7"/>
  <c r="L388" i="7"/>
  <c r="P388" i="7"/>
  <c r="R388" i="7"/>
  <c r="W388" i="7"/>
  <c r="AA388" i="7" s="1"/>
  <c r="X388" i="7"/>
  <c r="AB388" i="7" s="1"/>
  <c r="Z388" i="7"/>
  <c r="AH388" i="7"/>
  <c r="F389" i="7"/>
  <c r="G389" i="7"/>
  <c r="AC389" i="7" s="1"/>
  <c r="H389" i="7"/>
  <c r="AD389" i="7" s="1"/>
  <c r="I389" i="7"/>
  <c r="J389" i="7"/>
  <c r="K389" i="7"/>
  <c r="L389" i="7"/>
  <c r="P389" i="7"/>
  <c r="R389" i="7"/>
  <c r="W389" i="7"/>
  <c r="AA389" i="7" s="1"/>
  <c r="X389" i="7"/>
  <c r="AB389" i="7" s="1"/>
  <c r="Z389" i="7"/>
  <c r="AH389" i="7"/>
  <c r="F390" i="7"/>
  <c r="G390" i="7"/>
  <c r="AC390" i="7" s="1"/>
  <c r="H390" i="7"/>
  <c r="AD390" i="7" s="1"/>
  <c r="I390" i="7"/>
  <c r="J390" i="7"/>
  <c r="K390" i="7"/>
  <c r="L390" i="7"/>
  <c r="P390" i="7"/>
  <c r="R390" i="7"/>
  <c r="W390" i="7"/>
  <c r="AA390" i="7" s="1"/>
  <c r="X390" i="7"/>
  <c r="AB390" i="7" s="1"/>
  <c r="Z390" i="7"/>
  <c r="AH390" i="7"/>
  <c r="F391" i="7"/>
  <c r="G391" i="7"/>
  <c r="AC391" i="7" s="1"/>
  <c r="H391" i="7"/>
  <c r="AD391" i="7" s="1"/>
  <c r="I391" i="7"/>
  <c r="J391" i="7"/>
  <c r="K391" i="7"/>
  <c r="L391" i="7"/>
  <c r="P391" i="7"/>
  <c r="R391" i="7"/>
  <c r="W391" i="7"/>
  <c r="AA391" i="7" s="1"/>
  <c r="X391" i="7"/>
  <c r="AB391" i="7" s="1"/>
  <c r="Z391" i="7"/>
  <c r="AH391" i="7"/>
  <c r="F392" i="7"/>
  <c r="G392" i="7"/>
  <c r="AC392" i="7" s="1"/>
  <c r="H392" i="7"/>
  <c r="AD392" i="7" s="1"/>
  <c r="I392" i="7"/>
  <c r="J392" i="7"/>
  <c r="K392" i="7"/>
  <c r="L392" i="7"/>
  <c r="P392" i="7"/>
  <c r="R392" i="7"/>
  <c r="W392" i="7"/>
  <c r="AA392" i="7" s="1"/>
  <c r="X392" i="7"/>
  <c r="AB392" i="7" s="1"/>
  <c r="Z392" i="7"/>
  <c r="AH392" i="7"/>
  <c r="F393" i="7"/>
  <c r="G393" i="7"/>
  <c r="AC393" i="7" s="1"/>
  <c r="H393" i="7"/>
  <c r="AD393" i="7" s="1"/>
  <c r="I393" i="7"/>
  <c r="J393" i="7"/>
  <c r="K393" i="7"/>
  <c r="L393" i="7"/>
  <c r="P393" i="7"/>
  <c r="R393" i="7"/>
  <c r="W393" i="7"/>
  <c r="AA393" i="7" s="1"/>
  <c r="X393" i="7"/>
  <c r="AB393" i="7" s="1"/>
  <c r="Z393" i="7"/>
  <c r="AH393" i="7"/>
  <c r="F394" i="7"/>
  <c r="G394" i="7"/>
  <c r="AC394" i="7" s="1"/>
  <c r="H394" i="7"/>
  <c r="AD394" i="7" s="1"/>
  <c r="I394" i="7"/>
  <c r="J394" i="7"/>
  <c r="K394" i="7"/>
  <c r="L394" i="7"/>
  <c r="P394" i="7"/>
  <c r="R394" i="7"/>
  <c r="W394" i="7"/>
  <c r="AA394" i="7" s="1"/>
  <c r="X394" i="7"/>
  <c r="AB394" i="7" s="1"/>
  <c r="Z394" i="7"/>
  <c r="AH394" i="7"/>
  <c r="F395" i="7"/>
  <c r="G395" i="7"/>
  <c r="AC395" i="7" s="1"/>
  <c r="H395" i="7"/>
  <c r="AD395" i="7" s="1"/>
  <c r="I395" i="7"/>
  <c r="J395" i="7"/>
  <c r="K395" i="7"/>
  <c r="L395" i="7"/>
  <c r="P395" i="7"/>
  <c r="R395" i="7"/>
  <c r="V395" i="7"/>
  <c r="W395" i="7"/>
  <c r="AA395" i="7" s="1"/>
  <c r="X395" i="7"/>
  <c r="AB395" i="7" s="1"/>
  <c r="Z395" i="7"/>
  <c r="AH395" i="7"/>
  <c r="F396" i="7"/>
  <c r="G396" i="7"/>
  <c r="AC396" i="7" s="1"/>
  <c r="H396" i="7"/>
  <c r="AD396" i="7" s="1"/>
  <c r="I396" i="7"/>
  <c r="J396" i="7"/>
  <c r="K396" i="7"/>
  <c r="L396" i="7"/>
  <c r="P396" i="7"/>
  <c r="R396" i="7"/>
  <c r="V396" i="7"/>
  <c r="W396" i="7"/>
  <c r="AA396" i="7" s="1"/>
  <c r="X396" i="7"/>
  <c r="AB396" i="7" s="1"/>
  <c r="Z396" i="7"/>
  <c r="AH396" i="7"/>
  <c r="F397" i="7"/>
  <c r="G397" i="7"/>
  <c r="AC397" i="7" s="1"/>
  <c r="H397" i="7"/>
  <c r="AD397" i="7" s="1"/>
  <c r="I397" i="7"/>
  <c r="J397" i="7"/>
  <c r="K397" i="7"/>
  <c r="L397" i="7"/>
  <c r="P397" i="7"/>
  <c r="R397" i="7"/>
  <c r="V397" i="7"/>
  <c r="W397" i="7"/>
  <c r="AA397" i="7" s="1"/>
  <c r="X397" i="7"/>
  <c r="AB397" i="7" s="1"/>
  <c r="Z397" i="7"/>
  <c r="AH397" i="7"/>
  <c r="F398" i="7"/>
  <c r="G398" i="7"/>
  <c r="AC398" i="7" s="1"/>
  <c r="H398" i="7"/>
  <c r="AD398" i="7" s="1"/>
  <c r="I398" i="7"/>
  <c r="J398" i="7"/>
  <c r="K398" i="7"/>
  <c r="L398" i="7"/>
  <c r="P398" i="7"/>
  <c r="R398" i="7"/>
  <c r="V398" i="7"/>
  <c r="W398" i="7"/>
  <c r="AA398" i="7" s="1"/>
  <c r="X398" i="7"/>
  <c r="AB398" i="7" s="1"/>
  <c r="Z398" i="7"/>
  <c r="AH398" i="7"/>
  <c r="F399" i="7"/>
  <c r="G399" i="7"/>
  <c r="AC399" i="7" s="1"/>
  <c r="H399" i="7"/>
  <c r="AD399" i="7" s="1"/>
  <c r="I399" i="7"/>
  <c r="J399" i="7"/>
  <c r="K399" i="7"/>
  <c r="L399" i="7"/>
  <c r="P399" i="7"/>
  <c r="R399" i="7"/>
  <c r="V399" i="7"/>
  <c r="W399" i="7"/>
  <c r="AA399" i="7" s="1"/>
  <c r="X399" i="7"/>
  <c r="AB399" i="7" s="1"/>
  <c r="Z399" i="7"/>
  <c r="AH399" i="7"/>
  <c r="F400" i="7"/>
  <c r="G400" i="7"/>
  <c r="AC400" i="7" s="1"/>
  <c r="H400" i="7"/>
  <c r="AD400" i="7" s="1"/>
  <c r="I400" i="7"/>
  <c r="J400" i="7"/>
  <c r="K400" i="7"/>
  <c r="L400" i="7"/>
  <c r="P400" i="7"/>
  <c r="R400" i="7"/>
  <c r="V400" i="7"/>
  <c r="W400" i="7"/>
  <c r="AA400" i="7" s="1"/>
  <c r="X400" i="7"/>
  <c r="AB400" i="7" s="1"/>
  <c r="Z400" i="7"/>
  <c r="AH400" i="7"/>
  <c r="F401" i="7"/>
  <c r="G401" i="7"/>
  <c r="AC401" i="7" s="1"/>
  <c r="H401" i="7"/>
  <c r="AD401" i="7" s="1"/>
  <c r="I401" i="7"/>
  <c r="J401" i="7"/>
  <c r="K401" i="7"/>
  <c r="L401" i="7"/>
  <c r="P401" i="7"/>
  <c r="R401" i="7"/>
  <c r="V401" i="7"/>
  <c r="W401" i="7"/>
  <c r="AA401" i="7" s="1"/>
  <c r="X401" i="7"/>
  <c r="AB401" i="7" s="1"/>
  <c r="Z401" i="7"/>
  <c r="AH401" i="7"/>
  <c r="F402" i="7"/>
  <c r="G402" i="7"/>
  <c r="AC402" i="7" s="1"/>
  <c r="H402" i="7"/>
  <c r="AD402" i="7" s="1"/>
  <c r="I402" i="7"/>
  <c r="J402" i="7"/>
  <c r="K402" i="7"/>
  <c r="L402" i="7"/>
  <c r="P402" i="7"/>
  <c r="R402" i="7"/>
  <c r="V402" i="7"/>
  <c r="W402" i="7"/>
  <c r="AA402" i="7" s="1"/>
  <c r="X402" i="7"/>
  <c r="AB402" i="7" s="1"/>
  <c r="Z402" i="7"/>
  <c r="AH402" i="7"/>
  <c r="F403" i="7"/>
  <c r="G403" i="7"/>
  <c r="AC403" i="7" s="1"/>
  <c r="H403" i="7"/>
  <c r="AD403" i="7" s="1"/>
  <c r="I403" i="7"/>
  <c r="J403" i="7"/>
  <c r="K403" i="7"/>
  <c r="L403" i="7"/>
  <c r="P403" i="7"/>
  <c r="R403" i="7"/>
  <c r="V403" i="7"/>
  <c r="W403" i="7"/>
  <c r="AA403" i="7" s="1"/>
  <c r="X403" i="7"/>
  <c r="AB403" i="7" s="1"/>
  <c r="Z403" i="7"/>
  <c r="AH403" i="7"/>
  <c r="F404" i="7"/>
  <c r="G404" i="7"/>
  <c r="AC404" i="7" s="1"/>
  <c r="H404" i="7"/>
  <c r="AD404" i="7" s="1"/>
  <c r="I404" i="7"/>
  <c r="J404" i="7"/>
  <c r="K404" i="7"/>
  <c r="L404" i="7"/>
  <c r="P404" i="7"/>
  <c r="R404" i="7"/>
  <c r="V404" i="7"/>
  <c r="W404" i="7"/>
  <c r="AA404" i="7" s="1"/>
  <c r="X404" i="7"/>
  <c r="AB404" i="7" s="1"/>
  <c r="Z404" i="7"/>
  <c r="AH404" i="7"/>
  <c r="F405" i="7"/>
  <c r="G405" i="7"/>
  <c r="AC405" i="7" s="1"/>
  <c r="H405" i="7"/>
  <c r="AD405" i="7" s="1"/>
  <c r="I405" i="7"/>
  <c r="J405" i="7"/>
  <c r="K405" i="7"/>
  <c r="L405" i="7"/>
  <c r="P405" i="7"/>
  <c r="R405" i="7"/>
  <c r="V405" i="7"/>
  <c r="W405" i="7"/>
  <c r="AA405" i="7" s="1"/>
  <c r="X405" i="7"/>
  <c r="AB405" i="7" s="1"/>
  <c r="Z405" i="7"/>
  <c r="AH405" i="7"/>
  <c r="F406" i="7"/>
  <c r="G406" i="7"/>
  <c r="AC406" i="7" s="1"/>
  <c r="H406" i="7"/>
  <c r="AD406" i="7" s="1"/>
  <c r="I406" i="7"/>
  <c r="J406" i="7"/>
  <c r="K406" i="7"/>
  <c r="L406" i="7"/>
  <c r="P406" i="7"/>
  <c r="R406" i="7"/>
  <c r="V406" i="7"/>
  <c r="W406" i="7"/>
  <c r="AA406" i="7" s="1"/>
  <c r="X406" i="7"/>
  <c r="AB406" i="7" s="1"/>
  <c r="Z406" i="7"/>
  <c r="AH406" i="7"/>
  <c r="F407" i="7"/>
  <c r="G407" i="7"/>
  <c r="AC407" i="7" s="1"/>
  <c r="H407" i="7"/>
  <c r="AD407" i="7" s="1"/>
  <c r="I407" i="7"/>
  <c r="J407" i="7"/>
  <c r="K407" i="7"/>
  <c r="L407" i="7"/>
  <c r="P407" i="7"/>
  <c r="R407" i="7"/>
  <c r="V407" i="7"/>
  <c r="W407" i="7"/>
  <c r="AA407" i="7" s="1"/>
  <c r="X407" i="7"/>
  <c r="AB407" i="7" s="1"/>
  <c r="Z407" i="7"/>
  <c r="AH407" i="7"/>
  <c r="F408" i="7"/>
  <c r="G408" i="7"/>
  <c r="AC408" i="7" s="1"/>
  <c r="H408" i="7"/>
  <c r="AD408" i="7" s="1"/>
  <c r="I408" i="7"/>
  <c r="J408" i="7"/>
  <c r="K408" i="7"/>
  <c r="L408" i="7"/>
  <c r="P408" i="7"/>
  <c r="R408" i="7"/>
  <c r="V408" i="7"/>
  <c r="W408" i="7"/>
  <c r="AA408" i="7" s="1"/>
  <c r="X408" i="7"/>
  <c r="AB408" i="7" s="1"/>
  <c r="Z408" i="7"/>
  <c r="AH408" i="7"/>
  <c r="F409" i="7"/>
  <c r="G409" i="7"/>
  <c r="AC409" i="7" s="1"/>
  <c r="H409" i="7"/>
  <c r="AD409" i="7" s="1"/>
  <c r="I409" i="7"/>
  <c r="J409" i="7"/>
  <c r="K409" i="7"/>
  <c r="L409" i="7"/>
  <c r="P409" i="7"/>
  <c r="R409" i="7"/>
  <c r="V409" i="7"/>
  <c r="W409" i="7"/>
  <c r="AA409" i="7" s="1"/>
  <c r="X409" i="7"/>
  <c r="AB409" i="7" s="1"/>
  <c r="Z409" i="7"/>
  <c r="AH409" i="7"/>
  <c r="F410" i="7"/>
  <c r="G410" i="7"/>
  <c r="AC410" i="7" s="1"/>
  <c r="H410" i="7"/>
  <c r="AD410" i="7" s="1"/>
  <c r="I410" i="7"/>
  <c r="J410" i="7"/>
  <c r="K410" i="7"/>
  <c r="L410" i="7"/>
  <c r="P410" i="7"/>
  <c r="R410" i="7"/>
  <c r="V410" i="7"/>
  <c r="W410" i="7"/>
  <c r="AA410" i="7" s="1"/>
  <c r="X410" i="7"/>
  <c r="AB410" i="7" s="1"/>
  <c r="Z410" i="7"/>
  <c r="AH410" i="7"/>
  <c r="F411" i="7"/>
  <c r="G411" i="7"/>
  <c r="AC411" i="7" s="1"/>
  <c r="H411" i="7"/>
  <c r="AD411" i="7" s="1"/>
  <c r="I411" i="7"/>
  <c r="J411" i="7"/>
  <c r="K411" i="7"/>
  <c r="L411" i="7"/>
  <c r="P411" i="7"/>
  <c r="R411" i="7"/>
  <c r="V411" i="7"/>
  <c r="W411" i="7"/>
  <c r="AA411" i="7" s="1"/>
  <c r="X411" i="7"/>
  <c r="AB411" i="7" s="1"/>
  <c r="Z411" i="7"/>
  <c r="AH411" i="7"/>
  <c r="F412" i="7"/>
  <c r="G412" i="7"/>
  <c r="AC412" i="7" s="1"/>
  <c r="H412" i="7"/>
  <c r="AD412" i="7" s="1"/>
  <c r="I412" i="7"/>
  <c r="J412" i="7"/>
  <c r="K412" i="7"/>
  <c r="L412" i="7"/>
  <c r="P412" i="7"/>
  <c r="R412" i="7"/>
  <c r="V412" i="7"/>
  <c r="W412" i="7"/>
  <c r="AA412" i="7" s="1"/>
  <c r="X412" i="7"/>
  <c r="AB412" i="7" s="1"/>
  <c r="Z412" i="7"/>
  <c r="AH412" i="7"/>
  <c r="F413" i="7"/>
  <c r="G413" i="7"/>
  <c r="AC413" i="7" s="1"/>
  <c r="H413" i="7"/>
  <c r="AD413" i="7" s="1"/>
  <c r="I413" i="7"/>
  <c r="J413" i="7"/>
  <c r="K413" i="7"/>
  <c r="L413" i="7"/>
  <c r="P413" i="7"/>
  <c r="R413" i="7"/>
  <c r="V413" i="7"/>
  <c r="W413" i="7"/>
  <c r="AA413" i="7" s="1"/>
  <c r="X413" i="7"/>
  <c r="AB413" i="7" s="1"/>
  <c r="Z413" i="7"/>
  <c r="AH413" i="7"/>
  <c r="F414" i="7"/>
  <c r="G414" i="7"/>
  <c r="AC414" i="7" s="1"/>
  <c r="H414" i="7"/>
  <c r="AD414" i="7" s="1"/>
  <c r="I414" i="7"/>
  <c r="J414" i="7"/>
  <c r="K414" i="7"/>
  <c r="L414" i="7"/>
  <c r="P414" i="7"/>
  <c r="R414" i="7"/>
  <c r="V414" i="7"/>
  <c r="W414" i="7"/>
  <c r="AA414" i="7" s="1"/>
  <c r="X414" i="7"/>
  <c r="AB414" i="7" s="1"/>
  <c r="Z414" i="7"/>
  <c r="AH414" i="7"/>
  <c r="F415" i="7"/>
  <c r="G415" i="7"/>
  <c r="AC415" i="7" s="1"/>
  <c r="H415" i="7"/>
  <c r="AD415" i="7" s="1"/>
  <c r="I415" i="7"/>
  <c r="J415" i="7"/>
  <c r="K415" i="7"/>
  <c r="L415" i="7"/>
  <c r="P415" i="7"/>
  <c r="R415" i="7"/>
  <c r="V415" i="7"/>
  <c r="W415" i="7"/>
  <c r="AA415" i="7" s="1"/>
  <c r="X415" i="7"/>
  <c r="AB415" i="7" s="1"/>
  <c r="Z415" i="7"/>
  <c r="AH415" i="7"/>
  <c r="F416" i="7"/>
  <c r="G416" i="7"/>
  <c r="AC416" i="7" s="1"/>
  <c r="H416" i="7"/>
  <c r="AD416" i="7" s="1"/>
  <c r="I416" i="7"/>
  <c r="J416" i="7"/>
  <c r="K416" i="7"/>
  <c r="L416" i="7"/>
  <c r="P416" i="7"/>
  <c r="R416" i="7"/>
  <c r="V416" i="7"/>
  <c r="W416" i="7"/>
  <c r="AA416" i="7" s="1"/>
  <c r="X416" i="7"/>
  <c r="AB416" i="7" s="1"/>
  <c r="Z416" i="7"/>
  <c r="AH416" i="7"/>
  <c r="F417" i="7"/>
  <c r="G417" i="7"/>
  <c r="AC417" i="7" s="1"/>
  <c r="H417" i="7"/>
  <c r="AD417" i="7" s="1"/>
  <c r="I417" i="7"/>
  <c r="J417" i="7"/>
  <c r="K417" i="7"/>
  <c r="L417" i="7"/>
  <c r="P417" i="7"/>
  <c r="R417" i="7"/>
  <c r="V417" i="7"/>
  <c r="W417" i="7"/>
  <c r="AA417" i="7" s="1"/>
  <c r="X417" i="7"/>
  <c r="AB417" i="7" s="1"/>
  <c r="Z417" i="7"/>
  <c r="AH417" i="7"/>
  <c r="F418" i="7"/>
  <c r="G418" i="7"/>
  <c r="AC418" i="7" s="1"/>
  <c r="H418" i="7"/>
  <c r="AD418" i="7" s="1"/>
  <c r="I418" i="7"/>
  <c r="J418" i="7"/>
  <c r="K418" i="7"/>
  <c r="L418" i="7"/>
  <c r="P418" i="7"/>
  <c r="R418" i="7"/>
  <c r="V418" i="7"/>
  <c r="W418" i="7"/>
  <c r="AA418" i="7" s="1"/>
  <c r="X418" i="7"/>
  <c r="AB418" i="7" s="1"/>
  <c r="Z418" i="7"/>
  <c r="AH418" i="7"/>
  <c r="F419" i="7"/>
  <c r="G419" i="7"/>
  <c r="AC419" i="7" s="1"/>
  <c r="H419" i="7"/>
  <c r="AD419" i="7" s="1"/>
  <c r="I419" i="7"/>
  <c r="J419" i="7"/>
  <c r="K419" i="7"/>
  <c r="L419" i="7"/>
  <c r="P419" i="7"/>
  <c r="R419" i="7"/>
  <c r="V419" i="7"/>
  <c r="W419" i="7"/>
  <c r="AA419" i="7" s="1"/>
  <c r="X419" i="7"/>
  <c r="AB419" i="7" s="1"/>
  <c r="Z419" i="7"/>
  <c r="AH419" i="7"/>
  <c r="F420" i="7"/>
  <c r="G420" i="7"/>
  <c r="AC420" i="7" s="1"/>
  <c r="H420" i="7"/>
  <c r="AD420" i="7" s="1"/>
  <c r="I420" i="7"/>
  <c r="J420" i="7"/>
  <c r="K420" i="7"/>
  <c r="L420" i="7"/>
  <c r="P420" i="7"/>
  <c r="R420" i="7"/>
  <c r="V420" i="7"/>
  <c r="W420" i="7"/>
  <c r="AA420" i="7" s="1"/>
  <c r="X420" i="7"/>
  <c r="AB420" i="7" s="1"/>
  <c r="Z420" i="7"/>
  <c r="AH420" i="7"/>
  <c r="F421" i="7"/>
  <c r="G421" i="7"/>
  <c r="AC421" i="7" s="1"/>
  <c r="H421" i="7"/>
  <c r="AD421" i="7" s="1"/>
  <c r="I421" i="7"/>
  <c r="J421" i="7"/>
  <c r="K421" i="7"/>
  <c r="L421" i="7"/>
  <c r="P421" i="7"/>
  <c r="R421" i="7"/>
  <c r="V421" i="7"/>
  <c r="W421" i="7"/>
  <c r="AA421" i="7" s="1"/>
  <c r="X421" i="7"/>
  <c r="AB421" i="7" s="1"/>
  <c r="Z421" i="7"/>
  <c r="AH421" i="7"/>
  <c r="F422" i="7"/>
  <c r="G422" i="7"/>
  <c r="AC422" i="7" s="1"/>
  <c r="H422" i="7"/>
  <c r="AD422" i="7" s="1"/>
  <c r="I422" i="7"/>
  <c r="J422" i="7"/>
  <c r="K422" i="7"/>
  <c r="L422" i="7"/>
  <c r="P422" i="7"/>
  <c r="R422" i="7"/>
  <c r="V422" i="7"/>
  <c r="W422" i="7"/>
  <c r="AA422" i="7" s="1"/>
  <c r="X422" i="7"/>
  <c r="AB422" i="7" s="1"/>
  <c r="Z422" i="7"/>
  <c r="AH422" i="7"/>
  <c r="F423" i="7"/>
  <c r="G423" i="7"/>
  <c r="AC423" i="7" s="1"/>
  <c r="H423" i="7"/>
  <c r="AD423" i="7" s="1"/>
  <c r="I423" i="7"/>
  <c r="J423" i="7"/>
  <c r="K423" i="7"/>
  <c r="L423" i="7"/>
  <c r="P423" i="7"/>
  <c r="R423" i="7"/>
  <c r="V423" i="7"/>
  <c r="W423" i="7"/>
  <c r="AA423" i="7" s="1"/>
  <c r="X423" i="7"/>
  <c r="AB423" i="7" s="1"/>
  <c r="Z423" i="7"/>
  <c r="AH423" i="7"/>
  <c r="F424" i="7"/>
  <c r="G424" i="7"/>
  <c r="AC424" i="7" s="1"/>
  <c r="H424" i="7"/>
  <c r="AD424" i="7" s="1"/>
  <c r="I424" i="7"/>
  <c r="J424" i="7"/>
  <c r="K424" i="7"/>
  <c r="L424" i="7"/>
  <c r="P424" i="7"/>
  <c r="R424" i="7"/>
  <c r="V424" i="7"/>
  <c r="W424" i="7"/>
  <c r="AA424" i="7" s="1"/>
  <c r="X424" i="7"/>
  <c r="AB424" i="7" s="1"/>
  <c r="Z424" i="7"/>
  <c r="AH424" i="7"/>
  <c r="F425" i="7"/>
  <c r="G425" i="7"/>
  <c r="AC425" i="7" s="1"/>
  <c r="H425" i="7"/>
  <c r="AD425" i="7" s="1"/>
  <c r="I425" i="7"/>
  <c r="J425" i="7"/>
  <c r="K425" i="7"/>
  <c r="L425" i="7"/>
  <c r="P425" i="7"/>
  <c r="R425" i="7"/>
  <c r="V425" i="7"/>
  <c r="W425" i="7"/>
  <c r="AA425" i="7" s="1"/>
  <c r="X425" i="7"/>
  <c r="AB425" i="7" s="1"/>
  <c r="Z425" i="7"/>
  <c r="AH425" i="7"/>
  <c r="F426" i="7"/>
  <c r="G426" i="7"/>
  <c r="AC426" i="7" s="1"/>
  <c r="H426" i="7"/>
  <c r="AD426" i="7" s="1"/>
  <c r="I426" i="7"/>
  <c r="J426" i="7"/>
  <c r="K426" i="7"/>
  <c r="L426" i="7"/>
  <c r="P426" i="7"/>
  <c r="R426" i="7"/>
  <c r="V426" i="7"/>
  <c r="W426" i="7"/>
  <c r="AA426" i="7" s="1"/>
  <c r="X426" i="7"/>
  <c r="AB426" i="7" s="1"/>
  <c r="Z426" i="7"/>
  <c r="AH426" i="7"/>
  <c r="F427" i="7"/>
  <c r="G427" i="7"/>
  <c r="AC427" i="7" s="1"/>
  <c r="H427" i="7"/>
  <c r="AD427" i="7" s="1"/>
  <c r="I427" i="7"/>
  <c r="J427" i="7"/>
  <c r="K427" i="7"/>
  <c r="L427" i="7"/>
  <c r="P427" i="7"/>
  <c r="R427" i="7"/>
  <c r="V427" i="7"/>
  <c r="W427" i="7"/>
  <c r="AA427" i="7" s="1"/>
  <c r="X427" i="7"/>
  <c r="AB427" i="7" s="1"/>
  <c r="Z427" i="7"/>
  <c r="AH427" i="7"/>
  <c r="F428" i="7"/>
  <c r="G428" i="7"/>
  <c r="AC428" i="7" s="1"/>
  <c r="H428" i="7"/>
  <c r="AD428" i="7" s="1"/>
  <c r="I428" i="7"/>
  <c r="J428" i="7"/>
  <c r="K428" i="7"/>
  <c r="L428" i="7"/>
  <c r="P428" i="7"/>
  <c r="R428" i="7"/>
  <c r="V428" i="7"/>
  <c r="W428" i="7"/>
  <c r="AA428" i="7" s="1"/>
  <c r="X428" i="7"/>
  <c r="AB428" i="7" s="1"/>
  <c r="Z428" i="7"/>
  <c r="AH428" i="7"/>
  <c r="F429" i="7"/>
  <c r="G429" i="7"/>
  <c r="AC429" i="7" s="1"/>
  <c r="H429" i="7"/>
  <c r="AD429" i="7" s="1"/>
  <c r="I429" i="7"/>
  <c r="J429" i="7"/>
  <c r="K429" i="7"/>
  <c r="L429" i="7"/>
  <c r="P429" i="7"/>
  <c r="R429" i="7"/>
  <c r="V429" i="7"/>
  <c r="W429" i="7"/>
  <c r="AA429" i="7" s="1"/>
  <c r="X429" i="7"/>
  <c r="AB429" i="7" s="1"/>
  <c r="Z429" i="7"/>
  <c r="AH429" i="7"/>
  <c r="F430" i="7"/>
  <c r="G430" i="7"/>
  <c r="AC430" i="7" s="1"/>
  <c r="H430" i="7"/>
  <c r="AD430" i="7" s="1"/>
  <c r="I430" i="7"/>
  <c r="J430" i="7"/>
  <c r="K430" i="7"/>
  <c r="L430" i="7"/>
  <c r="P430" i="7"/>
  <c r="R430" i="7"/>
  <c r="V430" i="7"/>
  <c r="W430" i="7"/>
  <c r="AA430" i="7" s="1"/>
  <c r="X430" i="7"/>
  <c r="AB430" i="7" s="1"/>
  <c r="Z430" i="7"/>
  <c r="AH430" i="7"/>
  <c r="F431" i="7"/>
  <c r="G431" i="7"/>
  <c r="AC431" i="7" s="1"/>
  <c r="H431" i="7"/>
  <c r="AD431" i="7" s="1"/>
  <c r="I431" i="7"/>
  <c r="J431" i="7"/>
  <c r="K431" i="7"/>
  <c r="L431" i="7"/>
  <c r="P431" i="7"/>
  <c r="R431" i="7"/>
  <c r="V431" i="7"/>
  <c r="W431" i="7"/>
  <c r="AA431" i="7" s="1"/>
  <c r="X431" i="7"/>
  <c r="AB431" i="7" s="1"/>
  <c r="Z431" i="7"/>
  <c r="AH431" i="7"/>
  <c r="F432" i="7"/>
  <c r="G432" i="7"/>
  <c r="AC432" i="7" s="1"/>
  <c r="H432" i="7"/>
  <c r="AD432" i="7" s="1"/>
  <c r="I432" i="7"/>
  <c r="J432" i="7"/>
  <c r="K432" i="7"/>
  <c r="L432" i="7"/>
  <c r="P432" i="7"/>
  <c r="R432" i="7"/>
  <c r="V432" i="7"/>
  <c r="W432" i="7"/>
  <c r="AA432" i="7" s="1"/>
  <c r="X432" i="7"/>
  <c r="AB432" i="7" s="1"/>
  <c r="Z432" i="7"/>
  <c r="AH432" i="7"/>
  <c r="F433" i="7"/>
  <c r="G433" i="7"/>
  <c r="AC433" i="7" s="1"/>
  <c r="H433" i="7"/>
  <c r="AD433" i="7" s="1"/>
  <c r="I433" i="7"/>
  <c r="J433" i="7"/>
  <c r="K433" i="7"/>
  <c r="L433" i="7"/>
  <c r="M433" i="7"/>
  <c r="N433" i="7"/>
  <c r="AE433" i="7" s="1"/>
  <c r="O433" i="7"/>
  <c r="AF433" i="7" s="1"/>
  <c r="P433" i="7"/>
  <c r="Q433" i="7"/>
  <c r="R433" i="7"/>
  <c r="S433" i="7"/>
  <c r="T433" i="7"/>
  <c r="V433" i="7"/>
  <c r="W433" i="7"/>
  <c r="AA433" i="7" s="1"/>
  <c r="X433" i="7"/>
  <c r="AB433" i="7" s="1"/>
  <c r="Z433" i="7"/>
  <c r="AH433" i="7"/>
  <c r="F434" i="7"/>
  <c r="G434" i="7"/>
  <c r="AC434" i="7" s="1"/>
  <c r="H434" i="7"/>
  <c r="AD434" i="7" s="1"/>
  <c r="I434" i="7"/>
  <c r="J434" i="7"/>
  <c r="K434" i="7"/>
  <c r="L434" i="7"/>
  <c r="M434" i="7"/>
  <c r="N434" i="7"/>
  <c r="AE434" i="7" s="1"/>
  <c r="O434" i="7"/>
  <c r="AF434" i="7" s="1"/>
  <c r="P434" i="7"/>
  <c r="Q434" i="7"/>
  <c r="R434" i="7"/>
  <c r="S434" i="7"/>
  <c r="T434" i="7"/>
  <c r="V434" i="7"/>
  <c r="W434" i="7"/>
  <c r="AA434" i="7" s="1"/>
  <c r="X434" i="7"/>
  <c r="AB434" i="7" s="1"/>
  <c r="Z434" i="7"/>
  <c r="AH434" i="7"/>
  <c r="F435" i="7"/>
  <c r="G435" i="7"/>
  <c r="AC435" i="7" s="1"/>
  <c r="H435" i="7"/>
  <c r="AD435" i="7" s="1"/>
  <c r="I435" i="7"/>
  <c r="J435" i="7"/>
  <c r="K435" i="7"/>
  <c r="L435" i="7"/>
  <c r="M435" i="7"/>
  <c r="N435" i="7"/>
  <c r="AE435" i="7" s="1"/>
  <c r="O435" i="7"/>
  <c r="AF435" i="7" s="1"/>
  <c r="P435" i="7"/>
  <c r="Q435" i="7"/>
  <c r="R435" i="7"/>
  <c r="S435" i="7"/>
  <c r="T435" i="7"/>
  <c r="V435" i="7"/>
  <c r="W435" i="7"/>
  <c r="AA435" i="7" s="1"/>
  <c r="X435" i="7"/>
  <c r="AB435" i="7" s="1"/>
  <c r="Z435" i="7"/>
  <c r="AH435" i="7"/>
  <c r="F436" i="7"/>
  <c r="G436" i="7"/>
  <c r="AC436" i="7" s="1"/>
  <c r="H436" i="7"/>
  <c r="AD436" i="7" s="1"/>
  <c r="I436" i="7"/>
  <c r="J436" i="7"/>
  <c r="K436" i="7"/>
  <c r="L436" i="7"/>
  <c r="M436" i="7"/>
  <c r="N436" i="7"/>
  <c r="AE436" i="7" s="1"/>
  <c r="O436" i="7"/>
  <c r="AF436" i="7" s="1"/>
  <c r="P436" i="7"/>
  <c r="Q436" i="7"/>
  <c r="R436" i="7"/>
  <c r="S436" i="7"/>
  <c r="T436" i="7"/>
  <c r="V436" i="7"/>
  <c r="W436" i="7"/>
  <c r="AA436" i="7" s="1"/>
  <c r="X436" i="7"/>
  <c r="AB436" i="7" s="1"/>
  <c r="Z436" i="7"/>
  <c r="AH436" i="7"/>
  <c r="F437" i="7"/>
  <c r="G437" i="7"/>
  <c r="AC437" i="7" s="1"/>
  <c r="H437" i="7"/>
  <c r="AD437" i="7" s="1"/>
  <c r="I437" i="7"/>
  <c r="J437" i="7"/>
  <c r="K437" i="7"/>
  <c r="L437" i="7"/>
  <c r="M437" i="7"/>
  <c r="N437" i="7"/>
  <c r="AE437" i="7" s="1"/>
  <c r="O437" i="7"/>
  <c r="AF437" i="7" s="1"/>
  <c r="P437" i="7"/>
  <c r="Q437" i="7"/>
  <c r="R437" i="7"/>
  <c r="S437" i="7"/>
  <c r="T437" i="7"/>
  <c r="V437" i="7"/>
  <c r="W437" i="7"/>
  <c r="AA437" i="7" s="1"/>
  <c r="X437" i="7"/>
  <c r="AB437" i="7" s="1"/>
  <c r="Z437" i="7"/>
  <c r="AH437" i="7"/>
  <c r="F438" i="7"/>
  <c r="G438" i="7"/>
  <c r="AC438" i="7" s="1"/>
  <c r="H438" i="7"/>
  <c r="AD438" i="7" s="1"/>
  <c r="I438" i="7"/>
  <c r="J438" i="7"/>
  <c r="K438" i="7"/>
  <c r="L438" i="7"/>
  <c r="M438" i="7"/>
  <c r="N438" i="7"/>
  <c r="AE438" i="7" s="1"/>
  <c r="O438" i="7"/>
  <c r="AF438" i="7" s="1"/>
  <c r="P438" i="7"/>
  <c r="Q438" i="7"/>
  <c r="R438" i="7"/>
  <c r="S438" i="7"/>
  <c r="T438" i="7"/>
  <c r="V438" i="7"/>
  <c r="W438" i="7"/>
  <c r="AA438" i="7" s="1"/>
  <c r="X438" i="7"/>
  <c r="AB438" i="7" s="1"/>
  <c r="Z438" i="7"/>
  <c r="AH438" i="7"/>
  <c r="F439" i="7"/>
  <c r="G439" i="7"/>
  <c r="AC439" i="7" s="1"/>
  <c r="H439" i="7"/>
  <c r="AD439" i="7" s="1"/>
  <c r="I439" i="7"/>
  <c r="J439" i="7"/>
  <c r="K439" i="7"/>
  <c r="L439" i="7"/>
  <c r="M439" i="7"/>
  <c r="N439" i="7"/>
  <c r="AE439" i="7" s="1"/>
  <c r="O439" i="7"/>
  <c r="AF439" i="7" s="1"/>
  <c r="P439" i="7"/>
  <c r="Q439" i="7"/>
  <c r="R439" i="7"/>
  <c r="S439" i="7"/>
  <c r="T439" i="7"/>
  <c r="V439" i="7"/>
  <c r="W439" i="7"/>
  <c r="AA439" i="7" s="1"/>
  <c r="X439" i="7"/>
  <c r="AB439" i="7" s="1"/>
  <c r="Z439" i="7"/>
  <c r="AH439" i="7"/>
  <c r="F440" i="7"/>
  <c r="G440" i="7"/>
  <c r="AC440" i="7" s="1"/>
  <c r="H440" i="7"/>
  <c r="AD440" i="7" s="1"/>
  <c r="I440" i="7"/>
  <c r="J440" i="7"/>
  <c r="K440" i="7"/>
  <c r="L440" i="7"/>
  <c r="M440" i="7"/>
  <c r="N440" i="7"/>
  <c r="AE440" i="7" s="1"/>
  <c r="O440" i="7"/>
  <c r="AF440" i="7" s="1"/>
  <c r="P440" i="7"/>
  <c r="Q440" i="7"/>
  <c r="R440" i="7"/>
  <c r="S440" i="7"/>
  <c r="T440" i="7"/>
  <c r="V440" i="7"/>
  <c r="W440" i="7"/>
  <c r="AA440" i="7" s="1"/>
  <c r="X440" i="7"/>
  <c r="AB440" i="7" s="1"/>
  <c r="Z440" i="7"/>
  <c r="AH440" i="7"/>
  <c r="F441" i="7"/>
  <c r="G441" i="7"/>
  <c r="AC441" i="7" s="1"/>
  <c r="H441" i="7"/>
  <c r="AD441" i="7" s="1"/>
  <c r="I441" i="7"/>
  <c r="J441" i="7"/>
  <c r="K441" i="7"/>
  <c r="L441" i="7"/>
  <c r="M441" i="7"/>
  <c r="N441" i="7"/>
  <c r="AE441" i="7" s="1"/>
  <c r="O441" i="7"/>
  <c r="AF441" i="7" s="1"/>
  <c r="P441" i="7"/>
  <c r="Q441" i="7"/>
  <c r="R441" i="7"/>
  <c r="S441" i="7"/>
  <c r="T441" i="7"/>
  <c r="V441" i="7"/>
  <c r="W441" i="7"/>
  <c r="AA441" i="7" s="1"/>
  <c r="X441" i="7"/>
  <c r="AB441" i="7" s="1"/>
  <c r="Z441" i="7"/>
  <c r="AH441" i="7"/>
  <c r="F442" i="7"/>
  <c r="G442" i="7"/>
  <c r="AC442" i="7" s="1"/>
  <c r="H442" i="7"/>
  <c r="AD442" i="7" s="1"/>
  <c r="I442" i="7"/>
  <c r="J442" i="7"/>
  <c r="K442" i="7"/>
  <c r="L442" i="7"/>
  <c r="M442" i="7"/>
  <c r="N442" i="7"/>
  <c r="AE442" i="7" s="1"/>
  <c r="O442" i="7"/>
  <c r="AF442" i="7" s="1"/>
  <c r="P442" i="7"/>
  <c r="Q442" i="7"/>
  <c r="R442" i="7"/>
  <c r="S442" i="7"/>
  <c r="T442" i="7"/>
  <c r="V442" i="7"/>
  <c r="W442" i="7"/>
  <c r="AA442" i="7" s="1"/>
  <c r="X442" i="7"/>
  <c r="AB442" i="7" s="1"/>
  <c r="Z442" i="7"/>
  <c r="AH442" i="7"/>
  <c r="F443" i="7"/>
  <c r="G443" i="7"/>
  <c r="AC443" i="7" s="1"/>
  <c r="H443" i="7"/>
  <c r="AD443" i="7" s="1"/>
  <c r="I443" i="7"/>
  <c r="J443" i="7"/>
  <c r="K443" i="7"/>
  <c r="L443" i="7"/>
  <c r="M443" i="7"/>
  <c r="N443" i="7"/>
  <c r="AE443" i="7" s="1"/>
  <c r="O443" i="7"/>
  <c r="AF443" i="7" s="1"/>
  <c r="P443" i="7"/>
  <c r="Q443" i="7"/>
  <c r="R443" i="7"/>
  <c r="S443" i="7"/>
  <c r="T443" i="7"/>
  <c r="V443" i="7"/>
  <c r="W443" i="7"/>
  <c r="AA443" i="7" s="1"/>
  <c r="X443" i="7"/>
  <c r="AB443" i="7" s="1"/>
  <c r="Z443" i="7"/>
  <c r="AH443" i="7"/>
  <c r="F444" i="7"/>
  <c r="G444" i="7"/>
  <c r="AC444" i="7" s="1"/>
  <c r="H444" i="7"/>
  <c r="AD444" i="7" s="1"/>
  <c r="I444" i="7"/>
  <c r="J444" i="7"/>
  <c r="K444" i="7"/>
  <c r="L444" i="7"/>
  <c r="M444" i="7"/>
  <c r="N444" i="7"/>
  <c r="AE444" i="7" s="1"/>
  <c r="O444" i="7"/>
  <c r="AF444" i="7" s="1"/>
  <c r="P444" i="7"/>
  <c r="Q444" i="7"/>
  <c r="R444" i="7"/>
  <c r="S444" i="7"/>
  <c r="T444" i="7"/>
  <c r="V444" i="7"/>
  <c r="W444" i="7"/>
  <c r="AA444" i="7" s="1"/>
  <c r="X444" i="7"/>
  <c r="AB444" i="7" s="1"/>
  <c r="Z444" i="7"/>
  <c r="AH444" i="7"/>
  <c r="F445" i="7"/>
  <c r="G445" i="7"/>
  <c r="AC445" i="7" s="1"/>
  <c r="H445" i="7"/>
  <c r="AD445" i="7" s="1"/>
  <c r="I445" i="7"/>
  <c r="J445" i="7"/>
  <c r="K445" i="7"/>
  <c r="L445" i="7"/>
  <c r="M445" i="7"/>
  <c r="N445" i="7"/>
  <c r="AE445" i="7" s="1"/>
  <c r="O445" i="7"/>
  <c r="AF445" i="7" s="1"/>
  <c r="P445" i="7"/>
  <c r="Q445" i="7"/>
  <c r="R445" i="7"/>
  <c r="S445" i="7"/>
  <c r="T445" i="7"/>
  <c r="V445" i="7"/>
  <c r="W445" i="7"/>
  <c r="AA445" i="7" s="1"/>
  <c r="X445" i="7"/>
  <c r="AB445" i="7" s="1"/>
  <c r="Z445" i="7"/>
  <c r="AH445" i="7"/>
  <c r="F446" i="7"/>
  <c r="G446" i="7"/>
  <c r="AC446" i="7" s="1"/>
  <c r="H446" i="7"/>
  <c r="AD446" i="7" s="1"/>
  <c r="I446" i="7"/>
  <c r="J446" i="7"/>
  <c r="K446" i="7"/>
  <c r="L446" i="7"/>
  <c r="M446" i="7"/>
  <c r="N446" i="7"/>
  <c r="AE446" i="7" s="1"/>
  <c r="O446" i="7"/>
  <c r="AF446" i="7" s="1"/>
  <c r="P446" i="7"/>
  <c r="Q446" i="7"/>
  <c r="R446" i="7"/>
  <c r="S446" i="7"/>
  <c r="T446" i="7"/>
  <c r="V446" i="7"/>
  <c r="W446" i="7"/>
  <c r="AA446" i="7" s="1"/>
  <c r="X446" i="7"/>
  <c r="AB446" i="7" s="1"/>
  <c r="Z446" i="7"/>
  <c r="AH446" i="7"/>
  <c r="F447" i="7"/>
  <c r="G447" i="7"/>
  <c r="AC447" i="7" s="1"/>
  <c r="H447" i="7"/>
  <c r="AD447" i="7" s="1"/>
  <c r="I447" i="7"/>
  <c r="J447" i="7"/>
  <c r="K447" i="7"/>
  <c r="L447" i="7"/>
  <c r="M447" i="7"/>
  <c r="N447" i="7"/>
  <c r="AE447" i="7" s="1"/>
  <c r="O447" i="7"/>
  <c r="AF447" i="7" s="1"/>
  <c r="P447" i="7"/>
  <c r="Q447" i="7"/>
  <c r="R447" i="7"/>
  <c r="S447" i="7"/>
  <c r="T447" i="7"/>
  <c r="V447" i="7"/>
  <c r="W447" i="7"/>
  <c r="AA447" i="7" s="1"/>
  <c r="X447" i="7"/>
  <c r="AB447" i="7" s="1"/>
  <c r="Z447" i="7"/>
  <c r="AH447" i="7"/>
  <c r="F448" i="7"/>
  <c r="G448" i="7"/>
  <c r="AC448" i="7" s="1"/>
  <c r="H448" i="7"/>
  <c r="AD448" i="7" s="1"/>
  <c r="I448" i="7"/>
  <c r="J448" i="7"/>
  <c r="K448" i="7"/>
  <c r="L448" i="7"/>
  <c r="M448" i="7"/>
  <c r="N448" i="7"/>
  <c r="AE448" i="7" s="1"/>
  <c r="O448" i="7"/>
  <c r="AF448" i="7" s="1"/>
  <c r="P448" i="7"/>
  <c r="Q448" i="7"/>
  <c r="R448" i="7"/>
  <c r="S448" i="7"/>
  <c r="T448" i="7"/>
  <c r="V448" i="7"/>
  <c r="W448" i="7"/>
  <c r="AA448" i="7" s="1"/>
  <c r="X448" i="7"/>
  <c r="AB448" i="7" s="1"/>
  <c r="Z448" i="7"/>
  <c r="AH448" i="7"/>
  <c r="F449" i="7"/>
  <c r="G449" i="7"/>
  <c r="AC449" i="7" s="1"/>
  <c r="H449" i="7"/>
  <c r="AD449" i="7" s="1"/>
  <c r="I449" i="7"/>
  <c r="J449" i="7"/>
  <c r="K449" i="7"/>
  <c r="L449" i="7"/>
  <c r="M449" i="7"/>
  <c r="N449" i="7"/>
  <c r="AE449" i="7" s="1"/>
  <c r="O449" i="7"/>
  <c r="AF449" i="7" s="1"/>
  <c r="P449" i="7"/>
  <c r="Q449" i="7"/>
  <c r="R449" i="7"/>
  <c r="S449" i="7"/>
  <c r="T449" i="7"/>
  <c r="V449" i="7"/>
  <c r="W449" i="7"/>
  <c r="AA449" i="7" s="1"/>
  <c r="X449" i="7"/>
  <c r="AB449" i="7" s="1"/>
  <c r="Z449" i="7"/>
  <c r="AH449" i="7"/>
  <c r="F450" i="7"/>
  <c r="G450" i="7"/>
  <c r="AC450" i="7" s="1"/>
  <c r="H450" i="7"/>
  <c r="AD450" i="7" s="1"/>
  <c r="I450" i="7"/>
  <c r="J450" i="7"/>
  <c r="K450" i="7"/>
  <c r="L450" i="7"/>
  <c r="M450" i="7"/>
  <c r="N450" i="7"/>
  <c r="AE450" i="7" s="1"/>
  <c r="O450" i="7"/>
  <c r="AF450" i="7" s="1"/>
  <c r="P450" i="7"/>
  <c r="Q450" i="7"/>
  <c r="R450" i="7"/>
  <c r="S450" i="7"/>
  <c r="T450" i="7"/>
  <c r="V450" i="7"/>
  <c r="W450" i="7"/>
  <c r="AA450" i="7" s="1"/>
  <c r="X450" i="7"/>
  <c r="AB450" i="7" s="1"/>
  <c r="Z450" i="7"/>
  <c r="AH450" i="7"/>
  <c r="F451" i="7"/>
  <c r="G451" i="7"/>
  <c r="AC451" i="7" s="1"/>
  <c r="H451" i="7"/>
  <c r="AD451" i="7" s="1"/>
  <c r="I451" i="7"/>
  <c r="J451" i="7"/>
  <c r="K451" i="7"/>
  <c r="L451" i="7"/>
  <c r="M451" i="7"/>
  <c r="N451" i="7"/>
  <c r="AE451" i="7" s="1"/>
  <c r="O451" i="7"/>
  <c r="AF451" i="7" s="1"/>
  <c r="P451" i="7"/>
  <c r="Q451" i="7"/>
  <c r="R451" i="7"/>
  <c r="S451" i="7"/>
  <c r="T451" i="7"/>
  <c r="V451" i="7"/>
  <c r="W451" i="7"/>
  <c r="AA451" i="7" s="1"/>
  <c r="X451" i="7"/>
  <c r="AB451" i="7" s="1"/>
  <c r="Z451" i="7"/>
  <c r="AH451" i="7"/>
  <c r="F452" i="7"/>
  <c r="G452" i="7"/>
  <c r="AC452" i="7" s="1"/>
  <c r="H452" i="7"/>
  <c r="AD452" i="7" s="1"/>
  <c r="I452" i="7"/>
  <c r="J452" i="7"/>
  <c r="K452" i="7"/>
  <c r="L452" i="7"/>
  <c r="M452" i="7"/>
  <c r="N452" i="7"/>
  <c r="AE452" i="7" s="1"/>
  <c r="O452" i="7"/>
  <c r="AF452" i="7" s="1"/>
  <c r="P452" i="7"/>
  <c r="Q452" i="7"/>
  <c r="R452" i="7"/>
  <c r="S452" i="7"/>
  <c r="T452" i="7"/>
  <c r="V452" i="7"/>
  <c r="W452" i="7"/>
  <c r="AA452" i="7" s="1"/>
  <c r="X452" i="7"/>
  <c r="AB452" i="7" s="1"/>
  <c r="Z452" i="7"/>
  <c r="AH452" i="7"/>
  <c r="F453" i="7"/>
  <c r="G453" i="7"/>
  <c r="AC453" i="7" s="1"/>
  <c r="H453" i="7"/>
  <c r="AD453" i="7" s="1"/>
  <c r="I453" i="7"/>
  <c r="J453" i="7"/>
  <c r="K453" i="7"/>
  <c r="L453" i="7"/>
  <c r="M453" i="7"/>
  <c r="N453" i="7"/>
  <c r="AE453" i="7" s="1"/>
  <c r="O453" i="7"/>
  <c r="AF453" i="7" s="1"/>
  <c r="P453" i="7"/>
  <c r="Q453" i="7"/>
  <c r="R453" i="7"/>
  <c r="S453" i="7"/>
  <c r="T453" i="7"/>
  <c r="V453" i="7"/>
  <c r="W453" i="7"/>
  <c r="AA453" i="7" s="1"/>
  <c r="X453" i="7"/>
  <c r="AB453" i="7" s="1"/>
  <c r="Z453" i="7"/>
  <c r="AH453" i="7"/>
  <c r="F454" i="7"/>
  <c r="G454" i="7"/>
  <c r="AC454" i="7" s="1"/>
  <c r="H454" i="7"/>
  <c r="AD454" i="7" s="1"/>
  <c r="I454" i="7"/>
  <c r="J454" i="7"/>
  <c r="K454" i="7"/>
  <c r="L454" i="7"/>
  <c r="M454" i="7"/>
  <c r="N454" i="7"/>
  <c r="AE454" i="7" s="1"/>
  <c r="O454" i="7"/>
  <c r="AF454" i="7" s="1"/>
  <c r="P454" i="7"/>
  <c r="Q454" i="7"/>
  <c r="R454" i="7"/>
  <c r="S454" i="7"/>
  <c r="T454" i="7"/>
  <c r="V454" i="7"/>
  <c r="W454" i="7"/>
  <c r="AA454" i="7" s="1"/>
  <c r="X454" i="7"/>
  <c r="AB454" i="7" s="1"/>
  <c r="Z454" i="7"/>
  <c r="AH454" i="7"/>
  <c r="F455" i="7"/>
  <c r="G455" i="7"/>
  <c r="AC455" i="7" s="1"/>
  <c r="H455" i="7"/>
  <c r="AD455" i="7" s="1"/>
  <c r="I455" i="7"/>
  <c r="J455" i="7"/>
  <c r="K455" i="7"/>
  <c r="L455" i="7"/>
  <c r="M455" i="7"/>
  <c r="N455" i="7"/>
  <c r="AE455" i="7" s="1"/>
  <c r="O455" i="7"/>
  <c r="AF455" i="7" s="1"/>
  <c r="P455" i="7"/>
  <c r="Q455" i="7"/>
  <c r="R455" i="7"/>
  <c r="S455" i="7"/>
  <c r="T455" i="7"/>
  <c r="V455" i="7"/>
  <c r="W455" i="7"/>
  <c r="AA455" i="7" s="1"/>
  <c r="X455" i="7"/>
  <c r="AB455" i="7" s="1"/>
  <c r="Z455" i="7"/>
  <c r="AH455" i="7"/>
  <c r="F456" i="7"/>
  <c r="G456" i="7"/>
  <c r="AC456" i="7" s="1"/>
  <c r="H456" i="7"/>
  <c r="AD456" i="7" s="1"/>
  <c r="I456" i="7"/>
  <c r="J456" i="7"/>
  <c r="K456" i="7"/>
  <c r="L456" i="7"/>
  <c r="M456" i="7"/>
  <c r="N456" i="7"/>
  <c r="AE456" i="7" s="1"/>
  <c r="O456" i="7"/>
  <c r="AF456" i="7" s="1"/>
  <c r="P456" i="7"/>
  <c r="Q456" i="7"/>
  <c r="R456" i="7"/>
  <c r="S456" i="7"/>
  <c r="T456" i="7"/>
  <c r="V456" i="7"/>
  <c r="W456" i="7"/>
  <c r="AA456" i="7" s="1"/>
  <c r="X456" i="7"/>
  <c r="AB456" i="7" s="1"/>
  <c r="Z456" i="7"/>
  <c r="AH456" i="7"/>
  <c r="F457" i="7"/>
  <c r="G457" i="7"/>
  <c r="AC457" i="7" s="1"/>
  <c r="H457" i="7"/>
  <c r="AD457" i="7" s="1"/>
  <c r="I457" i="7"/>
  <c r="J457" i="7"/>
  <c r="K457" i="7"/>
  <c r="L457" i="7"/>
  <c r="M457" i="7"/>
  <c r="N457" i="7"/>
  <c r="AE457" i="7" s="1"/>
  <c r="O457" i="7"/>
  <c r="AF457" i="7" s="1"/>
  <c r="P457" i="7"/>
  <c r="Q457" i="7"/>
  <c r="R457" i="7"/>
  <c r="S457" i="7"/>
  <c r="T457" i="7"/>
  <c r="V457" i="7"/>
  <c r="W457" i="7"/>
  <c r="AA457" i="7" s="1"/>
  <c r="X457" i="7"/>
  <c r="AB457" i="7" s="1"/>
  <c r="Z457" i="7"/>
  <c r="AH457" i="7"/>
  <c r="F458" i="7"/>
  <c r="G458" i="7"/>
  <c r="AC458" i="7" s="1"/>
  <c r="H458" i="7"/>
  <c r="AD458" i="7" s="1"/>
  <c r="I458" i="7"/>
  <c r="J458" i="7"/>
  <c r="K458" i="7"/>
  <c r="L458" i="7"/>
  <c r="M458" i="7"/>
  <c r="N458" i="7"/>
  <c r="AE458" i="7" s="1"/>
  <c r="O458" i="7"/>
  <c r="AF458" i="7" s="1"/>
  <c r="P458" i="7"/>
  <c r="Q458" i="7"/>
  <c r="R458" i="7"/>
  <c r="S458" i="7"/>
  <c r="T458" i="7"/>
  <c r="V458" i="7"/>
  <c r="W458" i="7"/>
  <c r="AA458" i="7" s="1"/>
  <c r="X458" i="7"/>
  <c r="AB458" i="7" s="1"/>
  <c r="Z458" i="7"/>
  <c r="AH458" i="7"/>
  <c r="F459" i="7"/>
  <c r="G459" i="7"/>
  <c r="AC459" i="7" s="1"/>
  <c r="H459" i="7"/>
  <c r="AD459" i="7" s="1"/>
  <c r="I459" i="7"/>
  <c r="J459" i="7"/>
  <c r="K459" i="7"/>
  <c r="L459" i="7"/>
  <c r="M459" i="7"/>
  <c r="N459" i="7"/>
  <c r="AE459" i="7" s="1"/>
  <c r="O459" i="7"/>
  <c r="AF459" i="7" s="1"/>
  <c r="P459" i="7"/>
  <c r="Q459" i="7"/>
  <c r="R459" i="7"/>
  <c r="S459" i="7"/>
  <c r="T459" i="7"/>
  <c r="V459" i="7"/>
  <c r="W459" i="7"/>
  <c r="AA459" i="7" s="1"/>
  <c r="X459" i="7"/>
  <c r="AB459" i="7" s="1"/>
  <c r="Z459" i="7"/>
  <c r="AH459" i="7"/>
  <c r="F460" i="7"/>
  <c r="G460" i="7"/>
  <c r="AC460" i="7" s="1"/>
  <c r="H460" i="7"/>
  <c r="AD460" i="7" s="1"/>
  <c r="I460" i="7"/>
  <c r="J460" i="7"/>
  <c r="K460" i="7"/>
  <c r="L460" i="7"/>
  <c r="M460" i="7"/>
  <c r="N460" i="7"/>
  <c r="AE460" i="7" s="1"/>
  <c r="O460" i="7"/>
  <c r="AF460" i="7" s="1"/>
  <c r="P460" i="7"/>
  <c r="Q460" i="7"/>
  <c r="R460" i="7"/>
  <c r="S460" i="7"/>
  <c r="T460" i="7"/>
  <c r="V460" i="7"/>
  <c r="W460" i="7"/>
  <c r="AA460" i="7" s="1"/>
  <c r="X460" i="7"/>
  <c r="AB460" i="7" s="1"/>
  <c r="Z460" i="7"/>
  <c r="AH460" i="7"/>
  <c r="F461" i="7"/>
  <c r="G461" i="7"/>
  <c r="AC461" i="7" s="1"/>
  <c r="H461" i="7"/>
  <c r="AD461" i="7" s="1"/>
  <c r="I461" i="7"/>
  <c r="J461" i="7"/>
  <c r="K461" i="7"/>
  <c r="L461" i="7"/>
  <c r="M461" i="7"/>
  <c r="N461" i="7"/>
  <c r="AE461" i="7" s="1"/>
  <c r="O461" i="7"/>
  <c r="AF461" i="7" s="1"/>
  <c r="P461" i="7"/>
  <c r="Q461" i="7"/>
  <c r="R461" i="7"/>
  <c r="S461" i="7"/>
  <c r="T461" i="7"/>
  <c r="V461" i="7"/>
  <c r="W461" i="7"/>
  <c r="AA461" i="7" s="1"/>
  <c r="X461" i="7"/>
  <c r="AB461" i="7" s="1"/>
  <c r="Z461" i="7"/>
  <c r="AH461" i="7"/>
  <c r="F462" i="7"/>
  <c r="G462" i="7"/>
  <c r="AC462" i="7" s="1"/>
  <c r="H462" i="7"/>
  <c r="AD462" i="7" s="1"/>
  <c r="I462" i="7"/>
  <c r="J462" i="7"/>
  <c r="K462" i="7"/>
  <c r="L462" i="7"/>
  <c r="M462" i="7"/>
  <c r="N462" i="7"/>
  <c r="AE462" i="7" s="1"/>
  <c r="O462" i="7"/>
  <c r="AF462" i="7" s="1"/>
  <c r="P462" i="7"/>
  <c r="Q462" i="7"/>
  <c r="R462" i="7"/>
  <c r="S462" i="7"/>
  <c r="T462" i="7"/>
  <c r="V462" i="7"/>
  <c r="W462" i="7"/>
  <c r="AA462" i="7" s="1"/>
  <c r="X462" i="7"/>
  <c r="AB462" i="7" s="1"/>
  <c r="Z462" i="7"/>
  <c r="AH462" i="7"/>
  <c r="F463" i="7"/>
  <c r="G463" i="7"/>
  <c r="AC463" i="7" s="1"/>
  <c r="H463" i="7"/>
  <c r="AD463" i="7" s="1"/>
  <c r="I463" i="7"/>
  <c r="J463" i="7"/>
  <c r="K463" i="7"/>
  <c r="L463" i="7"/>
  <c r="M463" i="7"/>
  <c r="N463" i="7"/>
  <c r="AE463" i="7" s="1"/>
  <c r="O463" i="7"/>
  <c r="AF463" i="7" s="1"/>
  <c r="P463" i="7"/>
  <c r="Q463" i="7"/>
  <c r="R463" i="7"/>
  <c r="S463" i="7"/>
  <c r="T463" i="7"/>
  <c r="V463" i="7"/>
  <c r="W463" i="7"/>
  <c r="AA463" i="7" s="1"/>
  <c r="X463" i="7"/>
  <c r="AB463" i="7" s="1"/>
  <c r="Z463" i="7"/>
  <c r="AH463" i="7"/>
  <c r="C875" i="9" l="1"/>
  <c r="C876" i="9"/>
  <c r="V371" i="7"/>
  <c r="V370" i="7"/>
  <c r="V879" i="9" l="1"/>
  <c r="V876" i="9"/>
  <c r="V878" i="9"/>
  <c r="V875" i="9"/>
  <c r="V372" i="7"/>
  <c r="V373" i="7" l="1"/>
  <c r="V374" i="7" l="1"/>
  <c r="C960" i="9"/>
  <c r="V960" i="9" s="1"/>
  <c r="C780" i="10"/>
  <c r="U780" i="10" s="1"/>
  <c r="V375" i="7" l="1"/>
  <c r="C961" i="9"/>
  <c r="V961" i="9" s="1"/>
  <c r="C962" i="9"/>
  <c r="V962" i="9" s="1"/>
  <c r="C809" i="10"/>
  <c r="U809" i="10" s="1"/>
  <c r="V376" i="7" l="1"/>
  <c r="C963" i="9"/>
  <c r="V963" i="9" s="1"/>
  <c r="C791" i="10"/>
  <c r="U791" i="10" s="1"/>
  <c r="C798" i="10"/>
  <c r="U798" i="10" s="1"/>
  <c r="C800" i="10"/>
  <c r="U800" i="10" s="1"/>
  <c r="C803" i="10"/>
  <c r="U803" i="10" s="1"/>
  <c r="C804" i="10"/>
  <c r="U804" i="10" s="1"/>
  <c r="C789" i="10"/>
  <c r="U789" i="10" s="1"/>
  <c r="C796" i="10"/>
  <c r="U796" i="10" s="1"/>
  <c r="C790" i="10"/>
  <c r="U790" i="10" s="1"/>
  <c r="C781" i="10"/>
  <c r="U781" i="10" s="1"/>
  <c r="C795" i="10"/>
  <c r="U795" i="10" s="1"/>
  <c r="C797" i="10"/>
  <c r="U797" i="10" s="1"/>
  <c r="C801" i="10"/>
  <c r="U801" i="10" s="1"/>
  <c r="C782" i="10"/>
  <c r="U782" i="10" s="1"/>
  <c r="C786" i="10"/>
  <c r="U786" i="10" s="1"/>
  <c r="C784" i="10"/>
  <c r="U784" i="10" s="1"/>
  <c r="C802" i="10"/>
  <c r="U802" i="10" s="1"/>
  <c r="C785" i="10"/>
  <c r="U785" i="10" s="1"/>
  <c r="C807" i="10"/>
  <c r="U807" i="10" s="1"/>
  <c r="C787" i="10"/>
  <c r="U787" i="10" s="1"/>
  <c r="C792" i="10"/>
  <c r="U792" i="10" s="1"/>
  <c r="C788" i="10"/>
  <c r="U788" i="10" s="1"/>
  <c r="C793" i="10"/>
  <c r="U793" i="10" s="1"/>
  <c r="C805" i="10"/>
  <c r="U805" i="10" s="1"/>
  <c r="C794" i="10"/>
  <c r="U794" i="10" s="1"/>
  <c r="C806" i="10"/>
  <c r="U806" i="10" s="1"/>
  <c r="C783" i="10"/>
  <c r="U783" i="10" s="1"/>
  <c r="C808" i="10"/>
  <c r="U808" i="10" s="1"/>
  <c r="C799" i="10"/>
  <c r="U799" i="10" s="1"/>
  <c r="V377" i="7" l="1"/>
  <c r="C964" i="9"/>
  <c r="V964" i="9" s="1"/>
  <c r="V378" i="7" l="1"/>
  <c r="V379" i="7" l="1"/>
  <c r="C965" i="9"/>
  <c r="V96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B627" i="9" s="1"/>
  <c r="B628" i="9" s="1"/>
  <c r="B629" i="9" s="1"/>
  <c r="B630" i="9" s="1"/>
  <c r="B631" i="9" s="1"/>
  <c r="B632" i="9" s="1"/>
  <c r="B633" i="9" s="1"/>
  <c r="B634" i="9" s="1"/>
  <c r="B635" i="9" s="1"/>
  <c r="B636" i="9" s="1"/>
  <c r="B637" i="9" s="1"/>
  <c r="B638" i="9" s="1"/>
  <c r="B639" i="9" s="1"/>
  <c r="B640" i="9" s="1"/>
  <c r="B641" i="9" s="1"/>
  <c r="B642" i="9" s="1"/>
  <c r="B643" i="9" s="1"/>
  <c r="B644" i="9" s="1"/>
  <c r="B645" i="9" s="1"/>
  <c r="B646" i="9" s="1"/>
  <c r="B647" i="9" s="1"/>
  <c r="B648" i="9" s="1"/>
  <c r="B649" i="9" s="1"/>
  <c r="B650" i="9" s="1"/>
  <c r="B651" i="9" s="1"/>
  <c r="B652" i="9" s="1"/>
  <c r="B653" i="9" s="1"/>
  <c r="B654" i="9" s="1"/>
  <c r="B655" i="9" s="1"/>
  <c r="B656" i="9" s="1"/>
  <c r="B657" i="9" s="1"/>
  <c r="B658" i="9" s="1"/>
  <c r="B659" i="9" s="1"/>
  <c r="B660" i="9" s="1"/>
  <c r="B661" i="9" s="1"/>
  <c r="B662" i="9" s="1"/>
  <c r="B663" i="9" s="1"/>
  <c r="B664" i="9" s="1"/>
  <c r="B665" i="9" s="1"/>
  <c r="B666" i="9" s="1"/>
  <c r="B667" i="9" s="1"/>
  <c r="B668" i="9" s="1"/>
  <c r="B669" i="9" s="1"/>
  <c r="B670" i="9" s="1"/>
  <c r="B671" i="9" s="1"/>
  <c r="B672" i="9" s="1"/>
  <c r="B673" i="9" s="1"/>
  <c r="B674" i="9" s="1"/>
  <c r="B675" i="9" s="1"/>
  <c r="B676" i="9" s="1"/>
  <c r="B677" i="9" s="1"/>
  <c r="B678" i="9" s="1"/>
  <c r="B679" i="9" s="1"/>
  <c r="B680" i="9" s="1"/>
  <c r="B681" i="9" s="1"/>
  <c r="B682" i="9" s="1"/>
  <c r="B683" i="9" s="1"/>
  <c r="B684" i="9" s="1"/>
  <c r="B685" i="9" s="1"/>
  <c r="B686" i="9" s="1"/>
  <c r="B687" i="9" s="1"/>
  <c r="B688" i="9" s="1"/>
  <c r="B689" i="9" s="1"/>
  <c r="B690" i="9" s="1"/>
  <c r="B691" i="9" s="1"/>
  <c r="B692" i="9" s="1"/>
  <c r="B693" i="9" s="1"/>
  <c r="B694" i="9" s="1"/>
  <c r="B695" i="9" s="1"/>
  <c r="B696" i="9" s="1"/>
  <c r="B697" i="9" s="1"/>
  <c r="B698" i="9" s="1"/>
  <c r="B699" i="9" s="1"/>
  <c r="B700" i="9" s="1"/>
  <c r="B701" i="9" s="1"/>
  <c r="B702" i="9" s="1"/>
  <c r="B703" i="9" s="1"/>
  <c r="B704" i="9" s="1"/>
  <c r="B705" i="9" s="1"/>
  <c r="B706" i="9" s="1"/>
  <c r="B707" i="9" s="1"/>
  <c r="B708" i="9" s="1"/>
  <c r="B709" i="9" s="1"/>
  <c r="B710" i="9" s="1"/>
  <c r="B711" i="9" s="1"/>
  <c r="B712" i="9" s="1"/>
  <c r="B713" i="9" s="1"/>
  <c r="B714" i="9" s="1"/>
  <c r="B715" i="9" s="1"/>
  <c r="B716" i="9" s="1"/>
  <c r="B717" i="9" s="1"/>
  <c r="B718" i="9" s="1"/>
  <c r="B719" i="9" s="1"/>
  <c r="B720" i="9" s="1"/>
  <c r="B721" i="9" s="1"/>
  <c r="B722" i="9" s="1"/>
  <c r="B723" i="9" s="1"/>
  <c r="B724" i="9" s="1"/>
  <c r="B725" i="9" s="1"/>
  <c r="B726" i="9" s="1"/>
  <c r="B727" i="9" s="1"/>
  <c r="B728" i="9" s="1"/>
  <c r="B729" i="9" s="1"/>
  <c r="B730" i="9" s="1"/>
  <c r="B731" i="9" s="1"/>
  <c r="B732" i="9" s="1"/>
  <c r="B733" i="9" s="1"/>
  <c r="B734" i="9" s="1"/>
  <c r="B735" i="9" s="1"/>
  <c r="B736" i="9" s="1"/>
  <c r="B737" i="9" s="1"/>
  <c r="B738" i="9" s="1"/>
  <c r="B739" i="9" s="1"/>
  <c r="B740" i="9" s="1"/>
  <c r="B741" i="9" s="1"/>
  <c r="B742" i="9" s="1"/>
  <c r="B743" i="9" s="1"/>
  <c r="B744" i="9" s="1"/>
  <c r="B745" i="9" s="1"/>
  <c r="B746" i="9" s="1"/>
  <c r="B747" i="9" s="1"/>
  <c r="B748" i="9" s="1"/>
  <c r="B749" i="9" s="1"/>
  <c r="B750" i="9" s="1"/>
  <c r="B751" i="9" s="1"/>
  <c r="B752" i="9" s="1"/>
  <c r="B753" i="9" s="1"/>
  <c r="B754" i="9" s="1"/>
  <c r="B755" i="9" s="1"/>
  <c r="B756" i="9" s="1"/>
  <c r="B757" i="9" s="1"/>
  <c r="B758" i="9" s="1"/>
  <c r="B759" i="9" s="1"/>
  <c r="B760" i="9" s="1"/>
  <c r="B761" i="9" s="1"/>
  <c r="B762" i="9" s="1"/>
  <c r="B763" i="9" s="1"/>
  <c r="B764" i="9" s="1"/>
  <c r="B765" i="9" s="1"/>
  <c r="B766" i="9" s="1"/>
  <c r="B767" i="9" s="1"/>
  <c r="B768" i="9" s="1"/>
  <c r="B769" i="9" s="1"/>
  <c r="B770" i="9" s="1"/>
  <c r="B771" i="9" s="1"/>
  <c r="B772" i="9" s="1"/>
  <c r="B773" i="9" s="1"/>
  <c r="B774" i="9" s="1"/>
  <c r="B775" i="9" s="1"/>
  <c r="B776" i="9" s="1"/>
  <c r="B777" i="9" s="1"/>
  <c r="B778" i="9" s="1"/>
  <c r="B779" i="9" s="1"/>
  <c r="B780" i="9" s="1"/>
  <c r="B781" i="9" s="1"/>
  <c r="B782" i="9" s="1"/>
  <c r="B783" i="9" s="1"/>
  <c r="B784" i="9" s="1"/>
  <c r="B785" i="9" s="1"/>
  <c r="B786" i="9" s="1"/>
  <c r="B787" i="9" s="1"/>
  <c r="B788" i="9" s="1"/>
  <c r="B789" i="9" s="1"/>
  <c r="B790" i="9" s="1"/>
  <c r="B791" i="9" s="1"/>
  <c r="B792" i="9" s="1"/>
  <c r="B793" i="9" s="1"/>
  <c r="B794" i="9" s="1"/>
  <c r="B795" i="9" s="1"/>
  <c r="B796" i="9" s="1"/>
  <c r="B797" i="9" s="1"/>
  <c r="B798" i="9" s="1"/>
  <c r="B799" i="9" s="1"/>
  <c r="B800" i="9" s="1"/>
  <c r="B801" i="9" s="1"/>
  <c r="B802" i="9" s="1"/>
  <c r="B803" i="9" s="1"/>
  <c r="B804" i="9" s="1"/>
  <c r="B805" i="9" s="1"/>
  <c r="B806" i="9" s="1"/>
  <c r="B807" i="9" s="1"/>
  <c r="B808" i="9" s="1"/>
  <c r="B809" i="9" s="1"/>
  <c r="B810" i="9" s="1"/>
  <c r="B811" i="9" s="1"/>
  <c r="B812" i="9" s="1"/>
  <c r="B813" i="9" s="1"/>
  <c r="B814" i="9" s="1"/>
  <c r="B815" i="9" s="1"/>
  <c r="B816" i="9" s="1"/>
  <c r="B817" i="9" s="1"/>
  <c r="B818" i="9" s="1"/>
  <c r="B819" i="9" s="1"/>
  <c r="B820" i="9" s="1"/>
  <c r="B821" i="9" s="1"/>
  <c r="B822" i="9" s="1"/>
  <c r="B823" i="9" s="1"/>
  <c r="B824" i="9" s="1"/>
  <c r="B825" i="9" s="1"/>
  <c r="B826" i="9" s="1"/>
  <c r="B827" i="9" s="1"/>
  <c r="B828" i="9" s="1"/>
  <c r="B829" i="9" s="1"/>
  <c r="B830" i="9" s="1"/>
  <c r="B831" i="9" s="1"/>
  <c r="B832" i="9" s="1"/>
  <c r="B833" i="9" s="1"/>
  <c r="B834" i="9" s="1"/>
  <c r="B835" i="9" s="1"/>
  <c r="B836" i="9" s="1"/>
  <c r="B837" i="9" s="1"/>
  <c r="B838" i="9" s="1"/>
  <c r="B839" i="9" s="1"/>
  <c r="B840" i="9" s="1"/>
  <c r="B841" i="9" s="1"/>
  <c r="B842" i="9" s="1"/>
  <c r="B843" i="9" s="1"/>
  <c r="B844" i="9" s="1"/>
  <c r="B845" i="9" s="1"/>
  <c r="B846" i="9" s="1"/>
  <c r="B847" i="9" s="1"/>
  <c r="B848" i="9" s="1"/>
  <c r="B849" i="9" s="1"/>
  <c r="B850" i="9" s="1"/>
  <c r="B851" i="9" s="1"/>
  <c r="B852" i="9" s="1"/>
  <c r="B853" i="9" s="1"/>
  <c r="B854" i="9" s="1"/>
  <c r="B855" i="9" s="1"/>
  <c r="B856" i="9" s="1"/>
  <c r="B857" i="9" s="1"/>
  <c r="B858" i="9" s="1"/>
  <c r="B859" i="9" s="1"/>
  <c r="B860" i="9" s="1"/>
  <c r="B861" i="9" s="1"/>
  <c r="B862" i="9" s="1"/>
  <c r="B863" i="9" s="1"/>
  <c r="B864" i="9" s="1"/>
  <c r="B865" i="9" s="1"/>
  <c r="B866" i="9" s="1"/>
  <c r="B867" i="9" s="1"/>
  <c r="B868" i="9" s="1"/>
  <c r="B869" i="9" s="1"/>
  <c r="B870" i="9" s="1"/>
  <c r="B871" i="9" s="1"/>
  <c r="B872" i="9" s="1"/>
  <c r="B873" i="9" s="1"/>
  <c r="B874" i="9" s="1"/>
  <c r="B875" i="9" s="1"/>
  <c r="B876" i="9" s="1"/>
  <c r="B877" i="9" s="1"/>
  <c r="B878" i="9" s="1"/>
  <c r="B879" i="9" s="1"/>
  <c r="B880" i="9" s="1"/>
  <c r="B881" i="9" s="1"/>
  <c r="B882" i="9" s="1"/>
  <c r="B883" i="9" s="1"/>
  <c r="B884" i="9" s="1"/>
  <c r="B885" i="9" s="1"/>
  <c r="B886" i="9" s="1"/>
  <c r="B887" i="9" s="1"/>
  <c r="B888" i="9" s="1"/>
  <c r="B889" i="9" s="1"/>
  <c r="B890" i="9" s="1"/>
  <c r="B891" i="9" s="1"/>
  <c r="B892" i="9" s="1"/>
  <c r="B893" i="9" s="1"/>
  <c r="B894" i="9" s="1"/>
  <c r="B895" i="9" s="1"/>
  <c r="B896" i="9" s="1"/>
  <c r="B897" i="9" s="1"/>
  <c r="B898" i="9" s="1"/>
  <c r="B899" i="9" s="1"/>
  <c r="B900" i="9" s="1"/>
  <c r="B901" i="9" s="1"/>
  <c r="B902" i="9" s="1"/>
  <c r="B903" i="9" s="1"/>
  <c r="B904" i="9" s="1"/>
  <c r="B905" i="9" s="1"/>
  <c r="B906" i="9" s="1"/>
  <c r="B907" i="9" s="1"/>
  <c r="B908" i="9" s="1"/>
  <c r="B909" i="9" s="1"/>
  <c r="B910" i="9" s="1"/>
  <c r="B911" i="9" s="1"/>
  <c r="B912" i="9" s="1"/>
  <c r="B913" i="9" s="1"/>
  <c r="B914" i="9" s="1"/>
  <c r="B915" i="9" s="1"/>
  <c r="B916" i="9" s="1"/>
  <c r="B917" i="9" s="1"/>
  <c r="B918" i="9" s="1"/>
  <c r="B919" i="9" s="1"/>
  <c r="B920" i="9" s="1"/>
  <c r="B921" i="9" s="1"/>
  <c r="B922" i="9" s="1"/>
  <c r="B923" i="9" s="1"/>
  <c r="B924" i="9" s="1"/>
  <c r="B925" i="9" s="1"/>
  <c r="B926" i="9" s="1"/>
  <c r="B927" i="9" s="1"/>
  <c r="B928" i="9" s="1"/>
  <c r="B929" i="9" s="1"/>
  <c r="B930" i="9" s="1"/>
  <c r="B931" i="9" s="1"/>
  <c r="B932" i="9" s="1"/>
  <c r="B933" i="9" s="1"/>
  <c r="B934" i="9" s="1"/>
  <c r="B935" i="9" s="1"/>
  <c r="B936" i="9" s="1"/>
  <c r="B937" i="9" s="1"/>
  <c r="B938" i="9" s="1"/>
  <c r="B939" i="9" s="1"/>
  <c r="B940" i="9" s="1"/>
  <c r="B941" i="9" s="1"/>
  <c r="B942" i="9" s="1"/>
  <c r="B943" i="9" s="1"/>
  <c r="B944" i="9" s="1"/>
  <c r="B945" i="9" s="1"/>
  <c r="B946" i="9" s="1"/>
  <c r="B947" i="9" s="1"/>
  <c r="B948" i="9" s="1"/>
  <c r="B949" i="9" s="1"/>
  <c r="B950" i="9" s="1"/>
  <c r="B951" i="9" s="1"/>
  <c r="B952" i="9" s="1"/>
  <c r="B953" i="9" s="1"/>
  <c r="B954" i="9" s="1"/>
  <c r="B955" i="9" s="1"/>
  <c r="B956" i="9" s="1"/>
  <c r="B957" i="9" s="1"/>
  <c r="B958" i="9" s="1"/>
  <c r="B959" i="9" s="1"/>
  <c r="B960" i="9" s="1"/>
  <c r="B961" i="9" s="1"/>
  <c r="B962" i="9" s="1"/>
  <c r="B963" i="9" s="1"/>
  <c r="B964" i="9" s="1"/>
  <c r="B965" i="9" s="1"/>
  <c r="B966" i="9" s="1"/>
  <c r="B967" i="9" s="1"/>
  <c r="B968" i="9" s="1"/>
  <c r="B969" i="9" s="1"/>
  <c r="B970" i="9" s="1"/>
  <c r="B971" i="9" s="1"/>
  <c r="B972" i="9" s="1"/>
  <c r="B973" i="9" s="1"/>
  <c r="B974" i="9" s="1"/>
  <c r="B975" i="9" s="1"/>
  <c r="B976" i="9" s="1"/>
  <c r="B977" i="9" s="1"/>
  <c r="B978" i="9" s="1"/>
  <c r="B979" i="9" s="1"/>
  <c r="B980" i="9" s="1"/>
  <c r="B981" i="9" s="1"/>
  <c r="B982" i="9" s="1"/>
  <c r="B983" i="9" s="1"/>
  <c r="B984" i="9" s="1"/>
  <c r="B985" i="9" s="1"/>
  <c r="B986" i="9" s="1"/>
  <c r="B987" i="9" s="1"/>
  <c r="B988" i="9" s="1"/>
  <c r="B989" i="9" s="1"/>
  <c r="B990" i="9" s="1"/>
  <c r="B991" i="9" s="1"/>
  <c r="B992" i="9" s="1"/>
  <c r="B993" i="9" s="1"/>
  <c r="B994" i="9" s="1"/>
  <c r="B995" i="9" s="1"/>
  <c r="B996" i="9" s="1"/>
  <c r="B997" i="9" s="1"/>
  <c r="B998" i="9" s="1"/>
  <c r="B999" i="9" s="1"/>
  <c r="B1000" i="9" s="1"/>
  <c r="B1001" i="9" s="1"/>
  <c r="B1002" i="9" s="1"/>
  <c r="B1003" i="9" s="1"/>
  <c r="B1004" i="9" s="1"/>
  <c r="B1005" i="9" s="1"/>
  <c r="B1006" i="9" s="1"/>
  <c r="B1007" i="9" s="1"/>
  <c r="B1008" i="9" s="1"/>
  <c r="B1009" i="9" s="1"/>
  <c r="B1010" i="9" s="1"/>
  <c r="B1011" i="9" s="1"/>
  <c r="B1012" i="9" s="1"/>
  <c r="B1013" i="9" s="1"/>
  <c r="B1014" i="9" s="1"/>
  <c r="B1015" i="9" s="1"/>
  <c r="B1016" i="9" s="1"/>
  <c r="B1017" i="9" s="1"/>
  <c r="B1018" i="9" s="1"/>
  <c r="B1019" i="9" s="1"/>
  <c r="B1020" i="9" s="1"/>
  <c r="B1021" i="9" s="1"/>
  <c r="B1022" i="9" s="1"/>
  <c r="B1023" i="9" s="1"/>
  <c r="B1024" i="9" s="1"/>
  <c r="B1025" i="9" s="1"/>
  <c r="B1026" i="9" s="1"/>
  <c r="B1027" i="9" s="1"/>
  <c r="B1028" i="9" s="1"/>
  <c r="B1029" i="9" s="1"/>
  <c r="B1030" i="9" s="1"/>
  <c r="B1031" i="9" s="1"/>
  <c r="B1032" i="9" s="1"/>
  <c r="B1033" i="9" s="1"/>
  <c r="B1034" i="9" s="1"/>
  <c r="B1035" i="9" s="1"/>
  <c r="B1036" i="9" s="1"/>
  <c r="B1037" i="9" s="1"/>
  <c r="B1038" i="9" s="1"/>
  <c r="B1039" i="9" s="1"/>
  <c r="B1040" i="9" s="1"/>
  <c r="B1041" i="9" s="1"/>
  <c r="B1042" i="9" s="1"/>
  <c r="B1043" i="9" s="1"/>
  <c r="B1044" i="9" s="1"/>
  <c r="B1045" i="9" s="1"/>
  <c r="B1046" i="9" s="1"/>
  <c r="B1047" i="9" s="1"/>
  <c r="B1048" i="9" s="1"/>
  <c r="B1049" i="9" s="1"/>
  <c r="B1050" i="9" s="1"/>
  <c r="B1051" i="9" s="1"/>
  <c r="B1052" i="9" s="1"/>
  <c r="B1053" i="9" s="1"/>
  <c r="B1054" i="9" s="1"/>
  <c r="B1055" i="9" s="1"/>
  <c r="B1056" i="9" s="1"/>
  <c r="B1057" i="9" s="1"/>
  <c r="B1058" i="9" s="1"/>
  <c r="B1059" i="9" s="1"/>
  <c r="B1060" i="9" s="1"/>
  <c r="B1061" i="9" s="1"/>
  <c r="B1062" i="9" s="1"/>
  <c r="B1063" i="9" s="1"/>
  <c r="B1064" i="9" s="1"/>
  <c r="B1065" i="9" s="1"/>
  <c r="B1066" i="9" s="1"/>
  <c r="B1067" i="9" s="1"/>
  <c r="B1068" i="9" s="1"/>
  <c r="B1069" i="9" s="1"/>
  <c r="B1070" i="9" s="1"/>
  <c r="B1071" i="9" s="1"/>
  <c r="B1072" i="9" s="1"/>
  <c r="B1073" i="9" s="1"/>
  <c r="B1074" i="9" s="1"/>
  <c r="B1075" i="9" s="1"/>
  <c r="B1076" i="9" s="1"/>
  <c r="B1077" i="9" s="1"/>
  <c r="B1078" i="9" s="1"/>
  <c r="B1079" i="9" s="1"/>
  <c r="B1080" i="9" s="1"/>
  <c r="B1081" i="9" s="1"/>
  <c r="B1082" i="9" s="1"/>
  <c r="B1083" i="9" s="1"/>
  <c r="B1084" i="9" s="1"/>
  <c r="B1085" i="9" s="1"/>
  <c r="B1086" i="9" s="1"/>
  <c r="B1087" i="9" s="1"/>
  <c r="B1088" i="9" s="1"/>
  <c r="B1089" i="9" s="1"/>
  <c r="B1090" i="9" s="1"/>
  <c r="B1091" i="9" s="1"/>
  <c r="B1092" i="9" s="1"/>
  <c r="B1093" i="9" s="1"/>
  <c r="B1094" i="9" s="1"/>
  <c r="B1095" i="9" s="1"/>
  <c r="B1096" i="9" s="1"/>
  <c r="B1097" i="9" s="1"/>
  <c r="B1098" i="9" s="1"/>
  <c r="B1099" i="9" s="1"/>
  <c r="B1100" i="9" s="1"/>
  <c r="B1101" i="9" s="1"/>
  <c r="B1102" i="9" s="1"/>
  <c r="B1103" i="9" s="1"/>
  <c r="B1104" i="9" s="1"/>
  <c r="B1105" i="9" s="1"/>
  <c r="B1106" i="9" s="1"/>
  <c r="B1107" i="9" s="1"/>
  <c r="B1108" i="9" s="1"/>
  <c r="B1109" i="9" s="1"/>
  <c r="B1110" i="9" s="1"/>
  <c r="B1111" i="9" s="1"/>
  <c r="B1112" i="9" s="1"/>
  <c r="B1113" i="9" s="1"/>
  <c r="B1114" i="9" s="1"/>
  <c r="B1115" i="9" s="1"/>
  <c r="B1116" i="9" s="1"/>
  <c r="B1117" i="9" s="1"/>
  <c r="B1118" i="9" s="1"/>
  <c r="B1119" i="9" s="1"/>
  <c r="B1120" i="9" s="1"/>
  <c r="B1121" i="9" s="1"/>
  <c r="B1122" i="9" s="1"/>
  <c r="B1123" i="9" s="1"/>
  <c r="B1124" i="9" s="1"/>
  <c r="B1125" i="9" s="1"/>
  <c r="B1126" i="9" s="1"/>
  <c r="B1127" i="9" s="1"/>
  <c r="B1128" i="9" s="1"/>
  <c r="B1129" i="9" s="1"/>
  <c r="B1130" i="9" s="1"/>
  <c r="B1131" i="9" s="1"/>
  <c r="B1132" i="9" s="1"/>
  <c r="B1133" i="9" s="1"/>
  <c r="B1134" i="9" s="1"/>
  <c r="B1135" i="9" s="1"/>
  <c r="B1136" i="9" s="1"/>
  <c r="B1137" i="9" s="1"/>
  <c r="B1138" i="9" s="1"/>
  <c r="B1139" i="9" s="1"/>
  <c r="B1140" i="9" s="1"/>
  <c r="B1141" i="9" s="1"/>
  <c r="B1142" i="9" s="1"/>
  <c r="B1143" i="9" s="1"/>
  <c r="B1144" i="9" s="1"/>
  <c r="B1145" i="9" s="1"/>
  <c r="B1146" i="9" s="1"/>
  <c r="B1147" i="9" s="1"/>
  <c r="B1148" i="9" s="1"/>
  <c r="B1149" i="9" s="1"/>
  <c r="B1150" i="9" s="1"/>
  <c r="B1151" i="9" s="1"/>
  <c r="B1152" i="9" s="1"/>
  <c r="B1153" i="9" s="1"/>
  <c r="B1154" i="9" s="1"/>
  <c r="B1155" i="9" s="1"/>
  <c r="B1156" i="9" s="1"/>
  <c r="B1157" i="9" s="1"/>
  <c r="B1158" i="9" s="1"/>
  <c r="B1159" i="9" s="1"/>
  <c r="B1160" i="9" s="1"/>
  <c r="B1161" i="9" s="1"/>
  <c r="B1162" i="9" s="1"/>
  <c r="B1163" i="9" s="1"/>
  <c r="B1164" i="9" s="1"/>
  <c r="B1165" i="9" s="1"/>
  <c r="B1166" i="9" s="1"/>
  <c r="B1167" i="9" s="1"/>
  <c r="B1168" i="9" s="1"/>
  <c r="B1169" i="9" s="1"/>
  <c r="B1170" i="9" s="1"/>
  <c r="B1171" i="9" s="1"/>
  <c r="B1172" i="9" s="1"/>
  <c r="B1173" i="9" s="1"/>
  <c r="B1174" i="9" s="1"/>
  <c r="B1175" i="9" s="1"/>
  <c r="B1176" i="9" s="1"/>
  <c r="B1177" i="9" s="1"/>
  <c r="B1178" i="9" s="1"/>
  <c r="B1179" i="9" s="1"/>
  <c r="B1180" i="9" s="1"/>
  <c r="B1181" i="9" s="1"/>
  <c r="B1182" i="9" s="1"/>
  <c r="B1183" i="9" s="1"/>
  <c r="B1184" i="9" s="1"/>
  <c r="B1185" i="9" s="1"/>
  <c r="B1186" i="9" s="1"/>
  <c r="B1187" i="9" s="1"/>
  <c r="B1188" i="9" s="1"/>
  <c r="B1189" i="9" s="1"/>
  <c r="B1190" i="9" s="1"/>
  <c r="B1191" i="9" s="1"/>
  <c r="B1192" i="9" s="1"/>
  <c r="B1193" i="9" s="1"/>
  <c r="B1194" i="9" s="1"/>
  <c r="B1195" i="9" s="1"/>
  <c r="B1196" i="9" s="1"/>
  <c r="B1197" i="9" s="1"/>
  <c r="B1198" i="9" s="1"/>
  <c r="B1199" i="9" s="1"/>
  <c r="B1200" i="9" s="1"/>
  <c r="B1201" i="9" s="1"/>
  <c r="B1202" i="9" s="1"/>
  <c r="B1203" i="9" s="1"/>
  <c r="B1204" i="9" s="1"/>
  <c r="B1205" i="9" s="1"/>
  <c r="B1206" i="9" s="1"/>
  <c r="B1207" i="9" s="1"/>
  <c r="B1208" i="9" s="1"/>
  <c r="B1209" i="9" s="1"/>
  <c r="B1210" i="9" s="1"/>
  <c r="B1211" i="9" s="1"/>
  <c r="B1212" i="9" s="1"/>
  <c r="B1213" i="9" s="1"/>
  <c r="B1214" i="9" s="1"/>
  <c r="B1215" i="9" s="1"/>
  <c r="B1216" i="9" s="1"/>
  <c r="B1217" i="9" s="1"/>
  <c r="B1218" i="9" s="1"/>
  <c r="B1219" i="9" s="1"/>
  <c r="B1220" i="9" s="1"/>
  <c r="B1221" i="9" s="1"/>
  <c r="B1222" i="9" s="1"/>
  <c r="B1223" i="9" s="1"/>
  <c r="B1224" i="9" s="1"/>
  <c r="B1225" i="9" s="1"/>
  <c r="B1226" i="9" s="1"/>
  <c r="B1227" i="9" s="1"/>
  <c r="B1228" i="9" s="1"/>
  <c r="B1229" i="9" s="1"/>
  <c r="B1230" i="9" s="1"/>
  <c r="B1231" i="9" s="1"/>
  <c r="B1232" i="9" s="1"/>
  <c r="B1233" i="9" s="1"/>
  <c r="B1234" i="9" s="1"/>
  <c r="B1235" i="9" s="1"/>
  <c r="B1236" i="9" s="1"/>
  <c r="B1237" i="9" s="1"/>
  <c r="B1238" i="9" s="1"/>
  <c r="B1239" i="9" s="1"/>
  <c r="B1240" i="9" s="1"/>
  <c r="B1241" i="9" s="1"/>
  <c r="B1242" i="9" s="1"/>
  <c r="B1243" i="9" s="1"/>
  <c r="B1244" i="9" s="1"/>
  <c r="B1245" i="9" s="1"/>
  <c r="B1246" i="9" s="1"/>
  <c r="B1247" i="9" s="1"/>
  <c r="B1248" i="9" s="1"/>
  <c r="B1249" i="9" s="1"/>
  <c r="B1250" i="9" s="1"/>
  <c r="B1251" i="9" s="1"/>
  <c r="B1252" i="9" s="1"/>
  <c r="B1253" i="9" s="1"/>
  <c r="B1254" i="9" s="1"/>
  <c r="B1255" i="9" s="1"/>
  <c r="B1256" i="9" s="1"/>
  <c r="B1257" i="9" s="1"/>
  <c r="B1258" i="9" s="1"/>
  <c r="B1259" i="9" s="1"/>
  <c r="B1260" i="9" s="1"/>
  <c r="B1261" i="9" s="1"/>
  <c r="B1262" i="9" s="1"/>
  <c r="B1263" i="9" s="1"/>
  <c r="B1264" i="9" s="1"/>
  <c r="B1265" i="9" s="1"/>
  <c r="B1266" i="9" s="1"/>
  <c r="B1267" i="9" s="1"/>
  <c r="B1268" i="9" s="1"/>
  <c r="B1269" i="9" s="1"/>
  <c r="B1270" i="9" s="1"/>
  <c r="B1271" i="9" s="1"/>
  <c r="B1272" i="9" s="1"/>
  <c r="B1273" i="9" s="1"/>
  <c r="B1274" i="9" s="1"/>
  <c r="B1275" i="9" s="1"/>
  <c r="B1276" i="9" s="1"/>
  <c r="B1277" i="9" s="1"/>
  <c r="B1278" i="9" s="1"/>
  <c r="B1279" i="9" s="1"/>
  <c r="B1280" i="9" s="1"/>
  <c r="B1281" i="9" s="1"/>
  <c r="B1282" i="9" s="1"/>
  <c r="B1283" i="9" s="1"/>
  <c r="B1284" i="9" s="1"/>
  <c r="B1285" i="9" s="1"/>
  <c r="B1286" i="9" s="1"/>
  <c r="B1287" i="9" s="1"/>
  <c r="B1288" i="9" s="1"/>
  <c r="B1289" i="9" s="1"/>
  <c r="B1290" i="9" s="1"/>
  <c r="B1291" i="9" s="1"/>
  <c r="B1292" i="9" s="1"/>
  <c r="B1293" i="9" s="1"/>
  <c r="B1294" i="9" s="1"/>
  <c r="B1295" i="9" s="1"/>
  <c r="B1296" i="9" s="1"/>
  <c r="B1297" i="9" s="1"/>
  <c r="B1298" i="9" s="1"/>
  <c r="B1299" i="9" s="1"/>
  <c r="B1300" i="9" s="1"/>
  <c r="B1301" i="9" s="1"/>
  <c r="B1302" i="9" s="1"/>
  <c r="B1303" i="9" s="1"/>
  <c r="B1304" i="9" s="1"/>
  <c r="B1305" i="9" s="1"/>
  <c r="B1306" i="9" s="1"/>
  <c r="B1307" i="9" s="1"/>
  <c r="B1308" i="9" s="1"/>
  <c r="B1309" i="9" s="1"/>
  <c r="B1310" i="9" s="1"/>
  <c r="B1311" i="9" s="1"/>
  <c r="B1312" i="9" s="1"/>
  <c r="B1313" i="9" s="1"/>
  <c r="B1314" i="9" s="1"/>
  <c r="B1315" i="9" s="1"/>
  <c r="B1316" i="9" s="1"/>
  <c r="B1317" i="9" s="1"/>
  <c r="B1318" i="9" s="1"/>
  <c r="B1319" i="9" s="1"/>
  <c r="B1320" i="9" s="1"/>
  <c r="B1321" i="9" s="1"/>
  <c r="B1322" i="9" s="1"/>
  <c r="B1323" i="9" s="1"/>
  <c r="B1324" i="9" s="1"/>
  <c r="B1325" i="9" s="1"/>
  <c r="B1326" i="9" s="1"/>
  <c r="B1327" i="9" s="1"/>
  <c r="B1328" i="9" s="1"/>
  <c r="B1329" i="9" s="1"/>
  <c r="B1330" i="9" s="1"/>
  <c r="B1331" i="9" s="1"/>
  <c r="B1332" i="9" s="1"/>
  <c r="B1333" i="9" s="1"/>
  <c r="B1334" i="9" s="1"/>
  <c r="B1335" i="9" s="1"/>
  <c r="B1336" i="9" s="1"/>
  <c r="B1337" i="9" s="1"/>
  <c r="B1338" i="9" s="1"/>
  <c r="B1339" i="9" s="1"/>
  <c r="B1340" i="9" s="1"/>
  <c r="B1341" i="9" s="1"/>
  <c r="B1342" i="9" s="1"/>
  <c r="B1343" i="9" s="1"/>
  <c r="B1344" i="9" s="1"/>
  <c r="B1345" i="9" s="1"/>
  <c r="B1346" i="9" s="1"/>
  <c r="B1347" i="9" s="1"/>
  <c r="B1348" i="9" s="1"/>
  <c r="B1349" i="9" s="1"/>
  <c r="B1350" i="9" s="1"/>
  <c r="B1351" i="9" s="1"/>
  <c r="B1352" i="9" s="1"/>
  <c r="B1353" i="9" s="1"/>
  <c r="B1354" i="9" s="1"/>
  <c r="B1355" i="9" s="1"/>
  <c r="B1356" i="9" s="1"/>
  <c r="B1357" i="9" s="1"/>
  <c r="B1358" i="9" s="1"/>
  <c r="B1359" i="9" s="1"/>
  <c r="B1360" i="9" s="1"/>
  <c r="B1361" i="9" s="1"/>
  <c r="B1362" i="9" s="1"/>
  <c r="B1363" i="9" s="1"/>
  <c r="B1364" i="9" s="1"/>
  <c r="B1365" i="9" s="1"/>
  <c r="B1366" i="9" s="1"/>
  <c r="B1367" i="9" s="1"/>
  <c r="B1368" i="9" s="1"/>
  <c r="B1369" i="9" s="1"/>
  <c r="B1370" i="9" s="1"/>
  <c r="B1371" i="9" s="1"/>
  <c r="B1372" i="9" s="1"/>
  <c r="B1373" i="9" s="1"/>
  <c r="B1374" i="9" s="1"/>
  <c r="B1375" i="9" s="1"/>
  <c r="B1376" i="9" s="1"/>
  <c r="B1377" i="9" s="1"/>
  <c r="B1378" i="9" s="1"/>
  <c r="B1379" i="9" s="1"/>
  <c r="B1380" i="9" s="1"/>
  <c r="B1381" i="9" s="1"/>
  <c r="B1382" i="9" s="1"/>
  <c r="B1383" i="9" s="1"/>
  <c r="B1384" i="9" s="1"/>
  <c r="B1385" i="9" s="1"/>
  <c r="B1386" i="9" s="1"/>
  <c r="B1387" i="9" s="1"/>
  <c r="B1388" i="9" s="1"/>
  <c r="B1389" i="9" s="1"/>
  <c r="B1390" i="9" s="1"/>
  <c r="B1391" i="9" s="1"/>
  <c r="B1392" i="9" s="1"/>
  <c r="B1393" i="9" s="1"/>
  <c r="B1394" i="9" s="1"/>
  <c r="B1395" i="9" s="1"/>
  <c r="B1396" i="9" s="1"/>
  <c r="B1397" i="9" s="1"/>
  <c r="B1398" i="9" s="1"/>
  <c r="B1399" i="9" s="1"/>
  <c r="B1400" i="9" s="1"/>
  <c r="B1401" i="9" s="1"/>
  <c r="B1402" i="9" s="1"/>
  <c r="B1403" i="9" s="1"/>
  <c r="B1404" i="9" s="1"/>
  <c r="B1405" i="9" s="1"/>
  <c r="B1406" i="9" s="1"/>
  <c r="B1407" i="9" s="1"/>
  <c r="B1408" i="9" s="1"/>
  <c r="B1409" i="9" s="1"/>
  <c r="B1410" i="9" s="1"/>
  <c r="B1411" i="9" s="1"/>
  <c r="B1412" i="9" s="1"/>
  <c r="B1413" i="9" s="1"/>
  <c r="B1414" i="9" s="1"/>
  <c r="B1415" i="9" s="1"/>
  <c r="B1416" i="9" s="1"/>
  <c r="B1417" i="9" s="1"/>
  <c r="B1418" i="9" s="1"/>
  <c r="B1419" i="9" s="1"/>
  <c r="B1420" i="9" s="1"/>
  <c r="B1421" i="9" s="1"/>
  <c r="B1422" i="9" s="1"/>
  <c r="B1423" i="9" s="1"/>
  <c r="B1424" i="9" s="1"/>
  <c r="B1425" i="9" s="1"/>
  <c r="B1426" i="9" s="1"/>
  <c r="B1427" i="9" s="1"/>
  <c r="B1428" i="9" s="1"/>
  <c r="B1429" i="9" s="1"/>
  <c r="B1430" i="9" s="1"/>
  <c r="B1431" i="9" s="1"/>
  <c r="B1432" i="9" s="1"/>
  <c r="B1433" i="9" s="1"/>
  <c r="B1434" i="9" s="1"/>
  <c r="B1435" i="9" s="1"/>
  <c r="B1436" i="9" s="1"/>
  <c r="B1437" i="9" s="1"/>
  <c r="B1438" i="9" s="1"/>
  <c r="B1439" i="9" s="1"/>
  <c r="B1440" i="9" s="1"/>
  <c r="B1441" i="9" s="1"/>
  <c r="B1442" i="9" s="1"/>
  <c r="B1443" i="9" s="1"/>
  <c r="B1444" i="9" s="1"/>
  <c r="B1445" i="9" s="1"/>
  <c r="B1446" i="9" s="1"/>
  <c r="B1447" i="9" s="1"/>
  <c r="B1448" i="9" s="1"/>
  <c r="B1449" i="9" s="1"/>
  <c r="B1450" i="9" s="1"/>
  <c r="B1451" i="9" s="1"/>
  <c r="B1452" i="9" s="1"/>
  <c r="B1453" i="9" s="1"/>
  <c r="B1454" i="9" s="1"/>
  <c r="B1455" i="9" s="1"/>
  <c r="B1456" i="9" s="1"/>
  <c r="B1457" i="9" s="1"/>
  <c r="B1458" i="9" s="1"/>
  <c r="B1459" i="9" s="1"/>
  <c r="B1460" i="9" s="1"/>
  <c r="B1461" i="9" s="1"/>
  <c r="B1462" i="9" s="1"/>
  <c r="B1463" i="9" s="1"/>
  <c r="B1464" i="9" s="1"/>
  <c r="B1465" i="9" s="1"/>
  <c r="B1466" i="9" s="1"/>
  <c r="B1467" i="9" s="1"/>
  <c r="B1468" i="9" s="1"/>
  <c r="B1469" i="9" s="1"/>
  <c r="B1470" i="9" s="1"/>
  <c r="B1471" i="9" s="1"/>
  <c r="B1472" i="9" s="1"/>
  <c r="B1473" i="9" s="1"/>
  <c r="B1474" i="9" s="1"/>
  <c r="B1475" i="9" s="1"/>
  <c r="B1476" i="9" s="1"/>
  <c r="B1477" i="9" s="1"/>
  <c r="B1478" i="9" s="1"/>
  <c r="B1479" i="9" s="1"/>
  <c r="B1480" i="9" s="1"/>
  <c r="B1481" i="9" s="1"/>
  <c r="B1482" i="9" s="1"/>
  <c r="B1483" i="9" s="1"/>
  <c r="B1484" i="9" s="1"/>
  <c r="B1485" i="9" s="1"/>
  <c r="B1486" i="9" s="1"/>
  <c r="B1487" i="9" s="1"/>
  <c r="B1488" i="9" s="1"/>
  <c r="B1489" i="9" s="1"/>
  <c r="B1490" i="9" s="1"/>
  <c r="B1491" i="9" s="1"/>
  <c r="B1492" i="9" s="1"/>
  <c r="B1493" i="9" s="1"/>
  <c r="B1494" i="9" s="1"/>
  <c r="B1495" i="9" s="1"/>
  <c r="B1496" i="9" s="1"/>
  <c r="B1497" i="9" s="1"/>
  <c r="B1498" i="9" s="1"/>
  <c r="B1499" i="9" s="1"/>
  <c r="B1500" i="9" s="1"/>
  <c r="B1501" i="9" s="1"/>
  <c r="B1502" i="9" s="1"/>
  <c r="B1503" i="9" s="1"/>
  <c r="B1504" i="9" s="1"/>
  <c r="B1505" i="9" s="1"/>
  <c r="B1506" i="9" s="1"/>
  <c r="B1507" i="9" s="1"/>
  <c r="B1508" i="9" s="1"/>
  <c r="B1509" i="9" s="1"/>
  <c r="B1510" i="9" s="1"/>
  <c r="B1511" i="9" s="1"/>
  <c r="B1512" i="9" s="1"/>
  <c r="B1513" i="9" s="1"/>
  <c r="B1514" i="9" s="1"/>
  <c r="B1515" i="9" s="1"/>
  <c r="B1516" i="9" s="1"/>
  <c r="B1517" i="9" s="1"/>
  <c r="B1518" i="9" s="1"/>
  <c r="B1519" i="9" s="1"/>
  <c r="B1520" i="9" s="1"/>
  <c r="B1521" i="9" s="1"/>
  <c r="B1522" i="9" s="1"/>
  <c r="B1523" i="9" s="1"/>
  <c r="B1524" i="9" s="1"/>
  <c r="B1525" i="9" s="1"/>
  <c r="B1526" i="9" s="1"/>
  <c r="B1527" i="9" s="1"/>
  <c r="B1528" i="9" s="1"/>
  <c r="B1529" i="9" s="1"/>
  <c r="B1530" i="9" s="1"/>
  <c r="B1531" i="9" s="1"/>
  <c r="B1532" i="9" s="1"/>
  <c r="B1533" i="9" s="1"/>
  <c r="B1534" i="9" s="1"/>
  <c r="B1535" i="9" s="1"/>
  <c r="B1536" i="9" s="1"/>
  <c r="B1537" i="9" s="1"/>
  <c r="B1538" i="9" s="1"/>
  <c r="B1539" i="9" s="1"/>
  <c r="B1540" i="9" s="1"/>
  <c r="B1541" i="9" s="1"/>
  <c r="B1542" i="9" s="1"/>
  <c r="B1543" i="9" s="1"/>
  <c r="B1544" i="9" s="1"/>
  <c r="B1545" i="9" s="1"/>
  <c r="B1546" i="9" s="1"/>
  <c r="B1547" i="9" s="1"/>
  <c r="B1548" i="9" s="1"/>
  <c r="B1549" i="9" s="1"/>
  <c r="B1550" i="9" s="1"/>
  <c r="B1551" i="9" s="1"/>
  <c r="B1552" i="9" s="1"/>
  <c r="B1553" i="9" s="1"/>
  <c r="B1554" i="9" s="1"/>
  <c r="B1555" i="9" s="1"/>
  <c r="B1556" i="9" s="1"/>
  <c r="B1557" i="9" s="1"/>
  <c r="B1558" i="9" s="1"/>
  <c r="B1559" i="9" s="1"/>
  <c r="B1560" i="9" s="1"/>
  <c r="B1561" i="9" s="1"/>
  <c r="B1562" i="9" s="1"/>
  <c r="B1563" i="9" s="1"/>
  <c r="B1564" i="9" s="1"/>
  <c r="B1565" i="9" s="1"/>
  <c r="B1566" i="9" s="1"/>
  <c r="B1567" i="9" s="1"/>
  <c r="B1568" i="9" s="1"/>
  <c r="B1569" i="9" s="1"/>
  <c r="B1570" i="9" s="1"/>
  <c r="B1571" i="9" s="1"/>
  <c r="B1572" i="9" s="1"/>
  <c r="B1573" i="9" s="1"/>
  <c r="B1574" i="9" s="1"/>
  <c r="B1575" i="9" s="1"/>
  <c r="B1576" i="9" s="1"/>
  <c r="B1577" i="9" s="1"/>
  <c r="B1578" i="9" s="1"/>
  <c r="B1579" i="9" s="1"/>
  <c r="B1580" i="9" s="1"/>
  <c r="B1581" i="9" s="1"/>
  <c r="B1582" i="9" s="1"/>
  <c r="B1583" i="9" s="1"/>
  <c r="B1584" i="9" s="1"/>
  <c r="B1585" i="9" s="1"/>
  <c r="B1586" i="9" s="1"/>
  <c r="B1587" i="9" s="1"/>
  <c r="B1588" i="9" s="1"/>
  <c r="B1589" i="9" s="1"/>
  <c r="B1590" i="9" s="1"/>
  <c r="B1591" i="9" s="1"/>
  <c r="B1592" i="9" s="1"/>
  <c r="B1593" i="9" s="1"/>
  <c r="B1594" i="9" s="1"/>
  <c r="B1595" i="9" s="1"/>
  <c r="B1596" i="9" s="1"/>
  <c r="B1597" i="9" s="1"/>
  <c r="B1598" i="9" s="1"/>
  <c r="B1599" i="9" s="1"/>
  <c r="B1600" i="9" s="1"/>
  <c r="B1601" i="9" s="1"/>
  <c r="B1602" i="9" s="1"/>
  <c r="B1603" i="9" s="1"/>
  <c r="B1604" i="9" s="1"/>
  <c r="B1605" i="9" s="1"/>
  <c r="B1606" i="9" s="1"/>
  <c r="B1607" i="9" s="1"/>
  <c r="B1608" i="9" s="1"/>
  <c r="B1609" i="9" s="1"/>
  <c r="B1610" i="9" s="1"/>
  <c r="B1611" i="9" s="1"/>
  <c r="B1612" i="9" s="1"/>
  <c r="B1613" i="9" s="1"/>
  <c r="B1614" i="9" s="1"/>
  <c r="B1615" i="9" s="1"/>
  <c r="B1616" i="9" s="1"/>
  <c r="B1617" i="9" s="1"/>
  <c r="B1618" i="9" s="1"/>
  <c r="B1619" i="9" s="1"/>
  <c r="B1620" i="9" s="1"/>
  <c r="B1621" i="9" s="1"/>
  <c r="B1622" i="9" s="1"/>
  <c r="B1623" i="9" s="1"/>
  <c r="B1624" i="9" s="1"/>
  <c r="B1625" i="9" s="1"/>
  <c r="B1626" i="9" s="1"/>
  <c r="B1627" i="9" s="1"/>
  <c r="B1628" i="9" s="1"/>
  <c r="B1629" i="9" s="1"/>
  <c r="B1630" i="9" s="1"/>
  <c r="B1631" i="9" s="1"/>
  <c r="B1632" i="9" s="1"/>
  <c r="B1633" i="9" s="1"/>
  <c r="B1634" i="9" s="1"/>
  <c r="B1635" i="9" s="1"/>
  <c r="B1636" i="9" s="1"/>
  <c r="B1637" i="9" s="1"/>
  <c r="B1638" i="9" s="1"/>
  <c r="B1639" i="9" s="1"/>
  <c r="B1640" i="9" s="1"/>
  <c r="B1641" i="9" s="1"/>
  <c r="B1642" i="9" s="1"/>
  <c r="B1643" i="9" s="1"/>
  <c r="B1644" i="9" s="1"/>
  <c r="B1645" i="9" s="1"/>
  <c r="B1646" i="9" s="1"/>
  <c r="B1647" i="9" s="1"/>
  <c r="B1648" i="9" s="1"/>
  <c r="B1649" i="9" s="1"/>
  <c r="B1650" i="9" s="1"/>
  <c r="B1651" i="9" s="1"/>
  <c r="B1652" i="9" s="1"/>
  <c r="B1653" i="9" s="1"/>
  <c r="B1654" i="9" s="1"/>
  <c r="B1655" i="9" s="1"/>
  <c r="B1656" i="9" s="1"/>
  <c r="B1657" i="9" s="1"/>
  <c r="B1658" i="9" s="1"/>
  <c r="B1659" i="9" s="1"/>
  <c r="B1660" i="9" s="1"/>
  <c r="B1661" i="9" s="1"/>
  <c r="B1662" i="9" s="1"/>
  <c r="B1663" i="9" s="1"/>
  <c r="B1664" i="9" s="1"/>
  <c r="B1665" i="9" s="1"/>
  <c r="B1666" i="9" s="1"/>
  <c r="B1667" i="9" s="1"/>
  <c r="B1668" i="9" s="1"/>
  <c r="B1669" i="9" s="1"/>
  <c r="B1670" i="9" s="1"/>
  <c r="B1671" i="9" s="1"/>
  <c r="B1672" i="9" s="1"/>
  <c r="B1673" i="9" s="1"/>
  <c r="B1674" i="9" s="1"/>
  <c r="B1675" i="9" s="1"/>
  <c r="B1676" i="9" s="1"/>
  <c r="B1677" i="9" s="1"/>
  <c r="B1678" i="9" s="1"/>
  <c r="B1679" i="9" s="1"/>
  <c r="B1680" i="9" s="1"/>
  <c r="B1681" i="9" s="1"/>
  <c r="B1682" i="9" s="1"/>
  <c r="B1683" i="9" s="1"/>
  <c r="B1684" i="9" s="1"/>
  <c r="B1685" i="9" s="1"/>
  <c r="B1686" i="9" s="1"/>
  <c r="B1687" i="9" s="1"/>
  <c r="B1688" i="9" s="1"/>
  <c r="B1689" i="9" s="1"/>
  <c r="B1690" i="9" s="1"/>
  <c r="B1691" i="9" s="1"/>
  <c r="B1692" i="9" s="1"/>
  <c r="B1693" i="9" s="1"/>
  <c r="B1694" i="9" s="1"/>
  <c r="B1695" i="9" s="1"/>
  <c r="B1696" i="9" s="1"/>
  <c r="B1697" i="9" s="1"/>
  <c r="B1698" i="9" s="1"/>
  <c r="B1699" i="9" s="1"/>
  <c r="B1700" i="9" s="1"/>
  <c r="B1701" i="9" s="1"/>
  <c r="B1702" i="9" s="1"/>
  <c r="B1703" i="9" s="1"/>
  <c r="B1704" i="9" s="1"/>
  <c r="B1705" i="9" s="1"/>
  <c r="B1706" i="9" s="1"/>
  <c r="B1707" i="9" s="1"/>
  <c r="B1708" i="9" s="1"/>
  <c r="B1709" i="9" s="1"/>
  <c r="B1710" i="9" s="1"/>
  <c r="B1711" i="9" s="1"/>
  <c r="B1712" i="9" s="1"/>
  <c r="B1713" i="9" s="1"/>
  <c r="B1714" i="9" s="1"/>
  <c r="B1715" i="9" s="1"/>
  <c r="B1716" i="9" s="1"/>
  <c r="B1717" i="9" s="1"/>
  <c r="B1718" i="9" s="1"/>
  <c r="B1719" i="9" s="1"/>
  <c r="B1720" i="9" s="1"/>
  <c r="B1721" i="9" s="1"/>
  <c r="B1722" i="9" s="1"/>
  <c r="B1723" i="9" s="1"/>
  <c r="B1724" i="9" s="1"/>
  <c r="B1725" i="9" s="1"/>
  <c r="B1726" i="9" s="1"/>
  <c r="B1727" i="9" s="1"/>
  <c r="B1728" i="9" s="1"/>
  <c r="B1729" i="9" s="1"/>
  <c r="B1730" i="9" s="1"/>
  <c r="B1731" i="9" s="1"/>
  <c r="B1732" i="9" s="1"/>
  <c r="B1733" i="9" s="1"/>
  <c r="B1734" i="9" s="1"/>
  <c r="B1735" i="9" s="1"/>
  <c r="B1736" i="9" s="1"/>
  <c r="B1737" i="9" s="1"/>
  <c r="B1738" i="9" s="1"/>
  <c r="B1739" i="9" s="1"/>
  <c r="B1740" i="9" s="1"/>
  <c r="B1741" i="9" s="1"/>
  <c r="B1742" i="9" s="1"/>
  <c r="B1743" i="9" s="1"/>
  <c r="B1744" i="9" s="1"/>
  <c r="B1745" i="9" s="1"/>
  <c r="B1746" i="9" s="1"/>
  <c r="B1747" i="9" s="1"/>
  <c r="B1748" i="9" s="1"/>
  <c r="B1749" i="9" s="1"/>
  <c r="B1750" i="9" s="1"/>
  <c r="B1751" i="9" s="1"/>
  <c r="B1752" i="9" s="1"/>
  <c r="B1753" i="9" s="1"/>
  <c r="B1754" i="9" s="1"/>
  <c r="B1755" i="9" s="1"/>
  <c r="B1756" i="9" s="1"/>
  <c r="B1757" i="9" s="1"/>
  <c r="B1758" i="9" s="1"/>
  <c r="B1759" i="9" s="1"/>
  <c r="B1760" i="9" s="1"/>
  <c r="B1761" i="9" s="1"/>
  <c r="B1762" i="9" s="1"/>
  <c r="B1763" i="9" s="1"/>
  <c r="B1764" i="9" s="1"/>
  <c r="B1765" i="9" s="1"/>
  <c r="B1766" i="9" s="1"/>
  <c r="B1767" i="9" s="1"/>
  <c r="B1768" i="9" s="1"/>
  <c r="B1769" i="9" s="1"/>
  <c r="B1770" i="9" s="1"/>
  <c r="B1771" i="9" s="1"/>
  <c r="B1772" i="9" s="1"/>
  <c r="B1773" i="9" s="1"/>
  <c r="B1774" i="9" s="1"/>
  <c r="B1775" i="9" s="1"/>
  <c r="B1776" i="9" s="1"/>
  <c r="B1777" i="9" s="1"/>
  <c r="B1778" i="9" s="1"/>
  <c r="B1779" i="9" s="1"/>
  <c r="B1780" i="9" s="1"/>
  <c r="B1781" i="9" s="1"/>
  <c r="B1782" i="9" s="1"/>
  <c r="B1783" i="9" s="1"/>
  <c r="B1784" i="9" s="1"/>
  <c r="B1785" i="9" s="1"/>
  <c r="B1786" i="9" s="1"/>
  <c r="B1787" i="9" s="1"/>
  <c r="B1788" i="9" s="1"/>
  <c r="B1789" i="9" s="1"/>
  <c r="B1790" i="9" s="1"/>
  <c r="B1791" i="9" s="1"/>
  <c r="B1792" i="9" s="1"/>
  <c r="B1793" i="9" s="1"/>
  <c r="B1794" i="9" s="1"/>
  <c r="B1795" i="9" s="1"/>
  <c r="B1796" i="9" s="1"/>
  <c r="B1797" i="9" s="1"/>
  <c r="B1798" i="9" s="1"/>
  <c r="B1799" i="9" s="1"/>
  <c r="B1800" i="9" s="1"/>
  <c r="B1801" i="9" s="1"/>
  <c r="B1802" i="9" s="1"/>
  <c r="B1803" i="9" s="1"/>
  <c r="B1804" i="9" s="1"/>
  <c r="B1805" i="9" s="1"/>
  <c r="B1806" i="9" s="1"/>
  <c r="B1807" i="9" s="1"/>
  <c r="B1808" i="9" s="1"/>
  <c r="B1809" i="9" s="1"/>
  <c r="B1810" i="9" s="1"/>
  <c r="B1811" i="9" s="1"/>
  <c r="B1812" i="9" s="1"/>
  <c r="B1813" i="9" s="1"/>
  <c r="B1814" i="9" s="1"/>
  <c r="B1815" i="9" s="1"/>
  <c r="B1816" i="9" s="1"/>
  <c r="B1817" i="9" s="1"/>
  <c r="B1818" i="9" s="1"/>
  <c r="B1819" i="9" s="1"/>
  <c r="B1820" i="9" s="1"/>
  <c r="B1821" i="9" s="1"/>
  <c r="B1822" i="9" s="1"/>
  <c r="B1823" i="9" s="1"/>
  <c r="B1824" i="9" s="1"/>
  <c r="B1825" i="9" s="1"/>
  <c r="B1826" i="9" s="1"/>
  <c r="B1827" i="9" s="1"/>
  <c r="B1828" i="9" s="1"/>
  <c r="B1829" i="9" s="1"/>
  <c r="B1830" i="9" s="1"/>
  <c r="B1831" i="9" s="1"/>
  <c r="B1832" i="9" s="1"/>
  <c r="B1833" i="9" s="1"/>
  <c r="B1834" i="9" s="1"/>
  <c r="B1835" i="9" s="1"/>
  <c r="B1836" i="9" s="1"/>
  <c r="B1837" i="9" s="1"/>
  <c r="B1838" i="9" s="1"/>
  <c r="B1839" i="9" s="1"/>
  <c r="B1840" i="9" s="1"/>
  <c r="B1841" i="9" s="1"/>
  <c r="B1842" i="9" s="1"/>
  <c r="B1843" i="9" s="1"/>
  <c r="B1844" i="9" s="1"/>
  <c r="B1845" i="9" s="1"/>
  <c r="B1846" i="9" s="1"/>
  <c r="B1847" i="9" s="1"/>
  <c r="B1848" i="9" s="1"/>
  <c r="B1849" i="9" s="1"/>
  <c r="B1850" i="9" s="1"/>
  <c r="B1851" i="9" s="1"/>
  <c r="B1852" i="9" s="1"/>
  <c r="B1853" i="9" s="1"/>
  <c r="B1854" i="9" s="1"/>
  <c r="B1855" i="9" s="1"/>
  <c r="B1856" i="9" s="1"/>
  <c r="B1857" i="9" s="1"/>
  <c r="B1858" i="9" s="1"/>
  <c r="B1859" i="9" s="1"/>
  <c r="B1860" i="9" s="1"/>
  <c r="B1861" i="9" s="1"/>
  <c r="B1862" i="9" s="1"/>
  <c r="B1863" i="9" s="1"/>
  <c r="B1864" i="9" s="1"/>
  <c r="B1865" i="9" s="1"/>
  <c r="B1866" i="9" s="1"/>
  <c r="B1867" i="9" s="1"/>
  <c r="B1868" i="9" s="1"/>
  <c r="B1869" i="9" s="1"/>
  <c r="B1870" i="9" s="1"/>
  <c r="B1871" i="9" s="1"/>
  <c r="B1872" i="9" s="1"/>
  <c r="B1873" i="9" s="1"/>
  <c r="B1874" i="9" s="1"/>
  <c r="B1875" i="9" s="1"/>
  <c r="B1876" i="9" s="1"/>
  <c r="B1877" i="9" s="1"/>
  <c r="B1878" i="9" s="1"/>
  <c r="B1879" i="9" s="1"/>
  <c r="B1880" i="9" s="1"/>
  <c r="B1881" i="9" s="1"/>
  <c r="B1882" i="9" s="1"/>
  <c r="B1883" i="9" s="1"/>
  <c r="B1884" i="9" s="1"/>
  <c r="B1885" i="9" s="1"/>
  <c r="B1886" i="9" s="1"/>
  <c r="B1887" i="9" s="1"/>
  <c r="B1888" i="9" s="1"/>
  <c r="B1889" i="9" s="1"/>
  <c r="B1890" i="9" s="1"/>
  <c r="B1891" i="9" s="1"/>
  <c r="B1892" i="9" s="1"/>
  <c r="B1893" i="9" s="1"/>
  <c r="B1894" i="9" s="1"/>
  <c r="B1895" i="9" s="1"/>
  <c r="B1896" i="9" s="1"/>
  <c r="B1897" i="9" s="1"/>
  <c r="B1898" i="9" s="1"/>
  <c r="B1899" i="9" s="1"/>
  <c r="B1900" i="9" s="1"/>
  <c r="B1901" i="9" s="1"/>
  <c r="B1902" i="9" s="1"/>
  <c r="B1903" i="9" s="1"/>
  <c r="B1904" i="9" s="1"/>
  <c r="B1905" i="9" s="1"/>
  <c r="B1906" i="9" s="1"/>
  <c r="B1907" i="9" s="1"/>
  <c r="B1908" i="9" s="1"/>
  <c r="B1909" i="9" s="1"/>
  <c r="B1910" i="9" s="1"/>
  <c r="B1911" i="9" s="1"/>
  <c r="B1912" i="9" s="1"/>
  <c r="B1913" i="9" s="1"/>
  <c r="B1914" i="9" s="1"/>
  <c r="B1915" i="9" s="1"/>
  <c r="B1916" i="9" s="1"/>
  <c r="B1917" i="9" s="1"/>
  <c r="B1918" i="9" s="1"/>
  <c r="B1919" i="9" s="1"/>
  <c r="B1920" i="9" s="1"/>
  <c r="B1921" i="9" s="1"/>
  <c r="B1922" i="9" s="1"/>
  <c r="B1923" i="9" s="1"/>
  <c r="B1924" i="9" s="1"/>
  <c r="B1925" i="9" s="1"/>
  <c r="B1926" i="9" s="1"/>
  <c r="B1927" i="9" s="1"/>
  <c r="B1928" i="9" s="1"/>
  <c r="B1929" i="9" s="1"/>
  <c r="B1930" i="9" s="1"/>
  <c r="B1931" i="9" s="1"/>
  <c r="B1932" i="9" s="1"/>
  <c r="B1933" i="9" s="1"/>
  <c r="B1934" i="9" s="1"/>
  <c r="B1935" i="9" s="1"/>
  <c r="B1936" i="9" s="1"/>
  <c r="B1937" i="9" s="1"/>
  <c r="B1938" i="9" s="1"/>
  <c r="B1939" i="9" s="1"/>
  <c r="B1940" i="9" s="1"/>
  <c r="B1941" i="9" s="1"/>
  <c r="B1942" i="9" s="1"/>
  <c r="B1943" i="9" s="1"/>
  <c r="B1944" i="9" s="1"/>
  <c r="B1945" i="9" s="1"/>
  <c r="B1946" i="9" s="1"/>
  <c r="B1947" i="9" s="1"/>
  <c r="B1948" i="9" s="1"/>
  <c r="B1949" i="9" s="1"/>
  <c r="B1950" i="9" s="1"/>
  <c r="B1951" i="9" s="1"/>
  <c r="B1952" i="9" s="1"/>
  <c r="B1953" i="9" s="1"/>
  <c r="B1954" i="9" s="1"/>
  <c r="B1955" i="9" s="1"/>
  <c r="B1956" i="9" s="1"/>
  <c r="B1957" i="9" s="1"/>
  <c r="B1958" i="9" s="1"/>
  <c r="B1959" i="9" s="1"/>
  <c r="B1960" i="9" s="1"/>
  <c r="B1961" i="9" s="1"/>
  <c r="B1962" i="9" s="1"/>
  <c r="B1963" i="9" s="1"/>
  <c r="B1964" i="9" s="1"/>
  <c r="B1965" i="9" s="1"/>
  <c r="B1966" i="9" s="1"/>
  <c r="B1967" i="9" s="1"/>
  <c r="B1968" i="9" s="1"/>
  <c r="B1969" i="9" s="1"/>
  <c r="B1970" i="9" s="1"/>
  <c r="B1971" i="9" s="1"/>
  <c r="B1972" i="9" s="1"/>
  <c r="B1973" i="9" s="1"/>
  <c r="B1974" i="9" s="1"/>
  <c r="B1975" i="9" s="1"/>
  <c r="B1976" i="9" s="1"/>
  <c r="B1977" i="9" s="1"/>
  <c r="B1978" i="9" s="1"/>
  <c r="B1979" i="9" s="1"/>
  <c r="B1980" i="9" s="1"/>
  <c r="B1981" i="9" s="1"/>
  <c r="B1982" i="9" s="1"/>
  <c r="B1983" i="9" s="1"/>
  <c r="B1984" i="9" s="1"/>
  <c r="B1985" i="9" s="1"/>
  <c r="B1986" i="9" s="1"/>
  <c r="B1987" i="9" s="1"/>
  <c r="B1988" i="9" s="1"/>
  <c r="B1989" i="9" s="1"/>
  <c r="B1990" i="9" s="1"/>
  <c r="B1991" i="9" s="1"/>
  <c r="B1992" i="9" s="1"/>
  <c r="B1993" i="9" s="1"/>
  <c r="B1994" i="9" s="1"/>
  <c r="B1995" i="9" s="1"/>
  <c r="B1996" i="9" s="1"/>
  <c r="B1997" i="9" s="1"/>
  <c r="B1998" i="9" s="1"/>
  <c r="B1999" i="9" s="1"/>
  <c r="B2000" i="9" s="1"/>
  <c r="B2001" i="9" s="1"/>
  <c r="B2002" i="9" s="1"/>
  <c r="B2003" i="9" s="1"/>
  <c r="B2004" i="9" s="1"/>
  <c r="B2005" i="9" s="1"/>
  <c r="B2006" i="9" s="1"/>
  <c r="B2007" i="9" s="1"/>
  <c r="B2008" i="9" s="1"/>
  <c r="B2009" i="9" s="1"/>
  <c r="B2010" i="9" s="1"/>
  <c r="B2011" i="9" s="1"/>
  <c r="B2012" i="9" s="1"/>
  <c r="B2013" i="9" s="1"/>
  <c r="B2014" i="9" s="1"/>
  <c r="B2015" i="9" s="1"/>
  <c r="B2016" i="9" s="1"/>
  <c r="B2017" i="9" s="1"/>
  <c r="B2018" i="9" s="1"/>
  <c r="B2019" i="9" s="1"/>
  <c r="B2020" i="9" s="1"/>
  <c r="B2021" i="9" s="1"/>
  <c r="B2022" i="9" s="1"/>
  <c r="B2023" i="9" s="1"/>
  <c r="B2024" i="9" s="1"/>
  <c r="B2025" i="9" s="1"/>
  <c r="B2026" i="9" s="1"/>
  <c r="B2027" i="9" s="1"/>
  <c r="B2028" i="9" s="1"/>
  <c r="B2029" i="9" s="1"/>
  <c r="B2030" i="9" s="1"/>
  <c r="B2031" i="9" s="1"/>
  <c r="B2032" i="9" s="1"/>
  <c r="B2033" i="9" s="1"/>
  <c r="B2034" i="9" s="1"/>
  <c r="B2035" i="9" s="1"/>
  <c r="B2036" i="9" s="1"/>
  <c r="B2037" i="9" s="1"/>
  <c r="B2038" i="9" s="1"/>
  <c r="B2039" i="9" s="1"/>
  <c r="B2040" i="9" s="1"/>
  <c r="B2041" i="9" s="1"/>
  <c r="B2042" i="9" s="1"/>
  <c r="B2043" i="9" s="1"/>
  <c r="B2044" i="9" s="1"/>
  <c r="B2045" i="9" s="1"/>
  <c r="B2046" i="9" s="1"/>
  <c r="B2047" i="9" s="1"/>
  <c r="B2048" i="9" s="1"/>
  <c r="B2049" i="9" s="1"/>
  <c r="B2050" i="9" s="1"/>
  <c r="B2051" i="9" s="1"/>
  <c r="B2052" i="9" s="1"/>
  <c r="B2053" i="9" s="1"/>
  <c r="B2054" i="9" s="1"/>
  <c r="B2055" i="9" s="1"/>
  <c r="B2056" i="9" s="1"/>
  <c r="B2057" i="9" s="1"/>
  <c r="B2058" i="9" s="1"/>
  <c r="B2059" i="9" s="1"/>
  <c r="B2060" i="9" s="1"/>
  <c r="B2061" i="9" s="1"/>
  <c r="B2062" i="9" s="1"/>
  <c r="B2063" i="9" s="1"/>
  <c r="B2064" i="9" s="1"/>
  <c r="B2065" i="9" s="1"/>
  <c r="B2066" i="9" s="1"/>
  <c r="B2067" i="9" s="1"/>
  <c r="B2068" i="9" s="1"/>
  <c r="B2069" i="9" s="1"/>
  <c r="B2070" i="9" s="1"/>
  <c r="B2071" i="9" s="1"/>
  <c r="B2072" i="9" s="1"/>
  <c r="B2073" i="9" s="1"/>
  <c r="B2074" i="9" s="1"/>
  <c r="B2075" i="9" s="1"/>
  <c r="B2076" i="9" s="1"/>
  <c r="B2077" i="9" s="1"/>
  <c r="B2078" i="9" s="1"/>
  <c r="B2079" i="9" s="1"/>
  <c r="B2080" i="9" s="1"/>
  <c r="B2081" i="9" s="1"/>
  <c r="B2082" i="9" s="1"/>
  <c r="B2083" i="9" s="1"/>
  <c r="B2084" i="9" s="1"/>
  <c r="B2085" i="9" s="1"/>
  <c r="B2086" i="9" s="1"/>
  <c r="B2087" i="9" s="1"/>
  <c r="B2088" i="9" s="1"/>
  <c r="B2089" i="9" s="1"/>
  <c r="B2090" i="9" s="1"/>
  <c r="B2091" i="9" s="1"/>
  <c r="B2092" i="9" s="1"/>
  <c r="B2093" i="9" s="1"/>
  <c r="B2094" i="9" s="1"/>
  <c r="B2095" i="9" s="1"/>
  <c r="B2096" i="9" s="1"/>
  <c r="B2097" i="9" s="1"/>
  <c r="B2098" i="9" s="1"/>
  <c r="B2099" i="9" s="1"/>
  <c r="B2100" i="9" s="1"/>
  <c r="B2101" i="9" s="1"/>
  <c r="B2102" i="9" s="1"/>
  <c r="B2103" i="9" s="1"/>
  <c r="B2104" i="9" s="1"/>
  <c r="B2105" i="9" s="1"/>
  <c r="B2106" i="9" s="1"/>
  <c r="B2107" i="9" s="1"/>
  <c r="B2108" i="9" s="1"/>
  <c r="B2109" i="9" s="1"/>
  <c r="B2110" i="9" s="1"/>
  <c r="B2111" i="9" s="1"/>
  <c r="B2112" i="9" s="1"/>
  <c r="B2113" i="9" s="1"/>
  <c r="B2114" i="9" s="1"/>
  <c r="B2115" i="9" s="1"/>
  <c r="B2116" i="9" s="1"/>
  <c r="B2117" i="9" s="1"/>
  <c r="B2118" i="9" s="1"/>
  <c r="B2119" i="9" s="1"/>
  <c r="B2120" i="9" s="1"/>
  <c r="B2121" i="9" s="1"/>
  <c r="B2122" i="9" s="1"/>
  <c r="B2123" i="9" s="1"/>
  <c r="B2124" i="9" s="1"/>
  <c r="B2125" i="9" s="1"/>
  <c r="B2126" i="9" s="1"/>
  <c r="B2127" i="9" s="1"/>
  <c r="B2128" i="9" s="1"/>
  <c r="B2129" i="9" s="1"/>
  <c r="B2130" i="9" s="1"/>
  <c r="B2131" i="9" s="1"/>
  <c r="B2132" i="9" s="1"/>
  <c r="B2133" i="9" s="1"/>
  <c r="B2134" i="9" s="1"/>
  <c r="B2135" i="9" s="1"/>
  <c r="B2136" i="9" s="1"/>
  <c r="B2137" i="9" s="1"/>
  <c r="B2138" i="9" s="1"/>
  <c r="B2139" i="9" s="1"/>
  <c r="B2140" i="9" s="1"/>
  <c r="B2141" i="9" s="1"/>
  <c r="B2142" i="9" s="1"/>
  <c r="B2143" i="9" s="1"/>
  <c r="B2144" i="9" s="1"/>
  <c r="B2145" i="9" s="1"/>
  <c r="B2146" i="9" s="1"/>
  <c r="B2147" i="9" s="1"/>
  <c r="B2148" i="9" s="1"/>
  <c r="B2149" i="9" s="1"/>
  <c r="B2150" i="9" s="1"/>
  <c r="B2151" i="9" s="1"/>
  <c r="B2152" i="9" s="1"/>
  <c r="B2153" i="9" s="1"/>
  <c r="B2154" i="9" s="1"/>
  <c r="B2155" i="9" s="1"/>
  <c r="B2156" i="9" s="1"/>
  <c r="B2157" i="9" s="1"/>
  <c r="B2158" i="9" s="1"/>
  <c r="B2159" i="9" s="1"/>
  <c r="B2160" i="9" s="1"/>
  <c r="B2161" i="9" s="1"/>
  <c r="B2162" i="9" s="1"/>
  <c r="B2163" i="9" s="1"/>
  <c r="B2164" i="9" s="1"/>
  <c r="B2165" i="9" s="1"/>
  <c r="B2166" i="9" s="1"/>
  <c r="B2167" i="9" s="1"/>
  <c r="B2168" i="9" s="1"/>
  <c r="B2169" i="9" s="1"/>
  <c r="B2170" i="9" s="1"/>
  <c r="B2171" i="9" s="1"/>
  <c r="B2172" i="9" s="1"/>
  <c r="B2173" i="9" s="1"/>
  <c r="B2174" i="9" s="1"/>
  <c r="B2175" i="9" s="1"/>
  <c r="B2176" i="9" s="1"/>
  <c r="B2177" i="9" s="1"/>
  <c r="B2178" i="9" s="1"/>
  <c r="B2179" i="9" s="1"/>
  <c r="B2180" i="9" s="1"/>
  <c r="B2181" i="9" s="1"/>
  <c r="B2182" i="9" s="1"/>
  <c r="B2183" i="9" s="1"/>
  <c r="B2184" i="9" s="1"/>
  <c r="B2185" i="9" s="1"/>
  <c r="B2186" i="9" s="1"/>
  <c r="B2187" i="9" s="1"/>
  <c r="B2188" i="9" s="1"/>
  <c r="B2189" i="9" s="1"/>
  <c r="B2190" i="9" s="1"/>
  <c r="B2191" i="9" s="1"/>
  <c r="B2192" i="9" s="1"/>
  <c r="B2193" i="9" s="1"/>
  <c r="B2194" i="9" s="1"/>
  <c r="B2195" i="9" s="1"/>
  <c r="B2196" i="9" s="1"/>
  <c r="B2197" i="9" s="1"/>
  <c r="B2198" i="9" s="1"/>
  <c r="B2199" i="9" s="1"/>
  <c r="B2200" i="9" s="1"/>
  <c r="B2201" i="9" s="1"/>
  <c r="B2202" i="9" s="1"/>
  <c r="B2203" i="9" s="1"/>
  <c r="B2204" i="9" s="1"/>
  <c r="B2205" i="9" s="1"/>
  <c r="B2206" i="9" s="1"/>
  <c r="B2207" i="9" s="1"/>
  <c r="B2208" i="9" s="1"/>
  <c r="B2209" i="9" s="1"/>
  <c r="B2210" i="9" s="1"/>
  <c r="B2211" i="9" s="1"/>
  <c r="B2212" i="9" s="1"/>
  <c r="B2213" i="9" s="1"/>
  <c r="B2214" i="9" s="1"/>
  <c r="B2215" i="9" s="1"/>
  <c r="B2216" i="9" s="1"/>
  <c r="B2217" i="9" s="1"/>
  <c r="B2218" i="9" s="1"/>
  <c r="B2219" i="9" s="1"/>
  <c r="B2220" i="9" s="1"/>
  <c r="B2221" i="9" s="1"/>
  <c r="B2222" i="9" s="1"/>
  <c r="B2223" i="9" s="1"/>
  <c r="B2224" i="9" s="1"/>
  <c r="B2225" i="9" s="1"/>
  <c r="B2226" i="9" s="1"/>
  <c r="B2227" i="9" s="1"/>
  <c r="B2228" i="9" s="1"/>
  <c r="B2229" i="9" s="1"/>
  <c r="B2230" i="9" s="1"/>
  <c r="B2231" i="9" s="1"/>
  <c r="B2232" i="9" s="1"/>
  <c r="B2233" i="9" s="1"/>
  <c r="B2234" i="9" s="1"/>
  <c r="B2235" i="9" s="1"/>
  <c r="B2236" i="9" s="1"/>
  <c r="B2237" i="9" s="1"/>
  <c r="B2238" i="9" s="1"/>
  <c r="B2239" i="9" s="1"/>
  <c r="B2240" i="9" s="1"/>
  <c r="B2241" i="9" s="1"/>
  <c r="B2242" i="9" s="1"/>
  <c r="B2243" i="9" s="1"/>
  <c r="B2244" i="9" s="1"/>
  <c r="B2245" i="9" s="1"/>
  <c r="B2246" i="9" s="1"/>
  <c r="B2247" i="9" s="1"/>
  <c r="B2248" i="9" s="1"/>
  <c r="B2249" i="9" s="1"/>
  <c r="B2250" i="9" s="1"/>
  <c r="B2251" i="9" s="1"/>
  <c r="B2252" i="9" s="1"/>
  <c r="B2253" i="9" s="1"/>
  <c r="B2254" i="9" s="1"/>
  <c r="B2255" i="9" s="1"/>
  <c r="B2256" i="9" s="1"/>
  <c r="B2257" i="9" s="1"/>
  <c r="B2258" i="9" s="1"/>
  <c r="B2259" i="9" s="1"/>
  <c r="B2260" i="9" s="1"/>
  <c r="B2261" i="9" s="1"/>
  <c r="B2262" i="9" s="1"/>
  <c r="B2263" i="9" s="1"/>
  <c r="B2264" i="9" s="1"/>
  <c r="B2265" i="9" s="1"/>
  <c r="B2266" i="9" s="1"/>
  <c r="B2267" i="9" s="1"/>
  <c r="B2268" i="9" s="1"/>
  <c r="B2269" i="9" s="1"/>
  <c r="B2270" i="9" s="1"/>
  <c r="B2271" i="9" s="1"/>
  <c r="B2272" i="9" s="1"/>
  <c r="B2273" i="9" s="1"/>
  <c r="B2274" i="9" s="1"/>
  <c r="B2275" i="9" s="1"/>
  <c r="B2276" i="9" s="1"/>
  <c r="B2277" i="9" s="1"/>
  <c r="B2278" i="9" s="1"/>
  <c r="B2279" i="9" s="1"/>
  <c r="B2280" i="9" s="1"/>
  <c r="B2281" i="9" s="1"/>
  <c r="B2282" i="9" s="1"/>
  <c r="B2283" i="9" s="1"/>
  <c r="B2284" i="9" s="1"/>
  <c r="B2285" i="9" s="1"/>
  <c r="B2286" i="9" s="1"/>
  <c r="B2287" i="9" s="1"/>
  <c r="B2288" i="9" s="1"/>
  <c r="B2289" i="9" s="1"/>
  <c r="B2290" i="9" s="1"/>
  <c r="B2291" i="9" s="1"/>
  <c r="B2292" i="9" s="1"/>
  <c r="B2293" i="9" s="1"/>
  <c r="B2294" i="9" s="1"/>
  <c r="B2295" i="9" s="1"/>
  <c r="B2296" i="9" s="1"/>
  <c r="B2297" i="9" s="1"/>
  <c r="B2298" i="9" s="1"/>
  <c r="B2299" i="9" s="1"/>
  <c r="B2300" i="9" s="1"/>
  <c r="B2301" i="9" s="1"/>
  <c r="B2302" i="9" s="1"/>
  <c r="B2303" i="9" s="1"/>
  <c r="B2304" i="9" s="1"/>
  <c r="B2305" i="9" s="1"/>
  <c r="B2306" i="9" s="1"/>
  <c r="B2307" i="9" s="1"/>
  <c r="B2308" i="9" s="1"/>
  <c r="B2309" i="9" s="1"/>
  <c r="B2310" i="9" s="1"/>
  <c r="B2311" i="9" s="1"/>
  <c r="B2312" i="9" s="1"/>
  <c r="B2313" i="9" s="1"/>
  <c r="B2314" i="9" s="1"/>
  <c r="B2315" i="9" s="1"/>
  <c r="B2316" i="9" s="1"/>
  <c r="B2317" i="9" s="1"/>
  <c r="B2318" i="9" s="1"/>
  <c r="B2319" i="9" s="1"/>
  <c r="B2320" i="9" s="1"/>
  <c r="B2321" i="9" s="1"/>
  <c r="B2322" i="9" s="1"/>
  <c r="B2323" i="9" s="1"/>
  <c r="B2324" i="9" s="1"/>
  <c r="B2325" i="9" s="1"/>
  <c r="B2326" i="9" s="1"/>
  <c r="B2327" i="9" s="1"/>
  <c r="B2328" i="9" s="1"/>
  <c r="B2329" i="9" s="1"/>
  <c r="B2330" i="9" s="1"/>
  <c r="B2331" i="9" s="1"/>
  <c r="B2332" i="9" s="1"/>
  <c r="B2333" i="9" s="1"/>
  <c r="B2334" i="9" s="1"/>
  <c r="B2335" i="9" s="1"/>
  <c r="B2336" i="9" s="1"/>
  <c r="B2337" i="9" s="1"/>
  <c r="B2338" i="9" s="1"/>
  <c r="B2339" i="9" s="1"/>
  <c r="B2340" i="9" s="1"/>
  <c r="B2341" i="9" s="1"/>
  <c r="B2342" i="9" s="1"/>
  <c r="B2343" i="9" s="1"/>
  <c r="B2344" i="9" s="1"/>
  <c r="B2345" i="9" s="1"/>
  <c r="B2346" i="9" s="1"/>
  <c r="B2347" i="9" s="1"/>
  <c r="B2348" i="9" s="1"/>
  <c r="B2349" i="9" s="1"/>
  <c r="B2350" i="9" s="1"/>
  <c r="B2351" i="9" s="1"/>
  <c r="B2352" i="9" s="1"/>
  <c r="B2353" i="9" s="1"/>
  <c r="B2354" i="9" s="1"/>
  <c r="B2355" i="9" s="1"/>
  <c r="B2356" i="9" s="1"/>
  <c r="B2357" i="9" s="1"/>
  <c r="B2358" i="9" s="1"/>
  <c r="B2359" i="9" s="1"/>
  <c r="B2360" i="9" s="1"/>
  <c r="B2361" i="9" s="1"/>
  <c r="B2362" i="9" s="1"/>
  <c r="B2363" i="9" s="1"/>
  <c r="B2364" i="9" s="1"/>
  <c r="B2365" i="9" s="1"/>
  <c r="B2366" i="9" s="1"/>
  <c r="B2367" i="9" s="1"/>
  <c r="B2368" i="9" s="1"/>
  <c r="B2369" i="9" s="1"/>
  <c r="B2370" i="9" s="1"/>
  <c r="B2371" i="9" s="1"/>
  <c r="B2372" i="9" s="1"/>
  <c r="B2373" i="9" s="1"/>
  <c r="B2374" i="9" s="1"/>
  <c r="B2375" i="9" s="1"/>
  <c r="B2376" i="9" s="1"/>
  <c r="B2377" i="9" s="1"/>
  <c r="B2378" i="9" s="1"/>
  <c r="B2379" i="9" s="1"/>
  <c r="B2380" i="9" s="1"/>
  <c r="B2381" i="9" s="1"/>
  <c r="B2382" i="9" s="1"/>
  <c r="B2383" i="9" s="1"/>
  <c r="B2384" i="9" s="1"/>
  <c r="B2385" i="9" s="1"/>
  <c r="B2386" i="9" s="1"/>
  <c r="B2387" i="9" s="1"/>
  <c r="B2388" i="9" s="1"/>
  <c r="B2389" i="9" s="1"/>
  <c r="B2390" i="9" s="1"/>
  <c r="B2391" i="9" s="1"/>
  <c r="B2392" i="9" s="1"/>
  <c r="B2393" i="9" s="1"/>
  <c r="B2394" i="9" s="1"/>
  <c r="B2395" i="9" s="1"/>
  <c r="B2396" i="9" s="1"/>
  <c r="B2397" i="9" s="1"/>
  <c r="B2398" i="9" s="1"/>
  <c r="B2399" i="9" s="1"/>
  <c r="B2400" i="9" s="1"/>
  <c r="B2401" i="9" s="1"/>
  <c r="B2402" i="9" s="1"/>
  <c r="B2403" i="9" s="1"/>
  <c r="B2404" i="9" s="1"/>
  <c r="B2405" i="9" s="1"/>
  <c r="B2406" i="9" s="1"/>
  <c r="B2407" i="9" s="1"/>
  <c r="B2408" i="9" s="1"/>
  <c r="B2409" i="9" s="1"/>
  <c r="B2410" i="9" s="1"/>
  <c r="B2411" i="9" s="1"/>
  <c r="B2412" i="9" s="1"/>
  <c r="B2413" i="9" s="1"/>
  <c r="B2414" i="9" s="1"/>
  <c r="B2415" i="9" s="1"/>
  <c r="B2416" i="9" s="1"/>
  <c r="B2417" i="9" s="1"/>
  <c r="B2418" i="9" s="1"/>
  <c r="B2419" i="9" s="1"/>
  <c r="B2420" i="9" s="1"/>
  <c r="B2421" i="9" s="1"/>
  <c r="B2422" i="9" s="1"/>
  <c r="B2423" i="9" s="1"/>
  <c r="B2424" i="9" s="1"/>
  <c r="B2425" i="9" s="1"/>
  <c r="B2426" i="9" s="1"/>
  <c r="B2427" i="9" s="1"/>
  <c r="B2428" i="9" s="1"/>
  <c r="B2429" i="9" s="1"/>
  <c r="B2430" i="9" s="1"/>
  <c r="B2431" i="9" s="1"/>
  <c r="B2432" i="9" s="1"/>
  <c r="B2433" i="9" s="1"/>
  <c r="B2434" i="9" s="1"/>
  <c r="B2435" i="9" s="1"/>
  <c r="B2436" i="9" s="1"/>
  <c r="B2437" i="9" s="1"/>
  <c r="B2438" i="9" s="1"/>
  <c r="B2439" i="9" s="1"/>
  <c r="B2440" i="9" s="1"/>
  <c r="B2441" i="9" s="1"/>
  <c r="B2442" i="9" s="1"/>
  <c r="B2443" i="9" s="1"/>
  <c r="B2444" i="9" s="1"/>
  <c r="B2445" i="9" s="1"/>
  <c r="B2446" i="9" s="1"/>
  <c r="B2447" i="9" s="1"/>
  <c r="B2448" i="9" s="1"/>
  <c r="B2449" i="9" s="1"/>
  <c r="B2450" i="9" s="1"/>
  <c r="B2451" i="9" s="1"/>
  <c r="B2452" i="9" s="1"/>
  <c r="B2453" i="9" s="1"/>
  <c r="B2454" i="9" s="1"/>
  <c r="B2455" i="9" s="1"/>
  <c r="B2456" i="9" s="1"/>
  <c r="B2457" i="9" s="1"/>
  <c r="B2458" i="9" s="1"/>
  <c r="B2459" i="9" s="1"/>
  <c r="B2460" i="9" s="1"/>
  <c r="B2461" i="9" s="1"/>
  <c r="B2462" i="9" s="1"/>
  <c r="B2463" i="9" s="1"/>
  <c r="B2464" i="9" s="1"/>
  <c r="B2465" i="9" s="1"/>
  <c r="B2466" i="9" s="1"/>
  <c r="B2467" i="9" s="1"/>
  <c r="B2468" i="9" s="1"/>
  <c r="B2469" i="9" s="1"/>
  <c r="B2470" i="9" s="1"/>
  <c r="B2471" i="9" s="1"/>
  <c r="B2472" i="9" s="1"/>
  <c r="B2473" i="9" s="1"/>
  <c r="B2474" i="9" s="1"/>
  <c r="B2475" i="9" s="1"/>
  <c r="B2476" i="9" s="1"/>
  <c r="B2477" i="9" s="1"/>
  <c r="B2478" i="9" s="1"/>
  <c r="B2479" i="9" s="1"/>
  <c r="B2480" i="9" s="1"/>
  <c r="B2481" i="9" s="1"/>
  <c r="B2482" i="9" s="1"/>
  <c r="B2483" i="9" s="1"/>
  <c r="B2484" i="9" s="1"/>
  <c r="B2485" i="9" s="1"/>
  <c r="B2486" i="9" s="1"/>
  <c r="B2487" i="9" s="1"/>
  <c r="B2488" i="9" s="1"/>
  <c r="B2489" i="9" s="1"/>
  <c r="B2490" i="9" s="1"/>
  <c r="B2491" i="9" s="1"/>
  <c r="B2492" i="9" s="1"/>
  <c r="B2493" i="9" s="1"/>
  <c r="B2494" i="9" s="1"/>
  <c r="B2495" i="9" s="1"/>
  <c r="B2496" i="9" s="1"/>
  <c r="B2497" i="9" s="1"/>
  <c r="B2498" i="9" s="1"/>
  <c r="B2499" i="9" s="1"/>
  <c r="B2500" i="9" s="1"/>
  <c r="B2501" i="9" s="1"/>
  <c r="B2502" i="9" s="1"/>
  <c r="B2503" i="9" s="1"/>
  <c r="B2504" i="9" s="1"/>
  <c r="B2505" i="9" s="1"/>
  <c r="B2506" i="9" s="1"/>
  <c r="B2507" i="9" s="1"/>
  <c r="B2508" i="9" s="1"/>
  <c r="B2509" i="9" s="1"/>
  <c r="B2510" i="9" s="1"/>
  <c r="B2511" i="9" s="1"/>
  <c r="B2512" i="9" s="1"/>
  <c r="B2513" i="9" s="1"/>
  <c r="B2514" i="9" s="1"/>
  <c r="B2515" i="9" s="1"/>
  <c r="B2516" i="9" s="1"/>
  <c r="B2517" i="9" s="1"/>
  <c r="B2518" i="9" s="1"/>
  <c r="B2519" i="9" s="1"/>
  <c r="B2520" i="9" s="1"/>
  <c r="B2521" i="9" s="1"/>
  <c r="B2522" i="9" s="1"/>
  <c r="B2523" i="9" s="1"/>
  <c r="B2524" i="9" s="1"/>
  <c r="B2525" i="9" s="1"/>
  <c r="B2526" i="9" s="1"/>
  <c r="B2527" i="9" s="1"/>
  <c r="B2528" i="9" s="1"/>
  <c r="B2529" i="9" s="1"/>
  <c r="B2530" i="9" s="1"/>
  <c r="B2531" i="9" s="1"/>
  <c r="B2532" i="9" s="1"/>
  <c r="B2533" i="9" s="1"/>
  <c r="B2534" i="9" s="1"/>
  <c r="B2535" i="9" s="1"/>
  <c r="B2536" i="9" s="1"/>
  <c r="B2537" i="9" s="1"/>
  <c r="B2538" i="9" s="1"/>
  <c r="B2539" i="9" s="1"/>
  <c r="B2540" i="9" s="1"/>
  <c r="B2541" i="9" s="1"/>
  <c r="B2542" i="9" s="1"/>
  <c r="B2543" i="9" s="1"/>
  <c r="B2544" i="9" s="1"/>
  <c r="B2545" i="9" s="1"/>
  <c r="B2546" i="9" s="1"/>
  <c r="B2547" i="9" s="1"/>
  <c r="B2548" i="9" s="1"/>
  <c r="B2549" i="9" s="1"/>
  <c r="B2550" i="9" s="1"/>
  <c r="B2551" i="9" s="1"/>
  <c r="B2552" i="9" s="1"/>
  <c r="B2553" i="9" s="1"/>
  <c r="B2554" i="9" s="1"/>
  <c r="B2555" i="9" s="1"/>
  <c r="B2556" i="9" s="1"/>
  <c r="B2557" i="9" s="1"/>
  <c r="B2558" i="9" s="1"/>
  <c r="B2559" i="9" s="1"/>
  <c r="B2560" i="9" s="1"/>
  <c r="B2561" i="9" s="1"/>
  <c r="B2562" i="9" s="1"/>
  <c r="B2563" i="9" s="1"/>
  <c r="B2564" i="9" s="1"/>
  <c r="B2565" i="9" s="1"/>
  <c r="B2566" i="9" s="1"/>
  <c r="B2567" i="9" s="1"/>
  <c r="B2568" i="9" s="1"/>
  <c r="B2569" i="9" s="1"/>
  <c r="B2570" i="9" s="1"/>
  <c r="B2571" i="9" s="1"/>
  <c r="B2572" i="9" s="1"/>
  <c r="B2573" i="9" s="1"/>
  <c r="B2574" i="9" s="1"/>
  <c r="B2575" i="9" s="1"/>
  <c r="B2576" i="9" s="1"/>
  <c r="B2577" i="9" s="1"/>
  <c r="B2578" i="9" s="1"/>
  <c r="B2579" i="9" s="1"/>
  <c r="B2580" i="9" s="1"/>
  <c r="B2581" i="9" s="1"/>
  <c r="B2582" i="9" s="1"/>
  <c r="B2583" i="9" s="1"/>
  <c r="B2584" i="9" s="1"/>
  <c r="B2585" i="9" s="1"/>
  <c r="B2586" i="9" s="1"/>
  <c r="B2587" i="9" s="1"/>
  <c r="B2588" i="9" s="1"/>
  <c r="B2589" i="9" s="1"/>
  <c r="B2590" i="9" s="1"/>
  <c r="B2591" i="9" s="1"/>
  <c r="B2592" i="9" s="1"/>
  <c r="B2593" i="9" s="1"/>
  <c r="B2594" i="9" s="1"/>
  <c r="B2595" i="9" s="1"/>
  <c r="B2596" i="9" s="1"/>
  <c r="B2597" i="9" s="1"/>
  <c r="B2598" i="9" s="1"/>
  <c r="B2599" i="9" s="1"/>
  <c r="B2600" i="9" s="1"/>
  <c r="B2601" i="9" s="1"/>
  <c r="B2602" i="9" s="1"/>
  <c r="B2603" i="9" s="1"/>
  <c r="B2604" i="9" s="1"/>
  <c r="B2605" i="9" s="1"/>
  <c r="B2606" i="9" s="1"/>
  <c r="B2607" i="9" s="1"/>
  <c r="B2608" i="9" s="1"/>
  <c r="B2609" i="9" s="1"/>
  <c r="B2610" i="9" s="1"/>
  <c r="B2611" i="9" s="1"/>
  <c r="B2612" i="9" s="1"/>
  <c r="B2613" i="9" s="1"/>
  <c r="B2614" i="9" s="1"/>
  <c r="B2615" i="9" s="1"/>
  <c r="B2616" i="9" s="1"/>
  <c r="B2617" i="9" s="1"/>
  <c r="B2618" i="9" s="1"/>
  <c r="B2619" i="9" s="1"/>
  <c r="B2620" i="9" s="1"/>
  <c r="B2621" i="9" s="1"/>
  <c r="B2622" i="9" s="1"/>
  <c r="B2623" i="9" s="1"/>
  <c r="B2624" i="9" s="1"/>
  <c r="B2625" i="9" s="1"/>
  <c r="B2626" i="9" s="1"/>
  <c r="B2627" i="9" s="1"/>
  <c r="B2628" i="9" s="1"/>
  <c r="B2629" i="9" s="1"/>
  <c r="B2630" i="9" s="1"/>
  <c r="B2631" i="9" s="1"/>
  <c r="B2632" i="9" s="1"/>
  <c r="B2633" i="9" s="1"/>
  <c r="B2634" i="9" s="1"/>
  <c r="B2635" i="9" s="1"/>
  <c r="B2636" i="9" s="1"/>
  <c r="B2637" i="9" s="1"/>
  <c r="B2638" i="9" s="1"/>
  <c r="B2639" i="9" s="1"/>
  <c r="B2640" i="9" s="1"/>
  <c r="B2641" i="9" s="1"/>
  <c r="B2642" i="9" s="1"/>
  <c r="B2643" i="9" s="1"/>
  <c r="B2644" i="9" s="1"/>
  <c r="B2645" i="9" s="1"/>
  <c r="B2646" i="9" s="1"/>
  <c r="B2647" i="9" s="1"/>
  <c r="B2648" i="9" s="1"/>
  <c r="B2649" i="9" s="1"/>
  <c r="B2650" i="9" s="1"/>
  <c r="B2651" i="9" s="1"/>
  <c r="B2652" i="9" s="1"/>
  <c r="B2653" i="9" s="1"/>
  <c r="B2654" i="9" s="1"/>
  <c r="B2655" i="9" s="1"/>
  <c r="B2656" i="9" s="1"/>
  <c r="B2657" i="9" s="1"/>
  <c r="B2658" i="9" s="1"/>
  <c r="B2659" i="9" s="1"/>
  <c r="B2660" i="9" s="1"/>
  <c r="B2661" i="9" s="1"/>
  <c r="B2662" i="9" s="1"/>
  <c r="B2663" i="9" s="1"/>
  <c r="B2664" i="9" s="1"/>
  <c r="B2665" i="9" s="1"/>
  <c r="B2666" i="9" s="1"/>
  <c r="B2667" i="9" s="1"/>
  <c r="B2668" i="9" s="1"/>
  <c r="B2669" i="9" s="1"/>
  <c r="B2670" i="9" s="1"/>
  <c r="B2671" i="9" s="1"/>
  <c r="B2672" i="9" s="1"/>
  <c r="B2673" i="9" s="1"/>
  <c r="B2674" i="9" s="1"/>
  <c r="B2675" i="9" s="1"/>
  <c r="B2676" i="9" s="1"/>
  <c r="B2677" i="9" s="1"/>
  <c r="B2678" i="9" s="1"/>
  <c r="B2679" i="9" s="1"/>
  <c r="B2680" i="9" s="1"/>
  <c r="B2681" i="9" s="1"/>
  <c r="B2682" i="9" s="1"/>
  <c r="B2683" i="9" s="1"/>
  <c r="B2684" i="9" s="1"/>
  <c r="B2685" i="9" s="1"/>
  <c r="B2686" i="9" s="1"/>
  <c r="B2687" i="9" s="1"/>
  <c r="B2688" i="9" s="1"/>
  <c r="B2689" i="9" s="1"/>
  <c r="B2690" i="9" s="1"/>
  <c r="B2691" i="9" s="1"/>
  <c r="B2692" i="9" s="1"/>
  <c r="B2693" i="9" s="1"/>
  <c r="B2694" i="9" s="1"/>
  <c r="B2695" i="9" s="1"/>
  <c r="B2696" i="9" s="1"/>
  <c r="B2697" i="9" s="1"/>
  <c r="B2698" i="9" s="1"/>
  <c r="B2699" i="9" s="1"/>
  <c r="B2700" i="9" s="1"/>
  <c r="B2701" i="9" s="1"/>
  <c r="B2702" i="9" s="1"/>
  <c r="B2703" i="9" s="1"/>
  <c r="B2704" i="9" s="1"/>
  <c r="B2705" i="9" s="1"/>
  <c r="B2706" i="9" s="1"/>
  <c r="B2707" i="9" s="1"/>
  <c r="B2708" i="9" s="1"/>
  <c r="B2709" i="9" s="1"/>
  <c r="B2710" i="9" s="1"/>
  <c r="B2711" i="9" s="1"/>
  <c r="B2712" i="9" s="1"/>
  <c r="B2713" i="9" s="1"/>
  <c r="B2714" i="9" s="1"/>
  <c r="B2715" i="9" s="1"/>
  <c r="B2716" i="9" s="1"/>
  <c r="B2717" i="9" s="1"/>
  <c r="B2718" i="9" s="1"/>
  <c r="B2719" i="9" s="1"/>
  <c r="B2720" i="9" s="1"/>
  <c r="B2721" i="9" s="1"/>
  <c r="B2722" i="9" s="1"/>
  <c r="B2723" i="9" s="1"/>
  <c r="B2724" i="9" s="1"/>
  <c r="B2725" i="9" s="1"/>
  <c r="B2726" i="9" s="1"/>
  <c r="B2727" i="9" s="1"/>
  <c r="B2728" i="9" s="1"/>
  <c r="B2729" i="9" s="1"/>
  <c r="B2730" i="9" s="1"/>
  <c r="B2731" i="9" s="1"/>
  <c r="B2732" i="9" s="1"/>
  <c r="B2733" i="9" s="1"/>
  <c r="B2734" i="9" s="1"/>
  <c r="B2735" i="9" s="1"/>
  <c r="B2736" i="9" s="1"/>
  <c r="B2737" i="9" s="1"/>
  <c r="B2738" i="9" s="1"/>
  <c r="B2739" i="9" s="1"/>
  <c r="B2740" i="9" s="1"/>
  <c r="B2741" i="9" s="1"/>
  <c r="B2742" i="9" s="1"/>
  <c r="B2743" i="9" s="1"/>
  <c r="B2744" i="9" s="1"/>
  <c r="B2745" i="9" s="1"/>
  <c r="B2746" i="9" s="1"/>
  <c r="B2747" i="9" s="1"/>
  <c r="B2748" i="9" s="1"/>
  <c r="B2749" i="9" s="1"/>
  <c r="B2750" i="9" s="1"/>
  <c r="B2751" i="9" s="1"/>
  <c r="B2752" i="9" s="1"/>
  <c r="B2753" i="9" s="1"/>
  <c r="B2754" i="9" s="1"/>
  <c r="B2755" i="9" s="1"/>
  <c r="B2756" i="9" s="1"/>
  <c r="B2757" i="9" s="1"/>
  <c r="B2758" i="9" s="1"/>
  <c r="B2759" i="9" s="1"/>
  <c r="B2760" i="9" s="1"/>
  <c r="B2761" i="9" s="1"/>
  <c r="B2762" i="9" s="1"/>
  <c r="B2763" i="9" s="1"/>
  <c r="B2764" i="9" s="1"/>
  <c r="B2765" i="9" s="1"/>
  <c r="B2766" i="9" s="1"/>
  <c r="B2767" i="9" s="1"/>
  <c r="B2768" i="9" s="1"/>
  <c r="B2769" i="9" s="1"/>
  <c r="B2770" i="9" s="1"/>
  <c r="B2771" i="9" s="1"/>
  <c r="B2772" i="9" s="1"/>
  <c r="B2773" i="9" s="1"/>
  <c r="B2774" i="9" s="1"/>
  <c r="B2775" i="9" s="1"/>
  <c r="B2776" i="9" s="1"/>
  <c r="B2777" i="9" s="1"/>
  <c r="B2778" i="9" s="1"/>
  <c r="B2779" i="9" s="1"/>
  <c r="B2780" i="9" s="1"/>
  <c r="B2781" i="9" s="1"/>
  <c r="B2782" i="9" s="1"/>
  <c r="B2783" i="9" s="1"/>
  <c r="B2784" i="9" s="1"/>
  <c r="B2785" i="9" s="1"/>
  <c r="B2786" i="9" s="1"/>
  <c r="B2787" i="9" s="1"/>
  <c r="B2788" i="9" s="1"/>
  <c r="B2789" i="9" s="1"/>
  <c r="B2790" i="9" s="1"/>
  <c r="B2791" i="9" s="1"/>
  <c r="B2792" i="9" s="1"/>
  <c r="B2793" i="9" s="1"/>
  <c r="B2794" i="9" s="1"/>
  <c r="B2795" i="9" s="1"/>
  <c r="B2796" i="9" s="1"/>
  <c r="B2797" i="9" s="1"/>
  <c r="B2798" i="9" s="1"/>
  <c r="B2799" i="9" s="1"/>
  <c r="B2800" i="9" s="1"/>
  <c r="B2801" i="9" s="1"/>
  <c r="B2802" i="9" s="1"/>
  <c r="B2803" i="9" s="1"/>
  <c r="B2804" i="9" s="1"/>
  <c r="B2805" i="9" s="1"/>
  <c r="B2806" i="9" s="1"/>
  <c r="B2807" i="9" s="1"/>
  <c r="B2808" i="9" s="1"/>
  <c r="B2809" i="9" s="1"/>
  <c r="B2810" i="9" s="1"/>
  <c r="B2811" i="9" s="1"/>
  <c r="B2812" i="9" s="1"/>
  <c r="B2813" i="9" s="1"/>
  <c r="B2814" i="9" s="1"/>
  <c r="B2815" i="9" s="1"/>
  <c r="B2816" i="9" s="1"/>
  <c r="B2817" i="9" s="1"/>
  <c r="B2818" i="9" s="1"/>
  <c r="B2819" i="9" s="1"/>
  <c r="B2820" i="9" s="1"/>
  <c r="B2821" i="9" s="1"/>
  <c r="B2822" i="9" s="1"/>
  <c r="B2823" i="9" s="1"/>
  <c r="B2824" i="9" s="1"/>
  <c r="V380" i="7" l="1"/>
  <c r="C967" i="9"/>
  <c r="V967" i="9" s="1"/>
  <c r="C966" i="9"/>
  <c r="V966" i="9" s="1"/>
  <c r="C765" i="9"/>
  <c r="V765" i="9" s="1"/>
  <c r="C766" i="9"/>
  <c r="V766" i="9" s="1"/>
  <c r="C760" i="9"/>
  <c r="V760" i="9" s="1"/>
  <c r="C761" i="9"/>
  <c r="V761" i="9" s="1"/>
  <c r="C764" i="9"/>
  <c r="V764" i="9" s="1"/>
  <c r="C851" i="9"/>
  <c r="C852" i="9"/>
  <c r="C853" i="9"/>
  <c r="C854" i="9"/>
  <c r="C860" i="9"/>
  <c r="C861" i="9"/>
  <c r="C862" i="9"/>
  <c r="C858" i="9"/>
  <c r="C859" i="9"/>
  <c r="C868" i="9"/>
  <c r="V871" i="9" s="1"/>
  <c r="C869" i="9"/>
  <c r="V872" i="9" s="1"/>
  <c r="C898" i="9"/>
  <c r="C899" i="9"/>
  <c r="C900" i="9"/>
  <c r="C855" i="9"/>
  <c r="C856" i="9"/>
  <c r="C857" i="9"/>
  <c r="C863" i="9"/>
  <c r="C864" i="9"/>
  <c r="C865" i="9"/>
  <c r="C866" i="9"/>
  <c r="C867" i="9"/>
  <c r="V870" i="9" s="1"/>
  <c r="C890" i="9"/>
  <c r="C891" i="9"/>
  <c r="C892" i="9"/>
  <c r="C893" i="9"/>
  <c r="C894" i="9"/>
  <c r="C895" i="9"/>
  <c r="C896" i="9"/>
  <c r="C897" i="9"/>
  <c r="C914" i="9"/>
  <c r="V914" i="9" s="1"/>
  <c r="C915" i="9"/>
  <c r="V915" i="9" s="1"/>
  <c r="C916" i="9"/>
  <c r="V916" i="9" s="1"/>
  <c r="C911" i="9"/>
  <c r="V911" i="9" s="1"/>
  <c r="C912" i="9"/>
  <c r="V912" i="9" s="1"/>
  <c r="C913" i="9"/>
  <c r="V913" i="9" s="1"/>
  <c r="C919" i="9"/>
  <c r="V919" i="9" s="1"/>
  <c r="C920" i="9"/>
  <c r="V920" i="9" s="1"/>
  <c r="C921" i="9"/>
  <c r="V921" i="9" s="1"/>
  <c r="C922" i="9"/>
  <c r="V922" i="9" s="1"/>
  <c r="C917" i="9"/>
  <c r="V917" i="9" s="1"/>
  <c r="C918" i="9"/>
  <c r="V918" i="9" s="1"/>
  <c r="C909" i="9"/>
  <c r="C910" i="9"/>
  <c r="V910" i="9" s="1"/>
  <c r="C907" i="9"/>
  <c r="C908" i="9"/>
  <c r="C904" i="9"/>
  <c r="C905" i="9"/>
  <c r="C906" i="9"/>
  <c r="C901" i="9"/>
  <c r="C902" i="9"/>
  <c r="C903" i="9"/>
  <c r="C923" i="9"/>
  <c r="V923" i="9" s="1"/>
  <c r="C924" i="9"/>
  <c r="V924" i="9" s="1"/>
  <c r="C925" i="9"/>
  <c r="V925" i="9" s="1"/>
  <c r="C926" i="9"/>
  <c r="V926" i="9" s="1"/>
  <c r="C927" i="9"/>
  <c r="V927" i="9" s="1"/>
  <c r="C928" i="9"/>
  <c r="V928" i="9" s="1"/>
  <c r="C929" i="9"/>
  <c r="V929" i="9" s="1"/>
  <c r="C930" i="9"/>
  <c r="V930" i="9" s="1"/>
  <c r="C931" i="9"/>
  <c r="V931" i="9" s="1"/>
  <c r="C932" i="9"/>
  <c r="V932" i="9" s="1"/>
  <c r="C933" i="9"/>
  <c r="V933" i="9" s="1"/>
  <c r="C934" i="9"/>
  <c r="V934" i="9" s="1"/>
  <c r="C935" i="9"/>
  <c r="V935" i="9" s="1"/>
  <c r="C936" i="9"/>
  <c r="V936" i="9" s="1"/>
  <c r="C937" i="9"/>
  <c r="V937" i="9" s="1"/>
  <c r="C938" i="9"/>
  <c r="V938" i="9" s="1"/>
  <c r="C939" i="9"/>
  <c r="V939" i="9" s="1"/>
  <c r="C940" i="9"/>
  <c r="V940" i="9" s="1"/>
  <c r="C941" i="9"/>
  <c r="V941" i="9" s="1"/>
  <c r="C942" i="9"/>
  <c r="V942" i="9" s="1"/>
  <c r="C943" i="9"/>
  <c r="V943" i="9" s="1"/>
  <c r="C944" i="9"/>
  <c r="V944" i="9" s="1"/>
  <c r="C945" i="9"/>
  <c r="V945" i="9" s="1"/>
  <c r="C946" i="9"/>
  <c r="V946" i="9" s="1"/>
  <c r="C947" i="9"/>
  <c r="V947" i="9" s="1"/>
  <c r="C948" i="9"/>
  <c r="V948" i="9" s="1"/>
  <c r="C949" i="9"/>
  <c r="V949" i="9" s="1"/>
  <c r="C950" i="9"/>
  <c r="V950" i="9" s="1"/>
  <c r="C951" i="9"/>
  <c r="V951" i="9" s="1"/>
  <c r="C952" i="9"/>
  <c r="V952" i="9" s="1"/>
  <c r="C953" i="9"/>
  <c r="V953" i="9" s="1"/>
  <c r="C954" i="9"/>
  <c r="V954" i="9" s="1"/>
  <c r="C955" i="9"/>
  <c r="V955" i="9" s="1"/>
  <c r="C956" i="9"/>
  <c r="V956" i="9" s="1"/>
  <c r="C957" i="9"/>
  <c r="V957" i="9" s="1"/>
  <c r="C958" i="9"/>
  <c r="V958" i="9" s="1"/>
  <c r="C959" i="9"/>
  <c r="V959" i="9" s="1"/>
  <c r="C992" i="9"/>
  <c r="V992" i="9" s="1"/>
  <c r="C993" i="9"/>
  <c r="V993" i="9" s="1"/>
  <c r="C994" i="9"/>
  <c r="V994" i="9" s="1"/>
  <c r="C995" i="9"/>
  <c r="V995" i="9" s="1"/>
  <c r="C996" i="9"/>
  <c r="V996" i="9" s="1"/>
  <c r="C997" i="9"/>
  <c r="V997" i="9" s="1"/>
  <c r="C998" i="9"/>
  <c r="V998" i="9" s="1"/>
  <c r="C999" i="9"/>
  <c r="V999" i="9" s="1"/>
  <c r="C1000" i="9"/>
  <c r="V1000" i="9" s="1"/>
  <c r="C1001" i="9"/>
  <c r="V1001" i="9" s="1"/>
  <c r="C1002" i="9"/>
  <c r="V1002" i="9" s="1"/>
  <c r="C1003" i="9"/>
  <c r="V1003" i="9" s="1"/>
  <c r="C1004" i="9"/>
  <c r="V1004" i="9" s="1"/>
  <c r="C1005" i="9"/>
  <c r="V1005" i="9" s="1"/>
  <c r="C1006" i="9"/>
  <c r="V1006" i="9" s="1"/>
  <c r="C1007" i="9"/>
  <c r="V1007" i="9" s="1"/>
  <c r="C1008" i="9"/>
  <c r="V1008" i="9" s="1"/>
  <c r="C1009" i="9"/>
  <c r="V1009" i="9" s="1"/>
  <c r="C1010" i="9"/>
  <c r="V1010" i="9" s="1"/>
  <c r="C1011" i="9"/>
  <c r="V1011" i="9" s="1"/>
  <c r="C1012" i="9"/>
  <c r="V1012" i="9" s="1"/>
  <c r="C1013" i="9"/>
  <c r="V1013" i="9" s="1"/>
  <c r="C1014" i="9"/>
  <c r="V1014" i="9" s="1"/>
  <c r="C1015" i="9"/>
  <c r="V1015" i="9" s="1"/>
  <c r="C1016" i="9"/>
  <c r="V1016" i="9" s="1"/>
  <c r="C1017" i="9"/>
  <c r="V1017" i="9" s="1"/>
  <c r="C1018" i="9"/>
  <c r="V1018" i="9" s="1"/>
  <c r="C1019" i="9"/>
  <c r="V1019" i="9" s="1"/>
  <c r="C1020" i="9"/>
  <c r="V1020" i="9" s="1"/>
  <c r="C1021" i="9"/>
  <c r="V1021" i="9" s="1"/>
  <c r="C1022" i="9"/>
  <c r="V1022" i="9" s="1"/>
  <c r="C1023" i="9"/>
  <c r="V1023" i="9" s="1"/>
  <c r="C1024" i="9"/>
  <c r="V1024" i="9" s="1"/>
  <c r="C1025" i="9"/>
  <c r="V1025" i="9" s="1"/>
  <c r="C1026" i="9"/>
  <c r="V1026" i="9" s="1"/>
  <c r="C1027" i="9"/>
  <c r="V1027" i="9" s="1"/>
  <c r="C1028" i="9"/>
  <c r="V1028" i="9" s="1"/>
  <c r="C1029" i="9"/>
  <c r="V1029" i="9" s="1"/>
  <c r="C1030" i="9"/>
  <c r="V1030" i="9" s="1"/>
  <c r="C1031" i="9"/>
  <c r="V1031" i="9" s="1"/>
  <c r="C1032" i="9"/>
  <c r="V1032" i="9" s="1"/>
  <c r="C1033" i="9"/>
  <c r="V1033" i="9" s="1"/>
  <c r="C1034" i="9"/>
  <c r="V1034" i="9" s="1"/>
  <c r="C1035" i="9"/>
  <c r="V1035" i="9" s="1"/>
  <c r="C1036" i="9"/>
  <c r="V1036" i="9" s="1"/>
  <c r="C1037" i="9"/>
  <c r="V1037" i="9" s="1"/>
  <c r="C1038" i="9"/>
  <c r="V1038" i="9" s="1"/>
  <c r="C1039" i="9"/>
  <c r="V1039" i="9" s="1"/>
  <c r="C1040" i="9"/>
  <c r="V1040" i="9" s="1"/>
  <c r="C1041" i="9"/>
  <c r="V1041" i="9" s="1"/>
  <c r="C1042" i="9"/>
  <c r="V1042" i="9" s="1"/>
  <c r="C1043" i="9"/>
  <c r="V1043" i="9" s="1"/>
  <c r="C1044" i="9"/>
  <c r="V1044" i="9" s="1"/>
  <c r="C1045" i="9"/>
  <c r="V1045" i="9" s="1"/>
  <c r="C1046" i="9"/>
  <c r="V1046" i="9" s="1"/>
  <c r="C1047" i="9"/>
  <c r="V1047" i="9" s="1"/>
  <c r="C1048" i="9"/>
  <c r="V1048" i="9" s="1"/>
  <c r="C1049" i="9"/>
  <c r="V1049" i="9" s="1"/>
  <c r="C1050" i="9"/>
  <c r="V1050" i="9" s="1"/>
  <c r="C1051" i="9"/>
  <c r="V1051" i="9" s="1"/>
  <c r="C1052" i="9"/>
  <c r="V1052" i="9" s="1"/>
  <c r="C1053" i="9"/>
  <c r="V1053" i="9" s="1"/>
  <c r="C1054" i="9"/>
  <c r="V1054" i="9" s="1"/>
  <c r="C1055" i="9"/>
  <c r="V1055" i="9" s="1"/>
  <c r="C1056" i="9"/>
  <c r="V1056" i="9" s="1"/>
  <c r="C1057" i="9"/>
  <c r="V1057" i="9" s="1"/>
  <c r="C1058" i="9"/>
  <c r="V1058" i="9" s="1"/>
  <c r="C1059" i="9"/>
  <c r="V1059" i="9" s="1"/>
  <c r="C1060" i="9"/>
  <c r="V1060" i="9" s="1"/>
  <c r="C1061" i="9"/>
  <c r="V1061" i="9" s="1"/>
  <c r="C1062" i="9"/>
  <c r="V1062" i="9" s="1"/>
  <c r="C1063" i="9"/>
  <c r="V1063" i="9" s="1"/>
  <c r="C1064" i="9"/>
  <c r="V1064" i="9" s="1"/>
  <c r="C1065" i="9"/>
  <c r="V1065" i="9" s="1"/>
  <c r="C1066" i="9"/>
  <c r="V1066" i="9" s="1"/>
  <c r="C1067" i="9"/>
  <c r="V1067" i="9" s="1"/>
  <c r="C1068" i="9"/>
  <c r="V1068" i="9" s="1"/>
  <c r="C1069" i="9"/>
  <c r="V1069" i="9" s="1"/>
  <c r="C1070" i="9"/>
  <c r="V1070" i="9" s="1"/>
  <c r="C1071" i="9"/>
  <c r="V1071" i="9" s="1"/>
  <c r="C1072" i="9"/>
  <c r="V1072" i="9" s="1"/>
  <c r="C1073" i="9"/>
  <c r="V1073" i="9" s="1"/>
  <c r="C1074" i="9"/>
  <c r="V1074" i="9" s="1"/>
  <c r="C1075" i="9"/>
  <c r="V1075" i="9" s="1"/>
  <c r="C1076" i="9"/>
  <c r="V1076" i="9" s="1"/>
  <c r="C1077" i="9"/>
  <c r="V1077" i="9" s="1"/>
  <c r="C1078" i="9"/>
  <c r="V1078" i="9" s="1"/>
  <c r="C1079" i="9"/>
  <c r="V1079" i="9" s="1"/>
  <c r="C1080" i="9"/>
  <c r="V1080" i="9" s="1"/>
  <c r="C1081" i="9"/>
  <c r="V1081" i="9" s="1"/>
  <c r="C1082" i="9"/>
  <c r="V1082" i="9" s="1"/>
  <c r="C1083" i="9"/>
  <c r="V1083" i="9" s="1"/>
  <c r="C1084" i="9"/>
  <c r="V1084" i="9" s="1"/>
  <c r="C1085" i="9"/>
  <c r="V1085" i="9" s="1"/>
  <c r="C1086" i="9"/>
  <c r="V1086" i="9" s="1"/>
  <c r="C1087" i="9"/>
  <c r="V1087" i="9" s="1"/>
  <c r="C1088" i="9"/>
  <c r="V1088" i="9" s="1"/>
  <c r="C1089" i="9"/>
  <c r="V1089" i="9" s="1"/>
  <c r="C1090" i="9"/>
  <c r="V1090" i="9" s="1"/>
  <c r="C1091" i="9"/>
  <c r="V1091" i="9" s="1"/>
  <c r="C1092" i="9"/>
  <c r="V1092" i="9" s="1"/>
  <c r="C1093" i="9"/>
  <c r="V1093" i="9" s="1"/>
  <c r="C1094" i="9"/>
  <c r="V1094" i="9" s="1"/>
  <c r="C1095" i="9"/>
  <c r="V1095" i="9" s="1"/>
  <c r="C1096" i="9"/>
  <c r="V1096" i="9" s="1"/>
  <c r="C1097" i="9"/>
  <c r="V1097" i="9" s="1"/>
  <c r="C1098" i="9"/>
  <c r="V1098" i="9" s="1"/>
  <c r="C1099" i="9"/>
  <c r="V1099" i="9" s="1"/>
  <c r="C1100" i="9"/>
  <c r="V1100" i="9" s="1"/>
  <c r="C1101" i="9"/>
  <c r="V1101" i="9" s="1"/>
  <c r="C1102" i="9"/>
  <c r="V1102" i="9" s="1"/>
  <c r="C1103" i="9"/>
  <c r="V1103" i="9" s="1"/>
  <c r="C1104" i="9"/>
  <c r="V1104" i="9" s="1"/>
  <c r="C1105" i="9"/>
  <c r="V1105" i="9" s="1"/>
  <c r="C1106" i="9"/>
  <c r="V1106" i="9" s="1"/>
  <c r="C1107" i="9"/>
  <c r="V1107" i="9" s="1"/>
  <c r="C1108" i="9"/>
  <c r="V1108" i="9" s="1"/>
  <c r="C1109" i="9"/>
  <c r="V1109" i="9" s="1"/>
  <c r="C1110" i="9"/>
  <c r="V1110" i="9" s="1"/>
  <c r="C1111" i="9"/>
  <c r="V1111" i="9" s="1"/>
  <c r="C1112" i="9"/>
  <c r="V1112" i="9" s="1"/>
  <c r="C1113" i="9"/>
  <c r="V1113" i="9" s="1"/>
  <c r="C1114" i="9"/>
  <c r="V1114" i="9" s="1"/>
  <c r="C1115" i="9"/>
  <c r="V1115" i="9" s="1"/>
  <c r="C1116" i="9"/>
  <c r="V1116" i="9" s="1"/>
  <c r="C1117" i="9"/>
  <c r="V1117" i="9" s="1"/>
  <c r="C1118" i="9"/>
  <c r="V1118" i="9" s="1"/>
  <c r="C1119" i="9"/>
  <c r="V1119" i="9" s="1"/>
  <c r="C1120" i="9"/>
  <c r="V1120" i="9" s="1"/>
  <c r="C1121" i="9"/>
  <c r="V1121" i="9" s="1"/>
  <c r="C1122" i="9"/>
  <c r="V1122" i="9" s="1"/>
  <c r="C1123" i="9"/>
  <c r="V1123" i="9" s="1"/>
  <c r="C1124" i="9"/>
  <c r="V1124" i="9" s="1"/>
  <c r="C1125" i="9"/>
  <c r="V1125" i="9" s="1"/>
  <c r="C1126" i="9"/>
  <c r="V1126" i="9" s="1"/>
  <c r="C1127" i="9"/>
  <c r="V1127" i="9" s="1"/>
  <c r="C1128" i="9"/>
  <c r="V1128" i="9" s="1"/>
  <c r="C1129" i="9"/>
  <c r="V1129" i="9" s="1"/>
  <c r="C1130" i="9"/>
  <c r="V1130" i="9" s="1"/>
  <c r="C1131" i="9"/>
  <c r="V1131" i="9" s="1"/>
  <c r="C1132" i="9"/>
  <c r="V1132" i="9" s="1"/>
  <c r="C1133" i="9"/>
  <c r="V1133" i="9" s="1"/>
  <c r="C1134" i="9"/>
  <c r="V1134" i="9" s="1"/>
  <c r="C1135" i="9"/>
  <c r="V1135" i="9" s="1"/>
  <c r="C1136" i="9"/>
  <c r="V1136" i="9" s="1"/>
  <c r="C1137" i="9"/>
  <c r="V1137" i="9" s="1"/>
  <c r="C1138" i="9"/>
  <c r="V1138" i="9" s="1"/>
  <c r="C1139" i="9"/>
  <c r="V1139" i="9" s="1"/>
  <c r="C1140" i="9"/>
  <c r="V1140" i="9" s="1"/>
  <c r="C1141" i="9"/>
  <c r="V1141" i="9" s="1"/>
  <c r="C1142" i="9"/>
  <c r="V1142" i="9" s="1"/>
  <c r="C1143" i="9"/>
  <c r="V1143" i="9" s="1"/>
  <c r="C1144" i="9"/>
  <c r="V1144" i="9" s="1"/>
  <c r="C1145" i="9"/>
  <c r="V1145" i="9" s="1"/>
  <c r="C1146" i="9"/>
  <c r="V1146" i="9" s="1"/>
  <c r="C1147" i="9"/>
  <c r="V1147" i="9" s="1"/>
  <c r="C1148" i="9"/>
  <c r="V1148" i="9" s="1"/>
  <c r="C1149" i="9"/>
  <c r="V1149" i="9" s="1"/>
  <c r="C1150" i="9"/>
  <c r="V1150" i="9" s="1"/>
  <c r="C1151" i="9"/>
  <c r="V1151" i="9" s="1"/>
  <c r="C1152" i="9"/>
  <c r="V1152" i="9" s="1"/>
  <c r="C1153" i="9"/>
  <c r="V1153" i="9" s="1"/>
  <c r="C1154" i="9"/>
  <c r="V1154" i="9" s="1"/>
  <c r="C1155" i="9"/>
  <c r="V1155" i="9" s="1"/>
  <c r="C1156" i="9"/>
  <c r="V1156" i="9" s="1"/>
  <c r="C1157" i="9"/>
  <c r="V1157" i="9" s="1"/>
  <c r="C1158" i="9"/>
  <c r="V1158" i="9" s="1"/>
  <c r="C1159" i="9"/>
  <c r="V1159" i="9" s="1"/>
  <c r="C1160" i="9"/>
  <c r="V1160" i="9" s="1"/>
  <c r="C1161" i="9"/>
  <c r="V1161" i="9" s="1"/>
  <c r="C1162" i="9"/>
  <c r="V1162" i="9" s="1"/>
  <c r="C1163" i="9"/>
  <c r="V1163" i="9" s="1"/>
  <c r="C1164" i="9"/>
  <c r="V1164" i="9" s="1"/>
  <c r="C1165" i="9"/>
  <c r="V1165" i="9" s="1"/>
  <c r="C1166" i="9"/>
  <c r="V1166" i="9" s="1"/>
  <c r="C1167" i="9"/>
  <c r="V1167" i="9" s="1"/>
  <c r="C1168" i="9"/>
  <c r="V1168" i="9" s="1"/>
  <c r="C1169" i="9"/>
  <c r="V1169" i="9" s="1"/>
  <c r="C1170" i="9"/>
  <c r="V1170" i="9" s="1"/>
  <c r="C1171" i="9"/>
  <c r="V1171" i="9" s="1"/>
  <c r="C1172" i="9"/>
  <c r="V1172" i="9" s="1"/>
  <c r="C1173" i="9"/>
  <c r="V1173" i="9" s="1"/>
  <c r="C1174" i="9"/>
  <c r="V1174" i="9" s="1"/>
  <c r="C1175" i="9"/>
  <c r="V1175" i="9" s="1"/>
  <c r="C1176" i="9"/>
  <c r="V1176" i="9" s="1"/>
  <c r="C1177" i="9"/>
  <c r="V1177" i="9" s="1"/>
  <c r="C1178" i="9"/>
  <c r="V1178" i="9" s="1"/>
  <c r="C1179" i="9"/>
  <c r="V1179" i="9" s="1"/>
  <c r="C1180" i="9"/>
  <c r="V1180" i="9" s="1"/>
  <c r="C1181" i="9"/>
  <c r="V1181" i="9" s="1"/>
  <c r="C1182" i="9"/>
  <c r="V1182" i="9" s="1"/>
  <c r="C1183" i="9"/>
  <c r="V1183" i="9" s="1"/>
  <c r="C1184" i="9"/>
  <c r="V1184" i="9" s="1"/>
  <c r="C1185" i="9"/>
  <c r="V1185" i="9" s="1"/>
  <c r="C1186" i="9"/>
  <c r="V1186" i="9" s="1"/>
  <c r="C1187" i="9"/>
  <c r="V1187" i="9" s="1"/>
  <c r="C1188" i="9"/>
  <c r="V1188" i="9" s="1"/>
  <c r="C1189" i="9"/>
  <c r="V1189" i="9" s="1"/>
  <c r="C1190" i="9"/>
  <c r="V1190" i="9" s="1"/>
  <c r="C1191" i="9"/>
  <c r="V1191" i="9" s="1"/>
  <c r="C1192" i="9"/>
  <c r="V1192" i="9" s="1"/>
  <c r="C1193" i="9"/>
  <c r="V1193" i="9" s="1"/>
  <c r="C1194" i="9"/>
  <c r="V1194" i="9" s="1"/>
  <c r="C1195" i="9"/>
  <c r="V1195" i="9" s="1"/>
  <c r="C1196" i="9"/>
  <c r="V1196" i="9" s="1"/>
  <c r="C1197" i="9"/>
  <c r="V1197" i="9" s="1"/>
  <c r="C1198" i="9"/>
  <c r="V1198" i="9" s="1"/>
  <c r="C1199" i="9"/>
  <c r="V1199" i="9" s="1"/>
  <c r="C1200" i="9"/>
  <c r="V1200" i="9" s="1"/>
  <c r="C1201" i="9"/>
  <c r="V1201" i="9" s="1"/>
  <c r="C1202" i="9"/>
  <c r="V1202" i="9" s="1"/>
  <c r="C1203" i="9"/>
  <c r="V1203" i="9" s="1"/>
  <c r="C1204" i="9"/>
  <c r="V1204" i="9" s="1"/>
  <c r="C1205" i="9"/>
  <c r="V1205" i="9" s="1"/>
  <c r="C1206" i="9"/>
  <c r="V1206" i="9" s="1"/>
  <c r="C1207" i="9"/>
  <c r="V1207" i="9" s="1"/>
  <c r="C1208" i="9"/>
  <c r="V1208" i="9" s="1"/>
  <c r="C1209" i="9"/>
  <c r="V1209" i="9" s="1"/>
  <c r="C1210" i="9"/>
  <c r="V1210" i="9" s="1"/>
  <c r="C1211" i="9"/>
  <c r="V1211" i="9" s="1"/>
  <c r="C1212" i="9"/>
  <c r="V1212" i="9" s="1"/>
  <c r="C1213" i="9"/>
  <c r="V1213" i="9" s="1"/>
  <c r="C1214" i="9"/>
  <c r="V1214" i="9" s="1"/>
  <c r="C1215" i="9"/>
  <c r="V1215" i="9" s="1"/>
  <c r="C1216" i="9"/>
  <c r="V1216" i="9" s="1"/>
  <c r="C1217" i="9"/>
  <c r="V1217" i="9" s="1"/>
  <c r="C1218" i="9"/>
  <c r="V1218" i="9" s="1"/>
  <c r="C1219" i="9"/>
  <c r="V1219" i="9" s="1"/>
  <c r="C1220" i="9"/>
  <c r="V1220" i="9" s="1"/>
  <c r="C1221" i="9"/>
  <c r="V1221" i="9" s="1"/>
  <c r="C1222" i="9"/>
  <c r="V1222" i="9" s="1"/>
  <c r="C1223" i="9"/>
  <c r="V1223" i="9" s="1"/>
  <c r="C1224" i="9"/>
  <c r="V1224" i="9" s="1"/>
  <c r="C1225" i="9"/>
  <c r="V1225" i="9" s="1"/>
  <c r="C1226" i="9"/>
  <c r="V1226" i="9" s="1"/>
  <c r="C1227" i="9"/>
  <c r="V1227" i="9" s="1"/>
  <c r="C1228" i="9"/>
  <c r="V1228" i="9" s="1"/>
  <c r="C1229" i="9"/>
  <c r="V1229" i="9" s="1"/>
  <c r="C1230" i="9"/>
  <c r="V1230" i="9" s="1"/>
  <c r="C1231" i="9"/>
  <c r="V1231" i="9" s="1"/>
  <c r="C1232" i="9"/>
  <c r="V1232" i="9" s="1"/>
  <c r="C1233" i="9"/>
  <c r="V1233" i="9" s="1"/>
  <c r="C1234" i="9"/>
  <c r="V1234" i="9" s="1"/>
  <c r="C1235" i="9"/>
  <c r="V1235" i="9" s="1"/>
  <c r="C1236" i="9"/>
  <c r="V1236" i="9" s="1"/>
  <c r="C1237" i="9"/>
  <c r="V1237" i="9" s="1"/>
  <c r="C1238" i="9"/>
  <c r="V1238" i="9" s="1"/>
  <c r="C1239" i="9"/>
  <c r="V1239" i="9" s="1"/>
  <c r="C1240" i="9"/>
  <c r="V1240" i="9" s="1"/>
  <c r="C1241" i="9"/>
  <c r="V1241" i="9" s="1"/>
  <c r="C1242" i="9"/>
  <c r="V1242" i="9" s="1"/>
  <c r="C1243" i="9"/>
  <c r="V1243" i="9" s="1"/>
  <c r="C1244" i="9"/>
  <c r="V1244" i="9" s="1"/>
  <c r="C1245" i="9"/>
  <c r="V1245" i="9" s="1"/>
  <c r="C1246" i="9"/>
  <c r="V1246" i="9" s="1"/>
  <c r="C1247" i="9"/>
  <c r="V1247" i="9" s="1"/>
  <c r="C1248" i="9"/>
  <c r="V1248" i="9" s="1"/>
  <c r="C1249" i="9"/>
  <c r="V1249" i="9" s="1"/>
  <c r="C1250" i="9"/>
  <c r="V1250" i="9" s="1"/>
  <c r="C1251" i="9"/>
  <c r="V1251" i="9" s="1"/>
  <c r="C1252" i="9"/>
  <c r="V1252" i="9" s="1"/>
  <c r="C1253" i="9"/>
  <c r="V1253" i="9" s="1"/>
  <c r="C1254" i="9"/>
  <c r="V1254" i="9" s="1"/>
  <c r="C1255" i="9"/>
  <c r="V1255" i="9" s="1"/>
  <c r="C1256" i="9"/>
  <c r="V1256" i="9" s="1"/>
  <c r="C1257" i="9"/>
  <c r="V1257" i="9" s="1"/>
  <c r="C1258" i="9"/>
  <c r="V1258" i="9" s="1"/>
  <c r="C1259" i="9"/>
  <c r="V1259" i="9" s="1"/>
  <c r="C1260" i="9"/>
  <c r="V1260" i="9" s="1"/>
  <c r="C1261" i="9"/>
  <c r="V1261" i="9" s="1"/>
  <c r="C1262" i="9"/>
  <c r="V1262" i="9" s="1"/>
  <c r="C1263" i="9"/>
  <c r="V1263" i="9" s="1"/>
  <c r="C1264" i="9"/>
  <c r="V1264" i="9" s="1"/>
  <c r="C1265" i="9"/>
  <c r="V1265" i="9" s="1"/>
  <c r="C1266" i="9"/>
  <c r="V1266" i="9" s="1"/>
  <c r="C1267" i="9"/>
  <c r="V1267" i="9" s="1"/>
  <c r="C1268" i="9"/>
  <c r="V1268" i="9" s="1"/>
  <c r="C1269" i="9"/>
  <c r="V1269" i="9" s="1"/>
  <c r="C1270" i="9"/>
  <c r="V1270" i="9" s="1"/>
  <c r="C1271" i="9"/>
  <c r="V1271" i="9" s="1"/>
  <c r="C1272" i="9"/>
  <c r="V1272" i="9" s="1"/>
  <c r="C1273" i="9"/>
  <c r="V1273" i="9" s="1"/>
  <c r="C1274" i="9"/>
  <c r="V1274" i="9" s="1"/>
  <c r="C1275" i="9"/>
  <c r="V1275" i="9" s="1"/>
  <c r="C1276" i="9"/>
  <c r="V1276" i="9" s="1"/>
  <c r="C1277" i="9"/>
  <c r="V1277" i="9" s="1"/>
  <c r="C1278" i="9"/>
  <c r="V1278" i="9" s="1"/>
  <c r="C1279" i="9"/>
  <c r="V1279" i="9" s="1"/>
  <c r="C1280" i="9"/>
  <c r="V1280" i="9" s="1"/>
  <c r="C1281" i="9"/>
  <c r="V1281" i="9" s="1"/>
  <c r="C1282" i="9"/>
  <c r="V1282" i="9" s="1"/>
  <c r="C1283" i="9"/>
  <c r="V1283" i="9" s="1"/>
  <c r="C1284" i="9"/>
  <c r="V1284" i="9" s="1"/>
  <c r="C1285" i="9"/>
  <c r="V1285" i="9" s="1"/>
  <c r="C1286" i="9"/>
  <c r="V1286" i="9" s="1"/>
  <c r="C1287" i="9"/>
  <c r="V1287" i="9" s="1"/>
  <c r="C1288" i="9"/>
  <c r="V1288" i="9" s="1"/>
  <c r="C1289" i="9"/>
  <c r="V1289" i="9" s="1"/>
  <c r="C1290" i="9"/>
  <c r="V1290" i="9" s="1"/>
  <c r="C1291" i="9"/>
  <c r="V1291" i="9" s="1"/>
  <c r="C1292" i="9"/>
  <c r="V1292" i="9" s="1"/>
  <c r="C1293" i="9"/>
  <c r="V1293" i="9" s="1"/>
  <c r="C1294" i="9"/>
  <c r="V1294" i="9" s="1"/>
  <c r="C1295" i="9"/>
  <c r="V1295" i="9" s="1"/>
  <c r="C1296" i="9"/>
  <c r="V1296" i="9" s="1"/>
  <c r="C1297" i="9"/>
  <c r="V1297" i="9" s="1"/>
  <c r="C1298" i="9"/>
  <c r="V1298" i="9" s="1"/>
  <c r="C1299" i="9"/>
  <c r="V1299" i="9" s="1"/>
  <c r="C1300" i="9"/>
  <c r="V1300" i="9" s="1"/>
  <c r="C1301" i="9"/>
  <c r="V1301" i="9" s="1"/>
  <c r="C1302" i="9"/>
  <c r="V1302" i="9" s="1"/>
  <c r="C1303" i="9"/>
  <c r="V1303" i="9" s="1"/>
  <c r="C1304" i="9"/>
  <c r="V1304" i="9" s="1"/>
  <c r="C1305" i="9"/>
  <c r="V1305" i="9" s="1"/>
  <c r="C1306" i="9"/>
  <c r="V1306" i="9" s="1"/>
  <c r="C1307" i="9"/>
  <c r="V1307" i="9" s="1"/>
  <c r="C1308" i="9"/>
  <c r="V1308" i="9" s="1"/>
  <c r="C1309" i="9"/>
  <c r="V1309" i="9" s="1"/>
  <c r="C1310" i="9"/>
  <c r="V1310" i="9" s="1"/>
  <c r="C1311" i="9"/>
  <c r="V1311" i="9" s="1"/>
  <c r="C1312" i="9"/>
  <c r="V1312" i="9" s="1"/>
  <c r="C1313" i="9"/>
  <c r="V1313" i="9" s="1"/>
  <c r="C1314" i="9"/>
  <c r="V1314" i="9" s="1"/>
  <c r="C1315" i="9"/>
  <c r="V1315" i="9" s="1"/>
  <c r="C1316" i="9"/>
  <c r="V1316" i="9" s="1"/>
  <c r="C1317" i="9"/>
  <c r="V1317" i="9" s="1"/>
  <c r="C1318" i="9"/>
  <c r="V1318" i="9" s="1"/>
  <c r="C1319" i="9"/>
  <c r="V1319" i="9" s="1"/>
  <c r="C1320" i="9"/>
  <c r="V1320" i="9" s="1"/>
  <c r="C1321" i="9"/>
  <c r="V1321" i="9" s="1"/>
  <c r="C1322" i="9"/>
  <c r="V1322" i="9" s="1"/>
  <c r="C1323" i="9"/>
  <c r="V1323" i="9" s="1"/>
  <c r="C1324" i="9"/>
  <c r="V1324" i="9" s="1"/>
  <c r="C1325" i="9"/>
  <c r="V1325" i="9" s="1"/>
  <c r="C1326" i="9"/>
  <c r="V1326" i="9" s="1"/>
  <c r="C1327" i="9"/>
  <c r="V1327" i="9" s="1"/>
  <c r="C1328" i="9"/>
  <c r="V1328" i="9" s="1"/>
  <c r="C1329" i="9"/>
  <c r="V1329" i="9" s="1"/>
  <c r="C1330" i="9"/>
  <c r="V1330" i="9" s="1"/>
  <c r="C1331" i="9"/>
  <c r="V1331" i="9" s="1"/>
  <c r="C1332" i="9"/>
  <c r="V1332" i="9" s="1"/>
  <c r="C1333" i="9"/>
  <c r="V1333" i="9" s="1"/>
  <c r="C1334" i="9"/>
  <c r="V1334" i="9" s="1"/>
  <c r="C1335" i="9"/>
  <c r="V1335" i="9" s="1"/>
  <c r="C1336" i="9"/>
  <c r="V1336" i="9" s="1"/>
  <c r="C1337" i="9"/>
  <c r="V1337" i="9" s="1"/>
  <c r="C1338" i="9"/>
  <c r="V1338" i="9" s="1"/>
  <c r="C1339" i="9"/>
  <c r="V1339" i="9" s="1"/>
  <c r="C1340" i="9"/>
  <c r="V1340" i="9" s="1"/>
  <c r="C1341" i="9"/>
  <c r="V1341" i="9" s="1"/>
  <c r="C1342" i="9"/>
  <c r="V1342" i="9" s="1"/>
  <c r="C1343" i="9"/>
  <c r="V1343" i="9" s="1"/>
  <c r="C1344" i="9"/>
  <c r="V1344" i="9" s="1"/>
  <c r="C1345" i="9"/>
  <c r="V1345" i="9" s="1"/>
  <c r="C1346" i="9"/>
  <c r="V1346" i="9" s="1"/>
  <c r="C1347" i="9"/>
  <c r="V1347" i="9" s="1"/>
  <c r="C1348" i="9"/>
  <c r="V1348" i="9" s="1"/>
  <c r="C1349" i="9"/>
  <c r="V1349" i="9" s="1"/>
  <c r="C1350" i="9"/>
  <c r="V1350" i="9" s="1"/>
  <c r="C1351" i="9"/>
  <c r="V1351" i="9" s="1"/>
  <c r="C1352" i="9"/>
  <c r="V1352" i="9" s="1"/>
  <c r="C1353" i="9"/>
  <c r="V1353" i="9" s="1"/>
  <c r="C1354" i="9"/>
  <c r="V1354" i="9" s="1"/>
  <c r="C1355" i="9"/>
  <c r="V1355" i="9" s="1"/>
  <c r="C1356" i="9"/>
  <c r="V1356" i="9" s="1"/>
  <c r="C1357" i="9"/>
  <c r="V1357" i="9" s="1"/>
  <c r="C1358" i="9"/>
  <c r="V1358" i="9" s="1"/>
  <c r="C1359" i="9"/>
  <c r="V1359" i="9" s="1"/>
  <c r="C1360" i="9"/>
  <c r="V1360" i="9" s="1"/>
  <c r="C1361" i="9"/>
  <c r="V1361" i="9" s="1"/>
  <c r="C1362" i="9"/>
  <c r="V1362" i="9" s="1"/>
  <c r="C1363" i="9"/>
  <c r="V1363" i="9" s="1"/>
  <c r="C1364" i="9"/>
  <c r="V1364" i="9" s="1"/>
  <c r="C1365" i="9"/>
  <c r="V1365" i="9" s="1"/>
  <c r="C1366" i="9"/>
  <c r="V1366" i="9" s="1"/>
  <c r="C1367" i="9"/>
  <c r="V1367" i="9" s="1"/>
  <c r="C1368" i="9"/>
  <c r="V1368" i="9" s="1"/>
  <c r="C1369" i="9"/>
  <c r="V1369" i="9" s="1"/>
  <c r="C1370" i="9"/>
  <c r="V1370" i="9" s="1"/>
  <c r="C1371" i="9"/>
  <c r="V1371" i="9" s="1"/>
  <c r="C1372" i="9"/>
  <c r="V1372" i="9" s="1"/>
  <c r="C1373" i="9"/>
  <c r="V1373" i="9" s="1"/>
  <c r="C1374" i="9"/>
  <c r="V1374" i="9" s="1"/>
  <c r="C1375" i="9"/>
  <c r="V1375" i="9" s="1"/>
  <c r="C1376" i="9"/>
  <c r="V1376" i="9" s="1"/>
  <c r="C1377" i="9"/>
  <c r="V1377" i="9" s="1"/>
  <c r="C1378" i="9"/>
  <c r="V1378" i="9" s="1"/>
  <c r="C1379" i="9"/>
  <c r="V1379" i="9" s="1"/>
  <c r="C1380" i="9"/>
  <c r="V1380" i="9" s="1"/>
  <c r="C1381" i="9"/>
  <c r="V1381" i="9" s="1"/>
  <c r="C1382" i="9"/>
  <c r="V1382" i="9" s="1"/>
  <c r="C1383" i="9"/>
  <c r="V1383" i="9" s="1"/>
  <c r="C1384" i="9"/>
  <c r="V1384" i="9" s="1"/>
  <c r="C1385" i="9"/>
  <c r="V1385" i="9" s="1"/>
  <c r="C1386" i="9"/>
  <c r="V1386" i="9" s="1"/>
  <c r="C1387" i="9"/>
  <c r="V1387" i="9" s="1"/>
  <c r="C1388" i="9"/>
  <c r="V1388" i="9" s="1"/>
  <c r="C1389" i="9"/>
  <c r="V1389" i="9" s="1"/>
  <c r="C1390" i="9"/>
  <c r="V1390" i="9" s="1"/>
  <c r="C1391" i="9"/>
  <c r="V1391" i="9" s="1"/>
  <c r="C1392" i="9"/>
  <c r="V1392" i="9" s="1"/>
  <c r="C1393" i="9"/>
  <c r="V1393" i="9" s="1"/>
  <c r="C1394" i="9"/>
  <c r="V1394" i="9" s="1"/>
  <c r="C1395" i="9"/>
  <c r="V1395" i="9" s="1"/>
  <c r="C1396" i="9"/>
  <c r="V1396" i="9" s="1"/>
  <c r="C1397" i="9"/>
  <c r="V1397" i="9" s="1"/>
  <c r="C1398" i="9"/>
  <c r="V1398" i="9" s="1"/>
  <c r="C1399" i="9"/>
  <c r="V1399" i="9" s="1"/>
  <c r="C1400" i="9"/>
  <c r="V1400" i="9" s="1"/>
  <c r="C1401" i="9"/>
  <c r="V1401" i="9" s="1"/>
  <c r="C1402" i="9"/>
  <c r="V1402" i="9" s="1"/>
  <c r="C1403" i="9"/>
  <c r="V1403" i="9" s="1"/>
  <c r="C1404" i="9"/>
  <c r="V1404" i="9" s="1"/>
  <c r="C1405" i="9"/>
  <c r="V1405" i="9" s="1"/>
  <c r="C1406" i="9"/>
  <c r="V1406" i="9" s="1"/>
  <c r="C1407" i="9"/>
  <c r="V1407" i="9" s="1"/>
  <c r="C1408" i="9"/>
  <c r="V1408" i="9" s="1"/>
  <c r="C1409" i="9"/>
  <c r="V1409" i="9" s="1"/>
  <c r="C1410" i="9"/>
  <c r="V1410" i="9" s="1"/>
  <c r="C1411" i="9"/>
  <c r="V1411" i="9" s="1"/>
  <c r="C1412" i="9"/>
  <c r="V1412" i="9" s="1"/>
  <c r="C1413" i="9"/>
  <c r="V1413" i="9" s="1"/>
  <c r="C1414" i="9"/>
  <c r="V1414" i="9" s="1"/>
  <c r="C1415" i="9"/>
  <c r="V1415" i="9" s="1"/>
  <c r="C1416" i="9"/>
  <c r="V1416" i="9" s="1"/>
  <c r="C1417" i="9"/>
  <c r="V1417" i="9" s="1"/>
  <c r="C1418" i="9"/>
  <c r="V1418" i="9" s="1"/>
  <c r="C1419" i="9"/>
  <c r="V1419" i="9" s="1"/>
  <c r="C1420" i="9"/>
  <c r="V1420" i="9" s="1"/>
  <c r="C1421" i="9"/>
  <c r="V1421" i="9" s="1"/>
  <c r="C1422" i="9"/>
  <c r="V1422" i="9" s="1"/>
  <c r="C1423" i="9"/>
  <c r="V1423" i="9" s="1"/>
  <c r="C1424" i="9"/>
  <c r="V1424" i="9" s="1"/>
  <c r="C1425" i="9"/>
  <c r="V1425" i="9" s="1"/>
  <c r="C1426" i="9"/>
  <c r="V1426" i="9" s="1"/>
  <c r="C1427" i="9"/>
  <c r="V1427" i="9" s="1"/>
  <c r="C1428" i="9"/>
  <c r="V1428" i="9" s="1"/>
  <c r="C1429" i="9"/>
  <c r="V1429" i="9" s="1"/>
  <c r="C1430" i="9"/>
  <c r="V1430" i="9" s="1"/>
  <c r="C1431" i="9"/>
  <c r="V1431" i="9" s="1"/>
  <c r="C1432" i="9"/>
  <c r="V1432" i="9" s="1"/>
  <c r="C1433" i="9"/>
  <c r="V1433" i="9" s="1"/>
  <c r="C1434" i="9"/>
  <c r="V1434" i="9" s="1"/>
  <c r="C1435" i="9"/>
  <c r="V1435" i="9" s="1"/>
  <c r="C1436" i="9"/>
  <c r="V1436" i="9" s="1"/>
  <c r="C1437" i="9"/>
  <c r="V1437" i="9" s="1"/>
  <c r="C1438" i="9"/>
  <c r="V1438" i="9" s="1"/>
  <c r="C1439" i="9"/>
  <c r="V1439" i="9" s="1"/>
  <c r="C1440" i="9"/>
  <c r="V1440" i="9" s="1"/>
  <c r="C1441" i="9"/>
  <c r="V1441" i="9" s="1"/>
  <c r="C1442" i="9"/>
  <c r="V1442" i="9" s="1"/>
  <c r="C1443" i="9"/>
  <c r="V1443" i="9" s="1"/>
  <c r="C1444" i="9"/>
  <c r="V1444" i="9" s="1"/>
  <c r="C1445" i="9"/>
  <c r="V1445" i="9" s="1"/>
  <c r="C1446" i="9"/>
  <c r="V1446" i="9" s="1"/>
  <c r="C1447" i="9"/>
  <c r="V1447" i="9" s="1"/>
  <c r="C1448" i="9"/>
  <c r="V1448" i="9" s="1"/>
  <c r="C1449" i="9"/>
  <c r="V1449" i="9" s="1"/>
  <c r="C1450" i="9"/>
  <c r="V1450" i="9" s="1"/>
  <c r="C1451" i="9"/>
  <c r="V1451" i="9" s="1"/>
  <c r="C1452" i="9"/>
  <c r="V1452" i="9" s="1"/>
  <c r="C1453" i="9"/>
  <c r="V1453" i="9" s="1"/>
  <c r="C1454" i="9"/>
  <c r="V1454" i="9" s="1"/>
  <c r="C1455" i="9"/>
  <c r="V1455" i="9" s="1"/>
  <c r="C1456" i="9"/>
  <c r="V1456" i="9" s="1"/>
  <c r="C1457" i="9"/>
  <c r="V1457" i="9" s="1"/>
  <c r="C1458" i="9"/>
  <c r="V1458" i="9" s="1"/>
  <c r="C1459" i="9"/>
  <c r="V1459" i="9" s="1"/>
  <c r="C1460" i="9"/>
  <c r="V1460" i="9" s="1"/>
  <c r="C1461" i="9"/>
  <c r="V1461" i="9" s="1"/>
  <c r="C1462" i="9"/>
  <c r="V1462" i="9" s="1"/>
  <c r="C1463" i="9"/>
  <c r="V1463" i="9" s="1"/>
  <c r="C1464" i="9"/>
  <c r="V1464" i="9" s="1"/>
  <c r="C1465" i="9"/>
  <c r="V1465" i="9" s="1"/>
  <c r="C1466" i="9"/>
  <c r="V1466" i="9" s="1"/>
  <c r="C1467" i="9"/>
  <c r="V1467" i="9" s="1"/>
  <c r="C1468" i="9"/>
  <c r="V1468" i="9" s="1"/>
  <c r="C1469" i="9"/>
  <c r="V1469" i="9" s="1"/>
  <c r="C1470" i="9"/>
  <c r="V1470" i="9" s="1"/>
  <c r="C1471" i="9"/>
  <c r="V1471" i="9" s="1"/>
  <c r="C1472" i="9"/>
  <c r="V1472" i="9" s="1"/>
  <c r="C1473" i="9"/>
  <c r="V1473" i="9" s="1"/>
  <c r="C1474" i="9"/>
  <c r="V1474" i="9" s="1"/>
  <c r="C1475" i="9"/>
  <c r="V1475" i="9" s="1"/>
  <c r="C1476" i="9"/>
  <c r="V1476" i="9" s="1"/>
  <c r="C1477" i="9"/>
  <c r="V1477" i="9" s="1"/>
  <c r="C1478" i="9"/>
  <c r="V1478" i="9" s="1"/>
  <c r="C1479" i="9"/>
  <c r="V1479" i="9" s="1"/>
  <c r="C1480" i="9"/>
  <c r="V1480" i="9" s="1"/>
  <c r="C1481" i="9"/>
  <c r="V1481" i="9" s="1"/>
  <c r="C1482" i="9"/>
  <c r="V1482" i="9" s="1"/>
  <c r="C1483" i="9"/>
  <c r="V1483" i="9" s="1"/>
  <c r="C1484" i="9"/>
  <c r="V1484" i="9" s="1"/>
  <c r="C1485" i="9"/>
  <c r="V1485" i="9" s="1"/>
  <c r="C1486" i="9"/>
  <c r="V1486" i="9" s="1"/>
  <c r="C1487" i="9"/>
  <c r="V1487" i="9" s="1"/>
  <c r="C1488" i="9"/>
  <c r="V1488" i="9" s="1"/>
  <c r="C1489" i="9"/>
  <c r="V1489" i="9" s="1"/>
  <c r="C1490" i="9"/>
  <c r="V1490" i="9" s="1"/>
  <c r="C1491" i="9"/>
  <c r="V1491" i="9" s="1"/>
  <c r="C1492" i="9"/>
  <c r="V1492" i="9" s="1"/>
  <c r="C1493" i="9"/>
  <c r="V1493" i="9" s="1"/>
  <c r="C1494" i="9"/>
  <c r="V1494" i="9" s="1"/>
  <c r="C1495" i="9"/>
  <c r="V1495" i="9" s="1"/>
  <c r="C1496" i="9"/>
  <c r="V1496" i="9" s="1"/>
  <c r="C1497" i="9"/>
  <c r="V1497" i="9" s="1"/>
  <c r="C1498" i="9"/>
  <c r="V1498" i="9" s="1"/>
  <c r="C1499" i="9"/>
  <c r="V1499" i="9" s="1"/>
  <c r="C1500" i="9"/>
  <c r="V1500" i="9" s="1"/>
  <c r="C1501" i="9"/>
  <c r="V1501" i="9" s="1"/>
  <c r="C1502" i="9"/>
  <c r="V1502" i="9" s="1"/>
  <c r="C1503" i="9"/>
  <c r="V1503" i="9" s="1"/>
  <c r="C1504" i="9"/>
  <c r="V1504" i="9" s="1"/>
  <c r="C1505" i="9"/>
  <c r="V1505" i="9" s="1"/>
  <c r="C1506" i="9"/>
  <c r="V1506" i="9" s="1"/>
  <c r="C1507" i="9"/>
  <c r="V1507" i="9" s="1"/>
  <c r="C1508" i="9"/>
  <c r="V1508" i="9" s="1"/>
  <c r="C1509" i="9"/>
  <c r="V1509" i="9" s="1"/>
  <c r="C1510" i="9"/>
  <c r="V1510" i="9" s="1"/>
  <c r="C1511" i="9"/>
  <c r="V1511" i="9" s="1"/>
  <c r="C1512" i="9"/>
  <c r="V1512" i="9" s="1"/>
  <c r="C1513" i="9"/>
  <c r="V1513" i="9" s="1"/>
  <c r="C1514" i="9"/>
  <c r="V1514" i="9" s="1"/>
  <c r="C1515" i="9"/>
  <c r="V1515" i="9" s="1"/>
  <c r="C1516" i="9"/>
  <c r="V1516" i="9" s="1"/>
  <c r="C1517" i="9"/>
  <c r="V1517" i="9" s="1"/>
  <c r="C1518" i="9"/>
  <c r="V1518" i="9" s="1"/>
  <c r="C1519" i="9"/>
  <c r="V1519" i="9" s="1"/>
  <c r="C1520" i="9"/>
  <c r="V1520" i="9" s="1"/>
  <c r="C1521" i="9"/>
  <c r="V1521" i="9" s="1"/>
  <c r="C1522" i="9"/>
  <c r="V1522" i="9" s="1"/>
  <c r="C1523" i="9"/>
  <c r="V1523" i="9" s="1"/>
  <c r="C1524" i="9"/>
  <c r="V1524" i="9" s="1"/>
  <c r="C1525" i="9"/>
  <c r="V1525" i="9" s="1"/>
  <c r="C1526" i="9"/>
  <c r="V1526" i="9" s="1"/>
  <c r="C1527" i="9"/>
  <c r="V1527" i="9" s="1"/>
  <c r="C1528" i="9"/>
  <c r="V1528" i="9" s="1"/>
  <c r="C1529" i="9"/>
  <c r="V1529" i="9" s="1"/>
  <c r="C1530" i="9"/>
  <c r="V1530" i="9" s="1"/>
  <c r="C1531" i="9"/>
  <c r="V1531" i="9" s="1"/>
  <c r="C1532" i="9"/>
  <c r="V1532" i="9" s="1"/>
  <c r="C1533" i="9"/>
  <c r="V1533" i="9" s="1"/>
  <c r="C1534" i="9"/>
  <c r="V1534" i="9" s="1"/>
  <c r="C1535" i="9"/>
  <c r="V1535" i="9" s="1"/>
  <c r="C1536" i="9"/>
  <c r="V1536" i="9" s="1"/>
  <c r="C1537" i="9"/>
  <c r="V1537" i="9" s="1"/>
  <c r="C1538" i="9"/>
  <c r="V1538" i="9" s="1"/>
  <c r="C1539" i="9"/>
  <c r="V1539" i="9" s="1"/>
  <c r="C1540" i="9"/>
  <c r="V1540" i="9" s="1"/>
  <c r="C1541" i="9"/>
  <c r="V1541" i="9" s="1"/>
  <c r="C1542" i="9"/>
  <c r="V1542" i="9" s="1"/>
  <c r="C1543" i="9"/>
  <c r="V1543" i="9" s="1"/>
  <c r="C1544" i="9"/>
  <c r="V1544" i="9" s="1"/>
  <c r="C1545" i="9"/>
  <c r="V1545" i="9" s="1"/>
  <c r="C1546" i="9"/>
  <c r="V1546" i="9" s="1"/>
  <c r="C1547" i="9"/>
  <c r="V1547" i="9" s="1"/>
  <c r="C1548" i="9"/>
  <c r="V1548" i="9" s="1"/>
  <c r="C1549" i="9"/>
  <c r="V1549" i="9" s="1"/>
  <c r="C1550" i="9"/>
  <c r="V1550" i="9" s="1"/>
  <c r="C1551" i="9"/>
  <c r="V1551" i="9" s="1"/>
  <c r="C1552" i="9"/>
  <c r="V1552" i="9" s="1"/>
  <c r="C1553" i="9"/>
  <c r="V1553" i="9" s="1"/>
  <c r="C1554" i="9"/>
  <c r="V1554" i="9" s="1"/>
  <c r="C1555" i="9"/>
  <c r="V1555" i="9" s="1"/>
  <c r="C1556" i="9"/>
  <c r="V1556" i="9" s="1"/>
  <c r="C1557" i="9"/>
  <c r="V1557" i="9" s="1"/>
  <c r="C1558" i="9"/>
  <c r="V1558" i="9" s="1"/>
  <c r="C1559" i="9"/>
  <c r="V1559" i="9" s="1"/>
  <c r="C1560" i="9"/>
  <c r="V1560" i="9" s="1"/>
  <c r="C1561" i="9"/>
  <c r="V1561" i="9" s="1"/>
  <c r="C1562" i="9"/>
  <c r="V1562" i="9" s="1"/>
  <c r="C1563" i="9"/>
  <c r="V1563" i="9" s="1"/>
  <c r="C1564" i="9"/>
  <c r="V1564" i="9" s="1"/>
  <c r="C1565" i="9"/>
  <c r="V1565" i="9" s="1"/>
  <c r="C1566" i="9"/>
  <c r="V1566" i="9" s="1"/>
  <c r="C1567" i="9"/>
  <c r="V1567" i="9" s="1"/>
  <c r="C1568" i="9"/>
  <c r="V1568" i="9" s="1"/>
  <c r="C1569" i="9"/>
  <c r="V1569" i="9" s="1"/>
  <c r="C1570" i="9"/>
  <c r="V1570" i="9" s="1"/>
  <c r="C1571" i="9"/>
  <c r="V1571" i="9" s="1"/>
  <c r="C1572" i="9"/>
  <c r="V1572" i="9" s="1"/>
  <c r="C1573" i="9"/>
  <c r="V1573" i="9" s="1"/>
  <c r="C1574" i="9"/>
  <c r="V1574" i="9" s="1"/>
  <c r="C1575" i="9"/>
  <c r="V1575" i="9" s="1"/>
  <c r="C1576" i="9"/>
  <c r="V1576" i="9" s="1"/>
  <c r="C1577" i="9"/>
  <c r="V1577" i="9" s="1"/>
  <c r="C1578" i="9"/>
  <c r="V1578" i="9" s="1"/>
  <c r="C1579" i="9"/>
  <c r="V1579" i="9" s="1"/>
  <c r="C1580" i="9"/>
  <c r="V1580" i="9" s="1"/>
  <c r="C1581" i="9"/>
  <c r="V1581" i="9" s="1"/>
  <c r="C1582" i="9"/>
  <c r="V1582" i="9" s="1"/>
  <c r="C1583" i="9"/>
  <c r="V1583" i="9" s="1"/>
  <c r="C1584" i="9"/>
  <c r="V1584" i="9" s="1"/>
  <c r="C1585" i="9"/>
  <c r="V1585" i="9" s="1"/>
  <c r="C1586" i="9"/>
  <c r="V1586" i="9" s="1"/>
  <c r="C1587" i="9"/>
  <c r="V1587" i="9" s="1"/>
  <c r="C1588" i="9"/>
  <c r="V1588" i="9" s="1"/>
  <c r="C1589" i="9"/>
  <c r="V1589" i="9" s="1"/>
  <c r="C1590" i="9"/>
  <c r="V1590" i="9" s="1"/>
  <c r="C1591" i="9"/>
  <c r="V1591" i="9" s="1"/>
  <c r="C1592" i="9"/>
  <c r="V1592" i="9" s="1"/>
  <c r="C1593" i="9"/>
  <c r="V1593" i="9" s="1"/>
  <c r="C1594" i="9"/>
  <c r="V1594" i="9" s="1"/>
  <c r="C1595" i="9"/>
  <c r="V1595" i="9" s="1"/>
  <c r="C1596" i="9"/>
  <c r="V1596" i="9" s="1"/>
  <c r="C1597" i="9"/>
  <c r="V1597" i="9" s="1"/>
  <c r="C1598" i="9"/>
  <c r="V1598" i="9" s="1"/>
  <c r="C1599" i="9"/>
  <c r="V1599" i="9" s="1"/>
  <c r="C1600" i="9"/>
  <c r="V1600" i="9" s="1"/>
  <c r="C1601" i="9"/>
  <c r="V1601" i="9" s="1"/>
  <c r="C1602" i="9"/>
  <c r="V1602" i="9" s="1"/>
  <c r="C1603" i="9"/>
  <c r="V1603" i="9" s="1"/>
  <c r="C1604" i="9"/>
  <c r="V1604" i="9" s="1"/>
  <c r="C1605" i="9"/>
  <c r="V1605" i="9" s="1"/>
  <c r="C1606" i="9"/>
  <c r="V1606" i="9" s="1"/>
  <c r="C1607" i="9"/>
  <c r="V1607" i="9" s="1"/>
  <c r="C1608" i="9"/>
  <c r="V1608" i="9" s="1"/>
  <c r="C1609" i="9"/>
  <c r="V1609" i="9" s="1"/>
  <c r="C1610" i="9"/>
  <c r="V1610" i="9" s="1"/>
  <c r="C1611" i="9"/>
  <c r="V1611" i="9" s="1"/>
  <c r="C1612" i="9"/>
  <c r="V1612" i="9" s="1"/>
  <c r="C1613" i="9"/>
  <c r="V1613" i="9" s="1"/>
  <c r="C1614" i="9"/>
  <c r="V1614" i="9" s="1"/>
  <c r="C1615" i="9"/>
  <c r="V1615" i="9" s="1"/>
  <c r="C1616" i="9"/>
  <c r="V1616" i="9" s="1"/>
  <c r="C1617" i="9"/>
  <c r="V1617" i="9" s="1"/>
  <c r="C1618" i="9"/>
  <c r="V1618" i="9" s="1"/>
  <c r="C1619" i="9"/>
  <c r="V1619" i="9" s="1"/>
  <c r="C1620" i="9"/>
  <c r="V1620" i="9" s="1"/>
  <c r="C1621" i="9"/>
  <c r="V1621" i="9" s="1"/>
  <c r="C1622" i="9"/>
  <c r="V1622" i="9" s="1"/>
  <c r="C1623" i="9"/>
  <c r="V1623" i="9" s="1"/>
  <c r="C1624" i="9"/>
  <c r="V1624" i="9" s="1"/>
  <c r="C1625" i="9"/>
  <c r="V1625" i="9" s="1"/>
  <c r="C1626" i="9"/>
  <c r="V1626" i="9" s="1"/>
  <c r="C1627" i="9"/>
  <c r="V1627" i="9" s="1"/>
  <c r="C1628" i="9"/>
  <c r="V1628" i="9" s="1"/>
  <c r="C1629" i="9"/>
  <c r="V1629" i="9" s="1"/>
  <c r="C1630" i="9"/>
  <c r="V1630" i="9" s="1"/>
  <c r="C1631" i="9"/>
  <c r="V1631" i="9" s="1"/>
  <c r="C1632" i="9"/>
  <c r="V1632" i="9" s="1"/>
  <c r="C1633" i="9"/>
  <c r="V1633" i="9" s="1"/>
  <c r="C1634" i="9"/>
  <c r="V1634" i="9" s="1"/>
  <c r="C1635" i="9"/>
  <c r="V1635" i="9" s="1"/>
  <c r="C1636" i="9"/>
  <c r="V1636" i="9" s="1"/>
  <c r="C1637" i="9"/>
  <c r="V1637" i="9" s="1"/>
  <c r="C1638" i="9"/>
  <c r="V1638" i="9" s="1"/>
  <c r="C1639" i="9"/>
  <c r="V1639" i="9" s="1"/>
  <c r="C1640" i="9"/>
  <c r="V1640" i="9" s="1"/>
  <c r="C1641" i="9"/>
  <c r="V1641" i="9" s="1"/>
  <c r="C1642" i="9"/>
  <c r="V1642" i="9" s="1"/>
  <c r="C1643" i="9"/>
  <c r="V1643" i="9" s="1"/>
  <c r="C1644" i="9"/>
  <c r="V1644" i="9" s="1"/>
  <c r="C1645" i="9"/>
  <c r="V1645" i="9" s="1"/>
  <c r="C1646" i="9"/>
  <c r="V1646" i="9" s="1"/>
  <c r="C1647" i="9"/>
  <c r="V1647" i="9" s="1"/>
  <c r="C1648" i="9"/>
  <c r="V1648" i="9" s="1"/>
  <c r="C1649" i="9"/>
  <c r="V1649" i="9" s="1"/>
  <c r="C1650" i="9"/>
  <c r="V1650" i="9" s="1"/>
  <c r="C1651" i="9"/>
  <c r="V1651" i="9" s="1"/>
  <c r="C1652" i="9"/>
  <c r="V1652" i="9" s="1"/>
  <c r="C1653" i="9"/>
  <c r="V1653" i="9" s="1"/>
  <c r="C1654" i="9"/>
  <c r="V1654" i="9" s="1"/>
  <c r="C1655" i="9"/>
  <c r="V1655" i="9" s="1"/>
  <c r="C1656" i="9"/>
  <c r="V1656" i="9" s="1"/>
  <c r="C1657" i="9"/>
  <c r="V1657" i="9" s="1"/>
  <c r="C1658" i="9"/>
  <c r="V1658" i="9" s="1"/>
  <c r="C1659" i="9"/>
  <c r="V1659" i="9" s="1"/>
  <c r="C1660" i="9"/>
  <c r="V1660" i="9" s="1"/>
  <c r="C1661" i="9"/>
  <c r="V1661" i="9" s="1"/>
  <c r="C1662" i="9"/>
  <c r="V1662" i="9" s="1"/>
  <c r="C1663" i="9"/>
  <c r="V1663" i="9" s="1"/>
  <c r="C1664" i="9"/>
  <c r="V1664" i="9" s="1"/>
  <c r="C1665" i="9"/>
  <c r="V1665" i="9" s="1"/>
  <c r="C1666" i="9"/>
  <c r="V1666" i="9" s="1"/>
  <c r="C1667" i="9"/>
  <c r="V1667" i="9" s="1"/>
  <c r="C1668" i="9"/>
  <c r="V1668" i="9" s="1"/>
  <c r="C1669" i="9"/>
  <c r="V1669" i="9" s="1"/>
  <c r="C1670" i="9"/>
  <c r="V1670" i="9" s="1"/>
  <c r="C1671" i="9"/>
  <c r="V1671" i="9" s="1"/>
  <c r="C1672" i="9"/>
  <c r="V1672" i="9" s="1"/>
  <c r="C1673" i="9"/>
  <c r="V1673" i="9" s="1"/>
  <c r="C1674" i="9"/>
  <c r="V1674" i="9" s="1"/>
  <c r="C1675" i="9"/>
  <c r="V1675" i="9" s="1"/>
  <c r="C1676" i="9"/>
  <c r="V1676" i="9" s="1"/>
  <c r="C1677" i="9"/>
  <c r="V1677" i="9" s="1"/>
  <c r="C1678" i="9"/>
  <c r="V1678" i="9" s="1"/>
  <c r="C1679" i="9"/>
  <c r="V1679" i="9" s="1"/>
  <c r="C1680" i="9"/>
  <c r="V1680" i="9" s="1"/>
  <c r="C1681" i="9"/>
  <c r="V1681" i="9" s="1"/>
  <c r="C1682" i="9"/>
  <c r="V1682" i="9" s="1"/>
  <c r="C1683" i="9"/>
  <c r="V1683" i="9" s="1"/>
  <c r="C1684" i="9"/>
  <c r="V1684" i="9" s="1"/>
  <c r="C1685" i="9"/>
  <c r="V1685" i="9" s="1"/>
  <c r="C1686" i="9"/>
  <c r="V1686" i="9" s="1"/>
  <c r="C1687" i="9"/>
  <c r="V1687" i="9" s="1"/>
  <c r="C1688" i="9"/>
  <c r="V1688" i="9" s="1"/>
  <c r="C1689" i="9"/>
  <c r="V1689" i="9" s="1"/>
  <c r="C1690" i="9"/>
  <c r="V1690" i="9" s="1"/>
  <c r="C1691" i="9"/>
  <c r="V1691" i="9" s="1"/>
  <c r="C1692" i="9"/>
  <c r="V1692" i="9" s="1"/>
  <c r="C1693" i="9"/>
  <c r="V1693" i="9" s="1"/>
  <c r="C1694" i="9"/>
  <c r="V1694" i="9" s="1"/>
  <c r="C1695" i="9"/>
  <c r="V1695" i="9" s="1"/>
  <c r="C1696" i="9"/>
  <c r="V1696" i="9" s="1"/>
  <c r="C1697" i="9"/>
  <c r="V1697" i="9" s="1"/>
  <c r="C1698" i="9"/>
  <c r="V1698" i="9" s="1"/>
  <c r="C1699" i="9"/>
  <c r="V1699" i="9" s="1"/>
  <c r="C1700" i="9"/>
  <c r="V1700" i="9" s="1"/>
  <c r="C1701" i="9"/>
  <c r="V1701" i="9" s="1"/>
  <c r="C1702" i="9"/>
  <c r="V1702" i="9" s="1"/>
  <c r="C1703" i="9"/>
  <c r="V1703" i="9" s="1"/>
  <c r="C1704" i="9"/>
  <c r="V1704" i="9" s="1"/>
  <c r="C1705" i="9"/>
  <c r="V1705" i="9" s="1"/>
  <c r="C1706" i="9"/>
  <c r="V1706" i="9" s="1"/>
  <c r="C1707" i="9"/>
  <c r="V1707" i="9" s="1"/>
  <c r="C1708" i="9"/>
  <c r="V1708" i="9" s="1"/>
  <c r="C1709" i="9"/>
  <c r="V1709" i="9" s="1"/>
  <c r="C1710" i="9"/>
  <c r="V1710" i="9" s="1"/>
  <c r="C1711" i="9"/>
  <c r="V1711" i="9" s="1"/>
  <c r="C1712" i="9"/>
  <c r="V1712" i="9" s="1"/>
  <c r="C1713" i="9"/>
  <c r="V1713" i="9" s="1"/>
  <c r="C1714" i="9"/>
  <c r="V1714" i="9" s="1"/>
  <c r="C1715" i="9"/>
  <c r="V1715" i="9" s="1"/>
  <c r="C1716" i="9"/>
  <c r="V1716" i="9" s="1"/>
  <c r="C1717" i="9"/>
  <c r="V1717" i="9" s="1"/>
  <c r="C1718" i="9"/>
  <c r="V1718" i="9" s="1"/>
  <c r="C1719" i="9"/>
  <c r="V1719" i="9" s="1"/>
  <c r="C1720" i="9"/>
  <c r="V1720" i="9" s="1"/>
  <c r="C1721" i="9"/>
  <c r="V1721" i="9" s="1"/>
  <c r="C1722" i="9"/>
  <c r="V1722" i="9" s="1"/>
  <c r="C1723" i="9"/>
  <c r="V1723" i="9" s="1"/>
  <c r="C1724" i="9"/>
  <c r="V1724" i="9" s="1"/>
  <c r="C1725" i="9"/>
  <c r="V1725" i="9" s="1"/>
  <c r="C1726" i="9"/>
  <c r="V1726" i="9" s="1"/>
  <c r="C1727" i="9"/>
  <c r="V1727" i="9" s="1"/>
  <c r="C1728" i="9"/>
  <c r="V1728" i="9" s="1"/>
  <c r="C1729" i="9"/>
  <c r="V1729" i="9" s="1"/>
  <c r="C1730" i="9"/>
  <c r="V1730" i="9" s="1"/>
  <c r="C1731" i="9"/>
  <c r="V1731" i="9" s="1"/>
  <c r="C1732" i="9"/>
  <c r="V1732" i="9" s="1"/>
  <c r="C1733" i="9"/>
  <c r="V1733" i="9" s="1"/>
  <c r="C1734" i="9"/>
  <c r="V1734" i="9" s="1"/>
  <c r="C1735" i="9"/>
  <c r="V1735" i="9" s="1"/>
  <c r="C1736" i="9"/>
  <c r="V1736" i="9" s="1"/>
  <c r="C1737" i="9"/>
  <c r="V1737" i="9" s="1"/>
  <c r="C1738" i="9"/>
  <c r="V1738" i="9" s="1"/>
  <c r="C1739" i="9"/>
  <c r="V1739" i="9" s="1"/>
  <c r="C1740" i="9"/>
  <c r="V1740" i="9" s="1"/>
  <c r="C1741" i="9"/>
  <c r="V1741" i="9" s="1"/>
  <c r="C1742" i="9"/>
  <c r="V1742" i="9" s="1"/>
  <c r="C1743" i="9"/>
  <c r="V1743" i="9" s="1"/>
  <c r="C1744" i="9"/>
  <c r="V1744" i="9" s="1"/>
  <c r="C1745" i="9"/>
  <c r="V1745" i="9" s="1"/>
  <c r="C1746" i="9"/>
  <c r="V1746" i="9" s="1"/>
  <c r="C1747" i="9"/>
  <c r="V1747" i="9" s="1"/>
  <c r="C1748" i="9"/>
  <c r="V1748" i="9" s="1"/>
  <c r="C1749" i="9"/>
  <c r="V1749" i="9" s="1"/>
  <c r="C1750" i="9"/>
  <c r="V1750" i="9" s="1"/>
  <c r="C1751" i="9"/>
  <c r="V1751" i="9" s="1"/>
  <c r="C1752" i="9"/>
  <c r="V1752" i="9" s="1"/>
  <c r="C1753" i="9"/>
  <c r="V1753" i="9" s="1"/>
  <c r="C1754" i="9"/>
  <c r="V1754" i="9" s="1"/>
  <c r="C1755" i="9"/>
  <c r="V1755" i="9" s="1"/>
  <c r="C1756" i="9"/>
  <c r="V1756" i="9" s="1"/>
  <c r="C1757" i="9"/>
  <c r="V1757" i="9" s="1"/>
  <c r="C1758" i="9"/>
  <c r="V1758" i="9" s="1"/>
  <c r="C1759" i="9"/>
  <c r="V1759" i="9" s="1"/>
  <c r="C1760" i="9"/>
  <c r="V1760" i="9" s="1"/>
  <c r="C1761" i="9"/>
  <c r="V1761" i="9" s="1"/>
  <c r="C1762" i="9"/>
  <c r="V1762" i="9" s="1"/>
  <c r="C1763" i="9"/>
  <c r="V1763" i="9" s="1"/>
  <c r="C1764" i="9"/>
  <c r="V1764" i="9" s="1"/>
  <c r="C1765" i="9"/>
  <c r="V1765" i="9" s="1"/>
  <c r="C1766" i="9"/>
  <c r="V1766" i="9" s="1"/>
  <c r="C1767" i="9"/>
  <c r="V1767" i="9" s="1"/>
  <c r="C1768" i="9"/>
  <c r="V1768" i="9" s="1"/>
  <c r="C1769" i="9"/>
  <c r="V1769" i="9" s="1"/>
  <c r="C1770" i="9"/>
  <c r="V1770" i="9" s="1"/>
  <c r="C1771" i="9"/>
  <c r="V1771" i="9" s="1"/>
  <c r="C1772" i="9"/>
  <c r="V1772" i="9" s="1"/>
  <c r="C1773" i="9"/>
  <c r="V1773" i="9" s="1"/>
  <c r="C1774" i="9"/>
  <c r="V1774" i="9" s="1"/>
  <c r="C1775" i="9"/>
  <c r="V1775" i="9" s="1"/>
  <c r="C1776" i="9"/>
  <c r="V1776" i="9" s="1"/>
  <c r="C1777" i="9"/>
  <c r="V1777" i="9" s="1"/>
  <c r="C1778" i="9"/>
  <c r="V1778" i="9" s="1"/>
  <c r="C1779" i="9"/>
  <c r="V1779" i="9" s="1"/>
  <c r="C1780" i="9"/>
  <c r="V1780" i="9" s="1"/>
  <c r="C1781" i="9"/>
  <c r="V1781" i="9" s="1"/>
  <c r="C1782" i="9"/>
  <c r="V1782" i="9" s="1"/>
  <c r="C1783" i="9"/>
  <c r="V1783" i="9" s="1"/>
  <c r="C1784" i="9"/>
  <c r="V1784" i="9" s="1"/>
  <c r="C1785" i="9"/>
  <c r="V1785" i="9" s="1"/>
  <c r="C1786" i="9"/>
  <c r="V1786" i="9" s="1"/>
  <c r="C1787" i="9"/>
  <c r="V1787" i="9" s="1"/>
  <c r="C1788" i="9"/>
  <c r="V1788" i="9" s="1"/>
  <c r="C1789" i="9"/>
  <c r="V1789" i="9" s="1"/>
  <c r="C1790" i="9"/>
  <c r="V1790" i="9" s="1"/>
  <c r="C1791" i="9"/>
  <c r="V1791" i="9" s="1"/>
  <c r="C1792" i="9"/>
  <c r="V1792" i="9" s="1"/>
  <c r="C1793" i="9"/>
  <c r="V1793" i="9" s="1"/>
  <c r="C1794" i="9"/>
  <c r="V1794" i="9" s="1"/>
  <c r="C1795" i="9"/>
  <c r="V1795" i="9" s="1"/>
  <c r="C1796" i="9"/>
  <c r="V1796" i="9" s="1"/>
  <c r="C1797" i="9"/>
  <c r="V1797" i="9" s="1"/>
  <c r="C1798" i="9"/>
  <c r="V1798" i="9" s="1"/>
  <c r="C1799" i="9"/>
  <c r="V1799" i="9" s="1"/>
  <c r="C1800" i="9"/>
  <c r="V1800" i="9" s="1"/>
  <c r="C1801" i="9"/>
  <c r="V1801" i="9" s="1"/>
  <c r="C1802" i="9"/>
  <c r="V1802" i="9" s="1"/>
  <c r="C1803" i="9"/>
  <c r="V1803" i="9" s="1"/>
  <c r="C1804" i="9"/>
  <c r="V1804" i="9" s="1"/>
  <c r="C1805" i="9"/>
  <c r="V1805" i="9" s="1"/>
  <c r="C1806" i="9"/>
  <c r="V1806" i="9" s="1"/>
  <c r="C1807" i="9"/>
  <c r="V1807" i="9" s="1"/>
  <c r="C1808" i="9"/>
  <c r="V1808" i="9" s="1"/>
  <c r="C1809" i="9"/>
  <c r="V1809" i="9" s="1"/>
  <c r="C1810" i="9"/>
  <c r="V1810" i="9" s="1"/>
  <c r="C1811" i="9"/>
  <c r="V1811" i="9" s="1"/>
  <c r="C1812" i="9"/>
  <c r="V1812" i="9" s="1"/>
  <c r="C1813" i="9"/>
  <c r="V1813" i="9" s="1"/>
  <c r="C1814" i="9"/>
  <c r="V1814" i="9" s="1"/>
  <c r="C1815" i="9"/>
  <c r="V1815" i="9" s="1"/>
  <c r="C1816" i="9"/>
  <c r="V1816" i="9" s="1"/>
  <c r="C1817" i="9"/>
  <c r="V1817" i="9" s="1"/>
  <c r="C1818" i="9"/>
  <c r="V1818" i="9" s="1"/>
  <c r="C1819" i="9"/>
  <c r="V1819" i="9" s="1"/>
  <c r="C1820" i="9"/>
  <c r="V1820" i="9" s="1"/>
  <c r="C1821" i="9"/>
  <c r="V1821" i="9" s="1"/>
  <c r="C1822" i="9"/>
  <c r="V1822" i="9" s="1"/>
  <c r="C1823" i="9"/>
  <c r="V1823" i="9" s="1"/>
  <c r="C1824" i="9"/>
  <c r="V1824" i="9" s="1"/>
  <c r="C1825" i="9"/>
  <c r="V1825" i="9" s="1"/>
  <c r="C1826" i="9"/>
  <c r="V1826" i="9" s="1"/>
  <c r="C1827" i="9"/>
  <c r="V1827" i="9" s="1"/>
  <c r="C1828" i="9"/>
  <c r="V1828" i="9" s="1"/>
  <c r="C1829" i="9"/>
  <c r="V1829" i="9" s="1"/>
  <c r="C1830" i="9"/>
  <c r="V1830" i="9" s="1"/>
  <c r="C1831" i="9"/>
  <c r="V1831" i="9" s="1"/>
  <c r="C1832" i="9"/>
  <c r="V1832" i="9" s="1"/>
  <c r="C1833" i="9"/>
  <c r="V1833" i="9" s="1"/>
  <c r="C1834" i="9"/>
  <c r="V1834" i="9" s="1"/>
  <c r="C1835" i="9"/>
  <c r="V1835" i="9" s="1"/>
  <c r="C1836" i="9"/>
  <c r="V1836" i="9" s="1"/>
  <c r="C1837" i="9"/>
  <c r="V1837" i="9" s="1"/>
  <c r="C1838" i="9"/>
  <c r="V1838" i="9" s="1"/>
  <c r="C1839" i="9"/>
  <c r="V1839" i="9" s="1"/>
  <c r="C1840" i="9"/>
  <c r="V1840" i="9" s="1"/>
  <c r="C1841" i="9"/>
  <c r="V1841" i="9" s="1"/>
  <c r="C1842" i="9"/>
  <c r="V1842" i="9" s="1"/>
  <c r="C1843" i="9"/>
  <c r="V1843" i="9" s="1"/>
  <c r="C1844" i="9"/>
  <c r="V1844" i="9" s="1"/>
  <c r="C1845" i="9"/>
  <c r="V1845" i="9" s="1"/>
  <c r="C1846" i="9"/>
  <c r="V1846" i="9" s="1"/>
  <c r="C1847" i="9"/>
  <c r="V1847" i="9" s="1"/>
  <c r="C1848" i="9"/>
  <c r="V1848" i="9" s="1"/>
  <c r="C1849" i="9"/>
  <c r="V1849" i="9" s="1"/>
  <c r="C1850" i="9"/>
  <c r="V1850" i="9" s="1"/>
  <c r="C1851" i="9"/>
  <c r="V1851" i="9" s="1"/>
  <c r="C1852" i="9"/>
  <c r="V1852" i="9" s="1"/>
  <c r="C1853" i="9"/>
  <c r="V1853" i="9" s="1"/>
  <c r="C1854" i="9"/>
  <c r="V1854" i="9" s="1"/>
  <c r="C1855" i="9"/>
  <c r="V1855" i="9" s="1"/>
  <c r="C1856" i="9"/>
  <c r="V1856" i="9" s="1"/>
  <c r="C1857" i="9"/>
  <c r="V1857" i="9" s="1"/>
  <c r="C1858" i="9"/>
  <c r="V1858" i="9" s="1"/>
  <c r="C1859" i="9"/>
  <c r="V1859" i="9" s="1"/>
  <c r="C1860" i="9"/>
  <c r="V1860" i="9" s="1"/>
  <c r="C1861" i="9"/>
  <c r="V1861" i="9" s="1"/>
  <c r="C1862" i="9"/>
  <c r="V1862" i="9" s="1"/>
  <c r="C1863" i="9"/>
  <c r="V1863" i="9" s="1"/>
  <c r="C1864" i="9"/>
  <c r="V1864" i="9" s="1"/>
  <c r="C1865" i="9"/>
  <c r="V1865" i="9" s="1"/>
  <c r="C1866" i="9"/>
  <c r="V1866" i="9" s="1"/>
  <c r="C1867" i="9"/>
  <c r="V1867" i="9" s="1"/>
  <c r="C1868" i="9"/>
  <c r="V1868" i="9" s="1"/>
  <c r="C1869" i="9"/>
  <c r="V1869" i="9" s="1"/>
  <c r="C1870" i="9"/>
  <c r="V1870" i="9" s="1"/>
  <c r="C1871" i="9"/>
  <c r="V1871" i="9" s="1"/>
  <c r="C1872" i="9"/>
  <c r="V1872" i="9" s="1"/>
  <c r="C1873" i="9"/>
  <c r="V1873" i="9" s="1"/>
  <c r="C1874" i="9"/>
  <c r="V1874" i="9" s="1"/>
  <c r="C1875" i="9"/>
  <c r="V1875" i="9" s="1"/>
  <c r="C1876" i="9"/>
  <c r="V1876" i="9" s="1"/>
  <c r="C1877" i="9"/>
  <c r="V1877" i="9" s="1"/>
  <c r="C1878" i="9"/>
  <c r="V1878" i="9" s="1"/>
  <c r="C1879" i="9"/>
  <c r="V1879" i="9" s="1"/>
  <c r="C1880" i="9"/>
  <c r="V1880" i="9" s="1"/>
  <c r="C1881" i="9"/>
  <c r="V1881" i="9" s="1"/>
  <c r="C1882" i="9"/>
  <c r="V1882" i="9" s="1"/>
  <c r="C1883" i="9"/>
  <c r="V1883" i="9" s="1"/>
  <c r="C1884" i="9"/>
  <c r="V1884" i="9" s="1"/>
  <c r="C1885" i="9"/>
  <c r="V1885" i="9" s="1"/>
  <c r="C1886" i="9"/>
  <c r="V1886" i="9" s="1"/>
  <c r="C1887" i="9"/>
  <c r="V1887" i="9" s="1"/>
  <c r="C1888" i="9"/>
  <c r="V1888" i="9" s="1"/>
  <c r="C1889" i="9"/>
  <c r="V1889" i="9" s="1"/>
  <c r="C1890" i="9"/>
  <c r="V1890" i="9" s="1"/>
  <c r="C1891" i="9"/>
  <c r="V1891" i="9" s="1"/>
  <c r="C1892" i="9"/>
  <c r="V1892" i="9" s="1"/>
  <c r="C1893" i="9"/>
  <c r="V1893" i="9" s="1"/>
  <c r="C1894" i="9"/>
  <c r="V1894" i="9" s="1"/>
  <c r="C1895" i="9"/>
  <c r="V1895" i="9" s="1"/>
  <c r="C1896" i="9"/>
  <c r="V1896" i="9" s="1"/>
  <c r="C1897" i="9"/>
  <c r="V1897" i="9" s="1"/>
  <c r="C1898" i="9"/>
  <c r="V1898" i="9" s="1"/>
  <c r="C1899" i="9"/>
  <c r="V1899" i="9" s="1"/>
  <c r="C1900" i="9"/>
  <c r="V1900" i="9" s="1"/>
  <c r="C1901" i="9"/>
  <c r="V1901" i="9" s="1"/>
  <c r="C1902" i="9"/>
  <c r="V1902" i="9" s="1"/>
  <c r="C1903" i="9"/>
  <c r="V1903" i="9" s="1"/>
  <c r="C1904" i="9"/>
  <c r="V1904" i="9" s="1"/>
  <c r="C1905" i="9"/>
  <c r="V1905" i="9" s="1"/>
  <c r="C1906" i="9"/>
  <c r="V1906" i="9" s="1"/>
  <c r="C1907" i="9"/>
  <c r="V1907" i="9" s="1"/>
  <c r="C1908" i="9"/>
  <c r="V1908" i="9" s="1"/>
  <c r="C1909" i="9"/>
  <c r="V1909" i="9" s="1"/>
  <c r="C1910" i="9"/>
  <c r="V1910" i="9" s="1"/>
  <c r="C1911" i="9"/>
  <c r="V1911" i="9" s="1"/>
  <c r="C1912" i="9"/>
  <c r="V1912" i="9" s="1"/>
  <c r="C1913" i="9"/>
  <c r="V1913" i="9" s="1"/>
  <c r="C1914" i="9"/>
  <c r="V1914" i="9" s="1"/>
  <c r="C1915" i="9"/>
  <c r="V1915" i="9" s="1"/>
  <c r="C1916" i="9"/>
  <c r="V1916" i="9" s="1"/>
  <c r="C1917" i="9"/>
  <c r="V1917" i="9" s="1"/>
  <c r="C1918" i="9"/>
  <c r="V1918" i="9" s="1"/>
  <c r="C1919" i="9"/>
  <c r="V1919" i="9" s="1"/>
  <c r="C1920" i="9"/>
  <c r="V1920" i="9" s="1"/>
  <c r="C1921" i="9"/>
  <c r="V1921" i="9" s="1"/>
  <c r="C1922" i="9"/>
  <c r="V1922" i="9" s="1"/>
  <c r="C1923" i="9"/>
  <c r="V1923" i="9" s="1"/>
  <c r="C1924" i="9"/>
  <c r="V1924" i="9" s="1"/>
  <c r="C1925" i="9"/>
  <c r="V1925" i="9" s="1"/>
  <c r="C1926" i="9"/>
  <c r="V1926" i="9" s="1"/>
  <c r="C1927" i="9"/>
  <c r="V1927" i="9" s="1"/>
  <c r="C1928" i="9"/>
  <c r="V1928" i="9" s="1"/>
  <c r="C1929" i="9"/>
  <c r="V1929" i="9" s="1"/>
  <c r="C1930" i="9"/>
  <c r="V1930" i="9" s="1"/>
  <c r="C1931" i="9"/>
  <c r="V1931" i="9" s="1"/>
  <c r="C1932" i="9"/>
  <c r="V1932" i="9" s="1"/>
  <c r="C1933" i="9"/>
  <c r="V1933" i="9" s="1"/>
  <c r="C1934" i="9"/>
  <c r="V1934" i="9" s="1"/>
  <c r="C1935" i="9"/>
  <c r="V1935" i="9" s="1"/>
  <c r="C1936" i="9"/>
  <c r="V1936" i="9" s="1"/>
  <c r="C1937" i="9"/>
  <c r="V1937" i="9" s="1"/>
  <c r="C1938" i="9"/>
  <c r="V1938" i="9" s="1"/>
  <c r="C1939" i="9"/>
  <c r="V1939" i="9" s="1"/>
  <c r="C1940" i="9"/>
  <c r="V1940" i="9" s="1"/>
  <c r="C1941" i="9"/>
  <c r="V1941" i="9" s="1"/>
  <c r="C1942" i="9"/>
  <c r="V1942" i="9" s="1"/>
  <c r="C1943" i="9"/>
  <c r="V1943" i="9" s="1"/>
  <c r="C1944" i="9"/>
  <c r="V1944" i="9" s="1"/>
  <c r="C1945" i="9"/>
  <c r="V1945" i="9" s="1"/>
  <c r="C1946" i="9"/>
  <c r="V1946" i="9" s="1"/>
  <c r="C1947" i="9"/>
  <c r="V1947" i="9" s="1"/>
  <c r="C1948" i="9"/>
  <c r="V1948" i="9" s="1"/>
  <c r="C1949" i="9"/>
  <c r="V1949" i="9" s="1"/>
  <c r="C1950" i="9"/>
  <c r="V1950" i="9" s="1"/>
  <c r="C1951" i="9"/>
  <c r="V1951" i="9" s="1"/>
  <c r="C1952" i="9"/>
  <c r="V1952" i="9" s="1"/>
  <c r="C1953" i="9"/>
  <c r="V1953" i="9" s="1"/>
  <c r="C1954" i="9"/>
  <c r="V1954" i="9" s="1"/>
  <c r="C1955" i="9"/>
  <c r="V1955" i="9" s="1"/>
  <c r="C1956" i="9"/>
  <c r="V1956" i="9" s="1"/>
  <c r="C1957" i="9"/>
  <c r="V1957" i="9" s="1"/>
  <c r="C1958" i="9"/>
  <c r="V1958" i="9" s="1"/>
  <c r="C1959" i="9"/>
  <c r="V1959" i="9" s="1"/>
  <c r="C1960" i="9"/>
  <c r="V1960" i="9" s="1"/>
  <c r="C1961" i="9"/>
  <c r="V1961" i="9" s="1"/>
  <c r="C1962" i="9"/>
  <c r="V1962" i="9" s="1"/>
  <c r="C1963" i="9"/>
  <c r="V1963" i="9" s="1"/>
  <c r="C1964" i="9"/>
  <c r="V1964" i="9" s="1"/>
  <c r="C1965" i="9"/>
  <c r="V1965" i="9" s="1"/>
  <c r="C1966" i="9"/>
  <c r="V1966" i="9" s="1"/>
  <c r="C1967" i="9"/>
  <c r="V1967" i="9" s="1"/>
  <c r="C1968" i="9"/>
  <c r="V1968" i="9" s="1"/>
  <c r="C1969" i="9"/>
  <c r="V1969" i="9" s="1"/>
  <c r="C1970" i="9"/>
  <c r="V1970" i="9" s="1"/>
  <c r="C1971" i="9"/>
  <c r="V1971" i="9" s="1"/>
  <c r="C1972" i="9"/>
  <c r="V1972" i="9" s="1"/>
  <c r="C1973" i="9"/>
  <c r="V1973" i="9" s="1"/>
  <c r="C1974" i="9"/>
  <c r="V1974" i="9" s="1"/>
  <c r="C1975" i="9"/>
  <c r="V1975" i="9" s="1"/>
  <c r="C1976" i="9"/>
  <c r="V1976" i="9" s="1"/>
  <c r="C1977" i="9"/>
  <c r="V1977" i="9" s="1"/>
  <c r="C1978" i="9"/>
  <c r="V1978" i="9" s="1"/>
  <c r="C1979" i="9"/>
  <c r="V1979" i="9" s="1"/>
  <c r="C1980" i="9"/>
  <c r="V1980" i="9" s="1"/>
  <c r="C1981" i="9"/>
  <c r="V1981" i="9" s="1"/>
  <c r="C1982" i="9"/>
  <c r="V1982" i="9" s="1"/>
  <c r="C1983" i="9"/>
  <c r="V1983" i="9" s="1"/>
  <c r="C1984" i="9"/>
  <c r="V1984" i="9" s="1"/>
  <c r="C1985" i="9"/>
  <c r="V1985" i="9" s="1"/>
  <c r="C1986" i="9"/>
  <c r="V1986" i="9" s="1"/>
  <c r="C1987" i="9"/>
  <c r="V1987" i="9" s="1"/>
  <c r="C1988" i="9"/>
  <c r="V1988" i="9" s="1"/>
  <c r="C1989" i="9"/>
  <c r="V1989" i="9" s="1"/>
  <c r="C1990" i="9"/>
  <c r="V1990" i="9" s="1"/>
  <c r="C1991" i="9"/>
  <c r="V1991" i="9" s="1"/>
  <c r="C1992" i="9"/>
  <c r="V1992" i="9" s="1"/>
  <c r="C1993" i="9"/>
  <c r="V1993" i="9" s="1"/>
  <c r="C1994" i="9"/>
  <c r="V1994" i="9" s="1"/>
  <c r="C1995" i="9"/>
  <c r="V1995" i="9" s="1"/>
  <c r="C1996" i="9"/>
  <c r="V1996" i="9" s="1"/>
  <c r="C1997" i="9"/>
  <c r="V1997" i="9" s="1"/>
  <c r="C1998" i="9"/>
  <c r="V1998" i="9" s="1"/>
  <c r="C1999" i="9"/>
  <c r="V1999" i="9" s="1"/>
  <c r="C2000" i="9"/>
  <c r="V2000" i="9" s="1"/>
  <c r="C2001" i="9"/>
  <c r="V2001" i="9" s="1"/>
  <c r="C2002" i="9"/>
  <c r="V2002" i="9" s="1"/>
  <c r="C2003" i="9"/>
  <c r="V2003" i="9" s="1"/>
  <c r="C2004" i="9"/>
  <c r="V2004" i="9" s="1"/>
  <c r="C2005" i="9"/>
  <c r="V2005" i="9" s="1"/>
  <c r="C2006" i="9"/>
  <c r="V2006" i="9" s="1"/>
  <c r="C2007" i="9"/>
  <c r="V2007" i="9" s="1"/>
  <c r="C2008" i="9"/>
  <c r="V2008" i="9" s="1"/>
  <c r="C2009" i="9"/>
  <c r="V2009" i="9" s="1"/>
  <c r="C2010" i="9"/>
  <c r="V2010" i="9" s="1"/>
  <c r="C2011" i="9"/>
  <c r="V2011" i="9" s="1"/>
  <c r="C2012" i="9"/>
  <c r="V2012" i="9" s="1"/>
  <c r="C2013" i="9"/>
  <c r="V2013" i="9" s="1"/>
  <c r="C2014" i="9"/>
  <c r="V2014" i="9" s="1"/>
  <c r="C2015" i="9"/>
  <c r="V2015" i="9" s="1"/>
  <c r="C2016" i="9"/>
  <c r="V2016" i="9" s="1"/>
  <c r="C2017" i="9"/>
  <c r="V2017" i="9" s="1"/>
  <c r="C2018" i="9"/>
  <c r="V2018" i="9" s="1"/>
  <c r="C2019" i="9"/>
  <c r="V2019" i="9" s="1"/>
  <c r="C2020" i="9"/>
  <c r="V2020" i="9" s="1"/>
  <c r="C2021" i="9"/>
  <c r="V2021" i="9" s="1"/>
  <c r="C2022" i="9"/>
  <c r="V2022" i="9" s="1"/>
  <c r="C2023" i="9"/>
  <c r="V2023" i="9" s="1"/>
  <c r="C2024" i="9"/>
  <c r="V2024" i="9" s="1"/>
  <c r="C2025" i="9"/>
  <c r="V2025" i="9" s="1"/>
  <c r="C2026" i="9"/>
  <c r="V2026" i="9" s="1"/>
  <c r="C2027" i="9"/>
  <c r="V2027" i="9" s="1"/>
  <c r="C2028" i="9"/>
  <c r="V2028" i="9" s="1"/>
  <c r="C2029" i="9"/>
  <c r="V2029" i="9" s="1"/>
  <c r="C2030" i="9"/>
  <c r="V2030" i="9" s="1"/>
  <c r="C2031" i="9"/>
  <c r="V2031" i="9" s="1"/>
  <c r="C2032" i="9"/>
  <c r="V2032" i="9" s="1"/>
  <c r="C2033" i="9"/>
  <c r="V2033" i="9" s="1"/>
  <c r="C2034" i="9"/>
  <c r="V2034" i="9" s="1"/>
  <c r="C2035" i="9"/>
  <c r="V2035" i="9" s="1"/>
  <c r="C2036" i="9"/>
  <c r="V2036" i="9" s="1"/>
  <c r="C2037" i="9"/>
  <c r="V2037" i="9" s="1"/>
  <c r="C2038" i="9"/>
  <c r="V2038" i="9" s="1"/>
  <c r="C2039" i="9"/>
  <c r="V2039" i="9" s="1"/>
  <c r="C2040" i="9"/>
  <c r="V2040" i="9" s="1"/>
  <c r="C2041" i="9"/>
  <c r="V2041" i="9" s="1"/>
  <c r="C2042" i="9"/>
  <c r="V2042" i="9" s="1"/>
  <c r="C2043" i="9"/>
  <c r="V2043" i="9" s="1"/>
  <c r="C2044" i="9"/>
  <c r="V2044" i="9" s="1"/>
  <c r="C2045" i="9"/>
  <c r="V2045" i="9" s="1"/>
  <c r="C2046" i="9"/>
  <c r="V2046" i="9" s="1"/>
  <c r="C2047" i="9"/>
  <c r="V2047" i="9" s="1"/>
  <c r="C2048" i="9"/>
  <c r="V2048" i="9" s="1"/>
  <c r="C2049" i="9"/>
  <c r="V2049" i="9" s="1"/>
  <c r="C2050" i="9"/>
  <c r="V2050" i="9" s="1"/>
  <c r="C2051" i="9"/>
  <c r="V2051" i="9" s="1"/>
  <c r="C2052" i="9"/>
  <c r="V2052" i="9" s="1"/>
  <c r="C2053" i="9"/>
  <c r="V2053" i="9" s="1"/>
  <c r="C2054" i="9"/>
  <c r="V2054" i="9" s="1"/>
  <c r="C2055" i="9"/>
  <c r="V2055" i="9" s="1"/>
  <c r="C2056" i="9"/>
  <c r="V2056" i="9" s="1"/>
  <c r="C2057" i="9"/>
  <c r="V2057" i="9" s="1"/>
  <c r="C2058" i="9"/>
  <c r="V2058" i="9" s="1"/>
  <c r="C2059" i="9"/>
  <c r="V2059" i="9" s="1"/>
  <c r="C2060" i="9"/>
  <c r="V2060" i="9" s="1"/>
  <c r="C2061" i="9"/>
  <c r="V2061" i="9" s="1"/>
  <c r="C2062" i="9"/>
  <c r="V2062" i="9" s="1"/>
  <c r="C2063" i="9"/>
  <c r="V2063" i="9" s="1"/>
  <c r="C2064" i="9"/>
  <c r="V2064" i="9" s="1"/>
  <c r="C2065" i="9"/>
  <c r="V2065" i="9" s="1"/>
  <c r="C2066" i="9"/>
  <c r="V2066" i="9" s="1"/>
  <c r="C2067" i="9"/>
  <c r="V2067" i="9" s="1"/>
  <c r="C2068" i="9"/>
  <c r="V2068" i="9" s="1"/>
  <c r="C2069" i="9"/>
  <c r="V2069" i="9" s="1"/>
  <c r="C2070" i="9"/>
  <c r="V2070" i="9" s="1"/>
  <c r="C2071" i="9"/>
  <c r="V2071" i="9" s="1"/>
  <c r="C2072" i="9"/>
  <c r="V2072" i="9" s="1"/>
  <c r="C2073" i="9"/>
  <c r="V2073" i="9" s="1"/>
  <c r="C2074" i="9"/>
  <c r="V2074" i="9" s="1"/>
  <c r="C2075" i="9"/>
  <c r="V2075" i="9" s="1"/>
  <c r="C2076" i="9"/>
  <c r="V2076" i="9" s="1"/>
  <c r="C2077" i="9"/>
  <c r="V2077" i="9" s="1"/>
  <c r="C2078" i="9"/>
  <c r="V2078" i="9" s="1"/>
  <c r="C2079" i="9"/>
  <c r="V2079" i="9" s="1"/>
  <c r="C2080" i="9"/>
  <c r="V2080" i="9" s="1"/>
  <c r="C2081" i="9"/>
  <c r="V2081" i="9" s="1"/>
  <c r="C2082" i="9"/>
  <c r="V2082" i="9" s="1"/>
  <c r="C2083" i="9"/>
  <c r="V2083" i="9" s="1"/>
  <c r="C2084" i="9"/>
  <c r="V2084" i="9" s="1"/>
  <c r="C2085" i="9"/>
  <c r="V2085" i="9" s="1"/>
  <c r="C2086" i="9"/>
  <c r="V2086" i="9" s="1"/>
  <c r="C2087" i="9"/>
  <c r="V2087" i="9" s="1"/>
  <c r="C2088" i="9"/>
  <c r="V2088" i="9" s="1"/>
  <c r="C2089" i="9"/>
  <c r="V2089" i="9" s="1"/>
  <c r="C2090" i="9"/>
  <c r="V2090" i="9" s="1"/>
  <c r="C2091" i="9"/>
  <c r="V2091" i="9" s="1"/>
  <c r="C2092" i="9"/>
  <c r="V2092" i="9" s="1"/>
  <c r="C2093" i="9"/>
  <c r="V2093" i="9" s="1"/>
  <c r="C2094" i="9"/>
  <c r="V2094" i="9" s="1"/>
  <c r="C2095" i="9"/>
  <c r="V2095" i="9" s="1"/>
  <c r="C2096" i="9"/>
  <c r="V2096" i="9" s="1"/>
  <c r="C2097" i="9"/>
  <c r="V2097" i="9" s="1"/>
  <c r="C2098" i="9"/>
  <c r="V2098" i="9" s="1"/>
  <c r="C2099" i="9"/>
  <c r="V2099" i="9" s="1"/>
  <c r="C2100" i="9"/>
  <c r="V2100" i="9" s="1"/>
  <c r="C2101" i="9"/>
  <c r="V2101" i="9" s="1"/>
  <c r="C2102" i="9"/>
  <c r="V2102" i="9" s="1"/>
  <c r="C2103" i="9"/>
  <c r="V2103" i="9" s="1"/>
  <c r="C2104" i="9"/>
  <c r="V2104" i="9" s="1"/>
  <c r="C2105" i="9"/>
  <c r="V2105" i="9" s="1"/>
  <c r="C2106" i="9"/>
  <c r="V2106" i="9" s="1"/>
  <c r="C2107" i="9"/>
  <c r="V2107" i="9" s="1"/>
  <c r="C2108" i="9"/>
  <c r="V2108" i="9" s="1"/>
  <c r="C2109" i="9"/>
  <c r="V2109" i="9" s="1"/>
  <c r="C2110" i="9"/>
  <c r="V2110" i="9" s="1"/>
  <c r="C2111" i="9"/>
  <c r="V2111" i="9" s="1"/>
  <c r="C2112" i="9"/>
  <c r="V2112" i="9" s="1"/>
  <c r="C2113" i="9"/>
  <c r="V2113" i="9" s="1"/>
  <c r="C2114" i="9"/>
  <c r="V2114" i="9" s="1"/>
  <c r="C2115" i="9"/>
  <c r="V2115" i="9" s="1"/>
  <c r="C2116" i="9"/>
  <c r="V2116" i="9" s="1"/>
  <c r="C2117" i="9"/>
  <c r="V2117" i="9" s="1"/>
  <c r="C2118" i="9"/>
  <c r="V2118" i="9" s="1"/>
  <c r="C2119" i="9"/>
  <c r="V2119" i="9" s="1"/>
  <c r="C2120" i="9"/>
  <c r="V2120" i="9" s="1"/>
  <c r="C2121" i="9"/>
  <c r="V2121" i="9" s="1"/>
  <c r="C2122" i="9"/>
  <c r="V2122" i="9" s="1"/>
  <c r="C2123" i="9"/>
  <c r="V2123" i="9" s="1"/>
  <c r="C2124" i="9"/>
  <c r="V2124" i="9" s="1"/>
  <c r="C2125" i="9"/>
  <c r="V2125" i="9" s="1"/>
  <c r="C2126" i="9"/>
  <c r="V2126" i="9" s="1"/>
  <c r="C2127" i="9"/>
  <c r="V2127" i="9" s="1"/>
  <c r="C2128" i="9"/>
  <c r="V2128" i="9" s="1"/>
  <c r="C2129" i="9"/>
  <c r="V2129" i="9" s="1"/>
  <c r="C2130" i="9"/>
  <c r="V2130" i="9" s="1"/>
  <c r="C2131" i="9"/>
  <c r="V2131" i="9" s="1"/>
  <c r="C2132" i="9"/>
  <c r="V2132" i="9" s="1"/>
  <c r="C2133" i="9"/>
  <c r="V2133" i="9" s="1"/>
  <c r="C2134" i="9"/>
  <c r="V2134" i="9" s="1"/>
  <c r="C2135" i="9"/>
  <c r="V2135" i="9" s="1"/>
  <c r="C2136" i="9"/>
  <c r="V2136" i="9" s="1"/>
  <c r="C2137" i="9"/>
  <c r="V2137" i="9" s="1"/>
  <c r="C2138" i="9"/>
  <c r="V2138" i="9" s="1"/>
  <c r="C2139" i="9"/>
  <c r="V2139" i="9" s="1"/>
  <c r="C2140" i="9"/>
  <c r="V2140" i="9" s="1"/>
  <c r="C2141" i="9"/>
  <c r="V2141" i="9" s="1"/>
  <c r="C2142" i="9"/>
  <c r="V2142" i="9" s="1"/>
  <c r="C2143" i="9"/>
  <c r="V2143" i="9" s="1"/>
  <c r="C2144" i="9"/>
  <c r="V2144" i="9" s="1"/>
  <c r="C2145" i="9"/>
  <c r="V2145" i="9" s="1"/>
  <c r="C2146" i="9"/>
  <c r="V2146" i="9" s="1"/>
  <c r="C2147" i="9"/>
  <c r="V2147" i="9" s="1"/>
  <c r="C2148" i="9"/>
  <c r="V2148" i="9" s="1"/>
  <c r="C2149" i="9"/>
  <c r="V2149" i="9" s="1"/>
  <c r="C2150" i="9"/>
  <c r="V2150" i="9" s="1"/>
  <c r="C2151" i="9"/>
  <c r="V2151" i="9" s="1"/>
  <c r="C2152" i="9"/>
  <c r="V2152" i="9" s="1"/>
  <c r="C2153" i="9"/>
  <c r="V2153" i="9" s="1"/>
  <c r="C2154" i="9"/>
  <c r="V2154" i="9" s="1"/>
  <c r="C2155" i="9"/>
  <c r="V2155" i="9" s="1"/>
  <c r="C2156" i="9"/>
  <c r="V2156" i="9" s="1"/>
  <c r="C2157" i="9"/>
  <c r="V2157" i="9" s="1"/>
  <c r="C2158" i="9"/>
  <c r="V2158" i="9" s="1"/>
  <c r="C2159" i="9"/>
  <c r="V2159" i="9" s="1"/>
  <c r="C2160" i="9"/>
  <c r="V2160" i="9" s="1"/>
  <c r="C2161" i="9"/>
  <c r="V2161" i="9" s="1"/>
  <c r="C2162" i="9"/>
  <c r="V2162" i="9" s="1"/>
  <c r="C2163" i="9"/>
  <c r="V2163" i="9" s="1"/>
  <c r="C2164" i="9"/>
  <c r="V2164" i="9" s="1"/>
  <c r="C2165" i="9"/>
  <c r="V2165" i="9" s="1"/>
  <c r="C2166" i="9"/>
  <c r="V2166" i="9" s="1"/>
  <c r="C2167" i="9"/>
  <c r="V2167" i="9" s="1"/>
  <c r="C2168" i="9"/>
  <c r="V2168" i="9" s="1"/>
  <c r="C2169" i="9"/>
  <c r="V2169" i="9" s="1"/>
  <c r="C2170" i="9"/>
  <c r="V2170" i="9" s="1"/>
  <c r="C2171" i="9"/>
  <c r="V2171" i="9" s="1"/>
  <c r="C2172" i="9"/>
  <c r="V2172" i="9" s="1"/>
  <c r="C2173" i="9"/>
  <c r="V2173" i="9" s="1"/>
  <c r="C2174" i="9"/>
  <c r="V2174" i="9" s="1"/>
  <c r="C2175" i="9"/>
  <c r="V2175" i="9" s="1"/>
  <c r="C2176" i="9"/>
  <c r="V2176" i="9" s="1"/>
  <c r="C2177" i="9"/>
  <c r="V2177" i="9" s="1"/>
  <c r="C2178" i="9"/>
  <c r="V2178" i="9" s="1"/>
  <c r="C2179" i="9"/>
  <c r="V2179" i="9" s="1"/>
  <c r="C2180" i="9"/>
  <c r="V2180" i="9" s="1"/>
  <c r="C2181" i="9"/>
  <c r="V2181" i="9" s="1"/>
  <c r="C2182" i="9"/>
  <c r="V2182" i="9" s="1"/>
  <c r="C2183" i="9"/>
  <c r="V2183" i="9" s="1"/>
  <c r="C2184" i="9"/>
  <c r="V2184" i="9" s="1"/>
  <c r="C2185" i="9"/>
  <c r="V2185" i="9" s="1"/>
  <c r="C2186" i="9"/>
  <c r="V2186" i="9" s="1"/>
  <c r="C2187" i="9"/>
  <c r="V2187" i="9" s="1"/>
  <c r="C2188" i="9"/>
  <c r="V2188" i="9" s="1"/>
  <c r="C2189" i="9"/>
  <c r="V2189" i="9" s="1"/>
  <c r="C2190" i="9"/>
  <c r="V2190" i="9" s="1"/>
  <c r="C2191" i="9"/>
  <c r="V2191" i="9" s="1"/>
  <c r="C2192" i="9"/>
  <c r="V2192" i="9" s="1"/>
  <c r="C2193" i="9"/>
  <c r="V2193" i="9" s="1"/>
  <c r="C2194" i="9"/>
  <c r="V2194" i="9" s="1"/>
  <c r="C2195" i="9"/>
  <c r="V2195" i="9" s="1"/>
  <c r="C2196" i="9"/>
  <c r="V2196" i="9" s="1"/>
  <c r="C2197" i="9"/>
  <c r="V2197" i="9" s="1"/>
  <c r="C2198" i="9"/>
  <c r="V2198" i="9" s="1"/>
  <c r="C2199" i="9"/>
  <c r="V2199" i="9" s="1"/>
  <c r="C2200" i="9"/>
  <c r="V2200" i="9" s="1"/>
  <c r="C2201" i="9"/>
  <c r="V2201" i="9" s="1"/>
  <c r="C2202" i="9"/>
  <c r="V2202" i="9" s="1"/>
  <c r="C2203" i="9"/>
  <c r="V2203" i="9" s="1"/>
  <c r="C2204" i="9"/>
  <c r="V2204" i="9" s="1"/>
  <c r="C2205" i="9"/>
  <c r="V2205" i="9" s="1"/>
  <c r="C2206" i="9"/>
  <c r="V2206" i="9" s="1"/>
  <c r="C2207" i="9"/>
  <c r="V2207" i="9" s="1"/>
  <c r="C2208" i="9"/>
  <c r="V2208" i="9" s="1"/>
  <c r="C2209" i="9"/>
  <c r="V2209" i="9" s="1"/>
  <c r="C2210" i="9"/>
  <c r="V2210" i="9" s="1"/>
  <c r="C2211" i="9"/>
  <c r="V2211" i="9" s="1"/>
  <c r="C2212" i="9"/>
  <c r="V2212" i="9" s="1"/>
  <c r="C2213" i="9"/>
  <c r="V2213" i="9" s="1"/>
  <c r="C2214" i="9"/>
  <c r="V2214" i="9" s="1"/>
  <c r="C2215" i="9"/>
  <c r="V2215" i="9" s="1"/>
  <c r="C2216" i="9"/>
  <c r="V2216" i="9" s="1"/>
  <c r="C2217" i="9"/>
  <c r="V2217" i="9" s="1"/>
  <c r="C2218" i="9"/>
  <c r="V2218" i="9" s="1"/>
  <c r="C2219" i="9"/>
  <c r="V2219" i="9" s="1"/>
  <c r="C2220" i="9"/>
  <c r="V2220" i="9" s="1"/>
  <c r="C2221" i="9"/>
  <c r="V2221" i="9" s="1"/>
  <c r="C2222" i="9"/>
  <c r="V2222" i="9" s="1"/>
  <c r="C2223" i="9"/>
  <c r="V2223" i="9" s="1"/>
  <c r="C2224" i="9"/>
  <c r="V2224" i="9" s="1"/>
  <c r="C2225" i="9"/>
  <c r="V2225" i="9" s="1"/>
  <c r="C2226" i="9"/>
  <c r="V2226" i="9" s="1"/>
  <c r="C2227" i="9"/>
  <c r="V2227" i="9" s="1"/>
  <c r="C2228" i="9"/>
  <c r="V2228" i="9" s="1"/>
  <c r="C2229" i="9"/>
  <c r="V2229" i="9" s="1"/>
  <c r="C2230" i="9"/>
  <c r="V2230" i="9" s="1"/>
  <c r="C2231" i="9"/>
  <c r="V2231" i="9" s="1"/>
  <c r="C2232" i="9"/>
  <c r="V2232" i="9" s="1"/>
  <c r="C2233" i="9"/>
  <c r="V2233" i="9" s="1"/>
  <c r="C2234" i="9"/>
  <c r="V2234" i="9" s="1"/>
  <c r="C2235" i="9"/>
  <c r="V2235" i="9" s="1"/>
  <c r="C2236" i="9"/>
  <c r="V2236" i="9" s="1"/>
  <c r="C2237" i="9"/>
  <c r="V2237" i="9" s="1"/>
  <c r="C2238" i="9"/>
  <c r="V2238" i="9" s="1"/>
  <c r="C2239" i="9"/>
  <c r="V2239" i="9" s="1"/>
  <c r="C2240" i="9"/>
  <c r="V2240" i="9" s="1"/>
  <c r="C2241" i="9"/>
  <c r="V2241" i="9" s="1"/>
  <c r="C2242" i="9"/>
  <c r="V2242" i="9" s="1"/>
  <c r="C2243" i="9"/>
  <c r="V2243" i="9" s="1"/>
  <c r="C2244" i="9"/>
  <c r="V2244" i="9" s="1"/>
  <c r="C2245" i="9"/>
  <c r="V2245" i="9" s="1"/>
  <c r="C2246" i="9"/>
  <c r="V2246" i="9" s="1"/>
  <c r="C2247" i="9"/>
  <c r="V2247" i="9" s="1"/>
  <c r="C2248" i="9"/>
  <c r="V2248" i="9" s="1"/>
  <c r="C2249" i="9"/>
  <c r="V2249" i="9" s="1"/>
  <c r="C2250" i="9"/>
  <c r="V2250" i="9" s="1"/>
  <c r="C2251" i="9"/>
  <c r="V2251" i="9" s="1"/>
  <c r="C2252" i="9"/>
  <c r="V2252" i="9" s="1"/>
  <c r="C2253" i="9"/>
  <c r="V2253" i="9" s="1"/>
  <c r="C2254" i="9"/>
  <c r="V2254" i="9" s="1"/>
  <c r="C2255" i="9"/>
  <c r="V2255" i="9" s="1"/>
  <c r="C2256" i="9"/>
  <c r="V2256" i="9" s="1"/>
  <c r="C2257" i="9"/>
  <c r="V2257" i="9" s="1"/>
  <c r="C2258" i="9"/>
  <c r="V2258" i="9" s="1"/>
  <c r="C2259" i="9"/>
  <c r="V2259" i="9" s="1"/>
  <c r="C2260" i="9"/>
  <c r="V2260" i="9" s="1"/>
  <c r="C2261" i="9"/>
  <c r="V2261" i="9" s="1"/>
  <c r="C2262" i="9"/>
  <c r="V2262" i="9" s="1"/>
  <c r="C2263" i="9"/>
  <c r="V2263" i="9" s="1"/>
  <c r="C2264" i="9"/>
  <c r="V2264" i="9" s="1"/>
  <c r="C2265" i="9"/>
  <c r="V2265" i="9" s="1"/>
  <c r="C2266" i="9"/>
  <c r="V2266" i="9" s="1"/>
  <c r="C2267" i="9"/>
  <c r="V2267" i="9" s="1"/>
  <c r="C2268" i="9"/>
  <c r="V2268" i="9" s="1"/>
  <c r="C2269" i="9"/>
  <c r="V2269" i="9" s="1"/>
  <c r="C2270" i="9"/>
  <c r="V2270" i="9" s="1"/>
  <c r="C2271" i="9"/>
  <c r="V2271" i="9" s="1"/>
  <c r="C2272" i="9"/>
  <c r="V2272" i="9" s="1"/>
  <c r="C2273" i="9"/>
  <c r="V2273" i="9" s="1"/>
  <c r="C2274" i="9"/>
  <c r="V2274" i="9" s="1"/>
  <c r="C2275" i="9"/>
  <c r="V2275" i="9" s="1"/>
  <c r="C2276" i="9"/>
  <c r="V2276" i="9" s="1"/>
  <c r="C2277" i="9"/>
  <c r="V2277" i="9" s="1"/>
  <c r="C2278" i="9"/>
  <c r="V2278" i="9" s="1"/>
  <c r="C2279" i="9"/>
  <c r="V2279" i="9" s="1"/>
  <c r="C2280" i="9"/>
  <c r="V2280" i="9" s="1"/>
  <c r="C2281" i="9"/>
  <c r="V2281" i="9" s="1"/>
  <c r="C2282" i="9"/>
  <c r="V2282" i="9" s="1"/>
  <c r="C2283" i="9"/>
  <c r="V2283" i="9" s="1"/>
  <c r="C2284" i="9"/>
  <c r="V2284" i="9" s="1"/>
  <c r="C2285" i="9"/>
  <c r="V2285" i="9" s="1"/>
  <c r="C2286" i="9"/>
  <c r="V2286" i="9" s="1"/>
  <c r="C2287" i="9"/>
  <c r="V2287" i="9" s="1"/>
  <c r="C2288" i="9"/>
  <c r="V2288" i="9" s="1"/>
  <c r="C2289" i="9"/>
  <c r="V2289" i="9" s="1"/>
  <c r="C2290" i="9"/>
  <c r="V2290" i="9" s="1"/>
  <c r="C2291" i="9"/>
  <c r="V2291" i="9" s="1"/>
  <c r="C2292" i="9"/>
  <c r="V2292" i="9" s="1"/>
  <c r="C2293" i="9"/>
  <c r="V2293" i="9" s="1"/>
  <c r="C2294" i="9"/>
  <c r="V2294" i="9" s="1"/>
  <c r="C2295" i="9"/>
  <c r="V2295" i="9" s="1"/>
  <c r="C2296" i="9"/>
  <c r="V2296" i="9" s="1"/>
  <c r="C2297" i="9"/>
  <c r="V2297" i="9" s="1"/>
  <c r="C2298" i="9"/>
  <c r="V2298" i="9" s="1"/>
  <c r="C2299" i="9"/>
  <c r="V2299" i="9" s="1"/>
  <c r="C2300" i="9"/>
  <c r="V2300" i="9" s="1"/>
  <c r="C2301" i="9"/>
  <c r="V2301" i="9" s="1"/>
  <c r="C2302" i="9"/>
  <c r="V2302" i="9" s="1"/>
  <c r="C2303" i="9"/>
  <c r="V2303" i="9" s="1"/>
  <c r="C2304" i="9"/>
  <c r="V2304" i="9" s="1"/>
  <c r="C2305" i="9"/>
  <c r="V2305" i="9" s="1"/>
  <c r="C2306" i="9"/>
  <c r="V2306" i="9" s="1"/>
  <c r="C2307" i="9"/>
  <c r="V2307" i="9" s="1"/>
  <c r="C2308" i="9"/>
  <c r="V2308" i="9" s="1"/>
  <c r="C2309" i="9"/>
  <c r="V2309" i="9" s="1"/>
  <c r="C2310" i="9"/>
  <c r="V2310" i="9" s="1"/>
  <c r="C2311" i="9"/>
  <c r="V2311" i="9" s="1"/>
  <c r="C2312" i="9"/>
  <c r="V2312" i="9" s="1"/>
  <c r="C2313" i="9"/>
  <c r="V2313" i="9" s="1"/>
  <c r="C2314" i="9"/>
  <c r="V2314" i="9" s="1"/>
  <c r="C2315" i="9"/>
  <c r="V2315" i="9" s="1"/>
  <c r="C2316" i="9"/>
  <c r="V2316" i="9" s="1"/>
  <c r="C2317" i="9"/>
  <c r="V2317" i="9" s="1"/>
  <c r="C2318" i="9"/>
  <c r="V2318" i="9" s="1"/>
  <c r="C2319" i="9"/>
  <c r="V2319" i="9" s="1"/>
  <c r="C2320" i="9"/>
  <c r="V2320" i="9" s="1"/>
  <c r="C2321" i="9"/>
  <c r="V2321" i="9" s="1"/>
  <c r="C2322" i="9"/>
  <c r="V2322" i="9" s="1"/>
  <c r="C2323" i="9"/>
  <c r="V2323" i="9" s="1"/>
  <c r="C2324" i="9"/>
  <c r="V2324" i="9" s="1"/>
  <c r="C2325" i="9"/>
  <c r="V2325" i="9" s="1"/>
  <c r="C2326" i="9"/>
  <c r="V2326" i="9" s="1"/>
  <c r="C2327" i="9"/>
  <c r="V2327" i="9" s="1"/>
  <c r="C2328" i="9"/>
  <c r="V2328" i="9" s="1"/>
  <c r="C2329" i="9"/>
  <c r="V2329" i="9" s="1"/>
  <c r="C2330" i="9"/>
  <c r="V2330" i="9" s="1"/>
  <c r="C2331" i="9"/>
  <c r="V2331" i="9" s="1"/>
  <c r="C2332" i="9"/>
  <c r="V2332" i="9" s="1"/>
  <c r="C2333" i="9"/>
  <c r="V2333" i="9" s="1"/>
  <c r="C2334" i="9"/>
  <c r="V2334" i="9" s="1"/>
  <c r="C2335" i="9"/>
  <c r="V2335" i="9" s="1"/>
  <c r="C2336" i="9"/>
  <c r="V2336" i="9" s="1"/>
  <c r="C2337" i="9"/>
  <c r="V2337" i="9" s="1"/>
  <c r="C2338" i="9"/>
  <c r="V2338" i="9" s="1"/>
  <c r="C2339" i="9"/>
  <c r="V2339" i="9" s="1"/>
  <c r="C2340" i="9"/>
  <c r="V2340" i="9" s="1"/>
  <c r="C2341" i="9"/>
  <c r="V2341" i="9" s="1"/>
  <c r="C2342" i="9"/>
  <c r="V2342" i="9" s="1"/>
  <c r="C2343" i="9"/>
  <c r="V2343" i="9" s="1"/>
  <c r="C2344" i="9"/>
  <c r="V2344" i="9" s="1"/>
  <c r="C2345" i="9"/>
  <c r="V2345" i="9" s="1"/>
  <c r="C2346" i="9"/>
  <c r="V2346" i="9" s="1"/>
  <c r="C2347" i="9"/>
  <c r="V2347" i="9" s="1"/>
  <c r="C2348" i="9"/>
  <c r="V2348" i="9" s="1"/>
  <c r="C2349" i="9"/>
  <c r="V2349" i="9" s="1"/>
  <c r="C2350" i="9"/>
  <c r="V2350" i="9" s="1"/>
  <c r="C2351" i="9"/>
  <c r="V2351" i="9" s="1"/>
  <c r="C2352" i="9"/>
  <c r="V2352" i="9" s="1"/>
  <c r="C2353" i="9"/>
  <c r="V2353" i="9" s="1"/>
  <c r="C2354" i="9"/>
  <c r="V2354" i="9" s="1"/>
  <c r="C2355" i="9"/>
  <c r="V2355" i="9" s="1"/>
  <c r="C2356" i="9"/>
  <c r="V2356" i="9" s="1"/>
  <c r="C2357" i="9"/>
  <c r="V2357" i="9" s="1"/>
  <c r="C2358" i="9"/>
  <c r="V2358" i="9" s="1"/>
  <c r="C2359" i="9"/>
  <c r="V2359" i="9" s="1"/>
  <c r="C2360" i="9"/>
  <c r="V2360" i="9" s="1"/>
  <c r="C2361" i="9"/>
  <c r="V2361" i="9" s="1"/>
  <c r="C2362" i="9"/>
  <c r="V2362" i="9" s="1"/>
  <c r="C2363" i="9"/>
  <c r="V2363" i="9" s="1"/>
  <c r="C2364" i="9"/>
  <c r="V2364" i="9" s="1"/>
  <c r="C2365" i="9"/>
  <c r="V2365" i="9" s="1"/>
  <c r="C2366" i="9"/>
  <c r="V2366" i="9" s="1"/>
  <c r="C2367" i="9"/>
  <c r="V2367" i="9" s="1"/>
  <c r="C2368" i="9"/>
  <c r="V2368" i="9" s="1"/>
  <c r="C2369" i="9"/>
  <c r="V2369" i="9" s="1"/>
  <c r="C2370" i="9"/>
  <c r="V2370" i="9" s="1"/>
  <c r="C2371" i="9"/>
  <c r="V2371" i="9" s="1"/>
  <c r="C2372" i="9"/>
  <c r="V2372" i="9" s="1"/>
  <c r="C2373" i="9"/>
  <c r="V2373" i="9" s="1"/>
  <c r="C2374" i="9"/>
  <c r="V2374" i="9" s="1"/>
  <c r="C2375" i="9"/>
  <c r="V2375" i="9" s="1"/>
  <c r="C2376" i="9"/>
  <c r="V2376" i="9" s="1"/>
  <c r="C2377" i="9"/>
  <c r="V2377" i="9" s="1"/>
  <c r="C2378" i="9"/>
  <c r="V2378" i="9" s="1"/>
  <c r="C2379" i="9"/>
  <c r="V2379" i="9" s="1"/>
  <c r="C2380" i="9"/>
  <c r="V2380" i="9" s="1"/>
  <c r="C2381" i="9"/>
  <c r="V2381" i="9" s="1"/>
  <c r="C2382" i="9"/>
  <c r="V2382" i="9" s="1"/>
  <c r="C2383" i="9"/>
  <c r="V2383" i="9" s="1"/>
  <c r="C2384" i="9"/>
  <c r="V2384" i="9" s="1"/>
  <c r="C2385" i="9"/>
  <c r="V2385" i="9" s="1"/>
  <c r="C2386" i="9"/>
  <c r="V2386" i="9" s="1"/>
  <c r="C2387" i="9"/>
  <c r="V2387" i="9" s="1"/>
  <c r="C2388" i="9"/>
  <c r="V2388" i="9" s="1"/>
  <c r="C2389" i="9"/>
  <c r="V2389" i="9" s="1"/>
  <c r="C2390" i="9"/>
  <c r="V2390" i="9" s="1"/>
  <c r="C2391" i="9"/>
  <c r="V2391" i="9" s="1"/>
  <c r="C2392" i="9"/>
  <c r="V2392" i="9" s="1"/>
  <c r="C2393" i="9"/>
  <c r="V2393" i="9" s="1"/>
  <c r="C2394" i="9"/>
  <c r="V2394" i="9" s="1"/>
  <c r="C2395" i="9"/>
  <c r="V2395" i="9" s="1"/>
  <c r="C2396" i="9"/>
  <c r="V2396" i="9" s="1"/>
  <c r="C2397" i="9"/>
  <c r="V2397" i="9" s="1"/>
  <c r="C2398" i="9"/>
  <c r="V2398" i="9" s="1"/>
  <c r="C2399" i="9"/>
  <c r="V2399" i="9" s="1"/>
  <c r="C2400" i="9"/>
  <c r="V2400" i="9" s="1"/>
  <c r="C2401" i="9"/>
  <c r="V2401" i="9" s="1"/>
  <c r="C2402" i="9"/>
  <c r="V2402" i="9" s="1"/>
  <c r="C2403" i="9"/>
  <c r="V2403" i="9" s="1"/>
  <c r="C2404" i="9"/>
  <c r="V2404" i="9" s="1"/>
  <c r="C2405" i="9"/>
  <c r="V2405" i="9" s="1"/>
  <c r="C2406" i="9"/>
  <c r="V2406" i="9" s="1"/>
  <c r="C2407" i="9"/>
  <c r="V2407" i="9" s="1"/>
  <c r="C2408" i="9"/>
  <c r="V2408" i="9" s="1"/>
  <c r="C2409" i="9"/>
  <c r="V2409" i="9" s="1"/>
  <c r="C2410" i="9"/>
  <c r="V2410" i="9" s="1"/>
  <c r="C2411" i="9"/>
  <c r="V2411" i="9" s="1"/>
  <c r="C2412" i="9"/>
  <c r="V2412" i="9" s="1"/>
  <c r="C2413" i="9"/>
  <c r="V2413" i="9" s="1"/>
  <c r="C2414" i="9"/>
  <c r="V2414" i="9" s="1"/>
  <c r="C2415" i="9"/>
  <c r="V2415" i="9" s="1"/>
  <c r="C2416" i="9"/>
  <c r="V2416" i="9" s="1"/>
  <c r="C2417" i="9"/>
  <c r="V2417" i="9" s="1"/>
  <c r="C2418" i="9"/>
  <c r="V2418" i="9" s="1"/>
  <c r="C2419" i="9"/>
  <c r="V2419" i="9" s="1"/>
  <c r="C2420" i="9"/>
  <c r="V2420" i="9" s="1"/>
  <c r="C2421" i="9"/>
  <c r="V2421" i="9" s="1"/>
  <c r="C2422" i="9"/>
  <c r="V2422" i="9" s="1"/>
  <c r="C2423" i="9"/>
  <c r="V2423" i="9" s="1"/>
  <c r="C2424" i="9"/>
  <c r="V2424" i="9" s="1"/>
  <c r="C2425" i="9"/>
  <c r="V2425" i="9" s="1"/>
  <c r="C2426" i="9"/>
  <c r="V2426" i="9" s="1"/>
  <c r="C2427" i="9"/>
  <c r="V2427" i="9" s="1"/>
  <c r="C2428" i="9"/>
  <c r="V2428" i="9" s="1"/>
  <c r="C2429" i="9"/>
  <c r="V2429" i="9" s="1"/>
  <c r="C2430" i="9"/>
  <c r="V2430" i="9" s="1"/>
  <c r="C2431" i="9"/>
  <c r="V2431" i="9" s="1"/>
  <c r="C2432" i="9"/>
  <c r="V2432" i="9" s="1"/>
  <c r="C2433" i="9"/>
  <c r="V2433" i="9" s="1"/>
  <c r="C2434" i="9"/>
  <c r="V2434" i="9" s="1"/>
  <c r="C2435" i="9"/>
  <c r="V2435" i="9" s="1"/>
  <c r="C2436" i="9"/>
  <c r="V2436" i="9" s="1"/>
  <c r="C2437" i="9"/>
  <c r="V2437" i="9" s="1"/>
  <c r="C2438" i="9"/>
  <c r="V2438" i="9" s="1"/>
  <c r="C2439" i="9"/>
  <c r="V2439" i="9" s="1"/>
  <c r="C2440" i="9"/>
  <c r="V2440" i="9" s="1"/>
  <c r="C2441" i="9"/>
  <c r="V2441" i="9" s="1"/>
  <c r="C2442" i="9"/>
  <c r="V2442" i="9" s="1"/>
  <c r="C2443" i="9"/>
  <c r="V2443" i="9" s="1"/>
  <c r="C2444" i="9"/>
  <c r="V2444" i="9" s="1"/>
  <c r="C2445" i="9"/>
  <c r="V2445" i="9" s="1"/>
  <c r="C2446" i="9"/>
  <c r="V2446" i="9" s="1"/>
  <c r="C2447" i="9"/>
  <c r="V2447" i="9" s="1"/>
  <c r="C2448" i="9"/>
  <c r="V2448" i="9" s="1"/>
  <c r="C2449" i="9"/>
  <c r="V2449" i="9" s="1"/>
  <c r="C2450" i="9"/>
  <c r="V2450" i="9" s="1"/>
  <c r="C2451" i="9"/>
  <c r="V2451" i="9" s="1"/>
  <c r="C2452" i="9"/>
  <c r="V2452" i="9" s="1"/>
  <c r="C2453" i="9"/>
  <c r="V2453" i="9" s="1"/>
  <c r="C2454" i="9"/>
  <c r="V2454" i="9" s="1"/>
  <c r="C2455" i="9"/>
  <c r="V2455" i="9" s="1"/>
  <c r="C2456" i="9"/>
  <c r="V2456" i="9" s="1"/>
  <c r="C2457" i="9"/>
  <c r="V2457" i="9" s="1"/>
  <c r="C2458" i="9"/>
  <c r="V2458" i="9" s="1"/>
  <c r="C2459" i="9"/>
  <c r="V2459" i="9" s="1"/>
  <c r="C2460" i="9"/>
  <c r="V2460" i="9" s="1"/>
  <c r="C2461" i="9"/>
  <c r="V2461" i="9" s="1"/>
  <c r="C2462" i="9"/>
  <c r="V2462" i="9" s="1"/>
  <c r="C2463" i="9"/>
  <c r="V2463" i="9" s="1"/>
  <c r="C2464" i="9"/>
  <c r="V2464" i="9" s="1"/>
  <c r="C2465" i="9"/>
  <c r="V2465" i="9" s="1"/>
  <c r="C2466" i="9"/>
  <c r="V2466" i="9" s="1"/>
  <c r="C2467" i="9"/>
  <c r="V2467" i="9" s="1"/>
  <c r="C2468" i="9"/>
  <c r="V2468" i="9" s="1"/>
  <c r="C2469" i="9"/>
  <c r="V2469" i="9" s="1"/>
  <c r="C2470" i="9"/>
  <c r="V2470" i="9" s="1"/>
  <c r="C2471" i="9"/>
  <c r="V2471" i="9" s="1"/>
  <c r="C2472" i="9"/>
  <c r="V2472" i="9" s="1"/>
  <c r="C2473" i="9"/>
  <c r="V2473" i="9" s="1"/>
  <c r="C2474" i="9"/>
  <c r="V2474" i="9" s="1"/>
  <c r="C2475" i="9"/>
  <c r="V2475" i="9" s="1"/>
  <c r="C2476" i="9"/>
  <c r="V2476" i="9" s="1"/>
  <c r="C2477" i="9"/>
  <c r="V2477" i="9" s="1"/>
  <c r="C2478" i="9"/>
  <c r="V2478" i="9" s="1"/>
  <c r="C2479" i="9"/>
  <c r="V2479" i="9" s="1"/>
  <c r="C2480" i="9"/>
  <c r="V2480" i="9" s="1"/>
  <c r="C2481" i="9"/>
  <c r="V2481" i="9" s="1"/>
  <c r="C2482" i="9"/>
  <c r="V2482" i="9" s="1"/>
  <c r="C2483" i="9"/>
  <c r="V2483" i="9" s="1"/>
  <c r="C2484" i="9"/>
  <c r="V2484" i="9" s="1"/>
  <c r="C2485" i="9"/>
  <c r="V2485" i="9" s="1"/>
  <c r="C2486" i="9"/>
  <c r="V2486" i="9" s="1"/>
  <c r="C2487" i="9"/>
  <c r="V2487" i="9" s="1"/>
  <c r="C2488" i="9"/>
  <c r="V2488" i="9" s="1"/>
  <c r="C2489" i="9"/>
  <c r="V2489" i="9" s="1"/>
  <c r="C2490" i="9"/>
  <c r="V2490" i="9" s="1"/>
  <c r="C2491" i="9"/>
  <c r="V2491" i="9" s="1"/>
  <c r="C2492" i="9"/>
  <c r="V2492" i="9" s="1"/>
  <c r="C2493" i="9"/>
  <c r="V2493" i="9" s="1"/>
  <c r="C2494" i="9"/>
  <c r="V2494" i="9" s="1"/>
  <c r="C2495" i="9"/>
  <c r="V2495" i="9" s="1"/>
  <c r="C2496" i="9"/>
  <c r="V2496" i="9" s="1"/>
  <c r="C2497" i="9"/>
  <c r="V2497" i="9" s="1"/>
  <c r="C2498" i="9"/>
  <c r="V2498" i="9" s="1"/>
  <c r="C2499" i="9"/>
  <c r="V2499" i="9" s="1"/>
  <c r="C2500" i="9"/>
  <c r="V2500" i="9" s="1"/>
  <c r="C2501" i="9"/>
  <c r="V2501" i="9" s="1"/>
  <c r="C2502" i="9"/>
  <c r="V2502" i="9" s="1"/>
  <c r="C2503" i="9"/>
  <c r="V2503" i="9" s="1"/>
  <c r="C2504" i="9"/>
  <c r="V2504" i="9" s="1"/>
  <c r="C2505" i="9"/>
  <c r="V2505" i="9" s="1"/>
  <c r="C2506" i="9"/>
  <c r="V2506" i="9" s="1"/>
  <c r="C2507" i="9"/>
  <c r="V2507" i="9" s="1"/>
  <c r="C2508" i="9"/>
  <c r="V2508" i="9" s="1"/>
  <c r="C2509" i="9"/>
  <c r="V2509" i="9" s="1"/>
  <c r="C2510" i="9"/>
  <c r="V2510" i="9" s="1"/>
  <c r="C2511" i="9"/>
  <c r="V2511" i="9" s="1"/>
  <c r="C2512" i="9"/>
  <c r="V2512" i="9" s="1"/>
  <c r="C2513" i="9"/>
  <c r="V2513" i="9" s="1"/>
  <c r="C2514" i="9"/>
  <c r="V2514" i="9" s="1"/>
  <c r="C2515" i="9"/>
  <c r="V2515" i="9" s="1"/>
  <c r="C2516" i="9"/>
  <c r="V2516" i="9" s="1"/>
  <c r="C2517" i="9"/>
  <c r="V2517" i="9" s="1"/>
  <c r="C2518" i="9"/>
  <c r="V2518" i="9" s="1"/>
  <c r="C2519" i="9"/>
  <c r="V2519" i="9" s="1"/>
  <c r="C2520" i="9"/>
  <c r="V2520" i="9" s="1"/>
  <c r="C2521" i="9"/>
  <c r="V2521" i="9" s="1"/>
  <c r="C2522" i="9"/>
  <c r="V2522" i="9" s="1"/>
  <c r="C2523" i="9"/>
  <c r="V2523" i="9" s="1"/>
  <c r="C2524" i="9"/>
  <c r="V2524" i="9" s="1"/>
  <c r="C2525" i="9"/>
  <c r="V2525" i="9" s="1"/>
  <c r="C2526" i="9"/>
  <c r="V2526" i="9" s="1"/>
  <c r="C2527" i="9"/>
  <c r="V2527" i="9" s="1"/>
  <c r="C2528" i="9"/>
  <c r="V2528" i="9" s="1"/>
  <c r="C2529" i="9"/>
  <c r="V2529" i="9" s="1"/>
  <c r="C2530" i="9"/>
  <c r="V2530" i="9" s="1"/>
  <c r="C2531" i="9"/>
  <c r="V2531" i="9" s="1"/>
  <c r="C2532" i="9"/>
  <c r="V2532" i="9" s="1"/>
  <c r="C2533" i="9"/>
  <c r="V2533" i="9" s="1"/>
  <c r="C2534" i="9"/>
  <c r="V2534" i="9" s="1"/>
  <c r="C2535" i="9"/>
  <c r="V2535" i="9" s="1"/>
  <c r="C2536" i="9"/>
  <c r="V2536" i="9" s="1"/>
  <c r="C2537" i="9"/>
  <c r="V2537" i="9" s="1"/>
  <c r="C2538" i="9"/>
  <c r="V2538" i="9" s="1"/>
  <c r="C2539" i="9"/>
  <c r="V2539" i="9" s="1"/>
  <c r="C2540" i="9"/>
  <c r="V2540" i="9" s="1"/>
  <c r="C2541" i="9"/>
  <c r="V2541" i="9" s="1"/>
  <c r="C2542" i="9"/>
  <c r="V2542" i="9" s="1"/>
  <c r="C2543" i="9"/>
  <c r="V2543" i="9" s="1"/>
  <c r="C2544" i="9"/>
  <c r="V2544" i="9" s="1"/>
  <c r="C2545" i="9"/>
  <c r="V2545" i="9" s="1"/>
  <c r="C2546" i="9"/>
  <c r="V2546" i="9" s="1"/>
  <c r="C2547" i="9"/>
  <c r="V2547" i="9" s="1"/>
  <c r="C2548" i="9"/>
  <c r="V2548" i="9" s="1"/>
  <c r="C2549" i="9"/>
  <c r="V2549" i="9" s="1"/>
  <c r="C2550" i="9"/>
  <c r="V2550" i="9" s="1"/>
  <c r="C2551" i="9"/>
  <c r="V2551" i="9" s="1"/>
  <c r="C2552" i="9"/>
  <c r="V2552" i="9" s="1"/>
  <c r="C2553" i="9"/>
  <c r="V2553" i="9" s="1"/>
  <c r="C2554" i="9"/>
  <c r="V2554" i="9" s="1"/>
  <c r="C2555" i="9"/>
  <c r="V2555" i="9" s="1"/>
  <c r="C2556" i="9"/>
  <c r="V2556" i="9" s="1"/>
  <c r="C2557" i="9"/>
  <c r="V2557" i="9" s="1"/>
  <c r="C2558" i="9"/>
  <c r="V2558" i="9" s="1"/>
  <c r="C2559" i="9"/>
  <c r="V2559" i="9" s="1"/>
  <c r="C2560" i="9"/>
  <c r="V2560" i="9" s="1"/>
  <c r="C2561" i="9"/>
  <c r="V2561" i="9" s="1"/>
  <c r="C2562" i="9"/>
  <c r="V2562" i="9" s="1"/>
  <c r="C2563" i="9"/>
  <c r="V2563" i="9" s="1"/>
  <c r="C2564" i="9"/>
  <c r="V2564" i="9" s="1"/>
  <c r="C2565" i="9"/>
  <c r="V2565" i="9" s="1"/>
  <c r="C2566" i="9"/>
  <c r="V2566" i="9" s="1"/>
  <c r="C2567" i="9"/>
  <c r="V2567" i="9" s="1"/>
  <c r="C2568" i="9"/>
  <c r="V2568" i="9" s="1"/>
  <c r="C2569" i="9"/>
  <c r="V2569" i="9" s="1"/>
  <c r="C2570" i="9"/>
  <c r="V2570" i="9" s="1"/>
  <c r="C2571" i="9"/>
  <c r="V2571" i="9" s="1"/>
  <c r="C2572" i="9"/>
  <c r="V2572" i="9" s="1"/>
  <c r="C2573" i="9"/>
  <c r="V2573" i="9" s="1"/>
  <c r="C2574" i="9"/>
  <c r="V2574" i="9" s="1"/>
  <c r="C2575" i="9"/>
  <c r="V2575" i="9" s="1"/>
  <c r="C2576" i="9"/>
  <c r="V2576" i="9" s="1"/>
  <c r="C2577" i="9"/>
  <c r="V2577" i="9" s="1"/>
  <c r="C2578" i="9"/>
  <c r="V2578" i="9" s="1"/>
  <c r="C2579" i="9"/>
  <c r="V2579" i="9" s="1"/>
  <c r="C2580" i="9"/>
  <c r="V2580" i="9" s="1"/>
  <c r="C2581" i="9"/>
  <c r="V2581" i="9" s="1"/>
  <c r="C2582" i="9"/>
  <c r="V2582" i="9" s="1"/>
  <c r="C2583" i="9"/>
  <c r="V2583" i="9" s="1"/>
  <c r="C2584" i="9"/>
  <c r="V2584" i="9" s="1"/>
  <c r="C2585" i="9"/>
  <c r="V2585" i="9" s="1"/>
  <c r="C2586" i="9"/>
  <c r="V2586" i="9" s="1"/>
  <c r="C2587" i="9"/>
  <c r="V2587" i="9" s="1"/>
  <c r="C2588" i="9"/>
  <c r="V2588" i="9" s="1"/>
  <c r="C2589" i="9"/>
  <c r="V2589" i="9" s="1"/>
  <c r="C2590" i="9"/>
  <c r="V2590" i="9" s="1"/>
  <c r="C2591" i="9"/>
  <c r="V2591" i="9" s="1"/>
  <c r="C2592" i="9"/>
  <c r="V2592" i="9" s="1"/>
  <c r="C2593" i="9"/>
  <c r="V2593" i="9" s="1"/>
  <c r="C2594" i="9"/>
  <c r="V2594" i="9" s="1"/>
  <c r="C2595" i="9"/>
  <c r="V2595" i="9" s="1"/>
  <c r="C2596" i="9"/>
  <c r="V2596" i="9" s="1"/>
  <c r="C2597" i="9"/>
  <c r="V2597" i="9" s="1"/>
  <c r="C2598" i="9"/>
  <c r="V2598" i="9" s="1"/>
  <c r="C2599" i="9"/>
  <c r="V2599" i="9" s="1"/>
  <c r="C2600" i="9"/>
  <c r="V2600" i="9" s="1"/>
  <c r="C2601" i="9"/>
  <c r="V2601" i="9" s="1"/>
  <c r="C2602" i="9"/>
  <c r="V2602" i="9" s="1"/>
  <c r="C2603" i="9"/>
  <c r="V2603" i="9" s="1"/>
  <c r="C2604" i="9"/>
  <c r="V2604" i="9" s="1"/>
  <c r="C2605" i="9"/>
  <c r="V2605" i="9" s="1"/>
  <c r="C2606" i="9"/>
  <c r="V2606" i="9" s="1"/>
  <c r="C2607" i="9"/>
  <c r="V2607" i="9" s="1"/>
  <c r="C2608" i="9"/>
  <c r="V2608" i="9" s="1"/>
  <c r="C2609" i="9"/>
  <c r="V2609" i="9" s="1"/>
  <c r="C2610" i="9"/>
  <c r="V2610" i="9" s="1"/>
  <c r="C2611" i="9"/>
  <c r="V2611" i="9" s="1"/>
  <c r="C2612" i="9"/>
  <c r="V2612" i="9" s="1"/>
  <c r="C2613" i="9"/>
  <c r="V2613" i="9" s="1"/>
  <c r="C2614" i="9"/>
  <c r="V2614" i="9" s="1"/>
  <c r="C2615" i="9"/>
  <c r="V2615" i="9" s="1"/>
  <c r="C2616" i="9"/>
  <c r="V2616" i="9" s="1"/>
  <c r="C2617" i="9"/>
  <c r="V2617" i="9" s="1"/>
  <c r="C2618" i="9"/>
  <c r="V2618" i="9" s="1"/>
  <c r="C2619" i="9"/>
  <c r="V2619" i="9" s="1"/>
  <c r="C2620" i="9"/>
  <c r="V2620" i="9" s="1"/>
  <c r="C2621" i="9"/>
  <c r="V2621" i="9" s="1"/>
  <c r="C2622" i="9"/>
  <c r="V2622" i="9" s="1"/>
  <c r="C2623" i="9"/>
  <c r="V2623" i="9" s="1"/>
  <c r="C2624" i="9"/>
  <c r="V2624" i="9" s="1"/>
  <c r="C2625" i="9"/>
  <c r="V2625" i="9" s="1"/>
  <c r="C2626" i="9"/>
  <c r="V2626" i="9" s="1"/>
  <c r="C2627" i="9"/>
  <c r="V2627" i="9" s="1"/>
  <c r="C2628" i="9"/>
  <c r="V2628" i="9" s="1"/>
  <c r="C2629" i="9"/>
  <c r="V2629" i="9" s="1"/>
  <c r="C2630" i="9"/>
  <c r="V2630" i="9" s="1"/>
  <c r="C2631" i="9"/>
  <c r="V2631" i="9" s="1"/>
  <c r="C2632" i="9"/>
  <c r="V2632" i="9" s="1"/>
  <c r="C2633" i="9"/>
  <c r="V2633" i="9" s="1"/>
  <c r="C2634" i="9"/>
  <c r="V2634" i="9" s="1"/>
  <c r="C2635" i="9"/>
  <c r="V2635" i="9" s="1"/>
  <c r="C2636" i="9"/>
  <c r="V2636" i="9" s="1"/>
  <c r="C2637" i="9"/>
  <c r="V2637" i="9" s="1"/>
  <c r="C2638" i="9"/>
  <c r="V2638" i="9" s="1"/>
  <c r="C2639" i="9"/>
  <c r="V2639" i="9" s="1"/>
  <c r="C2640" i="9"/>
  <c r="V2640" i="9" s="1"/>
  <c r="C2641" i="9"/>
  <c r="V2641" i="9" s="1"/>
  <c r="C2642" i="9"/>
  <c r="V2642" i="9" s="1"/>
  <c r="C2643" i="9"/>
  <c r="V2643" i="9" s="1"/>
  <c r="C2644" i="9"/>
  <c r="V2644" i="9" s="1"/>
  <c r="C2645" i="9"/>
  <c r="V2645" i="9" s="1"/>
  <c r="C2646" i="9"/>
  <c r="V2646" i="9" s="1"/>
  <c r="C2647" i="9"/>
  <c r="V2647" i="9" s="1"/>
  <c r="C2648" i="9"/>
  <c r="V2648" i="9" s="1"/>
  <c r="C2649" i="9"/>
  <c r="V2649" i="9" s="1"/>
  <c r="C2650" i="9"/>
  <c r="V2650" i="9" s="1"/>
  <c r="C2651" i="9"/>
  <c r="V2651" i="9" s="1"/>
  <c r="C2652" i="9"/>
  <c r="V2652" i="9" s="1"/>
  <c r="C2653" i="9"/>
  <c r="V2653" i="9" s="1"/>
  <c r="C2654" i="9"/>
  <c r="V2654" i="9" s="1"/>
  <c r="C2655" i="9"/>
  <c r="V2655" i="9" s="1"/>
  <c r="C2656" i="9"/>
  <c r="V2656" i="9" s="1"/>
  <c r="C2657" i="9"/>
  <c r="V2657" i="9" s="1"/>
  <c r="C2658" i="9"/>
  <c r="V2658" i="9" s="1"/>
  <c r="C2659" i="9"/>
  <c r="V2659" i="9" s="1"/>
  <c r="C2660" i="9"/>
  <c r="V2660" i="9" s="1"/>
  <c r="C2661" i="9"/>
  <c r="V2661" i="9" s="1"/>
  <c r="C2662" i="9"/>
  <c r="V2662" i="9" s="1"/>
  <c r="C2663" i="9"/>
  <c r="V2663" i="9" s="1"/>
  <c r="C2664" i="9"/>
  <c r="V2664" i="9" s="1"/>
  <c r="C2665" i="9"/>
  <c r="V2665" i="9" s="1"/>
  <c r="C2666" i="9"/>
  <c r="V2666" i="9" s="1"/>
  <c r="C2667" i="9"/>
  <c r="V2667" i="9" s="1"/>
  <c r="C2668" i="9"/>
  <c r="V2668" i="9" s="1"/>
  <c r="C2669" i="9"/>
  <c r="V2669" i="9" s="1"/>
  <c r="C2670" i="9"/>
  <c r="V2670" i="9" s="1"/>
  <c r="C2671" i="9"/>
  <c r="V2671" i="9" s="1"/>
  <c r="C2672" i="9"/>
  <c r="V2672" i="9" s="1"/>
  <c r="C2673" i="9"/>
  <c r="V2673" i="9" s="1"/>
  <c r="C2674" i="9"/>
  <c r="V2674" i="9" s="1"/>
  <c r="C2675" i="9"/>
  <c r="V2675" i="9" s="1"/>
  <c r="C2676" i="9"/>
  <c r="V2676" i="9" s="1"/>
  <c r="C2677" i="9"/>
  <c r="V2677" i="9" s="1"/>
  <c r="C2678" i="9"/>
  <c r="V2678" i="9" s="1"/>
  <c r="C2679" i="9"/>
  <c r="V2679" i="9" s="1"/>
  <c r="C2680" i="9"/>
  <c r="V2680" i="9" s="1"/>
  <c r="C2681" i="9"/>
  <c r="V2681" i="9" s="1"/>
  <c r="C2682" i="9"/>
  <c r="V2682" i="9" s="1"/>
  <c r="C2683" i="9"/>
  <c r="V2683" i="9" s="1"/>
  <c r="C2684" i="9"/>
  <c r="V2684" i="9" s="1"/>
  <c r="C2685" i="9"/>
  <c r="V2685" i="9" s="1"/>
  <c r="C2686" i="9"/>
  <c r="V2686" i="9" s="1"/>
  <c r="C2687" i="9"/>
  <c r="V2687" i="9" s="1"/>
  <c r="C2688" i="9"/>
  <c r="V2688" i="9" s="1"/>
  <c r="C2689" i="9"/>
  <c r="V2689" i="9" s="1"/>
  <c r="C2690" i="9"/>
  <c r="V2690" i="9" s="1"/>
  <c r="C2691" i="9"/>
  <c r="V2691" i="9" s="1"/>
  <c r="C2692" i="9"/>
  <c r="V2692" i="9" s="1"/>
  <c r="C2693" i="9"/>
  <c r="V2693" i="9" s="1"/>
  <c r="C2694" i="9"/>
  <c r="V2694" i="9" s="1"/>
  <c r="C2695" i="9"/>
  <c r="V2695" i="9" s="1"/>
  <c r="C2696" i="9"/>
  <c r="V2696" i="9" s="1"/>
  <c r="C2697" i="9"/>
  <c r="V2697" i="9" s="1"/>
  <c r="C2698" i="9"/>
  <c r="V2698" i="9" s="1"/>
  <c r="C2699" i="9"/>
  <c r="V2699" i="9" s="1"/>
  <c r="C2700" i="9"/>
  <c r="V2700" i="9" s="1"/>
  <c r="C2701" i="9"/>
  <c r="V2701" i="9" s="1"/>
  <c r="C2702" i="9"/>
  <c r="V2702" i="9" s="1"/>
  <c r="C2703" i="9"/>
  <c r="V2703" i="9" s="1"/>
  <c r="C2704" i="9"/>
  <c r="V2704" i="9" s="1"/>
  <c r="C2705" i="9"/>
  <c r="V2705" i="9" s="1"/>
  <c r="C2706" i="9"/>
  <c r="V2706" i="9" s="1"/>
  <c r="C2707" i="9"/>
  <c r="V2707" i="9" s="1"/>
  <c r="C2708" i="9"/>
  <c r="V2708" i="9" s="1"/>
  <c r="C2709" i="9"/>
  <c r="V2709" i="9" s="1"/>
  <c r="C2710" i="9"/>
  <c r="V2710" i="9" s="1"/>
  <c r="C2711" i="9"/>
  <c r="V2711" i="9" s="1"/>
  <c r="C2712" i="9"/>
  <c r="V2712" i="9" s="1"/>
  <c r="C2713" i="9"/>
  <c r="V2713" i="9" s="1"/>
  <c r="C2714" i="9"/>
  <c r="V2714" i="9" s="1"/>
  <c r="C2715" i="9"/>
  <c r="V2715" i="9" s="1"/>
  <c r="C2716" i="9"/>
  <c r="V2716" i="9" s="1"/>
  <c r="C2717" i="9"/>
  <c r="V2717" i="9" s="1"/>
  <c r="C2718" i="9"/>
  <c r="V2718" i="9" s="1"/>
  <c r="C2719" i="9"/>
  <c r="V2719" i="9" s="1"/>
  <c r="C2720" i="9"/>
  <c r="V2720" i="9" s="1"/>
  <c r="C2721" i="9"/>
  <c r="V2721" i="9" s="1"/>
  <c r="C2722" i="9"/>
  <c r="V2722" i="9" s="1"/>
  <c r="C2723" i="9"/>
  <c r="V2723" i="9" s="1"/>
  <c r="C2724" i="9"/>
  <c r="V2724" i="9" s="1"/>
  <c r="C2725" i="9"/>
  <c r="V2725" i="9" s="1"/>
  <c r="C2726" i="9"/>
  <c r="V2726" i="9" s="1"/>
  <c r="C2727" i="9"/>
  <c r="V2727" i="9" s="1"/>
  <c r="C2728" i="9"/>
  <c r="V2728" i="9" s="1"/>
  <c r="C2729" i="9"/>
  <c r="V2729" i="9" s="1"/>
  <c r="C2730" i="9"/>
  <c r="V2730" i="9" s="1"/>
  <c r="C2731" i="9"/>
  <c r="V2731" i="9" s="1"/>
  <c r="C2732" i="9"/>
  <c r="V2732" i="9" s="1"/>
  <c r="C2733" i="9"/>
  <c r="V2733" i="9" s="1"/>
  <c r="C2734" i="9"/>
  <c r="V2734" i="9" s="1"/>
  <c r="C2735" i="9"/>
  <c r="V2735" i="9" s="1"/>
  <c r="C2736" i="9"/>
  <c r="V2736" i="9" s="1"/>
  <c r="C2737" i="9"/>
  <c r="V2737" i="9" s="1"/>
  <c r="C2738" i="9"/>
  <c r="V2738" i="9" s="1"/>
  <c r="C2739" i="9"/>
  <c r="V2739" i="9" s="1"/>
  <c r="C2740" i="9"/>
  <c r="V2740" i="9" s="1"/>
  <c r="C2741" i="9"/>
  <c r="V2741" i="9" s="1"/>
  <c r="C2742" i="9"/>
  <c r="V2742" i="9" s="1"/>
  <c r="C2743" i="9"/>
  <c r="V2743" i="9" s="1"/>
  <c r="C2744" i="9"/>
  <c r="V2744" i="9" s="1"/>
  <c r="C2745" i="9"/>
  <c r="V2745" i="9" s="1"/>
  <c r="C2746" i="9"/>
  <c r="V2746" i="9" s="1"/>
  <c r="C2747" i="9"/>
  <c r="V2747" i="9" s="1"/>
  <c r="C2748" i="9"/>
  <c r="V2748" i="9" s="1"/>
  <c r="C2749" i="9"/>
  <c r="V2749" i="9" s="1"/>
  <c r="C2750" i="9"/>
  <c r="V2750" i="9" s="1"/>
  <c r="C2751" i="9"/>
  <c r="V2751" i="9" s="1"/>
  <c r="C2752" i="9"/>
  <c r="V2752" i="9" s="1"/>
  <c r="C2753" i="9"/>
  <c r="V2753" i="9" s="1"/>
  <c r="C2754" i="9"/>
  <c r="V2754" i="9" s="1"/>
  <c r="C2755" i="9"/>
  <c r="V2755" i="9" s="1"/>
  <c r="C2756" i="9"/>
  <c r="V2756" i="9" s="1"/>
  <c r="C2757" i="9"/>
  <c r="V2757" i="9" s="1"/>
  <c r="C2758" i="9"/>
  <c r="V2758" i="9" s="1"/>
  <c r="C2759" i="9"/>
  <c r="V2759" i="9" s="1"/>
  <c r="C2760" i="9"/>
  <c r="V2760" i="9" s="1"/>
  <c r="C2761" i="9"/>
  <c r="V2761" i="9" s="1"/>
  <c r="C2762" i="9"/>
  <c r="V2762" i="9" s="1"/>
  <c r="C2763" i="9"/>
  <c r="V2763" i="9" s="1"/>
  <c r="C2764" i="9"/>
  <c r="V2764" i="9" s="1"/>
  <c r="C2765" i="9"/>
  <c r="V2765" i="9" s="1"/>
  <c r="C2766" i="9"/>
  <c r="V2766" i="9" s="1"/>
  <c r="C2767" i="9"/>
  <c r="V2767" i="9" s="1"/>
  <c r="C2768" i="9"/>
  <c r="V2768" i="9" s="1"/>
  <c r="C2769" i="9"/>
  <c r="V2769" i="9" s="1"/>
  <c r="C2770" i="9"/>
  <c r="V2770" i="9" s="1"/>
  <c r="C2771" i="9"/>
  <c r="V2771" i="9" s="1"/>
  <c r="C2772" i="9"/>
  <c r="V2772" i="9" s="1"/>
  <c r="C2773" i="9"/>
  <c r="V2773" i="9" s="1"/>
  <c r="C2774" i="9"/>
  <c r="V2774" i="9" s="1"/>
  <c r="C2775" i="9"/>
  <c r="V2775" i="9" s="1"/>
  <c r="C2776" i="9"/>
  <c r="V2776" i="9" s="1"/>
  <c r="C2777" i="9"/>
  <c r="V2777" i="9" s="1"/>
  <c r="C2778" i="9"/>
  <c r="V2778" i="9" s="1"/>
  <c r="C2779" i="9"/>
  <c r="V2779" i="9" s="1"/>
  <c r="C2780" i="9"/>
  <c r="V2780" i="9" s="1"/>
  <c r="C2781" i="9"/>
  <c r="V2781" i="9" s="1"/>
  <c r="C2782" i="9"/>
  <c r="V2782" i="9" s="1"/>
  <c r="C2783" i="9"/>
  <c r="V2783" i="9" s="1"/>
  <c r="C2784" i="9"/>
  <c r="V2784" i="9" s="1"/>
  <c r="C2785" i="9"/>
  <c r="V2785" i="9" s="1"/>
  <c r="C2786" i="9"/>
  <c r="V2786" i="9" s="1"/>
  <c r="C2787" i="9"/>
  <c r="V2787" i="9" s="1"/>
  <c r="C2788" i="9"/>
  <c r="V2788" i="9" s="1"/>
  <c r="C2789" i="9"/>
  <c r="V2789" i="9" s="1"/>
  <c r="C2790" i="9"/>
  <c r="V2790" i="9" s="1"/>
  <c r="C2791" i="9"/>
  <c r="V2791" i="9" s="1"/>
  <c r="C2792" i="9"/>
  <c r="V2792" i="9" s="1"/>
  <c r="C2793" i="9"/>
  <c r="V2793" i="9" s="1"/>
  <c r="C2794" i="9"/>
  <c r="V2794" i="9" s="1"/>
  <c r="C2795" i="9"/>
  <c r="V2795" i="9" s="1"/>
  <c r="C2796" i="9"/>
  <c r="V2796" i="9" s="1"/>
  <c r="C2797" i="9"/>
  <c r="V2797" i="9" s="1"/>
  <c r="C2798" i="9"/>
  <c r="V2798" i="9" s="1"/>
  <c r="C2799" i="9"/>
  <c r="V2799" i="9" s="1"/>
  <c r="C2800" i="9"/>
  <c r="V2800" i="9" s="1"/>
  <c r="C2801" i="9"/>
  <c r="V2801" i="9" s="1"/>
  <c r="C2802" i="9"/>
  <c r="V2802" i="9" s="1"/>
  <c r="C2803" i="9"/>
  <c r="V2803" i="9" s="1"/>
  <c r="C2804" i="9"/>
  <c r="V2804" i="9" s="1"/>
  <c r="C2805" i="9"/>
  <c r="V2805" i="9" s="1"/>
  <c r="C2806" i="9"/>
  <c r="V2806" i="9" s="1"/>
  <c r="C2807" i="9"/>
  <c r="V2807" i="9" s="1"/>
  <c r="C2808" i="9"/>
  <c r="V2808" i="9" s="1"/>
  <c r="C2809" i="9"/>
  <c r="V2809" i="9" s="1"/>
  <c r="C2810" i="9"/>
  <c r="V2810" i="9" s="1"/>
  <c r="C2811" i="9"/>
  <c r="V2811" i="9" s="1"/>
  <c r="C2812" i="9"/>
  <c r="V2812" i="9" s="1"/>
  <c r="C2813" i="9"/>
  <c r="V2813" i="9" s="1"/>
  <c r="C2814" i="9"/>
  <c r="V2814" i="9" s="1"/>
  <c r="C2815" i="9"/>
  <c r="V2815" i="9" s="1"/>
  <c r="C2816" i="9"/>
  <c r="V2816" i="9" s="1"/>
  <c r="C2817" i="9"/>
  <c r="V2817" i="9" s="1"/>
  <c r="C2818" i="9"/>
  <c r="V2818" i="9" s="1"/>
  <c r="C2819" i="9"/>
  <c r="V2819" i="9" s="1"/>
  <c r="C2820" i="9"/>
  <c r="V2820" i="9" s="1"/>
  <c r="C2821" i="9"/>
  <c r="V2821" i="9" s="1"/>
  <c r="C2822" i="9"/>
  <c r="V2822" i="9" s="1"/>
  <c r="C2823" i="9"/>
  <c r="V2823" i="9" s="1"/>
  <c r="C2824" i="9"/>
  <c r="V2824" i="9" s="1"/>
  <c r="V869" i="9" l="1"/>
  <c r="V868" i="9"/>
  <c r="V907" i="9"/>
  <c r="V859" i="9"/>
  <c r="V899" i="9"/>
  <c r="V898" i="9"/>
  <c r="V908" i="9"/>
  <c r="V864" i="9"/>
  <c r="V904" i="9"/>
  <c r="V855" i="9"/>
  <c r="V861" i="9"/>
  <c r="V865" i="9"/>
  <c r="V900" i="9"/>
  <c r="V860" i="9"/>
  <c r="V902" i="9"/>
  <c r="V903" i="9"/>
  <c r="V866" i="9"/>
  <c r="V896" i="9"/>
  <c r="V854" i="9"/>
  <c r="V894" i="9"/>
  <c r="V891" i="9"/>
  <c r="V893" i="9"/>
  <c r="V890" i="9"/>
  <c r="V863" i="9"/>
  <c r="V906" i="9"/>
  <c r="V857" i="9"/>
  <c r="V905" i="9"/>
  <c r="V867" i="9"/>
  <c r="V856" i="9"/>
  <c r="V901" i="9"/>
  <c r="V897" i="9"/>
  <c r="V858" i="9"/>
  <c r="V895" i="9"/>
  <c r="V892" i="9"/>
  <c r="V862" i="9"/>
  <c r="V381" i="7"/>
  <c r="C806" i="9"/>
  <c r="C767" i="9"/>
  <c r="V767" i="9" s="1"/>
  <c r="V382" i="7" l="1"/>
  <c r="C969" i="9"/>
  <c r="V969" i="9" s="1"/>
  <c r="C968" i="9"/>
  <c r="V968" i="9" s="1"/>
  <c r="C807" i="9"/>
  <c r="C768" i="9"/>
  <c r="V768" i="9" s="1"/>
  <c r="V383" i="7" l="1"/>
  <c r="C970" i="9"/>
  <c r="V970" i="9" s="1"/>
  <c r="C808" i="9"/>
  <c r="V384" i="7" l="1"/>
  <c r="C971" i="9"/>
  <c r="V971" i="9" s="1"/>
  <c r="C809" i="9"/>
  <c r="C769" i="9"/>
  <c r="V769" i="9" s="1"/>
  <c r="A635" i="10"/>
  <c r="V594" i="10"/>
  <c r="W645" i="9" s="1"/>
  <c r="K355" i="1"/>
  <c r="V385" i="7" l="1"/>
  <c r="C972" i="9"/>
  <c r="V972" i="9" s="1"/>
  <c r="C810" i="9"/>
  <c r="C771" i="9"/>
  <c r="V771" i="9" s="1"/>
  <c r="C770" i="9"/>
  <c r="V770" i="9" s="1"/>
  <c r="O397" i="1"/>
  <c r="Q404" i="7" s="1"/>
  <c r="O398" i="1"/>
  <c r="Q403" i="7" s="1"/>
  <c r="O399" i="1"/>
  <c r="Q401" i="7" s="1"/>
  <c r="O400" i="1"/>
  <c r="Q402" i="7" s="1"/>
  <c r="O401" i="1"/>
  <c r="Q406" i="7" s="1"/>
  <c r="O426" i="1"/>
  <c r="Q432" i="7" s="1"/>
  <c r="O402" i="1"/>
  <c r="Q398" i="7" s="1"/>
  <c r="O403" i="1"/>
  <c r="Q399" i="7" s="1"/>
  <c r="O404" i="1"/>
  <c r="Q405" i="7" s="1"/>
  <c r="O405" i="1"/>
  <c r="Q400" i="7" s="1"/>
  <c r="O406" i="1"/>
  <c r="Q397" i="7" s="1"/>
  <c r="O427" i="1"/>
  <c r="Q430" i="7" s="1"/>
  <c r="O428" i="1"/>
  <c r="Q428" i="7" s="1"/>
  <c r="O429" i="1"/>
  <c r="Q429" i="7" s="1"/>
  <c r="O430" i="1"/>
  <c r="Q431" i="7" s="1"/>
  <c r="O431" i="1"/>
  <c r="Q427" i="7" s="1"/>
  <c r="O432" i="1"/>
  <c r="Q426" i="7" s="1"/>
  <c r="O433" i="1"/>
  <c r="O434" i="1"/>
  <c r="O435" i="1"/>
  <c r="O425" i="1"/>
  <c r="Q425" i="7" s="1"/>
  <c r="O416" i="1"/>
  <c r="Q416" i="7" s="1"/>
  <c r="O415" i="1"/>
  <c r="Q415" i="7" s="1"/>
  <c r="O436" i="1"/>
  <c r="O417" i="1"/>
  <c r="Q417" i="7" s="1"/>
  <c r="O437" i="1"/>
  <c r="O438" i="1"/>
  <c r="O424" i="1"/>
  <c r="Q424" i="7" s="1"/>
  <c r="O414" i="1"/>
  <c r="Q414" i="7" s="1"/>
  <c r="O413" i="1"/>
  <c r="Q413" i="7" s="1"/>
  <c r="O421" i="1"/>
  <c r="Q421" i="7" s="1"/>
  <c r="O423" i="1"/>
  <c r="Q423" i="7" s="1"/>
  <c r="O439" i="1"/>
  <c r="O420" i="1"/>
  <c r="Q420" i="7" s="1"/>
  <c r="O411" i="1"/>
  <c r="Q411" i="7" s="1"/>
  <c r="O422" i="1"/>
  <c r="Q422" i="7" s="1"/>
  <c r="O410" i="1"/>
  <c r="Q410" i="7" s="1"/>
  <c r="O408" i="1"/>
  <c r="Q408" i="7" s="1"/>
  <c r="O418" i="1"/>
  <c r="Q418" i="7" s="1"/>
  <c r="O409" i="1"/>
  <c r="Q409" i="7" s="1"/>
  <c r="O419" i="1"/>
  <c r="Q419" i="7" s="1"/>
  <c r="O340" i="1"/>
  <c r="O341" i="1"/>
  <c r="O339" i="1"/>
  <c r="O338" i="1"/>
  <c r="O337" i="1"/>
  <c r="O333" i="1"/>
  <c r="O332" i="1"/>
  <c r="O342" i="1"/>
  <c r="O343" i="1"/>
  <c r="O344" i="1"/>
  <c r="O345" i="1"/>
  <c r="O346" i="1"/>
  <c r="O347" i="1"/>
  <c r="O348" i="1"/>
  <c r="O349" i="1"/>
  <c r="O350" i="1"/>
  <c r="O351" i="1"/>
  <c r="O352" i="1"/>
  <c r="O336" i="1"/>
  <c r="O334" i="1"/>
  <c r="O335" i="1"/>
  <c r="O353" i="1"/>
  <c r="O354" i="1"/>
  <c r="O357" i="1"/>
  <c r="O358" i="1"/>
  <c r="O359" i="1"/>
  <c r="O360" i="1"/>
  <c r="O361" i="1"/>
  <c r="O362" i="1"/>
  <c r="O363" i="1"/>
  <c r="O364" i="1"/>
  <c r="O369" i="1"/>
  <c r="Q369" i="7" s="1"/>
  <c r="O370" i="1"/>
  <c r="Q370" i="7" s="1"/>
  <c r="O365" i="1"/>
  <c r="O371" i="1"/>
  <c r="Q371" i="7" s="1"/>
  <c r="O372" i="1"/>
  <c r="Q372" i="7" s="1"/>
  <c r="O373" i="1"/>
  <c r="Q373" i="7" s="1"/>
  <c r="O374" i="1"/>
  <c r="Q374" i="7" s="1"/>
  <c r="O375" i="1"/>
  <c r="Q375" i="7" s="1"/>
  <c r="O376" i="1"/>
  <c r="Q376" i="7" s="1"/>
  <c r="O377" i="1"/>
  <c r="Q377" i="7" s="1"/>
  <c r="O378" i="1"/>
  <c r="Q378" i="7" s="1"/>
  <c r="O379" i="1"/>
  <c r="Q379" i="7" s="1"/>
  <c r="O380" i="1"/>
  <c r="Q380" i="7" s="1"/>
  <c r="O381" i="1"/>
  <c r="Q381" i="7" s="1"/>
  <c r="O382" i="1"/>
  <c r="Q382" i="7" s="1"/>
  <c r="O383" i="1"/>
  <c r="Q383" i="7" s="1"/>
  <c r="O384" i="1"/>
  <c r="Q384" i="7" s="1"/>
  <c r="O385" i="1"/>
  <c r="Q385" i="7" s="1"/>
  <c r="O386" i="1"/>
  <c r="Q386" i="7" s="1"/>
  <c r="O387" i="1"/>
  <c r="Q387" i="7" s="1"/>
  <c r="O388" i="1"/>
  <c r="Q388" i="7" s="1"/>
  <c r="O366" i="1"/>
  <c r="O367" i="1"/>
  <c r="O368" i="1"/>
  <c r="O389" i="1"/>
  <c r="Q389" i="7" s="1"/>
  <c r="O390" i="1"/>
  <c r="Q390" i="7" s="1"/>
  <c r="O391" i="1"/>
  <c r="Q391" i="7" s="1"/>
  <c r="O392" i="1"/>
  <c r="Q392" i="7" s="1"/>
  <c r="O393" i="1"/>
  <c r="Q393" i="7" s="1"/>
  <c r="O394" i="1"/>
  <c r="Q394" i="7" s="1"/>
  <c r="O440" i="1"/>
  <c r="O277" i="1"/>
  <c r="O441" i="1"/>
  <c r="O442" i="1"/>
  <c r="O443" i="1"/>
  <c r="O444" i="1"/>
  <c r="O445" i="1"/>
  <c r="O395" i="1"/>
  <c r="Q396" i="7" s="1"/>
  <c r="O407" i="1"/>
  <c r="Q407" i="7" s="1"/>
  <c r="O446" i="1"/>
  <c r="O274" i="1"/>
  <c r="O396" i="1"/>
  <c r="Q395" i="7" s="1"/>
  <c r="O447" i="1"/>
  <c r="O448" i="1"/>
  <c r="O449" i="1"/>
  <c r="O355" i="1"/>
  <c r="O276" i="1"/>
  <c r="O278" i="1"/>
  <c r="O450" i="1"/>
  <c r="O451" i="1"/>
  <c r="O356" i="1"/>
  <c r="O275" i="1"/>
  <c r="O452" i="1"/>
  <c r="O453" i="1"/>
  <c r="O454" i="1"/>
  <c r="O455" i="1"/>
  <c r="O456" i="1"/>
  <c r="O457" i="1"/>
  <c r="O458" i="1"/>
  <c r="O412" i="1"/>
  <c r="Q412" i="7" s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290" i="1"/>
  <c r="O291" i="1"/>
  <c r="O292" i="1"/>
  <c r="K397" i="1"/>
  <c r="K398" i="1"/>
  <c r="K399" i="1"/>
  <c r="K400" i="1"/>
  <c r="K401" i="1"/>
  <c r="K426" i="1"/>
  <c r="K402" i="1"/>
  <c r="K403" i="1"/>
  <c r="K404" i="1"/>
  <c r="K405" i="1"/>
  <c r="K406" i="1"/>
  <c r="K427" i="1"/>
  <c r="K428" i="1"/>
  <c r="K429" i="1"/>
  <c r="K430" i="1"/>
  <c r="K431" i="1"/>
  <c r="K432" i="1"/>
  <c r="K433" i="1"/>
  <c r="L433" i="1" s="1"/>
  <c r="K434" i="1"/>
  <c r="L434" i="1" s="1"/>
  <c r="K435" i="1"/>
  <c r="L435" i="1" s="1"/>
  <c r="K425" i="1"/>
  <c r="K416" i="1"/>
  <c r="K415" i="1"/>
  <c r="K436" i="1"/>
  <c r="L436" i="1" s="1"/>
  <c r="K417" i="1"/>
  <c r="K437" i="1"/>
  <c r="L437" i="1" s="1"/>
  <c r="K438" i="1"/>
  <c r="L438" i="1" s="1"/>
  <c r="K424" i="1"/>
  <c r="K414" i="1"/>
  <c r="K413" i="1"/>
  <c r="K421" i="1"/>
  <c r="K423" i="1"/>
  <c r="K439" i="1"/>
  <c r="L439" i="1" s="1"/>
  <c r="K420" i="1"/>
  <c r="K411" i="1"/>
  <c r="K422" i="1"/>
  <c r="K410" i="1"/>
  <c r="K408" i="1"/>
  <c r="K418" i="1"/>
  <c r="K409" i="1"/>
  <c r="K419" i="1"/>
  <c r="K340" i="1"/>
  <c r="L340" i="1" s="1"/>
  <c r="K341" i="1"/>
  <c r="L341" i="1" s="1"/>
  <c r="K339" i="1"/>
  <c r="L339" i="1" s="1"/>
  <c r="K338" i="1"/>
  <c r="L338" i="1" s="1"/>
  <c r="K337" i="1"/>
  <c r="L337" i="1" s="1"/>
  <c r="T337" i="1" s="1"/>
  <c r="K333" i="1"/>
  <c r="L333" i="1" s="1"/>
  <c r="T333" i="1" s="1"/>
  <c r="K332" i="1"/>
  <c r="L332" i="1" s="1"/>
  <c r="T332" i="1" s="1"/>
  <c r="K342" i="1"/>
  <c r="L342" i="1" s="1"/>
  <c r="M342" i="1" s="1"/>
  <c r="K343" i="1"/>
  <c r="L343" i="1" s="1"/>
  <c r="K344" i="1"/>
  <c r="L344" i="1" s="1"/>
  <c r="K345" i="1"/>
  <c r="L345" i="1" s="1"/>
  <c r="K346" i="1"/>
  <c r="L346" i="1" s="1"/>
  <c r="M346" i="1" s="1"/>
  <c r="K347" i="1"/>
  <c r="L347" i="1" s="1"/>
  <c r="K348" i="1"/>
  <c r="L348" i="1" s="1"/>
  <c r="K349" i="1"/>
  <c r="L349" i="1" s="1"/>
  <c r="K350" i="1"/>
  <c r="L350" i="1" s="1"/>
  <c r="Q350" i="1" s="1"/>
  <c r="K351" i="1"/>
  <c r="L351" i="1" s="1"/>
  <c r="T351" i="1" s="1"/>
  <c r="K352" i="1"/>
  <c r="L352" i="1" s="1"/>
  <c r="M352" i="1" s="1"/>
  <c r="K336" i="1"/>
  <c r="L336" i="1" s="1"/>
  <c r="M336" i="1" s="1"/>
  <c r="K334" i="1"/>
  <c r="L334" i="1" s="1"/>
  <c r="M334" i="1" s="1"/>
  <c r="K335" i="1"/>
  <c r="L335" i="1" s="1"/>
  <c r="T335" i="1" s="1"/>
  <c r="K353" i="1"/>
  <c r="L353" i="1" s="1"/>
  <c r="T353" i="1" s="1"/>
  <c r="K354" i="1"/>
  <c r="L354" i="1" s="1"/>
  <c r="T354" i="1" s="1"/>
  <c r="K357" i="1"/>
  <c r="L357" i="1" s="1"/>
  <c r="Q357" i="1" s="1"/>
  <c r="K358" i="1"/>
  <c r="L358" i="1" s="1"/>
  <c r="Q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9" i="1"/>
  <c r="K370" i="1"/>
  <c r="K365" i="1"/>
  <c r="L365" i="1" s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66" i="1"/>
  <c r="L366" i="1" s="1"/>
  <c r="T366" i="1" s="1"/>
  <c r="K367" i="1"/>
  <c r="L367" i="1" s="1"/>
  <c r="T367" i="1" s="1"/>
  <c r="K368" i="1"/>
  <c r="L368" i="1" s="1"/>
  <c r="T368" i="1" s="1"/>
  <c r="K389" i="1"/>
  <c r="K390" i="1"/>
  <c r="K391" i="1"/>
  <c r="K392" i="1"/>
  <c r="K393" i="1"/>
  <c r="K394" i="1"/>
  <c r="K440" i="1"/>
  <c r="L440" i="1" s="1"/>
  <c r="T440" i="1" s="1"/>
  <c r="K277" i="1"/>
  <c r="L277" i="1" s="1"/>
  <c r="T277" i="1" s="1"/>
  <c r="K441" i="1"/>
  <c r="L441" i="1" s="1"/>
  <c r="T441" i="1" s="1"/>
  <c r="K442" i="1"/>
  <c r="L442" i="1" s="1"/>
  <c r="T442" i="1" s="1"/>
  <c r="K443" i="1"/>
  <c r="L443" i="1" s="1"/>
  <c r="T443" i="1" s="1"/>
  <c r="K444" i="1"/>
  <c r="L444" i="1" s="1"/>
  <c r="T444" i="1" s="1"/>
  <c r="K445" i="1"/>
  <c r="L445" i="1" s="1"/>
  <c r="T445" i="1" s="1"/>
  <c r="K395" i="1"/>
  <c r="K407" i="1"/>
  <c r="K446" i="1"/>
  <c r="L446" i="1" s="1"/>
  <c r="T446" i="1" s="1"/>
  <c r="K274" i="1"/>
  <c r="L274" i="1" s="1"/>
  <c r="T274" i="1" s="1"/>
  <c r="K396" i="1"/>
  <c r="K447" i="1"/>
  <c r="L447" i="1" s="1"/>
  <c r="T447" i="1" s="1"/>
  <c r="K448" i="1"/>
  <c r="L448" i="1" s="1"/>
  <c r="M448" i="1" s="1"/>
  <c r="K449" i="1"/>
  <c r="L449" i="1" s="1"/>
  <c r="M449" i="1" s="1"/>
  <c r="L355" i="1"/>
  <c r="T355" i="1" s="1"/>
  <c r="K276" i="1"/>
  <c r="L276" i="1" s="1"/>
  <c r="T276" i="1" s="1"/>
  <c r="K278" i="1"/>
  <c r="L278" i="1" s="1"/>
  <c r="T278" i="1" s="1"/>
  <c r="K450" i="1"/>
  <c r="L450" i="1" s="1"/>
  <c r="T450" i="1" s="1"/>
  <c r="K451" i="1"/>
  <c r="L451" i="1" s="1"/>
  <c r="T451" i="1" s="1"/>
  <c r="K356" i="1"/>
  <c r="L356" i="1" s="1"/>
  <c r="T356" i="1" s="1"/>
  <c r="K275" i="1"/>
  <c r="L275" i="1" s="1"/>
  <c r="T275" i="1" s="1"/>
  <c r="K452" i="1"/>
  <c r="L452" i="1" s="1"/>
  <c r="T452" i="1" s="1"/>
  <c r="K453" i="1"/>
  <c r="L453" i="1" s="1"/>
  <c r="T453" i="1" s="1"/>
  <c r="K454" i="1"/>
  <c r="L454" i="1" s="1"/>
  <c r="T454" i="1" s="1"/>
  <c r="K455" i="1"/>
  <c r="L455" i="1" s="1"/>
  <c r="T455" i="1" s="1"/>
  <c r="K456" i="1"/>
  <c r="L456" i="1" s="1"/>
  <c r="T456" i="1" s="1"/>
  <c r="K457" i="1"/>
  <c r="L457" i="1" s="1"/>
  <c r="T457" i="1" s="1"/>
  <c r="K458" i="1"/>
  <c r="L458" i="1" s="1"/>
  <c r="T458" i="1" s="1"/>
  <c r="K412" i="1"/>
  <c r="K459" i="1"/>
  <c r="L459" i="1" s="1"/>
  <c r="K460" i="1"/>
  <c r="L460" i="1" s="1"/>
  <c r="M460" i="1" s="1"/>
  <c r="K461" i="1"/>
  <c r="L461" i="1" s="1"/>
  <c r="K462" i="1"/>
  <c r="L462" i="1" s="1"/>
  <c r="K463" i="1"/>
  <c r="L463" i="1" s="1"/>
  <c r="K464" i="1"/>
  <c r="L464" i="1" s="1"/>
  <c r="K465" i="1"/>
  <c r="L465" i="1" s="1"/>
  <c r="T465" i="1" s="1"/>
  <c r="K466" i="1"/>
  <c r="L466" i="1" s="1"/>
  <c r="T466" i="1" s="1"/>
  <c r="K467" i="1"/>
  <c r="L467" i="1" s="1"/>
  <c r="T467" i="1" s="1"/>
  <c r="K468" i="1"/>
  <c r="L468" i="1" s="1"/>
  <c r="T468" i="1" s="1"/>
  <c r="K469" i="1"/>
  <c r="L469" i="1" s="1"/>
  <c r="T469" i="1" s="1"/>
  <c r="K470" i="1"/>
  <c r="L470" i="1" s="1"/>
  <c r="T470" i="1" s="1"/>
  <c r="K471" i="1"/>
  <c r="L471" i="1" s="1"/>
  <c r="M471" i="1" s="1"/>
  <c r="K472" i="1"/>
  <c r="L472" i="1" s="1"/>
  <c r="M472" i="1" s="1"/>
  <c r="K473" i="1"/>
  <c r="L473" i="1" s="1"/>
  <c r="T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T481" i="1" s="1"/>
  <c r="K482" i="1"/>
  <c r="L482" i="1" s="1"/>
  <c r="T482" i="1" s="1"/>
  <c r="K483" i="1"/>
  <c r="L483" i="1" s="1"/>
  <c r="T483" i="1" s="1"/>
  <c r="K484" i="1"/>
  <c r="L484" i="1" s="1"/>
  <c r="T484" i="1" s="1"/>
  <c r="K485" i="1"/>
  <c r="L485" i="1" s="1"/>
  <c r="T485" i="1" s="1"/>
  <c r="K486" i="1"/>
  <c r="L486" i="1" s="1"/>
  <c r="T486" i="1" s="1"/>
  <c r="K487" i="1"/>
  <c r="L487" i="1" s="1"/>
  <c r="T487" i="1" s="1"/>
  <c r="K488" i="1"/>
  <c r="L488" i="1" s="1"/>
  <c r="T488" i="1" s="1"/>
  <c r="K489" i="1"/>
  <c r="L489" i="1" s="1"/>
  <c r="T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T497" i="1" s="1"/>
  <c r="K498" i="1"/>
  <c r="L498" i="1" s="1"/>
  <c r="T498" i="1" s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66" i="1"/>
  <c r="AE367" i="1"/>
  <c r="AE368" i="1"/>
  <c r="AE389" i="1"/>
  <c r="AE390" i="1"/>
  <c r="AE391" i="1"/>
  <c r="AE392" i="1"/>
  <c r="AE393" i="1"/>
  <c r="AE394" i="1"/>
  <c r="AE440" i="1"/>
  <c r="AE277" i="1"/>
  <c r="AE441" i="1"/>
  <c r="AE442" i="1"/>
  <c r="AE443" i="1"/>
  <c r="AE444" i="1"/>
  <c r="AE445" i="1"/>
  <c r="AE395" i="1"/>
  <c r="AE407" i="1"/>
  <c r="AE446" i="1"/>
  <c r="AE274" i="1"/>
  <c r="AE396" i="1"/>
  <c r="AE447" i="1"/>
  <c r="AE448" i="1"/>
  <c r="AE449" i="1"/>
  <c r="AE355" i="1"/>
  <c r="AE276" i="1"/>
  <c r="AE278" i="1"/>
  <c r="AE450" i="1"/>
  <c r="AE451" i="1"/>
  <c r="AE356" i="1"/>
  <c r="AE275" i="1"/>
  <c r="AE452" i="1"/>
  <c r="AE453" i="1"/>
  <c r="AE454" i="1"/>
  <c r="AE455" i="1"/>
  <c r="AE456" i="1"/>
  <c r="AE457" i="1"/>
  <c r="AE458" i="1"/>
  <c r="AE412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06" i="1"/>
  <c r="AE427" i="1"/>
  <c r="AE428" i="1"/>
  <c r="AE429" i="1"/>
  <c r="AE430" i="1"/>
  <c r="AE431" i="1"/>
  <c r="AE432" i="1"/>
  <c r="AE433" i="1"/>
  <c r="AE434" i="1"/>
  <c r="AE435" i="1"/>
  <c r="AE425" i="1"/>
  <c r="AE416" i="1"/>
  <c r="AE415" i="1"/>
  <c r="AE436" i="1"/>
  <c r="AE417" i="1"/>
  <c r="AE437" i="1"/>
  <c r="AE438" i="1"/>
  <c r="AE424" i="1"/>
  <c r="AE414" i="1"/>
  <c r="AE413" i="1"/>
  <c r="AE421" i="1"/>
  <c r="AE423" i="1"/>
  <c r="AE439" i="1"/>
  <c r="AE420" i="1"/>
  <c r="AE411" i="1"/>
  <c r="AE422" i="1"/>
  <c r="AE410" i="1"/>
  <c r="AE408" i="1"/>
  <c r="AE418" i="1"/>
  <c r="AE409" i="1"/>
  <c r="AE419" i="1"/>
  <c r="AE340" i="1"/>
  <c r="AE341" i="1"/>
  <c r="AE339" i="1"/>
  <c r="AE338" i="1"/>
  <c r="AE337" i="1"/>
  <c r="AE333" i="1"/>
  <c r="AE332" i="1"/>
  <c r="AE342" i="1"/>
  <c r="AE343" i="1"/>
  <c r="AE344" i="1"/>
  <c r="AE345" i="1"/>
  <c r="AE346" i="1"/>
  <c r="AE347" i="1"/>
  <c r="AE348" i="1"/>
  <c r="AE349" i="1"/>
  <c r="AE350" i="1"/>
  <c r="AE351" i="1"/>
  <c r="AE352" i="1"/>
  <c r="AE336" i="1"/>
  <c r="AE334" i="1"/>
  <c r="AE335" i="1"/>
  <c r="AE353" i="1"/>
  <c r="AE354" i="1"/>
  <c r="AE357" i="1"/>
  <c r="AE358" i="1"/>
  <c r="AE359" i="1"/>
  <c r="AE360" i="1"/>
  <c r="AE361" i="1"/>
  <c r="AE362" i="1"/>
  <c r="AE363" i="1"/>
  <c r="AE364" i="1"/>
  <c r="AE369" i="1"/>
  <c r="AE370" i="1"/>
  <c r="AE365" i="1"/>
  <c r="AE371" i="1"/>
  <c r="AE372" i="1"/>
  <c r="AE373" i="1"/>
  <c r="AE374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AE405" i="1"/>
  <c r="AE404" i="1"/>
  <c r="AE403" i="1"/>
  <c r="AE402" i="1"/>
  <c r="AE426" i="1"/>
  <c r="AE401" i="1"/>
  <c r="AE400" i="1"/>
  <c r="AE399" i="1"/>
  <c r="AE398" i="1"/>
  <c r="AE397" i="1"/>
  <c r="V810" i="9" l="1"/>
  <c r="L432" i="1"/>
  <c r="N426" i="7" s="1"/>
  <c r="AE426" i="7" s="1"/>
  <c r="M426" i="7"/>
  <c r="L431" i="1"/>
  <c r="N427" i="7" s="1"/>
  <c r="AE427" i="7" s="1"/>
  <c r="M427" i="7"/>
  <c r="L430" i="1"/>
  <c r="N431" i="7" s="1"/>
  <c r="AE431" i="7" s="1"/>
  <c r="M431" i="7"/>
  <c r="L427" i="1"/>
  <c r="N430" i="7" s="1"/>
  <c r="AE430" i="7" s="1"/>
  <c r="M430" i="7"/>
  <c r="L429" i="1"/>
  <c r="N429" i="7" s="1"/>
  <c r="AE429" i="7" s="1"/>
  <c r="M429" i="7"/>
  <c r="L426" i="1"/>
  <c r="T426" i="1" s="1"/>
  <c r="M432" i="7"/>
  <c r="L428" i="1"/>
  <c r="N428" i="7" s="1"/>
  <c r="AE428" i="7" s="1"/>
  <c r="M428" i="7"/>
  <c r="L425" i="1"/>
  <c r="N425" i="7" s="1"/>
  <c r="AE425" i="7" s="1"/>
  <c r="M425" i="7"/>
  <c r="L424" i="1"/>
  <c r="N424" i="7" s="1"/>
  <c r="AE424" i="7" s="1"/>
  <c r="M424" i="7"/>
  <c r="L423" i="1"/>
  <c r="N423" i="7" s="1"/>
  <c r="AE423" i="7" s="1"/>
  <c r="M423" i="7"/>
  <c r="L422" i="1"/>
  <c r="N422" i="7" s="1"/>
  <c r="AE422" i="7" s="1"/>
  <c r="M422" i="7"/>
  <c r="L421" i="1"/>
  <c r="N421" i="7" s="1"/>
  <c r="AE421" i="7" s="1"/>
  <c r="M421" i="7"/>
  <c r="L420" i="1"/>
  <c r="N420" i="7" s="1"/>
  <c r="AE420" i="7" s="1"/>
  <c r="M420" i="7"/>
  <c r="L419" i="1"/>
  <c r="Q419" i="1" s="1"/>
  <c r="S419" i="7" s="1"/>
  <c r="M419" i="7"/>
  <c r="L418" i="1"/>
  <c r="T418" i="1" s="1"/>
  <c r="M418" i="7"/>
  <c r="L417" i="1"/>
  <c r="N417" i="7" s="1"/>
  <c r="AE417" i="7" s="1"/>
  <c r="M417" i="7"/>
  <c r="L416" i="1"/>
  <c r="N416" i="7" s="1"/>
  <c r="AE416" i="7" s="1"/>
  <c r="M416" i="7"/>
  <c r="L415" i="1"/>
  <c r="N415" i="7" s="1"/>
  <c r="AE415" i="7" s="1"/>
  <c r="M415" i="7"/>
  <c r="L414" i="1"/>
  <c r="N414" i="7" s="1"/>
  <c r="AE414" i="7" s="1"/>
  <c r="M414" i="7"/>
  <c r="L413" i="1"/>
  <c r="N413" i="7" s="1"/>
  <c r="AE413" i="7" s="1"/>
  <c r="M413" i="7"/>
  <c r="L412" i="1"/>
  <c r="Q412" i="1" s="1"/>
  <c r="S412" i="7" s="1"/>
  <c r="M412" i="7"/>
  <c r="L411" i="1"/>
  <c r="N411" i="7" s="1"/>
  <c r="AE411" i="7" s="1"/>
  <c r="M411" i="7"/>
  <c r="L410" i="1"/>
  <c r="N410" i="7" s="1"/>
  <c r="AE410" i="7" s="1"/>
  <c r="M410" i="7"/>
  <c r="L409" i="1"/>
  <c r="M409" i="1" s="1"/>
  <c r="O409" i="7" s="1"/>
  <c r="AF409" i="7" s="1"/>
  <c r="M409" i="7"/>
  <c r="L408" i="1"/>
  <c r="T408" i="1" s="1"/>
  <c r="M408" i="7"/>
  <c r="L406" i="1"/>
  <c r="N397" i="7" s="1"/>
  <c r="AE397" i="7" s="1"/>
  <c r="M397" i="7"/>
  <c r="L405" i="1"/>
  <c r="N400" i="7" s="1"/>
  <c r="AE400" i="7" s="1"/>
  <c r="M400" i="7"/>
  <c r="L404" i="1"/>
  <c r="N405" i="7" s="1"/>
  <c r="AE405" i="7" s="1"/>
  <c r="M405" i="7"/>
  <c r="L403" i="1"/>
  <c r="M403" i="1" s="1"/>
  <c r="O399" i="7" s="1"/>
  <c r="AF399" i="7" s="1"/>
  <c r="M399" i="7"/>
  <c r="L402" i="1"/>
  <c r="Q402" i="1" s="1"/>
  <c r="S398" i="7" s="1"/>
  <c r="M398" i="7"/>
  <c r="L401" i="1"/>
  <c r="N406" i="7" s="1"/>
  <c r="AE406" i="7" s="1"/>
  <c r="M406" i="7"/>
  <c r="L400" i="1"/>
  <c r="N402" i="7" s="1"/>
  <c r="AE402" i="7" s="1"/>
  <c r="M402" i="7"/>
  <c r="L399" i="1"/>
  <c r="N401" i="7" s="1"/>
  <c r="AE401" i="7" s="1"/>
  <c r="M401" i="7"/>
  <c r="L398" i="1"/>
  <c r="N403" i="7" s="1"/>
  <c r="AE403" i="7" s="1"/>
  <c r="M403" i="7"/>
  <c r="L397" i="1"/>
  <c r="N404" i="7" s="1"/>
  <c r="AE404" i="7" s="1"/>
  <c r="M404" i="7"/>
  <c r="L407" i="1"/>
  <c r="M407" i="1" s="1"/>
  <c r="O407" i="7" s="1"/>
  <c r="AF407" i="7" s="1"/>
  <c r="M407" i="7"/>
  <c r="L395" i="1"/>
  <c r="Q395" i="1" s="1"/>
  <c r="S396" i="7" s="1"/>
  <c r="M396" i="7"/>
  <c r="L396" i="1"/>
  <c r="Q396" i="1" s="1"/>
  <c r="M395" i="7"/>
  <c r="V386" i="7"/>
  <c r="L387" i="1"/>
  <c r="Q387" i="1" s="1"/>
  <c r="S387" i="7" s="1"/>
  <c r="M387" i="7"/>
  <c r="L388" i="1"/>
  <c r="Q388" i="1" s="1"/>
  <c r="S388" i="7" s="1"/>
  <c r="M388" i="7"/>
  <c r="L372" i="1"/>
  <c r="Q372" i="1" s="1"/>
  <c r="S372" i="7" s="1"/>
  <c r="M372" i="7"/>
  <c r="L371" i="1"/>
  <c r="N371" i="7" s="1"/>
  <c r="AE371" i="7" s="1"/>
  <c r="M371" i="7"/>
  <c r="L386" i="1"/>
  <c r="M386" i="1" s="1"/>
  <c r="O386" i="7" s="1"/>
  <c r="AF386" i="7" s="1"/>
  <c r="M386" i="7"/>
  <c r="L385" i="1"/>
  <c r="M385" i="1" s="1"/>
  <c r="O385" i="7" s="1"/>
  <c r="AF385" i="7" s="1"/>
  <c r="M385" i="7"/>
  <c r="L370" i="1"/>
  <c r="N370" i="7" s="1"/>
  <c r="AE370" i="7" s="1"/>
  <c r="M370" i="7"/>
  <c r="L382" i="1"/>
  <c r="M382" i="7"/>
  <c r="L394" i="1"/>
  <c r="M394" i="1" s="1"/>
  <c r="O394" i="7" s="1"/>
  <c r="AF394" i="7" s="1"/>
  <c r="M394" i="7"/>
  <c r="L381" i="1"/>
  <c r="T381" i="1" s="1"/>
  <c r="M381" i="7"/>
  <c r="L369" i="1"/>
  <c r="N369" i="7" s="1"/>
  <c r="AE369" i="7" s="1"/>
  <c r="M369" i="7"/>
  <c r="L393" i="1"/>
  <c r="Q393" i="1" s="1"/>
  <c r="M393" i="7"/>
  <c r="L380" i="1"/>
  <c r="Q380" i="1" s="1"/>
  <c r="S380" i="7" s="1"/>
  <c r="M380" i="7"/>
  <c r="L392" i="1"/>
  <c r="Q392" i="1" s="1"/>
  <c r="M392" i="7"/>
  <c r="L379" i="1"/>
  <c r="Q379" i="1" s="1"/>
  <c r="S379" i="7" s="1"/>
  <c r="M379" i="7"/>
  <c r="L384" i="1"/>
  <c r="M384" i="7"/>
  <c r="L391" i="1"/>
  <c r="Q391" i="1" s="1"/>
  <c r="M391" i="7"/>
  <c r="L378" i="1"/>
  <c r="M378" i="1" s="1"/>
  <c r="O378" i="7" s="1"/>
  <c r="AF378" i="7" s="1"/>
  <c r="M378" i="7"/>
  <c r="L383" i="1"/>
  <c r="Q383" i="1" s="1"/>
  <c r="S383" i="7" s="1"/>
  <c r="M383" i="7"/>
  <c r="L390" i="1"/>
  <c r="Q390" i="1" s="1"/>
  <c r="S390" i="7" s="1"/>
  <c r="M390" i="7"/>
  <c r="L377" i="1"/>
  <c r="Q377" i="1" s="1"/>
  <c r="S377" i="7" s="1"/>
  <c r="M377" i="7"/>
  <c r="L389" i="1"/>
  <c r="Q389" i="1" s="1"/>
  <c r="M389" i="7"/>
  <c r="L376" i="1"/>
  <c r="T376" i="1" s="1"/>
  <c r="M376" i="7"/>
  <c r="L375" i="1"/>
  <c r="Q375" i="1" s="1"/>
  <c r="S375" i="7" s="1"/>
  <c r="M375" i="7"/>
  <c r="L374" i="1"/>
  <c r="Q374" i="1" s="1"/>
  <c r="S374" i="7" s="1"/>
  <c r="M374" i="7"/>
  <c r="L373" i="1"/>
  <c r="M373" i="1" s="1"/>
  <c r="O373" i="7" s="1"/>
  <c r="AF373" i="7" s="1"/>
  <c r="M373" i="7"/>
  <c r="C973" i="9"/>
  <c r="V973" i="9" s="1"/>
  <c r="C811" i="9"/>
  <c r="R471" i="1"/>
  <c r="R472" i="1"/>
  <c r="Q454" i="1"/>
  <c r="T471" i="1"/>
  <c r="Q445" i="1"/>
  <c r="Q444" i="1"/>
  <c r="Q443" i="1"/>
  <c r="Q442" i="1"/>
  <c r="Q441" i="1"/>
  <c r="Q277" i="1"/>
  <c r="Q367" i="1"/>
  <c r="Q452" i="1"/>
  <c r="Q275" i="1"/>
  <c r="Q356" i="1"/>
  <c r="Q453" i="1"/>
  <c r="Q451" i="1"/>
  <c r="Q366" i="1"/>
  <c r="Q450" i="1"/>
  <c r="T472" i="1"/>
  <c r="R460" i="1"/>
  <c r="Q278" i="1"/>
  <c r="T475" i="1"/>
  <c r="M475" i="1"/>
  <c r="R475" i="1" s="1"/>
  <c r="T474" i="1"/>
  <c r="M474" i="1"/>
  <c r="R474" i="1" s="1"/>
  <c r="T496" i="1"/>
  <c r="M496" i="1"/>
  <c r="T480" i="1"/>
  <c r="M480" i="1"/>
  <c r="R480" i="1" s="1"/>
  <c r="T464" i="1"/>
  <c r="M464" i="1"/>
  <c r="R464" i="1" s="1"/>
  <c r="T491" i="1"/>
  <c r="M491" i="1"/>
  <c r="T463" i="1"/>
  <c r="M463" i="1"/>
  <c r="R463" i="1" s="1"/>
  <c r="T495" i="1"/>
  <c r="M495" i="1"/>
  <c r="T478" i="1"/>
  <c r="M478" i="1"/>
  <c r="R478" i="1" s="1"/>
  <c r="T462" i="1"/>
  <c r="M462" i="1"/>
  <c r="R462" i="1" s="1"/>
  <c r="T490" i="1"/>
  <c r="M490" i="1"/>
  <c r="T479" i="1"/>
  <c r="M479" i="1"/>
  <c r="R479" i="1" s="1"/>
  <c r="T494" i="1"/>
  <c r="M494" i="1"/>
  <c r="T493" i="1"/>
  <c r="M493" i="1"/>
  <c r="T477" i="1"/>
  <c r="M477" i="1"/>
  <c r="R477" i="1" s="1"/>
  <c r="T461" i="1"/>
  <c r="M461" i="1"/>
  <c r="R461" i="1" s="1"/>
  <c r="M492" i="1"/>
  <c r="T492" i="1"/>
  <c r="T476" i="1"/>
  <c r="M476" i="1"/>
  <c r="R476" i="1" s="1"/>
  <c r="M488" i="1"/>
  <c r="Q276" i="1"/>
  <c r="Q440" i="1"/>
  <c r="M489" i="1"/>
  <c r="M487" i="1"/>
  <c r="Q355" i="1"/>
  <c r="M486" i="1"/>
  <c r="M470" i="1"/>
  <c r="R470" i="1" s="1"/>
  <c r="Q449" i="1"/>
  <c r="R449" i="1" s="1"/>
  <c r="M485" i="1"/>
  <c r="M469" i="1"/>
  <c r="R469" i="1" s="1"/>
  <c r="Q448" i="1"/>
  <c r="R448" i="1" s="1"/>
  <c r="M484" i="1"/>
  <c r="M468" i="1"/>
  <c r="R468" i="1" s="1"/>
  <c r="Q458" i="1"/>
  <c r="Q447" i="1"/>
  <c r="M473" i="1"/>
  <c r="R473" i="1" s="1"/>
  <c r="M483" i="1"/>
  <c r="M467" i="1"/>
  <c r="R467" i="1" s="1"/>
  <c r="Q457" i="1"/>
  <c r="M498" i="1"/>
  <c r="M482" i="1"/>
  <c r="R482" i="1" s="1"/>
  <c r="M466" i="1"/>
  <c r="R466" i="1" s="1"/>
  <c r="Q456" i="1"/>
  <c r="Q274" i="1"/>
  <c r="M497" i="1"/>
  <c r="M481" i="1"/>
  <c r="R481" i="1" s="1"/>
  <c r="M465" i="1"/>
  <c r="R465" i="1" s="1"/>
  <c r="Q455" i="1"/>
  <c r="Q446" i="1"/>
  <c r="Q368" i="1"/>
  <c r="Q362" i="1"/>
  <c r="T362" i="1"/>
  <c r="Q361" i="1"/>
  <c r="T361" i="1"/>
  <c r="Q360" i="1"/>
  <c r="T360" i="1"/>
  <c r="Q359" i="1"/>
  <c r="T359" i="1"/>
  <c r="M365" i="1"/>
  <c r="T365" i="1"/>
  <c r="T460" i="1"/>
  <c r="T459" i="1"/>
  <c r="M459" i="1"/>
  <c r="R459" i="1" s="1"/>
  <c r="M362" i="1"/>
  <c r="M361" i="1"/>
  <c r="M360" i="1"/>
  <c r="M359" i="1"/>
  <c r="M358" i="1"/>
  <c r="R358" i="1" s="1"/>
  <c r="T358" i="1"/>
  <c r="T357" i="1"/>
  <c r="M357" i="1"/>
  <c r="R357" i="1" s="1"/>
  <c r="Q353" i="1"/>
  <c r="Q335" i="1"/>
  <c r="T334" i="1"/>
  <c r="Q334" i="1"/>
  <c r="R334" i="1" s="1"/>
  <c r="T336" i="1"/>
  <c r="Q336" i="1"/>
  <c r="R336" i="1" s="1"/>
  <c r="Q352" i="1"/>
  <c r="R352" i="1" s="1"/>
  <c r="T352" i="1"/>
  <c r="M351" i="1"/>
  <c r="Q351" i="1"/>
  <c r="M350" i="1"/>
  <c r="R350" i="1" s="1"/>
  <c r="T350" i="1"/>
  <c r="Q349" i="1"/>
  <c r="T349" i="1"/>
  <c r="M349" i="1"/>
  <c r="Q348" i="1"/>
  <c r="T348" i="1"/>
  <c r="M348" i="1"/>
  <c r="Q347" i="1"/>
  <c r="M347" i="1"/>
  <c r="T347" i="1"/>
  <c r="M345" i="1"/>
  <c r="Q345" i="1"/>
  <c r="M344" i="1"/>
  <c r="Q344" i="1"/>
  <c r="T343" i="1"/>
  <c r="M343" i="1"/>
  <c r="Q343" i="1"/>
  <c r="Q338" i="1"/>
  <c r="T338" i="1"/>
  <c r="Q339" i="1"/>
  <c r="T339" i="1"/>
  <c r="Q341" i="1"/>
  <c r="T341" i="1"/>
  <c r="Q340" i="1"/>
  <c r="T340" i="1"/>
  <c r="M439" i="1"/>
  <c r="T439" i="1"/>
  <c r="M438" i="1"/>
  <c r="T438" i="1"/>
  <c r="M437" i="1"/>
  <c r="T437" i="1"/>
  <c r="M436" i="1"/>
  <c r="T436" i="1"/>
  <c r="M435" i="1"/>
  <c r="T435" i="1"/>
  <c r="M434" i="1"/>
  <c r="T434" i="1"/>
  <c r="M433" i="1"/>
  <c r="T433" i="1"/>
  <c r="M431" i="1"/>
  <c r="O427" i="7" s="1"/>
  <c r="AF427" i="7" s="1"/>
  <c r="M458" i="1"/>
  <c r="M457" i="1"/>
  <c r="M456" i="1"/>
  <c r="M455" i="1"/>
  <c r="M454" i="1"/>
  <c r="M453" i="1"/>
  <c r="M452" i="1"/>
  <c r="M275" i="1"/>
  <c r="M356" i="1"/>
  <c r="M451" i="1"/>
  <c r="M450" i="1"/>
  <c r="M278" i="1"/>
  <c r="M276" i="1"/>
  <c r="M355" i="1"/>
  <c r="T449" i="1"/>
  <c r="T448" i="1"/>
  <c r="M447" i="1"/>
  <c r="M274" i="1"/>
  <c r="M446" i="1"/>
  <c r="M445" i="1"/>
  <c r="M444" i="1"/>
  <c r="M443" i="1"/>
  <c r="M442" i="1"/>
  <c r="M441" i="1"/>
  <c r="M277" i="1"/>
  <c r="M440" i="1"/>
  <c r="M368" i="1"/>
  <c r="M367" i="1"/>
  <c r="M366" i="1"/>
  <c r="Q364" i="1"/>
  <c r="T364" i="1"/>
  <c r="M364" i="1"/>
  <c r="Q363" i="1"/>
  <c r="T363" i="1"/>
  <c r="M363" i="1"/>
  <c r="M354" i="1"/>
  <c r="Q354" i="1"/>
  <c r="M353" i="1"/>
  <c r="M335" i="1"/>
  <c r="Q346" i="1"/>
  <c r="R346" i="1" s="1"/>
  <c r="T346" i="1"/>
  <c r="T345" i="1"/>
  <c r="T344" i="1"/>
  <c r="Q342" i="1"/>
  <c r="R342" i="1" s="1"/>
  <c r="T342" i="1"/>
  <c r="Q332" i="1"/>
  <c r="M332" i="1"/>
  <c r="Q333" i="1"/>
  <c r="M333" i="1"/>
  <c r="M337" i="1"/>
  <c r="Q337" i="1"/>
  <c r="M338" i="1"/>
  <c r="M339" i="1"/>
  <c r="M341" i="1"/>
  <c r="M340" i="1"/>
  <c r="Q433" i="1"/>
  <c r="Q434" i="1"/>
  <c r="Q435" i="1"/>
  <c r="Q436" i="1"/>
  <c r="Q437" i="1"/>
  <c r="Q438" i="1"/>
  <c r="Q439" i="1"/>
  <c r="Q365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V811" i="9" l="1"/>
  <c r="Q431" i="1"/>
  <c r="S427" i="7" s="1"/>
  <c r="T430" i="1"/>
  <c r="M430" i="1"/>
  <c r="O431" i="7" s="1"/>
  <c r="AF431" i="7" s="1"/>
  <c r="T431" i="1"/>
  <c r="M422" i="1"/>
  <c r="O422" i="7" s="1"/>
  <c r="AF422" i="7" s="1"/>
  <c r="Q424" i="1"/>
  <c r="S424" i="7" s="1"/>
  <c r="T424" i="1"/>
  <c r="M432" i="1"/>
  <c r="O426" i="7" s="1"/>
  <c r="AF426" i="7" s="1"/>
  <c r="T432" i="1"/>
  <c r="Q432" i="1"/>
  <c r="S426" i="7" s="1"/>
  <c r="T427" i="1"/>
  <c r="M427" i="1"/>
  <c r="O430" i="7" s="1"/>
  <c r="AF430" i="7" s="1"/>
  <c r="Q430" i="1"/>
  <c r="S431" i="7" s="1"/>
  <c r="T429" i="1"/>
  <c r="Q429" i="1"/>
  <c r="S429" i="7" s="1"/>
  <c r="Q427" i="1"/>
  <c r="S430" i="7" s="1"/>
  <c r="T428" i="1"/>
  <c r="Q426" i="1"/>
  <c r="S432" i="7" s="1"/>
  <c r="M428" i="1"/>
  <c r="O428" i="7" s="1"/>
  <c r="AF428" i="7" s="1"/>
  <c r="Q428" i="1"/>
  <c r="S428" i="7" s="1"/>
  <c r="M429" i="1"/>
  <c r="O429" i="7" s="1"/>
  <c r="AF429" i="7" s="1"/>
  <c r="M426" i="1"/>
  <c r="O432" i="7" s="1"/>
  <c r="AF432" i="7" s="1"/>
  <c r="N432" i="7"/>
  <c r="AE432" i="7" s="1"/>
  <c r="T422" i="1"/>
  <c r="M424" i="1"/>
  <c r="O424" i="7" s="1"/>
  <c r="AF424" i="7" s="1"/>
  <c r="T421" i="1"/>
  <c r="T423" i="1"/>
  <c r="M423" i="1"/>
  <c r="O423" i="7" s="1"/>
  <c r="AF423" i="7" s="1"/>
  <c r="M421" i="1"/>
  <c r="O421" i="7" s="1"/>
  <c r="AF421" i="7" s="1"/>
  <c r="Q415" i="1"/>
  <c r="S415" i="7" s="1"/>
  <c r="T425" i="1"/>
  <c r="M425" i="1"/>
  <c r="O425" i="7" s="1"/>
  <c r="AF425" i="7" s="1"/>
  <c r="Q423" i="1"/>
  <c r="S423" i="7" s="1"/>
  <c r="Q425" i="1"/>
  <c r="S425" i="7" s="1"/>
  <c r="Q422" i="1"/>
  <c r="S422" i="7" s="1"/>
  <c r="M419" i="1"/>
  <c r="O419" i="7" s="1"/>
  <c r="AF419" i="7" s="1"/>
  <c r="Q421" i="1"/>
  <c r="S421" i="7" s="1"/>
  <c r="Q416" i="1"/>
  <c r="S416" i="7" s="1"/>
  <c r="Q418" i="1"/>
  <c r="S418" i="7" s="1"/>
  <c r="Q420" i="1"/>
  <c r="S420" i="7" s="1"/>
  <c r="T420" i="1"/>
  <c r="M420" i="1"/>
  <c r="O420" i="7" s="1"/>
  <c r="AF420" i="7" s="1"/>
  <c r="Q417" i="1"/>
  <c r="S417" i="7" s="1"/>
  <c r="T417" i="1"/>
  <c r="M417" i="1"/>
  <c r="O417" i="7" s="1"/>
  <c r="AF417" i="7" s="1"/>
  <c r="T415" i="1"/>
  <c r="M415" i="1"/>
  <c r="O415" i="7" s="1"/>
  <c r="AF415" i="7" s="1"/>
  <c r="T416" i="1"/>
  <c r="M416" i="1"/>
  <c r="O416" i="7" s="1"/>
  <c r="AF416" i="7" s="1"/>
  <c r="T419" i="1"/>
  <c r="N419" i="7"/>
  <c r="AE419" i="7" s="1"/>
  <c r="M418" i="1"/>
  <c r="O418" i="7" s="1"/>
  <c r="AF418" i="7" s="1"/>
  <c r="N418" i="7"/>
  <c r="AE418" i="7" s="1"/>
  <c r="M414" i="1"/>
  <c r="O414" i="7" s="1"/>
  <c r="AF414" i="7" s="1"/>
  <c r="T414" i="1"/>
  <c r="T413" i="1"/>
  <c r="Q414" i="1"/>
  <c r="S414" i="7" s="1"/>
  <c r="M413" i="1"/>
  <c r="O413" i="7" s="1"/>
  <c r="AF413" i="7" s="1"/>
  <c r="Q409" i="1"/>
  <c r="S409" i="7" s="1"/>
  <c r="Q413" i="1"/>
  <c r="S413" i="7" s="1"/>
  <c r="Q411" i="1"/>
  <c r="S411" i="7" s="1"/>
  <c r="Q408" i="1"/>
  <c r="S408" i="7" s="1"/>
  <c r="M412" i="1"/>
  <c r="O412" i="7" s="1"/>
  <c r="AF412" i="7" s="1"/>
  <c r="Q410" i="1"/>
  <c r="S410" i="7" s="1"/>
  <c r="M411" i="1"/>
  <c r="O411" i="7" s="1"/>
  <c r="AF411" i="7" s="1"/>
  <c r="M410" i="1"/>
  <c r="O410" i="7" s="1"/>
  <c r="AF410" i="7" s="1"/>
  <c r="T411" i="1"/>
  <c r="T410" i="1"/>
  <c r="M405" i="1"/>
  <c r="O400" i="7" s="1"/>
  <c r="AF400" i="7" s="1"/>
  <c r="T412" i="1"/>
  <c r="N412" i="7"/>
  <c r="AE412" i="7" s="1"/>
  <c r="T405" i="1"/>
  <c r="Q407" i="1"/>
  <c r="S407" i="7" s="1"/>
  <c r="T397" i="1"/>
  <c r="T404" i="1"/>
  <c r="M397" i="1"/>
  <c r="O404" i="7" s="1"/>
  <c r="AF404" i="7" s="1"/>
  <c r="M404" i="1"/>
  <c r="O405" i="7" s="1"/>
  <c r="AF405" i="7" s="1"/>
  <c r="Q405" i="1"/>
  <c r="S400" i="7" s="1"/>
  <c r="Q397" i="1"/>
  <c r="S404" i="7" s="1"/>
  <c r="T409" i="1"/>
  <c r="N409" i="7"/>
  <c r="AE409" i="7" s="1"/>
  <c r="M408" i="1"/>
  <c r="O408" i="7" s="1"/>
  <c r="AF408" i="7" s="1"/>
  <c r="N408" i="7"/>
  <c r="AE408" i="7" s="1"/>
  <c r="M398" i="1"/>
  <c r="O403" i="7" s="1"/>
  <c r="AF403" i="7" s="1"/>
  <c r="T398" i="1"/>
  <c r="Q404" i="1"/>
  <c r="S405" i="7" s="1"/>
  <c r="M406" i="1"/>
  <c r="O397" i="7" s="1"/>
  <c r="AF397" i="7" s="1"/>
  <c r="Q406" i="1"/>
  <c r="S397" i="7" s="1"/>
  <c r="T406" i="1"/>
  <c r="Q398" i="1"/>
  <c r="S403" i="7" s="1"/>
  <c r="Q400" i="1"/>
  <c r="S402" i="7" s="1"/>
  <c r="Q399" i="1"/>
  <c r="S401" i="7" s="1"/>
  <c r="M400" i="1"/>
  <c r="O402" i="7" s="1"/>
  <c r="AF402" i="7" s="1"/>
  <c r="M395" i="1"/>
  <c r="O396" i="7" s="1"/>
  <c r="AF396" i="7" s="1"/>
  <c r="T407" i="1"/>
  <c r="N407" i="7"/>
  <c r="AE407" i="7" s="1"/>
  <c r="T403" i="1"/>
  <c r="N399" i="7"/>
  <c r="AE399" i="7" s="1"/>
  <c r="T401" i="1"/>
  <c r="M399" i="1"/>
  <c r="O401" i="7" s="1"/>
  <c r="AF401" i="7" s="1"/>
  <c r="T400" i="1"/>
  <c r="M401" i="1"/>
  <c r="O406" i="7" s="1"/>
  <c r="AF406" i="7" s="1"/>
  <c r="T402" i="1"/>
  <c r="N398" i="7"/>
  <c r="AE398" i="7" s="1"/>
  <c r="T399" i="1"/>
  <c r="Q403" i="1"/>
  <c r="S399" i="7" s="1"/>
  <c r="T396" i="1"/>
  <c r="Q401" i="1"/>
  <c r="S406" i="7" s="1"/>
  <c r="M402" i="1"/>
  <c r="O398" i="7" s="1"/>
  <c r="AF398" i="7" s="1"/>
  <c r="T395" i="1"/>
  <c r="N396" i="7"/>
  <c r="AE396" i="7" s="1"/>
  <c r="S395" i="7"/>
  <c r="M396" i="1"/>
  <c r="O395" i="7" s="1"/>
  <c r="AF395" i="7" s="1"/>
  <c r="N395" i="7"/>
  <c r="AE395" i="7" s="1"/>
  <c r="Q394" i="1"/>
  <c r="S394" i="7" s="1"/>
  <c r="M374" i="1"/>
  <c r="O374" i="7" s="1"/>
  <c r="AF374" i="7" s="1"/>
  <c r="M387" i="1"/>
  <c r="O387" i="7" s="1"/>
  <c r="AF387" i="7" s="1"/>
  <c r="T391" i="1"/>
  <c r="Q378" i="1"/>
  <c r="S378" i="7" s="1"/>
  <c r="Q381" i="1"/>
  <c r="S381" i="7" s="1"/>
  <c r="Q373" i="1"/>
  <c r="S373" i="7" s="1"/>
  <c r="M390" i="1"/>
  <c r="O390" i="7" s="1"/>
  <c r="AF390" i="7" s="1"/>
  <c r="M369" i="1"/>
  <c r="O369" i="7" s="1"/>
  <c r="AF369" i="7" s="1"/>
  <c r="Q369" i="1"/>
  <c r="S369" i="7" s="1"/>
  <c r="T369" i="1"/>
  <c r="T393" i="1"/>
  <c r="M372" i="1"/>
  <c r="O372" i="7" s="1"/>
  <c r="AF372" i="7" s="1"/>
  <c r="M388" i="1"/>
  <c r="O388" i="7" s="1"/>
  <c r="AF388" i="7" s="1"/>
  <c r="M371" i="1"/>
  <c r="O371" i="7" s="1"/>
  <c r="AF371" i="7" s="1"/>
  <c r="T389" i="1"/>
  <c r="V387" i="7"/>
  <c r="Q385" i="1"/>
  <c r="S385" i="7" s="1"/>
  <c r="Q376" i="1"/>
  <c r="S376" i="7" s="1"/>
  <c r="M377" i="1"/>
  <c r="O377" i="7" s="1"/>
  <c r="AF377" i="7" s="1"/>
  <c r="T392" i="1"/>
  <c r="M380" i="1"/>
  <c r="O380" i="7" s="1"/>
  <c r="AF380" i="7" s="1"/>
  <c r="Q371" i="1"/>
  <c r="S371" i="7" s="1"/>
  <c r="M383" i="1"/>
  <c r="O383" i="7" s="1"/>
  <c r="AF383" i="7" s="1"/>
  <c r="Q386" i="1"/>
  <c r="S386" i="7" s="1"/>
  <c r="M379" i="1"/>
  <c r="O379" i="7" s="1"/>
  <c r="AF379" i="7" s="1"/>
  <c r="T371" i="1"/>
  <c r="S391" i="7"/>
  <c r="T382" i="1"/>
  <c r="N382" i="7"/>
  <c r="AE382" i="7" s="1"/>
  <c r="Q382" i="1"/>
  <c r="S382" i="7" s="1"/>
  <c r="M389" i="1"/>
  <c r="O389" i="7" s="1"/>
  <c r="AF389" i="7" s="1"/>
  <c r="N389" i="7"/>
  <c r="AE389" i="7" s="1"/>
  <c r="M392" i="1"/>
  <c r="O392" i="7" s="1"/>
  <c r="AF392" i="7" s="1"/>
  <c r="N392" i="7"/>
  <c r="AE392" i="7" s="1"/>
  <c r="T385" i="1"/>
  <c r="N385" i="7"/>
  <c r="AE385" i="7" s="1"/>
  <c r="T384" i="1"/>
  <c r="N384" i="7"/>
  <c r="AE384" i="7" s="1"/>
  <c r="S389" i="7"/>
  <c r="M382" i="1"/>
  <c r="O382" i="7" s="1"/>
  <c r="AF382" i="7" s="1"/>
  <c r="S392" i="7"/>
  <c r="T377" i="1"/>
  <c r="N377" i="7"/>
  <c r="AE377" i="7" s="1"/>
  <c r="T380" i="1"/>
  <c r="N380" i="7"/>
  <c r="AE380" i="7" s="1"/>
  <c r="T386" i="1"/>
  <c r="N386" i="7"/>
  <c r="AE386" i="7" s="1"/>
  <c r="M384" i="1"/>
  <c r="O384" i="7" s="1"/>
  <c r="AF384" i="7" s="1"/>
  <c r="T390" i="1"/>
  <c r="N390" i="7"/>
  <c r="AE390" i="7" s="1"/>
  <c r="M393" i="1"/>
  <c r="O393" i="7" s="1"/>
  <c r="AF393" i="7" s="1"/>
  <c r="N393" i="7"/>
  <c r="AE393" i="7" s="1"/>
  <c r="Q384" i="1"/>
  <c r="S384" i="7" s="1"/>
  <c r="M376" i="1"/>
  <c r="O376" i="7" s="1"/>
  <c r="AF376" i="7" s="1"/>
  <c r="N376" i="7"/>
  <c r="AE376" i="7" s="1"/>
  <c r="T370" i="1"/>
  <c r="T383" i="1"/>
  <c r="N383" i="7"/>
  <c r="AE383" i="7" s="1"/>
  <c r="T372" i="1"/>
  <c r="N372" i="7"/>
  <c r="AE372" i="7" s="1"/>
  <c r="M370" i="1"/>
  <c r="O370" i="7" s="1"/>
  <c r="AF370" i="7" s="1"/>
  <c r="Q370" i="1"/>
  <c r="S370" i="7" s="1"/>
  <c r="S393" i="7"/>
  <c r="T379" i="1"/>
  <c r="N379" i="7"/>
  <c r="AE379" i="7" s="1"/>
  <c r="T373" i="1"/>
  <c r="N373" i="7"/>
  <c r="AE373" i="7" s="1"/>
  <c r="T378" i="1"/>
  <c r="N378" i="7"/>
  <c r="AE378" i="7" s="1"/>
  <c r="M381" i="1"/>
  <c r="O381" i="7" s="1"/>
  <c r="AF381" i="7" s="1"/>
  <c r="N381" i="7"/>
  <c r="AE381" i="7" s="1"/>
  <c r="T388" i="1"/>
  <c r="N388" i="7"/>
  <c r="AE388" i="7" s="1"/>
  <c r="T375" i="1"/>
  <c r="N375" i="7"/>
  <c r="AE375" i="7" s="1"/>
  <c r="M375" i="1"/>
  <c r="O375" i="7" s="1"/>
  <c r="AF375" i="7" s="1"/>
  <c r="T374" i="1"/>
  <c r="N374" i="7"/>
  <c r="AE374" i="7" s="1"/>
  <c r="M391" i="1"/>
  <c r="O391" i="7" s="1"/>
  <c r="AF391" i="7" s="1"/>
  <c r="N391" i="7"/>
  <c r="AE391" i="7" s="1"/>
  <c r="T394" i="1"/>
  <c r="N394" i="7"/>
  <c r="AE394" i="7" s="1"/>
  <c r="T387" i="1"/>
  <c r="N387" i="7"/>
  <c r="AE387" i="7" s="1"/>
  <c r="C974" i="9"/>
  <c r="V974" i="9" s="1"/>
  <c r="C812" i="9"/>
  <c r="C772" i="9"/>
  <c r="V772" i="9" s="1"/>
  <c r="R436" i="1"/>
  <c r="R452" i="1"/>
  <c r="R340" i="1"/>
  <c r="R335" i="1"/>
  <c r="R454" i="1"/>
  <c r="R444" i="1"/>
  <c r="R445" i="1"/>
  <c r="R275" i="1"/>
  <c r="R356" i="1"/>
  <c r="R443" i="1"/>
  <c r="R363" i="1"/>
  <c r="R451" i="1"/>
  <c r="R446" i="1"/>
  <c r="R495" i="1"/>
  <c r="R457" i="1"/>
  <c r="R497" i="1"/>
  <c r="R442" i="1"/>
  <c r="R367" i="1"/>
  <c r="R368" i="1"/>
  <c r="R365" i="1"/>
  <c r="R483" i="1"/>
  <c r="R277" i="1"/>
  <c r="R441" i="1"/>
  <c r="R493" i="1"/>
  <c r="R494" i="1"/>
  <c r="R453" i="1"/>
  <c r="R366" i="1"/>
  <c r="R491" i="1"/>
  <c r="R489" i="1"/>
  <c r="R488" i="1"/>
  <c r="R278" i="1"/>
  <c r="R450" i="1"/>
  <c r="R490" i="1"/>
  <c r="R274" i="1"/>
  <c r="R456" i="1"/>
  <c r="R455" i="1"/>
  <c r="R498" i="1"/>
  <c r="R496" i="1"/>
  <c r="R447" i="1"/>
  <c r="R486" i="1"/>
  <c r="R484" i="1"/>
  <c r="R485" i="1"/>
  <c r="AB398" i="1"/>
  <c r="V398" i="1"/>
  <c r="R487" i="1"/>
  <c r="R458" i="1"/>
  <c r="R355" i="1"/>
  <c r="R440" i="1"/>
  <c r="R276" i="1"/>
  <c r="R349" i="1"/>
  <c r="R492" i="1"/>
  <c r="R362" i="1"/>
  <c r="R341" i="1"/>
  <c r="R333" i="1"/>
  <c r="R347" i="1"/>
  <c r="R344" i="1"/>
  <c r="R343" i="1"/>
  <c r="R353" i="1"/>
  <c r="R345" i="1"/>
  <c r="R361" i="1"/>
  <c r="R360" i="1"/>
  <c r="R359" i="1"/>
  <c r="R351" i="1"/>
  <c r="R332" i="1"/>
  <c r="R439" i="1"/>
  <c r="R338" i="1"/>
  <c r="R354" i="1"/>
  <c r="R337" i="1"/>
  <c r="R437" i="1"/>
  <c r="R348" i="1"/>
  <c r="R339" i="1"/>
  <c r="R438" i="1"/>
  <c r="R364" i="1"/>
  <c r="R435" i="1"/>
  <c r="R434" i="1"/>
  <c r="R433" i="1"/>
  <c r="V397" i="1"/>
  <c r="AB397" i="1"/>
  <c r="R431" i="1" l="1"/>
  <c r="T427" i="7" s="1"/>
  <c r="V812" i="9"/>
  <c r="R432" i="1"/>
  <c r="T426" i="7" s="1"/>
  <c r="R430" i="1"/>
  <c r="T431" i="7" s="1"/>
  <c r="R427" i="1"/>
  <c r="T430" i="7" s="1"/>
  <c r="R426" i="1"/>
  <c r="T432" i="7" s="1"/>
  <c r="R428" i="1"/>
  <c r="T428" i="7" s="1"/>
  <c r="R429" i="1"/>
  <c r="T429" i="7" s="1"/>
  <c r="R424" i="1"/>
  <c r="T424" i="7" s="1"/>
  <c r="R423" i="1"/>
  <c r="T423" i="7" s="1"/>
  <c r="R421" i="1"/>
  <c r="T421" i="7" s="1"/>
  <c r="R425" i="1"/>
  <c r="T425" i="7" s="1"/>
  <c r="R419" i="1"/>
  <c r="T419" i="7" s="1"/>
  <c r="R422" i="1"/>
  <c r="T422" i="7" s="1"/>
  <c r="R420" i="1"/>
  <c r="T420" i="7" s="1"/>
  <c r="R417" i="1"/>
  <c r="T417" i="7" s="1"/>
  <c r="R415" i="1"/>
  <c r="T415" i="7" s="1"/>
  <c r="R416" i="1"/>
  <c r="T416" i="7" s="1"/>
  <c r="R413" i="1"/>
  <c r="T413" i="7" s="1"/>
  <c r="R409" i="1"/>
  <c r="T409" i="7" s="1"/>
  <c r="R411" i="1"/>
  <c r="T411" i="7" s="1"/>
  <c r="R412" i="1"/>
  <c r="T412" i="7" s="1"/>
  <c r="R418" i="1"/>
  <c r="T418" i="7" s="1"/>
  <c r="R414" i="1"/>
  <c r="T414" i="7" s="1"/>
  <c r="R410" i="1"/>
  <c r="T410" i="7" s="1"/>
  <c r="R407" i="1"/>
  <c r="T407" i="7" s="1"/>
  <c r="R397" i="1"/>
  <c r="T404" i="7" s="1"/>
  <c r="R405" i="1"/>
  <c r="T400" i="7" s="1"/>
  <c r="R398" i="1"/>
  <c r="T403" i="7" s="1"/>
  <c r="R400" i="1"/>
  <c r="T402" i="7" s="1"/>
  <c r="R404" i="1"/>
  <c r="T405" i="7" s="1"/>
  <c r="R408" i="1"/>
  <c r="T408" i="7" s="1"/>
  <c r="R395" i="1"/>
  <c r="T396" i="7" s="1"/>
  <c r="R402" i="1"/>
  <c r="T398" i="7" s="1"/>
  <c r="R406" i="1"/>
  <c r="T397" i="7" s="1"/>
  <c r="R399" i="1"/>
  <c r="T401" i="7" s="1"/>
  <c r="R401" i="1"/>
  <c r="T406" i="7" s="1"/>
  <c r="R403" i="1"/>
  <c r="T399" i="7" s="1"/>
  <c r="R387" i="1"/>
  <c r="T387" i="7" s="1"/>
  <c r="R396" i="1"/>
  <c r="T395" i="7" s="1"/>
  <c r="R378" i="1"/>
  <c r="T378" i="7" s="1"/>
  <c r="R374" i="1"/>
  <c r="T374" i="7" s="1"/>
  <c r="R394" i="1"/>
  <c r="T394" i="7" s="1"/>
  <c r="R369" i="1"/>
  <c r="T369" i="7" s="1"/>
  <c r="R373" i="1"/>
  <c r="T373" i="7" s="1"/>
  <c r="R388" i="1"/>
  <c r="T388" i="7" s="1"/>
  <c r="R390" i="1"/>
  <c r="T390" i="7" s="1"/>
  <c r="R372" i="1"/>
  <c r="T372" i="7" s="1"/>
  <c r="R385" i="1"/>
  <c r="T385" i="7" s="1"/>
  <c r="R383" i="1"/>
  <c r="T383" i="7" s="1"/>
  <c r="R377" i="1"/>
  <c r="T377" i="7" s="1"/>
  <c r="R371" i="1"/>
  <c r="T371" i="7" s="1"/>
  <c r="V388" i="7"/>
  <c r="R379" i="1"/>
  <c r="T379" i="7" s="1"/>
  <c r="R376" i="1"/>
  <c r="T376" i="7" s="1"/>
  <c r="R389" i="1"/>
  <c r="T389" i="7" s="1"/>
  <c r="R375" i="1"/>
  <c r="T375" i="7" s="1"/>
  <c r="R382" i="1"/>
  <c r="T382" i="7" s="1"/>
  <c r="R380" i="1"/>
  <c r="T380" i="7" s="1"/>
  <c r="R386" i="1"/>
  <c r="T386" i="7" s="1"/>
  <c r="R384" i="1"/>
  <c r="T384" i="7" s="1"/>
  <c r="R393" i="1"/>
  <c r="T393" i="7" s="1"/>
  <c r="R392" i="1"/>
  <c r="T392" i="7" s="1"/>
  <c r="R381" i="1"/>
  <c r="T381" i="7" s="1"/>
  <c r="R370" i="1"/>
  <c r="T370" i="7" s="1"/>
  <c r="R391" i="1"/>
  <c r="T391" i="7" s="1"/>
  <c r="C975" i="9"/>
  <c r="V975" i="9" s="1"/>
  <c r="C813" i="9"/>
  <c r="C773" i="9"/>
  <c r="V773" i="9" s="1"/>
  <c r="AB399" i="1"/>
  <c r="V399" i="1"/>
  <c r="V813" i="9" l="1"/>
  <c r="V389" i="7"/>
  <c r="C976" i="9"/>
  <c r="V976" i="9" s="1"/>
  <c r="C814" i="9"/>
  <c r="C774" i="9"/>
  <c r="V774" i="9" s="1"/>
  <c r="V400" i="1"/>
  <c r="AB400" i="1"/>
  <c r="V814" i="9" l="1"/>
  <c r="V390" i="7"/>
  <c r="C977" i="9"/>
  <c r="V977" i="9" s="1"/>
  <c r="C815" i="9"/>
  <c r="C775" i="9"/>
  <c r="V775" i="9" s="1"/>
  <c r="AB401" i="1"/>
  <c r="V401" i="1"/>
  <c r="V815" i="9" l="1"/>
  <c r="V391" i="7"/>
  <c r="C978" i="9"/>
  <c r="V978" i="9" s="1"/>
  <c r="C816" i="9"/>
  <c r="C777" i="9"/>
  <c r="V777" i="9" s="1"/>
  <c r="C776" i="9"/>
  <c r="V776" i="9" s="1"/>
  <c r="AB426" i="1"/>
  <c r="V426" i="1"/>
  <c r="V816" i="9" l="1"/>
  <c r="V392" i="7"/>
  <c r="C979" i="9"/>
  <c r="V979" i="9" s="1"/>
  <c r="C817" i="9"/>
  <c r="AB402" i="1"/>
  <c r="V402" i="1"/>
  <c r="V817" i="9" l="1"/>
  <c r="V394" i="7"/>
  <c r="V393" i="7"/>
  <c r="C980" i="9"/>
  <c r="V980" i="9" s="1"/>
  <c r="C818" i="9"/>
  <c r="C779" i="9"/>
  <c r="V779" i="9" s="1"/>
  <c r="C778" i="9"/>
  <c r="V778" i="9" s="1"/>
  <c r="AB403" i="1"/>
  <c r="V403" i="1"/>
  <c r="V818" i="9" l="1"/>
  <c r="C819" i="9"/>
  <c r="C780" i="9"/>
  <c r="V780" i="9" s="1"/>
  <c r="AB404" i="1"/>
  <c r="V404" i="1"/>
  <c r="V819" i="9" l="1"/>
  <c r="C981" i="9"/>
  <c r="V981" i="9" s="1"/>
  <c r="C820" i="9"/>
  <c r="V405" i="1"/>
  <c r="AB405" i="1"/>
  <c r="V820" i="9" l="1"/>
  <c r="C982" i="9"/>
  <c r="V982" i="9" s="1"/>
  <c r="C821" i="9"/>
  <c r="C781" i="9"/>
  <c r="V781" i="9" s="1"/>
  <c r="V406" i="1"/>
  <c r="AB406" i="1"/>
  <c r="V821" i="9" l="1"/>
  <c r="C983" i="9"/>
  <c r="V983" i="9" s="1"/>
  <c r="C822" i="9"/>
  <c r="C782" i="9"/>
  <c r="V782" i="9" s="1"/>
  <c r="AB427" i="1"/>
  <c r="V427" i="1"/>
  <c r="V822" i="9" l="1"/>
  <c r="C985" i="9"/>
  <c r="V985" i="9" s="1"/>
  <c r="C984" i="9"/>
  <c r="V984" i="9" s="1"/>
  <c r="C823" i="9"/>
  <c r="C783" i="9"/>
  <c r="V783" i="9" s="1"/>
  <c r="AB428" i="1"/>
  <c r="V428" i="1"/>
  <c r="V823" i="9" l="1"/>
  <c r="C986" i="9"/>
  <c r="V986" i="9" s="1"/>
  <c r="C824" i="9"/>
  <c r="C784" i="9"/>
  <c r="V784" i="9" s="1"/>
  <c r="AB429" i="1"/>
  <c r="V429" i="1"/>
  <c r="V824" i="9" l="1"/>
  <c r="C987" i="9"/>
  <c r="V987" i="9" s="1"/>
  <c r="C825" i="9"/>
  <c r="C786" i="9"/>
  <c r="V786" i="9" s="1"/>
  <c r="C785" i="9"/>
  <c r="V785" i="9" s="1"/>
  <c r="V430" i="1"/>
  <c r="AB430" i="1"/>
  <c r="V825" i="9" l="1"/>
  <c r="C826" i="9"/>
  <c r="C787" i="9"/>
  <c r="V787" i="9" s="1"/>
  <c r="AB431" i="1"/>
  <c r="V431" i="1"/>
  <c r="V826" i="9" l="1"/>
  <c r="C988" i="9"/>
  <c r="V988" i="9" s="1"/>
  <c r="C827" i="9"/>
  <c r="AB432" i="1"/>
  <c r="V432" i="1"/>
  <c r="V827" i="9" l="1"/>
  <c r="C991" i="9"/>
  <c r="V991" i="9" s="1"/>
  <c r="C989" i="9"/>
  <c r="V989" i="9" s="1"/>
  <c r="C828" i="9"/>
  <c r="C788" i="9"/>
  <c r="V788" i="9" s="1"/>
  <c r="V433" i="1"/>
  <c r="AB433" i="1"/>
  <c r="V828" i="9" l="1"/>
  <c r="C990" i="9"/>
  <c r="V990" i="9" s="1"/>
  <c r="C829" i="9"/>
  <c r="C789" i="9"/>
  <c r="V789" i="9" s="1"/>
  <c r="AB434" i="1"/>
  <c r="V434" i="1"/>
  <c r="V829" i="9" l="1"/>
  <c r="C830" i="9"/>
  <c r="C791" i="9"/>
  <c r="V791" i="9" s="1"/>
  <c r="C790" i="9"/>
  <c r="V790" i="9" s="1"/>
  <c r="AB435" i="1"/>
  <c r="V435" i="1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2245" i="10"/>
  <c r="A2244" i="10"/>
  <c r="A2243" i="10"/>
  <c r="A2242" i="10"/>
  <c r="A2241" i="10"/>
  <c r="A2240" i="10"/>
  <c r="A2239" i="10"/>
  <c r="A2238" i="10"/>
  <c r="A2237" i="10"/>
  <c r="A2236" i="10"/>
  <c r="A2235" i="10"/>
  <c r="A2234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V830" i="9" l="1"/>
  <c r="C831" i="9"/>
  <c r="C792" i="9"/>
  <c r="V792" i="9" s="1"/>
  <c r="V425" i="1"/>
  <c r="AB425" i="1"/>
  <c r="V831" i="9" l="1"/>
  <c r="C832" i="9"/>
  <c r="AB416" i="1"/>
  <c r="V416" i="1"/>
  <c r="V832" i="9" l="1"/>
  <c r="C833" i="9"/>
  <c r="C793" i="9"/>
  <c r="V793" i="9" s="1"/>
  <c r="AB415" i="1"/>
  <c r="V415" i="1"/>
  <c r="V833" i="9" l="1"/>
  <c r="C834" i="9"/>
  <c r="C795" i="9"/>
  <c r="V795" i="9" s="1"/>
  <c r="C794" i="9"/>
  <c r="V794" i="9" s="1"/>
  <c r="AB436" i="1"/>
  <c r="V436" i="1"/>
  <c r="V834" i="9" l="1"/>
  <c r="C835" i="9"/>
  <c r="C796" i="9"/>
  <c r="V796" i="9" s="1"/>
  <c r="V417" i="1"/>
  <c r="AB417" i="1"/>
  <c r="V835" i="9" l="1"/>
  <c r="C836" i="9"/>
  <c r="AB437" i="1"/>
  <c r="V437" i="1"/>
  <c r="V836" i="9" l="1"/>
  <c r="C837" i="9"/>
  <c r="C797" i="9"/>
  <c r="V797" i="9" s="1"/>
  <c r="V438" i="1"/>
  <c r="AB438" i="1"/>
  <c r="V837" i="9" l="1"/>
  <c r="C838" i="9"/>
  <c r="C798" i="9"/>
  <c r="V798" i="9" s="1"/>
  <c r="AB424" i="1"/>
  <c r="V424" i="1"/>
  <c r="V838" i="9" l="1"/>
  <c r="C839" i="9"/>
  <c r="C799" i="9"/>
  <c r="V799" i="9" s="1"/>
  <c r="AB414" i="1"/>
  <c r="V414" i="1"/>
  <c r="V839" i="9" l="1"/>
  <c r="C840" i="9"/>
  <c r="C800" i="9"/>
  <c r="V800" i="9" s="1"/>
  <c r="AB413" i="1"/>
  <c r="V413" i="1"/>
  <c r="V840" i="9" l="1"/>
  <c r="C841" i="9"/>
  <c r="C802" i="9"/>
  <c r="V802" i="9" s="1"/>
  <c r="C801" i="9"/>
  <c r="V801" i="9" s="1"/>
  <c r="AB421" i="1"/>
  <c r="V421" i="1"/>
  <c r="V841" i="9" l="1"/>
  <c r="C842" i="9"/>
  <c r="C803" i="9"/>
  <c r="V803" i="9" s="1"/>
  <c r="V423" i="1"/>
  <c r="AB423" i="1"/>
  <c r="V842" i="9" l="1"/>
  <c r="C843" i="9"/>
  <c r="C805" i="9"/>
  <c r="V805" i="9" s="1"/>
  <c r="AB439" i="1"/>
  <c r="V439" i="1"/>
  <c r="J563" i="1"/>
  <c r="I563" i="1"/>
  <c r="H563" i="1"/>
  <c r="G563" i="1"/>
  <c r="J562" i="1"/>
  <c r="I562" i="1"/>
  <c r="H562" i="1"/>
  <c r="G562" i="1"/>
  <c r="V843" i="9" l="1"/>
  <c r="C844" i="9"/>
  <c r="C804" i="9"/>
  <c r="V804" i="9" s="1"/>
  <c r="AB420" i="1"/>
  <c r="V420" i="1"/>
  <c r="V844" i="9" l="1"/>
  <c r="C845" i="9"/>
  <c r="AB411" i="1"/>
  <c r="V411" i="1"/>
  <c r="V845" i="9" l="1"/>
  <c r="C846" i="9"/>
  <c r="V422" i="1"/>
  <c r="AB422" i="1"/>
  <c r="V846" i="9" l="1"/>
  <c r="C847" i="9"/>
  <c r="AB410" i="1"/>
  <c r="V410" i="1"/>
  <c r="V847" i="9" l="1"/>
  <c r="C848" i="9"/>
  <c r="AB408" i="1"/>
  <c r="V408" i="1"/>
  <c r="V851" i="9" l="1"/>
  <c r="V848" i="9"/>
  <c r="C850" i="9"/>
  <c r="AB418" i="1"/>
  <c r="V418" i="1"/>
  <c r="V853" i="9" l="1"/>
  <c r="V850" i="9"/>
  <c r="C849" i="9"/>
  <c r="AB409" i="1"/>
  <c r="V409" i="1"/>
  <c r="V852" i="9" l="1"/>
  <c r="V849" i="9"/>
  <c r="V419" i="1"/>
  <c r="AB419" i="1"/>
  <c r="D58" i="285"/>
  <c r="G58" i="285"/>
  <c r="F58" i="285"/>
  <c r="I16" i="285"/>
  <c r="H16" i="285"/>
  <c r="AB340" i="1" l="1"/>
  <c r="H8" i="285"/>
  <c r="E8" i="285"/>
  <c r="I8" i="285" s="1"/>
  <c r="AB341" i="1" l="1"/>
  <c r="H10" i="285"/>
  <c r="I11" i="285"/>
  <c r="H11" i="285"/>
  <c r="AB339" i="1" l="1"/>
  <c r="I15" i="285"/>
  <c r="H15" i="285"/>
  <c r="I14" i="285"/>
  <c r="H14" i="285"/>
  <c r="I13" i="285"/>
  <c r="H13" i="285"/>
  <c r="I12" i="285"/>
  <c r="H12" i="285"/>
  <c r="I10" i="285"/>
  <c r="I9" i="285"/>
  <c r="H9" i="285"/>
  <c r="I7" i="285"/>
  <c r="H7" i="285"/>
  <c r="I6" i="285"/>
  <c r="H6" i="285"/>
  <c r="AB338" i="1" l="1"/>
  <c r="AB559" i="1"/>
  <c r="AB558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53" i="1"/>
  <c r="AB552" i="1"/>
  <c r="AB551" i="1"/>
  <c r="AB550" i="1"/>
  <c r="AB549" i="1"/>
  <c r="AB548" i="1"/>
  <c r="AB547" i="1"/>
  <c r="AB546" i="1"/>
  <c r="AB545" i="1"/>
  <c r="AB543" i="1"/>
  <c r="AB544" i="1"/>
  <c r="AB554" i="1"/>
  <c r="AB555" i="1"/>
  <c r="AB556" i="1"/>
  <c r="AB557" i="1"/>
  <c r="K559" i="1"/>
  <c r="L559" i="1" s="1"/>
  <c r="T559" i="1" s="1"/>
  <c r="K558" i="1"/>
  <c r="L558" i="1" s="1"/>
  <c r="K530" i="1"/>
  <c r="L530" i="1" s="1"/>
  <c r="T530" i="1" s="1"/>
  <c r="K531" i="1"/>
  <c r="L531" i="1" s="1"/>
  <c r="T531" i="1" s="1"/>
  <c r="K532" i="1"/>
  <c r="L532" i="1" s="1"/>
  <c r="T532" i="1" s="1"/>
  <c r="K533" i="1"/>
  <c r="L533" i="1" s="1"/>
  <c r="K534" i="1"/>
  <c r="L534" i="1" s="1"/>
  <c r="T534" i="1" s="1"/>
  <c r="K535" i="1"/>
  <c r="L535" i="1" s="1"/>
  <c r="T535" i="1" s="1"/>
  <c r="K536" i="1"/>
  <c r="L536" i="1" s="1"/>
  <c r="K537" i="1"/>
  <c r="L537" i="1" s="1"/>
  <c r="T537" i="1" s="1"/>
  <c r="K538" i="1"/>
  <c r="L538" i="1" s="1"/>
  <c r="T538" i="1" s="1"/>
  <c r="K539" i="1"/>
  <c r="L539" i="1" s="1"/>
  <c r="T539" i="1" s="1"/>
  <c r="K540" i="1"/>
  <c r="L540" i="1" s="1"/>
  <c r="T540" i="1" s="1"/>
  <c r="K541" i="1"/>
  <c r="L541" i="1" s="1"/>
  <c r="T541" i="1" s="1"/>
  <c r="K542" i="1"/>
  <c r="L542" i="1" s="1"/>
  <c r="K553" i="1"/>
  <c r="L553" i="1" s="1"/>
  <c r="K552" i="1"/>
  <c r="L552" i="1" s="1"/>
  <c r="K551" i="1"/>
  <c r="L551" i="1" s="1"/>
  <c r="T551" i="1" s="1"/>
  <c r="K550" i="1"/>
  <c r="L550" i="1" s="1"/>
  <c r="T550" i="1" s="1"/>
  <c r="K549" i="1"/>
  <c r="L549" i="1" s="1"/>
  <c r="T549" i="1" s="1"/>
  <c r="K548" i="1"/>
  <c r="L548" i="1" s="1"/>
  <c r="T548" i="1" s="1"/>
  <c r="K547" i="1"/>
  <c r="L547" i="1" s="1"/>
  <c r="K546" i="1"/>
  <c r="L546" i="1" s="1"/>
  <c r="T546" i="1" s="1"/>
  <c r="K545" i="1"/>
  <c r="L545" i="1" s="1"/>
  <c r="T545" i="1" s="1"/>
  <c r="K543" i="1"/>
  <c r="L543" i="1" s="1"/>
  <c r="T543" i="1" s="1"/>
  <c r="K544" i="1"/>
  <c r="L544" i="1" s="1"/>
  <c r="K554" i="1"/>
  <c r="L554" i="1" s="1"/>
  <c r="K555" i="1"/>
  <c r="L555" i="1" s="1"/>
  <c r="K556" i="1"/>
  <c r="L556" i="1" s="1"/>
  <c r="M556" i="1" s="1"/>
  <c r="K557" i="1"/>
  <c r="L557" i="1" s="1"/>
  <c r="O559" i="1"/>
  <c r="O558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53" i="1"/>
  <c r="O552" i="1"/>
  <c r="O551" i="1"/>
  <c r="O550" i="1"/>
  <c r="O549" i="1"/>
  <c r="O548" i="1"/>
  <c r="O547" i="1"/>
  <c r="O546" i="1"/>
  <c r="O545" i="1"/>
  <c r="O543" i="1"/>
  <c r="O544" i="1"/>
  <c r="O554" i="1"/>
  <c r="O555" i="1"/>
  <c r="O556" i="1"/>
  <c r="O557" i="1"/>
  <c r="AB529" i="1"/>
  <c r="O529" i="1"/>
  <c r="K529" i="1"/>
  <c r="L529" i="1" s="1"/>
  <c r="T529" i="1" s="1"/>
  <c r="M547" i="1" l="1"/>
  <c r="T547" i="1"/>
  <c r="M536" i="1"/>
  <c r="T536" i="1"/>
  <c r="M533" i="1"/>
  <c r="T533" i="1"/>
  <c r="Q542" i="1"/>
  <c r="T542" i="1"/>
  <c r="M544" i="1"/>
  <c r="T544" i="1"/>
  <c r="AB337" i="1"/>
  <c r="M554" i="1"/>
  <c r="Q554" i="1"/>
  <c r="T554" i="1"/>
  <c r="Q559" i="1"/>
  <c r="M557" i="1"/>
  <c r="Q557" i="1"/>
  <c r="T557" i="1"/>
  <c r="Q535" i="1"/>
  <c r="M535" i="1"/>
  <c r="M559" i="1"/>
  <c r="T558" i="1"/>
  <c r="M558" i="1"/>
  <c r="Q558" i="1"/>
  <c r="M530" i="1"/>
  <c r="Q530" i="1"/>
  <c r="M531" i="1"/>
  <c r="Q531" i="1"/>
  <c r="M532" i="1"/>
  <c r="Q532" i="1"/>
  <c r="Q533" i="1"/>
  <c r="M534" i="1"/>
  <c r="Q534" i="1"/>
  <c r="Q536" i="1"/>
  <c r="M537" i="1"/>
  <c r="Q537" i="1"/>
  <c r="M538" i="1"/>
  <c r="Q538" i="1"/>
  <c r="Q539" i="1"/>
  <c r="M539" i="1"/>
  <c r="M540" i="1"/>
  <c r="Q540" i="1"/>
  <c r="M541" i="1"/>
  <c r="Q541" i="1"/>
  <c r="M542" i="1"/>
  <c r="M553" i="1"/>
  <c r="Q553" i="1"/>
  <c r="T553" i="1"/>
  <c r="M552" i="1"/>
  <c r="Q552" i="1"/>
  <c r="T552" i="1"/>
  <c r="M551" i="1"/>
  <c r="Q551" i="1"/>
  <c r="Q550" i="1"/>
  <c r="M550" i="1"/>
  <c r="M549" i="1"/>
  <c r="Q549" i="1"/>
  <c r="M548" i="1"/>
  <c r="Q548" i="1"/>
  <c r="Q547" i="1"/>
  <c r="Q546" i="1"/>
  <c r="M546" i="1"/>
  <c r="M545" i="1"/>
  <c r="Q545" i="1"/>
  <c r="Q543" i="1"/>
  <c r="M543" i="1"/>
  <c r="Q544" i="1"/>
  <c r="M555" i="1"/>
  <c r="Q555" i="1"/>
  <c r="T555" i="1"/>
  <c r="T556" i="1"/>
  <c r="Q556" i="1"/>
  <c r="R556" i="1" s="1"/>
  <c r="Q529" i="1"/>
  <c r="M529" i="1"/>
  <c r="R536" i="1" l="1"/>
  <c r="R547" i="1"/>
  <c r="AB333" i="1"/>
  <c r="R544" i="1"/>
  <c r="R533" i="1"/>
  <c r="R542" i="1"/>
  <c r="R543" i="1"/>
  <c r="R553" i="1"/>
  <c r="R557" i="1"/>
  <c r="R550" i="1"/>
  <c r="R559" i="1"/>
  <c r="R554" i="1"/>
  <c r="R532" i="1"/>
  <c r="R552" i="1"/>
  <c r="R534" i="1"/>
  <c r="R535" i="1"/>
  <c r="R529" i="1"/>
  <c r="R555" i="1"/>
  <c r="R539" i="1"/>
  <c r="R558" i="1"/>
  <c r="R530" i="1"/>
  <c r="R531" i="1"/>
  <c r="R537" i="1"/>
  <c r="R538" i="1"/>
  <c r="R540" i="1"/>
  <c r="R541" i="1"/>
  <c r="R551" i="1"/>
  <c r="R549" i="1"/>
  <c r="R548" i="1"/>
  <c r="R546" i="1"/>
  <c r="R545" i="1"/>
  <c r="AB332" i="1" l="1"/>
  <c r="H68" i="285"/>
  <c r="G68" i="285"/>
  <c r="F68" i="285"/>
  <c r="E68" i="285"/>
  <c r="D68" i="285"/>
  <c r="I67" i="285"/>
  <c r="I65" i="285"/>
  <c r="I64" i="285"/>
  <c r="I63" i="285"/>
  <c r="H50" i="285"/>
  <c r="H49" i="285"/>
  <c r="H48" i="285"/>
  <c r="H47" i="285"/>
  <c r="H41" i="285"/>
  <c r="H40" i="285"/>
  <c r="H38" i="285"/>
  <c r="H37" i="285"/>
  <c r="H36" i="285"/>
  <c r="H32" i="285"/>
  <c r="I24" i="285"/>
  <c r="I23" i="285"/>
  <c r="I22" i="285"/>
  <c r="I21" i="285"/>
  <c r="AB342" i="1" l="1"/>
  <c r="H58" i="285"/>
  <c r="I68" i="285"/>
  <c r="N104" i="258"/>
  <c r="N103" i="258"/>
  <c r="AB343" i="1" l="1"/>
  <c r="H2824" i="9"/>
  <c r="G2824" i="9"/>
  <c r="H2823" i="9"/>
  <c r="G2823" i="9"/>
  <c r="H2822" i="9"/>
  <c r="G2822" i="9"/>
  <c r="H2821" i="9"/>
  <c r="G2821" i="9"/>
  <c r="H2820" i="9"/>
  <c r="G2820" i="9"/>
  <c r="H2819" i="9"/>
  <c r="G2819" i="9"/>
  <c r="H2818" i="9"/>
  <c r="G2818" i="9"/>
  <c r="H2817" i="9"/>
  <c r="G2817" i="9"/>
  <c r="H2816" i="9"/>
  <c r="G2816" i="9"/>
  <c r="H2815" i="9"/>
  <c r="G2815" i="9"/>
  <c r="H2814" i="9"/>
  <c r="G2814" i="9"/>
  <c r="H2813" i="9"/>
  <c r="G2813" i="9"/>
  <c r="H2812" i="9"/>
  <c r="G2812" i="9"/>
  <c r="H2811" i="9"/>
  <c r="G2811" i="9"/>
  <c r="H2810" i="9"/>
  <c r="G2810" i="9"/>
  <c r="H2809" i="9"/>
  <c r="G2809" i="9"/>
  <c r="H2808" i="9"/>
  <c r="G2808" i="9"/>
  <c r="H2807" i="9"/>
  <c r="G2807" i="9"/>
  <c r="H2806" i="9"/>
  <c r="G2806" i="9"/>
  <c r="H2805" i="9"/>
  <c r="G2805" i="9"/>
  <c r="H2804" i="9"/>
  <c r="G2804" i="9"/>
  <c r="H2803" i="9"/>
  <c r="G2803" i="9"/>
  <c r="H2802" i="9"/>
  <c r="G2802" i="9"/>
  <c r="H2801" i="9"/>
  <c r="G2801" i="9"/>
  <c r="H2800" i="9"/>
  <c r="G2800" i="9"/>
  <c r="H2799" i="9"/>
  <c r="G2799" i="9"/>
  <c r="H2798" i="9"/>
  <c r="G2798" i="9"/>
  <c r="H2797" i="9"/>
  <c r="G2797" i="9"/>
  <c r="H2796" i="9"/>
  <c r="G2796" i="9"/>
  <c r="H2795" i="9"/>
  <c r="G2795" i="9"/>
  <c r="H2794" i="9"/>
  <c r="G2794" i="9"/>
  <c r="H2793" i="9"/>
  <c r="G2793" i="9"/>
  <c r="H2792" i="9"/>
  <c r="G2792" i="9"/>
  <c r="H2791" i="9"/>
  <c r="G2791" i="9"/>
  <c r="H2790" i="9"/>
  <c r="G2790" i="9"/>
  <c r="H2789" i="9"/>
  <c r="G2789" i="9"/>
  <c r="H2788" i="9"/>
  <c r="G2788" i="9"/>
  <c r="H2787" i="9"/>
  <c r="G2787" i="9"/>
  <c r="H2786" i="9"/>
  <c r="G2786" i="9"/>
  <c r="H2785" i="9"/>
  <c r="G2785" i="9"/>
  <c r="H2784" i="9"/>
  <c r="G2784" i="9"/>
  <c r="H2783" i="9"/>
  <c r="G2783" i="9"/>
  <c r="H2782" i="9"/>
  <c r="G2782" i="9"/>
  <c r="H2781" i="9"/>
  <c r="G2781" i="9"/>
  <c r="H2780" i="9"/>
  <c r="G2780" i="9"/>
  <c r="H2779" i="9"/>
  <c r="G2779" i="9"/>
  <c r="H2778" i="9"/>
  <c r="G2778" i="9"/>
  <c r="H2777" i="9"/>
  <c r="G2777" i="9"/>
  <c r="H2776" i="9"/>
  <c r="G2776" i="9"/>
  <c r="H2775" i="9"/>
  <c r="G2775" i="9"/>
  <c r="H2774" i="9"/>
  <c r="G2774" i="9"/>
  <c r="H2773" i="9"/>
  <c r="G2773" i="9"/>
  <c r="H2772" i="9"/>
  <c r="G2772" i="9"/>
  <c r="H2771" i="9"/>
  <c r="G2771" i="9"/>
  <c r="H2770" i="9"/>
  <c r="G2770" i="9"/>
  <c r="H2769" i="9"/>
  <c r="G2769" i="9"/>
  <c r="H2768" i="9"/>
  <c r="G2768" i="9"/>
  <c r="H2767" i="9"/>
  <c r="G2767" i="9"/>
  <c r="H2766" i="9"/>
  <c r="G2766" i="9"/>
  <c r="H2765" i="9"/>
  <c r="G2765" i="9"/>
  <c r="H2764" i="9"/>
  <c r="G2764" i="9"/>
  <c r="H2763" i="9"/>
  <c r="G2763" i="9"/>
  <c r="H2762" i="9"/>
  <c r="G2762" i="9"/>
  <c r="H2761" i="9"/>
  <c r="G2761" i="9"/>
  <c r="H2760" i="9"/>
  <c r="G2760" i="9"/>
  <c r="H2759" i="9"/>
  <c r="G2759" i="9"/>
  <c r="H2758" i="9"/>
  <c r="G2758" i="9"/>
  <c r="H2757" i="9"/>
  <c r="G2757" i="9"/>
  <c r="H2756" i="9"/>
  <c r="G2756" i="9"/>
  <c r="H2755" i="9"/>
  <c r="G2755" i="9"/>
  <c r="H2754" i="9"/>
  <c r="G2754" i="9"/>
  <c r="H2753" i="9"/>
  <c r="G2753" i="9"/>
  <c r="H2752" i="9"/>
  <c r="G2752" i="9"/>
  <c r="H2751" i="9"/>
  <c r="G2751" i="9"/>
  <c r="H2750" i="9"/>
  <c r="G2750" i="9"/>
  <c r="H2749" i="9"/>
  <c r="G2749" i="9"/>
  <c r="H2748" i="9"/>
  <c r="G2748" i="9"/>
  <c r="H2747" i="9"/>
  <c r="G2747" i="9"/>
  <c r="H2746" i="9"/>
  <c r="G2746" i="9"/>
  <c r="H2745" i="9"/>
  <c r="G2745" i="9"/>
  <c r="H2744" i="9"/>
  <c r="G2744" i="9"/>
  <c r="H2743" i="9"/>
  <c r="G2743" i="9"/>
  <c r="H2742" i="9"/>
  <c r="G2742" i="9"/>
  <c r="H2741" i="9"/>
  <c r="G2741" i="9"/>
  <c r="H2740" i="9"/>
  <c r="G2740" i="9"/>
  <c r="H2739" i="9"/>
  <c r="G2739" i="9"/>
  <c r="H2738" i="9"/>
  <c r="G2738" i="9"/>
  <c r="H2737" i="9"/>
  <c r="G2737" i="9"/>
  <c r="H2736" i="9"/>
  <c r="G2736" i="9"/>
  <c r="H2735" i="9"/>
  <c r="G2735" i="9"/>
  <c r="H2734" i="9"/>
  <c r="G2734" i="9"/>
  <c r="H2733" i="9"/>
  <c r="G2733" i="9"/>
  <c r="H2732" i="9"/>
  <c r="G2732" i="9"/>
  <c r="H2731" i="9"/>
  <c r="G2731" i="9"/>
  <c r="H2730" i="9"/>
  <c r="G2730" i="9"/>
  <c r="H2729" i="9"/>
  <c r="G2729" i="9"/>
  <c r="H2728" i="9"/>
  <c r="G2728" i="9"/>
  <c r="H2727" i="9"/>
  <c r="G2727" i="9"/>
  <c r="H2726" i="9"/>
  <c r="G2726" i="9"/>
  <c r="H2725" i="9"/>
  <c r="G2725" i="9"/>
  <c r="H2724" i="9"/>
  <c r="G2724" i="9"/>
  <c r="H2723" i="9"/>
  <c r="G2723" i="9"/>
  <c r="H2722" i="9"/>
  <c r="G2722" i="9"/>
  <c r="H2721" i="9"/>
  <c r="G2721" i="9"/>
  <c r="H2720" i="9"/>
  <c r="G2720" i="9"/>
  <c r="H2719" i="9"/>
  <c r="G2719" i="9"/>
  <c r="H2718" i="9"/>
  <c r="G2718" i="9"/>
  <c r="H2717" i="9"/>
  <c r="G2717" i="9"/>
  <c r="H2716" i="9"/>
  <c r="G2716" i="9"/>
  <c r="H2715" i="9"/>
  <c r="G2715" i="9"/>
  <c r="H2714" i="9"/>
  <c r="G2714" i="9"/>
  <c r="H2713" i="9"/>
  <c r="G2713" i="9"/>
  <c r="H2712" i="9"/>
  <c r="G2712" i="9"/>
  <c r="H2711" i="9"/>
  <c r="G2711" i="9"/>
  <c r="H2710" i="9"/>
  <c r="G2710" i="9"/>
  <c r="H2709" i="9"/>
  <c r="G2709" i="9"/>
  <c r="H2708" i="9"/>
  <c r="G2708" i="9"/>
  <c r="H2707" i="9"/>
  <c r="G2707" i="9"/>
  <c r="H2706" i="9"/>
  <c r="G2706" i="9"/>
  <c r="H2705" i="9"/>
  <c r="G2705" i="9"/>
  <c r="H2704" i="9"/>
  <c r="G2704" i="9"/>
  <c r="H2703" i="9"/>
  <c r="G2703" i="9"/>
  <c r="H2702" i="9"/>
  <c r="G2702" i="9"/>
  <c r="H2701" i="9"/>
  <c r="G2701" i="9"/>
  <c r="H2700" i="9"/>
  <c r="G2700" i="9"/>
  <c r="H2699" i="9"/>
  <c r="G2699" i="9"/>
  <c r="H2698" i="9"/>
  <c r="G2698" i="9"/>
  <c r="H2697" i="9"/>
  <c r="G2697" i="9"/>
  <c r="H2696" i="9"/>
  <c r="G2696" i="9"/>
  <c r="H2695" i="9"/>
  <c r="G2695" i="9"/>
  <c r="H2694" i="9"/>
  <c r="G2694" i="9"/>
  <c r="H2693" i="9"/>
  <c r="G2693" i="9"/>
  <c r="H2692" i="9"/>
  <c r="G2692" i="9"/>
  <c r="H2691" i="9"/>
  <c r="G2691" i="9"/>
  <c r="H2690" i="9"/>
  <c r="G2690" i="9"/>
  <c r="H2689" i="9"/>
  <c r="G2689" i="9"/>
  <c r="H2688" i="9"/>
  <c r="G2688" i="9"/>
  <c r="H2687" i="9"/>
  <c r="G2687" i="9"/>
  <c r="H2686" i="9"/>
  <c r="G2686" i="9"/>
  <c r="H2685" i="9"/>
  <c r="G2685" i="9"/>
  <c r="H2684" i="9"/>
  <c r="G2684" i="9"/>
  <c r="H2683" i="9"/>
  <c r="G2683" i="9"/>
  <c r="H2682" i="9"/>
  <c r="G2682" i="9"/>
  <c r="H2681" i="9"/>
  <c r="G2681" i="9"/>
  <c r="H2680" i="9"/>
  <c r="G2680" i="9"/>
  <c r="H2679" i="9"/>
  <c r="G2679" i="9"/>
  <c r="H2678" i="9"/>
  <c r="G2678" i="9"/>
  <c r="H2677" i="9"/>
  <c r="G2677" i="9"/>
  <c r="H2676" i="9"/>
  <c r="G2676" i="9"/>
  <c r="H2675" i="9"/>
  <c r="G2675" i="9"/>
  <c r="H2674" i="9"/>
  <c r="G2674" i="9"/>
  <c r="H2673" i="9"/>
  <c r="G2673" i="9"/>
  <c r="H2672" i="9"/>
  <c r="G2672" i="9"/>
  <c r="H2671" i="9"/>
  <c r="G2671" i="9"/>
  <c r="H2670" i="9"/>
  <c r="G2670" i="9"/>
  <c r="H2669" i="9"/>
  <c r="G2669" i="9"/>
  <c r="H2668" i="9"/>
  <c r="G2668" i="9"/>
  <c r="H2667" i="9"/>
  <c r="G2667" i="9"/>
  <c r="H2666" i="9"/>
  <c r="G2666" i="9"/>
  <c r="H2665" i="9"/>
  <c r="G2665" i="9"/>
  <c r="H2664" i="9"/>
  <c r="G2664" i="9"/>
  <c r="H2663" i="9"/>
  <c r="G2663" i="9"/>
  <c r="H2662" i="9"/>
  <c r="G2662" i="9"/>
  <c r="H2661" i="9"/>
  <c r="G2661" i="9"/>
  <c r="H2660" i="9"/>
  <c r="G2660" i="9"/>
  <c r="H2659" i="9"/>
  <c r="G2659" i="9"/>
  <c r="H2658" i="9"/>
  <c r="G2658" i="9"/>
  <c r="H2657" i="9"/>
  <c r="G2657" i="9"/>
  <c r="H2656" i="9"/>
  <c r="G2656" i="9"/>
  <c r="H2655" i="9"/>
  <c r="G2655" i="9"/>
  <c r="H2654" i="9"/>
  <c r="G2654" i="9"/>
  <c r="H2653" i="9"/>
  <c r="G2653" i="9"/>
  <c r="H2652" i="9"/>
  <c r="G2652" i="9"/>
  <c r="H2651" i="9"/>
  <c r="G2651" i="9"/>
  <c r="H2650" i="9"/>
  <c r="G2650" i="9"/>
  <c r="H2649" i="9"/>
  <c r="G2649" i="9"/>
  <c r="H2648" i="9"/>
  <c r="G2648" i="9"/>
  <c r="H2647" i="9"/>
  <c r="G2647" i="9"/>
  <c r="H2646" i="9"/>
  <c r="G2646" i="9"/>
  <c r="H2645" i="9"/>
  <c r="G2645" i="9"/>
  <c r="H2644" i="9"/>
  <c r="G2644" i="9"/>
  <c r="H2643" i="9"/>
  <c r="G2643" i="9"/>
  <c r="H2642" i="9"/>
  <c r="G2642" i="9"/>
  <c r="H2641" i="9"/>
  <c r="G2641" i="9"/>
  <c r="H2640" i="9"/>
  <c r="G2640" i="9"/>
  <c r="H2639" i="9"/>
  <c r="G2639" i="9"/>
  <c r="H2638" i="9"/>
  <c r="G2638" i="9"/>
  <c r="H2637" i="9"/>
  <c r="G2637" i="9"/>
  <c r="H2636" i="9"/>
  <c r="G2636" i="9"/>
  <c r="H2635" i="9"/>
  <c r="G2635" i="9"/>
  <c r="H2634" i="9"/>
  <c r="G2634" i="9"/>
  <c r="H2633" i="9"/>
  <c r="G2633" i="9"/>
  <c r="H2632" i="9"/>
  <c r="G2632" i="9"/>
  <c r="H2631" i="9"/>
  <c r="G2631" i="9"/>
  <c r="H2630" i="9"/>
  <c r="G2630" i="9"/>
  <c r="H2629" i="9"/>
  <c r="G2629" i="9"/>
  <c r="H2628" i="9"/>
  <c r="G2628" i="9"/>
  <c r="H2627" i="9"/>
  <c r="G2627" i="9"/>
  <c r="H2626" i="9"/>
  <c r="G2626" i="9"/>
  <c r="H2625" i="9"/>
  <c r="G2625" i="9"/>
  <c r="H2624" i="9"/>
  <c r="G2624" i="9"/>
  <c r="H2623" i="9"/>
  <c r="G2623" i="9"/>
  <c r="H2622" i="9"/>
  <c r="G2622" i="9"/>
  <c r="H2621" i="9"/>
  <c r="G2621" i="9"/>
  <c r="H2620" i="9"/>
  <c r="G2620" i="9"/>
  <c r="H2619" i="9"/>
  <c r="G2619" i="9"/>
  <c r="H2618" i="9"/>
  <c r="G2618" i="9"/>
  <c r="H2617" i="9"/>
  <c r="G2617" i="9"/>
  <c r="H2616" i="9"/>
  <c r="G2616" i="9"/>
  <c r="H2615" i="9"/>
  <c r="G2615" i="9"/>
  <c r="H2614" i="9"/>
  <c r="G2614" i="9"/>
  <c r="H2613" i="9"/>
  <c r="G2613" i="9"/>
  <c r="H2612" i="9"/>
  <c r="G2612" i="9"/>
  <c r="H2611" i="9"/>
  <c r="G2611" i="9"/>
  <c r="H2610" i="9"/>
  <c r="G2610" i="9"/>
  <c r="H2609" i="9"/>
  <c r="G2609" i="9"/>
  <c r="H2608" i="9"/>
  <c r="G2608" i="9"/>
  <c r="H2607" i="9"/>
  <c r="G2607" i="9"/>
  <c r="H2606" i="9"/>
  <c r="G2606" i="9"/>
  <c r="H2605" i="9"/>
  <c r="G2605" i="9"/>
  <c r="H2604" i="9"/>
  <c r="G2604" i="9"/>
  <c r="H2603" i="9"/>
  <c r="G2603" i="9"/>
  <c r="H2602" i="9"/>
  <c r="G2602" i="9"/>
  <c r="H2601" i="9"/>
  <c r="G2601" i="9"/>
  <c r="H2600" i="9"/>
  <c r="G2600" i="9"/>
  <c r="H2599" i="9"/>
  <c r="G2599" i="9"/>
  <c r="H2598" i="9"/>
  <c r="G2598" i="9"/>
  <c r="H2597" i="9"/>
  <c r="G2597" i="9"/>
  <c r="H2596" i="9"/>
  <c r="G2596" i="9"/>
  <c r="H2595" i="9"/>
  <c r="G2595" i="9"/>
  <c r="H2594" i="9"/>
  <c r="G2594" i="9"/>
  <c r="H2593" i="9"/>
  <c r="G2593" i="9"/>
  <c r="H2592" i="9"/>
  <c r="G2592" i="9"/>
  <c r="H2591" i="9"/>
  <c r="G2591" i="9"/>
  <c r="H2590" i="9"/>
  <c r="G2590" i="9"/>
  <c r="H2589" i="9"/>
  <c r="G2589" i="9"/>
  <c r="H2588" i="9"/>
  <c r="G2588" i="9"/>
  <c r="H2587" i="9"/>
  <c r="G2587" i="9"/>
  <c r="H2586" i="9"/>
  <c r="G2586" i="9"/>
  <c r="H2585" i="9"/>
  <c r="G2585" i="9"/>
  <c r="H2584" i="9"/>
  <c r="G2584" i="9"/>
  <c r="H2583" i="9"/>
  <c r="G2583" i="9"/>
  <c r="H2582" i="9"/>
  <c r="G2582" i="9"/>
  <c r="H2581" i="9"/>
  <c r="G2581" i="9"/>
  <c r="H2580" i="9"/>
  <c r="G2580" i="9"/>
  <c r="H2579" i="9"/>
  <c r="G2579" i="9"/>
  <c r="H2578" i="9"/>
  <c r="G2578" i="9"/>
  <c r="H2577" i="9"/>
  <c r="G2577" i="9"/>
  <c r="H2576" i="9"/>
  <c r="G2576" i="9"/>
  <c r="H2575" i="9"/>
  <c r="G2575" i="9"/>
  <c r="H2574" i="9"/>
  <c r="G2574" i="9"/>
  <c r="H2573" i="9"/>
  <c r="G2573" i="9"/>
  <c r="H2572" i="9"/>
  <c r="G2572" i="9"/>
  <c r="H2571" i="9"/>
  <c r="G2571" i="9"/>
  <c r="H2570" i="9"/>
  <c r="G2570" i="9"/>
  <c r="H2569" i="9"/>
  <c r="G2569" i="9"/>
  <c r="H2568" i="9"/>
  <c r="G2568" i="9"/>
  <c r="H2567" i="9"/>
  <c r="G2567" i="9"/>
  <c r="H2566" i="9"/>
  <c r="G2566" i="9"/>
  <c r="H2565" i="9"/>
  <c r="G2565" i="9"/>
  <c r="H2564" i="9"/>
  <c r="G2564" i="9"/>
  <c r="H2563" i="9"/>
  <c r="G2563" i="9"/>
  <c r="H2562" i="9"/>
  <c r="G2562" i="9"/>
  <c r="H2561" i="9"/>
  <c r="G2561" i="9"/>
  <c r="H2560" i="9"/>
  <c r="G2560" i="9"/>
  <c r="H2559" i="9"/>
  <c r="G2559" i="9"/>
  <c r="H2558" i="9"/>
  <c r="G2558" i="9"/>
  <c r="H2557" i="9"/>
  <c r="G2557" i="9"/>
  <c r="H2556" i="9"/>
  <c r="G2556" i="9"/>
  <c r="H2555" i="9"/>
  <c r="G2555" i="9"/>
  <c r="H2554" i="9"/>
  <c r="G2554" i="9"/>
  <c r="H2553" i="9"/>
  <c r="G2553" i="9"/>
  <c r="H2552" i="9"/>
  <c r="G2552" i="9"/>
  <c r="H2551" i="9"/>
  <c r="G2551" i="9"/>
  <c r="H2550" i="9"/>
  <c r="G2550" i="9"/>
  <c r="H2549" i="9"/>
  <c r="G2549" i="9"/>
  <c r="H2548" i="9"/>
  <c r="G2548" i="9"/>
  <c r="H2547" i="9"/>
  <c r="G2547" i="9"/>
  <c r="H2546" i="9"/>
  <c r="G2546" i="9"/>
  <c r="H2545" i="9"/>
  <c r="G2545" i="9"/>
  <c r="H2544" i="9"/>
  <c r="G2544" i="9"/>
  <c r="H2543" i="9"/>
  <c r="G2543" i="9"/>
  <c r="H2542" i="9"/>
  <c r="G2542" i="9"/>
  <c r="H2541" i="9"/>
  <c r="G2541" i="9"/>
  <c r="H2540" i="9"/>
  <c r="G2540" i="9"/>
  <c r="H2539" i="9"/>
  <c r="G2539" i="9"/>
  <c r="H2538" i="9"/>
  <c r="G2538" i="9"/>
  <c r="H2537" i="9"/>
  <c r="G2537" i="9"/>
  <c r="H2536" i="9"/>
  <c r="G2536" i="9"/>
  <c r="H2535" i="9"/>
  <c r="G2535" i="9"/>
  <c r="H2534" i="9"/>
  <c r="G2534" i="9"/>
  <c r="H2533" i="9"/>
  <c r="G2533" i="9"/>
  <c r="H2532" i="9"/>
  <c r="G2532" i="9"/>
  <c r="H2531" i="9"/>
  <c r="G2531" i="9"/>
  <c r="H2530" i="9"/>
  <c r="G2530" i="9"/>
  <c r="H2529" i="9"/>
  <c r="G2529" i="9"/>
  <c r="H2528" i="9"/>
  <c r="G2528" i="9"/>
  <c r="H2527" i="9"/>
  <c r="G2527" i="9"/>
  <c r="H2526" i="9"/>
  <c r="G2526" i="9"/>
  <c r="H2525" i="9"/>
  <c r="G2525" i="9"/>
  <c r="H2524" i="9"/>
  <c r="G2524" i="9"/>
  <c r="H2523" i="9"/>
  <c r="G2523" i="9"/>
  <c r="H2522" i="9"/>
  <c r="G2522" i="9"/>
  <c r="H2521" i="9"/>
  <c r="G2521" i="9"/>
  <c r="H2520" i="9"/>
  <c r="G2520" i="9"/>
  <c r="H2519" i="9"/>
  <c r="G2519" i="9"/>
  <c r="H2518" i="9"/>
  <c r="G2518" i="9"/>
  <c r="H2517" i="9"/>
  <c r="G2517" i="9"/>
  <c r="H2516" i="9"/>
  <c r="G2516" i="9"/>
  <c r="H2515" i="9"/>
  <c r="G2515" i="9"/>
  <c r="H2514" i="9"/>
  <c r="G2514" i="9"/>
  <c r="H2513" i="9"/>
  <c r="G2513" i="9"/>
  <c r="H2512" i="9"/>
  <c r="G2512" i="9"/>
  <c r="H2511" i="9"/>
  <c r="G2511" i="9"/>
  <c r="H2510" i="9"/>
  <c r="G2510" i="9"/>
  <c r="H2509" i="9"/>
  <c r="G2509" i="9"/>
  <c r="H2508" i="9"/>
  <c r="G2508" i="9"/>
  <c r="H2507" i="9"/>
  <c r="G2507" i="9"/>
  <c r="H2506" i="9"/>
  <c r="G2506" i="9"/>
  <c r="H2505" i="9"/>
  <c r="G2505" i="9"/>
  <c r="H2504" i="9"/>
  <c r="G2504" i="9"/>
  <c r="H2503" i="9"/>
  <c r="G2503" i="9"/>
  <c r="H2502" i="9"/>
  <c r="G2502" i="9"/>
  <c r="H2501" i="9"/>
  <c r="G2501" i="9"/>
  <c r="H2500" i="9"/>
  <c r="G2500" i="9"/>
  <c r="H2499" i="9"/>
  <c r="G2499" i="9"/>
  <c r="H2498" i="9"/>
  <c r="G2498" i="9"/>
  <c r="H2497" i="9"/>
  <c r="G2497" i="9"/>
  <c r="H2496" i="9"/>
  <c r="G2496" i="9"/>
  <c r="H2495" i="9"/>
  <c r="G2495" i="9"/>
  <c r="H2494" i="9"/>
  <c r="G2494" i="9"/>
  <c r="H2493" i="9"/>
  <c r="G2493" i="9"/>
  <c r="H2492" i="9"/>
  <c r="G2492" i="9"/>
  <c r="H2491" i="9"/>
  <c r="G2491" i="9"/>
  <c r="H2490" i="9"/>
  <c r="G2490" i="9"/>
  <c r="H2489" i="9"/>
  <c r="G2489" i="9"/>
  <c r="H2488" i="9"/>
  <c r="G2488" i="9"/>
  <c r="H2487" i="9"/>
  <c r="G2487" i="9"/>
  <c r="H2486" i="9"/>
  <c r="G2486" i="9"/>
  <c r="H2485" i="9"/>
  <c r="G2485" i="9"/>
  <c r="H2484" i="9"/>
  <c r="G2484" i="9"/>
  <c r="H2483" i="9"/>
  <c r="G2483" i="9"/>
  <c r="H2482" i="9"/>
  <c r="G2482" i="9"/>
  <c r="H2481" i="9"/>
  <c r="G2481" i="9"/>
  <c r="H2480" i="9"/>
  <c r="G2480" i="9"/>
  <c r="H2479" i="9"/>
  <c r="G2479" i="9"/>
  <c r="H2478" i="9"/>
  <c r="G2478" i="9"/>
  <c r="H2477" i="9"/>
  <c r="G2477" i="9"/>
  <c r="H2476" i="9"/>
  <c r="G2476" i="9"/>
  <c r="H2475" i="9"/>
  <c r="G2475" i="9"/>
  <c r="H2474" i="9"/>
  <c r="G2474" i="9"/>
  <c r="H2473" i="9"/>
  <c r="G2473" i="9"/>
  <c r="H2472" i="9"/>
  <c r="G2472" i="9"/>
  <c r="H2471" i="9"/>
  <c r="G2471" i="9"/>
  <c r="H2470" i="9"/>
  <c r="G2470" i="9"/>
  <c r="H2469" i="9"/>
  <c r="G2469" i="9"/>
  <c r="H2468" i="9"/>
  <c r="G2468" i="9"/>
  <c r="H2467" i="9"/>
  <c r="G2467" i="9"/>
  <c r="H2466" i="9"/>
  <c r="G2466" i="9"/>
  <c r="H2465" i="9"/>
  <c r="G2465" i="9"/>
  <c r="H2464" i="9"/>
  <c r="G2464" i="9"/>
  <c r="H2463" i="9"/>
  <c r="G2463" i="9"/>
  <c r="H2462" i="9"/>
  <c r="G2462" i="9"/>
  <c r="H2461" i="9"/>
  <c r="G2461" i="9"/>
  <c r="H2460" i="9"/>
  <c r="G2460" i="9"/>
  <c r="H2459" i="9"/>
  <c r="G2459" i="9"/>
  <c r="H2458" i="9"/>
  <c r="G2458" i="9"/>
  <c r="H2457" i="9"/>
  <c r="G2457" i="9"/>
  <c r="H2456" i="9"/>
  <c r="G2456" i="9"/>
  <c r="H2455" i="9"/>
  <c r="G2455" i="9"/>
  <c r="H2454" i="9"/>
  <c r="G2454" i="9"/>
  <c r="H2453" i="9"/>
  <c r="G2453" i="9"/>
  <c r="H2452" i="9"/>
  <c r="G2452" i="9"/>
  <c r="H2451" i="9"/>
  <c r="G2451" i="9"/>
  <c r="H2450" i="9"/>
  <c r="G2450" i="9"/>
  <c r="H2449" i="9"/>
  <c r="G2449" i="9"/>
  <c r="H2448" i="9"/>
  <c r="G2448" i="9"/>
  <c r="H2447" i="9"/>
  <c r="G2447" i="9"/>
  <c r="H2446" i="9"/>
  <c r="G2446" i="9"/>
  <c r="H2445" i="9"/>
  <c r="G2445" i="9"/>
  <c r="H2444" i="9"/>
  <c r="G2444" i="9"/>
  <c r="H2443" i="9"/>
  <c r="G2443" i="9"/>
  <c r="H2442" i="9"/>
  <c r="G2442" i="9"/>
  <c r="H2441" i="9"/>
  <c r="G2441" i="9"/>
  <c r="H2440" i="9"/>
  <c r="G2440" i="9"/>
  <c r="H2439" i="9"/>
  <c r="G2439" i="9"/>
  <c r="H2438" i="9"/>
  <c r="G2438" i="9"/>
  <c r="H2437" i="9"/>
  <c r="G2437" i="9"/>
  <c r="H2436" i="9"/>
  <c r="G2436" i="9"/>
  <c r="H2435" i="9"/>
  <c r="G2435" i="9"/>
  <c r="H2434" i="9"/>
  <c r="G2434" i="9"/>
  <c r="H2433" i="9"/>
  <c r="G2433" i="9"/>
  <c r="H2432" i="9"/>
  <c r="G2432" i="9"/>
  <c r="H2431" i="9"/>
  <c r="G2431" i="9"/>
  <c r="H2430" i="9"/>
  <c r="G2430" i="9"/>
  <c r="H2429" i="9"/>
  <c r="G2429" i="9"/>
  <c r="H2428" i="9"/>
  <c r="G2428" i="9"/>
  <c r="H2427" i="9"/>
  <c r="G2427" i="9"/>
  <c r="H2426" i="9"/>
  <c r="G2426" i="9"/>
  <c r="H2425" i="9"/>
  <c r="G2425" i="9"/>
  <c r="H2424" i="9"/>
  <c r="G2424" i="9"/>
  <c r="H2423" i="9"/>
  <c r="G2423" i="9"/>
  <c r="H2422" i="9"/>
  <c r="G2422" i="9"/>
  <c r="H2421" i="9"/>
  <c r="G2421" i="9"/>
  <c r="H2420" i="9"/>
  <c r="G2420" i="9"/>
  <c r="H2419" i="9"/>
  <c r="G2419" i="9"/>
  <c r="H2418" i="9"/>
  <c r="G2418" i="9"/>
  <c r="H2417" i="9"/>
  <c r="G2417" i="9"/>
  <c r="H2416" i="9"/>
  <c r="G2416" i="9"/>
  <c r="H2415" i="9"/>
  <c r="G2415" i="9"/>
  <c r="H2414" i="9"/>
  <c r="G2414" i="9"/>
  <c r="H2413" i="9"/>
  <c r="G2413" i="9"/>
  <c r="H2412" i="9"/>
  <c r="G2412" i="9"/>
  <c r="H2411" i="9"/>
  <c r="G2411" i="9"/>
  <c r="H2410" i="9"/>
  <c r="G2410" i="9"/>
  <c r="H2409" i="9"/>
  <c r="G2409" i="9"/>
  <c r="H2408" i="9"/>
  <c r="G2408" i="9"/>
  <c r="H2407" i="9"/>
  <c r="G2407" i="9"/>
  <c r="H2406" i="9"/>
  <c r="G2406" i="9"/>
  <c r="H2405" i="9"/>
  <c r="G2405" i="9"/>
  <c r="H2404" i="9"/>
  <c r="G2404" i="9"/>
  <c r="H2403" i="9"/>
  <c r="G2403" i="9"/>
  <c r="H2402" i="9"/>
  <c r="G2402" i="9"/>
  <c r="H2401" i="9"/>
  <c r="G2401" i="9"/>
  <c r="H2400" i="9"/>
  <c r="G2400" i="9"/>
  <c r="H2399" i="9"/>
  <c r="G2399" i="9"/>
  <c r="H2398" i="9"/>
  <c r="G2398" i="9"/>
  <c r="H2397" i="9"/>
  <c r="G2397" i="9"/>
  <c r="H2396" i="9"/>
  <c r="G2396" i="9"/>
  <c r="H2395" i="9"/>
  <c r="G2395" i="9"/>
  <c r="H2394" i="9"/>
  <c r="G2394" i="9"/>
  <c r="H2393" i="9"/>
  <c r="G2393" i="9"/>
  <c r="H2392" i="9"/>
  <c r="G2392" i="9"/>
  <c r="H2391" i="9"/>
  <c r="G2391" i="9"/>
  <c r="H2390" i="9"/>
  <c r="G2390" i="9"/>
  <c r="H2389" i="9"/>
  <c r="G2389" i="9"/>
  <c r="H2388" i="9"/>
  <c r="G2388" i="9"/>
  <c r="H2387" i="9"/>
  <c r="G2387" i="9"/>
  <c r="H2386" i="9"/>
  <c r="G2386" i="9"/>
  <c r="H2385" i="9"/>
  <c r="G2385" i="9"/>
  <c r="H2384" i="9"/>
  <c r="G2384" i="9"/>
  <c r="H2383" i="9"/>
  <c r="G2383" i="9"/>
  <c r="H2382" i="9"/>
  <c r="G2382" i="9"/>
  <c r="H2381" i="9"/>
  <c r="G2381" i="9"/>
  <c r="H2380" i="9"/>
  <c r="G2380" i="9"/>
  <c r="H2379" i="9"/>
  <c r="G2379" i="9"/>
  <c r="H2378" i="9"/>
  <c r="G2378" i="9"/>
  <c r="H2377" i="9"/>
  <c r="G2377" i="9"/>
  <c r="H2376" i="9"/>
  <c r="G2376" i="9"/>
  <c r="H2375" i="9"/>
  <c r="G2375" i="9"/>
  <c r="H2374" i="9"/>
  <c r="G2374" i="9"/>
  <c r="H2373" i="9"/>
  <c r="G2373" i="9"/>
  <c r="H2372" i="9"/>
  <c r="G2372" i="9"/>
  <c r="H2371" i="9"/>
  <c r="G2371" i="9"/>
  <c r="H2370" i="9"/>
  <c r="G2370" i="9"/>
  <c r="H2369" i="9"/>
  <c r="G2369" i="9"/>
  <c r="H2368" i="9"/>
  <c r="G2368" i="9"/>
  <c r="H2367" i="9"/>
  <c r="G2367" i="9"/>
  <c r="H2366" i="9"/>
  <c r="G2366" i="9"/>
  <c r="H2365" i="9"/>
  <c r="G2365" i="9"/>
  <c r="H2364" i="9"/>
  <c r="G2364" i="9"/>
  <c r="H2363" i="9"/>
  <c r="G2363" i="9"/>
  <c r="H2362" i="9"/>
  <c r="G2362" i="9"/>
  <c r="H2361" i="9"/>
  <c r="G2361" i="9"/>
  <c r="H2360" i="9"/>
  <c r="G2360" i="9"/>
  <c r="H2359" i="9"/>
  <c r="G2359" i="9"/>
  <c r="H2358" i="9"/>
  <c r="G2358" i="9"/>
  <c r="H2357" i="9"/>
  <c r="G2357" i="9"/>
  <c r="H2356" i="9"/>
  <c r="G2356" i="9"/>
  <c r="H2355" i="9"/>
  <c r="G2355" i="9"/>
  <c r="H2354" i="9"/>
  <c r="G2354" i="9"/>
  <c r="H2353" i="9"/>
  <c r="G2353" i="9"/>
  <c r="H2352" i="9"/>
  <c r="G2352" i="9"/>
  <c r="H2351" i="9"/>
  <c r="G2351" i="9"/>
  <c r="H2350" i="9"/>
  <c r="G2350" i="9"/>
  <c r="H2349" i="9"/>
  <c r="G2349" i="9"/>
  <c r="H2348" i="9"/>
  <c r="G2348" i="9"/>
  <c r="H2347" i="9"/>
  <c r="G2347" i="9"/>
  <c r="H2346" i="9"/>
  <c r="G2346" i="9"/>
  <c r="H2345" i="9"/>
  <c r="G2345" i="9"/>
  <c r="H2344" i="9"/>
  <c r="G2344" i="9"/>
  <c r="H2343" i="9"/>
  <c r="G2343" i="9"/>
  <c r="H2342" i="9"/>
  <c r="G2342" i="9"/>
  <c r="H2341" i="9"/>
  <c r="G2341" i="9"/>
  <c r="H2340" i="9"/>
  <c r="G2340" i="9"/>
  <c r="H2339" i="9"/>
  <c r="G2339" i="9"/>
  <c r="H2338" i="9"/>
  <c r="G2338" i="9"/>
  <c r="H2337" i="9"/>
  <c r="G2337" i="9"/>
  <c r="H2336" i="9"/>
  <c r="G2336" i="9"/>
  <c r="H2335" i="9"/>
  <c r="G2335" i="9"/>
  <c r="H2334" i="9"/>
  <c r="G2334" i="9"/>
  <c r="H2333" i="9"/>
  <c r="G2333" i="9"/>
  <c r="H2332" i="9"/>
  <c r="G2332" i="9"/>
  <c r="H2331" i="9"/>
  <c r="G2331" i="9"/>
  <c r="H2330" i="9"/>
  <c r="G2330" i="9"/>
  <c r="H2329" i="9"/>
  <c r="G2329" i="9"/>
  <c r="H2328" i="9"/>
  <c r="G2328" i="9"/>
  <c r="H2327" i="9"/>
  <c r="G2327" i="9"/>
  <c r="H2326" i="9"/>
  <c r="G2326" i="9"/>
  <c r="H2325" i="9"/>
  <c r="G2325" i="9"/>
  <c r="H2324" i="9"/>
  <c r="G2324" i="9"/>
  <c r="H2323" i="9"/>
  <c r="G2323" i="9"/>
  <c r="H2322" i="9"/>
  <c r="G2322" i="9"/>
  <c r="H2321" i="9"/>
  <c r="G2321" i="9"/>
  <c r="H2320" i="9"/>
  <c r="G2320" i="9"/>
  <c r="H2319" i="9"/>
  <c r="G2319" i="9"/>
  <c r="H2318" i="9"/>
  <c r="G2318" i="9"/>
  <c r="H2317" i="9"/>
  <c r="G2317" i="9"/>
  <c r="H2316" i="9"/>
  <c r="G2316" i="9"/>
  <c r="H2315" i="9"/>
  <c r="G2315" i="9"/>
  <c r="H2314" i="9"/>
  <c r="G2314" i="9"/>
  <c r="H2313" i="9"/>
  <c r="G2313" i="9"/>
  <c r="H2312" i="9"/>
  <c r="G2312" i="9"/>
  <c r="H2311" i="9"/>
  <c r="G2311" i="9"/>
  <c r="H2310" i="9"/>
  <c r="G2310" i="9"/>
  <c r="H2309" i="9"/>
  <c r="G2309" i="9"/>
  <c r="H2308" i="9"/>
  <c r="G2308" i="9"/>
  <c r="H2307" i="9"/>
  <c r="G2307" i="9"/>
  <c r="H2306" i="9"/>
  <c r="G2306" i="9"/>
  <c r="H2305" i="9"/>
  <c r="G2305" i="9"/>
  <c r="H2304" i="9"/>
  <c r="G2304" i="9"/>
  <c r="H2303" i="9"/>
  <c r="G2303" i="9"/>
  <c r="H2302" i="9"/>
  <c r="G2302" i="9"/>
  <c r="H2301" i="9"/>
  <c r="G2301" i="9"/>
  <c r="H2300" i="9"/>
  <c r="G2300" i="9"/>
  <c r="H2299" i="9"/>
  <c r="G2299" i="9"/>
  <c r="H2298" i="9"/>
  <c r="G2298" i="9"/>
  <c r="H2297" i="9"/>
  <c r="G2297" i="9"/>
  <c r="H2296" i="9"/>
  <c r="G2296" i="9"/>
  <c r="H2295" i="9"/>
  <c r="G2295" i="9"/>
  <c r="H2294" i="9"/>
  <c r="G2294" i="9"/>
  <c r="H2293" i="9"/>
  <c r="G2293" i="9"/>
  <c r="H2292" i="9"/>
  <c r="G2292" i="9"/>
  <c r="H2291" i="9"/>
  <c r="G2291" i="9"/>
  <c r="H2290" i="9"/>
  <c r="G2290" i="9"/>
  <c r="H2289" i="9"/>
  <c r="G2289" i="9"/>
  <c r="H2288" i="9"/>
  <c r="G2288" i="9"/>
  <c r="H2287" i="9"/>
  <c r="G2287" i="9"/>
  <c r="H2286" i="9"/>
  <c r="G2286" i="9"/>
  <c r="H2285" i="9"/>
  <c r="G2285" i="9"/>
  <c r="H2284" i="9"/>
  <c r="G2284" i="9"/>
  <c r="H2283" i="9"/>
  <c r="G2283" i="9"/>
  <c r="H2282" i="9"/>
  <c r="G2282" i="9"/>
  <c r="H2281" i="9"/>
  <c r="G2281" i="9"/>
  <c r="H2280" i="9"/>
  <c r="G2280" i="9"/>
  <c r="H2279" i="9"/>
  <c r="G2279" i="9"/>
  <c r="H2278" i="9"/>
  <c r="G2278" i="9"/>
  <c r="H2277" i="9"/>
  <c r="G2277" i="9"/>
  <c r="H2276" i="9"/>
  <c r="G2276" i="9"/>
  <c r="H2275" i="9"/>
  <c r="G2275" i="9"/>
  <c r="H2274" i="9"/>
  <c r="G2274" i="9"/>
  <c r="H2273" i="9"/>
  <c r="G2273" i="9"/>
  <c r="H2272" i="9"/>
  <c r="G2272" i="9"/>
  <c r="H2271" i="9"/>
  <c r="G2271" i="9"/>
  <c r="H2270" i="9"/>
  <c r="G2270" i="9"/>
  <c r="H2269" i="9"/>
  <c r="G2269" i="9"/>
  <c r="H2268" i="9"/>
  <c r="G2268" i="9"/>
  <c r="H2267" i="9"/>
  <c r="G2267" i="9"/>
  <c r="H2266" i="9"/>
  <c r="G2266" i="9"/>
  <c r="H2265" i="9"/>
  <c r="G2265" i="9"/>
  <c r="H2264" i="9"/>
  <c r="G2264" i="9"/>
  <c r="H2263" i="9"/>
  <c r="G2263" i="9"/>
  <c r="H2262" i="9"/>
  <c r="G2262" i="9"/>
  <c r="H2261" i="9"/>
  <c r="G2261" i="9"/>
  <c r="H2260" i="9"/>
  <c r="G2260" i="9"/>
  <c r="H2259" i="9"/>
  <c r="G2259" i="9"/>
  <c r="H2258" i="9"/>
  <c r="G2258" i="9"/>
  <c r="H2257" i="9"/>
  <c r="G2257" i="9"/>
  <c r="H2256" i="9"/>
  <c r="G2256" i="9"/>
  <c r="H2255" i="9"/>
  <c r="G2255" i="9"/>
  <c r="H2254" i="9"/>
  <c r="G2254" i="9"/>
  <c r="H2253" i="9"/>
  <c r="G2253" i="9"/>
  <c r="H2252" i="9"/>
  <c r="G2252" i="9"/>
  <c r="H2251" i="9"/>
  <c r="G2251" i="9"/>
  <c r="H2250" i="9"/>
  <c r="G2250" i="9"/>
  <c r="H2249" i="9"/>
  <c r="G2249" i="9"/>
  <c r="H2248" i="9"/>
  <c r="G2248" i="9"/>
  <c r="H2247" i="9"/>
  <c r="G2247" i="9"/>
  <c r="H2246" i="9"/>
  <c r="G2246" i="9"/>
  <c r="H2245" i="9"/>
  <c r="G2245" i="9"/>
  <c r="H2244" i="9"/>
  <c r="G2244" i="9"/>
  <c r="H2243" i="9"/>
  <c r="G2243" i="9"/>
  <c r="H2242" i="9"/>
  <c r="G2242" i="9"/>
  <c r="H2241" i="9"/>
  <c r="G2241" i="9"/>
  <c r="H2240" i="9"/>
  <c r="G2240" i="9"/>
  <c r="H2239" i="9"/>
  <c r="G2239" i="9"/>
  <c r="H2238" i="9"/>
  <c r="G2238" i="9"/>
  <c r="H2237" i="9"/>
  <c r="G2237" i="9"/>
  <c r="H2236" i="9"/>
  <c r="G2236" i="9"/>
  <c r="H2235" i="9"/>
  <c r="G2235" i="9"/>
  <c r="H2234" i="9"/>
  <c r="G2234" i="9"/>
  <c r="H2233" i="9"/>
  <c r="G2233" i="9"/>
  <c r="H2232" i="9"/>
  <c r="G2232" i="9"/>
  <c r="H2231" i="9"/>
  <c r="G2231" i="9"/>
  <c r="H2230" i="9"/>
  <c r="G2230" i="9"/>
  <c r="H2229" i="9"/>
  <c r="G2229" i="9"/>
  <c r="H2228" i="9"/>
  <c r="G2228" i="9"/>
  <c r="H2227" i="9"/>
  <c r="G2227" i="9"/>
  <c r="H2226" i="9"/>
  <c r="G2226" i="9"/>
  <c r="H2225" i="9"/>
  <c r="G2225" i="9"/>
  <c r="H2224" i="9"/>
  <c r="G2224" i="9"/>
  <c r="H2223" i="9"/>
  <c r="G2223" i="9"/>
  <c r="H2222" i="9"/>
  <c r="G2222" i="9"/>
  <c r="H2221" i="9"/>
  <c r="G2221" i="9"/>
  <c r="H2220" i="9"/>
  <c r="G2220" i="9"/>
  <c r="H2219" i="9"/>
  <c r="G2219" i="9"/>
  <c r="H2218" i="9"/>
  <c r="G2218" i="9"/>
  <c r="H2217" i="9"/>
  <c r="G2217" i="9"/>
  <c r="H2216" i="9"/>
  <c r="G2216" i="9"/>
  <c r="H2215" i="9"/>
  <c r="G2215" i="9"/>
  <c r="H2214" i="9"/>
  <c r="G2214" i="9"/>
  <c r="H2213" i="9"/>
  <c r="G2213" i="9"/>
  <c r="H2212" i="9"/>
  <c r="G2212" i="9"/>
  <c r="H2211" i="9"/>
  <c r="G2211" i="9"/>
  <c r="H2210" i="9"/>
  <c r="G2210" i="9"/>
  <c r="H2209" i="9"/>
  <c r="G2209" i="9"/>
  <c r="H2208" i="9"/>
  <c r="G2208" i="9"/>
  <c r="H2207" i="9"/>
  <c r="G2207" i="9"/>
  <c r="H2206" i="9"/>
  <c r="G2206" i="9"/>
  <c r="H2205" i="9"/>
  <c r="G2205" i="9"/>
  <c r="H2204" i="9"/>
  <c r="G2204" i="9"/>
  <c r="H2203" i="9"/>
  <c r="G2203" i="9"/>
  <c r="H2202" i="9"/>
  <c r="G2202" i="9"/>
  <c r="H2201" i="9"/>
  <c r="G2201" i="9"/>
  <c r="H2200" i="9"/>
  <c r="G2200" i="9"/>
  <c r="H2199" i="9"/>
  <c r="G2199" i="9"/>
  <c r="H2198" i="9"/>
  <c r="G2198" i="9"/>
  <c r="H2197" i="9"/>
  <c r="G2197" i="9"/>
  <c r="H2196" i="9"/>
  <c r="G2196" i="9"/>
  <c r="H2195" i="9"/>
  <c r="G2195" i="9"/>
  <c r="H2194" i="9"/>
  <c r="G2194" i="9"/>
  <c r="H2193" i="9"/>
  <c r="G2193" i="9"/>
  <c r="H2192" i="9"/>
  <c r="G2192" i="9"/>
  <c r="H2191" i="9"/>
  <c r="G2191" i="9"/>
  <c r="H2190" i="9"/>
  <c r="G2190" i="9"/>
  <c r="H2189" i="9"/>
  <c r="G2189" i="9"/>
  <c r="H2188" i="9"/>
  <c r="G2188" i="9"/>
  <c r="H2187" i="9"/>
  <c r="G2187" i="9"/>
  <c r="H2186" i="9"/>
  <c r="G2186" i="9"/>
  <c r="H2185" i="9"/>
  <c r="G2185" i="9"/>
  <c r="H2184" i="9"/>
  <c r="G2184" i="9"/>
  <c r="H2183" i="9"/>
  <c r="G2183" i="9"/>
  <c r="H2182" i="9"/>
  <c r="G2182" i="9"/>
  <c r="H2181" i="9"/>
  <c r="G2181" i="9"/>
  <c r="H2180" i="9"/>
  <c r="G2180" i="9"/>
  <c r="H2179" i="9"/>
  <c r="G2179" i="9"/>
  <c r="H2178" i="9"/>
  <c r="G2178" i="9"/>
  <c r="H2177" i="9"/>
  <c r="G2177" i="9"/>
  <c r="H2176" i="9"/>
  <c r="G2176" i="9"/>
  <c r="H2175" i="9"/>
  <c r="G2175" i="9"/>
  <c r="H2174" i="9"/>
  <c r="G2174" i="9"/>
  <c r="H2173" i="9"/>
  <c r="G2173" i="9"/>
  <c r="H2172" i="9"/>
  <c r="G2172" i="9"/>
  <c r="H2171" i="9"/>
  <c r="G2171" i="9"/>
  <c r="H2170" i="9"/>
  <c r="G2170" i="9"/>
  <c r="H2169" i="9"/>
  <c r="G2169" i="9"/>
  <c r="H2168" i="9"/>
  <c r="G2168" i="9"/>
  <c r="H2167" i="9"/>
  <c r="G2167" i="9"/>
  <c r="H2166" i="9"/>
  <c r="G2166" i="9"/>
  <c r="H2165" i="9"/>
  <c r="G2165" i="9"/>
  <c r="H2164" i="9"/>
  <c r="G2164" i="9"/>
  <c r="H2163" i="9"/>
  <c r="G2163" i="9"/>
  <c r="H2162" i="9"/>
  <c r="G2162" i="9"/>
  <c r="H2161" i="9"/>
  <c r="G2161" i="9"/>
  <c r="H2160" i="9"/>
  <c r="G2160" i="9"/>
  <c r="H2159" i="9"/>
  <c r="G2159" i="9"/>
  <c r="H2158" i="9"/>
  <c r="G2158" i="9"/>
  <c r="H2157" i="9"/>
  <c r="G2157" i="9"/>
  <c r="H2156" i="9"/>
  <c r="G2156" i="9"/>
  <c r="H2155" i="9"/>
  <c r="G2155" i="9"/>
  <c r="H2154" i="9"/>
  <c r="G2154" i="9"/>
  <c r="H2153" i="9"/>
  <c r="G2153" i="9"/>
  <c r="H2152" i="9"/>
  <c r="G2152" i="9"/>
  <c r="H2151" i="9"/>
  <c r="G2151" i="9"/>
  <c r="H2150" i="9"/>
  <c r="G2150" i="9"/>
  <c r="H2149" i="9"/>
  <c r="G2149" i="9"/>
  <c r="H2148" i="9"/>
  <c r="G2148" i="9"/>
  <c r="H2147" i="9"/>
  <c r="G2147" i="9"/>
  <c r="H2146" i="9"/>
  <c r="G2146" i="9"/>
  <c r="H2145" i="9"/>
  <c r="G2145" i="9"/>
  <c r="H2144" i="9"/>
  <c r="G2144" i="9"/>
  <c r="H2143" i="9"/>
  <c r="G2143" i="9"/>
  <c r="H2142" i="9"/>
  <c r="G2142" i="9"/>
  <c r="H2141" i="9"/>
  <c r="G2141" i="9"/>
  <c r="H2140" i="9"/>
  <c r="G2140" i="9"/>
  <c r="H2139" i="9"/>
  <c r="G2139" i="9"/>
  <c r="H2138" i="9"/>
  <c r="G2138" i="9"/>
  <c r="H2137" i="9"/>
  <c r="G2137" i="9"/>
  <c r="H2136" i="9"/>
  <c r="G2136" i="9"/>
  <c r="H2135" i="9"/>
  <c r="G2135" i="9"/>
  <c r="H2134" i="9"/>
  <c r="G2134" i="9"/>
  <c r="H2133" i="9"/>
  <c r="G2133" i="9"/>
  <c r="H2132" i="9"/>
  <c r="G2132" i="9"/>
  <c r="H2131" i="9"/>
  <c r="G2131" i="9"/>
  <c r="H2130" i="9"/>
  <c r="G2130" i="9"/>
  <c r="H2129" i="9"/>
  <c r="G2129" i="9"/>
  <c r="H2128" i="9"/>
  <c r="G2128" i="9"/>
  <c r="H2127" i="9"/>
  <c r="G2127" i="9"/>
  <c r="H2126" i="9"/>
  <c r="G2126" i="9"/>
  <c r="H2125" i="9"/>
  <c r="G2125" i="9"/>
  <c r="H2124" i="9"/>
  <c r="G2124" i="9"/>
  <c r="H2123" i="9"/>
  <c r="G2123" i="9"/>
  <c r="H2122" i="9"/>
  <c r="G2122" i="9"/>
  <c r="H2121" i="9"/>
  <c r="G2121" i="9"/>
  <c r="H2120" i="9"/>
  <c r="G2120" i="9"/>
  <c r="H2119" i="9"/>
  <c r="G2119" i="9"/>
  <c r="H2118" i="9"/>
  <c r="G2118" i="9"/>
  <c r="H2117" i="9"/>
  <c r="G2117" i="9"/>
  <c r="H2116" i="9"/>
  <c r="G2116" i="9"/>
  <c r="H2115" i="9"/>
  <c r="G2115" i="9"/>
  <c r="H2114" i="9"/>
  <c r="G2114" i="9"/>
  <c r="H2113" i="9"/>
  <c r="G2113" i="9"/>
  <c r="H2112" i="9"/>
  <c r="G2112" i="9"/>
  <c r="H2111" i="9"/>
  <c r="G2111" i="9"/>
  <c r="H2110" i="9"/>
  <c r="G2110" i="9"/>
  <c r="H2109" i="9"/>
  <c r="G2109" i="9"/>
  <c r="H2108" i="9"/>
  <c r="G2108" i="9"/>
  <c r="H2107" i="9"/>
  <c r="G2107" i="9"/>
  <c r="H2106" i="9"/>
  <c r="G2106" i="9"/>
  <c r="H2105" i="9"/>
  <c r="G2105" i="9"/>
  <c r="H2104" i="9"/>
  <c r="G2104" i="9"/>
  <c r="H2103" i="9"/>
  <c r="G2103" i="9"/>
  <c r="H2102" i="9"/>
  <c r="G2102" i="9"/>
  <c r="H2101" i="9"/>
  <c r="G2101" i="9"/>
  <c r="H2100" i="9"/>
  <c r="G2100" i="9"/>
  <c r="H2099" i="9"/>
  <c r="G2099" i="9"/>
  <c r="H2098" i="9"/>
  <c r="G2098" i="9"/>
  <c r="H2097" i="9"/>
  <c r="G2097" i="9"/>
  <c r="H2096" i="9"/>
  <c r="G2096" i="9"/>
  <c r="H2095" i="9"/>
  <c r="G2095" i="9"/>
  <c r="H2094" i="9"/>
  <c r="G2094" i="9"/>
  <c r="H2093" i="9"/>
  <c r="G2093" i="9"/>
  <c r="H2092" i="9"/>
  <c r="G2092" i="9"/>
  <c r="H2091" i="9"/>
  <c r="G2091" i="9"/>
  <c r="H2090" i="9"/>
  <c r="G2090" i="9"/>
  <c r="H2089" i="9"/>
  <c r="G2089" i="9"/>
  <c r="H2088" i="9"/>
  <c r="G2088" i="9"/>
  <c r="H2087" i="9"/>
  <c r="G2087" i="9"/>
  <c r="H2086" i="9"/>
  <c r="G2086" i="9"/>
  <c r="H2085" i="9"/>
  <c r="G2085" i="9"/>
  <c r="H2084" i="9"/>
  <c r="G2084" i="9"/>
  <c r="H2083" i="9"/>
  <c r="G2083" i="9"/>
  <c r="H2082" i="9"/>
  <c r="G2082" i="9"/>
  <c r="H2081" i="9"/>
  <c r="G2081" i="9"/>
  <c r="H2080" i="9"/>
  <c r="G2080" i="9"/>
  <c r="H2079" i="9"/>
  <c r="G2079" i="9"/>
  <c r="H2078" i="9"/>
  <c r="G2078" i="9"/>
  <c r="H2077" i="9"/>
  <c r="G2077" i="9"/>
  <c r="H2076" i="9"/>
  <c r="G2076" i="9"/>
  <c r="H2075" i="9"/>
  <c r="G2075" i="9"/>
  <c r="H2074" i="9"/>
  <c r="G2074" i="9"/>
  <c r="H2073" i="9"/>
  <c r="G2073" i="9"/>
  <c r="H2072" i="9"/>
  <c r="G2072" i="9"/>
  <c r="H2071" i="9"/>
  <c r="G2071" i="9"/>
  <c r="H2070" i="9"/>
  <c r="G2070" i="9"/>
  <c r="H2069" i="9"/>
  <c r="G2069" i="9"/>
  <c r="H2068" i="9"/>
  <c r="G2068" i="9"/>
  <c r="H2067" i="9"/>
  <c r="G2067" i="9"/>
  <c r="H2066" i="9"/>
  <c r="G2066" i="9"/>
  <c r="H2065" i="9"/>
  <c r="G2065" i="9"/>
  <c r="H2064" i="9"/>
  <c r="G2064" i="9"/>
  <c r="H2063" i="9"/>
  <c r="G2063" i="9"/>
  <c r="H2062" i="9"/>
  <c r="G2062" i="9"/>
  <c r="H2061" i="9"/>
  <c r="G2061" i="9"/>
  <c r="H2060" i="9"/>
  <c r="G2060" i="9"/>
  <c r="H2059" i="9"/>
  <c r="G2059" i="9"/>
  <c r="H2058" i="9"/>
  <c r="G2058" i="9"/>
  <c r="H2057" i="9"/>
  <c r="G2057" i="9"/>
  <c r="H2056" i="9"/>
  <c r="G2056" i="9"/>
  <c r="H2055" i="9"/>
  <c r="G2055" i="9"/>
  <c r="H2054" i="9"/>
  <c r="G2054" i="9"/>
  <c r="H2053" i="9"/>
  <c r="G2053" i="9"/>
  <c r="H2052" i="9"/>
  <c r="G2052" i="9"/>
  <c r="H2051" i="9"/>
  <c r="G2051" i="9"/>
  <c r="H2050" i="9"/>
  <c r="G2050" i="9"/>
  <c r="H2049" i="9"/>
  <c r="G2049" i="9"/>
  <c r="H2048" i="9"/>
  <c r="G2048" i="9"/>
  <c r="H2047" i="9"/>
  <c r="G2047" i="9"/>
  <c r="H2046" i="9"/>
  <c r="G2046" i="9"/>
  <c r="H2045" i="9"/>
  <c r="G2045" i="9"/>
  <c r="H2044" i="9"/>
  <c r="G2044" i="9"/>
  <c r="H2043" i="9"/>
  <c r="G2043" i="9"/>
  <c r="H2042" i="9"/>
  <c r="G2042" i="9"/>
  <c r="H2041" i="9"/>
  <c r="G2041" i="9"/>
  <c r="H2040" i="9"/>
  <c r="G2040" i="9"/>
  <c r="H2039" i="9"/>
  <c r="G2039" i="9"/>
  <c r="H2038" i="9"/>
  <c r="G2038" i="9"/>
  <c r="H2037" i="9"/>
  <c r="G2037" i="9"/>
  <c r="H2036" i="9"/>
  <c r="G2036" i="9"/>
  <c r="H2035" i="9"/>
  <c r="G2035" i="9"/>
  <c r="H2034" i="9"/>
  <c r="G2034" i="9"/>
  <c r="H2033" i="9"/>
  <c r="G2033" i="9"/>
  <c r="H2032" i="9"/>
  <c r="G2032" i="9"/>
  <c r="H2031" i="9"/>
  <c r="G2031" i="9"/>
  <c r="H2030" i="9"/>
  <c r="G2030" i="9"/>
  <c r="H2029" i="9"/>
  <c r="G2029" i="9"/>
  <c r="H2028" i="9"/>
  <c r="G2028" i="9"/>
  <c r="H2027" i="9"/>
  <c r="G2027" i="9"/>
  <c r="H2026" i="9"/>
  <c r="G2026" i="9"/>
  <c r="H2025" i="9"/>
  <c r="G2025" i="9"/>
  <c r="H2024" i="9"/>
  <c r="G2024" i="9"/>
  <c r="H2023" i="9"/>
  <c r="G2023" i="9"/>
  <c r="H2022" i="9"/>
  <c r="G2022" i="9"/>
  <c r="H2021" i="9"/>
  <c r="G2021" i="9"/>
  <c r="H2020" i="9"/>
  <c r="G2020" i="9"/>
  <c r="H2019" i="9"/>
  <c r="G2019" i="9"/>
  <c r="H2018" i="9"/>
  <c r="G2018" i="9"/>
  <c r="H2017" i="9"/>
  <c r="G2017" i="9"/>
  <c r="H2016" i="9"/>
  <c r="G2016" i="9"/>
  <c r="H2015" i="9"/>
  <c r="G2015" i="9"/>
  <c r="H2014" i="9"/>
  <c r="G2014" i="9"/>
  <c r="H2013" i="9"/>
  <c r="G2013" i="9"/>
  <c r="H2012" i="9"/>
  <c r="G2012" i="9"/>
  <c r="H2011" i="9"/>
  <c r="G2011" i="9"/>
  <c r="H2010" i="9"/>
  <c r="G2010" i="9"/>
  <c r="H2009" i="9"/>
  <c r="G2009" i="9"/>
  <c r="H2008" i="9"/>
  <c r="G2008" i="9"/>
  <c r="H2007" i="9"/>
  <c r="G2007" i="9"/>
  <c r="H2006" i="9"/>
  <c r="G2006" i="9"/>
  <c r="H2005" i="9"/>
  <c r="G2005" i="9"/>
  <c r="H2004" i="9"/>
  <c r="G2004" i="9"/>
  <c r="H2003" i="9"/>
  <c r="G2003" i="9"/>
  <c r="H2002" i="9"/>
  <c r="G2002" i="9"/>
  <c r="H2001" i="9"/>
  <c r="G2001" i="9"/>
  <c r="H2000" i="9"/>
  <c r="G2000" i="9"/>
  <c r="H1999" i="9"/>
  <c r="G1999" i="9"/>
  <c r="H1998" i="9"/>
  <c r="G1998" i="9"/>
  <c r="H1997" i="9"/>
  <c r="G1997" i="9"/>
  <c r="H1996" i="9"/>
  <c r="G1996" i="9"/>
  <c r="H1995" i="9"/>
  <c r="G1995" i="9"/>
  <c r="H1994" i="9"/>
  <c r="G1994" i="9"/>
  <c r="H1993" i="9"/>
  <c r="G1993" i="9"/>
  <c r="H1992" i="9"/>
  <c r="G1992" i="9"/>
  <c r="H1991" i="9"/>
  <c r="G1991" i="9"/>
  <c r="H1990" i="9"/>
  <c r="G1990" i="9"/>
  <c r="H1989" i="9"/>
  <c r="G1989" i="9"/>
  <c r="H1988" i="9"/>
  <c r="G1988" i="9"/>
  <c r="H1987" i="9"/>
  <c r="G1987" i="9"/>
  <c r="H1986" i="9"/>
  <c r="G1986" i="9"/>
  <c r="H1985" i="9"/>
  <c r="G1985" i="9"/>
  <c r="H1984" i="9"/>
  <c r="G1984" i="9"/>
  <c r="H1983" i="9"/>
  <c r="G1983" i="9"/>
  <c r="H1982" i="9"/>
  <c r="G1982" i="9"/>
  <c r="H1981" i="9"/>
  <c r="G1981" i="9"/>
  <c r="H1980" i="9"/>
  <c r="G1980" i="9"/>
  <c r="H1979" i="9"/>
  <c r="G1979" i="9"/>
  <c r="H1978" i="9"/>
  <c r="G1978" i="9"/>
  <c r="H1977" i="9"/>
  <c r="G1977" i="9"/>
  <c r="H1976" i="9"/>
  <c r="G1976" i="9"/>
  <c r="H1975" i="9"/>
  <c r="G1975" i="9"/>
  <c r="H1974" i="9"/>
  <c r="G1974" i="9"/>
  <c r="H1973" i="9"/>
  <c r="G1973" i="9"/>
  <c r="H1972" i="9"/>
  <c r="G1972" i="9"/>
  <c r="H1971" i="9"/>
  <c r="G1971" i="9"/>
  <c r="H1970" i="9"/>
  <c r="G1970" i="9"/>
  <c r="H1969" i="9"/>
  <c r="G1969" i="9"/>
  <c r="H1968" i="9"/>
  <c r="G1968" i="9"/>
  <c r="H1967" i="9"/>
  <c r="G1967" i="9"/>
  <c r="H1966" i="9"/>
  <c r="G1966" i="9"/>
  <c r="H1965" i="9"/>
  <c r="G1965" i="9"/>
  <c r="H1964" i="9"/>
  <c r="G1964" i="9"/>
  <c r="H1963" i="9"/>
  <c r="G1963" i="9"/>
  <c r="H1962" i="9"/>
  <c r="G1962" i="9"/>
  <c r="H1961" i="9"/>
  <c r="G1961" i="9"/>
  <c r="H1960" i="9"/>
  <c r="G1960" i="9"/>
  <c r="H1959" i="9"/>
  <c r="G1959" i="9"/>
  <c r="H1958" i="9"/>
  <c r="G1958" i="9"/>
  <c r="H1957" i="9"/>
  <c r="G1957" i="9"/>
  <c r="H1956" i="9"/>
  <c r="G1956" i="9"/>
  <c r="H1955" i="9"/>
  <c r="G1955" i="9"/>
  <c r="H1954" i="9"/>
  <c r="G1954" i="9"/>
  <c r="H1953" i="9"/>
  <c r="G1953" i="9"/>
  <c r="H1952" i="9"/>
  <c r="G1952" i="9"/>
  <c r="H1951" i="9"/>
  <c r="G1951" i="9"/>
  <c r="H1950" i="9"/>
  <c r="G1950" i="9"/>
  <c r="H1949" i="9"/>
  <c r="G1949" i="9"/>
  <c r="H1948" i="9"/>
  <c r="G1948" i="9"/>
  <c r="H1947" i="9"/>
  <c r="G1947" i="9"/>
  <c r="H1946" i="9"/>
  <c r="G1946" i="9"/>
  <c r="H1945" i="9"/>
  <c r="G1945" i="9"/>
  <c r="H1944" i="9"/>
  <c r="G1944" i="9"/>
  <c r="H1943" i="9"/>
  <c r="G1943" i="9"/>
  <c r="H1942" i="9"/>
  <c r="G1942" i="9"/>
  <c r="H1941" i="9"/>
  <c r="G1941" i="9"/>
  <c r="H1940" i="9"/>
  <c r="G1940" i="9"/>
  <c r="H1939" i="9"/>
  <c r="G1939" i="9"/>
  <c r="H1938" i="9"/>
  <c r="G1938" i="9"/>
  <c r="H1937" i="9"/>
  <c r="G1937" i="9"/>
  <c r="H1936" i="9"/>
  <c r="G1936" i="9"/>
  <c r="H1935" i="9"/>
  <c r="G1935" i="9"/>
  <c r="H1934" i="9"/>
  <c r="G1934" i="9"/>
  <c r="H1933" i="9"/>
  <c r="G1933" i="9"/>
  <c r="H1932" i="9"/>
  <c r="G1932" i="9"/>
  <c r="H1931" i="9"/>
  <c r="G1931" i="9"/>
  <c r="H1930" i="9"/>
  <c r="G1930" i="9"/>
  <c r="H1929" i="9"/>
  <c r="G1929" i="9"/>
  <c r="H1928" i="9"/>
  <c r="G1928" i="9"/>
  <c r="H1927" i="9"/>
  <c r="G1927" i="9"/>
  <c r="H1926" i="9"/>
  <c r="G1926" i="9"/>
  <c r="H1925" i="9"/>
  <c r="G1925" i="9"/>
  <c r="H1924" i="9"/>
  <c r="G1924" i="9"/>
  <c r="H1923" i="9"/>
  <c r="G1923" i="9"/>
  <c r="H1922" i="9"/>
  <c r="G1922" i="9"/>
  <c r="H1921" i="9"/>
  <c r="G1921" i="9"/>
  <c r="H1920" i="9"/>
  <c r="G1920" i="9"/>
  <c r="H1919" i="9"/>
  <c r="G1919" i="9"/>
  <c r="H1918" i="9"/>
  <c r="G1918" i="9"/>
  <c r="H1917" i="9"/>
  <c r="G1917" i="9"/>
  <c r="H1916" i="9"/>
  <c r="G1916" i="9"/>
  <c r="H1915" i="9"/>
  <c r="G1915" i="9"/>
  <c r="H1914" i="9"/>
  <c r="G1914" i="9"/>
  <c r="H1913" i="9"/>
  <c r="G1913" i="9"/>
  <c r="H1912" i="9"/>
  <c r="G1912" i="9"/>
  <c r="H1911" i="9"/>
  <c r="G1911" i="9"/>
  <c r="H1910" i="9"/>
  <c r="G1910" i="9"/>
  <c r="H1909" i="9"/>
  <c r="G1909" i="9"/>
  <c r="H1908" i="9"/>
  <c r="G1908" i="9"/>
  <c r="H1907" i="9"/>
  <c r="G1907" i="9"/>
  <c r="H1906" i="9"/>
  <c r="G1906" i="9"/>
  <c r="H1905" i="9"/>
  <c r="G1905" i="9"/>
  <c r="H1904" i="9"/>
  <c r="G1904" i="9"/>
  <c r="H1903" i="9"/>
  <c r="G1903" i="9"/>
  <c r="H1902" i="9"/>
  <c r="G1902" i="9"/>
  <c r="H1901" i="9"/>
  <c r="G1901" i="9"/>
  <c r="H1900" i="9"/>
  <c r="G1900" i="9"/>
  <c r="H1899" i="9"/>
  <c r="G1899" i="9"/>
  <c r="H1898" i="9"/>
  <c r="G1898" i="9"/>
  <c r="H1897" i="9"/>
  <c r="G1897" i="9"/>
  <c r="H1896" i="9"/>
  <c r="G1896" i="9"/>
  <c r="H1895" i="9"/>
  <c r="G1895" i="9"/>
  <c r="H1894" i="9"/>
  <c r="G1894" i="9"/>
  <c r="H1893" i="9"/>
  <c r="G1893" i="9"/>
  <c r="H1892" i="9"/>
  <c r="G1892" i="9"/>
  <c r="H1891" i="9"/>
  <c r="G1891" i="9"/>
  <c r="H1890" i="9"/>
  <c r="G1890" i="9"/>
  <c r="H1889" i="9"/>
  <c r="G1889" i="9"/>
  <c r="H1888" i="9"/>
  <c r="G1888" i="9"/>
  <c r="H1887" i="9"/>
  <c r="G1887" i="9"/>
  <c r="H1886" i="9"/>
  <c r="G1886" i="9"/>
  <c r="H1885" i="9"/>
  <c r="G1885" i="9"/>
  <c r="H1884" i="9"/>
  <c r="G1884" i="9"/>
  <c r="H1883" i="9"/>
  <c r="G1883" i="9"/>
  <c r="H1882" i="9"/>
  <c r="G1882" i="9"/>
  <c r="H1881" i="9"/>
  <c r="G1881" i="9"/>
  <c r="H1880" i="9"/>
  <c r="G1880" i="9"/>
  <c r="H1879" i="9"/>
  <c r="G1879" i="9"/>
  <c r="H1878" i="9"/>
  <c r="G1878" i="9"/>
  <c r="H1877" i="9"/>
  <c r="G1877" i="9"/>
  <c r="H1876" i="9"/>
  <c r="G1876" i="9"/>
  <c r="H1875" i="9"/>
  <c r="G1875" i="9"/>
  <c r="H1874" i="9"/>
  <c r="G1874" i="9"/>
  <c r="H1873" i="9"/>
  <c r="G1873" i="9"/>
  <c r="H1872" i="9"/>
  <c r="G1872" i="9"/>
  <c r="H1871" i="9"/>
  <c r="G1871" i="9"/>
  <c r="H1870" i="9"/>
  <c r="G1870" i="9"/>
  <c r="H1869" i="9"/>
  <c r="G1869" i="9"/>
  <c r="H1868" i="9"/>
  <c r="G1868" i="9"/>
  <c r="H1867" i="9"/>
  <c r="G1867" i="9"/>
  <c r="H1866" i="9"/>
  <c r="G1866" i="9"/>
  <c r="H1865" i="9"/>
  <c r="G1865" i="9"/>
  <c r="H1864" i="9"/>
  <c r="G1864" i="9"/>
  <c r="H1863" i="9"/>
  <c r="G1863" i="9"/>
  <c r="H1862" i="9"/>
  <c r="G1862" i="9"/>
  <c r="H1861" i="9"/>
  <c r="G1861" i="9"/>
  <c r="H1860" i="9"/>
  <c r="G1860" i="9"/>
  <c r="H1859" i="9"/>
  <c r="G1859" i="9"/>
  <c r="H1858" i="9"/>
  <c r="G1858" i="9"/>
  <c r="H1857" i="9"/>
  <c r="G1857" i="9"/>
  <c r="H1856" i="9"/>
  <c r="G1856" i="9"/>
  <c r="H1855" i="9"/>
  <c r="G1855" i="9"/>
  <c r="H1854" i="9"/>
  <c r="G1854" i="9"/>
  <c r="H1853" i="9"/>
  <c r="G1853" i="9"/>
  <c r="H1852" i="9"/>
  <c r="G1852" i="9"/>
  <c r="H1851" i="9"/>
  <c r="G1851" i="9"/>
  <c r="H1850" i="9"/>
  <c r="G1850" i="9"/>
  <c r="H1849" i="9"/>
  <c r="G1849" i="9"/>
  <c r="H1848" i="9"/>
  <c r="G1848" i="9"/>
  <c r="H1847" i="9"/>
  <c r="G1847" i="9"/>
  <c r="H1846" i="9"/>
  <c r="G1846" i="9"/>
  <c r="H1845" i="9"/>
  <c r="G1845" i="9"/>
  <c r="H1844" i="9"/>
  <c r="G1844" i="9"/>
  <c r="H1843" i="9"/>
  <c r="G1843" i="9"/>
  <c r="H1842" i="9"/>
  <c r="G1842" i="9"/>
  <c r="H1841" i="9"/>
  <c r="G1841" i="9"/>
  <c r="H1840" i="9"/>
  <c r="G1840" i="9"/>
  <c r="H1839" i="9"/>
  <c r="G1839" i="9"/>
  <c r="H1838" i="9"/>
  <c r="G1838" i="9"/>
  <c r="H1837" i="9"/>
  <c r="G1837" i="9"/>
  <c r="H1836" i="9"/>
  <c r="G1836" i="9"/>
  <c r="H1835" i="9"/>
  <c r="G1835" i="9"/>
  <c r="H1834" i="9"/>
  <c r="G1834" i="9"/>
  <c r="H1833" i="9"/>
  <c r="G1833" i="9"/>
  <c r="H1832" i="9"/>
  <c r="G1832" i="9"/>
  <c r="H1831" i="9"/>
  <c r="G1831" i="9"/>
  <c r="H1830" i="9"/>
  <c r="G1830" i="9"/>
  <c r="H1829" i="9"/>
  <c r="G1829" i="9"/>
  <c r="H1828" i="9"/>
  <c r="G1828" i="9"/>
  <c r="H1827" i="9"/>
  <c r="G1827" i="9"/>
  <c r="H1826" i="9"/>
  <c r="G1826" i="9"/>
  <c r="H1825" i="9"/>
  <c r="G1825" i="9"/>
  <c r="H1824" i="9"/>
  <c r="G1824" i="9"/>
  <c r="H1823" i="9"/>
  <c r="G1823" i="9"/>
  <c r="H1822" i="9"/>
  <c r="G1822" i="9"/>
  <c r="H1821" i="9"/>
  <c r="G1821" i="9"/>
  <c r="H1820" i="9"/>
  <c r="G1820" i="9"/>
  <c r="H1819" i="9"/>
  <c r="G1819" i="9"/>
  <c r="H1818" i="9"/>
  <c r="G1818" i="9"/>
  <c r="H1817" i="9"/>
  <c r="G1817" i="9"/>
  <c r="H1816" i="9"/>
  <c r="G1816" i="9"/>
  <c r="H1815" i="9"/>
  <c r="G1815" i="9"/>
  <c r="H1814" i="9"/>
  <c r="G1814" i="9"/>
  <c r="H1813" i="9"/>
  <c r="G1813" i="9"/>
  <c r="H1812" i="9"/>
  <c r="G1812" i="9"/>
  <c r="H1811" i="9"/>
  <c r="G1811" i="9"/>
  <c r="H1810" i="9"/>
  <c r="G1810" i="9"/>
  <c r="H1809" i="9"/>
  <c r="G1809" i="9"/>
  <c r="H1808" i="9"/>
  <c r="G1808" i="9"/>
  <c r="H1807" i="9"/>
  <c r="G1807" i="9"/>
  <c r="H1806" i="9"/>
  <c r="G1806" i="9"/>
  <c r="H1805" i="9"/>
  <c r="G1805" i="9"/>
  <c r="H1804" i="9"/>
  <c r="G1804" i="9"/>
  <c r="H1803" i="9"/>
  <c r="G1803" i="9"/>
  <c r="H1802" i="9"/>
  <c r="G1802" i="9"/>
  <c r="H1801" i="9"/>
  <c r="G1801" i="9"/>
  <c r="H1800" i="9"/>
  <c r="G1800" i="9"/>
  <c r="H1799" i="9"/>
  <c r="G1799" i="9"/>
  <c r="H1798" i="9"/>
  <c r="G1798" i="9"/>
  <c r="H1797" i="9"/>
  <c r="G1797" i="9"/>
  <c r="H1796" i="9"/>
  <c r="G1796" i="9"/>
  <c r="H1795" i="9"/>
  <c r="G1795" i="9"/>
  <c r="H1794" i="9"/>
  <c r="G1794" i="9"/>
  <c r="H1793" i="9"/>
  <c r="G1793" i="9"/>
  <c r="H1792" i="9"/>
  <c r="G1792" i="9"/>
  <c r="H1791" i="9"/>
  <c r="G1791" i="9"/>
  <c r="H1790" i="9"/>
  <c r="G1790" i="9"/>
  <c r="H1789" i="9"/>
  <c r="G1789" i="9"/>
  <c r="H1788" i="9"/>
  <c r="G1788" i="9"/>
  <c r="H1787" i="9"/>
  <c r="G1787" i="9"/>
  <c r="H1786" i="9"/>
  <c r="G1786" i="9"/>
  <c r="H1785" i="9"/>
  <c r="G1785" i="9"/>
  <c r="H1784" i="9"/>
  <c r="G1784" i="9"/>
  <c r="H1783" i="9"/>
  <c r="G1783" i="9"/>
  <c r="H1782" i="9"/>
  <c r="G1782" i="9"/>
  <c r="H1781" i="9"/>
  <c r="G1781" i="9"/>
  <c r="H1780" i="9"/>
  <c r="G1780" i="9"/>
  <c r="H1779" i="9"/>
  <c r="G1779" i="9"/>
  <c r="H1778" i="9"/>
  <c r="G1778" i="9"/>
  <c r="H1777" i="9"/>
  <c r="G1777" i="9"/>
  <c r="H1776" i="9"/>
  <c r="G1776" i="9"/>
  <c r="H1775" i="9"/>
  <c r="G1775" i="9"/>
  <c r="H1774" i="9"/>
  <c r="G1774" i="9"/>
  <c r="H1773" i="9"/>
  <c r="G1773" i="9"/>
  <c r="H1772" i="9"/>
  <c r="G1772" i="9"/>
  <c r="H1771" i="9"/>
  <c r="G1771" i="9"/>
  <c r="H1770" i="9"/>
  <c r="G1770" i="9"/>
  <c r="H1769" i="9"/>
  <c r="G1769" i="9"/>
  <c r="H1768" i="9"/>
  <c r="G1768" i="9"/>
  <c r="H1767" i="9"/>
  <c r="G1767" i="9"/>
  <c r="H1766" i="9"/>
  <c r="G1766" i="9"/>
  <c r="H1765" i="9"/>
  <c r="G1765" i="9"/>
  <c r="H1764" i="9"/>
  <c r="G1764" i="9"/>
  <c r="H1763" i="9"/>
  <c r="G1763" i="9"/>
  <c r="H1762" i="9"/>
  <c r="G1762" i="9"/>
  <c r="H1761" i="9"/>
  <c r="G1761" i="9"/>
  <c r="H1760" i="9"/>
  <c r="G1760" i="9"/>
  <c r="H1759" i="9"/>
  <c r="G1759" i="9"/>
  <c r="H1758" i="9"/>
  <c r="G1758" i="9"/>
  <c r="H1757" i="9"/>
  <c r="G1757" i="9"/>
  <c r="H1756" i="9"/>
  <c r="G1756" i="9"/>
  <c r="H1755" i="9"/>
  <c r="G1755" i="9"/>
  <c r="H1754" i="9"/>
  <c r="G1754" i="9"/>
  <c r="H1753" i="9"/>
  <c r="G1753" i="9"/>
  <c r="H1752" i="9"/>
  <c r="G1752" i="9"/>
  <c r="H1751" i="9"/>
  <c r="G1751" i="9"/>
  <c r="H1750" i="9"/>
  <c r="G1750" i="9"/>
  <c r="H1749" i="9"/>
  <c r="G1749" i="9"/>
  <c r="H1748" i="9"/>
  <c r="G1748" i="9"/>
  <c r="H1747" i="9"/>
  <c r="G1747" i="9"/>
  <c r="H1746" i="9"/>
  <c r="G1746" i="9"/>
  <c r="H1745" i="9"/>
  <c r="G1745" i="9"/>
  <c r="H1744" i="9"/>
  <c r="G1744" i="9"/>
  <c r="H1743" i="9"/>
  <c r="G1743" i="9"/>
  <c r="H1742" i="9"/>
  <c r="G1742" i="9"/>
  <c r="H1741" i="9"/>
  <c r="G1741" i="9"/>
  <c r="H1740" i="9"/>
  <c r="G1740" i="9"/>
  <c r="H1739" i="9"/>
  <c r="G1739" i="9"/>
  <c r="H1738" i="9"/>
  <c r="G1738" i="9"/>
  <c r="H1737" i="9"/>
  <c r="G1737" i="9"/>
  <c r="H1736" i="9"/>
  <c r="G1736" i="9"/>
  <c r="H1735" i="9"/>
  <c r="G1735" i="9"/>
  <c r="H1734" i="9"/>
  <c r="G1734" i="9"/>
  <c r="H1733" i="9"/>
  <c r="G1733" i="9"/>
  <c r="H1732" i="9"/>
  <c r="G1732" i="9"/>
  <c r="H1731" i="9"/>
  <c r="G1731" i="9"/>
  <c r="H1730" i="9"/>
  <c r="G1730" i="9"/>
  <c r="H1729" i="9"/>
  <c r="G1729" i="9"/>
  <c r="H1728" i="9"/>
  <c r="G1728" i="9"/>
  <c r="H1727" i="9"/>
  <c r="G1727" i="9"/>
  <c r="H1726" i="9"/>
  <c r="G1726" i="9"/>
  <c r="H1725" i="9"/>
  <c r="G1725" i="9"/>
  <c r="H1724" i="9"/>
  <c r="G1724" i="9"/>
  <c r="H1723" i="9"/>
  <c r="G1723" i="9"/>
  <c r="H1722" i="9"/>
  <c r="G1722" i="9"/>
  <c r="H1721" i="9"/>
  <c r="G1721" i="9"/>
  <c r="H1720" i="9"/>
  <c r="G1720" i="9"/>
  <c r="H1719" i="9"/>
  <c r="G1719" i="9"/>
  <c r="H1718" i="9"/>
  <c r="G1718" i="9"/>
  <c r="H1717" i="9"/>
  <c r="G1717" i="9"/>
  <c r="H1716" i="9"/>
  <c r="G1716" i="9"/>
  <c r="H1715" i="9"/>
  <c r="G1715" i="9"/>
  <c r="H1714" i="9"/>
  <c r="G1714" i="9"/>
  <c r="H1713" i="9"/>
  <c r="G1713" i="9"/>
  <c r="H1712" i="9"/>
  <c r="G1712" i="9"/>
  <c r="H1711" i="9"/>
  <c r="G1711" i="9"/>
  <c r="H1710" i="9"/>
  <c r="G1710" i="9"/>
  <c r="H1709" i="9"/>
  <c r="G1709" i="9"/>
  <c r="H1708" i="9"/>
  <c r="G1708" i="9"/>
  <c r="H1707" i="9"/>
  <c r="G1707" i="9"/>
  <c r="H1706" i="9"/>
  <c r="G1706" i="9"/>
  <c r="H1705" i="9"/>
  <c r="G1705" i="9"/>
  <c r="H1704" i="9"/>
  <c r="G1704" i="9"/>
  <c r="H1703" i="9"/>
  <c r="G1703" i="9"/>
  <c r="H1702" i="9"/>
  <c r="G1702" i="9"/>
  <c r="H1701" i="9"/>
  <c r="G1701" i="9"/>
  <c r="H1700" i="9"/>
  <c r="G1700" i="9"/>
  <c r="H1699" i="9"/>
  <c r="G1699" i="9"/>
  <c r="H1698" i="9"/>
  <c r="G1698" i="9"/>
  <c r="H1697" i="9"/>
  <c r="G1697" i="9"/>
  <c r="H1696" i="9"/>
  <c r="G1696" i="9"/>
  <c r="H1695" i="9"/>
  <c r="G1695" i="9"/>
  <c r="H1694" i="9"/>
  <c r="G1694" i="9"/>
  <c r="H1693" i="9"/>
  <c r="G1693" i="9"/>
  <c r="H1692" i="9"/>
  <c r="G1692" i="9"/>
  <c r="H1691" i="9"/>
  <c r="G1691" i="9"/>
  <c r="H1690" i="9"/>
  <c r="G1690" i="9"/>
  <c r="H1689" i="9"/>
  <c r="G1689" i="9"/>
  <c r="H1688" i="9"/>
  <c r="G1688" i="9"/>
  <c r="H1687" i="9"/>
  <c r="G1687" i="9"/>
  <c r="H1686" i="9"/>
  <c r="G1686" i="9"/>
  <c r="H1685" i="9"/>
  <c r="G1685" i="9"/>
  <c r="H1684" i="9"/>
  <c r="G1684" i="9"/>
  <c r="H1683" i="9"/>
  <c r="G1683" i="9"/>
  <c r="H1682" i="9"/>
  <c r="G1682" i="9"/>
  <c r="H1681" i="9"/>
  <c r="G1681" i="9"/>
  <c r="H1680" i="9"/>
  <c r="G1680" i="9"/>
  <c r="H1679" i="9"/>
  <c r="G1679" i="9"/>
  <c r="H1678" i="9"/>
  <c r="G1678" i="9"/>
  <c r="H1677" i="9"/>
  <c r="G1677" i="9"/>
  <c r="H1676" i="9"/>
  <c r="G1676" i="9"/>
  <c r="H1675" i="9"/>
  <c r="G1675" i="9"/>
  <c r="H1674" i="9"/>
  <c r="G1674" i="9"/>
  <c r="H1673" i="9"/>
  <c r="G1673" i="9"/>
  <c r="H1672" i="9"/>
  <c r="G1672" i="9"/>
  <c r="H1671" i="9"/>
  <c r="G1671" i="9"/>
  <c r="H1670" i="9"/>
  <c r="G1670" i="9"/>
  <c r="H1669" i="9"/>
  <c r="G1669" i="9"/>
  <c r="H1668" i="9"/>
  <c r="G1668" i="9"/>
  <c r="H1667" i="9"/>
  <c r="G1667" i="9"/>
  <c r="H1666" i="9"/>
  <c r="G1666" i="9"/>
  <c r="H1665" i="9"/>
  <c r="G1665" i="9"/>
  <c r="H1664" i="9"/>
  <c r="G1664" i="9"/>
  <c r="H1663" i="9"/>
  <c r="G1663" i="9"/>
  <c r="H1662" i="9"/>
  <c r="G1662" i="9"/>
  <c r="H1661" i="9"/>
  <c r="G1661" i="9"/>
  <c r="H1660" i="9"/>
  <c r="G1660" i="9"/>
  <c r="H1659" i="9"/>
  <c r="G1659" i="9"/>
  <c r="H1658" i="9"/>
  <c r="G1658" i="9"/>
  <c r="H1657" i="9"/>
  <c r="G1657" i="9"/>
  <c r="H1656" i="9"/>
  <c r="G1656" i="9"/>
  <c r="H1655" i="9"/>
  <c r="G1655" i="9"/>
  <c r="H1654" i="9"/>
  <c r="G1654" i="9"/>
  <c r="H1653" i="9"/>
  <c r="G1653" i="9"/>
  <c r="H1652" i="9"/>
  <c r="G1652" i="9"/>
  <c r="H1651" i="9"/>
  <c r="G1651" i="9"/>
  <c r="H1650" i="9"/>
  <c r="G1650" i="9"/>
  <c r="H1649" i="9"/>
  <c r="G1649" i="9"/>
  <c r="H1648" i="9"/>
  <c r="G1648" i="9"/>
  <c r="H1647" i="9"/>
  <c r="G1647" i="9"/>
  <c r="H1646" i="9"/>
  <c r="G1646" i="9"/>
  <c r="H1645" i="9"/>
  <c r="G1645" i="9"/>
  <c r="H1644" i="9"/>
  <c r="G1644" i="9"/>
  <c r="H1643" i="9"/>
  <c r="G1643" i="9"/>
  <c r="H1642" i="9"/>
  <c r="G1642" i="9"/>
  <c r="H1641" i="9"/>
  <c r="G1641" i="9"/>
  <c r="H1640" i="9"/>
  <c r="G1640" i="9"/>
  <c r="H1639" i="9"/>
  <c r="G1639" i="9"/>
  <c r="H1638" i="9"/>
  <c r="G1638" i="9"/>
  <c r="H1637" i="9"/>
  <c r="G1637" i="9"/>
  <c r="H1636" i="9"/>
  <c r="G1636" i="9"/>
  <c r="H1635" i="9"/>
  <c r="G1635" i="9"/>
  <c r="H1634" i="9"/>
  <c r="G1634" i="9"/>
  <c r="H1633" i="9"/>
  <c r="G1633" i="9"/>
  <c r="H1632" i="9"/>
  <c r="G1632" i="9"/>
  <c r="H1631" i="9"/>
  <c r="G1631" i="9"/>
  <c r="H1630" i="9"/>
  <c r="G1630" i="9"/>
  <c r="H1629" i="9"/>
  <c r="G1629" i="9"/>
  <c r="H1628" i="9"/>
  <c r="G1628" i="9"/>
  <c r="H1627" i="9"/>
  <c r="G1627" i="9"/>
  <c r="H1626" i="9"/>
  <c r="G1626" i="9"/>
  <c r="H1625" i="9"/>
  <c r="G1625" i="9"/>
  <c r="H1624" i="9"/>
  <c r="G1624" i="9"/>
  <c r="H1623" i="9"/>
  <c r="G1623" i="9"/>
  <c r="H1622" i="9"/>
  <c r="G1622" i="9"/>
  <c r="H1621" i="9"/>
  <c r="G1621" i="9"/>
  <c r="H1620" i="9"/>
  <c r="G1620" i="9"/>
  <c r="H1619" i="9"/>
  <c r="G1619" i="9"/>
  <c r="H1618" i="9"/>
  <c r="G1618" i="9"/>
  <c r="H1617" i="9"/>
  <c r="G1617" i="9"/>
  <c r="H1616" i="9"/>
  <c r="G1616" i="9"/>
  <c r="H1615" i="9"/>
  <c r="G1615" i="9"/>
  <c r="H1614" i="9"/>
  <c r="G1614" i="9"/>
  <c r="H1613" i="9"/>
  <c r="G1613" i="9"/>
  <c r="H1612" i="9"/>
  <c r="G1612" i="9"/>
  <c r="H1611" i="9"/>
  <c r="G1611" i="9"/>
  <c r="H1610" i="9"/>
  <c r="G1610" i="9"/>
  <c r="H1609" i="9"/>
  <c r="G1609" i="9"/>
  <c r="H1608" i="9"/>
  <c r="G1608" i="9"/>
  <c r="H1607" i="9"/>
  <c r="G1607" i="9"/>
  <c r="H1606" i="9"/>
  <c r="G1606" i="9"/>
  <c r="H1605" i="9"/>
  <c r="G1605" i="9"/>
  <c r="H1604" i="9"/>
  <c r="G1604" i="9"/>
  <c r="H1603" i="9"/>
  <c r="G1603" i="9"/>
  <c r="H1602" i="9"/>
  <c r="G1602" i="9"/>
  <c r="H1601" i="9"/>
  <c r="G1601" i="9"/>
  <c r="H1600" i="9"/>
  <c r="G1600" i="9"/>
  <c r="H1599" i="9"/>
  <c r="G1599" i="9"/>
  <c r="H1598" i="9"/>
  <c r="G1598" i="9"/>
  <c r="H1597" i="9"/>
  <c r="G1597" i="9"/>
  <c r="H1596" i="9"/>
  <c r="G1596" i="9"/>
  <c r="H1595" i="9"/>
  <c r="G1595" i="9"/>
  <c r="H1594" i="9"/>
  <c r="G1594" i="9"/>
  <c r="H1593" i="9"/>
  <c r="G1593" i="9"/>
  <c r="H1592" i="9"/>
  <c r="G1592" i="9"/>
  <c r="H1591" i="9"/>
  <c r="G1591" i="9"/>
  <c r="H1590" i="9"/>
  <c r="G1590" i="9"/>
  <c r="H1589" i="9"/>
  <c r="G1589" i="9"/>
  <c r="H1588" i="9"/>
  <c r="G1588" i="9"/>
  <c r="H1587" i="9"/>
  <c r="G1587" i="9"/>
  <c r="H1586" i="9"/>
  <c r="G1586" i="9"/>
  <c r="H1585" i="9"/>
  <c r="G1585" i="9"/>
  <c r="H1584" i="9"/>
  <c r="G1584" i="9"/>
  <c r="H1583" i="9"/>
  <c r="G1583" i="9"/>
  <c r="H1582" i="9"/>
  <c r="G1582" i="9"/>
  <c r="H1581" i="9"/>
  <c r="G1581" i="9"/>
  <c r="H1580" i="9"/>
  <c r="G1580" i="9"/>
  <c r="H1579" i="9"/>
  <c r="G1579" i="9"/>
  <c r="H1578" i="9"/>
  <c r="G1578" i="9"/>
  <c r="H1577" i="9"/>
  <c r="G1577" i="9"/>
  <c r="H1576" i="9"/>
  <c r="G1576" i="9"/>
  <c r="H1575" i="9"/>
  <c r="G1575" i="9"/>
  <c r="H1574" i="9"/>
  <c r="G1574" i="9"/>
  <c r="H1573" i="9"/>
  <c r="G1573" i="9"/>
  <c r="H1572" i="9"/>
  <c r="G1572" i="9"/>
  <c r="H1571" i="9"/>
  <c r="G1571" i="9"/>
  <c r="H1570" i="9"/>
  <c r="G1570" i="9"/>
  <c r="H1569" i="9"/>
  <c r="G1569" i="9"/>
  <c r="H1568" i="9"/>
  <c r="G1568" i="9"/>
  <c r="H1567" i="9"/>
  <c r="G1567" i="9"/>
  <c r="H1566" i="9"/>
  <c r="G1566" i="9"/>
  <c r="H1565" i="9"/>
  <c r="G1565" i="9"/>
  <c r="H1564" i="9"/>
  <c r="G1564" i="9"/>
  <c r="H1563" i="9"/>
  <c r="G1563" i="9"/>
  <c r="H1562" i="9"/>
  <c r="G1562" i="9"/>
  <c r="H1561" i="9"/>
  <c r="G1561" i="9"/>
  <c r="H1560" i="9"/>
  <c r="G1560" i="9"/>
  <c r="H1559" i="9"/>
  <c r="G1559" i="9"/>
  <c r="H1558" i="9"/>
  <c r="G1558" i="9"/>
  <c r="H1557" i="9"/>
  <c r="G1557" i="9"/>
  <c r="H1556" i="9"/>
  <c r="G1556" i="9"/>
  <c r="H1555" i="9"/>
  <c r="G1555" i="9"/>
  <c r="H1554" i="9"/>
  <c r="G1554" i="9"/>
  <c r="H1553" i="9"/>
  <c r="G1553" i="9"/>
  <c r="H1552" i="9"/>
  <c r="G1552" i="9"/>
  <c r="H1551" i="9"/>
  <c r="G1551" i="9"/>
  <c r="H1550" i="9"/>
  <c r="G1550" i="9"/>
  <c r="H1549" i="9"/>
  <c r="G1549" i="9"/>
  <c r="H1548" i="9"/>
  <c r="G1548" i="9"/>
  <c r="H1547" i="9"/>
  <c r="G1547" i="9"/>
  <c r="H1546" i="9"/>
  <c r="G1546" i="9"/>
  <c r="H1545" i="9"/>
  <c r="G1545" i="9"/>
  <c r="H1544" i="9"/>
  <c r="G1544" i="9"/>
  <c r="H1543" i="9"/>
  <c r="G1543" i="9"/>
  <c r="H1542" i="9"/>
  <c r="G1542" i="9"/>
  <c r="H1541" i="9"/>
  <c r="G1541" i="9"/>
  <c r="H1540" i="9"/>
  <c r="G1540" i="9"/>
  <c r="H1539" i="9"/>
  <c r="G1539" i="9"/>
  <c r="H1538" i="9"/>
  <c r="G1538" i="9"/>
  <c r="H1537" i="9"/>
  <c r="G1537" i="9"/>
  <c r="H1536" i="9"/>
  <c r="G1536" i="9"/>
  <c r="H1535" i="9"/>
  <c r="G1535" i="9"/>
  <c r="H1534" i="9"/>
  <c r="G1534" i="9"/>
  <c r="H1533" i="9"/>
  <c r="G1533" i="9"/>
  <c r="H1532" i="9"/>
  <c r="G1532" i="9"/>
  <c r="H1531" i="9"/>
  <c r="G1531" i="9"/>
  <c r="H1530" i="9"/>
  <c r="G1530" i="9"/>
  <c r="H1529" i="9"/>
  <c r="G1529" i="9"/>
  <c r="H1528" i="9"/>
  <c r="G1528" i="9"/>
  <c r="H1527" i="9"/>
  <c r="G1527" i="9"/>
  <c r="H1526" i="9"/>
  <c r="G1526" i="9"/>
  <c r="H1525" i="9"/>
  <c r="G1525" i="9"/>
  <c r="H1524" i="9"/>
  <c r="G1524" i="9"/>
  <c r="H1523" i="9"/>
  <c r="G1523" i="9"/>
  <c r="H1522" i="9"/>
  <c r="G1522" i="9"/>
  <c r="H1521" i="9"/>
  <c r="G1521" i="9"/>
  <c r="H1520" i="9"/>
  <c r="G1520" i="9"/>
  <c r="H1519" i="9"/>
  <c r="G1519" i="9"/>
  <c r="H1518" i="9"/>
  <c r="G1518" i="9"/>
  <c r="H1517" i="9"/>
  <c r="G1517" i="9"/>
  <c r="H1516" i="9"/>
  <c r="G1516" i="9"/>
  <c r="H1515" i="9"/>
  <c r="G1515" i="9"/>
  <c r="H1514" i="9"/>
  <c r="G1514" i="9"/>
  <c r="H1513" i="9"/>
  <c r="G1513" i="9"/>
  <c r="H1512" i="9"/>
  <c r="G1512" i="9"/>
  <c r="H1511" i="9"/>
  <c r="G1511" i="9"/>
  <c r="H1510" i="9"/>
  <c r="G1510" i="9"/>
  <c r="H1509" i="9"/>
  <c r="G1509" i="9"/>
  <c r="H1508" i="9"/>
  <c r="G1508" i="9"/>
  <c r="H1507" i="9"/>
  <c r="G1507" i="9"/>
  <c r="H1506" i="9"/>
  <c r="G1506" i="9"/>
  <c r="H1505" i="9"/>
  <c r="G1505" i="9"/>
  <c r="H1504" i="9"/>
  <c r="G1504" i="9"/>
  <c r="H1503" i="9"/>
  <c r="G1503" i="9"/>
  <c r="H1502" i="9"/>
  <c r="G1502" i="9"/>
  <c r="H1501" i="9"/>
  <c r="G1501" i="9"/>
  <c r="H1500" i="9"/>
  <c r="G1500" i="9"/>
  <c r="H1499" i="9"/>
  <c r="G1499" i="9"/>
  <c r="H1498" i="9"/>
  <c r="G1498" i="9"/>
  <c r="H1497" i="9"/>
  <c r="G1497" i="9"/>
  <c r="H1496" i="9"/>
  <c r="G1496" i="9"/>
  <c r="H1495" i="9"/>
  <c r="G1495" i="9"/>
  <c r="H1494" i="9"/>
  <c r="G1494" i="9"/>
  <c r="H1493" i="9"/>
  <c r="G1493" i="9"/>
  <c r="H1492" i="9"/>
  <c r="G1492" i="9"/>
  <c r="H1491" i="9"/>
  <c r="G1491" i="9"/>
  <c r="H1490" i="9"/>
  <c r="G1490" i="9"/>
  <c r="H1489" i="9"/>
  <c r="G1489" i="9"/>
  <c r="H1488" i="9"/>
  <c r="G1488" i="9"/>
  <c r="H1487" i="9"/>
  <c r="G1487" i="9"/>
  <c r="H1486" i="9"/>
  <c r="G1486" i="9"/>
  <c r="H1485" i="9"/>
  <c r="G1485" i="9"/>
  <c r="H1484" i="9"/>
  <c r="G1484" i="9"/>
  <c r="H1483" i="9"/>
  <c r="G1483" i="9"/>
  <c r="H1482" i="9"/>
  <c r="G1482" i="9"/>
  <c r="H1481" i="9"/>
  <c r="G1481" i="9"/>
  <c r="H1480" i="9"/>
  <c r="G1480" i="9"/>
  <c r="H1479" i="9"/>
  <c r="G1479" i="9"/>
  <c r="H1478" i="9"/>
  <c r="G1478" i="9"/>
  <c r="H1477" i="9"/>
  <c r="G1477" i="9"/>
  <c r="H1476" i="9"/>
  <c r="G1476" i="9"/>
  <c r="H1475" i="9"/>
  <c r="G1475" i="9"/>
  <c r="H1474" i="9"/>
  <c r="G1474" i="9"/>
  <c r="H1473" i="9"/>
  <c r="G1473" i="9"/>
  <c r="H1472" i="9"/>
  <c r="G1472" i="9"/>
  <c r="H1471" i="9"/>
  <c r="G1471" i="9"/>
  <c r="H1470" i="9"/>
  <c r="G1470" i="9"/>
  <c r="H1469" i="9"/>
  <c r="G1469" i="9"/>
  <c r="H1468" i="9"/>
  <c r="G1468" i="9"/>
  <c r="H1467" i="9"/>
  <c r="G1467" i="9"/>
  <c r="H1466" i="9"/>
  <c r="G1466" i="9"/>
  <c r="H1465" i="9"/>
  <c r="G1465" i="9"/>
  <c r="H1464" i="9"/>
  <c r="G1464" i="9"/>
  <c r="H1463" i="9"/>
  <c r="G1463" i="9"/>
  <c r="H1462" i="9"/>
  <c r="G1462" i="9"/>
  <c r="H1461" i="9"/>
  <c r="G1461" i="9"/>
  <c r="H1460" i="9"/>
  <c r="G1460" i="9"/>
  <c r="H1459" i="9"/>
  <c r="G1459" i="9"/>
  <c r="H1458" i="9"/>
  <c r="G1458" i="9"/>
  <c r="H1457" i="9"/>
  <c r="G1457" i="9"/>
  <c r="H1456" i="9"/>
  <c r="G1456" i="9"/>
  <c r="H1455" i="9"/>
  <c r="G1455" i="9"/>
  <c r="H1454" i="9"/>
  <c r="G1454" i="9"/>
  <c r="H1453" i="9"/>
  <c r="G1453" i="9"/>
  <c r="H1452" i="9"/>
  <c r="G1452" i="9"/>
  <c r="H1451" i="9"/>
  <c r="G1451" i="9"/>
  <c r="H1450" i="9"/>
  <c r="G1450" i="9"/>
  <c r="H1449" i="9"/>
  <c r="G1449" i="9"/>
  <c r="H1448" i="9"/>
  <c r="G1448" i="9"/>
  <c r="H1447" i="9"/>
  <c r="G1447" i="9"/>
  <c r="H1446" i="9"/>
  <c r="G1446" i="9"/>
  <c r="H1445" i="9"/>
  <c r="G1445" i="9"/>
  <c r="H1444" i="9"/>
  <c r="G1444" i="9"/>
  <c r="H1443" i="9"/>
  <c r="G1443" i="9"/>
  <c r="H1442" i="9"/>
  <c r="G1442" i="9"/>
  <c r="H1441" i="9"/>
  <c r="G1441" i="9"/>
  <c r="H1440" i="9"/>
  <c r="G1440" i="9"/>
  <c r="H1439" i="9"/>
  <c r="G1439" i="9"/>
  <c r="H1438" i="9"/>
  <c r="G1438" i="9"/>
  <c r="H1437" i="9"/>
  <c r="G1437" i="9"/>
  <c r="H1436" i="9"/>
  <c r="G1436" i="9"/>
  <c r="H1435" i="9"/>
  <c r="G1435" i="9"/>
  <c r="H1434" i="9"/>
  <c r="G1434" i="9"/>
  <c r="H1433" i="9"/>
  <c r="G1433" i="9"/>
  <c r="H1432" i="9"/>
  <c r="G1432" i="9"/>
  <c r="H1431" i="9"/>
  <c r="G1431" i="9"/>
  <c r="H1430" i="9"/>
  <c r="G1430" i="9"/>
  <c r="H1429" i="9"/>
  <c r="G1429" i="9"/>
  <c r="H1428" i="9"/>
  <c r="G1428" i="9"/>
  <c r="H1427" i="9"/>
  <c r="G1427" i="9"/>
  <c r="H1426" i="9"/>
  <c r="G1426" i="9"/>
  <c r="H1425" i="9"/>
  <c r="G1425" i="9"/>
  <c r="H1424" i="9"/>
  <c r="G1424" i="9"/>
  <c r="H1423" i="9"/>
  <c r="G1423" i="9"/>
  <c r="H1422" i="9"/>
  <c r="G1422" i="9"/>
  <c r="H1421" i="9"/>
  <c r="G1421" i="9"/>
  <c r="H1420" i="9"/>
  <c r="G1420" i="9"/>
  <c r="H1419" i="9"/>
  <c r="G1419" i="9"/>
  <c r="H1418" i="9"/>
  <c r="G1418" i="9"/>
  <c r="H1417" i="9"/>
  <c r="G1417" i="9"/>
  <c r="H1416" i="9"/>
  <c r="G1416" i="9"/>
  <c r="H1415" i="9"/>
  <c r="G1415" i="9"/>
  <c r="H1414" i="9"/>
  <c r="G1414" i="9"/>
  <c r="H1413" i="9"/>
  <c r="G1413" i="9"/>
  <c r="H1412" i="9"/>
  <c r="G1412" i="9"/>
  <c r="H1411" i="9"/>
  <c r="G1411" i="9"/>
  <c r="H1410" i="9"/>
  <c r="G1410" i="9"/>
  <c r="H1409" i="9"/>
  <c r="G1409" i="9"/>
  <c r="H1408" i="9"/>
  <c r="G1408" i="9"/>
  <c r="H1407" i="9"/>
  <c r="G1407" i="9"/>
  <c r="H1406" i="9"/>
  <c r="G1406" i="9"/>
  <c r="H1405" i="9"/>
  <c r="G1405" i="9"/>
  <c r="H1404" i="9"/>
  <c r="G1404" i="9"/>
  <c r="H1403" i="9"/>
  <c r="G1403" i="9"/>
  <c r="H1402" i="9"/>
  <c r="G1402" i="9"/>
  <c r="H1401" i="9"/>
  <c r="G1401" i="9"/>
  <c r="H1400" i="9"/>
  <c r="G1400" i="9"/>
  <c r="H1399" i="9"/>
  <c r="G1399" i="9"/>
  <c r="H1398" i="9"/>
  <c r="G1398" i="9"/>
  <c r="H1397" i="9"/>
  <c r="G1397" i="9"/>
  <c r="H1396" i="9"/>
  <c r="G1396" i="9"/>
  <c r="H1395" i="9"/>
  <c r="G1395" i="9"/>
  <c r="H1394" i="9"/>
  <c r="G1394" i="9"/>
  <c r="H1393" i="9"/>
  <c r="G1393" i="9"/>
  <c r="H1392" i="9"/>
  <c r="G1392" i="9"/>
  <c r="H1391" i="9"/>
  <c r="G1391" i="9"/>
  <c r="H1390" i="9"/>
  <c r="G1390" i="9"/>
  <c r="H1389" i="9"/>
  <c r="G1389" i="9"/>
  <c r="H1388" i="9"/>
  <c r="G1388" i="9"/>
  <c r="H1387" i="9"/>
  <c r="G1387" i="9"/>
  <c r="H1386" i="9"/>
  <c r="G1386" i="9"/>
  <c r="H1385" i="9"/>
  <c r="G1385" i="9"/>
  <c r="H1384" i="9"/>
  <c r="G1384" i="9"/>
  <c r="H1383" i="9"/>
  <c r="G1383" i="9"/>
  <c r="H1382" i="9"/>
  <c r="G1382" i="9"/>
  <c r="H1381" i="9"/>
  <c r="G1381" i="9"/>
  <c r="H1380" i="9"/>
  <c r="G1380" i="9"/>
  <c r="H1379" i="9"/>
  <c r="G1379" i="9"/>
  <c r="H1378" i="9"/>
  <c r="G1378" i="9"/>
  <c r="H1377" i="9"/>
  <c r="G1377" i="9"/>
  <c r="H1376" i="9"/>
  <c r="G1376" i="9"/>
  <c r="H1375" i="9"/>
  <c r="G1375" i="9"/>
  <c r="H1374" i="9"/>
  <c r="G1374" i="9"/>
  <c r="H1373" i="9"/>
  <c r="G1373" i="9"/>
  <c r="H1372" i="9"/>
  <c r="G1372" i="9"/>
  <c r="H1371" i="9"/>
  <c r="G1371" i="9"/>
  <c r="H1370" i="9"/>
  <c r="G1370" i="9"/>
  <c r="H1369" i="9"/>
  <c r="G1369" i="9"/>
  <c r="H1368" i="9"/>
  <c r="G1368" i="9"/>
  <c r="H1367" i="9"/>
  <c r="G1367" i="9"/>
  <c r="H1366" i="9"/>
  <c r="G1366" i="9"/>
  <c r="H1365" i="9"/>
  <c r="G1365" i="9"/>
  <c r="H1364" i="9"/>
  <c r="G1364" i="9"/>
  <c r="H1363" i="9"/>
  <c r="G1363" i="9"/>
  <c r="H1362" i="9"/>
  <c r="G1362" i="9"/>
  <c r="H1361" i="9"/>
  <c r="G1361" i="9"/>
  <c r="H1360" i="9"/>
  <c r="G1360" i="9"/>
  <c r="H1359" i="9"/>
  <c r="G1359" i="9"/>
  <c r="H1358" i="9"/>
  <c r="G1358" i="9"/>
  <c r="H1357" i="9"/>
  <c r="G1357" i="9"/>
  <c r="H1356" i="9"/>
  <c r="G1356" i="9"/>
  <c r="H1355" i="9"/>
  <c r="G1355" i="9"/>
  <c r="H1354" i="9"/>
  <c r="G1354" i="9"/>
  <c r="H1353" i="9"/>
  <c r="G1353" i="9"/>
  <c r="H1352" i="9"/>
  <c r="G1352" i="9"/>
  <c r="H1351" i="9"/>
  <c r="G1351" i="9"/>
  <c r="H1350" i="9"/>
  <c r="G1350" i="9"/>
  <c r="H1349" i="9"/>
  <c r="G1349" i="9"/>
  <c r="H1348" i="9"/>
  <c r="G1348" i="9"/>
  <c r="H1347" i="9"/>
  <c r="G1347" i="9"/>
  <c r="H1346" i="9"/>
  <c r="G1346" i="9"/>
  <c r="H1345" i="9"/>
  <c r="G1345" i="9"/>
  <c r="H1344" i="9"/>
  <c r="G1344" i="9"/>
  <c r="H1343" i="9"/>
  <c r="G1343" i="9"/>
  <c r="H1342" i="9"/>
  <c r="G1342" i="9"/>
  <c r="H1341" i="9"/>
  <c r="G1341" i="9"/>
  <c r="H1340" i="9"/>
  <c r="G1340" i="9"/>
  <c r="H1339" i="9"/>
  <c r="G1339" i="9"/>
  <c r="H1338" i="9"/>
  <c r="G1338" i="9"/>
  <c r="H1337" i="9"/>
  <c r="G1337" i="9"/>
  <c r="H1336" i="9"/>
  <c r="G1336" i="9"/>
  <c r="H1335" i="9"/>
  <c r="G1335" i="9"/>
  <c r="H1334" i="9"/>
  <c r="G1334" i="9"/>
  <c r="H1333" i="9"/>
  <c r="G1333" i="9"/>
  <c r="H1332" i="9"/>
  <c r="G1332" i="9"/>
  <c r="H1331" i="9"/>
  <c r="G1331" i="9"/>
  <c r="H1330" i="9"/>
  <c r="G1330" i="9"/>
  <c r="H1329" i="9"/>
  <c r="G1329" i="9"/>
  <c r="H1328" i="9"/>
  <c r="G1328" i="9"/>
  <c r="H1327" i="9"/>
  <c r="G1327" i="9"/>
  <c r="H1326" i="9"/>
  <c r="G1326" i="9"/>
  <c r="H1325" i="9"/>
  <c r="G1325" i="9"/>
  <c r="H1324" i="9"/>
  <c r="G1324" i="9"/>
  <c r="H1323" i="9"/>
  <c r="G1323" i="9"/>
  <c r="H1322" i="9"/>
  <c r="G1322" i="9"/>
  <c r="H1321" i="9"/>
  <c r="G1321" i="9"/>
  <c r="H1320" i="9"/>
  <c r="G1320" i="9"/>
  <c r="H1319" i="9"/>
  <c r="G1319" i="9"/>
  <c r="H1318" i="9"/>
  <c r="G1318" i="9"/>
  <c r="H1317" i="9"/>
  <c r="G1317" i="9"/>
  <c r="H1316" i="9"/>
  <c r="G1316" i="9"/>
  <c r="H1315" i="9"/>
  <c r="G1315" i="9"/>
  <c r="H1314" i="9"/>
  <c r="G1314" i="9"/>
  <c r="H1313" i="9"/>
  <c r="G1313" i="9"/>
  <c r="H1312" i="9"/>
  <c r="G1312" i="9"/>
  <c r="H1311" i="9"/>
  <c r="G1311" i="9"/>
  <c r="H1310" i="9"/>
  <c r="G1310" i="9"/>
  <c r="H1309" i="9"/>
  <c r="G1309" i="9"/>
  <c r="H1308" i="9"/>
  <c r="G1308" i="9"/>
  <c r="H1307" i="9"/>
  <c r="G1307" i="9"/>
  <c r="H1306" i="9"/>
  <c r="G1306" i="9"/>
  <c r="H1305" i="9"/>
  <c r="G1305" i="9"/>
  <c r="H1304" i="9"/>
  <c r="G1304" i="9"/>
  <c r="H1303" i="9"/>
  <c r="G1303" i="9"/>
  <c r="H1302" i="9"/>
  <c r="G1302" i="9"/>
  <c r="H1301" i="9"/>
  <c r="G1301" i="9"/>
  <c r="H1300" i="9"/>
  <c r="G1300" i="9"/>
  <c r="H1299" i="9"/>
  <c r="G1299" i="9"/>
  <c r="H1298" i="9"/>
  <c r="G1298" i="9"/>
  <c r="H1297" i="9"/>
  <c r="G1297" i="9"/>
  <c r="H1296" i="9"/>
  <c r="G1296" i="9"/>
  <c r="H1295" i="9"/>
  <c r="G1295" i="9"/>
  <c r="H1294" i="9"/>
  <c r="G1294" i="9"/>
  <c r="H1293" i="9"/>
  <c r="G1293" i="9"/>
  <c r="H1292" i="9"/>
  <c r="G1292" i="9"/>
  <c r="H1291" i="9"/>
  <c r="G1291" i="9"/>
  <c r="H1290" i="9"/>
  <c r="G1290" i="9"/>
  <c r="H1289" i="9"/>
  <c r="G1289" i="9"/>
  <c r="H1288" i="9"/>
  <c r="G1288" i="9"/>
  <c r="H1287" i="9"/>
  <c r="G1287" i="9"/>
  <c r="H1286" i="9"/>
  <c r="G1286" i="9"/>
  <c r="H1285" i="9"/>
  <c r="G1285" i="9"/>
  <c r="H1284" i="9"/>
  <c r="G1284" i="9"/>
  <c r="H1283" i="9"/>
  <c r="G1283" i="9"/>
  <c r="H1282" i="9"/>
  <c r="G1282" i="9"/>
  <c r="H1281" i="9"/>
  <c r="G1281" i="9"/>
  <c r="H1280" i="9"/>
  <c r="G1280" i="9"/>
  <c r="H1279" i="9"/>
  <c r="G1279" i="9"/>
  <c r="H1278" i="9"/>
  <c r="G1278" i="9"/>
  <c r="H1277" i="9"/>
  <c r="G1277" i="9"/>
  <c r="H1276" i="9"/>
  <c r="G1276" i="9"/>
  <c r="H1275" i="9"/>
  <c r="G1275" i="9"/>
  <c r="H1274" i="9"/>
  <c r="G1274" i="9"/>
  <c r="H1273" i="9"/>
  <c r="G1273" i="9"/>
  <c r="H1272" i="9"/>
  <c r="G1272" i="9"/>
  <c r="H1271" i="9"/>
  <c r="G1271" i="9"/>
  <c r="H1270" i="9"/>
  <c r="G1270" i="9"/>
  <c r="H1269" i="9"/>
  <c r="G1269" i="9"/>
  <c r="H1268" i="9"/>
  <c r="G1268" i="9"/>
  <c r="H1267" i="9"/>
  <c r="G1267" i="9"/>
  <c r="H1266" i="9"/>
  <c r="G1266" i="9"/>
  <c r="H1265" i="9"/>
  <c r="G1265" i="9"/>
  <c r="H1264" i="9"/>
  <c r="G1264" i="9"/>
  <c r="H1263" i="9"/>
  <c r="G1263" i="9"/>
  <c r="H1262" i="9"/>
  <c r="G1262" i="9"/>
  <c r="H1261" i="9"/>
  <c r="G1261" i="9"/>
  <c r="H1260" i="9"/>
  <c r="G1260" i="9"/>
  <c r="H1259" i="9"/>
  <c r="G1259" i="9"/>
  <c r="H1258" i="9"/>
  <c r="G1258" i="9"/>
  <c r="H1257" i="9"/>
  <c r="G1257" i="9"/>
  <c r="H1256" i="9"/>
  <c r="G1256" i="9"/>
  <c r="H1255" i="9"/>
  <c r="G1255" i="9"/>
  <c r="H1254" i="9"/>
  <c r="G1254" i="9"/>
  <c r="H1253" i="9"/>
  <c r="G1253" i="9"/>
  <c r="H1252" i="9"/>
  <c r="G1252" i="9"/>
  <c r="H1251" i="9"/>
  <c r="G1251" i="9"/>
  <c r="H1250" i="9"/>
  <c r="G1250" i="9"/>
  <c r="H1249" i="9"/>
  <c r="G1249" i="9"/>
  <c r="H1248" i="9"/>
  <c r="G1248" i="9"/>
  <c r="H1247" i="9"/>
  <c r="G1247" i="9"/>
  <c r="H1246" i="9"/>
  <c r="G1246" i="9"/>
  <c r="H1245" i="9"/>
  <c r="G1245" i="9"/>
  <c r="H1244" i="9"/>
  <c r="G1244" i="9"/>
  <c r="H1243" i="9"/>
  <c r="G1243" i="9"/>
  <c r="H1242" i="9"/>
  <c r="G1242" i="9"/>
  <c r="H1241" i="9"/>
  <c r="G1241" i="9"/>
  <c r="H1240" i="9"/>
  <c r="G1240" i="9"/>
  <c r="H1239" i="9"/>
  <c r="G1239" i="9"/>
  <c r="H1238" i="9"/>
  <c r="G1238" i="9"/>
  <c r="H1237" i="9"/>
  <c r="G1237" i="9"/>
  <c r="H1236" i="9"/>
  <c r="G1236" i="9"/>
  <c r="H1235" i="9"/>
  <c r="G1235" i="9"/>
  <c r="H1234" i="9"/>
  <c r="G1234" i="9"/>
  <c r="H1233" i="9"/>
  <c r="G1233" i="9"/>
  <c r="H1232" i="9"/>
  <c r="G1232" i="9"/>
  <c r="H1231" i="9"/>
  <c r="G1231" i="9"/>
  <c r="H1230" i="9"/>
  <c r="G1230" i="9"/>
  <c r="H1229" i="9"/>
  <c r="G1229" i="9"/>
  <c r="H1228" i="9"/>
  <c r="G1228" i="9"/>
  <c r="H1227" i="9"/>
  <c r="G1227" i="9"/>
  <c r="H1226" i="9"/>
  <c r="G1226" i="9"/>
  <c r="H1225" i="9"/>
  <c r="G1225" i="9"/>
  <c r="H1224" i="9"/>
  <c r="G1224" i="9"/>
  <c r="H1223" i="9"/>
  <c r="G1223" i="9"/>
  <c r="H1222" i="9"/>
  <c r="G1222" i="9"/>
  <c r="H1221" i="9"/>
  <c r="G1221" i="9"/>
  <c r="H1220" i="9"/>
  <c r="G1220" i="9"/>
  <c r="H1219" i="9"/>
  <c r="G1219" i="9"/>
  <c r="H1218" i="9"/>
  <c r="G1218" i="9"/>
  <c r="H1217" i="9"/>
  <c r="G1217" i="9"/>
  <c r="H1216" i="9"/>
  <c r="G1216" i="9"/>
  <c r="H1215" i="9"/>
  <c r="G1215" i="9"/>
  <c r="H1214" i="9"/>
  <c r="G1214" i="9"/>
  <c r="H1213" i="9"/>
  <c r="G1213" i="9"/>
  <c r="H1212" i="9"/>
  <c r="G1212" i="9"/>
  <c r="H1211" i="9"/>
  <c r="G1211" i="9"/>
  <c r="H1210" i="9"/>
  <c r="G1210" i="9"/>
  <c r="H1209" i="9"/>
  <c r="G1209" i="9"/>
  <c r="H1208" i="9"/>
  <c r="G1208" i="9"/>
  <c r="H1207" i="9"/>
  <c r="G1207" i="9"/>
  <c r="H1206" i="9"/>
  <c r="G1206" i="9"/>
  <c r="H1205" i="9"/>
  <c r="G1205" i="9"/>
  <c r="H1204" i="9"/>
  <c r="G1204" i="9"/>
  <c r="H1203" i="9"/>
  <c r="G1203" i="9"/>
  <c r="H1202" i="9"/>
  <c r="G1202" i="9"/>
  <c r="H1201" i="9"/>
  <c r="G1201" i="9"/>
  <c r="H1200" i="9"/>
  <c r="G1200" i="9"/>
  <c r="H1199" i="9"/>
  <c r="G1199" i="9"/>
  <c r="H1198" i="9"/>
  <c r="G1198" i="9"/>
  <c r="H1197" i="9"/>
  <c r="G1197" i="9"/>
  <c r="H1196" i="9"/>
  <c r="G1196" i="9"/>
  <c r="H1195" i="9"/>
  <c r="G1195" i="9"/>
  <c r="H1194" i="9"/>
  <c r="G1194" i="9"/>
  <c r="H1193" i="9"/>
  <c r="G1193" i="9"/>
  <c r="H1192" i="9"/>
  <c r="G1192" i="9"/>
  <c r="H1191" i="9"/>
  <c r="G1191" i="9"/>
  <c r="H1190" i="9"/>
  <c r="G1190" i="9"/>
  <c r="H1189" i="9"/>
  <c r="G1189" i="9"/>
  <c r="H1188" i="9"/>
  <c r="G1188" i="9"/>
  <c r="H1187" i="9"/>
  <c r="G1187" i="9"/>
  <c r="H1186" i="9"/>
  <c r="G1186" i="9"/>
  <c r="H1185" i="9"/>
  <c r="G1185" i="9"/>
  <c r="H1184" i="9"/>
  <c r="G1184" i="9"/>
  <c r="H1183" i="9"/>
  <c r="G1183" i="9"/>
  <c r="H1182" i="9"/>
  <c r="G1182" i="9"/>
  <c r="H1181" i="9"/>
  <c r="G1181" i="9"/>
  <c r="H1180" i="9"/>
  <c r="G1180" i="9"/>
  <c r="H1179" i="9"/>
  <c r="G1179" i="9"/>
  <c r="H1178" i="9"/>
  <c r="G1178" i="9"/>
  <c r="H1177" i="9"/>
  <c r="G1177" i="9"/>
  <c r="H1176" i="9"/>
  <c r="G1176" i="9"/>
  <c r="H1175" i="9"/>
  <c r="G1175" i="9"/>
  <c r="H1174" i="9"/>
  <c r="G1174" i="9"/>
  <c r="H1173" i="9"/>
  <c r="G1173" i="9"/>
  <c r="H1172" i="9"/>
  <c r="G1172" i="9"/>
  <c r="H1171" i="9"/>
  <c r="G1171" i="9"/>
  <c r="H1170" i="9"/>
  <c r="G1170" i="9"/>
  <c r="H1169" i="9"/>
  <c r="G1169" i="9"/>
  <c r="H1168" i="9"/>
  <c r="G1168" i="9"/>
  <c r="H1167" i="9"/>
  <c r="G1167" i="9"/>
  <c r="H1166" i="9"/>
  <c r="G1166" i="9"/>
  <c r="H1165" i="9"/>
  <c r="G1165" i="9"/>
  <c r="H1164" i="9"/>
  <c r="G1164" i="9"/>
  <c r="H1163" i="9"/>
  <c r="G1163" i="9"/>
  <c r="H1162" i="9"/>
  <c r="G1162" i="9"/>
  <c r="H1161" i="9"/>
  <c r="G1161" i="9"/>
  <c r="H1160" i="9"/>
  <c r="G1160" i="9"/>
  <c r="H1159" i="9"/>
  <c r="G1159" i="9"/>
  <c r="H1158" i="9"/>
  <c r="G1158" i="9"/>
  <c r="H1157" i="9"/>
  <c r="G1157" i="9"/>
  <c r="H1156" i="9"/>
  <c r="G1156" i="9"/>
  <c r="H1155" i="9"/>
  <c r="G1155" i="9"/>
  <c r="H1154" i="9"/>
  <c r="G1154" i="9"/>
  <c r="H1153" i="9"/>
  <c r="G1153" i="9"/>
  <c r="H1152" i="9"/>
  <c r="G1152" i="9"/>
  <c r="H1151" i="9"/>
  <c r="G1151" i="9"/>
  <c r="H1150" i="9"/>
  <c r="G1150" i="9"/>
  <c r="H1149" i="9"/>
  <c r="G1149" i="9"/>
  <c r="H1148" i="9"/>
  <c r="G1148" i="9"/>
  <c r="H1147" i="9"/>
  <c r="G1147" i="9"/>
  <c r="H1146" i="9"/>
  <c r="G1146" i="9"/>
  <c r="H1145" i="9"/>
  <c r="G1145" i="9"/>
  <c r="H1144" i="9"/>
  <c r="G1144" i="9"/>
  <c r="H1143" i="9"/>
  <c r="G1143" i="9"/>
  <c r="H1142" i="9"/>
  <c r="G1142" i="9"/>
  <c r="H1141" i="9"/>
  <c r="G1141" i="9"/>
  <c r="H1140" i="9"/>
  <c r="G1140" i="9"/>
  <c r="H1139" i="9"/>
  <c r="G1139" i="9"/>
  <c r="H1138" i="9"/>
  <c r="G1138" i="9"/>
  <c r="H1137" i="9"/>
  <c r="G1137" i="9"/>
  <c r="H1136" i="9"/>
  <c r="G1136" i="9"/>
  <c r="H1135" i="9"/>
  <c r="G1135" i="9"/>
  <c r="H1134" i="9"/>
  <c r="G1134" i="9"/>
  <c r="H1133" i="9"/>
  <c r="G1133" i="9"/>
  <c r="H1132" i="9"/>
  <c r="G1132" i="9"/>
  <c r="H1131" i="9"/>
  <c r="G1131" i="9"/>
  <c r="H1130" i="9"/>
  <c r="G1130" i="9"/>
  <c r="H1129" i="9"/>
  <c r="G1129" i="9"/>
  <c r="H1128" i="9"/>
  <c r="G1128" i="9"/>
  <c r="H1127" i="9"/>
  <c r="G1127" i="9"/>
  <c r="H1126" i="9"/>
  <c r="G1126" i="9"/>
  <c r="H1125" i="9"/>
  <c r="G1125" i="9"/>
  <c r="H1124" i="9"/>
  <c r="G1124" i="9"/>
  <c r="H1123" i="9"/>
  <c r="G1123" i="9"/>
  <c r="H1122" i="9"/>
  <c r="G1122" i="9"/>
  <c r="H1121" i="9"/>
  <c r="G1121" i="9"/>
  <c r="H1120" i="9"/>
  <c r="G1120" i="9"/>
  <c r="H1119" i="9"/>
  <c r="G1119" i="9"/>
  <c r="H1118" i="9"/>
  <c r="G1118" i="9"/>
  <c r="H1117" i="9"/>
  <c r="G1117" i="9"/>
  <c r="H1116" i="9"/>
  <c r="G1116" i="9"/>
  <c r="H1115" i="9"/>
  <c r="G1115" i="9"/>
  <c r="H1114" i="9"/>
  <c r="G1114" i="9"/>
  <c r="H1113" i="9"/>
  <c r="G1113" i="9"/>
  <c r="H1112" i="9"/>
  <c r="G1112" i="9"/>
  <c r="H1111" i="9"/>
  <c r="G1111" i="9"/>
  <c r="H1110" i="9"/>
  <c r="G1110" i="9"/>
  <c r="H1109" i="9"/>
  <c r="G1109" i="9"/>
  <c r="H1108" i="9"/>
  <c r="G1108" i="9"/>
  <c r="H1107" i="9"/>
  <c r="G1107" i="9"/>
  <c r="H1106" i="9"/>
  <c r="G1106" i="9"/>
  <c r="H1105" i="9"/>
  <c r="G1105" i="9"/>
  <c r="H1104" i="9"/>
  <c r="G1104" i="9"/>
  <c r="H1103" i="9"/>
  <c r="G1103" i="9"/>
  <c r="H1102" i="9"/>
  <c r="G1102" i="9"/>
  <c r="H1101" i="9"/>
  <c r="G1101" i="9"/>
  <c r="H1100" i="9"/>
  <c r="G1100" i="9"/>
  <c r="H1099" i="9"/>
  <c r="G1099" i="9"/>
  <c r="H1098" i="9"/>
  <c r="G1098" i="9"/>
  <c r="H1097" i="9"/>
  <c r="G1097" i="9"/>
  <c r="H1096" i="9"/>
  <c r="G1096" i="9"/>
  <c r="H1095" i="9"/>
  <c r="G1095" i="9"/>
  <c r="H1094" i="9"/>
  <c r="G1094" i="9"/>
  <c r="H1093" i="9"/>
  <c r="G1093" i="9"/>
  <c r="AB344" i="1" l="1"/>
  <c r="D6" i="270"/>
  <c r="B5" i="270"/>
  <c r="AB345" i="1" l="1"/>
  <c r="AE213" i="1"/>
  <c r="AB213" i="1"/>
  <c r="O213" i="1"/>
  <c r="K213" i="1"/>
  <c r="L213" i="1" s="1"/>
  <c r="Q213" i="1" s="1"/>
  <c r="AE206" i="1"/>
  <c r="AB206" i="1"/>
  <c r="O206" i="1"/>
  <c r="K206" i="1"/>
  <c r="L206" i="1" s="1"/>
  <c r="AE214" i="1"/>
  <c r="AB214" i="1"/>
  <c r="O214" i="1"/>
  <c r="K214" i="1"/>
  <c r="L214" i="1" s="1"/>
  <c r="M214" i="1" s="1"/>
  <c r="AE65" i="1"/>
  <c r="O65" i="1"/>
  <c r="K65" i="1"/>
  <c r="L65" i="1" s="1"/>
  <c r="AE113" i="1"/>
  <c r="O113" i="1"/>
  <c r="K113" i="1"/>
  <c r="L113" i="1" s="1"/>
  <c r="AE217" i="1"/>
  <c r="AB217" i="1"/>
  <c r="O217" i="1"/>
  <c r="K217" i="1"/>
  <c r="L217" i="1" s="1"/>
  <c r="Q217" i="1" s="1"/>
  <c r="AE215" i="1"/>
  <c r="AB215" i="1"/>
  <c r="O215" i="1"/>
  <c r="K215" i="1"/>
  <c r="L215" i="1" s="1"/>
  <c r="AE219" i="1"/>
  <c r="AB219" i="1"/>
  <c r="O219" i="1"/>
  <c r="K219" i="1"/>
  <c r="L219" i="1" s="1"/>
  <c r="AE41" i="1"/>
  <c r="O41" i="1"/>
  <c r="K41" i="1"/>
  <c r="L41" i="1" s="1"/>
  <c r="M41" i="1" s="1"/>
  <c r="AE207" i="1"/>
  <c r="AB207" i="1"/>
  <c r="O207" i="1"/>
  <c r="K207" i="1"/>
  <c r="L207" i="1" s="1"/>
  <c r="AE269" i="1"/>
  <c r="AB269" i="1"/>
  <c r="O269" i="1"/>
  <c r="K269" i="1"/>
  <c r="L269" i="1" s="1"/>
  <c r="AE254" i="1"/>
  <c r="AB254" i="1"/>
  <c r="O254" i="1"/>
  <c r="K254" i="1"/>
  <c r="L254" i="1" s="1"/>
  <c r="Q254" i="1" s="1"/>
  <c r="AE222" i="1"/>
  <c r="AB222" i="1"/>
  <c r="O222" i="1"/>
  <c r="K222" i="1"/>
  <c r="L222" i="1" s="1"/>
  <c r="AE220" i="1"/>
  <c r="AB220" i="1"/>
  <c r="O220" i="1"/>
  <c r="K220" i="1"/>
  <c r="L220" i="1" s="1"/>
  <c r="AE221" i="1"/>
  <c r="AB221" i="1"/>
  <c r="O221" i="1"/>
  <c r="K221" i="1"/>
  <c r="L221" i="1" s="1"/>
  <c r="M221" i="1" s="1"/>
  <c r="AE224" i="1"/>
  <c r="AB224" i="1"/>
  <c r="O224" i="1"/>
  <c r="K224" i="1"/>
  <c r="L224" i="1" s="1"/>
  <c r="AE225" i="1"/>
  <c r="AB225" i="1"/>
  <c r="O225" i="1"/>
  <c r="K225" i="1"/>
  <c r="L225" i="1" s="1"/>
  <c r="AE242" i="1"/>
  <c r="AB242" i="1"/>
  <c r="O242" i="1"/>
  <c r="K242" i="1"/>
  <c r="L242" i="1" s="1"/>
  <c r="Q242" i="1" s="1"/>
  <c r="AE241" i="1"/>
  <c r="AB241" i="1"/>
  <c r="O241" i="1"/>
  <c r="K241" i="1"/>
  <c r="L241" i="1" s="1"/>
  <c r="AE238" i="1"/>
  <c r="AB238" i="1"/>
  <c r="O238" i="1"/>
  <c r="K238" i="1"/>
  <c r="L238" i="1" s="1"/>
  <c r="AE240" i="1"/>
  <c r="AB240" i="1"/>
  <c r="O240" i="1"/>
  <c r="K240" i="1"/>
  <c r="L240" i="1" s="1"/>
  <c r="M240" i="1" s="1"/>
  <c r="AE267" i="1"/>
  <c r="AB267" i="1"/>
  <c r="O267" i="1"/>
  <c r="K267" i="1"/>
  <c r="L267" i="1" s="1"/>
  <c r="AE223" i="1"/>
  <c r="AB223" i="1"/>
  <c r="O223" i="1"/>
  <c r="K223" i="1"/>
  <c r="L223" i="1" s="1"/>
  <c r="AE227" i="1"/>
  <c r="AB227" i="1"/>
  <c r="O227" i="1"/>
  <c r="K227" i="1"/>
  <c r="L227" i="1" s="1"/>
  <c r="Q227" i="1" s="1"/>
  <c r="AE266" i="1"/>
  <c r="AB266" i="1"/>
  <c r="O266" i="1"/>
  <c r="K266" i="1"/>
  <c r="L266" i="1" s="1"/>
  <c r="AE306" i="1"/>
  <c r="AB306" i="1"/>
  <c r="O306" i="1"/>
  <c r="K306" i="1"/>
  <c r="L306" i="1" s="1"/>
  <c r="AE305" i="1"/>
  <c r="AB305" i="1"/>
  <c r="O305" i="1"/>
  <c r="K305" i="1"/>
  <c r="L305" i="1" s="1"/>
  <c r="M305" i="1" s="1"/>
  <c r="AE280" i="1"/>
  <c r="AB280" i="1"/>
  <c r="O280" i="1"/>
  <c r="K280" i="1"/>
  <c r="L280" i="1" s="1"/>
  <c r="AE303" i="1"/>
  <c r="AB303" i="1"/>
  <c r="O303" i="1"/>
  <c r="K303" i="1"/>
  <c r="L303" i="1" s="1"/>
  <c r="AE294" i="1"/>
  <c r="AB294" i="1"/>
  <c r="O294" i="1"/>
  <c r="K294" i="1"/>
  <c r="L294" i="1" s="1"/>
  <c r="Q294" i="1" s="1"/>
  <c r="AE282" i="1"/>
  <c r="AB282" i="1"/>
  <c r="O282" i="1"/>
  <c r="K282" i="1"/>
  <c r="L282" i="1" s="1"/>
  <c r="AE310" i="1"/>
  <c r="AB310" i="1"/>
  <c r="O310" i="1"/>
  <c r="K310" i="1"/>
  <c r="L310" i="1" s="1"/>
  <c r="AE299" i="1"/>
  <c r="AB299" i="1"/>
  <c r="O299" i="1"/>
  <c r="K299" i="1"/>
  <c r="L299" i="1" s="1"/>
  <c r="M299" i="1" s="1"/>
  <c r="AE295" i="1"/>
  <c r="AB295" i="1"/>
  <c r="O295" i="1"/>
  <c r="K295" i="1"/>
  <c r="L295" i="1" s="1"/>
  <c r="AE210" i="1"/>
  <c r="AB210" i="1"/>
  <c r="O210" i="1"/>
  <c r="K210" i="1"/>
  <c r="L210" i="1" s="1"/>
  <c r="AE307" i="1"/>
  <c r="AB307" i="1"/>
  <c r="O307" i="1"/>
  <c r="K307" i="1"/>
  <c r="L307" i="1" s="1"/>
  <c r="Q307" i="1" s="1"/>
  <c r="AE44" i="1"/>
  <c r="O44" i="1"/>
  <c r="K44" i="1"/>
  <c r="L44" i="1" s="1"/>
  <c r="AE298" i="1"/>
  <c r="AB298" i="1"/>
  <c r="O298" i="1"/>
  <c r="K298" i="1"/>
  <c r="L298" i="1" s="1"/>
  <c r="AE45" i="1"/>
  <c r="O45" i="1"/>
  <c r="K45" i="1"/>
  <c r="L45" i="1" s="1"/>
  <c r="M45" i="1" s="1"/>
  <c r="AE47" i="1"/>
  <c r="O47" i="1"/>
  <c r="K47" i="1"/>
  <c r="L47" i="1" s="1"/>
  <c r="AE118" i="1"/>
  <c r="O118" i="1"/>
  <c r="K118" i="1"/>
  <c r="L118" i="1" s="1"/>
  <c r="AE46" i="1"/>
  <c r="O46" i="1"/>
  <c r="K46" i="1"/>
  <c r="L46" i="1" s="1"/>
  <c r="Q46" i="1" s="1"/>
  <c r="AE233" i="1"/>
  <c r="AB233" i="1"/>
  <c r="O233" i="1"/>
  <c r="K233" i="1"/>
  <c r="L233" i="1" s="1"/>
  <c r="AE232" i="1"/>
  <c r="AB232" i="1"/>
  <c r="O232" i="1"/>
  <c r="K232" i="1"/>
  <c r="L232" i="1" s="1"/>
  <c r="AE209" i="1"/>
  <c r="AB209" i="1"/>
  <c r="O209" i="1"/>
  <c r="K209" i="1"/>
  <c r="L209" i="1" s="1"/>
  <c r="T209" i="1" s="1"/>
  <c r="AE208" i="1"/>
  <c r="AB208" i="1"/>
  <c r="O208" i="1"/>
  <c r="K208" i="1"/>
  <c r="L208" i="1" s="1"/>
  <c r="AE40" i="1"/>
  <c r="O40" i="1"/>
  <c r="K40" i="1"/>
  <c r="L40" i="1" s="1"/>
  <c r="AE43" i="1"/>
  <c r="O43" i="1"/>
  <c r="K43" i="1"/>
  <c r="L43" i="1" s="1"/>
  <c r="M43" i="1" s="1"/>
  <c r="AE293" i="1"/>
  <c r="AB293" i="1"/>
  <c r="O293" i="1"/>
  <c r="K293" i="1"/>
  <c r="L293" i="1" s="1"/>
  <c r="AE296" i="1"/>
  <c r="AB296" i="1"/>
  <c r="O296" i="1"/>
  <c r="K296" i="1"/>
  <c r="L296" i="1" s="1"/>
  <c r="AE10" i="1"/>
  <c r="O10" i="1"/>
  <c r="K10" i="1"/>
  <c r="L10" i="1" s="1"/>
  <c r="AE297" i="1"/>
  <c r="AB297" i="1"/>
  <c r="O297" i="1"/>
  <c r="K297" i="1"/>
  <c r="L297" i="1" s="1"/>
  <c r="T297" i="1" s="1"/>
  <c r="AE117" i="1"/>
  <c r="O117" i="1"/>
  <c r="K117" i="1"/>
  <c r="L117" i="1" s="1"/>
  <c r="AE39" i="1"/>
  <c r="O39" i="1"/>
  <c r="K39" i="1"/>
  <c r="L39" i="1" s="1"/>
  <c r="AE38" i="1"/>
  <c r="O38" i="1"/>
  <c r="K38" i="1"/>
  <c r="L38" i="1" s="1"/>
  <c r="AE37" i="1"/>
  <c r="O37" i="1"/>
  <c r="K37" i="1"/>
  <c r="L37" i="1" s="1"/>
  <c r="AE42" i="1"/>
  <c r="O42" i="1"/>
  <c r="K42" i="1"/>
  <c r="L42" i="1" s="1"/>
  <c r="AB528" i="1"/>
  <c r="O528" i="1"/>
  <c r="K528" i="1"/>
  <c r="L528" i="1" s="1"/>
  <c r="T528" i="1" s="1"/>
  <c r="AE63" i="1"/>
  <c r="O63" i="1"/>
  <c r="K63" i="1"/>
  <c r="L63" i="1" s="1"/>
  <c r="Q63" i="1" s="1"/>
  <c r="AE64" i="1"/>
  <c r="O64" i="1"/>
  <c r="K64" i="1"/>
  <c r="L64" i="1" s="1"/>
  <c r="M64" i="1" s="1"/>
  <c r="AE6" i="1"/>
  <c r="O6" i="1"/>
  <c r="K6" i="1"/>
  <c r="L6" i="1" s="1"/>
  <c r="M6" i="1" s="1"/>
  <c r="AE260" i="1"/>
  <c r="AB260" i="1"/>
  <c r="O260" i="1"/>
  <c r="K260" i="1"/>
  <c r="L260" i="1" s="1"/>
  <c r="AE289" i="1"/>
  <c r="AB289" i="1"/>
  <c r="O289" i="1"/>
  <c r="K289" i="1"/>
  <c r="L289" i="1" s="1"/>
  <c r="AE288" i="1"/>
  <c r="AB288" i="1"/>
  <c r="O288" i="1"/>
  <c r="K288" i="1"/>
  <c r="L288" i="1" s="1"/>
  <c r="T288" i="1" s="1"/>
  <c r="AB521" i="1"/>
  <c r="O521" i="1"/>
  <c r="K521" i="1"/>
  <c r="L521" i="1" s="1"/>
  <c r="T521" i="1" s="1"/>
  <c r="AB522" i="1"/>
  <c r="O522" i="1"/>
  <c r="K522" i="1"/>
  <c r="L522" i="1" s="1"/>
  <c r="AE330" i="1"/>
  <c r="AB330" i="1"/>
  <c r="O330" i="1"/>
  <c r="K330" i="1"/>
  <c r="L330" i="1" s="1"/>
  <c r="Q330" i="1" s="1"/>
  <c r="AE331" i="1"/>
  <c r="AB331" i="1"/>
  <c r="O331" i="1"/>
  <c r="K331" i="1"/>
  <c r="L331" i="1" s="1"/>
  <c r="M331" i="1" s="1"/>
  <c r="AE261" i="1"/>
  <c r="AB261" i="1"/>
  <c r="O261" i="1"/>
  <c r="K261" i="1"/>
  <c r="L261" i="1" s="1"/>
  <c r="AE246" i="1"/>
  <c r="AB246" i="1"/>
  <c r="O246" i="1"/>
  <c r="K246" i="1"/>
  <c r="L246" i="1" s="1"/>
  <c r="AE244" i="1"/>
  <c r="AB244" i="1"/>
  <c r="O244" i="1"/>
  <c r="K244" i="1"/>
  <c r="L244" i="1" s="1"/>
  <c r="T244" i="1" s="1"/>
  <c r="AE245" i="1"/>
  <c r="AB245" i="1"/>
  <c r="O245" i="1"/>
  <c r="K245" i="1"/>
  <c r="L245" i="1" s="1"/>
  <c r="AE249" i="1"/>
  <c r="AB249" i="1"/>
  <c r="O249" i="1"/>
  <c r="K249" i="1"/>
  <c r="L249" i="1" s="1"/>
  <c r="M249" i="1" s="1"/>
  <c r="AE263" i="1"/>
  <c r="AB263" i="1"/>
  <c r="O263" i="1"/>
  <c r="K263" i="1"/>
  <c r="L263" i="1" s="1"/>
  <c r="AE247" i="1"/>
  <c r="AB247" i="1"/>
  <c r="O247" i="1"/>
  <c r="K247" i="1"/>
  <c r="L247" i="1" s="1"/>
  <c r="AE248" i="1"/>
  <c r="AB248" i="1"/>
  <c r="O248" i="1"/>
  <c r="K248" i="1"/>
  <c r="L248" i="1" s="1"/>
  <c r="AE262" i="1"/>
  <c r="AB262" i="1"/>
  <c r="O262" i="1"/>
  <c r="K262" i="1"/>
  <c r="L262" i="1" s="1"/>
  <c r="M262" i="1" s="1"/>
  <c r="AE257" i="1"/>
  <c r="AB257" i="1"/>
  <c r="O257" i="1"/>
  <c r="K257" i="1"/>
  <c r="L257" i="1" s="1"/>
  <c r="Q257" i="1" s="1"/>
  <c r="AE273" i="1"/>
  <c r="AB273" i="1"/>
  <c r="O273" i="1"/>
  <c r="K273" i="1"/>
  <c r="L273" i="1" s="1"/>
  <c r="M273" i="1" s="1"/>
  <c r="AE60" i="1"/>
  <c r="O60" i="1"/>
  <c r="K60" i="1"/>
  <c r="L60" i="1" s="1"/>
  <c r="AB346" i="1" l="1"/>
  <c r="Q522" i="1"/>
  <c r="T522" i="1"/>
  <c r="T219" i="1"/>
  <c r="M219" i="1"/>
  <c r="T220" i="1"/>
  <c r="M220" i="1"/>
  <c r="T238" i="1"/>
  <c r="M238" i="1"/>
  <c r="T306" i="1"/>
  <c r="M306" i="1"/>
  <c r="T310" i="1"/>
  <c r="M310" i="1"/>
  <c r="T298" i="1"/>
  <c r="M298" i="1"/>
  <c r="Q249" i="1"/>
  <c r="R249" i="1" s="1"/>
  <c r="T249" i="1"/>
  <c r="M39" i="1"/>
  <c r="Q39" i="1"/>
  <c r="Q244" i="1"/>
  <c r="T232" i="1"/>
  <c r="M232" i="1"/>
  <c r="Q43" i="1"/>
  <c r="R43" i="1" s="1"/>
  <c r="T296" i="1"/>
  <c r="M296" i="1"/>
  <c r="Q64" i="1"/>
  <c r="R64" i="1" s="1"/>
  <c r="M244" i="1"/>
  <c r="T262" i="1"/>
  <c r="Q247" i="1"/>
  <c r="M247" i="1"/>
  <c r="T247" i="1"/>
  <c r="M261" i="1"/>
  <c r="T261" i="1"/>
  <c r="Q261" i="1"/>
  <c r="M42" i="1"/>
  <c r="Q42" i="1"/>
  <c r="T42" i="1"/>
  <c r="M289" i="1"/>
  <c r="Q289" i="1"/>
  <c r="T289" i="1"/>
  <c r="Q248" i="1"/>
  <c r="M248" i="1"/>
  <c r="T263" i="1"/>
  <c r="Q263" i="1"/>
  <c r="Q273" i="1"/>
  <c r="R273" i="1" s="1"/>
  <c r="Q262" i="1"/>
  <c r="R262" i="1" s="1"/>
  <c r="T273" i="1"/>
  <c r="M257" i="1"/>
  <c r="R257" i="1" s="1"/>
  <c r="T257" i="1"/>
  <c r="T330" i="1"/>
  <c r="M522" i="1"/>
  <c r="M63" i="1"/>
  <c r="R63" i="1" s="1"/>
  <c r="T63" i="1"/>
  <c r="Q297" i="1"/>
  <c r="M297" i="1"/>
  <c r="Q40" i="1"/>
  <c r="M40" i="1"/>
  <c r="T40" i="1"/>
  <c r="T208" i="1"/>
  <c r="Q208" i="1"/>
  <c r="M208" i="1"/>
  <c r="T303" i="1"/>
  <c r="Q303" i="1"/>
  <c r="M303" i="1"/>
  <c r="T280" i="1"/>
  <c r="Q280" i="1"/>
  <c r="M280" i="1"/>
  <c r="T269" i="1"/>
  <c r="Q269" i="1"/>
  <c r="M269" i="1"/>
  <c r="T207" i="1"/>
  <c r="Q207" i="1"/>
  <c r="M207" i="1"/>
  <c r="Q246" i="1"/>
  <c r="M246" i="1"/>
  <c r="T331" i="1"/>
  <c r="Q331" i="1"/>
  <c r="R331" i="1" s="1"/>
  <c r="M521" i="1"/>
  <c r="T37" i="1"/>
  <c r="Q37" i="1"/>
  <c r="Q44" i="1"/>
  <c r="M44" i="1"/>
  <c r="T44" i="1"/>
  <c r="Q241" i="1"/>
  <c r="M241" i="1"/>
  <c r="T241" i="1"/>
  <c r="T260" i="1"/>
  <c r="Q260" i="1"/>
  <c r="Q528" i="1"/>
  <c r="M528" i="1"/>
  <c r="M37" i="1"/>
  <c r="T38" i="1"/>
  <c r="Q38" i="1"/>
  <c r="M10" i="1"/>
  <c r="T10" i="1"/>
  <c r="Q10" i="1"/>
  <c r="T210" i="1"/>
  <c r="Q210" i="1"/>
  <c r="M210" i="1"/>
  <c r="T295" i="1"/>
  <c r="Q295" i="1"/>
  <c r="M295" i="1"/>
  <c r="T225" i="1"/>
  <c r="Q225" i="1"/>
  <c r="M225" i="1"/>
  <c r="T224" i="1"/>
  <c r="Q224" i="1"/>
  <c r="M224" i="1"/>
  <c r="M245" i="1"/>
  <c r="T245" i="1"/>
  <c r="M263" i="1"/>
  <c r="Q521" i="1"/>
  <c r="Q288" i="1"/>
  <c r="M288" i="1"/>
  <c r="M260" i="1"/>
  <c r="T6" i="1"/>
  <c r="Q6" i="1"/>
  <c r="R6" i="1" s="1"/>
  <c r="M38" i="1"/>
  <c r="Q233" i="1"/>
  <c r="M233" i="1"/>
  <c r="T233" i="1"/>
  <c r="Q266" i="1"/>
  <c r="M266" i="1"/>
  <c r="T266" i="1"/>
  <c r="Q215" i="1"/>
  <c r="M215" i="1"/>
  <c r="T215" i="1"/>
  <c r="T248" i="1"/>
  <c r="Q245" i="1"/>
  <c r="T246" i="1"/>
  <c r="M330" i="1"/>
  <c r="R330" i="1" s="1"/>
  <c r="M293" i="1"/>
  <c r="T293" i="1"/>
  <c r="Q293" i="1"/>
  <c r="T118" i="1"/>
  <c r="Q118" i="1"/>
  <c r="M118" i="1"/>
  <c r="T47" i="1"/>
  <c r="Q47" i="1"/>
  <c r="M47" i="1"/>
  <c r="T223" i="1"/>
  <c r="Q223" i="1"/>
  <c r="M223" i="1"/>
  <c r="T267" i="1"/>
  <c r="Q267" i="1"/>
  <c r="M267" i="1"/>
  <c r="T113" i="1"/>
  <c r="Q113" i="1"/>
  <c r="M113" i="1"/>
  <c r="T65" i="1"/>
  <c r="Q65" i="1"/>
  <c r="M65" i="1"/>
  <c r="Q117" i="1"/>
  <c r="M117" i="1"/>
  <c r="T117" i="1"/>
  <c r="Q282" i="1"/>
  <c r="M282" i="1"/>
  <c r="T282" i="1"/>
  <c r="Q222" i="1"/>
  <c r="M222" i="1"/>
  <c r="T222" i="1"/>
  <c r="M206" i="1"/>
  <c r="T206" i="1"/>
  <c r="Q206" i="1"/>
  <c r="M209" i="1"/>
  <c r="T64" i="1"/>
  <c r="T39" i="1"/>
  <c r="Q296" i="1"/>
  <c r="T43" i="1"/>
  <c r="Q232" i="1"/>
  <c r="T46" i="1"/>
  <c r="Q298" i="1"/>
  <c r="T307" i="1"/>
  <c r="Q310" i="1"/>
  <c r="T294" i="1"/>
  <c r="Q306" i="1"/>
  <c r="T227" i="1"/>
  <c r="Q238" i="1"/>
  <c r="T242" i="1"/>
  <c r="Q220" i="1"/>
  <c r="T254" i="1"/>
  <c r="Q219" i="1"/>
  <c r="T217" i="1"/>
  <c r="Q209" i="1"/>
  <c r="Q45" i="1"/>
  <c r="R45" i="1" s="1"/>
  <c r="Q299" i="1"/>
  <c r="R299" i="1" s="1"/>
  <c r="Q305" i="1"/>
  <c r="R305" i="1" s="1"/>
  <c r="Q240" i="1"/>
  <c r="R240" i="1" s="1"/>
  <c r="Q221" i="1"/>
  <c r="R221" i="1" s="1"/>
  <c r="Q41" i="1"/>
  <c r="R41" i="1" s="1"/>
  <c r="Q214" i="1"/>
  <c r="R214" i="1" s="1"/>
  <c r="T213" i="1"/>
  <c r="M46" i="1"/>
  <c r="R46" i="1" s="1"/>
  <c r="M307" i="1"/>
  <c r="R307" i="1" s="1"/>
  <c r="M294" i="1"/>
  <c r="R294" i="1" s="1"/>
  <c r="M227" i="1"/>
  <c r="R227" i="1" s="1"/>
  <c r="M242" i="1"/>
  <c r="R242" i="1" s="1"/>
  <c r="M254" i="1"/>
  <c r="R254" i="1" s="1"/>
  <c r="M217" i="1"/>
  <c r="R217" i="1" s="1"/>
  <c r="T45" i="1"/>
  <c r="T299" i="1"/>
  <c r="T305" i="1"/>
  <c r="T240" i="1"/>
  <c r="T221" i="1"/>
  <c r="T41" i="1"/>
  <c r="T214" i="1"/>
  <c r="M213" i="1"/>
  <c r="R213" i="1" s="1"/>
  <c r="T60" i="1"/>
  <c r="Q60" i="1"/>
  <c r="M60" i="1"/>
  <c r="AB520" i="1"/>
  <c r="AB285" i="1"/>
  <c r="AB517" i="1"/>
  <c r="AB518" i="1"/>
  <c r="AB519" i="1"/>
  <c r="AB281" i="1"/>
  <c r="AB286" i="1"/>
  <c r="AB516" i="1"/>
  <c r="AB513" i="1"/>
  <c r="AB515" i="1"/>
  <c r="AB514" i="1"/>
  <c r="AB287" i="1"/>
  <c r="AB511" i="1"/>
  <c r="AB512" i="1"/>
  <c r="AB283" i="1"/>
  <c r="AB510" i="1"/>
  <c r="AB506" i="1"/>
  <c r="AB509" i="1"/>
  <c r="AB508" i="1"/>
  <c r="AB284" i="1"/>
  <c r="AB279" i="1"/>
  <c r="AB505" i="1"/>
  <c r="AB507" i="1"/>
  <c r="AB308" i="1"/>
  <c r="AB499" i="1"/>
  <c r="AB304" i="1"/>
  <c r="AB309" i="1"/>
  <c r="AB301" i="1"/>
  <c r="AB292" i="1"/>
  <c r="AB300" i="1"/>
  <c r="AB290" i="1"/>
  <c r="AB291" i="1"/>
  <c r="AB526" i="1"/>
  <c r="AB302" i="1"/>
  <c r="AB524" i="1"/>
  <c r="AB527" i="1"/>
  <c r="AB525" i="1"/>
  <c r="AB252" i="1"/>
  <c r="AB251" i="1"/>
  <c r="AB250" i="1"/>
  <c r="AB255" i="1"/>
  <c r="AB256" i="1"/>
  <c r="AB253" i="1"/>
  <c r="AB258" i="1"/>
  <c r="AB234" i="1"/>
  <c r="AB235" i="1"/>
  <c r="AB236" i="1"/>
  <c r="AB237" i="1"/>
  <c r="AB271" i="1"/>
  <c r="AB272" i="1"/>
  <c r="AB270" i="1"/>
  <c r="AB239" i="1"/>
  <c r="AB211" i="1"/>
  <c r="AB316" i="1"/>
  <c r="AB216" i="1"/>
  <c r="AB503" i="1"/>
  <c r="AB523" i="1"/>
  <c r="AB504" i="1"/>
  <c r="AB502" i="1"/>
  <c r="AB501" i="1"/>
  <c r="AB500" i="1"/>
  <c r="AB264" i="1"/>
  <c r="AB230" i="1"/>
  <c r="AB265" i="1"/>
  <c r="AB231" i="1"/>
  <c r="AB228" i="1"/>
  <c r="AB212" i="1"/>
  <c r="AB218" i="1"/>
  <c r="AB229" i="1"/>
  <c r="AB226" i="1"/>
  <c r="AB268" i="1"/>
  <c r="K520" i="1"/>
  <c r="L520" i="1" s="1"/>
  <c r="T520" i="1" s="1"/>
  <c r="K285" i="1"/>
  <c r="L285" i="1" s="1"/>
  <c r="K517" i="1"/>
  <c r="L517" i="1" s="1"/>
  <c r="T517" i="1" s="1"/>
  <c r="K518" i="1"/>
  <c r="L518" i="1" s="1"/>
  <c r="T518" i="1" s="1"/>
  <c r="K519" i="1"/>
  <c r="L519" i="1" s="1"/>
  <c r="T519" i="1" s="1"/>
  <c r="K281" i="1"/>
  <c r="L281" i="1" s="1"/>
  <c r="K286" i="1"/>
  <c r="L286" i="1" s="1"/>
  <c r="K516" i="1"/>
  <c r="L516" i="1" s="1"/>
  <c r="T516" i="1" s="1"/>
  <c r="K513" i="1"/>
  <c r="L513" i="1" s="1"/>
  <c r="K515" i="1"/>
  <c r="L515" i="1" s="1"/>
  <c r="T515" i="1" s="1"/>
  <c r="K514" i="1"/>
  <c r="L514" i="1" s="1"/>
  <c r="T514" i="1" s="1"/>
  <c r="K287" i="1"/>
  <c r="L287" i="1" s="1"/>
  <c r="K511" i="1"/>
  <c r="L511" i="1" s="1"/>
  <c r="T511" i="1" s="1"/>
  <c r="K512" i="1"/>
  <c r="L512" i="1" s="1"/>
  <c r="T512" i="1" s="1"/>
  <c r="K283" i="1"/>
  <c r="L283" i="1" s="1"/>
  <c r="K510" i="1"/>
  <c r="L510" i="1" s="1"/>
  <c r="T510" i="1" s="1"/>
  <c r="K506" i="1"/>
  <c r="L506" i="1" s="1"/>
  <c r="T506" i="1" s="1"/>
  <c r="K509" i="1"/>
  <c r="L509" i="1" s="1"/>
  <c r="T509" i="1" s="1"/>
  <c r="K508" i="1"/>
  <c r="L508" i="1" s="1"/>
  <c r="T508" i="1" s="1"/>
  <c r="K284" i="1"/>
  <c r="L284" i="1" s="1"/>
  <c r="K279" i="1"/>
  <c r="L279" i="1" s="1"/>
  <c r="K505" i="1"/>
  <c r="L505" i="1" s="1"/>
  <c r="T505" i="1" s="1"/>
  <c r="K507" i="1"/>
  <c r="L507" i="1" s="1"/>
  <c r="T507" i="1" s="1"/>
  <c r="K308" i="1"/>
  <c r="L308" i="1" s="1"/>
  <c r="K499" i="1"/>
  <c r="L499" i="1" s="1"/>
  <c r="T499" i="1" s="1"/>
  <c r="K304" i="1"/>
  <c r="L304" i="1" s="1"/>
  <c r="K309" i="1"/>
  <c r="L309" i="1" s="1"/>
  <c r="K301" i="1"/>
  <c r="L301" i="1" s="1"/>
  <c r="K292" i="1"/>
  <c r="L292" i="1" s="1"/>
  <c r="T292" i="1" s="1"/>
  <c r="K300" i="1"/>
  <c r="L300" i="1" s="1"/>
  <c r="K290" i="1"/>
  <c r="L290" i="1" s="1"/>
  <c r="K291" i="1"/>
  <c r="L291" i="1" s="1"/>
  <c r="K526" i="1"/>
  <c r="L526" i="1" s="1"/>
  <c r="T526" i="1" s="1"/>
  <c r="K302" i="1"/>
  <c r="L302" i="1" s="1"/>
  <c r="K524" i="1"/>
  <c r="L524" i="1" s="1"/>
  <c r="T524" i="1" s="1"/>
  <c r="K527" i="1"/>
  <c r="L527" i="1" s="1"/>
  <c r="T527" i="1" s="1"/>
  <c r="K525" i="1"/>
  <c r="L525" i="1" s="1"/>
  <c r="T525" i="1" s="1"/>
  <c r="K252" i="1"/>
  <c r="L252" i="1" s="1"/>
  <c r="K251" i="1"/>
  <c r="L251" i="1" s="1"/>
  <c r="K250" i="1"/>
  <c r="L250" i="1" s="1"/>
  <c r="K255" i="1"/>
  <c r="L255" i="1" s="1"/>
  <c r="K256" i="1"/>
  <c r="L256" i="1" s="1"/>
  <c r="K253" i="1"/>
  <c r="L253" i="1" s="1"/>
  <c r="K258" i="1"/>
  <c r="L258" i="1" s="1"/>
  <c r="K234" i="1"/>
  <c r="L234" i="1" s="1"/>
  <c r="K235" i="1"/>
  <c r="L235" i="1" s="1"/>
  <c r="K236" i="1"/>
  <c r="L236" i="1" s="1"/>
  <c r="K237" i="1"/>
  <c r="L237" i="1" s="1"/>
  <c r="K271" i="1"/>
  <c r="L271" i="1" s="1"/>
  <c r="K272" i="1"/>
  <c r="L272" i="1" s="1"/>
  <c r="K270" i="1"/>
  <c r="L270" i="1" s="1"/>
  <c r="K239" i="1"/>
  <c r="L239" i="1" s="1"/>
  <c r="M239" i="1" s="1"/>
  <c r="K211" i="1"/>
  <c r="L211" i="1" s="1"/>
  <c r="K9" i="1"/>
  <c r="L9" i="1" s="1"/>
  <c r="K36" i="1"/>
  <c r="L36" i="1" s="1"/>
  <c r="K116" i="1"/>
  <c r="L116" i="1" s="1"/>
  <c r="T116" i="1" s="1"/>
  <c r="K62" i="1"/>
  <c r="L62" i="1" s="1"/>
  <c r="K7" i="1"/>
  <c r="L7" i="1" s="1"/>
  <c r="K316" i="1"/>
  <c r="L316" i="1" s="1"/>
  <c r="K216" i="1"/>
  <c r="L216" i="1" s="1"/>
  <c r="M216" i="1" s="1"/>
  <c r="K59" i="1"/>
  <c r="L59" i="1" s="1"/>
  <c r="K503" i="1"/>
  <c r="L503" i="1" s="1"/>
  <c r="T503" i="1" s="1"/>
  <c r="K523" i="1"/>
  <c r="L523" i="1" s="1"/>
  <c r="T523" i="1" s="1"/>
  <c r="K504" i="1"/>
  <c r="L504" i="1" s="1"/>
  <c r="K502" i="1"/>
  <c r="L502" i="1" s="1"/>
  <c r="T502" i="1" s="1"/>
  <c r="K501" i="1"/>
  <c r="L501" i="1" s="1"/>
  <c r="T501" i="1" s="1"/>
  <c r="K500" i="1"/>
  <c r="L500" i="1" s="1"/>
  <c r="K264" i="1"/>
  <c r="L264" i="1" s="1"/>
  <c r="K230" i="1"/>
  <c r="L230" i="1" s="1"/>
  <c r="K265" i="1"/>
  <c r="L265" i="1" s="1"/>
  <c r="K231" i="1"/>
  <c r="L231" i="1" s="1"/>
  <c r="M231" i="1" s="1"/>
  <c r="K228" i="1"/>
  <c r="L228" i="1" s="1"/>
  <c r="K61" i="1"/>
  <c r="L61" i="1" s="1"/>
  <c r="K48" i="1"/>
  <c r="L48" i="1" s="1"/>
  <c r="K212" i="1"/>
  <c r="L212" i="1" s="1"/>
  <c r="T212" i="1" s="1"/>
  <c r="K218" i="1"/>
  <c r="L218" i="1" s="1"/>
  <c r="M218" i="1" s="1"/>
  <c r="K229" i="1"/>
  <c r="L229" i="1" s="1"/>
  <c r="K226" i="1"/>
  <c r="L226" i="1" s="1"/>
  <c r="K268" i="1"/>
  <c r="L268" i="1" s="1"/>
  <c r="O520" i="1"/>
  <c r="O285" i="1"/>
  <c r="O517" i="1"/>
  <c r="O518" i="1"/>
  <c r="O519" i="1"/>
  <c r="O281" i="1"/>
  <c r="O286" i="1"/>
  <c r="O516" i="1"/>
  <c r="O513" i="1"/>
  <c r="O515" i="1"/>
  <c r="O514" i="1"/>
  <c r="O287" i="1"/>
  <c r="O511" i="1"/>
  <c r="O512" i="1"/>
  <c r="O283" i="1"/>
  <c r="O510" i="1"/>
  <c r="O506" i="1"/>
  <c r="O509" i="1"/>
  <c r="O508" i="1"/>
  <c r="O284" i="1"/>
  <c r="O279" i="1"/>
  <c r="O505" i="1"/>
  <c r="O507" i="1"/>
  <c r="O308" i="1"/>
  <c r="O499" i="1"/>
  <c r="O304" i="1"/>
  <c r="O309" i="1"/>
  <c r="O301" i="1"/>
  <c r="O300" i="1"/>
  <c r="O526" i="1"/>
  <c r="O302" i="1"/>
  <c r="O524" i="1"/>
  <c r="O527" i="1"/>
  <c r="O525" i="1"/>
  <c r="O252" i="1"/>
  <c r="O251" i="1"/>
  <c r="O250" i="1"/>
  <c r="O255" i="1"/>
  <c r="O256" i="1"/>
  <c r="O253" i="1"/>
  <c r="O258" i="1"/>
  <c r="O234" i="1"/>
  <c r="O235" i="1"/>
  <c r="O236" i="1"/>
  <c r="O237" i="1"/>
  <c r="O271" i="1"/>
  <c r="O272" i="1"/>
  <c r="O270" i="1"/>
  <c r="O239" i="1"/>
  <c r="O211" i="1"/>
  <c r="O9" i="1"/>
  <c r="O36" i="1"/>
  <c r="O116" i="1"/>
  <c r="O62" i="1"/>
  <c r="O7" i="1"/>
  <c r="O316" i="1"/>
  <c r="O216" i="1"/>
  <c r="O59" i="1"/>
  <c r="O503" i="1"/>
  <c r="O523" i="1"/>
  <c r="O504" i="1"/>
  <c r="O502" i="1"/>
  <c r="O501" i="1"/>
  <c r="O500" i="1"/>
  <c r="O264" i="1"/>
  <c r="O230" i="1"/>
  <c r="O265" i="1"/>
  <c r="O231" i="1"/>
  <c r="O228" i="1"/>
  <c r="O61" i="1"/>
  <c r="O48" i="1"/>
  <c r="O212" i="1"/>
  <c r="O218" i="1"/>
  <c r="O229" i="1"/>
  <c r="O226" i="1"/>
  <c r="O268" i="1"/>
  <c r="AE285" i="1"/>
  <c r="AE281" i="1"/>
  <c r="AE286" i="1"/>
  <c r="AE287" i="1"/>
  <c r="AE283" i="1"/>
  <c r="AE284" i="1"/>
  <c r="AE279" i="1"/>
  <c r="AE308" i="1"/>
  <c r="AE304" i="1"/>
  <c r="AE309" i="1"/>
  <c r="AE301" i="1"/>
  <c r="AE292" i="1"/>
  <c r="AE300" i="1"/>
  <c r="AE290" i="1"/>
  <c r="AE291" i="1"/>
  <c r="AE302" i="1"/>
  <c r="AE252" i="1"/>
  <c r="AE251" i="1"/>
  <c r="AE250" i="1"/>
  <c r="AE255" i="1"/>
  <c r="AE256" i="1"/>
  <c r="AE253" i="1"/>
  <c r="AE258" i="1"/>
  <c r="AE234" i="1"/>
  <c r="AE235" i="1"/>
  <c r="AE236" i="1"/>
  <c r="AE237" i="1"/>
  <c r="AE211" i="1"/>
  <c r="AE271" i="1"/>
  <c r="AE272" i="1"/>
  <c r="AE270" i="1"/>
  <c r="AE9" i="1"/>
  <c r="AE36" i="1"/>
  <c r="AE116" i="1"/>
  <c r="AE62" i="1"/>
  <c r="AE7" i="1"/>
  <c r="AE316" i="1"/>
  <c r="AE216" i="1"/>
  <c r="AE59" i="1"/>
  <c r="AE264" i="1"/>
  <c r="AE230" i="1"/>
  <c r="AE265" i="1"/>
  <c r="AE231" i="1"/>
  <c r="AE228" i="1"/>
  <c r="AE61" i="1"/>
  <c r="AE48" i="1"/>
  <c r="AE212" i="1"/>
  <c r="AE218" i="1"/>
  <c r="AE229" i="1"/>
  <c r="AE226" i="1"/>
  <c r="AE268" i="1"/>
  <c r="AE239" i="1"/>
  <c r="R522" i="1" l="1"/>
  <c r="M500" i="1"/>
  <c r="T500" i="1"/>
  <c r="M513" i="1"/>
  <c r="T513" i="1"/>
  <c r="M504" i="1"/>
  <c r="T504" i="1"/>
  <c r="AB347" i="1"/>
  <c r="R219" i="1"/>
  <c r="R232" i="1"/>
  <c r="T7" i="1"/>
  <c r="Q7" i="1"/>
  <c r="R215" i="1"/>
  <c r="R244" i="1"/>
  <c r="R298" i="1"/>
  <c r="R38" i="1"/>
  <c r="R263" i="1"/>
  <c r="R210" i="1"/>
  <c r="R39" i="1"/>
  <c r="Q212" i="1"/>
  <c r="R44" i="1"/>
  <c r="R267" i="1"/>
  <c r="R65" i="1"/>
  <c r="R222" i="1"/>
  <c r="R220" i="1"/>
  <c r="R238" i="1"/>
  <c r="R310" i="1"/>
  <c r="R269" i="1"/>
  <c r="R225" i="1"/>
  <c r="R306" i="1"/>
  <c r="R303" i="1"/>
  <c r="R47" i="1"/>
  <c r="R233" i="1"/>
  <c r="R40" i="1"/>
  <c r="R209" i="1"/>
  <c r="R296" i="1"/>
  <c r="R10" i="1"/>
  <c r="R289" i="1"/>
  <c r="R247" i="1"/>
  <c r="R248" i="1"/>
  <c r="R60" i="1"/>
  <c r="R117" i="1"/>
  <c r="R246" i="1"/>
  <c r="R245" i="1"/>
  <c r="R282" i="1"/>
  <c r="R113" i="1"/>
  <c r="R223" i="1"/>
  <c r="R118" i="1"/>
  <c r="R266" i="1"/>
  <c r="R288" i="1"/>
  <c r="R224" i="1"/>
  <c r="R295" i="1"/>
  <c r="R528" i="1"/>
  <c r="R241" i="1"/>
  <c r="R42" i="1"/>
  <c r="R206" i="1"/>
  <c r="R207" i="1"/>
  <c r="R280" i="1"/>
  <c r="R208" i="1"/>
  <c r="R297" i="1"/>
  <c r="R293" i="1"/>
  <c r="R260" i="1"/>
  <c r="R37" i="1"/>
  <c r="R521" i="1"/>
  <c r="R261" i="1"/>
  <c r="T309" i="1"/>
  <c r="M309" i="1"/>
  <c r="Q309" i="1"/>
  <c r="T226" i="1"/>
  <c r="M226" i="1"/>
  <c r="M514" i="1"/>
  <c r="Q514" i="1"/>
  <c r="M212" i="1"/>
  <c r="M501" i="1"/>
  <c r="M7" i="1"/>
  <c r="M116" i="1"/>
  <c r="T251" i="1"/>
  <c r="M251" i="1"/>
  <c r="Q251" i="1"/>
  <c r="T265" i="1"/>
  <c r="M265" i="1"/>
  <c r="Q265" i="1"/>
  <c r="Q226" i="1"/>
  <c r="Q501" i="1"/>
  <c r="Q116" i="1"/>
  <c r="M520" i="1"/>
  <c r="Q520" i="1"/>
  <c r="M285" i="1"/>
  <c r="T285" i="1"/>
  <c r="Q285" i="1"/>
  <c r="M517" i="1"/>
  <c r="Q517" i="1"/>
  <c r="M518" i="1"/>
  <c r="Q518" i="1"/>
  <c r="M519" i="1"/>
  <c r="Q519" i="1"/>
  <c r="M281" i="1"/>
  <c r="Q281" i="1"/>
  <c r="T281" i="1"/>
  <c r="M286" i="1"/>
  <c r="T286" i="1"/>
  <c r="Q286" i="1"/>
  <c r="M516" i="1"/>
  <c r="Q516" i="1"/>
  <c r="Q513" i="1"/>
  <c r="M515" i="1"/>
  <c r="Q515" i="1"/>
  <c r="M287" i="1"/>
  <c r="Q287" i="1"/>
  <c r="T287" i="1"/>
  <c r="M511" i="1"/>
  <c r="Q511" i="1"/>
  <c r="Q512" i="1"/>
  <c r="M512" i="1"/>
  <c r="Q283" i="1"/>
  <c r="M283" i="1"/>
  <c r="T283" i="1"/>
  <c r="M510" i="1"/>
  <c r="Q510" i="1"/>
  <c r="M506" i="1"/>
  <c r="Q506" i="1"/>
  <c r="M509" i="1"/>
  <c r="Q509" i="1"/>
  <c r="M508" i="1"/>
  <c r="Q508" i="1"/>
  <c r="M284" i="1"/>
  <c r="Q284" i="1"/>
  <c r="T284" i="1"/>
  <c r="M279" i="1"/>
  <c r="T279" i="1"/>
  <c r="Q279" i="1"/>
  <c r="M505" i="1"/>
  <c r="Q505" i="1"/>
  <c r="M507" i="1"/>
  <c r="Q507" i="1"/>
  <c r="M308" i="1"/>
  <c r="Q308" i="1"/>
  <c r="T308" i="1"/>
  <c r="M499" i="1"/>
  <c r="Q499" i="1"/>
  <c r="M304" i="1"/>
  <c r="Q304" i="1"/>
  <c r="T304" i="1"/>
  <c r="M301" i="1"/>
  <c r="Q301" i="1"/>
  <c r="T301" i="1"/>
  <c r="M292" i="1"/>
  <c r="Q292" i="1"/>
  <c r="M300" i="1"/>
  <c r="Q300" i="1"/>
  <c r="T300" i="1"/>
  <c r="M290" i="1"/>
  <c r="Q290" i="1"/>
  <c r="T290" i="1"/>
  <c r="M291" i="1"/>
  <c r="T291" i="1"/>
  <c r="Q291" i="1"/>
  <c r="M526" i="1"/>
  <c r="Q526" i="1"/>
  <c r="M302" i="1"/>
  <c r="Q302" i="1"/>
  <c r="T302" i="1"/>
  <c r="M524" i="1"/>
  <c r="Q524" i="1"/>
  <c r="Q527" i="1"/>
  <c r="M527" i="1"/>
  <c r="M525" i="1"/>
  <c r="Q525" i="1"/>
  <c r="M252" i="1"/>
  <c r="Q252" i="1"/>
  <c r="T252" i="1"/>
  <c r="M250" i="1"/>
  <c r="T250" i="1"/>
  <c r="Q250" i="1"/>
  <c r="M255" i="1"/>
  <c r="Q255" i="1"/>
  <c r="T255" i="1"/>
  <c r="M256" i="1"/>
  <c r="T256" i="1"/>
  <c r="Q256" i="1"/>
  <c r="M253" i="1"/>
  <c r="Q253" i="1"/>
  <c r="T253" i="1"/>
  <c r="M258" i="1"/>
  <c r="O258" i="7" s="1"/>
  <c r="Q258" i="1"/>
  <c r="T258" i="1"/>
  <c r="M234" i="1"/>
  <c r="Q234" i="1"/>
  <c r="T234" i="1"/>
  <c r="M235" i="1"/>
  <c r="Q235" i="1"/>
  <c r="T235" i="1"/>
  <c r="M236" i="1"/>
  <c r="T236" i="1"/>
  <c r="Q236" i="1"/>
  <c r="M237" i="1"/>
  <c r="Q237" i="1"/>
  <c r="T237" i="1"/>
  <c r="M271" i="1"/>
  <c r="T271" i="1"/>
  <c r="Q271" i="1"/>
  <c r="M272" i="1"/>
  <c r="T272" i="1"/>
  <c r="Q272" i="1"/>
  <c r="M270" i="1"/>
  <c r="Q270" i="1"/>
  <c r="T270" i="1"/>
  <c r="T239" i="1"/>
  <c r="Q239" i="1"/>
  <c r="R239" i="1" s="1"/>
  <c r="M211" i="1"/>
  <c r="Q211" i="1"/>
  <c r="T211" i="1"/>
  <c r="Q9" i="1"/>
  <c r="M9" i="1"/>
  <c r="T9" i="1"/>
  <c r="Q36" i="1"/>
  <c r="M36" i="1"/>
  <c r="T36" i="1"/>
  <c r="T62" i="1"/>
  <c r="M62" i="1"/>
  <c r="Q62" i="1"/>
  <c r="M316" i="1"/>
  <c r="Q316" i="1"/>
  <c r="T316" i="1"/>
  <c r="T216" i="1"/>
  <c r="Q216" i="1"/>
  <c r="R216" i="1" s="1"/>
  <c r="M59" i="1"/>
  <c r="Q59" i="1"/>
  <c r="T59" i="1"/>
  <c r="M503" i="1"/>
  <c r="Q503" i="1"/>
  <c r="M523" i="1"/>
  <c r="Q523" i="1"/>
  <c r="Q504" i="1"/>
  <c r="M502" i="1"/>
  <c r="Q502" i="1"/>
  <c r="Q500" i="1"/>
  <c r="M264" i="1"/>
  <c r="T264" i="1"/>
  <c r="Q264" i="1"/>
  <c r="M230" i="1"/>
  <c r="Q230" i="1"/>
  <c r="T230" i="1"/>
  <c r="Q231" i="1"/>
  <c r="R231" i="1" s="1"/>
  <c r="T231" i="1"/>
  <c r="M228" i="1"/>
  <c r="Q228" i="1"/>
  <c r="T228" i="1"/>
  <c r="M61" i="1"/>
  <c r="Q61" i="1"/>
  <c r="T61" i="1"/>
  <c r="M48" i="1"/>
  <c r="Q48" i="1"/>
  <c r="T48" i="1"/>
  <c r="T218" i="1"/>
  <c r="Q218" i="1"/>
  <c r="R218" i="1" s="1"/>
  <c r="M229" i="1"/>
  <c r="Q229" i="1"/>
  <c r="T229" i="1"/>
  <c r="M268" i="1"/>
  <c r="Q268" i="1"/>
  <c r="T268" i="1"/>
  <c r="R504" i="1" l="1"/>
  <c r="R513" i="1"/>
  <c r="R500" i="1"/>
  <c r="AB348" i="1"/>
  <c r="R501" i="1"/>
  <c r="R212" i="1"/>
  <c r="R7" i="1"/>
  <c r="R514" i="1"/>
  <c r="R523" i="1"/>
  <c r="R59" i="1"/>
  <c r="R116" i="1"/>
  <c r="R36" i="1"/>
  <c r="R516" i="1"/>
  <c r="R236" i="1"/>
  <c r="R309" i="1"/>
  <c r="R300" i="1"/>
  <c r="R508" i="1"/>
  <c r="R506" i="1"/>
  <c r="R226" i="1"/>
  <c r="R237" i="1"/>
  <c r="R258" i="1"/>
  <c r="R512" i="1"/>
  <c r="R520" i="1"/>
  <c r="R527" i="1"/>
  <c r="R265" i="1"/>
  <c r="R62" i="1"/>
  <c r="R272" i="1"/>
  <c r="R256" i="1"/>
  <c r="R505" i="1"/>
  <c r="R510" i="1"/>
  <c r="R270" i="1"/>
  <c r="R251" i="1"/>
  <c r="R9" i="1"/>
  <c r="R517" i="1"/>
  <c r="R281" i="1"/>
  <c r="R286" i="1"/>
  <c r="R285" i="1"/>
  <c r="R518" i="1"/>
  <c r="R519" i="1"/>
  <c r="R515" i="1"/>
  <c r="R287" i="1"/>
  <c r="R511" i="1"/>
  <c r="R283" i="1"/>
  <c r="R509" i="1"/>
  <c r="R284" i="1"/>
  <c r="R279" i="1"/>
  <c r="R507" i="1"/>
  <c r="R308" i="1"/>
  <c r="R499" i="1"/>
  <c r="R304" i="1"/>
  <c r="R301" i="1"/>
  <c r="R292" i="1"/>
  <c r="R290" i="1"/>
  <c r="R291" i="1"/>
  <c r="R526" i="1"/>
  <c r="R302" i="1"/>
  <c r="R524" i="1"/>
  <c r="R525" i="1"/>
  <c r="R252" i="1"/>
  <c r="R250" i="1"/>
  <c r="R235" i="1"/>
  <c r="R255" i="1"/>
  <c r="R253" i="1"/>
  <c r="R234" i="1"/>
  <c r="R271" i="1"/>
  <c r="R211" i="1"/>
  <c r="R316" i="1"/>
  <c r="R503" i="1"/>
  <c r="R502" i="1"/>
  <c r="R264" i="1"/>
  <c r="R230" i="1"/>
  <c r="R228" i="1"/>
  <c r="R61" i="1"/>
  <c r="R48" i="1"/>
  <c r="R229" i="1"/>
  <c r="R268" i="1"/>
  <c r="N39" i="246"/>
  <c r="O39" i="246" s="1"/>
  <c r="M39" i="246"/>
  <c r="K39" i="246"/>
  <c r="I39" i="246"/>
  <c r="G39" i="246"/>
  <c r="N38" i="246"/>
  <c r="O38" i="246" s="1"/>
  <c r="M38" i="246"/>
  <c r="K38" i="246"/>
  <c r="I38" i="246"/>
  <c r="G38" i="246"/>
  <c r="AB349" i="1" l="1"/>
  <c r="M25" i="262"/>
  <c r="L25" i="262"/>
  <c r="K25" i="262"/>
  <c r="J25" i="262"/>
  <c r="I25" i="262"/>
  <c r="H25" i="262"/>
  <c r="O25" i="262"/>
  <c r="AB350" i="1" l="1"/>
  <c r="N25" i="262"/>
  <c r="AB351" i="1" l="1"/>
  <c r="Q86" i="260"/>
  <c r="AA86" i="260"/>
  <c r="Z86" i="260"/>
  <c r="S86" i="260"/>
  <c r="R86" i="260"/>
  <c r="P86" i="260"/>
  <c r="O86" i="260"/>
  <c r="M86" i="260"/>
  <c r="L86" i="260"/>
  <c r="K86" i="260"/>
  <c r="J86" i="260"/>
  <c r="I86" i="260"/>
  <c r="H86" i="260"/>
  <c r="G86" i="260"/>
  <c r="F86" i="260"/>
  <c r="E86" i="260"/>
  <c r="D86" i="260"/>
  <c r="C86" i="260"/>
  <c r="B86" i="260"/>
  <c r="N84" i="260"/>
  <c r="N83" i="260"/>
  <c r="N82" i="260"/>
  <c r="N81" i="260"/>
  <c r="N80" i="260"/>
  <c r="N79" i="260"/>
  <c r="N78" i="260"/>
  <c r="N77" i="260"/>
  <c r="N76" i="260"/>
  <c r="N75" i="260"/>
  <c r="N74" i="260"/>
  <c r="N73" i="260"/>
  <c r="N72" i="260"/>
  <c r="N71" i="260"/>
  <c r="N70" i="260"/>
  <c r="N69" i="260"/>
  <c r="N68" i="260"/>
  <c r="N67" i="260"/>
  <c r="N66" i="260"/>
  <c r="N65" i="260"/>
  <c r="N64" i="260"/>
  <c r="N63" i="260"/>
  <c r="N62" i="260"/>
  <c r="N61" i="260"/>
  <c r="N60" i="260"/>
  <c r="N59" i="260"/>
  <c r="N58" i="260"/>
  <c r="N57" i="260"/>
  <c r="N56" i="260"/>
  <c r="N55" i="260"/>
  <c r="N54" i="260"/>
  <c r="N53" i="260"/>
  <c r="AI52" i="260"/>
  <c r="N52" i="260"/>
  <c r="N51" i="260"/>
  <c r="N50" i="260"/>
  <c r="N49" i="260"/>
  <c r="N48" i="260"/>
  <c r="N47" i="260"/>
  <c r="N46" i="260"/>
  <c r="N45" i="260"/>
  <c r="N44" i="260"/>
  <c r="N43" i="260"/>
  <c r="N42" i="260"/>
  <c r="N41" i="260"/>
  <c r="N40" i="260"/>
  <c r="N39" i="260"/>
  <c r="N38" i="260"/>
  <c r="N37" i="260"/>
  <c r="N36" i="260"/>
  <c r="N35" i="260"/>
  <c r="N34" i="260"/>
  <c r="N33" i="260"/>
  <c r="N32" i="260"/>
  <c r="N31" i="260"/>
  <c r="N30" i="260"/>
  <c r="N29" i="260"/>
  <c r="N28" i="260"/>
  <c r="N27" i="260"/>
  <c r="N26" i="260"/>
  <c r="N25" i="260"/>
  <c r="N24" i="260"/>
  <c r="N23" i="260"/>
  <c r="N22" i="260"/>
  <c r="N21" i="260"/>
  <c r="N20" i="260"/>
  <c r="N19" i="260"/>
  <c r="N18" i="260"/>
  <c r="N17" i="260"/>
  <c r="N16" i="260"/>
  <c r="N15" i="260"/>
  <c r="AG14" i="260"/>
  <c r="AG15" i="260" s="1"/>
  <c r="AG16" i="260" s="1"/>
  <c r="AG17" i="260" s="1"/>
  <c r="AG18" i="260" s="1"/>
  <c r="AG19" i="260" s="1"/>
  <c r="AG20" i="260" s="1"/>
  <c r="AG21" i="260" s="1"/>
  <c r="AG22" i="260" s="1"/>
  <c r="AG23" i="260" s="1"/>
  <c r="AG24" i="260" s="1"/>
  <c r="AG25" i="260" s="1"/>
  <c r="AG26" i="260" s="1"/>
  <c r="AG27" i="260" s="1"/>
  <c r="AG28" i="260" s="1"/>
  <c r="AG29" i="260" s="1"/>
  <c r="AG30" i="260" s="1"/>
  <c r="AG31" i="260" s="1"/>
  <c r="AG32" i="260" s="1"/>
  <c r="AG33" i="260" s="1"/>
  <c r="AG34" i="260" s="1"/>
  <c r="AG35" i="260" s="1"/>
  <c r="AG36" i="260" s="1"/>
  <c r="AG37" i="260" s="1"/>
  <c r="AG38" i="260" s="1"/>
  <c r="AG39" i="260" s="1"/>
  <c r="AG40" i="260" s="1"/>
  <c r="AG41" i="260" s="1"/>
  <c r="AG42" i="260" s="1"/>
  <c r="AG43" i="260" s="1"/>
  <c r="AG44" i="260" s="1"/>
  <c r="AG45" i="260" s="1"/>
  <c r="AG46" i="260" s="1"/>
  <c r="AG47" i="260" s="1"/>
  <c r="AG48" i="260" s="1"/>
  <c r="AG49" i="260" s="1"/>
  <c r="AG50" i="260" s="1"/>
  <c r="AG51" i="260" s="1"/>
  <c r="AG52" i="260" s="1"/>
  <c r="AG53" i="260" s="1"/>
  <c r="AG54" i="260" s="1"/>
  <c r="AG55" i="260" s="1"/>
  <c r="AG56" i="260" s="1"/>
  <c r="AG57" i="260" s="1"/>
  <c r="AG58" i="260" s="1"/>
  <c r="AG59" i="260" s="1"/>
  <c r="AG60" i="260" s="1"/>
  <c r="AG61" i="260" s="1"/>
  <c r="AG62" i="260" s="1"/>
  <c r="AG63" i="260" s="1"/>
  <c r="AG64" i="260" s="1"/>
  <c r="AG65" i="260" s="1"/>
  <c r="AG66" i="260" s="1"/>
  <c r="AG67" i="260" s="1"/>
  <c r="AG68" i="260" s="1"/>
  <c r="AG69" i="260" s="1"/>
  <c r="AG70" i="260" s="1"/>
  <c r="AG71" i="260" s="1"/>
  <c r="AG72" i="260" s="1"/>
  <c r="AG73" i="260" s="1"/>
  <c r="AG74" i="260" s="1"/>
  <c r="AG75" i="260" s="1"/>
  <c r="AG76" i="260" s="1"/>
  <c r="AG77" i="260" s="1"/>
  <c r="AG78" i="260" s="1"/>
  <c r="AG79" i="260" s="1"/>
  <c r="AG80" i="260" s="1"/>
  <c r="AG81" i="260" s="1"/>
  <c r="AG82" i="260" s="1"/>
  <c r="AG83" i="260" s="1"/>
  <c r="AG84" i="260" s="1"/>
  <c r="AG85" i="260" s="1"/>
  <c r="AF14" i="260"/>
  <c r="AF15" i="260" s="1"/>
  <c r="AF16" i="260" s="1"/>
  <c r="AF17" i="260" s="1"/>
  <c r="AF18" i="260" s="1"/>
  <c r="AF19" i="260" s="1"/>
  <c r="AF20" i="260" s="1"/>
  <c r="AF21" i="260" s="1"/>
  <c r="AF22" i="260" s="1"/>
  <c r="AF23" i="260" s="1"/>
  <c r="AF24" i="260" s="1"/>
  <c r="AF25" i="260" s="1"/>
  <c r="AF26" i="260" s="1"/>
  <c r="AF27" i="260" s="1"/>
  <c r="AF28" i="260" s="1"/>
  <c r="AF29" i="260" s="1"/>
  <c r="AF30" i="260" s="1"/>
  <c r="AF31" i="260" s="1"/>
  <c r="AF32" i="260" s="1"/>
  <c r="AF33" i="260" s="1"/>
  <c r="AF34" i="260" s="1"/>
  <c r="AF35" i="260" s="1"/>
  <c r="AF36" i="260" s="1"/>
  <c r="AF37" i="260" s="1"/>
  <c r="AF38" i="260" s="1"/>
  <c r="AF39" i="260" s="1"/>
  <c r="AF40" i="260" s="1"/>
  <c r="AF41" i="260" s="1"/>
  <c r="AF42" i="260" s="1"/>
  <c r="AF43" i="260" s="1"/>
  <c r="AF44" i="260" s="1"/>
  <c r="AF45" i="260" s="1"/>
  <c r="AF46" i="260" s="1"/>
  <c r="AF47" i="260" s="1"/>
  <c r="AF48" i="260" s="1"/>
  <c r="AF49" i="260" s="1"/>
  <c r="AF50" i="260" s="1"/>
  <c r="AF51" i="260" s="1"/>
  <c r="AF52" i="260" s="1"/>
  <c r="AF53" i="260" s="1"/>
  <c r="AF54" i="260" s="1"/>
  <c r="AF55" i="260" s="1"/>
  <c r="AF56" i="260" s="1"/>
  <c r="AF57" i="260" s="1"/>
  <c r="AF58" i="260" s="1"/>
  <c r="AF59" i="260" s="1"/>
  <c r="AF60" i="260" s="1"/>
  <c r="AF61" i="260" s="1"/>
  <c r="AF62" i="260" s="1"/>
  <c r="AF63" i="260" s="1"/>
  <c r="AF64" i="260" s="1"/>
  <c r="AF65" i="260" s="1"/>
  <c r="AF66" i="260" s="1"/>
  <c r="AF67" i="260" s="1"/>
  <c r="AF68" i="260" s="1"/>
  <c r="AF69" i="260" s="1"/>
  <c r="AF70" i="260" s="1"/>
  <c r="AF71" i="260" s="1"/>
  <c r="AF72" i="260" s="1"/>
  <c r="AF73" i="260" s="1"/>
  <c r="AF74" i="260" s="1"/>
  <c r="AF75" i="260" s="1"/>
  <c r="AF76" i="260" s="1"/>
  <c r="AF77" i="260" s="1"/>
  <c r="AF78" i="260" s="1"/>
  <c r="AF79" i="260" s="1"/>
  <c r="AF80" i="260" s="1"/>
  <c r="AF81" i="260" s="1"/>
  <c r="AF82" i="260" s="1"/>
  <c r="AF83" i="260" s="1"/>
  <c r="AF84" i="260" s="1"/>
  <c r="AF85" i="260" s="1"/>
  <c r="N14" i="260"/>
  <c r="N13" i="260"/>
  <c r="N12" i="260"/>
  <c r="N11" i="260"/>
  <c r="N10" i="260"/>
  <c r="A10" i="260"/>
  <c r="A11" i="260" s="1"/>
  <c r="A12" i="260" s="1"/>
  <c r="A13" i="260" s="1"/>
  <c r="A14" i="260" s="1"/>
  <c r="A15" i="260" s="1"/>
  <c r="A16" i="260" s="1"/>
  <c r="A17" i="260" s="1"/>
  <c r="A18" i="260" s="1"/>
  <c r="A19" i="260" s="1"/>
  <c r="A20" i="260" s="1"/>
  <c r="A21" i="260" s="1"/>
  <c r="A22" i="260" s="1"/>
  <c r="A23" i="260" s="1"/>
  <c r="A24" i="260" s="1"/>
  <c r="A25" i="260" s="1"/>
  <c r="A26" i="260" s="1"/>
  <c r="A27" i="260" s="1"/>
  <c r="A28" i="260" s="1"/>
  <c r="A29" i="260" s="1"/>
  <c r="A30" i="260" s="1"/>
  <c r="A31" i="260" s="1"/>
  <c r="A32" i="260" s="1"/>
  <c r="A33" i="260" s="1"/>
  <c r="A34" i="260" s="1"/>
  <c r="A35" i="260" s="1"/>
  <c r="A36" i="260" s="1"/>
  <c r="A37" i="260" s="1"/>
  <c r="A38" i="260" s="1"/>
  <c r="A39" i="260" s="1"/>
  <c r="A40" i="260" s="1"/>
  <c r="A41" i="260" s="1"/>
  <c r="A42" i="260" s="1"/>
  <c r="A43" i="260" s="1"/>
  <c r="A44" i="260" s="1"/>
  <c r="A45" i="260" s="1"/>
  <c r="A46" i="260" s="1"/>
  <c r="A47" i="260" s="1"/>
  <c r="A48" i="260" s="1"/>
  <c r="A49" i="260" s="1"/>
  <c r="A50" i="260" s="1"/>
  <c r="A51" i="260" s="1"/>
  <c r="A52" i="260" s="1"/>
  <c r="A53" i="260" s="1"/>
  <c r="A54" i="260" s="1"/>
  <c r="A55" i="260" s="1"/>
  <c r="A56" i="260" s="1"/>
  <c r="A57" i="260" s="1"/>
  <c r="A58" i="260" s="1"/>
  <c r="A59" i="260" s="1"/>
  <c r="A60" i="260" s="1"/>
  <c r="A61" i="260" s="1"/>
  <c r="A62" i="260" s="1"/>
  <c r="A63" i="260" s="1"/>
  <c r="A64" i="260" s="1"/>
  <c r="A65" i="260" s="1"/>
  <c r="A66" i="260" s="1"/>
  <c r="A67" i="260" s="1"/>
  <c r="A68" i="260" s="1"/>
  <c r="A69" i="260" s="1"/>
  <c r="A70" i="260" s="1"/>
  <c r="A71" i="260" s="1"/>
  <c r="A72" i="260" s="1"/>
  <c r="A73" i="260" s="1"/>
  <c r="A74" i="260" s="1"/>
  <c r="A75" i="260" s="1"/>
  <c r="A76" i="260" s="1"/>
  <c r="A77" i="260" s="1"/>
  <c r="A78" i="260" s="1"/>
  <c r="A79" i="260" s="1"/>
  <c r="A80" i="260" s="1"/>
  <c r="A81" i="260" s="1"/>
  <c r="A82" i="260" s="1"/>
  <c r="A83" i="260" s="1"/>
  <c r="A84" i="260" s="1"/>
  <c r="AG9" i="260"/>
  <c r="AF9" i="260"/>
  <c r="AE9" i="260"/>
  <c r="AE10" i="260" s="1"/>
  <c r="AE11" i="260" s="1"/>
  <c r="AE12" i="260" s="1"/>
  <c r="AE13" i="260" s="1"/>
  <c r="AE14" i="260" s="1"/>
  <c r="AE15" i="260" s="1"/>
  <c r="AE16" i="260" s="1"/>
  <c r="AE17" i="260" s="1"/>
  <c r="AE18" i="260" s="1"/>
  <c r="AE19" i="260" s="1"/>
  <c r="AE20" i="260" s="1"/>
  <c r="AE21" i="260" s="1"/>
  <c r="AE22" i="260" s="1"/>
  <c r="AE23" i="260" s="1"/>
  <c r="AE24" i="260" s="1"/>
  <c r="AE25" i="260" s="1"/>
  <c r="AE26" i="260" s="1"/>
  <c r="AE27" i="260" s="1"/>
  <c r="AE28" i="260" s="1"/>
  <c r="AE29" i="260" s="1"/>
  <c r="AE30" i="260" s="1"/>
  <c r="AE31" i="260" s="1"/>
  <c r="AE32" i="260" s="1"/>
  <c r="AE33" i="260" s="1"/>
  <c r="AE34" i="260" s="1"/>
  <c r="AE35" i="260" s="1"/>
  <c r="AE36" i="260" s="1"/>
  <c r="AE37" i="260" s="1"/>
  <c r="AE38" i="260" s="1"/>
  <c r="AE39" i="260" s="1"/>
  <c r="AE40" i="260" s="1"/>
  <c r="AE41" i="260" s="1"/>
  <c r="AE42" i="260" s="1"/>
  <c r="AE43" i="260" s="1"/>
  <c r="AE44" i="260" s="1"/>
  <c r="AE45" i="260" s="1"/>
  <c r="AE46" i="260" s="1"/>
  <c r="AE47" i="260" s="1"/>
  <c r="AE48" i="260" s="1"/>
  <c r="AE49" i="260" s="1"/>
  <c r="AE50" i="260" s="1"/>
  <c r="AE51" i="260" s="1"/>
  <c r="AE52" i="260" s="1"/>
  <c r="AE53" i="260" s="1"/>
  <c r="AE54" i="260" s="1"/>
  <c r="AE55" i="260" s="1"/>
  <c r="AE56" i="260" s="1"/>
  <c r="AE57" i="260" s="1"/>
  <c r="AE58" i="260" s="1"/>
  <c r="AE59" i="260" s="1"/>
  <c r="AE60" i="260" s="1"/>
  <c r="AE61" i="260" s="1"/>
  <c r="AE62" i="260" s="1"/>
  <c r="AE63" i="260" s="1"/>
  <c r="AE64" i="260" s="1"/>
  <c r="AE65" i="260" s="1"/>
  <c r="AE66" i="260" s="1"/>
  <c r="AE67" i="260" s="1"/>
  <c r="AE68" i="260" s="1"/>
  <c r="AE69" i="260" s="1"/>
  <c r="AE70" i="260" s="1"/>
  <c r="AE71" i="260" s="1"/>
  <c r="AE72" i="260" s="1"/>
  <c r="AE73" i="260" s="1"/>
  <c r="AE74" i="260" s="1"/>
  <c r="AE75" i="260" s="1"/>
  <c r="AE76" i="260" s="1"/>
  <c r="AE77" i="260" s="1"/>
  <c r="AE78" i="260" s="1"/>
  <c r="AE79" i="260" s="1"/>
  <c r="AE80" i="260" s="1"/>
  <c r="AE81" i="260" s="1"/>
  <c r="AE82" i="260" s="1"/>
  <c r="AE83" i="260" s="1"/>
  <c r="AE84" i="260" s="1"/>
  <c r="AE85" i="260" s="1"/>
  <c r="AD9" i="260"/>
  <c r="AD10" i="260" s="1"/>
  <c r="AD11" i="260" s="1"/>
  <c r="AD12" i="260" s="1"/>
  <c r="AD13" i="260" s="1"/>
  <c r="AD14" i="260" s="1"/>
  <c r="AD15" i="260" s="1"/>
  <c r="AD16" i="260" s="1"/>
  <c r="AD17" i="260" s="1"/>
  <c r="AD18" i="260" s="1"/>
  <c r="AD19" i="260" s="1"/>
  <c r="AD20" i="260" s="1"/>
  <c r="AD21" i="260" s="1"/>
  <c r="AD22" i="260" s="1"/>
  <c r="AD23" i="260" s="1"/>
  <c r="AD24" i="260" s="1"/>
  <c r="AD25" i="260" s="1"/>
  <c r="AD26" i="260" s="1"/>
  <c r="AD27" i="260" s="1"/>
  <c r="AD28" i="260" s="1"/>
  <c r="AD29" i="260" s="1"/>
  <c r="AD30" i="260" s="1"/>
  <c r="AD31" i="260" s="1"/>
  <c r="AD32" i="260" s="1"/>
  <c r="AD33" i="260" s="1"/>
  <c r="AD34" i="260" s="1"/>
  <c r="AD35" i="260" s="1"/>
  <c r="AD36" i="260" s="1"/>
  <c r="AD37" i="260" s="1"/>
  <c r="AD38" i="260" s="1"/>
  <c r="AD39" i="260" s="1"/>
  <c r="AD40" i="260" s="1"/>
  <c r="AD41" i="260" s="1"/>
  <c r="AD42" i="260" s="1"/>
  <c r="AD43" i="260" s="1"/>
  <c r="AD44" i="260" s="1"/>
  <c r="AD45" i="260" s="1"/>
  <c r="AD46" i="260" s="1"/>
  <c r="AD47" i="260" s="1"/>
  <c r="AD48" i="260" s="1"/>
  <c r="AD49" i="260" s="1"/>
  <c r="AD50" i="260" s="1"/>
  <c r="AD51" i="260" s="1"/>
  <c r="AD52" i="260" s="1"/>
  <c r="AD53" i="260" s="1"/>
  <c r="AD54" i="260" s="1"/>
  <c r="AD55" i="260" s="1"/>
  <c r="AD56" i="260" s="1"/>
  <c r="AD57" i="260" s="1"/>
  <c r="AD58" i="260" s="1"/>
  <c r="AD59" i="260" s="1"/>
  <c r="AD60" i="260" s="1"/>
  <c r="AD61" i="260" s="1"/>
  <c r="AD62" i="260" s="1"/>
  <c r="AD63" i="260" s="1"/>
  <c r="AD64" i="260" s="1"/>
  <c r="AD65" i="260" s="1"/>
  <c r="AD66" i="260" s="1"/>
  <c r="AD67" i="260" s="1"/>
  <c r="AD68" i="260" s="1"/>
  <c r="AD69" i="260" s="1"/>
  <c r="AD70" i="260" s="1"/>
  <c r="AD71" i="260" s="1"/>
  <c r="AD72" i="260" s="1"/>
  <c r="AD73" i="260" s="1"/>
  <c r="AD74" i="260" s="1"/>
  <c r="AD75" i="260" s="1"/>
  <c r="AD76" i="260" s="1"/>
  <c r="AD77" i="260" s="1"/>
  <c r="AD78" i="260" s="1"/>
  <c r="AD79" i="260" s="1"/>
  <c r="AD80" i="260" s="1"/>
  <c r="AD81" i="260" s="1"/>
  <c r="AD82" i="260" s="1"/>
  <c r="AD83" i="260" s="1"/>
  <c r="AD84" i="260" s="1"/>
  <c r="AD85" i="260" s="1"/>
  <c r="AC9" i="260"/>
  <c r="AC10" i="260" s="1"/>
  <c r="AC11" i="260" s="1"/>
  <c r="AC12" i="260" s="1"/>
  <c r="AC13" i="260" s="1"/>
  <c r="AC14" i="260" s="1"/>
  <c r="AC15" i="260" s="1"/>
  <c r="AC16" i="260" s="1"/>
  <c r="AC17" i="260" s="1"/>
  <c r="AC18" i="260" s="1"/>
  <c r="AC19" i="260" s="1"/>
  <c r="AC20" i="260" s="1"/>
  <c r="AC21" i="260" s="1"/>
  <c r="AC22" i="260" s="1"/>
  <c r="AC23" i="260" s="1"/>
  <c r="AC24" i="260" s="1"/>
  <c r="AC25" i="260" s="1"/>
  <c r="AC26" i="260" s="1"/>
  <c r="AC27" i="260" s="1"/>
  <c r="AC28" i="260" s="1"/>
  <c r="AC29" i="260" s="1"/>
  <c r="AC30" i="260" s="1"/>
  <c r="AC31" i="260" s="1"/>
  <c r="AC32" i="260" s="1"/>
  <c r="AC33" i="260" s="1"/>
  <c r="AC34" i="260" s="1"/>
  <c r="AC35" i="260" s="1"/>
  <c r="AC36" i="260" s="1"/>
  <c r="AC37" i="260" s="1"/>
  <c r="AC38" i="260" s="1"/>
  <c r="AC39" i="260" s="1"/>
  <c r="AC40" i="260" s="1"/>
  <c r="AC41" i="260" s="1"/>
  <c r="AC42" i="260" s="1"/>
  <c r="AC43" i="260" s="1"/>
  <c r="AC44" i="260" s="1"/>
  <c r="AC45" i="260" s="1"/>
  <c r="AC46" i="260" s="1"/>
  <c r="AC47" i="260" s="1"/>
  <c r="AC48" i="260" s="1"/>
  <c r="AC49" i="260" s="1"/>
  <c r="AC50" i="260" s="1"/>
  <c r="AC51" i="260" s="1"/>
  <c r="AC52" i="260" s="1"/>
  <c r="AC53" i="260" s="1"/>
  <c r="AC54" i="260" s="1"/>
  <c r="AC55" i="260" s="1"/>
  <c r="AC56" i="260" s="1"/>
  <c r="AC57" i="260" s="1"/>
  <c r="AC58" i="260" s="1"/>
  <c r="AC59" i="260" s="1"/>
  <c r="AC60" i="260" s="1"/>
  <c r="AC61" i="260" s="1"/>
  <c r="AC62" i="260" s="1"/>
  <c r="AC63" i="260" s="1"/>
  <c r="AC64" i="260" s="1"/>
  <c r="AC65" i="260" s="1"/>
  <c r="AC66" i="260" s="1"/>
  <c r="AC67" i="260" s="1"/>
  <c r="AC68" i="260" s="1"/>
  <c r="AC69" i="260" s="1"/>
  <c r="AC70" i="260" s="1"/>
  <c r="AC71" i="260" s="1"/>
  <c r="AC72" i="260" s="1"/>
  <c r="AC73" i="260" s="1"/>
  <c r="AC74" i="260" s="1"/>
  <c r="AC75" i="260" s="1"/>
  <c r="AC76" i="260" s="1"/>
  <c r="AC77" i="260" s="1"/>
  <c r="AC78" i="260" s="1"/>
  <c r="AC79" i="260" s="1"/>
  <c r="AC80" i="260" s="1"/>
  <c r="AC81" i="260" s="1"/>
  <c r="AC82" i="260" s="1"/>
  <c r="AC83" i="260" s="1"/>
  <c r="AC84" i="260" s="1"/>
  <c r="AC85" i="260" s="1"/>
  <c r="AB9" i="260"/>
  <c r="AB10" i="260" s="1"/>
  <c r="AB11" i="260" s="1"/>
  <c r="AB12" i="260" s="1"/>
  <c r="AB13" i="260" s="1"/>
  <c r="AB14" i="260" s="1"/>
  <c r="AB15" i="260" s="1"/>
  <c r="AB16" i="260" s="1"/>
  <c r="AB17" i="260" s="1"/>
  <c r="AB18" i="260" s="1"/>
  <c r="AB19" i="260" s="1"/>
  <c r="AB20" i="260" s="1"/>
  <c r="AB21" i="260" s="1"/>
  <c r="AB22" i="260" s="1"/>
  <c r="AB23" i="260" s="1"/>
  <c r="AB24" i="260" s="1"/>
  <c r="AB25" i="260" s="1"/>
  <c r="AB26" i="260" s="1"/>
  <c r="AB27" i="260" s="1"/>
  <c r="AB28" i="260" s="1"/>
  <c r="AB29" i="260" s="1"/>
  <c r="AB30" i="260" s="1"/>
  <c r="AB31" i="260" s="1"/>
  <c r="AB32" i="260" s="1"/>
  <c r="AB33" i="260" s="1"/>
  <c r="AB34" i="260" s="1"/>
  <c r="AB35" i="260" s="1"/>
  <c r="AB36" i="260" s="1"/>
  <c r="AB37" i="260" s="1"/>
  <c r="AB38" i="260" s="1"/>
  <c r="AB39" i="260" s="1"/>
  <c r="AB40" i="260" s="1"/>
  <c r="AB41" i="260" s="1"/>
  <c r="AB42" i="260" s="1"/>
  <c r="AB43" i="260" s="1"/>
  <c r="AB44" i="260" s="1"/>
  <c r="AB45" i="260" s="1"/>
  <c r="AB46" i="260" s="1"/>
  <c r="AB47" i="260" s="1"/>
  <c r="AB48" i="260" s="1"/>
  <c r="AB49" i="260" s="1"/>
  <c r="AB50" i="260" s="1"/>
  <c r="AB51" i="260" s="1"/>
  <c r="AB52" i="260" s="1"/>
  <c r="AB53" i="260" s="1"/>
  <c r="AB54" i="260" s="1"/>
  <c r="AB55" i="260" s="1"/>
  <c r="AB56" i="260" s="1"/>
  <c r="AB57" i="260" s="1"/>
  <c r="AB58" i="260" s="1"/>
  <c r="AB59" i="260" s="1"/>
  <c r="AB60" i="260" s="1"/>
  <c r="AB61" i="260" s="1"/>
  <c r="AB62" i="260" s="1"/>
  <c r="AB63" i="260" s="1"/>
  <c r="AB64" i="260" s="1"/>
  <c r="AB65" i="260" s="1"/>
  <c r="AB66" i="260" s="1"/>
  <c r="AB67" i="260" s="1"/>
  <c r="AB68" i="260" s="1"/>
  <c r="AB69" i="260" s="1"/>
  <c r="AB70" i="260" s="1"/>
  <c r="AB71" i="260" s="1"/>
  <c r="AB72" i="260" s="1"/>
  <c r="AB73" i="260" s="1"/>
  <c r="AB74" i="260" s="1"/>
  <c r="AB75" i="260" s="1"/>
  <c r="AB76" i="260" s="1"/>
  <c r="AB77" i="260" s="1"/>
  <c r="AB78" i="260" s="1"/>
  <c r="AB79" i="260" s="1"/>
  <c r="AB80" i="260" s="1"/>
  <c r="AB81" i="260" s="1"/>
  <c r="AB82" i="260" s="1"/>
  <c r="AB83" i="260" s="1"/>
  <c r="AB84" i="260" s="1"/>
  <c r="AB85" i="260" s="1"/>
  <c r="N9" i="260"/>
  <c r="AB352" i="1" l="1"/>
  <c r="N86" i="260"/>
  <c r="N42" i="246"/>
  <c r="O42" i="246" s="1"/>
  <c r="M42" i="246"/>
  <c r="K42" i="246"/>
  <c r="I42" i="246"/>
  <c r="G42" i="246"/>
  <c r="N41" i="246"/>
  <c r="O41" i="246" s="1"/>
  <c r="M41" i="246"/>
  <c r="K41" i="246"/>
  <c r="I41" i="246"/>
  <c r="G41" i="246"/>
  <c r="N40" i="246"/>
  <c r="O40" i="246" s="1"/>
  <c r="M40" i="246"/>
  <c r="K40" i="246"/>
  <c r="I40" i="246"/>
  <c r="G40" i="246"/>
  <c r="N37" i="246"/>
  <c r="O37" i="246" s="1"/>
  <c r="M37" i="246"/>
  <c r="K37" i="246"/>
  <c r="I37" i="246"/>
  <c r="G37" i="246"/>
  <c r="N36" i="246"/>
  <c r="O36" i="246" s="1"/>
  <c r="M36" i="246"/>
  <c r="K36" i="246"/>
  <c r="I36" i="246"/>
  <c r="G36" i="246"/>
  <c r="N35" i="246"/>
  <c r="O35" i="246" s="1"/>
  <c r="M35" i="246"/>
  <c r="K35" i="246"/>
  <c r="I35" i="246"/>
  <c r="G35" i="246"/>
  <c r="N34" i="246"/>
  <c r="O34" i="246" s="1"/>
  <c r="M34" i="246"/>
  <c r="K34" i="246"/>
  <c r="I34" i="246"/>
  <c r="G34" i="246"/>
  <c r="N33" i="246"/>
  <c r="O33" i="246" s="1"/>
  <c r="M33" i="246"/>
  <c r="K33" i="246"/>
  <c r="I33" i="246"/>
  <c r="G33" i="246"/>
  <c r="N32" i="246"/>
  <c r="O32" i="246" s="1"/>
  <c r="M32" i="246"/>
  <c r="K32" i="246"/>
  <c r="I32" i="246"/>
  <c r="G32" i="246"/>
  <c r="AB336" i="1" l="1"/>
  <c r="M106" i="258"/>
  <c r="L106" i="258"/>
  <c r="K106" i="258"/>
  <c r="J106" i="258"/>
  <c r="I106" i="258"/>
  <c r="H106" i="258"/>
  <c r="G106" i="258"/>
  <c r="F106" i="258"/>
  <c r="E106" i="258"/>
  <c r="D106" i="258"/>
  <c r="C106" i="258"/>
  <c r="B106" i="258"/>
  <c r="N19" i="258"/>
  <c r="N18" i="258"/>
  <c r="N17" i="258"/>
  <c r="N16" i="258"/>
  <c r="N15" i="258"/>
  <c r="N14" i="258"/>
  <c r="N13" i="258"/>
  <c r="N12" i="258"/>
  <c r="AC106" i="258"/>
  <c r="AG9" i="258"/>
  <c r="AF9" i="258"/>
  <c r="AE9" i="258"/>
  <c r="AG10" i="258" l="1"/>
  <c r="AG11" i="258" s="1"/>
  <c r="AG12" i="258" s="1"/>
  <c r="AG13" i="258" s="1"/>
  <c r="AF10" i="258"/>
  <c r="AF11" i="258" s="1"/>
  <c r="AF12" i="258" s="1"/>
  <c r="AF13" i="258" s="1"/>
  <c r="AE10" i="258"/>
  <c r="AE11" i="258" s="1"/>
  <c r="AE12" i="258" s="1"/>
  <c r="AE13" i="258" s="1"/>
  <c r="AA106" i="258"/>
  <c r="AB106" i="258"/>
  <c r="AB334" i="1"/>
  <c r="N106" i="258"/>
  <c r="AF14" i="258" l="1"/>
  <c r="AF15" i="258" s="1"/>
  <c r="AF16" i="258" s="1"/>
  <c r="AF17" i="258" s="1"/>
  <c r="AF18" i="258" s="1"/>
  <c r="AF19" i="258" s="1"/>
  <c r="AE14" i="258"/>
  <c r="AE15" i="258" s="1"/>
  <c r="AE16" i="258" s="1"/>
  <c r="AE17" i="258" s="1"/>
  <c r="AE18" i="258" s="1"/>
  <c r="AE19" i="258" s="1"/>
  <c r="AG14" i="258"/>
  <c r="AG15" i="258" s="1"/>
  <c r="AG16" i="258" s="1"/>
  <c r="AG17" i="258" s="1"/>
  <c r="AG18" i="258" s="1"/>
  <c r="AG19" i="258" s="1"/>
  <c r="AE6" i="351"/>
  <c r="AD6" i="351"/>
  <c r="AC6" i="351"/>
  <c r="AB335" i="1"/>
  <c r="J43" i="246"/>
  <c r="M31" i="246"/>
  <c r="M30" i="246"/>
  <c r="M29" i="246"/>
  <c r="M28" i="246"/>
  <c r="M27" i="246"/>
  <c r="M26" i="246"/>
  <c r="M25" i="246"/>
  <c r="M24" i="246"/>
  <c r="M23" i="246"/>
  <c r="M22" i="246"/>
  <c r="M21" i="246"/>
  <c r="K31" i="246"/>
  <c r="K30" i="246"/>
  <c r="K29" i="246"/>
  <c r="K28" i="246"/>
  <c r="K27" i="246"/>
  <c r="K26" i="246"/>
  <c r="K25" i="246"/>
  <c r="K24" i="246"/>
  <c r="K23" i="246"/>
  <c r="K22" i="246"/>
  <c r="K21" i="246"/>
  <c r="I31" i="246"/>
  <c r="I30" i="246"/>
  <c r="I29" i="246"/>
  <c r="I28" i="246"/>
  <c r="I27" i="246"/>
  <c r="I26" i="246"/>
  <c r="I25" i="246"/>
  <c r="I24" i="246"/>
  <c r="I23" i="246"/>
  <c r="I22" i="246"/>
  <c r="I21" i="246"/>
  <c r="G31" i="246"/>
  <c r="G30" i="246"/>
  <c r="G29" i="246"/>
  <c r="G28" i="246"/>
  <c r="G27" i="246"/>
  <c r="G26" i="246"/>
  <c r="G25" i="246"/>
  <c r="G24" i="246"/>
  <c r="G23" i="246"/>
  <c r="G22" i="246"/>
  <c r="G21" i="246"/>
  <c r="M20" i="246"/>
  <c r="K20" i="246"/>
  <c r="I20" i="246"/>
  <c r="G20" i="246"/>
  <c r="M19" i="246"/>
  <c r="K19" i="246"/>
  <c r="I19" i="246"/>
  <c r="G19" i="246"/>
  <c r="M18" i="246"/>
  <c r="K18" i="246"/>
  <c r="I18" i="246"/>
  <c r="G18" i="246"/>
  <c r="M17" i="246"/>
  <c r="K17" i="246"/>
  <c r="I17" i="246"/>
  <c r="G17" i="246"/>
  <c r="M16" i="246"/>
  <c r="K16" i="246"/>
  <c r="I16" i="246"/>
  <c r="G16" i="246"/>
  <c r="M15" i="246"/>
  <c r="K15" i="246"/>
  <c r="I15" i="246"/>
  <c r="G15" i="246"/>
  <c r="H43" i="246"/>
  <c r="A8" i="246"/>
  <c r="A9" i="246" s="1"/>
  <c r="A10" i="246" s="1"/>
  <c r="A11" i="246" s="1"/>
  <c r="A12" i="246" s="1"/>
  <c r="A13" i="246" s="1"/>
  <c r="A14" i="246" s="1"/>
  <c r="A15" i="246" s="1"/>
  <c r="A16" i="246" s="1"/>
  <c r="A17" i="246" s="1"/>
  <c r="A18" i="246" s="1"/>
  <c r="A19" i="246" s="1"/>
  <c r="A20" i="246" s="1"/>
  <c r="A21" i="246" s="1"/>
  <c r="A22" i="246" s="1"/>
  <c r="A23" i="246" s="1"/>
  <c r="A24" i="246" s="1"/>
  <c r="A25" i="246" s="1"/>
  <c r="A26" i="246" s="1"/>
  <c r="A27" i="246" s="1"/>
  <c r="A28" i="246" s="1"/>
  <c r="A29" i="246" s="1"/>
  <c r="A30" i="246" s="1"/>
  <c r="A31" i="246" s="1"/>
  <c r="A32" i="246" s="1"/>
  <c r="A33" i="246" s="1"/>
  <c r="A34" i="246" s="1"/>
  <c r="A35" i="246" s="1"/>
  <c r="A36" i="246" s="1"/>
  <c r="A37" i="246" s="1"/>
  <c r="A38" i="246" s="1"/>
  <c r="A39" i="246" s="1"/>
  <c r="A40" i="246" s="1"/>
  <c r="A41" i="246" s="1"/>
  <c r="A42" i="246" s="1"/>
  <c r="K14" i="246"/>
  <c r="K13" i="246"/>
  <c r="K12" i="246"/>
  <c r="K11" i="246"/>
  <c r="K10" i="246"/>
  <c r="K9" i="246"/>
  <c r="K8" i="246"/>
  <c r="K7" i="246"/>
  <c r="N31" i="246"/>
  <c r="O31" i="246" s="1"/>
  <c r="N30" i="246"/>
  <c r="O30" i="246" s="1"/>
  <c r="N29" i="246"/>
  <c r="O29" i="246" s="1"/>
  <c r="N28" i="246"/>
  <c r="O28" i="246" s="1"/>
  <c r="N27" i="246"/>
  <c r="O27" i="246" s="1"/>
  <c r="N26" i="246"/>
  <c r="O26" i="246" s="1"/>
  <c r="N25" i="246"/>
  <c r="O25" i="246" s="1"/>
  <c r="N24" i="246"/>
  <c r="O24" i="246" s="1"/>
  <c r="N23" i="246"/>
  <c r="O23" i="246" s="1"/>
  <c r="N22" i="246"/>
  <c r="O22" i="246" s="1"/>
  <c r="N21" i="246"/>
  <c r="O21" i="246" s="1"/>
  <c r="N20" i="246"/>
  <c r="O20" i="246" s="1"/>
  <c r="N19" i="246"/>
  <c r="O19" i="246" s="1"/>
  <c r="N18" i="246"/>
  <c r="O18" i="246" s="1"/>
  <c r="N17" i="246"/>
  <c r="O17" i="246" s="1"/>
  <c r="N16" i="246"/>
  <c r="O16" i="246" s="1"/>
  <c r="N15" i="246"/>
  <c r="O15" i="246" s="1"/>
  <c r="N14" i="246"/>
  <c r="O14" i="246" s="1"/>
  <c r="N13" i="246"/>
  <c r="O13" i="246" s="1"/>
  <c r="N12" i="246"/>
  <c r="O12" i="246" s="1"/>
  <c r="N11" i="246"/>
  <c r="O11" i="246" s="1"/>
  <c r="N10" i="246"/>
  <c r="O10" i="246" s="1"/>
  <c r="N9" i="246"/>
  <c r="O9" i="246" s="1"/>
  <c r="N8" i="246"/>
  <c r="O8" i="246" s="1"/>
  <c r="N7" i="246"/>
  <c r="O7" i="246" s="1"/>
  <c r="L43" i="246"/>
  <c r="F43" i="246"/>
  <c r="C43" i="246"/>
  <c r="M14" i="246"/>
  <c r="I14" i="246"/>
  <c r="G14" i="246"/>
  <c r="M13" i="246"/>
  <c r="I13" i="246"/>
  <c r="G13" i="246"/>
  <c r="M12" i="246"/>
  <c r="I12" i="246"/>
  <c r="G12" i="246"/>
  <c r="M11" i="246"/>
  <c r="I11" i="246"/>
  <c r="G11" i="246"/>
  <c r="M10" i="246"/>
  <c r="I10" i="246"/>
  <c r="G10" i="246"/>
  <c r="M9" i="246"/>
  <c r="I9" i="246"/>
  <c r="G9" i="246"/>
  <c r="M8" i="246"/>
  <c r="I8" i="246"/>
  <c r="G8" i="246"/>
  <c r="M7" i="246"/>
  <c r="I7" i="246"/>
  <c r="G7" i="246"/>
  <c r="AD6" i="352" l="1"/>
  <c r="C48" i="352" s="1"/>
  <c r="AE6" i="352"/>
  <c r="E48" i="352" s="1"/>
  <c r="AC6" i="352"/>
  <c r="E47" i="352" s="1"/>
  <c r="AE20" i="258"/>
  <c r="AG20" i="258"/>
  <c r="AF20" i="258"/>
  <c r="AB353" i="1"/>
  <c r="K43" i="246"/>
  <c r="N43" i="246"/>
  <c r="O43" i="246" s="1"/>
  <c r="M43" i="246"/>
  <c r="I43" i="246"/>
  <c r="G43" i="246"/>
  <c r="E49" i="352" l="1"/>
  <c r="AF21" i="258"/>
  <c r="AG21" i="258"/>
  <c r="AE21" i="258"/>
  <c r="Q106" i="258"/>
  <c r="O106" i="258"/>
  <c r="P106" i="258"/>
  <c r="S106" i="258"/>
  <c r="T106" i="258"/>
  <c r="AB354" i="1"/>
  <c r="AE181" i="1"/>
  <c r="O181" i="1"/>
  <c r="K181" i="1"/>
  <c r="L181" i="1" s="1"/>
  <c r="AE18" i="1"/>
  <c r="O18" i="1"/>
  <c r="K18" i="1"/>
  <c r="L18" i="1" s="1"/>
  <c r="AE33" i="1"/>
  <c r="O33" i="1"/>
  <c r="K33" i="1"/>
  <c r="L33" i="1" s="1"/>
  <c r="AE148" i="1"/>
  <c r="O148" i="1"/>
  <c r="K148" i="1"/>
  <c r="L148" i="1" s="1"/>
  <c r="AE71" i="1"/>
  <c r="O71" i="1"/>
  <c r="K71" i="1"/>
  <c r="L71" i="1" s="1"/>
  <c r="AE13" i="1"/>
  <c r="O13" i="1"/>
  <c r="K13" i="1"/>
  <c r="L13" i="1" s="1"/>
  <c r="AE95" i="1"/>
  <c r="O95" i="1"/>
  <c r="K95" i="1"/>
  <c r="L95" i="1" s="1"/>
  <c r="T95" i="1" s="1"/>
  <c r="AE19" i="1"/>
  <c r="O19" i="1"/>
  <c r="K19" i="1"/>
  <c r="L19" i="1" s="1"/>
  <c r="AE72" i="1"/>
  <c r="O72" i="1"/>
  <c r="K72" i="1"/>
  <c r="L72" i="1" s="1"/>
  <c r="AE17" i="1"/>
  <c r="O17" i="1"/>
  <c r="K17" i="1"/>
  <c r="L17" i="1" s="1"/>
  <c r="AE74" i="1"/>
  <c r="O74" i="1"/>
  <c r="K74" i="1"/>
  <c r="L74" i="1" s="1"/>
  <c r="AE78" i="1"/>
  <c r="O78" i="1"/>
  <c r="K78" i="1"/>
  <c r="L78" i="1" s="1"/>
  <c r="AE73" i="1"/>
  <c r="O73" i="1"/>
  <c r="K73" i="1"/>
  <c r="L73" i="1" s="1"/>
  <c r="T73" i="1" s="1"/>
  <c r="AE88" i="1"/>
  <c r="O88" i="1"/>
  <c r="K88" i="1"/>
  <c r="L88" i="1" s="1"/>
  <c r="AE96" i="1"/>
  <c r="O96" i="1"/>
  <c r="K96" i="1"/>
  <c r="L96" i="1" s="1"/>
  <c r="AE101" i="1"/>
  <c r="O101" i="1"/>
  <c r="K101" i="1"/>
  <c r="L101" i="1" s="1"/>
  <c r="AE15" i="1"/>
  <c r="O15" i="1"/>
  <c r="K15" i="1"/>
  <c r="L15" i="1" s="1"/>
  <c r="AE22" i="258" l="1"/>
  <c r="AG22" i="258"/>
  <c r="AF22" i="258"/>
  <c r="AB357" i="1"/>
  <c r="M74" i="1"/>
  <c r="Q74" i="1"/>
  <c r="M18" i="1"/>
  <c r="Q18" i="1"/>
  <c r="M15" i="1"/>
  <c r="Q15" i="1"/>
  <c r="M71" i="1"/>
  <c r="Q71" i="1"/>
  <c r="M17" i="1"/>
  <c r="T17" i="1"/>
  <c r="Q17" i="1"/>
  <c r="Q72" i="1"/>
  <c r="T72" i="1"/>
  <c r="M72" i="1"/>
  <c r="Q19" i="1"/>
  <c r="M19" i="1"/>
  <c r="T19" i="1"/>
  <c r="M181" i="1"/>
  <c r="Q181" i="1"/>
  <c r="T181" i="1"/>
  <c r="M13" i="1"/>
  <c r="T13" i="1"/>
  <c r="Q13" i="1"/>
  <c r="Q101" i="1"/>
  <c r="M101" i="1"/>
  <c r="T101" i="1"/>
  <c r="Q96" i="1"/>
  <c r="T96" i="1"/>
  <c r="M96" i="1"/>
  <c r="Q88" i="1"/>
  <c r="M88" i="1"/>
  <c r="T88" i="1"/>
  <c r="T148" i="1"/>
  <c r="M148" i="1"/>
  <c r="Q148" i="1"/>
  <c r="Q33" i="1"/>
  <c r="T33" i="1"/>
  <c r="M33" i="1"/>
  <c r="T78" i="1"/>
  <c r="M78" i="1"/>
  <c r="Q78" i="1"/>
  <c r="M73" i="1"/>
  <c r="M95" i="1"/>
  <c r="T15" i="1"/>
  <c r="Q73" i="1"/>
  <c r="T74" i="1"/>
  <c r="Q95" i="1"/>
  <c r="T71" i="1"/>
  <c r="T18" i="1"/>
  <c r="AF23" i="258" l="1"/>
  <c r="AG23" i="258"/>
  <c r="AE23" i="258"/>
  <c r="AB358" i="1"/>
  <c r="R71" i="1"/>
  <c r="R74" i="1"/>
  <c r="R95" i="1"/>
  <c r="R73" i="1"/>
  <c r="R15" i="1"/>
  <c r="R13" i="1"/>
  <c r="R18" i="1"/>
  <c r="R33" i="1"/>
  <c r="R148" i="1"/>
  <c r="R88" i="1"/>
  <c r="R101" i="1"/>
  <c r="R19" i="1"/>
  <c r="R78" i="1"/>
  <c r="R17" i="1"/>
  <c r="R96" i="1"/>
  <c r="R72" i="1"/>
  <c r="R181" i="1"/>
  <c r="AE24" i="258" l="1"/>
  <c r="AG24" i="258"/>
  <c r="AF24" i="258"/>
  <c r="E47" i="351"/>
  <c r="E48" i="351"/>
  <c r="AB359" i="1"/>
  <c r="AB259" i="1"/>
  <c r="AB243" i="1"/>
  <c r="AB328" i="1"/>
  <c r="AB327" i="1"/>
  <c r="AB326" i="1"/>
  <c r="AB323" i="1"/>
  <c r="AB314" i="1"/>
  <c r="AB324" i="1"/>
  <c r="AB321" i="1"/>
  <c r="AB325" i="1"/>
  <c r="AB311" i="1"/>
  <c r="AB322" i="1"/>
  <c r="AB318" i="1"/>
  <c r="AB319" i="1"/>
  <c r="AB317" i="1"/>
  <c r="AB329" i="1"/>
  <c r="AB313" i="1"/>
  <c r="AB312" i="1"/>
  <c r="AB320" i="1"/>
  <c r="AB315" i="1"/>
  <c r="AF25" i="258" l="1"/>
  <c r="AF26" i="258" s="1"/>
  <c r="AF27" i="258" s="1"/>
  <c r="AF28" i="258" s="1"/>
  <c r="AF29" i="258" s="1"/>
  <c r="AF30" i="258" s="1"/>
  <c r="AF31" i="258" s="1"/>
  <c r="AF32" i="258" s="1"/>
  <c r="AF33" i="258" s="1"/>
  <c r="AF34" i="258" s="1"/>
  <c r="AF35" i="258" s="1"/>
  <c r="AF36" i="258" s="1"/>
  <c r="AF37" i="258" s="1"/>
  <c r="AF38" i="258" s="1"/>
  <c r="AF39" i="258" s="1"/>
  <c r="AF40" i="258" s="1"/>
  <c r="AF41" i="258" s="1"/>
  <c r="AF42" i="258" s="1"/>
  <c r="AF43" i="258" s="1"/>
  <c r="AF44" i="258" s="1"/>
  <c r="AF45" i="258" s="1"/>
  <c r="AF46" i="258" s="1"/>
  <c r="AF47" i="258" s="1"/>
  <c r="AF48" i="258" s="1"/>
  <c r="AF49" i="258" s="1"/>
  <c r="AF50" i="258" s="1"/>
  <c r="AF51" i="258" s="1"/>
  <c r="AF52" i="258" s="1"/>
  <c r="AF53" i="258" s="1"/>
  <c r="AF54" i="258" s="1"/>
  <c r="AF55" i="258" s="1"/>
  <c r="AF56" i="258" s="1"/>
  <c r="AF57" i="258" s="1"/>
  <c r="AF58" i="258" s="1"/>
  <c r="AF59" i="258" s="1"/>
  <c r="AF60" i="258" s="1"/>
  <c r="AF61" i="258" s="1"/>
  <c r="AF62" i="258" s="1"/>
  <c r="AF63" i="258" s="1"/>
  <c r="AF64" i="258" s="1"/>
  <c r="AF65" i="258" s="1"/>
  <c r="AF66" i="258" s="1"/>
  <c r="AF67" i="258" s="1"/>
  <c r="AF68" i="258" s="1"/>
  <c r="AF69" i="258" s="1"/>
  <c r="AF70" i="258" s="1"/>
  <c r="AF71" i="258" s="1"/>
  <c r="AF72" i="258" s="1"/>
  <c r="AF73" i="258" s="1"/>
  <c r="AF74" i="258" s="1"/>
  <c r="AF75" i="258" s="1"/>
  <c r="AF76" i="258" s="1"/>
  <c r="AF77" i="258" s="1"/>
  <c r="AF78" i="258" s="1"/>
  <c r="AF79" i="258" s="1"/>
  <c r="AF80" i="258" s="1"/>
  <c r="AF81" i="258" s="1"/>
  <c r="AF82" i="258" s="1"/>
  <c r="AF83" i="258" s="1"/>
  <c r="AF84" i="258" s="1"/>
  <c r="AF85" i="258" s="1"/>
  <c r="AF86" i="258" s="1"/>
  <c r="AF87" i="258" s="1"/>
  <c r="AF88" i="258" s="1"/>
  <c r="AF89" i="258" s="1"/>
  <c r="AF90" i="258" s="1"/>
  <c r="AF91" i="258" s="1"/>
  <c r="AF92" i="258" s="1"/>
  <c r="AF93" i="258" s="1"/>
  <c r="AF94" i="258" s="1"/>
  <c r="AF95" i="258" s="1"/>
  <c r="AF96" i="258" s="1"/>
  <c r="AF97" i="258" s="1"/>
  <c r="AF98" i="258" s="1"/>
  <c r="AF99" i="258" s="1"/>
  <c r="AF100" i="258" s="1"/>
  <c r="AF101" i="258" s="1"/>
  <c r="AF102" i="258" s="1"/>
  <c r="AF103" i="258" s="1"/>
  <c r="AF104" i="258" s="1"/>
  <c r="AF105" i="258" s="1"/>
  <c r="AG25" i="258"/>
  <c r="AG26" i="258" s="1"/>
  <c r="AG27" i="258" s="1"/>
  <c r="AG28" i="258" s="1"/>
  <c r="AG29" i="258" s="1"/>
  <c r="AG30" i="258" s="1"/>
  <c r="AG31" i="258" s="1"/>
  <c r="AG32" i="258" s="1"/>
  <c r="AG33" i="258" s="1"/>
  <c r="AG34" i="258" s="1"/>
  <c r="AG35" i="258" s="1"/>
  <c r="AG36" i="258" s="1"/>
  <c r="AG37" i="258" s="1"/>
  <c r="AG38" i="258" s="1"/>
  <c r="AG39" i="258" s="1"/>
  <c r="AG40" i="258" s="1"/>
  <c r="AG41" i="258" s="1"/>
  <c r="AG42" i="258" s="1"/>
  <c r="AG43" i="258" s="1"/>
  <c r="AG44" i="258" s="1"/>
  <c r="AG45" i="258" s="1"/>
  <c r="AG46" i="258" s="1"/>
  <c r="AG47" i="258" s="1"/>
  <c r="AG48" i="258" s="1"/>
  <c r="AG49" i="258" s="1"/>
  <c r="AG50" i="258" s="1"/>
  <c r="AG51" i="258" s="1"/>
  <c r="AG52" i="258" s="1"/>
  <c r="AG53" i="258" s="1"/>
  <c r="AG54" i="258" s="1"/>
  <c r="AG55" i="258" s="1"/>
  <c r="AG56" i="258" s="1"/>
  <c r="AG57" i="258" s="1"/>
  <c r="AG58" i="258" s="1"/>
  <c r="AG59" i="258" s="1"/>
  <c r="AG60" i="258" s="1"/>
  <c r="AG61" i="258" s="1"/>
  <c r="AG62" i="258" s="1"/>
  <c r="AG63" i="258" s="1"/>
  <c r="AG64" i="258" s="1"/>
  <c r="AG65" i="258" s="1"/>
  <c r="AG66" i="258" s="1"/>
  <c r="AG67" i="258" s="1"/>
  <c r="AG68" i="258" s="1"/>
  <c r="AG69" i="258" s="1"/>
  <c r="AG70" i="258" s="1"/>
  <c r="AG71" i="258" s="1"/>
  <c r="AG72" i="258" s="1"/>
  <c r="AG73" i="258" s="1"/>
  <c r="AG74" i="258" s="1"/>
  <c r="AG75" i="258" s="1"/>
  <c r="AG76" i="258" s="1"/>
  <c r="AG77" i="258" s="1"/>
  <c r="AG78" i="258" s="1"/>
  <c r="AG79" i="258" s="1"/>
  <c r="AG80" i="258" s="1"/>
  <c r="AG81" i="258" s="1"/>
  <c r="AG82" i="258" s="1"/>
  <c r="AG83" i="258" s="1"/>
  <c r="AG84" i="258" s="1"/>
  <c r="AG85" i="258" s="1"/>
  <c r="AG86" i="258" s="1"/>
  <c r="AG87" i="258" s="1"/>
  <c r="AG88" i="258" s="1"/>
  <c r="AG89" i="258" s="1"/>
  <c r="AG90" i="258" s="1"/>
  <c r="AG91" i="258" s="1"/>
  <c r="AG92" i="258" s="1"/>
  <c r="AG93" i="258" s="1"/>
  <c r="AG94" i="258" s="1"/>
  <c r="AG95" i="258" s="1"/>
  <c r="AG96" i="258" s="1"/>
  <c r="AG97" i="258" s="1"/>
  <c r="AG98" i="258" s="1"/>
  <c r="AG99" i="258" s="1"/>
  <c r="AG100" i="258" s="1"/>
  <c r="AG101" i="258" s="1"/>
  <c r="AG102" i="258" s="1"/>
  <c r="AG103" i="258" s="1"/>
  <c r="AG104" i="258" s="1"/>
  <c r="AG105" i="258" s="1"/>
  <c r="AE25" i="258"/>
  <c r="AE26" i="258" s="1"/>
  <c r="AE27" i="258" s="1"/>
  <c r="AE28" i="258" s="1"/>
  <c r="AE29" i="258" s="1"/>
  <c r="AE30" i="258" s="1"/>
  <c r="AE31" i="258" s="1"/>
  <c r="AE32" i="258" s="1"/>
  <c r="AE33" i="258" s="1"/>
  <c r="AE34" i="258" s="1"/>
  <c r="AE35" i="258" s="1"/>
  <c r="AE36" i="258" s="1"/>
  <c r="AE37" i="258" s="1"/>
  <c r="AE38" i="258" s="1"/>
  <c r="AE39" i="258" s="1"/>
  <c r="AE40" i="258" s="1"/>
  <c r="AE41" i="258" s="1"/>
  <c r="AE42" i="258" s="1"/>
  <c r="AE43" i="258" s="1"/>
  <c r="AE44" i="258" s="1"/>
  <c r="AE45" i="258" s="1"/>
  <c r="AE46" i="258" s="1"/>
  <c r="AE47" i="258" s="1"/>
  <c r="AE48" i="258" s="1"/>
  <c r="AE49" i="258" s="1"/>
  <c r="AE50" i="258" s="1"/>
  <c r="AE51" i="258" s="1"/>
  <c r="AE52" i="258" s="1"/>
  <c r="AE53" i="258" s="1"/>
  <c r="AE54" i="258" s="1"/>
  <c r="AE55" i="258" s="1"/>
  <c r="AE56" i="258" s="1"/>
  <c r="AE57" i="258" s="1"/>
  <c r="AE58" i="258" s="1"/>
  <c r="AE59" i="258" s="1"/>
  <c r="AE60" i="258" s="1"/>
  <c r="AE61" i="258" s="1"/>
  <c r="AE62" i="258" s="1"/>
  <c r="AE63" i="258" s="1"/>
  <c r="AE64" i="258" s="1"/>
  <c r="AE65" i="258" s="1"/>
  <c r="AE66" i="258" s="1"/>
  <c r="AE67" i="258" s="1"/>
  <c r="AE68" i="258" s="1"/>
  <c r="AE69" i="258" s="1"/>
  <c r="AE70" i="258" s="1"/>
  <c r="AE71" i="258" s="1"/>
  <c r="AE72" i="258" s="1"/>
  <c r="AE73" i="258" s="1"/>
  <c r="AE74" i="258" s="1"/>
  <c r="AE75" i="258" s="1"/>
  <c r="AE76" i="258" s="1"/>
  <c r="AE77" i="258" s="1"/>
  <c r="AE78" i="258" s="1"/>
  <c r="AE79" i="258" s="1"/>
  <c r="AE80" i="258" s="1"/>
  <c r="AE81" i="258" s="1"/>
  <c r="AE82" i="258" s="1"/>
  <c r="AE83" i="258" s="1"/>
  <c r="AE84" i="258" s="1"/>
  <c r="AE85" i="258" s="1"/>
  <c r="AE86" i="258" s="1"/>
  <c r="AE87" i="258" s="1"/>
  <c r="AE88" i="258" s="1"/>
  <c r="AE89" i="258" s="1"/>
  <c r="AE90" i="258" s="1"/>
  <c r="AE91" i="258" s="1"/>
  <c r="AE92" i="258" s="1"/>
  <c r="AE93" i="258" s="1"/>
  <c r="AE94" i="258" s="1"/>
  <c r="AE95" i="258" s="1"/>
  <c r="AE96" i="258" s="1"/>
  <c r="AE97" i="258" s="1"/>
  <c r="AE98" i="258" s="1"/>
  <c r="AE99" i="258" s="1"/>
  <c r="AE100" i="258" s="1"/>
  <c r="AE101" i="258" s="1"/>
  <c r="AE102" i="258" s="1"/>
  <c r="AE103" i="258" s="1"/>
  <c r="AE104" i="258" s="1"/>
  <c r="AE105" i="258" s="1"/>
  <c r="C48" i="351"/>
  <c r="E49" i="351"/>
  <c r="AB360" i="1"/>
  <c r="AE68" i="1"/>
  <c r="AE58" i="1"/>
  <c r="AE152" i="1"/>
  <c r="AE93" i="1"/>
  <c r="AE66" i="1"/>
  <c r="AE69" i="1"/>
  <c r="AE104" i="1"/>
  <c r="AE11" i="1"/>
  <c r="AE112" i="1"/>
  <c r="AE77" i="1"/>
  <c r="AE184" i="1"/>
  <c r="AE51" i="1"/>
  <c r="AE259" i="1"/>
  <c r="AE190" i="1"/>
  <c r="AE82" i="1"/>
  <c r="AE243" i="1"/>
  <c r="AE55" i="1"/>
  <c r="AE171" i="1"/>
  <c r="AE50" i="1"/>
  <c r="AE54" i="1"/>
  <c r="AE194" i="1"/>
  <c r="AE170" i="1"/>
  <c r="AE156" i="1"/>
  <c r="AE103" i="1"/>
  <c r="AE197" i="1"/>
  <c r="AE164" i="1"/>
  <c r="AE99" i="1"/>
  <c r="AE114" i="1"/>
  <c r="AE56" i="1"/>
  <c r="AE147" i="1"/>
  <c r="AE160" i="1"/>
  <c r="AE138" i="1"/>
  <c r="AE52" i="1"/>
  <c r="AE76" i="1"/>
  <c r="AE53" i="1"/>
  <c r="AE57" i="1"/>
  <c r="AE111" i="1"/>
  <c r="AE8" i="1"/>
  <c r="AE110" i="1"/>
  <c r="AE86" i="1"/>
  <c r="AE141" i="1"/>
  <c r="AE165" i="1"/>
  <c r="AE49" i="1"/>
  <c r="AE67" i="1"/>
  <c r="AE142" i="1"/>
  <c r="AE75" i="1"/>
  <c r="AE90" i="1"/>
  <c r="AE84" i="1"/>
  <c r="AE182" i="1"/>
  <c r="AE135" i="1"/>
  <c r="AE102" i="1"/>
  <c r="AE108" i="1"/>
  <c r="AE168" i="1"/>
  <c r="AE187" i="1"/>
  <c r="AE115" i="1"/>
  <c r="AE204" i="1"/>
  <c r="AE85" i="1"/>
  <c r="AE167" i="1"/>
  <c r="AE16" i="1"/>
  <c r="AE94" i="1"/>
  <c r="AE109" i="1"/>
  <c r="AE89" i="1"/>
  <c r="AE21" i="1"/>
  <c r="AE81" i="1"/>
  <c r="AE83" i="1"/>
  <c r="AE12" i="1"/>
  <c r="AE80" i="1"/>
  <c r="AE25" i="1"/>
  <c r="AE70" i="1"/>
  <c r="AE166" i="1"/>
  <c r="AE328" i="1"/>
  <c r="AE327" i="1"/>
  <c r="AE29" i="1"/>
  <c r="AE32" i="1"/>
  <c r="AE106" i="1"/>
  <c r="AE35" i="1"/>
  <c r="AE189" i="1"/>
  <c r="AE326" i="1"/>
  <c r="AE186" i="1"/>
  <c r="AE323" i="1"/>
  <c r="AE314" i="1"/>
  <c r="AE174" i="1"/>
  <c r="AE196" i="1"/>
  <c r="AE159" i="1"/>
  <c r="AE97" i="1"/>
  <c r="AE163" i="1"/>
  <c r="AE79" i="1"/>
  <c r="AE92" i="1"/>
  <c r="AE158" i="1"/>
  <c r="AE203" i="1"/>
  <c r="AE161" i="1"/>
  <c r="AE91" i="1"/>
  <c r="AE100" i="1"/>
  <c r="AE198" i="1"/>
  <c r="AE324" i="1"/>
  <c r="AE137" i="1"/>
  <c r="AE20" i="1"/>
  <c r="AE87" i="1"/>
  <c r="AE120" i="1"/>
  <c r="AE162" i="1"/>
  <c r="AE149" i="1"/>
  <c r="AE144" i="1"/>
  <c r="AE130" i="1"/>
  <c r="AE34" i="1"/>
  <c r="AE128" i="1"/>
  <c r="AE195" i="1"/>
  <c r="AE175" i="1"/>
  <c r="AE140" i="1"/>
  <c r="AE173" i="1"/>
  <c r="AE151" i="1"/>
  <c r="AE321" i="1"/>
  <c r="AE325" i="1"/>
  <c r="AE122" i="1"/>
  <c r="AE183" i="1"/>
  <c r="AE205" i="1"/>
  <c r="AE185" i="1"/>
  <c r="AE311" i="1"/>
  <c r="AE26" i="1"/>
  <c r="AE322" i="1"/>
  <c r="AE318" i="1"/>
  <c r="AE134" i="1"/>
  <c r="AE30" i="1"/>
  <c r="AE200" i="1"/>
  <c r="AE169" i="1"/>
  <c r="AE143" i="1"/>
  <c r="AE201" i="1"/>
  <c r="AE27" i="1"/>
  <c r="AE177" i="1"/>
  <c r="AE23" i="1"/>
  <c r="AE150" i="1"/>
  <c r="AE31" i="1"/>
  <c r="AE145" i="1"/>
  <c r="AE132" i="1"/>
  <c r="AE126" i="1"/>
  <c r="AE319" i="1"/>
  <c r="AE133" i="1"/>
  <c r="AE107" i="1"/>
  <c r="AE28" i="1"/>
  <c r="AE22" i="1"/>
  <c r="AE317" i="1"/>
  <c r="AE105" i="1"/>
  <c r="AE192" i="1"/>
  <c r="AE180" i="1"/>
  <c r="AE124" i="1"/>
  <c r="AE24" i="1"/>
  <c r="AE14" i="1"/>
  <c r="AE131" i="1"/>
  <c r="AE329" i="1"/>
  <c r="AE129" i="1"/>
  <c r="AE313" i="1"/>
  <c r="AE136" i="1"/>
  <c r="AE127" i="1"/>
  <c r="AE155" i="1"/>
  <c r="AE139" i="1"/>
  <c r="AE125" i="1"/>
  <c r="AE146" i="1"/>
  <c r="AE202" i="1"/>
  <c r="AE312" i="1"/>
  <c r="AE320" i="1"/>
  <c r="AE179" i="1"/>
  <c r="AE157" i="1"/>
  <c r="AE154" i="1"/>
  <c r="AE191" i="1"/>
  <c r="AE315" i="1"/>
  <c r="AE123" i="1"/>
  <c r="AE98" i="1"/>
  <c r="AE176" i="1"/>
  <c r="AE178" i="1"/>
  <c r="AE172" i="1"/>
  <c r="AE193" i="1"/>
  <c r="AE188" i="1"/>
  <c r="AE119" i="1"/>
  <c r="AE153" i="1"/>
  <c r="AE199" i="1"/>
  <c r="AB361" i="1" l="1"/>
  <c r="O68" i="1"/>
  <c r="K68" i="1"/>
  <c r="L68" i="1" s="1"/>
  <c r="O58" i="1"/>
  <c r="K58" i="1"/>
  <c r="L58" i="1" s="1"/>
  <c r="O152" i="1"/>
  <c r="K152" i="1"/>
  <c r="L152" i="1" s="1"/>
  <c r="O93" i="1"/>
  <c r="K93" i="1"/>
  <c r="L93" i="1" s="1"/>
  <c r="O66" i="1"/>
  <c r="K66" i="1"/>
  <c r="L66" i="1" s="1"/>
  <c r="M66" i="1" s="1"/>
  <c r="O69" i="1"/>
  <c r="K69" i="1"/>
  <c r="L69" i="1" s="1"/>
  <c r="O104" i="1"/>
  <c r="K104" i="1"/>
  <c r="L104" i="1" s="1"/>
  <c r="O11" i="1"/>
  <c r="K11" i="1"/>
  <c r="L11" i="1" s="1"/>
  <c r="O112" i="1"/>
  <c r="K112" i="1"/>
  <c r="O77" i="1"/>
  <c r="K77" i="1"/>
  <c r="L77" i="1" s="1"/>
  <c r="O184" i="1"/>
  <c r="K184" i="1"/>
  <c r="L184" i="1" s="1"/>
  <c r="M184" i="1" s="1"/>
  <c r="O51" i="1"/>
  <c r="K51" i="1"/>
  <c r="L51" i="1" s="1"/>
  <c r="O259" i="1"/>
  <c r="K259" i="1"/>
  <c r="L259" i="1" s="1"/>
  <c r="AB362" i="1" l="1"/>
  <c r="L112" i="1"/>
  <c r="Q112" i="1" s="1"/>
  <c r="T152" i="1"/>
  <c r="M152" i="1"/>
  <c r="Q66" i="1"/>
  <c r="R66" i="1" s="1"/>
  <c r="Q184" i="1"/>
  <c r="R184" i="1" s="1"/>
  <c r="Q51" i="1"/>
  <c r="M51" i="1"/>
  <c r="T51" i="1"/>
  <c r="T77" i="1"/>
  <c r="Q77" i="1"/>
  <c r="M77" i="1"/>
  <c r="Q104" i="1"/>
  <c r="M104" i="1"/>
  <c r="T104" i="1"/>
  <c r="T93" i="1"/>
  <c r="Q93" i="1"/>
  <c r="M93" i="1"/>
  <c r="M69" i="1"/>
  <c r="T69" i="1"/>
  <c r="Q69" i="1"/>
  <c r="T58" i="1"/>
  <c r="Q58" i="1"/>
  <c r="M58" i="1"/>
  <c r="Q11" i="1"/>
  <c r="M11" i="1"/>
  <c r="T11" i="1"/>
  <c r="Q68" i="1"/>
  <c r="T68" i="1"/>
  <c r="M68" i="1"/>
  <c r="T184" i="1"/>
  <c r="T66" i="1"/>
  <c r="Q152" i="1"/>
  <c r="M259" i="1"/>
  <c r="T259" i="1"/>
  <c r="Q259" i="1"/>
  <c r="O190" i="1"/>
  <c r="K190" i="1"/>
  <c r="L190" i="1" s="1"/>
  <c r="O82" i="1"/>
  <c r="K82" i="1"/>
  <c r="L82" i="1" s="1"/>
  <c r="O243" i="1"/>
  <c r="K243" i="1"/>
  <c r="L243" i="1" s="1"/>
  <c r="O55" i="1"/>
  <c r="K55" i="1"/>
  <c r="L55" i="1" s="1"/>
  <c r="T55" i="1" s="1"/>
  <c r="O171" i="1"/>
  <c r="K171" i="1"/>
  <c r="L171" i="1" s="1"/>
  <c r="O50" i="1"/>
  <c r="K50" i="1"/>
  <c r="L50" i="1" s="1"/>
  <c r="O54" i="1"/>
  <c r="K54" i="1"/>
  <c r="L54" i="1" s="1"/>
  <c r="T54" i="1" s="1"/>
  <c r="O194" i="1"/>
  <c r="K194" i="1"/>
  <c r="L194" i="1" s="1"/>
  <c r="O170" i="1"/>
  <c r="K170" i="1"/>
  <c r="L170" i="1" s="1"/>
  <c r="M170" i="1" s="1"/>
  <c r="O156" i="1"/>
  <c r="K156" i="1"/>
  <c r="L156" i="1" s="1"/>
  <c r="T156" i="1" s="1"/>
  <c r="O103" i="1"/>
  <c r="K103" i="1"/>
  <c r="L103" i="1" s="1"/>
  <c r="O197" i="1"/>
  <c r="K197" i="1"/>
  <c r="L197" i="1" s="1"/>
  <c r="O164" i="1"/>
  <c r="K164" i="1"/>
  <c r="L164" i="1" s="1"/>
  <c r="M164" i="1" s="1"/>
  <c r="O99" i="1"/>
  <c r="K99" i="1"/>
  <c r="L99" i="1" s="1"/>
  <c r="O114" i="1"/>
  <c r="K114" i="1"/>
  <c r="L114" i="1" s="1"/>
  <c r="Q114" i="1" s="1"/>
  <c r="O56" i="1"/>
  <c r="K56" i="1"/>
  <c r="L56" i="1" s="1"/>
  <c r="O147" i="1"/>
  <c r="K147" i="1"/>
  <c r="L147" i="1" s="1"/>
  <c r="O160" i="1"/>
  <c r="K160" i="1"/>
  <c r="L160" i="1" s="1"/>
  <c r="O138" i="1"/>
  <c r="K138" i="1"/>
  <c r="L138" i="1" s="1"/>
  <c r="M138" i="1" s="1"/>
  <c r="O52" i="1"/>
  <c r="K52" i="1"/>
  <c r="L52" i="1" s="1"/>
  <c r="O76" i="1"/>
  <c r="K76" i="1"/>
  <c r="L76" i="1" s="1"/>
  <c r="Q76" i="1" s="1"/>
  <c r="O53" i="1"/>
  <c r="K53" i="1"/>
  <c r="L53" i="1" s="1"/>
  <c r="O57" i="1"/>
  <c r="K57" i="1"/>
  <c r="L57" i="1" s="1"/>
  <c r="O111" i="1"/>
  <c r="K111" i="1"/>
  <c r="L111" i="1" s="1"/>
  <c r="O8" i="1"/>
  <c r="K8" i="1"/>
  <c r="L8" i="1" s="1"/>
  <c r="M8" i="1" s="1"/>
  <c r="O110" i="1"/>
  <c r="K110" i="1"/>
  <c r="L110" i="1" s="1"/>
  <c r="O86" i="1"/>
  <c r="K86" i="1"/>
  <c r="L86" i="1" s="1"/>
  <c r="Q86" i="1" s="1"/>
  <c r="O141" i="1"/>
  <c r="K141" i="1"/>
  <c r="L141" i="1" s="1"/>
  <c r="O165" i="1"/>
  <c r="K165" i="1"/>
  <c r="L165" i="1" s="1"/>
  <c r="O49" i="1"/>
  <c r="K49" i="1"/>
  <c r="L49" i="1" s="1"/>
  <c r="O67" i="1"/>
  <c r="K67" i="1"/>
  <c r="L67" i="1" s="1"/>
  <c r="M67" i="1" s="1"/>
  <c r="O142" i="1"/>
  <c r="K142" i="1"/>
  <c r="L142" i="1" s="1"/>
  <c r="O75" i="1"/>
  <c r="K75" i="1"/>
  <c r="L75" i="1" s="1"/>
  <c r="Q75" i="1" s="1"/>
  <c r="O90" i="1"/>
  <c r="K90" i="1"/>
  <c r="L90" i="1" s="1"/>
  <c r="O84" i="1"/>
  <c r="K84" i="1"/>
  <c r="L84" i="1" s="1"/>
  <c r="O182" i="1"/>
  <c r="K182" i="1"/>
  <c r="L182" i="1" s="1"/>
  <c r="O135" i="1"/>
  <c r="K135" i="1"/>
  <c r="L135" i="1" s="1"/>
  <c r="M135" i="1" s="1"/>
  <c r="O102" i="1"/>
  <c r="K102" i="1"/>
  <c r="L102" i="1" s="1"/>
  <c r="T102" i="1" s="1"/>
  <c r="O108" i="1"/>
  <c r="K108" i="1"/>
  <c r="L108" i="1" s="1"/>
  <c r="Q108" i="1" s="1"/>
  <c r="O168" i="1"/>
  <c r="K168" i="1"/>
  <c r="L168" i="1" s="1"/>
  <c r="O187" i="1"/>
  <c r="K187" i="1"/>
  <c r="L187" i="1" s="1"/>
  <c r="T187" i="1" s="1"/>
  <c r="O115" i="1"/>
  <c r="K115" i="1"/>
  <c r="L115" i="1" s="1"/>
  <c r="O204" i="1"/>
  <c r="K204" i="1"/>
  <c r="L204" i="1" s="1"/>
  <c r="M204" i="1" s="1"/>
  <c r="O85" i="1"/>
  <c r="K85" i="1"/>
  <c r="L85" i="1" s="1"/>
  <c r="O167" i="1"/>
  <c r="K167" i="1"/>
  <c r="L167" i="1" s="1"/>
  <c r="O16" i="1"/>
  <c r="K16" i="1"/>
  <c r="L16" i="1" s="1"/>
  <c r="O94" i="1"/>
  <c r="K94" i="1"/>
  <c r="L94" i="1" s="1"/>
  <c r="O109" i="1"/>
  <c r="K109" i="1"/>
  <c r="L109" i="1" s="1"/>
  <c r="O89" i="1"/>
  <c r="K89" i="1"/>
  <c r="L89" i="1" s="1"/>
  <c r="Q89" i="1" s="1"/>
  <c r="O21" i="1"/>
  <c r="K21" i="1"/>
  <c r="L21" i="1" s="1"/>
  <c r="O81" i="1"/>
  <c r="K81" i="1"/>
  <c r="L81" i="1" s="1"/>
  <c r="O83" i="1"/>
  <c r="K83" i="1"/>
  <c r="L83" i="1" s="1"/>
  <c r="O12" i="1"/>
  <c r="K12" i="1"/>
  <c r="L12" i="1" s="1"/>
  <c r="O80" i="1"/>
  <c r="K80" i="1"/>
  <c r="L80" i="1" s="1"/>
  <c r="O25" i="1"/>
  <c r="K25" i="1"/>
  <c r="L25" i="1" s="1"/>
  <c r="M25" i="1" s="1"/>
  <c r="O70" i="1"/>
  <c r="K70" i="1"/>
  <c r="L70" i="1" s="1"/>
  <c r="O166" i="1"/>
  <c r="K166" i="1"/>
  <c r="L166" i="1" s="1"/>
  <c r="O328" i="1"/>
  <c r="K328" i="1"/>
  <c r="L328" i="1" s="1"/>
  <c r="O327" i="1"/>
  <c r="K327" i="1"/>
  <c r="L327" i="1" s="1"/>
  <c r="O29" i="1"/>
  <c r="K29" i="1"/>
  <c r="L29" i="1" s="1"/>
  <c r="O32" i="1"/>
  <c r="K32" i="1"/>
  <c r="L32" i="1" s="1"/>
  <c r="M32" i="1" s="1"/>
  <c r="O106" i="1"/>
  <c r="K106" i="1"/>
  <c r="L106" i="1" s="1"/>
  <c r="O35" i="1"/>
  <c r="K35" i="1"/>
  <c r="L35" i="1" s="1"/>
  <c r="M35" i="1" s="1"/>
  <c r="O189" i="1"/>
  <c r="K189" i="1"/>
  <c r="L189" i="1" s="1"/>
  <c r="O326" i="1"/>
  <c r="K326" i="1"/>
  <c r="L326" i="1" s="1"/>
  <c r="O186" i="1"/>
  <c r="K186" i="1"/>
  <c r="L186" i="1" s="1"/>
  <c r="O323" i="1"/>
  <c r="K323" i="1"/>
  <c r="L323" i="1" s="1"/>
  <c r="Q323" i="1" s="1"/>
  <c r="O314" i="1"/>
  <c r="K314" i="1"/>
  <c r="L314" i="1" s="1"/>
  <c r="O174" i="1"/>
  <c r="K174" i="1"/>
  <c r="L174" i="1" s="1"/>
  <c r="AB363" i="1" l="1"/>
  <c r="M112" i="1"/>
  <c r="R112" i="1" s="1"/>
  <c r="T112" i="1"/>
  <c r="R104" i="1"/>
  <c r="R51" i="1"/>
  <c r="R152" i="1"/>
  <c r="R77" i="1"/>
  <c r="M114" i="1"/>
  <c r="R114" i="1" s="1"/>
  <c r="Q138" i="1"/>
  <c r="R138" i="1" s="1"/>
  <c r="T86" i="1"/>
  <c r="R69" i="1"/>
  <c r="T76" i="1"/>
  <c r="T8" i="1"/>
  <c r="R11" i="1"/>
  <c r="R68" i="1"/>
  <c r="R58" i="1"/>
  <c r="R93" i="1"/>
  <c r="R259" i="1"/>
  <c r="T147" i="1"/>
  <c r="Q147" i="1"/>
  <c r="M147" i="1"/>
  <c r="T57" i="1"/>
  <c r="Q57" i="1"/>
  <c r="M57" i="1"/>
  <c r="T165" i="1"/>
  <c r="Q165" i="1"/>
  <c r="M165" i="1"/>
  <c r="T103" i="1"/>
  <c r="Q103" i="1"/>
  <c r="M103" i="1"/>
  <c r="T171" i="1"/>
  <c r="Q171" i="1"/>
  <c r="M171" i="1"/>
  <c r="T67" i="1"/>
  <c r="T108" i="1"/>
  <c r="M108" i="1"/>
  <c r="R108" i="1" s="1"/>
  <c r="Q67" i="1"/>
  <c r="R67" i="1" s="1"/>
  <c r="T75" i="1"/>
  <c r="M75" i="1"/>
  <c r="R75" i="1" s="1"/>
  <c r="T84" i="1"/>
  <c r="Q84" i="1"/>
  <c r="M84" i="1"/>
  <c r="Q135" i="1"/>
  <c r="R135" i="1" s="1"/>
  <c r="T135" i="1"/>
  <c r="M168" i="1"/>
  <c r="T168" i="1"/>
  <c r="Q168" i="1"/>
  <c r="Q99" i="1"/>
  <c r="M99" i="1"/>
  <c r="T99" i="1"/>
  <c r="Q82" i="1"/>
  <c r="M82" i="1"/>
  <c r="T82" i="1"/>
  <c r="M190" i="1"/>
  <c r="Q190" i="1"/>
  <c r="M187" i="1"/>
  <c r="Q52" i="1"/>
  <c r="M52" i="1"/>
  <c r="T52" i="1"/>
  <c r="Q187" i="1"/>
  <c r="Q142" i="1"/>
  <c r="M142" i="1"/>
  <c r="T142" i="1"/>
  <c r="T53" i="1"/>
  <c r="Q53" i="1"/>
  <c r="M53" i="1"/>
  <c r="Q164" i="1"/>
  <c r="R164" i="1" s="1"/>
  <c r="M197" i="1"/>
  <c r="T197" i="1"/>
  <c r="Q197" i="1"/>
  <c r="Q102" i="1"/>
  <c r="T141" i="1"/>
  <c r="Q141" i="1"/>
  <c r="M141" i="1"/>
  <c r="M76" i="1"/>
  <c r="R76" i="1" s="1"/>
  <c r="M160" i="1"/>
  <c r="T160" i="1"/>
  <c r="Q160" i="1"/>
  <c r="T164" i="1"/>
  <c r="Q243" i="1"/>
  <c r="T243" i="1"/>
  <c r="T90" i="1"/>
  <c r="Q90" i="1"/>
  <c r="M90" i="1"/>
  <c r="M86" i="1"/>
  <c r="R86" i="1" s="1"/>
  <c r="Q8" i="1"/>
  <c r="R8" i="1" s="1"/>
  <c r="M111" i="1"/>
  <c r="T111" i="1"/>
  <c r="Q111" i="1"/>
  <c r="T138" i="1"/>
  <c r="T114" i="1"/>
  <c r="Q170" i="1"/>
  <c r="R170" i="1" s="1"/>
  <c r="T170" i="1"/>
  <c r="M243" i="1"/>
  <c r="M49" i="1"/>
  <c r="T49" i="1"/>
  <c r="Q49" i="1"/>
  <c r="M182" i="1"/>
  <c r="T182" i="1"/>
  <c r="Q182" i="1"/>
  <c r="Q194" i="1"/>
  <c r="M194" i="1"/>
  <c r="T194" i="1"/>
  <c r="M54" i="1"/>
  <c r="Q54" i="1"/>
  <c r="M102" i="1"/>
  <c r="Q110" i="1"/>
  <c r="M110" i="1"/>
  <c r="T110" i="1"/>
  <c r="T56" i="1"/>
  <c r="Q56" i="1"/>
  <c r="M56" i="1"/>
  <c r="M50" i="1"/>
  <c r="T50" i="1"/>
  <c r="Q50" i="1"/>
  <c r="T190" i="1"/>
  <c r="M156" i="1"/>
  <c r="M55" i="1"/>
  <c r="Q156" i="1"/>
  <c r="Q55" i="1"/>
  <c r="Q35" i="1"/>
  <c r="R35" i="1" s="1"/>
  <c r="M81" i="1"/>
  <c r="Q81" i="1"/>
  <c r="M166" i="1"/>
  <c r="Q166" i="1"/>
  <c r="M174" i="1"/>
  <c r="Q174" i="1"/>
  <c r="M167" i="1"/>
  <c r="Q167" i="1"/>
  <c r="Q326" i="1"/>
  <c r="M326" i="1"/>
  <c r="Q12" i="1"/>
  <c r="M12" i="1"/>
  <c r="Q29" i="1"/>
  <c r="M29" i="1"/>
  <c r="Q109" i="1"/>
  <c r="M109" i="1"/>
  <c r="M189" i="1"/>
  <c r="Q189" i="1"/>
  <c r="M106" i="1"/>
  <c r="Q106" i="1"/>
  <c r="M83" i="1"/>
  <c r="Q83" i="1"/>
  <c r="M21" i="1"/>
  <c r="Q21" i="1"/>
  <c r="Q327" i="1"/>
  <c r="M327" i="1"/>
  <c r="Q94" i="1"/>
  <c r="M94" i="1"/>
  <c r="M186" i="1"/>
  <c r="Q186" i="1"/>
  <c r="Q80" i="1"/>
  <c r="M80" i="1"/>
  <c r="Q115" i="1"/>
  <c r="M115" i="1"/>
  <c r="Q314" i="1"/>
  <c r="M314" i="1"/>
  <c r="M328" i="1"/>
  <c r="Q328" i="1"/>
  <c r="M70" i="1"/>
  <c r="Q70" i="1"/>
  <c r="Q16" i="1"/>
  <c r="M16" i="1"/>
  <c r="M85" i="1"/>
  <c r="Q85" i="1"/>
  <c r="M323" i="1"/>
  <c r="R323" i="1" s="1"/>
  <c r="M89" i="1"/>
  <c r="R89" i="1" s="1"/>
  <c r="Q32" i="1"/>
  <c r="R32" i="1" s="1"/>
  <c r="Q25" i="1"/>
  <c r="R25" i="1" s="1"/>
  <c r="Q204" i="1"/>
  <c r="R204" i="1" s="1"/>
  <c r="AB364" i="1" l="1"/>
  <c r="R194" i="1"/>
  <c r="R243" i="1"/>
  <c r="R111" i="1"/>
  <c r="R103" i="1"/>
  <c r="R171" i="1"/>
  <c r="R156" i="1"/>
  <c r="R57" i="1"/>
  <c r="R99" i="1"/>
  <c r="R165" i="1"/>
  <c r="R147" i="1"/>
  <c r="R110" i="1"/>
  <c r="R141" i="1"/>
  <c r="R52" i="1"/>
  <c r="R84" i="1"/>
  <c r="R142" i="1"/>
  <c r="R81" i="1"/>
  <c r="R102" i="1"/>
  <c r="R182" i="1"/>
  <c r="R168" i="1"/>
  <c r="R12" i="1"/>
  <c r="R49" i="1"/>
  <c r="R90" i="1"/>
  <c r="R197" i="1"/>
  <c r="R82" i="1"/>
  <c r="R190" i="1"/>
  <c r="R50" i="1"/>
  <c r="R160" i="1"/>
  <c r="R55" i="1"/>
  <c r="R56" i="1"/>
  <c r="R54" i="1"/>
  <c r="R53" i="1"/>
  <c r="R187" i="1"/>
  <c r="R109" i="1"/>
  <c r="R326" i="1"/>
  <c r="R80" i="1"/>
  <c r="R327" i="1"/>
  <c r="R166" i="1"/>
  <c r="R115" i="1"/>
  <c r="R94" i="1"/>
  <c r="R83" i="1"/>
  <c r="R174" i="1"/>
  <c r="R85" i="1"/>
  <c r="R328" i="1"/>
  <c r="R29" i="1"/>
  <c r="R167" i="1"/>
  <c r="R314" i="1"/>
  <c r="R70" i="1"/>
  <c r="R21" i="1"/>
  <c r="R189" i="1"/>
  <c r="R106" i="1"/>
  <c r="R186" i="1"/>
  <c r="R16" i="1"/>
  <c r="AB369" i="1" l="1"/>
  <c r="B7" i="10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B1274" i="10" s="1"/>
  <c r="B1275" i="10" s="1"/>
  <c r="B1276" i="10" s="1"/>
  <c r="B1277" i="10" s="1"/>
  <c r="B1278" i="10" s="1"/>
  <c r="B1279" i="10" s="1"/>
  <c r="B1280" i="10" s="1"/>
  <c r="B1281" i="10" s="1"/>
  <c r="B1282" i="10" s="1"/>
  <c r="B1283" i="10" s="1"/>
  <c r="B1284" i="10" s="1"/>
  <c r="B1285" i="10" s="1"/>
  <c r="B1286" i="10" s="1"/>
  <c r="B1287" i="10" s="1"/>
  <c r="B1288" i="10" s="1"/>
  <c r="B1289" i="10" s="1"/>
  <c r="B1290" i="10" s="1"/>
  <c r="B1291" i="10" s="1"/>
  <c r="B1292" i="10" s="1"/>
  <c r="B1293" i="10" s="1"/>
  <c r="B1294" i="10" s="1"/>
  <c r="B1295" i="10" s="1"/>
  <c r="B1296" i="10" s="1"/>
  <c r="B1297" i="10" s="1"/>
  <c r="B1298" i="10" s="1"/>
  <c r="B1299" i="10" s="1"/>
  <c r="B1300" i="10" s="1"/>
  <c r="B1301" i="10" s="1"/>
  <c r="B1302" i="10" s="1"/>
  <c r="B1303" i="10" s="1"/>
  <c r="B1304" i="10" s="1"/>
  <c r="B1305" i="10" s="1"/>
  <c r="B1306" i="10" s="1"/>
  <c r="B1307" i="10" s="1"/>
  <c r="B1308" i="10" s="1"/>
  <c r="B1309" i="10" s="1"/>
  <c r="B1310" i="10" s="1"/>
  <c r="B1311" i="10" s="1"/>
  <c r="B1312" i="10" s="1"/>
  <c r="B1313" i="10" s="1"/>
  <c r="B1314" i="10" s="1"/>
  <c r="B1315" i="10" s="1"/>
  <c r="B1316" i="10" s="1"/>
  <c r="B1317" i="10" s="1"/>
  <c r="B1318" i="10" s="1"/>
  <c r="B1319" i="10" s="1"/>
  <c r="B1320" i="10" s="1"/>
  <c r="B1321" i="10" s="1"/>
  <c r="B1322" i="10" s="1"/>
  <c r="B1323" i="10" s="1"/>
  <c r="B1324" i="10" s="1"/>
  <c r="B1325" i="10" s="1"/>
  <c r="B1326" i="10" s="1"/>
  <c r="B1327" i="10" s="1"/>
  <c r="B1328" i="10" s="1"/>
  <c r="B1329" i="10" s="1"/>
  <c r="B1330" i="10" s="1"/>
  <c r="B1331" i="10" s="1"/>
  <c r="B1332" i="10" s="1"/>
  <c r="B1333" i="10" s="1"/>
  <c r="B1334" i="10" s="1"/>
  <c r="B1335" i="10" s="1"/>
  <c r="B1336" i="10" s="1"/>
  <c r="B1337" i="10" s="1"/>
  <c r="B1338" i="10" s="1"/>
  <c r="B1339" i="10" s="1"/>
  <c r="B1340" i="10" s="1"/>
  <c r="B1341" i="10" s="1"/>
  <c r="B1342" i="10" s="1"/>
  <c r="B1343" i="10" s="1"/>
  <c r="B1344" i="10" s="1"/>
  <c r="B1345" i="10" s="1"/>
  <c r="B1346" i="10" s="1"/>
  <c r="B1347" i="10" s="1"/>
  <c r="B1348" i="10" s="1"/>
  <c r="B1349" i="10" s="1"/>
  <c r="B1350" i="10" s="1"/>
  <c r="B1351" i="10" s="1"/>
  <c r="B1352" i="10" s="1"/>
  <c r="B1353" i="10" s="1"/>
  <c r="B1354" i="10" s="1"/>
  <c r="B1355" i="10" s="1"/>
  <c r="B1356" i="10" s="1"/>
  <c r="B1357" i="10" s="1"/>
  <c r="B1358" i="10" s="1"/>
  <c r="B1359" i="10" s="1"/>
  <c r="B1360" i="10" s="1"/>
  <c r="B1361" i="10" s="1"/>
  <c r="B1362" i="10" s="1"/>
  <c r="B1363" i="10" s="1"/>
  <c r="B1364" i="10" s="1"/>
  <c r="B1365" i="10" s="1"/>
  <c r="B1366" i="10" s="1"/>
  <c r="B1367" i="10" s="1"/>
  <c r="B1368" i="10" s="1"/>
  <c r="B1369" i="10" s="1"/>
  <c r="B1370" i="10" s="1"/>
  <c r="B1371" i="10" s="1"/>
  <c r="B1372" i="10" s="1"/>
  <c r="B1373" i="10" s="1"/>
  <c r="B1374" i="10" s="1"/>
  <c r="B1375" i="10" s="1"/>
  <c r="B1376" i="10" s="1"/>
  <c r="B1377" i="10" s="1"/>
  <c r="B1378" i="10" s="1"/>
  <c r="B1379" i="10" s="1"/>
  <c r="B1380" i="10" s="1"/>
  <c r="B1381" i="10" s="1"/>
  <c r="B1382" i="10" s="1"/>
  <c r="B1383" i="10" s="1"/>
  <c r="B1384" i="10" s="1"/>
  <c r="B1385" i="10" s="1"/>
  <c r="B1386" i="10" s="1"/>
  <c r="B1387" i="10" s="1"/>
  <c r="B1388" i="10" s="1"/>
  <c r="B1389" i="10" s="1"/>
  <c r="B1390" i="10" s="1"/>
  <c r="B1391" i="10" s="1"/>
  <c r="B1392" i="10" s="1"/>
  <c r="B1393" i="10" s="1"/>
  <c r="B1394" i="10" s="1"/>
  <c r="B1395" i="10" s="1"/>
  <c r="B1396" i="10" s="1"/>
  <c r="B1397" i="10" s="1"/>
  <c r="B1398" i="10" s="1"/>
  <c r="B1399" i="10" s="1"/>
  <c r="B1400" i="10" s="1"/>
  <c r="B1401" i="10" s="1"/>
  <c r="B1402" i="10" s="1"/>
  <c r="B1403" i="10" s="1"/>
  <c r="B1404" i="10" s="1"/>
  <c r="B1405" i="10" s="1"/>
  <c r="B1406" i="10" s="1"/>
  <c r="B1407" i="10" s="1"/>
  <c r="B1408" i="10" s="1"/>
  <c r="B1409" i="10" s="1"/>
  <c r="B1410" i="10" s="1"/>
  <c r="B1411" i="10" s="1"/>
  <c r="B1412" i="10" s="1"/>
  <c r="B1413" i="10" s="1"/>
  <c r="B1414" i="10" s="1"/>
  <c r="B1415" i="10" s="1"/>
  <c r="B1416" i="10" s="1"/>
  <c r="B1417" i="10" s="1"/>
  <c r="B1418" i="10" s="1"/>
  <c r="B1419" i="10" s="1"/>
  <c r="B1420" i="10" s="1"/>
  <c r="B1421" i="10" s="1"/>
  <c r="B1422" i="10" s="1"/>
  <c r="B1423" i="10" s="1"/>
  <c r="B1424" i="10" s="1"/>
  <c r="B1425" i="10" s="1"/>
  <c r="B1426" i="10" s="1"/>
  <c r="B1427" i="10" s="1"/>
  <c r="B1428" i="10" s="1"/>
  <c r="B1429" i="10" s="1"/>
  <c r="B1430" i="10" s="1"/>
  <c r="B1431" i="10" s="1"/>
  <c r="B1432" i="10" s="1"/>
  <c r="B1433" i="10" s="1"/>
  <c r="B1434" i="10" s="1"/>
  <c r="B1435" i="10" s="1"/>
  <c r="B1436" i="10" s="1"/>
  <c r="B1437" i="10" s="1"/>
  <c r="B1438" i="10" s="1"/>
  <c r="B1439" i="10" s="1"/>
  <c r="B1440" i="10" s="1"/>
  <c r="B1441" i="10" s="1"/>
  <c r="B1442" i="10" s="1"/>
  <c r="B1443" i="10" s="1"/>
  <c r="B1444" i="10" s="1"/>
  <c r="B1445" i="10" s="1"/>
  <c r="B1446" i="10" s="1"/>
  <c r="B1447" i="10" s="1"/>
  <c r="B1448" i="10" s="1"/>
  <c r="B1449" i="10" s="1"/>
  <c r="B1450" i="10" s="1"/>
  <c r="B1451" i="10" s="1"/>
  <c r="B1452" i="10" s="1"/>
  <c r="B1453" i="10" s="1"/>
  <c r="B1454" i="10" s="1"/>
  <c r="B1455" i="10" s="1"/>
  <c r="B1456" i="10" s="1"/>
  <c r="B1457" i="10" s="1"/>
  <c r="B1458" i="10" s="1"/>
  <c r="B1459" i="10" s="1"/>
  <c r="B1460" i="10" s="1"/>
  <c r="B1461" i="10" s="1"/>
  <c r="B1462" i="10" s="1"/>
  <c r="B1463" i="10" s="1"/>
  <c r="B1464" i="10" s="1"/>
  <c r="B1465" i="10" s="1"/>
  <c r="B1466" i="10" s="1"/>
  <c r="B1467" i="10" s="1"/>
  <c r="B1468" i="10" s="1"/>
  <c r="B1469" i="10" s="1"/>
  <c r="B1470" i="10" s="1"/>
  <c r="B1471" i="10" s="1"/>
  <c r="B1472" i="10" s="1"/>
  <c r="B1473" i="10" s="1"/>
  <c r="B1474" i="10" s="1"/>
  <c r="B1475" i="10" s="1"/>
  <c r="B1476" i="10" s="1"/>
  <c r="B1477" i="10" s="1"/>
  <c r="B1478" i="10" s="1"/>
  <c r="B1479" i="10" s="1"/>
  <c r="B1480" i="10" s="1"/>
  <c r="B1481" i="10" s="1"/>
  <c r="B1482" i="10" s="1"/>
  <c r="B1483" i="10" s="1"/>
  <c r="B1484" i="10" s="1"/>
  <c r="B1485" i="10" s="1"/>
  <c r="B1486" i="10" s="1"/>
  <c r="B1487" i="10" s="1"/>
  <c r="B1488" i="10" s="1"/>
  <c r="B1489" i="10" s="1"/>
  <c r="B1490" i="10" s="1"/>
  <c r="B1491" i="10" s="1"/>
  <c r="B1492" i="10" s="1"/>
  <c r="B1493" i="10" s="1"/>
  <c r="B1494" i="10" s="1"/>
  <c r="B1495" i="10" s="1"/>
  <c r="B1496" i="10" s="1"/>
  <c r="B1497" i="10" s="1"/>
  <c r="B1498" i="10" s="1"/>
  <c r="B1499" i="10" s="1"/>
  <c r="B1500" i="10" s="1"/>
  <c r="B1501" i="10" s="1"/>
  <c r="B1502" i="10" s="1"/>
  <c r="B1503" i="10" s="1"/>
  <c r="B1504" i="10" s="1"/>
  <c r="B1505" i="10" s="1"/>
  <c r="B1506" i="10" s="1"/>
  <c r="B1507" i="10" s="1"/>
  <c r="B1508" i="10" s="1"/>
  <c r="B1509" i="10" s="1"/>
  <c r="B1510" i="10" s="1"/>
  <c r="B1511" i="10" s="1"/>
  <c r="B1512" i="10" s="1"/>
  <c r="B1513" i="10" s="1"/>
  <c r="B1514" i="10" s="1"/>
  <c r="B1515" i="10" s="1"/>
  <c r="B1516" i="10" s="1"/>
  <c r="B1517" i="10" s="1"/>
  <c r="B1518" i="10" s="1"/>
  <c r="B1519" i="10" s="1"/>
  <c r="B1520" i="10" s="1"/>
  <c r="B1521" i="10" s="1"/>
  <c r="B1522" i="10" s="1"/>
  <c r="B1523" i="10" s="1"/>
  <c r="B1524" i="10" s="1"/>
  <c r="B1525" i="10" s="1"/>
  <c r="B1526" i="10" s="1"/>
  <c r="B1527" i="10" s="1"/>
  <c r="B1528" i="10" s="1"/>
  <c r="B1529" i="10" s="1"/>
  <c r="B1530" i="10" s="1"/>
  <c r="B1531" i="10" s="1"/>
  <c r="B1532" i="10" s="1"/>
  <c r="B1533" i="10" s="1"/>
  <c r="B1534" i="10" s="1"/>
  <c r="B1535" i="10" s="1"/>
  <c r="B1536" i="10" s="1"/>
  <c r="B1537" i="10" s="1"/>
  <c r="B1538" i="10" s="1"/>
  <c r="B1539" i="10" s="1"/>
  <c r="B1540" i="10" s="1"/>
  <c r="B1541" i="10" s="1"/>
  <c r="B1542" i="10" s="1"/>
  <c r="B1543" i="10" s="1"/>
  <c r="B1544" i="10" s="1"/>
  <c r="B1545" i="10" s="1"/>
  <c r="B1546" i="10" s="1"/>
  <c r="B1547" i="10" s="1"/>
  <c r="B1548" i="10" s="1"/>
  <c r="B1549" i="10" s="1"/>
  <c r="B1550" i="10" s="1"/>
  <c r="B1551" i="10" s="1"/>
  <c r="B1552" i="10" s="1"/>
  <c r="B1553" i="10" s="1"/>
  <c r="B1554" i="10" s="1"/>
  <c r="B1555" i="10" s="1"/>
  <c r="B1556" i="10" s="1"/>
  <c r="B1557" i="10" s="1"/>
  <c r="B1558" i="10" s="1"/>
  <c r="B1559" i="10" s="1"/>
  <c r="B1560" i="10" s="1"/>
  <c r="B1561" i="10" s="1"/>
  <c r="B1562" i="10" s="1"/>
  <c r="B1563" i="10" s="1"/>
  <c r="B1564" i="10" s="1"/>
  <c r="B1565" i="10" s="1"/>
  <c r="B1566" i="10" s="1"/>
  <c r="B1567" i="10" s="1"/>
  <c r="B1568" i="10" s="1"/>
  <c r="B1569" i="10" s="1"/>
  <c r="B1570" i="10" s="1"/>
  <c r="B1571" i="10" s="1"/>
  <c r="B1572" i="10" s="1"/>
  <c r="B1573" i="10" s="1"/>
  <c r="B1574" i="10" s="1"/>
  <c r="B1575" i="10" s="1"/>
  <c r="B1576" i="10" s="1"/>
  <c r="B1577" i="10" s="1"/>
  <c r="B1578" i="10" s="1"/>
  <c r="B1579" i="10" s="1"/>
  <c r="B1580" i="10" s="1"/>
  <c r="B1581" i="10" s="1"/>
  <c r="B1582" i="10" s="1"/>
  <c r="B1583" i="10" s="1"/>
  <c r="B1584" i="10" s="1"/>
  <c r="B1585" i="10" s="1"/>
  <c r="B1586" i="10" s="1"/>
  <c r="B1587" i="10" s="1"/>
  <c r="B1588" i="10" s="1"/>
  <c r="B1589" i="10" s="1"/>
  <c r="B1590" i="10" s="1"/>
  <c r="B1591" i="10" s="1"/>
  <c r="B1592" i="10" s="1"/>
  <c r="B1593" i="10" s="1"/>
  <c r="B1594" i="10" s="1"/>
  <c r="B1595" i="10" s="1"/>
  <c r="B1596" i="10" s="1"/>
  <c r="B1597" i="10" s="1"/>
  <c r="B1598" i="10" s="1"/>
  <c r="B1599" i="10" s="1"/>
  <c r="B1600" i="10" s="1"/>
  <c r="B1601" i="10" s="1"/>
  <c r="B1602" i="10" s="1"/>
  <c r="B1603" i="10" s="1"/>
  <c r="B1604" i="10" s="1"/>
  <c r="B1605" i="10" s="1"/>
  <c r="B1606" i="10" s="1"/>
  <c r="B1607" i="10" s="1"/>
  <c r="B1608" i="10" s="1"/>
  <c r="B1609" i="10" s="1"/>
  <c r="B1610" i="10" s="1"/>
  <c r="B1611" i="10" s="1"/>
  <c r="B1612" i="10" s="1"/>
  <c r="B1613" i="10" s="1"/>
  <c r="B1614" i="10" s="1"/>
  <c r="B1615" i="10" s="1"/>
  <c r="B1616" i="10" s="1"/>
  <c r="B1617" i="10" s="1"/>
  <c r="B1618" i="10" s="1"/>
  <c r="B1619" i="10" s="1"/>
  <c r="B1620" i="10" s="1"/>
  <c r="B1621" i="10" s="1"/>
  <c r="B1622" i="10" s="1"/>
  <c r="B1623" i="10" s="1"/>
  <c r="B1624" i="10" s="1"/>
  <c r="B1625" i="10" s="1"/>
  <c r="B1626" i="10" s="1"/>
  <c r="B1627" i="10" s="1"/>
  <c r="B1628" i="10" s="1"/>
  <c r="B1629" i="10" s="1"/>
  <c r="B1630" i="10" s="1"/>
  <c r="B1631" i="10" s="1"/>
  <c r="B1632" i="10" s="1"/>
  <c r="B1633" i="10" s="1"/>
  <c r="B1634" i="10" s="1"/>
  <c r="B1635" i="10" s="1"/>
  <c r="B1636" i="10" s="1"/>
  <c r="B1637" i="10" s="1"/>
  <c r="B1638" i="10" s="1"/>
  <c r="B1639" i="10" s="1"/>
  <c r="B1640" i="10" s="1"/>
  <c r="B1641" i="10" s="1"/>
  <c r="B1642" i="10" s="1"/>
  <c r="B1643" i="10" s="1"/>
  <c r="B1644" i="10" s="1"/>
  <c r="B1645" i="10" s="1"/>
  <c r="B1646" i="10" s="1"/>
  <c r="B1647" i="10" s="1"/>
  <c r="B1648" i="10" s="1"/>
  <c r="B1649" i="10" s="1"/>
  <c r="B1650" i="10" s="1"/>
  <c r="B1651" i="10" s="1"/>
  <c r="B1652" i="10" s="1"/>
  <c r="B1653" i="10" s="1"/>
  <c r="B1654" i="10" s="1"/>
  <c r="B1655" i="10" s="1"/>
  <c r="B1656" i="10" s="1"/>
  <c r="B1657" i="10" s="1"/>
  <c r="B1658" i="10" s="1"/>
  <c r="B1659" i="10" s="1"/>
  <c r="B1660" i="10" s="1"/>
  <c r="B1661" i="10" s="1"/>
  <c r="B1662" i="10" s="1"/>
  <c r="B1663" i="10" s="1"/>
  <c r="B1664" i="10" s="1"/>
  <c r="B1665" i="10" s="1"/>
  <c r="B1666" i="10" s="1"/>
  <c r="B1667" i="10" s="1"/>
  <c r="B1668" i="10" s="1"/>
  <c r="B1669" i="10" s="1"/>
  <c r="B1670" i="10" s="1"/>
  <c r="B1671" i="10" s="1"/>
  <c r="B1672" i="10" s="1"/>
  <c r="B1673" i="10" s="1"/>
  <c r="B1674" i="10" s="1"/>
  <c r="B1675" i="10" s="1"/>
  <c r="B1676" i="10" s="1"/>
  <c r="B1677" i="10" s="1"/>
  <c r="B1678" i="10" s="1"/>
  <c r="B1679" i="10" s="1"/>
  <c r="B1680" i="10" s="1"/>
  <c r="B1681" i="10" s="1"/>
  <c r="B1682" i="10" s="1"/>
  <c r="B1683" i="10" s="1"/>
  <c r="B1684" i="10" s="1"/>
  <c r="B1685" i="10" s="1"/>
  <c r="B1686" i="10" s="1"/>
  <c r="B1687" i="10" s="1"/>
  <c r="B1688" i="10" s="1"/>
  <c r="B1689" i="10" s="1"/>
  <c r="B1690" i="10" s="1"/>
  <c r="B1691" i="10" s="1"/>
  <c r="B1692" i="10" s="1"/>
  <c r="B1693" i="10" s="1"/>
  <c r="B1694" i="10" s="1"/>
  <c r="B1695" i="10" s="1"/>
  <c r="B1696" i="10" s="1"/>
  <c r="B1697" i="10" s="1"/>
  <c r="B1698" i="10" s="1"/>
  <c r="B1699" i="10" s="1"/>
  <c r="B1700" i="10" s="1"/>
  <c r="B1701" i="10" s="1"/>
  <c r="B1702" i="10" s="1"/>
  <c r="B1703" i="10" s="1"/>
  <c r="B1704" i="10" s="1"/>
  <c r="B1705" i="10" s="1"/>
  <c r="B1706" i="10" s="1"/>
  <c r="B1707" i="10" s="1"/>
  <c r="B1708" i="10" s="1"/>
  <c r="B1709" i="10" s="1"/>
  <c r="B1710" i="10" s="1"/>
  <c r="B1711" i="10" s="1"/>
  <c r="B1712" i="10" s="1"/>
  <c r="B1713" i="10" s="1"/>
  <c r="B1714" i="10" s="1"/>
  <c r="B1715" i="10" s="1"/>
  <c r="B1716" i="10" s="1"/>
  <c r="B1717" i="10" s="1"/>
  <c r="B1718" i="10" s="1"/>
  <c r="B1719" i="10" s="1"/>
  <c r="B1720" i="10" s="1"/>
  <c r="B1721" i="10" s="1"/>
  <c r="B1722" i="10" s="1"/>
  <c r="B1723" i="10" s="1"/>
  <c r="B1724" i="10" s="1"/>
  <c r="B1725" i="10" s="1"/>
  <c r="B1726" i="10" s="1"/>
  <c r="B1727" i="10" s="1"/>
  <c r="B1728" i="10" s="1"/>
  <c r="B1729" i="10" s="1"/>
  <c r="B1730" i="10" s="1"/>
  <c r="B1731" i="10" s="1"/>
  <c r="B1732" i="10" s="1"/>
  <c r="B1733" i="10" s="1"/>
  <c r="B1734" i="10" s="1"/>
  <c r="B1735" i="10" s="1"/>
  <c r="B1736" i="10" s="1"/>
  <c r="B1737" i="10" s="1"/>
  <c r="B1738" i="10" s="1"/>
  <c r="B1739" i="10" s="1"/>
  <c r="B1740" i="10" s="1"/>
  <c r="B1741" i="10" s="1"/>
  <c r="B1742" i="10" s="1"/>
  <c r="B1743" i="10" s="1"/>
  <c r="B1744" i="10" s="1"/>
  <c r="B1745" i="10" s="1"/>
  <c r="B1746" i="10" s="1"/>
  <c r="B1747" i="10" s="1"/>
  <c r="B1748" i="10" s="1"/>
  <c r="B1749" i="10" s="1"/>
  <c r="B1750" i="10" s="1"/>
  <c r="B1751" i="10" s="1"/>
  <c r="B1752" i="10" s="1"/>
  <c r="B1753" i="10" s="1"/>
  <c r="B1754" i="10" s="1"/>
  <c r="B1755" i="10" s="1"/>
  <c r="B1756" i="10" s="1"/>
  <c r="B1757" i="10" s="1"/>
  <c r="B1758" i="10" s="1"/>
  <c r="B1759" i="10" s="1"/>
  <c r="B1760" i="10" s="1"/>
  <c r="B1761" i="10" s="1"/>
  <c r="B1762" i="10" s="1"/>
  <c r="B1763" i="10" s="1"/>
  <c r="B1764" i="10" s="1"/>
  <c r="B1765" i="10" s="1"/>
  <c r="B1766" i="10" s="1"/>
  <c r="B1767" i="10" s="1"/>
  <c r="B1768" i="10" s="1"/>
  <c r="B1769" i="10" s="1"/>
  <c r="B1770" i="10" s="1"/>
  <c r="B1771" i="10" s="1"/>
  <c r="B1772" i="10" s="1"/>
  <c r="B1773" i="10" s="1"/>
  <c r="B1774" i="10" s="1"/>
  <c r="B1775" i="10" s="1"/>
  <c r="B1776" i="10" s="1"/>
  <c r="B1777" i="10" s="1"/>
  <c r="B1778" i="10" s="1"/>
  <c r="B1779" i="10" s="1"/>
  <c r="B1780" i="10" s="1"/>
  <c r="B1781" i="10" s="1"/>
  <c r="B1782" i="10" s="1"/>
  <c r="B1783" i="10" s="1"/>
  <c r="B1784" i="10" s="1"/>
  <c r="B1785" i="10" s="1"/>
  <c r="B1786" i="10" s="1"/>
  <c r="B1787" i="10" s="1"/>
  <c r="B1788" i="10" s="1"/>
  <c r="B1789" i="10" s="1"/>
  <c r="B1790" i="10" s="1"/>
  <c r="B1791" i="10" s="1"/>
  <c r="B1792" i="10" s="1"/>
  <c r="B1793" i="10" s="1"/>
  <c r="B1794" i="10" s="1"/>
  <c r="B1795" i="10" s="1"/>
  <c r="B1796" i="10" s="1"/>
  <c r="B1797" i="10" s="1"/>
  <c r="B1798" i="10" s="1"/>
  <c r="B1799" i="10" s="1"/>
  <c r="B1800" i="10" s="1"/>
  <c r="B1801" i="10" s="1"/>
  <c r="B1802" i="10" s="1"/>
  <c r="B1803" i="10" s="1"/>
  <c r="B1804" i="10" s="1"/>
  <c r="B1805" i="10" s="1"/>
  <c r="B1806" i="10" s="1"/>
  <c r="B1807" i="10" s="1"/>
  <c r="B1808" i="10" s="1"/>
  <c r="B1809" i="10" s="1"/>
  <c r="B1810" i="10" s="1"/>
  <c r="B1811" i="10" s="1"/>
  <c r="B1812" i="10" s="1"/>
  <c r="B1813" i="10" s="1"/>
  <c r="B1814" i="10" s="1"/>
  <c r="B1815" i="10" s="1"/>
  <c r="B1816" i="10" s="1"/>
  <c r="B1817" i="10" s="1"/>
  <c r="B1818" i="10" s="1"/>
  <c r="B1819" i="10" s="1"/>
  <c r="B1820" i="10" s="1"/>
  <c r="B1821" i="10" s="1"/>
  <c r="B1822" i="10" s="1"/>
  <c r="B1823" i="10" s="1"/>
  <c r="B1824" i="10" s="1"/>
  <c r="B1825" i="10" s="1"/>
  <c r="B1826" i="10" s="1"/>
  <c r="B1827" i="10" s="1"/>
  <c r="B1828" i="10" s="1"/>
  <c r="B1829" i="10" s="1"/>
  <c r="B1830" i="10" s="1"/>
  <c r="B1831" i="10" s="1"/>
  <c r="B1832" i="10" s="1"/>
  <c r="B1833" i="10" s="1"/>
  <c r="B1834" i="10" s="1"/>
  <c r="B1835" i="10" s="1"/>
  <c r="B1836" i="10" s="1"/>
  <c r="B1837" i="10" s="1"/>
  <c r="B1838" i="10" s="1"/>
  <c r="B1839" i="10" s="1"/>
  <c r="B1840" i="10" s="1"/>
  <c r="B1841" i="10" s="1"/>
  <c r="B1842" i="10" s="1"/>
  <c r="B1843" i="10" s="1"/>
  <c r="B1844" i="10" s="1"/>
  <c r="B1845" i="10" s="1"/>
  <c r="B1846" i="10" s="1"/>
  <c r="B1847" i="10" s="1"/>
  <c r="B1848" i="10" s="1"/>
  <c r="B1849" i="10" s="1"/>
  <c r="B1850" i="10" s="1"/>
  <c r="B1851" i="10" s="1"/>
  <c r="B1852" i="10" s="1"/>
  <c r="B1853" i="10" s="1"/>
  <c r="B1854" i="10" s="1"/>
  <c r="B1855" i="10" s="1"/>
  <c r="B1856" i="10" s="1"/>
  <c r="B1857" i="10" s="1"/>
  <c r="B1858" i="10" s="1"/>
  <c r="B1859" i="10" s="1"/>
  <c r="B1860" i="10" s="1"/>
  <c r="B1861" i="10" s="1"/>
  <c r="B1862" i="10" s="1"/>
  <c r="B1863" i="10" s="1"/>
  <c r="B1864" i="10" s="1"/>
  <c r="B1865" i="10" s="1"/>
  <c r="B1866" i="10" s="1"/>
  <c r="B1867" i="10" s="1"/>
  <c r="B1868" i="10" s="1"/>
  <c r="B1869" i="10" s="1"/>
  <c r="B1870" i="10" s="1"/>
  <c r="B1871" i="10" s="1"/>
  <c r="B1872" i="10" s="1"/>
  <c r="B1873" i="10" s="1"/>
  <c r="B1874" i="10" s="1"/>
  <c r="B1875" i="10" s="1"/>
  <c r="B1876" i="10" s="1"/>
  <c r="B1877" i="10" s="1"/>
  <c r="B1878" i="10" s="1"/>
  <c r="B1879" i="10" s="1"/>
  <c r="B1880" i="10" s="1"/>
  <c r="B1881" i="10" s="1"/>
  <c r="B1882" i="10" s="1"/>
  <c r="B1883" i="10" s="1"/>
  <c r="B1884" i="10" s="1"/>
  <c r="B1885" i="10" s="1"/>
  <c r="B1886" i="10" s="1"/>
  <c r="B1887" i="10" s="1"/>
  <c r="B1888" i="10" s="1"/>
  <c r="B1889" i="10" s="1"/>
  <c r="B1890" i="10" s="1"/>
  <c r="B1891" i="10" s="1"/>
  <c r="B1892" i="10" s="1"/>
  <c r="B1893" i="10" s="1"/>
  <c r="B1894" i="10" s="1"/>
  <c r="B1895" i="10" s="1"/>
  <c r="B1896" i="10" s="1"/>
  <c r="B1897" i="10" s="1"/>
  <c r="B1898" i="10" s="1"/>
  <c r="B1899" i="10" s="1"/>
  <c r="B1900" i="10" s="1"/>
  <c r="B1901" i="10" s="1"/>
  <c r="B1902" i="10" s="1"/>
  <c r="B1903" i="10" s="1"/>
  <c r="B1904" i="10" s="1"/>
  <c r="B1905" i="10" s="1"/>
  <c r="B1906" i="10" s="1"/>
  <c r="B1907" i="10" s="1"/>
  <c r="B1908" i="10" s="1"/>
  <c r="B1909" i="10" s="1"/>
  <c r="B1910" i="10" s="1"/>
  <c r="B1911" i="10" s="1"/>
  <c r="B1912" i="10" s="1"/>
  <c r="B1913" i="10" s="1"/>
  <c r="B1914" i="10" s="1"/>
  <c r="B1915" i="10" s="1"/>
  <c r="B1916" i="10" s="1"/>
  <c r="B1917" i="10" s="1"/>
  <c r="B1918" i="10" s="1"/>
  <c r="B1919" i="10" s="1"/>
  <c r="B1920" i="10" s="1"/>
  <c r="B1921" i="10" s="1"/>
  <c r="B1922" i="10" s="1"/>
  <c r="B1923" i="10" s="1"/>
  <c r="B1924" i="10" s="1"/>
  <c r="B1925" i="10" s="1"/>
  <c r="B1926" i="10" s="1"/>
  <c r="B1927" i="10" s="1"/>
  <c r="B1928" i="10" s="1"/>
  <c r="B1929" i="10" s="1"/>
  <c r="B1930" i="10" s="1"/>
  <c r="B1931" i="10" s="1"/>
  <c r="B1932" i="10" s="1"/>
  <c r="B1933" i="10" s="1"/>
  <c r="B1934" i="10" s="1"/>
  <c r="B1935" i="10" s="1"/>
  <c r="B1936" i="10" s="1"/>
  <c r="B1937" i="10" s="1"/>
  <c r="B1938" i="10" s="1"/>
  <c r="B1939" i="10" s="1"/>
  <c r="B1940" i="10" s="1"/>
  <c r="B1941" i="10" s="1"/>
  <c r="B1942" i="10" s="1"/>
  <c r="B1943" i="10" s="1"/>
  <c r="B1944" i="10" s="1"/>
  <c r="B1945" i="10" s="1"/>
  <c r="B1946" i="10" s="1"/>
  <c r="B1947" i="10" s="1"/>
  <c r="B1948" i="10" s="1"/>
  <c r="B1949" i="10" s="1"/>
  <c r="B1950" i="10" s="1"/>
  <c r="B1951" i="10" s="1"/>
  <c r="B1952" i="10" s="1"/>
  <c r="B1953" i="10" s="1"/>
  <c r="B1954" i="10" s="1"/>
  <c r="B1955" i="10" s="1"/>
  <c r="B1956" i="10" s="1"/>
  <c r="B1957" i="10" s="1"/>
  <c r="B1958" i="10" s="1"/>
  <c r="B1959" i="10" s="1"/>
  <c r="B1960" i="10" s="1"/>
  <c r="B1961" i="10" s="1"/>
  <c r="B1962" i="10" s="1"/>
  <c r="B1963" i="10" s="1"/>
  <c r="B1964" i="10" s="1"/>
  <c r="B1965" i="10" s="1"/>
  <c r="B1966" i="10" s="1"/>
  <c r="B1967" i="10" s="1"/>
  <c r="B1968" i="10" s="1"/>
  <c r="B1969" i="10" s="1"/>
  <c r="B1970" i="10" s="1"/>
  <c r="B1971" i="10" s="1"/>
  <c r="B1972" i="10" s="1"/>
  <c r="B1973" i="10" s="1"/>
  <c r="B1974" i="10" s="1"/>
  <c r="B1975" i="10" s="1"/>
  <c r="B1976" i="10" s="1"/>
  <c r="B1977" i="10" s="1"/>
  <c r="B1978" i="10" s="1"/>
  <c r="B1979" i="10" s="1"/>
  <c r="B1980" i="10" s="1"/>
  <c r="B1981" i="10" s="1"/>
  <c r="B1982" i="10" s="1"/>
  <c r="B1983" i="10" s="1"/>
  <c r="B1984" i="10" s="1"/>
  <c r="B1985" i="10" s="1"/>
  <c r="B1986" i="10" s="1"/>
  <c r="B1987" i="10" s="1"/>
  <c r="B1988" i="10" s="1"/>
  <c r="B1989" i="10" s="1"/>
  <c r="B1990" i="10" s="1"/>
  <c r="B1991" i="10" s="1"/>
  <c r="B1992" i="10" s="1"/>
  <c r="B1993" i="10" s="1"/>
  <c r="B1994" i="10" s="1"/>
  <c r="B1995" i="10" s="1"/>
  <c r="B1996" i="10" s="1"/>
  <c r="B1997" i="10" s="1"/>
  <c r="B1998" i="10" s="1"/>
  <c r="B1999" i="10" s="1"/>
  <c r="B2000" i="10" s="1"/>
  <c r="B2001" i="10" s="1"/>
  <c r="B2002" i="10" s="1"/>
  <c r="B2003" i="10" s="1"/>
  <c r="B2004" i="10" s="1"/>
  <c r="B2005" i="10" s="1"/>
  <c r="B2006" i="10" s="1"/>
  <c r="B2007" i="10" s="1"/>
  <c r="B2008" i="10" s="1"/>
  <c r="B2009" i="10" s="1"/>
  <c r="B2010" i="10" s="1"/>
  <c r="B2011" i="10" s="1"/>
  <c r="B2012" i="10" s="1"/>
  <c r="B2013" i="10" s="1"/>
  <c r="B2014" i="10" s="1"/>
  <c r="B2015" i="10" s="1"/>
  <c r="B2016" i="10" s="1"/>
  <c r="B2017" i="10" s="1"/>
  <c r="B2018" i="10" s="1"/>
  <c r="B2019" i="10" s="1"/>
  <c r="B2020" i="10" s="1"/>
  <c r="B2021" i="10" s="1"/>
  <c r="B2022" i="10" s="1"/>
  <c r="B2023" i="10" s="1"/>
  <c r="B2024" i="10" s="1"/>
  <c r="B2025" i="10" s="1"/>
  <c r="B2026" i="10" s="1"/>
  <c r="B2027" i="10" s="1"/>
  <c r="B2028" i="10" s="1"/>
  <c r="B2029" i="10" s="1"/>
  <c r="B2030" i="10" s="1"/>
  <c r="B2031" i="10" s="1"/>
  <c r="B2032" i="10" s="1"/>
  <c r="B2033" i="10" s="1"/>
  <c r="B2034" i="10" s="1"/>
  <c r="B2035" i="10" s="1"/>
  <c r="B2036" i="10" s="1"/>
  <c r="B2037" i="10" s="1"/>
  <c r="B2038" i="10" s="1"/>
  <c r="B2039" i="10" s="1"/>
  <c r="B2040" i="10" s="1"/>
  <c r="B2041" i="10" s="1"/>
  <c r="B2042" i="10" s="1"/>
  <c r="B2043" i="10" s="1"/>
  <c r="B2044" i="10" s="1"/>
  <c r="B2045" i="10" s="1"/>
  <c r="B2046" i="10" s="1"/>
  <c r="B2047" i="10" s="1"/>
  <c r="B2048" i="10" s="1"/>
  <c r="B2049" i="10" s="1"/>
  <c r="B2050" i="10" s="1"/>
  <c r="B2051" i="10" s="1"/>
  <c r="B2052" i="10" s="1"/>
  <c r="B2053" i="10" s="1"/>
  <c r="B2054" i="10" s="1"/>
  <c r="B2055" i="10" s="1"/>
  <c r="B2056" i="10" s="1"/>
  <c r="B2057" i="10" s="1"/>
  <c r="B2058" i="10" s="1"/>
  <c r="B2059" i="10" s="1"/>
  <c r="B2060" i="10" s="1"/>
  <c r="B2061" i="10" s="1"/>
  <c r="B2062" i="10" s="1"/>
  <c r="B2063" i="10" s="1"/>
  <c r="B2064" i="10" s="1"/>
  <c r="B2065" i="10" s="1"/>
  <c r="B2066" i="10" s="1"/>
  <c r="B2067" i="10" s="1"/>
  <c r="B2068" i="10" s="1"/>
  <c r="B2069" i="10" s="1"/>
  <c r="B2070" i="10" s="1"/>
  <c r="B2071" i="10" s="1"/>
  <c r="B2072" i="10" s="1"/>
  <c r="B2073" i="10" s="1"/>
  <c r="B2074" i="10" s="1"/>
  <c r="B2075" i="10" s="1"/>
  <c r="B2076" i="10" s="1"/>
  <c r="B2077" i="10" s="1"/>
  <c r="B2078" i="10" s="1"/>
  <c r="B2079" i="10" s="1"/>
  <c r="B2080" i="10" s="1"/>
  <c r="B2081" i="10" s="1"/>
  <c r="B2082" i="10" s="1"/>
  <c r="B2083" i="10" s="1"/>
  <c r="B2084" i="10" s="1"/>
  <c r="B2085" i="10" s="1"/>
  <c r="B2086" i="10" s="1"/>
  <c r="B2087" i="10" s="1"/>
  <c r="B2088" i="10" s="1"/>
  <c r="B2089" i="10" s="1"/>
  <c r="B2090" i="10" s="1"/>
  <c r="B2091" i="10" s="1"/>
  <c r="B2092" i="10" s="1"/>
  <c r="B2093" i="10" s="1"/>
  <c r="B2094" i="10" s="1"/>
  <c r="B2095" i="10" s="1"/>
  <c r="B2096" i="10" s="1"/>
  <c r="B2097" i="10" s="1"/>
  <c r="B2098" i="10" s="1"/>
  <c r="B2099" i="10" s="1"/>
  <c r="B2100" i="10" s="1"/>
  <c r="B2101" i="10" s="1"/>
  <c r="B2102" i="10" s="1"/>
  <c r="B2103" i="10" s="1"/>
  <c r="B2104" i="10" s="1"/>
  <c r="B2105" i="10" s="1"/>
  <c r="B2106" i="10" s="1"/>
  <c r="B2107" i="10" s="1"/>
  <c r="B2108" i="10" s="1"/>
  <c r="B2109" i="10" s="1"/>
  <c r="B2110" i="10" s="1"/>
  <c r="B2111" i="10" s="1"/>
  <c r="B2112" i="10" s="1"/>
  <c r="B2113" i="10" s="1"/>
  <c r="B2114" i="10" s="1"/>
  <c r="B2115" i="10" s="1"/>
  <c r="B2116" i="10" s="1"/>
  <c r="B2117" i="10" s="1"/>
  <c r="B2118" i="10" s="1"/>
  <c r="B2119" i="10" s="1"/>
  <c r="B2120" i="10" s="1"/>
  <c r="B2121" i="10" s="1"/>
  <c r="B2122" i="10" s="1"/>
  <c r="B2123" i="10" s="1"/>
  <c r="B2124" i="10" s="1"/>
  <c r="B2125" i="10" s="1"/>
  <c r="B2126" i="10" s="1"/>
  <c r="B2127" i="10" s="1"/>
  <c r="B2128" i="10" s="1"/>
  <c r="B2129" i="10" s="1"/>
  <c r="B2130" i="10" s="1"/>
  <c r="B2131" i="10" s="1"/>
  <c r="B2132" i="10" s="1"/>
  <c r="B2133" i="10" s="1"/>
  <c r="B2134" i="10" s="1"/>
  <c r="B2135" i="10" s="1"/>
  <c r="B2136" i="10" s="1"/>
  <c r="B2137" i="10" s="1"/>
  <c r="B2138" i="10" s="1"/>
  <c r="B2139" i="10" s="1"/>
  <c r="B2140" i="10" s="1"/>
  <c r="B2141" i="10" s="1"/>
  <c r="B2142" i="10" s="1"/>
  <c r="B2143" i="10" s="1"/>
  <c r="B2144" i="10" s="1"/>
  <c r="B2145" i="10" s="1"/>
  <c r="B2146" i="10" s="1"/>
  <c r="B2147" i="10" s="1"/>
  <c r="B2148" i="10" s="1"/>
  <c r="B2149" i="10" s="1"/>
  <c r="B2150" i="10" s="1"/>
  <c r="B2151" i="10" s="1"/>
  <c r="B2152" i="10" s="1"/>
  <c r="B2153" i="10" s="1"/>
  <c r="B2154" i="10" s="1"/>
  <c r="B2155" i="10" s="1"/>
  <c r="B2156" i="10" s="1"/>
  <c r="B2157" i="10" s="1"/>
  <c r="B2158" i="10" s="1"/>
  <c r="B2159" i="10" s="1"/>
  <c r="B2160" i="10" s="1"/>
  <c r="B2161" i="10" s="1"/>
  <c r="B2162" i="10" s="1"/>
  <c r="B2163" i="10" s="1"/>
  <c r="B2164" i="10" s="1"/>
  <c r="B2165" i="10" s="1"/>
  <c r="B2166" i="10" s="1"/>
  <c r="B2167" i="10" s="1"/>
  <c r="B2168" i="10" s="1"/>
  <c r="B2169" i="10" s="1"/>
  <c r="B2170" i="10" s="1"/>
  <c r="B2171" i="10" s="1"/>
  <c r="B2172" i="10" s="1"/>
  <c r="B2173" i="10" s="1"/>
  <c r="B2174" i="10" s="1"/>
  <c r="B2175" i="10" s="1"/>
  <c r="B2176" i="10" s="1"/>
  <c r="B2177" i="10" s="1"/>
  <c r="B2178" i="10" s="1"/>
  <c r="B2179" i="10" s="1"/>
  <c r="B2180" i="10" s="1"/>
  <c r="B2181" i="10" s="1"/>
  <c r="B2182" i="10" s="1"/>
  <c r="B2183" i="10" s="1"/>
  <c r="B2184" i="10" s="1"/>
  <c r="B2185" i="10" s="1"/>
  <c r="B2186" i="10" s="1"/>
  <c r="B2187" i="10" s="1"/>
  <c r="B2188" i="10" s="1"/>
  <c r="B2189" i="10" s="1"/>
  <c r="B2190" i="10" s="1"/>
  <c r="B2191" i="10" s="1"/>
  <c r="B2192" i="10" s="1"/>
  <c r="B2193" i="10" s="1"/>
  <c r="B2194" i="10" s="1"/>
  <c r="B2195" i="10" s="1"/>
  <c r="B2196" i="10" s="1"/>
  <c r="B2197" i="10" s="1"/>
  <c r="B2198" i="10" s="1"/>
  <c r="B2199" i="10" s="1"/>
  <c r="B2200" i="10" s="1"/>
  <c r="B2201" i="10" s="1"/>
  <c r="B2202" i="10" s="1"/>
  <c r="B2203" i="10" s="1"/>
  <c r="B2204" i="10" s="1"/>
  <c r="B2205" i="10" s="1"/>
  <c r="B2206" i="10" s="1"/>
  <c r="B2207" i="10" s="1"/>
  <c r="B2208" i="10" s="1"/>
  <c r="B2209" i="10" s="1"/>
  <c r="B2210" i="10" s="1"/>
  <c r="B2211" i="10" s="1"/>
  <c r="B2212" i="10" s="1"/>
  <c r="B2213" i="10" s="1"/>
  <c r="B2214" i="10" s="1"/>
  <c r="B2215" i="10" s="1"/>
  <c r="B2216" i="10" s="1"/>
  <c r="B2217" i="10" s="1"/>
  <c r="B2218" i="10" s="1"/>
  <c r="B2219" i="10" s="1"/>
  <c r="B2220" i="10" s="1"/>
  <c r="B2221" i="10" s="1"/>
  <c r="AB370" i="1" l="1"/>
  <c r="N562" i="1"/>
  <c r="P563" i="1"/>
  <c r="N563" i="1"/>
  <c r="P562" i="1"/>
  <c r="AB365" i="1" l="1"/>
  <c r="C2634" i="10"/>
  <c r="U2634" i="10" s="1"/>
  <c r="C2633" i="10"/>
  <c r="U2633" i="10" s="1"/>
  <c r="C2632" i="10"/>
  <c r="U2632" i="10" s="1"/>
  <c r="C2631" i="10"/>
  <c r="U2631" i="10" s="1"/>
  <c r="C2630" i="10"/>
  <c r="U2630" i="10" s="1"/>
  <c r="C2629" i="10"/>
  <c r="U2629" i="10" s="1"/>
  <c r="C2628" i="10"/>
  <c r="U2628" i="10" s="1"/>
  <c r="C2627" i="10"/>
  <c r="U2627" i="10" s="1"/>
  <c r="C2626" i="10"/>
  <c r="U2626" i="10" s="1"/>
  <c r="C2625" i="10"/>
  <c r="U2625" i="10" s="1"/>
  <c r="C2624" i="10"/>
  <c r="U2624" i="10" s="1"/>
  <c r="C2623" i="10"/>
  <c r="U2623" i="10" s="1"/>
  <c r="C2622" i="10"/>
  <c r="U2622" i="10" s="1"/>
  <c r="C2621" i="10"/>
  <c r="U2621" i="10" s="1"/>
  <c r="C2620" i="10"/>
  <c r="U2620" i="10" s="1"/>
  <c r="C2619" i="10"/>
  <c r="U2619" i="10" s="1"/>
  <c r="C2618" i="10"/>
  <c r="U2618" i="10" s="1"/>
  <c r="C2617" i="10"/>
  <c r="U2617" i="10" s="1"/>
  <c r="C2616" i="10"/>
  <c r="U2616" i="10" s="1"/>
  <c r="C2615" i="10"/>
  <c r="U2615" i="10" s="1"/>
  <c r="C2614" i="10"/>
  <c r="U2614" i="10" s="1"/>
  <c r="C2613" i="10"/>
  <c r="U2613" i="10" s="1"/>
  <c r="C2612" i="10"/>
  <c r="U2612" i="10" s="1"/>
  <c r="C2611" i="10"/>
  <c r="U2611" i="10" s="1"/>
  <c r="C2610" i="10"/>
  <c r="U2610" i="10" s="1"/>
  <c r="C2609" i="10"/>
  <c r="U2609" i="10" s="1"/>
  <c r="C2608" i="10"/>
  <c r="U2608" i="10" s="1"/>
  <c r="C2607" i="10"/>
  <c r="U2607" i="10" s="1"/>
  <c r="C2606" i="10"/>
  <c r="U2606" i="10" s="1"/>
  <c r="C2605" i="10"/>
  <c r="U2605" i="10" s="1"/>
  <c r="C2604" i="10"/>
  <c r="U2604" i="10" s="1"/>
  <c r="C2603" i="10"/>
  <c r="U2603" i="10" s="1"/>
  <c r="C2602" i="10"/>
  <c r="U2602" i="10" s="1"/>
  <c r="C2601" i="10"/>
  <c r="U2601" i="10" s="1"/>
  <c r="C2600" i="10"/>
  <c r="U2600" i="10" s="1"/>
  <c r="C2599" i="10"/>
  <c r="U2599" i="10" s="1"/>
  <c r="C2598" i="10"/>
  <c r="U2598" i="10" s="1"/>
  <c r="C2597" i="10"/>
  <c r="U2597" i="10" s="1"/>
  <c r="C2596" i="10"/>
  <c r="U2596" i="10" s="1"/>
  <c r="C2595" i="10"/>
  <c r="U2595" i="10" s="1"/>
  <c r="C2594" i="10"/>
  <c r="U2594" i="10" s="1"/>
  <c r="C2593" i="10"/>
  <c r="U2593" i="10" s="1"/>
  <c r="C2592" i="10"/>
  <c r="U2592" i="10" s="1"/>
  <c r="C2591" i="10"/>
  <c r="U2591" i="10" s="1"/>
  <c r="C2590" i="10"/>
  <c r="U2590" i="10" s="1"/>
  <c r="C2589" i="10"/>
  <c r="U2589" i="10" s="1"/>
  <c r="C2588" i="10"/>
  <c r="U2588" i="10" s="1"/>
  <c r="C2587" i="10"/>
  <c r="U2587" i="10" s="1"/>
  <c r="C2586" i="10"/>
  <c r="U2586" i="10" s="1"/>
  <c r="C2585" i="10"/>
  <c r="U2585" i="10" s="1"/>
  <c r="C2584" i="10"/>
  <c r="U2584" i="10" s="1"/>
  <c r="C2583" i="10"/>
  <c r="U2583" i="10" s="1"/>
  <c r="C2582" i="10"/>
  <c r="U2582" i="10" s="1"/>
  <c r="C2581" i="10"/>
  <c r="U2581" i="10" s="1"/>
  <c r="C2580" i="10"/>
  <c r="U2580" i="10" s="1"/>
  <c r="C2579" i="10"/>
  <c r="U2579" i="10" s="1"/>
  <c r="C2578" i="10"/>
  <c r="U2578" i="10" s="1"/>
  <c r="C2577" i="10"/>
  <c r="U2577" i="10" s="1"/>
  <c r="C2576" i="10"/>
  <c r="U2576" i="10" s="1"/>
  <c r="C2575" i="10"/>
  <c r="U2575" i="10" s="1"/>
  <c r="C2574" i="10"/>
  <c r="U2574" i="10" s="1"/>
  <c r="C2573" i="10"/>
  <c r="U2573" i="10" s="1"/>
  <c r="C2572" i="10"/>
  <c r="U2572" i="10" s="1"/>
  <c r="C2571" i="10"/>
  <c r="U2571" i="10" s="1"/>
  <c r="C2570" i="10"/>
  <c r="U2570" i="10" s="1"/>
  <c r="C2569" i="10"/>
  <c r="U2569" i="10" s="1"/>
  <c r="C2568" i="10"/>
  <c r="U2568" i="10" s="1"/>
  <c r="C2567" i="10"/>
  <c r="U2567" i="10" s="1"/>
  <c r="C2566" i="10"/>
  <c r="U2566" i="10" s="1"/>
  <c r="C2565" i="10"/>
  <c r="U2565" i="10" s="1"/>
  <c r="C2564" i="10"/>
  <c r="U2564" i="10" s="1"/>
  <c r="C2563" i="10"/>
  <c r="U2563" i="10" s="1"/>
  <c r="C2562" i="10"/>
  <c r="U2562" i="10" s="1"/>
  <c r="C2561" i="10"/>
  <c r="U2561" i="10" s="1"/>
  <c r="C2560" i="10"/>
  <c r="U2560" i="10" s="1"/>
  <c r="C2559" i="10"/>
  <c r="U2559" i="10" s="1"/>
  <c r="C2558" i="10"/>
  <c r="U2558" i="10" s="1"/>
  <c r="C2557" i="10"/>
  <c r="U2557" i="10" s="1"/>
  <c r="C2556" i="10"/>
  <c r="U2556" i="10" s="1"/>
  <c r="C2555" i="10"/>
  <c r="U2555" i="10" s="1"/>
  <c r="C2554" i="10"/>
  <c r="U2554" i="10" s="1"/>
  <c r="C2553" i="10"/>
  <c r="U2553" i="10" s="1"/>
  <c r="C2552" i="10"/>
  <c r="U2552" i="10" s="1"/>
  <c r="C2551" i="10"/>
  <c r="U2551" i="10" s="1"/>
  <c r="C2550" i="10"/>
  <c r="U2550" i="10" s="1"/>
  <c r="C2549" i="10"/>
  <c r="U2549" i="10" s="1"/>
  <c r="C2548" i="10"/>
  <c r="U2548" i="10" s="1"/>
  <c r="C2547" i="10"/>
  <c r="U2547" i="10" s="1"/>
  <c r="C2546" i="10"/>
  <c r="U2546" i="10" s="1"/>
  <c r="C2545" i="10"/>
  <c r="U2545" i="10" s="1"/>
  <c r="C2544" i="10"/>
  <c r="U2544" i="10" s="1"/>
  <c r="C2543" i="10"/>
  <c r="U2543" i="10" s="1"/>
  <c r="C2542" i="10"/>
  <c r="U2542" i="10" s="1"/>
  <c r="C2541" i="10"/>
  <c r="U2541" i="10" s="1"/>
  <c r="C2540" i="10"/>
  <c r="U2540" i="10" s="1"/>
  <c r="C2539" i="10"/>
  <c r="U2539" i="10" s="1"/>
  <c r="C2538" i="10"/>
  <c r="U2538" i="10" s="1"/>
  <c r="C2537" i="10"/>
  <c r="U2537" i="10" s="1"/>
  <c r="C2536" i="10"/>
  <c r="U2536" i="10" s="1"/>
  <c r="C2535" i="10"/>
  <c r="U2535" i="10" s="1"/>
  <c r="C2534" i="10"/>
  <c r="U2534" i="10" s="1"/>
  <c r="C2533" i="10"/>
  <c r="U2533" i="10" s="1"/>
  <c r="C2532" i="10"/>
  <c r="U2532" i="10" s="1"/>
  <c r="C2531" i="10"/>
  <c r="U2531" i="10" s="1"/>
  <c r="C2530" i="10"/>
  <c r="U2530" i="10" s="1"/>
  <c r="C2529" i="10"/>
  <c r="U2529" i="10" s="1"/>
  <c r="C2528" i="10"/>
  <c r="U2528" i="10" s="1"/>
  <c r="C2527" i="10"/>
  <c r="U2527" i="10" s="1"/>
  <c r="C2526" i="10"/>
  <c r="U2526" i="10" s="1"/>
  <c r="C2525" i="10"/>
  <c r="U2525" i="10" s="1"/>
  <c r="C2524" i="10"/>
  <c r="U2524" i="10" s="1"/>
  <c r="C2523" i="10"/>
  <c r="U2523" i="10" s="1"/>
  <c r="C2522" i="10"/>
  <c r="U2522" i="10" s="1"/>
  <c r="C2521" i="10"/>
  <c r="U2521" i="10" s="1"/>
  <c r="C2520" i="10"/>
  <c r="U2520" i="10" s="1"/>
  <c r="C2519" i="10"/>
  <c r="U2519" i="10" s="1"/>
  <c r="C2518" i="10"/>
  <c r="U2518" i="10" s="1"/>
  <c r="C2517" i="10"/>
  <c r="U2517" i="10" s="1"/>
  <c r="C2516" i="10"/>
  <c r="U2516" i="10" s="1"/>
  <c r="C2515" i="10"/>
  <c r="U2515" i="10" s="1"/>
  <c r="C2514" i="10"/>
  <c r="U2514" i="10" s="1"/>
  <c r="C2513" i="10"/>
  <c r="U2513" i="10" s="1"/>
  <c r="C2512" i="10"/>
  <c r="U2512" i="10" s="1"/>
  <c r="C2511" i="10"/>
  <c r="U2511" i="10" s="1"/>
  <c r="C2510" i="10"/>
  <c r="U2510" i="10" s="1"/>
  <c r="C2509" i="10"/>
  <c r="U2509" i="10" s="1"/>
  <c r="C2508" i="10"/>
  <c r="U2508" i="10" s="1"/>
  <c r="C2507" i="10"/>
  <c r="U2507" i="10" s="1"/>
  <c r="C2506" i="10"/>
  <c r="U2506" i="10" s="1"/>
  <c r="C2505" i="10"/>
  <c r="U2505" i="10" s="1"/>
  <c r="C2504" i="10"/>
  <c r="U2504" i="10" s="1"/>
  <c r="C2503" i="10"/>
  <c r="U2503" i="10" s="1"/>
  <c r="C2502" i="10"/>
  <c r="U2502" i="10" s="1"/>
  <c r="C2501" i="10"/>
  <c r="U2501" i="10" s="1"/>
  <c r="C2500" i="10"/>
  <c r="U2500" i="10" s="1"/>
  <c r="C2499" i="10"/>
  <c r="U2499" i="10" s="1"/>
  <c r="C2498" i="10"/>
  <c r="U2498" i="10" s="1"/>
  <c r="C2497" i="10"/>
  <c r="U2497" i="10" s="1"/>
  <c r="C2496" i="10"/>
  <c r="U2496" i="10" s="1"/>
  <c r="C2495" i="10"/>
  <c r="U2495" i="10" s="1"/>
  <c r="C2494" i="10"/>
  <c r="U2494" i="10" s="1"/>
  <c r="C2493" i="10"/>
  <c r="U2493" i="10" s="1"/>
  <c r="C2492" i="10"/>
  <c r="U2492" i="10" s="1"/>
  <c r="C2491" i="10"/>
  <c r="U2491" i="10" s="1"/>
  <c r="C2490" i="10"/>
  <c r="U2490" i="10" s="1"/>
  <c r="C2489" i="10"/>
  <c r="U2489" i="10" s="1"/>
  <c r="C2488" i="10"/>
  <c r="U2488" i="10" s="1"/>
  <c r="C2487" i="10"/>
  <c r="U2487" i="10" s="1"/>
  <c r="C2486" i="10"/>
  <c r="U2486" i="10" s="1"/>
  <c r="C2485" i="10"/>
  <c r="U2485" i="10" s="1"/>
  <c r="C2484" i="10"/>
  <c r="U2484" i="10" s="1"/>
  <c r="C2483" i="10"/>
  <c r="U2483" i="10" s="1"/>
  <c r="C2482" i="10"/>
  <c r="U2482" i="10" s="1"/>
  <c r="C2481" i="10"/>
  <c r="U2481" i="10" s="1"/>
  <c r="C2480" i="10"/>
  <c r="U2480" i="10" s="1"/>
  <c r="C2479" i="10"/>
  <c r="U2479" i="10" s="1"/>
  <c r="C2478" i="10"/>
  <c r="U2478" i="10" s="1"/>
  <c r="C2477" i="10"/>
  <c r="U2477" i="10" s="1"/>
  <c r="C2476" i="10"/>
  <c r="U2476" i="10" s="1"/>
  <c r="C2475" i="10"/>
  <c r="U2475" i="10" s="1"/>
  <c r="C2474" i="10"/>
  <c r="U2474" i="10" s="1"/>
  <c r="C2473" i="10"/>
  <c r="U2473" i="10" s="1"/>
  <c r="C2472" i="10"/>
  <c r="U2472" i="10" s="1"/>
  <c r="C2471" i="10"/>
  <c r="U2471" i="10" s="1"/>
  <c r="C2470" i="10"/>
  <c r="U2470" i="10" s="1"/>
  <c r="C2469" i="10"/>
  <c r="U2469" i="10" s="1"/>
  <c r="C2468" i="10"/>
  <c r="U2468" i="10" s="1"/>
  <c r="C2467" i="10"/>
  <c r="U2467" i="10" s="1"/>
  <c r="C2466" i="10"/>
  <c r="U2466" i="10" s="1"/>
  <c r="C2465" i="10"/>
  <c r="U2465" i="10" s="1"/>
  <c r="C2464" i="10"/>
  <c r="U2464" i="10" s="1"/>
  <c r="C2463" i="10"/>
  <c r="U2463" i="10" s="1"/>
  <c r="C2462" i="10"/>
  <c r="U2462" i="10" s="1"/>
  <c r="C2461" i="10"/>
  <c r="U2461" i="10" s="1"/>
  <c r="C2460" i="10"/>
  <c r="U2460" i="10" s="1"/>
  <c r="C2459" i="10"/>
  <c r="U2459" i="10" s="1"/>
  <c r="C2458" i="10"/>
  <c r="U2458" i="10" s="1"/>
  <c r="C2457" i="10"/>
  <c r="U2457" i="10" s="1"/>
  <c r="C2456" i="10"/>
  <c r="U2456" i="10" s="1"/>
  <c r="C2455" i="10"/>
  <c r="U2455" i="10" s="1"/>
  <c r="C2454" i="10"/>
  <c r="U2454" i="10" s="1"/>
  <c r="C2453" i="10"/>
  <c r="U2453" i="10" s="1"/>
  <c r="C2452" i="10"/>
  <c r="U2452" i="10" s="1"/>
  <c r="C2451" i="10"/>
  <c r="U2451" i="10" s="1"/>
  <c r="C2450" i="10"/>
  <c r="U2450" i="10" s="1"/>
  <c r="C2449" i="10"/>
  <c r="U2449" i="10" s="1"/>
  <c r="C2448" i="10"/>
  <c r="U2448" i="10" s="1"/>
  <c r="C2447" i="10"/>
  <c r="U2447" i="10" s="1"/>
  <c r="C2446" i="10"/>
  <c r="U2446" i="10" s="1"/>
  <c r="C2445" i="10"/>
  <c r="U2445" i="10" s="1"/>
  <c r="C2444" i="10"/>
  <c r="U2444" i="10" s="1"/>
  <c r="C2443" i="10"/>
  <c r="U2443" i="10" s="1"/>
  <c r="C2442" i="10"/>
  <c r="U2442" i="10" s="1"/>
  <c r="C2441" i="10"/>
  <c r="U2441" i="10" s="1"/>
  <c r="C2440" i="10"/>
  <c r="U2440" i="10" s="1"/>
  <c r="C2439" i="10"/>
  <c r="U2439" i="10" s="1"/>
  <c r="C2438" i="10"/>
  <c r="U2438" i="10" s="1"/>
  <c r="C2437" i="10"/>
  <c r="U2437" i="10" s="1"/>
  <c r="C2436" i="10"/>
  <c r="U2436" i="10" s="1"/>
  <c r="C2435" i="10"/>
  <c r="U2435" i="10" s="1"/>
  <c r="C2434" i="10"/>
  <c r="U2434" i="10" s="1"/>
  <c r="C2433" i="10"/>
  <c r="U2433" i="10" s="1"/>
  <c r="C2432" i="10"/>
  <c r="U2432" i="10" s="1"/>
  <c r="C2431" i="10"/>
  <c r="U2431" i="10" s="1"/>
  <c r="C2430" i="10"/>
  <c r="U2430" i="10" s="1"/>
  <c r="C2429" i="10"/>
  <c r="U2429" i="10" s="1"/>
  <c r="C2428" i="10"/>
  <c r="U2428" i="10" s="1"/>
  <c r="C2427" i="10"/>
  <c r="U2427" i="10" s="1"/>
  <c r="C2426" i="10"/>
  <c r="U2426" i="10" s="1"/>
  <c r="C2425" i="10"/>
  <c r="U2425" i="10" s="1"/>
  <c r="C2424" i="10"/>
  <c r="U2424" i="10" s="1"/>
  <c r="C2423" i="10"/>
  <c r="U2423" i="10" s="1"/>
  <c r="C2422" i="10"/>
  <c r="U2422" i="10" s="1"/>
  <c r="C2421" i="10"/>
  <c r="U2421" i="10" s="1"/>
  <c r="C2420" i="10"/>
  <c r="U2420" i="10" s="1"/>
  <c r="C2419" i="10"/>
  <c r="U2419" i="10" s="1"/>
  <c r="C2418" i="10"/>
  <c r="U2418" i="10" s="1"/>
  <c r="C2417" i="10"/>
  <c r="U2417" i="10" s="1"/>
  <c r="C2416" i="10"/>
  <c r="U2416" i="10" s="1"/>
  <c r="C2415" i="10"/>
  <c r="U2415" i="10" s="1"/>
  <c r="C2414" i="10"/>
  <c r="U2414" i="10" s="1"/>
  <c r="C2413" i="10"/>
  <c r="U2413" i="10" s="1"/>
  <c r="C2412" i="10"/>
  <c r="U2412" i="10" s="1"/>
  <c r="C2411" i="10"/>
  <c r="U2411" i="10" s="1"/>
  <c r="C2410" i="10"/>
  <c r="U2410" i="10" s="1"/>
  <c r="C2409" i="10"/>
  <c r="U2409" i="10" s="1"/>
  <c r="C2408" i="10"/>
  <c r="U2408" i="10" s="1"/>
  <c r="C2407" i="10"/>
  <c r="U2407" i="10" s="1"/>
  <c r="C2406" i="10"/>
  <c r="U2406" i="10" s="1"/>
  <c r="C2405" i="10"/>
  <c r="U2405" i="10" s="1"/>
  <c r="C2404" i="10"/>
  <c r="U2404" i="10" s="1"/>
  <c r="C2403" i="10"/>
  <c r="U2403" i="10" s="1"/>
  <c r="C2402" i="10"/>
  <c r="U2402" i="10" s="1"/>
  <c r="C2401" i="10"/>
  <c r="U2401" i="10" s="1"/>
  <c r="C2400" i="10"/>
  <c r="U2400" i="10" s="1"/>
  <c r="C2399" i="10"/>
  <c r="U2399" i="10" s="1"/>
  <c r="C2398" i="10"/>
  <c r="U2398" i="10" s="1"/>
  <c r="C2397" i="10"/>
  <c r="U2397" i="10" s="1"/>
  <c r="C2396" i="10"/>
  <c r="U2396" i="10" s="1"/>
  <c r="C2395" i="10"/>
  <c r="U2395" i="10" s="1"/>
  <c r="C2394" i="10"/>
  <c r="U2394" i="10" s="1"/>
  <c r="C2393" i="10"/>
  <c r="U2393" i="10" s="1"/>
  <c r="C2392" i="10"/>
  <c r="U2392" i="10" s="1"/>
  <c r="C2391" i="10"/>
  <c r="U2391" i="10" s="1"/>
  <c r="C2390" i="10"/>
  <c r="U2390" i="10" s="1"/>
  <c r="C2389" i="10"/>
  <c r="U2389" i="10" s="1"/>
  <c r="C2388" i="10"/>
  <c r="U2388" i="10" s="1"/>
  <c r="C2387" i="10"/>
  <c r="U2387" i="10" s="1"/>
  <c r="C2386" i="10"/>
  <c r="U2386" i="10" s="1"/>
  <c r="C2385" i="10"/>
  <c r="U2385" i="10" s="1"/>
  <c r="C2384" i="10"/>
  <c r="U2384" i="10" s="1"/>
  <c r="C2383" i="10"/>
  <c r="U2383" i="10" s="1"/>
  <c r="C2382" i="10"/>
  <c r="U2382" i="10" s="1"/>
  <c r="C2381" i="10"/>
  <c r="U2381" i="10" s="1"/>
  <c r="C2380" i="10"/>
  <c r="U2380" i="10" s="1"/>
  <c r="C2379" i="10"/>
  <c r="U2379" i="10" s="1"/>
  <c r="C2378" i="10"/>
  <c r="U2378" i="10" s="1"/>
  <c r="C2377" i="10"/>
  <c r="U2377" i="10" s="1"/>
  <c r="C2376" i="10"/>
  <c r="U2376" i="10" s="1"/>
  <c r="C2375" i="10"/>
  <c r="U2375" i="10" s="1"/>
  <c r="C2374" i="10"/>
  <c r="U2374" i="10" s="1"/>
  <c r="C2373" i="10"/>
  <c r="U2373" i="10" s="1"/>
  <c r="C2372" i="10"/>
  <c r="U2372" i="10" s="1"/>
  <c r="C2371" i="10"/>
  <c r="U2371" i="10" s="1"/>
  <c r="C2370" i="10"/>
  <c r="U2370" i="10" s="1"/>
  <c r="C2369" i="10"/>
  <c r="U2369" i="10" s="1"/>
  <c r="C2368" i="10"/>
  <c r="U2368" i="10" s="1"/>
  <c r="C2367" i="10"/>
  <c r="U2367" i="10" s="1"/>
  <c r="C2366" i="10"/>
  <c r="U2366" i="10" s="1"/>
  <c r="C2365" i="10"/>
  <c r="U2365" i="10" s="1"/>
  <c r="C2364" i="10"/>
  <c r="U2364" i="10" s="1"/>
  <c r="C2363" i="10"/>
  <c r="U2363" i="10" s="1"/>
  <c r="C2362" i="10"/>
  <c r="U2362" i="10" s="1"/>
  <c r="C2361" i="10"/>
  <c r="U2361" i="10" s="1"/>
  <c r="C2360" i="10"/>
  <c r="U2360" i="10" s="1"/>
  <c r="C2359" i="10"/>
  <c r="U2359" i="10" s="1"/>
  <c r="C2358" i="10"/>
  <c r="U2358" i="10" s="1"/>
  <c r="C2357" i="10"/>
  <c r="U2357" i="10" s="1"/>
  <c r="C2356" i="10"/>
  <c r="U2356" i="10" s="1"/>
  <c r="C2355" i="10"/>
  <c r="U2355" i="10" s="1"/>
  <c r="C2354" i="10"/>
  <c r="U2354" i="10" s="1"/>
  <c r="C2353" i="10"/>
  <c r="U2353" i="10" s="1"/>
  <c r="C2352" i="10"/>
  <c r="U2352" i="10" s="1"/>
  <c r="C2351" i="10"/>
  <c r="U2351" i="10" s="1"/>
  <c r="C2350" i="10"/>
  <c r="U2350" i="10" s="1"/>
  <c r="C2349" i="10"/>
  <c r="U2349" i="10" s="1"/>
  <c r="C2348" i="10"/>
  <c r="U2348" i="10" s="1"/>
  <c r="C2347" i="10"/>
  <c r="U2347" i="10" s="1"/>
  <c r="C2346" i="10"/>
  <c r="U2346" i="10" s="1"/>
  <c r="C2345" i="10"/>
  <c r="U2345" i="10" s="1"/>
  <c r="C2344" i="10"/>
  <c r="U2344" i="10" s="1"/>
  <c r="C2343" i="10"/>
  <c r="U2343" i="10" s="1"/>
  <c r="C2342" i="10"/>
  <c r="U2342" i="10" s="1"/>
  <c r="C2341" i="10"/>
  <c r="U2341" i="10" s="1"/>
  <c r="C2340" i="10"/>
  <c r="U2340" i="10" s="1"/>
  <c r="C2339" i="10"/>
  <c r="U2339" i="10" s="1"/>
  <c r="C2338" i="10"/>
  <c r="U2338" i="10" s="1"/>
  <c r="C2337" i="10"/>
  <c r="U2337" i="10" s="1"/>
  <c r="C2336" i="10"/>
  <c r="U2336" i="10" s="1"/>
  <c r="C2335" i="10"/>
  <c r="U2335" i="10" s="1"/>
  <c r="C2334" i="10"/>
  <c r="U2334" i="10" s="1"/>
  <c r="C2333" i="10"/>
  <c r="U2333" i="10" s="1"/>
  <c r="C2332" i="10"/>
  <c r="U2332" i="10" s="1"/>
  <c r="C2331" i="10"/>
  <c r="U2331" i="10" s="1"/>
  <c r="C2330" i="10"/>
  <c r="U2330" i="10" s="1"/>
  <c r="C2329" i="10"/>
  <c r="U2329" i="10" s="1"/>
  <c r="C2328" i="10"/>
  <c r="U2328" i="10" s="1"/>
  <c r="C2327" i="10"/>
  <c r="U2327" i="10" s="1"/>
  <c r="C2326" i="10"/>
  <c r="U2326" i="10" s="1"/>
  <c r="C2325" i="10"/>
  <c r="U2325" i="10" s="1"/>
  <c r="C2324" i="10"/>
  <c r="U2324" i="10" s="1"/>
  <c r="C2323" i="10"/>
  <c r="U2323" i="10" s="1"/>
  <c r="C2322" i="10"/>
  <c r="U2322" i="10" s="1"/>
  <c r="C2321" i="10"/>
  <c r="U2321" i="10" s="1"/>
  <c r="C2320" i="10"/>
  <c r="U2320" i="10" s="1"/>
  <c r="C2319" i="10"/>
  <c r="U2319" i="10" s="1"/>
  <c r="C2318" i="10"/>
  <c r="U2318" i="10" s="1"/>
  <c r="C2317" i="10"/>
  <c r="U2317" i="10" s="1"/>
  <c r="C2316" i="10"/>
  <c r="U2316" i="10" s="1"/>
  <c r="C2315" i="10"/>
  <c r="U2315" i="10" s="1"/>
  <c r="C2314" i="10"/>
  <c r="U2314" i="10" s="1"/>
  <c r="C2313" i="10"/>
  <c r="U2313" i="10" s="1"/>
  <c r="C2312" i="10"/>
  <c r="U2312" i="10" s="1"/>
  <c r="C2311" i="10"/>
  <c r="U2311" i="10" s="1"/>
  <c r="C2310" i="10"/>
  <c r="U2310" i="10" s="1"/>
  <c r="C2309" i="10"/>
  <c r="U2309" i="10" s="1"/>
  <c r="C2308" i="10"/>
  <c r="U2308" i="10" s="1"/>
  <c r="C2307" i="10"/>
  <c r="U2307" i="10" s="1"/>
  <c r="C2306" i="10"/>
  <c r="U2306" i="10" s="1"/>
  <c r="C2305" i="10"/>
  <c r="U2305" i="10" s="1"/>
  <c r="C2304" i="10"/>
  <c r="U2304" i="10" s="1"/>
  <c r="C2303" i="10"/>
  <c r="U2303" i="10" s="1"/>
  <c r="C2302" i="10"/>
  <c r="U2302" i="10" s="1"/>
  <c r="C2301" i="10"/>
  <c r="U2301" i="10" s="1"/>
  <c r="C2300" i="10"/>
  <c r="U2300" i="10" s="1"/>
  <c r="C2299" i="10"/>
  <c r="U2299" i="10" s="1"/>
  <c r="C2298" i="10"/>
  <c r="U2298" i="10" s="1"/>
  <c r="C2297" i="10"/>
  <c r="U2297" i="10" s="1"/>
  <c r="C2296" i="10"/>
  <c r="U2296" i="10" s="1"/>
  <c r="C2295" i="10"/>
  <c r="U2295" i="10" s="1"/>
  <c r="C2294" i="10"/>
  <c r="U2294" i="10" s="1"/>
  <c r="C2293" i="10"/>
  <c r="U2293" i="10" s="1"/>
  <c r="C2292" i="10"/>
  <c r="U2292" i="10" s="1"/>
  <c r="C2291" i="10"/>
  <c r="U2291" i="10" s="1"/>
  <c r="C2290" i="10"/>
  <c r="U2290" i="10" s="1"/>
  <c r="C2289" i="10"/>
  <c r="U2289" i="10" s="1"/>
  <c r="C2288" i="10"/>
  <c r="U2288" i="10" s="1"/>
  <c r="C2287" i="10"/>
  <c r="U2287" i="10" s="1"/>
  <c r="C2286" i="10"/>
  <c r="U2286" i="10" s="1"/>
  <c r="C2285" i="10"/>
  <c r="U2285" i="10" s="1"/>
  <c r="C2284" i="10"/>
  <c r="U2284" i="10" s="1"/>
  <c r="C2283" i="10"/>
  <c r="U2283" i="10" s="1"/>
  <c r="C2282" i="10"/>
  <c r="U2282" i="10" s="1"/>
  <c r="C2281" i="10"/>
  <c r="U2281" i="10" s="1"/>
  <c r="C2280" i="10"/>
  <c r="U2280" i="10" s="1"/>
  <c r="C2279" i="10"/>
  <c r="U2279" i="10" s="1"/>
  <c r="C2278" i="10"/>
  <c r="U2278" i="10" s="1"/>
  <c r="C2277" i="10"/>
  <c r="U2277" i="10" s="1"/>
  <c r="C2276" i="10"/>
  <c r="U2276" i="10" s="1"/>
  <c r="C2275" i="10"/>
  <c r="U2275" i="10" s="1"/>
  <c r="C2274" i="10"/>
  <c r="U2274" i="10" s="1"/>
  <c r="C2273" i="10"/>
  <c r="U2273" i="10" s="1"/>
  <c r="C2272" i="10"/>
  <c r="U2272" i="10" s="1"/>
  <c r="C2271" i="10"/>
  <c r="U2271" i="10" s="1"/>
  <c r="C2270" i="10"/>
  <c r="U2270" i="10" s="1"/>
  <c r="C2269" i="10"/>
  <c r="U2269" i="10" s="1"/>
  <c r="C2268" i="10"/>
  <c r="U2268" i="10" s="1"/>
  <c r="C2267" i="10"/>
  <c r="U2267" i="10" s="1"/>
  <c r="C2266" i="10"/>
  <c r="U2266" i="10" s="1"/>
  <c r="C2265" i="10"/>
  <c r="U2265" i="10" s="1"/>
  <c r="C2264" i="10"/>
  <c r="U2264" i="10" s="1"/>
  <c r="C2263" i="10"/>
  <c r="U2263" i="10" s="1"/>
  <c r="C2262" i="10"/>
  <c r="U2262" i="10" s="1"/>
  <c r="C2261" i="10"/>
  <c r="U2261" i="10" s="1"/>
  <c r="C2260" i="10"/>
  <c r="U2260" i="10" s="1"/>
  <c r="C2259" i="10"/>
  <c r="U2259" i="10" s="1"/>
  <c r="C2258" i="10"/>
  <c r="U2258" i="10" s="1"/>
  <c r="C2257" i="10"/>
  <c r="U2257" i="10" s="1"/>
  <c r="C2256" i="10"/>
  <c r="U2256" i="10" s="1"/>
  <c r="C2255" i="10"/>
  <c r="U2255" i="10" s="1"/>
  <c r="C2254" i="10"/>
  <c r="U2254" i="10" s="1"/>
  <c r="C2253" i="10"/>
  <c r="U2253" i="10" s="1"/>
  <c r="C2252" i="10"/>
  <c r="U2252" i="10" s="1"/>
  <c r="C2251" i="10"/>
  <c r="U2251" i="10" s="1"/>
  <c r="C2250" i="10"/>
  <c r="U2250" i="10" s="1"/>
  <c r="C2249" i="10"/>
  <c r="U2249" i="10" s="1"/>
  <c r="C2248" i="10"/>
  <c r="U2248" i="10" s="1"/>
  <c r="C2247" i="10"/>
  <c r="U2247" i="10" s="1"/>
  <c r="C2246" i="10"/>
  <c r="U2246" i="10" s="1"/>
  <c r="C2245" i="10"/>
  <c r="U2245" i="10" s="1"/>
  <c r="C2244" i="10"/>
  <c r="U2244" i="10" s="1"/>
  <c r="C2243" i="10"/>
  <c r="U2243" i="10" s="1"/>
  <c r="C2242" i="10"/>
  <c r="U2242" i="10" s="1"/>
  <c r="C2241" i="10"/>
  <c r="U2241" i="10" s="1"/>
  <c r="C2240" i="10"/>
  <c r="U2240" i="10" s="1"/>
  <c r="C2239" i="10"/>
  <c r="U2239" i="10" s="1"/>
  <c r="C2238" i="10"/>
  <c r="U2238" i="10" s="1"/>
  <c r="C2237" i="10"/>
  <c r="U2237" i="10" s="1"/>
  <c r="C2236" i="10"/>
  <c r="U2236" i="10" s="1"/>
  <c r="C2235" i="10"/>
  <c r="U2235" i="10" s="1"/>
  <c r="C2234" i="10"/>
  <c r="U2234" i="10" s="1"/>
  <c r="C2233" i="10"/>
  <c r="U2233" i="10" s="1"/>
  <c r="C2232" i="10"/>
  <c r="U2232" i="10" s="1"/>
  <c r="C2231" i="10"/>
  <c r="U2231" i="10" s="1"/>
  <c r="C2230" i="10"/>
  <c r="U2230" i="10" s="1"/>
  <c r="C2229" i="10"/>
  <c r="U2229" i="10" s="1"/>
  <c r="C2228" i="10"/>
  <c r="U2228" i="10" s="1"/>
  <c r="C2227" i="10"/>
  <c r="U2227" i="10" s="1"/>
  <c r="C2226" i="10"/>
  <c r="U2226" i="10" s="1"/>
  <c r="C2225" i="10"/>
  <c r="U2225" i="10" s="1"/>
  <c r="C2224" i="10"/>
  <c r="U2224" i="10" s="1"/>
  <c r="C2223" i="10"/>
  <c r="U2223" i="10" s="1"/>
  <c r="C2222" i="10"/>
  <c r="U2222" i="10" s="1"/>
  <c r="C2221" i="10"/>
  <c r="U2221" i="10" s="1"/>
  <c r="C2220" i="10"/>
  <c r="U2220" i="10" s="1"/>
  <c r="C2219" i="10"/>
  <c r="U2219" i="10" s="1"/>
  <c r="C2218" i="10"/>
  <c r="U2218" i="10" s="1"/>
  <c r="C2217" i="10"/>
  <c r="U2217" i="10" s="1"/>
  <c r="C2216" i="10"/>
  <c r="U2216" i="10" s="1"/>
  <c r="C2215" i="10"/>
  <c r="U2215" i="10" s="1"/>
  <c r="C2214" i="10"/>
  <c r="U2214" i="10" s="1"/>
  <c r="C2213" i="10"/>
  <c r="U2213" i="10" s="1"/>
  <c r="C2212" i="10"/>
  <c r="U2212" i="10" s="1"/>
  <c r="C2211" i="10"/>
  <c r="U2211" i="10" s="1"/>
  <c r="C2210" i="10"/>
  <c r="U2210" i="10" s="1"/>
  <c r="C2209" i="10"/>
  <c r="U2209" i="10" s="1"/>
  <c r="C2208" i="10"/>
  <c r="U2208" i="10" s="1"/>
  <c r="C2207" i="10"/>
  <c r="U2207" i="10" s="1"/>
  <c r="C2206" i="10"/>
  <c r="U2206" i="10" s="1"/>
  <c r="C2205" i="10"/>
  <c r="U2205" i="10" s="1"/>
  <c r="C2204" i="10"/>
  <c r="U2204" i="10" s="1"/>
  <c r="C2203" i="10"/>
  <c r="U2203" i="10" s="1"/>
  <c r="C2202" i="10"/>
  <c r="U2202" i="10" s="1"/>
  <c r="C2201" i="10"/>
  <c r="U2201" i="10" s="1"/>
  <c r="C2200" i="10"/>
  <c r="U2200" i="10" s="1"/>
  <c r="C2199" i="10"/>
  <c r="U2199" i="10" s="1"/>
  <c r="C2198" i="10"/>
  <c r="U2198" i="10" s="1"/>
  <c r="C2197" i="10"/>
  <c r="U2197" i="10" s="1"/>
  <c r="C2196" i="10"/>
  <c r="U2196" i="10" s="1"/>
  <c r="C2195" i="10"/>
  <c r="U2195" i="10" s="1"/>
  <c r="C2194" i="10"/>
  <c r="U2194" i="10" s="1"/>
  <c r="C2193" i="10"/>
  <c r="U2193" i="10" s="1"/>
  <c r="C2192" i="10"/>
  <c r="U2192" i="10" s="1"/>
  <c r="C2191" i="10"/>
  <c r="U2191" i="10" s="1"/>
  <c r="C2190" i="10"/>
  <c r="U2190" i="10" s="1"/>
  <c r="C2189" i="10"/>
  <c r="U2189" i="10" s="1"/>
  <c r="C2188" i="10"/>
  <c r="U2188" i="10" s="1"/>
  <c r="C2187" i="10"/>
  <c r="U2187" i="10" s="1"/>
  <c r="C2186" i="10"/>
  <c r="U2186" i="10" s="1"/>
  <c r="C2185" i="10"/>
  <c r="U2185" i="10" s="1"/>
  <c r="C2184" i="10"/>
  <c r="U2184" i="10" s="1"/>
  <c r="C2183" i="10"/>
  <c r="U2183" i="10" s="1"/>
  <c r="C2182" i="10"/>
  <c r="U2182" i="10" s="1"/>
  <c r="C2181" i="10"/>
  <c r="U2181" i="10" s="1"/>
  <c r="C2180" i="10"/>
  <c r="U2180" i="10" s="1"/>
  <c r="C2179" i="10"/>
  <c r="U2179" i="10" s="1"/>
  <c r="C2178" i="10"/>
  <c r="U2178" i="10" s="1"/>
  <c r="C2177" i="10"/>
  <c r="U2177" i="10" s="1"/>
  <c r="C2176" i="10"/>
  <c r="U2176" i="10" s="1"/>
  <c r="C2175" i="10"/>
  <c r="U2175" i="10" s="1"/>
  <c r="C2174" i="10"/>
  <c r="U2174" i="10" s="1"/>
  <c r="C2173" i="10"/>
  <c r="U2173" i="10" s="1"/>
  <c r="C2172" i="10"/>
  <c r="U2172" i="10" s="1"/>
  <c r="C2171" i="10"/>
  <c r="U2171" i="10" s="1"/>
  <c r="C2170" i="10"/>
  <c r="U2170" i="10" s="1"/>
  <c r="C2169" i="10"/>
  <c r="U2169" i="10" s="1"/>
  <c r="C2168" i="10"/>
  <c r="U2168" i="10" s="1"/>
  <c r="C2167" i="10"/>
  <c r="U2167" i="10" s="1"/>
  <c r="C2166" i="10"/>
  <c r="U2166" i="10" s="1"/>
  <c r="C2165" i="10"/>
  <c r="U2165" i="10" s="1"/>
  <c r="C2164" i="10"/>
  <c r="U2164" i="10" s="1"/>
  <c r="C2163" i="10"/>
  <c r="U2163" i="10" s="1"/>
  <c r="C2162" i="10"/>
  <c r="U2162" i="10" s="1"/>
  <c r="C2161" i="10"/>
  <c r="U2161" i="10" s="1"/>
  <c r="C2160" i="10"/>
  <c r="U2160" i="10" s="1"/>
  <c r="C2159" i="10"/>
  <c r="U2159" i="10" s="1"/>
  <c r="C2158" i="10"/>
  <c r="U2158" i="10" s="1"/>
  <c r="C2157" i="10"/>
  <c r="U2157" i="10" s="1"/>
  <c r="C2156" i="10"/>
  <c r="U2156" i="10" s="1"/>
  <c r="C2155" i="10"/>
  <c r="U2155" i="10" s="1"/>
  <c r="C2154" i="10"/>
  <c r="U2154" i="10" s="1"/>
  <c r="C2153" i="10"/>
  <c r="U2153" i="10" s="1"/>
  <c r="C2152" i="10"/>
  <c r="U2152" i="10" s="1"/>
  <c r="C2151" i="10"/>
  <c r="U2151" i="10" s="1"/>
  <c r="C2150" i="10"/>
  <c r="U2150" i="10" s="1"/>
  <c r="C2149" i="10"/>
  <c r="U2149" i="10" s="1"/>
  <c r="C2148" i="10"/>
  <c r="U2148" i="10" s="1"/>
  <c r="C2147" i="10"/>
  <c r="U2147" i="10" s="1"/>
  <c r="C2146" i="10"/>
  <c r="U2146" i="10" s="1"/>
  <c r="C2145" i="10"/>
  <c r="U2145" i="10" s="1"/>
  <c r="C2144" i="10"/>
  <c r="U2144" i="10" s="1"/>
  <c r="C2143" i="10"/>
  <c r="U2143" i="10" s="1"/>
  <c r="C2142" i="10"/>
  <c r="U2142" i="10" s="1"/>
  <c r="C2141" i="10"/>
  <c r="U2141" i="10" s="1"/>
  <c r="C2140" i="10"/>
  <c r="U2140" i="10" s="1"/>
  <c r="C2139" i="10"/>
  <c r="U2139" i="10" s="1"/>
  <c r="C2138" i="10"/>
  <c r="U2138" i="10" s="1"/>
  <c r="C2137" i="10"/>
  <c r="U2137" i="10" s="1"/>
  <c r="C2136" i="10"/>
  <c r="U2136" i="10" s="1"/>
  <c r="C2135" i="10"/>
  <c r="U2135" i="10" s="1"/>
  <c r="C2134" i="10"/>
  <c r="U2134" i="10" s="1"/>
  <c r="C2133" i="10"/>
  <c r="U2133" i="10" s="1"/>
  <c r="C2132" i="10"/>
  <c r="U2132" i="10" s="1"/>
  <c r="C2131" i="10"/>
  <c r="U2131" i="10" s="1"/>
  <c r="C2130" i="10"/>
  <c r="U2130" i="10" s="1"/>
  <c r="C2129" i="10"/>
  <c r="U2129" i="10" s="1"/>
  <c r="C2128" i="10"/>
  <c r="U2128" i="10" s="1"/>
  <c r="C2127" i="10"/>
  <c r="U2127" i="10" s="1"/>
  <c r="C2126" i="10"/>
  <c r="U2126" i="10" s="1"/>
  <c r="C2125" i="10"/>
  <c r="U2125" i="10" s="1"/>
  <c r="C2124" i="10"/>
  <c r="U2124" i="10" s="1"/>
  <c r="C2123" i="10"/>
  <c r="U2123" i="10" s="1"/>
  <c r="C2122" i="10"/>
  <c r="U2122" i="10" s="1"/>
  <c r="C2121" i="10"/>
  <c r="U2121" i="10" s="1"/>
  <c r="C2120" i="10"/>
  <c r="U2120" i="10" s="1"/>
  <c r="C2119" i="10"/>
  <c r="U2119" i="10" s="1"/>
  <c r="C2118" i="10"/>
  <c r="U2118" i="10" s="1"/>
  <c r="C2117" i="10"/>
  <c r="U2117" i="10" s="1"/>
  <c r="C2116" i="10"/>
  <c r="U2116" i="10" s="1"/>
  <c r="C2115" i="10"/>
  <c r="U2115" i="10" s="1"/>
  <c r="C2114" i="10"/>
  <c r="U2114" i="10" s="1"/>
  <c r="C2113" i="10"/>
  <c r="U2113" i="10" s="1"/>
  <c r="C2112" i="10"/>
  <c r="U2112" i="10" s="1"/>
  <c r="C2111" i="10"/>
  <c r="U2111" i="10" s="1"/>
  <c r="C2110" i="10"/>
  <c r="U2110" i="10" s="1"/>
  <c r="C2109" i="10"/>
  <c r="U2109" i="10" s="1"/>
  <c r="C2108" i="10"/>
  <c r="U2108" i="10" s="1"/>
  <c r="C2107" i="10"/>
  <c r="U2107" i="10" s="1"/>
  <c r="C2106" i="10"/>
  <c r="U2106" i="10" s="1"/>
  <c r="C2105" i="10"/>
  <c r="U2105" i="10" s="1"/>
  <c r="C2104" i="10"/>
  <c r="U2104" i="10" s="1"/>
  <c r="C2103" i="10"/>
  <c r="U2103" i="10" s="1"/>
  <c r="C2102" i="10"/>
  <c r="U2102" i="10" s="1"/>
  <c r="C2101" i="10"/>
  <c r="U2101" i="10" s="1"/>
  <c r="C2100" i="10"/>
  <c r="U2100" i="10" s="1"/>
  <c r="C2099" i="10"/>
  <c r="U2099" i="10" s="1"/>
  <c r="C2098" i="10"/>
  <c r="U2098" i="10" s="1"/>
  <c r="C2097" i="10"/>
  <c r="U2097" i="10" s="1"/>
  <c r="C2096" i="10"/>
  <c r="U2096" i="10" s="1"/>
  <c r="C2095" i="10"/>
  <c r="U2095" i="10" s="1"/>
  <c r="C2094" i="10"/>
  <c r="U2094" i="10" s="1"/>
  <c r="C2093" i="10"/>
  <c r="U2093" i="10" s="1"/>
  <c r="C2092" i="10"/>
  <c r="U2092" i="10" s="1"/>
  <c r="C2091" i="10"/>
  <c r="U2091" i="10" s="1"/>
  <c r="C2090" i="10"/>
  <c r="U2090" i="10" s="1"/>
  <c r="C2089" i="10"/>
  <c r="U2089" i="10" s="1"/>
  <c r="C2088" i="10"/>
  <c r="U2088" i="10" s="1"/>
  <c r="C2087" i="10"/>
  <c r="U2087" i="10" s="1"/>
  <c r="C2086" i="10"/>
  <c r="U2086" i="10" s="1"/>
  <c r="C2085" i="10"/>
  <c r="U2085" i="10" s="1"/>
  <c r="C2084" i="10"/>
  <c r="U2084" i="10" s="1"/>
  <c r="C2083" i="10"/>
  <c r="U2083" i="10" s="1"/>
  <c r="C2082" i="10"/>
  <c r="U2082" i="10" s="1"/>
  <c r="C2081" i="10"/>
  <c r="U2081" i="10" s="1"/>
  <c r="C2080" i="10"/>
  <c r="U2080" i="10" s="1"/>
  <c r="C2079" i="10"/>
  <c r="U2079" i="10" s="1"/>
  <c r="C2078" i="10"/>
  <c r="U2078" i="10" s="1"/>
  <c r="C2077" i="10"/>
  <c r="U2077" i="10" s="1"/>
  <c r="C2076" i="10"/>
  <c r="U2076" i="10" s="1"/>
  <c r="C2075" i="10"/>
  <c r="U2075" i="10" s="1"/>
  <c r="C2074" i="10"/>
  <c r="U2074" i="10" s="1"/>
  <c r="C2073" i="10"/>
  <c r="U2073" i="10" s="1"/>
  <c r="C2072" i="10"/>
  <c r="U2072" i="10" s="1"/>
  <c r="C2071" i="10"/>
  <c r="U2071" i="10" s="1"/>
  <c r="C2070" i="10"/>
  <c r="U2070" i="10" s="1"/>
  <c r="C2069" i="10"/>
  <c r="U2069" i="10" s="1"/>
  <c r="C2068" i="10"/>
  <c r="U2068" i="10" s="1"/>
  <c r="C2067" i="10"/>
  <c r="U2067" i="10" s="1"/>
  <c r="C2066" i="10"/>
  <c r="U2066" i="10" s="1"/>
  <c r="C2065" i="10"/>
  <c r="U2065" i="10" s="1"/>
  <c r="C2064" i="10"/>
  <c r="U2064" i="10" s="1"/>
  <c r="C2063" i="10"/>
  <c r="U2063" i="10" s="1"/>
  <c r="C2062" i="10"/>
  <c r="U2062" i="10" s="1"/>
  <c r="C2061" i="10"/>
  <c r="U2061" i="10" s="1"/>
  <c r="C2060" i="10"/>
  <c r="U2060" i="10" s="1"/>
  <c r="C2059" i="10"/>
  <c r="U2059" i="10" s="1"/>
  <c r="C2058" i="10"/>
  <c r="U2058" i="10" s="1"/>
  <c r="C2057" i="10"/>
  <c r="U2057" i="10" s="1"/>
  <c r="C2056" i="10"/>
  <c r="U2056" i="10" s="1"/>
  <c r="C2055" i="10"/>
  <c r="U2055" i="10" s="1"/>
  <c r="C2054" i="10"/>
  <c r="U2054" i="10" s="1"/>
  <c r="C2053" i="10"/>
  <c r="U2053" i="10" s="1"/>
  <c r="C2052" i="10"/>
  <c r="U2052" i="10" s="1"/>
  <c r="C2051" i="10"/>
  <c r="U2051" i="10" s="1"/>
  <c r="C2050" i="10"/>
  <c r="U2050" i="10" s="1"/>
  <c r="C2049" i="10"/>
  <c r="U2049" i="10" s="1"/>
  <c r="C2048" i="10"/>
  <c r="U2048" i="10" s="1"/>
  <c r="C2047" i="10"/>
  <c r="U2047" i="10" s="1"/>
  <c r="C2046" i="10"/>
  <c r="U2046" i="10" s="1"/>
  <c r="C2045" i="10"/>
  <c r="U2045" i="10" s="1"/>
  <c r="C2044" i="10"/>
  <c r="U2044" i="10" s="1"/>
  <c r="C2043" i="10"/>
  <c r="U2043" i="10" s="1"/>
  <c r="C2042" i="10"/>
  <c r="U2042" i="10" s="1"/>
  <c r="C2041" i="10"/>
  <c r="U2041" i="10" s="1"/>
  <c r="C2040" i="10"/>
  <c r="U2040" i="10" s="1"/>
  <c r="C2039" i="10"/>
  <c r="U2039" i="10" s="1"/>
  <c r="C2038" i="10"/>
  <c r="U2038" i="10" s="1"/>
  <c r="C2037" i="10"/>
  <c r="U2037" i="10" s="1"/>
  <c r="C2036" i="10"/>
  <c r="U2036" i="10" s="1"/>
  <c r="C2035" i="10"/>
  <c r="U2035" i="10" s="1"/>
  <c r="C2034" i="10"/>
  <c r="U2034" i="10" s="1"/>
  <c r="C2033" i="10"/>
  <c r="U2033" i="10" s="1"/>
  <c r="C2032" i="10"/>
  <c r="U2032" i="10" s="1"/>
  <c r="C2031" i="10"/>
  <c r="U2031" i="10" s="1"/>
  <c r="C2030" i="10"/>
  <c r="U2030" i="10" s="1"/>
  <c r="C2029" i="10"/>
  <c r="U2029" i="10" s="1"/>
  <c r="C2028" i="10"/>
  <c r="U2028" i="10" s="1"/>
  <c r="C2027" i="10"/>
  <c r="U2027" i="10" s="1"/>
  <c r="C2026" i="10"/>
  <c r="U2026" i="10" s="1"/>
  <c r="C2025" i="10"/>
  <c r="U2025" i="10" s="1"/>
  <c r="C2024" i="10"/>
  <c r="U2024" i="10" s="1"/>
  <c r="C2023" i="10"/>
  <c r="U2023" i="10" s="1"/>
  <c r="C2022" i="10"/>
  <c r="U2022" i="10" s="1"/>
  <c r="C2021" i="10"/>
  <c r="U2021" i="10" s="1"/>
  <c r="C2020" i="10"/>
  <c r="U2020" i="10" s="1"/>
  <c r="C2019" i="10"/>
  <c r="U2019" i="10" s="1"/>
  <c r="C2018" i="10"/>
  <c r="U2018" i="10" s="1"/>
  <c r="C2017" i="10"/>
  <c r="U2017" i="10" s="1"/>
  <c r="C2016" i="10"/>
  <c r="U2016" i="10" s="1"/>
  <c r="C2015" i="10"/>
  <c r="U2015" i="10" s="1"/>
  <c r="C2014" i="10"/>
  <c r="U2014" i="10" s="1"/>
  <c r="C2013" i="10"/>
  <c r="U2013" i="10" s="1"/>
  <c r="C2012" i="10"/>
  <c r="U2012" i="10" s="1"/>
  <c r="C2011" i="10"/>
  <c r="U2011" i="10" s="1"/>
  <c r="C2010" i="10"/>
  <c r="U2010" i="10" s="1"/>
  <c r="C2009" i="10"/>
  <c r="U2009" i="10" s="1"/>
  <c r="C2008" i="10"/>
  <c r="U2008" i="10" s="1"/>
  <c r="C2007" i="10"/>
  <c r="U2007" i="10" s="1"/>
  <c r="C2006" i="10"/>
  <c r="U2006" i="10" s="1"/>
  <c r="C2005" i="10"/>
  <c r="U2005" i="10" s="1"/>
  <c r="C2004" i="10"/>
  <c r="U2004" i="10" s="1"/>
  <c r="C2003" i="10"/>
  <c r="U2003" i="10" s="1"/>
  <c r="C2002" i="10"/>
  <c r="U2002" i="10" s="1"/>
  <c r="C2001" i="10"/>
  <c r="U2001" i="10" s="1"/>
  <c r="C2000" i="10"/>
  <c r="U2000" i="10" s="1"/>
  <c r="C1999" i="10"/>
  <c r="U1999" i="10" s="1"/>
  <c r="C1998" i="10"/>
  <c r="U1998" i="10" s="1"/>
  <c r="C1997" i="10"/>
  <c r="U1997" i="10" s="1"/>
  <c r="C1996" i="10"/>
  <c r="U1996" i="10" s="1"/>
  <c r="C1995" i="10"/>
  <c r="U1995" i="10" s="1"/>
  <c r="C1994" i="10"/>
  <c r="U1994" i="10" s="1"/>
  <c r="C1993" i="10"/>
  <c r="U1993" i="10" s="1"/>
  <c r="C1992" i="10"/>
  <c r="U1992" i="10" s="1"/>
  <c r="C1991" i="10"/>
  <c r="U1991" i="10" s="1"/>
  <c r="C1990" i="10"/>
  <c r="U1990" i="10" s="1"/>
  <c r="C1989" i="10"/>
  <c r="U1989" i="10" s="1"/>
  <c r="C1988" i="10"/>
  <c r="U1988" i="10" s="1"/>
  <c r="C1987" i="10"/>
  <c r="U1987" i="10" s="1"/>
  <c r="C1986" i="10"/>
  <c r="U1986" i="10" s="1"/>
  <c r="C1985" i="10"/>
  <c r="U1985" i="10" s="1"/>
  <c r="C1984" i="10"/>
  <c r="U1984" i="10" s="1"/>
  <c r="C1983" i="10"/>
  <c r="U1983" i="10" s="1"/>
  <c r="C1982" i="10"/>
  <c r="U1982" i="10" s="1"/>
  <c r="C1981" i="10"/>
  <c r="U1981" i="10" s="1"/>
  <c r="C1980" i="10"/>
  <c r="U1980" i="10" s="1"/>
  <c r="C1979" i="10"/>
  <c r="U1979" i="10" s="1"/>
  <c r="C1978" i="10"/>
  <c r="U1978" i="10" s="1"/>
  <c r="C1977" i="10"/>
  <c r="U1977" i="10" s="1"/>
  <c r="C1976" i="10"/>
  <c r="U1976" i="10" s="1"/>
  <c r="C1975" i="10"/>
  <c r="U1975" i="10" s="1"/>
  <c r="C1974" i="10"/>
  <c r="U1974" i="10" s="1"/>
  <c r="C1973" i="10"/>
  <c r="U1973" i="10" s="1"/>
  <c r="C1972" i="10"/>
  <c r="U1972" i="10" s="1"/>
  <c r="C1971" i="10"/>
  <c r="U1971" i="10" s="1"/>
  <c r="C1970" i="10"/>
  <c r="U1970" i="10" s="1"/>
  <c r="C1969" i="10"/>
  <c r="U1969" i="10" s="1"/>
  <c r="C1968" i="10"/>
  <c r="U1968" i="10" s="1"/>
  <c r="C1967" i="10"/>
  <c r="U1967" i="10" s="1"/>
  <c r="C1966" i="10"/>
  <c r="U1966" i="10" s="1"/>
  <c r="C1965" i="10"/>
  <c r="U1965" i="10" s="1"/>
  <c r="C1964" i="10"/>
  <c r="U1964" i="10" s="1"/>
  <c r="C1963" i="10"/>
  <c r="U1963" i="10" s="1"/>
  <c r="C1962" i="10"/>
  <c r="U1962" i="10" s="1"/>
  <c r="C1961" i="10"/>
  <c r="U1961" i="10" s="1"/>
  <c r="C1960" i="10"/>
  <c r="U1960" i="10" s="1"/>
  <c r="C1959" i="10"/>
  <c r="U1959" i="10" s="1"/>
  <c r="C1958" i="10"/>
  <c r="U1958" i="10" s="1"/>
  <c r="C1957" i="10"/>
  <c r="U1957" i="10" s="1"/>
  <c r="C1956" i="10"/>
  <c r="U1956" i="10" s="1"/>
  <c r="C1955" i="10"/>
  <c r="U1955" i="10" s="1"/>
  <c r="C1954" i="10"/>
  <c r="U1954" i="10" s="1"/>
  <c r="C1953" i="10"/>
  <c r="U1953" i="10" s="1"/>
  <c r="C1952" i="10"/>
  <c r="U1952" i="10" s="1"/>
  <c r="C1951" i="10"/>
  <c r="U1951" i="10" s="1"/>
  <c r="C1950" i="10"/>
  <c r="U1950" i="10" s="1"/>
  <c r="C1949" i="10"/>
  <c r="U1949" i="10" s="1"/>
  <c r="C1948" i="10"/>
  <c r="U1948" i="10" s="1"/>
  <c r="C1947" i="10"/>
  <c r="U1947" i="10" s="1"/>
  <c r="C1946" i="10"/>
  <c r="U1946" i="10" s="1"/>
  <c r="C1945" i="10"/>
  <c r="U1945" i="10" s="1"/>
  <c r="C1944" i="10"/>
  <c r="U1944" i="10" s="1"/>
  <c r="C1943" i="10"/>
  <c r="U1943" i="10" s="1"/>
  <c r="C1942" i="10"/>
  <c r="U1942" i="10" s="1"/>
  <c r="C1941" i="10"/>
  <c r="U1941" i="10" s="1"/>
  <c r="C1940" i="10"/>
  <c r="U1940" i="10" s="1"/>
  <c r="C1939" i="10"/>
  <c r="U1939" i="10" s="1"/>
  <c r="C1938" i="10"/>
  <c r="U1938" i="10" s="1"/>
  <c r="C1937" i="10"/>
  <c r="U1937" i="10" s="1"/>
  <c r="C1936" i="10"/>
  <c r="U1936" i="10" s="1"/>
  <c r="C1935" i="10"/>
  <c r="U1935" i="10" s="1"/>
  <c r="C1934" i="10"/>
  <c r="U1934" i="10" s="1"/>
  <c r="C1933" i="10"/>
  <c r="U1933" i="10" s="1"/>
  <c r="C1932" i="10"/>
  <c r="U1932" i="10" s="1"/>
  <c r="C1931" i="10"/>
  <c r="U1931" i="10" s="1"/>
  <c r="C1930" i="10"/>
  <c r="U1930" i="10" s="1"/>
  <c r="C1929" i="10"/>
  <c r="U1929" i="10" s="1"/>
  <c r="C1928" i="10"/>
  <c r="U1928" i="10" s="1"/>
  <c r="C1927" i="10"/>
  <c r="U1927" i="10" s="1"/>
  <c r="C1926" i="10"/>
  <c r="U1926" i="10" s="1"/>
  <c r="C1925" i="10"/>
  <c r="U1925" i="10" s="1"/>
  <c r="C1924" i="10"/>
  <c r="U1924" i="10" s="1"/>
  <c r="C1923" i="10"/>
  <c r="U1923" i="10" s="1"/>
  <c r="C1922" i="10"/>
  <c r="U1922" i="10" s="1"/>
  <c r="C1921" i="10"/>
  <c r="U1921" i="10" s="1"/>
  <c r="C1920" i="10"/>
  <c r="U1920" i="10" s="1"/>
  <c r="C1919" i="10"/>
  <c r="U1919" i="10" s="1"/>
  <c r="C1918" i="10"/>
  <c r="U1918" i="10" s="1"/>
  <c r="C1917" i="10"/>
  <c r="U1917" i="10" s="1"/>
  <c r="C1916" i="10"/>
  <c r="U1916" i="10" s="1"/>
  <c r="C1915" i="10"/>
  <c r="U1915" i="10" s="1"/>
  <c r="C1914" i="10"/>
  <c r="U1914" i="10" s="1"/>
  <c r="C1913" i="10"/>
  <c r="U1913" i="10" s="1"/>
  <c r="C1912" i="10"/>
  <c r="U1912" i="10" s="1"/>
  <c r="C1911" i="10"/>
  <c r="U1911" i="10" s="1"/>
  <c r="C1910" i="10"/>
  <c r="U1910" i="10" s="1"/>
  <c r="C1909" i="10"/>
  <c r="U1909" i="10" s="1"/>
  <c r="C1908" i="10"/>
  <c r="U1908" i="10" s="1"/>
  <c r="C1907" i="10"/>
  <c r="U1907" i="10" s="1"/>
  <c r="C1906" i="10"/>
  <c r="U1906" i="10" s="1"/>
  <c r="C1905" i="10"/>
  <c r="U1905" i="10" s="1"/>
  <c r="C1904" i="10"/>
  <c r="U1904" i="10" s="1"/>
  <c r="C1903" i="10"/>
  <c r="U1903" i="10" s="1"/>
  <c r="C1902" i="10"/>
  <c r="U1902" i="10" s="1"/>
  <c r="C1901" i="10"/>
  <c r="U1901" i="10" s="1"/>
  <c r="C1900" i="10"/>
  <c r="U1900" i="10" s="1"/>
  <c r="C1899" i="10"/>
  <c r="U1899" i="10" s="1"/>
  <c r="C1898" i="10"/>
  <c r="U1898" i="10" s="1"/>
  <c r="C1897" i="10"/>
  <c r="U1897" i="10" s="1"/>
  <c r="C1896" i="10"/>
  <c r="U1896" i="10" s="1"/>
  <c r="C1895" i="10"/>
  <c r="U1895" i="10" s="1"/>
  <c r="C1894" i="10"/>
  <c r="U1894" i="10" s="1"/>
  <c r="C1893" i="10"/>
  <c r="U1893" i="10" s="1"/>
  <c r="C1892" i="10"/>
  <c r="U1892" i="10" s="1"/>
  <c r="C1891" i="10"/>
  <c r="U1891" i="10" s="1"/>
  <c r="C1890" i="10"/>
  <c r="U1890" i="10" s="1"/>
  <c r="C1889" i="10"/>
  <c r="U1889" i="10" s="1"/>
  <c r="C1888" i="10"/>
  <c r="U1888" i="10" s="1"/>
  <c r="C1887" i="10"/>
  <c r="U1887" i="10" s="1"/>
  <c r="C1886" i="10"/>
  <c r="U1886" i="10" s="1"/>
  <c r="C1885" i="10"/>
  <c r="U1885" i="10" s="1"/>
  <c r="C1884" i="10"/>
  <c r="U1884" i="10" s="1"/>
  <c r="C1883" i="10"/>
  <c r="U1883" i="10" s="1"/>
  <c r="C1882" i="10"/>
  <c r="U1882" i="10" s="1"/>
  <c r="C1881" i="10"/>
  <c r="U1881" i="10" s="1"/>
  <c r="C1880" i="10"/>
  <c r="U1880" i="10" s="1"/>
  <c r="C1879" i="10"/>
  <c r="U1879" i="10" s="1"/>
  <c r="C1878" i="10"/>
  <c r="U1878" i="10" s="1"/>
  <c r="C1877" i="10"/>
  <c r="U1877" i="10" s="1"/>
  <c r="C1876" i="10"/>
  <c r="U1876" i="10" s="1"/>
  <c r="C1875" i="10"/>
  <c r="U1875" i="10" s="1"/>
  <c r="C1874" i="10"/>
  <c r="U1874" i="10" s="1"/>
  <c r="C1873" i="10"/>
  <c r="U1873" i="10" s="1"/>
  <c r="C1872" i="10"/>
  <c r="U1872" i="10" s="1"/>
  <c r="C1871" i="10"/>
  <c r="U1871" i="10" s="1"/>
  <c r="C1870" i="10"/>
  <c r="U1870" i="10" s="1"/>
  <c r="C1869" i="10"/>
  <c r="U1869" i="10" s="1"/>
  <c r="C1868" i="10"/>
  <c r="U1868" i="10" s="1"/>
  <c r="C1867" i="10"/>
  <c r="U1867" i="10" s="1"/>
  <c r="C1866" i="10"/>
  <c r="U1866" i="10" s="1"/>
  <c r="C1865" i="10"/>
  <c r="U1865" i="10" s="1"/>
  <c r="C1864" i="10"/>
  <c r="U1864" i="10" s="1"/>
  <c r="C1863" i="10"/>
  <c r="U1863" i="10" s="1"/>
  <c r="C1862" i="10"/>
  <c r="U1862" i="10" s="1"/>
  <c r="C1861" i="10"/>
  <c r="U1861" i="10" s="1"/>
  <c r="C1860" i="10"/>
  <c r="U1860" i="10" s="1"/>
  <c r="C1859" i="10"/>
  <c r="U1859" i="10" s="1"/>
  <c r="C1858" i="10"/>
  <c r="U1858" i="10" s="1"/>
  <c r="C1857" i="10"/>
  <c r="U1857" i="10" s="1"/>
  <c r="C1856" i="10"/>
  <c r="U1856" i="10" s="1"/>
  <c r="C1855" i="10"/>
  <c r="U1855" i="10" s="1"/>
  <c r="C1854" i="10"/>
  <c r="U1854" i="10" s="1"/>
  <c r="C1853" i="10"/>
  <c r="U1853" i="10" s="1"/>
  <c r="C1852" i="10"/>
  <c r="U1852" i="10" s="1"/>
  <c r="C1851" i="10"/>
  <c r="U1851" i="10" s="1"/>
  <c r="C1850" i="10"/>
  <c r="U1850" i="10" s="1"/>
  <c r="C1849" i="10"/>
  <c r="U1849" i="10" s="1"/>
  <c r="C1848" i="10"/>
  <c r="U1848" i="10" s="1"/>
  <c r="C1847" i="10"/>
  <c r="U1847" i="10" s="1"/>
  <c r="C1846" i="10"/>
  <c r="U1846" i="10" s="1"/>
  <c r="C1845" i="10"/>
  <c r="U1845" i="10" s="1"/>
  <c r="C1844" i="10"/>
  <c r="U1844" i="10" s="1"/>
  <c r="C1843" i="10"/>
  <c r="U1843" i="10" s="1"/>
  <c r="C1842" i="10"/>
  <c r="U1842" i="10" s="1"/>
  <c r="C1841" i="10"/>
  <c r="U1841" i="10" s="1"/>
  <c r="C1840" i="10"/>
  <c r="U1840" i="10" s="1"/>
  <c r="C1839" i="10"/>
  <c r="U1839" i="10" s="1"/>
  <c r="C1838" i="10"/>
  <c r="U1838" i="10" s="1"/>
  <c r="C1837" i="10"/>
  <c r="U1837" i="10" s="1"/>
  <c r="C1836" i="10"/>
  <c r="U1836" i="10" s="1"/>
  <c r="C1835" i="10"/>
  <c r="U1835" i="10" s="1"/>
  <c r="C1834" i="10"/>
  <c r="U1834" i="10" s="1"/>
  <c r="C1833" i="10"/>
  <c r="U1833" i="10" s="1"/>
  <c r="C1832" i="10"/>
  <c r="U1832" i="10" s="1"/>
  <c r="C1831" i="10"/>
  <c r="U1831" i="10" s="1"/>
  <c r="C1830" i="10"/>
  <c r="U1830" i="10" s="1"/>
  <c r="C1829" i="10"/>
  <c r="U1829" i="10" s="1"/>
  <c r="C1828" i="10"/>
  <c r="U1828" i="10" s="1"/>
  <c r="C1827" i="10"/>
  <c r="U1827" i="10" s="1"/>
  <c r="C1826" i="10"/>
  <c r="U1826" i="10" s="1"/>
  <c r="C1825" i="10"/>
  <c r="U1825" i="10" s="1"/>
  <c r="C1824" i="10"/>
  <c r="U1824" i="10" s="1"/>
  <c r="C1823" i="10"/>
  <c r="U1823" i="10" s="1"/>
  <c r="C1822" i="10"/>
  <c r="U1822" i="10" s="1"/>
  <c r="C1821" i="10"/>
  <c r="U1821" i="10" s="1"/>
  <c r="C1820" i="10"/>
  <c r="U1820" i="10" s="1"/>
  <c r="C1819" i="10"/>
  <c r="U1819" i="10" s="1"/>
  <c r="C1818" i="10"/>
  <c r="U1818" i="10" s="1"/>
  <c r="C1817" i="10"/>
  <c r="U1817" i="10" s="1"/>
  <c r="C1816" i="10"/>
  <c r="U1816" i="10" s="1"/>
  <c r="C1815" i="10"/>
  <c r="U1815" i="10" s="1"/>
  <c r="C1814" i="10"/>
  <c r="U1814" i="10" s="1"/>
  <c r="C1813" i="10"/>
  <c r="U1813" i="10" s="1"/>
  <c r="C1812" i="10"/>
  <c r="U1812" i="10" s="1"/>
  <c r="C1811" i="10"/>
  <c r="U1811" i="10" s="1"/>
  <c r="C1810" i="10"/>
  <c r="U1810" i="10" s="1"/>
  <c r="C1809" i="10"/>
  <c r="U1809" i="10" s="1"/>
  <c r="C1808" i="10"/>
  <c r="U1808" i="10" s="1"/>
  <c r="C1807" i="10"/>
  <c r="U1807" i="10" s="1"/>
  <c r="C1806" i="10"/>
  <c r="U1806" i="10" s="1"/>
  <c r="C1805" i="10"/>
  <c r="U1805" i="10" s="1"/>
  <c r="C1804" i="10"/>
  <c r="U1804" i="10" s="1"/>
  <c r="C1803" i="10"/>
  <c r="U1803" i="10" s="1"/>
  <c r="C1802" i="10"/>
  <c r="U1802" i="10" s="1"/>
  <c r="C1801" i="10"/>
  <c r="U1801" i="10" s="1"/>
  <c r="C1800" i="10"/>
  <c r="U1800" i="10" s="1"/>
  <c r="C1799" i="10"/>
  <c r="U1799" i="10" s="1"/>
  <c r="C1798" i="10"/>
  <c r="U1798" i="10" s="1"/>
  <c r="C1797" i="10"/>
  <c r="U1797" i="10" s="1"/>
  <c r="C1796" i="10"/>
  <c r="U1796" i="10" s="1"/>
  <c r="C1795" i="10"/>
  <c r="U1795" i="10" s="1"/>
  <c r="C1794" i="10"/>
  <c r="U1794" i="10" s="1"/>
  <c r="C1793" i="10"/>
  <c r="U1793" i="10" s="1"/>
  <c r="C1792" i="10"/>
  <c r="U1792" i="10" s="1"/>
  <c r="C1791" i="10"/>
  <c r="U1791" i="10" s="1"/>
  <c r="C1790" i="10"/>
  <c r="U1790" i="10" s="1"/>
  <c r="C1789" i="10"/>
  <c r="U1789" i="10" s="1"/>
  <c r="C1788" i="10"/>
  <c r="U1788" i="10" s="1"/>
  <c r="C1787" i="10"/>
  <c r="U1787" i="10" s="1"/>
  <c r="C1786" i="10"/>
  <c r="U1786" i="10" s="1"/>
  <c r="C1785" i="10"/>
  <c r="U1785" i="10" s="1"/>
  <c r="C1784" i="10"/>
  <c r="U1784" i="10" s="1"/>
  <c r="C1783" i="10"/>
  <c r="U1783" i="10" s="1"/>
  <c r="C1782" i="10"/>
  <c r="U1782" i="10" s="1"/>
  <c r="C1781" i="10"/>
  <c r="U1781" i="10" s="1"/>
  <c r="C1780" i="10"/>
  <c r="U1780" i="10" s="1"/>
  <c r="C1779" i="10"/>
  <c r="U1779" i="10" s="1"/>
  <c r="C1778" i="10"/>
  <c r="U1778" i="10" s="1"/>
  <c r="C1777" i="10"/>
  <c r="U1777" i="10" s="1"/>
  <c r="C1776" i="10"/>
  <c r="U1776" i="10" s="1"/>
  <c r="C1775" i="10"/>
  <c r="U1775" i="10" s="1"/>
  <c r="C1774" i="10"/>
  <c r="U1774" i="10" s="1"/>
  <c r="C1773" i="10"/>
  <c r="U1773" i="10" s="1"/>
  <c r="C1772" i="10"/>
  <c r="U1772" i="10" s="1"/>
  <c r="C1771" i="10"/>
  <c r="U1771" i="10" s="1"/>
  <c r="C1770" i="10"/>
  <c r="U1770" i="10" s="1"/>
  <c r="C1769" i="10"/>
  <c r="U1769" i="10" s="1"/>
  <c r="C1768" i="10"/>
  <c r="U1768" i="10" s="1"/>
  <c r="C1767" i="10"/>
  <c r="U1767" i="10" s="1"/>
  <c r="C1766" i="10"/>
  <c r="U1766" i="10" s="1"/>
  <c r="C1765" i="10"/>
  <c r="U1765" i="10" s="1"/>
  <c r="C1764" i="10"/>
  <c r="U1764" i="10" s="1"/>
  <c r="C1763" i="10"/>
  <c r="U1763" i="10" s="1"/>
  <c r="C1762" i="10"/>
  <c r="U1762" i="10" s="1"/>
  <c r="C1761" i="10"/>
  <c r="U1761" i="10" s="1"/>
  <c r="C1760" i="10"/>
  <c r="U1760" i="10" s="1"/>
  <c r="C1759" i="10"/>
  <c r="U1759" i="10" s="1"/>
  <c r="C1758" i="10"/>
  <c r="U1758" i="10" s="1"/>
  <c r="C1757" i="10"/>
  <c r="U1757" i="10" s="1"/>
  <c r="C1756" i="10"/>
  <c r="U1756" i="10" s="1"/>
  <c r="C1755" i="10"/>
  <c r="U1755" i="10" s="1"/>
  <c r="C1754" i="10"/>
  <c r="U1754" i="10" s="1"/>
  <c r="C1753" i="10"/>
  <c r="U1753" i="10" s="1"/>
  <c r="C1752" i="10"/>
  <c r="U1752" i="10" s="1"/>
  <c r="C1751" i="10"/>
  <c r="U1751" i="10" s="1"/>
  <c r="C1750" i="10"/>
  <c r="U1750" i="10" s="1"/>
  <c r="C1749" i="10"/>
  <c r="U1749" i="10" s="1"/>
  <c r="C1748" i="10"/>
  <c r="U1748" i="10" s="1"/>
  <c r="C1747" i="10"/>
  <c r="U1747" i="10" s="1"/>
  <c r="C1746" i="10"/>
  <c r="U1746" i="10" s="1"/>
  <c r="C1745" i="10"/>
  <c r="U1745" i="10" s="1"/>
  <c r="C1744" i="10"/>
  <c r="U1744" i="10" s="1"/>
  <c r="C1743" i="10"/>
  <c r="U1743" i="10" s="1"/>
  <c r="C1742" i="10"/>
  <c r="U1742" i="10" s="1"/>
  <c r="C1741" i="10"/>
  <c r="U1741" i="10" s="1"/>
  <c r="C1740" i="10"/>
  <c r="U1740" i="10" s="1"/>
  <c r="C1739" i="10"/>
  <c r="U1739" i="10" s="1"/>
  <c r="C1738" i="10"/>
  <c r="U1738" i="10" s="1"/>
  <c r="C1737" i="10"/>
  <c r="U1737" i="10" s="1"/>
  <c r="C1736" i="10"/>
  <c r="U1736" i="10" s="1"/>
  <c r="C1735" i="10"/>
  <c r="U1735" i="10" s="1"/>
  <c r="C1734" i="10"/>
  <c r="U1734" i="10" s="1"/>
  <c r="C1733" i="10"/>
  <c r="U1733" i="10" s="1"/>
  <c r="C1732" i="10"/>
  <c r="U1732" i="10" s="1"/>
  <c r="C1731" i="10"/>
  <c r="U1731" i="10" s="1"/>
  <c r="C1730" i="10"/>
  <c r="U1730" i="10" s="1"/>
  <c r="C1729" i="10"/>
  <c r="U1729" i="10" s="1"/>
  <c r="C1728" i="10"/>
  <c r="U1728" i="10" s="1"/>
  <c r="C1727" i="10"/>
  <c r="U1727" i="10" s="1"/>
  <c r="C1726" i="10"/>
  <c r="U1726" i="10" s="1"/>
  <c r="C1725" i="10"/>
  <c r="U1725" i="10" s="1"/>
  <c r="C1724" i="10"/>
  <c r="U1724" i="10" s="1"/>
  <c r="C1723" i="10"/>
  <c r="U1723" i="10" s="1"/>
  <c r="C1722" i="10"/>
  <c r="U1722" i="10" s="1"/>
  <c r="C1721" i="10"/>
  <c r="U1721" i="10" s="1"/>
  <c r="C1720" i="10"/>
  <c r="U1720" i="10" s="1"/>
  <c r="C1719" i="10"/>
  <c r="U1719" i="10" s="1"/>
  <c r="C1718" i="10"/>
  <c r="U1718" i="10" s="1"/>
  <c r="C1717" i="10"/>
  <c r="U1717" i="10" s="1"/>
  <c r="C1716" i="10"/>
  <c r="U1716" i="10" s="1"/>
  <c r="C1715" i="10"/>
  <c r="U1715" i="10" s="1"/>
  <c r="C1714" i="10"/>
  <c r="U1714" i="10" s="1"/>
  <c r="C1713" i="10"/>
  <c r="U1713" i="10" s="1"/>
  <c r="C1712" i="10"/>
  <c r="U1712" i="10" s="1"/>
  <c r="C1711" i="10"/>
  <c r="U1711" i="10" s="1"/>
  <c r="C1710" i="10"/>
  <c r="U1710" i="10" s="1"/>
  <c r="C1709" i="10"/>
  <c r="U1709" i="10" s="1"/>
  <c r="C1708" i="10"/>
  <c r="U1708" i="10" s="1"/>
  <c r="C1707" i="10"/>
  <c r="U1707" i="10" s="1"/>
  <c r="C1706" i="10"/>
  <c r="U1706" i="10" s="1"/>
  <c r="C1705" i="10"/>
  <c r="U1705" i="10" s="1"/>
  <c r="C1704" i="10"/>
  <c r="U1704" i="10" s="1"/>
  <c r="C1703" i="10"/>
  <c r="U1703" i="10" s="1"/>
  <c r="C1702" i="10"/>
  <c r="U1702" i="10" s="1"/>
  <c r="C1701" i="10"/>
  <c r="U1701" i="10" s="1"/>
  <c r="C1700" i="10"/>
  <c r="U1700" i="10" s="1"/>
  <c r="C1699" i="10"/>
  <c r="U1699" i="10" s="1"/>
  <c r="C1698" i="10"/>
  <c r="U1698" i="10" s="1"/>
  <c r="C1697" i="10"/>
  <c r="U1697" i="10" s="1"/>
  <c r="C1696" i="10"/>
  <c r="U1696" i="10" s="1"/>
  <c r="C1695" i="10"/>
  <c r="U1695" i="10" s="1"/>
  <c r="C1694" i="10"/>
  <c r="U1694" i="10" s="1"/>
  <c r="C1693" i="10"/>
  <c r="U1693" i="10" s="1"/>
  <c r="C1692" i="10"/>
  <c r="U1692" i="10" s="1"/>
  <c r="C1691" i="10"/>
  <c r="U1691" i="10" s="1"/>
  <c r="C1690" i="10"/>
  <c r="U1690" i="10" s="1"/>
  <c r="C1689" i="10"/>
  <c r="U1689" i="10" s="1"/>
  <c r="C1688" i="10"/>
  <c r="U1688" i="10" s="1"/>
  <c r="C1687" i="10"/>
  <c r="U1687" i="10" s="1"/>
  <c r="C1686" i="10"/>
  <c r="U1686" i="10" s="1"/>
  <c r="C1685" i="10"/>
  <c r="U1685" i="10" s="1"/>
  <c r="C1684" i="10"/>
  <c r="U1684" i="10" s="1"/>
  <c r="C1683" i="10"/>
  <c r="U1683" i="10" s="1"/>
  <c r="C1682" i="10"/>
  <c r="U1682" i="10" s="1"/>
  <c r="C1681" i="10"/>
  <c r="U1681" i="10" s="1"/>
  <c r="C1680" i="10"/>
  <c r="U1680" i="10" s="1"/>
  <c r="C1679" i="10"/>
  <c r="U1679" i="10" s="1"/>
  <c r="C1678" i="10"/>
  <c r="U1678" i="10" s="1"/>
  <c r="C1677" i="10"/>
  <c r="U1677" i="10" s="1"/>
  <c r="C1676" i="10"/>
  <c r="U1676" i="10" s="1"/>
  <c r="C1675" i="10"/>
  <c r="U1675" i="10" s="1"/>
  <c r="C1674" i="10"/>
  <c r="U1674" i="10" s="1"/>
  <c r="C1673" i="10"/>
  <c r="U1673" i="10" s="1"/>
  <c r="C1672" i="10"/>
  <c r="U1672" i="10" s="1"/>
  <c r="C1671" i="10"/>
  <c r="U1671" i="10" s="1"/>
  <c r="C1670" i="10"/>
  <c r="U1670" i="10" s="1"/>
  <c r="C1669" i="10"/>
  <c r="U1669" i="10" s="1"/>
  <c r="C1668" i="10"/>
  <c r="U1668" i="10" s="1"/>
  <c r="C1667" i="10"/>
  <c r="U1667" i="10" s="1"/>
  <c r="C1666" i="10"/>
  <c r="U1666" i="10" s="1"/>
  <c r="C1665" i="10"/>
  <c r="U1665" i="10" s="1"/>
  <c r="C1664" i="10"/>
  <c r="U1664" i="10" s="1"/>
  <c r="C1663" i="10"/>
  <c r="U1663" i="10" s="1"/>
  <c r="C1662" i="10"/>
  <c r="U1662" i="10" s="1"/>
  <c r="C1661" i="10"/>
  <c r="U1661" i="10" s="1"/>
  <c r="C1660" i="10"/>
  <c r="U1660" i="10" s="1"/>
  <c r="C1659" i="10"/>
  <c r="U1659" i="10" s="1"/>
  <c r="C1658" i="10"/>
  <c r="U1658" i="10" s="1"/>
  <c r="C1657" i="10"/>
  <c r="U1657" i="10" s="1"/>
  <c r="C1656" i="10"/>
  <c r="U1656" i="10" s="1"/>
  <c r="C1655" i="10"/>
  <c r="U1655" i="10" s="1"/>
  <c r="C1654" i="10"/>
  <c r="U1654" i="10" s="1"/>
  <c r="C1653" i="10"/>
  <c r="U1653" i="10" s="1"/>
  <c r="C1652" i="10"/>
  <c r="U1652" i="10" s="1"/>
  <c r="C1651" i="10"/>
  <c r="U1651" i="10" s="1"/>
  <c r="C1650" i="10"/>
  <c r="U1650" i="10" s="1"/>
  <c r="C1649" i="10"/>
  <c r="U1649" i="10" s="1"/>
  <c r="C1648" i="10"/>
  <c r="U1648" i="10" s="1"/>
  <c r="C1647" i="10"/>
  <c r="U1647" i="10" s="1"/>
  <c r="C1646" i="10"/>
  <c r="U1646" i="10" s="1"/>
  <c r="C1645" i="10"/>
  <c r="U1645" i="10" s="1"/>
  <c r="C1644" i="10"/>
  <c r="U1644" i="10" s="1"/>
  <c r="C1643" i="10"/>
  <c r="U1643" i="10" s="1"/>
  <c r="C1642" i="10"/>
  <c r="U1642" i="10" s="1"/>
  <c r="C1641" i="10"/>
  <c r="U1641" i="10" s="1"/>
  <c r="C1640" i="10"/>
  <c r="U1640" i="10" s="1"/>
  <c r="C1639" i="10"/>
  <c r="U1639" i="10" s="1"/>
  <c r="C1638" i="10"/>
  <c r="U1638" i="10" s="1"/>
  <c r="C1637" i="10"/>
  <c r="U1637" i="10" s="1"/>
  <c r="C1636" i="10"/>
  <c r="U1636" i="10" s="1"/>
  <c r="C1635" i="10"/>
  <c r="U1635" i="10" s="1"/>
  <c r="C1634" i="10"/>
  <c r="U1634" i="10" s="1"/>
  <c r="C1633" i="10"/>
  <c r="U1633" i="10" s="1"/>
  <c r="C1632" i="10"/>
  <c r="U1632" i="10" s="1"/>
  <c r="C1631" i="10"/>
  <c r="U1631" i="10" s="1"/>
  <c r="C1630" i="10"/>
  <c r="U1630" i="10" s="1"/>
  <c r="C1629" i="10"/>
  <c r="U1629" i="10" s="1"/>
  <c r="C1628" i="10"/>
  <c r="U1628" i="10" s="1"/>
  <c r="C1627" i="10"/>
  <c r="U1627" i="10" s="1"/>
  <c r="C1626" i="10"/>
  <c r="U1626" i="10" s="1"/>
  <c r="C1625" i="10"/>
  <c r="U1625" i="10" s="1"/>
  <c r="C1624" i="10"/>
  <c r="U1624" i="10" s="1"/>
  <c r="C1623" i="10"/>
  <c r="U1623" i="10" s="1"/>
  <c r="C1622" i="10"/>
  <c r="U1622" i="10" s="1"/>
  <c r="C1621" i="10"/>
  <c r="U1621" i="10" s="1"/>
  <c r="C1620" i="10"/>
  <c r="U1620" i="10" s="1"/>
  <c r="C1619" i="10"/>
  <c r="U1619" i="10" s="1"/>
  <c r="C1618" i="10"/>
  <c r="U1618" i="10" s="1"/>
  <c r="C1617" i="10"/>
  <c r="U1617" i="10" s="1"/>
  <c r="C1616" i="10"/>
  <c r="U1616" i="10" s="1"/>
  <c r="C1615" i="10"/>
  <c r="U1615" i="10" s="1"/>
  <c r="C1614" i="10"/>
  <c r="U1614" i="10" s="1"/>
  <c r="C1613" i="10"/>
  <c r="U1613" i="10" s="1"/>
  <c r="C1612" i="10"/>
  <c r="U1612" i="10" s="1"/>
  <c r="C1611" i="10"/>
  <c r="U1611" i="10" s="1"/>
  <c r="C1610" i="10"/>
  <c r="U1610" i="10" s="1"/>
  <c r="C1609" i="10"/>
  <c r="U1609" i="10" s="1"/>
  <c r="C1608" i="10"/>
  <c r="U1608" i="10" s="1"/>
  <c r="C1607" i="10"/>
  <c r="U1607" i="10" s="1"/>
  <c r="C1606" i="10"/>
  <c r="U1606" i="10" s="1"/>
  <c r="C1605" i="10"/>
  <c r="U1605" i="10" s="1"/>
  <c r="C1604" i="10"/>
  <c r="U1604" i="10" s="1"/>
  <c r="C1603" i="10"/>
  <c r="U1603" i="10" s="1"/>
  <c r="C1602" i="10"/>
  <c r="U1602" i="10" s="1"/>
  <c r="C1601" i="10"/>
  <c r="U1601" i="10" s="1"/>
  <c r="C1600" i="10"/>
  <c r="U1600" i="10" s="1"/>
  <c r="C1599" i="10"/>
  <c r="U1599" i="10" s="1"/>
  <c r="C1598" i="10"/>
  <c r="U1598" i="10" s="1"/>
  <c r="C1597" i="10"/>
  <c r="U1597" i="10" s="1"/>
  <c r="C1596" i="10"/>
  <c r="U1596" i="10" s="1"/>
  <c r="C1595" i="10"/>
  <c r="U1595" i="10" s="1"/>
  <c r="C1594" i="10"/>
  <c r="U1594" i="10" s="1"/>
  <c r="C1593" i="10"/>
  <c r="U1593" i="10" s="1"/>
  <c r="C1592" i="10"/>
  <c r="U1592" i="10" s="1"/>
  <c r="C1591" i="10"/>
  <c r="U1591" i="10" s="1"/>
  <c r="C1590" i="10"/>
  <c r="U1590" i="10" s="1"/>
  <c r="C1589" i="10"/>
  <c r="U1589" i="10" s="1"/>
  <c r="C1588" i="10"/>
  <c r="U1588" i="10" s="1"/>
  <c r="C1587" i="10"/>
  <c r="U1587" i="10" s="1"/>
  <c r="C1586" i="10"/>
  <c r="U1586" i="10" s="1"/>
  <c r="C1585" i="10"/>
  <c r="U1585" i="10" s="1"/>
  <c r="C1584" i="10"/>
  <c r="U1584" i="10" s="1"/>
  <c r="C1583" i="10"/>
  <c r="U1583" i="10" s="1"/>
  <c r="C1582" i="10"/>
  <c r="U1582" i="10" s="1"/>
  <c r="C1581" i="10"/>
  <c r="U1581" i="10" s="1"/>
  <c r="C1580" i="10"/>
  <c r="U1580" i="10" s="1"/>
  <c r="C1579" i="10"/>
  <c r="U1579" i="10" s="1"/>
  <c r="C1578" i="10"/>
  <c r="U1578" i="10" s="1"/>
  <c r="C1577" i="10"/>
  <c r="U1577" i="10" s="1"/>
  <c r="C1576" i="10"/>
  <c r="U1576" i="10" s="1"/>
  <c r="C1575" i="10"/>
  <c r="U1575" i="10" s="1"/>
  <c r="C1574" i="10"/>
  <c r="U1574" i="10" s="1"/>
  <c r="C1573" i="10"/>
  <c r="U1573" i="10" s="1"/>
  <c r="C1572" i="10"/>
  <c r="U1572" i="10" s="1"/>
  <c r="C1571" i="10"/>
  <c r="U1571" i="10" s="1"/>
  <c r="C1570" i="10"/>
  <c r="U1570" i="10" s="1"/>
  <c r="C1569" i="10"/>
  <c r="U1569" i="10" s="1"/>
  <c r="C1568" i="10"/>
  <c r="U1568" i="10" s="1"/>
  <c r="C1567" i="10"/>
  <c r="U1567" i="10" s="1"/>
  <c r="C1566" i="10"/>
  <c r="U1566" i="10" s="1"/>
  <c r="C1565" i="10"/>
  <c r="U1565" i="10" s="1"/>
  <c r="C1564" i="10"/>
  <c r="U1564" i="10" s="1"/>
  <c r="C1563" i="10"/>
  <c r="U1563" i="10" s="1"/>
  <c r="C1562" i="10"/>
  <c r="U1562" i="10" s="1"/>
  <c r="C1561" i="10"/>
  <c r="U1561" i="10" s="1"/>
  <c r="C1560" i="10"/>
  <c r="U1560" i="10" s="1"/>
  <c r="C1559" i="10"/>
  <c r="U1559" i="10" s="1"/>
  <c r="C1558" i="10"/>
  <c r="U1558" i="10" s="1"/>
  <c r="C1557" i="10"/>
  <c r="U1557" i="10" s="1"/>
  <c r="C1556" i="10"/>
  <c r="U1556" i="10" s="1"/>
  <c r="C1555" i="10"/>
  <c r="U1555" i="10" s="1"/>
  <c r="C1554" i="10"/>
  <c r="U1554" i="10" s="1"/>
  <c r="C1553" i="10"/>
  <c r="U1553" i="10" s="1"/>
  <c r="C1552" i="10"/>
  <c r="U1552" i="10" s="1"/>
  <c r="C1551" i="10"/>
  <c r="U1551" i="10" s="1"/>
  <c r="C1550" i="10"/>
  <c r="U1550" i="10" s="1"/>
  <c r="C1549" i="10"/>
  <c r="U1549" i="10" s="1"/>
  <c r="C1548" i="10"/>
  <c r="U1548" i="10" s="1"/>
  <c r="C1547" i="10"/>
  <c r="U1547" i="10" s="1"/>
  <c r="C1546" i="10"/>
  <c r="U1546" i="10" s="1"/>
  <c r="C1545" i="10"/>
  <c r="U1545" i="10" s="1"/>
  <c r="C1544" i="10"/>
  <c r="U1544" i="10" s="1"/>
  <c r="C1543" i="10"/>
  <c r="U1543" i="10" s="1"/>
  <c r="C1542" i="10"/>
  <c r="U1542" i="10" s="1"/>
  <c r="C1541" i="10"/>
  <c r="U1541" i="10" s="1"/>
  <c r="C1540" i="10"/>
  <c r="U1540" i="10" s="1"/>
  <c r="C1539" i="10"/>
  <c r="U1539" i="10" s="1"/>
  <c r="C1538" i="10"/>
  <c r="U1538" i="10" s="1"/>
  <c r="C1537" i="10"/>
  <c r="U1537" i="10" s="1"/>
  <c r="C1536" i="10"/>
  <c r="U1536" i="10" s="1"/>
  <c r="C1535" i="10"/>
  <c r="U1535" i="10" s="1"/>
  <c r="C1534" i="10"/>
  <c r="U1534" i="10" s="1"/>
  <c r="C1533" i="10"/>
  <c r="U1533" i="10" s="1"/>
  <c r="C1532" i="10"/>
  <c r="U1532" i="10" s="1"/>
  <c r="C1531" i="10"/>
  <c r="U1531" i="10" s="1"/>
  <c r="C1530" i="10"/>
  <c r="U1530" i="10" s="1"/>
  <c r="C1529" i="10"/>
  <c r="U1529" i="10" s="1"/>
  <c r="C1528" i="10"/>
  <c r="U1528" i="10" s="1"/>
  <c r="C1527" i="10"/>
  <c r="U1527" i="10" s="1"/>
  <c r="C1526" i="10"/>
  <c r="U1526" i="10" s="1"/>
  <c r="C1525" i="10"/>
  <c r="U1525" i="10" s="1"/>
  <c r="C1524" i="10"/>
  <c r="U1524" i="10" s="1"/>
  <c r="C1523" i="10"/>
  <c r="U1523" i="10" s="1"/>
  <c r="C1522" i="10"/>
  <c r="U1522" i="10" s="1"/>
  <c r="C1521" i="10"/>
  <c r="U1521" i="10" s="1"/>
  <c r="C1520" i="10"/>
  <c r="U1520" i="10" s="1"/>
  <c r="C1519" i="10"/>
  <c r="U1519" i="10" s="1"/>
  <c r="C1518" i="10"/>
  <c r="U1518" i="10" s="1"/>
  <c r="C1517" i="10"/>
  <c r="U1517" i="10" s="1"/>
  <c r="C1516" i="10"/>
  <c r="U1516" i="10" s="1"/>
  <c r="C1515" i="10"/>
  <c r="U1515" i="10" s="1"/>
  <c r="C1514" i="10"/>
  <c r="U1514" i="10" s="1"/>
  <c r="C1513" i="10"/>
  <c r="U1513" i="10" s="1"/>
  <c r="C1512" i="10"/>
  <c r="U1512" i="10" s="1"/>
  <c r="C1511" i="10"/>
  <c r="U1511" i="10" s="1"/>
  <c r="C1510" i="10"/>
  <c r="U1510" i="10" s="1"/>
  <c r="C1509" i="10"/>
  <c r="U1509" i="10" s="1"/>
  <c r="C1508" i="10"/>
  <c r="U1508" i="10" s="1"/>
  <c r="C1507" i="10"/>
  <c r="U1507" i="10" s="1"/>
  <c r="C1506" i="10"/>
  <c r="U1506" i="10" s="1"/>
  <c r="C1505" i="10"/>
  <c r="U1505" i="10" s="1"/>
  <c r="C1504" i="10"/>
  <c r="U1504" i="10" s="1"/>
  <c r="C1503" i="10"/>
  <c r="U1503" i="10" s="1"/>
  <c r="C1502" i="10"/>
  <c r="U1502" i="10" s="1"/>
  <c r="C1501" i="10"/>
  <c r="U1501" i="10" s="1"/>
  <c r="C1500" i="10"/>
  <c r="U1500" i="10" s="1"/>
  <c r="C1499" i="10"/>
  <c r="U1499" i="10" s="1"/>
  <c r="C1498" i="10"/>
  <c r="U1498" i="10" s="1"/>
  <c r="C1497" i="10"/>
  <c r="U1497" i="10" s="1"/>
  <c r="C1496" i="10"/>
  <c r="U1496" i="10" s="1"/>
  <c r="C1495" i="10"/>
  <c r="U1495" i="10" s="1"/>
  <c r="C1494" i="10"/>
  <c r="U1494" i="10" s="1"/>
  <c r="C1493" i="10"/>
  <c r="U1493" i="10" s="1"/>
  <c r="C1492" i="10"/>
  <c r="U1492" i="10" s="1"/>
  <c r="C1491" i="10"/>
  <c r="U1491" i="10" s="1"/>
  <c r="C1490" i="10"/>
  <c r="U1490" i="10" s="1"/>
  <c r="C1489" i="10"/>
  <c r="U1489" i="10" s="1"/>
  <c r="C1488" i="10"/>
  <c r="U1488" i="10" s="1"/>
  <c r="C1487" i="10"/>
  <c r="U1487" i="10" s="1"/>
  <c r="C1486" i="10"/>
  <c r="U1486" i="10" s="1"/>
  <c r="C1485" i="10"/>
  <c r="U1485" i="10" s="1"/>
  <c r="C1484" i="10"/>
  <c r="U1484" i="10" s="1"/>
  <c r="C1483" i="10"/>
  <c r="U1483" i="10" s="1"/>
  <c r="C1482" i="10"/>
  <c r="U1482" i="10" s="1"/>
  <c r="C1481" i="10"/>
  <c r="U1481" i="10" s="1"/>
  <c r="C1480" i="10"/>
  <c r="U1480" i="10" s="1"/>
  <c r="C1479" i="10"/>
  <c r="U1479" i="10" s="1"/>
  <c r="C1478" i="10"/>
  <c r="U1478" i="10" s="1"/>
  <c r="C1477" i="10"/>
  <c r="U1477" i="10" s="1"/>
  <c r="C1476" i="10"/>
  <c r="U1476" i="10" s="1"/>
  <c r="C1475" i="10"/>
  <c r="U1475" i="10" s="1"/>
  <c r="C1474" i="10"/>
  <c r="U1474" i="10" s="1"/>
  <c r="C1473" i="10"/>
  <c r="U1473" i="10" s="1"/>
  <c r="C1472" i="10"/>
  <c r="U1472" i="10" s="1"/>
  <c r="C1471" i="10"/>
  <c r="U1471" i="10" s="1"/>
  <c r="C1470" i="10"/>
  <c r="U1470" i="10" s="1"/>
  <c r="C1469" i="10"/>
  <c r="U1469" i="10" s="1"/>
  <c r="C1468" i="10"/>
  <c r="U1468" i="10" s="1"/>
  <c r="C1467" i="10"/>
  <c r="U1467" i="10" s="1"/>
  <c r="C1466" i="10"/>
  <c r="U1466" i="10" s="1"/>
  <c r="C1465" i="10"/>
  <c r="U1465" i="10" s="1"/>
  <c r="C1464" i="10"/>
  <c r="U1464" i="10" s="1"/>
  <c r="C1463" i="10"/>
  <c r="U1463" i="10" s="1"/>
  <c r="C1462" i="10"/>
  <c r="U1462" i="10" s="1"/>
  <c r="C1461" i="10"/>
  <c r="U1461" i="10" s="1"/>
  <c r="C1460" i="10"/>
  <c r="U1460" i="10" s="1"/>
  <c r="C1459" i="10"/>
  <c r="U1459" i="10" s="1"/>
  <c r="C1458" i="10"/>
  <c r="U1458" i="10" s="1"/>
  <c r="C1457" i="10"/>
  <c r="U1457" i="10" s="1"/>
  <c r="C1456" i="10"/>
  <c r="U1456" i="10" s="1"/>
  <c r="C1455" i="10"/>
  <c r="U1455" i="10" s="1"/>
  <c r="C1454" i="10"/>
  <c r="U1454" i="10" s="1"/>
  <c r="C1453" i="10"/>
  <c r="U1453" i="10" s="1"/>
  <c r="C1452" i="10"/>
  <c r="U1452" i="10" s="1"/>
  <c r="C1451" i="10"/>
  <c r="U1451" i="10" s="1"/>
  <c r="C1450" i="10"/>
  <c r="U1450" i="10" s="1"/>
  <c r="C1449" i="10"/>
  <c r="U1449" i="10" s="1"/>
  <c r="C1448" i="10"/>
  <c r="U1448" i="10" s="1"/>
  <c r="C1447" i="10"/>
  <c r="U1447" i="10" s="1"/>
  <c r="C1446" i="10"/>
  <c r="U1446" i="10" s="1"/>
  <c r="C1445" i="10"/>
  <c r="U1445" i="10" s="1"/>
  <c r="C1444" i="10"/>
  <c r="U1444" i="10" s="1"/>
  <c r="C1443" i="10"/>
  <c r="U1443" i="10" s="1"/>
  <c r="C1442" i="10"/>
  <c r="U1442" i="10" s="1"/>
  <c r="C1441" i="10"/>
  <c r="U1441" i="10" s="1"/>
  <c r="C1440" i="10"/>
  <c r="U1440" i="10" s="1"/>
  <c r="C1439" i="10"/>
  <c r="U1439" i="10" s="1"/>
  <c r="C1438" i="10"/>
  <c r="U1438" i="10" s="1"/>
  <c r="C1437" i="10"/>
  <c r="U1437" i="10" s="1"/>
  <c r="C1436" i="10"/>
  <c r="U1436" i="10" s="1"/>
  <c r="C1435" i="10"/>
  <c r="U1435" i="10" s="1"/>
  <c r="C1434" i="10"/>
  <c r="U1434" i="10" s="1"/>
  <c r="C1433" i="10"/>
  <c r="U1433" i="10" s="1"/>
  <c r="C1432" i="10"/>
  <c r="U1432" i="10" s="1"/>
  <c r="C1431" i="10"/>
  <c r="U1431" i="10" s="1"/>
  <c r="C1430" i="10"/>
  <c r="U1430" i="10" s="1"/>
  <c r="C1429" i="10"/>
  <c r="U1429" i="10" s="1"/>
  <c r="C1428" i="10"/>
  <c r="U1428" i="10" s="1"/>
  <c r="C1427" i="10"/>
  <c r="U1427" i="10" s="1"/>
  <c r="C1426" i="10"/>
  <c r="U1426" i="10" s="1"/>
  <c r="C1425" i="10"/>
  <c r="U1425" i="10" s="1"/>
  <c r="C1424" i="10"/>
  <c r="U1424" i="10" s="1"/>
  <c r="C1423" i="10"/>
  <c r="U1423" i="10" s="1"/>
  <c r="C1422" i="10"/>
  <c r="U1422" i="10" s="1"/>
  <c r="C1421" i="10"/>
  <c r="U1421" i="10" s="1"/>
  <c r="C1420" i="10"/>
  <c r="U1420" i="10" s="1"/>
  <c r="C1419" i="10"/>
  <c r="U1419" i="10" s="1"/>
  <c r="C1418" i="10"/>
  <c r="U1418" i="10" s="1"/>
  <c r="C1417" i="10"/>
  <c r="U1417" i="10" s="1"/>
  <c r="C1416" i="10"/>
  <c r="U1416" i="10" s="1"/>
  <c r="C1415" i="10"/>
  <c r="U1415" i="10" s="1"/>
  <c r="C1414" i="10"/>
  <c r="U1414" i="10" s="1"/>
  <c r="C1413" i="10"/>
  <c r="U1413" i="10" s="1"/>
  <c r="C1412" i="10"/>
  <c r="U1412" i="10" s="1"/>
  <c r="C1411" i="10"/>
  <c r="U1411" i="10" s="1"/>
  <c r="C1410" i="10"/>
  <c r="U1410" i="10" s="1"/>
  <c r="C1409" i="10"/>
  <c r="U1409" i="10" s="1"/>
  <c r="C1408" i="10"/>
  <c r="U1408" i="10" s="1"/>
  <c r="C1407" i="10"/>
  <c r="U1407" i="10" s="1"/>
  <c r="C1406" i="10"/>
  <c r="U1406" i="10" s="1"/>
  <c r="C1405" i="10"/>
  <c r="U1405" i="10" s="1"/>
  <c r="C1404" i="10"/>
  <c r="U1404" i="10" s="1"/>
  <c r="C1403" i="10"/>
  <c r="U1403" i="10" s="1"/>
  <c r="C1402" i="10"/>
  <c r="U1402" i="10" s="1"/>
  <c r="C1401" i="10"/>
  <c r="U1401" i="10" s="1"/>
  <c r="C1400" i="10"/>
  <c r="U1400" i="10" s="1"/>
  <c r="C1399" i="10"/>
  <c r="U1399" i="10" s="1"/>
  <c r="C1398" i="10"/>
  <c r="U1398" i="10" s="1"/>
  <c r="C1397" i="10"/>
  <c r="U1397" i="10" s="1"/>
  <c r="C1396" i="10"/>
  <c r="U1396" i="10" s="1"/>
  <c r="C1395" i="10"/>
  <c r="U1395" i="10" s="1"/>
  <c r="C1394" i="10"/>
  <c r="U1394" i="10" s="1"/>
  <c r="C1393" i="10"/>
  <c r="U1393" i="10" s="1"/>
  <c r="C1392" i="10"/>
  <c r="U1392" i="10" s="1"/>
  <c r="C1391" i="10"/>
  <c r="U1391" i="10" s="1"/>
  <c r="C1390" i="10"/>
  <c r="U1390" i="10" s="1"/>
  <c r="C1389" i="10"/>
  <c r="U1389" i="10" s="1"/>
  <c r="C1388" i="10"/>
  <c r="U1388" i="10" s="1"/>
  <c r="C1387" i="10"/>
  <c r="U1387" i="10" s="1"/>
  <c r="C1386" i="10"/>
  <c r="U1386" i="10" s="1"/>
  <c r="C1385" i="10"/>
  <c r="U1385" i="10" s="1"/>
  <c r="C1384" i="10"/>
  <c r="U1384" i="10" s="1"/>
  <c r="C1383" i="10"/>
  <c r="U1383" i="10" s="1"/>
  <c r="C1382" i="10"/>
  <c r="U1382" i="10" s="1"/>
  <c r="C1381" i="10"/>
  <c r="U1381" i="10" s="1"/>
  <c r="C1380" i="10"/>
  <c r="U1380" i="10" s="1"/>
  <c r="C1379" i="10"/>
  <c r="U1379" i="10" s="1"/>
  <c r="C1378" i="10"/>
  <c r="U1378" i="10" s="1"/>
  <c r="C1377" i="10"/>
  <c r="U1377" i="10" s="1"/>
  <c r="C1376" i="10"/>
  <c r="U1376" i="10" s="1"/>
  <c r="C1375" i="10"/>
  <c r="U1375" i="10" s="1"/>
  <c r="C1374" i="10"/>
  <c r="U1374" i="10" s="1"/>
  <c r="C1373" i="10"/>
  <c r="U1373" i="10" s="1"/>
  <c r="C1372" i="10"/>
  <c r="U1372" i="10" s="1"/>
  <c r="C1371" i="10"/>
  <c r="U1371" i="10" s="1"/>
  <c r="C1370" i="10"/>
  <c r="U1370" i="10" s="1"/>
  <c r="C1369" i="10"/>
  <c r="U1369" i="10" s="1"/>
  <c r="C1368" i="10"/>
  <c r="U1368" i="10" s="1"/>
  <c r="C1367" i="10"/>
  <c r="U1367" i="10" s="1"/>
  <c r="C1366" i="10"/>
  <c r="U1366" i="10" s="1"/>
  <c r="C1365" i="10"/>
  <c r="U1365" i="10" s="1"/>
  <c r="C1364" i="10"/>
  <c r="U1364" i="10" s="1"/>
  <c r="C1363" i="10"/>
  <c r="U1363" i="10" s="1"/>
  <c r="C1362" i="10"/>
  <c r="U1362" i="10" s="1"/>
  <c r="C1361" i="10"/>
  <c r="U1361" i="10" s="1"/>
  <c r="C1360" i="10"/>
  <c r="U1360" i="10" s="1"/>
  <c r="C1359" i="10"/>
  <c r="U1359" i="10" s="1"/>
  <c r="C1358" i="10"/>
  <c r="U1358" i="10" s="1"/>
  <c r="C1357" i="10"/>
  <c r="U1357" i="10" s="1"/>
  <c r="C1356" i="10"/>
  <c r="U1356" i="10" s="1"/>
  <c r="C1355" i="10"/>
  <c r="U1355" i="10" s="1"/>
  <c r="C1354" i="10"/>
  <c r="U1354" i="10" s="1"/>
  <c r="C1353" i="10"/>
  <c r="U1353" i="10" s="1"/>
  <c r="C1352" i="10"/>
  <c r="U1352" i="10" s="1"/>
  <c r="C1351" i="10"/>
  <c r="U1351" i="10" s="1"/>
  <c r="C1350" i="10"/>
  <c r="U1350" i="10" s="1"/>
  <c r="C1349" i="10"/>
  <c r="U1349" i="10" s="1"/>
  <c r="C1348" i="10"/>
  <c r="U1348" i="10" s="1"/>
  <c r="C1347" i="10"/>
  <c r="U1347" i="10" s="1"/>
  <c r="C1346" i="10"/>
  <c r="U1346" i="10" s="1"/>
  <c r="C1345" i="10"/>
  <c r="U1345" i="10" s="1"/>
  <c r="C1344" i="10"/>
  <c r="U1344" i="10" s="1"/>
  <c r="C1343" i="10"/>
  <c r="U1343" i="10" s="1"/>
  <c r="C1342" i="10"/>
  <c r="U1342" i="10" s="1"/>
  <c r="C1341" i="10"/>
  <c r="U1341" i="10" s="1"/>
  <c r="C1340" i="10"/>
  <c r="U1340" i="10" s="1"/>
  <c r="C1339" i="10"/>
  <c r="U1339" i="10" s="1"/>
  <c r="C1338" i="10"/>
  <c r="U1338" i="10" s="1"/>
  <c r="C1337" i="10"/>
  <c r="U1337" i="10" s="1"/>
  <c r="C1336" i="10"/>
  <c r="U1336" i="10" s="1"/>
  <c r="C1335" i="10"/>
  <c r="U1335" i="10" s="1"/>
  <c r="C1334" i="10"/>
  <c r="U1334" i="10" s="1"/>
  <c r="C1333" i="10"/>
  <c r="U1333" i="10" s="1"/>
  <c r="C1332" i="10"/>
  <c r="U1332" i="10" s="1"/>
  <c r="C1331" i="10"/>
  <c r="U1331" i="10" s="1"/>
  <c r="C1330" i="10"/>
  <c r="U1330" i="10" s="1"/>
  <c r="C1329" i="10"/>
  <c r="U1329" i="10" s="1"/>
  <c r="C1328" i="10"/>
  <c r="U1328" i="10" s="1"/>
  <c r="C1327" i="10"/>
  <c r="U1327" i="10" s="1"/>
  <c r="C1326" i="10"/>
  <c r="U1326" i="10" s="1"/>
  <c r="C1325" i="10"/>
  <c r="U1325" i="10" s="1"/>
  <c r="C1324" i="10"/>
  <c r="U1324" i="10" s="1"/>
  <c r="C1323" i="10"/>
  <c r="U1323" i="10" s="1"/>
  <c r="C1322" i="10"/>
  <c r="U1322" i="10" s="1"/>
  <c r="C1321" i="10"/>
  <c r="U1321" i="10" s="1"/>
  <c r="C1320" i="10"/>
  <c r="U1320" i="10" s="1"/>
  <c r="C1319" i="10"/>
  <c r="U1319" i="10" s="1"/>
  <c r="C1318" i="10"/>
  <c r="U1318" i="10" s="1"/>
  <c r="C1317" i="10"/>
  <c r="U1317" i="10" s="1"/>
  <c r="C1316" i="10"/>
  <c r="U1316" i="10" s="1"/>
  <c r="C1315" i="10"/>
  <c r="U1315" i="10" s="1"/>
  <c r="C1314" i="10"/>
  <c r="U1314" i="10" s="1"/>
  <c r="C1313" i="10"/>
  <c r="U1313" i="10" s="1"/>
  <c r="C1312" i="10"/>
  <c r="U1312" i="10" s="1"/>
  <c r="C1311" i="10"/>
  <c r="U1311" i="10" s="1"/>
  <c r="C1310" i="10"/>
  <c r="U1310" i="10" s="1"/>
  <c r="C1309" i="10"/>
  <c r="U1309" i="10" s="1"/>
  <c r="C1308" i="10"/>
  <c r="U1308" i="10" s="1"/>
  <c r="C1307" i="10"/>
  <c r="U1307" i="10" s="1"/>
  <c r="C1306" i="10"/>
  <c r="U1306" i="10" s="1"/>
  <c r="C1305" i="10"/>
  <c r="U1305" i="10" s="1"/>
  <c r="C1304" i="10"/>
  <c r="U1304" i="10" s="1"/>
  <c r="C1303" i="10"/>
  <c r="U1303" i="10" s="1"/>
  <c r="C1302" i="10"/>
  <c r="U1302" i="10" s="1"/>
  <c r="C1301" i="10"/>
  <c r="U1301" i="10" s="1"/>
  <c r="C1300" i="10"/>
  <c r="U1300" i="10" s="1"/>
  <c r="C1299" i="10"/>
  <c r="U1299" i="10" s="1"/>
  <c r="C1298" i="10"/>
  <c r="U1298" i="10" s="1"/>
  <c r="C1297" i="10"/>
  <c r="U1297" i="10" s="1"/>
  <c r="C1296" i="10"/>
  <c r="U1296" i="10" s="1"/>
  <c r="C1295" i="10"/>
  <c r="U1295" i="10" s="1"/>
  <c r="C1294" i="10"/>
  <c r="U1294" i="10" s="1"/>
  <c r="C1293" i="10"/>
  <c r="U1293" i="10" s="1"/>
  <c r="C1292" i="10"/>
  <c r="U1292" i="10" s="1"/>
  <c r="C1291" i="10"/>
  <c r="U1291" i="10" s="1"/>
  <c r="C1290" i="10"/>
  <c r="U1290" i="10" s="1"/>
  <c r="C1289" i="10"/>
  <c r="U1289" i="10" s="1"/>
  <c r="C1288" i="10"/>
  <c r="U1288" i="10" s="1"/>
  <c r="C1287" i="10"/>
  <c r="U1287" i="10" s="1"/>
  <c r="C1286" i="10"/>
  <c r="U1286" i="10" s="1"/>
  <c r="C1285" i="10"/>
  <c r="U1285" i="10" s="1"/>
  <c r="C1284" i="10"/>
  <c r="U1284" i="10" s="1"/>
  <c r="C1283" i="10"/>
  <c r="U1283" i="10" s="1"/>
  <c r="C1282" i="10"/>
  <c r="U1282" i="10" s="1"/>
  <c r="C1281" i="10"/>
  <c r="U1281" i="10" s="1"/>
  <c r="C1280" i="10"/>
  <c r="U1280" i="10" s="1"/>
  <c r="C1279" i="10"/>
  <c r="U1279" i="10" s="1"/>
  <c r="C1278" i="10"/>
  <c r="U1278" i="10" s="1"/>
  <c r="C1277" i="10"/>
  <c r="U1277" i="10" s="1"/>
  <c r="C1276" i="10"/>
  <c r="U1276" i="10" s="1"/>
  <c r="C1275" i="10"/>
  <c r="U1275" i="10" s="1"/>
  <c r="C1274" i="10"/>
  <c r="U1274" i="10" s="1"/>
  <c r="C1273" i="10"/>
  <c r="U1273" i="10" s="1"/>
  <c r="C1272" i="10"/>
  <c r="U1272" i="10" s="1"/>
  <c r="C1271" i="10"/>
  <c r="U1271" i="10" s="1"/>
  <c r="C1270" i="10"/>
  <c r="U1270" i="10" s="1"/>
  <c r="C1269" i="10"/>
  <c r="U1269" i="10" s="1"/>
  <c r="C1268" i="10"/>
  <c r="U1268" i="10" s="1"/>
  <c r="C1267" i="10"/>
  <c r="U1267" i="10" s="1"/>
  <c r="C1266" i="10"/>
  <c r="U1266" i="10" s="1"/>
  <c r="C1265" i="10"/>
  <c r="U1265" i="10" s="1"/>
  <c r="C1264" i="10"/>
  <c r="U1264" i="10" s="1"/>
  <c r="C1263" i="10"/>
  <c r="U1263" i="10" s="1"/>
  <c r="C1262" i="10"/>
  <c r="U1262" i="10" s="1"/>
  <c r="C1261" i="10"/>
  <c r="U1261" i="10" s="1"/>
  <c r="C1260" i="10"/>
  <c r="U1260" i="10" s="1"/>
  <c r="C1259" i="10"/>
  <c r="U1259" i="10" s="1"/>
  <c r="C1258" i="10"/>
  <c r="U1258" i="10" s="1"/>
  <c r="C1257" i="10"/>
  <c r="U1257" i="10" s="1"/>
  <c r="C1256" i="10"/>
  <c r="U1256" i="10" s="1"/>
  <c r="C1255" i="10"/>
  <c r="U1255" i="10" s="1"/>
  <c r="C1254" i="10"/>
  <c r="U1254" i="10" s="1"/>
  <c r="C1253" i="10"/>
  <c r="U1253" i="10" s="1"/>
  <c r="C1252" i="10"/>
  <c r="U1252" i="10" s="1"/>
  <c r="C1251" i="10"/>
  <c r="U1251" i="10" s="1"/>
  <c r="C1250" i="10"/>
  <c r="U1250" i="10" s="1"/>
  <c r="C1249" i="10"/>
  <c r="U1249" i="10" s="1"/>
  <c r="C1248" i="10"/>
  <c r="U1248" i="10" s="1"/>
  <c r="C1247" i="10"/>
  <c r="U1247" i="10" s="1"/>
  <c r="C1246" i="10"/>
  <c r="U1246" i="10" s="1"/>
  <c r="C1245" i="10"/>
  <c r="U1245" i="10" s="1"/>
  <c r="C1244" i="10"/>
  <c r="U1244" i="10" s="1"/>
  <c r="C1243" i="10"/>
  <c r="U1243" i="10" s="1"/>
  <c r="C1242" i="10"/>
  <c r="U1242" i="10" s="1"/>
  <c r="C1241" i="10"/>
  <c r="U1241" i="10" s="1"/>
  <c r="C1240" i="10"/>
  <c r="U1240" i="10" s="1"/>
  <c r="C1239" i="10"/>
  <c r="U1239" i="10" s="1"/>
  <c r="C1238" i="10"/>
  <c r="U1238" i="10" s="1"/>
  <c r="C1237" i="10"/>
  <c r="U1237" i="10" s="1"/>
  <c r="C1236" i="10"/>
  <c r="U1236" i="10" s="1"/>
  <c r="C1235" i="10"/>
  <c r="U1235" i="10" s="1"/>
  <c r="C1234" i="10"/>
  <c r="U1234" i="10" s="1"/>
  <c r="C1233" i="10"/>
  <c r="U1233" i="10" s="1"/>
  <c r="C1232" i="10"/>
  <c r="U1232" i="10" s="1"/>
  <c r="C1231" i="10"/>
  <c r="U1231" i="10" s="1"/>
  <c r="C1230" i="10"/>
  <c r="U1230" i="10" s="1"/>
  <c r="C1229" i="10"/>
  <c r="U1229" i="10" s="1"/>
  <c r="C1228" i="10"/>
  <c r="U1228" i="10" s="1"/>
  <c r="C1227" i="10"/>
  <c r="U1227" i="10" s="1"/>
  <c r="C1226" i="10"/>
  <c r="U1226" i="10" s="1"/>
  <c r="C1225" i="10"/>
  <c r="U1225" i="10" s="1"/>
  <c r="C1224" i="10"/>
  <c r="U1224" i="10" s="1"/>
  <c r="C1223" i="10"/>
  <c r="U1223" i="10" s="1"/>
  <c r="C1222" i="10"/>
  <c r="U1222" i="10" s="1"/>
  <c r="C1221" i="10"/>
  <c r="U1221" i="10" s="1"/>
  <c r="C1220" i="10"/>
  <c r="U1220" i="10" s="1"/>
  <c r="C1219" i="10"/>
  <c r="U1219" i="10" s="1"/>
  <c r="C1218" i="10"/>
  <c r="U1218" i="10" s="1"/>
  <c r="C1217" i="10"/>
  <c r="U1217" i="10" s="1"/>
  <c r="C1216" i="10"/>
  <c r="U1216" i="10" s="1"/>
  <c r="C1215" i="10"/>
  <c r="U1215" i="10" s="1"/>
  <c r="C1214" i="10"/>
  <c r="U1214" i="10" s="1"/>
  <c r="C1213" i="10"/>
  <c r="U1213" i="10" s="1"/>
  <c r="C1212" i="10"/>
  <c r="U1212" i="10" s="1"/>
  <c r="C1211" i="10"/>
  <c r="U1211" i="10" s="1"/>
  <c r="C1210" i="10"/>
  <c r="U1210" i="10" s="1"/>
  <c r="C1209" i="10"/>
  <c r="U1209" i="10" s="1"/>
  <c r="C1208" i="10"/>
  <c r="U1208" i="10" s="1"/>
  <c r="C1207" i="10"/>
  <c r="U1207" i="10" s="1"/>
  <c r="C1206" i="10"/>
  <c r="U1206" i="10" s="1"/>
  <c r="C1205" i="10"/>
  <c r="U1205" i="10" s="1"/>
  <c r="C1204" i="10"/>
  <c r="U1204" i="10" s="1"/>
  <c r="C1203" i="10"/>
  <c r="U1203" i="10" s="1"/>
  <c r="C1202" i="10"/>
  <c r="U1202" i="10" s="1"/>
  <c r="C1201" i="10"/>
  <c r="U1201" i="10" s="1"/>
  <c r="C1200" i="10"/>
  <c r="U1200" i="10" s="1"/>
  <c r="C1199" i="10"/>
  <c r="U1199" i="10" s="1"/>
  <c r="C1198" i="10"/>
  <c r="U1198" i="10" s="1"/>
  <c r="C1197" i="10"/>
  <c r="U1197" i="10" s="1"/>
  <c r="C1196" i="10"/>
  <c r="U1196" i="10" s="1"/>
  <c r="C1195" i="10"/>
  <c r="U1195" i="10" s="1"/>
  <c r="C1194" i="10"/>
  <c r="U1194" i="10" s="1"/>
  <c r="C1193" i="10"/>
  <c r="U1193" i="10" s="1"/>
  <c r="C1192" i="10"/>
  <c r="U1192" i="10" s="1"/>
  <c r="C1191" i="10"/>
  <c r="U1191" i="10" s="1"/>
  <c r="C1190" i="10"/>
  <c r="U1190" i="10" s="1"/>
  <c r="C1189" i="10"/>
  <c r="U1189" i="10" s="1"/>
  <c r="C1188" i="10"/>
  <c r="U1188" i="10" s="1"/>
  <c r="C1187" i="10"/>
  <c r="U1187" i="10" s="1"/>
  <c r="C1186" i="10"/>
  <c r="U1186" i="10" s="1"/>
  <c r="C1185" i="10"/>
  <c r="U1185" i="10" s="1"/>
  <c r="C1184" i="10"/>
  <c r="U1184" i="10" s="1"/>
  <c r="C1183" i="10"/>
  <c r="U1183" i="10" s="1"/>
  <c r="C1182" i="10"/>
  <c r="U1182" i="10" s="1"/>
  <c r="C1181" i="10"/>
  <c r="U1181" i="10" s="1"/>
  <c r="C1180" i="10"/>
  <c r="U1180" i="10" s="1"/>
  <c r="C1179" i="10"/>
  <c r="U1179" i="10" s="1"/>
  <c r="C1178" i="10"/>
  <c r="U1178" i="10" s="1"/>
  <c r="C1177" i="10"/>
  <c r="U1177" i="10" s="1"/>
  <c r="C1176" i="10"/>
  <c r="U1176" i="10" s="1"/>
  <c r="C1175" i="10"/>
  <c r="U1175" i="10" s="1"/>
  <c r="C1174" i="10"/>
  <c r="U1174" i="10" s="1"/>
  <c r="C1173" i="10"/>
  <c r="U1173" i="10" s="1"/>
  <c r="C1172" i="10"/>
  <c r="U1172" i="10" s="1"/>
  <c r="C1171" i="10"/>
  <c r="U1171" i="10" s="1"/>
  <c r="C1170" i="10"/>
  <c r="U1170" i="10" s="1"/>
  <c r="C1169" i="10"/>
  <c r="U1169" i="10" s="1"/>
  <c r="C1168" i="10"/>
  <c r="U1168" i="10" s="1"/>
  <c r="C1167" i="10"/>
  <c r="U1167" i="10" s="1"/>
  <c r="C1166" i="10"/>
  <c r="U1166" i="10" s="1"/>
  <c r="C1165" i="10"/>
  <c r="U1165" i="10" s="1"/>
  <c r="C1164" i="10"/>
  <c r="U1164" i="10" s="1"/>
  <c r="C1163" i="10"/>
  <c r="U1163" i="10" s="1"/>
  <c r="C1162" i="10"/>
  <c r="U1162" i="10" s="1"/>
  <c r="C1161" i="10"/>
  <c r="U1161" i="10" s="1"/>
  <c r="C1160" i="10"/>
  <c r="U1160" i="10" s="1"/>
  <c r="C1159" i="10"/>
  <c r="U1159" i="10" s="1"/>
  <c r="AB371" i="1" l="1"/>
  <c r="Y3309" i="10"/>
  <c r="X3309" i="10"/>
  <c r="W3309" i="10"/>
  <c r="V3309" i="10"/>
  <c r="S3309" i="10"/>
  <c r="R3309" i="10"/>
  <c r="Q3309" i="10"/>
  <c r="AD3309" i="10" s="1"/>
  <c r="P3309" i="10"/>
  <c r="O3309" i="10"/>
  <c r="N3309" i="10"/>
  <c r="AB3309" i="10" s="1"/>
  <c r="M3309" i="10"/>
  <c r="L3309" i="10"/>
  <c r="K3309" i="10"/>
  <c r="J3309" i="10"/>
  <c r="I3309" i="10"/>
  <c r="H3309" i="10"/>
  <c r="AA3309" i="10" s="1"/>
  <c r="G3309" i="10"/>
  <c r="Z3309" i="10" s="1"/>
  <c r="F3309" i="10"/>
  <c r="Y3308" i="10"/>
  <c r="X3308" i="10"/>
  <c r="W3308" i="10"/>
  <c r="V3308" i="10"/>
  <c r="S3308" i="10"/>
  <c r="R3308" i="10"/>
  <c r="Q3308" i="10"/>
  <c r="AD3308" i="10" s="1"/>
  <c r="P3308" i="10"/>
  <c r="O3308" i="10"/>
  <c r="N3308" i="10"/>
  <c r="AB3308" i="10" s="1"/>
  <c r="M3308" i="10"/>
  <c r="L3308" i="10"/>
  <c r="K3308" i="10"/>
  <c r="J3308" i="10"/>
  <c r="I3308" i="10"/>
  <c r="H3308" i="10"/>
  <c r="AA3308" i="10" s="1"/>
  <c r="G3308" i="10"/>
  <c r="Z3308" i="10" s="1"/>
  <c r="F3308" i="10"/>
  <c r="Y3307" i="10"/>
  <c r="X3307" i="10"/>
  <c r="W3307" i="10"/>
  <c r="V3307" i="10"/>
  <c r="S3307" i="10"/>
  <c r="R3307" i="10"/>
  <c r="Q3307" i="10"/>
  <c r="AD3307" i="10" s="1"/>
  <c r="P3307" i="10"/>
  <c r="O3307" i="10"/>
  <c r="N3307" i="10"/>
  <c r="AB3307" i="10" s="1"/>
  <c r="M3307" i="10"/>
  <c r="L3307" i="10"/>
  <c r="K3307" i="10"/>
  <c r="J3307" i="10"/>
  <c r="I3307" i="10"/>
  <c r="H3307" i="10"/>
  <c r="AA3307" i="10" s="1"/>
  <c r="G3307" i="10"/>
  <c r="Z3307" i="10" s="1"/>
  <c r="F3307" i="10"/>
  <c r="Y3306" i="10"/>
  <c r="X3306" i="10"/>
  <c r="W3306" i="10"/>
  <c r="V3306" i="10"/>
  <c r="S3306" i="10"/>
  <c r="R3306" i="10"/>
  <c r="Q3306" i="10"/>
  <c r="AD3306" i="10" s="1"/>
  <c r="P3306" i="10"/>
  <c r="O3306" i="10"/>
  <c r="N3306" i="10"/>
  <c r="AB3306" i="10" s="1"/>
  <c r="M3306" i="10"/>
  <c r="L3306" i="10"/>
  <c r="K3306" i="10"/>
  <c r="J3306" i="10"/>
  <c r="I3306" i="10"/>
  <c r="H3306" i="10"/>
  <c r="AA3306" i="10" s="1"/>
  <c r="G3306" i="10"/>
  <c r="Z3306" i="10" s="1"/>
  <c r="F3306" i="10"/>
  <c r="Y3305" i="10"/>
  <c r="X3305" i="10"/>
  <c r="W3305" i="10"/>
  <c r="V3305" i="10"/>
  <c r="S3305" i="10"/>
  <c r="R3305" i="10"/>
  <c r="Q3305" i="10"/>
  <c r="AD3305" i="10" s="1"/>
  <c r="P3305" i="10"/>
  <c r="O3305" i="10"/>
  <c r="N3305" i="10"/>
  <c r="AB3305" i="10" s="1"/>
  <c r="M3305" i="10"/>
  <c r="L3305" i="10"/>
  <c r="K3305" i="10"/>
  <c r="J3305" i="10"/>
  <c r="I3305" i="10"/>
  <c r="H3305" i="10"/>
  <c r="AA3305" i="10" s="1"/>
  <c r="G3305" i="10"/>
  <c r="Z3305" i="10" s="1"/>
  <c r="F3305" i="10"/>
  <c r="Y3304" i="10"/>
  <c r="X3304" i="10"/>
  <c r="W3304" i="10"/>
  <c r="V3304" i="10"/>
  <c r="S3304" i="10"/>
  <c r="R3304" i="10"/>
  <c r="Q3304" i="10"/>
  <c r="AD3304" i="10" s="1"/>
  <c r="P3304" i="10"/>
  <c r="O3304" i="10"/>
  <c r="N3304" i="10"/>
  <c r="AB3304" i="10" s="1"/>
  <c r="M3304" i="10"/>
  <c r="L3304" i="10"/>
  <c r="K3304" i="10"/>
  <c r="J3304" i="10"/>
  <c r="I3304" i="10"/>
  <c r="H3304" i="10"/>
  <c r="AA3304" i="10" s="1"/>
  <c r="G3304" i="10"/>
  <c r="Z3304" i="10" s="1"/>
  <c r="F3304" i="10"/>
  <c r="Y3303" i="10"/>
  <c r="X3303" i="10"/>
  <c r="W3303" i="10"/>
  <c r="V3303" i="10"/>
  <c r="S3303" i="10"/>
  <c r="R3303" i="10"/>
  <c r="Q3303" i="10"/>
  <c r="AD3303" i="10" s="1"/>
  <c r="P3303" i="10"/>
  <c r="O3303" i="10"/>
  <c r="N3303" i="10"/>
  <c r="AB3303" i="10" s="1"/>
  <c r="M3303" i="10"/>
  <c r="L3303" i="10"/>
  <c r="K3303" i="10"/>
  <c r="J3303" i="10"/>
  <c r="I3303" i="10"/>
  <c r="H3303" i="10"/>
  <c r="AA3303" i="10" s="1"/>
  <c r="G3303" i="10"/>
  <c r="Z3303" i="10" s="1"/>
  <c r="F3303" i="10"/>
  <c r="Y3302" i="10"/>
  <c r="X3302" i="10"/>
  <c r="W3302" i="10"/>
  <c r="V3302" i="10"/>
  <c r="S3302" i="10"/>
  <c r="R3302" i="10"/>
  <c r="Q3302" i="10"/>
  <c r="AD3302" i="10" s="1"/>
  <c r="P3302" i="10"/>
  <c r="O3302" i="10"/>
  <c r="N3302" i="10"/>
  <c r="AB3302" i="10" s="1"/>
  <c r="M3302" i="10"/>
  <c r="L3302" i="10"/>
  <c r="K3302" i="10"/>
  <c r="J3302" i="10"/>
  <c r="I3302" i="10"/>
  <c r="H3302" i="10"/>
  <c r="AA3302" i="10" s="1"/>
  <c r="G3302" i="10"/>
  <c r="Z3302" i="10" s="1"/>
  <c r="F3302" i="10"/>
  <c r="Y3301" i="10"/>
  <c r="X3301" i="10"/>
  <c r="W3301" i="10"/>
  <c r="V3301" i="10"/>
  <c r="S3301" i="10"/>
  <c r="R3301" i="10"/>
  <c r="Q3301" i="10"/>
  <c r="AD3301" i="10" s="1"/>
  <c r="P3301" i="10"/>
  <c r="O3301" i="10"/>
  <c r="N3301" i="10"/>
  <c r="AB3301" i="10" s="1"/>
  <c r="M3301" i="10"/>
  <c r="L3301" i="10"/>
  <c r="K3301" i="10"/>
  <c r="J3301" i="10"/>
  <c r="I3301" i="10"/>
  <c r="H3301" i="10"/>
  <c r="AA3301" i="10" s="1"/>
  <c r="G3301" i="10"/>
  <c r="Z3301" i="10" s="1"/>
  <c r="F3301" i="10"/>
  <c r="Y3300" i="10"/>
  <c r="X3300" i="10"/>
  <c r="W3300" i="10"/>
  <c r="V3300" i="10"/>
  <c r="S3300" i="10"/>
  <c r="R3300" i="10"/>
  <c r="Q3300" i="10"/>
  <c r="AD3300" i="10" s="1"/>
  <c r="P3300" i="10"/>
  <c r="O3300" i="10"/>
  <c r="N3300" i="10"/>
  <c r="AB3300" i="10" s="1"/>
  <c r="M3300" i="10"/>
  <c r="L3300" i="10"/>
  <c r="K3300" i="10"/>
  <c r="J3300" i="10"/>
  <c r="I3300" i="10"/>
  <c r="H3300" i="10"/>
  <c r="AA3300" i="10" s="1"/>
  <c r="G3300" i="10"/>
  <c r="Z3300" i="10" s="1"/>
  <c r="F3300" i="10"/>
  <c r="Y3299" i="10"/>
  <c r="X3299" i="10"/>
  <c r="W3299" i="10"/>
  <c r="V3299" i="10"/>
  <c r="S3299" i="10"/>
  <c r="R3299" i="10"/>
  <c r="Q3299" i="10"/>
  <c r="AD3299" i="10" s="1"/>
  <c r="P3299" i="10"/>
  <c r="O3299" i="10"/>
  <c r="N3299" i="10"/>
  <c r="AB3299" i="10" s="1"/>
  <c r="M3299" i="10"/>
  <c r="L3299" i="10"/>
  <c r="K3299" i="10"/>
  <c r="J3299" i="10"/>
  <c r="I3299" i="10"/>
  <c r="H3299" i="10"/>
  <c r="AA3299" i="10" s="1"/>
  <c r="G3299" i="10"/>
  <c r="Z3299" i="10" s="1"/>
  <c r="F3299" i="10"/>
  <c r="Y3298" i="10"/>
  <c r="X3298" i="10"/>
  <c r="W3298" i="10"/>
  <c r="V3298" i="10"/>
  <c r="S3298" i="10"/>
  <c r="R3298" i="10"/>
  <c r="Q3298" i="10"/>
  <c r="AD3298" i="10" s="1"/>
  <c r="P3298" i="10"/>
  <c r="O3298" i="10"/>
  <c r="N3298" i="10"/>
  <c r="AB3298" i="10" s="1"/>
  <c r="M3298" i="10"/>
  <c r="L3298" i="10"/>
  <c r="K3298" i="10"/>
  <c r="J3298" i="10"/>
  <c r="I3298" i="10"/>
  <c r="H3298" i="10"/>
  <c r="AA3298" i="10" s="1"/>
  <c r="G3298" i="10"/>
  <c r="Z3298" i="10" s="1"/>
  <c r="F3298" i="10"/>
  <c r="Y3297" i="10"/>
  <c r="X3297" i="10"/>
  <c r="W3297" i="10"/>
  <c r="V3297" i="10"/>
  <c r="S3297" i="10"/>
  <c r="R3297" i="10"/>
  <c r="Q3297" i="10"/>
  <c r="AD3297" i="10" s="1"/>
  <c r="P3297" i="10"/>
  <c r="O3297" i="10"/>
  <c r="N3297" i="10"/>
  <c r="AB3297" i="10" s="1"/>
  <c r="M3297" i="10"/>
  <c r="L3297" i="10"/>
  <c r="K3297" i="10"/>
  <c r="J3297" i="10"/>
  <c r="I3297" i="10"/>
  <c r="H3297" i="10"/>
  <c r="AA3297" i="10" s="1"/>
  <c r="G3297" i="10"/>
  <c r="Z3297" i="10" s="1"/>
  <c r="F3297" i="10"/>
  <c r="Y3296" i="10"/>
  <c r="X3296" i="10"/>
  <c r="W3296" i="10"/>
  <c r="V3296" i="10"/>
  <c r="S3296" i="10"/>
  <c r="R3296" i="10"/>
  <c r="Q3296" i="10"/>
  <c r="AD3296" i="10" s="1"/>
  <c r="P3296" i="10"/>
  <c r="O3296" i="10"/>
  <c r="N3296" i="10"/>
  <c r="AB3296" i="10" s="1"/>
  <c r="M3296" i="10"/>
  <c r="L3296" i="10"/>
  <c r="K3296" i="10"/>
  <c r="J3296" i="10"/>
  <c r="I3296" i="10"/>
  <c r="H3296" i="10"/>
  <c r="AA3296" i="10" s="1"/>
  <c r="G3296" i="10"/>
  <c r="Z3296" i="10" s="1"/>
  <c r="F3296" i="10"/>
  <c r="Y3295" i="10"/>
  <c r="X3295" i="10"/>
  <c r="W3295" i="10"/>
  <c r="V3295" i="10"/>
  <c r="S3295" i="10"/>
  <c r="R3295" i="10"/>
  <c r="Q3295" i="10"/>
  <c r="AD3295" i="10" s="1"/>
  <c r="P3295" i="10"/>
  <c r="O3295" i="10"/>
  <c r="N3295" i="10"/>
  <c r="AB3295" i="10" s="1"/>
  <c r="M3295" i="10"/>
  <c r="L3295" i="10"/>
  <c r="K3295" i="10"/>
  <c r="J3295" i="10"/>
  <c r="I3295" i="10"/>
  <c r="H3295" i="10"/>
  <c r="AA3295" i="10" s="1"/>
  <c r="G3295" i="10"/>
  <c r="Z3295" i="10" s="1"/>
  <c r="F3295" i="10"/>
  <c r="Y3294" i="10"/>
  <c r="X3294" i="10"/>
  <c r="W3294" i="10"/>
  <c r="V3294" i="10"/>
  <c r="S3294" i="10"/>
  <c r="R3294" i="10"/>
  <c r="Q3294" i="10"/>
  <c r="AD3294" i="10" s="1"/>
  <c r="P3294" i="10"/>
  <c r="O3294" i="10"/>
  <c r="N3294" i="10"/>
  <c r="AB3294" i="10" s="1"/>
  <c r="M3294" i="10"/>
  <c r="L3294" i="10"/>
  <c r="K3294" i="10"/>
  <c r="J3294" i="10"/>
  <c r="I3294" i="10"/>
  <c r="H3294" i="10"/>
  <c r="AA3294" i="10" s="1"/>
  <c r="G3294" i="10"/>
  <c r="Z3294" i="10" s="1"/>
  <c r="F3294" i="10"/>
  <c r="Y3293" i="10"/>
  <c r="X3293" i="10"/>
  <c r="W3293" i="10"/>
  <c r="V3293" i="10"/>
  <c r="S3293" i="10"/>
  <c r="R3293" i="10"/>
  <c r="Q3293" i="10"/>
  <c r="AD3293" i="10" s="1"/>
  <c r="P3293" i="10"/>
  <c r="O3293" i="10"/>
  <c r="N3293" i="10"/>
  <c r="AB3293" i="10" s="1"/>
  <c r="M3293" i="10"/>
  <c r="L3293" i="10"/>
  <c r="K3293" i="10"/>
  <c r="J3293" i="10"/>
  <c r="I3293" i="10"/>
  <c r="H3293" i="10"/>
  <c r="AA3293" i="10" s="1"/>
  <c r="G3293" i="10"/>
  <c r="Z3293" i="10" s="1"/>
  <c r="F3293" i="10"/>
  <c r="Y3292" i="10"/>
  <c r="X3292" i="10"/>
  <c r="W3292" i="10"/>
  <c r="V3292" i="10"/>
  <c r="S3292" i="10"/>
  <c r="R3292" i="10"/>
  <c r="Q3292" i="10"/>
  <c r="AD3292" i="10" s="1"/>
  <c r="P3292" i="10"/>
  <c r="O3292" i="10"/>
  <c r="N3292" i="10"/>
  <c r="AB3292" i="10" s="1"/>
  <c r="M3292" i="10"/>
  <c r="L3292" i="10"/>
  <c r="K3292" i="10"/>
  <c r="J3292" i="10"/>
  <c r="I3292" i="10"/>
  <c r="H3292" i="10"/>
  <c r="AA3292" i="10" s="1"/>
  <c r="G3292" i="10"/>
  <c r="Z3292" i="10" s="1"/>
  <c r="F3292" i="10"/>
  <c r="Y3291" i="10"/>
  <c r="X3291" i="10"/>
  <c r="W3291" i="10"/>
  <c r="V3291" i="10"/>
  <c r="S3291" i="10"/>
  <c r="R3291" i="10"/>
  <c r="Q3291" i="10"/>
  <c r="AD3291" i="10" s="1"/>
  <c r="P3291" i="10"/>
  <c r="O3291" i="10"/>
  <c r="N3291" i="10"/>
  <c r="AB3291" i="10" s="1"/>
  <c r="M3291" i="10"/>
  <c r="L3291" i="10"/>
  <c r="K3291" i="10"/>
  <c r="J3291" i="10"/>
  <c r="I3291" i="10"/>
  <c r="H3291" i="10"/>
  <c r="AA3291" i="10" s="1"/>
  <c r="G3291" i="10"/>
  <c r="Z3291" i="10" s="1"/>
  <c r="F3291" i="10"/>
  <c r="Y3290" i="10"/>
  <c r="X3290" i="10"/>
  <c r="W3290" i="10"/>
  <c r="V3290" i="10"/>
  <c r="S3290" i="10"/>
  <c r="R3290" i="10"/>
  <c r="Q3290" i="10"/>
  <c r="AD3290" i="10" s="1"/>
  <c r="P3290" i="10"/>
  <c r="O3290" i="10"/>
  <c r="N3290" i="10"/>
  <c r="AB3290" i="10" s="1"/>
  <c r="M3290" i="10"/>
  <c r="L3290" i="10"/>
  <c r="K3290" i="10"/>
  <c r="J3290" i="10"/>
  <c r="I3290" i="10"/>
  <c r="H3290" i="10"/>
  <c r="AA3290" i="10" s="1"/>
  <c r="G3290" i="10"/>
  <c r="Z3290" i="10" s="1"/>
  <c r="F3290" i="10"/>
  <c r="Y3289" i="10"/>
  <c r="X3289" i="10"/>
  <c r="W3289" i="10"/>
  <c r="V3289" i="10"/>
  <c r="S3289" i="10"/>
  <c r="R3289" i="10"/>
  <c r="Q3289" i="10"/>
  <c r="AD3289" i="10" s="1"/>
  <c r="P3289" i="10"/>
  <c r="O3289" i="10"/>
  <c r="N3289" i="10"/>
  <c r="AB3289" i="10" s="1"/>
  <c r="M3289" i="10"/>
  <c r="L3289" i="10"/>
  <c r="K3289" i="10"/>
  <c r="J3289" i="10"/>
  <c r="I3289" i="10"/>
  <c r="H3289" i="10"/>
  <c r="AA3289" i="10" s="1"/>
  <c r="G3289" i="10"/>
  <c r="Z3289" i="10" s="1"/>
  <c r="F3289" i="10"/>
  <c r="Y3288" i="10"/>
  <c r="X3288" i="10"/>
  <c r="W3288" i="10"/>
  <c r="V3288" i="10"/>
  <c r="S3288" i="10"/>
  <c r="R3288" i="10"/>
  <c r="Q3288" i="10"/>
  <c r="AD3288" i="10" s="1"/>
  <c r="P3288" i="10"/>
  <c r="O3288" i="10"/>
  <c r="N3288" i="10"/>
  <c r="AB3288" i="10" s="1"/>
  <c r="M3288" i="10"/>
  <c r="L3288" i="10"/>
  <c r="K3288" i="10"/>
  <c r="J3288" i="10"/>
  <c r="I3288" i="10"/>
  <c r="H3288" i="10"/>
  <c r="AA3288" i="10" s="1"/>
  <c r="G3288" i="10"/>
  <c r="Z3288" i="10" s="1"/>
  <c r="F3288" i="10"/>
  <c r="Y3287" i="10"/>
  <c r="X3287" i="10"/>
  <c r="W3287" i="10"/>
  <c r="V3287" i="10"/>
  <c r="S3287" i="10"/>
  <c r="R3287" i="10"/>
  <c r="Q3287" i="10"/>
  <c r="AD3287" i="10" s="1"/>
  <c r="P3287" i="10"/>
  <c r="O3287" i="10"/>
  <c r="N3287" i="10"/>
  <c r="AB3287" i="10" s="1"/>
  <c r="M3287" i="10"/>
  <c r="L3287" i="10"/>
  <c r="K3287" i="10"/>
  <c r="J3287" i="10"/>
  <c r="I3287" i="10"/>
  <c r="H3287" i="10"/>
  <c r="AA3287" i="10" s="1"/>
  <c r="G3287" i="10"/>
  <c r="Z3287" i="10" s="1"/>
  <c r="F3287" i="10"/>
  <c r="Y3286" i="10"/>
  <c r="X3286" i="10"/>
  <c r="W3286" i="10"/>
  <c r="V3286" i="10"/>
  <c r="S3286" i="10"/>
  <c r="R3286" i="10"/>
  <c r="Q3286" i="10"/>
  <c r="AD3286" i="10" s="1"/>
  <c r="P3286" i="10"/>
  <c r="O3286" i="10"/>
  <c r="N3286" i="10"/>
  <c r="AB3286" i="10" s="1"/>
  <c r="M3286" i="10"/>
  <c r="L3286" i="10"/>
  <c r="K3286" i="10"/>
  <c r="J3286" i="10"/>
  <c r="I3286" i="10"/>
  <c r="H3286" i="10"/>
  <c r="AA3286" i="10" s="1"/>
  <c r="G3286" i="10"/>
  <c r="Z3286" i="10" s="1"/>
  <c r="F3286" i="10"/>
  <c r="Y3285" i="10"/>
  <c r="X3285" i="10"/>
  <c r="W3285" i="10"/>
  <c r="V3285" i="10"/>
  <c r="S3285" i="10"/>
  <c r="R3285" i="10"/>
  <c r="Q3285" i="10"/>
  <c r="AD3285" i="10" s="1"/>
  <c r="P3285" i="10"/>
  <c r="O3285" i="10"/>
  <c r="N3285" i="10"/>
  <c r="AB3285" i="10" s="1"/>
  <c r="M3285" i="10"/>
  <c r="L3285" i="10"/>
  <c r="K3285" i="10"/>
  <c r="J3285" i="10"/>
  <c r="I3285" i="10"/>
  <c r="H3285" i="10"/>
  <c r="AA3285" i="10" s="1"/>
  <c r="G3285" i="10"/>
  <c r="Z3285" i="10" s="1"/>
  <c r="F3285" i="10"/>
  <c r="Y3284" i="10"/>
  <c r="X3284" i="10"/>
  <c r="W3284" i="10"/>
  <c r="V3284" i="10"/>
  <c r="S3284" i="10"/>
  <c r="R3284" i="10"/>
  <c r="Q3284" i="10"/>
  <c r="AD3284" i="10" s="1"/>
  <c r="P3284" i="10"/>
  <c r="O3284" i="10"/>
  <c r="N3284" i="10"/>
  <c r="AB3284" i="10" s="1"/>
  <c r="M3284" i="10"/>
  <c r="L3284" i="10"/>
  <c r="K3284" i="10"/>
  <c r="J3284" i="10"/>
  <c r="I3284" i="10"/>
  <c r="H3284" i="10"/>
  <c r="AA3284" i="10" s="1"/>
  <c r="G3284" i="10"/>
  <c r="Z3284" i="10" s="1"/>
  <c r="F3284" i="10"/>
  <c r="Y3283" i="10"/>
  <c r="X3283" i="10"/>
  <c r="W3283" i="10"/>
  <c r="V3283" i="10"/>
  <c r="S3283" i="10"/>
  <c r="R3283" i="10"/>
  <c r="Q3283" i="10"/>
  <c r="AD3283" i="10" s="1"/>
  <c r="P3283" i="10"/>
  <c r="O3283" i="10"/>
  <c r="N3283" i="10"/>
  <c r="AB3283" i="10" s="1"/>
  <c r="M3283" i="10"/>
  <c r="L3283" i="10"/>
  <c r="K3283" i="10"/>
  <c r="J3283" i="10"/>
  <c r="I3283" i="10"/>
  <c r="H3283" i="10"/>
  <c r="AA3283" i="10" s="1"/>
  <c r="G3283" i="10"/>
  <c r="Z3283" i="10" s="1"/>
  <c r="F3283" i="10"/>
  <c r="Y3282" i="10"/>
  <c r="X3282" i="10"/>
  <c r="W3282" i="10"/>
  <c r="V3282" i="10"/>
  <c r="S3282" i="10"/>
  <c r="R3282" i="10"/>
  <c r="Q3282" i="10"/>
  <c r="AD3282" i="10" s="1"/>
  <c r="P3282" i="10"/>
  <c r="O3282" i="10"/>
  <c r="N3282" i="10"/>
  <c r="AB3282" i="10" s="1"/>
  <c r="M3282" i="10"/>
  <c r="L3282" i="10"/>
  <c r="K3282" i="10"/>
  <c r="J3282" i="10"/>
  <c r="I3282" i="10"/>
  <c r="H3282" i="10"/>
  <c r="AA3282" i="10" s="1"/>
  <c r="G3282" i="10"/>
  <c r="Z3282" i="10" s="1"/>
  <c r="F3282" i="10"/>
  <c r="Y3281" i="10"/>
  <c r="X3281" i="10"/>
  <c r="W3281" i="10"/>
  <c r="V3281" i="10"/>
  <c r="S3281" i="10"/>
  <c r="R3281" i="10"/>
  <c r="Q3281" i="10"/>
  <c r="AD3281" i="10" s="1"/>
  <c r="P3281" i="10"/>
  <c r="O3281" i="10"/>
  <c r="N3281" i="10"/>
  <c r="AB3281" i="10" s="1"/>
  <c r="M3281" i="10"/>
  <c r="L3281" i="10"/>
  <c r="K3281" i="10"/>
  <c r="J3281" i="10"/>
  <c r="I3281" i="10"/>
  <c r="H3281" i="10"/>
  <c r="AA3281" i="10" s="1"/>
  <c r="G3281" i="10"/>
  <c r="Z3281" i="10" s="1"/>
  <c r="F3281" i="10"/>
  <c r="Y3280" i="10"/>
  <c r="X3280" i="10"/>
  <c r="W3280" i="10"/>
  <c r="V3280" i="10"/>
  <c r="S3280" i="10"/>
  <c r="R3280" i="10"/>
  <c r="Q3280" i="10"/>
  <c r="AD3280" i="10" s="1"/>
  <c r="P3280" i="10"/>
  <c r="O3280" i="10"/>
  <c r="N3280" i="10"/>
  <c r="AB3280" i="10" s="1"/>
  <c r="M3280" i="10"/>
  <c r="L3280" i="10"/>
  <c r="K3280" i="10"/>
  <c r="J3280" i="10"/>
  <c r="I3280" i="10"/>
  <c r="H3280" i="10"/>
  <c r="AA3280" i="10" s="1"/>
  <c r="G3280" i="10"/>
  <c r="Z3280" i="10" s="1"/>
  <c r="F3280" i="10"/>
  <c r="Y3279" i="10"/>
  <c r="X3279" i="10"/>
  <c r="W3279" i="10"/>
  <c r="V3279" i="10"/>
  <c r="S3279" i="10"/>
  <c r="R3279" i="10"/>
  <c r="Q3279" i="10"/>
  <c r="AD3279" i="10" s="1"/>
  <c r="P3279" i="10"/>
  <c r="O3279" i="10"/>
  <c r="N3279" i="10"/>
  <c r="AB3279" i="10" s="1"/>
  <c r="M3279" i="10"/>
  <c r="L3279" i="10"/>
  <c r="K3279" i="10"/>
  <c r="J3279" i="10"/>
  <c r="I3279" i="10"/>
  <c r="H3279" i="10"/>
  <c r="AA3279" i="10" s="1"/>
  <c r="G3279" i="10"/>
  <c r="Z3279" i="10" s="1"/>
  <c r="F3279" i="10"/>
  <c r="Y3278" i="10"/>
  <c r="X3278" i="10"/>
  <c r="W3278" i="10"/>
  <c r="V3278" i="10"/>
  <c r="S3278" i="10"/>
  <c r="R3278" i="10"/>
  <c r="Q3278" i="10"/>
  <c r="AD3278" i="10" s="1"/>
  <c r="P3278" i="10"/>
  <c r="O3278" i="10"/>
  <c r="N3278" i="10"/>
  <c r="AB3278" i="10" s="1"/>
  <c r="M3278" i="10"/>
  <c r="L3278" i="10"/>
  <c r="K3278" i="10"/>
  <c r="J3278" i="10"/>
  <c r="I3278" i="10"/>
  <c r="H3278" i="10"/>
  <c r="AA3278" i="10" s="1"/>
  <c r="G3278" i="10"/>
  <c r="Z3278" i="10" s="1"/>
  <c r="F3278" i="10"/>
  <c r="Y3277" i="10"/>
  <c r="X3277" i="10"/>
  <c r="W3277" i="10"/>
  <c r="V3277" i="10"/>
  <c r="S3277" i="10"/>
  <c r="R3277" i="10"/>
  <c r="Q3277" i="10"/>
  <c r="AD3277" i="10" s="1"/>
  <c r="P3277" i="10"/>
  <c r="O3277" i="10"/>
  <c r="N3277" i="10"/>
  <c r="AB3277" i="10" s="1"/>
  <c r="M3277" i="10"/>
  <c r="L3277" i="10"/>
  <c r="K3277" i="10"/>
  <c r="J3277" i="10"/>
  <c r="I3277" i="10"/>
  <c r="H3277" i="10"/>
  <c r="AA3277" i="10" s="1"/>
  <c r="G3277" i="10"/>
  <c r="Z3277" i="10" s="1"/>
  <c r="F3277" i="10"/>
  <c r="Y3276" i="10"/>
  <c r="X3276" i="10"/>
  <c r="W3276" i="10"/>
  <c r="V3276" i="10"/>
  <c r="S3276" i="10"/>
  <c r="R3276" i="10"/>
  <c r="Q3276" i="10"/>
  <c r="AD3276" i="10" s="1"/>
  <c r="P3276" i="10"/>
  <c r="O3276" i="10"/>
  <c r="N3276" i="10"/>
  <c r="AB3276" i="10" s="1"/>
  <c r="M3276" i="10"/>
  <c r="L3276" i="10"/>
  <c r="K3276" i="10"/>
  <c r="J3276" i="10"/>
  <c r="I3276" i="10"/>
  <c r="H3276" i="10"/>
  <c r="AA3276" i="10" s="1"/>
  <c r="G3276" i="10"/>
  <c r="Z3276" i="10" s="1"/>
  <c r="F3276" i="10"/>
  <c r="Y3275" i="10"/>
  <c r="X3275" i="10"/>
  <c r="W3275" i="10"/>
  <c r="V3275" i="10"/>
  <c r="S3275" i="10"/>
  <c r="R3275" i="10"/>
  <c r="Q3275" i="10"/>
  <c r="AD3275" i="10" s="1"/>
  <c r="P3275" i="10"/>
  <c r="O3275" i="10"/>
  <c r="N3275" i="10"/>
  <c r="AB3275" i="10" s="1"/>
  <c r="M3275" i="10"/>
  <c r="L3275" i="10"/>
  <c r="K3275" i="10"/>
  <c r="J3275" i="10"/>
  <c r="I3275" i="10"/>
  <c r="H3275" i="10"/>
  <c r="AA3275" i="10" s="1"/>
  <c r="G3275" i="10"/>
  <c r="Z3275" i="10" s="1"/>
  <c r="F3275" i="10"/>
  <c r="Y3274" i="10"/>
  <c r="X3274" i="10"/>
  <c r="W3274" i="10"/>
  <c r="V3274" i="10"/>
  <c r="S3274" i="10"/>
  <c r="R3274" i="10"/>
  <c r="Q3274" i="10"/>
  <c r="AD3274" i="10" s="1"/>
  <c r="P3274" i="10"/>
  <c r="O3274" i="10"/>
  <c r="N3274" i="10"/>
  <c r="AB3274" i="10" s="1"/>
  <c r="M3274" i="10"/>
  <c r="L3274" i="10"/>
  <c r="K3274" i="10"/>
  <c r="J3274" i="10"/>
  <c r="I3274" i="10"/>
  <c r="H3274" i="10"/>
  <c r="AA3274" i="10" s="1"/>
  <c r="G3274" i="10"/>
  <c r="Z3274" i="10" s="1"/>
  <c r="F3274" i="10"/>
  <c r="Y3273" i="10"/>
  <c r="X3273" i="10"/>
  <c r="W3273" i="10"/>
  <c r="V3273" i="10"/>
  <c r="S3273" i="10"/>
  <c r="R3273" i="10"/>
  <c r="Q3273" i="10"/>
  <c r="AD3273" i="10" s="1"/>
  <c r="P3273" i="10"/>
  <c r="O3273" i="10"/>
  <c r="N3273" i="10"/>
  <c r="AB3273" i="10" s="1"/>
  <c r="M3273" i="10"/>
  <c r="L3273" i="10"/>
  <c r="K3273" i="10"/>
  <c r="J3273" i="10"/>
  <c r="I3273" i="10"/>
  <c r="H3273" i="10"/>
  <c r="AA3273" i="10" s="1"/>
  <c r="G3273" i="10"/>
  <c r="Z3273" i="10" s="1"/>
  <c r="F3273" i="10"/>
  <c r="Y3272" i="10"/>
  <c r="X3272" i="10"/>
  <c r="W3272" i="10"/>
  <c r="V3272" i="10"/>
  <c r="S3272" i="10"/>
  <c r="R3272" i="10"/>
  <c r="Q3272" i="10"/>
  <c r="AD3272" i="10" s="1"/>
  <c r="P3272" i="10"/>
  <c r="O3272" i="10"/>
  <c r="N3272" i="10"/>
  <c r="AB3272" i="10" s="1"/>
  <c r="M3272" i="10"/>
  <c r="L3272" i="10"/>
  <c r="K3272" i="10"/>
  <c r="J3272" i="10"/>
  <c r="I3272" i="10"/>
  <c r="H3272" i="10"/>
  <c r="AA3272" i="10" s="1"/>
  <c r="G3272" i="10"/>
  <c r="Z3272" i="10" s="1"/>
  <c r="F3272" i="10"/>
  <c r="Y3271" i="10"/>
  <c r="X3271" i="10"/>
  <c r="W3271" i="10"/>
  <c r="V3271" i="10"/>
  <c r="S3271" i="10"/>
  <c r="R3271" i="10"/>
  <c r="Q3271" i="10"/>
  <c r="AD3271" i="10" s="1"/>
  <c r="P3271" i="10"/>
  <c r="O3271" i="10"/>
  <c r="N3271" i="10"/>
  <c r="AB3271" i="10" s="1"/>
  <c r="M3271" i="10"/>
  <c r="L3271" i="10"/>
  <c r="K3271" i="10"/>
  <c r="J3271" i="10"/>
  <c r="I3271" i="10"/>
  <c r="H3271" i="10"/>
  <c r="AA3271" i="10" s="1"/>
  <c r="G3271" i="10"/>
  <c r="Z3271" i="10" s="1"/>
  <c r="F3271" i="10"/>
  <c r="Y3270" i="10"/>
  <c r="X3270" i="10"/>
  <c r="W3270" i="10"/>
  <c r="V3270" i="10"/>
  <c r="S3270" i="10"/>
  <c r="R3270" i="10"/>
  <c r="Q3270" i="10"/>
  <c r="AD3270" i="10" s="1"/>
  <c r="P3270" i="10"/>
  <c r="O3270" i="10"/>
  <c r="N3270" i="10"/>
  <c r="AB3270" i="10" s="1"/>
  <c r="M3270" i="10"/>
  <c r="L3270" i="10"/>
  <c r="K3270" i="10"/>
  <c r="J3270" i="10"/>
  <c r="I3270" i="10"/>
  <c r="H3270" i="10"/>
  <c r="AA3270" i="10" s="1"/>
  <c r="G3270" i="10"/>
  <c r="Z3270" i="10" s="1"/>
  <c r="F3270" i="10"/>
  <c r="Y3269" i="10"/>
  <c r="X3269" i="10"/>
  <c r="W3269" i="10"/>
  <c r="V3269" i="10"/>
  <c r="S3269" i="10"/>
  <c r="R3269" i="10"/>
  <c r="Q3269" i="10"/>
  <c r="AD3269" i="10" s="1"/>
  <c r="P3269" i="10"/>
  <c r="O3269" i="10"/>
  <c r="N3269" i="10"/>
  <c r="AB3269" i="10" s="1"/>
  <c r="M3269" i="10"/>
  <c r="L3269" i="10"/>
  <c r="K3269" i="10"/>
  <c r="J3269" i="10"/>
  <c r="I3269" i="10"/>
  <c r="H3269" i="10"/>
  <c r="AA3269" i="10" s="1"/>
  <c r="G3269" i="10"/>
  <c r="Z3269" i="10" s="1"/>
  <c r="F3269" i="10"/>
  <c r="Y3268" i="10"/>
  <c r="X3268" i="10"/>
  <c r="W3268" i="10"/>
  <c r="V3268" i="10"/>
  <c r="S3268" i="10"/>
  <c r="R3268" i="10"/>
  <c r="Q3268" i="10"/>
  <c r="AD3268" i="10" s="1"/>
  <c r="P3268" i="10"/>
  <c r="O3268" i="10"/>
  <c r="N3268" i="10"/>
  <c r="AB3268" i="10" s="1"/>
  <c r="M3268" i="10"/>
  <c r="L3268" i="10"/>
  <c r="K3268" i="10"/>
  <c r="J3268" i="10"/>
  <c r="I3268" i="10"/>
  <c r="H3268" i="10"/>
  <c r="AA3268" i="10" s="1"/>
  <c r="G3268" i="10"/>
  <c r="Z3268" i="10" s="1"/>
  <c r="F3268" i="10"/>
  <c r="Y3267" i="10"/>
  <c r="X3267" i="10"/>
  <c r="W3267" i="10"/>
  <c r="V3267" i="10"/>
  <c r="S3267" i="10"/>
  <c r="R3267" i="10"/>
  <c r="Q3267" i="10"/>
  <c r="AD3267" i="10" s="1"/>
  <c r="P3267" i="10"/>
  <c r="O3267" i="10"/>
  <c r="N3267" i="10"/>
  <c r="AB3267" i="10" s="1"/>
  <c r="M3267" i="10"/>
  <c r="L3267" i="10"/>
  <c r="K3267" i="10"/>
  <c r="J3267" i="10"/>
  <c r="I3267" i="10"/>
  <c r="H3267" i="10"/>
  <c r="AA3267" i="10" s="1"/>
  <c r="G3267" i="10"/>
  <c r="Z3267" i="10" s="1"/>
  <c r="F3267" i="10"/>
  <c r="Y3266" i="10"/>
  <c r="X3266" i="10"/>
  <c r="W3266" i="10"/>
  <c r="V3266" i="10"/>
  <c r="S3266" i="10"/>
  <c r="R3266" i="10"/>
  <c r="Q3266" i="10"/>
  <c r="AD3266" i="10" s="1"/>
  <c r="P3266" i="10"/>
  <c r="O3266" i="10"/>
  <c r="N3266" i="10"/>
  <c r="AB3266" i="10" s="1"/>
  <c r="M3266" i="10"/>
  <c r="L3266" i="10"/>
  <c r="K3266" i="10"/>
  <c r="J3266" i="10"/>
  <c r="I3266" i="10"/>
  <c r="H3266" i="10"/>
  <c r="AA3266" i="10" s="1"/>
  <c r="G3266" i="10"/>
  <c r="Z3266" i="10" s="1"/>
  <c r="F3266" i="10"/>
  <c r="Y3265" i="10"/>
  <c r="X3265" i="10"/>
  <c r="W3265" i="10"/>
  <c r="V3265" i="10"/>
  <c r="S3265" i="10"/>
  <c r="R3265" i="10"/>
  <c r="Q3265" i="10"/>
  <c r="AD3265" i="10" s="1"/>
  <c r="P3265" i="10"/>
  <c r="O3265" i="10"/>
  <c r="N3265" i="10"/>
  <c r="AB3265" i="10" s="1"/>
  <c r="M3265" i="10"/>
  <c r="L3265" i="10"/>
  <c r="K3265" i="10"/>
  <c r="J3265" i="10"/>
  <c r="I3265" i="10"/>
  <c r="H3265" i="10"/>
  <c r="AA3265" i="10" s="1"/>
  <c r="G3265" i="10"/>
  <c r="Z3265" i="10" s="1"/>
  <c r="F3265" i="10"/>
  <c r="Y3264" i="10"/>
  <c r="X3264" i="10"/>
  <c r="W3264" i="10"/>
  <c r="V3264" i="10"/>
  <c r="S3264" i="10"/>
  <c r="R3264" i="10"/>
  <c r="Q3264" i="10"/>
  <c r="AD3264" i="10" s="1"/>
  <c r="P3264" i="10"/>
  <c r="O3264" i="10"/>
  <c r="N3264" i="10"/>
  <c r="AB3264" i="10" s="1"/>
  <c r="M3264" i="10"/>
  <c r="L3264" i="10"/>
  <c r="K3264" i="10"/>
  <c r="J3264" i="10"/>
  <c r="I3264" i="10"/>
  <c r="H3264" i="10"/>
  <c r="AA3264" i="10" s="1"/>
  <c r="G3264" i="10"/>
  <c r="Z3264" i="10" s="1"/>
  <c r="F3264" i="10"/>
  <c r="Y3263" i="10"/>
  <c r="X3263" i="10"/>
  <c r="W3263" i="10"/>
  <c r="V3263" i="10"/>
  <c r="S3263" i="10"/>
  <c r="R3263" i="10"/>
  <c r="Q3263" i="10"/>
  <c r="AD3263" i="10" s="1"/>
  <c r="P3263" i="10"/>
  <c r="O3263" i="10"/>
  <c r="N3263" i="10"/>
  <c r="AB3263" i="10" s="1"/>
  <c r="M3263" i="10"/>
  <c r="L3263" i="10"/>
  <c r="K3263" i="10"/>
  <c r="J3263" i="10"/>
  <c r="I3263" i="10"/>
  <c r="H3263" i="10"/>
  <c r="AA3263" i="10" s="1"/>
  <c r="G3263" i="10"/>
  <c r="Z3263" i="10" s="1"/>
  <c r="F3263" i="10"/>
  <c r="Y3262" i="10"/>
  <c r="X3262" i="10"/>
  <c r="W3262" i="10"/>
  <c r="V3262" i="10"/>
  <c r="S3262" i="10"/>
  <c r="R3262" i="10"/>
  <c r="Q3262" i="10"/>
  <c r="AD3262" i="10" s="1"/>
  <c r="P3262" i="10"/>
  <c r="O3262" i="10"/>
  <c r="N3262" i="10"/>
  <c r="AB3262" i="10" s="1"/>
  <c r="M3262" i="10"/>
  <c r="L3262" i="10"/>
  <c r="K3262" i="10"/>
  <c r="J3262" i="10"/>
  <c r="I3262" i="10"/>
  <c r="H3262" i="10"/>
  <c r="AA3262" i="10" s="1"/>
  <c r="G3262" i="10"/>
  <c r="Z3262" i="10" s="1"/>
  <c r="F3262" i="10"/>
  <c r="Y3261" i="10"/>
  <c r="X3261" i="10"/>
  <c r="W3261" i="10"/>
  <c r="V3261" i="10"/>
  <c r="S3261" i="10"/>
  <c r="R3261" i="10"/>
  <c r="Q3261" i="10"/>
  <c r="AD3261" i="10" s="1"/>
  <c r="P3261" i="10"/>
  <c r="O3261" i="10"/>
  <c r="N3261" i="10"/>
  <c r="AB3261" i="10" s="1"/>
  <c r="M3261" i="10"/>
  <c r="L3261" i="10"/>
  <c r="K3261" i="10"/>
  <c r="J3261" i="10"/>
  <c r="I3261" i="10"/>
  <c r="H3261" i="10"/>
  <c r="AA3261" i="10" s="1"/>
  <c r="G3261" i="10"/>
  <c r="Z3261" i="10" s="1"/>
  <c r="F3261" i="10"/>
  <c r="Y3260" i="10"/>
  <c r="X3260" i="10"/>
  <c r="W3260" i="10"/>
  <c r="V3260" i="10"/>
  <c r="S3260" i="10"/>
  <c r="R3260" i="10"/>
  <c r="Q3260" i="10"/>
  <c r="AD3260" i="10" s="1"/>
  <c r="P3260" i="10"/>
  <c r="O3260" i="10"/>
  <c r="N3260" i="10"/>
  <c r="AB3260" i="10" s="1"/>
  <c r="M3260" i="10"/>
  <c r="L3260" i="10"/>
  <c r="K3260" i="10"/>
  <c r="J3260" i="10"/>
  <c r="I3260" i="10"/>
  <c r="H3260" i="10"/>
  <c r="AA3260" i="10" s="1"/>
  <c r="G3260" i="10"/>
  <c r="Z3260" i="10" s="1"/>
  <c r="F3260" i="10"/>
  <c r="Y3259" i="10"/>
  <c r="X3259" i="10"/>
  <c r="W3259" i="10"/>
  <c r="V3259" i="10"/>
  <c r="S3259" i="10"/>
  <c r="R3259" i="10"/>
  <c r="Q3259" i="10"/>
  <c r="AD3259" i="10" s="1"/>
  <c r="P3259" i="10"/>
  <c r="O3259" i="10"/>
  <c r="N3259" i="10"/>
  <c r="AB3259" i="10" s="1"/>
  <c r="M3259" i="10"/>
  <c r="L3259" i="10"/>
  <c r="K3259" i="10"/>
  <c r="J3259" i="10"/>
  <c r="I3259" i="10"/>
  <c r="H3259" i="10"/>
  <c r="AA3259" i="10" s="1"/>
  <c r="G3259" i="10"/>
  <c r="Z3259" i="10" s="1"/>
  <c r="F3259" i="10"/>
  <c r="Y3258" i="10"/>
  <c r="X3258" i="10"/>
  <c r="W3258" i="10"/>
  <c r="V3258" i="10"/>
  <c r="S3258" i="10"/>
  <c r="R3258" i="10"/>
  <c r="Q3258" i="10"/>
  <c r="AD3258" i="10" s="1"/>
  <c r="P3258" i="10"/>
  <c r="O3258" i="10"/>
  <c r="N3258" i="10"/>
  <c r="AB3258" i="10" s="1"/>
  <c r="M3258" i="10"/>
  <c r="L3258" i="10"/>
  <c r="K3258" i="10"/>
  <c r="J3258" i="10"/>
  <c r="I3258" i="10"/>
  <c r="H3258" i="10"/>
  <c r="AA3258" i="10" s="1"/>
  <c r="G3258" i="10"/>
  <c r="Z3258" i="10" s="1"/>
  <c r="F3258" i="10"/>
  <c r="Y3257" i="10"/>
  <c r="X3257" i="10"/>
  <c r="W3257" i="10"/>
  <c r="V3257" i="10"/>
  <c r="S3257" i="10"/>
  <c r="R3257" i="10"/>
  <c r="Q3257" i="10"/>
  <c r="AD3257" i="10" s="1"/>
  <c r="P3257" i="10"/>
  <c r="O3257" i="10"/>
  <c r="N3257" i="10"/>
  <c r="AB3257" i="10" s="1"/>
  <c r="M3257" i="10"/>
  <c r="L3257" i="10"/>
  <c r="K3257" i="10"/>
  <c r="J3257" i="10"/>
  <c r="I3257" i="10"/>
  <c r="H3257" i="10"/>
  <c r="AA3257" i="10" s="1"/>
  <c r="G3257" i="10"/>
  <c r="Z3257" i="10" s="1"/>
  <c r="F3257" i="10"/>
  <c r="Y3256" i="10"/>
  <c r="X3256" i="10"/>
  <c r="W3256" i="10"/>
  <c r="V3256" i="10"/>
  <c r="S3256" i="10"/>
  <c r="R3256" i="10"/>
  <c r="Q3256" i="10"/>
  <c r="AD3256" i="10" s="1"/>
  <c r="P3256" i="10"/>
  <c r="O3256" i="10"/>
  <c r="N3256" i="10"/>
  <c r="AB3256" i="10" s="1"/>
  <c r="M3256" i="10"/>
  <c r="L3256" i="10"/>
  <c r="K3256" i="10"/>
  <c r="J3256" i="10"/>
  <c r="I3256" i="10"/>
  <c r="H3256" i="10"/>
  <c r="AA3256" i="10" s="1"/>
  <c r="G3256" i="10"/>
  <c r="Z3256" i="10" s="1"/>
  <c r="F3256" i="10"/>
  <c r="Y3255" i="10"/>
  <c r="X3255" i="10"/>
  <c r="W3255" i="10"/>
  <c r="V3255" i="10"/>
  <c r="S3255" i="10"/>
  <c r="R3255" i="10"/>
  <c r="Q3255" i="10"/>
  <c r="AD3255" i="10" s="1"/>
  <c r="P3255" i="10"/>
  <c r="O3255" i="10"/>
  <c r="N3255" i="10"/>
  <c r="AB3255" i="10" s="1"/>
  <c r="M3255" i="10"/>
  <c r="L3255" i="10"/>
  <c r="K3255" i="10"/>
  <c r="J3255" i="10"/>
  <c r="I3255" i="10"/>
  <c r="H3255" i="10"/>
  <c r="AA3255" i="10" s="1"/>
  <c r="G3255" i="10"/>
  <c r="Z3255" i="10" s="1"/>
  <c r="F3255" i="10"/>
  <c r="Y3254" i="10"/>
  <c r="X3254" i="10"/>
  <c r="W3254" i="10"/>
  <c r="V3254" i="10"/>
  <c r="S3254" i="10"/>
  <c r="R3254" i="10"/>
  <c r="Q3254" i="10"/>
  <c r="AD3254" i="10" s="1"/>
  <c r="P3254" i="10"/>
  <c r="O3254" i="10"/>
  <c r="N3254" i="10"/>
  <c r="AB3254" i="10" s="1"/>
  <c r="M3254" i="10"/>
  <c r="L3254" i="10"/>
  <c r="K3254" i="10"/>
  <c r="J3254" i="10"/>
  <c r="I3254" i="10"/>
  <c r="H3254" i="10"/>
  <c r="AA3254" i="10" s="1"/>
  <c r="G3254" i="10"/>
  <c r="Z3254" i="10" s="1"/>
  <c r="F3254" i="10"/>
  <c r="Y3253" i="10"/>
  <c r="X3253" i="10"/>
  <c r="W3253" i="10"/>
  <c r="V3253" i="10"/>
  <c r="S3253" i="10"/>
  <c r="R3253" i="10"/>
  <c r="Q3253" i="10"/>
  <c r="AD3253" i="10" s="1"/>
  <c r="P3253" i="10"/>
  <c r="O3253" i="10"/>
  <c r="N3253" i="10"/>
  <c r="AB3253" i="10" s="1"/>
  <c r="M3253" i="10"/>
  <c r="L3253" i="10"/>
  <c r="K3253" i="10"/>
  <c r="J3253" i="10"/>
  <c r="I3253" i="10"/>
  <c r="H3253" i="10"/>
  <c r="AA3253" i="10" s="1"/>
  <c r="G3253" i="10"/>
  <c r="Z3253" i="10" s="1"/>
  <c r="F3253" i="10"/>
  <c r="Y3252" i="10"/>
  <c r="X3252" i="10"/>
  <c r="W3252" i="10"/>
  <c r="V3252" i="10"/>
  <c r="S3252" i="10"/>
  <c r="R3252" i="10"/>
  <c r="Q3252" i="10"/>
  <c r="AD3252" i="10" s="1"/>
  <c r="P3252" i="10"/>
  <c r="O3252" i="10"/>
  <c r="N3252" i="10"/>
  <c r="AB3252" i="10" s="1"/>
  <c r="M3252" i="10"/>
  <c r="L3252" i="10"/>
  <c r="K3252" i="10"/>
  <c r="J3252" i="10"/>
  <c r="I3252" i="10"/>
  <c r="H3252" i="10"/>
  <c r="AA3252" i="10" s="1"/>
  <c r="G3252" i="10"/>
  <c r="Z3252" i="10" s="1"/>
  <c r="F3252" i="10"/>
  <c r="Y3251" i="10"/>
  <c r="X3251" i="10"/>
  <c r="W3251" i="10"/>
  <c r="V3251" i="10"/>
  <c r="S3251" i="10"/>
  <c r="R3251" i="10"/>
  <c r="Q3251" i="10"/>
  <c r="AD3251" i="10" s="1"/>
  <c r="P3251" i="10"/>
  <c r="O3251" i="10"/>
  <c r="N3251" i="10"/>
  <c r="AB3251" i="10" s="1"/>
  <c r="M3251" i="10"/>
  <c r="L3251" i="10"/>
  <c r="K3251" i="10"/>
  <c r="J3251" i="10"/>
  <c r="I3251" i="10"/>
  <c r="H3251" i="10"/>
  <c r="AA3251" i="10" s="1"/>
  <c r="G3251" i="10"/>
  <c r="Z3251" i="10" s="1"/>
  <c r="F3251" i="10"/>
  <c r="Y3250" i="10"/>
  <c r="X3250" i="10"/>
  <c r="W3250" i="10"/>
  <c r="V3250" i="10"/>
  <c r="S3250" i="10"/>
  <c r="R3250" i="10"/>
  <c r="Q3250" i="10"/>
  <c r="AD3250" i="10" s="1"/>
  <c r="P3250" i="10"/>
  <c r="O3250" i="10"/>
  <c r="N3250" i="10"/>
  <c r="AB3250" i="10" s="1"/>
  <c r="M3250" i="10"/>
  <c r="L3250" i="10"/>
  <c r="K3250" i="10"/>
  <c r="J3250" i="10"/>
  <c r="I3250" i="10"/>
  <c r="H3250" i="10"/>
  <c r="AA3250" i="10" s="1"/>
  <c r="G3250" i="10"/>
  <c r="Z3250" i="10" s="1"/>
  <c r="F3250" i="10"/>
  <c r="Y3249" i="10"/>
  <c r="X3249" i="10"/>
  <c r="W3249" i="10"/>
  <c r="V3249" i="10"/>
  <c r="S3249" i="10"/>
  <c r="R3249" i="10"/>
  <c r="Q3249" i="10"/>
  <c r="AD3249" i="10" s="1"/>
  <c r="P3249" i="10"/>
  <c r="O3249" i="10"/>
  <c r="N3249" i="10"/>
  <c r="AB3249" i="10" s="1"/>
  <c r="M3249" i="10"/>
  <c r="L3249" i="10"/>
  <c r="K3249" i="10"/>
  <c r="J3249" i="10"/>
  <c r="I3249" i="10"/>
  <c r="H3249" i="10"/>
  <c r="AA3249" i="10" s="1"/>
  <c r="G3249" i="10"/>
  <c r="Z3249" i="10" s="1"/>
  <c r="F3249" i="10"/>
  <c r="Y3248" i="10"/>
  <c r="X3248" i="10"/>
  <c r="W3248" i="10"/>
  <c r="V3248" i="10"/>
  <c r="S3248" i="10"/>
  <c r="R3248" i="10"/>
  <c r="Q3248" i="10"/>
  <c r="AD3248" i="10" s="1"/>
  <c r="P3248" i="10"/>
  <c r="O3248" i="10"/>
  <c r="N3248" i="10"/>
  <c r="AB3248" i="10" s="1"/>
  <c r="M3248" i="10"/>
  <c r="L3248" i="10"/>
  <c r="K3248" i="10"/>
  <c r="J3248" i="10"/>
  <c r="I3248" i="10"/>
  <c r="H3248" i="10"/>
  <c r="AA3248" i="10" s="1"/>
  <c r="G3248" i="10"/>
  <c r="Z3248" i="10" s="1"/>
  <c r="F3248" i="10"/>
  <c r="Y3247" i="10"/>
  <c r="X3247" i="10"/>
  <c r="W3247" i="10"/>
  <c r="V3247" i="10"/>
  <c r="S3247" i="10"/>
  <c r="R3247" i="10"/>
  <c r="Q3247" i="10"/>
  <c r="AD3247" i="10" s="1"/>
  <c r="P3247" i="10"/>
  <c r="O3247" i="10"/>
  <c r="N3247" i="10"/>
  <c r="AB3247" i="10" s="1"/>
  <c r="M3247" i="10"/>
  <c r="L3247" i="10"/>
  <c r="K3247" i="10"/>
  <c r="J3247" i="10"/>
  <c r="I3247" i="10"/>
  <c r="H3247" i="10"/>
  <c r="AA3247" i="10" s="1"/>
  <c r="G3247" i="10"/>
  <c r="Z3247" i="10" s="1"/>
  <c r="F3247" i="10"/>
  <c r="Y3246" i="10"/>
  <c r="X3246" i="10"/>
  <c r="W3246" i="10"/>
  <c r="V3246" i="10"/>
  <c r="S3246" i="10"/>
  <c r="R3246" i="10"/>
  <c r="Q3246" i="10"/>
  <c r="AD3246" i="10" s="1"/>
  <c r="P3246" i="10"/>
  <c r="O3246" i="10"/>
  <c r="N3246" i="10"/>
  <c r="AB3246" i="10" s="1"/>
  <c r="M3246" i="10"/>
  <c r="L3246" i="10"/>
  <c r="K3246" i="10"/>
  <c r="J3246" i="10"/>
  <c r="I3246" i="10"/>
  <c r="H3246" i="10"/>
  <c r="AA3246" i="10" s="1"/>
  <c r="G3246" i="10"/>
  <c r="Z3246" i="10" s="1"/>
  <c r="F3246" i="10"/>
  <c r="Y3245" i="10"/>
  <c r="X3245" i="10"/>
  <c r="W3245" i="10"/>
  <c r="V3245" i="10"/>
  <c r="S3245" i="10"/>
  <c r="R3245" i="10"/>
  <c r="Q3245" i="10"/>
  <c r="AD3245" i="10" s="1"/>
  <c r="P3245" i="10"/>
  <c r="O3245" i="10"/>
  <c r="N3245" i="10"/>
  <c r="AB3245" i="10" s="1"/>
  <c r="M3245" i="10"/>
  <c r="L3245" i="10"/>
  <c r="K3245" i="10"/>
  <c r="J3245" i="10"/>
  <c r="I3245" i="10"/>
  <c r="H3245" i="10"/>
  <c r="AA3245" i="10" s="1"/>
  <c r="G3245" i="10"/>
  <c r="Z3245" i="10" s="1"/>
  <c r="F3245" i="10"/>
  <c r="Y3244" i="10"/>
  <c r="X3244" i="10"/>
  <c r="W3244" i="10"/>
  <c r="V3244" i="10"/>
  <c r="S3244" i="10"/>
  <c r="R3244" i="10"/>
  <c r="Q3244" i="10"/>
  <c r="AD3244" i="10" s="1"/>
  <c r="P3244" i="10"/>
  <c r="O3244" i="10"/>
  <c r="N3244" i="10"/>
  <c r="AB3244" i="10" s="1"/>
  <c r="M3244" i="10"/>
  <c r="L3244" i="10"/>
  <c r="K3244" i="10"/>
  <c r="J3244" i="10"/>
  <c r="I3244" i="10"/>
  <c r="H3244" i="10"/>
  <c r="AA3244" i="10" s="1"/>
  <c r="G3244" i="10"/>
  <c r="Z3244" i="10" s="1"/>
  <c r="F3244" i="10"/>
  <c r="Y3243" i="10"/>
  <c r="X3243" i="10"/>
  <c r="W3243" i="10"/>
  <c r="V3243" i="10"/>
  <c r="S3243" i="10"/>
  <c r="R3243" i="10"/>
  <c r="Q3243" i="10"/>
  <c r="AD3243" i="10" s="1"/>
  <c r="P3243" i="10"/>
  <c r="O3243" i="10"/>
  <c r="N3243" i="10"/>
  <c r="AB3243" i="10" s="1"/>
  <c r="M3243" i="10"/>
  <c r="L3243" i="10"/>
  <c r="K3243" i="10"/>
  <c r="J3243" i="10"/>
  <c r="I3243" i="10"/>
  <c r="H3243" i="10"/>
  <c r="AA3243" i="10" s="1"/>
  <c r="G3243" i="10"/>
  <c r="Z3243" i="10" s="1"/>
  <c r="F3243" i="10"/>
  <c r="Y3242" i="10"/>
  <c r="X3242" i="10"/>
  <c r="W3242" i="10"/>
  <c r="V3242" i="10"/>
  <c r="S3242" i="10"/>
  <c r="R3242" i="10"/>
  <c r="Q3242" i="10"/>
  <c r="AD3242" i="10" s="1"/>
  <c r="P3242" i="10"/>
  <c r="O3242" i="10"/>
  <c r="N3242" i="10"/>
  <c r="AB3242" i="10" s="1"/>
  <c r="M3242" i="10"/>
  <c r="L3242" i="10"/>
  <c r="K3242" i="10"/>
  <c r="J3242" i="10"/>
  <c r="I3242" i="10"/>
  <c r="H3242" i="10"/>
  <c r="AA3242" i="10" s="1"/>
  <c r="G3242" i="10"/>
  <c r="Z3242" i="10" s="1"/>
  <c r="F3242" i="10"/>
  <c r="Y3241" i="10"/>
  <c r="X3241" i="10"/>
  <c r="W3241" i="10"/>
  <c r="V3241" i="10"/>
  <c r="S3241" i="10"/>
  <c r="R3241" i="10"/>
  <c r="Q3241" i="10"/>
  <c r="AD3241" i="10" s="1"/>
  <c r="P3241" i="10"/>
  <c r="O3241" i="10"/>
  <c r="N3241" i="10"/>
  <c r="AB3241" i="10" s="1"/>
  <c r="M3241" i="10"/>
  <c r="L3241" i="10"/>
  <c r="K3241" i="10"/>
  <c r="J3241" i="10"/>
  <c r="I3241" i="10"/>
  <c r="H3241" i="10"/>
  <c r="AA3241" i="10" s="1"/>
  <c r="G3241" i="10"/>
  <c r="Z3241" i="10" s="1"/>
  <c r="F3241" i="10"/>
  <c r="Y3240" i="10"/>
  <c r="X3240" i="10"/>
  <c r="W3240" i="10"/>
  <c r="V3240" i="10"/>
  <c r="S3240" i="10"/>
  <c r="R3240" i="10"/>
  <c r="Q3240" i="10"/>
  <c r="AD3240" i="10" s="1"/>
  <c r="P3240" i="10"/>
  <c r="O3240" i="10"/>
  <c r="N3240" i="10"/>
  <c r="AB3240" i="10" s="1"/>
  <c r="M3240" i="10"/>
  <c r="L3240" i="10"/>
  <c r="K3240" i="10"/>
  <c r="J3240" i="10"/>
  <c r="I3240" i="10"/>
  <c r="H3240" i="10"/>
  <c r="AA3240" i="10" s="1"/>
  <c r="G3240" i="10"/>
  <c r="Z3240" i="10" s="1"/>
  <c r="F3240" i="10"/>
  <c r="Y3239" i="10"/>
  <c r="X3239" i="10"/>
  <c r="W3239" i="10"/>
  <c r="V3239" i="10"/>
  <c r="S3239" i="10"/>
  <c r="R3239" i="10"/>
  <c r="Q3239" i="10"/>
  <c r="AD3239" i="10" s="1"/>
  <c r="P3239" i="10"/>
  <c r="O3239" i="10"/>
  <c r="N3239" i="10"/>
  <c r="AB3239" i="10" s="1"/>
  <c r="M3239" i="10"/>
  <c r="L3239" i="10"/>
  <c r="K3239" i="10"/>
  <c r="J3239" i="10"/>
  <c r="I3239" i="10"/>
  <c r="H3239" i="10"/>
  <c r="AA3239" i="10" s="1"/>
  <c r="G3239" i="10"/>
  <c r="Z3239" i="10" s="1"/>
  <c r="F3239" i="10"/>
  <c r="Y3238" i="10"/>
  <c r="X3238" i="10"/>
  <c r="W3238" i="10"/>
  <c r="V3238" i="10"/>
  <c r="S3238" i="10"/>
  <c r="R3238" i="10"/>
  <c r="Q3238" i="10"/>
  <c r="AD3238" i="10" s="1"/>
  <c r="P3238" i="10"/>
  <c r="O3238" i="10"/>
  <c r="N3238" i="10"/>
  <c r="AB3238" i="10" s="1"/>
  <c r="M3238" i="10"/>
  <c r="L3238" i="10"/>
  <c r="K3238" i="10"/>
  <c r="J3238" i="10"/>
  <c r="I3238" i="10"/>
  <c r="H3238" i="10"/>
  <c r="AA3238" i="10" s="1"/>
  <c r="G3238" i="10"/>
  <c r="Z3238" i="10" s="1"/>
  <c r="F3238" i="10"/>
  <c r="Y3237" i="10"/>
  <c r="X3237" i="10"/>
  <c r="W3237" i="10"/>
  <c r="V3237" i="10"/>
  <c r="S3237" i="10"/>
  <c r="R3237" i="10"/>
  <c r="Q3237" i="10"/>
  <c r="AD3237" i="10" s="1"/>
  <c r="P3237" i="10"/>
  <c r="O3237" i="10"/>
  <c r="N3237" i="10"/>
  <c r="AB3237" i="10" s="1"/>
  <c r="M3237" i="10"/>
  <c r="L3237" i="10"/>
  <c r="K3237" i="10"/>
  <c r="J3237" i="10"/>
  <c r="I3237" i="10"/>
  <c r="H3237" i="10"/>
  <c r="AA3237" i="10" s="1"/>
  <c r="G3237" i="10"/>
  <c r="Z3237" i="10" s="1"/>
  <c r="F3237" i="10"/>
  <c r="Y3236" i="10"/>
  <c r="X3236" i="10"/>
  <c r="W3236" i="10"/>
  <c r="V3236" i="10"/>
  <c r="S3236" i="10"/>
  <c r="R3236" i="10"/>
  <c r="Q3236" i="10"/>
  <c r="AD3236" i="10" s="1"/>
  <c r="P3236" i="10"/>
  <c r="O3236" i="10"/>
  <c r="N3236" i="10"/>
  <c r="AB3236" i="10" s="1"/>
  <c r="M3236" i="10"/>
  <c r="L3236" i="10"/>
  <c r="K3236" i="10"/>
  <c r="J3236" i="10"/>
  <c r="I3236" i="10"/>
  <c r="H3236" i="10"/>
  <c r="AA3236" i="10" s="1"/>
  <c r="G3236" i="10"/>
  <c r="Z3236" i="10" s="1"/>
  <c r="F3236" i="10"/>
  <c r="Y3235" i="10"/>
  <c r="X3235" i="10"/>
  <c r="W3235" i="10"/>
  <c r="V3235" i="10"/>
  <c r="S3235" i="10"/>
  <c r="R3235" i="10"/>
  <c r="Q3235" i="10"/>
  <c r="AD3235" i="10" s="1"/>
  <c r="P3235" i="10"/>
  <c r="O3235" i="10"/>
  <c r="N3235" i="10"/>
  <c r="AB3235" i="10" s="1"/>
  <c r="M3235" i="10"/>
  <c r="L3235" i="10"/>
  <c r="K3235" i="10"/>
  <c r="J3235" i="10"/>
  <c r="I3235" i="10"/>
  <c r="H3235" i="10"/>
  <c r="AA3235" i="10" s="1"/>
  <c r="G3235" i="10"/>
  <c r="Z3235" i="10" s="1"/>
  <c r="F3235" i="10"/>
  <c r="Y3234" i="10"/>
  <c r="X3234" i="10"/>
  <c r="W3234" i="10"/>
  <c r="V3234" i="10"/>
  <c r="S3234" i="10"/>
  <c r="R3234" i="10"/>
  <c r="Q3234" i="10"/>
  <c r="AD3234" i="10" s="1"/>
  <c r="P3234" i="10"/>
  <c r="O3234" i="10"/>
  <c r="N3234" i="10"/>
  <c r="AB3234" i="10" s="1"/>
  <c r="M3234" i="10"/>
  <c r="L3234" i="10"/>
  <c r="K3234" i="10"/>
  <c r="J3234" i="10"/>
  <c r="I3234" i="10"/>
  <c r="H3234" i="10"/>
  <c r="AA3234" i="10" s="1"/>
  <c r="G3234" i="10"/>
  <c r="Z3234" i="10" s="1"/>
  <c r="F3234" i="10"/>
  <c r="Y3233" i="10"/>
  <c r="X3233" i="10"/>
  <c r="W3233" i="10"/>
  <c r="V3233" i="10"/>
  <c r="S3233" i="10"/>
  <c r="R3233" i="10"/>
  <c r="Q3233" i="10"/>
  <c r="AD3233" i="10" s="1"/>
  <c r="P3233" i="10"/>
  <c r="O3233" i="10"/>
  <c r="N3233" i="10"/>
  <c r="AB3233" i="10" s="1"/>
  <c r="M3233" i="10"/>
  <c r="L3233" i="10"/>
  <c r="K3233" i="10"/>
  <c r="J3233" i="10"/>
  <c r="I3233" i="10"/>
  <c r="H3233" i="10"/>
  <c r="AA3233" i="10" s="1"/>
  <c r="G3233" i="10"/>
  <c r="Z3233" i="10" s="1"/>
  <c r="F3233" i="10"/>
  <c r="Y3232" i="10"/>
  <c r="X3232" i="10"/>
  <c r="W3232" i="10"/>
  <c r="V3232" i="10"/>
  <c r="S3232" i="10"/>
  <c r="R3232" i="10"/>
  <c r="Q3232" i="10"/>
  <c r="AD3232" i="10" s="1"/>
  <c r="P3232" i="10"/>
  <c r="O3232" i="10"/>
  <c r="N3232" i="10"/>
  <c r="AB3232" i="10" s="1"/>
  <c r="M3232" i="10"/>
  <c r="L3232" i="10"/>
  <c r="K3232" i="10"/>
  <c r="J3232" i="10"/>
  <c r="I3232" i="10"/>
  <c r="H3232" i="10"/>
  <c r="AA3232" i="10" s="1"/>
  <c r="G3232" i="10"/>
  <c r="Z3232" i="10" s="1"/>
  <c r="F3232" i="10"/>
  <c r="Y3231" i="10"/>
  <c r="X3231" i="10"/>
  <c r="W3231" i="10"/>
  <c r="V3231" i="10"/>
  <c r="S3231" i="10"/>
  <c r="R3231" i="10"/>
  <c r="Q3231" i="10"/>
  <c r="AD3231" i="10" s="1"/>
  <c r="P3231" i="10"/>
  <c r="O3231" i="10"/>
  <c r="N3231" i="10"/>
  <c r="AB3231" i="10" s="1"/>
  <c r="M3231" i="10"/>
  <c r="L3231" i="10"/>
  <c r="K3231" i="10"/>
  <c r="J3231" i="10"/>
  <c r="I3231" i="10"/>
  <c r="H3231" i="10"/>
  <c r="AA3231" i="10" s="1"/>
  <c r="G3231" i="10"/>
  <c r="Z3231" i="10" s="1"/>
  <c r="F3231" i="10"/>
  <c r="Y3230" i="10"/>
  <c r="X3230" i="10"/>
  <c r="W3230" i="10"/>
  <c r="V3230" i="10"/>
  <c r="S3230" i="10"/>
  <c r="R3230" i="10"/>
  <c r="Q3230" i="10"/>
  <c r="AD3230" i="10" s="1"/>
  <c r="P3230" i="10"/>
  <c r="O3230" i="10"/>
  <c r="N3230" i="10"/>
  <c r="AB3230" i="10" s="1"/>
  <c r="M3230" i="10"/>
  <c r="L3230" i="10"/>
  <c r="K3230" i="10"/>
  <c r="J3230" i="10"/>
  <c r="I3230" i="10"/>
  <c r="H3230" i="10"/>
  <c r="AA3230" i="10" s="1"/>
  <c r="G3230" i="10"/>
  <c r="Z3230" i="10" s="1"/>
  <c r="F3230" i="10"/>
  <c r="Y3229" i="10"/>
  <c r="X3229" i="10"/>
  <c r="W3229" i="10"/>
  <c r="V3229" i="10"/>
  <c r="S3229" i="10"/>
  <c r="R3229" i="10"/>
  <c r="Q3229" i="10"/>
  <c r="AD3229" i="10" s="1"/>
  <c r="P3229" i="10"/>
  <c r="O3229" i="10"/>
  <c r="N3229" i="10"/>
  <c r="AB3229" i="10" s="1"/>
  <c r="M3229" i="10"/>
  <c r="L3229" i="10"/>
  <c r="K3229" i="10"/>
  <c r="J3229" i="10"/>
  <c r="I3229" i="10"/>
  <c r="H3229" i="10"/>
  <c r="AA3229" i="10" s="1"/>
  <c r="G3229" i="10"/>
  <c r="Z3229" i="10" s="1"/>
  <c r="F3229" i="10"/>
  <c r="Y3228" i="10"/>
  <c r="X3228" i="10"/>
  <c r="W3228" i="10"/>
  <c r="V3228" i="10"/>
  <c r="S3228" i="10"/>
  <c r="R3228" i="10"/>
  <c r="Q3228" i="10"/>
  <c r="AD3228" i="10" s="1"/>
  <c r="P3228" i="10"/>
  <c r="O3228" i="10"/>
  <c r="N3228" i="10"/>
  <c r="AB3228" i="10" s="1"/>
  <c r="M3228" i="10"/>
  <c r="L3228" i="10"/>
  <c r="K3228" i="10"/>
  <c r="J3228" i="10"/>
  <c r="I3228" i="10"/>
  <c r="H3228" i="10"/>
  <c r="AA3228" i="10" s="1"/>
  <c r="G3228" i="10"/>
  <c r="Z3228" i="10" s="1"/>
  <c r="F3228" i="10"/>
  <c r="Y3227" i="10"/>
  <c r="X3227" i="10"/>
  <c r="W3227" i="10"/>
  <c r="V3227" i="10"/>
  <c r="S3227" i="10"/>
  <c r="R3227" i="10"/>
  <c r="Q3227" i="10"/>
  <c r="AD3227" i="10" s="1"/>
  <c r="P3227" i="10"/>
  <c r="O3227" i="10"/>
  <c r="N3227" i="10"/>
  <c r="AB3227" i="10" s="1"/>
  <c r="M3227" i="10"/>
  <c r="L3227" i="10"/>
  <c r="K3227" i="10"/>
  <c r="J3227" i="10"/>
  <c r="I3227" i="10"/>
  <c r="H3227" i="10"/>
  <c r="AA3227" i="10" s="1"/>
  <c r="G3227" i="10"/>
  <c r="Z3227" i="10" s="1"/>
  <c r="F3227" i="10"/>
  <c r="Y3226" i="10"/>
  <c r="X3226" i="10"/>
  <c r="W3226" i="10"/>
  <c r="V3226" i="10"/>
  <c r="S3226" i="10"/>
  <c r="R3226" i="10"/>
  <c r="Q3226" i="10"/>
  <c r="AD3226" i="10" s="1"/>
  <c r="P3226" i="10"/>
  <c r="O3226" i="10"/>
  <c r="N3226" i="10"/>
  <c r="AB3226" i="10" s="1"/>
  <c r="M3226" i="10"/>
  <c r="L3226" i="10"/>
  <c r="K3226" i="10"/>
  <c r="J3226" i="10"/>
  <c r="I3226" i="10"/>
  <c r="H3226" i="10"/>
  <c r="AA3226" i="10" s="1"/>
  <c r="G3226" i="10"/>
  <c r="Z3226" i="10" s="1"/>
  <c r="F3226" i="10"/>
  <c r="Y3225" i="10"/>
  <c r="X3225" i="10"/>
  <c r="W3225" i="10"/>
  <c r="V3225" i="10"/>
  <c r="S3225" i="10"/>
  <c r="R3225" i="10"/>
  <c r="Q3225" i="10"/>
  <c r="AD3225" i="10" s="1"/>
  <c r="P3225" i="10"/>
  <c r="O3225" i="10"/>
  <c r="N3225" i="10"/>
  <c r="AB3225" i="10" s="1"/>
  <c r="M3225" i="10"/>
  <c r="L3225" i="10"/>
  <c r="K3225" i="10"/>
  <c r="J3225" i="10"/>
  <c r="I3225" i="10"/>
  <c r="H3225" i="10"/>
  <c r="AA3225" i="10" s="1"/>
  <c r="G3225" i="10"/>
  <c r="Z3225" i="10" s="1"/>
  <c r="F3225" i="10"/>
  <c r="Y3224" i="10"/>
  <c r="X3224" i="10"/>
  <c r="W3224" i="10"/>
  <c r="V3224" i="10"/>
  <c r="S3224" i="10"/>
  <c r="R3224" i="10"/>
  <c r="Q3224" i="10"/>
  <c r="AD3224" i="10" s="1"/>
  <c r="P3224" i="10"/>
  <c r="O3224" i="10"/>
  <c r="N3224" i="10"/>
  <c r="AB3224" i="10" s="1"/>
  <c r="M3224" i="10"/>
  <c r="L3224" i="10"/>
  <c r="K3224" i="10"/>
  <c r="J3224" i="10"/>
  <c r="I3224" i="10"/>
  <c r="H3224" i="10"/>
  <c r="AA3224" i="10" s="1"/>
  <c r="G3224" i="10"/>
  <c r="Z3224" i="10" s="1"/>
  <c r="F3224" i="10"/>
  <c r="Y3223" i="10"/>
  <c r="X3223" i="10"/>
  <c r="W3223" i="10"/>
  <c r="V3223" i="10"/>
  <c r="S3223" i="10"/>
  <c r="R3223" i="10"/>
  <c r="Q3223" i="10"/>
  <c r="AD3223" i="10" s="1"/>
  <c r="P3223" i="10"/>
  <c r="O3223" i="10"/>
  <c r="N3223" i="10"/>
  <c r="AB3223" i="10" s="1"/>
  <c r="M3223" i="10"/>
  <c r="L3223" i="10"/>
  <c r="K3223" i="10"/>
  <c r="J3223" i="10"/>
  <c r="I3223" i="10"/>
  <c r="H3223" i="10"/>
  <c r="AA3223" i="10" s="1"/>
  <c r="G3223" i="10"/>
  <c r="Z3223" i="10" s="1"/>
  <c r="F3223" i="10"/>
  <c r="Y3222" i="10"/>
  <c r="X3222" i="10"/>
  <c r="W3222" i="10"/>
  <c r="V3222" i="10"/>
  <c r="S3222" i="10"/>
  <c r="R3222" i="10"/>
  <c r="Q3222" i="10"/>
  <c r="AD3222" i="10" s="1"/>
  <c r="P3222" i="10"/>
  <c r="O3222" i="10"/>
  <c r="N3222" i="10"/>
  <c r="AB3222" i="10" s="1"/>
  <c r="M3222" i="10"/>
  <c r="L3222" i="10"/>
  <c r="K3222" i="10"/>
  <c r="J3222" i="10"/>
  <c r="I3222" i="10"/>
  <c r="H3222" i="10"/>
  <c r="AA3222" i="10" s="1"/>
  <c r="G3222" i="10"/>
  <c r="Z3222" i="10" s="1"/>
  <c r="F3222" i="10"/>
  <c r="Y3221" i="10"/>
  <c r="X3221" i="10"/>
  <c r="W3221" i="10"/>
  <c r="V3221" i="10"/>
  <c r="S3221" i="10"/>
  <c r="R3221" i="10"/>
  <c r="Q3221" i="10"/>
  <c r="AD3221" i="10" s="1"/>
  <c r="P3221" i="10"/>
  <c r="O3221" i="10"/>
  <c r="N3221" i="10"/>
  <c r="AB3221" i="10" s="1"/>
  <c r="M3221" i="10"/>
  <c r="L3221" i="10"/>
  <c r="K3221" i="10"/>
  <c r="J3221" i="10"/>
  <c r="I3221" i="10"/>
  <c r="H3221" i="10"/>
  <c r="AA3221" i="10" s="1"/>
  <c r="G3221" i="10"/>
  <c r="Z3221" i="10" s="1"/>
  <c r="F3221" i="10"/>
  <c r="Y3220" i="10"/>
  <c r="X3220" i="10"/>
  <c r="W3220" i="10"/>
  <c r="V3220" i="10"/>
  <c r="S3220" i="10"/>
  <c r="R3220" i="10"/>
  <c r="Q3220" i="10"/>
  <c r="AD3220" i="10" s="1"/>
  <c r="P3220" i="10"/>
  <c r="O3220" i="10"/>
  <c r="N3220" i="10"/>
  <c r="AB3220" i="10" s="1"/>
  <c r="M3220" i="10"/>
  <c r="L3220" i="10"/>
  <c r="K3220" i="10"/>
  <c r="J3220" i="10"/>
  <c r="I3220" i="10"/>
  <c r="H3220" i="10"/>
  <c r="AA3220" i="10" s="1"/>
  <c r="G3220" i="10"/>
  <c r="Z3220" i="10" s="1"/>
  <c r="F3220" i="10"/>
  <c r="Y3219" i="10"/>
  <c r="X3219" i="10"/>
  <c r="W3219" i="10"/>
  <c r="V3219" i="10"/>
  <c r="S3219" i="10"/>
  <c r="R3219" i="10"/>
  <c r="Q3219" i="10"/>
  <c r="AD3219" i="10" s="1"/>
  <c r="P3219" i="10"/>
  <c r="O3219" i="10"/>
  <c r="N3219" i="10"/>
  <c r="AB3219" i="10" s="1"/>
  <c r="M3219" i="10"/>
  <c r="L3219" i="10"/>
  <c r="K3219" i="10"/>
  <c r="J3219" i="10"/>
  <c r="I3219" i="10"/>
  <c r="H3219" i="10"/>
  <c r="AA3219" i="10" s="1"/>
  <c r="G3219" i="10"/>
  <c r="Z3219" i="10" s="1"/>
  <c r="F3219" i="10"/>
  <c r="Y3218" i="10"/>
  <c r="X3218" i="10"/>
  <c r="W3218" i="10"/>
  <c r="V3218" i="10"/>
  <c r="S3218" i="10"/>
  <c r="R3218" i="10"/>
  <c r="Q3218" i="10"/>
  <c r="AD3218" i="10" s="1"/>
  <c r="P3218" i="10"/>
  <c r="O3218" i="10"/>
  <c r="N3218" i="10"/>
  <c r="AB3218" i="10" s="1"/>
  <c r="M3218" i="10"/>
  <c r="L3218" i="10"/>
  <c r="K3218" i="10"/>
  <c r="J3218" i="10"/>
  <c r="I3218" i="10"/>
  <c r="H3218" i="10"/>
  <c r="AA3218" i="10" s="1"/>
  <c r="G3218" i="10"/>
  <c r="Z3218" i="10" s="1"/>
  <c r="F3218" i="10"/>
  <c r="Y3217" i="10"/>
  <c r="X3217" i="10"/>
  <c r="W3217" i="10"/>
  <c r="V3217" i="10"/>
  <c r="S3217" i="10"/>
  <c r="R3217" i="10"/>
  <c r="Q3217" i="10"/>
  <c r="AD3217" i="10" s="1"/>
  <c r="P3217" i="10"/>
  <c r="O3217" i="10"/>
  <c r="N3217" i="10"/>
  <c r="AB3217" i="10" s="1"/>
  <c r="M3217" i="10"/>
  <c r="L3217" i="10"/>
  <c r="K3217" i="10"/>
  <c r="J3217" i="10"/>
  <c r="I3217" i="10"/>
  <c r="H3217" i="10"/>
  <c r="AA3217" i="10" s="1"/>
  <c r="G3217" i="10"/>
  <c r="Z3217" i="10" s="1"/>
  <c r="F3217" i="10"/>
  <c r="Y3216" i="10"/>
  <c r="X3216" i="10"/>
  <c r="W3216" i="10"/>
  <c r="V3216" i="10"/>
  <c r="S3216" i="10"/>
  <c r="R3216" i="10"/>
  <c r="Q3216" i="10"/>
  <c r="AD3216" i="10" s="1"/>
  <c r="P3216" i="10"/>
  <c r="O3216" i="10"/>
  <c r="N3216" i="10"/>
  <c r="AB3216" i="10" s="1"/>
  <c r="M3216" i="10"/>
  <c r="L3216" i="10"/>
  <c r="K3216" i="10"/>
  <c r="J3216" i="10"/>
  <c r="I3216" i="10"/>
  <c r="H3216" i="10"/>
  <c r="AA3216" i="10" s="1"/>
  <c r="G3216" i="10"/>
  <c r="Z3216" i="10" s="1"/>
  <c r="F3216" i="10"/>
  <c r="Y3215" i="10"/>
  <c r="X3215" i="10"/>
  <c r="W3215" i="10"/>
  <c r="V3215" i="10"/>
  <c r="S3215" i="10"/>
  <c r="R3215" i="10"/>
  <c r="Q3215" i="10"/>
  <c r="AD3215" i="10" s="1"/>
  <c r="P3215" i="10"/>
  <c r="O3215" i="10"/>
  <c r="N3215" i="10"/>
  <c r="AB3215" i="10" s="1"/>
  <c r="M3215" i="10"/>
  <c r="L3215" i="10"/>
  <c r="K3215" i="10"/>
  <c r="J3215" i="10"/>
  <c r="I3215" i="10"/>
  <c r="H3215" i="10"/>
  <c r="AA3215" i="10" s="1"/>
  <c r="G3215" i="10"/>
  <c r="Z3215" i="10" s="1"/>
  <c r="F3215" i="10"/>
  <c r="Y3214" i="10"/>
  <c r="X3214" i="10"/>
  <c r="W3214" i="10"/>
  <c r="V3214" i="10"/>
  <c r="S3214" i="10"/>
  <c r="R3214" i="10"/>
  <c r="Q3214" i="10"/>
  <c r="AD3214" i="10" s="1"/>
  <c r="P3214" i="10"/>
  <c r="O3214" i="10"/>
  <c r="N3214" i="10"/>
  <c r="AB3214" i="10" s="1"/>
  <c r="M3214" i="10"/>
  <c r="L3214" i="10"/>
  <c r="K3214" i="10"/>
  <c r="J3214" i="10"/>
  <c r="I3214" i="10"/>
  <c r="H3214" i="10"/>
  <c r="AA3214" i="10" s="1"/>
  <c r="G3214" i="10"/>
  <c r="Z3214" i="10" s="1"/>
  <c r="F3214" i="10"/>
  <c r="Y3213" i="10"/>
  <c r="X3213" i="10"/>
  <c r="W3213" i="10"/>
  <c r="V3213" i="10"/>
  <c r="S3213" i="10"/>
  <c r="R3213" i="10"/>
  <c r="Q3213" i="10"/>
  <c r="AD3213" i="10" s="1"/>
  <c r="P3213" i="10"/>
  <c r="O3213" i="10"/>
  <c r="N3213" i="10"/>
  <c r="AB3213" i="10" s="1"/>
  <c r="M3213" i="10"/>
  <c r="L3213" i="10"/>
  <c r="K3213" i="10"/>
  <c r="J3213" i="10"/>
  <c r="I3213" i="10"/>
  <c r="H3213" i="10"/>
  <c r="AA3213" i="10" s="1"/>
  <c r="G3213" i="10"/>
  <c r="Z3213" i="10" s="1"/>
  <c r="F3213" i="10"/>
  <c r="Y3212" i="10"/>
  <c r="X3212" i="10"/>
  <c r="W3212" i="10"/>
  <c r="V3212" i="10"/>
  <c r="S3212" i="10"/>
  <c r="R3212" i="10"/>
  <c r="Q3212" i="10"/>
  <c r="AD3212" i="10" s="1"/>
  <c r="P3212" i="10"/>
  <c r="O3212" i="10"/>
  <c r="N3212" i="10"/>
  <c r="AB3212" i="10" s="1"/>
  <c r="M3212" i="10"/>
  <c r="L3212" i="10"/>
  <c r="K3212" i="10"/>
  <c r="J3212" i="10"/>
  <c r="I3212" i="10"/>
  <c r="H3212" i="10"/>
  <c r="AA3212" i="10" s="1"/>
  <c r="G3212" i="10"/>
  <c r="Z3212" i="10" s="1"/>
  <c r="F3212" i="10"/>
  <c r="Y3211" i="10"/>
  <c r="X3211" i="10"/>
  <c r="W3211" i="10"/>
  <c r="V3211" i="10"/>
  <c r="S3211" i="10"/>
  <c r="R3211" i="10"/>
  <c r="Q3211" i="10"/>
  <c r="AD3211" i="10" s="1"/>
  <c r="P3211" i="10"/>
  <c r="O3211" i="10"/>
  <c r="N3211" i="10"/>
  <c r="AB3211" i="10" s="1"/>
  <c r="M3211" i="10"/>
  <c r="L3211" i="10"/>
  <c r="K3211" i="10"/>
  <c r="J3211" i="10"/>
  <c r="I3211" i="10"/>
  <c r="H3211" i="10"/>
  <c r="AA3211" i="10" s="1"/>
  <c r="G3211" i="10"/>
  <c r="Z3211" i="10" s="1"/>
  <c r="F3211" i="10"/>
  <c r="Y3210" i="10"/>
  <c r="X3210" i="10"/>
  <c r="W3210" i="10"/>
  <c r="V3210" i="10"/>
  <c r="S3210" i="10"/>
  <c r="R3210" i="10"/>
  <c r="Q3210" i="10"/>
  <c r="AD3210" i="10" s="1"/>
  <c r="P3210" i="10"/>
  <c r="O3210" i="10"/>
  <c r="N3210" i="10"/>
  <c r="AB3210" i="10" s="1"/>
  <c r="M3210" i="10"/>
  <c r="L3210" i="10"/>
  <c r="K3210" i="10"/>
  <c r="J3210" i="10"/>
  <c r="I3210" i="10"/>
  <c r="H3210" i="10"/>
  <c r="AA3210" i="10" s="1"/>
  <c r="G3210" i="10"/>
  <c r="Z3210" i="10" s="1"/>
  <c r="F3210" i="10"/>
  <c r="Y3209" i="10"/>
  <c r="X3209" i="10"/>
  <c r="W3209" i="10"/>
  <c r="V3209" i="10"/>
  <c r="S3209" i="10"/>
  <c r="R3209" i="10"/>
  <c r="Q3209" i="10"/>
  <c r="AD3209" i="10" s="1"/>
  <c r="P3209" i="10"/>
  <c r="O3209" i="10"/>
  <c r="N3209" i="10"/>
  <c r="AB3209" i="10" s="1"/>
  <c r="M3209" i="10"/>
  <c r="L3209" i="10"/>
  <c r="K3209" i="10"/>
  <c r="J3209" i="10"/>
  <c r="I3209" i="10"/>
  <c r="H3209" i="10"/>
  <c r="AA3209" i="10" s="1"/>
  <c r="G3209" i="10"/>
  <c r="Z3209" i="10" s="1"/>
  <c r="F3209" i="10"/>
  <c r="Y3208" i="10"/>
  <c r="X3208" i="10"/>
  <c r="W3208" i="10"/>
  <c r="V3208" i="10"/>
  <c r="S3208" i="10"/>
  <c r="R3208" i="10"/>
  <c r="Q3208" i="10"/>
  <c r="AD3208" i="10" s="1"/>
  <c r="P3208" i="10"/>
  <c r="O3208" i="10"/>
  <c r="N3208" i="10"/>
  <c r="AB3208" i="10" s="1"/>
  <c r="M3208" i="10"/>
  <c r="L3208" i="10"/>
  <c r="K3208" i="10"/>
  <c r="J3208" i="10"/>
  <c r="I3208" i="10"/>
  <c r="H3208" i="10"/>
  <c r="AA3208" i="10" s="1"/>
  <c r="G3208" i="10"/>
  <c r="Z3208" i="10" s="1"/>
  <c r="F3208" i="10"/>
  <c r="Y3207" i="10"/>
  <c r="X3207" i="10"/>
  <c r="W3207" i="10"/>
  <c r="V3207" i="10"/>
  <c r="S3207" i="10"/>
  <c r="R3207" i="10"/>
  <c r="Q3207" i="10"/>
  <c r="AD3207" i="10" s="1"/>
  <c r="P3207" i="10"/>
  <c r="O3207" i="10"/>
  <c r="N3207" i="10"/>
  <c r="AB3207" i="10" s="1"/>
  <c r="M3207" i="10"/>
  <c r="L3207" i="10"/>
  <c r="K3207" i="10"/>
  <c r="J3207" i="10"/>
  <c r="I3207" i="10"/>
  <c r="H3207" i="10"/>
  <c r="AA3207" i="10" s="1"/>
  <c r="G3207" i="10"/>
  <c r="Z3207" i="10" s="1"/>
  <c r="F3207" i="10"/>
  <c r="Y3206" i="10"/>
  <c r="X3206" i="10"/>
  <c r="W3206" i="10"/>
  <c r="V3206" i="10"/>
  <c r="S3206" i="10"/>
  <c r="R3206" i="10"/>
  <c r="Q3206" i="10"/>
  <c r="AD3206" i="10" s="1"/>
  <c r="P3206" i="10"/>
  <c r="O3206" i="10"/>
  <c r="N3206" i="10"/>
  <c r="AB3206" i="10" s="1"/>
  <c r="M3206" i="10"/>
  <c r="L3206" i="10"/>
  <c r="K3206" i="10"/>
  <c r="J3206" i="10"/>
  <c r="I3206" i="10"/>
  <c r="H3206" i="10"/>
  <c r="AA3206" i="10" s="1"/>
  <c r="G3206" i="10"/>
  <c r="Z3206" i="10" s="1"/>
  <c r="F3206" i="10"/>
  <c r="Y3205" i="10"/>
  <c r="X3205" i="10"/>
  <c r="W3205" i="10"/>
  <c r="V3205" i="10"/>
  <c r="S3205" i="10"/>
  <c r="R3205" i="10"/>
  <c r="Q3205" i="10"/>
  <c r="AD3205" i="10" s="1"/>
  <c r="P3205" i="10"/>
  <c r="O3205" i="10"/>
  <c r="N3205" i="10"/>
  <c r="AB3205" i="10" s="1"/>
  <c r="M3205" i="10"/>
  <c r="L3205" i="10"/>
  <c r="K3205" i="10"/>
  <c r="J3205" i="10"/>
  <c r="I3205" i="10"/>
  <c r="H3205" i="10"/>
  <c r="AA3205" i="10" s="1"/>
  <c r="G3205" i="10"/>
  <c r="Z3205" i="10" s="1"/>
  <c r="F3205" i="10"/>
  <c r="Y3204" i="10"/>
  <c r="X3204" i="10"/>
  <c r="W3204" i="10"/>
  <c r="V3204" i="10"/>
  <c r="S3204" i="10"/>
  <c r="R3204" i="10"/>
  <c r="Q3204" i="10"/>
  <c r="AD3204" i="10" s="1"/>
  <c r="P3204" i="10"/>
  <c r="O3204" i="10"/>
  <c r="N3204" i="10"/>
  <c r="AB3204" i="10" s="1"/>
  <c r="M3204" i="10"/>
  <c r="L3204" i="10"/>
  <c r="K3204" i="10"/>
  <c r="J3204" i="10"/>
  <c r="I3204" i="10"/>
  <c r="H3204" i="10"/>
  <c r="AA3204" i="10" s="1"/>
  <c r="G3204" i="10"/>
  <c r="Z3204" i="10" s="1"/>
  <c r="F3204" i="10"/>
  <c r="Y3203" i="10"/>
  <c r="X3203" i="10"/>
  <c r="W3203" i="10"/>
  <c r="V3203" i="10"/>
  <c r="S3203" i="10"/>
  <c r="R3203" i="10"/>
  <c r="Q3203" i="10"/>
  <c r="AD3203" i="10" s="1"/>
  <c r="P3203" i="10"/>
  <c r="O3203" i="10"/>
  <c r="N3203" i="10"/>
  <c r="AB3203" i="10" s="1"/>
  <c r="M3203" i="10"/>
  <c r="L3203" i="10"/>
  <c r="K3203" i="10"/>
  <c r="J3203" i="10"/>
  <c r="I3203" i="10"/>
  <c r="H3203" i="10"/>
  <c r="AA3203" i="10" s="1"/>
  <c r="G3203" i="10"/>
  <c r="Z3203" i="10" s="1"/>
  <c r="F3203" i="10"/>
  <c r="Y3202" i="10"/>
  <c r="X3202" i="10"/>
  <c r="W3202" i="10"/>
  <c r="V3202" i="10"/>
  <c r="S3202" i="10"/>
  <c r="R3202" i="10"/>
  <c r="Q3202" i="10"/>
  <c r="AD3202" i="10" s="1"/>
  <c r="P3202" i="10"/>
  <c r="O3202" i="10"/>
  <c r="N3202" i="10"/>
  <c r="AB3202" i="10" s="1"/>
  <c r="M3202" i="10"/>
  <c r="L3202" i="10"/>
  <c r="K3202" i="10"/>
  <c r="J3202" i="10"/>
  <c r="I3202" i="10"/>
  <c r="H3202" i="10"/>
  <c r="AA3202" i="10" s="1"/>
  <c r="G3202" i="10"/>
  <c r="Z3202" i="10" s="1"/>
  <c r="F3202" i="10"/>
  <c r="Y3201" i="10"/>
  <c r="X3201" i="10"/>
  <c r="W3201" i="10"/>
  <c r="V3201" i="10"/>
  <c r="S3201" i="10"/>
  <c r="R3201" i="10"/>
  <c r="Q3201" i="10"/>
  <c r="AD3201" i="10" s="1"/>
  <c r="P3201" i="10"/>
  <c r="O3201" i="10"/>
  <c r="N3201" i="10"/>
  <c r="AB3201" i="10" s="1"/>
  <c r="M3201" i="10"/>
  <c r="L3201" i="10"/>
  <c r="K3201" i="10"/>
  <c r="J3201" i="10"/>
  <c r="I3201" i="10"/>
  <c r="H3201" i="10"/>
  <c r="AA3201" i="10" s="1"/>
  <c r="G3201" i="10"/>
  <c r="Z3201" i="10" s="1"/>
  <c r="F3201" i="10"/>
  <c r="Y3200" i="10"/>
  <c r="X3200" i="10"/>
  <c r="W3200" i="10"/>
  <c r="V3200" i="10"/>
  <c r="S3200" i="10"/>
  <c r="R3200" i="10"/>
  <c r="Q3200" i="10"/>
  <c r="AD3200" i="10" s="1"/>
  <c r="P3200" i="10"/>
  <c r="O3200" i="10"/>
  <c r="N3200" i="10"/>
  <c r="AB3200" i="10" s="1"/>
  <c r="M3200" i="10"/>
  <c r="L3200" i="10"/>
  <c r="K3200" i="10"/>
  <c r="J3200" i="10"/>
  <c r="I3200" i="10"/>
  <c r="H3200" i="10"/>
  <c r="AA3200" i="10" s="1"/>
  <c r="G3200" i="10"/>
  <c r="Z3200" i="10" s="1"/>
  <c r="F3200" i="10"/>
  <c r="Y3199" i="10"/>
  <c r="X3199" i="10"/>
  <c r="W3199" i="10"/>
  <c r="V3199" i="10"/>
  <c r="S3199" i="10"/>
  <c r="R3199" i="10"/>
  <c r="Q3199" i="10"/>
  <c r="AD3199" i="10" s="1"/>
  <c r="P3199" i="10"/>
  <c r="O3199" i="10"/>
  <c r="N3199" i="10"/>
  <c r="AB3199" i="10" s="1"/>
  <c r="M3199" i="10"/>
  <c r="L3199" i="10"/>
  <c r="K3199" i="10"/>
  <c r="J3199" i="10"/>
  <c r="I3199" i="10"/>
  <c r="H3199" i="10"/>
  <c r="AA3199" i="10" s="1"/>
  <c r="G3199" i="10"/>
  <c r="Z3199" i="10" s="1"/>
  <c r="F3199" i="10"/>
  <c r="Y3198" i="10"/>
  <c r="X3198" i="10"/>
  <c r="W3198" i="10"/>
  <c r="V3198" i="10"/>
  <c r="S3198" i="10"/>
  <c r="R3198" i="10"/>
  <c r="Q3198" i="10"/>
  <c r="AD3198" i="10" s="1"/>
  <c r="P3198" i="10"/>
  <c r="O3198" i="10"/>
  <c r="N3198" i="10"/>
  <c r="AB3198" i="10" s="1"/>
  <c r="M3198" i="10"/>
  <c r="L3198" i="10"/>
  <c r="K3198" i="10"/>
  <c r="J3198" i="10"/>
  <c r="I3198" i="10"/>
  <c r="H3198" i="10"/>
  <c r="AA3198" i="10" s="1"/>
  <c r="G3198" i="10"/>
  <c r="Z3198" i="10" s="1"/>
  <c r="F3198" i="10"/>
  <c r="Y3197" i="10"/>
  <c r="X3197" i="10"/>
  <c r="W3197" i="10"/>
  <c r="V3197" i="10"/>
  <c r="S3197" i="10"/>
  <c r="R3197" i="10"/>
  <c r="Q3197" i="10"/>
  <c r="AD3197" i="10" s="1"/>
  <c r="P3197" i="10"/>
  <c r="O3197" i="10"/>
  <c r="N3197" i="10"/>
  <c r="AB3197" i="10" s="1"/>
  <c r="M3197" i="10"/>
  <c r="L3197" i="10"/>
  <c r="K3197" i="10"/>
  <c r="J3197" i="10"/>
  <c r="I3197" i="10"/>
  <c r="H3197" i="10"/>
  <c r="AA3197" i="10" s="1"/>
  <c r="G3197" i="10"/>
  <c r="Z3197" i="10" s="1"/>
  <c r="F3197" i="10"/>
  <c r="Y3196" i="10"/>
  <c r="X3196" i="10"/>
  <c r="W3196" i="10"/>
  <c r="V3196" i="10"/>
  <c r="S3196" i="10"/>
  <c r="R3196" i="10"/>
  <c r="Q3196" i="10"/>
  <c r="AD3196" i="10" s="1"/>
  <c r="P3196" i="10"/>
  <c r="O3196" i="10"/>
  <c r="N3196" i="10"/>
  <c r="AB3196" i="10" s="1"/>
  <c r="M3196" i="10"/>
  <c r="L3196" i="10"/>
  <c r="K3196" i="10"/>
  <c r="J3196" i="10"/>
  <c r="I3196" i="10"/>
  <c r="H3196" i="10"/>
  <c r="AA3196" i="10" s="1"/>
  <c r="G3196" i="10"/>
  <c r="Z3196" i="10" s="1"/>
  <c r="F3196" i="10"/>
  <c r="Y3195" i="10"/>
  <c r="X3195" i="10"/>
  <c r="W3195" i="10"/>
  <c r="V3195" i="10"/>
  <c r="S3195" i="10"/>
  <c r="R3195" i="10"/>
  <c r="Q3195" i="10"/>
  <c r="AD3195" i="10" s="1"/>
  <c r="P3195" i="10"/>
  <c r="O3195" i="10"/>
  <c r="N3195" i="10"/>
  <c r="AB3195" i="10" s="1"/>
  <c r="M3195" i="10"/>
  <c r="L3195" i="10"/>
  <c r="K3195" i="10"/>
  <c r="J3195" i="10"/>
  <c r="I3195" i="10"/>
  <c r="H3195" i="10"/>
  <c r="AA3195" i="10" s="1"/>
  <c r="G3195" i="10"/>
  <c r="Z3195" i="10" s="1"/>
  <c r="F3195" i="10"/>
  <c r="Y3194" i="10"/>
  <c r="X3194" i="10"/>
  <c r="W3194" i="10"/>
  <c r="V3194" i="10"/>
  <c r="S3194" i="10"/>
  <c r="R3194" i="10"/>
  <c r="Q3194" i="10"/>
  <c r="AD3194" i="10" s="1"/>
  <c r="P3194" i="10"/>
  <c r="O3194" i="10"/>
  <c r="N3194" i="10"/>
  <c r="AB3194" i="10" s="1"/>
  <c r="M3194" i="10"/>
  <c r="L3194" i="10"/>
  <c r="K3194" i="10"/>
  <c r="J3194" i="10"/>
  <c r="I3194" i="10"/>
  <c r="H3194" i="10"/>
  <c r="AA3194" i="10" s="1"/>
  <c r="G3194" i="10"/>
  <c r="Z3194" i="10" s="1"/>
  <c r="F3194" i="10"/>
  <c r="Y3193" i="10"/>
  <c r="X3193" i="10"/>
  <c r="W3193" i="10"/>
  <c r="V3193" i="10"/>
  <c r="S3193" i="10"/>
  <c r="R3193" i="10"/>
  <c r="Q3193" i="10"/>
  <c r="AD3193" i="10" s="1"/>
  <c r="P3193" i="10"/>
  <c r="O3193" i="10"/>
  <c r="N3193" i="10"/>
  <c r="AB3193" i="10" s="1"/>
  <c r="M3193" i="10"/>
  <c r="L3193" i="10"/>
  <c r="K3193" i="10"/>
  <c r="J3193" i="10"/>
  <c r="I3193" i="10"/>
  <c r="H3193" i="10"/>
  <c r="AA3193" i="10" s="1"/>
  <c r="G3193" i="10"/>
  <c r="Z3193" i="10" s="1"/>
  <c r="F3193" i="10"/>
  <c r="Y3192" i="10"/>
  <c r="X3192" i="10"/>
  <c r="W3192" i="10"/>
  <c r="V3192" i="10"/>
  <c r="S3192" i="10"/>
  <c r="R3192" i="10"/>
  <c r="Q3192" i="10"/>
  <c r="AD3192" i="10" s="1"/>
  <c r="P3192" i="10"/>
  <c r="O3192" i="10"/>
  <c r="N3192" i="10"/>
  <c r="AB3192" i="10" s="1"/>
  <c r="M3192" i="10"/>
  <c r="L3192" i="10"/>
  <c r="K3192" i="10"/>
  <c r="J3192" i="10"/>
  <c r="I3192" i="10"/>
  <c r="H3192" i="10"/>
  <c r="AA3192" i="10" s="1"/>
  <c r="G3192" i="10"/>
  <c r="Z3192" i="10" s="1"/>
  <c r="F3192" i="10"/>
  <c r="Y3191" i="10"/>
  <c r="X3191" i="10"/>
  <c r="W3191" i="10"/>
  <c r="V3191" i="10"/>
  <c r="S3191" i="10"/>
  <c r="R3191" i="10"/>
  <c r="Q3191" i="10"/>
  <c r="AD3191" i="10" s="1"/>
  <c r="P3191" i="10"/>
  <c r="O3191" i="10"/>
  <c r="N3191" i="10"/>
  <c r="AB3191" i="10" s="1"/>
  <c r="M3191" i="10"/>
  <c r="L3191" i="10"/>
  <c r="K3191" i="10"/>
  <c r="J3191" i="10"/>
  <c r="I3191" i="10"/>
  <c r="H3191" i="10"/>
  <c r="AA3191" i="10" s="1"/>
  <c r="G3191" i="10"/>
  <c r="Z3191" i="10" s="1"/>
  <c r="F3191" i="10"/>
  <c r="Y3190" i="10"/>
  <c r="X3190" i="10"/>
  <c r="W3190" i="10"/>
  <c r="V3190" i="10"/>
  <c r="S3190" i="10"/>
  <c r="R3190" i="10"/>
  <c r="Q3190" i="10"/>
  <c r="AD3190" i="10" s="1"/>
  <c r="P3190" i="10"/>
  <c r="O3190" i="10"/>
  <c r="N3190" i="10"/>
  <c r="AB3190" i="10" s="1"/>
  <c r="M3190" i="10"/>
  <c r="L3190" i="10"/>
  <c r="K3190" i="10"/>
  <c r="J3190" i="10"/>
  <c r="I3190" i="10"/>
  <c r="H3190" i="10"/>
  <c r="AA3190" i="10" s="1"/>
  <c r="G3190" i="10"/>
  <c r="Z3190" i="10" s="1"/>
  <c r="F3190" i="10"/>
  <c r="Y3189" i="10"/>
  <c r="X3189" i="10"/>
  <c r="W3189" i="10"/>
  <c r="V3189" i="10"/>
  <c r="S3189" i="10"/>
  <c r="R3189" i="10"/>
  <c r="Q3189" i="10"/>
  <c r="AD3189" i="10" s="1"/>
  <c r="P3189" i="10"/>
  <c r="O3189" i="10"/>
  <c r="N3189" i="10"/>
  <c r="AB3189" i="10" s="1"/>
  <c r="M3189" i="10"/>
  <c r="L3189" i="10"/>
  <c r="K3189" i="10"/>
  <c r="J3189" i="10"/>
  <c r="I3189" i="10"/>
  <c r="H3189" i="10"/>
  <c r="AA3189" i="10" s="1"/>
  <c r="G3189" i="10"/>
  <c r="Z3189" i="10" s="1"/>
  <c r="F3189" i="10"/>
  <c r="Y3188" i="10"/>
  <c r="X3188" i="10"/>
  <c r="W3188" i="10"/>
  <c r="V3188" i="10"/>
  <c r="S3188" i="10"/>
  <c r="R3188" i="10"/>
  <c r="Q3188" i="10"/>
  <c r="AD3188" i="10" s="1"/>
  <c r="P3188" i="10"/>
  <c r="O3188" i="10"/>
  <c r="N3188" i="10"/>
  <c r="AB3188" i="10" s="1"/>
  <c r="M3188" i="10"/>
  <c r="L3188" i="10"/>
  <c r="K3188" i="10"/>
  <c r="J3188" i="10"/>
  <c r="I3188" i="10"/>
  <c r="H3188" i="10"/>
  <c r="AA3188" i="10" s="1"/>
  <c r="G3188" i="10"/>
  <c r="Z3188" i="10" s="1"/>
  <c r="F3188" i="10"/>
  <c r="Y3187" i="10"/>
  <c r="X3187" i="10"/>
  <c r="W3187" i="10"/>
  <c r="V3187" i="10"/>
  <c r="S3187" i="10"/>
  <c r="R3187" i="10"/>
  <c r="Q3187" i="10"/>
  <c r="AD3187" i="10" s="1"/>
  <c r="P3187" i="10"/>
  <c r="O3187" i="10"/>
  <c r="N3187" i="10"/>
  <c r="AB3187" i="10" s="1"/>
  <c r="M3187" i="10"/>
  <c r="L3187" i="10"/>
  <c r="K3187" i="10"/>
  <c r="J3187" i="10"/>
  <c r="I3187" i="10"/>
  <c r="H3187" i="10"/>
  <c r="AA3187" i="10" s="1"/>
  <c r="G3187" i="10"/>
  <c r="Z3187" i="10" s="1"/>
  <c r="F3187" i="10"/>
  <c r="Y3186" i="10"/>
  <c r="X3186" i="10"/>
  <c r="W3186" i="10"/>
  <c r="V3186" i="10"/>
  <c r="S3186" i="10"/>
  <c r="R3186" i="10"/>
  <c r="Q3186" i="10"/>
  <c r="AD3186" i="10" s="1"/>
  <c r="P3186" i="10"/>
  <c r="O3186" i="10"/>
  <c r="N3186" i="10"/>
  <c r="AB3186" i="10" s="1"/>
  <c r="M3186" i="10"/>
  <c r="L3186" i="10"/>
  <c r="K3186" i="10"/>
  <c r="J3186" i="10"/>
  <c r="I3186" i="10"/>
  <c r="H3186" i="10"/>
  <c r="AA3186" i="10" s="1"/>
  <c r="G3186" i="10"/>
  <c r="Z3186" i="10" s="1"/>
  <c r="F3186" i="10"/>
  <c r="Y3185" i="10"/>
  <c r="X3185" i="10"/>
  <c r="W3185" i="10"/>
  <c r="V3185" i="10"/>
  <c r="S3185" i="10"/>
  <c r="R3185" i="10"/>
  <c r="Q3185" i="10"/>
  <c r="AD3185" i="10" s="1"/>
  <c r="P3185" i="10"/>
  <c r="O3185" i="10"/>
  <c r="N3185" i="10"/>
  <c r="AB3185" i="10" s="1"/>
  <c r="M3185" i="10"/>
  <c r="L3185" i="10"/>
  <c r="K3185" i="10"/>
  <c r="J3185" i="10"/>
  <c r="I3185" i="10"/>
  <c r="H3185" i="10"/>
  <c r="AA3185" i="10" s="1"/>
  <c r="G3185" i="10"/>
  <c r="Z3185" i="10" s="1"/>
  <c r="F3185" i="10"/>
  <c r="Y3184" i="10"/>
  <c r="X3184" i="10"/>
  <c r="W3184" i="10"/>
  <c r="V3184" i="10"/>
  <c r="S3184" i="10"/>
  <c r="R3184" i="10"/>
  <c r="Q3184" i="10"/>
  <c r="AD3184" i="10" s="1"/>
  <c r="P3184" i="10"/>
  <c r="O3184" i="10"/>
  <c r="N3184" i="10"/>
  <c r="AB3184" i="10" s="1"/>
  <c r="M3184" i="10"/>
  <c r="L3184" i="10"/>
  <c r="K3184" i="10"/>
  <c r="J3184" i="10"/>
  <c r="I3184" i="10"/>
  <c r="H3184" i="10"/>
  <c r="AA3184" i="10" s="1"/>
  <c r="G3184" i="10"/>
  <c r="Z3184" i="10" s="1"/>
  <c r="F3184" i="10"/>
  <c r="Y3183" i="10"/>
  <c r="X3183" i="10"/>
  <c r="W3183" i="10"/>
  <c r="V3183" i="10"/>
  <c r="S3183" i="10"/>
  <c r="R3183" i="10"/>
  <c r="Q3183" i="10"/>
  <c r="AD3183" i="10" s="1"/>
  <c r="P3183" i="10"/>
  <c r="O3183" i="10"/>
  <c r="N3183" i="10"/>
  <c r="AB3183" i="10" s="1"/>
  <c r="M3183" i="10"/>
  <c r="L3183" i="10"/>
  <c r="K3183" i="10"/>
  <c r="J3183" i="10"/>
  <c r="I3183" i="10"/>
  <c r="H3183" i="10"/>
  <c r="AA3183" i="10" s="1"/>
  <c r="G3183" i="10"/>
  <c r="Z3183" i="10" s="1"/>
  <c r="F3183" i="10"/>
  <c r="Y3182" i="10"/>
  <c r="X3182" i="10"/>
  <c r="W3182" i="10"/>
  <c r="V3182" i="10"/>
  <c r="S3182" i="10"/>
  <c r="R3182" i="10"/>
  <c r="Q3182" i="10"/>
  <c r="AD3182" i="10" s="1"/>
  <c r="P3182" i="10"/>
  <c r="O3182" i="10"/>
  <c r="N3182" i="10"/>
  <c r="AB3182" i="10" s="1"/>
  <c r="M3182" i="10"/>
  <c r="L3182" i="10"/>
  <c r="K3182" i="10"/>
  <c r="J3182" i="10"/>
  <c r="I3182" i="10"/>
  <c r="H3182" i="10"/>
  <c r="AA3182" i="10" s="1"/>
  <c r="G3182" i="10"/>
  <c r="Z3182" i="10" s="1"/>
  <c r="F3182" i="10"/>
  <c r="Y3181" i="10"/>
  <c r="X3181" i="10"/>
  <c r="W3181" i="10"/>
  <c r="V3181" i="10"/>
  <c r="S3181" i="10"/>
  <c r="R3181" i="10"/>
  <c r="Q3181" i="10"/>
  <c r="AD3181" i="10" s="1"/>
  <c r="P3181" i="10"/>
  <c r="O3181" i="10"/>
  <c r="N3181" i="10"/>
  <c r="AB3181" i="10" s="1"/>
  <c r="M3181" i="10"/>
  <c r="L3181" i="10"/>
  <c r="K3181" i="10"/>
  <c r="J3181" i="10"/>
  <c r="I3181" i="10"/>
  <c r="H3181" i="10"/>
  <c r="AA3181" i="10" s="1"/>
  <c r="G3181" i="10"/>
  <c r="Z3181" i="10" s="1"/>
  <c r="F3181" i="10"/>
  <c r="Y3180" i="10"/>
  <c r="X3180" i="10"/>
  <c r="W3180" i="10"/>
  <c r="V3180" i="10"/>
  <c r="S3180" i="10"/>
  <c r="R3180" i="10"/>
  <c r="Q3180" i="10"/>
  <c r="AD3180" i="10" s="1"/>
  <c r="P3180" i="10"/>
  <c r="O3180" i="10"/>
  <c r="N3180" i="10"/>
  <c r="AB3180" i="10" s="1"/>
  <c r="M3180" i="10"/>
  <c r="L3180" i="10"/>
  <c r="K3180" i="10"/>
  <c r="J3180" i="10"/>
  <c r="I3180" i="10"/>
  <c r="H3180" i="10"/>
  <c r="AA3180" i="10" s="1"/>
  <c r="G3180" i="10"/>
  <c r="Z3180" i="10" s="1"/>
  <c r="F3180" i="10"/>
  <c r="Y3179" i="10"/>
  <c r="X3179" i="10"/>
  <c r="W3179" i="10"/>
  <c r="V3179" i="10"/>
  <c r="S3179" i="10"/>
  <c r="R3179" i="10"/>
  <c r="Q3179" i="10"/>
  <c r="AD3179" i="10" s="1"/>
  <c r="P3179" i="10"/>
  <c r="O3179" i="10"/>
  <c r="N3179" i="10"/>
  <c r="AB3179" i="10" s="1"/>
  <c r="M3179" i="10"/>
  <c r="L3179" i="10"/>
  <c r="K3179" i="10"/>
  <c r="J3179" i="10"/>
  <c r="I3179" i="10"/>
  <c r="H3179" i="10"/>
  <c r="AA3179" i="10" s="1"/>
  <c r="G3179" i="10"/>
  <c r="Z3179" i="10" s="1"/>
  <c r="F3179" i="10"/>
  <c r="Y3178" i="10"/>
  <c r="X3178" i="10"/>
  <c r="W3178" i="10"/>
  <c r="V3178" i="10"/>
  <c r="S3178" i="10"/>
  <c r="R3178" i="10"/>
  <c r="Q3178" i="10"/>
  <c r="AD3178" i="10" s="1"/>
  <c r="P3178" i="10"/>
  <c r="O3178" i="10"/>
  <c r="N3178" i="10"/>
  <c r="AB3178" i="10" s="1"/>
  <c r="M3178" i="10"/>
  <c r="L3178" i="10"/>
  <c r="K3178" i="10"/>
  <c r="J3178" i="10"/>
  <c r="I3178" i="10"/>
  <c r="H3178" i="10"/>
  <c r="AA3178" i="10" s="1"/>
  <c r="G3178" i="10"/>
  <c r="Z3178" i="10" s="1"/>
  <c r="F3178" i="10"/>
  <c r="Y3177" i="10"/>
  <c r="X3177" i="10"/>
  <c r="W3177" i="10"/>
  <c r="V3177" i="10"/>
  <c r="S3177" i="10"/>
  <c r="R3177" i="10"/>
  <c r="Q3177" i="10"/>
  <c r="AD3177" i="10" s="1"/>
  <c r="P3177" i="10"/>
  <c r="O3177" i="10"/>
  <c r="N3177" i="10"/>
  <c r="AB3177" i="10" s="1"/>
  <c r="M3177" i="10"/>
  <c r="L3177" i="10"/>
  <c r="K3177" i="10"/>
  <c r="J3177" i="10"/>
  <c r="I3177" i="10"/>
  <c r="H3177" i="10"/>
  <c r="AA3177" i="10" s="1"/>
  <c r="G3177" i="10"/>
  <c r="Z3177" i="10" s="1"/>
  <c r="F3177" i="10"/>
  <c r="Y3176" i="10"/>
  <c r="X3176" i="10"/>
  <c r="W3176" i="10"/>
  <c r="V3176" i="10"/>
  <c r="S3176" i="10"/>
  <c r="R3176" i="10"/>
  <c r="Q3176" i="10"/>
  <c r="AD3176" i="10" s="1"/>
  <c r="P3176" i="10"/>
  <c r="O3176" i="10"/>
  <c r="N3176" i="10"/>
  <c r="AB3176" i="10" s="1"/>
  <c r="M3176" i="10"/>
  <c r="L3176" i="10"/>
  <c r="K3176" i="10"/>
  <c r="J3176" i="10"/>
  <c r="I3176" i="10"/>
  <c r="H3176" i="10"/>
  <c r="AA3176" i="10" s="1"/>
  <c r="G3176" i="10"/>
  <c r="Z3176" i="10" s="1"/>
  <c r="F3176" i="10"/>
  <c r="Y3175" i="10"/>
  <c r="X3175" i="10"/>
  <c r="W3175" i="10"/>
  <c r="V3175" i="10"/>
  <c r="S3175" i="10"/>
  <c r="R3175" i="10"/>
  <c r="Q3175" i="10"/>
  <c r="AD3175" i="10" s="1"/>
  <c r="P3175" i="10"/>
  <c r="O3175" i="10"/>
  <c r="N3175" i="10"/>
  <c r="AB3175" i="10" s="1"/>
  <c r="M3175" i="10"/>
  <c r="L3175" i="10"/>
  <c r="K3175" i="10"/>
  <c r="J3175" i="10"/>
  <c r="I3175" i="10"/>
  <c r="H3175" i="10"/>
  <c r="AA3175" i="10" s="1"/>
  <c r="G3175" i="10"/>
  <c r="Z3175" i="10" s="1"/>
  <c r="F3175" i="10"/>
  <c r="Y3174" i="10"/>
  <c r="X3174" i="10"/>
  <c r="W3174" i="10"/>
  <c r="V3174" i="10"/>
  <c r="S3174" i="10"/>
  <c r="R3174" i="10"/>
  <c r="Q3174" i="10"/>
  <c r="AD3174" i="10" s="1"/>
  <c r="P3174" i="10"/>
  <c r="O3174" i="10"/>
  <c r="N3174" i="10"/>
  <c r="AB3174" i="10" s="1"/>
  <c r="M3174" i="10"/>
  <c r="L3174" i="10"/>
  <c r="K3174" i="10"/>
  <c r="J3174" i="10"/>
  <c r="I3174" i="10"/>
  <c r="H3174" i="10"/>
  <c r="AA3174" i="10" s="1"/>
  <c r="G3174" i="10"/>
  <c r="Z3174" i="10" s="1"/>
  <c r="F3174" i="10"/>
  <c r="Y3173" i="10"/>
  <c r="X3173" i="10"/>
  <c r="W3173" i="10"/>
  <c r="V3173" i="10"/>
  <c r="S3173" i="10"/>
  <c r="R3173" i="10"/>
  <c r="Q3173" i="10"/>
  <c r="AD3173" i="10" s="1"/>
  <c r="P3173" i="10"/>
  <c r="O3173" i="10"/>
  <c r="N3173" i="10"/>
  <c r="AB3173" i="10" s="1"/>
  <c r="M3173" i="10"/>
  <c r="L3173" i="10"/>
  <c r="K3173" i="10"/>
  <c r="J3173" i="10"/>
  <c r="I3173" i="10"/>
  <c r="H3173" i="10"/>
  <c r="AA3173" i="10" s="1"/>
  <c r="G3173" i="10"/>
  <c r="Z3173" i="10" s="1"/>
  <c r="F3173" i="10"/>
  <c r="Y3172" i="10"/>
  <c r="X3172" i="10"/>
  <c r="W3172" i="10"/>
  <c r="V3172" i="10"/>
  <c r="S3172" i="10"/>
  <c r="R3172" i="10"/>
  <c r="Q3172" i="10"/>
  <c r="AD3172" i="10" s="1"/>
  <c r="P3172" i="10"/>
  <c r="O3172" i="10"/>
  <c r="N3172" i="10"/>
  <c r="AB3172" i="10" s="1"/>
  <c r="M3172" i="10"/>
  <c r="L3172" i="10"/>
  <c r="K3172" i="10"/>
  <c r="J3172" i="10"/>
  <c r="I3172" i="10"/>
  <c r="H3172" i="10"/>
  <c r="AA3172" i="10" s="1"/>
  <c r="G3172" i="10"/>
  <c r="Z3172" i="10" s="1"/>
  <c r="F3172" i="10"/>
  <c r="Y3171" i="10"/>
  <c r="X3171" i="10"/>
  <c r="W3171" i="10"/>
  <c r="V3171" i="10"/>
  <c r="S3171" i="10"/>
  <c r="R3171" i="10"/>
  <c r="Q3171" i="10"/>
  <c r="AD3171" i="10" s="1"/>
  <c r="P3171" i="10"/>
  <c r="O3171" i="10"/>
  <c r="N3171" i="10"/>
  <c r="AB3171" i="10" s="1"/>
  <c r="M3171" i="10"/>
  <c r="L3171" i="10"/>
  <c r="K3171" i="10"/>
  <c r="J3171" i="10"/>
  <c r="I3171" i="10"/>
  <c r="H3171" i="10"/>
  <c r="AA3171" i="10" s="1"/>
  <c r="G3171" i="10"/>
  <c r="Z3171" i="10" s="1"/>
  <c r="F3171" i="10"/>
  <c r="Y3170" i="10"/>
  <c r="X3170" i="10"/>
  <c r="W3170" i="10"/>
  <c r="V3170" i="10"/>
  <c r="S3170" i="10"/>
  <c r="R3170" i="10"/>
  <c r="Q3170" i="10"/>
  <c r="AD3170" i="10" s="1"/>
  <c r="P3170" i="10"/>
  <c r="O3170" i="10"/>
  <c r="N3170" i="10"/>
  <c r="AB3170" i="10" s="1"/>
  <c r="M3170" i="10"/>
  <c r="L3170" i="10"/>
  <c r="K3170" i="10"/>
  <c r="J3170" i="10"/>
  <c r="I3170" i="10"/>
  <c r="H3170" i="10"/>
  <c r="AA3170" i="10" s="1"/>
  <c r="G3170" i="10"/>
  <c r="Z3170" i="10" s="1"/>
  <c r="F3170" i="10"/>
  <c r="Y3169" i="10"/>
  <c r="X3169" i="10"/>
  <c r="W3169" i="10"/>
  <c r="V3169" i="10"/>
  <c r="S3169" i="10"/>
  <c r="R3169" i="10"/>
  <c r="Q3169" i="10"/>
  <c r="AD3169" i="10" s="1"/>
  <c r="P3169" i="10"/>
  <c r="O3169" i="10"/>
  <c r="N3169" i="10"/>
  <c r="AB3169" i="10" s="1"/>
  <c r="M3169" i="10"/>
  <c r="L3169" i="10"/>
  <c r="K3169" i="10"/>
  <c r="J3169" i="10"/>
  <c r="I3169" i="10"/>
  <c r="H3169" i="10"/>
  <c r="AA3169" i="10" s="1"/>
  <c r="G3169" i="10"/>
  <c r="Z3169" i="10" s="1"/>
  <c r="F3169" i="10"/>
  <c r="Y3168" i="10"/>
  <c r="X3168" i="10"/>
  <c r="W3168" i="10"/>
  <c r="V3168" i="10"/>
  <c r="S3168" i="10"/>
  <c r="R3168" i="10"/>
  <c r="Q3168" i="10"/>
  <c r="AD3168" i="10" s="1"/>
  <c r="P3168" i="10"/>
  <c r="O3168" i="10"/>
  <c r="N3168" i="10"/>
  <c r="AB3168" i="10" s="1"/>
  <c r="M3168" i="10"/>
  <c r="L3168" i="10"/>
  <c r="K3168" i="10"/>
  <c r="J3168" i="10"/>
  <c r="I3168" i="10"/>
  <c r="H3168" i="10"/>
  <c r="AA3168" i="10" s="1"/>
  <c r="G3168" i="10"/>
  <c r="Z3168" i="10" s="1"/>
  <c r="F3168" i="10"/>
  <c r="Y3167" i="10"/>
  <c r="X3167" i="10"/>
  <c r="W3167" i="10"/>
  <c r="V3167" i="10"/>
  <c r="S3167" i="10"/>
  <c r="R3167" i="10"/>
  <c r="Q3167" i="10"/>
  <c r="AD3167" i="10" s="1"/>
  <c r="P3167" i="10"/>
  <c r="O3167" i="10"/>
  <c r="N3167" i="10"/>
  <c r="AB3167" i="10" s="1"/>
  <c r="M3167" i="10"/>
  <c r="L3167" i="10"/>
  <c r="K3167" i="10"/>
  <c r="J3167" i="10"/>
  <c r="I3167" i="10"/>
  <c r="H3167" i="10"/>
  <c r="AA3167" i="10" s="1"/>
  <c r="G3167" i="10"/>
  <c r="Z3167" i="10" s="1"/>
  <c r="F3167" i="10"/>
  <c r="Y3166" i="10"/>
  <c r="X3166" i="10"/>
  <c r="W3166" i="10"/>
  <c r="V3166" i="10"/>
  <c r="S3166" i="10"/>
  <c r="R3166" i="10"/>
  <c r="Q3166" i="10"/>
  <c r="AD3166" i="10" s="1"/>
  <c r="P3166" i="10"/>
  <c r="O3166" i="10"/>
  <c r="N3166" i="10"/>
  <c r="AB3166" i="10" s="1"/>
  <c r="M3166" i="10"/>
  <c r="L3166" i="10"/>
  <c r="K3166" i="10"/>
  <c r="J3166" i="10"/>
  <c r="I3166" i="10"/>
  <c r="H3166" i="10"/>
  <c r="AA3166" i="10" s="1"/>
  <c r="G3166" i="10"/>
  <c r="Z3166" i="10" s="1"/>
  <c r="F3166" i="10"/>
  <c r="Y3165" i="10"/>
  <c r="X3165" i="10"/>
  <c r="W3165" i="10"/>
  <c r="V3165" i="10"/>
  <c r="S3165" i="10"/>
  <c r="R3165" i="10"/>
  <c r="Q3165" i="10"/>
  <c r="AD3165" i="10" s="1"/>
  <c r="P3165" i="10"/>
  <c r="O3165" i="10"/>
  <c r="N3165" i="10"/>
  <c r="AB3165" i="10" s="1"/>
  <c r="M3165" i="10"/>
  <c r="L3165" i="10"/>
  <c r="K3165" i="10"/>
  <c r="J3165" i="10"/>
  <c r="I3165" i="10"/>
  <c r="H3165" i="10"/>
  <c r="AA3165" i="10" s="1"/>
  <c r="G3165" i="10"/>
  <c r="Z3165" i="10" s="1"/>
  <c r="F3165" i="10"/>
  <c r="Y3164" i="10"/>
  <c r="X3164" i="10"/>
  <c r="W3164" i="10"/>
  <c r="V3164" i="10"/>
  <c r="S3164" i="10"/>
  <c r="R3164" i="10"/>
  <c r="Q3164" i="10"/>
  <c r="AD3164" i="10" s="1"/>
  <c r="P3164" i="10"/>
  <c r="O3164" i="10"/>
  <c r="N3164" i="10"/>
  <c r="AB3164" i="10" s="1"/>
  <c r="M3164" i="10"/>
  <c r="L3164" i="10"/>
  <c r="K3164" i="10"/>
  <c r="J3164" i="10"/>
  <c r="I3164" i="10"/>
  <c r="H3164" i="10"/>
  <c r="AA3164" i="10" s="1"/>
  <c r="G3164" i="10"/>
  <c r="Z3164" i="10" s="1"/>
  <c r="F3164" i="10"/>
  <c r="Y3163" i="10"/>
  <c r="X3163" i="10"/>
  <c r="W3163" i="10"/>
  <c r="V3163" i="10"/>
  <c r="S3163" i="10"/>
  <c r="R3163" i="10"/>
  <c r="Q3163" i="10"/>
  <c r="AD3163" i="10" s="1"/>
  <c r="P3163" i="10"/>
  <c r="O3163" i="10"/>
  <c r="N3163" i="10"/>
  <c r="AB3163" i="10" s="1"/>
  <c r="M3163" i="10"/>
  <c r="L3163" i="10"/>
  <c r="K3163" i="10"/>
  <c r="J3163" i="10"/>
  <c r="I3163" i="10"/>
  <c r="H3163" i="10"/>
  <c r="AA3163" i="10" s="1"/>
  <c r="G3163" i="10"/>
  <c r="Z3163" i="10" s="1"/>
  <c r="F3163" i="10"/>
  <c r="Y3162" i="10"/>
  <c r="X3162" i="10"/>
  <c r="W3162" i="10"/>
  <c r="V3162" i="10"/>
  <c r="S3162" i="10"/>
  <c r="R3162" i="10"/>
  <c r="Q3162" i="10"/>
  <c r="AD3162" i="10" s="1"/>
  <c r="P3162" i="10"/>
  <c r="O3162" i="10"/>
  <c r="N3162" i="10"/>
  <c r="AB3162" i="10" s="1"/>
  <c r="M3162" i="10"/>
  <c r="L3162" i="10"/>
  <c r="K3162" i="10"/>
  <c r="J3162" i="10"/>
  <c r="I3162" i="10"/>
  <c r="H3162" i="10"/>
  <c r="AA3162" i="10" s="1"/>
  <c r="G3162" i="10"/>
  <c r="Z3162" i="10" s="1"/>
  <c r="F3162" i="10"/>
  <c r="Y3161" i="10"/>
  <c r="X3161" i="10"/>
  <c r="W3161" i="10"/>
  <c r="V3161" i="10"/>
  <c r="S3161" i="10"/>
  <c r="R3161" i="10"/>
  <c r="Q3161" i="10"/>
  <c r="AD3161" i="10" s="1"/>
  <c r="P3161" i="10"/>
  <c r="O3161" i="10"/>
  <c r="N3161" i="10"/>
  <c r="AB3161" i="10" s="1"/>
  <c r="M3161" i="10"/>
  <c r="L3161" i="10"/>
  <c r="K3161" i="10"/>
  <c r="J3161" i="10"/>
  <c r="I3161" i="10"/>
  <c r="H3161" i="10"/>
  <c r="AA3161" i="10" s="1"/>
  <c r="G3161" i="10"/>
  <c r="Z3161" i="10" s="1"/>
  <c r="F3161" i="10"/>
  <c r="Y3160" i="10"/>
  <c r="X3160" i="10"/>
  <c r="W3160" i="10"/>
  <c r="V3160" i="10"/>
  <c r="S3160" i="10"/>
  <c r="R3160" i="10"/>
  <c r="Q3160" i="10"/>
  <c r="AD3160" i="10" s="1"/>
  <c r="P3160" i="10"/>
  <c r="O3160" i="10"/>
  <c r="N3160" i="10"/>
  <c r="AB3160" i="10" s="1"/>
  <c r="M3160" i="10"/>
  <c r="L3160" i="10"/>
  <c r="K3160" i="10"/>
  <c r="J3160" i="10"/>
  <c r="I3160" i="10"/>
  <c r="H3160" i="10"/>
  <c r="AA3160" i="10" s="1"/>
  <c r="G3160" i="10"/>
  <c r="Z3160" i="10" s="1"/>
  <c r="F3160" i="10"/>
  <c r="Y3159" i="10"/>
  <c r="X3159" i="10"/>
  <c r="W3159" i="10"/>
  <c r="V3159" i="10"/>
  <c r="S3159" i="10"/>
  <c r="R3159" i="10"/>
  <c r="Q3159" i="10"/>
  <c r="AD3159" i="10" s="1"/>
  <c r="P3159" i="10"/>
  <c r="O3159" i="10"/>
  <c r="N3159" i="10"/>
  <c r="AB3159" i="10" s="1"/>
  <c r="M3159" i="10"/>
  <c r="L3159" i="10"/>
  <c r="K3159" i="10"/>
  <c r="J3159" i="10"/>
  <c r="I3159" i="10"/>
  <c r="H3159" i="10"/>
  <c r="AA3159" i="10" s="1"/>
  <c r="G3159" i="10"/>
  <c r="Z3159" i="10" s="1"/>
  <c r="F3159" i="10"/>
  <c r="Y3158" i="10"/>
  <c r="X3158" i="10"/>
  <c r="W3158" i="10"/>
  <c r="V3158" i="10"/>
  <c r="S3158" i="10"/>
  <c r="R3158" i="10"/>
  <c r="Q3158" i="10"/>
  <c r="AD3158" i="10" s="1"/>
  <c r="P3158" i="10"/>
  <c r="O3158" i="10"/>
  <c r="N3158" i="10"/>
  <c r="AB3158" i="10" s="1"/>
  <c r="M3158" i="10"/>
  <c r="L3158" i="10"/>
  <c r="K3158" i="10"/>
  <c r="J3158" i="10"/>
  <c r="I3158" i="10"/>
  <c r="H3158" i="10"/>
  <c r="AA3158" i="10" s="1"/>
  <c r="G3158" i="10"/>
  <c r="Z3158" i="10" s="1"/>
  <c r="F3158" i="10"/>
  <c r="Y3157" i="10"/>
  <c r="X3157" i="10"/>
  <c r="W3157" i="10"/>
  <c r="V3157" i="10"/>
  <c r="S3157" i="10"/>
  <c r="R3157" i="10"/>
  <c r="Q3157" i="10"/>
  <c r="AD3157" i="10" s="1"/>
  <c r="P3157" i="10"/>
  <c r="O3157" i="10"/>
  <c r="N3157" i="10"/>
  <c r="AB3157" i="10" s="1"/>
  <c r="M3157" i="10"/>
  <c r="L3157" i="10"/>
  <c r="K3157" i="10"/>
  <c r="J3157" i="10"/>
  <c r="I3157" i="10"/>
  <c r="H3157" i="10"/>
  <c r="AA3157" i="10" s="1"/>
  <c r="G3157" i="10"/>
  <c r="Z3157" i="10" s="1"/>
  <c r="F3157" i="10"/>
  <c r="Y3156" i="10"/>
  <c r="X3156" i="10"/>
  <c r="W3156" i="10"/>
  <c r="V3156" i="10"/>
  <c r="S3156" i="10"/>
  <c r="R3156" i="10"/>
  <c r="Q3156" i="10"/>
  <c r="AD3156" i="10" s="1"/>
  <c r="P3156" i="10"/>
  <c r="O3156" i="10"/>
  <c r="N3156" i="10"/>
  <c r="AB3156" i="10" s="1"/>
  <c r="M3156" i="10"/>
  <c r="L3156" i="10"/>
  <c r="K3156" i="10"/>
  <c r="J3156" i="10"/>
  <c r="I3156" i="10"/>
  <c r="H3156" i="10"/>
  <c r="AA3156" i="10" s="1"/>
  <c r="G3156" i="10"/>
  <c r="Z3156" i="10" s="1"/>
  <c r="F3156" i="10"/>
  <c r="Y3155" i="10"/>
  <c r="X3155" i="10"/>
  <c r="W3155" i="10"/>
  <c r="V3155" i="10"/>
  <c r="S3155" i="10"/>
  <c r="R3155" i="10"/>
  <c r="Q3155" i="10"/>
  <c r="AD3155" i="10" s="1"/>
  <c r="P3155" i="10"/>
  <c r="O3155" i="10"/>
  <c r="N3155" i="10"/>
  <c r="AB3155" i="10" s="1"/>
  <c r="M3155" i="10"/>
  <c r="L3155" i="10"/>
  <c r="K3155" i="10"/>
  <c r="J3155" i="10"/>
  <c r="I3155" i="10"/>
  <c r="H3155" i="10"/>
  <c r="AA3155" i="10" s="1"/>
  <c r="G3155" i="10"/>
  <c r="Z3155" i="10" s="1"/>
  <c r="F3155" i="10"/>
  <c r="Y3154" i="10"/>
  <c r="X3154" i="10"/>
  <c r="W3154" i="10"/>
  <c r="V3154" i="10"/>
  <c r="S3154" i="10"/>
  <c r="R3154" i="10"/>
  <c r="Q3154" i="10"/>
  <c r="AD3154" i="10" s="1"/>
  <c r="P3154" i="10"/>
  <c r="O3154" i="10"/>
  <c r="N3154" i="10"/>
  <c r="AB3154" i="10" s="1"/>
  <c r="M3154" i="10"/>
  <c r="L3154" i="10"/>
  <c r="K3154" i="10"/>
  <c r="J3154" i="10"/>
  <c r="I3154" i="10"/>
  <c r="H3154" i="10"/>
  <c r="AA3154" i="10" s="1"/>
  <c r="G3154" i="10"/>
  <c r="Z3154" i="10" s="1"/>
  <c r="F3154" i="10"/>
  <c r="Y3153" i="10"/>
  <c r="X3153" i="10"/>
  <c r="W3153" i="10"/>
  <c r="V3153" i="10"/>
  <c r="S3153" i="10"/>
  <c r="R3153" i="10"/>
  <c r="Q3153" i="10"/>
  <c r="AD3153" i="10" s="1"/>
  <c r="P3153" i="10"/>
  <c r="O3153" i="10"/>
  <c r="N3153" i="10"/>
  <c r="AB3153" i="10" s="1"/>
  <c r="M3153" i="10"/>
  <c r="L3153" i="10"/>
  <c r="K3153" i="10"/>
  <c r="J3153" i="10"/>
  <c r="I3153" i="10"/>
  <c r="H3153" i="10"/>
  <c r="AA3153" i="10" s="1"/>
  <c r="G3153" i="10"/>
  <c r="Z3153" i="10" s="1"/>
  <c r="F3153" i="10"/>
  <c r="Y3152" i="10"/>
  <c r="X3152" i="10"/>
  <c r="W3152" i="10"/>
  <c r="V3152" i="10"/>
  <c r="S3152" i="10"/>
  <c r="R3152" i="10"/>
  <c r="Q3152" i="10"/>
  <c r="AD3152" i="10" s="1"/>
  <c r="P3152" i="10"/>
  <c r="O3152" i="10"/>
  <c r="N3152" i="10"/>
  <c r="AB3152" i="10" s="1"/>
  <c r="M3152" i="10"/>
  <c r="L3152" i="10"/>
  <c r="K3152" i="10"/>
  <c r="J3152" i="10"/>
  <c r="I3152" i="10"/>
  <c r="H3152" i="10"/>
  <c r="AA3152" i="10" s="1"/>
  <c r="G3152" i="10"/>
  <c r="Z3152" i="10" s="1"/>
  <c r="F3152" i="10"/>
  <c r="Y3151" i="10"/>
  <c r="X3151" i="10"/>
  <c r="W3151" i="10"/>
  <c r="V3151" i="10"/>
  <c r="S3151" i="10"/>
  <c r="R3151" i="10"/>
  <c r="Q3151" i="10"/>
  <c r="AD3151" i="10" s="1"/>
  <c r="P3151" i="10"/>
  <c r="O3151" i="10"/>
  <c r="N3151" i="10"/>
  <c r="AB3151" i="10" s="1"/>
  <c r="M3151" i="10"/>
  <c r="L3151" i="10"/>
  <c r="K3151" i="10"/>
  <c r="J3151" i="10"/>
  <c r="I3151" i="10"/>
  <c r="H3151" i="10"/>
  <c r="AA3151" i="10" s="1"/>
  <c r="G3151" i="10"/>
  <c r="Z3151" i="10" s="1"/>
  <c r="F3151" i="10"/>
  <c r="Y3150" i="10"/>
  <c r="X3150" i="10"/>
  <c r="W3150" i="10"/>
  <c r="V3150" i="10"/>
  <c r="S3150" i="10"/>
  <c r="R3150" i="10"/>
  <c r="Q3150" i="10"/>
  <c r="AD3150" i="10" s="1"/>
  <c r="P3150" i="10"/>
  <c r="O3150" i="10"/>
  <c r="N3150" i="10"/>
  <c r="AB3150" i="10" s="1"/>
  <c r="M3150" i="10"/>
  <c r="L3150" i="10"/>
  <c r="K3150" i="10"/>
  <c r="J3150" i="10"/>
  <c r="I3150" i="10"/>
  <c r="H3150" i="10"/>
  <c r="AA3150" i="10" s="1"/>
  <c r="G3150" i="10"/>
  <c r="Z3150" i="10" s="1"/>
  <c r="F3150" i="10"/>
  <c r="Y3149" i="10"/>
  <c r="X3149" i="10"/>
  <c r="W3149" i="10"/>
  <c r="V3149" i="10"/>
  <c r="S3149" i="10"/>
  <c r="R3149" i="10"/>
  <c r="Q3149" i="10"/>
  <c r="AD3149" i="10" s="1"/>
  <c r="P3149" i="10"/>
  <c r="O3149" i="10"/>
  <c r="N3149" i="10"/>
  <c r="AB3149" i="10" s="1"/>
  <c r="M3149" i="10"/>
  <c r="L3149" i="10"/>
  <c r="K3149" i="10"/>
  <c r="J3149" i="10"/>
  <c r="I3149" i="10"/>
  <c r="H3149" i="10"/>
  <c r="AA3149" i="10" s="1"/>
  <c r="G3149" i="10"/>
  <c r="Z3149" i="10" s="1"/>
  <c r="F3149" i="10"/>
  <c r="Y3148" i="10"/>
  <c r="X3148" i="10"/>
  <c r="W3148" i="10"/>
  <c r="V3148" i="10"/>
  <c r="S3148" i="10"/>
  <c r="R3148" i="10"/>
  <c r="Q3148" i="10"/>
  <c r="AD3148" i="10" s="1"/>
  <c r="P3148" i="10"/>
  <c r="O3148" i="10"/>
  <c r="N3148" i="10"/>
  <c r="AB3148" i="10" s="1"/>
  <c r="M3148" i="10"/>
  <c r="L3148" i="10"/>
  <c r="K3148" i="10"/>
  <c r="J3148" i="10"/>
  <c r="I3148" i="10"/>
  <c r="H3148" i="10"/>
  <c r="AA3148" i="10" s="1"/>
  <c r="G3148" i="10"/>
  <c r="Z3148" i="10" s="1"/>
  <c r="F3148" i="10"/>
  <c r="Y3147" i="10"/>
  <c r="X3147" i="10"/>
  <c r="W3147" i="10"/>
  <c r="V3147" i="10"/>
  <c r="S3147" i="10"/>
  <c r="R3147" i="10"/>
  <c r="Q3147" i="10"/>
  <c r="AD3147" i="10" s="1"/>
  <c r="P3147" i="10"/>
  <c r="O3147" i="10"/>
  <c r="N3147" i="10"/>
  <c r="AB3147" i="10" s="1"/>
  <c r="M3147" i="10"/>
  <c r="L3147" i="10"/>
  <c r="K3147" i="10"/>
  <c r="J3147" i="10"/>
  <c r="I3147" i="10"/>
  <c r="H3147" i="10"/>
  <c r="AA3147" i="10" s="1"/>
  <c r="G3147" i="10"/>
  <c r="Z3147" i="10" s="1"/>
  <c r="F3147" i="10"/>
  <c r="Y3146" i="10"/>
  <c r="X3146" i="10"/>
  <c r="W3146" i="10"/>
  <c r="V3146" i="10"/>
  <c r="S3146" i="10"/>
  <c r="R3146" i="10"/>
  <c r="Q3146" i="10"/>
  <c r="AD3146" i="10" s="1"/>
  <c r="P3146" i="10"/>
  <c r="O3146" i="10"/>
  <c r="N3146" i="10"/>
  <c r="AB3146" i="10" s="1"/>
  <c r="M3146" i="10"/>
  <c r="L3146" i="10"/>
  <c r="K3146" i="10"/>
  <c r="J3146" i="10"/>
  <c r="I3146" i="10"/>
  <c r="H3146" i="10"/>
  <c r="AA3146" i="10" s="1"/>
  <c r="G3146" i="10"/>
  <c r="Z3146" i="10" s="1"/>
  <c r="F3146" i="10"/>
  <c r="Y3145" i="10"/>
  <c r="X3145" i="10"/>
  <c r="W3145" i="10"/>
  <c r="V3145" i="10"/>
  <c r="S3145" i="10"/>
  <c r="R3145" i="10"/>
  <c r="Q3145" i="10"/>
  <c r="AD3145" i="10" s="1"/>
  <c r="P3145" i="10"/>
  <c r="O3145" i="10"/>
  <c r="N3145" i="10"/>
  <c r="AB3145" i="10" s="1"/>
  <c r="M3145" i="10"/>
  <c r="L3145" i="10"/>
  <c r="K3145" i="10"/>
  <c r="J3145" i="10"/>
  <c r="I3145" i="10"/>
  <c r="H3145" i="10"/>
  <c r="AA3145" i="10" s="1"/>
  <c r="G3145" i="10"/>
  <c r="Z3145" i="10" s="1"/>
  <c r="F3145" i="10"/>
  <c r="Y3144" i="10"/>
  <c r="X3144" i="10"/>
  <c r="W3144" i="10"/>
  <c r="V3144" i="10"/>
  <c r="S3144" i="10"/>
  <c r="R3144" i="10"/>
  <c r="Q3144" i="10"/>
  <c r="AD3144" i="10" s="1"/>
  <c r="P3144" i="10"/>
  <c r="O3144" i="10"/>
  <c r="N3144" i="10"/>
  <c r="AB3144" i="10" s="1"/>
  <c r="M3144" i="10"/>
  <c r="L3144" i="10"/>
  <c r="K3144" i="10"/>
  <c r="J3144" i="10"/>
  <c r="I3144" i="10"/>
  <c r="H3144" i="10"/>
  <c r="AA3144" i="10" s="1"/>
  <c r="G3144" i="10"/>
  <c r="Z3144" i="10" s="1"/>
  <c r="F3144" i="10"/>
  <c r="Y3143" i="10"/>
  <c r="X3143" i="10"/>
  <c r="W3143" i="10"/>
  <c r="V3143" i="10"/>
  <c r="S3143" i="10"/>
  <c r="R3143" i="10"/>
  <c r="Q3143" i="10"/>
  <c r="AD3143" i="10" s="1"/>
  <c r="P3143" i="10"/>
  <c r="O3143" i="10"/>
  <c r="N3143" i="10"/>
  <c r="AB3143" i="10" s="1"/>
  <c r="M3143" i="10"/>
  <c r="L3143" i="10"/>
  <c r="K3143" i="10"/>
  <c r="J3143" i="10"/>
  <c r="I3143" i="10"/>
  <c r="H3143" i="10"/>
  <c r="AA3143" i="10" s="1"/>
  <c r="G3143" i="10"/>
  <c r="Z3143" i="10" s="1"/>
  <c r="F3143" i="10"/>
  <c r="Y3142" i="10"/>
  <c r="X3142" i="10"/>
  <c r="W3142" i="10"/>
  <c r="V3142" i="10"/>
  <c r="S3142" i="10"/>
  <c r="R3142" i="10"/>
  <c r="Q3142" i="10"/>
  <c r="AD3142" i="10" s="1"/>
  <c r="P3142" i="10"/>
  <c r="O3142" i="10"/>
  <c r="N3142" i="10"/>
  <c r="AB3142" i="10" s="1"/>
  <c r="M3142" i="10"/>
  <c r="L3142" i="10"/>
  <c r="K3142" i="10"/>
  <c r="J3142" i="10"/>
  <c r="I3142" i="10"/>
  <c r="H3142" i="10"/>
  <c r="AA3142" i="10" s="1"/>
  <c r="G3142" i="10"/>
  <c r="Z3142" i="10" s="1"/>
  <c r="F3142" i="10"/>
  <c r="Y3141" i="10"/>
  <c r="X3141" i="10"/>
  <c r="W3141" i="10"/>
  <c r="V3141" i="10"/>
  <c r="S3141" i="10"/>
  <c r="R3141" i="10"/>
  <c r="Q3141" i="10"/>
  <c r="AD3141" i="10" s="1"/>
  <c r="P3141" i="10"/>
  <c r="O3141" i="10"/>
  <c r="N3141" i="10"/>
  <c r="AB3141" i="10" s="1"/>
  <c r="M3141" i="10"/>
  <c r="L3141" i="10"/>
  <c r="K3141" i="10"/>
  <c r="J3141" i="10"/>
  <c r="I3141" i="10"/>
  <c r="H3141" i="10"/>
  <c r="AA3141" i="10" s="1"/>
  <c r="G3141" i="10"/>
  <c r="Z3141" i="10" s="1"/>
  <c r="F3141" i="10"/>
  <c r="Y3140" i="10"/>
  <c r="X3140" i="10"/>
  <c r="W3140" i="10"/>
  <c r="V3140" i="10"/>
  <c r="S3140" i="10"/>
  <c r="R3140" i="10"/>
  <c r="Q3140" i="10"/>
  <c r="AD3140" i="10" s="1"/>
  <c r="P3140" i="10"/>
  <c r="O3140" i="10"/>
  <c r="N3140" i="10"/>
  <c r="AB3140" i="10" s="1"/>
  <c r="M3140" i="10"/>
  <c r="L3140" i="10"/>
  <c r="K3140" i="10"/>
  <c r="J3140" i="10"/>
  <c r="I3140" i="10"/>
  <c r="H3140" i="10"/>
  <c r="AA3140" i="10" s="1"/>
  <c r="G3140" i="10"/>
  <c r="Z3140" i="10" s="1"/>
  <c r="F3140" i="10"/>
  <c r="Y3139" i="10"/>
  <c r="X3139" i="10"/>
  <c r="W3139" i="10"/>
  <c r="V3139" i="10"/>
  <c r="S3139" i="10"/>
  <c r="R3139" i="10"/>
  <c r="Q3139" i="10"/>
  <c r="AD3139" i="10" s="1"/>
  <c r="P3139" i="10"/>
  <c r="O3139" i="10"/>
  <c r="N3139" i="10"/>
  <c r="AB3139" i="10" s="1"/>
  <c r="M3139" i="10"/>
  <c r="L3139" i="10"/>
  <c r="K3139" i="10"/>
  <c r="J3139" i="10"/>
  <c r="I3139" i="10"/>
  <c r="H3139" i="10"/>
  <c r="AA3139" i="10" s="1"/>
  <c r="G3139" i="10"/>
  <c r="Z3139" i="10" s="1"/>
  <c r="F3139" i="10"/>
  <c r="Y3138" i="10"/>
  <c r="X3138" i="10"/>
  <c r="W3138" i="10"/>
  <c r="V3138" i="10"/>
  <c r="S3138" i="10"/>
  <c r="R3138" i="10"/>
  <c r="Q3138" i="10"/>
  <c r="AD3138" i="10" s="1"/>
  <c r="P3138" i="10"/>
  <c r="O3138" i="10"/>
  <c r="N3138" i="10"/>
  <c r="AB3138" i="10" s="1"/>
  <c r="M3138" i="10"/>
  <c r="L3138" i="10"/>
  <c r="K3138" i="10"/>
  <c r="J3138" i="10"/>
  <c r="I3138" i="10"/>
  <c r="H3138" i="10"/>
  <c r="AA3138" i="10" s="1"/>
  <c r="G3138" i="10"/>
  <c r="Z3138" i="10" s="1"/>
  <c r="F3138" i="10"/>
  <c r="Y3137" i="10"/>
  <c r="X3137" i="10"/>
  <c r="W3137" i="10"/>
  <c r="V3137" i="10"/>
  <c r="S3137" i="10"/>
  <c r="R3137" i="10"/>
  <c r="Q3137" i="10"/>
  <c r="AD3137" i="10" s="1"/>
  <c r="P3137" i="10"/>
  <c r="O3137" i="10"/>
  <c r="N3137" i="10"/>
  <c r="AB3137" i="10" s="1"/>
  <c r="M3137" i="10"/>
  <c r="L3137" i="10"/>
  <c r="K3137" i="10"/>
  <c r="J3137" i="10"/>
  <c r="I3137" i="10"/>
  <c r="H3137" i="10"/>
  <c r="AA3137" i="10" s="1"/>
  <c r="G3137" i="10"/>
  <c r="Z3137" i="10" s="1"/>
  <c r="F3137" i="10"/>
  <c r="Y3136" i="10"/>
  <c r="X3136" i="10"/>
  <c r="W3136" i="10"/>
  <c r="V3136" i="10"/>
  <c r="S3136" i="10"/>
  <c r="R3136" i="10"/>
  <c r="Q3136" i="10"/>
  <c r="AD3136" i="10" s="1"/>
  <c r="P3136" i="10"/>
  <c r="O3136" i="10"/>
  <c r="N3136" i="10"/>
  <c r="AB3136" i="10" s="1"/>
  <c r="M3136" i="10"/>
  <c r="L3136" i="10"/>
  <c r="K3136" i="10"/>
  <c r="J3136" i="10"/>
  <c r="I3136" i="10"/>
  <c r="H3136" i="10"/>
  <c r="AA3136" i="10" s="1"/>
  <c r="G3136" i="10"/>
  <c r="Z3136" i="10" s="1"/>
  <c r="F3136" i="10"/>
  <c r="Y3135" i="10"/>
  <c r="X3135" i="10"/>
  <c r="W3135" i="10"/>
  <c r="V3135" i="10"/>
  <c r="S3135" i="10"/>
  <c r="R3135" i="10"/>
  <c r="Q3135" i="10"/>
  <c r="AD3135" i="10" s="1"/>
  <c r="P3135" i="10"/>
  <c r="O3135" i="10"/>
  <c r="N3135" i="10"/>
  <c r="AB3135" i="10" s="1"/>
  <c r="M3135" i="10"/>
  <c r="L3135" i="10"/>
  <c r="K3135" i="10"/>
  <c r="J3135" i="10"/>
  <c r="I3135" i="10"/>
  <c r="H3135" i="10"/>
  <c r="AA3135" i="10" s="1"/>
  <c r="G3135" i="10"/>
  <c r="Z3135" i="10" s="1"/>
  <c r="F3135" i="10"/>
  <c r="Y3134" i="10"/>
  <c r="X3134" i="10"/>
  <c r="W3134" i="10"/>
  <c r="V3134" i="10"/>
  <c r="S3134" i="10"/>
  <c r="R3134" i="10"/>
  <c r="Q3134" i="10"/>
  <c r="AD3134" i="10" s="1"/>
  <c r="P3134" i="10"/>
  <c r="O3134" i="10"/>
  <c r="N3134" i="10"/>
  <c r="AB3134" i="10" s="1"/>
  <c r="M3134" i="10"/>
  <c r="L3134" i="10"/>
  <c r="K3134" i="10"/>
  <c r="J3134" i="10"/>
  <c r="I3134" i="10"/>
  <c r="H3134" i="10"/>
  <c r="AA3134" i="10" s="1"/>
  <c r="G3134" i="10"/>
  <c r="Z3134" i="10" s="1"/>
  <c r="F3134" i="10"/>
  <c r="Y3133" i="10"/>
  <c r="X3133" i="10"/>
  <c r="W3133" i="10"/>
  <c r="V3133" i="10"/>
  <c r="S3133" i="10"/>
  <c r="R3133" i="10"/>
  <c r="Q3133" i="10"/>
  <c r="AD3133" i="10" s="1"/>
  <c r="P3133" i="10"/>
  <c r="O3133" i="10"/>
  <c r="N3133" i="10"/>
  <c r="AB3133" i="10" s="1"/>
  <c r="M3133" i="10"/>
  <c r="L3133" i="10"/>
  <c r="K3133" i="10"/>
  <c r="J3133" i="10"/>
  <c r="I3133" i="10"/>
  <c r="H3133" i="10"/>
  <c r="AA3133" i="10" s="1"/>
  <c r="G3133" i="10"/>
  <c r="Z3133" i="10" s="1"/>
  <c r="F3133" i="10"/>
  <c r="Y3132" i="10"/>
  <c r="X3132" i="10"/>
  <c r="W3132" i="10"/>
  <c r="V3132" i="10"/>
  <c r="S3132" i="10"/>
  <c r="R3132" i="10"/>
  <c r="Q3132" i="10"/>
  <c r="AD3132" i="10" s="1"/>
  <c r="P3132" i="10"/>
  <c r="O3132" i="10"/>
  <c r="N3132" i="10"/>
  <c r="AB3132" i="10" s="1"/>
  <c r="M3132" i="10"/>
  <c r="L3132" i="10"/>
  <c r="K3132" i="10"/>
  <c r="J3132" i="10"/>
  <c r="I3132" i="10"/>
  <c r="H3132" i="10"/>
  <c r="AA3132" i="10" s="1"/>
  <c r="G3132" i="10"/>
  <c r="Z3132" i="10" s="1"/>
  <c r="F3132" i="10"/>
  <c r="Y3131" i="10"/>
  <c r="X3131" i="10"/>
  <c r="W3131" i="10"/>
  <c r="V3131" i="10"/>
  <c r="S3131" i="10"/>
  <c r="R3131" i="10"/>
  <c r="Q3131" i="10"/>
  <c r="AD3131" i="10" s="1"/>
  <c r="P3131" i="10"/>
  <c r="O3131" i="10"/>
  <c r="N3131" i="10"/>
  <c r="AB3131" i="10" s="1"/>
  <c r="M3131" i="10"/>
  <c r="L3131" i="10"/>
  <c r="K3131" i="10"/>
  <c r="J3131" i="10"/>
  <c r="I3131" i="10"/>
  <c r="H3131" i="10"/>
  <c r="AA3131" i="10" s="1"/>
  <c r="G3131" i="10"/>
  <c r="Z3131" i="10" s="1"/>
  <c r="F3131" i="10"/>
  <c r="Y3130" i="10"/>
  <c r="X3130" i="10"/>
  <c r="W3130" i="10"/>
  <c r="V3130" i="10"/>
  <c r="S3130" i="10"/>
  <c r="R3130" i="10"/>
  <c r="Q3130" i="10"/>
  <c r="AD3130" i="10" s="1"/>
  <c r="P3130" i="10"/>
  <c r="O3130" i="10"/>
  <c r="N3130" i="10"/>
  <c r="AB3130" i="10" s="1"/>
  <c r="M3130" i="10"/>
  <c r="L3130" i="10"/>
  <c r="K3130" i="10"/>
  <c r="J3130" i="10"/>
  <c r="I3130" i="10"/>
  <c r="H3130" i="10"/>
  <c r="AA3130" i="10" s="1"/>
  <c r="G3130" i="10"/>
  <c r="Z3130" i="10" s="1"/>
  <c r="F3130" i="10"/>
  <c r="Y3129" i="10"/>
  <c r="X3129" i="10"/>
  <c r="W3129" i="10"/>
  <c r="V3129" i="10"/>
  <c r="S3129" i="10"/>
  <c r="R3129" i="10"/>
  <c r="Q3129" i="10"/>
  <c r="AD3129" i="10" s="1"/>
  <c r="P3129" i="10"/>
  <c r="O3129" i="10"/>
  <c r="N3129" i="10"/>
  <c r="AB3129" i="10" s="1"/>
  <c r="M3129" i="10"/>
  <c r="L3129" i="10"/>
  <c r="K3129" i="10"/>
  <c r="J3129" i="10"/>
  <c r="I3129" i="10"/>
  <c r="H3129" i="10"/>
  <c r="AA3129" i="10" s="1"/>
  <c r="G3129" i="10"/>
  <c r="Z3129" i="10" s="1"/>
  <c r="F3129" i="10"/>
  <c r="Y3128" i="10"/>
  <c r="X3128" i="10"/>
  <c r="W3128" i="10"/>
  <c r="V3128" i="10"/>
  <c r="S3128" i="10"/>
  <c r="R3128" i="10"/>
  <c r="Q3128" i="10"/>
  <c r="AD3128" i="10" s="1"/>
  <c r="P3128" i="10"/>
  <c r="O3128" i="10"/>
  <c r="N3128" i="10"/>
  <c r="AB3128" i="10" s="1"/>
  <c r="M3128" i="10"/>
  <c r="L3128" i="10"/>
  <c r="K3128" i="10"/>
  <c r="J3128" i="10"/>
  <c r="I3128" i="10"/>
  <c r="H3128" i="10"/>
  <c r="AA3128" i="10" s="1"/>
  <c r="G3128" i="10"/>
  <c r="Z3128" i="10" s="1"/>
  <c r="F3128" i="10"/>
  <c r="Y3127" i="10"/>
  <c r="X3127" i="10"/>
  <c r="W3127" i="10"/>
  <c r="V3127" i="10"/>
  <c r="S3127" i="10"/>
  <c r="R3127" i="10"/>
  <c r="Q3127" i="10"/>
  <c r="AD3127" i="10" s="1"/>
  <c r="P3127" i="10"/>
  <c r="O3127" i="10"/>
  <c r="N3127" i="10"/>
  <c r="AB3127" i="10" s="1"/>
  <c r="M3127" i="10"/>
  <c r="L3127" i="10"/>
  <c r="K3127" i="10"/>
  <c r="J3127" i="10"/>
  <c r="I3127" i="10"/>
  <c r="H3127" i="10"/>
  <c r="AA3127" i="10" s="1"/>
  <c r="G3127" i="10"/>
  <c r="Z3127" i="10" s="1"/>
  <c r="F3127" i="10"/>
  <c r="Y3126" i="10"/>
  <c r="X3126" i="10"/>
  <c r="W3126" i="10"/>
  <c r="V3126" i="10"/>
  <c r="S3126" i="10"/>
  <c r="R3126" i="10"/>
  <c r="Q3126" i="10"/>
  <c r="AD3126" i="10" s="1"/>
  <c r="P3126" i="10"/>
  <c r="O3126" i="10"/>
  <c r="N3126" i="10"/>
  <c r="AB3126" i="10" s="1"/>
  <c r="M3126" i="10"/>
  <c r="L3126" i="10"/>
  <c r="K3126" i="10"/>
  <c r="J3126" i="10"/>
  <c r="I3126" i="10"/>
  <c r="H3126" i="10"/>
  <c r="AA3126" i="10" s="1"/>
  <c r="G3126" i="10"/>
  <c r="Z3126" i="10" s="1"/>
  <c r="F3126" i="10"/>
  <c r="Y3125" i="10"/>
  <c r="X3125" i="10"/>
  <c r="W3125" i="10"/>
  <c r="V3125" i="10"/>
  <c r="S3125" i="10"/>
  <c r="R3125" i="10"/>
  <c r="Q3125" i="10"/>
  <c r="AD3125" i="10" s="1"/>
  <c r="P3125" i="10"/>
  <c r="O3125" i="10"/>
  <c r="N3125" i="10"/>
  <c r="AB3125" i="10" s="1"/>
  <c r="M3125" i="10"/>
  <c r="L3125" i="10"/>
  <c r="K3125" i="10"/>
  <c r="J3125" i="10"/>
  <c r="I3125" i="10"/>
  <c r="H3125" i="10"/>
  <c r="AA3125" i="10" s="1"/>
  <c r="G3125" i="10"/>
  <c r="Z3125" i="10" s="1"/>
  <c r="F3125" i="10"/>
  <c r="Y3124" i="10"/>
  <c r="X3124" i="10"/>
  <c r="W3124" i="10"/>
  <c r="V3124" i="10"/>
  <c r="S3124" i="10"/>
  <c r="R3124" i="10"/>
  <c r="Q3124" i="10"/>
  <c r="AD3124" i="10" s="1"/>
  <c r="P3124" i="10"/>
  <c r="O3124" i="10"/>
  <c r="N3124" i="10"/>
  <c r="AB3124" i="10" s="1"/>
  <c r="M3124" i="10"/>
  <c r="L3124" i="10"/>
  <c r="K3124" i="10"/>
  <c r="J3124" i="10"/>
  <c r="I3124" i="10"/>
  <c r="H3124" i="10"/>
  <c r="AA3124" i="10" s="1"/>
  <c r="G3124" i="10"/>
  <c r="Z3124" i="10" s="1"/>
  <c r="F3124" i="10"/>
  <c r="Y3123" i="10"/>
  <c r="X3123" i="10"/>
  <c r="W3123" i="10"/>
  <c r="V3123" i="10"/>
  <c r="S3123" i="10"/>
  <c r="R3123" i="10"/>
  <c r="Q3123" i="10"/>
  <c r="AD3123" i="10" s="1"/>
  <c r="P3123" i="10"/>
  <c r="O3123" i="10"/>
  <c r="N3123" i="10"/>
  <c r="AB3123" i="10" s="1"/>
  <c r="M3123" i="10"/>
  <c r="L3123" i="10"/>
  <c r="K3123" i="10"/>
  <c r="J3123" i="10"/>
  <c r="I3123" i="10"/>
  <c r="H3123" i="10"/>
  <c r="AA3123" i="10" s="1"/>
  <c r="G3123" i="10"/>
  <c r="Z3123" i="10" s="1"/>
  <c r="F3123" i="10"/>
  <c r="Y3122" i="10"/>
  <c r="X3122" i="10"/>
  <c r="W3122" i="10"/>
  <c r="V3122" i="10"/>
  <c r="S3122" i="10"/>
  <c r="R3122" i="10"/>
  <c r="Q3122" i="10"/>
  <c r="AD3122" i="10" s="1"/>
  <c r="P3122" i="10"/>
  <c r="O3122" i="10"/>
  <c r="N3122" i="10"/>
  <c r="AB3122" i="10" s="1"/>
  <c r="M3122" i="10"/>
  <c r="L3122" i="10"/>
  <c r="K3122" i="10"/>
  <c r="J3122" i="10"/>
  <c r="I3122" i="10"/>
  <c r="H3122" i="10"/>
  <c r="AA3122" i="10" s="1"/>
  <c r="G3122" i="10"/>
  <c r="Z3122" i="10" s="1"/>
  <c r="F3122" i="10"/>
  <c r="Y3121" i="10"/>
  <c r="X3121" i="10"/>
  <c r="W3121" i="10"/>
  <c r="V3121" i="10"/>
  <c r="S3121" i="10"/>
  <c r="R3121" i="10"/>
  <c r="Q3121" i="10"/>
  <c r="AD3121" i="10" s="1"/>
  <c r="P3121" i="10"/>
  <c r="O3121" i="10"/>
  <c r="N3121" i="10"/>
  <c r="AB3121" i="10" s="1"/>
  <c r="M3121" i="10"/>
  <c r="L3121" i="10"/>
  <c r="K3121" i="10"/>
  <c r="J3121" i="10"/>
  <c r="I3121" i="10"/>
  <c r="H3121" i="10"/>
  <c r="AA3121" i="10" s="1"/>
  <c r="G3121" i="10"/>
  <c r="Z3121" i="10" s="1"/>
  <c r="F3121" i="10"/>
  <c r="Y3120" i="10"/>
  <c r="X3120" i="10"/>
  <c r="W3120" i="10"/>
  <c r="V3120" i="10"/>
  <c r="S3120" i="10"/>
  <c r="R3120" i="10"/>
  <c r="Q3120" i="10"/>
  <c r="AD3120" i="10" s="1"/>
  <c r="P3120" i="10"/>
  <c r="O3120" i="10"/>
  <c r="N3120" i="10"/>
  <c r="AB3120" i="10" s="1"/>
  <c r="M3120" i="10"/>
  <c r="L3120" i="10"/>
  <c r="K3120" i="10"/>
  <c r="J3120" i="10"/>
  <c r="I3120" i="10"/>
  <c r="H3120" i="10"/>
  <c r="AA3120" i="10" s="1"/>
  <c r="G3120" i="10"/>
  <c r="Z3120" i="10" s="1"/>
  <c r="F3120" i="10"/>
  <c r="Y3119" i="10"/>
  <c r="X3119" i="10"/>
  <c r="W3119" i="10"/>
  <c r="V3119" i="10"/>
  <c r="S3119" i="10"/>
  <c r="R3119" i="10"/>
  <c r="Q3119" i="10"/>
  <c r="AD3119" i="10" s="1"/>
  <c r="P3119" i="10"/>
  <c r="O3119" i="10"/>
  <c r="N3119" i="10"/>
  <c r="AB3119" i="10" s="1"/>
  <c r="M3119" i="10"/>
  <c r="L3119" i="10"/>
  <c r="K3119" i="10"/>
  <c r="J3119" i="10"/>
  <c r="I3119" i="10"/>
  <c r="H3119" i="10"/>
  <c r="AA3119" i="10" s="1"/>
  <c r="G3119" i="10"/>
  <c r="Z3119" i="10" s="1"/>
  <c r="F3119" i="10"/>
  <c r="Y3118" i="10"/>
  <c r="X3118" i="10"/>
  <c r="W3118" i="10"/>
  <c r="V3118" i="10"/>
  <c r="S3118" i="10"/>
  <c r="R3118" i="10"/>
  <c r="Q3118" i="10"/>
  <c r="AD3118" i="10" s="1"/>
  <c r="P3118" i="10"/>
  <c r="O3118" i="10"/>
  <c r="N3118" i="10"/>
  <c r="AB3118" i="10" s="1"/>
  <c r="M3118" i="10"/>
  <c r="L3118" i="10"/>
  <c r="K3118" i="10"/>
  <c r="J3118" i="10"/>
  <c r="I3118" i="10"/>
  <c r="H3118" i="10"/>
  <c r="AA3118" i="10" s="1"/>
  <c r="G3118" i="10"/>
  <c r="Z3118" i="10" s="1"/>
  <c r="F3118" i="10"/>
  <c r="Y3117" i="10"/>
  <c r="X3117" i="10"/>
  <c r="W3117" i="10"/>
  <c r="V3117" i="10"/>
  <c r="S3117" i="10"/>
  <c r="R3117" i="10"/>
  <c r="Q3117" i="10"/>
  <c r="AD3117" i="10" s="1"/>
  <c r="P3117" i="10"/>
  <c r="O3117" i="10"/>
  <c r="N3117" i="10"/>
  <c r="AB3117" i="10" s="1"/>
  <c r="M3117" i="10"/>
  <c r="L3117" i="10"/>
  <c r="K3117" i="10"/>
  <c r="J3117" i="10"/>
  <c r="I3117" i="10"/>
  <c r="H3117" i="10"/>
  <c r="AA3117" i="10" s="1"/>
  <c r="G3117" i="10"/>
  <c r="Z3117" i="10" s="1"/>
  <c r="F3117" i="10"/>
  <c r="Y3116" i="10"/>
  <c r="X3116" i="10"/>
  <c r="W3116" i="10"/>
  <c r="V3116" i="10"/>
  <c r="S3116" i="10"/>
  <c r="R3116" i="10"/>
  <c r="Q3116" i="10"/>
  <c r="AD3116" i="10" s="1"/>
  <c r="P3116" i="10"/>
  <c r="O3116" i="10"/>
  <c r="N3116" i="10"/>
  <c r="AB3116" i="10" s="1"/>
  <c r="M3116" i="10"/>
  <c r="L3116" i="10"/>
  <c r="K3116" i="10"/>
  <c r="J3116" i="10"/>
  <c r="I3116" i="10"/>
  <c r="H3116" i="10"/>
  <c r="AA3116" i="10" s="1"/>
  <c r="G3116" i="10"/>
  <c r="Z3116" i="10" s="1"/>
  <c r="F3116" i="10"/>
  <c r="Y3115" i="10"/>
  <c r="X3115" i="10"/>
  <c r="W3115" i="10"/>
  <c r="V3115" i="10"/>
  <c r="S3115" i="10"/>
  <c r="R3115" i="10"/>
  <c r="Q3115" i="10"/>
  <c r="AD3115" i="10" s="1"/>
  <c r="P3115" i="10"/>
  <c r="O3115" i="10"/>
  <c r="N3115" i="10"/>
  <c r="AB3115" i="10" s="1"/>
  <c r="M3115" i="10"/>
  <c r="L3115" i="10"/>
  <c r="K3115" i="10"/>
  <c r="J3115" i="10"/>
  <c r="I3115" i="10"/>
  <c r="H3115" i="10"/>
  <c r="AA3115" i="10" s="1"/>
  <c r="G3115" i="10"/>
  <c r="Z3115" i="10" s="1"/>
  <c r="F3115" i="10"/>
  <c r="Y3114" i="10"/>
  <c r="X3114" i="10"/>
  <c r="W3114" i="10"/>
  <c r="V3114" i="10"/>
  <c r="S3114" i="10"/>
  <c r="R3114" i="10"/>
  <c r="Q3114" i="10"/>
  <c r="AD3114" i="10" s="1"/>
  <c r="P3114" i="10"/>
  <c r="O3114" i="10"/>
  <c r="N3114" i="10"/>
  <c r="AB3114" i="10" s="1"/>
  <c r="M3114" i="10"/>
  <c r="L3114" i="10"/>
  <c r="K3114" i="10"/>
  <c r="J3114" i="10"/>
  <c r="I3114" i="10"/>
  <c r="H3114" i="10"/>
  <c r="AA3114" i="10" s="1"/>
  <c r="G3114" i="10"/>
  <c r="Z3114" i="10" s="1"/>
  <c r="F3114" i="10"/>
  <c r="Y3113" i="10"/>
  <c r="X3113" i="10"/>
  <c r="W3113" i="10"/>
  <c r="V3113" i="10"/>
  <c r="S3113" i="10"/>
  <c r="R3113" i="10"/>
  <c r="Q3113" i="10"/>
  <c r="AD3113" i="10" s="1"/>
  <c r="P3113" i="10"/>
  <c r="O3113" i="10"/>
  <c r="N3113" i="10"/>
  <c r="AB3113" i="10" s="1"/>
  <c r="M3113" i="10"/>
  <c r="L3113" i="10"/>
  <c r="K3113" i="10"/>
  <c r="J3113" i="10"/>
  <c r="I3113" i="10"/>
  <c r="H3113" i="10"/>
  <c r="AA3113" i="10" s="1"/>
  <c r="G3113" i="10"/>
  <c r="Z3113" i="10" s="1"/>
  <c r="F3113" i="10"/>
  <c r="Y3112" i="10"/>
  <c r="X3112" i="10"/>
  <c r="W3112" i="10"/>
  <c r="V3112" i="10"/>
  <c r="S3112" i="10"/>
  <c r="R3112" i="10"/>
  <c r="Q3112" i="10"/>
  <c r="AD3112" i="10" s="1"/>
  <c r="P3112" i="10"/>
  <c r="O3112" i="10"/>
  <c r="N3112" i="10"/>
  <c r="AB3112" i="10" s="1"/>
  <c r="M3112" i="10"/>
  <c r="L3112" i="10"/>
  <c r="K3112" i="10"/>
  <c r="J3112" i="10"/>
  <c r="I3112" i="10"/>
  <c r="H3112" i="10"/>
  <c r="AA3112" i="10" s="1"/>
  <c r="G3112" i="10"/>
  <c r="Z3112" i="10" s="1"/>
  <c r="F3112" i="10"/>
  <c r="Y3111" i="10"/>
  <c r="X3111" i="10"/>
  <c r="W3111" i="10"/>
  <c r="V3111" i="10"/>
  <c r="S3111" i="10"/>
  <c r="R3111" i="10"/>
  <c r="Q3111" i="10"/>
  <c r="AD3111" i="10" s="1"/>
  <c r="P3111" i="10"/>
  <c r="O3111" i="10"/>
  <c r="N3111" i="10"/>
  <c r="AB3111" i="10" s="1"/>
  <c r="M3111" i="10"/>
  <c r="L3111" i="10"/>
  <c r="K3111" i="10"/>
  <c r="J3111" i="10"/>
  <c r="I3111" i="10"/>
  <c r="H3111" i="10"/>
  <c r="AA3111" i="10" s="1"/>
  <c r="G3111" i="10"/>
  <c r="Z3111" i="10" s="1"/>
  <c r="F3111" i="10"/>
  <c r="Y3110" i="10"/>
  <c r="X3110" i="10"/>
  <c r="W3110" i="10"/>
  <c r="V3110" i="10"/>
  <c r="S3110" i="10"/>
  <c r="R3110" i="10"/>
  <c r="Q3110" i="10"/>
  <c r="AD3110" i="10" s="1"/>
  <c r="P3110" i="10"/>
  <c r="O3110" i="10"/>
  <c r="N3110" i="10"/>
  <c r="AB3110" i="10" s="1"/>
  <c r="M3110" i="10"/>
  <c r="L3110" i="10"/>
  <c r="K3110" i="10"/>
  <c r="J3110" i="10"/>
  <c r="I3110" i="10"/>
  <c r="H3110" i="10"/>
  <c r="AA3110" i="10" s="1"/>
  <c r="G3110" i="10"/>
  <c r="Z3110" i="10" s="1"/>
  <c r="F3110" i="10"/>
  <c r="Y3109" i="10"/>
  <c r="X3109" i="10"/>
  <c r="W3109" i="10"/>
  <c r="V3109" i="10"/>
  <c r="S3109" i="10"/>
  <c r="R3109" i="10"/>
  <c r="Q3109" i="10"/>
  <c r="AD3109" i="10" s="1"/>
  <c r="P3109" i="10"/>
  <c r="O3109" i="10"/>
  <c r="N3109" i="10"/>
  <c r="AB3109" i="10" s="1"/>
  <c r="M3109" i="10"/>
  <c r="L3109" i="10"/>
  <c r="K3109" i="10"/>
  <c r="J3109" i="10"/>
  <c r="I3109" i="10"/>
  <c r="H3109" i="10"/>
  <c r="AA3109" i="10" s="1"/>
  <c r="G3109" i="10"/>
  <c r="Z3109" i="10" s="1"/>
  <c r="F3109" i="10"/>
  <c r="Y3108" i="10"/>
  <c r="X3108" i="10"/>
  <c r="W3108" i="10"/>
  <c r="V3108" i="10"/>
  <c r="S3108" i="10"/>
  <c r="R3108" i="10"/>
  <c r="Q3108" i="10"/>
  <c r="AD3108" i="10" s="1"/>
  <c r="P3108" i="10"/>
  <c r="O3108" i="10"/>
  <c r="N3108" i="10"/>
  <c r="AB3108" i="10" s="1"/>
  <c r="M3108" i="10"/>
  <c r="L3108" i="10"/>
  <c r="K3108" i="10"/>
  <c r="J3108" i="10"/>
  <c r="I3108" i="10"/>
  <c r="H3108" i="10"/>
  <c r="AA3108" i="10" s="1"/>
  <c r="G3108" i="10"/>
  <c r="Z3108" i="10" s="1"/>
  <c r="F3108" i="10"/>
  <c r="Y3107" i="10"/>
  <c r="X3107" i="10"/>
  <c r="W3107" i="10"/>
  <c r="V3107" i="10"/>
  <c r="S3107" i="10"/>
  <c r="R3107" i="10"/>
  <c r="Q3107" i="10"/>
  <c r="AD3107" i="10" s="1"/>
  <c r="P3107" i="10"/>
  <c r="O3107" i="10"/>
  <c r="N3107" i="10"/>
  <c r="AB3107" i="10" s="1"/>
  <c r="M3107" i="10"/>
  <c r="L3107" i="10"/>
  <c r="K3107" i="10"/>
  <c r="J3107" i="10"/>
  <c r="I3107" i="10"/>
  <c r="H3107" i="10"/>
  <c r="AA3107" i="10" s="1"/>
  <c r="G3107" i="10"/>
  <c r="Z3107" i="10" s="1"/>
  <c r="F3107" i="10"/>
  <c r="Y3106" i="10"/>
  <c r="X3106" i="10"/>
  <c r="W3106" i="10"/>
  <c r="V3106" i="10"/>
  <c r="S3106" i="10"/>
  <c r="R3106" i="10"/>
  <c r="Q3106" i="10"/>
  <c r="AD3106" i="10" s="1"/>
  <c r="P3106" i="10"/>
  <c r="O3106" i="10"/>
  <c r="N3106" i="10"/>
  <c r="AB3106" i="10" s="1"/>
  <c r="M3106" i="10"/>
  <c r="L3106" i="10"/>
  <c r="K3106" i="10"/>
  <c r="J3106" i="10"/>
  <c r="I3106" i="10"/>
  <c r="H3106" i="10"/>
  <c r="AA3106" i="10" s="1"/>
  <c r="G3106" i="10"/>
  <c r="Z3106" i="10" s="1"/>
  <c r="F3106" i="10"/>
  <c r="Y3105" i="10"/>
  <c r="X3105" i="10"/>
  <c r="W3105" i="10"/>
  <c r="V3105" i="10"/>
  <c r="S3105" i="10"/>
  <c r="R3105" i="10"/>
  <c r="Q3105" i="10"/>
  <c r="AD3105" i="10" s="1"/>
  <c r="P3105" i="10"/>
  <c r="O3105" i="10"/>
  <c r="N3105" i="10"/>
  <c r="AB3105" i="10" s="1"/>
  <c r="M3105" i="10"/>
  <c r="L3105" i="10"/>
  <c r="K3105" i="10"/>
  <c r="J3105" i="10"/>
  <c r="I3105" i="10"/>
  <c r="H3105" i="10"/>
  <c r="AA3105" i="10" s="1"/>
  <c r="G3105" i="10"/>
  <c r="Z3105" i="10" s="1"/>
  <c r="F3105" i="10"/>
  <c r="Y3104" i="10"/>
  <c r="X3104" i="10"/>
  <c r="W3104" i="10"/>
  <c r="V3104" i="10"/>
  <c r="S3104" i="10"/>
  <c r="R3104" i="10"/>
  <c r="Q3104" i="10"/>
  <c r="AD3104" i="10" s="1"/>
  <c r="P3104" i="10"/>
  <c r="O3104" i="10"/>
  <c r="N3104" i="10"/>
  <c r="AB3104" i="10" s="1"/>
  <c r="M3104" i="10"/>
  <c r="L3104" i="10"/>
  <c r="K3104" i="10"/>
  <c r="J3104" i="10"/>
  <c r="I3104" i="10"/>
  <c r="H3104" i="10"/>
  <c r="AA3104" i="10" s="1"/>
  <c r="G3104" i="10"/>
  <c r="Z3104" i="10" s="1"/>
  <c r="F3104" i="10"/>
  <c r="Y3103" i="10"/>
  <c r="X3103" i="10"/>
  <c r="W3103" i="10"/>
  <c r="V3103" i="10"/>
  <c r="S3103" i="10"/>
  <c r="R3103" i="10"/>
  <c r="Q3103" i="10"/>
  <c r="AD3103" i="10" s="1"/>
  <c r="P3103" i="10"/>
  <c r="O3103" i="10"/>
  <c r="N3103" i="10"/>
  <c r="AB3103" i="10" s="1"/>
  <c r="M3103" i="10"/>
  <c r="L3103" i="10"/>
  <c r="K3103" i="10"/>
  <c r="J3103" i="10"/>
  <c r="I3103" i="10"/>
  <c r="H3103" i="10"/>
  <c r="AA3103" i="10" s="1"/>
  <c r="G3103" i="10"/>
  <c r="Z3103" i="10" s="1"/>
  <c r="F3103" i="10"/>
  <c r="Y3102" i="10"/>
  <c r="X3102" i="10"/>
  <c r="W3102" i="10"/>
  <c r="V3102" i="10"/>
  <c r="S3102" i="10"/>
  <c r="R3102" i="10"/>
  <c r="Q3102" i="10"/>
  <c r="AD3102" i="10" s="1"/>
  <c r="P3102" i="10"/>
  <c r="O3102" i="10"/>
  <c r="N3102" i="10"/>
  <c r="AB3102" i="10" s="1"/>
  <c r="M3102" i="10"/>
  <c r="L3102" i="10"/>
  <c r="K3102" i="10"/>
  <c r="J3102" i="10"/>
  <c r="I3102" i="10"/>
  <c r="H3102" i="10"/>
  <c r="AA3102" i="10" s="1"/>
  <c r="G3102" i="10"/>
  <c r="Z3102" i="10" s="1"/>
  <c r="F3102" i="10"/>
  <c r="Y3101" i="10"/>
  <c r="X3101" i="10"/>
  <c r="W3101" i="10"/>
  <c r="V3101" i="10"/>
  <c r="S3101" i="10"/>
  <c r="R3101" i="10"/>
  <c r="Q3101" i="10"/>
  <c r="AD3101" i="10" s="1"/>
  <c r="P3101" i="10"/>
  <c r="O3101" i="10"/>
  <c r="N3101" i="10"/>
  <c r="AB3101" i="10" s="1"/>
  <c r="M3101" i="10"/>
  <c r="L3101" i="10"/>
  <c r="K3101" i="10"/>
  <c r="J3101" i="10"/>
  <c r="I3101" i="10"/>
  <c r="H3101" i="10"/>
  <c r="AA3101" i="10" s="1"/>
  <c r="G3101" i="10"/>
  <c r="Z3101" i="10" s="1"/>
  <c r="F3101" i="10"/>
  <c r="Y3100" i="10"/>
  <c r="X3100" i="10"/>
  <c r="W3100" i="10"/>
  <c r="V3100" i="10"/>
  <c r="S3100" i="10"/>
  <c r="R3100" i="10"/>
  <c r="Q3100" i="10"/>
  <c r="AD3100" i="10" s="1"/>
  <c r="P3100" i="10"/>
  <c r="O3100" i="10"/>
  <c r="N3100" i="10"/>
  <c r="AB3100" i="10" s="1"/>
  <c r="M3100" i="10"/>
  <c r="L3100" i="10"/>
  <c r="K3100" i="10"/>
  <c r="J3100" i="10"/>
  <c r="I3100" i="10"/>
  <c r="H3100" i="10"/>
  <c r="AA3100" i="10" s="1"/>
  <c r="G3100" i="10"/>
  <c r="Z3100" i="10" s="1"/>
  <c r="F3100" i="10"/>
  <c r="Y3099" i="10"/>
  <c r="X3099" i="10"/>
  <c r="W3099" i="10"/>
  <c r="V3099" i="10"/>
  <c r="S3099" i="10"/>
  <c r="R3099" i="10"/>
  <c r="Q3099" i="10"/>
  <c r="AD3099" i="10" s="1"/>
  <c r="P3099" i="10"/>
  <c r="O3099" i="10"/>
  <c r="N3099" i="10"/>
  <c r="AB3099" i="10" s="1"/>
  <c r="M3099" i="10"/>
  <c r="L3099" i="10"/>
  <c r="K3099" i="10"/>
  <c r="J3099" i="10"/>
  <c r="I3099" i="10"/>
  <c r="H3099" i="10"/>
  <c r="AA3099" i="10" s="1"/>
  <c r="G3099" i="10"/>
  <c r="Z3099" i="10" s="1"/>
  <c r="F3099" i="10"/>
  <c r="Y3098" i="10"/>
  <c r="X3098" i="10"/>
  <c r="W3098" i="10"/>
  <c r="V3098" i="10"/>
  <c r="S3098" i="10"/>
  <c r="R3098" i="10"/>
  <c r="Q3098" i="10"/>
  <c r="AD3098" i="10" s="1"/>
  <c r="P3098" i="10"/>
  <c r="O3098" i="10"/>
  <c r="N3098" i="10"/>
  <c r="AB3098" i="10" s="1"/>
  <c r="M3098" i="10"/>
  <c r="L3098" i="10"/>
  <c r="K3098" i="10"/>
  <c r="J3098" i="10"/>
  <c r="I3098" i="10"/>
  <c r="H3098" i="10"/>
  <c r="AA3098" i="10" s="1"/>
  <c r="G3098" i="10"/>
  <c r="Z3098" i="10" s="1"/>
  <c r="F3098" i="10"/>
  <c r="Y3097" i="10"/>
  <c r="X3097" i="10"/>
  <c r="W3097" i="10"/>
  <c r="V3097" i="10"/>
  <c r="S3097" i="10"/>
  <c r="R3097" i="10"/>
  <c r="Q3097" i="10"/>
  <c r="AD3097" i="10" s="1"/>
  <c r="P3097" i="10"/>
  <c r="O3097" i="10"/>
  <c r="N3097" i="10"/>
  <c r="AB3097" i="10" s="1"/>
  <c r="M3097" i="10"/>
  <c r="L3097" i="10"/>
  <c r="K3097" i="10"/>
  <c r="J3097" i="10"/>
  <c r="I3097" i="10"/>
  <c r="H3097" i="10"/>
  <c r="AA3097" i="10" s="1"/>
  <c r="G3097" i="10"/>
  <c r="Z3097" i="10" s="1"/>
  <c r="F3097" i="10"/>
  <c r="Y3096" i="10"/>
  <c r="X3096" i="10"/>
  <c r="W3096" i="10"/>
  <c r="V3096" i="10"/>
  <c r="S3096" i="10"/>
  <c r="R3096" i="10"/>
  <c r="Q3096" i="10"/>
  <c r="AD3096" i="10" s="1"/>
  <c r="P3096" i="10"/>
  <c r="O3096" i="10"/>
  <c r="N3096" i="10"/>
  <c r="AB3096" i="10" s="1"/>
  <c r="M3096" i="10"/>
  <c r="L3096" i="10"/>
  <c r="K3096" i="10"/>
  <c r="J3096" i="10"/>
  <c r="I3096" i="10"/>
  <c r="H3096" i="10"/>
  <c r="AA3096" i="10" s="1"/>
  <c r="G3096" i="10"/>
  <c r="Z3096" i="10" s="1"/>
  <c r="F3096" i="10"/>
  <c r="Y3095" i="10"/>
  <c r="X3095" i="10"/>
  <c r="W3095" i="10"/>
  <c r="V3095" i="10"/>
  <c r="S3095" i="10"/>
  <c r="R3095" i="10"/>
  <c r="Q3095" i="10"/>
  <c r="AD3095" i="10" s="1"/>
  <c r="P3095" i="10"/>
  <c r="O3095" i="10"/>
  <c r="N3095" i="10"/>
  <c r="AB3095" i="10" s="1"/>
  <c r="M3095" i="10"/>
  <c r="L3095" i="10"/>
  <c r="K3095" i="10"/>
  <c r="J3095" i="10"/>
  <c r="I3095" i="10"/>
  <c r="H3095" i="10"/>
  <c r="AA3095" i="10" s="1"/>
  <c r="G3095" i="10"/>
  <c r="Z3095" i="10" s="1"/>
  <c r="F3095" i="10"/>
  <c r="Y3094" i="10"/>
  <c r="X3094" i="10"/>
  <c r="W3094" i="10"/>
  <c r="V3094" i="10"/>
  <c r="S3094" i="10"/>
  <c r="R3094" i="10"/>
  <c r="Q3094" i="10"/>
  <c r="AD3094" i="10" s="1"/>
  <c r="P3094" i="10"/>
  <c r="O3094" i="10"/>
  <c r="N3094" i="10"/>
  <c r="AB3094" i="10" s="1"/>
  <c r="M3094" i="10"/>
  <c r="L3094" i="10"/>
  <c r="K3094" i="10"/>
  <c r="J3094" i="10"/>
  <c r="I3094" i="10"/>
  <c r="H3094" i="10"/>
  <c r="AA3094" i="10" s="1"/>
  <c r="G3094" i="10"/>
  <c r="Z3094" i="10" s="1"/>
  <c r="F3094" i="10"/>
  <c r="Y3093" i="10"/>
  <c r="X3093" i="10"/>
  <c r="W3093" i="10"/>
  <c r="V3093" i="10"/>
  <c r="S3093" i="10"/>
  <c r="R3093" i="10"/>
  <c r="Q3093" i="10"/>
  <c r="AD3093" i="10" s="1"/>
  <c r="P3093" i="10"/>
  <c r="O3093" i="10"/>
  <c r="N3093" i="10"/>
  <c r="AB3093" i="10" s="1"/>
  <c r="M3093" i="10"/>
  <c r="L3093" i="10"/>
  <c r="K3093" i="10"/>
  <c r="J3093" i="10"/>
  <c r="I3093" i="10"/>
  <c r="H3093" i="10"/>
  <c r="AA3093" i="10" s="1"/>
  <c r="G3093" i="10"/>
  <c r="Z3093" i="10" s="1"/>
  <c r="F3093" i="10"/>
  <c r="Y3092" i="10"/>
  <c r="X3092" i="10"/>
  <c r="W3092" i="10"/>
  <c r="V3092" i="10"/>
  <c r="S3092" i="10"/>
  <c r="R3092" i="10"/>
  <c r="Q3092" i="10"/>
  <c r="AD3092" i="10" s="1"/>
  <c r="P3092" i="10"/>
  <c r="O3092" i="10"/>
  <c r="N3092" i="10"/>
  <c r="AB3092" i="10" s="1"/>
  <c r="M3092" i="10"/>
  <c r="L3092" i="10"/>
  <c r="K3092" i="10"/>
  <c r="J3092" i="10"/>
  <c r="I3092" i="10"/>
  <c r="H3092" i="10"/>
  <c r="AA3092" i="10" s="1"/>
  <c r="G3092" i="10"/>
  <c r="Z3092" i="10" s="1"/>
  <c r="F3092" i="10"/>
  <c r="Y3091" i="10"/>
  <c r="X3091" i="10"/>
  <c r="W3091" i="10"/>
  <c r="V3091" i="10"/>
  <c r="S3091" i="10"/>
  <c r="R3091" i="10"/>
  <c r="Q3091" i="10"/>
  <c r="AD3091" i="10" s="1"/>
  <c r="P3091" i="10"/>
  <c r="O3091" i="10"/>
  <c r="N3091" i="10"/>
  <c r="AB3091" i="10" s="1"/>
  <c r="M3091" i="10"/>
  <c r="L3091" i="10"/>
  <c r="K3091" i="10"/>
  <c r="J3091" i="10"/>
  <c r="I3091" i="10"/>
  <c r="H3091" i="10"/>
  <c r="AA3091" i="10" s="1"/>
  <c r="G3091" i="10"/>
  <c r="Z3091" i="10" s="1"/>
  <c r="F3091" i="10"/>
  <c r="Y3090" i="10"/>
  <c r="X3090" i="10"/>
  <c r="W3090" i="10"/>
  <c r="V3090" i="10"/>
  <c r="S3090" i="10"/>
  <c r="R3090" i="10"/>
  <c r="Q3090" i="10"/>
  <c r="AD3090" i="10" s="1"/>
  <c r="P3090" i="10"/>
  <c r="O3090" i="10"/>
  <c r="N3090" i="10"/>
  <c r="AB3090" i="10" s="1"/>
  <c r="M3090" i="10"/>
  <c r="L3090" i="10"/>
  <c r="K3090" i="10"/>
  <c r="J3090" i="10"/>
  <c r="I3090" i="10"/>
  <c r="H3090" i="10"/>
  <c r="AA3090" i="10" s="1"/>
  <c r="G3090" i="10"/>
  <c r="Z3090" i="10" s="1"/>
  <c r="F3090" i="10"/>
  <c r="Y3089" i="10"/>
  <c r="X3089" i="10"/>
  <c r="W3089" i="10"/>
  <c r="V3089" i="10"/>
  <c r="S3089" i="10"/>
  <c r="R3089" i="10"/>
  <c r="Q3089" i="10"/>
  <c r="AD3089" i="10" s="1"/>
  <c r="P3089" i="10"/>
  <c r="O3089" i="10"/>
  <c r="N3089" i="10"/>
  <c r="AB3089" i="10" s="1"/>
  <c r="M3089" i="10"/>
  <c r="L3089" i="10"/>
  <c r="K3089" i="10"/>
  <c r="J3089" i="10"/>
  <c r="I3089" i="10"/>
  <c r="H3089" i="10"/>
  <c r="AA3089" i="10" s="1"/>
  <c r="G3089" i="10"/>
  <c r="Z3089" i="10" s="1"/>
  <c r="F3089" i="10"/>
  <c r="Y3088" i="10"/>
  <c r="X3088" i="10"/>
  <c r="W3088" i="10"/>
  <c r="V3088" i="10"/>
  <c r="S3088" i="10"/>
  <c r="R3088" i="10"/>
  <c r="Q3088" i="10"/>
  <c r="AD3088" i="10" s="1"/>
  <c r="P3088" i="10"/>
  <c r="O3088" i="10"/>
  <c r="N3088" i="10"/>
  <c r="AB3088" i="10" s="1"/>
  <c r="M3088" i="10"/>
  <c r="L3088" i="10"/>
  <c r="K3088" i="10"/>
  <c r="J3088" i="10"/>
  <c r="I3088" i="10"/>
  <c r="H3088" i="10"/>
  <c r="AA3088" i="10" s="1"/>
  <c r="G3088" i="10"/>
  <c r="Z3088" i="10" s="1"/>
  <c r="F3088" i="10"/>
  <c r="Y3087" i="10"/>
  <c r="X3087" i="10"/>
  <c r="W3087" i="10"/>
  <c r="V3087" i="10"/>
  <c r="S3087" i="10"/>
  <c r="R3087" i="10"/>
  <c r="Q3087" i="10"/>
  <c r="AD3087" i="10" s="1"/>
  <c r="P3087" i="10"/>
  <c r="O3087" i="10"/>
  <c r="N3087" i="10"/>
  <c r="AB3087" i="10" s="1"/>
  <c r="M3087" i="10"/>
  <c r="L3087" i="10"/>
  <c r="K3087" i="10"/>
  <c r="J3087" i="10"/>
  <c r="I3087" i="10"/>
  <c r="H3087" i="10"/>
  <c r="AA3087" i="10" s="1"/>
  <c r="G3087" i="10"/>
  <c r="Z3087" i="10" s="1"/>
  <c r="F3087" i="10"/>
  <c r="Y3086" i="10"/>
  <c r="X3086" i="10"/>
  <c r="W3086" i="10"/>
  <c r="V3086" i="10"/>
  <c r="S3086" i="10"/>
  <c r="R3086" i="10"/>
  <c r="Q3086" i="10"/>
  <c r="AD3086" i="10" s="1"/>
  <c r="P3086" i="10"/>
  <c r="O3086" i="10"/>
  <c r="N3086" i="10"/>
  <c r="AB3086" i="10" s="1"/>
  <c r="M3086" i="10"/>
  <c r="L3086" i="10"/>
  <c r="K3086" i="10"/>
  <c r="J3086" i="10"/>
  <c r="I3086" i="10"/>
  <c r="H3086" i="10"/>
  <c r="AA3086" i="10" s="1"/>
  <c r="G3086" i="10"/>
  <c r="Z3086" i="10" s="1"/>
  <c r="F3086" i="10"/>
  <c r="Y3085" i="10"/>
  <c r="X3085" i="10"/>
  <c r="W3085" i="10"/>
  <c r="V3085" i="10"/>
  <c r="S3085" i="10"/>
  <c r="R3085" i="10"/>
  <c r="Q3085" i="10"/>
  <c r="AD3085" i="10" s="1"/>
  <c r="P3085" i="10"/>
  <c r="O3085" i="10"/>
  <c r="N3085" i="10"/>
  <c r="AB3085" i="10" s="1"/>
  <c r="M3085" i="10"/>
  <c r="L3085" i="10"/>
  <c r="K3085" i="10"/>
  <c r="J3085" i="10"/>
  <c r="I3085" i="10"/>
  <c r="H3085" i="10"/>
  <c r="AA3085" i="10" s="1"/>
  <c r="G3085" i="10"/>
  <c r="Z3085" i="10" s="1"/>
  <c r="F3085" i="10"/>
  <c r="Y3084" i="10"/>
  <c r="X3084" i="10"/>
  <c r="W3084" i="10"/>
  <c r="V3084" i="10"/>
  <c r="S3084" i="10"/>
  <c r="R3084" i="10"/>
  <c r="Q3084" i="10"/>
  <c r="AD3084" i="10" s="1"/>
  <c r="P3084" i="10"/>
  <c r="O3084" i="10"/>
  <c r="N3084" i="10"/>
  <c r="AB3084" i="10" s="1"/>
  <c r="M3084" i="10"/>
  <c r="L3084" i="10"/>
  <c r="K3084" i="10"/>
  <c r="J3084" i="10"/>
  <c r="I3084" i="10"/>
  <c r="H3084" i="10"/>
  <c r="AA3084" i="10" s="1"/>
  <c r="G3084" i="10"/>
  <c r="Z3084" i="10" s="1"/>
  <c r="F3084" i="10"/>
  <c r="Y3083" i="10"/>
  <c r="X3083" i="10"/>
  <c r="W3083" i="10"/>
  <c r="V3083" i="10"/>
  <c r="S3083" i="10"/>
  <c r="R3083" i="10"/>
  <c r="Q3083" i="10"/>
  <c r="AD3083" i="10" s="1"/>
  <c r="P3083" i="10"/>
  <c r="O3083" i="10"/>
  <c r="N3083" i="10"/>
  <c r="AB3083" i="10" s="1"/>
  <c r="M3083" i="10"/>
  <c r="L3083" i="10"/>
  <c r="K3083" i="10"/>
  <c r="J3083" i="10"/>
  <c r="I3083" i="10"/>
  <c r="H3083" i="10"/>
  <c r="AA3083" i="10" s="1"/>
  <c r="G3083" i="10"/>
  <c r="Z3083" i="10" s="1"/>
  <c r="F3083" i="10"/>
  <c r="Y3082" i="10"/>
  <c r="X3082" i="10"/>
  <c r="W3082" i="10"/>
  <c r="V3082" i="10"/>
  <c r="S3082" i="10"/>
  <c r="R3082" i="10"/>
  <c r="Q3082" i="10"/>
  <c r="AD3082" i="10" s="1"/>
  <c r="P3082" i="10"/>
  <c r="O3082" i="10"/>
  <c r="N3082" i="10"/>
  <c r="AB3082" i="10" s="1"/>
  <c r="M3082" i="10"/>
  <c r="L3082" i="10"/>
  <c r="K3082" i="10"/>
  <c r="J3082" i="10"/>
  <c r="I3082" i="10"/>
  <c r="H3082" i="10"/>
  <c r="AA3082" i="10" s="1"/>
  <c r="G3082" i="10"/>
  <c r="Z3082" i="10" s="1"/>
  <c r="F3082" i="10"/>
  <c r="Y3081" i="10"/>
  <c r="X3081" i="10"/>
  <c r="W3081" i="10"/>
  <c r="V3081" i="10"/>
  <c r="S3081" i="10"/>
  <c r="R3081" i="10"/>
  <c r="Q3081" i="10"/>
  <c r="AD3081" i="10" s="1"/>
  <c r="P3081" i="10"/>
  <c r="O3081" i="10"/>
  <c r="N3081" i="10"/>
  <c r="AB3081" i="10" s="1"/>
  <c r="M3081" i="10"/>
  <c r="L3081" i="10"/>
  <c r="K3081" i="10"/>
  <c r="J3081" i="10"/>
  <c r="I3081" i="10"/>
  <c r="H3081" i="10"/>
  <c r="AA3081" i="10" s="1"/>
  <c r="G3081" i="10"/>
  <c r="Z3081" i="10" s="1"/>
  <c r="F3081" i="10"/>
  <c r="Y3080" i="10"/>
  <c r="X3080" i="10"/>
  <c r="W3080" i="10"/>
  <c r="V3080" i="10"/>
  <c r="S3080" i="10"/>
  <c r="R3080" i="10"/>
  <c r="Q3080" i="10"/>
  <c r="AD3080" i="10" s="1"/>
  <c r="P3080" i="10"/>
  <c r="O3080" i="10"/>
  <c r="N3080" i="10"/>
  <c r="AB3080" i="10" s="1"/>
  <c r="M3080" i="10"/>
  <c r="L3080" i="10"/>
  <c r="K3080" i="10"/>
  <c r="J3080" i="10"/>
  <c r="I3080" i="10"/>
  <c r="H3080" i="10"/>
  <c r="AA3080" i="10" s="1"/>
  <c r="G3080" i="10"/>
  <c r="Z3080" i="10" s="1"/>
  <c r="F3080" i="10"/>
  <c r="Y3079" i="10"/>
  <c r="X3079" i="10"/>
  <c r="W3079" i="10"/>
  <c r="V3079" i="10"/>
  <c r="S3079" i="10"/>
  <c r="R3079" i="10"/>
  <c r="Q3079" i="10"/>
  <c r="AD3079" i="10" s="1"/>
  <c r="P3079" i="10"/>
  <c r="O3079" i="10"/>
  <c r="N3079" i="10"/>
  <c r="AB3079" i="10" s="1"/>
  <c r="M3079" i="10"/>
  <c r="L3079" i="10"/>
  <c r="K3079" i="10"/>
  <c r="J3079" i="10"/>
  <c r="I3079" i="10"/>
  <c r="H3079" i="10"/>
  <c r="AA3079" i="10" s="1"/>
  <c r="G3079" i="10"/>
  <c r="Z3079" i="10" s="1"/>
  <c r="F3079" i="10"/>
  <c r="Y3078" i="10"/>
  <c r="X3078" i="10"/>
  <c r="W3078" i="10"/>
  <c r="V3078" i="10"/>
  <c r="S3078" i="10"/>
  <c r="R3078" i="10"/>
  <c r="Q3078" i="10"/>
  <c r="AD3078" i="10" s="1"/>
  <c r="P3078" i="10"/>
  <c r="O3078" i="10"/>
  <c r="N3078" i="10"/>
  <c r="AB3078" i="10" s="1"/>
  <c r="M3078" i="10"/>
  <c r="L3078" i="10"/>
  <c r="K3078" i="10"/>
  <c r="J3078" i="10"/>
  <c r="I3078" i="10"/>
  <c r="H3078" i="10"/>
  <c r="AA3078" i="10" s="1"/>
  <c r="G3078" i="10"/>
  <c r="Z3078" i="10" s="1"/>
  <c r="F3078" i="10"/>
  <c r="Y3077" i="10"/>
  <c r="X3077" i="10"/>
  <c r="W3077" i="10"/>
  <c r="V3077" i="10"/>
  <c r="S3077" i="10"/>
  <c r="R3077" i="10"/>
  <c r="Q3077" i="10"/>
  <c r="AD3077" i="10" s="1"/>
  <c r="P3077" i="10"/>
  <c r="O3077" i="10"/>
  <c r="N3077" i="10"/>
  <c r="AB3077" i="10" s="1"/>
  <c r="M3077" i="10"/>
  <c r="L3077" i="10"/>
  <c r="K3077" i="10"/>
  <c r="J3077" i="10"/>
  <c r="I3077" i="10"/>
  <c r="H3077" i="10"/>
  <c r="AA3077" i="10" s="1"/>
  <c r="G3077" i="10"/>
  <c r="Z3077" i="10" s="1"/>
  <c r="F3077" i="10"/>
  <c r="Y3076" i="10"/>
  <c r="X3076" i="10"/>
  <c r="W3076" i="10"/>
  <c r="V3076" i="10"/>
  <c r="S3076" i="10"/>
  <c r="R3076" i="10"/>
  <c r="Q3076" i="10"/>
  <c r="AD3076" i="10" s="1"/>
  <c r="P3076" i="10"/>
  <c r="O3076" i="10"/>
  <c r="N3076" i="10"/>
  <c r="AB3076" i="10" s="1"/>
  <c r="M3076" i="10"/>
  <c r="L3076" i="10"/>
  <c r="K3076" i="10"/>
  <c r="J3076" i="10"/>
  <c r="I3076" i="10"/>
  <c r="H3076" i="10"/>
  <c r="AA3076" i="10" s="1"/>
  <c r="G3076" i="10"/>
  <c r="Z3076" i="10" s="1"/>
  <c r="F3076" i="10"/>
  <c r="Y3075" i="10"/>
  <c r="X3075" i="10"/>
  <c r="W3075" i="10"/>
  <c r="V3075" i="10"/>
  <c r="S3075" i="10"/>
  <c r="R3075" i="10"/>
  <c r="Q3075" i="10"/>
  <c r="AD3075" i="10" s="1"/>
  <c r="P3075" i="10"/>
  <c r="O3075" i="10"/>
  <c r="N3075" i="10"/>
  <c r="AB3075" i="10" s="1"/>
  <c r="M3075" i="10"/>
  <c r="L3075" i="10"/>
  <c r="K3075" i="10"/>
  <c r="J3075" i="10"/>
  <c r="I3075" i="10"/>
  <c r="H3075" i="10"/>
  <c r="AA3075" i="10" s="1"/>
  <c r="G3075" i="10"/>
  <c r="Z3075" i="10" s="1"/>
  <c r="F3075" i="10"/>
  <c r="Y3074" i="10"/>
  <c r="X3074" i="10"/>
  <c r="W3074" i="10"/>
  <c r="V3074" i="10"/>
  <c r="S3074" i="10"/>
  <c r="R3074" i="10"/>
  <c r="Q3074" i="10"/>
  <c r="AD3074" i="10" s="1"/>
  <c r="P3074" i="10"/>
  <c r="O3074" i="10"/>
  <c r="N3074" i="10"/>
  <c r="AB3074" i="10" s="1"/>
  <c r="M3074" i="10"/>
  <c r="L3074" i="10"/>
  <c r="K3074" i="10"/>
  <c r="J3074" i="10"/>
  <c r="I3074" i="10"/>
  <c r="H3074" i="10"/>
  <c r="AA3074" i="10" s="1"/>
  <c r="G3074" i="10"/>
  <c r="Z3074" i="10" s="1"/>
  <c r="F3074" i="10"/>
  <c r="Y3073" i="10"/>
  <c r="X3073" i="10"/>
  <c r="W3073" i="10"/>
  <c r="V3073" i="10"/>
  <c r="S3073" i="10"/>
  <c r="R3073" i="10"/>
  <c r="Q3073" i="10"/>
  <c r="AD3073" i="10" s="1"/>
  <c r="P3073" i="10"/>
  <c r="O3073" i="10"/>
  <c r="N3073" i="10"/>
  <c r="AB3073" i="10" s="1"/>
  <c r="M3073" i="10"/>
  <c r="L3073" i="10"/>
  <c r="K3073" i="10"/>
  <c r="J3073" i="10"/>
  <c r="I3073" i="10"/>
  <c r="H3073" i="10"/>
  <c r="AA3073" i="10" s="1"/>
  <c r="G3073" i="10"/>
  <c r="Z3073" i="10" s="1"/>
  <c r="F3073" i="10"/>
  <c r="Y3072" i="10"/>
  <c r="X3072" i="10"/>
  <c r="W3072" i="10"/>
  <c r="V3072" i="10"/>
  <c r="S3072" i="10"/>
  <c r="R3072" i="10"/>
  <c r="Q3072" i="10"/>
  <c r="AD3072" i="10" s="1"/>
  <c r="P3072" i="10"/>
  <c r="O3072" i="10"/>
  <c r="N3072" i="10"/>
  <c r="AB3072" i="10" s="1"/>
  <c r="M3072" i="10"/>
  <c r="L3072" i="10"/>
  <c r="K3072" i="10"/>
  <c r="J3072" i="10"/>
  <c r="I3072" i="10"/>
  <c r="H3072" i="10"/>
  <c r="AA3072" i="10" s="1"/>
  <c r="G3072" i="10"/>
  <c r="Z3072" i="10" s="1"/>
  <c r="F3072" i="10"/>
  <c r="Y3071" i="10"/>
  <c r="X3071" i="10"/>
  <c r="W3071" i="10"/>
  <c r="V3071" i="10"/>
  <c r="S3071" i="10"/>
  <c r="R3071" i="10"/>
  <c r="Q3071" i="10"/>
  <c r="AD3071" i="10" s="1"/>
  <c r="P3071" i="10"/>
  <c r="O3071" i="10"/>
  <c r="N3071" i="10"/>
  <c r="AB3071" i="10" s="1"/>
  <c r="M3071" i="10"/>
  <c r="L3071" i="10"/>
  <c r="K3071" i="10"/>
  <c r="J3071" i="10"/>
  <c r="I3071" i="10"/>
  <c r="H3071" i="10"/>
  <c r="AA3071" i="10" s="1"/>
  <c r="G3071" i="10"/>
  <c r="Z3071" i="10" s="1"/>
  <c r="F3071" i="10"/>
  <c r="Y3070" i="10"/>
  <c r="X3070" i="10"/>
  <c r="W3070" i="10"/>
  <c r="V3070" i="10"/>
  <c r="S3070" i="10"/>
  <c r="R3070" i="10"/>
  <c r="Q3070" i="10"/>
  <c r="AD3070" i="10" s="1"/>
  <c r="P3070" i="10"/>
  <c r="O3070" i="10"/>
  <c r="N3070" i="10"/>
  <c r="AB3070" i="10" s="1"/>
  <c r="M3070" i="10"/>
  <c r="L3070" i="10"/>
  <c r="K3070" i="10"/>
  <c r="J3070" i="10"/>
  <c r="I3070" i="10"/>
  <c r="H3070" i="10"/>
  <c r="AA3070" i="10" s="1"/>
  <c r="G3070" i="10"/>
  <c r="Z3070" i="10" s="1"/>
  <c r="F3070" i="10"/>
  <c r="Y3069" i="10"/>
  <c r="X3069" i="10"/>
  <c r="W3069" i="10"/>
  <c r="V3069" i="10"/>
  <c r="S3069" i="10"/>
  <c r="R3069" i="10"/>
  <c r="Q3069" i="10"/>
  <c r="AD3069" i="10" s="1"/>
  <c r="P3069" i="10"/>
  <c r="O3069" i="10"/>
  <c r="N3069" i="10"/>
  <c r="AB3069" i="10" s="1"/>
  <c r="M3069" i="10"/>
  <c r="L3069" i="10"/>
  <c r="K3069" i="10"/>
  <c r="J3069" i="10"/>
  <c r="I3069" i="10"/>
  <c r="H3069" i="10"/>
  <c r="AA3069" i="10" s="1"/>
  <c r="G3069" i="10"/>
  <c r="Z3069" i="10" s="1"/>
  <c r="F3069" i="10"/>
  <c r="Y3068" i="10"/>
  <c r="X3068" i="10"/>
  <c r="W3068" i="10"/>
  <c r="V3068" i="10"/>
  <c r="S3068" i="10"/>
  <c r="R3068" i="10"/>
  <c r="Q3068" i="10"/>
  <c r="AD3068" i="10" s="1"/>
  <c r="P3068" i="10"/>
  <c r="O3068" i="10"/>
  <c r="N3068" i="10"/>
  <c r="AB3068" i="10" s="1"/>
  <c r="M3068" i="10"/>
  <c r="L3068" i="10"/>
  <c r="K3068" i="10"/>
  <c r="J3068" i="10"/>
  <c r="I3068" i="10"/>
  <c r="H3068" i="10"/>
  <c r="AA3068" i="10" s="1"/>
  <c r="G3068" i="10"/>
  <c r="Z3068" i="10" s="1"/>
  <c r="F3068" i="10"/>
  <c r="Y3067" i="10"/>
  <c r="X3067" i="10"/>
  <c r="W3067" i="10"/>
  <c r="V3067" i="10"/>
  <c r="S3067" i="10"/>
  <c r="R3067" i="10"/>
  <c r="Q3067" i="10"/>
  <c r="AD3067" i="10" s="1"/>
  <c r="P3067" i="10"/>
  <c r="O3067" i="10"/>
  <c r="N3067" i="10"/>
  <c r="AB3067" i="10" s="1"/>
  <c r="M3067" i="10"/>
  <c r="L3067" i="10"/>
  <c r="K3067" i="10"/>
  <c r="J3067" i="10"/>
  <c r="I3067" i="10"/>
  <c r="H3067" i="10"/>
  <c r="AA3067" i="10" s="1"/>
  <c r="G3067" i="10"/>
  <c r="Z3067" i="10" s="1"/>
  <c r="F3067" i="10"/>
  <c r="Y3066" i="10"/>
  <c r="X3066" i="10"/>
  <c r="W3066" i="10"/>
  <c r="V3066" i="10"/>
  <c r="S3066" i="10"/>
  <c r="R3066" i="10"/>
  <c r="Q3066" i="10"/>
  <c r="AD3066" i="10" s="1"/>
  <c r="P3066" i="10"/>
  <c r="O3066" i="10"/>
  <c r="N3066" i="10"/>
  <c r="AB3066" i="10" s="1"/>
  <c r="M3066" i="10"/>
  <c r="L3066" i="10"/>
  <c r="K3066" i="10"/>
  <c r="J3066" i="10"/>
  <c r="I3066" i="10"/>
  <c r="H3066" i="10"/>
  <c r="AA3066" i="10" s="1"/>
  <c r="G3066" i="10"/>
  <c r="Z3066" i="10" s="1"/>
  <c r="F3066" i="10"/>
  <c r="Y3065" i="10"/>
  <c r="X3065" i="10"/>
  <c r="W3065" i="10"/>
  <c r="V3065" i="10"/>
  <c r="S3065" i="10"/>
  <c r="R3065" i="10"/>
  <c r="Q3065" i="10"/>
  <c r="AD3065" i="10" s="1"/>
  <c r="P3065" i="10"/>
  <c r="O3065" i="10"/>
  <c r="N3065" i="10"/>
  <c r="AB3065" i="10" s="1"/>
  <c r="M3065" i="10"/>
  <c r="L3065" i="10"/>
  <c r="K3065" i="10"/>
  <c r="J3065" i="10"/>
  <c r="I3065" i="10"/>
  <c r="H3065" i="10"/>
  <c r="AA3065" i="10" s="1"/>
  <c r="G3065" i="10"/>
  <c r="Z3065" i="10" s="1"/>
  <c r="F3065" i="10"/>
  <c r="Y3064" i="10"/>
  <c r="X3064" i="10"/>
  <c r="W3064" i="10"/>
  <c r="V3064" i="10"/>
  <c r="S3064" i="10"/>
  <c r="R3064" i="10"/>
  <c r="Q3064" i="10"/>
  <c r="AD3064" i="10" s="1"/>
  <c r="P3064" i="10"/>
  <c r="O3064" i="10"/>
  <c r="N3064" i="10"/>
  <c r="AB3064" i="10" s="1"/>
  <c r="M3064" i="10"/>
  <c r="L3064" i="10"/>
  <c r="K3064" i="10"/>
  <c r="J3064" i="10"/>
  <c r="I3064" i="10"/>
  <c r="H3064" i="10"/>
  <c r="AA3064" i="10" s="1"/>
  <c r="G3064" i="10"/>
  <c r="Z3064" i="10" s="1"/>
  <c r="F3064" i="10"/>
  <c r="Y3063" i="10"/>
  <c r="X3063" i="10"/>
  <c r="W3063" i="10"/>
  <c r="V3063" i="10"/>
  <c r="S3063" i="10"/>
  <c r="R3063" i="10"/>
  <c r="Q3063" i="10"/>
  <c r="AD3063" i="10" s="1"/>
  <c r="P3063" i="10"/>
  <c r="O3063" i="10"/>
  <c r="N3063" i="10"/>
  <c r="AB3063" i="10" s="1"/>
  <c r="M3063" i="10"/>
  <c r="L3063" i="10"/>
  <c r="K3063" i="10"/>
  <c r="J3063" i="10"/>
  <c r="I3063" i="10"/>
  <c r="H3063" i="10"/>
  <c r="AA3063" i="10" s="1"/>
  <c r="G3063" i="10"/>
  <c r="Z3063" i="10" s="1"/>
  <c r="F3063" i="10"/>
  <c r="Y3062" i="10"/>
  <c r="X3062" i="10"/>
  <c r="W3062" i="10"/>
  <c r="V3062" i="10"/>
  <c r="S3062" i="10"/>
  <c r="R3062" i="10"/>
  <c r="Q3062" i="10"/>
  <c r="AD3062" i="10" s="1"/>
  <c r="P3062" i="10"/>
  <c r="O3062" i="10"/>
  <c r="N3062" i="10"/>
  <c r="AB3062" i="10" s="1"/>
  <c r="M3062" i="10"/>
  <c r="L3062" i="10"/>
  <c r="K3062" i="10"/>
  <c r="J3062" i="10"/>
  <c r="I3062" i="10"/>
  <c r="H3062" i="10"/>
  <c r="AA3062" i="10" s="1"/>
  <c r="G3062" i="10"/>
  <c r="Z3062" i="10" s="1"/>
  <c r="F3062" i="10"/>
  <c r="Y3061" i="10"/>
  <c r="X3061" i="10"/>
  <c r="W3061" i="10"/>
  <c r="V3061" i="10"/>
  <c r="S3061" i="10"/>
  <c r="R3061" i="10"/>
  <c r="Q3061" i="10"/>
  <c r="AD3061" i="10" s="1"/>
  <c r="P3061" i="10"/>
  <c r="O3061" i="10"/>
  <c r="N3061" i="10"/>
  <c r="AB3061" i="10" s="1"/>
  <c r="M3061" i="10"/>
  <c r="L3061" i="10"/>
  <c r="K3061" i="10"/>
  <c r="J3061" i="10"/>
  <c r="I3061" i="10"/>
  <c r="H3061" i="10"/>
  <c r="AA3061" i="10" s="1"/>
  <c r="G3061" i="10"/>
  <c r="Z3061" i="10" s="1"/>
  <c r="F3061" i="10"/>
  <c r="Y3060" i="10"/>
  <c r="X3060" i="10"/>
  <c r="W3060" i="10"/>
  <c r="V3060" i="10"/>
  <c r="S3060" i="10"/>
  <c r="R3060" i="10"/>
  <c r="Q3060" i="10"/>
  <c r="AD3060" i="10" s="1"/>
  <c r="P3060" i="10"/>
  <c r="O3060" i="10"/>
  <c r="N3060" i="10"/>
  <c r="AB3060" i="10" s="1"/>
  <c r="M3060" i="10"/>
  <c r="L3060" i="10"/>
  <c r="K3060" i="10"/>
  <c r="J3060" i="10"/>
  <c r="I3060" i="10"/>
  <c r="H3060" i="10"/>
  <c r="AA3060" i="10" s="1"/>
  <c r="G3060" i="10"/>
  <c r="Z3060" i="10" s="1"/>
  <c r="F3060" i="10"/>
  <c r="Y3059" i="10"/>
  <c r="X3059" i="10"/>
  <c r="W3059" i="10"/>
  <c r="V3059" i="10"/>
  <c r="S3059" i="10"/>
  <c r="R3059" i="10"/>
  <c r="Q3059" i="10"/>
  <c r="AD3059" i="10" s="1"/>
  <c r="P3059" i="10"/>
  <c r="O3059" i="10"/>
  <c r="N3059" i="10"/>
  <c r="AB3059" i="10" s="1"/>
  <c r="M3059" i="10"/>
  <c r="L3059" i="10"/>
  <c r="K3059" i="10"/>
  <c r="J3059" i="10"/>
  <c r="I3059" i="10"/>
  <c r="H3059" i="10"/>
  <c r="AA3059" i="10" s="1"/>
  <c r="G3059" i="10"/>
  <c r="Z3059" i="10" s="1"/>
  <c r="F3059" i="10"/>
  <c r="Y3058" i="10"/>
  <c r="X3058" i="10"/>
  <c r="W3058" i="10"/>
  <c r="V3058" i="10"/>
  <c r="S3058" i="10"/>
  <c r="R3058" i="10"/>
  <c r="Q3058" i="10"/>
  <c r="AD3058" i="10" s="1"/>
  <c r="P3058" i="10"/>
  <c r="O3058" i="10"/>
  <c r="N3058" i="10"/>
  <c r="AB3058" i="10" s="1"/>
  <c r="M3058" i="10"/>
  <c r="L3058" i="10"/>
  <c r="K3058" i="10"/>
  <c r="J3058" i="10"/>
  <c r="I3058" i="10"/>
  <c r="H3058" i="10"/>
  <c r="AA3058" i="10" s="1"/>
  <c r="G3058" i="10"/>
  <c r="Z3058" i="10" s="1"/>
  <c r="F3058" i="10"/>
  <c r="Y3057" i="10"/>
  <c r="X3057" i="10"/>
  <c r="W3057" i="10"/>
  <c r="V3057" i="10"/>
  <c r="S3057" i="10"/>
  <c r="R3057" i="10"/>
  <c r="Q3057" i="10"/>
  <c r="AD3057" i="10" s="1"/>
  <c r="P3057" i="10"/>
  <c r="O3057" i="10"/>
  <c r="N3057" i="10"/>
  <c r="AB3057" i="10" s="1"/>
  <c r="M3057" i="10"/>
  <c r="L3057" i="10"/>
  <c r="K3057" i="10"/>
  <c r="J3057" i="10"/>
  <c r="I3057" i="10"/>
  <c r="H3057" i="10"/>
  <c r="AA3057" i="10" s="1"/>
  <c r="G3057" i="10"/>
  <c r="Z3057" i="10" s="1"/>
  <c r="F3057" i="10"/>
  <c r="Y3056" i="10"/>
  <c r="X3056" i="10"/>
  <c r="W3056" i="10"/>
  <c r="V3056" i="10"/>
  <c r="S3056" i="10"/>
  <c r="R3056" i="10"/>
  <c r="Q3056" i="10"/>
  <c r="AD3056" i="10" s="1"/>
  <c r="P3056" i="10"/>
  <c r="O3056" i="10"/>
  <c r="N3056" i="10"/>
  <c r="AB3056" i="10" s="1"/>
  <c r="M3056" i="10"/>
  <c r="L3056" i="10"/>
  <c r="K3056" i="10"/>
  <c r="J3056" i="10"/>
  <c r="I3056" i="10"/>
  <c r="H3056" i="10"/>
  <c r="AA3056" i="10" s="1"/>
  <c r="G3056" i="10"/>
  <c r="Z3056" i="10" s="1"/>
  <c r="F3056" i="10"/>
  <c r="Y3055" i="10"/>
  <c r="X3055" i="10"/>
  <c r="W3055" i="10"/>
  <c r="V3055" i="10"/>
  <c r="S3055" i="10"/>
  <c r="R3055" i="10"/>
  <c r="Q3055" i="10"/>
  <c r="AD3055" i="10" s="1"/>
  <c r="P3055" i="10"/>
  <c r="O3055" i="10"/>
  <c r="N3055" i="10"/>
  <c r="AB3055" i="10" s="1"/>
  <c r="M3055" i="10"/>
  <c r="L3055" i="10"/>
  <c r="K3055" i="10"/>
  <c r="J3055" i="10"/>
  <c r="I3055" i="10"/>
  <c r="H3055" i="10"/>
  <c r="AA3055" i="10" s="1"/>
  <c r="G3055" i="10"/>
  <c r="Z3055" i="10" s="1"/>
  <c r="F3055" i="10"/>
  <c r="Y3054" i="10"/>
  <c r="X3054" i="10"/>
  <c r="W3054" i="10"/>
  <c r="V3054" i="10"/>
  <c r="S3054" i="10"/>
  <c r="R3054" i="10"/>
  <c r="Q3054" i="10"/>
  <c r="AD3054" i="10" s="1"/>
  <c r="P3054" i="10"/>
  <c r="O3054" i="10"/>
  <c r="N3054" i="10"/>
  <c r="AB3054" i="10" s="1"/>
  <c r="M3054" i="10"/>
  <c r="L3054" i="10"/>
  <c r="K3054" i="10"/>
  <c r="J3054" i="10"/>
  <c r="I3054" i="10"/>
  <c r="H3054" i="10"/>
  <c r="AA3054" i="10" s="1"/>
  <c r="G3054" i="10"/>
  <c r="Z3054" i="10" s="1"/>
  <c r="F3054" i="10"/>
  <c r="Y3053" i="10"/>
  <c r="X3053" i="10"/>
  <c r="W3053" i="10"/>
  <c r="V3053" i="10"/>
  <c r="S3053" i="10"/>
  <c r="R3053" i="10"/>
  <c r="Q3053" i="10"/>
  <c r="AD3053" i="10" s="1"/>
  <c r="P3053" i="10"/>
  <c r="O3053" i="10"/>
  <c r="N3053" i="10"/>
  <c r="AB3053" i="10" s="1"/>
  <c r="M3053" i="10"/>
  <c r="L3053" i="10"/>
  <c r="K3053" i="10"/>
  <c r="J3053" i="10"/>
  <c r="I3053" i="10"/>
  <c r="H3053" i="10"/>
  <c r="AA3053" i="10" s="1"/>
  <c r="G3053" i="10"/>
  <c r="Z3053" i="10" s="1"/>
  <c r="F3053" i="10"/>
  <c r="Y3052" i="10"/>
  <c r="X3052" i="10"/>
  <c r="W3052" i="10"/>
  <c r="V3052" i="10"/>
  <c r="S3052" i="10"/>
  <c r="R3052" i="10"/>
  <c r="Q3052" i="10"/>
  <c r="AD3052" i="10" s="1"/>
  <c r="P3052" i="10"/>
  <c r="O3052" i="10"/>
  <c r="N3052" i="10"/>
  <c r="AB3052" i="10" s="1"/>
  <c r="M3052" i="10"/>
  <c r="L3052" i="10"/>
  <c r="K3052" i="10"/>
  <c r="J3052" i="10"/>
  <c r="I3052" i="10"/>
  <c r="H3052" i="10"/>
  <c r="AA3052" i="10" s="1"/>
  <c r="G3052" i="10"/>
  <c r="Z3052" i="10" s="1"/>
  <c r="F3052" i="10"/>
  <c r="Y3051" i="10"/>
  <c r="X3051" i="10"/>
  <c r="W3051" i="10"/>
  <c r="V3051" i="10"/>
  <c r="S3051" i="10"/>
  <c r="R3051" i="10"/>
  <c r="Q3051" i="10"/>
  <c r="AD3051" i="10" s="1"/>
  <c r="P3051" i="10"/>
  <c r="O3051" i="10"/>
  <c r="N3051" i="10"/>
  <c r="AB3051" i="10" s="1"/>
  <c r="M3051" i="10"/>
  <c r="L3051" i="10"/>
  <c r="K3051" i="10"/>
  <c r="J3051" i="10"/>
  <c r="I3051" i="10"/>
  <c r="H3051" i="10"/>
  <c r="AA3051" i="10" s="1"/>
  <c r="G3051" i="10"/>
  <c r="Z3051" i="10" s="1"/>
  <c r="F3051" i="10"/>
  <c r="Y3050" i="10"/>
  <c r="X3050" i="10"/>
  <c r="W3050" i="10"/>
  <c r="V3050" i="10"/>
  <c r="S3050" i="10"/>
  <c r="R3050" i="10"/>
  <c r="Q3050" i="10"/>
  <c r="AD3050" i="10" s="1"/>
  <c r="P3050" i="10"/>
  <c r="O3050" i="10"/>
  <c r="N3050" i="10"/>
  <c r="AB3050" i="10" s="1"/>
  <c r="M3050" i="10"/>
  <c r="L3050" i="10"/>
  <c r="K3050" i="10"/>
  <c r="J3050" i="10"/>
  <c r="I3050" i="10"/>
  <c r="H3050" i="10"/>
  <c r="AA3050" i="10" s="1"/>
  <c r="G3050" i="10"/>
  <c r="Z3050" i="10" s="1"/>
  <c r="F3050" i="10"/>
  <c r="Y3049" i="10"/>
  <c r="X3049" i="10"/>
  <c r="W3049" i="10"/>
  <c r="V3049" i="10"/>
  <c r="S3049" i="10"/>
  <c r="R3049" i="10"/>
  <c r="Q3049" i="10"/>
  <c r="AD3049" i="10" s="1"/>
  <c r="P3049" i="10"/>
  <c r="O3049" i="10"/>
  <c r="N3049" i="10"/>
  <c r="AB3049" i="10" s="1"/>
  <c r="M3049" i="10"/>
  <c r="L3049" i="10"/>
  <c r="K3049" i="10"/>
  <c r="J3049" i="10"/>
  <c r="I3049" i="10"/>
  <c r="H3049" i="10"/>
  <c r="AA3049" i="10" s="1"/>
  <c r="G3049" i="10"/>
  <c r="Z3049" i="10" s="1"/>
  <c r="F3049" i="10"/>
  <c r="Y3048" i="10"/>
  <c r="X3048" i="10"/>
  <c r="W3048" i="10"/>
  <c r="V3048" i="10"/>
  <c r="S3048" i="10"/>
  <c r="R3048" i="10"/>
  <c r="Q3048" i="10"/>
  <c r="AD3048" i="10" s="1"/>
  <c r="P3048" i="10"/>
  <c r="O3048" i="10"/>
  <c r="N3048" i="10"/>
  <c r="AB3048" i="10" s="1"/>
  <c r="M3048" i="10"/>
  <c r="L3048" i="10"/>
  <c r="K3048" i="10"/>
  <c r="J3048" i="10"/>
  <c r="I3048" i="10"/>
  <c r="H3048" i="10"/>
  <c r="AA3048" i="10" s="1"/>
  <c r="G3048" i="10"/>
  <c r="Z3048" i="10" s="1"/>
  <c r="F3048" i="10"/>
  <c r="Y3047" i="10"/>
  <c r="X3047" i="10"/>
  <c r="W3047" i="10"/>
  <c r="V3047" i="10"/>
  <c r="S3047" i="10"/>
  <c r="R3047" i="10"/>
  <c r="Q3047" i="10"/>
  <c r="AD3047" i="10" s="1"/>
  <c r="P3047" i="10"/>
  <c r="O3047" i="10"/>
  <c r="N3047" i="10"/>
  <c r="AB3047" i="10" s="1"/>
  <c r="M3047" i="10"/>
  <c r="L3047" i="10"/>
  <c r="K3047" i="10"/>
  <c r="J3047" i="10"/>
  <c r="I3047" i="10"/>
  <c r="H3047" i="10"/>
  <c r="AA3047" i="10" s="1"/>
  <c r="G3047" i="10"/>
  <c r="Z3047" i="10" s="1"/>
  <c r="F3047" i="10"/>
  <c r="Y3046" i="10"/>
  <c r="X3046" i="10"/>
  <c r="W3046" i="10"/>
  <c r="V3046" i="10"/>
  <c r="S3046" i="10"/>
  <c r="R3046" i="10"/>
  <c r="Q3046" i="10"/>
  <c r="AD3046" i="10" s="1"/>
  <c r="P3046" i="10"/>
  <c r="O3046" i="10"/>
  <c r="N3046" i="10"/>
  <c r="AB3046" i="10" s="1"/>
  <c r="M3046" i="10"/>
  <c r="L3046" i="10"/>
  <c r="K3046" i="10"/>
  <c r="J3046" i="10"/>
  <c r="I3046" i="10"/>
  <c r="H3046" i="10"/>
  <c r="AA3046" i="10" s="1"/>
  <c r="G3046" i="10"/>
  <c r="Z3046" i="10" s="1"/>
  <c r="F3046" i="10"/>
  <c r="Y3045" i="10"/>
  <c r="X3045" i="10"/>
  <c r="W3045" i="10"/>
  <c r="V3045" i="10"/>
  <c r="S3045" i="10"/>
  <c r="R3045" i="10"/>
  <c r="Q3045" i="10"/>
  <c r="AD3045" i="10" s="1"/>
  <c r="P3045" i="10"/>
  <c r="O3045" i="10"/>
  <c r="N3045" i="10"/>
  <c r="AB3045" i="10" s="1"/>
  <c r="M3045" i="10"/>
  <c r="L3045" i="10"/>
  <c r="K3045" i="10"/>
  <c r="J3045" i="10"/>
  <c r="I3045" i="10"/>
  <c r="H3045" i="10"/>
  <c r="AA3045" i="10" s="1"/>
  <c r="G3045" i="10"/>
  <c r="Z3045" i="10" s="1"/>
  <c r="F3045" i="10"/>
  <c r="Y3044" i="10"/>
  <c r="X3044" i="10"/>
  <c r="W3044" i="10"/>
  <c r="V3044" i="10"/>
  <c r="S3044" i="10"/>
  <c r="R3044" i="10"/>
  <c r="Q3044" i="10"/>
  <c r="AD3044" i="10" s="1"/>
  <c r="P3044" i="10"/>
  <c r="O3044" i="10"/>
  <c r="N3044" i="10"/>
  <c r="AB3044" i="10" s="1"/>
  <c r="M3044" i="10"/>
  <c r="L3044" i="10"/>
  <c r="K3044" i="10"/>
  <c r="J3044" i="10"/>
  <c r="I3044" i="10"/>
  <c r="H3044" i="10"/>
  <c r="AA3044" i="10" s="1"/>
  <c r="G3044" i="10"/>
  <c r="Z3044" i="10" s="1"/>
  <c r="F3044" i="10"/>
  <c r="Y3043" i="10"/>
  <c r="X3043" i="10"/>
  <c r="W3043" i="10"/>
  <c r="V3043" i="10"/>
  <c r="S3043" i="10"/>
  <c r="R3043" i="10"/>
  <c r="Q3043" i="10"/>
  <c r="AD3043" i="10" s="1"/>
  <c r="P3043" i="10"/>
  <c r="O3043" i="10"/>
  <c r="N3043" i="10"/>
  <c r="AB3043" i="10" s="1"/>
  <c r="M3043" i="10"/>
  <c r="L3043" i="10"/>
  <c r="K3043" i="10"/>
  <c r="J3043" i="10"/>
  <c r="I3043" i="10"/>
  <c r="H3043" i="10"/>
  <c r="AA3043" i="10" s="1"/>
  <c r="G3043" i="10"/>
  <c r="Z3043" i="10" s="1"/>
  <c r="F3043" i="10"/>
  <c r="Y3042" i="10"/>
  <c r="X3042" i="10"/>
  <c r="W3042" i="10"/>
  <c r="V3042" i="10"/>
  <c r="S3042" i="10"/>
  <c r="R3042" i="10"/>
  <c r="Q3042" i="10"/>
  <c r="AD3042" i="10" s="1"/>
  <c r="P3042" i="10"/>
  <c r="O3042" i="10"/>
  <c r="N3042" i="10"/>
  <c r="AB3042" i="10" s="1"/>
  <c r="M3042" i="10"/>
  <c r="L3042" i="10"/>
  <c r="K3042" i="10"/>
  <c r="J3042" i="10"/>
  <c r="I3042" i="10"/>
  <c r="H3042" i="10"/>
  <c r="AA3042" i="10" s="1"/>
  <c r="G3042" i="10"/>
  <c r="Z3042" i="10" s="1"/>
  <c r="F3042" i="10"/>
  <c r="Y3041" i="10"/>
  <c r="X3041" i="10"/>
  <c r="W3041" i="10"/>
  <c r="V3041" i="10"/>
  <c r="S3041" i="10"/>
  <c r="R3041" i="10"/>
  <c r="Q3041" i="10"/>
  <c r="AD3041" i="10" s="1"/>
  <c r="P3041" i="10"/>
  <c r="O3041" i="10"/>
  <c r="N3041" i="10"/>
  <c r="AB3041" i="10" s="1"/>
  <c r="M3041" i="10"/>
  <c r="L3041" i="10"/>
  <c r="K3041" i="10"/>
  <c r="J3041" i="10"/>
  <c r="I3041" i="10"/>
  <c r="H3041" i="10"/>
  <c r="AA3041" i="10" s="1"/>
  <c r="G3041" i="10"/>
  <c r="Z3041" i="10" s="1"/>
  <c r="F3041" i="10"/>
  <c r="Y3040" i="10"/>
  <c r="X3040" i="10"/>
  <c r="W3040" i="10"/>
  <c r="V3040" i="10"/>
  <c r="S3040" i="10"/>
  <c r="R3040" i="10"/>
  <c r="Q3040" i="10"/>
  <c r="AD3040" i="10" s="1"/>
  <c r="P3040" i="10"/>
  <c r="O3040" i="10"/>
  <c r="N3040" i="10"/>
  <c r="AB3040" i="10" s="1"/>
  <c r="M3040" i="10"/>
  <c r="L3040" i="10"/>
  <c r="K3040" i="10"/>
  <c r="J3040" i="10"/>
  <c r="I3040" i="10"/>
  <c r="H3040" i="10"/>
  <c r="AA3040" i="10" s="1"/>
  <c r="G3040" i="10"/>
  <c r="Z3040" i="10" s="1"/>
  <c r="F3040" i="10"/>
  <c r="Y3039" i="10"/>
  <c r="X3039" i="10"/>
  <c r="W3039" i="10"/>
  <c r="V3039" i="10"/>
  <c r="S3039" i="10"/>
  <c r="R3039" i="10"/>
  <c r="Q3039" i="10"/>
  <c r="AD3039" i="10" s="1"/>
  <c r="P3039" i="10"/>
  <c r="O3039" i="10"/>
  <c r="N3039" i="10"/>
  <c r="AB3039" i="10" s="1"/>
  <c r="M3039" i="10"/>
  <c r="L3039" i="10"/>
  <c r="K3039" i="10"/>
  <c r="J3039" i="10"/>
  <c r="I3039" i="10"/>
  <c r="H3039" i="10"/>
  <c r="AA3039" i="10" s="1"/>
  <c r="G3039" i="10"/>
  <c r="Z3039" i="10" s="1"/>
  <c r="F3039" i="10"/>
  <c r="Y3038" i="10"/>
  <c r="X3038" i="10"/>
  <c r="W3038" i="10"/>
  <c r="V3038" i="10"/>
  <c r="S3038" i="10"/>
  <c r="R3038" i="10"/>
  <c r="Q3038" i="10"/>
  <c r="AD3038" i="10" s="1"/>
  <c r="P3038" i="10"/>
  <c r="O3038" i="10"/>
  <c r="N3038" i="10"/>
  <c r="AB3038" i="10" s="1"/>
  <c r="M3038" i="10"/>
  <c r="L3038" i="10"/>
  <c r="K3038" i="10"/>
  <c r="J3038" i="10"/>
  <c r="I3038" i="10"/>
  <c r="H3038" i="10"/>
  <c r="AA3038" i="10" s="1"/>
  <c r="G3038" i="10"/>
  <c r="Z3038" i="10" s="1"/>
  <c r="F3038" i="10"/>
  <c r="Y3037" i="10"/>
  <c r="X3037" i="10"/>
  <c r="W3037" i="10"/>
  <c r="V3037" i="10"/>
  <c r="S3037" i="10"/>
  <c r="R3037" i="10"/>
  <c r="Q3037" i="10"/>
  <c r="AD3037" i="10" s="1"/>
  <c r="P3037" i="10"/>
  <c r="O3037" i="10"/>
  <c r="N3037" i="10"/>
  <c r="AB3037" i="10" s="1"/>
  <c r="M3037" i="10"/>
  <c r="L3037" i="10"/>
  <c r="K3037" i="10"/>
  <c r="J3037" i="10"/>
  <c r="I3037" i="10"/>
  <c r="H3037" i="10"/>
  <c r="AA3037" i="10" s="1"/>
  <c r="G3037" i="10"/>
  <c r="Z3037" i="10" s="1"/>
  <c r="F3037" i="10"/>
  <c r="Y3036" i="10"/>
  <c r="X3036" i="10"/>
  <c r="W3036" i="10"/>
  <c r="V3036" i="10"/>
  <c r="S3036" i="10"/>
  <c r="R3036" i="10"/>
  <c r="Q3036" i="10"/>
  <c r="AD3036" i="10" s="1"/>
  <c r="P3036" i="10"/>
  <c r="O3036" i="10"/>
  <c r="N3036" i="10"/>
  <c r="AB3036" i="10" s="1"/>
  <c r="M3036" i="10"/>
  <c r="L3036" i="10"/>
  <c r="K3036" i="10"/>
  <c r="J3036" i="10"/>
  <c r="I3036" i="10"/>
  <c r="H3036" i="10"/>
  <c r="AA3036" i="10" s="1"/>
  <c r="G3036" i="10"/>
  <c r="Z3036" i="10" s="1"/>
  <c r="F3036" i="10"/>
  <c r="Y3035" i="10"/>
  <c r="X3035" i="10"/>
  <c r="W3035" i="10"/>
  <c r="V3035" i="10"/>
  <c r="S3035" i="10"/>
  <c r="R3035" i="10"/>
  <c r="Q3035" i="10"/>
  <c r="AD3035" i="10" s="1"/>
  <c r="P3035" i="10"/>
  <c r="O3035" i="10"/>
  <c r="N3035" i="10"/>
  <c r="AB3035" i="10" s="1"/>
  <c r="M3035" i="10"/>
  <c r="L3035" i="10"/>
  <c r="K3035" i="10"/>
  <c r="J3035" i="10"/>
  <c r="I3035" i="10"/>
  <c r="H3035" i="10"/>
  <c r="AA3035" i="10" s="1"/>
  <c r="G3035" i="10"/>
  <c r="Z3035" i="10" s="1"/>
  <c r="F3035" i="10"/>
  <c r="Y3034" i="10"/>
  <c r="X3034" i="10"/>
  <c r="W3034" i="10"/>
  <c r="V3034" i="10"/>
  <c r="S3034" i="10"/>
  <c r="R3034" i="10"/>
  <c r="Q3034" i="10"/>
  <c r="AD3034" i="10" s="1"/>
  <c r="P3034" i="10"/>
  <c r="O3034" i="10"/>
  <c r="N3034" i="10"/>
  <c r="AB3034" i="10" s="1"/>
  <c r="M3034" i="10"/>
  <c r="L3034" i="10"/>
  <c r="K3034" i="10"/>
  <c r="J3034" i="10"/>
  <c r="I3034" i="10"/>
  <c r="H3034" i="10"/>
  <c r="AA3034" i="10" s="1"/>
  <c r="G3034" i="10"/>
  <c r="Z3034" i="10" s="1"/>
  <c r="F3034" i="10"/>
  <c r="Y3033" i="10"/>
  <c r="X3033" i="10"/>
  <c r="W3033" i="10"/>
  <c r="V3033" i="10"/>
  <c r="S3033" i="10"/>
  <c r="R3033" i="10"/>
  <c r="Q3033" i="10"/>
  <c r="AD3033" i="10" s="1"/>
  <c r="P3033" i="10"/>
  <c r="O3033" i="10"/>
  <c r="N3033" i="10"/>
  <c r="AB3033" i="10" s="1"/>
  <c r="M3033" i="10"/>
  <c r="L3033" i="10"/>
  <c r="K3033" i="10"/>
  <c r="J3033" i="10"/>
  <c r="I3033" i="10"/>
  <c r="H3033" i="10"/>
  <c r="AA3033" i="10" s="1"/>
  <c r="G3033" i="10"/>
  <c r="Z3033" i="10" s="1"/>
  <c r="F3033" i="10"/>
  <c r="Y3032" i="10"/>
  <c r="X3032" i="10"/>
  <c r="W3032" i="10"/>
  <c r="V3032" i="10"/>
  <c r="S3032" i="10"/>
  <c r="R3032" i="10"/>
  <c r="Q3032" i="10"/>
  <c r="AD3032" i="10" s="1"/>
  <c r="P3032" i="10"/>
  <c r="O3032" i="10"/>
  <c r="N3032" i="10"/>
  <c r="AB3032" i="10" s="1"/>
  <c r="M3032" i="10"/>
  <c r="L3032" i="10"/>
  <c r="K3032" i="10"/>
  <c r="J3032" i="10"/>
  <c r="I3032" i="10"/>
  <c r="H3032" i="10"/>
  <c r="AA3032" i="10" s="1"/>
  <c r="G3032" i="10"/>
  <c r="Z3032" i="10" s="1"/>
  <c r="F3032" i="10"/>
  <c r="Y3031" i="10"/>
  <c r="X3031" i="10"/>
  <c r="W3031" i="10"/>
  <c r="V3031" i="10"/>
  <c r="S3031" i="10"/>
  <c r="R3031" i="10"/>
  <c r="Q3031" i="10"/>
  <c r="AD3031" i="10" s="1"/>
  <c r="P3031" i="10"/>
  <c r="O3031" i="10"/>
  <c r="N3031" i="10"/>
  <c r="AB3031" i="10" s="1"/>
  <c r="M3031" i="10"/>
  <c r="L3031" i="10"/>
  <c r="K3031" i="10"/>
  <c r="J3031" i="10"/>
  <c r="I3031" i="10"/>
  <c r="H3031" i="10"/>
  <c r="AA3031" i="10" s="1"/>
  <c r="G3031" i="10"/>
  <c r="Z3031" i="10" s="1"/>
  <c r="F3031" i="10"/>
  <c r="Y3030" i="10"/>
  <c r="X3030" i="10"/>
  <c r="W3030" i="10"/>
  <c r="V3030" i="10"/>
  <c r="S3030" i="10"/>
  <c r="R3030" i="10"/>
  <c r="Q3030" i="10"/>
  <c r="AD3030" i="10" s="1"/>
  <c r="P3030" i="10"/>
  <c r="O3030" i="10"/>
  <c r="N3030" i="10"/>
  <c r="AB3030" i="10" s="1"/>
  <c r="M3030" i="10"/>
  <c r="L3030" i="10"/>
  <c r="K3030" i="10"/>
  <c r="J3030" i="10"/>
  <c r="I3030" i="10"/>
  <c r="H3030" i="10"/>
  <c r="AA3030" i="10" s="1"/>
  <c r="G3030" i="10"/>
  <c r="Z3030" i="10" s="1"/>
  <c r="F3030" i="10"/>
  <c r="Y3029" i="10"/>
  <c r="X3029" i="10"/>
  <c r="W3029" i="10"/>
  <c r="V3029" i="10"/>
  <c r="S3029" i="10"/>
  <c r="R3029" i="10"/>
  <c r="Q3029" i="10"/>
  <c r="AD3029" i="10" s="1"/>
  <c r="P3029" i="10"/>
  <c r="O3029" i="10"/>
  <c r="N3029" i="10"/>
  <c r="AB3029" i="10" s="1"/>
  <c r="M3029" i="10"/>
  <c r="L3029" i="10"/>
  <c r="K3029" i="10"/>
  <c r="J3029" i="10"/>
  <c r="I3029" i="10"/>
  <c r="H3029" i="10"/>
  <c r="AA3029" i="10" s="1"/>
  <c r="G3029" i="10"/>
  <c r="Z3029" i="10" s="1"/>
  <c r="F3029" i="10"/>
  <c r="Y3028" i="10"/>
  <c r="X3028" i="10"/>
  <c r="W3028" i="10"/>
  <c r="V3028" i="10"/>
  <c r="S3028" i="10"/>
  <c r="R3028" i="10"/>
  <c r="Q3028" i="10"/>
  <c r="AD3028" i="10" s="1"/>
  <c r="P3028" i="10"/>
  <c r="O3028" i="10"/>
  <c r="N3028" i="10"/>
  <c r="AB3028" i="10" s="1"/>
  <c r="M3028" i="10"/>
  <c r="L3028" i="10"/>
  <c r="K3028" i="10"/>
  <c r="J3028" i="10"/>
  <c r="I3028" i="10"/>
  <c r="H3028" i="10"/>
  <c r="AA3028" i="10" s="1"/>
  <c r="G3028" i="10"/>
  <c r="Z3028" i="10" s="1"/>
  <c r="F3028" i="10"/>
  <c r="Y3027" i="10"/>
  <c r="X3027" i="10"/>
  <c r="W3027" i="10"/>
  <c r="V3027" i="10"/>
  <c r="S3027" i="10"/>
  <c r="R3027" i="10"/>
  <c r="Q3027" i="10"/>
  <c r="AD3027" i="10" s="1"/>
  <c r="P3027" i="10"/>
  <c r="O3027" i="10"/>
  <c r="N3027" i="10"/>
  <c r="AB3027" i="10" s="1"/>
  <c r="M3027" i="10"/>
  <c r="L3027" i="10"/>
  <c r="K3027" i="10"/>
  <c r="J3027" i="10"/>
  <c r="I3027" i="10"/>
  <c r="H3027" i="10"/>
  <c r="AA3027" i="10" s="1"/>
  <c r="G3027" i="10"/>
  <c r="Z3027" i="10" s="1"/>
  <c r="F3027" i="10"/>
  <c r="Y3026" i="10"/>
  <c r="X3026" i="10"/>
  <c r="W3026" i="10"/>
  <c r="V3026" i="10"/>
  <c r="S3026" i="10"/>
  <c r="R3026" i="10"/>
  <c r="Q3026" i="10"/>
  <c r="AD3026" i="10" s="1"/>
  <c r="P3026" i="10"/>
  <c r="O3026" i="10"/>
  <c r="N3026" i="10"/>
  <c r="AB3026" i="10" s="1"/>
  <c r="M3026" i="10"/>
  <c r="L3026" i="10"/>
  <c r="K3026" i="10"/>
  <c r="J3026" i="10"/>
  <c r="I3026" i="10"/>
  <c r="H3026" i="10"/>
  <c r="AA3026" i="10" s="1"/>
  <c r="G3026" i="10"/>
  <c r="Z3026" i="10" s="1"/>
  <c r="F3026" i="10"/>
  <c r="Y3025" i="10"/>
  <c r="X3025" i="10"/>
  <c r="W3025" i="10"/>
  <c r="V3025" i="10"/>
  <c r="S3025" i="10"/>
  <c r="R3025" i="10"/>
  <c r="Q3025" i="10"/>
  <c r="AD3025" i="10" s="1"/>
  <c r="P3025" i="10"/>
  <c r="O3025" i="10"/>
  <c r="N3025" i="10"/>
  <c r="AB3025" i="10" s="1"/>
  <c r="M3025" i="10"/>
  <c r="L3025" i="10"/>
  <c r="K3025" i="10"/>
  <c r="J3025" i="10"/>
  <c r="I3025" i="10"/>
  <c r="H3025" i="10"/>
  <c r="AA3025" i="10" s="1"/>
  <c r="G3025" i="10"/>
  <c r="Z3025" i="10" s="1"/>
  <c r="F3025" i="10"/>
  <c r="Y3024" i="10"/>
  <c r="X3024" i="10"/>
  <c r="W3024" i="10"/>
  <c r="V3024" i="10"/>
  <c r="S3024" i="10"/>
  <c r="R3024" i="10"/>
  <c r="Q3024" i="10"/>
  <c r="AD3024" i="10" s="1"/>
  <c r="P3024" i="10"/>
  <c r="O3024" i="10"/>
  <c r="N3024" i="10"/>
  <c r="AB3024" i="10" s="1"/>
  <c r="M3024" i="10"/>
  <c r="L3024" i="10"/>
  <c r="K3024" i="10"/>
  <c r="J3024" i="10"/>
  <c r="I3024" i="10"/>
  <c r="H3024" i="10"/>
  <c r="AA3024" i="10" s="1"/>
  <c r="G3024" i="10"/>
  <c r="Z3024" i="10" s="1"/>
  <c r="F3024" i="10"/>
  <c r="Y3023" i="10"/>
  <c r="X3023" i="10"/>
  <c r="W3023" i="10"/>
  <c r="V3023" i="10"/>
  <c r="S3023" i="10"/>
  <c r="R3023" i="10"/>
  <c r="Q3023" i="10"/>
  <c r="AD3023" i="10" s="1"/>
  <c r="P3023" i="10"/>
  <c r="O3023" i="10"/>
  <c r="N3023" i="10"/>
  <c r="AB3023" i="10" s="1"/>
  <c r="M3023" i="10"/>
  <c r="L3023" i="10"/>
  <c r="K3023" i="10"/>
  <c r="J3023" i="10"/>
  <c r="I3023" i="10"/>
  <c r="H3023" i="10"/>
  <c r="AA3023" i="10" s="1"/>
  <c r="G3023" i="10"/>
  <c r="Z3023" i="10" s="1"/>
  <c r="F3023" i="10"/>
  <c r="Y3022" i="10"/>
  <c r="X3022" i="10"/>
  <c r="W3022" i="10"/>
  <c r="V3022" i="10"/>
  <c r="S3022" i="10"/>
  <c r="R3022" i="10"/>
  <c r="Q3022" i="10"/>
  <c r="AD3022" i="10" s="1"/>
  <c r="P3022" i="10"/>
  <c r="O3022" i="10"/>
  <c r="N3022" i="10"/>
  <c r="AB3022" i="10" s="1"/>
  <c r="M3022" i="10"/>
  <c r="L3022" i="10"/>
  <c r="K3022" i="10"/>
  <c r="J3022" i="10"/>
  <c r="I3022" i="10"/>
  <c r="H3022" i="10"/>
  <c r="AA3022" i="10" s="1"/>
  <c r="G3022" i="10"/>
  <c r="Z3022" i="10" s="1"/>
  <c r="F3022" i="10"/>
  <c r="Y3021" i="10"/>
  <c r="X3021" i="10"/>
  <c r="W3021" i="10"/>
  <c r="V3021" i="10"/>
  <c r="S3021" i="10"/>
  <c r="R3021" i="10"/>
  <c r="Q3021" i="10"/>
  <c r="AD3021" i="10" s="1"/>
  <c r="P3021" i="10"/>
  <c r="O3021" i="10"/>
  <c r="N3021" i="10"/>
  <c r="AB3021" i="10" s="1"/>
  <c r="M3021" i="10"/>
  <c r="L3021" i="10"/>
  <c r="K3021" i="10"/>
  <c r="J3021" i="10"/>
  <c r="I3021" i="10"/>
  <c r="H3021" i="10"/>
  <c r="AA3021" i="10" s="1"/>
  <c r="G3021" i="10"/>
  <c r="Z3021" i="10" s="1"/>
  <c r="F3021" i="10"/>
  <c r="Y3020" i="10"/>
  <c r="X3020" i="10"/>
  <c r="W3020" i="10"/>
  <c r="V3020" i="10"/>
  <c r="S3020" i="10"/>
  <c r="R3020" i="10"/>
  <c r="Q3020" i="10"/>
  <c r="AD3020" i="10" s="1"/>
  <c r="P3020" i="10"/>
  <c r="O3020" i="10"/>
  <c r="N3020" i="10"/>
  <c r="AB3020" i="10" s="1"/>
  <c r="M3020" i="10"/>
  <c r="L3020" i="10"/>
  <c r="K3020" i="10"/>
  <c r="J3020" i="10"/>
  <c r="I3020" i="10"/>
  <c r="H3020" i="10"/>
  <c r="AA3020" i="10" s="1"/>
  <c r="G3020" i="10"/>
  <c r="Z3020" i="10" s="1"/>
  <c r="F3020" i="10"/>
  <c r="Y3019" i="10"/>
  <c r="X3019" i="10"/>
  <c r="W3019" i="10"/>
  <c r="V3019" i="10"/>
  <c r="S3019" i="10"/>
  <c r="R3019" i="10"/>
  <c r="Q3019" i="10"/>
  <c r="AD3019" i="10" s="1"/>
  <c r="P3019" i="10"/>
  <c r="O3019" i="10"/>
  <c r="N3019" i="10"/>
  <c r="AB3019" i="10" s="1"/>
  <c r="M3019" i="10"/>
  <c r="L3019" i="10"/>
  <c r="K3019" i="10"/>
  <c r="J3019" i="10"/>
  <c r="I3019" i="10"/>
  <c r="H3019" i="10"/>
  <c r="AA3019" i="10" s="1"/>
  <c r="G3019" i="10"/>
  <c r="Z3019" i="10" s="1"/>
  <c r="F3019" i="10"/>
  <c r="Y3018" i="10"/>
  <c r="X3018" i="10"/>
  <c r="W3018" i="10"/>
  <c r="V3018" i="10"/>
  <c r="S3018" i="10"/>
  <c r="R3018" i="10"/>
  <c r="Q3018" i="10"/>
  <c r="AD3018" i="10" s="1"/>
  <c r="P3018" i="10"/>
  <c r="O3018" i="10"/>
  <c r="N3018" i="10"/>
  <c r="AB3018" i="10" s="1"/>
  <c r="M3018" i="10"/>
  <c r="L3018" i="10"/>
  <c r="K3018" i="10"/>
  <c r="J3018" i="10"/>
  <c r="I3018" i="10"/>
  <c r="H3018" i="10"/>
  <c r="AA3018" i="10" s="1"/>
  <c r="G3018" i="10"/>
  <c r="Z3018" i="10" s="1"/>
  <c r="F3018" i="10"/>
  <c r="Y3017" i="10"/>
  <c r="X3017" i="10"/>
  <c r="W3017" i="10"/>
  <c r="V3017" i="10"/>
  <c r="S3017" i="10"/>
  <c r="R3017" i="10"/>
  <c r="Q3017" i="10"/>
  <c r="AD3017" i="10" s="1"/>
  <c r="P3017" i="10"/>
  <c r="O3017" i="10"/>
  <c r="N3017" i="10"/>
  <c r="AB3017" i="10" s="1"/>
  <c r="M3017" i="10"/>
  <c r="L3017" i="10"/>
  <c r="K3017" i="10"/>
  <c r="J3017" i="10"/>
  <c r="I3017" i="10"/>
  <c r="H3017" i="10"/>
  <c r="AA3017" i="10" s="1"/>
  <c r="G3017" i="10"/>
  <c r="Z3017" i="10" s="1"/>
  <c r="F3017" i="10"/>
  <c r="Y3016" i="10"/>
  <c r="X3016" i="10"/>
  <c r="W3016" i="10"/>
  <c r="V3016" i="10"/>
  <c r="S3016" i="10"/>
  <c r="R3016" i="10"/>
  <c r="Q3016" i="10"/>
  <c r="AD3016" i="10" s="1"/>
  <c r="P3016" i="10"/>
  <c r="O3016" i="10"/>
  <c r="N3016" i="10"/>
  <c r="AB3016" i="10" s="1"/>
  <c r="M3016" i="10"/>
  <c r="L3016" i="10"/>
  <c r="K3016" i="10"/>
  <c r="J3016" i="10"/>
  <c r="I3016" i="10"/>
  <c r="H3016" i="10"/>
  <c r="AA3016" i="10" s="1"/>
  <c r="G3016" i="10"/>
  <c r="Z3016" i="10" s="1"/>
  <c r="F3016" i="10"/>
  <c r="Y3015" i="10"/>
  <c r="X3015" i="10"/>
  <c r="W3015" i="10"/>
  <c r="V3015" i="10"/>
  <c r="S3015" i="10"/>
  <c r="R3015" i="10"/>
  <c r="Q3015" i="10"/>
  <c r="AD3015" i="10" s="1"/>
  <c r="P3015" i="10"/>
  <c r="O3015" i="10"/>
  <c r="N3015" i="10"/>
  <c r="AB3015" i="10" s="1"/>
  <c r="M3015" i="10"/>
  <c r="L3015" i="10"/>
  <c r="K3015" i="10"/>
  <c r="J3015" i="10"/>
  <c r="I3015" i="10"/>
  <c r="H3015" i="10"/>
  <c r="AA3015" i="10" s="1"/>
  <c r="G3015" i="10"/>
  <c r="Z3015" i="10" s="1"/>
  <c r="F3015" i="10"/>
  <c r="Y3014" i="10"/>
  <c r="X3014" i="10"/>
  <c r="W3014" i="10"/>
  <c r="V3014" i="10"/>
  <c r="S3014" i="10"/>
  <c r="R3014" i="10"/>
  <c r="Q3014" i="10"/>
  <c r="AD3014" i="10" s="1"/>
  <c r="P3014" i="10"/>
  <c r="O3014" i="10"/>
  <c r="N3014" i="10"/>
  <c r="AB3014" i="10" s="1"/>
  <c r="M3014" i="10"/>
  <c r="L3014" i="10"/>
  <c r="K3014" i="10"/>
  <c r="J3014" i="10"/>
  <c r="I3014" i="10"/>
  <c r="H3014" i="10"/>
  <c r="AA3014" i="10" s="1"/>
  <c r="G3014" i="10"/>
  <c r="Z3014" i="10" s="1"/>
  <c r="F3014" i="10"/>
  <c r="Y3013" i="10"/>
  <c r="X3013" i="10"/>
  <c r="W3013" i="10"/>
  <c r="V3013" i="10"/>
  <c r="S3013" i="10"/>
  <c r="R3013" i="10"/>
  <c r="Q3013" i="10"/>
  <c r="AD3013" i="10" s="1"/>
  <c r="P3013" i="10"/>
  <c r="O3013" i="10"/>
  <c r="N3013" i="10"/>
  <c r="AB3013" i="10" s="1"/>
  <c r="M3013" i="10"/>
  <c r="L3013" i="10"/>
  <c r="K3013" i="10"/>
  <c r="J3013" i="10"/>
  <c r="I3013" i="10"/>
  <c r="H3013" i="10"/>
  <c r="AA3013" i="10" s="1"/>
  <c r="G3013" i="10"/>
  <c r="Z3013" i="10" s="1"/>
  <c r="F3013" i="10"/>
  <c r="Y3012" i="10"/>
  <c r="X3012" i="10"/>
  <c r="W3012" i="10"/>
  <c r="V3012" i="10"/>
  <c r="S3012" i="10"/>
  <c r="R3012" i="10"/>
  <c r="Q3012" i="10"/>
  <c r="AD3012" i="10" s="1"/>
  <c r="P3012" i="10"/>
  <c r="O3012" i="10"/>
  <c r="N3012" i="10"/>
  <c r="AB3012" i="10" s="1"/>
  <c r="M3012" i="10"/>
  <c r="L3012" i="10"/>
  <c r="K3012" i="10"/>
  <c r="J3012" i="10"/>
  <c r="I3012" i="10"/>
  <c r="H3012" i="10"/>
  <c r="AA3012" i="10" s="1"/>
  <c r="G3012" i="10"/>
  <c r="Z3012" i="10" s="1"/>
  <c r="F3012" i="10"/>
  <c r="Y3011" i="10"/>
  <c r="X3011" i="10"/>
  <c r="W3011" i="10"/>
  <c r="V3011" i="10"/>
  <c r="S3011" i="10"/>
  <c r="R3011" i="10"/>
  <c r="Q3011" i="10"/>
  <c r="AD3011" i="10" s="1"/>
  <c r="P3011" i="10"/>
  <c r="O3011" i="10"/>
  <c r="N3011" i="10"/>
  <c r="AB3011" i="10" s="1"/>
  <c r="M3011" i="10"/>
  <c r="L3011" i="10"/>
  <c r="K3011" i="10"/>
  <c r="J3011" i="10"/>
  <c r="I3011" i="10"/>
  <c r="H3011" i="10"/>
  <c r="AA3011" i="10" s="1"/>
  <c r="G3011" i="10"/>
  <c r="Z3011" i="10" s="1"/>
  <c r="F3011" i="10"/>
  <c r="Y3010" i="10"/>
  <c r="X3010" i="10"/>
  <c r="W3010" i="10"/>
  <c r="V3010" i="10"/>
  <c r="S3010" i="10"/>
  <c r="R3010" i="10"/>
  <c r="Q3010" i="10"/>
  <c r="AD3010" i="10" s="1"/>
  <c r="P3010" i="10"/>
  <c r="O3010" i="10"/>
  <c r="N3010" i="10"/>
  <c r="AB3010" i="10" s="1"/>
  <c r="M3010" i="10"/>
  <c r="L3010" i="10"/>
  <c r="K3010" i="10"/>
  <c r="J3010" i="10"/>
  <c r="I3010" i="10"/>
  <c r="H3010" i="10"/>
  <c r="AA3010" i="10" s="1"/>
  <c r="G3010" i="10"/>
  <c r="Z3010" i="10" s="1"/>
  <c r="F3010" i="10"/>
  <c r="Y3009" i="10"/>
  <c r="X3009" i="10"/>
  <c r="W3009" i="10"/>
  <c r="V3009" i="10"/>
  <c r="S3009" i="10"/>
  <c r="R3009" i="10"/>
  <c r="Q3009" i="10"/>
  <c r="AD3009" i="10" s="1"/>
  <c r="P3009" i="10"/>
  <c r="O3009" i="10"/>
  <c r="N3009" i="10"/>
  <c r="AB3009" i="10" s="1"/>
  <c r="M3009" i="10"/>
  <c r="L3009" i="10"/>
  <c r="K3009" i="10"/>
  <c r="J3009" i="10"/>
  <c r="I3009" i="10"/>
  <c r="H3009" i="10"/>
  <c r="AA3009" i="10" s="1"/>
  <c r="G3009" i="10"/>
  <c r="Z3009" i="10" s="1"/>
  <c r="F3009" i="10"/>
  <c r="Y3008" i="10"/>
  <c r="X3008" i="10"/>
  <c r="W3008" i="10"/>
  <c r="V3008" i="10"/>
  <c r="S3008" i="10"/>
  <c r="R3008" i="10"/>
  <c r="Q3008" i="10"/>
  <c r="AD3008" i="10" s="1"/>
  <c r="P3008" i="10"/>
  <c r="O3008" i="10"/>
  <c r="N3008" i="10"/>
  <c r="AB3008" i="10" s="1"/>
  <c r="M3008" i="10"/>
  <c r="L3008" i="10"/>
  <c r="K3008" i="10"/>
  <c r="J3008" i="10"/>
  <c r="I3008" i="10"/>
  <c r="H3008" i="10"/>
  <c r="AA3008" i="10" s="1"/>
  <c r="G3008" i="10"/>
  <c r="Z3008" i="10" s="1"/>
  <c r="F3008" i="10"/>
  <c r="Y3007" i="10"/>
  <c r="X3007" i="10"/>
  <c r="W3007" i="10"/>
  <c r="V3007" i="10"/>
  <c r="S3007" i="10"/>
  <c r="R3007" i="10"/>
  <c r="Q3007" i="10"/>
  <c r="AD3007" i="10" s="1"/>
  <c r="P3007" i="10"/>
  <c r="O3007" i="10"/>
  <c r="N3007" i="10"/>
  <c r="AB3007" i="10" s="1"/>
  <c r="M3007" i="10"/>
  <c r="L3007" i="10"/>
  <c r="K3007" i="10"/>
  <c r="J3007" i="10"/>
  <c r="I3007" i="10"/>
  <c r="H3007" i="10"/>
  <c r="AA3007" i="10" s="1"/>
  <c r="G3007" i="10"/>
  <c r="Z3007" i="10" s="1"/>
  <c r="F3007" i="10"/>
  <c r="Y3006" i="10"/>
  <c r="X3006" i="10"/>
  <c r="W3006" i="10"/>
  <c r="V3006" i="10"/>
  <c r="S3006" i="10"/>
  <c r="R3006" i="10"/>
  <c r="Q3006" i="10"/>
  <c r="AD3006" i="10" s="1"/>
  <c r="P3006" i="10"/>
  <c r="O3006" i="10"/>
  <c r="N3006" i="10"/>
  <c r="AB3006" i="10" s="1"/>
  <c r="M3006" i="10"/>
  <c r="L3006" i="10"/>
  <c r="K3006" i="10"/>
  <c r="J3006" i="10"/>
  <c r="I3006" i="10"/>
  <c r="H3006" i="10"/>
  <c r="AA3006" i="10" s="1"/>
  <c r="G3006" i="10"/>
  <c r="Z3006" i="10" s="1"/>
  <c r="F3006" i="10"/>
  <c r="Y3005" i="10"/>
  <c r="X3005" i="10"/>
  <c r="W3005" i="10"/>
  <c r="V3005" i="10"/>
  <c r="S3005" i="10"/>
  <c r="R3005" i="10"/>
  <c r="Q3005" i="10"/>
  <c r="AD3005" i="10" s="1"/>
  <c r="P3005" i="10"/>
  <c r="O3005" i="10"/>
  <c r="N3005" i="10"/>
  <c r="AB3005" i="10" s="1"/>
  <c r="M3005" i="10"/>
  <c r="L3005" i="10"/>
  <c r="K3005" i="10"/>
  <c r="J3005" i="10"/>
  <c r="I3005" i="10"/>
  <c r="H3005" i="10"/>
  <c r="AA3005" i="10" s="1"/>
  <c r="G3005" i="10"/>
  <c r="Z3005" i="10" s="1"/>
  <c r="F3005" i="10"/>
  <c r="Y3004" i="10"/>
  <c r="X3004" i="10"/>
  <c r="W3004" i="10"/>
  <c r="V3004" i="10"/>
  <c r="S3004" i="10"/>
  <c r="R3004" i="10"/>
  <c r="Q3004" i="10"/>
  <c r="AD3004" i="10" s="1"/>
  <c r="P3004" i="10"/>
  <c r="O3004" i="10"/>
  <c r="N3004" i="10"/>
  <c r="AB3004" i="10" s="1"/>
  <c r="M3004" i="10"/>
  <c r="L3004" i="10"/>
  <c r="K3004" i="10"/>
  <c r="J3004" i="10"/>
  <c r="I3004" i="10"/>
  <c r="H3004" i="10"/>
  <c r="AA3004" i="10" s="1"/>
  <c r="G3004" i="10"/>
  <c r="Z3004" i="10" s="1"/>
  <c r="F3004" i="10"/>
  <c r="Y3003" i="10"/>
  <c r="X3003" i="10"/>
  <c r="W3003" i="10"/>
  <c r="V3003" i="10"/>
  <c r="S3003" i="10"/>
  <c r="R3003" i="10"/>
  <c r="Q3003" i="10"/>
  <c r="AD3003" i="10" s="1"/>
  <c r="P3003" i="10"/>
  <c r="O3003" i="10"/>
  <c r="N3003" i="10"/>
  <c r="AB3003" i="10" s="1"/>
  <c r="M3003" i="10"/>
  <c r="L3003" i="10"/>
  <c r="K3003" i="10"/>
  <c r="J3003" i="10"/>
  <c r="I3003" i="10"/>
  <c r="H3003" i="10"/>
  <c r="AA3003" i="10" s="1"/>
  <c r="G3003" i="10"/>
  <c r="Z3003" i="10" s="1"/>
  <c r="F3003" i="10"/>
  <c r="Y3002" i="10"/>
  <c r="X3002" i="10"/>
  <c r="W3002" i="10"/>
  <c r="V3002" i="10"/>
  <c r="S3002" i="10"/>
  <c r="R3002" i="10"/>
  <c r="Q3002" i="10"/>
  <c r="AD3002" i="10" s="1"/>
  <c r="P3002" i="10"/>
  <c r="O3002" i="10"/>
  <c r="N3002" i="10"/>
  <c r="AB3002" i="10" s="1"/>
  <c r="M3002" i="10"/>
  <c r="L3002" i="10"/>
  <c r="K3002" i="10"/>
  <c r="J3002" i="10"/>
  <c r="I3002" i="10"/>
  <c r="H3002" i="10"/>
  <c r="AA3002" i="10" s="1"/>
  <c r="G3002" i="10"/>
  <c r="Z3002" i="10" s="1"/>
  <c r="F3002" i="10"/>
  <c r="Y3001" i="10"/>
  <c r="X3001" i="10"/>
  <c r="W3001" i="10"/>
  <c r="V3001" i="10"/>
  <c r="S3001" i="10"/>
  <c r="R3001" i="10"/>
  <c r="Q3001" i="10"/>
  <c r="AD3001" i="10" s="1"/>
  <c r="P3001" i="10"/>
  <c r="O3001" i="10"/>
  <c r="N3001" i="10"/>
  <c r="AB3001" i="10" s="1"/>
  <c r="M3001" i="10"/>
  <c r="L3001" i="10"/>
  <c r="K3001" i="10"/>
  <c r="J3001" i="10"/>
  <c r="I3001" i="10"/>
  <c r="H3001" i="10"/>
  <c r="AA3001" i="10" s="1"/>
  <c r="G3001" i="10"/>
  <c r="Z3001" i="10" s="1"/>
  <c r="F3001" i="10"/>
  <c r="Y3000" i="10"/>
  <c r="X3000" i="10"/>
  <c r="W3000" i="10"/>
  <c r="V3000" i="10"/>
  <c r="S3000" i="10"/>
  <c r="R3000" i="10"/>
  <c r="Q3000" i="10"/>
  <c r="AD3000" i="10" s="1"/>
  <c r="P3000" i="10"/>
  <c r="O3000" i="10"/>
  <c r="N3000" i="10"/>
  <c r="AB3000" i="10" s="1"/>
  <c r="M3000" i="10"/>
  <c r="L3000" i="10"/>
  <c r="K3000" i="10"/>
  <c r="J3000" i="10"/>
  <c r="I3000" i="10"/>
  <c r="H3000" i="10"/>
  <c r="AA3000" i="10" s="1"/>
  <c r="G3000" i="10"/>
  <c r="Z3000" i="10" s="1"/>
  <c r="F3000" i="10"/>
  <c r="Y2999" i="10"/>
  <c r="X2999" i="10"/>
  <c r="W2999" i="10"/>
  <c r="V2999" i="10"/>
  <c r="S2999" i="10"/>
  <c r="R2999" i="10"/>
  <c r="Q2999" i="10"/>
  <c r="AD2999" i="10" s="1"/>
  <c r="P2999" i="10"/>
  <c r="O2999" i="10"/>
  <c r="N2999" i="10"/>
  <c r="AB2999" i="10" s="1"/>
  <c r="M2999" i="10"/>
  <c r="L2999" i="10"/>
  <c r="K2999" i="10"/>
  <c r="J2999" i="10"/>
  <c r="I2999" i="10"/>
  <c r="H2999" i="10"/>
  <c r="AA2999" i="10" s="1"/>
  <c r="G2999" i="10"/>
  <c r="Z2999" i="10" s="1"/>
  <c r="F2999" i="10"/>
  <c r="Y2998" i="10"/>
  <c r="X2998" i="10"/>
  <c r="W2998" i="10"/>
  <c r="V2998" i="10"/>
  <c r="S2998" i="10"/>
  <c r="R2998" i="10"/>
  <c r="Q2998" i="10"/>
  <c r="AD2998" i="10" s="1"/>
  <c r="P2998" i="10"/>
  <c r="O2998" i="10"/>
  <c r="N2998" i="10"/>
  <c r="AB2998" i="10" s="1"/>
  <c r="M2998" i="10"/>
  <c r="L2998" i="10"/>
  <c r="K2998" i="10"/>
  <c r="J2998" i="10"/>
  <c r="I2998" i="10"/>
  <c r="H2998" i="10"/>
  <c r="AA2998" i="10" s="1"/>
  <c r="G2998" i="10"/>
  <c r="Z2998" i="10" s="1"/>
  <c r="F2998" i="10"/>
  <c r="Y2997" i="10"/>
  <c r="X2997" i="10"/>
  <c r="W2997" i="10"/>
  <c r="V2997" i="10"/>
  <c r="S2997" i="10"/>
  <c r="R2997" i="10"/>
  <c r="Q2997" i="10"/>
  <c r="AD2997" i="10" s="1"/>
  <c r="P2997" i="10"/>
  <c r="O2997" i="10"/>
  <c r="N2997" i="10"/>
  <c r="AB2997" i="10" s="1"/>
  <c r="M2997" i="10"/>
  <c r="L2997" i="10"/>
  <c r="K2997" i="10"/>
  <c r="J2997" i="10"/>
  <c r="I2997" i="10"/>
  <c r="H2997" i="10"/>
  <c r="AA2997" i="10" s="1"/>
  <c r="G2997" i="10"/>
  <c r="Z2997" i="10" s="1"/>
  <c r="F2997" i="10"/>
  <c r="Y2996" i="10"/>
  <c r="X2996" i="10"/>
  <c r="W2996" i="10"/>
  <c r="V2996" i="10"/>
  <c r="S2996" i="10"/>
  <c r="R2996" i="10"/>
  <c r="Q2996" i="10"/>
  <c r="AD2996" i="10" s="1"/>
  <c r="P2996" i="10"/>
  <c r="O2996" i="10"/>
  <c r="N2996" i="10"/>
  <c r="AB2996" i="10" s="1"/>
  <c r="M2996" i="10"/>
  <c r="L2996" i="10"/>
  <c r="K2996" i="10"/>
  <c r="J2996" i="10"/>
  <c r="I2996" i="10"/>
  <c r="H2996" i="10"/>
  <c r="AA2996" i="10" s="1"/>
  <c r="G2996" i="10"/>
  <c r="Z2996" i="10" s="1"/>
  <c r="F2996" i="10"/>
  <c r="Y2995" i="10"/>
  <c r="X2995" i="10"/>
  <c r="W2995" i="10"/>
  <c r="V2995" i="10"/>
  <c r="S2995" i="10"/>
  <c r="R2995" i="10"/>
  <c r="Q2995" i="10"/>
  <c r="AD2995" i="10" s="1"/>
  <c r="P2995" i="10"/>
  <c r="O2995" i="10"/>
  <c r="N2995" i="10"/>
  <c r="AB2995" i="10" s="1"/>
  <c r="M2995" i="10"/>
  <c r="L2995" i="10"/>
  <c r="K2995" i="10"/>
  <c r="J2995" i="10"/>
  <c r="I2995" i="10"/>
  <c r="H2995" i="10"/>
  <c r="AA2995" i="10" s="1"/>
  <c r="G2995" i="10"/>
  <c r="Z2995" i="10" s="1"/>
  <c r="F2995" i="10"/>
  <c r="Y2994" i="10"/>
  <c r="X2994" i="10"/>
  <c r="W2994" i="10"/>
  <c r="V2994" i="10"/>
  <c r="S2994" i="10"/>
  <c r="R2994" i="10"/>
  <c r="Q2994" i="10"/>
  <c r="AD2994" i="10" s="1"/>
  <c r="P2994" i="10"/>
  <c r="O2994" i="10"/>
  <c r="N2994" i="10"/>
  <c r="AB2994" i="10" s="1"/>
  <c r="M2994" i="10"/>
  <c r="L2994" i="10"/>
  <c r="K2994" i="10"/>
  <c r="J2994" i="10"/>
  <c r="I2994" i="10"/>
  <c r="H2994" i="10"/>
  <c r="AA2994" i="10" s="1"/>
  <c r="G2994" i="10"/>
  <c r="Z2994" i="10" s="1"/>
  <c r="F2994" i="10"/>
  <c r="Y2993" i="10"/>
  <c r="X2993" i="10"/>
  <c r="W2993" i="10"/>
  <c r="V2993" i="10"/>
  <c r="S2993" i="10"/>
  <c r="R2993" i="10"/>
  <c r="Q2993" i="10"/>
  <c r="AD2993" i="10" s="1"/>
  <c r="P2993" i="10"/>
  <c r="O2993" i="10"/>
  <c r="N2993" i="10"/>
  <c r="AB2993" i="10" s="1"/>
  <c r="M2993" i="10"/>
  <c r="L2993" i="10"/>
  <c r="K2993" i="10"/>
  <c r="J2993" i="10"/>
  <c r="I2993" i="10"/>
  <c r="H2993" i="10"/>
  <c r="AA2993" i="10" s="1"/>
  <c r="G2993" i="10"/>
  <c r="Z2993" i="10" s="1"/>
  <c r="F2993" i="10"/>
  <c r="Y2992" i="10"/>
  <c r="X2992" i="10"/>
  <c r="W2992" i="10"/>
  <c r="V2992" i="10"/>
  <c r="S2992" i="10"/>
  <c r="R2992" i="10"/>
  <c r="Q2992" i="10"/>
  <c r="AD2992" i="10" s="1"/>
  <c r="P2992" i="10"/>
  <c r="O2992" i="10"/>
  <c r="N2992" i="10"/>
  <c r="AB2992" i="10" s="1"/>
  <c r="M2992" i="10"/>
  <c r="L2992" i="10"/>
  <c r="K2992" i="10"/>
  <c r="J2992" i="10"/>
  <c r="I2992" i="10"/>
  <c r="H2992" i="10"/>
  <c r="AA2992" i="10" s="1"/>
  <c r="G2992" i="10"/>
  <c r="Z2992" i="10" s="1"/>
  <c r="F2992" i="10"/>
  <c r="Y2991" i="10"/>
  <c r="X2991" i="10"/>
  <c r="W2991" i="10"/>
  <c r="V2991" i="10"/>
  <c r="S2991" i="10"/>
  <c r="R2991" i="10"/>
  <c r="Q2991" i="10"/>
  <c r="AD2991" i="10" s="1"/>
  <c r="P2991" i="10"/>
  <c r="O2991" i="10"/>
  <c r="N2991" i="10"/>
  <c r="AB2991" i="10" s="1"/>
  <c r="M2991" i="10"/>
  <c r="L2991" i="10"/>
  <c r="K2991" i="10"/>
  <c r="J2991" i="10"/>
  <c r="I2991" i="10"/>
  <c r="H2991" i="10"/>
  <c r="AA2991" i="10" s="1"/>
  <c r="G2991" i="10"/>
  <c r="Z2991" i="10" s="1"/>
  <c r="F2991" i="10"/>
  <c r="Y2990" i="10"/>
  <c r="X2990" i="10"/>
  <c r="W2990" i="10"/>
  <c r="V2990" i="10"/>
  <c r="S2990" i="10"/>
  <c r="R2990" i="10"/>
  <c r="Q2990" i="10"/>
  <c r="AD2990" i="10" s="1"/>
  <c r="P2990" i="10"/>
  <c r="O2990" i="10"/>
  <c r="N2990" i="10"/>
  <c r="AB2990" i="10" s="1"/>
  <c r="M2990" i="10"/>
  <c r="L2990" i="10"/>
  <c r="K2990" i="10"/>
  <c r="J2990" i="10"/>
  <c r="I2990" i="10"/>
  <c r="H2990" i="10"/>
  <c r="AA2990" i="10" s="1"/>
  <c r="G2990" i="10"/>
  <c r="Z2990" i="10" s="1"/>
  <c r="F2990" i="10"/>
  <c r="Y2989" i="10"/>
  <c r="X2989" i="10"/>
  <c r="W2989" i="10"/>
  <c r="V2989" i="10"/>
  <c r="S2989" i="10"/>
  <c r="R2989" i="10"/>
  <c r="Q2989" i="10"/>
  <c r="AD2989" i="10" s="1"/>
  <c r="P2989" i="10"/>
  <c r="O2989" i="10"/>
  <c r="N2989" i="10"/>
  <c r="AB2989" i="10" s="1"/>
  <c r="M2989" i="10"/>
  <c r="L2989" i="10"/>
  <c r="K2989" i="10"/>
  <c r="J2989" i="10"/>
  <c r="I2989" i="10"/>
  <c r="H2989" i="10"/>
  <c r="AA2989" i="10" s="1"/>
  <c r="G2989" i="10"/>
  <c r="Z2989" i="10" s="1"/>
  <c r="F2989" i="10"/>
  <c r="Y2988" i="10"/>
  <c r="X2988" i="10"/>
  <c r="W2988" i="10"/>
  <c r="V2988" i="10"/>
  <c r="S2988" i="10"/>
  <c r="R2988" i="10"/>
  <c r="Q2988" i="10"/>
  <c r="AD2988" i="10" s="1"/>
  <c r="P2988" i="10"/>
  <c r="O2988" i="10"/>
  <c r="N2988" i="10"/>
  <c r="AB2988" i="10" s="1"/>
  <c r="M2988" i="10"/>
  <c r="L2988" i="10"/>
  <c r="K2988" i="10"/>
  <c r="J2988" i="10"/>
  <c r="I2988" i="10"/>
  <c r="H2988" i="10"/>
  <c r="AA2988" i="10" s="1"/>
  <c r="G2988" i="10"/>
  <c r="Z2988" i="10" s="1"/>
  <c r="F2988" i="10"/>
  <c r="Y2987" i="10"/>
  <c r="X2987" i="10"/>
  <c r="W2987" i="10"/>
  <c r="V2987" i="10"/>
  <c r="S2987" i="10"/>
  <c r="R2987" i="10"/>
  <c r="Q2987" i="10"/>
  <c r="AD2987" i="10" s="1"/>
  <c r="P2987" i="10"/>
  <c r="O2987" i="10"/>
  <c r="N2987" i="10"/>
  <c r="AB2987" i="10" s="1"/>
  <c r="M2987" i="10"/>
  <c r="L2987" i="10"/>
  <c r="K2987" i="10"/>
  <c r="J2987" i="10"/>
  <c r="I2987" i="10"/>
  <c r="H2987" i="10"/>
  <c r="AA2987" i="10" s="1"/>
  <c r="G2987" i="10"/>
  <c r="Z2987" i="10" s="1"/>
  <c r="F2987" i="10"/>
  <c r="Y2986" i="10"/>
  <c r="X2986" i="10"/>
  <c r="W2986" i="10"/>
  <c r="V2986" i="10"/>
  <c r="S2986" i="10"/>
  <c r="R2986" i="10"/>
  <c r="Q2986" i="10"/>
  <c r="AD2986" i="10" s="1"/>
  <c r="P2986" i="10"/>
  <c r="O2986" i="10"/>
  <c r="N2986" i="10"/>
  <c r="AB2986" i="10" s="1"/>
  <c r="M2986" i="10"/>
  <c r="L2986" i="10"/>
  <c r="K2986" i="10"/>
  <c r="J2986" i="10"/>
  <c r="I2986" i="10"/>
  <c r="H2986" i="10"/>
  <c r="AA2986" i="10" s="1"/>
  <c r="G2986" i="10"/>
  <c r="Z2986" i="10" s="1"/>
  <c r="F2986" i="10"/>
  <c r="Y2985" i="10"/>
  <c r="X2985" i="10"/>
  <c r="W2985" i="10"/>
  <c r="V2985" i="10"/>
  <c r="S2985" i="10"/>
  <c r="R2985" i="10"/>
  <c r="Q2985" i="10"/>
  <c r="AD2985" i="10" s="1"/>
  <c r="P2985" i="10"/>
  <c r="O2985" i="10"/>
  <c r="N2985" i="10"/>
  <c r="AB2985" i="10" s="1"/>
  <c r="M2985" i="10"/>
  <c r="L2985" i="10"/>
  <c r="K2985" i="10"/>
  <c r="J2985" i="10"/>
  <c r="I2985" i="10"/>
  <c r="H2985" i="10"/>
  <c r="AA2985" i="10" s="1"/>
  <c r="G2985" i="10"/>
  <c r="Z2985" i="10" s="1"/>
  <c r="F2985" i="10"/>
  <c r="Y2984" i="10"/>
  <c r="X2984" i="10"/>
  <c r="W2984" i="10"/>
  <c r="V2984" i="10"/>
  <c r="S2984" i="10"/>
  <c r="R2984" i="10"/>
  <c r="Q2984" i="10"/>
  <c r="AD2984" i="10" s="1"/>
  <c r="P2984" i="10"/>
  <c r="O2984" i="10"/>
  <c r="N2984" i="10"/>
  <c r="AB2984" i="10" s="1"/>
  <c r="M2984" i="10"/>
  <c r="L2984" i="10"/>
  <c r="K2984" i="10"/>
  <c r="J2984" i="10"/>
  <c r="I2984" i="10"/>
  <c r="H2984" i="10"/>
  <c r="AA2984" i="10" s="1"/>
  <c r="G2984" i="10"/>
  <c r="Z2984" i="10" s="1"/>
  <c r="F2984" i="10"/>
  <c r="Y2983" i="10"/>
  <c r="X2983" i="10"/>
  <c r="W2983" i="10"/>
  <c r="V2983" i="10"/>
  <c r="S2983" i="10"/>
  <c r="R2983" i="10"/>
  <c r="Q2983" i="10"/>
  <c r="AD2983" i="10" s="1"/>
  <c r="P2983" i="10"/>
  <c r="O2983" i="10"/>
  <c r="N2983" i="10"/>
  <c r="AB2983" i="10" s="1"/>
  <c r="M2983" i="10"/>
  <c r="L2983" i="10"/>
  <c r="K2983" i="10"/>
  <c r="J2983" i="10"/>
  <c r="I2983" i="10"/>
  <c r="H2983" i="10"/>
  <c r="AA2983" i="10" s="1"/>
  <c r="G2983" i="10"/>
  <c r="Z2983" i="10" s="1"/>
  <c r="F2983" i="10"/>
  <c r="Y2982" i="10"/>
  <c r="X2982" i="10"/>
  <c r="W2982" i="10"/>
  <c r="V2982" i="10"/>
  <c r="S2982" i="10"/>
  <c r="R2982" i="10"/>
  <c r="Q2982" i="10"/>
  <c r="AD2982" i="10" s="1"/>
  <c r="P2982" i="10"/>
  <c r="O2982" i="10"/>
  <c r="N2982" i="10"/>
  <c r="AB2982" i="10" s="1"/>
  <c r="M2982" i="10"/>
  <c r="L2982" i="10"/>
  <c r="K2982" i="10"/>
  <c r="J2982" i="10"/>
  <c r="I2982" i="10"/>
  <c r="H2982" i="10"/>
  <c r="AA2982" i="10" s="1"/>
  <c r="G2982" i="10"/>
  <c r="Z2982" i="10" s="1"/>
  <c r="F2982" i="10"/>
  <c r="Y2981" i="10"/>
  <c r="X2981" i="10"/>
  <c r="W2981" i="10"/>
  <c r="V2981" i="10"/>
  <c r="S2981" i="10"/>
  <c r="R2981" i="10"/>
  <c r="Q2981" i="10"/>
  <c r="AD2981" i="10" s="1"/>
  <c r="P2981" i="10"/>
  <c r="O2981" i="10"/>
  <c r="N2981" i="10"/>
  <c r="AB2981" i="10" s="1"/>
  <c r="M2981" i="10"/>
  <c r="L2981" i="10"/>
  <c r="K2981" i="10"/>
  <c r="J2981" i="10"/>
  <c r="I2981" i="10"/>
  <c r="H2981" i="10"/>
  <c r="AA2981" i="10" s="1"/>
  <c r="G2981" i="10"/>
  <c r="Z2981" i="10" s="1"/>
  <c r="F2981" i="10"/>
  <c r="Y2980" i="10"/>
  <c r="X2980" i="10"/>
  <c r="W2980" i="10"/>
  <c r="V2980" i="10"/>
  <c r="S2980" i="10"/>
  <c r="R2980" i="10"/>
  <c r="Q2980" i="10"/>
  <c r="AD2980" i="10" s="1"/>
  <c r="P2980" i="10"/>
  <c r="O2980" i="10"/>
  <c r="N2980" i="10"/>
  <c r="AB2980" i="10" s="1"/>
  <c r="M2980" i="10"/>
  <c r="L2980" i="10"/>
  <c r="K2980" i="10"/>
  <c r="J2980" i="10"/>
  <c r="I2980" i="10"/>
  <c r="H2980" i="10"/>
  <c r="AA2980" i="10" s="1"/>
  <c r="G2980" i="10"/>
  <c r="Z2980" i="10" s="1"/>
  <c r="F2980" i="10"/>
  <c r="Y2979" i="10"/>
  <c r="X2979" i="10"/>
  <c r="W2979" i="10"/>
  <c r="V2979" i="10"/>
  <c r="S2979" i="10"/>
  <c r="R2979" i="10"/>
  <c r="Q2979" i="10"/>
  <c r="AD2979" i="10" s="1"/>
  <c r="P2979" i="10"/>
  <c r="O2979" i="10"/>
  <c r="N2979" i="10"/>
  <c r="AB2979" i="10" s="1"/>
  <c r="M2979" i="10"/>
  <c r="L2979" i="10"/>
  <c r="K2979" i="10"/>
  <c r="J2979" i="10"/>
  <c r="I2979" i="10"/>
  <c r="H2979" i="10"/>
  <c r="AA2979" i="10" s="1"/>
  <c r="G2979" i="10"/>
  <c r="Z2979" i="10" s="1"/>
  <c r="F2979" i="10"/>
  <c r="Y2978" i="10"/>
  <c r="X2978" i="10"/>
  <c r="W2978" i="10"/>
  <c r="V2978" i="10"/>
  <c r="S2978" i="10"/>
  <c r="R2978" i="10"/>
  <c r="Q2978" i="10"/>
  <c r="AD2978" i="10" s="1"/>
  <c r="P2978" i="10"/>
  <c r="O2978" i="10"/>
  <c r="N2978" i="10"/>
  <c r="AB2978" i="10" s="1"/>
  <c r="M2978" i="10"/>
  <c r="L2978" i="10"/>
  <c r="K2978" i="10"/>
  <c r="J2978" i="10"/>
  <c r="I2978" i="10"/>
  <c r="H2978" i="10"/>
  <c r="AA2978" i="10" s="1"/>
  <c r="G2978" i="10"/>
  <c r="Z2978" i="10" s="1"/>
  <c r="F2978" i="10"/>
  <c r="Y2977" i="10"/>
  <c r="X2977" i="10"/>
  <c r="W2977" i="10"/>
  <c r="V2977" i="10"/>
  <c r="S2977" i="10"/>
  <c r="R2977" i="10"/>
  <c r="Q2977" i="10"/>
  <c r="AD2977" i="10" s="1"/>
  <c r="P2977" i="10"/>
  <c r="O2977" i="10"/>
  <c r="N2977" i="10"/>
  <c r="AB2977" i="10" s="1"/>
  <c r="M2977" i="10"/>
  <c r="L2977" i="10"/>
  <c r="K2977" i="10"/>
  <c r="J2977" i="10"/>
  <c r="I2977" i="10"/>
  <c r="H2977" i="10"/>
  <c r="AA2977" i="10" s="1"/>
  <c r="G2977" i="10"/>
  <c r="Z2977" i="10" s="1"/>
  <c r="F2977" i="10"/>
  <c r="Y2976" i="10"/>
  <c r="X2976" i="10"/>
  <c r="W2976" i="10"/>
  <c r="V2976" i="10"/>
  <c r="S2976" i="10"/>
  <c r="R2976" i="10"/>
  <c r="Q2976" i="10"/>
  <c r="AD2976" i="10" s="1"/>
  <c r="P2976" i="10"/>
  <c r="O2976" i="10"/>
  <c r="N2976" i="10"/>
  <c r="AB2976" i="10" s="1"/>
  <c r="M2976" i="10"/>
  <c r="L2976" i="10"/>
  <c r="K2976" i="10"/>
  <c r="J2976" i="10"/>
  <c r="I2976" i="10"/>
  <c r="H2976" i="10"/>
  <c r="AA2976" i="10" s="1"/>
  <c r="G2976" i="10"/>
  <c r="Z2976" i="10" s="1"/>
  <c r="F2976" i="10"/>
  <c r="Y2975" i="10"/>
  <c r="X2975" i="10"/>
  <c r="W2975" i="10"/>
  <c r="V2975" i="10"/>
  <c r="S2975" i="10"/>
  <c r="R2975" i="10"/>
  <c r="Q2975" i="10"/>
  <c r="AD2975" i="10" s="1"/>
  <c r="P2975" i="10"/>
  <c r="O2975" i="10"/>
  <c r="N2975" i="10"/>
  <c r="AB2975" i="10" s="1"/>
  <c r="M2975" i="10"/>
  <c r="L2975" i="10"/>
  <c r="K2975" i="10"/>
  <c r="J2975" i="10"/>
  <c r="I2975" i="10"/>
  <c r="H2975" i="10"/>
  <c r="AA2975" i="10" s="1"/>
  <c r="G2975" i="10"/>
  <c r="Z2975" i="10" s="1"/>
  <c r="F2975" i="10"/>
  <c r="Y2974" i="10"/>
  <c r="X2974" i="10"/>
  <c r="W2974" i="10"/>
  <c r="V2974" i="10"/>
  <c r="S2974" i="10"/>
  <c r="R2974" i="10"/>
  <c r="Q2974" i="10"/>
  <c r="AD2974" i="10" s="1"/>
  <c r="P2974" i="10"/>
  <c r="O2974" i="10"/>
  <c r="N2974" i="10"/>
  <c r="AB2974" i="10" s="1"/>
  <c r="M2974" i="10"/>
  <c r="L2974" i="10"/>
  <c r="K2974" i="10"/>
  <c r="J2974" i="10"/>
  <c r="I2974" i="10"/>
  <c r="H2974" i="10"/>
  <c r="AA2974" i="10" s="1"/>
  <c r="G2974" i="10"/>
  <c r="Z2974" i="10" s="1"/>
  <c r="F2974" i="10"/>
  <c r="Y2973" i="10"/>
  <c r="X2973" i="10"/>
  <c r="W2973" i="10"/>
  <c r="V2973" i="10"/>
  <c r="S2973" i="10"/>
  <c r="R2973" i="10"/>
  <c r="Q2973" i="10"/>
  <c r="AD2973" i="10" s="1"/>
  <c r="P2973" i="10"/>
  <c r="O2973" i="10"/>
  <c r="N2973" i="10"/>
  <c r="AB2973" i="10" s="1"/>
  <c r="M2973" i="10"/>
  <c r="L2973" i="10"/>
  <c r="K2973" i="10"/>
  <c r="J2973" i="10"/>
  <c r="I2973" i="10"/>
  <c r="H2973" i="10"/>
  <c r="AA2973" i="10" s="1"/>
  <c r="G2973" i="10"/>
  <c r="Z2973" i="10" s="1"/>
  <c r="F2973" i="10"/>
  <c r="Y2972" i="10"/>
  <c r="X2972" i="10"/>
  <c r="W2972" i="10"/>
  <c r="V2972" i="10"/>
  <c r="S2972" i="10"/>
  <c r="R2972" i="10"/>
  <c r="Q2972" i="10"/>
  <c r="AD2972" i="10" s="1"/>
  <c r="P2972" i="10"/>
  <c r="O2972" i="10"/>
  <c r="N2972" i="10"/>
  <c r="AB2972" i="10" s="1"/>
  <c r="M2972" i="10"/>
  <c r="L2972" i="10"/>
  <c r="K2972" i="10"/>
  <c r="J2972" i="10"/>
  <c r="I2972" i="10"/>
  <c r="H2972" i="10"/>
  <c r="AA2972" i="10" s="1"/>
  <c r="G2972" i="10"/>
  <c r="Z2972" i="10" s="1"/>
  <c r="F2972" i="10"/>
  <c r="Y2971" i="10"/>
  <c r="X2971" i="10"/>
  <c r="W2971" i="10"/>
  <c r="V2971" i="10"/>
  <c r="S2971" i="10"/>
  <c r="R2971" i="10"/>
  <c r="Q2971" i="10"/>
  <c r="AD2971" i="10" s="1"/>
  <c r="P2971" i="10"/>
  <c r="O2971" i="10"/>
  <c r="N2971" i="10"/>
  <c r="AB2971" i="10" s="1"/>
  <c r="M2971" i="10"/>
  <c r="L2971" i="10"/>
  <c r="K2971" i="10"/>
  <c r="J2971" i="10"/>
  <c r="I2971" i="10"/>
  <c r="H2971" i="10"/>
  <c r="AA2971" i="10" s="1"/>
  <c r="G2971" i="10"/>
  <c r="Z2971" i="10" s="1"/>
  <c r="F2971" i="10"/>
  <c r="Y2970" i="10"/>
  <c r="X2970" i="10"/>
  <c r="W2970" i="10"/>
  <c r="V2970" i="10"/>
  <c r="S2970" i="10"/>
  <c r="R2970" i="10"/>
  <c r="Q2970" i="10"/>
  <c r="AD2970" i="10" s="1"/>
  <c r="P2970" i="10"/>
  <c r="O2970" i="10"/>
  <c r="N2970" i="10"/>
  <c r="AB2970" i="10" s="1"/>
  <c r="M2970" i="10"/>
  <c r="L2970" i="10"/>
  <c r="K2970" i="10"/>
  <c r="J2970" i="10"/>
  <c r="I2970" i="10"/>
  <c r="H2970" i="10"/>
  <c r="AA2970" i="10" s="1"/>
  <c r="G2970" i="10"/>
  <c r="Z2970" i="10" s="1"/>
  <c r="F2970" i="10"/>
  <c r="Y2969" i="10"/>
  <c r="X2969" i="10"/>
  <c r="W2969" i="10"/>
  <c r="V2969" i="10"/>
  <c r="S2969" i="10"/>
  <c r="R2969" i="10"/>
  <c r="Q2969" i="10"/>
  <c r="AD2969" i="10" s="1"/>
  <c r="P2969" i="10"/>
  <c r="O2969" i="10"/>
  <c r="N2969" i="10"/>
  <c r="AB2969" i="10" s="1"/>
  <c r="M2969" i="10"/>
  <c r="L2969" i="10"/>
  <c r="K2969" i="10"/>
  <c r="J2969" i="10"/>
  <c r="I2969" i="10"/>
  <c r="H2969" i="10"/>
  <c r="AA2969" i="10" s="1"/>
  <c r="G2969" i="10"/>
  <c r="Z2969" i="10" s="1"/>
  <c r="F2969" i="10"/>
  <c r="Y2968" i="10"/>
  <c r="X2968" i="10"/>
  <c r="W2968" i="10"/>
  <c r="V2968" i="10"/>
  <c r="S2968" i="10"/>
  <c r="R2968" i="10"/>
  <c r="Q2968" i="10"/>
  <c r="AD2968" i="10" s="1"/>
  <c r="P2968" i="10"/>
  <c r="O2968" i="10"/>
  <c r="N2968" i="10"/>
  <c r="AB2968" i="10" s="1"/>
  <c r="M2968" i="10"/>
  <c r="L2968" i="10"/>
  <c r="K2968" i="10"/>
  <c r="J2968" i="10"/>
  <c r="I2968" i="10"/>
  <c r="H2968" i="10"/>
  <c r="AA2968" i="10" s="1"/>
  <c r="G2968" i="10"/>
  <c r="Z2968" i="10" s="1"/>
  <c r="F2968" i="10"/>
  <c r="Y2967" i="10"/>
  <c r="X2967" i="10"/>
  <c r="W2967" i="10"/>
  <c r="V2967" i="10"/>
  <c r="S2967" i="10"/>
  <c r="R2967" i="10"/>
  <c r="Q2967" i="10"/>
  <c r="AD2967" i="10" s="1"/>
  <c r="P2967" i="10"/>
  <c r="O2967" i="10"/>
  <c r="N2967" i="10"/>
  <c r="AB2967" i="10" s="1"/>
  <c r="M2967" i="10"/>
  <c r="L2967" i="10"/>
  <c r="K2967" i="10"/>
  <c r="J2967" i="10"/>
  <c r="I2967" i="10"/>
  <c r="H2967" i="10"/>
  <c r="AA2967" i="10" s="1"/>
  <c r="G2967" i="10"/>
  <c r="Z2967" i="10" s="1"/>
  <c r="F2967" i="10"/>
  <c r="Y2966" i="10"/>
  <c r="X2966" i="10"/>
  <c r="W2966" i="10"/>
  <c r="V2966" i="10"/>
  <c r="S2966" i="10"/>
  <c r="R2966" i="10"/>
  <c r="Q2966" i="10"/>
  <c r="AD2966" i="10" s="1"/>
  <c r="P2966" i="10"/>
  <c r="O2966" i="10"/>
  <c r="N2966" i="10"/>
  <c r="AB2966" i="10" s="1"/>
  <c r="M2966" i="10"/>
  <c r="L2966" i="10"/>
  <c r="K2966" i="10"/>
  <c r="J2966" i="10"/>
  <c r="I2966" i="10"/>
  <c r="H2966" i="10"/>
  <c r="AA2966" i="10" s="1"/>
  <c r="G2966" i="10"/>
  <c r="Z2966" i="10" s="1"/>
  <c r="F2966" i="10"/>
  <c r="Y2965" i="10"/>
  <c r="X2965" i="10"/>
  <c r="W2965" i="10"/>
  <c r="V2965" i="10"/>
  <c r="S2965" i="10"/>
  <c r="R2965" i="10"/>
  <c r="Q2965" i="10"/>
  <c r="AD2965" i="10" s="1"/>
  <c r="P2965" i="10"/>
  <c r="O2965" i="10"/>
  <c r="N2965" i="10"/>
  <c r="AB2965" i="10" s="1"/>
  <c r="M2965" i="10"/>
  <c r="L2965" i="10"/>
  <c r="K2965" i="10"/>
  <c r="J2965" i="10"/>
  <c r="I2965" i="10"/>
  <c r="H2965" i="10"/>
  <c r="AA2965" i="10" s="1"/>
  <c r="G2965" i="10"/>
  <c r="Z2965" i="10" s="1"/>
  <c r="F2965" i="10"/>
  <c r="Y2964" i="10"/>
  <c r="X2964" i="10"/>
  <c r="W2964" i="10"/>
  <c r="V2964" i="10"/>
  <c r="S2964" i="10"/>
  <c r="R2964" i="10"/>
  <c r="Q2964" i="10"/>
  <c r="AD2964" i="10" s="1"/>
  <c r="P2964" i="10"/>
  <c r="O2964" i="10"/>
  <c r="N2964" i="10"/>
  <c r="AB2964" i="10" s="1"/>
  <c r="M2964" i="10"/>
  <c r="L2964" i="10"/>
  <c r="K2964" i="10"/>
  <c r="J2964" i="10"/>
  <c r="I2964" i="10"/>
  <c r="H2964" i="10"/>
  <c r="AA2964" i="10" s="1"/>
  <c r="G2964" i="10"/>
  <c r="Z2964" i="10" s="1"/>
  <c r="F2964" i="10"/>
  <c r="Y2963" i="10"/>
  <c r="X2963" i="10"/>
  <c r="W2963" i="10"/>
  <c r="V2963" i="10"/>
  <c r="S2963" i="10"/>
  <c r="R2963" i="10"/>
  <c r="Q2963" i="10"/>
  <c r="AD2963" i="10" s="1"/>
  <c r="P2963" i="10"/>
  <c r="O2963" i="10"/>
  <c r="N2963" i="10"/>
  <c r="AB2963" i="10" s="1"/>
  <c r="M2963" i="10"/>
  <c r="L2963" i="10"/>
  <c r="K2963" i="10"/>
  <c r="J2963" i="10"/>
  <c r="I2963" i="10"/>
  <c r="H2963" i="10"/>
  <c r="AA2963" i="10" s="1"/>
  <c r="G2963" i="10"/>
  <c r="Z2963" i="10" s="1"/>
  <c r="F2963" i="10"/>
  <c r="Y2962" i="10"/>
  <c r="X2962" i="10"/>
  <c r="W2962" i="10"/>
  <c r="V2962" i="10"/>
  <c r="S2962" i="10"/>
  <c r="R2962" i="10"/>
  <c r="Q2962" i="10"/>
  <c r="AD2962" i="10" s="1"/>
  <c r="P2962" i="10"/>
  <c r="O2962" i="10"/>
  <c r="N2962" i="10"/>
  <c r="AB2962" i="10" s="1"/>
  <c r="M2962" i="10"/>
  <c r="L2962" i="10"/>
  <c r="K2962" i="10"/>
  <c r="J2962" i="10"/>
  <c r="I2962" i="10"/>
  <c r="H2962" i="10"/>
  <c r="AA2962" i="10" s="1"/>
  <c r="G2962" i="10"/>
  <c r="Z2962" i="10" s="1"/>
  <c r="F2962" i="10"/>
  <c r="Y2961" i="10"/>
  <c r="X2961" i="10"/>
  <c r="W2961" i="10"/>
  <c r="V2961" i="10"/>
  <c r="S2961" i="10"/>
  <c r="R2961" i="10"/>
  <c r="Q2961" i="10"/>
  <c r="AD2961" i="10" s="1"/>
  <c r="P2961" i="10"/>
  <c r="O2961" i="10"/>
  <c r="N2961" i="10"/>
  <c r="AB2961" i="10" s="1"/>
  <c r="M2961" i="10"/>
  <c r="L2961" i="10"/>
  <c r="K2961" i="10"/>
  <c r="J2961" i="10"/>
  <c r="I2961" i="10"/>
  <c r="H2961" i="10"/>
  <c r="AA2961" i="10" s="1"/>
  <c r="G2961" i="10"/>
  <c r="Z2961" i="10" s="1"/>
  <c r="F2961" i="10"/>
  <c r="Y2960" i="10"/>
  <c r="X2960" i="10"/>
  <c r="W2960" i="10"/>
  <c r="V2960" i="10"/>
  <c r="S2960" i="10"/>
  <c r="R2960" i="10"/>
  <c r="Q2960" i="10"/>
  <c r="AD2960" i="10" s="1"/>
  <c r="P2960" i="10"/>
  <c r="O2960" i="10"/>
  <c r="N2960" i="10"/>
  <c r="AB2960" i="10" s="1"/>
  <c r="M2960" i="10"/>
  <c r="L2960" i="10"/>
  <c r="K2960" i="10"/>
  <c r="J2960" i="10"/>
  <c r="I2960" i="10"/>
  <c r="H2960" i="10"/>
  <c r="AA2960" i="10" s="1"/>
  <c r="G2960" i="10"/>
  <c r="Z2960" i="10" s="1"/>
  <c r="F2960" i="10"/>
  <c r="Y2959" i="10"/>
  <c r="X2959" i="10"/>
  <c r="W2959" i="10"/>
  <c r="V2959" i="10"/>
  <c r="S2959" i="10"/>
  <c r="R2959" i="10"/>
  <c r="Q2959" i="10"/>
  <c r="AD2959" i="10" s="1"/>
  <c r="P2959" i="10"/>
  <c r="O2959" i="10"/>
  <c r="N2959" i="10"/>
  <c r="AB2959" i="10" s="1"/>
  <c r="M2959" i="10"/>
  <c r="L2959" i="10"/>
  <c r="K2959" i="10"/>
  <c r="J2959" i="10"/>
  <c r="I2959" i="10"/>
  <c r="H2959" i="10"/>
  <c r="AA2959" i="10" s="1"/>
  <c r="G2959" i="10"/>
  <c r="Z2959" i="10" s="1"/>
  <c r="F2959" i="10"/>
  <c r="Y2958" i="10"/>
  <c r="X2958" i="10"/>
  <c r="W2958" i="10"/>
  <c r="V2958" i="10"/>
  <c r="S2958" i="10"/>
  <c r="R2958" i="10"/>
  <c r="Q2958" i="10"/>
  <c r="AD2958" i="10" s="1"/>
  <c r="P2958" i="10"/>
  <c r="O2958" i="10"/>
  <c r="N2958" i="10"/>
  <c r="AB2958" i="10" s="1"/>
  <c r="M2958" i="10"/>
  <c r="L2958" i="10"/>
  <c r="K2958" i="10"/>
  <c r="J2958" i="10"/>
  <c r="I2958" i="10"/>
  <c r="H2958" i="10"/>
  <c r="AA2958" i="10" s="1"/>
  <c r="G2958" i="10"/>
  <c r="Z2958" i="10" s="1"/>
  <c r="F2958" i="10"/>
  <c r="Y2957" i="10"/>
  <c r="X2957" i="10"/>
  <c r="W2957" i="10"/>
  <c r="V2957" i="10"/>
  <c r="S2957" i="10"/>
  <c r="R2957" i="10"/>
  <c r="Q2957" i="10"/>
  <c r="AD2957" i="10" s="1"/>
  <c r="P2957" i="10"/>
  <c r="O2957" i="10"/>
  <c r="N2957" i="10"/>
  <c r="AB2957" i="10" s="1"/>
  <c r="M2957" i="10"/>
  <c r="L2957" i="10"/>
  <c r="K2957" i="10"/>
  <c r="J2957" i="10"/>
  <c r="I2957" i="10"/>
  <c r="H2957" i="10"/>
  <c r="AA2957" i="10" s="1"/>
  <c r="G2957" i="10"/>
  <c r="Z2957" i="10" s="1"/>
  <c r="F2957" i="10"/>
  <c r="Y2956" i="10"/>
  <c r="X2956" i="10"/>
  <c r="W2956" i="10"/>
  <c r="V2956" i="10"/>
  <c r="S2956" i="10"/>
  <c r="R2956" i="10"/>
  <c r="Q2956" i="10"/>
  <c r="AD2956" i="10" s="1"/>
  <c r="P2956" i="10"/>
  <c r="O2956" i="10"/>
  <c r="N2956" i="10"/>
  <c r="AB2956" i="10" s="1"/>
  <c r="M2956" i="10"/>
  <c r="L2956" i="10"/>
  <c r="K2956" i="10"/>
  <c r="J2956" i="10"/>
  <c r="I2956" i="10"/>
  <c r="H2956" i="10"/>
  <c r="AA2956" i="10" s="1"/>
  <c r="G2956" i="10"/>
  <c r="Z2956" i="10" s="1"/>
  <c r="F2956" i="10"/>
  <c r="Y2955" i="10"/>
  <c r="X2955" i="10"/>
  <c r="W2955" i="10"/>
  <c r="V2955" i="10"/>
  <c r="S2955" i="10"/>
  <c r="R2955" i="10"/>
  <c r="Q2955" i="10"/>
  <c r="AD2955" i="10" s="1"/>
  <c r="P2955" i="10"/>
  <c r="O2955" i="10"/>
  <c r="N2955" i="10"/>
  <c r="AB2955" i="10" s="1"/>
  <c r="M2955" i="10"/>
  <c r="L2955" i="10"/>
  <c r="K2955" i="10"/>
  <c r="J2955" i="10"/>
  <c r="I2955" i="10"/>
  <c r="H2955" i="10"/>
  <c r="AA2955" i="10" s="1"/>
  <c r="G2955" i="10"/>
  <c r="Z2955" i="10" s="1"/>
  <c r="F2955" i="10"/>
  <c r="Y2954" i="10"/>
  <c r="X2954" i="10"/>
  <c r="W2954" i="10"/>
  <c r="V2954" i="10"/>
  <c r="S2954" i="10"/>
  <c r="R2954" i="10"/>
  <c r="Q2954" i="10"/>
  <c r="AD2954" i="10" s="1"/>
  <c r="P2954" i="10"/>
  <c r="O2954" i="10"/>
  <c r="N2954" i="10"/>
  <c r="AB2954" i="10" s="1"/>
  <c r="M2954" i="10"/>
  <c r="L2954" i="10"/>
  <c r="K2954" i="10"/>
  <c r="J2954" i="10"/>
  <c r="I2954" i="10"/>
  <c r="H2954" i="10"/>
  <c r="AA2954" i="10" s="1"/>
  <c r="G2954" i="10"/>
  <c r="Z2954" i="10" s="1"/>
  <c r="F2954" i="10"/>
  <c r="Y2953" i="10"/>
  <c r="X2953" i="10"/>
  <c r="W2953" i="10"/>
  <c r="V2953" i="10"/>
  <c r="S2953" i="10"/>
  <c r="R2953" i="10"/>
  <c r="Q2953" i="10"/>
  <c r="AD2953" i="10" s="1"/>
  <c r="P2953" i="10"/>
  <c r="O2953" i="10"/>
  <c r="N2953" i="10"/>
  <c r="AB2953" i="10" s="1"/>
  <c r="M2953" i="10"/>
  <c r="L2953" i="10"/>
  <c r="K2953" i="10"/>
  <c r="J2953" i="10"/>
  <c r="I2953" i="10"/>
  <c r="H2953" i="10"/>
  <c r="AA2953" i="10" s="1"/>
  <c r="G2953" i="10"/>
  <c r="Z2953" i="10" s="1"/>
  <c r="F2953" i="10"/>
  <c r="Y2952" i="10"/>
  <c r="X2952" i="10"/>
  <c r="W2952" i="10"/>
  <c r="V2952" i="10"/>
  <c r="S2952" i="10"/>
  <c r="R2952" i="10"/>
  <c r="Q2952" i="10"/>
  <c r="AD2952" i="10" s="1"/>
  <c r="P2952" i="10"/>
  <c r="O2952" i="10"/>
  <c r="N2952" i="10"/>
  <c r="AB2952" i="10" s="1"/>
  <c r="M2952" i="10"/>
  <c r="L2952" i="10"/>
  <c r="K2952" i="10"/>
  <c r="J2952" i="10"/>
  <c r="I2952" i="10"/>
  <c r="H2952" i="10"/>
  <c r="AA2952" i="10" s="1"/>
  <c r="G2952" i="10"/>
  <c r="Z2952" i="10" s="1"/>
  <c r="F2952" i="10"/>
  <c r="Y2951" i="10"/>
  <c r="X2951" i="10"/>
  <c r="W2951" i="10"/>
  <c r="V2951" i="10"/>
  <c r="S2951" i="10"/>
  <c r="R2951" i="10"/>
  <c r="Q2951" i="10"/>
  <c r="AD2951" i="10" s="1"/>
  <c r="P2951" i="10"/>
  <c r="O2951" i="10"/>
  <c r="N2951" i="10"/>
  <c r="AB2951" i="10" s="1"/>
  <c r="M2951" i="10"/>
  <c r="L2951" i="10"/>
  <c r="K2951" i="10"/>
  <c r="J2951" i="10"/>
  <c r="I2951" i="10"/>
  <c r="H2951" i="10"/>
  <c r="AA2951" i="10" s="1"/>
  <c r="G2951" i="10"/>
  <c r="Z2951" i="10" s="1"/>
  <c r="F2951" i="10"/>
  <c r="Y2950" i="10"/>
  <c r="X2950" i="10"/>
  <c r="W2950" i="10"/>
  <c r="V2950" i="10"/>
  <c r="S2950" i="10"/>
  <c r="R2950" i="10"/>
  <c r="Q2950" i="10"/>
  <c r="AD2950" i="10" s="1"/>
  <c r="P2950" i="10"/>
  <c r="O2950" i="10"/>
  <c r="N2950" i="10"/>
  <c r="AB2950" i="10" s="1"/>
  <c r="M2950" i="10"/>
  <c r="L2950" i="10"/>
  <c r="K2950" i="10"/>
  <c r="J2950" i="10"/>
  <c r="I2950" i="10"/>
  <c r="H2950" i="10"/>
  <c r="AA2950" i="10" s="1"/>
  <c r="G2950" i="10"/>
  <c r="Z2950" i="10" s="1"/>
  <c r="F2950" i="10"/>
  <c r="Y2949" i="10"/>
  <c r="X2949" i="10"/>
  <c r="W2949" i="10"/>
  <c r="V2949" i="10"/>
  <c r="S2949" i="10"/>
  <c r="R2949" i="10"/>
  <c r="Q2949" i="10"/>
  <c r="AD2949" i="10" s="1"/>
  <c r="P2949" i="10"/>
  <c r="O2949" i="10"/>
  <c r="N2949" i="10"/>
  <c r="AB2949" i="10" s="1"/>
  <c r="M2949" i="10"/>
  <c r="L2949" i="10"/>
  <c r="K2949" i="10"/>
  <c r="J2949" i="10"/>
  <c r="I2949" i="10"/>
  <c r="H2949" i="10"/>
  <c r="AA2949" i="10" s="1"/>
  <c r="G2949" i="10"/>
  <c r="Z2949" i="10" s="1"/>
  <c r="F2949" i="10"/>
  <c r="Y2948" i="10"/>
  <c r="X2948" i="10"/>
  <c r="W2948" i="10"/>
  <c r="V2948" i="10"/>
  <c r="S2948" i="10"/>
  <c r="R2948" i="10"/>
  <c r="Q2948" i="10"/>
  <c r="AD2948" i="10" s="1"/>
  <c r="P2948" i="10"/>
  <c r="O2948" i="10"/>
  <c r="N2948" i="10"/>
  <c r="AB2948" i="10" s="1"/>
  <c r="M2948" i="10"/>
  <c r="L2948" i="10"/>
  <c r="K2948" i="10"/>
  <c r="J2948" i="10"/>
  <c r="I2948" i="10"/>
  <c r="H2948" i="10"/>
  <c r="AA2948" i="10" s="1"/>
  <c r="G2948" i="10"/>
  <c r="Z2948" i="10" s="1"/>
  <c r="F2948" i="10"/>
  <c r="Y2947" i="10"/>
  <c r="X2947" i="10"/>
  <c r="W2947" i="10"/>
  <c r="V2947" i="10"/>
  <c r="S2947" i="10"/>
  <c r="R2947" i="10"/>
  <c r="Q2947" i="10"/>
  <c r="AD2947" i="10" s="1"/>
  <c r="P2947" i="10"/>
  <c r="O2947" i="10"/>
  <c r="N2947" i="10"/>
  <c r="AB2947" i="10" s="1"/>
  <c r="M2947" i="10"/>
  <c r="L2947" i="10"/>
  <c r="K2947" i="10"/>
  <c r="J2947" i="10"/>
  <c r="I2947" i="10"/>
  <c r="H2947" i="10"/>
  <c r="AA2947" i="10" s="1"/>
  <c r="G2947" i="10"/>
  <c r="Z2947" i="10" s="1"/>
  <c r="F2947" i="10"/>
  <c r="Y2946" i="10"/>
  <c r="X2946" i="10"/>
  <c r="W2946" i="10"/>
  <c r="V2946" i="10"/>
  <c r="S2946" i="10"/>
  <c r="R2946" i="10"/>
  <c r="Q2946" i="10"/>
  <c r="AD2946" i="10" s="1"/>
  <c r="P2946" i="10"/>
  <c r="O2946" i="10"/>
  <c r="N2946" i="10"/>
  <c r="AB2946" i="10" s="1"/>
  <c r="M2946" i="10"/>
  <c r="L2946" i="10"/>
  <c r="K2946" i="10"/>
  <c r="J2946" i="10"/>
  <c r="I2946" i="10"/>
  <c r="H2946" i="10"/>
  <c r="AA2946" i="10" s="1"/>
  <c r="G2946" i="10"/>
  <c r="Z2946" i="10" s="1"/>
  <c r="F2946" i="10"/>
  <c r="Y2945" i="10"/>
  <c r="X2945" i="10"/>
  <c r="W2945" i="10"/>
  <c r="V2945" i="10"/>
  <c r="S2945" i="10"/>
  <c r="R2945" i="10"/>
  <c r="Q2945" i="10"/>
  <c r="AD2945" i="10" s="1"/>
  <c r="P2945" i="10"/>
  <c r="O2945" i="10"/>
  <c r="N2945" i="10"/>
  <c r="AB2945" i="10" s="1"/>
  <c r="M2945" i="10"/>
  <c r="L2945" i="10"/>
  <c r="K2945" i="10"/>
  <c r="J2945" i="10"/>
  <c r="I2945" i="10"/>
  <c r="H2945" i="10"/>
  <c r="AA2945" i="10" s="1"/>
  <c r="G2945" i="10"/>
  <c r="Z2945" i="10" s="1"/>
  <c r="F2945" i="10"/>
  <c r="Y2944" i="10"/>
  <c r="X2944" i="10"/>
  <c r="W2944" i="10"/>
  <c r="V2944" i="10"/>
  <c r="S2944" i="10"/>
  <c r="R2944" i="10"/>
  <c r="Q2944" i="10"/>
  <c r="AD2944" i="10" s="1"/>
  <c r="P2944" i="10"/>
  <c r="O2944" i="10"/>
  <c r="N2944" i="10"/>
  <c r="AB2944" i="10" s="1"/>
  <c r="M2944" i="10"/>
  <c r="L2944" i="10"/>
  <c r="K2944" i="10"/>
  <c r="J2944" i="10"/>
  <c r="I2944" i="10"/>
  <c r="H2944" i="10"/>
  <c r="AA2944" i="10" s="1"/>
  <c r="G2944" i="10"/>
  <c r="Z2944" i="10" s="1"/>
  <c r="F2944" i="10"/>
  <c r="Y2943" i="10"/>
  <c r="X2943" i="10"/>
  <c r="W2943" i="10"/>
  <c r="V2943" i="10"/>
  <c r="S2943" i="10"/>
  <c r="R2943" i="10"/>
  <c r="Q2943" i="10"/>
  <c r="AD2943" i="10" s="1"/>
  <c r="P2943" i="10"/>
  <c r="O2943" i="10"/>
  <c r="N2943" i="10"/>
  <c r="AB2943" i="10" s="1"/>
  <c r="M2943" i="10"/>
  <c r="L2943" i="10"/>
  <c r="K2943" i="10"/>
  <c r="J2943" i="10"/>
  <c r="I2943" i="10"/>
  <c r="H2943" i="10"/>
  <c r="AA2943" i="10" s="1"/>
  <c r="G2943" i="10"/>
  <c r="Z2943" i="10" s="1"/>
  <c r="F2943" i="10"/>
  <c r="Y2942" i="10"/>
  <c r="X2942" i="10"/>
  <c r="W2942" i="10"/>
  <c r="V2942" i="10"/>
  <c r="S2942" i="10"/>
  <c r="R2942" i="10"/>
  <c r="Q2942" i="10"/>
  <c r="AD2942" i="10" s="1"/>
  <c r="P2942" i="10"/>
  <c r="O2942" i="10"/>
  <c r="N2942" i="10"/>
  <c r="AB2942" i="10" s="1"/>
  <c r="M2942" i="10"/>
  <c r="L2942" i="10"/>
  <c r="K2942" i="10"/>
  <c r="J2942" i="10"/>
  <c r="I2942" i="10"/>
  <c r="H2942" i="10"/>
  <c r="AA2942" i="10" s="1"/>
  <c r="G2942" i="10"/>
  <c r="Z2942" i="10" s="1"/>
  <c r="F2942" i="10"/>
  <c r="Y2941" i="10"/>
  <c r="X2941" i="10"/>
  <c r="W2941" i="10"/>
  <c r="V2941" i="10"/>
  <c r="S2941" i="10"/>
  <c r="R2941" i="10"/>
  <c r="Q2941" i="10"/>
  <c r="AD2941" i="10" s="1"/>
  <c r="P2941" i="10"/>
  <c r="O2941" i="10"/>
  <c r="N2941" i="10"/>
  <c r="AB2941" i="10" s="1"/>
  <c r="M2941" i="10"/>
  <c r="L2941" i="10"/>
  <c r="K2941" i="10"/>
  <c r="J2941" i="10"/>
  <c r="I2941" i="10"/>
  <c r="H2941" i="10"/>
  <c r="AA2941" i="10" s="1"/>
  <c r="G2941" i="10"/>
  <c r="Z2941" i="10" s="1"/>
  <c r="F2941" i="10"/>
  <c r="Y2940" i="10"/>
  <c r="X2940" i="10"/>
  <c r="W2940" i="10"/>
  <c r="V2940" i="10"/>
  <c r="S2940" i="10"/>
  <c r="R2940" i="10"/>
  <c r="Q2940" i="10"/>
  <c r="AD2940" i="10" s="1"/>
  <c r="P2940" i="10"/>
  <c r="O2940" i="10"/>
  <c r="N2940" i="10"/>
  <c r="AB2940" i="10" s="1"/>
  <c r="M2940" i="10"/>
  <c r="L2940" i="10"/>
  <c r="K2940" i="10"/>
  <c r="J2940" i="10"/>
  <c r="I2940" i="10"/>
  <c r="H2940" i="10"/>
  <c r="AA2940" i="10" s="1"/>
  <c r="G2940" i="10"/>
  <c r="Z2940" i="10" s="1"/>
  <c r="F2940" i="10"/>
  <c r="Y2939" i="10"/>
  <c r="X2939" i="10"/>
  <c r="W2939" i="10"/>
  <c r="V2939" i="10"/>
  <c r="S2939" i="10"/>
  <c r="R2939" i="10"/>
  <c r="Q2939" i="10"/>
  <c r="AD2939" i="10" s="1"/>
  <c r="P2939" i="10"/>
  <c r="O2939" i="10"/>
  <c r="N2939" i="10"/>
  <c r="AB2939" i="10" s="1"/>
  <c r="M2939" i="10"/>
  <c r="L2939" i="10"/>
  <c r="K2939" i="10"/>
  <c r="J2939" i="10"/>
  <c r="I2939" i="10"/>
  <c r="H2939" i="10"/>
  <c r="AA2939" i="10" s="1"/>
  <c r="G2939" i="10"/>
  <c r="Z2939" i="10" s="1"/>
  <c r="F2939" i="10"/>
  <c r="Y2938" i="10"/>
  <c r="X2938" i="10"/>
  <c r="W2938" i="10"/>
  <c r="V2938" i="10"/>
  <c r="S2938" i="10"/>
  <c r="R2938" i="10"/>
  <c r="Q2938" i="10"/>
  <c r="AD2938" i="10" s="1"/>
  <c r="P2938" i="10"/>
  <c r="O2938" i="10"/>
  <c r="N2938" i="10"/>
  <c r="AB2938" i="10" s="1"/>
  <c r="M2938" i="10"/>
  <c r="L2938" i="10"/>
  <c r="K2938" i="10"/>
  <c r="J2938" i="10"/>
  <c r="I2938" i="10"/>
  <c r="H2938" i="10"/>
  <c r="AA2938" i="10" s="1"/>
  <c r="G2938" i="10"/>
  <c r="Z2938" i="10" s="1"/>
  <c r="F2938" i="10"/>
  <c r="Y2937" i="10"/>
  <c r="X2937" i="10"/>
  <c r="W2937" i="10"/>
  <c r="V2937" i="10"/>
  <c r="S2937" i="10"/>
  <c r="R2937" i="10"/>
  <c r="Q2937" i="10"/>
  <c r="AD2937" i="10" s="1"/>
  <c r="P2937" i="10"/>
  <c r="O2937" i="10"/>
  <c r="N2937" i="10"/>
  <c r="AB2937" i="10" s="1"/>
  <c r="M2937" i="10"/>
  <c r="L2937" i="10"/>
  <c r="K2937" i="10"/>
  <c r="J2937" i="10"/>
  <c r="I2937" i="10"/>
  <c r="H2937" i="10"/>
  <c r="AA2937" i="10" s="1"/>
  <c r="G2937" i="10"/>
  <c r="Z2937" i="10" s="1"/>
  <c r="F2937" i="10"/>
  <c r="Y2936" i="10"/>
  <c r="X2936" i="10"/>
  <c r="W2936" i="10"/>
  <c r="V2936" i="10"/>
  <c r="S2936" i="10"/>
  <c r="R2936" i="10"/>
  <c r="Q2936" i="10"/>
  <c r="AD2936" i="10" s="1"/>
  <c r="P2936" i="10"/>
  <c r="O2936" i="10"/>
  <c r="N2936" i="10"/>
  <c r="AB2936" i="10" s="1"/>
  <c r="M2936" i="10"/>
  <c r="L2936" i="10"/>
  <c r="K2936" i="10"/>
  <c r="J2936" i="10"/>
  <c r="I2936" i="10"/>
  <c r="H2936" i="10"/>
  <c r="AA2936" i="10" s="1"/>
  <c r="G2936" i="10"/>
  <c r="Z2936" i="10" s="1"/>
  <c r="F2936" i="10"/>
  <c r="Y2935" i="10"/>
  <c r="X2935" i="10"/>
  <c r="W2935" i="10"/>
  <c r="V2935" i="10"/>
  <c r="S2935" i="10"/>
  <c r="R2935" i="10"/>
  <c r="Q2935" i="10"/>
  <c r="AD2935" i="10" s="1"/>
  <c r="P2935" i="10"/>
  <c r="O2935" i="10"/>
  <c r="N2935" i="10"/>
  <c r="AB2935" i="10" s="1"/>
  <c r="M2935" i="10"/>
  <c r="L2935" i="10"/>
  <c r="K2935" i="10"/>
  <c r="J2935" i="10"/>
  <c r="I2935" i="10"/>
  <c r="H2935" i="10"/>
  <c r="AA2935" i="10" s="1"/>
  <c r="G2935" i="10"/>
  <c r="Z2935" i="10" s="1"/>
  <c r="F2935" i="10"/>
  <c r="Y2934" i="10"/>
  <c r="X2934" i="10"/>
  <c r="W2934" i="10"/>
  <c r="V2934" i="10"/>
  <c r="S2934" i="10"/>
  <c r="R2934" i="10"/>
  <c r="Q2934" i="10"/>
  <c r="AD2934" i="10" s="1"/>
  <c r="P2934" i="10"/>
  <c r="O2934" i="10"/>
  <c r="N2934" i="10"/>
  <c r="AB2934" i="10" s="1"/>
  <c r="M2934" i="10"/>
  <c r="L2934" i="10"/>
  <c r="K2934" i="10"/>
  <c r="J2934" i="10"/>
  <c r="I2934" i="10"/>
  <c r="H2934" i="10"/>
  <c r="AA2934" i="10" s="1"/>
  <c r="G2934" i="10"/>
  <c r="Z2934" i="10" s="1"/>
  <c r="F2934" i="10"/>
  <c r="Y2933" i="10"/>
  <c r="X2933" i="10"/>
  <c r="W2933" i="10"/>
  <c r="V2933" i="10"/>
  <c r="S2933" i="10"/>
  <c r="R2933" i="10"/>
  <c r="Q2933" i="10"/>
  <c r="AD2933" i="10" s="1"/>
  <c r="P2933" i="10"/>
  <c r="O2933" i="10"/>
  <c r="N2933" i="10"/>
  <c r="AB2933" i="10" s="1"/>
  <c r="M2933" i="10"/>
  <c r="L2933" i="10"/>
  <c r="K2933" i="10"/>
  <c r="J2933" i="10"/>
  <c r="I2933" i="10"/>
  <c r="H2933" i="10"/>
  <c r="AA2933" i="10" s="1"/>
  <c r="G2933" i="10"/>
  <c r="Z2933" i="10" s="1"/>
  <c r="F2933" i="10"/>
  <c r="Y2932" i="10"/>
  <c r="X2932" i="10"/>
  <c r="W2932" i="10"/>
  <c r="V2932" i="10"/>
  <c r="S2932" i="10"/>
  <c r="R2932" i="10"/>
  <c r="Q2932" i="10"/>
  <c r="AD2932" i="10" s="1"/>
  <c r="P2932" i="10"/>
  <c r="O2932" i="10"/>
  <c r="N2932" i="10"/>
  <c r="AB2932" i="10" s="1"/>
  <c r="M2932" i="10"/>
  <c r="L2932" i="10"/>
  <c r="K2932" i="10"/>
  <c r="J2932" i="10"/>
  <c r="I2932" i="10"/>
  <c r="H2932" i="10"/>
  <c r="AA2932" i="10" s="1"/>
  <c r="G2932" i="10"/>
  <c r="Z2932" i="10" s="1"/>
  <c r="F2932" i="10"/>
  <c r="Y2931" i="10"/>
  <c r="X2931" i="10"/>
  <c r="W2931" i="10"/>
  <c r="V2931" i="10"/>
  <c r="S2931" i="10"/>
  <c r="R2931" i="10"/>
  <c r="Q2931" i="10"/>
  <c r="AD2931" i="10" s="1"/>
  <c r="P2931" i="10"/>
  <c r="O2931" i="10"/>
  <c r="N2931" i="10"/>
  <c r="AB2931" i="10" s="1"/>
  <c r="M2931" i="10"/>
  <c r="L2931" i="10"/>
  <c r="K2931" i="10"/>
  <c r="J2931" i="10"/>
  <c r="I2931" i="10"/>
  <c r="H2931" i="10"/>
  <c r="AA2931" i="10" s="1"/>
  <c r="G2931" i="10"/>
  <c r="Z2931" i="10" s="1"/>
  <c r="F2931" i="10"/>
  <c r="Y2930" i="10"/>
  <c r="X2930" i="10"/>
  <c r="W2930" i="10"/>
  <c r="V2930" i="10"/>
  <c r="S2930" i="10"/>
  <c r="R2930" i="10"/>
  <c r="Q2930" i="10"/>
  <c r="AD2930" i="10" s="1"/>
  <c r="P2930" i="10"/>
  <c r="O2930" i="10"/>
  <c r="N2930" i="10"/>
  <c r="AB2930" i="10" s="1"/>
  <c r="M2930" i="10"/>
  <c r="L2930" i="10"/>
  <c r="K2930" i="10"/>
  <c r="J2930" i="10"/>
  <c r="I2930" i="10"/>
  <c r="H2930" i="10"/>
  <c r="AA2930" i="10" s="1"/>
  <c r="G2930" i="10"/>
  <c r="Z2930" i="10" s="1"/>
  <c r="F2930" i="10"/>
  <c r="Y2929" i="10"/>
  <c r="X2929" i="10"/>
  <c r="W2929" i="10"/>
  <c r="V2929" i="10"/>
  <c r="S2929" i="10"/>
  <c r="R2929" i="10"/>
  <c r="Q2929" i="10"/>
  <c r="AD2929" i="10" s="1"/>
  <c r="P2929" i="10"/>
  <c r="O2929" i="10"/>
  <c r="N2929" i="10"/>
  <c r="AB2929" i="10" s="1"/>
  <c r="M2929" i="10"/>
  <c r="L2929" i="10"/>
  <c r="K2929" i="10"/>
  <c r="J2929" i="10"/>
  <c r="I2929" i="10"/>
  <c r="H2929" i="10"/>
  <c r="AA2929" i="10" s="1"/>
  <c r="G2929" i="10"/>
  <c r="Z2929" i="10" s="1"/>
  <c r="F2929" i="10"/>
  <c r="Y2928" i="10"/>
  <c r="X2928" i="10"/>
  <c r="W2928" i="10"/>
  <c r="V2928" i="10"/>
  <c r="S2928" i="10"/>
  <c r="R2928" i="10"/>
  <c r="Q2928" i="10"/>
  <c r="AD2928" i="10" s="1"/>
  <c r="P2928" i="10"/>
  <c r="O2928" i="10"/>
  <c r="N2928" i="10"/>
  <c r="AB2928" i="10" s="1"/>
  <c r="M2928" i="10"/>
  <c r="L2928" i="10"/>
  <c r="K2928" i="10"/>
  <c r="J2928" i="10"/>
  <c r="I2928" i="10"/>
  <c r="H2928" i="10"/>
  <c r="AA2928" i="10" s="1"/>
  <c r="G2928" i="10"/>
  <c r="Z2928" i="10" s="1"/>
  <c r="F2928" i="10"/>
  <c r="Y2927" i="10"/>
  <c r="X2927" i="10"/>
  <c r="W2927" i="10"/>
  <c r="V2927" i="10"/>
  <c r="S2927" i="10"/>
  <c r="R2927" i="10"/>
  <c r="Q2927" i="10"/>
  <c r="AD2927" i="10" s="1"/>
  <c r="P2927" i="10"/>
  <c r="O2927" i="10"/>
  <c r="N2927" i="10"/>
  <c r="AB2927" i="10" s="1"/>
  <c r="M2927" i="10"/>
  <c r="L2927" i="10"/>
  <c r="K2927" i="10"/>
  <c r="J2927" i="10"/>
  <c r="I2927" i="10"/>
  <c r="H2927" i="10"/>
  <c r="AA2927" i="10" s="1"/>
  <c r="G2927" i="10"/>
  <c r="Z2927" i="10" s="1"/>
  <c r="F2927" i="10"/>
  <c r="Y2926" i="10"/>
  <c r="X2926" i="10"/>
  <c r="W2926" i="10"/>
  <c r="V2926" i="10"/>
  <c r="S2926" i="10"/>
  <c r="R2926" i="10"/>
  <c r="Q2926" i="10"/>
  <c r="AD2926" i="10" s="1"/>
  <c r="P2926" i="10"/>
  <c r="O2926" i="10"/>
  <c r="N2926" i="10"/>
  <c r="AB2926" i="10" s="1"/>
  <c r="M2926" i="10"/>
  <c r="L2926" i="10"/>
  <c r="K2926" i="10"/>
  <c r="J2926" i="10"/>
  <c r="I2926" i="10"/>
  <c r="H2926" i="10"/>
  <c r="AA2926" i="10" s="1"/>
  <c r="G2926" i="10"/>
  <c r="Z2926" i="10" s="1"/>
  <c r="F2926" i="10"/>
  <c r="Y2925" i="10"/>
  <c r="X2925" i="10"/>
  <c r="W2925" i="10"/>
  <c r="V2925" i="10"/>
  <c r="S2925" i="10"/>
  <c r="R2925" i="10"/>
  <c r="Q2925" i="10"/>
  <c r="AD2925" i="10" s="1"/>
  <c r="P2925" i="10"/>
  <c r="O2925" i="10"/>
  <c r="N2925" i="10"/>
  <c r="AB2925" i="10" s="1"/>
  <c r="M2925" i="10"/>
  <c r="L2925" i="10"/>
  <c r="K2925" i="10"/>
  <c r="J2925" i="10"/>
  <c r="I2925" i="10"/>
  <c r="H2925" i="10"/>
  <c r="AA2925" i="10" s="1"/>
  <c r="G2925" i="10"/>
  <c r="Z2925" i="10" s="1"/>
  <c r="F2925" i="10"/>
  <c r="Y2924" i="10"/>
  <c r="X2924" i="10"/>
  <c r="W2924" i="10"/>
  <c r="V2924" i="10"/>
  <c r="S2924" i="10"/>
  <c r="R2924" i="10"/>
  <c r="Q2924" i="10"/>
  <c r="AD2924" i="10" s="1"/>
  <c r="P2924" i="10"/>
  <c r="O2924" i="10"/>
  <c r="N2924" i="10"/>
  <c r="AB2924" i="10" s="1"/>
  <c r="M2924" i="10"/>
  <c r="L2924" i="10"/>
  <c r="K2924" i="10"/>
  <c r="J2924" i="10"/>
  <c r="I2924" i="10"/>
  <c r="H2924" i="10"/>
  <c r="AA2924" i="10" s="1"/>
  <c r="G2924" i="10"/>
  <c r="Z2924" i="10" s="1"/>
  <c r="F2924" i="10"/>
  <c r="Y2923" i="10"/>
  <c r="X2923" i="10"/>
  <c r="W2923" i="10"/>
  <c r="V2923" i="10"/>
  <c r="S2923" i="10"/>
  <c r="R2923" i="10"/>
  <c r="Q2923" i="10"/>
  <c r="AD2923" i="10" s="1"/>
  <c r="P2923" i="10"/>
  <c r="O2923" i="10"/>
  <c r="N2923" i="10"/>
  <c r="AB2923" i="10" s="1"/>
  <c r="M2923" i="10"/>
  <c r="L2923" i="10"/>
  <c r="K2923" i="10"/>
  <c r="J2923" i="10"/>
  <c r="I2923" i="10"/>
  <c r="H2923" i="10"/>
  <c r="AA2923" i="10" s="1"/>
  <c r="G2923" i="10"/>
  <c r="Z2923" i="10" s="1"/>
  <c r="F2923" i="10"/>
  <c r="Y2922" i="10"/>
  <c r="X2922" i="10"/>
  <c r="W2922" i="10"/>
  <c r="V2922" i="10"/>
  <c r="S2922" i="10"/>
  <c r="R2922" i="10"/>
  <c r="Q2922" i="10"/>
  <c r="AD2922" i="10" s="1"/>
  <c r="P2922" i="10"/>
  <c r="O2922" i="10"/>
  <c r="N2922" i="10"/>
  <c r="AB2922" i="10" s="1"/>
  <c r="M2922" i="10"/>
  <c r="L2922" i="10"/>
  <c r="K2922" i="10"/>
  <c r="J2922" i="10"/>
  <c r="I2922" i="10"/>
  <c r="H2922" i="10"/>
  <c r="AA2922" i="10" s="1"/>
  <c r="G2922" i="10"/>
  <c r="Z2922" i="10" s="1"/>
  <c r="F2922" i="10"/>
  <c r="Y2921" i="10"/>
  <c r="X2921" i="10"/>
  <c r="W2921" i="10"/>
  <c r="V2921" i="10"/>
  <c r="S2921" i="10"/>
  <c r="R2921" i="10"/>
  <c r="Q2921" i="10"/>
  <c r="AD2921" i="10" s="1"/>
  <c r="P2921" i="10"/>
  <c r="O2921" i="10"/>
  <c r="N2921" i="10"/>
  <c r="AB2921" i="10" s="1"/>
  <c r="M2921" i="10"/>
  <c r="L2921" i="10"/>
  <c r="K2921" i="10"/>
  <c r="J2921" i="10"/>
  <c r="I2921" i="10"/>
  <c r="H2921" i="10"/>
  <c r="AA2921" i="10" s="1"/>
  <c r="G2921" i="10"/>
  <c r="Z2921" i="10" s="1"/>
  <c r="F2921" i="10"/>
  <c r="Y2920" i="10"/>
  <c r="X2920" i="10"/>
  <c r="W2920" i="10"/>
  <c r="V2920" i="10"/>
  <c r="S2920" i="10"/>
  <c r="R2920" i="10"/>
  <c r="Q2920" i="10"/>
  <c r="AD2920" i="10" s="1"/>
  <c r="P2920" i="10"/>
  <c r="O2920" i="10"/>
  <c r="N2920" i="10"/>
  <c r="AB2920" i="10" s="1"/>
  <c r="M2920" i="10"/>
  <c r="L2920" i="10"/>
  <c r="K2920" i="10"/>
  <c r="J2920" i="10"/>
  <c r="I2920" i="10"/>
  <c r="H2920" i="10"/>
  <c r="AA2920" i="10" s="1"/>
  <c r="G2920" i="10"/>
  <c r="Z2920" i="10" s="1"/>
  <c r="F2920" i="10"/>
  <c r="Y2919" i="10"/>
  <c r="X2919" i="10"/>
  <c r="W2919" i="10"/>
  <c r="V2919" i="10"/>
  <c r="S2919" i="10"/>
  <c r="R2919" i="10"/>
  <c r="Q2919" i="10"/>
  <c r="AD2919" i="10" s="1"/>
  <c r="P2919" i="10"/>
  <c r="O2919" i="10"/>
  <c r="N2919" i="10"/>
  <c r="AB2919" i="10" s="1"/>
  <c r="M2919" i="10"/>
  <c r="L2919" i="10"/>
  <c r="K2919" i="10"/>
  <c r="J2919" i="10"/>
  <c r="I2919" i="10"/>
  <c r="H2919" i="10"/>
  <c r="AA2919" i="10" s="1"/>
  <c r="G2919" i="10"/>
  <c r="Z2919" i="10" s="1"/>
  <c r="F2919" i="10"/>
  <c r="Y2918" i="10"/>
  <c r="X2918" i="10"/>
  <c r="W2918" i="10"/>
  <c r="V2918" i="10"/>
  <c r="S2918" i="10"/>
  <c r="R2918" i="10"/>
  <c r="Q2918" i="10"/>
  <c r="AD2918" i="10" s="1"/>
  <c r="P2918" i="10"/>
  <c r="O2918" i="10"/>
  <c r="N2918" i="10"/>
  <c r="AB2918" i="10" s="1"/>
  <c r="M2918" i="10"/>
  <c r="L2918" i="10"/>
  <c r="K2918" i="10"/>
  <c r="J2918" i="10"/>
  <c r="I2918" i="10"/>
  <c r="H2918" i="10"/>
  <c r="AA2918" i="10" s="1"/>
  <c r="G2918" i="10"/>
  <c r="Z2918" i="10" s="1"/>
  <c r="F2918" i="10"/>
  <c r="Y2917" i="10"/>
  <c r="X2917" i="10"/>
  <c r="W2917" i="10"/>
  <c r="V2917" i="10"/>
  <c r="S2917" i="10"/>
  <c r="R2917" i="10"/>
  <c r="Q2917" i="10"/>
  <c r="AD2917" i="10" s="1"/>
  <c r="P2917" i="10"/>
  <c r="O2917" i="10"/>
  <c r="N2917" i="10"/>
  <c r="AB2917" i="10" s="1"/>
  <c r="M2917" i="10"/>
  <c r="L2917" i="10"/>
  <c r="K2917" i="10"/>
  <c r="J2917" i="10"/>
  <c r="I2917" i="10"/>
  <c r="H2917" i="10"/>
  <c r="AA2917" i="10" s="1"/>
  <c r="G2917" i="10"/>
  <c r="Z2917" i="10" s="1"/>
  <c r="F2917" i="10"/>
  <c r="Y2916" i="10"/>
  <c r="X2916" i="10"/>
  <c r="W2916" i="10"/>
  <c r="V2916" i="10"/>
  <c r="S2916" i="10"/>
  <c r="R2916" i="10"/>
  <c r="Q2916" i="10"/>
  <c r="AD2916" i="10" s="1"/>
  <c r="P2916" i="10"/>
  <c r="O2916" i="10"/>
  <c r="N2916" i="10"/>
  <c r="AB2916" i="10" s="1"/>
  <c r="M2916" i="10"/>
  <c r="L2916" i="10"/>
  <c r="K2916" i="10"/>
  <c r="J2916" i="10"/>
  <c r="I2916" i="10"/>
  <c r="H2916" i="10"/>
  <c r="AA2916" i="10" s="1"/>
  <c r="G2916" i="10"/>
  <c r="Z2916" i="10" s="1"/>
  <c r="F2916" i="10"/>
  <c r="Y2915" i="10"/>
  <c r="X2915" i="10"/>
  <c r="W2915" i="10"/>
  <c r="V2915" i="10"/>
  <c r="S2915" i="10"/>
  <c r="R2915" i="10"/>
  <c r="Q2915" i="10"/>
  <c r="AD2915" i="10" s="1"/>
  <c r="P2915" i="10"/>
  <c r="O2915" i="10"/>
  <c r="N2915" i="10"/>
  <c r="AB2915" i="10" s="1"/>
  <c r="M2915" i="10"/>
  <c r="L2915" i="10"/>
  <c r="K2915" i="10"/>
  <c r="J2915" i="10"/>
  <c r="I2915" i="10"/>
  <c r="H2915" i="10"/>
  <c r="AA2915" i="10" s="1"/>
  <c r="G2915" i="10"/>
  <c r="Z2915" i="10" s="1"/>
  <c r="F2915" i="10"/>
  <c r="Y2914" i="10"/>
  <c r="X2914" i="10"/>
  <c r="W2914" i="10"/>
  <c r="V2914" i="10"/>
  <c r="S2914" i="10"/>
  <c r="R2914" i="10"/>
  <c r="Q2914" i="10"/>
  <c r="AD2914" i="10" s="1"/>
  <c r="P2914" i="10"/>
  <c r="O2914" i="10"/>
  <c r="N2914" i="10"/>
  <c r="AB2914" i="10" s="1"/>
  <c r="M2914" i="10"/>
  <c r="L2914" i="10"/>
  <c r="K2914" i="10"/>
  <c r="J2914" i="10"/>
  <c r="I2914" i="10"/>
  <c r="H2914" i="10"/>
  <c r="AA2914" i="10" s="1"/>
  <c r="G2914" i="10"/>
  <c r="Z2914" i="10" s="1"/>
  <c r="F2914" i="10"/>
  <c r="Y2913" i="10"/>
  <c r="X2913" i="10"/>
  <c r="W2913" i="10"/>
  <c r="V2913" i="10"/>
  <c r="S2913" i="10"/>
  <c r="R2913" i="10"/>
  <c r="Q2913" i="10"/>
  <c r="AD2913" i="10" s="1"/>
  <c r="P2913" i="10"/>
  <c r="O2913" i="10"/>
  <c r="N2913" i="10"/>
  <c r="AB2913" i="10" s="1"/>
  <c r="M2913" i="10"/>
  <c r="L2913" i="10"/>
  <c r="K2913" i="10"/>
  <c r="J2913" i="10"/>
  <c r="I2913" i="10"/>
  <c r="H2913" i="10"/>
  <c r="AA2913" i="10" s="1"/>
  <c r="G2913" i="10"/>
  <c r="Z2913" i="10" s="1"/>
  <c r="F2913" i="10"/>
  <c r="Y2912" i="10"/>
  <c r="X2912" i="10"/>
  <c r="W2912" i="10"/>
  <c r="V2912" i="10"/>
  <c r="S2912" i="10"/>
  <c r="R2912" i="10"/>
  <c r="Q2912" i="10"/>
  <c r="AD2912" i="10" s="1"/>
  <c r="P2912" i="10"/>
  <c r="O2912" i="10"/>
  <c r="N2912" i="10"/>
  <c r="AB2912" i="10" s="1"/>
  <c r="M2912" i="10"/>
  <c r="L2912" i="10"/>
  <c r="K2912" i="10"/>
  <c r="J2912" i="10"/>
  <c r="I2912" i="10"/>
  <c r="H2912" i="10"/>
  <c r="AA2912" i="10" s="1"/>
  <c r="G2912" i="10"/>
  <c r="Z2912" i="10" s="1"/>
  <c r="F2912" i="10"/>
  <c r="Y2911" i="10"/>
  <c r="X2911" i="10"/>
  <c r="W2911" i="10"/>
  <c r="V2911" i="10"/>
  <c r="S2911" i="10"/>
  <c r="R2911" i="10"/>
  <c r="Q2911" i="10"/>
  <c r="AD2911" i="10" s="1"/>
  <c r="P2911" i="10"/>
  <c r="O2911" i="10"/>
  <c r="N2911" i="10"/>
  <c r="AB2911" i="10" s="1"/>
  <c r="M2911" i="10"/>
  <c r="L2911" i="10"/>
  <c r="K2911" i="10"/>
  <c r="J2911" i="10"/>
  <c r="I2911" i="10"/>
  <c r="H2911" i="10"/>
  <c r="AA2911" i="10" s="1"/>
  <c r="G2911" i="10"/>
  <c r="Z2911" i="10" s="1"/>
  <c r="F2911" i="10"/>
  <c r="Y2910" i="10"/>
  <c r="X2910" i="10"/>
  <c r="W2910" i="10"/>
  <c r="V2910" i="10"/>
  <c r="S2910" i="10"/>
  <c r="R2910" i="10"/>
  <c r="Q2910" i="10"/>
  <c r="AD2910" i="10" s="1"/>
  <c r="P2910" i="10"/>
  <c r="O2910" i="10"/>
  <c r="N2910" i="10"/>
  <c r="AB2910" i="10" s="1"/>
  <c r="M2910" i="10"/>
  <c r="L2910" i="10"/>
  <c r="K2910" i="10"/>
  <c r="J2910" i="10"/>
  <c r="I2910" i="10"/>
  <c r="H2910" i="10"/>
  <c r="AA2910" i="10" s="1"/>
  <c r="G2910" i="10"/>
  <c r="Z2910" i="10" s="1"/>
  <c r="F2910" i="10"/>
  <c r="Y2909" i="10"/>
  <c r="X2909" i="10"/>
  <c r="W2909" i="10"/>
  <c r="V2909" i="10"/>
  <c r="S2909" i="10"/>
  <c r="R2909" i="10"/>
  <c r="Q2909" i="10"/>
  <c r="AD2909" i="10" s="1"/>
  <c r="P2909" i="10"/>
  <c r="O2909" i="10"/>
  <c r="N2909" i="10"/>
  <c r="AB2909" i="10" s="1"/>
  <c r="M2909" i="10"/>
  <c r="L2909" i="10"/>
  <c r="K2909" i="10"/>
  <c r="J2909" i="10"/>
  <c r="I2909" i="10"/>
  <c r="H2909" i="10"/>
  <c r="AA2909" i="10" s="1"/>
  <c r="G2909" i="10"/>
  <c r="Z2909" i="10" s="1"/>
  <c r="F2909" i="10"/>
  <c r="Y2908" i="10"/>
  <c r="X2908" i="10"/>
  <c r="W2908" i="10"/>
  <c r="V2908" i="10"/>
  <c r="S2908" i="10"/>
  <c r="R2908" i="10"/>
  <c r="Q2908" i="10"/>
  <c r="AD2908" i="10" s="1"/>
  <c r="P2908" i="10"/>
  <c r="O2908" i="10"/>
  <c r="N2908" i="10"/>
  <c r="AB2908" i="10" s="1"/>
  <c r="M2908" i="10"/>
  <c r="L2908" i="10"/>
  <c r="K2908" i="10"/>
  <c r="J2908" i="10"/>
  <c r="I2908" i="10"/>
  <c r="H2908" i="10"/>
  <c r="AA2908" i="10" s="1"/>
  <c r="G2908" i="10"/>
  <c r="Z2908" i="10" s="1"/>
  <c r="F2908" i="10"/>
  <c r="Y2907" i="10"/>
  <c r="X2907" i="10"/>
  <c r="W2907" i="10"/>
  <c r="V2907" i="10"/>
  <c r="S2907" i="10"/>
  <c r="R2907" i="10"/>
  <c r="Q2907" i="10"/>
  <c r="AD2907" i="10" s="1"/>
  <c r="P2907" i="10"/>
  <c r="O2907" i="10"/>
  <c r="N2907" i="10"/>
  <c r="AB2907" i="10" s="1"/>
  <c r="M2907" i="10"/>
  <c r="L2907" i="10"/>
  <c r="K2907" i="10"/>
  <c r="J2907" i="10"/>
  <c r="I2907" i="10"/>
  <c r="H2907" i="10"/>
  <c r="AA2907" i="10" s="1"/>
  <c r="G2907" i="10"/>
  <c r="Z2907" i="10" s="1"/>
  <c r="F2907" i="10"/>
  <c r="Y2906" i="10"/>
  <c r="X2906" i="10"/>
  <c r="W2906" i="10"/>
  <c r="V2906" i="10"/>
  <c r="S2906" i="10"/>
  <c r="R2906" i="10"/>
  <c r="Q2906" i="10"/>
  <c r="AD2906" i="10" s="1"/>
  <c r="P2906" i="10"/>
  <c r="O2906" i="10"/>
  <c r="N2906" i="10"/>
  <c r="AB2906" i="10" s="1"/>
  <c r="M2906" i="10"/>
  <c r="L2906" i="10"/>
  <c r="K2906" i="10"/>
  <c r="J2906" i="10"/>
  <c r="I2906" i="10"/>
  <c r="H2906" i="10"/>
  <c r="AA2906" i="10" s="1"/>
  <c r="G2906" i="10"/>
  <c r="Z2906" i="10" s="1"/>
  <c r="F2906" i="10"/>
  <c r="Y2905" i="10"/>
  <c r="X2905" i="10"/>
  <c r="W2905" i="10"/>
  <c r="V2905" i="10"/>
  <c r="S2905" i="10"/>
  <c r="R2905" i="10"/>
  <c r="Q2905" i="10"/>
  <c r="AD2905" i="10" s="1"/>
  <c r="P2905" i="10"/>
  <c r="O2905" i="10"/>
  <c r="N2905" i="10"/>
  <c r="AB2905" i="10" s="1"/>
  <c r="M2905" i="10"/>
  <c r="L2905" i="10"/>
  <c r="K2905" i="10"/>
  <c r="J2905" i="10"/>
  <c r="I2905" i="10"/>
  <c r="H2905" i="10"/>
  <c r="AA2905" i="10" s="1"/>
  <c r="G2905" i="10"/>
  <c r="Z2905" i="10" s="1"/>
  <c r="F2905" i="10"/>
  <c r="Y2904" i="10"/>
  <c r="X2904" i="10"/>
  <c r="W2904" i="10"/>
  <c r="V2904" i="10"/>
  <c r="S2904" i="10"/>
  <c r="R2904" i="10"/>
  <c r="Q2904" i="10"/>
  <c r="AD2904" i="10" s="1"/>
  <c r="P2904" i="10"/>
  <c r="O2904" i="10"/>
  <c r="N2904" i="10"/>
  <c r="AB2904" i="10" s="1"/>
  <c r="M2904" i="10"/>
  <c r="L2904" i="10"/>
  <c r="K2904" i="10"/>
  <c r="J2904" i="10"/>
  <c r="I2904" i="10"/>
  <c r="H2904" i="10"/>
  <c r="AA2904" i="10" s="1"/>
  <c r="G2904" i="10"/>
  <c r="Z2904" i="10" s="1"/>
  <c r="F2904" i="10"/>
  <c r="Y2903" i="10"/>
  <c r="X2903" i="10"/>
  <c r="W2903" i="10"/>
  <c r="V2903" i="10"/>
  <c r="S2903" i="10"/>
  <c r="R2903" i="10"/>
  <c r="Q2903" i="10"/>
  <c r="AD2903" i="10" s="1"/>
  <c r="P2903" i="10"/>
  <c r="O2903" i="10"/>
  <c r="N2903" i="10"/>
  <c r="AB2903" i="10" s="1"/>
  <c r="M2903" i="10"/>
  <c r="L2903" i="10"/>
  <c r="K2903" i="10"/>
  <c r="J2903" i="10"/>
  <c r="I2903" i="10"/>
  <c r="H2903" i="10"/>
  <c r="AA2903" i="10" s="1"/>
  <c r="G2903" i="10"/>
  <c r="Z2903" i="10" s="1"/>
  <c r="F2903" i="10"/>
  <c r="Y2902" i="10"/>
  <c r="X2902" i="10"/>
  <c r="W2902" i="10"/>
  <c r="V2902" i="10"/>
  <c r="S2902" i="10"/>
  <c r="R2902" i="10"/>
  <c r="Q2902" i="10"/>
  <c r="AD2902" i="10" s="1"/>
  <c r="P2902" i="10"/>
  <c r="O2902" i="10"/>
  <c r="N2902" i="10"/>
  <c r="AB2902" i="10" s="1"/>
  <c r="M2902" i="10"/>
  <c r="L2902" i="10"/>
  <c r="K2902" i="10"/>
  <c r="J2902" i="10"/>
  <c r="I2902" i="10"/>
  <c r="H2902" i="10"/>
  <c r="AA2902" i="10" s="1"/>
  <c r="G2902" i="10"/>
  <c r="Z2902" i="10" s="1"/>
  <c r="F2902" i="10"/>
  <c r="Y2901" i="10"/>
  <c r="X2901" i="10"/>
  <c r="W2901" i="10"/>
  <c r="V2901" i="10"/>
  <c r="S2901" i="10"/>
  <c r="R2901" i="10"/>
  <c r="Q2901" i="10"/>
  <c r="AD2901" i="10" s="1"/>
  <c r="P2901" i="10"/>
  <c r="O2901" i="10"/>
  <c r="N2901" i="10"/>
  <c r="AB2901" i="10" s="1"/>
  <c r="M2901" i="10"/>
  <c r="L2901" i="10"/>
  <c r="K2901" i="10"/>
  <c r="J2901" i="10"/>
  <c r="I2901" i="10"/>
  <c r="H2901" i="10"/>
  <c r="AA2901" i="10" s="1"/>
  <c r="G2901" i="10"/>
  <c r="Z2901" i="10" s="1"/>
  <c r="F2901" i="10"/>
  <c r="Y2900" i="10"/>
  <c r="X2900" i="10"/>
  <c r="W2900" i="10"/>
  <c r="V2900" i="10"/>
  <c r="S2900" i="10"/>
  <c r="R2900" i="10"/>
  <c r="Q2900" i="10"/>
  <c r="AD2900" i="10" s="1"/>
  <c r="P2900" i="10"/>
  <c r="O2900" i="10"/>
  <c r="N2900" i="10"/>
  <c r="AB2900" i="10" s="1"/>
  <c r="M2900" i="10"/>
  <c r="L2900" i="10"/>
  <c r="K2900" i="10"/>
  <c r="J2900" i="10"/>
  <c r="I2900" i="10"/>
  <c r="H2900" i="10"/>
  <c r="AA2900" i="10" s="1"/>
  <c r="G2900" i="10"/>
  <c r="Z2900" i="10" s="1"/>
  <c r="F2900" i="10"/>
  <c r="Y2899" i="10"/>
  <c r="X2899" i="10"/>
  <c r="W2899" i="10"/>
  <c r="V2899" i="10"/>
  <c r="S2899" i="10"/>
  <c r="R2899" i="10"/>
  <c r="Q2899" i="10"/>
  <c r="AD2899" i="10" s="1"/>
  <c r="P2899" i="10"/>
  <c r="O2899" i="10"/>
  <c r="N2899" i="10"/>
  <c r="AB2899" i="10" s="1"/>
  <c r="M2899" i="10"/>
  <c r="L2899" i="10"/>
  <c r="K2899" i="10"/>
  <c r="J2899" i="10"/>
  <c r="I2899" i="10"/>
  <c r="H2899" i="10"/>
  <c r="AA2899" i="10" s="1"/>
  <c r="G2899" i="10"/>
  <c r="Z2899" i="10" s="1"/>
  <c r="F2899" i="10"/>
  <c r="Y2898" i="10"/>
  <c r="X2898" i="10"/>
  <c r="W2898" i="10"/>
  <c r="V2898" i="10"/>
  <c r="S2898" i="10"/>
  <c r="R2898" i="10"/>
  <c r="Q2898" i="10"/>
  <c r="AD2898" i="10" s="1"/>
  <c r="P2898" i="10"/>
  <c r="O2898" i="10"/>
  <c r="N2898" i="10"/>
  <c r="AB2898" i="10" s="1"/>
  <c r="M2898" i="10"/>
  <c r="L2898" i="10"/>
  <c r="K2898" i="10"/>
  <c r="J2898" i="10"/>
  <c r="I2898" i="10"/>
  <c r="H2898" i="10"/>
  <c r="AA2898" i="10" s="1"/>
  <c r="G2898" i="10"/>
  <c r="Z2898" i="10" s="1"/>
  <c r="F2898" i="10"/>
  <c r="Y2897" i="10"/>
  <c r="X2897" i="10"/>
  <c r="W2897" i="10"/>
  <c r="V2897" i="10"/>
  <c r="S2897" i="10"/>
  <c r="R2897" i="10"/>
  <c r="Q2897" i="10"/>
  <c r="AD2897" i="10" s="1"/>
  <c r="P2897" i="10"/>
  <c r="O2897" i="10"/>
  <c r="N2897" i="10"/>
  <c r="AB2897" i="10" s="1"/>
  <c r="M2897" i="10"/>
  <c r="L2897" i="10"/>
  <c r="K2897" i="10"/>
  <c r="J2897" i="10"/>
  <c r="I2897" i="10"/>
  <c r="H2897" i="10"/>
  <c r="AA2897" i="10" s="1"/>
  <c r="G2897" i="10"/>
  <c r="Z2897" i="10" s="1"/>
  <c r="F2897" i="10"/>
  <c r="Y2896" i="10"/>
  <c r="X2896" i="10"/>
  <c r="W2896" i="10"/>
  <c r="V2896" i="10"/>
  <c r="S2896" i="10"/>
  <c r="R2896" i="10"/>
  <c r="Q2896" i="10"/>
  <c r="AD2896" i="10" s="1"/>
  <c r="P2896" i="10"/>
  <c r="O2896" i="10"/>
  <c r="N2896" i="10"/>
  <c r="AB2896" i="10" s="1"/>
  <c r="M2896" i="10"/>
  <c r="L2896" i="10"/>
  <c r="K2896" i="10"/>
  <c r="J2896" i="10"/>
  <c r="I2896" i="10"/>
  <c r="H2896" i="10"/>
  <c r="AA2896" i="10" s="1"/>
  <c r="G2896" i="10"/>
  <c r="Z2896" i="10" s="1"/>
  <c r="F2896" i="10"/>
  <c r="Y2895" i="10"/>
  <c r="X2895" i="10"/>
  <c r="W2895" i="10"/>
  <c r="V2895" i="10"/>
  <c r="S2895" i="10"/>
  <c r="R2895" i="10"/>
  <c r="Q2895" i="10"/>
  <c r="AD2895" i="10" s="1"/>
  <c r="P2895" i="10"/>
  <c r="O2895" i="10"/>
  <c r="N2895" i="10"/>
  <c r="AB2895" i="10" s="1"/>
  <c r="M2895" i="10"/>
  <c r="L2895" i="10"/>
  <c r="K2895" i="10"/>
  <c r="J2895" i="10"/>
  <c r="I2895" i="10"/>
  <c r="H2895" i="10"/>
  <c r="AA2895" i="10" s="1"/>
  <c r="G2895" i="10"/>
  <c r="Z2895" i="10" s="1"/>
  <c r="F2895" i="10"/>
  <c r="Y2894" i="10"/>
  <c r="X2894" i="10"/>
  <c r="W2894" i="10"/>
  <c r="V2894" i="10"/>
  <c r="S2894" i="10"/>
  <c r="R2894" i="10"/>
  <c r="Q2894" i="10"/>
  <c r="AD2894" i="10" s="1"/>
  <c r="P2894" i="10"/>
  <c r="O2894" i="10"/>
  <c r="N2894" i="10"/>
  <c r="AB2894" i="10" s="1"/>
  <c r="M2894" i="10"/>
  <c r="L2894" i="10"/>
  <c r="K2894" i="10"/>
  <c r="J2894" i="10"/>
  <c r="I2894" i="10"/>
  <c r="H2894" i="10"/>
  <c r="AA2894" i="10" s="1"/>
  <c r="G2894" i="10"/>
  <c r="Z2894" i="10" s="1"/>
  <c r="F2894" i="10"/>
  <c r="Y2893" i="10"/>
  <c r="X2893" i="10"/>
  <c r="W2893" i="10"/>
  <c r="V2893" i="10"/>
  <c r="S2893" i="10"/>
  <c r="R2893" i="10"/>
  <c r="Q2893" i="10"/>
  <c r="AD2893" i="10" s="1"/>
  <c r="P2893" i="10"/>
  <c r="O2893" i="10"/>
  <c r="N2893" i="10"/>
  <c r="AB2893" i="10" s="1"/>
  <c r="M2893" i="10"/>
  <c r="L2893" i="10"/>
  <c r="K2893" i="10"/>
  <c r="J2893" i="10"/>
  <c r="I2893" i="10"/>
  <c r="H2893" i="10"/>
  <c r="AA2893" i="10" s="1"/>
  <c r="G2893" i="10"/>
  <c r="Z2893" i="10" s="1"/>
  <c r="F2893" i="10"/>
  <c r="Y2892" i="10"/>
  <c r="X2892" i="10"/>
  <c r="W2892" i="10"/>
  <c r="V2892" i="10"/>
  <c r="S2892" i="10"/>
  <c r="R2892" i="10"/>
  <c r="Q2892" i="10"/>
  <c r="AD2892" i="10" s="1"/>
  <c r="P2892" i="10"/>
  <c r="O2892" i="10"/>
  <c r="N2892" i="10"/>
  <c r="AB2892" i="10" s="1"/>
  <c r="M2892" i="10"/>
  <c r="L2892" i="10"/>
  <c r="K2892" i="10"/>
  <c r="J2892" i="10"/>
  <c r="I2892" i="10"/>
  <c r="H2892" i="10"/>
  <c r="AA2892" i="10" s="1"/>
  <c r="G2892" i="10"/>
  <c r="Z2892" i="10" s="1"/>
  <c r="F2892" i="10"/>
  <c r="Y2891" i="10"/>
  <c r="X2891" i="10"/>
  <c r="W2891" i="10"/>
  <c r="V2891" i="10"/>
  <c r="S2891" i="10"/>
  <c r="R2891" i="10"/>
  <c r="Q2891" i="10"/>
  <c r="AD2891" i="10" s="1"/>
  <c r="P2891" i="10"/>
  <c r="O2891" i="10"/>
  <c r="N2891" i="10"/>
  <c r="AB2891" i="10" s="1"/>
  <c r="M2891" i="10"/>
  <c r="L2891" i="10"/>
  <c r="K2891" i="10"/>
  <c r="J2891" i="10"/>
  <c r="I2891" i="10"/>
  <c r="H2891" i="10"/>
  <c r="AA2891" i="10" s="1"/>
  <c r="G2891" i="10"/>
  <c r="Z2891" i="10" s="1"/>
  <c r="F2891" i="10"/>
  <c r="Y2890" i="10"/>
  <c r="X2890" i="10"/>
  <c r="W2890" i="10"/>
  <c r="V2890" i="10"/>
  <c r="S2890" i="10"/>
  <c r="R2890" i="10"/>
  <c r="Q2890" i="10"/>
  <c r="AD2890" i="10" s="1"/>
  <c r="P2890" i="10"/>
  <c r="O2890" i="10"/>
  <c r="N2890" i="10"/>
  <c r="AB2890" i="10" s="1"/>
  <c r="M2890" i="10"/>
  <c r="L2890" i="10"/>
  <c r="K2890" i="10"/>
  <c r="J2890" i="10"/>
  <c r="I2890" i="10"/>
  <c r="H2890" i="10"/>
  <c r="AA2890" i="10" s="1"/>
  <c r="G2890" i="10"/>
  <c r="Z2890" i="10" s="1"/>
  <c r="F2890" i="10"/>
  <c r="Y2889" i="10"/>
  <c r="X2889" i="10"/>
  <c r="W2889" i="10"/>
  <c r="V2889" i="10"/>
  <c r="S2889" i="10"/>
  <c r="R2889" i="10"/>
  <c r="Q2889" i="10"/>
  <c r="AD2889" i="10" s="1"/>
  <c r="P2889" i="10"/>
  <c r="O2889" i="10"/>
  <c r="N2889" i="10"/>
  <c r="AB2889" i="10" s="1"/>
  <c r="M2889" i="10"/>
  <c r="L2889" i="10"/>
  <c r="K2889" i="10"/>
  <c r="J2889" i="10"/>
  <c r="I2889" i="10"/>
  <c r="H2889" i="10"/>
  <c r="AA2889" i="10" s="1"/>
  <c r="G2889" i="10"/>
  <c r="Z2889" i="10" s="1"/>
  <c r="F2889" i="10"/>
  <c r="Y2888" i="10"/>
  <c r="X2888" i="10"/>
  <c r="W2888" i="10"/>
  <c r="V2888" i="10"/>
  <c r="S2888" i="10"/>
  <c r="R2888" i="10"/>
  <c r="Q2888" i="10"/>
  <c r="AD2888" i="10" s="1"/>
  <c r="P2888" i="10"/>
  <c r="O2888" i="10"/>
  <c r="N2888" i="10"/>
  <c r="AB2888" i="10" s="1"/>
  <c r="M2888" i="10"/>
  <c r="L2888" i="10"/>
  <c r="K2888" i="10"/>
  <c r="J2888" i="10"/>
  <c r="I2888" i="10"/>
  <c r="H2888" i="10"/>
  <c r="AA2888" i="10" s="1"/>
  <c r="G2888" i="10"/>
  <c r="Z2888" i="10" s="1"/>
  <c r="F2888" i="10"/>
  <c r="Y2887" i="10"/>
  <c r="X2887" i="10"/>
  <c r="W2887" i="10"/>
  <c r="V2887" i="10"/>
  <c r="S2887" i="10"/>
  <c r="R2887" i="10"/>
  <c r="Q2887" i="10"/>
  <c r="AD2887" i="10" s="1"/>
  <c r="P2887" i="10"/>
  <c r="O2887" i="10"/>
  <c r="N2887" i="10"/>
  <c r="AB2887" i="10" s="1"/>
  <c r="M2887" i="10"/>
  <c r="L2887" i="10"/>
  <c r="K2887" i="10"/>
  <c r="J2887" i="10"/>
  <c r="I2887" i="10"/>
  <c r="H2887" i="10"/>
  <c r="AA2887" i="10" s="1"/>
  <c r="G2887" i="10"/>
  <c r="Z2887" i="10" s="1"/>
  <c r="F2887" i="10"/>
  <c r="Y2886" i="10"/>
  <c r="X2886" i="10"/>
  <c r="W2886" i="10"/>
  <c r="V2886" i="10"/>
  <c r="S2886" i="10"/>
  <c r="R2886" i="10"/>
  <c r="Q2886" i="10"/>
  <c r="AD2886" i="10" s="1"/>
  <c r="P2886" i="10"/>
  <c r="O2886" i="10"/>
  <c r="N2886" i="10"/>
  <c r="AB2886" i="10" s="1"/>
  <c r="M2886" i="10"/>
  <c r="L2886" i="10"/>
  <c r="K2886" i="10"/>
  <c r="J2886" i="10"/>
  <c r="I2886" i="10"/>
  <c r="H2886" i="10"/>
  <c r="AA2886" i="10" s="1"/>
  <c r="G2886" i="10"/>
  <c r="Z2886" i="10" s="1"/>
  <c r="F2886" i="10"/>
  <c r="Y2885" i="10"/>
  <c r="X2885" i="10"/>
  <c r="W2885" i="10"/>
  <c r="V2885" i="10"/>
  <c r="S2885" i="10"/>
  <c r="R2885" i="10"/>
  <c r="Q2885" i="10"/>
  <c r="AD2885" i="10" s="1"/>
  <c r="P2885" i="10"/>
  <c r="O2885" i="10"/>
  <c r="N2885" i="10"/>
  <c r="AB2885" i="10" s="1"/>
  <c r="M2885" i="10"/>
  <c r="L2885" i="10"/>
  <c r="K2885" i="10"/>
  <c r="J2885" i="10"/>
  <c r="I2885" i="10"/>
  <c r="H2885" i="10"/>
  <c r="AA2885" i="10" s="1"/>
  <c r="G2885" i="10"/>
  <c r="Z2885" i="10" s="1"/>
  <c r="F2885" i="10"/>
  <c r="Y2884" i="10"/>
  <c r="X2884" i="10"/>
  <c r="W2884" i="10"/>
  <c r="V2884" i="10"/>
  <c r="S2884" i="10"/>
  <c r="R2884" i="10"/>
  <c r="Q2884" i="10"/>
  <c r="AD2884" i="10" s="1"/>
  <c r="P2884" i="10"/>
  <c r="O2884" i="10"/>
  <c r="N2884" i="10"/>
  <c r="AB2884" i="10" s="1"/>
  <c r="M2884" i="10"/>
  <c r="L2884" i="10"/>
  <c r="K2884" i="10"/>
  <c r="J2884" i="10"/>
  <c r="I2884" i="10"/>
  <c r="H2884" i="10"/>
  <c r="AA2884" i="10" s="1"/>
  <c r="G2884" i="10"/>
  <c r="Z2884" i="10" s="1"/>
  <c r="F2884" i="10"/>
  <c r="Y2883" i="10"/>
  <c r="X2883" i="10"/>
  <c r="W2883" i="10"/>
  <c r="V2883" i="10"/>
  <c r="S2883" i="10"/>
  <c r="R2883" i="10"/>
  <c r="Q2883" i="10"/>
  <c r="AD2883" i="10" s="1"/>
  <c r="P2883" i="10"/>
  <c r="O2883" i="10"/>
  <c r="N2883" i="10"/>
  <c r="AB2883" i="10" s="1"/>
  <c r="M2883" i="10"/>
  <c r="L2883" i="10"/>
  <c r="K2883" i="10"/>
  <c r="J2883" i="10"/>
  <c r="I2883" i="10"/>
  <c r="H2883" i="10"/>
  <c r="AA2883" i="10" s="1"/>
  <c r="G2883" i="10"/>
  <c r="Z2883" i="10" s="1"/>
  <c r="F2883" i="10"/>
  <c r="Y2882" i="10"/>
  <c r="X2882" i="10"/>
  <c r="W2882" i="10"/>
  <c r="V2882" i="10"/>
  <c r="S2882" i="10"/>
  <c r="R2882" i="10"/>
  <c r="Q2882" i="10"/>
  <c r="AD2882" i="10" s="1"/>
  <c r="P2882" i="10"/>
  <c r="O2882" i="10"/>
  <c r="N2882" i="10"/>
  <c r="AB2882" i="10" s="1"/>
  <c r="M2882" i="10"/>
  <c r="L2882" i="10"/>
  <c r="K2882" i="10"/>
  <c r="J2882" i="10"/>
  <c r="I2882" i="10"/>
  <c r="H2882" i="10"/>
  <c r="AA2882" i="10" s="1"/>
  <c r="G2882" i="10"/>
  <c r="Z2882" i="10" s="1"/>
  <c r="F2882" i="10"/>
  <c r="Y2881" i="10"/>
  <c r="X2881" i="10"/>
  <c r="W2881" i="10"/>
  <c r="V2881" i="10"/>
  <c r="S2881" i="10"/>
  <c r="R2881" i="10"/>
  <c r="Q2881" i="10"/>
  <c r="AD2881" i="10" s="1"/>
  <c r="P2881" i="10"/>
  <c r="O2881" i="10"/>
  <c r="N2881" i="10"/>
  <c r="AB2881" i="10" s="1"/>
  <c r="M2881" i="10"/>
  <c r="L2881" i="10"/>
  <c r="K2881" i="10"/>
  <c r="J2881" i="10"/>
  <c r="I2881" i="10"/>
  <c r="H2881" i="10"/>
  <c r="AA2881" i="10" s="1"/>
  <c r="G2881" i="10"/>
  <c r="Z2881" i="10" s="1"/>
  <c r="F2881" i="10"/>
  <c r="Y2880" i="10"/>
  <c r="X2880" i="10"/>
  <c r="W2880" i="10"/>
  <c r="V2880" i="10"/>
  <c r="S2880" i="10"/>
  <c r="R2880" i="10"/>
  <c r="Q2880" i="10"/>
  <c r="AD2880" i="10" s="1"/>
  <c r="P2880" i="10"/>
  <c r="O2880" i="10"/>
  <c r="N2880" i="10"/>
  <c r="AB2880" i="10" s="1"/>
  <c r="M2880" i="10"/>
  <c r="L2880" i="10"/>
  <c r="K2880" i="10"/>
  <c r="J2880" i="10"/>
  <c r="I2880" i="10"/>
  <c r="H2880" i="10"/>
  <c r="AA2880" i="10" s="1"/>
  <c r="G2880" i="10"/>
  <c r="Z2880" i="10" s="1"/>
  <c r="F2880" i="10"/>
  <c r="Y2879" i="10"/>
  <c r="X2879" i="10"/>
  <c r="W2879" i="10"/>
  <c r="V2879" i="10"/>
  <c r="S2879" i="10"/>
  <c r="R2879" i="10"/>
  <c r="Q2879" i="10"/>
  <c r="AD2879" i="10" s="1"/>
  <c r="P2879" i="10"/>
  <c r="O2879" i="10"/>
  <c r="N2879" i="10"/>
  <c r="AB2879" i="10" s="1"/>
  <c r="M2879" i="10"/>
  <c r="L2879" i="10"/>
  <c r="K2879" i="10"/>
  <c r="J2879" i="10"/>
  <c r="I2879" i="10"/>
  <c r="H2879" i="10"/>
  <c r="AA2879" i="10" s="1"/>
  <c r="G2879" i="10"/>
  <c r="Z2879" i="10" s="1"/>
  <c r="F2879" i="10"/>
  <c r="Y2878" i="10"/>
  <c r="X2878" i="10"/>
  <c r="W2878" i="10"/>
  <c r="V2878" i="10"/>
  <c r="S2878" i="10"/>
  <c r="R2878" i="10"/>
  <c r="Q2878" i="10"/>
  <c r="AD2878" i="10" s="1"/>
  <c r="P2878" i="10"/>
  <c r="O2878" i="10"/>
  <c r="N2878" i="10"/>
  <c r="AB2878" i="10" s="1"/>
  <c r="M2878" i="10"/>
  <c r="L2878" i="10"/>
  <c r="K2878" i="10"/>
  <c r="J2878" i="10"/>
  <c r="I2878" i="10"/>
  <c r="H2878" i="10"/>
  <c r="AA2878" i="10" s="1"/>
  <c r="G2878" i="10"/>
  <c r="Z2878" i="10" s="1"/>
  <c r="F2878" i="10"/>
  <c r="Y2877" i="10"/>
  <c r="X2877" i="10"/>
  <c r="W2877" i="10"/>
  <c r="V2877" i="10"/>
  <c r="S2877" i="10"/>
  <c r="R2877" i="10"/>
  <c r="Q2877" i="10"/>
  <c r="AD2877" i="10" s="1"/>
  <c r="P2877" i="10"/>
  <c r="O2877" i="10"/>
  <c r="N2877" i="10"/>
  <c r="AB2877" i="10" s="1"/>
  <c r="M2877" i="10"/>
  <c r="L2877" i="10"/>
  <c r="K2877" i="10"/>
  <c r="J2877" i="10"/>
  <c r="I2877" i="10"/>
  <c r="H2877" i="10"/>
  <c r="AA2877" i="10" s="1"/>
  <c r="G2877" i="10"/>
  <c r="Z2877" i="10" s="1"/>
  <c r="F2877" i="10"/>
  <c r="Y2876" i="10"/>
  <c r="X2876" i="10"/>
  <c r="W2876" i="10"/>
  <c r="V2876" i="10"/>
  <c r="S2876" i="10"/>
  <c r="R2876" i="10"/>
  <c r="Q2876" i="10"/>
  <c r="AD2876" i="10" s="1"/>
  <c r="P2876" i="10"/>
  <c r="O2876" i="10"/>
  <c r="N2876" i="10"/>
  <c r="AB2876" i="10" s="1"/>
  <c r="M2876" i="10"/>
  <c r="L2876" i="10"/>
  <c r="K2876" i="10"/>
  <c r="J2876" i="10"/>
  <c r="I2876" i="10"/>
  <c r="H2876" i="10"/>
  <c r="AA2876" i="10" s="1"/>
  <c r="G2876" i="10"/>
  <c r="Z2876" i="10" s="1"/>
  <c r="F2876" i="10"/>
  <c r="Y2875" i="10"/>
  <c r="X2875" i="10"/>
  <c r="W2875" i="10"/>
  <c r="V2875" i="10"/>
  <c r="S2875" i="10"/>
  <c r="R2875" i="10"/>
  <c r="Q2875" i="10"/>
  <c r="AD2875" i="10" s="1"/>
  <c r="P2875" i="10"/>
  <c r="O2875" i="10"/>
  <c r="N2875" i="10"/>
  <c r="AB2875" i="10" s="1"/>
  <c r="M2875" i="10"/>
  <c r="L2875" i="10"/>
  <c r="K2875" i="10"/>
  <c r="J2875" i="10"/>
  <c r="I2875" i="10"/>
  <c r="H2875" i="10"/>
  <c r="AA2875" i="10" s="1"/>
  <c r="G2875" i="10"/>
  <c r="Z2875" i="10" s="1"/>
  <c r="F2875" i="10"/>
  <c r="Y2874" i="10"/>
  <c r="X2874" i="10"/>
  <c r="W2874" i="10"/>
  <c r="V2874" i="10"/>
  <c r="S2874" i="10"/>
  <c r="R2874" i="10"/>
  <c r="Q2874" i="10"/>
  <c r="AD2874" i="10" s="1"/>
  <c r="P2874" i="10"/>
  <c r="O2874" i="10"/>
  <c r="N2874" i="10"/>
  <c r="AB2874" i="10" s="1"/>
  <c r="M2874" i="10"/>
  <c r="L2874" i="10"/>
  <c r="K2874" i="10"/>
  <c r="J2874" i="10"/>
  <c r="I2874" i="10"/>
  <c r="H2874" i="10"/>
  <c r="AA2874" i="10" s="1"/>
  <c r="G2874" i="10"/>
  <c r="Z2874" i="10" s="1"/>
  <c r="F2874" i="10"/>
  <c r="Y2873" i="10"/>
  <c r="X2873" i="10"/>
  <c r="W2873" i="10"/>
  <c r="V2873" i="10"/>
  <c r="S2873" i="10"/>
  <c r="R2873" i="10"/>
  <c r="Q2873" i="10"/>
  <c r="AD2873" i="10" s="1"/>
  <c r="P2873" i="10"/>
  <c r="O2873" i="10"/>
  <c r="N2873" i="10"/>
  <c r="AB2873" i="10" s="1"/>
  <c r="M2873" i="10"/>
  <c r="L2873" i="10"/>
  <c r="K2873" i="10"/>
  <c r="J2873" i="10"/>
  <c r="I2873" i="10"/>
  <c r="H2873" i="10"/>
  <c r="AA2873" i="10" s="1"/>
  <c r="G2873" i="10"/>
  <c r="Z2873" i="10" s="1"/>
  <c r="F2873" i="10"/>
  <c r="Y2872" i="10"/>
  <c r="X2872" i="10"/>
  <c r="W2872" i="10"/>
  <c r="V2872" i="10"/>
  <c r="S2872" i="10"/>
  <c r="R2872" i="10"/>
  <c r="Q2872" i="10"/>
  <c r="AD2872" i="10" s="1"/>
  <c r="P2872" i="10"/>
  <c r="O2872" i="10"/>
  <c r="N2872" i="10"/>
  <c r="AB2872" i="10" s="1"/>
  <c r="M2872" i="10"/>
  <c r="L2872" i="10"/>
  <c r="K2872" i="10"/>
  <c r="J2872" i="10"/>
  <c r="I2872" i="10"/>
  <c r="H2872" i="10"/>
  <c r="AA2872" i="10" s="1"/>
  <c r="G2872" i="10"/>
  <c r="Z2872" i="10" s="1"/>
  <c r="F2872" i="10"/>
  <c r="Y2871" i="10"/>
  <c r="X2871" i="10"/>
  <c r="W2871" i="10"/>
  <c r="V2871" i="10"/>
  <c r="S2871" i="10"/>
  <c r="R2871" i="10"/>
  <c r="Q2871" i="10"/>
  <c r="AD2871" i="10" s="1"/>
  <c r="P2871" i="10"/>
  <c r="O2871" i="10"/>
  <c r="N2871" i="10"/>
  <c r="AB2871" i="10" s="1"/>
  <c r="M2871" i="10"/>
  <c r="L2871" i="10"/>
  <c r="K2871" i="10"/>
  <c r="J2871" i="10"/>
  <c r="I2871" i="10"/>
  <c r="H2871" i="10"/>
  <c r="AA2871" i="10" s="1"/>
  <c r="G2871" i="10"/>
  <c r="Z2871" i="10" s="1"/>
  <c r="F2871" i="10"/>
  <c r="Y2870" i="10"/>
  <c r="X2870" i="10"/>
  <c r="W2870" i="10"/>
  <c r="V2870" i="10"/>
  <c r="S2870" i="10"/>
  <c r="R2870" i="10"/>
  <c r="Q2870" i="10"/>
  <c r="AD2870" i="10" s="1"/>
  <c r="P2870" i="10"/>
  <c r="O2870" i="10"/>
  <c r="N2870" i="10"/>
  <c r="AB2870" i="10" s="1"/>
  <c r="M2870" i="10"/>
  <c r="L2870" i="10"/>
  <c r="K2870" i="10"/>
  <c r="J2870" i="10"/>
  <c r="I2870" i="10"/>
  <c r="H2870" i="10"/>
  <c r="AA2870" i="10" s="1"/>
  <c r="G2870" i="10"/>
  <c r="Z2870" i="10" s="1"/>
  <c r="F2870" i="10"/>
  <c r="Y2869" i="10"/>
  <c r="X2869" i="10"/>
  <c r="W2869" i="10"/>
  <c r="V2869" i="10"/>
  <c r="S2869" i="10"/>
  <c r="R2869" i="10"/>
  <c r="Q2869" i="10"/>
  <c r="AD2869" i="10" s="1"/>
  <c r="P2869" i="10"/>
  <c r="O2869" i="10"/>
  <c r="N2869" i="10"/>
  <c r="AB2869" i="10" s="1"/>
  <c r="M2869" i="10"/>
  <c r="L2869" i="10"/>
  <c r="K2869" i="10"/>
  <c r="J2869" i="10"/>
  <c r="I2869" i="10"/>
  <c r="H2869" i="10"/>
  <c r="AA2869" i="10" s="1"/>
  <c r="G2869" i="10"/>
  <c r="Z2869" i="10" s="1"/>
  <c r="F2869" i="10"/>
  <c r="Y2868" i="10"/>
  <c r="X2868" i="10"/>
  <c r="W2868" i="10"/>
  <c r="V2868" i="10"/>
  <c r="S2868" i="10"/>
  <c r="R2868" i="10"/>
  <c r="Q2868" i="10"/>
  <c r="AD2868" i="10" s="1"/>
  <c r="P2868" i="10"/>
  <c r="O2868" i="10"/>
  <c r="N2868" i="10"/>
  <c r="AB2868" i="10" s="1"/>
  <c r="M2868" i="10"/>
  <c r="L2868" i="10"/>
  <c r="K2868" i="10"/>
  <c r="J2868" i="10"/>
  <c r="I2868" i="10"/>
  <c r="H2868" i="10"/>
  <c r="AA2868" i="10" s="1"/>
  <c r="G2868" i="10"/>
  <c r="Z2868" i="10" s="1"/>
  <c r="F2868" i="10"/>
  <c r="Y2867" i="10"/>
  <c r="X2867" i="10"/>
  <c r="W2867" i="10"/>
  <c r="V2867" i="10"/>
  <c r="S2867" i="10"/>
  <c r="R2867" i="10"/>
  <c r="Q2867" i="10"/>
  <c r="AD2867" i="10" s="1"/>
  <c r="P2867" i="10"/>
  <c r="O2867" i="10"/>
  <c r="N2867" i="10"/>
  <c r="AB2867" i="10" s="1"/>
  <c r="M2867" i="10"/>
  <c r="L2867" i="10"/>
  <c r="K2867" i="10"/>
  <c r="J2867" i="10"/>
  <c r="I2867" i="10"/>
  <c r="H2867" i="10"/>
  <c r="AA2867" i="10" s="1"/>
  <c r="G2867" i="10"/>
  <c r="Z2867" i="10" s="1"/>
  <c r="F2867" i="10"/>
  <c r="Y2866" i="10"/>
  <c r="X2866" i="10"/>
  <c r="W2866" i="10"/>
  <c r="V2866" i="10"/>
  <c r="S2866" i="10"/>
  <c r="R2866" i="10"/>
  <c r="Q2866" i="10"/>
  <c r="AD2866" i="10" s="1"/>
  <c r="P2866" i="10"/>
  <c r="O2866" i="10"/>
  <c r="N2866" i="10"/>
  <c r="AB2866" i="10" s="1"/>
  <c r="M2866" i="10"/>
  <c r="L2866" i="10"/>
  <c r="K2866" i="10"/>
  <c r="J2866" i="10"/>
  <c r="I2866" i="10"/>
  <c r="H2866" i="10"/>
  <c r="AA2866" i="10" s="1"/>
  <c r="G2866" i="10"/>
  <c r="Z2866" i="10" s="1"/>
  <c r="F2866" i="10"/>
  <c r="Y2865" i="10"/>
  <c r="X2865" i="10"/>
  <c r="W2865" i="10"/>
  <c r="V2865" i="10"/>
  <c r="S2865" i="10"/>
  <c r="R2865" i="10"/>
  <c r="Q2865" i="10"/>
  <c r="AD2865" i="10" s="1"/>
  <c r="P2865" i="10"/>
  <c r="O2865" i="10"/>
  <c r="N2865" i="10"/>
  <c r="AB2865" i="10" s="1"/>
  <c r="M2865" i="10"/>
  <c r="L2865" i="10"/>
  <c r="K2865" i="10"/>
  <c r="J2865" i="10"/>
  <c r="I2865" i="10"/>
  <c r="H2865" i="10"/>
  <c r="AA2865" i="10" s="1"/>
  <c r="G2865" i="10"/>
  <c r="Z2865" i="10" s="1"/>
  <c r="F2865" i="10"/>
  <c r="Y2864" i="10"/>
  <c r="X2864" i="10"/>
  <c r="W2864" i="10"/>
  <c r="V2864" i="10"/>
  <c r="S2864" i="10"/>
  <c r="R2864" i="10"/>
  <c r="Q2864" i="10"/>
  <c r="AD2864" i="10" s="1"/>
  <c r="P2864" i="10"/>
  <c r="O2864" i="10"/>
  <c r="N2864" i="10"/>
  <c r="AB2864" i="10" s="1"/>
  <c r="M2864" i="10"/>
  <c r="L2864" i="10"/>
  <c r="K2864" i="10"/>
  <c r="J2864" i="10"/>
  <c r="I2864" i="10"/>
  <c r="H2864" i="10"/>
  <c r="AA2864" i="10" s="1"/>
  <c r="G2864" i="10"/>
  <c r="Z2864" i="10" s="1"/>
  <c r="F2864" i="10"/>
  <c r="Y2863" i="10"/>
  <c r="X2863" i="10"/>
  <c r="W2863" i="10"/>
  <c r="V2863" i="10"/>
  <c r="S2863" i="10"/>
  <c r="R2863" i="10"/>
  <c r="Q2863" i="10"/>
  <c r="AD2863" i="10" s="1"/>
  <c r="P2863" i="10"/>
  <c r="O2863" i="10"/>
  <c r="N2863" i="10"/>
  <c r="AB2863" i="10" s="1"/>
  <c r="M2863" i="10"/>
  <c r="L2863" i="10"/>
  <c r="K2863" i="10"/>
  <c r="J2863" i="10"/>
  <c r="I2863" i="10"/>
  <c r="H2863" i="10"/>
  <c r="AA2863" i="10" s="1"/>
  <c r="G2863" i="10"/>
  <c r="Z2863" i="10" s="1"/>
  <c r="F2863" i="10"/>
  <c r="Y2862" i="10"/>
  <c r="X2862" i="10"/>
  <c r="W2862" i="10"/>
  <c r="V2862" i="10"/>
  <c r="S2862" i="10"/>
  <c r="R2862" i="10"/>
  <c r="Q2862" i="10"/>
  <c r="AD2862" i="10" s="1"/>
  <c r="P2862" i="10"/>
  <c r="O2862" i="10"/>
  <c r="N2862" i="10"/>
  <c r="AB2862" i="10" s="1"/>
  <c r="M2862" i="10"/>
  <c r="L2862" i="10"/>
  <c r="K2862" i="10"/>
  <c r="J2862" i="10"/>
  <c r="I2862" i="10"/>
  <c r="H2862" i="10"/>
  <c r="AA2862" i="10" s="1"/>
  <c r="G2862" i="10"/>
  <c r="Z2862" i="10" s="1"/>
  <c r="F2862" i="10"/>
  <c r="Y2861" i="10"/>
  <c r="X2861" i="10"/>
  <c r="W2861" i="10"/>
  <c r="V2861" i="10"/>
  <c r="S2861" i="10"/>
  <c r="R2861" i="10"/>
  <c r="Q2861" i="10"/>
  <c r="AD2861" i="10" s="1"/>
  <c r="P2861" i="10"/>
  <c r="O2861" i="10"/>
  <c r="N2861" i="10"/>
  <c r="AB2861" i="10" s="1"/>
  <c r="M2861" i="10"/>
  <c r="L2861" i="10"/>
  <c r="K2861" i="10"/>
  <c r="J2861" i="10"/>
  <c r="I2861" i="10"/>
  <c r="H2861" i="10"/>
  <c r="AA2861" i="10" s="1"/>
  <c r="G2861" i="10"/>
  <c r="Z2861" i="10" s="1"/>
  <c r="F2861" i="10"/>
  <c r="Y2860" i="10"/>
  <c r="X2860" i="10"/>
  <c r="W2860" i="10"/>
  <c r="V2860" i="10"/>
  <c r="S2860" i="10"/>
  <c r="R2860" i="10"/>
  <c r="Q2860" i="10"/>
  <c r="AD2860" i="10" s="1"/>
  <c r="P2860" i="10"/>
  <c r="O2860" i="10"/>
  <c r="N2860" i="10"/>
  <c r="AB2860" i="10" s="1"/>
  <c r="M2860" i="10"/>
  <c r="L2860" i="10"/>
  <c r="K2860" i="10"/>
  <c r="J2860" i="10"/>
  <c r="I2860" i="10"/>
  <c r="H2860" i="10"/>
  <c r="AA2860" i="10" s="1"/>
  <c r="G2860" i="10"/>
  <c r="Z2860" i="10" s="1"/>
  <c r="F2860" i="10"/>
  <c r="Y2859" i="10"/>
  <c r="X2859" i="10"/>
  <c r="W2859" i="10"/>
  <c r="V2859" i="10"/>
  <c r="S2859" i="10"/>
  <c r="R2859" i="10"/>
  <c r="Q2859" i="10"/>
  <c r="AD2859" i="10" s="1"/>
  <c r="P2859" i="10"/>
  <c r="O2859" i="10"/>
  <c r="N2859" i="10"/>
  <c r="AB2859" i="10" s="1"/>
  <c r="M2859" i="10"/>
  <c r="L2859" i="10"/>
  <c r="K2859" i="10"/>
  <c r="J2859" i="10"/>
  <c r="I2859" i="10"/>
  <c r="H2859" i="10"/>
  <c r="AA2859" i="10" s="1"/>
  <c r="G2859" i="10"/>
  <c r="Z2859" i="10" s="1"/>
  <c r="F2859" i="10"/>
  <c r="Y2858" i="10"/>
  <c r="X2858" i="10"/>
  <c r="W2858" i="10"/>
  <c r="V2858" i="10"/>
  <c r="S2858" i="10"/>
  <c r="R2858" i="10"/>
  <c r="Q2858" i="10"/>
  <c r="AD2858" i="10" s="1"/>
  <c r="P2858" i="10"/>
  <c r="O2858" i="10"/>
  <c r="N2858" i="10"/>
  <c r="AB2858" i="10" s="1"/>
  <c r="M2858" i="10"/>
  <c r="L2858" i="10"/>
  <c r="K2858" i="10"/>
  <c r="J2858" i="10"/>
  <c r="I2858" i="10"/>
  <c r="H2858" i="10"/>
  <c r="AA2858" i="10" s="1"/>
  <c r="G2858" i="10"/>
  <c r="Z2858" i="10" s="1"/>
  <c r="F2858" i="10"/>
  <c r="Y2857" i="10"/>
  <c r="X2857" i="10"/>
  <c r="W2857" i="10"/>
  <c r="V2857" i="10"/>
  <c r="S2857" i="10"/>
  <c r="R2857" i="10"/>
  <c r="Q2857" i="10"/>
  <c r="AD2857" i="10" s="1"/>
  <c r="P2857" i="10"/>
  <c r="O2857" i="10"/>
  <c r="N2857" i="10"/>
  <c r="AB2857" i="10" s="1"/>
  <c r="M2857" i="10"/>
  <c r="L2857" i="10"/>
  <c r="K2857" i="10"/>
  <c r="J2857" i="10"/>
  <c r="I2857" i="10"/>
  <c r="H2857" i="10"/>
  <c r="AA2857" i="10" s="1"/>
  <c r="G2857" i="10"/>
  <c r="Z2857" i="10" s="1"/>
  <c r="F2857" i="10"/>
  <c r="Y2856" i="10"/>
  <c r="X2856" i="10"/>
  <c r="W2856" i="10"/>
  <c r="V2856" i="10"/>
  <c r="S2856" i="10"/>
  <c r="R2856" i="10"/>
  <c r="Q2856" i="10"/>
  <c r="AD2856" i="10" s="1"/>
  <c r="P2856" i="10"/>
  <c r="O2856" i="10"/>
  <c r="N2856" i="10"/>
  <c r="AB2856" i="10" s="1"/>
  <c r="M2856" i="10"/>
  <c r="L2856" i="10"/>
  <c r="K2856" i="10"/>
  <c r="J2856" i="10"/>
  <c r="I2856" i="10"/>
  <c r="H2856" i="10"/>
  <c r="AA2856" i="10" s="1"/>
  <c r="G2856" i="10"/>
  <c r="Z2856" i="10" s="1"/>
  <c r="F2856" i="10"/>
  <c r="Y2855" i="10"/>
  <c r="X2855" i="10"/>
  <c r="W2855" i="10"/>
  <c r="V2855" i="10"/>
  <c r="S2855" i="10"/>
  <c r="R2855" i="10"/>
  <c r="Q2855" i="10"/>
  <c r="AD2855" i="10" s="1"/>
  <c r="P2855" i="10"/>
  <c r="O2855" i="10"/>
  <c r="N2855" i="10"/>
  <c r="AB2855" i="10" s="1"/>
  <c r="M2855" i="10"/>
  <c r="L2855" i="10"/>
  <c r="K2855" i="10"/>
  <c r="J2855" i="10"/>
  <c r="I2855" i="10"/>
  <c r="H2855" i="10"/>
  <c r="AA2855" i="10" s="1"/>
  <c r="G2855" i="10"/>
  <c r="Z2855" i="10" s="1"/>
  <c r="F2855" i="10"/>
  <c r="Y2854" i="10"/>
  <c r="X2854" i="10"/>
  <c r="W2854" i="10"/>
  <c r="V2854" i="10"/>
  <c r="S2854" i="10"/>
  <c r="R2854" i="10"/>
  <c r="Q2854" i="10"/>
  <c r="AD2854" i="10" s="1"/>
  <c r="P2854" i="10"/>
  <c r="O2854" i="10"/>
  <c r="N2854" i="10"/>
  <c r="AB2854" i="10" s="1"/>
  <c r="M2854" i="10"/>
  <c r="L2854" i="10"/>
  <c r="K2854" i="10"/>
  <c r="J2854" i="10"/>
  <c r="I2854" i="10"/>
  <c r="H2854" i="10"/>
  <c r="AA2854" i="10" s="1"/>
  <c r="G2854" i="10"/>
  <c r="Z2854" i="10" s="1"/>
  <c r="F2854" i="10"/>
  <c r="Y2853" i="10"/>
  <c r="X2853" i="10"/>
  <c r="W2853" i="10"/>
  <c r="V2853" i="10"/>
  <c r="S2853" i="10"/>
  <c r="R2853" i="10"/>
  <c r="Q2853" i="10"/>
  <c r="AD2853" i="10" s="1"/>
  <c r="P2853" i="10"/>
  <c r="O2853" i="10"/>
  <c r="N2853" i="10"/>
  <c r="AB2853" i="10" s="1"/>
  <c r="M2853" i="10"/>
  <c r="L2853" i="10"/>
  <c r="K2853" i="10"/>
  <c r="J2853" i="10"/>
  <c r="I2853" i="10"/>
  <c r="H2853" i="10"/>
  <c r="AA2853" i="10" s="1"/>
  <c r="G2853" i="10"/>
  <c r="Z2853" i="10" s="1"/>
  <c r="F2853" i="10"/>
  <c r="Y2852" i="10"/>
  <c r="X2852" i="10"/>
  <c r="W2852" i="10"/>
  <c r="V2852" i="10"/>
  <c r="S2852" i="10"/>
  <c r="R2852" i="10"/>
  <c r="Q2852" i="10"/>
  <c r="AD2852" i="10" s="1"/>
  <c r="P2852" i="10"/>
  <c r="O2852" i="10"/>
  <c r="N2852" i="10"/>
  <c r="AB2852" i="10" s="1"/>
  <c r="M2852" i="10"/>
  <c r="L2852" i="10"/>
  <c r="K2852" i="10"/>
  <c r="J2852" i="10"/>
  <c r="I2852" i="10"/>
  <c r="H2852" i="10"/>
  <c r="AA2852" i="10" s="1"/>
  <c r="G2852" i="10"/>
  <c r="Z2852" i="10" s="1"/>
  <c r="F2852" i="10"/>
  <c r="Y2851" i="10"/>
  <c r="X2851" i="10"/>
  <c r="W2851" i="10"/>
  <c r="V2851" i="10"/>
  <c r="S2851" i="10"/>
  <c r="R2851" i="10"/>
  <c r="Q2851" i="10"/>
  <c r="AD2851" i="10" s="1"/>
  <c r="P2851" i="10"/>
  <c r="O2851" i="10"/>
  <c r="N2851" i="10"/>
  <c r="AB2851" i="10" s="1"/>
  <c r="M2851" i="10"/>
  <c r="L2851" i="10"/>
  <c r="K2851" i="10"/>
  <c r="J2851" i="10"/>
  <c r="I2851" i="10"/>
  <c r="H2851" i="10"/>
  <c r="AA2851" i="10" s="1"/>
  <c r="G2851" i="10"/>
  <c r="Z2851" i="10" s="1"/>
  <c r="F2851" i="10"/>
  <c r="Y2850" i="10"/>
  <c r="X2850" i="10"/>
  <c r="W2850" i="10"/>
  <c r="V2850" i="10"/>
  <c r="S2850" i="10"/>
  <c r="R2850" i="10"/>
  <c r="Q2850" i="10"/>
  <c r="AD2850" i="10" s="1"/>
  <c r="P2850" i="10"/>
  <c r="O2850" i="10"/>
  <c r="N2850" i="10"/>
  <c r="AB2850" i="10" s="1"/>
  <c r="M2850" i="10"/>
  <c r="L2850" i="10"/>
  <c r="K2850" i="10"/>
  <c r="J2850" i="10"/>
  <c r="I2850" i="10"/>
  <c r="H2850" i="10"/>
  <c r="AA2850" i="10" s="1"/>
  <c r="G2850" i="10"/>
  <c r="Z2850" i="10" s="1"/>
  <c r="F2850" i="10"/>
  <c r="Y2849" i="10"/>
  <c r="X2849" i="10"/>
  <c r="W2849" i="10"/>
  <c r="V2849" i="10"/>
  <c r="S2849" i="10"/>
  <c r="R2849" i="10"/>
  <c r="Q2849" i="10"/>
  <c r="AD2849" i="10" s="1"/>
  <c r="P2849" i="10"/>
  <c r="O2849" i="10"/>
  <c r="N2849" i="10"/>
  <c r="AB2849" i="10" s="1"/>
  <c r="M2849" i="10"/>
  <c r="L2849" i="10"/>
  <c r="K2849" i="10"/>
  <c r="J2849" i="10"/>
  <c r="I2849" i="10"/>
  <c r="H2849" i="10"/>
  <c r="AA2849" i="10" s="1"/>
  <c r="G2849" i="10"/>
  <c r="Z2849" i="10" s="1"/>
  <c r="F2849" i="10"/>
  <c r="Y2848" i="10"/>
  <c r="X2848" i="10"/>
  <c r="W2848" i="10"/>
  <c r="V2848" i="10"/>
  <c r="S2848" i="10"/>
  <c r="R2848" i="10"/>
  <c r="Q2848" i="10"/>
  <c r="AD2848" i="10" s="1"/>
  <c r="P2848" i="10"/>
  <c r="O2848" i="10"/>
  <c r="N2848" i="10"/>
  <c r="AB2848" i="10" s="1"/>
  <c r="M2848" i="10"/>
  <c r="L2848" i="10"/>
  <c r="K2848" i="10"/>
  <c r="J2848" i="10"/>
  <c r="I2848" i="10"/>
  <c r="H2848" i="10"/>
  <c r="AA2848" i="10" s="1"/>
  <c r="G2848" i="10"/>
  <c r="Z2848" i="10" s="1"/>
  <c r="F2848" i="10"/>
  <c r="Y2847" i="10"/>
  <c r="X2847" i="10"/>
  <c r="W2847" i="10"/>
  <c r="V2847" i="10"/>
  <c r="S2847" i="10"/>
  <c r="R2847" i="10"/>
  <c r="Q2847" i="10"/>
  <c r="AD2847" i="10" s="1"/>
  <c r="P2847" i="10"/>
  <c r="O2847" i="10"/>
  <c r="N2847" i="10"/>
  <c r="AB2847" i="10" s="1"/>
  <c r="M2847" i="10"/>
  <c r="L2847" i="10"/>
  <c r="K2847" i="10"/>
  <c r="J2847" i="10"/>
  <c r="I2847" i="10"/>
  <c r="H2847" i="10"/>
  <c r="AA2847" i="10" s="1"/>
  <c r="G2847" i="10"/>
  <c r="Z2847" i="10" s="1"/>
  <c r="F2847" i="10"/>
  <c r="Y2846" i="10"/>
  <c r="X2846" i="10"/>
  <c r="W2846" i="10"/>
  <c r="V2846" i="10"/>
  <c r="S2846" i="10"/>
  <c r="R2846" i="10"/>
  <c r="Q2846" i="10"/>
  <c r="AD2846" i="10" s="1"/>
  <c r="P2846" i="10"/>
  <c r="O2846" i="10"/>
  <c r="N2846" i="10"/>
  <c r="AB2846" i="10" s="1"/>
  <c r="M2846" i="10"/>
  <c r="L2846" i="10"/>
  <c r="K2846" i="10"/>
  <c r="J2846" i="10"/>
  <c r="I2846" i="10"/>
  <c r="H2846" i="10"/>
  <c r="AA2846" i="10" s="1"/>
  <c r="G2846" i="10"/>
  <c r="Z2846" i="10" s="1"/>
  <c r="F2846" i="10"/>
  <c r="Y2845" i="10"/>
  <c r="X2845" i="10"/>
  <c r="W2845" i="10"/>
  <c r="V2845" i="10"/>
  <c r="S2845" i="10"/>
  <c r="R2845" i="10"/>
  <c r="Q2845" i="10"/>
  <c r="AD2845" i="10" s="1"/>
  <c r="P2845" i="10"/>
  <c r="O2845" i="10"/>
  <c r="N2845" i="10"/>
  <c r="AB2845" i="10" s="1"/>
  <c r="M2845" i="10"/>
  <c r="L2845" i="10"/>
  <c r="K2845" i="10"/>
  <c r="J2845" i="10"/>
  <c r="I2845" i="10"/>
  <c r="H2845" i="10"/>
  <c r="AA2845" i="10" s="1"/>
  <c r="G2845" i="10"/>
  <c r="Z2845" i="10" s="1"/>
  <c r="F2845" i="10"/>
  <c r="Y2844" i="10"/>
  <c r="X2844" i="10"/>
  <c r="W2844" i="10"/>
  <c r="V2844" i="10"/>
  <c r="S2844" i="10"/>
  <c r="R2844" i="10"/>
  <c r="Q2844" i="10"/>
  <c r="AD2844" i="10" s="1"/>
  <c r="P2844" i="10"/>
  <c r="O2844" i="10"/>
  <c r="N2844" i="10"/>
  <c r="AB2844" i="10" s="1"/>
  <c r="M2844" i="10"/>
  <c r="L2844" i="10"/>
  <c r="K2844" i="10"/>
  <c r="J2844" i="10"/>
  <c r="I2844" i="10"/>
  <c r="H2844" i="10"/>
  <c r="AA2844" i="10" s="1"/>
  <c r="G2844" i="10"/>
  <c r="Z2844" i="10" s="1"/>
  <c r="F2844" i="10"/>
  <c r="Y2843" i="10"/>
  <c r="X2843" i="10"/>
  <c r="W2843" i="10"/>
  <c r="V2843" i="10"/>
  <c r="S2843" i="10"/>
  <c r="R2843" i="10"/>
  <c r="Q2843" i="10"/>
  <c r="AD2843" i="10" s="1"/>
  <c r="P2843" i="10"/>
  <c r="O2843" i="10"/>
  <c r="N2843" i="10"/>
  <c r="AB2843" i="10" s="1"/>
  <c r="M2843" i="10"/>
  <c r="L2843" i="10"/>
  <c r="K2843" i="10"/>
  <c r="J2843" i="10"/>
  <c r="I2843" i="10"/>
  <c r="H2843" i="10"/>
  <c r="AA2843" i="10" s="1"/>
  <c r="G2843" i="10"/>
  <c r="Z2843" i="10" s="1"/>
  <c r="F2843" i="10"/>
  <c r="Y2842" i="10"/>
  <c r="X2842" i="10"/>
  <c r="W2842" i="10"/>
  <c r="V2842" i="10"/>
  <c r="S2842" i="10"/>
  <c r="R2842" i="10"/>
  <c r="Q2842" i="10"/>
  <c r="AD2842" i="10" s="1"/>
  <c r="P2842" i="10"/>
  <c r="O2842" i="10"/>
  <c r="N2842" i="10"/>
  <c r="AB2842" i="10" s="1"/>
  <c r="M2842" i="10"/>
  <c r="L2842" i="10"/>
  <c r="K2842" i="10"/>
  <c r="J2842" i="10"/>
  <c r="I2842" i="10"/>
  <c r="H2842" i="10"/>
  <c r="AA2842" i="10" s="1"/>
  <c r="G2842" i="10"/>
  <c r="Z2842" i="10" s="1"/>
  <c r="F2842" i="10"/>
  <c r="Y2841" i="10"/>
  <c r="X2841" i="10"/>
  <c r="W2841" i="10"/>
  <c r="V2841" i="10"/>
  <c r="S2841" i="10"/>
  <c r="R2841" i="10"/>
  <c r="Q2841" i="10"/>
  <c r="AD2841" i="10" s="1"/>
  <c r="P2841" i="10"/>
  <c r="O2841" i="10"/>
  <c r="N2841" i="10"/>
  <c r="AB2841" i="10" s="1"/>
  <c r="M2841" i="10"/>
  <c r="L2841" i="10"/>
  <c r="K2841" i="10"/>
  <c r="J2841" i="10"/>
  <c r="I2841" i="10"/>
  <c r="H2841" i="10"/>
  <c r="AA2841" i="10" s="1"/>
  <c r="G2841" i="10"/>
  <c r="Z2841" i="10" s="1"/>
  <c r="F2841" i="10"/>
  <c r="Y2840" i="10"/>
  <c r="X2840" i="10"/>
  <c r="W2840" i="10"/>
  <c r="V2840" i="10"/>
  <c r="S2840" i="10"/>
  <c r="R2840" i="10"/>
  <c r="Q2840" i="10"/>
  <c r="AD2840" i="10" s="1"/>
  <c r="P2840" i="10"/>
  <c r="O2840" i="10"/>
  <c r="N2840" i="10"/>
  <c r="AB2840" i="10" s="1"/>
  <c r="M2840" i="10"/>
  <c r="L2840" i="10"/>
  <c r="K2840" i="10"/>
  <c r="J2840" i="10"/>
  <c r="I2840" i="10"/>
  <c r="H2840" i="10"/>
  <c r="AA2840" i="10" s="1"/>
  <c r="G2840" i="10"/>
  <c r="Z2840" i="10" s="1"/>
  <c r="F2840" i="10"/>
  <c r="Y2839" i="10"/>
  <c r="X2839" i="10"/>
  <c r="W2839" i="10"/>
  <c r="V2839" i="10"/>
  <c r="S2839" i="10"/>
  <c r="R2839" i="10"/>
  <c r="Q2839" i="10"/>
  <c r="AD2839" i="10" s="1"/>
  <c r="P2839" i="10"/>
  <c r="O2839" i="10"/>
  <c r="N2839" i="10"/>
  <c r="AB2839" i="10" s="1"/>
  <c r="M2839" i="10"/>
  <c r="L2839" i="10"/>
  <c r="K2839" i="10"/>
  <c r="J2839" i="10"/>
  <c r="I2839" i="10"/>
  <c r="H2839" i="10"/>
  <c r="AA2839" i="10" s="1"/>
  <c r="G2839" i="10"/>
  <c r="Z2839" i="10" s="1"/>
  <c r="F2839" i="10"/>
  <c r="Y2838" i="10"/>
  <c r="X2838" i="10"/>
  <c r="W2838" i="10"/>
  <c r="V2838" i="10"/>
  <c r="S2838" i="10"/>
  <c r="R2838" i="10"/>
  <c r="Q2838" i="10"/>
  <c r="AD2838" i="10" s="1"/>
  <c r="P2838" i="10"/>
  <c r="O2838" i="10"/>
  <c r="N2838" i="10"/>
  <c r="AB2838" i="10" s="1"/>
  <c r="M2838" i="10"/>
  <c r="L2838" i="10"/>
  <c r="K2838" i="10"/>
  <c r="J2838" i="10"/>
  <c r="I2838" i="10"/>
  <c r="H2838" i="10"/>
  <c r="AA2838" i="10" s="1"/>
  <c r="G2838" i="10"/>
  <c r="Z2838" i="10" s="1"/>
  <c r="F2838" i="10"/>
  <c r="Y2837" i="10"/>
  <c r="X2837" i="10"/>
  <c r="W2837" i="10"/>
  <c r="V2837" i="10"/>
  <c r="S2837" i="10"/>
  <c r="R2837" i="10"/>
  <c r="Q2837" i="10"/>
  <c r="AD2837" i="10" s="1"/>
  <c r="P2837" i="10"/>
  <c r="O2837" i="10"/>
  <c r="N2837" i="10"/>
  <c r="AB2837" i="10" s="1"/>
  <c r="M2837" i="10"/>
  <c r="L2837" i="10"/>
  <c r="K2837" i="10"/>
  <c r="J2837" i="10"/>
  <c r="I2837" i="10"/>
  <c r="H2837" i="10"/>
  <c r="AA2837" i="10" s="1"/>
  <c r="G2837" i="10"/>
  <c r="Z2837" i="10" s="1"/>
  <c r="F2837" i="10"/>
  <c r="Y2836" i="10"/>
  <c r="X2836" i="10"/>
  <c r="W2836" i="10"/>
  <c r="V2836" i="10"/>
  <c r="S2836" i="10"/>
  <c r="R2836" i="10"/>
  <c r="Q2836" i="10"/>
  <c r="AD2836" i="10" s="1"/>
  <c r="P2836" i="10"/>
  <c r="O2836" i="10"/>
  <c r="N2836" i="10"/>
  <c r="AB2836" i="10" s="1"/>
  <c r="M2836" i="10"/>
  <c r="L2836" i="10"/>
  <c r="K2836" i="10"/>
  <c r="J2836" i="10"/>
  <c r="I2836" i="10"/>
  <c r="H2836" i="10"/>
  <c r="AA2836" i="10" s="1"/>
  <c r="G2836" i="10"/>
  <c r="Z2836" i="10" s="1"/>
  <c r="F2836" i="10"/>
  <c r="Y2835" i="10"/>
  <c r="X2835" i="10"/>
  <c r="W2835" i="10"/>
  <c r="V2835" i="10"/>
  <c r="S2835" i="10"/>
  <c r="R2835" i="10"/>
  <c r="Q2835" i="10"/>
  <c r="AD2835" i="10" s="1"/>
  <c r="P2835" i="10"/>
  <c r="O2835" i="10"/>
  <c r="N2835" i="10"/>
  <c r="AB2835" i="10" s="1"/>
  <c r="M2835" i="10"/>
  <c r="L2835" i="10"/>
  <c r="K2835" i="10"/>
  <c r="J2835" i="10"/>
  <c r="I2835" i="10"/>
  <c r="H2835" i="10"/>
  <c r="AA2835" i="10" s="1"/>
  <c r="G2835" i="10"/>
  <c r="Z2835" i="10" s="1"/>
  <c r="F2835" i="10"/>
  <c r="Y2834" i="10"/>
  <c r="X2834" i="10"/>
  <c r="W2834" i="10"/>
  <c r="V2834" i="10"/>
  <c r="S2834" i="10"/>
  <c r="R2834" i="10"/>
  <c r="Q2834" i="10"/>
  <c r="AD2834" i="10" s="1"/>
  <c r="P2834" i="10"/>
  <c r="O2834" i="10"/>
  <c r="N2834" i="10"/>
  <c r="AB2834" i="10" s="1"/>
  <c r="M2834" i="10"/>
  <c r="L2834" i="10"/>
  <c r="K2834" i="10"/>
  <c r="J2834" i="10"/>
  <c r="I2834" i="10"/>
  <c r="H2834" i="10"/>
  <c r="AA2834" i="10" s="1"/>
  <c r="G2834" i="10"/>
  <c r="Z2834" i="10" s="1"/>
  <c r="F2834" i="10"/>
  <c r="Y2833" i="10"/>
  <c r="X2833" i="10"/>
  <c r="W2833" i="10"/>
  <c r="V2833" i="10"/>
  <c r="S2833" i="10"/>
  <c r="R2833" i="10"/>
  <c r="Q2833" i="10"/>
  <c r="AD2833" i="10" s="1"/>
  <c r="P2833" i="10"/>
  <c r="O2833" i="10"/>
  <c r="N2833" i="10"/>
  <c r="AB2833" i="10" s="1"/>
  <c r="M2833" i="10"/>
  <c r="L2833" i="10"/>
  <c r="K2833" i="10"/>
  <c r="J2833" i="10"/>
  <c r="I2833" i="10"/>
  <c r="H2833" i="10"/>
  <c r="AA2833" i="10" s="1"/>
  <c r="G2833" i="10"/>
  <c r="Z2833" i="10" s="1"/>
  <c r="F2833" i="10"/>
  <c r="Y2832" i="10"/>
  <c r="X2832" i="10"/>
  <c r="W2832" i="10"/>
  <c r="V2832" i="10"/>
  <c r="S2832" i="10"/>
  <c r="R2832" i="10"/>
  <c r="Q2832" i="10"/>
  <c r="AD2832" i="10" s="1"/>
  <c r="P2832" i="10"/>
  <c r="O2832" i="10"/>
  <c r="N2832" i="10"/>
  <c r="AB2832" i="10" s="1"/>
  <c r="M2832" i="10"/>
  <c r="L2832" i="10"/>
  <c r="K2832" i="10"/>
  <c r="J2832" i="10"/>
  <c r="I2832" i="10"/>
  <c r="H2832" i="10"/>
  <c r="AA2832" i="10" s="1"/>
  <c r="G2832" i="10"/>
  <c r="Z2832" i="10" s="1"/>
  <c r="F2832" i="10"/>
  <c r="Y2831" i="10"/>
  <c r="X2831" i="10"/>
  <c r="W2831" i="10"/>
  <c r="V2831" i="10"/>
  <c r="S2831" i="10"/>
  <c r="R2831" i="10"/>
  <c r="Q2831" i="10"/>
  <c r="AD2831" i="10" s="1"/>
  <c r="P2831" i="10"/>
  <c r="O2831" i="10"/>
  <c r="N2831" i="10"/>
  <c r="AB2831" i="10" s="1"/>
  <c r="M2831" i="10"/>
  <c r="L2831" i="10"/>
  <c r="K2831" i="10"/>
  <c r="J2831" i="10"/>
  <c r="I2831" i="10"/>
  <c r="H2831" i="10"/>
  <c r="AA2831" i="10" s="1"/>
  <c r="G2831" i="10"/>
  <c r="Z2831" i="10" s="1"/>
  <c r="F2831" i="10"/>
  <c r="Y2830" i="10"/>
  <c r="X2830" i="10"/>
  <c r="W2830" i="10"/>
  <c r="V2830" i="10"/>
  <c r="S2830" i="10"/>
  <c r="R2830" i="10"/>
  <c r="Q2830" i="10"/>
  <c r="AD2830" i="10" s="1"/>
  <c r="P2830" i="10"/>
  <c r="O2830" i="10"/>
  <c r="N2830" i="10"/>
  <c r="AB2830" i="10" s="1"/>
  <c r="M2830" i="10"/>
  <c r="L2830" i="10"/>
  <c r="K2830" i="10"/>
  <c r="J2830" i="10"/>
  <c r="I2830" i="10"/>
  <c r="H2830" i="10"/>
  <c r="AA2830" i="10" s="1"/>
  <c r="G2830" i="10"/>
  <c r="Z2830" i="10" s="1"/>
  <c r="F2830" i="10"/>
  <c r="Y2829" i="10"/>
  <c r="X2829" i="10"/>
  <c r="W2829" i="10"/>
  <c r="V2829" i="10"/>
  <c r="S2829" i="10"/>
  <c r="R2829" i="10"/>
  <c r="Q2829" i="10"/>
  <c r="AD2829" i="10" s="1"/>
  <c r="P2829" i="10"/>
  <c r="O2829" i="10"/>
  <c r="N2829" i="10"/>
  <c r="AB2829" i="10" s="1"/>
  <c r="M2829" i="10"/>
  <c r="L2829" i="10"/>
  <c r="K2829" i="10"/>
  <c r="J2829" i="10"/>
  <c r="I2829" i="10"/>
  <c r="H2829" i="10"/>
  <c r="AA2829" i="10" s="1"/>
  <c r="G2829" i="10"/>
  <c r="Z2829" i="10" s="1"/>
  <c r="F2829" i="10"/>
  <c r="Y2828" i="10"/>
  <c r="X2828" i="10"/>
  <c r="W2828" i="10"/>
  <c r="V2828" i="10"/>
  <c r="S2828" i="10"/>
  <c r="R2828" i="10"/>
  <c r="Q2828" i="10"/>
  <c r="AD2828" i="10" s="1"/>
  <c r="P2828" i="10"/>
  <c r="O2828" i="10"/>
  <c r="N2828" i="10"/>
  <c r="AB2828" i="10" s="1"/>
  <c r="M2828" i="10"/>
  <c r="L2828" i="10"/>
  <c r="K2828" i="10"/>
  <c r="J2828" i="10"/>
  <c r="I2828" i="10"/>
  <c r="H2828" i="10"/>
  <c r="AA2828" i="10" s="1"/>
  <c r="G2828" i="10"/>
  <c r="Z2828" i="10" s="1"/>
  <c r="F2828" i="10"/>
  <c r="Y2827" i="10"/>
  <c r="X2827" i="10"/>
  <c r="W2827" i="10"/>
  <c r="V2827" i="10"/>
  <c r="S2827" i="10"/>
  <c r="R2827" i="10"/>
  <c r="Q2827" i="10"/>
  <c r="AD2827" i="10" s="1"/>
  <c r="P2827" i="10"/>
  <c r="O2827" i="10"/>
  <c r="N2827" i="10"/>
  <c r="AB2827" i="10" s="1"/>
  <c r="M2827" i="10"/>
  <c r="L2827" i="10"/>
  <c r="K2827" i="10"/>
  <c r="J2827" i="10"/>
  <c r="I2827" i="10"/>
  <c r="H2827" i="10"/>
  <c r="AA2827" i="10" s="1"/>
  <c r="G2827" i="10"/>
  <c r="Z2827" i="10" s="1"/>
  <c r="F2827" i="10"/>
  <c r="Y2826" i="10"/>
  <c r="X2826" i="10"/>
  <c r="W2826" i="10"/>
  <c r="V2826" i="10"/>
  <c r="S2826" i="10"/>
  <c r="R2826" i="10"/>
  <c r="Q2826" i="10"/>
  <c r="AD2826" i="10" s="1"/>
  <c r="P2826" i="10"/>
  <c r="O2826" i="10"/>
  <c r="N2826" i="10"/>
  <c r="AB2826" i="10" s="1"/>
  <c r="M2826" i="10"/>
  <c r="L2826" i="10"/>
  <c r="K2826" i="10"/>
  <c r="J2826" i="10"/>
  <c r="I2826" i="10"/>
  <c r="H2826" i="10"/>
  <c r="AA2826" i="10" s="1"/>
  <c r="G2826" i="10"/>
  <c r="Z2826" i="10" s="1"/>
  <c r="F2826" i="10"/>
  <c r="Y2825" i="10"/>
  <c r="X2825" i="10"/>
  <c r="W2825" i="10"/>
  <c r="V2825" i="10"/>
  <c r="S2825" i="10"/>
  <c r="R2825" i="10"/>
  <c r="Q2825" i="10"/>
  <c r="AD2825" i="10" s="1"/>
  <c r="P2825" i="10"/>
  <c r="O2825" i="10"/>
  <c r="N2825" i="10"/>
  <c r="AB2825" i="10" s="1"/>
  <c r="M2825" i="10"/>
  <c r="L2825" i="10"/>
  <c r="K2825" i="10"/>
  <c r="J2825" i="10"/>
  <c r="I2825" i="10"/>
  <c r="H2825" i="10"/>
  <c r="AA2825" i="10" s="1"/>
  <c r="G2825" i="10"/>
  <c r="Z2825" i="10" s="1"/>
  <c r="F2825" i="10"/>
  <c r="Y2824" i="10"/>
  <c r="X2824" i="10"/>
  <c r="W2824" i="10"/>
  <c r="V2824" i="10"/>
  <c r="S2824" i="10"/>
  <c r="R2824" i="10"/>
  <c r="Q2824" i="10"/>
  <c r="AD2824" i="10" s="1"/>
  <c r="P2824" i="10"/>
  <c r="O2824" i="10"/>
  <c r="N2824" i="10"/>
  <c r="AB2824" i="10" s="1"/>
  <c r="M2824" i="10"/>
  <c r="L2824" i="10"/>
  <c r="K2824" i="10"/>
  <c r="J2824" i="10"/>
  <c r="I2824" i="10"/>
  <c r="H2824" i="10"/>
  <c r="AA2824" i="10" s="1"/>
  <c r="G2824" i="10"/>
  <c r="Z2824" i="10" s="1"/>
  <c r="F2824" i="10"/>
  <c r="Y2823" i="10"/>
  <c r="X2823" i="10"/>
  <c r="W2823" i="10"/>
  <c r="V2823" i="10"/>
  <c r="S2823" i="10"/>
  <c r="R2823" i="10"/>
  <c r="Q2823" i="10"/>
  <c r="AD2823" i="10" s="1"/>
  <c r="P2823" i="10"/>
  <c r="O2823" i="10"/>
  <c r="N2823" i="10"/>
  <c r="AB2823" i="10" s="1"/>
  <c r="M2823" i="10"/>
  <c r="L2823" i="10"/>
  <c r="K2823" i="10"/>
  <c r="J2823" i="10"/>
  <c r="I2823" i="10"/>
  <c r="H2823" i="10"/>
  <c r="AA2823" i="10" s="1"/>
  <c r="G2823" i="10"/>
  <c r="Z2823" i="10" s="1"/>
  <c r="F2823" i="10"/>
  <c r="Y2822" i="10"/>
  <c r="X2822" i="10"/>
  <c r="W2822" i="10"/>
  <c r="V2822" i="10"/>
  <c r="S2822" i="10"/>
  <c r="R2822" i="10"/>
  <c r="Q2822" i="10"/>
  <c r="AD2822" i="10" s="1"/>
  <c r="P2822" i="10"/>
  <c r="O2822" i="10"/>
  <c r="N2822" i="10"/>
  <c r="AB2822" i="10" s="1"/>
  <c r="M2822" i="10"/>
  <c r="L2822" i="10"/>
  <c r="K2822" i="10"/>
  <c r="J2822" i="10"/>
  <c r="I2822" i="10"/>
  <c r="H2822" i="10"/>
  <c r="AA2822" i="10" s="1"/>
  <c r="G2822" i="10"/>
  <c r="Z2822" i="10" s="1"/>
  <c r="F2822" i="10"/>
  <c r="Y2821" i="10"/>
  <c r="X2821" i="10"/>
  <c r="W2821" i="10"/>
  <c r="V2821" i="10"/>
  <c r="S2821" i="10"/>
  <c r="R2821" i="10"/>
  <c r="Q2821" i="10"/>
  <c r="AD2821" i="10" s="1"/>
  <c r="P2821" i="10"/>
  <c r="O2821" i="10"/>
  <c r="N2821" i="10"/>
  <c r="AB2821" i="10" s="1"/>
  <c r="M2821" i="10"/>
  <c r="L2821" i="10"/>
  <c r="K2821" i="10"/>
  <c r="J2821" i="10"/>
  <c r="I2821" i="10"/>
  <c r="H2821" i="10"/>
  <c r="AA2821" i="10" s="1"/>
  <c r="G2821" i="10"/>
  <c r="Z2821" i="10" s="1"/>
  <c r="F2821" i="10"/>
  <c r="Y2820" i="10"/>
  <c r="X2820" i="10"/>
  <c r="W2820" i="10"/>
  <c r="V2820" i="10"/>
  <c r="S2820" i="10"/>
  <c r="R2820" i="10"/>
  <c r="Q2820" i="10"/>
  <c r="AD2820" i="10" s="1"/>
  <c r="P2820" i="10"/>
  <c r="O2820" i="10"/>
  <c r="N2820" i="10"/>
  <c r="AB2820" i="10" s="1"/>
  <c r="M2820" i="10"/>
  <c r="L2820" i="10"/>
  <c r="K2820" i="10"/>
  <c r="J2820" i="10"/>
  <c r="I2820" i="10"/>
  <c r="H2820" i="10"/>
  <c r="AA2820" i="10" s="1"/>
  <c r="G2820" i="10"/>
  <c r="Z2820" i="10" s="1"/>
  <c r="F2820" i="10"/>
  <c r="Y2819" i="10"/>
  <c r="X2819" i="10"/>
  <c r="W2819" i="10"/>
  <c r="V2819" i="10"/>
  <c r="S2819" i="10"/>
  <c r="R2819" i="10"/>
  <c r="Q2819" i="10"/>
  <c r="AD2819" i="10" s="1"/>
  <c r="P2819" i="10"/>
  <c r="O2819" i="10"/>
  <c r="N2819" i="10"/>
  <c r="AB2819" i="10" s="1"/>
  <c r="M2819" i="10"/>
  <c r="L2819" i="10"/>
  <c r="K2819" i="10"/>
  <c r="J2819" i="10"/>
  <c r="I2819" i="10"/>
  <c r="H2819" i="10"/>
  <c r="AA2819" i="10" s="1"/>
  <c r="G2819" i="10"/>
  <c r="Z2819" i="10" s="1"/>
  <c r="F2819" i="10"/>
  <c r="Y2818" i="10"/>
  <c r="X2818" i="10"/>
  <c r="W2818" i="10"/>
  <c r="V2818" i="10"/>
  <c r="S2818" i="10"/>
  <c r="R2818" i="10"/>
  <c r="Q2818" i="10"/>
  <c r="AD2818" i="10" s="1"/>
  <c r="P2818" i="10"/>
  <c r="O2818" i="10"/>
  <c r="N2818" i="10"/>
  <c r="AB2818" i="10" s="1"/>
  <c r="M2818" i="10"/>
  <c r="L2818" i="10"/>
  <c r="K2818" i="10"/>
  <c r="J2818" i="10"/>
  <c r="I2818" i="10"/>
  <c r="H2818" i="10"/>
  <c r="AA2818" i="10" s="1"/>
  <c r="G2818" i="10"/>
  <c r="Z2818" i="10" s="1"/>
  <c r="F2818" i="10"/>
  <c r="Y2817" i="10"/>
  <c r="X2817" i="10"/>
  <c r="W2817" i="10"/>
  <c r="V2817" i="10"/>
  <c r="S2817" i="10"/>
  <c r="R2817" i="10"/>
  <c r="Q2817" i="10"/>
  <c r="AD2817" i="10" s="1"/>
  <c r="P2817" i="10"/>
  <c r="O2817" i="10"/>
  <c r="N2817" i="10"/>
  <c r="AB2817" i="10" s="1"/>
  <c r="M2817" i="10"/>
  <c r="L2817" i="10"/>
  <c r="K2817" i="10"/>
  <c r="J2817" i="10"/>
  <c r="I2817" i="10"/>
  <c r="H2817" i="10"/>
  <c r="AA2817" i="10" s="1"/>
  <c r="G2817" i="10"/>
  <c r="Z2817" i="10" s="1"/>
  <c r="F2817" i="10"/>
  <c r="Y2816" i="10"/>
  <c r="X2816" i="10"/>
  <c r="W2816" i="10"/>
  <c r="V2816" i="10"/>
  <c r="S2816" i="10"/>
  <c r="R2816" i="10"/>
  <c r="Q2816" i="10"/>
  <c r="AD2816" i="10" s="1"/>
  <c r="P2816" i="10"/>
  <c r="O2816" i="10"/>
  <c r="N2816" i="10"/>
  <c r="AB2816" i="10" s="1"/>
  <c r="M2816" i="10"/>
  <c r="L2816" i="10"/>
  <c r="K2816" i="10"/>
  <c r="J2816" i="10"/>
  <c r="I2816" i="10"/>
  <c r="H2816" i="10"/>
  <c r="AA2816" i="10" s="1"/>
  <c r="G2816" i="10"/>
  <c r="Z2816" i="10" s="1"/>
  <c r="F2816" i="10"/>
  <c r="Y2815" i="10"/>
  <c r="X2815" i="10"/>
  <c r="W2815" i="10"/>
  <c r="V2815" i="10"/>
  <c r="S2815" i="10"/>
  <c r="R2815" i="10"/>
  <c r="Q2815" i="10"/>
  <c r="AD2815" i="10" s="1"/>
  <c r="P2815" i="10"/>
  <c r="O2815" i="10"/>
  <c r="N2815" i="10"/>
  <c r="AB2815" i="10" s="1"/>
  <c r="M2815" i="10"/>
  <c r="L2815" i="10"/>
  <c r="K2815" i="10"/>
  <c r="J2815" i="10"/>
  <c r="I2815" i="10"/>
  <c r="H2815" i="10"/>
  <c r="AA2815" i="10" s="1"/>
  <c r="G2815" i="10"/>
  <c r="Z2815" i="10" s="1"/>
  <c r="F2815" i="10"/>
  <c r="Y2814" i="10"/>
  <c r="X2814" i="10"/>
  <c r="W2814" i="10"/>
  <c r="V2814" i="10"/>
  <c r="S2814" i="10"/>
  <c r="R2814" i="10"/>
  <c r="Q2814" i="10"/>
  <c r="AD2814" i="10" s="1"/>
  <c r="P2814" i="10"/>
  <c r="O2814" i="10"/>
  <c r="N2814" i="10"/>
  <c r="AB2814" i="10" s="1"/>
  <c r="M2814" i="10"/>
  <c r="L2814" i="10"/>
  <c r="K2814" i="10"/>
  <c r="J2814" i="10"/>
  <c r="I2814" i="10"/>
  <c r="H2814" i="10"/>
  <c r="AA2814" i="10" s="1"/>
  <c r="G2814" i="10"/>
  <c r="Z2814" i="10" s="1"/>
  <c r="F2814" i="10"/>
  <c r="Y2813" i="10"/>
  <c r="X2813" i="10"/>
  <c r="W2813" i="10"/>
  <c r="V2813" i="10"/>
  <c r="S2813" i="10"/>
  <c r="R2813" i="10"/>
  <c r="Q2813" i="10"/>
  <c r="AD2813" i="10" s="1"/>
  <c r="P2813" i="10"/>
  <c r="O2813" i="10"/>
  <c r="N2813" i="10"/>
  <c r="AB2813" i="10" s="1"/>
  <c r="M2813" i="10"/>
  <c r="L2813" i="10"/>
  <c r="K2813" i="10"/>
  <c r="J2813" i="10"/>
  <c r="I2813" i="10"/>
  <c r="H2813" i="10"/>
  <c r="AA2813" i="10" s="1"/>
  <c r="G2813" i="10"/>
  <c r="Z2813" i="10" s="1"/>
  <c r="F2813" i="10"/>
  <c r="Y2812" i="10"/>
  <c r="X2812" i="10"/>
  <c r="W2812" i="10"/>
  <c r="V2812" i="10"/>
  <c r="S2812" i="10"/>
  <c r="R2812" i="10"/>
  <c r="Q2812" i="10"/>
  <c r="AD2812" i="10" s="1"/>
  <c r="P2812" i="10"/>
  <c r="O2812" i="10"/>
  <c r="N2812" i="10"/>
  <c r="AB2812" i="10" s="1"/>
  <c r="M2812" i="10"/>
  <c r="L2812" i="10"/>
  <c r="K2812" i="10"/>
  <c r="J2812" i="10"/>
  <c r="I2812" i="10"/>
  <c r="H2812" i="10"/>
  <c r="AA2812" i="10" s="1"/>
  <c r="G2812" i="10"/>
  <c r="Z2812" i="10" s="1"/>
  <c r="F2812" i="10"/>
  <c r="Y2811" i="10"/>
  <c r="X2811" i="10"/>
  <c r="W2811" i="10"/>
  <c r="V2811" i="10"/>
  <c r="S2811" i="10"/>
  <c r="R2811" i="10"/>
  <c r="Q2811" i="10"/>
  <c r="AD2811" i="10" s="1"/>
  <c r="P2811" i="10"/>
  <c r="O2811" i="10"/>
  <c r="N2811" i="10"/>
  <c r="AB2811" i="10" s="1"/>
  <c r="M2811" i="10"/>
  <c r="L2811" i="10"/>
  <c r="K2811" i="10"/>
  <c r="J2811" i="10"/>
  <c r="I2811" i="10"/>
  <c r="H2811" i="10"/>
  <c r="AA2811" i="10" s="1"/>
  <c r="G2811" i="10"/>
  <c r="Z2811" i="10" s="1"/>
  <c r="F2811" i="10"/>
  <c r="Y2810" i="10"/>
  <c r="X2810" i="10"/>
  <c r="W2810" i="10"/>
  <c r="V2810" i="10"/>
  <c r="S2810" i="10"/>
  <c r="R2810" i="10"/>
  <c r="Q2810" i="10"/>
  <c r="AD2810" i="10" s="1"/>
  <c r="P2810" i="10"/>
  <c r="O2810" i="10"/>
  <c r="N2810" i="10"/>
  <c r="AB2810" i="10" s="1"/>
  <c r="M2810" i="10"/>
  <c r="L2810" i="10"/>
  <c r="K2810" i="10"/>
  <c r="J2810" i="10"/>
  <c r="I2810" i="10"/>
  <c r="H2810" i="10"/>
  <c r="AA2810" i="10" s="1"/>
  <c r="G2810" i="10"/>
  <c r="Z2810" i="10" s="1"/>
  <c r="F2810" i="10"/>
  <c r="Y2809" i="10"/>
  <c r="X2809" i="10"/>
  <c r="W2809" i="10"/>
  <c r="V2809" i="10"/>
  <c r="S2809" i="10"/>
  <c r="R2809" i="10"/>
  <c r="Q2809" i="10"/>
  <c r="AD2809" i="10" s="1"/>
  <c r="P2809" i="10"/>
  <c r="O2809" i="10"/>
  <c r="N2809" i="10"/>
  <c r="AB2809" i="10" s="1"/>
  <c r="M2809" i="10"/>
  <c r="L2809" i="10"/>
  <c r="K2809" i="10"/>
  <c r="J2809" i="10"/>
  <c r="I2809" i="10"/>
  <c r="H2809" i="10"/>
  <c r="AA2809" i="10" s="1"/>
  <c r="G2809" i="10"/>
  <c r="Z2809" i="10" s="1"/>
  <c r="F2809" i="10"/>
  <c r="Y2808" i="10"/>
  <c r="X2808" i="10"/>
  <c r="W2808" i="10"/>
  <c r="V2808" i="10"/>
  <c r="S2808" i="10"/>
  <c r="R2808" i="10"/>
  <c r="Q2808" i="10"/>
  <c r="AD2808" i="10" s="1"/>
  <c r="P2808" i="10"/>
  <c r="O2808" i="10"/>
  <c r="N2808" i="10"/>
  <c r="AB2808" i="10" s="1"/>
  <c r="M2808" i="10"/>
  <c r="L2808" i="10"/>
  <c r="K2808" i="10"/>
  <c r="J2808" i="10"/>
  <c r="I2808" i="10"/>
  <c r="H2808" i="10"/>
  <c r="AA2808" i="10" s="1"/>
  <c r="G2808" i="10"/>
  <c r="Z2808" i="10" s="1"/>
  <c r="F2808" i="10"/>
  <c r="Y2807" i="10"/>
  <c r="X2807" i="10"/>
  <c r="W2807" i="10"/>
  <c r="V2807" i="10"/>
  <c r="S2807" i="10"/>
  <c r="R2807" i="10"/>
  <c r="Q2807" i="10"/>
  <c r="AD2807" i="10" s="1"/>
  <c r="P2807" i="10"/>
  <c r="O2807" i="10"/>
  <c r="N2807" i="10"/>
  <c r="AB2807" i="10" s="1"/>
  <c r="M2807" i="10"/>
  <c r="L2807" i="10"/>
  <c r="K2807" i="10"/>
  <c r="J2807" i="10"/>
  <c r="I2807" i="10"/>
  <c r="H2807" i="10"/>
  <c r="AA2807" i="10" s="1"/>
  <c r="G2807" i="10"/>
  <c r="Z2807" i="10" s="1"/>
  <c r="F2807" i="10"/>
  <c r="Y2806" i="10"/>
  <c r="X2806" i="10"/>
  <c r="W2806" i="10"/>
  <c r="V2806" i="10"/>
  <c r="S2806" i="10"/>
  <c r="R2806" i="10"/>
  <c r="Q2806" i="10"/>
  <c r="AD2806" i="10" s="1"/>
  <c r="P2806" i="10"/>
  <c r="O2806" i="10"/>
  <c r="N2806" i="10"/>
  <c r="AB2806" i="10" s="1"/>
  <c r="M2806" i="10"/>
  <c r="L2806" i="10"/>
  <c r="K2806" i="10"/>
  <c r="J2806" i="10"/>
  <c r="I2806" i="10"/>
  <c r="H2806" i="10"/>
  <c r="AA2806" i="10" s="1"/>
  <c r="G2806" i="10"/>
  <c r="Z2806" i="10" s="1"/>
  <c r="F2806" i="10"/>
  <c r="Y2805" i="10"/>
  <c r="X2805" i="10"/>
  <c r="W2805" i="10"/>
  <c r="V2805" i="10"/>
  <c r="S2805" i="10"/>
  <c r="R2805" i="10"/>
  <c r="Q2805" i="10"/>
  <c r="AD2805" i="10" s="1"/>
  <c r="P2805" i="10"/>
  <c r="O2805" i="10"/>
  <c r="N2805" i="10"/>
  <c r="AB2805" i="10" s="1"/>
  <c r="M2805" i="10"/>
  <c r="L2805" i="10"/>
  <c r="K2805" i="10"/>
  <c r="J2805" i="10"/>
  <c r="I2805" i="10"/>
  <c r="H2805" i="10"/>
  <c r="AA2805" i="10" s="1"/>
  <c r="G2805" i="10"/>
  <c r="Z2805" i="10" s="1"/>
  <c r="F2805" i="10"/>
  <c r="Y2804" i="10"/>
  <c r="X2804" i="10"/>
  <c r="W2804" i="10"/>
  <c r="V2804" i="10"/>
  <c r="S2804" i="10"/>
  <c r="R2804" i="10"/>
  <c r="Q2804" i="10"/>
  <c r="AD2804" i="10" s="1"/>
  <c r="P2804" i="10"/>
  <c r="O2804" i="10"/>
  <c r="N2804" i="10"/>
  <c r="AB2804" i="10" s="1"/>
  <c r="M2804" i="10"/>
  <c r="L2804" i="10"/>
  <c r="K2804" i="10"/>
  <c r="J2804" i="10"/>
  <c r="I2804" i="10"/>
  <c r="H2804" i="10"/>
  <c r="AA2804" i="10" s="1"/>
  <c r="G2804" i="10"/>
  <c r="Z2804" i="10" s="1"/>
  <c r="F2804" i="10"/>
  <c r="Y2803" i="10"/>
  <c r="X2803" i="10"/>
  <c r="W2803" i="10"/>
  <c r="V2803" i="10"/>
  <c r="S2803" i="10"/>
  <c r="R2803" i="10"/>
  <c r="Q2803" i="10"/>
  <c r="AD2803" i="10" s="1"/>
  <c r="P2803" i="10"/>
  <c r="O2803" i="10"/>
  <c r="N2803" i="10"/>
  <c r="AB2803" i="10" s="1"/>
  <c r="M2803" i="10"/>
  <c r="L2803" i="10"/>
  <c r="K2803" i="10"/>
  <c r="J2803" i="10"/>
  <c r="I2803" i="10"/>
  <c r="H2803" i="10"/>
  <c r="AA2803" i="10" s="1"/>
  <c r="G2803" i="10"/>
  <c r="Z2803" i="10" s="1"/>
  <c r="F2803" i="10"/>
  <c r="Y2802" i="10"/>
  <c r="X2802" i="10"/>
  <c r="W2802" i="10"/>
  <c r="V2802" i="10"/>
  <c r="S2802" i="10"/>
  <c r="R2802" i="10"/>
  <c r="Q2802" i="10"/>
  <c r="AD2802" i="10" s="1"/>
  <c r="P2802" i="10"/>
  <c r="O2802" i="10"/>
  <c r="N2802" i="10"/>
  <c r="AB2802" i="10" s="1"/>
  <c r="M2802" i="10"/>
  <c r="L2802" i="10"/>
  <c r="K2802" i="10"/>
  <c r="J2802" i="10"/>
  <c r="I2802" i="10"/>
  <c r="H2802" i="10"/>
  <c r="AA2802" i="10" s="1"/>
  <c r="G2802" i="10"/>
  <c r="Z2802" i="10" s="1"/>
  <c r="F2802" i="10"/>
  <c r="Y2801" i="10"/>
  <c r="X2801" i="10"/>
  <c r="W2801" i="10"/>
  <c r="V2801" i="10"/>
  <c r="S2801" i="10"/>
  <c r="R2801" i="10"/>
  <c r="Q2801" i="10"/>
  <c r="AD2801" i="10" s="1"/>
  <c r="P2801" i="10"/>
  <c r="O2801" i="10"/>
  <c r="N2801" i="10"/>
  <c r="AB2801" i="10" s="1"/>
  <c r="M2801" i="10"/>
  <c r="L2801" i="10"/>
  <c r="K2801" i="10"/>
  <c r="J2801" i="10"/>
  <c r="I2801" i="10"/>
  <c r="H2801" i="10"/>
  <c r="AA2801" i="10" s="1"/>
  <c r="G2801" i="10"/>
  <c r="Z2801" i="10" s="1"/>
  <c r="F2801" i="10"/>
  <c r="Y2800" i="10"/>
  <c r="X2800" i="10"/>
  <c r="W2800" i="10"/>
  <c r="V2800" i="10"/>
  <c r="S2800" i="10"/>
  <c r="R2800" i="10"/>
  <c r="Q2800" i="10"/>
  <c r="AD2800" i="10" s="1"/>
  <c r="P2800" i="10"/>
  <c r="O2800" i="10"/>
  <c r="N2800" i="10"/>
  <c r="AB2800" i="10" s="1"/>
  <c r="M2800" i="10"/>
  <c r="L2800" i="10"/>
  <c r="K2800" i="10"/>
  <c r="J2800" i="10"/>
  <c r="I2800" i="10"/>
  <c r="H2800" i="10"/>
  <c r="AA2800" i="10" s="1"/>
  <c r="G2800" i="10"/>
  <c r="Z2800" i="10" s="1"/>
  <c r="F2800" i="10"/>
  <c r="Y2799" i="10"/>
  <c r="X2799" i="10"/>
  <c r="W2799" i="10"/>
  <c r="V2799" i="10"/>
  <c r="S2799" i="10"/>
  <c r="R2799" i="10"/>
  <c r="Q2799" i="10"/>
  <c r="AD2799" i="10" s="1"/>
  <c r="P2799" i="10"/>
  <c r="O2799" i="10"/>
  <c r="N2799" i="10"/>
  <c r="AB2799" i="10" s="1"/>
  <c r="M2799" i="10"/>
  <c r="L2799" i="10"/>
  <c r="K2799" i="10"/>
  <c r="J2799" i="10"/>
  <c r="I2799" i="10"/>
  <c r="H2799" i="10"/>
  <c r="AA2799" i="10" s="1"/>
  <c r="G2799" i="10"/>
  <c r="Z2799" i="10" s="1"/>
  <c r="F2799" i="10"/>
  <c r="Y2798" i="10"/>
  <c r="X2798" i="10"/>
  <c r="W2798" i="10"/>
  <c r="V2798" i="10"/>
  <c r="S2798" i="10"/>
  <c r="R2798" i="10"/>
  <c r="Q2798" i="10"/>
  <c r="AD2798" i="10" s="1"/>
  <c r="P2798" i="10"/>
  <c r="O2798" i="10"/>
  <c r="N2798" i="10"/>
  <c r="AB2798" i="10" s="1"/>
  <c r="M2798" i="10"/>
  <c r="L2798" i="10"/>
  <c r="K2798" i="10"/>
  <c r="J2798" i="10"/>
  <c r="I2798" i="10"/>
  <c r="H2798" i="10"/>
  <c r="AA2798" i="10" s="1"/>
  <c r="G2798" i="10"/>
  <c r="Z2798" i="10" s="1"/>
  <c r="F2798" i="10"/>
  <c r="Y2797" i="10"/>
  <c r="X2797" i="10"/>
  <c r="W2797" i="10"/>
  <c r="V2797" i="10"/>
  <c r="S2797" i="10"/>
  <c r="R2797" i="10"/>
  <c r="Q2797" i="10"/>
  <c r="AD2797" i="10" s="1"/>
  <c r="P2797" i="10"/>
  <c r="O2797" i="10"/>
  <c r="N2797" i="10"/>
  <c r="AB2797" i="10" s="1"/>
  <c r="M2797" i="10"/>
  <c r="L2797" i="10"/>
  <c r="K2797" i="10"/>
  <c r="J2797" i="10"/>
  <c r="I2797" i="10"/>
  <c r="H2797" i="10"/>
  <c r="AA2797" i="10" s="1"/>
  <c r="G2797" i="10"/>
  <c r="Z2797" i="10" s="1"/>
  <c r="F2797" i="10"/>
  <c r="Y2796" i="10"/>
  <c r="X2796" i="10"/>
  <c r="W2796" i="10"/>
  <c r="V2796" i="10"/>
  <c r="S2796" i="10"/>
  <c r="R2796" i="10"/>
  <c r="Q2796" i="10"/>
  <c r="AD2796" i="10" s="1"/>
  <c r="P2796" i="10"/>
  <c r="O2796" i="10"/>
  <c r="N2796" i="10"/>
  <c r="AB2796" i="10" s="1"/>
  <c r="M2796" i="10"/>
  <c r="L2796" i="10"/>
  <c r="K2796" i="10"/>
  <c r="J2796" i="10"/>
  <c r="I2796" i="10"/>
  <c r="H2796" i="10"/>
  <c r="AA2796" i="10" s="1"/>
  <c r="G2796" i="10"/>
  <c r="Z2796" i="10" s="1"/>
  <c r="F2796" i="10"/>
  <c r="Y2795" i="10"/>
  <c r="X2795" i="10"/>
  <c r="W2795" i="10"/>
  <c r="V2795" i="10"/>
  <c r="S2795" i="10"/>
  <c r="R2795" i="10"/>
  <c r="Q2795" i="10"/>
  <c r="AD2795" i="10" s="1"/>
  <c r="P2795" i="10"/>
  <c r="O2795" i="10"/>
  <c r="N2795" i="10"/>
  <c r="AB2795" i="10" s="1"/>
  <c r="M2795" i="10"/>
  <c r="L2795" i="10"/>
  <c r="K2795" i="10"/>
  <c r="J2795" i="10"/>
  <c r="I2795" i="10"/>
  <c r="H2795" i="10"/>
  <c r="AA2795" i="10" s="1"/>
  <c r="G2795" i="10"/>
  <c r="Z2795" i="10" s="1"/>
  <c r="F2795" i="10"/>
  <c r="Y2794" i="10"/>
  <c r="X2794" i="10"/>
  <c r="W2794" i="10"/>
  <c r="V2794" i="10"/>
  <c r="S2794" i="10"/>
  <c r="R2794" i="10"/>
  <c r="Q2794" i="10"/>
  <c r="AD2794" i="10" s="1"/>
  <c r="P2794" i="10"/>
  <c r="O2794" i="10"/>
  <c r="N2794" i="10"/>
  <c r="AB2794" i="10" s="1"/>
  <c r="M2794" i="10"/>
  <c r="L2794" i="10"/>
  <c r="K2794" i="10"/>
  <c r="J2794" i="10"/>
  <c r="I2794" i="10"/>
  <c r="H2794" i="10"/>
  <c r="AA2794" i="10" s="1"/>
  <c r="G2794" i="10"/>
  <c r="Z2794" i="10" s="1"/>
  <c r="F2794" i="10"/>
  <c r="Y2793" i="10"/>
  <c r="X2793" i="10"/>
  <c r="W2793" i="10"/>
  <c r="V2793" i="10"/>
  <c r="S2793" i="10"/>
  <c r="R2793" i="10"/>
  <c r="Q2793" i="10"/>
  <c r="AD2793" i="10" s="1"/>
  <c r="P2793" i="10"/>
  <c r="O2793" i="10"/>
  <c r="N2793" i="10"/>
  <c r="AB2793" i="10" s="1"/>
  <c r="M2793" i="10"/>
  <c r="L2793" i="10"/>
  <c r="K2793" i="10"/>
  <c r="J2793" i="10"/>
  <c r="I2793" i="10"/>
  <c r="H2793" i="10"/>
  <c r="AA2793" i="10" s="1"/>
  <c r="G2793" i="10"/>
  <c r="Z2793" i="10" s="1"/>
  <c r="F2793" i="10"/>
  <c r="Y2792" i="10"/>
  <c r="X2792" i="10"/>
  <c r="W2792" i="10"/>
  <c r="V2792" i="10"/>
  <c r="S2792" i="10"/>
  <c r="R2792" i="10"/>
  <c r="Q2792" i="10"/>
  <c r="AD2792" i="10" s="1"/>
  <c r="P2792" i="10"/>
  <c r="O2792" i="10"/>
  <c r="N2792" i="10"/>
  <c r="AB2792" i="10" s="1"/>
  <c r="M2792" i="10"/>
  <c r="L2792" i="10"/>
  <c r="K2792" i="10"/>
  <c r="J2792" i="10"/>
  <c r="I2792" i="10"/>
  <c r="H2792" i="10"/>
  <c r="AA2792" i="10" s="1"/>
  <c r="G2792" i="10"/>
  <c r="Z2792" i="10" s="1"/>
  <c r="F2792" i="10"/>
  <c r="Y2791" i="10"/>
  <c r="X2791" i="10"/>
  <c r="W2791" i="10"/>
  <c r="V2791" i="10"/>
  <c r="S2791" i="10"/>
  <c r="R2791" i="10"/>
  <c r="Q2791" i="10"/>
  <c r="AD2791" i="10" s="1"/>
  <c r="P2791" i="10"/>
  <c r="O2791" i="10"/>
  <c r="N2791" i="10"/>
  <c r="AB2791" i="10" s="1"/>
  <c r="M2791" i="10"/>
  <c r="L2791" i="10"/>
  <c r="K2791" i="10"/>
  <c r="J2791" i="10"/>
  <c r="I2791" i="10"/>
  <c r="H2791" i="10"/>
  <c r="AA2791" i="10" s="1"/>
  <c r="G2791" i="10"/>
  <c r="Z2791" i="10" s="1"/>
  <c r="F2791" i="10"/>
  <c r="Y2790" i="10"/>
  <c r="X2790" i="10"/>
  <c r="W2790" i="10"/>
  <c r="V2790" i="10"/>
  <c r="S2790" i="10"/>
  <c r="R2790" i="10"/>
  <c r="Q2790" i="10"/>
  <c r="AD2790" i="10" s="1"/>
  <c r="P2790" i="10"/>
  <c r="O2790" i="10"/>
  <c r="N2790" i="10"/>
  <c r="AB2790" i="10" s="1"/>
  <c r="M2790" i="10"/>
  <c r="L2790" i="10"/>
  <c r="K2790" i="10"/>
  <c r="J2790" i="10"/>
  <c r="I2790" i="10"/>
  <c r="H2790" i="10"/>
  <c r="AA2790" i="10" s="1"/>
  <c r="G2790" i="10"/>
  <c r="Z2790" i="10" s="1"/>
  <c r="F2790" i="10"/>
  <c r="Y2789" i="10"/>
  <c r="X2789" i="10"/>
  <c r="W2789" i="10"/>
  <c r="V2789" i="10"/>
  <c r="S2789" i="10"/>
  <c r="R2789" i="10"/>
  <c r="Q2789" i="10"/>
  <c r="AD2789" i="10" s="1"/>
  <c r="P2789" i="10"/>
  <c r="O2789" i="10"/>
  <c r="N2789" i="10"/>
  <c r="AB2789" i="10" s="1"/>
  <c r="M2789" i="10"/>
  <c r="L2789" i="10"/>
  <c r="K2789" i="10"/>
  <c r="J2789" i="10"/>
  <c r="I2789" i="10"/>
  <c r="H2789" i="10"/>
  <c r="AA2789" i="10" s="1"/>
  <c r="G2789" i="10"/>
  <c r="Z2789" i="10" s="1"/>
  <c r="F2789" i="10"/>
  <c r="Y2788" i="10"/>
  <c r="X2788" i="10"/>
  <c r="W2788" i="10"/>
  <c r="V2788" i="10"/>
  <c r="S2788" i="10"/>
  <c r="R2788" i="10"/>
  <c r="Q2788" i="10"/>
  <c r="AD2788" i="10" s="1"/>
  <c r="P2788" i="10"/>
  <c r="O2788" i="10"/>
  <c r="N2788" i="10"/>
  <c r="AB2788" i="10" s="1"/>
  <c r="M2788" i="10"/>
  <c r="L2788" i="10"/>
  <c r="K2788" i="10"/>
  <c r="J2788" i="10"/>
  <c r="I2788" i="10"/>
  <c r="H2788" i="10"/>
  <c r="AA2788" i="10" s="1"/>
  <c r="G2788" i="10"/>
  <c r="Z2788" i="10" s="1"/>
  <c r="F2788" i="10"/>
  <c r="Y2787" i="10"/>
  <c r="X2787" i="10"/>
  <c r="W2787" i="10"/>
  <c r="V2787" i="10"/>
  <c r="S2787" i="10"/>
  <c r="R2787" i="10"/>
  <c r="Q2787" i="10"/>
  <c r="AD2787" i="10" s="1"/>
  <c r="P2787" i="10"/>
  <c r="O2787" i="10"/>
  <c r="N2787" i="10"/>
  <c r="AB2787" i="10" s="1"/>
  <c r="M2787" i="10"/>
  <c r="L2787" i="10"/>
  <c r="K2787" i="10"/>
  <c r="J2787" i="10"/>
  <c r="I2787" i="10"/>
  <c r="H2787" i="10"/>
  <c r="AA2787" i="10" s="1"/>
  <c r="G2787" i="10"/>
  <c r="Z2787" i="10" s="1"/>
  <c r="F2787" i="10"/>
  <c r="Y2786" i="10"/>
  <c r="X2786" i="10"/>
  <c r="W2786" i="10"/>
  <c r="V2786" i="10"/>
  <c r="S2786" i="10"/>
  <c r="R2786" i="10"/>
  <c r="Q2786" i="10"/>
  <c r="AD2786" i="10" s="1"/>
  <c r="P2786" i="10"/>
  <c r="O2786" i="10"/>
  <c r="N2786" i="10"/>
  <c r="AB2786" i="10" s="1"/>
  <c r="M2786" i="10"/>
  <c r="L2786" i="10"/>
  <c r="K2786" i="10"/>
  <c r="J2786" i="10"/>
  <c r="I2786" i="10"/>
  <c r="H2786" i="10"/>
  <c r="AA2786" i="10" s="1"/>
  <c r="G2786" i="10"/>
  <c r="Z2786" i="10" s="1"/>
  <c r="F2786" i="10"/>
  <c r="Y2785" i="10"/>
  <c r="X2785" i="10"/>
  <c r="W2785" i="10"/>
  <c r="V2785" i="10"/>
  <c r="S2785" i="10"/>
  <c r="R2785" i="10"/>
  <c r="Q2785" i="10"/>
  <c r="AD2785" i="10" s="1"/>
  <c r="P2785" i="10"/>
  <c r="O2785" i="10"/>
  <c r="N2785" i="10"/>
  <c r="AB2785" i="10" s="1"/>
  <c r="M2785" i="10"/>
  <c r="L2785" i="10"/>
  <c r="K2785" i="10"/>
  <c r="J2785" i="10"/>
  <c r="I2785" i="10"/>
  <c r="H2785" i="10"/>
  <c r="AA2785" i="10" s="1"/>
  <c r="G2785" i="10"/>
  <c r="Z2785" i="10" s="1"/>
  <c r="F2785" i="10"/>
  <c r="Y2784" i="10"/>
  <c r="X2784" i="10"/>
  <c r="W2784" i="10"/>
  <c r="V2784" i="10"/>
  <c r="S2784" i="10"/>
  <c r="R2784" i="10"/>
  <c r="Q2784" i="10"/>
  <c r="AD2784" i="10" s="1"/>
  <c r="P2784" i="10"/>
  <c r="O2784" i="10"/>
  <c r="N2784" i="10"/>
  <c r="AB2784" i="10" s="1"/>
  <c r="M2784" i="10"/>
  <c r="L2784" i="10"/>
  <c r="K2784" i="10"/>
  <c r="J2784" i="10"/>
  <c r="I2784" i="10"/>
  <c r="H2784" i="10"/>
  <c r="AA2784" i="10" s="1"/>
  <c r="G2784" i="10"/>
  <c r="Z2784" i="10" s="1"/>
  <c r="F2784" i="10"/>
  <c r="Y2783" i="10"/>
  <c r="X2783" i="10"/>
  <c r="W2783" i="10"/>
  <c r="V2783" i="10"/>
  <c r="S2783" i="10"/>
  <c r="R2783" i="10"/>
  <c r="Q2783" i="10"/>
  <c r="AD2783" i="10" s="1"/>
  <c r="P2783" i="10"/>
  <c r="O2783" i="10"/>
  <c r="N2783" i="10"/>
  <c r="AB2783" i="10" s="1"/>
  <c r="M2783" i="10"/>
  <c r="L2783" i="10"/>
  <c r="K2783" i="10"/>
  <c r="J2783" i="10"/>
  <c r="I2783" i="10"/>
  <c r="H2783" i="10"/>
  <c r="AA2783" i="10" s="1"/>
  <c r="G2783" i="10"/>
  <c r="Z2783" i="10" s="1"/>
  <c r="F2783" i="10"/>
  <c r="Y2782" i="10"/>
  <c r="X2782" i="10"/>
  <c r="W2782" i="10"/>
  <c r="V2782" i="10"/>
  <c r="S2782" i="10"/>
  <c r="R2782" i="10"/>
  <c r="Q2782" i="10"/>
  <c r="AD2782" i="10" s="1"/>
  <c r="P2782" i="10"/>
  <c r="O2782" i="10"/>
  <c r="N2782" i="10"/>
  <c r="AB2782" i="10" s="1"/>
  <c r="M2782" i="10"/>
  <c r="L2782" i="10"/>
  <c r="K2782" i="10"/>
  <c r="J2782" i="10"/>
  <c r="I2782" i="10"/>
  <c r="H2782" i="10"/>
  <c r="AA2782" i="10" s="1"/>
  <c r="G2782" i="10"/>
  <c r="Z2782" i="10" s="1"/>
  <c r="F2782" i="10"/>
  <c r="Y2781" i="10"/>
  <c r="X2781" i="10"/>
  <c r="W2781" i="10"/>
  <c r="V2781" i="10"/>
  <c r="S2781" i="10"/>
  <c r="R2781" i="10"/>
  <c r="Q2781" i="10"/>
  <c r="AD2781" i="10" s="1"/>
  <c r="P2781" i="10"/>
  <c r="O2781" i="10"/>
  <c r="N2781" i="10"/>
  <c r="AB2781" i="10" s="1"/>
  <c r="M2781" i="10"/>
  <c r="L2781" i="10"/>
  <c r="K2781" i="10"/>
  <c r="J2781" i="10"/>
  <c r="I2781" i="10"/>
  <c r="H2781" i="10"/>
  <c r="AA2781" i="10" s="1"/>
  <c r="G2781" i="10"/>
  <c r="Z2781" i="10" s="1"/>
  <c r="F2781" i="10"/>
  <c r="Y2780" i="10"/>
  <c r="X2780" i="10"/>
  <c r="W2780" i="10"/>
  <c r="V2780" i="10"/>
  <c r="S2780" i="10"/>
  <c r="R2780" i="10"/>
  <c r="Q2780" i="10"/>
  <c r="AD2780" i="10" s="1"/>
  <c r="P2780" i="10"/>
  <c r="O2780" i="10"/>
  <c r="N2780" i="10"/>
  <c r="AB2780" i="10" s="1"/>
  <c r="M2780" i="10"/>
  <c r="L2780" i="10"/>
  <c r="K2780" i="10"/>
  <c r="J2780" i="10"/>
  <c r="I2780" i="10"/>
  <c r="H2780" i="10"/>
  <c r="AA2780" i="10" s="1"/>
  <c r="G2780" i="10"/>
  <c r="Z2780" i="10" s="1"/>
  <c r="F2780" i="10"/>
  <c r="Y2779" i="10"/>
  <c r="X2779" i="10"/>
  <c r="W2779" i="10"/>
  <c r="V2779" i="10"/>
  <c r="S2779" i="10"/>
  <c r="R2779" i="10"/>
  <c r="Q2779" i="10"/>
  <c r="AD2779" i="10" s="1"/>
  <c r="P2779" i="10"/>
  <c r="O2779" i="10"/>
  <c r="N2779" i="10"/>
  <c r="AB2779" i="10" s="1"/>
  <c r="M2779" i="10"/>
  <c r="L2779" i="10"/>
  <c r="K2779" i="10"/>
  <c r="J2779" i="10"/>
  <c r="I2779" i="10"/>
  <c r="H2779" i="10"/>
  <c r="AA2779" i="10" s="1"/>
  <c r="G2779" i="10"/>
  <c r="Z2779" i="10" s="1"/>
  <c r="F2779" i="10"/>
  <c r="Y2778" i="10"/>
  <c r="X2778" i="10"/>
  <c r="W2778" i="10"/>
  <c r="V2778" i="10"/>
  <c r="S2778" i="10"/>
  <c r="R2778" i="10"/>
  <c r="Q2778" i="10"/>
  <c r="AD2778" i="10" s="1"/>
  <c r="P2778" i="10"/>
  <c r="O2778" i="10"/>
  <c r="N2778" i="10"/>
  <c r="AB2778" i="10" s="1"/>
  <c r="M2778" i="10"/>
  <c r="L2778" i="10"/>
  <c r="K2778" i="10"/>
  <c r="J2778" i="10"/>
  <c r="I2778" i="10"/>
  <c r="H2778" i="10"/>
  <c r="AA2778" i="10" s="1"/>
  <c r="G2778" i="10"/>
  <c r="Z2778" i="10" s="1"/>
  <c r="F2778" i="10"/>
  <c r="Y2777" i="10"/>
  <c r="X2777" i="10"/>
  <c r="W2777" i="10"/>
  <c r="V2777" i="10"/>
  <c r="S2777" i="10"/>
  <c r="R2777" i="10"/>
  <c r="Q2777" i="10"/>
  <c r="AD2777" i="10" s="1"/>
  <c r="P2777" i="10"/>
  <c r="O2777" i="10"/>
  <c r="N2777" i="10"/>
  <c r="AB2777" i="10" s="1"/>
  <c r="M2777" i="10"/>
  <c r="L2777" i="10"/>
  <c r="K2777" i="10"/>
  <c r="J2777" i="10"/>
  <c r="I2777" i="10"/>
  <c r="H2777" i="10"/>
  <c r="AA2777" i="10" s="1"/>
  <c r="G2777" i="10"/>
  <c r="Z2777" i="10" s="1"/>
  <c r="F2777" i="10"/>
  <c r="Y2776" i="10"/>
  <c r="X2776" i="10"/>
  <c r="W2776" i="10"/>
  <c r="V2776" i="10"/>
  <c r="S2776" i="10"/>
  <c r="R2776" i="10"/>
  <c r="Q2776" i="10"/>
  <c r="AD2776" i="10" s="1"/>
  <c r="P2776" i="10"/>
  <c r="O2776" i="10"/>
  <c r="N2776" i="10"/>
  <c r="AB2776" i="10" s="1"/>
  <c r="M2776" i="10"/>
  <c r="L2776" i="10"/>
  <c r="K2776" i="10"/>
  <c r="J2776" i="10"/>
  <c r="I2776" i="10"/>
  <c r="H2776" i="10"/>
  <c r="AA2776" i="10" s="1"/>
  <c r="G2776" i="10"/>
  <c r="Z2776" i="10" s="1"/>
  <c r="F2776" i="10"/>
  <c r="Y2775" i="10"/>
  <c r="X2775" i="10"/>
  <c r="W2775" i="10"/>
  <c r="V2775" i="10"/>
  <c r="S2775" i="10"/>
  <c r="R2775" i="10"/>
  <c r="Q2775" i="10"/>
  <c r="AD2775" i="10" s="1"/>
  <c r="P2775" i="10"/>
  <c r="O2775" i="10"/>
  <c r="N2775" i="10"/>
  <c r="AB2775" i="10" s="1"/>
  <c r="M2775" i="10"/>
  <c r="L2775" i="10"/>
  <c r="K2775" i="10"/>
  <c r="J2775" i="10"/>
  <c r="I2775" i="10"/>
  <c r="H2775" i="10"/>
  <c r="AA2775" i="10" s="1"/>
  <c r="G2775" i="10"/>
  <c r="Z2775" i="10" s="1"/>
  <c r="F2775" i="10"/>
  <c r="Y2774" i="10"/>
  <c r="X2774" i="10"/>
  <c r="W2774" i="10"/>
  <c r="V2774" i="10"/>
  <c r="S2774" i="10"/>
  <c r="R2774" i="10"/>
  <c r="Q2774" i="10"/>
  <c r="AD2774" i="10" s="1"/>
  <c r="P2774" i="10"/>
  <c r="O2774" i="10"/>
  <c r="N2774" i="10"/>
  <c r="AB2774" i="10" s="1"/>
  <c r="M2774" i="10"/>
  <c r="L2774" i="10"/>
  <c r="K2774" i="10"/>
  <c r="J2774" i="10"/>
  <c r="I2774" i="10"/>
  <c r="H2774" i="10"/>
  <c r="AA2774" i="10" s="1"/>
  <c r="G2774" i="10"/>
  <c r="Z2774" i="10" s="1"/>
  <c r="F2774" i="10"/>
  <c r="Y2773" i="10"/>
  <c r="X2773" i="10"/>
  <c r="W2773" i="10"/>
  <c r="V2773" i="10"/>
  <c r="S2773" i="10"/>
  <c r="R2773" i="10"/>
  <c r="Q2773" i="10"/>
  <c r="AD2773" i="10" s="1"/>
  <c r="P2773" i="10"/>
  <c r="O2773" i="10"/>
  <c r="N2773" i="10"/>
  <c r="AB2773" i="10" s="1"/>
  <c r="M2773" i="10"/>
  <c r="L2773" i="10"/>
  <c r="K2773" i="10"/>
  <c r="J2773" i="10"/>
  <c r="I2773" i="10"/>
  <c r="H2773" i="10"/>
  <c r="AA2773" i="10" s="1"/>
  <c r="G2773" i="10"/>
  <c r="Z2773" i="10" s="1"/>
  <c r="F2773" i="10"/>
  <c r="Y2772" i="10"/>
  <c r="X2772" i="10"/>
  <c r="W2772" i="10"/>
  <c r="V2772" i="10"/>
  <c r="S2772" i="10"/>
  <c r="R2772" i="10"/>
  <c r="Q2772" i="10"/>
  <c r="AD2772" i="10" s="1"/>
  <c r="P2772" i="10"/>
  <c r="O2772" i="10"/>
  <c r="N2772" i="10"/>
  <c r="AB2772" i="10" s="1"/>
  <c r="M2772" i="10"/>
  <c r="L2772" i="10"/>
  <c r="K2772" i="10"/>
  <c r="J2772" i="10"/>
  <c r="I2772" i="10"/>
  <c r="H2772" i="10"/>
  <c r="AA2772" i="10" s="1"/>
  <c r="G2772" i="10"/>
  <c r="Z2772" i="10" s="1"/>
  <c r="F2772" i="10"/>
  <c r="Y2771" i="10"/>
  <c r="X2771" i="10"/>
  <c r="W2771" i="10"/>
  <c r="V2771" i="10"/>
  <c r="S2771" i="10"/>
  <c r="R2771" i="10"/>
  <c r="Q2771" i="10"/>
  <c r="AD2771" i="10" s="1"/>
  <c r="P2771" i="10"/>
  <c r="O2771" i="10"/>
  <c r="N2771" i="10"/>
  <c r="AB2771" i="10" s="1"/>
  <c r="M2771" i="10"/>
  <c r="L2771" i="10"/>
  <c r="K2771" i="10"/>
  <c r="J2771" i="10"/>
  <c r="I2771" i="10"/>
  <c r="H2771" i="10"/>
  <c r="AA2771" i="10" s="1"/>
  <c r="G2771" i="10"/>
  <c r="Z2771" i="10" s="1"/>
  <c r="F2771" i="10"/>
  <c r="Y2770" i="10"/>
  <c r="X2770" i="10"/>
  <c r="W2770" i="10"/>
  <c r="V2770" i="10"/>
  <c r="S2770" i="10"/>
  <c r="R2770" i="10"/>
  <c r="Q2770" i="10"/>
  <c r="AD2770" i="10" s="1"/>
  <c r="P2770" i="10"/>
  <c r="O2770" i="10"/>
  <c r="N2770" i="10"/>
  <c r="AB2770" i="10" s="1"/>
  <c r="M2770" i="10"/>
  <c r="L2770" i="10"/>
  <c r="K2770" i="10"/>
  <c r="J2770" i="10"/>
  <c r="I2770" i="10"/>
  <c r="H2770" i="10"/>
  <c r="AA2770" i="10" s="1"/>
  <c r="G2770" i="10"/>
  <c r="Z2770" i="10" s="1"/>
  <c r="F2770" i="10"/>
  <c r="Y2769" i="10"/>
  <c r="X2769" i="10"/>
  <c r="W2769" i="10"/>
  <c r="V2769" i="10"/>
  <c r="S2769" i="10"/>
  <c r="R2769" i="10"/>
  <c r="Q2769" i="10"/>
  <c r="AD2769" i="10" s="1"/>
  <c r="P2769" i="10"/>
  <c r="O2769" i="10"/>
  <c r="N2769" i="10"/>
  <c r="AB2769" i="10" s="1"/>
  <c r="M2769" i="10"/>
  <c r="L2769" i="10"/>
  <c r="K2769" i="10"/>
  <c r="J2769" i="10"/>
  <c r="I2769" i="10"/>
  <c r="H2769" i="10"/>
  <c r="AA2769" i="10" s="1"/>
  <c r="G2769" i="10"/>
  <c r="Z2769" i="10" s="1"/>
  <c r="F2769" i="10"/>
  <c r="Y2768" i="10"/>
  <c r="X2768" i="10"/>
  <c r="W2768" i="10"/>
  <c r="V2768" i="10"/>
  <c r="S2768" i="10"/>
  <c r="R2768" i="10"/>
  <c r="Q2768" i="10"/>
  <c r="AD2768" i="10" s="1"/>
  <c r="P2768" i="10"/>
  <c r="O2768" i="10"/>
  <c r="N2768" i="10"/>
  <c r="AB2768" i="10" s="1"/>
  <c r="M2768" i="10"/>
  <c r="L2768" i="10"/>
  <c r="K2768" i="10"/>
  <c r="J2768" i="10"/>
  <c r="I2768" i="10"/>
  <c r="H2768" i="10"/>
  <c r="AA2768" i="10" s="1"/>
  <c r="G2768" i="10"/>
  <c r="Z2768" i="10" s="1"/>
  <c r="F2768" i="10"/>
  <c r="Y2767" i="10"/>
  <c r="X2767" i="10"/>
  <c r="W2767" i="10"/>
  <c r="V2767" i="10"/>
  <c r="S2767" i="10"/>
  <c r="R2767" i="10"/>
  <c r="Q2767" i="10"/>
  <c r="AD2767" i="10" s="1"/>
  <c r="P2767" i="10"/>
  <c r="O2767" i="10"/>
  <c r="N2767" i="10"/>
  <c r="AB2767" i="10" s="1"/>
  <c r="M2767" i="10"/>
  <c r="L2767" i="10"/>
  <c r="K2767" i="10"/>
  <c r="J2767" i="10"/>
  <c r="I2767" i="10"/>
  <c r="H2767" i="10"/>
  <c r="AA2767" i="10" s="1"/>
  <c r="G2767" i="10"/>
  <c r="Z2767" i="10" s="1"/>
  <c r="F2767" i="10"/>
  <c r="Y2766" i="10"/>
  <c r="X2766" i="10"/>
  <c r="W2766" i="10"/>
  <c r="V2766" i="10"/>
  <c r="S2766" i="10"/>
  <c r="R2766" i="10"/>
  <c r="Q2766" i="10"/>
  <c r="AD2766" i="10" s="1"/>
  <c r="P2766" i="10"/>
  <c r="O2766" i="10"/>
  <c r="N2766" i="10"/>
  <c r="AB2766" i="10" s="1"/>
  <c r="M2766" i="10"/>
  <c r="L2766" i="10"/>
  <c r="K2766" i="10"/>
  <c r="J2766" i="10"/>
  <c r="I2766" i="10"/>
  <c r="H2766" i="10"/>
  <c r="AA2766" i="10" s="1"/>
  <c r="G2766" i="10"/>
  <c r="Z2766" i="10" s="1"/>
  <c r="F2766" i="10"/>
  <c r="Y2765" i="10"/>
  <c r="X2765" i="10"/>
  <c r="W2765" i="10"/>
  <c r="V2765" i="10"/>
  <c r="S2765" i="10"/>
  <c r="R2765" i="10"/>
  <c r="Q2765" i="10"/>
  <c r="AD2765" i="10" s="1"/>
  <c r="P2765" i="10"/>
  <c r="O2765" i="10"/>
  <c r="N2765" i="10"/>
  <c r="AB2765" i="10" s="1"/>
  <c r="M2765" i="10"/>
  <c r="L2765" i="10"/>
  <c r="K2765" i="10"/>
  <c r="J2765" i="10"/>
  <c r="I2765" i="10"/>
  <c r="H2765" i="10"/>
  <c r="AA2765" i="10" s="1"/>
  <c r="G2765" i="10"/>
  <c r="Z2765" i="10" s="1"/>
  <c r="F2765" i="10"/>
  <c r="Y2764" i="10"/>
  <c r="X2764" i="10"/>
  <c r="W2764" i="10"/>
  <c r="V2764" i="10"/>
  <c r="S2764" i="10"/>
  <c r="R2764" i="10"/>
  <c r="Q2764" i="10"/>
  <c r="AD2764" i="10" s="1"/>
  <c r="P2764" i="10"/>
  <c r="O2764" i="10"/>
  <c r="N2764" i="10"/>
  <c r="AB2764" i="10" s="1"/>
  <c r="M2764" i="10"/>
  <c r="L2764" i="10"/>
  <c r="K2764" i="10"/>
  <c r="J2764" i="10"/>
  <c r="I2764" i="10"/>
  <c r="H2764" i="10"/>
  <c r="AA2764" i="10" s="1"/>
  <c r="G2764" i="10"/>
  <c r="Z2764" i="10" s="1"/>
  <c r="F2764" i="10"/>
  <c r="Y2763" i="10"/>
  <c r="X2763" i="10"/>
  <c r="W2763" i="10"/>
  <c r="V2763" i="10"/>
  <c r="S2763" i="10"/>
  <c r="R2763" i="10"/>
  <c r="Q2763" i="10"/>
  <c r="AD2763" i="10" s="1"/>
  <c r="P2763" i="10"/>
  <c r="O2763" i="10"/>
  <c r="N2763" i="10"/>
  <c r="AB2763" i="10" s="1"/>
  <c r="M2763" i="10"/>
  <c r="L2763" i="10"/>
  <c r="K2763" i="10"/>
  <c r="J2763" i="10"/>
  <c r="I2763" i="10"/>
  <c r="H2763" i="10"/>
  <c r="AA2763" i="10" s="1"/>
  <c r="G2763" i="10"/>
  <c r="Z2763" i="10" s="1"/>
  <c r="F2763" i="10"/>
  <c r="Y2762" i="10"/>
  <c r="X2762" i="10"/>
  <c r="W2762" i="10"/>
  <c r="V2762" i="10"/>
  <c r="S2762" i="10"/>
  <c r="R2762" i="10"/>
  <c r="Q2762" i="10"/>
  <c r="AD2762" i="10" s="1"/>
  <c r="P2762" i="10"/>
  <c r="O2762" i="10"/>
  <c r="N2762" i="10"/>
  <c r="AB2762" i="10" s="1"/>
  <c r="M2762" i="10"/>
  <c r="L2762" i="10"/>
  <c r="K2762" i="10"/>
  <c r="J2762" i="10"/>
  <c r="I2762" i="10"/>
  <c r="H2762" i="10"/>
  <c r="AA2762" i="10" s="1"/>
  <c r="G2762" i="10"/>
  <c r="Z2762" i="10" s="1"/>
  <c r="F2762" i="10"/>
  <c r="Y2761" i="10"/>
  <c r="X2761" i="10"/>
  <c r="W2761" i="10"/>
  <c r="V2761" i="10"/>
  <c r="S2761" i="10"/>
  <c r="R2761" i="10"/>
  <c r="Q2761" i="10"/>
  <c r="AD2761" i="10" s="1"/>
  <c r="P2761" i="10"/>
  <c r="O2761" i="10"/>
  <c r="N2761" i="10"/>
  <c r="AB2761" i="10" s="1"/>
  <c r="M2761" i="10"/>
  <c r="L2761" i="10"/>
  <c r="K2761" i="10"/>
  <c r="J2761" i="10"/>
  <c r="I2761" i="10"/>
  <c r="H2761" i="10"/>
  <c r="AA2761" i="10" s="1"/>
  <c r="G2761" i="10"/>
  <c r="Z2761" i="10" s="1"/>
  <c r="F2761" i="10"/>
  <c r="Y2760" i="10"/>
  <c r="X2760" i="10"/>
  <c r="W2760" i="10"/>
  <c r="V2760" i="10"/>
  <c r="S2760" i="10"/>
  <c r="R2760" i="10"/>
  <c r="Q2760" i="10"/>
  <c r="AD2760" i="10" s="1"/>
  <c r="P2760" i="10"/>
  <c r="O2760" i="10"/>
  <c r="N2760" i="10"/>
  <c r="AB2760" i="10" s="1"/>
  <c r="M2760" i="10"/>
  <c r="L2760" i="10"/>
  <c r="K2760" i="10"/>
  <c r="J2760" i="10"/>
  <c r="I2760" i="10"/>
  <c r="H2760" i="10"/>
  <c r="AA2760" i="10" s="1"/>
  <c r="G2760" i="10"/>
  <c r="Z2760" i="10" s="1"/>
  <c r="F2760" i="10"/>
  <c r="Y2759" i="10"/>
  <c r="X2759" i="10"/>
  <c r="W2759" i="10"/>
  <c r="V2759" i="10"/>
  <c r="S2759" i="10"/>
  <c r="R2759" i="10"/>
  <c r="Q2759" i="10"/>
  <c r="AD2759" i="10" s="1"/>
  <c r="P2759" i="10"/>
  <c r="O2759" i="10"/>
  <c r="N2759" i="10"/>
  <c r="AB2759" i="10" s="1"/>
  <c r="M2759" i="10"/>
  <c r="L2759" i="10"/>
  <c r="K2759" i="10"/>
  <c r="J2759" i="10"/>
  <c r="I2759" i="10"/>
  <c r="H2759" i="10"/>
  <c r="AA2759" i="10" s="1"/>
  <c r="G2759" i="10"/>
  <c r="Z2759" i="10" s="1"/>
  <c r="F2759" i="10"/>
  <c r="Y2758" i="10"/>
  <c r="X2758" i="10"/>
  <c r="W2758" i="10"/>
  <c r="V2758" i="10"/>
  <c r="S2758" i="10"/>
  <c r="R2758" i="10"/>
  <c r="Q2758" i="10"/>
  <c r="AD2758" i="10" s="1"/>
  <c r="P2758" i="10"/>
  <c r="O2758" i="10"/>
  <c r="N2758" i="10"/>
  <c r="AB2758" i="10" s="1"/>
  <c r="M2758" i="10"/>
  <c r="L2758" i="10"/>
  <c r="K2758" i="10"/>
  <c r="J2758" i="10"/>
  <c r="I2758" i="10"/>
  <c r="H2758" i="10"/>
  <c r="AA2758" i="10" s="1"/>
  <c r="G2758" i="10"/>
  <c r="Z2758" i="10" s="1"/>
  <c r="F2758" i="10"/>
  <c r="Y2757" i="10"/>
  <c r="X2757" i="10"/>
  <c r="W2757" i="10"/>
  <c r="V2757" i="10"/>
  <c r="S2757" i="10"/>
  <c r="R2757" i="10"/>
  <c r="Q2757" i="10"/>
  <c r="AD2757" i="10" s="1"/>
  <c r="P2757" i="10"/>
  <c r="O2757" i="10"/>
  <c r="N2757" i="10"/>
  <c r="AB2757" i="10" s="1"/>
  <c r="M2757" i="10"/>
  <c r="L2757" i="10"/>
  <c r="K2757" i="10"/>
  <c r="J2757" i="10"/>
  <c r="I2757" i="10"/>
  <c r="H2757" i="10"/>
  <c r="AA2757" i="10" s="1"/>
  <c r="G2757" i="10"/>
  <c r="Z2757" i="10" s="1"/>
  <c r="F2757" i="10"/>
  <c r="Y2756" i="10"/>
  <c r="X2756" i="10"/>
  <c r="W2756" i="10"/>
  <c r="V2756" i="10"/>
  <c r="S2756" i="10"/>
  <c r="R2756" i="10"/>
  <c r="Q2756" i="10"/>
  <c r="AD2756" i="10" s="1"/>
  <c r="P2756" i="10"/>
  <c r="O2756" i="10"/>
  <c r="N2756" i="10"/>
  <c r="AB2756" i="10" s="1"/>
  <c r="M2756" i="10"/>
  <c r="L2756" i="10"/>
  <c r="K2756" i="10"/>
  <c r="J2756" i="10"/>
  <c r="I2756" i="10"/>
  <c r="H2756" i="10"/>
  <c r="AA2756" i="10" s="1"/>
  <c r="G2756" i="10"/>
  <c r="Z2756" i="10" s="1"/>
  <c r="F2756" i="10"/>
  <c r="Y2755" i="10"/>
  <c r="X2755" i="10"/>
  <c r="W2755" i="10"/>
  <c r="V2755" i="10"/>
  <c r="S2755" i="10"/>
  <c r="R2755" i="10"/>
  <c r="Q2755" i="10"/>
  <c r="AD2755" i="10" s="1"/>
  <c r="P2755" i="10"/>
  <c r="O2755" i="10"/>
  <c r="N2755" i="10"/>
  <c r="AB2755" i="10" s="1"/>
  <c r="M2755" i="10"/>
  <c r="L2755" i="10"/>
  <c r="K2755" i="10"/>
  <c r="J2755" i="10"/>
  <c r="I2755" i="10"/>
  <c r="H2755" i="10"/>
  <c r="AA2755" i="10" s="1"/>
  <c r="G2755" i="10"/>
  <c r="Z2755" i="10" s="1"/>
  <c r="F2755" i="10"/>
  <c r="Y2754" i="10"/>
  <c r="X2754" i="10"/>
  <c r="W2754" i="10"/>
  <c r="V2754" i="10"/>
  <c r="S2754" i="10"/>
  <c r="R2754" i="10"/>
  <c r="Q2754" i="10"/>
  <c r="AD2754" i="10" s="1"/>
  <c r="P2754" i="10"/>
  <c r="O2754" i="10"/>
  <c r="N2754" i="10"/>
  <c r="AB2754" i="10" s="1"/>
  <c r="M2754" i="10"/>
  <c r="L2754" i="10"/>
  <c r="K2754" i="10"/>
  <c r="J2754" i="10"/>
  <c r="I2754" i="10"/>
  <c r="H2754" i="10"/>
  <c r="AA2754" i="10" s="1"/>
  <c r="G2754" i="10"/>
  <c r="Z2754" i="10" s="1"/>
  <c r="F2754" i="10"/>
  <c r="Y2753" i="10"/>
  <c r="X2753" i="10"/>
  <c r="W2753" i="10"/>
  <c r="V2753" i="10"/>
  <c r="S2753" i="10"/>
  <c r="R2753" i="10"/>
  <c r="Q2753" i="10"/>
  <c r="AD2753" i="10" s="1"/>
  <c r="P2753" i="10"/>
  <c r="O2753" i="10"/>
  <c r="N2753" i="10"/>
  <c r="AB2753" i="10" s="1"/>
  <c r="M2753" i="10"/>
  <c r="L2753" i="10"/>
  <c r="K2753" i="10"/>
  <c r="J2753" i="10"/>
  <c r="I2753" i="10"/>
  <c r="H2753" i="10"/>
  <c r="AA2753" i="10" s="1"/>
  <c r="G2753" i="10"/>
  <c r="Z2753" i="10" s="1"/>
  <c r="F2753" i="10"/>
  <c r="Y2752" i="10"/>
  <c r="X2752" i="10"/>
  <c r="W2752" i="10"/>
  <c r="V2752" i="10"/>
  <c r="S2752" i="10"/>
  <c r="R2752" i="10"/>
  <c r="Q2752" i="10"/>
  <c r="AD2752" i="10" s="1"/>
  <c r="P2752" i="10"/>
  <c r="O2752" i="10"/>
  <c r="N2752" i="10"/>
  <c r="AB2752" i="10" s="1"/>
  <c r="M2752" i="10"/>
  <c r="L2752" i="10"/>
  <c r="K2752" i="10"/>
  <c r="J2752" i="10"/>
  <c r="I2752" i="10"/>
  <c r="H2752" i="10"/>
  <c r="AA2752" i="10" s="1"/>
  <c r="G2752" i="10"/>
  <c r="Z2752" i="10" s="1"/>
  <c r="F2752" i="10"/>
  <c r="Y2751" i="10"/>
  <c r="X2751" i="10"/>
  <c r="W2751" i="10"/>
  <c r="V2751" i="10"/>
  <c r="S2751" i="10"/>
  <c r="R2751" i="10"/>
  <c r="Q2751" i="10"/>
  <c r="AD2751" i="10" s="1"/>
  <c r="P2751" i="10"/>
  <c r="O2751" i="10"/>
  <c r="N2751" i="10"/>
  <c r="AB2751" i="10" s="1"/>
  <c r="M2751" i="10"/>
  <c r="L2751" i="10"/>
  <c r="K2751" i="10"/>
  <c r="J2751" i="10"/>
  <c r="I2751" i="10"/>
  <c r="H2751" i="10"/>
  <c r="AA2751" i="10" s="1"/>
  <c r="G2751" i="10"/>
  <c r="Z2751" i="10" s="1"/>
  <c r="F2751" i="10"/>
  <c r="Y2750" i="10"/>
  <c r="X2750" i="10"/>
  <c r="W2750" i="10"/>
  <c r="V2750" i="10"/>
  <c r="S2750" i="10"/>
  <c r="R2750" i="10"/>
  <c r="Q2750" i="10"/>
  <c r="AD2750" i="10" s="1"/>
  <c r="P2750" i="10"/>
  <c r="O2750" i="10"/>
  <c r="N2750" i="10"/>
  <c r="AB2750" i="10" s="1"/>
  <c r="M2750" i="10"/>
  <c r="L2750" i="10"/>
  <c r="K2750" i="10"/>
  <c r="J2750" i="10"/>
  <c r="I2750" i="10"/>
  <c r="H2750" i="10"/>
  <c r="AA2750" i="10" s="1"/>
  <c r="G2750" i="10"/>
  <c r="Z2750" i="10" s="1"/>
  <c r="F2750" i="10"/>
  <c r="Y2749" i="10"/>
  <c r="X2749" i="10"/>
  <c r="W2749" i="10"/>
  <c r="V2749" i="10"/>
  <c r="S2749" i="10"/>
  <c r="R2749" i="10"/>
  <c r="Q2749" i="10"/>
  <c r="AD2749" i="10" s="1"/>
  <c r="P2749" i="10"/>
  <c r="O2749" i="10"/>
  <c r="N2749" i="10"/>
  <c r="AB2749" i="10" s="1"/>
  <c r="M2749" i="10"/>
  <c r="L2749" i="10"/>
  <c r="K2749" i="10"/>
  <c r="J2749" i="10"/>
  <c r="I2749" i="10"/>
  <c r="H2749" i="10"/>
  <c r="AA2749" i="10" s="1"/>
  <c r="G2749" i="10"/>
  <c r="Z2749" i="10" s="1"/>
  <c r="F2749" i="10"/>
  <c r="Y2748" i="10"/>
  <c r="X2748" i="10"/>
  <c r="W2748" i="10"/>
  <c r="V2748" i="10"/>
  <c r="S2748" i="10"/>
  <c r="R2748" i="10"/>
  <c r="Q2748" i="10"/>
  <c r="AD2748" i="10" s="1"/>
  <c r="P2748" i="10"/>
  <c r="O2748" i="10"/>
  <c r="N2748" i="10"/>
  <c r="AB2748" i="10" s="1"/>
  <c r="M2748" i="10"/>
  <c r="L2748" i="10"/>
  <c r="K2748" i="10"/>
  <c r="J2748" i="10"/>
  <c r="I2748" i="10"/>
  <c r="H2748" i="10"/>
  <c r="AA2748" i="10" s="1"/>
  <c r="G2748" i="10"/>
  <c r="Z2748" i="10" s="1"/>
  <c r="F2748" i="10"/>
  <c r="Y2747" i="10"/>
  <c r="X2747" i="10"/>
  <c r="W2747" i="10"/>
  <c r="V2747" i="10"/>
  <c r="S2747" i="10"/>
  <c r="R2747" i="10"/>
  <c r="Q2747" i="10"/>
  <c r="AD2747" i="10" s="1"/>
  <c r="P2747" i="10"/>
  <c r="O2747" i="10"/>
  <c r="N2747" i="10"/>
  <c r="AB2747" i="10" s="1"/>
  <c r="M2747" i="10"/>
  <c r="L2747" i="10"/>
  <c r="K2747" i="10"/>
  <c r="J2747" i="10"/>
  <c r="I2747" i="10"/>
  <c r="H2747" i="10"/>
  <c r="AA2747" i="10" s="1"/>
  <c r="G2747" i="10"/>
  <c r="Z2747" i="10" s="1"/>
  <c r="F2747" i="10"/>
  <c r="Y2746" i="10"/>
  <c r="X2746" i="10"/>
  <c r="W2746" i="10"/>
  <c r="V2746" i="10"/>
  <c r="S2746" i="10"/>
  <c r="R2746" i="10"/>
  <c r="Q2746" i="10"/>
  <c r="AD2746" i="10" s="1"/>
  <c r="P2746" i="10"/>
  <c r="O2746" i="10"/>
  <c r="N2746" i="10"/>
  <c r="AB2746" i="10" s="1"/>
  <c r="M2746" i="10"/>
  <c r="L2746" i="10"/>
  <c r="K2746" i="10"/>
  <c r="J2746" i="10"/>
  <c r="I2746" i="10"/>
  <c r="H2746" i="10"/>
  <c r="AA2746" i="10" s="1"/>
  <c r="G2746" i="10"/>
  <c r="Z2746" i="10" s="1"/>
  <c r="F2746" i="10"/>
  <c r="Y2745" i="10"/>
  <c r="X2745" i="10"/>
  <c r="W2745" i="10"/>
  <c r="V2745" i="10"/>
  <c r="S2745" i="10"/>
  <c r="R2745" i="10"/>
  <c r="Q2745" i="10"/>
  <c r="AD2745" i="10" s="1"/>
  <c r="P2745" i="10"/>
  <c r="O2745" i="10"/>
  <c r="N2745" i="10"/>
  <c r="AB2745" i="10" s="1"/>
  <c r="M2745" i="10"/>
  <c r="L2745" i="10"/>
  <c r="K2745" i="10"/>
  <c r="J2745" i="10"/>
  <c r="I2745" i="10"/>
  <c r="H2745" i="10"/>
  <c r="AA2745" i="10" s="1"/>
  <c r="G2745" i="10"/>
  <c r="Z2745" i="10" s="1"/>
  <c r="F2745" i="10"/>
  <c r="Y2744" i="10"/>
  <c r="X2744" i="10"/>
  <c r="W2744" i="10"/>
  <c r="V2744" i="10"/>
  <c r="S2744" i="10"/>
  <c r="R2744" i="10"/>
  <c r="Q2744" i="10"/>
  <c r="AD2744" i="10" s="1"/>
  <c r="P2744" i="10"/>
  <c r="O2744" i="10"/>
  <c r="N2744" i="10"/>
  <c r="AB2744" i="10" s="1"/>
  <c r="M2744" i="10"/>
  <c r="L2744" i="10"/>
  <c r="K2744" i="10"/>
  <c r="J2744" i="10"/>
  <c r="I2744" i="10"/>
  <c r="H2744" i="10"/>
  <c r="AA2744" i="10" s="1"/>
  <c r="G2744" i="10"/>
  <c r="Z2744" i="10" s="1"/>
  <c r="F2744" i="10"/>
  <c r="Y2743" i="10"/>
  <c r="X2743" i="10"/>
  <c r="W2743" i="10"/>
  <c r="V2743" i="10"/>
  <c r="S2743" i="10"/>
  <c r="R2743" i="10"/>
  <c r="Q2743" i="10"/>
  <c r="AD2743" i="10" s="1"/>
  <c r="P2743" i="10"/>
  <c r="O2743" i="10"/>
  <c r="N2743" i="10"/>
  <c r="AB2743" i="10" s="1"/>
  <c r="M2743" i="10"/>
  <c r="L2743" i="10"/>
  <c r="K2743" i="10"/>
  <c r="J2743" i="10"/>
  <c r="I2743" i="10"/>
  <c r="H2743" i="10"/>
  <c r="AA2743" i="10" s="1"/>
  <c r="G2743" i="10"/>
  <c r="Z2743" i="10" s="1"/>
  <c r="F2743" i="10"/>
  <c r="Y2742" i="10"/>
  <c r="X2742" i="10"/>
  <c r="W2742" i="10"/>
  <c r="V2742" i="10"/>
  <c r="S2742" i="10"/>
  <c r="R2742" i="10"/>
  <c r="Q2742" i="10"/>
  <c r="AD2742" i="10" s="1"/>
  <c r="P2742" i="10"/>
  <c r="O2742" i="10"/>
  <c r="N2742" i="10"/>
  <c r="AB2742" i="10" s="1"/>
  <c r="M2742" i="10"/>
  <c r="L2742" i="10"/>
  <c r="K2742" i="10"/>
  <c r="J2742" i="10"/>
  <c r="I2742" i="10"/>
  <c r="H2742" i="10"/>
  <c r="AA2742" i="10" s="1"/>
  <c r="G2742" i="10"/>
  <c r="Z2742" i="10" s="1"/>
  <c r="F2742" i="10"/>
  <c r="Y2741" i="10"/>
  <c r="X2741" i="10"/>
  <c r="W2741" i="10"/>
  <c r="V2741" i="10"/>
  <c r="S2741" i="10"/>
  <c r="R2741" i="10"/>
  <c r="Q2741" i="10"/>
  <c r="AD2741" i="10" s="1"/>
  <c r="P2741" i="10"/>
  <c r="O2741" i="10"/>
  <c r="N2741" i="10"/>
  <c r="AB2741" i="10" s="1"/>
  <c r="M2741" i="10"/>
  <c r="L2741" i="10"/>
  <c r="K2741" i="10"/>
  <c r="J2741" i="10"/>
  <c r="I2741" i="10"/>
  <c r="H2741" i="10"/>
  <c r="AA2741" i="10" s="1"/>
  <c r="G2741" i="10"/>
  <c r="Z2741" i="10" s="1"/>
  <c r="F2741" i="10"/>
  <c r="Y2740" i="10"/>
  <c r="X2740" i="10"/>
  <c r="W2740" i="10"/>
  <c r="V2740" i="10"/>
  <c r="S2740" i="10"/>
  <c r="R2740" i="10"/>
  <c r="Q2740" i="10"/>
  <c r="AD2740" i="10" s="1"/>
  <c r="P2740" i="10"/>
  <c r="O2740" i="10"/>
  <c r="N2740" i="10"/>
  <c r="AB2740" i="10" s="1"/>
  <c r="M2740" i="10"/>
  <c r="L2740" i="10"/>
  <c r="K2740" i="10"/>
  <c r="J2740" i="10"/>
  <c r="I2740" i="10"/>
  <c r="H2740" i="10"/>
  <c r="AA2740" i="10" s="1"/>
  <c r="G2740" i="10"/>
  <c r="Z2740" i="10" s="1"/>
  <c r="F2740" i="10"/>
  <c r="Y2739" i="10"/>
  <c r="X2739" i="10"/>
  <c r="W2739" i="10"/>
  <c r="V2739" i="10"/>
  <c r="S2739" i="10"/>
  <c r="R2739" i="10"/>
  <c r="Q2739" i="10"/>
  <c r="AD2739" i="10" s="1"/>
  <c r="P2739" i="10"/>
  <c r="O2739" i="10"/>
  <c r="N2739" i="10"/>
  <c r="AB2739" i="10" s="1"/>
  <c r="M2739" i="10"/>
  <c r="L2739" i="10"/>
  <c r="K2739" i="10"/>
  <c r="J2739" i="10"/>
  <c r="I2739" i="10"/>
  <c r="H2739" i="10"/>
  <c r="AA2739" i="10" s="1"/>
  <c r="G2739" i="10"/>
  <c r="Z2739" i="10" s="1"/>
  <c r="F2739" i="10"/>
  <c r="Y2738" i="10"/>
  <c r="X2738" i="10"/>
  <c r="W2738" i="10"/>
  <c r="V2738" i="10"/>
  <c r="S2738" i="10"/>
  <c r="R2738" i="10"/>
  <c r="Q2738" i="10"/>
  <c r="AD2738" i="10" s="1"/>
  <c r="P2738" i="10"/>
  <c r="O2738" i="10"/>
  <c r="N2738" i="10"/>
  <c r="AB2738" i="10" s="1"/>
  <c r="M2738" i="10"/>
  <c r="L2738" i="10"/>
  <c r="K2738" i="10"/>
  <c r="J2738" i="10"/>
  <c r="I2738" i="10"/>
  <c r="H2738" i="10"/>
  <c r="AA2738" i="10" s="1"/>
  <c r="G2738" i="10"/>
  <c r="Z2738" i="10" s="1"/>
  <c r="F2738" i="10"/>
  <c r="Y2737" i="10"/>
  <c r="X2737" i="10"/>
  <c r="W2737" i="10"/>
  <c r="V2737" i="10"/>
  <c r="S2737" i="10"/>
  <c r="R2737" i="10"/>
  <c r="Q2737" i="10"/>
  <c r="AD2737" i="10" s="1"/>
  <c r="P2737" i="10"/>
  <c r="O2737" i="10"/>
  <c r="N2737" i="10"/>
  <c r="AB2737" i="10" s="1"/>
  <c r="M2737" i="10"/>
  <c r="L2737" i="10"/>
  <c r="K2737" i="10"/>
  <c r="J2737" i="10"/>
  <c r="I2737" i="10"/>
  <c r="H2737" i="10"/>
  <c r="AA2737" i="10" s="1"/>
  <c r="G2737" i="10"/>
  <c r="Z2737" i="10" s="1"/>
  <c r="F2737" i="10"/>
  <c r="Y2736" i="10"/>
  <c r="X2736" i="10"/>
  <c r="W2736" i="10"/>
  <c r="V2736" i="10"/>
  <c r="S2736" i="10"/>
  <c r="R2736" i="10"/>
  <c r="Q2736" i="10"/>
  <c r="AD2736" i="10" s="1"/>
  <c r="P2736" i="10"/>
  <c r="O2736" i="10"/>
  <c r="N2736" i="10"/>
  <c r="AB2736" i="10" s="1"/>
  <c r="M2736" i="10"/>
  <c r="L2736" i="10"/>
  <c r="K2736" i="10"/>
  <c r="J2736" i="10"/>
  <c r="I2736" i="10"/>
  <c r="H2736" i="10"/>
  <c r="AA2736" i="10" s="1"/>
  <c r="G2736" i="10"/>
  <c r="Z2736" i="10" s="1"/>
  <c r="F2736" i="10"/>
  <c r="Y2735" i="10"/>
  <c r="X2735" i="10"/>
  <c r="W2735" i="10"/>
  <c r="V2735" i="10"/>
  <c r="S2735" i="10"/>
  <c r="R2735" i="10"/>
  <c r="Q2735" i="10"/>
  <c r="AD2735" i="10" s="1"/>
  <c r="P2735" i="10"/>
  <c r="O2735" i="10"/>
  <c r="N2735" i="10"/>
  <c r="AB2735" i="10" s="1"/>
  <c r="M2735" i="10"/>
  <c r="L2735" i="10"/>
  <c r="K2735" i="10"/>
  <c r="J2735" i="10"/>
  <c r="I2735" i="10"/>
  <c r="H2735" i="10"/>
  <c r="AA2735" i="10" s="1"/>
  <c r="G2735" i="10"/>
  <c r="Z2735" i="10" s="1"/>
  <c r="F2735" i="10"/>
  <c r="Y2734" i="10"/>
  <c r="X2734" i="10"/>
  <c r="W2734" i="10"/>
  <c r="V2734" i="10"/>
  <c r="S2734" i="10"/>
  <c r="R2734" i="10"/>
  <c r="Q2734" i="10"/>
  <c r="AD2734" i="10" s="1"/>
  <c r="P2734" i="10"/>
  <c r="O2734" i="10"/>
  <c r="N2734" i="10"/>
  <c r="AB2734" i="10" s="1"/>
  <c r="M2734" i="10"/>
  <c r="L2734" i="10"/>
  <c r="K2734" i="10"/>
  <c r="J2734" i="10"/>
  <c r="I2734" i="10"/>
  <c r="H2734" i="10"/>
  <c r="AA2734" i="10" s="1"/>
  <c r="G2734" i="10"/>
  <c r="Z2734" i="10" s="1"/>
  <c r="F2734" i="10"/>
  <c r="Y2733" i="10"/>
  <c r="X2733" i="10"/>
  <c r="W2733" i="10"/>
  <c r="V2733" i="10"/>
  <c r="S2733" i="10"/>
  <c r="R2733" i="10"/>
  <c r="Q2733" i="10"/>
  <c r="AD2733" i="10" s="1"/>
  <c r="P2733" i="10"/>
  <c r="O2733" i="10"/>
  <c r="N2733" i="10"/>
  <c r="AB2733" i="10" s="1"/>
  <c r="M2733" i="10"/>
  <c r="L2733" i="10"/>
  <c r="K2733" i="10"/>
  <c r="J2733" i="10"/>
  <c r="I2733" i="10"/>
  <c r="H2733" i="10"/>
  <c r="AA2733" i="10" s="1"/>
  <c r="G2733" i="10"/>
  <c r="Z2733" i="10" s="1"/>
  <c r="F2733" i="10"/>
  <c r="Y2732" i="10"/>
  <c r="X2732" i="10"/>
  <c r="W2732" i="10"/>
  <c r="V2732" i="10"/>
  <c r="S2732" i="10"/>
  <c r="R2732" i="10"/>
  <c r="Q2732" i="10"/>
  <c r="AD2732" i="10" s="1"/>
  <c r="P2732" i="10"/>
  <c r="O2732" i="10"/>
  <c r="N2732" i="10"/>
  <c r="AB2732" i="10" s="1"/>
  <c r="M2732" i="10"/>
  <c r="L2732" i="10"/>
  <c r="K2732" i="10"/>
  <c r="J2732" i="10"/>
  <c r="I2732" i="10"/>
  <c r="H2732" i="10"/>
  <c r="AA2732" i="10" s="1"/>
  <c r="G2732" i="10"/>
  <c r="Z2732" i="10" s="1"/>
  <c r="F2732" i="10"/>
  <c r="Y2731" i="10"/>
  <c r="X2731" i="10"/>
  <c r="W2731" i="10"/>
  <c r="V2731" i="10"/>
  <c r="S2731" i="10"/>
  <c r="R2731" i="10"/>
  <c r="Q2731" i="10"/>
  <c r="AD2731" i="10" s="1"/>
  <c r="P2731" i="10"/>
  <c r="O2731" i="10"/>
  <c r="N2731" i="10"/>
  <c r="AB2731" i="10" s="1"/>
  <c r="M2731" i="10"/>
  <c r="L2731" i="10"/>
  <c r="K2731" i="10"/>
  <c r="J2731" i="10"/>
  <c r="I2731" i="10"/>
  <c r="H2731" i="10"/>
  <c r="AA2731" i="10" s="1"/>
  <c r="G2731" i="10"/>
  <c r="Z2731" i="10" s="1"/>
  <c r="F2731" i="10"/>
  <c r="Y2730" i="10"/>
  <c r="X2730" i="10"/>
  <c r="W2730" i="10"/>
  <c r="V2730" i="10"/>
  <c r="S2730" i="10"/>
  <c r="R2730" i="10"/>
  <c r="Q2730" i="10"/>
  <c r="AD2730" i="10" s="1"/>
  <c r="P2730" i="10"/>
  <c r="O2730" i="10"/>
  <c r="N2730" i="10"/>
  <c r="AB2730" i="10" s="1"/>
  <c r="M2730" i="10"/>
  <c r="L2730" i="10"/>
  <c r="K2730" i="10"/>
  <c r="J2730" i="10"/>
  <c r="I2730" i="10"/>
  <c r="H2730" i="10"/>
  <c r="AA2730" i="10" s="1"/>
  <c r="G2730" i="10"/>
  <c r="Z2730" i="10" s="1"/>
  <c r="F2730" i="10"/>
  <c r="Y2729" i="10"/>
  <c r="X2729" i="10"/>
  <c r="W2729" i="10"/>
  <c r="V2729" i="10"/>
  <c r="S2729" i="10"/>
  <c r="R2729" i="10"/>
  <c r="Q2729" i="10"/>
  <c r="AD2729" i="10" s="1"/>
  <c r="P2729" i="10"/>
  <c r="O2729" i="10"/>
  <c r="N2729" i="10"/>
  <c r="AB2729" i="10" s="1"/>
  <c r="M2729" i="10"/>
  <c r="L2729" i="10"/>
  <c r="K2729" i="10"/>
  <c r="J2729" i="10"/>
  <c r="I2729" i="10"/>
  <c r="H2729" i="10"/>
  <c r="AA2729" i="10" s="1"/>
  <c r="G2729" i="10"/>
  <c r="Z2729" i="10" s="1"/>
  <c r="F2729" i="10"/>
  <c r="Y2728" i="10"/>
  <c r="X2728" i="10"/>
  <c r="W2728" i="10"/>
  <c r="V2728" i="10"/>
  <c r="S2728" i="10"/>
  <c r="R2728" i="10"/>
  <c r="Q2728" i="10"/>
  <c r="AD2728" i="10" s="1"/>
  <c r="P2728" i="10"/>
  <c r="O2728" i="10"/>
  <c r="N2728" i="10"/>
  <c r="AB2728" i="10" s="1"/>
  <c r="M2728" i="10"/>
  <c r="L2728" i="10"/>
  <c r="K2728" i="10"/>
  <c r="J2728" i="10"/>
  <c r="I2728" i="10"/>
  <c r="H2728" i="10"/>
  <c r="AA2728" i="10" s="1"/>
  <c r="G2728" i="10"/>
  <c r="Z2728" i="10" s="1"/>
  <c r="F2728" i="10"/>
  <c r="Y2727" i="10"/>
  <c r="X2727" i="10"/>
  <c r="W2727" i="10"/>
  <c r="V2727" i="10"/>
  <c r="S2727" i="10"/>
  <c r="R2727" i="10"/>
  <c r="Q2727" i="10"/>
  <c r="AD2727" i="10" s="1"/>
  <c r="P2727" i="10"/>
  <c r="O2727" i="10"/>
  <c r="N2727" i="10"/>
  <c r="AB2727" i="10" s="1"/>
  <c r="M2727" i="10"/>
  <c r="L2727" i="10"/>
  <c r="K2727" i="10"/>
  <c r="J2727" i="10"/>
  <c r="I2727" i="10"/>
  <c r="H2727" i="10"/>
  <c r="AA2727" i="10" s="1"/>
  <c r="G2727" i="10"/>
  <c r="Z2727" i="10" s="1"/>
  <c r="F2727" i="10"/>
  <c r="Y2726" i="10"/>
  <c r="X2726" i="10"/>
  <c r="W2726" i="10"/>
  <c r="V2726" i="10"/>
  <c r="S2726" i="10"/>
  <c r="R2726" i="10"/>
  <c r="Q2726" i="10"/>
  <c r="AD2726" i="10" s="1"/>
  <c r="P2726" i="10"/>
  <c r="O2726" i="10"/>
  <c r="N2726" i="10"/>
  <c r="AB2726" i="10" s="1"/>
  <c r="M2726" i="10"/>
  <c r="L2726" i="10"/>
  <c r="K2726" i="10"/>
  <c r="J2726" i="10"/>
  <c r="I2726" i="10"/>
  <c r="H2726" i="10"/>
  <c r="AA2726" i="10" s="1"/>
  <c r="G2726" i="10"/>
  <c r="Z2726" i="10" s="1"/>
  <c r="F2726" i="10"/>
  <c r="Y2725" i="10"/>
  <c r="X2725" i="10"/>
  <c r="W2725" i="10"/>
  <c r="V2725" i="10"/>
  <c r="S2725" i="10"/>
  <c r="R2725" i="10"/>
  <c r="Q2725" i="10"/>
  <c r="AD2725" i="10" s="1"/>
  <c r="P2725" i="10"/>
  <c r="O2725" i="10"/>
  <c r="N2725" i="10"/>
  <c r="AB2725" i="10" s="1"/>
  <c r="M2725" i="10"/>
  <c r="L2725" i="10"/>
  <c r="K2725" i="10"/>
  <c r="J2725" i="10"/>
  <c r="I2725" i="10"/>
  <c r="H2725" i="10"/>
  <c r="AA2725" i="10" s="1"/>
  <c r="G2725" i="10"/>
  <c r="Z2725" i="10" s="1"/>
  <c r="F2725" i="10"/>
  <c r="Y2724" i="10"/>
  <c r="X2724" i="10"/>
  <c r="W2724" i="10"/>
  <c r="V2724" i="10"/>
  <c r="S2724" i="10"/>
  <c r="R2724" i="10"/>
  <c r="Q2724" i="10"/>
  <c r="AD2724" i="10" s="1"/>
  <c r="P2724" i="10"/>
  <c r="O2724" i="10"/>
  <c r="N2724" i="10"/>
  <c r="AB2724" i="10" s="1"/>
  <c r="M2724" i="10"/>
  <c r="L2724" i="10"/>
  <c r="K2724" i="10"/>
  <c r="J2724" i="10"/>
  <c r="I2724" i="10"/>
  <c r="H2724" i="10"/>
  <c r="AA2724" i="10" s="1"/>
  <c r="G2724" i="10"/>
  <c r="Z2724" i="10" s="1"/>
  <c r="F2724" i="10"/>
  <c r="Y2723" i="10"/>
  <c r="X2723" i="10"/>
  <c r="W2723" i="10"/>
  <c r="V2723" i="10"/>
  <c r="S2723" i="10"/>
  <c r="R2723" i="10"/>
  <c r="Q2723" i="10"/>
  <c r="AD2723" i="10" s="1"/>
  <c r="P2723" i="10"/>
  <c r="O2723" i="10"/>
  <c r="N2723" i="10"/>
  <c r="AB2723" i="10" s="1"/>
  <c r="M2723" i="10"/>
  <c r="L2723" i="10"/>
  <c r="K2723" i="10"/>
  <c r="J2723" i="10"/>
  <c r="I2723" i="10"/>
  <c r="H2723" i="10"/>
  <c r="AA2723" i="10" s="1"/>
  <c r="G2723" i="10"/>
  <c r="Z2723" i="10" s="1"/>
  <c r="F2723" i="10"/>
  <c r="Y2722" i="10"/>
  <c r="X2722" i="10"/>
  <c r="W2722" i="10"/>
  <c r="V2722" i="10"/>
  <c r="S2722" i="10"/>
  <c r="R2722" i="10"/>
  <c r="Q2722" i="10"/>
  <c r="AD2722" i="10" s="1"/>
  <c r="P2722" i="10"/>
  <c r="O2722" i="10"/>
  <c r="N2722" i="10"/>
  <c r="AB2722" i="10" s="1"/>
  <c r="M2722" i="10"/>
  <c r="L2722" i="10"/>
  <c r="K2722" i="10"/>
  <c r="J2722" i="10"/>
  <c r="I2722" i="10"/>
  <c r="H2722" i="10"/>
  <c r="AA2722" i="10" s="1"/>
  <c r="G2722" i="10"/>
  <c r="Z2722" i="10" s="1"/>
  <c r="F2722" i="10"/>
  <c r="Y2721" i="10"/>
  <c r="X2721" i="10"/>
  <c r="W2721" i="10"/>
  <c r="V2721" i="10"/>
  <c r="S2721" i="10"/>
  <c r="R2721" i="10"/>
  <c r="Q2721" i="10"/>
  <c r="AD2721" i="10" s="1"/>
  <c r="P2721" i="10"/>
  <c r="O2721" i="10"/>
  <c r="N2721" i="10"/>
  <c r="AB2721" i="10" s="1"/>
  <c r="M2721" i="10"/>
  <c r="L2721" i="10"/>
  <c r="K2721" i="10"/>
  <c r="J2721" i="10"/>
  <c r="I2721" i="10"/>
  <c r="H2721" i="10"/>
  <c r="AA2721" i="10" s="1"/>
  <c r="G2721" i="10"/>
  <c r="Z2721" i="10" s="1"/>
  <c r="F2721" i="10"/>
  <c r="Y2720" i="10"/>
  <c r="X2720" i="10"/>
  <c r="W2720" i="10"/>
  <c r="V2720" i="10"/>
  <c r="S2720" i="10"/>
  <c r="R2720" i="10"/>
  <c r="Q2720" i="10"/>
  <c r="AD2720" i="10" s="1"/>
  <c r="P2720" i="10"/>
  <c r="O2720" i="10"/>
  <c r="N2720" i="10"/>
  <c r="AB2720" i="10" s="1"/>
  <c r="M2720" i="10"/>
  <c r="L2720" i="10"/>
  <c r="K2720" i="10"/>
  <c r="J2720" i="10"/>
  <c r="I2720" i="10"/>
  <c r="H2720" i="10"/>
  <c r="AA2720" i="10" s="1"/>
  <c r="G2720" i="10"/>
  <c r="Z2720" i="10" s="1"/>
  <c r="F2720" i="10"/>
  <c r="Y2719" i="10"/>
  <c r="X2719" i="10"/>
  <c r="W2719" i="10"/>
  <c r="V2719" i="10"/>
  <c r="S2719" i="10"/>
  <c r="R2719" i="10"/>
  <c r="Q2719" i="10"/>
  <c r="AD2719" i="10" s="1"/>
  <c r="P2719" i="10"/>
  <c r="O2719" i="10"/>
  <c r="N2719" i="10"/>
  <c r="AB2719" i="10" s="1"/>
  <c r="M2719" i="10"/>
  <c r="L2719" i="10"/>
  <c r="K2719" i="10"/>
  <c r="J2719" i="10"/>
  <c r="I2719" i="10"/>
  <c r="H2719" i="10"/>
  <c r="AA2719" i="10" s="1"/>
  <c r="G2719" i="10"/>
  <c r="Z2719" i="10" s="1"/>
  <c r="F2719" i="10"/>
  <c r="Y2718" i="10"/>
  <c r="X2718" i="10"/>
  <c r="W2718" i="10"/>
  <c r="V2718" i="10"/>
  <c r="S2718" i="10"/>
  <c r="R2718" i="10"/>
  <c r="Q2718" i="10"/>
  <c r="AD2718" i="10" s="1"/>
  <c r="P2718" i="10"/>
  <c r="O2718" i="10"/>
  <c r="N2718" i="10"/>
  <c r="AB2718" i="10" s="1"/>
  <c r="M2718" i="10"/>
  <c r="L2718" i="10"/>
  <c r="K2718" i="10"/>
  <c r="J2718" i="10"/>
  <c r="I2718" i="10"/>
  <c r="H2718" i="10"/>
  <c r="AA2718" i="10" s="1"/>
  <c r="G2718" i="10"/>
  <c r="Z2718" i="10" s="1"/>
  <c r="F2718" i="10"/>
  <c r="Y2717" i="10"/>
  <c r="X2717" i="10"/>
  <c r="W2717" i="10"/>
  <c r="V2717" i="10"/>
  <c r="S2717" i="10"/>
  <c r="R2717" i="10"/>
  <c r="Q2717" i="10"/>
  <c r="AD2717" i="10" s="1"/>
  <c r="P2717" i="10"/>
  <c r="O2717" i="10"/>
  <c r="N2717" i="10"/>
  <c r="AB2717" i="10" s="1"/>
  <c r="M2717" i="10"/>
  <c r="L2717" i="10"/>
  <c r="K2717" i="10"/>
  <c r="J2717" i="10"/>
  <c r="I2717" i="10"/>
  <c r="H2717" i="10"/>
  <c r="AA2717" i="10" s="1"/>
  <c r="G2717" i="10"/>
  <c r="Z2717" i="10" s="1"/>
  <c r="F2717" i="10"/>
  <c r="Y2716" i="10"/>
  <c r="X2716" i="10"/>
  <c r="W2716" i="10"/>
  <c r="V2716" i="10"/>
  <c r="S2716" i="10"/>
  <c r="R2716" i="10"/>
  <c r="Q2716" i="10"/>
  <c r="AD2716" i="10" s="1"/>
  <c r="P2716" i="10"/>
  <c r="O2716" i="10"/>
  <c r="N2716" i="10"/>
  <c r="AB2716" i="10" s="1"/>
  <c r="M2716" i="10"/>
  <c r="L2716" i="10"/>
  <c r="K2716" i="10"/>
  <c r="J2716" i="10"/>
  <c r="I2716" i="10"/>
  <c r="H2716" i="10"/>
  <c r="AA2716" i="10" s="1"/>
  <c r="G2716" i="10"/>
  <c r="Z2716" i="10" s="1"/>
  <c r="F2716" i="10"/>
  <c r="Y2715" i="10"/>
  <c r="X2715" i="10"/>
  <c r="W2715" i="10"/>
  <c r="V2715" i="10"/>
  <c r="S2715" i="10"/>
  <c r="R2715" i="10"/>
  <c r="Q2715" i="10"/>
  <c r="AD2715" i="10" s="1"/>
  <c r="P2715" i="10"/>
  <c r="O2715" i="10"/>
  <c r="N2715" i="10"/>
  <c r="AB2715" i="10" s="1"/>
  <c r="M2715" i="10"/>
  <c r="L2715" i="10"/>
  <c r="K2715" i="10"/>
  <c r="J2715" i="10"/>
  <c r="I2715" i="10"/>
  <c r="H2715" i="10"/>
  <c r="AA2715" i="10" s="1"/>
  <c r="G2715" i="10"/>
  <c r="Z2715" i="10" s="1"/>
  <c r="F2715" i="10"/>
  <c r="Y2714" i="10"/>
  <c r="X2714" i="10"/>
  <c r="W2714" i="10"/>
  <c r="V2714" i="10"/>
  <c r="S2714" i="10"/>
  <c r="R2714" i="10"/>
  <c r="Q2714" i="10"/>
  <c r="AD2714" i="10" s="1"/>
  <c r="P2714" i="10"/>
  <c r="O2714" i="10"/>
  <c r="N2714" i="10"/>
  <c r="AB2714" i="10" s="1"/>
  <c r="M2714" i="10"/>
  <c r="L2714" i="10"/>
  <c r="K2714" i="10"/>
  <c r="J2714" i="10"/>
  <c r="I2714" i="10"/>
  <c r="H2714" i="10"/>
  <c r="AA2714" i="10" s="1"/>
  <c r="G2714" i="10"/>
  <c r="Z2714" i="10" s="1"/>
  <c r="F2714" i="10"/>
  <c r="Y2713" i="10"/>
  <c r="X2713" i="10"/>
  <c r="W2713" i="10"/>
  <c r="V2713" i="10"/>
  <c r="S2713" i="10"/>
  <c r="R2713" i="10"/>
  <c r="Q2713" i="10"/>
  <c r="AD2713" i="10" s="1"/>
  <c r="P2713" i="10"/>
  <c r="O2713" i="10"/>
  <c r="N2713" i="10"/>
  <c r="AB2713" i="10" s="1"/>
  <c r="M2713" i="10"/>
  <c r="L2713" i="10"/>
  <c r="K2713" i="10"/>
  <c r="J2713" i="10"/>
  <c r="I2713" i="10"/>
  <c r="H2713" i="10"/>
  <c r="AA2713" i="10" s="1"/>
  <c r="G2713" i="10"/>
  <c r="Z2713" i="10" s="1"/>
  <c r="F2713" i="10"/>
  <c r="Y2712" i="10"/>
  <c r="X2712" i="10"/>
  <c r="W2712" i="10"/>
  <c r="V2712" i="10"/>
  <c r="S2712" i="10"/>
  <c r="R2712" i="10"/>
  <c r="Q2712" i="10"/>
  <c r="AD2712" i="10" s="1"/>
  <c r="P2712" i="10"/>
  <c r="O2712" i="10"/>
  <c r="N2712" i="10"/>
  <c r="AB2712" i="10" s="1"/>
  <c r="M2712" i="10"/>
  <c r="L2712" i="10"/>
  <c r="K2712" i="10"/>
  <c r="J2712" i="10"/>
  <c r="I2712" i="10"/>
  <c r="H2712" i="10"/>
  <c r="AA2712" i="10" s="1"/>
  <c r="G2712" i="10"/>
  <c r="Z2712" i="10" s="1"/>
  <c r="F2712" i="10"/>
  <c r="Y2711" i="10"/>
  <c r="X2711" i="10"/>
  <c r="W2711" i="10"/>
  <c r="V2711" i="10"/>
  <c r="S2711" i="10"/>
  <c r="R2711" i="10"/>
  <c r="Q2711" i="10"/>
  <c r="AD2711" i="10" s="1"/>
  <c r="P2711" i="10"/>
  <c r="O2711" i="10"/>
  <c r="N2711" i="10"/>
  <c r="AB2711" i="10" s="1"/>
  <c r="M2711" i="10"/>
  <c r="L2711" i="10"/>
  <c r="K2711" i="10"/>
  <c r="J2711" i="10"/>
  <c r="I2711" i="10"/>
  <c r="H2711" i="10"/>
  <c r="AA2711" i="10" s="1"/>
  <c r="G2711" i="10"/>
  <c r="Z2711" i="10" s="1"/>
  <c r="F2711" i="10"/>
  <c r="Y2710" i="10"/>
  <c r="X2710" i="10"/>
  <c r="W2710" i="10"/>
  <c r="V2710" i="10"/>
  <c r="S2710" i="10"/>
  <c r="R2710" i="10"/>
  <c r="Q2710" i="10"/>
  <c r="AD2710" i="10" s="1"/>
  <c r="P2710" i="10"/>
  <c r="O2710" i="10"/>
  <c r="N2710" i="10"/>
  <c r="AB2710" i="10" s="1"/>
  <c r="M2710" i="10"/>
  <c r="L2710" i="10"/>
  <c r="K2710" i="10"/>
  <c r="J2710" i="10"/>
  <c r="I2710" i="10"/>
  <c r="H2710" i="10"/>
  <c r="AA2710" i="10" s="1"/>
  <c r="G2710" i="10"/>
  <c r="Z2710" i="10" s="1"/>
  <c r="F2710" i="10"/>
  <c r="Y2709" i="10"/>
  <c r="X2709" i="10"/>
  <c r="W2709" i="10"/>
  <c r="V2709" i="10"/>
  <c r="S2709" i="10"/>
  <c r="R2709" i="10"/>
  <c r="Q2709" i="10"/>
  <c r="AD2709" i="10" s="1"/>
  <c r="P2709" i="10"/>
  <c r="O2709" i="10"/>
  <c r="N2709" i="10"/>
  <c r="AB2709" i="10" s="1"/>
  <c r="M2709" i="10"/>
  <c r="L2709" i="10"/>
  <c r="K2709" i="10"/>
  <c r="J2709" i="10"/>
  <c r="I2709" i="10"/>
  <c r="H2709" i="10"/>
  <c r="AA2709" i="10" s="1"/>
  <c r="G2709" i="10"/>
  <c r="Z2709" i="10" s="1"/>
  <c r="F2709" i="10"/>
  <c r="Y2708" i="10"/>
  <c r="X2708" i="10"/>
  <c r="W2708" i="10"/>
  <c r="V2708" i="10"/>
  <c r="S2708" i="10"/>
  <c r="R2708" i="10"/>
  <c r="Q2708" i="10"/>
  <c r="AD2708" i="10" s="1"/>
  <c r="P2708" i="10"/>
  <c r="O2708" i="10"/>
  <c r="N2708" i="10"/>
  <c r="AB2708" i="10" s="1"/>
  <c r="M2708" i="10"/>
  <c r="L2708" i="10"/>
  <c r="K2708" i="10"/>
  <c r="J2708" i="10"/>
  <c r="I2708" i="10"/>
  <c r="H2708" i="10"/>
  <c r="AA2708" i="10" s="1"/>
  <c r="G2708" i="10"/>
  <c r="Z2708" i="10" s="1"/>
  <c r="F2708" i="10"/>
  <c r="Y2707" i="10"/>
  <c r="X2707" i="10"/>
  <c r="W2707" i="10"/>
  <c r="V2707" i="10"/>
  <c r="S2707" i="10"/>
  <c r="R2707" i="10"/>
  <c r="Q2707" i="10"/>
  <c r="AD2707" i="10" s="1"/>
  <c r="P2707" i="10"/>
  <c r="O2707" i="10"/>
  <c r="N2707" i="10"/>
  <c r="AB2707" i="10" s="1"/>
  <c r="M2707" i="10"/>
  <c r="L2707" i="10"/>
  <c r="K2707" i="10"/>
  <c r="J2707" i="10"/>
  <c r="I2707" i="10"/>
  <c r="H2707" i="10"/>
  <c r="AA2707" i="10" s="1"/>
  <c r="G2707" i="10"/>
  <c r="Z2707" i="10" s="1"/>
  <c r="F2707" i="10"/>
  <c r="Y2706" i="10"/>
  <c r="X2706" i="10"/>
  <c r="W2706" i="10"/>
  <c r="V2706" i="10"/>
  <c r="S2706" i="10"/>
  <c r="R2706" i="10"/>
  <c r="Q2706" i="10"/>
  <c r="AD2706" i="10" s="1"/>
  <c r="P2706" i="10"/>
  <c r="O2706" i="10"/>
  <c r="N2706" i="10"/>
  <c r="AB2706" i="10" s="1"/>
  <c r="M2706" i="10"/>
  <c r="L2706" i="10"/>
  <c r="K2706" i="10"/>
  <c r="J2706" i="10"/>
  <c r="I2706" i="10"/>
  <c r="H2706" i="10"/>
  <c r="AA2706" i="10" s="1"/>
  <c r="G2706" i="10"/>
  <c r="Z2706" i="10" s="1"/>
  <c r="F2706" i="10"/>
  <c r="Y2705" i="10"/>
  <c r="X2705" i="10"/>
  <c r="W2705" i="10"/>
  <c r="V2705" i="10"/>
  <c r="S2705" i="10"/>
  <c r="R2705" i="10"/>
  <c r="Q2705" i="10"/>
  <c r="AD2705" i="10" s="1"/>
  <c r="P2705" i="10"/>
  <c r="O2705" i="10"/>
  <c r="N2705" i="10"/>
  <c r="AB2705" i="10" s="1"/>
  <c r="M2705" i="10"/>
  <c r="L2705" i="10"/>
  <c r="K2705" i="10"/>
  <c r="J2705" i="10"/>
  <c r="I2705" i="10"/>
  <c r="H2705" i="10"/>
  <c r="AA2705" i="10" s="1"/>
  <c r="G2705" i="10"/>
  <c r="Z2705" i="10" s="1"/>
  <c r="F2705" i="10"/>
  <c r="Y2704" i="10"/>
  <c r="X2704" i="10"/>
  <c r="W2704" i="10"/>
  <c r="V2704" i="10"/>
  <c r="S2704" i="10"/>
  <c r="R2704" i="10"/>
  <c r="Q2704" i="10"/>
  <c r="AD2704" i="10" s="1"/>
  <c r="P2704" i="10"/>
  <c r="O2704" i="10"/>
  <c r="N2704" i="10"/>
  <c r="AB2704" i="10" s="1"/>
  <c r="M2704" i="10"/>
  <c r="L2704" i="10"/>
  <c r="K2704" i="10"/>
  <c r="J2704" i="10"/>
  <c r="I2704" i="10"/>
  <c r="H2704" i="10"/>
  <c r="AA2704" i="10" s="1"/>
  <c r="G2704" i="10"/>
  <c r="Z2704" i="10" s="1"/>
  <c r="F2704" i="10"/>
  <c r="Y2703" i="10"/>
  <c r="X2703" i="10"/>
  <c r="W2703" i="10"/>
  <c r="V2703" i="10"/>
  <c r="S2703" i="10"/>
  <c r="R2703" i="10"/>
  <c r="Q2703" i="10"/>
  <c r="AD2703" i="10" s="1"/>
  <c r="P2703" i="10"/>
  <c r="O2703" i="10"/>
  <c r="N2703" i="10"/>
  <c r="AB2703" i="10" s="1"/>
  <c r="M2703" i="10"/>
  <c r="L2703" i="10"/>
  <c r="K2703" i="10"/>
  <c r="J2703" i="10"/>
  <c r="I2703" i="10"/>
  <c r="H2703" i="10"/>
  <c r="AA2703" i="10" s="1"/>
  <c r="G2703" i="10"/>
  <c r="Z2703" i="10" s="1"/>
  <c r="F2703" i="10"/>
  <c r="Y2702" i="10"/>
  <c r="X2702" i="10"/>
  <c r="W2702" i="10"/>
  <c r="V2702" i="10"/>
  <c r="S2702" i="10"/>
  <c r="R2702" i="10"/>
  <c r="Q2702" i="10"/>
  <c r="AD2702" i="10" s="1"/>
  <c r="P2702" i="10"/>
  <c r="O2702" i="10"/>
  <c r="N2702" i="10"/>
  <c r="AB2702" i="10" s="1"/>
  <c r="M2702" i="10"/>
  <c r="L2702" i="10"/>
  <c r="K2702" i="10"/>
  <c r="J2702" i="10"/>
  <c r="I2702" i="10"/>
  <c r="H2702" i="10"/>
  <c r="AA2702" i="10" s="1"/>
  <c r="G2702" i="10"/>
  <c r="Z2702" i="10" s="1"/>
  <c r="F2702" i="10"/>
  <c r="Y2701" i="10"/>
  <c r="X2701" i="10"/>
  <c r="W2701" i="10"/>
  <c r="V2701" i="10"/>
  <c r="S2701" i="10"/>
  <c r="R2701" i="10"/>
  <c r="Q2701" i="10"/>
  <c r="AD2701" i="10" s="1"/>
  <c r="P2701" i="10"/>
  <c r="O2701" i="10"/>
  <c r="N2701" i="10"/>
  <c r="AB2701" i="10" s="1"/>
  <c r="M2701" i="10"/>
  <c r="L2701" i="10"/>
  <c r="K2701" i="10"/>
  <c r="J2701" i="10"/>
  <c r="I2701" i="10"/>
  <c r="H2701" i="10"/>
  <c r="AA2701" i="10" s="1"/>
  <c r="G2701" i="10"/>
  <c r="Z2701" i="10" s="1"/>
  <c r="F2701" i="10"/>
  <c r="Y2700" i="10"/>
  <c r="X2700" i="10"/>
  <c r="W2700" i="10"/>
  <c r="V2700" i="10"/>
  <c r="S2700" i="10"/>
  <c r="R2700" i="10"/>
  <c r="Q2700" i="10"/>
  <c r="AD2700" i="10" s="1"/>
  <c r="P2700" i="10"/>
  <c r="O2700" i="10"/>
  <c r="N2700" i="10"/>
  <c r="AB2700" i="10" s="1"/>
  <c r="M2700" i="10"/>
  <c r="L2700" i="10"/>
  <c r="K2700" i="10"/>
  <c r="J2700" i="10"/>
  <c r="I2700" i="10"/>
  <c r="H2700" i="10"/>
  <c r="AA2700" i="10" s="1"/>
  <c r="G2700" i="10"/>
  <c r="Z2700" i="10" s="1"/>
  <c r="F2700" i="10"/>
  <c r="Y2699" i="10"/>
  <c r="X2699" i="10"/>
  <c r="W2699" i="10"/>
  <c r="V2699" i="10"/>
  <c r="S2699" i="10"/>
  <c r="R2699" i="10"/>
  <c r="Q2699" i="10"/>
  <c r="AD2699" i="10" s="1"/>
  <c r="P2699" i="10"/>
  <c r="O2699" i="10"/>
  <c r="N2699" i="10"/>
  <c r="AB2699" i="10" s="1"/>
  <c r="M2699" i="10"/>
  <c r="L2699" i="10"/>
  <c r="K2699" i="10"/>
  <c r="J2699" i="10"/>
  <c r="I2699" i="10"/>
  <c r="H2699" i="10"/>
  <c r="AA2699" i="10" s="1"/>
  <c r="G2699" i="10"/>
  <c r="Z2699" i="10" s="1"/>
  <c r="F2699" i="10"/>
  <c r="Y2698" i="10"/>
  <c r="X2698" i="10"/>
  <c r="W2698" i="10"/>
  <c r="V2698" i="10"/>
  <c r="S2698" i="10"/>
  <c r="R2698" i="10"/>
  <c r="Q2698" i="10"/>
  <c r="AD2698" i="10" s="1"/>
  <c r="P2698" i="10"/>
  <c r="O2698" i="10"/>
  <c r="N2698" i="10"/>
  <c r="AB2698" i="10" s="1"/>
  <c r="M2698" i="10"/>
  <c r="L2698" i="10"/>
  <c r="K2698" i="10"/>
  <c r="J2698" i="10"/>
  <c r="I2698" i="10"/>
  <c r="H2698" i="10"/>
  <c r="AA2698" i="10" s="1"/>
  <c r="G2698" i="10"/>
  <c r="Z2698" i="10" s="1"/>
  <c r="F2698" i="10"/>
  <c r="Y2697" i="10"/>
  <c r="X2697" i="10"/>
  <c r="W2697" i="10"/>
  <c r="V2697" i="10"/>
  <c r="S2697" i="10"/>
  <c r="R2697" i="10"/>
  <c r="Q2697" i="10"/>
  <c r="AD2697" i="10" s="1"/>
  <c r="P2697" i="10"/>
  <c r="O2697" i="10"/>
  <c r="N2697" i="10"/>
  <c r="AB2697" i="10" s="1"/>
  <c r="M2697" i="10"/>
  <c r="L2697" i="10"/>
  <c r="K2697" i="10"/>
  <c r="J2697" i="10"/>
  <c r="I2697" i="10"/>
  <c r="H2697" i="10"/>
  <c r="AA2697" i="10" s="1"/>
  <c r="G2697" i="10"/>
  <c r="Z2697" i="10" s="1"/>
  <c r="F2697" i="10"/>
  <c r="Y2696" i="10"/>
  <c r="X2696" i="10"/>
  <c r="W2696" i="10"/>
  <c r="V2696" i="10"/>
  <c r="S2696" i="10"/>
  <c r="R2696" i="10"/>
  <c r="Q2696" i="10"/>
  <c r="AD2696" i="10" s="1"/>
  <c r="P2696" i="10"/>
  <c r="O2696" i="10"/>
  <c r="N2696" i="10"/>
  <c r="AB2696" i="10" s="1"/>
  <c r="M2696" i="10"/>
  <c r="L2696" i="10"/>
  <c r="K2696" i="10"/>
  <c r="J2696" i="10"/>
  <c r="I2696" i="10"/>
  <c r="H2696" i="10"/>
  <c r="AA2696" i="10" s="1"/>
  <c r="G2696" i="10"/>
  <c r="Z2696" i="10" s="1"/>
  <c r="F2696" i="10"/>
  <c r="Y2695" i="10"/>
  <c r="X2695" i="10"/>
  <c r="W2695" i="10"/>
  <c r="V2695" i="10"/>
  <c r="S2695" i="10"/>
  <c r="R2695" i="10"/>
  <c r="Q2695" i="10"/>
  <c r="AD2695" i="10" s="1"/>
  <c r="P2695" i="10"/>
  <c r="O2695" i="10"/>
  <c r="N2695" i="10"/>
  <c r="AB2695" i="10" s="1"/>
  <c r="M2695" i="10"/>
  <c r="L2695" i="10"/>
  <c r="K2695" i="10"/>
  <c r="J2695" i="10"/>
  <c r="I2695" i="10"/>
  <c r="H2695" i="10"/>
  <c r="AA2695" i="10" s="1"/>
  <c r="G2695" i="10"/>
  <c r="Z2695" i="10" s="1"/>
  <c r="F2695" i="10"/>
  <c r="Y2694" i="10"/>
  <c r="X2694" i="10"/>
  <c r="W2694" i="10"/>
  <c r="V2694" i="10"/>
  <c r="S2694" i="10"/>
  <c r="R2694" i="10"/>
  <c r="Q2694" i="10"/>
  <c r="AD2694" i="10" s="1"/>
  <c r="P2694" i="10"/>
  <c r="O2694" i="10"/>
  <c r="N2694" i="10"/>
  <c r="AB2694" i="10" s="1"/>
  <c r="M2694" i="10"/>
  <c r="L2694" i="10"/>
  <c r="K2694" i="10"/>
  <c r="J2694" i="10"/>
  <c r="I2694" i="10"/>
  <c r="H2694" i="10"/>
  <c r="AA2694" i="10" s="1"/>
  <c r="G2694" i="10"/>
  <c r="Z2694" i="10" s="1"/>
  <c r="F2694" i="10"/>
  <c r="Y2693" i="10"/>
  <c r="X2693" i="10"/>
  <c r="W2693" i="10"/>
  <c r="V2693" i="10"/>
  <c r="S2693" i="10"/>
  <c r="R2693" i="10"/>
  <c r="Q2693" i="10"/>
  <c r="AD2693" i="10" s="1"/>
  <c r="P2693" i="10"/>
  <c r="O2693" i="10"/>
  <c r="N2693" i="10"/>
  <c r="AB2693" i="10" s="1"/>
  <c r="M2693" i="10"/>
  <c r="L2693" i="10"/>
  <c r="K2693" i="10"/>
  <c r="J2693" i="10"/>
  <c r="I2693" i="10"/>
  <c r="H2693" i="10"/>
  <c r="AA2693" i="10" s="1"/>
  <c r="G2693" i="10"/>
  <c r="Z2693" i="10" s="1"/>
  <c r="F2693" i="10"/>
  <c r="Y2692" i="10"/>
  <c r="X2692" i="10"/>
  <c r="W2692" i="10"/>
  <c r="V2692" i="10"/>
  <c r="S2692" i="10"/>
  <c r="R2692" i="10"/>
  <c r="Q2692" i="10"/>
  <c r="AD2692" i="10" s="1"/>
  <c r="P2692" i="10"/>
  <c r="O2692" i="10"/>
  <c r="N2692" i="10"/>
  <c r="AB2692" i="10" s="1"/>
  <c r="M2692" i="10"/>
  <c r="L2692" i="10"/>
  <c r="K2692" i="10"/>
  <c r="J2692" i="10"/>
  <c r="I2692" i="10"/>
  <c r="H2692" i="10"/>
  <c r="AA2692" i="10" s="1"/>
  <c r="G2692" i="10"/>
  <c r="Z2692" i="10" s="1"/>
  <c r="F2692" i="10"/>
  <c r="Y2691" i="10"/>
  <c r="X2691" i="10"/>
  <c r="W2691" i="10"/>
  <c r="V2691" i="10"/>
  <c r="S2691" i="10"/>
  <c r="R2691" i="10"/>
  <c r="Q2691" i="10"/>
  <c r="AD2691" i="10" s="1"/>
  <c r="P2691" i="10"/>
  <c r="O2691" i="10"/>
  <c r="N2691" i="10"/>
  <c r="AB2691" i="10" s="1"/>
  <c r="M2691" i="10"/>
  <c r="L2691" i="10"/>
  <c r="K2691" i="10"/>
  <c r="J2691" i="10"/>
  <c r="I2691" i="10"/>
  <c r="H2691" i="10"/>
  <c r="AA2691" i="10" s="1"/>
  <c r="G2691" i="10"/>
  <c r="Z2691" i="10" s="1"/>
  <c r="F2691" i="10"/>
  <c r="Y2690" i="10"/>
  <c r="X2690" i="10"/>
  <c r="W2690" i="10"/>
  <c r="V2690" i="10"/>
  <c r="S2690" i="10"/>
  <c r="R2690" i="10"/>
  <c r="Q2690" i="10"/>
  <c r="AD2690" i="10" s="1"/>
  <c r="P2690" i="10"/>
  <c r="O2690" i="10"/>
  <c r="N2690" i="10"/>
  <c r="AB2690" i="10" s="1"/>
  <c r="M2690" i="10"/>
  <c r="L2690" i="10"/>
  <c r="K2690" i="10"/>
  <c r="J2690" i="10"/>
  <c r="I2690" i="10"/>
  <c r="H2690" i="10"/>
  <c r="AA2690" i="10" s="1"/>
  <c r="G2690" i="10"/>
  <c r="Z2690" i="10" s="1"/>
  <c r="F2690" i="10"/>
  <c r="Y2689" i="10"/>
  <c r="X2689" i="10"/>
  <c r="W2689" i="10"/>
  <c r="V2689" i="10"/>
  <c r="S2689" i="10"/>
  <c r="R2689" i="10"/>
  <c r="Q2689" i="10"/>
  <c r="AD2689" i="10" s="1"/>
  <c r="P2689" i="10"/>
  <c r="O2689" i="10"/>
  <c r="N2689" i="10"/>
  <c r="AB2689" i="10" s="1"/>
  <c r="M2689" i="10"/>
  <c r="L2689" i="10"/>
  <c r="K2689" i="10"/>
  <c r="J2689" i="10"/>
  <c r="I2689" i="10"/>
  <c r="H2689" i="10"/>
  <c r="AA2689" i="10" s="1"/>
  <c r="G2689" i="10"/>
  <c r="Z2689" i="10" s="1"/>
  <c r="F2689" i="10"/>
  <c r="Y2688" i="10"/>
  <c r="X2688" i="10"/>
  <c r="W2688" i="10"/>
  <c r="V2688" i="10"/>
  <c r="S2688" i="10"/>
  <c r="R2688" i="10"/>
  <c r="Q2688" i="10"/>
  <c r="AD2688" i="10" s="1"/>
  <c r="P2688" i="10"/>
  <c r="O2688" i="10"/>
  <c r="N2688" i="10"/>
  <c r="AB2688" i="10" s="1"/>
  <c r="M2688" i="10"/>
  <c r="L2688" i="10"/>
  <c r="K2688" i="10"/>
  <c r="J2688" i="10"/>
  <c r="I2688" i="10"/>
  <c r="H2688" i="10"/>
  <c r="AA2688" i="10" s="1"/>
  <c r="G2688" i="10"/>
  <c r="Z2688" i="10" s="1"/>
  <c r="F2688" i="10"/>
  <c r="Y2687" i="10"/>
  <c r="X2687" i="10"/>
  <c r="W2687" i="10"/>
  <c r="V2687" i="10"/>
  <c r="S2687" i="10"/>
  <c r="R2687" i="10"/>
  <c r="Q2687" i="10"/>
  <c r="AD2687" i="10" s="1"/>
  <c r="P2687" i="10"/>
  <c r="O2687" i="10"/>
  <c r="N2687" i="10"/>
  <c r="AB2687" i="10" s="1"/>
  <c r="M2687" i="10"/>
  <c r="L2687" i="10"/>
  <c r="K2687" i="10"/>
  <c r="J2687" i="10"/>
  <c r="I2687" i="10"/>
  <c r="H2687" i="10"/>
  <c r="AA2687" i="10" s="1"/>
  <c r="G2687" i="10"/>
  <c r="Z2687" i="10" s="1"/>
  <c r="F2687" i="10"/>
  <c r="Y2686" i="10"/>
  <c r="X2686" i="10"/>
  <c r="W2686" i="10"/>
  <c r="V2686" i="10"/>
  <c r="S2686" i="10"/>
  <c r="R2686" i="10"/>
  <c r="Q2686" i="10"/>
  <c r="AD2686" i="10" s="1"/>
  <c r="P2686" i="10"/>
  <c r="O2686" i="10"/>
  <c r="N2686" i="10"/>
  <c r="AB2686" i="10" s="1"/>
  <c r="M2686" i="10"/>
  <c r="L2686" i="10"/>
  <c r="K2686" i="10"/>
  <c r="J2686" i="10"/>
  <c r="I2686" i="10"/>
  <c r="H2686" i="10"/>
  <c r="AA2686" i="10" s="1"/>
  <c r="G2686" i="10"/>
  <c r="Z2686" i="10" s="1"/>
  <c r="F2686" i="10"/>
  <c r="Y2685" i="10"/>
  <c r="X2685" i="10"/>
  <c r="W2685" i="10"/>
  <c r="V2685" i="10"/>
  <c r="S2685" i="10"/>
  <c r="R2685" i="10"/>
  <c r="Q2685" i="10"/>
  <c r="AD2685" i="10" s="1"/>
  <c r="P2685" i="10"/>
  <c r="O2685" i="10"/>
  <c r="N2685" i="10"/>
  <c r="AB2685" i="10" s="1"/>
  <c r="M2685" i="10"/>
  <c r="L2685" i="10"/>
  <c r="K2685" i="10"/>
  <c r="J2685" i="10"/>
  <c r="I2685" i="10"/>
  <c r="H2685" i="10"/>
  <c r="AA2685" i="10" s="1"/>
  <c r="G2685" i="10"/>
  <c r="Z2685" i="10" s="1"/>
  <c r="F2685" i="10"/>
  <c r="Y2684" i="10"/>
  <c r="X2684" i="10"/>
  <c r="W2684" i="10"/>
  <c r="V2684" i="10"/>
  <c r="S2684" i="10"/>
  <c r="R2684" i="10"/>
  <c r="Q2684" i="10"/>
  <c r="AD2684" i="10" s="1"/>
  <c r="P2684" i="10"/>
  <c r="O2684" i="10"/>
  <c r="N2684" i="10"/>
  <c r="AB2684" i="10" s="1"/>
  <c r="M2684" i="10"/>
  <c r="L2684" i="10"/>
  <c r="K2684" i="10"/>
  <c r="J2684" i="10"/>
  <c r="I2684" i="10"/>
  <c r="H2684" i="10"/>
  <c r="AA2684" i="10" s="1"/>
  <c r="G2684" i="10"/>
  <c r="Z2684" i="10" s="1"/>
  <c r="F2684" i="10"/>
  <c r="Y2683" i="10"/>
  <c r="X2683" i="10"/>
  <c r="W2683" i="10"/>
  <c r="V2683" i="10"/>
  <c r="S2683" i="10"/>
  <c r="R2683" i="10"/>
  <c r="Q2683" i="10"/>
  <c r="AD2683" i="10" s="1"/>
  <c r="P2683" i="10"/>
  <c r="O2683" i="10"/>
  <c r="N2683" i="10"/>
  <c r="AB2683" i="10" s="1"/>
  <c r="M2683" i="10"/>
  <c r="L2683" i="10"/>
  <c r="K2683" i="10"/>
  <c r="J2683" i="10"/>
  <c r="I2683" i="10"/>
  <c r="H2683" i="10"/>
  <c r="AA2683" i="10" s="1"/>
  <c r="G2683" i="10"/>
  <c r="Z2683" i="10" s="1"/>
  <c r="F2683" i="10"/>
  <c r="Y2682" i="10"/>
  <c r="X2682" i="10"/>
  <c r="W2682" i="10"/>
  <c r="V2682" i="10"/>
  <c r="S2682" i="10"/>
  <c r="R2682" i="10"/>
  <c r="Q2682" i="10"/>
  <c r="AD2682" i="10" s="1"/>
  <c r="P2682" i="10"/>
  <c r="O2682" i="10"/>
  <c r="N2682" i="10"/>
  <c r="AB2682" i="10" s="1"/>
  <c r="M2682" i="10"/>
  <c r="L2682" i="10"/>
  <c r="K2682" i="10"/>
  <c r="J2682" i="10"/>
  <c r="I2682" i="10"/>
  <c r="H2682" i="10"/>
  <c r="AA2682" i="10" s="1"/>
  <c r="G2682" i="10"/>
  <c r="Z2682" i="10" s="1"/>
  <c r="F2682" i="10"/>
  <c r="Y2681" i="10"/>
  <c r="X2681" i="10"/>
  <c r="W2681" i="10"/>
  <c r="V2681" i="10"/>
  <c r="S2681" i="10"/>
  <c r="R2681" i="10"/>
  <c r="Q2681" i="10"/>
  <c r="AD2681" i="10" s="1"/>
  <c r="P2681" i="10"/>
  <c r="O2681" i="10"/>
  <c r="N2681" i="10"/>
  <c r="AB2681" i="10" s="1"/>
  <c r="M2681" i="10"/>
  <c r="L2681" i="10"/>
  <c r="K2681" i="10"/>
  <c r="J2681" i="10"/>
  <c r="I2681" i="10"/>
  <c r="H2681" i="10"/>
  <c r="AA2681" i="10" s="1"/>
  <c r="G2681" i="10"/>
  <c r="Z2681" i="10" s="1"/>
  <c r="F2681" i="10"/>
  <c r="Y2680" i="10"/>
  <c r="X2680" i="10"/>
  <c r="W2680" i="10"/>
  <c r="V2680" i="10"/>
  <c r="S2680" i="10"/>
  <c r="R2680" i="10"/>
  <c r="Q2680" i="10"/>
  <c r="AD2680" i="10" s="1"/>
  <c r="P2680" i="10"/>
  <c r="O2680" i="10"/>
  <c r="N2680" i="10"/>
  <c r="AB2680" i="10" s="1"/>
  <c r="M2680" i="10"/>
  <c r="L2680" i="10"/>
  <c r="K2680" i="10"/>
  <c r="J2680" i="10"/>
  <c r="I2680" i="10"/>
  <c r="H2680" i="10"/>
  <c r="AA2680" i="10" s="1"/>
  <c r="G2680" i="10"/>
  <c r="Z2680" i="10" s="1"/>
  <c r="F2680" i="10"/>
  <c r="Y2679" i="10"/>
  <c r="X2679" i="10"/>
  <c r="W2679" i="10"/>
  <c r="V2679" i="10"/>
  <c r="S2679" i="10"/>
  <c r="R2679" i="10"/>
  <c r="Q2679" i="10"/>
  <c r="AD2679" i="10" s="1"/>
  <c r="P2679" i="10"/>
  <c r="O2679" i="10"/>
  <c r="N2679" i="10"/>
  <c r="AB2679" i="10" s="1"/>
  <c r="M2679" i="10"/>
  <c r="L2679" i="10"/>
  <c r="K2679" i="10"/>
  <c r="J2679" i="10"/>
  <c r="I2679" i="10"/>
  <c r="H2679" i="10"/>
  <c r="AA2679" i="10" s="1"/>
  <c r="G2679" i="10"/>
  <c r="Z2679" i="10" s="1"/>
  <c r="F2679" i="10"/>
  <c r="Y2678" i="10"/>
  <c r="X2678" i="10"/>
  <c r="W2678" i="10"/>
  <c r="V2678" i="10"/>
  <c r="S2678" i="10"/>
  <c r="R2678" i="10"/>
  <c r="Q2678" i="10"/>
  <c r="AD2678" i="10" s="1"/>
  <c r="P2678" i="10"/>
  <c r="O2678" i="10"/>
  <c r="N2678" i="10"/>
  <c r="AB2678" i="10" s="1"/>
  <c r="M2678" i="10"/>
  <c r="L2678" i="10"/>
  <c r="K2678" i="10"/>
  <c r="J2678" i="10"/>
  <c r="I2678" i="10"/>
  <c r="H2678" i="10"/>
  <c r="AA2678" i="10" s="1"/>
  <c r="G2678" i="10"/>
  <c r="Z2678" i="10" s="1"/>
  <c r="F2678" i="10"/>
  <c r="Y2677" i="10"/>
  <c r="X2677" i="10"/>
  <c r="W2677" i="10"/>
  <c r="V2677" i="10"/>
  <c r="S2677" i="10"/>
  <c r="R2677" i="10"/>
  <c r="Q2677" i="10"/>
  <c r="AD2677" i="10" s="1"/>
  <c r="P2677" i="10"/>
  <c r="O2677" i="10"/>
  <c r="N2677" i="10"/>
  <c r="AB2677" i="10" s="1"/>
  <c r="M2677" i="10"/>
  <c r="L2677" i="10"/>
  <c r="K2677" i="10"/>
  <c r="J2677" i="10"/>
  <c r="I2677" i="10"/>
  <c r="H2677" i="10"/>
  <c r="AA2677" i="10" s="1"/>
  <c r="G2677" i="10"/>
  <c r="Z2677" i="10" s="1"/>
  <c r="F2677" i="10"/>
  <c r="Y2676" i="10"/>
  <c r="X2676" i="10"/>
  <c r="W2676" i="10"/>
  <c r="V2676" i="10"/>
  <c r="S2676" i="10"/>
  <c r="R2676" i="10"/>
  <c r="Q2676" i="10"/>
  <c r="AD2676" i="10" s="1"/>
  <c r="P2676" i="10"/>
  <c r="O2676" i="10"/>
  <c r="N2676" i="10"/>
  <c r="AB2676" i="10" s="1"/>
  <c r="M2676" i="10"/>
  <c r="L2676" i="10"/>
  <c r="K2676" i="10"/>
  <c r="J2676" i="10"/>
  <c r="I2676" i="10"/>
  <c r="H2676" i="10"/>
  <c r="AA2676" i="10" s="1"/>
  <c r="G2676" i="10"/>
  <c r="Z2676" i="10" s="1"/>
  <c r="F2676" i="10"/>
  <c r="Y2675" i="10"/>
  <c r="X2675" i="10"/>
  <c r="W2675" i="10"/>
  <c r="V2675" i="10"/>
  <c r="S2675" i="10"/>
  <c r="R2675" i="10"/>
  <c r="Q2675" i="10"/>
  <c r="AD2675" i="10" s="1"/>
  <c r="P2675" i="10"/>
  <c r="O2675" i="10"/>
  <c r="N2675" i="10"/>
  <c r="AB2675" i="10" s="1"/>
  <c r="M2675" i="10"/>
  <c r="L2675" i="10"/>
  <c r="K2675" i="10"/>
  <c r="J2675" i="10"/>
  <c r="I2675" i="10"/>
  <c r="H2675" i="10"/>
  <c r="AA2675" i="10" s="1"/>
  <c r="G2675" i="10"/>
  <c r="Z2675" i="10" s="1"/>
  <c r="F2675" i="10"/>
  <c r="Y2674" i="10"/>
  <c r="X2674" i="10"/>
  <c r="W2674" i="10"/>
  <c r="V2674" i="10"/>
  <c r="S2674" i="10"/>
  <c r="R2674" i="10"/>
  <c r="Q2674" i="10"/>
  <c r="AD2674" i="10" s="1"/>
  <c r="P2674" i="10"/>
  <c r="O2674" i="10"/>
  <c r="N2674" i="10"/>
  <c r="AB2674" i="10" s="1"/>
  <c r="M2674" i="10"/>
  <c r="L2674" i="10"/>
  <c r="K2674" i="10"/>
  <c r="J2674" i="10"/>
  <c r="I2674" i="10"/>
  <c r="H2674" i="10"/>
  <c r="AA2674" i="10" s="1"/>
  <c r="G2674" i="10"/>
  <c r="Z2674" i="10" s="1"/>
  <c r="F2674" i="10"/>
  <c r="Y2673" i="10"/>
  <c r="X2673" i="10"/>
  <c r="W2673" i="10"/>
  <c r="V2673" i="10"/>
  <c r="S2673" i="10"/>
  <c r="R2673" i="10"/>
  <c r="Q2673" i="10"/>
  <c r="AD2673" i="10" s="1"/>
  <c r="P2673" i="10"/>
  <c r="O2673" i="10"/>
  <c r="N2673" i="10"/>
  <c r="AB2673" i="10" s="1"/>
  <c r="M2673" i="10"/>
  <c r="L2673" i="10"/>
  <c r="K2673" i="10"/>
  <c r="J2673" i="10"/>
  <c r="I2673" i="10"/>
  <c r="H2673" i="10"/>
  <c r="AA2673" i="10" s="1"/>
  <c r="G2673" i="10"/>
  <c r="Z2673" i="10" s="1"/>
  <c r="F2673" i="10"/>
  <c r="Y2672" i="10"/>
  <c r="X2672" i="10"/>
  <c r="W2672" i="10"/>
  <c r="V2672" i="10"/>
  <c r="S2672" i="10"/>
  <c r="R2672" i="10"/>
  <c r="Q2672" i="10"/>
  <c r="AD2672" i="10" s="1"/>
  <c r="P2672" i="10"/>
  <c r="O2672" i="10"/>
  <c r="N2672" i="10"/>
  <c r="AB2672" i="10" s="1"/>
  <c r="M2672" i="10"/>
  <c r="L2672" i="10"/>
  <c r="K2672" i="10"/>
  <c r="J2672" i="10"/>
  <c r="I2672" i="10"/>
  <c r="H2672" i="10"/>
  <c r="AA2672" i="10" s="1"/>
  <c r="G2672" i="10"/>
  <c r="Z2672" i="10" s="1"/>
  <c r="F2672" i="10"/>
  <c r="Y2671" i="10"/>
  <c r="X2671" i="10"/>
  <c r="W2671" i="10"/>
  <c r="V2671" i="10"/>
  <c r="S2671" i="10"/>
  <c r="R2671" i="10"/>
  <c r="Q2671" i="10"/>
  <c r="AD2671" i="10" s="1"/>
  <c r="P2671" i="10"/>
  <c r="O2671" i="10"/>
  <c r="N2671" i="10"/>
  <c r="AB2671" i="10" s="1"/>
  <c r="M2671" i="10"/>
  <c r="L2671" i="10"/>
  <c r="K2671" i="10"/>
  <c r="J2671" i="10"/>
  <c r="I2671" i="10"/>
  <c r="H2671" i="10"/>
  <c r="AA2671" i="10" s="1"/>
  <c r="G2671" i="10"/>
  <c r="Z2671" i="10" s="1"/>
  <c r="F2671" i="10"/>
  <c r="Y2670" i="10"/>
  <c r="X2670" i="10"/>
  <c r="W2670" i="10"/>
  <c r="V2670" i="10"/>
  <c r="S2670" i="10"/>
  <c r="R2670" i="10"/>
  <c r="Q2670" i="10"/>
  <c r="AD2670" i="10" s="1"/>
  <c r="P2670" i="10"/>
  <c r="O2670" i="10"/>
  <c r="N2670" i="10"/>
  <c r="AB2670" i="10" s="1"/>
  <c r="M2670" i="10"/>
  <c r="L2670" i="10"/>
  <c r="K2670" i="10"/>
  <c r="J2670" i="10"/>
  <c r="I2670" i="10"/>
  <c r="H2670" i="10"/>
  <c r="AA2670" i="10" s="1"/>
  <c r="G2670" i="10"/>
  <c r="Z2670" i="10" s="1"/>
  <c r="F2670" i="10"/>
  <c r="Y2669" i="10"/>
  <c r="X2669" i="10"/>
  <c r="W2669" i="10"/>
  <c r="V2669" i="10"/>
  <c r="S2669" i="10"/>
  <c r="R2669" i="10"/>
  <c r="Q2669" i="10"/>
  <c r="AD2669" i="10" s="1"/>
  <c r="P2669" i="10"/>
  <c r="O2669" i="10"/>
  <c r="N2669" i="10"/>
  <c r="AB2669" i="10" s="1"/>
  <c r="M2669" i="10"/>
  <c r="L2669" i="10"/>
  <c r="K2669" i="10"/>
  <c r="J2669" i="10"/>
  <c r="I2669" i="10"/>
  <c r="H2669" i="10"/>
  <c r="AA2669" i="10" s="1"/>
  <c r="G2669" i="10"/>
  <c r="Z2669" i="10" s="1"/>
  <c r="F2669" i="10"/>
  <c r="Y2668" i="10"/>
  <c r="X2668" i="10"/>
  <c r="W2668" i="10"/>
  <c r="V2668" i="10"/>
  <c r="S2668" i="10"/>
  <c r="R2668" i="10"/>
  <c r="Q2668" i="10"/>
  <c r="AD2668" i="10" s="1"/>
  <c r="P2668" i="10"/>
  <c r="O2668" i="10"/>
  <c r="N2668" i="10"/>
  <c r="AB2668" i="10" s="1"/>
  <c r="M2668" i="10"/>
  <c r="L2668" i="10"/>
  <c r="K2668" i="10"/>
  <c r="J2668" i="10"/>
  <c r="I2668" i="10"/>
  <c r="H2668" i="10"/>
  <c r="AA2668" i="10" s="1"/>
  <c r="G2668" i="10"/>
  <c r="Z2668" i="10" s="1"/>
  <c r="F2668" i="10"/>
  <c r="Y2667" i="10"/>
  <c r="X2667" i="10"/>
  <c r="W2667" i="10"/>
  <c r="V2667" i="10"/>
  <c r="S2667" i="10"/>
  <c r="R2667" i="10"/>
  <c r="Q2667" i="10"/>
  <c r="AD2667" i="10" s="1"/>
  <c r="P2667" i="10"/>
  <c r="O2667" i="10"/>
  <c r="N2667" i="10"/>
  <c r="AB2667" i="10" s="1"/>
  <c r="M2667" i="10"/>
  <c r="L2667" i="10"/>
  <c r="K2667" i="10"/>
  <c r="J2667" i="10"/>
  <c r="I2667" i="10"/>
  <c r="H2667" i="10"/>
  <c r="AA2667" i="10" s="1"/>
  <c r="G2667" i="10"/>
  <c r="Z2667" i="10" s="1"/>
  <c r="F2667" i="10"/>
  <c r="Y2666" i="10"/>
  <c r="X2666" i="10"/>
  <c r="W2666" i="10"/>
  <c r="V2666" i="10"/>
  <c r="S2666" i="10"/>
  <c r="R2666" i="10"/>
  <c r="Q2666" i="10"/>
  <c r="AD2666" i="10" s="1"/>
  <c r="P2666" i="10"/>
  <c r="O2666" i="10"/>
  <c r="N2666" i="10"/>
  <c r="AB2666" i="10" s="1"/>
  <c r="M2666" i="10"/>
  <c r="L2666" i="10"/>
  <c r="K2666" i="10"/>
  <c r="J2666" i="10"/>
  <c r="I2666" i="10"/>
  <c r="H2666" i="10"/>
  <c r="AA2666" i="10" s="1"/>
  <c r="G2666" i="10"/>
  <c r="Z2666" i="10" s="1"/>
  <c r="F2666" i="10"/>
  <c r="Y2665" i="10"/>
  <c r="X2665" i="10"/>
  <c r="W2665" i="10"/>
  <c r="V2665" i="10"/>
  <c r="S2665" i="10"/>
  <c r="R2665" i="10"/>
  <c r="Q2665" i="10"/>
  <c r="AD2665" i="10" s="1"/>
  <c r="P2665" i="10"/>
  <c r="O2665" i="10"/>
  <c r="N2665" i="10"/>
  <c r="AB2665" i="10" s="1"/>
  <c r="M2665" i="10"/>
  <c r="L2665" i="10"/>
  <c r="K2665" i="10"/>
  <c r="J2665" i="10"/>
  <c r="I2665" i="10"/>
  <c r="H2665" i="10"/>
  <c r="AA2665" i="10" s="1"/>
  <c r="G2665" i="10"/>
  <c r="Z2665" i="10" s="1"/>
  <c r="F2665" i="10"/>
  <c r="Y2664" i="10"/>
  <c r="X2664" i="10"/>
  <c r="W2664" i="10"/>
  <c r="V2664" i="10"/>
  <c r="S2664" i="10"/>
  <c r="R2664" i="10"/>
  <c r="Q2664" i="10"/>
  <c r="AD2664" i="10" s="1"/>
  <c r="P2664" i="10"/>
  <c r="O2664" i="10"/>
  <c r="N2664" i="10"/>
  <c r="AB2664" i="10" s="1"/>
  <c r="M2664" i="10"/>
  <c r="L2664" i="10"/>
  <c r="K2664" i="10"/>
  <c r="J2664" i="10"/>
  <c r="I2664" i="10"/>
  <c r="H2664" i="10"/>
  <c r="AA2664" i="10" s="1"/>
  <c r="G2664" i="10"/>
  <c r="Z2664" i="10" s="1"/>
  <c r="F2664" i="10"/>
  <c r="Y2663" i="10"/>
  <c r="X2663" i="10"/>
  <c r="W2663" i="10"/>
  <c r="V2663" i="10"/>
  <c r="S2663" i="10"/>
  <c r="R2663" i="10"/>
  <c r="Q2663" i="10"/>
  <c r="AD2663" i="10" s="1"/>
  <c r="P2663" i="10"/>
  <c r="O2663" i="10"/>
  <c r="N2663" i="10"/>
  <c r="AB2663" i="10" s="1"/>
  <c r="M2663" i="10"/>
  <c r="L2663" i="10"/>
  <c r="K2663" i="10"/>
  <c r="J2663" i="10"/>
  <c r="I2663" i="10"/>
  <c r="H2663" i="10"/>
  <c r="AA2663" i="10" s="1"/>
  <c r="G2663" i="10"/>
  <c r="Z2663" i="10" s="1"/>
  <c r="F2663" i="10"/>
  <c r="Y2662" i="10"/>
  <c r="X2662" i="10"/>
  <c r="W2662" i="10"/>
  <c r="V2662" i="10"/>
  <c r="S2662" i="10"/>
  <c r="R2662" i="10"/>
  <c r="Q2662" i="10"/>
  <c r="AD2662" i="10" s="1"/>
  <c r="P2662" i="10"/>
  <c r="O2662" i="10"/>
  <c r="N2662" i="10"/>
  <c r="AB2662" i="10" s="1"/>
  <c r="M2662" i="10"/>
  <c r="L2662" i="10"/>
  <c r="K2662" i="10"/>
  <c r="J2662" i="10"/>
  <c r="I2662" i="10"/>
  <c r="H2662" i="10"/>
  <c r="AA2662" i="10" s="1"/>
  <c r="G2662" i="10"/>
  <c r="Z2662" i="10" s="1"/>
  <c r="F2662" i="10"/>
  <c r="Y2661" i="10"/>
  <c r="X2661" i="10"/>
  <c r="W2661" i="10"/>
  <c r="V2661" i="10"/>
  <c r="S2661" i="10"/>
  <c r="R2661" i="10"/>
  <c r="Q2661" i="10"/>
  <c r="AD2661" i="10" s="1"/>
  <c r="P2661" i="10"/>
  <c r="O2661" i="10"/>
  <c r="N2661" i="10"/>
  <c r="AB2661" i="10" s="1"/>
  <c r="M2661" i="10"/>
  <c r="L2661" i="10"/>
  <c r="K2661" i="10"/>
  <c r="J2661" i="10"/>
  <c r="I2661" i="10"/>
  <c r="H2661" i="10"/>
  <c r="AA2661" i="10" s="1"/>
  <c r="G2661" i="10"/>
  <c r="Z2661" i="10" s="1"/>
  <c r="F2661" i="10"/>
  <c r="Y2660" i="10"/>
  <c r="X2660" i="10"/>
  <c r="W2660" i="10"/>
  <c r="V2660" i="10"/>
  <c r="S2660" i="10"/>
  <c r="R2660" i="10"/>
  <c r="Q2660" i="10"/>
  <c r="AD2660" i="10" s="1"/>
  <c r="P2660" i="10"/>
  <c r="O2660" i="10"/>
  <c r="N2660" i="10"/>
  <c r="AB2660" i="10" s="1"/>
  <c r="M2660" i="10"/>
  <c r="L2660" i="10"/>
  <c r="K2660" i="10"/>
  <c r="J2660" i="10"/>
  <c r="I2660" i="10"/>
  <c r="H2660" i="10"/>
  <c r="AA2660" i="10" s="1"/>
  <c r="G2660" i="10"/>
  <c r="Z2660" i="10" s="1"/>
  <c r="F2660" i="10"/>
  <c r="Y2659" i="10"/>
  <c r="X2659" i="10"/>
  <c r="W2659" i="10"/>
  <c r="V2659" i="10"/>
  <c r="S2659" i="10"/>
  <c r="R2659" i="10"/>
  <c r="Q2659" i="10"/>
  <c r="AD2659" i="10" s="1"/>
  <c r="P2659" i="10"/>
  <c r="O2659" i="10"/>
  <c r="N2659" i="10"/>
  <c r="AB2659" i="10" s="1"/>
  <c r="M2659" i="10"/>
  <c r="L2659" i="10"/>
  <c r="K2659" i="10"/>
  <c r="J2659" i="10"/>
  <c r="I2659" i="10"/>
  <c r="H2659" i="10"/>
  <c r="AA2659" i="10" s="1"/>
  <c r="G2659" i="10"/>
  <c r="Z2659" i="10" s="1"/>
  <c r="F2659" i="10"/>
  <c r="Y2658" i="10"/>
  <c r="X2658" i="10"/>
  <c r="W2658" i="10"/>
  <c r="V2658" i="10"/>
  <c r="S2658" i="10"/>
  <c r="R2658" i="10"/>
  <c r="Q2658" i="10"/>
  <c r="AD2658" i="10" s="1"/>
  <c r="P2658" i="10"/>
  <c r="O2658" i="10"/>
  <c r="N2658" i="10"/>
  <c r="AB2658" i="10" s="1"/>
  <c r="M2658" i="10"/>
  <c r="L2658" i="10"/>
  <c r="K2658" i="10"/>
  <c r="J2658" i="10"/>
  <c r="I2658" i="10"/>
  <c r="H2658" i="10"/>
  <c r="AA2658" i="10" s="1"/>
  <c r="G2658" i="10"/>
  <c r="Z2658" i="10" s="1"/>
  <c r="F2658" i="10"/>
  <c r="Y2657" i="10"/>
  <c r="X2657" i="10"/>
  <c r="W2657" i="10"/>
  <c r="V2657" i="10"/>
  <c r="S2657" i="10"/>
  <c r="R2657" i="10"/>
  <c r="Q2657" i="10"/>
  <c r="AD2657" i="10" s="1"/>
  <c r="P2657" i="10"/>
  <c r="O2657" i="10"/>
  <c r="N2657" i="10"/>
  <c r="AB2657" i="10" s="1"/>
  <c r="M2657" i="10"/>
  <c r="L2657" i="10"/>
  <c r="K2657" i="10"/>
  <c r="J2657" i="10"/>
  <c r="I2657" i="10"/>
  <c r="H2657" i="10"/>
  <c r="AA2657" i="10" s="1"/>
  <c r="G2657" i="10"/>
  <c r="Z2657" i="10" s="1"/>
  <c r="F2657" i="10"/>
  <c r="Y2656" i="10"/>
  <c r="X2656" i="10"/>
  <c r="W2656" i="10"/>
  <c r="V2656" i="10"/>
  <c r="S2656" i="10"/>
  <c r="R2656" i="10"/>
  <c r="Q2656" i="10"/>
  <c r="AD2656" i="10" s="1"/>
  <c r="P2656" i="10"/>
  <c r="O2656" i="10"/>
  <c r="N2656" i="10"/>
  <c r="AB2656" i="10" s="1"/>
  <c r="M2656" i="10"/>
  <c r="L2656" i="10"/>
  <c r="K2656" i="10"/>
  <c r="J2656" i="10"/>
  <c r="I2656" i="10"/>
  <c r="H2656" i="10"/>
  <c r="AA2656" i="10" s="1"/>
  <c r="G2656" i="10"/>
  <c r="Z2656" i="10" s="1"/>
  <c r="F2656" i="10"/>
  <c r="Y2655" i="10"/>
  <c r="X2655" i="10"/>
  <c r="W2655" i="10"/>
  <c r="V2655" i="10"/>
  <c r="S2655" i="10"/>
  <c r="R2655" i="10"/>
  <c r="Q2655" i="10"/>
  <c r="AD2655" i="10" s="1"/>
  <c r="P2655" i="10"/>
  <c r="O2655" i="10"/>
  <c r="N2655" i="10"/>
  <c r="AB2655" i="10" s="1"/>
  <c r="M2655" i="10"/>
  <c r="L2655" i="10"/>
  <c r="K2655" i="10"/>
  <c r="J2655" i="10"/>
  <c r="I2655" i="10"/>
  <c r="H2655" i="10"/>
  <c r="AA2655" i="10" s="1"/>
  <c r="G2655" i="10"/>
  <c r="Z2655" i="10" s="1"/>
  <c r="F2655" i="10"/>
  <c r="Y2654" i="10"/>
  <c r="X2654" i="10"/>
  <c r="W2654" i="10"/>
  <c r="V2654" i="10"/>
  <c r="S2654" i="10"/>
  <c r="R2654" i="10"/>
  <c r="Q2654" i="10"/>
  <c r="AD2654" i="10" s="1"/>
  <c r="P2654" i="10"/>
  <c r="O2654" i="10"/>
  <c r="N2654" i="10"/>
  <c r="AB2654" i="10" s="1"/>
  <c r="M2654" i="10"/>
  <c r="L2654" i="10"/>
  <c r="K2654" i="10"/>
  <c r="J2654" i="10"/>
  <c r="I2654" i="10"/>
  <c r="H2654" i="10"/>
  <c r="AA2654" i="10" s="1"/>
  <c r="G2654" i="10"/>
  <c r="Z2654" i="10" s="1"/>
  <c r="F2654" i="10"/>
  <c r="Y2653" i="10"/>
  <c r="X2653" i="10"/>
  <c r="W2653" i="10"/>
  <c r="V2653" i="10"/>
  <c r="S2653" i="10"/>
  <c r="R2653" i="10"/>
  <c r="Q2653" i="10"/>
  <c r="AD2653" i="10" s="1"/>
  <c r="P2653" i="10"/>
  <c r="O2653" i="10"/>
  <c r="N2653" i="10"/>
  <c r="AB2653" i="10" s="1"/>
  <c r="M2653" i="10"/>
  <c r="L2653" i="10"/>
  <c r="K2653" i="10"/>
  <c r="J2653" i="10"/>
  <c r="I2653" i="10"/>
  <c r="H2653" i="10"/>
  <c r="AA2653" i="10" s="1"/>
  <c r="G2653" i="10"/>
  <c r="Z2653" i="10" s="1"/>
  <c r="F2653" i="10"/>
  <c r="Y2652" i="10"/>
  <c r="X2652" i="10"/>
  <c r="W2652" i="10"/>
  <c r="V2652" i="10"/>
  <c r="S2652" i="10"/>
  <c r="R2652" i="10"/>
  <c r="Q2652" i="10"/>
  <c r="AD2652" i="10" s="1"/>
  <c r="P2652" i="10"/>
  <c r="O2652" i="10"/>
  <c r="N2652" i="10"/>
  <c r="AB2652" i="10" s="1"/>
  <c r="M2652" i="10"/>
  <c r="L2652" i="10"/>
  <c r="K2652" i="10"/>
  <c r="J2652" i="10"/>
  <c r="I2652" i="10"/>
  <c r="H2652" i="10"/>
  <c r="AA2652" i="10" s="1"/>
  <c r="G2652" i="10"/>
  <c r="Z2652" i="10" s="1"/>
  <c r="F2652" i="10"/>
  <c r="Y2651" i="10"/>
  <c r="X2651" i="10"/>
  <c r="W2651" i="10"/>
  <c r="V2651" i="10"/>
  <c r="S2651" i="10"/>
  <c r="R2651" i="10"/>
  <c r="Q2651" i="10"/>
  <c r="AD2651" i="10" s="1"/>
  <c r="P2651" i="10"/>
  <c r="O2651" i="10"/>
  <c r="N2651" i="10"/>
  <c r="AB2651" i="10" s="1"/>
  <c r="M2651" i="10"/>
  <c r="L2651" i="10"/>
  <c r="K2651" i="10"/>
  <c r="J2651" i="10"/>
  <c r="I2651" i="10"/>
  <c r="H2651" i="10"/>
  <c r="AA2651" i="10" s="1"/>
  <c r="G2651" i="10"/>
  <c r="Z2651" i="10" s="1"/>
  <c r="F2651" i="10"/>
  <c r="Y2650" i="10"/>
  <c r="X2650" i="10"/>
  <c r="W2650" i="10"/>
  <c r="V2650" i="10"/>
  <c r="S2650" i="10"/>
  <c r="R2650" i="10"/>
  <c r="Q2650" i="10"/>
  <c r="AD2650" i="10" s="1"/>
  <c r="P2650" i="10"/>
  <c r="O2650" i="10"/>
  <c r="N2650" i="10"/>
  <c r="AB2650" i="10" s="1"/>
  <c r="M2650" i="10"/>
  <c r="L2650" i="10"/>
  <c r="K2650" i="10"/>
  <c r="J2650" i="10"/>
  <c r="I2650" i="10"/>
  <c r="H2650" i="10"/>
  <c r="AA2650" i="10" s="1"/>
  <c r="G2650" i="10"/>
  <c r="Z2650" i="10" s="1"/>
  <c r="F2650" i="10"/>
  <c r="Y2649" i="10"/>
  <c r="X2649" i="10"/>
  <c r="W2649" i="10"/>
  <c r="V2649" i="10"/>
  <c r="S2649" i="10"/>
  <c r="R2649" i="10"/>
  <c r="Q2649" i="10"/>
  <c r="AD2649" i="10" s="1"/>
  <c r="P2649" i="10"/>
  <c r="O2649" i="10"/>
  <c r="N2649" i="10"/>
  <c r="AB2649" i="10" s="1"/>
  <c r="M2649" i="10"/>
  <c r="L2649" i="10"/>
  <c r="K2649" i="10"/>
  <c r="J2649" i="10"/>
  <c r="I2649" i="10"/>
  <c r="H2649" i="10"/>
  <c r="AA2649" i="10" s="1"/>
  <c r="G2649" i="10"/>
  <c r="Z2649" i="10" s="1"/>
  <c r="F2649" i="10"/>
  <c r="Y2648" i="10"/>
  <c r="X2648" i="10"/>
  <c r="W2648" i="10"/>
  <c r="V2648" i="10"/>
  <c r="S2648" i="10"/>
  <c r="R2648" i="10"/>
  <c r="Q2648" i="10"/>
  <c r="AD2648" i="10" s="1"/>
  <c r="P2648" i="10"/>
  <c r="O2648" i="10"/>
  <c r="N2648" i="10"/>
  <c r="AB2648" i="10" s="1"/>
  <c r="M2648" i="10"/>
  <c r="L2648" i="10"/>
  <c r="K2648" i="10"/>
  <c r="J2648" i="10"/>
  <c r="I2648" i="10"/>
  <c r="H2648" i="10"/>
  <c r="AA2648" i="10" s="1"/>
  <c r="G2648" i="10"/>
  <c r="Z2648" i="10" s="1"/>
  <c r="F2648" i="10"/>
  <c r="Y2647" i="10"/>
  <c r="X2647" i="10"/>
  <c r="W2647" i="10"/>
  <c r="V2647" i="10"/>
  <c r="S2647" i="10"/>
  <c r="R2647" i="10"/>
  <c r="Q2647" i="10"/>
  <c r="AD2647" i="10" s="1"/>
  <c r="P2647" i="10"/>
  <c r="O2647" i="10"/>
  <c r="N2647" i="10"/>
  <c r="AB2647" i="10" s="1"/>
  <c r="M2647" i="10"/>
  <c r="L2647" i="10"/>
  <c r="K2647" i="10"/>
  <c r="J2647" i="10"/>
  <c r="I2647" i="10"/>
  <c r="H2647" i="10"/>
  <c r="AA2647" i="10" s="1"/>
  <c r="G2647" i="10"/>
  <c r="Z2647" i="10" s="1"/>
  <c r="F2647" i="10"/>
  <c r="Y2646" i="10"/>
  <c r="X2646" i="10"/>
  <c r="W2646" i="10"/>
  <c r="V2646" i="10"/>
  <c r="S2646" i="10"/>
  <c r="R2646" i="10"/>
  <c r="Q2646" i="10"/>
  <c r="AD2646" i="10" s="1"/>
  <c r="P2646" i="10"/>
  <c r="O2646" i="10"/>
  <c r="N2646" i="10"/>
  <c r="AB2646" i="10" s="1"/>
  <c r="M2646" i="10"/>
  <c r="L2646" i="10"/>
  <c r="K2646" i="10"/>
  <c r="J2646" i="10"/>
  <c r="I2646" i="10"/>
  <c r="H2646" i="10"/>
  <c r="AA2646" i="10" s="1"/>
  <c r="G2646" i="10"/>
  <c r="Z2646" i="10" s="1"/>
  <c r="F2646" i="10"/>
  <c r="Y2645" i="10"/>
  <c r="X2645" i="10"/>
  <c r="W2645" i="10"/>
  <c r="V2645" i="10"/>
  <c r="S2645" i="10"/>
  <c r="R2645" i="10"/>
  <c r="Q2645" i="10"/>
  <c r="AD2645" i="10" s="1"/>
  <c r="P2645" i="10"/>
  <c r="O2645" i="10"/>
  <c r="N2645" i="10"/>
  <c r="AB2645" i="10" s="1"/>
  <c r="M2645" i="10"/>
  <c r="L2645" i="10"/>
  <c r="K2645" i="10"/>
  <c r="J2645" i="10"/>
  <c r="I2645" i="10"/>
  <c r="H2645" i="10"/>
  <c r="AA2645" i="10" s="1"/>
  <c r="G2645" i="10"/>
  <c r="Z2645" i="10" s="1"/>
  <c r="F2645" i="10"/>
  <c r="Y2644" i="10"/>
  <c r="X2644" i="10"/>
  <c r="W2644" i="10"/>
  <c r="V2644" i="10"/>
  <c r="S2644" i="10"/>
  <c r="R2644" i="10"/>
  <c r="Q2644" i="10"/>
  <c r="AD2644" i="10" s="1"/>
  <c r="P2644" i="10"/>
  <c r="O2644" i="10"/>
  <c r="N2644" i="10"/>
  <c r="AB2644" i="10" s="1"/>
  <c r="M2644" i="10"/>
  <c r="L2644" i="10"/>
  <c r="K2644" i="10"/>
  <c r="J2644" i="10"/>
  <c r="I2644" i="10"/>
  <c r="H2644" i="10"/>
  <c r="AA2644" i="10" s="1"/>
  <c r="G2644" i="10"/>
  <c r="Z2644" i="10" s="1"/>
  <c r="F2644" i="10"/>
  <c r="Y2643" i="10"/>
  <c r="X2643" i="10"/>
  <c r="W2643" i="10"/>
  <c r="V2643" i="10"/>
  <c r="S2643" i="10"/>
  <c r="R2643" i="10"/>
  <c r="Q2643" i="10"/>
  <c r="AD2643" i="10" s="1"/>
  <c r="P2643" i="10"/>
  <c r="O2643" i="10"/>
  <c r="N2643" i="10"/>
  <c r="AB2643" i="10" s="1"/>
  <c r="M2643" i="10"/>
  <c r="L2643" i="10"/>
  <c r="K2643" i="10"/>
  <c r="J2643" i="10"/>
  <c r="I2643" i="10"/>
  <c r="H2643" i="10"/>
  <c r="AA2643" i="10" s="1"/>
  <c r="G2643" i="10"/>
  <c r="Z2643" i="10" s="1"/>
  <c r="F2643" i="10"/>
  <c r="Y2642" i="10"/>
  <c r="X2642" i="10"/>
  <c r="W2642" i="10"/>
  <c r="V2642" i="10"/>
  <c r="S2642" i="10"/>
  <c r="R2642" i="10"/>
  <c r="Q2642" i="10"/>
  <c r="AD2642" i="10" s="1"/>
  <c r="P2642" i="10"/>
  <c r="O2642" i="10"/>
  <c r="N2642" i="10"/>
  <c r="AB2642" i="10" s="1"/>
  <c r="M2642" i="10"/>
  <c r="L2642" i="10"/>
  <c r="K2642" i="10"/>
  <c r="J2642" i="10"/>
  <c r="I2642" i="10"/>
  <c r="H2642" i="10"/>
  <c r="AA2642" i="10" s="1"/>
  <c r="G2642" i="10"/>
  <c r="Z2642" i="10" s="1"/>
  <c r="F2642" i="10"/>
  <c r="Y2641" i="10"/>
  <c r="X2641" i="10"/>
  <c r="W2641" i="10"/>
  <c r="V2641" i="10"/>
  <c r="S2641" i="10"/>
  <c r="R2641" i="10"/>
  <c r="Q2641" i="10"/>
  <c r="AD2641" i="10" s="1"/>
  <c r="P2641" i="10"/>
  <c r="O2641" i="10"/>
  <c r="N2641" i="10"/>
  <c r="AB2641" i="10" s="1"/>
  <c r="M2641" i="10"/>
  <c r="L2641" i="10"/>
  <c r="K2641" i="10"/>
  <c r="J2641" i="10"/>
  <c r="I2641" i="10"/>
  <c r="H2641" i="10"/>
  <c r="AA2641" i="10" s="1"/>
  <c r="G2641" i="10"/>
  <c r="Z2641" i="10" s="1"/>
  <c r="F2641" i="10"/>
  <c r="Y2640" i="10"/>
  <c r="X2640" i="10"/>
  <c r="W2640" i="10"/>
  <c r="V2640" i="10"/>
  <c r="S2640" i="10"/>
  <c r="R2640" i="10"/>
  <c r="Q2640" i="10"/>
  <c r="AD2640" i="10" s="1"/>
  <c r="P2640" i="10"/>
  <c r="O2640" i="10"/>
  <c r="N2640" i="10"/>
  <c r="AB2640" i="10" s="1"/>
  <c r="M2640" i="10"/>
  <c r="L2640" i="10"/>
  <c r="K2640" i="10"/>
  <c r="J2640" i="10"/>
  <c r="I2640" i="10"/>
  <c r="H2640" i="10"/>
  <c r="AA2640" i="10" s="1"/>
  <c r="G2640" i="10"/>
  <c r="Z2640" i="10" s="1"/>
  <c r="F2640" i="10"/>
  <c r="Y2639" i="10"/>
  <c r="X2639" i="10"/>
  <c r="W2639" i="10"/>
  <c r="V2639" i="10"/>
  <c r="S2639" i="10"/>
  <c r="R2639" i="10"/>
  <c r="Q2639" i="10"/>
  <c r="AD2639" i="10" s="1"/>
  <c r="P2639" i="10"/>
  <c r="O2639" i="10"/>
  <c r="N2639" i="10"/>
  <c r="AB2639" i="10" s="1"/>
  <c r="M2639" i="10"/>
  <c r="L2639" i="10"/>
  <c r="K2639" i="10"/>
  <c r="J2639" i="10"/>
  <c r="I2639" i="10"/>
  <c r="H2639" i="10"/>
  <c r="AA2639" i="10" s="1"/>
  <c r="G2639" i="10"/>
  <c r="Z2639" i="10" s="1"/>
  <c r="F2639" i="10"/>
  <c r="Y2638" i="10"/>
  <c r="X2638" i="10"/>
  <c r="W2638" i="10"/>
  <c r="V2638" i="10"/>
  <c r="S2638" i="10"/>
  <c r="R2638" i="10"/>
  <c r="Q2638" i="10"/>
  <c r="AD2638" i="10" s="1"/>
  <c r="P2638" i="10"/>
  <c r="O2638" i="10"/>
  <c r="N2638" i="10"/>
  <c r="AB2638" i="10" s="1"/>
  <c r="M2638" i="10"/>
  <c r="L2638" i="10"/>
  <c r="K2638" i="10"/>
  <c r="J2638" i="10"/>
  <c r="I2638" i="10"/>
  <c r="H2638" i="10"/>
  <c r="AA2638" i="10" s="1"/>
  <c r="G2638" i="10"/>
  <c r="Z2638" i="10" s="1"/>
  <c r="F2638" i="10"/>
  <c r="Y2637" i="10"/>
  <c r="X2637" i="10"/>
  <c r="W2637" i="10"/>
  <c r="V2637" i="10"/>
  <c r="S2637" i="10"/>
  <c r="R2637" i="10"/>
  <c r="Q2637" i="10"/>
  <c r="AD2637" i="10" s="1"/>
  <c r="P2637" i="10"/>
  <c r="O2637" i="10"/>
  <c r="N2637" i="10"/>
  <c r="AB2637" i="10" s="1"/>
  <c r="M2637" i="10"/>
  <c r="L2637" i="10"/>
  <c r="K2637" i="10"/>
  <c r="J2637" i="10"/>
  <c r="I2637" i="10"/>
  <c r="H2637" i="10"/>
  <c r="AA2637" i="10" s="1"/>
  <c r="G2637" i="10"/>
  <c r="Z2637" i="10" s="1"/>
  <c r="F2637" i="10"/>
  <c r="Y2636" i="10"/>
  <c r="X2636" i="10"/>
  <c r="W2636" i="10"/>
  <c r="V2636" i="10"/>
  <c r="S2636" i="10"/>
  <c r="R2636" i="10"/>
  <c r="Q2636" i="10"/>
  <c r="AD2636" i="10" s="1"/>
  <c r="P2636" i="10"/>
  <c r="O2636" i="10"/>
  <c r="N2636" i="10"/>
  <c r="AB2636" i="10" s="1"/>
  <c r="M2636" i="10"/>
  <c r="L2636" i="10"/>
  <c r="K2636" i="10"/>
  <c r="J2636" i="10"/>
  <c r="I2636" i="10"/>
  <c r="H2636" i="10"/>
  <c r="AA2636" i="10" s="1"/>
  <c r="G2636" i="10"/>
  <c r="Z2636" i="10" s="1"/>
  <c r="F2636" i="10"/>
  <c r="Y2635" i="10"/>
  <c r="X2635" i="10"/>
  <c r="W2635" i="10"/>
  <c r="V2635" i="10"/>
  <c r="S2635" i="10"/>
  <c r="R2635" i="10"/>
  <c r="Q2635" i="10"/>
  <c r="AD2635" i="10" s="1"/>
  <c r="P2635" i="10"/>
  <c r="O2635" i="10"/>
  <c r="N2635" i="10"/>
  <c r="AB2635" i="10" s="1"/>
  <c r="M2635" i="10"/>
  <c r="L2635" i="10"/>
  <c r="K2635" i="10"/>
  <c r="J2635" i="10"/>
  <c r="I2635" i="10"/>
  <c r="H2635" i="10"/>
  <c r="AA2635" i="10" s="1"/>
  <c r="G2635" i="10"/>
  <c r="Z2635" i="10" s="1"/>
  <c r="F2635" i="10"/>
  <c r="Y2634" i="10"/>
  <c r="X2634" i="10"/>
  <c r="W2634" i="10"/>
  <c r="V2634" i="10"/>
  <c r="S2634" i="10"/>
  <c r="R2634" i="10"/>
  <c r="Q2634" i="10"/>
  <c r="AD2634" i="10" s="1"/>
  <c r="P2634" i="10"/>
  <c r="O2634" i="10"/>
  <c r="N2634" i="10"/>
  <c r="AB2634" i="10" s="1"/>
  <c r="M2634" i="10"/>
  <c r="L2634" i="10"/>
  <c r="K2634" i="10"/>
  <c r="J2634" i="10"/>
  <c r="I2634" i="10"/>
  <c r="H2634" i="10"/>
  <c r="AA2634" i="10" s="1"/>
  <c r="G2634" i="10"/>
  <c r="Z2634" i="10" s="1"/>
  <c r="F2634" i="10"/>
  <c r="Y2633" i="10"/>
  <c r="X2633" i="10"/>
  <c r="W2633" i="10"/>
  <c r="V2633" i="10"/>
  <c r="S2633" i="10"/>
  <c r="R2633" i="10"/>
  <c r="Q2633" i="10"/>
  <c r="AD2633" i="10" s="1"/>
  <c r="P2633" i="10"/>
  <c r="O2633" i="10"/>
  <c r="N2633" i="10"/>
  <c r="AB2633" i="10" s="1"/>
  <c r="M2633" i="10"/>
  <c r="L2633" i="10"/>
  <c r="K2633" i="10"/>
  <c r="J2633" i="10"/>
  <c r="I2633" i="10"/>
  <c r="H2633" i="10"/>
  <c r="AA2633" i="10" s="1"/>
  <c r="G2633" i="10"/>
  <c r="Z2633" i="10" s="1"/>
  <c r="F2633" i="10"/>
  <c r="Y2632" i="10"/>
  <c r="X2632" i="10"/>
  <c r="W2632" i="10"/>
  <c r="V2632" i="10"/>
  <c r="S2632" i="10"/>
  <c r="R2632" i="10"/>
  <c r="Q2632" i="10"/>
  <c r="AD2632" i="10" s="1"/>
  <c r="P2632" i="10"/>
  <c r="O2632" i="10"/>
  <c r="N2632" i="10"/>
  <c r="AB2632" i="10" s="1"/>
  <c r="M2632" i="10"/>
  <c r="L2632" i="10"/>
  <c r="K2632" i="10"/>
  <c r="J2632" i="10"/>
  <c r="I2632" i="10"/>
  <c r="H2632" i="10"/>
  <c r="AA2632" i="10" s="1"/>
  <c r="G2632" i="10"/>
  <c r="Z2632" i="10" s="1"/>
  <c r="F2632" i="10"/>
  <c r="Y2631" i="10"/>
  <c r="X2631" i="10"/>
  <c r="W2631" i="10"/>
  <c r="V2631" i="10"/>
  <c r="S2631" i="10"/>
  <c r="R2631" i="10"/>
  <c r="Q2631" i="10"/>
  <c r="AD2631" i="10" s="1"/>
  <c r="P2631" i="10"/>
  <c r="O2631" i="10"/>
  <c r="N2631" i="10"/>
  <c r="AB2631" i="10" s="1"/>
  <c r="M2631" i="10"/>
  <c r="L2631" i="10"/>
  <c r="K2631" i="10"/>
  <c r="J2631" i="10"/>
  <c r="I2631" i="10"/>
  <c r="H2631" i="10"/>
  <c r="AA2631" i="10" s="1"/>
  <c r="G2631" i="10"/>
  <c r="Z2631" i="10" s="1"/>
  <c r="F2631" i="10"/>
  <c r="Y2630" i="10"/>
  <c r="X2630" i="10"/>
  <c r="W2630" i="10"/>
  <c r="V2630" i="10"/>
  <c r="S2630" i="10"/>
  <c r="R2630" i="10"/>
  <c r="Q2630" i="10"/>
  <c r="AD2630" i="10" s="1"/>
  <c r="P2630" i="10"/>
  <c r="O2630" i="10"/>
  <c r="N2630" i="10"/>
  <c r="AB2630" i="10" s="1"/>
  <c r="M2630" i="10"/>
  <c r="L2630" i="10"/>
  <c r="K2630" i="10"/>
  <c r="J2630" i="10"/>
  <c r="I2630" i="10"/>
  <c r="H2630" i="10"/>
  <c r="AA2630" i="10" s="1"/>
  <c r="G2630" i="10"/>
  <c r="Z2630" i="10" s="1"/>
  <c r="F2630" i="10"/>
  <c r="Y2629" i="10"/>
  <c r="X2629" i="10"/>
  <c r="W2629" i="10"/>
  <c r="V2629" i="10"/>
  <c r="S2629" i="10"/>
  <c r="R2629" i="10"/>
  <c r="Q2629" i="10"/>
  <c r="AD2629" i="10" s="1"/>
  <c r="P2629" i="10"/>
  <c r="O2629" i="10"/>
  <c r="N2629" i="10"/>
  <c r="AB2629" i="10" s="1"/>
  <c r="M2629" i="10"/>
  <c r="L2629" i="10"/>
  <c r="K2629" i="10"/>
  <c r="J2629" i="10"/>
  <c r="I2629" i="10"/>
  <c r="H2629" i="10"/>
  <c r="AA2629" i="10" s="1"/>
  <c r="G2629" i="10"/>
  <c r="Z2629" i="10" s="1"/>
  <c r="F2629" i="10"/>
  <c r="Y2628" i="10"/>
  <c r="X2628" i="10"/>
  <c r="W2628" i="10"/>
  <c r="V2628" i="10"/>
  <c r="S2628" i="10"/>
  <c r="R2628" i="10"/>
  <c r="Q2628" i="10"/>
  <c r="AD2628" i="10" s="1"/>
  <c r="P2628" i="10"/>
  <c r="O2628" i="10"/>
  <c r="N2628" i="10"/>
  <c r="AB2628" i="10" s="1"/>
  <c r="M2628" i="10"/>
  <c r="L2628" i="10"/>
  <c r="K2628" i="10"/>
  <c r="J2628" i="10"/>
  <c r="I2628" i="10"/>
  <c r="H2628" i="10"/>
  <c r="AA2628" i="10" s="1"/>
  <c r="G2628" i="10"/>
  <c r="Z2628" i="10" s="1"/>
  <c r="F2628" i="10"/>
  <c r="Y2627" i="10"/>
  <c r="X2627" i="10"/>
  <c r="W2627" i="10"/>
  <c r="V2627" i="10"/>
  <c r="S2627" i="10"/>
  <c r="R2627" i="10"/>
  <c r="Q2627" i="10"/>
  <c r="AD2627" i="10" s="1"/>
  <c r="P2627" i="10"/>
  <c r="O2627" i="10"/>
  <c r="N2627" i="10"/>
  <c r="AB2627" i="10" s="1"/>
  <c r="M2627" i="10"/>
  <c r="L2627" i="10"/>
  <c r="K2627" i="10"/>
  <c r="J2627" i="10"/>
  <c r="I2627" i="10"/>
  <c r="H2627" i="10"/>
  <c r="AA2627" i="10" s="1"/>
  <c r="G2627" i="10"/>
  <c r="Z2627" i="10" s="1"/>
  <c r="F2627" i="10"/>
  <c r="Y2626" i="10"/>
  <c r="X2626" i="10"/>
  <c r="W2626" i="10"/>
  <c r="V2626" i="10"/>
  <c r="S2626" i="10"/>
  <c r="R2626" i="10"/>
  <c r="Q2626" i="10"/>
  <c r="AD2626" i="10" s="1"/>
  <c r="P2626" i="10"/>
  <c r="O2626" i="10"/>
  <c r="N2626" i="10"/>
  <c r="AB2626" i="10" s="1"/>
  <c r="M2626" i="10"/>
  <c r="L2626" i="10"/>
  <c r="K2626" i="10"/>
  <c r="J2626" i="10"/>
  <c r="I2626" i="10"/>
  <c r="H2626" i="10"/>
  <c r="AA2626" i="10" s="1"/>
  <c r="G2626" i="10"/>
  <c r="Z2626" i="10" s="1"/>
  <c r="F2626" i="10"/>
  <c r="Y2625" i="10"/>
  <c r="X2625" i="10"/>
  <c r="W2625" i="10"/>
  <c r="V2625" i="10"/>
  <c r="S2625" i="10"/>
  <c r="R2625" i="10"/>
  <c r="Q2625" i="10"/>
  <c r="AD2625" i="10" s="1"/>
  <c r="P2625" i="10"/>
  <c r="O2625" i="10"/>
  <c r="N2625" i="10"/>
  <c r="AB2625" i="10" s="1"/>
  <c r="M2625" i="10"/>
  <c r="L2625" i="10"/>
  <c r="K2625" i="10"/>
  <c r="J2625" i="10"/>
  <c r="I2625" i="10"/>
  <c r="H2625" i="10"/>
  <c r="AA2625" i="10" s="1"/>
  <c r="G2625" i="10"/>
  <c r="Z2625" i="10" s="1"/>
  <c r="F2625" i="10"/>
  <c r="Y2624" i="10"/>
  <c r="X2624" i="10"/>
  <c r="W2624" i="10"/>
  <c r="V2624" i="10"/>
  <c r="S2624" i="10"/>
  <c r="R2624" i="10"/>
  <c r="Q2624" i="10"/>
  <c r="AD2624" i="10" s="1"/>
  <c r="P2624" i="10"/>
  <c r="O2624" i="10"/>
  <c r="N2624" i="10"/>
  <c r="AB2624" i="10" s="1"/>
  <c r="M2624" i="10"/>
  <c r="L2624" i="10"/>
  <c r="K2624" i="10"/>
  <c r="J2624" i="10"/>
  <c r="I2624" i="10"/>
  <c r="H2624" i="10"/>
  <c r="AA2624" i="10" s="1"/>
  <c r="G2624" i="10"/>
  <c r="Z2624" i="10" s="1"/>
  <c r="F2624" i="10"/>
  <c r="Y2623" i="10"/>
  <c r="X2623" i="10"/>
  <c r="W2623" i="10"/>
  <c r="V2623" i="10"/>
  <c r="S2623" i="10"/>
  <c r="R2623" i="10"/>
  <c r="Q2623" i="10"/>
  <c r="AD2623" i="10" s="1"/>
  <c r="P2623" i="10"/>
  <c r="O2623" i="10"/>
  <c r="N2623" i="10"/>
  <c r="AB2623" i="10" s="1"/>
  <c r="M2623" i="10"/>
  <c r="L2623" i="10"/>
  <c r="K2623" i="10"/>
  <c r="J2623" i="10"/>
  <c r="I2623" i="10"/>
  <c r="H2623" i="10"/>
  <c r="AA2623" i="10" s="1"/>
  <c r="G2623" i="10"/>
  <c r="Z2623" i="10" s="1"/>
  <c r="F2623" i="10"/>
  <c r="Y2622" i="10"/>
  <c r="X2622" i="10"/>
  <c r="W2622" i="10"/>
  <c r="V2622" i="10"/>
  <c r="S2622" i="10"/>
  <c r="R2622" i="10"/>
  <c r="Q2622" i="10"/>
  <c r="AD2622" i="10" s="1"/>
  <c r="P2622" i="10"/>
  <c r="O2622" i="10"/>
  <c r="N2622" i="10"/>
  <c r="AB2622" i="10" s="1"/>
  <c r="M2622" i="10"/>
  <c r="L2622" i="10"/>
  <c r="K2622" i="10"/>
  <c r="J2622" i="10"/>
  <c r="I2622" i="10"/>
  <c r="H2622" i="10"/>
  <c r="AA2622" i="10" s="1"/>
  <c r="G2622" i="10"/>
  <c r="Z2622" i="10" s="1"/>
  <c r="F2622" i="10"/>
  <c r="Y2621" i="10"/>
  <c r="X2621" i="10"/>
  <c r="W2621" i="10"/>
  <c r="V2621" i="10"/>
  <c r="S2621" i="10"/>
  <c r="R2621" i="10"/>
  <c r="Q2621" i="10"/>
  <c r="AD2621" i="10" s="1"/>
  <c r="P2621" i="10"/>
  <c r="O2621" i="10"/>
  <c r="N2621" i="10"/>
  <c r="AB2621" i="10" s="1"/>
  <c r="M2621" i="10"/>
  <c r="L2621" i="10"/>
  <c r="K2621" i="10"/>
  <c r="J2621" i="10"/>
  <c r="I2621" i="10"/>
  <c r="H2621" i="10"/>
  <c r="AA2621" i="10" s="1"/>
  <c r="G2621" i="10"/>
  <c r="Z2621" i="10" s="1"/>
  <c r="F2621" i="10"/>
  <c r="Y2620" i="10"/>
  <c r="X2620" i="10"/>
  <c r="W2620" i="10"/>
  <c r="V2620" i="10"/>
  <c r="S2620" i="10"/>
  <c r="R2620" i="10"/>
  <c r="Q2620" i="10"/>
  <c r="AD2620" i="10" s="1"/>
  <c r="P2620" i="10"/>
  <c r="O2620" i="10"/>
  <c r="N2620" i="10"/>
  <c r="AB2620" i="10" s="1"/>
  <c r="M2620" i="10"/>
  <c r="L2620" i="10"/>
  <c r="K2620" i="10"/>
  <c r="J2620" i="10"/>
  <c r="I2620" i="10"/>
  <c r="H2620" i="10"/>
  <c r="AA2620" i="10" s="1"/>
  <c r="G2620" i="10"/>
  <c r="Z2620" i="10" s="1"/>
  <c r="F2620" i="10"/>
  <c r="Y2619" i="10"/>
  <c r="X2619" i="10"/>
  <c r="W2619" i="10"/>
  <c r="V2619" i="10"/>
  <c r="S2619" i="10"/>
  <c r="R2619" i="10"/>
  <c r="Q2619" i="10"/>
  <c r="AD2619" i="10" s="1"/>
  <c r="P2619" i="10"/>
  <c r="O2619" i="10"/>
  <c r="N2619" i="10"/>
  <c r="AB2619" i="10" s="1"/>
  <c r="M2619" i="10"/>
  <c r="L2619" i="10"/>
  <c r="K2619" i="10"/>
  <c r="J2619" i="10"/>
  <c r="I2619" i="10"/>
  <c r="H2619" i="10"/>
  <c r="AA2619" i="10" s="1"/>
  <c r="G2619" i="10"/>
  <c r="Z2619" i="10" s="1"/>
  <c r="F2619" i="10"/>
  <c r="Y2618" i="10"/>
  <c r="X2618" i="10"/>
  <c r="W2618" i="10"/>
  <c r="V2618" i="10"/>
  <c r="S2618" i="10"/>
  <c r="R2618" i="10"/>
  <c r="Q2618" i="10"/>
  <c r="AD2618" i="10" s="1"/>
  <c r="P2618" i="10"/>
  <c r="O2618" i="10"/>
  <c r="N2618" i="10"/>
  <c r="AB2618" i="10" s="1"/>
  <c r="M2618" i="10"/>
  <c r="L2618" i="10"/>
  <c r="K2618" i="10"/>
  <c r="J2618" i="10"/>
  <c r="I2618" i="10"/>
  <c r="H2618" i="10"/>
  <c r="AA2618" i="10" s="1"/>
  <c r="G2618" i="10"/>
  <c r="Z2618" i="10" s="1"/>
  <c r="F2618" i="10"/>
  <c r="Y2617" i="10"/>
  <c r="X2617" i="10"/>
  <c r="W2617" i="10"/>
  <c r="V2617" i="10"/>
  <c r="S2617" i="10"/>
  <c r="R2617" i="10"/>
  <c r="Q2617" i="10"/>
  <c r="AD2617" i="10" s="1"/>
  <c r="P2617" i="10"/>
  <c r="O2617" i="10"/>
  <c r="N2617" i="10"/>
  <c r="AB2617" i="10" s="1"/>
  <c r="M2617" i="10"/>
  <c r="L2617" i="10"/>
  <c r="K2617" i="10"/>
  <c r="J2617" i="10"/>
  <c r="I2617" i="10"/>
  <c r="H2617" i="10"/>
  <c r="AA2617" i="10" s="1"/>
  <c r="G2617" i="10"/>
  <c r="Z2617" i="10" s="1"/>
  <c r="F2617" i="10"/>
  <c r="Y2616" i="10"/>
  <c r="X2616" i="10"/>
  <c r="W2616" i="10"/>
  <c r="V2616" i="10"/>
  <c r="S2616" i="10"/>
  <c r="R2616" i="10"/>
  <c r="Q2616" i="10"/>
  <c r="AD2616" i="10" s="1"/>
  <c r="P2616" i="10"/>
  <c r="O2616" i="10"/>
  <c r="N2616" i="10"/>
  <c r="AB2616" i="10" s="1"/>
  <c r="M2616" i="10"/>
  <c r="L2616" i="10"/>
  <c r="K2616" i="10"/>
  <c r="J2616" i="10"/>
  <c r="I2616" i="10"/>
  <c r="H2616" i="10"/>
  <c r="AA2616" i="10" s="1"/>
  <c r="G2616" i="10"/>
  <c r="Z2616" i="10" s="1"/>
  <c r="F2616" i="10"/>
  <c r="Y2615" i="10"/>
  <c r="X2615" i="10"/>
  <c r="W2615" i="10"/>
  <c r="V2615" i="10"/>
  <c r="S2615" i="10"/>
  <c r="R2615" i="10"/>
  <c r="Q2615" i="10"/>
  <c r="AD2615" i="10" s="1"/>
  <c r="P2615" i="10"/>
  <c r="O2615" i="10"/>
  <c r="N2615" i="10"/>
  <c r="AB2615" i="10" s="1"/>
  <c r="M2615" i="10"/>
  <c r="L2615" i="10"/>
  <c r="K2615" i="10"/>
  <c r="J2615" i="10"/>
  <c r="I2615" i="10"/>
  <c r="H2615" i="10"/>
  <c r="AA2615" i="10" s="1"/>
  <c r="G2615" i="10"/>
  <c r="Z2615" i="10" s="1"/>
  <c r="F2615" i="10"/>
  <c r="Y2614" i="10"/>
  <c r="X2614" i="10"/>
  <c r="W2614" i="10"/>
  <c r="V2614" i="10"/>
  <c r="S2614" i="10"/>
  <c r="R2614" i="10"/>
  <c r="Q2614" i="10"/>
  <c r="AD2614" i="10" s="1"/>
  <c r="P2614" i="10"/>
  <c r="O2614" i="10"/>
  <c r="N2614" i="10"/>
  <c r="AB2614" i="10" s="1"/>
  <c r="M2614" i="10"/>
  <c r="L2614" i="10"/>
  <c r="K2614" i="10"/>
  <c r="J2614" i="10"/>
  <c r="I2614" i="10"/>
  <c r="H2614" i="10"/>
  <c r="AA2614" i="10" s="1"/>
  <c r="G2614" i="10"/>
  <c r="Z2614" i="10" s="1"/>
  <c r="F2614" i="10"/>
  <c r="Y2613" i="10"/>
  <c r="X2613" i="10"/>
  <c r="W2613" i="10"/>
  <c r="V2613" i="10"/>
  <c r="S2613" i="10"/>
  <c r="R2613" i="10"/>
  <c r="Q2613" i="10"/>
  <c r="AD2613" i="10" s="1"/>
  <c r="P2613" i="10"/>
  <c r="O2613" i="10"/>
  <c r="N2613" i="10"/>
  <c r="AB2613" i="10" s="1"/>
  <c r="M2613" i="10"/>
  <c r="L2613" i="10"/>
  <c r="K2613" i="10"/>
  <c r="J2613" i="10"/>
  <c r="I2613" i="10"/>
  <c r="H2613" i="10"/>
  <c r="AA2613" i="10" s="1"/>
  <c r="G2613" i="10"/>
  <c r="Z2613" i="10" s="1"/>
  <c r="F2613" i="10"/>
  <c r="Y2612" i="10"/>
  <c r="X2612" i="10"/>
  <c r="W2612" i="10"/>
  <c r="V2612" i="10"/>
  <c r="S2612" i="10"/>
  <c r="R2612" i="10"/>
  <c r="Q2612" i="10"/>
  <c r="AD2612" i="10" s="1"/>
  <c r="P2612" i="10"/>
  <c r="O2612" i="10"/>
  <c r="N2612" i="10"/>
  <c r="AB2612" i="10" s="1"/>
  <c r="M2612" i="10"/>
  <c r="L2612" i="10"/>
  <c r="K2612" i="10"/>
  <c r="J2612" i="10"/>
  <c r="I2612" i="10"/>
  <c r="H2612" i="10"/>
  <c r="AA2612" i="10" s="1"/>
  <c r="G2612" i="10"/>
  <c r="Z2612" i="10" s="1"/>
  <c r="F2612" i="10"/>
  <c r="Y2611" i="10"/>
  <c r="X2611" i="10"/>
  <c r="W2611" i="10"/>
  <c r="V2611" i="10"/>
  <c r="S2611" i="10"/>
  <c r="R2611" i="10"/>
  <c r="Q2611" i="10"/>
  <c r="AD2611" i="10" s="1"/>
  <c r="P2611" i="10"/>
  <c r="O2611" i="10"/>
  <c r="N2611" i="10"/>
  <c r="AB2611" i="10" s="1"/>
  <c r="M2611" i="10"/>
  <c r="L2611" i="10"/>
  <c r="K2611" i="10"/>
  <c r="J2611" i="10"/>
  <c r="I2611" i="10"/>
  <c r="H2611" i="10"/>
  <c r="AA2611" i="10" s="1"/>
  <c r="G2611" i="10"/>
  <c r="Z2611" i="10" s="1"/>
  <c r="F2611" i="10"/>
  <c r="Y2610" i="10"/>
  <c r="X2610" i="10"/>
  <c r="W2610" i="10"/>
  <c r="V2610" i="10"/>
  <c r="S2610" i="10"/>
  <c r="R2610" i="10"/>
  <c r="Q2610" i="10"/>
  <c r="AD2610" i="10" s="1"/>
  <c r="P2610" i="10"/>
  <c r="O2610" i="10"/>
  <c r="N2610" i="10"/>
  <c r="AB2610" i="10" s="1"/>
  <c r="M2610" i="10"/>
  <c r="L2610" i="10"/>
  <c r="K2610" i="10"/>
  <c r="J2610" i="10"/>
  <c r="I2610" i="10"/>
  <c r="H2610" i="10"/>
  <c r="AA2610" i="10" s="1"/>
  <c r="G2610" i="10"/>
  <c r="Z2610" i="10" s="1"/>
  <c r="F2610" i="10"/>
  <c r="Y2609" i="10"/>
  <c r="X2609" i="10"/>
  <c r="W2609" i="10"/>
  <c r="V2609" i="10"/>
  <c r="S2609" i="10"/>
  <c r="R2609" i="10"/>
  <c r="Q2609" i="10"/>
  <c r="AD2609" i="10" s="1"/>
  <c r="P2609" i="10"/>
  <c r="O2609" i="10"/>
  <c r="N2609" i="10"/>
  <c r="AB2609" i="10" s="1"/>
  <c r="M2609" i="10"/>
  <c r="L2609" i="10"/>
  <c r="K2609" i="10"/>
  <c r="J2609" i="10"/>
  <c r="I2609" i="10"/>
  <c r="H2609" i="10"/>
  <c r="AA2609" i="10" s="1"/>
  <c r="G2609" i="10"/>
  <c r="Z2609" i="10" s="1"/>
  <c r="F2609" i="10"/>
  <c r="Y2608" i="10"/>
  <c r="X2608" i="10"/>
  <c r="W2608" i="10"/>
  <c r="V2608" i="10"/>
  <c r="S2608" i="10"/>
  <c r="R2608" i="10"/>
  <c r="Q2608" i="10"/>
  <c r="AD2608" i="10" s="1"/>
  <c r="P2608" i="10"/>
  <c r="O2608" i="10"/>
  <c r="N2608" i="10"/>
  <c r="AB2608" i="10" s="1"/>
  <c r="M2608" i="10"/>
  <c r="L2608" i="10"/>
  <c r="K2608" i="10"/>
  <c r="J2608" i="10"/>
  <c r="I2608" i="10"/>
  <c r="H2608" i="10"/>
  <c r="AA2608" i="10" s="1"/>
  <c r="G2608" i="10"/>
  <c r="Z2608" i="10" s="1"/>
  <c r="F2608" i="10"/>
  <c r="Y2607" i="10"/>
  <c r="X2607" i="10"/>
  <c r="W2607" i="10"/>
  <c r="V2607" i="10"/>
  <c r="S2607" i="10"/>
  <c r="R2607" i="10"/>
  <c r="Q2607" i="10"/>
  <c r="AD2607" i="10" s="1"/>
  <c r="P2607" i="10"/>
  <c r="O2607" i="10"/>
  <c r="N2607" i="10"/>
  <c r="AB2607" i="10" s="1"/>
  <c r="M2607" i="10"/>
  <c r="L2607" i="10"/>
  <c r="K2607" i="10"/>
  <c r="J2607" i="10"/>
  <c r="I2607" i="10"/>
  <c r="H2607" i="10"/>
  <c r="AA2607" i="10" s="1"/>
  <c r="G2607" i="10"/>
  <c r="Z2607" i="10" s="1"/>
  <c r="F2607" i="10"/>
  <c r="Y2606" i="10"/>
  <c r="X2606" i="10"/>
  <c r="W2606" i="10"/>
  <c r="V2606" i="10"/>
  <c r="S2606" i="10"/>
  <c r="R2606" i="10"/>
  <c r="Q2606" i="10"/>
  <c r="AD2606" i="10" s="1"/>
  <c r="P2606" i="10"/>
  <c r="O2606" i="10"/>
  <c r="N2606" i="10"/>
  <c r="AB2606" i="10" s="1"/>
  <c r="M2606" i="10"/>
  <c r="L2606" i="10"/>
  <c r="K2606" i="10"/>
  <c r="J2606" i="10"/>
  <c r="I2606" i="10"/>
  <c r="H2606" i="10"/>
  <c r="AA2606" i="10" s="1"/>
  <c r="G2606" i="10"/>
  <c r="Z2606" i="10" s="1"/>
  <c r="F2606" i="10"/>
  <c r="Y2605" i="10"/>
  <c r="X2605" i="10"/>
  <c r="W2605" i="10"/>
  <c r="V2605" i="10"/>
  <c r="S2605" i="10"/>
  <c r="R2605" i="10"/>
  <c r="Q2605" i="10"/>
  <c r="AD2605" i="10" s="1"/>
  <c r="P2605" i="10"/>
  <c r="O2605" i="10"/>
  <c r="N2605" i="10"/>
  <c r="AB2605" i="10" s="1"/>
  <c r="M2605" i="10"/>
  <c r="L2605" i="10"/>
  <c r="K2605" i="10"/>
  <c r="J2605" i="10"/>
  <c r="I2605" i="10"/>
  <c r="H2605" i="10"/>
  <c r="AA2605" i="10" s="1"/>
  <c r="G2605" i="10"/>
  <c r="Z2605" i="10" s="1"/>
  <c r="F2605" i="10"/>
  <c r="Y2604" i="10"/>
  <c r="X2604" i="10"/>
  <c r="W2604" i="10"/>
  <c r="V2604" i="10"/>
  <c r="S2604" i="10"/>
  <c r="R2604" i="10"/>
  <c r="Q2604" i="10"/>
  <c r="AD2604" i="10" s="1"/>
  <c r="P2604" i="10"/>
  <c r="O2604" i="10"/>
  <c r="N2604" i="10"/>
  <c r="AB2604" i="10" s="1"/>
  <c r="M2604" i="10"/>
  <c r="L2604" i="10"/>
  <c r="K2604" i="10"/>
  <c r="J2604" i="10"/>
  <c r="I2604" i="10"/>
  <c r="H2604" i="10"/>
  <c r="AA2604" i="10" s="1"/>
  <c r="G2604" i="10"/>
  <c r="Z2604" i="10" s="1"/>
  <c r="F2604" i="10"/>
  <c r="Y2603" i="10"/>
  <c r="X2603" i="10"/>
  <c r="W2603" i="10"/>
  <c r="V2603" i="10"/>
  <c r="S2603" i="10"/>
  <c r="R2603" i="10"/>
  <c r="Q2603" i="10"/>
  <c r="AD2603" i="10" s="1"/>
  <c r="P2603" i="10"/>
  <c r="O2603" i="10"/>
  <c r="N2603" i="10"/>
  <c r="AB2603" i="10" s="1"/>
  <c r="M2603" i="10"/>
  <c r="L2603" i="10"/>
  <c r="K2603" i="10"/>
  <c r="J2603" i="10"/>
  <c r="I2603" i="10"/>
  <c r="H2603" i="10"/>
  <c r="AA2603" i="10" s="1"/>
  <c r="G2603" i="10"/>
  <c r="Z2603" i="10" s="1"/>
  <c r="F2603" i="10"/>
  <c r="Y2602" i="10"/>
  <c r="X2602" i="10"/>
  <c r="W2602" i="10"/>
  <c r="V2602" i="10"/>
  <c r="S2602" i="10"/>
  <c r="R2602" i="10"/>
  <c r="Q2602" i="10"/>
  <c r="AD2602" i="10" s="1"/>
  <c r="P2602" i="10"/>
  <c r="O2602" i="10"/>
  <c r="N2602" i="10"/>
  <c r="AB2602" i="10" s="1"/>
  <c r="M2602" i="10"/>
  <c r="L2602" i="10"/>
  <c r="K2602" i="10"/>
  <c r="J2602" i="10"/>
  <c r="I2602" i="10"/>
  <c r="H2602" i="10"/>
  <c r="AA2602" i="10" s="1"/>
  <c r="G2602" i="10"/>
  <c r="Z2602" i="10" s="1"/>
  <c r="F2602" i="10"/>
  <c r="Y2601" i="10"/>
  <c r="X2601" i="10"/>
  <c r="W2601" i="10"/>
  <c r="V2601" i="10"/>
  <c r="S2601" i="10"/>
  <c r="R2601" i="10"/>
  <c r="Q2601" i="10"/>
  <c r="AD2601" i="10" s="1"/>
  <c r="P2601" i="10"/>
  <c r="O2601" i="10"/>
  <c r="N2601" i="10"/>
  <c r="AB2601" i="10" s="1"/>
  <c r="M2601" i="10"/>
  <c r="L2601" i="10"/>
  <c r="K2601" i="10"/>
  <c r="J2601" i="10"/>
  <c r="I2601" i="10"/>
  <c r="H2601" i="10"/>
  <c r="AA2601" i="10" s="1"/>
  <c r="G2601" i="10"/>
  <c r="Z2601" i="10" s="1"/>
  <c r="F2601" i="10"/>
  <c r="Y2600" i="10"/>
  <c r="X2600" i="10"/>
  <c r="W2600" i="10"/>
  <c r="V2600" i="10"/>
  <c r="S2600" i="10"/>
  <c r="R2600" i="10"/>
  <c r="Q2600" i="10"/>
  <c r="AD2600" i="10" s="1"/>
  <c r="P2600" i="10"/>
  <c r="O2600" i="10"/>
  <c r="N2600" i="10"/>
  <c r="AB2600" i="10" s="1"/>
  <c r="M2600" i="10"/>
  <c r="L2600" i="10"/>
  <c r="K2600" i="10"/>
  <c r="J2600" i="10"/>
  <c r="I2600" i="10"/>
  <c r="H2600" i="10"/>
  <c r="AA2600" i="10" s="1"/>
  <c r="G2600" i="10"/>
  <c r="Z2600" i="10" s="1"/>
  <c r="F2600" i="10"/>
  <c r="Y2599" i="10"/>
  <c r="X2599" i="10"/>
  <c r="W2599" i="10"/>
  <c r="V2599" i="10"/>
  <c r="S2599" i="10"/>
  <c r="R2599" i="10"/>
  <c r="Q2599" i="10"/>
  <c r="AD2599" i="10" s="1"/>
  <c r="P2599" i="10"/>
  <c r="O2599" i="10"/>
  <c r="N2599" i="10"/>
  <c r="AB2599" i="10" s="1"/>
  <c r="M2599" i="10"/>
  <c r="L2599" i="10"/>
  <c r="K2599" i="10"/>
  <c r="J2599" i="10"/>
  <c r="I2599" i="10"/>
  <c r="H2599" i="10"/>
  <c r="AA2599" i="10" s="1"/>
  <c r="G2599" i="10"/>
  <c r="Z2599" i="10" s="1"/>
  <c r="F2599" i="10"/>
  <c r="Y2598" i="10"/>
  <c r="X2598" i="10"/>
  <c r="W2598" i="10"/>
  <c r="V2598" i="10"/>
  <c r="S2598" i="10"/>
  <c r="R2598" i="10"/>
  <c r="Q2598" i="10"/>
  <c r="AD2598" i="10" s="1"/>
  <c r="P2598" i="10"/>
  <c r="O2598" i="10"/>
  <c r="N2598" i="10"/>
  <c r="AB2598" i="10" s="1"/>
  <c r="M2598" i="10"/>
  <c r="L2598" i="10"/>
  <c r="K2598" i="10"/>
  <c r="J2598" i="10"/>
  <c r="I2598" i="10"/>
  <c r="H2598" i="10"/>
  <c r="AA2598" i="10" s="1"/>
  <c r="G2598" i="10"/>
  <c r="Z2598" i="10" s="1"/>
  <c r="F2598" i="10"/>
  <c r="Y2597" i="10"/>
  <c r="X2597" i="10"/>
  <c r="W2597" i="10"/>
  <c r="V2597" i="10"/>
  <c r="S2597" i="10"/>
  <c r="R2597" i="10"/>
  <c r="Q2597" i="10"/>
  <c r="AD2597" i="10" s="1"/>
  <c r="P2597" i="10"/>
  <c r="O2597" i="10"/>
  <c r="N2597" i="10"/>
  <c r="AB2597" i="10" s="1"/>
  <c r="M2597" i="10"/>
  <c r="L2597" i="10"/>
  <c r="K2597" i="10"/>
  <c r="J2597" i="10"/>
  <c r="I2597" i="10"/>
  <c r="H2597" i="10"/>
  <c r="AA2597" i="10" s="1"/>
  <c r="G2597" i="10"/>
  <c r="Z2597" i="10" s="1"/>
  <c r="F2597" i="10"/>
  <c r="Y2596" i="10"/>
  <c r="X2596" i="10"/>
  <c r="W2596" i="10"/>
  <c r="V2596" i="10"/>
  <c r="S2596" i="10"/>
  <c r="R2596" i="10"/>
  <c r="Q2596" i="10"/>
  <c r="AD2596" i="10" s="1"/>
  <c r="P2596" i="10"/>
  <c r="O2596" i="10"/>
  <c r="N2596" i="10"/>
  <c r="AB2596" i="10" s="1"/>
  <c r="M2596" i="10"/>
  <c r="L2596" i="10"/>
  <c r="K2596" i="10"/>
  <c r="J2596" i="10"/>
  <c r="I2596" i="10"/>
  <c r="H2596" i="10"/>
  <c r="AA2596" i="10" s="1"/>
  <c r="G2596" i="10"/>
  <c r="Z2596" i="10" s="1"/>
  <c r="F2596" i="10"/>
  <c r="Y2595" i="10"/>
  <c r="X2595" i="10"/>
  <c r="W2595" i="10"/>
  <c r="V2595" i="10"/>
  <c r="S2595" i="10"/>
  <c r="R2595" i="10"/>
  <c r="Q2595" i="10"/>
  <c r="AD2595" i="10" s="1"/>
  <c r="P2595" i="10"/>
  <c r="O2595" i="10"/>
  <c r="N2595" i="10"/>
  <c r="AB2595" i="10" s="1"/>
  <c r="M2595" i="10"/>
  <c r="L2595" i="10"/>
  <c r="K2595" i="10"/>
  <c r="J2595" i="10"/>
  <c r="I2595" i="10"/>
  <c r="H2595" i="10"/>
  <c r="AA2595" i="10" s="1"/>
  <c r="G2595" i="10"/>
  <c r="Z2595" i="10" s="1"/>
  <c r="F2595" i="10"/>
  <c r="Y2594" i="10"/>
  <c r="X2594" i="10"/>
  <c r="W2594" i="10"/>
  <c r="V2594" i="10"/>
  <c r="S2594" i="10"/>
  <c r="R2594" i="10"/>
  <c r="Q2594" i="10"/>
  <c r="AD2594" i="10" s="1"/>
  <c r="P2594" i="10"/>
  <c r="O2594" i="10"/>
  <c r="N2594" i="10"/>
  <c r="AB2594" i="10" s="1"/>
  <c r="M2594" i="10"/>
  <c r="L2594" i="10"/>
  <c r="K2594" i="10"/>
  <c r="J2594" i="10"/>
  <c r="I2594" i="10"/>
  <c r="H2594" i="10"/>
  <c r="AA2594" i="10" s="1"/>
  <c r="G2594" i="10"/>
  <c r="Z2594" i="10" s="1"/>
  <c r="F2594" i="10"/>
  <c r="Y2593" i="10"/>
  <c r="X2593" i="10"/>
  <c r="W2593" i="10"/>
  <c r="V2593" i="10"/>
  <c r="S2593" i="10"/>
  <c r="R2593" i="10"/>
  <c r="Q2593" i="10"/>
  <c r="AD2593" i="10" s="1"/>
  <c r="P2593" i="10"/>
  <c r="O2593" i="10"/>
  <c r="N2593" i="10"/>
  <c r="AB2593" i="10" s="1"/>
  <c r="M2593" i="10"/>
  <c r="L2593" i="10"/>
  <c r="K2593" i="10"/>
  <c r="J2593" i="10"/>
  <c r="I2593" i="10"/>
  <c r="H2593" i="10"/>
  <c r="AA2593" i="10" s="1"/>
  <c r="G2593" i="10"/>
  <c r="Z2593" i="10" s="1"/>
  <c r="F2593" i="10"/>
  <c r="Y2592" i="10"/>
  <c r="X2592" i="10"/>
  <c r="W2592" i="10"/>
  <c r="V2592" i="10"/>
  <c r="S2592" i="10"/>
  <c r="R2592" i="10"/>
  <c r="Q2592" i="10"/>
  <c r="AD2592" i="10" s="1"/>
  <c r="P2592" i="10"/>
  <c r="O2592" i="10"/>
  <c r="N2592" i="10"/>
  <c r="AB2592" i="10" s="1"/>
  <c r="M2592" i="10"/>
  <c r="L2592" i="10"/>
  <c r="K2592" i="10"/>
  <c r="J2592" i="10"/>
  <c r="I2592" i="10"/>
  <c r="H2592" i="10"/>
  <c r="AA2592" i="10" s="1"/>
  <c r="G2592" i="10"/>
  <c r="Z2592" i="10" s="1"/>
  <c r="F2592" i="10"/>
  <c r="Y2591" i="10"/>
  <c r="X2591" i="10"/>
  <c r="W2591" i="10"/>
  <c r="V2591" i="10"/>
  <c r="S2591" i="10"/>
  <c r="R2591" i="10"/>
  <c r="Q2591" i="10"/>
  <c r="AD2591" i="10" s="1"/>
  <c r="P2591" i="10"/>
  <c r="O2591" i="10"/>
  <c r="N2591" i="10"/>
  <c r="AB2591" i="10" s="1"/>
  <c r="M2591" i="10"/>
  <c r="L2591" i="10"/>
  <c r="K2591" i="10"/>
  <c r="J2591" i="10"/>
  <c r="I2591" i="10"/>
  <c r="H2591" i="10"/>
  <c r="AA2591" i="10" s="1"/>
  <c r="G2591" i="10"/>
  <c r="Z2591" i="10" s="1"/>
  <c r="F2591" i="10"/>
  <c r="Y2590" i="10"/>
  <c r="X2590" i="10"/>
  <c r="W2590" i="10"/>
  <c r="V2590" i="10"/>
  <c r="S2590" i="10"/>
  <c r="R2590" i="10"/>
  <c r="Q2590" i="10"/>
  <c r="AD2590" i="10" s="1"/>
  <c r="P2590" i="10"/>
  <c r="O2590" i="10"/>
  <c r="N2590" i="10"/>
  <c r="AB2590" i="10" s="1"/>
  <c r="M2590" i="10"/>
  <c r="L2590" i="10"/>
  <c r="K2590" i="10"/>
  <c r="J2590" i="10"/>
  <c r="I2590" i="10"/>
  <c r="H2590" i="10"/>
  <c r="AA2590" i="10" s="1"/>
  <c r="G2590" i="10"/>
  <c r="Z2590" i="10" s="1"/>
  <c r="F2590" i="10"/>
  <c r="Y2589" i="10"/>
  <c r="X2589" i="10"/>
  <c r="W2589" i="10"/>
  <c r="V2589" i="10"/>
  <c r="S2589" i="10"/>
  <c r="R2589" i="10"/>
  <c r="Q2589" i="10"/>
  <c r="AD2589" i="10" s="1"/>
  <c r="P2589" i="10"/>
  <c r="O2589" i="10"/>
  <c r="N2589" i="10"/>
  <c r="AB2589" i="10" s="1"/>
  <c r="M2589" i="10"/>
  <c r="L2589" i="10"/>
  <c r="K2589" i="10"/>
  <c r="J2589" i="10"/>
  <c r="I2589" i="10"/>
  <c r="H2589" i="10"/>
  <c r="AA2589" i="10" s="1"/>
  <c r="G2589" i="10"/>
  <c r="Z2589" i="10" s="1"/>
  <c r="F2589" i="10"/>
  <c r="Y2588" i="10"/>
  <c r="X2588" i="10"/>
  <c r="W2588" i="10"/>
  <c r="V2588" i="10"/>
  <c r="S2588" i="10"/>
  <c r="R2588" i="10"/>
  <c r="Q2588" i="10"/>
  <c r="AD2588" i="10" s="1"/>
  <c r="P2588" i="10"/>
  <c r="O2588" i="10"/>
  <c r="N2588" i="10"/>
  <c r="AB2588" i="10" s="1"/>
  <c r="M2588" i="10"/>
  <c r="L2588" i="10"/>
  <c r="K2588" i="10"/>
  <c r="J2588" i="10"/>
  <c r="I2588" i="10"/>
  <c r="H2588" i="10"/>
  <c r="AA2588" i="10" s="1"/>
  <c r="G2588" i="10"/>
  <c r="Z2588" i="10" s="1"/>
  <c r="F2588" i="10"/>
  <c r="Y2587" i="10"/>
  <c r="X2587" i="10"/>
  <c r="W2587" i="10"/>
  <c r="V2587" i="10"/>
  <c r="S2587" i="10"/>
  <c r="R2587" i="10"/>
  <c r="Q2587" i="10"/>
  <c r="AD2587" i="10" s="1"/>
  <c r="P2587" i="10"/>
  <c r="O2587" i="10"/>
  <c r="N2587" i="10"/>
  <c r="AB2587" i="10" s="1"/>
  <c r="M2587" i="10"/>
  <c r="L2587" i="10"/>
  <c r="K2587" i="10"/>
  <c r="J2587" i="10"/>
  <c r="I2587" i="10"/>
  <c r="H2587" i="10"/>
  <c r="AA2587" i="10" s="1"/>
  <c r="G2587" i="10"/>
  <c r="Z2587" i="10" s="1"/>
  <c r="F2587" i="10"/>
  <c r="Y2586" i="10"/>
  <c r="X2586" i="10"/>
  <c r="W2586" i="10"/>
  <c r="V2586" i="10"/>
  <c r="S2586" i="10"/>
  <c r="R2586" i="10"/>
  <c r="Q2586" i="10"/>
  <c r="AD2586" i="10" s="1"/>
  <c r="P2586" i="10"/>
  <c r="O2586" i="10"/>
  <c r="N2586" i="10"/>
  <c r="AB2586" i="10" s="1"/>
  <c r="M2586" i="10"/>
  <c r="L2586" i="10"/>
  <c r="K2586" i="10"/>
  <c r="J2586" i="10"/>
  <c r="I2586" i="10"/>
  <c r="H2586" i="10"/>
  <c r="AA2586" i="10" s="1"/>
  <c r="G2586" i="10"/>
  <c r="Z2586" i="10" s="1"/>
  <c r="F2586" i="10"/>
  <c r="Y2585" i="10"/>
  <c r="X2585" i="10"/>
  <c r="W2585" i="10"/>
  <c r="V2585" i="10"/>
  <c r="S2585" i="10"/>
  <c r="R2585" i="10"/>
  <c r="Q2585" i="10"/>
  <c r="AD2585" i="10" s="1"/>
  <c r="P2585" i="10"/>
  <c r="O2585" i="10"/>
  <c r="N2585" i="10"/>
  <c r="AB2585" i="10" s="1"/>
  <c r="M2585" i="10"/>
  <c r="L2585" i="10"/>
  <c r="K2585" i="10"/>
  <c r="J2585" i="10"/>
  <c r="I2585" i="10"/>
  <c r="H2585" i="10"/>
  <c r="AA2585" i="10" s="1"/>
  <c r="G2585" i="10"/>
  <c r="Z2585" i="10" s="1"/>
  <c r="F2585" i="10"/>
  <c r="Y2584" i="10"/>
  <c r="X2584" i="10"/>
  <c r="W2584" i="10"/>
  <c r="V2584" i="10"/>
  <c r="S2584" i="10"/>
  <c r="R2584" i="10"/>
  <c r="Q2584" i="10"/>
  <c r="AD2584" i="10" s="1"/>
  <c r="P2584" i="10"/>
  <c r="O2584" i="10"/>
  <c r="N2584" i="10"/>
  <c r="AB2584" i="10" s="1"/>
  <c r="M2584" i="10"/>
  <c r="L2584" i="10"/>
  <c r="K2584" i="10"/>
  <c r="J2584" i="10"/>
  <c r="I2584" i="10"/>
  <c r="H2584" i="10"/>
  <c r="AA2584" i="10" s="1"/>
  <c r="G2584" i="10"/>
  <c r="Z2584" i="10" s="1"/>
  <c r="F2584" i="10"/>
  <c r="Y2583" i="10"/>
  <c r="X2583" i="10"/>
  <c r="W2583" i="10"/>
  <c r="V2583" i="10"/>
  <c r="S2583" i="10"/>
  <c r="R2583" i="10"/>
  <c r="Q2583" i="10"/>
  <c r="AD2583" i="10" s="1"/>
  <c r="P2583" i="10"/>
  <c r="O2583" i="10"/>
  <c r="N2583" i="10"/>
  <c r="AB2583" i="10" s="1"/>
  <c r="M2583" i="10"/>
  <c r="L2583" i="10"/>
  <c r="K2583" i="10"/>
  <c r="J2583" i="10"/>
  <c r="I2583" i="10"/>
  <c r="H2583" i="10"/>
  <c r="AA2583" i="10" s="1"/>
  <c r="G2583" i="10"/>
  <c r="Z2583" i="10" s="1"/>
  <c r="F2583" i="10"/>
  <c r="Y2582" i="10"/>
  <c r="X2582" i="10"/>
  <c r="W2582" i="10"/>
  <c r="V2582" i="10"/>
  <c r="S2582" i="10"/>
  <c r="R2582" i="10"/>
  <c r="Q2582" i="10"/>
  <c r="AD2582" i="10" s="1"/>
  <c r="P2582" i="10"/>
  <c r="O2582" i="10"/>
  <c r="N2582" i="10"/>
  <c r="AB2582" i="10" s="1"/>
  <c r="M2582" i="10"/>
  <c r="L2582" i="10"/>
  <c r="K2582" i="10"/>
  <c r="J2582" i="10"/>
  <c r="I2582" i="10"/>
  <c r="H2582" i="10"/>
  <c r="AA2582" i="10" s="1"/>
  <c r="G2582" i="10"/>
  <c r="Z2582" i="10" s="1"/>
  <c r="F2582" i="10"/>
  <c r="Y2581" i="10"/>
  <c r="X2581" i="10"/>
  <c r="W2581" i="10"/>
  <c r="V2581" i="10"/>
  <c r="S2581" i="10"/>
  <c r="R2581" i="10"/>
  <c r="Q2581" i="10"/>
  <c r="AD2581" i="10" s="1"/>
  <c r="P2581" i="10"/>
  <c r="O2581" i="10"/>
  <c r="N2581" i="10"/>
  <c r="AB2581" i="10" s="1"/>
  <c r="M2581" i="10"/>
  <c r="L2581" i="10"/>
  <c r="K2581" i="10"/>
  <c r="J2581" i="10"/>
  <c r="I2581" i="10"/>
  <c r="H2581" i="10"/>
  <c r="AA2581" i="10" s="1"/>
  <c r="G2581" i="10"/>
  <c r="Z2581" i="10" s="1"/>
  <c r="F2581" i="10"/>
  <c r="Y2580" i="10"/>
  <c r="X2580" i="10"/>
  <c r="W2580" i="10"/>
  <c r="V2580" i="10"/>
  <c r="S2580" i="10"/>
  <c r="R2580" i="10"/>
  <c r="Q2580" i="10"/>
  <c r="AD2580" i="10" s="1"/>
  <c r="P2580" i="10"/>
  <c r="O2580" i="10"/>
  <c r="N2580" i="10"/>
  <c r="AB2580" i="10" s="1"/>
  <c r="M2580" i="10"/>
  <c r="L2580" i="10"/>
  <c r="K2580" i="10"/>
  <c r="J2580" i="10"/>
  <c r="I2580" i="10"/>
  <c r="H2580" i="10"/>
  <c r="AA2580" i="10" s="1"/>
  <c r="G2580" i="10"/>
  <c r="Z2580" i="10" s="1"/>
  <c r="F2580" i="10"/>
  <c r="Y2579" i="10"/>
  <c r="X2579" i="10"/>
  <c r="W2579" i="10"/>
  <c r="V2579" i="10"/>
  <c r="S2579" i="10"/>
  <c r="R2579" i="10"/>
  <c r="Q2579" i="10"/>
  <c r="AD2579" i="10" s="1"/>
  <c r="P2579" i="10"/>
  <c r="O2579" i="10"/>
  <c r="N2579" i="10"/>
  <c r="AB2579" i="10" s="1"/>
  <c r="M2579" i="10"/>
  <c r="L2579" i="10"/>
  <c r="K2579" i="10"/>
  <c r="J2579" i="10"/>
  <c r="I2579" i="10"/>
  <c r="H2579" i="10"/>
  <c r="AA2579" i="10" s="1"/>
  <c r="G2579" i="10"/>
  <c r="Z2579" i="10" s="1"/>
  <c r="F2579" i="10"/>
  <c r="Y2578" i="10"/>
  <c r="X2578" i="10"/>
  <c r="W2578" i="10"/>
  <c r="V2578" i="10"/>
  <c r="S2578" i="10"/>
  <c r="R2578" i="10"/>
  <c r="Q2578" i="10"/>
  <c r="AD2578" i="10" s="1"/>
  <c r="P2578" i="10"/>
  <c r="O2578" i="10"/>
  <c r="N2578" i="10"/>
  <c r="AB2578" i="10" s="1"/>
  <c r="M2578" i="10"/>
  <c r="L2578" i="10"/>
  <c r="K2578" i="10"/>
  <c r="J2578" i="10"/>
  <c r="I2578" i="10"/>
  <c r="H2578" i="10"/>
  <c r="AA2578" i="10" s="1"/>
  <c r="G2578" i="10"/>
  <c r="Z2578" i="10" s="1"/>
  <c r="F2578" i="10"/>
  <c r="Y2577" i="10"/>
  <c r="X2577" i="10"/>
  <c r="W2577" i="10"/>
  <c r="V2577" i="10"/>
  <c r="S2577" i="10"/>
  <c r="R2577" i="10"/>
  <c r="Q2577" i="10"/>
  <c r="AD2577" i="10" s="1"/>
  <c r="P2577" i="10"/>
  <c r="O2577" i="10"/>
  <c r="N2577" i="10"/>
  <c r="AB2577" i="10" s="1"/>
  <c r="M2577" i="10"/>
  <c r="L2577" i="10"/>
  <c r="K2577" i="10"/>
  <c r="J2577" i="10"/>
  <c r="I2577" i="10"/>
  <c r="H2577" i="10"/>
  <c r="AA2577" i="10" s="1"/>
  <c r="G2577" i="10"/>
  <c r="Z2577" i="10" s="1"/>
  <c r="F2577" i="10"/>
  <c r="Y2576" i="10"/>
  <c r="X2576" i="10"/>
  <c r="W2576" i="10"/>
  <c r="V2576" i="10"/>
  <c r="S2576" i="10"/>
  <c r="R2576" i="10"/>
  <c r="Q2576" i="10"/>
  <c r="AD2576" i="10" s="1"/>
  <c r="P2576" i="10"/>
  <c r="O2576" i="10"/>
  <c r="N2576" i="10"/>
  <c r="AB2576" i="10" s="1"/>
  <c r="M2576" i="10"/>
  <c r="L2576" i="10"/>
  <c r="K2576" i="10"/>
  <c r="J2576" i="10"/>
  <c r="I2576" i="10"/>
  <c r="H2576" i="10"/>
  <c r="AA2576" i="10" s="1"/>
  <c r="G2576" i="10"/>
  <c r="Z2576" i="10" s="1"/>
  <c r="F2576" i="10"/>
  <c r="Y2575" i="10"/>
  <c r="X2575" i="10"/>
  <c r="W2575" i="10"/>
  <c r="V2575" i="10"/>
  <c r="S2575" i="10"/>
  <c r="R2575" i="10"/>
  <c r="Q2575" i="10"/>
  <c r="AD2575" i="10" s="1"/>
  <c r="P2575" i="10"/>
  <c r="O2575" i="10"/>
  <c r="N2575" i="10"/>
  <c r="AB2575" i="10" s="1"/>
  <c r="M2575" i="10"/>
  <c r="L2575" i="10"/>
  <c r="K2575" i="10"/>
  <c r="J2575" i="10"/>
  <c r="I2575" i="10"/>
  <c r="H2575" i="10"/>
  <c r="AA2575" i="10" s="1"/>
  <c r="G2575" i="10"/>
  <c r="Z2575" i="10" s="1"/>
  <c r="F2575" i="10"/>
  <c r="Y2574" i="10"/>
  <c r="X2574" i="10"/>
  <c r="W2574" i="10"/>
  <c r="V2574" i="10"/>
  <c r="S2574" i="10"/>
  <c r="R2574" i="10"/>
  <c r="Q2574" i="10"/>
  <c r="AD2574" i="10" s="1"/>
  <c r="P2574" i="10"/>
  <c r="O2574" i="10"/>
  <c r="N2574" i="10"/>
  <c r="AB2574" i="10" s="1"/>
  <c r="M2574" i="10"/>
  <c r="L2574" i="10"/>
  <c r="K2574" i="10"/>
  <c r="J2574" i="10"/>
  <c r="I2574" i="10"/>
  <c r="H2574" i="10"/>
  <c r="AA2574" i="10" s="1"/>
  <c r="G2574" i="10"/>
  <c r="Z2574" i="10" s="1"/>
  <c r="F2574" i="10"/>
  <c r="Y2573" i="10"/>
  <c r="X2573" i="10"/>
  <c r="W2573" i="10"/>
  <c r="V2573" i="10"/>
  <c r="S2573" i="10"/>
  <c r="R2573" i="10"/>
  <c r="Q2573" i="10"/>
  <c r="AD2573" i="10" s="1"/>
  <c r="P2573" i="10"/>
  <c r="O2573" i="10"/>
  <c r="N2573" i="10"/>
  <c r="AB2573" i="10" s="1"/>
  <c r="M2573" i="10"/>
  <c r="L2573" i="10"/>
  <c r="K2573" i="10"/>
  <c r="J2573" i="10"/>
  <c r="I2573" i="10"/>
  <c r="H2573" i="10"/>
  <c r="AA2573" i="10" s="1"/>
  <c r="G2573" i="10"/>
  <c r="Z2573" i="10" s="1"/>
  <c r="F2573" i="10"/>
  <c r="Y2572" i="10"/>
  <c r="X2572" i="10"/>
  <c r="W2572" i="10"/>
  <c r="V2572" i="10"/>
  <c r="S2572" i="10"/>
  <c r="R2572" i="10"/>
  <c r="Q2572" i="10"/>
  <c r="AD2572" i="10" s="1"/>
  <c r="P2572" i="10"/>
  <c r="O2572" i="10"/>
  <c r="N2572" i="10"/>
  <c r="AB2572" i="10" s="1"/>
  <c r="M2572" i="10"/>
  <c r="L2572" i="10"/>
  <c r="K2572" i="10"/>
  <c r="J2572" i="10"/>
  <c r="I2572" i="10"/>
  <c r="H2572" i="10"/>
  <c r="AA2572" i="10" s="1"/>
  <c r="G2572" i="10"/>
  <c r="Z2572" i="10" s="1"/>
  <c r="F2572" i="10"/>
  <c r="Y2571" i="10"/>
  <c r="X2571" i="10"/>
  <c r="W2571" i="10"/>
  <c r="V2571" i="10"/>
  <c r="S2571" i="10"/>
  <c r="R2571" i="10"/>
  <c r="Q2571" i="10"/>
  <c r="AD2571" i="10" s="1"/>
  <c r="P2571" i="10"/>
  <c r="O2571" i="10"/>
  <c r="N2571" i="10"/>
  <c r="AB2571" i="10" s="1"/>
  <c r="M2571" i="10"/>
  <c r="L2571" i="10"/>
  <c r="K2571" i="10"/>
  <c r="J2571" i="10"/>
  <c r="I2571" i="10"/>
  <c r="H2571" i="10"/>
  <c r="AA2571" i="10" s="1"/>
  <c r="G2571" i="10"/>
  <c r="Z2571" i="10" s="1"/>
  <c r="F2571" i="10"/>
  <c r="Y2570" i="10"/>
  <c r="X2570" i="10"/>
  <c r="W2570" i="10"/>
  <c r="V2570" i="10"/>
  <c r="S2570" i="10"/>
  <c r="R2570" i="10"/>
  <c r="Q2570" i="10"/>
  <c r="AD2570" i="10" s="1"/>
  <c r="P2570" i="10"/>
  <c r="O2570" i="10"/>
  <c r="N2570" i="10"/>
  <c r="AB2570" i="10" s="1"/>
  <c r="M2570" i="10"/>
  <c r="L2570" i="10"/>
  <c r="K2570" i="10"/>
  <c r="J2570" i="10"/>
  <c r="I2570" i="10"/>
  <c r="H2570" i="10"/>
  <c r="AA2570" i="10" s="1"/>
  <c r="G2570" i="10"/>
  <c r="Z2570" i="10" s="1"/>
  <c r="F2570" i="10"/>
  <c r="Y2569" i="10"/>
  <c r="X2569" i="10"/>
  <c r="W2569" i="10"/>
  <c r="V2569" i="10"/>
  <c r="S2569" i="10"/>
  <c r="R2569" i="10"/>
  <c r="Q2569" i="10"/>
  <c r="AD2569" i="10" s="1"/>
  <c r="P2569" i="10"/>
  <c r="O2569" i="10"/>
  <c r="N2569" i="10"/>
  <c r="AB2569" i="10" s="1"/>
  <c r="M2569" i="10"/>
  <c r="L2569" i="10"/>
  <c r="K2569" i="10"/>
  <c r="J2569" i="10"/>
  <c r="I2569" i="10"/>
  <c r="H2569" i="10"/>
  <c r="AA2569" i="10" s="1"/>
  <c r="G2569" i="10"/>
  <c r="Z2569" i="10" s="1"/>
  <c r="F2569" i="10"/>
  <c r="Y2568" i="10"/>
  <c r="X2568" i="10"/>
  <c r="W2568" i="10"/>
  <c r="V2568" i="10"/>
  <c r="S2568" i="10"/>
  <c r="R2568" i="10"/>
  <c r="Q2568" i="10"/>
  <c r="AD2568" i="10" s="1"/>
  <c r="P2568" i="10"/>
  <c r="O2568" i="10"/>
  <c r="N2568" i="10"/>
  <c r="AB2568" i="10" s="1"/>
  <c r="M2568" i="10"/>
  <c r="L2568" i="10"/>
  <c r="K2568" i="10"/>
  <c r="J2568" i="10"/>
  <c r="I2568" i="10"/>
  <c r="H2568" i="10"/>
  <c r="AA2568" i="10" s="1"/>
  <c r="G2568" i="10"/>
  <c r="Z2568" i="10" s="1"/>
  <c r="F2568" i="10"/>
  <c r="Y2567" i="10"/>
  <c r="X2567" i="10"/>
  <c r="W2567" i="10"/>
  <c r="V2567" i="10"/>
  <c r="S2567" i="10"/>
  <c r="R2567" i="10"/>
  <c r="Q2567" i="10"/>
  <c r="AD2567" i="10" s="1"/>
  <c r="P2567" i="10"/>
  <c r="O2567" i="10"/>
  <c r="N2567" i="10"/>
  <c r="AB2567" i="10" s="1"/>
  <c r="M2567" i="10"/>
  <c r="L2567" i="10"/>
  <c r="K2567" i="10"/>
  <c r="J2567" i="10"/>
  <c r="I2567" i="10"/>
  <c r="H2567" i="10"/>
  <c r="AA2567" i="10" s="1"/>
  <c r="G2567" i="10"/>
  <c r="Z2567" i="10" s="1"/>
  <c r="F2567" i="10"/>
  <c r="Y2566" i="10"/>
  <c r="X2566" i="10"/>
  <c r="W2566" i="10"/>
  <c r="V2566" i="10"/>
  <c r="S2566" i="10"/>
  <c r="R2566" i="10"/>
  <c r="Q2566" i="10"/>
  <c r="AD2566" i="10" s="1"/>
  <c r="P2566" i="10"/>
  <c r="O2566" i="10"/>
  <c r="N2566" i="10"/>
  <c r="AB2566" i="10" s="1"/>
  <c r="M2566" i="10"/>
  <c r="L2566" i="10"/>
  <c r="K2566" i="10"/>
  <c r="J2566" i="10"/>
  <c r="I2566" i="10"/>
  <c r="H2566" i="10"/>
  <c r="AA2566" i="10" s="1"/>
  <c r="G2566" i="10"/>
  <c r="Z2566" i="10" s="1"/>
  <c r="F2566" i="10"/>
  <c r="Y2565" i="10"/>
  <c r="X2565" i="10"/>
  <c r="W2565" i="10"/>
  <c r="V2565" i="10"/>
  <c r="S2565" i="10"/>
  <c r="R2565" i="10"/>
  <c r="Q2565" i="10"/>
  <c r="AD2565" i="10" s="1"/>
  <c r="P2565" i="10"/>
  <c r="O2565" i="10"/>
  <c r="N2565" i="10"/>
  <c r="AB2565" i="10" s="1"/>
  <c r="M2565" i="10"/>
  <c r="L2565" i="10"/>
  <c r="K2565" i="10"/>
  <c r="J2565" i="10"/>
  <c r="I2565" i="10"/>
  <c r="H2565" i="10"/>
  <c r="AA2565" i="10" s="1"/>
  <c r="G2565" i="10"/>
  <c r="Z2565" i="10" s="1"/>
  <c r="F2565" i="10"/>
  <c r="Y2564" i="10"/>
  <c r="X2564" i="10"/>
  <c r="W2564" i="10"/>
  <c r="V2564" i="10"/>
  <c r="S2564" i="10"/>
  <c r="R2564" i="10"/>
  <c r="Q2564" i="10"/>
  <c r="AD2564" i="10" s="1"/>
  <c r="P2564" i="10"/>
  <c r="O2564" i="10"/>
  <c r="N2564" i="10"/>
  <c r="AB2564" i="10" s="1"/>
  <c r="M2564" i="10"/>
  <c r="L2564" i="10"/>
  <c r="K2564" i="10"/>
  <c r="J2564" i="10"/>
  <c r="I2564" i="10"/>
  <c r="H2564" i="10"/>
  <c r="AA2564" i="10" s="1"/>
  <c r="G2564" i="10"/>
  <c r="Z2564" i="10" s="1"/>
  <c r="F2564" i="10"/>
  <c r="Y2563" i="10"/>
  <c r="X2563" i="10"/>
  <c r="W2563" i="10"/>
  <c r="V2563" i="10"/>
  <c r="S2563" i="10"/>
  <c r="R2563" i="10"/>
  <c r="Q2563" i="10"/>
  <c r="AD2563" i="10" s="1"/>
  <c r="P2563" i="10"/>
  <c r="O2563" i="10"/>
  <c r="N2563" i="10"/>
  <c r="AB2563" i="10" s="1"/>
  <c r="M2563" i="10"/>
  <c r="L2563" i="10"/>
  <c r="K2563" i="10"/>
  <c r="J2563" i="10"/>
  <c r="I2563" i="10"/>
  <c r="H2563" i="10"/>
  <c r="AA2563" i="10" s="1"/>
  <c r="G2563" i="10"/>
  <c r="Z2563" i="10" s="1"/>
  <c r="F2563" i="10"/>
  <c r="Y2562" i="10"/>
  <c r="X2562" i="10"/>
  <c r="W2562" i="10"/>
  <c r="V2562" i="10"/>
  <c r="S2562" i="10"/>
  <c r="R2562" i="10"/>
  <c r="Q2562" i="10"/>
  <c r="AD2562" i="10" s="1"/>
  <c r="P2562" i="10"/>
  <c r="O2562" i="10"/>
  <c r="N2562" i="10"/>
  <c r="AB2562" i="10" s="1"/>
  <c r="M2562" i="10"/>
  <c r="L2562" i="10"/>
  <c r="K2562" i="10"/>
  <c r="J2562" i="10"/>
  <c r="I2562" i="10"/>
  <c r="H2562" i="10"/>
  <c r="AA2562" i="10" s="1"/>
  <c r="G2562" i="10"/>
  <c r="Z2562" i="10" s="1"/>
  <c r="F2562" i="10"/>
  <c r="Y2561" i="10"/>
  <c r="X2561" i="10"/>
  <c r="W2561" i="10"/>
  <c r="V2561" i="10"/>
  <c r="S2561" i="10"/>
  <c r="R2561" i="10"/>
  <c r="Q2561" i="10"/>
  <c r="AD2561" i="10" s="1"/>
  <c r="P2561" i="10"/>
  <c r="O2561" i="10"/>
  <c r="N2561" i="10"/>
  <c r="AB2561" i="10" s="1"/>
  <c r="M2561" i="10"/>
  <c r="L2561" i="10"/>
  <c r="K2561" i="10"/>
  <c r="J2561" i="10"/>
  <c r="I2561" i="10"/>
  <c r="H2561" i="10"/>
  <c r="AA2561" i="10" s="1"/>
  <c r="G2561" i="10"/>
  <c r="Z2561" i="10" s="1"/>
  <c r="F2561" i="10"/>
  <c r="Y2560" i="10"/>
  <c r="X2560" i="10"/>
  <c r="W2560" i="10"/>
  <c r="V2560" i="10"/>
  <c r="S2560" i="10"/>
  <c r="R2560" i="10"/>
  <c r="Q2560" i="10"/>
  <c r="AD2560" i="10" s="1"/>
  <c r="P2560" i="10"/>
  <c r="O2560" i="10"/>
  <c r="N2560" i="10"/>
  <c r="AB2560" i="10" s="1"/>
  <c r="M2560" i="10"/>
  <c r="L2560" i="10"/>
  <c r="K2560" i="10"/>
  <c r="J2560" i="10"/>
  <c r="I2560" i="10"/>
  <c r="H2560" i="10"/>
  <c r="AA2560" i="10" s="1"/>
  <c r="G2560" i="10"/>
  <c r="Z2560" i="10" s="1"/>
  <c r="F2560" i="10"/>
  <c r="Y2559" i="10"/>
  <c r="X2559" i="10"/>
  <c r="W2559" i="10"/>
  <c r="V2559" i="10"/>
  <c r="S2559" i="10"/>
  <c r="R2559" i="10"/>
  <c r="Q2559" i="10"/>
  <c r="AD2559" i="10" s="1"/>
  <c r="P2559" i="10"/>
  <c r="O2559" i="10"/>
  <c r="N2559" i="10"/>
  <c r="AB2559" i="10" s="1"/>
  <c r="M2559" i="10"/>
  <c r="L2559" i="10"/>
  <c r="K2559" i="10"/>
  <c r="J2559" i="10"/>
  <c r="I2559" i="10"/>
  <c r="H2559" i="10"/>
  <c r="AA2559" i="10" s="1"/>
  <c r="G2559" i="10"/>
  <c r="Z2559" i="10" s="1"/>
  <c r="F2559" i="10"/>
  <c r="Y2558" i="10"/>
  <c r="X2558" i="10"/>
  <c r="W2558" i="10"/>
  <c r="V2558" i="10"/>
  <c r="S2558" i="10"/>
  <c r="R2558" i="10"/>
  <c r="Q2558" i="10"/>
  <c r="AD2558" i="10" s="1"/>
  <c r="P2558" i="10"/>
  <c r="O2558" i="10"/>
  <c r="N2558" i="10"/>
  <c r="AB2558" i="10" s="1"/>
  <c r="M2558" i="10"/>
  <c r="L2558" i="10"/>
  <c r="K2558" i="10"/>
  <c r="J2558" i="10"/>
  <c r="I2558" i="10"/>
  <c r="H2558" i="10"/>
  <c r="AA2558" i="10" s="1"/>
  <c r="G2558" i="10"/>
  <c r="Z2558" i="10" s="1"/>
  <c r="F2558" i="10"/>
  <c r="Y2557" i="10"/>
  <c r="X2557" i="10"/>
  <c r="W2557" i="10"/>
  <c r="V2557" i="10"/>
  <c r="S2557" i="10"/>
  <c r="R2557" i="10"/>
  <c r="Q2557" i="10"/>
  <c r="AD2557" i="10" s="1"/>
  <c r="P2557" i="10"/>
  <c r="O2557" i="10"/>
  <c r="N2557" i="10"/>
  <c r="AB2557" i="10" s="1"/>
  <c r="M2557" i="10"/>
  <c r="L2557" i="10"/>
  <c r="K2557" i="10"/>
  <c r="J2557" i="10"/>
  <c r="I2557" i="10"/>
  <c r="H2557" i="10"/>
  <c r="AA2557" i="10" s="1"/>
  <c r="G2557" i="10"/>
  <c r="Z2557" i="10" s="1"/>
  <c r="F2557" i="10"/>
  <c r="Y2556" i="10"/>
  <c r="X2556" i="10"/>
  <c r="W2556" i="10"/>
  <c r="V2556" i="10"/>
  <c r="S2556" i="10"/>
  <c r="R2556" i="10"/>
  <c r="Q2556" i="10"/>
  <c r="AD2556" i="10" s="1"/>
  <c r="P2556" i="10"/>
  <c r="O2556" i="10"/>
  <c r="N2556" i="10"/>
  <c r="AB2556" i="10" s="1"/>
  <c r="M2556" i="10"/>
  <c r="L2556" i="10"/>
  <c r="K2556" i="10"/>
  <c r="J2556" i="10"/>
  <c r="I2556" i="10"/>
  <c r="H2556" i="10"/>
  <c r="AA2556" i="10" s="1"/>
  <c r="G2556" i="10"/>
  <c r="Z2556" i="10" s="1"/>
  <c r="F2556" i="10"/>
  <c r="Y2555" i="10"/>
  <c r="X2555" i="10"/>
  <c r="W2555" i="10"/>
  <c r="V2555" i="10"/>
  <c r="S2555" i="10"/>
  <c r="R2555" i="10"/>
  <c r="Q2555" i="10"/>
  <c r="AD2555" i="10" s="1"/>
  <c r="P2555" i="10"/>
  <c r="O2555" i="10"/>
  <c r="N2555" i="10"/>
  <c r="AB2555" i="10" s="1"/>
  <c r="M2555" i="10"/>
  <c r="L2555" i="10"/>
  <c r="K2555" i="10"/>
  <c r="J2555" i="10"/>
  <c r="I2555" i="10"/>
  <c r="H2555" i="10"/>
  <c r="AA2555" i="10" s="1"/>
  <c r="G2555" i="10"/>
  <c r="Z2555" i="10" s="1"/>
  <c r="F2555" i="10"/>
  <c r="Y2554" i="10"/>
  <c r="X2554" i="10"/>
  <c r="W2554" i="10"/>
  <c r="V2554" i="10"/>
  <c r="S2554" i="10"/>
  <c r="R2554" i="10"/>
  <c r="Q2554" i="10"/>
  <c r="AD2554" i="10" s="1"/>
  <c r="P2554" i="10"/>
  <c r="O2554" i="10"/>
  <c r="N2554" i="10"/>
  <c r="AB2554" i="10" s="1"/>
  <c r="M2554" i="10"/>
  <c r="L2554" i="10"/>
  <c r="K2554" i="10"/>
  <c r="J2554" i="10"/>
  <c r="I2554" i="10"/>
  <c r="H2554" i="10"/>
  <c r="AA2554" i="10" s="1"/>
  <c r="G2554" i="10"/>
  <c r="Z2554" i="10" s="1"/>
  <c r="F2554" i="10"/>
  <c r="Y2553" i="10"/>
  <c r="X2553" i="10"/>
  <c r="W2553" i="10"/>
  <c r="V2553" i="10"/>
  <c r="S2553" i="10"/>
  <c r="R2553" i="10"/>
  <c r="Q2553" i="10"/>
  <c r="AD2553" i="10" s="1"/>
  <c r="P2553" i="10"/>
  <c r="O2553" i="10"/>
  <c r="N2553" i="10"/>
  <c r="AB2553" i="10" s="1"/>
  <c r="M2553" i="10"/>
  <c r="L2553" i="10"/>
  <c r="K2553" i="10"/>
  <c r="J2553" i="10"/>
  <c r="I2553" i="10"/>
  <c r="H2553" i="10"/>
  <c r="AA2553" i="10" s="1"/>
  <c r="G2553" i="10"/>
  <c r="Z2553" i="10" s="1"/>
  <c r="F2553" i="10"/>
  <c r="Y2552" i="10"/>
  <c r="X2552" i="10"/>
  <c r="W2552" i="10"/>
  <c r="V2552" i="10"/>
  <c r="S2552" i="10"/>
  <c r="R2552" i="10"/>
  <c r="Q2552" i="10"/>
  <c r="AD2552" i="10" s="1"/>
  <c r="P2552" i="10"/>
  <c r="O2552" i="10"/>
  <c r="N2552" i="10"/>
  <c r="AB2552" i="10" s="1"/>
  <c r="M2552" i="10"/>
  <c r="L2552" i="10"/>
  <c r="K2552" i="10"/>
  <c r="J2552" i="10"/>
  <c r="I2552" i="10"/>
  <c r="H2552" i="10"/>
  <c r="AA2552" i="10" s="1"/>
  <c r="G2552" i="10"/>
  <c r="Z2552" i="10" s="1"/>
  <c r="F2552" i="10"/>
  <c r="Y2551" i="10"/>
  <c r="X2551" i="10"/>
  <c r="W2551" i="10"/>
  <c r="V2551" i="10"/>
  <c r="S2551" i="10"/>
  <c r="R2551" i="10"/>
  <c r="Q2551" i="10"/>
  <c r="AD2551" i="10" s="1"/>
  <c r="P2551" i="10"/>
  <c r="O2551" i="10"/>
  <c r="N2551" i="10"/>
  <c r="AB2551" i="10" s="1"/>
  <c r="M2551" i="10"/>
  <c r="L2551" i="10"/>
  <c r="K2551" i="10"/>
  <c r="J2551" i="10"/>
  <c r="I2551" i="10"/>
  <c r="H2551" i="10"/>
  <c r="AA2551" i="10" s="1"/>
  <c r="G2551" i="10"/>
  <c r="Z2551" i="10" s="1"/>
  <c r="F2551" i="10"/>
  <c r="Y2550" i="10"/>
  <c r="X2550" i="10"/>
  <c r="W2550" i="10"/>
  <c r="V2550" i="10"/>
  <c r="S2550" i="10"/>
  <c r="R2550" i="10"/>
  <c r="Q2550" i="10"/>
  <c r="AD2550" i="10" s="1"/>
  <c r="P2550" i="10"/>
  <c r="O2550" i="10"/>
  <c r="N2550" i="10"/>
  <c r="AB2550" i="10" s="1"/>
  <c r="M2550" i="10"/>
  <c r="L2550" i="10"/>
  <c r="K2550" i="10"/>
  <c r="J2550" i="10"/>
  <c r="I2550" i="10"/>
  <c r="H2550" i="10"/>
  <c r="AA2550" i="10" s="1"/>
  <c r="G2550" i="10"/>
  <c r="Z2550" i="10" s="1"/>
  <c r="F2550" i="10"/>
  <c r="Y2549" i="10"/>
  <c r="X2549" i="10"/>
  <c r="W2549" i="10"/>
  <c r="V2549" i="10"/>
  <c r="S2549" i="10"/>
  <c r="R2549" i="10"/>
  <c r="Q2549" i="10"/>
  <c r="AD2549" i="10" s="1"/>
  <c r="P2549" i="10"/>
  <c r="O2549" i="10"/>
  <c r="N2549" i="10"/>
  <c r="AB2549" i="10" s="1"/>
  <c r="M2549" i="10"/>
  <c r="L2549" i="10"/>
  <c r="K2549" i="10"/>
  <c r="J2549" i="10"/>
  <c r="I2549" i="10"/>
  <c r="H2549" i="10"/>
  <c r="AA2549" i="10" s="1"/>
  <c r="G2549" i="10"/>
  <c r="Z2549" i="10" s="1"/>
  <c r="F2549" i="10"/>
  <c r="Y2548" i="10"/>
  <c r="X2548" i="10"/>
  <c r="W2548" i="10"/>
  <c r="V2548" i="10"/>
  <c r="S2548" i="10"/>
  <c r="R2548" i="10"/>
  <c r="Q2548" i="10"/>
  <c r="AD2548" i="10" s="1"/>
  <c r="P2548" i="10"/>
  <c r="O2548" i="10"/>
  <c r="N2548" i="10"/>
  <c r="AB2548" i="10" s="1"/>
  <c r="M2548" i="10"/>
  <c r="L2548" i="10"/>
  <c r="K2548" i="10"/>
  <c r="J2548" i="10"/>
  <c r="I2548" i="10"/>
  <c r="H2548" i="10"/>
  <c r="AA2548" i="10" s="1"/>
  <c r="G2548" i="10"/>
  <c r="Z2548" i="10" s="1"/>
  <c r="F2548" i="10"/>
  <c r="Y2547" i="10"/>
  <c r="X2547" i="10"/>
  <c r="W2547" i="10"/>
  <c r="V2547" i="10"/>
  <c r="S2547" i="10"/>
  <c r="R2547" i="10"/>
  <c r="Q2547" i="10"/>
  <c r="AD2547" i="10" s="1"/>
  <c r="P2547" i="10"/>
  <c r="O2547" i="10"/>
  <c r="N2547" i="10"/>
  <c r="AB2547" i="10" s="1"/>
  <c r="M2547" i="10"/>
  <c r="L2547" i="10"/>
  <c r="K2547" i="10"/>
  <c r="J2547" i="10"/>
  <c r="I2547" i="10"/>
  <c r="H2547" i="10"/>
  <c r="AA2547" i="10" s="1"/>
  <c r="G2547" i="10"/>
  <c r="Z2547" i="10" s="1"/>
  <c r="F2547" i="10"/>
  <c r="Y2546" i="10"/>
  <c r="X2546" i="10"/>
  <c r="W2546" i="10"/>
  <c r="V2546" i="10"/>
  <c r="S2546" i="10"/>
  <c r="R2546" i="10"/>
  <c r="Q2546" i="10"/>
  <c r="AD2546" i="10" s="1"/>
  <c r="P2546" i="10"/>
  <c r="O2546" i="10"/>
  <c r="N2546" i="10"/>
  <c r="AB2546" i="10" s="1"/>
  <c r="M2546" i="10"/>
  <c r="L2546" i="10"/>
  <c r="K2546" i="10"/>
  <c r="J2546" i="10"/>
  <c r="I2546" i="10"/>
  <c r="H2546" i="10"/>
  <c r="AA2546" i="10" s="1"/>
  <c r="G2546" i="10"/>
  <c r="Z2546" i="10" s="1"/>
  <c r="F2546" i="10"/>
  <c r="Y2545" i="10"/>
  <c r="X2545" i="10"/>
  <c r="W2545" i="10"/>
  <c r="V2545" i="10"/>
  <c r="S2545" i="10"/>
  <c r="R2545" i="10"/>
  <c r="Q2545" i="10"/>
  <c r="AD2545" i="10" s="1"/>
  <c r="P2545" i="10"/>
  <c r="O2545" i="10"/>
  <c r="N2545" i="10"/>
  <c r="AB2545" i="10" s="1"/>
  <c r="M2545" i="10"/>
  <c r="L2545" i="10"/>
  <c r="K2545" i="10"/>
  <c r="J2545" i="10"/>
  <c r="I2545" i="10"/>
  <c r="H2545" i="10"/>
  <c r="AA2545" i="10" s="1"/>
  <c r="G2545" i="10"/>
  <c r="Z2545" i="10" s="1"/>
  <c r="F2545" i="10"/>
  <c r="Y2544" i="10"/>
  <c r="X2544" i="10"/>
  <c r="W2544" i="10"/>
  <c r="V2544" i="10"/>
  <c r="S2544" i="10"/>
  <c r="R2544" i="10"/>
  <c r="Q2544" i="10"/>
  <c r="AD2544" i="10" s="1"/>
  <c r="P2544" i="10"/>
  <c r="O2544" i="10"/>
  <c r="N2544" i="10"/>
  <c r="AB2544" i="10" s="1"/>
  <c r="M2544" i="10"/>
  <c r="L2544" i="10"/>
  <c r="K2544" i="10"/>
  <c r="J2544" i="10"/>
  <c r="I2544" i="10"/>
  <c r="H2544" i="10"/>
  <c r="AA2544" i="10" s="1"/>
  <c r="G2544" i="10"/>
  <c r="Z2544" i="10" s="1"/>
  <c r="F2544" i="10"/>
  <c r="Y2543" i="10"/>
  <c r="X2543" i="10"/>
  <c r="W2543" i="10"/>
  <c r="V2543" i="10"/>
  <c r="S2543" i="10"/>
  <c r="R2543" i="10"/>
  <c r="Q2543" i="10"/>
  <c r="AD2543" i="10" s="1"/>
  <c r="P2543" i="10"/>
  <c r="O2543" i="10"/>
  <c r="N2543" i="10"/>
  <c r="AB2543" i="10" s="1"/>
  <c r="M2543" i="10"/>
  <c r="L2543" i="10"/>
  <c r="K2543" i="10"/>
  <c r="J2543" i="10"/>
  <c r="I2543" i="10"/>
  <c r="H2543" i="10"/>
  <c r="AA2543" i="10" s="1"/>
  <c r="G2543" i="10"/>
  <c r="Z2543" i="10" s="1"/>
  <c r="F2543" i="10"/>
  <c r="Y2542" i="10"/>
  <c r="X2542" i="10"/>
  <c r="W2542" i="10"/>
  <c r="V2542" i="10"/>
  <c r="S2542" i="10"/>
  <c r="R2542" i="10"/>
  <c r="Q2542" i="10"/>
  <c r="AD2542" i="10" s="1"/>
  <c r="P2542" i="10"/>
  <c r="O2542" i="10"/>
  <c r="N2542" i="10"/>
  <c r="AB2542" i="10" s="1"/>
  <c r="M2542" i="10"/>
  <c r="L2542" i="10"/>
  <c r="K2542" i="10"/>
  <c r="J2542" i="10"/>
  <c r="I2542" i="10"/>
  <c r="H2542" i="10"/>
  <c r="AA2542" i="10" s="1"/>
  <c r="G2542" i="10"/>
  <c r="Z2542" i="10" s="1"/>
  <c r="F2542" i="10"/>
  <c r="Y2541" i="10"/>
  <c r="X2541" i="10"/>
  <c r="W2541" i="10"/>
  <c r="V2541" i="10"/>
  <c r="S2541" i="10"/>
  <c r="R2541" i="10"/>
  <c r="Q2541" i="10"/>
  <c r="AD2541" i="10" s="1"/>
  <c r="P2541" i="10"/>
  <c r="O2541" i="10"/>
  <c r="N2541" i="10"/>
  <c r="AB2541" i="10" s="1"/>
  <c r="M2541" i="10"/>
  <c r="L2541" i="10"/>
  <c r="K2541" i="10"/>
  <c r="J2541" i="10"/>
  <c r="I2541" i="10"/>
  <c r="H2541" i="10"/>
  <c r="AA2541" i="10" s="1"/>
  <c r="G2541" i="10"/>
  <c r="Z2541" i="10" s="1"/>
  <c r="F2541" i="10"/>
  <c r="Y2540" i="10"/>
  <c r="X2540" i="10"/>
  <c r="W2540" i="10"/>
  <c r="V2540" i="10"/>
  <c r="S2540" i="10"/>
  <c r="R2540" i="10"/>
  <c r="Q2540" i="10"/>
  <c r="AD2540" i="10" s="1"/>
  <c r="P2540" i="10"/>
  <c r="O2540" i="10"/>
  <c r="N2540" i="10"/>
  <c r="AB2540" i="10" s="1"/>
  <c r="M2540" i="10"/>
  <c r="L2540" i="10"/>
  <c r="K2540" i="10"/>
  <c r="J2540" i="10"/>
  <c r="I2540" i="10"/>
  <c r="H2540" i="10"/>
  <c r="AA2540" i="10" s="1"/>
  <c r="G2540" i="10"/>
  <c r="Z2540" i="10" s="1"/>
  <c r="F2540" i="10"/>
  <c r="Y2539" i="10"/>
  <c r="X2539" i="10"/>
  <c r="W2539" i="10"/>
  <c r="V2539" i="10"/>
  <c r="S2539" i="10"/>
  <c r="R2539" i="10"/>
  <c r="Q2539" i="10"/>
  <c r="AD2539" i="10" s="1"/>
  <c r="P2539" i="10"/>
  <c r="O2539" i="10"/>
  <c r="N2539" i="10"/>
  <c r="AB2539" i="10" s="1"/>
  <c r="M2539" i="10"/>
  <c r="L2539" i="10"/>
  <c r="K2539" i="10"/>
  <c r="J2539" i="10"/>
  <c r="I2539" i="10"/>
  <c r="H2539" i="10"/>
  <c r="AA2539" i="10" s="1"/>
  <c r="G2539" i="10"/>
  <c r="Z2539" i="10" s="1"/>
  <c r="F2539" i="10"/>
  <c r="Y2538" i="10"/>
  <c r="X2538" i="10"/>
  <c r="W2538" i="10"/>
  <c r="V2538" i="10"/>
  <c r="S2538" i="10"/>
  <c r="R2538" i="10"/>
  <c r="Q2538" i="10"/>
  <c r="AD2538" i="10" s="1"/>
  <c r="P2538" i="10"/>
  <c r="O2538" i="10"/>
  <c r="N2538" i="10"/>
  <c r="AB2538" i="10" s="1"/>
  <c r="M2538" i="10"/>
  <c r="L2538" i="10"/>
  <c r="K2538" i="10"/>
  <c r="J2538" i="10"/>
  <c r="I2538" i="10"/>
  <c r="H2538" i="10"/>
  <c r="AA2538" i="10" s="1"/>
  <c r="G2538" i="10"/>
  <c r="Z2538" i="10" s="1"/>
  <c r="F2538" i="10"/>
  <c r="Y2537" i="10"/>
  <c r="X2537" i="10"/>
  <c r="W2537" i="10"/>
  <c r="V2537" i="10"/>
  <c r="S2537" i="10"/>
  <c r="R2537" i="10"/>
  <c r="Q2537" i="10"/>
  <c r="AD2537" i="10" s="1"/>
  <c r="P2537" i="10"/>
  <c r="O2537" i="10"/>
  <c r="N2537" i="10"/>
  <c r="AB2537" i="10" s="1"/>
  <c r="M2537" i="10"/>
  <c r="L2537" i="10"/>
  <c r="K2537" i="10"/>
  <c r="J2537" i="10"/>
  <c r="I2537" i="10"/>
  <c r="H2537" i="10"/>
  <c r="AA2537" i="10" s="1"/>
  <c r="G2537" i="10"/>
  <c r="Z2537" i="10" s="1"/>
  <c r="F2537" i="10"/>
  <c r="Y2536" i="10"/>
  <c r="X2536" i="10"/>
  <c r="W2536" i="10"/>
  <c r="V2536" i="10"/>
  <c r="S2536" i="10"/>
  <c r="R2536" i="10"/>
  <c r="Q2536" i="10"/>
  <c r="AD2536" i="10" s="1"/>
  <c r="P2536" i="10"/>
  <c r="O2536" i="10"/>
  <c r="N2536" i="10"/>
  <c r="AB2536" i="10" s="1"/>
  <c r="M2536" i="10"/>
  <c r="L2536" i="10"/>
  <c r="K2536" i="10"/>
  <c r="J2536" i="10"/>
  <c r="I2536" i="10"/>
  <c r="H2536" i="10"/>
  <c r="AA2536" i="10" s="1"/>
  <c r="G2536" i="10"/>
  <c r="Z2536" i="10" s="1"/>
  <c r="F2536" i="10"/>
  <c r="Y2535" i="10"/>
  <c r="X2535" i="10"/>
  <c r="W2535" i="10"/>
  <c r="V2535" i="10"/>
  <c r="S2535" i="10"/>
  <c r="R2535" i="10"/>
  <c r="Q2535" i="10"/>
  <c r="AD2535" i="10" s="1"/>
  <c r="P2535" i="10"/>
  <c r="O2535" i="10"/>
  <c r="N2535" i="10"/>
  <c r="AB2535" i="10" s="1"/>
  <c r="M2535" i="10"/>
  <c r="L2535" i="10"/>
  <c r="K2535" i="10"/>
  <c r="J2535" i="10"/>
  <c r="I2535" i="10"/>
  <c r="H2535" i="10"/>
  <c r="AA2535" i="10" s="1"/>
  <c r="G2535" i="10"/>
  <c r="Z2535" i="10" s="1"/>
  <c r="F2535" i="10"/>
  <c r="Y2534" i="10"/>
  <c r="X2534" i="10"/>
  <c r="W2534" i="10"/>
  <c r="V2534" i="10"/>
  <c r="S2534" i="10"/>
  <c r="R2534" i="10"/>
  <c r="Q2534" i="10"/>
  <c r="AD2534" i="10" s="1"/>
  <c r="P2534" i="10"/>
  <c r="O2534" i="10"/>
  <c r="N2534" i="10"/>
  <c r="AB2534" i="10" s="1"/>
  <c r="M2534" i="10"/>
  <c r="L2534" i="10"/>
  <c r="K2534" i="10"/>
  <c r="J2534" i="10"/>
  <c r="I2534" i="10"/>
  <c r="H2534" i="10"/>
  <c r="AA2534" i="10" s="1"/>
  <c r="G2534" i="10"/>
  <c r="Z2534" i="10" s="1"/>
  <c r="F2534" i="10"/>
  <c r="Y2533" i="10"/>
  <c r="X2533" i="10"/>
  <c r="W2533" i="10"/>
  <c r="V2533" i="10"/>
  <c r="S2533" i="10"/>
  <c r="R2533" i="10"/>
  <c r="Q2533" i="10"/>
  <c r="AD2533" i="10" s="1"/>
  <c r="P2533" i="10"/>
  <c r="O2533" i="10"/>
  <c r="N2533" i="10"/>
  <c r="AB2533" i="10" s="1"/>
  <c r="M2533" i="10"/>
  <c r="L2533" i="10"/>
  <c r="K2533" i="10"/>
  <c r="J2533" i="10"/>
  <c r="I2533" i="10"/>
  <c r="H2533" i="10"/>
  <c r="AA2533" i="10" s="1"/>
  <c r="G2533" i="10"/>
  <c r="Z2533" i="10" s="1"/>
  <c r="F2533" i="10"/>
  <c r="Y2532" i="10"/>
  <c r="X2532" i="10"/>
  <c r="W2532" i="10"/>
  <c r="V2532" i="10"/>
  <c r="S2532" i="10"/>
  <c r="R2532" i="10"/>
  <c r="Q2532" i="10"/>
  <c r="AD2532" i="10" s="1"/>
  <c r="P2532" i="10"/>
  <c r="O2532" i="10"/>
  <c r="N2532" i="10"/>
  <c r="AB2532" i="10" s="1"/>
  <c r="M2532" i="10"/>
  <c r="L2532" i="10"/>
  <c r="K2532" i="10"/>
  <c r="J2532" i="10"/>
  <c r="I2532" i="10"/>
  <c r="H2532" i="10"/>
  <c r="AA2532" i="10" s="1"/>
  <c r="G2532" i="10"/>
  <c r="Z2532" i="10" s="1"/>
  <c r="F2532" i="10"/>
  <c r="Y2531" i="10"/>
  <c r="X2531" i="10"/>
  <c r="W2531" i="10"/>
  <c r="V2531" i="10"/>
  <c r="S2531" i="10"/>
  <c r="R2531" i="10"/>
  <c r="Q2531" i="10"/>
  <c r="AD2531" i="10" s="1"/>
  <c r="P2531" i="10"/>
  <c r="O2531" i="10"/>
  <c r="N2531" i="10"/>
  <c r="AB2531" i="10" s="1"/>
  <c r="M2531" i="10"/>
  <c r="L2531" i="10"/>
  <c r="K2531" i="10"/>
  <c r="J2531" i="10"/>
  <c r="I2531" i="10"/>
  <c r="H2531" i="10"/>
  <c r="AA2531" i="10" s="1"/>
  <c r="G2531" i="10"/>
  <c r="Z2531" i="10" s="1"/>
  <c r="F2531" i="10"/>
  <c r="Y2530" i="10"/>
  <c r="X2530" i="10"/>
  <c r="W2530" i="10"/>
  <c r="V2530" i="10"/>
  <c r="S2530" i="10"/>
  <c r="R2530" i="10"/>
  <c r="Q2530" i="10"/>
  <c r="AD2530" i="10" s="1"/>
  <c r="P2530" i="10"/>
  <c r="O2530" i="10"/>
  <c r="N2530" i="10"/>
  <c r="AB2530" i="10" s="1"/>
  <c r="M2530" i="10"/>
  <c r="L2530" i="10"/>
  <c r="K2530" i="10"/>
  <c r="J2530" i="10"/>
  <c r="I2530" i="10"/>
  <c r="H2530" i="10"/>
  <c r="AA2530" i="10" s="1"/>
  <c r="G2530" i="10"/>
  <c r="Z2530" i="10" s="1"/>
  <c r="F2530" i="10"/>
  <c r="Y2529" i="10"/>
  <c r="X2529" i="10"/>
  <c r="W2529" i="10"/>
  <c r="V2529" i="10"/>
  <c r="S2529" i="10"/>
  <c r="R2529" i="10"/>
  <c r="Q2529" i="10"/>
  <c r="AD2529" i="10" s="1"/>
  <c r="P2529" i="10"/>
  <c r="O2529" i="10"/>
  <c r="N2529" i="10"/>
  <c r="AB2529" i="10" s="1"/>
  <c r="M2529" i="10"/>
  <c r="L2529" i="10"/>
  <c r="K2529" i="10"/>
  <c r="J2529" i="10"/>
  <c r="I2529" i="10"/>
  <c r="H2529" i="10"/>
  <c r="AA2529" i="10" s="1"/>
  <c r="G2529" i="10"/>
  <c r="Z2529" i="10" s="1"/>
  <c r="F2529" i="10"/>
  <c r="Y2528" i="10"/>
  <c r="X2528" i="10"/>
  <c r="W2528" i="10"/>
  <c r="V2528" i="10"/>
  <c r="S2528" i="10"/>
  <c r="R2528" i="10"/>
  <c r="Q2528" i="10"/>
  <c r="AD2528" i="10" s="1"/>
  <c r="P2528" i="10"/>
  <c r="O2528" i="10"/>
  <c r="N2528" i="10"/>
  <c r="AB2528" i="10" s="1"/>
  <c r="M2528" i="10"/>
  <c r="L2528" i="10"/>
  <c r="K2528" i="10"/>
  <c r="J2528" i="10"/>
  <c r="I2528" i="10"/>
  <c r="H2528" i="10"/>
  <c r="AA2528" i="10" s="1"/>
  <c r="G2528" i="10"/>
  <c r="Z2528" i="10" s="1"/>
  <c r="F2528" i="10"/>
  <c r="Y2527" i="10"/>
  <c r="X2527" i="10"/>
  <c r="W2527" i="10"/>
  <c r="V2527" i="10"/>
  <c r="S2527" i="10"/>
  <c r="R2527" i="10"/>
  <c r="Q2527" i="10"/>
  <c r="AD2527" i="10" s="1"/>
  <c r="P2527" i="10"/>
  <c r="O2527" i="10"/>
  <c r="N2527" i="10"/>
  <c r="AB2527" i="10" s="1"/>
  <c r="M2527" i="10"/>
  <c r="L2527" i="10"/>
  <c r="K2527" i="10"/>
  <c r="J2527" i="10"/>
  <c r="I2527" i="10"/>
  <c r="H2527" i="10"/>
  <c r="AA2527" i="10" s="1"/>
  <c r="G2527" i="10"/>
  <c r="Z2527" i="10" s="1"/>
  <c r="F2527" i="10"/>
  <c r="Y2526" i="10"/>
  <c r="X2526" i="10"/>
  <c r="W2526" i="10"/>
  <c r="V2526" i="10"/>
  <c r="S2526" i="10"/>
  <c r="R2526" i="10"/>
  <c r="Q2526" i="10"/>
  <c r="AD2526" i="10" s="1"/>
  <c r="P2526" i="10"/>
  <c r="O2526" i="10"/>
  <c r="N2526" i="10"/>
  <c r="AB2526" i="10" s="1"/>
  <c r="M2526" i="10"/>
  <c r="L2526" i="10"/>
  <c r="K2526" i="10"/>
  <c r="J2526" i="10"/>
  <c r="I2526" i="10"/>
  <c r="H2526" i="10"/>
  <c r="AA2526" i="10" s="1"/>
  <c r="G2526" i="10"/>
  <c r="Z2526" i="10" s="1"/>
  <c r="F2526" i="10"/>
  <c r="Y2525" i="10"/>
  <c r="X2525" i="10"/>
  <c r="W2525" i="10"/>
  <c r="V2525" i="10"/>
  <c r="S2525" i="10"/>
  <c r="R2525" i="10"/>
  <c r="Q2525" i="10"/>
  <c r="AD2525" i="10" s="1"/>
  <c r="P2525" i="10"/>
  <c r="O2525" i="10"/>
  <c r="N2525" i="10"/>
  <c r="AB2525" i="10" s="1"/>
  <c r="M2525" i="10"/>
  <c r="L2525" i="10"/>
  <c r="K2525" i="10"/>
  <c r="J2525" i="10"/>
  <c r="I2525" i="10"/>
  <c r="H2525" i="10"/>
  <c r="AA2525" i="10" s="1"/>
  <c r="G2525" i="10"/>
  <c r="Z2525" i="10" s="1"/>
  <c r="F2525" i="10"/>
  <c r="Y2524" i="10"/>
  <c r="X2524" i="10"/>
  <c r="W2524" i="10"/>
  <c r="V2524" i="10"/>
  <c r="S2524" i="10"/>
  <c r="R2524" i="10"/>
  <c r="Q2524" i="10"/>
  <c r="AD2524" i="10" s="1"/>
  <c r="P2524" i="10"/>
  <c r="O2524" i="10"/>
  <c r="N2524" i="10"/>
  <c r="AB2524" i="10" s="1"/>
  <c r="M2524" i="10"/>
  <c r="L2524" i="10"/>
  <c r="K2524" i="10"/>
  <c r="J2524" i="10"/>
  <c r="I2524" i="10"/>
  <c r="H2524" i="10"/>
  <c r="AA2524" i="10" s="1"/>
  <c r="G2524" i="10"/>
  <c r="Z2524" i="10" s="1"/>
  <c r="F2524" i="10"/>
  <c r="Y2523" i="10"/>
  <c r="X2523" i="10"/>
  <c r="W2523" i="10"/>
  <c r="V2523" i="10"/>
  <c r="S2523" i="10"/>
  <c r="R2523" i="10"/>
  <c r="Q2523" i="10"/>
  <c r="AD2523" i="10" s="1"/>
  <c r="P2523" i="10"/>
  <c r="O2523" i="10"/>
  <c r="N2523" i="10"/>
  <c r="AB2523" i="10" s="1"/>
  <c r="M2523" i="10"/>
  <c r="L2523" i="10"/>
  <c r="K2523" i="10"/>
  <c r="J2523" i="10"/>
  <c r="I2523" i="10"/>
  <c r="H2523" i="10"/>
  <c r="AA2523" i="10" s="1"/>
  <c r="G2523" i="10"/>
  <c r="Z2523" i="10" s="1"/>
  <c r="F2523" i="10"/>
  <c r="Y2522" i="10"/>
  <c r="X2522" i="10"/>
  <c r="W2522" i="10"/>
  <c r="V2522" i="10"/>
  <c r="S2522" i="10"/>
  <c r="R2522" i="10"/>
  <c r="Q2522" i="10"/>
  <c r="AD2522" i="10" s="1"/>
  <c r="P2522" i="10"/>
  <c r="O2522" i="10"/>
  <c r="N2522" i="10"/>
  <c r="AB2522" i="10" s="1"/>
  <c r="M2522" i="10"/>
  <c r="L2522" i="10"/>
  <c r="K2522" i="10"/>
  <c r="J2522" i="10"/>
  <c r="I2522" i="10"/>
  <c r="H2522" i="10"/>
  <c r="AA2522" i="10" s="1"/>
  <c r="G2522" i="10"/>
  <c r="Z2522" i="10" s="1"/>
  <c r="F2522" i="10"/>
  <c r="Y2521" i="10"/>
  <c r="X2521" i="10"/>
  <c r="W2521" i="10"/>
  <c r="V2521" i="10"/>
  <c r="S2521" i="10"/>
  <c r="R2521" i="10"/>
  <c r="Q2521" i="10"/>
  <c r="AD2521" i="10" s="1"/>
  <c r="P2521" i="10"/>
  <c r="O2521" i="10"/>
  <c r="N2521" i="10"/>
  <c r="AB2521" i="10" s="1"/>
  <c r="M2521" i="10"/>
  <c r="L2521" i="10"/>
  <c r="K2521" i="10"/>
  <c r="J2521" i="10"/>
  <c r="I2521" i="10"/>
  <c r="H2521" i="10"/>
  <c r="AA2521" i="10" s="1"/>
  <c r="G2521" i="10"/>
  <c r="Z2521" i="10" s="1"/>
  <c r="F2521" i="10"/>
  <c r="Y2520" i="10"/>
  <c r="X2520" i="10"/>
  <c r="W2520" i="10"/>
  <c r="V2520" i="10"/>
  <c r="S2520" i="10"/>
  <c r="R2520" i="10"/>
  <c r="Q2520" i="10"/>
  <c r="AD2520" i="10" s="1"/>
  <c r="P2520" i="10"/>
  <c r="O2520" i="10"/>
  <c r="N2520" i="10"/>
  <c r="AB2520" i="10" s="1"/>
  <c r="M2520" i="10"/>
  <c r="L2520" i="10"/>
  <c r="K2520" i="10"/>
  <c r="J2520" i="10"/>
  <c r="I2520" i="10"/>
  <c r="H2520" i="10"/>
  <c r="AA2520" i="10" s="1"/>
  <c r="G2520" i="10"/>
  <c r="Z2520" i="10" s="1"/>
  <c r="F2520" i="10"/>
  <c r="Y2519" i="10"/>
  <c r="X2519" i="10"/>
  <c r="W2519" i="10"/>
  <c r="V2519" i="10"/>
  <c r="S2519" i="10"/>
  <c r="R2519" i="10"/>
  <c r="Q2519" i="10"/>
  <c r="AD2519" i="10" s="1"/>
  <c r="P2519" i="10"/>
  <c r="O2519" i="10"/>
  <c r="N2519" i="10"/>
  <c r="AB2519" i="10" s="1"/>
  <c r="M2519" i="10"/>
  <c r="L2519" i="10"/>
  <c r="K2519" i="10"/>
  <c r="J2519" i="10"/>
  <c r="I2519" i="10"/>
  <c r="H2519" i="10"/>
  <c r="AA2519" i="10" s="1"/>
  <c r="G2519" i="10"/>
  <c r="Z2519" i="10" s="1"/>
  <c r="F2519" i="10"/>
  <c r="Y2518" i="10"/>
  <c r="X2518" i="10"/>
  <c r="W2518" i="10"/>
  <c r="V2518" i="10"/>
  <c r="S2518" i="10"/>
  <c r="R2518" i="10"/>
  <c r="Q2518" i="10"/>
  <c r="AD2518" i="10" s="1"/>
  <c r="P2518" i="10"/>
  <c r="O2518" i="10"/>
  <c r="N2518" i="10"/>
  <c r="AB2518" i="10" s="1"/>
  <c r="M2518" i="10"/>
  <c r="L2518" i="10"/>
  <c r="K2518" i="10"/>
  <c r="J2518" i="10"/>
  <c r="I2518" i="10"/>
  <c r="H2518" i="10"/>
  <c r="AA2518" i="10" s="1"/>
  <c r="G2518" i="10"/>
  <c r="Z2518" i="10" s="1"/>
  <c r="F2518" i="10"/>
  <c r="Y2517" i="10"/>
  <c r="X2517" i="10"/>
  <c r="W2517" i="10"/>
  <c r="V2517" i="10"/>
  <c r="S2517" i="10"/>
  <c r="R2517" i="10"/>
  <c r="Q2517" i="10"/>
  <c r="AD2517" i="10" s="1"/>
  <c r="P2517" i="10"/>
  <c r="O2517" i="10"/>
  <c r="N2517" i="10"/>
  <c r="AB2517" i="10" s="1"/>
  <c r="M2517" i="10"/>
  <c r="L2517" i="10"/>
  <c r="K2517" i="10"/>
  <c r="J2517" i="10"/>
  <c r="I2517" i="10"/>
  <c r="H2517" i="10"/>
  <c r="AA2517" i="10" s="1"/>
  <c r="G2517" i="10"/>
  <c r="Z2517" i="10" s="1"/>
  <c r="F2517" i="10"/>
  <c r="Y2516" i="10"/>
  <c r="X2516" i="10"/>
  <c r="W2516" i="10"/>
  <c r="V2516" i="10"/>
  <c r="S2516" i="10"/>
  <c r="R2516" i="10"/>
  <c r="Q2516" i="10"/>
  <c r="AD2516" i="10" s="1"/>
  <c r="P2516" i="10"/>
  <c r="O2516" i="10"/>
  <c r="N2516" i="10"/>
  <c r="AB2516" i="10" s="1"/>
  <c r="M2516" i="10"/>
  <c r="L2516" i="10"/>
  <c r="K2516" i="10"/>
  <c r="J2516" i="10"/>
  <c r="I2516" i="10"/>
  <c r="H2516" i="10"/>
  <c r="AA2516" i="10" s="1"/>
  <c r="G2516" i="10"/>
  <c r="Z2516" i="10" s="1"/>
  <c r="F2516" i="10"/>
  <c r="Y2515" i="10"/>
  <c r="X2515" i="10"/>
  <c r="W2515" i="10"/>
  <c r="V2515" i="10"/>
  <c r="S2515" i="10"/>
  <c r="R2515" i="10"/>
  <c r="Q2515" i="10"/>
  <c r="AD2515" i="10" s="1"/>
  <c r="P2515" i="10"/>
  <c r="O2515" i="10"/>
  <c r="N2515" i="10"/>
  <c r="AB2515" i="10" s="1"/>
  <c r="M2515" i="10"/>
  <c r="L2515" i="10"/>
  <c r="K2515" i="10"/>
  <c r="J2515" i="10"/>
  <c r="I2515" i="10"/>
  <c r="H2515" i="10"/>
  <c r="AA2515" i="10" s="1"/>
  <c r="G2515" i="10"/>
  <c r="Z2515" i="10" s="1"/>
  <c r="F2515" i="10"/>
  <c r="Y2514" i="10"/>
  <c r="X2514" i="10"/>
  <c r="W2514" i="10"/>
  <c r="V2514" i="10"/>
  <c r="S2514" i="10"/>
  <c r="R2514" i="10"/>
  <c r="Q2514" i="10"/>
  <c r="AD2514" i="10" s="1"/>
  <c r="P2514" i="10"/>
  <c r="O2514" i="10"/>
  <c r="N2514" i="10"/>
  <c r="AB2514" i="10" s="1"/>
  <c r="M2514" i="10"/>
  <c r="L2514" i="10"/>
  <c r="K2514" i="10"/>
  <c r="J2514" i="10"/>
  <c r="I2514" i="10"/>
  <c r="H2514" i="10"/>
  <c r="AA2514" i="10" s="1"/>
  <c r="G2514" i="10"/>
  <c r="Z2514" i="10" s="1"/>
  <c r="F2514" i="10"/>
  <c r="Y2513" i="10"/>
  <c r="X2513" i="10"/>
  <c r="W2513" i="10"/>
  <c r="V2513" i="10"/>
  <c r="S2513" i="10"/>
  <c r="R2513" i="10"/>
  <c r="Q2513" i="10"/>
  <c r="AD2513" i="10" s="1"/>
  <c r="P2513" i="10"/>
  <c r="O2513" i="10"/>
  <c r="N2513" i="10"/>
  <c r="AB2513" i="10" s="1"/>
  <c r="M2513" i="10"/>
  <c r="L2513" i="10"/>
  <c r="K2513" i="10"/>
  <c r="J2513" i="10"/>
  <c r="I2513" i="10"/>
  <c r="H2513" i="10"/>
  <c r="AA2513" i="10" s="1"/>
  <c r="G2513" i="10"/>
  <c r="Z2513" i="10" s="1"/>
  <c r="F2513" i="10"/>
  <c r="Y2512" i="10"/>
  <c r="X2512" i="10"/>
  <c r="W2512" i="10"/>
  <c r="V2512" i="10"/>
  <c r="S2512" i="10"/>
  <c r="R2512" i="10"/>
  <c r="Q2512" i="10"/>
  <c r="AD2512" i="10" s="1"/>
  <c r="P2512" i="10"/>
  <c r="O2512" i="10"/>
  <c r="N2512" i="10"/>
  <c r="AB2512" i="10" s="1"/>
  <c r="M2512" i="10"/>
  <c r="L2512" i="10"/>
  <c r="K2512" i="10"/>
  <c r="J2512" i="10"/>
  <c r="I2512" i="10"/>
  <c r="H2512" i="10"/>
  <c r="AA2512" i="10" s="1"/>
  <c r="G2512" i="10"/>
  <c r="Z2512" i="10" s="1"/>
  <c r="F2512" i="10"/>
  <c r="Y2511" i="10"/>
  <c r="X2511" i="10"/>
  <c r="W2511" i="10"/>
  <c r="V2511" i="10"/>
  <c r="S2511" i="10"/>
  <c r="R2511" i="10"/>
  <c r="Q2511" i="10"/>
  <c r="AD2511" i="10" s="1"/>
  <c r="P2511" i="10"/>
  <c r="O2511" i="10"/>
  <c r="N2511" i="10"/>
  <c r="AB2511" i="10" s="1"/>
  <c r="M2511" i="10"/>
  <c r="L2511" i="10"/>
  <c r="K2511" i="10"/>
  <c r="J2511" i="10"/>
  <c r="I2511" i="10"/>
  <c r="H2511" i="10"/>
  <c r="AA2511" i="10" s="1"/>
  <c r="G2511" i="10"/>
  <c r="Z2511" i="10" s="1"/>
  <c r="F2511" i="10"/>
  <c r="Y2510" i="10"/>
  <c r="X2510" i="10"/>
  <c r="W2510" i="10"/>
  <c r="V2510" i="10"/>
  <c r="S2510" i="10"/>
  <c r="R2510" i="10"/>
  <c r="Q2510" i="10"/>
  <c r="AD2510" i="10" s="1"/>
  <c r="P2510" i="10"/>
  <c r="O2510" i="10"/>
  <c r="N2510" i="10"/>
  <c r="AB2510" i="10" s="1"/>
  <c r="M2510" i="10"/>
  <c r="L2510" i="10"/>
  <c r="K2510" i="10"/>
  <c r="J2510" i="10"/>
  <c r="I2510" i="10"/>
  <c r="H2510" i="10"/>
  <c r="AA2510" i="10" s="1"/>
  <c r="G2510" i="10"/>
  <c r="Z2510" i="10" s="1"/>
  <c r="F2510" i="10"/>
  <c r="Y2509" i="10"/>
  <c r="X2509" i="10"/>
  <c r="W2509" i="10"/>
  <c r="V2509" i="10"/>
  <c r="S2509" i="10"/>
  <c r="R2509" i="10"/>
  <c r="Q2509" i="10"/>
  <c r="AD2509" i="10" s="1"/>
  <c r="P2509" i="10"/>
  <c r="O2509" i="10"/>
  <c r="N2509" i="10"/>
  <c r="AB2509" i="10" s="1"/>
  <c r="M2509" i="10"/>
  <c r="L2509" i="10"/>
  <c r="K2509" i="10"/>
  <c r="J2509" i="10"/>
  <c r="I2509" i="10"/>
  <c r="H2509" i="10"/>
  <c r="AA2509" i="10" s="1"/>
  <c r="G2509" i="10"/>
  <c r="Z2509" i="10" s="1"/>
  <c r="F2509" i="10"/>
  <c r="Y2508" i="10"/>
  <c r="X2508" i="10"/>
  <c r="W2508" i="10"/>
  <c r="V2508" i="10"/>
  <c r="S2508" i="10"/>
  <c r="R2508" i="10"/>
  <c r="Q2508" i="10"/>
  <c r="AD2508" i="10" s="1"/>
  <c r="P2508" i="10"/>
  <c r="O2508" i="10"/>
  <c r="N2508" i="10"/>
  <c r="AB2508" i="10" s="1"/>
  <c r="M2508" i="10"/>
  <c r="L2508" i="10"/>
  <c r="K2508" i="10"/>
  <c r="J2508" i="10"/>
  <c r="I2508" i="10"/>
  <c r="H2508" i="10"/>
  <c r="AA2508" i="10" s="1"/>
  <c r="G2508" i="10"/>
  <c r="Z2508" i="10" s="1"/>
  <c r="F2508" i="10"/>
  <c r="Y2507" i="10"/>
  <c r="X2507" i="10"/>
  <c r="W2507" i="10"/>
  <c r="V2507" i="10"/>
  <c r="S2507" i="10"/>
  <c r="R2507" i="10"/>
  <c r="Q2507" i="10"/>
  <c r="AD2507" i="10" s="1"/>
  <c r="P2507" i="10"/>
  <c r="O2507" i="10"/>
  <c r="N2507" i="10"/>
  <c r="AB2507" i="10" s="1"/>
  <c r="M2507" i="10"/>
  <c r="L2507" i="10"/>
  <c r="K2507" i="10"/>
  <c r="J2507" i="10"/>
  <c r="I2507" i="10"/>
  <c r="H2507" i="10"/>
  <c r="AA2507" i="10" s="1"/>
  <c r="G2507" i="10"/>
  <c r="Z2507" i="10" s="1"/>
  <c r="F2507" i="10"/>
  <c r="Y2506" i="10"/>
  <c r="X2506" i="10"/>
  <c r="W2506" i="10"/>
  <c r="V2506" i="10"/>
  <c r="S2506" i="10"/>
  <c r="R2506" i="10"/>
  <c r="Q2506" i="10"/>
  <c r="AD2506" i="10" s="1"/>
  <c r="P2506" i="10"/>
  <c r="O2506" i="10"/>
  <c r="N2506" i="10"/>
  <c r="AB2506" i="10" s="1"/>
  <c r="M2506" i="10"/>
  <c r="L2506" i="10"/>
  <c r="K2506" i="10"/>
  <c r="J2506" i="10"/>
  <c r="I2506" i="10"/>
  <c r="H2506" i="10"/>
  <c r="AA2506" i="10" s="1"/>
  <c r="G2506" i="10"/>
  <c r="Z2506" i="10" s="1"/>
  <c r="F2506" i="10"/>
  <c r="Y2505" i="10"/>
  <c r="X2505" i="10"/>
  <c r="W2505" i="10"/>
  <c r="V2505" i="10"/>
  <c r="S2505" i="10"/>
  <c r="R2505" i="10"/>
  <c r="Q2505" i="10"/>
  <c r="AD2505" i="10" s="1"/>
  <c r="P2505" i="10"/>
  <c r="O2505" i="10"/>
  <c r="N2505" i="10"/>
  <c r="AB2505" i="10" s="1"/>
  <c r="M2505" i="10"/>
  <c r="L2505" i="10"/>
  <c r="K2505" i="10"/>
  <c r="J2505" i="10"/>
  <c r="I2505" i="10"/>
  <c r="H2505" i="10"/>
  <c r="AA2505" i="10" s="1"/>
  <c r="G2505" i="10"/>
  <c r="Z2505" i="10" s="1"/>
  <c r="F2505" i="10"/>
  <c r="Y2504" i="10"/>
  <c r="X2504" i="10"/>
  <c r="W2504" i="10"/>
  <c r="V2504" i="10"/>
  <c r="S2504" i="10"/>
  <c r="R2504" i="10"/>
  <c r="Q2504" i="10"/>
  <c r="AD2504" i="10" s="1"/>
  <c r="P2504" i="10"/>
  <c r="O2504" i="10"/>
  <c r="N2504" i="10"/>
  <c r="AB2504" i="10" s="1"/>
  <c r="M2504" i="10"/>
  <c r="L2504" i="10"/>
  <c r="K2504" i="10"/>
  <c r="J2504" i="10"/>
  <c r="I2504" i="10"/>
  <c r="H2504" i="10"/>
  <c r="AA2504" i="10" s="1"/>
  <c r="G2504" i="10"/>
  <c r="Z2504" i="10" s="1"/>
  <c r="F2504" i="10"/>
  <c r="Y2503" i="10"/>
  <c r="X2503" i="10"/>
  <c r="W2503" i="10"/>
  <c r="V2503" i="10"/>
  <c r="S2503" i="10"/>
  <c r="R2503" i="10"/>
  <c r="Q2503" i="10"/>
  <c r="AD2503" i="10" s="1"/>
  <c r="P2503" i="10"/>
  <c r="O2503" i="10"/>
  <c r="N2503" i="10"/>
  <c r="AB2503" i="10" s="1"/>
  <c r="M2503" i="10"/>
  <c r="L2503" i="10"/>
  <c r="K2503" i="10"/>
  <c r="J2503" i="10"/>
  <c r="I2503" i="10"/>
  <c r="H2503" i="10"/>
  <c r="AA2503" i="10" s="1"/>
  <c r="G2503" i="10"/>
  <c r="Z2503" i="10" s="1"/>
  <c r="F2503" i="10"/>
  <c r="Y2502" i="10"/>
  <c r="X2502" i="10"/>
  <c r="W2502" i="10"/>
  <c r="V2502" i="10"/>
  <c r="S2502" i="10"/>
  <c r="R2502" i="10"/>
  <c r="Q2502" i="10"/>
  <c r="AD2502" i="10" s="1"/>
  <c r="P2502" i="10"/>
  <c r="O2502" i="10"/>
  <c r="N2502" i="10"/>
  <c r="AB2502" i="10" s="1"/>
  <c r="M2502" i="10"/>
  <c r="L2502" i="10"/>
  <c r="K2502" i="10"/>
  <c r="J2502" i="10"/>
  <c r="I2502" i="10"/>
  <c r="H2502" i="10"/>
  <c r="AA2502" i="10" s="1"/>
  <c r="G2502" i="10"/>
  <c r="Z2502" i="10" s="1"/>
  <c r="F2502" i="10"/>
  <c r="Y2501" i="10"/>
  <c r="X2501" i="10"/>
  <c r="W2501" i="10"/>
  <c r="V2501" i="10"/>
  <c r="S2501" i="10"/>
  <c r="R2501" i="10"/>
  <c r="Q2501" i="10"/>
  <c r="AD2501" i="10" s="1"/>
  <c r="P2501" i="10"/>
  <c r="O2501" i="10"/>
  <c r="N2501" i="10"/>
  <c r="AB2501" i="10" s="1"/>
  <c r="M2501" i="10"/>
  <c r="L2501" i="10"/>
  <c r="K2501" i="10"/>
  <c r="J2501" i="10"/>
  <c r="I2501" i="10"/>
  <c r="H2501" i="10"/>
  <c r="AA2501" i="10" s="1"/>
  <c r="G2501" i="10"/>
  <c r="Z2501" i="10" s="1"/>
  <c r="F2501" i="10"/>
  <c r="Y2500" i="10"/>
  <c r="X2500" i="10"/>
  <c r="W2500" i="10"/>
  <c r="V2500" i="10"/>
  <c r="S2500" i="10"/>
  <c r="R2500" i="10"/>
  <c r="Q2500" i="10"/>
  <c r="AD2500" i="10" s="1"/>
  <c r="P2500" i="10"/>
  <c r="O2500" i="10"/>
  <c r="N2500" i="10"/>
  <c r="AB2500" i="10" s="1"/>
  <c r="M2500" i="10"/>
  <c r="L2500" i="10"/>
  <c r="K2500" i="10"/>
  <c r="J2500" i="10"/>
  <c r="I2500" i="10"/>
  <c r="H2500" i="10"/>
  <c r="AA2500" i="10" s="1"/>
  <c r="G2500" i="10"/>
  <c r="Z2500" i="10" s="1"/>
  <c r="F2500" i="10"/>
  <c r="Y2499" i="10"/>
  <c r="X2499" i="10"/>
  <c r="W2499" i="10"/>
  <c r="V2499" i="10"/>
  <c r="S2499" i="10"/>
  <c r="R2499" i="10"/>
  <c r="Q2499" i="10"/>
  <c r="AD2499" i="10" s="1"/>
  <c r="P2499" i="10"/>
  <c r="O2499" i="10"/>
  <c r="N2499" i="10"/>
  <c r="AB2499" i="10" s="1"/>
  <c r="M2499" i="10"/>
  <c r="L2499" i="10"/>
  <c r="K2499" i="10"/>
  <c r="J2499" i="10"/>
  <c r="I2499" i="10"/>
  <c r="H2499" i="10"/>
  <c r="AA2499" i="10" s="1"/>
  <c r="G2499" i="10"/>
  <c r="Z2499" i="10" s="1"/>
  <c r="F2499" i="10"/>
  <c r="Y2498" i="10"/>
  <c r="X2498" i="10"/>
  <c r="W2498" i="10"/>
  <c r="V2498" i="10"/>
  <c r="S2498" i="10"/>
  <c r="R2498" i="10"/>
  <c r="Q2498" i="10"/>
  <c r="AD2498" i="10" s="1"/>
  <c r="P2498" i="10"/>
  <c r="O2498" i="10"/>
  <c r="N2498" i="10"/>
  <c r="AB2498" i="10" s="1"/>
  <c r="M2498" i="10"/>
  <c r="L2498" i="10"/>
  <c r="K2498" i="10"/>
  <c r="J2498" i="10"/>
  <c r="I2498" i="10"/>
  <c r="H2498" i="10"/>
  <c r="AA2498" i="10" s="1"/>
  <c r="G2498" i="10"/>
  <c r="Z2498" i="10" s="1"/>
  <c r="F2498" i="10"/>
  <c r="Y2497" i="10"/>
  <c r="X2497" i="10"/>
  <c r="W2497" i="10"/>
  <c r="V2497" i="10"/>
  <c r="S2497" i="10"/>
  <c r="R2497" i="10"/>
  <c r="Q2497" i="10"/>
  <c r="AD2497" i="10" s="1"/>
  <c r="P2497" i="10"/>
  <c r="O2497" i="10"/>
  <c r="N2497" i="10"/>
  <c r="AB2497" i="10" s="1"/>
  <c r="M2497" i="10"/>
  <c r="L2497" i="10"/>
  <c r="K2497" i="10"/>
  <c r="J2497" i="10"/>
  <c r="I2497" i="10"/>
  <c r="H2497" i="10"/>
  <c r="AA2497" i="10" s="1"/>
  <c r="G2497" i="10"/>
  <c r="Z2497" i="10" s="1"/>
  <c r="F2497" i="10"/>
  <c r="Y2496" i="10"/>
  <c r="X2496" i="10"/>
  <c r="W2496" i="10"/>
  <c r="V2496" i="10"/>
  <c r="S2496" i="10"/>
  <c r="R2496" i="10"/>
  <c r="Q2496" i="10"/>
  <c r="AD2496" i="10" s="1"/>
  <c r="P2496" i="10"/>
  <c r="O2496" i="10"/>
  <c r="N2496" i="10"/>
  <c r="AB2496" i="10" s="1"/>
  <c r="M2496" i="10"/>
  <c r="L2496" i="10"/>
  <c r="K2496" i="10"/>
  <c r="J2496" i="10"/>
  <c r="I2496" i="10"/>
  <c r="H2496" i="10"/>
  <c r="AA2496" i="10" s="1"/>
  <c r="G2496" i="10"/>
  <c r="Z2496" i="10" s="1"/>
  <c r="F2496" i="10"/>
  <c r="Y2495" i="10"/>
  <c r="X2495" i="10"/>
  <c r="W2495" i="10"/>
  <c r="V2495" i="10"/>
  <c r="S2495" i="10"/>
  <c r="R2495" i="10"/>
  <c r="Q2495" i="10"/>
  <c r="AD2495" i="10" s="1"/>
  <c r="P2495" i="10"/>
  <c r="O2495" i="10"/>
  <c r="N2495" i="10"/>
  <c r="AB2495" i="10" s="1"/>
  <c r="M2495" i="10"/>
  <c r="L2495" i="10"/>
  <c r="K2495" i="10"/>
  <c r="J2495" i="10"/>
  <c r="I2495" i="10"/>
  <c r="H2495" i="10"/>
  <c r="AA2495" i="10" s="1"/>
  <c r="G2495" i="10"/>
  <c r="Z2495" i="10" s="1"/>
  <c r="F2495" i="10"/>
  <c r="Y2494" i="10"/>
  <c r="X2494" i="10"/>
  <c r="W2494" i="10"/>
  <c r="V2494" i="10"/>
  <c r="S2494" i="10"/>
  <c r="R2494" i="10"/>
  <c r="Q2494" i="10"/>
  <c r="AD2494" i="10" s="1"/>
  <c r="P2494" i="10"/>
  <c r="O2494" i="10"/>
  <c r="N2494" i="10"/>
  <c r="AB2494" i="10" s="1"/>
  <c r="M2494" i="10"/>
  <c r="L2494" i="10"/>
  <c r="K2494" i="10"/>
  <c r="J2494" i="10"/>
  <c r="I2494" i="10"/>
  <c r="H2494" i="10"/>
  <c r="AA2494" i="10" s="1"/>
  <c r="G2494" i="10"/>
  <c r="Z2494" i="10" s="1"/>
  <c r="F2494" i="10"/>
  <c r="Y2493" i="10"/>
  <c r="X2493" i="10"/>
  <c r="W2493" i="10"/>
  <c r="V2493" i="10"/>
  <c r="S2493" i="10"/>
  <c r="R2493" i="10"/>
  <c r="Q2493" i="10"/>
  <c r="AD2493" i="10" s="1"/>
  <c r="P2493" i="10"/>
  <c r="O2493" i="10"/>
  <c r="N2493" i="10"/>
  <c r="AB2493" i="10" s="1"/>
  <c r="M2493" i="10"/>
  <c r="L2493" i="10"/>
  <c r="K2493" i="10"/>
  <c r="J2493" i="10"/>
  <c r="I2493" i="10"/>
  <c r="H2493" i="10"/>
  <c r="AA2493" i="10" s="1"/>
  <c r="G2493" i="10"/>
  <c r="Z2493" i="10" s="1"/>
  <c r="F2493" i="10"/>
  <c r="Y2492" i="10"/>
  <c r="X2492" i="10"/>
  <c r="W2492" i="10"/>
  <c r="V2492" i="10"/>
  <c r="S2492" i="10"/>
  <c r="R2492" i="10"/>
  <c r="Q2492" i="10"/>
  <c r="AD2492" i="10" s="1"/>
  <c r="P2492" i="10"/>
  <c r="O2492" i="10"/>
  <c r="N2492" i="10"/>
  <c r="AB2492" i="10" s="1"/>
  <c r="M2492" i="10"/>
  <c r="L2492" i="10"/>
  <c r="K2492" i="10"/>
  <c r="J2492" i="10"/>
  <c r="I2492" i="10"/>
  <c r="H2492" i="10"/>
  <c r="AA2492" i="10" s="1"/>
  <c r="G2492" i="10"/>
  <c r="Z2492" i="10" s="1"/>
  <c r="F2492" i="10"/>
  <c r="Y2491" i="10"/>
  <c r="X2491" i="10"/>
  <c r="W2491" i="10"/>
  <c r="V2491" i="10"/>
  <c r="S2491" i="10"/>
  <c r="R2491" i="10"/>
  <c r="Q2491" i="10"/>
  <c r="AD2491" i="10" s="1"/>
  <c r="P2491" i="10"/>
  <c r="O2491" i="10"/>
  <c r="N2491" i="10"/>
  <c r="AB2491" i="10" s="1"/>
  <c r="M2491" i="10"/>
  <c r="L2491" i="10"/>
  <c r="K2491" i="10"/>
  <c r="J2491" i="10"/>
  <c r="I2491" i="10"/>
  <c r="H2491" i="10"/>
  <c r="AA2491" i="10" s="1"/>
  <c r="G2491" i="10"/>
  <c r="Z2491" i="10" s="1"/>
  <c r="F2491" i="10"/>
  <c r="Y2490" i="10"/>
  <c r="X2490" i="10"/>
  <c r="W2490" i="10"/>
  <c r="V2490" i="10"/>
  <c r="S2490" i="10"/>
  <c r="R2490" i="10"/>
  <c r="Q2490" i="10"/>
  <c r="AD2490" i="10" s="1"/>
  <c r="P2490" i="10"/>
  <c r="O2490" i="10"/>
  <c r="N2490" i="10"/>
  <c r="AB2490" i="10" s="1"/>
  <c r="M2490" i="10"/>
  <c r="L2490" i="10"/>
  <c r="K2490" i="10"/>
  <c r="J2490" i="10"/>
  <c r="I2490" i="10"/>
  <c r="H2490" i="10"/>
  <c r="AA2490" i="10" s="1"/>
  <c r="G2490" i="10"/>
  <c r="Z2490" i="10" s="1"/>
  <c r="F2490" i="10"/>
  <c r="Y2489" i="10"/>
  <c r="X2489" i="10"/>
  <c r="W2489" i="10"/>
  <c r="V2489" i="10"/>
  <c r="S2489" i="10"/>
  <c r="R2489" i="10"/>
  <c r="Q2489" i="10"/>
  <c r="AD2489" i="10" s="1"/>
  <c r="P2489" i="10"/>
  <c r="O2489" i="10"/>
  <c r="N2489" i="10"/>
  <c r="AB2489" i="10" s="1"/>
  <c r="M2489" i="10"/>
  <c r="L2489" i="10"/>
  <c r="K2489" i="10"/>
  <c r="J2489" i="10"/>
  <c r="I2489" i="10"/>
  <c r="H2489" i="10"/>
  <c r="AA2489" i="10" s="1"/>
  <c r="G2489" i="10"/>
  <c r="Z2489" i="10" s="1"/>
  <c r="F2489" i="10"/>
  <c r="Y2488" i="10"/>
  <c r="X2488" i="10"/>
  <c r="W2488" i="10"/>
  <c r="V2488" i="10"/>
  <c r="S2488" i="10"/>
  <c r="R2488" i="10"/>
  <c r="Q2488" i="10"/>
  <c r="AD2488" i="10" s="1"/>
  <c r="P2488" i="10"/>
  <c r="O2488" i="10"/>
  <c r="N2488" i="10"/>
  <c r="AB2488" i="10" s="1"/>
  <c r="M2488" i="10"/>
  <c r="L2488" i="10"/>
  <c r="K2488" i="10"/>
  <c r="J2488" i="10"/>
  <c r="I2488" i="10"/>
  <c r="H2488" i="10"/>
  <c r="AA2488" i="10" s="1"/>
  <c r="G2488" i="10"/>
  <c r="Z2488" i="10" s="1"/>
  <c r="F2488" i="10"/>
  <c r="Y2487" i="10"/>
  <c r="X2487" i="10"/>
  <c r="W2487" i="10"/>
  <c r="V2487" i="10"/>
  <c r="S2487" i="10"/>
  <c r="R2487" i="10"/>
  <c r="Q2487" i="10"/>
  <c r="AD2487" i="10" s="1"/>
  <c r="P2487" i="10"/>
  <c r="O2487" i="10"/>
  <c r="N2487" i="10"/>
  <c r="AB2487" i="10" s="1"/>
  <c r="M2487" i="10"/>
  <c r="L2487" i="10"/>
  <c r="K2487" i="10"/>
  <c r="J2487" i="10"/>
  <c r="I2487" i="10"/>
  <c r="H2487" i="10"/>
  <c r="AA2487" i="10" s="1"/>
  <c r="G2487" i="10"/>
  <c r="Z2487" i="10" s="1"/>
  <c r="F2487" i="10"/>
  <c r="Y2486" i="10"/>
  <c r="X2486" i="10"/>
  <c r="W2486" i="10"/>
  <c r="V2486" i="10"/>
  <c r="S2486" i="10"/>
  <c r="R2486" i="10"/>
  <c r="Q2486" i="10"/>
  <c r="AD2486" i="10" s="1"/>
  <c r="P2486" i="10"/>
  <c r="O2486" i="10"/>
  <c r="N2486" i="10"/>
  <c r="AB2486" i="10" s="1"/>
  <c r="M2486" i="10"/>
  <c r="L2486" i="10"/>
  <c r="K2486" i="10"/>
  <c r="J2486" i="10"/>
  <c r="I2486" i="10"/>
  <c r="H2486" i="10"/>
  <c r="AA2486" i="10" s="1"/>
  <c r="G2486" i="10"/>
  <c r="Z2486" i="10" s="1"/>
  <c r="F2486" i="10"/>
  <c r="Y2485" i="10"/>
  <c r="X2485" i="10"/>
  <c r="W2485" i="10"/>
  <c r="V2485" i="10"/>
  <c r="S2485" i="10"/>
  <c r="R2485" i="10"/>
  <c r="Q2485" i="10"/>
  <c r="AD2485" i="10" s="1"/>
  <c r="P2485" i="10"/>
  <c r="O2485" i="10"/>
  <c r="N2485" i="10"/>
  <c r="AB2485" i="10" s="1"/>
  <c r="M2485" i="10"/>
  <c r="L2485" i="10"/>
  <c r="K2485" i="10"/>
  <c r="J2485" i="10"/>
  <c r="I2485" i="10"/>
  <c r="H2485" i="10"/>
  <c r="AA2485" i="10" s="1"/>
  <c r="G2485" i="10"/>
  <c r="Z2485" i="10" s="1"/>
  <c r="F2485" i="10"/>
  <c r="Y2484" i="10"/>
  <c r="X2484" i="10"/>
  <c r="W2484" i="10"/>
  <c r="V2484" i="10"/>
  <c r="S2484" i="10"/>
  <c r="R2484" i="10"/>
  <c r="Q2484" i="10"/>
  <c r="AD2484" i="10" s="1"/>
  <c r="P2484" i="10"/>
  <c r="O2484" i="10"/>
  <c r="N2484" i="10"/>
  <c r="AB2484" i="10" s="1"/>
  <c r="M2484" i="10"/>
  <c r="L2484" i="10"/>
  <c r="K2484" i="10"/>
  <c r="J2484" i="10"/>
  <c r="I2484" i="10"/>
  <c r="H2484" i="10"/>
  <c r="AA2484" i="10" s="1"/>
  <c r="G2484" i="10"/>
  <c r="Z2484" i="10" s="1"/>
  <c r="F2484" i="10"/>
  <c r="Y2483" i="10"/>
  <c r="X2483" i="10"/>
  <c r="W2483" i="10"/>
  <c r="V2483" i="10"/>
  <c r="S2483" i="10"/>
  <c r="R2483" i="10"/>
  <c r="Q2483" i="10"/>
  <c r="AD2483" i="10" s="1"/>
  <c r="P2483" i="10"/>
  <c r="O2483" i="10"/>
  <c r="N2483" i="10"/>
  <c r="AB2483" i="10" s="1"/>
  <c r="M2483" i="10"/>
  <c r="L2483" i="10"/>
  <c r="K2483" i="10"/>
  <c r="J2483" i="10"/>
  <c r="I2483" i="10"/>
  <c r="H2483" i="10"/>
  <c r="AA2483" i="10" s="1"/>
  <c r="G2483" i="10"/>
  <c r="Z2483" i="10" s="1"/>
  <c r="F2483" i="10"/>
  <c r="Y2482" i="10"/>
  <c r="X2482" i="10"/>
  <c r="W2482" i="10"/>
  <c r="V2482" i="10"/>
  <c r="S2482" i="10"/>
  <c r="R2482" i="10"/>
  <c r="Q2482" i="10"/>
  <c r="AD2482" i="10" s="1"/>
  <c r="P2482" i="10"/>
  <c r="O2482" i="10"/>
  <c r="N2482" i="10"/>
  <c r="AB2482" i="10" s="1"/>
  <c r="M2482" i="10"/>
  <c r="L2482" i="10"/>
  <c r="K2482" i="10"/>
  <c r="J2482" i="10"/>
  <c r="I2482" i="10"/>
  <c r="H2482" i="10"/>
  <c r="AA2482" i="10" s="1"/>
  <c r="G2482" i="10"/>
  <c r="Z2482" i="10" s="1"/>
  <c r="F2482" i="10"/>
  <c r="Y2481" i="10"/>
  <c r="X2481" i="10"/>
  <c r="W2481" i="10"/>
  <c r="V2481" i="10"/>
  <c r="S2481" i="10"/>
  <c r="R2481" i="10"/>
  <c r="Q2481" i="10"/>
  <c r="AD2481" i="10" s="1"/>
  <c r="P2481" i="10"/>
  <c r="O2481" i="10"/>
  <c r="N2481" i="10"/>
  <c r="AB2481" i="10" s="1"/>
  <c r="M2481" i="10"/>
  <c r="L2481" i="10"/>
  <c r="K2481" i="10"/>
  <c r="J2481" i="10"/>
  <c r="I2481" i="10"/>
  <c r="H2481" i="10"/>
  <c r="AA2481" i="10" s="1"/>
  <c r="G2481" i="10"/>
  <c r="Z2481" i="10" s="1"/>
  <c r="F2481" i="10"/>
  <c r="Y2480" i="10"/>
  <c r="X2480" i="10"/>
  <c r="W2480" i="10"/>
  <c r="V2480" i="10"/>
  <c r="S2480" i="10"/>
  <c r="R2480" i="10"/>
  <c r="Q2480" i="10"/>
  <c r="AD2480" i="10" s="1"/>
  <c r="P2480" i="10"/>
  <c r="O2480" i="10"/>
  <c r="N2480" i="10"/>
  <c r="AB2480" i="10" s="1"/>
  <c r="M2480" i="10"/>
  <c r="L2480" i="10"/>
  <c r="K2480" i="10"/>
  <c r="J2480" i="10"/>
  <c r="I2480" i="10"/>
  <c r="H2480" i="10"/>
  <c r="AA2480" i="10" s="1"/>
  <c r="G2480" i="10"/>
  <c r="Z2480" i="10" s="1"/>
  <c r="F2480" i="10"/>
  <c r="Y2479" i="10"/>
  <c r="X2479" i="10"/>
  <c r="W2479" i="10"/>
  <c r="V2479" i="10"/>
  <c r="S2479" i="10"/>
  <c r="R2479" i="10"/>
  <c r="Q2479" i="10"/>
  <c r="AD2479" i="10" s="1"/>
  <c r="P2479" i="10"/>
  <c r="O2479" i="10"/>
  <c r="N2479" i="10"/>
  <c r="AB2479" i="10" s="1"/>
  <c r="M2479" i="10"/>
  <c r="L2479" i="10"/>
  <c r="K2479" i="10"/>
  <c r="J2479" i="10"/>
  <c r="I2479" i="10"/>
  <c r="H2479" i="10"/>
  <c r="AA2479" i="10" s="1"/>
  <c r="G2479" i="10"/>
  <c r="Z2479" i="10" s="1"/>
  <c r="F2479" i="10"/>
  <c r="Y2478" i="10"/>
  <c r="X2478" i="10"/>
  <c r="W2478" i="10"/>
  <c r="V2478" i="10"/>
  <c r="S2478" i="10"/>
  <c r="R2478" i="10"/>
  <c r="Q2478" i="10"/>
  <c r="AD2478" i="10" s="1"/>
  <c r="P2478" i="10"/>
  <c r="O2478" i="10"/>
  <c r="N2478" i="10"/>
  <c r="AB2478" i="10" s="1"/>
  <c r="M2478" i="10"/>
  <c r="L2478" i="10"/>
  <c r="K2478" i="10"/>
  <c r="J2478" i="10"/>
  <c r="I2478" i="10"/>
  <c r="H2478" i="10"/>
  <c r="AA2478" i="10" s="1"/>
  <c r="G2478" i="10"/>
  <c r="Z2478" i="10" s="1"/>
  <c r="F2478" i="10"/>
  <c r="Y2477" i="10"/>
  <c r="X2477" i="10"/>
  <c r="W2477" i="10"/>
  <c r="V2477" i="10"/>
  <c r="S2477" i="10"/>
  <c r="R2477" i="10"/>
  <c r="Q2477" i="10"/>
  <c r="AD2477" i="10" s="1"/>
  <c r="P2477" i="10"/>
  <c r="O2477" i="10"/>
  <c r="N2477" i="10"/>
  <c r="AB2477" i="10" s="1"/>
  <c r="M2477" i="10"/>
  <c r="L2477" i="10"/>
  <c r="K2477" i="10"/>
  <c r="J2477" i="10"/>
  <c r="I2477" i="10"/>
  <c r="H2477" i="10"/>
  <c r="AA2477" i="10" s="1"/>
  <c r="G2477" i="10"/>
  <c r="Z2477" i="10" s="1"/>
  <c r="F2477" i="10"/>
  <c r="Y2476" i="10"/>
  <c r="X2476" i="10"/>
  <c r="W2476" i="10"/>
  <c r="V2476" i="10"/>
  <c r="S2476" i="10"/>
  <c r="R2476" i="10"/>
  <c r="Q2476" i="10"/>
  <c r="AD2476" i="10" s="1"/>
  <c r="P2476" i="10"/>
  <c r="O2476" i="10"/>
  <c r="N2476" i="10"/>
  <c r="AB2476" i="10" s="1"/>
  <c r="M2476" i="10"/>
  <c r="L2476" i="10"/>
  <c r="K2476" i="10"/>
  <c r="J2476" i="10"/>
  <c r="I2476" i="10"/>
  <c r="H2476" i="10"/>
  <c r="AA2476" i="10" s="1"/>
  <c r="G2476" i="10"/>
  <c r="Z2476" i="10" s="1"/>
  <c r="F2476" i="10"/>
  <c r="Y2475" i="10"/>
  <c r="X2475" i="10"/>
  <c r="W2475" i="10"/>
  <c r="V2475" i="10"/>
  <c r="S2475" i="10"/>
  <c r="R2475" i="10"/>
  <c r="Q2475" i="10"/>
  <c r="AD2475" i="10" s="1"/>
  <c r="P2475" i="10"/>
  <c r="O2475" i="10"/>
  <c r="N2475" i="10"/>
  <c r="AB2475" i="10" s="1"/>
  <c r="M2475" i="10"/>
  <c r="L2475" i="10"/>
  <c r="K2475" i="10"/>
  <c r="J2475" i="10"/>
  <c r="I2475" i="10"/>
  <c r="H2475" i="10"/>
  <c r="AA2475" i="10" s="1"/>
  <c r="G2475" i="10"/>
  <c r="Z2475" i="10" s="1"/>
  <c r="F2475" i="10"/>
  <c r="Y2474" i="10"/>
  <c r="X2474" i="10"/>
  <c r="W2474" i="10"/>
  <c r="V2474" i="10"/>
  <c r="S2474" i="10"/>
  <c r="R2474" i="10"/>
  <c r="Q2474" i="10"/>
  <c r="AD2474" i="10" s="1"/>
  <c r="P2474" i="10"/>
  <c r="O2474" i="10"/>
  <c r="N2474" i="10"/>
  <c r="AB2474" i="10" s="1"/>
  <c r="M2474" i="10"/>
  <c r="L2474" i="10"/>
  <c r="K2474" i="10"/>
  <c r="J2474" i="10"/>
  <c r="I2474" i="10"/>
  <c r="H2474" i="10"/>
  <c r="AA2474" i="10" s="1"/>
  <c r="G2474" i="10"/>
  <c r="Z2474" i="10" s="1"/>
  <c r="F2474" i="10"/>
  <c r="Y2473" i="10"/>
  <c r="X2473" i="10"/>
  <c r="W2473" i="10"/>
  <c r="V2473" i="10"/>
  <c r="S2473" i="10"/>
  <c r="R2473" i="10"/>
  <c r="Q2473" i="10"/>
  <c r="AD2473" i="10" s="1"/>
  <c r="P2473" i="10"/>
  <c r="O2473" i="10"/>
  <c r="N2473" i="10"/>
  <c r="AB2473" i="10" s="1"/>
  <c r="M2473" i="10"/>
  <c r="L2473" i="10"/>
  <c r="K2473" i="10"/>
  <c r="J2473" i="10"/>
  <c r="I2473" i="10"/>
  <c r="H2473" i="10"/>
  <c r="AA2473" i="10" s="1"/>
  <c r="G2473" i="10"/>
  <c r="Z2473" i="10" s="1"/>
  <c r="F2473" i="10"/>
  <c r="Y2472" i="10"/>
  <c r="X2472" i="10"/>
  <c r="W2472" i="10"/>
  <c r="V2472" i="10"/>
  <c r="S2472" i="10"/>
  <c r="R2472" i="10"/>
  <c r="Q2472" i="10"/>
  <c r="AD2472" i="10" s="1"/>
  <c r="P2472" i="10"/>
  <c r="O2472" i="10"/>
  <c r="N2472" i="10"/>
  <c r="AB2472" i="10" s="1"/>
  <c r="M2472" i="10"/>
  <c r="L2472" i="10"/>
  <c r="K2472" i="10"/>
  <c r="J2472" i="10"/>
  <c r="I2472" i="10"/>
  <c r="H2472" i="10"/>
  <c r="AA2472" i="10" s="1"/>
  <c r="G2472" i="10"/>
  <c r="Z2472" i="10" s="1"/>
  <c r="F2472" i="10"/>
  <c r="Y2471" i="10"/>
  <c r="X2471" i="10"/>
  <c r="W2471" i="10"/>
  <c r="V2471" i="10"/>
  <c r="S2471" i="10"/>
  <c r="R2471" i="10"/>
  <c r="Q2471" i="10"/>
  <c r="AD2471" i="10" s="1"/>
  <c r="P2471" i="10"/>
  <c r="O2471" i="10"/>
  <c r="N2471" i="10"/>
  <c r="AB2471" i="10" s="1"/>
  <c r="M2471" i="10"/>
  <c r="L2471" i="10"/>
  <c r="K2471" i="10"/>
  <c r="J2471" i="10"/>
  <c r="I2471" i="10"/>
  <c r="H2471" i="10"/>
  <c r="AA2471" i="10" s="1"/>
  <c r="G2471" i="10"/>
  <c r="Z2471" i="10" s="1"/>
  <c r="F2471" i="10"/>
  <c r="Y2470" i="10"/>
  <c r="X2470" i="10"/>
  <c r="W2470" i="10"/>
  <c r="V2470" i="10"/>
  <c r="S2470" i="10"/>
  <c r="R2470" i="10"/>
  <c r="Q2470" i="10"/>
  <c r="AD2470" i="10" s="1"/>
  <c r="P2470" i="10"/>
  <c r="O2470" i="10"/>
  <c r="N2470" i="10"/>
  <c r="AB2470" i="10" s="1"/>
  <c r="M2470" i="10"/>
  <c r="L2470" i="10"/>
  <c r="K2470" i="10"/>
  <c r="J2470" i="10"/>
  <c r="I2470" i="10"/>
  <c r="H2470" i="10"/>
  <c r="AA2470" i="10" s="1"/>
  <c r="G2470" i="10"/>
  <c r="Z2470" i="10" s="1"/>
  <c r="F2470" i="10"/>
  <c r="Y2469" i="10"/>
  <c r="X2469" i="10"/>
  <c r="W2469" i="10"/>
  <c r="V2469" i="10"/>
  <c r="S2469" i="10"/>
  <c r="R2469" i="10"/>
  <c r="Q2469" i="10"/>
  <c r="AD2469" i="10" s="1"/>
  <c r="P2469" i="10"/>
  <c r="O2469" i="10"/>
  <c r="N2469" i="10"/>
  <c r="AB2469" i="10" s="1"/>
  <c r="M2469" i="10"/>
  <c r="L2469" i="10"/>
  <c r="K2469" i="10"/>
  <c r="J2469" i="10"/>
  <c r="I2469" i="10"/>
  <c r="H2469" i="10"/>
  <c r="AA2469" i="10" s="1"/>
  <c r="G2469" i="10"/>
  <c r="Z2469" i="10" s="1"/>
  <c r="F2469" i="10"/>
  <c r="Y2468" i="10"/>
  <c r="X2468" i="10"/>
  <c r="W2468" i="10"/>
  <c r="V2468" i="10"/>
  <c r="S2468" i="10"/>
  <c r="R2468" i="10"/>
  <c r="Q2468" i="10"/>
  <c r="AD2468" i="10" s="1"/>
  <c r="P2468" i="10"/>
  <c r="O2468" i="10"/>
  <c r="N2468" i="10"/>
  <c r="AB2468" i="10" s="1"/>
  <c r="M2468" i="10"/>
  <c r="L2468" i="10"/>
  <c r="K2468" i="10"/>
  <c r="J2468" i="10"/>
  <c r="I2468" i="10"/>
  <c r="H2468" i="10"/>
  <c r="AA2468" i="10" s="1"/>
  <c r="G2468" i="10"/>
  <c r="Z2468" i="10" s="1"/>
  <c r="F2468" i="10"/>
  <c r="Y2467" i="10"/>
  <c r="X2467" i="10"/>
  <c r="W2467" i="10"/>
  <c r="V2467" i="10"/>
  <c r="S2467" i="10"/>
  <c r="R2467" i="10"/>
  <c r="Q2467" i="10"/>
  <c r="AD2467" i="10" s="1"/>
  <c r="P2467" i="10"/>
  <c r="O2467" i="10"/>
  <c r="N2467" i="10"/>
  <c r="AB2467" i="10" s="1"/>
  <c r="M2467" i="10"/>
  <c r="L2467" i="10"/>
  <c r="K2467" i="10"/>
  <c r="J2467" i="10"/>
  <c r="I2467" i="10"/>
  <c r="H2467" i="10"/>
  <c r="AA2467" i="10" s="1"/>
  <c r="G2467" i="10"/>
  <c r="Z2467" i="10" s="1"/>
  <c r="F2467" i="10"/>
  <c r="Y2466" i="10"/>
  <c r="X2466" i="10"/>
  <c r="W2466" i="10"/>
  <c r="V2466" i="10"/>
  <c r="S2466" i="10"/>
  <c r="R2466" i="10"/>
  <c r="Q2466" i="10"/>
  <c r="AD2466" i="10" s="1"/>
  <c r="P2466" i="10"/>
  <c r="O2466" i="10"/>
  <c r="N2466" i="10"/>
  <c r="AB2466" i="10" s="1"/>
  <c r="M2466" i="10"/>
  <c r="L2466" i="10"/>
  <c r="K2466" i="10"/>
  <c r="J2466" i="10"/>
  <c r="I2466" i="10"/>
  <c r="H2466" i="10"/>
  <c r="AA2466" i="10" s="1"/>
  <c r="G2466" i="10"/>
  <c r="Z2466" i="10" s="1"/>
  <c r="F2466" i="10"/>
  <c r="Y2465" i="10"/>
  <c r="X2465" i="10"/>
  <c r="W2465" i="10"/>
  <c r="V2465" i="10"/>
  <c r="S2465" i="10"/>
  <c r="R2465" i="10"/>
  <c r="Q2465" i="10"/>
  <c r="AD2465" i="10" s="1"/>
  <c r="P2465" i="10"/>
  <c r="O2465" i="10"/>
  <c r="N2465" i="10"/>
  <c r="AB2465" i="10" s="1"/>
  <c r="M2465" i="10"/>
  <c r="L2465" i="10"/>
  <c r="K2465" i="10"/>
  <c r="J2465" i="10"/>
  <c r="I2465" i="10"/>
  <c r="H2465" i="10"/>
  <c r="AA2465" i="10" s="1"/>
  <c r="G2465" i="10"/>
  <c r="Z2465" i="10" s="1"/>
  <c r="F2465" i="10"/>
  <c r="Y2464" i="10"/>
  <c r="X2464" i="10"/>
  <c r="W2464" i="10"/>
  <c r="V2464" i="10"/>
  <c r="S2464" i="10"/>
  <c r="R2464" i="10"/>
  <c r="Q2464" i="10"/>
  <c r="AD2464" i="10" s="1"/>
  <c r="P2464" i="10"/>
  <c r="O2464" i="10"/>
  <c r="N2464" i="10"/>
  <c r="AB2464" i="10" s="1"/>
  <c r="M2464" i="10"/>
  <c r="L2464" i="10"/>
  <c r="K2464" i="10"/>
  <c r="J2464" i="10"/>
  <c r="I2464" i="10"/>
  <c r="H2464" i="10"/>
  <c r="AA2464" i="10" s="1"/>
  <c r="G2464" i="10"/>
  <c r="Z2464" i="10" s="1"/>
  <c r="F2464" i="10"/>
  <c r="Y2463" i="10"/>
  <c r="X2463" i="10"/>
  <c r="W2463" i="10"/>
  <c r="V2463" i="10"/>
  <c r="S2463" i="10"/>
  <c r="R2463" i="10"/>
  <c r="Q2463" i="10"/>
  <c r="AD2463" i="10" s="1"/>
  <c r="P2463" i="10"/>
  <c r="O2463" i="10"/>
  <c r="N2463" i="10"/>
  <c r="AB2463" i="10" s="1"/>
  <c r="M2463" i="10"/>
  <c r="L2463" i="10"/>
  <c r="K2463" i="10"/>
  <c r="J2463" i="10"/>
  <c r="I2463" i="10"/>
  <c r="H2463" i="10"/>
  <c r="AA2463" i="10" s="1"/>
  <c r="G2463" i="10"/>
  <c r="Z2463" i="10" s="1"/>
  <c r="F2463" i="10"/>
  <c r="Y2462" i="10"/>
  <c r="X2462" i="10"/>
  <c r="W2462" i="10"/>
  <c r="V2462" i="10"/>
  <c r="S2462" i="10"/>
  <c r="R2462" i="10"/>
  <c r="Q2462" i="10"/>
  <c r="AD2462" i="10" s="1"/>
  <c r="P2462" i="10"/>
  <c r="O2462" i="10"/>
  <c r="N2462" i="10"/>
  <c r="AB2462" i="10" s="1"/>
  <c r="M2462" i="10"/>
  <c r="L2462" i="10"/>
  <c r="K2462" i="10"/>
  <c r="J2462" i="10"/>
  <c r="I2462" i="10"/>
  <c r="H2462" i="10"/>
  <c r="AA2462" i="10" s="1"/>
  <c r="G2462" i="10"/>
  <c r="Z2462" i="10" s="1"/>
  <c r="F2462" i="10"/>
  <c r="Y2461" i="10"/>
  <c r="X2461" i="10"/>
  <c r="W2461" i="10"/>
  <c r="V2461" i="10"/>
  <c r="S2461" i="10"/>
  <c r="R2461" i="10"/>
  <c r="Q2461" i="10"/>
  <c r="AD2461" i="10" s="1"/>
  <c r="P2461" i="10"/>
  <c r="O2461" i="10"/>
  <c r="N2461" i="10"/>
  <c r="AB2461" i="10" s="1"/>
  <c r="M2461" i="10"/>
  <c r="L2461" i="10"/>
  <c r="K2461" i="10"/>
  <c r="J2461" i="10"/>
  <c r="I2461" i="10"/>
  <c r="H2461" i="10"/>
  <c r="AA2461" i="10" s="1"/>
  <c r="G2461" i="10"/>
  <c r="Z2461" i="10" s="1"/>
  <c r="F2461" i="10"/>
  <c r="Y2460" i="10"/>
  <c r="X2460" i="10"/>
  <c r="W2460" i="10"/>
  <c r="V2460" i="10"/>
  <c r="S2460" i="10"/>
  <c r="R2460" i="10"/>
  <c r="Q2460" i="10"/>
  <c r="AD2460" i="10" s="1"/>
  <c r="P2460" i="10"/>
  <c r="O2460" i="10"/>
  <c r="N2460" i="10"/>
  <c r="AB2460" i="10" s="1"/>
  <c r="M2460" i="10"/>
  <c r="L2460" i="10"/>
  <c r="K2460" i="10"/>
  <c r="J2460" i="10"/>
  <c r="I2460" i="10"/>
  <c r="H2460" i="10"/>
  <c r="AA2460" i="10" s="1"/>
  <c r="G2460" i="10"/>
  <c r="Z2460" i="10" s="1"/>
  <c r="F2460" i="10"/>
  <c r="Y2459" i="10"/>
  <c r="X2459" i="10"/>
  <c r="W2459" i="10"/>
  <c r="V2459" i="10"/>
  <c r="S2459" i="10"/>
  <c r="R2459" i="10"/>
  <c r="Q2459" i="10"/>
  <c r="AD2459" i="10" s="1"/>
  <c r="P2459" i="10"/>
  <c r="O2459" i="10"/>
  <c r="N2459" i="10"/>
  <c r="AB2459" i="10" s="1"/>
  <c r="M2459" i="10"/>
  <c r="L2459" i="10"/>
  <c r="K2459" i="10"/>
  <c r="J2459" i="10"/>
  <c r="I2459" i="10"/>
  <c r="H2459" i="10"/>
  <c r="AA2459" i="10" s="1"/>
  <c r="G2459" i="10"/>
  <c r="Z2459" i="10" s="1"/>
  <c r="F2459" i="10"/>
  <c r="Y2458" i="10"/>
  <c r="X2458" i="10"/>
  <c r="W2458" i="10"/>
  <c r="V2458" i="10"/>
  <c r="S2458" i="10"/>
  <c r="R2458" i="10"/>
  <c r="Q2458" i="10"/>
  <c r="AD2458" i="10" s="1"/>
  <c r="P2458" i="10"/>
  <c r="O2458" i="10"/>
  <c r="N2458" i="10"/>
  <c r="AB2458" i="10" s="1"/>
  <c r="M2458" i="10"/>
  <c r="L2458" i="10"/>
  <c r="K2458" i="10"/>
  <c r="J2458" i="10"/>
  <c r="I2458" i="10"/>
  <c r="H2458" i="10"/>
  <c r="AA2458" i="10" s="1"/>
  <c r="G2458" i="10"/>
  <c r="Z2458" i="10" s="1"/>
  <c r="F2458" i="10"/>
  <c r="Y2457" i="10"/>
  <c r="X2457" i="10"/>
  <c r="W2457" i="10"/>
  <c r="V2457" i="10"/>
  <c r="S2457" i="10"/>
  <c r="R2457" i="10"/>
  <c r="Q2457" i="10"/>
  <c r="AD2457" i="10" s="1"/>
  <c r="P2457" i="10"/>
  <c r="O2457" i="10"/>
  <c r="N2457" i="10"/>
  <c r="AB2457" i="10" s="1"/>
  <c r="M2457" i="10"/>
  <c r="L2457" i="10"/>
  <c r="K2457" i="10"/>
  <c r="J2457" i="10"/>
  <c r="I2457" i="10"/>
  <c r="H2457" i="10"/>
  <c r="AA2457" i="10" s="1"/>
  <c r="G2457" i="10"/>
  <c r="Z2457" i="10" s="1"/>
  <c r="F2457" i="10"/>
  <c r="Y2456" i="10"/>
  <c r="X2456" i="10"/>
  <c r="W2456" i="10"/>
  <c r="V2456" i="10"/>
  <c r="S2456" i="10"/>
  <c r="R2456" i="10"/>
  <c r="Q2456" i="10"/>
  <c r="AD2456" i="10" s="1"/>
  <c r="P2456" i="10"/>
  <c r="O2456" i="10"/>
  <c r="N2456" i="10"/>
  <c r="AB2456" i="10" s="1"/>
  <c r="M2456" i="10"/>
  <c r="L2456" i="10"/>
  <c r="K2456" i="10"/>
  <c r="J2456" i="10"/>
  <c r="I2456" i="10"/>
  <c r="H2456" i="10"/>
  <c r="AA2456" i="10" s="1"/>
  <c r="G2456" i="10"/>
  <c r="Z2456" i="10" s="1"/>
  <c r="F2456" i="10"/>
  <c r="Y2455" i="10"/>
  <c r="X2455" i="10"/>
  <c r="W2455" i="10"/>
  <c r="V2455" i="10"/>
  <c r="S2455" i="10"/>
  <c r="R2455" i="10"/>
  <c r="Q2455" i="10"/>
  <c r="AD2455" i="10" s="1"/>
  <c r="P2455" i="10"/>
  <c r="O2455" i="10"/>
  <c r="N2455" i="10"/>
  <c r="AB2455" i="10" s="1"/>
  <c r="M2455" i="10"/>
  <c r="L2455" i="10"/>
  <c r="K2455" i="10"/>
  <c r="J2455" i="10"/>
  <c r="I2455" i="10"/>
  <c r="H2455" i="10"/>
  <c r="AA2455" i="10" s="1"/>
  <c r="G2455" i="10"/>
  <c r="Z2455" i="10" s="1"/>
  <c r="F2455" i="10"/>
  <c r="Y2454" i="10"/>
  <c r="X2454" i="10"/>
  <c r="W2454" i="10"/>
  <c r="V2454" i="10"/>
  <c r="S2454" i="10"/>
  <c r="R2454" i="10"/>
  <c r="Q2454" i="10"/>
  <c r="AD2454" i="10" s="1"/>
  <c r="P2454" i="10"/>
  <c r="O2454" i="10"/>
  <c r="N2454" i="10"/>
  <c r="AB2454" i="10" s="1"/>
  <c r="M2454" i="10"/>
  <c r="L2454" i="10"/>
  <c r="K2454" i="10"/>
  <c r="J2454" i="10"/>
  <c r="I2454" i="10"/>
  <c r="H2454" i="10"/>
  <c r="AA2454" i="10" s="1"/>
  <c r="G2454" i="10"/>
  <c r="Z2454" i="10" s="1"/>
  <c r="F2454" i="10"/>
  <c r="Y2453" i="10"/>
  <c r="X2453" i="10"/>
  <c r="W2453" i="10"/>
  <c r="V2453" i="10"/>
  <c r="S2453" i="10"/>
  <c r="R2453" i="10"/>
  <c r="Q2453" i="10"/>
  <c r="AD2453" i="10" s="1"/>
  <c r="P2453" i="10"/>
  <c r="O2453" i="10"/>
  <c r="N2453" i="10"/>
  <c r="AB2453" i="10" s="1"/>
  <c r="M2453" i="10"/>
  <c r="L2453" i="10"/>
  <c r="K2453" i="10"/>
  <c r="J2453" i="10"/>
  <c r="I2453" i="10"/>
  <c r="H2453" i="10"/>
  <c r="AA2453" i="10" s="1"/>
  <c r="G2453" i="10"/>
  <c r="Z2453" i="10" s="1"/>
  <c r="F2453" i="10"/>
  <c r="Y2452" i="10"/>
  <c r="X2452" i="10"/>
  <c r="W2452" i="10"/>
  <c r="V2452" i="10"/>
  <c r="S2452" i="10"/>
  <c r="R2452" i="10"/>
  <c r="Q2452" i="10"/>
  <c r="AD2452" i="10" s="1"/>
  <c r="P2452" i="10"/>
  <c r="O2452" i="10"/>
  <c r="N2452" i="10"/>
  <c r="AB2452" i="10" s="1"/>
  <c r="M2452" i="10"/>
  <c r="L2452" i="10"/>
  <c r="K2452" i="10"/>
  <c r="J2452" i="10"/>
  <c r="I2452" i="10"/>
  <c r="H2452" i="10"/>
  <c r="AA2452" i="10" s="1"/>
  <c r="G2452" i="10"/>
  <c r="Z2452" i="10" s="1"/>
  <c r="F2452" i="10"/>
  <c r="Y2451" i="10"/>
  <c r="X2451" i="10"/>
  <c r="W2451" i="10"/>
  <c r="V2451" i="10"/>
  <c r="S2451" i="10"/>
  <c r="R2451" i="10"/>
  <c r="Q2451" i="10"/>
  <c r="AD2451" i="10" s="1"/>
  <c r="P2451" i="10"/>
  <c r="O2451" i="10"/>
  <c r="N2451" i="10"/>
  <c r="AB2451" i="10" s="1"/>
  <c r="M2451" i="10"/>
  <c r="L2451" i="10"/>
  <c r="K2451" i="10"/>
  <c r="J2451" i="10"/>
  <c r="I2451" i="10"/>
  <c r="H2451" i="10"/>
  <c r="AA2451" i="10" s="1"/>
  <c r="G2451" i="10"/>
  <c r="Z2451" i="10" s="1"/>
  <c r="F2451" i="10"/>
  <c r="Y2450" i="10"/>
  <c r="X2450" i="10"/>
  <c r="W2450" i="10"/>
  <c r="V2450" i="10"/>
  <c r="S2450" i="10"/>
  <c r="R2450" i="10"/>
  <c r="Q2450" i="10"/>
  <c r="AD2450" i="10" s="1"/>
  <c r="P2450" i="10"/>
  <c r="O2450" i="10"/>
  <c r="N2450" i="10"/>
  <c r="AB2450" i="10" s="1"/>
  <c r="M2450" i="10"/>
  <c r="L2450" i="10"/>
  <c r="K2450" i="10"/>
  <c r="J2450" i="10"/>
  <c r="I2450" i="10"/>
  <c r="H2450" i="10"/>
  <c r="AA2450" i="10" s="1"/>
  <c r="G2450" i="10"/>
  <c r="Z2450" i="10" s="1"/>
  <c r="F2450" i="10"/>
  <c r="Y2449" i="10"/>
  <c r="X2449" i="10"/>
  <c r="W2449" i="10"/>
  <c r="V2449" i="10"/>
  <c r="S2449" i="10"/>
  <c r="R2449" i="10"/>
  <c r="Q2449" i="10"/>
  <c r="AD2449" i="10" s="1"/>
  <c r="P2449" i="10"/>
  <c r="O2449" i="10"/>
  <c r="N2449" i="10"/>
  <c r="AB2449" i="10" s="1"/>
  <c r="M2449" i="10"/>
  <c r="L2449" i="10"/>
  <c r="K2449" i="10"/>
  <c r="J2449" i="10"/>
  <c r="I2449" i="10"/>
  <c r="H2449" i="10"/>
  <c r="AA2449" i="10" s="1"/>
  <c r="G2449" i="10"/>
  <c r="Z2449" i="10" s="1"/>
  <c r="F2449" i="10"/>
  <c r="Y2448" i="10"/>
  <c r="X2448" i="10"/>
  <c r="W2448" i="10"/>
  <c r="V2448" i="10"/>
  <c r="S2448" i="10"/>
  <c r="R2448" i="10"/>
  <c r="Q2448" i="10"/>
  <c r="AD2448" i="10" s="1"/>
  <c r="P2448" i="10"/>
  <c r="O2448" i="10"/>
  <c r="N2448" i="10"/>
  <c r="AB2448" i="10" s="1"/>
  <c r="M2448" i="10"/>
  <c r="L2448" i="10"/>
  <c r="K2448" i="10"/>
  <c r="J2448" i="10"/>
  <c r="I2448" i="10"/>
  <c r="H2448" i="10"/>
  <c r="AA2448" i="10" s="1"/>
  <c r="G2448" i="10"/>
  <c r="Z2448" i="10" s="1"/>
  <c r="F2448" i="10"/>
  <c r="Y2447" i="10"/>
  <c r="X2447" i="10"/>
  <c r="W2447" i="10"/>
  <c r="V2447" i="10"/>
  <c r="S2447" i="10"/>
  <c r="R2447" i="10"/>
  <c r="Q2447" i="10"/>
  <c r="AD2447" i="10" s="1"/>
  <c r="P2447" i="10"/>
  <c r="O2447" i="10"/>
  <c r="N2447" i="10"/>
  <c r="AB2447" i="10" s="1"/>
  <c r="M2447" i="10"/>
  <c r="L2447" i="10"/>
  <c r="K2447" i="10"/>
  <c r="J2447" i="10"/>
  <c r="I2447" i="10"/>
  <c r="H2447" i="10"/>
  <c r="AA2447" i="10" s="1"/>
  <c r="G2447" i="10"/>
  <c r="Z2447" i="10" s="1"/>
  <c r="F2447" i="10"/>
  <c r="Y2446" i="10"/>
  <c r="X2446" i="10"/>
  <c r="W2446" i="10"/>
  <c r="V2446" i="10"/>
  <c r="S2446" i="10"/>
  <c r="R2446" i="10"/>
  <c r="Q2446" i="10"/>
  <c r="AD2446" i="10" s="1"/>
  <c r="P2446" i="10"/>
  <c r="O2446" i="10"/>
  <c r="N2446" i="10"/>
  <c r="AB2446" i="10" s="1"/>
  <c r="M2446" i="10"/>
  <c r="L2446" i="10"/>
  <c r="K2446" i="10"/>
  <c r="J2446" i="10"/>
  <c r="I2446" i="10"/>
  <c r="H2446" i="10"/>
  <c r="AA2446" i="10" s="1"/>
  <c r="G2446" i="10"/>
  <c r="Z2446" i="10" s="1"/>
  <c r="F2446" i="10"/>
  <c r="Y2445" i="10"/>
  <c r="X2445" i="10"/>
  <c r="W2445" i="10"/>
  <c r="V2445" i="10"/>
  <c r="S2445" i="10"/>
  <c r="R2445" i="10"/>
  <c r="Q2445" i="10"/>
  <c r="AD2445" i="10" s="1"/>
  <c r="P2445" i="10"/>
  <c r="O2445" i="10"/>
  <c r="N2445" i="10"/>
  <c r="AB2445" i="10" s="1"/>
  <c r="M2445" i="10"/>
  <c r="L2445" i="10"/>
  <c r="K2445" i="10"/>
  <c r="J2445" i="10"/>
  <c r="I2445" i="10"/>
  <c r="H2445" i="10"/>
  <c r="AA2445" i="10" s="1"/>
  <c r="G2445" i="10"/>
  <c r="Z2445" i="10" s="1"/>
  <c r="F2445" i="10"/>
  <c r="Y2444" i="10"/>
  <c r="X2444" i="10"/>
  <c r="W2444" i="10"/>
  <c r="V2444" i="10"/>
  <c r="S2444" i="10"/>
  <c r="R2444" i="10"/>
  <c r="Q2444" i="10"/>
  <c r="AD2444" i="10" s="1"/>
  <c r="P2444" i="10"/>
  <c r="O2444" i="10"/>
  <c r="N2444" i="10"/>
  <c r="AB2444" i="10" s="1"/>
  <c r="M2444" i="10"/>
  <c r="L2444" i="10"/>
  <c r="K2444" i="10"/>
  <c r="J2444" i="10"/>
  <c r="I2444" i="10"/>
  <c r="H2444" i="10"/>
  <c r="AA2444" i="10" s="1"/>
  <c r="G2444" i="10"/>
  <c r="Z2444" i="10" s="1"/>
  <c r="F2444" i="10"/>
  <c r="Y2443" i="10"/>
  <c r="X2443" i="10"/>
  <c r="W2443" i="10"/>
  <c r="V2443" i="10"/>
  <c r="S2443" i="10"/>
  <c r="R2443" i="10"/>
  <c r="Q2443" i="10"/>
  <c r="AD2443" i="10" s="1"/>
  <c r="P2443" i="10"/>
  <c r="O2443" i="10"/>
  <c r="N2443" i="10"/>
  <c r="AB2443" i="10" s="1"/>
  <c r="M2443" i="10"/>
  <c r="L2443" i="10"/>
  <c r="K2443" i="10"/>
  <c r="J2443" i="10"/>
  <c r="I2443" i="10"/>
  <c r="H2443" i="10"/>
  <c r="AA2443" i="10" s="1"/>
  <c r="G2443" i="10"/>
  <c r="Z2443" i="10" s="1"/>
  <c r="F2443" i="10"/>
  <c r="Y2442" i="10"/>
  <c r="X2442" i="10"/>
  <c r="W2442" i="10"/>
  <c r="V2442" i="10"/>
  <c r="S2442" i="10"/>
  <c r="R2442" i="10"/>
  <c r="Q2442" i="10"/>
  <c r="AD2442" i="10" s="1"/>
  <c r="P2442" i="10"/>
  <c r="O2442" i="10"/>
  <c r="N2442" i="10"/>
  <c r="AB2442" i="10" s="1"/>
  <c r="M2442" i="10"/>
  <c r="L2442" i="10"/>
  <c r="K2442" i="10"/>
  <c r="J2442" i="10"/>
  <c r="I2442" i="10"/>
  <c r="H2442" i="10"/>
  <c r="AA2442" i="10" s="1"/>
  <c r="G2442" i="10"/>
  <c r="Z2442" i="10" s="1"/>
  <c r="F2442" i="10"/>
  <c r="Y2441" i="10"/>
  <c r="X2441" i="10"/>
  <c r="W2441" i="10"/>
  <c r="V2441" i="10"/>
  <c r="S2441" i="10"/>
  <c r="R2441" i="10"/>
  <c r="Q2441" i="10"/>
  <c r="AD2441" i="10" s="1"/>
  <c r="P2441" i="10"/>
  <c r="O2441" i="10"/>
  <c r="N2441" i="10"/>
  <c r="AB2441" i="10" s="1"/>
  <c r="M2441" i="10"/>
  <c r="L2441" i="10"/>
  <c r="K2441" i="10"/>
  <c r="J2441" i="10"/>
  <c r="I2441" i="10"/>
  <c r="H2441" i="10"/>
  <c r="AA2441" i="10" s="1"/>
  <c r="G2441" i="10"/>
  <c r="Z2441" i="10" s="1"/>
  <c r="F2441" i="10"/>
  <c r="Y2440" i="10"/>
  <c r="X2440" i="10"/>
  <c r="W2440" i="10"/>
  <c r="V2440" i="10"/>
  <c r="S2440" i="10"/>
  <c r="R2440" i="10"/>
  <c r="Q2440" i="10"/>
  <c r="AD2440" i="10" s="1"/>
  <c r="P2440" i="10"/>
  <c r="O2440" i="10"/>
  <c r="N2440" i="10"/>
  <c r="AB2440" i="10" s="1"/>
  <c r="M2440" i="10"/>
  <c r="L2440" i="10"/>
  <c r="K2440" i="10"/>
  <c r="J2440" i="10"/>
  <c r="I2440" i="10"/>
  <c r="H2440" i="10"/>
  <c r="AA2440" i="10" s="1"/>
  <c r="G2440" i="10"/>
  <c r="Z2440" i="10" s="1"/>
  <c r="F2440" i="10"/>
  <c r="Y2439" i="10"/>
  <c r="X2439" i="10"/>
  <c r="W2439" i="10"/>
  <c r="V2439" i="10"/>
  <c r="S2439" i="10"/>
  <c r="R2439" i="10"/>
  <c r="Q2439" i="10"/>
  <c r="AD2439" i="10" s="1"/>
  <c r="P2439" i="10"/>
  <c r="O2439" i="10"/>
  <c r="N2439" i="10"/>
  <c r="AB2439" i="10" s="1"/>
  <c r="M2439" i="10"/>
  <c r="L2439" i="10"/>
  <c r="K2439" i="10"/>
  <c r="J2439" i="10"/>
  <c r="I2439" i="10"/>
  <c r="H2439" i="10"/>
  <c r="AA2439" i="10" s="1"/>
  <c r="G2439" i="10"/>
  <c r="Z2439" i="10" s="1"/>
  <c r="F2439" i="10"/>
  <c r="Y2438" i="10"/>
  <c r="X2438" i="10"/>
  <c r="W2438" i="10"/>
  <c r="V2438" i="10"/>
  <c r="S2438" i="10"/>
  <c r="R2438" i="10"/>
  <c r="Q2438" i="10"/>
  <c r="AD2438" i="10" s="1"/>
  <c r="P2438" i="10"/>
  <c r="O2438" i="10"/>
  <c r="N2438" i="10"/>
  <c r="AB2438" i="10" s="1"/>
  <c r="M2438" i="10"/>
  <c r="L2438" i="10"/>
  <c r="K2438" i="10"/>
  <c r="J2438" i="10"/>
  <c r="I2438" i="10"/>
  <c r="H2438" i="10"/>
  <c r="AA2438" i="10" s="1"/>
  <c r="G2438" i="10"/>
  <c r="Z2438" i="10" s="1"/>
  <c r="F2438" i="10"/>
  <c r="Y2437" i="10"/>
  <c r="X2437" i="10"/>
  <c r="W2437" i="10"/>
  <c r="V2437" i="10"/>
  <c r="S2437" i="10"/>
  <c r="R2437" i="10"/>
  <c r="Q2437" i="10"/>
  <c r="AD2437" i="10" s="1"/>
  <c r="P2437" i="10"/>
  <c r="O2437" i="10"/>
  <c r="N2437" i="10"/>
  <c r="AB2437" i="10" s="1"/>
  <c r="M2437" i="10"/>
  <c r="L2437" i="10"/>
  <c r="K2437" i="10"/>
  <c r="J2437" i="10"/>
  <c r="I2437" i="10"/>
  <c r="H2437" i="10"/>
  <c r="AA2437" i="10" s="1"/>
  <c r="G2437" i="10"/>
  <c r="Z2437" i="10" s="1"/>
  <c r="F2437" i="10"/>
  <c r="Y2436" i="10"/>
  <c r="X2436" i="10"/>
  <c r="W2436" i="10"/>
  <c r="V2436" i="10"/>
  <c r="S2436" i="10"/>
  <c r="R2436" i="10"/>
  <c r="Q2436" i="10"/>
  <c r="AD2436" i="10" s="1"/>
  <c r="P2436" i="10"/>
  <c r="O2436" i="10"/>
  <c r="N2436" i="10"/>
  <c r="AB2436" i="10" s="1"/>
  <c r="M2436" i="10"/>
  <c r="L2436" i="10"/>
  <c r="K2436" i="10"/>
  <c r="J2436" i="10"/>
  <c r="I2436" i="10"/>
  <c r="H2436" i="10"/>
  <c r="AA2436" i="10" s="1"/>
  <c r="G2436" i="10"/>
  <c r="Z2436" i="10" s="1"/>
  <c r="F2436" i="10"/>
  <c r="Y2435" i="10"/>
  <c r="X2435" i="10"/>
  <c r="W2435" i="10"/>
  <c r="V2435" i="10"/>
  <c r="S2435" i="10"/>
  <c r="R2435" i="10"/>
  <c r="Q2435" i="10"/>
  <c r="AD2435" i="10" s="1"/>
  <c r="P2435" i="10"/>
  <c r="O2435" i="10"/>
  <c r="N2435" i="10"/>
  <c r="AB2435" i="10" s="1"/>
  <c r="M2435" i="10"/>
  <c r="L2435" i="10"/>
  <c r="K2435" i="10"/>
  <c r="J2435" i="10"/>
  <c r="I2435" i="10"/>
  <c r="H2435" i="10"/>
  <c r="AA2435" i="10" s="1"/>
  <c r="G2435" i="10"/>
  <c r="Z2435" i="10" s="1"/>
  <c r="F2435" i="10"/>
  <c r="Y2434" i="10"/>
  <c r="X2434" i="10"/>
  <c r="W2434" i="10"/>
  <c r="V2434" i="10"/>
  <c r="S2434" i="10"/>
  <c r="R2434" i="10"/>
  <c r="Q2434" i="10"/>
  <c r="AD2434" i="10" s="1"/>
  <c r="P2434" i="10"/>
  <c r="O2434" i="10"/>
  <c r="N2434" i="10"/>
  <c r="AB2434" i="10" s="1"/>
  <c r="M2434" i="10"/>
  <c r="L2434" i="10"/>
  <c r="K2434" i="10"/>
  <c r="J2434" i="10"/>
  <c r="I2434" i="10"/>
  <c r="H2434" i="10"/>
  <c r="AA2434" i="10" s="1"/>
  <c r="G2434" i="10"/>
  <c r="Z2434" i="10" s="1"/>
  <c r="F2434" i="10"/>
  <c r="Y2433" i="10"/>
  <c r="X2433" i="10"/>
  <c r="W2433" i="10"/>
  <c r="V2433" i="10"/>
  <c r="S2433" i="10"/>
  <c r="R2433" i="10"/>
  <c r="Q2433" i="10"/>
  <c r="AD2433" i="10" s="1"/>
  <c r="P2433" i="10"/>
  <c r="O2433" i="10"/>
  <c r="N2433" i="10"/>
  <c r="AB2433" i="10" s="1"/>
  <c r="M2433" i="10"/>
  <c r="L2433" i="10"/>
  <c r="K2433" i="10"/>
  <c r="J2433" i="10"/>
  <c r="I2433" i="10"/>
  <c r="H2433" i="10"/>
  <c r="AA2433" i="10" s="1"/>
  <c r="G2433" i="10"/>
  <c r="Z2433" i="10" s="1"/>
  <c r="F2433" i="10"/>
  <c r="Y2432" i="10"/>
  <c r="X2432" i="10"/>
  <c r="W2432" i="10"/>
  <c r="V2432" i="10"/>
  <c r="S2432" i="10"/>
  <c r="R2432" i="10"/>
  <c r="Q2432" i="10"/>
  <c r="AD2432" i="10" s="1"/>
  <c r="P2432" i="10"/>
  <c r="O2432" i="10"/>
  <c r="N2432" i="10"/>
  <c r="AB2432" i="10" s="1"/>
  <c r="M2432" i="10"/>
  <c r="L2432" i="10"/>
  <c r="K2432" i="10"/>
  <c r="J2432" i="10"/>
  <c r="I2432" i="10"/>
  <c r="H2432" i="10"/>
  <c r="AA2432" i="10" s="1"/>
  <c r="G2432" i="10"/>
  <c r="Z2432" i="10" s="1"/>
  <c r="F2432" i="10"/>
  <c r="Y2431" i="10"/>
  <c r="X2431" i="10"/>
  <c r="W2431" i="10"/>
  <c r="V2431" i="10"/>
  <c r="S2431" i="10"/>
  <c r="R2431" i="10"/>
  <c r="Q2431" i="10"/>
  <c r="AD2431" i="10" s="1"/>
  <c r="P2431" i="10"/>
  <c r="O2431" i="10"/>
  <c r="N2431" i="10"/>
  <c r="AB2431" i="10" s="1"/>
  <c r="M2431" i="10"/>
  <c r="L2431" i="10"/>
  <c r="K2431" i="10"/>
  <c r="J2431" i="10"/>
  <c r="I2431" i="10"/>
  <c r="H2431" i="10"/>
  <c r="AA2431" i="10" s="1"/>
  <c r="G2431" i="10"/>
  <c r="Z2431" i="10" s="1"/>
  <c r="F2431" i="10"/>
  <c r="Y2430" i="10"/>
  <c r="X2430" i="10"/>
  <c r="W2430" i="10"/>
  <c r="V2430" i="10"/>
  <c r="S2430" i="10"/>
  <c r="R2430" i="10"/>
  <c r="Q2430" i="10"/>
  <c r="AD2430" i="10" s="1"/>
  <c r="P2430" i="10"/>
  <c r="O2430" i="10"/>
  <c r="N2430" i="10"/>
  <c r="AB2430" i="10" s="1"/>
  <c r="M2430" i="10"/>
  <c r="L2430" i="10"/>
  <c r="K2430" i="10"/>
  <c r="J2430" i="10"/>
  <c r="I2430" i="10"/>
  <c r="H2430" i="10"/>
  <c r="AA2430" i="10" s="1"/>
  <c r="G2430" i="10"/>
  <c r="Z2430" i="10" s="1"/>
  <c r="F2430" i="10"/>
  <c r="Y2429" i="10"/>
  <c r="X2429" i="10"/>
  <c r="W2429" i="10"/>
  <c r="V2429" i="10"/>
  <c r="S2429" i="10"/>
  <c r="R2429" i="10"/>
  <c r="Q2429" i="10"/>
  <c r="AD2429" i="10" s="1"/>
  <c r="P2429" i="10"/>
  <c r="O2429" i="10"/>
  <c r="N2429" i="10"/>
  <c r="AB2429" i="10" s="1"/>
  <c r="M2429" i="10"/>
  <c r="L2429" i="10"/>
  <c r="K2429" i="10"/>
  <c r="J2429" i="10"/>
  <c r="I2429" i="10"/>
  <c r="H2429" i="10"/>
  <c r="AA2429" i="10" s="1"/>
  <c r="G2429" i="10"/>
  <c r="Z2429" i="10" s="1"/>
  <c r="F2429" i="10"/>
  <c r="Y2428" i="10"/>
  <c r="X2428" i="10"/>
  <c r="W2428" i="10"/>
  <c r="V2428" i="10"/>
  <c r="S2428" i="10"/>
  <c r="R2428" i="10"/>
  <c r="Q2428" i="10"/>
  <c r="AD2428" i="10" s="1"/>
  <c r="P2428" i="10"/>
  <c r="O2428" i="10"/>
  <c r="N2428" i="10"/>
  <c r="AB2428" i="10" s="1"/>
  <c r="M2428" i="10"/>
  <c r="L2428" i="10"/>
  <c r="K2428" i="10"/>
  <c r="J2428" i="10"/>
  <c r="I2428" i="10"/>
  <c r="H2428" i="10"/>
  <c r="AA2428" i="10" s="1"/>
  <c r="G2428" i="10"/>
  <c r="Z2428" i="10" s="1"/>
  <c r="F2428" i="10"/>
  <c r="Y2427" i="10"/>
  <c r="X2427" i="10"/>
  <c r="W2427" i="10"/>
  <c r="V2427" i="10"/>
  <c r="S2427" i="10"/>
  <c r="R2427" i="10"/>
  <c r="Q2427" i="10"/>
  <c r="AD2427" i="10" s="1"/>
  <c r="P2427" i="10"/>
  <c r="O2427" i="10"/>
  <c r="N2427" i="10"/>
  <c r="AB2427" i="10" s="1"/>
  <c r="M2427" i="10"/>
  <c r="L2427" i="10"/>
  <c r="K2427" i="10"/>
  <c r="J2427" i="10"/>
  <c r="I2427" i="10"/>
  <c r="H2427" i="10"/>
  <c r="AA2427" i="10" s="1"/>
  <c r="G2427" i="10"/>
  <c r="Z2427" i="10" s="1"/>
  <c r="F2427" i="10"/>
  <c r="Y2426" i="10"/>
  <c r="X2426" i="10"/>
  <c r="W2426" i="10"/>
  <c r="V2426" i="10"/>
  <c r="S2426" i="10"/>
  <c r="R2426" i="10"/>
  <c r="Q2426" i="10"/>
  <c r="AD2426" i="10" s="1"/>
  <c r="P2426" i="10"/>
  <c r="O2426" i="10"/>
  <c r="N2426" i="10"/>
  <c r="AB2426" i="10" s="1"/>
  <c r="M2426" i="10"/>
  <c r="L2426" i="10"/>
  <c r="K2426" i="10"/>
  <c r="J2426" i="10"/>
  <c r="I2426" i="10"/>
  <c r="H2426" i="10"/>
  <c r="AA2426" i="10" s="1"/>
  <c r="G2426" i="10"/>
  <c r="Z2426" i="10" s="1"/>
  <c r="F2426" i="10"/>
  <c r="Y2425" i="10"/>
  <c r="X2425" i="10"/>
  <c r="W2425" i="10"/>
  <c r="V2425" i="10"/>
  <c r="S2425" i="10"/>
  <c r="R2425" i="10"/>
  <c r="Q2425" i="10"/>
  <c r="AD2425" i="10" s="1"/>
  <c r="P2425" i="10"/>
  <c r="O2425" i="10"/>
  <c r="N2425" i="10"/>
  <c r="AB2425" i="10" s="1"/>
  <c r="M2425" i="10"/>
  <c r="L2425" i="10"/>
  <c r="K2425" i="10"/>
  <c r="J2425" i="10"/>
  <c r="I2425" i="10"/>
  <c r="H2425" i="10"/>
  <c r="AA2425" i="10" s="1"/>
  <c r="G2425" i="10"/>
  <c r="Z2425" i="10" s="1"/>
  <c r="F2425" i="10"/>
  <c r="Y2424" i="10"/>
  <c r="X2424" i="10"/>
  <c r="W2424" i="10"/>
  <c r="V2424" i="10"/>
  <c r="S2424" i="10"/>
  <c r="R2424" i="10"/>
  <c r="Q2424" i="10"/>
  <c r="AD2424" i="10" s="1"/>
  <c r="P2424" i="10"/>
  <c r="O2424" i="10"/>
  <c r="N2424" i="10"/>
  <c r="AB2424" i="10" s="1"/>
  <c r="M2424" i="10"/>
  <c r="L2424" i="10"/>
  <c r="K2424" i="10"/>
  <c r="J2424" i="10"/>
  <c r="I2424" i="10"/>
  <c r="H2424" i="10"/>
  <c r="AA2424" i="10" s="1"/>
  <c r="G2424" i="10"/>
  <c r="Z2424" i="10" s="1"/>
  <c r="F2424" i="10"/>
  <c r="Y2423" i="10"/>
  <c r="X2423" i="10"/>
  <c r="W2423" i="10"/>
  <c r="V2423" i="10"/>
  <c r="S2423" i="10"/>
  <c r="R2423" i="10"/>
  <c r="Q2423" i="10"/>
  <c r="AD2423" i="10" s="1"/>
  <c r="P2423" i="10"/>
  <c r="O2423" i="10"/>
  <c r="N2423" i="10"/>
  <c r="AB2423" i="10" s="1"/>
  <c r="M2423" i="10"/>
  <c r="L2423" i="10"/>
  <c r="K2423" i="10"/>
  <c r="J2423" i="10"/>
  <c r="I2423" i="10"/>
  <c r="H2423" i="10"/>
  <c r="AA2423" i="10" s="1"/>
  <c r="G2423" i="10"/>
  <c r="Z2423" i="10" s="1"/>
  <c r="F2423" i="10"/>
  <c r="Y2422" i="10"/>
  <c r="X2422" i="10"/>
  <c r="W2422" i="10"/>
  <c r="V2422" i="10"/>
  <c r="S2422" i="10"/>
  <c r="R2422" i="10"/>
  <c r="Q2422" i="10"/>
  <c r="AD2422" i="10" s="1"/>
  <c r="P2422" i="10"/>
  <c r="O2422" i="10"/>
  <c r="N2422" i="10"/>
  <c r="AB2422" i="10" s="1"/>
  <c r="M2422" i="10"/>
  <c r="L2422" i="10"/>
  <c r="K2422" i="10"/>
  <c r="J2422" i="10"/>
  <c r="I2422" i="10"/>
  <c r="H2422" i="10"/>
  <c r="AA2422" i="10" s="1"/>
  <c r="G2422" i="10"/>
  <c r="Z2422" i="10" s="1"/>
  <c r="F2422" i="10"/>
  <c r="Y2421" i="10"/>
  <c r="X2421" i="10"/>
  <c r="W2421" i="10"/>
  <c r="V2421" i="10"/>
  <c r="S2421" i="10"/>
  <c r="R2421" i="10"/>
  <c r="Q2421" i="10"/>
  <c r="AD2421" i="10" s="1"/>
  <c r="P2421" i="10"/>
  <c r="O2421" i="10"/>
  <c r="N2421" i="10"/>
  <c r="AB2421" i="10" s="1"/>
  <c r="M2421" i="10"/>
  <c r="L2421" i="10"/>
  <c r="K2421" i="10"/>
  <c r="J2421" i="10"/>
  <c r="I2421" i="10"/>
  <c r="H2421" i="10"/>
  <c r="AA2421" i="10" s="1"/>
  <c r="G2421" i="10"/>
  <c r="Z2421" i="10" s="1"/>
  <c r="F2421" i="10"/>
  <c r="Y2420" i="10"/>
  <c r="X2420" i="10"/>
  <c r="W2420" i="10"/>
  <c r="V2420" i="10"/>
  <c r="S2420" i="10"/>
  <c r="R2420" i="10"/>
  <c r="Q2420" i="10"/>
  <c r="AD2420" i="10" s="1"/>
  <c r="P2420" i="10"/>
  <c r="O2420" i="10"/>
  <c r="N2420" i="10"/>
  <c r="AB2420" i="10" s="1"/>
  <c r="M2420" i="10"/>
  <c r="L2420" i="10"/>
  <c r="K2420" i="10"/>
  <c r="J2420" i="10"/>
  <c r="I2420" i="10"/>
  <c r="H2420" i="10"/>
  <c r="AA2420" i="10" s="1"/>
  <c r="G2420" i="10"/>
  <c r="Z2420" i="10" s="1"/>
  <c r="F2420" i="10"/>
  <c r="Y2419" i="10"/>
  <c r="X2419" i="10"/>
  <c r="W2419" i="10"/>
  <c r="V2419" i="10"/>
  <c r="S2419" i="10"/>
  <c r="R2419" i="10"/>
  <c r="Q2419" i="10"/>
  <c r="AD2419" i="10" s="1"/>
  <c r="P2419" i="10"/>
  <c r="O2419" i="10"/>
  <c r="N2419" i="10"/>
  <c r="AB2419" i="10" s="1"/>
  <c r="M2419" i="10"/>
  <c r="L2419" i="10"/>
  <c r="K2419" i="10"/>
  <c r="J2419" i="10"/>
  <c r="I2419" i="10"/>
  <c r="H2419" i="10"/>
  <c r="AA2419" i="10" s="1"/>
  <c r="G2419" i="10"/>
  <c r="Z2419" i="10" s="1"/>
  <c r="F2419" i="10"/>
  <c r="Y2418" i="10"/>
  <c r="X2418" i="10"/>
  <c r="W2418" i="10"/>
  <c r="V2418" i="10"/>
  <c r="S2418" i="10"/>
  <c r="R2418" i="10"/>
  <c r="Q2418" i="10"/>
  <c r="AD2418" i="10" s="1"/>
  <c r="P2418" i="10"/>
  <c r="O2418" i="10"/>
  <c r="N2418" i="10"/>
  <c r="AB2418" i="10" s="1"/>
  <c r="M2418" i="10"/>
  <c r="L2418" i="10"/>
  <c r="K2418" i="10"/>
  <c r="J2418" i="10"/>
  <c r="I2418" i="10"/>
  <c r="H2418" i="10"/>
  <c r="AA2418" i="10" s="1"/>
  <c r="G2418" i="10"/>
  <c r="Z2418" i="10" s="1"/>
  <c r="F2418" i="10"/>
  <c r="Y2417" i="10"/>
  <c r="X2417" i="10"/>
  <c r="W2417" i="10"/>
  <c r="V2417" i="10"/>
  <c r="S2417" i="10"/>
  <c r="R2417" i="10"/>
  <c r="Q2417" i="10"/>
  <c r="AD2417" i="10" s="1"/>
  <c r="P2417" i="10"/>
  <c r="O2417" i="10"/>
  <c r="N2417" i="10"/>
  <c r="AB2417" i="10" s="1"/>
  <c r="M2417" i="10"/>
  <c r="L2417" i="10"/>
  <c r="K2417" i="10"/>
  <c r="J2417" i="10"/>
  <c r="I2417" i="10"/>
  <c r="H2417" i="10"/>
  <c r="AA2417" i="10" s="1"/>
  <c r="G2417" i="10"/>
  <c r="Z2417" i="10" s="1"/>
  <c r="F2417" i="10"/>
  <c r="Y2416" i="10"/>
  <c r="X2416" i="10"/>
  <c r="W2416" i="10"/>
  <c r="V2416" i="10"/>
  <c r="S2416" i="10"/>
  <c r="R2416" i="10"/>
  <c r="Q2416" i="10"/>
  <c r="AD2416" i="10" s="1"/>
  <c r="P2416" i="10"/>
  <c r="O2416" i="10"/>
  <c r="N2416" i="10"/>
  <c r="AB2416" i="10" s="1"/>
  <c r="M2416" i="10"/>
  <c r="L2416" i="10"/>
  <c r="K2416" i="10"/>
  <c r="J2416" i="10"/>
  <c r="I2416" i="10"/>
  <c r="H2416" i="10"/>
  <c r="AA2416" i="10" s="1"/>
  <c r="G2416" i="10"/>
  <c r="Z2416" i="10" s="1"/>
  <c r="F2416" i="10"/>
  <c r="Y2415" i="10"/>
  <c r="X2415" i="10"/>
  <c r="W2415" i="10"/>
  <c r="V2415" i="10"/>
  <c r="S2415" i="10"/>
  <c r="R2415" i="10"/>
  <c r="Q2415" i="10"/>
  <c r="AD2415" i="10" s="1"/>
  <c r="P2415" i="10"/>
  <c r="O2415" i="10"/>
  <c r="N2415" i="10"/>
  <c r="AB2415" i="10" s="1"/>
  <c r="M2415" i="10"/>
  <c r="L2415" i="10"/>
  <c r="K2415" i="10"/>
  <c r="J2415" i="10"/>
  <c r="I2415" i="10"/>
  <c r="H2415" i="10"/>
  <c r="AA2415" i="10" s="1"/>
  <c r="G2415" i="10"/>
  <c r="Z2415" i="10" s="1"/>
  <c r="F2415" i="10"/>
  <c r="Y2414" i="10"/>
  <c r="X2414" i="10"/>
  <c r="W2414" i="10"/>
  <c r="V2414" i="10"/>
  <c r="S2414" i="10"/>
  <c r="R2414" i="10"/>
  <c r="Q2414" i="10"/>
  <c r="AD2414" i="10" s="1"/>
  <c r="P2414" i="10"/>
  <c r="O2414" i="10"/>
  <c r="N2414" i="10"/>
  <c r="AB2414" i="10" s="1"/>
  <c r="M2414" i="10"/>
  <c r="L2414" i="10"/>
  <c r="K2414" i="10"/>
  <c r="J2414" i="10"/>
  <c r="I2414" i="10"/>
  <c r="H2414" i="10"/>
  <c r="AA2414" i="10" s="1"/>
  <c r="G2414" i="10"/>
  <c r="Z2414" i="10" s="1"/>
  <c r="F2414" i="10"/>
  <c r="Y2413" i="10"/>
  <c r="X2413" i="10"/>
  <c r="W2413" i="10"/>
  <c r="V2413" i="10"/>
  <c r="S2413" i="10"/>
  <c r="R2413" i="10"/>
  <c r="Q2413" i="10"/>
  <c r="AD2413" i="10" s="1"/>
  <c r="P2413" i="10"/>
  <c r="O2413" i="10"/>
  <c r="N2413" i="10"/>
  <c r="AB2413" i="10" s="1"/>
  <c r="M2413" i="10"/>
  <c r="L2413" i="10"/>
  <c r="K2413" i="10"/>
  <c r="J2413" i="10"/>
  <c r="I2413" i="10"/>
  <c r="H2413" i="10"/>
  <c r="AA2413" i="10" s="1"/>
  <c r="G2413" i="10"/>
  <c r="Z2413" i="10" s="1"/>
  <c r="F2413" i="10"/>
  <c r="Y2412" i="10"/>
  <c r="X2412" i="10"/>
  <c r="W2412" i="10"/>
  <c r="V2412" i="10"/>
  <c r="S2412" i="10"/>
  <c r="R2412" i="10"/>
  <c r="Q2412" i="10"/>
  <c r="AD2412" i="10" s="1"/>
  <c r="P2412" i="10"/>
  <c r="O2412" i="10"/>
  <c r="N2412" i="10"/>
  <c r="AB2412" i="10" s="1"/>
  <c r="M2412" i="10"/>
  <c r="L2412" i="10"/>
  <c r="K2412" i="10"/>
  <c r="J2412" i="10"/>
  <c r="I2412" i="10"/>
  <c r="H2412" i="10"/>
  <c r="AA2412" i="10" s="1"/>
  <c r="G2412" i="10"/>
  <c r="Z2412" i="10" s="1"/>
  <c r="F2412" i="10"/>
  <c r="Y2411" i="10"/>
  <c r="X2411" i="10"/>
  <c r="W2411" i="10"/>
  <c r="V2411" i="10"/>
  <c r="S2411" i="10"/>
  <c r="R2411" i="10"/>
  <c r="Q2411" i="10"/>
  <c r="AD2411" i="10" s="1"/>
  <c r="P2411" i="10"/>
  <c r="O2411" i="10"/>
  <c r="N2411" i="10"/>
  <c r="AB2411" i="10" s="1"/>
  <c r="M2411" i="10"/>
  <c r="L2411" i="10"/>
  <c r="K2411" i="10"/>
  <c r="J2411" i="10"/>
  <c r="I2411" i="10"/>
  <c r="H2411" i="10"/>
  <c r="AA2411" i="10" s="1"/>
  <c r="G2411" i="10"/>
  <c r="Z2411" i="10" s="1"/>
  <c r="F2411" i="10"/>
  <c r="Y2410" i="10"/>
  <c r="X2410" i="10"/>
  <c r="W2410" i="10"/>
  <c r="V2410" i="10"/>
  <c r="S2410" i="10"/>
  <c r="R2410" i="10"/>
  <c r="Q2410" i="10"/>
  <c r="AD2410" i="10" s="1"/>
  <c r="P2410" i="10"/>
  <c r="O2410" i="10"/>
  <c r="N2410" i="10"/>
  <c r="AB2410" i="10" s="1"/>
  <c r="M2410" i="10"/>
  <c r="L2410" i="10"/>
  <c r="K2410" i="10"/>
  <c r="J2410" i="10"/>
  <c r="I2410" i="10"/>
  <c r="H2410" i="10"/>
  <c r="AA2410" i="10" s="1"/>
  <c r="G2410" i="10"/>
  <c r="Z2410" i="10" s="1"/>
  <c r="F2410" i="10"/>
  <c r="Y2409" i="10"/>
  <c r="X2409" i="10"/>
  <c r="W2409" i="10"/>
  <c r="V2409" i="10"/>
  <c r="S2409" i="10"/>
  <c r="R2409" i="10"/>
  <c r="Q2409" i="10"/>
  <c r="AD2409" i="10" s="1"/>
  <c r="P2409" i="10"/>
  <c r="O2409" i="10"/>
  <c r="N2409" i="10"/>
  <c r="AB2409" i="10" s="1"/>
  <c r="M2409" i="10"/>
  <c r="L2409" i="10"/>
  <c r="K2409" i="10"/>
  <c r="J2409" i="10"/>
  <c r="I2409" i="10"/>
  <c r="H2409" i="10"/>
  <c r="AA2409" i="10" s="1"/>
  <c r="G2409" i="10"/>
  <c r="Z2409" i="10" s="1"/>
  <c r="F2409" i="10"/>
  <c r="Y2408" i="10"/>
  <c r="X2408" i="10"/>
  <c r="W2408" i="10"/>
  <c r="V2408" i="10"/>
  <c r="S2408" i="10"/>
  <c r="R2408" i="10"/>
  <c r="Q2408" i="10"/>
  <c r="AD2408" i="10" s="1"/>
  <c r="P2408" i="10"/>
  <c r="O2408" i="10"/>
  <c r="N2408" i="10"/>
  <c r="AB2408" i="10" s="1"/>
  <c r="M2408" i="10"/>
  <c r="L2408" i="10"/>
  <c r="K2408" i="10"/>
  <c r="J2408" i="10"/>
  <c r="I2408" i="10"/>
  <c r="H2408" i="10"/>
  <c r="AA2408" i="10" s="1"/>
  <c r="G2408" i="10"/>
  <c r="Z2408" i="10" s="1"/>
  <c r="F2408" i="10"/>
  <c r="Y2407" i="10"/>
  <c r="X2407" i="10"/>
  <c r="W2407" i="10"/>
  <c r="V2407" i="10"/>
  <c r="S2407" i="10"/>
  <c r="R2407" i="10"/>
  <c r="Q2407" i="10"/>
  <c r="AD2407" i="10" s="1"/>
  <c r="P2407" i="10"/>
  <c r="O2407" i="10"/>
  <c r="N2407" i="10"/>
  <c r="AB2407" i="10" s="1"/>
  <c r="M2407" i="10"/>
  <c r="L2407" i="10"/>
  <c r="K2407" i="10"/>
  <c r="J2407" i="10"/>
  <c r="I2407" i="10"/>
  <c r="H2407" i="10"/>
  <c r="AA2407" i="10" s="1"/>
  <c r="G2407" i="10"/>
  <c r="Z2407" i="10" s="1"/>
  <c r="F2407" i="10"/>
  <c r="Y2406" i="10"/>
  <c r="X2406" i="10"/>
  <c r="W2406" i="10"/>
  <c r="V2406" i="10"/>
  <c r="S2406" i="10"/>
  <c r="R2406" i="10"/>
  <c r="Q2406" i="10"/>
  <c r="AD2406" i="10" s="1"/>
  <c r="P2406" i="10"/>
  <c r="O2406" i="10"/>
  <c r="N2406" i="10"/>
  <c r="AB2406" i="10" s="1"/>
  <c r="M2406" i="10"/>
  <c r="L2406" i="10"/>
  <c r="K2406" i="10"/>
  <c r="J2406" i="10"/>
  <c r="I2406" i="10"/>
  <c r="H2406" i="10"/>
  <c r="AA2406" i="10" s="1"/>
  <c r="G2406" i="10"/>
  <c r="Z2406" i="10" s="1"/>
  <c r="F2406" i="10"/>
  <c r="Y2405" i="10"/>
  <c r="X2405" i="10"/>
  <c r="W2405" i="10"/>
  <c r="V2405" i="10"/>
  <c r="S2405" i="10"/>
  <c r="R2405" i="10"/>
  <c r="Q2405" i="10"/>
  <c r="AD2405" i="10" s="1"/>
  <c r="P2405" i="10"/>
  <c r="O2405" i="10"/>
  <c r="N2405" i="10"/>
  <c r="AB2405" i="10" s="1"/>
  <c r="M2405" i="10"/>
  <c r="L2405" i="10"/>
  <c r="K2405" i="10"/>
  <c r="J2405" i="10"/>
  <c r="I2405" i="10"/>
  <c r="H2405" i="10"/>
  <c r="AA2405" i="10" s="1"/>
  <c r="G2405" i="10"/>
  <c r="Z2405" i="10" s="1"/>
  <c r="F2405" i="10"/>
  <c r="Y2404" i="10"/>
  <c r="X2404" i="10"/>
  <c r="W2404" i="10"/>
  <c r="V2404" i="10"/>
  <c r="S2404" i="10"/>
  <c r="R2404" i="10"/>
  <c r="Q2404" i="10"/>
  <c r="AD2404" i="10" s="1"/>
  <c r="P2404" i="10"/>
  <c r="O2404" i="10"/>
  <c r="N2404" i="10"/>
  <c r="AB2404" i="10" s="1"/>
  <c r="M2404" i="10"/>
  <c r="L2404" i="10"/>
  <c r="K2404" i="10"/>
  <c r="J2404" i="10"/>
  <c r="I2404" i="10"/>
  <c r="H2404" i="10"/>
  <c r="AA2404" i="10" s="1"/>
  <c r="G2404" i="10"/>
  <c r="Z2404" i="10" s="1"/>
  <c r="F2404" i="10"/>
  <c r="Y2403" i="10"/>
  <c r="X2403" i="10"/>
  <c r="W2403" i="10"/>
  <c r="V2403" i="10"/>
  <c r="S2403" i="10"/>
  <c r="R2403" i="10"/>
  <c r="Q2403" i="10"/>
  <c r="AD2403" i="10" s="1"/>
  <c r="P2403" i="10"/>
  <c r="O2403" i="10"/>
  <c r="N2403" i="10"/>
  <c r="AB2403" i="10" s="1"/>
  <c r="M2403" i="10"/>
  <c r="L2403" i="10"/>
  <c r="K2403" i="10"/>
  <c r="J2403" i="10"/>
  <c r="I2403" i="10"/>
  <c r="H2403" i="10"/>
  <c r="AA2403" i="10" s="1"/>
  <c r="G2403" i="10"/>
  <c r="Z2403" i="10" s="1"/>
  <c r="F2403" i="10"/>
  <c r="Y2402" i="10"/>
  <c r="X2402" i="10"/>
  <c r="W2402" i="10"/>
  <c r="V2402" i="10"/>
  <c r="S2402" i="10"/>
  <c r="R2402" i="10"/>
  <c r="Q2402" i="10"/>
  <c r="AD2402" i="10" s="1"/>
  <c r="P2402" i="10"/>
  <c r="O2402" i="10"/>
  <c r="N2402" i="10"/>
  <c r="AB2402" i="10" s="1"/>
  <c r="M2402" i="10"/>
  <c r="L2402" i="10"/>
  <c r="K2402" i="10"/>
  <c r="J2402" i="10"/>
  <c r="I2402" i="10"/>
  <c r="H2402" i="10"/>
  <c r="AA2402" i="10" s="1"/>
  <c r="G2402" i="10"/>
  <c r="Z2402" i="10" s="1"/>
  <c r="F2402" i="10"/>
  <c r="Y2401" i="10"/>
  <c r="X2401" i="10"/>
  <c r="W2401" i="10"/>
  <c r="V2401" i="10"/>
  <c r="S2401" i="10"/>
  <c r="R2401" i="10"/>
  <c r="Q2401" i="10"/>
  <c r="AD2401" i="10" s="1"/>
  <c r="P2401" i="10"/>
  <c r="O2401" i="10"/>
  <c r="N2401" i="10"/>
  <c r="AB2401" i="10" s="1"/>
  <c r="M2401" i="10"/>
  <c r="L2401" i="10"/>
  <c r="K2401" i="10"/>
  <c r="J2401" i="10"/>
  <c r="I2401" i="10"/>
  <c r="H2401" i="10"/>
  <c r="AA2401" i="10" s="1"/>
  <c r="G2401" i="10"/>
  <c r="Z2401" i="10" s="1"/>
  <c r="F2401" i="10"/>
  <c r="Y2400" i="10"/>
  <c r="X2400" i="10"/>
  <c r="W2400" i="10"/>
  <c r="V2400" i="10"/>
  <c r="S2400" i="10"/>
  <c r="R2400" i="10"/>
  <c r="Q2400" i="10"/>
  <c r="AD2400" i="10" s="1"/>
  <c r="P2400" i="10"/>
  <c r="O2400" i="10"/>
  <c r="N2400" i="10"/>
  <c r="AB2400" i="10" s="1"/>
  <c r="M2400" i="10"/>
  <c r="L2400" i="10"/>
  <c r="K2400" i="10"/>
  <c r="J2400" i="10"/>
  <c r="I2400" i="10"/>
  <c r="H2400" i="10"/>
  <c r="AA2400" i="10" s="1"/>
  <c r="G2400" i="10"/>
  <c r="Z2400" i="10" s="1"/>
  <c r="F2400" i="10"/>
  <c r="Y2399" i="10"/>
  <c r="X2399" i="10"/>
  <c r="W2399" i="10"/>
  <c r="V2399" i="10"/>
  <c r="S2399" i="10"/>
  <c r="R2399" i="10"/>
  <c r="Q2399" i="10"/>
  <c r="AD2399" i="10" s="1"/>
  <c r="P2399" i="10"/>
  <c r="O2399" i="10"/>
  <c r="N2399" i="10"/>
  <c r="AB2399" i="10" s="1"/>
  <c r="M2399" i="10"/>
  <c r="L2399" i="10"/>
  <c r="K2399" i="10"/>
  <c r="J2399" i="10"/>
  <c r="I2399" i="10"/>
  <c r="H2399" i="10"/>
  <c r="AA2399" i="10" s="1"/>
  <c r="G2399" i="10"/>
  <c r="Z2399" i="10" s="1"/>
  <c r="F2399" i="10"/>
  <c r="Y2398" i="10"/>
  <c r="X2398" i="10"/>
  <c r="W2398" i="10"/>
  <c r="V2398" i="10"/>
  <c r="S2398" i="10"/>
  <c r="R2398" i="10"/>
  <c r="Q2398" i="10"/>
  <c r="AD2398" i="10" s="1"/>
  <c r="P2398" i="10"/>
  <c r="O2398" i="10"/>
  <c r="N2398" i="10"/>
  <c r="AB2398" i="10" s="1"/>
  <c r="M2398" i="10"/>
  <c r="L2398" i="10"/>
  <c r="K2398" i="10"/>
  <c r="J2398" i="10"/>
  <c r="I2398" i="10"/>
  <c r="H2398" i="10"/>
  <c r="AA2398" i="10" s="1"/>
  <c r="G2398" i="10"/>
  <c r="Z2398" i="10" s="1"/>
  <c r="F2398" i="10"/>
  <c r="Y2397" i="10"/>
  <c r="X2397" i="10"/>
  <c r="W2397" i="10"/>
  <c r="V2397" i="10"/>
  <c r="S2397" i="10"/>
  <c r="R2397" i="10"/>
  <c r="Q2397" i="10"/>
  <c r="AD2397" i="10" s="1"/>
  <c r="P2397" i="10"/>
  <c r="O2397" i="10"/>
  <c r="N2397" i="10"/>
  <c r="AB2397" i="10" s="1"/>
  <c r="M2397" i="10"/>
  <c r="L2397" i="10"/>
  <c r="K2397" i="10"/>
  <c r="J2397" i="10"/>
  <c r="I2397" i="10"/>
  <c r="H2397" i="10"/>
  <c r="AA2397" i="10" s="1"/>
  <c r="G2397" i="10"/>
  <c r="Z2397" i="10" s="1"/>
  <c r="F2397" i="10"/>
  <c r="Y2396" i="10"/>
  <c r="X2396" i="10"/>
  <c r="W2396" i="10"/>
  <c r="V2396" i="10"/>
  <c r="S2396" i="10"/>
  <c r="R2396" i="10"/>
  <c r="Q2396" i="10"/>
  <c r="AD2396" i="10" s="1"/>
  <c r="P2396" i="10"/>
  <c r="O2396" i="10"/>
  <c r="N2396" i="10"/>
  <c r="AB2396" i="10" s="1"/>
  <c r="M2396" i="10"/>
  <c r="L2396" i="10"/>
  <c r="K2396" i="10"/>
  <c r="J2396" i="10"/>
  <c r="I2396" i="10"/>
  <c r="H2396" i="10"/>
  <c r="AA2396" i="10" s="1"/>
  <c r="G2396" i="10"/>
  <c r="Z2396" i="10" s="1"/>
  <c r="F2396" i="10"/>
  <c r="Y2395" i="10"/>
  <c r="X2395" i="10"/>
  <c r="W2395" i="10"/>
  <c r="V2395" i="10"/>
  <c r="S2395" i="10"/>
  <c r="R2395" i="10"/>
  <c r="Q2395" i="10"/>
  <c r="AD2395" i="10" s="1"/>
  <c r="P2395" i="10"/>
  <c r="O2395" i="10"/>
  <c r="N2395" i="10"/>
  <c r="AB2395" i="10" s="1"/>
  <c r="M2395" i="10"/>
  <c r="L2395" i="10"/>
  <c r="K2395" i="10"/>
  <c r="J2395" i="10"/>
  <c r="I2395" i="10"/>
  <c r="H2395" i="10"/>
  <c r="AA2395" i="10" s="1"/>
  <c r="G2395" i="10"/>
  <c r="Z2395" i="10" s="1"/>
  <c r="F2395" i="10"/>
  <c r="Y2394" i="10"/>
  <c r="X2394" i="10"/>
  <c r="W2394" i="10"/>
  <c r="V2394" i="10"/>
  <c r="S2394" i="10"/>
  <c r="R2394" i="10"/>
  <c r="Q2394" i="10"/>
  <c r="AD2394" i="10" s="1"/>
  <c r="P2394" i="10"/>
  <c r="O2394" i="10"/>
  <c r="N2394" i="10"/>
  <c r="AB2394" i="10" s="1"/>
  <c r="M2394" i="10"/>
  <c r="L2394" i="10"/>
  <c r="K2394" i="10"/>
  <c r="J2394" i="10"/>
  <c r="I2394" i="10"/>
  <c r="H2394" i="10"/>
  <c r="AA2394" i="10" s="1"/>
  <c r="G2394" i="10"/>
  <c r="Z2394" i="10" s="1"/>
  <c r="F2394" i="10"/>
  <c r="Y2393" i="10"/>
  <c r="X2393" i="10"/>
  <c r="W2393" i="10"/>
  <c r="V2393" i="10"/>
  <c r="S2393" i="10"/>
  <c r="R2393" i="10"/>
  <c r="Q2393" i="10"/>
  <c r="AD2393" i="10" s="1"/>
  <c r="P2393" i="10"/>
  <c r="O2393" i="10"/>
  <c r="N2393" i="10"/>
  <c r="AB2393" i="10" s="1"/>
  <c r="M2393" i="10"/>
  <c r="L2393" i="10"/>
  <c r="K2393" i="10"/>
  <c r="J2393" i="10"/>
  <c r="I2393" i="10"/>
  <c r="H2393" i="10"/>
  <c r="AA2393" i="10" s="1"/>
  <c r="G2393" i="10"/>
  <c r="Z2393" i="10" s="1"/>
  <c r="F2393" i="10"/>
  <c r="Y2392" i="10"/>
  <c r="X2392" i="10"/>
  <c r="W2392" i="10"/>
  <c r="V2392" i="10"/>
  <c r="S2392" i="10"/>
  <c r="R2392" i="10"/>
  <c r="Q2392" i="10"/>
  <c r="AD2392" i="10" s="1"/>
  <c r="P2392" i="10"/>
  <c r="O2392" i="10"/>
  <c r="N2392" i="10"/>
  <c r="AB2392" i="10" s="1"/>
  <c r="M2392" i="10"/>
  <c r="L2392" i="10"/>
  <c r="K2392" i="10"/>
  <c r="J2392" i="10"/>
  <c r="I2392" i="10"/>
  <c r="H2392" i="10"/>
  <c r="AA2392" i="10" s="1"/>
  <c r="G2392" i="10"/>
  <c r="Z2392" i="10" s="1"/>
  <c r="F2392" i="10"/>
  <c r="Y2391" i="10"/>
  <c r="X2391" i="10"/>
  <c r="W2391" i="10"/>
  <c r="V2391" i="10"/>
  <c r="S2391" i="10"/>
  <c r="R2391" i="10"/>
  <c r="Q2391" i="10"/>
  <c r="AD2391" i="10" s="1"/>
  <c r="P2391" i="10"/>
  <c r="O2391" i="10"/>
  <c r="N2391" i="10"/>
  <c r="AB2391" i="10" s="1"/>
  <c r="M2391" i="10"/>
  <c r="L2391" i="10"/>
  <c r="K2391" i="10"/>
  <c r="J2391" i="10"/>
  <c r="I2391" i="10"/>
  <c r="H2391" i="10"/>
  <c r="AA2391" i="10" s="1"/>
  <c r="G2391" i="10"/>
  <c r="Z2391" i="10" s="1"/>
  <c r="F2391" i="10"/>
  <c r="Y2390" i="10"/>
  <c r="X2390" i="10"/>
  <c r="W2390" i="10"/>
  <c r="V2390" i="10"/>
  <c r="S2390" i="10"/>
  <c r="R2390" i="10"/>
  <c r="Q2390" i="10"/>
  <c r="AD2390" i="10" s="1"/>
  <c r="P2390" i="10"/>
  <c r="O2390" i="10"/>
  <c r="N2390" i="10"/>
  <c r="AB2390" i="10" s="1"/>
  <c r="M2390" i="10"/>
  <c r="L2390" i="10"/>
  <c r="K2390" i="10"/>
  <c r="J2390" i="10"/>
  <c r="I2390" i="10"/>
  <c r="H2390" i="10"/>
  <c r="AA2390" i="10" s="1"/>
  <c r="G2390" i="10"/>
  <c r="Z2390" i="10" s="1"/>
  <c r="F2390" i="10"/>
  <c r="Y2389" i="10"/>
  <c r="X2389" i="10"/>
  <c r="W2389" i="10"/>
  <c r="V2389" i="10"/>
  <c r="S2389" i="10"/>
  <c r="R2389" i="10"/>
  <c r="Q2389" i="10"/>
  <c r="AD2389" i="10" s="1"/>
  <c r="P2389" i="10"/>
  <c r="O2389" i="10"/>
  <c r="N2389" i="10"/>
  <c r="AB2389" i="10" s="1"/>
  <c r="M2389" i="10"/>
  <c r="L2389" i="10"/>
  <c r="K2389" i="10"/>
  <c r="J2389" i="10"/>
  <c r="I2389" i="10"/>
  <c r="H2389" i="10"/>
  <c r="AA2389" i="10" s="1"/>
  <c r="G2389" i="10"/>
  <c r="Z2389" i="10" s="1"/>
  <c r="F2389" i="10"/>
  <c r="Y2388" i="10"/>
  <c r="X2388" i="10"/>
  <c r="W2388" i="10"/>
  <c r="V2388" i="10"/>
  <c r="S2388" i="10"/>
  <c r="R2388" i="10"/>
  <c r="Q2388" i="10"/>
  <c r="AD2388" i="10" s="1"/>
  <c r="P2388" i="10"/>
  <c r="O2388" i="10"/>
  <c r="N2388" i="10"/>
  <c r="AB2388" i="10" s="1"/>
  <c r="M2388" i="10"/>
  <c r="L2388" i="10"/>
  <c r="K2388" i="10"/>
  <c r="J2388" i="10"/>
  <c r="I2388" i="10"/>
  <c r="H2388" i="10"/>
  <c r="AA2388" i="10" s="1"/>
  <c r="G2388" i="10"/>
  <c r="Z2388" i="10" s="1"/>
  <c r="F2388" i="10"/>
  <c r="Y2387" i="10"/>
  <c r="X2387" i="10"/>
  <c r="W2387" i="10"/>
  <c r="V2387" i="10"/>
  <c r="S2387" i="10"/>
  <c r="R2387" i="10"/>
  <c r="Q2387" i="10"/>
  <c r="AD2387" i="10" s="1"/>
  <c r="P2387" i="10"/>
  <c r="O2387" i="10"/>
  <c r="N2387" i="10"/>
  <c r="AB2387" i="10" s="1"/>
  <c r="M2387" i="10"/>
  <c r="L2387" i="10"/>
  <c r="K2387" i="10"/>
  <c r="J2387" i="10"/>
  <c r="I2387" i="10"/>
  <c r="H2387" i="10"/>
  <c r="AA2387" i="10" s="1"/>
  <c r="G2387" i="10"/>
  <c r="Z2387" i="10" s="1"/>
  <c r="F2387" i="10"/>
  <c r="Y2386" i="10"/>
  <c r="X2386" i="10"/>
  <c r="W2386" i="10"/>
  <c r="V2386" i="10"/>
  <c r="S2386" i="10"/>
  <c r="R2386" i="10"/>
  <c r="Q2386" i="10"/>
  <c r="AD2386" i="10" s="1"/>
  <c r="P2386" i="10"/>
  <c r="O2386" i="10"/>
  <c r="N2386" i="10"/>
  <c r="AB2386" i="10" s="1"/>
  <c r="M2386" i="10"/>
  <c r="L2386" i="10"/>
  <c r="K2386" i="10"/>
  <c r="J2386" i="10"/>
  <c r="I2386" i="10"/>
  <c r="H2386" i="10"/>
  <c r="AA2386" i="10" s="1"/>
  <c r="G2386" i="10"/>
  <c r="Z2386" i="10" s="1"/>
  <c r="F2386" i="10"/>
  <c r="Y2385" i="10"/>
  <c r="X2385" i="10"/>
  <c r="W2385" i="10"/>
  <c r="V2385" i="10"/>
  <c r="S2385" i="10"/>
  <c r="R2385" i="10"/>
  <c r="Q2385" i="10"/>
  <c r="AD2385" i="10" s="1"/>
  <c r="P2385" i="10"/>
  <c r="O2385" i="10"/>
  <c r="N2385" i="10"/>
  <c r="AB2385" i="10" s="1"/>
  <c r="M2385" i="10"/>
  <c r="L2385" i="10"/>
  <c r="K2385" i="10"/>
  <c r="J2385" i="10"/>
  <c r="I2385" i="10"/>
  <c r="H2385" i="10"/>
  <c r="AA2385" i="10" s="1"/>
  <c r="G2385" i="10"/>
  <c r="Z2385" i="10" s="1"/>
  <c r="F2385" i="10"/>
  <c r="Y2384" i="10"/>
  <c r="X2384" i="10"/>
  <c r="W2384" i="10"/>
  <c r="V2384" i="10"/>
  <c r="S2384" i="10"/>
  <c r="R2384" i="10"/>
  <c r="Q2384" i="10"/>
  <c r="AD2384" i="10" s="1"/>
  <c r="P2384" i="10"/>
  <c r="O2384" i="10"/>
  <c r="N2384" i="10"/>
  <c r="AB2384" i="10" s="1"/>
  <c r="M2384" i="10"/>
  <c r="L2384" i="10"/>
  <c r="K2384" i="10"/>
  <c r="J2384" i="10"/>
  <c r="I2384" i="10"/>
  <c r="H2384" i="10"/>
  <c r="AA2384" i="10" s="1"/>
  <c r="G2384" i="10"/>
  <c r="Z2384" i="10" s="1"/>
  <c r="F2384" i="10"/>
  <c r="Y2383" i="10"/>
  <c r="X2383" i="10"/>
  <c r="W2383" i="10"/>
  <c r="V2383" i="10"/>
  <c r="S2383" i="10"/>
  <c r="R2383" i="10"/>
  <c r="Q2383" i="10"/>
  <c r="AD2383" i="10" s="1"/>
  <c r="P2383" i="10"/>
  <c r="O2383" i="10"/>
  <c r="N2383" i="10"/>
  <c r="AB2383" i="10" s="1"/>
  <c r="M2383" i="10"/>
  <c r="L2383" i="10"/>
  <c r="K2383" i="10"/>
  <c r="J2383" i="10"/>
  <c r="I2383" i="10"/>
  <c r="H2383" i="10"/>
  <c r="AA2383" i="10" s="1"/>
  <c r="G2383" i="10"/>
  <c r="Z2383" i="10" s="1"/>
  <c r="F2383" i="10"/>
  <c r="Y2382" i="10"/>
  <c r="X2382" i="10"/>
  <c r="W2382" i="10"/>
  <c r="V2382" i="10"/>
  <c r="S2382" i="10"/>
  <c r="R2382" i="10"/>
  <c r="Q2382" i="10"/>
  <c r="AD2382" i="10" s="1"/>
  <c r="P2382" i="10"/>
  <c r="O2382" i="10"/>
  <c r="N2382" i="10"/>
  <c r="AB2382" i="10" s="1"/>
  <c r="M2382" i="10"/>
  <c r="L2382" i="10"/>
  <c r="K2382" i="10"/>
  <c r="J2382" i="10"/>
  <c r="I2382" i="10"/>
  <c r="H2382" i="10"/>
  <c r="AA2382" i="10" s="1"/>
  <c r="G2382" i="10"/>
  <c r="Z2382" i="10" s="1"/>
  <c r="F2382" i="10"/>
  <c r="Y2381" i="10"/>
  <c r="X2381" i="10"/>
  <c r="W2381" i="10"/>
  <c r="V2381" i="10"/>
  <c r="S2381" i="10"/>
  <c r="R2381" i="10"/>
  <c r="Q2381" i="10"/>
  <c r="AD2381" i="10" s="1"/>
  <c r="P2381" i="10"/>
  <c r="O2381" i="10"/>
  <c r="N2381" i="10"/>
  <c r="AB2381" i="10" s="1"/>
  <c r="M2381" i="10"/>
  <c r="L2381" i="10"/>
  <c r="K2381" i="10"/>
  <c r="J2381" i="10"/>
  <c r="I2381" i="10"/>
  <c r="H2381" i="10"/>
  <c r="AA2381" i="10" s="1"/>
  <c r="G2381" i="10"/>
  <c r="Z2381" i="10" s="1"/>
  <c r="F2381" i="10"/>
  <c r="Y2380" i="10"/>
  <c r="X2380" i="10"/>
  <c r="W2380" i="10"/>
  <c r="V2380" i="10"/>
  <c r="S2380" i="10"/>
  <c r="R2380" i="10"/>
  <c r="Q2380" i="10"/>
  <c r="AD2380" i="10" s="1"/>
  <c r="P2380" i="10"/>
  <c r="O2380" i="10"/>
  <c r="N2380" i="10"/>
  <c r="AB2380" i="10" s="1"/>
  <c r="M2380" i="10"/>
  <c r="L2380" i="10"/>
  <c r="K2380" i="10"/>
  <c r="J2380" i="10"/>
  <c r="I2380" i="10"/>
  <c r="H2380" i="10"/>
  <c r="AA2380" i="10" s="1"/>
  <c r="G2380" i="10"/>
  <c r="Z2380" i="10" s="1"/>
  <c r="F2380" i="10"/>
  <c r="Y2379" i="10"/>
  <c r="X2379" i="10"/>
  <c r="W2379" i="10"/>
  <c r="V2379" i="10"/>
  <c r="S2379" i="10"/>
  <c r="R2379" i="10"/>
  <c r="Q2379" i="10"/>
  <c r="AD2379" i="10" s="1"/>
  <c r="P2379" i="10"/>
  <c r="O2379" i="10"/>
  <c r="N2379" i="10"/>
  <c r="AB2379" i="10" s="1"/>
  <c r="M2379" i="10"/>
  <c r="L2379" i="10"/>
  <c r="K2379" i="10"/>
  <c r="J2379" i="10"/>
  <c r="I2379" i="10"/>
  <c r="H2379" i="10"/>
  <c r="AA2379" i="10" s="1"/>
  <c r="G2379" i="10"/>
  <c r="Z2379" i="10" s="1"/>
  <c r="F2379" i="10"/>
  <c r="Y2378" i="10"/>
  <c r="X2378" i="10"/>
  <c r="W2378" i="10"/>
  <c r="V2378" i="10"/>
  <c r="S2378" i="10"/>
  <c r="R2378" i="10"/>
  <c r="Q2378" i="10"/>
  <c r="AD2378" i="10" s="1"/>
  <c r="P2378" i="10"/>
  <c r="O2378" i="10"/>
  <c r="N2378" i="10"/>
  <c r="AB2378" i="10" s="1"/>
  <c r="M2378" i="10"/>
  <c r="L2378" i="10"/>
  <c r="K2378" i="10"/>
  <c r="J2378" i="10"/>
  <c r="I2378" i="10"/>
  <c r="H2378" i="10"/>
  <c r="AA2378" i="10" s="1"/>
  <c r="G2378" i="10"/>
  <c r="Z2378" i="10" s="1"/>
  <c r="F2378" i="10"/>
  <c r="Y2377" i="10"/>
  <c r="X2377" i="10"/>
  <c r="W2377" i="10"/>
  <c r="V2377" i="10"/>
  <c r="S2377" i="10"/>
  <c r="R2377" i="10"/>
  <c r="Q2377" i="10"/>
  <c r="AD2377" i="10" s="1"/>
  <c r="P2377" i="10"/>
  <c r="O2377" i="10"/>
  <c r="N2377" i="10"/>
  <c r="AB2377" i="10" s="1"/>
  <c r="M2377" i="10"/>
  <c r="L2377" i="10"/>
  <c r="K2377" i="10"/>
  <c r="J2377" i="10"/>
  <c r="I2377" i="10"/>
  <c r="H2377" i="10"/>
  <c r="AA2377" i="10" s="1"/>
  <c r="G2377" i="10"/>
  <c r="Z2377" i="10" s="1"/>
  <c r="F2377" i="10"/>
  <c r="Y2376" i="10"/>
  <c r="X2376" i="10"/>
  <c r="W2376" i="10"/>
  <c r="V2376" i="10"/>
  <c r="S2376" i="10"/>
  <c r="R2376" i="10"/>
  <c r="Q2376" i="10"/>
  <c r="AD2376" i="10" s="1"/>
  <c r="P2376" i="10"/>
  <c r="O2376" i="10"/>
  <c r="N2376" i="10"/>
  <c r="AB2376" i="10" s="1"/>
  <c r="M2376" i="10"/>
  <c r="L2376" i="10"/>
  <c r="K2376" i="10"/>
  <c r="J2376" i="10"/>
  <c r="I2376" i="10"/>
  <c r="H2376" i="10"/>
  <c r="AA2376" i="10" s="1"/>
  <c r="G2376" i="10"/>
  <c r="Z2376" i="10" s="1"/>
  <c r="F2376" i="10"/>
  <c r="Y2375" i="10"/>
  <c r="X2375" i="10"/>
  <c r="W2375" i="10"/>
  <c r="V2375" i="10"/>
  <c r="S2375" i="10"/>
  <c r="R2375" i="10"/>
  <c r="Q2375" i="10"/>
  <c r="AD2375" i="10" s="1"/>
  <c r="P2375" i="10"/>
  <c r="O2375" i="10"/>
  <c r="N2375" i="10"/>
  <c r="AB2375" i="10" s="1"/>
  <c r="M2375" i="10"/>
  <c r="L2375" i="10"/>
  <c r="K2375" i="10"/>
  <c r="J2375" i="10"/>
  <c r="I2375" i="10"/>
  <c r="H2375" i="10"/>
  <c r="AA2375" i="10" s="1"/>
  <c r="G2375" i="10"/>
  <c r="Z2375" i="10" s="1"/>
  <c r="F2375" i="10"/>
  <c r="Y2374" i="10"/>
  <c r="X2374" i="10"/>
  <c r="W2374" i="10"/>
  <c r="V2374" i="10"/>
  <c r="S2374" i="10"/>
  <c r="R2374" i="10"/>
  <c r="Q2374" i="10"/>
  <c r="AD2374" i="10" s="1"/>
  <c r="P2374" i="10"/>
  <c r="O2374" i="10"/>
  <c r="N2374" i="10"/>
  <c r="AB2374" i="10" s="1"/>
  <c r="M2374" i="10"/>
  <c r="L2374" i="10"/>
  <c r="K2374" i="10"/>
  <c r="J2374" i="10"/>
  <c r="I2374" i="10"/>
  <c r="H2374" i="10"/>
  <c r="AA2374" i="10" s="1"/>
  <c r="G2374" i="10"/>
  <c r="Z2374" i="10" s="1"/>
  <c r="F2374" i="10"/>
  <c r="Y2373" i="10"/>
  <c r="X2373" i="10"/>
  <c r="W2373" i="10"/>
  <c r="V2373" i="10"/>
  <c r="S2373" i="10"/>
  <c r="R2373" i="10"/>
  <c r="Q2373" i="10"/>
  <c r="AD2373" i="10" s="1"/>
  <c r="P2373" i="10"/>
  <c r="O2373" i="10"/>
  <c r="N2373" i="10"/>
  <c r="AB2373" i="10" s="1"/>
  <c r="M2373" i="10"/>
  <c r="L2373" i="10"/>
  <c r="K2373" i="10"/>
  <c r="J2373" i="10"/>
  <c r="I2373" i="10"/>
  <c r="H2373" i="10"/>
  <c r="AA2373" i="10" s="1"/>
  <c r="G2373" i="10"/>
  <c r="Z2373" i="10" s="1"/>
  <c r="F2373" i="10"/>
  <c r="Y2372" i="10"/>
  <c r="X2372" i="10"/>
  <c r="W2372" i="10"/>
  <c r="V2372" i="10"/>
  <c r="S2372" i="10"/>
  <c r="R2372" i="10"/>
  <c r="Q2372" i="10"/>
  <c r="AD2372" i="10" s="1"/>
  <c r="P2372" i="10"/>
  <c r="O2372" i="10"/>
  <c r="N2372" i="10"/>
  <c r="AB2372" i="10" s="1"/>
  <c r="M2372" i="10"/>
  <c r="L2372" i="10"/>
  <c r="K2372" i="10"/>
  <c r="J2372" i="10"/>
  <c r="I2372" i="10"/>
  <c r="H2372" i="10"/>
  <c r="AA2372" i="10" s="1"/>
  <c r="G2372" i="10"/>
  <c r="Z2372" i="10" s="1"/>
  <c r="F2372" i="10"/>
  <c r="Y2371" i="10"/>
  <c r="X2371" i="10"/>
  <c r="W2371" i="10"/>
  <c r="V2371" i="10"/>
  <c r="S2371" i="10"/>
  <c r="R2371" i="10"/>
  <c r="Q2371" i="10"/>
  <c r="AD2371" i="10" s="1"/>
  <c r="P2371" i="10"/>
  <c r="O2371" i="10"/>
  <c r="N2371" i="10"/>
  <c r="AB2371" i="10" s="1"/>
  <c r="M2371" i="10"/>
  <c r="L2371" i="10"/>
  <c r="K2371" i="10"/>
  <c r="J2371" i="10"/>
  <c r="I2371" i="10"/>
  <c r="H2371" i="10"/>
  <c r="AA2371" i="10" s="1"/>
  <c r="G2371" i="10"/>
  <c r="Z2371" i="10" s="1"/>
  <c r="F2371" i="10"/>
  <c r="Y2370" i="10"/>
  <c r="X2370" i="10"/>
  <c r="W2370" i="10"/>
  <c r="V2370" i="10"/>
  <c r="S2370" i="10"/>
  <c r="R2370" i="10"/>
  <c r="Q2370" i="10"/>
  <c r="AD2370" i="10" s="1"/>
  <c r="P2370" i="10"/>
  <c r="O2370" i="10"/>
  <c r="N2370" i="10"/>
  <c r="AB2370" i="10" s="1"/>
  <c r="M2370" i="10"/>
  <c r="L2370" i="10"/>
  <c r="K2370" i="10"/>
  <c r="J2370" i="10"/>
  <c r="I2370" i="10"/>
  <c r="H2370" i="10"/>
  <c r="AA2370" i="10" s="1"/>
  <c r="G2370" i="10"/>
  <c r="Z2370" i="10" s="1"/>
  <c r="F2370" i="10"/>
  <c r="Y2369" i="10"/>
  <c r="X2369" i="10"/>
  <c r="W2369" i="10"/>
  <c r="V2369" i="10"/>
  <c r="S2369" i="10"/>
  <c r="R2369" i="10"/>
  <c r="Q2369" i="10"/>
  <c r="AD2369" i="10" s="1"/>
  <c r="P2369" i="10"/>
  <c r="O2369" i="10"/>
  <c r="N2369" i="10"/>
  <c r="AB2369" i="10" s="1"/>
  <c r="M2369" i="10"/>
  <c r="L2369" i="10"/>
  <c r="K2369" i="10"/>
  <c r="J2369" i="10"/>
  <c r="I2369" i="10"/>
  <c r="H2369" i="10"/>
  <c r="AA2369" i="10" s="1"/>
  <c r="G2369" i="10"/>
  <c r="Z2369" i="10" s="1"/>
  <c r="F2369" i="10"/>
  <c r="Y2368" i="10"/>
  <c r="X2368" i="10"/>
  <c r="W2368" i="10"/>
  <c r="V2368" i="10"/>
  <c r="S2368" i="10"/>
  <c r="R2368" i="10"/>
  <c r="Q2368" i="10"/>
  <c r="AD2368" i="10" s="1"/>
  <c r="P2368" i="10"/>
  <c r="O2368" i="10"/>
  <c r="N2368" i="10"/>
  <c r="AB2368" i="10" s="1"/>
  <c r="M2368" i="10"/>
  <c r="L2368" i="10"/>
  <c r="K2368" i="10"/>
  <c r="J2368" i="10"/>
  <c r="I2368" i="10"/>
  <c r="H2368" i="10"/>
  <c r="AA2368" i="10" s="1"/>
  <c r="G2368" i="10"/>
  <c r="Z2368" i="10" s="1"/>
  <c r="F2368" i="10"/>
  <c r="Y2367" i="10"/>
  <c r="X2367" i="10"/>
  <c r="W2367" i="10"/>
  <c r="V2367" i="10"/>
  <c r="S2367" i="10"/>
  <c r="R2367" i="10"/>
  <c r="Q2367" i="10"/>
  <c r="AD2367" i="10" s="1"/>
  <c r="P2367" i="10"/>
  <c r="O2367" i="10"/>
  <c r="N2367" i="10"/>
  <c r="AB2367" i="10" s="1"/>
  <c r="M2367" i="10"/>
  <c r="L2367" i="10"/>
  <c r="K2367" i="10"/>
  <c r="J2367" i="10"/>
  <c r="I2367" i="10"/>
  <c r="H2367" i="10"/>
  <c r="AA2367" i="10" s="1"/>
  <c r="G2367" i="10"/>
  <c r="Z2367" i="10" s="1"/>
  <c r="F2367" i="10"/>
  <c r="Y2366" i="10"/>
  <c r="X2366" i="10"/>
  <c r="W2366" i="10"/>
  <c r="V2366" i="10"/>
  <c r="S2366" i="10"/>
  <c r="R2366" i="10"/>
  <c r="Q2366" i="10"/>
  <c r="AD2366" i="10" s="1"/>
  <c r="P2366" i="10"/>
  <c r="O2366" i="10"/>
  <c r="N2366" i="10"/>
  <c r="AB2366" i="10" s="1"/>
  <c r="M2366" i="10"/>
  <c r="L2366" i="10"/>
  <c r="K2366" i="10"/>
  <c r="J2366" i="10"/>
  <c r="I2366" i="10"/>
  <c r="H2366" i="10"/>
  <c r="AA2366" i="10" s="1"/>
  <c r="G2366" i="10"/>
  <c r="Z2366" i="10" s="1"/>
  <c r="F2366" i="10"/>
  <c r="Y2365" i="10"/>
  <c r="X2365" i="10"/>
  <c r="W2365" i="10"/>
  <c r="V2365" i="10"/>
  <c r="S2365" i="10"/>
  <c r="R2365" i="10"/>
  <c r="Q2365" i="10"/>
  <c r="AD2365" i="10" s="1"/>
  <c r="P2365" i="10"/>
  <c r="O2365" i="10"/>
  <c r="N2365" i="10"/>
  <c r="AB2365" i="10" s="1"/>
  <c r="M2365" i="10"/>
  <c r="L2365" i="10"/>
  <c r="K2365" i="10"/>
  <c r="J2365" i="10"/>
  <c r="I2365" i="10"/>
  <c r="H2365" i="10"/>
  <c r="AA2365" i="10" s="1"/>
  <c r="G2365" i="10"/>
  <c r="Z2365" i="10" s="1"/>
  <c r="F2365" i="10"/>
  <c r="Y2364" i="10"/>
  <c r="X2364" i="10"/>
  <c r="W2364" i="10"/>
  <c r="V2364" i="10"/>
  <c r="S2364" i="10"/>
  <c r="R2364" i="10"/>
  <c r="Q2364" i="10"/>
  <c r="AD2364" i="10" s="1"/>
  <c r="P2364" i="10"/>
  <c r="O2364" i="10"/>
  <c r="N2364" i="10"/>
  <c r="AB2364" i="10" s="1"/>
  <c r="M2364" i="10"/>
  <c r="L2364" i="10"/>
  <c r="K2364" i="10"/>
  <c r="J2364" i="10"/>
  <c r="I2364" i="10"/>
  <c r="H2364" i="10"/>
  <c r="AA2364" i="10" s="1"/>
  <c r="G2364" i="10"/>
  <c r="Z2364" i="10" s="1"/>
  <c r="F2364" i="10"/>
  <c r="Y2363" i="10"/>
  <c r="X2363" i="10"/>
  <c r="W2363" i="10"/>
  <c r="V2363" i="10"/>
  <c r="S2363" i="10"/>
  <c r="R2363" i="10"/>
  <c r="Q2363" i="10"/>
  <c r="AD2363" i="10" s="1"/>
  <c r="P2363" i="10"/>
  <c r="O2363" i="10"/>
  <c r="N2363" i="10"/>
  <c r="AB2363" i="10" s="1"/>
  <c r="M2363" i="10"/>
  <c r="L2363" i="10"/>
  <c r="K2363" i="10"/>
  <c r="J2363" i="10"/>
  <c r="I2363" i="10"/>
  <c r="H2363" i="10"/>
  <c r="AA2363" i="10" s="1"/>
  <c r="G2363" i="10"/>
  <c r="Z2363" i="10" s="1"/>
  <c r="F2363" i="10"/>
  <c r="Y2362" i="10"/>
  <c r="X2362" i="10"/>
  <c r="W2362" i="10"/>
  <c r="V2362" i="10"/>
  <c r="S2362" i="10"/>
  <c r="R2362" i="10"/>
  <c r="Q2362" i="10"/>
  <c r="AD2362" i="10" s="1"/>
  <c r="P2362" i="10"/>
  <c r="O2362" i="10"/>
  <c r="N2362" i="10"/>
  <c r="AB2362" i="10" s="1"/>
  <c r="M2362" i="10"/>
  <c r="L2362" i="10"/>
  <c r="K2362" i="10"/>
  <c r="J2362" i="10"/>
  <c r="I2362" i="10"/>
  <c r="H2362" i="10"/>
  <c r="AA2362" i="10" s="1"/>
  <c r="G2362" i="10"/>
  <c r="Z2362" i="10" s="1"/>
  <c r="F2362" i="10"/>
  <c r="Y2361" i="10"/>
  <c r="X2361" i="10"/>
  <c r="W2361" i="10"/>
  <c r="V2361" i="10"/>
  <c r="S2361" i="10"/>
  <c r="R2361" i="10"/>
  <c r="Q2361" i="10"/>
  <c r="AD2361" i="10" s="1"/>
  <c r="P2361" i="10"/>
  <c r="O2361" i="10"/>
  <c r="N2361" i="10"/>
  <c r="AB2361" i="10" s="1"/>
  <c r="M2361" i="10"/>
  <c r="L2361" i="10"/>
  <c r="K2361" i="10"/>
  <c r="J2361" i="10"/>
  <c r="I2361" i="10"/>
  <c r="H2361" i="10"/>
  <c r="AA2361" i="10" s="1"/>
  <c r="G2361" i="10"/>
  <c r="Z2361" i="10" s="1"/>
  <c r="F2361" i="10"/>
  <c r="Y2360" i="10"/>
  <c r="X2360" i="10"/>
  <c r="W2360" i="10"/>
  <c r="V2360" i="10"/>
  <c r="S2360" i="10"/>
  <c r="R2360" i="10"/>
  <c r="Q2360" i="10"/>
  <c r="AD2360" i="10" s="1"/>
  <c r="P2360" i="10"/>
  <c r="O2360" i="10"/>
  <c r="N2360" i="10"/>
  <c r="AB2360" i="10" s="1"/>
  <c r="M2360" i="10"/>
  <c r="L2360" i="10"/>
  <c r="K2360" i="10"/>
  <c r="J2360" i="10"/>
  <c r="I2360" i="10"/>
  <c r="H2360" i="10"/>
  <c r="AA2360" i="10" s="1"/>
  <c r="G2360" i="10"/>
  <c r="Z2360" i="10" s="1"/>
  <c r="F2360" i="10"/>
  <c r="Y2359" i="10"/>
  <c r="X2359" i="10"/>
  <c r="W2359" i="10"/>
  <c r="V2359" i="10"/>
  <c r="S2359" i="10"/>
  <c r="R2359" i="10"/>
  <c r="Q2359" i="10"/>
  <c r="AD2359" i="10" s="1"/>
  <c r="P2359" i="10"/>
  <c r="O2359" i="10"/>
  <c r="N2359" i="10"/>
  <c r="AB2359" i="10" s="1"/>
  <c r="M2359" i="10"/>
  <c r="L2359" i="10"/>
  <c r="K2359" i="10"/>
  <c r="J2359" i="10"/>
  <c r="I2359" i="10"/>
  <c r="H2359" i="10"/>
  <c r="AA2359" i="10" s="1"/>
  <c r="G2359" i="10"/>
  <c r="Z2359" i="10" s="1"/>
  <c r="F2359" i="10"/>
  <c r="Y2358" i="10"/>
  <c r="X2358" i="10"/>
  <c r="W2358" i="10"/>
  <c r="V2358" i="10"/>
  <c r="S2358" i="10"/>
  <c r="R2358" i="10"/>
  <c r="Q2358" i="10"/>
  <c r="AD2358" i="10" s="1"/>
  <c r="P2358" i="10"/>
  <c r="O2358" i="10"/>
  <c r="N2358" i="10"/>
  <c r="AB2358" i="10" s="1"/>
  <c r="M2358" i="10"/>
  <c r="L2358" i="10"/>
  <c r="K2358" i="10"/>
  <c r="J2358" i="10"/>
  <c r="I2358" i="10"/>
  <c r="H2358" i="10"/>
  <c r="AA2358" i="10" s="1"/>
  <c r="G2358" i="10"/>
  <c r="Z2358" i="10" s="1"/>
  <c r="F2358" i="10"/>
  <c r="Y2357" i="10"/>
  <c r="X2357" i="10"/>
  <c r="W2357" i="10"/>
  <c r="V2357" i="10"/>
  <c r="S2357" i="10"/>
  <c r="R2357" i="10"/>
  <c r="Q2357" i="10"/>
  <c r="AD2357" i="10" s="1"/>
  <c r="P2357" i="10"/>
  <c r="O2357" i="10"/>
  <c r="N2357" i="10"/>
  <c r="AB2357" i="10" s="1"/>
  <c r="M2357" i="10"/>
  <c r="L2357" i="10"/>
  <c r="K2357" i="10"/>
  <c r="J2357" i="10"/>
  <c r="I2357" i="10"/>
  <c r="H2357" i="10"/>
  <c r="AA2357" i="10" s="1"/>
  <c r="G2357" i="10"/>
  <c r="Z2357" i="10" s="1"/>
  <c r="F2357" i="10"/>
  <c r="Y2356" i="10"/>
  <c r="X2356" i="10"/>
  <c r="W2356" i="10"/>
  <c r="V2356" i="10"/>
  <c r="S2356" i="10"/>
  <c r="R2356" i="10"/>
  <c r="Q2356" i="10"/>
  <c r="AD2356" i="10" s="1"/>
  <c r="P2356" i="10"/>
  <c r="O2356" i="10"/>
  <c r="N2356" i="10"/>
  <c r="AB2356" i="10" s="1"/>
  <c r="M2356" i="10"/>
  <c r="L2356" i="10"/>
  <c r="K2356" i="10"/>
  <c r="J2356" i="10"/>
  <c r="I2356" i="10"/>
  <c r="H2356" i="10"/>
  <c r="AA2356" i="10" s="1"/>
  <c r="G2356" i="10"/>
  <c r="Z2356" i="10" s="1"/>
  <c r="F2356" i="10"/>
  <c r="Y2355" i="10"/>
  <c r="X2355" i="10"/>
  <c r="W2355" i="10"/>
  <c r="V2355" i="10"/>
  <c r="S2355" i="10"/>
  <c r="R2355" i="10"/>
  <c r="Q2355" i="10"/>
  <c r="AD2355" i="10" s="1"/>
  <c r="P2355" i="10"/>
  <c r="O2355" i="10"/>
  <c r="N2355" i="10"/>
  <c r="AB2355" i="10" s="1"/>
  <c r="M2355" i="10"/>
  <c r="L2355" i="10"/>
  <c r="K2355" i="10"/>
  <c r="J2355" i="10"/>
  <c r="I2355" i="10"/>
  <c r="H2355" i="10"/>
  <c r="AA2355" i="10" s="1"/>
  <c r="G2355" i="10"/>
  <c r="Z2355" i="10" s="1"/>
  <c r="F2355" i="10"/>
  <c r="Y2354" i="10"/>
  <c r="X2354" i="10"/>
  <c r="W2354" i="10"/>
  <c r="V2354" i="10"/>
  <c r="S2354" i="10"/>
  <c r="R2354" i="10"/>
  <c r="Q2354" i="10"/>
  <c r="AD2354" i="10" s="1"/>
  <c r="P2354" i="10"/>
  <c r="O2354" i="10"/>
  <c r="N2354" i="10"/>
  <c r="AB2354" i="10" s="1"/>
  <c r="M2354" i="10"/>
  <c r="L2354" i="10"/>
  <c r="K2354" i="10"/>
  <c r="J2354" i="10"/>
  <c r="I2354" i="10"/>
  <c r="H2354" i="10"/>
  <c r="AA2354" i="10" s="1"/>
  <c r="G2354" i="10"/>
  <c r="Z2354" i="10" s="1"/>
  <c r="F2354" i="10"/>
  <c r="Y2353" i="10"/>
  <c r="X2353" i="10"/>
  <c r="W2353" i="10"/>
  <c r="V2353" i="10"/>
  <c r="S2353" i="10"/>
  <c r="R2353" i="10"/>
  <c r="Q2353" i="10"/>
  <c r="AD2353" i="10" s="1"/>
  <c r="P2353" i="10"/>
  <c r="O2353" i="10"/>
  <c r="N2353" i="10"/>
  <c r="AB2353" i="10" s="1"/>
  <c r="M2353" i="10"/>
  <c r="L2353" i="10"/>
  <c r="K2353" i="10"/>
  <c r="J2353" i="10"/>
  <c r="I2353" i="10"/>
  <c r="H2353" i="10"/>
  <c r="AA2353" i="10" s="1"/>
  <c r="G2353" i="10"/>
  <c r="Z2353" i="10" s="1"/>
  <c r="F2353" i="10"/>
  <c r="Y2352" i="10"/>
  <c r="X2352" i="10"/>
  <c r="W2352" i="10"/>
  <c r="V2352" i="10"/>
  <c r="S2352" i="10"/>
  <c r="R2352" i="10"/>
  <c r="Q2352" i="10"/>
  <c r="AD2352" i="10" s="1"/>
  <c r="P2352" i="10"/>
  <c r="O2352" i="10"/>
  <c r="N2352" i="10"/>
  <c r="AB2352" i="10" s="1"/>
  <c r="M2352" i="10"/>
  <c r="L2352" i="10"/>
  <c r="K2352" i="10"/>
  <c r="J2352" i="10"/>
  <c r="I2352" i="10"/>
  <c r="H2352" i="10"/>
  <c r="AA2352" i="10" s="1"/>
  <c r="G2352" i="10"/>
  <c r="Z2352" i="10" s="1"/>
  <c r="F2352" i="10"/>
  <c r="Y2351" i="10"/>
  <c r="X2351" i="10"/>
  <c r="W2351" i="10"/>
  <c r="V2351" i="10"/>
  <c r="S2351" i="10"/>
  <c r="R2351" i="10"/>
  <c r="Q2351" i="10"/>
  <c r="AD2351" i="10" s="1"/>
  <c r="P2351" i="10"/>
  <c r="O2351" i="10"/>
  <c r="N2351" i="10"/>
  <c r="AB2351" i="10" s="1"/>
  <c r="M2351" i="10"/>
  <c r="L2351" i="10"/>
  <c r="K2351" i="10"/>
  <c r="J2351" i="10"/>
  <c r="I2351" i="10"/>
  <c r="H2351" i="10"/>
  <c r="AA2351" i="10" s="1"/>
  <c r="G2351" i="10"/>
  <c r="Z2351" i="10" s="1"/>
  <c r="F2351" i="10"/>
  <c r="Y2350" i="10"/>
  <c r="X2350" i="10"/>
  <c r="W2350" i="10"/>
  <c r="V2350" i="10"/>
  <c r="S2350" i="10"/>
  <c r="R2350" i="10"/>
  <c r="Q2350" i="10"/>
  <c r="AD2350" i="10" s="1"/>
  <c r="P2350" i="10"/>
  <c r="O2350" i="10"/>
  <c r="N2350" i="10"/>
  <c r="AB2350" i="10" s="1"/>
  <c r="M2350" i="10"/>
  <c r="L2350" i="10"/>
  <c r="K2350" i="10"/>
  <c r="J2350" i="10"/>
  <c r="I2350" i="10"/>
  <c r="H2350" i="10"/>
  <c r="AA2350" i="10" s="1"/>
  <c r="G2350" i="10"/>
  <c r="Z2350" i="10" s="1"/>
  <c r="F2350" i="10"/>
  <c r="Y2349" i="10"/>
  <c r="X2349" i="10"/>
  <c r="W2349" i="10"/>
  <c r="V2349" i="10"/>
  <c r="S2349" i="10"/>
  <c r="R2349" i="10"/>
  <c r="Q2349" i="10"/>
  <c r="AD2349" i="10" s="1"/>
  <c r="P2349" i="10"/>
  <c r="O2349" i="10"/>
  <c r="N2349" i="10"/>
  <c r="AB2349" i="10" s="1"/>
  <c r="M2349" i="10"/>
  <c r="L2349" i="10"/>
  <c r="K2349" i="10"/>
  <c r="J2349" i="10"/>
  <c r="I2349" i="10"/>
  <c r="H2349" i="10"/>
  <c r="AA2349" i="10" s="1"/>
  <c r="G2349" i="10"/>
  <c r="Z2349" i="10" s="1"/>
  <c r="F2349" i="10"/>
  <c r="Y2348" i="10"/>
  <c r="X2348" i="10"/>
  <c r="W2348" i="10"/>
  <c r="V2348" i="10"/>
  <c r="S2348" i="10"/>
  <c r="R2348" i="10"/>
  <c r="Q2348" i="10"/>
  <c r="AD2348" i="10" s="1"/>
  <c r="P2348" i="10"/>
  <c r="O2348" i="10"/>
  <c r="N2348" i="10"/>
  <c r="AB2348" i="10" s="1"/>
  <c r="M2348" i="10"/>
  <c r="L2348" i="10"/>
  <c r="K2348" i="10"/>
  <c r="J2348" i="10"/>
  <c r="I2348" i="10"/>
  <c r="H2348" i="10"/>
  <c r="AA2348" i="10" s="1"/>
  <c r="G2348" i="10"/>
  <c r="Z2348" i="10" s="1"/>
  <c r="F2348" i="10"/>
  <c r="Y2347" i="10"/>
  <c r="X2347" i="10"/>
  <c r="W2347" i="10"/>
  <c r="V2347" i="10"/>
  <c r="S2347" i="10"/>
  <c r="R2347" i="10"/>
  <c r="Q2347" i="10"/>
  <c r="AD2347" i="10" s="1"/>
  <c r="P2347" i="10"/>
  <c r="O2347" i="10"/>
  <c r="N2347" i="10"/>
  <c r="AB2347" i="10" s="1"/>
  <c r="M2347" i="10"/>
  <c r="L2347" i="10"/>
  <c r="K2347" i="10"/>
  <c r="J2347" i="10"/>
  <c r="I2347" i="10"/>
  <c r="H2347" i="10"/>
  <c r="AA2347" i="10" s="1"/>
  <c r="G2347" i="10"/>
  <c r="Z2347" i="10" s="1"/>
  <c r="F2347" i="10"/>
  <c r="Y2346" i="10"/>
  <c r="X2346" i="10"/>
  <c r="W2346" i="10"/>
  <c r="V2346" i="10"/>
  <c r="S2346" i="10"/>
  <c r="R2346" i="10"/>
  <c r="Q2346" i="10"/>
  <c r="AD2346" i="10" s="1"/>
  <c r="P2346" i="10"/>
  <c r="O2346" i="10"/>
  <c r="N2346" i="10"/>
  <c r="AB2346" i="10" s="1"/>
  <c r="M2346" i="10"/>
  <c r="L2346" i="10"/>
  <c r="K2346" i="10"/>
  <c r="J2346" i="10"/>
  <c r="I2346" i="10"/>
  <c r="H2346" i="10"/>
  <c r="AA2346" i="10" s="1"/>
  <c r="G2346" i="10"/>
  <c r="Z2346" i="10" s="1"/>
  <c r="F2346" i="10"/>
  <c r="Y2345" i="10"/>
  <c r="X2345" i="10"/>
  <c r="W2345" i="10"/>
  <c r="V2345" i="10"/>
  <c r="S2345" i="10"/>
  <c r="R2345" i="10"/>
  <c r="Q2345" i="10"/>
  <c r="AD2345" i="10" s="1"/>
  <c r="P2345" i="10"/>
  <c r="O2345" i="10"/>
  <c r="N2345" i="10"/>
  <c r="AB2345" i="10" s="1"/>
  <c r="M2345" i="10"/>
  <c r="L2345" i="10"/>
  <c r="K2345" i="10"/>
  <c r="J2345" i="10"/>
  <c r="I2345" i="10"/>
  <c r="H2345" i="10"/>
  <c r="AA2345" i="10" s="1"/>
  <c r="G2345" i="10"/>
  <c r="Z2345" i="10" s="1"/>
  <c r="F2345" i="10"/>
  <c r="Y2344" i="10"/>
  <c r="X2344" i="10"/>
  <c r="W2344" i="10"/>
  <c r="V2344" i="10"/>
  <c r="S2344" i="10"/>
  <c r="R2344" i="10"/>
  <c r="Q2344" i="10"/>
  <c r="AD2344" i="10" s="1"/>
  <c r="P2344" i="10"/>
  <c r="O2344" i="10"/>
  <c r="N2344" i="10"/>
  <c r="AB2344" i="10" s="1"/>
  <c r="M2344" i="10"/>
  <c r="L2344" i="10"/>
  <c r="K2344" i="10"/>
  <c r="J2344" i="10"/>
  <c r="I2344" i="10"/>
  <c r="H2344" i="10"/>
  <c r="AA2344" i="10" s="1"/>
  <c r="G2344" i="10"/>
  <c r="Z2344" i="10" s="1"/>
  <c r="F2344" i="10"/>
  <c r="Y2343" i="10"/>
  <c r="X2343" i="10"/>
  <c r="W2343" i="10"/>
  <c r="V2343" i="10"/>
  <c r="S2343" i="10"/>
  <c r="R2343" i="10"/>
  <c r="Q2343" i="10"/>
  <c r="AD2343" i="10" s="1"/>
  <c r="P2343" i="10"/>
  <c r="O2343" i="10"/>
  <c r="N2343" i="10"/>
  <c r="AB2343" i="10" s="1"/>
  <c r="M2343" i="10"/>
  <c r="L2343" i="10"/>
  <c r="K2343" i="10"/>
  <c r="J2343" i="10"/>
  <c r="I2343" i="10"/>
  <c r="H2343" i="10"/>
  <c r="AA2343" i="10" s="1"/>
  <c r="G2343" i="10"/>
  <c r="Z2343" i="10" s="1"/>
  <c r="F2343" i="10"/>
  <c r="Y2342" i="10"/>
  <c r="X2342" i="10"/>
  <c r="W2342" i="10"/>
  <c r="V2342" i="10"/>
  <c r="S2342" i="10"/>
  <c r="R2342" i="10"/>
  <c r="Q2342" i="10"/>
  <c r="AD2342" i="10" s="1"/>
  <c r="P2342" i="10"/>
  <c r="O2342" i="10"/>
  <c r="N2342" i="10"/>
  <c r="AB2342" i="10" s="1"/>
  <c r="M2342" i="10"/>
  <c r="L2342" i="10"/>
  <c r="K2342" i="10"/>
  <c r="J2342" i="10"/>
  <c r="I2342" i="10"/>
  <c r="H2342" i="10"/>
  <c r="AA2342" i="10" s="1"/>
  <c r="G2342" i="10"/>
  <c r="Z2342" i="10" s="1"/>
  <c r="F2342" i="10"/>
  <c r="Y2341" i="10"/>
  <c r="X2341" i="10"/>
  <c r="W2341" i="10"/>
  <c r="V2341" i="10"/>
  <c r="S2341" i="10"/>
  <c r="R2341" i="10"/>
  <c r="Q2341" i="10"/>
  <c r="AD2341" i="10" s="1"/>
  <c r="P2341" i="10"/>
  <c r="O2341" i="10"/>
  <c r="N2341" i="10"/>
  <c r="AB2341" i="10" s="1"/>
  <c r="M2341" i="10"/>
  <c r="L2341" i="10"/>
  <c r="K2341" i="10"/>
  <c r="J2341" i="10"/>
  <c r="I2341" i="10"/>
  <c r="H2341" i="10"/>
  <c r="AA2341" i="10" s="1"/>
  <c r="G2341" i="10"/>
  <c r="Z2341" i="10" s="1"/>
  <c r="F2341" i="10"/>
  <c r="Y2340" i="10"/>
  <c r="X2340" i="10"/>
  <c r="W2340" i="10"/>
  <c r="V2340" i="10"/>
  <c r="S2340" i="10"/>
  <c r="R2340" i="10"/>
  <c r="Q2340" i="10"/>
  <c r="AD2340" i="10" s="1"/>
  <c r="P2340" i="10"/>
  <c r="O2340" i="10"/>
  <c r="N2340" i="10"/>
  <c r="AB2340" i="10" s="1"/>
  <c r="M2340" i="10"/>
  <c r="L2340" i="10"/>
  <c r="K2340" i="10"/>
  <c r="J2340" i="10"/>
  <c r="I2340" i="10"/>
  <c r="H2340" i="10"/>
  <c r="AA2340" i="10" s="1"/>
  <c r="G2340" i="10"/>
  <c r="Z2340" i="10" s="1"/>
  <c r="F2340" i="10"/>
  <c r="Y2339" i="10"/>
  <c r="X2339" i="10"/>
  <c r="W2339" i="10"/>
  <c r="V2339" i="10"/>
  <c r="S2339" i="10"/>
  <c r="R2339" i="10"/>
  <c r="Q2339" i="10"/>
  <c r="AD2339" i="10" s="1"/>
  <c r="P2339" i="10"/>
  <c r="O2339" i="10"/>
  <c r="N2339" i="10"/>
  <c r="AB2339" i="10" s="1"/>
  <c r="M2339" i="10"/>
  <c r="L2339" i="10"/>
  <c r="K2339" i="10"/>
  <c r="J2339" i="10"/>
  <c r="I2339" i="10"/>
  <c r="H2339" i="10"/>
  <c r="AA2339" i="10" s="1"/>
  <c r="G2339" i="10"/>
  <c r="Z2339" i="10" s="1"/>
  <c r="F2339" i="10"/>
  <c r="Y2338" i="10"/>
  <c r="X2338" i="10"/>
  <c r="W2338" i="10"/>
  <c r="V2338" i="10"/>
  <c r="S2338" i="10"/>
  <c r="R2338" i="10"/>
  <c r="Q2338" i="10"/>
  <c r="AD2338" i="10" s="1"/>
  <c r="P2338" i="10"/>
  <c r="O2338" i="10"/>
  <c r="N2338" i="10"/>
  <c r="AB2338" i="10" s="1"/>
  <c r="M2338" i="10"/>
  <c r="L2338" i="10"/>
  <c r="K2338" i="10"/>
  <c r="J2338" i="10"/>
  <c r="I2338" i="10"/>
  <c r="H2338" i="10"/>
  <c r="AA2338" i="10" s="1"/>
  <c r="G2338" i="10"/>
  <c r="Z2338" i="10" s="1"/>
  <c r="F2338" i="10"/>
  <c r="Y2337" i="10"/>
  <c r="X2337" i="10"/>
  <c r="W2337" i="10"/>
  <c r="V2337" i="10"/>
  <c r="S2337" i="10"/>
  <c r="R2337" i="10"/>
  <c r="Q2337" i="10"/>
  <c r="AD2337" i="10" s="1"/>
  <c r="P2337" i="10"/>
  <c r="O2337" i="10"/>
  <c r="N2337" i="10"/>
  <c r="AB2337" i="10" s="1"/>
  <c r="M2337" i="10"/>
  <c r="L2337" i="10"/>
  <c r="K2337" i="10"/>
  <c r="J2337" i="10"/>
  <c r="I2337" i="10"/>
  <c r="H2337" i="10"/>
  <c r="AA2337" i="10" s="1"/>
  <c r="G2337" i="10"/>
  <c r="Z2337" i="10" s="1"/>
  <c r="F2337" i="10"/>
  <c r="Y2336" i="10"/>
  <c r="X2336" i="10"/>
  <c r="W2336" i="10"/>
  <c r="V2336" i="10"/>
  <c r="S2336" i="10"/>
  <c r="R2336" i="10"/>
  <c r="Q2336" i="10"/>
  <c r="AD2336" i="10" s="1"/>
  <c r="P2336" i="10"/>
  <c r="O2336" i="10"/>
  <c r="N2336" i="10"/>
  <c r="AB2336" i="10" s="1"/>
  <c r="M2336" i="10"/>
  <c r="L2336" i="10"/>
  <c r="K2336" i="10"/>
  <c r="J2336" i="10"/>
  <c r="I2336" i="10"/>
  <c r="H2336" i="10"/>
  <c r="AA2336" i="10" s="1"/>
  <c r="G2336" i="10"/>
  <c r="Z2336" i="10" s="1"/>
  <c r="F2336" i="10"/>
  <c r="Y2335" i="10"/>
  <c r="X2335" i="10"/>
  <c r="W2335" i="10"/>
  <c r="V2335" i="10"/>
  <c r="S2335" i="10"/>
  <c r="R2335" i="10"/>
  <c r="Q2335" i="10"/>
  <c r="AD2335" i="10" s="1"/>
  <c r="P2335" i="10"/>
  <c r="O2335" i="10"/>
  <c r="N2335" i="10"/>
  <c r="AB2335" i="10" s="1"/>
  <c r="M2335" i="10"/>
  <c r="L2335" i="10"/>
  <c r="K2335" i="10"/>
  <c r="J2335" i="10"/>
  <c r="I2335" i="10"/>
  <c r="H2335" i="10"/>
  <c r="AA2335" i="10" s="1"/>
  <c r="G2335" i="10"/>
  <c r="Z2335" i="10" s="1"/>
  <c r="F2335" i="10"/>
  <c r="Y2334" i="10"/>
  <c r="X2334" i="10"/>
  <c r="W2334" i="10"/>
  <c r="V2334" i="10"/>
  <c r="S2334" i="10"/>
  <c r="R2334" i="10"/>
  <c r="Q2334" i="10"/>
  <c r="AD2334" i="10" s="1"/>
  <c r="P2334" i="10"/>
  <c r="O2334" i="10"/>
  <c r="N2334" i="10"/>
  <c r="AB2334" i="10" s="1"/>
  <c r="M2334" i="10"/>
  <c r="L2334" i="10"/>
  <c r="K2334" i="10"/>
  <c r="J2334" i="10"/>
  <c r="I2334" i="10"/>
  <c r="H2334" i="10"/>
  <c r="AA2334" i="10" s="1"/>
  <c r="G2334" i="10"/>
  <c r="Z2334" i="10" s="1"/>
  <c r="F2334" i="10"/>
  <c r="Y2333" i="10"/>
  <c r="X2333" i="10"/>
  <c r="W2333" i="10"/>
  <c r="V2333" i="10"/>
  <c r="S2333" i="10"/>
  <c r="R2333" i="10"/>
  <c r="Q2333" i="10"/>
  <c r="AD2333" i="10" s="1"/>
  <c r="P2333" i="10"/>
  <c r="O2333" i="10"/>
  <c r="N2333" i="10"/>
  <c r="AB2333" i="10" s="1"/>
  <c r="M2333" i="10"/>
  <c r="L2333" i="10"/>
  <c r="K2333" i="10"/>
  <c r="J2333" i="10"/>
  <c r="I2333" i="10"/>
  <c r="H2333" i="10"/>
  <c r="AA2333" i="10" s="1"/>
  <c r="G2333" i="10"/>
  <c r="Z2333" i="10" s="1"/>
  <c r="F2333" i="10"/>
  <c r="Y2332" i="10"/>
  <c r="X2332" i="10"/>
  <c r="W2332" i="10"/>
  <c r="V2332" i="10"/>
  <c r="S2332" i="10"/>
  <c r="R2332" i="10"/>
  <c r="Q2332" i="10"/>
  <c r="AD2332" i="10" s="1"/>
  <c r="P2332" i="10"/>
  <c r="O2332" i="10"/>
  <c r="N2332" i="10"/>
  <c r="AB2332" i="10" s="1"/>
  <c r="M2332" i="10"/>
  <c r="L2332" i="10"/>
  <c r="K2332" i="10"/>
  <c r="J2332" i="10"/>
  <c r="I2332" i="10"/>
  <c r="H2332" i="10"/>
  <c r="AA2332" i="10" s="1"/>
  <c r="G2332" i="10"/>
  <c r="Z2332" i="10" s="1"/>
  <c r="F2332" i="10"/>
  <c r="Y2331" i="10"/>
  <c r="X2331" i="10"/>
  <c r="W2331" i="10"/>
  <c r="V2331" i="10"/>
  <c r="S2331" i="10"/>
  <c r="R2331" i="10"/>
  <c r="Q2331" i="10"/>
  <c r="AD2331" i="10" s="1"/>
  <c r="P2331" i="10"/>
  <c r="O2331" i="10"/>
  <c r="N2331" i="10"/>
  <c r="AB2331" i="10" s="1"/>
  <c r="M2331" i="10"/>
  <c r="L2331" i="10"/>
  <c r="K2331" i="10"/>
  <c r="J2331" i="10"/>
  <c r="I2331" i="10"/>
  <c r="H2331" i="10"/>
  <c r="AA2331" i="10" s="1"/>
  <c r="G2331" i="10"/>
  <c r="Z2331" i="10" s="1"/>
  <c r="F2331" i="10"/>
  <c r="Y2330" i="10"/>
  <c r="X2330" i="10"/>
  <c r="W2330" i="10"/>
  <c r="V2330" i="10"/>
  <c r="S2330" i="10"/>
  <c r="R2330" i="10"/>
  <c r="Q2330" i="10"/>
  <c r="AD2330" i="10" s="1"/>
  <c r="P2330" i="10"/>
  <c r="O2330" i="10"/>
  <c r="N2330" i="10"/>
  <c r="AB2330" i="10" s="1"/>
  <c r="M2330" i="10"/>
  <c r="L2330" i="10"/>
  <c r="K2330" i="10"/>
  <c r="J2330" i="10"/>
  <c r="I2330" i="10"/>
  <c r="H2330" i="10"/>
  <c r="AA2330" i="10" s="1"/>
  <c r="G2330" i="10"/>
  <c r="Z2330" i="10" s="1"/>
  <c r="F2330" i="10"/>
  <c r="Y2329" i="10"/>
  <c r="X2329" i="10"/>
  <c r="W2329" i="10"/>
  <c r="V2329" i="10"/>
  <c r="S2329" i="10"/>
  <c r="R2329" i="10"/>
  <c r="Q2329" i="10"/>
  <c r="AD2329" i="10" s="1"/>
  <c r="P2329" i="10"/>
  <c r="O2329" i="10"/>
  <c r="N2329" i="10"/>
  <c r="AB2329" i="10" s="1"/>
  <c r="M2329" i="10"/>
  <c r="L2329" i="10"/>
  <c r="K2329" i="10"/>
  <c r="J2329" i="10"/>
  <c r="I2329" i="10"/>
  <c r="H2329" i="10"/>
  <c r="AA2329" i="10" s="1"/>
  <c r="G2329" i="10"/>
  <c r="Z2329" i="10" s="1"/>
  <c r="F2329" i="10"/>
  <c r="Y2328" i="10"/>
  <c r="X2328" i="10"/>
  <c r="W2328" i="10"/>
  <c r="V2328" i="10"/>
  <c r="S2328" i="10"/>
  <c r="R2328" i="10"/>
  <c r="Q2328" i="10"/>
  <c r="AD2328" i="10" s="1"/>
  <c r="P2328" i="10"/>
  <c r="O2328" i="10"/>
  <c r="N2328" i="10"/>
  <c r="AB2328" i="10" s="1"/>
  <c r="M2328" i="10"/>
  <c r="L2328" i="10"/>
  <c r="K2328" i="10"/>
  <c r="J2328" i="10"/>
  <c r="I2328" i="10"/>
  <c r="H2328" i="10"/>
  <c r="AA2328" i="10" s="1"/>
  <c r="G2328" i="10"/>
  <c r="Z2328" i="10" s="1"/>
  <c r="F2328" i="10"/>
  <c r="Y2327" i="10"/>
  <c r="X2327" i="10"/>
  <c r="W2327" i="10"/>
  <c r="V2327" i="10"/>
  <c r="S2327" i="10"/>
  <c r="R2327" i="10"/>
  <c r="Q2327" i="10"/>
  <c r="AD2327" i="10" s="1"/>
  <c r="P2327" i="10"/>
  <c r="O2327" i="10"/>
  <c r="N2327" i="10"/>
  <c r="AB2327" i="10" s="1"/>
  <c r="M2327" i="10"/>
  <c r="L2327" i="10"/>
  <c r="K2327" i="10"/>
  <c r="J2327" i="10"/>
  <c r="I2327" i="10"/>
  <c r="H2327" i="10"/>
  <c r="AA2327" i="10" s="1"/>
  <c r="G2327" i="10"/>
  <c r="Z2327" i="10" s="1"/>
  <c r="F2327" i="10"/>
  <c r="Y2326" i="10"/>
  <c r="X2326" i="10"/>
  <c r="W2326" i="10"/>
  <c r="V2326" i="10"/>
  <c r="S2326" i="10"/>
  <c r="R2326" i="10"/>
  <c r="Q2326" i="10"/>
  <c r="AD2326" i="10" s="1"/>
  <c r="P2326" i="10"/>
  <c r="O2326" i="10"/>
  <c r="N2326" i="10"/>
  <c r="AB2326" i="10" s="1"/>
  <c r="M2326" i="10"/>
  <c r="L2326" i="10"/>
  <c r="K2326" i="10"/>
  <c r="J2326" i="10"/>
  <c r="I2326" i="10"/>
  <c r="H2326" i="10"/>
  <c r="AA2326" i="10" s="1"/>
  <c r="G2326" i="10"/>
  <c r="Z2326" i="10" s="1"/>
  <c r="F2326" i="10"/>
  <c r="Y2325" i="10"/>
  <c r="X2325" i="10"/>
  <c r="W2325" i="10"/>
  <c r="V2325" i="10"/>
  <c r="S2325" i="10"/>
  <c r="R2325" i="10"/>
  <c r="Q2325" i="10"/>
  <c r="AD2325" i="10" s="1"/>
  <c r="P2325" i="10"/>
  <c r="O2325" i="10"/>
  <c r="N2325" i="10"/>
  <c r="AB2325" i="10" s="1"/>
  <c r="M2325" i="10"/>
  <c r="L2325" i="10"/>
  <c r="K2325" i="10"/>
  <c r="J2325" i="10"/>
  <c r="I2325" i="10"/>
  <c r="H2325" i="10"/>
  <c r="AA2325" i="10" s="1"/>
  <c r="G2325" i="10"/>
  <c r="Z2325" i="10" s="1"/>
  <c r="F2325" i="10"/>
  <c r="Y2324" i="10"/>
  <c r="X2324" i="10"/>
  <c r="W2324" i="10"/>
  <c r="V2324" i="10"/>
  <c r="S2324" i="10"/>
  <c r="R2324" i="10"/>
  <c r="Q2324" i="10"/>
  <c r="AD2324" i="10" s="1"/>
  <c r="P2324" i="10"/>
  <c r="O2324" i="10"/>
  <c r="N2324" i="10"/>
  <c r="AB2324" i="10" s="1"/>
  <c r="M2324" i="10"/>
  <c r="L2324" i="10"/>
  <c r="K2324" i="10"/>
  <c r="J2324" i="10"/>
  <c r="I2324" i="10"/>
  <c r="H2324" i="10"/>
  <c r="AA2324" i="10" s="1"/>
  <c r="G2324" i="10"/>
  <c r="Z2324" i="10" s="1"/>
  <c r="F2324" i="10"/>
  <c r="Y2323" i="10"/>
  <c r="X2323" i="10"/>
  <c r="W2323" i="10"/>
  <c r="V2323" i="10"/>
  <c r="S2323" i="10"/>
  <c r="R2323" i="10"/>
  <c r="Q2323" i="10"/>
  <c r="AD2323" i="10" s="1"/>
  <c r="P2323" i="10"/>
  <c r="O2323" i="10"/>
  <c r="N2323" i="10"/>
  <c r="AB2323" i="10" s="1"/>
  <c r="M2323" i="10"/>
  <c r="L2323" i="10"/>
  <c r="K2323" i="10"/>
  <c r="J2323" i="10"/>
  <c r="I2323" i="10"/>
  <c r="H2323" i="10"/>
  <c r="AA2323" i="10" s="1"/>
  <c r="G2323" i="10"/>
  <c r="Z2323" i="10" s="1"/>
  <c r="F2323" i="10"/>
  <c r="Y2322" i="10"/>
  <c r="X2322" i="10"/>
  <c r="W2322" i="10"/>
  <c r="V2322" i="10"/>
  <c r="S2322" i="10"/>
  <c r="R2322" i="10"/>
  <c r="Q2322" i="10"/>
  <c r="AD2322" i="10" s="1"/>
  <c r="P2322" i="10"/>
  <c r="O2322" i="10"/>
  <c r="N2322" i="10"/>
  <c r="AB2322" i="10" s="1"/>
  <c r="M2322" i="10"/>
  <c r="L2322" i="10"/>
  <c r="K2322" i="10"/>
  <c r="J2322" i="10"/>
  <c r="I2322" i="10"/>
  <c r="H2322" i="10"/>
  <c r="AA2322" i="10" s="1"/>
  <c r="G2322" i="10"/>
  <c r="Z2322" i="10" s="1"/>
  <c r="F2322" i="10"/>
  <c r="Y2321" i="10"/>
  <c r="X2321" i="10"/>
  <c r="W2321" i="10"/>
  <c r="V2321" i="10"/>
  <c r="S2321" i="10"/>
  <c r="R2321" i="10"/>
  <c r="Q2321" i="10"/>
  <c r="AD2321" i="10" s="1"/>
  <c r="P2321" i="10"/>
  <c r="O2321" i="10"/>
  <c r="N2321" i="10"/>
  <c r="AB2321" i="10" s="1"/>
  <c r="M2321" i="10"/>
  <c r="L2321" i="10"/>
  <c r="K2321" i="10"/>
  <c r="J2321" i="10"/>
  <c r="I2321" i="10"/>
  <c r="H2321" i="10"/>
  <c r="AA2321" i="10" s="1"/>
  <c r="G2321" i="10"/>
  <c r="Z2321" i="10" s="1"/>
  <c r="F2321" i="10"/>
  <c r="Y2320" i="10"/>
  <c r="X2320" i="10"/>
  <c r="W2320" i="10"/>
  <c r="V2320" i="10"/>
  <c r="S2320" i="10"/>
  <c r="R2320" i="10"/>
  <c r="Q2320" i="10"/>
  <c r="AD2320" i="10" s="1"/>
  <c r="P2320" i="10"/>
  <c r="O2320" i="10"/>
  <c r="N2320" i="10"/>
  <c r="AB2320" i="10" s="1"/>
  <c r="M2320" i="10"/>
  <c r="L2320" i="10"/>
  <c r="K2320" i="10"/>
  <c r="J2320" i="10"/>
  <c r="I2320" i="10"/>
  <c r="H2320" i="10"/>
  <c r="AA2320" i="10" s="1"/>
  <c r="G2320" i="10"/>
  <c r="Z2320" i="10" s="1"/>
  <c r="F2320" i="10"/>
  <c r="Y2319" i="10"/>
  <c r="X2319" i="10"/>
  <c r="W2319" i="10"/>
  <c r="V2319" i="10"/>
  <c r="S2319" i="10"/>
  <c r="R2319" i="10"/>
  <c r="Q2319" i="10"/>
  <c r="AD2319" i="10" s="1"/>
  <c r="P2319" i="10"/>
  <c r="O2319" i="10"/>
  <c r="N2319" i="10"/>
  <c r="AB2319" i="10" s="1"/>
  <c r="M2319" i="10"/>
  <c r="L2319" i="10"/>
  <c r="K2319" i="10"/>
  <c r="J2319" i="10"/>
  <c r="I2319" i="10"/>
  <c r="H2319" i="10"/>
  <c r="AA2319" i="10" s="1"/>
  <c r="G2319" i="10"/>
  <c r="Z2319" i="10" s="1"/>
  <c r="F2319" i="10"/>
  <c r="Y2318" i="10"/>
  <c r="X2318" i="10"/>
  <c r="W2318" i="10"/>
  <c r="V2318" i="10"/>
  <c r="S2318" i="10"/>
  <c r="R2318" i="10"/>
  <c r="Q2318" i="10"/>
  <c r="AD2318" i="10" s="1"/>
  <c r="P2318" i="10"/>
  <c r="O2318" i="10"/>
  <c r="N2318" i="10"/>
  <c r="AB2318" i="10" s="1"/>
  <c r="M2318" i="10"/>
  <c r="L2318" i="10"/>
  <c r="K2318" i="10"/>
  <c r="J2318" i="10"/>
  <c r="I2318" i="10"/>
  <c r="H2318" i="10"/>
  <c r="AA2318" i="10" s="1"/>
  <c r="G2318" i="10"/>
  <c r="Z2318" i="10" s="1"/>
  <c r="F2318" i="10"/>
  <c r="Y2317" i="10"/>
  <c r="X2317" i="10"/>
  <c r="W2317" i="10"/>
  <c r="V2317" i="10"/>
  <c r="S2317" i="10"/>
  <c r="R2317" i="10"/>
  <c r="Q2317" i="10"/>
  <c r="AD2317" i="10" s="1"/>
  <c r="P2317" i="10"/>
  <c r="O2317" i="10"/>
  <c r="N2317" i="10"/>
  <c r="AB2317" i="10" s="1"/>
  <c r="M2317" i="10"/>
  <c r="L2317" i="10"/>
  <c r="K2317" i="10"/>
  <c r="J2317" i="10"/>
  <c r="I2317" i="10"/>
  <c r="H2317" i="10"/>
  <c r="AA2317" i="10" s="1"/>
  <c r="G2317" i="10"/>
  <c r="Z2317" i="10" s="1"/>
  <c r="F2317" i="10"/>
  <c r="Y2316" i="10"/>
  <c r="X2316" i="10"/>
  <c r="W2316" i="10"/>
  <c r="V2316" i="10"/>
  <c r="S2316" i="10"/>
  <c r="R2316" i="10"/>
  <c r="Q2316" i="10"/>
  <c r="AD2316" i="10" s="1"/>
  <c r="P2316" i="10"/>
  <c r="O2316" i="10"/>
  <c r="N2316" i="10"/>
  <c r="AB2316" i="10" s="1"/>
  <c r="M2316" i="10"/>
  <c r="L2316" i="10"/>
  <c r="K2316" i="10"/>
  <c r="J2316" i="10"/>
  <c r="I2316" i="10"/>
  <c r="H2316" i="10"/>
  <c r="AA2316" i="10" s="1"/>
  <c r="G2316" i="10"/>
  <c r="Z2316" i="10" s="1"/>
  <c r="F2316" i="10"/>
  <c r="Y2315" i="10"/>
  <c r="X2315" i="10"/>
  <c r="W2315" i="10"/>
  <c r="V2315" i="10"/>
  <c r="S2315" i="10"/>
  <c r="R2315" i="10"/>
  <c r="Q2315" i="10"/>
  <c r="AD2315" i="10" s="1"/>
  <c r="P2315" i="10"/>
  <c r="O2315" i="10"/>
  <c r="N2315" i="10"/>
  <c r="AB2315" i="10" s="1"/>
  <c r="M2315" i="10"/>
  <c r="L2315" i="10"/>
  <c r="K2315" i="10"/>
  <c r="J2315" i="10"/>
  <c r="I2315" i="10"/>
  <c r="H2315" i="10"/>
  <c r="AA2315" i="10" s="1"/>
  <c r="G2315" i="10"/>
  <c r="Z2315" i="10" s="1"/>
  <c r="F2315" i="10"/>
  <c r="Y2314" i="10"/>
  <c r="X2314" i="10"/>
  <c r="W2314" i="10"/>
  <c r="V2314" i="10"/>
  <c r="S2314" i="10"/>
  <c r="R2314" i="10"/>
  <c r="Q2314" i="10"/>
  <c r="AD2314" i="10" s="1"/>
  <c r="P2314" i="10"/>
  <c r="O2314" i="10"/>
  <c r="N2314" i="10"/>
  <c r="AB2314" i="10" s="1"/>
  <c r="M2314" i="10"/>
  <c r="L2314" i="10"/>
  <c r="K2314" i="10"/>
  <c r="J2314" i="10"/>
  <c r="I2314" i="10"/>
  <c r="H2314" i="10"/>
  <c r="AA2314" i="10" s="1"/>
  <c r="G2314" i="10"/>
  <c r="Z2314" i="10" s="1"/>
  <c r="F2314" i="10"/>
  <c r="Y2313" i="10"/>
  <c r="X2313" i="10"/>
  <c r="W2313" i="10"/>
  <c r="V2313" i="10"/>
  <c r="S2313" i="10"/>
  <c r="R2313" i="10"/>
  <c r="Q2313" i="10"/>
  <c r="AD2313" i="10" s="1"/>
  <c r="P2313" i="10"/>
  <c r="O2313" i="10"/>
  <c r="N2313" i="10"/>
  <c r="AB2313" i="10" s="1"/>
  <c r="M2313" i="10"/>
  <c r="L2313" i="10"/>
  <c r="K2313" i="10"/>
  <c r="J2313" i="10"/>
  <c r="I2313" i="10"/>
  <c r="H2313" i="10"/>
  <c r="AA2313" i="10" s="1"/>
  <c r="G2313" i="10"/>
  <c r="Z2313" i="10" s="1"/>
  <c r="F2313" i="10"/>
  <c r="Y2312" i="10"/>
  <c r="X2312" i="10"/>
  <c r="W2312" i="10"/>
  <c r="V2312" i="10"/>
  <c r="S2312" i="10"/>
  <c r="R2312" i="10"/>
  <c r="Q2312" i="10"/>
  <c r="AD2312" i="10" s="1"/>
  <c r="P2312" i="10"/>
  <c r="O2312" i="10"/>
  <c r="N2312" i="10"/>
  <c r="AB2312" i="10" s="1"/>
  <c r="M2312" i="10"/>
  <c r="L2312" i="10"/>
  <c r="K2312" i="10"/>
  <c r="J2312" i="10"/>
  <c r="I2312" i="10"/>
  <c r="H2312" i="10"/>
  <c r="AA2312" i="10" s="1"/>
  <c r="G2312" i="10"/>
  <c r="Z2312" i="10" s="1"/>
  <c r="F2312" i="10"/>
  <c r="Y2311" i="10"/>
  <c r="X2311" i="10"/>
  <c r="W2311" i="10"/>
  <c r="V2311" i="10"/>
  <c r="S2311" i="10"/>
  <c r="R2311" i="10"/>
  <c r="Q2311" i="10"/>
  <c r="AD2311" i="10" s="1"/>
  <c r="P2311" i="10"/>
  <c r="O2311" i="10"/>
  <c r="N2311" i="10"/>
  <c r="AB2311" i="10" s="1"/>
  <c r="M2311" i="10"/>
  <c r="L2311" i="10"/>
  <c r="K2311" i="10"/>
  <c r="J2311" i="10"/>
  <c r="I2311" i="10"/>
  <c r="H2311" i="10"/>
  <c r="AA2311" i="10" s="1"/>
  <c r="G2311" i="10"/>
  <c r="Z2311" i="10" s="1"/>
  <c r="F2311" i="10"/>
  <c r="Y2310" i="10"/>
  <c r="X2310" i="10"/>
  <c r="W2310" i="10"/>
  <c r="V2310" i="10"/>
  <c r="S2310" i="10"/>
  <c r="R2310" i="10"/>
  <c r="Q2310" i="10"/>
  <c r="AD2310" i="10" s="1"/>
  <c r="P2310" i="10"/>
  <c r="O2310" i="10"/>
  <c r="N2310" i="10"/>
  <c r="AB2310" i="10" s="1"/>
  <c r="M2310" i="10"/>
  <c r="L2310" i="10"/>
  <c r="K2310" i="10"/>
  <c r="J2310" i="10"/>
  <c r="I2310" i="10"/>
  <c r="H2310" i="10"/>
  <c r="AA2310" i="10" s="1"/>
  <c r="G2310" i="10"/>
  <c r="Z2310" i="10" s="1"/>
  <c r="F2310" i="10"/>
  <c r="Y2309" i="10"/>
  <c r="X2309" i="10"/>
  <c r="W2309" i="10"/>
  <c r="V2309" i="10"/>
  <c r="S2309" i="10"/>
  <c r="R2309" i="10"/>
  <c r="Q2309" i="10"/>
  <c r="AD2309" i="10" s="1"/>
  <c r="P2309" i="10"/>
  <c r="O2309" i="10"/>
  <c r="N2309" i="10"/>
  <c r="AB2309" i="10" s="1"/>
  <c r="M2309" i="10"/>
  <c r="L2309" i="10"/>
  <c r="K2309" i="10"/>
  <c r="J2309" i="10"/>
  <c r="I2309" i="10"/>
  <c r="H2309" i="10"/>
  <c r="AA2309" i="10" s="1"/>
  <c r="G2309" i="10"/>
  <c r="Z2309" i="10" s="1"/>
  <c r="F2309" i="10"/>
  <c r="Y2308" i="10"/>
  <c r="X2308" i="10"/>
  <c r="W2308" i="10"/>
  <c r="V2308" i="10"/>
  <c r="S2308" i="10"/>
  <c r="R2308" i="10"/>
  <c r="Q2308" i="10"/>
  <c r="AD2308" i="10" s="1"/>
  <c r="P2308" i="10"/>
  <c r="O2308" i="10"/>
  <c r="N2308" i="10"/>
  <c r="AB2308" i="10" s="1"/>
  <c r="M2308" i="10"/>
  <c r="L2308" i="10"/>
  <c r="K2308" i="10"/>
  <c r="J2308" i="10"/>
  <c r="I2308" i="10"/>
  <c r="H2308" i="10"/>
  <c r="AA2308" i="10" s="1"/>
  <c r="G2308" i="10"/>
  <c r="Z2308" i="10" s="1"/>
  <c r="F2308" i="10"/>
  <c r="Y2307" i="10"/>
  <c r="X2307" i="10"/>
  <c r="W2307" i="10"/>
  <c r="V2307" i="10"/>
  <c r="S2307" i="10"/>
  <c r="R2307" i="10"/>
  <c r="Q2307" i="10"/>
  <c r="AD2307" i="10" s="1"/>
  <c r="P2307" i="10"/>
  <c r="O2307" i="10"/>
  <c r="N2307" i="10"/>
  <c r="AB2307" i="10" s="1"/>
  <c r="M2307" i="10"/>
  <c r="L2307" i="10"/>
  <c r="K2307" i="10"/>
  <c r="J2307" i="10"/>
  <c r="I2307" i="10"/>
  <c r="H2307" i="10"/>
  <c r="AA2307" i="10" s="1"/>
  <c r="G2307" i="10"/>
  <c r="Z2307" i="10" s="1"/>
  <c r="F2307" i="10"/>
  <c r="Y2306" i="10"/>
  <c r="X2306" i="10"/>
  <c r="W2306" i="10"/>
  <c r="V2306" i="10"/>
  <c r="S2306" i="10"/>
  <c r="R2306" i="10"/>
  <c r="Q2306" i="10"/>
  <c r="AD2306" i="10" s="1"/>
  <c r="P2306" i="10"/>
  <c r="O2306" i="10"/>
  <c r="N2306" i="10"/>
  <c r="AB2306" i="10" s="1"/>
  <c r="M2306" i="10"/>
  <c r="L2306" i="10"/>
  <c r="K2306" i="10"/>
  <c r="J2306" i="10"/>
  <c r="I2306" i="10"/>
  <c r="H2306" i="10"/>
  <c r="AA2306" i="10" s="1"/>
  <c r="G2306" i="10"/>
  <c r="Z2306" i="10" s="1"/>
  <c r="F2306" i="10"/>
  <c r="Y2305" i="10"/>
  <c r="X2305" i="10"/>
  <c r="W2305" i="10"/>
  <c r="V2305" i="10"/>
  <c r="S2305" i="10"/>
  <c r="R2305" i="10"/>
  <c r="Q2305" i="10"/>
  <c r="AD2305" i="10" s="1"/>
  <c r="P2305" i="10"/>
  <c r="O2305" i="10"/>
  <c r="N2305" i="10"/>
  <c r="AB2305" i="10" s="1"/>
  <c r="M2305" i="10"/>
  <c r="L2305" i="10"/>
  <c r="K2305" i="10"/>
  <c r="J2305" i="10"/>
  <c r="I2305" i="10"/>
  <c r="H2305" i="10"/>
  <c r="AA2305" i="10" s="1"/>
  <c r="G2305" i="10"/>
  <c r="Z2305" i="10" s="1"/>
  <c r="F2305" i="10"/>
  <c r="Y2304" i="10"/>
  <c r="X2304" i="10"/>
  <c r="W2304" i="10"/>
  <c r="V2304" i="10"/>
  <c r="S2304" i="10"/>
  <c r="R2304" i="10"/>
  <c r="Q2304" i="10"/>
  <c r="AD2304" i="10" s="1"/>
  <c r="P2304" i="10"/>
  <c r="O2304" i="10"/>
  <c r="N2304" i="10"/>
  <c r="AB2304" i="10" s="1"/>
  <c r="M2304" i="10"/>
  <c r="L2304" i="10"/>
  <c r="K2304" i="10"/>
  <c r="J2304" i="10"/>
  <c r="I2304" i="10"/>
  <c r="H2304" i="10"/>
  <c r="AA2304" i="10" s="1"/>
  <c r="G2304" i="10"/>
  <c r="Z2304" i="10" s="1"/>
  <c r="F2304" i="10"/>
  <c r="Y2303" i="10"/>
  <c r="X2303" i="10"/>
  <c r="W2303" i="10"/>
  <c r="V2303" i="10"/>
  <c r="S2303" i="10"/>
  <c r="R2303" i="10"/>
  <c r="Q2303" i="10"/>
  <c r="AD2303" i="10" s="1"/>
  <c r="P2303" i="10"/>
  <c r="O2303" i="10"/>
  <c r="N2303" i="10"/>
  <c r="AB2303" i="10" s="1"/>
  <c r="M2303" i="10"/>
  <c r="L2303" i="10"/>
  <c r="K2303" i="10"/>
  <c r="J2303" i="10"/>
  <c r="I2303" i="10"/>
  <c r="H2303" i="10"/>
  <c r="AA2303" i="10" s="1"/>
  <c r="G2303" i="10"/>
  <c r="Z2303" i="10" s="1"/>
  <c r="F2303" i="10"/>
  <c r="Y2302" i="10"/>
  <c r="X2302" i="10"/>
  <c r="W2302" i="10"/>
  <c r="V2302" i="10"/>
  <c r="S2302" i="10"/>
  <c r="R2302" i="10"/>
  <c r="Q2302" i="10"/>
  <c r="AD2302" i="10" s="1"/>
  <c r="P2302" i="10"/>
  <c r="O2302" i="10"/>
  <c r="N2302" i="10"/>
  <c r="AB2302" i="10" s="1"/>
  <c r="M2302" i="10"/>
  <c r="L2302" i="10"/>
  <c r="K2302" i="10"/>
  <c r="J2302" i="10"/>
  <c r="I2302" i="10"/>
  <c r="H2302" i="10"/>
  <c r="AA2302" i="10" s="1"/>
  <c r="G2302" i="10"/>
  <c r="Z2302" i="10" s="1"/>
  <c r="F2302" i="10"/>
  <c r="Y2301" i="10"/>
  <c r="X2301" i="10"/>
  <c r="W2301" i="10"/>
  <c r="V2301" i="10"/>
  <c r="S2301" i="10"/>
  <c r="R2301" i="10"/>
  <c r="Q2301" i="10"/>
  <c r="AD2301" i="10" s="1"/>
  <c r="P2301" i="10"/>
  <c r="O2301" i="10"/>
  <c r="N2301" i="10"/>
  <c r="AB2301" i="10" s="1"/>
  <c r="M2301" i="10"/>
  <c r="L2301" i="10"/>
  <c r="K2301" i="10"/>
  <c r="J2301" i="10"/>
  <c r="I2301" i="10"/>
  <c r="H2301" i="10"/>
  <c r="AA2301" i="10" s="1"/>
  <c r="G2301" i="10"/>
  <c r="Z2301" i="10" s="1"/>
  <c r="F2301" i="10"/>
  <c r="Y2300" i="10"/>
  <c r="X2300" i="10"/>
  <c r="W2300" i="10"/>
  <c r="V2300" i="10"/>
  <c r="S2300" i="10"/>
  <c r="R2300" i="10"/>
  <c r="Q2300" i="10"/>
  <c r="AD2300" i="10" s="1"/>
  <c r="P2300" i="10"/>
  <c r="O2300" i="10"/>
  <c r="N2300" i="10"/>
  <c r="AB2300" i="10" s="1"/>
  <c r="M2300" i="10"/>
  <c r="L2300" i="10"/>
  <c r="K2300" i="10"/>
  <c r="J2300" i="10"/>
  <c r="I2300" i="10"/>
  <c r="H2300" i="10"/>
  <c r="AA2300" i="10" s="1"/>
  <c r="G2300" i="10"/>
  <c r="Z2300" i="10" s="1"/>
  <c r="F2300" i="10"/>
  <c r="Y2299" i="10"/>
  <c r="X2299" i="10"/>
  <c r="W2299" i="10"/>
  <c r="V2299" i="10"/>
  <c r="S2299" i="10"/>
  <c r="R2299" i="10"/>
  <c r="Q2299" i="10"/>
  <c r="AD2299" i="10" s="1"/>
  <c r="P2299" i="10"/>
  <c r="O2299" i="10"/>
  <c r="N2299" i="10"/>
  <c r="AB2299" i="10" s="1"/>
  <c r="M2299" i="10"/>
  <c r="L2299" i="10"/>
  <c r="K2299" i="10"/>
  <c r="J2299" i="10"/>
  <c r="I2299" i="10"/>
  <c r="H2299" i="10"/>
  <c r="AA2299" i="10" s="1"/>
  <c r="G2299" i="10"/>
  <c r="Z2299" i="10" s="1"/>
  <c r="F2299" i="10"/>
  <c r="Y2298" i="10"/>
  <c r="X2298" i="10"/>
  <c r="W2298" i="10"/>
  <c r="V2298" i="10"/>
  <c r="S2298" i="10"/>
  <c r="R2298" i="10"/>
  <c r="Q2298" i="10"/>
  <c r="AD2298" i="10" s="1"/>
  <c r="P2298" i="10"/>
  <c r="O2298" i="10"/>
  <c r="N2298" i="10"/>
  <c r="AB2298" i="10" s="1"/>
  <c r="M2298" i="10"/>
  <c r="L2298" i="10"/>
  <c r="K2298" i="10"/>
  <c r="J2298" i="10"/>
  <c r="I2298" i="10"/>
  <c r="H2298" i="10"/>
  <c r="AA2298" i="10" s="1"/>
  <c r="G2298" i="10"/>
  <c r="Z2298" i="10" s="1"/>
  <c r="F2298" i="10"/>
  <c r="Y2297" i="10"/>
  <c r="X2297" i="10"/>
  <c r="W2297" i="10"/>
  <c r="V2297" i="10"/>
  <c r="S2297" i="10"/>
  <c r="R2297" i="10"/>
  <c r="Q2297" i="10"/>
  <c r="AD2297" i="10" s="1"/>
  <c r="P2297" i="10"/>
  <c r="O2297" i="10"/>
  <c r="N2297" i="10"/>
  <c r="AB2297" i="10" s="1"/>
  <c r="M2297" i="10"/>
  <c r="L2297" i="10"/>
  <c r="K2297" i="10"/>
  <c r="J2297" i="10"/>
  <c r="I2297" i="10"/>
  <c r="H2297" i="10"/>
  <c r="AA2297" i="10" s="1"/>
  <c r="G2297" i="10"/>
  <c r="Z2297" i="10" s="1"/>
  <c r="F2297" i="10"/>
  <c r="Y2296" i="10"/>
  <c r="X2296" i="10"/>
  <c r="W2296" i="10"/>
  <c r="V2296" i="10"/>
  <c r="S2296" i="10"/>
  <c r="R2296" i="10"/>
  <c r="Q2296" i="10"/>
  <c r="AD2296" i="10" s="1"/>
  <c r="P2296" i="10"/>
  <c r="O2296" i="10"/>
  <c r="N2296" i="10"/>
  <c r="AB2296" i="10" s="1"/>
  <c r="M2296" i="10"/>
  <c r="L2296" i="10"/>
  <c r="K2296" i="10"/>
  <c r="J2296" i="10"/>
  <c r="I2296" i="10"/>
  <c r="H2296" i="10"/>
  <c r="AA2296" i="10" s="1"/>
  <c r="G2296" i="10"/>
  <c r="Z2296" i="10" s="1"/>
  <c r="F2296" i="10"/>
  <c r="Y2295" i="10"/>
  <c r="X2295" i="10"/>
  <c r="W2295" i="10"/>
  <c r="V2295" i="10"/>
  <c r="S2295" i="10"/>
  <c r="R2295" i="10"/>
  <c r="Q2295" i="10"/>
  <c r="AD2295" i="10" s="1"/>
  <c r="P2295" i="10"/>
  <c r="O2295" i="10"/>
  <c r="N2295" i="10"/>
  <c r="AB2295" i="10" s="1"/>
  <c r="M2295" i="10"/>
  <c r="L2295" i="10"/>
  <c r="K2295" i="10"/>
  <c r="J2295" i="10"/>
  <c r="I2295" i="10"/>
  <c r="H2295" i="10"/>
  <c r="AA2295" i="10" s="1"/>
  <c r="G2295" i="10"/>
  <c r="Z2295" i="10" s="1"/>
  <c r="F2295" i="10"/>
  <c r="Y2294" i="10"/>
  <c r="X2294" i="10"/>
  <c r="W2294" i="10"/>
  <c r="V2294" i="10"/>
  <c r="S2294" i="10"/>
  <c r="R2294" i="10"/>
  <c r="Q2294" i="10"/>
  <c r="AD2294" i="10" s="1"/>
  <c r="P2294" i="10"/>
  <c r="O2294" i="10"/>
  <c r="N2294" i="10"/>
  <c r="AB2294" i="10" s="1"/>
  <c r="M2294" i="10"/>
  <c r="L2294" i="10"/>
  <c r="K2294" i="10"/>
  <c r="J2294" i="10"/>
  <c r="I2294" i="10"/>
  <c r="H2294" i="10"/>
  <c r="AA2294" i="10" s="1"/>
  <c r="G2294" i="10"/>
  <c r="Z2294" i="10" s="1"/>
  <c r="F2294" i="10"/>
  <c r="Y2293" i="10"/>
  <c r="X2293" i="10"/>
  <c r="W2293" i="10"/>
  <c r="V2293" i="10"/>
  <c r="S2293" i="10"/>
  <c r="R2293" i="10"/>
  <c r="Q2293" i="10"/>
  <c r="AD2293" i="10" s="1"/>
  <c r="P2293" i="10"/>
  <c r="O2293" i="10"/>
  <c r="N2293" i="10"/>
  <c r="AB2293" i="10" s="1"/>
  <c r="M2293" i="10"/>
  <c r="L2293" i="10"/>
  <c r="K2293" i="10"/>
  <c r="J2293" i="10"/>
  <c r="I2293" i="10"/>
  <c r="H2293" i="10"/>
  <c r="AA2293" i="10" s="1"/>
  <c r="G2293" i="10"/>
  <c r="Z2293" i="10" s="1"/>
  <c r="F2293" i="10"/>
  <c r="Y2292" i="10"/>
  <c r="X2292" i="10"/>
  <c r="W2292" i="10"/>
  <c r="V2292" i="10"/>
  <c r="S2292" i="10"/>
  <c r="R2292" i="10"/>
  <c r="Q2292" i="10"/>
  <c r="AD2292" i="10" s="1"/>
  <c r="P2292" i="10"/>
  <c r="O2292" i="10"/>
  <c r="N2292" i="10"/>
  <c r="AB2292" i="10" s="1"/>
  <c r="M2292" i="10"/>
  <c r="L2292" i="10"/>
  <c r="K2292" i="10"/>
  <c r="J2292" i="10"/>
  <c r="I2292" i="10"/>
  <c r="H2292" i="10"/>
  <c r="AA2292" i="10" s="1"/>
  <c r="G2292" i="10"/>
  <c r="Z2292" i="10" s="1"/>
  <c r="F2292" i="10"/>
  <c r="Y2291" i="10"/>
  <c r="X2291" i="10"/>
  <c r="W2291" i="10"/>
  <c r="V2291" i="10"/>
  <c r="S2291" i="10"/>
  <c r="R2291" i="10"/>
  <c r="Q2291" i="10"/>
  <c r="AD2291" i="10" s="1"/>
  <c r="P2291" i="10"/>
  <c r="O2291" i="10"/>
  <c r="N2291" i="10"/>
  <c r="AB2291" i="10" s="1"/>
  <c r="M2291" i="10"/>
  <c r="L2291" i="10"/>
  <c r="K2291" i="10"/>
  <c r="J2291" i="10"/>
  <c r="I2291" i="10"/>
  <c r="H2291" i="10"/>
  <c r="AA2291" i="10" s="1"/>
  <c r="G2291" i="10"/>
  <c r="Z2291" i="10" s="1"/>
  <c r="F2291" i="10"/>
  <c r="Y2290" i="10"/>
  <c r="X2290" i="10"/>
  <c r="W2290" i="10"/>
  <c r="V2290" i="10"/>
  <c r="S2290" i="10"/>
  <c r="R2290" i="10"/>
  <c r="Q2290" i="10"/>
  <c r="AD2290" i="10" s="1"/>
  <c r="P2290" i="10"/>
  <c r="O2290" i="10"/>
  <c r="N2290" i="10"/>
  <c r="AB2290" i="10" s="1"/>
  <c r="M2290" i="10"/>
  <c r="L2290" i="10"/>
  <c r="K2290" i="10"/>
  <c r="J2290" i="10"/>
  <c r="I2290" i="10"/>
  <c r="H2290" i="10"/>
  <c r="AA2290" i="10" s="1"/>
  <c r="G2290" i="10"/>
  <c r="Z2290" i="10" s="1"/>
  <c r="F2290" i="10"/>
  <c r="Y2289" i="10"/>
  <c r="X2289" i="10"/>
  <c r="W2289" i="10"/>
  <c r="V2289" i="10"/>
  <c r="S2289" i="10"/>
  <c r="R2289" i="10"/>
  <c r="Q2289" i="10"/>
  <c r="AD2289" i="10" s="1"/>
  <c r="P2289" i="10"/>
  <c r="O2289" i="10"/>
  <c r="N2289" i="10"/>
  <c r="AB2289" i="10" s="1"/>
  <c r="M2289" i="10"/>
  <c r="L2289" i="10"/>
  <c r="K2289" i="10"/>
  <c r="J2289" i="10"/>
  <c r="I2289" i="10"/>
  <c r="H2289" i="10"/>
  <c r="AA2289" i="10" s="1"/>
  <c r="G2289" i="10"/>
  <c r="Z2289" i="10" s="1"/>
  <c r="F2289" i="10"/>
  <c r="Y2288" i="10"/>
  <c r="X2288" i="10"/>
  <c r="W2288" i="10"/>
  <c r="V2288" i="10"/>
  <c r="S2288" i="10"/>
  <c r="R2288" i="10"/>
  <c r="Q2288" i="10"/>
  <c r="AD2288" i="10" s="1"/>
  <c r="P2288" i="10"/>
  <c r="O2288" i="10"/>
  <c r="N2288" i="10"/>
  <c r="AB2288" i="10" s="1"/>
  <c r="M2288" i="10"/>
  <c r="L2288" i="10"/>
  <c r="K2288" i="10"/>
  <c r="J2288" i="10"/>
  <c r="I2288" i="10"/>
  <c r="H2288" i="10"/>
  <c r="AA2288" i="10" s="1"/>
  <c r="G2288" i="10"/>
  <c r="Z2288" i="10" s="1"/>
  <c r="F2288" i="10"/>
  <c r="Y2287" i="10"/>
  <c r="X2287" i="10"/>
  <c r="W2287" i="10"/>
  <c r="V2287" i="10"/>
  <c r="S2287" i="10"/>
  <c r="R2287" i="10"/>
  <c r="Q2287" i="10"/>
  <c r="AD2287" i="10" s="1"/>
  <c r="P2287" i="10"/>
  <c r="O2287" i="10"/>
  <c r="N2287" i="10"/>
  <c r="AB2287" i="10" s="1"/>
  <c r="M2287" i="10"/>
  <c r="L2287" i="10"/>
  <c r="K2287" i="10"/>
  <c r="J2287" i="10"/>
  <c r="I2287" i="10"/>
  <c r="H2287" i="10"/>
  <c r="AA2287" i="10" s="1"/>
  <c r="G2287" i="10"/>
  <c r="Z2287" i="10" s="1"/>
  <c r="F2287" i="10"/>
  <c r="Y2286" i="10"/>
  <c r="X2286" i="10"/>
  <c r="W2286" i="10"/>
  <c r="V2286" i="10"/>
  <c r="S2286" i="10"/>
  <c r="R2286" i="10"/>
  <c r="Q2286" i="10"/>
  <c r="AD2286" i="10" s="1"/>
  <c r="P2286" i="10"/>
  <c r="O2286" i="10"/>
  <c r="N2286" i="10"/>
  <c r="AB2286" i="10" s="1"/>
  <c r="M2286" i="10"/>
  <c r="L2286" i="10"/>
  <c r="K2286" i="10"/>
  <c r="J2286" i="10"/>
  <c r="I2286" i="10"/>
  <c r="H2286" i="10"/>
  <c r="AA2286" i="10" s="1"/>
  <c r="G2286" i="10"/>
  <c r="Z2286" i="10" s="1"/>
  <c r="F2286" i="10"/>
  <c r="Y2285" i="10"/>
  <c r="X2285" i="10"/>
  <c r="W2285" i="10"/>
  <c r="V2285" i="10"/>
  <c r="S2285" i="10"/>
  <c r="R2285" i="10"/>
  <c r="Q2285" i="10"/>
  <c r="AD2285" i="10" s="1"/>
  <c r="P2285" i="10"/>
  <c r="O2285" i="10"/>
  <c r="N2285" i="10"/>
  <c r="AB2285" i="10" s="1"/>
  <c r="M2285" i="10"/>
  <c r="L2285" i="10"/>
  <c r="K2285" i="10"/>
  <c r="J2285" i="10"/>
  <c r="I2285" i="10"/>
  <c r="H2285" i="10"/>
  <c r="AA2285" i="10" s="1"/>
  <c r="G2285" i="10"/>
  <c r="Z2285" i="10" s="1"/>
  <c r="F2285" i="10"/>
  <c r="Y2284" i="10"/>
  <c r="X2284" i="10"/>
  <c r="W2284" i="10"/>
  <c r="V2284" i="10"/>
  <c r="S2284" i="10"/>
  <c r="R2284" i="10"/>
  <c r="Q2284" i="10"/>
  <c r="AD2284" i="10" s="1"/>
  <c r="P2284" i="10"/>
  <c r="O2284" i="10"/>
  <c r="N2284" i="10"/>
  <c r="AB2284" i="10" s="1"/>
  <c r="M2284" i="10"/>
  <c r="L2284" i="10"/>
  <c r="K2284" i="10"/>
  <c r="J2284" i="10"/>
  <c r="I2284" i="10"/>
  <c r="H2284" i="10"/>
  <c r="AA2284" i="10" s="1"/>
  <c r="G2284" i="10"/>
  <c r="Z2284" i="10" s="1"/>
  <c r="F2284" i="10"/>
  <c r="Y2283" i="10"/>
  <c r="X2283" i="10"/>
  <c r="W2283" i="10"/>
  <c r="V2283" i="10"/>
  <c r="S2283" i="10"/>
  <c r="R2283" i="10"/>
  <c r="Q2283" i="10"/>
  <c r="AD2283" i="10" s="1"/>
  <c r="P2283" i="10"/>
  <c r="O2283" i="10"/>
  <c r="N2283" i="10"/>
  <c r="AB2283" i="10" s="1"/>
  <c r="M2283" i="10"/>
  <c r="L2283" i="10"/>
  <c r="K2283" i="10"/>
  <c r="J2283" i="10"/>
  <c r="I2283" i="10"/>
  <c r="H2283" i="10"/>
  <c r="AA2283" i="10" s="1"/>
  <c r="G2283" i="10"/>
  <c r="Z2283" i="10" s="1"/>
  <c r="F2283" i="10"/>
  <c r="Y2282" i="10"/>
  <c r="X2282" i="10"/>
  <c r="W2282" i="10"/>
  <c r="V2282" i="10"/>
  <c r="S2282" i="10"/>
  <c r="R2282" i="10"/>
  <c r="Q2282" i="10"/>
  <c r="AD2282" i="10" s="1"/>
  <c r="P2282" i="10"/>
  <c r="O2282" i="10"/>
  <c r="N2282" i="10"/>
  <c r="AB2282" i="10" s="1"/>
  <c r="M2282" i="10"/>
  <c r="L2282" i="10"/>
  <c r="K2282" i="10"/>
  <c r="J2282" i="10"/>
  <c r="I2282" i="10"/>
  <c r="H2282" i="10"/>
  <c r="AA2282" i="10" s="1"/>
  <c r="G2282" i="10"/>
  <c r="Z2282" i="10" s="1"/>
  <c r="F2282" i="10"/>
  <c r="Y2281" i="10"/>
  <c r="X2281" i="10"/>
  <c r="W2281" i="10"/>
  <c r="V2281" i="10"/>
  <c r="S2281" i="10"/>
  <c r="R2281" i="10"/>
  <c r="Q2281" i="10"/>
  <c r="AD2281" i="10" s="1"/>
  <c r="P2281" i="10"/>
  <c r="O2281" i="10"/>
  <c r="N2281" i="10"/>
  <c r="AB2281" i="10" s="1"/>
  <c r="M2281" i="10"/>
  <c r="L2281" i="10"/>
  <c r="K2281" i="10"/>
  <c r="J2281" i="10"/>
  <c r="I2281" i="10"/>
  <c r="H2281" i="10"/>
  <c r="AA2281" i="10" s="1"/>
  <c r="G2281" i="10"/>
  <c r="Z2281" i="10" s="1"/>
  <c r="F2281" i="10"/>
  <c r="Y2280" i="10"/>
  <c r="X2280" i="10"/>
  <c r="W2280" i="10"/>
  <c r="V2280" i="10"/>
  <c r="S2280" i="10"/>
  <c r="R2280" i="10"/>
  <c r="Q2280" i="10"/>
  <c r="AD2280" i="10" s="1"/>
  <c r="P2280" i="10"/>
  <c r="O2280" i="10"/>
  <c r="N2280" i="10"/>
  <c r="AB2280" i="10" s="1"/>
  <c r="M2280" i="10"/>
  <c r="L2280" i="10"/>
  <c r="K2280" i="10"/>
  <c r="J2280" i="10"/>
  <c r="I2280" i="10"/>
  <c r="H2280" i="10"/>
  <c r="AA2280" i="10" s="1"/>
  <c r="G2280" i="10"/>
  <c r="Z2280" i="10" s="1"/>
  <c r="F2280" i="10"/>
  <c r="Y2279" i="10"/>
  <c r="X2279" i="10"/>
  <c r="W2279" i="10"/>
  <c r="V2279" i="10"/>
  <c r="S2279" i="10"/>
  <c r="R2279" i="10"/>
  <c r="Q2279" i="10"/>
  <c r="AD2279" i="10" s="1"/>
  <c r="P2279" i="10"/>
  <c r="O2279" i="10"/>
  <c r="N2279" i="10"/>
  <c r="AB2279" i="10" s="1"/>
  <c r="M2279" i="10"/>
  <c r="L2279" i="10"/>
  <c r="K2279" i="10"/>
  <c r="J2279" i="10"/>
  <c r="I2279" i="10"/>
  <c r="H2279" i="10"/>
  <c r="AA2279" i="10" s="1"/>
  <c r="G2279" i="10"/>
  <c r="Z2279" i="10" s="1"/>
  <c r="F2279" i="10"/>
  <c r="Y2278" i="10"/>
  <c r="X2278" i="10"/>
  <c r="W2278" i="10"/>
  <c r="V2278" i="10"/>
  <c r="S2278" i="10"/>
  <c r="R2278" i="10"/>
  <c r="Q2278" i="10"/>
  <c r="AD2278" i="10" s="1"/>
  <c r="P2278" i="10"/>
  <c r="O2278" i="10"/>
  <c r="N2278" i="10"/>
  <c r="AB2278" i="10" s="1"/>
  <c r="M2278" i="10"/>
  <c r="L2278" i="10"/>
  <c r="K2278" i="10"/>
  <c r="J2278" i="10"/>
  <c r="I2278" i="10"/>
  <c r="H2278" i="10"/>
  <c r="AA2278" i="10" s="1"/>
  <c r="G2278" i="10"/>
  <c r="Z2278" i="10" s="1"/>
  <c r="F2278" i="10"/>
  <c r="Y2277" i="10"/>
  <c r="X2277" i="10"/>
  <c r="W2277" i="10"/>
  <c r="V2277" i="10"/>
  <c r="S2277" i="10"/>
  <c r="R2277" i="10"/>
  <c r="Q2277" i="10"/>
  <c r="AD2277" i="10" s="1"/>
  <c r="P2277" i="10"/>
  <c r="O2277" i="10"/>
  <c r="N2277" i="10"/>
  <c r="AB2277" i="10" s="1"/>
  <c r="M2277" i="10"/>
  <c r="L2277" i="10"/>
  <c r="K2277" i="10"/>
  <c r="J2277" i="10"/>
  <c r="I2277" i="10"/>
  <c r="H2277" i="10"/>
  <c r="AA2277" i="10" s="1"/>
  <c r="G2277" i="10"/>
  <c r="Z2277" i="10" s="1"/>
  <c r="F2277" i="10"/>
  <c r="Y2276" i="10"/>
  <c r="X2276" i="10"/>
  <c r="W2276" i="10"/>
  <c r="V2276" i="10"/>
  <c r="S2276" i="10"/>
  <c r="R2276" i="10"/>
  <c r="Q2276" i="10"/>
  <c r="AD2276" i="10" s="1"/>
  <c r="P2276" i="10"/>
  <c r="O2276" i="10"/>
  <c r="N2276" i="10"/>
  <c r="AB2276" i="10" s="1"/>
  <c r="M2276" i="10"/>
  <c r="L2276" i="10"/>
  <c r="K2276" i="10"/>
  <c r="J2276" i="10"/>
  <c r="I2276" i="10"/>
  <c r="H2276" i="10"/>
  <c r="AA2276" i="10" s="1"/>
  <c r="G2276" i="10"/>
  <c r="Z2276" i="10" s="1"/>
  <c r="F2276" i="10"/>
  <c r="Y2275" i="10"/>
  <c r="X2275" i="10"/>
  <c r="W2275" i="10"/>
  <c r="V2275" i="10"/>
  <c r="S2275" i="10"/>
  <c r="R2275" i="10"/>
  <c r="Q2275" i="10"/>
  <c r="AD2275" i="10" s="1"/>
  <c r="P2275" i="10"/>
  <c r="O2275" i="10"/>
  <c r="N2275" i="10"/>
  <c r="AB2275" i="10" s="1"/>
  <c r="M2275" i="10"/>
  <c r="L2275" i="10"/>
  <c r="K2275" i="10"/>
  <c r="J2275" i="10"/>
  <c r="I2275" i="10"/>
  <c r="H2275" i="10"/>
  <c r="AA2275" i="10" s="1"/>
  <c r="G2275" i="10"/>
  <c r="Z2275" i="10" s="1"/>
  <c r="F2275" i="10"/>
  <c r="Y2274" i="10"/>
  <c r="X2274" i="10"/>
  <c r="W2274" i="10"/>
  <c r="V2274" i="10"/>
  <c r="S2274" i="10"/>
  <c r="R2274" i="10"/>
  <c r="Q2274" i="10"/>
  <c r="AD2274" i="10" s="1"/>
  <c r="P2274" i="10"/>
  <c r="O2274" i="10"/>
  <c r="N2274" i="10"/>
  <c r="AB2274" i="10" s="1"/>
  <c r="M2274" i="10"/>
  <c r="L2274" i="10"/>
  <c r="K2274" i="10"/>
  <c r="J2274" i="10"/>
  <c r="I2274" i="10"/>
  <c r="H2274" i="10"/>
  <c r="AA2274" i="10" s="1"/>
  <c r="G2274" i="10"/>
  <c r="Z2274" i="10" s="1"/>
  <c r="F2274" i="10"/>
  <c r="Y2273" i="10"/>
  <c r="X2273" i="10"/>
  <c r="W2273" i="10"/>
  <c r="V2273" i="10"/>
  <c r="S2273" i="10"/>
  <c r="R2273" i="10"/>
  <c r="Q2273" i="10"/>
  <c r="AD2273" i="10" s="1"/>
  <c r="P2273" i="10"/>
  <c r="O2273" i="10"/>
  <c r="N2273" i="10"/>
  <c r="AB2273" i="10" s="1"/>
  <c r="M2273" i="10"/>
  <c r="L2273" i="10"/>
  <c r="K2273" i="10"/>
  <c r="J2273" i="10"/>
  <c r="I2273" i="10"/>
  <c r="H2273" i="10"/>
  <c r="AA2273" i="10" s="1"/>
  <c r="G2273" i="10"/>
  <c r="Z2273" i="10" s="1"/>
  <c r="F2273" i="10"/>
  <c r="Y2272" i="10"/>
  <c r="X2272" i="10"/>
  <c r="W2272" i="10"/>
  <c r="V2272" i="10"/>
  <c r="S2272" i="10"/>
  <c r="R2272" i="10"/>
  <c r="Q2272" i="10"/>
  <c r="AD2272" i="10" s="1"/>
  <c r="P2272" i="10"/>
  <c r="O2272" i="10"/>
  <c r="N2272" i="10"/>
  <c r="AB2272" i="10" s="1"/>
  <c r="M2272" i="10"/>
  <c r="L2272" i="10"/>
  <c r="K2272" i="10"/>
  <c r="J2272" i="10"/>
  <c r="I2272" i="10"/>
  <c r="H2272" i="10"/>
  <c r="AA2272" i="10" s="1"/>
  <c r="G2272" i="10"/>
  <c r="Z2272" i="10" s="1"/>
  <c r="F2272" i="10"/>
  <c r="Y2271" i="10"/>
  <c r="X2271" i="10"/>
  <c r="W2271" i="10"/>
  <c r="V2271" i="10"/>
  <c r="S2271" i="10"/>
  <c r="R2271" i="10"/>
  <c r="Q2271" i="10"/>
  <c r="AD2271" i="10" s="1"/>
  <c r="P2271" i="10"/>
  <c r="O2271" i="10"/>
  <c r="N2271" i="10"/>
  <c r="AB2271" i="10" s="1"/>
  <c r="M2271" i="10"/>
  <c r="L2271" i="10"/>
  <c r="K2271" i="10"/>
  <c r="J2271" i="10"/>
  <c r="I2271" i="10"/>
  <c r="H2271" i="10"/>
  <c r="AA2271" i="10" s="1"/>
  <c r="G2271" i="10"/>
  <c r="Z2271" i="10" s="1"/>
  <c r="F2271" i="10"/>
  <c r="Y2270" i="10"/>
  <c r="X2270" i="10"/>
  <c r="W2270" i="10"/>
  <c r="V2270" i="10"/>
  <c r="S2270" i="10"/>
  <c r="R2270" i="10"/>
  <c r="Q2270" i="10"/>
  <c r="AD2270" i="10" s="1"/>
  <c r="P2270" i="10"/>
  <c r="O2270" i="10"/>
  <c r="N2270" i="10"/>
  <c r="AB2270" i="10" s="1"/>
  <c r="M2270" i="10"/>
  <c r="L2270" i="10"/>
  <c r="K2270" i="10"/>
  <c r="J2270" i="10"/>
  <c r="I2270" i="10"/>
  <c r="H2270" i="10"/>
  <c r="AA2270" i="10" s="1"/>
  <c r="G2270" i="10"/>
  <c r="Z2270" i="10" s="1"/>
  <c r="F2270" i="10"/>
  <c r="Y2269" i="10"/>
  <c r="X2269" i="10"/>
  <c r="W2269" i="10"/>
  <c r="V2269" i="10"/>
  <c r="S2269" i="10"/>
  <c r="R2269" i="10"/>
  <c r="Q2269" i="10"/>
  <c r="AD2269" i="10" s="1"/>
  <c r="P2269" i="10"/>
  <c r="O2269" i="10"/>
  <c r="N2269" i="10"/>
  <c r="AB2269" i="10" s="1"/>
  <c r="M2269" i="10"/>
  <c r="L2269" i="10"/>
  <c r="K2269" i="10"/>
  <c r="J2269" i="10"/>
  <c r="I2269" i="10"/>
  <c r="H2269" i="10"/>
  <c r="AA2269" i="10" s="1"/>
  <c r="G2269" i="10"/>
  <c r="Z2269" i="10" s="1"/>
  <c r="F2269" i="10"/>
  <c r="Y2268" i="10"/>
  <c r="X2268" i="10"/>
  <c r="W2268" i="10"/>
  <c r="V2268" i="10"/>
  <c r="S2268" i="10"/>
  <c r="R2268" i="10"/>
  <c r="Q2268" i="10"/>
  <c r="AD2268" i="10" s="1"/>
  <c r="P2268" i="10"/>
  <c r="O2268" i="10"/>
  <c r="N2268" i="10"/>
  <c r="AB2268" i="10" s="1"/>
  <c r="M2268" i="10"/>
  <c r="L2268" i="10"/>
  <c r="K2268" i="10"/>
  <c r="J2268" i="10"/>
  <c r="I2268" i="10"/>
  <c r="H2268" i="10"/>
  <c r="AA2268" i="10" s="1"/>
  <c r="G2268" i="10"/>
  <c r="Z2268" i="10" s="1"/>
  <c r="F2268" i="10"/>
  <c r="Y2267" i="10"/>
  <c r="X2267" i="10"/>
  <c r="W2267" i="10"/>
  <c r="V2267" i="10"/>
  <c r="S2267" i="10"/>
  <c r="R2267" i="10"/>
  <c r="Q2267" i="10"/>
  <c r="AD2267" i="10" s="1"/>
  <c r="P2267" i="10"/>
  <c r="O2267" i="10"/>
  <c r="N2267" i="10"/>
  <c r="AB2267" i="10" s="1"/>
  <c r="M2267" i="10"/>
  <c r="L2267" i="10"/>
  <c r="K2267" i="10"/>
  <c r="J2267" i="10"/>
  <c r="I2267" i="10"/>
  <c r="H2267" i="10"/>
  <c r="AA2267" i="10" s="1"/>
  <c r="G2267" i="10"/>
  <c r="Z2267" i="10" s="1"/>
  <c r="F2267" i="10"/>
  <c r="Y2266" i="10"/>
  <c r="X2266" i="10"/>
  <c r="W2266" i="10"/>
  <c r="V2266" i="10"/>
  <c r="S2266" i="10"/>
  <c r="R2266" i="10"/>
  <c r="Q2266" i="10"/>
  <c r="AD2266" i="10" s="1"/>
  <c r="P2266" i="10"/>
  <c r="O2266" i="10"/>
  <c r="N2266" i="10"/>
  <c r="AB2266" i="10" s="1"/>
  <c r="M2266" i="10"/>
  <c r="L2266" i="10"/>
  <c r="K2266" i="10"/>
  <c r="J2266" i="10"/>
  <c r="I2266" i="10"/>
  <c r="H2266" i="10"/>
  <c r="AA2266" i="10" s="1"/>
  <c r="G2266" i="10"/>
  <c r="Z2266" i="10" s="1"/>
  <c r="F2266" i="10"/>
  <c r="Y2265" i="10"/>
  <c r="X2265" i="10"/>
  <c r="W2265" i="10"/>
  <c r="V2265" i="10"/>
  <c r="S2265" i="10"/>
  <c r="R2265" i="10"/>
  <c r="Q2265" i="10"/>
  <c r="AD2265" i="10" s="1"/>
  <c r="P2265" i="10"/>
  <c r="O2265" i="10"/>
  <c r="N2265" i="10"/>
  <c r="AB2265" i="10" s="1"/>
  <c r="M2265" i="10"/>
  <c r="L2265" i="10"/>
  <c r="K2265" i="10"/>
  <c r="J2265" i="10"/>
  <c r="I2265" i="10"/>
  <c r="H2265" i="10"/>
  <c r="AA2265" i="10" s="1"/>
  <c r="G2265" i="10"/>
  <c r="Z2265" i="10" s="1"/>
  <c r="F2265" i="10"/>
  <c r="Y2264" i="10"/>
  <c r="X2264" i="10"/>
  <c r="W2264" i="10"/>
  <c r="V2264" i="10"/>
  <c r="S2264" i="10"/>
  <c r="R2264" i="10"/>
  <c r="Q2264" i="10"/>
  <c r="AD2264" i="10" s="1"/>
  <c r="P2264" i="10"/>
  <c r="O2264" i="10"/>
  <c r="N2264" i="10"/>
  <c r="AB2264" i="10" s="1"/>
  <c r="M2264" i="10"/>
  <c r="L2264" i="10"/>
  <c r="K2264" i="10"/>
  <c r="J2264" i="10"/>
  <c r="I2264" i="10"/>
  <c r="H2264" i="10"/>
  <c r="AA2264" i="10" s="1"/>
  <c r="G2264" i="10"/>
  <c r="Z2264" i="10" s="1"/>
  <c r="F2264" i="10"/>
  <c r="Y2263" i="10"/>
  <c r="X2263" i="10"/>
  <c r="W2263" i="10"/>
  <c r="V2263" i="10"/>
  <c r="S2263" i="10"/>
  <c r="R2263" i="10"/>
  <c r="Q2263" i="10"/>
  <c r="AD2263" i="10" s="1"/>
  <c r="P2263" i="10"/>
  <c r="O2263" i="10"/>
  <c r="N2263" i="10"/>
  <c r="AB2263" i="10" s="1"/>
  <c r="M2263" i="10"/>
  <c r="L2263" i="10"/>
  <c r="K2263" i="10"/>
  <c r="J2263" i="10"/>
  <c r="I2263" i="10"/>
  <c r="H2263" i="10"/>
  <c r="AA2263" i="10" s="1"/>
  <c r="G2263" i="10"/>
  <c r="Z2263" i="10" s="1"/>
  <c r="F2263" i="10"/>
  <c r="Y2262" i="10"/>
  <c r="X2262" i="10"/>
  <c r="W2262" i="10"/>
  <c r="V2262" i="10"/>
  <c r="S2262" i="10"/>
  <c r="R2262" i="10"/>
  <c r="Q2262" i="10"/>
  <c r="AD2262" i="10" s="1"/>
  <c r="P2262" i="10"/>
  <c r="O2262" i="10"/>
  <c r="N2262" i="10"/>
  <c r="AB2262" i="10" s="1"/>
  <c r="M2262" i="10"/>
  <c r="L2262" i="10"/>
  <c r="K2262" i="10"/>
  <c r="J2262" i="10"/>
  <c r="I2262" i="10"/>
  <c r="H2262" i="10"/>
  <c r="AA2262" i="10" s="1"/>
  <c r="G2262" i="10"/>
  <c r="Z2262" i="10" s="1"/>
  <c r="F2262" i="10"/>
  <c r="Y2261" i="10"/>
  <c r="X2261" i="10"/>
  <c r="W2261" i="10"/>
  <c r="V2261" i="10"/>
  <c r="S2261" i="10"/>
  <c r="R2261" i="10"/>
  <c r="Q2261" i="10"/>
  <c r="AD2261" i="10" s="1"/>
  <c r="P2261" i="10"/>
  <c r="O2261" i="10"/>
  <c r="N2261" i="10"/>
  <c r="AB2261" i="10" s="1"/>
  <c r="M2261" i="10"/>
  <c r="L2261" i="10"/>
  <c r="K2261" i="10"/>
  <c r="J2261" i="10"/>
  <c r="I2261" i="10"/>
  <c r="H2261" i="10"/>
  <c r="AA2261" i="10" s="1"/>
  <c r="G2261" i="10"/>
  <c r="Z2261" i="10" s="1"/>
  <c r="F2261" i="10"/>
  <c r="Y2260" i="10"/>
  <c r="X2260" i="10"/>
  <c r="W2260" i="10"/>
  <c r="V2260" i="10"/>
  <c r="S2260" i="10"/>
  <c r="R2260" i="10"/>
  <c r="Q2260" i="10"/>
  <c r="AD2260" i="10" s="1"/>
  <c r="P2260" i="10"/>
  <c r="O2260" i="10"/>
  <c r="N2260" i="10"/>
  <c r="AB2260" i="10" s="1"/>
  <c r="M2260" i="10"/>
  <c r="L2260" i="10"/>
  <c r="K2260" i="10"/>
  <c r="J2260" i="10"/>
  <c r="I2260" i="10"/>
  <c r="H2260" i="10"/>
  <c r="AA2260" i="10" s="1"/>
  <c r="G2260" i="10"/>
  <c r="Z2260" i="10" s="1"/>
  <c r="F2260" i="10"/>
  <c r="Y2259" i="10"/>
  <c r="X2259" i="10"/>
  <c r="W2259" i="10"/>
  <c r="V2259" i="10"/>
  <c r="S2259" i="10"/>
  <c r="R2259" i="10"/>
  <c r="Q2259" i="10"/>
  <c r="AD2259" i="10" s="1"/>
  <c r="P2259" i="10"/>
  <c r="O2259" i="10"/>
  <c r="N2259" i="10"/>
  <c r="AB2259" i="10" s="1"/>
  <c r="M2259" i="10"/>
  <c r="L2259" i="10"/>
  <c r="K2259" i="10"/>
  <c r="J2259" i="10"/>
  <c r="I2259" i="10"/>
  <c r="H2259" i="10"/>
  <c r="AA2259" i="10" s="1"/>
  <c r="G2259" i="10"/>
  <c r="Z2259" i="10" s="1"/>
  <c r="F2259" i="10"/>
  <c r="Y2258" i="10"/>
  <c r="X2258" i="10"/>
  <c r="W2258" i="10"/>
  <c r="V2258" i="10"/>
  <c r="S2258" i="10"/>
  <c r="R2258" i="10"/>
  <c r="Q2258" i="10"/>
  <c r="AD2258" i="10" s="1"/>
  <c r="P2258" i="10"/>
  <c r="O2258" i="10"/>
  <c r="N2258" i="10"/>
  <c r="AB2258" i="10" s="1"/>
  <c r="M2258" i="10"/>
  <c r="L2258" i="10"/>
  <c r="K2258" i="10"/>
  <c r="J2258" i="10"/>
  <c r="I2258" i="10"/>
  <c r="H2258" i="10"/>
  <c r="AA2258" i="10" s="1"/>
  <c r="G2258" i="10"/>
  <c r="Z2258" i="10" s="1"/>
  <c r="F2258" i="10"/>
  <c r="Y2257" i="10"/>
  <c r="X2257" i="10"/>
  <c r="W2257" i="10"/>
  <c r="V2257" i="10"/>
  <c r="S2257" i="10"/>
  <c r="R2257" i="10"/>
  <c r="Q2257" i="10"/>
  <c r="AD2257" i="10" s="1"/>
  <c r="P2257" i="10"/>
  <c r="O2257" i="10"/>
  <c r="N2257" i="10"/>
  <c r="AB2257" i="10" s="1"/>
  <c r="M2257" i="10"/>
  <c r="L2257" i="10"/>
  <c r="K2257" i="10"/>
  <c r="J2257" i="10"/>
  <c r="I2257" i="10"/>
  <c r="H2257" i="10"/>
  <c r="AA2257" i="10" s="1"/>
  <c r="G2257" i="10"/>
  <c r="Z2257" i="10" s="1"/>
  <c r="F2257" i="10"/>
  <c r="Y2256" i="10"/>
  <c r="X2256" i="10"/>
  <c r="W2256" i="10"/>
  <c r="V2256" i="10"/>
  <c r="S2256" i="10"/>
  <c r="R2256" i="10"/>
  <c r="Q2256" i="10"/>
  <c r="AD2256" i="10" s="1"/>
  <c r="P2256" i="10"/>
  <c r="O2256" i="10"/>
  <c r="N2256" i="10"/>
  <c r="AB2256" i="10" s="1"/>
  <c r="M2256" i="10"/>
  <c r="L2256" i="10"/>
  <c r="K2256" i="10"/>
  <c r="J2256" i="10"/>
  <c r="I2256" i="10"/>
  <c r="H2256" i="10"/>
  <c r="AA2256" i="10" s="1"/>
  <c r="G2256" i="10"/>
  <c r="Z2256" i="10" s="1"/>
  <c r="F2256" i="10"/>
  <c r="Y2255" i="10"/>
  <c r="X2255" i="10"/>
  <c r="W2255" i="10"/>
  <c r="V2255" i="10"/>
  <c r="S2255" i="10"/>
  <c r="R2255" i="10"/>
  <c r="Q2255" i="10"/>
  <c r="AD2255" i="10" s="1"/>
  <c r="P2255" i="10"/>
  <c r="O2255" i="10"/>
  <c r="N2255" i="10"/>
  <c r="AB2255" i="10" s="1"/>
  <c r="M2255" i="10"/>
  <c r="L2255" i="10"/>
  <c r="K2255" i="10"/>
  <c r="J2255" i="10"/>
  <c r="I2255" i="10"/>
  <c r="H2255" i="10"/>
  <c r="AA2255" i="10" s="1"/>
  <c r="G2255" i="10"/>
  <c r="Z2255" i="10" s="1"/>
  <c r="F2255" i="10"/>
  <c r="Y2254" i="10"/>
  <c r="X2254" i="10"/>
  <c r="W2254" i="10"/>
  <c r="V2254" i="10"/>
  <c r="S2254" i="10"/>
  <c r="R2254" i="10"/>
  <c r="Q2254" i="10"/>
  <c r="AD2254" i="10" s="1"/>
  <c r="P2254" i="10"/>
  <c r="O2254" i="10"/>
  <c r="N2254" i="10"/>
  <c r="AB2254" i="10" s="1"/>
  <c r="M2254" i="10"/>
  <c r="L2254" i="10"/>
  <c r="K2254" i="10"/>
  <c r="J2254" i="10"/>
  <c r="I2254" i="10"/>
  <c r="H2254" i="10"/>
  <c r="AA2254" i="10" s="1"/>
  <c r="G2254" i="10"/>
  <c r="Z2254" i="10" s="1"/>
  <c r="F2254" i="10"/>
  <c r="Y2253" i="10"/>
  <c r="X2253" i="10"/>
  <c r="W2253" i="10"/>
  <c r="V2253" i="10"/>
  <c r="S2253" i="10"/>
  <c r="R2253" i="10"/>
  <c r="Q2253" i="10"/>
  <c r="AD2253" i="10" s="1"/>
  <c r="P2253" i="10"/>
  <c r="O2253" i="10"/>
  <c r="N2253" i="10"/>
  <c r="AB2253" i="10" s="1"/>
  <c r="M2253" i="10"/>
  <c r="L2253" i="10"/>
  <c r="K2253" i="10"/>
  <c r="J2253" i="10"/>
  <c r="I2253" i="10"/>
  <c r="H2253" i="10"/>
  <c r="AA2253" i="10" s="1"/>
  <c r="G2253" i="10"/>
  <c r="Z2253" i="10" s="1"/>
  <c r="F2253" i="10"/>
  <c r="Y2252" i="10"/>
  <c r="X2252" i="10"/>
  <c r="W2252" i="10"/>
  <c r="V2252" i="10"/>
  <c r="S2252" i="10"/>
  <c r="R2252" i="10"/>
  <c r="Q2252" i="10"/>
  <c r="AD2252" i="10" s="1"/>
  <c r="P2252" i="10"/>
  <c r="O2252" i="10"/>
  <c r="N2252" i="10"/>
  <c r="AB2252" i="10" s="1"/>
  <c r="M2252" i="10"/>
  <c r="L2252" i="10"/>
  <c r="K2252" i="10"/>
  <c r="J2252" i="10"/>
  <c r="I2252" i="10"/>
  <c r="H2252" i="10"/>
  <c r="AA2252" i="10" s="1"/>
  <c r="G2252" i="10"/>
  <c r="Z2252" i="10" s="1"/>
  <c r="F2252" i="10"/>
  <c r="Y2251" i="10"/>
  <c r="X2251" i="10"/>
  <c r="W2251" i="10"/>
  <c r="V2251" i="10"/>
  <c r="S2251" i="10"/>
  <c r="R2251" i="10"/>
  <c r="Q2251" i="10"/>
  <c r="AD2251" i="10" s="1"/>
  <c r="P2251" i="10"/>
  <c r="O2251" i="10"/>
  <c r="N2251" i="10"/>
  <c r="AB2251" i="10" s="1"/>
  <c r="M2251" i="10"/>
  <c r="L2251" i="10"/>
  <c r="K2251" i="10"/>
  <c r="J2251" i="10"/>
  <c r="I2251" i="10"/>
  <c r="H2251" i="10"/>
  <c r="AA2251" i="10" s="1"/>
  <c r="G2251" i="10"/>
  <c r="Z2251" i="10" s="1"/>
  <c r="F2251" i="10"/>
  <c r="Y2250" i="10"/>
  <c r="X2250" i="10"/>
  <c r="W2250" i="10"/>
  <c r="V2250" i="10"/>
  <c r="S2250" i="10"/>
  <c r="R2250" i="10"/>
  <c r="Q2250" i="10"/>
  <c r="AD2250" i="10" s="1"/>
  <c r="P2250" i="10"/>
  <c r="O2250" i="10"/>
  <c r="N2250" i="10"/>
  <c r="AB2250" i="10" s="1"/>
  <c r="M2250" i="10"/>
  <c r="L2250" i="10"/>
  <c r="K2250" i="10"/>
  <c r="J2250" i="10"/>
  <c r="I2250" i="10"/>
  <c r="H2250" i="10"/>
  <c r="AA2250" i="10" s="1"/>
  <c r="G2250" i="10"/>
  <c r="Z2250" i="10" s="1"/>
  <c r="F2250" i="10"/>
  <c r="Y2249" i="10"/>
  <c r="X2249" i="10"/>
  <c r="W2249" i="10"/>
  <c r="V2249" i="10"/>
  <c r="S2249" i="10"/>
  <c r="R2249" i="10"/>
  <c r="Q2249" i="10"/>
  <c r="AD2249" i="10" s="1"/>
  <c r="P2249" i="10"/>
  <c r="O2249" i="10"/>
  <c r="N2249" i="10"/>
  <c r="AB2249" i="10" s="1"/>
  <c r="M2249" i="10"/>
  <c r="L2249" i="10"/>
  <c r="K2249" i="10"/>
  <c r="J2249" i="10"/>
  <c r="I2249" i="10"/>
  <c r="H2249" i="10"/>
  <c r="AA2249" i="10" s="1"/>
  <c r="G2249" i="10"/>
  <c r="Z2249" i="10" s="1"/>
  <c r="F2249" i="10"/>
  <c r="Y2248" i="10"/>
  <c r="X2248" i="10"/>
  <c r="W2248" i="10"/>
  <c r="V2248" i="10"/>
  <c r="S2248" i="10"/>
  <c r="R2248" i="10"/>
  <c r="Q2248" i="10"/>
  <c r="AD2248" i="10" s="1"/>
  <c r="P2248" i="10"/>
  <c r="O2248" i="10"/>
  <c r="N2248" i="10"/>
  <c r="AB2248" i="10" s="1"/>
  <c r="M2248" i="10"/>
  <c r="L2248" i="10"/>
  <c r="K2248" i="10"/>
  <c r="J2248" i="10"/>
  <c r="I2248" i="10"/>
  <c r="H2248" i="10"/>
  <c r="AA2248" i="10" s="1"/>
  <c r="G2248" i="10"/>
  <c r="Z2248" i="10" s="1"/>
  <c r="F2248" i="10"/>
  <c r="Y2247" i="10"/>
  <c r="X2247" i="10"/>
  <c r="W2247" i="10"/>
  <c r="V2247" i="10"/>
  <c r="S2247" i="10"/>
  <c r="R2247" i="10"/>
  <c r="Q2247" i="10"/>
  <c r="AD2247" i="10" s="1"/>
  <c r="P2247" i="10"/>
  <c r="O2247" i="10"/>
  <c r="N2247" i="10"/>
  <c r="AB2247" i="10" s="1"/>
  <c r="M2247" i="10"/>
  <c r="L2247" i="10"/>
  <c r="K2247" i="10"/>
  <c r="J2247" i="10"/>
  <c r="I2247" i="10"/>
  <c r="H2247" i="10"/>
  <c r="AA2247" i="10" s="1"/>
  <c r="G2247" i="10"/>
  <c r="Z2247" i="10" s="1"/>
  <c r="F2247" i="10"/>
  <c r="Y2246" i="10"/>
  <c r="X2246" i="10"/>
  <c r="W2246" i="10"/>
  <c r="V2246" i="10"/>
  <c r="S2246" i="10"/>
  <c r="R2246" i="10"/>
  <c r="Q2246" i="10"/>
  <c r="AD2246" i="10" s="1"/>
  <c r="P2246" i="10"/>
  <c r="O2246" i="10"/>
  <c r="N2246" i="10"/>
  <c r="AB2246" i="10" s="1"/>
  <c r="M2246" i="10"/>
  <c r="L2246" i="10"/>
  <c r="K2246" i="10"/>
  <c r="J2246" i="10"/>
  <c r="I2246" i="10"/>
  <c r="H2246" i="10"/>
  <c r="AA2246" i="10" s="1"/>
  <c r="G2246" i="10"/>
  <c r="Z2246" i="10" s="1"/>
  <c r="F2246" i="10"/>
  <c r="Y2245" i="10"/>
  <c r="X2245" i="10"/>
  <c r="W2245" i="10"/>
  <c r="V2245" i="10"/>
  <c r="S2245" i="10"/>
  <c r="R2245" i="10"/>
  <c r="Q2245" i="10"/>
  <c r="AD2245" i="10" s="1"/>
  <c r="P2245" i="10"/>
  <c r="O2245" i="10"/>
  <c r="N2245" i="10"/>
  <c r="AB2245" i="10" s="1"/>
  <c r="M2245" i="10"/>
  <c r="L2245" i="10"/>
  <c r="K2245" i="10"/>
  <c r="J2245" i="10"/>
  <c r="I2245" i="10"/>
  <c r="H2245" i="10"/>
  <c r="AA2245" i="10" s="1"/>
  <c r="G2245" i="10"/>
  <c r="Z2245" i="10" s="1"/>
  <c r="F2245" i="10"/>
  <c r="Y2244" i="10"/>
  <c r="X2244" i="10"/>
  <c r="W2244" i="10"/>
  <c r="V2244" i="10"/>
  <c r="S2244" i="10"/>
  <c r="R2244" i="10"/>
  <c r="Q2244" i="10"/>
  <c r="AD2244" i="10" s="1"/>
  <c r="P2244" i="10"/>
  <c r="O2244" i="10"/>
  <c r="N2244" i="10"/>
  <c r="AB2244" i="10" s="1"/>
  <c r="M2244" i="10"/>
  <c r="L2244" i="10"/>
  <c r="K2244" i="10"/>
  <c r="J2244" i="10"/>
  <c r="I2244" i="10"/>
  <c r="H2244" i="10"/>
  <c r="AA2244" i="10" s="1"/>
  <c r="G2244" i="10"/>
  <c r="Z2244" i="10" s="1"/>
  <c r="F2244" i="10"/>
  <c r="Y2243" i="10"/>
  <c r="X2243" i="10"/>
  <c r="W2243" i="10"/>
  <c r="V2243" i="10"/>
  <c r="S2243" i="10"/>
  <c r="R2243" i="10"/>
  <c r="Q2243" i="10"/>
  <c r="AD2243" i="10" s="1"/>
  <c r="P2243" i="10"/>
  <c r="O2243" i="10"/>
  <c r="N2243" i="10"/>
  <c r="AB2243" i="10" s="1"/>
  <c r="M2243" i="10"/>
  <c r="L2243" i="10"/>
  <c r="K2243" i="10"/>
  <c r="J2243" i="10"/>
  <c r="I2243" i="10"/>
  <c r="H2243" i="10"/>
  <c r="AA2243" i="10" s="1"/>
  <c r="G2243" i="10"/>
  <c r="Z2243" i="10" s="1"/>
  <c r="F2243" i="10"/>
  <c r="Y2242" i="10"/>
  <c r="X2242" i="10"/>
  <c r="W2242" i="10"/>
  <c r="V2242" i="10"/>
  <c r="S2242" i="10"/>
  <c r="R2242" i="10"/>
  <c r="Q2242" i="10"/>
  <c r="AD2242" i="10" s="1"/>
  <c r="P2242" i="10"/>
  <c r="O2242" i="10"/>
  <c r="N2242" i="10"/>
  <c r="AB2242" i="10" s="1"/>
  <c r="M2242" i="10"/>
  <c r="L2242" i="10"/>
  <c r="K2242" i="10"/>
  <c r="J2242" i="10"/>
  <c r="I2242" i="10"/>
  <c r="H2242" i="10"/>
  <c r="AA2242" i="10" s="1"/>
  <c r="G2242" i="10"/>
  <c r="Z2242" i="10" s="1"/>
  <c r="F2242" i="10"/>
  <c r="Y2241" i="10"/>
  <c r="X2241" i="10"/>
  <c r="W2241" i="10"/>
  <c r="V2241" i="10"/>
  <c r="S2241" i="10"/>
  <c r="R2241" i="10"/>
  <c r="Q2241" i="10"/>
  <c r="AD2241" i="10" s="1"/>
  <c r="P2241" i="10"/>
  <c r="O2241" i="10"/>
  <c r="N2241" i="10"/>
  <c r="AB2241" i="10" s="1"/>
  <c r="M2241" i="10"/>
  <c r="L2241" i="10"/>
  <c r="K2241" i="10"/>
  <c r="J2241" i="10"/>
  <c r="I2241" i="10"/>
  <c r="H2241" i="10"/>
  <c r="AA2241" i="10" s="1"/>
  <c r="G2241" i="10"/>
  <c r="Z2241" i="10" s="1"/>
  <c r="F2241" i="10"/>
  <c r="Y2240" i="10"/>
  <c r="X2240" i="10"/>
  <c r="W2240" i="10"/>
  <c r="V2240" i="10"/>
  <c r="S2240" i="10"/>
  <c r="R2240" i="10"/>
  <c r="Q2240" i="10"/>
  <c r="AD2240" i="10" s="1"/>
  <c r="P2240" i="10"/>
  <c r="O2240" i="10"/>
  <c r="N2240" i="10"/>
  <c r="AB2240" i="10" s="1"/>
  <c r="M2240" i="10"/>
  <c r="L2240" i="10"/>
  <c r="K2240" i="10"/>
  <c r="J2240" i="10"/>
  <c r="I2240" i="10"/>
  <c r="H2240" i="10"/>
  <c r="AA2240" i="10" s="1"/>
  <c r="G2240" i="10"/>
  <c r="Z2240" i="10" s="1"/>
  <c r="F2240" i="10"/>
  <c r="Y2239" i="10"/>
  <c r="X2239" i="10"/>
  <c r="W2239" i="10"/>
  <c r="V2239" i="10"/>
  <c r="S2239" i="10"/>
  <c r="R2239" i="10"/>
  <c r="Q2239" i="10"/>
  <c r="AD2239" i="10" s="1"/>
  <c r="P2239" i="10"/>
  <c r="O2239" i="10"/>
  <c r="N2239" i="10"/>
  <c r="AB2239" i="10" s="1"/>
  <c r="M2239" i="10"/>
  <c r="L2239" i="10"/>
  <c r="K2239" i="10"/>
  <c r="J2239" i="10"/>
  <c r="I2239" i="10"/>
  <c r="H2239" i="10"/>
  <c r="AA2239" i="10" s="1"/>
  <c r="G2239" i="10"/>
  <c r="Z2239" i="10" s="1"/>
  <c r="F2239" i="10"/>
  <c r="Y2238" i="10"/>
  <c r="X2238" i="10"/>
  <c r="W2238" i="10"/>
  <c r="V2238" i="10"/>
  <c r="S2238" i="10"/>
  <c r="R2238" i="10"/>
  <c r="Q2238" i="10"/>
  <c r="AD2238" i="10" s="1"/>
  <c r="P2238" i="10"/>
  <c r="O2238" i="10"/>
  <c r="N2238" i="10"/>
  <c r="AB2238" i="10" s="1"/>
  <c r="M2238" i="10"/>
  <c r="L2238" i="10"/>
  <c r="K2238" i="10"/>
  <c r="J2238" i="10"/>
  <c r="I2238" i="10"/>
  <c r="H2238" i="10"/>
  <c r="AA2238" i="10" s="1"/>
  <c r="G2238" i="10"/>
  <c r="Z2238" i="10" s="1"/>
  <c r="F2238" i="10"/>
  <c r="Y2237" i="10"/>
  <c r="X2237" i="10"/>
  <c r="W2237" i="10"/>
  <c r="V2237" i="10"/>
  <c r="S2237" i="10"/>
  <c r="R2237" i="10"/>
  <c r="Q2237" i="10"/>
  <c r="AD2237" i="10" s="1"/>
  <c r="P2237" i="10"/>
  <c r="O2237" i="10"/>
  <c r="N2237" i="10"/>
  <c r="AB2237" i="10" s="1"/>
  <c r="M2237" i="10"/>
  <c r="L2237" i="10"/>
  <c r="K2237" i="10"/>
  <c r="J2237" i="10"/>
  <c r="I2237" i="10"/>
  <c r="H2237" i="10"/>
  <c r="AA2237" i="10" s="1"/>
  <c r="G2237" i="10"/>
  <c r="Z2237" i="10" s="1"/>
  <c r="F2237" i="10"/>
  <c r="Y2236" i="10"/>
  <c r="X2236" i="10"/>
  <c r="W2236" i="10"/>
  <c r="V2236" i="10"/>
  <c r="S2236" i="10"/>
  <c r="R2236" i="10"/>
  <c r="Q2236" i="10"/>
  <c r="AD2236" i="10" s="1"/>
  <c r="P2236" i="10"/>
  <c r="O2236" i="10"/>
  <c r="N2236" i="10"/>
  <c r="AB2236" i="10" s="1"/>
  <c r="M2236" i="10"/>
  <c r="L2236" i="10"/>
  <c r="K2236" i="10"/>
  <c r="J2236" i="10"/>
  <c r="I2236" i="10"/>
  <c r="H2236" i="10"/>
  <c r="AA2236" i="10" s="1"/>
  <c r="G2236" i="10"/>
  <c r="Z2236" i="10" s="1"/>
  <c r="F2236" i="10"/>
  <c r="Y2235" i="10"/>
  <c r="X2235" i="10"/>
  <c r="W2235" i="10"/>
  <c r="V2235" i="10"/>
  <c r="S2235" i="10"/>
  <c r="R2235" i="10"/>
  <c r="Q2235" i="10"/>
  <c r="AD2235" i="10" s="1"/>
  <c r="P2235" i="10"/>
  <c r="O2235" i="10"/>
  <c r="N2235" i="10"/>
  <c r="AB2235" i="10" s="1"/>
  <c r="M2235" i="10"/>
  <c r="L2235" i="10"/>
  <c r="K2235" i="10"/>
  <c r="J2235" i="10"/>
  <c r="I2235" i="10"/>
  <c r="H2235" i="10"/>
  <c r="AA2235" i="10" s="1"/>
  <c r="G2235" i="10"/>
  <c r="Z2235" i="10" s="1"/>
  <c r="F2235" i="10"/>
  <c r="Y2234" i="10"/>
  <c r="X2234" i="10"/>
  <c r="W2234" i="10"/>
  <c r="V2234" i="10"/>
  <c r="S2234" i="10"/>
  <c r="R2234" i="10"/>
  <c r="Q2234" i="10"/>
  <c r="AD2234" i="10" s="1"/>
  <c r="P2234" i="10"/>
  <c r="O2234" i="10"/>
  <c r="N2234" i="10"/>
  <c r="AB2234" i="10" s="1"/>
  <c r="M2234" i="10"/>
  <c r="L2234" i="10"/>
  <c r="K2234" i="10"/>
  <c r="J2234" i="10"/>
  <c r="I2234" i="10"/>
  <c r="H2234" i="10"/>
  <c r="AA2234" i="10" s="1"/>
  <c r="G2234" i="10"/>
  <c r="Z2234" i="10" s="1"/>
  <c r="F2234" i="10"/>
  <c r="Y2233" i="10"/>
  <c r="X2233" i="10"/>
  <c r="W2233" i="10"/>
  <c r="V2233" i="10"/>
  <c r="S2233" i="10"/>
  <c r="R2233" i="10"/>
  <c r="Q2233" i="10"/>
  <c r="AD2233" i="10" s="1"/>
  <c r="P2233" i="10"/>
  <c r="O2233" i="10"/>
  <c r="N2233" i="10"/>
  <c r="AB2233" i="10" s="1"/>
  <c r="M2233" i="10"/>
  <c r="L2233" i="10"/>
  <c r="K2233" i="10"/>
  <c r="J2233" i="10"/>
  <c r="I2233" i="10"/>
  <c r="H2233" i="10"/>
  <c r="AA2233" i="10" s="1"/>
  <c r="G2233" i="10"/>
  <c r="Z2233" i="10" s="1"/>
  <c r="F2233" i="10"/>
  <c r="Y2232" i="10"/>
  <c r="X2232" i="10"/>
  <c r="W2232" i="10"/>
  <c r="V2232" i="10"/>
  <c r="S2232" i="10"/>
  <c r="R2232" i="10"/>
  <c r="Q2232" i="10"/>
  <c r="AD2232" i="10" s="1"/>
  <c r="P2232" i="10"/>
  <c r="O2232" i="10"/>
  <c r="N2232" i="10"/>
  <c r="AB2232" i="10" s="1"/>
  <c r="M2232" i="10"/>
  <c r="L2232" i="10"/>
  <c r="K2232" i="10"/>
  <c r="J2232" i="10"/>
  <c r="I2232" i="10"/>
  <c r="H2232" i="10"/>
  <c r="AA2232" i="10" s="1"/>
  <c r="G2232" i="10"/>
  <c r="Z2232" i="10" s="1"/>
  <c r="F2232" i="10"/>
  <c r="Y2231" i="10"/>
  <c r="X2231" i="10"/>
  <c r="W2231" i="10"/>
  <c r="V2231" i="10"/>
  <c r="S2231" i="10"/>
  <c r="R2231" i="10"/>
  <c r="Q2231" i="10"/>
  <c r="AD2231" i="10" s="1"/>
  <c r="P2231" i="10"/>
  <c r="O2231" i="10"/>
  <c r="N2231" i="10"/>
  <c r="AB2231" i="10" s="1"/>
  <c r="M2231" i="10"/>
  <c r="L2231" i="10"/>
  <c r="K2231" i="10"/>
  <c r="J2231" i="10"/>
  <c r="I2231" i="10"/>
  <c r="H2231" i="10"/>
  <c r="AA2231" i="10" s="1"/>
  <c r="G2231" i="10"/>
  <c r="Z2231" i="10" s="1"/>
  <c r="F2231" i="10"/>
  <c r="Y2230" i="10"/>
  <c r="X2230" i="10"/>
  <c r="W2230" i="10"/>
  <c r="V2230" i="10"/>
  <c r="S2230" i="10"/>
  <c r="R2230" i="10"/>
  <c r="Q2230" i="10"/>
  <c r="AD2230" i="10" s="1"/>
  <c r="P2230" i="10"/>
  <c r="O2230" i="10"/>
  <c r="N2230" i="10"/>
  <c r="AB2230" i="10" s="1"/>
  <c r="M2230" i="10"/>
  <c r="L2230" i="10"/>
  <c r="K2230" i="10"/>
  <c r="J2230" i="10"/>
  <c r="I2230" i="10"/>
  <c r="H2230" i="10"/>
  <c r="AA2230" i="10" s="1"/>
  <c r="G2230" i="10"/>
  <c r="Z2230" i="10" s="1"/>
  <c r="F2230" i="10"/>
  <c r="Y2229" i="10"/>
  <c r="X2229" i="10"/>
  <c r="W2229" i="10"/>
  <c r="V2229" i="10"/>
  <c r="S2229" i="10"/>
  <c r="R2229" i="10"/>
  <c r="Q2229" i="10"/>
  <c r="AD2229" i="10" s="1"/>
  <c r="P2229" i="10"/>
  <c r="O2229" i="10"/>
  <c r="N2229" i="10"/>
  <c r="AB2229" i="10" s="1"/>
  <c r="M2229" i="10"/>
  <c r="L2229" i="10"/>
  <c r="K2229" i="10"/>
  <c r="J2229" i="10"/>
  <c r="I2229" i="10"/>
  <c r="H2229" i="10"/>
  <c r="AA2229" i="10" s="1"/>
  <c r="G2229" i="10"/>
  <c r="Z2229" i="10" s="1"/>
  <c r="F2229" i="10"/>
  <c r="Y2228" i="10"/>
  <c r="X2228" i="10"/>
  <c r="W2228" i="10"/>
  <c r="V2228" i="10"/>
  <c r="S2228" i="10"/>
  <c r="R2228" i="10"/>
  <c r="Q2228" i="10"/>
  <c r="AD2228" i="10" s="1"/>
  <c r="P2228" i="10"/>
  <c r="O2228" i="10"/>
  <c r="N2228" i="10"/>
  <c r="AB2228" i="10" s="1"/>
  <c r="M2228" i="10"/>
  <c r="L2228" i="10"/>
  <c r="K2228" i="10"/>
  <c r="J2228" i="10"/>
  <c r="I2228" i="10"/>
  <c r="H2228" i="10"/>
  <c r="AA2228" i="10" s="1"/>
  <c r="G2228" i="10"/>
  <c r="Z2228" i="10" s="1"/>
  <c r="F2228" i="10"/>
  <c r="Y2227" i="10"/>
  <c r="X2227" i="10"/>
  <c r="W2227" i="10"/>
  <c r="V2227" i="10"/>
  <c r="S2227" i="10"/>
  <c r="R2227" i="10"/>
  <c r="Q2227" i="10"/>
  <c r="AD2227" i="10" s="1"/>
  <c r="P2227" i="10"/>
  <c r="O2227" i="10"/>
  <c r="N2227" i="10"/>
  <c r="AB2227" i="10" s="1"/>
  <c r="M2227" i="10"/>
  <c r="L2227" i="10"/>
  <c r="K2227" i="10"/>
  <c r="J2227" i="10"/>
  <c r="I2227" i="10"/>
  <c r="H2227" i="10"/>
  <c r="AA2227" i="10" s="1"/>
  <c r="G2227" i="10"/>
  <c r="Z2227" i="10" s="1"/>
  <c r="F2227" i="10"/>
  <c r="Y2226" i="10"/>
  <c r="X2226" i="10"/>
  <c r="W2226" i="10"/>
  <c r="V2226" i="10"/>
  <c r="S2226" i="10"/>
  <c r="R2226" i="10"/>
  <c r="Q2226" i="10"/>
  <c r="AD2226" i="10" s="1"/>
  <c r="P2226" i="10"/>
  <c r="O2226" i="10"/>
  <c r="N2226" i="10"/>
  <c r="AB2226" i="10" s="1"/>
  <c r="M2226" i="10"/>
  <c r="L2226" i="10"/>
  <c r="K2226" i="10"/>
  <c r="J2226" i="10"/>
  <c r="I2226" i="10"/>
  <c r="H2226" i="10"/>
  <c r="AA2226" i="10" s="1"/>
  <c r="G2226" i="10"/>
  <c r="Z2226" i="10" s="1"/>
  <c r="F2226" i="10"/>
  <c r="Y2225" i="10"/>
  <c r="X2225" i="10"/>
  <c r="W2225" i="10"/>
  <c r="V2225" i="10"/>
  <c r="S2225" i="10"/>
  <c r="R2225" i="10"/>
  <c r="Q2225" i="10"/>
  <c r="AD2225" i="10" s="1"/>
  <c r="P2225" i="10"/>
  <c r="O2225" i="10"/>
  <c r="N2225" i="10"/>
  <c r="AB2225" i="10" s="1"/>
  <c r="M2225" i="10"/>
  <c r="L2225" i="10"/>
  <c r="K2225" i="10"/>
  <c r="J2225" i="10"/>
  <c r="I2225" i="10"/>
  <c r="H2225" i="10"/>
  <c r="AA2225" i="10" s="1"/>
  <c r="G2225" i="10"/>
  <c r="Z2225" i="10" s="1"/>
  <c r="F2225" i="10"/>
  <c r="Y2224" i="10"/>
  <c r="X2224" i="10"/>
  <c r="W2224" i="10"/>
  <c r="V2224" i="10"/>
  <c r="S2224" i="10"/>
  <c r="R2224" i="10"/>
  <c r="Q2224" i="10"/>
  <c r="AD2224" i="10" s="1"/>
  <c r="P2224" i="10"/>
  <c r="O2224" i="10"/>
  <c r="N2224" i="10"/>
  <c r="AB2224" i="10" s="1"/>
  <c r="M2224" i="10"/>
  <c r="L2224" i="10"/>
  <c r="K2224" i="10"/>
  <c r="J2224" i="10"/>
  <c r="I2224" i="10"/>
  <c r="H2224" i="10"/>
  <c r="AA2224" i="10" s="1"/>
  <c r="G2224" i="10"/>
  <c r="Z2224" i="10" s="1"/>
  <c r="F2224" i="10"/>
  <c r="Y2223" i="10"/>
  <c r="X2223" i="10"/>
  <c r="W2223" i="10"/>
  <c r="V2223" i="10"/>
  <c r="S2223" i="10"/>
  <c r="R2223" i="10"/>
  <c r="Q2223" i="10"/>
  <c r="AD2223" i="10" s="1"/>
  <c r="P2223" i="10"/>
  <c r="O2223" i="10"/>
  <c r="N2223" i="10"/>
  <c r="AB2223" i="10" s="1"/>
  <c r="M2223" i="10"/>
  <c r="L2223" i="10"/>
  <c r="K2223" i="10"/>
  <c r="J2223" i="10"/>
  <c r="I2223" i="10"/>
  <c r="H2223" i="10"/>
  <c r="AA2223" i="10" s="1"/>
  <c r="G2223" i="10"/>
  <c r="Z2223" i="10" s="1"/>
  <c r="F2223" i="10"/>
  <c r="Y2222" i="10"/>
  <c r="X2222" i="10"/>
  <c r="W2222" i="10"/>
  <c r="V2222" i="10"/>
  <c r="S2222" i="10"/>
  <c r="R2222" i="10"/>
  <c r="Q2222" i="10"/>
  <c r="AD2222" i="10" s="1"/>
  <c r="P2222" i="10"/>
  <c r="O2222" i="10"/>
  <c r="N2222" i="10"/>
  <c r="AB2222" i="10" s="1"/>
  <c r="M2222" i="10"/>
  <c r="L2222" i="10"/>
  <c r="K2222" i="10"/>
  <c r="J2222" i="10"/>
  <c r="I2222" i="10"/>
  <c r="H2222" i="10"/>
  <c r="AA2222" i="10" s="1"/>
  <c r="G2222" i="10"/>
  <c r="Z2222" i="10" s="1"/>
  <c r="F2222" i="10"/>
  <c r="Y2221" i="10"/>
  <c r="X2221" i="10"/>
  <c r="W2221" i="10"/>
  <c r="V2221" i="10"/>
  <c r="S2221" i="10"/>
  <c r="R2221" i="10"/>
  <c r="Q2221" i="10"/>
  <c r="AD2221" i="10" s="1"/>
  <c r="P2221" i="10"/>
  <c r="O2221" i="10"/>
  <c r="N2221" i="10"/>
  <c r="AB2221" i="10" s="1"/>
  <c r="M2221" i="10"/>
  <c r="L2221" i="10"/>
  <c r="K2221" i="10"/>
  <c r="J2221" i="10"/>
  <c r="I2221" i="10"/>
  <c r="H2221" i="10"/>
  <c r="AA2221" i="10" s="1"/>
  <c r="G2221" i="10"/>
  <c r="Z2221" i="10" s="1"/>
  <c r="F2221" i="10"/>
  <c r="Y2220" i="10"/>
  <c r="X2220" i="10"/>
  <c r="W2220" i="10"/>
  <c r="V2220" i="10"/>
  <c r="S2220" i="10"/>
  <c r="R2220" i="10"/>
  <c r="Q2220" i="10"/>
  <c r="AD2220" i="10" s="1"/>
  <c r="P2220" i="10"/>
  <c r="O2220" i="10"/>
  <c r="N2220" i="10"/>
  <c r="AB2220" i="10" s="1"/>
  <c r="M2220" i="10"/>
  <c r="L2220" i="10"/>
  <c r="K2220" i="10"/>
  <c r="J2220" i="10"/>
  <c r="I2220" i="10"/>
  <c r="H2220" i="10"/>
  <c r="AA2220" i="10" s="1"/>
  <c r="G2220" i="10"/>
  <c r="Z2220" i="10" s="1"/>
  <c r="F2220" i="10"/>
  <c r="Y2219" i="10"/>
  <c r="X2219" i="10"/>
  <c r="W2219" i="10"/>
  <c r="V2219" i="10"/>
  <c r="S2219" i="10"/>
  <c r="R2219" i="10"/>
  <c r="Q2219" i="10"/>
  <c r="AD2219" i="10" s="1"/>
  <c r="P2219" i="10"/>
  <c r="O2219" i="10"/>
  <c r="N2219" i="10"/>
  <c r="AB2219" i="10" s="1"/>
  <c r="M2219" i="10"/>
  <c r="L2219" i="10"/>
  <c r="K2219" i="10"/>
  <c r="J2219" i="10"/>
  <c r="I2219" i="10"/>
  <c r="H2219" i="10"/>
  <c r="AA2219" i="10" s="1"/>
  <c r="G2219" i="10"/>
  <c r="Z2219" i="10" s="1"/>
  <c r="F2219" i="10"/>
  <c r="Y2218" i="10"/>
  <c r="X2218" i="10"/>
  <c r="W2218" i="10"/>
  <c r="V2218" i="10"/>
  <c r="S2218" i="10"/>
  <c r="R2218" i="10"/>
  <c r="Q2218" i="10"/>
  <c r="AD2218" i="10" s="1"/>
  <c r="P2218" i="10"/>
  <c r="O2218" i="10"/>
  <c r="N2218" i="10"/>
  <c r="AB2218" i="10" s="1"/>
  <c r="M2218" i="10"/>
  <c r="L2218" i="10"/>
  <c r="K2218" i="10"/>
  <c r="J2218" i="10"/>
  <c r="I2218" i="10"/>
  <c r="H2218" i="10"/>
  <c r="AA2218" i="10" s="1"/>
  <c r="G2218" i="10"/>
  <c r="Z2218" i="10" s="1"/>
  <c r="F2218" i="10"/>
  <c r="Y2217" i="10"/>
  <c r="X2217" i="10"/>
  <c r="W2217" i="10"/>
  <c r="V2217" i="10"/>
  <c r="S2217" i="10"/>
  <c r="R2217" i="10"/>
  <c r="Q2217" i="10"/>
  <c r="AD2217" i="10" s="1"/>
  <c r="P2217" i="10"/>
  <c r="O2217" i="10"/>
  <c r="N2217" i="10"/>
  <c r="AB2217" i="10" s="1"/>
  <c r="M2217" i="10"/>
  <c r="L2217" i="10"/>
  <c r="K2217" i="10"/>
  <c r="J2217" i="10"/>
  <c r="I2217" i="10"/>
  <c r="H2217" i="10"/>
  <c r="AA2217" i="10" s="1"/>
  <c r="G2217" i="10"/>
  <c r="Z2217" i="10" s="1"/>
  <c r="F2217" i="10"/>
  <c r="Y2216" i="10"/>
  <c r="X2216" i="10"/>
  <c r="W2216" i="10"/>
  <c r="V2216" i="10"/>
  <c r="S2216" i="10"/>
  <c r="R2216" i="10"/>
  <c r="Q2216" i="10"/>
  <c r="AD2216" i="10" s="1"/>
  <c r="P2216" i="10"/>
  <c r="O2216" i="10"/>
  <c r="N2216" i="10"/>
  <c r="AB2216" i="10" s="1"/>
  <c r="M2216" i="10"/>
  <c r="L2216" i="10"/>
  <c r="K2216" i="10"/>
  <c r="J2216" i="10"/>
  <c r="I2216" i="10"/>
  <c r="H2216" i="10"/>
  <c r="AA2216" i="10" s="1"/>
  <c r="G2216" i="10"/>
  <c r="Z2216" i="10" s="1"/>
  <c r="F2216" i="10"/>
  <c r="Y2215" i="10"/>
  <c r="X2215" i="10"/>
  <c r="W2215" i="10"/>
  <c r="V2215" i="10"/>
  <c r="S2215" i="10"/>
  <c r="R2215" i="10"/>
  <c r="Q2215" i="10"/>
  <c r="AD2215" i="10" s="1"/>
  <c r="P2215" i="10"/>
  <c r="O2215" i="10"/>
  <c r="N2215" i="10"/>
  <c r="AB2215" i="10" s="1"/>
  <c r="M2215" i="10"/>
  <c r="L2215" i="10"/>
  <c r="K2215" i="10"/>
  <c r="J2215" i="10"/>
  <c r="I2215" i="10"/>
  <c r="H2215" i="10"/>
  <c r="AA2215" i="10" s="1"/>
  <c r="G2215" i="10"/>
  <c r="Z2215" i="10" s="1"/>
  <c r="F2215" i="10"/>
  <c r="Y2214" i="10"/>
  <c r="X2214" i="10"/>
  <c r="W2214" i="10"/>
  <c r="V2214" i="10"/>
  <c r="S2214" i="10"/>
  <c r="R2214" i="10"/>
  <c r="Q2214" i="10"/>
  <c r="AD2214" i="10" s="1"/>
  <c r="P2214" i="10"/>
  <c r="O2214" i="10"/>
  <c r="N2214" i="10"/>
  <c r="AB2214" i="10" s="1"/>
  <c r="M2214" i="10"/>
  <c r="L2214" i="10"/>
  <c r="K2214" i="10"/>
  <c r="J2214" i="10"/>
  <c r="I2214" i="10"/>
  <c r="H2214" i="10"/>
  <c r="AA2214" i="10" s="1"/>
  <c r="G2214" i="10"/>
  <c r="Z2214" i="10" s="1"/>
  <c r="F2214" i="10"/>
  <c r="Y2213" i="10"/>
  <c r="X2213" i="10"/>
  <c r="W2213" i="10"/>
  <c r="V2213" i="10"/>
  <c r="S2213" i="10"/>
  <c r="R2213" i="10"/>
  <c r="Q2213" i="10"/>
  <c r="AD2213" i="10" s="1"/>
  <c r="P2213" i="10"/>
  <c r="O2213" i="10"/>
  <c r="N2213" i="10"/>
  <c r="AB2213" i="10" s="1"/>
  <c r="M2213" i="10"/>
  <c r="L2213" i="10"/>
  <c r="K2213" i="10"/>
  <c r="J2213" i="10"/>
  <c r="I2213" i="10"/>
  <c r="H2213" i="10"/>
  <c r="AA2213" i="10" s="1"/>
  <c r="G2213" i="10"/>
  <c r="Z2213" i="10" s="1"/>
  <c r="F2213" i="10"/>
  <c r="Y2212" i="10"/>
  <c r="X2212" i="10"/>
  <c r="W2212" i="10"/>
  <c r="V2212" i="10"/>
  <c r="S2212" i="10"/>
  <c r="R2212" i="10"/>
  <c r="Q2212" i="10"/>
  <c r="AD2212" i="10" s="1"/>
  <c r="P2212" i="10"/>
  <c r="O2212" i="10"/>
  <c r="N2212" i="10"/>
  <c r="AB2212" i="10" s="1"/>
  <c r="M2212" i="10"/>
  <c r="L2212" i="10"/>
  <c r="K2212" i="10"/>
  <c r="J2212" i="10"/>
  <c r="I2212" i="10"/>
  <c r="H2212" i="10"/>
  <c r="AA2212" i="10" s="1"/>
  <c r="G2212" i="10"/>
  <c r="Z2212" i="10" s="1"/>
  <c r="F2212" i="10"/>
  <c r="Y2211" i="10"/>
  <c r="X2211" i="10"/>
  <c r="W2211" i="10"/>
  <c r="V2211" i="10"/>
  <c r="S2211" i="10"/>
  <c r="R2211" i="10"/>
  <c r="Q2211" i="10"/>
  <c r="AD2211" i="10" s="1"/>
  <c r="P2211" i="10"/>
  <c r="O2211" i="10"/>
  <c r="N2211" i="10"/>
  <c r="AB2211" i="10" s="1"/>
  <c r="M2211" i="10"/>
  <c r="L2211" i="10"/>
  <c r="K2211" i="10"/>
  <c r="J2211" i="10"/>
  <c r="I2211" i="10"/>
  <c r="H2211" i="10"/>
  <c r="AA2211" i="10" s="1"/>
  <c r="G2211" i="10"/>
  <c r="Z2211" i="10" s="1"/>
  <c r="F2211" i="10"/>
  <c r="Y2210" i="10"/>
  <c r="X2210" i="10"/>
  <c r="W2210" i="10"/>
  <c r="V2210" i="10"/>
  <c r="S2210" i="10"/>
  <c r="R2210" i="10"/>
  <c r="Q2210" i="10"/>
  <c r="AD2210" i="10" s="1"/>
  <c r="P2210" i="10"/>
  <c r="O2210" i="10"/>
  <c r="N2210" i="10"/>
  <c r="AB2210" i="10" s="1"/>
  <c r="M2210" i="10"/>
  <c r="L2210" i="10"/>
  <c r="K2210" i="10"/>
  <c r="J2210" i="10"/>
  <c r="I2210" i="10"/>
  <c r="H2210" i="10"/>
  <c r="AA2210" i="10" s="1"/>
  <c r="G2210" i="10"/>
  <c r="Z2210" i="10" s="1"/>
  <c r="F2210" i="10"/>
  <c r="Y2209" i="10"/>
  <c r="X2209" i="10"/>
  <c r="W2209" i="10"/>
  <c r="V2209" i="10"/>
  <c r="S2209" i="10"/>
  <c r="R2209" i="10"/>
  <c r="Q2209" i="10"/>
  <c r="AD2209" i="10" s="1"/>
  <c r="P2209" i="10"/>
  <c r="O2209" i="10"/>
  <c r="N2209" i="10"/>
  <c r="AB2209" i="10" s="1"/>
  <c r="M2209" i="10"/>
  <c r="L2209" i="10"/>
  <c r="K2209" i="10"/>
  <c r="J2209" i="10"/>
  <c r="I2209" i="10"/>
  <c r="H2209" i="10"/>
  <c r="AA2209" i="10" s="1"/>
  <c r="G2209" i="10"/>
  <c r="Z2209" i="10" s="1"/>
  <c r="F2209" i="10"/>
  <c r="Y2208" i="10"/>
  <c r="X2208" i="10"/>
  <c r="W2208" i="10"/>
  <c r="V2208" i="10"/>
  <c r="S2208" i="10"/>
  <c r="R2208" i="10"/>
  <c r="Q2208" i="10"/>
  <c r="AD2208" i="10" s="1"/>
  <c r="P2208" i="10"/>
  <c r="O2208" i="10"/>
  <c r="N2208" i="10"/>
  <c r="AB2208" i="10" s="1"/>
  <c r="M2208" i="10"/>
  <c r="L2208" i="10"/>
  <c r="K2208" i="10"/>
  <c r="J2208" i="10"/>
  <c r="I2208" i="10"/>
  <c r="H2208" i="10"/>
  <c r="AA2208" i="10" s="1"/>
  <c r="G2208" i="10"/>
  <c r="Z2208" i="10" s="1"/>
  <c r="F2208" i="10"/>
  <c r="Y2207" i="10"/>
  <c r="X2207" i="10"/>
  <c r="W2207" i="10"/>
  <c r="V2207" i="10"/>
  <c r="S2207" i="10"/>
  <c r="R2207" i="10"/>
  <c r="Q2207" i="10"/>
  <c r="AD2207" i="10" s="1"/>
  <c r="P2207" i="10"/>
  <c r="O2207" i="10"/>
  <c r="N2207" i="10"/>
  <c r="AB2207" i="10" s="1"/>
  <c r="M2207" i="10"/>
  <c r="L2207" i="10"/>
  <c r="K2207" i="10"/>
  <c r="J2207" i="10"/>
  <c r="I2207" i="10"/>
  <c r="H2207" i="10"/>
  <c r="AA2207" i="10" s="1"/>
  <c r="G2207" i="10"/>
  <c r="Z2207" i="10" s="1"/>
  <c r="F2207" i="10"/>
  <c r="Y2206" i="10"/>
  <c r="X2206" i="10"/>
  <c r="W2206" i="10"/>
  <c r="V2206" i="10"/>
  <c r="S2206" i="10"/>
  <c r="R2206" i="10"/>
  <c r="Q2206" i="10"/>
  <c r="AD2206" i="10" s="1"/>
  <c r="P2206" i="10"/>
  <c r="O2206" i="10"/>
  <c r="N2206" i="10"/>
  <c r="AB2206" i="10" s="1"/>
  <c r="M2206" i="10"/>
  <c r="L2206" i="10"/>
  <c r="K2206" i="10"/>
  <c r="J2206" i="10"/>
  <c r="I2206" i="10"/>
  <c r="H2206" i="10"/>
  <c r="AA2206" i="10" s="1"/>
  <c r="G2206" i="10"/>
  <c r="Z2206" i="10" s="1"/>
  <c r="F2206" i="10"/>
  <c r="Y2205" i="10"/>
  <c r="X2205" i="10"/>
  <c r="W2205" i="10"/>
  <c r="V2205" i="10"/>
  <c r="S2205" i="10"/>
  <c r="R2205" i="10"/>
  <c r="Q2205" i="10"/>
  <c r="AD2205" i="10" s="1"/>
  <c r="P2205" i="10"/>
  <c r="O2205" i="10"/>
  <c r="N2205" i="10"/>
  <c r="AB2205" i="10" s="1"/>
  <c r="M2205" i="10"/>
  <c r="L2205" i="10"/>
  <c r="K2205" i="10"/>
  <c r="J2205" i="10"/>
  <c r="I2205" i="10"/>
  <c r="H2205" i="10"/>
  <c r="AA2205" i="10" s="1"/>
  <c r="G2205" i="10"/>
  <c r="Z2205" i="10" s="1"/>
  <c r="F2205" i="10"/>
  <c r="Y2204" i="10"/>
  <c r="X2204" i="10"/>
  <c r="W2204" i="10"/>
  <c r="V2204" i="10"/>
  <c r="S2204" i="10"/>
  <c r="R2204" i="10"/>
  <c r="Q2204" i="10"/>
  <c r="AD2204" i="10" s="1"/>
  <c r="P2204" i="10"/>
  <c r="O2204" i="10"/>
  <c r="N2204" i="10"/>
  <c r="AB2204" i="10" s="1"/>
  <c r="M2204" i="10"/>
  <c r="L2204" i="10"/>
  <c r="K2204" i="10"/>
  <c r="J2204" i="10"/>
  <c r="I2204" i="10"/>
  <c r="H2204" i="10"/>
  <c r="AA2204" i="10" s="1"/>
  <c r="G2204" i="10"/>
  <c r="Z2204" i="10" s="1"/>
  <c r="F2204" i="10"/>
  <c r="Y2203" i="10"/>
  <c r="X2203" i="10"/>
  <c r="W2203" i="10"/>
  <c r="V2203" i="10"/>
  <c r="S2203" i="10"/>
  <c r="R2203" i="10"/>
  <c r="Q2203" i="10"/>
  <c r="AD2203" i="10" s="1"/>
  <c r="P2203" i="10"/>
  <c r="O2203" i="10"/>
  <c r="N2203" i="10"/>
  <c r="AB2203" i="10" s="1"/>
  <c r="M2203" i="10"/>
  <c r="L2203" i="10"/>
  <c r="K2203" i="10"/>
  <c r="J2203" i="10"/>
  <c r="I2203" i="10"/>
  <c r="H2203" i="10"/>
  <c r="AA2203" i="10" s="1"/>
  <c r="G2203" i="10"/>
  <c r="Z2203" i="10" s="1"/>
  <c r="F2203" i="10"/>
  <c r="Y2202" i="10"/>
  <c r="X2202" i="10"/>
  <c r="W2202" i="10"/>
  <c r="V2202" i="10"/>
  <c r="S2202" i="10"/>
  <c r="R2202" i="10"/>
  <c r="Q2202" i="10"/>
  <c r="AD2202" i="10" s="1"/>
  <c r="P2202" i="10"/>
  <c r="O2202" i="10"/>
  <c r="N2202" i="10"/>
  <c r="AB2202" i="10" s="1"/>
  <c r="M2202" i="10"/>
  <c r="L2202" i="10"/>
  <c r="K2202" i="10"/>
  <c r="J2202" i="10"/>
  <c r="I2202" i="10"/>
  <c r="H2202" i="10"/>
  <c r="AA2202" i="10" s="1"/>
  <c r="G2202" i="10"/>
  <c r="Z2202" i="10" s="1"/>
  <c r="F2202" i="10"/>
  <c r="Y2201" i="10"/>
  <c r="X2201" i="10"/>
  <c r="W2201" i="10"/>
  <c r="V2201" i="10"/>
  <c r="S2201" i="10"/>
  <c r="R2201" i="10"/>
  <c r="Q2201" i="10"/>
  <c r="AD2201" i="10" s="1"/>
  <c r="P2201" i="10"/>
  <c r="O2201" i="10"/>
  <c r="N2201" i="10"/>
  <c r="AB2201" i="10" s="1"/>
  <c r="M2201" i="10"/>
  <c r="L2201" i="10"/>
  <c r="K2201" i="10"/>
  <c r="J2201" i="10"/>
  <c r="I2201" i="10"/>
  <c r="H2201" i="10"/>
  <c r="AA2201" i="10" s="1"/>
  <c r="G2201" i="10"/>
  <c r="Z2201" i="10" s="1"/>
  <c r="F2201" i="10"/>
  <c r="Y2200" i="10"/>
  <c r="X2200" i="10"/>
  <c r="W2200" i="10"/>
  <c r="V2200" i="10"/>
  <c r="S2200" i="10"/>
  <c r="R2200" i="10"/>
  <c r="Q2200" i="10"/>
  <c r="AD2200" i="10" s="1"/>
  <c r="P2200" i="10"/>
  <c r="O2200" i="10"/>
  <c r="N2200" i="10"/>
  <c r="AB2200" i="10" s="1"/>
  <c r="M2200" i="10"/>
  <c r="L2200" i="10"/>
  <c r="K2200" i="10"/>
  <c r="J2200" i="10"/>
  <c r="I2200" i="10"/>
  <c r="H2200" i="10"/>
  <c r="AA2200" i="10" s="1"/>
  <c r="G2200" i="10"/>
  <c r="Z2200" i="10" s="1"/>
  <c r="F2200" i="10"/>
  <c r="Y2199" i="10"/>
  <c r="X2199" i="10"/>
  <c r="W2199" i="10"/>
  <c r="V2199" i="10"/>
  <c r="S2199" i="10"/>
  <c r="R2199" i="10"/>
  <c r="Q2199" i="10"/>
  <c r="AD2199" i="10" s="1"/>
  <c r="P2199" i="10"/>
  <c r="O2199" i="10"/>
  <c r="N2199" i="10"/>
  <c r="AB2199" i="10" s="1"/>
  <c r="M2199" i="10"/>
  <c r="L2199" i="10"/>
  <c r="K2199" i="10"/>
  <c r="J2199" i="10"/>
  <c r="I2199" i="10"/>
  <c r="H2199" i="10"/>
  <c r="AA2199" i="10" s="1"/>
  <c r="G2199" i="10"/>
  <c r="Z2199" i="10" s="1"/>
  <c r="F2199" i="10"/>
  <c r="Y2198" i="10"/>
  <c r="X2198" i="10"/>
  <c r="W2198" i="10"/>
  <c r="V2198" i="10"/>
  <c r="S2198" i="10"/>
  <c r="R2198" i="10"/>
  <c r="Q2198" i="10"/>
  <c r="AD2198" i="10" s="1"/>
  <c r="P2198" i="10"/>
  <c r="O2198" i="10"/>
  <c r="N2198" i="10"/>
  <c r="AB2198" i="10" s="1"/>
  <c r="M2198" i="10"/>
  <c r="L2198" i="10"/>
  <c r="K2198" i="10"/>
  <c r="J2198" i="10"/>
  <c r="I2198" i="10"/>
  <c r="H2198" i="10"/>
  <c r="AA2198" i="10" s="1"/>
  <c r="G2198" i="10"/>
  <c r="Z2198" i="10" s="1"/>
  <c r="F2198" i="10"/>
  <c r="Y2197" i="10"/>
  <c r="X2197" i="10"/>
  <c r="W2197" i="10"/>
  <c r="V2197" i="10"/>
  <c r="S2197" i="10"/>
  <c r="R2197" i="10"/>
  <c r="Q2197" i="10"/>
  <c r="AD2197" i="10" s="1"/>
  <c r="P2197" i="10"/>
  <c r="O2197" i="10"/>
  <c r="N2197" i="10"/>
  <c r="AB2197" i="10" s="1"/>
  <c r="M2197" i="10"/>
  <c r="L2197" i="10"/>
  <c r="K2197" i="10"/>
  <c r="J2197" i="10"/>
  <c r="I2197" i="10"/>
  <c r="H2197" i="10"/>
  <c r="AA2197" i="10" s="1"/>
  <c r="G2197" i="10"/>
  <c r="Z2197" i="10" s="1"/>
  <c r="F2197" i="10"/>
  <c r="Y2196" i="10"/>
  <c r="X2196" i="10"/>
  <c r="W2196" i="10"/>
  <c r="V2196" i="10"/>
  <c r="S2196" i="10"/>
  <c r="R2196" i="10"/>
  <c r="Q2196" i="10"/>
  <c r="AD2196" i="10" s="1"/>
  <c r="P2196" i="10"/>
  <c r="O2196" i="10"/>
  <c r="N2196" i="10"/>
  <c r="AB2196" i="10" s="1"/>
  <c r="M2196" i="10"/>
  <c r="L2196" i="10"/>
  <c r="K2196" i="10"/>
  <c r="J2196" i="10"/>
  <c r="I2196" i="10"/>
  <c r="H2196" i="10"/>
  <c r="AA2196" i="10" s="1"/>
  <c r="G2196" i="10"/>
  <c r="Z2196" i="10" s="1"/>
  <c r="F2196" i="10"/>
  <c r="Y2195" i="10"/>
  <c r="X2195" i="10"/>
  <c r="W2195" i="10"/>
  <c r="V2195" i="10"/>
  <c r="S2195" i="10"/>
  <c r="R2195" i="10"/>
  <c r="Q2195" i="10"/>
  <c r="AD2195" i="10" s="1"/>
  <c r="P2195" i="10"/>
  <c r="O2195" i="10"/>
  <c r="N2195" i="10"/>
  <c r="AB2195" i="10" s="1"/>
  <c r="M2195" i="10"/>
  <c r="L2195" i="10"/>
  <c r="K2195" i="10"/>
  <c r="J2195" i="10"/>
  <c r="I2195" i="10"/>
  <c r="H2195" i="10"/>
  <c r="AA2195" i="10" s="1"/>
  <c r="G2195" i="10"/>
  <c r="Z2195" i="10" s="1"/>
  <c r="F2195" i="10"/>
  <c r="Y2194" i="10"/>
  <c r="X2194" i="10"/>
  <c r="W2194" i="10"/>
  <c r="V2194" i="10"/>
  <c r="S2194" i="10"/>
  <c r="R2194" i="10"/>
  <c r="Q2194" i="10"/>
  <c r="AD2194" i="10" s="1"/>
  <c r="P2194" i="10"/>
  <c r="O2194" i="10"/>
  <c r="N2194" i="10"/>
  <c r="AB2194" i="10" s="1"/>
  <c r="M2194" i="10"/>
  <c r="L2194" i="10"/>
  <c r="K2194" i="10"/>
  <c r="J2194" i="10"/>
  <c r="I2194" i="10"/>
  <c r="H2194" i="10"/>
  <c r="AA2194" i="10" s="1"/>
  <c r="G2194" i="10"/>
  <c r="Z2194" i="10" s="1"/>
  <c r="F2194" i="10"/>
  <c r="Y2193" i="10"/>
  <c r="X2193" i="10"/>
  <c r="W2193" i="10"/>
  <c r="V2193" i="10"/>
  <c r="S2193" i="10"/>
  <c r="R2193" i="10"/>
  <c r="Q2193" i="10"/>
  <c r="AD2193" i="10" s="1"/>
  <c r="P2193" i="10"/>
  <c r="O2193" i="10"/>
  <c r="N2193" i="10"/>
  <c r="AB2193" i="10" s="1"/>
  <c r="M2193" i="10"/>
  <c r="L2193" i="10"/>
  <c r="K2193" i="10"/>
  <c r="J2193" i="10"/>
  <c r="I2193" i="10"/>
  <c r="H2193" i="10"/>
  <c r="AA2193" i="10" s="1"/>
  <c r="G2193" i="10"/>
  <c r="Z2193" i="10" s="1"/>
  <c r="F2193" i="10"/>
  <c r="Y2192" i="10"/>
  <c r="X2192" i="10"/>
  <c r="W2192" i="10"/>
  <c r="V2192" i="10"/>
  <c r="S2192" i="10"/>
  <c r="R2192" i="10"/>
  <c r="Q2192" i="10"/>
  <c r="AD2192" i="10" s="1"/>
  <c r="P2192" i="10"/>
  <c r="O2192" i="10"/>
  <c r="N2192" i="10"/>
  <c r="AB2192" i="10" s="1"/>
  <c r="M2192" i="10"/>
  <c r="L2192" i="10"/>
  <c r="K2192" i="10"/>
  <c r="J2192" i="10"/>
  <c r="I2192" i="10"/>
  <c r="H2192" i="10"/>
  <c r="AA2192" i="10" s="1"/>
  <c r="G2192" i="10"/>
  <c r="Z2192" i="10" s="1"/>
  <c r="F2192" i="10"/>
  <c r="Y2191" i="10"/>
  <c r="X2191" i="10"/>
  <c r="W2191" i="10"/>
  <c r="V2191" i="10"/>
  <c r="S2191" i="10"/>
  <c r="R2191" i="10"/>
  <c r="Q2191" i="10"/>
  <c r="AD2191" i="10" s="1"/>
  <c r="P2191" i="10"/>
  <c r="O2191" i="10"/>
  <c r="N2191" i="10"/>
  <c r="AB2191" i="10" s="1"/>
  <c r="M2191" i="10"/>
  <c r="L2191" i="10"/>
  <c r="K2191" i="10"/>
  <c r="J2191" i="10"/>
  <c r="I2191" i="10"/>
  <c r="H2191" i="10"/>
  <c r="AA2191" i="10" s="1"/>
  <c r="G2191" i="10"/>
  <c r="Z2191" i="10" s="1"/>
  <c r="F2191" i="10"/>
  <c r="Y2190" i="10"/>
  <c r="X2190" i="10"/>
  <c r="W2190" i="10"/>
  <c r="V2190" i="10"/>
  <c r="S2190" i="10"/>
  <c r="R2190" i="10"/>
  <c r="Q2190" i="10"/>
  <c r="AD2190" i="10" s="1"/>
  <c r="P2190" i="10"/>
  <c r="O2190" i="10"/>
  <c r="N2190" i="10"/>
  <c r="AB2190" i="10" s="1"/>
  <c r="M2190" i="10"/>
  <c r="L2190" i="10"/>
  <c r="K2190" i="10"/>
  <c r="J2190" i="10"/>
  <c r="I2190" i="10"/>
  <c r="H2190" i="10"/>
  <c r="AA2190" i="10" s="1"/>
  <c r="G2190" i="10"/>
  <c r="Z2190" i="10" s="1"/>
  <c r="F2190" i="10"/>
  <c r="Y2189" i="10"/>
  <c r="X2189" i="10"/>
  <c r="W2189" i="10"/>
  <c r="V2189" i="10"/>
  <c r="S2189" i="10"/>
  <c r="R2189" i="10"/>
  <c r="Q2189" i="10"/>
  <c r="AD2189" i="10" s="1"/>
  <c r="P2189" i="10"/>
  <c r="O2189" i="10"/>
  <c r="N2189" i="10"/>
  <c r="AB2189" i="10" s="1"/>
  <c r="M2189" i="10"/>
  <c r="L2189" i="10"/>
  <c r="K2189" i="10"/>
  <c r="J2189" i="10"/>
  <c r="I2189" i="10"/>
  <c r="H2189" i="10"/>
  <c r="AA2189" i="10" s="1"/>
  <c r="G2189" i="10"/>
  <c r="Z2189" i="10" s="1"/>
  <c r="F2189" i="10"/>
  <c r="Y2188" i="10"/>
  <c r="X2188" i="10"/>
  <c r="W2188" i="10"/>
  <c r="V2188" i="10"/>
  <c r="S2188" i="10"/>
  <c r="R2188" i="10"/>
  <c r="Q2188" i="10"/>
  <c r="AD2188" i="10" s="1"/>
  <c r="P2188" i="10"/>
  <c r="O2188" i="10"/>
  <c r="N2188" i="10"/>
  <c r="AB2188" i="10" s="1"/>
  <c r="M2188" i="10"/>
  <c r="L2188" i="10"/>
  <c r="K2188" i="10"/>
  <c r="J2188" i="10"/>
  <c r="I2188" i="10"/>
  <c r="H2188" i="10"/>
  <c r="AA2188" i="10" s="1"/>
  <c r="G2188" i="10"/>
  <c r="Z2188" i="10" s="1"/>
  <c r="F2188" i="10"/>
  <c r="Y2187" i="10"/>
  <c r="X2187" i="10"/>
  <c r="W2187" i="10"/>
  <c r="V2187" i="10"/>
  <c r="S2187" i="10"/>
  <c r="R2187" i="10"/>
  <c r="Q2187" i="10"/>
  <c r="AD2187" i="10" s="1"/>
  <c r="P2187" i="10"/>
  <c r="O2187" i="10"/>
  <c r="N2187" i="10"/>
  <c r="AB2187" i="10" s="1"/>
  <c r="M2187" i="10"/>
  <c r="L2187" i="10"/>
  <c r="K2187" i="10"/>
  <c r="J2187" i="10"/>
  <c r="I2187" i="10"/>
  <c r="H2187" i="10"/>
  <c r="AA2187" i="10" s="1"/>
  <c r="G2187" i="10"/>
  <c r="Z2187" i="10" s="1"/>
  <c r="F2187" i="10"/>
  <c r="Y2186" i="10"/>
  <c r="X2186" i="10"/>
  <c r="W2186" i="10"/>
  <c r="V2186" i="10"/>
  <c r="S2186" i="10"/>
  <c r="R2186" i="10"/>
  <c r="Q2186" i="10"/>
  <c r="AD2186" i="10" s="1"/>
  <c r="P2186" i="10"/>
  <c r="O2186" i="10"/>
  <c r="N2186" i="10"/>
  <c r="AB2186" i="10" s="1"/>
  <c r="M2186" i="10"/>
  <c r="L2186" i="10"/>
  <c r="K2186" i="10"/>
  <c r="J2186" i="10"/>
  <c r="I2186" i="10"/>
  <c r="H2186" i="10"/>
  <c r="AA2186" i="10" s="1"/>
  <c r="G2186" i="10"/>
  <c r="Z2186" i="10" s="1"/>
  <c r="F2186" i="10"/>
  <c r="Y2185" i="10"/>
  <c r="X2185" i="10"/>
  <c r="W2185" i="10"/>
  <c r="V2185" i="10"/>
  <c r="S2185" i="10"/>
  <c r="R2185" i="10"/>
  <c r="Q2185" i="10"/>
  <c r="AD2185" i="10" s="1"/>
  <c r="P2185" i="10"/>
  <c r="O2185" i="10"/>
  <c r="N2185" i="10"/>
  <c r="AB2185" i="10" s="1"/>
  <c r="M2185" i="10"/>
  <c r="L2185" i="10"/>
  <c r="K2185" i="10"/>
  <c r="J2185" i="10"/>
  <c r="I2185" i="10"/>
  <c r="H2185" i="10"/>
  <c r="AA2185" i="10" s="1"/>
  <c r="G2185" i="10"/>
  <c r="Z2185" i="10" s="1"/>
  <c r="F2185" i="10"/>
  <c r="Y2184" i="10"/>
  <c r="X2184" i="10"/>
  <c r="W2184" i="10"/>
  <c r="V2184" i="10"/>
  <c r="S2184" i="10"/>
  <c r="R2184" i="10"/>
  <c r="Q2184" i="10"/>
  <c r="AD2184" i="10" s="1"/>
  <c r="P2184" i="10"/>
  <c r="O2184" i="10"/>
  <c r="N2184" i="10"/>
  <c r="AB2184" i="10" s="1"/>
  <c r="M2184" i="10"/>
  <c r="L2184" i="10"/>
  <c r="K2184" i="10"/>
  <c r="J2184" i="10"/>
  <c r="I2184" i="10"/>
  <c r="H2184" i="10"/>
  <c r="AA2184" i="10" s="1"/>
  <c r="G2184" i="10"/>
  <c r="Z2184" i="10" s="1"/>
  <c r="F2184" i="10"/>
  <c r="Y2183" i="10"/>
  <c r="X2183" i="10"/>
  <c r="W2183" i="10"/>
  <c r="V2183" i="10"/>
  <c r="S2183" i="10"/>
  <c r="R2183" i="10"/>
  <c r="Q2183" i="10"/>
  <c r="AD2183" i="10" s="1"/>
  <c r="P2183" i="10"/>
  <c r="O2183" i="10"/>
  <c r="N2183" i="10"/>
  <c r="AB2183" i="10" s="1"/>
  <c r="M2183" i="10"/>
  <c r="L2183" i="10"/>
  <c r="K2183" i="10"/>
  <c r="J2183" i="10"/>
  <c r="I2183" i="10"/>
  <c r="H2183" i="10"/>
  <c r="AA2183" i="10" s="1"/>
  <c r="G2183" i="10"/>
  <c r="Z2183" i="10" s="1"/>
  <c r="F2183" i="10"/>
  <c r="Y2182" i="10"/>
  <c r="X2182" i="10"/>
  <c r="W2182" i="10"/>
  <c r="V2182" i="10"/>
  <c r="S2182" i="10"/>
  <c r="R2182" i="10"/>
  <c r="Q2182" i="10"/>
  <c r="AD2182" i="10" s="1"/>
  <c r="P2182" i="10"/>
  <c r="O2182" i="10"/>
  <c r="N2182" i="10"/>
  <c r="AB2182" i="10" s="1"/>
  <c r="M2182" i="10"/>
  <c r="L2182" i="10"/>
  <c r="K2182" i="10"/>
  <c r="J2182" i="10"/>
  <c r="I2182" i="10"/>
  <c r="H2182" i="10"/>
  <c r="AA2182" i="10" s="1"/>
  <c r="G2182" i="10"/>
  <c r="Z2182" i="10" s="1"/>
  <c r="F2182" i="10"/>
  <c r="Y2181" i="10"/>
  <c r="X2181" i="10"/>
  <c r="W2181" i="10"/>
  <c r="V2181" i="10"/>
  <c r="S2181" i="10"/>
  <c r="R2181" i="10"/>
  <c r="Q2181" i="10"/>
  <c r="AD2181" i="10" s="1"/>
  <c r="P2181" i="10"/>
  <c r="O2181" i="10"/>
  <c r="N2181" i="10"/>
  <c r="AB2181" i="10" s="1"/>
  <c r="M2181" i="10"/>
  <c r="L2181" i="10"/>
  <c r="K2181" i="10"/>
  <c r="J2181" i="10"/>
  <c r="I2181" i="10"/>
  <c r="H2181" i="10"/>
  <c r="AA2181" i="10" s="1"/>
  <c r="G2181" i="10"/>
  <c r="Z2181" i="10" s="1"/>
  <c r="F2181" i="10"/>
  <c r="Y2180" i="10"/>
  <c r="X2180" i="10"/>
  <c r="W2180" i="10"/>
  <c r="V2180" i="10"/>
  <c r="S2180" i="10"/>
  <c r="R2180" i="10"/>
  <c r="Q2180" i="10"/>
  <c r="AD2180" i="10" s="1"/>
  <c r="P2180" i="10"/>
  <c r="O2180" i="10"/>
  <c r="N2180" i="10"/>
  <c r="AB2180" i="10" s="1"/>
  <c r="M2180" i="10"/>
  <c r="L2180" i="10"/>
  <c r="K2180" i="10"/>
  <c r="J2180" i="10"/>
  <c r="I2180" i="10"/>
  <c r="H2180" i="10"/>
  <c r="AA2180" i="10" s="1"/>
  <c r="G2180" i="10"/>
  <c r="Z2180" i="10" s="1"/>
  <c r="F2180" i="10"/>
  <c r="Y2179" i="10"/>
  <c r="X2179" i="10"/>
  <c r="W2179" i="10"/>
  <c r="V2179" i="10"/>
  <c r="S2179" i="10"/>
  <c r="R2179" i="10"/>
  <c r="Q2179" i="10"/>
  <c r="AD2179" i="10" s="1"/>
  <c r="P2179" i="10"/>
  <c r="O2179" i="10"/>
  <c r="N2179" i="10"/>
  <c r="AB2179" i="10" s="1"/>
  <c r="M2179" i="10"/>
  <c r="L2179" i="10"/>
  <c r="K2179" i="10"/>
  <c r="J2179" i="10"/>
  <c r="I2179" i="10"/>
  <c r="H2179" i="10"/>
  <c r="AA2179" i="10" s="1"/>
  <c r="G2179" i="10"/>
  <c r="Z2179" i="10" s="1"/>
  <c r="F2179" i="10"/>
  <c r="Y2178" i="10"/>
  <c r="X2178" i="10"/>
  <c r="W2178" i="10"/>
  <c r="V2178" i="10"/>
  <c r="S2178" i="10"/>
  <c r="R2178" i="10"/>
  <c r="Q2178" i="10"/>
  <c r="AD2178" i="10" s="1"/>
  <c r="P2178" i="10"/>
  <c r="O2178" i="10"/>
  <c r="N2178" i="10"/>
  <c r="AB2178" i="10" s="1"/>
  <c r="M2178" i="10"/>
  <c r="L2178" i="10"/>
  <c r="K2178" i="10"/>
  <c r="J2178" i="10"/>
  <c r="I2178" i="10"/>
  <c r="H2178" i="10"/>
  <c r="AA2178" i="10" s="1"/>
  <c r="G2178" i="10"/>
  <c r="Z2178" i="10" s="1"/>
  <c r="F2178" i="10"/>
  <c r="Y2177" i="10"/>
  <c r="X2177" i="10"/>
  <c r="W2177" i="10"/>
  <c r="V2177" i="10"/>
  <c r="S2177" i="10"/>
  <c r="R2177" i="10"/>
  <c r="Q2177" i="10"/>
  <c r="AD2177" i="10" s="1"/>
  <c r="P2177" i="10"/>
  <c r="O2177" i="10"/>
  <c r="N2177" i="10"/>
  <c r="AB2177" i="10" s="1"/>
  <c r="M2177" i="10"/>
  <c r="L2177" i="10"/>
  <c r="K2177" i="10"/>
  <c r="J2177" i="10"/>
  <c r="I2177" i="10"/>
  <c r="H2177" i="10"/>
  <c r="AA2177" i="10" s="1"/>
  <c r="G2177" i="10"/>
  <c r="Z2177" i="10" s="1"/>
  <c r="F2177" i="10"/>
  <c r="Y2176" i="10"/>
  <c r="X2176" i="10"/>
  <c r="W2176" i="10"/>
  <c r="V2176" i="10"/>
  <c r="S2176" i="10"/>
  <c r="R2176" i="10"/>
  <c r="Q2176" i="10"/>
  <c r="AD2176" i="10" s="1"/>
  <c r="P2176" i="10"/>
  <c r="O2176" i="10"/>
  <c r="N2176" i="10"/>
  <c r="AB2176" i="10" s="1"/>
  <c r="M2176" i="10"/>
  <c r="L2176" i="10"/>
  <c r="K2176" i="10"/>
  <c r="J2176" i="10"/>
  <c r="I2176" i="10"/>
  <c r="H2176" i="10"/>
  <c r="AA2176" i="10" s="1"/>
  <c r="G2176" i="10"/>
  <c r="Z2176" i="10" s="1"/>
  <c r="F2176" i="10"/>
  <c r="Y2175" i="10"/>
  <c r="X2175" i="10"/>
  <c r="W2175" i="10"/>
  <c r="V2175" i="10"/>
  <c r="S2175" i="10"/>
  <c r="R2175" i="10"/>
  <c r="Q2175" i="10"/>
  <c r="AD2175" i="10" s="1"/>
  <c r="P2175" i="10"/>
  <c r="O2175" i="10"/>
  <c r="N2175" i="10"/>
  <c r="AB2175" i="10" s="1"/>
  <c r="M2175" i="10"/>
  <c r="L2175" i="10"/>
  <c r="K2175" i="10"/>
  <c r="J2175" i="10"/>
  <c r="I2175" i="10"/>
  <c r="H2175" i="10"/>
  <c r="AA2175" i="10" s="1"/>
  <c r="G2175" i="10"/>
  <c r="Z2175" i="10" s="1"/>
  <c r="F2175" i="10"/>
  <c r="Y2174" i="10"/>
  <c r="X2174" i="10"/>
  <c r="W2174" i="10"/>
  <c r="V2174" i="10"/>
  <c r="S2174" i="10"/>
  <c r="R2174" i="10"/>
  <c r="Q2174" i="10"/>
  <c r="AD2174" i="10" s="1"/>
  <c r="P2174" i="10"/>
  <c r="O2174" i="10"/>
  <c r="N2174" i="10"/>
  <c r="AB2174" i="10" s="1"/>
  <c r="M2174" i="10"/>
  <c r="L2174" i="10"/>
  <c r="K2174" i="10"/>
  <c r="J2174" i="10"/>
  <c r="I2174" i="10"/>
  <c r="H2174" i="10"/>
  <c r="AA2174" i="10" s="1"/>
  <c r="G2174" i="10"/>
  <c r="Z2174" i="10" s="1"/>
  <c r="F2174" i="10"/>
  <c r="Y2173" i="10"/>
  <c r="X2173" i="10"/>
  <c r="W2173" i="10"/>
  <c r="V2173" i="10"/>
  <c r="S2173" i="10"/>
  <c r="R2173" i="10"/>
  <c r="Q2173" i="10"/>
  <c r="AD2173" i="10" s="1"/>
  <c r="P2173" i="10"/>
  <c r="O2173" i="10"/>
  <c r="N2173" i="10"/>
  <c r="AB2173" i="10" s="1"/>
  <c r="M2173" i="10"/>
  <c r="L2173" i="10"/>
  <c r="K2173" i="10"/>
  <c r="J2173" i="10"/>
  <c r="I2173" i="10"/>
  <c r="H2173" i="10"/>
  <c r="AA2173" i="10" s="1"/>
  <c r="G2173" i="10"/>
  <c r="Z2173" i="10" s="1"/>
  <c r="F2173" i="10"/>
  <c r="Y2172" i="10"/>
  <c r="X2172" i="10"/>
  <c r="W2172" i="10"/>
  <c r="V2172" i="10"/>
  <c r="S2172" i="10"/>
  <c r="R2172" i="10"/>
  <c r="Q2172" i="10"/>
  <c r="AD2172" i="10" s="1"/>
  <c r="P2172" i="10"/>
  <c r="O2172" i="10"/>
  <c r="N2172" i="10"/>
  <c r="AB2172" i="10" s="1"/>
  <c r="M2172" i="10"/>
  <c r="L2172" i="10"/>
  <c r="K2172" i="10"/>
  <c r="J2172" i="10"/>
  <c r="I2172" i="10"/>
  <c r="H2172" i="10"/>
  <c r="AA2172" i="10" s="1"/>
  <c r="G2172" i="10"/>
  <c r="Z2172" i="10" s="1"/>
  <c r="F2172" i="10"/>
  <c r="Y2171" i="10"/>
  <c r="X2171" i="10"/>
  <c r="W2171" i="10"/>
  <c r="V2171" i="10"/>
  <c r="S2171" i="10"/>
  <c r="R2171" i="10"/>
  <c r="Q2171" i="10"/>
  <c r="AD2171" i="10" s="1"/>
  <c r="P2171" i="10"/>
  <c r="O2171" i="10"/>
  <c r="N2171" i="10"/>
  <c r="AB2171" i="10" s="1"/>
  <c r="M2171" i="10"/>
  <c r="L2171" i="10"/>
  <c r="K2171" i="10"/>
  <c r="J2171" i="10"/>
  <c r="I2171" i="10"/>
  <c r="H2171" i="10"/>
  <c r="AA2171" i="10" s="1"/>
  <c r="G2171" i="10"/>
  <c r="Z2171" i="10" s="1"/>
  <c r="F2171" i="10"/>
  <c r="Y2170" i="10"/>
  <c r="X2170" i="10"/>
  <c r="W2170" i="10"/>
  <c r="V2170" i="10"/>
  <c r="S2170" i="10"/>
  <c r="R2170" i="10"/>
  <c r="Q2170" i="10"/>
  <c r="AD2170" i="10" s="1"/>
  <c r="P2170" i="10"/>
  <c r="O2170" i="10"/>
  <c r="N2170" i="10"/>
  <c r="AB2170" i="10" s="1"/>
  <c r="M2170" i="10"/>
  <c r="L2170" i="10"/>
  <c r="K2170" i="10"/>
  <c r="J2170" i="10"/>
  <c r="I2170" i="10"/>
  <c r="H2170" i="10"/>
  <c r="AA2170" i="10" s="1"/>
  <c r="G2170" i="10"/>
  <c r="Z2170" i="10" s="1"/>
  <c r="F2170" i="10"/>
  <c r="Y2169" i="10"/>
  <c r="X2169" i="10"/>
  <c r="W2169" i="10"/>
  <c r="V2169" i="10"/>
  <c r="S2169" i="10"/>
  <c r="R2169" i="10"/>
  <c r="Q2169" i="10"/>
  <c r="AD2169" i="10" s="1"/>
  <c r="P2169" i="10"/>
  <c r="O2169" i="10"/>
  <c r="N2169" i="10"/>
  <c r="AB2169" i="10" s="1"/>
  <c r="M2169" i="10"/>
  <c r="L2169" i="10"/>
  <c r="K2169" i="10"/>
  <c r="J2169" i="10"/>
  <c r="I2169" i="10"/>
  <c r="H2169" i="10"/>
  <c r="AA2169" i="10" s="1"/>
  <c r="G2169" i="10"/>
  <c r="Z2169" i="10" s="1"/>
  <c r="F2169" i="10"/>
  <c r="Y2168" i="10"/>
  <c r="X2168" i="10"/>
  <c r="W2168" i="10"/>
  <c r="V2168" i="10"/>
  <c r="S2168" i="10"/>
  <c r="R2168" i="10"/>
  <c r="Q2168" i="10"/>
  <c r="AD2168" i="10" s="1"/>
  <c r="P2168" i="10"/>
  <c r="O2168" i="10"/>
  <c r="N2168" i="10"/>
  <c r="AB2168" i="10" s="1"/>
  <c r="M2168" i="10"/>
  <c r="L2168" i="10"/>
  <c r="K2168" i="10"/>
  <c r="J2168" i="10"/>
  <c r="I2168" i="10"/>
  <c r="H2168" i="10"/>
  <c r="AA2168" i="10" s="1"/>
  <c r="G2168" i="10"/>
  <c r="Z2168" i="10" s="1"/>
  <c r="F2168" i="10"/>
  <c r="Y2167" i="10"/>
  <c r="X2167" i="10"/>
  <c r="W2167" i="10"/>
  <c r="V2167" i="10"/>
  <c r="S2167" i="10"/>
  <c r="R2167" i="10"/>
  <c r="Q2167" i="10"/>
  <c r="AD2167" i="10" s="1"/>
  <c r="P2167" i="10"/>
  <c r="O2167" i="10"/>
  <c r="N2167" i="10"/>
  <c r="AB2167" i="10" s="1"/>
  <c r="M2167" i="10"/>
  <c r="L2167" i="10"/>
  <c r="K2167" i="10"/>
  <c r="J2167" i="10"/>
  <c r="I2167" i="10"/>
  <c r="H2167" i="10"/>
  <c r="AA2167" i="10" s="1"/>
  <c r="G2167" i="10"/>
  <c r="Z2167" i="10" s="1"/>
  <c r="F2167" i="10"/>
  <c r="Y2166" i="10"/>
  <c r="X2166" i="10"/>
  <c r="W2166" i="10"/>
  <c r="V2166" i="10"/>
  <c r="S2166" i="10"/>
  <c r="R2166" i="10"/>
  <c r="Q2166" i="10"/>
  <c r="AD2166" i="10" s="1"/>
  <c r="P2166" i="10"/>
  <c r="O2166" i="10"/>
  <c r="N2166" i="10"/>
  <c r="AB2166" i="10" s="1"/>
  <c r="M2166" i="10"/>
  <c r="L2166" i="10"/>
  <c r="K2166" i="10"/>
  <c r="J2166" i="10"/>
  <c r="I2166" i="10"/>
  <c r="H2166" i="10"/>
  <c r="AA2166" i="10" s="1"/>
  <c r="G2166" i="10"/>
  <c r="Z2166" i="10" s="1"/>
  <c r="F2166" i="10"/>
  <c r="Y2165" i="10"/>
  <c r="X2165" i="10"/>
  <c r="W2165" i="10"/>
  <c r="V2165" i="10"/>
  <c r="S2165" i="10"/>
  <c r="R2165" i="10"/>
  <c r="Q2165" i="10"/>
  <c r="AD2165" i="10" s="1"/>
  <c r="P2165" i="10"/>
  <c r="O2165" i="10"/>
  <c r="N2165" i="10"/>
  <c r="AB2165" i="10" s="1"/>
  <c r="M2165" i="10"/>
  <c r="L2165" i="10"/>
  <c r="K2165" i="10"/>
  <c r="J2165" i="10"/>
  <c r="I2165" i="10"/>
  <c r="H2165" i="10"/>
  <c r="AA2165" i="10" s="1"/>
  <c r="G2165" i="10"/>
  <c r="Z2165" i="10" s="1"/>
  <c r="F2165" i="10"/>
  <c r="Y2164" i="10"/>
  <c r="X2164" i="10"/>
  <c r="W2164" i="10"/>
  <c r="V2164" i="10"/>
  <c r="S2164" i="10"/>
  <c r="R2164" i="10"/>
  <c r="Q2164" i="10"/>
  <c r="AD2164" i="10" s="1"/>
  <c r="P2164" i="10"/>
  <c r="O2164" i="10"/>
  <c r="N2164" i="10"/>
  <c r="AB2164" i="10" s="1"/>
  <c r="M2164" i="10"/>
  <c r="L2164" i="10"/>
  <c r="K2164" i="10"/>
  <c r="J2164" i="10"/>
  <c r="I2164" i="10"/>
  <c r="H2164" i="10"/>
  <c r="AA2164" i="10" s="1"/>
  <c r="G2164" i="10"/>
  <c r="Z2164" i="10" s="1"/>
  <c r="F2164" i="10"/>
  <c r="Y2163" i="10"/>
  <c r="X2163" i="10"/>
  <c r="W2163" i="10"/>
  <c r="V2163" i="10"/>
  <c r="S2163" i="10"/>
  <c r="R2163" i="10"/>
  <c r="Q2163" i="10"/>
  <c r="AD2163" i="10" s="1"/>
  <c r="P2163" i="10"/>
  <c r="O2163" i="10"/>
  <c r="N2163" i="10"/>
  <c r="AB2163" i="10" s="1"/>
  <c r="M2163" i="10"/>
  <c r="L2163" i="10"/>
  <c r="K2163" i="10"/>
  <c r="J2163" i="10"/>
  <c r="I2163" i="10"/>
  <c r="H2163" i="10"/>
  <c r="AA2163" i="10" s="1"/>
  <c r="G2163" i="10"/>
  <c r="Z2163" i="10" s="1"/>
  <c r="F2163" i="10"/>
  <c r="Y2162" i="10"/>
  <c r="X2162" i="10"/>
  <c r="W2162" i="10"/>
  <c r="V2162" i="10"/>
  <c r="S2162" i="10"/>
  <c r="R2162" i="10"/>
  <c r="Q2162" i="10"/>
  <c r="AD2162" i="10" s="1"/>
  <c r="P2162" i="10"/>
  <c r="O2162" i="10"/>
  <c r="N2162" i="10"/>
  <c r="AB2162" i="10" s="1"/>
  <c r="M2162" i="10"/>
  <c r="L2162" i="10"/>
  <c r="K2162" i="10"/>
  <c r="J2162" i="10"/>
  <c r="I2162" i="10"/>
  <c r="H2162" i="10"/>
  <c r="AA2162" i="10" s="1"/>
  <c r="G2162" i="10"/>
  <c r="Z2162" i="10" s="1"/>
  <c r="F2162" i="10"/>
  <c r="Y2161" i="10"/>
  <c r="X2161" i="10"/>
  <c r="W2161" i="10"/>
  <c r="V2161" i="10"/>
  <c r="S2161" i="10"/>
  <c r="R2161" i="10"/>
  <c r="Q2161" i="10"/>
  <c r="AD2161" i="10" s="1"/>
  <c r="P2161" i="10"/>
  <c r="O2161" i="10"/>
  <c r="N2161" i="10"/>
  <c r="AB2161" i="10" s="1"/>
  <c r="M2161" i="10"/>
  <c r="L2161" i="10"/>
  <c r="K2161" i="10"/>
  <c r="J2161" i="10"/>
  <c r="I2161" i="10"/>
  <c r="H2161" i="10"/>
  <c r="AA2161" i="10" s="1"/>
  <c r="G2161" i="10"/>
  <c r="Z2161" i="10" s="1"/>
  <c r="F2161" i="10"/>
  <c r="Y2160" i="10"/>
  <c r="X2160" i="10"/>
  <c r="W2160" i="10"/>
  <c r="V2160" i="10"/>
  <c r="S2160" i="10"/>
  <c r="R2160" i="10"/>
  <c r="Q2160" i="10"/>
  <c r="AD2160" i="10" s="1"/>
  <c r="P2160" i="10"/>
  <c r="O2160" i="10"/>
  <c r="N2160" i="10"/>
  <c r="AB2160" i="10" s="1"/>
  <c r="M2160" i="10"/>
  <c r="L2160" i="10"/>
  <c r="K2160" i="10"/>
  <c r="J2160" i="10"/>
  <c r="I2160" i="10"/>
  <c r="H2160" i="10"/>
  <c r="AA2160" i="10" s="1"/>
  <c r="G2160" i="10"/>
  <c r="Z2160" i="10" s="1"/>
  <c r="F2160" i="10"/>
  <c r="Y2159" i="10"/>
  <c r="X2159" i="10"/>
  <c r="W2159" i="10"/>
  <c r="V2159" i="10"/>
  <c r="S2159" i="10"/>
  <c r="R2159" i="10"/>
  <c r="Q2159" i="10"/>
  <c r="AD2159" i="10" s="1"/>
  <c r="P2159" i="10"/>
  <c r="O2159" i="10"/>
  <c r="N2159" i="10"/>
  <c r="AB2159" i="10" s="1"/>
  <c r="M2159" i="10"/>
  <c r="L2159" i="10"/>
  <c r="K2159" i="10"/>
  <c r="J2159" i="10"/>
  <c r="I2159" i="10"/>
  <c r="H2159" i="10"/>
  <c r="AA2159" i="10" s="1"/>
  <c r="G2159" i="10"/>
  <c r="Z2159" i="10" s="1"/>
  <c r="F2159" i="10"/>
  <c r="Y2158" i="10"/>
  <c r="X2158" i="10"/>
  <c r="W2158" i="10"/>
  <c r="V2158" i="10"/>
  <c r="S2158" i="10"/>
  <c r="R2158" i="10"/>
  <c r="Q2158" i="10"/>
  <c r="AD2158" i="10" s="1"/>
  <c r="P2158" i="10"/>
  <c r="O2158" i="10"/>
  <c r="N2158" i="10"/>
  <c r="AB2158" i="10" s="1"/>
  <c r="M2158" i="10"/>
  <c r="L2158" i="10"/>
  <c r="K2158" i="10"/>
  <c r="J2158" i="10"/>
  <c r="I2158" i="10"/>
  <c r="H2158" i="10"/>
  <c r="AA2158" i="10" s="1"/>
  <c r="G2158" i="10"/>
  <c r="Z2158" i="10" s="1"/>
  <c r="F2158" i="10"/>
  <c r="Y2157" i="10"/>
  <c r="X2157" i="10"/>
  <c r="W2157" i="10"/>
  <c r="V2157" i="10"/>
  <c r="S2157" i="10"/>
  <c r="R2157" i="10"/>
  <c r="Q2157" i="10"/>
  <c r="AD2157" i="10" s="1"/>
  <c r="P2157" i="10"/>
  <c r="O2157" i="10"/>
  <c r="N2157" i="10"/>
  <c r="AB2157" i="10" s="1"/>
  <c r="M2157" i="10"/>
  <c r="L2157" i="10"/>
  <c r="K2157" i="10"/>
  <c r="J2157" i="10"/>
  <c r="I2157" i="10"/>
  <c r="H2157" i="10"/>
  <c r="AA2157" i="10" s="1"/>
  <c r="G2157" i="10"/>
  <c r="Z2157" i="10" s="1"/>
  <c r="F2157" i="10"/>
  <c r="Y2156" i="10"/>
  <c r="X2156" i="10"/>
  <c r="W2156" i="10"/>
  <c r="V2156" i="10"/>
  <c r="S2156" i="10"/>
  <c r="R2156" i="10"/>
  <c r="Q2156" i="10"/>
  <c r="AD2156" i="10" s="1"/>
  <c r="P2156" i="10"/>
  <c r="O2156" i="10"/>
  <c r="N2156" i="10"/>
  <c r="AB2156" i="10" s="1"/>
  <c r="M2156" i="10"/>
  <c r="L2156" i="10"/>
  <c r="K2156" i="10"/>
  <c r="J2156" i="10"/>
  <c r="I2156" i="10"/>
  <c r="H2156" i="10"/>
  <c r="AA2156" i="10" s="1"/>
  <c r="G2156" i="10"/>
  <c r="Z2156" i="10" s="1"/>
  <c r="F2156" i="10"/>
  <c r="Y2155" i="10"/>
  <c r="X2155" i="10"/>
  <c r="W2155" i="10"/>
  <c r="V2155" i="10"/>
  <c r="S2155" i="10"/>
  <c r="R2155" i="10"/>
  <c r="Q2155" i="10"/>
  <c r="AD2155" i="10" s="1"/>
  <c r="P2155" i="10"/>
  <c r="O2155" i="10"/>
  <c r="N2155" i="10"/>
  <c r="AB2155" i="10" s="1"/>
  <c r="M2155" i="10"/>
  <c r="L2155" i="10"/>
  <c r="K2155" i="10"/>
  <c r="J2155" i="10"/>
  <c r="I2155" i="10"/>
  <c r="H2155" i="10"/>
  <c r="AA2155" i="10" s="1"/>
  <c r="G2155" i="10"/>
  <c r="Z2155" i="10" s="1"/>
  <c r="F2155" i="10"/>
  <c r="Y2154" i="10"/>
  <c r="X2154" i="10"/>
  <c r="W2154" i="10"/>
  <c r="V2154" i="10"/>
  <c r="S2154" i="10"/>
  <c r="R2154" i="10"/>
  <c r="Q2154" i="10"/>
  <c r="AD2154" i="10" s="1"/>
  <c r="P2154" i="10"/>
  <c r="O2154" i="10"/>
  <c r="N2154" i="10"/>
  <c r="AB2154" i="10" s="1"/>
  <c r="M2154" i="10"/>
  <c r="L2154" i="10"/>
  <c r="K2154" i="10"/>
  <c r="J2154" i="10"/>
  <c r="I2154" i="10"/>
  <c r="H2154" i="10"/>
  <c r="AA2154" i="10" s="1"/>
  <c r="G2154" i="10"/>
  <c r="Z2154" i="10" s="1"/>
  <c r="F2154" i="10"/>
  <c r="Y2153" i="10"/>
  <c r="X2153" i="10"/>
  <c r="W2153" i="10"/>
  <c r="V2153" i="10"/>
  <c r="S2153" i="10"/>
  <c r="R2153" i="10"/>
  <c r="Q2153" i="10"/>
  <c r="AD2153" i="10" s="1"/>
  <c r="P2153" i="10"/>
  <c r="O2153" i="10"/>
  <c r="N2153" i="10"/>
  <c r="AB2153" i="10" s="1"/>
  <c r="M2153" i="10"/>
  <c r="L2153" i="10"/>
  <c r="K2153" i="10"/>
  <c r="J2153" i="10"/>
  <c r="I2153" i="10"/>
  <c r="H2153" i="10"/>
  <c r="AA2153" i="10" s="1"/>
  <c r="G2153" i="10"/>
  <c r="Z2153" i="10" s="1"/>
  <c r="F2153" i="10"/>
  <c r="Y2152" i="10"/>
  <c r="X2152" i="10"/>
  <c r="W2152" i="10"/>
  <c r="V2152" i="10"/>
  <c r="S2152" i="10"/>
  <c r="R2152" i="10"/>
  <c r="Q2152" i="10"/>
  <c r="AD2152" i="10" s="1"/>
  <c r="P2152" i="10"/>
  <c r="O2152" i="10"/>
  <c r="N2152" i="10"/>
  <c r="AB2152" i="10" s="1"/>
  <c r="M2152" i="10"/>
  <c r="L2152" i="10"/>
  <c r="K2152" i="10"/>
  <c r="J2152" i="10"/>
  <c r="I2152" i="10"/>
  <c r="H2152" i="10"/>
  <c r="AA2152" i="10" s="1"/>
  <c r="G2152" i="10"/>
  <c r="Z2152" i="10" s="1"/>
  <c r="F2152" i="10"/>
  <c r="Y2151" i="10"/>
  <c r="X2151" i="10"/>
  <c r="W2151" i="10"/>
  <c r="V2151" i="10"/>
  <c r="S2151" i="10"/>
  <c r="R2151" i="10"/>
  <c r="Q2151" i="10"/>
  <c r="AD2151" i="10" s="1"/>
  <c r="P2151" i="10"/>
  <c r="O2151" i="10"/>
  <c r="N2151" i="10"/>
  <c r="AB2151" i="10" s="1"/>
  <c r="M2151" i="10"/>
  <c r="L2151" i="10"/>
  <c r="K2151" i="10"/>
  <c r="J2151" i="10"/>
  <c r="I2151" i="10"/>
  <c r="H2151" i="10"/>
  <c r="AA2151" i="10" s="1"/>
  <c r="G2151" i="10"/>
  <c r="Z2151" i="10" s="1"/>
  <c r="F2151" i="10"/>
  <c r="Y2150" i="10"/>
  <c r="X2150" i="10"/>
  <c r="W2150" i="10"/>
  <c r="V2150" i="10"/>
  <c r="S2150" i="10"/>
  <c r="R2150" i="10"/>
  <c r="Q2150" i="10"/>
  <c r="AD2150" i="10" s="1"/>
  <c r="P2150" i="10"/>
  <c r="O2150" i="10"/>
  <c r="N2150" i="10"/>
  <c r="AB2150" i="10" s="1"/>
  <c r="M2150" i="10"/>
  <c r="L2150" i="10"/>
  <c r="K2150" i="10"/>
  <c r="J2150" i="10"/>
  <c r="I2150" i="10"/>
  <c r="H2150" i="10"/>
  <c r="AA2150" i="10" s="1"/>
  <c r="G2150" i="10"/>
  <c r="Z2150" i="10" s="1"/>
  <c r="F2150" i="10"/>
  <c r="Y2149" i="10"/>
  <c r="X2149" i="10"/>
  <c r="W2149" i="10"/>
  <c r="V2149" i="10"/>
  <c r="S2149" i="10"/>
  <c r="R2149" i="10"/>
  <c r="Q2149" i="10"/>
  <c r="AD2149" i="10" s="1"/>
  <c r="P2149" i="10"/>
  <c r="O2149" i="10"/>
  <c r="N2149" i="10"/>
  <c r="AB2149" i="10" s="1"/>
  <c r="M2149" i="10"/>
  <c r="L2149" i="10"/>
  <c r="K2149" i="10"/>
  <c r="J2149" i="10"/>
  <c r="I2149" i="10"/>
  <c r="H2149" i="10"/>
  <c r="AA2149" i="10" s="1"/>
  <c r="G2149" i="10"/>
  <c r="Z2149" i="10" s="1"/>
  <c r="F2149" i="10"/>
  <c r="Y2148" i="10"/>
  <c r="X2148" i="10"/>
  <c r="W2148" i="10"/>
  <c r="V2148" i="10"/>
  <c r="S2148" i="10"/>
  <c r="R2148" i="10"/>
  <c r="Q2148" i="10"/>
  <c r="AD2148" i="10" s="1"/>
  <c r="P2148" i="10"/>
  <c r="O2148" i="10"/>
  <c r="N2148" i="10"/>
  <c r="AB2148" i="10" s="1"/>
  <c r="M2148" i="10"/>
  <c r="L2148" i="10"/>
  <c r="K2148" i="10"/>
  <c r="J2148" i="10"/>
  <c r="I2148" i="10"/>
  <c r="H2148" i="10"/>
  <c r="AA2148" i="10" s="1"/>
  <c r="G2148" i="10"/>
  <c r="Z2148" i="10" s="1"/>
  <c r="F2148" i="10"/>
  <c r="Y2147" i="10"/>
  <c r="X2147" i="10"/>
  <c r="W2147" i="10"/>
  <c r="V2147" i="10"/>
  <c r="S2147" i="10"/>
  <c r="R2147" i="10"/>
  <c r="Q2147" i="10"/>
  <c r="AD2147" i="10" s="1"/>
  <c r="P2147" i="10"/>
  <c r="O2147" i="10"/>
  <c r="N2147" i="10"/>
  <c r="AB2147" i="10" s="1"/>
  <c r="M2147" i="10"/>
  <c r="L2147" i="10"/>
  <c r="K2147" i="10"/>
  <c r="J2147" i="10"/>
  <c r="I2147" i="10"/>
  <c r="H2147" i="10"/>
  <c r="AA2147" i="10" s="1"/>
  <c r="G2147" i="10"/>
  <c r="Z2147" i="10" s="1"/>
  <c r="F2147" i="10"/>
  <c r="Y2146" i="10"/>
  <c r="X2146" i="10"/>
  <c r="W2146" i="10"/>
  <c r="V2146" i="10"/>
  <c r="S2146" i="10"/>
  <c r="R2146" i="10"/>
  <c r="Q2146" i="10"/>
  <c r="AD2146" i="10" s="1"/>
  <c r="P2146" i="10"/>
  <c r="O2146" i="10"/>
  <c r="N2146" i="10"/>
  <c r="AB2146" i="10" s="1"/>
  <c r="M2146" i="10"/>
  <c r="L2146" i="10"/>
  <c r="K2146" i="10"/>
  <c r="J2146" i="10"/>
  <c r="I2146" i="10"/>
  <c r="H2146" i="10"/>
  <c r="AA2146" i="10" s="1"/>
  <c r="G2146" i="10"/>
  <c r="Z2146" i="10" s="1"/>
  <c r="F2146" i="10"/>
  <c r="Y2145" i="10"/>
  <c r="X2145" i="10"/>
  <c r="W2145" i="10"/>
  <c r="V2145" i="10"/>
  <c r="S2145" i="10"/>
  <c r="R2145" i="10"/>
  <c r="Q2145" i="10"/>
  <c r="AD2145" i="10" s="1"/>
  <c r="P2145" i="10"/>
  <c r="O2145" i="10"/>
  <c r="N2145" i="10"/>
  <c r="AB2145" i="10" s="1"/>
  <c r="M2145" i="10"/>
  <c r="L2145" i="10"/>
  <c r="K2145" i="10"/>
  <c r="J2145" i="10"/>
  <c r="I2145" i="10"/>
  <c r="H2145" i="10"/>
  <c r="AA2145" i="10" s="1"/>
  <c r="G2145" i="10"/>
  <c r="Z2145" i="10" s="1"/>
  <c r="F2145" i="10"/>
  <c r="Y2144" i="10"/>
  <c r="X2144" i="10"/>
  <c r="W2144" i="10"/>
  <c r="V2144" i="10"/>
  <c r="S2144" i="10"/>
  <c r="R2144" i="10"/>
  <c r="Q2144" i="10"/>
  <c r="AD2144" i="10" s="1"/>
  <c r="P2144" i="10"/>
  <c r="O2144" i="10"/>
  <c r="N2144" i="10"/>
  <c r="AB2144" i="10" s="1"/>
  <c r="M2144" i="10"/>
  <c r="L2144" i="10"/>
  <c r="K2144" i="10"/>
  <c r="J2144" i="10"/>
  <c r="I2144" i="10"/>
  <c r="H2144" i="10"/>
  <c r="AA2144" i="10" s="1"/>
  <c r="G2144" i="10"/>
  <c r="Z2144" i="10" s="1"/>
  <c r="F2144" i="10"/>
  <c r="Y2143" i="10"/>
  <c r="X2143" i="10"/>
  <c r="W2143" i="10"/>
  <c r="V2143" i="10"/>
  <c r="S2143" i="10"/>
  <c r="R2143" i="10"/>
  <c r="Q2143" i="10"/>
  <c r="AD2143" i="10" s="1"/>
  <c r="P2143" i="10"/>
  <c r="O2143" i="10"/>
  <c r="N2143" i="10"/>
  <c r="AB2143" i="10" s="1"/>
  <c r="M2143" i="10"/>
  <c r="L2143" i="10"/>
  <c r="K2143" i="10"/>
  <c r="J2143" i="10"/>
  <c r="I2143" i="10"/>
  <c r="H2143" i="10"/>
  <c r="AA2143" i="10" s="1"/>
  <c r="G2143" i="10"/>
  <c r="Z2143" i="10" s="1"/>
  <c r="F2143" i="10"/>
  <c r="Y2142" i="10"/>
  <c r="X2142" i="10"/>
  <c r="W2142" i="10"/>
  <c r="V2142" i="10"/>
  <c r="S2142" i="10"/>
  <c r="R2142" i="10"/>
  <c r="Q2142" i="10"/>
  <c r="AD2142" i="10" s="1"/>
  <c r="P2142" i="10"/>
  <c r="O2142" i="10"/>
  <c r="N2142" i="10"/>
  <c r="AB2142" i="10" s="1"/>
  <c r="M2142" i="10"/>
  <c r="L2142" i="10"/>
  <c r="K2142" i="10"/>
  <c r="J2142" i="10"/>
  <c r="I2142" i="10"/>
  <c r="H2142" i="10"/>
  <c r="AA2142" i="10" s="1"/>
  <c r="G2142" i="10"/>
  <c r="Z2142" i="10" s="1"/>
  <c r="F2142" i="10"/>
  <c r="Y2141" i="10"/>
  <c r="X2141" i="10"/>
  <c r="W2141" i="10"/>
  <c r="V2141" i="10"/>
  <c r="S2141" i="10"/>
  <c r="R2141" i="10"/>
  <c r="Q2141" i="10"/>
  <c r="AD2141" i="10" s="1"/>
  <c r="P2141" i="10"/>
  <c r="O2141" i="10"/>
  <c r="N2141" i="10"/>
  <c r="AB2141" i="10" s="1"/>
  <c r="M2141" i="10"/>
  <c r="L2141" i="10"/>
  <c r="K2141" i="10"/>
  <c r="J2141" i="10"/>
  <c r="I2141" i="10"/>
  <c r="H2141" i="10"/>
  <c r="AA2141" i="10" s="1"/>
  <c r="G2141" i="10"/>
  <c r="Z2141" i="10" s="1"/>
  <c r="F2141" i="10"/>
  <c r="Y2140" i="10"/>
  <c r="X2140" i="10"/>
  <c r="W2140" i="10"/>
  <c r="V2140" i="10"/>
  <c r="S2140" i="10"/>
  <c r="R2140" i="10"/>
  <c r="Q2140" i="10"/>
  <c r="AD2140" i="10" s="1"/>
  <c r="P2140" i="10"/>
  <c r="O2140" i="10"/>
  <c r="N2140" i="10"/>
  <c r="AB2140" i="10" s="1"/>
  <c r="M2140" i="10"/>
  <c r="L2140" i="10"/>
  <c r="K2140" i="10"/>
  <c r="J2140" i="10"/>
  <c r="I2140" i="10"/>
  <c r="H2140" i="10"/>
  <c r="AA2140" i="10" s="1"/>
  <c r="G2140" i="10"/>
  <c r="Z2140" i="10" s="1"/>
  <c r="F2140" i="10"/>
  <c r="Y2139" i="10"/>
  <c r="X2139" i="10"/>
  <c r="W2139" i="10"/>
  <c r="V2139" i="10"/>
  <c r="S2139" i="10"/>
  <c r="R2139" i="10"/>
  <c r="Q2139" i="10"/>
  <c r="AD2139" i="10" s="1"/>
  <c r="P2139" i="10"/>
  <c r="O2139" i="10"/>
  <c r="N2139" i="10"/>
  <c r="AB2139" i="10" s="1"/>
  <c r="M2139" i="10"/>
  <c r="L2139" i="10"/>
  <c r="K2139" i="10"/>
  <c r="J2139" i="10"/>
  <c r="I2139" i="10"/>
  <c r="H2139" i="10"/>
  <c r="AA2139" i="10" s="1"/>
  <c r="G2139" i="10"/>
  <c r="Z2139" i="10" s="1"/>
  <c r="F2139" i="10"/>
  <c r="Y2138" i="10"/>
  <c r="X2138" i="10"/>
  <c r="W2138" i="10"/>
  <c r="V2138" i="10"/>
  <c r="S2138" i="10"/>
  <c r="R2138" i="10"/>
  <c r="Q2138" i="10"/>
  <c r="AD2138" i="10" s="1"/>
  <c r="P2138" i="10"/>
  <c r="O2138" i="10"/>
  <c r="N2138" i="10"/>
  <c r="AB2138" i="10" s="1"/>
  <c r="M2138" i="10"/>
  <c r="L2138" i="10"/>
  <c r="K2138" i="10"/>
  <c r="J2138" i="10"/>
  <c r="I2138" i="10"/>
  <c r="H2138" i="10"/>
  <c r="AA2138" i="10" s="1"/>
  <c r="G2138" i="10"/>
  <c r="Z2138" i="10" s="1"/>
  <c r="F2138" i="10"/>
  <c r="Y2137" i="10"/>
  <c r="X2137" i="10"/>
  <c r="W2137" i="10"/>
  <c r="V2137" i="10"/>
  <c r="S2137" i="10"/>
  <c r="R2137" i="10"/>
  <c r="Q2137" i="10"/>
  <c r="AD2137" i="10" s="1"/>
  <c r="P2137" i="10"/>
  <c r="O2137" i="10"/>
  <c r="N2137" i="10"/>
  <c r="AB2137" i="10" s="1"/>
  <c r="M2137" i="10"/>
  <c r="L2137" i="10"/>
  <c r="K2137" i="10"/>
  <c r="J2137" i="10"/>
  <c r="I2137" i="10"/>
  <c r="H2137" i="10"/>
  <c r="AA2137" i="10" s="1"/>
  <c r="G2137" i="10"/>
  <c r="Z2137" i="10" s="1"/>
  <c r="F2137" i="10"/>
  <c r="Y2136" i="10"/>
  <c r="X2136" i="10"/>
  <c r="W2136" i="10"/>
  <c r="V2136" i="10"/>
  <c r="S2136" i="10"/>
  <c r="R2136" i="10"/>
  <c r="Q2136" i="10"/>
  <c r="AD2136" i="10" s="1"/>
  <c r="P2136" i="10"/>
  <c r="O2136" i="10"/>
  <c r="N2136" i="10"/>
  <c r="AB2136" i="10" s="1"/>
  <c r="M2136" i="10"/>
  <c r="L2136" i="10"/>
  <c r="K2136" i="10"/>
  <c r="J2136" i="10"/>
  <c r="I2136" i="10"/>
  <c r="H2136" i="10"/>
  <c r="AA2136" i="10" s="1"/>
  <c r="G2136" i="10"/>
  <c r="Z2136" i="10" s="1"/>
  <c r="F2136" i="10"/>
  <c r="Y2135" i="10"/>
  <c r="X2135" i="10"/>
  <c r="W2135" i="10"/>
  <c r="V2135" i="10"/>
  <c r="S2135" i="10"/>
  <c r="R2135" i="10"/>
  <c r="Q2135" i="10"/>
  <c r="AD2135" i="10" s="1"/>
  <c r="P2135" i="10"/>
  <c r="O2135" i="10"/>
  <c r="N2135" i="10"/>
  <c r="AB2135" i="10" s="1"/>
  <c r="M2135" i="10"/>
  <c r="L2135" i="10"/>
  <c r="K2135" i="10"/>
  <c r="J2135" i="10"/>
  <c r="I2135" i="10"/>
  <c r="H2135" i="10"/>
  <c r="AA2135" i="10" s="1"/>
  <c r="G2135" i="10"/>
  <c r="Z2135" i="10" s="1"/>
  <c r="F2135" i="10"/>
  <c r="Y2134" i="10"/>
  <c r="X2134" i="10"/>
  <c r="W2134" i="10"/>
  <c r="V2134" i="10"/>
  <c r="S2134" i="10"/>
  <c r="R2134" i="10"/>
  <c r="Q2134" i="10"/>
  <c r="AD2134" i="10" s="1"/>
  <c r="P2134" i="10"/>
  <c r="O2134" i="10"/>
  <c r="N2134" i="10"/>
  <c r="AB2134" i="10" s="1"/>
  <c r="M2134" i="10"/>
  <c r="L2134" i="10"/>
  <c r="K2134" i="10"/>
  <c r="J2134" i="10"/>
  <c r="I2134" i="10"/>
  <c r="H2134" i="10"/>
  <c r="AA2134" i="10" s="1"/>
  <c r="G2134" i="10"/>
  <c r="Z2134" i="10" s="1"/>
  <c r="F2134" i="10"/>
  <c r="Y2133" i="10"/>
  <c r="X2133" i="10"/>
  <c r="W2133" i="10"/>
  <c r="V2133" i="10"/>
  <c r="S2133" i="10"/>
  <c r="R2133" i="10"/>
  <c r="Q2133" i="10"/>
  <c r="AD2133" i="10" s="1"/>
  <c r="P2133" i="10"/>
  <c r="O2133" i="10"/>
  <c r="N2133" i="10"/>
  <c r="AB2133" i="10" s="1"/>
  <c r="M2133" i="10"/>
  <c r="L2133" i="10"/>
  <c r="K2133" i="10"/>
  <c r="J2133" i="10"/>
  <c r="I2133" i="10"/>
  <c r="H2133" i="10"/>
  <c r="AA2133" i="10" s="1"/>
  <c r="G2133" i="10"/>
  <c r="Z2133" i="10" s="1"/>
  <c r="F2133" i="10"/>
  <c r="Y2132" i="10"/>
  <c r="X2132" i="10"/>
  <c r="W2132" i="10"/>
  <c r="V2132" i="10"/>
  <c r="S2132" i="10"/>
  <c r="R2132" i="10"/>
  <c r="Q2132" i="10"/>
  <c r="AD2132" i="10" s="1"/>
  <c r="P2132" i="10"/>
  <c r="O2132" i="10"/>
  <c r="N2132" i="10"/>
  <c r="AB2132" i="10" s="1"/>
  <c r="M2132" i="10"/>
  <c r="L2132" i="10"/>
  <c r="K2132" i="10"/>
  <c r="J2132" i="10"/>
  <c r="I2132" i="10"/>
  <c r="H2132" i="10"/>
  <c r="AA2132" i="10" s="1"/>
  <c r="G2132" i="10"/>
  <c r="Z2132" i="10" s="1"/>
  <c r="F2132" i="10"/>
  <c r="Y2131" i="10"/>
  <c r="X2131" i="10"/>
  <c r="W2131" i="10"/>
  <c r="V2131" i="10"/>
  <c r="S2131" i="10"/>
  <c r="R2131" i="10"/>
  <c r="Q2131" i="10"/>
  <c r="AD2131" i="10" s="1"/>
  <c r="P2131" i="10"/>
  <c r="O2131" i="10"/>
  <c r="N2131" i="10"/>
  <c r="AB2131" i="10" s="1"/>
  <c r="M2131" i="10"/>
  <c r="L2131" i="10"/>
  <c r="K2131" i="10"/>
  <c r="J2131" i="10"/>
  <c r="I2131" i="10"/>
  <c r="H2131" i="10"/>
  <c r="AA2131" i="10" s="1"/>
  <c r="G2131" i="10"/>
  <c r="Z2131" i="10" s="1"/>
  <c r="F2131" i="10"/>
  <c r="Y2130" i="10"/>
  <c r="X2130" i="10"/>
  <c r="W2130" i="10"/>
  <c r="V2130" i="10"/>
  <c r="S2130" i="10"/>
  <c r="R2130" i="10"/>
  <c r="Q2130" i="10"/>
  <c r="AD2130" i="10" s="1"/>
  <c r="P2130" i="10"/>
  <c r="O2130" i="10"/>
  <c r="N2130" i="10"/>
  <c r="AB2130" i="10" s="1"/>
  <c r="M2130" i="10"/>
  <c r="L2130" i="10"/>
  <c r="K2130" i="10"/>
  <c r="J2130" i="10"/>
  <c r="I2130" i="10"/>
  <c r="H2130" i="10"/>
  <c r="AA2130" i="10" s="1"/>
  <c r="G2130" i="10"/>
  <c r="Z2130" i="10" s="1"/>
  <c r="F2130" i="10"/>
  <c r="Y2129" i="10"/>
  <c r="X2129" i="10"/>
  <c r="W2129" i="10"/>
  <c r="V2129" i="10"/>
  <c r="S2129" i="10"/>
  <c r="R2129" i="10"/>
  <c r="Q2129" i="10"/>
  <c r="AD2129" i="10" s="1"/>
  <c r="P2129" i="10"/>
  <c r="O2129" i="10"/>
  <c r="N2129" i="10"/>
  <c r="AB2129" i="10" s="1"/>
  <c r="M2129" i="10"/>
  <c r="L2129" i="10"/>
  <c r="K2129" i="10"/>
  <c r="J2129" i="10"/>
  <c r="I2129" i="10"/>
  <c r="H2129" i="10"/>
  <c r="AA2129" i="10" s="1"/>
  <c r="G2129" i="10"/>
  <c r="Z2129" i="10" s="1"/>
  <c r="F2129" i="10"/>
  <c r="Y2128" i="10"/>
  <c r="X2128" i="10"/>
  <c r="W2128" i="10"/>
  <c r="V2128" i="10"/>
  <c r="S2128" i="10"/>
  <c r="R2128" i="10"/>
  <c r="Q2128" i="10"/>
  <c r="AD2128" i="10" s="1"/>
  <c r="P2128" i="10"/>
  <c r="O2128" i="10"/>
  <c r="N2128" i="10"/>
  <c r="AB2128" i="10" s="1"/>
  <c r="M2128" i="10"/>
  <c r="L2128" i="10"/>
  <c r="K2128" i="10"/>
  <c r="J2128" i="10"/>
  <c r="I2128" i="10"/>
  <c r="H2128" i="10"/>
  <c r="AA2128" i="10" s="1"/>
  <c r="G2128" i="10"/>
  <c r="Z2128" i="10" s="1"/>
  <c r="F2128" i="10"/>
  <c r="Y2127" i="10"/>
  <c r="X2127" i="10"/>
  <c r="W2127" i="10"/>
  <c r="V2127" i="10"/>
  <c r="S2127" i="10"/>
  <c r="R2127" i="10"/>
  <c r="Q2127" i="10"/>
  <c r="AD2127" i="10" s="1"/>
  <c r="P2127" i="10"/>
  <c r="O2127" i="10"/>
  <c r="N2127" i="10"/>
  <c r="AB2127" i="10" s="1"/>
  <c r="M2127" i="10"/>
  <c r="L2127" i="10"/>
  <c r="K2127" i="10"/>
  <c r="J2127" i="10"/>
  <c r="I2127" i="10"/>
  <c r="H2127" i="10"/>
  <c r="AA2127" i="10" s="1"/>
  <c r="G2127" i="10"/>
  <c r="Z2127" i="10" s="1"/>
  <c r="F2127" i="10"/>
  <c r="Y2126" i="10"/>
  <c r="X2126" i="10"/>
  <c r="W2126" i="10"/>
  <c r="V2126" i="10"/>
  <c r="S2126" i="10"/>
  <c r="R2126" i="10"/>
  <c r="Q2126" i="10"/>
  <c r="AD2126" i="10" s="1"/>
  <c r="P2126" i="10"/>
  <c r="O2126" i="10"/>
  <c r="N2126" i="10"/>
  <c r="AB2126" i="10" s="1"/>
  <c r="M2126" i="10"/>
  <c r="L2126" i="10"/>
  <c r="K2126" i="10"/>
  <c r="J2126" i="10"/>
  <c r="I2126" i="10"/>
  <c r="H2126" i="10"/>
  <c r="AA2126" i="10" s="1"/>
  <c r="G2126" i="10"/>
  <c r="Z2126" i="10" s="1"/>
  <c r="F2126" i="10"/>
  <c r="Y2125" i="10"/>
  <c r="X2125" i="10"/>
  <c r="W2125" i="10"/>
  <c r="V2125" i="10"/>
  <c r="S2125" i="10"/>
  <c r="R2125" i="10"/>
  <c r="Q2125" i="10"/>
  <c r="AD2125" i="10" s="1"/>
  <c r="P2125" i="10"/>
  <c r="O2125" i="10"/>
  <c r="N2125" i="10"/>
  <c r="AB2125" i="10" s="1"/>
  <c r="M2125" i="10"/>
  <c r="L2125" i="10"/>
  <c r="K2125" i="10"/>
  <c r="J2125" i="10"/>
  <c r="I2125" i="10"/>
  <c r="H2125" i="10"/>
  <c r="AA2125" i="10" s="1"/>
  <c r="G2125" i="10"/>
  <c r="Z2125" i="10" s="1"/>
  <c r="F2125" i="10"/>
  <c r="Y2124" i="10"/>
  <c r="X2124" i="10"/>
  <c r="W2124" i="10"/>
  <c r="V2124" i="10"/>
  <c r="S2124" i="10"/>
  <c r="R2124" i="10"/>
  <c r="Q2124" i="10"/>
  <c r="AD2124" i="10" s="1"/>
  <c r="P2124" i="10"/>
  <c r="O2124" i="10"/>
  <c r="N2124" i="10"/>
  <c r="AB2124" i="10" s="1"/>
  <c r="M2124" i="10"/>
  <c r="L2124" i="10"/>
  <c r="K2124" i="10"/>
  <c r="J2124" i="10"/>
  <c r="I2124" i="10"/>
  <c r="H2124" i="10"/>
  <c r="AA2124" i="10" s="1"/>
  <c r="G2124" i="10"/>
  <c r="Z2124" i="10" s="1"/>
  <c r="F2124" i="10"/>
  <c r="Y2123" i="10"/>
  <c r="X2123" i="10"/>
  <c r="W2123" i="10"/>
  <c r="V2123" i="10"/>
  <c r="S2123" i="10"/>
  <c r="R2123" i="10"/>
  <c r="Q2123" i="10"/>
  <c r="AD2123" i="10" s="1"/>
  <c r="P2123" i="10"/>
  <c r="O2123" i="10"/>
  <c r="N2123" i="10"/>
  <c r="AB2123" i="10" s="1"/>
  <c r="M2123" i="10"/>
  <c r="L2123" i="10"/>
  <c r="K2123" i="10"/>
  <c r="J2123" i="10"/>
  <c r="I2123" i="10"/>
  <c r="H2123" i="10"/>
  <c r="AA2123" i="10" s="1"/>
  <c r="G2123" i="10"/>
  <c r="Z2123" i="10" s="1"/>
  <c r="F2123" i="10"/>
  <c r="Y2122" i="10"/>
  <c r="X2122" i="10"/>
  <c r="W2122" i="10"/>
  <c r="V2122" i="10"/>
  <c r="S2122" i="10"/>
  <c r="R2122" i="10"/>
  <c r="Q2122" i="10"/>
  <c r="AD2122" i="10" s="1"/>
  <c r="P2122" i="10"/>
  <c r="O2122" i="10"/>
  <c r="N2122" i="10"/>
  <c r="AB2122" i="10" s="1"/>
  <c r="M2122" i="10"/>
  <c r="L2122" i="10"/>
  <c r="K2122" i="10"/>
  <c r="J2122" i="10"/>
  <c r="I2122" i="10"/>
  <c r="H2122" i="10"/>
  <c r="AA2122" i="10" s="1"/>
  <c r="G2122" i="10"/>
  <c r="Z2122" i="10" s="1"/>
  <c r="F2122" i="10"/>
  <c r="Y2121" i="10"/>
  <c r="X2121" i="10"/>
  <c r="W2121" i="10"/>
  <c r="V2121" i="10"/>
  <c r="S2121" i="10"/>
  <c r="R2121" i="10"/>
  <c r="Q2121" i="10"/>
  <c r="AD2121" i="10" s="1"/>
  <c r="P2121" i="10"/>
  <c r="O2121" i="10"/>
  <c r="N2121" i="10"/>
  <c r="AB2121" i="10" s="1"/>
  <c r="M2121" i="10"/>
  <c r="L2121" i="10"/>
  <c r="K2121" i="10"/>
  <c r="J2121" i="10"/>
  <c r="I2121" i="10"/>
  <c r="H2121" i="10"/>
  <c r="AA2121" i="10" s="1"/>
  <c r="G2121" i="10"/>
  <c r="Z2121" i="10" s="1"/>
  <c r="F2121" i="10"/>
  <c r="Y2120" i="10"/>
  <c r="X2120" i="10"/>
  <c r="W2120" i="10"/>
  <c r="V2120" i="10"/>
  <c r="S2120" i="10"/>
  <c r="R2120" i="10"/>
  <c r="Q2120" i="10"/>
  <c r="AD2120" i="10" s="1"/>
  <c r="P2120" i="10"/>
  <c r="O2120" i="10"/>
  <c r="N2120" i="10"/>
  <c r="AB2120" i="10" s="1"/>
  <c r="M2120" i="10"/>
  <c r="L2120" i="10"/>
  <c r="K2120" i="10"/>
  <c r="J2120" i="10"/>
  <c r="I2120" i="10"/>
  <c r="H2120" i="10"/>
  <c r="AA2120" i="10" s="1"/>
  <c r="G2120" i="10"/>
  <c r="Z2120" i="10" s="1"/>
  <c r="F2120" i="10"/>
  <c r="Y2119" i="10"/>
  <c r="X2119" i="10"/>
  <c r="W2119" i="10"/>
  <c r="V2119" i="10"/>
  <c r="S2119" i="10"/>
  <c r="R2119" i="10"/>
  <c r="Q2119" i="10"/>
  <c r="AD2119" i="10" s="1"/>
  <c r="P2119" i="10"/>
  <c r="O2119" i="10"/>
  <c r="N2119" i="10"/>
  <c r="AB2119" i="10" s="1"/>
  <c r="M2119" i="10"/>
  <c r="L2119" i="10"/>
  <c r="K2119" i="10"/>
  <c r="J2119" i="10"/>
  <c r="I2119" i="10"/>
  <c r="H2119" i="10"/>
  <c r="AA2119" i="10" s="1"/>
  <c r="G2119" i="10"/>
  <c r="Z2119" i="10" s="1"/>
  <c r="F2119" i="10"/>
  <c r="Y2118" i="10"/>
  <c r="X2118" i="10"/>
  <c r="W2118" i="10"/>
  <c r="V2118" i="10"/>
  <c r="S2118" i="10"/>
  <c r="R2118" i="10"/>
  <c r="Q2118" i="10"/>
  <c r="AD2118" i="10" s="1"/>
  <c r="P2118" i="10"/>
  <c r="O2118" i="10"/>
  <c r="N2118" i="10"/>
  <c r="AB2118" i="10" s="1"/>
  <c r="M2118" i="10"/>
  <c r="L2118" i="10"/>
  <c r="K2118" i="10"/>
  <c r="J2118" i="10"/>
  <c r="I2118" i="10"/>
  <c r="H2118" i="10"/>
  <c r="AA2118" i="10" s="1"/>
  <c r="G2118" i="10"/>
  <c r="Z2118" i="10" s="1"/>
  <c r="F2118" i="10"/>
  <c r="Y2117" i="10"/>
  <c r="X2117" i="10"/>
  <c r="W2117" i="10"/>
  <c r="V2117" i="10"/>
  <c r="S2117" i="10"/>
  <c r="R2117" i="10"/>
  <c r="Q2117" i="10"/>
  <c r="AD2117" i="10" s="1"/>
  <c r="P2117" i="10"/>
  <c r="O2117" i="10"/>
  <c r="N2117" i="10"/>
  <c r="AB2117" i="10" s="1"/>
  <c r="M2117" i="10"/>
  <c r="L2117" i="10"/>
  <c r="K2117" i="10"/>
  <c r="J2117" i="10"/>
  <c r="I2117" i="10"/>
  <c r="H2117" i="10"/>
  <c r="AA2117" i="10" s="1"/>
  <c r="G2117" i="10"/>
  <c r="Z2117" i="10" s="1"/>
  <c r="F2117" i="10"/>
  <c r="Y2116" i="10"/>
  <c r="X2116" i="10"/>
  <c r="W2116" i="10"/>
  <c r="V2116" i="10"/>
  <c r="S2116" i="10"/>
  <c r="R2116" i="10"/>
  <c r="Q2116" i="10"/>
  <c r="AD2116" i="10" s="1"/>
  <c r="P2116" i="10"/>
  <c r="O2116" i="10"/>
  <c r="N2116" i="10"/>
  <c r="AB2116" i="10" s="1"/>
  <c r="M2116" i="10"/>
  <c r="L2116" i="10"/>
  <c r="K2116" i="10"/>
  <c r="J2116" i="10"/>
  <c r="I2116" i="10"/>
  <c r="H2116" i="10"/>
  <c r="AA2116" i="10" s="1"/>
  <c r="G2116" i="10"/>
  <c r="Z2116" i="10" s="1"/>
  <c r="F2116" i="10"/>
  <c r="Y2115" i="10"/>
  <c r="X2115" i="10"/>
  <c r="W2115" i="10"/>
  <c r="V2115" i="10"/>
  <c r="S2115" i="10"/>
  <c r="R2115" i="10"/>
  <c r="Q2115" i="10"/>
  <c r="AD2115" i="10" s="1"/>
  <c r="P2115" i="10"/>
  <c r="O2115" i="10"/>
  <c r="N2115" i="10"/>
  <c r="AB2115" i="10" s="1"/>
  <c r="M2115" i="10"/>
  <c r="L2115" i="10"/>
  <c r="K2115" i="10"/>
  <c r="J2115" i="10"/>
  <c r="I2115" i="10"/>
  <c r="H2115" i="10"/>
  <c r="AA2115" i="10" s="1"/>
  <c r="G2115" i="10"/>
  <c r="Z2115" i="10" s="1"/>
  <c r="F2115" i="10"/>
  <c r="Y2114" i="10"/>
  <c r="X2114" i="10"/>
  <c r="W2114" i="10"/>
  <c r="V2114" i="10"/>
  <c r="S2114" i="10"/>
  <c r="R2114" i="10"/>
  <c r="Q2114" i="10"/>
  <c r="AD2114" i="10" s="1"/>
  <c r="P2114" i="10"/>
  <c r="O2114" i="10"/>
  <c r="N2114" i="10"/>
  <c r="AB2114" i="10" s="1"/>
  <c r="M2114" i="10"/>
  <c r="L2114" i="10"/>
  <c r="K2114" i="10"/>
  <c r="J2114" i="10"/>
  <c r="I2114" i="10"/>
  <c r="H2114" i="10"/>
  <c r="AA2114" i="10" s="1"/>
  <c r="G2114" i="10"/>
  <c r="Z2114" i="10" s="1"/>
  <c r="F2114" i="10"/>
  <c r="Y2113" i="10"/>
  <c r="X2113" i="10"/>
  <c r="W2113" i="10"/>
  <c r="V2113" i="10"/>
  <c r="S2113" i="10"/>
  <c r="R2113" i="10"/>
  <c r="Q2113" i="10"/>
  <c r="AD2113" i="10" s="1"/>
  <c r="P2113" i="10"/>
  <c r="O2113" i="10"/>
  <c r="N2113" i="10"/>
  <c r="AB2113" i="10" s="1"/>
  <c r="M2113" i="10"/>
  <c r="L2113" i="10"/>
  <c r="K2113" i="10"/>
  <c r="J2113" i="10"/>
  <c r="I2113" i="10"/>
  <c r="H2113" i="10"/>
  <c r="AA2113" i="10" s="1"/>
  <c r="G2113" i="10"/>
  <c r="Z2113" i="10" s="1"/>
  <c r="F2113" i="10"/>
  <c r="Y2112" i="10"/>
  <c r="X2112" i="10"/>
  <c r="W2112" i="10"/>
  <c r="V2112" i="10"/>
  <c r="S2112" i="10"/>
  <c r="R2112" i="10"/>
  <c r="Q2112" i="10"/>
  <c r="AD2112" i="10" s="1"/>
  <c r="P2112" i="10"/>
  <c r="O2112" i="10"/>
  <c r="N2112" i="10"/>
  <c r="AB2112" i="10" s="1"/>
  <c r="M2112" i="10"/>
  <c r="L2112" i="10"/>
  <c r="K2112" i="10"/>
  <c r="J2112" i="10"/>
  <c r="I2112" i="10"/>
  <c r="H2112" i="10"/>
  <c r="AA2112" i="10" s="1"/>
  <c r="G2112" i="10"/>
  <c r="Z2112" i="10" s="1"/>
  <c r="F2112" i="10"/>
  <c r="Y2111" i="10"/>
  <c r="X2111" i="10"/>
  <c r="W2111" i="10"/>
  <c r="V2111" i="10"/>
  <c r="S2111" i="10"/>
  <c r="R2111" i="10"/>
  <c r="Q2111" i="10"/>
  <c r="AD2111" i="10" s="1"/>
  <c r="P2111" i="10"/>
  <c r="O2111" i="10"/>
  <c r="N2111" i="10"/>
  <c r="AB2111" i="10" s="1"/>
  <c r="M2111" i="10"/>
  <c r="L2111" i="10"/>
  <c r="K2111" i="10"/>
  <c r="J2111" i="10"/>
  <c r="I2111" i="10"/>
  <c r="H2111" i="10"/>
  <c r="AA2111" i="10" s="1"/>
  <c r="G2111" i="10"/>
  <c r="Z2111" i="10" s="1"/>
  <c r="F2111" i="10"/>
  <c r="Y2110" i="10"/>
  <c r="X2110" i="10"/>
  <c r="W2110" i="10"/>
  <c r="V2110" i="10"/>
  <c r="S2110" i="10"/>
  <c r="R2110" i="10"/>
  <c r="Q2110" i="10"/>
  <c r="AD2110" i="10" s="1"/>
  <c r="P2110" i="10"/>
  <c r="O2110" i="10"/>
  <c r="N2110" i="10"/>
  <c r="AB2110" i="10" s="1"/>
  <c r="M2110" i="10"/>
  <c r="L2110" i="10"/>
  <c r="K2110" i="10"/>
  <c r="J2110" i="10"/>
  <c r="I2110" i="10"/>
  <c r="H2110" i="10"/>
  <c r="AA2110" i="10" s="1"/>
  <c r="G2110" i="10"/>
  <c r="Z2110" i="10" s="1"/>
  <c r="F2110" i="10"/>
  <c r="Y2109" i="10"/>
  <c r="X2109" i="10"/>
  <c r="W2109" i="10"/>
  <c r="V2109" i="10"/>
  <c r="S2109" i="10"/>
  <c r="R2109" i="10"/>
  <c r="Q2109" i="10"/>
  <c r="AD2109" i="10" s="1"/>
  <c r="P2109" i="10"/>
  <c r="O2109" i="10"/>
  <c r="N2109" i="10"/>
  <c r="AB2109" i="10" s="1"/>
  <c r="M2109" i="10"/>
  <c r="L2109" i="10"/>
  <c r="K2109" i="10"/>
  <c r="J2109" i="10"/>
  <c r="I2109" i="10"/>
  <c r="H2109" i="10"/>
  <c r="AA2109" i="10" s="1"/>
  <c r="G2109" i="10"/>
  <c r="Z2109" i="10" s="1"/>
  <c r="F2109" i="10"/>
  <c r="Y2108" i="10"/>
  <c r="X2108" i="10"/>
  <c r="W2108" i="10"/>
  <c r="V2108" i="10"/>
  <c r="S2108" i="10"/>
  <c r="R2108" i="10"/>
  <c r="Q2108" i="10"/>
  <c r="AD2108" i="10" s="1"/>
  <c r="P2108" i="10"/>
  <c r="O2108" i="10"/>
  <c r="N2108" i="10"/>
  <c r="AB2108" i="10" s="1"/>
  <c r="M2108" i="10"/>
  <c r="L2108" i="10"/>
  <c r="K2108" i="10"/>
  <c r="J2108" i="10"/>
  <c r="I2108" i="10"/>
  <c r="H2108" i="10"/>
  <c r="AA2108" i="10" s="1"/>
  <c r="G2108" i="10"/>
  <c r="Z2108" i="10" s="1"/>
  <c r="F2108" i="10"/>
  <c r="Y2107" i="10"/>
  <c r="X2107" i="10"/>
  <c r="W2107" i="10"/>
  <c r="V2107" i="10"/>
  <c r="S2107" i="10"/>
  <c r="R2107" i="10"/>
  <c r="Q2107" i="10"/>
  <c r="AD2107" i="10" s="1"/>
  <c r="P2107" i="10"/>
  <c r="O2107" i="10"/>
  <c r="N2107" i="10"/>
  <c r="AB2107" i="10" s="1"/>
  <c r="M2107" i="10"/>
  <c r="L2107" i="10"/>
  <c r="K2107" i="10"/>
  <c r="J2107" i="10"/>
  <c r="I2107" i="10"/>
  <c r="H2107" i="10"/>
  <c r="AA2107" i="10" s="1"/>
  <c r="G2107" i="10"/>
  <c r="Z2107" i="10" s="1"/>
  <c r="F2107" i="10"/>
  <c r="Y2106" i="10"/>
  <c r="X2106" i="10"/>
  <c r="W2106" i="10"/>
  <c r="V2106" i="10"/>
  <c r="S2106" i="10"/>
  <c r="R2106" i="10"/>
  <c r="Q2106" i="10"/>
  <c r="AD2106" i="10" s="1"/>
  <c r="P2106" i="10"/>
  <c r="O2106" i="10"/>
  <c r="N2106" i="10"/>
  <c r="AB2106" i="10" s="1"/>
  <c r="M2106" i="10"/>
  <c r="L2106" i="10"/>
  <c r="K2106" i="10"/>
  <c r="J2106" i="10"/>
  <c r="I2106" i="10"/>
  <c r="H2106" i="10"/>
  <c r="AA2106" i="10" s="1"/>
  <c r="G2106" i="10"/>
  <c r="Z2106" i="10" s="1"/>
  <c r="F2106" i="10"/>
  <c r="Y2105" i="10"/>
  <c r="X2105" i="10"/>
  <c r="W2105" i="10"/>
  <c r="V2105" i="10"/>
  <c r="S2105" i="10"/>
  <c r="R2105" i="10"/>
  <c r="Q2105" i="10"/>
  <c r="AD2105" i="10" s="1"/>
  <c r="P2105" i="10"/>
  <c r="O2105" i="10"/>
  <c r="N2105" i="10"/>
  <c r="AB2105" i="10" s="1"/>
  <c r="M2105" i="10"/>
  <c r="L2105" i="10"/>
  <c r="K2105" i="10"/>
  <c r="J2105" i="10"/>
  <c r="I2105" i="10"/>
  <c r="H2105" i="10"/>
  <c r="AA2105" i="10" s="1"/>
  <c r="G2105" i="10"/>
  <c r="Z2105" i="10" s="1"/>
  <c r="F2105" i="10"/>
  <c r="Y2104" i="10"/>
  <c r="X2104" i="10"/>
  <c r="W2104" i="10"/>
  <c r="V2104" i="10"/>
  <c r="S2104" i="10"/>
  <c r="R2104" i="10"/>
  <c r="Q2104" i="10"/>
  <c r="AD2104" i="10" s="1"/>
  <c r="P2104" i="10"/>
  <c r="O2104" i="10"/>
  <c r="N2104" i="10"/>
  <c r="AB2104" i="10" s="1"/>
  <c r="M2104" i="10"/>
  <c r="L2104" i="10"/>
  <c r="K2104" i="10"/>
  <c r="J2104" i="10"/>
  <c r="I2104" i="10"/>
  <c r="H2104" i="10"/>
  <c r="AA2104" i="10" s="1"/>
  <c r="G2104" i="10"/>
  <c r="Z2104" i="10" s="1"/>
  <c r="F2104" i="10"/>
  <c r="Y2103" i="10"/>
  <c r="X2103" i="10"/>
  <c r="W2103" i="10"/>
  <c r="V2103" i="10"/>
  <c r="S2103" i="10"/>
  <c r="R2103" i="10"/>
  <c r="Q2103" i="10"/>
  <c r="AD2103" i="10" s="1"/>
  <c r="P2103" i="10"/>
  <c r="O2103" i="10"/>
  <c r="N2103" i="10"/>
  <c r="AB2103" i="10" s="1"/>
  <c r="M2103" i="10"/>
  <c r="L2103" i="10"/>
  <c r="K2103" i="10"/>
  <c r="J2103" i="10"/>
  <c r="I2103" i="10"/>
  <c r="H2103" i="10"/>
  <c r="AA2103" i="10" s="1"/>
  <c r="G2103" i="10"/>
  <c r="Z2103" i="10" s="1"/>
  <c r="F2103" i="10"/>
  <c r="Y2102" i="10"/>
  <c r="X2102" i="10"/>
  <c r="W2102" i="10"/>
  <c r="V2102" i="10"/>
  <c r="S2102" i="10"/>
  <c r="R2102" i="10"/>
  <c r="Q2102" i="10"/>
  <c r="AD2102" i="10" s="1"/>
  <c r="P2102" i="10"/>
  <c r="O2102" i="10"/>
  <c r="N2102" i="10"/>
  <c r="AB2102" i="10" s="1"/>
  <c r="M2102" i="10"/>
  <c r="L2102" i="10"/>
  <c r="K2102" i="10"/>
  <c r="J2102" i="10"/>
  <c r="I2102" i="10"/>
  <c r="H2102" i="10"/>
  <c r="AA2102" i="10" s="1"/>
  <c r="G2102" i="10"/>
  <c r="Z2102" i="10" s="1"/>
  <c r="F2102" i="10"/>
  <c r="Y2101" i="10"/>
  <c r="X2101" i="10"/>
  <c r="W2101" i="10"/>
  <c r="V2101" i="10"/>
  <c r="S2101" i="10"/>
  <c r="R2101" i="10"/>
  <c r="Q2101" i="10"/>
  <c r="AD2101" i="10" s="1"/>
  <c r="P2101" i="10"/>
  <c r="O2101" i="10"/>
  <c r="N2101" i="10"/>
  <c r="AB2101" i="10" s="1"/>
  <c r="M2101" i="10"/>
  <c r="L2101" i="10"/>
  <c r="K2101" i="10"/>
  <c r="J2101" i="10"/>
  <c r="I2101" i="10"/>
  <c r="H2101" i="10"/>
  <c r="AA2101" i="10" s="1"/>
  <c r="G2101" i="10"/>
  <c r="Z2101" i="10" s="1"/>
  <c r="F2101" i="10"/>
  <c r="Y2100" i="10"/>
  <c r="X2100" i="10"/>
  <c r="W2100" i="10"/>
  <c r="V2100" i="10"/>
  <c r="S2100" i="10"/>
  <c r="R2100" i="10"/>
  <c r="Q2100" i="10"/>
  <c r="AD2100" i="10" s="1"/>
  <c r="P2100" i="10"/>
  <c r="O2100" i="10"/>
  <c r="N2100" i="10"/>
  <c r="AB2100" i="10" s="1"/>
  <c r="M2100" i="10"/>
  <c r="L2100" i="10"/>
  <c r="K2100" i="10"/>
  <c r="J2100" i="10"/>
  <c r="I2100" i="10"/>
  <c r="H2100" i="10"/>
  <c r="AA2100" i="10" s="1"/>
  <c r="G2100" i="10"/>
  <c r="Z2100" i="10" s="1"/>
  <c r="F2100" i="10"/>
  <c r="Y2099" i="10"/>
  <c r="X2099" i="10"/>
  <c r="W2099" i="10"/>
  <c r="V2099" i="10"/>
  <c r="S2099" i="10"/>
  <c r="R2099" i="10"/>
  <c r="Q2099" i="10"/>
  <c r="AD2099" i="10" s="1"/>
  <c r="P2099" i="10"/>
  <c r="O2099" i="10"/>
  <c r="N2099" i="10"/>
  <c r="AB2099" i="10" s="1"/>
  <c r="M2099" i="10"/>
  <c r="L2099" i="10"/>
  <c r="K2099" i="10"/>
  <c r="J2099" i="10"/>
  <c r="I2099" i="10"/>
  <c r="H2099" i="10"/>
  <c r="AA2099" i="10" s="1"/>
  <c r="G2099" i="10"/>
  <c r="Z2099" i="10" s="1"/>
  <c r="F2099" i="10"/>
  <c r="Y2098" i="10"/>
  <c r="X2098" i="10"/>
  <c r="W2098" i="10"/>
  <c r="V2098" i="10"/>
  <c r="S2098" i="10"/>
  <c r="R2098" i="10"/>
  <c r="Q2098" i="10"/>
  <c r="AD2098" i="10" s="1"/>
  <c r="P2098" i="10"/>
  <c r="O2098" i="10"/>
  <c r="N2098" i="10"/>
  <c r="AB2098" i="10" s="1"/>
  <c r="M2098" i="10"/>
  <c r="L2098" i="10"/>
  <c r="K2098" i="10"/>
  <c r="J2098" i="10"/>
  <c r="I2098" i="10"/>
  <c r="H2098" i="10"/>
  <c r="AA2098" i="10" s="1"/>
  <c r="G2098" i="10"/>
  <c r="Z2098" i="10" s="1"/>
  <c r="F2098" i="10"/>
  <c r="Y2097" i="10"/>
  <c r="X2097" i="10"/>
  <c r="W2097" i="10"/>
  <c r="V2097" i="10"/>
  <c r="S2097" i="10"/>
  <c r="R2097" i="10"/>
  <c r="Q2097" i="10"/>
  <c r="AD2097" i="10" s="1"/>
  <c r="P2097" i="10"/>
  <c r="O2097" i="10"/>
  <c r="N2097" i="10"/>
  <c r="AB2097" i="10" s="1"/>
  <c r="M2097" i="10"/>
  <c r="L2097" i="10"/>
  <c r="K2097" i="10"/>
  <c r="J2097" i="10"/>
  <c r="I2097" i="10"/>
  <c r="H2097" i="10"/>
  <c r="AA2097" i="10" s="1"/>
  <c r="G2097" i="10"/>
  <c r="Z2097" i="10" s="1"/>
  <c r="F2097" i="10"/>
  <c r="Y2096" i="10"/>
  <c r="X2096" i="10"/>
  <c r="W2096" i="10"/>
  <c r="V2096" i="10"/>
  <c r="S2096" i="10"/>
  <c r="R2096" i="10"/>
  <c r="Q2096" i="10"/>
  <c r="AD2096" i="10" s="1"/>
  <c r="P2096" i="10"/>
  <c r="O2096" i="10"/>
  <c r="N2096" i="10"/>
  <c r="AB2096" i="10" s="1"/>
  <c r="M2096" i="10"/>
  <c r="L2096" i="10"/>
  <c r="K2096" i="10"/>
  <c r="J2096" i="10"/>
  <c r="I2096" i="10"/>
  <c r="H2096" i="10"/>
  <c r="AA2096" i="10" s="1"/>
  <c r="G2096" i="10"/>
  <c r="Z2096" i="10" s="1"/>
  <c r="F2096" i="10"/>
  <c r="Y2095" i="10"/>
  <c r="X2095" i="10"/>
  <c r="W2095" i="10"/>
  <c r="V2095" i="10"/>
  <c r="S2095" i="10"/>
  <c r="R2095" i="10"/>
  <c r="Q2095" i="10"/>
  <c r="AD2095" i="10" s="1"/>
  <c r="P2095" i="10"/>
  <c r="O2095" i="10"/>
  <c r="N2095" i="10"/>
  <c r="AB2095" i="10" s="1"/>
  <c r="M2095" i="10"/>
  <c r="L2095" i="10"/>
  <c r="K2095" i="10"/>
  <c r="J2095" i="10"/>
  <c r="I2095" i="10"/>
  <c r="H2095" i="10"/>
  <c r="AA2095" i="10" s="1"/>
  <c r="G2095" i="10"/>
  <c r="Z2095" i="10" s="1"/>
  <c r="F2095" i="10"/>
  <c r="Y2094" i="10"/>
  <c r="X2094" i="10"/>
  <c r="W2094" i="10"/>
  <c r="V2094" i="10"/>
  <c r="S2094" i="10"/>
  <c r="R2094" i="10"/>
  <c r="Q2094" i="10"/>
  <c r="AD2094" i="10" s="1"/>
  <c r="P2094" i="10"/>
  <c r="O2094" i="10"/>
  <c r="N2094" i="10"/>
  <c r="AB2094" i="10" s="1"/>
  <c r="M2094" i="10"/>
  <c r="L2094" i="10"/>
  <c r="K2094" i="10"/>
  <c r="J2094" i="10"/>
  <c r="I2094" i="10"/>
  <c r="H2094" i="10"/>
  <c r="AA2094" i="10" s="1"/>
  <c r="G2094" i="10"/>
  <c r="Z2094" i="10" s="1"/>
  <c r="F2094" i="10"/>
  <c r="Y2093" i="10"/>
  <c r="X2093" i="10"/>
  <c r="W2093" i="10"/>
  <c r="V2093" i="10"/>
  <c r="S2093" i="10"/>
  <c r="R2093" i="10"/>
  <c r="Q2093" i="10"/>
  <c r="AD2093" i="10" s="1"/>
  <c r="P2093" i="10"/>
  <c r="O2093" i="10"/>
  <c r="N2093" i="10"/>
  <c r="AB2093" i="10" s="1"/>
  <c r="M2093" i="10"/>
  <c r="L2093" i="10"/>
  <c r="K2093" i="10"/>
  <c r="J2093" i="10"/>
  <c r="I2093" i="10"/>
  <c r="H2093" i="10"/>
  <c r="AA2093" i="10" s="1"/>
  <c r="G2093" i="10"/>
  <c r="Z2093" i="10" s="1"/>
  <c r="F2093" i="10"/>
  <c r="Y2092" i="10"/>
  <c r="X2092" i="10"/>
  <c r="W2092" i="10"/>
  <c r="V2092" i="10"/>
  <c r="S2092" i="10"/>
  <c r="R2092" i="10"/>
  <c r="Q2092" i="10"/>
  <c r="AD2092" i="10" s="1"/>
  <c r="P2092" i="10"/>
  <c r="O2092" i="10"/>
  <c r="N2092" i="10"/>
  <c r="AB2092" i="10" s="1"/>
  <c r="M2092" i="10"/>
  <c r="L2092" i="10"/>
  <c r="K2092" i="10"/>
  <c r="J2092" i="10"/>
  <c r="I2092" i="10"/>
  <c r="H2092" i="10"/>
  <c r="AA2092" i="10" s="1"/>
  <c r="G2092" i="10"/>
  <c r="Z2092" i="10" s="1"/>
  <c r="F2092" i="10"/>
  <c r="Y2091" i="10"/>
  <c r="X2091" i="10"/>
  <c r="W2091" i="10"/>
  <c r="V2091" i="10"/>
  <c r="S2091" i="10"/>
  <c r="R2091" i="10"/>
  <c r="Q2091" i="10"/>
  <c r="AD2091" i="10" s="1"/>
  <c r="P2091" i="10"/>
  <c r="O2091" i="10"/>
  <c r="N2091" i="10"/>
  <c r="AB2091" i="10" s="1"/>
  <c r="M2091" i="10"/>
  <c r="L2091" i="10"/>
  <c r="K2091" i="10"/>
  <c r="J2091" i="10"/>
  <c r="I2091" i="10"/>
  <c r="H2091" i="10"/>
  <c r="AA2091" i="10" s="1"/>
  <c r="G2091" i="10"/>
  <c r="Z2091" i="10" s="1"/>
  <c r="F2091" i="10"/>
  <c r="Y2090" i="10"/>
  <c r="X2090" i="10"/>
  <c r="W2090" i="10"/>
  <c r="V2090" i="10"/>
  <c r="S2090" i="10"/>
  <c r="R2090" i="10"/>
  <c r="Q2090" i="10"/>
  <c r="AD2090" i="10" s="1"/>
  <c r="P2090" i="10"/>
  <c r="O2090" i="10"/>
  <c r="N2090" i="10"/>
  <c r="AB2090" i="10" s="1"/>
  <c r="M2090" i="10"/>
  <c r="L2090" i="10"/>
  <c r="K2090" i="10"/>
  <c r="J2090" i="10"/>
  <c r="I2090" i="10"/>
  <c r="H2090" i="10"/>
  <c r="AA2090" i="10" s="1"/>
  <c r="G2090" i="10"/>
  <c r="Z2090" i="10" s="1"/>
  <c r="F2090" i="10"/>
  <c r="Y2089" i="10"/>
  <c r="X2089" i="10"/>
  <c r="W2089" i="10"/>
  <c r="V2089" i="10"/>
  <c r="S2089" i="10"/>
  <c r="R2089" i="10"/>
  <c r="Q2089" i="10"/>
  <c r="AD2089" i="10" s="1"/>
  <c r="P2089" i="10"/>
  <c r="O2089" i="10"/>
  <c r="N2089" i="10"/>
  <c r="AB2089" i="10" s="1"/>
  <c r="M2089" i="10"/>
  <c r="L2089" i="10"/>
  <c r="K2089" i="10"/>
  <c r="J2089" i="10"/>
  <c r="I2089" i="10"/>
  <c r="H2089" i="10"/>
  <c r="AA2089" i="10" s="1"/>
  <c r="G2089" i="10"/>
  <c r="Z2089" i="10" s="1"/>
  <c r="F2089" i="10"/>
  <c r="Y2088" i="10"/>
  <c r="X2088" i="10"/>
  <c r="W2088" i="10"/>
  <c r="V2088" i="10"/>
  <c r="S2088" i="10"/>
  <c r="R2088" i="10"/>
  <c r="Q2088" i="10"/>
  <c r="AD2088" i="10" s="1"/>
  <c r="P2088" i="10"/>
  <c r="O2088" i="10"/>
  <c r="N2088" i="10"/>
  <c r="AB2088" i="10" s="1"/>
  <c r="M2088" i="10"/>
  <c r="L2088" i="10"/>
  <c r="K2088" i="10"/>
  <c r="J2088" i="10"/>
  <c r="I2088" i="10"/>
  <c r="H2088" i="10"/>
  <c r="AA2088" i="10" s="1"/>
  <c r="G2088" i="10"/>
  <c r="Z2088" i="10" s="1"/>
  <c r="F2088" i="10"/>
  <c r="Y2087" i="10"/>
  <c r="X2087" i="10"/>
  <c r="W2087" i="10"/>
  <c r="V2087" i="10"/>
  <c r="S2087" i="10"/>
  <c r="R2087" i="10"/>
  <c r="Q2087" i="10"/>
  <c r="AD2087" i="10" s="1"/>
  <c r="P2087" i="10"/>
  <c r="O2087" i="10"/>
  <c r="N2087" i="10"/>
  <c r="AB2087" i="10" s="1"/>
  <c r="M2087" i="10"/>
  <c r="L2087" i="10"/>
  <c r="K2087" i="10"/>
  <c r="J2087" i="10"/>
  <c r="I2087" i="10"/>
  <c r="H2087" i="10"/>
  <c r="AA2087" i="10" s="1"/>
  <c r="G2087" i="10"/>
  <c r="Z2087" i="10" s="1"/>
  <c r="F2087" i="10"/>
  <c r="Y2086" i="10"/>
  <c r="X2086" i="10"/>
  <c r="W2086" i="10"/>
  <c r="V2086" i="10"/>
  <c r="S2086" i="10"/>
  <c r="R2086" i="10"/>
  <c r="Q2086" i="10"/>
  <c r="AD2086" i="10" s="1"/>
  <c r="P2086" i="10"/>
  <c r="O2086" i="10"/>
  <c r="N2086" i="10"/>
  <c r="AB2086" i="10" s="1"/>
  <c r="M2086" i="10"/>
  <c r="L2086" i="10"/>
  <c r="K2086" i="10"/>
  <c r="J2086" i="10"/>
  <c r="I2086" i="10"/>
  <c r="H2086" i="10"/>
  <c r="AA2086" i="10" s="1"/>
  <c r="G2086" i="10"/>
  <c r="Z2086" i="10" s="1"/>
  <c r="F2086" i="10"/>
  <c r="Y2085" i="10"/>
  <c r="X2085" i="10"/>
  <c r="W2085" i="10"/>
  <c r="V2085" i="10"/>
  <c r="S2085" i="10"/>
  <c r="R2085" i="10"/>
  <c r="Q2085" i="10"/>
  <c r="AD2085" i="10" s="1"/>
  <c r="P2085" i="10"/>
  <c r="O2085" i="10"/>
  <c r="N2085" i="10"/>
  <c r="AB2085" i="10" s="1"/>
  <c r="M2085" i="10"/>
  <c r="L2085" i="10"/>
  <c r="K2085" i="10"/>
  <c r="J2085" i="10"/>
  <c r="I2085" i="10"/>
  <c r="H2085" i="10"/>
  <c r="AA2085" i="10" s="1"/>
  <c r="G2085" i="10"/>
  <c r="Z2085" i="10" s="1"/>
  <c r="F2085" i="10"/>
  <c r="Y2084" i="10"/>
  <c r="X2084" i="10"/>
  <c r="W2084" i="10"/>
  <c r="V2084" i="10"/>
  <c r="S2084" i="10"/>
  <c r="R2084" i="10"/>
  <c r="Q2084" i="10"/>
  <c r="AD2084" i="10" s="1"/>
  <c r="P2084" i="10"/>
  <c r="O2084" i="10"/>
  <c r="N2084" i="10"/>
  <c r="AB2084" i="10" s="1"/>
  <c r="M2084" i="10"/>
  <c r="L2084" i="10"/>
  <c r="K2084" i="10"/>
  <c r="J2084" i="10"/>
  <c r="I2084" i="10"/>
  <c r="H2084" i="10"/>
  <c r="AA2084" i="10" s="1"/>
  <c r="G2084" i="10"/>
  <c r="Z2084" i="10" s="1"/>
  <c r="F2084" i="10"/>
  <c r="Y2083" i="10"/>
  <c r="X2083" i="10"/>
  <c r="W2083" i="10"/>
  <c r="V2083" i="10"/>
  <c r="S2083" i="10"/>
  <c r="R2083" i="10"/>
  <c r="Q2083" i="10"/>
  <c r="AD2083" i="10" s="1"/>
  <c r="P2083" i="10"/>
  <c r="O2083" i="10"/>
  <c r="N2083" i="10"/>
  <c r="AB2083" i="10" s="1"/>
  <c r="M2083" i="10"/>
  <c r="L2083" i="10"/>
  <c r="K2083" i="10"/>
  <c r="J2083" i="10"/>
  <c r="I2083" i="10"/>
  <c r="H2083" i="10"/>
  <c r="AA2083" i="10" s="1"/>
  <c r="G2083" i="10"/>
  <c r="Z2083" i="10" s="1"/>
  <c r="F2083" i="10"/>
  <c r="Y2082" i="10"/>
  <c r="X2082" i="10"/>
  <c r="W2082" i="10"/>
  <c r="V2082" i="10"/>
  <c r="S2082" i="10"/>
  <c r="R2082" i="10"/>
  <c r="Q2082" i="10"/>
  <c r="AD2082" i="10" s="1"/>
  <c r="P2082" i="10"/>
  <c r="O2082" i="10"/>
  <c r="N2082" i="10"/>
  <c r="AB2082" i="10" s="1"/>
  <c r="M2082" i="10"/>
  <c r="L2082" i="10"/>
  <c r="K2082" i="10"/>
  <c r="J2082" i="10"/>
  <c r="I2082" i="10"/>
  <c r="H2082" i="10"/>
  <c r="AA2082" i="10" s="1"/>
  <c r="G2082" i="10"/>
  <c r="Z2082" i="10" s="1"/>
  <c r="F2082" i="10"/>
  <c r="Y2081" i="10"/>
  <c r="X2081" i="10"/>
  <c r="W2081" i="10"/>
  <c r="V2081" i="10"/>
  <c r="S2081" i="10"/>
  <c r="R2081" i="10"/>
  <c r="Q2081" i="10"/>
  <c r="AD2081" i="10" s="1"/>
  <c r="P2081" i="10"/>
  <c r="O2081" i="10"/>
  <c r="N2081" i="10"/>
  <c r="AB2081" i="10" s="1"/>
  <c r="M2081" i="10"/>
  <c r="L2081" i="10"/>
  <c r="K2081" i="10"/>
  <c r="J2081" i="10"/>
  <c r="I2081" i="10"/>
  <c r="H2081" i="10"/>
  <c r="AA2081" i="10" s="1"/>
  <c r="G2081" i="10"/>
  <c r="Z2081" i="10" s="1"/>
  <c r="F2081" i="10"/>
  <c r="Y2080" i="10"/>
  <c r="X2080" i="10"/>
  <c r="W2080" i="10"/>
  <c r="V2080" i="10"/>
  <c r="S2080" i="10"/>
  <c r="R2080" i="10"/>
  <c r="Q2080" i="10"/>
  <c r="AD2080" i="10" s="1"/>
  <c r="P2080" i="10"/>
  <c r="O2080" i="10"/>
  <c r="N2080" i="10"/>
  <c r="AB2080" i="10" s="1"/>
  <c r="M2080" i="10"/>
  <c r="L2080" i="10"/>
  <c r="K2080" i="10"/>
  <c r="J2080" i="10"/>
  <c r="I2080" i="10"/>
  <c r="H2080" i="10"/>
  <c r="AA2080" i="10" s="1"/>
  <c r="G2080" i="10"/>
  <c r="Z2080" i="10" s="1"/>
  <c r="F2080" i="10"/>
  <c r="Y2079" i="10"/>
  <c r="X2079" i="10"/>
  <c r="W2079" i="10"/>
  <c r="V2079" i="10"/>
  <c r="S2079" i="10"/>
  <c r="R2079" i="10"/>
  <c r="Q2079" i="10"/>
  <c r="AD2079" i="10" s="1"/>
  <c r="P2079" i="10"/>
  <c r="O2079" i="10"/>
  <c r="N2079" i="10"/>
  <c r="AB2079" i="10" s="1"/>
  <c r="M2079" i="10"/>
  <c r="L2079" i="10"/>
  <c r="K2079" i="10"/>
  <c r="J2079" i="10"/>
  <c r="I2079" i="10"/>
  <c r="H2079" i="10"/>
  <c r="AA2079" i="10" s="1"/>
  <c r="G2079" i="10"/>
  <c r="Z2079" i="10" s="1"/>
  <c r="F2079" i="10"/>
  <c r="Y2078" i="10"/>
  <c r="X2078" i="10"/>
  <c r="W2078" i="10"/>
  <c r="V2078" i="10"/>
  <c r="S2078" i="10"/>
  <c r="R2078" i="10"/>
  <c r="Q2078" i="10"/>
  <c r="AD2078" i="10" s="1"/>
  <c r="P2078" i="10"/>
  <c r="O2078" i="10"/>
  <c r="N2078" i="10"/>
  <c r="AB2078" i="10" s="1"/>
  <c r="M2078" i="10"/>
  <c r="L2078" i="10"/>
  <c r="K2078" i="10"/>
  <c r="J2078" i="10"/>
  <c r="I2078" i="10"/>
  <c r="H2078" i="10"/>
  <c r="AA2078" i="10" s="1"/>
  <c r="G2078" i="10"/>
  <c r="Z2078" i="10" s="1"/>
  <c r="F2078" i="10"/>
  <c r="Y2077" i="10"/>
  <c r="X2077" i="10"/>
  <c r="W2077" i="10"/>
  <c r="V2077" i="10"/>
  <c r="S2077" i="10"/>
  <c r="R2077" i="10"/>
  <c r="Q2077" i="10"/>
  <c r="AD2077" i="10" s="1"/>
  <c r="P2077" i="10"/>
  <c r="O2077" i="10"/>
  <c r="N2077" i="10"/>
  <c r="AB2077" i="10" s="1"/>
  <c r="M2077" i="10"/>
  <c r="L2077" i="10"/>
  <c r="K2077" i="10"/>
  <c r="J2077" i="10"/>
  <c r="I2077" i="10"/>
  <c r="H2077" i="10"/>
  <c r="AA2077" i="10" s="1"/>
  <c r="G2077" i="10"/>
  <c r="Z2077" i="10" s="1"/>
  <c r="F2077" i="10"/>
  <c r="Y2076" i="10"/>
  <c r="X2076" i="10"/>
  <c r="W2076" i="10"/>
  <c r="V2076" i="10"/>
  <c r="S2076" i="10"/>
  <c r="R2076" i="10"/>
  <c r="Q2076" i="10"/>
  <c r="AD2076" i="10" s="1"/>
  <c r="P2076" i="10"/>
  <c r="O2076" i="10"/>
  <c r="N2076" i="10"/>
  <c r="AB2076" i="10" s="1"/>
  <c r="M2076" i="10"/>
  <c r="L2076" i="10"/>
  <c r="K2076" i="10"/>
  <c r="J2076" i="10"/>
  <c r="I2076" i="10"/>
  <c r="H2076" i="10"/>
  <c r="AA2076" i="10" s="1"/>
  <c r="G2076" i="10"/>
  <c r="Z2076" i="10" s="1"/>
  <c r="F2076" i="10"/>
  <c r="Y2075" i="10"/>
  <c r="X2075" i="10"/>
  <c r="W2075" i="10"/>
  <c r="V2075" i="10"/>
  <c r="S2075" i="10"/>
  <c r="R2075" i="10"/>
  <c r="Q2075" i="10"/>
  <c r="AD2075" i="10" s="1"/>
  <c r="P2075" i="10"/>
  <c r="O2075" i="10"/>
  <c r="N2075" i="10"/>
  <c r="AB2075" i="10" s="1"/>
  <c r="M2075" i="10"/>
  <c r="L2075" i="10"/>
  <c r="K2075" i="10"/>
  <c r="J2075" i="10"/>
  <c r="I2075" i="10"/>
  <c r="H2075" i="10"/>
  <c r="AA2075" i="10" s="1"/>
  <c r="G2075" i="10"/>
  <c r="Z2075" i="10" s="1"/>
  <c r="F2075" i="10"/>
  <c r="Y2074" i="10"/>
  <c r="X2074" i="10"/>
  <c r="W2074" i="10"/>
  <c r="V2074" i="10"/>
  <c r="S2074" i="10"/>
  <c r="R2074" i="10"/>
  <c r="Q2074" i="10"/>
  <c r="AD2074" i="10" s="1"/>
  <c r="P2074" i="10"/>
  <c r="O2074" i="10"/>
  <c r="N2074" i="10"/>
  <c r="AB2074" i="10" s="1"/>
  <c r="M2074" i="10"/>
  <c r="L2074" i="10"/>
  <c r="K2074" i="10"/>
  <c r="J2074" i="10"/>
  <c r="I2074" i="10"/>
  <c r="H2074" i="10"/>
  <c r="AA2074" i="10" s="1"/>
  <c r="G2074" i="10"/>
  <c r="Z2074" i="10" s="1"/>
  <c r="F2074" i="10"/>
  <c r="Y2073" i="10"/>
  <c r="X2073" i="10"/>
  <c r="W2073" i="10"/>
  <c r="V2073" i="10"/>
  <c r="S2073" i="10"/>
  <c r="R2073" i="10"/>
  <c r="Q2073" i="10"/>
  <c r="AD2073" i="10" s="1"/>
  <c r="P2073" i="10"/>
  <c r="O2073" i="10"/>
  <c r="N2073" i="10"/>
  <c r="AB2073" i="10" s="1"/>
  <c r="M2073" i="10"/>
  <c r="L2073" i="10"/>
  <c r="K2073" i="10"/>
  <c r="J2073" i="10"/>
  <c r="I2073" i="10"/>
  <c r="H2073" i="10"/>
  <c r="AA2073" i="10" s="1"/>
  <c r="G2073" i="10"/>
  <c r="Z2073" i="10" s="1"/>
  <c r="F2073" i="10"/>
  <c r="Y2072" i="10"/>
  <c r="X2072" i="10"/>
  <c r="W2072" i="10"/>
  <c r="V2072" i="10"/>
  <c r="S2072" i="10"/>
  <c r="R2072" i="10"/>
  <c r="Q2072" i="10"/>
  <c r="AD2072" i="10" s="1"/>
  <c r="P2072" i="10"/>
  <c r="O2072" i="10"/>
  <c r="N2072" i="10"/>
  <c r="AB2072" i="10" s="1"/>
  <c r="M2072" i="10"/>
  <c r="L2072" i="10"/>
  <c r="K2072" i="10"/>
  <c r="J2072" i="10"/>
  <c r="I2072" i="10"/>
  <c r="H2072" i="10"/>
  <c r="AA2072" i="10" s="1"/>
  <c r="G2072" i="10"/>
  <c r="Z2072" i="10" s="1"/>
  <c r="F2072" i="10"/>
  <c r="Y2071" i="10"/>
  <c r="X2071" i="10"/>
  <c r="W2071" i="10"/>
  <c r="V2071" i="10"/>
  <c r="S2071" i="10"/>
  <c r="R2071" i="10"/>
  <c r="Q2071" i="10"/>
  <c r="AD2071" i="10" s="1"/>
  <c r="P2071" i="10"/>
  <c r="O2071" i="10"/>
  <c r="N2071" i="10"/>
  <c r="AB2071" i="10" s="1"/>
  <c r="M2071" i="10"/>
  <c r="L2071" i="10"/>
  <c r="K2071" i="10"/>
  <c r="J2071" i="10"/>
  <c r="I2071" i="10"/>
  <c r="H2071" i="10"/>
  <c r="AA2071" i="10" s="1"/>
  <c r="G2071" i="10"/>
  <c r="Z2071" i="10" s="1"/>
  <c r="F2071" i="10"/>
  <c r="Y2070" i="10"/>
  <c r="X2070" i="10"/>
  <c r="W2070" i="10"/>
  <c r="V2070" i="10"/>
  <c r="S2070" i="10"/>
  <c r="R2070" i="10"/>
  <c r="Q2070" i="10"/>
  <c r="AD2070" i="10" s="1"/>
  <c r="P2070" i="10"/>
  <c r="O2070" i="10"/>
  <c r="N2070" i="10"/>
  <c r="AB2070" i="10" s="1"/>
  <c r="M2070" i="10"/>
  <c r="L2070" i="10"/>
  <c r="K2070" i="10"/>
  <c r="J2070" i="10"/>
  <c r="I2070" i="10"/>
  <c r="H2070" i="10"/>
  <c r="AA2070" i="10" s="1"/>
  <c r="G2070" i="10"/>
  <c r="Z2070" i="10" s="1"/>
  <c r="F2070" i="10"/>
  <c r="Y2069" i="10"/>
  <c r="X2069" i="10"/>
  <c r="W2069" i="10"/>
  <c r="V2069" i="10"/>
  <c r="S2069" i="10"/>
  <c r="R2069" i="10"/>
  <c r="Q2069" i="10"/>
  <c r="AD2069" i="10" s="1"/>
  <c r="P2069" i="10"/>
  <c r="O2069" i="10"/>
  <c r="N2069" i="10"/>
  <c r="AB2069" i="10" s="1"/>
  <c r="M2069" i="10"/>
  <c r="L2069" i="10"/>
  <c r="K2069" i="10"/>
  <c r="J2069" i="10"/>
  <c r="I2069" i="10"/>
  <c r="H2069" i="10"/>
  <c r="AA2069" i="10" s="1"/>
  <c r="G2069" i="10"/>
  <c r="Z2069" i="10" s="1"/>
  <c r="F2069" i="10"/>
  <c r="Y2068" i="10"/>
  <c r="X2068" i="10"/>
  <c r="W2068" i="10"/>
  <c r="V2068" i="10"/>
  <c r="S2068" i="10"/>
  <c r="R2068" i="10"/>
  <c r="Q2068" i="10"/>
  <c r="AD2068" i="10" s="1"/>
  <c r="P2068" i="10"/>
  <c r="O2068" i="10"/>
  <c r="N2068" i="10"/>
  <c r="AB2068" i="10" s="1"/>
  <c r="M2068" i="10"/>
  <c r="L2068" i="10"/>
  <c r="K2068" i="10"/>
  <c r="J2068" i="10"/>
  <c r="I2068" i="10"/>
  <c r="H2068" i="10"/>
  <c r="AA2068" i="10" s="1"/>
  <c r="G2068" i="10"/>
  <c r="Z2068" i="10" s="1"/>
  <c r="F2068" i="10"/>
  <c r="Y2067" i="10"/>
  <c r="X2067" i="10"/>
  <c r="W2067" i="10"/>
  <c r="V2067" i="10"/>
  <c r="S2067" i="10"/>
  <c r="R2067" i="10"/>
  <c r="Q2067" i="10"/>
  <c r="AD2067" i="10" s="1"/>
  <c r="P2067" i="10"/>
  <c r="O2067" i="10"/>
  <c r="N2067" i="10"/>
  <c r="AB2067" i="10" s="1"/>
  <c r="M2067" i="10"/>
  <c r="L2067" i="10"/>
  <c r="K2067" i="10"/>
  <c r="J2067" i="10"/>
  <c r="I2067" i="10"/>
  <c r="H2067" i="10"/>
  <c r="AA2067" i="10" s="1"/>
  <c r="G2067" i="10"/>
  <c r="Z2067" i="10" s="1"/>
  <c r="F2067" i="10"/>
  <c r="Y2066" i="10"/>
  <c r="X2066" i="10"/>
  <c r="W2066" i="10"/>
  <c r="V2066" i="10"/>
  <c r="S2066" i="10"/>
  <c r="R2066" i="10"/>
  <c r="Q2066" i="10"/>
  <c r="AD2066" i="10" s="1"/>
  <c r="P2066" i="10"/>
  <c r="O2066" i="10"/>
  <c r="N2066" i="10"/>
  <c r="AB2066" i="10" s="1"/>
  <c r="M2066" i="10"/>
  <c r="L2066" i="10"/>
  <c r="K2066" i="10"/>
  <c r="J2066" i="10"/>
  <c r="I2066" i="10"/>
  <c r="H2066" i="10"/>
  <c r="AA2066" i="10" s="1"/>
  <c r="G2066" i="10"/>
  <c r="Z2066" i="10" s="1"/>
  <c r="F2066" i="10"/>
  <c r="Y2065" i="10"/>
  <c r="X2065" i="10"/>
  <c r="W2065" i="10"/>
  <c r="V2065" i="10"/>
  <c r="S2065" i="10"/>
  <c r="R2065" i="10"/>
  <c r="Q2065" i="10"/>
  <c r="AD2065" i="10" s="1"/>
  <c r="P2065" i="10"/>
  <c r="O2065" i="10"/>
  <c r="N2065" i="10"/>
  <c r="AB2065" i="10" s="1"/>
  <c r="M2065" i="10"/>
  <c r="L2065" i="10"/>
  <c r="K2065" i="10"/>
  <c r="J2065" i="10"/>
  <c r="I2065" i="10"/>
  <c r="H2065" i="10"/>
  <c r="AA2065" i="10" s="1"/>
  <c r="G2065" i="10"/>
  <c r="Z2065" i="10" s="1"/>
  <c r="F2065" i="10"/>
  <c r="Y2064" i="10"/>
  <c r="X2064" i="10"/>
  <c r="W2064" i="10"/>
  <c r="V2064" i="10"/>
  <c r="S2064" i="10"/>
  <c r="R2064" i="10"/>
  <c r="Q2064" i="10"/>
  <c r="AD2064" i="10" s="1"/>
  <c r="P2064" i="10"/>
  <c r="O2064" i="10"/>
  <c r="N2064" i="10"/>
  <c r="AB2064" i="10" s="1"/>
  <c r="M2064" i="10"/>
  <c r="L2064" i="10"/>
  <c r="K2064" i="10"/>
  <c r="J2064" i="10"/>
  <c r="I2064" i="10"/>
  <c r="H2064" i="10"/>
  <c r="AA2064" i="10" s="1"/>
  <c r="G2064" i="10"/>
  <c r="Z2064" i="10" s="1"/>
  <c r="F2064" i="10"/>
  <c r="Y2063" i="10"/>
  <c r="X2063" i="10"/>
  <c r="W2063" i="10"/>
  <c r="V2063" i="10"/>
  <c r="S2063" i="10"/>
  <c r="R2063" i="10"/>
  <c r="Q2063" i="10"/>
  <c r="AD2063" i="10" s="1"/>
  <c r="P2063" i="10"/>
  <c r="O2063" i="10"/>
  <c r="N2063" i="10"/>
  <c r="AB2063" i="10" s="1"/>
  <c r="M2063" i="10"/>
  <c r="L2063" i="10"/>
  <c r="K2063" i="10"/>
  <c r="J2063" i="10"/>
  <c r="I2063" i="10"/>
  <c r="H2063" i="10"/>
  <c r="AA2063" i="10" s="1"/>
  <c r="G2063" i="10"/>
  <c r="Z2063" i="10" s="1"/>
  <c r="F2063" i="10"/>
  <c r="Y2062" i="10"/>
  <c r="X2062" i="10"/>
  <c r="W2062" i="10"/>
  <c r="V2062" i="10"/>
  <c r="S2062" i="10"/>
  <c r="R2062" i="10"/>
  <c r="Q2062" i="10"/>
  <c r="AD2062" i="10" s="1"/>
  <c r="P2062" i="10"/>
  <c r="O2062" i="10"/>
  <c r="N2062" i="10"/>
  <c r="AB2062" i="10" s="1"/>
  <c r="M2062" i="10"/>
  <c r="L2062" i="10"/>
  <c r="K2062" i="10"/>
  <c r="J2062" i="10"/>
  <c r="I2062" i="10"/>
  <c r="H2062" i="10"/>
  <c r="AA2062" i="10" s="1"/>
  <c r="G2062" i="10"/>
  <c r="Z2062" i="10" s="1"/>
  <c r="F2062" i="10"/>
  <c r="Y2061" i="10"/>
  <c r="X2061" i="10"/>
  <c r="W2061" i="10"/>
  <c r="V2061" i="10"/>
  <c r="S2061" i="10"/>
  <c r="R2061" i="10"/>
  <c r="Q2061" i="10"/>
  <c r="AD2061" i="10" s="1"/>
  <c r="P2061" i="10"/>
  <c r="O2061" i="10"/>
  <c r="N2061" i="10"/>
  <c r="AB2061" i="10" s="1"/>
  <c r="M2061" i="10"/>
  <c r="L2061" i="10"/>
  <c r="K2061" i="10"/>
  <c r="J2061" i="10"/>
  <c r="I2061" i="10"/>
  <c r="H2061" i="10"/>
  <c r="AA2061" i="10" s="1"/>
  <c r="G2061" i="10"/>
  <c r="Z2061" i="10" s="1"/>
  <c r="F2061" i="10"/>
  <c r="Y2060" i="10"/>
  <c r="X2060" i="10"/>
  <c r="W2060" i="10"/>
  <c r="V2060" i="10"/>
  <c r="S2060" i="10"/>
  <c r="R2060" i="10"/>
  <c r="Q2060" i="10"/>
  <c r="AD2060" i="10" s="1"/>
  <c r="P2060" i="10"/>
  <c r="O2060" i="10"/>
  <c r="N2060" i="10"/>
  <c r="AB2060" i="10" s="1"/>
  <c r="M2060" i="10"/>
  <c r="L2060" i="10"/>
  <c r="K2060" i="10"/>
  <c r="J2060" i="10"/>
  <c r="I2060" i="10"/>
  <c r="H2060" i="10"/>
  <c r="AA2060" i="10" s="1"/>
  <c r="G2060" i="10"/>
  <c r="Z2060" i="10" s="1"/>
  <c r="F2060" i="10"/>
  <c r="Y2059" i="10"/>
  <c r="X2059" i="10"/>
  <c r="W2059" i="10"/>
  <c r="V2059" i="10"/>
  <c r="S2059" i="10"/>
  <c r="R2059" i="10"/>
  <c r="Q2059" i="10"/>
  <c r="AD2059" i="10" s="1"/>
  <c r="P2059" i="10"/>
  <c r="O2059" i="10"/>
  <c r="N2059" i="10"/>
  <c r="AB2059" i="10" s="1"/>
  <c r="M2059" i="10"/>
  <c r="L2059" i="10"/>
  <c r="K2059" i="10"/>
  <c r="J2059" i="10"/>
  <c r="I2059" i="10"/>
  <c r="H2059" i="10"/>
  <c r="AA2059" i="10" s="1"/>
  <c r="G2059" i="10"/>
  <c r="Z2059" i="10" s="1"/>
  <c r="F2059" i="10"/>
  <c r="Y2058" i="10"/>
  <c r="X2058" i="10"/>
  <c r="W2058" i="10"/>
  <c r="V2058" i="10"/>
  <c r="S2058" i="10"/>
  <c r="R2058" i="10"/>
  <c r="Q2058" i="10"/>
  <c r="AD2058" i="10" s="1"/>
  <c r="P2058" i="10"/>
  <c r="O2058" i="10"/>
  <c r="N2058" i="10"/>
  <c r="AB2058" i="10" s="1"/>
  <c r="M2058" i="10"/>
  <c r="L2058" i="10"/>
  <c r="K2058" i="10"/>
  <c r="J2058" i="10"/>
  <c r="I2058" i="10"/>
  <c r="H2058" i="10"/>
  <c r="AA2058" i="10" s="1"/>
  <c r="G2058" i="10"/>
  <c r="Z2058" i="10" s="1"/>
  <c r="F2058" i="10"/>
  <c r="Y2057" i="10"/>
  <c r="X2057" i="10"/>
  <c r="W2057" i="10"/>
  <c r="V2057" i="10"/>
  <c r="S2057" i="10"/>
  <c r="R2057" i="10"/>
  <c r="Q2057" i="10"/>
  <c r="AD2057" i="10" s="1"/>
  <c r="P2057" i="10"/>
  <c r="O2057" i="10"/>
  <c r="N2057" i="10"/>
  <c r="AB2057" i="10" s="1"/>
  <c r="M2057" i="10"/>
  <c r="L2057" i="10"/>
  <c r="K2057" i="10"/>
  <c r="J2057" i="10"/>
  <c r="I2057" i="10"/>
  <c r="H2057" i="10"/>
  <c r="AA2057" i="10" s="1"/>
  <c r="G2057" i="10"/>
  <c r="Z2057" i="10" s="1"/>
  <c r="F2057" i="10"/>
  <c r="Y2056" i="10"/>
  <c r="X2056" i="10"/>
  <c r="W2056" i="10"/>
  <c r="V2056" i="10"/>
  <c r="S2056" i="10"/>
  <c r="R2056" i="10"/>
  <c r="Q2056" i="10"/>
  <c r="AD2056" i="10" s="1"/>
  <c r="P2056" i="10"/>
  <c r="O2056" i="10"/>
  <c r="N2056" i="10"/>
  <c r="AB2056" i="10" s="1"/>
  <c r="M2056" i="10"/>
  <c r="L2056" i="10"/>
  <c r="K2056" i="10"/>
  <c r="J2056" i="10"/>
  <c r="I2056" i="10"/>
  <c r="H2056" i="10"/>
  <c r="AA2056" i="10" s="1"/>
  <c r="G2056" i="10"/>
  <c r="Z2056" i="10" s="1"/>
  <c r="F2056" i="10"/>
  <c r="Y2055" i="10"/>
  <c r="X2055" i="10"/>
  <c r="W2055" i="10"/>
  <c r="V2055" i="10"/>
  <c r="S2055" i="10"/>
  <c r="R2055" i="10"/>
  <c r="Q2055" i="10"/>
  <c r="AD2055" i="10" s="1"/>
  <c r="P2055" i="10"/>
  <c r="O2055" i="10"/>
  <c r="N2055" i="10"/>
  <c r="AB2055" i="10" s="1"/>
  <c r="M2055" i="10"/>
  <c r="L2055" i="10"/>
  <c r="K2055" i="10"/>
  <c r="J2055" i="10"/>
  <c r="I2055" i="10"/>
  <c r="H2055" i="10"/>
  <c r="AA2055" i="10" s="1"/>
  <c r="G2055" i="10"/>
  <c r="Z2055" i="10" s="1"/>
  <c r="F2055" i="10"/>
  <c r="Y2054" i="10"/>
  <c r="X2054" i="10"/>
  <c r="W2054" i="10"/>
  <c r="V2054" i="10"/>
  <c r="S2054" i="10"/>
  <c r="R2054" i="10"/>
  <c r="Q2054" i="10"/>
  <c r="AD2054" i="10" s="1"/>
  <c r="P2054" i="10"/>
  <c r="O2054" i="10"/>
  <c r="N2054" i="10"/>
  <c r="AB2054" i="10" s="1"/>
  <c r="M2054" i="10"/>
  <c r="L2054" i="10"/>
  <c r="K2054" i="10"/>
  <c r="J2054" i="10"/>
  <c r="I2054" i="10"/>
  <c r="H2054" i="10"/>
  <c r="AA2054" i="10" s="1"/>
  <c r="G2054" i="10"/>
  <c r="Z2054" i="10" s="1"/>
  <c r="F2054" i="10"/>
  <c r="Y2053" i="10"/>
  <c r="X2053" i="10"/>
  <c r="W2053" i="10"/>
  <c r="V2053" i="10"/>
  <c r="S2053" i="10"/>
  <c r="R2053" i="10"/>
  <c r="Q2053" i="10"/>
  <c r="AD2053" i="10" s="1"/>
  <c r="P2053" i="10"/>
  <c r="O2053" i="10"/>
  <c r="N2053" i="10"/>
  <c r="AB2053" i="10" s="1"/>
  <c r="M2053" i="10"/>
  <c r="L2053" i="10"/>
  <c r="K2053" i="10"/>
  <c r="J2053" i="10"/>
  <c r="I2053" i="10"/>
  <c r="H2053" i="10"/>
  <c r="AA2053" i="10" s="1"/>
  <c r="G2053" i="10"/>
  <c r="Z2053" i="10" s="1"/>
  <c r="F2053" i="10"/>
  <c r="Y2052" i="10"/>
  <c r="X2052" i="10"/>
  <c r="W2052" i="10"/>
  <c r="V2052" i="10"/>
  <c r="S2052" i="10"/>
  <c r="R2052" i="10"/>
  <c r="Q2052" i="10"/>
  <c r="AD2052" i="10" s="1"/>
  <c r="P2052" i="10"/>
  <c r="O2052" i="10"/>
  <c r="N2052" i="10"/>
  <c r="AB2052" i="10" s="1"/>
  <c r="M2052" i="10"/>
  <c r="L2052" i="10"/>
  <c r="K2052" i="10"/>
  <c r="J2052" i="10"/>
  <c r="I2052" i="10"/>
  <c r="H2052" i="10"/>
  <c r="AA2052" i="10" s="1"/>
  <c r="G2052" i="10"/>
  <c r="Z2052" i="10" s="1"/>
  <c r="F2052" i="10"/>
  <c r="Y2051" i="10"/>
  <c r="X2051" i="10"/>
  <c r="W2051" i="10"/>
  <c r="V2051" i="10"/>
  <c r="S2051" i="10"/>
  <c r="R2051" i="10"/>
  <c r="Q2051" i="10"/>
  <c r="AD2051" i="10" s="1"/>
  <c r="P2051" i="10"/>
  <c r="O2051" i="10"/>
  <c r="N2051" i="10"/>
  <c r="AB2051" i="10" s="1"/>
  <c r="M2051" i="10"/>
  <c r="L2051" i="10"/>
  <c r="K2051" i="10"/>
  <c r="J2051" i="10"/>
  <c r="I2051" i="10"/>
  <c r="H2051" i="10"/>
  <c r="AA2051" i="10" s="1"/>
  <c r="G2051" i="10"/>
  <c r="Z2051" i="10" s="1"/>
  <c r="F2051" i="10"/>
  <c r="Y2050" i="10"/>
  <c r="X2050" i="10"/>
  <c r="W2050" i="10"/>
  <c r="V2050" i="10"/>
  <c r="S2050" i="10"/>
  <c r="R2050" i="10"/>
  <c r="Q2050" i="10"/>
  <c r="AD2050" i="10" s="1"/>
  <c r="P2050" i="10"/>
  <c r="O2050" i="10"/>
  <c r="N2050" i="10"/>
  <c r="AB2050" i="10" s="1"/>
  <c r="M2050" i="10"/>
  <c r="L2050" i="10"/>
  <c r="K2050" i="10"/>
  <c r="J2050" i="10"/>
  <c r="I2050" i="10"/>
  <c r="H2050" i="10"/>
  <c r="AA2050" i="10" s="1"/>
  <c r="G2050" i="10"/>
  <c r="Z2050" i="10" s="1"/>
  <c r="F2050" i="10"/>
  <c r="Y2049" i="10"/>
  <c r="X2049" i="10"/>
  <c r="W2049" i="10"/>
  <c r="V2049" i="10"/>
  <c r="S2049" i="10"/>
  <c r="R2049" i="10"/>
  <c r="Q2049" i="10"/>
  <c r="AD2049" i="10" s="1"/>
  <c r="P2049" i="10"/>
  <c r="O2049" i="10"/>
  <c r="N2049" i="10"/>
  <c r="AB2049" i="10" s="1"/>
  <c r="M2049" i="10"/>
  <c r="L2049" i="10"/>
  <c r="K2049" i="10"/>
  <c r="J2049" i="10"/>
  <c r="I2049" i="10"/>
  <c r="H2049" i="10"/>
  <c r="AA2049" i="10" s="1"/>
  <c r="G2049" i="10"/>
  <c r="Z2049" i="10" s="1"/>
  <c r="F2049" i="10"/>
  <c r="Y2048" i="10"/>
  <c r="X2048" i="10"/>
  <c r="W2048" i="10"/>
  <c r="V2048" i="10"/>
  <c r="S2048" i="10"/>
  <c r="R2048" i="10"/>
  <c r="Q2048" i="10"/>
  <c r="AD2048" i="10" s="1"/>
  <c r="P2048" i="10"/>
  <c r="O2048" i="10"/>
  <c r="N2048" i="10"/>
  <c r="AB2048" i="10" s="1"/>
  <c r="M2048" i="10"/>
  <c r="L2048" i="10"/>
  <c r="K2048" i="10"/>
  <c r="J2048" i="10"/>
  <c r="I2048" i="10"/>
  <c r="H2048" i="10"/>
  <c r="AA2048" i="10" s="1"/>
  <c r="G2048" i="10"/>
  <c r="Z2048" i="10" s="1"/>
  <c r="F2048" i="10"/>
  <c r="Y2047" i="10"/>
  <c r="X2047" i="10"/>
  <c r="W2047" i="10"/>
  <c r="V2047" i="10"/>
  <c r="S2047" i="10"/>
  <c r="R2047" i="10"/>
  <c r="Q2047" i="10"/>
  <c r="AD2047" i="10" s="1"/>
  <c r="P2047" i="10"/>
  <c r="O2047" i="10"/>
  <c r="N2047" i="10"/>
  <c r="AB2047" i="10" s="1"/>
  <c r="M2047" i="10"/>
  <c r="L2047" i="10"/>
  <c r="K2047" i="10"/>
  <c r="J2047" i="10"/>
  <c r="I2047" i="10"/>
  <c r="H2047" i="10"/>
  <c r="AA2047" i="10" s="1"/>
  <c r="G2047" i="10"/>
  <c r="Z2047" i="10" s="1"/>
  <c r="F2047" i="10"/>
  <c r="Y2046" i="10"/>
  <c r="X2046" i="10"/>
  <c r="W2046" i="10"/>
  <c r="V2046" i="10"/>
  <c r="S2046" i="10"/>
  <c r="R2046" i="10"/>
  <c r="Q2046" i="10"/>
  <c r="AD2046" i="10" s="1"/>
  <c r="P2046" i="10"/>
  <c r="O2046" i="10"/>
  <c r="N2046" i="10"/>
  <c r="AB2046" i="10" s="1"/>
  <c r="M2046" i="10"/>
  <c r="L2046" i="10"/>
  <c r="K2046" i="10"/>
  <c r="J2046" i="10"/>
  <c r="I2046" i="10"/>
  <c r="H2046" i="10"/>
  <c r="AA2046" i="10" s="1"/>
  <c r="G2046" i="10"/>
  <c r="Z2046" i="10" s="1"/>
  <c r="F2046" i="10"/>
  <c r="Y2045" i="10"/>
  <c r="X2045" i="10"/>
  <c r="W2045" i="10"/>
  <c r="V2045" i="10"/>
  <c r="S2045" i="10"/>
  <c r="R2045" i="10"/>
  <c r="Q2045" i="10"/>
  <c r="AD2045" i="10" s="1"/>
  <c r="P2045" i="10"/>
  <c r="O2045" i="10"/>
  <c r="N2045" i="10"/>
  <c r="AB2045" i="10" s="1"/>
  <c r="M2045" i="10"/>
  <c r="L2045" i="10"/>
  <c r="K2045" i="10"/>
  <c r="J2045" i="10"/>
  <c r="I2045" i="10"/>
  <c r="H2045" i="10"/>
  <c r="AA2045" i="10" s="1"/>
  <c r="G2045" i="10"/>
  <c r="Z2045" i="10" s="1"/>
  <c r="F2045" i="10"/>
  <c r="Y2044" i="10"/>
  <c r="X2044" i="10"/>
  <c r="W2044" i="10"/>
  <c r="V2044" i="10"/>
  <c r="S2044" i="10"/>
  <c r="R2044" i="10"/>
  <c r="Q2044" i="10"/>
  <c r="AD2044" i="10" s="1"/>
  <c r="P2044" i="10"/>
  <c r="O2044" i="10"/>
  <c r="N2044" i="10"/>
  <c r="AB2044" i="10" s="1"/>
  <c r="M2044" i="10"/>
  <c r="L2044" i="10"/>
  <c r="K2044" i="10"/>
  <c r="J2044" i="10"/>
  <c r="I2044" i="10"/>
  <c r="H2044" i="10"/>
  <c r="AA2044" i="10" s="1"/>
  <c r="G2044" i="10"/>
  <c r="Z2044" i="10" s="1"/>
  <c r="F2044" i="10"/>
  <c r="Y2043" i="10"/>
  <c r="X2043" i="10"/>
  <c r="W2043" i="10"/>
  <c r="V2043" i="10"/>
  <c r="S2043" i="10"/>
  <c r="R2043" i="10"/>
  <c r="Q2043" i="10"/>
  <c r="AD2043" i="10" s="1"/>
  <c r="P2043" i="10"/>
  <c r="O2043" i="10"/>
  <c r="N2043" i="10"/>
  <c r="AB2043" i="10" s="1"/>
  <c r="M2043" i="10"/>
  <c r="L2043" i="10"/>
  <c r="K2043" i="10"/>
  <c r="J2043" i="10"/>
  <c r="I2043" i="10"/>
  <c r="H2043" i="10"/>
  <c r="AA2043" i="10" s="1"/>
  <c r="G2043" i="10"/>
  <c r="Z2043" i="10" s="1"/>
  <c r="F2043" i="10"/>
  <c r="Y2042" i="10"/>
  <c r="X2042" i="10"/>
  <c r="W2042" i="10"/>
  <c r="V2042" i="10"/>
  <c r="S2042" i="10"/>
  <c r="R2042" i="10"/>
  <c r="Q2042" i="10"/>
  <c r="AD2042" i="10" s="1"/>
  <c r="P2042" i="10"/>
  <c r="O2042" i="10"/>
  <c r="N2042" i="10"/>
  <c r="AB2042" i="10" s="1"/>
  <c r="M2042" i="10"/>
  <c r="L2042" i="10"/>
  <c r="K2042" i="10"/>
  <c r="J2042" i="10"/>
  <c r="I2042" i="10"/>
  <c r="H2042" i="10"/>
  <c r="AA2042" i="10" s="1"/>
  <c r="G2042" i="10"/>
  <c r="Z2042" i="10" s="1"/>
  <c r="F2042" i="10"/>
  <c r="Y2041" i="10"/>
  <c r="X2041" i="10"/>
  <c r="W2041" i="10"/>
  <c r="V2041" i="10"/>
  <c r="S2041" i="10"/>
  <c r="R2041" i="10"/>
  <c r="Q2041" i="10"/>
  <c r="AD2041" i="10" s="1"/>
  <c r="P2041" i="10"/>
  <c r="O2041" i="10"/>
  <c r="N2041" i="10"/>
  <c r="AB2041" i="10" s="1"/>
  <c r="M2041" i="10"/>
  <c r="L2041" i="10"/>
  <c r="K2041" i="10"/>
  <c r="J2041" i="10"/>
  <c r="I2041" i="10"/>
  <c r="H2041" i="10"/>
  <c r="AA2041" i="10" s="1"/>
  <c r="G2041" i="10"/>
  <c r="Z2041" i="10" s="1"/>
  <c r="F2041" i="10"/>
  <c r="Y2040" i="10"/>
  <c r="X2040" i="10"/>
  <c r="W2040" i="10"/>
  <c r="V2040" i="10"/>
  <c r="S2040" i="10"/>
  <c r="R2040" i="10"/>
  <c r="Q2040" i="10"/>
  <c r="AD2040" i="10" s="1"/>
  <c r="P2040" i="10"/>
  <c r="O2040" i="10"/>
  <c r="N2040" i="10"/>
  <c r="AB2040" i="10" s="1"/>
  <c r="M2040" i="10"/>
  <c r="L2040" i="10"/>
  <c r="K2040" i="10"/>
  <c r="J2040" i="10"/>
  <c r="I2040" i="10"/>
  <c r="H2040" i="10"/>
  <c r="AA2040" i="10" s="1"/>
  <c r="G2040" i="10"/>
  <c r="Z2040" i="10" s="1"/>
  <c r="F2040" i="10"/>
  <c r="Y2039" i="10"/>
  <c r="X2039" i="10"/>
  <c r="W2039" i="10"/>
  <c r="V2039" i="10"/>
  <c r="S2039" i="10"/>
  <c r="R2039" i="10"/>
  <c r="Q2039" i="10"/>
  <c r="AD2039" i="10" s="1"/>
  <c r="P2039" i="10"/>
  <c r="O2039" i="10"/>
  <c r="N2039" i="10"/>
  <c r="AB2039" i="10" s="1"/>
  <c r="M2039" i="10"/>
  <c r="L2039" i="10"/>
  <c r="K2039" i="10"/>
  <c r="J2039" i="10"/>
  <c r="I2039" i="10"/>
  <c r="H2039" i="10"/>
  <c r="AA2039" i="10" s="1"/>
  <c r="G2039" i="10"/>
  <c r="Z2039" i="10" s="1"/>
  <c r="F2039" i="10"/>
  <c r="Y2038" i="10"/>
  <c r="X2038" i="10"/>
  <c r="W2038" i="10"/>
  <c r="V2038" i="10"/>
  <c r="S2038" i="10"/>
  <c r="R2038" i="10"/>
  <c r="Q2038" i="10"/>
  <c r="AD2038" i="10" s="1"/>
  <c r="P2038" i="10"/>
  <c r="O2038" i="10"/>
  <c r="N2038" i="10"/>
  <c r="AB2038" i="10" s="1"/>
  <c r="M2038" i="10"/>
  <c r="L2038" i="10"/>
  <c r="K2038" i="10"/>
  <c r="J2038" i="10"/>
  <c r="I2038" i="10"/>
  <c r="H2038" i="10"/>
  <c r="AA2038" i="10" s="1"/>
  <c r="G2038" i="10"/>
  <c r="Z2038" i="10" s="1"/>
  <c r="F2038" i="10"/>
  <c r="Y2037" i="10"/>
  <c r="X2037" i="10"/>
  <c r="W2037" i="10"/>
  <c r="V2037" i="10"/>
  <c r="S2037" i="10"/>
  <c r="R2037" i="10"/>
  <c r="Q2037" i="10"/>
  <c r="AD2037" i="10" s="1"/>
  <c r="P2037" i="10"/>
  <c r="O2037" i="10"/>
  <c r="N2037" i="10"/>
  <c r="AB2037" i="10" s="1"/>
  <c r="M2037" i="10"/>
  <c r="L2037" i="10"/>
  <c r="K2037" i="10"/>
  <c r="J2037" i="10"/>
  <c r="I2037" i="10"/>
  <c r="H2037" i="10"/>
  <c r="AA2037" i="10" s="1"/>
  <c r="G2037" i="10"/>
  <c r="Z2037" i="10" s="1"/>
  <c r="F2037" i="10"/>
  <c r="Y2036" i="10"/>
  <c r="X2036" i="10"/>
  <c r="W2036" i="10"/>
  <c r="V2036" i="10"/>
  <c r="S2036" i="10"/>
  <c r="R2036" i="10"/>
  <c r="Q2036" i="10"/>
  <c r="AD2036" i="10" s="1"/>
  <c r="P2036" i="10"/>
  <c r="O2036" i="10"/>
  <c r="N2036" i="10"/>
  <c r="AB2036" i="10" s="1"/>
  <c r="M2036" i="10"/>
  <c r="L2036" i="10"/>
  <c r="K2036" i="10"/>
  <c r="J2036" i="10"/>
  <c r="I2036" i="10"/>
  <c r="H2036" i="10"/>
  <c r="AA2036" i="10" s="1"/>
  <c r="G2036" i="10"/>
  <c r="Z2036" i="10" s="1"/>
  <c r="F2036" i="10"/>
  <c r="Y2035" i="10"/>
  <c r="X2035" i="10"/>
  <c r="W2035" i="10"/>
  <c r="V2035" i="10"/>
  <c r="S2035" i="10"/>
  <c r="R2035" i="10"/>
  <c r="Q2035" i="10"/>
  <c r="AD2035" i="10" s="1"/>
  <c r="P2035" i="10"/>
  <c r="O2035" i="10"/>
  <c r="N2035" i="10"/>
  <c r="AB2035" i="10" s="1"/>
  <c r="M2035" i="10"/>
  <c r="L2035" i="10"/>
  <c r="K2035" i="10"/>
  <c r="J2035" i="10"/>
  <c r="I2035" i="10"/>
  <c r="H2035" i="10"/>
  <c r="AA2035" i="10" s="1"/>
  <c r="G2035" i="10"/>
  <c r="Z2035" i="10" s="1"/>
  <c r="F2035" i="10"/>
  <c r="Y2034" i="10"/>
  <c r="X2034" i="10"/>
  <c r="W2034" i="10"/>
  <c r="V2034" i="10"/>
  <c r="S2034" i="10"/>
  <c r="R2034" i="10"/>
  <c r="Q2034" i="10"/>
  <c r="AD2034" i="10" s="1"/>
  <c r="P2034" i="10"/>
  <c r="O2034" i="10"/>
  <c r="N2034" i="10"/>
  <c r="AB2034" i="10" s="1"/>
  <c r="M2034" i="10"/>
  <c r="L2034" i="10"/>
  <c r="K2034" i="10"/>
  <c r="J2034" i="10"/>
  <c r="I2034" i="10"/>
  <c r="H2034" i="10"/>
  <c r="AA2034" i="10" s="1"/>
  <c r="G2034" i="10"/>
  <c r="Z2034" i="10" s="1"/>
  <c r="F2034" i="10"/>
  <c r="Y2033" i="10"/>
  <c r="X2033" i="10"/>
  <c r="W2033" i="10"/>
  <c r="V2033" i="10"/>
  <c r="S2033" i="10"/>
  <c r="R2033" i="10"/>
  <c r="Q2033" i="10"/>
  <c r="AD2033" i="10" s="1"/>
  <c r="P2033" i="10"/>
  <c r="O2033" i="10"/>
  <c r="N2033" i="10"/>
  <c r="AB2033" i="10" s="1"/>
  <c r="M2033" i="10"/>
  <c r="L2033" i="10"/>
  <c r="K2033" i="10"/>
  <c r="J2033" i="10"/>
  <c r="I2033" i="10"/>
  <c r="H2033" i="10"/>
  <c r="AA2033" i="10" s="1"/>
  <c r="G2033" i="10"/>
  <c r="Z2033" i="10" s="1"/>
  <c r="F2033" i="10"/>
  <c r="Y2032" i="10"/>
  <c r="X2032" i="10"/>
  <c r="W2032" i="10"/>
  <c r="V2032" i="10"/>
  <c r="S2032" i="10"/>
  <c r="R2032" i="10"/>
  <c r="Q2032" i="10"/>
  <c r="AD2032" i="10" s="1"/>
  <c r="P2032" i="10"/>
  <c r="O2032" i="10"/>
  <c r="N2032" i="10"/>
  <c r="AB2032" i="10" s="1"/>
  <c r="M2032" i="10"/>
  <c r="L2032" i="10"/>
  <c r="K2032" i="10"/>
  <c r="J2032" i="10"/>
  <c r="I2032" i="10"/>
  <c r="H2032" i="10"/>
  <c r="AA2032" i="10" s="1"/>
  <c r="G2032" i="10"/>
  <c r="Z2032" i="10" s="1"/>
  <c r="F2032" i="10"/>
  <c r="Y2031" i="10"/>
  <c r="X2031" i="10"/>
  <c r="W2031" i="10"/>
  <c r="V2031" i="10"/>
  <c r="S2031" i="10"/>
  <c r="R2031" i="10"/>
  <c r="Q2031" i="10"/>
  <c r="AD2031" i="10" s="1"/>
  <c r="P2031" i="10"/>
  <c r="O2031" i="10"/>
  <c r="N2031" i="10"/>
  <c r="AB2031" i="10" s="1"/>
  <c r="M2031" i="10"/>
  <c r="L2031" i="10"/>
  <c r="K2031" i="10"/>
  <c r="J2031" i="10"/>
  <c r="I2031" i="10"/>
  <c r="H2031" i="10"/>
  <c r="AA2031" i="10" s="1"/>
  <c r="G2031" i="10"/>
  <c r="Z2031" i="10" s="1"/>
  <c r="F2031" i="10"/>
  <c r="Y2030" i="10"/>
  <c r="X2030" i="10"/>
  <c r="W2030" i="10"/>
  <c r="V2030" i="10"/>
  <c r="S2030" i="10"/>
  <c r="R2030" i="10"/>
  <c r="Q2030" i="10"/>
  <c r="AD2030" i="10" s="1"/>
  <c r="P2030" i="10"/>
  <c r="O2030" i="10"/>
  <c r="N2030" i="10"/>
  <c r="AB2030" i="10" s="1"/>
  <c r="M2030" i="10"/>
  <c r="L2030" i="10"/>
  <c r="K2030" i="10"/>
  <c r="J2030" i="10"/>
  <c r="I2030" i="10"/>
  <c r="H2030" i="10"/>
  <c r="AA2030" i="10" s="1"/>
  <c r="G2030" i="10"/>
  <c r="Z2030" i="10" s="1"/>
  <c r="F2030" i="10"/>
  <c r="Y2029" i="10"/>
  <c r="X2029" i="10"/>
  <c r="W2029" i="10"/>
  <c r="V2029" i="10"/>
  <c r="S2029" i="10"/>
  <c r="R2029" i="10"/>
  <c r="Q2029" i="10"/>
  <c r="AD2029" i="10" s="1"/>
  <c r="P2029" i="10"/>
  <c r="O2029" i="10"/>
  <c r="N2029" i="10"/>
  <c r="AB2029" i="10" s="1"/>
  <c r="M2029" i="10"/>
  <c r="L2029" i="10"/>
  <c r="K2029" i="10"/>
  <c r="J2029" i="10"/>
  <c r="I2029" i="10"/>
  <c r="H2029" i="10"/>
  <c r="AA2029" i="10" s="1"/>
  <c r="G2029" i="10"/>
  <c r="Z2029" i="10" s="1"/>
  <c r="F2029" i="10"/>
  <c r="Y2028" i="10"/>
  <c r="X2028" i="10"/>
  <c r="W2028" i="10"/>
  <c r="V2028" i="10"/>
  <c r="S2028" i="10"/>
  <c r="R2028" i="10"/>
  <c r="Q2028" i="10"/>
  <c r="AD2028" i="10" s="1"/>
  <c r="P2028" i="10"/>
  <c r="O2028" i="10"/>
  <c r="N2028" i="10"/>
  <c r="AB2028" i="10" s="1"/>
  <c r="M2028" i="10"/>
  <c r="L2028" i="10"/>
  <c r="K2028" i="10"/>
  <c r="J2028" i="10"/>
  <c r="I2028" i="10"/>
  <c r="H2028" i="10"/>
  <c r="AA2028" i="10" s="1"/>
  <c r="G2028" i="10"/>
  <c r="Z2028" i="10" s="1"/>
  <c r="F2028" i="10"/>
  <c r="Y2027" i="10"/>
  <c r="X2027" i="10"/>
  <c r="W2027" i="10"/>
  <c r="V2027" i="10"/>
  <c r="S2027" i="10"/>
  <c r="R2027" i="10"/>
  <c r="Q2027" i="10"/>
  <c r="AD2027" i="10" s="1"/>
  <c r="P2027" i="10"/>
  <c r="O2027" i="10"/>
  <c r="N2027" i="10"/>
  <c r="AB2027" i="10" s="1"/>
  <c r="M2027" i="10"/>
  <c r="L2027" i="10"/>
  <c r="K2027" i="10"/>
  <c r="J2027" i="10"/>
  <c r="I2027" i="10"/>
  <c r="H2027" i="10"/>
  <c r="AA2027" i="10" s="1"/>
  <c r="G2027" i="10"/>
  <c r="Z2027" i="10" s="1"/>
  <c r="F2027" i="10"/>
  <c r="Y2026" i="10"/>
  <c r="X2026" i="10"/>
  <c r="W2026" i="10"/>
  <c r="V2026" i="10"/>
  <c r="S2026" i="10"/>
  <c r="R2026" i="10"/>
  <c r="Q2026" i="10"/>
  <c r="AD2026" i="10" s="1"/>
  <c r="P2026" i="10"/>
  <c r="O2026" i="10"/>
  <c r="N2026" i="10"/>
  <c r="AB2026" i="10" s="1"/>
  <c r="M2026" i="10"/>
  <c r="L2026" i="10"/>
  <c r="K2026" i="10"/>
  <c r="J2026" i="10"/>
  <c r="I2026" i="10"/>
  <c r="H2026" i="10"/>
  <c r="AA2026" i="10" s="1"/>
  <c r="G2026" i="10"/>
  <c r="Z2026" i="10" s="1"/>
  <c r="F2026" i="10"/>
  <c r="Y2025" i="10"/>
  <c r="X2025" i="10"/>
  <c r="W2025" i="10"/>
  <c r="V2025" i="10"/>
  <c r="S2025" i="10"/>
  <c r="R2025" i="10"/>
  <c r="Q2025" i="10"/>
  <c r="AD2025" i="10" s="1"/>
  <c r="P2025" i="10"/>
  <c r="O2025" i="10"/>
  <c r="N2025" i="10"/>
  <c r="AB2025" i="10" s="1"/>
  <c r="M2025" i="10"/>
  <c r="L2025" i="10"/>
  <c r="K2025" i="10"/>
  <c r="J2025" i="10"/>
  <c r="I2025" i="10"/>
  <c r="H2025" i="10"/>
  <c r="AA2025" i="10" s="1"/>
  <c r="G2025" i="10"/>
  <c r="Z2025" i="10" s="1"/>
  <c r="F2025" i="10"/>
  <c r="Y2024" i="10"/>
  <c r="X2024" i="10"/>
  <c r="W2024" i="10"/>
  <c r="V2024" i="10"/>
  <c r="S2024" i="10"/>
  <c r="R2024" i="10"/>
  <c r="Q2024" i="10"/>
  <c r="AD2024" i="10" s="1"/>
  <c r="P2024" i="10"/>
  <c r="O2024" i="10"/>
  <c r="N2024" i="10"/>
  <c r="AB2024" i="10" s="1"/>
  <c r="M2024" i="10"/>
  <c r="L2024" i="10"/>
  <c r="K2024" i="10"/>
  <c r="J2024" i="10"/>
  <c r="I2024" i="10"/>
  <c r="H2024" i="10"/>
  <c r="AA2024" i="10" s="1"/>
  <c r="G2024" i="10"/>
  <c r="Z2024" i="10" s="1"/>
  <c r="F2024" i="10"/>
  <c r="Y2023" i="10"/>
  <c r="X2023" i="10"/>
  <c r="W2023" i="10"/>
  <c r="V2023" i="10"/>
  <c r="S2023" i="10"/>
  <c r="R2023" i="10"/>
  <c r="Q2023" i="10"/>
  <c r="AD2023" i="10" s="1"/>
  <c r="P2023" i="10"/>
  <c r="O2023" i="10"/>
  <c r="N2023" i="10"/>
  <c r="AB2023" i="10" s="1"/>
  <c r="M2023" i="10"/>
  <c r="L2023" i="10"/>
  <c r="K2023" i="10"/>
  <c r="J2023" i="10"/>
  <c r="I2023" i="10"/>
  <c r="H2023" i="10"/>
  <c r="AA2023" i="10" s="1"/>
  <c r="G2023" i="10"/>
  <c r="Z2023" i="10" s="1"/>
  <c r="F2023" i="10"/>
  <c r="Y2022" i="10"/>
  <c r="X2022" i="10"/>
  <c r="W2022" i="10"/>
  <c r="V2022" i="10"/>
  <c r="S2022" i="10"/>
  <c r="R2022" i="10"/>
  <c r="Q2022" i="10"/>
  <c r="AD2022" i="10" s="1"/>
  <c r="P2022" i="10"/>
  <c r="O2022" i="10"/>
  <c r="N2022" i="10"/>
  <c r="AB2022" i="10" s="1"/>
  <c r="M2022" i="10"/>
  <c r="L2022" i="10"/>
  <c r="K2022" i="10"/>
  <c r="J2022" i="10"/>
  <c r="I2022" i="10"/>
  <c r="H2022" i="10"/>
  <c r="AA2022" i="10" s="1"/>
  <c r="G2022" i="10"/>
  <c r="Z2022" i="10" s="1"/>
  <c r="F2022" i="10"/>
  <c r="Y2021" i="10"/>
  <c r="X2021" i="10"/>
  <c r="W2021" i="10"/>
  <c r="V2021" i="10"/>
  <c r="S2021" i="10"/>
  <c r="R2021" i="10"/>
  <c r="Q2021" i="10"/>
  <c r="AD2021" i="10" s="1"/>
  <c r="P2021" i="10"/>
  <c r="O2021" i="10"/>
  <c r="N2021" i="10"/>
  <c r="AB2021" i="10" s="1"/>
  <c r="M2021" i="10"/>
  <c r="L2021" i="10"/>
  <c r="K2021" i="10"/>
  <c r="J2021" i="10"/>
  <c r="I2021" i="10"/>
  <c r="H2021" i="10"/>
  <c r="AA2021" i="10" s="1"/>
  <c r="G2021" i="10"/>
  <c r="Z2021" i="10" s="1"/>
  <c r="F2021" i="10"/>
  <c r="Y2020" i="10"/>
  <c r="X2020" i="10"/>
  <c r="W2020" i="10"/>
  <c r="V2020" i="10"/>
  <c r="S2020" i="10"/>
  <c r="R2020" i="10"/>
  <c r="Q2020" i="10"/>
  <c r="AD2020" i="10" s="1"/>
  <c r="P2020" i="10"/>
  <c r="O2020" i="10"/>
  <c r="N2020" i="10"/>
  <c r="AB2020" i="10" s="1"/>
  <c r="M2020" i="10"/>
  <c r="L2020" i="10"/>
  <c r="K2020" i="10"/>
  <c r="J2020" i="10"/>
  <c r="I2020" i="10"/>
  <c r="H2020" i="10"/>
  <c r="AA2020" i="10" s="1"/>
  <c r="G2020" i="10"/>
  <c r="Z2020" i="10" s="1"/>
  <c r="F2020" i="10"/>
  <c r="Y2019" i="10"/>
  <c r="X2019" i="10"/>
  <c r="W2019" i="10"/>
  <c r="V2019" i="10"/>
  <c r="S2019" i="10"/>
  <c r="R2019" i="10"/>
  <c r="Q2019" i="10"/>
  <c r="AD2019" i="10" s="1"/>
  <c r="P2019" i="10"/>
  <c r="O2019" i="10"/>
  <c r="N2019" i="10"/>
  <c r="AB2019" i="10" s="1"/>
  <c r="M2019" i="10"/>
  <c r="L2019" i="10"/>
  <c r="K2019" i="10"/>
  <c r="J2019" i="10"/>
  <c r="I2019" i="10"/>
  <c r="H2019" i="10"/>
  <c r="AA2019" i="10" s="1"/>
  <c r="G2019" i="10"/>
  <c r="Z2019" i="10" s="1"/>
  <c r="F2019" i="10"/>
  <c r="Y2018" i="10"/>
  <c r="X2018" i="10"/>
  <c r="W2018" i="10"/>
  <c r="V2018" i="10"/>
  <c r="S2018" i="10"/>
  <c r="R2018" i="10"/>
  <c r="Q2018" i="10"/>
  <c r="AD2018" i="10" s="1"/>
  <c r="P2018" i="10"/>
  <c r="O2018" i="10"/>
  <c r="N2018" i="10"/>
  <c r="AB2018" i="10" s="1"/>
  <c r="M2018" i="10"/>
  <c r="L2018" i="10"/>
  <c r="K2018" i="10"/>
  <c r="J2018" i="10"/>
  <c r="I2018" i="10"/>
  <c r="H2018" i="10"/>
  <c r="AA2018" i="10" s="1"/>
  <c r="G2018" i="10"/>
  <c r="Z2018" i="10" s="1"/>
  <c r="F2018" i="10"/>
  <c r="Y2017" i="10"/>
  <c r="X2017" i="10"/>
  <c r="W2017" i="10"/>
  <c r="V2017" i="10"/>
  <c r="S2017" i="10"/>
  <c r="R2017" i="10"/>
  <c r="Q2017" i="10"/>
  <c r="AD2017" i="10" s="1"/>
  <c r="P2017" i="10"/>
  <c r="O2017" i="10"/>
  <c r="N2017" i="10"/>
  <c r="AB2017" i="10" s="1"/>
  <c r="M2017" i="10"/>
  <c r="L2017" i="10"/>
  <c r="K2017" i="10"/>
  <c r="J2017" i="10"/>
  <c r="I2017" i="10"/>
  <c r="H2017" i="10"/>
  <c r="AA2017" i="10" s="1"/>
  <c r="G2017" i="10"/>
  <c r="Z2017" i="10" s="1"/>
  <c r="F2017" i="10"/>
  <c r="Y2016" i="10"/>
  <c r="X2016" i="10"/>
  <c r="W2016" i="10"/>
  <c r="V2016" i="10"/>
  <c r="S2016" i="10"/>
  <c r="R2016" i="10"/>
  <c r="Q2016" i="10"/>
  <c r="AD2016" i="10" s="1"/>
  <c r="P2016" i="10"/>
  <c r="O2016" i="10"/>
  <c r="N2016" i="10"/>
  <c r="AB2016" i="10" s="1"/>
  <c r="M2016" i="10"/>
  <c r="L2016" i="10"/>
  <c r="K2016" i="10"/>
  <c r="J2016" i="10"/>
  <c r="I2016" i="10"/>
  <c r="H2016" i="10"/>
  <c r="AA2016" i="10" s="1"/>
  <c r="G2016" i="10"/>
  <c r="Z2016" i="10" s="1"/>
  <c r="F2016" i="10"/>
  <c r="Y2015" i="10"/>
  <c r="X2015" i="10"/>
  <c r="W2015" i="10"/>
  <c r="V2015" i="10"/>
  <c r="S2015" i="10"/>
  <c r="R2015" i="10"/>
  <c r="Q2015" i="10"/>
  <c r="AD2015" i="10" s="1"/>
  <c r="P2015" i="10"/>
  <c r="O2015" i="10"/>
  <c r="N2015" i="10"/>
  <c r="AB2015" i="10" s="1"/>
  <c r="M2015" i="10"/>
  <c r="L2015" i="10"/>
  <c r="K2015" i="10"/>
  <c r="J2015" i="10"/>
  <c r="I2015" i="10"/>
  <c r="H2015" i="10"/>
  <c r="AA2015" i="10" s="1"/>
  <c r="G2015" i="10"/>
  <c r="Z2015" i="10" s="1"/>
  <c r="F2015" i="10"/>
  <c r="Y2014" i="10"/>
  <c r="X2014" i="10"/>
  <c r="W2014" i="10"/>
  <c r="V2014" i="10"/>
  <c r="S2014" i="10"/>
  <c r="R2014" i="10"/>
  <c r="Q2014" i="10"/>
  <c r="AD2014" i="10" s="1"/>
  <c r="P2014" i="10"/>
  <c r="O2014" i="10"/>
  <c r="N2014" i="10"/>
  <c r="AB2014" i="10" s="1"/>
  <c r="M2014" i="10"/>
  <c r="L2014" i="10"/>
  <c r="K2014" i="10"/>
  <c r="J2014" i="10"/>
  <c r="I2014" i="10"/>
  <c r="H2014" i="10"/>
  <c r="AA2014" i="10" s="1"/>
  <c r="G2014" i="10"/>
  <c r="Z2014" i="10" s="1"/>
  <c r="F2014" i="10"/>
  <c r="Y2013" i="10"/>
  <c r="X2013" i="10"/>
  <c r="W2013" i="10"/>
  <c r="V2013" i="10"/>
  <c r="S2013" i="10"/>
  <c r="R2013" i="10"/>
  <c r="Q2013" i="10"/>
  <c r="AD2013" i="10" s="1"/>
  <c r="P2013" i="10"/>
  <c r="O2013" i="10"/>
  <c r="N2013" i="10"/>
  <c r="AB2013" i="10" s="1"/>
  <c r="M2013" i="10"/>
  <c r="L2013" i="10"/>
  <c r="K2013" i="10"/>
  <c r="J2013" i="10"/>
  <c r="I2013" i="10"/>
  <c r="H2013" i="10"/>
  <c r="AA2013" i="10" s="1"/>
  <c r="G2013" i="10"/>
  <c r="Z2013" i="10" s="1"/>
  <c r="F2013" i="10"/>
  <c r="Y2012" i="10"/>
  <c r="X2012" i="10"/>
  <c r="W2012" i="10"/>
  <c r="V2012" i="10"/>
  <c r="S2012" i="10"/>
  <c r="R2012" i="10"/>
  <c r="Q2012" i="10"/>
  <c r="AD2012" i="10" s="1"/>
  <c r="P2012" i="10"/>
  <c r="O2012" i="10"/>
  <c r="N2012" i="10"/>
  <c r="AB2012" i="10" s="1"/>
  <c r="M2012" i="10"/>
  <c r="L2012" i="10"/>
  <c r="K2012" i="10"/>
  <c r="J2012" i="10"/>
  <c r="I2012" i="10"/>
  <c r="H2012" i="10"/>
  <c r="AA2012" i="10" s="1"/>
  <c r="G2012" i="10"/>
  <c r="Z2012" i="10" s="1"/>
  <c r="F2012" i="10"/>
  <c r="Y2011" i="10"/>
  <c r="X2011" i="10"/>
  <c r="W2011" i="10"/>
  <c r="V2011" i="10"/>
  <c r="S2011" i="10"/>
  <c r="R2011" i="10"/>
  <c r="Q2011" i="10"/>
  <c r="AD2011" i="10" s="1"/>
  <c r="P2011" i="10"/>
  <c r="O2011" i="10"/>
  <c r="N2011" i="10"/>
  <c r="AB2011" i="10" s="1"/>
  <c r="M2011" i="10"/>
  <c r="L2011" i="10"/>
  <c r="K2011" i="10"/>
  <c r="J2011" i="10"/>
  <c r="I2011" i="10"/>
  <c r="H2011" i="10"/>
  <c r="AA2011" i="10" s="1"/>
  <c r="G2011" i="10"/>
  <c r="Z2011" i="10" s="1"/>
  <c r="F2011" i="10"/>
  <c r="Y2010" i="10"/>
  <c r="X2010" i="10"/>
  <c r="W2010" i="10"/>
  <c r="V2010" i="10"/>
  <c r="S2010" i="10"/>
  <c r="R2010" i="10"/>
  <c r="Q2010" i="10"/>
  <c r="AD2010" i="10" s="1"/>
  <c r="P2010" i="10"/>
  <c r="O2010" i="10"/>
  <c r="N2010" i="10"/>
  <c r="AB2010" i="10" s="1"/>
  <c r="M2010" i="10"/>
  <c r="L2010" i="10"/>
  <c r="K2010" i="10"/>
  <c r="J2010" i="10"/>
  <c r="I2010" i="10"/>
  <c r="H2010" i="10"/>
  <c r="AA2010" i="10" s="1"/>
  <c r="G2010" i="10"/>
  <c r="Z2010" i="10" s="1"/>
  <c r="F2010" i="10"/>
  <c r="Y2009" i="10"/>
  <c r="X2009" i="10"/>
  <c r="W2009" i="10"/>
  <c r="V2009" i="10"/>
  <c r="S2009" i="10"/>
  <c r="R2009" i="10"/>
  <c r="Q2009" i="10"/>
  <c r="AD2009" i="10" s="1"/>
  <c r="P2009" i="10"/>
  <c r="O2009" i="10"/>
  <c r="N2009" i="10"/>
  <c r="AB2009" i="10" s="1"/>
  <c r="M2009" i="10"/>
  <c r="L2009" i="10"/>
  <c r="K2009" i="10"/>
  <c r="J2009" i="10"/>
  <c r="I2009" i="10"/>
  <c r="H2009" i="10"/>
  <c r="AA2009" i="10" s="1"/>
  <c r="G2009" i="10"/>
  <c r="Z2009" i="10" s="1"/>
  <c r="F2009" i="10"/>
  <c r="Y2008" i="10"/>
  <c r="X2008" i="10"/>
  <c r="W2008" i="10"/>
  <c r="V2008" i="10"/>
  <c r="S2008" i="10"/>
  <c r="R2008" i="10"/>
  <c r="Q2008" i="10"/>
  <c r="AD2008" i="10" s="1"/>
  <c r="P2008" i="10"/>
  <c r="O2008" i="10"/>
  <c r="N2008" i="10"/>
  <c r="AB2008" i="10" s="1"/>
  <c r="M2008" i="10"/>
  <c r="L2008" i="10"/>
  <c r="K2008" i="10"/>
  <c r="J2008" i="10"/>
  <c r="I2008" i="10"/>
  <c r="H2008" i="10"/>
  <c r="AA2008" i="10" s="1"/>
  <c r="G2008" i="10"/>
  <c r="Z2008" i="10" s="1"/>
  <c r="F2008" i="10"/>
  <c r="Y2007" i="10"/>
  <c r="X2007" i="10"/>
  <c r="W2007" i="10"/>
  <c r="V2007" i="10"/>
  <c r="S2007" i="10"/>
  <c r="R2007" i="10"/>
  <c r="Q2007" i="10"/>
  <c r="AD2007" i="10" s="1"/>
  <c r="P2007" i="10"/>
  <c r="O2007" i="10"/>
  <c r="N2007" i="10"/>
  <c r="AB2007" i="10" s="1"/>
  <c r="M2007" i="10"/>
  <c r="L2007" i="10"/>
  <c r="K2007" i="10"/>
  <c r="J2007" i="10"/>
  <c r="I2007" i="10"/>
  <c r="H2007" i="10"/>
  <c r="AA2007" i="10" s="1"/>
  <c r="G2007" i="10"/>
  <c r="Z2007" i="10" s="1"/>
  <c r="F2007" i="10"/>
  <c r="Y2006" i="10"/>
  <c r="X2006" i="10"/>
  <c r="W2006" i="10"/>
  <c r="V2006" i="10"/>
  <c r="S2006" i="10"/>
  <c r="R2006" i="10"/>
  <c r="Q2006" i="10"/>
  <c r="AD2006" i="10" s="1"/>
  <c r="P2006" i="10"/>
  <c r="O2006" i="10"/>
  <c r="N2006" i="10"/>
  <c r="AB2006" i="10" s="1"/>
  <c r="M2006" i="10"/>
  <c r="L2006" i="10"/>
  <c r="K2006" i="10"/>
  <c r="J2006" i="10"/>
  <c r="I2006" i="10"/>
  <c r="H2006" i="10"/>
  <c r="AA2006" i="10" s="1"/>
  <c r="G2006" i="10"/>
  <c r="Z2006" i="10" s="1"/>
  <c r="F2006" i="10"/>
  <c r="Y2005" i="10"/>
  <c r="X2005" i="10"/>
  <c r="W2005" i="10"/>
  <c r="V2005" i="10"/>
  <c r="S2005" i="10"/>
  <c r="R2005" i="10"/>
  <c r="Q2005" i="10"/>
  <c r="AD2005" i="10" s="1"/>
  <c r="P2005" i="10"/>
  <c r="O2005" i="10"/>
  <c r="N2005" i="10"/>
  <c r="AB2005" i="10" s="1"/>
  <c r="M2005" i="10"/>
  <c r="L2005" i="10"/>
  <c r="K2005" i="10"/>
  <c r="J2005" i="10"/>
  <c r="I2005" i="10"/>
  <c r="H2005" i="10"/>
  <c r="AA2005" i="10" s="1"/>
  <c r="G2005" i="10"/>
  <c r="Z2005" i="10" s="1"/>
  <c r="F2005" i="10"/>
  <c r="Y2004" i="10"/>
  <c r="X2004" i="10"/>
  <c r="W2004" i="10"/>
  <c r="V2004" i="10"/>
  <c r="S2004" i="10"/>
  <c r="R2004" i="10"/>
  <c r="Q2004" i="10"/>
  <c r="AD2004" i="10" s="1"/>
  <c r="P2004" i="10"/>
  <c r="O2004" i="10"/>
  <c r="N2004" i="10"/>
  <c r="AB2004" i="10" s="1"/>
  <c r="M2004" i="10"/>
  <c r="L2004" i="10"/>
  <c r="K2004" i="10"/>
  <c r="J2004" i="10"/>
  <c r="I2004" i="10"/>
  <c r="H2004" i="10"/>
  <c r="AA2004" i="10" s="1"/>
  <c r="G2004" i="10"/>
  <c r="Z2004" i="10" s="1"/>
  <c r="F2004" i="10"/>
  <c r="Y2003" i="10"/>
  <c r="X2003" i="10"/>
  <c r="W2003" i="10"/>
  <c r="V2003" i="10"/>
  <c r="S2003" i="10"/>
  <c r="R2003" i="10"/>
  <c r="Q2003" i="10"/>
  <c r="AD2003" i="10" s="1"/>
  <c r="P2003" i="10"/>
  <c r="O2003" i="10"/>
  <c r="N2003" i="10"/>
  <c r="AB2003" i="10" s="1"/>
  <c r="M2003" i="10"/>
  <c r="L2003" i="10"/>
  <c r="K2003" i="10"/>
  <c r="J2003" i="10"/>
  <c r="I2003" i="10"/>
  <c r="H2003" i="10"/>
  <c r="AA2003" i="10" s="1"/>
  <c r="G2003" i="10"/>
  <c r="Z2003" i="10" s="1"/>
  <c r="F2003" i="10"/>
  <c r="Y2002" i="10"/>
  <c r="X2002" i="10"/>
  <c r="W2002" i="10"/>
  <c r="V2002" i="10"/>
  <c r="S2002" i="10"/>
  <c r="R2002" i="10"/>
  <c r="Q2002" i="10"/>
  <c r="AD2002" i="10" s="1"/>
  <c r="P2002" i="10"/>
  <c r="O2002" i="10"/>
  <c r="N2002" i="10"/>
  <c r="AB2002" i="10" s="1"/>
  <c r="M2002" i="10"/>
  <c r="L2002" i="10"/>
  <c r="K2002" i="10"/>
  <c r="J2002" i="10"/>
  <c r="I2002" i="10"/>
  <c r="H2002" i="10"/>
  <c r="AA2002" i="10" s="1"/>
  <c r="G2002" i="10"/>
  <c r="Z2002" i="10" s="1"/>
  <c r="F2002" i="10"/>
  <c r="Y2001" i="10"/>
  <c r="X2001" i="10"/>
  <c r="W2001" i="10"/>
  <c r="V2001" i="10"/>
  <c r="S2001" i="10"/>
  <c r="R2001" i="10"/>
  <c r="Q2001" i="10"/>
  <c r="AD2001" i="10" s="1"/>
  <c r="P2001" i="10"/>
  <c r="O2001" i="10"/>
  <c r="N2001" i="10"/>
  <c r="AB2001" i="10" s="1"/>
  <c r="M2001" i="10"/>
  <c r="L2001" i="10"/>
  <c r="K2001" i="10"/>
  <c r="J2001" i="10"/>
  <c r="I2001" i="10"/>
  <c r="H2001" i="10"/>
  <c r="AA2001" i="10" s="1"/>
  <c r="G2001" i="10"/>
  <c r="Z2001" i="10" s="1"/>
  <c r="F2001" i="10"/>
  <c r="Y2000" i="10"/>
  <c r="X2000" i="10"/>
  <c r="W2000" i="10"/>
  <c r="V2000" i="10"/>
  <c r="S2000" i="10"/>
  <c r="R2000" i="10"/>
  <c r="Q2000" i="10"/>
  <c r="AD2000" i="10" s="1"/>
  <c r="P2000" i="10"/>
  <c r="O2000" i="10"/>
  <c r="N2000" i="10"/>
  <c r="AB2000" i="10" s="1"/>
  <c r="M2000" i="10"/>
  <c r="L2000" i="10"/>
  <c r="K2000" i="10"/>
  <c r="J2000" i="10"/>
  <c r="I2000" i="10"/>
  <c r="H2000" i="10"/>
  <c r="AA2000" i="10" s="1"/>
  <c r="G2000" i="10"/>
  <c r="Z2000" i="10" s="1"/>
  <c r="F2000" i="10"/>
  <c r="Y1999" i="10"/>
  <c r="X1999" i="10"/>
  <c r="W1999" i="10"/>
  <c r="V1999" i="10"/>
  <c r="S1999" i="10"/>
  <c r="R1999" i="10"/>
  <c r="Q1999" i="10"/>
  <c r="AD1999" i="10" s="1"/>
  <c r="P1999" i="10"/>
  <c r="O1999" i="10"/>
  <c r="N1999" i="10"/>
  <c r="AB1999" i="10" s="1"/>
  <c r="M1999" i="10"/>
  <c r="L1999" i="10"/>
  <c r="K1999" i="10"/>
  <c r="J1999" i="10"/>
  <c r="I1999" i="10"/>
  <c r="H1999" i="10"/>
  <c r="AA1999" i="10" s="1"/>
  <c r="G1999" i="10"/>
  <c r="Z1999" i="10" s="1"/>
  <c r="F1999" i="10"/>
  <c r="Y1998" i="10"/>
  <c r="X1998" i="10"/>
  <c r="W1998" i="10"/>
  <c r="V1998" i="10"/>
  <c r="S1998" i="10"/>
  <c r="R1998" i="10"/>
  <c r="Q1998" i="10"/>
  <c r="AD1998" i="10" s="1"/>
  <c r="P1998" i="10"/>
  <c r="O1998" i="10"/>
  <c r="N1998" i="10"/>
  <c r="AB1998" i="10" s="1"/>
  <c r="M1998" i="10"/>
  <c r="L1998" i="10"/>
  <c r="K1998" i="10"/>
  <c r="J1998" i="10"/>
  <c r="I1998" i="10"/>
  <c r="H1998" i="10"/>
  <c r="AA1998" i="10" s="1"/>
  <c r="G1998" i="10"/>
  <c r="Z1998" i="10" s="1"/>
  <c r="F1998" i="10"/>
  <c r="Y1997" i="10"/>
  <c r="X1997" i="10"/>
  <c r="W1997" i="10"/>
  <c r="V1997" i="10"/>
  <c r="S1997" i="10"/>
  <c r="R1997" i="10"/>
  <c r="Q1997" i="10"/>
  <c r="AD1997" i="10" s="1"/>
  <c r="P1997" i="10"/>
  <c r="O1997" i="10"/>
  <c r="N1997" i="10"/>
  <c r="AB1997" i="10" s="1"/>
  <c r="M1997" i="10"/>
  <c r="L1997" i="10"/>
  <c r="K1997" i="10"/>
  <c r="J1997" i="10"/>
  <c r="I1997" i="10"/>
  <c r="H1997" i="10"/>
  <c r="AA1997" i="10" s="1"/>
  <c r="G1997" i="10"/>
  <c r="Z1997" i="10" s="1"/>
  <c r="F1997" i="10"/>
  <c r="Y1996" i="10"/>
  <c r="X1996" i="10"/>
  <c r="W1996" i="10"/>
  <c r="V1996" i="10"/>
  <c r="S1996" i="10"/>
  <c r="R1996" i="10"/>
  <c r="Q1996" i="10"/>
  <c r="AD1996" i="10" s="1"/>
  <c r="P1996" i="10"/>
  <c r="O1996" i="10"/>
  <c r="N1996" i="10"/>
  <c r="AB1996" i="10" s="1"/>
  <c r="M1996" i="10"/>
  <c r="L1996" i="10"/>
  <c r="K1996" i="10"/>
  <c r="J1996" i="10"/>
  <c r="I1996" i="10"/>
  <c r="H1996" i="10"/>
  <c r="AA1996" i="10" s="1"/>
  <c r="G1996" i="10"/>
  <c r="Z1996" i="10" s="1"/>
  <c r="F1996" i="10"/>
  <c r="Y1995" i="10"/>
  <c r="X1995" i="10"/>
  <c r="W1995" i="10"/>
  <c r="V1995" i="10"/>
  <c r="S1995" i="10"/>
  <c r="R1995" i="10"/>
  <c r="Q1995" i="10"/>
  <c r="AD1995" i="10" s="1"/>
  <c r="P1995" i="10"/>
  <c r="O1995" i="10"/>
  <c r="N1995" i="10"/>
  <c r="AB1995" i="10" s="1"/>
  <c r="M1995" i="10"/>
  <c r="L1995" i="10"/>
  <c r="K1995" i="10"/>
  <c r="J1995" i="10"/>
  <c r="I1995" i="10"/>
  <c r="H1995" i="10"/>
  <c r="AA1995" i="10" s="1"/>
  <c r="G1995" i="10"/>
  <c r="Z1995" i="10" s="1"/>
  <c r="F1995" i="10"/>
  <c r="Y1994" i="10"/>
  <c r="X1994" i="10"/>
  <c r="W1994" i="10"/>
  <c r="V1994" i="10"/>
  <c r="S1994" i="10"/>
  <c r="R1994" i="10"/>
  <c r="Q1994" i="10"/>
  <c r="AD1994" i="10" s="1"/>
  <c r="P1994" i="10"/>
  <c r="O1994" i="10"/>
  <c r="N1994" i="10"/>
  <c r="AB1994" i="10" s="1"/>
  <c r="M1994" i="10"/>
  <c r="L1994" i="10"/>
  <c r="K1994" i="10"/>
  <c r="J1994" i="10"/>
  <c r="I1994" i="10"/>
  <c r="H1994" i="10"/>
  <c r="AA1994" i="10" s="1"/>
  <c r="G1994" i="10"/>
  <c r="Z1994" i="10" s="1"/>
  <c r="F1994" i="10"/>
  <c r="Y1993" i="10"/>
  <c r="X1993" i="10"/>
  <c r="W1993" i="10"/>
  <c r="V1993" i="10"/>
  <c r="S1993" i="10"/>
  <c r="R1993" i="10"/>
  <c r="Q1993" i="10"/>
  <c r="AD1993" i="10" s="1"/>
  <c r="P1993" i="10"/>
  <c r="O1993" i="10"/>
  <c r="N1993" i="10"/>
  <c r="AB1993" i="10" s="1"/>
  <c r="M1993" i="10"/>
  <c r="L1993" i="10"/>
  <c r="K1993" i="10"/>
  <c r="J1993" i="10"/>
  <c r="I1993" i="10"/>
  <c r="H1993" i="10"/>
  <c r="AA1993" i="10" s="1"/>
  <c r="G1993" i="10"/>
  <c r="Z1993" i="10" s="1"/>
  <c r="F1993" i="10"/>
  <c r="Y1992" i="10"/>
  <c r="X1992" i="10"/>
  <c r="W1992" i="10"/>
  <c r="V1992" i="10"/>
  <c r="S1992" i="10"/>
  <c r="R1992" i="10"/>
  <c r="Q1992" i="10"/>
  <c r="AD1992" i="10" s="1"/>
  <c r="P1992" i="10"/>
  <c r="O1992" i="10"/>
  <c r="N1992" i="10"/>
  <c r="AB1992" i="10" s="1"/>
  <c r="M1992" i="10"/>
  <c r="L1992" i="10"/>
  <c r="K1992" i="10"/>
  <c r="J1992" i="10"/>
  <c r="I1992" i="10"/>
  <c r="H1992" i="10"/>
  <c r="AA1992" i="10" s="1"/>
  <c r="G1992" i="10"/>
  <c r="Z1992" i="10" s="1"/>
  <c r="F1992" i="10"/>
  <c r="Y1991" i="10"/>
  <c r="X1991" i="10"/>
  <c r="W1991" i="10"/>
  <c r="V1991" i="10"/>
  <c r="S1991" i="10"/>
  <c r="R1991" i="10"/>
  <c r="Q1991" i="10"/>
  <c r="AD1991" i="10" s="1"/>
  <c r="P1991" i="10"/>
  <c r="O1991" i="10"/>
  <c r="N1991" i="10"/>
  <c r="AB1991" i="10" s="1"/>
  <c r="M1991" i="10"/>
  <c r="L1991" i="10"/>
  <c r="K1991" i="10"/>
  <c r="J1991" i="10"/>
  <c r="I1991" i="10"/>
  <c r="H1991" i="10"/>
  <c r="AA1991" i="10" s="1"/>
  <c r="G1991" i="10"/>
  <c r="Z1991" i="10" s="1"/>
  <c r="F1991" i="10"/>
  <c r="Y1990" i="10"/>
  <c r="X1990" i="10"/>
  <c r="W1990" i="10"/>
  <c r="V1990" i="10"/>
  <c r="S1990" i="10"/>
  <c r="R1990" i="10"/>
  <c r="Q1990" i="10"/>
  <c r="AD1990" i="10" s="1"/>
  <c r="P1990" i="10"/>
  <c r="O1990" i="10"/>
  <c r="N1990" i="10"/>
  <c r="AB1990" i="10" s="1"/>
  <c r="M1990" i="10"/>
  <c r="L1990" i="10"/>
  <c r="K1990" i="10"/>
  <c r="J1990" i="10"/>
  <c r="I1990" i="10"/>
  <c r="H1990" i="10"/>
  <c r="AA1990" i="10" s="1"/>
  <c r="G1990" i="10"/>
  <c r="Z1990" i="10" s="1"/>
  <c r="F1990" i="10"/>
  <c r="Y1989" i="10"/>
  <c r="X1989" i="10"/>
  <c r="W1989" i="10"/>
  <c r="V1989" i="10"/>
  <c r="S1989" i="10"/>
  <c r="R1989" i="10"/>
  <c r="Q1989" i="10"/>
  <c r="AD1989" i="10" s="1"/>
  <c r="P1989" i="10"/>
  <c r="O1989" i="10"/>
  <c r="N1989" i="10"/>
  <c r="AB1989" i="10" s="1"/>
  <c r="M1989" i="10"/>
  <c r="L1989" i="10"/>
  <c r="K1989" i="10"/>
  <c r="J1989" i="10"/>
  <c r="I1989" i="10"/>
  <c r="H1989" i="10"/>
  <c r="AA1989" i="10" s="1"/>
  <c r="G1989" i="10"/>
  <c r="Z1989" i="10" s="1"/>
  <c r="F1989" i="10"/>
  <c r="Y1988" i="10"/>
  <c r="X1988" i="10"/>
  <c r="W1988" i="10"/>
  <c r="V1988" i="10"/>
  <c r="S1988" i="10"/>
  <c r="R1988" i="10"/>
  <c r="Q1988" i="10"/>
  <c r="AD1988" i="10" s="1"/>
  <c r="P1988" i="10"/>
  <c r="O1988" i="10"/>
  <c r="N1988" i="10"/>
  <c r="AB1988" i="10" s="1"/>
  <c r="M1988" i="10"/>
  <c r="L1988" i="10"/>
  <c r="K1988" i="10"/>
  <c r="J1988" i="10"/>
  <c r="I1988" i="10"/>
  <c r="H1988" i="10"/>
  <c r="AA1988" i="10" s="1"/>
  <c r="G1988" i="10"/>
  <c r="Z1988" i="10" s="1"/>
  <c r="F1988" i="10"/>
  <c r="Y1987" i="10"/>
  <c r="X1987" i="10"/>
  <c r="W1987" i="10"/>
  <c r="V1987" i="10"/>
  <c r="S1987" i="10"/>
  <c r="R1987" i="10"/>
  <c r="Q1987" i="10"/>
  <c r="AD1987" i="10" s="1"/>
  <c r="P1987" i="10"/>
  <c r="O1987" i="10"/>
  <c r="N1987" i="10"/>
  <c r="AB1987" i="10" s="1"/>
  <c r="M1987" i="10"/>
  <c r="L1987" i="10"/>
  <c r="K1987" i="10"/>
  <c r="J1987" i="10"/>
  <c r="I1987" i="10"/>
  <c r="H1987" i="10"/>
  <c r="AA1987" i="10" s="1"/>
  <c r="G1987" i="10"/>
  <c r="Z1987" i="10" s="1"/>
  <c r="F1987" i="10"/>
  <c r="Y1986" i="10"/>
  <c r="X1986" i="10"/>
  <c r="W1986" i="10"/>
  <c r="V1986" i="10"/>
  <c r="S1986" i="10"/>
  <c r="R1986" i="10"/>
  <c r="Q1986" i="10"/>
  <c r="AD1986" i="10" s="1"/>
  <c r="P1986" i="10"/>
  <c r="O1986" i="10"/>
  <c r="N1986" i="10"/>
  <c r="AB1986" i="10" s="1"/>
  <c r="M1986" i="10"/>
  <c r="L1986" i="10"/>
  <c r="K1986" i="10"/>
  <c r="J1986" i="10"/>
  <c r="I1986" i="10"/>
  <c r="H1986" i="10"/>
  <c r="AA1986" i="10" s="1"/>
  <c r="G1986" i="10"/>
  <c r="Z1986" i="10" s="1"/>
  <c r="F1986" i="10"/>
  <c r="Y1985" i="10"/>
  <c r="X1985" i="10"/>
  <c r="W1985" i="10"/>
  <c r="V1985" i="10"/>
  <c r="S1985" i="10"/>
  <c r="R1985" i="10"/>
  <c r="Q1985" i="10"/>
  <c r="AD1985" i="10" s="1"/>
  <c r="P1985" i="10"/>
  <c r="O1985" i="10"/>
  <c r="N1985" i="10"/>
  <c r="AB1985" i="10" s="1"/>
  <c r="M1985" i="10"/>
  <c r="L1985" i="10"/>
  <c r="K1985" i="10"/>
  <c r="J1985" i="10"/>
  <c r="I1985" i="10"/>
  <c r="H1985" i="10"/>
  <c r="AA1985" i="10" s="1"/>
  <c r="G1985" i="10"/>
  <c r="Z1985" i="10" s="1"/>
  <c r="F1985" i="10"/>
  <c r="Y1984" i="10"/>
  <c r="X1984" i="10"/>
  <c r="W1984" i="10"/>
  <c r="V1984" i="10"/>
  <c r="S1984" i="10"/>
  <c r="R1984" i="10"/>
  <c r="Q1984" i="10"/>
  <c r="AD1984" i="10" s="1"/>
  <c r="P1984" i="10"/>
  <c r="O1984" i="10"/>
  <c r="N1984" i="10"/>
  <c r="AB1984" i="10" s="1"/>
  <c r="M1984" i="10"/>
  <c r="L1984" i="10"/>
  <c r="K1984" i="10"/>
  <c r="J1984" i="10"/>
  <c r="I1984" i="10"/>
  <c r="H1984" i="10"/>
  <c r="AA1984" i="10" s="1"/>
  <c r="G1984" i="10"/>
  <c r="Z1984" i="10" s="1"/>
  <c r="F1984" i="10"/>
  <c r="Y1983" i="10"/>
  <c r="X1983" i="10"/>
  <c r="W1983" i="10"/>
  <c r="V1983" i="10"/>
  <c r="S1983" i="10"/>
  <c r="R1983" i="10"/>
  <c r="Q1983" i="10"/>
  <c r="AD1983" i="10" s="1"/>
  <c r="P1983" i="10"/>
  <c r="O1983" i="10"/>
  <c r="N1983" i="10"/>
  <c r="AB1983" i="10" s="1"/>
  <c r="M1983" i="10"/>
  <c r="L1983" i="10"/>
  <c r="K1983" i="10"/>
  <c r="J1983" i="10"/>
  <c r="I1983" i="10"/>
  <c r="H1983" i="10"/>
  <c r="AA1983" i="10" s="1"/>
  <c r="G1983" i="10"/>
  <c r="Z1983" i="10" s="1"/>
  <c r="F1983" i="10"/>
  <c r="Y1982" i="10"/>
  <c r="X1982" i="10"/>
  <c r="W1982" i="10"/>
  <c r="V1982" i="10"/>
  <c r="S1982" i="10"/>
  <c r="R1982" i="10"/>
  <c r="Q1982" i="10"/>
  <c r="AD1982" i="10" s="1"/>
  <c r="P1982" i="10"/>
  <c r="O1982" i="10"/>
  <c r="N1982" i="10"/>
  <c r="AB1982" i="10" s="1"/>
  <c r="M1982" i="10"/>
  <c r="L1982" i="10"/>
  <c r="K1982" i="10"/>
  <c r="J1982" i="10"/>
  <c r="I1982" i="10"/>
  <c r="H1982" i="10"/>
  <c r="AA1982" i="10" s="1"/>
  <c r="G1982" i="10"/>
  <c r="Z1982" i="10" s="1"/>
  <c r="F1982" i="10"/>
  <c r="Y1981" i="10"/>
  <c r="X1981" i="10"/>
  <c r="W1981" i="10"/>
  <c r="V1981" i="10"/>
  <c r="S1981" i="10"/>
  <c r="R1981" i="10"/>
  <c r="Q1981" i="10"/>
  <c r="AD1981" i="10" s="1"/>
  <c r="P1981" i="10"/>
  <c r="O1981" i="10"/>
  <c r="N1981" i="10"/>
  <c r="AB1981" i="10" s="1"/>
  <c r="M1981" i="10"/>
  <c r="L1981" i="10"/>
  <c r="K1981" i="10"/>
  <c r="J1981" i="10"/>
  <c r="I1981" i="10"/>
  <c r="H1981" i="10"/>
  <c r="AA1981" i="10" s="1"/>
  <c r="G1981" i="10"/>
  <c r="Z1981" i="10" s="1"/>
  <c r="F1981" i="10"/>
  <c r="Y1980" i="10"/>
  <c r="X1980" i="10"/>
  <c r="W1980" i="10"/>
  <c r="V1980" i="10"/>
  <c r="S1980" i="10"/>
  <c r="R1980" i="10"/>
  <c r="Q1980" i="10"/>
  <c r="AD1980" i="10" s="1"/>
  <c r="P1980" i="10"/>
  <c r="O1980" i="10"/>
  <c r="N1980" i="10"/>
  <c r="AB1980" i="10" s="1"/>
  <c r="M1980" i="10"/>
  <c r="L1980" i="10"/>
  <c r="K1980" i="10"/>
  <c r="J1980" i="10"/>
  <c r="I1980" i="10"/>
  <c r="H1980" i="10"/>
  <c r="AA1980" i="10" s="1"/>
  <c r="G1980" i="10"/>
  <c r="Z1980" i="10" s="1"/>
  <c r="F1980" i="10"/>
  <c r="Y1979" i="10"/>
  <c r="X1979" i="10"/>
  <c r="W1979" i="10"/>
  <c r="V1979" i="10"/>
  <c r="S1979" i="10"/>
  <c r="R1979" i="10"/>
  <c r="Q1979" i="10"/>
  <c r="AD1979" i="10" s="1"/>
  <c r="P1979" i="10"/>
  <c r="O1979" i="10"/>
  <c r="N1979" i="10"/>
  <c r="AB1979" i="10" s="1"/>
  <c r="M1979" i="10"/>
  <c r="L1979" i="10"/>
  <c r="K1979" i="10"/>
  <c r="J1979" i="10"/>
  <c r="I1979" i="10"/>
  <c r="H1979" i="10"/>
  <c r="AA1979" i="10" s="1"/>
  <c r="G1979" i="10"/>
  <c r="Z1979" i="10" s="1"/>
  <c r="F1979" i="10"/>
  <c r="Y1978" i="10"/>
  <c r="X1978" i="10"/>
  <c r="W1978" i="10"/>
  <c r="V1978" i="10"/>
  <c r="S1978" i="10"/>
  <c r="R1978" i="10"/>
  <c r="Q1978" i="10"/>
  <c r="AD1978" i="10" s="1"/>
  <c r="P1978" i="10"/>
  <c r="O1978" i="10"/>
  <c r="N1978" i="10"/>
  <c r="AB1978" i="10" s="1"/>
  <c r="M1978" i="10"/>
  <c r="L1978" i="10"/>
  <c r="K1978" i="10"/>
  <c r="J1978" i="10"/>
  <c r="I1978" i="10"/>
  <c r="H1978" i="10"/>
  <c r="AA1978" i="10" s="1"/>
  <c r="G1978" i="10"/>
  <c r="Z1978" i="10" s="1"/>
  <c r="F1978" i="10"/>
  <c r="Y1977" i="10"/>
  <c r="X1977" i="10"/>
  <c r="W1977" i="10"/>
  <c r="V1977" i="10"/>
  <c r="S1977" i="10"/>
  <c r="R1977" i="10"/>
  <c r="Q1977" i="10"/>
  <c r="AD1977" i="10" s="1"/>
  <c r="P1977" i="10"/>
  <c r="O1977" i="10"/>
  <c r="N1977" i="10"/>
  <c r="AB1977" i="10" s="1"/>
  <c r="M1977" i="10"/>
  <c r="L1977" i="10"/>
  <c r="K1977" i="10"/>
  <c r="J1977" i="10"/>
  <c r="I1977" i="10"/>
  <c r="H1977" i="10"/>
  <c r="AA1977" i="10" s="1"/>
  <c r="G1977" i="10"/>
  <c r="Z1977" i="10" s="1"/>
  <c r="F1977" i="10"/>
  <c r="Y1976" i="10"/>
  <c r="X1976" i="10"/>
  <c r="W1976" i="10"/>
  <c r="V1976" i="10"/>
  <c r="S1976" i="10"/>
  <c r="R1976" i="10"/>
  <c r="Q1976" i="10"/>
  <c r="AD1976" i="10" s="1"/>
  <c r="P1976" i="10"/>
  <c r="O1976" i="10"/>
  <c r="N1976" i="10"/>
  <c r="AB1976" i="10" s="1"/>
  <c r="M1976" i="10"/>
  <c r="L1976" i="10"/>
  <c r="K1976" i="10"/>
  <c r="J1976" i="10"/>
  <c r="I1976" i="10"/>
  <c r="H1976" i="10"/>
  <c r="AA1976" i="10" s="1"/>
  <c r="G1976" i="10"/>
  <c r="Z1976" i="10" s="1"/>
  <c r="F1976" i="10"/>
  <c r="Y1975" i="10"/>
  <c r="X1975" i="10"/>
  <c r="W1975" i="10"/>
  <c r="V1975" i="10"/>
  <c r="S1975" i="10"/>
  <c r="R1975" i="10"/>
  <c r="Q1975" i="10"/>
  <c r="AD1975" i="10" s="1"/>
  <c r="P1975" i="10"/>
  <c r="O1975" i="10"/>
  <c r="N1975" i="10"/>
  <c r="AB1975" i="10" s="1"/>
  <c r="M1975" i="10"/>
  <c r="L1975" i="10"/>
  <c r="K1975" i="10"/>
  <c r="J1975" i="10"/>
  <c r="I1975" i="10"/>
  <c r="H1975" i="10"/>
  <c r="AA1975" i="10" s="1"/>
  <c r="G1975" i="10"/>
  <c r="Z1975" i="10" s="1"/>
  <c r="F1975" i="10"/>
  <c r="Y1974" i="10"/>
  <c r="X1974" i="10"/>
  <c r="W1974" i="10"/>
  <c r="V1974" i="10"/>
  <c r="S1974" i="10"/>
  <c r="R1974" i="10"/>
  <c r="Q1974" i="10"/>
  <c r="AD1974" i="10" s="1"/>
  <c r="P1974" i="10"/>
  <c r="O1974" i="10"/>
  <c r="N1974" i="10"/>
  <c r="AB1974" i="10" s="1"/>
  <c r="M1974" i="10"/>
  <c r="L1974" i="10"/>
  <c r="K1974" i="10"/>
  <c r="J1974" i="10"/>
  <c r="I1974" i="10"/>
  <c r="H1974" i="10"/>
  <c r="AA1974" i="10" s="1"/>
  <c r="G1974" i="10"/>
  <c r="Z1974" i="10" s="1"/>
  <c r="F1974" i="10"/>
  <c r="Y1973" i="10"/>
  <c r="X1973" i="10"/>
  <c r="W1973" i="10"/>
  <c r="V1973" i="10"/>
  <c r="S1973" i="10"/>
  <c r="R1973" i="10"/>
  <c r="Q1973" i="10"/>
  <c r="AD1973" i="10" s="1"/>
  <c r="P1973" i="10"/>
  <c r="O1973" i="10"/>
  <c r="N1973" i="10"/>
  <c r="AB1973" i="10" s="1"/>
  <c r="M1973" i="10"/>
  <c r="L1973" i="10"/>
  <c r="K1973" i="10"/>
  <c r="J1973" i="10"/>
  <c r="I1973" i="10"/>
  <c r="H1973" i="10"/>
  <c r="AA1973" i="10" s="1"/>
  <c r="G1973" i="10"/>
  <c r="Z1973" i="10" s="1"/>
  <c r="F1973" i="10"/>
  <c r="Y1972" i="10"/>
  <c r="X1972" i="10"/>
  <c r="W1972" i="10"/>
  <c r="V1972" i="10"/>
  <c r="S1972" i="10"/>
  <c r="R1972" i="10"/>
  <c r="Q1972" i="10"/>
  <c r="AD1972" i="10" s="1"/>
  <c r="P1972" i="10"/>
  <c r="O1972" i="10"/>
  <c r="N1972" i="10"/>
  <c r="AB1972" i="10" s="1"/>
  <c r="M1972" i="10"/>
  <c r="L1972" i="10"/>
  <c r="K1972" i="10"/>
  <c r="J1972" i="10"/>
  <c r="I1972" i="10"/>
  <c r="H1972" i="10"/>
  <c r="AA1972" i="10" s="1"/>
  <c r="G1972" i="10"/>
  <c r="Z1972" i="10" s="1"/>
  <c r="F1972" i="10"/>
  <c r="Y1971" i="10"/>
  <c r="X1971" i="10"/>
  <c r="W1971" i="10"/>
  <c r="V1971" i="10"/>
  <c r="S1971" i="10"/>
  <c r="R1971" i="10"/>
  <c r="Q1971" i="10"/>
  <c r="AD1971" i="10" s="1"/>
  <c r="P1971" i="10"/>
  <c r="O1971" i="10"/>
  <c r="N1971" i="10"/>
  <c r="AB1971" i="10" s="1"/>
  <c r="M1971" i="10"/>
  <c r="L1971" i="10"/>
  <c r="K1971" i="10"/>
  <c r="J1971" i="10"/>
  <c r="I1971" i="10"/>
  <c r="H1971" i="10"/>
  <c r="AA1971" i="10" s="1"/>
  <c r="G1971" i="10"/>
  <c r="Z1971" i="10" s="1"/>
  <c r="F1971" i="10"/>
  <c r="Y1970" i="10"/>
  <c r="X1970" i="10"/>
  <c r="W1970" i="10"/>
  <c r="V1970" i="10"/>
  <c r="S1970" i="10"/>
  <c r="R1970" i="10"/>
  <c r="Q1970" i="10"/>
  <c r="AD1970" i="10" s="1"/>
  <c r="P1970" i="10"/>
  <c r="O1970" i="10"/>
  <c r="N1970" i="10"/>
  <c r="AB1970" i="10" s="1"/>
  <c r="M1970" i="10"/>
  <c r="L1970" i="10"/>
  <c r="K1970" i="10"/>
  <c r="J1970" i="10"/>
  <c r="I1970" i="10"/>
  <c r="H1970" i="10"/>
  <c r="AA1970" i="10" s="1"/>
  <c r="G1970" i="10"/>
  <c r="Z1970" i="10" s="1"/>
  <c r="F1970" i="10"/>
  <c r="Y1969" i="10"/>
  <c r="X1969" i="10"/>
  <c r="W1969" i="10"/>
  <c r="V1969" i="10"/>
  <c r="S1969" i="10"/>
  <c r="R1969" i="10"/>
  <c r="Q1969" i="10"/>
  <c r="AD1969" i="10" s="1"/>
  <c r="P1969" i="10"/>
  <c r="O1969" i="10"/>
  <c r="N1969" i="10"/>
  <c r="AB1969" i="10" s="1"/>
  <c r="M1969" i="10"/>
  <c r="L1969" i="10"/>
  <c r="K1969" i="10"/>
  <c r="J1969" i="10"/>
  <c r="I1969" i="10"/>
  <c r="H1969" i="10"/>
  <c r="AA1969" i="10" s="1"/>
  <c r="G1969" i="10"/>
  <c r="Z1969" i="10" s="1"/>
  <c r="F1969" i="10"/>
  <c r="Y1968" i="10"/>
  <c r="X1968" i="10"/>
  <c r="W1968" i="10"/>
  <c r="V1968" i="10"/>
  <c r="S1968" i="10"/>
  <c r="R1968" i="10"/>
  <c r="Q1968" i="10"/>
  <c r="AD1968" i="10" s="1"/>
  <c r="P1968" i="10"/>
  <c r="O1968" i="10"/>
  <c r="N1968" i="10"/>
  <c r="AB1968" i="10" s="1"/>
  <c r="M1968" i="10"/>
  <c r="L1968" i="10"/>
  <c r="K1968" i="10"/>
  <c r="J1968" i="10"/>
  <c r="I1968" i="10"/>
  <c r="H1968" i="10"/>
  <c r="AA1968" i="10" s="1"/>
  <c r="G1968" i="10"/>
  <c r="Z1968" i="10" s="1"/>
  <c r="F1968" i="10"/>
  <c r="Y1967" i="10"/>
  <c r="X1967" i="10"/>
  <c r="W1967" i="10"/>
  <c r="V1967" i="10"/>
  <c r="S1967" i="10"/>
  <c r="R1967" i="10"/>
  <c r="Q1967" i="10"/>
  <c r="AD1967" i="10" s="1"/>
  <c r="P1967" i="10"/>
  <c r="O1967" i="10"/>
  <c r="N1967" i="10"/>
  <c r="AB1967" i="10" s="1"/>
  <c r="M1967" i="10"/>
  <c r="L1967" i="10"/>
  <c r="K1967" i="10"/>
  <c r="J1967" i="10"/>
  <c r="I1967" i="10"/>
  <c r="H1967" i="10"/>
  <c r="AA1967" i="10" s="1"/>
  <c r="G1967" i="10"/>
  <c r="Z1967" i="10" s="1"/>
  <c r="F1967" i="10"/>
  <c r="Y1966" i="10"/>
  <c r="X1966" i="10"/>
  <c r="W1966" i="10"/>
  <c r="V1966" i="10"/>
  <c r="S1966" i="10"/>
  <c r="R1966" i="10"/>
  <c r="Q1966" i="10"/>
  <c r="AD1966" i="10" s="1"/>
  <c r="P1966" i="10"/>
  <c r="O1966" i="10"/>
  <c r="N1966" i="10"/>
  <c r="AB1966" i="10" s="1"/>
  <c r="M1966" i="10"/>
  <c r="L1966" i="10"/>
  <c r="K1966" i="10"/>
  <c r="J1966" i="10"/>
  <c r="I1966" i="10"/>
  <c r="H1966" i="10"/>
  <c r="AA1966" i="10" s="1"/>
  <c r="G1966" i="10"/>
  <c r="Z1966" i="10" s="1"/>
  <c r="F1966" i="10"/>
  <c r="Y1965" i="10"/>
  <c r="X1965" i="10"/>
  <c r="W1965" i="10"/>
  <c r="V1965" i="10"/>
  <c r="S1965" i="10"/>
  <c r="R1965" i="10"/>
  <c r="Q1965" i="10"/>
  <c r="AD1965" i="10" s="1"/>
  <c r="P1965" i="10"/>
  <c r="O1965" i="10"/>
  <c r="N1965" i="10"/>
  <c r="AB1965" i="10" s="1"/>
  <c r="M1965" i="10"/>
  <c r="L1965" i="10"/>
  <c r="K1965" i="10"/>
  <c r="J1965" i="10"/>
  <c r="I1965" i="10"/>
  <c r="H1965" i="10"/>
  <c r="AA1965" i="10" s="1"/>
  <c r="G1965" i="10"/>
  <c r="Z1965" i="10" s="1"/>
  <c r="F1965" i="10"/>
  <c r="Y1964" i="10"/>
  <c r="X1964" i="10"/>
  <c r="W1964" i="10"/>
  <c r="V1964" i="10"/>
  <c r="S1964" i="10"/>
  <c r="R1964" i="10"/>
  <c r="Q1964" i="10"/>
  <c r="AD1964" i="10" s="1"/>
  <c r="P1964" i="10"/>
  <c r="O1964" i="10"/>
  <c r="N1964" i="10"/>
  <c r="AB1964" i="10" s="1"/>
  <c r="M1964" i="10"/>
  <c r="L1964" i="10"/>
  <c r="K1964" i="10"/>
  <c r="J1964" i="10"/>
  <c r="I1964" i="10"/>
  <c r="H1964" i="10"/>
  <c r="AA1964" i="10" s="1"/>
  <c r="G1964" i="10"/>
  <c r="Z1964" i="10" s="1"/>
  <c r="F1964" i="10"/>
  <c r="Y1963" i="10"/>
  <c r="X1963" i="10"/>
  <c r="W1963" i="10"/>
  <c r="V1963" i="10"/>
  <c r="S1963" i="10"/>
  <c r="R1963" i="10"/>
  <c r="Q1963" i="10"/>
  <c r="AD1963" i="10" s="1"/>
  <c r="P1963" i="10"/>
  <c r="O1963" i="10"/>
  <c r="N1963" i="10"/>
  <c r="AB1963" i="10" s="1"/>
  <c r="M1963" i="10"/>
  <c r="L1963" i="10"/>
  <c r="K1963" i="10"/>
  <c r="J1963" i="10"/>
  <c r="I1963" i="10"/>
  <c r="H1963" i="10"/>
  <c r="AA1963" i="10" s="1"/>
  <c r="G1963" i="10"/>
  <c r="Z1963" i="10" s="1"/>
  <c r="F1963" i="10"/>
  <c r="Y1962" i="10"/>
  <c r="X1962" i="10"/>
  <c r="W1962" i="10"/>
  <c r="V1962" i="10"/>
  <c r="S1962" i="10"/>
  <c r="R1962" i="10"/>
  <c r="Q1962" i="10"/>
  <c r="AD1962" i="10" s="1"/>
  <c r="P1962" i="10"/>
  <c r="O1962" i="10"/>
  <c r="N1962" i="10"/>
  <c r="AB1962" i="10" s="1"/>
  <c r="M1962" i="10"/>
  <c r="L1962" i="10"/>
  <c r="K1962" i="10"/>
  <c r="J1962" i="10"/>
  <c r="I1962" i="10"/>
  <c r="H1962" i="10"/>
  <c r="AA1962" i="10" s="1"/>
  <c r="G1962" i="10"/>
  <c r="Z1962" i="10" s="1"/>
  <c r="F1962" i="10"/>
  <c r="Y1961" i="10"/>
  <c r="X1961" i="10"/>
  <c r="W1961" i="10"/>
  <c r="V1961" i="10"/>
  <c r="S1961" i="10"/>
  <c r="R1961" i="10"/>
  <c r="Q1961" i="10"/>
  <c r="AD1961" i="10" s="1"/>
  <c r="P1961" i="10"/>
  <c r="O1961" i="10"/>
  <c r="N1961" i="10"/>
  <c r="AB1961" i="10" s="1"/>
  <c r="M1961" i="10"/>
  <c r="L1961" i="10"/>
  <c r="K1961" i="10"/>
  <c r="J1961" i="10"/>
  <c r="I1961" i="10"/>
  <c r="H1961" i="10"/>
  <c r="AA1961" i="10" s="1"/>
  <c r="G1961" i="10"/>
  <c r="Z1961" i="10" s="1"/>
  <c r="F1961" i="10"/>
  <c r="Y1960" i="10"/>
  <c r="X1960" i="10"/>
  <c r="W1960" i="10"/>
  <c r="V1960" i="10"/>
  <c r="S1960" i="10"/>
  <c r="R1960" i="10"/>
  <c r="Q1960" i="10"/>
  <c r="AD1960" i="10" s="1"/>
  <c r="P1960" i="10"/>
  <c r="O1960" i="10"/>
  <c r="N1960" i="10"/>
  <c r="AB1960" i="10" s="1"/>
  <c r="M1960" i="10"/>
  <c r="L1960" i="10"/>
  <c r="K1960" i="10"/>
  <c r="J1960" i="10"/>
  <c r="I1960" i="10"/>
  <c r="H1960" i="10"/>
  <c r="AA1960" i="10" s="1"/>
  <c r="G1960" i="10"/>
  <c r="Z1960" i="10" s="1"/>
  <c r="F1960" i="10"/>
  <c r="Y1959" i="10"/>
  <c r="X1959" i="10"/>
  <c r="W1959" i="10"/>
  <c r="V1959" i="10"/>
  <c r="S1959" i="10"/>
  <c r="R1959" i="10"/>
  <c r="Q1959" i="10"/>
  <c r="AD1959" i="10" s="1"/>
  <c r="P1959" i="10"/>
  <c r="O1959" i="10"/>
  <c r="N1959" i="10"/>
  <c r="AB1959" i="10" s="1"/>
  <c r="M1959" i="10"/>
  <c r="L1959" i="10"/>
  <c r="K1959" i="10"/>
  <c r="J1959" i="10"/>
  <c r="I1959" i="10"/>
  <c r="H1959" i="10"/>
  <c r="AA1959" i="10" s="1"/>
  <c r="G1959" i="10"/>
  <c r="Z1959" i="10" s="1"/>
  <c r="F1959" i="10"/>
  <c r="Y1958" i="10"/>
  <c r="X1958" i="10"/>
  <c r="W1958" i="10"/>
  <c r="V1958" i="10"/>
  <c r="S1958" i="10"/>
  <c r="R1958" i="10"/>
  <c r="Q1958" i="10"/>
  <c r="AD1958" i="10" s="1"/>
  <c r="P1958" i="10"/>
  <c r="O1958" i="10"/>
  <c r="N1958" i="10"/>
  <c r="AB1958" i="10" s="1"/>
  <c r="M1958" i="10"/>
  <c r="L1958" i="10"/>
  <c r="K1958" i="10"/>
  <c r="J1958" i="10"/>
  <c r="I1958" i="10"/>
  <c r="H1958" i="10"/>
  <c r="AA1958" i="10" s="1"/>
  <c r="G1958" i="10"/>
  <c r="Z1958" i="10" s="1"/>
  <c r="F1958" i="10"/>
  <c r="Y1957" i="10"/>
  <c r="X1957" i="10"/>
  <c r="W1957" i="10"/>
  <c r="V1957" i="10"/>
  <c r="S1957" i="10"/>
  <c r="R1957" i="10"/>
  <c r="Q1957" i="10"/>
  <c r="AD1957" i="10" s="1"/>
  <c r="P1957" i="10"/>
  <c r="O1957" i="10"/>
  <c r="N1957" i="10"/>
  <c r="AB1957" i="10" s="1"/>
  <c r="M1957" i="10"/>
  <c r="L1957" i="10"/>
  <c r="K1957" i="10"/>
  <c r="J1957" i="10"/>
  <c r="I1957" i="10"/>
  <c r="H1957" i="10"/>
  <c r="AA1957" i="10" s="1"/>
  <c r="G1957" i="10"/>
  <c r="Z1957" i="10" s="1"/>
  <c r="F1957" i="10"/>
  <c r="Y1956" i="10"/>
  <c r="X1956" i="10"/>
  <c r="W1956" i="10"/>
  <c r="V1956" i="10"/>
  <c r="S1956" i="10"/>
  <c r="R1956" i="10"/>
  <c r="Q1956" i="10"/>
  <c r="AD1956" i="10" s="1"/>
  <c r="P1956" i="10"/>
  <c r="O1956" i="10"/>
  <c r="N1956" i="10"/>
  <c r="AB1956" i="10" s="1"/>
  <c r="M1956" i="10"/>
  <c r="L1956" i="10"/>
  <c r="K1956" i="10"/>
  <c r="J1956" i="10"/>
  <c r="I1956" i="10"/>
  <c r="H1956" i="10"/>
  <c r="AA1956" i="10" s="1"/>
  <c r="G1956" i="10"/>
  <c r="Z1956" i="10" s="1"/>
  <c r="F1956" i="10"/>
  <c r="Y1955" i="10"/>
  <c r="X1955" i="10"/>
  <c r="W1955" i="10"/>
  <c r="V1955" i="10"/>
  <c r="S1955" i="10"/>
  <c r="R1955" i="10"/>
  <c r="Q1955" i="10"/>
  <c r="AD1955" i="10" s="1"/>
  <c r="P1955" i="10"/>
  <c r="O1955" i="10"/>
  <c r="N1955" i="10"/>
  <c r="AB1955" i="10" s="1"/>
  <c r="M1955" i="10"/>
  <c r="L1955" i="10"/>
  <c r="K1955" i="10"/>
  <c r="J1955" i="10"/>
  <c r="I1955" i="10"/>
  <c r="H1955" i="10"/>
  <c r="AA1955" i="10" s="1"/>
  <c r="G1955" i="10"/>
  <c r="Z1955" i="10" s="1"/>
  <c r="F1955" i="10"/>
  <c r="Y1954" i="10"/>
  <c r="X1954" i="10"/>
  <c r="W1954" i="10"/>
  <c r="V1954" i="10"/>
  <c r="S1954" i="10"/>
  <c r="R1954" i="10"/>
  <c r="Q1954" i="10"/>
  <c r="AD1954" i="10" s="1"/>
  <c r="P1954" i="10"/>
  <c r="O1954" i="10"/>
  <c r="N1954" i="10"/>
  <c r="AB1954" i="10" s="1"/>
  <c r="M1954" i="10"/>
  <c r="L1954" i="10"/>
  <c r="K1954" i="10"/>
  <c r="J1954" i="10"/>
  <c r="I1954" i="10"/>
  <c r="H1954" i="10"/>
  <c r="AA1954" i="10" s="1"/>
  <c r="G1954" i="10"/>
  <c r="Z1954" i="10" s="1"/>
  <c r="F1954" i="10"/>
  <c r="Y1953" i="10"/>
  <c r="X1953" i="10"/>
  <c r="W1953" i="10"/>
  <c r="V1953" i="10"/>
  <c r="S1953" i="10"/>
  <c r="R1953" i="10"/>
  <c r="Q1953" i="10"/>
  <c r="AD1953" i="10" s="1"/>
  <c r="P1953" i="10"/>
  <c r="O1953" i="10"/>
  <c r="N1953" i="10"/>
  <c r="AB1953" i="10" s="1"/>
  <c r="M1953" i="10"/>
  <c r="L1953" i="10"/>
  <c r="K1953" i="10"/>
  <c r="J1953" i="10"/>
  <c r="I1953" i="10"/>
  <c r="H1953" i="10"/>
  <c r="AA1953" i="10" s="1"/>
  <c r="G1953" i="10"/>
  <c r="Z1953" i="10" s="1"/>
  <c r="F1953" i="10"/>
  <c r="Y1952" i="10"/>
  <c r="X1952" i="10"/>
  <c r="W1952" i="10"/>
  <c r="V1952" i="10"/>
  <c r="S1952" i="10"/>
  <c r="R1952" i="10"/>
  <c r="Q1952" i="10"/>
  <c r="AD1952" i="10" s="1"/>
  <c r="P1952" i="10"/>
  <c r="O1952" i="10"/>
  <c r="N1952" i="10"/>
  <c r="AB1952" i="10" s="1"/>
  <c r="M1952" i="10"/>
  <c r="L1952" i="10"/>
  <c r="K1952" i="10"/>
  <c r="J1952" i="10"/>
  <c r="I1952" i="10"/>
  <c r="H1952" i="10"/>
  <c r="AA1952" i="10" s="1"/>
  <c r="G1952" i="10"/>
  <c r="Z1952" i="10" s="1"/>
  <c r="F1952" i="10"/>
  <c r="Y1951" i="10"/>
  <c r="X1951" i="10"/>
  <c r="W1951" i="10"/>
  <c r="V1951" i="10"/>
  <c r="S1951" i="10"/>
  <c r="R1951" i="10"/>
  <c r="Q1951" i="10"/>
  <c r="AD1951" i="10" s="1"/>
  <c r="P1951" i="10"/>
  <c r="O1951" i="10"/>
  <c r="N1951" i="10"/>
  <c r="AB1951" i="10" s="1"/>
  <c r="M1951" i="10"/>
  <c r="L1951" i="10"/>
  <c r="K1951" i="10"/>
  <c r="J1951" i="10"/>
  <c r="I1951" i="10"/>
  <c r="H1951" i="10"/>
  <c r="AA1951" i="10" s="1"/>
  <c r="G1951" i="10"/>
  <c r="Z1951" i="10" s="1"/>
  <c r="F1951" i="10"/>
  <c r="Y1950" i="10"/>
  <c r="X1950" i="10"/>
  <c r="W1950" i="10"/>
  <c r="V1950" i="10"/>
  <c r="S1950" i="10"/>
  <c r="R1950" i="10"/>
  <c r="Q1950" i="10"/>
  <c r="AD1950" i="10" s="1"/>
  <c r="P1950" i="10"/>
  <c r="O1950" i="10"/>
  <c r="N1950" i="10"/>
  <c r="AB1950" i="10" s="1"/>
  <c r="M1950" i="10"/>
  <c r="L1950" i="10"/>
  <c r="K1950" i="10"/>
  <c r="J1950" i="10"/>
  <c r="I1950" i="10"/>
  <c r="H1950" i="10"/>
  <c r="AA1950" i="10" s="1"/>
  <c r="G1950" i="10"/>
  <c r="Z1950" i="10" s="1"/>
  <c r="F1950" i="10"/>
  <c r="Y1949" i="10"/>
  <c r="X1949" i="10"/>
  <c r="W1949" i="10"/>
  <c r="V1949" i="10"/>
  <c r="S1949" i="10"/>
  <c r="R1949" i="10"/>
  <c r="Q1949" i="10"/>
  <c r="AD1949" i="10" s="1"/>
  <c r="P1949" i="10"/>
  <c r="O1949" i="10"/>
  <c r="N1949" i="10"/>
  <c r="AB1949" i="10" s="1"/>
  <c r="M1949" i="10"/>
  <c r="L1949" i="10"/>
  <c r="K1949" i="10"/>
  <c r="J1949" i="10"/>
  <c r="I1949" i="10"/>
  <c r="H1949" i="10"/>
  <c r="AA1949" i="10" s="1"/>
  <c r="G1949" i="10"/>
  <c r="Z1949" i="10" s="1"/>
  <c r="F1949" i="10"/>
  <c r="Y1948" i="10"/>
  <c r="X1948" i="10"/>
  <c r="W1948" i="10"/>
  <c r="V1948" i="10"/>
  <c r="S1948" i="10"/>
  <c r="R1948" i="10"/>
  <c r="Q1948" i="10"/>
  <c r="AD1948" i="10" s="1"/>
  <c r="P1948" i="10"/>
  <c r="O1948" i="10"/>
  <c r="N1948" i="10"/>
  <c r="AB1948" i="10" s="1"/>
  <c r="M1948" i="10"/>
  <c r="L1948" i="10"/>
  <c r="K1948" i="10"/>
  <c r="J1948" i="10"/>
  <c r="I1948" i="10"/>
  <c r="H1948" i="10"/>
  <c r="AA1948" i="10" s="1"/>
  <c r="G1948" i="10"/>
  <c r="Z1948" i="10" s="1"/>
  <c r="F1948" i="10"/>
  <c r="Y1947" i="10"/>
  <c r="X1947" i="10"/>
  <c r="W1947" i="10"/>
  <c r="V1947" i="10"/>
  <c r="S1947" i="10"/>
  <c r="R1947" i="10"/>
  <c r="Q1947" i="10"/>
  <c r="AD1947" i="10" s="1"/>
  <c r="P1947" i="10"/>
  <c r="O1947" i="10"/>
  <c r="N1947" i="10"/>
  <c r="AB1947" i="10" s="1"/>
  <c r="M1947" i="10"/>
  <c r="L1947" i="10"/>
  <c r="K1947" i="10"/>
  <c r="J1947" i="10"/>
  <c r="I1947" i="10"/>
  <c r="H1947" i="10"/>
  <c r="AA1947" i="10" s="1"/>
  <c r="G1947" i="10"/>
  <c r="Z1947" i="10" s="1"/>
  <c r="F1947" i="10"/>
  <c r="Y1946" i="10"/>
  <c r="X1946" i="10"/>
  <c r="W1946" i="10"/>
  <c r="V1946" i="10"/>
  <c r="S1946" i="10"/>
  <c r="R1946" i="10"/>
  <c r="Q1946" i="10"/>
  <c r="AD1946" i="10" s="1"/>
  <c r="P1946" i="10"/>
  <c r="O1946" i="10"/>
  <c r="N1946" i="10"/>
  <c r="AB1946" i="10" s="1"/>
  <c r="M1946" i="10"/>
  <c r="L1946" i="10"/>
  <c r="K1946" i="10"/>
  <c r="J1946" i="10"/>
  <c r="I1946" i="10"/>
  <c r="H1946" i="10"/>
  <c r="AA1946" i="10" s="1"/>
  <c r="G1946" i="10"/>
  <c r="Z1946" i="10" s="1"/>
  <c r="F1946" i="10"/>
  <c r="Y1945" i="10"/>
  <c r="X1945" i="10"/>
  <c r="W1945" i="10"/>
  <c r="V1945" i="10"/>
  <c r="S1945" i="10"/>
  <c r="R1945" i="10"/>
  <c r="Q1945" i="10"/>
  <c r="AD1945" i="10" s="1"/>
  <c r="P1945" i="10"/>
  <c r="O1945" i="10"/>
  <c r="N1945" i="10"/>
  <c r="AB1945" i="10" s="1"/>
  <c r="M1945" i="10"/>
  <c r="L1945" i="10"/>
  <c r="K1945" i="10"/>
  <c r="J1945" i="10"/>
  <c r="I1945" i="10"/>
  <c r="H1945" i="10"/>
  <c r="AA1945" i="10" s="1"/>
  <c r="G1945" i="10"/>
  <c r="Z1945" i="10" s="1"/>
  <c r="F1945" i="10"/>
  <c r="Y1944" i="10"/>
  <c r="X1944" i="10"/>
  <c r="W1944" i="10"/>
  <c r="V1944" i="10"/>
  <c r="S1944" i="10"/>
  <c r="R1944" i="10"/>
  <c r="Q1944" i="10"/>
  <c r="AD1944" i="10" s="1"/>
  <c r="P1944" i="10"/>
  <c r="O1944" i="10"/>
  <c r="N1944" i="10"/>
  <c r="AB1944" i="10" s="1"/>
  <c r="M1944" i="10"/>
  <c r="L1944" i="10"/>
  <c r="K1944" i="10"/>
  <c r="J1944" i="10"/>
  <c r="I1944" i="10"/>
  <c r="H1944" i="10"/>
  <c r="AA1944" i="10" s="1"/>
  <c r="G1944" i="10"/>
  <c r="Z1944" i="10" s="1"/>
  <c r="F1944" i="10"/>
  <c r="Y1943" i="10"/>
  <c r="X1943" i="10"/>
  <c r="W1943" i="10"/>
  <c r="V1943" i="10"/>
  <c r="S1943" i="10"/>
  <c r="R1943" i="10"/>
  <c r="Q1943" i="10"/>
  <c r="AD1943" i="10" s="1"/>
  <c r="P1943" i="10"/>
  <c r="O1943" i="10"/>
  <c r="N1943" i="10"/>
  <c r="AB1943" i="10" s="1"/>
  <c r="M1943" i="10"/>
  <c r="L1943" i="10"/>
  <c r="K1943" i="10"/>
  <c r="J1943" i="10"/>
  <c r="I1943" i="10"/>
  <c r="H1943" i="10"/>
  <c r="AA1943" i="10" s="1"/>
  <c r="G1943" i="10"/>
  <c r="Z1943" i="10" s="1"/>
  <c r="F1943" i="10"/>
  <c r="Y1942" i="10"/>
  <c r="X1942" i="10"/>
  <c r="W1942" i="10"/>
  <c r="V1942" i="10"/>
  <c r="S1942" i="10"/>
  <c r="R1942" i="10"/>
  <c r="Q1942" i="10"/>
  <c r="AD1942" i="10" s="1"/>
  <c r="P1942" i="10"/>
  <c r="O1942" i="10"/>
  <c r="N1942" i="10"/>
  <c r="AB1942" i="10" s="1"/>
  <c r="M1942" i="10"/>
  <c r="L1942" i="10"/>
  <c r="K1942" i="10"/>
  <c r="J1942" i="10"/>
  <c r="I1942" i="10"/>
  <c r="H1942" i="10"/>
  <c r="AA1942" i="10" s="1"/>
  <c r="G1942" i="10"/>
  <c r="Z1942" i="10" s="1"/>
  <c r="F1942" i="10"/>
  <c r="Y1941" i="10"/>
  <c r="X1941" i="10"/>
  <c r="W1941" i="10"/>
  <c r="V1941" i="10"/>
  <c r="S1941" i="10"/>
  <c r="R1941" i="10"/>
  <c r="Q1941" i="10"/>
  <c r="AD1941" i="10" s="1"/>
  <c r="P1941" i="10"/>
  <c r="O1941" i="10"/>
  <c r="N1941" i="10"/>
  <c r="AB1941" i="10" s="1"/>
  <c r="M1941" i="10"/>
  <c r="L1941" i="10"/>
  <c r="K1941" i="10"/>
  <c r="J1941" i="10"/>
  <c r="I1941" i="10"/>
  <c r="H1941" i="10"/>
  <c r="AA1941" i="10" s="1"/>
  <c r="G1941" i="10"/>
  <c r="Z1941" i="10" s="1"/>
  <c r="F1941" i="10"/>
  <c r="Y1940" i="10"/>
  <c r="X1940" i="10"/>
  <c r="W1940" i="10"/>
  <c r="V1940" i="10"/>
  <c r="S1940" i="10"/>
  <c r="R1940" i="10"/>
  <c r="Q1940" i="10"/>
  <c r="AD1940" i="10" s="1"/>
  <c r="P1940" i="10"/>
  <c r="O1940" i="10"/>
  <c r="N1940" i="10"/>
  <c r="AB1940" i="10" s="1"/>
  <c r="M1940" i="10"/>
  <c r="L1940" i="10"/>
  <c r="K1940" i="10"/>
  <c r="J1940" i="10"/>
  <c r="I1940" i="10"/>
  <c r="H1940" i="10"/>
  <c r="AA1940" i="10" s="1"/>
  <c r="G1940" i="10"/>
  <c r="Z1940" i="10" s="1"/>
  <c r="F1940" i="10"/>
  <c r="Y1939" i="10"/>
  <c r="X1939" i="10"/>
  <c r="W1939" i="10"/>
  <c r="V1939" i="10"/>
  <c r="S1939" i="10"/>
  <c r="R1939" i="10"/>
  <c r="Q1939" i="10"/>
  <c r="AD1939" i="10" s="1"/>
  <c r="P1939" i="10"/>
  <c r="O1939" i="10"/>
  <c r="N1939" i="10"/>
  <c r="AB1939" i="10" s="1"/>
  <c r="M1939" i="10"/>
  <c r="L1939" i="10"/>
  <c r="K1939" i="10"/>
  <c r="J1939" i="10"/>
  <c r="I1939" i="10"/>
  <c r="H1939" i="10"/>
  <c r="AA1939" i="10" s="1"/>
  <c r="G1939" i="10"/>
  <c r="Z1939" i="10" s="1"/>
  <c r="F1939" i="10"/>
  <c r="Y1938" i="10"/>
  <c r="X1938" i="10"/>
  <c r="W1938" i="10"/>
  <c r="V1938" i="10"/>
  <c r="S1938" i="10"/>
  <c r="R1938" i="10"/>
  <c r="Q1938" i="10"/>
  <c r="AD1938" i="10" s="1"/>
  <c r="P1938" i="10"/>
  <c r="O1938" i="10"/>
  <c r="N1938" i="10"/>
  <c r="AB1938" i="10" s="1"/>
  <c r="M1938" i="10"/>
  <c r="L1938" i="10"/>
  <c r="K1938" i="10"/>
  <c r="J1938" i="10"/>
  <c r="I1938" i="10"/>
  <c r="H1938" i="10"/>
  <c r="AA1938" i="10" s="1"/>
  <c r="G1938" i="10"/>
  <c r="Z1938" i="10" s="1"/>
  <c r="F1938" i="10"/>
  <c r="Y1937" i="10"/>
  <c r="X1937" i="10"/>
  <c r="W1937" i="10"/>
  <c r="V1937" i="10"/>
  <c r="S1937" i="10"/>
  <c r="R1937" i="10"/>
  <c r="Q1937" i="10"/>
  <c r="AD1937" i="10" s="1"/>
  <c r="P1937" i="10"/>
  <c r="O1937" i="10"/>
  <c r="N1937" i="10"/>
  <c r="AB1937" i="10" s="1"/>
  <c r="M1937" i="10"/>
  <c r="L1937" i="10"/>
  <c r="K1937" i="10"/>
  <c r="J1937" i="10"/>
  <c r="I1937" i="10"/>
  <c r="H1937" i="10"/>
  <c r="AA1937" i="10" s="1"/>
  <c r="G1937" i="10"/>
  <c r="Z1937" i="10" s="1"/>
  <c r="F1937" i="10"/>
  <c r="Y1936" i="10"/>
  <c r="X1936" i="10"/>
  <c r="W1936" i="10"/>
  <c r="V1936" i="10"/>
  <c r="S1936" i="10"/>
  <c r="R1936" i="10"/>
  <c r="Q1936" i="10"/>
  <c r="AD1936" i="10" s="1"/>
  <c r="P1936" i="10"/>
  <c r="O1936" i="10"/>
  <c r="N1936" i="10"/>
  <c r="AB1936" i="10" s="1"/>
  <c r="M1936" i="10"/>
  <c r="L1936" i="10"/>
  <c r="K1936" i="10"/>
  <c r="J1936" i="10"/>
  <c r="I1936" i="10"/>
  <c r="H1936" i="10"/>
  <c r="AA1936" i="10" s="1"/>
  <c r="G1936" i="10"/>
  <c r="Z1936" i="10" s="1"/>
  <c r="F1936" i="10"/>
  <c r="Y1935" i="10"/>
  <c r="X1935" i="10"/>
  <c r="W1935" i="10"/>
  <c r="V1935" i="10"/>
  <c r="S1935" i="10"/>
  <c r="R1935" i="10"/>
  <c r="Q1935" i="10"/>
  <c r="AD1935" i="10" s="1"/>
  <c r="P1935" i="10"/>
  <c r="O1935" i="10"/>
  <c r="N1935" i="10"/>
  <c r="AB1935" i="10" s="1"/>
  <c r="M1935" i="10"/>
  <c r="L1935" i="10"/>
  <c r="K1935" i="10"/>
  <c r="J1935" i="10"/>
  <c r="I1935" i="10"/>
  <c r="H1935" i="10"/>
  <c r="AA1935" i="10" s="1"/>
  <c r="G1935" i="10"/>
  <c r="Z1935" i="10" s="1"/>
  <c r="F1935" i="10"/>
  <c r="Y1934" i="10"/>
  <c r="X1934" i="10"/>
  <c r="W1934" i="10"/>
  <c r="V1934" i="10"/>
  <c r="S1934" i="10"/>
  <c r="R1934" i="10"/>
  <c r="Q1934" i="10"/>
  <c r="AD1934" i="10" s="1"/>
  <c r="P1934" i="10"/>
  <c r="O1934" i="10"/>
  <c r="N1934" i="10"/>
  <c r="AB1934" i="10" s="1"/>
  <c r="M1934" i="10"/>
  <c r="L1934" i="10"/>
  <c r="K1934" i="10"/>
  <c r="J1934" i="10"/>
  <c r="I1934" i="10"/>
  <c r="H1934" i="10"/>
  <c r="AA1934" i="10" s="1"/>
  <c r="G1934" i="10"/>
  <c r="Z1934" i="10" s="1"/>
  <c r="F1934" i="10"/>
  <c r="Y1933" i="10"/>
  <c r="X1933" i="10"/>
  <c r="W1933" i="10"/>
  <c r="V1933" i="10"/>
  <c r="S1933" i="10"/>
  <c r="R1933" i="10"/>
  <c r="Q1933" i="10"/>
  <c r="AD1933" i="10" s="1"/>
  <c r="P1933" i="10"/>
  <c r="O1933" i="10"/>
  <c r="N1933" i="10"/>
  <c r="AB1933" i="10" s="1"/>
  <c r="M1933" i="10"/>
  <c r="L1933" i="10"/>
  <c r="K1933" i="10"/>
  <c r="J1933" i="10"/>
  <c r="I1933" i="10"/>
  <c r="H1933" i="10"/>
  <c r="AA1933" i="10" s="1"/>
  <c r="G1933" i="10"/>
  <c r="Z1933" i="10" s="1"/>
  <c r="F1933" i="10"/>
  <c r="Y1932" i="10"/>
  <c r="X1932" i="10"/>
  <c r="W1932" i="10"/>
  <c r="V1932" i="10"/>
  <c r="S1932" i="10"/>
  <c r="R1932" i="10"/>
  <c r="Q1932" i="10"/>
  <c r="AD1932" i="10" s="1"/>
  <c r="P1932" i="10"/>
  <c r="O1932" i="10"/>
  <c r="N1932" i="10"/>
  <c r="AB1932" i="10" s="1"/>
  <c r="M1932" i="10"/>
  <c r="L1932" i="10"/>
  <c r="K1932" i="10"/>
  <c r="J1932" i="10"/>
  <c r="I1932" i="10"/>
  <c r="H1932" i="10"/>
  <c r="AA1932" i="10" s="1"/>
  <c r="G1932" i="10"/>
  <c r="Z1932" i="10" s="1"/>
  <c r="F1932" i="10"/>
  <c r="Y1931" i="10"/>
  <c r="X1931" i="10"/>
  <c r="W1931" i="10"/>
  <c r="V1931" i="10"/>
  <c r="S1931" i="10"/>
  <c r="R1931" i="10"/>
  <c r="Q1931" i="10"/>
  <c r="AD1931" i="10" s="1"/>
  <c r="P1931" i="10"/>
  <c r="O1931" i="10"/>
  <c r="N1931" i="10"/>
  <c r="AB1931" i="10" s="1"/>
  <c r="M1931" i="10"/>
  <c r="L1931" i="10"/>
  <c r="K1931" i="10"/>
  <c r="J1931" i="10"/>
  <c r="I1931" i="10"/>
  <c r="H1931" i="10"/>
  <c r="AA1931" i="10" s="1"/>
  <c r="G1931" i="10"/>
  <c r="Z1931" i="10" s="1"/>
  <c r="F1931" i="10"/>
  <c r="Y1930" i="10"/>
  <c r="X1930" i="10"/>
  <c r="W1930" i="10"/>
  <c r="V1930" i="10"/>
  <c r="S1930" i="10"/>
  <c r="R1930" i="10"/>
  <c r="Q1930" i="10"/>
  <c r="AD1930" i="10" s="1"/>
  <c r="P1930" i="10"/>
  <c r="O1930" i="10"/>
  <c r="N1930" i="10"/>
  <c r="AB1930" i="10" s="1"/>
  <c r="M1930" i="10"/>
  <c r="L1930" i="10"/>
  <c r="K1930" i="10"/>
  <c r="J1930" i="10"/>
  <c r="I1930" i="10"/>
  <c r="H1930" i="10"/>
  <c r="AA1930" i="10" s="1"/>
  <c r="G1930" i="10"/>
  <c r="Z1930" i="10" s="1"/>
  <c r="F1930" i="10"/>
  <c r="Y1929" i="10"/>
  <c r="X1929" i="10"/>
  <c r="W1929" i="10"/>
  <c r="V1929" i="10"/>
  <c r="S1929" i="10"/>
  <c r="R1929" i="10"/>
  <c r="Q1929" i="10"/>
  <c r="AD1929" i="10" s="1"/>
  <c r="P1929" i="10"/>
  <c r="O1929" i="10"/>
  <c r="N1929" i="10"/>
  <c r="AB1929" i="10" s="1"/>
  <c r="M1929" i="10"/>
  <c r="L1929" i="10"/>
  <c r="K1929" i="10"/>
  <c r="J1929" i="10"/>
  <c r="I1929" i="10"/>
  <c r="H1929" i="10"/>
  <c r="AA1929" i="10" s="1"/>
  <c r="G1929" i="10"/>
  <c r="Z1929" i="10" s="1"/>
  <c r="F1929" i="10"/>
  <c r="Y1928" i="10"/>
  <c r="X1928" i="10"/>
  <c r="W1928" i="10"/>
  <c r="V1928" i="10"/>
  <c r="S1928" i="10"/>
  <c r="R1928" i="10"/>
  <c r="Q1928" i="10"/>
  <c r="AD1928" i="10" s="1"/>
  <c r="P1928" i="10"/>
  <c r="O1928" i="10"/>
  <c r="N1928" i="10"/>
  <c r="AB1928" i="10" s="1"/>
  <c r="M1928" i="10"/>
  <c r="L1928" i="10"/>
  <c r="K1928" i="10"/>
  <c r="J1928" i="10"/>
  <c r="I1928" i="10"/>
  <c r="H1928" i="10"/>
  <c r="AA1928" i="10" s="1"/>
  <c r="G1928" i="10"/>
  <c r="Z1928" i="10" s="1"/>
  <c r="F1928" i="10"/>
  <c r="Y1927" i="10"/>
  <c r="X1927" i="10"/>
  <c r="W1927" i="10"/>
  <c r="V1927" i="10"/>
  <c r="S1927" i="10"/>
  <c r="R1927" i="10"/>
  <c r="Q1927" i="10"/>
  <c r="AD1927" i="10" s="1"/>
  <c r="P1927" i="10"/>
  <c r="O1927" i="10"/>
  <c r="N1927" i="10"/>
  <c r="AB1927" i="10" s="1"/>
  <c r="M1927" i="10"/>
  <c r="L1927" i="10"/>
  <c r="K1927" i="10"/>
  <c r="J1927" i="10"/>
  <c r="I1927" i="10"/>
  <c r="H1927" i="10"/>
  <c r="AA1927" i="10" s="1"/>
  <c r="G1927" i="10"/>
  <c r="Z1927" i="10" s="1"/>
  <c r="F1927" i="10"/>
  <c r="Y1926" i="10"/>
  <c r="X1926" i="10"/>
  <c r="W1926" i="10"/>
  <c r="V1926" i="10"/>
  <c r="S1926" i="10"/>
  <c r="R1926" i="10"/>
  <c r="Q1926" i="10"/>
  <c r="AD1926" i="10" s="1"/>
  <c r="P1926" i="10"/>
  <c r="O1926" i="10"/>
  <c r="N1926" i="10"/>
  <c r="AB1926" i="10" s="1"/>
  <c r="M1926" i="10"/>
  <c r="L1926" i="10"/>
  <c r="K1926" i="10"/>
  <c r="J1926" i="10"/>
  <c r="I1926" i="10"/>
  <c r="H1926" i="10"/>
  <c r="AA1926" i="10" s="1"/>
  <c r="G1926" i="10"/>
  <c r="Z1926" i="10" s="1"/>
  <c r="F1926" i="10"/>
  <c r="Y1925" i="10"/>
  <c r="X1925" i="10"/>
  <c r="W1925" i="10"/>
  <c r="V1925" i="10"/>
  <c r="S1925" i="10"/>
  <c r="R1925" i="10"/>
  <c r="Q1925" i="10"/>
  <c r="AD1925" i="10" s="1"/>
  <c r="P1925" i="10"/>
  <c r="O1925" i="10"/>
  <c r="N1925" i="10"/>
  <c r="AB1925" i="10" s="1"/>
  <c r="M1925" i="10"/>
  <c r="L1925" i="10"/>
  <c r="K1925" i="10"/>
  <c r="J1925" i="10"/>
  <c r="I1925" i="10"/>
  <c r="H1925" i="10"/>
  <c r="AA1925" i="10" s="1"/>
  <c r="G1925" i="10"/>
  <c r="Z1925" i="10" s="1"/>
  <c r="F1925" i="10"/>
  <c r="Y1924" i="10"/>
  <c r="X1924" i="10"/>
  <c r="W1924" i="10"/>
  <c r="V1924" i="10"/>
  <c r="S1924" i="10"/>
  <c r="R1924" i="10"/>
  <c r="Q1924" i="10"/>
  <c r="AD1924" i="10" s="1"/>
  <c r="P1924" i="10"/>
  <c r="O1924" i="10"/>
  <c r="N1924" i="10"/>
  <c r="AB1924" i="10" s="1"/>
  <c r="M1924" i="10"/>
  <c r="L1924" i="10"/>
  <c r="K1924" i="10"/>
  <c r="J1924" i="10"/>
  <c r="I1924" i="10"/>
  <c r="H1924" i="10"/>
  <c r="AA1924" i="10" s="1"/>
  <c r="G1924" i="10"/>
  <c r="Z1924" i="10" s="1"/>
  <c r="F1924" i="10"/>
  <c r="Y1923" i="10"/>
  <c r="X1923" i="10"/>
  <c r="W1923" i="10"/>
  <c r="V1923" i="10"/>
  <c r="S1923" i="10"/>
  <c r="R1923" i="10"/>
  <c r="Q1923" i="10"/>
  <c r="AD1923" i="10" s="1"/>
  <c r="P1923" i="10"/>
  <c r="O1923" i="10"/>
  <c r="N1923" i="10"/>
  <c r="AB1923" i="10" s="1"/>
  <c r="M1923" i="10"/>
  <c r="L1923" i="10"/>
  <c r="K1923" i="10"/>
  <c r="J1923" i="10"/>
  <c r="I1923" i="10"/>
  <c r="H1923" i="10"/>
  <c r="AA1923" i="10" s="1"/>
  <c r="G1923" i="10"/>
  <c r="Z1923" i="10" s="1"/>
  <c r="F1923" i="10"/>
  <c r="Y1922" i="10"/>
  <c r="X1922" i="10"/>
  <c r="W1922" i="10"/>
  <c r="V1922" i="10"/>
  <c r="S1922" i="10"/>
  <c r="R1922" i="10"/>
  <c r="Q1922" i="10"/>
  <c r="AD1922" i="10" s="1"/>
  <c r="P1922" i="10"/>
  <c r="O1922" i="10"/>
  <c r="N1922" i="10"/>
  <c r="AB1922" i="10" s="1"/>
  <c r="M1922" i="10"/>
  <c r="L1922" i="10"/>
  <c r="K1922" i="10"/>
  <c r="J1922" i="10"/>
  <c r="I1922" i="10"/>
  <c r="H1922" i="10"/>
  <c r="AA1922" i="10" s="1"/>
  <c r="G1922" i="10"/>
  <c r="Z1922" i="10" s="1"/>
  <c r="F1922" i="10"/>
  <c r="Y1921" i="10"/>
  <c r="X1921" i="10"/>
  <c r="W1921" i="10"/>
  <c r="V1921" i="10"/>
  <c r="S1921" i="10"/>
  <c r="R1921" i="10"/>
  <c r="Q1921" i="10"/>
  <c r="AD1921" i="10" s="1"/>
  <c r="P1921" i="10"/>
  <c r="O1921" i="10"/>
  <c r="N1921" i="10"/>
  <c r="AB1921" i="10" s="1"/>
  <c r="M1921" i="10"/>
  <c r="L1921" i="10"/>
  <c r="K1921" i="10"/>
  <c r="J1921" i="10"/>
  <c r="I1921" i="10"/>
  <c r="H1921" i="10"/>
  <c r="AA1921" i="10" s="1"/>
  <c r="G1921" i="10"/>
  <c r="Z1921" i="10" s="1"/>
  <c r="F1921" i="10"/>
  <c r="Y1920" i="10"/>
  <c r="X1920" i="10"/>
  <c r="W1920" i="10"/>
  <c r="V1920" i="10"/>
  <c r="S1920" i="10"/>
  <c r="R1920" i="10"/>
  <c r="Q1920" i="10"/>
  <c r="AD1920" i="10" s="1"/>
  <c r="P1920" i="10"/>
  <c r="O1920" i="10"/>
  <c r="N1920" i="10"/>
  <c r="AB1920" i="10" s="1"/>
  <c r="M1920" i="10"/>
  <c r="L1920" i="10"/>
  <c r="K1920" i="10"/>
  <c r="J1920" i="10"/>
  <c r="I1920" i="10"/>
  <c r="H1920" i="10"/>
  <c r="AA1920" i="10" s="1"/>
  <c r="G1920" i="10"/>
  <c r="Z1920" i="10" s="1"/>
  <c r="F1920" i="10"/>
  <c r="Y1919" i="10"/>
  <c r="X1919" i="10"/>
  <c r="W1919" i="10"/>
  <c r="V1919" i="10"/>
  <c r="S1919" i="10"/>
  <c r="R1919" i="10"/>
  <c r="Q1919" i="10"/>
  <c r="AD1919" i="10" s="1"/>
  <c r="P1919" i="10"/>
  <c r="O1919" i="10"/>
  <c r="N1919" i="10"/>
  <c r="AB1919" i="10" s="1"/>
  <c r="M1919" i="10"/>
  <c r="L1919" i="10"/>
  <c r="K1919" i="10"/>
  <c r="J1919" i="10"/>
  <c r="I1919" i="10"/>
  <c r="H1919" i="10"/>
  <c r="AA1919" i="10" s="1"/>
  <c r="G1919" i="10"/>
  <c r="Z1919" i="10" s="1"/>
  <c r="F1919" i="10"/>
  <c r="Y1918" i="10"/>
  <c r="X1918" i="10"/>
  <c r="W1918" i="10"/>
  <c r="V1918" i="10"/>
  <c r="S1918" i="10"/>
  <c r="R1918" i="10"/>
  <c r="Q1918" i="10"/>
  <c r="AD1918" i="10" s="1"/>
  <c r="P1918" i="10"/>
  <c r="O1918" i="10"/>
  <c r="N1918" i="10"/>
  <c r="AB1918" i="10" s="1"/>
  <c r="M1918" i="10"/>
  <c r="L1918" i="10"/>
  <c r="K1918" i="10"/>
  <c r="J1918" i="10"/>
  <c r="I1918" i="10"/>
  <c r="H1918" i="10"/>
  <c r="AA1918" i="10" s="1"/>
  <c r="G1918" i="10"/>
  <c r="Z1918" i="10" s="1"/>
  <c r="F1918" i="10"/>
  <c r="Y1917" i="10"/>
  <c r="X1917" i="10"/>
  <c r="W1917" i="10"/>
  <c r="V1917" i="10"/>
  <c r="S1917" i="10"/>
  <c r="R1917" i="10"/>
  <c r="Q1917" i="10"/>
  <c r="AD1917" i="10" s="1"/>
  <c r="P1917" i="10"/>
  <c r="O1917" i="10"/>
  <c r="N1917" i="10"/>
  <c r="AB1917" i="10" s="1"/>
  <c r="M1917" i="10"/>
  <c r="L1917" i="10"/>
  <c r="K1917" i="10"/>
  <c r="J1917" i="10"/>
  <c r="I1917" i="10"/>
  <c r="H1917" i="10"/>
  <c r="AA1917" i="10" s="1"/>
  <c r="G1917" i="10"/>
  <c r="Z1917" i="10" s="1"/>
  <c r="F1917" i="10"/>
  <c r="Y1916" i="10"/>
  <c r="X1916" i="10"/>
  <c r="W1916" i="10"/>
  <c r="V1916" i="10"/>
  <c r="S1916" i="10"/>
  <c r="R1916" i="10"/>
  <c r="Q1916" i="10"/>
  <c r="AD1916" i="10" s="1"/>
  <c r="P1916" i="10"/>
  <c r="O1916" i="10"/>
  <c r="N1916" i="10"/>
  <c r="AB1916" i="10" s="1"/>
  <c r="M1916" i="10"/>
  <c r="L1916" i="10"/>
  <c r="K1916" i="10"/>
  <c r="J1916" i="10"/>
  <c r="I1916" i="10"/>
  <c r="H1916" i="10"/>
  <c r="AA1916" i="10" s="1"/>
  <c r="G1916" i="10"/>
  <c r="Z1916" i="10" s="1"/>
  <c r="F1916" i="10"/>
  <c r="Y1915" i="10"/>
  <c r="X1915" i="10"/>
  <c r="W1915" i="10"/>
  <c r="V1915" i="10"/>
  <c r="S1915" i="10"/>
  <c r="R1915" i="10"/>
  <c r="Q1915" i="10"/>
  <c r="AD1915" i="10" s="1"/>
  <c r="P1915" i="10"/>
  <c r="O1915" i="10"/>
  <c r="N1915" i="10"/>
  <c r="AB1915" i="10" s="1"/>
  <c r="M1915" i="10"/>
  <c r="L1915" i="10"/>
  <c r="K1915" i="10"/>
  <c r="J1915" i="10"/>
  <c r="I1915" i="10"/>
  <c r="H1915" i="10"/>
  <c r="AA1915" i="10" s="1"/>
  <c r="G1915" i="10"/>
  <c r="Z1915" i="10" s="1"/>
  <c r="F1915" i="10"/>
  <c r="Y1914" i="10"/>
  <c r="X1914" i="10"/>
  <c r="W1914" i="10"/>
  <c r="V1914" i="10"/>
  <c r="S1914" i="10"/>
  <c r="R1914" i="10"/>
  <c r="Q1914" i="10"/>
  <c r="AD1914" i="10" s="1"/>
  <c r="P1914" i="10"/>
  <c r="O1914" i="10"/>
  <c r="N1914" i="10"/>
  <c r="AB1914" i="10" s="1"/>
  <c r="M1914" i="10"/>
  <c r="L1914" i="10"/>
  <c r="K1914" i="10"/>
  <c r="J1914" i="10"/>
  <c r="I1914" i="10"/>
  <c r="H1914" i="10"/>
  <c r="AA1914" i="10" s="1"/>
  <c r="G1914" i="10"/>
  <c r="Z1914" i="10" s="1"/>
  <c r="F1914" i="10"/>
  <c r="Y1913" i="10"/>
  <c r="X1913" i="10"/>
  <c r="W1913" i="10"/>
  <c r="V1913" i="10"/>
  <c r="S1913" i="10"/>
  <c r="R1913" i="10"/>
  <c r="Q1913" i="10"/>
  <c r="AD1913" i="10" s="1"/>
  <c r="P1913" i="10"/>
  <c r="O1913" i="10"/>
  <c r="N1913" i="10"/>
  <c r="AB1913" i="10" s="1"/>
  <c r="M1913" i="10"/>
  <c r="L1913" i="10"/>
  <c r="K1913" i="10"/>
  <c r="J1913" i="10"/>
  <c r="I1913" i="10"/>
  <c r="H1913" i="10"/>
  <c r="AA1913" i="10" s="1"/>
  <c r="G1913" i="10"/>
  <c r="Z1913" i="10" s="1"/>
  <c r="F1913" i="10"/>
  <c r="Y1912" i="10"/>
  <c r="X1912" i="10"/>
  <c r="W1912" i="10"/>
  <c r="V1912" i="10"/>
  <c r="S1912" i="10"/>
  <c r="R1912" i="10"/>
  <c r="Q1912" i="10"/>
  <c r="AD1912" i="10" s="1"/>
  <c r="P1912" i="10"/>
  <c r="O1912" i="10"/>
  <c r="N1912" i="10"/>
  <c r="AB1912" i="10" s="1"/>
  <c r="M1912" i="10"/>
  <c r="L1912" i="10"/>
  <c r="K1912" i="10"/>
  <c r="J1912" i="10"/>
  <c r="I1912" i="10"/>
  <c r="H1912" i="10"/>
  <c r="AA1912" i="10" s="1"/>
  <c r="G1912" i="10"/>
  <c r="Z1912" i="10" s="1"/>
  <c r="F1912" i="10"/>
  <c r="Y1911" i="10"/>
  <c r="X1911" i="10"/>
  <c r="W1911" i="10"/>
  <c r="V1911" i="10"/>
  <c r="S1911" i="10"/>
  <c r="R1911" i="10"/>
  <c r="Q1911" i="10"/>
  <c r="AD1911" i="10" s="1"/>
  <c r="P1911" i="10"/>
  <c r="O1911" i="10"/>
  <c r="N1911" i="10"/>
  <c r="AB1911" i="10" s="1"/>
  <c r="M1911" i="10"/>
  <c r="L1911" i="10"/>
  <c r="K1911" i="10"/>
  <c r="J1911" i="10"/>
  <c r="I1911" i="10"/>
  <c r="H1911" i="10"/>
  <c r="AA1911" i="10" s="1"/>
  <c r="G1911" i="10"/>
  <c r="Z1911" i="10" s="1"/>
  <c r="F1911" i="10"/>
  <c r="Y1910" i="10"/>
  <c r="X1910" i="10"/>
  <c r="W1910" i="10"/>
  <c r="V1910" i="10"/>
  <c r="S1910" i="10"/>
  <c r="R1910" i="10"/>
  <c r="Q1910" i="10"/>
  <c r="AD1910" i="10" s="1"/>
  <c r="P1910" i="10"/>
  <c r="O1910" i="10"/>
  <c r="N1910" i="10"/>
  <c r="AB1910" i="10" s="1"/>
  <c r="M1910" i="10"/>
  <c r="L1910" i="10"/>
  <c r="K1910" i="10"/>
  <c r="J1910" i="10"/>
  <c r="I1910" i="10"/>
  <c r="H1910" i="10"/>
  <c r="AA1910" i="10" s="1"/>
  <c r="G1910" i="10"/>
  <c r="Z1910" i="10" s="1"/>
  <c r="F1910" i="10"/>
  <c r="Y1909" i="10"/>
  <c r="X1909" i="10"/>
  <c r="W1909" i="10"/>
  <c r="V1909" i="10"/>
  <c r="S1909" i="10"/>
  <c r="R1909" i="10"/>
  <c r="Q1909" i="10"/>
  <c r="AD1909" i="10" s="1"/>
  <c r="P1909" i="10"/>
  <c r="O1909" i="10"/>
  <c r="N1909" i="10"/>
  <c r="AB1909" i="10" s="1"/>
  <c r="M1909" i="10"/>
  <c r="L1909" i="10"/>
  <c r="K1909" i="10"/>
  <c r="J1909" i="10"/>
  <c r="I1909" i="10"/>
  <c r="H1909" i="10"/>
  <c r="AA1909" i="10" s="1"/>
  <c r="G1909" i="10"/>
  <c r="Z1909" i="10" s="1"/>
  <c r="F1909" i="10"/>
  <c r="Y1908" i="10"/>
  <c r="X1908" i="10"/>
  <c r="W1908" i="10"/>
  <c r="V1908" i="10"/>
  <c r="S1908" i="10"/>
  <c r="R1908" i="10"/>
  <c r="Q1908" i="10"/>
  <c r="AD1908" i="10" s="1"/>
  <c r="P1908" i="10"/>
  <c r="O1908" i="10"/>
  <c r="N1908" i="10"/>
  <c r="AB1908" i="10" s="1"/>
  <c r="M1908" i="10"/>
  <c r="L1908" i="10"/>
  <c r="K1908" i="10"/>
  <c r="J1908" i="10"/>
  <c r="I1908" i="10"/>
  <c r="H1908" i="10"/>
  <c r="AA1908" i="10" s="1"/>
  <c r="G1908" i="10"/>
  <c r="Z1908" i="10" s="1"/>
  <c r="F1908" i="10"/>
  <c r="Y1907" i="10"/>
  <c r="X1907" i="10"/>
  <c r="W1907" i="10"/>
  <c r="V1907" i="10"/>
  <c r="S1907" i="10"/>
  <c r="R1907" i="10"/>
  <c r="Q1907" i="10"/>
  <c r="AD1907" i="10" s="1"/>
  <c r="P1907" i="10"/>
  <c r="O1907" i="10"/>
  <c r="N1907" i="10"/>
  <c r="AB1907" i="10" s="1"/>
  <c r="M1907" i="10"/>
  <c r="L1907" i="10"/>
  <c r="K1907" i="10"/>
  <c r="J1907" i="10"/>
  <c r="I1907" i="10"/>
  <c r="H1907" i="10"/>
  <c r="AA1907" i="10" s="1"/>
  <c r="G1907" i="10"/>
  <c r="Z1907" i="10" s="1"/>
  <c r="F1907" i="10"/>
  <c r="Y1906" i="10"/>
  <c r="X1906" i="10"/>
  <c r="W1906" i="10"/>
  <c r="V1906" i="10"/>
  <c r="S1906" i="10"/>
  <c r="R1906" i="10"/>
  <c r="Q1906" i="10"/>
  <c r="AD1906" i="10" s="1"/>
  <c r="P1906" i="10"/>
  <c r="O1906" i="10"/>
  <c r="N1906" i="10"/>
  <c r="AB1906" i="10" s="1"/>
  <c r="M1906" i="10"/>
  <c r="L1906" i="10"/>
  <c r="K1906" i="10"/>
  <c r="J1906" i="10"/>
  <c r="I1906" i="10"/>
  <c r="H1906" i="10"/>
  <c r="AA1906" i="10" s="1"/>
  <c r="G1906" i="10"/>
  <c r="Z1906" i="10" s="1"/>
  <c r="F1906" i="10"/>
  <c r="Y1905" i="10"/>
  <c r="X1905" i="10"/>
  <c r="W1905" i="10"/>
  <c r="V1905" i="10"/>
  <c r="S1905" i="10"/>
  <c r="R1905" i="10"/>
  <c r="Q1905" i="10"/>
  <c r="AD1905" i="10" s="1"/>
  <c r="P1905" i="10"/>
  <c r="O1905" i="10"/>
  <c r="N1905" i="10"/>
  <c r="AB1905" i="10" s="1"/>
  <c r="M1905" i="10"/>
  <c r="L1905" i="10"/>
  <c r="K1905" i="10"/>
  <c r="J1905" i="10"/>
  <c r="I1905" i="10"/>
  <c r="H1905" i="10"/>
  <c r="AA1905" i="10" s="1"/>
  <c r="G1905" i="10"/>
  <c r="Z1905" i="10" s="1"/>
  <c r="F1905" i="10"/>
  <c r="Y1904" i="10"/>
  <c r="X1904" i="10"/>
  <c r="W1904" i="10"/>
  <c r="V1904" i="10"/>
  <c r="S1904" i="10"/>
  <c r="R1904" i="10"/>
  <c r="Q1904" i="10"/>
  <c r="AD1904" i="10" s="1"/>
  <c r="P1904" i="10"/>
  <c r="O1904" i="10"/>
  <c r="N1904" i="10"/>
  <c r="AB1904" i="10" s="1"/>
  <c r="M1904" i="10"/>
  <c r="L1904" i="10"/>
  <c r="K1904" i="10"/>
  <c r="J1904" i="10"/>
  <c r="I1904" i="10"/>
  <c r="H1904" i="10"/>
  <c r="AA1904" i="10" s="1"/>
  <c r="G1904" i="10"/>
  <c r="Z1904" i="10" s="1"/>
  <c r="F1904" i="10"/>
  <c r="Y1903" i="10"/>
  <c r="X1903" i="10"/>
  <c r="W1903" i="10"/>
  <c r="V1903" i="10"/>
  <c r="S1903" i="10"/>
  <c r="R1903" i="10"/>
  <c r="Q1903" i="10"/>
  <c r="AD1903" i="10" s="1"/>
  <c r="P1903" i="10"/>
  <c r="O1903" i="10"/>
  <c r="N1903" i="10"/>
  <c r="AB1903" i="10" s="1"/>
  <c r="M1903" i="10"/>
  <c r="L1903" i="10"/>
  <c r="K1903" i="10"/>
  <c r="J1903" i="10"/>
  <c r="I1903" i="10"/>
  <c r="H1903" i="10"/>
  <c r="AA1903" i="10" s="1"/>
  <c r="G1903" i="10"/>
  <c r="Z1903" i="10" s="1"/>
  <c r="F1903" i="10"/>
  <c r="Y1902" i="10"/>
  <c r="X1902" i="10"/>
  <c r="W1902" i="10"/>
  <c r="V1902" i="10"/>
  <c r="S1902" i="10"/>
  <c r="R1902" i="10"/>
  <c r="Q1902" i="10"/>
  <c r="AD1902" i="10" s="1"/>
  <c r="P1902" i="10"/>
  <c r="O1902" i="10"/>
  <c r="N1902" i="10"/>
  <c r="AB1902" i="10" s="1"/>
  <c r="M1902" i="10"/>
  <c r="L1902" i="10"/>
  <c r="K1902" i="10"/>
  <c r="J1902" i="10"/>
  <c r="I1902" i="10"/>
  <c r="H1902" i="10"/>
  <c r="AA1902" i="10" s="1"/>
  <c r="G1902" i="10"/>
  <c r="Z1902" i="10" s="1"/>
  <c r="F1902" i="10"/>
  <c r="Y1901" i="10"/>
  <c r="X1901" i="10"/>
  <c r="W1901" i="10"/>
  <c r="V1901" i="10"/>
  <c r="S1901" i="10"/>
  <c r="R1901" i="10"/>
  <c r="Q1901" i="10"/>
  <c r="AD1901" i="10" s="1"/>
  <c r="P1901" i="10"/>
  <c r="O1901" i="10"/>
  <c r="N1901" i="10"/>
  <c r="AB1901" i="10" s="1"/>
  <c r="M1901" i="10"/>
  <c r="L1901" i="10"/>
  <c r="K1901" i="10"/>
  <c r="J1901" i="10"/>
  <c r="I1901" i="10"/>
  <c r="H1901" i="10"/>
  <c r="AA1901" i="10" s="1"/>
  <c r="G1901" i="10"/>
  <c r="Z1901" i="10" s="1"/>
  <c r="F1901" i="10"/>
  <c r="Y1900" i="10"/>
  <c r="X1900" i="10"/>
  <c r="W1900" i="10"/>
  <c r="V1900" i="10"/>
  <c r="S1900" i="10"/>
  <c r="R1900" i="10"/>
  <c r="Q1900" i="10"/>
  <c r="AD1900" i="10" s="1"/>
  <c r="P1900" i="10"/>
  <c r="O1900" i="10"/>
  <c r="N1900" i="10"/>
  <c r="AB1900" i="10" s="1"/>
  <c r="M1900" i="10"/>
  <c r="L1900" i="10"/>
  <c r="K1900" i="10"/>
  <c r="J1900" i="10"/>
  <c r="I1900" i="10"/>
  <c r="H1900" i="10"/>
  <c r="AA1900" i="10" s="1"/>
  <c r="G1900" i="10"/>
  <c r="Z1900" i="10" s="1"/>
  <c r="F1900" i="10"/>
  <c r="Y1899" i="10"/>
  <c r="X1899" i="10"/>
  <c r="W1899" i="10"/>
  <c r="V1899" i="10"/>
  <c r="S1899" i="10"/>
  <c r="R1899" i="10"/>
  <c r="Q1899" i="10"/>
  <c r="AD1899" i="10" s="1"/>
  <c r="P1899" i="10"/>
  <c r="O1899" i="10"/>
  <c r="N1899" i="10"/>
  <c r="AB1899" i="10" s="1"/>
  <c r="M1899" i="10"/>
  <c r="L1899" i="10"/>
  <c r="K1899" i="10"/>
  <c r="J1899" i="10"/>
  <c r="I1899" i="10"/>
  <c r="H1899" i="10"/>
  <c r="AA1899" i="10" s="1"/>
  <c r="G1899" i="10"/>
  <c r="Z1899" i="10" s="1"/>
  <c r="F1899" i="10"/>
  <c r="Y1898" i="10"/>
  <c r="X1898" i="10"/>
  <c r="W1898" i="10"/>
  <c r="V1898" i="10"/>
  <c r="S1898" i="10"/>
  <c r="R1898" i="10"/>
  <c r="Q1898" i="10"/>
  <c r="AD1898" i="10" s="1"/>
  <c r="P1898" i="10"/>
  <c r="O1898" i="10"/>
  <c r="N1898" i="10"/>
  <c r="AB1898" i="10" s="1"/>
  <c r="M1898" i="10"/>
  <c r="L1898" i="10"/>
  <c r="K1898" i="10"/>
  <c r="J1898" i="10"/>
  <c r="I1898" i="10"/>
  <c r="H1898" i="10"/>
  <c r="AA1898" i="10" s="1"/>
  <c r="G1898" i="10"/>
  <c r="Z1898" i="10" s="1"/>
  <c r="F1898" i="10"/>
  <c r="Y1897" i="10"/>
  <c r="X1897" i="10"/>
  <c r="W1897" i="10"/>
  <c r="V1897" i="10"/>
  <c r="S1897" i="10"/>
  <c r="R1897" i="10"/>
  <c r="Q1897" i="10"/>
  <c r="AD1897" i="10" s="1"/>
  <c r="P1897" i="10"/>
  <c r="O1897" i="10"/>
  <c r="N1897" i="10"/>
  <c r="AB1897" i="10" s="1"/>
  <c r="M1897" i="10"/>
  <c r="L1897" i="10"/>
  <c r="K1897" i="10"/>
  <c r="J1897" i="10"/>
  <c r="I1897" i="10"/>
  <c r="H1897" i="10"/>
  <c r="AA1897" i="10" s="1"/>
  <c r="G1897" i="10"/>
  <c r="Z1897" i="10" s="1"/>
  <c r="F1897" i="10"/>
  <c r="Y1896" i="10"/>
  <c r="X1896" i="10"/>
  <c r="W1896" i="10"/>
  <c r="V1896" i="10"/>
  <c r="S1896" i="10"/>
  <c r="R1896" i="10"/>
  <c r="Q1896" i="10"/>
  <c r="AD1896" i="10" s="1"/>
  <c r="P1896" i="10"/>
  <c r="O1896" i="10"/>
  <c r="N1896" i="10"/>
  <c r="AB1896" i="10" s="1"/>
  <c r="M1896" i="10"/>
  <c r="L1896" i="10"/>
  <c r="K1896" i="10"/>
  <c r="J1896" i="10"/>
  <c r="I1896" i="10"/>
  <c r="H1896" i="10"/>
  <c r="AA1896" i="10" s="1"/>
  <c r="G1896" i="10"/>
  <c r="Z1896" i="10" s="1"/>
  <c r="F1896" i="10"/>
  <c r="Y1895" i="10"/>
  <c r="X1895" i="10"/>
  <c r="W1895" i="10"/>
  <c r="V1895" i="10"/>
  <c r="S1895" i="10"/>
  <c r="R1895" i="10"/>
  <c r="Q1895" i="10"/>
  <c r="AD1895" i="10" s="1"/>
  <c r="P1895" i="10"/>
  <c r="O1895" i="10"/>
  <c r="N1895" i="10"/>
  <c r="AB1895" i="10" s="1"/>
  <c r="M1895" i="10"/>
  <c r="L1895" i="10"/>
  <c r="K1895" i="10"/>
  <c r="J1895" i="10"/>
  <c r="I1895" i="10"/>
  <c r="H1895" i="10"/>
  <c r="AA1895" i="10" s="1"/>
  <c r="G1895" i="10"/>
  <c r="Z1895" i="10" s="1"/>
  <c r="F1895" i="10"/>
  <c r="Y1894" i="10"/>
  <c r="X1894" i="10"/>
  <c r="W1894" i="10"/>
  <c r="V1894" i="10"/>
  <c r="S1894" i="10"/>
  <c r="R1894" i="10"/>
  <c r="Q1894" i="10"/>
  <c r="AD1894" i="10" s="1"/>
  <c r="P1894" i="10"/>
  <c r="O1894" i="10"/>
  <c r="N1894" i="10"/>
  <c r="AB1894" i="10" s="1"/>
  <c r="M1894" i="10"/>
  <c r="L1894" i="10"/>
  <c r="K1894" i="10"/>
  <c r="J1894" i="10"/>
  <c r="I1894" i="10"/>
  <c r="H1894" i="10"/>
  <c r="AA1894" i="10" s="1"/>
  <c r="G1894" i="10"/>
  <c r="Z1894" i="10" s="1"/>
  <c r="F1894" i="10"/>
  <c r="Y1893" i="10"/>
  <c r="X1893" i="10"/>
  <c r="W1893" i="10"/>
  <c r="V1893" i="10"/>
  <c r="S1893" i="10"/>
  <c r="R1893" i="10"/>
  <c r="Q1893" i="10"/>
  <c r="AD1893" i="10" s="1"/>
  <c r="P1893" i="10"/>
  <c r="O1893" i="10"/>
  <c r="N1893" i="10"/>
  <c r="AB1893" i="10" s="1"/>
  <c r="M1893" i="10"/>
  <c r="L1893" i="10"/>
  <c r="K1893" i="10"/>
  <c r="J1893" i="10"/>
  <c r="I1893" i="10"/>
  <c r="H1893" i="10"/>
  <c r="AA1893" i="10" s="1"/>
  <c r="G1893" i="10"/>
  <c r="Z1893" i="10" s="1"/>
  <c r="F1893" i="10"/>
  <c r="Y1892" i="10"/>
  <c r="X1892" i="10"/>
  <c r="W1892" i="10"/>
  <c r="V1892" i="10"/>
  <c r="S1892" i="10"/>
  <c r="R1892" i="10"/>
  <c r="Q1892" i="10"/>
  <c r="AD1892" i="10" s="1"/>
  <c r="P1892" i="10"/>
  <c r="O1892" i="10"/>
  <c r="N1892" i="10"/>
  <c r="AB1892" i="10" s="1"/>
  <c r="M1892" i="10"/>
  <c r="L1892" i="10"/>
  <c r="K1892" i="10"/>
  <c r="J1892" i="10"/>
  <c r="I1892" i="10"/>
  <c r="H1892" i="10"/>
  <c r="AA1892" i="10" s="1"/>
  <c r="G1892" i="10"/>
  <c r="Z1892" i="10" s="1"/>
  <c r="F1892" i="10"/>
  <c r="Y1891" i="10"/>
  <c r="X1891" i="10"/>
  <c r="W1891" i="10"/>
  <c r="V1891" i="10"/>
  <c r="S1891" i="10"/>
  <c r="R1891" i="10"/>
  <c r="Q1891" i="10"/>
  <c r="AD1891" i="10" s="1"/>
  <c r="P1891" i="10"/>
  <c r="O1891" i="10"/>
  <c r="N1891" i="10"/>
  <c r="AB1891" i="10" s="1"/>
  <c r="M1891" i="10"/>
  <c r="L1891" i="10"/>
  <c r="K1891" i="10"/>
  <c r="J1891" i="10"/>
  <c r="I1891" i="10"/>
  <c r="H1891" i="10"/>
  <c r="AA1891" i="10" s="1"/>
  <c r="G1891" i="10"/>
  <c r="Z1891" i="10" s="1"/>
  <c r="F1891" i="10"/>
  <c r="Y1890" i="10"/>
  <c r="X1890" i="10"/>
  <c r="W1890" i="10"/>
  <c r="V1890" i="10"/>
  <c r="S1890" i="10"/>
  <c r="R1890" i="10"/>
  <c r="Q1890" i="10"/>
  <c r="AD1890" i="10" s="1"/>
  <c r="P1890" i="10"/>
  <c r="O1890" i="10"/>
  <c r="N1890" i="10"/>
  <c r="AB1890" i="10" s="1"/>
  <c r="M1890" i="10"/>
  <c r="L1890" i="10"/>
  <c r="K1890" i="10"/>
  <c r="J1890" i="10"/>
  <c r="I1890" i="10"/>
  <c r="H1890" i="10"/>
  <c r="AA1890" i="10" s="1"/>
  <c r="G1890" i="10"/>
  <c r="Z1890" i="10" s="1"/>
  <c r="F1890" i="10"/>
  <c r="Y1889" i="10"/>
  <c r="X1889" i="10"/>
  <c r="W1889" i="10"/>
  <c r="V1889" i="10"/>
  <c r="S1889" i="10"/>
  <c r="R1889" i="10"/>
  <c r="Q1889" i="10"/>
  <c r="AD1889" i="10" s="1"/>
  <c r="P1889" i="10"/>
  <c r="O1889" i="10"/>
  <c r="N1889" i="10"/>
  <c r="AB1889" i="10" s="1"/>
  <c r="M1889" i="10"/>
  <c r="L1889" i="10"/>
  <c r="K1889" i="10"/>
  <c r="J1889" i="10"/>
  <c r="I1889" i="10"/>
  <c r="H1889" i="10"/>
  <c r="AA1889" i="10" s="1"/>
  <c r="G1889" i="10"/>
  <c r="Z1889" i="10" s="1"/>
  <c r="F1889" i="10"/>
  <c r="Y1888" i="10"/>
  <c r="X1888" i="10"/>
  <c r="W1888" i="10"/>
  <c r="V1888" i="10"/>
  <c r="S1888" i="10"/>
  <c r="R1888" i="10"/>
  <c r="Q1888" i="10"/>
  <c r="AD1888" i="10" s="1"/>
  <c r="P1888" i="10"/>
  <c r="O1888" i="10"/>
  <c r="N1888" i="10"/>
  <c r="AB1888" i="10" s="1"/>
  <c r="M1888" i="10"/>
  <c r="L1888" i="10"/>
  <c r="K1888" i="10"/>
  <c r="J1888" i="10"/>
  <c r="I1888" i="10"/>
  <c r="H1888" i="10"/>
  <c r="AA1888" i="10" s="1"/>
  <c r="G1888" i="10"/>
  <c r="Z1888" i="10" s="1"/>
  <c r="F1888" i="10"/>
  <c r="Y1887" i="10"/>
  <c r="X1887" i="10"/>
  <c r="W1887" i="10"/>
  <c r="V1887" i="10"/>
  <c r="S1887" i="10"/>
  <c r="R1887" i="10"/>
  <c r="Q1887" i="10"/>
  <c r="AD1887" i="10" s="1"/>
  <c r="P1887" i="10"/>
  <c r="O1887" i="10"/>
  <c r="N1887" i="10"/>
  <c r="AB1887" i="10" s="1"/>
  <c r="M1887" i="10"/>
  <c r="L1887" i="10"/>
  <c r="K1887" i="10"/>
  <c r="J1887" i="10"/>
  <c r="I1887" i="10"/>
  <c r="H1887" i="10"/>
  <c r="AA1887" i="10" s="1"/>
  <c r="G1887" i="10"/>
  <c r="Z1887" i="10" s="1"/>
  <c r="F1887" i="10"/>
  <c r="Y1886" i="10"/>
  <c r="X1886" i="10"/>
  <c r="W1886" i="10"/>
  <c r="V1886" i="10"/>
  <c r="S1886" i="10"/>
  <c r="R1886" i="10"/>
  <c r="Q1886" i="10"/>
  <c r="AD1886" i="10" s="1"/>
  <c r="P1886" i="10"/>
  <c r="O1886" i="10"/>
  <c r="N1886" i="10"/>
  <c r="AB1886" i="10" s="1"/>
  <c r="M1886" i="10"/>
  <c r="L1886" i="10"/>
  <c r="K1886" i="10"/>
  <c r="J1886" i="10"/>
  <c r="I1886" i="10"/>
  <c r="H1886" i="10"/>
  <c r="AA1886" i="10" s="1"/>
  <c r="G1886" i="10"/>
  <c r="Z1886" i="10" s="1"/>
  <c r="F1886" i="10"/>
  <c r="Y1885" i="10"/>
  <c r="X1885" i="10"/>
  <c r="W1885" i="10"/>
  <c r="V1885" i="10"/>
  <c r="S1885" i="10"/>
  <c r="R1885" i="10"/>
  <c r="Q1885" i="10"/>
  <c r="AD1885" i="10" s="1"/>
  <c r="P1885" i="10"/>
  <c r="O1885" i="10"/>
  <c r="N1885" i="10"/>
  <c r="AB1885" i="10" s="1"/>
  <c r="M1885" i="10"/>
  <c r="L1885" i="10"/>
  <c r="K1885" i="10"/>
  <c r="J1885" i="10"/>
  <c r="I1885" i="10"/>
  <c r="H1885" i="10"/>
  <c r="AA1885" i="10" s="1"/>
  <c r="G1885" i="10"/>
  <c r="Z1885" i="10" s="1"/>
  <c r="F1885" i="10"/>
  <c r="Y1884" i="10"/>
  <c r="X1884" i="10"/>
  <c r="W1884" i="10"/>
  <c r="V1884" i="10"/>
  <c r="S1884" i="10"/>
  <c r="R1884" i="10"/>
  <c r="Q1884" i="10"/>
  <c r="AD1884" i="10" s="1"/>
  <c r="P1884" i="10"/>
  <c r="O1884" i="10"/>
  <c r="N1884" i="10"/>
  <c r="AB1884" i="10" s="1"/>
  <c r="M1884" i="10"/>
  <c r="L1884" i="10"/>
  <c r="K1884" i="10"/>
  <c r="J1884" i="10"/>
  <c r="I1884" i="10"/>
  <c r="H1884" i="10"/>
  <c r="AA1884" i="10" s="1"/>
  <c r="G1884" i="10"/>
  <c r="Z1884" i="10" s="1"/>
  <c r="F1884" i="10"/>
  <c r="Y1883" i="10"/>
  <c r="X1883" i="10"/>
  <c r="W1883" i="10"/>
  <c r="V1883" i="10"/>
  <c r="S1883" i="10"/>
  <c r="R1883" i="10"/>
  <c r="Q1883" i="10"/>
  <c r="AD1883" i="10" s="1"/>
  <c r="P1883" i="10"/>
  <c r="O1883" i="10"/>
  <c r="N1883" i="10"/>
  <c r="AB1883" i="10" s="1"/>
  <c r="M1883" i="10"/>
  <c r="L1883" i="10"/>
  <c r="K1883" i="10"/>
  <c r="J1883" i="10"/>
  <c r="I1883" i="10"/>
  <c r="H1883" i="10"/>
  <c r="AA1883" i="10" s="1"/>
  <c r="G1883" i="10"/>
  <c r="Z1883" i="10" s="1"/>
  <c r="F1883" i="10"/>
  <c r="Y1882" i="10"/>
  <c r="X1882" i="10"/>
  <c r="W1882" i="10"/>
  <c r="V1882" i="10"/>
  <c r="S1882" i="10"/>
  <c r="R1882" i="10"/>
  <c r="Q1882" i="10"/>
  <c r="AD1882" i="10" s="1"/>
  <c r="P1882" i="10"/>
  <c r="O1882" i="10"/>
  <c r="N1882" i="10"/>
  <c r="AB1882" i="10" s="1"/>
  <c r="M1882" i="10"/>
  <c r="L1882" i="10"/>
  <c r="K1882" i="10"/>
  <c r="J1882" i="10"/>
  <c r="I1882" i="10"/>
  <c r="H1882" i="10"/>
  <c r="AA1882" i="10" s="1"/>
  <c r="G1882" i="10"/>
  <c r="Z1882" i="10" s="1"/>
  <c r="F1882" i="10"/>
  <c r="Y1881" i="10"/>
  <c r="X1881" i="10"/>
  <c r="W1881" i="10"/>
  <c r="V1881" i="10"/>
  <c r="S1881" i="10"/>
  <c r="R1881" i="10"/>
  <c r="Q1881" i="10"/>
  <c r="AD1881" i="10" s="1"/>
  <c r="P1881" i="10"/>
  <c r="O1881" i="10"/>
  <c r="N1881" i="10"/>
  <c r="AB1881" i="10" s="1"/>
  <c r="M1881" i="10"/>
  <c r="L1881" i="10"/>
  <c r="K1881" i="10"/>
  <c r="J1881" i="10"/>
  <c r="I1881" i="10"/>
  <c r="H1881" i="10"/>
  <c r="AA1881" i="10" s="1"/>
  <c r="G1881" i="10"/>
  <c r="Z1881" i="10" s="1"/>
  <c r="F1881" i="10"/>
  <c r="Y1880" i="10"/>
  <c r="X1880" i="10"/>
  <c r="W1880" i="10"/>
  <c r="V1880" i="10"/>
  <c r="S1880" i="10"/>
  <c r="R1880" i="10"/>
  <c r="Q1880" i="10"/>
  <c r="AD1880" i="10" s="1"/>
  <c r="P1880" i="10"/>
  <c r="O1880" i="10"/>
  <c r="N1880" i="10"/>
  <c r="AB1880" i="10" s="1"/>
  <c r="M1880" i="10"/>
  <c r="L1880" i="10"/>
  <c r="K1880" i="10"/>
  <c r="J1880" i="10"/>
  <c r="I1880" i="10"/>
  <c r="H1880" i="10"/>
  <c r="AA1880" i="10" s="1"/>
  <c r="G1880" i="10"/>
  <c r="Z1880" i="10" s="1"/>
  <c r="F1880" i="10"/>
  <c r="Y1879" i="10"/>
  <c r="X1879" i="10"/>
  <c r="W1879" i="10"/>
  <c r="V1879" i="10"/>
  <c r="S1879" i="10"/>
  <c r="R1879" i="10"/>
  <c r="Q1879" i="10"/>
  <c r="AD1879" i="10" s="1"/>
  <c r="P1879" i="10"/>
  <c r="O1879" i="10"/>
  <c r="N1879" i="10"/>
  <c r="AB1879" i="10" s="1"/>
  <c r="M1879" i="10"/>
  <c r="L1879" i="10"/>
  <c r="K1879" i="10"/>
  <c r="J1879" i="10"/>
  <c r="I1879" i="10"/>
  <c r="H1879" i="10"/>
  <c r="AA1879" i="10" s="1"/>
  <c r="G1879" i="10"/>
  <c r="Z1879" i="10" s="1"/>
  <c r="F1879" i="10"/>
  <c r="Y1878" i="10"/>
  <c r="X1878" i="10"/>
  <c r="W1878" i="10"/>
  <c r="V1878" i="10"/>
  <c r="S1878" i="10"/>
  <c r="R1878" i="10"/>
  <c r="Q1878" i="10"/>
  <c r="AD1878" i="10" s="1"/>
  <c r="P1878" i="10"/>
  <c r="O1878" i="10"/>
  <c r="N1878" i="10"/>
  <c r="AB1878" i="10" s="1"/>
  <c r="M1878" i="10"/>
  <c r="L1878" i="10"/>
  <c r="K1878" i="10"/>
  <c r="J1878" i="10"/>
  <c r="I1878" i="10"/>
  <c r="H1878" i="10"/>
  <c r="AA1878" i="10" s="1"/>
  <c r="G1878" i="10"/>
  <c r="Z1878" i="10" s="1"/>
  <c r="F1878" i="10"/>
  <c r="Y1877" i="10"/>
  <c r="X1877" i="10"/>
  <c r="W1877" i="10"/>
  <c r="V1877" i="10"/>
  <c r="S1877" i="10"/>
  <c r="R1877" i="10"/>
  <c r="Q1877" i="10"/>
  <c r="AD1877" i="10" s="1"/>
  <c r="P1877" i="10"/>
  <c r="O1877" i="10"/>
  <c r="N1877" i="10"/>
  <c r="AB1877" i="10" s="1"/>
  <c r="M1877" i="10"/>
  <c r="L1877" i="10"/>
  <c r="K1877" i="10"/>
  <c r="J1877" i="10"/>
  <c r="I1877" i="10"/>
  <c r="H1877" i="10"/>
  <c r="AA1877" i="10" s="1"/>
  <c r="G1877" i="10"/>
  <c r="Z1877" i="10" s="1"/>
  <c r="F1877" i="10"/>
  <c r="Y1876" i="10"/>
  <c r="X1876" i="10"/>
  <c r="W1876" i="10"/>
  <c r="V1876" i="10"/>
  <c r="S1876" i="10"/>
  <c r="R1876" i="10"/>
  <c r="Q1876" i="10"/>
  <c r="AD1876" i="10" s="1"/>
  <c r="P1876" i="10"/>
  <c r="O1876" i="10"/>
  <c r="N1876" i="10"/>
  <c r="AB1876" i="10" s="1"/>
  <c r="M1876" i="10"/>
  <c r="L1876" i="10"/>
  <c r="K1876" i="10"/>
  <c r="J1876" i="10"/>
  <c r="I1876" i="10"/>
  <c r="H1876" i="10"/>
  <c r="AA1876" i="10" s="1"/>
  <c r="G1876" i="10"/>
  <c r="Z1876" i="10" s="1"/>
  <c r="F1876" i="10"/>
  <c r="Y1875" i="10"/>
  <c r="X1875" i="10"/>
  <c r="W1875" i="10"/>
  <c r="V1875" i="10"/>
  <c r="S1875" i="10"/>
  <c r="R1875" i="10"/>
  <c r="Q1875" i="10"/>
  <c r="AD1875" i="10" s="1"/>
  <c r="P1875" i="10"/>
  <c r="O1875" i="10"/>
  <c r="N1875" i="10"/>
  <c r="AB1875" i="10" s="1"/>
  <c r="M1875" i="10"/>
  <c r="L1875" i="10"/>
  <c r="K1875" i="10"/>
  <c r="J1875" i="10"/>
  <c r="I1875" i="10"/>
  <c r="H1875" i="10"/>
  <c r="AA1875" i="10" s="1"/>
  <c r="G1875" i="10"/>
  <c r="Z1875" i="10" s="1"/>
  <c r="F1875" i="10"/>
  <c r="Y1874" i="10"/>
  <c r="X1874" i="10"/>
  <c r="W1874" i="10"/>
  <c r="V1874" i="10"/>
  <c r="S1874" i="10"/>
  <c r="R1874" i="10"/>
  <c r="Q1874" i="10"/>
  <c r="AD1874" i="10" s="1"/>
  <c r="P1874" i="10"/>
  <c r="O1874" i="10"/>
  <c r="N1874" i="10"/>
  <c r="AB1874" i="10" s="1"/>
  <c r="M1874" i="10"/>
  <c r="L1874" i="10"/>
  <c r="K1874" i="10"/>
  <c r="J1874" i="10"/>
  <c r="I1874" i="10"/>
  <c r="H1874" i="10"/>
  <c r="AA1874" i="10" s="1"/>
  <c r="G1874" i="10"/>
  <c r="Z1874" i="10" s="1"/>
  <c r="F1874" i="10"/>
  <c r="Y1873" i="10"/>
  <c r="X1873" i="10"/>
  <c r="W1873" i="10"/>
  <c r="V1873" i="10"/>
  <c r="S1873" i="10"/>
  <c r="R1873" i="10"/>
  <c r="Q1873" i="10"/>
  <c r="AD1873" i="10" s="1"/>
  <c r="P1873" i="10"/>
  <c r="O1873" i="10"/>
  <c r="N1873" i="10"/>
  <c r="AB1873" i="10" s="1"/>
  <c r="M1873" i="10"/>
  <c r="L1873" i="10"/>
  <c r="K1873" i="10"/>
  <c r="J1873" i="10"/>
  <c r="I1873" i="10"/>
  <c r="H1873" i="10"/>
  <c r="AA1873" i="10" s="1"/>
  <c r="G1873" i="10"/>
  <c r="Z1873" i="10" s="1"/>
  <c r="F1873" i="10"/>
  <c r="Y1872" i="10"/>
  <c r="X1872" i="10"/>
  <c r="W1872" i="10"/>
  <c r="V1872" i="10"/>
  <c r="S1872" i="10"/>
  <c r="R1872" i="10"/>
  <c r="Q1872" i="10"/>
  <c r="AD1872" i="10" s="1"/>
  <c r="P1872" i="10"/>
  <c r="O1872" i="10"/>
  <c r="N1872" i="10"/>
  <c r="AB1872" i="10" s="1"/>
  <c r="M1872" i="10"/>
  <c r="L1872" i="10"/>
  <c r="K1872" i="10"/>
  <c r="J1872" i="10"/>
  <c r="I1872" i="10"/>
  <c r="H1872" i="10"/>
  <c r="AA1872" i="10" s="1"/>
  <c r="G1872" i="10"/>
  <c r="Z1872" i="10" s="1"/>
  <c r="F1872" i="10"/>
  <c r="Y1871" i="10"/>
  <c r="X1871" i="10"/>
  <c r="W1871" i="10"/>
  <c r="V1871" i="10"/>
  <c r="S1871" i="10"/>
  <c r="R1871" i="10"/>
  <c r="Q1871" i="10"/>
  <c r="AD1871" i="10" s="1"/>
  <c r="P1871" i="10"/>
  <c r="O1871" i="10"/>
  <c r="N1871" i="10"/>
  <c r="AB1871" i="10" s="1"/>
  <c r="M1871" i="10"/>
  <c r="L1871" i="10"/>
  <c r="K1871" i="10"/>
  <c r="J1871" i="10"/>
  <c r="I1871" i="10"/>
  <c r="H1871" i="10"/>
  <c r="AA1871" i="10" s="1"/>
  <c r="G1871" i="10"/>
  <c r="Z1871" i="10" s="1"/>
  <c r="F1871" i="10"/>
  <c r="Y1870" i="10"/>
  <c r="X1870" i="10"/>
  <c r="W1870" i="10"/>
  <c r="V1870" i="10"/>
  <c r="S1870" i="10"/>
  <c r="R1870" i="10"/>
  <c r="Q1870" i="10"/>
  <c r="AD1870" i="10" s="1"/>
  <c r="P1870" i="10"/>
  <c r="O1870" i="10"/>
  <c r="N1870" i="10"/>
  <c r="AB1870" i="10" s="1"/>
  <c r="M1870" i="10"/>
  <c r="L1870" i="10"/>
  <c r="K1870" i="10"/>
  <c r="J1870" i="10"/>
  <c r="I1870" i="10"/>
  <c r="H1870" i="10"/>
  <c r="AA1870" i="10" s="1"/>
  <c r="G1870" i="10"/>
  <c r="Z1870" i="10" s="1"/>
  <c r="F1870" i="10"/>
  <c r="Y1869" i="10"/>
  <c r="X1869" i="10"/>
  <c r="W1869" i="10"/>
  <c r="V1869" i="10"/>
  <c r="S1869" i="10"/>
  <c r="R1869" i="10"/>
  <c r="Q1869" i="10"/>
  <c r="AD1869" i="10" s="1"/>
  <c r="P1869" i="10"/>
  <c r="O1869" i="10"/>
  <c r="N1869" i="10"/>
  <c r="AB1869" i="10" s="1"/>
  <c r="M1869" i="10"/>
  <c r="L1869" i="10"/>
  <c r="K1869" i="10"/>
  <c r="J1869" i="10"/>
  <c r="I1869" i="10"/>
  <c r="H1869" i="10"/>
  <c r="AA1869" i="10" s="1"/>
  <c r="G1869" i="10"/>
  <c r="Z1869" i="10" s="1"/>
  <c r="F1869" i="10"/>
  <c r="Y1868" i="10"/>
  <c r="X1868" i="10"/>
  <c r="W1868" i="10"/>
  <c r="V1868" i="10"/>
  <c r="S1868" i="10"/>
  <c r="R1868" i="10"/>
  <c r="Q1868" i="10"/>
  <c r="AD1868" i="10" s="1"/>
  <c r="P1868" i="10"/>
  <c r="O1868" i="10"/>
  <c r="N1868" i="10"/>
  <c r="AB1868" i="10" s="1"/>
  <c r="M1868" i="10"/>
  <c r="L1868" i="10"/>
  <c r="K1868" i="10"/>
  <c r="J1868" i="10"/>
  <c r="I1868" i="10"/>
  <c r="H1868" i="10"/>
  <c r="AA1868" i="10" s="1"/>
  <c r="G1868" i="10"/>
  <c r="Z1868" i="10" s="1"/>
  <c r="F1868" i="10"/>
  <c r="Y1867" i="10"/>
  <c r="X1867" i="10"/>
  <c r="W1867" i="10"/>
  <c r="V1867" i="10"/>
  <c r="S1867" i="10"/>
  <c r="R1867" i="10"/>
  <c r="Q1867" i="10"/>
  <c r="AD1867" i="10" s="1"/>
  <c r="P1867" i="10"/>
  <c r="O1867" i="10"/>
  <c r="N1867" i="10"/>
  <c r="AB1867" i="10" s="1"/>
  <c r="M1867" i="10"/>
  <c r="L1867" i="10"/>
  <c r="K1867" i="10"/>
  <c r="J1867" i="10"/>
  <c r="I1867" i="10"/>
  <c r="H1867" i="10"/>
  <c r="AA1867" i="10" s="1"/>
  <c r="G1867" i="10"/>
  <c r="Z1867" i="10" s="1"/>
  <c r="F1867" i="10"/>
  <c r="Y1866" i="10"/>
  <c r="X1866" i="10"/>
  <c r="W1866" i="10"/>
  <c r="V1866" i="10"/>
  <c r="S1866" i="10"/>
  <c r="R1866" i="10"/>
  <c r="Q1866" i="10"/>
  <c r="AD1866" i="10" s="1"/>
  <c r="P1866" i="10"/>
  <c r="O1866" i="10"/>
  <c r="N1866" i="10"/>
  <c r="AB1866" i="10" s="1"/>
  <c r="M1866" i="10"/>
  <c r="L1866" i="10"/>
  <c r="K1866" i="10"/>
  <c r="J1866" i="10"/>
  <c r="I1866" i="10"/>
  <c r="H1866" i="10"/>
  <c r="AA1866" i="10" s="1"/>
  <c r="G1866" i="10"/>
  <c r="Z1866" i="10" s="1"/>
  <c r="F1866" i="10"/>
  <c r="Y1865" i="10"/>
  <c r="X1865" i="10"/>
  <c r="W1865" i="10"/>
  <c r="V1865" i="10"/>
  <c r="S1865" i="10"/>
  <c r="R1865" i="10"/>
  <c r="Q1865" i="10"/>
  <c r="AD1865" i="10" s="1"/>
  <c r="P1865" i="10"/>
  <c r="O1865" i="10"/>
  <c r="N1865" i="10"/>
  <c r="AB1865" i="10" s="1"/>
  <c r="M1865" i="10"/>
  <c r="L1865" i="10"/>
  <c r="K1865" i="10"/>
  <c r="J1865" i="10"/>
  <c r="I1865" i="10"/>
  <c r="H1865" i="10"/>
  <c r="AA1865" i="10" s="1"/>
  <c r="G1865" i="10"/>
  <c r="Z1865" i="10" s="1"/>
  <c r="F1865" i="10"/>
  <c r="Y1864" i="10"/>
  <c r="X1864" i="10"/>
  <c r="W1864" i="10"/>
  <c r="V1864" i="10"/>
  <c r="S1864" i="10"/>
  <c r="R1864" i="10"/>
  <c r="Q1864" i="10"/>
  <c r="AD1864" i="10" s="1"/>
  <c r="P1864" i="10"/>
  <c r="O1864" i="10"/>
  <c r="N1864" i="10"/>
  <c r="AB1864" i="10" s="1"/>
  <c r="M1864" i="10"/>
  <c r="L1864" i="10"/>
  <c r="K1864" i="10"/>
  <c r="J1864" i="10"/>
  <c r="I1864" i="10"/>
  <c r="H1864" i="10"/>
  <c r="AA1864" i="10" s="1"/>
  <c r="G1864" i="10"/>
  <c r="Z1864" i="10" s="1"/>
  <c r="F1864" i="10"/>
  <c r="Y1863" i="10"/>
  <c r="X1863" i="10"/>
  <c r="W1863" i="10"/>
  <c r="V1863" i="10"/>
  <c r="S1863" i="10"/>
  <c r="R1863" i="10"/>
  <c r="Q1863" i="10"/>
  <c r="AD1863" i="10" s="1"/>
  <c r="P1863" i="10"/>
  <c r="O1863" i="10"/>
  <c r="N1863" i="10"/>
  <c r="AB1863" i="10" s="1"/>
  <c r="M1863" i="10"/>
  <c r="L1863" i="10"/>
  <c r="K1863" i="10"/>
  <c r="J1863" i="10"/>
  <c r="I1863" i="10"/>
  <c r="H1863" i="10"/>
  <c r="AA1863" i="10" s="1"/>
  <c r="G1863" i="10"/>
  <c r="Z1863" i="10" s="1"/>
  <c r="F1863" i="10"/>
  <c r="Y1862" i="10"/>
  <c r="X1862" i="10"/>
  <c r="W1862" i="10"/>
  <c r="V1862" i="10"/>
  <c r="S1862" i="10"/>
  <c r="R1862" i="10"/>
  <c r="Q1862" i="10"/>
  <c r="AD1862" i="10" s="1"/>
  <c r="P1862" i="10"/>
  <c r="O1862" i="10"/>
  <c r="N1862" i="10"/>
  <c r="AB1862" i="10" s="1"/>
  <c r="M1862" i="10"/>
  <c r="L1862" i="10"/>
  <c r="K1862" i="10"/>
  <c r="J1862" i="10"/>
  <c r="I1862" i="10"/>
  <c r="H1862" i="10"/>
  <c r="AA1862" i="10" s="1"/>
  <c r="G1862" i="10"/>
  <c r="Z1862" i="10" s="1"/>
  <c r="F1862" i="10"/>
  <c r="Y1861" i="10"/>
  <c r="X1861" i="10"/>
  <c r="W1861" i="10"/>
  <c r="V1861" i="10"/>
  <c r="S1861" i="10"/>
  <c r="R1861" i="10"/>
  <c r="Q1861" i="10"/>
  <c r="AD1861" i="10" s="1"/>
  <c r="P1861" i="10"/>
  <c r="O1861" i="10"/>
  <c r="N1861" i="10"/>
  <c r="AB1861" i="10" s="1"/>
  <c r="M1861" i="10"/>
  <c r="L1861" i="10"/>
  <c r="K1861" i="10"/>
  <c r="J1861" i="10"/>
  <c r="I1861" i="10"/>
  <c r="H1861" i="10"/>
  <c r="AA1861" i="10" s="1"/>
  <c r="G1861" i="10"/>
  <c r="Z1861" i="10" s="1"/>
  <c r="F1861" i="10"/>
  <c r="Y1860" i="10"/>
  <c r="X1860" i="10"/>
  <c r="W1860" i="10"/>
  <c r="V1860" i="10"/>
  <c r="S1860" i="10"/>
  <c r="R1860" i="10"/>
  <c r="Q1860" i="10"/>
  <c r="AD1860" i="10" s="1"/>
  <c r="P1860" i="10"/>
  <c r="O1860" i="10"/>
  <c r="N1860" i="10"/>
  <c r="AB1860" i="10" s="1"/>
  <c r="M1860" i="10"/>
  <c r="L1860" i="10"/>
  <c r="K1860" i="10"/>
  <c r="J1860" i="10"/>
  <c r="I1860" i="10"/>
  <c r="H1860" i="10"/>
  <c r="AA1860" i="10" s="1"/>
  <c r="G1860" i="10"/>
  <c r="Z1860" i="10" s="1"/>
  <c r="F1860" i="10"/>
  <c r="Y1859" i="10"/>
  <c r="X1859" i="10"/>
  <c r="W1859" i="10"/>
  <c r="V1859" i="10"/>
  <c r="S1859" i="10"/>
  <c r="R1859" i="10"/>
  <c r="Q1859" i="10"/>
  <c r="AD1859" i="10" s="1"/>
  <c r="P1859" i="10"/>
  <c r="O1859" i="10"/>
  <c r="N1859" i="10"/>
  <c r="AB1859" i="10" s="1"/>
  <c r="M1859" i="10"/>
  <c r="L1859" i="10"/>
  <c r="K1859" i="10"/>
  <c r="J1859" i="10"/>
  <c r="I1859" i="10"/>
  <c r="H1859" i="10"/>
  <c r="AA1859" i="10" s="1"/>
  <c r="G1859" i="10"/>
  <c r="Z1859" i="10" s="1"/>
  <c r="F1859" i="10"/>
  <c r="Y1858" i="10"/>
  <c r="X1858" i="10"/>
  <c r="W1858" i="10"/>
  <c r="V1858" i="10"/>
  <c r="S1858" i="10"/>
  <c r="R1858" i="10"/>
  <c r="Q1858" i="10"/>
  <c r="AD1858" i="10" s="1"/>
  <c r="P1858" i="10"/>
  <c r="O1858" i="10"/>
  <c r="N1858" i="10"/>
  <c r="AB1858" i="10" s="1"/>
  <c r="M1858" i="10"/>
  <c r="L1858" i="10"/>
  <c r="K1858" i="10"/>
  <c r="J1858" i="10"/>
  <c r="I1858" i="10"/>
  <c r="H1858" i="10"/>
  <c r="AA1858" i="10" s="1"/>
  <c r="G1858" i="10"/>
  <c r="Z1858" i="10" s="1"/>
  <c r="F1858" i="10"/>
  <c r="Y1857" i="10"/>
  <c r="X1857" i="10"/>
  <c r="W1857" i="10"/>
  <c r="V1857" i="10"/>
  <c r="S1857" i="10"/>
  <c r="R1857" i="10"/>
  <c r="Q1857" i="10"/>
  <c r="AD1857" i="10" s="1"/>
  <c r="P1857" i="10"/>
  <c r="O1857" i="10"/>
  <c r="N1857" i="10"/>
  <c r="AB1857" i="10" s="1"/>
  <c r="M1857" i="10"/>
  <c r="L1857" i="10"/>
  <c r="K1857" i="10"/>
  <c r="J1857" i="10"/>
  <c r="I1857" i="10"/>
  <c r="H1857" i="10"/>
  <c r="AA1857" i="10" s="1"/>
  <c r="G1857" i="10"/>
  <c r="Z1857" i="10" s="1"/>
  <c r="F1857" i="10"/>
  <c r="Y1856" i="10"/>
  <c r="X1856" i="10"/>
  <c r="W1856" i="10"/>
  <c r="V1856" i="10"/>
  <c r="S1856" i="10"/>
  <c r="R1856" i="10"/>
  <c r="Q1856" i="10"/>
  <c r="AD1856" i="10" s="1"/>
  <c r="P1856" i="10"/>
  <c r="O1856" i="10"/>
  <c r="N1856" i="10"/>
  <c r="AB1856" i="10" s="1"/>
  <c r="M1856" i="10"/>
  <c r="L1856" i="10"/>
  <c r="K1856" i="10"/>
  <c r="J1856" i="10"/>
  <c r="I1856" i="10"/>
  <c r="H1856" i="10"/>
  <c r="AA1856" i="10" s="1"/>
  <c r="G1856" i="10"/>
  <c r="Z1856" i="10" s="1"/>
  <c r="F1856" i="10"/>
  <c r="Y1855" i="10"/>
  <c r="X1855" i="10"/>
  <c r="W1855" i="10"/>
  <c r="V1855" i="10"/>
  <c r="S1855" i="10"/>
  <c r="R1855" i="10"/>
  <c r="Q1855" i="10"/>
  <c r="AD1855" i="10" s="1"/>
  <c r="P1855" i="10"/>
  <c r="O1855" i="10"/>
  <c r="N1855" i="10"/>
  <c r="AB1855" i="10" s="1"/>
  <c r="M1855" i="10"/>
  <c r="L1855" i="10"/>
  <c r="K1855" i="10"/>
  <c r="J1855" i="10"/>
  <c r="I1855" i="10"/>
  <c r="H1855" i="10"/>
  <c r="AA1855" i="10" s="1"/>
  <c r="G1855" i="10"/>
  <c r="Z1855" i="10" s="1"/>
  <c r="F1855" i="10"/>
  <c r="Y1854" i="10"/>
  <c r="X1854" i="10"/>
  <c r="W1854" i="10"/>
  <c r="V1854" i="10"/>
  <c r="S1854" i="10"/>
  <c r="R1854" i="10"/>
  <c r="Q1854" i="10"/>
  <c r="AD1854" i="10" s="1"/>
  <c r="P1854" i="10"/>
  <c r="O1854" i="10"/>
  <c r="N1854" i="10"/>
  <c r="AB1854" i="10" s="1"/>
  <c r="M1854" i="10"/>
  <c r="L1854" i="10"/>
  <c r="K1854" i="10"/>
  <c r="J1854" i="10"/>
  <c r="I1854" i="10"/>
  <c r="H1854" i="10"/>
  <c r="AA1854" i="10" s="1"/>
  <c r="G1854" i="10"/>
  <c r="Z1854" i="10" s="1"/>
  <c r="F1854" i="10"/>
  <c r="Y1853" i="10"/>
  <c r="X1853" i="10"/>
  <c r="W1853" i="10"/>
  <c r="V1853" i="10"/>
  <c r="S1853" i="10"/>
  <c r="R1853" i="10"/>
  <c r="Q1853" i="10"/>
  <c r="AD1853" i="10" s="1"/>
  <c r="P1853" i="10"/>
  <c r="O1853" i="10"/>
  <c r="N1853" i="10"/>
  <c r="AB1853" i="10" s="1"/>
  <c r="M1853" i="10"/>
  <c r="L1853" i="10"/>
  <c r="K1853" i="10"/>
  <c r="J1853" i="10"/>
  <c r="I1853" i="10"/>
  <c r="H1853" i="10"/>
  <c r="AA1853" i="10" s="1"/>
  <c r="G1853" i="10"/>
  <c r="Z1853" i="10" s="1"/>
  <c r="F1853" i="10"/>
  <c r="Y1852" i="10"/>
  <c r="X1852" i="10"/>
  <c r="W1852" i="10"/>
  <c r="V1852" i="10"/>
  <c r="S1852" i="10"/>
  <c r="R1852" i="10"/>
  <c r="Q1852" i="10"/>
  <c r="AD1852" i="10" s="1"/>
  <c r="P1852" i="10"/>
  <c r="O1852" i="10"/>
  <c r="N1852" i="10"/>
  <c r="AB1852" i="10" s="1"/>
  <c r="M1852" i="10"/>
  <c r="L1852" i="10"/>
  <c r="K1852" i="10"/>
  <c r="J1852" i="10"/>
  <c r="I1852" i="10"/>
  <c r="H1852" i="10"/>
  <c r="AA1852" i="10" s="1"/>
  <c r="G1852" i="10"/>
  <c r="Z1852" i="10" s="1"/>
  <c r="F1852" i="10"/>
  <c r="Y1851" i="10"/>
  <c r="X1851" i="10"/>
  <c r="W1851" i="10"/>
  <c r="V1851" i="10"/>
  <c r="S1851" i="10"/>
  <c r="R1851" i="10"/>
  <c r="Q1851" i="10"/>
  <c r="AD1851" i="10" s="1"/>
  <c r="P1851" i="10"/>
  <c r="O1851" i="10"/>
  <c r="N1851" i="10"/>
  <c r="AB1851" i="10" s="1"/>
  <c r="M1851" i="10"/>
  <c r="L1851" i="10"/>
  <c r="K1851" i="10"/>
  <c r="J1851" i="10"/>
  <c r="I1851" i="10"/>
  <c r="H1851" i="10"/>
  <c r="AA1851" i="10" s="1"/>
  <c r="G1851" i="10"/>
  <c r="Z1851" i="10" s="1"/>
  <c r="F1851" i="10"/>
  <c r="Y1850" i="10"/>
  <c r="X1850" i="10"/>
  <c r="W1850" i="10"/>
  <c r="V1850" i="10"/>
  <c r="S1850" i="10"/>
  <c r="R1850" i="10"/>
  <c r="Q1850" i="10"/>
  <c r="AD1850" i="10" s="1"/>
  <c r="P1850" i="10"/>
  <c r="O1850" i="10"/>
  <c r="N1850" i="10"/>
  <c r="AB1850" i="10" s="1"/>
  <c r="M1850" i="10"/>
  <c r="L1850" i="10"/>
  <c r="K1850" i="10"/>
  <c r="J1850" i="10"/>
  <c r="I1850" i="10"/>
  <c r="H1850" i="10"/>
  <c r="AA1850" i="10" s="1"/>
  <c r="G1850" i="10"/>
  <c r="Z1850" i="10" s="1"/>
  <c r="F1850" i="10"/>
  <c r="Y1849" i="10"/>
  <c r="X1849" i="10"/>
  <c r="W1849" i="10"/>
  <c r="V1849" i="10"/>
  <c r="S1849" i="10"/>
  <c r="R1849" i="10"/>
  <c r="Q1849" i="10"/>
  <c r="AD1849" i="10" s="1"/>
  <c r="P1849" i="10"/>
  <c r="O1849" i="10"/>
  <c r="N1849" i="10"/>
  <c r="AB1849" i="10" s="1"/>
  <c r="M1849" i="10"/>
  <c r="L1849" i="10"/>
  <c r="K1849" i="10"/>
  <c r="J1849" i="10"/>
  <c r="I1849" i="10"/>
  <c r="H1849" i="10"/>
  <c r="AA1849" i="10" s="1"/>
  <c r="G1849" i="10"/>
  <c r="Z1849" i="10" s="1"/>
  <c r="F1849" i="10"/>
  <c r="Y1848" i="10"/>
  <c r="X1848" i="10"/>
  <c r="W1848" i="10"/>
  <c r="V1848" i="10"/>
  <c r="S1848" i="10"/>
  <c r="R1848" i="10"/>
  <c r="Q1848" i="10"/>
  <c r="AD1848" i="10" s="1"/>
  <c r="P1848" i="10"/>
  <c r="O1848" i="10"/>
  <c r="N1848" i="10"/>
  <c r="AB1848" i="10" s="1"/>
  <c r="M1848" i="10"/>
  <c r="L1848" i="10"/>
  <c r="K1848" i="10"/>
  <c r="J1848" i="10"/>
  <c r="I1848" i="10"/>
  <c r="H1848" i="10"/>
  <c r="AA1848" i="10" s="1"/>
  <c r="G1848" i="10"/>
  <c r="Z1848" i="10" s="1"/>
  <c r="F1848" i="10"/>
  <c r="Y1847" i="10"/>
  <c r="X1847" i="10"/>
  <c r="W1847" i="10"/>
  <c r="V1847" i="10"/>
  <c r="S1847" i="10"/>
  <c r="R1847" i="10"/>
  <c r="Q1847" i="10"/>
  <c r="AD1847" i="10" s="1"/>
  <c r="P1847" i="10"/>
  <c r="O1847" i="10"/>
  <c r="N1847" i="10"/>
  <c r="AB1847" i="10" s="1"/>
  <c r="M1847" i="10"/>
  <c r="L1847" i="10"/>
  <c r="K1847" i="10"/>
  <c r="J1847" i="10"/>
  <c r="I1847" i="10"/>
  <c r="H1847" i="10"/>
  <c r="AA1847" i="10" s="1"/>
  <c r="G1847" i="10"/>
  <c r="Z1847" i="10" s="1"/>
  <c r="F1847" i="10"/>
  <c r="Y1846" i="10"/>
  <c r="X1846" i="10"/>
  <c r="W1846" i="10"/>
  <c r="V1846" i="10"/>
  <c r="S1846" i="10"/>
  <c r="R1846" i="10"/>
  <c r="Q1846" i="10"/>
  <c r="AD1846" i="10" s="1"/>
  <c r="P1846" i="10"/>
  <c r="O1846" i="10"/>
  <c r="N1846" i="10"/>
  <c r="AB1846" i="10" s="1"/>
  <c r="M1846" i="10"/>
  <c r="L1846" i="10"/>
  <c r="K1846" i="10"/>
  <c r="J1846" i="10"/>
  <c r="I1846" i="10"/>
  <c r="H1846" i="10"/>
  <c r="AA1846" i="10" s="1"/>
  <c r="G1846" i="10"/>
  <c r="Z1846" i="10" s="1"/>
  <c r="F1846" i="10"/>
  <c r="Y1845" i="10"/>
  <c r="X1845" i="10"/>
  <c r="W1845" i="10"/>
  <c r="V1845" i="10"/>
  <c r="S1845" i="10"/>
  <c r="R1845" i="10"/>
  <c r="Q1845" i="10"/>
  <c r="AD1845" i="10" s="1"/>
  <c r="P1845" i="10"/>
  <c r="O1845" i="10"/>
  <c r="N1845" i="10"/>
  <c r="AB1845" i="10" s="1"/>
  <c r="M1845" i="10"/>
  <c r="L1845" i="10"/>
  <c r="K1845" i="10"/>
  <c r="J1845" i="10"/>
  <c r="I1845" i="10"/>
  <c r="H1845" i="10"/>
  <c r="AA1845" i="10" s="1"/>
  <c r="G1845" i="10"/>
  <c r="Z1845" i="10" s="1"/>
  <c r="F1845" i="10"/>
  <c r="Y1844" i="10"/>
  <c r="X1844" i="10"/>
  <c r="W1844" i="10"/>
  <c r="V1844" i="10"/>
  <c r="S1844" i="10"/>
  <c r="R1844" i="10"/>
  <c r="Q1844" i="10"/>
  <c r="AD1844" i="10" s="1"/>
  <c r="P1844" i="10"/>
  <c r="O1844" i="10"/>
  <c r="N1844" i="10"/>
  <c r="AB1844" i="10" s="1"/>
  <c r="M1844" i="10"/>
  <c r="L1844" i="10"/>
  <c r="K1844" i="10"/>
  <c r="J1844" i="10"/>
  <c r="I1844" i="10"/>
  <c r="H1844" i="10"/>
  <c r="AA1844" i="10" s="1"/>
  <c r="G1844" i="10"/>
  <c r="Z1844" i="10" s="1"/>
  <c r="F1844" i="10"/>
  <c r="Y1843" i="10"/>
  <c r="X1843" i="10"/>
  <c r="W1843" i="10"/>
  <c r="V1843" i="10"/>
  <c r="S1843" i="10"/>
  <c r="R1843" i="10"/>
  <c r="Q1843" i="10"/>
  <c r="AD1843" i="10" s="1"/>
  <c r="P1843" i="10"/>
  <c r="O1843" i="10"/>
  <c r="N1843" i="10"/>
  <c r="AB1843" i="10" s="1"/>
  <c r="M1843" i="10"/>
  <c r="L1843" i="10"/>
  <c r="K1843" i="10"/>
  <c r="J1843" i="10"/>
  <c r="I1843" i="10"/>
  <c r="H1843" i="10"/>
  <c r="AA1843" i="10" s="1"/>
  <c r="G1843" i="10"/>
  <c r="Z1843" i="10" s="1"/>
  <c r="F1843" i="10"/>
  <c r="Y1842" i="10"/>
  <c r="X1842" i="10"/>
  <c r="W1842" i="10"/>
  <c r="V1842" i="10"/>
  <c r="S1842" i="10"/>
  <c r="R1842" i="10"/>
  <c r="Q1842" i="10"/>
  <c r="AD1842" i="10" s="1"/>
  <c r="P1842" i="10"/>
  <c r="O1842" i="10"/>
  <c r="N1842" i="10"/>
  <c r="AB1842" i="10" s="1"/>
  <c r="M1842" i="10"/>
  <c r="L1842" i="10"/>
  <c r="K1842" i="10"/>
  <c r="J1842" i="10"/>
  <c r="I1842" i="10"/>
  <c r="H1842" i="10"/>
  <c r="AA1842" i="10" s="1"/>
  <c r="G1842" i="10"/>
  <c r="Z1842" i="10" s="1"/>
  <c r="F1842" i="10"/>
  <c r="Y1841" i="10"/>
  <c r="X1841" i="10"/>
  <c r="W1841" i="10"/>
  <c r="V1841" i="10"/>
  <c r="S1841" i="10"/>
  <c r="R1841" i="10"/>
  <c r="Q1841" i="10"/>
  <c r="AD1841" i="10" s="1"/>
  <c r="P1841" i="10"/>
  <c r="O1841" i="10"/>
  <c r="N1841" i="10"/>
  <c r="AB1841" i="10" s="1"/>
  <c r="M1841" i="10"/>
  <c r="L1841" i="10"/>
  <c r="K1841" i="10"/>
  <c r="J1841" i="10"/>
  <c r="I1841" i="10"/>
  <c r="H1841" i="10"/>
  <c r="AA1841" i="10" s="1"/>
  <c r="G1841" i="10"/>
  <c r="Z1841" i="10" s="1"/>
  <c r="F1841" i="10"/>
  <c r="Y1840" i="10"/>
  <c r="X1840" i="10"/>
  <c r="W1840" i="10"/>
  <c r="V1840" i="10"/>
  <c r="S1840" i="10"/>
  <c r="R1840" i="10"/>
  <c r="Q1840" i="10"/>
  <c r="AD1840" i="10" s="1"/>
  <c r="P1840" i="10"/>
  <c r="O1840" i="10"/>
  <c r="N1840" i="10"/>
  <c r="AB1840" i="10" s="1"/>
  <c r="M1840" i="10"/>
  <c r="L1840" i="10"/>
  <c r="K1840" i="10"/>
  <c r="J1840" i="10"/>
  <c r="I1840" i="10"/>
  <c r="H1840" i="10"/>
  <c r="AA1840" i="10" s="1"/>
  <c r="G1840" i="10"/>
  <c r="Z1840" i="10" s="1"/>
  <c r="F1840" i="10"/>
  <c r="Y1839" i="10"/>
  <c r="X1839" i="10"/>
  <c r="W1839" i="10"/>
  <c r="V1839" i="10"/>
  <c r="S1839" i="10"/>
  <c r="R1839" i="10"/>
  <c r="Q1839" i="10"/>
  <c r="AD1839" i="10" s="1"/>
  <c r="P1839" i="10"/>
  <c r="O1839" i="10"/>
  <c r="N1839" i="10"/>
  <c r="AB1839" i="10" s="1"/>
  <c r="M1839" i="10"/>
  <c r="L1839" i="10"/>
  <c r="K1839" i="10"/>
  <c r="J1839" i="10"/>
  <c r="I1839" i="10"/>
  <c r="H1839" i="10"/>
  <c r="AA1839" i="10" s="1"/>
  <c r="G1839" i="10"/>
  <c r="Z1839" i="10" s="1"/>
  <c r="F1839" i="10"/>
  <c r="Y1838" i="10"/>
  <c r="X1838" i="10"/>
  <c r="W1838" i="10"/>
  <c r="V1838" i="10"/>
  <c r="S1838" i="10"/>
  <c r="R1838" i="10"/>
  <c r="Q1838" i="10"/>
  <c r="AD1838" i="10" s="1"/>
  <c r="P1838" i="10"/>
  <c r="O1838" i="10"/>
  <c r="N1838" i="10"/>
  <c r="AB1838" i="10" s="1"/>
  <c r="M1838" i="10"/>
  <c r="L1838" i="10"/>
  <c r="K1838" i="10"/>
  <c r="J1838" i="10"/>
  <c r="I1838" i="10"/>
  <c r="H1838" i="10"/>
  <c r="AA1838" i="10" s="1"/>
  <c r="G1838" i="10"/>
  <c r="Z1838" i="10" s="1"/>
  <c r="F1838" i="10"/>
  <c r="Y1837" i="10"/>
  <c r="X1837" i="10"/>
  <c r="W1837" i="10"/>
  <c r="V1837" i="10"/>
  <c r="S1837" i="10"/>
  <c r="R1837" i="10"/>
  <c r="Q1837" i="10"/>
  <c r="AD1837" i="10" s="1"/>
  <c r="P1837" i="10"/>
  <c r="O1837" i="10"/>
  <c r="N1837" i="10"/>
  <c r="AB1837" i="10" s="1"/>
  <c r="M1837" i="10"/>
  <c r="L1837" i="10"/>
  <c r="K1837" i="10"/>
  <c r="J1837" i="10"/>
  <c r="I1837" i="10"/>
  <c r="H1837" i="10"/>
  <c r="AA1837" i="10" s="1"/>
  <c r="G1837" i="10"/>
  <c r="Z1837" i="10" s="1"/>
  <c r="F1837" i="10"/>
  <c r="Y1836" i="10"/>
  <c r="X1836" i="10"/>
  <c r="W1836" i="10"/>
  <c r="V1836" i="10"/>
  <c r="S1836" i="10"/>
  <c r="R1836" i="10"/>
  <c r="Q1836" i="10"/>
  <c r="AD1836" i="10" s="1"/>
  <c r="P1836" i="10"/>
  <c r="O1836" i="10"/>
  <c r="N1836" i="10"/>
  <c r="AB1836" i="10" s="1"/>
  <c r="M1836" i="10"/>
  <c r="L1836" i="10"/>
  <c r="K1836" i="10"/>
  <c r="J1836" i="10"/>
  <c r="I1836" i="10"/>
  <c r="H1836" i="10"/>
  <c r="AA1836" i="10" s="1"/>
  <c r="G1836" i="10"/>
  <c r="Z1836" i="10" s="1"/>
  <c r="F1836" i="10"/>
  <c r="Y1835" i="10"/>
  <c r="X1835" i="10"/>
  <c r="W1835" i="10"/>
  <c r="V1835" i="10"/>
  <c r="S1835" i="10"/>
  <c r="R1835" i="10"/>
  <c r="Q1835" i="10"/>
  <c r="AD1835" i="10" s="1"/>
  <c r="P1835" i="10"/>
  <c r="O1835" i="10"/>
  <c r="N1835" i="10"/>
  <c r="AB1835" i="10" s="1"/>
  <c r="M1835" i="10"/>
  <c r="L1835" i="10"/>
  <c r="K1835" i="10"/>
  <c r="J1835" i="10"/>
  <c r="I1835" i="10"/>
  <c r="H1835" i="10"/>
  <c r="AA1835" i="10" s="1"/>
  <c r="G1835" i="10"/>
  <c r="Z1835" i="10" s="1"/>
  <c r="F1835" i="10"/>
  <c r="Y1834" i="10"/>
  <c r="X1834" i="10"/>
  <c r="W1834" i="10"/>
  <c r="V1834" i="10"/>
  <c r="S1834" i="10"/>
  <c r="R1834" i="10"/>
  <c r="Q1834" i="10"/>
  <c r="AD1834" i="10" s="1"/>
  <c r="P1834" i="10"/>
  <c r="O1834" i="10"/>
  <c r="N1834" i="10"/>
  <c r="AB1834" i="10" s="1"/>
  <c r="M1834" i="10"/>
  <c r="L1834" i="10"/>
  <c r="K1834" i="10"/>
  <c r="J1834" i="10"/>
  <c r="I1834" i="10"/>
  <c r="H1834" i="10"/>
  <c r="AA1834" i="10" s="1"/>
  <c r="G1834" i="10"/>
  <c r="Z1834" i="10" s="1"/>
  <c r="F1834" i="10"/>
  <c r="Y1833" i="10"/>
  <c r="X1833" i="10"/>
  <c r="W1833" i="10"/>
  <c r="V1833" i="10"/>
  <c r="S1833" i="10"/>
  <c r="R1833" i="10"/>
  <c r="Q1833" i="10"/>
  <c r="AD1833" i="10" s="1"/>
  <c r="P1833" i="10"/>
  <c r="O1833" i="10"/>
  <c r="N1833" i="10"/>
  <c r="AB1833" i="10" s="1"/>
  <c r="M1833" i="10"/>
  <c r="L1833" i="10"/>
  <c r="K1833" i="10"/>
  <c r="J1833" i="10"/>
  <c r="I1833" i="10"/>
  <c r="H1833" i="10"/>
  <c r="AA1833" i="10" s="1"/>
  <c r="G1833" i="10"/>
  <c r="Z1833" i="10" s="1"/>
  <c r="F1833" i="10"/>
  <c r="Y1832" i="10"/>
  <c r="X1832" i="10"/>
  <c r="W1832" i="10"/>
  <c r="V1832" i="10"/>
  <c r="S1832" i="10"/>
  <c r="R1832" i="10"/>
  <c r="Q1832" i="10"/>
  <c r="AD1832" i="10" s="1"/>
  <c r="P1832" i="10"/>
  <c r="O1832" i="10"/>
  <c r="N1832" i="10"/>
  <c r="AB1832" i="10" s="1"/>
  <c r="M1832" i="10"/>
  <c r="L1832" i="10"/>
  <c r="K1832" i="10"/>
  <c r="J1832" i="10"/>
  <c r="I1832" i="10"/>
  <c r="H1832" i="10"/>
  <c r="AA1832" i="10" s="1"/>
  <c r="G1832" i="10"/>
  <c r="Z1832" i="10" s="1"/>
  <c r="F1832" i="10"/>
  <c r="Y1831" i="10"/>
  <c r="X1831" i="10"/>
  <c r="W1831" i="10"/>
  <c r="V1831" i="10"/>
  <c r="S1831" i="10"/>
  <c r="R1831" i="10"/>
  <c r="Q1831" i="10"/>
  <c r="AD1831" i="10" s="1"/>
  <c r="P1831" i="10"/>
  <c r="O1831" i="10"/>
  <c r="N1831" i="10"/>
  <c r="AB1831" i="10" s="1"/>
  <c r="M1831" i="10"/>
  <c r="L1831" i="10"/>
  <c r="K1831" i="10"/>
  <c r="J1831" i="10"/>
  <c r="I1831" i="10"/>
  <c r="H1831" i="10"/>
  <c r="AA1831" i="10" s="1"/>
  <c r="G1831" i="10"/>
  <c r="Z1831" i="10" s="1"/>
  <c r="F1831" i="10"/>
  <c r="Y1830" i="10"/>
  <c r="X1830" i="10"/>
  <c r="W1830" i="10"/>
  <c r="V1830" i="10"/>
  <c r="S1830" i="10"/>
  <c r="R1830" i="10"/>
  <c r="Q1830" i="10"/>
  <c r="AD1830" i="10" s="1"/>
  <c r="P1830" i="10"/>
  <c r="O1830" i="10"/>
  <c r="N1830" i="10"/>
  <c r="AB1830" i="10" s="1"/>
  <c r="M1830" i="10"/>
  <c r="L1830" i="10"/>
  <c r="K1830" i="10"/>
  <c r="J1830" i="10"/>
  <c r="I1830" i="10"/>
  <c r="H1830" i="10"/>
  <c r="AA1830" i="10" s="1"/>
  <c r="G1830" i="10"/>
  <c r="Z1830" i="10" s="1"/>
  <c r="F1830" i="10"/>
  <c r="Y1829" i="10"/>
  <c r="X1829" i="10"/>
  <c r="W1829" i="10"/>
  <c r="V1829" i="10"/>
  <c r="S1829" i="10"/>
  <c r="R1829" i="10"/>
  <c r="Q1829" i="10"/>
  <c r="AD1829" i="10" s="1"/>
  <c r="P1829" i="10"/>
  <c r="O1829" i="10"/>
  <c r="N1829" i="10"/>
  <c r="AB1829" i="10" s="1"/>
  <c r="M1829" i="10"/>
  <c r="L1829" i="10"/>
  <c r="K1829" i="10"/>
  <c r="J1829" i="10"/>
  <c r="I1829" i="10"/>
  <c r="H1829" i="10"/>
  <c r="AA1829" i="10" s="1"/>
  <c r="G1829" i="10"/>
  <c r="Z1829" i="10" s="1"/>
  <c r="F1829" i="10"/>
  <c r="Y1828" i="10"/>
  <c r="X1828" i="10"/>
  <c r="W1828" i="10"/>
  <c r="V1828" i="10"/>
  <c r="S1828" i="10"/>
  <c r="R1828" i="10"/>
  <c r="Q1828" i="10"/>
  <c r="AD1828" i="10" s="1"/>
  <c r="P1828" i="10"/>
  <c r="O1828" i="10"/>
  <c r="N1828" i="10"/>
  <c r="AB1828" i="10" s="1"/>
  <c r="M1828" i="10"/>
  <c r="L1828" i="10"/>
  <c r="K1828" i="10"/>
  <c r="J1828" i="10"/>
  <c r="I1828" i="10"/>
  <c r="H1828" i="10"/>
  <c r="AA1828" i="10" s="1"/>
  <c r="G1828" i="10"/>
  <c r="Z1828" i="10" s="1"/>
  <c r="F1828" i="10"/>
  <c r="Y1827" i="10"/>
  <c r="X1827" i="10"/>
  <c r="W1827" i="10"/>
  <c r="V1827" i="10"/>
  <c r="S1827" i="10"/>
  <c r="R1827" i="10"/>
  <c r="Q1827" i="10"/>
  <c r="AD1827" i="10" s="1"/>
  <c r="P1827" i="10"/>
  <c r="O1827" i="10"/>
  <c r="N1827" i="10"/>
  <c r="AB1827" i="10" s="1"/>
  <c r="M1827" i="10"/>
  <c r="L1827" i="10"/>
  <c r="K1827" i="10"/>
  <c r="J1827" i="10"/>
  <c r="I1827" i="10"/>
  <c r="H1827" i="10"/>
  <c r="AA1827" i="10" s="1"/>
  <c r="G1827" i="10"/>
  <c r="Z1827" i="10" s="1"/>
  <c r="F1827" i="10"/>
  <c r="Y1826" i="10"/>
  <c r="X1826" i="10"/>
  <c r="W1826" i="10"/>
  <c r="V1826" i="10"/>
  <c r="S1826" i="10"/>
  <c r="R1826" i="10"/>
  <c r="Q1826" i="10"/>
  <c r="AD1826" i="10" s="1"/>
  <c r="P1826" i="10"/>
  <c r="O1826" i="10"/>
  <c r="N1826" i="10"/>
  <c r="AB1826" i="10" s="1"/>
  <c r="M1826" i="10"/>
  <c r="L1826" i="10"/>
  <c r="K1826" i="10"/>
  <c r="J1826" i="10"/>
  <c r="I1826" i="10"/>
  <c r="H1826" i="10"/>
  <c r="AA1826" i="10" s="1"/>
  <c r="G1826" i="10"/>
  <c r="Z1826" i="10" s="1"/>
  <c r="F1826" i="10"/>
  <c r="Y1825" i="10"/>
  <c r="X1825" i="10"/>
  <c r="W1825" i="10"/>
  <c r="V1825" i="10"/>
  <c r="S1825" i="10"/>
  <c r="R1825" i="10"/>
  <c r="Q1825" i="10"/>
  <c r="AD1825" i="10" s="1"/>
  <c r="P1825" i="10"/>
  <c r="O1825" i="10"/>
  <c r="N1825" i="10"/>
  <c r="AB1825" i="10" s="1"/>
  <c r="M1825" i="10"/>
  <c r="L1825" i="10"/>
  <c r="K1825" i="10"/>
  <c r="J1825" i="10"/>
  <c r="I1825" i="10"/>
  <c r="H1825" i="10"/>
  <c r="AA1825" i="10" s="1"/>
  <c r="G1825" i="10"/>
  <c r="Z1825" i="10" s="1"/>
  <c r="F1825" i="10"/>
  <c r="Y1824" i="10"/>
  <c r="X1824" i="10"/>
  <c r="W1824" i="10"/>
  <c r="V1824" i="10"/>
  <c r="S1824" i="10"/>
  <c r="R1824" i="10"/>
  <c r="Q1824" i="10"/>
  <c r="AD1824" i="10" s="1"/>
  <c r="P1824" i="10"/>
  <c r="O1824" i="10"/>
  <c r="N1824" i="10"/>
  <c r="AB1824" i="10" s="1"/>
  <c r="M1824" i="10"/>
  <c r="L1824" i="10"/>
  <c r="K1824" i="10"/>
  <c r="J1824" i="10"/>
  <c r="I1824" i="10"/>
  <c r="H1824" i="10"/>
  <c r="AA1824" i="10" s="1"/>
  <c r="G1824" i="10"/>
  <c r="Z1824" i="10" s="1"/>
  <c r="F1824" i="10"/>
  <c r="Y1823" i="10"/>
  <c r="X1823" i="10"/>
  <c r="W1823" i="10"/>
  <c r="V1823" i="10"/>
  <c r="S1823" i="10"/>
  <c r="R1823" i="10"/>
  <c r="Q1823" i="10"/>
  <c r="AD1823" i="10" s="1"/>
  <c r="P1823" i="10"/>
  <c r="O1823" i="10"/>
  <c r="N1823" i="10"/>
  <c r="AB1823" i="10" s="1"/>
  <c r="M1823" i="10"/>
  <c r="L1823" i="10"/>
  <c r="K1823" i="10"/>
  <c r="J1823" i="10"/>
  <c r="I1823" i="10"/>
  <c r="H1823" i="10"/>
  <c r="AA1823" i="10" s="1"/>
  <c r="G1823" i="10"/>
  <c r="Z1823" i="10" s="1"/>
  <c r="F1823" i="10"/>
  <c r="Y1822" i="10"/>
  <c r="X1822" i="10"/>
  <c r="W1822" i="10"/>
  <c r="V1822" i="10"/>
  <c r="S1822" i="10"/>
  <c r="R1822" i="10"/>
  <c r="Q1822" i="10"/>
  <c r="AD1822" i="10" s="1"/>
  <c r="P1822" i="10"/>
  <c r="O1822" i="10"/>
  <c r="N1822" i="10"/>
  <c r="AB1822" i="10" s="1"/>
  <c r="M1822" i="10"/>
  <c r="L1822" i="10"/>
  <c r="K1822" i="10"/>
  <c r="J1822" i="10"/>
  <c r="I1822" i="10"/>
  <c r="H1822" i="10"/>
  <c r="AA1822" i="10" s="1"/>
  <c r="G1822" i="10"/>
  <c r="Z1822" i="10" s="1"/>
  <c r="F1822" i="10"/>
  <c r="Y1821" i="10"/>
  <c r="X1821" i="10"/>
  <c r="W1821" i="10"/>
  <c r="V1821" i="10"/>
  <c r="S1821" i="10"/>
  <c r="R1821" i="10"/>
  <c r="Q1821" i="10"/>
  <c r="AD1821" i="10" s="1"/>
  <c r="P1821" i="10"/>
  <c r="O1821" i="10"/>
  <c r="N1821" i="10"/>
  <c r="AB1821" i="10" s="1"/>
  <c r="M1821" i="10"/>
  <c r="L1821" i="10"/>
  <c r="K1821" i="10"/>
  <c r="J1821" i="10"/>
  <c r="I1821" i="10"/>
  <c r="H1821" i="10"/>
  <c r="AA1821" i="10" s="1"/>
  <c r="G1821" i="10"/>
  <c r="Z1821" i="10" s="1"/>
  <c r="F1821" i="10"/>
  <c r="Y1820" i="10"/>
  <c r="X1820" i="10"/>
  <c r="W1820" i="10"/>
  <c r="V1820" i="10"/>
  <c r="S1820" i="10"/>
  <c r="R1820" i="10"/>
  <c r="Q1820" i="10"/>
  <c r="AD1820" i="10" s="1"/>
  <c r="P1820" i="10"/>
  <c r="O1820" i="10"/>
  <c r="N1820" i="10"/>
  <c r="AB1820" i="10" s="1"/>
  <c r="M1820" i="10"/>
  <c r="L1820" i="10"/>
  <c r="K1820" i="10"/>
  <c r="J1820" i="10"/>
  <c r="I1820" i="10"/>
  <c r="H1820" i="10"/>
  <c r="AA1820" i="10" s="1"/>
  <c r="G1820" i="10"/>
  <c r="Z1820" i="10" s="1"/>
  <c r="F1820" i="10"/>
  <c r="Y1819" i="10"/>
  <c r="X1819" i="10"/>
  <c r="W1819" i="10"/>
  <c r="V1819" i="10"/>
  <c r="S1819" i="10"/>
  <c r="R1819" i="10"/>
  <c r="Q1819" i="10"/>
  <c r="AD1819" i="10" s="1"/>
  <c r="P1819" i="10"/>
  <c r="O1819" i="10"/>
  <c r="N1819" i="10"/>
  <c r="AB1819" i="10" s="1"/>
  <c r="M1819" i="10"/>
  <c r="L1819" i="10"/>
  <c r="K1819" i="10"/>
  <c r="J1819" i="10"/>
  <c r="I1819" i="10"/>
  <c r="H1819" i="10"/>
  <c r="AA1819" i="10" s="1"/>
  <c r="G1819" i="10"/>
  <c r="Z1819" i="10" s="1"/>
  <c r="F1819" i="10"/>
  <c r="Y1818" i="10"/>
  <c r="X1818" i="10"/>
  <c r="W1818" i="10"/>
  <c r="V1818" i="10"/>
  <c r="S1818" i="10"/>
  <c r="R1818" i="10"/>
  <c r="Q1818" i="10"/>
  <c r="AD1818" i="10" s="1"/>
  <c r="P1818" i="10"/>
  <c r="O1818" i="10"/>
  <c r="N1818" i="10"/>
  <c r="AB1818" i="10" s="1"/>
  <c r="M1818" i="10"/>
  <c r="L1818" i="10"/>
  <c r="K1818" i="10"/>
  <c r="J1818" i="10"/>
  <c r="I1818" i="10"/>
  <c r="H1818" i="10"/>
  <c r="AA1818" i="10" s="1"/>
  <c r="G1818" i="10"/>
  <c r="Z1818" i="10" s="1"/>
  <c r="F1818" i="10"/>
  <c r="Y1817" i="10"/>
  <c r="X1817" i="10"/>
  <c r="W1817" i="10"/>
  <c r="V1817" i="10"/>
  <c r="S1817" i="10"/>
  <c r="R1817" i="10"/>
  <c r="Q1817" i="10"/>
  <c r="AD1817" i="10" s="1"/>
  <c r="P1817" i="10"/>
  <c r="O1817" i="10"/>
  <c r="N1817" i="10"/>
  <c r="AB1817" i="10" s="1"/>
  <c r="M1817" i="10"/>
  <c r="L1817" i="10"/>
  <c r="K1817" i="10"/>
  <c r="J1817" i="10"/>
  <c r="I1817" i="10"/>
  <c r="H1817" i="10"/>
  <c r="AA1817" i="10" s="1"/>
  <c r="G1817" i="10"/>
  <c r="Z1817" i="10" s="1"/>
  <c r="F1817" i="10"/>
  <c r="Y1816" i="10"/>
  <c r="X1816" i="10"/>
  <c r="W1816" i="10"/>
  <c r="V1816" i="10"/>
  <c r="S1816" i="10"/>
  <c r="R1816" i="10"/>
  <c r="Q1816" i="10"/>
  <c r="AD1816" i="10" s="1"/>
  <c r="P1816" i="10"/>
  <c r="O1816" i="10"/>
  <c r="N1816" i="10"/>
  <c r="AB1816" i="10" s="1"/>
  <c r="M1816" i="10"/>
  <c r="L1816" i="10"/>
  <c r="K1816" i="10"/>
  <c r="J1816" i="10"/>
  <c r="I1816" i="10"/>
  <c r="H1816" i="10"/>
  <c r="AA1816" i="10" s="1"/>
  <c r="G1816" i="10"/>
  <c r="Z1816" i="10" s="1"/>
  <c r="F1816" i="10"/>
  <c r="Y1815" i="10"/>
  <c r="X1815" i="10"/>
  <c r="W1815" i="10"/>
  <c r="V1815" i="10"/>
  <c r="S1815" i="10"/>
  <c r="R1815" i="10"/>
  <c r="Q1815" i="10"/>
  <c r="AD1815" i="10" s="1"/>
  <c r="P1815" i="10"/>
  <c r="O1815" i="10"/>
  <c r="N1815" i="10"/>
  <c r="AB1815" i="10" s="1"/>
  <c r="M1815" i="10"/>
  <c r="L1815" i="10"/>
  <c r="K1815" i="10"/>
  <c r="J1815" i="10"/>
  <c r="I1815" i="10"/>
  <c r="H1815" i="10"/>
  <c r="AA1815" i="10" s="1"/>
  <c r="G1815" i="10"/>
  <c r="Z1815" i="10" s="1"/>
  <c r="F1815" i="10"/>
  <c r="Y1814" i="10"/>
  <c r="X1814" i="10"/>
  <c r="W1814" i="10"/>
  <c r="V1814" i="10"/>
  <c r="S1814" i="10"/>
  <c r="R1814" i="10"/>
  <c r="Q1814" i="10"/>
  <c r="AD1814" i="10" s="1"/>
  <c r="P1814" i="10"/>
  <c r="O1814" i="10"/>
  <c r="N1814" i="10"/>
  <c r="AB1814" i="10" s="1"/>
  <c r="M1814" i="10"/>
  <c r="L1814" i="10"/>
  <c r="K1814" i="10"/>
  <c r="J1814" i="10"/>
  <c r="I1814" i="10"/>
  <c r="H1814" i="10"/>
  <c r="AA1814" i="10" s="1"/>
  <c r="G1814" i="10"/>
  <c r="Z1814" i="10" s="1"/>
  <c r="F1814" i="10"/>
  <c r="Y1813" i="10"/>
  <c r="X1813" i="10"/>
  <c r="W1813" i="10"/>
  <c r="V1813" i="10"/>
  <c r="S1813" i="10"/>
  <c r="R1813" i="10"/>
  <c r="Q1813" i="10"/>
  <c r="AD1813" i="10" s="1"/>
  <c r="P1813" i="10"/>
  <c r="O1813" i="10"/>
  <c r="N1813" i="10"/>
  <c r="AB1813" i="10" s="1"/>
  <c r="M1813" i="10"/>
  <c r="L1813" i="10"/>
  <c r="K1813" i="10"/>
  <c r="J1813" i="10"/>
  <c r="I1813" i="10"/>
  <c r="H1813" i="10"/>
  <c r="AA1813" i="10" s="1"/>
  <c r="G1813" i="10"/>
  <c r="Z1813" i="10" s="1"/>
  <c r="F1813" i="10"/>
  <c r="Y1812" i="10"/>
  <c r="X1812" i="10"/>
  <c r="W1812" i="10"/>
  <c r="V1812" i="10"/>
  <c r="S1812" i="10"/>
  <c r="R1812" i="10"/>
  <c r="Q1812" i="10"/>
  <c r="AD1812" i="10" s="1"/>
  <c r="P1812" i="10"/>
  <c r="O1812" i="10"/>
  <c r="N1812" i="10"/>
  <c r="AB1812" i="10" s="1"/>
  <c r="M1812" i="10"/>
  <c r="L1812" i="10"/>
  <c r="K1812" i="10"/>
  <c r="J1812" i="10"/>
  <c r="I1812" i="10"/>
  <c r="H1812" i="10"/>
  <c r="AA1812" i="10" s="1"/>
  <c r="G1812" i="10"/>
  <c r="Z1812" i="10" s="1"/>
  <c r="F1812" i="10"/>
  <c r="Y1811" i="10"/>
  <c r="X1811" i="10"/>
  <c r="W1811" i="10"/>
  <c r="V1811" i="10"/>
  <c r="S1811" i="10"/>
  <c r="R1811" i="10"/>
  <c r="Q1811" i="10"/>
  <c r="AD1811" i="10" s="1"/>
  <c r="P1811" i="10"/>
  <c r="O1811" i="10"/>
  <c r="N1811" i="10"/>
  <c r="AB1811" i="10" s="1"/>
  <c r="M1811" i="10"/>
  <c r="L1811" i="10"/>
  <c r="K1811" i="10"/>
  <c r="J1811" i="10"/>
  <c r="I1811" i="10"/>
  <c r="H1811" i="10"/>
  <c r="AA1811" i="10" s="1"/>
  <c r="G1811" i="10"/>
  <c r="Z1811" i="10" s="1"/>
  <c r="F1811" i="10"/>
  <c r="Y1810" i="10"/>
  <c r="X1810" i="10"/>
  <c r="W1810" i="10"/>
  <c r="V1810" i="10"/>
  <c r="S1810" i="10"/>
  <c r="R1810" i="10"/>
  <c r="Q1810" i="10"/>
  <c r="AD1810" i="10" s="1"/>
  <c r="P1810" i="10"/>
  <c r="O1810" i="10"/>
  <c r="N1810" i="10"/>
  <c r="AB1810" i="10" s="1"/>
  <c r="M1810" i="10"/>
  <c r="L1810" i="10"/>
  <c r="K1810" i="10"/>
  <c r="J1810" i="10"/>
  <c r="I1810" i="10"/>
  <c r="H1810" i="10"/>
  <c r="AA1810" i="10" s="1"/>
  <c r="G1810" i="10"/>
  <c r="Z1810" i="10" s="1"/>
  <c r="F1810" i="10"/>
  <c r="Y1809" i="10"/>
  <c r="X1809" i="10"/>
  <c r="W1809" i="10"/>
  <c r="V1809" i="10"/>
  <c r="S1809" i="10"/>
  <c r="R1809" i="10"/>
  <c r="Q1809" i="10"/>
  <c r="AD1809" i="10" s="1"/>
  <c r="P1809" i="10"/>
  <c r="O1809" i="10"/>
  <c r="N1809" i="10"/>
  <c r="AB1809" i="10" s="1"/>
  <c r="M1809" i="10"/>
  <c r="L1809" i="10"/>
  <c r="K1809" i="10"/>
  <c r="J1809" i="10"/>
  <c r="I1809" i="10"/>
  <c r="H1809" i="10"/>
  <c r="AA1809" i="10" s="1"/>
  <c r="G1809" i="10"/>
  <c r="Z1809" i="10" s="1"/>
  <c r="F1809" i="10"/>
  <c r="Y1808" i="10"/>
  <c r="X1808" i="10"/>
  <c r="W1808" i="10"/>
  <c r="V1808" i="10"/>
  <c r="S1808" i="10"/>
  <c r="R1808" i="10"/>
  <c r="Q1808" i="10"/>
  <c r="AD1808" i="10" s="1"/>
  <c r="P1808" i="10"/>
  <c r="O1808" i="10"/>
  <c r="N1808" i="10"/>
  <c r="AB1808" i="10" s="1"/>
  <c r="M1808" i="10"/>
  <c r="L1808" i="10"/>
  <c r="K1808" i="10"/>
  <c r="J1808" i="10"/>
  <c r="I1808" i="10"/>
  <c r="H1808" i="10"/>
  <c r="AA1808" i="10" s="1"/>
  <c r="G1808" i="10"/>
  <c r="Z1808" i="10" s="1"/>
  <c r="F1808" i="10"/>
  <c r="Y1807" i="10"/>
  <c r="X1807" i="10"/>
  <c r="W1807" i="10"/>
  <c r="V1807" i="10"/>
  <c r="S1807" i="10"/>
  <c r="R1807" i="10"/>
  <c r="Q1807" i="10"/>
  <c r="AD1807" i="10" s="1"/>
  <c r="P1807" i="10"/>
  <c r="O1807" i="10"/>
  <c r="N1807" i="10"/>
  <c r="AB1807" i="10" s="1"/>
  <c r="M1807" i="10"/>
  <c r="L1807" i="10"/>
  <c r="K1807" i="10"/>
  <c r="J1807" i="10"/>
  <c r="I1807" i="10"/>
  <c r="H1807" i="10"/>
  <c r="AA1807" i="10" s="1"/>
  <c r="G1807" i="10"/>
  <c r="Z1807" i="10" s="1"/>
  <c r="F1807" i="10"/>
  <c r="Y1806" i="10"/>
  <c r="X1806" i="10"/>
  <c r="W1806" i="10"/>
  <c r="V1806" i="10"/>
  <c r="S1806" i="10"/>
  <c r="R1806" i="10"/>
  <c r="Q1806" i="10"/>
  <c r="AD1806" i="10" s="1"/>
  <c r="P1806" i="10"/>
  <c r="O1806" i="10"/>
  <c r="N1806" i="10"/>
  <c r="AB1806" i="10" s="1"/>
  <c r="M1806" i="10"/>
  <c r="L1806" i="10"/>
  <c r="K1806" i="10"/>
  <c r="J1806" i="10"/>
  <c r="I1806" i="10"/>
  <c r="H1806" i="10"/>
  <c r="AA1806" i="10" s="1"/>
  <c r="G1806" i="10"/>
  <c r="Z1806" i="10" s="1"/>
  <c r="F1806" i="10"/>
  <c r="Y1805" i="10"/>
  <c r="X1805" i="10"/>
  <c r="W1805" i="10"/>
  <c r="V1805" i="10"/>
  <c r="S1805" i="10"/>
  <c r="R1805" i="10"/>
  <c r="Q1805" i="10"/>
  <c r="AD1805" i="10" s="1"/>
  <c r="P1805" i="10"/>
  <c r="O1805" i="10"/>
  <c r="N1805" i="10"/>
  <c r="AB1805" i="10" s="1"/>
  <c r="M1805" i="10"/>
  <c r="L1805" i="10"/>
  <c r="K1805" i="10"/>
  <c r="J1805" i="10"/>
  <c r="I1805" i="10"/>
  <c r="H1805" i="10"/>
  <c r="AA1805" i="10" s="1"/>
  <c r="G1805" i="10"/>
  <c r="Z1805" i="10" s="1"/>
  <c r="F1805" i="10"/>
  <c r="Y1804" i="10"/>
  <c r="X1804" i="10"/>
  <c r="W1804" i="10"/>
  <c r="V1804" i="10"/>
  <c r="S1804" i="10"/>
  <c r="R1804" i="10"/>
  <c r="Q1804" i="10"/>
  <c r="AD1804" i="10" s="1"/>
  <c r="P1804" i="10"/>
  <c r="O1804" i="10"/>
  <c r="N1804" i="10"/>
  <c r="AB1804" i="10" s="1"/>
  <c r="M1804" i="10"/>
  <c r="L1804" i="10"/>
  <c r="K1804" i="10"/>
  <c r="J1804" i="10"/>
  <c r="I1804" i="10"/>
  <c r="H1804" i="10"/>
  <c r="AA1804" i="10" s="1"/>
  <c r="G1804" i="10"/>
  <c r="Z1804" i="10" s="1"/>
  <c r="F1804" i="10"/>
  <c r="Y1803" i="10"/>
  <c r="X1803" i="10"/>
  <c r="W1803" i="10"/>
  <c r="V1803" i="10"/>
  <c r="S1803" i="10"/>
  <c r="R1803" i="10"/>
  <c r="Q1803" i="10"/>
  <c r="AD1803" i="10" s="1"/>
  <c r="P1803" i="10"/>
  <c r="O1803" i="10"/>
  <c r="N1803" i="10"/>
  <c r="AB1803" i="10" s="1"/>
  <c r="M1803" i="10"/>
  <c r="L1803" i="10"/>
  <c r="K1803" i="10"/>
  <c r="J1803" i="10"/>
  <c r="I1803" i="10"/>
  <c r="H1803" i="10"/>
  <c r="AA1803" i="10" s="1"/>
  <c r="G1803" i="10"/>
  <c r="Z1803" i="10" s="1"/>
  <c r="F1803" i="10"/>
  <c r="Y1802" i="10"/>
  <c r="X1802" i="10"/>
  <c r="W1802" i="10"/>
  <c r="V1802" i="10"/>
  <c r="S1802" i="10"/>
  <c r="R1802" i="10"/>
  <c r="Q1802" i="10"/>
  <c r="AD1802" i="10" s="1"/>
  <c r="P1802" i="10"/>
  <c r="O1802" i="10"/>
  <c r="N1802" i="10"/>
  <c r="AB1802" i="10" s="1"/>
  <c r="M1802" i="10"/>
  <c r="L1802" i="10"/>
  <c r="K1802" i="10"/>
  <c r="J1802" i="10"/>
  <c r="I1802" i="10"/>
  <c r="H1802" i="10"/>
  <c r="AA1802" i="10" s="1"/>
  <c r="G1802" i="10"/>
  <c r="Z1802" i="10" s="1"/>
  <c r="F1802" i="10"/>
  <c r="Y1801" i="10"/>
  <c r="X1801" i="10"/>
  <c r="W1801" i="10"/>
  <c r="V1801" i="10"/>
  <c r="S1801" i="10"/>
  <c r="R1801" i="10"/>
  <c r="Q1801" i="10"/>
  <c r="AD1801" i="10" s="1"/>
  <c r="P1801" i="10"/>
  <c r="O1801" i="10"/>
  <c r="N1801" i="10"/>
  <c r="AB1801" i="10" s="1"/>
  <c r="M1801" i="10"/>
  <c r="L1801" i="10"/>
  <c r="K1801" i="10"/>
  <c r="J1801" i="10"/>
  <c r="I1801" i="10"/>
  <c r="H1801" i="10"/>
  <c r="AA1801" i="10" s="1"/>
  <c r="G1801" i="10"/>
  <c r="Z1801" i="10" s="1"/>
  <c r="F1801" i="10"/>
  <c r="Y1800" i="10"/>
  <c r="X1800" i="10"/>
  <c r="W1800" i="10"/>
  <c r="V1800" i="10"/>
  <c r="S1800" i="10"/>
  <c r="R1800" i="10"/>
  <c r="Q1800" i="10"/>
  <c r="AD1800" i="10" s="1"/>
  <c r="P1800" i="10"/>
  <c r="O1800" i="10"/>
  <c r="N1800" i="10"/>
  <c r="AB1800" i="10" s="1"/>
  <c r="M1800" i="10"/>
  <c r="L1800" i="10"/>
  <c r="K1800" i="10"/>
  <c r="J1800" i="10"/>
  <c r="I1800" i="10"/>
  <c r="H1800" i="10"/>
  <c r="AA1800" i="10" s="1"/>
  <c r="G1800" i="10"/>
  <c r="Z1800" i="10" s="1"/>
  <c r="F1800" i="10"/>
  <c r="Y1799" i="10"/>
  <c r="X1799" i="10"/>
  <c r="W1799" i="10"/>
  <c r="V1799" i="10"/>
  <c r="S1799" i="10"/>
  <c r="R1799" i="10"/>
  <c r="Q1799" i="10"/>
  <c r="AD1799" i="10" s="1"/>
  <c r="P1799" i="10"/>
  <c r="O1799" i="10"/>
  <c r="N1799" i="10"/>
  <c r="AB1799" i="10" s="1"/>
  <c r="M1799" i="10"/>
  <c r="L1799" i="10"/>
  <c r="K1799" i="10"/>
  <c r="J1799" i="10"/>
  <c r="I1799" i="10"/>
  <c r="H1799" i="10"/>
  <c r="AA1799" i="10" s="1"/>
  <c r="G1799" i="10"/>
  <c r="Z1799" i="10" s="1"/>
  <c r="F1799" i="10"/>
  <c r="Y1798" i="10"/>
  <c r="X1798" i="10"/>
  <c r="W1798" i="10"/>
  <c r="V1798" i="10"/>
  <c r="S1798" i="10"/>
  <c r="R1798" i="10"/>
  <c r="Q1798" i="10"/>
  <c r="AD1798" i="10" s="1"/>
  <c r="P1798" i="10"/>
  <c r="O1798" i="10"/>
  <c r="N1798" i="10"/>
  <c r="AB1798" i="10" s="1"/>
  <c r="M1798" i="10"/>
  <c r="L1798" i="10"/>
  <c r="K1798" i="10"/>
  <c r="J1798" i="10"/>
  <c r="I1798" i="10"/>
  <c r="H1798" i="10"/>
  <c r="AA1798" i="10" s="1"/>
  <c r="G1798" i="10"/>
  <c r="Z1798" i="10" s="1"/>
  <c r="F1798" i="10"/>
  <c r="Y1797" i="10"/>
  <c r="X1797" i="10"/>
  <c r="W1797" i="10"/>
  <c r="V1797" i="10"/>
  <c r="S1797" i="10"/>
  <c r="R1797" i="10"/>
  <c r="Q1797" i="10"/>
  <c r="AD1797" i="10" s="1"/>
  <c r="P1797" i="10"/>
  <c r="O1797" i="10"/>
  <c r="N1797" i="10"/>
  <c r="AB1797" i="10" s="1"/>
  <c r="M1797" i="10"/>
  <c r="L1797" i="10"/>
  <c r="K1797" i="10"/>
  <c r="J1797" i="10"/>
  <c r="I1797" i="10"/>
  <c r="H1797" i="10"/>
  <c r="AA1797" i="10" s="1"/>
  <c r="G1797" i="10"/>
  <c r="Z1797" i="10" s="1"/>
  <c r="F1797" i="10"/>
  <c r="Y1796" i="10"/>
  <c r="X1796" i="10"/>
  <c r="W1796" i="10"/>
  <c r="V1796" i="10"/>
  <c r="S1796" i="10"/>
  <c r="R1796" i="10"/>
  <c r="Q1796" i="10"/>
  <c r="AD1796" i="10" s="1"/>
  <c r="P1796" i="10"/>
  <c r="O1796" i="10"/>
  <c r="N1796" i="10"/>
  <c r="AB1796" i="10" s="1"/>
  <c r="M1796" i="10"/>
  <c r="L1796" i="10"/>
  <c r="K1796" i="10"/>
  <c r="J1796" i="10"/>
  <c r="I1796" i="10"/>
  <c r="H1796" i="10"/>
  <c r="AA1796" i="10" s="1"/>
  <c r="G1796" i="10"/>
  <c r="Z1796" i="10" s="1"/>
  <c r="F1796" i="10"/>
  <c r="Y1795" i="10"/>
  <c r="X1795" i="10"/>
  <c r="W1795" i="10"/>
  <c r="V1795" i="10"/>
  <c r="S1795" i="10"/>
  <c r="R1795" i="10"/>
  <c r="Q1795" i="10"/>
  <c r="AD1795" i="10" s="1"/>
  <c r="P1795" i="10"/>
  <c r="O1795" i="10"/>
  <c r="N1795" i="10"/>
  <c r="AB1795" i="10" s="1"/>
  <c r="M1795" i="10"/>
  <c r="L1795" i="10"/>
  <c r="K1795" i="10"/>
  <c r="J1795" i="10"/>
  <c r="I1795" i="10"/>
  <c r="H1795" i="10"/>
  <c r="AA1795" i="10" s="1"/>
  <c r="G1795" i="10"/>
  <c r="Z1795" i="10" s="1"/>
  <c r="F1795" i="10"/>
  <c r="Y1794" i="10"/>
  <c r="X1794" i="10"/>
  <c r="W1794" i="10"/>
  <c r="V1794" i="10"/>
  <c r="S1794" i="10"/>
  <c r="R1794" i="10"/>
  <c r="Q1794" i="10"/>
  <c r="AD1794" i="10" s="1"/>
  <c r="P1794" i="10"/>
  <c r="O1794" i="10"/>
  <c r="N1794" i="10"/>
  <c r="AB1794" i="10" s="1"/>
  <c r="M1794" i="10"/>
  <c r="L1794" i="10"/>
  <c r="K1794" i="10"/>
  <c r="J1794" i="10"/>
  <c r="I1794" i="10"/>
  <c r="H1794" i="10"/>
  <c r="AA1794" i="10" s="1"/>
  <c r="G1794" i="10"/>
  <c r="Z1794" i="10" s="1"/>
  <c r="F1794" i="10"/>
  <c r="Y1793" i="10"/>
  <c r="X1793" i="10"/>
  <c r="W1793" i="10"/>
  <c r="V1793" i="10"/>
  <c r="S1793" i="10"/>
  <c r="R1793" i="10"/>
  <c r="Q1793" i="10"/>
  <c r="AD1793" i="10" s="1"/>
  <c r="P1793" i="10"/>
  <c r="O1793" i="10"/>
  <c r="N1793" i="10"/>
  <c r="AB1793" i="10" s="1"/>
  <c r="M1793" i="10"/>
  <c r="L1793" i="10"/>
  <c r="K1793" i="10"/>
  <c r="J1793" i="10"/>
  <c r="I1793" i="10"/>
  <c r="H1793" i="10"/>
  <c r="AA1793" i="10" s="1"/>
  <c r="G1793" i="10"/>
  <c r="Z1793" i="10" s="1"/>
  <c r="F1793" i="10"/>
  <c r="Y1792" i="10"/>
  <c r="X1792" i="10"/>
  <c r="W1792" i="10"/>
  <c r="V1792" i="10"/>
  <c r="S1792" i="10"/>
  <c r="R1792" i="10"/>
  <c r="Q1792" i="10"/>
  <c r="AD1792" i="10" s="1"/>
  <c r="P1792" i="10"/>
  <c r="O1792" i="10"/>
  <c r="N1792" i="10"/>
  <c r="AB1792" i="10" s="1"/>
  <c r="M1792" i="10"/>
  <c r="L1792" i="10"/>
  <c r="K1792" i="10"/>
  <c r="J1792" i="10"/>
  <c r="I1792" i="10"/>
  <c r="H1792" i="10"/>
  <c r="AA1792" i="10" s="1"/>
  <c r="G1792" i="10"/>
  <c r="Z1792" i="10" s="1"/>
  <c r="F1792" i="10"/>
  <c r="Y1791" i="10"/>
  <c r="X1791" i="10"/>
  <c r="W1791" i="10"/>
  <c r="V1791" i="10"/>
  <c r="S1791" i="10"/>
  <c r="R1791" i="10"/>
  <c r="Q1791" i="10"/>
  <c r="AD1791" i="10" s="1"/>
  <c r="P1791" i="10"/>
  <c r="O1791" i="10"/>
  <c r="N1791" i="10"/>
  <c r="AB1791" i="10" s="1"/>
  <c r="M1791" i="10"/>
  <c r="L1791" i="10"/>
  <c r="K1791" i="10"/>
  <c r="J1791" i="10"/>
  <c r="I1791" i="10"/>
  <c r="H1791" i="10"/>
  <c r="AA1791" i="10" s="1"/>
  <c r="G1791" i="10"/>
  <c r="Z1791" i="10" s="1"/>
  <c r="F1791" i="10"/>
  <c r="Y1790" i="10"/>
  <c r="X1790" i="10"/>
  <c r="W1790" i="10"/>
  <c r="V1790" i="10"/>
  <c r="S1790" i="10"/>
  <c r="R1790" i="10"/>
  <c r="Q1790" i="10"/>
  <c r="AD1790" i="10" s="1"/>
  <c r="P1790" i="10"/>
  <c r="O1790" i="10"/>
  <c r="N1790" i="10"/>
  <c r="AB1790" i="10" s="1"/>
  <c r="M1790" i="10"/>
  <c r="L1790" i="10"/>
  <c r="K1790" i="10"/>
  <c r="J1790" i="10"/>
  <c r="I1790" i="10"/>
  <c r="H1790" i="10"/>
  <c r="AA1790" i="10" s="1"/>
  <c r="G1790" i="10"/>
  <c r="Z1790" i="10" s="1"/>
  <c r="F1790" i="10"/>
  <c r="Y1789" i="10"/>
  <c r="X1789" i="10"/>
  <c r="W1789" i="10"/>
  <c r="V1789" i="10"/>
  <c r="S1789" i="10"/>
  <c r="R1789" i="10"/>
  <c r="Q1789" i="10"/>
  <c r="AD1789" i="10" s="1"/>
  <c r="P1789" i="10"/>
  <c r="O1789" i="10"/>
  <c r="N1789" i="10"/>
  <c r="AB1789" i="10" s="1"/>
  <c r="M1789" i="10"/>
  <c r="L1789" i="10"/>
  <c r="K1789" i="10"/>
  <c r="J1789" i="10"/>
  <c r="I1789" i="10"/>
  <c r="H1789" i="10"/>
  <c r="AA1789" i="10" s="1"/>
  <c r="G1789" i="10"/>
  <c r="Z1789" i="10" s="1"/>
  <c r="F1789" i="10"/>
  <c r="Y1788" i="10"/>
  <c r="X1788" i="10"/>
  <c r="W1788" i="10"/>
  <c r="V1788" i="10"/>
  <c r="S1788" i="10"/>
  <c r="R1788" i="10"/>
  <c r="Q1788" i="10"/>
  <c r="AD1788" i="10" s="1"/>
  <c r="P1788" i="10"/>
  <c r="O1788" i="10"/>
  <c r="N1788" i="10"/>
  <c r="AB1788" i="10" s="1"/>
  <c r="M1788" i="10"/>
  <c r="L1788" i="10"/>
  <c r="K1788" i="10"/>
  <c r="J1788" i="10"/>
  <c r="I1788" i="10"/>
  <c r="H1788" i="10"/>
  <c r="AA1788" i="10" s="1"/>
  <c r="G1788" i="10"/>
  <c r="Z1788" i="10" s="1"/>
  <c r="F1788" i="10"/>
  <c r="Y1787" i="10"/>
  <c r="X1787" i="10"/>
  <c r="W1787" i="10"/>
  <c r="V1787" i="10"/>
  <c r="S1787" i="10"/>
  <c r="R1787" i="10"/>
  <c r="Q1787" i="10"/>
  <c r="AD1787" i="10" s="1"/>
  <c r="P1787" i="10"/>
  <c r="O1787" i="10"/>
  <c r="N1787" i="10"/>
  <c r="AB1787" i="10" s="1"/>
  <c r="M1787" i="10"/>
  <c r="L1787" i="10"/>
  <c r="K1787" i="10"/>
  <c r="J1787" i="10"/>
  <c r="I1787" i="10"/>
  <c r="H1787" i="10"/>
  <c r="AA1787" i="10" s="1"/>
  <c r="G1787" i="10"/>
  <c r="Z1787" i="10" s="1"/>
  <c r="F1787" i="10"/>
  <c r="Y1786" i="10"/>
  <c r="X1786" i="10"/>
  <c r="W1786" i="10"/>
  <c r="V1786" i="10"/>
  <c r="S1786" i="10"/>
  <c r="R1786" i="10"/>
  <c r="Q1786" i="10"/>
  <c r="AD1786" i="10" s="1"/>
  <c r="P1786" i="10"/>
  <c r="O1786" i="10"/>
  <c r="N1786" i="10"/>
  <c r="AB1786" i="10" s="1"/>
  <c r="M1786" i="10"/>
  <c r="L1786" i="10"/>
  <c r="K1786" i="10"/>
  <c r="J1786" i="10"/>
  <c r="I1786" i="10"/>
  <c r="H1786" i="10"/>
  <c r="AA1786" i="10" s="1"/>
  <c r="G1786" i="10"/>
  <c r="Z1786" i="10" s="1"/>
  <c r="F1786" i="10"/>
  <c r="Y1785" i="10"/>
  <c r="X1785" i="10"/>
  <c r="W1785" i="10"/>
  <c r="V1785" i="10"/>
  <c r="S1785" i="10"/>
  <c r="R1785" i="10"/>
  <c r="Q1785" i="10"/>
  <c r="AD1785" i="10" s="1"/>
  <c r="P1785" i="10"/>
  <c r="O1785" i="10"/>
  <c r="N1785" i="10"/>
  <c r="AB1785" i="10" s="1"/>
  <c r="M1785" i="10"/>
  <c r="L1785" i="10"/>
  <c r="K1785" i="10"/>
  <c r="J1785" i="10"/>
  <c r="I1785" i="10"/>
  <c r="H1785" i="10"/>
  <c r="AA1785" i="10" s="1"/>
  <c r="G1785" i="10"/>
  <c r="Z1785" i="10" s="1"/>
  <c r="F1785" i="10"/>
  <c r="Y1784" i="10"/>
  <c r="X1784" i="10"/>
  <c r="W1784" i="10"/>
  <c r="V1784" i="10"/>
  <c r="S1784" i="10"/>
  <c r="R1784" i="10"/>
  <c r="Q1784" i="10"/>
  <c r="AD1784" i="10" s="1"/>
  <c r="P1784" i="10"/>
  <c r="O1784" i="10"/>
  <c r="N1784" i="10"/>
  <c r="AB1784" i="10" s="1"/>
  <c r="M1784" i="10"/>
  <c r="L1784" i="10"/>
  <c r="K1784" i="10"/>
  <c r="J1784" i="10"/>
  <c r="I1784" i="10"/>
  <c r="H1784" i="10"/>
  <c r="AA1784" i="10" s="1"/>
  <c r="G1784" i="10"/>
  <c r="Z1784" i="10" s="1"/>
  <c r="F1784" i="10"/>
  <c r="Y1783" i="10"/>
  <c r="X1783" i="10"/>
  <c r="W1783" i="10"/>
  <c r="V1783" i="10"/>
  <c r="S1783" i="10"/>
  <c r="R1783" i="10"/>
  <c r="Q1783" i="10"/>
  <c r="AD1783" i="10" s="1"/>
  <c r="P1783" i="10"/>
  <c r="O1783" i="10"/>
  <c r="N1783" i="10"/>
  <c r="AB1783" i="10" s="1"/>
  <c r="M1783" i="10"/>
  <c r="L1783" i="10"/>
  <c r="K1783" i="10"/>
  <c r="J1783" i="10"/>
  <c r="I1783" i="10"/>
  <c r="H1783" i="10"/>
  <c r="AA1783" i="10" s="1"/>
  <c r="G1783" i="10"/>
  <c r="Z1783" i="10" s="1"/>
  <c r="F1783" i="10"/>
  <c r="Y1782" i="10"/>
  <c r="X1782" i="10"/>
  <c r="W1782" i="10"/>
  <c r="V1782" i="10"/>
  <c r="S1782" i="10"/>
  <c r="R1782" i="10"/>
  <c r="Q1782" i="10"/>
  <c r="AD1782" i="10" s="1"/>
  <c r="P1782" i="10"/>
  <c r="O1782" i="10"/>
  <c r="N1782" i="10"/>
  <c r="AB1782" i="10" s="1"/>
  <c r="M1782" i="10"/>
  <c r="L1782" i="10"/>
  <c r="K1782" i="10"/>
  <c r="J1782" i="10"/>
  <c r="I1782" i="10"/>
  <c r="H1782" i="10"/>
  <c r="AA1782" i="10" s="1"/>
  <c r="G1782" i="10"/>
  <c r="Z1782" i="10" s="1"/>
  <c r="F1782" i="10"/>
  <c r="Y1781" i="10"/>
  <c r="X1781" i="10"/>
  <c r="W1781" i="10"/>
  <c r="V1781" i="10"/>
  <c r="S1781" i="10"/>
  <c r="R1781" i="10"/>
  <c r="Q1781" i="10"/>
  <c r="AD1781" i="10" s="1"/>
  <c r="P1781" i="10"/>
  <c r="O1781" i="10"/>
  <c r="N1781" i="10"/>
  <c r="AB1781" i="10" s="1"/>
  <c r="M1781" i="10"/>
  <c r="L1781" i="10"/>
  <c r="K1781" i="10"/>
  <c r="J1781" i="10"/>
  <c r="I1781" i="10"/>
  <c r="H1781" i="10"/>
  <c r="AA1781" i="10" s="1"/>
  <c r="G1781" i="10"/>
  <c r="Z1781" i="10" s="1"/>
  <c r="F1781" i="10"/>
  <c r="Y1780" i="10"/>
  <c r="X1780" i="10"/>
  <c r="W1780" i="10"/>
  <c r="V1780" i="10"/>
  <c r="S1780" i="10"/>
  <c r="R1780" i="10"/>
  <c r="Q1780" i="10"/>
  <c r="AD1780" i="10" s="1"/>
  <c r="P1780" i="10"/>
  <c r="O1780" i="10"/>
  <c r="N1780" i="10"/>
  <c r="AB1780" i="10" s="1"/>
  <c r="M1780" i="10"/>
  <c r="L1780" i="10"/>
  <c r="K1780" i="10"/>
  <c r="J1780" i="10"/>
  <c r="I1780" i="10"/>
  <c r="H1780" i="10"/>
  <c r="AA1780" i="10" s="1"/>
  <c r="G1780" i="10"/>
  <c r="Z1780" i="10" s="1"/>
  <c r="F1780" i="10"/>
  <c r="Y1779" i="10"/>
  <c r="X1779" i="10"/>
  <c r="W1779" i="10"/>
  <c r="V1779" i="10"/>
  <c r="S1779" i="10"/>
  <c r="R1779" i="10"/>
  <c r="Q1779" i="10"/>
  <c r="AD1779" i="10" s="1"/>
  <c r="P1779" i="10"/>
  <c r="O1779" i="10"/>
  <c r="N1779" i="10"/>
  <c r="AB1779" i="10" s="1"/>
  <c r="M1779" i="10"/>
  <c r="L1779" i="10"/>
  <c r="K1779" i="10"/>
  <c r="J1779" i="10"/>
  <c r="I1779" i="10"/>
  <c r="H1779" i="10"/>
  <c r="AA1779" i="10" s="1"/>
  <c r="G1779" i="10"/>
  <c r="Z1779" i="10" s="1"/>
  <c r="F1779" i="10"/>
  <c r="Y1778" i="10"/>
  <c r="X1778" i="10"/>
  <c r="W1778" i="10"/>
  <c r="V1778" i="10"/>
  <c r="S1778" i="10"/>
  <c r="R1778" i="10"/>
  <c r="Q1778" i="10"/>
  <c r="AD1778" i="10" s="1"/>
  <c r="P1778" i="10"/>
  <c r="O1778" i="10"/>
  <c r="N1778" i="10"/>
  <c r="AB1778" i="10" s="1"/>
  <c r="M1778" i="10"/>
  <c r="L1778" i="10"/>
  <c r="K1778" i="10"/>
  <c r="J1778" i="10"/>
  <c r="I1778" i="10"/>
  <c r="H1778" i="10"/>
  <c r="AA1778" i="10" s="1"/>
  <c r="G1778" i="10"/>
  <c r="Z1778" i="10" s="1"/>
  <c r="F1778" i="10"/>
  <c r="Y1777" i="10"/>
  <c r="X1777" i="10"/>
  <c r="W1777" i="10"/>
  <c r="V1777" i="10"/>
  <c r="S1777" i="10"/>
  <c r="R1777" i="10"/>
  <c r="Q1777" i="10"/>
  <c r="AD1777" i="10" s="1"/>
  <c r="P1777" i="10"/>
  <c r="O1777" i="10"/>
  <c r="N1777" i="10"/>
  <c r="AB1777" i="10" s="1"/>
  <c r="M1777" i="10"/>
  <c r="L1777" i="10"/>
  <c r="K1777" i="10"/>
  <c r="J1777" i="10"/>
  <c r="I1777" i="10"/>
  <c r="H1777" i="10"/>
  <c r="AA1777" i="10" s="1"/>
  <c r="G1777" i="10"/>
  <c r="Z1777" i="10" s="1"/>
  <c r="F1777" i="10"/>
  <c r="Y1776" i="10"/>
  <c r="X1776" i="10"/>
  <c r="W1776" i="10"/>
  <c r="V1776" i="10"/>
  <c r="S1776" i="10"/>
  <c r="R1776" i="10"/>
  <c r="Q1776" i="10"/>
  <c r="AD1776" i="10" s="1"/>
  <c r="P1776" i="10"/>
  <c r="O1776" i="10"/>
  <c r="N1776" i="10"/>
  <c r="AB1776" i="10" s="1"/>
  <c r="M1776" i="10"/>
  <c r="L1776" i="10"/>
  <c r="K1776" i="10"/>
  <c r="J1776" i="10"/>
  <c r="I1776" i="10"/>
  <c r="H1776" i="10"/>
  <c r="AA1776" i="10" s="1"/>
  <c r="G1776" i="10"/>
  <c r="Z1776" i="10" s="1"/>
  <c r="F1776" i="10"/>
  <c r="Y1775" i="10"/>
  <c r="X1775" i="10"/>
  <c r="W1775" i="10"/>
  <c r="V1775" i="10"/>
  <c r="S1775" i="10"/>
  <c r="R1775" i="10"/>
  <c r="Q1775" i="10"/>
  <c r="AD1775" i="10" s="1"/>
  <c r="P1775" i="10"/>
  <c r="O1775" i="10"/>
  <c r="N1775" i="10"/>
  <c r="AB1775" i="10" s="1"/>
  <c r="M1775" i="10"/>
  <c r="L1775" i="10"/>
  <c r="K1775" i="10"/>
  <c r="J1775" i="10"/>
  <c r="I1775" i="10"/>
  <c r="H1775" i="10"/>
  <c r="AA1775" i="10" s="1"/>
  <c r="G1775" i="10"/>
  <c r="Z1775" i="10" s="1"/>
  <c r="F1775" i="10"/>
  <c r="Y1774" i="10"/>
  <c r="X1774" i="10"/>
  <c r="W1774" i="10"/>
  <c r="V1774" i="10"/>
  <c r="S1774" i="10"/>
  <c r="R1774" i="10"/>
  <c r="Q1774" i="10"/>
  <c r="AD1774" i="10" s="1"/>
  <c r="P1774" i="10"/>
  <c r="O1774" i="10"/>
  <c r="N1774" i="10"/>
  <c r="AB1774" i="10" s="1"/>
  <c r="M1774" i="10"/>
  <c r="L1774" i="10"/>
  <c r="K1774" i="10"/>
  <c r="J1774" i="10"/>
  <c r="I1774" i="10"/>
  <c r="H1774" i="10"/>
  <c r="AA1774" i="10" s="1"/>
  <c r="G1774" i="10"/>
  <c r="Z1774" i="10" s="1"/>
  <c r="F1774" i="10"/>
  <c r="Y1773" i="10"/>
  <c r="X1773" i="10"/>
  <c r="W1773" i="10"/>
  <c r="V1773" i="10"/>
  <c r="S1773" i="10"/>
  <c r="R1773" i="10"/>
  <c r="Q1773" i="10"/>
  <c r="AD1773" i="10" s="1"/>
  <c r="P1773" i="10"/>
  <c r="O1773" i="10"/>
  <c r="N1773" i="10"/>
  <c r="AB1773" i="10" s="1"/>
  <c r="M1773" i="10"/>
  <c r="L1773" i="10"/>
  <c r="K1773" i="10"/>
  <c r="J1773" i="10"/>
  <c r="I1773" i="10"/>
  <c r="H1773" i="10"/>
  <c r="AA1773" i="10" s="1"/>
  <c r="G1773" i="10"/>
  <c r="Z1773" i="10" s="1"/>
  <c r="F1773" i="10"/>
  <c r="Y1772" i="10"/>
  <c r="X1772" i="10"/>
  <c r="W1772" i="10"/>
  <c r="V1772" i="10"/>
  <c r="S1772" i="10"/>
  <c r="R1772" i="10"/>
  <c r="Q1772" i="10"/>
  <c r="AD1772" i="10" s="1"/>
  <c r="P1772" i="10"/>
  <c r="O1772" i="10"/>
  <c r="N1772" i="10"/>
  <c r="AB1772" i="10" s="1"/>
  <c r="M1772" i="10"/>
  <c r="L1772" i="10"/>
  <c r="K1772" i="10"/>
  <c r="J1772" i="10"/>
  <c r="I1772" i="10"/>
  <c r="H1772" i="10"/>
  <c r="AA1772" i="10" s="1"/>
  <c r="G1772" i="10"/>
  <c r="Z1772" i="10" s="1"/>
  <c r="F1772" i="10"/>
  <c r="Y1771" i="10"/>
  <c r="X1771" i="10"/>
  <c r="W1771" i="10"/>
  <c r="V1771" i="10"/>
  <c r="S1771" i="10"/>
  <c r="R1771" i="10"/>
  <c r="Q1771" i="10"/>
  <c r="AD1771" i="10" s="1"/>
  <c r="P1771" i="10"/>
  <c r="O1771" i="10"/>
  <c r="N1771" i="10"/>
  <c r="AB1771" i="10" s="1"/>
  <c r="M1771" i="10"/>
  <c r="L1771" i="10"/>
  <c r="K1771" i="10"/>
  <c r="J1771" i="10"/>
  <c r="I1771" i="10"/>
  <c r="H1771" i="10"/>
  <c r="AA1771" i="10" s="1"/>
  <c r="G1771" i="10"/>
  <c r="Z1771" i="10" s="1"/>
  <c r="F1771" i="10"/>
  <c r="Y1770" i="10"/>
  <c r="X1770" i="10"/>
  <c r="W1770" i="10"/>
  <c r="V1770" i="10"/>
  <c r="S1770" i="10"/>
  <c r="R1770" i="10"/>
  <c r="Q1770" i="10"/>
  <c r="AD1770" i="10" s="1"/>
  <c r="P1770" i="10"/>
  <c r="O1770" i="10"/>
  <c r="N1770" i="10"/>
  <c r="AB1770" i="10" s="1"/>
  <c r="M1770" i="10"/>
  <c r="L1770" i="10"/>
  <c r="K1770" i="10"/>
  <c r="J1770" i="10"/>
  <c r="I1770" i="10"/>
  <c r="H1770" i="10"/>
  <c r="AA1770" i="10" s="1"/>
  <c r="G1770" i="10"/>
  <c r="Z1770" i="10" s="1"/>
  <c r="F1770" i="10"/>
  <c r="Y1769" i="10"/>
  <c r="X1769" i="10"/>
  <c r="W1769" i="10"/>
  <c r="V1769" i="10"/>
  <c r="S1769" i="10"/>
  <c r="R1769" i="10"/>
  <c r="Q1769" i="10"/>
  <c r="AD1769" i="10" s="1"/>
  <c r="P1769" i="10"/>
  <c r="O1769" i="10"/>
  <c r="N1769" i="10"/>
  <c r="AB1769" i="10" s="1"/>
  <c r="M1769" i="10"/>
  <c r="L1769" i="10"/>
  <c r="K1769" i="10"/>
  <c r="J1769" i="10"/>
  <c r="I1769" i="10"/>
  <c r="H1769" i="10"/>
  <c r="AA1769" i="10" s="1"/>
  <c r="G1769" i="10"/>
  <c r="Z1769" i="10" s="1"/>
  <c r="F1769" i="10"/>
  <c r="Y1768" i="10"/>
  <c r="X1768" i="10"/>
  <c r="W1768" i="10"/>
  <c r="V1768" i="10"/>
  <c r="S1768" i="10"/>
  <c r="R1768" i="10"/>
  <c r="Q1768" i="10"/>
  <c r="AD1768" i="10" s="1"/>
  <c r="P1768" i="10"/>
  <c r="O1768" i="10"/>
  <c r="N1768" i="10"/>
  <c r="AB1768" i="10" s="1"/>
  <c r="M1768" i="10"/>
  <c r="L1768" i="10"/>
  <c r="K1768" i="10"/>
  <c r="J1768" i="10"/>
  <c r="I1768" i="10"/>
  <c r="H1768" i="10"/>
  <c r="AA1768" i="10" s="1"/>
  <c r="G1768" i="10"/>
  <c r="Z1768" i="10" s="1"/>
  <c r="F1768" i="10"/>
  <c r="Y1767" i="10"/>
  <c r="X1767" i="10"/>
  <c r="W1767" i="10"/>
  <c r="V1767" i="10"/>
  <c r="S1767" i="10"/>
  <c r="R1767" i="10"/>
  <c r="Q1767" i="10"/>
  <c r="AD1767" i="10" s="1"/>
  <c r="P1767" i="10"/>
  <c r="O1767" i="10"/>
  <c r="N1767" i="10"/>
  <c r="AB1767" i="10" s="1"/>
  <c r="M1767" i="10"/>
  <c r="L1767" i="10"/>
  <c r="K1767" i="10"/>
  <c r="J1767" i="10"/>
  <c r="I1767" i="10"/>
  <c r="H1767" i="10"/>
  <c r="AA1767" i="10" s="1"/>
  <c r="G1767" i="10"/>
  <c r="Z1767" i="10" s="1"/>
  <c r="F1767" i="10"/>
  <c r="Y1766" i="10"/>
  <c r="X1766" i="10"/>
  <c r="W1766" i="10"/>
  <c r="V1766" i="10"/>
  <c r="S1766" i="10"/>
  <c r="R1766" i="10"/>
  <c r="Q1766" i="10"/>
  <c r="AD1766" i="10" s="1"/>
  <c r="P1766" i="10"/>
  <c r="O1766" i="10"/>
  <c r="N1766" i="10"/>
  <c r="AB1766" i="10" s="1"/>
  <c r="M1766" i="10"/>
  <c r="L1766" i="10"/>
  <c r="K1766" i="10"/>
  <c r="J1766" i="10"/>
  <c r="I1766" i="10"/>
  <c r="H1766" i="10"/>
  <c r="AA1766" i="10" s="1"/>
  <c r="G1766" i="10"/>
  <c r="Z1766" i="10" s="1"/>
  <c r="F1766" i="10"/>
  <c r="Y1765" i="10"/>
  <c r="X1765" i="10"/>
  <c r="W1765" i="10"/>
  <c r="V1765" i="10"/>
  <c r="S1765" i="10"/>
  <c r="R1765" i="10"/>
  <c r="Q1765" i="10"/>
  <c r="AD1765" i="10" s="1"/>
  <c r="P1765" i="10"/>
  <c r="O1765" i="10"/>
  <c r="N1765" i="10"/>
  <c r="AB1765" i="10" s="1"/>
  <c r="M1765" i="10"/>
  <c r="L1765" i="10"/>
  <c r="K1765" i="10"/>
  <c r="J1765" i="10"/>
  <c r="I1765" i="10"/>
  <c r="H1765" i="10"/>
  <c r="AA1765" i="10" s="1"/>
  <c r="G1765" i="10"/>
  <c r="Z1765" i="10" s="1"/>
  <c r="F1765" i="10"/>
  <c r="Y1764" i="10"/>
  <c r="X1764" i="10"/>
  <c r="W1764" i="10"/>
  <c r="V1764" i="10"/>
  <c r="S1764" i="10"/>
  <c r="R1764" i="10"/>
  <c r="Q1764" i="10"/>
  <c r="AD1764" i="10" s="1"/>
  <c r="P1764" i="10"/>
  <c r="O1764" i="10"/>
  <c r="N1764" i="10"/>
  <c r="AB1764" i="10" s="1"/>
  <c r="M1764" i="10"/>
  <c r="L1764" i="10"/>
  <c r="K1764" i="10"/>
  <c r="J1764" i="10"/>
  <c r="I1764" i="10"/>
  <c r="H1764" i="10"/>
  <c r="AA1764" i="10" s="1"/>
  <c r="G1764" i="10"/>
  <c r="Z1764" i="10" s="1"/>
  <c r="F1764" i="10"/>
  <c r="Y1763" i="10"/>
  <c r="X1763" i="10"/>
  <c r="W1763" i="10"/>
  <c r="V1763" i="10"/>
  <c r="S1763" i="10"/>
  <c r="R1763" i="10"/>
  <c r="Q1763" i="10"/>
  <c r="AD1763" i="10" s="1"/>
  <c r="P1763" i="10"/>
  <c r="O1763" i="10"/>
  <c r="N1763" i="10"/>
  <c r="AB1763" i="10" s="1"/>
  <c r="M1763" i="10"/>
  <c r="L1763" i="10"/>
  <c r="K1763" i="10"/>
  <c r="J1763" i="10"/>
  <c r="I1763" i="10"/>
  <c r="H1763" i="10"/>
  <c r="AA1763" i="10" s="1"/>
  <c r="G1763" i="10"/>
  <c r="Z1763" i="10" s="1"/>
  <c r="F1763" i="10"/>
  <c r="Y1762" i="10"/>
  <c r="X1762" i="10"/>
  <c r="W1762" i="10"/>
  <c r="V1762" i="10"/>
  <c r="S1762" i="10"/>
  <c r="R1762" i="10"/>
  <c r="Q1762" i="10"/>
  <c r="AD1762" i="10" s="1"/>
  <c r="P1762" i="10"/>
  <c r="O1762" i="10"/>
  <c r="N1762" i="10"/>
  <c r="AB1762" i="10" s="1"/>
  <c r="M1762" i="10"/>
  <c r="L1762" i="10"/>
  <c r="K1762" i="10"/>
  <c r="J1762" i="10"/>
  <c r="I1762" i="10"/>
  <c r="H1762" i="10"/>
  <c r="AA1762" i="10" s="1"/>
  <c r="G1762" i="10"/>
  <c r="Z1762" i="10" s="1"/>
  <c r="F1762" i="10"/>
  <c r="Y1761" i="10"/>
  <c r="X1761" i="10"/>
  <c r="W1761" i="10"/>
  <c r="V1761" i="10"/>
  <c r="S1761" i="10"/>
  <c r="R1761" i="10"/>
  <c r="Q1761" i="10"/>
  <c r="AD1761" i="10" s="1"/>
  <c r="P1761" i="10"/>
  <c r="O1761" i="10"/>
  <c r="N1761" i="10"/>
  <c r="AB1761" i="10" s="1"/>
  <c r="M1761" i="10"/>
  <c r="L1761" i="10"/>
  <c r="K1761" i="10"/>
  <c r="J1761" i="10"/>
  <c r="I1761" i="10"/>
  <c r="H1761" i="10"/>
  <c r="AA1761" i="10" s="1"/>
  <c r="G1761" i="10"/>
  <c r="Z1761" i="10" s="1"/>
  <c r="F1761" i="10"/>
  <c r="Y1760" i="10"/>
  <c r="X1760" i="10"/>
  <c r="W1760" i="10"/>
  <c r="V1760" i="10"/>
  <c r="S1760" i="10"/>
  <c r="R1760" i="10"/>
  <c r="Q1760" i="10"/>
  <c r="AD1760" i="10" s="1"/>
  <c r="P1760" i="10"/>
  <c r="O1760" i="10"/>
  <c r="N1760" i="10"/>
  <c r="AB1760" i="10" s="1"/>
  <c r="M1760" i="10"/>
  <c r="L1760" i="10"/>
  <c r="K1760" i="10"/>
  <c r="J1760" i="10"/>
  <c r="I1760" i="10"/>
  <c r="H1760" i="10"/>
  <c r="AA1760" i="10" s="1"/>
  <c r="G1760" i="10"/>
  <c r="Z1760" i="10" s="1"/>
  <c r="F1760" i="10"/>
  <c r="Y1759" i="10"/>
  <c r="X1759" i="10"/>
  <c r="W1759" i="10"/>
  <c r="V1759" i="10"/>
  <c r="S1759" i="10"/>
  <c r="R1759" i="10"/>
  <c r="Q1759" i="10"/>
  <c r="AD1759" i="10" s="1"/>
  <c r="P1759" i="10"/>
  <c r="O1759" i="10"/>
  <c r="N1759" i="10"/>
  <c r="AB1759" i="10" s="1"/>
  <c r="M1759" i="10"/>
  <c r="L1759" i="10"/>
  <c r="K1759" i="10"/>
  <c r="J1759" i="10"/>
  <c r="I1759" i="10"/>
  <c r="H1759" i="10"/>
  <c r="AA1759" i="10" s="1"/>
  <c r="G1759" i="10"/>
  <c r="Z1759" i="10" s="1"/>
  <c r="F1759" i="10"/>
  <c r="Y1758" i="10"/>
  <c r="X1758" i="10"/>
  <c r="W1758" i="10"/>
  <c r="V1758" i="10"/>
  <c r="S1758" i="10"/>
  <c r="R1758" i="10"/>
  <c r="Q1758" i="10"/>
  <c r="AD1758" i="10" s="1"/>
  <c r="P1758" i="10"/>
  <c r="O1758" i="10"/>
  <c r="N1758" i="10"/>
  <c r="AB1758" i="10" s="1"/>
  <c r="M1758" i="10"/>
  <c r="L1758" i="10"/>
  <c r="K1758" i="10"/>
  <c r="J1758" i="10"/>
  <c r="I1758" i="10"/>
  <c r="H1758" i="10"/>
  <c r="AA1758" i="10" s="1"/>
  <c r="G1758" i="10"/>
  <c r="Z1758" i="10" s="1"/>
  <c r="F1758" i="10"/>
  <c r="Y1757" i="10"/>
  <c r="X1757" i="10"/>
  <c r="W1757" i="10"/>
  <c r="V1757" i="10"/>
  <c r="S1757" i="10"/>
  <c r="R1757" i="10"/>
  <c r="Q1757" i="10"/>
  <c r="AD1757" i="10" s="1"/>
  <c r="P1757" i="10"/>
  <c r="O1757" i="10"/>
  <c r="N1757" i="10"/>
  <c r="AB1757" i="10" s="1"/>
  <c r="M1757" i="10"/>
  <c r="L1757" i="10"/>
  <c r="K1757" i="10"/>
  <c r="J1757" i="10"/>
  <c r="I1757" i="10"/>
  <c r="H1757" i="10"/>
  <c r="AA1757" i="10" s="1"/>
  <c r="G1757" i="10"/>
  <c r="Z1757" i="10" s="1"/>
  <c r="F1757" i="10"/>
  <c r="Y1756" i="10"/>
  <c r="X1756" i="10"/>
  <c r="W1756" i="10"/>
  <c r="V1756" i="10"/>
  <c r="S1756" i="10"/>
  <c r="R1756" i="10"/>
  <c r="Q1756" i="10"/>
  <c r="AD1756" i="10" s="1"/>
  <c r="P1756" i="10"/>
  <c r="O1756" i="10"/>
  <c r="N1756" i="10"/>
  <c r="AB1756" i="10" s="1"/>
  <c r="M1756" i="10"/>
  <c r="L1756" i="10"/>
  <c r="K1756" i="10"/>
  <c r="J1756" i="10"/>
  <c r="I1756" i="10"/>
  <c r="H1756" i="10"/>
  <c r="AA1756" i="10" s="1"/>
  <c r="G1756" i="10"/>
  <c r="Z1756" i="10" s="1"/>
  <c r="F1756" i="10"/>
  <c r="Y1755" i="10"/>
  <c r="X1755" i="10"/>
  <c r="W1755" i="10"/>
  <c r="V1755" i="10"/>
  <c r="S1755" i="10"/>
  <c r="R1755" i="10"/>
  <c r="Q1755" i="10"/>
  <c r="AD1755" i="10" s="1"/>
  <c r="P1755" i="10"/>
  <c r="O1755" i="10"/>
  <c r="N1755" i="10"/>
  <c r="AB1755" i="10" s="1"/>
  <c r="M1755" i="10"/>
  <c r="L1755" i="10"/>
  <c r="K1755" i="10"/>
  <c r="J1755" i="10"/>
  <c r="I1755" i="10"/>
  <c r="H1755" i="10"/>
  <c r="AA1755" i="10" s="1"/>
  <c r="G1755" i="10"/>
  <c r="Z1755" i="10" s="1"/>
  <c r="F1755" i="10"/>
  <c r="Y1754" i="10"/>
  <c r="X1754" i="10"/>
  <c r="W1754" i="10"/>
  <c r="V1754" i="10"/>
  <c r="S1754" i="10"/>
  <c r="R1754" i="10"/>
  <c r="Q1754" i="10"/>
  <c r="AD1754" i="10" s="1"/>
  <c r="P1754" i="10"/>
  <c r="O1754" i="10"/>
  <c r="N1754" i="10"/>
  <c r="AB1754" i="10" s="1"/>
  <c r="M1754" i="10"/>
  <c r="L1754" i="10"/>
  <c r="K1754" i="10"/>
  <c r="J1754" i="10"/>
  <c r="I1754" i="10"/>
  <c r="H1754" i="10"/>
  <c r="AA1754" i="10" s="1"/>
  <c r="G1754" i="10"/>
  <c r="Z1754" i="10" s="1"/>
  <c r="F1754" i="10"/>
  <c r="Y1753" i="10"/>
  <c r="X1753" i="10"/>
  <c r="W1753" i="10"/>
  <c r="V1753" i="10"/>
  <c r="S1753" i="10"/>
  <c r="R1753" i="10"/>
  <c r="Q1753" i="10"/>
  <c r="AD1753" i="10" s="1"/>
  <c r="P1753" i="10"/>
  <c r="O1753" i="10"/>
  <c r="N1753" i="10"/>
  <c r="AB1753" i="10" s="1"/>
  <c r="M1753" i="10"/>
  <c r="L1753" i="10"/>
  <c r="K1753" i="10"/>
  <c r="J1753" i="10"/>
  <c r="I1753" i="10"/>
  <c r="H1753" i="10"/>
  <c r="AA1753" i="10" s="1"/>
  <c r="G1753" i="10"/>
  <c r="Z1753" i="10" s="1"/>
  <c r="F1753" i="10"/>
  <c r="Y1752" i="10"/>
  <c r="X1752" i="10"/>
  <c r="W1752" i="10"/>
  <c r="V1752" i="10"/>
  <c r="S1752" i="10"/>
  <c r="R1752" i="10"/>
  <c r="Q1752" i="10"/>
  <c r="AD1752" i="10" s="1"/>
  <c r="P1752" i="10"/>
  <c r="O1752" i="10"/>
  <c r="N1752" i="10"/>
  <c r="AB1752" i="10" s="1"/>
  <c r="M1752" i="10"/>
  <c r="L1752" i="10"/>
  <c r="K1752" i="10"/>
  <c r="J1752" i="10"/>
  <c r="I1752" i="10"/>
  <c r="H1752" i="10"/>
  <c r="AA1752" i="10" s="1"/>
  <c r="G1752" i="10"/>
  <c r="Z1752" i="10" s="1"/>
  <c r="F1752" i="10"/>
  <c r="Y1751" i="10"/>
  <c r="X1751" i="10"/>
  <c r="W1751" i="10"/>
  <c r="V1751" i="10"/>
  <c r="S1751" i="10"/>
  <c r="R1751" i="10"/>
  <c r="Q1751" i="10"/>
  <c r="AD1751" i="10" s="1"/>
  <c r="P1751" i="10"/>
  <c r="O1751" i="10"/>
  <c r="N1751" i="10"/>
  <c r="AB1751" i="10" s="1"/>
  <c r="M1751" i="10"/>
  <c r="L1751" i="10"/>
  <c r="K1751" i="10"/>
  <c r="J1751" i="10"/>
  <c r="I1751" i="10"/>
  <c r="H1751" i="10"/>
  <c r="AA1751" i="10" s="1"/>
  <c r="G1751" i="10"/>
  <c r="Z1751" i="10" s="1"/>
  <c r="F1751" i="10"/>
  <c r="Y1750" i="10"/>
  <c r="X1750" i="10"/>
  <c r="W1750" i="10"/>
  <c r="V1750" i="10"/>
  <c r="S1750" i="10"/>
  <c r="R1750" i="10"/>
  <c r="Q1750" i="10"/>
  <c r="AD1750" i="10" s="1"/>
  <c r="P1750" i="10"/>
  <c r="O1750" i="10"/>
  <c r="N1750" i="10"/>
  <c r="AB1750" i="10" s="1"/>
  <c r="M1750" i="10"/>
  <c r="L1750" i="10"/>
  <c r="K1750" i="10"/>
  <c r="J1750" i="10"/>
  <c r="I1750" i="10"/>
  <c r="H1750" i="10"/>
  <c r="AA1750" i="10" s="1"/>
  <c r="G1750" i="10"/>
  <c r="Z1750" i="10" s="1"/>
  <c r="F1750" i="10"/>
  <c r="Y1749" i="10"/>
  <c r="X1749" i="10"/>
  <c r="W1749" i="10"/>
  <c r="V1749" i="10"/>
  <c r="S1749" i="10"/>
  <c r="R1749" i="10"/>
  <c r="Q1749" i="10"/>
  <c r="AD1749" i="10" s="1"/>
  <c r="P1749" i="10"/>
  <c r="O1749" i="10"/>
  <c r="N1749" i="10"/>
  <c r="AB1749" i="10" s="1"/>
  <c r="M1749" i="10"/>
  <c r="L1749" i="10"/>
  <c r="K1749" i="10"/>
  <c r="J1749" i="10"/>
  <c r="I1749" i="10"/>
  <c r="H1749" i="10"/>
  <c r="AA1749" i="10" s="1"/>
  <c r="G1749" i="10"/>
  <c r="Z1749" i="10" s="1"/>
  <c r="F1749" i="10"/>
  <c r="Y1748" i="10"/>
  <c r="X1748" i="10"/>
  <c r="W1748" i="10"/>
  <c r="V1748" i="10"/>
  <c r="S1748" i="10"/>
  <c r="R1748" i="10"/>
  <c r="Q1748" i="10"/>
  <c r="AD1748" i="10" s="1"/>
  <c r="P1748" i="10"/>
  <c r="O1748" i="10"/>
  <c r="N1748" i="10"/>
  <c r="AB1748" i="10" s="1"/>
  <c r="M1748" i="10"/>
  <c r="L1748" i="10"/>
  <c r="K1748" i="10"/>
  <c r="J1748" i="10"/>
  <c r="I1748" i="10"/>
  <c r="H1748" i="10"/>
  <c r="AA1748" i="10" s="1"/>
  <c r="G1748" i="10"/>
  <c r="Z1748" i="10" s="1"/>
  <c r="F1748" i="10"/>
  <c r="Y1747" i="10"/>
  <c r="X1747" i="10"/>
  <c r="W1747" i="10"/>
  <c r="V1747" i="10"/>
  <c r="S1747" i="10"/>
  <c r="R1747" i="10"/>
  <c r="Q1747" i="10"/>
  <c r="AD1747" i="10" s="1"/>
  <c r="P1747" i="10"/>
  <c r="O1747" i="10"/>
  <c r="N1747" i="10"/>
  <c r="AB1747" i="10" s="1"/>
  <c r="M1747" i="10"/>
  <c r="L1747" i="10"/>
  <c r="K1747" i="10"/>
  <c r="J1747" i="10"/>
  <c r="I1747" i="10"/>
  <c r="H1747" i="10"/>
  <c r="AA1747" i="10" s="1"/>
  <c r="G1747" i="10"/>
  <c r="Z1747" i="10" s="1"/>
  <c r="F1747" i="10"/>
  <c r="Y1746" i="10"/>
  <c r="X1746" i="10"/>
  <c r="W1746" i="10"/>
  <c r="V1746" i="10"/>
  <c r="S1746" i="10"/>
  <c r="R1746" i="10"/>
  <c r="Q1746" i="10"/>
  <c r="AD1746" i="10" s="1"/>
  <c r="P1746" i="10"/>
  <c r="O1746" i="10"/>
  <c r="N1746" i="10"/>
  <c r="AB1746" i="10" s="1"/>
  <c r="M1746" i="10"/>
  <c r="L1746" i="10"/>
  <c r="K1746" i="10"/>
  <c r="J1746" i="10"/>
  <c r="I1746" i="10"/>
  <c r="H1746" i="10"/>
  <c r="AA1746" i="10" s="1"/>
  <c r="G1746" i="10"/>
  <c r="Z1746" i="10" s="1"/>
  <c r="F1746" i="10"/>
  <c r="Y1745" i="10"/>
  <c r="X1745" i="10"/>
  <c r="W1745" i="10"/>
  <c r="V1745" i="10"/>
  <c r="S1745" i="10"/>
  <c r="R1745" i="10"/>
  <c r="Q1745" i="10"/>
  <c r="AD1745" i="10" s="1"/>
  <c r="P1745" i="10"/>
  <c r="O1745" i="10"/>
  <c r="N1745" i="10"/>
  <c r="AB1745" i="10" s="1"/>
  <c r="M1745" i="10"/>
  <c r="L1745" i="10"/>
  <c r="K1745" i="10"/>
  <c r="J1745" i="10"/>
  <c r="I1745" i="10"/>
  <c r="H1745" i="10"/>
  <c r="AA1745" i="10" s="1"/>
  <c r="G1745" i="10"/>
  <c r="Z1745" i="10" s="1"/>
  <c r="F1745" i="10"/>
  <c r="Y1744" i="10"/>
  <c r="X1744" i="10"/>
  <c r="W1744" i="10"/>
  <c r="V1744" i="10"/>
  <c r="S1744" i="10"/>
  <c r="R1744" i="10"/>
  <c r="Q1744" i="10"/>
  <c r="AD1744" i="10" s="1"/>
  <c r="P1744" i="10"/>
  <c r="O1744" i="10"/>
  <c r="N1744" i="10"/>
  <c r="AB1744" i="10" s="1"/>
  <c r="M1744" i="10"/>
  <c r="L1744" i="10"/>
  <c r="K1744" i="10"/>
  <c r="J1744" i="10"/>
  <c r="I1744" i="10"/>
  <c r="H1744" i="10"/>
  <c r="AA1744" i="10" s="1"/>
  <c r="G1744" i="10"/>
  <c r="Z1744" i="10" s="1"/>
  <c r="F1744" i="10"/>
  <c r="Y1743" i="10"/>
  <c r="X1743" i="10"/>
  <c r="W1743" i="10"/>
  <c r="V1743" i="10"/>
  <c r="S1743" i="10"/>
  <c r="R1743" i="10"/>
  <c r="Q1743" i="10"/>
  <c r="AD1743" i="10" s="1"/>
  <c r="P1743" i="10"/>
  <c r="O1743" i="10"/>
  <c r="N1743" i="10"/>
  <c r="AB1743" i="10" s="1"/>
  <c r="M1743" i="10"/>
  <c r="L1743" i="10"/>
  <c r="K1743" i="10"/>
  <c r="J1743" i="10"/>
  <c r="I1743" i="10"/>
  <c r="H1743" i="10"/>
  <c r="AA1743" i="10" s="1"/>
  <c r="G1743" i="10"/>
  <c r="Z1743" i="10" s="1"/>
  <c r="F1743" i="10"/>
  <c r="Y1742" i="10"/>
  <c r="X1742" i="10"/>
  <c r="W1742" i="10"/>
  <c r="V1742" i="10"/>
  <c r="S1742" i="10"/>
  <c r="R1742" i="10"/>
  <c r="Q1742" i="10"/>
  <c r="AD1742" i="10" s="1"/>
  <c r="P1742" i="10"/>
  <c r="O1742" i="10"/>
  <c r="N1742" i="10"/>
  <c r="AB1742" i="10" s="1"/>
  <c r="M1742" i="10"/>
  <c r="L1742" i="10"/>
  <c r="K1742" i="10"/>
  <c r="J1742" i="10"/>
  <c r="I1742" i="10"/>
  <c r="H1742" i="10"/>
  <c r="AA1742" i="10" s="1"/>
  <c r="G1742" i="10"/>
  <c r="Z1742" i="10" s="1"/>
  <c r="F1742" i="10"/>
  <c r="Y1741" i="10"/>
  <c r="X1741" i="10"/>
  <c r="W1741" i="10"/>
  <c r="V1741" i="10"/>
  <c r="S1741" i="10"/>
  <c r="R1741" i="10"/>
  <c r="Q1741" i="10"/>
  <c r="AD1741" i="10" s="1"/>
  <c r="P1741" i="10"/>
  <c r="O1741" i="10"/>
  <c r="N1741" i="10"/>
  <c r="AB1741" i="10" s="1"/>
  <c r="M1741" i="10"/>
  <c r="L1741" i="10"/>
  <c r="K1741" i="10"/>
  <c r="J1741" i="10"/>
  <c r="I1741" i="10"/>
  <c r="H1741" i="10"/>
  <c r="AA1741" i="10" s="1"/>
  <c r="G1741" i="10"/>
  <c r="Z1741" i="10" s="1"/>
  <c r="F1741" i="10"/>
  <c r="Y1740" i="10"/>
  <c r="X1740" i="10"/>
  <c r="W1740" i="10"/>
  <c r="V1740" i="10"/>
  <c r="S1740" i="10"/>
  <c r="R1740" i="10"/>
  <c r="Q1740" i="10"/>
  <c r="AD1740" i="10" s="1"/>
  <c r="P1740" i="10"/>
  <c r="O1740" i="10"/>
  <c r="N1740" i="10"/>
  <c r="AB1740" i="10" s="1"/>
  <c r="M1740" i="10"/>
  <c r="L1740" i="10"/>
  <c r="K1740" i="10"/>
  <c r="J1740" i="10"/>
  <c r="I1740" i="10"/>
  <c r="H1740" i="10"/>
  <c r="AA1740" i="10" s="1"/>
  <c r="G1740" i="10"/>
  <c r="Z1740" i="10" s="1"/>
  <c r="F1740" i="10"/>
  <c r="Y1739" i="10"/>
  <c r="X1739" i="10"/>
  <c r="W1739" i="10"/>
  <c r="V1739" i="10"/>
  <c r="S1739" i="10"/>
  <c r="R1739" i="10"/>
  <c r="Q1739" i="10"/>
  <c r="AD1739" i="10" s="1"/>
  <c r="P1739" i="10"/>
  <c r="O1739" i="10"/>
  <c r="N1739" i="10"/>
  <c r="AB1739" i="10" s="1"/>
  <c r="M1739" i="10"/>
  <c r="L1739" i="10"/>
  <c r="K1739" i="10"/>
  <c r="J1739" i="10"/>
  <c r="I1739" i="10"/>
  <c r="H1739" i="10"/>
  <c r="AA1739" i="10" s="1"/>
  <c r="G1739" i="10"/>
  <c r="Z1739" i="10" s="1"/>
  <c r="F1739" i="10"/>
  <c r="Y1738" i="10"/>
  <c r="X1738" i="10"/>
  <c r="W1738" i="10"/>
  <c r="V1738" i="10"/>
  <c r="S1738" i="10"/>
  <c r="R1738" i="10"/>
  <c r="Q1738" i="10"/>
  <c r="AD1738" i="10" s="1"/>
  <c r="P1738" i="10"/>
  <c r="O1738" i="10"/>
  <c r="N1738" i="10"/>
  <c r="AB1738" i="10" s="1"/>
  <c r="M1738" i="10"/>
  <c r="L1738" i="10"/>
  <c r="K1738" i="10"/>
  <c r="J1738" i="10"/>
  <c r="I1738" i="10"/>
  <c r="H1738" i="10"/>
  <c r="AA1738" i="10" s="1"/>
  <c r="G1738" i="10"/>
  <c r="Z1738" i="10" s="1"/>
  <c r="F1738" i="10"/>
  <c r="Y1737" i="10"/>
  <c r="X1737" i="10"/>
  <c r="W1737" i="10"/>
  <c r="V1737" i="10"/>
  <c r="S1737" i="10"/>
  <c r="R1737" i="10"/>
  <c r="Q1737" i="10"/>
  <c r="AD1737" i="10" s="1"/>
  <c r="P1737" i="10"/>
  <c r="O1737" i="10"/>
  <c r="N1737" i="10"/>
  <c r="AB1737" i="10" s="1"/>
  <c r="M1737" i="10"/>
  <c r="L1737" i="10"/>
  <c r="K1737" i="10"/>
  <c r="J1737" i="10"/>
  <c r="I1737" i="10"/>
  <c r="H1737" i="10"/>
  <c r="AA1737" i="10" s="1"/>
  <c r="G1737" i="10"/>
  <c r="Z1737" i="10" s="1"/>
  <c r="F1737" i="10"/>
  <c r="Y1736" i="10"/>
  <c r="X1736" i="10"/>
  <c r="W1736" i="10"/>
  <c r="V1736" i="10"/>
  <c r="S1736" i="10"/>
  <c r="R1736" i="10"/>
  <c r="Q1736" i="10"/>
  <c r="AD1736" i="10" s="1"/>
  <c r="P1736" i="10"/>
  <c r="O1736" i="10"/>
  <c r="N1736" i="10"/>
  <c r="AB1736" i="10" s="1"/>
  <c r="M1736" i="10"/>
  <c r="L1736" i="10"/>
  <c r="K1736" i="10"/>
  <c r="J1736" i="10"/>
  <c r="I1736" i="10"/>
  <c r="H1736" i="10"/>
  <c r="AA1736" i="10" s="1"/>
  <c r="G1736" i="10"/>
  <c r="Z1736" i="10" s="1"/>
  <c r="F1736" i="10"/>
  <c r="Y1735" i="10"/>
  <c r="X1735" i="10"/>
  <c r="W1735" i="10"/>
  <c r="V1735" i="10"/>
  <c r="S1735" i="10"/>
  <c r="R1735" i="10"/>
  <c r="Q1735" i="10"/>
  <c r="AD1735" i="10" s="1"/>
  <c r="P1735" i="10"/>
  <c r="O1735" i="10"/>
  <c r="N1735" i="10"/>
  <c r="AB1735" i="10" s="1"/>
  <c r="M1735" i="10"/>
  <c r="L1735" i="10"/>
  <c r="K1735" i="10"/>
  <c r="J1735" i="10"/>
  <c r="I1735" i="10"/>
  <c r="H1735" i="10"/>
  <c r="AA1735" i="10" s="1"/>
  <c r="G1735" i="10"/>
  <c r="Z1735" i="10" s="1"/>
  <c r="F1735" i="10"/>
  <c r="Y1734" i="10"/>
  <c r="X1734" i="10"/>
  <c r="W1734" i="10"/>
  <c r="V1734" i="10"/>
  <c r="S1734" i="10"/>
  <c r="R1734" i="10"/>
  <c r="Q1734" i="10"/>
  <c r="AD1734" i="10" s="1"/>
  <c r="P1734" i="10"/>
  <c r="O1734" i="10"/>
  <c r="N1734" i="10"/>
  <c r="AB1734" i="10" s="1"/>
  <c r="M1734" i="10"/>
  <c r="L1734" i="10"/>
  <c r="K1734" i="10"/>
  <c r="J1734" i="10"/>
  <c r="I1734" i="10"/>
  <c r="H1734" i="10"/>
  <c r="AA1734" i="10" s="1"/>
  <c r="G1734" i="10"/>
  <c r="Z1734" i="10" s="1"/>
  <c r="F1734" i="10"/>
  <c r="Y1733" i="10"/>
  <c r="X1733" i="10"/>
  <c r="W1733" i="10"/>
  <c r="V1733" i="10"/>
  <c r="S1733" i="10"/>
  <c r="R1733" i="10"/>
  <c r="Q1733" i="10"/>
  <c r="AD1733" i="10" s="1"/>
  <c r="P1733" i="10"/>
  <c r="O1733" i="10"/>
  <c r="N1733" i="10"/>
  <c r="AB1733" i="10" s="1"/>
  <c r="M1733" i="10"/>
  <c r="L1733" i="10"/>
  <c r="K1733" i="10"/>
  <c r="J1733" i="10"/>
  <c r="I1733" i="10"/>
  <c r="H1733" i="10"/>
  <c r="AA1733" i="10" s="1"/>
  <c r="G1733" i="10"/>
  <c r="Z1733" i="10" s="1"/>
  <c r="F1733" i="10"/>
  <c r="Y1732" i="10"/>
  <c r="X1732" i="10"/>
  <c r="W1732" i="10"/>
  <c r="V1732" i="10"/>
  <c r="S1732" i="10"/>
  <c r="R1732" i="10"/>
  <c r="Q1732" i="10"/>
  <c r="AD1732" i="10" s="1"/>
  <c r="P1732" i="10"/>
  <c r="O1732" i="10"/>
  <c r="N1732" i="10"/>
  <c r="AB1732" i="10" s="1"/>
  <c r="M1732" i="10"/>
  <c r="L1732" i="10"/>
  <c r="K1732" i="10"/>
  <c r="J1732" i="10"/>
  <c r="I1732" i="10"/>
  <c r="H1732" i="10"/>
  <c r="AA1732" i="10" s="1"/>
  <c r="G1732" i="10"/>
  <c r="Z1732" i="10" s="1"/>
  <c r="F1732" i="10"/>
  <c r="Y1731" i="10"/>
  <c r="X1731" i="10"/>
  <c r="W1731" i="10"/>
  <c r="V1731" i="10"/>
  <c r="S1731" i="10"/>
  <c r="R1731" i="10"/>
  <c r="Q1731" i="10"/>
  <c r="AD1731" i="10" s="1"/>
  <c r="P1731" i="10"/>
  <c r="O1731" i="10"/>
  <c r="N1731" i="10"/>
  <c r="AB1731" i="10" s="1"/>
  <c r="M1731" i="10"/>
  <c r="L1731" i="10"/>
  <c r="K1731" i="10"/>
  <c r="J1731" i="10"/>
  <c r="I1731" i="10"/>
  <c r="H1731" i="10"/>
  <c r="AA1731" i="10" s="1"/>
  <c r="G1731" i="10"/>
  <c r="Z1731" i="10" s="1"/>
  <c r="F1731" i="10"/>
  <c r="Y1730" i="10"/>
  <c r="X1730" i="10"/>
  <c r="W1730" i="10"/>
  <c r="V1730" i="10"/>
  <c r="S1730" i="10"/>
  <c r="R1730" i="10"/>
  <c r="Q1730" i="10"/>
  <c r="AD1730" i="10" s="1"/>
  <c r="P1730" i="10"/>
  <c r="O1730" i="10"/>
  <c r="N1730" i="10"/>
  <c r="AB1730" i="10" s="1"/>
  <c r="M1730" i="10"/>
  <c r="L1730" i="10"/>
  <c r="K1730" i="10"/>
  <c r="J1730" i="10"/>
  <c r="I1730" i="10"/>
  <c r="H1730" i="10"/>
  <c r="AA1730" i="10" s="1"/>
  <c r="G1730" i="10"/>
  <c r="Z1730" i="10" s="1"/>
  <c r="F1730" i="10"/>
  <c r="Y1729" i="10"/>
  <c r="X1729" i="10"/>
  <c r="W1729" i="10"/>
  <c r="V1729" i="10"/>
  <c r="S1729" i="10"/>
  <c r="R1729" i="10"/>
  <c r="Q1729" i="10"/>
  <c r="AD1729" i="10" s="1"/>
  <c r="P1729" i="10"/>
  <c r="O1729" i="10"/>
  <c r="N1729" i="10"/>
  <c r="AB1729" i="10" s="1"/>
  <c r="M1729" i="10"/>
  <c r="L1729" i="10"/>
  <c r="K1729" i="10"/>
  <c r="J1729" i="10"/>
  <c r="I1729" i="10"/>
  <c r="H1729" i="10"/>
  <c r="AA1729" i="10" s="1"/>
  <c r="G1729" i="10"/>
  <c r="Z1729" i="10" s="1"/>
  <c r="F1729" i="10"/>
  <c r="Y1728" i="10"/>
  <c r="X1728" i="10"/>
  <c r="W1728" i="10"/>
  <c r="V1728" i="10"/>
  <c r="S1728" i="10"/>
  <c r="R1728" i="10"/>
  <c r="Q1728" i="10"/>
  <c r="AD1728" i="10" s="1"/>
  <c r="P1728" i="10"/>
  <c r="O1728" i="10"/>
  <c r="N1728" i="10"/>
  <c r="AB1728" i="10" s="1"/>
  <c r="M1728" i="10"/>
  <c r="L1728" i="10"/>
  <c r="K1728" i="10"/>
  <c r="J1728" i="10"/>
  <c r="I1728" i="10"/>
  <c r="H1728" i="10"/>
  <c r="AA1728" i="10" s="1"/>
  <c r="G1728" i="10"/>
  <c r="Z1728" i="10" s="1"/>
  <c r="F1728" i="10"/>
  <c r="Y1727" i="10"/>
  <c r="X1727" i="10"/>
  <c r="W1727" i="10"/>
  <c r="V1727" i="10"/>
  <c r="S1727" i="10"/>
  <c r="R1727" i="10"/>
  <c r="Q1727" i="10"/>
  <c r="AD1727" i="10" s="1"/>
  <c r="P1727" i="10"/>
  <c r="O1727" i="10"/>
  <c r="N1727" i="10"/>
  <c r="AB1727" i="10" s="1"/>
  <c r="M1727" i="10"/>
  <c r="L1727" i="10"/>
  <c r="K1727" i="10"/>
  <c r="J1727" i="10"/>
  <c r="I1727" i="10"/>
  <c r="H1727" i="10"/>
  <c r="AA1727" i="10" s="1"/>
  <c r="G1727" i="10"/>
  <c r="Z1727" i="10" s="1"/>
  <c r="F1727" i="10"/>
  <c r="Y1726" i="10"/>
  <c r="X1726" i="10"/>
  <c r="W1726" i="10"/>
  <c r="V1726" i="10"/>
  <c r="S1726" i="10"/>
  <c r="R1726" i="10"/>
  <c r="Q1726" i="10"/>
  <c r="AD1726" i="10" s="1"/>
  <c r="P1726" i="10"/>
  <c r="O1726" i="10"/>
  <c r="N1726" i="10"/>
  <c r="AB1726" i="10" s="1"/>
  <c r="M1726" i="10"/>
  <c r="L1726" i="10"/>
  <c r="K1726" i="10"/>
  <c r="J1726" i="10"/>
  <c r="I1726" i="10"/>
  <c r="H1726" i="10"/>
  <c r="AA1726" i="10" s="1"/>
  <c r="G1726" i="10"/>
  <c r="Z1726" i="10" s="1"/>
  <c r="F1726" i="10"/>
  <c r="Y1725" i="10"/>
  <c r="X1725" i="10"/>
  <c r="W1725" i="10"/>
  <c r="V1725" i="10"/>
  <c r="S1725" i="10"/>
  <c r="R1725" i="10"/>
  <c r="Q1725" i="10"/>
  <c r="AD1725" i="10" s="1"/>
  <c r="P1725" i="10"/>
  <c r="O1725" i="10"/>
  <c r="N1725" i="10"/>
  <c r="AB1725" i="10" s="1"/>
  <c r="M1725" i="10"/>
  <c r="L1725" i="10"/>
  <c r="K1725" i="10"/>
  <c r="J1725" i="10"/>
  <c r="I1725" i="10"/>
  <c r="H1725" i="10"/>
  <c r="AA1725" i="10" s="1"/>
  <c r="G1725" i="10"/>
  <c r="Z1725" i="10" s="1"/>
  <c r="F1725" i="10"/>
  <c r="Y1724" i="10"/>
  <c r="X1724" i="10"/>
  <c r="W1724" i="10"/>
  <c r="V1724" i="10"/>
  <c r="S1724" i="10"/>
  <c r="R1724" i="10"/>
  <c r="Q1724" i="10"/>
  <c r="AD1724" i="10" s="1"/>
  <c r="P1724" i="10"/>
  <c r="O1724" i="10"/>
  <c r="N1724" i="10"/>
  <c r="AB1724" i="10" s="1"/>
  <c r="M1724" i="10"/>
  <c r="L1724" i="10"/>
  <c r="K1724" i="10"/>
  <c r="J1724" i="10"/>
  <c r="I1724" i="10"/>
  <c r="H1724" i="10"/>
  <c r="AA1724" i="10" s="1"/>
  <c r="G1724" i="10"/>
  <c r="Z1724" i="10" s="1"/>
  <c r="F1724" i="10"/>
  <c r="Y1723" i="10"/>
  <c r="X1723" i="10"/>
  <c r="W1723" i="10"/>
  <c r="V1723" i="10"/>
  <c r="S1723" i="10"/>
  <c r="R1723" i="10"/>
  <c r="Q1723" i="10"/>
  <c r="AD1723" i="10" s="1"/>
  <c r="P1723" i="10"/>
  <c r="O1723" i="10"/>
  <c r="N1723" i="10"/>
  <c r="AB1723" i="10" s="1"/>
  <c r="M1723" i="10"/>
  <c r="L1723" i="10"/>
  <c r="K1723" i="10"/>
  <c r="J1723" i="10"/>
  <c r="I1723" i="10"/>
  <c r="H1723" i="10"/>
  <c r="AA1723" i="10" s="1"/>
  <c r="G1723" i="10"/>
  <c r="Z1723" i="10" s="1"/>
  <c r="F1723" i="10"/>
  <c r="Y1722" i="10"/>
  <c r="X1722" i="10"/>
  <c r="W1722" i="10"/>
  <c r="V1722" i="10"/>
  <c r="S1722" i="10"/>
  <c r="R1722" i="10"/>
  <c r="Q1722" i="10"/>
  <c r="AD1722" i="10" s="1"/>
  <c r="P1722" i="10"/>
  <c r="O1722" i="10"/>
  <c r="N1722" i="10"/>
  <c r="AB1722" i="10" s="1"/>
  <c r="M1722" i="10"/>
  <c r="L1722" i="10"/>
  <c r="K1722" i="10"/>
  <c r="J1722" i="10"/>
  <c r="I1722" i="10"/>
  <c r="H1722" i="10"/>
  <c r="AA1722" i="10" s="1"/>
  <c r="G1722" i="10"/>
  <c r="Z1722" i="10" s="1"/>
  <c r="F1722" i="10"/>
  <c r="Y1721" i="10"/>
  <c r="X1721" i="10"/>
  <c r="W1721" i="10"/>
  <c r="V1721" i="10"/>
  <c r="S1721" i="10"/>
  <c r="R1721" i="10"/>
  <c r="Q1721" i="10"/>
  <c r="AD1721" i="10" s="1"/>
  <c r="P1721" i="10"/>
  <c r="O1721" i="10"/>
  <c r="N1721" i="10"/>
  <c r="AB1721" i="10" s="1"/>
  <c r="M1721" i="10"/>
  <c r="L1721" i="10"/>
  <c r="K1721" i="10"/>
  <c r="J1721" i="10"/>
  <c r="I1721" i="10"/>
  <c r="H1721" i="10"/>
  <c r="AA1721" i="10" s="1"/>
  <c r="G1721" i="10"/>
  <c r="Z1721" i="10" s="1"/>
  <c r="F1721" i="10"/>
  <c r="Y1720" i="10"/>
  <c r="X1720" i="10"/>
  <c r="W1720" i="10"/>
  <c r="V1720" i="10"/>
  <c r="S1720" i="10"/>
  <c r="R1720" i="10"/>
  <c r="Q1720" i="10"/>
  <c r="AD1720" i="10" s="1"/>
  <c r="P1720" i="10"/>
  <c r="O1720" i="10"/>
  <c r="N1720" i="10"/>
  <c r="AB1720" i="10" s="1"/>
  <c r="M1720" i="10"/>
  <c r="L1720" i="10"/>
  <c r="K1720" i="10"/>
  <c r="J1720" i="10"/>
  <c r="I1720" i="10"/>
  <c r="H1720" i="10"/>
  <c r="AA1720" i="10" s="1"/>
  <c r="G1720" i="10"/>
  <c r="Z1720" i="10" s="1"/>
  <c r="F1720" i="10"/>
  <c r="Y1719" i="10"/>
  <c r="X1719" i="10"/>
  <c r="W1719" i="10"/>
  <c r="V1719" i="10"/>
  <c r="S1719" i="10"/>
  <c r="R1719" i="10"/>
  <c r="Q1719" i="10"/>
  <c r="AD1719" i="10" s="1"/>
  <c r="P1719" i="10"/>
  <c r="O1719" i="10"/>
  <c r="N1719" i="10"/>
  <c r="AB1719" i="10" s="1"/>
  <c r="M1719" i="10"/>
  <c r="L1719" i="10"/>
  <c r="K1719" i="10"/>
  <c r="J1719" i="10"/>
  <c r="I1719" i="10"/>
  <c r="H1719" i="10"/>
  <c r="AA1719" i="10" s="1"/>
  <c r="G1719" i="10"/>
  <c r="Z1719" i="10" s="1"/>
  <c r="F1719" i="10"/>
  <c r="Y1718" i="10"/>
  <c r="X1718" i="10"/>
  <c r="W1718" i="10"/>
  <c r="V1718" i="10"/>
  <c r="S1718" i="10"/>
  <c r="R1718" i="10"/>
  <c r="Q1718" i="10"/>
  <c r="AD1718" i="10" s="1"/>
  <c r="P1718" i="10"/>
  <c r="O1718" i="10"/>
  <c r="N1718" i="10"/>
  <c r="AB1718" i="10" s="1"/>
  <c r="M1718" i="10"/>
  <c r="L1718" i="10"/>
  <c r="K1718" i="10"/>
  <c r="J1718" i="10"/>
  <c r="I1718" i="10"/>
  <c r="H1718" i="10"/>
  <c r="AA1718" i="10" s="1"/>
  <c r="G1718" i="10"/>
  <c r="Z1718" i="10" s="1"/>
  <c r="F1718" i="10"/>
  <c r="Y1717" i="10"/>
  <c r="X1717" i="10"/>
  <c r="W1717" i="10"/>
  <c r="V1717" i="10"/>
  <c r="S1717" i="10"/>
  <c r="R1717" i="10"/>
  <c r="Q1717" i="10"/>
  <c r="AD1717" i="10" s="1"/>
  <c r="P1717" i="10"/>
  <c r="O1717" i="10"/>
  <c r="N1717" i="10"/>
  <c r="AB1717" i="10" s="1"/>
  <c r="M1717" i="10"/>
  <c r="L1717" i="10"/>
  <c r="K1717" i="10"/>
  <c r="J1717" i="10"/>
  <c r="I1717" i="10"/>
  <c r="H1717" i="10"/>
  <c r="AA1717" i="10" s="1"/>
  <c r="G1717" i="10"/>
  <c r="Z1717" i="10" s="1"/>
  <c r="F1717" i="10"/>
  <c r="Y1716" i="10"/>
  <c r="X1716" i="10"/>
  <c r="W1716" i="10"/>
  <c r="V1716" i="10"/>
  <c r="S1716" i="10"/>
  <c r="R1716" i="10"/>
  <c r="Q1716" i="10"/>
  <c r="AD1716" i="10" s="1"/>
  <c r="P1716" i="10"/>
  <c r="O1716" i="10"/>
  <c r="N1716" i="10"/>
  <c r="AB1716" i="10" s="1"/>
  <c r="M1716" i="10"/>
  <c r="L1716" i="10"/>
  <c r="K1716" i="10"/>
  <c r="J1716" i="10"/>
  <c r="I1716" i="10"/>
  <c r="H1716" i="10"/>
  <c r="AA1716" i="10" s="1"/>
  <c r="G1716" i="10"/>
  <c r="Z1716" i="10" s="1"/>
  <c r="F1716" i="10"/>
  <c r="Y1715" i="10"/>
  <c r="X1715" i="10"/>
  <c r="W1715" i="10"/>
  <c r="V1715" i="10"/>
  <c r="S1715" i="10"/>
  <c r="R1715" i="10"/>
  <c r="Q1715" i="10"/>
  <c r="AD1715" i="10" s="1"/>
  <c r="P1715" i="10"/>
  <c r="O1715" i="10"/>
  <c r="N1715" i="10"/>
  <c r="AB1715" i="10" s="1"/>
  <c r="M1715" i="10"/>
  <c r="L1715" i="10"/>
  <c r="K1715" i="10"/>
  <c r="J1715" i="10"/>
  <c r="I1715" i="10"/>
  <c r="H1715" i="10"/>
  <c r="AA1715" i="10" s="1"/>
  <c r="G1715" i="10"/>
  <c r="Z1715" i="10" s="1"/>
  <c r="F1715" i="10"/>
  <c r="Y1714" i="10"/>
  <c r="X1714" i="10"/>
  <c r="W1714" i="10"/>
  <c r="V1714" i="10"/>
  <c r="S1714" i="10"/>
  <c r="R1714" i="10"/>
  <c r="Q1714" i="10"/>
  <c r="AD1714" i="10" s="1"/>
  <c r="P1714" i="10"/>
  <c r="O1714" i="10"/>
  <c r="N1714" i="10"/>
  <c r="AB1714" i="10" s="1"/>
  <c r="M1714" i="10"/>
  <c r="L1714" i="10"/>
  <c r="K1714" i="10"/>
  <c r="J1714" i="10"/>
  <c r="I1714" i="10"/>
  <c r="H1714" i="10"/>
  <c r="AA1714" i="10" s="1"/>
  <c r="G1714" i="10"/>
  <c r="Z1714" i="10" s="1"/>
  <c r="F1714" i="10"/>
  <c r="Y1713" i="10"/>
  <c r="X1713" i="10"/>
  <c r="W1713" i="10"/>
  <c r="V1713" i="10"/>
  <c r="S1713" i="10"/>
  <c r="R1713" i="10"/>
  <c r="Q1713" i="10"/>
  <c r="AD1713" i="10" s="1"/>
  <c r="P1713" i="10"/>
  <c r="O1713" i="10"/>
  <c r="N1713" i="10"/>
  <c r="AB1713" i="10" s="1"/>
  <c r="M1713" i="10"/>
  <c r="L1713" i="10"/>
  <c r="K1713" i="10"/>
  <c r="J1713" i="10"/>
  <c r="I1713" i="10"/>
  <c r="H1713" i="10"/>
  <c r="AA1713" i="10" s="1"/>
  <c r="G1713" i="10"/>
  <c r="Z1713" i="10" s="1"/>
  <c r="F1713" i="10"/>
  <c r="Y1712" i="10"/>
  <c r="X1712" i="10"/>
  <c r="W1712" i="10"/>
  <c r="V1712" i="10"/>
  <c r="S1712" i="10"/>
  <c r="R1712" i="10"/>
  <c r="Q1712" i="10"/>
  <c r="AD1712" i="10" s="1"/>
  <c r="P1712" i="10"/>
  <c r="O1712" i="10"/>
  <c r="N1712" i="10"/>
  <c r="AB1712" i="10" s="1"/>
  <c r="M1712" i="10"/>
  <c r="L1712" i="10"/>
  <c r="K1712" i="10"/>
  <c r="J1712" i="10"/>
  <c r="I1712" i="10"/>
  <c r="H1712" i="10"/>
  <c r="AA1712" i="10" s="1"/>
  <c r="G1712" i="10"/>
  <c r="Z1712" i="10" s="1"/>
  <c r="F1712" i="10"/>
  <c r="Y1711" i="10"/>
  <c r="X1711" i="10"/>
  <c r="W1711" i="10"/>
  <c r="V1711" i="10"/>
  <c r="S1711" i="10"/>
  <c r="R1711" i="10"/>
  <c r="Q1711" i="10"/>
  <c r="AD1711" i="10" s="1"/>
  <c r="P1711" i="10"/>
  <c r="O1711" i="10"/>
  <c r="N1711" i="10"/>
  <c r="AB1711" i="10" s="1"/>
  <c r="M1711" i="10"/>
  <c r="L1711" i="10"/>
  <c r="K1711" i="10"/>
  <c r="J1711" i="10"/>
  <c r="I1711" i="10"/>
  <c r="H1711" i="10"/>
  <c r="AA1711" i="10" s="1"/>
  <c r="G1711" i="10"/>
  <c r="Z1711" i="10" s="1"/>
  <c r="F1711" i="10"/>
  <c r="Y1710" i="10"/>
  <c r="X1710" i="10"/>
  <c r="W1710" i="10"/>
  <c r="V1710" i="10"/>
  <c r="S1710" i="10"/>
  <c r="R1710" i="10"/>
  <c r="Q1710" i="10"/>
  <c r="AD1710" i="10" s="1"/>
  <c r="P1710" i="10"/>
  <c r="O1710" i="10"/>
  <c r="N1710" i="10"/>
  <c r="AB1710" i="10" s="1"/>
  <c r="M1710" i="10"/>
  <c r="L1710" i="10"/>
  <c r="K1710" i="10"/>
  <c r="J1710" i="10"/>
  <c r="I1710" i="10"/>
  <c r="H1710" i="10"/>
  <c r="AA1710" i="10" s="1"/>
  <c r="G1710" i="10"/>
  <c r="Z1710" i="10" s="1"/>
  <c r="F1710" i="10"/>
  <c r="Y1709" i="10"/>
  <c r="X1709" i="10"/>
  <c r="W1709" i="10"/>
  <c r="V1709" i="10"/>
  <c r="S1709" i="10"/>
  <c r="R1709" i="10"/>
  <c r="Q1709" i="10"/>
  <c r="AD1709" i="10" s="1"/>
  <c r="P1709" i="10"/>
  <c r="O1709" i="10"/>
  <c r="N1709" i="10"/>
  <c r="AB1709" i="10" s="1"/>
  <c r="M1709" i="10"/>
  <c r="L1709" i="10"/>
  <c r="K1709" i="10"/>
  <c r="J1709" i="10"/>
  <c r="I1709" i="10"/>
  <c r="H1709" i="10"/>
  <c r="AA1709" i="10" s="1"/>
  <c r="G1709" i="10"/>
  <c r="Z1709" i="10" s="1"/>
  <c r="F1709" i="10"/>
  <c r="Y1708" i="10"/>
  <c r="X1708" i="10"/>
  <c r="W1708" i="10"/>
  <c r="V1708" i="10"/>
  <c r="S1708" i="10"/>
  <c r="R1708" i="10"/>
  <c r="Q1708" i="10"/>
  <c r="AD1708" i="10" s="1"/>
  <c r="P1708" i="10"/>
  <c r="O1708" i="10"/>
  <c r="N1708" i="10"/>
  <c r="AB1708" i="10" s="1"/>
  <c r="M1708" i="10"/>
  <c r="L1708" i="10"/>
  <c r="K1708" i="10"/>
  <c r="J1708" i="10"/>
  <c r="I1708" i="10"/>
  <c r="H1708" i="10"/>
  <c r="AA1708" i="10" s="1"/>
  <c r="G1708" i="10"/>
  <c r="Z1708" i="10" s="1"/>
  <c r="F1708" i="10"/>
  <c r="Y1707" i="10"/>
  <c r="X1707" i="10"/>
  <c r="W1707" i="10"/>
  <c r="V1707" i="10"/>
  <c r="S1707" i="10"/>
  <c r="R1707" i="10"/>
  <c r="Q1707" i="10"/>
  <c r="AD1707" i="10" s="1"/>
  <c r="P1707" i="10"/>
  <c r="O1707" i="10"/>
  <c r="N1707" i="10"/>
  <c r="AB1707" i="10" s="1"/>
  <c r="M1707" i="10"/>
  <c r="L1707" i="10"/>
  <c r="K1707" i="10"/>
  <c r="J1707" i="10"/>
  <c r="I1707" i="10"/>
  <c r="H1707" i="10"/>
  <c r="AA1707" i="10" s="1"/>
  <c r="G1707" i="10"/>
  <c r="Z1707" i="10" s="1"/>
  <c r="F1707" i="10"/>
  <c r="Y1706" i="10"/>
  <c r="X1706" i="10"/>
  <c r="W1706" i="10"/>
  <c r="V1706" i="10"/>
  <c r="S1706" i="10"/>
  <c r="R1706" i="10"/>
  <c r="Q1706" i="10"/>
  <c r="AD1706" i="10" s="1"/>
  <c r="P1706" i="10"/>
  <c r="O1706" i="10"/>
  <c r="N1706" i="10"/>
  <c r="AB1706" i="10" s="1"/>
  <c r="M1706" i="10"/>
  <c r="L1706" i="10"/>
  <c r="K1706" i="10"/>
  <c r="J1706" i="10"/>
  <c r="I1706" i="10"/>
  <c r="H1706" i="10"/>
  <c r="AA1706" i="10" s="1"/>
  <c r="G1706" i="10"/>
  <c r="Z1706" i="10" s="1"/>
  <c r="F1706" i="10"/>
  <c r="Y1705" i="10"/>
  <c r="X1705" i="10"/>
  <c r="W1705" i="10"/>
  <c r="V1705" i="10"/>
  <c r="S1705" i="10"/>
  <c r="R1705" i="10"/>
  <c r="Q1705" i="10"/>
  <c r="AD1705" i="10" s="1"/>
  <c r="P1705" i="10"/>
  <c r="O1705" i="10"/>
  <c r="N1705" i="10"/>
  <c r="AB1705" i="10" s="1"/>
  <c r="M1705" i="10"/>
  <c r="L1705" i="10"/>
  <c r="K1705" i="10"/>
  <c r="J1705" i="10"/>
  <c r="I1705" i="10"/>
  <c r="H1705" i="10"/>
  <c r="AA1705" i="10" s="1"/>
  <c r="G1705" i="10"/>
  <c r="Z1705" i="10" s="1"/>
  <c r="F1705" i="10"/>
  <c r="Y1704" i="10"/>
  <c r="X1704" i="10"/>
  <c r="W1704" i="10"/>
  <c r="V1704" i="10"/>
  <c r="S1704" i="10"/>
  <c r="R1704" i="10"/>
  <c r="Q1704" i="10"/>
  <c r="AD1704" i="10" s="1"/>
  <c r="P1704" i="10"/>
  <c r="O1704" i="10"/>
  <c r="N1704" i="10"/>
  <c r="AB1704" i="10" s="1"/>
  <c r="M1704" i="10"/>
  <c r="L1704" i="10"/>
  <c r="K1704" i="10"/>
  <c r="J1704" i="10"/>
  <c r="I1704" i="10"/>
  <c r="H1704" i="10"/>
  <c r="AA1704" i="10" s="1"/>
  <c r="G1704" i="10"/>
  <c r="Z1704" i="10" s="1"/>
  <c r="F1704" i="10"/>
  <c r="Y1703" i="10"/>
  <c r="X1703" i="10"/>
  <c r="W1703" i="10"/>
  <c r="V1703" i="10"/>
  <c r="S1703" i="10"/>
  <c r="R1703" i="10"/>
  <c r="Q1703" i="10"/>
  <c r="AD1703" i="10" s="1"/>
  <c r="P1703" i="10"/>
  <c r="O1703" i="10"/>
  <c r="N1703" i="10"/>
  <c r="AB1703" i="10" s="1"/>
  <c r="M1703" i="10"/>
  <c r="L1703" i="10"/>
  <c r="K1703" i="10"/>
  <c r="J1703" i="10"/>
  <c r="I1703" i="10"/>
  <c r="H1703" i="10"/>
  <c r="AA1703" i="10" s="1"/>
  <c r="G1703" i="10"/>
  <c r="Z1703" i="10" s="1"/>
  <c r="F1703" i="10"/>
  <c r="Y1702" i="10"/>
  <c r="X1702" i="10"/>
  <c r="W1702" i="10"/>
  <c r="V1702" i="10"/>
  <c r="S1702" i="10"/>
  <c r="R1702" i="10"/>
  <c r="Q1702" i="10"/>
  <c r="AD1702" i="10" s="1"/>
  <c r="P1702" i="10"/>
  <c r="O1702" i="10"/>
  <c r="N1702" i="10"/>
  <c r="AB1702" i="10" s="1"/>
  <c r="M1702" i="10"/>
  <c r="L1702" i="10"/>
  <c r="K1702" i="10"/>
  <c r="J1702" i="10"/>
  <c r="I1702" i="10"/>
  <c r="H1702" i="10"/>
  <c r="AA1702" i="10" s="1"/>
  <c r="G1702" i="10"/>
  <c r="Z1702" i="10" s="1"/>
  <c r="F1702" i="10"/>
  <c r="Y1701" i="10"/>
  <c r="X1701" i="10"/>
  <c r="W1701" i="10"/>
  <c r="V1701" i="10"/>
  <c r="S1701" i="10"/>
  <c r="R1701" i="10"/>
  <c r="Q1701" i="10"/>
  <c r="AD1701" i="10" s="1"/>
  <c r="P1701" i="10"/>
  <c r="O1701" i="10"/>
  <c r="N1701" i="10"/>
  <c r="AB1701" i="10" s="1"/>
  <c r="M1701" i="10"/>
  <c r="L1701" i="10"/>
  <c r="K1701" i="10"/>
  <c r="J1701" i="10"/>
  <c r="I1701" i="10"/>
  <c r="H1701" i="10"/>
  <c r="AA1701" i="10" s="1"/>
  <c r="G1701" i="10"/>
  <c r="Z1701" i="10" s="1"/>
  <c r="F1701" i="10"/>
  <c r="Y1700" i="10"/>
  <c r="X1700" i="10"/>
  <c r="W1700" i="10"/>
  <c r="V1700" i="10"/>
  <c r="S1700" i="10"/>
  <c r="R1700" i="10"/>
  <c r="Q1700" i="10"/>
  <c r="AD1700" i="10" s="1"/>
  <c r="P1700" i="10"/>
  <c r="O1700" i="10"/>
  <c r="N1700" i="10"/>
  <c r="AB1700" i="10" s="1"/>
  <c r="M1700" i="10"/>
  <c r="L1700" i="10"/>
  <c r="K1700" i="10"/>
  <c r="J1700" i="10"/>
  <c r="I1700" i="10"/>
  <c r="H1700" i="10"/>
  <c r="AA1700" i="10" s="1"/>
  <c r="G1700" i="10"/>
  <c r="Z1700" i="10" s="1"/>
  <c r="F1700" i="10"/>
  <c r="Y1699" i="10"/>
  <c r="X1699" i="10"/>
  <c r="W1699" i="10"/>
  <c r="V1699" i="10"/>
  <c r="S1699" i="10"/>
  <c r="R1699" i="10"/>
  <c r="Q1699" i="10"/>
  <c r="AD1699" i="10" s="1"/>
  <c r="P1699" i="10"/>
  <c r="O1699" i="10"/>
  <c r="N1699" i="10"/>
  <c r="AB1699" i="10" s="1"/>
  <c r="M1699" i="10"/>
  <c r="L1699" i="10"/>
  <c r="K1699" i="10"/>
  <c r="J1699" i="10"/>
  <c r="I1699" i="10"/>
  <c r="H1699" i="10"/>
  <c r="AA1699" i="10" s="1"/>
  <c r="G1699" i="10"/>
  <c r="Z1699" i="10" s="1"/>
  <c r="F1699" i="10"/>
  <c r="Y1698" i="10"/>
  <c r="X1698" i="10"/>
  <c r="W1698" i="10"/>
  <c r="V1698" i="10"/>
  <c r="S1698" i="10"/>
  <c r="R1698" i="10"/>
  <c r="Q1698" i="10"/>
  <c r="AD1698" i="10" s="1"/>
  <c r="P1698" i="10"/>
  <c r="O1698" i="10"/>
  <c r="N1698" i="10"/>
  <c r="AB1698" i="10" s="1"/>
  <c r="M1698" i="10"/>
  <c r="L1698" i="10"/>
  <c r="K1698" i="10"/>
  <c r="J1698" i="10"/>
  <c r="I1698" i="10"/>
  <c r="H1698" i="10"/>
  <c r="AA1698" i="10" s="1"/>
  <c r="G1698" i="10"/>
  <c r="Z1698" i="10" s="1"/>
  <c r="F1698" i="10"/>
  <c r="Y1697" i="10"/>
  <c r="X1697" i="10"/>
  <c r="W1697" i="10"/>
  <c r="V1697" i="10"/>
  <c r="S1697" i="10"/>
  <c r="R1697" i="10"/>
  <c r="Q1697" i="10"/>
  <c r="AD1697" i="10" s="1"/>
  <c r="P1697" i="10"/>
  <c r="O1697" i="10"/>
  <c r="N1697" i="10"/>
  <c r="AB1697" i="10" s="1"/>
  <c r="M1697" i="10"/>
  <c r="L1697" i="10"/>
  <c r="K1697" i="10"/>
  <c r="J1697" i="10"/>
  <c r="I1697" i="10"/>
  <c r="H1697" i="10"/>
  <c r="AA1697" i="10" s="1"/>
  <c r="G1697" i="10"/>
  <c r="Z1697" i="10" s="1"/>
  <c r="F1697" i="10"/>
  <c r="Y1696" i="10"/>
  <c r="X1696" i="10"/>
  <c r="W1696" i="10"/>
  <c r="V1696" i="10"/>
  <c r="S1696" i="10"/>
  <c r="R1696" i="10"/>
  <c r="Q1696" i="10"/>
  <c r="AD1696" i="10" s="1"/>
  <c r="P1696" i="10"/>
  <c r="O1696" i="10"/>
  <c r="N1696" i="10"/>
  <c r="AB1696" i="10" s="1"/>
  <c r="M1696" i="10"/>
  <c r="L1696" i="10"/>
  <c r="K1696" i="10"/>
  <c r="J1696" i="10"/>
  <c r="I1696" i="10"/>
  <c r="H1696" i="10"/>
  <c r="AA1696" i="10" s="1"/>
  <c r="G1696" i="10"/>
  <c r="Z1696" i="10" s="1"/>
  <c r="F1696" i="10"/>
  <c r="Y1695" i="10"/>
  <c r="X1695" i="10"/>
  <c r="W1695" i="10"/>
  <c r="V1695" i="10"/>
  <c r="S1695" i="10"/>
  <c r="R1695" i="10"/>
  <c r="Q1695" i="10"/>
  <c r="AD1695" i="10" s="1"/>
  <c r="P1695" i="10"/>
  <c r="O1695" i="10"/>
  <c r="N1695" i="10"/>
  <c r="AB1695" i="10" s="1"/>
  <c r="M1695" i="10"/>
  <c r="L1695" i="10"/>
  <c r="K1695" i="10"/>
  <c r="J1695" i="10"/>
  <c r="I1695" i="10"/>
  <c r="H1695" i="10"/>
  <c r="AA1695" i="10" s="1"/>
  <c r="G1695" i="10"/>
  <c r="Z1695" i="10" s="1"/>
  <c r="F1695" i="10"/>
  <c r="Y1694" i="10"/>
  <c r="X1694" i="10"/>
  <c r="W1694" i="10"/>
  <c r="V1694" i="10"/>
  <c r="S1694" i="10"/>
  <c r="R1694" i="10"/>
  <c r="Q1694" i="10"/>
  <c r="AD1694" i="10" s="1"/>
  <c r="P1694" i="10"/>
  <c r="O1694" i="10"/>
  <c r="N1694" i="10"/>
  <c r="AB1694" i="10" s="1"/>
  <c r="M1694" i="10"/>
  <c r="L1694" i="10"/>
  <c r="K1694" i="10"/>
  <c r="J1694" i="10"/>
  <c r="I1694" i="10"/>
  <c r="H1694" i="10"/>
  <c r="AA1694" i="10" s="1"/>
  <c r="G1694" i="10"/>
  <c r="Z1694" i="10" s="1"/>
  <c r="F1694" i="10"/>
  <c r="Y1693" i="10"/>
  <c r="X1693" i="10"/>
  <c r="W1693" i="10"/>
  <c r="V1693" i="10"/>
  <c r="S1693" i="10"/>
  <c r="R1693" i="10"/>
  <c r="Q1693" i="10"/>
  <c r="AD1693" i="10" s="1"/>
  <c r="P1693" i="10"/>
  <c r="O1693" i="10"/>
  <c r="N1693" i="10"/>
  <c r="AB1693" i="10" s="1"/>
  <c r="M1693" i="10"/>
  <c r="L1693" i="10"/>
  <c r="K1693" i="10"/>
  <c r="J1693" i="10"/>
  <c r="I1693" i="10"/>
  <c r="H1693" i="10"/>
  <c r="AA1693" i="10" s="1"/>
  <c r="G1693" i="10"/>
  <c r="Z1693" i="10" s="1"/>
  <c r="F1693" i="10"/>
  <c r="Y1692" i="10"/>
  <c r="X1692" i="10"/>
  <c r="W1692" i="10"/>
  <c r="V1692" i="10"/>
  <c r="S1692" i="10"/>
  <c r="R1692" i="10"/>
  <c r="Q1692" i="10"/>
  <c r="AD1692" i="10" s="1"/>
  <c r="P1692" i="10"/>
  <c r="O1692" i="10"/>
  <c r="N1692" i="10"/>
  <c r="AB1692" i="10" s="1"/>
  <c r="M1692" i="10"/>
  <c r="L1692" i="10"/>
  <c r="K1692" i="10"/>
  <c r="J1692" i="10"/>
  <c r="I1692" i="10"/>
  <c r="H1692" i="10"/>
  <c r="AA1692" i="10" s="1"/>
  <c r="G1692" i="10"/>
  <c r="Z1692" i="10" s="1"/>
  <c r="F1692" i="10"/>
  <c r="Y1691" i="10"/>
  <c r="X1691" i="10"/>
  <c r="W1691" i="10"/>
  <c r="V1691" i="10"/>
  <c r="S1691" i="10"/>
  <c r="R1691" i="10"/>
  <c r="Q1691" i="10"/>
  <c r="AD1691" i="10" s="1"/>
  <c r="P1691" i="10"/>
  <c r="O1691" i="10"/>
  <c r="N1691" i="10"/>
  <c r="AB1691" i="10" s="1"/>
  <c r="M1691" i="10"/>
  <c r="L1691" i="10"/>
  <c r="K1691" i="10"/>
  <c r="J1691" i="10"/>
  <c r="I1691" i="10"/>
  <c r="H1691" i="10"/>
  <c r="AA1691" i="10" s="1"/>
  <c r="G1691" i="10"/>
  <c r="Z1691" i="10" s="1"/>
  <c r="F1691" i="10"/>
  <c r="Y1690" i="10"/>
  <c r="X1690" i="10"/>
  <c r="W1690" i="10"/>
  <c r="V1690" i="10"/>
  <c r="S1690" i="10"/>
  <c r="R1690" i="10"/>
  <c r="Q1690" i="10"/>
  <c r="AD1690" i="10" s="1"/>
  <c r="P1690" i="10"/>
  <c r="O1690" i="10"/>
  <c r="N1690" i="10"/>
  <c r="AB1690" i="10" s="1"/>
  <c r="M1690" i="10"/>
  <c r="L1690" i="10"/>
  <c r="K1690" i="10"/>
  <c r="J1690" i="10"/>
  <c r="I1690" i="10"/>
  <c r="H1690" i="10"/>
  <c r="AA1690" i="10" s="1"/>
  <c r="G1690" i="10"/>
  <c r="Z1690" i="10" s="1"/>
  <c r="F1690" i="10"/>
  <c r="Y1689" i="10"/>
  <c r="X1689" i="10"/>
  <c r="W1689" i="10"/>
  <c r="V1689" i="10"/>
  <c r="S1689" i="10"/>
  <c r="R1689" i="10"/>
  <c r="Q1689" i="10"/>
  <c r="AD1689" i="10" s="1"/>
  <c r="P1689" i="10"/>
  <c r="O1689" i="10"/>
  <c r="N1689" i="10"/>
  <c r="AB1689" i="10" s="1"/>
  <c r="M1689" i="10"/>
  <c r="L1689" i="10"/>
  <c r="K1689" i="10"/>
  <c r="J1689" i="10"/>
  <c r="I1689" i="10"/>
  <c r="H1689" i="10"/>
  <c r="AA1689" i="10" s="1"/>
  <c r="G1689" i="10"/>
  <c r="Z1689" i="10" s="1"/>
  <c r="F1689" i="10"/>
  <c r="Y1688" i="10"/>
  <c r="X1688" i="10"/>
  <c r="W1688" i="10"/>
  <c r="V1688" i="10"/>
  <c r="S1688" i="10"/>
  <c r="R1688" i="10"/>
  <c r="Q1688" i="10"/>
  <c r="AD1688" i="10" s="1"/>
  <c r="P1688" i="10"/>
  <c r="O1688" i="10"/>
  <c r="N1688" i="10"/>
  <c r="AB1688" i="10" s="1"/>
  <c r="M1688" i="10"/>
  <c r="L1688" i="10"/>
  <c r="K1688" i="10"/>
  <c r="J1688" i="10"/>
  <c r="I1688" i="10"/>
  <c r="H1688" i="10"/>
  <c r="AA1688" i="10" s="1"/>
  <c r="G1688" i="10"/>
  <c r="Z1688" i="10" s="1"/>
  <c r="F1688" i="10"/>
  <c r="Y1687" i="10"/>
  <c r="X1687" i="10"/>
  <c r="W1687" i="10"/>
  <c r="V1687" i="10"/>
  <c r="S1687" i="10"/>
  <c r="R1687" i="10"/>
  <c r="Q1687" i="10"/>
  <c r="AD1687" i="10" s="1"/>
  <c r="P1687" i="10"/>
  <c r="O1687" i="10"/>
  <c r="N1687" i="10"/>
  <c r="AB1687" i="10" s="1"/>
  <c r="M1687" i="10"/>
  <c r="L1687" i="10"/>
  <c r="K1687" i="10"/>
  <c r="J1687" i="10"/>
  <c r="I1687" i="10"/>
  <c r="H1687" i="10"/>
  <c r="AA1687" i="10" s="1"/>
  <c r="G1687" i="10"/>
  <c r="Z1687" i="10" s="1"/>
  <c r="F1687" i="10"/>
  <c r="Y1686" i="10"/>
  <c r="X1686" i="10"/>
  <c r="W1686" i="10"/>
  <c r="V1686" i="10"/>
  <c r="S1686" i="10"/>
  <c r="R1686" i="10"/>
  <c r="Q1686" i="10"/>
  <c r="AD1686" i="10" s="1"/>
  <c r="P1686" i="10"/>
  <c r="O1686" i="10"/>
  <c r="N1686" i="10"/>
  <c r="AB1686" i="10" s="1"/>
  <c r="M1686" i="10"/>
  <c r="L1686" i="10"/>
  <c r="K1686" i="10"/>
  <c r="J1686" i="10"/>
  <c r="I1686" i="10"/>
  <c r="H1686" i="10"/>
  <c r="AA1686" i="10" s="1"/>
  <c r="G1686" i="10"/>
  <c r="Z1686" i="10" s="1"/>
  <c r="F1686" i="10"/>
  <c r="Y1685" i="10"/>
  <c r="X1685" i="10"/>
  <c r="W1685" i="10"/>
  <c r="V1685" i="10"/>
  <c r="S1685" i="10"/>
  <c r="R1685" i="10"/>
  <c r="Q1685" i="10"/>
  <c r="AD1685" i="10" s="1"/>
  <c r="P1685" i="10"/>
  <c r="O1685" i="10"/>
  <c r="N1685" i="10"/>
  <c r="AB1685" i="10" s="1"/>
  <c r="M1685" i="10"/>
  <c r="L1685" i="10"/>
  <c r="K1685" i="10"/>
  <c r="J1685" i="10"/>
  <c r="I1685" i="10"/>
  <c r="H1685" i="10"/>
  <c r="AA1685" i="10" s="1"/>
  <c r="G1685" i="10"/>
  <c r="Z1685" i="10" s="1"/>
  <c r="F1685" i="10"/>
  <c r="Y1684" i="10"/>
  <c r="X1684" i="10"/>
  <c r="W1684" i="10"/>
  <c r="V1684" i="10"/>
  <c r="S1684" i="10"/>
  <c r="R1684" i="10"/>
  <c r="Q1684" i="10"/>
  <c r="AD1684" i="10" s="1"/>
  <c r="P1684" i="10"/>
  <c r="O1684" i="10"/>
  <c r="N1684" i="10"/>
  <c r="AB1684" i="10" s="1"/>
  <c r="M1684" i="10"/>
  <c r="L1684" i="10"/>
  <c r="K1684" i="10"/>
  <c r="J1684" i="10"/>
  <c r="I1684" i="10"/>
  <c r="H1684" i="10"/>
  <c r="AA1684" i="10" s="1"/>
  <c r="G1684" i="10"/>
  <c r="Z1684" i="10" s="1"/>
  <c r="F1684" i="10"/>
  <c r="Y1683" i="10"/>
  <c r="X1683" i="10"/>
  <c r="W1683" i="10"/>
  <c r="V1683" i="10"/>
  <c r="S1683" i="10"/>
  <c r="R1683" i="10"/>
  <c r="Q1683" i="10"/>
  <c r="AD1683" i="10" s="1"/>
  <c r="P1683" i="10"/>
  <c r="O1683" i="10"/>
  <c r="N1683" i="10"/>
  <c r="AB1683" i="10" s="1"/>
  <c r="M1683" i="10"/>
  <c r="L1683" i="10"/>
  <c r="K1683" i="10"/>
  <c r="J1683" i="10"/>
  <c r="I1683" i="10"/>
  <c r="H1683" i="10"/>
  <c r="AA1683" i="10" s="1"/>
  <c r="G1683" i="10"/>
  <c r="Z1683" i="10" s="1"/>
  <c r="F1683" i="10"/>
  <c r="Y1682" i="10"/>
  <c r="X1682" i="10"/>
  <c r="W1682" i="10"/>
  <c r="V1682" i="10"/>
  <c r="S1682" i="10"/>
  <c r="R1682" i="10"/>
  <c r="Q1682" i="10"/>
  <c r="AD1682" i="10" s="1"/>
  <c r="P1682" i="10"/>
  <c r="O1682" i="10"/>
  <c r="N1682" i="10"/>
  <c r="AB1682" i="10" s="1"/>
  <c r="M1682" i="10"/>
  <c r="L1682" i="10"/>
  <c r="K1682" i="10"/>
  <c r="J1682" i="10"/>
  <c r="I1682" i="10"/>
  <c r="H1682" i="10"/>
  <c r="AA1682" i="10" s="1"/>
  <c r="G1682" i="10"/>
  <c r="Z1682" i="10" s="1"/>
  <c r="F1682" i="10"/>
  <c r="Y1681" i="10"/>
  <c r="X1681" i="10"/>
  <c r="W1681" i="10"/>
  <c r="V1681" i="10"/>
  <c r="S1681" i="10"/>
  <c r="R1681" i="10"/>
  <c r="Q1681" i="10"/>
  <c r="AD1681" i="10" s="1"/>
  <c r="P1681" i="10"/>
  <c r="O1681" i="10"/>
  <c r="N1681" i="10"/>
  <c r="AB1681" i="10" s="1"/>
  <c r="M1681" i="10"/>
  <c r="L1681" i="10"/>
  <c r="K1681" i="10"/>
  <c r="J1681" i="10"/>
  <c r="I1681" i="10"/>
  <c r="H1681" i="10"/>
  <c r="AA1681" i="10" s="1"/>
  <c r="G1681" i="10"/>
  <c r="Z1681" i="10" s="1"/>
  <c r="F1681" i="10"/>
  <c r="Y1680" i="10"/>
  <c r="X1680" i="10"/>
  <c r="W1680" i="10"/>
  <c r="V1680" i="10"/>
  <c r="S1680" i="10"/>
  <c r="R1680" i="10"/>
  <c r="Q1680" i="10"/>
  <c r="AD1680" i="10" s="1"/>
  <c r="P1680" i="10"/>
  <c r="O1680" i="10"/>
  <c r="N1680" i="10"/>
  <c r="AB1680" i="10" s="1"/>
  <c r="M1680" i="10"/>
  <c r="L1680" i="10"/>
  <c r="K1680" i="10"/>
  <c r="J1680" i="10"/>
  <c r="I1680" i="10"/>
  <c r="H1680" i="10"/>
  <c r="AA1680" i="10" s="1"/>
  <c r="G1680" i="10"/>
  <c r="Z1680" i="10" s="1"/>
  <c r="F1680" i="10"/>
  <c r="Y1679" i="10"/>
  <c r="X1679" i="10"/>
  <c r="W1679" i="10"/>
  <c r="V1679" i="10"/>
  <c r="S1679" i="10"/>
  <c r="R1679" i="10"/>
  <c r="Q1679" i="10"/>
  <c r="AD1679" i="10" s="1"/>
  <c r="P1679" i="10"/>
  <c r="O1679" i="10"/>
  <c r="N1679" i="10"/>
  <c r="AB1679" i="10" s="1"/>
  <c r="M1679" i="10"/>
  <c r="L1679" i="10"/>
  <c r="K1679" i="10"/>
  <c r="J1679" i="10"/>
  <c r="I1679" i="10"/>
  <c r="H1679" i="10"/>
  <c r="AA1679" i="10" s="1"/>
  <c r="G1679" i="10"/>
  <c r="Z1679" i="10" s="1"/>
  <c r="F1679" i="10"/>
  <c r="Y1678" i="10"/>
  <c r="X1678" i="10"/>
  <c r="W1678" i="10"/>
  <c r="V1678" i="10"/>
  <c r="S1678" i="10"/>
  <c r="R1678" i="10"/>
  <c r="Q1678" i="10"/>
  <c r="AD1678" i="10" s="1"/>
  <c r="P1678" i="10"/>
  <c r="O1678" i="10"/>
  <c r="N1678" i="10"/>
  <c r="AB1678" i="10" s="1"/>
  <c r="M1678" i="10"/>
  <c r="L1678" i="10"/>
  <c r="K1678" i="10"/>
  <c r="J1678" i="10"/>
  <c r="I1678" i="10"/>
  <c r="H1678" i="10"/>
  <c r="AA1678" i="10" s="1"/>
  <c r="G1678" i="10"/>
  <c r="Z1678" i="10" s="1"/>
  <c r="F1678" i="10"/>
  <c r="Y1677" i="10"/>
  <c r="X1677" i="10"/>
  <c r="W1677" i="10"/>
  <c r="V1677" i="10"/>
  <c r="S1677" i="10"/>
  <c r="R1677" i="10"/>
  <c r="Q1677" i="10"/>
  <c r="AD1677" i="10" s="1"/>
  <c r="P1677" i="10"/>
  <c r="O1677" i="10"/>
  <c r="N1677" i="10"/>
  <c r="AB1677" i="10" s="1"/>
  <c r="M1677" i="10"/>
  <c r="L1677" i="10"/>
  <c r="K1677" i="10"/>
  <c r="J1677" i="10"/>
  <c r="I1677" i="10"/>
  <c r="H1677" i="10"/>
  <c r="AA1677" i="10" s="1"/>
  <c r="G1677" i="10"/>
  <c r="Z1677" i="10" s="1"/>
  <c r="F1677" i="10"/>
  <c r="Y1676" i="10"/>
  <c r="X1676" i="10"/>
  <c r="W1676" i="10"/>
  <c r="V1676" i="10"/>
  <c r="S1676" i="10"/>
  <c r="R1676" i="10"/>
  <c r="Q1676" i="10"/>
  <c r="AD1676" i="10" s="1"/>
  <c r="P1676" i="10"/>
  <c r="O1676" i="10"/>
  <c r="N1676" i="10"/>
  <c r="AB1676" i="10" s="1"/>
  <c r="M1676" i="10"/>
  <c r="L1676" i="10"/>
  <c r="K1676" i="10"/>
  <c r="J1676" i="10"/>
  <c r="I1676" i="10"/>
  <c r="H1676" i="10"/>
  <c r="AA1676" i="10" s="1"/>
  <c r="G1676" i="10"/>
  <c r="Z1676" i="10" s="1"/>
  <c r="F1676" i="10"/>
  <c r="Y1675" i="10"/>
  <c r="X1675" i="10"/>
  <c r="W1675" i="10"/>
  <c r="V1675" i="10"/>
  <c r="S1675" i="10"/>
  <c r="R1675" i="10"/>
  <c r="Q1675" i="10"/>
  <c r="AD1675" i="10" s="1"/>
  <c r="P1675" i="10"/>
  <c r="O1675" i="10"/>
  <c r="N1675" i="10"/>
  <c r="AB1675" i="10" s="1"/>
  <c r="M1675" i="10"/>
  <c r="L1675" i="10"/>
  <c r="K1675" i="10"/>
  <c r="J1675" i="10"/>
  <c r="I1675" i="10"/>
  <c r="H1675" i="10"/>
  <c r="AA1675" i="10" s="1"/>
  <c r="G1675" i="10"/>
  <c r="Z1675" i="10" s="1"/>
  <c r="F1675" i="10"/>
  <c r="Y1674" i="10"/>
  <c r="X1674" i="10"/>
  <c r="W1674" i="10"/>
  <c r="V1674" i="10"/>
  <c r="S1674" i="10"/>
  <c r="R1674" i="10"/>
  <c r="Q1674" i="10"/>
  <c r="AD1674" i="10" s="1"/>
  <c r="P1674" i="10"/>
  <c r="O1674" i="10"/>
  <c r="N1674" i="10"/>
  <c r="AB1674" i="10" s="1"/>
  <c r="M1674" i="10"/>
  <c r="L1674" i="10"/>
  <c r="K1674" i="10"/>
  <c r="J1674" i="10"/>
  <c r="I1674" i="10"/>
  <c r="H1674" i="10"/>
  <c r="AA1674" i="10" s="1"/>
  <c r="G1674" i="10"/>
  <c r="Z1674" i="10" s="1"/>
  <c r="F1674" i="10"/>
  <c r="Y1673" i="10"/>
  <c r="X1673" i="10"/>
  <c r="W1673" i="10"/>
  <c r="V1673" i="10"/>
  <c r="S1673" i="10"/>
  <c r="R1673" i="10"/>
  <c r="Q1673" i="10"/>
  <c r="AD1673" i="10" s="1"/>
  <c r="P1673" i="10"/>
  <c r="O1673" i="10"/>
  <c r="N1673" i="10"/>
  <c r="AB1673" i="10" s="1"/>
  <c r="M1673" i="10"/>
  <c r="L1673" i="10"/>
  <c r="K1673" i="10"/>
  <c r="J1673" i="10"/>
  <c r="I1673" i="10"/>
  <c r="H1673" i="10"/>
  <c r="AA1673" i="10" s="1"/>
  <c r="G1673" i="10"/>
  <c r="Z1673" i="10" s="1"/>
  <c r="F1673" i="10"/>
  <c r="Y1672" i="10"/>
  <c r="X1672" i="10"/>
  <c r="W1672" i="10"/>
  <c r="V1672" i="10"/>
  <c r="S1672" i="10"/>
  <c r="R1672" i="10"/>
  <c r="Q1672" i="10"/>
  <c r="AD1672" i="10" s="1"/>
  <c r="P1672" i="10"/>
  <c r="O1672" i="10"/>
  <c r="N1672" i="10"/>
  <c r="AB1672" i="10" s="1"/>
  <c r="M1672" i="10"/>
  <c r="L1672" i="10"/>
  <c r="K1672" i="10"/>
  <c r="J1672" i="10"/>
  <c r="I1672" i="10"/>
  <c r="H1672" i="10"/>
  <c r="AA1672" i="10" s="1"/>
  <c r="G1672" i="10"/>
  <c r="Z1672" i="10" s="1"/>
  <c r="F1672" i="10"/>
  <c r="Y1671" i="10"/>
  <c r="X1671" i="10"/>
  <c r="W1671" i="10"/>
  <c r="V1671" i="10"/>
  <c r="S1671" i="10"/>
  <c r="R1671" i="10"/>
  <c r="Q1671" i="10"/>
  <c r="AD1671" i="10" s="1"/>
  <c r="P1671" i="10"/>
  <c r="O1671" i="10"/>
  <c r="N1671" i="10"/>
  <c r="AB1671" i="10" s="1"/>
  <c r="M1671" i="10"/>
  <c r="L1671" i="10"/>
  <c r="K1671" i="10"/>
  <c r="J1671" i="10"/>
  <c r="I1671" i="10"/>
  <c r="H1671" i="10"/>
  <c r="AA1671" i="10" s="1"/>
  <c r="G1671" i="10"/>
  <c r="Z1671" i="10" s="1"/>
  <c r="F1671" i="10"/>
  <c r="Y1670" i="10"/>
  <c r="X1670" i="10"/>
  <c r="W1670" i="10"/>
  <c r="V1670" i="10"/>
  <c r="S1670" i="10"/>
  <c r="R1670" i="10"/>
  <c r="Q1670" i="10"/>
  <c r="AD1670" i="10" s="1"/>
  <c r="P1670" i="10"/>
  <c r="O1670" i="10"/>
  <c r="N1670" i="10"/>
  <c r="AB1670" i="10" s="1"/>
  <c r="M1670" i="10"/>
  <c r="L1670" i="10"/>
  <c r="K1670" i="10"/>
  <c r="J1670" i="10"/>
  <c r="I1670" i="10"/>
  <c r="H1670" i="10"/>
  <c r="AA1670" i="10" s="1"/>
  <c r="G1670" i="10"/>
  <c r="Z1670" i="10" s="1"/>
  <c r="F1670" i="10"/>
  <c r="Y1669" i="10"/>
  <c r="X1669" i="10"/>
  <c r="W1669" i="10"/>
  <c r="V1669" i="10"/>
  <c r="S1669" i="10"/>
  <c r="R1669" i="10"/>
  <c r="Q1669" i="10"/>
  <c r="AD1669" i="10" s="1"/>
  <c r="P1669" i="10"/>
  <c r="O1669" i="10"/>
  <c r="N1669" i="10"/>
  <c r="AB1669" i="10" s="1"/>
  <c r="M1669" i="10"/>
  <c r="L1669" i="10"/>
  <c r="K1669" i="10"/>
  <c r="J1669" i="10"/>
  <c r="I1669" i="10"/>
  <c r="H1669" i="10"/>
  <c r="AA1669" i="10" s="1"/>
  <c r="G1669" i="10"/>
  <c r="Z1669" i="10" s="1"/>
  <c r="F1669" i="10"/>
  <c r="Y1668" i="10"/>
  <c r="X1668" i="10"/>
  <c r="W1668" i="10"/>
  <c r="V1668" i="10"/>
  <c r="S1668" i="10"/>
  <c r="R1668" i="10"/>
  <c r="Q1668" i="10"/>
  <c r="AD1668" i="10" s="1"/>
  <c r="P1668" i="10"/>
  <c r="O1668" i="10"/>
  <c r="N1668" i="10"/>
  <c r="AB1668" i="10" s="1"/>
  <c r="M1668" i="10"/>
  <c r="L1668" i="10"/>
  <c r="K1668" i="10"/>
  <c r="J1668" i="10"/>
  <c r="I1668" i="10"/>
  <c r="H1668" i="10"/>
  <c r="AA1668" i="10" s="1"/>
  <c r="G1668" i="10"/>
  <c r="Z1668" i="10" s="1"/>
  <c r="F1668" i="10"/>
  <c r="Y1667" i="10"/>
  <c r="X1667" i="10"/>
  <c r="W1667" i="10"/>
  <c r="V1667" i="10"/>
  <c r="S1667" i="10"/>
  <c r="R1667" i="10"/>
  <c r="Q1667" i="10"/>
  <c r="AD1667" i="10" s="1"/>
  <c r="P1667" i="10"/>
  <c r="O1667" i="10"/>
  <c r="N1667" i="10"/>
  <c r="AB1667" i="10" s="1"/>
  <c r="M1667" i="10"/>
  <c r="L1667" i="10"/>
  <c r="K1667" i="10"/>
  <c r="J1667" i="10"/>
  <c r="I1667" i="10"/>
  <c r="H1667" i="10"/>
  <c r="AA1667" i="10" s="1"/>
  <c r="G1667" i="10"/>
  <c r="Z1667" i="10" s="1"/>
  <c r="F1667" i="10"/>
  <c r="Y1666" i="10"/>
  <c r="X1666" i="10"/>
  <c r="W1666" i="10"/>
  <c r="V1666" i="10"/>
  <c r="S1666" i="10"/>
  <c r="R1666" i="10"/>
  <c r="Q1666" i="10"/>
  <c r="AD1666" i="10" s="1"/>
  <c r="P1666" i="10"/>
  <c r="O1666" i="10"/>
  <c r="N1666" i="10"/>
  <c r="AB1666" i="10" s="1"/>
  <c r="M1666" i="10"/>
  <c r="L1666" i="10"/>
  <c r="K1666" i="10"/>
  <c r="J1666" i="10"/>
  <c r="I1666" i="10"/>
  <c r="H1666" i="10"/>
  <c r="AA1666" i="10" s="1"/>
  <c r="G1666" i="10"/>
  <c r="Z1666" i="10" s="1"/>
  <c r="F1666" i="10"/>
  <c r="Y1665" i="10"/>
  <c r="X1665" i="10"/>
  <c r="W1665" i="10"/>
  <c r="V1665" i="10"/>
  <c r="S1665" i="10"/>
  <c r="R1665" i="10"/>
  <c r="Q1665" i="10"/>
  <c r="AD1665" i="10" s="1"/>
  <c r="P1665" i="10"/>
  <c r="O1665" i="10"/>
  <c r="N1665" i="10"/>
  <c r="AB1665" i="10" s="1"/>
  <c r="M1665" i="10"/>
  <c r="L1665" i="10"/>
  <c r="K1665" i="10"/>
  <c r="J1665" i="10"/>
  <c r="I1665" i="10"/>
  <c r="H1665" i="10"/>
  <c r="AA1665" i="10" s="1"/>
  <c r="G1665" i="10"/>
  <c r="Z1665" i="10" s="1"/>
  <c r="F1665" i="10"/>
  <c r="Y1664" i="10"/>
  <c r="X1664" i="10"/>
  <c r="W1664" i="10"/>
  <c r="V1664" i="10"/>
  <c r="S1664" i="10"/>
  <c r="R1664" i="10"/>
  <c r="Q1664" i="10"/>
  <c r="AD1664" i="10" s="1"/>
  <c r="P1664" i="10"/>
  <c r="O1664" i="10"/>
  <c r="N1664" i="10"/>
  <c r="AB1664" i="10" s="1"/>
  <c r="M1664" i="10"/>
  <c r="L1664" i="10"/>
  <c r="K1664" i="10"/>
  <c r="J1664" i="10"/>
  <c r="I1664" i="10"/>
  <c r="H1664" i="10"/>
  <c r="AA1664" i="10" s="1"/>
  <c r="G1664" i="10"/>
  <c r="Z1664" i="10" s="1"/>
  <c r="F1664" i="10"/>
  <c r="Y1663" i="10"/>
  <c r="X1663" i="10"/>
  <c r="W1663" i="10"/>
  <c r="V1663" i="10"/>
  <c r="S1663" i="10"/>
  <c r="R1663" i="10"/>
  <c r="Q1663" i="10"/>
  <c r="AD1663" i="10" s="1"/>
  <c r="P1663" i="10"/>
  <c r="O1663" i="10"/>
  <c r="N1663" i="10"/>
  <c r="AB1663" i="10" s="1"/>
  <c r="M1663" i="10"/>
  <c r="L1663" i="10"/>
  <c r="K1663" i="10"/>
  <c r="J1663" i="10"/>
  <c r="I1663" i="10"/>
  <c r="H1663" i="10"/>
  <c r="AA1663" i="10" s="1"/>
  <c r="G1663" i="10"/>
  <c r="Z1663" i="10" s="1"/>
  <c r="F1663" i="10"/>
  <c r="Y1662" i="10"/>
  <c r="X1662" i="10"/>
  <c r="W1662" i="10"/>
  <c r="V1662" i="10"/>
  <c r="S1662" i="10"/>
  <c r="R1662" i="10"/>
  <c r="Q1662" i="10"/>
  <c r="AD1662" i="10" s="1"/>
  <c r="P1662" i="10"/>
  <c r="O1662" i="10"/>
  <c r="N1662" i="10"/>
  <c r="AB1662" i="10" s="1"/>
  <c r="M1662" i="10"/>
  <c r="L1662" i="10"/>
  <c r="K1662" i="10"/>
  <c r="J1662" i="10"/>
  <c r="I1662" i="10"/>
  <c r="H1662" i="10"/>
  <c r="AA1662" i="10" s="1"/>
  <c r="G1662" i="10"/>
  <c r="Z1662" i="10" s="1"/>
  <c r="F1662" i="10"/>
  <c r="Y1661" i="10"/>
  <c r="X1661" i="10"/>
  <c r="W1661" i="10"/>
  <c r="V1661" i="10"/>
  <c r="S1661" i="10"/>
  <c r="R1661" i="10"/>
  <c r="Q1661" i="10"/>
  <c r="AD1661" i="10" s="1"/>
  <c r="P1661" i="10"/>
  <c r="O1661" i="10"/>
  <c r="N1661" i="10"/>
  <c r="AB1661" i="10" s="1"/>
  <c r="M1661" i="10"/>
  <c r="L1661" i="10"/>
  <c r="K1661" i="10"/>
  <c r="J1661" i="10"/>
  <c r="I1661" i="10"/>
  <c r="H1661" i="10"/>
  <c r="AA1661" i="10" s="1"/>
  <c r="G1661" i="10"/>
  <c r="Z1661" i="10" s="1"/>
  <c r="F1661" i="10"/>
  <c r="Y1660" i="10"/>
  <c r="X1660" i="10"/>
  <c r="W1660" i="10"/>
  <c r="V1660" i="10"/>
  <c r="S1660" i="10"/>
  <c r="R1660" i="10"/>
  <c r="Q1660" i="10"/>
  <c r="AD1660" i="10" s="1"/>
  <c r="P1660" i="10"/>
  <c r="O1660" i="10"/>
  <c r="N1660" i="10"/>
  <c r="AB1660" i="10" s="1"/>
  <c r="M1660" i="10"/>
  <c r="L1660" i="10"/>
  <c r="K1660" i="10"/>
  <c r="J1660" i="10"/>
  <c r="I1660" i="10"/>
  <c r="H1660" i="10"/>
  <c r="AA1660" i="10" s="1"/>
  <c r="G1660" i="10"/>
  <c r="Z1660" i="10" s="1"/>
  <c r="F1660" i="10"/>
  <c r="Y1659" i="10"/>
  <c r="X1659" i="10"/>
  <c r="W1659" i="10"/>
  <c r="V1659" i="10"/>
  <c r="S1659" i="10"/>
  <c r="R1659" i="10"/>
  <c r="Q1659" i="10"/>
  <c r="AD1659" i="10" s="1"/>
  <c r="P1659" i="10"/>
  <c r="O1659" i="10"/>
  <c r="N1659" i="10"/>
  <c r="AB1659" i="10" s="1"/>
  <c r="M1659" i="10"/>
  <c r="L1659" i="10"/>
  <c r="K1659" i="10"/>
  <c r="J1659" i="10"/>
  <c r="I1659" i="10"/>
  <c r="H1659" i="10"/>
  <c r="AA1659" i="10" s="1"/>
  <c r="G1659" i="10"/>
  <c r="Z1659" i="10" s="1"/>
  <c r="F1659" i="10"/>
  <c r="Y1658" i="10"/>
  <c r="X1658" i="10"/>
  <c r="W1658" i="10"/>
  <c r="V1658" i="10"/>
  <c r="S1658" i="10"/>
  <c r="R1658" i="10"/>
  <c r="Q1658" i="10"/>
  <c r="AD1658" i="10" s="1"/>
  <c r="P1658" i="10"/>
  <c r="O1658" i="10"/>
  <c r="N1658" i="10"/>
  <c r="AB1658" i="10" s="1"/>
  <c r="M1658" i="10"/>
  <c r="L1658" i="10"/>
  <c r="K1658" i="10"/>
  <c r="J1658" i="10"/>
  <c r="I1658" i="10"/>
  <c r="H1658" i="10"/>
  <c r="AA1658" i="10" s="1"/>
  <c r="G1658" i="10"/>
  <c r="Z1658" i="10" s="1"/>
  <c r="F1658" i="10"/>
  <c r="Y1657" i="10"/>
  <c r="X1657" i="10"/>
  <c r="W1657" i="10"/>
  <c r="V1657" i="10"/>
  <c r="S1657" i="10"/>
  <c r="R1657" i="10"/>
  <c r="Q1657" i="10"/>
  <c r="AD1657" i="10" s="1"/>
  <c r="P1657" i="10"/>
  <c r="O1657" i="10"/>
  <c r="N1657" i="10"/>
  <c r="AB1657" i="10" s="1"/>
  <c r="M1657" i="10"/>
  <c r="L1657" i="10"/>
  <c r="K1657" i="10"/>
  <c r="J1657" i="10"/>
  <c r="I1657" i="10"/>
  <c r="H1657" i="10"/>
  <c r="AA1657" i="10" s="1"/>
  <c r="G1657" i="10"/>
  <c r="Z1657" i="10" s="1"/>
  <c r="F1657" i="10"/>
  <c r="Y1656" i="10"/>
  <c r="X1656" i="10"/>
  <c r="W1656" i="10"/>
  <c r="V1656" i="10"/>
  <c r="S1656" i="10"/>
  <c r="R1656" i="10"/>
  <c r="Q1656" i="10"/>
  <c r="AD1656" i="10" s="1"/>
  <c r="P1656" i="10"/>
  <c r="O1656" i="10"/>
  <c r="N1656" i="10"/>
  <c r="AB1656" i="10" s="1"/>
  <c r="M1656" i="10"/>
  <c r="L1656" i="10"/>
  <c r="K1656" i="10"/>
  <c r="J1656" i="10"/>
  <c r="I1656" i="10"/>
  <c r="H1656" i="10"/>
  <c r="AA1656" i="10" s="1"/>
  <c r="G1656" i="10"/>
  <c r="Z1656" i="10" s="1"/>
  <c r="F1656" i="10"/>
  <c r="Y1655" i="10"/>
  <c r="X1655" i="10"/>
  <c r="W1655" i="10"/>
  <c r="V1655" i="10"/>
  <c r="S1655" i="10"/>
  <c r="R1655" i="10"/>
  <c r="Q1655" i="10"/>
  <c r="AD1655" i="10" s="1"/>
  <c r="P1655" i="10"/>
  <c r="O1655" i="10"/>
  <c r="N1655" i="10"/>
  <c r="AB1655" i="10" s="1"/>
  <c r="M1655" i="10"/>
  <c r="L1655" i="10"/>
  <c r="K1655" i="10"/>
  <c r="J1655" i="10"/>
  <c r="I1655" i="10"/>
  <c r="H1655" i="10"/>
  <c r="AA1655" i="10" s="1"/>
  <c r="G1655" i="10"/>
  <c r="Z1655" i="10" s="1"/>
  <c r="F1655" i="10"/>
  <c r="Y1654" i="10"/>
  <c r="X1654" i="10"/>
  <c r="W1654" i="10"/>
  <c r="V1654" i="10"/>
  <c r="S1654" i="10"/>
  <c r="R1654" i="10"/>
  <c r="Q1654" i="10"/>
  <c r="AD1654" i="10" s="1"/>
  <c r="P1654" i="10"/>
  <c r="O1654" i="10"/>
  <c r="N1654" i="10"/>
  <c r="AB1654" i="10" s="1"/>
  <c r="M1654" i="10"/>
  <c r="L1654" i="10"/>
  <c r="K1654" i="10"/>
  <c r="J1654" i="10"/>
  <c r="I1654" i="10"/>
  <c r="H1654" i="10"/>
  <c r="AA1654" i="10" s="1"/>
  <c r="G1654" i="10"/>
  <c r="Z1654" i="10" s="1"/>
  <c r="F1654" i="10"/>
  <c r="Y1653" i="10"/>
  <c r="X1653" i="10"/>
  <c r="W1653" i="10"/>
  <c r="V1653" i="10"/>
  <c r="S1653" i="10"/>
  <c r="R1653" i="10"/>
  <c r="Q1653" i="10"/>
  <c r="AD1653" i="10" s="1"/>
  <c r="P1653" i="10"/>
  <c r="O1653" i="10"/>
  <c r="N1653" i="10"/>
  <c r="AB1653" i="10" s="1"/>
  <c r="M1653" i="10"/>
  <c r="L1653" i="10"/>
  <c r="K1653" i="10"/>
  <c r="J1653" i="10"/>
  <c r="I1653" i="10"/>
  <c r="H1653" i="10"/>
  <c r="AA1653" i="10" s="1"/>
  <c r="G1653" i="10"/>
  <c r="Z1653" i="10" s="1"/>
  <c r="F1653" i="10"/>
  <c r="Y1652" i="10"/>
  <c r="X1652" i="10"/>
  <c r="W1652" i="10"/>
  <c r="V1652" i="10"/>
  <c r="S1652" i="10"/>
  <c r="R1652" i="10"/>
  <c r="Q1652" i="10"/>
  <c r="AD1652" i="10" s="1"/>
  <c r="P1652" i="10"/>
  <c r="O1652" i="10"/>
  <c r="N1652" i="10"/>
  <c r="AB1652" i="10" s="1"/>
  <c r="M1652" i="10"/>
  <c r="L1652" i="10"/>
  <c r="K1652" i="10"/>
  <c r="J1652" i="10"/>
  <c r="I1652" i="10"/>
  <c r="H1652" i="10"/>
  <c r="AA1652" i="10" s="1"/>
  <c r="G1652" i="10"/>
  <c r="Z1652" i="10" s="1"/>
  <c r="F1652" i="10"/>
  <c r="Y1651" i="10"/>
  <c r="X1651" i="10"/>
  <c r="W1651" i="10"/>
  <c r="V1651" i="10"/>
  <c r="S1651" i="10"/>
  <c r="R1651" i="10"/>
  <c r="Q1651" i="10"/>
  <c r="AD1651" i="10" s="1"/>
  <c r="P1651" i="10"/>
  <c r="O1651" i="10"/>
  <c r="N1651" i="10"/>
  <c r="AB1651" i="10" s="1"/>
  <c r="M1651" i="10"/>
  <c r="L1651" i="10"/>
  <c r="K1651" i="10"/>
  <c r="J1651" i="10"/>
  <c r="I1651" i="10"/>
  <c r="H1651" i="10"/>
  <c r="AA1651" i="10" s="1"/>
  <c r="G1651" i="10"/>
  <c r="Z1651" i="10" s="1"/>
  <c r="F1651" i="10"/>
  <c r="Y1650" i="10"/>
  <c r="X1650" i="10"/>
  <c r="W1650" i="10"/>
  <c r="V1650" i="10"/>
  <c r="S1650" i="10"/>
  <c r="R1650" i="10"/>
  <c r="Q1650" i="10"/>
  <c r="AD1650" i="10" s="1"/>
  <c r="P1650" i="10"/>
  <c r="O1650" i="10"/>
  <c r="N1650" i="10"/>
  <c r="AB1650" i="10" s="1"/>
  <c r="M1650" i="10"/>
  <c r="L1650" i="10"/>
  <c r="K1650" i="10"/>
  <c r="J1650" i="10"/>
  <c r="I1650" i="10"/>
  <c r="H1650" i="10"/>
  <c r="AA1650" i="10" s="1"/>
  <c r="G1650" i="10"/>
  <c r="Z1650" i="10" s="1"/>
  <c r="F1650" i="10"/>
  <c r="Y1649" i="10"/>
  <c r="X1649" i="10"/>
  <c r="W1649" i="10"/>
  <c r="V1649" i="10"/>
  <c r="S1649" i="10"/>
  <c r="R1649" i="10"/>
  <c r="Q1649" i="10"/>
  <c r="AD1649" i="10" s="1"/>
  <c r="P1649" i="10"/>
  <c r="O1649" i="10"/>
  <c r="N1649" i="10"/>
  <c r="AB1649" i="10" s="1"/>
  <c r="M1649" i="10"/>
  <c r="L1649" i="10"/>
  <c r="K1649" i="10"/>
  <c r="J1649" i="10"/>
  <c r="I1649" i="10"/>
  <c r="H1649" i="10"/>
  <c r="AA1649" i="10" s="1"/>
  <c r="G1649" i="10"/>
  <c r="Z1649" i="10" s="1"/>
  <c r="F1649" i="10"/>
  <c r="Y1648" i="10"/>
  <c r="X1648" i="10"/>
  <c r="W1648" i="10"/>
  <c r="V1648" i="10"/>
  <c r="S1648" i="10"/>
  <c r="R1648" i="10"/>
  <c r="Q1648" i="10"/>
  <c r="AD1648" i="10" s="1"/>
  <c r="P1648" i="10"/>
  <c r="O1648" i="10"/>
  <c r="N1648" i="10"/>
  <c r="AB1648" i="10" s="1"/>
  <c r="M1648" i="10"/>
  <c r="L1648" i="10"/>
  <c r="K1648" i="10"/>
  <c r="J1648" i="10"/>
  <c r="I1648" i="10"/>
  <c r="H1648" i="10"/>
  <c r="AA1648" i="10" s="1"/>
  <c r="G1648" i="10"/>
  <c r="Z1648" i="10" s="1"/>
  <c r="F1648" i="10"/>
  <c r="Y1647" i="10"/>
  <c r="X1647" i="10"/>
  <c r="W1647" i="10"/>
  <c r="V1647" i="10"/>
  <c r="S1647" i="10"/>
  <c r="R1647" i="10"/>
  <c r="Q1647" i="10"/>
  <c r="AD1647" i="10" s="1"/>
  <c r="P1647" i="10"/>
  <c r="O1647" i="10"/>
  <c r="N1647" i="10"/>
  <c r="AB1647" i="10" s="1"/>
  <c r="M1647" i="10"/>
  <c r="L1647" i="10"/>
  <c r="K1647" i="10"/>
  <c r="J1647" i="10"/>
  <c r="I1647" i="10"/>
  <c r="H1647" i="10"/>
  <c r="AA1647" i="10" s="1"/>
  <c r="G1647" i="10"/>
  <c r="Z1647" i="10" s="1"/>
  <c r="F1647" i="10"/>
  <c r="Y1646" i="10"/>
  <c r="X1646" i="10"/>
  <c r="W1646" i="10"/>
  <c r="V1646" i="10"/>
  <c r="S1646" i="10"/>
  <c r="R1646" i="10"/>
  <c r="Q1646" i="10"/>
  <c r="AD1646" i="10" s="1"/>
  <c r="P1646" i="10"/>
  <c r="O1646" i="10"/>
  <c r="N1646" i="10"/>
  <c r="AB1646" i="10" s="1"/>
  <c r="M1646" i="10"/>
  <c r="L1646" i="10"/>
  <c r="K1646" i="10"/>
  <c r="J1646" i="10"/>
  <c r="I1646" i="10"/>
  <c r="H1646" i="10"/>
  <c r="AA1646" i="10" s="1"/>
  <c r="G1646" i="10"/>
  <c r="Z1646" i="10" s="1"/>
  <c r="F1646" i="10"/>
  <c r="Y1645" i="10"/>
  <c r="X1645" i="10"/>
  <c r="W1645" i="10"/>
  <c r="V1645" i="10"/>
  <c r="S1645" i="10"/>
  <c r="R1645" i="10"/>
  <c r="Q1645" i="10"/>
  <c r="AD1645" i="10" s="1"/>
  <c r="P1645" i="10"/>
  <c r="O1645" i="10"/>
  <c r="N1645" i="10"/>
  <c r="AB1645" i="10" s="1"/>
  <c r="M1645" i="10"/>
  <c r="L1645" i="10"/>
  <c r="K1645" i="10"/>
  <c r="J1645" i="10"/>
  <c r="I1645" i="10"/>
  <c r="H1645" i="10"/>
  <c r="AA1645" i="10" s="1"/>
  <c r="G1645" i="10"/>
  <c r="Z1645" i="10" s="1"/>
  <c r="F1645" i="10"/>
  <c r="Y1644" i="10"/>
  <c r="X1644" i="10"/>
  <c r="W1644" i="10"/>
  <c r="V1644" i="10"/>
  <c r="S1644" i="10"/>
  <c r="R1644" i="10"/>
  <c r="Q1644" i="10"/>
  <c r="AD1644" i="10" s="1"/>
  <c r="P1644" i="10"/>
  <c r="O1644" i="10"/>
  <c r="N1644" i="10"/>
  <c r="AB1644" i="10" s="1"/>
  <c r="M1644" i="10"/>
  <c r="L1644" i="10"/>
  <c r="K1644" i="10"/>
  <c r="J1644" i="10"/>
  <c r="I1644" i="10"/>
  <c r="H1644" i="10"/>
  <c r="AA1644" i="10" s="1"/>
  <c r="G1644" i="10"/>
  <c r="Z1644" i="10" s="1"/>
  <c r="F1644" i="10"/>
  <c r="Y1643" i="10"/>
  <c r="X1643" i="10"/>
  <c r="W1643" i="10"/>
  <c r="V1643" i="10"/>
  <c r="S1643" i="10"/>
  <c r="R1643" i="10"/>
  <c r="Q1643" i="10"/>
  <c r="AD1643" i="10" s="1"/>
  <c r="P1643" i="10"/>
  <c r="O1643" i="10"/>
  <c r="N1643" i="10"/>
  <c r="AB1643" i="10" s="1"/>
  <c r="M1643" i="10"/>
  <c r="L1643" i="10"/>
  <c r="K1643" i="10"/>
  <c r="J1643" i="10"/>
  <c r="I1643" i="10"/>
  <c r="H1643" i="10"/>
  <c r="AA1643" i="10" s="1"/>
  <c r="G1643" i="10"/>
  <c r="Z1643" i="10" s="1"/>
  <c r="F1643" i="10"/>
  <c r="Y1642" i="10"/>
  <c r="X1642" i="10"/>
  <c r="W1642" i="10"/>
  <c r="V1642" i="10"/>
  <c r="S1642" i="10"/>
  <c r="R1642" i="10"/>
  <c r="Q1642" i="10"/>
  <c r="AD1642" i="10" s="1"/>
  <c r="P1642" i="10"/>
  <c r="O1642" i="10"/>
  <c r="N1642" i="10"/>
  <c r="AB1642" i="10" s="1"/>
  <c r="M1642" i="10"/>
  <c r="L1642" i="10"/>
  <c r="K1642" i="10"/>
  <c r="J1642" i="10"/>
  <c r="I1642" i="10"/>
  <c r="H1642" i="10"/>
  <c r="AA1642" i="10" s="1"/>
  <c r="G1642" i="10"/>
  <c r="Z1642" i="10" s="1"/>
  <c r="F1642" i="10"/>
  <c r="Y1641" i="10"/>
  <c r="X1641" i="10"/>
  <c r="W1641" i="10"/>
  <c r="V1641" i="10"/>
  <c r="S1641" i="10"/>
  <c r="R1641" i="10"/>
  <c r="Q1641" i="10"/>
  <c r="AD1641" i="10" s="1"/>
  <c r="P1641" i="10"/>
  <c r="O1641" i="10"/>
  <c r="N1641" i="10"/>
  <c r="AB1641" i="10" s="1"/>
  <c r="M1641" i="10"/>
  <c r="L1641" i="10"/>
  <c r="K1641" i="10"/>
  <c r="J1641" i="10"/>
  <c r="I1641" i="10"/>
  <c r="H1641" i="10"/>
  <c r="AA1641" i="10" s="1"/>
  <c r="G1641" i="10"/>
  <c r="Z1641" i="10" s="1"/>
  <c r="F1641" i="10"/>
  <c r="Y1640" i="10"/>
  <c r="X1640" i="10"/>
  <c r="W1640" i="10"/>
  <c r="V1640" i="10"/>
  <c r="S1640" i="10"/>
  <c r="R1640" i="10"/>
  <c r="Q1640" i="10"/>
  <c r="AD1640" i="10" s="1"/>
  <c r="P1640" i="10"/>
  <c r="O1640" i="10"/>
  <c r="N1640" i="10"/>
  <c r="AB1640" i="10" s="1"/>
  <c r="M1640" i="10"/>
  <c r="L1640" i="10"/>
  <c r="K1640" i="10"/>
  <c r="J1640" i="10"/>
  <c r="I1640" i="10"/>
  <c r="H1640" i="10"/>
  <c r="AA1640" i="10" s="1"/>
  <c r="G1640" i="10"/>
  <c r="Z1640" i="10" s="1"/>
  <c r="F1640" i="10"/>
  <c r="Y1639" i="10"/>
  <c r="X1639" i="10"/>
  <c r="W1639" i="10"/>
  <c r="V1639" i="10"/>
  <c r="S1639" i="10"/>
  <c r="R1639" i="10"/>
  <c r="Q1639" i="10"/>
  <c r="AD1639" i="10" s="1"/>
  <c r="P1639" i="10"/>
  <c r="O1639" i="10"/>
  <c r="N1639" i="10"/>
  <c r="AB1639" i="10" s="1"/>
  <c r="M1639" i="10"/>
  <c r="L1639" i="10"/>
  <c r="K1639" i="10"/>
  <c r="J1639" i="10"/>
  <c r="I1639" i="10"/>
  <c r="H1639" i="10"/>
  <c r="AA1639" i="10" s="1"/>
  <c r="G1639" i="10"/>
  <c r="Z1639" i="10" s="1"/>
  <c r="F1639" i="10"/>
  <c r="Y1638" i="10"/>
  <c r="X1638" i="10"/>
  <c r="W1638" i="10"/>
  <c r="V1638" i="10"/>
  <c r="S1638" i="10"/>
  <c r="R1638" i="10"/>
  <c r="Q1638" i="10"/>
  <c r="AD1638" i="10" s="1"/>
  <c r="P1638" i="10"/>
  <c r="O1638" i="10"/>
  <c r="N1638" i="10"/>
  <c r="AB1638" i="10" s="1"/>
  <c r="M1638" i="10"/>
  <c r="L1638" i="10"/>
  <c r="K1638" i="10"/>
  <c r="J1638" i="10"/>
  <c r="I1638" i="10"/>
  <c r="H1638" i="10"/>
  <c r="AA1638" i="10" s="1"/>
  <c r="G1638" i="10"/>
  <c r="Z1638" i="10" s="1"/>
  <c r="F1638" i="10"/>
  <c r="Y1637" i="10"/>
  <c r="X1637" i="10"/>
  <c r="W1637" i="10"/>
  <c r="V1637" i="10"/>
  <c r="S1637" i="10"/>
  <c r="R1637" i="10"/>
  <c r="Q1637" i="10"/>
  <c r="AD1637" i="10" s="1"/>
  <c r="P1637" i="10"/>
  <c r="O1637" i="10"/>
  <c r="N1637" i="10"/>
  <c r="AB1637" i="10" s="1"/>
  <c r="M1637" i="10"/>
  <c r="L1637" i="10"/>
  <c r="K1637" i="10"/>
  <c r="J1637" i="10"/>
  <c r="I1637" i="10"/>
  <c r="H1637" i="10"/>
  <c r="AA1637" i="10" s="1"/>
  <c r="G1637" i="10"/>
  <c r="Z1637" i="10" s="1"/>
  <c r="F1637" i="10"/>
  <c r="Y1636" i="10"/>
  <c r="X1636" i="10"/>
  <c r="W1636" i="10"/>
  <c r="V1636" i="10"/>
  <c r="S1636" i="10"/>
  <c r="R1636" i="10"/>
  <c r="Q1636" i="10"/>
  <c r="AD1636" i="10" s="1"/>
  <c r="P1636" i="10"/>
  <c r="O1636" i="10"/>
  <c r="N1636" i="10"/>
  <c r="AB1636" i="10" s="1"/>
  <c r="M1636" i="10"/>
  <c r="L1636" i="10"/>
  <c r="K1636" i="10"/>
  <c r="J1636" i="10"/>
  <c r="I1636" i="10"/>
  <c r="H1636" i="10"/>
  <c r="AA1636" i="10" s="1"/>
  <c r="G1636" i="10"/>
  <c r="Z1636" i="10" s="1"/>
  <c r="F1636" i="10"/>
  <c r="Y1635" i="10"/>
  <c r="X1635" i="10"/>
  <c r="W1635" i="10"/>
  <c r="V1635" i="10"/>
  <c r="S1635" i="10"/>
  <c r="R1635" i="10"/>
  <c r="Q1635" i="10"/>
  <c r="AD1635" i="10" s="1"/>
  <c r="P1635" i="10"/>
  <c r="O1635" i="10"/>
  <c r="N1635" i="10"/>
  <c r="AB1635" i="10" s="1"/>
  <c r="M1635" i="10"/>
  <c r="L1635" i="10"/>
  <c r="K1635" i="10"/>
  <c r="J1635" i="10"/>
  <c r="I1635" i="10"/>
  <c r="H1635" i="10"/>
  <c r="AA1635" i="10" s="1"/>
  <c r="G1635" i="10"/>
  <c r="Z1635" i="10" s="1"/>
  <c r="F1635" i="10"/>
  <c r="Y1634" i="10"/>
  <c r="X1634" i="10"/>
  <c r="W1634" i="10"/>
  <c r="V1634" i="10"/>
  <c r="S1634" i="10"/>
  <c r="R1634" i="10"/>
  <c r="Q1634" i="10"/>
  <c r="AD1634" i="10" s="1"/>
  <c r="P1634" i="10"/>
  <c r="O1634" i="10"/>
  <c r="N1634" i="10"/>
  <c r="AB1634" i="10" s="1"/>
  <c r="M1634" i="10"/>
  <c r="L1634" i="10"/>
  <c r="K1634" i="10"/>
  <c r="J1634" i="10"/>
  <c r="I1634" i="10"/>
  <c r="H1634" i="10"/>
  <c r="AA1634" i="10" s="1"/>
  <c r="G1634" i="10"/>
  <c r="Z1634" i="10" s="1"/>
  <c r="F1634" i="10"/>
  <c r="Y1633" i="10"/>
  <c r="X1633" i="10"/>
  <c r="W1633" i="10"/>
  <c r="V1633" i="10"/>
  <c r="S1633" i="10"/>
  <c r="R1633" i="10"/>
  <c r="Q1633" i="10"/>
  <c r="AD1633" i="10" s="1"/>
  <c r="P1633" i="10"/>
  <c r="O1633" i="10"/>
  <c r="N1633" i="10"/>
  <c r="AB1633" i="10" s="1"/>
  <c r="M1633" i="10"/>
  <c r="L1633" i="10"/>
  <c r="K1633" i="10"/>
  <c r="J1633" i="10"/>
  <c r="I1633" i="10"/>
  <c r="H1633" i="10"/>
  <c r="AA1633" i="10" s="1"/>
  <c r="G1633" i="10"/>
  <c r="Z1633" i="10" s="1"/>
  <c r="F1633" i="10"/>
  <c r="Y1632" i="10"/>
  <c r="X1632" i="10"/>
  <c r="W1632" i="10"/>
  <c r="V1632" i="10"/>
  <c r="S1632" i="10"/>
  <c r="R1632" i="10"/>
  <c r="Q1632" i="10"/>
  <c r="AD1632" i="10" s="1"/>
  <c r="P1632" i="10"/>
  <c r="O1632" i="10"/>
  <c r="N1632" i="10"/>
  <c r="AB1632" i="10" s="1"/>
  <c r="M1632" i="10"/>
  <c r="L1632" i="10"/>
  <c r="K1632" i="10"/>
  <c r="J1632" i="10"/>
  <c r="I1632" i="10"/>
  <c r="H1632" i="10"/>
  <c r="AA1632" i="10" s="1"/>
  <c r="G1632" i="10"/>
  <c r="Z1632" i="10" s="1"/>
  <c r="F1632" i="10"/>
  <c r="Y1631" i="10"/>
  <c r="X1631" i="10"/>
  <c r="W1631" i="10"/>
  <c r="V1631" i="10"/>
  <c r="S1631" i="10"/>
  <c r="R1631" i="10"/>
  <c r="Q1631" i="10"/>
  <c r="AD1631" i="10" s="1"/>
  <c r="P1631" i="10"/>
  <c r="O1631" i="10"/>
  <c r="N1631" i="10"/>
  <c r="AB1631" i="10" s="1"/>
  <c r="M1631" i="10"/>
  <c r="L1631" i="10"/>
  <c r="K1631" i="10"/>
  <c r="J1631" i="10"/>
  <c r="I1631" i="10"/>
  <c r="H1631" i="10"/>
  <c r="AA1631" i="10" s="1"/>
  <c r="G1631" i="10"/>
  <c r="Z1631" i="10" s="1"/>
  <c r="F1631" i="10"/>
  <c r="Y1630" i="10"/>
  <c r="X1630" i="10"/>
  <c r="W1630" i="10"/>
  <c r="V1630" i="10"/>
  <c r="S1630" i="10"/>
  <c r="R1630" i="10"/>
  <c r="Q1630" i="10"/>
  <c r="AD1630" i="10" s="1"/>
  <c r="P1630" i="10"/>
  <c r="O1630" i="10"/>
  <c r="N1630" i="10"/>
  <c r="AB1630" i="10" s="1"/>
  <c r="M1630" i="10"/>
  <c r="L1630" i="10"/>
  <c r="K1630" i="10"/>
  <c r="J1630" i="10"/>
  <c r="I1630" i="10"/>
  <c r="H1630" i="10"/>
  <c r="AA1630" i="10" s="1"/>
  <c r="G1630" i="10"/>
  <c r="Z1630" i="10" s="1"/>
  <c r="F1630" i="10"/>
  <c r="Y1629" i="10"/>
  <c r="X1629" i="10"/>
  <c r="W1629" i="10"/>
  <c r="V1629" i="10"/>
  <c r="S1629" i="10"/>
  <c r="R1629" i="10"/>
  <c r="Q1629" i="10"/>
  <c r="AD1629" i="10" s="1"/>
  <c r="P1629" i="10"/>
  <c r="O1629" i="10"/>
  <c r="N1629" i="10"/>
  <c r="AB1629" i="10" s="1"/>
  <c r="M1629" i="10"/>
  <c r="L1629" i="10"/>
  <c r="K1629" i="10"/>
  <c r="J1629" i="10"/>
  <c r="I1629" i="10"/>
  <c r="H1629" i="10"/>
  <c r="AA1629" i="10" s="1"/>
  <c r="G1629" i="10"/>
  <c r="Z1629" i="10" s="1"/>
  <c r="F1629" i="10"/>
  <c r="Y1628" i="10"/>
  <c r="X1628" i="10"/>
  <c r="W1628" i="10"/>
  <c r="V1628" i="10"/>
  <c r="S1628" i="10"/>
  <c r="R1628" i="10"/>
  <c r="Q1628" i="10"/>
  <c r="AD1628" i="10" s="1"/>
  <c r="P1628" i="10"/>
  <c r="O1628" i="10"/>
  <c r="N1628" i="10"/>
  <c r="AB1628" i="10" s="1"/>
  <c r="M1628" i="10"/>
  <c r="L1628" i="10"/>
  <c r="K1628" i="10"/>
  <c r="J1628" i="10"/>
  <c r="I1628" i="10"/>
  <c r="H1628" i="10"/>
  <c r="AA1628" i="10" s="1"/>
  <c r="G1628" i="10"/>
  <c r="Z1628" i="10" s="1"/>
  <c r="F1628" i="10"/>
  <c r="Y1627" i="10"/>
  <c r="X1627" i="10"/>
  <c r="W1627" i="10"/>
  <c r="V1627" i="10"/>
  <c r="S1627" i="10"/>
  <c r="R1627" i="10"/>
  <c r="Q1627" i="10"/>
  <c r="AD1627" i="10" s="1"/>
  <c r="P1627" i="10"/>
  <c r="O1627" i="10"/>
  <c r="N1627" i="10"/>
  <c r="AB1627" i="10" s="1"/>
  <c r="M1627" i="10"/>
  <c r="L1627" i="10"/>
  <c r="K1627" i="10"/>
  <c r="J1627" i="10"/>
  <c r="I1627" i="10"/>
  <c r="H1627" i="10"/>
  <c r="AA1627" i="10" s="1"/>
  <c r="G1627" i="10"/>
  <c r="Z1627" i="10" s="1"/>
  <c r="F1627" i="10"/>
  <c r="Y1626" i="10"/>
  <c r="X1626" i="10"/>
  <c r="W1626" i="10"/>
  <c r="V1626" i="10"/>
  <c r="S1626" i="10"/>
  <c r="R1626" i="10"/>
  <c r="Q1626" i="10"/>
  <c r="AD1626" i="10" s="1"/>
  <c r="P1626" i="10"/>
  <c r="O1626" i="10"/>
  <c r="N1626" i="10"/>
  <c r="AB1626" i="10" s="1"/>
  <c r="M1626" i="10"/>
  <c r="L1626" i="10"/>
  <c r="K1626" i="10"/>
  <c r="J1626" i="10"/>
  <c r="I1626" i="10"/>
  <c r="H1626" i="10"/>
  <c r="AA1626" i="10" s="1"/>
  <c r="G1626" i="10"/>
  <c r="Z1626" i="10" s="1"/>
  <c r="F1626" i="10"/>
  <c r="Y1625" i="10"/>
  <c r="X1625" i="10"/>
  <c r="W1625" i="10"/>
  <c r="V1625" i="10"/>
  <c r="S1625" i="10"/>
  <c r="R1625" i="10"/>
  <c r="Q1625" i="10"/>
  <c r="AD1625" i="10" s="1"/>
  <c r="P1625" i="10"/>
  <c r="O1625" i="10"/>
  <c r="N1625" i="10"/>
  <c r="AB1625" i="10" s="1"/>
  <c r="M1625" i="10"/>
  <c r="L1625" i="10"/>
  <c r="K1625" i="10"/>
  <c r="J1625" i="10"/>
  <c r="I1625" i="10"/>
  <c r="H1625" i="10"/>
  <c r="AA1625" i="10" s="1"/>
  <c r="G1625" i="10"/>
  <c r="Z1625" i="10" s="1"/>
  <c r="F1625" i="10"/>
  <c r="Y1624" i="10"/>
  <c r="X1624" i="10"/>
  <c r="W1624" i="10"/>
  <c r="V1624" i="10"/>
  <c r="S1624" i="10"/>
  <c r="R1624" i="10"/>
  <c r="Q1624" i="10"/>
  <c r="AD1624" i="10" s="1"/>
  <c r="P1624" i="10"/>
  <c r="O1624" i="10"/>
  <c r="N1624" i="10"/>
  <c r="AB1624" i="10" s="1"/>
  <c r="M1624" i="10"/>
  <c r="L1624" i="10"/>
  <c r="K1624" i="10"/>
  <c r="J1624" i="10"/>
  <c r="I1624" i="10"/>
  <c r="H1624" i="10"/>
  <c r="AA1624" i="10" s="1"/>
  <c r="G1624" i="10"/>
  <c r="Z1624" i="10" s="1"/>
  <c r="F1624" i="10"/>
  <c r="Y1623" i="10"/>
  <c r="X1623" i="10"/>
  <c r="W1623" i="10"/>
  <c r="V1623" i="10"/>
  <c r="S1623" i="10"/>
  <c r="R1623" i="10"/>
  <c r="Q1623" i="10"/>
  <c r="AD1623" i="10" s="1"/>
  <c r="P1623" i="10"/>
  <c r="O1623" i="10"/>
  <c r="N1623" i="10"/>
  <c r="AB1623" i="10" s="1"/>
  <c r="M1623" i="10"/>
  <c r="L1623" i="10"/>
  <c r="K1623" i="10"/>
  <c r="J1623" i="10"/>
  <c r="I1623" i="10"/>
  <c r="H1623" i="10"/>
  <c r="AA1623" i="10" s="1"/>
  <c r="G1623" i="10"/>
  <c r="Z1623" i="10" s="1"/>
  <c r="F1623" i="10"/>
  <c r="Y1622" i="10"/>
  <c r="X1622" i="10"/>
  <c r="W1622" i="10"/>
  <c r="V1622" i="10"/>
  <c r="S1622" i="10"/>
  <c r="R1622" i="10"/>
  <c r="Q1622" i="10"/>
  <c r="AD1622" i="10" s="1"/>
  <c r="P1622" i="10"/>
  <c r="O1622" i="10"/>
  <c r="N1622" i="10"/>
  <c r="AB1622" i="10" s="1"/>
  <c r="M1622" i="10"/>
  <c r="L1622" i="10"/>
  <c r="K1622" i="10"/>
  <c r="J1622" i="10"/>
  <c r="I1622" i="10"/>
  <c r="H1622" i="10"/>
  <c r="AA1622" i="10" s="1"/>
  <c r="G1622" i="10"/>
  <c r="Z1622" i="10" s="1"/>
  <c r="F1622" i="10"/>
  <c r="Y1621" i="10"/>
  <c r="X1621" i="10"/>
  <c r="W1621" i="10"/>
  <c r="V1621" i="10"/>
  <c r="S1621" i="10"/>
  <c r="R1621" i="10"/>
  <c r="Q1621" i="10"/>
  <c r="AD1621" i="10" s="1"/>
  <c r="P1621" i="10"/>
  <c r="O1621" i="10"/>
  <c r="N1621" i="10"/>
  <c r="AB1621" i="10" s="1"/>
  <c r="M1621" i="10"/>
  <c r="L1621" i="10"/>
  <c r="K1621" i="10"/>
  <c r="J1621" i="10"/>
  <c r="I1621" i="10"/>
  <c r="H1621" i="10"/>
  <c r="AA1621" i="10" s="1"/>
  <c r="G1621" i="10"/>
  <c r="Z1621" i="10" s="1"/>
  <c r="F1621" i="10"/>
  <c r="Y1620" i="10"/>
  <c r="X1620" i="10"/>
  <c r="W1620" i="10"/>
  <c r="V1620" i="10"/>
  <c r="S1620" i="10"/>
  <c r="R1620" i="10"/>
  <c r="Q1620" i="10"/>
  <c r="AD1620" i="10" s="1"/>
  <c r="P1620" i="10"/>
  <c r="O1620" i="10"/>
  <c r="N1620" i="10"/>
  <c r="AB1620" i="10" s="1"/>
  <c r="M1620" i="10"/>
  <c r="L1620" i="10"/>
  <c r="K1620" i="10"/>
  <c r="J1620" i="10"/>
  <c r="I1620" i="10"/>
  <c r="H1620" i="10"/>
  <c r="AA1620" i="10" s="1"/>
  <c r="G1620" i="10"/>
  <c r="Z1620" i="10" s="1"/>
  <c r="F1620" i="10"/>
  <c r="Y1619" i="10"/>
  <c r="X1619" i="10"/>
  <c r="W1619" i="10"/>
  <c r="V1619" i="10"/>
  <c r="S1619" i="10"/>
  <c r="R1619" i="10"/>
  <c r="Q1619" i="10"/>
  <c r="AD1619" i="10" s="1"/>
  <c r="P1619" i="10"/>
  <c r="O1619" i="10"/>
  <c r="N1619" i="10"/>
  <c r="AB1619" i="10" s="1"/>
  <c r="M1619" i="10"/>
  <c r="L1619" i="10"/>
  <c r="K1619" i="10"/>
  <c r="J1619" i="10"/>
  <c r="I1619" i="10"/>
  <c r="H1619" i="10"/>
  <c r="AA1619" i="10" s="1"/>
  <c r="G1619" i="10"/>
  <c r="Z1619" i="10" s="1"/>
  <c r="F1619" i="10"/>
  <c r="Y1618" i="10"/>
  <c r="X1618" i="10"/>
  <c r="W1618" i="10"/>
  <c r="V1618" i="10"/>
  <c r="S1618" i="10"/>
  <c r="R1618" i="10"/>
  <c r="Q1618" i="10"/>
  <c r="AD1618" i="10" s="1"/>
  <c r="P1618" i="10"/>
  <c r="O1618" i="10"/>
  <c r="N1618" i="10"/>
  <c r="AB1618" i="10" s="1"/>
  <c r="M1618" i="10"/>
  <c r="L1618" i="10"/>
  <c r="K1618" i="10"/>
  <c r="J1618" i="10"/>
  <c r="I1618" i="10"/>
  <c r="H1618" i="10"/>
  <c r="AA1618" i="10" s="1"/>
  <c r="G1618" i="10"/>
  <c r="Z1618" i="10" s="1"/>
  <c r="F1618" i="10"/>
  <c r="Y1617" i="10"/>
  <c r="X1617" i="10"/>
  <c r="W1617" i="10"/>
  <c r="V1617" i="10"/>
  <c r="S1617" i="10"/>
  <c r="R1617" i="10"/>
  <c r="Q1617" i="10"/>
  <c r="AD1617" i="10" s="1"/>
  <c r="P1617" i="10"/>
  <c r="O1617" i="10"/>
  <c r="N1617" i="10"/>
  <c r="AB1617" i="10" s="1"/>
  <c r="M1617" i="10"/>
  <c r="L1617" i="10"/>
  <c r="K1617" i="10"/>
  <c r="J1617" i="10"/>
  <c r="I1617" i="10"/>
  <c r="H1617" i="10"/>
  <c r="AA1617" i="10" s="1"/>
  <c r="G1617" i="10"/>
  <c r="Z1617" i="10" s="1"/>
  <c r="F1617" i="10"/>
  <c r="Y1616" i="10"/>
  <c r="X1616" i="10"/>
  <c r="W1616" i="10"/>
  <c r="V1616" i="10"/>
  <c r="S1616" i="10"/>
  <c r="R1616" i="10"/>
  <c r="Q1616" i="10"/>
  <c r="AD1616" i="10" s="1"/>
  <c r="P1616" i="10"/>
  <c r="O1616" i="10"/>
  <c r="N1616" i="10"/>
  <c r="AB1616" i="10" s="1"/>
  <c r="M1616" i="10"/>
  <c r="L1616" i="10"/>
  <c r="K1616" i="10"/>
  <c r="J1616" i="10"/>
  <c r="I1616" i="10"/>
  <c r="H1616" i="10"/>
  <c r="AA1616" i="10" s="1"/>
  <c r="G1616" i="10"/>
  <c r="Z1616" i="10" s="1"/>
  <c r="F1616" i="10"/>
  <c r="Y1615" i="10"/>
  <c r="X1615" i="10"/>
  <c r="W1615" i="10"/>
  <c r="V1615" i="10"/>
  <c r="S1615" i="10"/>
  <c r="R1615" i="10"/>
  <c r="Q1615" i="10"/>
  <c r="AD1615" i="10" s="1"/>
  <c r="P1615" i="10"/>
  <c r="O1615" i="10"/>
  <c r="N1615" i="10"/>
  <c r="AB1615" i="10" s="1"/>
  <c r="M1615" i="10"/>
  <c r="L1615" i="10"/>
  <c r="K1615" i="10"/>
  <c r="J1615" i="10"/>
  <c r="I1615" i="10"/>
  <c r="H1615" i="10"/>
  <c r="AA1615" i="10" s="1"/>
  <c r="G1615" i="10"/>
  <c r="Z1615" i="10" s="1"/>
  <c r="F1615" i="10"/>
  <c r="Y1614" i="10"/>
  <c r="X1614" i="10"/>
  <c r="W1614" i="10"/>
  <c r="V1614" i="10"/>
  <c r="S1614" i="10"/>
  <c r="R1614" i="10"/>
  <c r="Q1614" i="10"/>
  <c r="AD1614" i="10" s="1"/>
  <c r="P1614" i="10"/>
  <c r="O1614" i="10"/>
  <c r="N1614" i="10"/>
  <c r="AB1614" i="10" s="1"/>
  <c r="M1614" i="10"/>
  <c r="L1614" i="10"/>
  <c r="K1614" i="10"/>
  <c r="J1614" i="10"/>
  <c r="I1614" i="10"/>
  <c r="H1614" i="10"/>
  <c r="AA1614" i="10" s="1"/>
  <c r="G1614" i="10"/>
  <c r="Z1614" i="10" s="1"/>
  <c r="F1614" i="10"/>
  <c r="Y1613" i="10"/>
  <c r="X1613" i="10"/>
  <c r="W1613" i="10"/>
  <c r="V1613" i="10"/>
  <c r="S1613" i="10"/>
  <c r="R1613" i="10"/>
  <c r="Q1613" i="10"/>
  <c r="AD1613" i="10" s="1"/>
  <c r="P1613" i="10"/>
  <c r="O1613" i="10"/>
  <c r="N1613" i="10"/>
  <c r="AB1613" i="10" s="1"/>
  <c r="M1613" i="10"/>
  <c r="L1613" i="10"/>
  <c r="K1613" i="10"/>
  <c r="J1613" i="10"/>
  <c r="I1613" i="10"/>
  <c r="H1613" i="10"/>
  <c r="AA1613" i="10" s="1"/>
  <c r="G1613" i="10"/>
  <c r="Z1613" i="10" s="1"/>
  <c r="F1613" i="10"/>
  <c r="Y1612" i="10"/>
  <c r="X1612" i="10"/>
  <c r="W1612" i="10"/>
  <c r="V1612" i="10"/>
  <c r="S1612" i="10"/>
  <c r="R1612" i="10"/>
  <c r="Q1612" i="10"/>
  <c r="AD1612" i="10" s="1"/>
  <c r="P1612" i="10"/>
  <c r="O1612" i="10"/>
  <c r="N1612" i="10"/>
  <c r="AB1612" i="10" s="1"/>
  <c r="M1612" i="10"/>
  <c r="L1612" i="10"/>
  <c r="K1612" i="10"/>
  <c r="J1612" i="10"/>
  <c r="I1612" i="10"/>
  <c r="H1612" i="10"/>
  <c r="AA1612" i="10" s="1"/>
  <c r="G1612" i="10"/>
  <c r="Z1612" i="10" s="1"/>
  <c r="F1612" i="10"/>
  <c r="Y1611" i="10"/>
  <c r="X1611" i="10"/>
  <c r="W1611" i="10"/>
  <c r="V1611" i="10"/>
  <c r="S1611" i="10"/>
  <c r="R1611" i="10"/>
  <c r="Q1611" i="10"/>
  <c r="AD1611" i="10" s="1"/>
  <c r="P1611" i="10"/>
  <c r="O1611" i="10"/>
  <c r="N1611" i="10"/>
  <c r="AB1611" i="10" s="1"/>
  <c r="M1611" i="10"/>
  <c r="L1611" i="10"/>
  <c r="K1611" i="10"/>
  <c r="J1611" i="10"/>
  <c r="I1611" i="10"/>
  <c r="H1611" i="10"/>
  <c r="AA1611" i="10" s="1"/>
  <c r="G1611" i="10"/>
  <c r="Z1611" i="10" s="1"/>
  <c r="F1611" i="10"/>
  <c r="Y1610" i="10"/>
  <c r="X1610" i="10"/>
  <c r="W1610" i="10"/>
  <c r="V1610" i="10"/>
  <c r="S1610" i="10"/>
  <c r="R1610" i="10"/>
  <c r="Q1610" i="10"/>
  <c r="AD1610" i="10" s="1"/>
  <c r="P1610" i="10"/>
  <c r="O1610" i="10"/>
  <c r="N1610" i="10"/>
  <c r="AB1610" i="10" s="1"/>
  <c r="M1610" i="10"/>
  <c r="L1610" i="10"/>
  <c r="K1610" i="10"/>
  <c r="J1610" i="10"/>
  <c r="I1610" i="10"/>
  <c r="H1610" i="10"/>
  <c r="AA1610" i="10" s="1"/>
  <c r="G1610" i="10"/>
  <c r="Z1610" i="10" s="1"/>
  <c r="F1610" i="10"/>
  <c r="Y1609" i="10"/>
  <c r="X1609" i="10"/>
  <c r="W1609" i="10"/>
  <c r="V1609" i="10"/>
  <c r="S1609" i="10"/>
  <c r="R1609" i="10"/>
  <c r="Q1609" i="10"/>
  <c r="AD1609" i="10" s="1"/>
  <c r="P1609" i="10"/>
  <c r="O1609" i="10"/>
  <c r="N1609" i="10"/>
  <c r="AB1609" i="10" s="1"/>
  <c r="M1609" i="10"/>
  <c r="L1609" i="10"/>
  <c r="K1609" i="10"/>
  <c r="J1609" i="10"/>
  <c r="I1609" i="10"/>
  <c r="H1609" i="10"/>
  <c r="AA1609" i="10" s="1"/>
  <c r="G1609" i="10"/>
  <c r="Z1609" i="10" s="1"/>
  <c r="F1609" i="10"/>
  <c r="Y1608" i="10"/>
  <c r="X1608" i="10"/>
  <c r="W1608" i="10"/>
  <c r="V1608" i="10"/>
  <c r="S1608" i="10"/>
  <c r="R1608" i="10"/>
  <c r="Q1608" i="10"/>
  <c r="AD1608" i="10" s="1"/>
  <c r="P1608" i="10"/>
  <c r="O1608" i="10"/>
  <c r="N1608" i="10"/>
  <c r="AB1608" i="10" s="1"/>
  <c r="M1608" i="10"/>
  <c r="L1608" i="10"/>
  <c r="K1608" i="10"/>
  <c r="J1608" i="10"/>
  <c r="I1608" i="10"/>
  <c r="H1608" i="10"/>
  <c r="AA1608" i="10" s="1"/>
  <c r="G1608" i="10"/>
  <c r="Z1608" i="10" s="1"/>
  <c r="F1608" i="10"/>
  <c r="Y1607" i="10"/>
  <c r="X1607" i="10"/>
  <c r="W1607" i="10"/>
  <c r="V1607" i="10"/>
  <c r="S1607" i="10"/>
  <c r="R1607" i="10"/>
  <c r="Q1607" i="10"/>
  <c r="AD1607" i="10" s="1"/>
  <c r="P1607" i="10"/>
  <c r="O1607" i="10"/>
  <c r="N1607" i="10"/>
  <c r="AB1607" i="10" s="1"/>
  <c r="M1607" i="10"/>
  <c r="L1607" i="10"/>
  <c r="K1607" i="10"/>
  <c r="J1607" i="10"/>
  <c r="I1607" i="10"/>
  <c r="H1607" i="10"/>
  <c r="AA1607" i="10" s="1"/>
  <c r="G1607" i="10"/>
  <c r="Z1607" i="10" s="1"/>
  <c r="F1607" i="10"/>
  <c r="Y1606" i="10"/>
  <c r="X1606" i="10"/>
  <c r="W1606" i="10"/>
  <c r="V1606" i="10"/>
  <c r="S1606" i="10"/>
  <c r="R1606" i="10"/>
  <c r="Q1606" i="10"/>
  <c r="AD1606" i="10" s="1"/>
  <c r="P1606" i="10"/>
  <c r="O1606" i="10"/>
  <c r="N1606" i="10"/>
  <c r="AB1606" i="10" s="1"/>
  <c r="M1606" i="10"/>
  <c r="L1606" i="10"/>
  <c r="K1606" i="10"/>
  <c r="J1606" i="10"/>
  <c r="I1606" i="10"/>
  <c r="H1606" i="10"/>
  <c r="AA1606" i="10" s="1"/>
  <c r="G1606" i="10"/>
  <c r="Z1606" i="10" s="1"/>
  <c r="F1606" i="10"/>
  <c r="Y1605" i="10"/>
  <c r="X1605" i="10"/>
  <c r="W1605" i="10"/>
  <c r="V1605" i="10"/>
  <c r="S1605" i="10"/>
  <c r="R1605" i="10"/>
  <c r="Q1605" i="10"/>
  <c r="AD1605" i="10" s="1"/>
  <c r="P1605" i="10"/>
  <c r="O1605" i="10"/>
  <c r="N1605" i="10"/>
  <c r="AB1605" i="10" s="1"/>
  <c r="M1605" i="10"/>
  <c r="L1605" i="10"/>
  <c r="K1605" i="10"/>
  <c r="J1605" i="10"/>
  <c r="I1605" i="10"/>
  <c r="H1605" i="10"/>
  <c r="AA1605" i="10" s="1"/>
  <c r="G1605" i="10"/>
  <c r="Z1605" i="10" s="1"/>
  <c r="F1605" i="10"/>
  <c r="Y1604" i="10"/>
  <c r="X1604" i="10"/>
  <c r="W1604" i="10"/>
  <c r="V1604" i="10"/>
  <c r="S1604" i="10"/>
  <c r="R1604" i="10"/>
  <c r="Q1604" i="10"/>
  <c r="AD1604" i="10" s="1"/>
  <c r="P1604" i="10"/>
  <c r="O1604" i="10"/>
  <c r="N1604" i="10"/>
  <c r="AB1604" i="10" s="1"/>
  <c r="M1604" i="10"/>
  <c r="L1604" i="10"/>
  <c r="K1604" i="10"/>
  <c r="J1604" i="10"/>
  <c r="I1604" i="10"/>
  <c r="H1604" i="10"/>
  <c r="AA1604" i="10" s="1"/>
  <c r="G1604" i="10"/>
  <c r="Z1604" i="10" s="1"/>
  <c r="F1604" i="10"/>
  <c r="Y1603" i="10"/>
  <c r="X1603" i="10"/>
  <c r="W1603" i="10"/>
  <c r="V1603" i="10"/>
  <c r="S1603" i="10"/>
  <c r="R1603" i="10"/>
  <c r="Q1603" i="10"/>
  <c r="AD1603" i="10" s="1"/>
  <c r="P1603" i="10"/>
  <c r="O1603" i="10"/>
  <c r="N1603" i="10"/>
  <c r="AB1603" i="10" s="1"/>
  <c r="M1603" i="10"/>
  <c r="L1603" i="10"/>
  <c r="K1603" i="10"/>
  <c r="J1603" i="10"/>
  <c r="I1603" i="10"/>
  <c r="H1603" i="10"/>
  <c r="AA1603" i="10" s="1"/>
  <c r="G1603" i="10"/>
  <c r="Z1603" i="10" s="1"/>
  <c r="F1603" i="10"/>
  <c r="Y1602" i="10"/>
  <c r="X1602" i="10"/>
  <c r="W1602" i="10"/>
  <c r="V1602" i="10"/>
  <c r="S1602" i="10"/>
  <c r="R1602" i="10"/>
  <c r="Q1602" i="10"/>
  <c r="AD1602" i="10" s="1"/>
  <c r="P1602" i="10"/>
  <c r="O1602" i="10"/>
  <c r="N1602" i="10"/>
  <c r="AB1602" i="10" s="1"/>
  <c r="M1602" i="10"/>
  <c r="L1602" i="10"/>
  <c r="K1602" i="10"/>
  <c r="J1602" i="10"/>
  <c r="I1602" i="10"/>
  <c r="H1602" i="10"/>
  <c r="AA1602" i="10" s="1"/>
  <c r="G1602" i="10"/>
  <c r="Z1602" i="10" s="1"/>
  <c r="F1602" i="10"/>
  <c r="Y1601" i="10"/>
  <c r="X1601" i="10"/>
  <c r="W1601" i="10"/>
  <c r="V1601" i="10"/>
  <c r="S1601" i="10"/>
  <c r="R1601" i="10"/>
  <c r="Q1601" i="10"/>
  <c r="AD1601" i="10" s="1"/>
  <c r="P1601" i="10"/>
  <c r="O1601" i="10"/>
  <c r="N1601" i="10"/>
  <c r="AB1601" i="10" s="1"/>
  <c r="M1601" i="10"/>
  <c r="L1601" i="10"/>
  <c r="K1601" i="10"/>
  <c r="J1601" i="10"/>
  <c r="I1601" i="10"/>
  <c r="H1601" i="10"/>
  <c r="AA1601" i="10" s="1"/>
  <c r="G1601" i="10"/>
  <c r="Z1601" i="10" s="1"/>
  <c r="F1601" i="10"/>
  <c r="Y1600" i="10"/>
  <c r="X1600" i="10"/>
  <c r="W1600" i="10"/>
  <c r="V1600" i="10"/>
  <c r="S1600" i="10"/>
  <c r="R1600" i="10"/>
  <c r="Q1600" i="10"/>
  <c r="AD1600" i="10" s="1"/>
  <c r="P1600" i="10"/>
  <c r="O1600" i="10"/>
  <c r="N1600" i="10"/>
  <c r="AB1600" i="10" s="1"/>
  <c r="M1600" i="10"/>
  <c r="L1600" i="10"/>
  <c r="K1600" i="10"/>
  <c r="J1600" i="10"/>
  <c r="I1600" i="10"/>
  <c r="H1600" i="10"/>
  <c r="AA1600" i="10" s="1"/>
  <c r="G1600" i="10"/>
  <c r="Z1600" i="10" s="1"/>
  <c r="F1600" i="10"/>
  <c r="Y1599" i="10"/>
  <c r="X1599" i="10"/>
  <c r="W1599" i="10"/>
  <c r="V1599" i="10"/>
  <c r="S1599" i="10"/>
  <c r="R1599" i="10"/>
  <c r="Q1599" i="10"/>
  <c r="AD1599" i="10" s="1"/>
  <c r="P1599" i="10"/>
  <c r="O1599" i="10"/>
  <c r="N1599" i="10"/>
  <c r="AB1599" i="10" s="1"/>
  <c r="M1599" i="10"/>
  <c r="L1599" i="10"/>
  <c r="K1599" i="10"/>
  <c r="J1599" i="10"/>
  <c r="I1599" i="10"/>
  <c r="H1599" i="10"/>
  <c r="AA1599" i="10" s="1"/>
  <c r="G1599" i="10"/>
  <c r="Z1599" i="10" s="1"/>
  <c r="F1599" i="10"/>
  <c r="Y1598" i="10"/>
  <c r="X1598" i="10"/>
  <c r="W1598" i="10"/>
  <c r="V1598" i="10"/>
  <c r="S1598" i="10"/>
  <c r="R1598" i="10"/>
  <c r="Q1598" i="10"/>
  <c r="AD1598" i="10" s="1"/>
  <c r="P1598" i="10"/>
  <c r="O1598" i="10"/>
  <c r="N1598" i="10"/>
  <c r="AB1598" i="10" s="1"/>
  <c r="M1598" i="10"/>
  <c r="L1598" i="10"/>
  <c r="K1598" i="10"/>
  <c r="J1598" i="10"/>
  <c r="I1598" i="10"/>
  <c r="H1598" i="10"/>
  <c r="AA1598" i="10" s="1"/>
  <c r="G1598" i="10"/>
  <c r="Z1598" i="10" s="1"/>
  <c r="F1598" i="10"/>
  <c r="Y1597" i="10"/>
  <c r="X1597" i="10"/>
  <c r="W1597" i="10"/>
  <c r="V1597" i="10"/>
  <c r="S1597" i="10"/>
  <c r="R1597" i="10"/>
  <c r="Q1597" i="10"/>
  <c r="AD1597" i="10" s="1"/>
  <c r="P1597" i="10"/>
  <c r="O1597" i="10"/>
  <c r="N1597" i="10"/>
  <c r="AB1597" i="10" s="1"/>
  <c r="M1597" i="10"/>
  <c r="L1597" i="10"/>
  <c r="K1597" i="10"/>
  <c r="J1597" i="10"/>
  <c r="I1597" i="10"/>
  <c r="H1597" i="10"/>
  <c r="AA1597" i="10" s="1"/>
  <c r="G1597" i="10"/>
  <c r="Z1597" i="10" s="1"/>
  <c r="F1597" i="10"/>
  <c r="Y1596" i="10"/>
  <c r="X1596" i="10"/>
  <c r="W1596" i="10"/>
  <c r="V1596" i="10"/>
  <c r="S1596" i="10"/>
  <c r="R1596" i="10"/>
  <c r="Q1596" i="10"/>
  <c r="AD1596" i="10" s="1"/>
  <c r="P1596" i="10"/>
  <c r="O1596" i="10"/>
  <c r="N1596" i="10"/>
  <c r="AB1596" i="10" s="1"/>
  <c r="M1596" i="10"/>
  <c r="L1596" i="10"/>
  <c r="K1596" i="10"/>
  <c r="J1596" i="10"/>
  <c r="I1596" i="10"/>
  <c r="H1596" i="10"/>
  <c r="AA1596" i="10" s="1"/>
  <c r="G1596" i="10"/>
  <c r="Z1596" i="10" s="1"/>
  <c r="F1596" i="10"/>
  <c r="Y1595" i="10"/>
  <c r="X1595" i="10"/>
  <c r="W1595" i="10"/>
  <c r="V1595" i="10"/>
  <c r="S1595" i="10"/>
  <c r="R1595" i="10"/>
  <c r="Q1595" i="10"/>
  <c r="AD1595" i="10" s="1"/>
  <c r="P1595" i="10"/>
  <c r="O1595" i="10"/>
  <c r="N1595" i="10"/>
  <c r="AB1595" i="10" s="1"/>
  <c r="M1595" i="10"/>
  <c r="L1595" i="10"/>
  <c r="K1595" i="10"/>
  <c r="J1595" i="10"/>
  <c r="I1595" i="10"/>
  <c r="H1595" i="10"/>
  <c r="AA1595" i="10" s="1"/>
  <c r="G1595" i="10"/>
  <c r="Z1595" i="10" s="1"/>
  <c r="F1595" i="10"/>
  <c r="Y1594" i="10"/>
  <c r="X1594" i="10"/>
  <c r="W1594" i="10"/>
  <c r="V1594" i="10"/>
  <c r="S1594" i="10"/>
  <c r="R1594" i="10"/>
  <c r="Q1594" i="10"/>
  <c r="AD1594" i="10" s="1"/>
  <c r="P1594" i="10"/>
  <c r="O1594" i="10"/>
  <c r="N1594" i="10"/>
  <c r="AB1594" i="10" s="1"/>
  <c r="M1594" i="10"/>
  <c r="L1594" i="10"/>
  <c r="K1594" i="10"/>
  <c r="J1594" i="10"/>
  <c r="I1594" i="10"/>
  <c r="H1594" i="10"/>
  <c r="AA1594" i="10" s="1"/>
  <c r="G1594" i="10"/>
  <c r="Z1594" i="10" s="1"/>
  <c r="F1594" i="10"/>
  <c r="Y1593" i="10"/>
  <c r="X1593" i="10"/>
  <c r="W1593" i="10"/>
  <c r="V1593" i="10"/>
  <c r="S1593" i="10"/>
  <c r="R1593" i="10"/>
  <c r="Q1593" i="10"/>
  <c r="AD1593" i="10" s="1"/>
  <c r="P1593" i="10"/>
  <c r="O1593" i="10"/>
  <c r="N1593" i="10"/>
  <c r="AB1593" i="10" s="1"/>
  <c r="M1593" i="10"/>
  <c r="L1593" i="10"/>
  <c r="K1593" i="10"/>
  <c r="J1593" i="10"/>
  <c r="I1593" i="10"/>
  <c r="H1593" i="10"/>
  <c r="AA1593" i="10" s="1"/>
  <c r="G1593" i="10"/>
  <c r="Z1593" i="10" s="1"/>
  <c r="F1593" i="10"/>
  <c r="Y1592" i="10"/>
  <c r="X1592" i="10"/>
  <c r="W1592" i="10"/>
  <c r="V1592" i="10"/>
  <c r="S1592" i="10"/>
  <c r="R1592" i="10"/>
  <c r="Q1592" i="10"/>
  <c r="AD1592" i="10" s="1"/>
  <c r="P1592" i="10"/>
  <c r="O1592" i="10"/>
  <c r="N1592" i="10"/>
  <c r="AB1592" i="10" s="1"/>
  <c r="M1592" i="10"/>
  <c r="L1592" i="10"/>
  <c r="K1592" i="10"/>
  <c r="J1592" i="10"/>
  <c r="I1592" i="10"/>
  <c r="H1592" i="10"/>
  <c r="AA1592" i="10" s="1"/>
  <c r="G1592" i="10"/>
  <c r="Z1592" i="10" s="1"/>
  <c r="F1592" i="10"/>
  <c r="Y1591" i="10"/>
  <c r="X1591" i="10"/>
  <c r="W1591" i="10"/>
  <c r="V1591" i="10"/>
  <c r="S1591" i="10"/>
  <c r="R1591" i="10"/>
  <c r="Q1591" i="10"/>
  <c r="AD1591" i="10" s="1"/>
  <c r="P1591" i="10"/>
  <c r="O1591" i="10"/>
  <c r="N1591" i="10"/>
  <c r="AB1591" i="10" s="1"/>
  <c r="M1591" i="10"/>
  <c r="L1591" i="10"/>
  <c r="K1591" i="10"/>
  <c r="J1591" i="10"/>
  <c r="I1591" i="10"/>
  <c r="H1591" i="10"/>
  <c r="AA1591" i="10" s="1"/>
  <c r="G1591" i="10"/>
  <c r="Z1591" i="10" s="1"/>
  <c r="F1591" i="10"/>
  <c r="Y1590" i="10"/>
  <c r="X1590" i="10"/>
  <c r="W1590" i="10"/>
  <c r="V1590" i="10"/>
  <c r="S1590" i="10"/>
  <c r="R1590" i="10"/>
  <c r="Q1590" i="10"/>
  <c r="AD1590" i="10" s="1"/>
  <c r="P1590" i="10"/>
  <c r="O1590" i="10"/>
  <c r="N1590" i="10"/>
  <c r="AB1590" i="10" s="1"/>
  <c r="M1590" i="10"/>
  <c r="L1590" i="10"/>
  <c r="K1590" i="10"/>
  <c r="J1590" i="10"/>
  <c r="I1590" i="10"/>
  <c r="H1590" i="10"/>
  <c r="AA1590" i="10" s="1"/>
  <c r="G1590" i="10"/>
  <c r="Z1590" i="10" s="1"/>
  <c r="F1590" i="10"/>
  <c r="Y1589" i="10"/>
  <c r="X1589" i="10"/>
  <c r="W1589" i="10"/>
  <c r="V1589" i="10"/>
  <c r="S1589" i="10"/>
  <c r="R1589" i="10"/>
  <c r="Q1589" i="10"/>
  <c r="AD1589" i="10" s="1"/>
  <c r="P1589" i="10"/>
  <c r="O1589" i="10"/>
  <c r="N1589" i="10"/>
  <c r="AB1589" i="10" s="1"/>
  <c r="M1589" i="10"/>
  <c r="L1589" i="10"/>
  <c r="K1589" i="10"/>
  <c r="J1589" i="10"/>
  <c r="I1589" i="10"/>
  <c r="H1589" i="10"/>
  <c r="AA1589" i="10" s="1"/>
  <c r="G1589" i="10"/>
  <c r="Z1589" i="10" s="1"/>
  <c r="F1589" i="10"/>
  <c r="Y1588" i="10"/>
  <c r="X1588" i="10"/>
  <c r="W1588" i="10"/>
  <c r="V1588" i="10"/>
  <c r="S1588" i="10"/>
  <c r="R1588" i="10"/>
  <c r="Q1588" i="10"/>
  <c r="AD1588" i="10" s="1"/>
  <c r="P1588" i="10"/>
  <c r="O1588" i="10"/>
  <c r="N1588" i="10"/>
  <c r="AB1588" i="10" s="1"/>
  <c r="M1588" i="10"/>
  <c r="L1588" i="10"/>
  <c r="K1588" i="10"/>
  <c r="J1588" i="10"/>
  <c r="I1588" i="10"/>
  <c r="H1588" i="10"/>
  <c r="AA1588" i="10" s="1"/>
  <c r="G1588" i="10"/>
  <c r="Z1588" i="10" s="1"/>
  <c r="F1588" i="10"/>
  <c r="Y1587" i="10"/>
  <c r="X1587" i="10"/>
  <c r="W1587" i="10"/>
  <c r="V1587" i="10"/>
  <c r="S1587" i="10"/>
  <c r="R1587" i="10"/>
  <c r="Q1587" i="10"/>
  <c r="AD1587" i="10" s="1"/>
  <c r="P1587" i="10"/>
  <c r="O1587" i="10"/>
  <c r="N1587" i="10"/>
  <c r="AB1587" i="10" s="1"/>
  <c r="M1587" i="10"/>
  <c r="L1587" i="10"/>
  <c r="K1587" i="10"/>
  <c r="J1587" i="10"/>
  <c r="I1587" i="10"/>
  <c r="H1587" i="10"/>
  <c r="AA1587" i="10" s="1"/>
  <c r="G1587" i="10"/>
  <c r="Z1587" i="10" s="1"/>
  <c r="F1587" i="10"/>
  <c r="Y1586" i="10"/>
  <c r="X1586" i="10"/>
  <c r="W1586" i="10"/>
  <c r="V1586" i="10"/>
  <c r="S1586" i="10"/>
  <c r="R1586" i="10"/>
  <c r="Q1586" i="10"/>
  <c r="AD1586" i="10" s="1"/>
  <c r="P1586" i="10"/>
  <c r="O1586" i="10"/>
  <c r="N1586" i="10"/>
  <c r="AB1586" i="10" s="1"/>
  <c r="M1586" i="10"/>
  <c r="L1586" i="10"/>
  <c r="K1586" i="10"/>
  <c r="J1586" i="10"/>
  <c r="I1586" i="10"/>
  <c r="H1586" i="10"/>
  <c r="AA1586" i="10" s="1"/>
  <c r="G1586" i="10"/>
  <c r="Z1586" i="10" s="1"/>
  <c r="F1586" i="10"/>
  <c r="Y1585" i="10"/>
  <c r="X1585" i="10"/>
  <c r="W1585" i="10"/>
  <c r="V1585" i="10"/>
  <c r="S1585" i="10"/>
  <c r="R1585" i="10"/>
  <c r="Q1585" i="10"/>
  <c r="AD1585" i="10" s="1"/>
  <c r="P1585" i="10"/>
  <c r="O1585" i="10"/>
  <c r="N1585" i="10"/>
  <c r="AB1585" i="10" s="1"/>
  <c r="M1585" i="10"/>
  <c r="L1585" i="10"/>
  <c r="K1585" i="10"/>
  <c r="J1585" i="10"/>
  <c r="I1585" i="10"/>
  <c r="H1585" i="10"/>
  <c r="AA1585" i="10" s="1"/>
  <c r="G1585" i="10"/>
  <c r="Z1585" i="10" s="1"/>
  <c r="F1585" i="10"/>
  <c r="Y1584" i="10"/>
  <c r="X1584" i="10"/>
  <c r="W1584" i="10"/>
  <c r="V1584" i="10"/>
  <c r="S1584" i="10"/>
  <c r="R1584" i="10"/>
  <c r="Q1584" i="10"/>
  <c r="AD1584" i="10" s="1"/>
  <c r="P1584" i="10"/>
  <c r="O1584" i="10"/>
  <c r="N1584" i="10"/>
  <c r="AB1584" i="10" s="1"/>
  <c r="M1584" i="10"/>
  <c r="L1584" i="10"/>
  <c r="K1584" i="10"/>
  <c r="J1584" i="10"/>
  <c r="I1584" i="10"/>
  <c r="H1584" i="10"/>
  <c r="AA1584" i="10" s="1"/>
  <c r="G1584" i="10"/>
  <c r="Z1584" i="10" s="1"/>
  <c r="F1584" i="10"/>
  <c r="Y1583" i="10"/>
  <c r="X1583" i="10"/>
  <c r="W1583" i="10"/>
  <c r="V1583" i="10"/>
  <c r="S1583" i="10"/>
  <c r="R1583" i="10"/>
  <c r="Q1583" i="10"/>
  <c r="AD1583" i="10" s="1"/>
  <c r="P1583" i="10"/>
  <c r="O1583" i="10"/>
  <c r="N1583" i="10"/>
  <c r="AB1583" i="10" s="1"/>
  <c r="M1583" i="10"/>
  <c r="L1583" i="10"/>
  <c r="K1583" i="10"/>
  <c r="J1583" i="10"/>
  <c r="I1583" i="10"/>
  <c r="H1583" i="10"/>
  <c r="AA1583" i="10" s="1"/>
  <c r="G1583" i="10"/>
  <c r="Z1583" i="10" s="1"/>
  <c r="F1583" i="10"/>
  <c r="Y1582" i="10"/>
  <c r="X1582" i="10"/>
  <c r="W1582" i="10"/>
  <c r="V1582" i="10"/>
  <c r="S1582" i="10"/>
  <c r="R1582" i="10"/>
  <c r="Q1582" i="10"/>
  <c r="AD1582" i="10" s="1"/>
  <c r="P1582" i="10"/>
  <c r="O1582" i="10"/>
  <c r="N1582" i="10"/>
  <c r="AB1582" i="10" s="1"/>
  <c r="M1582" i="10"/>
  <c r="L1582" i="10"/>
  <c r="K1582" i="10"/>
  <c r="J1582" i="10"/>
  <c r="I1582" i="10"/>
  <c r="H1582" i="10"/>
  <c r="AA1582" i="10" s="1"/>
  <c r="G1582" i="10"/>
  <c r="Z1582" i="10" s="1"/>
  <c r="F1582" i="10"/>
  <c r="Y1581" i="10"/>
  <c r="X1581" i="10"/>
  <c r="W1581" i="10"/>
  <c r="V1581" i="10"/>
  <c r="S1581" i="10"/>
  <c r="R1581" i="10"/>
  <c r="Q1581" i="10"/>
  <c r="AD1581" i="10" s="1"/>
  <c r="P1581" i="10"/>
  <c r="O1581" i="10"/>
  <c r="N1581" i="10"/>
  <c r="AB1581" i="10" s="1"/>
  <c r="M1581" i="10"/>
  <c r="L1581" i="10"/>
  <c r="K1581" i="10"/>
  <c r="J1581" i="10"/>
  <c r="I1581" i="10"/>
  <c r="H1581" i="10"/>
  <c r="AA1581" i="10" s="1"/>
  <c r="G1581" i="10"/>
  <c r="Z1581" i="10" s="1"/>
  <c r="F1581" i="10"/>
  <c r="Y1580" i="10"/>
  <c r="X1580" i="10"/>
  <c r="W1580" i="10"/>
  <c r="V1580" i="10"/>
  <c r="S1580" i="10"/>
  <c r="R1580" i="10"/>
  <c r="Q1580" i="10"/>
  <c r="AD1580" i="10" s="1"/>
  <c r="P1580" i="10"/>
  <c r="O1580" i="10"/>
  <c r="N1580" i="10"/>
  <c r="AB1580" i="10" s="1"/>
  <c r="M1580" i="10"/>
  <c r="L1580" i="10"/>
  <c r="K1580" i="10"/>
  <c r="J1580" i="10"/>
  <c r="I1580" i="10"/>
  <c r="H1580" i="10"/>
  <c r="AA1580" i="10" s="1"/>
  <c r="G1580" i="10"/>
  <c r="Z1580" i="10" s="1"/>
  <c r="F1580" i="10"/>
  <c r="Y1579" i="10"/>
  <c r="X1579" i="10"/>
  <c r="W1579" i="10"/>
  <c r="V1579" i="10"/>
  <c r="S1579" i="10"/>
  <c r="R1579" i="10"/>
  <c r="Q1579" i="10"/>
  <c r="AD1579" i="10" s="1"/>
  <c r="P1579" i="10"/>
  <c r="O1579" i="10"/>
  <c r="N1579" i="10"/>
  <c r="AB1579" i="10" s="1"/>
  <c r="M1579" i="10"/>
  <c r="L1579" i="10"/>
  <c r="K1579" i="10"/>
  <c r="J1579" i="10"/>
  <c r="I1579" i="10"/>
  <c r="H1579" i="10"/>
  <c r="AA1579" i="10" s="1"/>
  <c r="G1579" i="10"/>
  <c r="Z1579" i="10" s="1"/>
  <c r="F1579" i="10"/>
  <c r="Y1578" i="10"/>
  <c r="X1578" i="10"/>
  <c r="W1578" i="10"/>
  <c r="V1578" i="10"/>
  <c r="S1578" i="10"/>
  <c r="R1578" i="10"/>
  <c r="Q1578" i="10"/>
  <c r="AD1578" i="10" s="1"/>
  <c r="P1578" i="10"/>
  <c r="O1578" i="10"/>
  <c r="N1578" i="10"/>
  <c r="AB1578" i="10" s="1"/>
  <c r="M1578" i="10"/>
  <c r="L1578" i="10"/>
  <c r="K1578" i="10"/>
  <c r="J1578" i="10"/>
  <c r="I1578" i="10"/>
  <c r="H1578" i="10"/>
  <c r="AA1578" i="10" s="1"/>
  <c r="G1578" i="10"/>
  <c r="Z1578" i="10" s="1"/>
  <c r="F1578" i="10"/>
  <c r="Y1577" i="10"/>
  <c r="X1577" i="10"/>
  <c r="W1577" i="10"/>
  <c r="V1577" i="10"/>
  <c r="S1577" i="10"/>
  <c r="R1577" i="10"/>
  <c r="Q1577" i="10"/>
  <c r="AD1577" i="10" s="1"/>
  <c r="P1577" i="10"/>
  <c r="O1577" i="10"/>
  <c r="N1577" i="10"/>
  <c r="AB1577" i="10" s="1"/>
  <c r="M1577" i="10"/>
  <c r="L1577" i="10"/>
  <c r="K1577" i="10"/>
  <c r="J1577" i="10"/>
  <c r="I1577" i="10"/>
  <c r="H1577" i="10"/>
  <c r="AA1577" i="10" s="1"/>
  <c r="G1577" i="10"/>
  <c r="Z1577" i="10" s="1"/>
  <c r="F1577" i="10"/>
  <c r="Y1576" i="10"/>
  <c r="X1576" i="10"/>
  <c r="W1576" i="10"/>
  <c r="V1576" i="10"/>
  <c r="S1576" i="10"/>
  <c r="R1576" i="10"/>
  <c r="Q1576" i="10"/>
  <c r="AD1576" i="10" s="1"/>
  <c r="P1576" i="10"/>
  <c r="O1576" i="10"/>
  <c r="N1576" i="10"/>
  <c r="AB1576" i="10" s="1"/>
  <c r="M1576" i="10"/>
  <c r="L1576" i="10"/>
  <c r="K1576" i="10"/>
  <c r="J1576" i="10"/>
  <c r="I1576" i="10"/>
  <c r="H1576" i="10"/>
  <c r="AA1576" i="10" s="1"/>
  <c r="G1576" i="10"/>
  <c r="Z1576" i="10" s="1"/>
  <c r="F1576" i="10"/>
  <c r="Y1575" i="10"/>
  <c r="X1575" i="10"/>
  <c r="W1575" i="10"/>
  <c r="V1575" i="10"/>
  <c r="S1575" i="10"/>
  <c r="R1575" i="10"/>
  <c r="Q1575" i="10"/>
  <c r="AD1575" i="10" s="1"/>
  <c r="P1575" i="10"/>
  <c r="O1575" i="10"/>
  <c r="N1575" i="10"/>
  <c r="AB1575" i="10" s="1"/>
  <c r="M1575" i="10"/>
  <c r="L1575" i="10"/>
  <c r="K1575" i="10"/>
  <c r="J1575" i="10"/>
  <c r="I1575" i="10"/>
  <c r="H1575" i="10"/>
  <c r="AA1575" i="10" s="1"/>
  <c r="G1575" i="10"/>
  <c r="Z1575" i="10" s="1"/>
  <c r="F1575" i="10"/>
  <c r="Y1574" i="10"/>
  <c r="X1574" i="10"/>
  <c r="W1574" i="10"/>
  <c r="V1574" i="10"/>
  <c r="S1574" i="10"/>
  <c r="R1574" i="10"/>
  <c r="Q1574" i="10"/>
  <c r="AD1574" i="10" s="1"/>
  <c r="P1574" i="10"/>
  <c r="O1574" i="10"/>
  <c r="N1574" i="10"/>
  <c r="AB1574" i="10" s="1"/>
  <c r="M1574" i="10"/>
  <c r="L1574" i="10"/>
  <c r="K1574" i="10"/>
  <c r="J1574" i="10"/>
  <c r="I1574" i="10"/>
  <c r="H1574" i="10"/>
  <c r="AA1574" i="10" s="1"/>
  <c r="G1574" i="10"/>
  <c r="Z1574" i="10" s="1"/>
  <c r="F1574" i="10"/>
  <c r="Y1573" i="10"/>
  <c r="X1573" i="10"/>
  <c r="W1573" i="10"/>
  <c r="V1573" i="10"/>
  <c r="S1573" i="10"/>
  <c r="R1573" i="10"/>
  <c r="Q1573" i="10"/>
  <c r="AD1573" i="10" s="1"/>
  <c r="P1573" i="10"/>
  <c r="O1573" i="10"/>
  <c r="N1573" i="10"/>
  <c r="AB1573" i="10" s="1"/>
  <c r="M1573" i="10"/>
  <c r="L1573" i="10"/>
  <c r="K1573" i="10"/>
  <c r="J1573" i="10"/>
  <c r="I1573" i="10"/>
  <c r="H1573" i="10"/>
  <c r="AA1573" i="10" s="1"/>
  <c r="G1573" i="10"/>
  <c r="Z1573" i="10" s="1"/>
  <c r="F1573" i="10"/>
  <c r="Y1572" i="10"/>
  <c r="X1572" i="10"/>
  <c r="W1572" i="10"/>
  <c r="V1572" i="10"/>
  <c r="S1572" i="10"/>
  <c r="R1572" i="10"/>
  <c r="Q1572" i="10"/>
  <c r="AD1572" i="10" s="1"/>
  <c r="P1572" i="10"/>
  <c r="O1572" i="10"/>
  <c r="N1572" i="10"/>
  <c r="AB1572" i="10" s="1"/>
  <c r="M1572" i="10"/>
  <c r="L1572" i="10"/>
  <c r="K1572" i="10"/>
  <c r="J1572" i="10"/>
  <c r="I1572" i="10"/>
  <c r="H1572" i="10"/>
  <c r="AA1572" i="10" s="1"/>
  <c r="G1572" i="10"/>
  <c r="Z1572" i="10" s="1"/>
  <c r="F1572" i="10"/>
  <c r="Y1571" i="10"/>
  <c r="X1571" i="10"/>
  <c r="W1571" i="10"/>
  <c r="V1571" i="10"/>
  <c r="S1571" i="10"/>
  <c r="R1571" i="10"/>
  <c r="Q1571" i="10"/>
  <c r="AD1571" i="10" s="1"/>
  <c r="P1571" i="10"/>
  <c r="O1571" i="10"/>
  <c r="N1571" i="10"/>
  <c r="AB1571" i="10" s="1"/>
  <c r="M1571" i="10"/>
  <c r="L1571" i="10"/>
  <c r="K1571" i="10"/>
  <c r="J1571" i="10"/>
  <c r="I1571" i="10"/>
  <c r="H1571" i="10"/>
  <c r="AA1571" i="10" s="1"/>
  <c r="G1571" i="10"/>
  <c r="Z1571" i="10" s="1"/>
  <c r="F1571" i="10"/>
  <c r="Y1570" i="10"/>
  <c r="X1570" i="10"/>
  <c r="W1570" i="10"/>
  <c r="V1570" i="10"/>
  <c r="S1570" i="10"/>
  <c r="R1570" i="10"/>
  <c r="Q1570" i="10"/>
  <c r="AD1570" i="10" s="1"/>
  <c r="P1570" i="10"/>
  <c r="O1570" i="10"/>
  <c r="N1570" i="10"/>
  <c r="AB1570" i="10" s="1"/>
  <c r="M1570" i="10"/>
  <c r="L1570" i="10"/>
  <c r="K1570" i="10"/>
  <c r="J1570" i="10"/>
  <c r="I1570" i="10"/>
  <c r="H1570" i="10"/>
  <c r="AA1570" i="10" s="1"/>
  <c r="G1570" i="10"/>
  <c r="Z1570" i="10" s="1"/>
  <c r="F1570" i="10"/>
  <c r="Y1569" i="10"/>
  <c r="X1569" i="10"/>
  <c r="W1569" i="10"/>
  <c r="V1569" i="10"/>
  <c r="S1569" i="10"/>
  <c r="R1569" i="10"/>
  <c r="Q1569" i="10"/>
  <c r="AD1569" i="10" s="1"/>
  <c r="P1569" i="10"/>
  <c r="O1569" i="10"/>
  <c r="N1569" i="10"/>
  <c r="AB1569" i="10" s="1"/>
  <c r="M1569" i="10"/>
  <c r="L1569" i="10"/>
  <c r="K1569" i="10"/>
  <c r="J1569" i="10"/>
  <c r="I1569" i="10"/>
  <c r="H1569" i="10"/>
  <c r="AA1569" i="10" s="1"/>
  <c r="G1569" i="10"/>
  <c r="Z1569" i="10" s="1"/>
  <c r="F1569" i="10"/>
  <c r="Y1568" i="10"/>
  <c r="X1568" i="10"/>
  <c r="W1568" i="10"/>
  <c r="V1568" i="10"/>
  <c r="S1568" i="10"/>
  <c r="R1568" i="10"/>
  <c r="Q1568" i="10"/>
  <c r="AD1568" i="10" s="1"/>
  <c r="P1568" i="10"/>
  <c r="O1568" i="10"/>
  <c r="N1568" i="10"/>
  <c r="AB1568" i="10" s="1"/>
  <c r="M1568" i="10"/>
  <c r="L1568" i="10"/>
  <c r="K1568" i="10"/>
  <c r="J1568" i="10"/>
  <c r="I1568" i="10"/>
  <c r="H1568" i="10"/>
  <c r="AA1568" i="10" s="1"/>
  <c r="G1568" i="10"/>
  <c r="Z1568" i="10" s="1"/>
  <c r="F1568" i="10"/>
  <c r="Y1567" i="10"/>
  <c r="X1567" i="10"/>
  <c r="W1567" i="10"/>
  <c r="V1567" i="10"/>
  <c r="S1567" i="10"/>
  <c r="R1567" i="10"/>
  <c r="Q1567" i="10"/>
  <c r="AD1567" i="10" s="1"/>
  <c r="P1567" i="10"/>
  <c r="O1567" i="10"/>
  <c r="N1567" i="10"/>
  <c r="AB1567" i="10" s="1"/>
  <c r="M1567" i="10"/>
  <c r="L1567" i="10"/>
  <c r="K1567" i="10"/>
  <c r="J1567" i="10"/>
  <c r="I1567" i="10"/>
  <c r="H1567" i="10"/>
  <c r="AA1567" i="10" s="1"/>
  <c r="G1567" i="10"/>
  <c r="Z1567" i="10" s="1"/>
  <c r="F1567" i="10"/>
  <c r="Y1566" i="10"/>
  <c r="X1566" i="10"/>
  <c r="W1566" i="10"/>
  <c r="V1566" i="10"/>
  <c r="S1566" i="10"/>
  <c r="R1566" i="10"/>
  <c r="Q1566" i="10"/>
  <c r="AD1566" i="10" s="1"/>
  <c r="P1566" i="10"/>
  <c r="O1566" i="10"/>
  <c r="N1566" i="10"/>
  <c r="AB1566" i="10" s="1"/>
  <c r="M1566" i="10"/>
  <c r="L1566" i="10"/>
  <c r="K1566" i="10"/>
  <c r="J1566" i="10"/>
  <c r="I1566" i="10"/>
  <c r="H1566" i="10"/>
  <c r="AA1566" i="10" s="1"/>
  <c r="G1566" i="10"/>
  <c r="Z1566" i="10" s="1"/>
  <c r="F1566" i="10"/>
  <c r="Y1565" i="10"/>
  <c r="X1565" i="10"/>
  <c r="W1565" i="10"/>
  <c r="V1565" i="10"/>
  <c r="S1565" i="10"/>
  <c r="R1565" i="10"/>
  <c r="Q1565" i="10"/>
  <c r="AD1565" i="10" s="1"/>
  <c r="P1565" i="10"/>
  <c r="O1565" i="10"/>
  <c r="N1565" i="10"/>
  <c r="AB1565" i="10" s="1"/>
  <c r="M1565" i="10"/>
  <c r="L1565" i="10"/>
  <c r="K1565" i="10"/>
  <c r="J1565" i="10"/>
  <c r="I1565" i="10"/>
  <c r="H1565" i="10"/>
  <c r="AA1565" i="10" s="1"/>
  <c r="G1565" i="10"/>
  <c r="Z1565" i="10" s="1"/>
  <c r="F1565" i="10"/>
  <c r="Y1564" i="10"/>
  <c r="X1564" i="10"/>
  <c r="W1564" i="10"/>
  <c r="V1564" i="10"/>
  <c r="S1564" i="10"/>
  <c r="R1564" i="10"/>
  <c r="Q1564" i="10"/>
  <c r="AD1564" i="10" s="1"/>
  <c r="P1564" i="10"/>
  <c r="O1564" i="10"/>
  <c r="N1564" i="10"/>
  <c r="AB1564" i="10" s="1"/>
  <c r="M1564" i="10"/>
  <c r="L1564" i="10"/>
  <c r="K1564" i="10"/>
  <c r="J1564" i="10"/>
  <c r="I1564" i="10"/>
  <c r="H1564" i="10"/>
  <c r="AA1564" i="10" s="1"/>
  <c r="G1564" i="10"/>
  <c r="Z1564" i="10" s="1"/>
  <c r="F1564" i="10"/>
  <c r="Y1563" i="10"/>
  <c r="X1563" i="10"/>
  <c r="W1563" i="10"/>
  <c r="V1563" i="10"/>
  <c r="S1563" i="10"/>
  <c r="R1563" i="10"/>
  <c r="Q1563" i="10"/>
  <c r="AD1563" i="10" s="1"/>
  <c r="P1563" i="10"/>
  <c r="O1563" i="10"/>
  <c r="N1563" i="10"/>
  <c r="AB1563" i="10" s="1"/>
  <c r="M1563" i="10"/>
  <c r="L1563" i="10"/>
  <c r="K1563" i="10"/>
  <c r="J1563" i="10"/>
  <c r="I1563" i="10"/>
  <c r="H1563" i="10"/>
  <c r="AA1563" i="10" s="1"/>
  <c r="G1563" i="10"/>
  <c r="Z1563" i="10" s="1"/>
  <c r="F1563" i="10"/>
  <c r="Y1562" i="10"/>
  <c r="X1562" i="10"/>
  <c r="W1562" i="10"/>
  <c r="V1562" i="10"/>
  <c r="S1562" i="10"/>
  <c r="R1562" i="10"/>
  <c r="Q1562" i="10"/>
  <c r="AD1562" i="10" s="1"/>
  <c r="P1562" i="10"/>
  <c r="O1562" i="10"/>
  <c r="N1562" i="10"/>
  <c r="AB1562" i="10" s="1"/>
  <c r="M1562" i="10"/>
  <c r="L1562" i="10"/>
  <c r="K1562" i="10"/>
  <c r="J1562" i="10"/>
  <c r="I1562" i="10"/>
  <c r="H1562" i="10"/>
  <c r="AA1562" i="10" s="1"/>
  <c r="G1562" i="10"/>
  <c r="Z1562" i="10" s="1"/>
  <c r="F1562" i="10"/>
  <c r="Y1561" i="10"/>
  <c r="X1561" i="10"/>
  <c r="W1561" i="10"/>
  <c r="V1561" i="10"/>
  <c r="S1561" i="10"/>
  <c r="R1561" i="10"/>
  <c r="Q1561" i="10"/>
  <c r="AD1561" i="10" s="1"/>
  <c r="P1561" i="10"/>
  <c r="O1561" i="10"/>
  <c r="N1561" i="10"/>
  <c r="AB1561" i="10" s="1"/>
  <c r="M1561" i="10"/>
  <c r="L1561" i="10"/>
  <c r="K1561" i="10"/>
  <c r="J1561" i="10"/>
  <c r="I1561" i="10"/>
  <c r="H1561" i="10"/>
  <c r="AA1561" i="10" s="1"/>
  <c r="G1561" i="10"/>
  <c r="Z1561" i="10" s="1"/>
  <c r="F1561" i="10"/>
  <c r="Y1560" i="10"/>
  <c r="X1560" i="10"/>
  <c r="W1560" i="10"/>
  <c r="V1560" i="10"/>
  <c r="S1560" i="10"/>
  <c r="R1560" i="10"/>
  <c r="Q1560" i="10"/>
  <c r="AD1560" i="10" s="1"/>
  <c r="P1560" i="10"/>
  <c r="O1560" i="10"/>
  <c r="N1560" i="10"/>
  <c r="AB1560" i="10" s="1"/>
  <c r="M1560" i="10"/>
  <c r="L1560" i="10"/>
  <c r="K1560" i="10"/>
  <c r="J1560" i="10"/>
  <c r="I1560" i="10"/>
  <c r="H1560" i="10"/>
  <c r="AA1560" i="10" s="1"/>
  <c r="G1560" i="10"/>
  <c r="Z1560" i="10" s="1"/>
  <c r="F1560" i="10"/>
  <c r="Y1559" i="10"/>
  <c r="X1559" i="10"/>
  <c r="W1559" i="10"/>
  <c r="V1559" i="10"/>
  <c r="S1559" i="10"/>
  <c r="R1559" i="10"/>
  <c r="Q1559" i="10"/>
  <c r="AD1559" i="10" s="1"/>
  <c r="P1559" i="10"/>
  <c r="O1559" i="10"/>
  <c r="N1559" i="10"/>
  <c r="AB1559" i="10" s="1"/>
  <c r="M1559" i="10"/>
  <c r="L1559" i="10"/>
  <c r="K1559" i="10"/>
  <c r="J1559" i="10"/>
  <c r="I1559" i="10"/>
  <c r="H1559" i="10"/>
  <c r="AA1559" i="10" s="1"/>
  <c r="G1559" i="10"/>
  <c r="Z1559" i="10" s="1"/>
  <c r="F1559" i="10"/>
  <c r="Y1558" i="10"/>
  <c r="X1558" i="10"/>
  <c r="W1558" i="10"/>
  <c r="V1558" i="10"/>
  <c r="S1558" i="10"/>
  <c r="R1558" i="10"/>
  <c r="Q1558" i="10"/>
  <c r="AD1558" i="10" s="1"/>
  <c r="P1558" i="10"/>
  <c r="O1558" i="10"/>
  <c r="N1558" i="10"/>
  <c r="AB1558" i="10" s="1"/>
  <c r="M1558" i="10"/>
  <c r="L1558" i="10"/>
  <c r="K1558" i="10"/>
  <c r="J1558" i="10"/>
  <c r="I1558" i="10"/>
  <c r="H1558" i="10"/>
  <c r="AA1558" i="10" s="1"/>
  <c r="G1558" i="10"/>
  <c r="Z1558" i="10" s="1"/>
  <c r="F1558" i="10"/>
  <c r="Y1557" i="10"/>
  <c r="X1557" i="10"/>
  <c r="W1557" i="10"/>
  <c r="V1557" i="10"/>
  <c r="S1557" i="10"/>
  <c r="R1557" i="10"/>
  <c r="Q1557" i="10"/>
  <c r="AD1557" i="10" s="1"/>
  <c r="P1557" i="10"/>
  <c r="O1557" i="10"/>
  <c r="N1557" i="10"/>
  <c r="AB1557" i="10" s="1"/>
  <c r="M1557" i="10"/>
  <c r="L1557" i="10"/>
  <c r="K1557" i="10"/>
  <c r="J1557" i="10"/>
  <c r="I1557" i="10"/>
  <c r="H1557" i="10"/>
  <c r="AA1557" i="10" s="1"/>
  <c r="G1557" i="10"/>
  <c r="Z1557" i="10" s="1"/>
  <c r="F1557" i="10"/>
  <c r="Y1556" i="10"/>
  <c r="X1556" i="10"/>
  <c r="W1556" i="10"/>
  <c r="V1556" i="10"/>
  <c r="S1556" i="10"/>
  <c r="R1556" i="10"/>
  <c r="Q1556" i="10"/>
  <c r="AD1556" i="10" s="1"/>
  <c r="P1556" i="10"/>
  <c r="O1556" i="10"/>
  <c r="N1556" i="10"/>
  <c r="AB1556" i="10" s="1"/>
  <c r="M1556" i="10"/>
  <c r="L1556" i="10"/>
  <c r="K1556" i="10"/>
  <c r="J1556" i="10"/>
  <c r="I1556" i="10"/>
  <c r="H1556" i="10"/>
  <c r="AA1556" i="10" s="1"/>
  <c r="G1556" i="10"/>
  <c r="Z1556" i="10" s="1"/>
  <c r="F1556" i="10"/>
  <c r="Y1555" i="10"/>
  <c r="X1555" i="10"/>
  <c r="W1555" i="10"/>
  <c r="V1555" i="10"/>
  <c r="S1555" i="10"/>
  <c r="R1555" i="10"/>
  <c r="Q1555" i="10"/>
  <c r="AD1555" i="10" s="1"/>
  <c r="P1555" i="10"/>
  <c r="O1555" i="10"/>
  <c r="N1555" i="10"/>
  <c r="AB1555" i="10" s="1"/>
  <c r="M1555" i="10"/>
  <c r="L1555" i="10"/>
  <c r="K1555" i="10"/>
  <c r="J1555" i="10"/>
  <c r="I1555" i="10"/>
  <c r="H1555" i="10"/>
  <c r="AA1555" i="10" s="1"/>
  <c r="G1555" i="10"/>
  <c r="Z1555" i="10" s="1"/>
  <c r="F1555" i="10"/>
  <c r="Y1554" i="10"/>
  <c r="X1554" i="10"/>
  <c r="W1554" i="10"/>
  <c r="V1554" i="10"/>
  <c r="S1554" i="10"/>
  <c r="R1554" i="10"/>
  <c r="Q1554" i="10"/>
  <c r="AD1554" i="10" s="1"/>
  <c r="P1554" i="10"/>
  <c r="O1554" i="10"/>
  <c r="N1554" i="10"/>
  <c r="AB1554" i="10" s="1"/>
  <c r="M1554" i="10"/>
  <c r="L1554" i="10"/>
  <c r="K1554" i="10"/>
  <c r="J1554" i="10"/>
  <c r="I1554" i="10"/>
  <c r="H1554" i="10"/>
  <c r="AA1554" i="10" s="1"/>
  <c r="G1554" i="10"/>
  <c r="Z1554" i="10" s="1"/>
  <c r="F1554" i="10"/>
  <c r="Y1553" i="10"/>
  <c r="X1553" i="10"/>
  <c r="W1553" i="10"/>
  <c r="V1553" i="10"/>
  <c r="S1553" i="10"/>
  <c r="R1553" i="10"/>
  <c r="Q1553" i="10"/>
  <c r="AD1553" i="10" s="1"/>
  <c r="P1553" i="10"/>
  <c r="O1553" i="10"/>
  <c r="N1553" i="10"/>
  <c r="AB1553" i="10" s="1"/>
  <c r="M1553" i="10"/>
  <c r="L1553" i="10"/>
  <c r="K1553" i="10"/>
  <c r="J1553" i="10"/>
  <c r="I1553" i="10"/>
  <c r="H1553" i="10"/>
  <c r="AA1553" i="10" s="1"/>
  <c r="G1553" i="10"/>
  <c r="Z1553" i="10" s="1"/>
  <c r="F1553" i="10"/>
  <c r="Y1552" i="10"/>
  <c r="X1552" i="10"/>
  <c r="W1552" i="10"/>
  <c r="V1552" i="10"/>
  <c r="S1552" i="10"/>
  <c r="R1552" i="10"/>
  <c r="Q1552" i="10"/>
  <c r="AD1552" i="10" s="1"/>
  <c r="P1552" i="10"/>
  <c r="O1552" i="10"/>
  <c r="N1552" i="10"/>
  <c r="AB1552" i="10" s="1"/>
  <c r="M1552" i="10"/>
  <c r="L1552" i="10"/>
  <c r="K1552" i="10"/>
  <c r="J1552" i="10"/>
  <c r="I1552" i="10"/>
  <c r="H1552" i="10"/>
  <c r="AA1552" i="10" s="1"/>
  <c r="G1552" i="10"/>
  <c r="Z1552" i="10" s="1"/>
  <c r="F1552" i="10"/>
  <c r="Y1551" i="10"/>
  <c r="X1551" i="10"/>
  <c r="W1551" i="10"/>
  <c r="V1551" i="10"/>
  <c r="S1551" i="10"/>
  <c r="R1551" i="10"/>
  <c r="Q1551" i="10"/>
  <c r="AD1551" i="10" s="1"/>
  <c r="P1551" i="10"/>
  <c r="O1551" i="10"/>
  <c r="N1551" i="10"/>
  <c r="AB1551" i="10" s="1"/>
  <c r="M1551" i="10"/>
  <c r="L1551" i="10"/>
  <c r="K1551" i="10"/>
  <c r="J1551" i="10"/>
  <c r="I1551" i="10"/>
  <c r="H1551" i="10"/>
  <c r="AA1551" i="10" s="1"/>
  <c r="G1551" i="10"/>
  <c r="Z1551" i="10" s="1"/>
  <c r="F1551" i="10"/>
  <c r="Y1550" i="10"/>
  <c r="X1550" i="10"/>
  <c r="W1550" i="10"/>
  <c r="V1550" i="10"/>
  <c r="S1550" i="10"/>
  <c r="R1550" i="10"/>
  <c r="Q1550" i="10"/>
  <c r="AD1550" i="10" s="1"/>
  <c r="P1550" i="10"/>
  <c r="O1550" i="10"/>
  <c r="N1550" i="10"/>
  <c r="AB1550" i="10" s="1"/>
  <c r="M1550" i="10"/>
  <c r="L1550" i="10"/>
  <c r="K1550" i="10"/>
  <c r="J1550" i="10"/>
  <c r="I1550" i="10"/>
  <c r="H1550" i="10"/>
  <c r="AA1550" i="10" s="1"/>
  <c r="G1550" i="10"/>
  <c r="Z1550" i="10" s="1"/>
  <c r="F1550" i="10"/>
  <c r="Y1549" i="10"/>
  <c r="X1549" i="10"/>
  <c r="W1549" i="10"/>
  <c r="V1549" i="10"/>
  <c r="S1549" i="10"/>
  <c r="R1549" i="10"/>
  <c r="Q1549" i="10"/>
  <c r="AD1549" i="10" s="1"/>
  <c r="P1549" i="10"/>
  <c r="O1549" i="10"/>
  <c r="N1549" i="10"/>
  <c r="AB1549" i="10" s="1"/>
  <c r="M1549" i="10"/>
  <c r="L1549" i="10"/>
  <c r="K1549" i="10"/>
  <c r="J1549" i="10"/>
  <c r="I1549" i="10"/>
  <c r="H1549" i="10"/>
  <c r="AA1549" i="10" s="1"/>
  <c r="G1549" i="10"/>
  <c r="Z1549" i="10" s="1"/>
  <c r="F1549" i="10"/>
  <c r="Y1548" i="10"/>
  <c r="X1548" i="10"/>
  <c r="W1548" i="10"/>
  <c r="V1548" i="10"/>
  <c r="S1548" i="10"/>
  <c r="R1548" i="10"/>
  <c r="Q1548" i="10"/>
  <c r="AD1548" i="10" s="1"/>
  <c r="P1548" i="10"/>
  <c r="O1548" i="10"/>
  <c r="N1548" i="10"/>
  <c r="AB1548" i="10" s="1"/>
  <c r="M1548" i="10"/>
  <c r="L1548" i="10"/>
  <c r="K1548" i="10"/>
  <c r="J1548" i="10"/>
  <c r="I1548" i="10"/>
  <c r="H1548" i="10"/>
  <c r="AA1548" i="10" s="1"/>
  <c r="G1548" i="10"/>
  <c r="Z1548" i="10" s="1"/>
  <c r="F1548" i="10"/>
  <c r="Y1547" i="10"/>
  <c r="X1547" i="10"/>
  <c r="W1547" i="10"/>
  <c r="V1547" i="10"/>
  <c r="S1547" i="10"/>
  <c r="R1547" i="10"/>
  <c r="Q1547" i="10"/>
  <c r="AD1547" i="10" s="1"/>
  <c r="P1547" i="10"/>
  <c r="O1547" i="10"/>
  <c r="N1547" i="10"/>
  <c r="AB1547" i="10" s="1"/>
  <c r="M1547" i="10"/>
  <c r="L1547" i="10"/>
  <c r="K1547" i="10"/>
  <c r="J1547" i="10"/>
  <c r="I1547" i="10"/>
  <c r="H1547" i="10"/>
  <c r="AA1547" i="10" s="1"/>
  <c r="G1547" i="10"/>
  <c r="Z1547" i="10" s="1"/>
  <c r="F1547" i="10"/>
  <c r="Y1546" i="10"/>
  <c r="X1546" i="10"/>
  <c r="W1546" i="10"/>
  <c r="V1546" i="10"/>
  <c r="S1546" i="10"/>
  <c r="R1546" i="10"/>
  <c r="Q1546" i="10"/>
  <c r="AD1546" i="10" s="1"/>
  <c r="P1546" i="10"/>
  <c r="O1546" i="10"/>
  <c r="N1546" i="10"/>
  <c r="AB1546" i="10" s="1"/>
  <c r="M1546" i="10"/>
  <c r="L1546" i="10"/>
  <c r="K1546" i="10"/>
  <c r="J1546" i="10"/>
  <c r="I1546" i="10"/>
  <c r="H1546" i="10"/>
  <c r="AA1546" i="10" s="1"/>
  <c r="G1546" i="10"/>
  <c r="Z1546" i="10" s="1"/>
  <c r="F1546" i="10"/>
  <c r="Y1545" i="10"/>
  <c r="X1545" i="10"/>
  <c r="W1545" i="10"/>
  <c r="V1545" i="10"/>
  <c r="S1545" i="10"/>
  <c r="R1545" i="10"/>
  <c r="Q1545" i="10"/>
  <c r="AD1545" i="10" s="1"/>
  <c r="P1545" i="10"/>
  <c r="O1545" i="10"/>
  <c r="N1545" i="10"/>
  <c r="AB1545" i="10" s="1"/>
  <c r="M1545" i="10"/>
  <c r="L1545" i="10"/>
  <c r="K1545" i="10"/>
  <c r="J1545" i="10"/>
  <c r="I1545" i="10"/>
  <c r="H1545" i="10"/>
  <c r="AA1545" i="10" s="1"/>
  <c r="G1545" i="10"/>
  <c r="Z1545" i="10" s="1"/>
  <c r="F1545" i="10"/>
  <c r="Y1544" i="10"/>
  <c r="X1544" i="10"/>
  <c r="W1544" i="10"/>
  <c r="V1544" i="10"/>
  <c r="S1544" i="10"/>
  <c r="R1544" i="10"/>
  <c r="Q1544" i="10"/>
  <c r="AD1544" i="10" s="1"/>
  <c r="P1544" i="10"/>
  <c r="O1544" i="10"/>
  <c r="N1544" i="10"/>
  <c r="AB1544" i="10" s="1"/>
  <c r="M1544" i="10"/>
  <c r="L1544" i="10"/>
  <c r="K1544" i="10"/>
  <c r="J1544" i="10"/>
  <c r="I1544" i="10"/>
  <c r="H1544" i="10"/>
  <c r="AA1544" i="10" s="1"/>
  <c r="G1544" i="10"/>
  <c r="Z1544" i="10" s="1"/>
  <c r="F1544" i="10"/>
  <c r="Y1543" i="10"/>
  <c r="X1543" i="10"/>
  <c r="W1543" i="10"/>
  <c r="V1543" i="10"/>
  <c r="S1543" i="10"/>
  <c r="R1543" i="10"/>
  <c r="Q1543" i="10"/>
  <c r="AD1543" i="10" s="1"/>
  <c r="P1543" i="10"/>
  <c r="O1543" i="10"/>
  <c r="N1543" i="10"/>
  <c r="AB1543" i="10" s="1"/>
  <c r="M1543" i="10"/>
  <c r="L1543" i="10"/>
  <c r="K1543" i="10"/>
  <c r="J1543" i="10"/>
  <c r="I1543" i="10"/>
  <c r="H1543" i="10"/>
  <c r="AA1543" i="10" s="1"/>
  <c r="G1543" i="10"/>
  <c r="Z1543" i="10" s="1"/>
  <c r="F1543" i="10"/>
  <c r="Y1542" i="10"/>
  <c r="X1542" i="10"/>
  <c r="W1542" i="10"/>
  <c r="V1542" i="10"/>
  <c r="S1542" i="10"/>
  <c r="R1542" i="10"/>
  <c r="Q1542" i="10"/>
  <c r="AD1542" i="10" s="1"/>
  <c r="P1542" i="10"/>
  <c r="O1542" i="10"/>
  <c r="N1542" i="10"/>
  <c r="AB1542" i="10" s="1"/>
  <c r="M1542" i="10"/>
  <c r="L1542" i="10"/>
  <c r="K1542" i="10"/>
  <c r="J1542" i="10"/>
  <c r="I1542" i="10"/>
  <c r="H1542" i="10"/>
  <c r="AA1542" i="10" s="1"/>
  <c r="G1542" i="10"/>
  <c r="Z1542" i="10" s="1"/>
  <c r="F1542" i="10"/>
  <c r="Y1541" i="10"/>
  <c r="X1541" i="10"/>
  <c r="W1541" i="10"/>
  <c r="V1541" i="10"/>
  <c r="S1541" i="10"/>
  <c r="R1541" i="10"/>
  <c r="Q1541" i="10"/>
  <c r="AD1541" i="10" s="1"/>
  <c r="P1541" i="10"/>
  <c r="O1541" i="10"/>
  <c r="N1541" i="10"/>
  <c r="AB1541" i="10" s="1"/>
  <c r="M1541" i="10"/>
  <c r="L1541" i="10"/>
  <c r="K1541" i="10"/>
  <c r="J1541" i="10"/>
  <c r="I1541" i="10"/>
  <c r="H1541" i="10"/>
  <c r="AA1541" i="10" s="1"/>
  <c r="G1541" i="10"/>
  <c r="Z1541" i="10" s="1"/>
  <c r="F1541" i="10"/>
  <c r="Y1540" i="10"/>
  <c r="X1540" i="10"/>
  <c r="W1540" i="10"/>
  <c r="V1540" i="10"/>
  <c r="S1540" i="10"/>
  <c r="R1540" i="10"/>
  <c r="Q1540" i="10"/>
  <c r="AD1540" i="10" s="1"/>
  <c r="P1540" i="10"/>
  <c r="O1540" i="10"/>
  <c r="N1540" i="10"/>
  <c r="AB1540" i="10" s="1"/>
  <c r="M1540" i="10"/>
  <c r="L1540" i="10"/>
  <c r="K1540" i="10"/>
  <c r="J1540" i="10"/>
  <c r="I1540" i="10"/>
  <c r="H1540" i="10"/>
  <c r="AA1540" i="10" s="1"/>
  <c r="G1540" i="10"/>
  <c r="Z1540" i="10" s="1"/>
  <c r="F1540" i="10"/>
  <c r="Y1539" i="10"/>
  <c r="X1539" i="10"/>
  <c r="W1539" i="10"/>
  <c r="V1539" i="10"/>
  <c r="S1539" i="10"/>
  <c r="R1539" i="10"/>
  <c r="Q1539" i="10"/>
  <c r="AD1539" i="10" s="1"/>
  <c r="P1539" i="10"/>
  <c r="O1539" i="10"/>
  <c r="N1539" i="10"/>
  <c r="AB1539" i="10" s="1"/>
  <c r="M1539" i="10"/>
  <c r="L1539" i="10"/>
  <c r="K1539" i="10"/>
  <c r="J1539" i="10"/>
  <c r="I1539" i="10"/>
  <c r="H1539" i="10"/>
  <c r="AA1539" i="10" s="1"/>
  <c r="G1539" i="10"/>
  <c r="Z1539" i="10" s="1"/>
  <c r="F1539" i="10"/>
  <c r="Y1538" i="10"/>
  <c r="X1538" i="10"/>
  <c r="W1538" i="10"/>
  <c r="V1538" i="10"/>
  <c r="S1538" i="10"/>
  <c r="R1538" i="10"/>
  <c r="Q1538" i="10"/>
  <c r="AD1538" i="10" s="1"/>
  <c r="P1538" i="10"/>
  <c r="O1538" i="10"/>
  <c r="N1538" i="10"/>
  <c r="AB1538" i="10" s="1"/>
  <c r="M1538" i="10"/>
  <c r="L1538" i="10"/>
  <c r="K1538" i="10"/>
  <c r="J1538" i="10"/>
  <c r="I1538" i="10"/>
  <c r="H1538" i="10"/>
  <c r="AA1538" i="10" s="1"/>
  <c r="G1538" i="10"/>
  <c r="Z1538" i="10" s="1"/>
  <c r="F1538" i="10"/>
  <c r="Y1537" i="10"/>
  <c r="X1537" i="10"/>
  <c r="W1537" i="10"/>
  <c r="V1537" i="10"/>
  <c r="S1537" i="10"/>
  <c r="R1537" i="10"/>
  <c r="Q1537" i="10"/>
  <c r="AD1537" i="10" s="1"/>
  <c r="P1537" i="10"/>
  <c r="O1537" i="10"/>
  <c r="N1537" i="10"/>
  <c r="AB1537" i="10" s="1"/>
  <c r="M1537" i="10"/>
  <c r="L1537" i="10"/>
  <c r="K1537" i="10"/>
  <c r="J1537" i="10"/>
  <c r="I1537" i="10"/>
  <c r="H1537" i="10"/>
  <c r="AA1537" i="10" s="1"/>
  <c r="G1537" i="10"/>
  <c r="Z1537" i="10" s="1"/>
  <c r="F1537" i="10"/>
  <c r="Y1536" i="10"/>
  <c r="X1536" i="10"/>
  <c r="W1536" i="10"/>
  <c r="V1536" i="10"/>
  <c r="S1536" i="10"/>
  <c r="R1536" i="10"/>
  <c r="Q1536" i="10"/>
  <c r="AD1536" i="10" s="1"/>
  <c r="P1536" i="10"/>
  <c r="O1536" i="10"/>
  <c r="N1536" i="10"/>
  <c r="AB1536" i="10" s="1"/>
  <c r="M1536" i="10"/>
  <c r="L1536" i="10"/>
  <c r="K1536" i="10"/>
  <c r="J1536" i="10"/>
  <c r="I1536" i="10"/>
  <c r="H1536" i="10"/>
  <c r="AA1536" i="10" s="1"/>
  <c r="G1536" i="10"/>
  <c r="Z1536" i="10" s="1"/>
  <c r="F1536" i="10"/>
  <c r="Y1535" i="10"/>
  <c r="X1535" i="10"/>
  <c r="W1535" i="10"/>
  <c r="V1535" i="10"/>
  <c r="S1535" i="10"/>
  <c r="R1535" i="10"/>
  <c r="Q1535" i="10"/>
  <c r="AD1535" i="10" s="1"/>
  <c r="P1535" i="10"/>
  <c r="O1535" i="10"/>
  <c r="N1535" i="10"/>
  <c r="AB1535" i="10" s="1"/>
  <c r="M1535" i="10"/>
  <c r="L1535" i="10"/>
  <c r="K1535" i="10"/>
  <c r="J1535" i="10"/>
  <c r="I1535" i="10"/>
  <c r="H1535" i="10"/>
  <c r="AA1535" i="10" s="1"/>
  <c r="G1535" i="10"/>
  <c r="Z1535" i="10" s="1"/>
  <c r="F1535" i="10"/>
  <c r="Y1534" i="10"/>
  <c r="X1534" i="10"/>
  <c r="W1534" i="10"/>
  <c r="V1534" i="10"/>
  <c r="S1534" i="10"/>
  <c r="R1534" i="10"/>
  <c r="Q1534" i="10"/>
  <c r="AD1534" i="10" s="1"/>
  <c r="P1534" i="10"/>
  <c r="O1534" i="10"/>
  <c r="N1534" i="10"/>
  <c r="AB1534" i="10" s="1"/>
  <c r="M1534" i="10"/>
  <c r="L1534" i="10"/>
  <c r="K1534" i="10"/>
  <c r="J1534" i="10"/>
  <c r="I1534" i="10"/>
  <c r="H1534" i="10"/>
  <c r="AA1534" i="10" s="1"/>
  <c r="G1534" i="10"/>
  <c r="Z1534" i="10" s="1"/>
  <c r="F1534" i="10"/>
  <c r="Y1533" i="10"/>
  <c r="X1533" i="10"/>
  <c r="W1533" i="10"/>
  <c r="V1533" i="10"/>
  <c r="S1533" i="10"/>
  <c r="R1533" i="10"/>
  <c r="Q1533" i="10"/>
  <c r="AD1533" i="10" s="1"/>
  <c r="P1533" i="10"/>
  <c r="O1533" i="10"/>
  <c r="N1533" i="10"/>
  <c r="AB1533" i="10" s="1"/>
  <c r="M1533" i="10"/>
  <c r="L1533" i="10"/>
  <c r="K1533" i="10"/>
  <c r="J1533" i="10"/>
  <c r="I1533" i="10"/>
  <c r="H1533" i="10"/>
  <c r="AA1533" i="10" s="1"/>
  <c r="G1533" i="10"/>
  <c r="Z1533" i="10" s="1"/>
  <c r="F1533" i="10"/>
  <c r="Y1532" i="10"/>
  <c r="X1532" i="10"/>
  <c r="W1532" i="10"/>
  <c r="V1532" i="10"/>
  <c r="S1532" i="10"/>
  <c r="R1532" i="10"/>
  <c r="Q1532" i="10"/>
  <c r="AD1532" i="10" s="1"/>
  <c r="P1532" i="10"/>
  <c r="O1532" i="10"/>
  <c r="N1532" i="10"/>
  <c r="AB1532" i="10" s="1"/>
  <c r="M1532" i="10"/>
  <c r="L1532" i="10"/>
  <c r="K1532" i="10"/>
  <c r="J1532" i="10"/>
  <c r="I1532" i="10"/>
  <c r="H1532" i="10"/>
  <c r="AA1532" i="10" s="1"/>
  <c r="G1532" i="10"/>
  <c r="Z1532" i="10" s="1"/>
  <c r="F1532" i="10"/>
  <c r="Y1531" i="10"/>
  <c r="X1531" i="10"/>
  <c r="W1531" i="10"/>
  <c r="V1531" i="10"/>
  <c r="S1531" i="10"/>
  <c r="R1531" i="10"/>
  <c r="Q1531" i="10"/>
  <c r="AD1531" i="10" s="1"/>
  <c r="P1531" i="10"/>
  <c r="O1531" i="10"/>
  <c r="N1531" i="10"/>
  <c r="AB1531" i="10" s="1"/>
  <c r="M1531" i="10"/>
  <c r="L1531" i="10"/>
  <c r="K1531" i="10"/>
  <c r="J1531" i="10"/>
  <c r="I1531" i="10"/>
  <c r="H1531" i="10"/>
  <c r="AA1531" i="10" s="1"/>
  <c r="G1531" i="10"/>
  <c r="Z1531" i="10" s="1"/>
  <c r="F1531" i="10"/>
  <c r="Y1530" i="10"/>
  <c r="X1530" i="10"/>
  <c r="W1530" i="10"/>
  <c r="V1530" i="10"/>
  <c r="S1530" i="10"/>
  <c r="R1530" i="10"/>
  <c r="Q1530" i="10"/>
  <c r="AD1530" i="10" s="1"/>
  <c r="P1530" i="10"/>
  <c r="O1530" i="10"/>
  <c r="N1530" i="10"/>
  <c r="AB1530" i="10" s="1"/>
  <c r="M1530" i="10"/>
  <c r="L1530" i="10"/>
  <c r="K1530" i="10"/>
  <c r="J1530" i="10"/>
  <c r="I1530" i="10"/>
  <c r="H1530" i="10"/>
  <c r="AA1530" i="10" s="1"/>
  <c r="G1530" i="10"/>
  <c r="Z1530" i="10" s="1"/>
  <c r="F1530" i="10"/>
  <c r="Y1529" i="10"/>
  <c r="X1529" i="10"/>
  <c r="W1529" i="10"/>
  <c r="V1529" i="10"/>
  <c r="S1529" i="10"/>
  <c r="R1529" i="10"/>
  <c r="Q1529" i="10"/>
  <c r="AD1529" i="10" s="1"/>
  <c r="P1529" i="10"/>
  <c r="O1529" i="10"/>
  <c r="N1529" i="10"/>
  <c r="AB1529" i="10" s="1"/>
  <c r="M1529" i="10"/>
  <c r="L1529" i="10"/>
  <c r="K1529" i="10"/>
  <c r="J1529" i="10"/>
  <c r="I1529" i="10"/>
  <c r="H1529" i="10"/>
  <c r="AA1529" i="10" s="1"/>
  <c r="G1529" i="10"/>
  <c r="Z1529" i="10" s="1"/>
  <c r="F1529" i="10"/>
  <c r="Y1528" i="10"/>
  <c r="X1528" i="10"/>
  <c r="W1528" i="10"/>
  <c r="V1528" i="10"/>
  <c r="S1528" i="10"/>
  <c r="R1528" i="10"/>
  <c r="Q1528" i="10"/>
  <c r="AD1528" i="10" s="1"/>
  <c r="P1528" i="10"/>
  <c r="O1528" i="10"/>
  <c r="N1528" i="10"/>
  <c r="AB1528" i="10" s="1"/>
  <c r="M1528" i="10"/>
  <c r="L1528" i="10"/>
  <c r="K1528" i="10"/>
  <c r="J1528" i="10"/>
  <c r="I1528" i="10"/>
  <c r="H1528" i="10"/>
  <c r="AA1528" i="10" s="1"/>
  <c r="G1528" i="10"/>
  <c r="Z1528" i="10" s="1"/>
  <c r="F1528" i="10"/>
  <c r="Y1527" i="10"/>
  <c r="X1527" i="10"/>
  <c r="W1527" i="10"/>
  <c r="V1527" i="10"/>
  <c r="S1527" i="10"/>
  <c r="R1527" i="10"/>
  <c r="Q1527" i="10"/>
  <c r="AD1527" i="10" s="1"/>
  <c r="P1527" i="10"/>
  <c r="O1527" i="10"/>
  <c r="N1527" i="10"/>
  <c r="AB1527" i="10" s="1"/>
  <c r="M1527" i="10"/>
  <c r="L1527" i="10"/>
  <c r="K1527" i="10"/>
  <c r="J1527" i="10"/>
  <c r="I1527" i="10"/>
  <c r="H1527" i="10"/>
  <c r="AA1527" i="10" s="1"/>
  <c r="G1527" i="10"/>
  <c r="Z1527" i="10" s="1"/>
  <c r="F1527" i="10"/>
  <c r="Y1526" i="10"/>
  <c r="X1526" i="10"/>
  <c r="W1526" i="10"/>
  <c r="V1526" i="10"/>
  <c r="S1526" i="10"/>
  <c r="R1526" i="10"/>
  <c r="Q1526" i="10"/>
  <c r="AD1526" i="10" s="1"/>
  <c r="P1526" i="10"/>
  <c r="O1526" i="10"/>
  <c r="N1526" i="10"/>
  <c r="AB1526" i="10" s="1"/>
  <c r="M1526" i="10"/>
  <c r="L1526" i="10"/>
  <c r="K1526" i="10"/>
  <c r="J1526" i="10"/>
  <c r="I1526" i="10"/>
  <c r="H1526" i="10"/>
  <c r="AA1526" i="10" s="1"/>
  <c r="G1526" i="10"/>
  <c r="Z1526" i="10" s="1"/>
  <c r="F1526" i="10"/>
  <c r="Y1525" i="10"/>
  <c r="X1525" i="10"/>
  <c r="W1525" i="10"/>
  <c r="V1525" i="10"/>
  <c r="S1525" i="10"/>
  <c r="R1525" i="10"/>
  <c r="Q1525" i="10"/>
  <c r="AD1525" i="10" s="1"/>
  <c r="P1525" i="10"/>
  <c r="O1525" i="10"/>
  <c r="N1525" i="10"/>
  <c r="AB1525" i="10" s="1"/>
  <c r="M1525" i="10"/>
  <c r="L1525" i="10"/>
  <c r="K1525" i="10"/>
  <c r="J1525" i="10"/>
  <c r="I1525" i="10"/>
  <c r="H1525" i="10"/>
  <c r="AA1525" i="10" s="1"/>
  <c r="G1525" i="10"/>
  <c r="Z1525" i="10" s="1"/>
  <c r="F1525" i="10"/>
  <c r="Y1524" i="10"/>
  <c r="X1524" i="10"/>
  <c r="W1524" i="10"/>
  <c r="V1524" i="10"/>
  <c r="S1524" i="10"/>
  <c r="R1524" i="10"/>
  <c r="Q1524" i="10"/>
  <c r="AD1524" i="10" s="1"/>
  <c r="P1524" i="10"/>
  <c r="O1524" i="10"/>
  <c r="N1524" i="10"/>
  <c r="AB1524" i="10" s="1"/>
  <c r="M1524" i="10"/>
  <c r="L1524" i="10"/>
  <c r="K1524" i="10"/>
  <c r="J1524" i="10"/>
  <c r="I1524" i="10"/>
  <c r="H1524" i="10"/>
  <c r="AA1524" i="10" s="1"/>
  <c r="G1524" i="10"/>
  <c r="Z1524" i="10" s="1"/>
  <c r="F1524" i="10"/>
  <c r="Y1523" i="10"/>
  <c r="X1523" i="10"/>
  <c r="W1523" i="10"/>
  <c r="V1523" i="10"/>
  <c r="S1523" i="10"/>
  <c r="R1523" i="10"/>
  <c r="Q1523" i="10"/>
  <c r="AD1523" i="10" s="1"/>
  <c r="P1523" i="10"/>
  <c r="O1523" i="10"/>
  <c r="N1523" i="10"/>
  <c r="AB1523" i="10" s="1"/>
  <c r="M1523" i="10"/>
  <c r="L1523" i="10"/>
  <c r="K1523" i="10"/>
  <c r="J1523" i="10"/>
  <c r="I1523" i="10"/>
  <c r="H1523" i="10"/>
  <c r="AA1523" i="10" s="1"/>
  <c r="G1523" i="10"/>
  <c r="Z1523" i="10" s="1"/>
  <c r="F1523" i="10"/>
  <c r="Y1522" i="10"/>
  <c r="X1522" i="10"/>
  <c r="W1522" i="10"/>
  <c r="V1522" i="10"/>
  <c r="S1522" i="10"/>
  <c r="R1522" i="10"/>
  <c r="Q1522" i="10"/>
  <c r="AD1522" i="10" s="1"/>
  <c r="P1522" i="10"/>
  <c r="O1522" i="10"/>
  <c r="N1522" i="10"/>
  <c r="AB1522" i="10" s="1"/>
  <c r="M1522" i="10"/>
  <c r="L1522" i="10"/>
  <c r="K1522" i="10"/>
  <c r="J1522" i="10"/>
  <c r="I1522" i="10"/>
  <c r="H1522" i="10"/>
  <c r="AA1522" i="10" s="1"/>
  <c r="G1522" i="10"/>
  <c r="Z1522" i="10" s="1"/>
  <c r="F1522" i="10"/>
  <c r="Y1521" i="10"/>
  <c r="X1521" i="10"/>
  <c r="W1521" i="10"/>
  <c r="V1521" i="10"/>
  <c r="S1521" i="10"/>
  <c r="R1521" i="10"/>
  <c r="Q1521" i="10"/>
  <c r="AD1521" i="10" s="1"/>
  <c r="P1521" i="10"/>
  <c r="O1521" i="10"/>
  <c r="N1521" i="10"/>
  <c r="AB1521" i="10" s="1"/>
  <c r="M1521" i="10"/>
  <c r="L1521" i="10"/>
  <c r="K1521" i="10"/>
  <c r="J1521" i="10"/>
  <c r="I1521" i="10"/>
  <c r="H1521" i="10"/>
  <c r="AA1521" i="10" s="1"/>
  <c r="G1521" i="10"/>
  <c r="Z1521" i="10" s="1"/>
  <c r="F1521" i="10"/>
  <c r="Y1520" i="10"/>
  <c r="X1520" i="10"/>
  <c r="W1520" i="10"/>
  <c r="V1520" i="10"/>
  <c r="S1520" i="10"/>
  <c r="R1520" i="10"/>
  <c r="Q1520" i="10"/>
  <c r="AD1520" i="10" s="1"/>
  <c r="P1520" i="10"/>
  <c r="O1520" i="10"/>
  <c r="N1520" i="10"/>
  <c r="AB1520" i="10" s="1"/>
  <c r="M1520" i="10"/>
  <c r="L1520" i="10"/>
  <c r="K1520" i="10"/>
  <c r="J1520" i="10"/>
  <c r="I1520" i="10"/>
  <c r="H1520" i="10"/>
  <c r="AA1520" i="10" s="1"/>
  <c r="G1520" i="10"/>
  <c r="Z1520" i="10" s="1"/>
  <c r="F1520" i="10"/>
  <c r="Y1519" i="10"/>
  <c r="X1519" i="10"/>
  <c r="W1519" i="10"/>
  <c r="V1519" i="10"/>
  <c r="S1519" i="10"/>
  <c r="R1519" i="10"/>
  <c r="Q1519" i="10"/>
  <c r="AD1519" i="10" s="1"/>
  <c r="P1519" i="10"/>
  <c r="O1519" i="10"/>
  <c r="N1519" i="10"/>
  <c r="AB1519" i="10" s="1"/>
  <c r="M1519" i="10"/>
  <c r="L1519" i="10"/>
  <c r="K1519" i="10"/>
  <c r="J1519" i="10"/>
  <c r="I1519" i="10"/>
  <c r="H1519" i="10"/>
  <c r="AA1519" i="10" s="1"/>
  <c r="G1519" i="10"/>
  <c r="Z1519" i="10" s="1"/>
  <c r="F1519" i="10"/>
  <c r="Y1518" i="10"/>
  <c r="X1518" i="10"/>
  <c r="W1518" i="10"/>
  <c r="V1518" i="10"/>
  <c r="S1518" i="10"/>
  <c r="R1518" i="10"/>
  <c r="Q1518" i="10"/>
  <c r="AD1518" i="10" s="1"/>
  <c r="P1518" i="10"/>
  <c r="O1518" i="10"/>
  <c r="N1518" i="10"/>
  <c r="AB1518" i="10" s="1"/>
  <c r="M1518" i="10"/>
  <c r="L1518" i="10"/>
  <c r="K1518" i="10"/>
  <c r="J1518" i="10"/>
  <c r="I1518" i="10"/>
  <c r="H1518" i="10"/>
  <c r="AA1518" i="10" s="1"/>
  <c r="G1518" i="10"/>
  <c r="Z1518" i="10" s="1"/>
  <c r="F1518" i="10"/>
  <c r="Y1517" i="10"/>
  <c r="X1517" i="10"/>
  <c r="W1517" i="10"/>
  <c r="V1517" i="10"/>
  <c r="S1517" i="10"/>
  <c r="R1517" i="10"/>
  <c r="Q1517" i="10"/>
  <c r="AD1517" i="10" s="1"/>
  <c r="P1517" i="10"/>
  <c r="O1517" i="10"/>
  <c r="N1517" i="10"/>
  <c r="AB1517" i="10" s="1"/>
  <c r="M1517" i="10"/>
  <c r="L1517" i="10"/>
  <c r="K1517" i="10"/>
  <c r="J1517" i="10"/>
  <c r="I1517" i="10"/>
  <c r="H1517" i="10"/>
  <c r="AA1517" i="10" s="1"/>
  <c r="G1517" i="10"/>
  <c r="Z1517" i="10" s="1"/>
  <c r="F1517" i="10"/>
  <c r="Y1516" i="10"/>
  <c r="X1516" i="10"/>
  <c r="W1516" i="10"/>
  <c r="V1516" i="10"/>
  <c r="S1516" i="10"/>
  <c r="R1516" i="10"/>
  <c r="Q1516" i="10"/>
  <c r="AD1516" i="10" s="1"/>
  <c r="P1516" i="10"/>
  <c r="O1516" i="10"/>
  <c r="N1516" i="10"/>
  <c r="AB1516" i="10" s="1"/>
  <c r="M1516" i="10"/>
  <c r="L1516" i="10"/>
  <c r="K1516" i="10"/>
  <c r="J1516" i="10"/>
  <c r="I1516" i="10"/>
  <c r="H1516" i="10"/>
  <c r="AA1516" i="10" s="1"/>
  <c r="G1516" i="10"/>
  <c r="Z1516" i="10" s="1"/>
  <c r="F1516" i="10"/>
  <c r="Y1515" i="10"/>
  <c r="X1515" i="10"/>
  <c r="W1515" i="10"/>
  <c r="V1515" i="10"/>
  <c r="S1515" i="10"/>
  <c r="R1515" i="10"/>
  <c r="Q1515" i="10"/>
  <c r="AD1515" i="10" s="1"/>
  <c r="P1515" i="10"/>
  <c r="O1515" i="10"/>
  <c r="N1515" i="10"/>
  <c r="AB1515" i="10" s="1"/>
  <c r="M1515" i="10"/>
  <c r="L1515" i="10"/>
  <c r="K1515" i="10"/>
  <c r="J1515" i="10"/>
  <c r="I1515" i="10"/>
  <c r="H1515" i="10"/>
  <c r="AA1515" i="10" s="1"/>
  <c r="G1515" i="10"/>
  <c r="Z1515" i="10" s="1"/>
  <c r="F1515" i="10"/>
  <c r="Y1514" i="10"/>
  <c r="X1514" i="10"/>
  <c r="W1514" i="10"/>
  <c r="V1514" i="10"/>
  <c r="S1514" i="10"/>
  <c r="R1514" i="10"/>
  <c r="Q1514" i="10"/>
  <c r="AD1514" i="10" s="1"/>
  <c r="P1514" i="10"/>
  <c r="O1514" i="10"/>
  <c r="N1514" i="10"/>
  <c r="AB1514" i="10" s="1"/>
  <c r="M1514" i="10"/>
  <c r="L1514" i="10"/>
  <c r="K1514" i="10"/>
  <c r="J1514" i="10"/>
  <c r="I1514" i="10"/>
  <c r="H1514" i="10"/>
  <c r="AA1514" i="10" s="1"/>
  <c r="G1514" i="10"/>
  <c r="Z1514" i="10" s="1"/>
  <c r="F1514" i="10"/>
  <c r="Y1513" i="10"/>
  <c r="X1513" i="10"/>
  <c r="W1513" i="10"/>
  <c r="V1513" i="10"/>
  <c r="S1513" i="10"/>
  <c r="R1513" i="10"/>
  <c r="Q1513" i="10"/>
  <c r="AD1513" i="10" s="1"/>
  <c r="P1513" i="10"/>
  <c r="O1513" i="10"/>
  <c r="N1513" i="10"/>
  <c r="AB1513" i="10" s="1"/>
  <c r="M1513" i="10"/>
  <c r="L1513" i="10"/>
  <c r="K1513" i="10"/>
  <c r="J1513" i="10"/>
  <c r="I1513" i="10"/>
  <c r="H1513" i="10"/>
  <c r="AA1513" i="10" s="1"/>
  <c r="G1513" i="10"/>
  <c r="Z1513" i="10" s="1"/>
  <c r="F1513" i="10"/>
  <c r="Y1512" i="10"/>
  <c r="X1512" i="10"/>
  <c r="W1512" i="10"/>
  <c r="V1512" i="10"/>
  <c r="S1512" i="10"/>
  <c r="R1512" i="10"/>
  <c r="Q1512" i="10"/>
  <c r="AD1512" i="10" s="1"/>
  <c r="P1512" i="10"/>
  <c r="O1512" i="10"/>
  <c r="N1512" i="10"/>
  <c r="AB1512" i="10" s="1"/>
  <c r="M1512" i="10"/>
  <c r="L1512" i="10"/>
  <c r="K1512" i="10"/>
  <c r="J1512" i="10"/>
  <c r="I1512" i="10"/>
  <c r="H1512" i="10"/>
  <c r="AA1512" i="10" s="1"/>
  <c r="G1512" i="10"/>
  <c r="Z1512" i="10" s="1"/>
  <c r="F1512" i="10"/>
  <c r="Y1511" i="10"/>
  <c r="X1511" i="10"/>
  <c r="W1511" i="10"/>
  <c r="V1511" i="10"/>
  <c r="S1511" i="10"/>
  <c r="R1511" i="10"/>
  <c r="Q1511" i="10"/>
  <c r="AD1511" i="10" s="1"/>
  <c r="P1511" i="10"/>
  <c r="O1511" i="10"/>
  <c r="N1511" i="10"/>
  <c r="AB1511" i="10" s="1"/>
  <c r="M1511" i="10"/>
  <c r="L1511" i="10"/>
  <c r="K1511" i="10"/>
  <c r="J1511" i="10"/>
  <c r="I1511" i="10"/>
  <c r="H1511" i="10"/>
  <c r="AA1511" i="10" s="1"/>
  <c r="G1511" i="10"/>
  <c r="Z1511" i="10" s="1"/>
  <c r="F1511" i="10"/>
  <c r="Y1510" i="10"/>
  <c r="X1510" i="10"/>
  <c r="W1510" i="10"/>
  <c r="V1510" i="10"/>
  <c r="S1510" i="10"/>
  <c r="R1510" i="10"/>
  <c r="Q1510" i="10"/>
  <c r="AD1510" i="10" s="1"/>
  <c r="P1510" i="10"/>
  <c r="O1510" i="10"/>
  <c r="N1510" i="10"/>
  <c r="AB1510" i="10" s="1"/>
  <c r="M1510" i="10"/>
  <c r="L1510" i="10"/>
  <c r="K1510" i="10"/>
  <c r="J1510" i="10"/>
  <c r="I1510" i="10"/>
  <c r="H1510" i="10"/>
  <c r="AA1510" i="10" s="1"/>
  <c r="G1510" i="10"/>
  <c r="Z1510" i="10" s="1"/>
  <c r="F1510" i="10"/>
  <c r="Y1509" i="10"/>
  <c r="X1509" i="10"/>
  <c r="W1509" i="10"/>
  <c r="V1509" i="10"/>
  <c r="S1509" i="10"/>
  <c r="R1509" i="10"/>
  <c r="Q1509" i="10"/>
  <c r="AD1509" i="10" s="1"/>
  <c r="P1509" i="10"/>
  <c r="O1509" i="10"/>
  <c r="N1509" i="10"/>
  <c r="AB1509" i="10" s="1"/>
  <c r="M1509" i="10"/>
  <c r="L1509" i="10"/>
  <c r="K1509" i="10"/>
  <c r="J1509" i="10"/>
  <c r="I1509" i="10"/>
  <c r="H1509" i="10"/>
  <c r="AA1509" i="10" s="1"/>
  <c r="G1509" i="10"/>
  <c r="Z1509" i="10" s="1"/>
  <c r="F1509" i="10"/>
  <c r="Y1508" i="10"/>
  <c r="X1508" i="10"/>
  <c r="W1508" i="10"/>
  <c r="V1508" i="10"/>
  <c r="S1508" i="10"/>
  <c r="R1508" i="10"/>
  <c r="Q1508" i="10"/>
  <c r="AD1508" i="10" s="1"/>
  <c r="P1508" i="10"/>
  <c r="O1508" i="10"/>
  <c r="N1508" i="10"/>
  <c r="AB1508" i="10" s="1"/>
  <c r="M1508" i="10"/>
  <c r="L1508" i="10"/>
  <c r="K1508" i="10"/>
  <c r="J1508" i="10"/>
  <c r="I1508" i="10"/>
  <c r="H1508" i="10"/>
  <c r="AA1508" i="10" s="1"/>
  <c r="G1508" i="10"/>
  <c r="Z1508" i="10" s="1"/>
  <c r="F1508" i="10"/>
  <c r="Y1507" i="10"/>
  <c r="X1507" i="10"/>
  <c r="W1507" i="10"/>
  <c r="V1507" i="10"/>
  <c r="S1507" i="10"/>
  <c r="R1507" i="10"/>
  <c r="Q1507" i="10"/>
  <c r="AD1507" i="10" s="1"/>
  <c r="P1507" i="10"/>
  <c r="O1507" i="10"/>
  <c r="N1507" i="10"/>
  <c r="AB1507" i="10" s="1"/>
  <c r="M1507" i="10"/>
  <c r="L1507" i="10"/>
  <c r="K1507" i="10"/>
  <c r="J1507" i="10"/>
  <c r="I1507" i="10"/>
  <c r="H1507" i="10"/>
  <c r="AA1507" i="10" s="1"/>
  <c r="G1507" i="10"/>
  <c r="Z1507" i="10" s="1"/>
  <c r="F1507" i="10"/>
  <c r="Y1506" i="10"/>
  <c r="X1506" i="10"/>
  <c r="W1506" i="10"/>
  <c r="V1506" i="10"/>
  <c r="S1506" i="10"/>
  <c r="R1506" i="10"/>
  <c r="Q1506" i="10"/>
  <c r="AD1506" i="10" s="1"/>
  <c r="P1506" i="10"/>
  <c r="O1506" i="10"/>
  <c r="N1506" i="10"/>
  <c r="AB1506" i="10" s="1"/>
  <c r="M1506" i="10"/>
  <c r="L1506" i="10"/>
  <c r="K1506" i="10"/>
  <c r="J1506" i="10"/>
  <c r="I1506" i="10"/>
  <c r="H1506" i="10"/>
  <c r="AA1506" i="10" s="1"/>
  <c r="G1506" i="10"/>
  <c r="Z1506" i="10" s="1"/>
  <c r="F1506" i="10"/>
  <c r="Y1505" i="10"/>
  <c r="X1505" i="10"/>
  <c r="W1505" i="10"/>
  <c r="V1505" i="10"/>
  <c r="S1505" i="10"/>
  <c r="R1505" i="10"/>
  <c r="Q1505" i="10"/>
  <c r="AD1505" i="10" s="1"/>
  <c r="P1505" i="10"/>
  <c r="O1505" i="10"/>
  <c r="N1505" i="10"/>
  <c r="AB1505" i="10" s="1"/>
  <c r="M1505" i="10"/>
  <c r="L1505" i="10"/>
  <c r="K1505" i="10"/>
  <c r="J1505" i="10"/>
  <c r="I1505" i="10"/>
  <c r="H1505" i="10"/>
  <c r="AA1505" i="10" s="1"/>
  <c r="G1505" i="10"/>
  <c r="Z1505" i="10" s="1"/>
  <c r="F1505" i="10"/>
  <c r="Y1504" i="10"/>
  <c r="X1504" i="10"/>
  <c r="W1504" i="10"/>
  <c r="V1504" i="10"/>
  <c r="S1504" i="10"/>
  <c r="R1504" i="10"/>
  <c r="Q1504" i="10"/>
  <c r="AD1504" i="10" s="1"/>
  <c r="P1504" i="10"/>
  <c r="O1504" i="10"/>
  <c r="N1504" i="10"/>
  <c r="AB1504" i="10" s="1"/>
  <c r="M1504" i="10"/>
  <c r="L1504" i="10"/>
  <c r="K1504" i="10"/>
  <c r="J1504" i="10"/>
  <c r="I1504" i="10"/>
  <c r="H1504" i="10"/>
  <c r="AA1504" i="10" s="1"/>
  <c r="G1504" i="10"/>
  <c r="Z1504" i="10" s="1"/>
  <c r="F1504" i="10"/>
  <c r="Y1503" i="10"/>
  <c r="X1503" i="10"/>
  <c r="W1503" i="10"/>
  <c r="V1503" i="10"/>
  <c r="S1503" i="10"/>
  <c r="R1503" i="10"/>
  <c r="Q1503" i="10"/>
  <c r="AD1503" i="10" s="1"/>
  <c r="P1503" i="10"/>
  <c r="O1503" i="10"/>
  <c r="N1503" i="10"/>
  <c r="AB1503" i="10" s="1"/>
  <c r="M1503" i="10"/>
  <c r="L1503" i="10"/>
  <c r="K1503" i="10"/>
  <c r="J1503" i="10"/>
  <c r="I1503" i="10"/>
  <c r="H1503" i="10"/>
  <c r="AA1503" i="10" s="1"/>
  <c r="G1503" i="10"/>
  <c r="Z1503" i="10" s="1"/>
  <c r="F1503" i="10"/>
  <c r="Y1502" i="10"/>
  <c r="X1502" i="10"/>
  <c r="W1502" i="10"/>
  <c r="V1502" i="10"/>
  <c r="S1502" i="10"/>
  <c r="R1502" i="10"/>
  <c r="Q1502" i="10"/>
  <c r="AD1502" i="10" s="1"/>
  <c r="P1502" i="10"/>
  <c r="O1502" i="10"/>
  <c r="N1502" i="10"/>
  <c r="AB1502" i="10" s="1"/>
  <c r="M1502" i="10"/>
  <c r="L1502" i="10"/>
  <c r="K1502" i="10"/>
  <c r="J1502" i="10"/>
  <c r="I1502" i="10"/>
  <c r="H1502" i="10"/>
  <c r="AA1502" i="10" s="1"/>
  <c r="G1502" i="10"/>
  <c r="Z1502" i="10" s="1"/>
  <c r="F1502" i="10"/>
  <c r="Y1501" i="10"/>
  <c r="X1501" i="10"/>
  <c r="W1501" i="10"/>
  <c r="V1501" i="10"/>
  <c r="S1501" i="10"/>
  <c r="R1501" i="10"/>
  <c r="Q1501" i="10"/>
  <c r="AD1501" i="10" s="1"/>
  <c r="P1501" i="10"/>
  <c r="O1501" i="10"/>
  <c r="N1501" i="10"/>
  <c r="AB1501" i="10" s="1"/>
  <c r="M1501" i="10"/>
  <c r="L1501" i="10"/>
  <c r="K1501" i="10"/>
  <c r="J1501" i="10"/>
  <c r="I1501" i="10"/>
  <c r="H1501" i="10"/>
  <c r="AA1501" i="10" s="1"/>
  <c r="G1501" i="10"/>
  <c r="Z1501" i="10" s="1"/>
  <c r="F1501" i="10"/>
  <c r="Y1500" i="10"/>
  <c r="X1500" i="10"/>
  <c r="W1500" i="10"/>
  <c r="V1500" i="10"/>
  <c r="S1500" i="10"/>
  <c r="R1500" i="10"/>
  <c r="Q1500" i="10"/>
  <c r="AD1500" i="10" s="1"/>
  <c r="P1500" i="10"/>
  <c r="O1500" i="10"/>
  <c r="N1500" i="10"/>
  <c r="AB1500" i="10" s="1"/>
  <c r="M1500" i="10"/>
  <c r="L1500" i="10"/>
  <c r="K1500" i="10"/>
  <c r="J1500" i="10"/>
  <c r="I1500" i="10"/>
  <c r="H1500" i="10"/>
  <c r="AA1500" i="10" s="1"/>
  <c r="G1500" i="10"/>
  <c r="Z1500" i="10" s="1"/>
  <c r="F1500" i="10"/>
  <c r="Y1499" i="10"/>
  <c r="X1499" i="10"/>
  <c r="W1499" i="10"/>
  <c r="V1499" i="10"/>
  <c r="S1499" i="10"/>
  <c r="R1499" i="10"/>
  <c r="Q1499" i="10"/>
  <c r="AD1499" i="10" s="1"/>
  <c r="P1499" i="10"/>
  <c r="O1499" i="10"/>
  <c r="N1499" i="10"/>
  <c r="AB1499" i="10" s="1"/>
  <c r="M1499" i="10"/>
  <c r="L1499" i="10"/>
  <c r="K1499" i="10"/>
  <c r="J1499" i="10"/>
  <c r="I1499" i="10"/>
  <c r="H1499" i="10"/>
  <c r="AA1499" i="10" s="1"/>
  <c r="G1499" i="10"/>
  <c r="Z1499" i="10" s="1"/>
  <c r="F1499" i="10"/>
  <c r="Y1498" i="10"/>
  <c r="X1498" i="10"/>
  <c r="W1498" i="10"/>
  <c r="V1498" i="10"/>
  <c r="S1498" i="10"/>
  <c r="R1498" i="10"/>
  <c r="Q1498" i="10"/>
  <c r="AD1498" i="10" s="1"/>
  <c r="P1498" i="10"/>
  <c r="O1498" i="10"/>
  <c r="N1498" i="10"/>
  <c r="AB1498" i="10" s="1"/>
  <c r="M1498" i="10"/>
  <c r="L1498" i="10"/>
  <c r="K1498" i="10"/>
  <c r="J1498" i="10"/>
  <c r="I1498" i="10"/>
  <c r="H1498" i="10"/>
  <c r="AA1498" i="10" s="1"/>
  <c r="G1498" i="10"/>
  <c r="Z1498" i="10" s="1"/>
  <c r="F1498" i="10"/>
  <c r="Y1497" i="10"/>
  <c r="X1497" i="10"/>
  <c r="W1497" i="10"/>
  <c r="V1497" i="10"/>
  <c r="S1497" i="10"/>
  <c r="R1497" i="10"/>
  <c r="Q1497" i="10"/>
  <c r="AD1497" i="10" s="1"/>
  <c r="P1497" i="10"/>
  <c r="O1497" i="10"/>
  <c r="N1497" i="10"/>
  <c r="AB1497" i="10" s="1"/>
  <c r="M1497" i="10"/>
  <c r="L1497" i="10"/>
  <c r="K1497" i="10"/>
  <c r="J1497" i="10"/>
  <c r="I1497" i="10"/>
  <c r="H1497" i="10"/>
  <c r="AA1497" i="10" s="1"/>
  <c r="G1497" i="10"/>
  <c r="Z1497" i="10" s="1"/>
  <c r="F1497" i="10"/>
  <c r="Y1496" i="10"/>
  <c r="X1496" i="10"/>
  <c r="W1496" i="10"/>
  <c r="V1496" i="10"/>
  <c r="S1496" i="10"/>
  <c r="R1496" i="10"/>
  <c r="Q1496" i="10"/>
  <c r="AD1496" i="10" s="1"/>
  <c r="P1496" i="10"/>
  <c r="O1496" i="10"/>
  <c r="N1496" i="10"/>
  <c r="AB1496" i="10" s="1"/>
  <c r="M1496" i="10"/>
  <c r="L1496" i="10"/>
  <c r="K1496" i="10"/>
  <c r="J1496" i="10"/>
  <c r="I1496" i="10"/>
  <c r="H1496" i="10"/>
  <c r="AA1496" i="10" s="1"/>
  <c r="G1496" i="10"/>
  <c r="Z1496" i="10" s="1"/>
  <c r="F1496" i="10"/>
  <c r="Y1495" i="10"/>
  <c r="X1495" i="10"/>
  <c r="W1495" i="10"/>
  <c r="V1495" i="10"/>
  <c r="S1495" i="10"/>
  <c r="R1495" i="10"/>
  <c r="Q1495" i="10"/>
  <c r="AD1495" i="10" s="1"/>
  <c r="P1495" i="10"/>
  <c r="O1495" i="10"/>
  <c r="N1495" i="10"/>
  <c r="AB1495" i="10" s="1"/>
  <c r="M1495" i="10"/>
  <c r="L1495" i="10"/>
  <c r="K1495" i="10"/>
  <c r="J1495" i="10"/>
  <c r="I1495" i="10"/>
  <c r="H1495" i="10"/>
  <c r="AA1495" i="10" s="1"/>
  <c r="G1495" i="10"/>
  <c r="Z1495" i="10" s="1"/>
  <c r="F1495" i="10"/>
  <c r="Y1494" i="10"/>
  <c r="X1494" i="10"/>
  <c r="W1494" i="10"/>
  <c r="V1494" i="10"/>
  <c r="S1494" i="10"/>
  <c r="R1494" i="10"/>
  <c r="Q1494" i="10"/>
  <c r="AD1494" i="10" s="1"/>
  <c r="P1494" i="10"/>
  <c r="O1494" i="10"/>
  <c r="N1494" i="10"/>
  <c r="AB1494" i="10" s="1"/>
  <c r="M1494" i="10"/>
  <c r="L1494" i="10"/>
  <c r="K1494" i="10"/>
  <c r="J1494" i="10"/>
  <c r="I1494" i="10"/>
  <c r="H1494" i="10"/>
  <c r="AA1494" i="10" s="1"/>
  <c r="G1494" i="10"/>
  <c r="Z1494" i="10" s="1"/>
  <c r="F1494" i="10"/>
  <c r="Y1493" i="10"/>
  <c r="X1493" i="10"/>
  <c r="W1493" i="10"/>
  <c r="V1493" i="10"/>
  <c r="S1493" i="10"/>
  <c r="R1493" i="10"/>
  <c r="Q1493" i="10"/>
  <c r="AD1493" i="10" s="1"/>
  <c r="P1493" i="10"/>
  <c r="O1493" i="10"/>
  <c r="N1493" i="10"/>
  <c r="AB1493" i="10" s="1"/>
  <c r="M1493" i="10"/>
  <c r="L1493" i="10"/>
  <c r="K1493" i="10"/>
  <c r="J1493" i="10"/>
  <c r="I1493" i="10"/>
  <c r="H1493" i="10"/>
  <c r="AA1493" i="10" s="1"/>
  <c r="G1493" i="10"/>
  <c r="Z1493" i="10" s="1"/>
  <c r="F1493" i="10"/>
  <c r="Y1492" i="10"/>
  <c r="X1492" i="10"/>
  <c r="W1492" i="10"/>
  <c r="V1492" i="10"/>
  <c r="S1492" i="10"/>
  <c r="R1492" i="10"/>
  <c r="Q1492" i="10"/>
  <c r="AD1492" i="10" s="1"/>
  <c r="P1492" i="10"/>
  <c r="O1492" i="10"/>
  <c r="N1492" i="10"/>
  <c r="AB1492" i="10" s="1"/>
  <c r="M1492" i="10"/>
  <c r="L1492" i="10"/>
  <c r="K1492" i="10"/>
  <c r="J1492" i="10"/>
  <c r="I1492" i="10"/>
  <c r="H1492" i="10"/>
  <c r="AA1492" i="10" s="1"/>
  <c r="G1492" i="10"/>
  <c r="Z1492" i="10" s="1"/>
  <c r="F1492" i="10"/>
  <c r="Y1491" i="10"/>
  <c r="X1491" i="10"/>
  <c r="W1491" i="10"/>
  <c r="V1491" i="10"/>
  <c r="S1491" i="10"/>
  <c r="R1491" i="10"/>
  <c r="Q1491" i="10"/>
  <c r="AD1491" i="10" s="1"/>
  <c r="P1491" i="10"/>
  <c r="O1491" i="10"/>
  <c r="N1491" i="10"/>
  <c r="AB1491" i="10" s="1"/>
  <c r="M1491" i="10"/>
  <c r="L1491" i="10"/>
  <c r="K1491" i="10"/>
  <c r="J1491" i="10"/>
  <c r="I1491" i="10"/>
  <c r="H1491" i="10"/>
  <c r="AA1491" i="10" s="1"/>
  <c r="G1491" i="10"/>
  <c r="Z1491" i="10" s="1"/>
  <c r="F1491" i="10"/>
  <c r="Y1490" i="10"/>
  <c r="X1490" i="10"/>
  <c r="W1490" i="10"/>
  <c r="V1490" i="10"/>
  <c r="S1490" i="10"/>
  <c r="R1490" i="10"/>
  <c r="Q1490" i="10"/>
  <c r="AD1490" i="10" s="1"/>
  <c r="P1490" i="10"/>
  <c r="O1490" i="10"/>
  <c r="N1490" i="10"/>
  <c r="AB1490" i="10" s="1"/>
  <c r="M1490" i="10"/>
  <c r="L1490" i="10"/>
  <c r="K1490" i="10"/>
  <c r="J1490" i="10"/>
  <c r="I1490" i="10"/>
  <c r="H1490" i="10"/>
  <c r="AA1490" i="10" s="1"/>
  <c r="G1490" i="10"/>
  <c r="Z1490" i="10" s="1"/>
  <c r="F1490" i="10"/>
  <c r="Y1489" i="10"/>
  <c r="X1489" i="10"/>
  <c r="W1489" i="10"/>
  <c r="V1489" i="10"/>
  <c r="S1489" i="10"/>
  <c r="R1489" i="10"/>
  <c r="Q1489" i="10"/>
  <c r="AD1489" i="10" s="1"/>
  <c r="P1489" i="10"/>
  <c r="O1489" i="10"/>
  <c r="N1489" i="10"/>
  <c r="AB1489" i="10" s="1"/>
  <c r="M1489" i="10"/>
  <c r="L1489" i="10"/>
  <c r="K1489" i="10"/>
  <c r="J1489" i="10"/>
  <c r="I1489" i="10"/>
  <c r="H1489" i="10"/>
  <c r="AA1489" i="10" s="1"/>
  <c r="G1489" i="10"/>
  <c r="Z1489" i="10" s="1"/>
  <c r="F1489" i="10"/>
  <c r="Y1488" i="10"/>
  <c r="X1488" i="10"/>
  <c r="W1488" i="10"/>
  <c r="V1488" i="10"/>
  <c r="S1488" i="10"/>
  <c r="R1488" i="10"/>
  <c r="Q1488" i="10"/>
  <c r="AD1488" i="10" s="1"/>
  <c r="P1488" i="10"/>
  <c r="O1488" i="10"/>
  <c r="N1488" i="10"/>
  <c r="AB1488" i="10" s="1"/>
  <c r="M1488" i="10"/>
  <c r="L1488" i="10"/>
  <c r="K1488" i="10"/>
  <c r="J1488" i="10"/>
  <c r="I1488" i="10"/>
  <c r="H1488" i="10"/>
  <c r="AA1488" i="10" s="1"/>
  <c r="G1488" i="10"/>
  <c r="Z1488" i="10" s="1"/>
  <c r="F1488" i="10"/>
  <c r="W1487" i="10"/>
  <c r="V1487" i="10"/>
  <c r="R1487" i="10"/>
  <c r="H1487" i="10"/>
  <c r="AA1487" i="10" s="1"/>
  <c r="W1486" i="10"/>
  <c r="V1486" i="10"/>
  <c r="R1486" i="10"/>
  <c r="H1486" i="10"/>
  <c r="AA1486" i="10" s="1"/>
  <c r="W1485" i="10"/>
  <c r="V1485" i="10"/>
  <c r="R1485" i="10"/>
  <c r="H1485" i="10"/>
  <c r="AA1485" i="10" s="1"/>
  <c r="W1484" i="10"/>
  <c r="V1484" i="10"/>
  <c r="R1484" i="10"/>
  <c r="H1484" i="10"/>
  <c r="AA1484" i="10" s="1"/>
  <c r="W1483" i="10"/>
  <c r="V1483" i="10"/>
  <c r="R1483" i="10"/>
  <c r="H1483" i="10"/>
  <c r="AA1483" i="10" s="1"/>
  <c r="W1482" i="10"/>
  <c r="V1482" i="10"/>
  <c r="R1482" i="10"/>
  <c r="H1482" i="10"/>
  <c r="AA1482" i="10" s="1"/>
  <c r="W1481" i="10"/>
  <c r="V1481" i="10"/>
  <c r="R1481" i="10"/>
  <c r="H1481" i="10"/>
  <c r="AA1481" i="10" s="1"/>
  <c r="W1480" i="10"/>
  <c r="V1480" i="10"/>
  <c r="R1480" i="10"/>
  <c r="H1480" i="10"/>
  <c r="AA1480" i="10" s="1"/>
  <c r="W1479" i="10"/>
  <c r="V1479" i="10"/>
  <c r="R1479" i="10"/>
  <c r="H1479" i="10"/>
  <c r="AA1479" i="10" s="1"/>
  <c r="W1478" i="10"/>
  <c r="V1478" i="10"/>
  <c r="R1478" i="10"/>
  <c r="H1478" i="10"/>
  <c r="AA1478" i="10" s="1"/>
  <c r="W1477" i="10"/>
  <c r="V1477" i="10"/>
  <c r="R1477" i="10"/>
  <c r="H1477" i="10"/>
  <c r="AA1477" i="10" s="1"/>
  <c r="W1476" i="10"/>
  <c r="V1476" i="10"/>
  <c r="R1476" i="10"/>
  <c r="H1476" i="10"/>
  <c r="AA1476" i="10" s="1"/>
  <c r="W1475" i="10"/>
  <c r="V1475" i="10"/>
  <c r="R1475" i="10"/>
  <c r="H1475" i="10"/>
  <c r="AA1475" i="10" s="1"/>
  <c r="W1474" i="10"/>
  <c r="V1474" i="10"/>
  <c r="R1474" i="10"/>
  <c r="H1474" i="10"/>
  <c r="AA1474" i="10" s="1"/>
  <c r="W1473" i="10"/>
  <c r="V1473" i="10"/>
  <c r="R1473" i="10"/>
  <c r="H1473" i="10"/>
  <c r="AA1473" i="10" s="1"/>
  <c r="W1472" i="10"/>
  <c r="V1472" i="10"/>
  <c r="R1472" i="10"/>
  <c r="H1472" i="10"/>
  <c r="AA1472" i="10" s="1"/>
  <c r="W1471" i="10"/>
  <c r="V1471" i="10"/>
  <c r="R1471" i="10"/>
  <c r="H1471" i="10"/>
  <c r="AA1471" i="10" s="1"/>
  <c r="W1470" i="10"/>
  <c r="V1470" i="10"/>
  <c r="R1470" i="10"/>
  <c r="H1470" i="10"/>
  <c r="AA1470" i="10" s="1"/>
  <c r="W1469" i="10"/>
  <c r="V1469" i="10"/>
  <c r="R1469" i="10"/>
  <c r="H1469" i="10"/>
  <c r="AA1469" i="10" s="1"/>
  <c r="W1468" i="10"/>
  <c r="V1468" i="10"/>
  <c r="R1468" i="10"/>
  <c r="H1468" i="10"/>
  <c r="AA1468" i="10" s="1"/>
  <c r="W1467" i="10"/>
  <c r="V1467" i="10"/>
  <c r="R1467" i="10"/>
  <c r="H1467" i="10"/>
  <c r="AA1467" i="10" s="1"/>
  <c r="W1466" i="10"/>
  <c r="V1466" i="10"/>
  <c r="R1466" i="10"/>
  <c r="H1466" i="10"/>
  <c r="AA1466" i="10" s="1"/>
  <c r="W1465" i="10"/>
  <c r="V1465" i="10"/>
  <c r="R1465" i="10"/>
  <c r="H1465" i="10"/>
  <c r="AA1465" i="10" s="1"/>
  <c r="W1464" i="10"/>
  <c r="V1464" i="10"/>
  <c r="R1464" i="10"/>
  <c r="H1464" i="10"/>
  <c r="AA1464" i="10" s="1"/>
  <c r="W1463" i="10"/>
  <c r="V1463" i="10"/>
  <c r="R1463" i="10"/>
  <c r="H1463" i="10"/>
  <c r="AA1463" i="10" s="1"/>
  <c r="W1462" i="10"/>
  <c r="V1462" i="10"/>
  <c r="R1462" i="10"/>
  <c r="H1462" i="10"/>
  <c r="AA1462" i="10" s="1"/>
  <c r="W1461" i="10"/>
  <c r="V1461" i="10"/>
  <c r="R1461" i="10"/>
  <c r="H1461" i="10"/>
  <c r="AA1461" i="10" s="1"/>
  <c r="W1460" i="10"/>
  <c r="V1460" i="10"/>
  <c r="R1460" i="10"/>
  <c r="H1460" i="10"/>
  <c r="AA1460" i="10" s="1"/>
  <c r="W1459" i="10"/>
  <c r="V1459" i="10"/>
  <c r="R1459" i="10"/>
  <c r="H1459" i="10"/>
  <c r="AA1459" i="10" s="1"/>
  <c r="W1458" i="10"/>
  <c r="V1458" i="10"/>
  <c r="R1458" i="10"/>
  <c r="H1458" i="10"/>
  <c r="AA1458" i="10" s="1"/>
  <c r="W1457" i="10"/>
  <c r="V1457" i="10"/>
  <c r="R1457" i="10"/>
  <c r="H1457" i="10"/>
  <c r="AA1457" i="10" s="1"/>
  <c r="W1456" i="10"/>
  <c r="V1456" i="10"/>
  <c r="R1456" i="10"/>
  <c r="H1456" i="10"/>
  <c r="AA1456" i="10" s="1"/>
  <c r="W1455" i="10"/>
  <c r="V1455" i="10"/>
  <c r="R1455" i="10"/>
  <c r="H1455" i="10"/>
  <c r="AA1455" i="10" s="1"/>
  <c r="W1454" i="10"/>
  <c r="V1454" i="10"/>
  <c r="R1454" i="10"/>
  <c r="H1454" i="10"/>
  <c r="AA1454" i="10" s="1"/>
  <c r="W1453" i="10"/>
  <c r="V1453" i="10"/>
  <c r="R1453" i="10"/>
  <c r="H1453" i="10"/>
  <c r="AA1453" i="10" s="1"/>
  <c r="W1452" i="10"/>
  <c r="V1452" i="10"/>
  <c r="R1452" i="10"/>
  <c r="H1452" i="10"/>
  <c r="AA1452" i="10" s="1"/>
  <c r="W1451" i="10"/>
  <c r="V1451" i="10"/>
  <c r="R1451" i="10"/>
  <c r="H1451" i="10"/>
  <c r="AA1451" i="10" s="1"/>
  <c r="W1450" i="10"/>
  <c r="V1450" i="10"/>
  <c r="R1450" i="10"/>
  <c r="H1450" i="10"/>
  <c r="AA1450" i="10" s="1"/>
  <c r="W1449" i="10"/>
  <c r="V1449" i="10"/>
  <c r="R1449" i="10"/>
  <c r="H1449" i="10"/>
  <c r="AA1449" i="10" s="1"/>
  <c r="W1448" i="10"/>
  <c r="V1448" i="10"/>
  <c r="R1448" i="10"/>
  <c r="H1448" i="10"/>
  <c r="AA1448" i="10" s="1"/>
  <c r="W1447" i="10"/>
  <c r="V1447" i="10"/>
  <c r="R1447" i="10"/>
  <c r="H1447" i="10"/>
  <c r="AA1447" i="10" s="1"/>
  <c r="W1446" i="10"/>
  <c r="V1446" i="10"/>
  <c r="R1446" i="10"/>
  <c r="H1446" i="10"/>
  <c r="AA1446" i="10" s="1"/>
  <c r="W1445" i="10"/>
  <c r="V1445" i="10"/>
  <c r="R1445" i="10"/>
  <c r="H1445" i="10"/>
  <c r="AA1445" i="10" s="1"/>
  <c r="W1444" i="10"/>
  <c r="V1444" i="10"/>
  <c r="R1444" i="10"/>
  <c r="H1444" i="10"/>
  <c r="AA1444" i="10" s="1"/>
  <c r="W1443" i="10"/>
  <c r="V1443" i="10"/>
  <c r="R1443" i="10"/>
  <c r="H1443" i="10"/>
  <c r="AA1443" i="10" s="1"/>
  <c r="W1442" i="10"/>
  <c r="V1442" i="10"/>
  <c r="R1442" i="10"/>
  <c r="H1442" i="10"/>
  <c r="AA1442" i="10" s="1"/>
  <c r="W1441" i="10"/>
  <c r="V1441" i="10"/>
  <c r="R1441" i="10"/>
  <c r="H1441" i="10"/>
  <c r="AA1441" i="10" s="1"/>
  <c r="W1440" i="10"/>
  <c r="V1440" i="10"/>
  <c r="R1440" i="10"/>
  <c r="H1440" i="10"/>
  <c r="AA1440" i="10" s="1"/>
  <c r="W1439" i="10"/>
  <c r="V1439" i="10"/>
  <c r="R1439" i="10"/>
  <c r="H1439" i="10"/>
  <c r="AA1439" i="10" s="1"/>
  <c r="W1438" i="10"/>
  <c r="V1438" i="10"/>
  <c r="R1438" i="10"/>
  <c r="H1438" i="10"/>
  <c r="AA1438" i="10" s="1"/>
  <c r="W1437" i="10"/>
  <c r="V1437" i="10"/>
  <c r="R1437" i="10"/>
  <c r="H1437" i="10"/>
  <c r="AA1437" i="10" s="1"/>
  <c r="W1436" i="10"/>
  <c r="V1436" i="10"/>
  <c r="R1436" i="10"/>
  <c r="H1436" i="10"/>
  <c r="AA1436" i="10" s="1"/>
  <c r="W1435" i="10"/>
  <c r="V1435" i="10"/>
  <c r="R1435" i="10"/>
  <c r="H1435" i="10"/>
  <c r="AA1435" i="10" s="1"/>
  <c r="W1434" i="10"/>
  <c r="V1434" i="10"/>
  <c r="R1434" i="10"/>
  <c r="H1434" i="10"/>
  <c r="AA1434" i="10" s="1"/>
  <c r="W1433" i="10"/>
  <c r="V1433" i="10"/>
  <c r="R1433" i="10"/>
  <c r="H1433" i="10"/>
  <c r="AA1433" i="10" s="1"/>
  <c r="W1432" i="10"/>
  <c r="V1432" i="10"/>
  <c r="R1432" i="10"/>
  <c r="H1432" i="10"/>
  <c r="AA1432" i="10" s="1"/>
  <c r="W1431" i="10"/>
  <c r="V1431" i="10"/>
  <c r="R1431" i="10"/>
  <c r="H1431" i="10"/>
  <c r="AA1431" i="10" s="1"/>
  <c r="W1430" i="10"/>
  <c r="V1430" i="10"/>
  <c r="R1430" i="10"/>
  <c r="H1430" i="10"/>
  <c r="AA1430" i="10" s="1"/>
  <c r="W1429" i="10"/>
  <c r="V1429" i="10"/>
  <c r="R1429" i="10"/>
  <c r="H1429" i="10"/>
  <c r="AA1429" i="10" s="1"/>
  <c r="W1428" i="10"/>
  <c r="V1428" i="10"/>
  <c r="R1428" i="10"/>
  <c r="H1428" i="10"/>
  <c r="AA1428" i="10" s="1"/>
  <c r="W1427" i="10"/>
  <c r="V1427" i="10"/>
  <c r="R1427" i="10"/>
  <c r="H1427" i="10"/>
  <c r="AA1427" i="10" s="1"/>
  <c r="W1426" i="10"/>
  <c r="V1426" i="10"/>
  <c r="R1426" i="10"/>
  <c r="H1426" i="10"/>
  <c r="AA1426" i="10" s="1"/>
  <c r="W1425" i="10"/>
  <c r="V1425" i="10"/>
  <c r="R1425" i="10"/>
  <c r="H1425" i="10"/>
  <c r="AA1425" i="10" s="1"/>
  <c r="W1424" i="10"/>
  <c r="V1424" i="10"/>
  <c r="R1424" i="10"/>
  <c r="H1424" i="10"/>
  <c r="AA1424" i="10" s="1"/>
  <c r="W1423" i="10"/>
  <c r="V1423" i="10"/>
  <c r="R1423" i="10"/>
  <c r="H1423" i="10"/>
  <c r="AA1423" i="10" s="1"/>
  <c r="W1422" i="10"/>
  <c r="V1422" i="10"/>
  <c r="R1422" i="10"/>
  <c r="H1422" i="10"/>
  <c r="AA1422" i="10" s="1"/>
  <c r="W1421" i="10"/>
  <c r="V1421" i="10"/>
  <c r="R1421" i="10"/>
  <c r="H1421" i="10"/>
  <c r="AA1421" i="10" s="1"/>
  <c r="W1420" i="10"/>
  <c r="V1420" i="10"/>
  <c r="R1420" i="10"/>
  <c r="H1420" i="10"/>
  <c r="AA1420" i="10" s="1"/>
  <c r="W1419" i="10"/>
  <c r="V1419" i="10"/>
  <c r="R1419" i="10"/>
  <c r="H1419" i="10"/>
  <c r="AA1419" i="10" s="1"/>
  <c r="W1418" i="10"/>
  <c r="V1418" i="10"/>
  <c r="R1418" i="10"/>
  <c r="H1418" i="10"/>
  <c r="AA1418" i="10" s="1"/>
  <c r="W1417" i="10"/>
  <c r="V1417" i="10"/>
  <c r="R1417" i="10"/>
  <c r="H1417" i="10"/>
  <c r="AA1417" i="10" s="1"/>
  <c r="W1416" i="10"/>
  <c r="V1416" i="10"/>
  <c r="R1416" i="10"/>
  <c r="H1416" i="10"/>
  <c r="AA1416" i="10" s="1"/>
  <c r="W1415" i="10"/>
  <c r="V1415" i="10"/>
  <c r="R1415" i="10"/>
  <c r="H1415" i="10"/>
  <c r="AA1415" i="10" s="1"/>
  <c r="W1414" i="10"/>
  <c r="V1414" i="10"/>
  <c r="R1414" i="10"/>
  <c r="H1414" i="10"/>
  <c r="AA1414" i="10" s="1"/>
  <c r="W1413" i="10"/>
  <c r="V1413" i="10"/>
  <c r="R1413" i="10"/>
  <c r="H1413" i="10"/>
  <c r="AA1413" i="10" s="1"/>
  <c r="W1412" i="10"/>
  <c r="V1412" i="10"/>
  <c r="R1412" i="10"/>
  <c r="H1412" i="10"/>
  <c r="AA1412" i="10" s="1"/>
  <c r="W1411" i="10"/>
  <c r="V1411" i="10"/>
  <c r="R1411" i="10"/>
  <c r="H1411" i="10"/>
  <c r="AA1411" i="10" s="1"/>
  <c r="W1410" i="10"/>
  <c r="V1410" i="10"/>
  <c r="R1410" i="10"/>
  <c r="H1410" i="10"/>
  <c r="AA1410" i="10" s="1"/>
  <c r="W1409" i="10"/>
  <c r="V1409" i="10"/>
  <c r="R1409" i="10"/>
  <c r="H1409" i="10"/>
  <c r="AA1409" i="10" s="1"/>
  <c r="W1408" i="10"/>
  <c r="V1408" i="10"/>
  <c r="R1408" i="10"/>
  <c r="H1408" i="10"/>
  <c r="AA1408" i="10" s="1"/>
  <c r="W1407" i="10"/>
  <c r="V1407" i="10"/>
  <c r="R1407" i="10"/>
  <c r="H1407" i="10"/>
  <c r="AA1407" i="10" s="1"/>
  <c r="W1406" i="10"/>
  <c r="V1406" i="10"/>
  <c r="R1406" i="10"/>
  <c r="H1406" i="10"/>
  <c r="AA1406" i="10" s="1"/>
  <c r="W1405" i="10"/>
  <c r="V1405" i="10"/>
  <c r="R1405" i="10"/>
  <c r="H1405" i="10"/>
  <c r="AA1405" i="10" s="1"/>
  <c r="W1404" i="10"/>
  <c r="V1404" i="10"/>
  <c r="R1404" i="10"/>
  <c r="H1404" i="10"/>
  <c r="AA1404" i="10" s="1"/>
  <c r="W1403" i="10"/>
  <c r="V1403" i="10"/>
  <c r="R1403" i="10"/>
  <c r="H1403" i="10"/>
  <c r="AA1403" i="10" s="1"/>
  <c r="W1402" i="10"/>
  <c r="V1402" i="10"/>
  <c r="R1402" i="10"/>
  <c r="H1402" i="10"/>
  <c r="AA1402" i="10" s="1"/>
  <c r="W1401" i="10"/>
  <c r="V1401" i="10"/>
  <c r="R1401" i="10"/>
  <c r="H1401" i="10"/>
  <c r="AA1401" i="10" s="1"/>
  <c r="W1400" i="10"/>
  <c r="V1400" i="10"/>
  <c r="R1400" i="10"/>
  <c r="H1400" i="10"/>
  <c r="AA1400" i="10" s="1"/>
  <c r="W1399" i="10"/>
  <c r="V1399" i="10"/>
  <c r="R1399" i="10"/>
  <c r="H1399" i="10"/>
  <c r="AA1399" i="10" s="1"/>
  <c r="W1398" i="10"/>
  <c r="V1398" i="10"/>
  <c r="R1398" i="10"/>
  <c r="H1398" i="10"/>
  <c r="AA1398" i="10" s="1"/>
  <c r="W1397" i="10"/>
  <c r="V1397" i="10"/>
  <c r="R1397" i="10"/>
  <c r="H1397" i="10"/>
  <c r="AA1397" i="10" s="1"/>
  <c r="W1396" i="10"/>
  <c r="V1396" i="10"/>
  <c r="R1396" i="10"/>
  <c r="H1396" i="10"/>
  <c r="AA1396" i="10" s="1"/>
  <c r="W1395" i="10"/>
  <c r="V1395" i="10"/>
  <c r="R1395" i="10"/>
  <c r="H1395" i="10"/>
  <c r="AA1395" i="10" s="1"/>
  <c r="W1394" i="10"/>
  <c r="V1394" i="10"/>
  <c r="R1394" i="10"/>
  <c r="H1394" i="10"/>
  <c r="AA1394" i="10" s="1"/>
  <c r="W1393" i="10"/>
  <c r="V1393" i="10"/>
  <c r="R1393" i="10"/>
  <c r="H1393" i="10"/>
  <c r="AA1393" i="10" s="1"/>
  <c r="W1392" i="10"/>
  <c r="V1392" i="10"/>
  <c r="R1392" i="10"/>
  <c r="H1392" i="10"/>
  <c r="AA1392" i="10" s="1"/>
  <c r="W1391" i="10"/>
  <c r="V1391" i="10"/>
  <c r="R1391" i="10"/>
  <c r="H1391" i="10"/>
  <c r="AA1391" i="10" s="1"/>
  <c r="W1390" i="10"/>
  <c r="V1390" i="10"/>
  <c r="R1390" i="10"/>
  <c r="H1390" i="10"/>
  <c r="AA1390" i="10" s="1"/>
  <c r="W1389" i="10"/>
  <c r="V1389" i="10"/>
  <c r="R1389" i="10"/>
  <c r="H1389" i="10"/>
  <c r="AA1389" i="10" s="1"/>
  <c r="W1388" i="10"/>
  <c r="V1388" i="10"/>
  <c r="R1388" i="10"/>
  <c r="H1388" i="10"/>
  <c r="AA1388" i="10" s="1"/>
  <c r="W1387" i="10"/>
  <c r="V1387" i="10"/>
  <c r="R1387" i="10"/>
  <c r="H1387" i="10"/>
  <c r="AA1387" i="10" s="1"/>
  <c r="W1386" i="10"/>
  <c r="V1386" i="10"/>
  <c r="R1386" i="10"/>
  <c r="H1386" i="10"/>
  <c r="AA1386" i="10" s="1"/>
  <c r="W1385" i="10"/>
  <c r="V1385" i="10"/>
  <c r="R1385" i="10"/>
  <c r="H1385" i="10"/>
  <c r="AA1385" i="10" s="1"/>
  <c r="W1384" i="10"/>
  <c r="V1384" i="10"/>
  <c r="R1384" i="10"/>
  <c r="H1384" i="10"/>
  <c r="AA1384" i="10" s="1"/>
  <c r="W1383" i="10"/>
  <c r="V1383" i="10"/>
  <c r="R1383" i="10"/>
  <c r="H1383" i="10"/>
  <c r="AA1383" i="10" s="1"/>
  <c r="W1382" i="10"/>
  <c r="V1382" i="10"/>
  <c r="R1382" i="10"/>
  <c r="H1382" i="10"/>
  <c r="AA1382" i="10" s="1"/>
  <c r="W1381" i="10"/>
  <c r="V1381" i="10"/>
  <c r="R1381" i="10"/>
  <c r="H1381" i="10"/>
  <c r="AA1381" i="10" s="1"/>
  <c r="W1380" i="10"/>
  <c r="V1380" i="10"/>
  <c r="R1380" i="10"/>
  <c r="H1380" i="10"/>
  <c r="AA1380" i="10" s="1"/>
  <c r="W1379" i="10"/>
  <c r="V1379" i="10"/>
  <c r="R1379" i="10"/>
  <c r="H1379" i="10"/>
  <c r="AA1379" i="10" s="1"/>
  <c r="W1378" i="10"/>
  <c r="V1378" i="10"/>
  <c r="R1378" i="10"/>
  <c r="H1378" i="10"/>
  <c r="AA1378" i="10" s="1"/>
  <c r="W1377" i="10"/>
  <c r="V1377" i="10"/>
  <c r="R1377" i="10"/>
  <c r="H1377" i="10"/>
  <c r="AA1377" i="10" s="1"/>
  <c r="W1376" i="10"/>
  <c r="V1376" i="10"/>
  <c r="R1376" i="10"/>
  <c r="H1376" i="10"/>
  <c r="AA1376" i="10" s="1"/>
  <c r="W1375" i="10"/>
  <c r="V1375" i="10"/>
  <c r="R1375" i="10"/>
  <c r="H1375" i="10"/>
  <c r="AA1375" i="10" s="1"/>
  <c r="W1374" i="10"/>
  <c r="V1374" i="10"/>
  <c r="R1374" i="10"/>
  <c r="H1374" i="10"/>
  <c r="AA1374" i="10" s="1"/>
  <c r="W1373" i="10"/>
  <c r="V1373" i="10"/>
  <c r="R1373" i="10"/>
  <c r="H1373" i="10"/>
  <c r="AA1373" i="10" s="1"/>
  <c r="W1372" i="10"/>
  <c r="V1372" i="10"/>
  <c r="R1372" i="10"/>
  <c r="H1372" i="10"/>
  <c r="AA1372" i="10" s="1"/>
  <c r="W1371" i="10"/>
  <c r="V1371" i="10"/>
  <c r="R1371" i="10"/>
  <c r="H1371" i="10"/>
  <c r="AA1371" i="10" s="1"/>
  <c r="W1370" i="10"/>
  <c r="V1370" i="10"/>
  <c r="R1370" i="10"/>
  <c r="H1370" i="10"/>
  <c r="AA1370" i="10" s="1"/>
  <c r="W1369" i="10"/>
  <c r="V1369" i="10"/>
  <c r="R1369" i="10"/>
  <c r="H1369" i="10"/>
  <c r="AA1369" i="10" s="1"/>
  <c r="W1368" i="10"/>
  <c r="V1368" i="10"/>
  <c r="R1368" i="10"/>
  <c r="H1368" i="10"/>
  <c r="AA1368" i="10" s="1"/>
  <c r="W1367" i="10"/>
  <c r="V1367" i="10"/>
  <c r="R1367" i="10"/>
  <c r="H1367" i="10"/>
  <c r="AA1367" i="10" s="1"/>
  <c r="W1366" i="10"/>
  <c r="V1366" i="10"/>
  <c r="R1366" i="10"/>
  <c r="H1366" i="10"/>
  <c r="AA1366" i="10" s="1"/>
  <c r="W1365" i="10"/>
  <c r="V1365" i="10"/>
  <c r="R1365" i="10"/>
  <c r="H1365" i="10"/>
  <c r="AA1365" i="10" s="1"/>
  <c r="W1364" i="10"/>
  <c r="V1364" i="10"/>
  <c r="R1364" i="10"/>
  <c r="H1364" i="10"/>
  <c r="AA1364" i="10" s="1"/>
  <c r="W1363" i="10"/>
  <c r="V1363" i="10"/>
  <c r="R1363" i="10"/>
  <c r="H1363" i="10"/>
  <c r="AA1363" i="10" s="1"/>
  <c r="W1362" i="10"/>
  <c r="V1362" i="10"/>
  <c r="R1362" i="10"/>
  <c r="H1362" i="10"/>
  <c r="AA1362" i="10" s="1"/>
  <c r="W1361" i="10"/>
  <c r="V1361" i="10"/>
  <c r="R1361" i="10"/>
  <c r="H1361" i="10"/>
  <c r="AA1361" i="10" s="1"/>
  <c r="W1360" i="10"/>
  <c r="V1360" i="10"/>
  <c r="R1360" i="10"/>
  <c r="H1360" i="10"/>
  <c r="AA1360" i="10" s="1"/>
  <c r="W1359" i="10"/>
  <c r="V1359" i="10"/>
  <c r="R1359" i="10"/>
  <c r="H1359" i="10"/>
  <c r="AA1359" i="10" s="1"/>
  <c r="W1358" i="10"/>
  <c r="V1358" i="10"/>
  <c r="R1358" i="10"/>
  <c r="H1358" i="10"/>
  <c r="AA1358" i="10" s="1"/>
  <c r="W1357" i="10"/>
  <c r="V1357" i="10"/>
  <c r="R1357" i="10"/>
  <c r="H1357" i="10"/>
  <c r="AA1357" i="10" s="1"/>
  <c r="W1356" i="10"/>
  <c r="V1356" i="10"/>
  <c r="R1356" i="10"/>
  <c r="H1356" i="10"/>
  <c r="AA1356" i="10" s="1"/>
  <c r="W1355" i="10"/>
  <c r="V1355" i="10"/>
  <c r="R1355" i="10"/>
  <c r="H1355" i="10"/>
  <c r="AA1355" i="10" s="1"/>
  <c r="W1354" i="10"/>
  <c r="V1354" i="10"/>
  <c r="R1354" i="10"/>
  <c r="H1354" i="10"/>
  <c r="AA1354" i="10" s="1"/>
  <c r="W1353" i="10"/>
  <c r="V1353" i="10"/>
  <c r="R1353" i="10"/>
  <c r="H1353" i="10"/>
  <c r="AA1353" i="10" s="1"/>
  <c r="W1352" i="10"/>
  <c r="V1352" i="10"/>
  <c r="R1352" i="10"/>
  <c r="H1352" i="10"/>
  <c r="AA1352" i="10" s="1"/>
  <c r="W1351" i="10"/>
  <c r="V1351" i="10"/>
  <c r="R1351" i="10"/>
  <c r="H1351" i="10"/>
  <c r="AA1351" i="10" s="1"/>
  <c r="W1350" i="10"/>
  <c r="V1350" i="10"/>
  <c r="R1350" i="10"/>
  <c r="H1350" i="10"/>
  <c r="AA1350" i="10" s="1"/>
  <c r="W1349" i="10"/>
  <c r="V1349" i="10"/>
  <c r="R1349" i="10"/>
  <c r="H1349" i="10"/>
  <c r="AA1349" i="10" s="1"/>
  <c r="W1348" i="10"/>
  <c r="V1348" i="10"/>
  <c r="R1348" i="10"/>
  <c r="H1348" i="10"/>
  <c r="AA1348" i="10" s="1"/>
  <c r="W1347" i="10"/>
  <c r="V1347" i="10"/>
  <c r="R1347" i="10"/>
  <c r="H1347" i="10"/>
  <c r="AA1347" i="10" s="1"/>
  <c r="W1346" i="10"/>
  <c r="V1346" i="10"/>
  <c r="R1346" i="10"/>
  <c r="H1346" i="10"/>
  <c r="AA1346" i="10" s="1"/>
  <c r="W1345" i="10"/>
  <c r="V1345" i="10"/>
  <c r="R1345" i="10"/>
  <c r="H1345" i="10"/>
  <c r="AA1345" i="10" s="1"/>
  <c r="W1344" i="10"/>
  <c r="V1344" i="10"/>
  <c r="R1344" i="10"/>
  <c r="H1344" i="10"/>
  <c r="AA1344" i="10" s="1"/>
  <c r="W1343" i="10"/>
  <c r="V1343" i="10"/>
  <c r="R1343" i="10"/>
  <c r="H1343" i="10"/>
  <c r="AA1343" i="10" s="1"/>
  <c r="W1342" i="10"/>
  <c r="V1342" i="10"/>
  <c r="R1342" i="10"/>
  <c r="H1342" i="10"/>
  <c r="AA1342" i="10" s="1"/>
  <c r="W1341" i="10"/>
  <c r="V1341" i="10"/>
  <c r="R1341" i="10"/>
  <c r="H1341" i="10"/>
  <c r="AA1341" i="10" s="1"/>
  <c r="W1340" i="10"/>
  <c r="V1340" i="10"/>
  <c r="R1340" i="10"/>
  <c r="H1340" i="10"/>
  <c r="AA1340" i="10" s="1"/>
  <c r="W1339" i="10"/>
  <c r="V1339" i="10"/>
  <c r="R1339" i="10"/>
  <c r="H1339" i="10"/>
  <c r="AA1339" i="10" s="1"/>
  <c r="W1338" i="10"/>
  <c r="V1338" i="10"/>
  <c r="R1338" i="10"/>
  <c r="H1338" i="10"/>
  <c r="AA1338" i="10" s="1"/>
  <c r="W1337" i="10"/>
  <c r="V1337" i="10"/>
  <c r="R1337" i="10"/>
  <c r="H1337" i="10"/>
  <c r="AA1337" i="10" s="1"/>
  <c r="W1336" i="10"/>
  <c r="V1336" i="10"/>
  <c r="R1336" i="10"/>
  <c r="H1336" i="10"/>
  <c r="AA1336" i="10" s="1"/>
  <c r="W1335" i="10"/>
  <c r="V1335" i="10"/>
  <c r="R1335" i="10"/>
  <c r="H1335" i="10"/>
  <c r="AA1335" i="10" s="1"/>
  <c r="W1334" i="10"/>
  <c r="V1334" i="10"/>
  <c r="R1334" i="10"/>
  <c r="H1334" i="10"/>
  <c r="AA1334" i="10" s="1"/>
  <c r="W1333" i="10"/>
  <c r="V1333" i="10"/>
  <c r="R1333" i="10"/>
  <c r="H1333" i="10"/>
  <c r="AA1333" i="10" s="1"/>
  <c r="W1332" i="10"/>
  <c r="V1332" i="10"/>
  <c r="R1332" i="10"/>
  <c r="H1332" i="10"/>
  <c r="AA1332" i="10" s="1"/>
  <c r="W1331" i="10"/>
  <c r="V1331" i="10"/>
  <c r="R1331" i="10"/>
  <c r="H1331" i="10"/>
  <c r="AA1331" i="10" s="1"/>
  <c r="W1330" i="10"/>
  <c r="V1330" i="10"/>
  <c r="R1330" i="10"/>
  <c r="H1330" i="10"/>
  <c r="AA1330" i="10" s="1"/>
  <c r="W1329" i="10"/>
  <c r="V1329" i="10"/>
  <c r="R1329" i="10"/>
  <c r="H1329" i="10"/>
  <c r="AA1329" i="10" s="1"/>
  <c r="W1328" i="10"/>
  <c r="V1328" i="10"/>
  <c r="R1328" i="10"/>
  <c r="H1328" i="10"/>
  <c r="AA1328" i="10" s="1"/>
  <c r="W1327" i="10"/>
  <c r="V1327" i="10"/>
  <c r="R1327" i="10"/>
  <c r="H1327" i="10"/>
  <c r="AA1327" i="10" s="1"/>
  <c r="W1326" i="10"/>
  <c r="V1326" i="10"/>
  <c r="R1326" i="10"/>
  <c r="H1326" i="10"/>
  <c r="AA1326" i="10" s="1"/>
  <c r="W1325" i="10"/>
  <c r="V1325" i="10"/>
  <c r="R1325" i="10"/>
  <c r="H1325" i="10"/>
  <c r="AA1325" i="10" s="1"/>
  <c r="W1324" i="10"/>
  <c r="V1324" i="10"/>
  <c r="R1324" i="10"/>
  <c r="H1324" i="10"/>
  <c r="AA1324" i="10" s="1"/>
  <c r="W1323" i="10"/>
  <c r="V1323" i="10"/>
  <c r="R1323" i="10"/>
  <c r="H1323" i="10"/>
  <c r="AA1323" i="10" s="1"/>
  <c r="W1322" i="10"/>
  <c r="V1322" i="10"/>
  <c r="R1322" i="10"/>
  <c r="H1322" i="10"/>
  <c r="AA1322" i="10" s="1"/>
  <c r="W1321" i="10"/>
  <c r="V1321" i="10"/>
  <c r="R1321" i="10"/>
  <c r="H1321" i="10"/>
  <c r="AA1321" i="10" s="1"/>
  <c r="W1320" i="10"/>
  <c r="V1320" i="10"/>
  <c r="R1320" i="10"/>
  <c r="H1320" i="10"/>
  <c r="AA1320" i="10" s="1"/>
  <c r="W1319" i="10"/>
  <c r="V1319" i="10"/>
  <c r="R1319" i="10"/>
  <c r="H1319" i="10"/>
  <c r="AA1319" i="10" s="1"/>
  <c r="W1318" i="10"/>
  <c r="V1318" i="10"/>
  <c r="R1318" i="10"/>
  <c r="H1318" i="10"/>
  <c r="AA1318" i="10" s="1"/>
  <c r="W1317" i="10"/>
  <c r="V1317" i="10"/>
  <c r="R1317" i="10"/>
  <c r="H1317" i="10"/>
  <c r="AA1317" i="10" s="1"/>
  <c r="W1316" i="10"/>
  <c r="V1316" i="10"/>
  <c r="R1316" i="10"/>
  <c r="H1316" i="10"/>
  <c r="AA1316" i="10" s="1"/>
  <c r="W1315" i="10"/>
  <c r="V1315" i="10"/>
  <c r="R1315" i="10"/>
  <c r="H1315" i="10"/>
  <c r="AA1315" i="10" s="1"/>
  <c r="W1314" i="10"/>
  <c r="V1314" i="10"/>
  <c r="R1314" i="10"/>
  <c r="H1314" i="10"/>
  <c r="AA1314" i="10" s="1"/>
  <c r="W1313" i="10"/>
  <c r="V1313" i="10"/>
  <c r="R1313" i="10"/>
  <c r="H1313" i="10"/>
  <c r="AA1313" i="10" s="1"/>
  <c r="W1312" i="10"/>
  <c r="V1312" i="10"/>
  <c r="R1312" i="10"/>
  <c r="H1312" i="10"/>
  <c r="AA1312" i="10" s="1"/>
  <c r="W1311" i="10"/>
  <c r="V1311" i="10"/>
  <c r="R1311" i="10"/>
  <c r="H1311" i="10"/>
  <c r="AA1311" i="10" s="1"/>
  <c r="W1310" i="10"/>
  <c r="V1310" i="10"/>
  <c r="R1310" i="10"/>
  <c r="H1310" i="10"/>
  <c r="AA1310" i="10" s="1"/>
  <c r="W1309" i="10"/>
  <c r="V1309" i="10"/>
  <c r="R1309" i="10"/>
  <c r="H1309" i="10"/>
  <c r="AA1309" i="10" s="1"/>
  <c r="W1308" i="10"/>
  <c r="V1308" i="10"/>
  <c r="R1308" i="10"/>
  <c r="H1308" i="10"/>
  <c r="AA1308" i="10" s="1"/>
  <c r="W1307" i="10"/>
  <c r="V1307" i="10"/>
  <c r="R1307" i="10"/>
  <c r="H1307" i="10"/>
  <c r="AA1307" i="10" s="1"/>
  <c r="W1306" i="10"/>
  <c r="V1306" i="10"/>
  <c r="R1306" i="10"/>
  <c r="H1306" i="10"/>
  <c r="AA1306" i="10" s="1"/>
  <c r="W1305" i="10"/>
  <c r="V1305" i="10"/>
  <c r="R1305" i="10"/>
  <c r="H1305" i="10"/>
  <c r="AA1305" i="10" s="1"/>
  <c r="W1304" i="10"/>
  <c r="V1304" i="10"/>
  <c r="R1304" i="10"/>
  <c r="H1304" i="10"/>
  <c r="AA1304" i="10" s="1"/>
  <c r="W1303" i="10"/>
  <c r="V1303" i="10"/>
  <c r="R1303" i="10"/>
  <c r="H1303" i="10"/>
  <c r="AA1303" i="10" s="1"/>
  <c r="W1302" i="10"/>
  <c r="V1302" i="10"/>
  <c r="R1302" i="10"/>
  <c r="H1302" i="10"/>
  <c r="AA1302" i="10" s="1"/>
  <c r="W1301" i="10"/>
  <c r="V1301" i="10"/>
  <c r="R1301" i="10"/>
  <c r="H1301" i="10"/>
  <c r="AA1301" i="10" s="1"/>
  <c r="W1300" i="10"/>
  <c r="V1300" i="10"/>
  <c r="R1300" i="10"/>
  <c r="H1300" i="10"/>
  <c r="AA1300" i="10" s="1"/>
  <c r="W1299" i="10"/>
  <c r="V1299" i="10"/>
  <c r="R1299" i="10"/>
  <c r="H1299" i="10"/>
  <c r="AA1299" i="10" s="1"/>
  <c r="W1298" i="10"/>
  <c r="V1298" i="10"/>
  <c r="R1298" i="10"/>
  <c r="H1298" i="10"/>
  <c r="AA1298" i="10" s="1"/>
  <c r="W1297" i="10"/>
  <c r="V1297" i="10"/>
  <c r="R1297" i="10"/>
  <c r="H1297" i="10"/>
  <c r="AA1297" i="10" s="1"/>
  <c r="W1296" i="10"/>
  <c r="V1296" i="10"/>
  <c r="R1296" i="10"/>
  <c r="H1296" i="10"/>
  <c r="AA1296" i="10" s="1"/>
  <c r="W1295" i="10"/>
  <c r="V1295" i="10"/>
  <c r="R1295" i="10"/>
  <c r="H1295" i="10"/>
  <c r="AA1295" i="10" s="1"/>
  <c r="W1294" i="10"/>
  <c r="V1294" i="10"/>
  <c r="R1294" i="10"/>
  <c r="H1294" i="10"/>
  <c r="AA1294" i="10" s="1"/>
  <c r="W1293" i="10"/>
  <c r="V1293" i="10"/>
  <c r="R1293" i="10"/>
  <c r="H1293" i="10"/>
  <c r="AA1293" i="10" s="1"/>
  <c r="W1292" i="10"/>
  <c r="V1292" i="10"/>
  <c r="R1292" i="10"/>
  <c r="H1292" i="10"/>
  <c r="AA1292" i="10" s="1"/>
  <c r="W1291" i="10"/>
  <c r="V1291" i="10"/>
  <c r="R1291" i="10"/>
  <c r="H1291" i="10"/>
  <c r="AA1291" i="10" s="1"/>
  <c r="W1290" i="10"/>
  <c r="V1290" i="10"/>
  <c r="R1290" i="10"/>
  <c r="H1290" i="10"/>
  <c r="AA1290" i="10" s="1"/>
  <c r="W1289" i="10"/>
  <c r="V1289" i="10"/>
  <c r="R1289" i="10"/>
  <c r="H1289" i="10"/>
  <c r="AA1289" i="10" s="1"/>
  <c r="W1288" i="10"/>
  <c r="V1288" i="10"/>
  <c r="R1288" i="10"/>
  <c r="H1288" i="10"/>
  <c r="AA1288" i="10" s="1"/>
  <c r="W1287" i="10"/>
  <c r="V1287" i="10"/>
  <c r="R1287" i="10"/>
  <c r="H1287" i="10"/>
  <c r="AA1287" i="10" s="1"/>
  <c r="W1286" i="10"/>
  <c r="V1286" i="10"/>
  <c r="R1286" i="10"/>
  <c r="H1286" i="10"/>
  <c r="AA1286" i="10" s="1"/>
  <c r="W1285" i="10"/>
  <c r="V1285" i="10"/>
  <c r="R1285" i="10"/>
  <c r="H1285" i="10"/>
  <c r="AA1285" i="10" s="1"/>
  <c r="W1284" i="10"/>
  <c r="V1284" i="10"/>
  <c r="R1284" i="10"/>
  <c r="H1284" i="10"/>
  <c r="AA1284" i="10" s="1"/>
  <c r="W1283" i="10"/>
  <c r="V1283" i="10"/>
  <c r="R1283" i="10"/>
  <c r="H1283" i="10"/>
  <c r="AA1283" i="10" s="1"/>
  <c r="W1282" i="10"/>
  <c r="V1282" i="10"/>
  <c r="R1282" i="10"/>
  <c r="H1282" i="10"/>
  <c r="AA1282" i="10" s="1"/>
  <c r="W1281" i="10"/>
  <c r="V1281" i="10"/>
  <c r="R1281" i="10"/>
  <c r="H1281" i="10"/>
  <c r="AA1281" i="10" s="1"/>
  <c r="W1280" i="10"/>
  <c r="V1280" i="10"/>
  <c r="R1280" i="10"/>
  <c r="H1280" i="10"/>
  <c r="AA1280" i="10" s="1"/>
  <c r="W1279" i="10"/>
  <c r="V1279" i="10"/>
  <c r="R1279" i="10"/>
  <c r="H1279" i="10"/>
  <c r="AA1279" i="10" s="1"/>
  <c r="W1278" i="10"/>
  <c r="V1278" i="10"/>
  <c r="R1278" i="10"/>
  <c r="H1278" i="10"/>
  <c r="AA1278" i="10" s="1"/>
  <c r="W1277" i="10"/>
  <c r="V1277" i="10"/>
  <c r="R1277" i="10"/>
  <c r="H1277" i="10"/>
  <c r="AA1277" i="10" s="1"/>
  <c r="W1276" i="10"/>
  <c r="V1276" i="10"/>
  <c r="R1276" i="10"/>
  <c r="H1276" i="10"/>
  <c r="AA1276" i="10" s="1"/>
  <c r="W1275" i="10"/>
  <c r="V1275" i="10"/>
  <c r="R1275" i="10"/>
  <c r="H1275" i="10"/>
  <c r="AA1275" i="10" s="1"/>
  <c r="W1274" i="10"/>
  <c r="V1274" i="10"/>
  <c r="R1274" i="10"/>
  <c r="H1274" i="10"/>
  <c r="AA1274" i="10" s="1"/>
  <c r="W1273" i="10"/>
  <c r="V1273" i="10"/>
  <c r="R1273" i="10"/>
  <c r="H1273" i="10"/>
  <c r="AA1273" i="10" s="1"/>
  <c r="W1272" i="10"/>
  <c r="V1272" i="10"/>
  <c r="R1272" i="10"/>
  <c r="H1272" i="10"/>
  <c r="AA1272" i="10" s="1"/>
  <c r="W1271" i="10"/>
  <c r="V1271" i="10"/>
  <c r="R1271" i="10"/>
  <c r="H1271" i="10"/>
  <c r="AA1271" i="10" s="1"/>
  <c r="W1270" i="10"/>
  <c r="V1270" i="10"/>
  <c r="R1270" i="10"/>
  <c r="H1270" i="10"/>
  <c r="AA1270" i="10" s="1"/>
  <c r="W1269" i="10"/>
  <c r="V1269" i="10"/>
  <c r="R1269" i="10"/>
  <c r="H1269" i="10"/>
  <c r="AA1269" i="10" s="1"/>
  <c r="W1268" i="10"/>
  <c r="V1268" i="10"/>
  <c r="R1268" i="10"/>
  <c r="H1268" i="10"/>
  <c r="AA1268" i="10" s="1"/>
  <c r="W1267" i="10"/>
  <c r="V1267" i="10"/>
  <c r="R1267" i="10"/>
  <c r="H1267" i="10"/>
  <c r="AA1267" i="10" s="1"/>
  <c r="W1266" i="10"/>
  <c r="V1266" i="10"/>
  <c r="R1266" i="10"/>
  <c r="H1266" i="10"/>
  <c r="AA1266" i="10" s="1"/>
  <c r="W1265" i="10"/>
  <c r="V1265" i="10"/>
  <c r="R1265" i="10"/>
  <c r="H1265" i="10"/>
  <c r="AA1265" i="10" s="1"/>
  <c r="W1264" i="10"/>
  <c r="V1264" i="10"/>
  <c r="R1264" i="10"/>
  <c r="H1264" i="10"/>
  <c r="AA1264" i="10" s="1"/>
  <c r="W1263" i="10"/>
  <c r="V1263" i="10"/>
  <c r="R1263" i="10"/>
  <c r="H1263" i="10"/>
  <c r="AA1263" i="10" s="1"/>
  <c r="W1262" i="10"/>
  <c r="V1262" i="10"/>
  <c r="R1262" i="10"/>
  <c r="H1262" i="10"/>
  <c r="AA1262" i="10" s="1"/>
  <c r="W1261" i="10"/>
  <c r="V1261" i="10"/>
  <c r="R1261" i="10"/>
  <c r="H1261" i="10"/>
  <c r="AA1261" i="10" s="1"/>
  <c r="W1260" i="10"/>
  <c r="V1260" i="10"/>
  <c r="R1260" i="10"/>
  <c r="H1260" i="10"/>
  <c r="AA1260" i="10" s="1"/>
  <c r="W1259" i="10"/>
  <c r="V1259" i="10"/>
  <c r="R1259" i="10"/>
  <c r="H1259" i="10"/>
  <c r="AA1259" i="10" s="1"/>
  <c r="W1258" i="10"/>
  <c r="V1258" i="10"/>
  <c r="R1258" i="10"/>
  <c r="H1258" i="10"/>
  <c r="AA1258" i="10" s="1"/>
  <c r="W1257" i="10"/>
  <c r="V1257" i="10"/>
  <c r="R1257" i="10"/>
  <c r="H1257" i="10"/>
  <c r="AA1257" i="10" s="1"/>
  <c r="W1256" i="10"/>
  <c r="V1256" i="10"/>
  <c r="R1256" i="10"/>
  <c r="H1256" i="10"/>
  <c r="AA1256" i="10" s="1"/>
  <c r="W1255" i="10"/>
  <c r="V1255" i="10"/>
  <c r="R1255" i="10"/>
  <c r="H1255" i="10"/>
  <c r="AA1255" i="10" s="1"/>
  <c r="W1254" i="10"/>
  <c r="V1254" i="10"/>
  <c r="R1254" i="10"/>
  <c r="H1254" i="10"/>
  <c r="AA1254" i="10" s="1"/>
  <c r="W1253" i="10"/>
  <c r="V1253" i="10"/>
  <c r="R1253" i="10"/>
  <c r="H1253" i="10"/>
  <c r="AA1253" i="10" s="1"/>
  <c r="W1252" i="10"/>
  <c r="V1252" i="10"/>
  <c r="R1252" i="10"/>
  <c r="H1252" i="10"/>
  <c r="AA1252" i="10" s="1"/>
  <c r="W1251" i="10"/>
  <c r="V1251" i="10"/>
  <c r="R1251" i="10"/>
  <c r="H1251" i="10"/>
  <c r="AA1251" i="10" s="1"/>
  <c r="W1250" i="10"/>
  <c r="V1250" i="10"/>
  <c r="R1250" i="10"/>
  <c r="H1250" i="10"/>
  <c r="AA1250" i="10" s="1"/>
  <c r="W1249" i="10"/>
  <c r="V1249" i="10"/>
  <c r="R1249" i="10"/>
  <c r="H1249" i="10"/>
  <c r="AA1249" i="10" s="1"/>
  <c r="W1248" i="10"/>
  <c r="V1248" i="10"/>
  <c r="R1248" i="10"/>
  <c r="H1248" i="10"/>
  <c r="AA1248" i="10" s="1"/>
  <c r="W1247" i="10"/>
  <c r="V1247" i="10"/>
  <c r="R1247" i="10"/>
  <c r="H1247" i="10"/>
  <c r="AA1247" i="10" s="1"/>
  <c r="W1246" i="10"/>
  <c r="V1246" i="10"/>
  <c r="R1246" i="10"/>
  <c r="H1246" i="10"/>
  <c r="AA1246" i="10" s="1"/>
  <c r="W1245" i="10"/>
  <c r="V1245" i="10"/>
  <c r="R1245" i="10"/>
  <c r="H1245" i="10"/>
  <c r="AA1245" i="10" s="1"/>
  <c r="W1244" i="10"/>
  <c r="V1244" i="10"/>
  <c r="R1244" i="10"/>
  <c r="H1244" i="10"/>
  <c r="AA1244" i="10" s="1"/>
  <c r="W1243" i="10"/>
  <c r="V1243" i="10"/>
  <c r="R1243" i="10"/>
  <c r="H1243" i="10"/>
  <c r="AA1243" i="10" s="1"/>
  <c r="W1242" i="10"/>
  <c r="V1242" i="10"/>
  <c r="R1242" i="10"/>
  <c r="H1242" i="10"/>
  <c r="AA1242" i="10" s="1"/>
  <c r="W1241" i="10"/>
  <c r="V1241" i="10"/>
  <c r="R1241" i="10"/>
  <c r="H1241" i="10"/>
  <c r="AA1241" i="10" s="1"/>
  <c r="W1240" i="10"/>
  <c r="V1240" i="10"/>
  <c r="R1240" i="10"/>
  <c r="H1240" i="10"/>
  <c r="AA1240" i="10" s="1"/>
  <c r="W1239" i="10"/>
  <c r="V1239" i="10"/>
  <c r="R1239" i="10"/>
  <c r="H1239" i="10"/>
  <c r="AA1239" i="10" s="1"/>
  <c r="W1238" i="10"/>
  <c r="V1238" i="10"/>
  <c r="R1238" i="10"/>
  <c r="H1238" i="10"/>
  <c r="AA1238" i="10" s="1"/>
  <c r="W1237" i="10"/>
  <c r="V1237" i="10"/>
  <c r="R1237" i="10"/>
  <c r="H1237" i="10"/>
  <c r="AA1237" i="10" s="1"/>
  <c r="W1236" i="10"/>
  <c r="V1236" i="10"/>
  <c r="R1236" i="10"/>
  <c r="H1236" i="10"/>
  <c r="AA1236" i="10" s="1"/>
  <c r="W1235" i="10"/>
  <c r="V1235" i="10"/>
  <c r="R1235" i="10"/>
  <c r="H1235" i="10"/>
  <c r="AA1235" i="10" s="1"/>
  <c r="W1234" i="10"/>
  <c r="V1234" i="10"/>
  <c r="R1234" i="10"/>
  <c r="H1234" i="10"/>
  <c r="AA1234" i="10" s="1"/>
  <c r="W1233" i="10"/>
  <c r="V1233" i="10"/>
  <c r="R1233" i="10"/>
  <c r="H1233" i="10"/>
  <c r="AA1233" i="10" s="1"/>
  <c r="W1232" i="10"/>
  <c r="V1232" i="10"/>
  <c r="R1232" i="10"/>
  <c r="H1232" i="10"/>
  <c r="AA1232" i="10" s="1"/>
  <c r="W1231" i="10"/>
  <c r="V1231" i="10"/>
  <c r="R1231" i="10"/>
  <c r="H1231" i="10"/>
  <c r="AA1231" i="10" s="1"/>
  <c r="W1230" i="10"/>
  <c r="V1230" i="10"/>
  <c r="R1230" i="10"/>
  <c r="H1230" i="10"/>
  <c r="AA1230" i="10" s="1"/>
  <c r="W1229" i="10"/>
  <c r="V1229" i="10"/>
  <c r="R1229" i="10"/>
  <c r="H1229" i="10"/>
  <c r="AA1229" i="10" s="1"/>
  <c r="W1228" i="10"/>
  <c r="V1228" i="10"/>
  <c r="R1228" i="10"/>
  <c r="H1228" i="10"/>
  <c r="AA1228" i="10" s="1"/>
  <c r="W1227" i="10"/>
  <c r="V1227" i="10"/>
  <c r="R1227" i="10"/>
  <c r="H1227" i="10"/>
  <c r="AA1227" i="10" s="1"/>
  <c r="W1226" i="10"/>
  <c r="V1226" i="10"/>
  <c r="R1226" i="10"/>
  <c r="H1226" i="10"/>
  <c r="AA1226" i="10" s="1"/>
  <c r="W1225" i="10"/>
  <c r="V1225" i="10"/>
  <c r="R1225" i="10"/>
  <c r="H1225" i="10"/>
  <c r="AA1225" i="10" s="1"/>
  <c r="W1224" i="10"/>
  <c r="V1224" i="10"/>
  <c r="R1224" i="10"/>
  <c r="H1224" i="10"/>
  <c r="AA1224" i="10" s="1"/>
  <c r="W1223" i="10"/>
  <c r="V1223" i="10"/>
  <c r="R1223" i="10"/>
  <c r="H1223" i="10"/>
  <c r="AA1223" i="10" s="1"/>
  <c r="W1222" i="10"/>
  <c r="V1222" i="10"/>
  <c r="R1222" i="10"/>
  <c r="H1222" i="10"/>
  <c r="AA1222" i="10" s="1"/>
  <c r="W1221" i="10"/>
  <c r="V1221" i="10"/>
  <c r="R1221" i="10"/>
  <c r="H1221" i="10"/>
  <c r="AA1221" i="10" s="1"/>
  <c r="W1220" i="10"/>
  <c r="V1220" i="10"/>
  <c r="R1220" i="10"/>
  <c r="H1220" i="10"/>
  <c r="AA1220" i="10" s="1"/>
  <c r="W1219" i="10"/>
  <c r="V1219" i="10"/>
  <c r="R1219" i="10"/>
  <c r="H1219" i="10"/>
  <c r="AA1219" i="10" s="1"/>
  <c r="W1218" i="10"/>
  <c r="V1218" i="10"/>
  <c r="R1218" i="10"/>
  <c r="H1218" i="10"/>
  <c r="AA1218" i="10" s="1"/>
  <c r="W1217" i="10"/>
  <c r="V1217" i="10"/>
  <c r="R1217" i="10"/>
  <c r="H1217" i="10"/>
  <c r="AA1217" i="10" s="1"/>
  <c r="W1216" i="10"/>
  <c r="V1216" i="10"/>
  <c r="R1216" i="10"/>
  <c r="H1216" i="10"/>
  <c r="AA1216" i="10" s="1"/>
  <c r="W1215" i="10"/>
  <c r="V1215" i="10"/>
  <c r="R1215" i="10"/>
  <c r="H1215" i="10"/>
  <c r="AA1215" i="10" s="1"/>
  <c r="W1214" i="10"/>
  <c r="V1214" i="10"/>
  <c r="R1214" i="10"/>
  <c r="H1214" i="10"/>
  <c r="AA1214" i="10" s="1"/>
  <c r="W1213" i="10"/>
  <c r="V1213" i="10"/>
  <c r="R1213" i="10"/>
  <c r="H1213" i="10"/>
  <c r="AA1213" i="10" s="1"/>
  <c r="W1212" i="10"/>
  <c r="V1212" i="10"/>
  <c r="R1212" i="10"/>
  <c r="H1212" i="10"/>
  <c r="AA1212" i="10" s="1"/>
  <c r="W1211" i="10"/>
  <c r="V1211" i="10"/>
  <c r="R1211" i="10"/>
  <c r="H1211" i="10"/>
  <c r="AA1211" i="10" s="1"/>
  <c r="W1210" i="10"/>
  <c r="V1210" i="10"/>
  <c r="R1210" i="10"/>
  <c r="H1210" i="10"/>
  <c r="AA1210" i="10" s="1"/>
  <c r="W1209" i="10"/>
  <c r="V1209" i="10"/>
  <c r="R1209" i="10"/>
  <c r="H1209" i="10"/>
  <c r="AA1209" i="10" s="1"/>
  <c r="W1208" i="10"/>
  <c r="V1208" i="10"/>
  <c r="R1208" i="10"/>
  <c r="H1208" i="10"/>
  <c r="AA1208" i="10" s="1"/>
  <c r="W1207" i="10"/>
  <c r="V1207" i="10"/>
  <c r="R1207" i="10"/>
  <c r="H1207" i="10"/>
  <c r="AA1207" i="10" s="1"/>
  <c r="W1206" i="10"/>
  <c r="V1206" i="10"/>
  <c r="R1206" i="10"/>
  <c r="H1206" i="10"/>
  <c r="AA1206" i="10" s="1"/>
  <c r="W1205" i="10"/>
  <c r="V1205" i="10"/>
  <c r="R1205" i="10"/>
  <c r="H1205" i="10"/>
  <c r="AA1205" i="10" s="1"/>
  <c r="W1204" i="10"/>
  <c r="V1204" i="10"/>
  <c r="R1204" i="10"/>
  <c r="H1204" i="10"/>
  <c r="AA1204" i="10" s="1"/>
  <c r="W1203" i="10"/>
  <c r="V1203" i="10"/>
  <c r="R1203" i="10"/>
  <c r="H1203" i="10"/>
  <c r="AA1203" i="10" s="1"/>
  <c r="W1202" i="10"/>
  <c r="V1202" i="10"/>
  <c r="R1202" i="10"/>
  <c r="H1202" i="10"/>
  <c r="AA1202" i="10" s="1"/>
  <c r="W1201" i="10"/>
  <c r="V1201" i="10"/>
  <c r="R1201" i="10"/>
  <c r="H1201" i="10"/>
  <c r="AA1201" i="10" s="1"/>
  <c r="W1200" i="10"/>
  <c r="V1200" i="10"/>
  <c r="R1200" i="10"/>
  <c r="H1200" i="10"/>
  <c r="AA1200" i="10" s="1"/>
  <c r="W1199" i="10"/>
  <c r="V1199" i="10"/>
  <c r="R1199" i="10"/>
  <c r="H1199" i="10"/>
  <c r="AA1199" i="10" s="1"/>
  <c r="W1198" i="10"/>
  <c r="V1198" i="10"/>
  <c r="R1198" i="10"/>
  <c r="H1198" i="10"/>
  <c r="AA1198" i="10" s="1"/>
  <c r="W1197" i="10"/>
  <c r="V1197" i="10"/>
  <c r="R1197" i="10"/>
  <c r="H1197" i="10"/>
  <c r="AA1197" i="10" s="1"/>
  <c r="W1196" i="10"/>
  <c r="V1196" i="10"/>
  <c r="R1196" i="10"/>
  <c r="H1196" i="10"/>
  <c r="AA1196" i="10" s="1"/>
  <c r="W1195" i="10"/>
  <c r="V1195" i="10"/>
  <c r="R1195" i="10"/>
  <c r="H1195" i="10"/>
  <c r="AA1195" i="10" s="1"/>
  <c r="W1194" i="10"/>
  <c r="V1194" i="10"/>
  <c r="R1194" i="10"/>
  <c r="H1194" i="10"/>
  <c r="AA1194" i="10" s="1"/>
  <c r="W1193" i="10"/>
  <c r="V1193" i="10"/>
  <c r="R1193" i="10"/>
  <c r="H1193" i="10"/>
  <c r="AA1193" i="10" s="1"/>
  <c r="W1192" i="10"/>
  <c r="V1192" i="10"/>
  <c r="R1192" i="10"/>
  <c r="H1192" i="10"/>
  <c r="AA1192" i="10" s="1"/>
  <c r="W1191" i="10"/>
  <c r="V1191" i="10"/>
  <c r="R1191" i="10"/>
  <c r="H1191" i="10"/>
  <c r="AA1191" i="10" s="1"/>
  <c r="W1190" i="10"/>
  <c r="V1190" i="10"/>
  <c r="R1190" i="10"/>
  <c r="H1190" i="10"/>
  <c r="AA1190" i="10" s="1"/>
  <c r="W1189" i="10"/>
  <c r="V1189" i="10"/>
  <c r="R1189" i="10"/>
  <c r="H1189" i="10"/>
  <c r="AA1189" i="10" s="1"/>
  <c r="W1188" i="10"/>
  <c r="V1188" i="10"/>
  <c r="R1188" i="10"/>
  <c r="H1188" i="10"/>
  <c r="AA1188" i="10" s="1"/>
  <c r="W1187" i="10"/>
  <c r="V1187" i="10"/>
  <c r="R1187" i="10"/>
  <c r="H1187" i="10"/>
  <c r="AA1187" i="10" s="1"/>
  <c r="W1186" i="10"/>
  <c r="V1186" i="10"/>
  <c r="R1186" i="10"/>
  <c r="H1186" i="10"/>
  <c r="AA1186" i="10" s="1"/>
  <c r="W1185" i="10"/>
  <c r="V1185" i="10"/>
  <c r="R1185" i="10"/>
  <c r="H1185" i="10"/>
  <c r="AA1185" i="10" s="1"/>
  <c r="W1184" i="10"/>
  <c r="V1184" i="10"/>
  <c r="R1184" i="10"/>
  <c r="H1184" i="10"/>
  <c r="AA1184" i="10" s="1"/>
  <c r="W1183" i="10"/>
  <c r="V1183" i="10"/>
  <c r="R1183" i="10"/>
  <c r="H1183" i="10"/>
  <c r="AA1183" i="10" s="1"/>
  <c r="W1182" i="10"/>
  <c r="V1182" i="10"/>
  <c r="R1182" i="10"/>
  <c r="H1182" i="10"/>
  <c r="AA1182" i="10" s="1"/>
  <c r="W1181" i="10"/>
  <c r="V1181" i="10"/>
  <c r="R1181" i="10"/>
  <c r="H1181" i="10"/>
  <c r="AA1181" i="10" s="1"/>
  <c r="W1180" i="10"/>
  <c r="V1180" i="10"/>
  <c r="R1180" i="10"/>
  <c r="H1180" i="10"/>
  <c r="AA1180" i="10" s="1"/>
  <c r="W1179" i="10"/>
  <c r="V1179" i="10"/>
  <c r="R1179" i="10"/>
  <c r="H1179" i="10"/>
  <c r="AA1179" i="10" s="1"/>
  <c r="W1178" i="10"/>
  <c r="V1178" i="10"/>
  <c r="R1178" i="10"/>
  <c r="H1178" i="10"/>
  <c r="AA1178" i="10" s="1"/>
  <c r="W1177" i="10"/>
  <c r="V1177" i="10"/>
  <c r="R1177" i="10"/>
  <c r="H1177" i="10"/>
  <c r="AA1177" i="10" s="1"/>
  <c r="W1176" i="10"/>
  <c r="V1176" i="10"/>
  <c r="R1176" i="10"/>
  <c r="H1176" i="10"/>
  <c r="AA1176" i="10" s="1"/>
  <c r="W1175" i="10"/>
  <c r="V1175" i="10"/>
  <c r="R1175" i="10"/>
  <c r="H1175" i="10"/>
  <c r="AA1175" i="10" s="1"/>
  <c r="W1174" i="10"/>
  <c r="V1174" i="10"/>
  <c r="R1174" i="10"/>
  <c r="H1174" i="10"/>
  <c r="AA1174" i="10" s="1"/>
  <c r="W1173" i="10"/>
  <c r="V1173" i="10"/>
  <c r="R1173" i="10"/>
  <c r="H1173" i="10"/>
  <c r="AA1173" i="10" s="1"/>
  <c r="W1172" i="10"/>
  <c r="V1172" i="10"/>
  <c r="R1172" i="10"/>
  <c r="H1172" i="10"/>
  <c r="AA1172" i="10" s="1"/>
  <c r="W1171" i="10"/>
  <c r="V1171" i="10"/>
  <c r="R1171" i="10"/>
  <c r="H1171" i="10"/>
  <c r="AA1171" i="10" s="1"/>
  <c r="W1170" i="10"/>
  <c r="V1170" i="10"/>
  <c r="R1170" i="10"/>
  <c r="H1170" i="10"/>
  <c r="AA1170" i="10" s="1"/>
  <c r="W1169" i="10"/>
  <c r="V1169" i="10"/>
  <c r="R1169" i="10"/>
  <c r="H1169" i="10"/>
  <c r="AA1169" i="10" s="1"/>
  <c r="W1168" i="10"/>
  <c r="V1168" i="10"/>
  <c r="R1168" i="10"/>
  <c r="H1168" i="10"/>
  <c r="AA1168" i="10" s="1"/>
  <c r="W1167" i="10"/>
  <c r="V1167" i="10"/>
  <c r="R1167" i="10"/>
  <c r="H1167" i="10"/>
  <c r="AA1167" i="10" s="1"/>
  <c r="W1166" i="10"/>
  <c r="V1166" i="10"/>
  <c r="R1166" i="10"/>
  <c r="H1166" i="10"/>
  <c r="AA1166" i="10" s="1"/>
  <c r="W1165" i="10"/>
  <c r="V1165" i="10"/>
  <c r="R1165" i="10"/>
  <c r="H1165" i="10"/>
  <c r="AA1165" i="10" s="1"/>
  <c r="W1164" i="10"/>
  <c r="V1164" i="10"/>
  <c r="R1164" i="10"/>
  <c r="H1164" i="10"/>
  <c r="AA1164" i="10" s="1"/>
  <c r="W1163" i="10"/>
  <c r="V1163" i="10"/>
  <c r="R1163" i="10"/>
  <c r="H1163" i="10"/>
  <c r="AA1163" i="10" s="1"/>
  <c r="W1162" i="10"/>
  <c r="V1162" i="10"/>
  <c r="R1162" i="10"/>
  <c r="H1162" i="10"/>
  <c r="AA1162" i="10" s="1"/>
  <c r="W1161" i="10"/>
  <c r="V1161" i="10"/>
  <c r="R1161" i="10"/>
  <c r="H1161" i="10"/>
  <c r="AA1161" i="10" s="1"/>
  <c r="W1160" i="10"/>
  <c r="V1160" i="10"/>
  <c r="R1160" i="10"/>
  <c r="H1160" i="10"/>
  <c r="AA1160" i="10" s="1"/>
  <c r="AC1489" i="10" l="1"/>
  <c r="T1489" i="10"/>
  <c r="AE1489" i="10" s="1"/>
  <c r="AC1495" i="10"/>
  <c r="T1495" i="10"/>
  <c r="AE1495" i="10" s="1"/>
  <c r="AC1501" i="10"/>
  <c r="T1501" i="10"/>
  <c r="AE1501" i="10" s="1"/>
  <c r="AC1507" i="10"/>
  <c r="T1507" i="10"/>
  <c r="AE1507" i="10" s="1"/>
  <c r="AC1513" i="10"/>
  <c r="T1513" i="10"/>
  <c r="AE1513" i="10" s="1"/>
  <c r="AC1519" i="10"/>
  <c r="T1519" i="10"/>
  <c r="AE1519" i="10" s="1"/>
  <c r="AC1525" i="10"/>
  <c r="T1525" i="10"/>
  <c r="AE1525" i="10" s="1"/>
  <c r="AC1531" i="10"/>
  <c r="T1531" i="10"/>
  <c r="AE1531" i="10" s="1"/>
  <c r="AC1537" i="10"/>
  <c r="T1537" i="10"/>
  <c r="AE1537" i="10" s="1"/>
  <c r="AC1543" i="10"/>
  <c r="T1543" i="10"/>
  <c r="AE1543" i="10" s="1"/>
  <c r="AC1549" i="10"/>
  <c r="T1549" i="10"/>
  <c r="AE1549" i="10" s="1"/>
  <c r="AC1555" i="10"/>
  <c r="T1555" i="10"/>
  <c r="AE1555" i="10" s="1"/>
  <c r="AC1561" i="10"/>
  <c r="T1561" i="10"/>
  <c r="AE1561" i="10" s="1"/>
  <c r="AC1567" i="10"/>
  <c r="T1567" i="10"/>
  <c r="AE1567" i="10" s="1"/>
  <c r="AC1573" i="10"/>
  <c r="T1573" i="10"/>
  <c r="AE1573" i="10" s="1"/>
  <c r="AC1579" i="10"/>
  <c r="T1579" i="10"/>
  <c r="AE1579" i="10" s="1"/>
  <c r="AC1585" i="10"/>
  <c r="T1585" i="10"/>
  <c r="AE1585" i="10" s="1"/>
  <c r="AC1591" i="10"/>
  <c r="T1591" i="10"/>
  <c r="AE1591" i="10" s="1"/>
  <c r="AC1597" i="10"/>
  <c r="T1597" i="10"/>
  <c r="AE1597" i="10" s="1"/>
  <c r="AC1603" i="10"/>
  <c r="T1603" i="10"/>
  <c r="AE1603" i="10" s="1"/>
  <c r="AC1609" i="10"/>
  <c r="T1609" i="10"/>
  <c r="AE1609" i="10" s="1"/>
  <c r="AC1615" i="10"/>
  <c r="T1615" i="10"/>
  <c r="AE1615" i="10" s="1"/>
  <c r="AC1621" i="10"/>
  <c r="T1621" i="10"/>
  <c r="AE1621" i="10" s="1"/>
  <c r="AC1627" i="10"/>
  <c r="T1627" i="10"/>
  <c r="AE1627" i="10" s="1"/>
  <c r="AC1633" i="10"/>
  <c r="T1633" i="10"/>
  <c r="AE1633" i="10" s="1"/>
  <c r="AC1639" i="10"/>
  <c r="T1639" i="10"/>
  <c r="AE1639" i="10" s="1"/>
  <c r="AC1645" i="10"/>
  <c r="T1645" i="10"/>
  <c r="AE1645" i="10" s="1"/>
  <c r="AC1651" i="10"/>
  <c r="T1651" i="10"/>
  <c r="AE1651" i="10" s="1"/>
  <c r="AC1657" i="10"/>
  <c r="T1657" i="10"/>
  <c r="AE1657" i="10" s="1"/>
  <c r="AC1663" i="10"/>
  <c r="T1663" i="10"/>
  <c r="AE1663" i="10" s="1"/>
  <c r="AC1669" i="10"/>
  <c r="T1669" i="10"/>
  <c r="AE1669" i="10" s="1"/>
  <c r="AC1675" i="10"/>
  <c r="T1675" i="10"/>
  <c r="AE1675" i="10" s="1"/>
  <c r="AC1681" i="10"/>
  <c r="T1681" i="10"/>
  <c r="AE1681" i="10" s="1"/>
  <c r="AC1687" i="10"/>
  <c r="T1687" i="10"/>
  <c r="AE1687" i="10" s="1"/>
  <c r="AC1693" i="10"/>
  <c r="T1693" i="10"/>
  <c r="AE1693" i="10" s="1"/>
  <c r="AC1699" i="10"/>
  <c r="T1699" i="10"/>
  <c r="AE1699" i="10" s="1"/>
  <c r="AC1705" i="10"/>
  <c r="T1705" i="10"/>
  <c r="AE1705" i="10" s="1"/>
  <c r="AC1711" i="10"/>
  <c r="T1711" i="10"/>
  <c r="AE1711" i="10" s="1"/>
  <c r="AC1717" i="10"/>
  <c r="T1717" i="10"/>
  <c r="AE1717" i="10" s="1"/>
  <c r="AC1723" i="10"/>
  <c r="T1723" i="10"/>
  <c r="AE1723" i="10" s="1"/>
  <c r="AC1729" i="10"/>
  <c r="T1729" i="10"/>
  <c r="AE1729" i="10" s="1"/>
  <c r="AC1735" i="10"/>
  <c r="T1735" i="10"/>
  <c r="AE1735" i="10" s="1"/>
  <c r="AC1741" i="10"/>
  <c r="T1741" i="10"/>
  <c r="AE1741" i="10" s="1"/>
  <c r="AC1747" i="10"/>
  <c r="T1747" i="10"/>
  <c r="AE1747" i="10" s="1"/>
  <c r="AC1753" i="10"/>
  <c r="T1753" i="10"/>
  <c r="AE1753" i="10" s="1"/>
  <c r="AC1759" i="10"/>
  <c r="T1759" i="10"/>
  <c r="AE1759" i="10" s="1"/>
  <c r="AC1765" i="10"/>
  <c r="T1765" i="10"/>
  <c r="AE1765" i="10" s="1"/>
  <c r="AC1771" i="10"/>
  <c r="T1771" i="10"/>
  <c r="AE1771" i="10" s="1"/>
  <c r="AC1777" i="10"/>
  <c r="T1777" i="10"/>
  <c r="AE1777" i="10" s="1"/>
  <c r="AC1783" i="10"/>
  <c r="T1783" i="10"/>
  <c r="AE1783" i="10" s="1"/>
  <c r="AC1789" i="10"/>
  <c r="T1789" i="10"/>
  <c r="AE1789" i="10" s="1"/>
  <c r="AC1795" i="10"/>
  <c r="T1795" i="10"/>
  <c r="AE1795" i="10" s="1"/>
  <c r="AC1801" i="10"/>
  <c r="T1801" i="10"/>
  <c r="AE1801" i="10" s="1"/>
  <c r="AC1807" i="10"/>
  <c r="T1807" i="10"/>
  <c r="AE1807" i="10" s="1"/>
  <c r="AC1813" i="10"/>
  <c r="T1813" i="10"/>
  <c r="AE1813" i="10" s="1"/>
  <c r="AC1490" i="10"/>
  <c r="T1490" i="10"/>
  <c r="AE1490" i="10" s="1"/>
  <c r="AC1496" i="10"/>
  <c r="T1496" i="10"/>
  <c r="AE1496" i="10" s="1"/>
  <c r="AC1502" i="10"/>
  <c r="T1502" i="10"/>
  <c r="AE1502" i="10" s="1"/>
  <c r="AC1508" i="10"/>
  <c r="T1508" i="10"/>
  <c r="AE1508" i="10" s="1"/>
  <c r="AC1514" i="10"/>
  <c r="T1514" i="10"/>
  <c r="AE1514" i="10" s="1"/>
  <c r="AC1520" i="10"/>
  <c r="T1520" i="10"/>
  <c r="AE1520" i="10" s="1"/>
  <c r="AC1526" i="10"/>
  <c r="T1526" i="10"/>
  <c r="AE1526" i="10" s="1"/>
  <c r="AC1532" i="10"/>
  <c r="T1532" i="10"/>
  <c r="AE1532" i="10" s="1"/>
  <c r="AC1538" i="10"/>
  <c r="T1538" i="10"/>
  <c r="AE1538" i="10" s="1"/>
  <c r="AC1544" i="10"/>
  <c r="T1544" i="10"/>
  <c r="AE1544" i="10" s="1"/>
  <c r="AC1550" i="10"/>
  <c r="T1550" i="10"/>
  <c r="AE1550" i="10" s="1"/>
  <c r="AC1556" i="10"/>
  <c r="T1556" i="10"/>
  <c r="AE1556" i="10" s="1"/>
  <c r="AC1562" i="10"/>
  <c r="T1562" i="10"/>
  <c r="AE1562" i="10" s="1"/>
  <c r="AC1568" i="10"/>
  <c r="T1568" i="10"/>
  <c r="AE1568" i="10" s="1"/>
  <c r="AC1574" i="10"/>
  <c r="T1574" i="10"/>
  <c r="AE1574" i="10" s="1"/>
  <c r="AC1580" i="10"/>
  <c r="T1580" i="10"/>
  <c r="AE1580" i="10" s="1"/>
  <c r="AC1586" i="10"/>
  <c r="T1586" i="10"/>
  <c r="AE1586" i="10" s="1"/>
  <c r="AC1592" i="10"/>
  <c r="T1592" i="10"/>
  <c r="AE1592" i="10" s="1"/>
  <c r="AC1598" i="10"/>
  <c r="T1598" i="10"/>
  <c r="AE1598" i="10" s="1"/>
  <c r="AC1604" i="10"/>
  <c r="T1604" i="10"/>
  <c r="AE1604" i="10" s="1"/>
  <c r="AC1610" i="10"/>
  <c r="T1610" i="10"/>
  <c r="AE1610" i="10" s="1"/>
  <c r="AC1616" i="10"/>
  <c r="T1616" i="10"/>
  <c r="AE1616" i="10" s="1"/>
  <c r="AC1622" i="10"/>
  <c r="T1622" i="10"/>
  <c r="AE1622" i="10" s="1"/>
  <c r="AC1628" i="10"/>
  <c r="T1628" i="10"/>
  <c r="AE1628" i="10" s="1"/>
  <c r="AC1634" i="10"/>
  <c r="T1634" i="10"/>
  <c r="AE1634" i="10" s="1"/>
  <c r="AC1640" i="10"/>
  <c r="T1640" i="10"/>
  <c r="AE1640" i="10" s="1"/>
  <c r="AC1646" i="10"/>
  <c r="T1646" i="10"/>
  <c r="AE1646" i="10" s="1"/>
  <c r="AC1652" i="10"/>
  <c r="T1652" i="10"/>
  <c r="AE1652" i="10" s="1"/>
  <c r="AC1658" i="10"/>
  <c r="T1658" i="10"/>
  <c r="AE1658" i="10" s="1"/>
  <c r="AC1664" i="10"/>
  <c r="T1664" i="10"/>
  <c r="AE1664" i="10" s="1"/>
  <c r="AC1670" i="10"/>
  <c r="T1670" i="10"/>
  <c r="AE1670" i="10" s="1"/>
  <c r="AC1676" i="10"/>
  <c r="T1676" i="10"/>
  <c r="AE1676" i="10" s="1"/>
  <c r="AC1682" i="10"/>
  <c r="T1682" i="10"/>
  <c r="AE1682" i="10" s="1"/>
  <c r="AC1688" i="10"/>
  <c r="T1688" i="10"/>
  <c r="AE1688" i="10" s="1"/>
  <c r="AC1694" i="10"/>
  <c r="T1694" i="10"/>
  <c r="AE1694" i="10" s="1"/>
  <c r="AC1700" i="10"/>
  <c r="T1700" i="10"/>
  <c r="AE1700" i="10" s="1"/>
  <c r="AC1706" i="10"/>
  <c r="T1706" i="10"/>
  <c r="AE1706" i="10" s="1"/>
  <c r="AC1712" i="10"/>
  <c r="T1712" i="10"/>
  <c r="AE1712" i="10" s="1"/>
  <c r="AC1718" i="10"/>
  <c r="T1718" i="10"/>
  <c r="AE1718" i="10" s="1"/>
  <c r="AC1724" i="10"/>
  <c r="T1724" i="10"/>
  <c r="AE1724" i="10" s="1"/>
  <c r="AC1730" i="10"/>
  <c r="T1730" i="10"/>
  <c r="AE1730" i="10" s="1"/>
  <c r="AC1736" i="10"/>
  <c r="T1736" i="10"/>
  <c r="AE1736" i="10" s="1"/>
  <c r="AC1742" i="10"/>
  <c r="T1742" i="10"/>
  <c r="AE1742" i="10" s="1"/>
  <c r="AC1748" i="10"/>
  <c r="T1748" i="10"/>
  <c r="AE1748" i="10" s="1"/>
  <c r="AC1754" i="10"/>
  <c r="T1754" i="10"/>
  <c r="AE1754" i="10" s="1"/>
  <c r="AC1760" i="10"/>
  <c r="T1760" i="10"/>
  <c r="AE1760" i="10" s="1"/>
  <c r="AC1766" i="10"/>
  <c r="T1766" i="10"/>
  <c r="AE1766" i="10" s="1"/>
  <c r="AC1772" i="10"/>
  <c r="T1772" i="10"/>
  <c r="AE1772" i="10" s="1"/>
  <c r="AC1778" i="10"/>
  <c r="T1778" i="10"/>
  <c r="AE1778" i="10" s="1"/>
  <c r="AC1784" i="10"/>
  <c r="T1784" i="10"/>
  <c r="AE1784" i="10" s="1"/>
  <c r="AC1790" i="10"/>
  <c r="T1790" i="10"/>
  <c r="AE1790" i="10" s="1"/>
  <c r="AC1796" i="10"/>
  <c r="T1796" i="10"/>
  <c r="AE1796" i="10" s="1"/>
  <c r="AC1802" i="10"/>
  <c r="T1802" i="10"/>
  <c r="AE1802" i="10" s="1"/>
  <c r="AC1808" i="10"/>
  <c r="T1808" i="10"/>
  <c r="AE1808" i="10" s="1"/>
  <c r="AC1814" i="10"/>
  <c r="T1814" i="10"/>
  <c r="AE1814" i="10" s="1"/>
  <c r="AC1825" i="10"/>
  <c r="T1825" i="10"/>
  <c r="AE1825" i="10" s="1"/>
  <c r="AC1491" i="10"/>
  <c r="T1491" i="10"/>
  <c r="AE1491" i="10" s="1"/>
  <c r="AC1497" i="10"/>
  <c r="T1497" i="10"/>
  <c r="AE1497" i="10" s="1"/>
  <c r="AC1503" i="10"/>
  <c r="T1503" i="10"/>
  <c r="AE1503" i="10" s="1"/>
  <c r="AC1509" i="10"/>
  <c r="T1509" i="10"/>
  <c r="AE1509" i="10" s="1"/>
  <c r="AC1515" i="10"/>
  <c r="T1515" i="10"/>
  <c r="AE1515" i="10" s="1"/>
  <c r="AC1521" i="10"/>
  <c r="T1521" i="10"/>
  <c r="AE1521" i="10" s="1"/>
  <c r="AC1527" i="10"/>
  <c r="T1527" i="10"/>
  <c r="AE1527" i="10" s="1"/>
  <c r="AC1533" i="10"/>
  <c r="T1533" i="10"/>
  <c r="AE1533" i="10" s="1"/>
  <c r="AC1539" i="10"/>
  <c r="T1539" i="10"/>
  <c r="AE1539" i="10" s="1"/>
  <c r="AC1545" i="10"/>
  <c r="T1545" i="10"/>
  <c r="AE1545" i="10" s="1"/>
  <c r="AC1551" i="10"/>
  <c r="T1551" i="10"/>
  <c r="AE1551" i="10" s="1"/>
  <c r="AC1557" i="10"/>
  <c r="T1557" i="10"/>
  <c r="AE1557" i="10" s="1"/>
  <c r="AC1563" i="10"/>
  <c r="T1563" i="10"/>
  <c r="AE1563" i="10" s="1"/>
  <c r="AC1569" i="10"/>
  <c r="T1569" i="10"/>
  <c r="AE1569" i="10" s="1"/>
  <c r="AC1575" i="10"/>
  <c r="T1575" i="10"/>
  <c r="AE1575" i="10" s="1"/>
  <c r="AC1581" i="10"/>
  <c r="T1581" i="10"/>
  <c r="AE1581" i="10" s="1"/>
  <c r="AC1587" i="10"/>
  <c r="T1587" i="10"/>
  <c r="AE1587" i="10" s="1"/>
  <c r="AC1593" i="10"/>
  <c r="T1593" i="10"/>
  <c r="AE1593" i="10" s="1"/>
  <c r="AC1599" i="10"/>
  <c r="T1599" i="10"/>
  <c r="AE1599" i="10" s="1"/>
  <c r="AC1605" i="10"/>
  <c r="T1605" i="10"/>
  <c r="AE1605" i="10" s="1"/>
  <c r="AC1611" i="10"/>
  <c r="T1611" i="10"/>
  <c r="AE1611" i="10" s="1"/>
  <c r="AC1617" i="10"/>
  <c r="T1617" i="10"/>
  <c r="AE1617" i="10" s="1"/>
  <c r="AC1623" i="10"/>
  <c r="T1623" i="10"/>
  <c r="AE1623" i="10" s="1"/>
  <c r="AC1629" i="10"/>
  <c r="T1629" i="10"/>
  <c r="AE1629" i="10" s="1"/>
  <c r="AC1635" i="10"/>
  <c r="T1635" i="10"/>
  <c r="AE1635" i="10" s="1"/>
  <c r="AC1641" i="10"/>
  <c r="T1641" i="10"/>
  <c r="AE1641" i="10" s="1"/>
  <c r="AC1647" i="10"/>
  <c r="T1647" i="10"/>
  <c r="AE1647" i="10" s="1"/>
  <c r="AC1653" i="10"/>
  <c r="T1653" i="10"/>
  <c r="AE1653" i="10" s="1"/>
  <c r="AC1659" i="10"/>
  <c r="T1659" i="10"/>
  <c r="AE1659" i="10" s="1"/>
  <c r="AC1665" i="10"/>
  <c r="T1665" i="10"/>
  <c r="AE1665" i="10" s="1"/>
  <c r="AC1671" i="10"/>
  <c r="T1671" i="10"/>
  <c r="AE1671" i="10" s="1"/>
  <c r="AC1677" i="10"/>
  <c r="T1677" i="10"/>
  <c r="AE1677" i="10" s="1"/>
  <c r="AC1683" i="10"/>
  <c r="T1683" i="10"/>
  <c r="AE1683" i="10" s="1"/>
  <c r="AC1689" i="10"/>
  <c r="T1689" i="10"/>
  <c r="AE1689" i="10" s="1"/>
  <c r="AC1695" i="10"/>
  <c r="T1695" i="10"/>
  <c r="AE1695" i="10" s="1"/>
  <c r="AC1701" i="10"/>
  <c r="T1701" i="10"/>
  <c r="AE1701" i="10" s="1"/>
  <c r="AC1707" i="10"/>
  <c r="T1707" i="10"/>
  <c r="AE1707" i="10" s="1"/>
  <c r="AC1713" i="10"/>
  <c r="T1713" i="10"/>
  <c r="AE1713" i="10" s="1"/>
  <c r="AC1719" i="10"/>
  <c r="T1719" i="10"/>
  <c r="AE1719" i="10" s="1"/>
  <c r="AC1725" i="10"/>
  <c r="T1725" i="10"/>
  <c r="AE1725" i="10" s="1"/>
  <c r="AC1731" i="10"/>
  <c r="T1731" i="10"/>
  <c r="AE1731" i="10" s="1"/>
  <c r="AC1737" i="10"/>
  <c r="T1737" i="10"/>
  <c r="AE1737" i="10" s="1"/>
  <c r="AC1743" i="10"/>
  <c r="T1743" i="10"/>
  <c r="AE1743" i="10" s="1"/>
  <c r="AC1749" i="10"/>
  <c r="T1749" i="10"/>
  <c r="AE1749" i="10" s="1"/>
  <c r="AC1755" i="10"/>
  <c r="T1755" i="10"/>
  <c r="AE1755" i="10" s="1"/>
  <c r="AC1761" i="10"/>
  <c r="T1761" i="10"/>
  <c r="AE1761" i="10" s="1"/>
  <c r="AC1767" i="10"/>
  <c r="T1767" i="10"/>
  <c r="AE1767" i="10" s="1"/>
  <c r="AC1773" i="10"/>
  <c r="T1773" i="10"/>
  <c r="AE1773" i="10" s="1"/>
  <c r="AC1779" i="10"/>
  <c r="T1779" i="10"/>
  <c r="AE1779" i="10" s="1"/>
  <c r="AC1785" i="10"/>
  <c r="T1785" i="10"/>
  <c r="AE1785" i="10" s="1"/>
  <c r="AC1791" i="10"/>
  <c r="T1791" i="10"/>
  <c r="AE1791" i="10" s="1"/>
  <c r="AC1797" i="10"/>
  <c r="T1797" i="10"/>
  <c r="AE1797" i="10" s="1"/>
  <c r="AC1803" i="10"/>
  <c r="T1803" i="10"/>
  <c r="AE1803" i="10" s="1"/>
  <c r="AC1809" i="10"/>
  <c r="T1809" i="10"/>
  <c r="AE1809" i="10" s="1"/>
  <c r="AC1815" i="10"/>
  <c r="T1815" i="10"/>
  <c r="AE1815" i="10" s="1"/>
  <c r="AC1492" i="10"/>
  <c r="T1492" i="10"/>
  <c r="AE1492" i="10" s="1"/>
  <c r="AC1498" i="10"/>
  <c r="T1498" i="10"/>
  <c r="AE1498" i="10" s="1"/>
  <c r="AC1504" i="10"/>
  <c r="T1504" i="10"/>
  <c r="AE1504" i="10" s="1"/>
  <c r="AC1510" i="10"/>
  <c r="T1510" i="10"/>
  <c r="AE1510" i="10" s="1"/>
  <c r="AC1516" i="10"/>
  <c r="T1516" i="10"/>
  <c r="AE1516" i="10" s="1"/>
  <c r="AC1522" i="10"/>
  <c r="T1522" i="10"/>
  <c r="AE1522" i="10" s="1"/>
  <c r="AC1528" i="10"/>
  <c r="T1528" i="10"/>
  <c r="AE1528" i="10" s="1"/>
  <c r="AC1534" i="10"/>
  <c r="T1534" i="10"/>
  <c r="AE1534" i="10" s="1"/>
  <c r="AC1540" i="10"/>
  <c r="T1540" i="10"/>
  <c r="AE1540" i="10" s="1"/>
  <c r="AC1546" i="10"/>
  <c r="T1546" i="10"/>
  <c r="AE1546" i="10" s="1"/>
  <c r="AC1552" i="10"/>
  <c r="T1552" i="10"/>
  <c r="AE1552" i="10" s="1"/>
  <c r="AC1558" i="10"/>
  <c r="T1558" i="10"/>
  <c r="AE1558" i="10" s="1"/>
  <c r="AC1564" i="10"/>
  <c r="T1564" i="10"/>
  <c r="AE1564" i="10" s="1"/>
  <c r="AC1570" i="10"/>
  <c r="T1570" i="10"/>
  <c r="AE1570" i="10" s="1"/>
  <c r="AC1576" i="10"/>
  <c r="T1576" i="10"/>
  <c r="AE1576" i="10" s="1"/>
  <c r="AC1582" i="10"/>
  <c r="T1582" i="10"/>
  <c r="AE1582" i="10" s="1"/>
  <c r="AC1588" i="10"/>
  <c r="T1588" i="10"/>
  <c r="AE1588" i="10" s="1"/>
  <c r="AC1594" i="10"/>
  <c r="T1594" i="10"/>
  <c r="AE1594" i="10" s="1"/>
  <c r="AC1600" i="10"/>
  <c r="T1600" i="10"/>
  <c r="AE1600" i="10" s="1"/>
  <c r="AC1606" i="10"/>
  <c r="T1606" i="10"/>
  <c r="AE1606" i="10" s="1"/>
  <c r="AC1612" i="10"/>
  <c r="T1612" i="10"/>
  <c r="AE1612" i="10" s="1"/>
  <c r="AC1618" i="10"/>
  <c r="T1618" i="10"/>
  <c r="AE1618" i="10" s="1"/>
  <c r="AC1624" i="10"/>
  <c r="T1624" i="10"/>
  <c r="AE1624" i="10" s="1"/>
  <c r="AC1630" i="10"/>
  <c r="T1630" i="10"/>
  <c r="AE1630" i="10" s="1"/>
  <c r="AC1636" i="10"/>
  <c r="T1636" i="10"/>
  <c r="AE1636" i="10" s="1"/>
  <c r="AC1642" i="10"/>
  <c r="T1642" i="10"/>
  <c r="AE1642" i="10" s="1"/>
  <c r="AC1648" i="10"/>
  <c r="T1648" i="10"/>
  <c r="AE1648" i="10" s="1"/>
  <c r="AC1654" i="10"/>
  <c r="T1654" i="10"/>
  <c r="AE1654" i="10" s="1"/>
  <c r="AC1660" i="10"/>
  <c r="T1660" i="10"/>
  <c r="AE1660" i="10" s="1"/>
  <c r="AC1666" i="10"/>
  <c r="T1666" i="10"/>
  <c r="AE1666" i="10" s="1"/>
  <c r="AC1672" i="10"/>
  <c r="T1672" i="10"/>
  <c r="AE1672" i="10" s="1"/>
  <c r="AC1678" i="10"/>
  <c r="T1678" i="10"/>
  <c r="AE1678" i="10" s="1"/>
  <c r="AC1684" i="10"/>
  <c r="T1684" i="10"/>
  <c r="AE1684" i="10" s="1"/>
  <c r="AC1690" i="10"/>
  <c r="T1690" i="10"/>
  <c r="AE1690" i="10" s="1"/>
  <c r="AC1696" i="10"/>
  <c r="T1696" i="10"/>
  <c r="AE1696" i="10" s="1"/>
  <c r="AC1702" i="10"/>
  <c r="T1702" i="10"/>
  <c r="AE1702" i="10" s="1"/>
  <c r="AC1708" i="10"/>
  <c r="T1708" i="10"/>
  <c r="AE1708" i="10" s="1"/>
  <c r="AC1714" i="10"/>
  <c r="T1714" i="10"/>
  <c r="AE1714" i="10" s="1"/>
  <c r="AC1720" i="10"/>
  <c r="T1720" i="10"/>
  <c r="AE1720" i="10" s="1"/>
  <c r="AC1726" i="10"/>
  <c r="T1726" i="10"/>
  <c r="AE1726" i="10" s="1"/>
  <c r="AC1732" i="10"/>
  <c r="T1732" i="10"/>
  <c r="AE1732" i="10" s="1"/>
  <c r="AC1738" i="10"/>
  <c r="T1738" i="10"/>
  <c r="AE1738" i="10" s="1"/>
  <c r="AC1744" i="10"/>
  <c r="T1744" i="10"/>
  <c r="AE1744" i="10" s="1"/>
  <c r="AC1750" i="10"/>
  <c r="T1750" i="10"/>
  <c r="AE1750" i="10" s="1"/>
  <c r="AC1756" i="10"/>
  <c r="T1756" i="10"/>
  <c r="AE1756" i="10" s="1"/>
  <c r="AC1762" i="10"/>
  <c r="T1762" i="10"/>
  <c r="AE1762" i="10" s="1"/>
  <c r="AC1768" i="10"/>
  <c r="T1768" i="10"/>
  <c r="AE1768" i="10" s="1"/>
  <c r="AC1774" i="10"/>
  <c r="T1774" i="10"/>
  <c r="AE1774" i="10" s="1"/>
  <c r="AC1780" i="10"/>
  <c r="T1780" i="10"/>
  <c r="AE1780" i="10" s="1"/>
  <c r="AC1786" i="10"/>
  <c r="T1786" i="10"/>
  <c r="AE1786" i="10" s="1"/>
  <c r="AC1792" i="10"/>
  <c r="T1792" i="10"/>
  <c r="AE1792" i="10" s="1"/>
  <c r="AC1798" i="10"/>
  <c r="T1798" i="10"/>
  <c r="AE1798" i="10" s="1"/>
  <c r="AC1804" i="10"/>
  <c r="T1804" i="10"/>
  <c r="AE1804" i="10" s="1"/>
  <c r="AC1810" i="10"/>
  <c r="T1810" i="10"/>
  <c r="AE1810" i="10" s="1"/>
  <c r="AC1817" i="10"/>
  <c r="T1817" i="10"/>
  <c r="AE1817" i="10" s="1"/>
  <c r="AC1818" i="10"/>
  <c r="T1818" i="10"/>
  <c r="AE1818" i="10" s="1"/>
  <c r="AC1493" i="10"/>
  <c r="T1493" i="10"/>
  <c r="AE1493" i="10" s="1"/>
  <c r="AC1499" i="10"/>
  <c r="T1499" i="10"/>
  <c r="AE1499" i="10" s="1"/>
  <c r="AC1505" i="10"/>
  <c r="T1505" i="10"/>
  <c r="AE1505" i="10" s="1"/>
  <c r="AC1511" i="10"/>
  <c r="T1511" i="10"/>
  <c r="AE1511" i="10" s="1"/>
  <c r="AC1517" i="10"/>
  <c r="T1517" i="10"/>
  <c r="AE1517" i="10" s="1"/>
  <c r="AC1523" i="10"/>
  <c r="T1523" i="10"/>
  <c r="AE1523" i="10" s="1"/>
  <c r="AC1529" i="10"/>
  <c r="T1529" i="10"/>
  <c r="AE1529" i="10" s="1"/>
  <c r="AC1535" i="10"/>
  <c r="T1535" i="10"/>
  <c r="AE1535" i="10" s="1"/>
  <c r="AC1541" i="10"/>
  <c r="T1541" i="10"/>
  <c r="AE1541" i="10" s="1"/>
  <c r="AC1547" i="10"/>
  <c r="T1547" i="10"/>
  <c r="AE1547" i="10" s="1"/>
  <c r="AC1553" i="10"/>
  <c r="T1553" i="10"/>
  <c r="AE1553" i="10" s="1"/>
  <c r="AC1559" i="10"/>
  <c r="T1559" i="10"/>
  <c r="AE1559" i="10" s="1"/>
  <c r="AC1565" i="10"/>
  <c r="T1565" i="10"/>
  <c r="AE1565" i="10" s="1"/>
  <c r="AC1571" i="10"/>
  <c r="T1571" i="10"/>
  <c r="AE1571" i="10" s="1"/>
  <c r="AC1577" i="10"/>
  <c r="T1577" i="10"/>
  <c r="AE1577" i="10" s="1"/>
  <c r="AC1583" i="10"/>
  <c r="T1583" i="10"/>
  <c r="AE1583" i="10" s="1"/>
  <c r="AC1589" i="10"/>
  <c r="T1589" i="10"/>
  <c r="AE1589" i="10" s="1"/>
  <c r="AC1595" i="10"/>
  <c r="T1595" i="10"/>
  <c r="AE1595" i="10" s="1"/>
  <c r="AC1601" i="10"/>
  <c r="T1601" i="10"/>
  <c r="AE1601" i="10" s="1"/>
  <c r="AC1607" i="10"/>
  <c r="T1607" i="10"/>
  <c r="AE1607" i="10" s="1"/>
  <c r="AC1613" i="10"/>
  <c r="T1613" i="10"/>
  <c r="AE1613" i="10" s="1"/>
  <c r="AC1619" i="10"/>
  <c r="T1619" i="10"/>
  <c r="AE1619" i="10" s="1"/>
  <c r="AC1625" i="10"/>
  <c r="T1625" i="10"/>
  <c r="AE1625" i="10" s="1"/>
  <c r="AC1631" i="10"/>
  <c r="T1631" i="10"/>
  <c r="AE1631" i="10" s="1"/>
  <c r="AC1637" i="10"/>
  <c r="T1637" i="10"/>
  <c r="AE1637" i="10" s="1"/>
  <c r="AC1643" i="10"/>
  <c r="T1643" i="10"/>
  <c r="AE1643" i="10" s="1"/>
  <c r="AC1649" i="10"/>
  <c r="T1649" i="10"/>
  <c r="AE1649" i="10" s="1"/>
  <c r="AC1655" i="10"/>
  <c r="T1655" i="10"/>
  <c r="AE1655" i="10" s="1"/>
  <c r="AC1661" i="10"/>
  <c r="T1661" i="10"/>
  <c r="AE1661" i="10" s="1"/>
  <c r="AC1667" i="10"/>
  <c r="T1667" i="10"/>
  <c r="AE1667" i="10" s="1"/>
  <c r="AC1673" i="10"/>
  <c r="T1673" i="10"/>
  <c r="AE1673" i="10" s="1"/>
  <c r="AC1679" i="10"/>
  <c r="T1679" i="10"/>
  <c r="AE1679" i="10" s="1"/>
  <c r="AC1685" i="10"/>
  <c r="T1685" i="10"/>
  <c r="AE1685" i="10" s="1"/>
  <c r="AC1691" i="10"/>
  <c r="T1691" i="10"/>
  <c r="AE1691" i="10" s="1"/>
  <c r="AC1697" i="10"/>
  <c r="T1697" i="10"/>
  <c r="AE1697" i="10" s="1"/>
  <c r="AC1703" i="10"/>
  <c r="T1703" i="10"/>
  <c r="AE1703" i="10" s="1"/>
  <c r="AC1709" i="10"/>
  <c r="T1709" i="10"/>
  <c r="AE1709" i="10" s="1"/>
  <c r="AC1715" i="10"/>
  <c r="T1715" i="10"/>
  <c r="AE1715" i="10" s="1"/>
  <c r="AC1721" i="10"/>
  <c r="T1721" i="10"/>
  <c r="AE1721" i="10" s="1"/>
  <c r="AC1727" i="10"/>
  <c r="T1727" i="10"/>
  <c r="AE1727" i="10" s="1"/>
  <c r="AC1733" i="10"/>
  <c r="T1733" i="10"/>
  <c r="AE1733" i="10" s="1"/>
  <c r="AC1739" i="10"/>
  <c r="T1739" i="10"/>
  <c r="AE1739" i="10" s="1"/>
  <c r="AC1745" i="10"/>
  <c r="T1745" i="10"/>
  <c r="AE1745" i="10" s="1"/>
  <c r="AC1751" i="10"/>
  <c r="T1751" i="10"/>
  <c r="AE1751" i="10" s="1"/>
  <c r="AC1757" i="10"/>
  <c r="T1757" i="10"/>
  <c r="AE1757" i="10" s="1"/>
  <c r="AC1763" i="10"/>
  <c r="T1763" i="10"/>
  <c r="AE1763" i="10" s="1"/>
  <c r="AC1769" i="10"/>
  <c r="T1769" i="10"/>
  <c r="AE1769" i="10" s="1"/>
  <c r="AC1775" i="10"/>
  <c r="T1775" i="10"/>
  <c r="AE1775" i="10" s="1"/>
  <c r="AC1781" i="10"/>
  <c r="T1781" i="10"/>
  <c r="AE1781" i="10" s="1"/>
  <c r="AC1787" i="10"/>
  <c r="T1787" i="10"/>
  <c r="AE1787" i="10" s="1"/>
  <c r="AC1793" i="10"/>
  <c r="T1793" i="10"/>
  <c r="AE1793" i="10" s="1"/>
  <c r="AC1799" i="10"/>
  <c r="T1799" i="10"/>
  <c r="AE1799" i="10" s="1"/>
  <c r="AC1805" i="10"/>
  <c r="T1805" i="10"/>
  <c r="AE1805" i="10" s="1"/>
  <c r="AC1811" i="10"/>
  <c r="T1811" i="10"/>
  <c r="AE1811" i="10" s="1"/>
  <c r="AC1819" i="10"/>
  <c r="T1819" i="10"/>
  <c r="AE1819" i="10" s="1"/>
  <c r="AC1488" i="10"/>
  <c r="T1488" i="10"/>
  <c r="AE1488" i="10" s="1"/>
  <c r="AC1494" i="10"/>
  <c r="T1494" i="10"/>
  <c r="AE1494" i="10" s="1"/>
  <c r="AC1500" i="10"/>
  <c r="T1500" i="10"/>
  <c r="AE1500" i="10" s="1"/>
  <c r="AC1506" i="10"/>
  <c r="T1506" i="10"/>
  <c r="AE1506" i="10" s="1"/>
  <c r="AC1512" i="10"/>
  <c r="T1512" i="10"/>
  <c r="AE1512" i="10" s="1"/>
  <c r="AC1518" i="10"/>
  <c r="T1518" i="10"/>
  <c r="AE1518" i="10" s="1"/>
  <c r="AC1524" i="10"/>
  <c r="T1524" i="10"/>
  <c r="AE1524" i="10" s="1"/>
  <c r="AC1530" i="10"/>
  <c r="T1530" i="10"/>
  <c r="AE1530" i="10" s="1"/>
  <c r="AC1536" i="10"/>
  <c r="T1536" i="10"/>
  <c r="AE1536" i="10" s="1"/>
  <c r="AC1542" i="10"/>
  <c r="T1542" i="10"/>
  <c r="AE1542" i="10" s="1"/>
  <c r="AC1548" i="10"/>
  <c r="T1548" i="10"/>
  <c r="AE1548" i="10" s="1"/>
  <c r="AC1554" i="10"/>
  <c r="T1554" i="10"/>
  <c r="AE1554" i="10" s="1"/>
  <c r="AC1560" i="10"/>
  <c r="T1560" i="10"/>
  <c r="AE1560" i="10" s="1"/>
  <c r="AC1566" i="10"/>
  <c r="T1566" i="10"/>
  <c r="AE1566" i="10" s="1"/>
  <c r="AC1572" i="10"/>
  <c r="T1572" i="10"/>
  <c r="AE1572" i="10" s="1"/>
  <c r="AC1578" i="10"/>
  <c r="T1578" i="10"/>
  <c r="AE1578" i="10" s="1"/>
  <c r="AC1584" i="10"/>
  <c r="T1584" i="10"/>
  <c r="AE1584" i="10" s="1"/>
  <c r="AC1590" i="10"/>
  <c r="T1590" i="10"/>
  <c r="AE1590" i="10" s="1"/>
  <c r="AC1596" i="10"/>
  <c r="T1596" i="10"/>
  <c r="AE1596" i="10" s="1"/>
  <c r="AC1602" i="10"/>
  <c r="T1602" i="10"/>
  <c r="AE1602" i="10" s="1"/>
  <c r="AC1608" i="10"/>
  <c r="T1608" i="10"/>
  <c r="AE1608" i="10" s="1"/>
  <c r="AC1614" i="10"/>
  <c r="T1614" i="10"/>
  <c r="AE1614" i="10" s="1"/>
  <c r="AC1620" i="10"/>
  <c r="T1620" i="10"/>
  <c r="AE1620" i="10" s="1"/>
  <c r="AC1626" i="10"/>
  <c r="T1626" i="10"/>
  <c r="AE1626" i="10" s="1"/>
  <c r="AC1632" i="10"/>
  <c r="T1632" i="10"/>
  <c r="AE1632" i="10" s="1"/>
  <c r="AC1638" i="10"/>
  <c r="T1638" i="10"/>
  <c r="AE1638" i="10" s="1"/>
  <c r="AC1644" i="10"/>
  <c r="T1644" i="10"/>
  <c r="AE1644" i="10" s="1"/>
  <c r="AC1650" i="10"/>
  <c r="T1650" i="10"/>
  <c r="AE1650" i="10" s="1"/>
  <c r="AC1656" i="10"/>
  <c r="T1656" i="10"/>
  <c r="AE1656" i="10" s="1"/>
  <c r="AC1662" i="10"/>
  <c r="T1662" i="10"/>
  <c r="AE1662" i="10" s="1"/>
  <c r="AC1668" i="10"/>
  <c r="T1668" i="10"/>
  <c r="AE1668" i="10" s="1"/>
  <c r="AC1674" i="10"/>
  <c r="T1674" i="10"/>
  <c r="AE1674" i="10" s="1"/>
  <c r="AC1680" i="10"/>
  <c r="T1680" i="10"/>
  <c r="AE1680" i="10" s="1"/>
  <c r="AC1686" i="10"/>
  <c r="T1686" i="10"/>
  <c r="AE1686" i="10" s="1"/>
  <c r="AC1692" i="10"/>
  <c r="T1692" i="10"/>
  <c r="AE1692" i="10" s="1"/>
  <c r="AC1698" i="10"/>
  <c r="T1698" i="10"/>
  <c r="AE1698" i="10" s="1"/>
  <c r="AC1704" i="10"/>
  <c r="T1704" i="10"/>
  <c r="AE1704" i="10" s="1"/>
  <c r="AC1710" i="10"/>
  <c r="T1710" i="10"/>
  <c r="AE1710" i="10" s="1"/>
  <c r="AC1716" i="10"/>
  <c r="T1716" i="10"/>
  <c r="AE1716" i="10" s="1"/>
  <c r="AC1722" i="10"/>
  <c r="T1722" i="10"/>
  <c r="AE1722" i="10" s="1"/>
  <c r="AC1728" i="10"/>
  <c r="T1728" i="10"/>
  <c r="AE1728" i="10" s="1"/>
  <c r="AC1734" i="10"/>
  <c r="T1734" i="10"/>
  <c r="AE1734" i="10" s="1"/>
  <c r="AC1740" i="10"/>
  <c r="T1740" i="10"/>
  <c r="AE1740" i="10" s="1"/>
  <c r="AC1746" i="10"/>
  <c r="T1746" i="10"/>
  <c r="AE1746" i="10" s="1"/>
  <c r="AC1752" i="10"/>
  <c r="T1752" i="10"/>
  <c r="AE1752" i="10" s="1"/>
  <c r="AC1758" i="10"/>
  <c r="T1758" i="10"/>
  <c r="AE1758" i="10" s="1"/>
  <c r="AC1764" i="10"/>
  <c r="T1764" i="10"/>
  <c r="AE1764" i="10" s="1"/>
  <c r="AC1770" i="10"/>
  <c r="T1770" i="10"/>
  <c r="AE1770" i="10" s="1"/>
  <c r="AC1776" i="10"/>
  <c r="T1776" i="10"/>
  <c r="AE1776" i="10" s="1"/>
  <c r="AC1782" i="10"/>
  <c r="T1782" i="10"/>
  <c r="AE1782" i="10" s="1"/>
  <c r="AC1788" i="10"/>
  <c r="T1788" i="10"/>
  <c r="AE1788" i="10" s="1"/>
  <c r="AC1794" i="10"/>
  <c r="T1794" i="10"/>
  <c r="AE1794" i="10" s="1"/>
  <c r="AC1800" i="10"/>
  <c r="T1800" i="10"/>
  <c r="AE1800" i="10" s="1"/>
  <c r="AC1806" i="10"/>
  <c r="T1806" i="10"/>
  <c r="AE1806" i="10" s="1"/>
  <c r="AC1812" i="10"/>
  <c r="T1812" i="10"/>
  <c r="AE1812" i="10" s="1"/>
  <c r="AC1820" i="10"/>
  <c r="T1820" i="10"/>
  <c r="AE1820" i="10" s="1"/>
  <c r="AC1823" i="10"/>
  <c r="T1823" i="10"/>
  <c r="AE1823" i="10" s="1"/>
  <c r="AC1829" i="10"/>
  <c r="T1829" i="10"/>
  <c r="AE1829" i="10" s="1"/>
  <c r="AC1835" i="10"/>
  <c r="T1835" i="10"/>
  <c r="AE1835" i="10" s="1"/>
  <c r="AC1841" i="10"/>
  <c r="T1841" i="10"/>
  <c r="AE1841" i="10" s="1"/>
  <c r="AC1847" i="10"/>
  <c r="T1847" i="10"/>
  <c r="AE1847" i="10" s="1"/>
  <c r="AC1853" i="10"/>
  <c r="T1853" i="10"/>
  <c r="AE1853" i="10" s="1"/>
  <c r="AC1859" i="10"/>
  <c r="T1859" i="10"/>
  <c r="AE1859" i="10" s="1"/>
  <c r="AC1865" i="10"/>
  <c r="T1865" i="10"/>
  <c r="AE1865" i="10" s="1"/>
  <c r="AC1871" i="10"/>
  <c r="T1871" i="10"/>
  <c r="AE1871" i="10" s="1"/>
  <c r="AC1877" i="10"/>
  <c r="T1877" i="10"/>
  <c r="AE1877" i="10" s="1"/>
  <c r="AC1883" i="10"/>
  <c r="T1883" i="10"/>
  <c r="AE1883" i="10" s="1"/>
  <c r="AC1889" i="10"/>
  <c r="T1889" i="10"/>
  <c r="AE1889" i="10" s="1"/>
  <c r="AC1895" i="10"/>
  <c r="T1895" i="10"/>
  <c r="AE1895" i="10" s="1"/>
  <c r="AC1901" i="10"/>
  <c r="T1901" i="10"/>
  <c r="AE1901" i="10" s="1"/>
  <c r="AC1907" i="10"/>
  <c r="T1907" i="10"/>
  <c r="AE1907" i="10" s="1"/>
  <c r="AC1913" i="10"/>
  <c r="T1913" i="10"/>
  <c r="AE1913" i="10" s="1"/>
  <c r="AC1919" i="10"/>
  <c r="T1919" i="10"/>
  <c r="AE1919" i="10" s="1"/>
  <c r="AC1925" i="10"/>
  <c r="T1925" i="10"/>
  <c r="AE1925" i="10" s="1"/>
  <c r="AC1931" i="10"/>
  <c r="T1931" i="10"/>
  <c r="AE1931" i="10" s="1"/>
  <c r="AC1937" i="10"/>
  <c r="T1937" i="10"/>
  <c r="AE1937" i="10" s="1"/>
  <c r="AC1943" i="10"/>
  <c r="T1943" i="10"/>
  <c r="AE1943" i="10" s="1"/>
  <c r="AC1949" i="10"/>
  <c r="T1949" i="10"/>
  <c r="AE1949" i="10" s="1"/>
  <c r="AC1955" i="10"/>
  <c r="T1955" i="10"/>
  <c r="AE1955" i="10" s="1"/>
  <c r="AC1961" i="10"/>
  <c r="T1961" i="10"/>
  <c r="AE1961" i="10" s="1"/>
  <c r="AC1967" i="10"/>
  <c r="T1967" i="10"/>
  <c r="AE1967" i="10" s="1"/>
  <c r="AC1973" i="10"/>
  <c r="T1973" i="10"/>
  <c r="AE1973" i="10" s="1"/>
  <c r="AC1979" i="10"/>
  <c r="T1979" i="10"/>
  <c r="AE1979" i="10" s="1"/>
  <c r="AC1985" i="10"/>
  <c r="T1985" i="10"/>
  <c r="AE1985" i="10" s="1"/>
  <c r="AC1991" i="10"/>
  <c r="T1991" i="10"/>
  <c r="AE1991" i="10" s="1"/>
  <c r="AC1997" i="10"/>
  <c r="T1997" i="10"/>
  <c r="AE1997" i="10" s="1"/>
  <c r="AC2003" i="10"/>
  <c r="T2003" i="10"/>
  <c r="AE2003" i="10" s="1"/>
  <c r="AC2009" i="10"/>
  <c r="T2009" i="10"/>
  <c r="AE2009" i="10" s="1"/>
  <c r="AC2015" i="10"/>
  <c r="T2015" i="10"/>
  <c r="AE2015" i="10" s="1"/>
  <c r="AC2021" i="10"/>
  <c r="T2021" i="10"/>
  <c r="AE2021" i="10" s="1"/>
  <c r="AC2027" i="10"/>
  <c r="T2027" i="10"/>
  <c r="AE2027" i="10" s="1"/>
  <c r="AC2033" i="10"/>
  <c r="T2033" i="10"/>
  <c r="AE2033" i="10" s="1"/>
  <c r="AC2039" i="10"/>
  <c r="T2039" i="10"/>
  <c r="AE2039" i="10" s="1"/>
  <c r="AC2045" i="10"/>
  <c r="T2045" i="10"/>
  <c r="AE2045" i="10" s="1"/>
  <c r="AC2051" i="10"/>
  <c r="T2051" i="10"/>
  <c r="AE2051" i="10" s="1"/>
  <c r="AC2057" i="10"/>
  <c r="T2057" i="10"/>
  <c r="AE2057" i="10" s="1"/>
  <c r="AC2063" i="10"/>
  <c r="T2063" i="10"/>
  <c r="AE2063" i="10" s="1"/>
  <c r="AC2069" i="10"/>
  <c r="T2069" i="10"/>
  <c r="AE2069" i="10" s="1"/>
  <c r="AC2075" i="10"/>
  <c r="T2075" i="10"/>
  <c r="AE2075" i="10" s="1"/>
  <c r="AC2081" i="10"/>
  <c r="T2081" i="10"/>
  <c r="AE2081" i="10" s="1"/>
  <c r="AC2087" i="10"/>
  <c r="T2087" i="10"/>
  <c r="AE2087" i="10" s="1"/>
  <c r="AC2093" i="10"/>
  <c r="T2093" i="10"/>
  <c r="AE2093" i="10" s="1"/>
  <c r="AC2099" i="10"/>
  <c r="T2099" i="10"/>
  <c r="AE2099" i="10" s="1"/>
  <c r="AC2105" i="10"/>
  <c r="T2105" i="10"/>
  <c r="AE2105" i="10" s="1"/>
  <c r="AC2111" i="10"/>
  <c r="T2111" i="10"/>
  <c r="AE2111" i="10" s="1"/>
  <c r="AC2117" i="10"/>
  <c r="T2117" i="10"/>
  <c r="AE2117" i="10" s="1"/>
  <c r="AC2123" i="10"/>
  <c r="T2123" i="10"/>
  <c r="AE2123" i="10" s="1"/>
  <c r="AC2129" i="10"/>
  <c r="T2129" i="10"/>
  <c r="AE2129" i="10" s="1"/>
  <c r="AC2135" i="10"/>
  <c r="T2135" i="10"/>
  <c r="AE2135" i="10" s="1"/>
  <c r="AC2141" i="10"/>
  <c r="T2141" i="10"/>
  <c r="AE2141" i="10" s="1"/>
  <c r="AC2147" i="10"/>
  <c r="T2147" i="10"/>
  <c r="AE2147" i="10" s="1"/>
  <c r="AC2153" i="10"/>
  <c r="T2153" i="10"/>
  <c r="AE2153" i="10" s="1"/>
  <c r="AC2159" i="10"/>
  <c r="T2159" i="10"/>
  <c r="AE2159" i="10" s="1"/>
  <c r="AC2165" i="10"/>
  <c r="T2165" i="10"/>
  <c r="AE2165" i="10" s="1"/>
  <c r="AC2171" i="10"/>
  <c r="T2171" i="10"/>
  <c r="AE2171" i="10" s="1"/>
  <c r="AC2177" i="10"/>
  <c r="T2177" i="10"/>
  <c r="AE2177" i="10" s="1"/>
  <c r="AC2183" i="10"/>
  <c r="T2183" i="10"/>
  <c r="AE2183" i="10" s="1"/>
  <c r="AC2189" i="10"/>
  <c r="T2189" i="10"/>
  <c r="AE2189" i="10" s="1"/>
  <c r="AC2195" i="10"/>
  <c r="T2195" i="10"/>
  <c r="AE2195" i="10" s="1"/>
  <c r="AC2201" i="10"/>
  <c r="T2201" i="10"/>
  <c r="AE2201" i="10" s="1"/>
  <c r="AC2207" i="10"/>
  <c r="T2207" i="10"/>
  <c r="AE2207" i="10" s="1"/>
  <c r="AC2213" i="10"/>
  <c r="T2213" i="10"/>
  <c r="AE2213" i="10" s="1"/>
  <c r="AC2219" i="10"/>
  <c r="T2219" i="10"/>
  <c r="AE2219" i="10" s="1"/>
  <c r="AC2225" i="10"/>
  <c r="T2225" i="10"/>
  <c r="AE2225" i="10" s="1"/>
  <c r="AC2231" i="10"/>
  <c r="T2231" i="10"/>
  <c r="AE2231" i="10" s="1"/>
  <c r="AC2237" i="10"/>
  <c r="T2237" i="10"/>
  <c r="AE2237" i="10" s="1"/>
  <c r="AC2243" i="10"/>
  <c r="T2243" i="10"/>
  <c r="AE2243" i="10" s="1"/>
  <c r="AC2249" i="10"/>
  <c r="T2249" i="10"/>
  <c r="AE2249" i="10" s="1"/>
  <c r="AC2255" i="10"/>
  <c r="T2255" i="10"/>
  <c r="AE2255" i="10" s="1"/>
  <c r="AC2261" i="10"/>
  <c r="T2261" i="10"/>
  <c r="AE2261" i="10" s="1"/>
  <c r="AC2267" i="10"/>
  <c r="T2267" i="10"/>
  <c r="AE2267" i="10" s="1"/>
  <c r="AC2273" i="10"/>
  <c r="T2273" i="10"/>
  <c r="AE2273" i="10" s="1"/>
  <c r="AC2279" i="10"/>
  <c r="T2279" i="10"/>
  <c r="AE2279" i="10" s="1"/>
  <c r="AC2285" i="10"/>
  <c r="T2285" i="10"/>
  <c r="AE2285" i="10" s="1"/>
  <c r="AC2291" i="10"/>
  <c r="T2291" i="10"/>
  <c r="AE2291" i="10" s="1"/>
  <c r="AC2297" i="10"/>
  <c r="T2297" i="10"/>
  <c r="AE2297" i="10" s="1"/>
  <c r="AC2303" i="10"/>
  <c r="T2303" i="10"/>
  <c r="AE2303" i="10" s="1"/>
  <c r="AC2309" i="10"/>
  <c r="T2309" i="10"/>
  <c r="AE2309" i="10" s="1"/>
  <c r="AC2315" i="10"/>
  <c r="T2315" i="10"/>
  <c r="AE2315" i="10" s="1"/>
  <c r="AC2321" i="10"/>
  <c r="T2321" i="10"/>
  <c r="AE2321" i="10" s="1"/>
  <c r="AC2327" i="10"/>
  <c r="T2327" i="10"/>
  <c r="AE2327" i="10" s="1"/>
  <c r="AC2333" i="10"/>
  <c r="T2333" i="10"/>
  <c r="AE2333" i="10" s="1"/>
  <c r="AC2339" i="10"/>
  <c r="T2339" i="10"/>
  <c r="AE2339" i="10" s="1"/>
  <c r="AC2345" i="10"/>
  <c r="T2345" i="10"/>
  <c r="AE2345" i="10" s="1"/>
  <c r="AC2351" i="10"/>
  <c r="T2351" i="10"/>
  <c r="AE2351" i="10" s="1"/>
  <c r="AC2357" i="10"/>
  <c r="T2357" i="10"/>
  <c r="AE2357" i="10" s="1"/>
  <c r="AC2363" i="10"/>
  <c r="T2363" i="10"/>
  <c r="AE2363" i="10" s="1"/>
  <c r="AC2369" i="10"/>
  <c r="T2369" i="10"/>
  <c r="AE2369" i="10" s="1"/>
  <c r="AC2375" i="10"/>
  <c r="T2375" i="10"/>
  <c r="AE2375" i="10" s="1"/>
  <c r="AC2381" i="10"/>
  <c r="T2381" i="10"/>
  <c r="AE2381" i="10" s="1"/>
  <c r="AC2387" i="10"/>
  <c r="T2387" i="10"/>
  <c r="AE2387" i="10" s="1"/>
  <c r="AC2393" i="10"/>
  <c r="T2393" i="10"/>
  <c r="AE2393" i="10" s="1"/>
  <c r="AC2399" i="10"/>
  <c r="T2399" i="10"/>
  <c r="AE2399" i="10" s="1"/>
  <c r="AC2405" i="10"/>
  <c r="T2405" i="10"/>
  <c r="AE2405" i="10" s="1"/>
  <c r="AC2411" i="10"/>
  <c r="T2411" i="10"/>
  <c r="AE2411" i="10" s="1"/>
  <c r="AC2417" i="10"/>
  <c r="T2417" i="10"/>
  <c r="AE2417" i="10" s="1"/>
  <c r="AC2423" i="10"/>
  <c r="T2423" i="10"/>
  <c r="AE2423" i="10" s="1"/>
  <c r="AC2429" i="10"/>
  <c r="T2429" i="10"/>
  <c r="AE2429" i="10" s="1"/>
  <c r="AC2435" i="10"/>
  <c r="T2435" i="10"/>
  <c r="AE2435" i="10" s="1"/>
  <c r="AC2441" i="10"/>
  <c r="T2441" i="10"/>
  <c r="AE2441" i="10" s="1"/>
  <c r="AC2447" i="10"/>
  <c r="T2447" i="10"/>
  <c r="AE2447" i="10" s="1"/>
  <c r="AC2453" i="10"/>
  <c r="T2453" i="10"/>
  <c r="AE2453" i="10" s="1"/>
  <c r="AC2459" i="10"/>
  <c r="T2459" i="10"/>
  <c r="AE2459" i="10" s="1"/>
  <c r="AC2465" i="10"/>
  <c r="T2465" i="10"/>
  <c r="AE2465" i="10" s="1"/>
  <c r="AC2471" i="10"/>
  <c r="T2471" i="10"/>
  <c r="AE2471" i="10" s="1"/>
  <c r="AC2477" i="10"/>
  <c r="T2477" i="10"/>
  <c r="AE2477" i="10" s="1"/>
  <c r="AC2483" i="10"/>
  <c r="T2483" i="10"/>
  <c r="AE2483" i="10" s="1"/>
  <c r="AC2489" i="10"/>
  <c r="T2489" i="10"/>
  <c r="AE2489" i="10" s="1"/>
  <c r="AC2495" i="10"/>
  <c r="T2495" i="10"/>
  <c r="AE2495" i="10" s="1"/>
  <c r="AC2501" i="10"/>
  <c r="T2501" i="10"/>
  <c r="AE2501" i="10" s="1"/>
  <c r="AC2507" i="10"/>
  <c r="T2507" i="10"/>
  <c r="AE2507" i="10" s="1"/>
  <c r="AC2513" i="10"/>
  <c r="T2513" i="10"/>
  <c r="AE2513" i="10" s="1"/>
  <c r="AC2519" i="10"/>
  <c r="T2519" i="10"/>
  <c r="AE2519" i="10" s="1"/>
  <c r="AC2525" i="10"/>
  <c r="T2525" i="10"/>
  <c r="AE2525" i="10" s="1"/>
  <c r="AC2531" i="10"/>
  <c r="T2531" i="10"/>
  <c r="AE2531" i="10" s="1"/>
  <c r="AC2537" i="10"/>
  <c r="T2537" i="10"/>
  <c r="AE2537" i="10" s="1"/>
  <c r="AC2543" i="10"/>
  <c r="T2543" i="10"/>
  <c r="AE2543" i="10" s="1"/>
  <c r="AC2549" i="10"/>
  <c r="T2549" i="10"/>
  <c r="AE2549" i="10" s="1"/>
  <c r="AC2555" i="10"/>
  <c r="T2555" i="10"/>
  <c r="AE2555" i="10" s="1"/>
  <c r="AC2561" i="10"/>
  <c r="T2561" i="10"/>
  <c r="AE2561" i="10" s="1"/>
  <c r="AC2567" i="10"/>
  <c r="T2567" i="10"/>
  <c r="AE2567" i="10" s="1"/>
  <c r="AC2575" i="10"/>
  <c r="T2575" i="10"/>
  <c r="AE2575" i="10" s="1"/>
  <c r="AC2592" i="10"/>
  <c r="T2592" i="10"/>
  <c r="AE2592" i="10" s="1"/>
  <c r="AC1824" i="10"/>
  <c r="T1824" i="10"/>
  <c r="AE1824" i="10" s="1"/>
  <c r="AC1830" i="10"/>
  <c r="T1830" i="10"/>
  <c r="AE1830" i="10" s="1"/>
  <c r="AC1836" i="10"/>
  <c r="T1836" i="10"/>
  <c r="AE1836" i="10" s="1"/>
  <c r="AC1842" i="10"/>
  <c r="T1842" i="10"/>
  <c r="AE1842" i="10" s="1"/>
  <c r="AC1848" i="10"/>
  <c r="T1848" i="10"/>
  <c r="AE1848" i="10" s="1"/>
  <c r="AC1854" i="10"/>
  <c r="T1854" i="10"/>
  <c r="AE1854" i="10" s="1"/>
  <c r="AC1860" i="10"/>
  <c r="T1860" i="10"/>
  <c r="AE1860" i="10" s="1"/>
  <c r="AC1866" i="10"/>
  <c r="T1866" i="10"/>
  <c r="AE1866" i="10" s="1"/>
  <c r="AC1872" i="10"/>
  <c r="T1872" i="10"/>
  <c r="AE1872" i="10" s="1"/>
  <c r="AC1878" i="10"/>
  <c r="T1878" i="10"/>
  <c r="AE1878" i="10" s="1"/>
  <c r="AC1884" i="10"/>
  <c r="T1884" i="10"/>
  <c r="AE1884" i="10" s="1"/>
  <c r="AC1890" i="10"/>
  <c r="T1890" i="10"/>
  <c r="AE1890" i="10" s="1"/>
  <c r="AC1896" i="10"/>
  <c r="T1896" i="10"/>
  <c r="AE1896" i="10" s="1"/>
  <c r="AC1902" i="10"/>
  <c r="T1902" i="10"/>
  <c r="AE1902" i="10" s="1"/>
  <c r="AC1908" i="10"/>
  <c r="T1908" i="10"/>
  <c r="AE1908" i="10" s="1"/>
  <c r="AC1914" i="10"/>
  <c r="T1914" i="10"/>
  <c r="AE1914" i="10" s="1"/>
  <c r="AC1920" i="10"/>
  <c r="T1920" i="10"/>
  <c r="AE1920" i="10" s="1"/>
  <c r="AC1926" i="10"/>
  <c r="T1926" i="10"/>
  <c r="AE1926" i="10" s="1"/>
  <c r="AC1932" i="10"/>
  <c r="T1932" i="10"/>
  <c r="AE1932" i="10" s="1"/>
  <c r="AC1938" i="10"/>
  <c r="T1938" i="10"/>
  <c r="AE1938" i="10" s="1"/>
  <c r="AC1944" i="10"/>
  <c r="T1944" i="10"/>
  <c r="AE1944" i="10" s="1"/>
  <c r="AC1950" i="10"/>
  <c r="T1950" i="10"/>
  <c r="AE1950" i="10" s="1"/>
  <c r="AC1956" i="10"/>
  <c r="T1956" i="10"/>
  <c r="AE1956" i="10" s="1"/>
  <c r="AC1962" i="10"/>
  <c r="T1962" i="10"/>
  <c r="AE1962" i="10" s="1"/>
  <c r="AC1968" i="10"/>
  <c r="T1968" i="10"/>
  <c r="AE1968" i="10" s="1"/>
  <c r="AC1974" i="10"/>
  <c r="T1974" i="10"/>
  <c r="AE1974" i="10" s="1"/>
  <c r="AC1980" i="10"/>
  <c r="T1980" i="10"/>
  <c r="AE1980" i="10" s="1"/>
  <c r="AC1986" i="10"/>
  <c r="T1986" i="10"/>
  <c r="AE1986" i="10" s="1"/>
  <c r="AC1992" i="10"/>
  <c r="T1992" i="10"/>
  <c r="AE1992" i="10" s="1"/>
  <c r="AC1998" i="10"/>
  <c r="T1998" i="10"/>
  <c r="AE1998" i="10" s="1"/>
  <c r="AC2004" i="10"/>
  <c r="T2004" i="10"/>
  <c r="AE2004" i="10" s="1"/>
  <c r="AC2010" i="10"/>
  <c r="T2010" i="10"/>
  <c r="AE2010" i="10" s="1"/>
  <c r="AC2016" i="10"/>
  <c r="T2016" i="10"/>
  <c r="AE2016" i="10" s="1"/>
  <c r="AC2022" i="10"/>
  <c r="T2022" i="10"/>
  <c r="AE2022" i="10" s="1"/>
  <c r="AC2028" i="10"/>
  <c r="T2028" i="10"/>
  <c r="AE2028" i="10" s="1"/>
  <c r="AC2034" i="10"/>
  <c r="T2034" i="10"/>
  <c r="AE2034" i="10" s="1"/>
  <c r="AC2040" i="10"/>
  <c r="T2040" i="10"/>
  <c r="AE2040" i="10" s="1"/>
  <c r="AC2046" i="10"/>
  <c r="T2046" i="10"/>
  <c r="AE2046" i="10" s="1"/>
  <c r="AC2052" i="10"/>
  <c r="T2052" i="10"/>
  <c r="AE2052" i="10" s="1"/>
  <c r="AC2058" i="10"/>
  <c r="T2058" i="10"/>
  <c r="AE2058" i="10" s="1"/>
  <c r="AC2064" i="10"/>
  <c r="T2064" i="10"/>
  <c r="AE2064" i="10" s="1"/>
  <c r="AC2070" i="10"/>
  <c r="T2070" i="10"/>
  <c r="AE2070" i="10" s="1"/>
  <c r="AC2076" i="10"/>
  <c r="T2076" i="10"/>
  <c r="AE2076" i="10" s="1"/>
  <c r="AC2082" i="10"/>
  <c r="T2082" i="10"/>
  <c r="AE2082" i="10" s="1"/>
  <c r="AC2088" i="10"/>
  <c r="T2088" i="10"/>
  <c r="AE2088" i="10" s="1"/>
  <c r="AC2094" i="10"/>
  <c r="T2094" i="10"/>
  <c r="AE2094" i="10" s="1"/>
  <c r="AC2100" i="10"/>
  <c r="T2100" i="10"/>
  <c r="AE2100" i="10" s="1"/>
  <c r="AC2106" i="10"/>
  <c r="T2106" i="10"/>
  <c r="AE2106" i="10" s="1"/>
  <c r="AC2112" i="10"/>
  <c r="T2112" i="10"/>
  <c r="AE2112" i="10" s="1"/>
  <c r="AC2118" i="10"/>
  <c r="T2118" i="10"/>
  <c r="AE2118" i="10" s="1"/>
  <c r="AC2124" i="10"/>
  <c r="T2124" i="10"/>
  <c r="AE2124" i="10" s="1"/>
  <c r="AC2130" i="10"/>
  <c r="T2130" i="10"/>
  <c r="AE2130" i="10" s="1"/>
  <c r="AC2136" i="10"/>
  <c r="T2136" i="10"/>
  <c r="AE2136" i="10" s="1"/>
  <c r="AC2142" i="10"/>
  <c r="T2142" i="10"/>
  <c r="AE2142" i="10" s="1"/>
  <c r="AC2148" i="10"/>
  <c r="T2148" i="10"/>
  <c r="AE2148" i="10" s="1"/>
  <c r="AC2154" i="10"/>
  <c r="T2154" i="10"/>
  <c r="AE2154" i="10" s="1"/>
  <c r="AC2160" i="10"/>
  <c r="T2160" i="10"/>
  <c r="AE2160" i="10" s="1"/>
  <c r="AC2166" i="10"/>
  <c r="T2166" i="10"/>
  <c r="AE2166" i="10" s="1"/>
  <c r="AC2172" i="10"/>
  <c r="T2172" i="10"/>
  <c r="AE2172" i="10" s="1"/>
  <c r="AC2178" i="10"/>
  <c r="T2178" i="10"/>
  <c r="AE2178" i="10" s="1"/>
  <c r="AC2184" i="10"/>
  <c r="T2184" i="10"/>
  <c r="AE2184" i="10" s="1"/>
  <c r="AC2190" i="10"/>
  <c r="T2190" i="10"/>
  <c r="AE2190" i="10" s="1"/>
  <c r="AC2196" i="10"/>
  <c r="T2196" i="10"/>
  <c r="AE2196" i="10" s="1"/>
  <c r="AC2202" i="10"/>
  <c r="T2202" i="10"/>
  <c r="AE2202" i="10" s="1"/>
  <c r="AC2208" i="10"/>
  <c r="T2208" i="10"/>
  <c r="AE2208" i="10" s="1"/>
  <c r="AC2214" i="10"/>
  <c r="T2214" i="10"/>
  <c r="AE2214" i="10" s="1"/>
  <c r="AC2220" i="10"/>
  <c r="T2220" i="10"/>
  <c r="AE2220" i="10" s="1"/>
  <c r="AC2226" i="10"/>
  <c r="T2226" i="10"/>
  <c r="AE2226" i="10" s="1"/>
  <c r="AC2232" i="10"/>
  <c r="T2232" i="10"/>
  <c r="AE2232" i="10" s="1"/>
  <c r="AC2238" i="10"/>
  <c r="T2238" i="10"/>
  <c r="AE2238" i="10" s="1"/>
  <c r="AC2244" i="10"/>
  <c r="T2244" i="10"/>
  <c r="AE2244" i="10" s="1"/>
  <c r="AC2250" i="10"/>
  <c r="T2250" i="10"/>
  <c r="AE2250" i="10" s="1"/>
  <c r="AC2256" i="10"/>
  <c r="T2256" i="10"/>
  <c r="AE2256" i="10" s="1"/>
  <c r="AC2262" i="10"/>
  <c r="T2262" i="10"/>
  <c r="AE2262" i="10" s="1"/>
  <c r="AC2268" i="10"/>
  <c r="T2268" i="10"/>
  <c r="AE2268" i="10" s="1"/>
  <c r="AC2274" i="10"/>
  <c r="T2274" i="10"/>
  <c r="AE2274" i="10" s="1"/>
  <c r="AC2280" i="10"/>
  <c r="T2280" i="10"/>
  <c r="AE2280" i="10" s="1"/>
  <c r="AC2286" i="10"/>
  <c r="T2286" i="10"/>
  <c r="AE2286" i="10" s="1"/>
  <c r="AC2292" i="10"/>
  <c r="T2292" i="10"/>
  <c r="AE2292" i="10" s="1"/>
  <c r="AC2298" i="10"/>
  <c r="T2298" i="10"/>
  <c r="AE2298" i="10" s="1"/>
  <c r="AC2304" i="10"/>
  <c r="T2304" i="10"/>
  <c r="AE2304" i="10" s="1"/>
  <c r="AC2310" i="10"/>
  <c r="T2310" i="10"/>
  <c r="AE2310" i="10" s="1"/>
  <c r="AC2316" i="10"/>
  <c r="T2316" i="10"/>
  <c r="AE2316" i="10" s="1"/>
  <c r="AC2322" i="10"/>
  <c r="T2322" i="10"/>
  <c r="AE2322" i="10" s="1"/>
  <c r="AC2328" i="10"/>
  <c r="T2328" i="10"/>
  <c r="AE2328" i="10" s="1"/>
  <c r="AC2334" i="10"/>
  <c r="T2334" i="10"/>
  <c r="AE2334" i="10" s="1"/>
  <c r="AC2340" i="10"/>
  <c r="T2340" i="10"/>
  <c r="AE2340" i="10" s="1"/>
  <c r="AC2346" i="10"/>
  <c r="T2346" i="10"/>
  <c r="AE2346" i="10" s="1"/>
  <c r="AC2352" i="10"/>
  <c r="T2352" i="10"/>
  <c r="AE2352" i="10" s="1"/>
  <c r="AC2358" i="10"/>
  <c r="T2358" i="10"/>
  <c r="AE2358" i="10" s="1"/>
  <c r="AC2364" i="10"/>
  <c r="T2364" i="10"/>
  <c r="AE2364" i="10" s="1"/>
  <c r="AC2370" i="10"/>
  <c r="T2370" i="10"/>
  <c r="AE2370" i="10" s="1"/>
  <c r="AC2376" i="10"/>
  <c r="T2376" i="10"/>
  <c r="AE2376" i="10" s="1"/>
  <c r="AC2382" i="10"/>
  <c r="T2382" i="10"/>
  <c r="AE2382" i="10" s="1"/>
  <c r="AC2388" i="10"/>
  <c r="T2388" i="10"/>
  <c r="AE2388" i="10" s="1"/>
  <c r="AC2394" i="10"/>
  <c r="T2394" i="10"/>
  <c r="AE2394" i="10" s="1"/>
  <c r="AC2400" i="10"/>
  <c r="T2400" i="10"/>
  <c r="AE2400" i="10" s="1"/>
  <c r="AC2406" i="10"/>
  <c r="T2406" i="10"/>
  <c r="AE2406" i="10" s="1"/>
  <c r="AC2412" i="10"/>
  <c r="T2412" i="10"/>
  <c r="AE2412" i="10" s="1"/>
  <c r="AC2418" i="10"/>
  <c r="T2418" i="10"/>
  <c r="AE2418" i="10" s="1"/>
  <c r="AC2424" i="10"/>
  <c r="T2424" i="10"/>
  <c r="AE2424" i="10" s="1"/>
  <c r="AC2430" i="10"/>
  <c r="T2430" i="10"/>
  <c r="AE2430" i="10" s="1"/>
  <c r="AC2436" i="10"/>
  <c r="T2436" i="10"/>
  <c r="AE2436" i="10" s="1"/>
  <c r="AC2442" i="10"/>
  <c r="T2442" i="10"/>
  <c r="AE2442" i="10" s="1"/>
  <c r="AC2448" i="10"/>
  <c r="T2448" i="10"/>
  <c r="AE2448" i="10" s="1"/>
  <c r="AC2454" i="10"/>
  <c r="T2454" i="10"/>
  <c r="AE2454" i="10" s="1"/>
  <c r="AC2460" i="10"/>
  <c r="T2460" i="10"/>
  <c r="AE2460" i="10" s="1"/>
  <c r="AC2466" i="10"/>
  <c r="T2466" i="10"/>
  <c r="AE2466" i="10" s="1"/>
  <c r="AC2472" i="10"/>
  <c r="T2472" i="10"/>
  <c r="AE2472" i="10" s="1"/>
  <c r="AC2478" i="10"/>
  <c r="T2478" i="10"/>
  <c r="AE2478" i="10" s="1"/>
  <c r="AC2484" i="10"/>
  <c r="T2484" i="10"/>
  <c r="AE2484" i="10" s="1"/>
  <c r="AC2490" i="10"/>
  <c r="T2490" i="10"/>
  <c r="AE2490" i="10" s="1"/>
  <c r="AC2496" i="10"/>
  <c r="T2496" i="10"/>
  <c r="AE2496" i="10" s="1"/>
  <c r="AC2502" i="10"/>
  <c r="T2502" i="10"/>
  <c r="AE2502" i="10" s="1"/>
  <c r="AC2508" i="10"/>
  <c r="T2508" i="10"/>
  <c r="AE2508" i="10" s="1"/>
  <c r="AC2514" i="10"/>
  <c r="T2514" i="10"/>
  <c r="AE2514" i="10" s="1"/>
  <c r="AC2520" i="10"/>
  <c r="T2520" i="10"/>
  <c r="AE2520" i="10" s="1"/>
  <c r="AC2526" i="10"/>
  <c r="T2526" i="10"/>
  <c r="AE2526" i="10" s="1"/>
  <c r="AC2532" i="10"/>
  <c r="T2532" i="10"/>
  <c r="AE2532" i="10" s="1"/>
  <c r="AC2538" i="10"/>
  <c r="T2538" i="10"/>
  <c r="AE2538" i="10" s="1"/>
  <c r="AC2544" i="10"/>
  <c r="T2544" i="10"/>
  <c r="AE2544" i="10" s="1"/>
  <c r="AC2550" i="10"/>
  <c r="T2550" i="10"/>
  <c r="AE2550" i="10" s="1"/>
  <c r="AC2556" i="10"/>
  <c r="T2556" i="10"/>
  <c r="AE2556" i="10" s="1"/>
  <c r="AC2562" i="10"/>
  <c r="T2562" i="10"/>
  <c r="AE2562" i="10" s="1"/>
  <c r="AC2568" i="10"/>
  <c r="T2568" i="10"/>
  <c r="AE2568" i="10" s="1"/>
  <c r="AC2598" i="10"/>
  <c r="T2598" i="10"/>
  <c r="AE2598" i="10" s="1"/>
  <c r="AC1831" i="10"/>
  <c r="T1831" i="10"/>
  <c r="AE1831" i="10" s="1"/>
  <c r="AC1837" i="10"/>
  <c r="T1837" i="10"/>
  <c r="AE1837" i="10" s="1"/>
  <c r="AC1843" i="10"/>
  <c r="T1843" i="10"/>
  <c r="AE1843" i="10" s="1"/>
  <c r="AC1849" i="10"/>
  <c r="T1849" i="10"/>
  <c r="AE1849" i="10" s="1"/>
  <c r="AC1855" i="10"/>
  <c r="T1855" i="10"/>
  <c r="AE1855" i="10" s="1"/>
  <c r="AC1861" i="10"/>
  <c r="T1861" i="10"/>
  <c r="AE1861" i="10" s="1"/>
  <c r="AC1867" i="10"/>
  <c r="T1867" i="10"/>
  <c r="AE1867" i="10" s="1"/>
  <c r="AC1873" i="10"/>
  <c r="T1873" i="10"/>
  <c r="AE1873" i="10" s="1"/>
  <c r="AC1879" i="10"/>
  <c r="T1879" i="10"/>
  <c r="AE1879" i="10" s="1"/>
  <c r="AC1885" i="10"/>
  <c r="T1885" i="10"/>
  <c r="AE1885" i="10" s="1"/>
  <c r="AC1891" i="10"/>
  <c r="T1891" i="10"/>
  <c r="AE1891" i="10" s="1"/>
  <c r="AC1897" i="10"/>
  <c r="T1897" i="10"/>
  <c r="AE1897" i="10" s="1"/>
  <c r="AC1903" i="10"/>
  <c r="T1903" i="10"/>
  <c r="AE1903" i="10" s="1"/>
  <c r="AC1909" i="10"/>
  <c r="T1909" i="10"/>
  <c r="AE1909" i="10" s="1"/>
  <c r="AC1915" i="10"/>
  <c r="T1915" i="10"/>
  <c r="AE1915" i="10" s="1"/>
  <c r="AC1921" i="10"/>
  <c r="T1921" i="10"/>
  <c r="AE1921" i="10" s="1"/>
  <c r="AC1927" i="10"/>
  <c r="T1927" i="10"/>
  <c r="AE1927" i="10" s="1"/>
  <c r="AC1933" i="10"/>
  <c r="T1933" i="10"/>
  <c r="AE1933" i="10" s="1"/>
  <c r="AC1939" i="10"/>
  <c r="T1939" i="10"/>
  <c r="AE1939" i="10" s="1"/>
  <c r="AC1945" i="10"/>
  <c r="T1945" i="10"/>
  <c r="AE1945" i="10" s="1"/>
  <c r="AC1951" i="10"/>
  <c r="T1951" i="10"/>
  <c r="AE1951" i="10" s="1"/>
  <c r="AC1957" i="10"/>
  <c r="T1957" i="10"/>
  <c r="AE1957" i="10" s="1"/>
  <c r="AC1963" i="10"/>
  <c r="T1963" i="10"/>
  <c r="AE1963" i="10" s="1"/>
  <c r="AC1969" i="10"/>
  <c r="T1969" i="10"/>
  <c r="AE1969" i="10" s="1"/>
  <c r="AC1975" i="10"/>
  <c r="T1975" i="10"/>
  <c r="AE1975" i="10" s="1"/>
  <c r="AC1981" i="10"/>
  <c r="T1981" i="10"/>
  <c r="AE1981" i="10" s="1"/>
  <c r="AC1987" i="10"/>
  <c r="T1987" i="10"/>
  <c r="AE1987" i="10" s="1"/>
  <c r="AC1993" i="10"/>
  <c r="T1993" i="10"/>
  <c r="AE1993" i="10" s="1"/>
  <c r="AC1999" i="10"/>
  <c r="T1999" i="10"/>
  <c r="AE1999" i="10" s="1"/>
  <c r="AC2005" i="10"/>
  <c r="T2005" i="10"/>
  <c r="AE2005" i="10" s="1"/>
  <c r="AC2011" i="10"/>
  <c r="T2011" i="10"/>
  <c r="AE2011" i="10" s="1"/>
  <c r="AC2017" i="10"/>
  <c r="T2017" i="10"/>
  <c r="AE2017" i="10" s="1"/>
  <c r="AC2023" i="10"/>
  <c r="T2023" i="10"/>
  <c r="AE2023" i="10" s="1"/>
  <c r="AC2029" i="10"/>
  <c r="T2029" i="10"/>
  <c r="AE2029" i="10" s="1"/>
  <c r="AC2035" i="10"/>
  <c r="T2035" i="10"/>
  <c r="AE2035" i="10" s="1"/>
  <c r="AC2041" i="10"/>
  <c r="T2041" i="10"/>
  <c r="AE2041" i="10" s="1"/>
  <c r="AC2047" i="10"/>
  <c r="T2047" i="10"/>
  <c r="AE2047" i="10" s="1"/>
  <c r="AC2053" i="10"/>
  <c r="T2053" i="10"/>
  <c r="AE2053" i="10" s="1"/>
  <c r="AC2059" i="10"/>
  <c r="T2059" i="10"/>
  <c r="AE2059" i="10" s="1"/>
  <c r="AC2065" i="10"/>
  <c r="T2065" i="10"/>
  <c r="AE2065" i="10" s="1"/>
  <c r="AC2071" i="10"/>
  <c r="T2071" i="10"/>
  <c r="AE2071" i="10" s="1"/>
  <c r="AC2077" i="10"/>
  <c r="T2077" i="10"/>
  <c r="AE2077" i="10" s="1"/>
  <c r="AC2083" i="10"/>
  <c r="T2083" i="10"/>
  <c r="AE2083" i="10" s="1"/>
  <c r="AC2089" i="10"/>
  <c r="T2089" i="10"/>
  <c r="AE2089" i="10" s="1"/>
  <c r="AC2095" i="10"/>
  <c r="T2095" i="10"/>
  <c r="AE2095" i="10" s="1"/>
  <c r="AC2101" i="10"/>
  <c r="T2101" i="10"/>
  <c r="AE2101" i="10" s="1"/>
  <c r="AC2107" i="10"/>
  <c r="T2107" i="10"/>
  <c r="AE2107" i="10" s="1"/>
  <c r="AC2113" i="10"/>
  <c r="T2113" i="10"/>
  <c r="AE2113" i="10" s="1"/>
  <c r="AC2119" i="10"/>
  <c r="T2119" i="10"/>
  <c r="AE2119" i="10" s="1"/>
  <c r="AC2125" i="10"/>
  <c r="T2125" i="10"/>
  <c r="AE2125" i="10" s="1"/>
  <c r="AC2131" i="10"/>
  <c r="T2131" i="10"/>
  <c r="AE2131" i="10" s="1"/>
  <c r="AC2137" i="10"/>
  <c r="T2137" i="10"/>
  <c r="AE2137" i="10" s="1"/>
  <c r="AC2143" i="10"/>
  <c r="T2143" i="10"/>
  <c r="AE2143" i="10" s="1"/>
  <c r="AC2149" i="10"/>
  <c r="T2149" i="10"/>
  <c r="AE2149" i="10" s="1"/>
  <c r="AC2155" i="10"/>
  <c r="T2155" i="10"/>
  <c r="AE2155" i="10" s="1"/>
  <c r="AC2161" i="10"/>
  <c r="T2161" i="10"/>
  <c r="AE2161" i="10" s="1"/>
  <c r="AC2167" i="10"/>
  <c r="T2167" i="10"/>
  <c r="AE2167" i="10" s="1"/>
  <c r="AC2173" i="10"/>
  <c r="T2173" i="10"/>
  <c r="AE2173" i="10" s="1"/>
  <c r="AC2179" i="10"/>
  <c r="T2179" i="10"/>
  <c r="AE2179" i="10" s="1"/>
  <c r="AC2185" i="10"/>
  <c r="T2185" i="10"/>
  <c r="AE2185" i="10" s="1"/>
  <c r="AC2191" i="10"/>
  <c r="T2191" i="10"/>
  <c r="AE2191" i="10" s="1"/>
  <c r="AC2197" i="10"/>
  <c r="T2197" i="10"/>
  <c r="AE2197" i="10" s="1"/>
  <c r="AC2203" i="10"/>
  <c r="T2203" i="10"/>
  <c r="AE2203" i="10" s="1"/>
  <c r="AC2209" i="10"/>
  <c r="T2209" i="10"/>
  <c r="AE2209" i="10" s="1"/>
  <c r="AC2215" i="10"/>
  <c r="T2215" i="10"/>
  <c r="AE2215" i="10" s="1"/>
  <c r="AC2221" i="10"/>
  <c r="T2221" i="10"/>
  <c r="AE2221" i="10" s="1"/>
  <c r="AC2227" i="10"/>
  <c r="T2227" i="10"/>
  <c r="AE2227" i="10" s="1"/>
  <c r="AC2233" i="10"/>
  <c r="T2233" i="10"/>
  <c r="AE2233" i="10" s="1"/>
  <c r="AC2239" i="10"/>
  <c r="T2239" i="10"/>
  <c r="AE2239" i="10" s="1"/>
  <c r="AC2245" i="10"/>
  <c r="T2245" i="10"/>
  <c r="AE2245" i="10" s="1"/>
  <c r="AC2251" i="10"/>
  <c r="T2251" i="10"/>
  <c r="AE2251" i="10" s="1"/>
  <c r="AC2257" i="10"/>
  <c r="T2257" i="10"/>
  <c r="AE2257" i="10" s="1"/>
  <c r="AC2263" i="10"/>
  <c r="T2263" i="10"/>
  <c r="AE2263" i="10" s="1"/>
  <c r="AC2269" i="10"/>
  <c r="T2269" i="10"/>
  <c r="AE2269" i="10" s="1"/>
  <c r="AC2275" i="10"/>
  <c r="T2275" i="10"/>
  <c r="AE2275" i="10" s="1"/>
  <c r="AC2281" i="10"/>
  <c r="T2281" i="10"/>
  <c r="AE2281" i="10" s="1"/>
  <c r="AC2287" i="10"/>
  <c r="T2287" i="10"/>
  <c r="AE2287" i="10" s="1"/>
  <c r="AC2293" i="10"/>
  <c r="T2293" i="10"/>
  <c r="AE2293" i="10" s="1"/>
  <c r="AC2299" i="10"/>
  <c r="T2299" i="10"/>
  <c r="AE2299" i="10" s="1"/>
  <c r="AC2305" i="10"/>
  <c r="T2305" i="10"/>
  <c r="AE2305" i="10" s="1"/>
  <c r="AC2311" i="10"/>
  <c r="T2311" i="10"/>
  <c r="AE2311" i="10" s="1"/>
  <c r="AC2317" i="10"/>
  <c r="T2317" i="10"/>
  <c r="AE2317" i="10" s="1"/>
  <c r="AC2323" i="10"/>
  <c r="T2323" i="10"/>
  <c r="AE2323" i="10" s="1"/>
  <c r="AC2329" i="10"/>
  <c r="T2329" i="10"/>
  <c r="AE2329" i="10" s="1"/>
  <c r="AC2335" i="10"/>
  <c r="T2335" i="10"/>
  <c r="AE2335" i="10" s="1"/>
  <c r="AC2341" i="10"/>
  <c r="T2341" i="10"/>
  <c r="AE2341" i="10" s="1"/>
  <c r="AC2347" i="10"/>
  <c r="T2347" i="10"/>
  <c r="AE2347" i="10" s="1"/>
  <c r="AC2353" i="10"/>
  <c r="T2353" i="10"/>
  <c r="AE2353" i="10" s="1"/>
  <c r="AC2359" i="10"/>
  <c r="T2359" i="10"/>
  <c r="AE2359" i="10" s="1"/>
  <c r="AC2365" i="10"/>
  <c r="T2365" i="10"/>
  <c r="AE2365" i="10" s="1"/>
  <c r="AC2371" i="10"/>
  <c r="T2371" i="10"/>
  <c r="AE2371" i="10" s="1"/>
  <c r="AC2377" i="10"/>
  <c r="T2377" i="10"/>
  <c r="AE2377" i="10" s="1"/>
  <c r="AC2383" i="10"/>
  <c r="T2383" i="10"/>
  <c r="AE2383" i="10" s="1"/>
  <c r="AC2389" i="10"/>
  <c r="T2389" i="10"/>
  <c r="AE2389" i="10" s="1"/>
  <c r="AC2395" i="10"/>
  <c r="T2395" i="10"/>
  <c r="AE2395" i="10" s="1"/>
  <c r="AC2401" i="10"/>
  <c r="T2401" i="10"/>
  <c r="AE2401" i="10" s="1"/>
  <c r="AC2407" i="10"/>
  <c r="T2407" i="10"/>
  <c r="AE2407" i="10" s="1"/>
  <c r="AC2413" i="10"/>
  <c r="T2413" i="10"/>
  <c r="AE2413" i="10" s="1"/>
  <c r="AC2419" i="10"/>
  <c r="T2419" i="10"/>
  <c r="AE2419" i="10" s="1"/>
  <c r="AC2425" i="10"/>
  <c r="T2425" i="10"/>
  <c r="AE2425" i="10" s="1"/>
  <c r="AC2431" i="10"/>
  <c r="T2431" i="10"/>
  <c r="AE2431" i="10" s="1"/>
  <c r="AC2437" i="10"/>
  <c r="T2437" i="10"/>
  <c r="AE2437" i="10" s="1"/>
  <c r="AC2443" i="10"/>
  <c r="T2443" i="10"/>
  <c r="AE2443" i="10" s="1"/>
  <c r="AC2449" i="10"/>
  <c r="T2449" i="10"/>
  <c r="AE2449" i="10" s="1"/>
  <c r="AC2455" i="10"/>
  <c r="T2455" i="10"/>
  <c r="AE2455" i="10" s="1"/>
  <c r="AC2461" i="10"/>
  <c r="T2461" i="10"/>
  <c r="AE2461" i="10" s="1"/>
  <c r="AC2467" i="10"/>
  <c r="T2467" i="10"/>
  <c r="AE2467" i="10" s="1"/>
  <c r="AC2473" i="10"/>
  <c r="T2473" i="10"/>
  <c r="AE2473" i="10" s="1"/>
  <c r="AC2479" i="10"/>
  <c r="T2479" i="10"/>
  <c r="AE2479" i="10" s="1"/>
  <c r="AC2485" i="10"/>
  <c r="T2485" i="10"/>
  <c r="AE2485" i="10" s="1"/>
  <c r="AC2491" i="10"/>
  <c r="T2491" i="10"/>
  <c r="AE2491" i="10" s="1"/>
  <c r="AC2497" i="10"/>
  <c r="T2497" i="10"/>
  <c r="AE2497" i="10" s="1"/>
  <c r="AC2503" i="10"/>
  <c r="T2503" i="10"/>
  <c r="AE2503" i="10" s="1"/>
  <c r="AC2509" i="10"/>
  <c r="T2509" i="10"/>
  <c r="AE2509" i="10" s="1"/>
  <c r="AC2515" i="10"/>
  <c r="T2515" i="10"/>
  <c r="AE2515" i="10" s="1"/>
  <c r="AC2521" i="10"/>
  <c r="T2521" i="10"/>
  <c r="AE2521" i="10" s="1"/>
  <c r="AC2527" i="10"/>
  <c r="T2527" i="10"/>
  <c r="AE2527" i="10" s="1"/>
  <c r="AC2533" i="10"/>
  <c r="T2533" i="10"/>
  <c r="AE2533" i="10" s="1"/>
  <c r="AC2539" i="10"/>
  <c r="T2539" i="10"/>
  <c r="AE2539" i="10" s="1"/>
  <c r="AC2545" i="10"/>
  <c r="T2545" i="10"/>
  <c r="AE2545" i="10" s="1"/>
  <c r="AC2551" i="10"/>
  <c r="T2551" i="10"/>
  <c r="AE2551" i="10" s="1"/>
  <c r="AC2557" i="10"/>
  <c r="T2557" i="10"/>
  <c r="AE2557" i="10" s="1"/>
  <c r="AC2563" i="10"/>
  <c r="T2563" i="10"/>
  <c r="AE2563" i="10" s="1"/>
  <c r="AC2569" i="10"/>
  <c r="T2569" i="10"/>
  <c r="AE2569" i="10" s="1"/>
  <c r="AC2578" i="10"/>
  <c r="T2578" i="10"/>
  <c r="AE2578" i="10" s="1"/>
  <c r="AC1826" i="10"/>
  <c r="T1826" i="10"/>
  <c r="AE1826" i="10" s="1"/>
  <c r="AC1832" i="10"/>
  <c r="T1832" i="10"/>
  <c r="AE1832" i="10" s="1"/>
  <c r="AC1838" i="10"/>
  <c r="T1838" i="10"/>
  <c r="AE1838" i="10" s="1"/>
  <c r="AC1844" i="10"/>
  <c r="T1844" i="10"/>
  <c r="AE1844" i="10" s="1"/>
  <c r="AC1850" i="10"/>
  <c r="T1850" i="10"/>
  <c r="AE1850" i="10" s="1"/>
  <c r="AC1856" i="10"/>
  <c r="T1856" i="10"/>
  <c r="AE1856" i="10" s="1"/>
  <c r="AC1862" i="10"/>
  <c r="T1862" i="10"/>
  <c r="AE1862" i="10" s="1"/>
  <c r="AC1868" i="10"/>
  <c r="T1868" i="10"/>
  <c r="AE1868" i="10" s="1"/>
  <c r="AC1874" i="10"/>
  <c r="T1874" i="10"/>
  <c r="AE1874" i="10" s="1"/>
  <c r="AC1880" i="10"/>
  <c r="T1880" i="10"/>
  <c r="AE1880" i="10" s="1"/>
  <c r="AC1886" i="10"/>
  <c r="T1886" i="10"/>
  <c r="AE1886" i="10" s="1"/>
  <c r="AC1892" i="10"/>
  <c r="T1892" i="10"/>
  <c r="AE1892" i="10" s="1"/>
  <c r="AC1898" i="10"/>
  <c r="T1898" i="10"/>
  <c r="AE1898" i="10" s="1"/>
  <c r="AC1904" i="10"/>
  <c r="T1904" i="10"/>
  <c r="AE1904" i="10" s="1"/>
  <c r="AC1910" i="10"/>
  <c r="T1910" i="10"/>
  <c r="AE1910" i="10" s="1"/>
  <c r="AC1916" i="10"/>
  <c r="T1916" i="10"/>
  <c r="AE1916" i="10" s="1"/>
  <c r="AC1922" i="10"/>
  <c r="T1922" i="10"/>
  <c r="AE1922" i="10" s="1"/>
  <c r="AC1928" i="10"/>
  <c r="T1928" i="10"/>
  <c r="AE1928" i="10" s="1"/>
  <c r="AC1934" i="10"/>
  <c r="T1934" i="10"/>
  <c r="AE1934" i="10" s="1"/>
  <c r="AC1940" i="10"/>
  <c r="T1940" i="10"/>
  <c r="AE1940" i="10" s="1"/>
  <c r="AC1946" i="10"/>
  <c r="T1946" i="10"/>
  <c r="AE1946" i="10" s="1"/>
  <c r="AC1952" i="10"/>
  <c r="T1952" i="10"/>
  <c r="AE1952" i="10" s="1"/>
  <c r="AC1958" i="10"/>
  <c r="T1958" i="10"/>
  <c r="AE1958" i="10" s="1"/>
  <c r="AC1964" i="10"/>
  <c r="T1964" i="10"/>
  <c r="AE1964" i="10" s="1"/>
  <c r="AC1970" i="10"/>
  <c r="T1970" i="10"/>
  <c r="AE1970" i="10" s="1"/>
  <c r="AC1976" i="10"/>
  <c r="T1976" i="10"/>
  <c r="AE1976" i="10" s="1"/>
  <c r="AC1982" i="10"/>
  <c r="T1982" i="10"/>
  <c r="AE1982" i="10" s="1"/>
  <c r="AC1988" i="10"/>
  <c r="T1988" i="10"/>
  <c r="AE1988" i="10" s="1"/>
  <c r="AC1994" i="10"/>
  <c r="T1994" i="10"/>
  <c r="AE1994" i="10" s="1"/>
  <c r="AC2000" i="10"/>
  <c r="T2000" i="10"/>
  <c r="AE2000" i="10" s="1"/>
  <c r="AC2006" i="10"/>
  <c r="T2006" i="10"/>
  <c r="AE2006" i="10" s="1"/>
  <c r="AC2012" i="10"/>
  <c r="T2012" i="10"/>
  <c r="AE2012" i="10" s="1"/>
  <c r="AC2018" i="10"/>
  <c r="T2018" i="10"/>
  <c r="AE2018" i="10" s="1"/>
  <c r="AC2024" i="10"/>
  <c r="T2024" i="10"/>
  <c r="AE2024" i="10" s="1"/>
  <c r="AC2030" i="10"/>
  <c r="T2030" i="10"/>
  <c r="AE2030" i="10" s="1"/>
  <c r="AC2036" i="10"/>
  <c r="T2036" i="10"/>
  <c r="AE2036" i="10" s="1"/>
  <c r="AC2042" i="10"/>
  <c r="T2042" i="10"/>
  <c r="AE2042" i="10" s="1"/>
  <c r="AC2048" i="10"/>
  <c r="T2048" i="10"/>
  <c r="AE2048" i="10" s="1"/>
  <c r="AC2054" i="10"/>
  <c r="T2054" i="10"/>
  <c r="AE2054" i="10" s="1"/>
  <c r="AC2060" i="10"/>
  <c r="T2060" i="10"/>
  <c r="AE2060" i="10" s="1"/>
  <c r="AC2066" i="10"/>
  <c r="T2066" i="10"/>
  <c r="AE2066" i="10" s="1"/>
  <c r="AC2072" i="10"/>
  <c r="T2072" i="10"/>
  <c r="AE2072" i="10" s="1"/>
  <c r="AC2078" i="10"/>
  <c r="T2078" i="10"/>
  <c r="AE2078" i="10" s="1"/>
  <c r="AC2084" i="10"/>
  <c r="T2084" i="10"/>
  <c r="AE2084" i="10" s="1"/>
  <c r="AC2090" i="10"/>
  <c r="T2090" i="10"/>
  <c r="AE2090" i="10" s="1"/>
  <c r="AC2096" i="10"/>
  <c r="T2096" i="10"/>
  <c r="AE2096" i="10" s="1"/>
  <c r="AC2102" i="10"/>
  <c r="T2102" i="10"/>
  <c r="AE2102" i="10" s="1"/>
  <c r="AC2108" i="10"/>
  <c r="T2108" i="10"/>
  <c r="AE2108" i="10" s="1"/>
  <c r="AC2114" i="10"/>
  <c r="T2114" i="10"/>
  <c r="AE2114" i="10" s="1"/>
  <c r="AC2120" i="10"/>
  <c r="T2120" i="10"/>
  <c r="AE2120" i="10" s="1"/>
  <c r="AC2126" i="10"/>
  <c r="T2126" i="10"/>
  <c r="AE2126" i="10" s="1"/>
  <c r="AC2132" i="10"/>
  <c r="T2132" i="10"/>
  <c r="AE2132" i="10" s="1"/>
  <c r="AC2138" i="10"/>
  <c r="T2138" i="10"/>
  <c r="AE2138" i="10" s="1"/>
  <c r="AC2144" i="10"/>
  <c r="T2144" i="10"/>
  <c r="AE2144" i="10" s="1"/>
  <c r="AC2150" i="10"/>
  <c r="T2150" i="10"/>
  <c r="AE2150" i="10" s="1"/>
  <c r="AC2156" i="10"/>
  <c r="T2156" i="10"/>
  <c r="AE2156" i="10" s="1"/>
  <c r="AC2162" i="10"/>
  <c r="T2162" i="10"/>
  <c r="AE2162" i="10" s="1"/>
  <c r="AC2168" i="10"/>
  <c r="T2168" i="10"/>
  <c r="AE2168" i="10" s="1"/>
  <c r="AC2174" i="10"/>
  <c r="T2174" i="10"/>
  <c r="AE2174" i="10" s="1"/>
  <c r="AC2180" i="10"/>
  <c r="T2180" i="10"/>
  <c r="AE2180" i="10" s="1"/>
  <c r="AC2186" i="10"/>
  <c r="T2186" i="10"/>
  <c r="AE2186" i="10" s="1"/>
  <c r="AC2192" i="10"/>
  <c r="T2192" i="10"/>
  <c r="AE2192" i="10" s="1"/>
  <c r="AC2198" i="10"/>
  <c r="T2198" i="10"/>
  <c r="AE2198" i="10" s="1"/>
  <c r="AC2204" i="10"/>
  <c r="T2204" i="10"/>
  <c r="AE2204" i="10" s="1"/>
  <c r="AC2210" i="10"/>
  <c r="T2210" i="10"/>
  <c r="AE2210" i="10" s="1"/>
  <c r="AC2216" i="10"/>
  <c r="T2216" i="10"/>
  <c r="AE2216" i="10" s="1"/>
  <c r="AC2222" i="10"/>
  <c r="T2222" i="10"/>
  <c r="AE2222" i="10" s="1"/>
  <c r="AC2228" i="10"/>
  <c r="T2228" i="10"/>
  <c r="AE2228" i="10" s="1"/>
  <c r="AC2234" i="10"/>
  <c r="T2234" i="10"/>
  <c r="AE2234" i="10" s="1"/>
  <c r="AC2240" i="10"/>
  <c r="T2240" i="10"/>
  <c r="AE2240" i="10" s="1"/>
  <c r="AC2246" i="10"/>
  <c r="T2246" i="10"/>
  <c r="AE2246" i="10" s="1"/>
  <c r="AC2252" i="10"/>
  <c r="T2252" i="10"/>
  <c r="AE2252" i="10" s="1"/>
  <c r="AC2258" i="10"/>
  <c r="T2258" i="10"/>
  <c r="AE2258" i="10" s="1"/>
  <c r="AC2264" i="10"/>
  <c r="T2264" i="10"/>
  <c r="AE2264" i="10" s="1"/>
  <c r="AC2270" i="10"/>
  <c r="T2270" i="10"/>
  <c r="AE2270" i="10" s="1"/>
  <c r="AC2276" i="10"/>
  <c r="T2276" i="10"/>
  <c r="AE2276" i="10" s="1"/>
  <c r="AC2282" i="10"/>
  <c r="T2282" i="10"/>
  <c r="AE2282" i="10" s="1"/>
  <c r="AC2288" i="10"/>
  <c r="T2288" i="10"/>
  <c r="AE2288" i="10" s="1"/>
  <c r="AC2294" i="10"/>
  <c r="T2294" i="10"/>
  <c r="AE2294" i="10" s="1"/>
  <c r="AC2300" i="10"/>
  <c r="T2300" i="10"/>
  <c r="AE2300" i="10" s="1"/>
  <c r="AC2306" i="10"/>
  <c r="T2306" i="10"/>
  <c r="AE2306" i="10" s="1"/>
  <c r="AC2312" i="10"/>
  <c r="T2312" i="10"/>
  <c r="AE2312" i="10" s="1"/>
  <c r="AC2318" i="10"/>
  <c r="T2318" i="10"/>
  <c r="AE2318" i="10" s="1"/>
  <c r="AC2324" i="10"/>
  <c r="T2324" i="10"/>
  <c r="AE2324" i="10" s="1"/>
  <c r="AC2330" i="10"/>
  <c r="T2330" i="10"/>
  <c r="AE2330" i="10" s="1"/>
  <c r="AC2336" i="10"/>
  <c r="T2336" i="10"/>
  <c r="AE2336" i="10" s="1"/>
  <c r="AC2342" i="10"/>
  <c r="T2342" i="10"/>
  <c r="AE2342" i="10" s="1"/>
  <c r="AC2348" i="10"/>
  <c r="T2348" i="10"/>
  <c r="AE2348" i="10" s="1"/>
  <c r="AC2354" i="10"/>
  <c r="T2354" i="10"/>
  <c r="AE2354" i="10" s="1"/>
  <c r="AC2360" i="10"/>
  <c r="T2360" i="10"/>
  <c r="AE2360" i="10" s="1"/>
  <c r="AC2366" i="10"/>
  <c r="T2366" i="10"/>
  <c r="AE2366" i="10" s="1"/>
  <c r="AC2372" i="10"/>
  <c r="T2372" i="10"/>
  <c r="AE2372" i="10" s="1"/>
  <c r="AC2378" i="10"/>
  <c r="T2378" i="10"/>
  <c r="AE2378" i="10" s="1"/>
  <c r="AC2384" i="10"/>
  <c r="T2384" i="10"/>
  <c r="AE2384" i="10" s="1"/>
  <c r="AC2390" i="10"/>
  <c r="T2390" i="10"/>
  <c r="AE2390" i="10" s="1"/>
  <c r="AC2396" i="10"/>
  <c r="T2396" i="10"/>
  <c r="AE2396" i="10" s="1"/>
  <c r="AC2402" i="10"/>
  <c r="T2402" i="10"/>
  <c r="AE2402" i="10" s="1"/>
  <c r="AC2408" i="10"/>
  <c r="T2408" i="10"/>
  <c r="AE2408" i="10" s="1"/>
  <c r="AC2414" i="10"/>
  <c r="T2414" i="10"/>
  <c r="AE2414" i="10" s="1"/>
  <c r="AC2420" i="10"/>
  <c r="T2420" i="10"/>
  <c r="AE2420" i="10" s="1"/>
  <c r="AC2426" i="10"/>
  <c r="T2426" i="10"/>
  <c r="AE2426" i="10" s="1"/>
  <c r="AC2432" i="10"/>
  <c r="T2432" i="10"/>
  <c r="AE2432" i="10" s="1"/>
  <c r="AC2438" i="10"/>
  <c r="T2438" i="10"/>
  <c r="AE2438" i="10" s="1"/>
  <c r="AC2444" i="10"/>
  <c r="T2444" i="10"/>
  <c r="AE2444" i="10" s="1"/>
  <c r="AC2450" i="10"/>
  <c r="T2450" i="10"/>
  <c r="AE2450" i="10" s="1"/>
  <c r="AC2456" i="10"/>
  <c r="T2456" i="10"/>
  <c r="AE2456" i="10" s="1"/>
  <c r="AC2462" i="10"/>
  <c r="T2462" i="10"/>
  <c r="AE2462" i="10" s="1"/>
  <c r="AC2468" i="10"/>
  <c r="T2468" i="10"/>
  <c r="AE2468" i="10" s="1"/>
  <c r="AC2474" i="10"/>
  <c r="T2474" i="10"/>
  <c r="AE2474" i="10" s="1"/>
  <c r="AC2480" i="10"/>
  <c r="T2480" i="10"/>
  <c r="AE2480" i="10" s="1"/>
  <c r="AC2486" i="10"/>
  <c r="T2486" i="10"/>
  <c r="AE2486" i="10" s="1"/>
  <c r="AC2492" i="10"/>
  <c r="T2492" i="10"/>
  <c r="AE2492" i="10" s="1"/>
  <c r="AC2498" i="10"/>
  <c r="T2498" i="10"/>
  <c r="AE2498" i="10" s="1"/>
  <c r="AC2504" i="10"/>
  <c r="T2504" i="10"/>
  <c r="AE2504" i="10" s="1"/>
  <c r="AC2510" i="10"/>
  <c r="T2510" i="10"/>
  <c r="AE2510" i="10" s="1"/>
  <c r="AC2516" i="10"/>
  <c r="T2516" i="10"/>
  <c r="AE2516" i="10" s="1"/>
  <c r="AC2522" i="10"/>
  <c r="T2522" i="10"/>
  <c r="AE2522" i="10" s="1"/>
  <c r="AC2528" i="10"/>
  <c r="T2528" i="10"/>
  <c r="AE2528" i="10" s="1"/>
  <c r="AC2534" i="10"/>
  <c r="T2534" i="10"/>
  <c r="AE2534" i="10" s="1"/>
  <c r="AC2540" i="10"/>
  <c r="T2540" i="10"/>
  <c r="AE2540" i="10" s="1"/>
  <c r="AC2546" i="10"/>
  <c r="T2546" i="10"/>
  <c r="AE2546" i="10" s="1"/>
  <c r="AC2552" i="10"/>
  <c r="T2552" i="10"/>
  <c r="AE2552" i="10" s="1"/>
  <c r="AC2558" i="10"/>
  <c r="T2558" i="10"/>
  <c r="AE2558" i="10" s="1"/>
  <c r="AC2564" i="10"/>
  <c r="T2564" i="10"/>
  <c r="AE2564" i="10" s="1"/>
  <c r="AC2580" i="10"/>
  <c r="T2580" i="10"/>
  <c r="AE2580" i="10" s="1"/>
  <c r="AC2581" i="10"/>
  <c r="T2581" i="10"/>
  <c r="AE2581" i="10" s="1"/>
  <c r="AC1821" i="10"/>
  <c r="T1821" i="10"/>
  <c r="AE1821" i="10" s="1"/>
  <c r="AC1827" i="10"/>
  <c r="T1827" i="10"/>
  <c r="AE1827" i="10" s="1"/>
  <c r="AC1833" i="10"/>
  <c r="T1833" i="10"/>
  <c r="AE1833" i="10" s="1"/>
  <c r="AC1839" i="10"/>
  <c r="T1839" i="10"/>
  <c r="AE1839" i="10" s="1"/>
  <c r="AC1845" i="10"/>
  <c r="T1845" i="10"/>
  <c r="AE1845" i="10" s="1"/>
  <c r="AC1851" i="10"/>
  <c r="T1851" i="10"/>
  <c r="AE1851" i="10" s="1"/>
  <c r="AC1857" i="10"/>
  <c r="T1857" i="10"/>
  <c r="AE1857" i="10" s="1"/>
  <c r="AC1863" i="10"/>
  <c r="T1863" i="10"/>
  <c r="AE1863" i="10" s="1"/>
  <c r="AC1869" i="10"/>
  <c r="T1869" i="10"/>
  <c r="AE1869" i="10" s="1"/>
  <c r="AC1875" i="10"/>
  <c r="T1875" i="10"/>
  <c r="AE1875" i="10" s="1"/>
  <c r="AC1881" i="10"/>
  <c r="T1881" i="10"/>
  <c r="AE1881" i="10" s="1"/>
  <c r="AC1887" i="10"/>
  <c r="T1887" i="10"/>
  <c r="AE1887" i="10" s="1"/>
  <c r="AC1893" i="10"/>
  <c r="T1893" i="10"/>
  <c r="AE1893" i="10" s="1"/>
  <c r="AC1899" i="10"/>
  <c r="T1899" i="10"/>
  <c r="AE1899" i="10" s="1"/>
  <c r="AC1905" i="10"/>
  <c r="T1905" i="10"/>
  <c r="AE1905" i="10" s="1"/>
  <c r="AC1911" i="10"/>
  <c r="T1911" i="10"/>
  <c r="AE1911" i="10" s="1"/>
  <c r="AC1917" i="10"/>
  <c r="T1917" i="10"/>
  <c r="AE1917" i="10" s="1"/>
  <c r="AC1923" i="10"/>
  <c r="T1923" i="10"/>
  <c r="AE1923" i="10" s="1"/>
  <c r="AC1929" i="10"/>
  <c r="T1929" i="10"/>
  <c r="AE1929" i="10" s="1"/>
  <c r="AC1935" i="10"/>
  <c r="T1935" i="10"/>
  <c r="AE1935" i="10" s="1"/>
  <c r="AC1941" i="10"/>
  <c r="T1941" i="10"/>
  <c r="AE1941" i="10" s="1"/>
  <c r="AC1947" i="10"/>
  <c r="T1947" i="10"/>
  <c r="AE1947" i="10" s="1"/>
  <c r="AC1953" i="10"/>
  <c r="T1953" i="10"/>
  <c r="AE1953" i="10" s="1"/>
  <c r="AC1959" i="10"/>
  <c r="T1959" i="10"/>
  <c r="AE1959" i="10" s="1"/>
  <c r="AC1965" i="10"/>
  <c r="T1965" i="10"/>
  <c r="AE1965" i="10" s="1"/>
  <c r="AC1971" i="10"/>
  <c r="T1971" i="10"/>
  <c r="AE1971" i="10" s="1"/>
  <c r="AC1977" i="10"/>
  <c r="T1977" i="10"/>
  <c r="AE1977" i="10" s="1"/>
  <c r="AC1983" i="10"/>
  <c r="T1983" i="10"/>
  <c r="AE1983" i="10" s="1"/>
  <c r="AC1989" i="10"/>
  <c r="T1989" i="10"/>
  <c r="AE1989" i="10" s="1"/>
  <c r="AC1995" i="10"/>
  <c r="T1995" i="10"/>
  <c r="AE1995" i="10" s="1"/>
  <c r="AC2001" i="10"/>
  <c r="T2001" i="10"/>
  <c r="AE2001" i="10" s="1"/>
  <c r="AC2007" i="10"/>
  <c r="T2007" i="10"/>
  <c r="AE2007" i="10" s="1"/>
  <c r="AC2013" i="10"/>
  <c r="T2013" i="10"/>
  <c r="AE2013" i="10" s="1"/>
  <c r="AC2019" i="10"/>
  <c r="T2019" i="10"/>
  <c r="AE2019" i="10" s="1"/>
  <c r="AC2025" i="10"/>
  <c r="T2025" i="10"/>
  <c r="AE2025" i="10" s="1"/>
  <c r="AC2031" i="10"/>
  <c r="T2031" i="10"/>
  <c r="AE2031" i="10" s="1"/>
  <c r="AC2037" i="10"/>
  <c r="T2037" i="10"/>
  <c r="AE2037" i="10" s="1"/>
  <c r="AC2043" i="10"/>
  <c r="T2043" i="10"/>
  <c r="AE2043" i="10" s="1"/>
  <c r="AC2049" i="10"/>
  <c r="T2049" i="10"/>
  <c r="AE2049" i="10" s="1"/>
  <c r="AC2055" i="10"/>
  <c r="T2055" i="10"/>
  <c r="AE2055" i="10" s="1"/>
  <c r="AC2061" i="10"/>
  <c r="T2061" i="10"/>
  <c r="AE2061" i="10" s="1"/>
  <c r="AC2067" i="10"/>
  <c r="T2067" i="10"/>
  <c r="AE2067" i="10" s="1"/>
  <c r="AC2073" i="10"/>
  <c r="T2073" i="10"/>
  <c r="AE2073" i="10" s="1"/>
  <c r="AC2079" i="10"/>
  <c r="T2079" i="10"/>
  <c r="AE2079" i="10" s="1"/>
  <c r="AC2085" i="10"/>
  <c r="T2085" i="10"/>
  <c r="AE2085" i="10" s="1"/>
  <c r="AC2091" i="10"/>
  <c r="T2091" i="10"/>
  <c r="AE2091" i="10" s="1"/>
  <c r="AC2097" i="10"/>
  <c r="T2097" i="10"/>
  <c r="AE2097" i="10" s="1"/>
  <c r="AC2103" i="10"/>
  <c r="T2103" i="10"/>
  <c r="AE2103" i="10" s="1"/>
  <c r="AC2109" i="10"/>
  <c r="T2109" i="10"/>
  <c r="AE2109" i="10" s="1"/>
  <c r="AC2115" i="10"/>
  <c r="T2115" i="10"/>
  <c r="AE2115" i="10" s="1"/>
  <c r="AC2121" i="10"/>
  <c r="T2121" i="10"/>
  <c r="AE2121" i="10" s="1"/>
  <c r="AC2127" i="10"/>
  <c r="T2127" i="10"/>
  <c r="AE2127" i="10" s="1"/>
  <c r="AC2133" i="10"/>
  <c r="T2133" i="10"/>
  <c r="AE2133" i="10" s="1"/>
  <c r="AC2139" i="10"/>
  <c r="T2139" i="10"/>
  <c r="AE2139" i="10" s="1"/>
  <c r="AC2145" i="10"/>
  <c r="T2145" i="10"/>
  <c r="AE2145" i="10" s="1"/>
  <c r="AC2151" i="10"/>
  <c r="T2151" i="10"/>
  <c r="AE2151" i="10" s="1"/>
  <c r="AC2157" i="10"/>
  <c r="T2157" i="10"/>
  <c r="AE2157" i="10" s="1"/>
  <c r="AC2163" i="10"/>
  <c r="T2163" i="10"/>
  <c r="AE2163" i="10" s="1"/>
  <c r="AC2169" i="10"/>
  <c r="T2169" i="10"/>
  <c r="AE2169" i="10" s="1"/>
  <c r="AC2175" i="10"/>
  <c r="T2175" i="10"/>
  <c r="AE2175" i="10" s="1"/>
  <c r="AC2181" i="10"/>
  <c r="T2181" i="10"/>
  <c r="AE2181" i="10" s="1"/>
  <c r="AC2187" i="10"/>
  <c r="T2187" i="10"/>
  <c r="AE2187" i="10" s="1"/>
  <c r="AC2193" i="10"/>
  <c r="T2193" i="10"/>
  <c r="AE2193" i="10" s="1"/>
  <c r="AC2199" i="10"/>
  <c r="T2199" i="10"/>
  <c r="AE2199" i="10" s="1"/>
  <c r="AC2205" i="10"/>
  <c r="T2205" i="10"/>
  <c r="AE2205" i="10" s="1"/>
  <c r="AC2211" i="10"/>
  <c r="T2211" i="10"/>
  <c r="AE2211" i="10" s="1"/>
  <c r="AC2217" i="10"/>
  <c r="T2217" i="10"/>
  <c r="AE2217" i="10" s="1"/>
  <c r="AC2223" i="10"/>
  <c r="T2223" i="10"/>
  <c r="AE2223" i="10" s="1"/>
  <c r="AC2229" i="10"/>
  <c r="T2229" i="10"/>
  <c r="AE2229" i="10" s="1"/>
  <c r="AC2235" i="10"/>
  <c r="T2235" i="10"/>
  <c r="AE2235" i="10" s="1"/>
  <c r="AC2241" i="10"/>
  <c r="T2241" i="10"/>
  <c r="AE2241" i="10" s="1"/>
  <c r="AC2247" i="10"/>
  <c r="T2247" i="10"/>
  <c r="AE2247" i="10" s="1"/>
  <c r="AC2253" i="10"/>
  <c r="T2253" i="10"/>
  <c r="AE2253" i="10" s="1"/>
  <c r="AC2259" i="10"/>
  <c r="T2259" i="10"/>
  <c r="AE2259" i="10" s="1"/>
  <c r="AC2265" i="10"/>
  <c r="T2265" i="10"/>
  <c r="AE2265" i="10" s="1"/>
  <c r="AC2271" i="10"/>
  <c r="T2271" i="10"/>
  <c r="AE2271" i="10" s="1"/>
  <c r="AC2277" i="10"/>
  <c r="T2277" i="10"/>
  <c r="AE2277" i="10" s="1"/>
  <c r="AC2283" i="10"/>
  <c r="T2283" i="10"/>
  <c r="AE2283" i="10" s="1"/>
  <c r="AC2289" i="10"/>
  <c r="T2289" i="10"/>
  <c r="AE2289" i="10" s="1"/>
  <c r="AC2295" i="10"/>
  <c r="T2295" i="10"/>
  <c r="AE2295" i="10" s="1"/>
  <c r="AC2301" i="10"/>
  <c r="T2301" i="10"/>
  <c r="AE2301" i="10" s="1"/>
  <c r="AC2307" i="10"/>
  <c r="T2307" i="10"/>
  <c r="AE2307" i="10" s="1"/>
  <c r="AC2313" i="10"/>
  <c r="T2313" i="10"/>
  <c r="AE2313" i="10" s="1"/>
  <c r="AC2319" i="10"/>
  <c r="T2319" i="10"/>
  <c r="AE2319" i="10" s="1"/>
  <c r="AC2325" i="10"/>
  <c r="T2325" i="10"/>
  <c r="AE2325" i="10" s="1"/>
  <c r="AC2331" i="10"/>
  <c r="T2331" i="10"/>
  <c r="AE2331" i="10" s="1"/>
  <c r="AC2337" i="10"/>
  <c r="T2337" i="10"/>
  <c r="AE2337" i="10" s="1"/>
  <c r="AC2343" i="10"/>
  <c r="T2343" i="10"/>
  <c r="AE2343" i="10" s="1"/>
  <c r="AC2349" i="10"/>
  <c r="T2349" i="10"/>
  <c r="AE2349" i="10" s="1"/>
  <c r="AC2355" i="10"/>
  <c r="T2355" i="10"/>
  <c r="AE2355" i="10" s="1"/>
  <c r="AC2361" i="10"/>
  <c r="T2361" i="10"/>
  <c r="AE2361" i="10" s="1"/>
  <c r="AC2367" i="10"/>
  <c r="T2367" i="10"/>
  <c r="AE2367" i="10" s="1"/>
  <c r="AC2373" i="10"/>
  <c r="T2373" i="10"/>
  <c r="AE2373" i="10" s="1"/>
  <c r="AC2379" i="10"/>
  <c r="T2379" i="10"/>
  <c r="AE2379" i="10" s="1"/>
  <c r="AC2385" i="10"/>
  <c r="T2385" i="10"/>
  <c r="AE2385" i="10" s="1"/>
  <c r="AC2391" i="10"/>
  <c r="T2391" i="10"/>
  <c r="AE2391" i="10" s="1"/>
  <c r="AC2397" i="10"/>
  <c r="T2397" i="10"/>
  <c r="AE2397" i="10" s="1"/>
  <c r="AC2403" i="10"/>
  <c r="T2403" i="10"/>
  <c r="AE2403" i="10" s="1"/>
  <c r="AC2409" i="10"/>
  <c r="T2409" i="10"/>
  <c r="AE2409" i="10" s="1"/>
  <c r="AC2415" i="10"/>
  <c r="T2415" i="10"/>
  <c r="AE2415" i="10" s="1"/>
  <c r="AC2421" i="10"/>
  <c r="T2421" i="10"/>
  <c r="AE2421" i="10" s="1"/>
  <c r="AC2427" i="10"/>
  <c r="T2427" i="10"/>
  <c r="AE2427" i="10" s="1"/>
  <c r="AC2433" i="10"/>
  <c r="T2433" i="10"/>
  <c r="AE2433" i="10" s="1"/>
  <c r="AC2439" i="10"/>
  <c r="T2439" i="10"/>
  <c r="AE2439" i="10" s="1"/>
  <c r="AC2445" i="10"/>
  <c r="T2445" i="10"/>
  <c r="AE2445" i="10" s="1"/>
  <c r="AC2451" i="10"/>
  <c r="T2451" i="10"/>
  <c r="AE2451" i="10" s="1"/>
  <c r="AC2457" i="10"/>
  <c r="T2457" i="10"/>
  <c r="AE2457" i="10" s="1"/>
  <c r="AC2463" i="10"/>
  <c r="T2463" i="10"/>
  <c r="AE2463" i="10" s="1"/>
  <c r="AC2469" i="10"/>
  <c r="T2469" i="10"/>
  <c r="AE2469" i="10" s="1"/>
  <c r="AC2475" i="10"/>
  <c r="T2475" i="10"/>
  <c r="AE2475" i="10" s="1"/>
  <c r="AC2481" i="10"/>
  <c r="T2481" i="10"/>
  <c r="AE2481" i="10" s="1"/>
  <c r="AC2487" i="10"/>
  <c r="T2487" i="10"/>
  <c r="AE2487" i="10" s="1"/>
  <c r="AC2493" i="10"/>
  <c r="T2493" i="10"/>
  <c r="AE2493" i="10" s="1"/>
  <c r="AC2499" i="10"/>
  <c r="T2499" i="10"/>
  <c r="AE2499" i="10" s="1"/>
  <c r="AC2505" i="10"/>
  <c r="T2505" i="10"/>
  <c r="AE2505" i="10" s="1"/>
  <c r="AC2511" i="10"/>
  <c r="T2511" i="10"/>
  <c r="AE2511" i="10" s="1"/>
  <c r="AC2517" i="10"/>
  <c r="T2517" i="10"/>
  <c r="AE2517" i="10" s="1"/>
  <c r="AC2523" i="10"/>
  <c r="T2523" i="10"/>
  <c r="AE2523" i="10" s="1"/>
  <c r="AC2529" i="10"/>
  <c r="T2529" i="10"/>
  <c r="AE2529" i="10" s="1"/>
  <c r="AC2535" i="10"/>
  <c r="T2535" i="10"/>
  <c r="AE2535" i="10" s="1"/>
  <c r="AC2541" i="10"/>
  <c r="T2541" i="10"/>
  <c r="AE2541" i="10" s="1"/>
  <c r="AC2547" i="10"/>
  <c r="T2547" i="10"/>
  <c r="AE2547" i="10" s="1"/>
  <c r="AC2553" i="10"/>
  <c r="T2553" i="10"/>
  <c r="AE2553" i="10" s="1"/>
  <c r="AC2559" i="10"/>
  <c r="T2559" i="10"/>
  <c r="AE2559" i="10" s="1"/>
  <c r="AC2565" i="10"/>
  <c r="T2565" i="10"/>
  <c r="AE2565" i="10" s="1"/>
  <c r="AC2572" i="10"/>
  <c r="T2572" i="10"/>
  <c r="AE2572" i="10" s="1"/>
  <c r="AC2573" i="10"/>
  <c r="T2573" i="10"/>
  <c r="AE2573" i="10" s="1"/>
  <c r="AC1816" i="10"/>
  <c r="T1816" i="10"/>
  <c r="AE1816" i="10" s="1"/>
  <c r="AC1822" i="10"/>
  <c r="T1822" i="10"/>
  <c r="AE1822" i="10" s="1"/>
  <c r="AC1828" i="10"/>
  <c r="T1828" i="10"/>
  <c r="AE1828" i="10" s="1"/>
  <c r="AC1834" i="10"/>
  <c r="T1834" i="10"/>
  <c r="AE1834" i="10" s="1"/>
  <c r="AC1840" i="10"/>
  <c r="T1840" i="10"/>
  <c r="AE1840" i="10" s="1"/>
  <c r="AC1846" i="10"/>
  <c r="T1846" i="10"/>
  <c r="AE1846" i="10" s="1"/>
  <c r="AC1852" i="10"/>
  <c r="T1852" i="10"/>
  <c r="AE1852" i="10" s="1"/>
  <c r="AC1858" i="10"/>
  <c r="T1858" i="10"/>
  <c r="AE1858" i="10" s="1"/>
  <c r="AC1864" i="10"/>
  <c r="T1864" i="10"/>
  <c r="AE1864" i="10" s="1"/>
  <c r="AC1870" i="10"/>
  <c r="T1870" i="10"/>
  <c r="AE1870" i="10" s="1"/>
  <c r="AC1876" i="10"/>
  <c r="T1876" i="10"/>
  <c r="AE1876" i="10" s="1"/>
  <c r="AC1882" i="10"/>
  <c r="T1882" i="10"/>
  <c r="AE1882" i="10" s="1"/>
  <c r="AC1888" i="10"/>
  <c r="T1888" i="10"/>
  <c r="AE1888" i="10" s="1"/>
  <c r="AC1894" i="10"/>
  <c r="T1894" i="10"/>
  <c r="AE1894" i="10" s="1"/>
  <c r="AC1900" i="10"/>
  <c r="T1900" i="10"/>
  <c r="AE1900" i="10" s="1"/>
  <c r="AC1906" i="10"/>
  <c r="T1906" i="10"/>
  <c r="AE1906" i="10" s="1"/>
  <c r="AC1912" i="10"/>
  <c r="T1912" i="10"/>
  <c r="AE1912" i="10" s="1"/>
  <c r="AC1918" i="10"/>
  <c r="T1918" i="10"/>
  <c r="AE1918" i="10" s="1"/>
  <c r="AC1924" i="10"/>
  <c r="T1924" i="10"/>
  <c r="AE1924" i="10" s="1"/>
  <c r="AC1930" i="10"/>
  <c r="T1930" i="10"/>
  <c r="AE1930" i="10" s="1"/>
  <c r="AC1936" i="10"/>
  <c r="T1936" i="10"/>
  <c r="AE1936" i="10" s="1"/>
  <c r="AC1942" i="10"/>
  <c r="T1942" i="10"/>
  <c r="AE1942" i="10" s="1"/>
  <c r="AC1948" i="10"/>
  <c r="T1948" i="10"/>
  <c r="AE1948" i="10" s="1"/>
  <c r="AC1954" i="10"/>
  <c r="T1954" i="10"/>
  <c r="AE1954" i="10" s="1"/>
  <c r="AC1960" i="10"/>
  <c r="T1960" i="10"/>
  <c r="AE1960" i="10" s="1"/>
  <c r="AC1966" i="10"/>
  <c r="T1966" i="10"/>
  <c r="AE1966" i="10" s="1"/>
  <c r="AC1972" i="10"/>
  <c r="T1972" i="10"/>
  <c r="AE1972" i="10" s="1"/>
  <c r="AC1978" i="10"/>
  <c r="T1978" i="10"/>
  <c r="AE1978" i="10" s="1"/>
  <c r="AC1984" i="10"/>
  <c r="T1984" i="10"/>
  <c r="AE1984" i="10" s="1"/>
  <c r="AC1990" i="10"/>
  <c r="T1990" i="10"/>
  <c r="AE1990" i="10" s="1"/>
  <c r="AC1996" i="10"/>
  <c r="T1996" i="10"/>
  <c r="AE1996" i="10" s="1"/>
  <c r="AC2002" i="10"/>
  <c r="T2002" i="10"/>
  <c r="AE2002" i="10" s="1"/>
  <c r="AC2008" i="10"/>
  <c r="T2008" i="10"/>
  <c r="AE2008" i="10" s="1"/>
  <c r="AC2014" i="10"/>
  <c r="T2014" i="10"/>
  <c r="AE2014" i="10" s="1"/>
  <c r="AC2020" i="10"/>
  <c r="T2020" i="10"/>
  <c r="AE2020" i="10" s="1"/>
  <c r="AC2026" i="10"/>
  <c r="T2026" i="10"/>
  <c r="AE2026" i="10" s="1"/>
  <c r="AC2032" i="10"/>
  <c r="T2032" i="10"/>
  <c r="AE2032" i="10" s="1"/>
  <c r="AC2038" i="10"/>
  <c r="T2038" i="10"/>
  <c r="AE2038" i="10" s="1"/>
  <c r="AC2044" i="10"/>
  <c r="T2044" i="10"/>
  <c r="AE2044" i="10" s="1"/>
  <c r="AC2050" i="10"/>
  <c r="T2050" i="10"/>
  <c r="AE2050" i="10" s="1"/>
  <c r="AC2056" i="10"/>
  <c r="T2056" i="10"/>
  <c r="AE2056" i="10" s="1"/>
  <c r="AC2062" i="10"/>
  <c r="T2062" i="10"/>
  <c r="AE2062" i="10" s="1"/>
  <c r="AC2068" i="10"/>
  <c r="T2068" i="10"/>
  <c r="AE2068" i="10" s="1"/>
  <c r="AC2074" i="10"/>
  <c r="T2074" i="10"/>
  <c r="AE2074" i="10" s="1"/>
  <c r="AC2080" i="10"/>
  <c r="T2080" i="10"/>
  <c r="AE2080" i="10" s="1"/>
  <c r="AC2086" i="10"/>
  <c r="T2086" i="10"/>
  <c r="AE2086" i="10" s="1"/>
  <c r="AC2092" i="10"/>
  <c r="T2092" i="10"/>
  <c r="AE2092" i="10" s="1"/>
  <c r="AC2098" i="10"/>
  <c r="T2098" i="10"/>
  <c r="AE2098" i="10" s="1"/>
  <c r="AC2104" i="10"/>
  <c r="T2104" i="10"/>
  <c r="AE2104" i="10" s="1"/>
  <c r="AC2110" i="10"/>
  <c r="T2110" i="10"/>
  <c r="AE2110" i="10" s="1"/>
  <c r="AC2116" i="10"/>
  <c r="T2116" i="10"/>
  <c r="AE2116" i="10" s="1"/>
  <c r="AC2122" i="10"/>
  <c r="T2122" i="10"/>
  <c r="AE2122" i="10" s="1"/>
  <c r="AC2128" i="10"/>
  <c r="T2128" i="10"/>
  <c r="AE2128" i="10" s="1"/>
  <c r="AC2134" i="10"/>
  <c r="T2134" i="10"/>
  <c r="AE2134" i="10" s="1"/>
  <c r="AC2140" i="10"/>
  <c r="T2140" i="10"/>
  <c r="AE2140" i="10" s="1"/>
  <c r="AC2146" i="10"/>
  <c r="T2146" i="10"/>
  <c r="AE2146" i="10" s="1"/>
  <c r="AC2152" i="10"/>
  <c r="T2152" i="10"/>
  <c r="AE2152" i="10" s="1"/>
  <c r="AC2158" i="10"/>
  <c r="T2158" i="10"/>
  <c r="AE2158" i="10" s="1"/>
  <c r="AC2164" i="10"/>
  <c r="T2164" i="10"/>
  <c r="AE2164" i="10" s="1"/>
  <c r="AC2170" i="10"/>
  <c r="T2170" i="10"/>
  <c r="AE2170" i="10" s="1"/>
  <c r="AC2176" i="10"/>
  <c r="T2176" i="10"/>
  <c r="AE2176" i="10" s="1"/>
  <c r="AC2182" i="10"/>
  <c r="T2182" i="10"/>
  <c r="AE2182" i="10" s="1"/>
  <c r="AC2188" i="10"/>
  <c r="T2188" i="10"/>
  <c r="AE2188" i="10" s="1"/>
  <c r="AC2194" i="10"/>
  <c r="T2194" i="10"/>
  <c r="AE2194" i="10" s="1"/>
  <c r="AC2200" i="10"/>
  <c r="T2200" i="10"/>
  <c r="AE2200" i="10" s="1"/>
  <c r="AC2206" i="10"/>
  <c r="T2206" i="10"/>
  <c r="AE2206" i="10" s="1"/>
  <c r="AC2212" i="10"/>
  <c r="T2212" i="10"/>
  <c r="AE2212" i="10" s="1"/>
  <c r="AC2218" i="10"/>
  <c r="T2218" i="10"/>
  <c r="AE2218" i="10" s="1"/>
  <c r="AC2224" i="10"/>
  <c r="T2224" i="10"/>
  <c r="AE2224" i="10" s="1"/>
  <c r="AC2230" i="10"/>
  <c r="T2230" i="10"/>
  <c r="AE2230" i="10" s="1"/>
  <c r="AC2236" i="10"/>
  <c r="T2236" i="10"/>
  <c r="AE2236" i="10" s="1"/>
  <c r="AC2242" i="10"/>
  <c r="T2242" i="10"/>
  <c r="AE2242" i="10" s="1"/>
  <c r="AC2248" i="10"/>
  <c r="T2248" i="10"/>
  <c r="AE2248" i="10" s="1"/>
  <c r="AC2254" i="10"/>
  <c r="T2254" i="10"/>
  <c r="AE2254" i="10" s="1"/>
  <c r="AC2260" i="10"/>
  <c r="T2260" i="10"/>
  <c r="AE2260" i="10" s="1"/>
  <c r="AC2266" i="10"/>
  <c r="T2266" i="10"/>
  <c r="AE2266" i="10" s="1"/>
  <c r="AC2272" i="10"/>
  <c r="T2272" i="10"/>
  <c r="AE2272" i="10" s="1"/>
  <c r="AC2278" i="10"/>
  <c r="T2278" i="10"/>
  <c r="AE2278" i="10" s="1"/>
  <c r="AC2284" i="10"/>
  <c r="T2284" i="10"/>
  <c r="AE2284" i="10" s="1"/>
  <c r="AC2290" i="10"/>
  <c r="T2290" i="10"/>
  <c r="AE2290" i="10" s="1"/>
  <c r="AC2296" i="10"/>
  <c r="T2296" i="10"/>
  <c r="AE2296" i="10" s="1"/>
  <c r="AC2302" i="10"/>
  <c r="T2302" i="10"/>
  <c r="AE2302" i="10" s="1"/>
  <c r="AC2308" i="10"/>
  <c r="T2308" i="10"/>
  <c r="AE2308" i="10" s="1"/>
  <c r="AC2314" i="10"/>
  <c r="T2314" i="10"/>
  <c r="AE2314" i="10" s="1"/>
  <c r="AC2320" i="10"/>
  <c r="T2320" i="10"/>
  <c r="AE2320" i="10" s="1"/>
  <c r="AC2326" i="10"/>
  <c r="T2326" i="10"/>
  <c r="AE2326" i="10" s="1"/>
  <c r="AC2332" i="10"/>
  <c r="T2332" i="10"/>
  <c r="AE2332" i="10" s="1"/>
  <c r="AC2338" i="10"/>
  <c r="T2338" i="10"/>
  <c r="AE2338" i="10" s="1"/>
  <c r="AC2344" i="10"/>
  <c r="T2344" i="10"/>
  <c r="AE2344" i="10" s="1"/>
  <c r="AC2350" i="10"/>
  <c r="T2350" i="10"/>
  <c r="AE2350" i="10" s="1"/>
  <c r="AC2356" i="10"/>
  <c r="T2356" i="10"/>
  <c r="AE2356" i="10" s="1"/>
  <c r="AC2362" i="10"/>
  <c r="T2362" i="10"/>
  <c r="AE2362" i="10" s="1"/>
  <c r="AC2368" i="10"/>
  <c r="T2368" i="10"/>
  <c r="AE2368" i="10" s="1"/>
  <c r="AC2374" i="10"/>
  <c r="T2374" i="10"/>
  <c r="AE2374" i="10" s="1"/>
  <c r="AC2380" i="10"/>
  <c r="T2380" i="10"/>
  <c r="AE2380" i="10" s="1"/>
  <c r="AC2386" i="10"/>
  <c r="T2386" i="10"/>
  <c r="AE2386" i="10" s="1"/>
  <c r="AC2392" i="10"/>
  <c r="T2392" i="10"/>
  <c r="AE2392" i="10" s="1"/>
  <c r="AC2398" i="10"/>
  <c r="T2398" i="10"/>
  <c r="AE2398" i="10" s="1"/>
  <c r="AC2404" i="10"/>
  <c r="T2404" i="10"/>
  <c r="AE2404" i="10" s="1"/>
  <c r="AC2410" i="10"/>
  <c r="T2410" i="10"/>
  <c r="AE2410" i="10" s="1"/>
  <c r="AC2416" i="10"/>
  <c r="T2416" i="10"/>
  <c r="AE2416" i="10" s="1"/>
  <c r="AC2422" i="10"/>
  <c r="T2422" i="10"/>
  <c r="AE2422" i="10" s="1"/>
  <c r="AC2428" i="10"/>
  <c r="T2428" i="10"/>
  <c r="AE2428" i="10" s="1"/>
  <c r="AC2434" i="10"/>
  <c r="T2434" i="10"/>
  <c r="AE2434" i="10" s="1"/>
  <c r="AC2440" i="10"/>
  <c r="T2440" i="10"/>
  <c r="AE2440" i="10" s="1"/>
  <c r="AC2446" i="10"/>
  <c r="T2446" i="10"/>
  <c r="AE2446" i="10" s="1"/>
  <c r="AC2452" i="10"/>
  <c r="T2452" i="10"/>
  <c r="AE2452" i="10" s="1"/>
  <c r="AC2458" i="10"/>
  <c r="T2458" i="10"/>
  <c r="AE2458" i="10" s="1"/>
  <c r="AC2464" i="10"/>
  <c r="T2464" i="10"/>
  <c r="AE2464" i="10" s="1"/>
  <c r="AC2470" i="10"/>
  <c r="T2470" i="10"/>
  <c r="AE2470" i="10" s="1"/>
  <c r="AC2476" i="10"/>
  <c r="T2476" i="10"/>
  <c r="AE2476" i="10" s="1"/>
  <c r="AC2482" i="10"/>
  <c r="T2482" i="10"/>
  <c r="AE2482" i="10" s="1"/>
  <c r="AC2488" i="10"/>
  <c r="T2488" i="10"/>
  <c r="AE2488" i="10" s="1"/>
  <c r="AC2494" i="10"/>
  <c r="T2494" i="10"/>
  <c r="AE2494" i="10" s="1"/>
  <c r="AC2500" i="10"/>
  <c r="T2500" i="10"/>
  <c r="AE2500" i="10" s="1"/>
  <c r="AC2506" i="10"/>
  <c r="T2506" i="10"/>
  <c r="AE2506" i="10" s="1"/>
  <c r="AC2512" i="10"/>
  <c r="T2512" i="10"/>
  <c r="AE2512" i="10" s="1"/>
  <c r="AC2518" i="10"/>
  <c r="T2518" i="10"/>
  <c r="AE2518" i="10" s="1"/>
  <c r="AC2524" i="10"/>
  <c r="T2524" i="10"/>
  <c r="AE2524" i="10" s="1"/>
  <c r="AC2530" i="10"/>
  <c r="T2530" i="10"/>
  <c r="AE2530" i="10" s="1"/>
  <c r="AC2536" i="10"/>
  <c r="T2536" i="10"/>
  <c r="AE2536" i="10" s="1"/>
  <c r="AC2542" i="10"/>
  <c r="T2542" i="10"/>
  <c r="AE2542" i="10" s="1"/>
  <c r="AC2548" i="10"/>
  <c r="T2548" i="10"/>
  <c r="AE2548" i="10" s="1"/>
  <c r="AC2554" i="10"/>
  <c r="T2554" i="10"/>
  <c r="AE2554" i="10" s="1"/>
  <c r="AC2560" i="10"/>
  <c r="T2560" i="10"/>
  <c r="AE2560" i="10" s="1"/>
  <c r="AC2566" i="10"/>
  <c r="T2566" i="10"/>
  <c r="AE2566" i="10" s="1"/>
  <c r="AC2574" i="10"/>
  <c r="T2574" i="10"/>
  <c r="AE2574" i="10" s="1"/>
  <c r="AC2586" i="10"/>
  <c r="T2586" i="10"/>
  <c r="AE2586" i="10" s="1"/>
  <c r="AC2587" i="10"/>
  <c r="T2587" i="10"/>
  <c r="AE2587" i="10" s="1"/>
  <c r="AC2593" i="10"/>
  <c r="T2593" i="10"/>
  <c r="AE2593" i="10" s="1"/>
  <c r="AC2599" i="10"/>
  <c r="T2599" i="10"/>
  <c r="AE2599" i="10" s="1"/>
  <c r="AC2605" i="10"/>
  <c r="T2605" i="10"/>
  <c r="AE2605" i="10" s="1"/>
  <c r="AC2611" i="10"/>
  <c r="T2611" i="10"/>
  <c r="AE2611" i="10" s="1"/>
  <c r="AC2617" i="10"/>
  <c r="T2617" i="10"/>
  <c r="AE2617" i="10" s="1"/>
  <c r="AC2623" i="10"/>
  <c r="T2623" i="10"/>
  <c r="AE2623" i="10" s="1"/>
  <c r="AC2629" i="10"/>
  <c r="T2629" i="10"/>
  <c r="AE2629" i="10" s="1"/>
  <c r="AC2635" i="10"/>
  <c r="T2635" i="10"/>
  <c r="AE2635" i="10" s="1"/>
  <c r="AC2641" i="10"/>
  <c r="T2641" i="10"/>
  <c r="AE2641" i="10" s="1"/>
  <c r="AC2647" i="10"/>
  <c r="T2647" i="10"/>
  <c r="AE2647" i="10" s="1"/>
  <c r="AC2653" i="10"/>
  <c r="T2653" i="10"/>
  <c r="AE2653" i="10" s="1"/>
  <c r="AC2659" i="10"/>
  <c r="T2659" i="10"/>
  <c r="AE2659" i="10" s="1"/>
  <c r="AC2665" i="10"/>
  <c r="T2665" i="10"/>
  <c r="AE2665" i="10" s="1"/>
  <c r="AC2671" i="10"/>
  <c r="T2671" i="10"/>
  <c r="AE2671" i="10" s="1"/>
  <c r="AC2677" i="10"/>
  <c r="T2677" i="10"/>
  <c r="AE2677" i="10" s="1"/>
  <c r="AC2683" i="10"/>
  <c r="T2683" i="10"/>
  <c r="AE2683" i="10" s="1"/>
  <c r="AC2689" i="10"/>
  <c r="T2689" i="10"/>
  <c r="AE2689" i="10" s="1"/>
  <c r="AC2695" i="10"/>
  <c r="T2695" i="10"/>
  <c r="AE2695" i="10" s="1"/>
  <c r="AC2701" i="10"/>
  <c r="T2701" i="10"/>
  <c r="AE2701" i="10" s="1"/>
  <c r="AC2707" i="10"/>
  <c r="T2707" i="10"/>
  <c r="AE2707" i="10" s="1"/>
  <c r="AC2713" i="10"/>
  <c r="T2713" i="10"/>
  <c r="AE2713" i="10" s="1"/>
  <c r="AC2719" i="10"/>
  <c r="T2719" i="10"/>
  <c r="AE2719" i="10" s="1"/>
  <c r="AC2725" i="10"/>
  <c r="T2725" i="10"/>
  <c r="AE2725" i="10" s="1"/>
  <c r="AC2731" i="10"/>
  <c r="T2731" i="10"/>
  <c r="AE2731" i="10" s="1"/>
  <c r="AC2737" i="10"/>
  <c r="T2737" i="10"/>
  <c r="AE2737" i="10" s="1"/>
  <c r="AC2743" i="10"/>
  <c r="T2743" i="10"/>
  <c r="AE2743" i="10" s="1"/>
  <c r="AC2749" i="10"/>
  <c r="T2749" i="10"/>
  <c r="AE2749" i="10" s="1"/>
  <c r="AC2755" i="10"/>
  <c r="T2755" i="10"/>
  <c r="AE2755" i="10" s="1"/>
  <c r="AC2761" i="10"/>
  <c r="T2761" i="10"/>
  <c r="AE2761" i="10" s="1"/>
  <c r="AC2767" i="10"/>
  <c r="T2767" i="10"/>
  <c r="AE2767" i="10" s="1"/>
  <c r="AC2773" i="10"/>
  <c r="T2773" i="10"/>
  <c r="AE2773" i="10" s="1"/>
  <c r="AC2779" i="10"/>
  <c r="T2779" i="10"/>
  <c r="AE2779" i="10" s="1"/>
  <c r="AC2785" i="10"/>
  <c r="T2785" i="10"/>
  <c r="AE2785" i="10" s="1"/>
  <c r="AC2791" i="10"/>
  <c r="T2791" i="10"/>
  <c r="AE2791" i="10" s="1"/>
  <c r="AC2797" i="10"/>
  <c r="T2797" i="10"/>
  <c r="AE2797" i="10" s="1"/>
  <c r="AC2803" i="10"/>
  <c r="T2803" i="10"/>
  <c r="AE2803" i="10" s="1"/>
  <c r="AC2809" i="10"/>
  <c r="T2809" i="10"/>
  <c r="AE2809" i="10" s="1"/>
  <c r="AC2815" i="10"/>
  <c r="T2815" i="10"/>
  <c r="AE2815" i="10" s="1"/>
  <c r="AC2821" i="10"/>
  <c r="T2821" i="10"/>
  <c r="AE2821" i="10" s="1"/>
  <c r="AC2827" i="10"/>
  <c r="T2827" i="10"/>
  <c r="AE2827" i="10" s="1"/>
  <c r="AC2833" i="10"/>
  <c r="T2833" i="10"/>
  <c r="AE2833" i="10" s="1"/>
  <c r="AC2839" i="10"/>
  <c r="T2839" i="10"/>
  <c r="AE2839" i="10" s="1"/>
  <c r="AC2845" i="10"/>
  <c r="T2845" i="10"/>
  <c r="AE2845" i="10" s="1"/>
  <c r="AC2851" i="10"/>
  <c r="T2851" i="10"/>
  <c r="AE2851" i="10" s="1"/>
  <c r="AC2857" i="10"/>
  <c r="T2857" i="10"/>
  <c r="AE2857" i="10" s="1"/>
  <c r="AC2863" i="10"/>
  <c r="T2863" i="10"/>
  <c r="AE2863" i="10" s="1"/>
  <c r="AC2869" i="10"/>
  <c r="T2869" i="10"/>
  <c r="AE2869" i="10" s="1"/>
  <c r="AC2875" i="10"/>
  <c r="T2875" i="10"/>
  <c r="AE2875" i="10" s="1"/>
  <c r="AC2881" i="10"/>
  <c r="T2881" i="10"/>
  <c r="AE2881" i="10" s="1"/>
  <c r="AC2887" i="10"/>
  <c r="T2887" i="10"/>
  <c r="AE2887" i="10" s="1"/>
  <c r="AC2893" i="10"/>
  <c r="T2893" i="10"/>
  <c r="AE2893" i="10" s="1"/>
  <c r="AC2901" i="10"/>
  <c r="T2901" i="10"/>
  <c r="AE2901" i="10" s="1"/>
  <c r="AC2942" i="10"/>
  <c r="T2942" i="10"/>
  <c r="AE2942" i="10" s="1"/>
  <c r="AC2978" i="10"/>
  <c r="T2978" i="10"/>
  <c r="AE2978" i="10" s="1"/>
  <c r="AC3014" i="10"/>
  <c r="T3014" i="10"/>
  <c r="AE3014" i="10" s="1"/>
  <c r="AC3050" i="10"/>
  <c r="T3050" i="10"/>
  <c r="AE3050" i="10" s="1"/>
  <c r="AC3086" i="10"/>
  <c r="T3086" i="10"/>
  <c r="AE3086" i="10" s="1"/>
  <c r="AC3122" i="10"/>
  <c r="T3122" i="10"/>
  <c r="AE3122" i="10" s="1"/>
  <c r="AC3158" i="10"/>
  <c r="T3158" i="10"/>
  <c r="AE3158" i="10" s="1"/>
  <c r="AC3194" i="10"/>
  <c r="T3194" i="10"/>
  <c r="AE3194" i="10" s="1"/>
  <c r="AC3230" i="10"/>
  <c r="T3230" i="10"/>
  <c r="AE3230" i="10" s="1"/>
  <c r="AC3266" i="10"/>
  <c r="T3266" i="10"/>
  <c r="AE3266" i="10" s="1"/>
  <c r="AC2570" i="10"/>
  <c r="T2570" i="10"/>
  <c r="AE2570" i="10" s="1"/>
  <c r="AC2576" i="10"/>
  <c r="T2576" i="10"/>
  <c r="AE2576" i="10" s="1"/>
  <c r="AC2582" i="10"/>
  <c r="T2582" i="10"/>
  <c r="AE2582" i="10" s="1"/>
  <c r="AC2588" i="10"/>
  <c r="T2588" i="10"/>
  <c r="AE2588" i="10" s="1"/>
  <c r="AC2594" i="10"/>
  <c r="T2594" i="10"/>
  <c r="AE2594" i="10" s="1"/>
  <c r="AC2600" i="10"/>
  <c r="T2600" i="10"/>
  <c r="AE2600" i="10" s="1"/>
  <c r="AC2606" i="10"/>
  <c r="T2606" i="10"/>
  <c r="AE2606" i="10" s="1"/>
  <c r="AC2612" i="10"/>
  <c r="T2612" i="10"/>
  <c r="AE2612" i="10" s="1"/>
  <c r="AC2618" i="10"/>
  <c r="T2618" i="10"/>
  <c r="AE2618" i="10" s="1"/>
  <c r="AC2624" i="10"/>
  <c r="T2624" i="10"/>
  <c r="AE2624" i="10" s="1"/>
  <c r="AC2630" i="10"/>
  <c r="T2630" i="10"/>
  <c r="AE2630" i="10" s="1"/>
  <c r="AC2636" i="10"/>
  <c r="T2636" i="10"/>
  <c r="AE2636" i="10" s="1"/>
  <c r="AC2642" i="10"/>
  <c r="T2642" i="10"/>
  <c r="AE2642" i="10" s="1"/>
  <c r="AC2648" i="10"/>
  <c r="T2648" i="10"/>
  <c r="AE2648" i="10" s="1"/>
  <c r="AC2654" i="10"/>
  <c r="T2654" i="10"/>
  <c r="AE2654" i="10" s="1"/>
  <c r="AC2660" i="10"/>
  <c r="T2660" i="10"/>
  <c r="AE2660" i="10" s="1"/>
  <c r="AC2666" i="10"/>
  <c r="T2666" i="10"/>
  <c r="AE2666" i="10" s="1"/>
  <c r="AC2672" i="10"/>
  <c r="T2672" i="10"/>
  <c r="AE2672" i="10" s="1"/>
  <c r="AC2678" i="10"/>
  <c r="T2678" i="10"/>
  <c r="AE2678" i="10" s="1"/>
  <c r="AC2684" i="10"/>
  <c r="T2684" i="10"/>
  <c r="AE2684" i="10" s="1"/>
  <c r="AC2690" i="10"/>
  <c r="T2690" i="10"/>
  <c r="AE2690" i="10" s="1"/>
  <c r="AC2696" i="10"/>
  <c r="T2696" i="10"/>
  <c r="AE2696" i="10" s="1"/>
  <c r="AC2702" i="10"/>
  <c r="T2702" i="10"/>
  <c r="AE2702" i="10" s="1"/>
  <c r="AC2708" i="10"/>
  <c r="T2708" i="10"/>
  <c r="AE2708" i="10" s="1"/>
  <c r="AC2714" i="10"/>
  <c r="T2714" i="10"/>
  <c r="AE2714" i="10" s="1"/>
  <c r="AC2720" i="10"/>
  <c r="T2720" i="10"/>
  <c r="AE2720" i="10" s="1"/>
  <c r="AC2726" i="10"/>
  <c r="T2726" i="10"/>
  <c r="AE2726" i="10" s="1"/>
  <c r="AC2732" i="10"/>
  <c r="T2732" i="10"/>
  <c r="AE2732" i="10" s="1"/>
  <c r="AC2738" i="10"/>
  <c r="T2738" i="10"/>
  <c r="AE2738" i="10" s="1"/>
  <c r="AC2744" i="10"/>
  <c r="T2744" i="10"/>
  <c r="AE2744" i="10" s="1"/>
  <c r="AC2750" i="10"/>
  <c r="T2750" i="10"/>
  <c r="AE2750" i="10" s="1"/>
  <c r="AC2756" i="10"/>
  <c r="T2756" i="10"/>
  <c r="AE2756" i="10" s="1"/>
  <c r="AC2762" i="10"/>
  <c r="T2762" i="10"/>
  <c r="AE2762" i="10" s="1"/>
  <c r="AC2768" i="10"/>
  <c r="T2768" i="10"/>
  <c r="AE2768" i="10" s="1"/>
  <c r="AC2774" i="10"/>
  <c r="T2774" i="10"/>
  <c r="AE2774" i="10" s="1"/>
  <c r="AC2780" i="10"/>
  <c r="T2780" i="10"/>
  <c r="AE2780" i="10" s="1"/>
  <c r="AC2786" i="10"/>
  <c r="T2786" i="10"/>
  <c r="AE2786" i="10" s="1"/>
  <c r="AC2792" i="10"/>
  <c r="T2792" i="10"/>
  <c r="AE2792" i="10" s="1"/>
  <c r="AC2798" i="10"/>
  <c r="T2798" i="10"/>
  <c r="AE2798" i="10" s="1"/>
  <c r="AC2804" i="10"/>
  <c r="T2804" i="10"/>
  <c r="AE2804" i="10" s="1"/>
  <c r="AC2810" i="10"/>
  <c r="T2810" i="10"/>
  <c r="AE2810" i="10" s="1"/>
  <c r="AC2816" i="10"/>
  <c r="T2816" i="10"/>
  <c r="AE2816" i="10" s="1"/>
  <c r="AC2822" i="10"/>
  <c r="T2822" i="10"/>
  <c r="AE2822" i="10" s="1"/>
  <c r="AC2828" i="10"/>
  <c r="T2828" i="10"/>
  <c r="AE2828" i="10" s="1"/>
  <c r="AC2834" i="10"/>
  <c r="T2834" i="10"/>
  <c r="AE2834" i="10" s="1"/>
  <c r="AC2840" i="10"/>
  <c r="T2840" i="10"/>
  <c r="AE2840" i="10" s="1"/>
  <c r="AC2846" i="10"/>
  <c r="T2846" i="10"/>
  <c r="AE2846" i="10" s="1"/>
  <c r="AC2852" i="10"/>
  <c r="T2852" i="10"/>
  <c r="AE2852" i="10" s="1"/>
  <c r="AC2858" i="10"/>
  <c r="T2858" i="10"/>
  <c r="AE2858" i="10" s="1"/>
  <c r="AC2864" i="10"/>
  <c r="T2864" i="10"/>
  <c r="AE2864" i="10" s="1"/>
  <c r="AC2870" i="10"/>
  <c r="T2870" i="10"/>
  <c r="AE2870" i="10" s="1"/>
  <c r="AC2876" i="10"/>
  <c r="T2876" i="10"/>
  <c r="AE2876" i="10" s="1"/>
  <c r="AC2882" i="10"/>
  <c r="T2882" i="10"/>
  <c r="AE2882" i="10" s="1"/>
  <c r="AC2888" i="10"/>
  <c r="T2888" i="10"/>
  <c r="AE2888" i="10" s="1"/>
  <c r="AC2894" i="10"/>
  <c r="T2894" i="10"/>
  <c r="AE2894" i="10" s="1"/>
  <c r="AC2918" i="10"/>
  <c r="T2918" i="10"/>
  <c r="AE2918" i="10" s="1"/>
  <c r="AC2919" i="10"/>
  <c r="T2919" i="10"/>
  <c r="AE2919" i="10" s="1"/>
  <c r="AC2948" i="10"/>
  <c r="T2948" i="10"/>
  <c r="AE2948" i="10" s="1"/>
  <c r="AC2984" i="10"/>
  <c r="T2984" i="10"/>
  <c r="AE2984" i="10" s="1"/>
  <c r="AC3020" i="10"/>
  <c r="T3020" i="10"/>
  <c r="AE3020" i="10" s="1"/>
  <c r="AC3056" i="10"/>
  <c r="T3056" i="10"/>
  <c r="AE3056" i="10" s="1"/>
  <c r="AC3092" i="10"/>
  <c r="T3092" i="10"/>
  <c r="AE3092" i="10" s="1"/>
  <c r="AC3128" i="10"/>
  <c r="T3128" i="10"/>
  <c r="AE3128" i="10" s="1"/>
  <c r="AC3164" i="10"/>
  <c r="T3164" i="10"/>
  <c r="AE3164" i="10" s="1"/>
  <c r="AC3200" i="10"/>
  <c r="T3200" i="10"/>
  <c r="AE3200" i="10" s="1"/>
  <c r="AC3236" i="10"/>
  <c r="T3236" i="10"/>
  <c r="AE3236" i="10" s="1"/>
  <c r="AC3272" i="10"/>
  <c r="T3272" i="10"/>
  <c r="AE3272" i="10" s="1"/>
  <c r="AC2571" i="10"/>
  <c r="T2571" i="10"/>
  <c r="AE2571" i="10" s="1"/>
  <c r="AC2577" i="10"/>
  <c r="T2577" i="10"/>
  <c r="AE2577" i="10" s="1"/>
  <c r="AC2583" i="10"/>
  <c r="T2583" i="10"/>
  <c r="AE2583" i="10" s="1"/>
  <c r="AC2589" i="10"/>
  <c r="T2589" i="10"/>
  <c r="AE2589" i="10" s="1"/>
  <c r="AC2595" i="10"/>
  <c r="T2595" i="10"/>
  <c r="AE2595" i="10" s="1"/>
  <c r="AC2601" i="10"/>
  <c r="T2601" i="10"/>
  <c r="AE2601" i="10" s="1"/>
  <c r="AC2607" i="10"/>
  <c r="T2607" i="10"/>
  <c r="AE2607" i="10" s="1"/>
  <c r="AC2613" i="10"/>
  <c r="T2613" i="10"/>
  <c r="AE2613" i="10" s="1"/>
  <c r="AC2619" i="10"/>
  <c r="T2619" i="10"/>
  <c r="AE2619" i="10" s="1"/>
  <c r="AC2625" i="10"/>
  <c r="T2625" i="10"/>
  <c r="AE2625" i="10" s="1"/>
  <c r="AC2631" i="10"/>
  <c r="T2631" i="10"/>
  <c r="AE2631" i="10" s="1"/>
  <c r="AC2637" i="10"/>
  <c r="T2637" i="10"/>
  <c r="AE2637" i="10" s="1"/>
  <c r="AC2643" i="10"/>
  <c r="T2643" i="10"/>
  <c r="AE2643" i="10" s="1"/>
  <c r="AC2649" i="10"/>
  <c r="T2649" i="10"/>
  <c r="AE2649" i="10" s="1"/>
  <c r="AC2655" i="10"/>
  <c r="T2655" i="10"/>
  <c r="AE2655" i="10" s="1"/>
  <c r="AC2661" i="10"/>
  <c r="T2661" i="10"/>
  <c r="AE2661" i="10" s="1"/>
  <c r="AC2667" i="10"/>
  <c r="T2667" i="10"/>
  <c r="AE2667" i="10" s="1"/>
  <c r="AC2673" i="10"/>
  <c r="T2673" i="10"/>
  <c r="AE2673" i="10" s="1"/>
  <c r="AC2679" i="10"/>
  <c r="T2679" i="10"/>
  <c r="AE2679" i="10" s="1"/>
  <c r="AC2685" i="10"/>
  <c r="T2685" i="10"/>
  <c r="AE2685" i="10" s="1"/>
  <c r="AC2691" i="10"/>
  <c r="T2691" i="10"/>
  <c r="AE2691" i="10" s="1"/>
  <c r="AC2697" i="10"/>
  <c r="T2697" i="10"/>
  <c r="AE2697" i="10" s="1"/>
  <c r="AC2703" i="10"/>
  <c r="T2703" i="10"/>
  <c r="AE2703" i="10" s="1"/>
  <c r="AC2709" i="10"/>
  <c r="T2709" i="10"/>
  <c r="AE2709" i="10" s="1"/>
  <c r="AC2715" i="10"/>
  <c r="T2715" i="10"/>
  <c r="AE2715" i="10" s="1"/>
  <c r="AC2721" i="10"/>
  <c r="T2721" i="10"/>
  <c r="AE2721" i="10" s="1"/>
  <c r="AC2727" i="10"/>
  <c r="T2727" i="10"/>
  <c r="AE2727" i="10" s="1"/>
  <c r="AC2733" i="10"/>
  <c r="T2733" i="10"/>
  <c r="AE2733" i="10" s="1"/>
  <c r="AC2739" i="10"/>
  <c r="T2739" i="10"/>
  <c r="AE2739" i="10" s="1"/>
  <c r="AC2745" i="10"/>
  <c r="T2745" i="10"/>
  <c r="AE2745" i="10" s="1"/>
  <c r="AC2751" i="10"/>
  <c r="T2751" i="10"/>
  <c r="AE2751" i="10" s="1"/>
  <c r="AC2757" i="10"/>
  <c r="T2757" i="10"/>
  <c r="AE2757" i="10" s="1"/>
  <c r="AC2763" i="10"/>
  <c r="T2763" i="10"/>
  <c r="AE2763" i="10" s="1"/>
  <c r="AC2769" i="10"/>
  <c r="T2769" i="10"/>
  <c r="AE2769" i="10" s="1"/>
  <c r="AC2775" i="10"/>
  <c r="T2775" i="10"/>
  <c r="AE2775" i="10" s="1"/>
  <c r="AC2781" i="10"/>
  <c r="T2781" i="10"/>
  <c r="AE2781" i="10" s="1"/>
  <c r="AC2787" i="10"/>
  <c r="T2787" i="10"/>
  <c r="AE2787" i="10" s="1"/>
  <c r="AC2793" i="10"/>
  <c r="T2793" i="10"/>
  <c r="AE2793" i="10" s="1"/>
  <c r="AC2799" i="10"/>
  <c r="T2799" i="10"/>
  <c r="AE2799" i="10" s="1"/>
  <c r="AC2805" i="10"/>
  <c r="T2805" i="10"/>
  <c r="AE2805" i="10" s="1"/>
  <c r="AC2811" i="10"/>
  <c r="T2811" i="10"/>
  <c r="AE2811" i="10" s="1"/>
  <c r="AC2817" i="10"/>
  <c r="T2817" i="10"/>
  <c r="AE2817" i="10" s="1"/>
  <c r="AC2823" i="10"/>
  <c r="T2823" i="10"/>
  <c r="AE2823" i="10" s="1"/>
  <c r="AC2829" i="10"/>
  <c r="T2829" i="10"/>
  <c r="AE2829" i="10" s="1"/>
  <c r="AC2835" i="10"/>
  <c r="T2835" i="10"/>
  <c r="AE2835" i="10" s="1"/>
  <c r="AC2841" i="10"/>
  <c r="T2841" i="10"/>
  <c r="AE2841" i="10" s="1"/>
  <c r="AC2847" i="10"/>
  <c r="T2847" i="10"/>
  <c r="AE2847" i="10" s="1"/>
  <c r="AC2853" i="10"/>
  <c r="T2853" i="10"/>
  <c r="AE2853" i="10" s="1"/>
  <c r="AC2859" i="10"/>
  <c r="T2859" i="10"/>
  <c r="AE2859" i="10" s="1"/>
  <c r="AC2865" i="10"/>
  <c r="T2865" i="10"/>
  <c r="AE2865" i="10" s="1"/>
  <c r="AC2871" i="10"/>
  <c r="T2871" i="10"/>
  <c r="AE2871" i="10" s="1"/>
  <c r="AC2877" i="10"/>
  <c r="T2877" i="10"/>
  <c r="AE2877" i="10" s="1"/>
  <c r="AC2883" i="10"/>
  <c r="T2883" i="10"/>
  <c r="AE2883" i="10" s="1"/>
  <c r="AC2889" i="10"/>
  <c r="T2889" i="10"/>
  <c r="AE2889" i="10" s="1"/>
  <c r="AC2895" i="10"/>
  <c r="T2895" i="10"/>
  <c r="AE2895" i="10" s="1"/>
  <c r="AC2904" i="10"/>
  <c r="T2904" i="10"/>
  <c r="AE2904" i="10" s="1"/>
  <c r="AC2905" i="10"/>
  <c r="T2905" i="10"/>
  <c r="AE2905" i="10" s="1"/>
  <c r="AC2954" i="10"/>
  <c r="T2954" i="10"/>
  <c r="AE2954" i="10" s="1"/>
  <c r="AC2990" i="10"/>
  <c r="T2990" i="10"/>
  <c r="AE2990" i="10" s="1"/>
  <c r="AC3026" i="10"/>
  <c r="T3026" i="10"/>
  <c r="AE3026" i="10" s="1"/>
  <c r="AC3062" i="10"/>
  <c r="T3062" i="10"/>
  <c r="AE3062" i="10" s="1"/>
  <c r="AC3098" i="10"/>
  <c r="T3098" i="10"/>
  <c r="AE3098" i="10" s="1"/>
  <c r="AC3134" i="10"/>
  <c r="T3134" i="10"/>
  <c r="AE3134" i="10" s="1"/>
  <c r="AC3170" i="10"/>
  <c r="T3170" i="10"/>
  <c r="AE3170" i="10" s="1"/>
  <c r="AC3206" i="10"/>
  <c r="T3206" i="10"/>
  <c r="AE3206" i="10" s="1"/>
  <c r="AC3242" i="10"/>
  <c r="T3242" i="10"/>
  <c r="AE3242" i="10" s="1"/>
  <c r="AC2584" i="10"/>
  <c r="T2584" i="10"/>
  <c r="AE2584" i="10" s="1"/>
  <c r="AC2590" i="10"/>
  <c r="T2590" i="10"/>
  <c r="AE2590" i="10" s="1"/>
  <c r="AC2596" i="10"/>
  <c r="T2596" i="10"/>
  <c r="AE2596" i="10" s="1"/>
  <c r="AC2602" i="10"/>
  <c r="T2602" i="10"/>
  <c r="AE2602" i="10" s="1"/>
  <c r="AC2608" i="10"/>
  <c r="T2608" i="10"/>
  <c r="AE2608" i="10" s="1"/>
  <c r="AC2614" i="10"/>
  <c r="T2614" i="10"/>
  <c r="AE2614" i="10" s="1"/>
  <c r="AC2620" i="10"/>
  <c r="T2620" i="10"/>
  <c r="AE2620" i="10" s="1"/>
  <c r="AC2626" i="10"/>
  <c r="T2626" i="10"/>
  <c r="AE2626" i="10" s="1"/>
  <c r="AC2632" i="10"/>
  <c r="T2632" i="10"/>
  <c r="AE2632" i="10" s="1"/>
  <c r="AC2638" i="10"/>
  <c r="T2638" i="10"/>
  <c r="AE2638" i="10" s="1"/>
  <c r="AC2644" i="10"/>
  <c r="T2644" i="10"/>
  <c r="AE2644" i="10" s="1"/>
  <c r="AC2650" i="10"/>
  <c r="T2650" i="10"/>
  <c r="AE2650" i="10" s="1"/>
  <c r="AC2656" i="10"/>
  <c r="T2656" i="10"/>
  <c r="AE2656" i="10" s="1"/>
  <c r="AC2662" i="10"/>
  <c r="T2662" i="10"/>
  <c r="AE2662" i="10" s="1"/>
  <c r="AC2668" i="10"/>
  <c r="T2668" i="10"/>
  <c r="AE2668" i="10" s="1"/>
  <c r="AC2674" i="10"/>
  <c r="T2674" i="10"/>
  <c r="AE2674" i="10" s="1"/>
  <c r="AC2680" i="10"/>
  <c r="T2680" i="10"/>
  <c r="AE2680" i="10" s="1"/>
  <c r="AC2686" i="10"/>
  <c r="T2686" i="10"/>
  <c r="AE2686" i="10" s="1"/>
  <c r="AC2692" i="10"/>
  <c r="T2692" i="10"/>
  <c r="AE2692" i="10" s="1"/>
  <c r="AC2698" i="10"/>
  <c r="T2698" i="10"/>
  <c r="AE2698" i="10" s="1"/>
  <c r="AC2704" i="10"/>
  <c r="T2704" i="10"/>
  <c r="AE2704" i="10" s="1"/>
  <c r="AC2710" i="10"/>
  <c r="T2710" i="10"/>
  <c r="AE2710" i="10" s="1"/>
  <c r="AC2716" i="10"/>
  <c r="T2716" i="10"/>
  <c r="AE2716" i="10" s="1"/>
  <c r="AC2722" i="10"/>
  <c r="T2722" i="10"/>
  <c r="AE2722" i="10" s="1"/>
  <c r="AC2728" i="10"/>
  <c r="T2728" i="10"/>
  <c r="AE2728" i="10" s="1"/>
  <c r="AC2734" i="10"/>
  <c r="T2734" i="10"/>
  <c r="AE2734" i="10" s="1"/>
  <c r="AC2740" i="10"/>
  <c r="T2740" i="10"/>
  <c r="AE2740" i="10" s="1"/>
  <c r="AC2746" i="10"/>
  <c r="T2746" i="10"/>
  <c r="AE2746" i="10" s="1"/>
  <c r="AC2752" i="10"/>
  <c r="T2752" i="10"/>
  <c r="AE2752" i="10" s="1"/>
  <c r="AC2758" i="10"/>
  <c r="T2758" i="10"/>
  <c r="AE2758" i="10" s="1"/>
  <c r="AC2764" i="10"/>
  <c r="T2764" i="10"/>
  <c r="AE2764" i="10" s="1"/>
  <c r="AC2770" i="10"/>
  <c r="T2770" i="10"/>
  <c r="AE2770" i="10" s="1"/>
  <c r="AC2776" i="10"/>
  <c r="T2776" i="10"/>
  <c r="AE2776" i="10" s="1"/>
  <c r="AC2782" i="10"/>
  <c r="T2782" i="10"/>
  <c r="AE2782" i="10" s="1"/>
  <c r="AC2788" i="10"/>
  <c r="T2788" i="10"/>
  <c r="AE2788" i="10" s="1"/>
  <c r="AC2794" i="10"/>
  <c r="T2794" i="10"/>
  <c r="AE2794" i="10" s="1"/>
  <c r="AC2800" i="10"/>
  <c r="T2800" i="10"/>
  <c r="AE2800" i="10" s="1"/>
  <c r="AC2806" i="10"/>
  <c r="T2806" i="10"/>
  <c r="AE2806" i="10" s="1"/>
  <c r="AC2812" i="10"/>
  <c r="T2812" i="10"/>
  <c r="AE2812" i="10" s="1"/>
  <c r="AC2818" i="10"/>
  <c r="T2818" i="10"/>
  <c r="AE2818" i="10" s="1"/>
  <c r="AC2824" i="10"/>
  <c r="T2824" i="10"/>
  <c r="AE2824" i="10" s="1"/>
  <c r="AC2830" i="10"/>
  <c r="T2830" i="10"/>
  <c r="AE2830" i="10" s="1"/>
  <c r="AC2836" i="10"/>
  <c r="T2836" i="10"/>
  <c r="AE2836" i="10" s="1"/>
  <c r="AC2842" i="10"/>
  <c r="T2842" i="10"/>
  <c r="AE2842" i="10" s="1"/>
  <c r="AC2848" i="10"/>
  <c r="T2848" i="10"/>
  <c r="AE2848" i="10" s="1"/>
  <c r="AC2854" i="10"/>
  <c r="T2854" i="10"/>
  <c r="AE2854" i="10" s="1"/>
  <c r="AC2860" i="10"/>
  <c r="T2860" i="10"/>
  <c r="AE2860" i="10" s="1"/>
  <c r="AC2866" i="10"/>
  <c r="T2866" i="10"/>
  <c r="AE2866" i="10" s="1"/>
  <c r="AC2872" i="10"/>
  <c r="T2872" i="10"/>
  <c r="AE2872" i="10" s="1"/>
  <c r="AC2878" i="10"/>
  <c r="T2878" i="10"/>
  <c r="AE2878" i="10" s="1"/>
  <c r="AC2884" i="10"/>
  <c r="T2884" i="10"/>
  <c r="AE2884" i="10" s="1"/>
  <c r="AC2890" i="10"/>
  <c r="T2890" i="10"/>
  <c r="AE2890" i="10" s="1"/>
  <c r="AC2906" i="10"/>
  <c r="T2906" i="10"/>
  <c r="AE2906" i="10" s="1"/>
  <c r="AC2907" i="10"/>
  <c r="T2907" i="10"/>
  <c r="AE2907" i="10" s="1"/>
  <c r="AC2924" i="10"/>
  <c r="T2924" i="10"/>
  <c r="AE2924" i="10" s="1"/>
  <c r="AC2925" i="10"/>
  <c r="T2925" i="10"/>
  <c r="AE2925" i="10" s="1"/>
  <c r="AC2960" i="10"/>
  <c r="T2960" i="10"/>
  <c r="AE2960" i="10" s="1"/>
  <c r="AC2996" i="10"/>
  <c r="T2996" i="10"/>
  <c r="AE2996" i="10" s="1"/>
  <c r="AC3032" i="10"/>
  <c r="T3032" i="10"/>
  <c r="AE3032" i="10" s="1"/>
  <c r="AC3068" i="10"/>
  <c r="T3068" i="10"/>
  <c r="AE3068" i="10" s="1"/>
  <c r="AC3104" i="10"/>
  <c r="T3104" i="10"/>
  <c r="AE3104" i="10" s="1"/>
  <c r="AC3140" i="10"/>
  <c r="T3140" i="10"/>
  <c r="AE3140" i="10" s="1"/>
  <c r="AC3176" i="10"/>
  <c r="T3176" i="10"/>
  <c r="AE3176" i="10" s="1"/>
  <c r="AC3212" i="10"/>
  <c r="T3212" i="10"/>
  <c r="AE3212" i="10" s="1"/>
  <c r="AC3248" i="10"/>
  <c r="T3248" i="10"/>
  <c r="AE3248" i="10" s="1"/>
  <c r="AC2579" i="10"/>
  <c r="T2579" i="10"/>
  <c r="AE2579" i="10" s="1"/>
  <c r="AC2585" i="10"/>
  <c r="T2585" i="10"/>
  <c r="AE2585" i="10" s="1"/>
  <c r="AC2591" i="10"/>
  <c r="T2591" i="10"/>
  <c r="AE2591" i="10" s="1"/>
  <c r="AC2597" i="10"/>
  <c r="T2597" i="10"/>
  <c r="AE2597" i="10" s="1"/>
  <c r="AC2603" i="10"/>
  <c r="T2603" i="10"/>
  <c r="AE2603" i="10" s="1"/>
  <c r="AC2609" i="10"/>
  <c r="T2609" i="10"/>
  <c r="AE2609" i="10" s="1"/>
  <c r="AC2615" i="10"/>
  <c r="T2615" i="10"/>
  <c r="AE2615" i="10" s="1"/>
  <c r="AC2621" i="10"/>
  <c r="T2621" i="10"/>
  <c r="AE2621" i="10" s="1"/>
  <c r="AC2627" i="10"/>
  <c r="T2627" i="10"/>
  <c r="AE2627" i="10" s="1"/>
  <c r="AC2633" i="10"/>
  <c r="T2633" i="10"/>
  <c r="AE2633" i="10" s="1"/>
  <c r="AC2639" i="10"/>
  <c r="T2639" i="10"/>
  <c r="AE2639" i="10" s="1"/>
  <c r="AC2645" i="10"/>
  <c r="T2645" i="10"/>
  <c r="AE2645" i="10" s="1"/>
  <c r="AC2651" i="10"/>
  <c r="T2651" i="10"/>
  <c r="AE2651" i="10" s="1"/>
  <c r="AC2657" i="10"/>
  <c r="T2657" i="10"/>
  <c r="AE2657" i="10" s="1"/>
  <c r="AC2663" i="10"/>
  <c r="T2663" i="10"/>
  <c r="AE2663" i="10" s="1"/>
  <c r="AC2669" i="10"/>
  <c r="T2669" i="10"/>
  <c r="AE2669" i="10" s="1"/>
  <c r="AC2675" i="10"/>
  <c r="T2675" i="10"/>
  <c r="AE2675" i="10" s="1"/>
  <c r="AC2681" i="10"/>
  <c r="T2681" i="10"/>
  <c r="AE2681" i="10" s="1"/>
  <c r="AC2687" i="10"/>
  <c r="T2687" i="10"/>
  <c r="AE2687" i="10" s="1"/>
  <c r="AC2693" i="10"/>
  <c r="T2693" i="10"/>
  <c r="AE2693" i="10" s="1"/>
  <c r="AC2699" i="10"/>
  <c r="T2699" i="10"/>
  <c r="AE2699" i="10" s="1"/>
  <c r="AC2705" i="10"/>
  <c r="T2705" i="10"/>
  <c r="AE2705" i="10" s="1"/>
  <c r="AC2711" i="10"/>
  <c r="T2711" i="10"/>
  <c r="AE2711" i="10" s="1"/>
  <c r="AC2717" i="10"/>
  <c r="T2717" i="10"/>
  <c r="AE2717" i="10" s="1"/>
  <c r="AC2723" i="10"/>
  <c r="T2723" i="10"/>
  <c r="AE2723" i="10" s="1"/>
  <c r="AC2729" i="10"/>
  <c r="T2729" i="10"/>
  <c r="AE2729" i="10" s="1"/>
  <c r="AC2735" i="10"/>
  <c r="T2735" i="10"/>
  <c r="AE2735" i="10" s="1"/>
  <c r="AC2741" i="10"/>
  <c r="T2741" i="10"/>
  <c r="AE2741" i="10" s="1"/>
  <c r="AC2747" i="10"/>
  <c r="T2747" i="10"/>
  <c r="AE2747" i="10" s="1"/>
  <c r="AC2753" i="10"/>
  <c r="T2753" i="10"/>
  <c r="AE2753" i="10" s="1"/>
  <c r="AC2759" i="10"/>
  <c r="T2759" i="10"/>
  <c r="AE2759" i="10" s="1"/>
  <c r="AC2765" i="10"/>
  <c r="T2765" i="10"/>
  <c r="AE2765" i="10" s="1"/>
  <c r="AC2771" i="10"/>
  <c r="T2771" i="10"/>
  <c r="AE2771" i="10" s="1"/>
  <c r="AC2777" i="10"/>
  <c r="T2777" i="10"/>
  <c r="AE2777" i="10" s="1"/>
  <c r="AC2783" i="10"/>
  <c r="T2783" i="10"/>
  <c r="AE2783" i="10" s="1"/>
  <c r="AC2789" i="10"/>
  <c r="T2789" i="10"/>
  <c r="AE2789" i="10" s="1"/>
  <c r="AC2795" i="10"/>
  <c r="T2795" i="10"/>
  <c r="AE2795" i="10" s="1"/>
  <c r="AC2801" i="10"/>
  <c r="T2801" i="10"/>
  <c r="AE2801" i="10" s="1"/>
  <c r="AC2807" i="10"/>
  <c r="T2807" i="10"/>
  <c r="AE2807" i="10" s="1"/>
  <c r="AC2813" i="10"/>
  <c r="T2813" i="10"/>
  <c r="AE2813" i="10" s="1"/>
  <c r="AC2819" i="10"/>
  <c r="T2819" i="10"/>
  <c r="AE2819" i="10" s="1"/>
  <c r="AC2825" i="10"/>
  <c r="T2825" i="10"/>
  <c r="AE2825" i="10" s="1"/>
  <c r="AC2831" i="10"/>
  <c r="T2831" i="10"/>
  <c r="AE2831" i="10" s="1"/>
  <c r="AC2837" i="10"/>
  <c r="T2837" i="10"/>
  <c r="AE2837" i="10" s="1"/>
  <c r="AC2843" i="10"/>
  <c r="T2843" i="10"/>
  <c r="AE2843" i="10" s="1"/>
  <c r="AC2849" i="10"/>
  <c r="T2849" i="10"/>
  <c r="AE2849" i="10" s="1"/>
  <c r="AC2855" i="10"/>
  <c r="T2855" i="10"/>
  <c r="AE2855" i="10" s="1"/>
  <c r="AC2861" i="10"/>
  <c r="T2861" i="10"/>
  <c r="AE2861" i="10" s="1"/>
  <c r="AC2867" i="10"/>
  <c r="T2867" i="10"/>
  <c r="AE2867" i="10" s="1"/>
  <c r="AC2873" i="10"/>
  <c r="T2873" i="10"/>
  <c r="AE2873" i="10" s="1"/>
  <c r="AC2879" i="10"/>
  <c r="T2879" i="10"/>
  <c r="AE2879" i="10" s="1"/>
  <c r="AC2885" i="10"/>
  <c r="T2885" i="10"/>
  <c r="AE2885" i="10" s="1"/>
  <c r="AC2891" i="10"/>
  <c r="T2891" i="10"/>
  <c r="AE2891" i="10" s="1"/>
  <c r="AC2898" i="10"/>
  <c r="T2898" i="10"/>
  <c r="AE2898" i="10" s="1"/>
  <c r="AC2899" i="10"/>
  <c r="T2899" i="10"/>
  <c r="AE2899" i="10" s="1"/>
  <c r="AC2930" i="10"/>
  <c r="T2930" i="10"/>
  <c r="AE2930" i="10" s="1"/>
  <c r="AC2966" i="10"/>
  <c r="T2966" i="10"/>
  <c r="AE2966" i="10" s="1"/>
  <c r="AC3002" i="10"/>
  <c r="T3002" i="10"/>
  <c r="AE3002" i="10" s="1"/>
  <c r="AC3038" i="10"/>
  <c r="T3038" i="10"/>
  <c r="AE3038" i="10" s="1"/>
  <c r="AC3074" i="10"/>
  <c r="T3074" i="10"/>
  <c r="AE3074" i="10" s="1"/>
  <c r="AC3110" i="10"/>
  <c r="T3110" i="10"/>
  <c r="AE3110" i="10" s="1"/>
  <c r="AC3146" i="10"/>
  <c r="T3146" i="10"/>
  <c r="AE3146" i="10" s="1"/>
  <c r="AC3182" i="10"/>
  <c r="T3182" i="10"/>
  <c r="AE3182" i="10" s="1"/>
  <c r="AC3218" i="10"/>
  <c r="T3218" i="10"/>
  <c r="AE3218" i="10" s="1"/>
  <c r="AC3254" i="10"/>
  <c r="T3254" i="10"/>
  <c r="AE3254" i="10" s="1"/>
  <c r="AC2604" i="10"/>
  <c r="T2604" i="10"/>
  <c r="AE2604" i="10" s="1"/>
  <c r="AC2610" i="10"/>
  <c r="T2610" i="10"/>
  <c r="AE2610" i="10" s="1"/>
  <c r="AC2616" i="10"/>
  <c r="T2616" i="10"/>
  <c r="AE2616" i="10" s="1"/>
  <c r="AC2622" i="10"/>
  <c r="T2622" i="10"/>
  <c r="AE2622" i="10" s="1"/>
  <c r="AC2628" i="10"/>
  <c r="T2628" i="10"/>
  <c r="AE2628" i="10" s="1"/>
  <c r="AC2634" i="10"/>
  <c r="T2634" i="10"/>
  <c r="AE2634" i="10" s="1"/>
  <c r="AC2640" i="10"/>
  <c r="T2640" i="10"/>
  <c r="AE2640" i="10" s="1"/>
  <c r="AC2646" i="10"/>
  <c r="T2646" i="10"/>
  <c r="AE2646" i="10" s="1"/>
  <c r="AC2652" i="10"/>
  <c r="T2652" i="10"/>
  <c r="AE2652" i="10" s="1"/>
  <c r="AC2658" i="10"/>
  <c r="T2658" i="10"/>
  <c r="AE2658" i="10" s="1"/>
  <c r="AC2664" i="10"/>
  <c r="T2664" i="10"/>
  <c r="AE2664" i="10" s="1"/>
  <c r="AC2670" i="10"/>
  <c r="T2670" i="10"/>
  <c r="AE2670" i="10" s="1"/>
  <c r="AC2676" i="10"/>
  <c r="T2676" i="10"/>
  <c r="AE2676" i="10" s="1"/>
  <c r="AC2682" i="10"/>
  <c r="T2682" i="10"/>
  <c r="AE2682" i="10" s="1"/>
  <c r="AC2688" i="10"/>
  <c r="T2688" i="10"/>
  <c r="AE2688" i="10" s="1"/>
  <c r="AC2694" i="10"/>
  <c r="T2694" i="10"/>
  <c r="AE2694" i="10" s="1"/>
  <c r="AC2700" i="10"/>
  <c r="T2700" i="10"/>
  <c r="AE2700" i="10" s="1"/>
  <c r="AC2706" i="10"/>
  <c r="T2706" i="10"/>
  <c r="AE2706" i="10" s="1"/>
  <c r="AC2712" i="10"/>
  <c r="T2712" i="10"/>
  <c r="AE2712" i="10" s="1"/>
  <c r="AC2718" i="10"/>
  <c r="T2718" i="10"/>
  <c r="AE2718" i="10" s="1"/>
  <c r="AC2724" i="10"/>
  <c r="T2724" i="10"/>
  <c r="AE2724" i="10" s="1"/>
  <c r="AC2730" i="10"/>
  <c r="T2730" i="10"/>
  <c r="AE2730" i="10" s="1"/>
  <c r="AC2736" i="10"/>
  <c r="T2736" i="10"/>
  <c r="AE2736" i="10" s="1"/>
  <c r="AC2742" i="10"/>
  <c r="T2742" i="10"/>
  <c r="AE2742" i="10" s="1"/>
  <c r="AC2748" i="10"/>
  <c r="T2748" i="10"/>
  <c r="AE2748" i="10" s="1"/>
  <c r="AC2754" i="10"/>
  <c r="T2754" i="10"/>
  <c r="AE2754" i="10" s="1"/>
  <c r="AC2760" i="10"/>
  <c r="T2760" i="10"/>
  <c r="AE2760" i="10" s="1"/>
  <c r="AC2766" i="10"/>
  <c r="T2766" i="10"/>
  <c r="AE2766" i="10" s="1"/>
  <c r="AC2772" i="10"/>
  <c r="T2772" i="10"/>
  <c r="AE2772" i="10" s="1"/>
  <c r="AC2778" i="10"/>
  <c r="T2778" i="10"/>
  <c r="AE2778" i="10" s="1"/>
  <c r="AC2784" i="10"/>
  <c r="T2784" i="10"/>
  <c r="AE2784" i="10" s="1"/>
  <c r="AC2790" i="10"/>
  <c r="T2790" i="10"/>
  <c r="AE2790" i="10" s="1"/>
  <c r="AC2796" i="10"/>
  <c r="T2796" i="10"/>
  <c r="AE2796" i="10" s="1"/>
  <c r="AC2802" i="10"/>
  <c r="T2802" i="10"/>
  <c r="AE2802" i="10" s="1"/>
  <c r="AC2808" i="10"/>
  <c r="T2808" i="10"/>
  <c r="AE2808" i="10" s="1"/>
  <c r="AC2814" i="10"/>
  <c r="T2814" i="10"/>
  <c r="AE2814" i="10" s="1"/>
  <c r="AC2820" i="10"/>
  <c r="T2820" i="10"/>
  <c r="AE2820" i="10" s="1"/>
  <c r="AC2826" i="10"/>
  <c r="T2826" i="10"/>
  <c r="AE2826" i="10" s="1"/>
  <c r="AC2832" i="10"/>
  <c r="T2832" i="10"/>
  <c r="AE2832" i="10" s="1"/>
  <c r="AC2838" i="10"/>
  <c r="T2838" i="10"/>
  <c r="AE2838" i="10" s="1"/>
  <c r="AC2844" i="10"/>
  <c r="T2844" i="10"/>
  <c r="AE2844" i="10" s="1"/>
  <c r="AC2850" i="10"/>
  <c r="T2850" i="10"/>
  <c r="AE2850" i="10" s="1"/>
  <c r="AC2856" i="10"/>
  <c r="T2856" i="10"/>
  <c r="AE2856" i="10" s="1"/>
  <c r="AC2862" i="10"/>
  <c r="T2862" i="10"/>
  <c r="AE2862" i="10" s="1"/>
  <c r="AC2868" i="10"/>
  <c r="T2868" i="10"/>
  <c r="AE2868" i="10" s="1"/>
  <c r="AC2874" i="10"/>
  <c r="T2874" i="10"/>
  <c r="AE2874" i="10" s="1"/>
  <c r="AC2880" i="10"/>
  <c r="T2880" i="10"/>
  <c r="AE2880" i="10" s="1"/>
  <c r="AC2886" i="10"/>
  <c r="T2886" i="10"/>
  <c r="AE2886" i="10" s="1"/>
  <c r="AC2892" i="10"/>
  <c r="T2892" i="10"/>
  <c r="AE2892" i="10" s="1"/>
  <c r="AC2900" i="10"/>
  <c r="T2900" i="10"/>
  <c r="AE2900" i="10" s="1"/>
  <c r="AC2912" i="10"/>
  <c r="T2912" i="10"/>
  <c r="AE2912" i="10" s="1"/>
  <c r="AC2913" i="10"/>
  <c r="T2913" i="10"/>
  <c r="AE2913" i="10" s="1"/>
  <c r="AC2936" i="10"/>
  <c r="T2936" i="10"/>
  <c r="AE2936" i="10" s="1"/>
  <c r="AC2972" i="10"/>
  <c r="T2972" i="10"/>
  <c r="AE2972" i="10" s="1"/>
  <c r="AC3008" i="10"/>
  <c r="T3008" i="10"/>
  <c r="AE3008" i="10" s="1"/>
  <c r="AC3044" i="10"/>
  <c r="T3044" i="10"/>
  <c r="AE3044" i="10" s="1"/>
  <c r="AC3080" i="10"/>
  <c r="T3080" i="10"/>
  <c r="AE3080" i="10" s="1"/>
  <c r="AC3116" i="10"/>
  <c r="T3116" i="10"/>
  <c r="AE3116" i="10" s="1"/>
  <c r="AC3152" i="10"/>
  <c r="T3152" i="10"/>
  <c r="AE3152" i="10" s="1"/>
  <c r="AC3188" i="10"/>
  <c r="T3188" i="10"/>
  <c r="AE3188" i="10" s="1"/>
  <c r="AC3224" i="10"/>
  <c r="T3224" i="10"/>
  <c r="AE3224" i="10" s="1"/>
  <c r="AC3260" i="10"/>
  <c r="T3260" i="10"/>
  <c r="AE3260" i="10" s="1"/>
  <c r="AC3278" i="10"/>
  <c r="T3278" i="10"/>
  <c r="AE3278" i="10" s="1"/>
  <c r="AC3284" i="10"/>
  <c r="T3284" i="10"/>
  <c r="AE3284" i="10" s="1"/>
  <c r="AC3290" i="10"/>
  <c r="T3290" i="10"/>
  <c r="AE3290" i="10" s="1"/>
  <c r="AC3296" i="10"/>
  <c r="T3296" i="10"/>
  <c r="AE3296" i="10" s="1"/>
  <c r="AC3302" i="10"/>
  <c r="T3302" i="10"/>
  <c r="AE3302" i="10" s="1"/>
  <c r="AC3308" i="10"/>
  <c r="T3308" i="10"/>
  <c r="AE3308" i="10" s="1"/>
  <c r="AC2931" i="10"/>
  <c r="T2931" i="10"/>
  <c r="AE2931" i="10" s="1"/>
  <c r="AC2937" i="10"/>
  <c r="T2937" i="10"/>
  <c r="AE2937" i="10" s="1"/>
  <c r="AC2943" i="10"/>
  <c r="T2943" i="10"/>
  <c r="AE2943" i="10" s="1"/>
  <c r="AC2949" i="10"/>
  <c r="T2949" i="10"/>
  <c r="AE2949" i="10" s="1"/>
  <c r="AC2955" i="10"/>
  <c r="T2955" i="10"/>
  <c r="AE2955" i="10" s="1"/>
  <c r="AC2961" i="10"/>
  <c r="T2961" i="10"/>
  <c r="AE2961" i="10" s="1"/>
  <c r="AC2967" i="10"/>
  <c r="T2967" i="10"/>
  <c r="AE2967" i="10" s="1"/>
  <c r="AC2973" i="10"/>
  <c r="T2973" i="10"/>
  <c r="AE2973" i="10" s="1"/>
  <c r="AC2979" i="10"/>
  <c r="T2979" i="10"/>
  <c r="AE2979" i="10" s="1"/>
  <c r="AC2985" i="10"/>
  <c r="T2985" i="10"/>
  <c r="AE2985" i="10" s="1"/>
  <c r="AC2991" i="10"/>
  <c r="T2991" i="10"/>
  <c r="AE2991" i="10" s="1"/>
  <c r="AC2997" i="10"/>
  <c r="T2997" i="10"/>
  <c r="AE2997" i="10" s="1"/>
  <c r="AC3003" i="10"/>
  <c r="T3003" i="10"/>
  <c r="AE3003" i="10" s="1"/>
  <c r="AC3009" i="10"/>
  <c r="T3009" i="10"/>
  <c r="AE3009" i="10" s="1"/>
  <c r="AC3015" i="10"/>
  <c r="T3015" i="10"/>
  <c r="AE3015" i="10" s="1"/>
  <c r="AC3021" i="10"/>
  <c r="T3021" i="10"/>
  <c r="AE3021" i="10" s="1"/>
  <c r="AC3027" i="10"/>
  <c r="T3027" i="10"/>
  <c r="AE3027" i="10" s="1"/>
  <c r="AC3033" i="10"/>
  <c r="T3033" i="10"/>
  <c r="AE3033" i="10" s="1"/>
  <c r="AC3039" i="10"/>
  <c r="T3039" i="10"/>
  <c r="AE3039" i="10" s="1"/>
  <c r="AC3045" i="10"/>
  <c r="T3045" i="10"/>
  <c r="AE3045" i="10" s="1"/>
  <c r="AC3051" i="10"/>
  <c r="T3051" i="10"/>
  <c r="AE3051" i="10" s="1"/>
  <c r="AC3057" i="10"/>
  <c r="T3057" i="10"/>
  <c r="AE3057" i="10" s="1"/>
  <c r="AC3063" i="10"/>
  <c r="T3063" i="10"/>
  <c r="AE3063" i="10" s="1"/>
  <c r="AC3069" i="10"/>
  <c r="T3069" i="10"/>
  <c r="AE3069" i="10" s="1"/>
  <c r="AC3075" i="10"/>
  <c r="T3075" i="10"/>
  <c r="AE3075" i="10" s="1"/>
  <c r="AC3081" i="10"/>
  <c r="T3081" i="10"/>
  <c r="AE3081" i="10" s="1"/>
  <c r="AC3087" i="10"/>
  <c r="T3087" i="10"/>
  <c r="AE3087" i="10" s="1"/>
  <c r="AC3093" i="10"/>
  <c r="T3093" i="10"/>
  <c r="AE3093" i="10" s="1"/>
  <c r="AC3099" i="10"/>
  <c r="T3099" i="10"/>
  <c r="AE3099" i="10" s="1"/>
  <c r="AC3105" i="10"/>
  <c r="T3105" i="10"/>
  <c r="AE3105" i="10" s="1"/>
  <c r="AC3111" i="10"/>
  <c r="T3111" i="10"/>
  <c r="AE3111" i="10" s="1"/>
  <c r="AC3117" i="10"/>
  <c r="T3117" i="10"/>
  <c r="AE3117" i="10" s="1"/>
  <c r="AC3123" i="10"/>
  <c r="T3123" i="10"/>
  <c r="AE3123" i="10" s="1"/>
  <c r="AC3129" i="10"/>
  <c r="T3129" i="10"/>
  <c r="AE3129" i="10" s="1"/>
  <c r="AC3135" i="10"/>
  <c r="T3135" i="10"/>
  <c r="AE3135" i="10" s="1"/>
  <c r="AC3141" i="10"/>
  <c r="T3141" i="10"/>
  <c r="AE3141" i="10" s="1"/>
  <c r="AC3147" i="10"/>
  <c r="T3147" i="10"/>
  <c r="AE3147" i="10" s="1"/>
  <c r="AC3153" i="10"/>
  <c r="T3153" i="10"/>
  <c r="AE3153" i="10" s="1"/>
  <c r="AC3159" i="10"/>
  <c r="T3159" i="10"/>
  <c r="AE3159" i="10" s="1"/>
  <c r="AC3165" i="10"/>
  <c r="T3165" i="10"/>
  <c r="AE3165" i="10" s="1"/>
  <c r="AC3171" i="10"/>
  <c r="T3171" i="10"/>
  <c r="AE3171" i="10" s="1"/>
  <c r="AC3177" i="10"/>
  <c r="T3177" i="10"/>
  <c r="AE3177" i="10" s="1"/>
  <c r="AC3183" i="10"/>
  <c r="T3183" i="10"/>
  <c r="AE3183" i="10" s="1"/>
  <c r="AC3189" i="10"/>
  <c r="T3189" i="10"/>
  <c r="AE3189" i="10" s="1"/>
  <c r="AC3195" i="10"/>
  <c r="T3195" i="10"/>
  <c r="AE3195" i="10" s="1"/>
  <c r="AC3201" i="10"/>
  <c r="T3201" i="10"/>
  <c r="AE3201" i="10" s="1"/>
  <c r="AC3207" i="10"/>
  <c r="T3207" i="10"/>
  <c r="AE3207" i="10" s="1"/>
  <c r="AC3213" i="10"/>
  <c r="T3213" i="10"/>
  <c r="AE3213" i="10" s="1"/>
  <c r="AC3219" i="10"/>
  <c r="T3219" i="10"/>
  <c r="AE3219" i="10" s="1"/>
  <c r="AC3225" i="10"/>
  <c r="T3225" i="10"/>
  <c r="AE3225" i="10" s="1"/>
  <c r="AC3231" i="10"/>
  <c r="T3231" i="10"/>
  <c r="AE3231" i="10" s="1"/>
  <c r="AC3237" i="10"/>
  <c r="T3237" i="10"/>
  <c r="AE3237" i="10" s="1"/>
  <c r="AC3243" i="10"/>
  <c r="T3243" i="10"/>
  <c r="AE3243" i="10" s="1"/>
  <c r="AC3249" i="10"/>
  <c r="T3249" i="10"/>
  <c r="AE3249" i="10" s="1"/>
  <c r="AC3255" i="10"/>
  <c r="T3255" i="10"/>
  <c r="AE3255" i="10" s="1"/>
  <c r="AC3261" i="10"/>
  <c r="T3261" i="10"/>
  <c r="AE3261" i="10" s="1"/>
  <c r="AC3267" i="10"/>
  <c r="T3267" i="10"/>
  <c r="AE3267" i="10" s="1"/>
  <c r="AC3273" i="10"/>
  <c r="T3273" i="10"/>
  <c r="AE3273" i="10" s="1"/>
  <c r="AC3279" i="10"/>
  <c r="T3279" i="10"/>
  <c r="AE3279" i="10" s="1"/>
  <c r="AC3285" i="10"/>
  <c r="T3285" i="10"/>
  <c r="AE3285" i="10" s="1"/>
  <c r="AC3291" i="10"/>
  <c r="T3291" i="10"/>
  <c r="AE3291" i="10" s="1"/>
  <c r="AC3297" i="10"/>
  <c r="T3297" i="10"/>
  <c r="AE3297" i="10" s="1"/>
  <c r="AC3303" i="10"/>
  <c r="T3303" i="10"/>
  <c r="AE3303" i="10" s="1"/>
  <c r="AC3309" i="10"/>
  <c r="T3309" i="10"/>
  <c r="AE3309" i="10" s="1"/>
  <c r="AC2896" i="10"/>
  <c r="T2896" i="10"/>
  <c r="AE2896" i="10" s="1"/>
  <c r="AC2902" i="10"/>
  <c r="T2902" i="10"/>
  <c r="AE2902" i="10" s="1"/>
  <c r="AC2908" i="10"/>
  <c r="T2908" i="10"/>
  <c r="AE2908" i="10" s="1"/>
  <c r="AC2914" i="10"/>
  <c r="T2914" i="10"/>
  <c r="AE2914" i="10" s="1"/>
  <c r="AC2920" i="10"/>
  <c r="T2920" i="10"/>
  <c r="AE2920" i="10" s="1"/>
  <c r="AC2926" i="10"/>
  <c r="T2926" i="10"/>
  <c r="AE2926" i="10" s="1"/>
  <c r="AC2932" i="10"/>
  <c r="T2932" i="10"/>
  <c r="AE2932" i="10" s="1"/>
  <c r="AC2938" i="10"/>
  <c r="T2938" i="10"/>
  <c r="AE2938" i="10" s="1"/>
  <c r="AC2944" i="10"/>
  <c r="T2944" i="10"/>
  <c r="AE2944" i="10" s="1"/>
  <c r="AC2950" i="10"/>
  <c r="T2950" i="10"/>
  <c r="AE2950" i="10" s="1"/>
  <c r="AC2956" i="10"/>
  <c r="T2956" i="10"/>
  <c r="AE2956" i="10" s="1"/>
  <c r="AC2962" i="10"/>
  <c r="T2962" i="10"/>
  <c r="AE2962" i="10" s="1"/>
  <c r="AC2968" i="10"/>
  <c r="T2968" i="10"/>
  <c r="AE2968" i="10" s="1"/>
  <c r="AC2974" i="10"/>
  <c r="T2974" i="10"/>
  <c r="AE2974" i="10" s="1"/>
  <c r="AC2980" i="10"/>
  <c r="T2980" i="10"/>
  <c r="AE2980" i="10" s="1"/>
  <c r="AC2986" i="10"/>
  <c r="T2986" i="10"/>
  <c r="AE2986" i="10" s="1"/>
  <c r="AC2992" i="10"/>
  <c r="T2992" i="10"/>
  <c r="AE2992" i="10" s="1"/>
  <c r="AC2998" i="10"/>
  <c r="T2998" i="10"/>
  <c r="AE2998" i="10" s="1"/>
  <c r="AC3004" i="10"/>
  <c r="T3004" i="10"/>
  <c r="AE3004" i="10" s="1"/>
  <c r="AC3010" i="10"/>
  <c r="T3010" i="10"/>
  <c r="AE3010" i="10" s="1"/>
  <c r="AC3016" i="10"/>
  <c r="T3016" i="10"/>
  <c r="AE3016" i="10" s="1"/>
  <c r="AC3022" i="10"/>
  <c r="T3022" i="10"/>
  <c r="AE3022" i="10" s="1"/>
  <c r="AC3028" i="10"/>
  <c r="T3028" i="10"/>
  <c r="AE3028" i="10" s="1"/>
  <c r="AC3034" i="10"/>
  <c r="T3034" i="10"/>
  <c r="AE3034" i="10" s="1"/>
  <c r="AC3040" i="10"/>
  <c r="T3040" i="10"/>
  <c r="AE3040" i="10" s="1"/>
  <c r="AC3046" i="10"/>
  <c r="T3046" i="10"/>
  <c r="AE3046" i="10" s="1"/>
  <c r="AC3052" i="10"/>
  <c r="T3052" i="10"/>
  <c r="AE3052" i="10" s="1"/>
  <c r="AC3058" i="10"/>
  <c r="T3058" i="10"/>
  <c r="AE3058" i="10" s="1"/>
  <c r="AC3064" i="10"/>
  <c r="T3064" i="10"/>
  <c r="AE3064" i="10" s="1"/>
  <c r="AC3070" i="10"/>
  <c r="T3070" i="10"/>
  <c r="AE3070" i="10" s="1"/>
  <c r="AC3076" i="10"/>
  <c r="T3076" i="10"/>
  <c r="AE3076" i="10" s="1"/>
  <c r="AC3082" i="10"/>
  <c r="T3082" i="10"/>
  <c r="AE3082" i="10" s="1"/>
  <c r="AC3088" i="10"/>
  <c r="T3088" i="10"/>
  <c r="AE3088" i="10" s="1"/>
  <c r="AC3094" i="10"/>
  <c r="T3094" i="10"/>
  <c r="AE3094" i="10" s="1"/>
  <c r="AC3100" i="10"/>
  <c r="T3100" i="10"/>
  <c r="AE3100" i="10" s="1"/>
  <c r="AC3106" i="10"/>
  <c r="T3106" i="10"/>
  <c r="AE3106" i="10" s="1"/>
  <c r="AC3112" i="10"/>
  <c r="T3112" i="10"/>
  <c r="AE3112" i="10" s="1"/>
  <c r="AC3118" i="10"/>
  <c r="T3118" i="10"/>
  <c r="AE3118" i="10" s="1"/>
  <c r="AC3124" i="10"/>
  <c r="T3124" i="10"/>
  <c r="AE3124" i="10" s="1"/>
  <c r="AC3130" i="10"/>
  <c r="T3130" i="10"/>
  <c r="AE3130" i="10" s="1"/>
  <c r="AC3136" i="10"/>
  <c r="T3136" i="10"/>
  <c r="AE3136" i="10" s="1"/>
  <c r="AC3142" i="10"/>
  <c r="T3142" i="10"/>
  <c r="AE3142" i="10" s="1"/>
  <c r="AC3148" i="10"/>
  <c r="T3148" i="10"/>
  <c r="AE3148" i="10" s="1"/>
  <c r="AC3154" i="10"/>
  <c r="T3154" i="10"/>
  <c r="AE3154" i="10" s="1"/>
  <c r="AC3160" i="10"/>
  <c r="T3160" i="10"/>
  <c r="AE3160" i="10" s="1"/>
  <c r="AC3166" i="10"/>
  <c r="T3166" i="10"/>
  <c r="AE3166" i="10" s="1"/>
  <c r="AC3172" i="10"/>
  <c r="T3172" i="10"/>
  <c r="AE3172" i="10" s="1"/>
  <c r="AC3178" i="10"/>
  <c r="T3178" i="10"/>
  <c r="AE3178" i="10" s="1"/>
  <c r="AC3184" i="10"/>
  <c r="T3184" i="10"/>
  <c r="AE3184" i="10" s="1"/>
  <c r="AC3190" i="10"/>
  <c r="T3190" i="10"/>
  <c r="AE3190" i="10" s="1"/>
  <c r="AC3196" i="10"/>
  <c r="T3196" i="10"/>
  <c r="AE3196" i="10" s="1"/>
  <c r="AC3202" i="10"/>
  <c r="T3202" i="10"/>
  <c r="AE3202" i="10" s="1"/>
  <c r="AC3208" i="10"/>
  <c r="T3208" i="10"/>
  <c r="AE3208" i="10" s="1"/>
  <c r="AC3214" i="10"/>
  <c r="T3214" i="10"/>
  <c r="AE3214" i="10" s="1"/>
  <c r="AC3220" i="10"/>
  <c r="T3220" i="10"/>
  <c r="AE3220" i="10" s="1"/>
  <c r="AC3226" i="10"/>
  <c r="T3226" i="10"/>
  <c r="AE3226" i="10" s="1"/>
  <c r="AC3232" i="10"/>
  <c r="T3232" i="10"/>
  <c r="AE3232" i="10" s="1"/>
  <c r="AC3238" i="10"/>
  <c r="T3238" i="10"/>
  <c r="AE3238" i="10" s="1"/>
  <c r="AC3244" i="10"/>
  <c r="T3244" i="10"/>
  <c r="AE3244" i="10" s="1"/>
  <c r="AC3250" i="10"/>
  <c r="T3250" i="10"/>
  <c r="AE3250" i="10" s="1"/>
  <c r="AC3256" i="10"/>
  <c r="T3256" i="10"/>
  <c r="AE3256" i="10" s="1"/>
  <c r="AC3262" i="10"/>
  <c r="T3262" i="10"/>
  <c r="AE3262" i="10" s="1"/>
  <c r="AC3268" i="10"/>
  <c r="T3268" i="10"/>
  <c r="AE3268" i="10" s="1"/>
  <c r="AC3274" i="10"/>
  <c r="T3274" i="10"/>
  <c r="AE3274" i="10" s="1"/>
  <c r="AC3280" i="10"/>
  <c r="T3280" i="10"/>
  <c r="AE3280" i="10" s="1"/>
  <c r="AC3286" i="10"/>
  <c r="T3286" i="10"/>
  <c r="AE3286" i="10" s="1"/>
  <c r="AC3292" i="10"/>
  <c r="T3292" i="10"/>
  <c r="AE3292" i="10" s="1"/>
  <c r="AC3298" i="10"/>
  <c r="T3298" i="10"/>
  <c r="AE3298" i="10" s="1"/>
  <c r="AC3304" i="10"/>
  <c r="T3304" i="10"/>
  <c r="AE3304" i="10" s="1"/>
  <c r="AC2897" i="10"/>
  <c r="T2897" i="10"/>
  <c r="AE2897" i="10" s="1"/>
  <c r="AC2903" i="10"/>
  <c r="T2903" i="10"/>
  <c r="AE2903" i="10" s="1"/>
  <c r="AC2909" i="10"/>
  <c r="T2909" i="10"/>
  <c r="AE2909" i="10" s="1"/>
  <c r="AC2915" i="10"/>
  <c r="T2915" i="10"/>
  <c r="AE2915" i="10" s="1"/>
  <c r="AC2921" i="10"/>
  <c r="T2921" i="10"/>
  <c r="AE2921" i="10" s="1"/>
  <c r="AC2927" i="10"/>
  <c r="T2927" i="10"/>
  <c r="AE2927" i="10" s="1"/>
  <c r="AC2933" i="10"/>
  <c r="T2933" i="10"/>
  <c r="AE2933" i="10" s="1"/>
  <c r="AC2939" i="10"/>
  <c r="T2939" i="10"/>
  <c r="AE2939" i="10" s="1"/>
  <c r="AC2945" i="10"/>
  <c r="T2945" i="10"/>
  <c r="AE2945" i="10" s="1"/>
  <c r="AC2951" i="10"/>
  <c r="T2951" i="10"/>
  <c r="AE2951" i="10" s="1"/>
  <c r="AC2957" i="10"/>
  <c r="T2957" i="10"/>
  <c r="AE2957" i="10" s="1"/>
  <c r="AC2963" i="10"/>
  <c r="T2963" i="10"/>
  <c r="AE2963" i="10" s="1"/>
  <c r="AC2969" i="10"/>
  <c r="T2969" i="10"/>
  <c r="AE2969" i="10" s="1"/>
  <c r="AC2975" i="10"/>
  <c r="T2975" i="10"/>
  <c r="AE2975" i="10" s="1"/>
  <c r="AC2981" i="10"/>
  <c r="T2981" i="10"/>
  <c r="AE2981" i="10" s="1"/>
  <c r="AC2987" i="10"/>
  <c r="T2987" i="10"/>
  <c r="AE2987" i="10" s="1"/>
  <c r="AC2993" i="10"/>
  <c r="T2993" i="10"/>
  <c r="AE2993" i="10" s="1"/>
  <c r="AC2999" i="10"/>
  <c r="T2999" i="10"/>
  <c r="AE2999" i="10" s="1"/>
  <c r="AC3005" i="10"/>
  <c r="T3005" i="10"/>
  <c r="AE3005" i="10" s="1"/>
  <c r="AC3011" i="10"/>
  <c r="T3011" i="10"/>
  <c r="AE3011" i="10" s="1"/>
  <c r="AC3017" i="10"/>
  <c r="T3017" i="10"/>
  <c r="AE3017" i="10" s="1"/>
  <c r="AC3023" i="10"/>
  <c r="T3023" i="10"/>
  <c r="AE3023" i="10" s="1"/>
  <c r="AC3029" i="10"/>
  <c r="T3029" i="10"/>
  <c r="AE3029" i="10" s="1"/>
  <c r="AC3035" i="10"/>
  <c r="T3035" i="10"/>
  <c r="AE3035" i="10" s="1"/>
  <c r="AC3041" i="10"/>
  <c r="T3041" i="10"/>
  <c r="AE3041" i="10" s="1"/>
  <c r="AC3047" i="10"/>
  <c r="T3047" i="10"/>
  <c r="AE3047" i="10" s="1"/>
  <c r="AC3053" i="10"/>
  <c r="T3053" i="10"/>
  <c r="AE3053" i="10" s="1"/>
  <c r="AC3059" i="10"/>
  <c r="T3059" i="10"/>
  <c r="AE3059" i="10" s="1"/>
  <c r="AC3065" i="10"/>
  <c r="T3065" i="10"/>
  <c r="AE3065" i="10" s="1"/>
  <c r="AC3071" i="10"/>
  <c r="T3071" i="10"/>
  <c r="AE3071" i="10" s="1"/>
  <c r="AC3077" i="10"/>
  <c r="T3077" i="10"/>
  <c r="AE3077" i="10" s="1"/>
  <c r="AC3083" i="10"/>
  <c r="T3083" i="10"/>
  <c r="AE3083" i="10" s="1"/>
  <c r="AC3089" i="10"/>
  <c r="T3089" i="10"/>
  <c r="AE3089" i="10" s="1"/>
  <c r="AC3095" i="10"/>
  <c r="T3095" i="10"/>
  <c r="AE3095" i="10" s="1"/>
  <c r="AC3101" i="10"/>
  <c r="T3101" i="10"/>
  <c r="AE3101" i="10" s="1"/>
  <c r="AC3107" i="10"/>
  <c r="T3107" i="10"/>
  <c r="AE3107" i="10" s="1"/>
  <c r="AC3113" i="10"/>
  <c r="T3113" i="10"/>
  <c r="AE3113" i="10" s="1"/>
  <c r="AC3119" i="10"/>
  <c r="T3119" i="10"/>
  <c r="AE3119" i="10" s="1"/>
  <c r="AC3125" i="10"/>
  <c r="T3125" i="10"/>
  <c r="AE3125" i="10" s="1"/>
  <c r="AC3131" i="10"/>
  <c r="T3131" i="10"/>
  <c r="AE3131" i="10" s="1"/>
  <c r="AC3137" i="10"/>
  <c r="T3137" i="10"/>
  <c r="AE3137" i="10" s="1"/>
  <c r="AC3143" i="10"/>
  <c r="T3143" i="10"/>
  <c r="AE3143" i="10" s="1"/>
  <c r="AC3149" i="10"/>
  <c r="T3149" i="10"/>
  <c r="AE3149" i="10" s="1"/>
  <c r="AC3155" i="10"/>
  <c r="T3155" i="10"/>
  <c r="AE3155" i="10" s="1"/>
  <c r="AC3161" i="10"/>
  <c r="T3161" i="10"/>
  <c r="AE3161" i="10" s="1"/>
  <c r="AC3167" i="10"/>
  <c r="T3167" i="10"/>
  <c r="AE3167" i="10" s="1"/>
  <c r="AC3173" i="10"/>
  <c r="T3173" i="10"/>
  <c r="AE3173" i="10" s="1"/>
  <c r="AC3179" i="10"/>
  <c r="T3179" i="10"/>
  <c r="AE3179" i="10" s="1"/>
  <c r="AC3185" i="10"/>
  <c r="T3185" i="10"/>
  <c r="AE3185" i="10" s="1"/>
  <c r="AC3191" i="10"/>
  <c r="T3191" i="10"/>
  <c r="AE3191" i="10" s="1"/>
  <c r="AC3197" i="10"/>
  <c r="T3197" i="10"/>
  <c r="AE3197" i="10" s="1"/>
  <c r="AC3203" i="10"/>
  <c r="T3203" i="10"/>
  <c r="AE3203" i="10" s="1"/>
  <c r="AC3209" i="10"/>
  <c r="T3209" i="10"/>
  <c r="AE3209" i="10" s="1"/>
  <c r="AC3215" i="10"/>
  <c r="T3215" i="10"/>
  <c r="AE3215" i="10" s="1"/>
  <c r="AC3221" i="10"/>
  <c r="T3221" i="10"/>
  <c r="AE3221" i="10" s="1"/>
  <c r="AC3227" i="10"/>
  <c r="T3227" i="10"/>
  <c r="AE3227" i="10" s="1"/>
  <c r="AC3233" i="10"/>
  <c r="T3233" i="10"/>
  <c r="AE3233" i="10" s="1"/>
  <c r="AC3239" i="10"/>
  <c r="T3239" i="10"/>
  <c r="AE3239" i="10" s="1"/>
  <c r="AC3245" i="10"/>
  <c r="T3245" i="10"/>
  <c r="AE3245" i="10" s="1"/>
  <c r="AC3251" i="10"/>
  <c r="T3251" i="10"/>
  <c r="AE3251" i="10" s="1"/>
  <c r="AC3257" i="10"/>
  <c r="T3257" i="10"/>
  <c r="AE3257" i="10" s="1"/>
  <c r="AC3263" i="10"/>
  <c r="T3263" i="10"/>
  <c r="AE3263" i="10" s="1"/>
  <c r="AC3269" i="10"/>
  <c r="T3269" i="10"/>
  <c r="AE3269" i="10" s="1"/>
  <c r="AC3275" i="10"/>
  <c r="T3275" i="10"/>
  <c r="AE3275" i="10" s="1"/>
  <c r="AC3281" i="10"/>
  <c r="T3281" i="10"/>
  <c r="AE3281" i="10" s="1"/>
  <c r="AC3287" i="10"/>
  <c r="T3287" i="10"/>
  <c r="AE3287" i="10" s="1"/>
  <c r="AC3293" i="10"/>
  <c r="T3293" i="10"/>
  <c r="AE3293" i="10" s="1"/>
  <c r="AC3299" i="10"/>
  <c r="T3299" i="10"/>
  <c r="AE3299" i="10" s="1"/>
  <c r="AC3305" i="10"/>
  <c r="T3305" i="10"/>
  <c r="AE3305" i="10" s="1"/>
  <c r="AC2910" i="10"/>
  <c r="T2910" i="10"/>
  <c r="AE2910" i="10" s="1"/>
  <c r="AC2916" i="10"/>
  <c r="T2916" i="10"/>
  <c r="AE2916" i="10" s="1"/>
  <c r="AC2922" i="10"/>
  <c r="T2922" i="10"/>
  <c r="AE2922" i="10" s="1"/>
  <c r="AC2928" i="10"/>
  <c r="T2928" i="10"/>
  <c r="AE2928" i="10" s="1"/>
  <c r="AC2934" i="10"/>
  <c r="T2934" i="10"/>
  <c r="AE2934" i="10" s="1"/>
  <c r="AC2940" i="10"/>
  <c r="T2940" i="10"/>
  <c r="AE2940" i="10" s="1"/>
  <c r="AC2946" i="10"/>
  <c r="T2946" i="10"/>
  <c r="AE2946" i="10" s="1"/>
  <c r="AC2952" i="10"/>
  <c r="T2952" i="10"/>
  <c r="AE2952" i="10" s="1"/>
  <c r="AC2958" i="10"/>
  <c r="T2958" i="10"/>
  <c r="AE2958" i="10" s="1"/>
  <c r="AC2964" i="10"/>
  <c r="T2964" i="10"/>
  <c r="AE2964" i="10" s="1"/>
  <c r="AC2970" i="10"/>
  <c r="T2970" i="10"/>
  <c r="AE2970" i="10" s="1"/>
  <c r="AC2976" i="10"/>
  <c r="T2976" i="10"/>
  <c r="AE2976" i="10" s="1"/>
  <c r="AC2982" i="10"/>
  <c r="T2982" i="10"/>
  <c r="AE2982" i="10" s="1"/>
  <c r="AC2988" i="10"/>
  <c r="T2988" i="10"/>
  <c r="AE2988" i="10" s="1"/>
  <c r="AC2994" i="10"/>
  <c r="T2994" i="10"/>
  <c r="AE2994" i="10" s="1"/>
  <c r="AC3000" i="10"/>
  <c r="T3000" i="10"/>
  <c r="AE3000" i="10" s="1"/>
  <c r="AC3006" i="10"/>
  <c r="T3006" i="10"/>
  <c r="AE3006" i="10" s="1"/>
  <c r="AC3012" i="10"/>
  <c r="T3012" i="10"/>
  <c r="AE3012" i="10" s="1"/>
  <c r="AC3018" i="10"/>
  <c r="T3018" i="10"/>
  <c r="AE3018" i="10" s="1"/>
  <c r="AC3024" i="10"/>
  <c r="T3024" i="10"/>
  <c r="AE3024" i="10" s="1"/>
  <c r="AC3030" i="10"/>
  <c r="T3030" i="10"/>
  <c r="AE3030" i="10" s="1"/>
  <c r="AC3036" i="10"/>
  <c r="T3036" i="10"/>
  <c r="AE3036" i="10" s="1"/>
  <c r="AC3042" i="10"/>
  <c r="T3042" i="10"/>
  <c r="AE3042" i="10" s="1"/>
  <c r="AC3048" i="10"/>
  <c r="T3048" i="10"/>
  <c r="AE3048" i="10" s="1"/>
  <c r="AC3054" i="10"/>
  <c r="T3054" i="10"/>
  <c r="AE3054" i="10" s="1"/>
  <c r="AC3060" i="10"/>
  <c r="T3060" i="10"/>
  <c r="AE3060" i="10" s="1"/>
  <c r="AC3066" i="10"/>
  <c r="T3066" i="10"/>
  <c r="AE3066" i="10" s="1"/>
  <c r="AC3072" i="10"/>
  <c r="T3072" i="10"/>
  <c r="AE3072" i="10" s="1"/>
  <c r="AC3078" i="10"/>
  <c r="T3078" i="10"/>
  <c r="AE3078" i="10" s="1"/>
  <c r="AC3084" i="10"/>
  <c r="T3084" i="10"/>
  <c r="AE3084" i="10" s="1"/>
  <c r="AC3090" i="10"/>
  <c r="T3090" i="10"/>
  <c r="AE3090" i="10" s="1"/>
  <c r="AC3096" i="10"/>
  <c r="T3096" i="10"/>
  <c r="AE3096" i="10" s="1"/>
  <c r="AC3102" i="10"/>
  <c r="T3102" i="10"/>
  <c r="AE3102" i="10" s="1"/>
  <c r="AC3108" i="10"/>
  <c r="T3108" i="10"/>
  <c r="AE3108" i="10" s="1"/>
  <c r="AC3114" i="10"/>
  <c r="T3114" i="10"/>
  <c r="AE3114" i="10" s="1"/>
  <c r="AC3120" i="10"/>
  <c r="T3120" i="10"/>
  <c r="AE3120" i="10" s="1"/>
  <c r="AC3126" i="10"/>
  <c r="T3126" i="10"/>
  <c r="AE3126" i="10" s="1"/>
  <c r="AC3132" i="10"/>
  <c r="T3132" i="10"/>
  <c r="AE3132" i="10" s="1"/>
  <c r="AC3138" i="10"/>
  <c r="T3138" i="10"/>
  <c r="AE3138" i="10" s="1"/>
  <c r="AC3144" i="10"/>
  <c r="T3144" i="10"/>
  <c r="AE3144" i="10" s="1"/>
  <c r="AC3150" i="10"/>
  <c r="T3150" i="10"/>
  <c r="AE3150" i="10" s="1"/>
  <c r="AC3156" i="10"/>
  <c r="T3156" i="10"/>
  <c r="AE3156" i="10" s="1"/>
  <c r="AC3162" i="10"/>
  <c r="T3162" i="10"/>
  <c r="AE3162" i="10" s="1"/>
  <c r="AC3168" i="10"/>
  <c r="T3168" i="10"/>
  <c r="AE3168" i="10" s="1"/>
  <c r="AC3174" i="10"/>
  <c r="T3174" i="10"/>
  <c r="AE3174" i="10" s="1"/>
  <c r="AC3180" i="10"/>
  <c r="T3180" i="10"/>
  <c r="AE3180" i="10" s="1"/>
  <c r="AC3186" i="10"/>
  <c r="T3186" i="10"/>
  <c r="AE3186" i="10" s="1"/>
  <c r="AC3192" i="10"/>
  <c r="T3192" i="10"/>
  <c r="AE3192" i="10" s="1"/>
  <c r="AC3198" i="10"/>
  <c r="T3198" i="10"/>
  <c r="AE3198" i="10" s="1"/>
  <c r="AC3204" i="10"/>
  <c r="T3204" i="10"/>
  <c r="AE3204" i="10" s="1"/>
  <c r="AC3210" i="10"/>
  <c r="T3210" i="10"/>
  <c r="AE3210" i="10" s="1"/>
  <c r="AC3216" i="10"/>
  <c r="T3216" i="10"/>
  <c r="AE3216" i="10" s="1"/>
  <c r="AC3222" i="10"/>
  <c r="T3222" i="10"/>
  <c r="AE3222" i="10" s="1"/>
  <c r="AC3228" i="10"/>
  <c r="T3228" i="10"/>
  <c r="AE3228" i="10" s="1"/>
  <c r="AC3234" i="10"/>
  <c r="T3234" i="10"/>
  <c r="AE3234" i="10" s="1"/>
  <c r="AC3240" i="10"/>
  <c r="T3240" i="10"/>
  <c r="AE3240" i="10" s="1"/>
  <c r="AC3246" i="10"/>
  <c r="T3246" i="10"/>
  <c r="AE3246" i="10" s="1"/>
  <c r="AC3252" i="10"/>
  <c r="T3252" i="10"/>
  <c r="AE3252" i="10" s="1"/>
  <c r="AC3258" i="10"/>
  <c r="T3258" i="10"/>
  <c r="AE3258" i="10" s="1"/>
  <c r="AC3264" i="10"/>
  <c r="T3264" i="10"/>
  <c r="AE3264" i="10" s="1"/>
  <c r="AC3270" i="10"/>
  <c r="T3270" i="10"/>
  <c r="AE3270" i="10" s="1"/>
  <c r="AC3276" i="10"/>
  <c r="T3276" i="10"/>
  <c r="AE3276" i="10" s="1"/>
  <c r="AC3282" i="10"/>
  <c r="T3282" i="10"/>
  <c r="AE3282" i="10" s="1"/>
  <c r="AC3288" i="10"/>
  <c r="T3288" i="10"/>
  <c r="AE3288" i="10" s="1"/>
  <c r="AC3294" i="10"/>
  <c r="T3294" i="10"/>
  <c r="AE3294" i="10" s="1"/>
  <c r="AC3300" i="10"/>
  <c r="T3300" i="10"/>
  <c r="AE3300" i="10" s="1"/>
  <c r="AC3306" i="10"/>
  <c r="T3306" i="10"/>
  <c r="AE3306" i="10" s="1"/>
  <c r="AC2911" i="10"/>
  <c r="T2911" i="10"/>
  <c r="AE2911" i="10" s="1"/>
  <c r="AC2917" i="10"/>
  <c r="T2917" i="10"/>
  <c r="AE2917" i="10" s="1"/>
  <c r="AC2923" i="10"/>
  <c r="T2923" i="10"/>
  <c r="AE2923" i="10" s="1"/>
  <c r="AC2929" i="10"/>
  <c r="T2929" i="10"/>
  <c r="AE2929" i="10" s="1"/>
  <c r="AC2935" i="10"/>
  <c r="T2935" i="10"/>
  <c r="AE2935" i="10" s="1"/>
  <c r="AC2941" i="10"/>
  <c r="T2941" i="10"/>
  <c r="AE2941" i="10" s="1"/>
  <c r="AC2947" i="10"/>
  <c r="T2947" i="10"/>
  <c r="AE2947" i="10" s="1"/>
  <c r="AC2953" i="10"/>
  <c r="T2953" i="10"/>
  <c r="AE2953" i="10" s="1"/>
  <c r="AC2959" i="10"/>
  <c r="T2959" i="10"/>
  <c r="AE2959" i="10" s="1"/>
  <c r="AC2965" i="10"/>
  <c r="T2965" i="10"/>
  <c r="AE2965" i="10" s="1"/>
  <c r="AC2971" i="10"/>
  <c r="T2971" i="10"/>
  <c r="AE2971" i="10" s="1"/>
  <c r="AC2977" i="10"/>
  <c r="T2977" i="10"/>
  <c r="AE2977" i="10" s="1"/>
  <c r="AC2983" i="10"/>
  <c r="T2983" i="10"/>
  <c r="AE2983" i="10" s="1"/>
  <c r="AC2989" i="10"/>
  <c r="T2989" i="10"/>
  <c r="AE2989" i="10" s="1"/>
  <c r="AC2995" i="10"/>
  <c r="T2995" i="10"/>
  <c r="AE2995" i="10" s="1"/>
  <c r="AC3001" i="10"/>
  <c r="T3001" i="10"/>
  <c r="AE3001" i="10" s="1"/>
  <c r="AC3007" i="10"/>
  <c r="T3007" i="10"/>
  <c r="AE3007" i="10" s="1"/>
  <c r="AC3013" i="10"/>
  <c r="T3013" i="10"/>
  <c r="AE3013" i="10" s="1"/>
  <c r="AC3019" i="10"/>
  <c r="T3019" i="10"/>
  <c r="AE3019" i="10" s="1"/>
  <c r="AC3025" i="10"/>
  <c r="T3025" i="10"/>
  <c r="AE3025" i="10" s="1"/>
  <c r="AC3031" i="10"/>
  <c r="T3031" i="10"/>
  <c r="AE3031" i="10" s="1"/>
  <c r="AC3037" i="10"/>
  <c r="T3037" i="10"/>
  <c r="AE3037" i="10" s="1"/>
  <c r="AC3043" i="10"/>
  <c r="T3043" i="10"/>
  <c r="AE3043" i="10" s="1"/>
  <c r="AC3049" i="10"/>
  <c r="T3049" i="10"/>
  <c r="AE3049" i="10" s="1"/>
  <c r="AC3055" i="10"/>
  <c r="T3055" i="10"/>
  <c r="AE3055" i="10" s="1"/>
  <c r="AC3061" i="10"/>
  <c r="T3061" i="10"/>
  <c r="AE3061" i="10" s="1"/>
  <c r="AC3067" i="10"/>
  <c r="T3067" i="10"/>
  <c r="AE3067" i="10" s="1"/>
  <c r="AC3073" i="10"/>
  <c r="T3073" i="10"/>
  <c r="AE3073" i="10" s="1"/>
  <c r="AC3079" i="10"/>
  <c r="T3079" i="10"/>
  <c r="AE3079" i="10" s="1"/>
  <c r="AC3085" i="10"/>
  <c r="T3085" i="10"/>
  <c r="AE3085" i="10" s="1"/>
  <c r="AC3091" i="10"/>
  <c r="T3091" i="10"/>
  <c r="AE3091" i="10" s="1"/>
  <c r="AC3097" i="10"/>
  <c r="T3097" i="10"/>
  <c r="AE3097" i="10" s="1"/>
  <c r="AC3103" i="10"/>
  <c r="T3103" i="10"/>
  <c r="AE3103" i="10" s="1"/>
  <c r="AC3109" i="10"/>
  <c r="T3109" i="10"/>
  <c r="AE3109" i="10" s="1"/>
  <c r="AC3115" i="10"/>
  <c r="T3115" i="10"/>
  <c r="AE3115" i="10" s="1"/>
  <c r="AC3121" i="10"/>
  <c r="T3121" i="10"/>
  <c r="AE3121" i="10" s="1"/>
  <c r="AC3127" i="10"/>
  <c r="T3127" i="10"/>
  <c r="AE3127" i="10" s="1"/>
  <c r="AC3133" i="10"/>
  <c r="T3133" i="10"/>
  <c r="AE3133" i="10" s="1"/>
  <c r="AC3139" i="10"/>
  <c r="T3139" i="10"/>
  <c r="AE3139" i="10" s="1"/>
  <c r="AC3145" i="10"/>
  <c r="T3145" i="10"/>
  <c r="AE3145" i="10" s="1"/>
  <c r="AC3151" i="10"/>
  <c r="T3151" i="10"/>
  <c r="AE3151" i="10" s="1"/>
  <c r="AC3157" i="10"/>
  <c r="T3157" i="10"/>
  <c r="AE3157" i="10" s="1"/>
  <c r="AC3163" i="10"/>
  <c r="T3163" i="10"/>
  <c r="AE3163" i="10" s="1"/>
  <c r="AC3169" i="10"/>
  <c r="T3169" i="10"/>
  <c r="AE3169" i="10" s="1"/>
  <c r="AC3175" i="10"/>
  <c r="T3175" i="10"/>
  <c r="AE3175" i="10" s="1"/>
  <c r="AC3181" i="10"/>
  <c r="T3181" i="10"/>
  <c r="AE3181" i="10" s="1"/>
  <c r="AC3187" i="10"/>
  <c r="T3187" i="10"/>
  <c r="AE3187" i="10" s="1"/>
  <c r="AC3193" i="10"/>
  <c r="T3193" i="10"/>
  <c r="AE3193" i="10" s="1"/>
  <c r="AC3199" i="10"/>
  <c r="T3199" i="10"/>
  <c r="AE3199" i="10" s="1"/>
  <c r="AC3205" i="10"/>
  <c r="T3205" i="10"/>
  <c r="AE3205" i="10" s="1"/>
  <c r="AC3211" i="10"/>
  <c r="T3211" i="10"/>
  <c r="AE3211" i="10" s="1"/>
  <c r="AC3217" i="10"/>
  <c r="T3217" i="10"/>
  <c r="AE3217" i="10" s="1"/>
  <c r="AC3223" i="10"/>
  <c r="T3223" i="10"/>
  <c r="AE3223" i="10" s="1"/>
  <c r="AC3229" i="10"/>
  <c r="T3229" i="10"/>
  <c r="AE3229" i="10" s="1"/>
  <c r="AC3235" i="10"/>
  <c r="T3235" i="10"/>
  <c r="AE3235" i="10" s="1"/>
  <c r="AC3241" i="10"/>
  <c r="T3241" i="10"/>
  <c r="AE3241" i="10" s="1"/>
  <c r="AC3247" i="10"/>
  <c r="T3247" i="10"/>
  <c r="AE3247" i="10" s="1"/>
  <c r="AC3253" i="10"/>
  <c r="T3253" i="10"/>
  <c r="AE3253" i="10" s="1"/>
  <c r="AC3259" i="10"/>
  <c r="T3259" i="10"/>
  <c r="AE3259" i="10" s="1"/>
  <c r="AC3265" i="10"/>
  <c r="T3265" i="10"/>
  <c r="AE3265" i="10" s="1"/>
  <c r="AC3271" i="10"/>
  <c r="T3271" i="10"/>
  <c r="AE3271" i="10" s="1"/>
  <c r="AC3277" i="10"/>
  <c r="T3277" i="10"/>
  <c r="AE3277" i="10" s="1"/>
  <c r="AC3283" i="10"/>
  <c r="T3283" i="10"/>
  <c r="AE3283" i="10" s="1"/>
  <c r="AC3289" i="10"/>
  <c r="T3289" i="10"/>
  <c r="AE3289" i="10" s="1"/>
  <c r="AC3295" i="10"/>
  <c r="T3295" i="10"/>
  <c r="AE3295" i="10" s="1"/>
  <c r="AC3301" i="10"/>
  <c r="T3301" i="10"/>
  <c r="AE3301" i="10" s="1"/>
  <c r="AC3307" i="10"/>
  <c r="T3307" i="10"/>
  <c r="AE3307" i="10" s="1"/>
  <c r="AB372" i="1"/>
  <c r="E561" i="1"/>
  <c r="AB373" i="1" l="1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8" i="1"/>
  <c r="V537" i="1"/>
  <c r="V536" i="1"/>
  <c r="V534" i="1"/>
  <c r="V533" i="1"/>
  <c r="V532" i="1"/>
  <c r="V531" i="1"/>
  <c r="V530" i="1"/>
  <c r="V371" i="1"/>
  <c r="V368" i="7"/>
  <c r="V357" i="1" s="1"/>
  <c r="V367" i="7"/>
  <c r="V361" i="1" s="1"/>
  <c r="V366" i="7"/>
  <c r="V359" i="1" s="1"/>
  <c r="V365" i="7"/>
  <c r="V363" i="1" s="1"/>
  <c r="V364" i="7"/>
  <c r="V358" i="1" s="1"/>
  <c r="V363" i="7"/>
  <c r="V362" i="7"/>
  <c r="V364" i="1" s="1"/>
  <c r="V361" i="7"/>
  <c r="V362" i="1" s="1"/>
  <c r="V360" i="7"/>
  <c r="V360" i="1" s="1"/>
  <c r="V359" i="7"/>
  <c r="V358" i="7"/>
  <c r="V357" i="7"/>
  <c r="V365" i="1" s="1"/>
  <c r="V356" i="7"/>
  <c r="V355" i="7"/>
  <c r="V354" i="7"/>
  <c r="V348" i="1" s="1"/>
  <c r="V353" i="7"/>
  <c r="V347" i="1" s="1"/>
  <c r="V352" i="7"/>
  <c r="V346" i="1" s="1"/>
  <c r="V351" i="7"/>
  <c r="V345" i="1" s="1"/>
  <c r="V350" i="7"/>
  <c r="V352" i="1" s="1"/>
  <c r="V349" i="7"/>
  <c r="V344" i="1" s="1"/>
  <c r="V348" i="7"/>
  <c r="V351" i="1" s="1"/>
  <c r="V347" i="7"/>
  <c r="V353" i="1" s="1"/>
  <c r="V346" i="7"/>
  <c r="V342" i="1" s="1"/>
  <c r="V345" i="7"/>
  <c r="V350" i="1" s="1"/>
  <c r="V344" i="7"/>
  <c r="V354" i="1" s="1"/>
  <c r="V343" i="7"/>
  <c r="V343" i="1" s="1"/>
  <c r="V342" i="7"/>
  <c r="V349" i="1" s="1"/>
  <c r="V341" i="7"/>
  <c r="V341" i="1" s="1"/>
  <c r="V340" i="7"/>
  <c r="V340" i="1" s="1"/>
  <c r="V339" i="7"/>
  <c r="V339" i="1" s="1"/>
  <c r="V338" i="7"/>
  <c r="V338" i="1" s="1"/>
  <c r="V337" i="7"/>
  <c r="V337" i="1" s="1"/>
  <c r="V336" i="7"/>
  <c r="V336" i="1" s="1"/>
  <c r="V335" i="7"/>
  <c r="V335" i="1" s="1"/>
  <c r="V334" i="7"/>
  <c r="V334" i="1" s="1"/>
  <c r="V333" i="7"/>
  <c r="V333" i="1" s="1"/>
  <c r="V332" i="7"/>
  <c r="V332" i="1" s="1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373" i="1" l="1"/>
  <c r="V372" i="1"/>
  <c r="V535" i="1"/>
  <c r="V370" i="1"/>
  <c r="V539" i="1"/>
  <c r="V369" i="1"/>
  <c r="V296" i="1"/>
  <c r="V374" i="1"/>
  <c r="AB374" i="1"/>
  <c r="V313" i="1"/>
  <c r="V273" i="1"/>
  <c r="V254" i="1"/>
  <c r="V229" i="1"/>
  <c r="V216" i="1"/>
  <c r="V299" i="1"/>
  <c r="V304" i="1"/>
  <c r="V286" i="1"/>
  <c r="V291" i="1"/>
  <c r="V503" i="1"/>
  <c r="V509" i="1"/>
  <c r="V515" i="1"/>
  <c r="V521" i="1"/>
  <c r="V527" i="1"/>
  <c r="V217" i="1"/>
  <c r="V326" i="1"/>
  <c r="V331" i="1"/>
  <c r="V263" i="1"/>
  <c r="V252" i="1"/>
  <c r="V258" i="1"/>
  <c r="V221" i="1"/>
  <c r="V225" i="1"/>
  <c r="V268" i="1"/>
  <c r="V264" i="1"/>
  <c r="V232" i="1"/>
  <c r="V213" i="1"/>
  <c r="V219" i="1"/>
  <c r="V316" i="1"/>
  <c r="V59" i="1"/>
  <c r="V63" i="1"/>
  <c r="V42" i="1"/>
  <c r="V303" i="1"/>
  <c r="V306" i="1"/>
  <c r="V308" i="1"/>
  <c r="V287" i="1"/>
  <c r="V292" i="1"/>
  <c r="V504" i="1"/>
  <c r="V510" i="1"/>
  <c r="V516" i="1"/>
  <c r="V522" i="1"/>
  <c r="V528" i="1"/>
  <c r="V330" i="1"/>
  <c r="V37" i="1"/>
  <c r="V327" i="1"/>
  <c r="V261" i="1"/>
  <c r="V247" i="1"/>
  <c r="V251" i="1"/>
  <c r="V234" i="1"/>
  <c r="V238" i="1"/>
  <c r="V224" i="1"/>
  <c r="V265" i="1"/>
  <c r="V228" i="1"/>
  <c r="V209" i="1"/>
  <c r="V113" i="1"/>
  <c r="V215" i="1"/>
  <c r="V212" i="1"/>
  <c r="V60" i="1"/>
  <c r="V43" i="1"/>
  <c r="V297" i="1"/>
  <c r="V310" i="1"/>
  <c r="V302" i="1"/>
  <c r="V279" i="1"/>
  <c r="V285" i="1"/>
  <c r="V499" i="1"/>
  <c r="V505" i="1"/>
  <c r="V511" i="1"/>
  <c r="V517" i="1"/>
  <c r="V523" i="1"/>
  <c r="V529" i="1"/>
  <c r="V266" i="1"/>
  <c r="V233" i="1"/>
  <c r="V116" i="1"/>
  <c r="V312" i="1"/>
  <c r="V315" i="1"/>
  <c r="V323" i="1"/>
  <c r="V246" i="1"/>
  <c r="V248" i="1"/>
  <c r="V250" i="1"/>
  <c r="V235" i="1"/>
  <c r="V222" i="1"/>
  <c r="V267" i="1"/>
  <c r="V226" i="1"/>
  <c r="V118" i="1"/>
  <c r="V208" i="1"/>
  <c r="V65" i="1"/>
  <c r="V41" i="1"/>
  <c r="V211" i="1"/>
  <c r="V62" i="1"/>
  <c r="V64" i="1"/>
  <c r="V10" i="1"/>
  <c r="V294" i="1"/>
  <c r="V307" i="1"/>
  <c r="V301" i="1"/>
  <c r="V284" i="1"/>
  <c r="V289" i="1"/>
  <c r="V500" i="1"/>
  <c r="V506" i="1"/>
  <c r="V512" i="1"/>
  <c r="V518" i="1"/>
  <c r="V524" i="1"/>
  <c r="V249" i="1"/>
  <c r="V293" i="1"/>
  <c r="V317" i="1"/>
  <c r="V14" i="1"/>
  <c r="V259" i="1"/>
  <c r="V244" i="1"/>
  <c r="V262" i="1"/>
  <c r="V255" i="1"/>
  <c r="V236" i="1"/>
  <c r="V269" i="1"/>
  <c r="V242" i="1"/>
  <c r="V223" i="1"/>
  <c r="V231" i="1"/>
  <c r="V46" i="1"/>
  <c r="V45" i="1"/>
  <c r="V214" i="1"/>
  <c r="V207" i="1"/>
  <c r="V36" i="1"/>
  <c r="V38" i="1"/>
  <c r="V117" i="1"/>
  <c r="V298" i="1"/>
  <c r="V282" i="1"/>
  <c r="V300" i="1"/>
  <c r="V283" i="1"/>
  <c r="V288" i="1"/>
  <c r="V501" i="1"/>
  <c r="V507" i="1"/>
  <c r="V513" i="1"/>
  <c r="V519" i="1"/>
  <c r="V525" i="1"/>
  <c r="V328" i="1"/>
  <c r="V253" i="1"/>
  <c r="V240" i="1"/>
  <c r="V210" i="1"/>
  <c r="V61" i="1"/>
  <c r="V280" i="1"/>
  <c r="V314" i="1"/>
  <c r="V329" i="1"/>
  <c r="V260" i="1"/>
  <c r="V245" i="1"/>
  <c r="V257" i="1"/>
  <c r="V256" i="1"/>
  <c r="V237" i="1"/>
  <c r="V220" i="1"/>
  <c r="V241" i="1"/>
  <c r="V227" i="1"/>
  <c r="V230" i="1"/>
  <c r="V44" i="1"/>
  <c r="V206" i="1"/>
  <c r="V218" i="1"/>
  <c r="V7" i="1"/>
  <c r="V9" i="1"/>
  <c r="V39" i="1"/>
  <c r="V40" i="1"/>
  <c r="V295" i="1"/>
  <c r="V305" i="1"/>
  <c r="V309" i="1"/>
  <c r="V281" i="1"/>
  <c r="V290" i="1"/>
  <c r="V502" i="1"/>
  <c r="V508" i="1"/>
  <c r="V514" i="1"/>
  <c r="V520" i="1"/>
  <c r="V526" i="1"/>
  <c r="V270" i="1"/>
  <c r="V239" i="1"/>
  <c r="V272" i="1"/>
  <c r="V271" i="1"/>
  <c r="V74" i="1"/>
  <c r="V33" i="1"/>
  <c r="V178" i="1"/>
  <c r="V102" i="1"/>
  <c r="V167" i="1"/>
  <c r="V160" i="1"/>
  <c r="V192" i="1"/>
  <c r="V189" i="1"/>
  <c r="V153" i="1"/>
  <c r="V141" i="1"/>
  <c r="V127" i="1"/>
  <c r="V98" i="1"/>
  <c r="V96" i="1"/>
  <c r="V324" i="1"/>
  <c r="V179" i="1"/>
  <c r="V184" i="1"/>
  <c r="V187" i="1"/>
  <c r="V170" i="1"/>
  <c r="V188" i="1"/>
  <c r="V147" i="1"/>
  <c r="V131" i="1"/>
  <c r="V168" i="1"/>
  <c r="V176" i="1"/>
  <c r="V172" i="1"/>
  <c r="V129" i="1"/>
  <c r="V124" i="1"/>
  <c r="V71" i="1"/>
  <c r="V73" i="1"/>
  <c r="V180" i="1"/>
  <c r="V166" i="1"/>
  <c r="V156" i="1"/>
  <c r="V193" i="1"/>
  <c r="V197" i="1"/>
  <c r="V138" i="1"/>
  <c r="V136" i="1"/>
  <c r="V154" i="1"/>
  <c r="V19" i="1"/>
  <c r="V101" i="1"/>
  <c r="V325" i="1"/>
  <c r="V22" i="1"/>
  <c r="V18" i="1"/>
  <c r="V24" i="1"/>
  <c r="V182" i="1"/>
  <c r="V164" i="1"/>
  <c r="V157" i="1"/>
  <c r="V191" i="1"/>
  <c r="V174" i="1"/>
  <c r="V148" i="1"/>
  <c r="V142" i="1"/>
  <c r="V123" i="1"/>
  <c r="V13" i="1"/>
  <c r="V88" i="1"/>
  <c r="V78" i="1"/>
  <c r="V15" i="1"/>
  <c r="V321" i="1"/>
  <c r="V173" i="1"/>
  <c r="V181" i="1"/>
  <c r="V105" i="1"/>
  <c r="V186" i="1"/>
  <c r="V165" i="1"/>
  <c r="V199" i="1"/>
  <c r="V196" i="1"/>
  <c r="V152" i="1"/>
  <c r="V135" i="1"/>
  <c r="V125" i="1"/>
  <c r="V128" i="1"/>
  <c r="V140" i="1"/>
  <c r="V183" i="1"/>
  <c r="V185" i="1"/>
  <c r="V201" i="1"/>
  <c r="V31" i="1"/>
  <c r="V202" i="1"/>
  <c r="V28" i="1"/>
  <c r="V139" i="1"/>
  <c r="V319" i="1"/>
  <c r="V200" i="1"/>
  <c r="V132" i="1"/>
  <c r="V107" i="1"/>
  <c r="V146" i="1"/>
  <c r="V27" i="1"/>
  <c r="V143" i="1"/>
  <c r="V169" i="1"/>
  <c r="V133" i="1"/>
  <c r="V30" i="1"/>
  <c r="V155" i="1"/>
  <c r="V126" i="1"/>
  <c r="V26" i="1"/>
  <c r="V311" i="1"/>
  <c r="V320" i="1"/>
  <c r="V205" i="1"/>
  <c r="V122" i="1"/>
  <c r="V106" i="1"/>
  <c r="V100" i="1"/>
  <c r="V35" i="1"/>
  <c r="V175" i="1"/>
  <c r="V32" i="1"/>
  <c r="V195" i="1"/>
  <c r="V29" i="1"/>
  <c r="V203" i="1"/>
  <c r="V120" i="1"/>
  <c r="V89" i="1"/>
  <c r="V145" i="1"/>
  <c r="V81" i="1"/>
  <c r="V94" i="1"/>
  <c r="V163" i="1"/>
  <c r="V12" i="1"/>
  <c r="V134" i="1"/>
  <c r="V115" i="1"/>
  <c r="V137" i="1"/>
  <c r="V109" i="1"/>
  <c r="V70" i="1"/>
  <c r="V92" i="1"/>
  <c r="V16" i="1"/>
  <c r="V318" i="1"/>
  <c r="V204" i="1"/>
  <c r="V177" i="1"/>
  <c r="V17" i="1"/>
  <c r="V150" i="1"/>
  <c r="V25" i="1"/>
  <c r="V23" i="1"/>
  <c r="V85" i="1"/>
  <c r="V198" i="1"/>
  <c r="V83" i="1"/>
  <c r="V161" i="1"/>
  <c r="V80" i="1"/>
  <c r="V322" i="1"/>
  <c r="V21" i="1"/>
  <c r="V87" i="1"/>
  <c r="V95" i="1"/>
  <c r="V151" i="1"/>
  <c r="V108" i="1"/>
  <c r="V34" i="1"/>
  <c r="V76" i="1"/>
  <c r="V149" i="1"/>
  <c r="V110" i="1"/>
  <c r="V77" i="1"/>
  <c r="V162" i="1"/>
  <c r="V103" i="1"/>
  <c r="V91" i="1"/>
  <c r="V72" i="1"/>
  <c r="V84" i="1"/>
  <c r="V130" i="1"/>
  <c r="V104" i="1"/>
  <c r="V144" i="1"/>
  <c r="V93" i="1"/>
  <c r="V99" i="1"/>
  <c r="V11" i="1"/>
  <c r="V68" i="1"/>
  <c r="V56" i="1"/>
  <c r="V86" i="1"/>
  <c r="V51" i="1"/>
  <c r="V58" i="1"/>
  <c r="V114" i="1"/>
  <c r="V53" i="1"/>
  <c r="V49" i="1"/>
  <c r="V66" i="1"/>
  <c r="V69" i="1"/>
  <c r="V52" i="1"/>
  <c r="V57" i="1"/>
  <c r="V20" i="1"/>
  <c r="V111" i="1"/>
  <c r="V97" i="1"/>
  <c r="V8" i="1"/>
  <c r="V158" i="1"/>
  <c r="V90" i="1"/>
  <c r="V159" i="1"/>
  <c r="V67" i="1"/>
  <c r="V194" i="1"/>
  <c r="C1158" i="10"/>
  <c r="U1158" i="10" s="1"/>
  <c r="C1157" i="10"/>
  <c r="U1157" i="10" s="1"/>
  <c r="C1156" i="10"/>
  <c r="U1156" i="10" s="1"/>
  <c r="C1155" i="10"/>
  <c r="U1155" i="10" s="1"/>
  <c r="C1154" i="10"/>
  <c r="U1154" i="10" s="1"/>
  <c r="C1153" i="10"/>
  <c r="U1153" i="10" s="1"/>
  <c r="C1152" i="10"/>
  <c r="U1152" i="10" s="1"/>
  <c r="C1151" i="10"/>
  <c r="U1151" i="10" s="1"/>
  <c r="C1150" i="10"/>
  <c r="U1150" i="10" s="1"/>
  <c r="C1149" i="10"/>
  <c r="U1149" i="10" s="1"/>
  <c r="C1148" i="10"/>
  <c r="U1148" i="10" s="1"/>
  <c r="C1147" i="10"/>
  <c r="U1147" i="10" s="1"/>
  <c r="C1146" i="10"/>
  <c r="U1146" i="10" s="1"/>
  <c r="C1145" i="10"/>
  <c r="U1145" i="10" s="1"/>
  <c r="C1144" i="10"/>
  <c r="U1144" i="10" s="1"/>
  <c r="C1143" i="10"/>
  <c r="U1143" i="10" s="1"/>
  <c r="C1142" i="10"/>
  <c r="U1142" i="10" s="1"/>
  <c r="C1141" i="10"/>
  <c r="U1141" i="10" s="1"/>
  <c r="C1140" i="10"/>
  <c r="U1140" i="10" s="1"/>
  <c r="C1139" i="10"/>
  <c r="U1139" i="10" s="1"/>
  <c r="C1138" i="10"/>
  <c r="U1138" i="10" s="1"/>
  <c r="C1137" i="10"/>
  <c r="U1137" i="10" s="1"/>
  <c r="C1136" i="10"/>
  <c r="U1136" i="10" s="1"/>
  <c r="C1135" i="10"/>
  <c r="U1135" i="10" s="1"/>
  <c r="C1134" i="10"/>
  <c r="U1134" i="10" s="1"/>
  <c r="C1133" i="10"/>
  <c r="U1133" i="10" s="1"/>
  <c r="C1132" i="10"/>
  <c r="U1132" i="10" s="1"/>
  <c r="C1131" i="10"/>
  <c r="U1131" i="10" s="1"/>
  <c r="C1130" i="10"/>
  <c r="U1130" i="10" s="1"/>
  <c r="C1129" i="10"/>
  <c r="U1129" i="10" s="1"/>
  <c r="C1128" i="10"/>
  <c r="U1128" i="10" s="1"/>
  <c r="C1127" i="10"/>
  <c r="U1127" i="10" s="1"/>
  <c r="C1126" i="10"/>
  <c r="U1126" i="10" s="1"/>
  <c r="C1125" i="10"/>
  <c r="U1125" i="10" s="1"/>
  <c r="C1124" i="10"/>
  <c r="U1124" i="10" s="1"/>
  <c r="C1123" i="10"/>
  <c r="U1123" i="10" s="1"/>
  <c r="C1122" i="10"/>
  <c r="U1122" i="10" s="1"/>
  <c r="C1121" i="10"/>
  <c r="U1121" i="10" s="1"/>
  <c r="C1120" i="10"/>
  <c r="U1120" i="10" s="1"/>
  <c r="C1119" i="10"/>
  <c r="U1119" i="10" s="1"/>
  <c r="C1118" i="10"/>
  <c r="U1118" i="10" s="1"/>
  <c r="C1117" i="10"/>
  <c r="U1117" i="10" s="1"/>
  <c r="C1116" i="10"/>
  <c r="U1116" i="10" s="1"/>
  <c r="C1115" i="10"/>
  <c r="U1115" i="10" s="1"/>
  <c r="C1114" i="10"/>
  <c r="U1114" i="10" s="1"/>
  <c r="C1113" i="10"/>
  <c r="U1113" i="10" s="1"/>
  <c r="C1112" i="10"/>
  <c r="U1112" i="10" s="1"/>
  <c r="C1111" i="10"/>
  <c r="U1111" i="10" s="1"/>
  <c r="C1110" i="10"/>
  <c r="U1110" i="10" s="1"/>
  <c r="C1109" i="10"/>
  <c r="U1109" i="10" s="1"/>
  <c r="C1108" i="10"/>
  <c r="U1108" i="10" s="1"/>
  <c r="C1107" i="10"/>
  <c r="U1107" i="10" s="1"/>
  <c r="C1106" i="10"/>
  <c r="U1106" i="10" s="1"/>
  <c r="C1105" i="10"/>
  <c r="U1105" i="10" s="1"/>
  <c r="C1104" i="10"/>
  <c r="U1104" i="10" s="1"/>
  <c r="C1103" i="10"/>
  <c r="U1103" i="10" s="1"/>
  <c r="C1102" i="10"/>
  <c r="U1102" i="10" s="1"/>
  <c r="C1101" i="10"/>
  <c r="U1101" i="10" s="1"/>
  <c r="C1100" i="10"/>
  <c r="U1100" i="10" s="1"/>
  <c r="C1099" i="10"/>
  <c r="U1099" i="10" s="1"/>
  <c r="C1098" i="10"/>
  <c r="U1098" i="10" s="1"/>
  <c r="C1097" i="10"/>
  <c r="U1097" i="10" s="1"/>
  <c r="C1096" i="10"/>
  <c r="U1096" i="10" s="1"/>
  <c r="C1095" i="10"/>
  <c r="U1095" i="10" s="1"/>
  <c r="C1094" i="10"/>
  <c r="U1094" i="10" s="1"/>
  <c r="C1093" i="10"/>
  <c r="U1093" i="10" s="1"/>
  <c r="C1092" i="10"/>
  <c r="U1092" i="10" s="1"/>
  <c r="C1091" i="10"/>
  <c r="U1091" i="10" s="1"/>
  <c r="C1090" i="10"/>
  <c r="U1090" i="10" s="1"/>
  <c r="C1089" i="10"/>
  <c r="U1089" i="10" s="1"/>
  <c r="C1088" i="10"/>
  <c r="U1088" i="10" s="1"/>
  <c r="C1087" i="10"/>
  <c r="U1087" i="10" s="1"/>
  <c r="C1086" i="10"/>
  <c r="U1086" i="10" s="1"/>
  <c r="C1085" i="10"/>
  <c r="U1085" i="10" s="1"/>
  <c r="C1084" i="10"/>
  <c r="U1084" i="10" s="1"/>
  <c r="C1083" i="10"/>
  <c r="U1083" i="10" s="1"/>
  <c r="C1082" i="10"/>
  <c r="U1082" i="10" s="1"/>
  <c r="C1081" i="10"/>
  <c r="U1081" i="10" s="1"/>
  <c r="C1080" i="10"/>
  <c r="U1080" i="10" s="1"/>
  <c r="C1079" i="10"/>
  <c r="U1079" i="10" s="1"/>
  <c r="C1078" i="10"/>
  <c r="U1078" i="10" s="1"/>
  <c r="C1077" i="10"/>
  <c r="U1077" i="10" s="1"/>
  <c r="C1076" i="10"/>
  <c r="U1076" i="10" s="1"/>
  <c r="C1075" i="10"/>
  <c r="U1075" i="10" s="1"/>
  <c r="C1074" i="10"/>
  <c r="U1074" i="10" s="1"/>
  <c r="C1073" i="10"/>
  <c r="U1073" i="10" s="1"/>
  <c r="C1072" i="10"/>
  <c r="U1072" i="10" s="1"/>
  <c r="C1071" i="10"/>
  <c r="U1071" i="10" s="1"/>
  <c r="C1070" i="10"/>
  <c r="U1070" i="10" s="1"/>
  <c r="C1069" i="10"/>
  <c r="U1069" i="10" s="1"/>
  <c r="C1068" i="10"/>
  <c r="U1068" i="10" s="1"/>
  <c r="C1067" i="10"/>
  <c r="U1067" i="10" s="1"/>
  <c r="C1066" i="10"/>
  <c r="U1066" i="10" s="1"/>
  <c r="C1065" i="10"/>
  <c r="U1065" i="10" s="1"/>
  <c r="C1064" i="10"/>
  <c r="U1064" i="10" s="1"/>
  <c r="C1063" i="10"/>
  <c r="U1063" i="10" s="1"/>
  <c r="C1062" i="10"/>
  <c r="U1062" i="10" s="1"/>
  <c r="C1061" i="10"/>
  <c r="U1061" i="10" s="1"/>
  <c r="C1060" i="10"/>
  <c r="U1060" i="10" s="1"/>
  <c r="C1059" i="10"/>
  <c r="U1059" i="10" s="1"/>
  <c r="C1058" i="10"/>
  <c r="U1058" i="10" s="1"/>
  <c r="C1057" i="10"/>
  <c r="U1057" i="10" s="1"/>
  <c r="C1056" i="10"/>
  <c r="U1056" i="10" s="1"/>
  <c r="C1055" i="10"/>
  <c r="U1055" i="10" s="1"/>
  <c r="C1054" i="10"/>
  <c r="U1054" i="10" s="1"/>
  <c r="C1053" i="10"/>
  <c r="U1053" i="10" s="1"/>
  <c r="C1052" i="10"/>
  <c r="U1052" i="10" s="1"/>
  <c r="C1051" i="10"/>
  <c r="U1051" i="10" s="1"/>
  <c r="C1050" i="10"/>
  <c r="U1050" i="10" s="1"/>
  <c r="C1049" i="10"/>
  <c r="U1049" i="10" s="1"/>
  <c r="C1048" i="10"/>
  <c r="U1048" i="10" s="1"/>
  <c r="C1047" i="10"/>
  <c r="U1047" i="10" s="1"/>
  <c r="C1046" i="10"/>
  <c r="U1046" i="10" s="1"/>
  <c r="C1045" i="10"/>
  <c r="U1045" i="10" s="1"/>
  <c r="C1044" i="10"/>
  <c r="U1044" i="10" s="1"/>
  <c r="C1043" i="10"/>
  <c r="U1043" i="10" s="1"/>
  <c r="C1042" i="10"/>
  <c r="U1042" i="10" s="1"/>
  <c r="C1041" i="10"/>
  <c r="U1041" i="10" s="1"/>
  <c r="C1040" i="10"/>
  <c r="U1040" i="10" s="1"/>
  <c r="C1039" i="10"/>
  <c r="U1039" i="10" s="1"/>
  <c r="C1038" i="10"/>
  <c r="U1038" i="10" s="1"/>
  <c r="C1037" i="10"/>
  <c r="U1037" i="10" s="1"/>
  <c r="C1036" i="10"/>
  <c r="U1036" i="10" s="1"/>
  <c r="C1035" i="10"/>
  <c r="U1035" i="10" s="1"/>
  <c r="C1034" i="10"/>
  <c r="U1034" i="10" s="1"/>
  <c r="C1033" i="10"/>
  <c r="U1033" i="10" s="1"/>
  <c r="C1032" i="10"/>
  <c r="U1032" i="10" s="1"/>
  <c r="C1031" i="10"/>
  <c r="U1031" i="10" s="1"/>
  <c r="C1030" i="10"/>
  <c r="U1030" i="10" s="1"/>
  <c r="C1029" i="10"/>
  <c r="U1029" i="10" s="1"/>
  <c r="C1028" i="10"/>
  <c r="U1028" i="10" s="1"/>
  <c r="C1027" i="10"/>
  <c r="U1027" i="10" s="1"/>
  <c r="C1026" i="10"/>
  <c r="U1026" i="10" s="1"/>
  <c r="C1025" i="10"/>
  <c r="U1025" i="10" s="1"/>
  <c r="C1024" i="10"/>
  <c r="U1024" i="10" s="1"/>
  <c r="C1023" i="10"/>
  <c r="U1023" i="10" s="1"/>
  <c r="C1022" i="10"/>
  <c r="U1022" i="10" s="1"/>
  <c r="C1021" i="10"/>
  <c r="U1021" i="10" s="1"/>
  <c r="C1020" i="10"/>
  <c r="U1020" i="10" s="1"/>
  <c r="C1019" i="10"/>
  <c r="U1019" i="10" s="1"/>
  <c r="C1018" i="10"/>
  <c r="U1018" i="10" s="1"/>
  <c r="C1017" i="10"/>
  <c r="U1017" i="10" s="1"/>
  <c r="C1016" i="10"/>
  <c r="U1016" i="10" s="1"/>
  <c r="C1015" i="10"/>
  <c r="U1015" i="10" s="1"/>
  <c r="C1014" i="10"/>
  <c r="U1014" i="10" s="1"/>
  <c r="C1013" i="10"/>
  <c r="U1013" i="10" s="1"/>
  <c r="C1012" i="10"/>
  <c r="U1012" i="10" s="1"/>
  <c r="C1011" i="10"/>
  <c r="U1011" i="10" s="1"/>
  <c r="C1010" i="10"/>
  <c r="U1010" i="10" s="1"/>
  <c r="C1009" i="10"/>
  <c r="U1009" i="10" s="1"/>
  <c r="C1008" i="10"/>
  <c r="U1008" i="10" s="1"/>
  <c r="C1007" i="10"/>
  <c r="U1007" i="10" s="1"/>
  <c r="C1006" i="10"/>
  <c r="U1006" i="10" s="1"/>
  <c r="C1005" i="10"/>
  <c r="U1005" i="10" s="1"/>
  <c r="C1004" i="10"/>
  <c r="U1004" i="10" s="1"/>
  <c r="C1003" i="10"/>
  <c r="U1003" i="10" s="1"/>
  <c r="C1002" i="10"/>
  <c r="U1002" i="10" s="1"/>
  <c r="C1001" i="10"/>
  <c r="U1001" i="10" s="1"/>
  <c r="C1000" i="10"/>
  <c r="U1000" i="10" s="1"/>
  <c r="C999" i="10"/>
  <c r="U999" i="10" s="1"/>
  <c r="C998" i="10"/>
  <c r="U998" i="10" s="1"/>
  <c r="C997" i="10"/>
  <c r="U997" i="10" s="1"/>
  <c r="C996" i="10"/>
  <c r="U996" i="10" s="1"/>
  <c r="C995" i="10"/>
  <c r="U995" i="10" s="1"/>
  <c r="C994" i="10"/>
  <c r="U994" i="10" s="1"/>
  <c r="C993" i="10"/>
  <c r="U993" i="10" s="1"/>
  <c r="C992" i="10"/>
  <c r="U992" i="10" s="1"/>
  <c r="C991" i="10"/>
  <c r="U991" i="10" s="1"/>
  <c r="C990" i="10"/>
  <c r="U990" i="10" s="1"/>
  <c r="C989" i="10"/>
  <c r="U989" i="10" s="1"/>
  <c r="C988" i="10"/>
  <c r="U988" i="10" s="1"/>
  <c r="C987" i="10"/>
  <c r="U987" i="10" s="1"/>
  <c r="C986" i="10"/>
  <c r="U986" i="10" s="1"/>
  <c r="C985" i="10"/>
  <c r="U985" i="10" s="1"/>
  <c r="C984" i="10"/>
  <c r="U984" i="10" s="1"/>
  <c r="C983" i="10"/>
  <c r="U983" i="10" s="1"/>
  <c r="C982" i="10"/>
  <c r="U982" i="10" s="1"/>
  <c r="C981" i="10"/>
  <c r="U981" i="10" s="1"/>
  <c r="C980" i="10"/>
  <c r="U980" i="10" s="1"/>
  <c r="C979" i="10"/>
  <c r="U979" i="10" s="1"/>
  <c r="C978" i="10"/>
  <c r="U978" i="10" s="1"/>
  <c r="C977" i="10"/>
  <c r="U977" i="10" s="1"/>
  <c r="C976" i="10"/>
  <c r="U976" i="10" s="1"/>
  <c r="C975" i="10"/>
  <c r="U975" i="10" s="1"/>
  <c r="C974" i="10"/>
  <c r="U974" i="10" s="1"/>
  <c r="C973" i="10"/>
  <c r="U973" i="10" s="1"/>
  <c r="C972" i="10"/>
  <c r="U972" i="10" s="1"/>
  <c r="C971" i="10"/>
  <c r="U971" i="10" s="1"/>
  <c r="C970" i="10"/>
  <c r="U970" i="10" s="1"/>
  <c r="C969" i="10"/>
  <c r="U969" i="10" s="1"/>
  <c r="C968" i="10"/>
  <c r="U968" i="10" s="1"/>
  <c r="C967" i="10"/>
  <c r="U967" i="10" s="1"/>
  <c r="C966" i="10"/>
  <c r="U966" i="10" s="1"/>
  <c r="C965" i="10"/>
  <c r="U965" i="10" s="1"/>
  <c r="C964" i="10"/>
  <c r="U964" i="10" s="1"/>
  <c r="C963" i="10"/>
  <c r="U963" i="10" s="1"/>
  <c r="C962" i="10"/>
  <c r="U962" i="10" s="1"/>
  <c r="C961" i="10"/>
  <c r="U961" i="10" s="1"/>
  <c r="C960" i="10"/>
  <c r="U960" i="10" s="1"/>
  <c r="C959" i="10"/>
  <c r="U959" i="10" s="1"/>
  <c r="C958" i="10"/>
  <c r="U958" i="10" s="1"/>
  <c r="C957" i="10"/>
  <c r="U957" i="10" s="1"/>
  <c r="C956" i="10"/>
  <c r="U956" i="10" s="1"/>
  <c r="C955" i="10"/>
  <c r="U955" i="10" s="1"/>
  <c r="C954" i="10"/>
  <c r="U954" i="10" s="1"/>
  <c r="C953" i="10"/>
  <c r="U953" i="10" s="1"/>
  <c r="C952" i="10"/>
  <c r="U952" i="10" s="1"/>
  <c r="C951" i="10"/>
  <c r="U951" i="10" s="1"/>
  <c r="C950" i="10"/>
  <c r="U950" i="10" s="1"/>
  <c r="C949" i="10"/>
  <c r="U949" i="10" s="1"/>
  <c r="C948" i="10"/>
  <c r="U948" i="10" s="1"/>
  <c r="C947" i="10"/>
  <c r="U947" i="10" s="1"/>
  <c r="C946" i="10"/>
  <c r="U946" i="10" s="1"/>
  <c r="C945" i="10"/>
  <c r="U945" i="10" s="1"/>
  <c r="C944" i="10"/>
  <c r="U944" i="10" s="1"/>
  <c r="C943" i="10"/>
  <c r="U943" i="10" s="1"/>
  <c r="C942" i="10"/>
  <c r="U942" i="10" s="1"/>
  <c r="C941" i="10"/>
  <c r="U941" i="10" s="1"/>
  <c r="C940" i="10"/>
  <c r="U940" i="10" s="1"/>
  <c r="C939" i="10"/>
  <c r="U939" i="10" s="1"/>
  <c r="C938" i="10"/>
  <c r="U938" i="10" s="1"/>
  <c r="C937" i="10"/>
  <c r="U937" i="10" s="1"/>
  <c r="C936" i="10"/>
  <c r="U936" i="10" s="1"/>
  <c r="C935" i="10"/>
  <c r="U935" i="10" s="1"/>
  <c r="C934" i="10"/>
  <c r="U934" i="10" s="1"/>
  <c r="C933" i="10"/>
  <c r="U933" i="10" s="1"/>
  <c r="C932" i="10"/>
  <c r="U932" i="10" s="1"/>
  <c r="C931" i="10"/>
  <c r="U931" i="10" s="1"/>
  <c r="C930" i="10"/>
  <c r="U930" i="10" s="1"/>
  <c r="C929" i="10"/>
  <c r="U929" i="10" s="1"/>
  <c r="C928" i="10"/>
  <c r="U928" i="10" s="1"/>
  <c r="C927" i="10"/>
  <c r="U927" i="10" s="1"/>
  <c r="C926" i="10"/>
  <c r="U926" i="10" s="1"/>
  <c r="C925" i="10"/>
  <c r="U925" i="10" s="1"/>
  <c r="C924" i="10"/>
  <c r="U924" i="10" s="1"/>
  <c r="R1159" i="10"/>
  <c r="H1159" i="10"/>
  <c r="R1158" i="10"/>
  <c r="H1158" i="10"/>
  <c r="R1157" i="10"/>
  <c r="H1157" i="10"/>
  <c r="R1156" i="10"/>
  <c r="H1156" i="10"/>
  <c r="R1155" i="10"/>
  <c r="H1155" i="10"/>
  <c r="R1154" i="10"/>
  <c r="H1154" i="10"/>
  <c r="R1153" i="10"/>
  <c r="H1153" i="10"/>
  <c r="R1152" i="10"/>
  <c r="H1152" i="10"/>
  <c r="R1151" i="10"/>
  <c r="H1151" i="10"/>
  <c r="R1150" i="10"/>
  <c r="H1150" i="10"/>
  <c r="R1149" i="10"/>
  <c r="H1149" i="10"/>
  <c r="R1148" i="10"/>
  <c r="H1148" i="10"/>
  <c r="R1147" i="10"/>
  <c r="H1147" i="10"/>
  <c r="R1146" i="10"/>
  <c r="H1146" i="10"/>
  <c r="R1145" i="10"/>
  <c r="H1145" i="10"/>
  <c r="R1144" i="10"/>
  <c r="H1144" i="10"/>
  <c r="R1143" i="10"/>
  <c r="H1143" i="10"/>
  <c r="R1142" i="10"/>
  <c r="H1142" i="10"/>
  <c r="R1141" i="10"/>
  <c r="H1141" i="10"/>
  <c r="R1140" i="10"/>
  <c r="H1140" i="10"/>
  <c r="R1139" i="10"/>
  <c r="H1139" i="10"/>
  <c r="R1138" i="10"/>
  <c r="H1138" i="10"/>
  <c r="R1137" i="10"/>
  <c r="H1137" i="10"/>
  <c r="R1136" i="10"/>
  <c r="H1136" i="10"/>
  <c r="R1135" i="10"/>
  <c r="H1135" i="10"/>
  <c r="R1134" i="10"/>
  <c r="H1134" i="10"/>
  <c r="R1133" i="10"/>
  <c r="H1133" i="10"/>
  <c r="R1132" i="10"/>
  <c r="H1132" i="10"/>
  <c r="R1131" i="10"/>
  <c r="H1131" i="10"/>
  <c r="R1130" i="10"/>
  <c r="H1130" i="10"/>
  <c r="R1129" i="10"/>
  <c r="H1129" i="10"/>
  <c r="R1128" i="10"/>
  <c r="H1128" i="10"/>
  <c r="R1127" i="10"/>
  <c r="H1127" i="10"/>
  <c r="R1126" i="10"/>
  <c r="H1126" i="10"/>
  <c r="R1125" i="10"/>
  <c r="H1125" i="10"/>
  <c r="R1124" i="10"/>
  <c r="H1124" i="10"/>
  <c r="R1123" i="10"/>
  <c r="H1123" i="10"/>
  <c r="R1122" i="10"/>
  <c r="H1122" i="10"/>
  <c r="R1121" i="10"/>
  <c r="H1121" i="10"/>
  <c r="R1120" i="10"/>
  <c r="H1120" i="10"/>
  <c r="R1119" i="10"/>
  <c r="H1119" i="10"/>
  <c r="R1118" i="10"/>
  <c r="H1118" i="10"/>
  <c r="R1117" i="10"/>
  <c r="H1117" i="10"/>
  <c r="R1116" i="10"/>
  <c r="H1116" i="10"/>
  <c r="R1115" i="10"/>
  <c r="H1115" i="10"/>
  <c r="R1114" i="10"/>
  <c r="H1114" i="10"/>
  <c r="R1113" i="10"/>
  <c r="H1113" i="10"/>
  <c r="R1112" i="10"/>
  <c r="H1112" i="10"/>
  <c r="R1111" i="10"/>
  <c r="H1111" i="10"/>
  <c r="R1110" i="10"/>
  <c r="H1110" i="10"/>
  <c r="R1109" i="10"/>
  <c r="H1109" i="10"/>
  <c r="R1108" i="10"/>
  <c r="H1108" i="10"/>
  <c r="R1107" i="10"/>
  <c r="H1107" i="10"/>
  <c r="R1106" i="10"/>
  <c r="H1106" i="10"/>
  <c r="R1105" i="10"/>
  <c r="H1105" i="10"/>
  <c r="R1104" i="10"/>
  <c r="H1104" i="10"/>
  <c r="R1103" i="10"/>
  <c r="H1103" i="10"/>
  <c r="R1102" i="10"/>
  <c r="H1102" i="10"/>
  <c r="R1101" i="10"/>
  <c r="H1101" i="10"/>
  <c r="R1100" i="10"/>
  <c r="H1100" i="10"/>
  <c r="R1099" i="10"/>
  <c r="H1099" i="10"/>
  <c r="R1098" i="10"/>
  <c r="H1098" i="10"/>
  <c r="R1097" i="10"/>
  <c r="H1097" i="10"/>
  <c r="R1096" i="10"/>
  <c r="H1096" i="10"/>
  <c r="R1095" i="10"/>
  <c r="H1095" i="10"/>
  <c r="R1094" i="10"/>
  <c r="H1094" i="10"/>
  <c r="R1093" i="10"/>
  <c r="H1093" i="10"/>
  <c r="R1092" i="10"/>
  <c r="H1092" i="10"/>
  <c r="R1091" i="10"/>
  <c r="H1091" i="10"/>
  <c r="R1090" i="10"/>
  <c r="H1090" i="10"/>
  <c r="R1089" i="10"/>
  <c r="H1089" i="10"/>
  <c r="R1088" i="10"/>
  <c r="H1088" i="10"/>
  <c r="R1087" i="10"/>
  <c r="H1087" i="10"/>
  <c r="R1086" i="10"/>
  <c r="H1086" i="10"/>
  <c r="R1085" i="10"/>
  <c r="H1085" i="10"/>
  <c r="R1084" i="10"/>
  <c r="H1084" i="10"/>
  <c r="R1083" i="10"/>
  <c r="H1083" i="10"/>
  <c r="R1082" i="10"/>
  <c r="H1082" i="10"/>
  <c r="R1081" i="10"/>
  <c r="H1081" i="10"/>
  <c r="R1080" i="10"/>
  <c r="H1080" i="10"/>
  <c r="R1079" i="10"/>
  <c r="H1079" i="10"/>
  <c r="R1078" i="10"/>
  <c r="H1078" i="10"/>
  <c r="R1077" i="10"/>
  <c r="H1077" i="10"/>
  <c r="R1076" i="10"/>
  <c r="H1076" i="10"/>
  <c r="R1075" i="10"/>
  <c r="H1075" i="10"/>
  <c r="R1074" i="10"/>
  <c r="H1074" i="10"/>
  <c r="R1073" i="10"/>
  <c r="H1073" i="10"/>
  <c r="R1072" i="10"/>
  <c r="H1072" i="10"/>
  <c r="R1071" i="10"/>
  <c r="H1071" i="10"/>
  <c r="R1070" i="10"/>
  <c r="H1070" i="10"/>
  <c r="R1069" i="10"/>
  <c r="H1069" i="10"/>
  <c r="R1068" i="10"/>
  <c r="H1068" i="10"/>
  <c r="R1067" i="10"/>
  <c r="H1067" i="10"/>
  <c r="R1066" i="10"/>
  <c r="H1066" i="10"/>
  <c r="R1065" i="10"/>
  <c r="H1065" i="10"/>
  <c r="R1064" i="10"/>
  <c r="H1064" i="10"/>
  <c r="R1063" i="10"/>
  <c r="H1063" i="10"/>
  <c r="R1062" i="10"/>
  <c r="H1062" i="10"/>
  <c r="R1061" i="10"/>
  <c r="H1061" i="10"/>
  <c r="R1060" i="10"/>
  <c r="H1060" i="10"/>
  <c r="R1059" i="10"/>
  <c r="H1059" i="10"/>
  <c r="R1058" i="10"/>
  <c r="H1058" i="10"/>
  <c r="R1057" i="10"/>
  <c r="H1057" i="10"/>
  <c r="R1056" i="10"/>
  <c r="H1056" i="10"/>
  <c r="R1055" i="10"/>
  <c r="H1055" i="10"/>
  <c r="R1054" i="10"/>
  <c r="H1054" i="10"/>
  <c r="R1053" i="10"/>
  <c r="H1053" i="10"/>
  <c r="R1052" i="10"/>
  <c r="H1052" i="10"/>
  <c r="R1051" i="10"/>
  <c r="H1051" i="10"/>
  <c r="R1050" i="10"/>
  <c r="H1050" i="10"/>
  <c r="R1049" i="10"/>
  <c r="H1049" i="10"/>
  <c r="R1048" i="10"/>
  <c r="H1048" i="10"/>
  <c r="R1047" i="10"/>
  <c r="H1047" i="10"/>
  <c r="R1046" i="10"/>
  <c r="H1046" i="10"/>
  <c r="R1045" i="10"/>
  <c r="H1045" i="10"/>
  <c r="R1044" i="10"/>
  <c r="H1044" i="10"/>
  <c r="R1043" i="10"/>
  <c r="H1043" i="10"/>
  <c r="R1042" i="10"/>
  <c r="H1042" i="10"/>
  <c r="R1041" i="10"/>
  <c r="H1041" i="10"/>
  <c r="R1040" i="10"/>
  <c r="H1040" i="10"/>
  <c r="R1039" i="10"/>
  <c r="H1039" i="10"/>
  <c r="R1038" i="10"/>
  <c r="H1038" i="10"/>
  <c r="R1037" i="10"/>
  <c r="H1037" i="10"/>
  <c r="R1036" i="10"/>
  <c r="H1036" i="10"/>
  <c r="R1035" i="10"/>
  <c r="H1035" i="10"/>
  <c r="R1034" i="10"/>
  <c r="H1034" i="10"/>
  <c r="R1033" i="10"/>
  <c r="H1033" i="10"/>
  <c r="R1032" i="10"/>
  <c r="H1032" i="10"/>
  <c r="R1031" i="10"/>
  <c r="H1031" i="10"/>
  <c r="R1030" i="10"/>
  <c r="H1030" i="10"/>
  <c r="R1029" i="10"/>
  <c r="H1029" i="10"/>
  <c r="R1028" i="10"/>
  <c r="H1028" i="10"/>
  <c r="R1027" i="10"/>
  <c r="H1027" i="10"/>
  <c r="R1026" i="10"/>
  <c r="H1026" i="10"/>
  <c r="R1025" i="10"/>
  <c r="H1025" i="10"/>
  <c r="R1024" i="10"/>
  <c r="H1024" i="10"/>
  <c r="R1023" i="10"/>
  <c r="H1023" i="10"/>
  <c r="R1022" i="10"/>
  <c r="H1022" i="10"/>
  <c r="R1021" i="10"/>
  <c r="H1021" i="10"/>
  <c r="R1020" i="10"/>
  <c r="H1020" i="10"/>
  <c r="R1019" i="10"/>
  <c r="H1019" i="10"/>
  <c r="R1018" i="10"/>
  <c r="H1018" i="10"/>
  <c r="R1017" i="10"/>
  <c r="H1017" i="10"/>
  <c r="R1016" i="10"/>
  <c r="H1016" i="10"/>
  <c r="R1015" i="10"/>
  <c r="H1015" i="10"/>
  <c r="R1014" i="10"/>
  <c r="H1014" i="10"/>
  <c r="R1013" i="10"/>
  <c r="H1013" i="10"/>
  <c r="R1012" i="10"/>
  <c r="H1012" i="10"/>
  <c r="R1011" i="10"/>
  <c r="H1011" i="10"/>
  <c r="R1010" i="10"/>
  <c r="H1010" i="10"/>
  <c r="R1009" i="10"/>
  <c r="H1009" i="10"/>
  <c r="R1008" i="10"/>
  <c r="H1008" i="10"/>
  <c r="R1007" i="10"/>
  <c r="H1007" i="10"/>
  <c r="R1006" i="10"/>
  <c r="H1006" i="10"/>
  <c r="R1005" i="10"/>
  <c r="H1005" i="10"/>
  <c r="R1004" i="10"/>
  <c r="H1004" i="10"/>
  <c r="R1003" i="10"/>
  <c r="H1003" i="10"/>
  <c r="R1002" i="10"/>
  <c r="H1002" i="10"/>
  <c r="R1001" i="10"/>
  <c r="H1001" i="10"/>
  <c r="R1000" i="10"/>
  <c r="H1000" i="10"/>
  <c r="R999" i="10"/>
  <c r="H999" i="10"/>
  <c r="R998" i="10"/>
  <c r="H998" i="10"/>
  <c r="R997" i="10"/>
  <c r="H997" i="10"/>
  <c r="R996" i="10"/>
  <c r="H996" i="10"/>
  <c r="R995" i="10"/>
  <c r="H995" i="10"/>
  <c r="R994" i="10"/>
  <c r="H994" i="10"/>
  <c r="R993" i="10"/>
  <c r="H993" i="10"/>
  <c r="R992" i="10"/>
  <c r="H992" i="10"/>
  <c r="R991" i="10"/>
  <c r="H991" i="10"/>
  <c r="R990" i="10"/>
  <c r="H990" i="10"/>
  <c r="R989" i="10"/>
  <c r="H989" i="10"/>
  <c r="R988" i="10"/>
  <c r="H988" i="10"/>
  <c r="R987" i="10"/>
  <c r="H987" i="10"/>
  <c r="R986" i="10"/>
  <c r="H986" i="10"/>
  <c r="R985" i="10"/>
  <c r="H985" i="10"/>
  <c r="R984" i="10"/>
  <c r="H984" i="10"/>
  <c r="R983" i="10"/>
  <c r="H983" i="10"/>
  <c r="R982" i="10"/>
  <c r="H982" i="10"/>
  <c r="R981" i="10"/>
  <c r="H981" i="10"/>
  <c r="R980" i="10"/>
  <c r="H980" i="10"/>
  <c r="R979" i="10"/>
  <c r="H979" i="10"/>
  <c r="R978" i="10"/>
  <c r="H978" i="10"/>
  <c r="R977" i="10"/>
  <c r="H977" i="10"/>
  <c r="R976" i="10"/>
  <c r="H976" i="10"/>
  <c r="R975" i="10"/>
  <c r="H975" i="10"/>
  <c r="R974" i="10"/>
  <c r="H974" i="10"/>
  <c r="R973" i="10"/>
  <c r="H973" i="10"/>
  <c r="R972" i="10"/>
  <c r="H972" i="10"/>
  <c r="R971" i="10"/>
  <c r="H971" i="10"/>
  <c r="R970" i="10"/>
  <c r="H970" i="10"/>
  <c r="R969" i="10"/>
  <c r="H969" i="10"/>
  <c r="R968" i="10"/>
  <c r="H968" i="10"/>
  <c r="R967" i="10"/>
  <c r="H967" i="10"/>
  <c r="R966" i="10"/>
  <c r="H966" i="10"/>
  <c r="R965" i="10"/>
  <c r="H965" i="10"/>
  <c r="R964" i="10"/>
  <c r="H964" i="10"/>
  <c r="R963" i="10"/>
  <c r="H963" i="10"/>
  <c r="R962" i="10"/>
  <c r="H962" i="10"/>
  <c r="R961" i="10"/>
  <c r="H961" i="10"/>
  <c r="R960" i="10"/>
  <c r="H960" i="10"/>
  <c r="R959" i="10"/>
  <c r="H959" i="10"/>
  <c r="R958" i="10"/>
  <c r="H958" i="10"/>
  <c r="R957" i="10"/>
  <c r="H957" i="10"/>
  <c r="R956" i="10"/>
  <c r="H956" i="10"/>
  <c r="R955" i="10"/>
  <c r="H955" i="10"/>
  <c r="R954" i="10"/>
  <c r="H954" i="10"/>
  <c r="R953" i="10"/>
  <c r="H953" i="10"/>
  <c r="R952" i="10"/>
  <c r="H952" i="10"/>
  <c r="R951" i="10"/>
  <c r="H951" i="10"/>
  <c r="R950" i="10"/>
  <c r="H950" i="10"/>
  <c r="R949" i="10"/>
  <c r="H949" i="10"/>
  <c r="R948" i="10"/>
  <c r="H948" i="10"/>
  <c r="R947" i="10"/>
  <c r="H947" i="10"/>
  <c r="R946" i="10"/>
  <c r="H946" i="10"/>
  <c r="R945" i="10"/>
  <c r="H945" i="10"/>
  <c r="R944" i="10"/>
  <c r="H944" i="10"/>
  <c r="R943" i="10"/>
  <c r="H943" i="10"/>
  <c r="R942" i="10"/>
  <c r="H942" i="10"/>
  <c r="R941" i="10"/>
  <c r="H941" i="10"/>
  <c r="R940" i="10"/>
  <c r="H940" i="10"/>
  <c r="R939" i="10"/>
  <c r="H939" i="10"/>
  <c r="R938" i="10"/>
  <c r="H938" i="10"/>
  <c r="R937" i="10"/>
  <c r="H937" i="10"/>
  <c r="R936" i="10"/>
  <c r="H936" i="10"/>
  <c r="R935" i="10"/>
  <c r="H935" i="10"/>
  <c r="R934" i="10"/>
  <c r="H934" i="10"/>
  <c r="R933" i="10"/>
  <c r="H933" i="10"/>
  <c r="R932" i="10"/>
  <c r="H932" i="10"/>
  <c r="R931" i="10"/>
  <c r="H931" i="10"/>
  <c r="R930" i="10"/>
  <c r="H930" i="10"/>
  <c r="R929" i="10"/>
  <c r="H929" i="10"/>
  <c r="R928" i="10"/>
  <c r="H928" i="10"/>
  <c r="R927" i="10"/>
  <c r="H927" i="10"/>
  <c r="R926" i="10"/>
  <c r="H926" i="10"/>
  <c r="R925" i="10"/>
  <c r="H925" i="10"/>
  <c r="R924" i="10"/>
  <c r="H924" i="10"/>
  <c r="R923" i="10"/>
  <c r="H923" i="10"/>
  <c r="R922" i="10"/>
  <c r="H922" i="10"/>
  <c r="R921" i="10"/>
  <c r="H921" i="10"/>
  <c r="R920" i="10"/>
  <c r="H920" i="10"/>
  <c r="R919" i="10"/>
  <c r="H919" i="10"/>
  <c r="R918" i="10"/>
  <c r="H918" i="10"/>
  <c r="R917" i="10"/>
  <c r="H917" i="10"/>
  <c r="R916" i="10"/>
  <c r="H916" i="10"/>
  <c r="R915" i="10"/>
  <c r="H915" i="10"/>
  <c r="R914" i="10"/>
  <c r="H914" i="10"/>
  <c r="R913" i="10"/>
  <c r="H913" i="10"/>
  <c r="R912" i="10"/>
  <c r="H912" i="10"/>
  <c r="R911" i="10"/>
  <c r="H911" i="10"/>
  <c r="R910" i="10"/>
  <c r="H910" i="10"/>
  <c r="R909" i="10"/>
  <c r="H909" i="10"/>
  <c r="R908" i="10"/>
  <c r="H908" i="10"/>
  <c r="R907" i="10"/>
  <c r="H907" i="10"/>
  <c r="R906" i="10"/>
  <c r="H906" i="10"/>
  <c r="R905" i="10"/>
  <c r="H905" i="10"/>
  <c r="R904" i="10"/>
  <c r="H904" i="10"/>
  <c r="R903" i="10"/>
  <c r="H903" i="10"/>
  <c r="R902" i="10"/>
  <c r="H902" i="10"/>
  <c r="R901" i="10"/>
  <c r="H901" i="10"/>
  <c r="R900" i="10"/>
  <c r="H900" i="10"/>
  <c r="R899" i="10"/>
  <c r="H899" i="10"/>
  <c r="R898" i="10"/>
  <c r="H898" i="10"/>
  <c r="R897" i="10"/>
  <c r="H897" i="10"/>
  <c r="R896" i="10"/>
  <c r="H896" i="10"/>
  <c r="R895" i="10"/>
  <c r="H895" i="10"/>
  <c r="R894" i="10"/>
  <c r="H894" i="10"/>
  <c r="R893" i="10"/>
  <c r="H893" i="10"/>
  <c r="R892" i="10"/>
  <c r="H892" i="10"/>
  <c r="R891" i="10"/>
  <c r="H891" i="10"/>
  <c r="R890" i="10"/>
  <c r="H890" i="10"/>
  <c r="R889" i="10"/>
  <c r="H889" i="10"/>
  <c r="R888" i="10"/>
  <c r="H888" i="10"/>
  <c r="R887" i="10"/>
  <c r="H887" i="10"/>
  <c r="R886" i="10"/>
  <c r="H886" i="10"/>
  <c r="R885" i="10"/>
  <c r="H885" i="10"/>
  <c r="R884" i="10"/>
  <c r="H884" i="10"/>
  <c r="R883" i="10"/>
  <c r="H883" i="10"/>
  <c r="R882" i="10"/>
  <c r="H882" i="10"/>
  <c r="R881" i="10"/>
  <c r="H881" i="10"/>
  <c r="R880" i="10"/>
  <c r="H880" i="10"/>
  <c r="R879" i="10"/>
  <c r="H879" i="10"/>
  <c r="R878" i="10"/>
  <c r="H878" i="10"/>
  <c r="R877" i="10"/>
  <c r="H877" i="10"/>
  <c r="R876" i="10"/>
  <c r="H876" i="10"/>
  <c r="R875" i="10"/>
  <c r="H875" i="10"/>
  <c r="R874" i="10"/>
  <c r="H874" i="10"/>
  <c r="R873" i="10"/>
  <c r="H873" i="10"/>
  <c r="R872" i="10"/>
  <c r="H872" i="10"/>
  <c r="R871" i="10"/>
  <c r="H871" i="10"/>
  <c r="R870" i="10"/>
  <c r="H870" i="10"/>
  <c r="R869" i="10"/>
  <c r="H869" i="10"/>
  <c r="R868" i="10"/>
  <c r="H868" i="10"/>
  <c r="R867" i="10"/>
  <c r="H867" i="10"/>
  <c r="R866" i="10"/>
  <c r="H866" i="10"/>
  <c r="R865" i="10"/>
  <c r="H865" i="10"/>
  <c r="R864" i="10"/>
  <c r="H864" i="10"/>
  <c r="R863" i="10"/>
  <c r="H863" i="10"/>
  <c r="R862" i="10"/>
  <c r="H862" i="10"/>
  <c r="R861" i="10"/>
  <c r="H861" i="10"/>
  <c r="R860" i="10"/>
  <c r="H860" i="10"/>
  <c r="R859" i="10"/>
  <c r="H859" i="10"/>
  <c r="R858" i="10"/>
  <c r="H858" i="10"/>
  <c r="R857" i="10"/>
  <c r="H857" i="10"/>
  <c r="R856" i="10"/>
  <c r="H856" i="10"/>
  <c r="R855" i="10"/>
  <c r="H855" i="10"/>
  <c r="R854" i="10"/>
  <c r="H854" i="10"/>
  <c r="R853" i="10"/>
  <c r="H853" i="10"/>
  <c r="R852" i="10"/>
  <c r="H852" i="10"/>
  <c r="R851" i="10"/>
  <c r="H851" i="10"/>
  <c r="R850" i="10"/>
  <c r="H850" i="10"/>
  <c r="R849" i="10"/>
  <c r="H849" i="10"/>
  <c r="R848" i="10"/>
  <c r="H848" i="10"/>
  <c r="R847" i="10"/>
  <c r="H847" i="10"/>
  <c r="R846" i="10"/>
  <c r="H846" i="10"/>
  <c r="R845" i="10"/>
  <c r="H845" i="10"/>
  <c r="R844" i="10"/>
  <c r="H844" i="10"/>
  <c r="R843" i="10"/>
  <c r="H843" i="10"/>
  <c r="R842" i="10"/>
  <c r="H842" i="10"/>
  <c r="R841" i="10"/>
  <c r="H841" i="10"/>
  <c r="R840" i="10"/>
  <c r="H840" i="10"/>
  <c r="R839" i="10"/>
  <c r="H839" i="10"/>
  <c r="R838" i="10"/>
  <c r="H838" i="10"/>
  <c r="R837" i="10"/>
  <c r="H837" i="10"/>
  <c r="R836" i="10"/>
  <c r="H836" i="10"/>
  <c r="R835" i="10"/>
  <c r="H835" i="10"/>
  <c r="R834" i="10"/>
  <c r="H834" i="10"/>
  <c r="R833" i="10"/>
  <c r="H833" i="10"/>
  <c r="R832" i="10"/>
  <c r="H832" i="10"/>
  <c r="R831" i="10"/>
  <c r="H831" i="10"/>
  <c r="R830" i="10"/>
  <c r="H830" i="10"/>
  <c r="R829" i="10"/>
  <c r="H829" i="10"/>
  <c r="R828" i="10"/>
  <c r="H828" i="10"/>
  <c r="R827" i="10"/>
  <c r="H827" i="10"/>
  <c r="R826" i="10"/>
  <c r="H826" i="10"/>
  <c r="R825" i="10"/>
  <c r="H825" i="10"/>
  <c r="R824" i="10"/>
  <c r="H824" i="10"/>
  <c r="R823" i="10"/>
  <c r="H823" i="10"/>
  <c r="R822" i="10"/>
  <c r="H822" i="10"/>
  <c r="R821" i="10"/>
  <c r="H821" i="10"/>
  <c r="R820" i="10"/>
  <c r="H820" i="10"/>
  <c r="R819" i="10"/>
  <c r="H819" i="10"/>
  <c r="R818" i="10"/>
  <c r="H818" i="10"/>
  <c r="R817" i="10"/>
  <c r="H817" i="10"/>
  <c r="R816" i="10"/>
  <c r="H816" i="10"/>
  <c r="R815" i="10"/>
  <c r="H815" i="10"/>
  <c r="R814" i="10"/>
  <c r="H814" i="10"/>
  <c r="R813" i="10"/>
  <c r="H813" i="10"/>
  <c r="R812" i="10"/>
  <c r="H812" i="10"/>
  <c r="R811" i="10"/>
  <c r="H811" i="10"/>
  <c r="R810" i="10"/>
  <c r="H810" i="10"/>
  <c r="R809" i="10"/>
  <c r="H809" i="10"/>
  <c r="R808" i="10"/>
  <c r="H808" i="10"/>
  <c r="R807" i="10"/>
  <c r="H807" i="10"/>
  <c r="R806" i="10"/>
  <c r="H806" i="10"/>
  <c r="R805" i="10"/>
  <c r="H805" i="10"/>
  <c r="R804" i="10"/>
  <c r="H804" i="10"/>
  <c r="R803" i="10"/>
  <c r="H803" i="10"/>
  <c r="R802" i="10"/>
  <c r="H802" i="10"/>
  <c r="R801" i="10"/>
  <c r="H801" i="10"/>
  <c r="R800" i="10"/>
  <c r="H800" i="10"/>
  <c r="R799" i="10"/>
  <c r="H799" i="10"/>
  <c r="R798" i="10"/>
  <c r="H798" i="10"/>
  <c r="R797" i="10"/>
  <c r="H797" i="10"/>
  <c r="R796" i="10"/>
  <c r="H796" i="10"/>
  <c r="R795" i="10"/>
  <c r="H795" i="10"/>
  <c r="R794" i="10"/>
  <c r="H794" i="10"/>
  <c r="R793" i="10"/>
  <c r="H793" i="10"/>
  <c r="R792" i="10"/>
  <c r="H792" i="10"/>
  <c r="R791" i="10"/>
  <c r="H791" i="10"/>
  <c r="R790" i="10"/>
  <c r="H790" i="10"/>
  <c r="R789" i="10"/>
  <c r="H789" i="10"/>
  <c r="R788" i="10"/>
  <c r="H788" i="10"/>
  <c r="R787" i="10"/>
  <c r="H787" i="10"/>
  <c r="R786" i="10"/>
  <c r="H786" i="10"/>
  <c r="R785" i="10"/>
  <c r="H785" i="10"/>
  <c r="R784" i="10"/>
  <c r="H784" i="10"/>
  <c r="R783" i="10"/>
  <c r="H783" i="10"/>
  <c r="R782" i="10"/>
  <c r="H782" i="10"/>
  <c r="R781" i="10"/>
  <c r="H781" i="10"/>
  <c r="R780" i="10"/>
  <c r="H780" i="10"/>
  <c r="R779" i="10"/>
  <c r="H779" i="10"/>
  <c r="R778" i="10"/>
  <c r="H778" i="10"/>
  <c r="R777" i="10"/>
  <c r="H777" i="10"/>
  <c r="R776" i="10"/>
  <c r="H776" i="10"/>
  <c r="R775" i="10"/>
  <c r="H775" i="10"/>
  <c r="R774" i="10"/>
  <c r="H774" i="10"/>
  <c r="R773" i="10"/>
  <c r="H773" i="10"/>
  <c r="R772" i="10"/>
  <c r="H772" i="10"/>
  <c r="R771" i="10"/>
  <c r="H771" i="10"/>
  <c r="R770" i="10"/>
  <c r="H770" i="10"/>
  <c r="R769" i="10"/>
  <c r="H769" i="10"/>
  <c r="R768" i="10"/>
  <c r="H768" i="10"/>
  <c r="R767" i="10"/>
  <c r="H767" i="10"/>
  <c r="R766" i="10"/>
  <c r="H766" i="10"/>
  <c r="R765" i="10"/>
  <c r="H765" i="10"/>
  <c r="R764" i="10"/>
  <c r="H764" i="10"/>
  <c r="R763" i="10"/>
  <c r="H763" i="10"/>
  <c r="R762" i="10"/>
  <c r="H762" i="10"/>
  <c r="R761" i="10"/>
  <c r="H761" i="10"/>
  <c r="R760" i="10"/>
  <c r="H760" i="10"/>
  <c r="R759" i="10"/>
  <c r="H759" i="10"/>
  <c r="R758" i="10"/>
  <c r="H758" i="10"/>
  <c r="R757" i="10"/>
  <c r="H757" i="10"/>
  <c r="R756" i="10"/>
  <c r="H756" i="10"/>
  <c r="R755" i="10"/>
  <c r="H755" i="10"/>
  <c r="R754" i="10"/>
  <c r="H754" i="10"/>
  <c r="R753" i="10"/>
  <c r="H753" i="10"/>
  <c r="R752" i="10"/>
  <c r="H752" i="10"/>
  <c r="R751" i="10"/>
  <c r="H751" i="10"/>
  <c r="R750" i="10"/>
  <c r="H750" i="10"/>
  <c r="R749" i="10"/>
  <c r="H749" i="10"/>
  <c r="R748" i="10"/>
  <c r="H748" i="10"/>
  <c r="R747" i="10"/>
  <c r="H747" i="10"/>
  <c r="R746" i="10"/>
  <c r="H746" i="10"/>
  <c r="R745" i="10"/>
  <c r="H745" i="10"/>
  <c r="R744" i="10"/>
  <c r="H744" i="10"/>
  <c r="R743" i="10"/>
  <c r="H743" i="10"/>
  <c r="R742" i="10"/>
  <c r="H742" i="10"/>
  <c r="R741" i="10"/>
  <c r="H741" i="10"/>
  <c r="R740" i="10"/>
  <c r="H740" i="10"/>
  <c r="R739" i="10"/>
  <c r="H739" i="10"/>
  <c r="R738" i="10"/>
  <c r="H738" i="10"/>
  <c r="R737" i="10"/>
  <c r="H737" i="10"/>
  <c r="R736" i="10"/>
  <c r="H736" i="10"/>
  <c r="R735" i="10"/>
  <c r="H735" i="10"/>
  <c r="R734" i="10"/>
  <c r="H734" i="10"/>
  <c r="R733" i="10"/>
  <c r="H733" i="10"/>
  <c r="R732" i="10"/>
  <c r="H732" i="10"/>
  <c r="R731" i="10"/>
  <c r="H731" i="10"/>
  <c r="R730" i="10"/>
  <c r="H730" i="10"/>
  <c r="R729" i="10"/>
  <c r="H729" i="10"/>
  <c r="R728" i="10"/>
  <c r="H728" i="10"/>
  <c r="R727" i="10"/>
  <c r="H727" i="10"/>
  <c r="R726" i="10"/>
  <c r="H726" i="10"/>
  <c r="R725" i="10"/>
  <c r="H725" i="10"/>
  <c r="R724" i="10"/>
  <c r="H724" i="10"/>
  <c r="R723" i="10"/>
  <c r="H723" i="10"/>
  <c r="R722" i="10"/>
  <c r="H722" i="10"/>
  <c r="R721" i="10"/>
  <c r="H721" i="10"/>
  <c r="R720" i="10"/>
  <c r="H720" i="10"/>
  <c r="R719" i="10"/>
  <c r="H719" i="10"/>
  <c r="R718" i="10"/>
  <c r="H718" i="10"/>
  <c r="R717" i="10"/>
  <c r="H717" i="10"/>
  <c r="R716" i="10"/>
  <c r="H716" i="10"/>
  <c r="R715" i="10"/>
  <c r="H715" i="10"/>
  <c r="R714" i="10"/>
  <c r="H714" i="10"/>
  <c r="R713" i="10"/>
  <c r="H713" i="10"/>
  <c r="R712" i="10"/>
  <c r="H712" i="10"/>
  <c r="R711" i="10"/>
  <c r="H711" i="10"/>
  <c r="R710" i="10"/>
  <c r="H710" i="10"/>
  <c r="R709" i="10"/>
  <c r="H709" i="10"/>
  <c r="R708" i="10"/>
  <c r="H708" i="10"/>
  <c r="R707" i="10"/>
  <c r="H707" i="10"/>
  <c r="R706" i="10"/>
  <c r="H706" i="10"/>
  <c r="R705" i="10"/>
  <c r="H705" i="10"/>
  <c r="R704" i="10"/>
  <c r="H704" i="10"/>
  <c r="R703" i="10"/>
  <c r="H703" i="10"/>
  <c r="R702" i="10"/>
  <c r="H702" i="10"/>
  <c r="R701" i="10"/>
  <c r="H701" i="10"/>
  <c r="R700" i="10"/>
  <c r="H700" i="10"/>
  <c r="R699" i="10"/>
  <c r="H699" i="10"/>
  <c r="R698" i="10"/>
  <c r="H698" i="10"/>
  <c r="R697" i="10"/>
  <c r="H697" i="10"/>
  <c r="R696" i="10"/>
  <c r="H696" i="10"/>
  <c r="R695" i="10"/>
  <c r="H695" i="10"/>
  <c r="R694" i="10"/>
  <c r="H694" i="10"/>
  <c r="R693" i="10"/>
  <c r="H693" i="10"/>
  <c r="R692" i="10"/>
  <c r="H692" i="10"/>
  <c r="R691" i="10"/>
  <c r="H691" i="10"/>
  <c r="R690" i="10"/>
  <c r="H690" i="10"/>
  <c r="R689" i="10"/>
  <c r="H689" i="10"/>
  <c r="R688" i="10"/>
  <c r="H688" i="10"/>
  <c r="R687" i="10"/>
  <c r="H687" i="10"/>
  <c r="R686" i="10"/>
  <c r="H686" i="10"/>
  <c r="R685" i="10"/>
  <c r="H685" i="10"/>
  <c r="R684" i="10"/>
  <c r="H684" i="10"/>
  <c r="R683" i="10"/>
  <c r="H683" i="10"/>
  <c r="R682" i="10"/>
  <c r="H682" i="10"/>
  <c r="R681" i="10"/>
  <c r="H681" i="10"/>
  <c r="R680" i="10"/>
  <c r="H680" i="10"/>
  <c r="R679" i="10"/>
  <c r="H679" i="10"/>
  <c r="R678" i="10"/>
  <c r="H678" i="10"/>
  <c r="R677" i="10"/>
  <c r="H677" i="10"/>
  <c r="R676" i="10"/>
  <c r="H676" i="10"/>
  <c r="R675" i="10"/>
  <c r="H675" i="10"/>
  <c r="R674" i="10"/>
  <c r="H674" i="10"/>
  <c r="R673" i="10"/>
  <c r="H673" i="10"/>
  <c r="R672" i="10"/>
  <c r="H672" i="10"/>
  <c r="R671" i="10"/>
  <c r="H671" i="10"/>
  <c r="R670" i="10"/>
  <c r="H670" i="10"/>
  <c r="R669" i="10"/>
  <c r="H669" i="10"/>
  <c r="R668" i="10"/>
  <c r="H668" i="10"/>
  <c r="R667" i="10"/>
  <c r="H667" i="10"/>
  <c r="R666" i="10"/>
  <c r="H666" i="10"/>
  <c r="R665" i="10"/>
  <c r="H665" i="10"/>
  <c r="R664" i="10"/>
  <c r="H664" i="10"/>
  <c r="R663" i="10"/>
  <c r="H663" i="10"/>
  <c r="R662" i="10"/>
  <c r="H662" i="10"/>
  <c r="R661" i="10"/>
  <c r="H661" i="10"/>
  <c r="R660" i="10"/>
  <c r="H660" i="10"/>
  <c r="R659" i="10"/>
  <c r="H659" i="10"/>
  <c r="R658" i="10"/>
  <c r="H658" i="10"/>
  <c r="R657" i="10"/>
  <c r="H657" i="10"/>
  <c r="R656" i="10"/>
  <c r="H656" i="10"/>
  <c r="R655" i="10"/>
  <c r="H655" i="10"/>
  <c r="R654" i="10"/>
  <c r="H654" i="10"/>
  <c r="R653" i="10"/>
  <c r="H653" i="10"/>
  <c r="R652" i="10"/>
  <c r="H652" i="10"/>
  <c r="R651" i="10"/>
  <c r="H651" i="10"/>
  <c r="R650" i="10"/>
  <c r="H650" i="10"/>
  <c r="R649" i="10"/>
  <c r="H649" i="10"/>
  <c r="R648" i="10"/>
  <c r="H648" i="10"/>
  <c r="R647" i="10"/>
  <c r="H647" i="10"/>
  <c r="R646" i="10"/>
  <c r="H646" i="10"/>
  <c r="R645" i="10"/>
  <c r="H645" i="10"/>
  <c r="R644" i="10"/>
  <c r="H644" i="10"/>
  <c r="R643" i="10"/>
  <c r="H643" i="10"/>
  <c r="R642" i="10"/>
  <c r="H642" i="10"/>
  <c r="R641" i="10"/>
  <c r="H641" i="10"/>
  <c r="R640" i="10"/>
  <c r="H640" i="10"/>
  <c r="R639" i="10"/>
  <c r="H639" i="10"/>
  <c r="R638" i="10"/>
  <c r="H638" i="10"/>
  <c r="R637" i="10"/>
  <c r="H637" i="10"/>
  <c r="R636" i="10"/>
  <c r="H636" i="10"/>
  <c r="R635" i="10"/>
  <c r="H635" i="10"/>
  <c r="R634" i="10"/>
  <c r="H634" i="10"/>
  <c r="R633" i="10"/>
  <c r="H633" i="10"/>
  <c r="R632" i="10"/>
  <c r="H632" i="10"/>
  <c r="R631" i="10"/>
  <c r="H631" i="10"/>
  <c r="R630" i="10"/>
  <c r="H630" i="10"/>
  <c r="R629" i="10"/>
  <c r="H629" i="10"/>
  <c r="R628" i="10"/>
  <c r="H628" i="10"/>
  <c r="R627" i="10"/>
  <c r="H627" i="10"/>
  <c r="R626" i="10"/>
  <c r="H626" i="10"/>
  <c r="R625" i="10"/>
  <c r="H625" i="10"/>
  <c r="R624" i="10"/>
  <c r="H624" i="10"/>
  <c r="R623" i="10"/>
  <c r="H623" i="10"/>
  <c r="R622" i="10"/>
  <c r="H622" i="10"/>
  <c r="R621" i="10"/>
  <c r="H621" i="10"/>
  <c r="R620" i="10"/>
  <c r="H620" i="10"/>
  <c r="R619" i="10"/>
  <c r="H619" i="10"/>
  <c r="R618" i="10"/>
  <c r="H618" i="10"/>
  <c r="R617" i="10"/>
  <c r="H617" i="10"/>
  <c r="R616" i="10"/>
  <c r="H616" i="10"/>
  <c r="R615" i="10"/>
  <c r="H615" i="10"/>
  <c r="R614" i="10"/>
  <c r="H614" i="10"/>
  <c r="R613" i="10"/>
  <c r="H613" i="10"/>
  <c r="R612" i="10"/>
  <c r="H612" i="10"/>
  <c r="R611" i="10"/>
  <c r="H611" i="10"/>
  <c r="R610" i="10"/>
  <c r="H610" i="10"/>
  <c r="R609" i="10"/>
  <c r="H609" i="10"/>
  <c r="R608" i="10"/>
  <c r="H608" i="10"/>
  <c r="R607" i="10"/>
  <c r="H607" i="10"/>
  <c r="R606" i="10"/>
  <c r="H606" i="10"/>
  <c r="R605" i="10"/>
  <c r="H605" i="10"/>
  <c r="R604" i="10"/>
  <c r="H604" i="10"/>
  <c r="R603" i="10"/>
  <c r="H603" i="10"/>
  <c r="R602" i="10"/>
  <c r="H602" i="10"/>
  <c r="R601" i="10"/>
  <c r="H601" i="10"/>
  <c r="R600" i="10"/>
  <c r="H600" i="10"/>
  <c r="R599" i="10"/>
  <c r="H599" i="10"/>
  <c r="R598" i="10"/>
  <c r="H598" i="10"/>
  <c r="R597" i="10"/>
  <c r="H597" i="10"/>
  <c r="R596" i="10"/>
  <c r="H596" i="10"/>
  <c r="R595" i="10"/>
  <c r="H595" i="10"/>
  <c r="R594" i="10"/>
  <c r="H594" i="10"/>
  <c r="R593" i="10"/>
  <c r="H593" i="10"/>
  <c r="R592" i="10"/>
  <c r="H592" i="10"/>
  <c r="R591" i="10"/>
  <c r="H591" i="10"/>
  <c r="R590" i="10"/>
  <c r="H590" i="10"/>
  <c r="R589" i="10"/>
  <c r="H589" i="10"/>
  <c r="R588" i="10"/>
  <c r="H588" i="10"/>
  <c r="R587" i="10"/>
  <c r="H587" i="10"/>
  <c r="R586" i="10"/>
  <c r="H586" i="10"/>
  <c r="R585" i="10"/>
  <c r="H585" i="10"/>
  <c r="R584" i="10"/>
  <c r="H584" i="10"/>
  <c r="R583" i="10"/>
  <c r="H583" i="10"/>
  <c r="R582" i="10"/>
  <c r="H582" i="10"/>
  <c r="R581" i="10"/>
  <c r="H581" i="10"/>
  <c r="R580" i="10"/>
  <c r="H580" i="10"/>
  <c r="R579" i="10"/>
  <c r="H579" i="10"/>
  <c r="R578" i="10"/>
  <c r="H578" i="10"/>
  <c r="R577" i="10"/>
  <c r="H577" i="10"/>
  <c r="R576" i="10"/>
  <c r="H576" i="10"/>
  <c r="R575" i="10"/>
  <c r="H575" i="10"/>
  <c r="R574" i="10"/>
  <c r="H574" i="10"/>
  <c r="R573" i="10"/>
  <c r="H573" i="10"/>
  <c r="R572" i="10"/>
  <c r="H572" i="10"/>
  <c r="R571" i="10"/>
  <c r="H571" i="10"/>
  <c r="R570" i="10"/>
  <c r="H570" i="10"/>
  <c r="R569" i="10"/>
  <c r="H569" i="10"/>
  <c r="R568" i="10"/>
  <c r="H568" i="10"/>
  <c r="R567" i="10"/>
  <c r="H567" i="10"/>
  <c r="R566" i="10"/>
  <c r="H566" i="10"/>
  <c r="R565" i="10"/>
  <c r="H565" i="10"/>
  <c r="R564" i="10"/>
  <c r="H564" i="10"/>
  <c r="R563" i="10"/>
  <c r="H563" i="10"/>
  <c r="R562" i="10"/>
  <c r="H562" i="10"/>
  <c r="R561" i="10"/>
  <c r="H561" i="10"/>
  <c r="R560" i="10"/>
  <c r="H560" i="10"/>
  <c r="R559" i="10"/>
  <c r="H559" i="10"/>
  <c r="R558" i="10"/>
  <c r="H558" i="10"/>
  <c r="R557" i="10"/>
  <c r="H557" i="10"/>
  <c r="R556" i="10"/>
  <c r="H556" i="10"/>
  <c r="R555" i="10"/>
  <c r="H555" i="10"/>
  <c r="R554" i="10"/>
  <c r="H554" i="10"/>
  <c r="R553" i="10"/>
  <c r="H553" i="10"/>
  <c r="R552" i="10"/>
  <c r="H552" i="10"/>
  <c r="R551" i="10"/>
  <c r="H551" i="10"/>
  <c r="R550" i="10"/>
  <c r="H550" i="10"/>
  <c r="R549" i="10"/>
  <c r="H549" i="10"/>
  <c r="R548" i="10"/>
  <c r="H548" i="10"/>
  <c r="R547" i="10"/>
  <c r="H547" i="10"/>
  <c r="R546" i="10"/>
  <c r="H546" i="10"/>
  <c r="R545" i="10"/>
  <c r="H545" i="10"/>
  <c r="R544" i="10"/>
  <c r="H544" i="10"/>
  <c r="R543" i="10"/>
  <c r="H543" i="10"/>
  <c r="R542" i="10"/>
  <c r="H542" i="10"/>
  <c r="R541" i="10"/>
  <c r="H541" i="10"/>
  <c r="R540" i="10"/>
  <c r="H540" i="10"/>
  <c r="R539" i="10"/>
  <c r="H539" i="10"/>
  <c r="R538" i="10"/>
  <c r="H538" i="10"/>
  <c r="R537" i="10"/>
  <c r="H537" i="10"/>
  <c r="R536" i="10"/>
  <c r="H536" i="10"/>
  <c r="R535" i="10"/>
  <c r="H535" i="10"/>
  <c r="R534" i="10"/>
  <c r="H534" i="10"/>
  <c r="R533" i="10"/>
  <c r="H533" i="10"/>
  <c r="R532" i="10"/>
  <c r="H532" i="10"/>
  <c r="R531" i="10"/>
  <c r="H531" i="10"/>
  <c r="R530" i="10"/>
  <c r="H530" i="10"/>
  <c r="R529" i="10"/>
  <c r="H529" i="10"/>
  <c r="R528" i="10"/>
  <c r="H528" i="10"/>
  <c r="R527" i="10"/>
  <c r="H527" i="10"/>
  <c r="R526" i="10"/>
  <c r="H526" i="10"/>
  <c r="R525" i="10"/>
  <c r="H525" i="10"/>
  <c r="R524" i="10"/>
  <c r="H524" i="10"/>
  <c r="R523" i="10"/>
  <c r="H523" i="10"/>
  <c r="R522" i="10"/>
  <c r="H522" i="10"/>
  <c r="R521" i="10"/>
  <c r="H521" i="10"/>
  <c r="R520" i="10"/>
  <c r="H520" i="10"/>
  <c r="R519" i="10"/>
  <c r="H519" i="10"/>
  <c r="R518" i="10"/>
  <c r="H518" i="10"/>
  <c r="R517" i="10"/>
  <c r="H517" i="10"/>
  <c r="R516" i="10"/>
  <c r="H516" i="10"/>
  <c r="R515" i="10"/>
  <c r="H515" i="10"/>
  <c r="R514" i="10"/>
  <c r="H514" i="10"/>
  <c r="R513" i="10"/>
  <c r="H513" i="10"/>
  <c r="R512" i="10"/>
  <c r="H512" i="10"/>
  <c r="R511" i="10"/>
  <c r="H511" i="10"/>
  <c r="R510" i="10"/>
  <c r="H510" i="10"/>
  <c r="R509" i="10"/>
  <c r="H509" i="10"/>
  <c r="R508" i="10"/>
  <c r="H508" i="10"/>
  <c r="R507" i="10"/>
  <c r="H507" i="10"/>
  <c r="R506" i="10"/>
  <c r="H506" i="10"/>
  <c r="R505" i="10"/>
  <c r="H505" i="10"/>
  <c r="R504" i="10"/>
  <c r="H504" i="10"/>
  <c r="R503" i="10"/>
  <c r="H503" i="10"/>
  <c r="R502" i="10"/>
  <c r="H502" i="10"/>
  <c r="R501" i="10"/>
  <c r="H501" i="10"/>
  <c r="R500" i="10"/>
  <c r="H500" i="10"/>
  <c r="R499" i="10"/>
  <c r="H499" i="10"/>
  <c r="R498" i="10"/>
  <c r="H498" i="10"/>
  <c r="R497" i="10"/>
  <c r="H497" i="10"/>
  <c r="R496" i="10"/>
  <c r="H496" i="10"/>
  <c r="R495" i="10"/>
  <c r="H495" i="10"/>
  <c r="R494" i="10"/>
  <c r="H494" i="10"/>
  <c r="R493" i="10"/>
  <c r="H493" i="10"/>
  <c r="R492" i="10"/>
  <c r="H492" i="10"/>
  <c r="R491" i="10"/>
  <c r="H491" i="10"/>
  <c r="R490" i="10"/>
  <c r="H490" i="10"/>
  <c r="R489" i="10"/>
  <c r="H489" i="10"/>
  <c r="R488" i="10"/>
  <c r="H488" i="10"/>
  <c r="R487" i="10"/>
  <c r="H487" i="10"/>
  <c r="R486" i="10"/>
  <c r="H486" i="10"/>
  <c r="R485" i="10"/>
  <c r="H485" i="10"/>
  <c r="R484" i="10"/>
  <c r="H484" i="10"/>
  <c r="R483" i="10"/>
  <c r="H483" i="10"/>
  <c r="R482" i="10"/>
  <c r="H482" i="10"/>
  <c r="R481" i="10"/>
  <c r="H481" i="10"/>
  <c r="R480" i="10"/>
  <c r="H480" i="10"/>
  <c r="R479" i="10"/>
  <c r="H479" i="10"/>
  <c r="R478" i="10"/>
  <c r="H478" i="10"/>
  <c r="R477" i="10"/>
  <c r="H477" i="10"/>
  <c r="R476" i="10"/>
  <c r="H476" i="10"/>
  <c r="R475" i="10"/>
  <c r="H475" i="10"/>
  <c r="R474" i="10"/>
  <c r="H474" i="10"/>
  <c r="R473" i="10"/>
  <c r="H473" i="10"/>
  <c r="R472" i="10"/>
  <c r="H472" i="10"/>
  <c r="R471" i="10"/>
  <c r="H471" i="10"/>
  <c r="R470" i="10"/>
  <c r="H470" i="10"/>
  <c r="R469" i="10"/>
  <c r="H469" i="10"/>
  <c r="R468" i="10"/>
  <c r="H468" i="10"/>
  <c r="R467" i="10"/>
  <c r="H467" i="10"/>
  <c r="R466" i="10"/>
  <c r="H466" i="10"/>
  <c r="R465" i="10"/>
  <c r="H465" i="10"/>
  <c r="R464" i="10"/>
  <c r="H464" i="10"/>
  <c r="R463" i="10"/>
  <c r="H463" i="10"/>
  <c r="R462" i="10"/>
  <c r="H462" i="10"/>
  <c r="R461" i="10"/>
  <c r="H461" i="10"/>
  <c r="R460" i="10"/>
  <c r="H460" i="10"/>
  <c r="R459" i="10"/>
  <c r="H459" i="10"/>
  <c r="R458" i="10"/>
  <c r="H458" i="10"/>
  <c r="R457" i="10"/>
  <c r="H457" i="10"/>
  <c r="R456" i="10"/>
  <c r="H456" i="10"/>
  <c r="R455" i="10"/>
  <c r="H455" i="10"/>
  <c r="R454" i="10"/>
  <c r="H454" i="10"/>
  <c r="R453" i="10"/>
  <c r="H453" i="10"/>
  <c r="R452" i="10"/>
  <c r="H452" i="10"/>
  <c r="R451" i="10"/>
  <c r="H451" i="10"/>
  <c r="R450" i="10"/>
  <c r="H450" i="10"/>
  <c r="R449" i="10"/>
  <c r="H449" i="10"/>
  <c r="R448" i="10"/>
  <c r="H448" i="10"/>
  <c r="R447" i="10"/>
  <c r="H447" i="10"/>
  <c r="R446" i="10"/>
  <c r="H446" i="10"/>
  <c r="R445" i="10"/>
  <c r="H445" i="10"/>
  <c r="R444" i="10"/>
  <c r="H444" i="10"/>
  <c r="R443" i="10"/>
  <c r="H443" i="10"/>
  <c r="R442" i="10"/>
  <c r="H442" i="10"/>
  <c r="R441" i="10"/>
  <c r="H441" i="10"/>
  <c r="R440" i="10"/>
  <c r="H440" i="10"/>
  <c r="R439" i="10"/>
  <c r="H439" i="10"/>
  <c r="R438" i="10"/>
  <c r="H438" i="10"/>
  <c r="R437" i="10"/>
  <c r="H437" i="10"/>
  <c r="R436" i="10"/>
  <c r="H436" i="10"/>
  <c r="R435" i="10"/>
  <c r="H435" i="10"/>
  <c r="R434" i="10"/>
  <c r="H434" i="10"/>
  <c r="R433" i="10"/>
  <c r="H433" i="10"/>
  <c r="R432" i="10"/>
  <c r="H432" i="10"/>
  <c r="R431" i="10"/>
  <c r="H431" i="10"/>
  <c r="R430" i="10"/>
  <c r="H430" i="10"/>
  <c r="R429" i="10"/>
  <c r="H429" i="10"/>
  <c r="R428" i="10"/>
  <c r="H428" i="10"/>
  <c r="R427" i="10"/>
  <c r="H427" i="10"/>
  <c r="R426" i="10"/>
  <c r="H426" i="10"/>
  <c r="R425" i="10"/>
  <c r="H425" i="10"/>
  <c r="R424" i="10"/>
  <c r="H424" i="10"/>
  <c r="R423" i="10"/>
  <c r="H423" i="10"/>
  <c r="R422" i="10"/>
  <c r="H422" i="10"/>
  <c r="R421" i="10"/>
  <c r="H421" i="10"/>
  <c r="R420" i="10"/>
  <c r="H420" i="10"/>
  <c r="R419" i="10"/>
  <c r="H419" i="10"/>
  <c r="R418" i="10"/>
  <c r="H418" i="10"/>
  <c r="R417" i="10"/>
  <c r="H417" i="10"/>
  <c r="R416" i="10"/>
  <c r="H416" i="10"/>
  <c r="R415" i="10"/>
  <c r="H415" i="10"/>
  <c r="R414" i="10"/>
  <c r="H414" i="10"/>
  <c r="R413" i="10"/>
  <c r="H413" i="10"/>
  <c r="R412" i="10"/>
  <c r="H412" i="10"/>
  <c r="R411" i="10"/>
  <c r="H411" i="10"/>
  <c r="R410" i="10"/>
  <c r="H410" i="10"/>
  <c r="R409" i="10"/>
  <c r="H409" i="10"/>
  <c r="R408" i="10"/>
  <c r="H408" i="10"/>
  <c r="R407" i="10"/>
  <c r="H407" i="10"/>
  <c r="R406" i="10"/>
  <c r="H406" i="10"/>
  <c r="R405" i="10"/>
  <c r="H405" i="10"/>
  <c r="R404" i="10"/>
  <c r="H404" i="10"/>
  <c r="R403" i="10"/>
  <c r="H403" i="10"/>
  <c r="R402" i="10"/>
  <c r="H402" i="10"/>
  <c r="R401" i="10"/>
  <c r="H401" i="10"/>
  <c r="R400" i="10"/>
  <c r="H400" i="10"/>
  <c r="R399" i="10"/>
  <c r="H399" i="10"/>
  <c r="R398" i="10"/>
  <c r="H398" i="10"/>
  <c r="R397" i="10"/>
  <c r="H397" i="10"/>
  <c r="R396" i="10"/>
  <c r="H396" i="10"/>
  <c r="R395" i="10"/>
  <c r="H395" i="10"/>
  <c r="R394" i="10"/>
  <c r="H394" i="10"/>
  <c r="R393" i="10"/>
  <c r="H393" i="10"/>
  <c r="R392" i="10"/>
  <c r="H392" i="10"/>
  <c r="R391" i="10"/>
  <c r="H391" i="10"/>
  <c r="R390" i="10"/>
  <c r="H390" i="10"/>
  <c r="R389" i="10"/>
  <c r="H389" i="10"/>
  <c r="R388" i="10"/>
  <c r="H388" i="10"/>
  <c r="R387" i="10"/>
  <c r="H387" i="10"/>
  <c r="R386" i="10"/>
  <c r="H386" i="10"/>
  <c r="R385" i="10"/>
  <c r="H385" i="10"/>
  <c r="R384" i="10"/>
  <c r="H384" i="10"/>
  <c r="R383" i="10"/>
  <c r="H383" i="10"/>
  <c r="R382" i="10"/>
  <c r="H382" i="10"/>
  <c r="R381" i="10"/>
  <c r="H381" i="10"/>
  <c r="R380" i="10"/>
  <c r="H380" i="10"/>
  <c r="R379" i="10"/>
  <c r="H379" i="10"/>
  <c r="R378" i="10"/>
  <c r="H378" i="10"/>
  <c r="R377" i="10"/>
  <c r="H377" i="10"/>
  <c r="R376" i="10"/>
  <c r="H376" i="10"/>
  <c r="R375" i="10"/>
  <c r="H375" i="10"/>
  <c r="R374" i="10"/>
  <c r="H374" i="10"/>
  <c r="R373" i="10"/>
  <c r="H373" i="10"/>
  <c r="R372" i="10"/>
  <c r="H372" i="10"/>
  <c r="R371" i="10"/>
  <c r="H371" i="10"/>
  <c r="R370" i="10"/>
  <c r="H370" i="10"/>
  <c r="R369" i="10"/>
  <c r="H369" i="10"/>
  <c r="R368" i="10"/>
  <c r="H368" i="10"/>
  <c r="R367" i="10"/>
  <c r="H367" i="10"/>
  <c r="R366" i="10"/>
  <c r="H366" i="10"/>
  <c r="R365" i="10"/>
  <c r="H365" i="10"/>
  <c r="R364" i="10"/>
  <c r="H364" i="10"/>
  <c r="R363" i="10"/>
  <c r="H363" i="10"/>
  <c r="R362" i="10"/>
  <c r="H362" i="10"/>
  <c r="R361" i="10"/>
  <c r="H361" i="10"/>
  <c r="R360" i="10"/>
  <c r="H360" i="10"/>
  <c r="R359" i="10"/>
  <c r="H359" i="10"/>
  <c r="R358" i="10"/>
  <c r="H358" i="10"/>
  <c r="R357" i="10"/>
  <c r="H357" i="10"/>
  <c r="R356" i="10"/>
  <c r="H356" i="10"/>
  <c r="R355" i="10"/>
  <c r="H355" i="10"/>
  <c r="R354" i="10"/>
  <c r="H354" i="10"/>
  <c r="R353" i="10"/>
  <c r="H353" i="10"/>
  <c r="R352" i="10"/>
  <c r="H352" i="10"/>
  <c r="R351" i="10"/>
  <c r="H351" i="10"/>
  <c r="R350" i="10"/>
  <c r="H350" i="10"/>
  <c r="R349" i="10"/>
  <c r="H349" i="10"/>
  <c r="R348" i="10"/>
  <c r="H348" i="10"/>
  <c r="R347" i="10"/>
  <c r="H347" i="10"/>
  <c r="R346" i="10"/>
  <c r="H346" i="10"/>
  <c r="R345" i="10"/>
  <c r="H345" i="10"/>
  <c r="R344" i="10"/>
  <c r="H344" i="10"/>
  <c r="R343" i="10"/>
  <c r="H343" i="10"/>
  <c r="R342" i="10"/>
  <c r="H342" i="10"/>
  <c r="R341" i="10"/>
  <c r="H341" i="10"/>
  <c r="R340" i="10"/>
  <c r="H340" i="10"/>
  <c r="R339" i="10"/>
  <c r="H339" i="10"/>
  <c r="R338" i="10"/>
  <c r="H338" i="10"/>
  <c r="R337" i="10"/>
  <c r="H337" i="10"/>
  <c r="R336" i="10"/>
  <c r="H336" i="10"/>
  <c r="R335" i="10"/>
  <c r="H335" i="10"/>
  <c r="R334" i="10"/>
  <c r="H334" i="10"/>
  <c r="R333" i="10"/>
  <c r="H333" i="10"/>
  <c r="R332" i="10"/>
  <c r="H332" i="10"/>
  <c r="R331" i="10"/>
  <c r="H331" i="10"/>
  <c r="R330" i="10"/>
  <c r="H330" i="10"/>
  <c r="R329" i="10"/>
  <c r="H329" i="10"/>
  <c r="R328" i="10"/>
  <c r="H328" i="10"/>
  <c r="R327" i="10"/>
  <c r="H327" i="10"/>
  <c r="R326" i="10"/>
  <c r="H326" i="10"/>
  <c r="R325" i="10"/>
  <c r="H325" i="10"/>
  <c r="R324" i="10"/>
  <c r="H324" i="10"/>
  <c r="R323" i="10"/>
  <c r="H323" i="10"/>
  <c r="R322" i="10"/>
  <c r="H322" i="10"/>
  <c r="R321" i="10"/>
  <c r="H321" i="10"/>
  <c r="R320" i="10"/>
  <c r="H320" i="10"/>
  <c r="R319" i="10"/>
  <c r="H319" i="10"/>
  <c r="R318" i="10"/>
  <c r="H318" i="10"/>
  <c r="R317" i="10"/>
  <c r="H317" i="10"/>
  <c r="R316" i="10"/>
  <c r="H316" i="10"/>
  <c r="R315" i="10"/>
  <c r="H315" i="10"/>
  <c r="R314" i="10"/>
  <c r="H314" i="10"/>
  <c r="R313" i="10"/>
  <c r="H313" i="10"/>
  <c r="R312" i="10"/>
  <c r="H312" i="10"/>
  <c r="R311" i="10"/>
  <c r="H311" i="10"/>
  <c r="R310" i="10"/>
  <c r="H310" i="10"/>
  <c r="R309" i="10"/>
  <c r="H309" i="10"/>
  <c r="R308" i="10"/>
  <c r="H308" i="10"/>
  <c r="R307" i="10"/>
  <c r="H307" i="10"/>
  <c r="R306" i="10"/>
  <c r="H306" i="10"/>
  <c r="R305" i="10"/>
  <c r="H305" i="10"/>
  <c r="R304" i="10"/>
  <c r="H304" i="10"/>
  <c r="R303" i="10"/>
  <c r="H303" i="10"/>
  <c r="R302" i="10"/>
  <c r="H302" i="10"/>
  <c r="R301" i="10"/>
  <c r="H301" i="10"/>
  <c r="R300" i="10"/>
  <c r="H300" i="10"/>
  <c r="R299" i="10"/>
  <c r="H299" i="10"/>
  <c r="R298" i="10"/>
  <c r="H298" i="10"/>
  <c r="R297" i="10"/>
  <c r="H297" i="10"/>
  <c r="R296" i="10"/>
  <c r="H296" i="10"/>
  <c r="R295" i="10"/>
  <c r="H295" i="10"/>
  <c r="R294" i="10"/>
  <c r="H294" i="10"/>
  <c r="R293" i="10"/>
  <c r="H293" i="10"/>
  <c r="R292" i="10"/>
  <c r="H292" i="10"/>
  <c r="R291" i="10"/>
  <c r="H291" i="10"/>
  <c r="R290" i="10"/>
  <c r="H290" i="10"/>
  <c r="R289" i="10"/>
  <c r="H289" i="10"/>
  <c r="R288" i="10"/>
  <c r="H288" i="10"/>
  <c r="R287" i="10"/>
  <c r="H287" i="10"/>
  <c r="R286" i="10"/>
  <c r="H286" i="10"/>
  <c r="R285" i="10"/>
  <c r="H285" i="10"/>
  <c r="R284" i="10"/>
  <c r="H284" i="10"/>
  <c r="R283" i="10"/>
  <c r="H283" i="10"/>
  <c r="R282" i="10"/>
  <c r="H282" i="10"/>
  <c r="R281" i="10"/>
  <c r="H281" i="10"/>
  <c r="R280" i="10"/>
  <c r="H280" i="10"/>
  <c r="R279" i="10"/>
  <c r="H279" i="10"/>
  <c r="R278" i="10"/>
  <c r="H278" i="10"/>
  <c r="R277" i="10"/>
  <c r="H277" i="10"/>
  <c r="R276" i="10"/>
  <c r="H276" i="10"/>
  <c r="R275" i="10"/>
  <c r="H275" i="10"/>
  <c r="R274" i="10"/>
  <c r="H274" i="10"/>
  <c r="R273" i="10"/>
  <c r="H273" i="10"/>
  <c r="R272" i="10"/>
  <c r="H272" i="10"/>
  <c r="R271" i="10"/>
  <c r="H271" i="10"/>
  <c r="R270" i="10"/>
  <c r="H270" i="10"/>
  <c r="R269" i="10"/>
  <c r="H269" i="10"/>
  <c r="R268" i="10"/>
  <c r="H268" i="10"/>
  <c r="R267" i="10"/>
  <c r="H267" i="10"/>
  <c r="R266" i="10"/>
  <c r="H266" i="10"/>
  <c r="R265" i="10"/>
  <c r="H265" i="10"/>
  <c r="R264" i="10"/>
  <c r="H264" i="10"/>
  <c r="R263" i="10"/>
  <c r="H263" i="10"/>
  <c r="R262" i="10"/>
  <c r="H262" i="10"/>
  <c r="R261" i="10"/>
  <c r="H261" i="10"/>
  <c r="R260" i="10"/>
  <c r="H260" i="10"/>
  <c r="R259" i="10"/>
  <c r="H259" i="10"/>
  <c r="R258" i="10"/>
  <c r="H258" i="10"/>
  <c r="R257" i="10"/>
  <c r="H257" i="10"/>
  <c r="R256" i="10"/>
  <c r="H256" i="10"/>
  <c r="R255" i="10"/>
  <c r="H255" i="10"/>
  <c r="R254" i="10"/>
  <c r="H254" i="10"/>
  <c r="R253" i="10"/>
  <c r="H253" i="10"/>
  <c r="R252" i="10"/>
  <c r="H252" i="10"/>
  <c r="R251" i="10"/>
  <c r="H251" i="10"/>
  <c r="R250" i="10"/>
  <c r="H250" i="10"/>
  <c r="R249" i="10"/>
  <c r="H249" i="10"/>
  <c r="R248" i="10"/>
  <c r="H248" i="10"/>
  <c r="R247" i="10"/>
  <c r="H247" i="10"/>
  <c r="R246" i="10"/>
  <c r="H246" i="10"/>
  <c r="R245" i="10"/>
  <c r="H245" i="10"/>
  <c r="R244" i="10"/>
  <c r="H244" i="10"/>
  <c r="R243" i="10"/>
  <c r="H243" i="10"/>
  <c r="R242" i="10"/>
  <c r="H242" i="10"/>
  <c r="R241" i="10"/>
  <c r="H241" i="10"/>
  <c r="R240" i="10"/>
  <c r="H240" i="10"/>
  <c r="R239" i="10"/>
  <c r="H239" i="10"/>
  <c r="R238" i="10"/>
  <c r="H238" i="10"/>
  <c r="R237" i="10"/>
  <c r="H237" i="10"/>
  <c r="R236" i="10"/>
  <c r="H236" i="10"/>
  <c r="R235" i="10"/>
  <c r="H235" i="10"/>
  <c r="R234" i="10"/>
  <c r="H234" i="10"/>
  <c r="R233" i="10"/>
  <c r="H233" i="10"/>
  <c r="R232" i="10"/>
  <c r="H232" i="10"/>
  <c r="R231" i="10"/>
  <c r="H231" i="10"/>
  <c r="R230" i="10"/>
  <c r="H230" i="10"/>
  <c r="R229" i="10"/>
  <c r="H229" i="10"/>
  <c r="R228" i="10"/>
  <c r="H228" i="10"/>
  <c r="R227" i="10"/>
  <c r="H227" i="10"/>
  <c r="R226" i="10"/>
  <c r="H226" i="10"/>
  <c r="R225" i="10"/>
  <c r="H225" i="10"/>
  <c r="R224" i="10"/>
  <c r="H224" i="10"/>
  <c r="R223" i="10"/>
  <c r="H223" i="10"/>
  <c r="R222" i="10"/>
  <c r="H222" i="10"/>
  <c r="R221" i="10"/>
  <c r="H221" i="10"/>
  <c r="R220" i="10"/>
  <c r="H220" i="10"/>
  <c r="R219" i="10"/>
  <c r="H219" i="10"/>
  <c r="R218" i="10"/>
  <c r="H218" i="10"/>
  <c r="R217" i="10"/>
  <c r="H217" i="10"/>
  <c r="R216" i="10"/>
  <c r="H216" i="10"/>
  <c r="R215" i="10"/>
  <c r="H215" i="10"/>
  <c r="R214" i="10"/>
  <c r="H214" i="10"/>
  <c r="R213" i="10"/>
  <c r="H213" i="10"/>
  <c r="R212" i="10"/>
  <c r="H212" i="10"/>
  <c r="R211" i="10"/>
  <c r="H211" i="10"/>
  <c r="R210" i="10"/>
  <c r="H210" i="10"/>
  <c r="R209" i="10"/>
  <c r="H209" i="10"/>
  <c r="R208" i="10"/>
  <c r="H208" i="10"/>
  <c r="R207" i="10"/>
  <c r="H207" i="10"/>
  <c r="R206" i="10"/>
  <c r="H206" i="10"/>
  <c r="R205" i="10"/>
  <c r="H205" i="10"/>
  <c r="R204" i="10"/>
  <c r="H204" i="10"/>
  <c r="R203" i="10"/>
  <c r="H203" i="10"/>
  <c r="R202" i="10"/>
  <c r="H202" i="10"/>
  <c r="R201" i="10"/>
  <c r="H201" i="10"/>
  <c r="R200" i="10"/>
  <c r="H200" i="10"/>
  <c r="R199" i="10"/>
  <c r="H199" i="10"/>
  <c r="R198" i="10"/>
  <c r="H198" i="10"/>
  <c r="R197" i="10"/>
  <c r="H197" i="10"/>
  <c r="R196" i="10"/>
  <c r="H196" i="10"/>
  <c r="R195" i="10"/>
  <c r="H195" i="10"/>
  <c r="R194" i="10"/>
  <c r="H194" i="10"/>
  <c r="R193" i="10"/>
  <c r="H193" i="10"/>
  <c r="R192" i="10"/>
  <c r="H192" i="10"/>
  <c r="R191" i="10"/>
  <c r="H191" i="10"/>
  <c r="R190" i="10"/>
  <c r="H190" i="10"/>
  <c r="R189" i="10"/>
  <c r="H189" i="10"/>
  <c r="R188" i="10"/>
  <c r="H188" i="10"/>
  <c r="R187" i="10"/>
  <c r="H187" i="10"/>
  <c r="R186" i="10"/>
  <c r="H186" i="10"/>
  <c r="R185" i="10"/>
  <c r="H185" i="10"/>
  <c r="R184" i="10"/>
  <c r="H184" i="10"/>
  <c r="R183" i="10"/>
  <c r="H183" i="10"/>
  <c r="R182" i="10"/>
  <c r="H182" i="10"/>
  <c r="R181" i="10"/>
  <c r="H181" i="10"/>
  <c r="R180" i="10"/>
  <c r="H180" i="10"/>
  <c r="R179" i="10"/>
  <c r="H179" i="10"/>
  <c r="R178" i="10"/>
  <c r="H178" i="10"/>
  <c r="R177" i="10"/>
  <c r="H177" i="10"/>
  <c r="R176" i="10"/>
  <c r="H176" i="10"/>
  <c r="R175" i="10"/>
  <c r="H175" i="10"/>
  <c r="R174" i="10"/>
  <c r="H174" i="10"/>
  <c r="R173" i="10"/>
  <c r="H173" i="10"/>
  <c r="R172" i="10"/>
  <c r="H172" i="10"/>
  <c r="R171" i="10"/>
  <c r="H171" i="10"/>
  <c r="R170" i="10"/>
  <c r="H170" i="10"/>
  <c r="R169" i="10"/>
  <c r="H169" i="10"/>
  <c r="R168" i="10"/>
  <c r="H168" i="10"/>
  <c r="R167" i="10"/>
  <c r="H167" i="10"/>
  <c r="R166" i="10"/>
  <c r="H166" i="10"/>
  <c r="R165" i="10"/>
  <c r="H165" i="10"/>
  <c r="R164" i="10"/>
  <c r="H164" i="10"/>
  <c r="R163" i="10"/>
  <c r="H163" i="10"/>
  <c r="R162" i="10"/>
  <c r="H162" i="10"/>
  <c r="R161" i="10"/>
  <c r="H161" i="10"/>
  <c r="R160" i="10"/>
  <c r="H160" i="10"/>
  <c r="R159" i="10"/>
  <c r="H159" i="10"/>
  <c r="R158" i="10"/>
  <c r="H158" i="10"/>
  <c r="R157" i="10"/>
  <c r="H157" i="10"/>
  <c r="R156" i="10"/>
  <c r="H156" i="10"/>
  <c r="R155" i="10"/>
  <c r="H155" i="10"/>
  <c r="R154" i="10"/>
  <c r="H154" i="10"/>
  <c r="R153" i="10"/>
  <c r="H153" i="10"/>
  <c r="R152" i="10"/>
  <c r="H152" i="10"/>
  <c r="R151" i="10"/>
  <c r="H151" i="10"/>
  <c r="R150" i="10"/>
  <c r="H150" i="10"/>
  <c r="R149" i="10"/>
  <c r="H149" i="10"/>
  <c r="R148" i="10"/>
  <c r="H148" i="10"/>
  <c r="R147" i="10"/>
  <c r="H147" i="10"/>
  <c r="R146" i="10"/>
  <c r="H146" i="10"/>
  <c r="R145" i="10"/>
  <c r="H145" i="10"/>
  <c r="R144" i="10"/>
  <c r="H144" i="10"/>
  <c r="R143" i="10"/>
  <c r="H143" i="10"/>
  <c r="R142" i="10"/>
  <c r="H142" i="10"/>
  <c r="R141" i="10"/>
  <c r="H141" i="10"/>
  <c r="R140" i="10"/>
  <c r="H140" i="10"/>
  <c r="R139" i="10"/>
  <c r="H139" i="10"/>
  <c r="R138" i="10"/>
  <c r="H138" i="10"/>
  <c r="R137" i="10"/>
  <c r="H137" i="10"/>
  <c r="R136" i="10"/>
  <c r="H136" i="10"/>
  <c r="R135" i="10"/>
  <c r="H135" i="10"/>
  <c r="R134" i="10"/>
  <c r="H134" i="10"/>
  <c r="R133" i="10"/>
  <c r="H133" i="10"/>
  <c r="R132" i="10"/>
  <c r="H132" i="10"/>
  <c r="R131" i="10"/>
  <c r="H131" i="10"/>
  <c r="R130" i="10"/>
  <c r="H130" i="10"/>
  <c r="R129" i="10"/>
  <c r="H129" i="10"/>
  <c r="R128" i="10"/>
  <c r="H128" i="10"/>
  <c r="R127" i="10"/>
  <c r="H127" i="10"/>
  <c r="R126" i="10"/>
  <c r="H126" i="10"/>
  <c r="R125" i="10"/>
  <c r="H125" i="10"/>
  <c r="R124" i="10"/>
  <c r="H124" i="10"/>
  <c r="R123" i="10"/>
  <c r="H123" i="10"/>
  <c r="R122" i="10"/>
  <c r="H122" i="10"/>
  <c r="R121" i="10"/>
  <c r="H121" i="10"/>
  <c r="R120" i="10"/>
  <c r="H120" i="10"/>
  <c r="R119" i="10"/>
  <c r="H119" i="10"/>
  <c r="R118" i="10"/>
  <c r="H118" i="10"/>
  <c r="R117" i="10"/>
  <c r="H117" i="10"/>
  <c r="R116" i="10"/>
  <c r="H116" i="10"/>
  <c r="R115" i="10"/>
  <c r="H115" i="10"/>
  <c r="R114" i="10"/>
  <c r="H114" i="10"/>
  <c r="R113" i="10"/>
  <c r="H113" i="10"/>
  <c r="R112" i="10"/>
  <c r="H112" i="10"/>
  <c r="R111" i="10"/>
  <c r="H111" i="10"/>
  <c r="R110" i="10"/>
  <c r="H110" i="10"/>
  <c r="R109" i="10"/>
  <c r="H109" i="10"/>
  <c r="R108" i="10"/>
  <c r="H108" i="10"/>
  <c r="R107" i="10"/>
  <c r="H107" i="10"/>
  <c r="R106" i="10"/>
  <c r="H106" i="10"/>
  <c r="R105" i="10"/>
  <c r="H105" i="10"/>
  <c r="R104" i="10"/>
  <c r="H104" i="10"/>
  <c r="R103" i="10"/>
  <c r="H103" i="10"/>
  <c r="R102" i="10"/>
  <c r="H102" i="10"/>
  <c r="R101" i="10"/>
  <c r="H101" i="10"/>
  <c r="R100" i="10"/>
  <c r="H100" i="10"/>
  <c r="R99" i="10"/>
  <c r="H99" i="10"/>
  <c r="R98" i="10"/>
  <c r="H98" i="10"/>
  <c r="R97" i="10"/>
  <c r="H97" i="10"/>
  <c r="R96" i="10"/>
  <c r="H96" i="10"/>
  <c r="R95" i="10"/>
  <c r="H95" i="10"/>
  <c r="R94" i="10"/>
  <c r="H94" i="10"/>
  <c r="R93" i="10"/>
  <c r="H93" i="10"/>
  <c r="R92" i="10"/>
  <c r="H92" i="10"/>
  <c r="R91" i="10"/>
  <c r="H91" i="10"/>
  <c r="R90" i="10"/>
  <c r="H90" i="10"/>
  <c r="R89" i="10"/>
  <c r="H89" i="10"/>
  <c r="R88" i="10"/>
  <c r="H88" i="10"/>
  <c r="R87" i="10"/>
  <c r="H87" i="10"/>
  <c r="R86" i="10"/>
  <c r="H86" i="10"/>
  <c r="R85" i="10"/>
  <c r="H85" i="10"/>
  <c r="R84" i="10"/>
  <c r="H84" i="10"/>
  <c r="R83" i="10"/>
  <c r="H83" i="10"/>
  <c r="R82" i="10"/>
  <c r="H82" i="10"/>
  <c r="R81" i="10"/>
  <c r="H81" i="10"/>
  <c r="R80" i="10"/>
  <c r="H80" i="10"/>
  <c r="R79" i="10"/>
  <c r="H79" i="10"/>
  <c r="R78" i="10"/>
  <c r="H78" i="10"/>
  <c r="R77" i="10"/>
  <c r="H77" i="10"/>
  <c r="R76" i="10"/>
  <c r="H76" i="10"/>
  <c r="R75" i="10"/>
  <c r="H75" i="10"/>
  <c r="R74" i="10"/>
  <c r="H74" i="10"/>
  <c r="R73" i="10"/>
  <c r="H73" i="10"/>
  <c r="R72" i="10"/>
  <c r="H72" i="10"/>
  <c r="R71" i="10"/>
  <c r="H71" i="10"/>
  <c r="R70" i="10"/>
  <c r="H70" i="10"/>
  <c r="R69" i="10"/>
  <c r="H69" i="10"/>
  <c r="R68" i="10"/>
  <c r="H68" i="10"/>
  <c r="R67" i="10"/>
  <c r="H67" i="10"/>
  <c r="R66" i="10"/>
  <c r="H66" i="10"/>
  <c r="R65" i="10"/>
  <c r="H65" i="10"/>
  <c r="R64" i="10"/>
  <c r="H64" i="10"/>
  <c r="R63" i="10"/>
  <c r="H63" i="10"/>
  <c r="R62" i="10"/>
  <c r="H62" i="10"/>
  <c r="R61" i="10"/>
  <c r="H61" i="10"/>
  <c r="R60" i="10"/>
  <c r="H60" i="10"/>
  <c r="R59" i="10"/>
  <c r="H59" i="10"/>
  <c r="R58" i="10"/>
  <c r="H58" i="10"/>
  <c r="R57" i="10"/>
  <c r="H57" i="10"/>
  <c r="R56" i="10"/>
  <c r="H56" i="10"/>
  <c r="R55" i="10"/>
  <c r="H55" i="10"/>
  <c r="R54" i="10"/>
  <c r="H54" i="10"/>
  <c r="R53" i="10"/>
  <c r="H53" i="10"/>
  <c r="R52" i="10"/>
  <c r="H52" i="10"/>
  <c r="R51" i="10"/>
  <c r="H51" i="10"/>
  <c r="R50" i="10"/>
  <c r="H50" i="10"/>
  <c r="R49" i="10"/>
  <c r="H49" i="10"/>
  <c r="R48" i="10"/>
  <c r="H48" i="10"/>
  <c r="R47" i="10"/>
  <c r="H47" i="10"/>
  <c r="R46" i="10"/>
  <c r="H46" i="10"/>
  <c r="R45" i="10"/>
  <c r="H45" i="10"/>
  <c r="R44" i="10"/>
  <c r="H44" i="10"/>
  <c r="R43" i="10"/>
  <c r="H43" i="10"/>
  <c r="R42" i="10"/>
  <c r="H42" i="10"/>
  <c r="R41" i="10"/>
  <c r="H41" i="10"/>
  <c r="R40" i="10"/>
  <c r="H40" i="10"/>
  <c r="R39" i="10"/>
  <c r="H39" i="10"/>
  <c r="R38" i="10"/>
  <c r="H38" i="10"/>
  <c r="R37" i="10"/>
  <c r="H37" i="10"/>
  <c r="R36" i="10"/>
  <c r="H36" i="10"/>
  <c r="R35" i="10"/>
  <c r="H35" i="10"/>
  <c r="R34" i="10"/>
  <c r="H34" i="10"/>
  <c r="R33" i="10"/>
  <c r="H33" i="10"/>
  <c r="R32" i="10"/>
  <c r="H32" i="10"/>
  <c r="R31" i="10"/>
  <c r="H31" i="10"/>
  <c r="R30" i="10"/>
  <c r="H30" i="10"/>
  <c r="R29" i="10"/>
  <c r="H29" i="10"/>
  <c r="R28" i="10"/>
  <c r="H28" i="10"/>
  <c r="R27" i="10"/>
  <c r="H27" i="10"/>
  <c r="R26" i="10"/>
  <c r="H26" i="10"/>
  <c r="R25" i="10"/>
  <c r="H25" i="10"/>
  <c r="R24" i="10"/>
  <c r="H24" i="10"/>
  <c r="R23" i="10"/>
  <c r="H23" i="10"/>
  <c r="R22" i="10"/>
  <c r="H22" i="10"/>
  <c r="R21" i="10"/>
  <c r="H21" i="10"/>
  <c r="R20" i="10"/>
  <c r="H20" i="10"/>
  <c r="R19" i="10"/>
  <c r="H19" i="10"/>
  <c r="R18" i="10"/>
  <c r="H18" i="10"/>
  <c r="R17" i="10"/>
  <c r="H17" i="10"/>
  <c r="R16" i="10"/>
  <c r="H16" i="10"/>
  <c r="R15" i="10"/>
  <c r="H15" i="10"/>
  <c r="R14" i="10"/>
  <c r="H14" i="10"/>
  <c r="R13" i="10"/>
  <c r="H13" i="10"/>
  <c r="R12" i="10"/>
  <c r="H12" i="10"/>
  <c r="R11" i="10"/>
  <c r="H11" i="10"/>
  <c r="R10" i="10"/>
  <c r="H10" i="10"/>
  <c r="R9" i="10"/>
  <c r="H9" i="10"/>
  <c r="R8" i="10"/>
  <c r="H8" i="10"/>
  <c r="R7" i="10"/>
  <c r="H7" i="10"/>
  <c r="R6" i="10"/>
  <c r="H6" i="10"/>
  <c r="V375" i="1" l="1"/>
  <c r="AB375" i="1"/>
  <c r="V54" i="1"/>
  <c r="V121" i="1"/>
  <c r="AB376" i="1" l="1"/>
  <c r="V376" i="1"/>
  <c r="V50" i="1"/>
  <c r="AB377" i="1" l="1"/>
  <c r="V377" i="1"/>
  <c r="V171" i="1"/>
  <c r="V378" i="1" l="1"/>
  <c r="AB378" i="1"/>
  <c r="V55" i="1"/>
  <c r="Y1479" i="10"/>
  <c r="L1479" i="10"/>
  <c r="K1479" i="10"/>
  <c r="J1479" i="10"/>
  <c r="I1479" i="10"/>
  <c r="G1479" i="10"/>
  <c r="Z1479" i="10" s="1"/>
  <c r="Y1476" i="10"/>
  <c r="L1476" i="10"/>
  <c r="K1476" i="10"/>
  <c r="J1476" i="10"/>
  <c r="I1476" i="10"/>
  <c r="G1476" i="10"/>
  <c r="Z1476" i="10" s="1"/>
  <c r="Y1469" i="10"/>
  <c r="L1469" i="10"/>
  <c r="K1469" i="10"/>
  <c r="J1469" i="10"/>
  <c r="I1469" i="10"/>
  <c r="G1469" i="10"/>
  <c r="Z1469" i="10" s="1"/>
  <c r="Y1468" i="10"/>
  <c r="L1468" i="10"/>
  <c r="K1468" i="10"/>
  <c r="J1468" i="10"/>
  <c r="I1468" i="10"/>
  <c r="G1468" i="10"/>
  <c r="Z1468" i="10" s="1"/>
  <c r="Y1482" i="10"/>
  <c r="L1482" i="10"/>
  <c r="K1482" i="10"/>
  <c r="J1482" i="10"/>
  <c r="I1482" i="10"/>
  <c r="G1482" i="10"/>
  <c r="Z1482" i="10" s="1"/>
  <c r="Y1461" i="10"/>
  <c r="L1461" i="10"/>
  <c r="K1461" i="10"/>
  <c r="J1461" i="10"/>
  <c r="I1461" i="10"/>
  <c r="G1461" i="10"/>
  <c r="Z1461" i="10" s="1"/>
  <c r="Y1480" i="10"/>
  <c r="L1480" i="10"/>
  <c r="K1480" i="10"/>
  <c r="J1480" i="10"/>
  <c r="I1480" i="10"/>
  <c r="G1480" i="10"/>
  <c r="Z1480" i="10" s="1"/>
  <c r="Y1483" i="10"/>
  <c r="L1483" i="10"/>
  <c r="K1483" i="10"/>
  <c r="J1483" i="10"/>
  <c r="I1483" i="10"/>
  <c r="G1483" i="10"/>
  <c r="Z1483" i="10" s="1"/>
  <c r="Y1484" i="10"/>
  <c r="L1484" i="10"/>
  <c r="K1484" i="10"/>
  <c r="J1484" i="10"/>
  <c r="I1484" i="10"/>
  <c r="G1484" i="10"/>
  <c r="Z1484" i="10" s="1"/>
  <c r="Y1481" i="10"/>
  <c r="L1481" i="10"/>
  <c r="K1481" i="10"/>
  <c r="J1481" i="10"/>
  <c r="I1481" i="10"/>
  <c r="G1481" i="10"/>
  <c r="Z1481" i="10" s="1"/>
  <c r="Y1470" i="10"/>
  <c r="L1470" i="10"/>
  <c r="K1470" i="10"/>
  <c r="J1470" i="10"/>
  <c r="I1470" i="10"/>
  <c r="G1470" i="10"/>
  <c r="Z1470" i="10" s="1"/>
  <c r="Y1478" i="10"/>
  <c r="L1478" i="10"/>
  <c r="K1478" i="10"/>
  <c r="J1478" i="10"/>
  <c r="I1478" i="10"/>
  <c r="G1478" i="10"/>
  <c r="Z1478" i="10" s="1"/>
  <c r="Y1475" i="10"/>
  <c r="L1475" i="10"/>
  <c r="K1475" i="10"/>
  <c r="J1475" i="10"/>
  <c r="I1475" i="10"/>
  <c r="G1475" i="10"/>
  <c r="Z1475" i="10" s="1"/>
  <c r="Y1474" i="10"/>
  <c r="L1474" i="10"/>
  <c r="K1474" i="10"/>
  <c r="J1474" i="10"/>
  <c r="I1474" i="10"/>
  <c r="G1474" i="10"/>
  <c r="Z1474" i="10" s="1"/>
  <c r="Y1473" i="10"/>
  <c r="L1473" i="10"/>
  <c r="K1473" i="10"/>
  <c r="J1473" i="10"/>
  <c r="I1473" i="10"/>
  <c r="G1473" i="10"/>
  <c r="Z1473" i="10" s="1"/>
  <c r="Y1477" i="10"/>
  <c r="L1477" i="10"/>
  <c r="K1477" i="10"/>
  <c r="J1477" i="10"/>
  <c r="I1477" i="10"/>
  <c r="G1477" i="10"/>
  <c r="Z1477" i="10" s="1"/>
  <c r="Y1472" i="10"/>
  <c r="L1472" i="10"/>
  <c r="K1472" i="10"/>
  <c r="J1472" i="10"/>
  <c r="I1472" i="10"/>
  <c r="G1472" i="10"/>
  <c r="Z1472" i="10" s="1"/>
  <c r="Y1471" i="10"/>
  <c r="L1471" i="10"/>
  <c r="K1471" i="10"/>
  <c r="J1471" i="10"/>
  <c r="I1471" i="10"/>
  <c r="G1471" i="10"/>
  <c r="Z1471" i="10" s="1"/>
  <c r="Y1455" i="10"/>
  <c r="L1455" i="10"/>
  <c r="K1455" i="10"/>
  <c r="J1455" i="10"/>
  <c r="I1455" i="10"/>
  <c r="G1455" i="10"/>
  <c r="Z1455" i="10" s="1"/>
  <c r="Y1467" i="10"/>
  <c r="L1467" i="10"/>
  <c r="K1467" i="10"/>
  <c r="J1467" i="10"/>
  <c r="I1467" i="10"/>
  <c r="G1467" i="10"/>
  <c r="Z1467" i="10" s="1"/>
  <c r="Y1457" i="10"/>
  <c r="L1457" i="10"/>
  <c r="K1457" i="10"/>
  <c r="J1457" i="10"/>
  <c r="I1457" i="10"/>
  <c r="G1457" i="10"/>
  <c r="Z1457" i="10" s="1"/>
  <c r="Y1456" i="10"/>
  <c r="L1456" i="10"/>
  <c r="K1456" i="10"/>
  <c r="J1456" i="10"/>
  <c r="I1456" i="10"/>
  <c r="G1456" i="10"/>
  <c r="Z1456" i="10" s="1"/>
  <c r="Y1466" i="10"/>
  <c r="L1466" i="10"/>
  <c r="K1466" i="10"/>
  <c r="J1466" i="10"/>
  <c r="I1466" i="10"/>
  <c r="G1466" i="10"/>
  <c r="Z1466" i="10" s="1"/>
  <c r="Y1450" i="10"/>
  <c r="L1450" i="10"/>
  <c r="K1450" i="10"/>
  <c r="J1450" i="10"/>
  <c r="I1450" i="10"/>
  <c r="G1450" i="10"/>
  <c r="Z1450" i="10" s="1"/>
  <c r="Y1465" i="10"/>
  <c r="L1465" i="10"/>
  <c r="K1465" i="10"/>
  <c r="J1465" i="10"/>
  <c r="I1465" i="10"/>
  <c r="G1465" i="10"/>
  <c r="Z1465" i="10" s="1"/>
  <c r="Y1463" i="10"/>
  <c r="L1463" i="10"/>
  <c r="K1463" i="10"/>
  <c r="J1463" i="10"/>
  <c r="I1463" i="10"/>
  <c r="G1463" i="10"/>
  <c r="Z1463" i="10" s="1"/>
  <c r="Y1486" i="10"/>
  <c r="L1486" i="10"/>
  <c r="K1486" i="10"/>
  <c r="J1486" i="10"/>
  <c r="I1486" i="10"/>
  <c r="G1486" i="10"/>
  <c r="Z1486" i="10" s="1"/>
  <c r="Y1485" i="10"/>
  <c r="L1485" i="10"/>
  <c r="K1485" i="10"/>
  <c r="J1485" i="10"/>
  <c r="I1485" i="10"/>
  <c r="G1485" i="10"/>
  <c r="Z1485" i="10" s="1"/>
  <c r="Y1448" i="10"/>
  <c r="L1448" i="10"/>
  <c r="K1448" i="10"/>
  <c r="J1448" i="10"/>
  <c r="I1448" i="10"/>
  <c r="G1448" i="10"/>
  <c r="Z1448" i="10" s="1"/>
  <c r="Y1447" i="10"/>
  <c r="L1447" i="10"/>
  <c r="K1447" i="10"/>
  <c r="J1447" i="10"/>
  <c r="I1447" i="10"/>
  <c r="G1447" i="10"/>
  <c r="Z1447" i="10" s="1"/>
  <c r="Y1446" i="10"/>
  <c r="L1446" i="10"/>
  <c r="K1446" i="10"/>
  <c r="J1446" i="10"/>
  <c r="I1446" i="10"/>
  <c r="G1446" i="10"/>
  <c r="Z1446" i="10" s="1"/>
  <c r="Y1432" i="10"/>
  <c r="L1432" i="10"/>
  <c r="K1432" i="10"/>
  <c r="J1432" i="10"/>
  <c r="I1432" i="10"/>
  <c r="G1432" i="10"/>
  <c r="Z1432" i="10" s="1"/>
  <c r="Y1435" i="10"/>
  <c r="L1435" i="10"/>
  <c r="K1435" i="10"/>
  <c r="J1435" i="10"/>
  <c r="I1435" i="10"/>
  <c r="G1435" i="10"/>
  <c r="Z1435" i="10" s="1"/>
  <c r="Y1453" i="10"/>
  <c r="L1453" i="10"/>
  <c r="K1453" i="10"/>
  <c r="J1453" i="10"/>
  <c r="I1453" i="10"/>
  <c r="G1453" i="10"/>
  <c r="Z1453" i="10" s="1"/>
  <c r="Y1440" i="10"/>
  <c r="L1440" i="10"/>
  <c r="K1440" i="10"/>
  <c r="J1440" i="10"/>
  <c r="I1440" i="10"/>
  <c r="G1440" i="10"/>
  <c r="Z1440" i="10" s="1"/>
  <c r="Y1439" i="10"/>
  <c r="L1439" i="10"/>
  <c r="K1439" i="10"/>
  <c r="J1439" i="10"/>
  <c r="I1439" i="10"/>
  <c r="G1439" i="10"/>
  <c r="Z1439" i="10" s="1"/>
  <c r="Y1410" i="10"/>
  <c r="L1410" i="10"/>
  <c r="K1410" i="10"/>
  <c r="J1410" i="10"/>
  <c r="I1410" i="10"/>
  <c r="G1410" i="10"/>
  <c r="Z1410" i="10" s="1"/>
  <c r="Y1409" i="10"/>
  <c r="L1409" i="10"/>
  <c r="K1409" i="10"/>
  <c r="J1409" i="10"/>
  <c r="I1409" i="10"/>
  <c r="G1409" i="10"/>
  <c r="Z1409" i="10" s="1"/>
  <c r="Y1412" i="10"/>
  <c r="L1412" i="10"/>
  <c r="K1412" i="10"/>
  <c r="J1412" i="10"/>
  <c r="I1412" i="10"/>
  <c r="G1412" i="10"/>
  <c r="Z1412" i="10" s="1"/>
  <c r="Y1407" i="10"/>
  <c r="L1407" i="10"/>
  <c r="K1407" i="10"/>
  <c r="J1407" i="10"/>
  <c r="I1407" i="10"/>
  <c r="G1407" i="10"/>
  <c r="Z1407" i="10" s="1"/>
  <c r="Y1400" i="10"/>
  <c r="L1400" i="10"/>
  <c r="K1400" i="10"/>
  <c r="J1400" i="10"/>
  <c r="I1400" i="10"/>
  <c r="G1400" i="10"/>
  <c r="Z1400" i="10" s="1"/>
  <c r="Y1415" i="10"/>
  <c r="L1415" i="10"/>
  <c r="K1415" i="10"/>
  <c r="J1415" i="10"/>
  <c r="I1415" i="10"/>
  <c r="G1415" i="10"/>
  <c r="Z1415" i="10" s="1"/>
  <c r="Y1414" i="10"/>
  <c r="L1414" i="10"/>
  <c r="K1414" i="10"/>
  <c r="J1414" i="10"/>
  <c r="I1414" i="10"/>
  <c r="G1414" i="10"/>
  <c r="Z1414" i="10" s="1"/>
  <c r="Y1428" i="10"/>
  <c r="L1428" i="10"/>
  <c r="K1428" i="10"/>
  <c r="J1428" i="10"/>
  <c r="I1428" i="10"/>
  <c r="G1428" i="10"/>
  <c r="Z1428" i="10" s="1"/>
  <c r="Y1427" i="10"/>
  <c r="L1427" i="10"/>
  <c r="K1427" i="10"/>
  <c r="J1427" i="10"/>
  <c r="I1427" i="10"/>
  <c r="G1427" i="10"/>
  <c r="Z1427" i="10" s="1"/>
  <c r="Y1394" i="10"/>
  <c r="L1394" i="10"/>
  <c r="K1394" i="10"/>
  <c r="J1394" i="10"/>
  <c r="I1394" i="10"/>
  <c r="G1394" i="10"/>
  <c r="Z1394" i="10" s="1"/>
  <c r="Y1424" i="10"/>
  <c r="L1424" i="10"/>
  <c r="K1424" i="10"/>
  <c r="J1424" i="10"/>
  <c r="I1424" i="10"/>
  <c r="G1424" i="10"/>
  <c r="Z1424" i="10" s="1"/>
  <c r="Y1396" i="10"/>
  <c r="L1396" i="10"/>
  <c r="K1396" i="10"/>
  <c r="J1396" i="10"/>
  <c r="I1396" i="10"/>
  <c r="G1396" i="10"/>
  <c r="Z1396" i="10" s="1"/>
  <c r="Y1413" i="10"/>
  <c r="L1413" i="10"/>
  <c r="K1413" i="10"/>
  <c r="J1413" i="10"/>
  <c r="I1413" i="10"/>
  <c r="G1413" i="10"/>
  <c r="Z1413" i="10" s="1"/>
  <c r="Y1393" i="10"/>
  <c r="L1393" i="10"/>
  <c r="K1393" i="10"/>
  <c r="J1393" i="10"/>
  <c r="I1393" i="10"/>
  <c r="G1393" i="10"/>
  <c r="Z1393" i="10" s="1"/>
  <c r="Y1379" i="10"/>
  <c r="L1379" i="10"/>
  <c r="K1379" i="10"/>
  <c r="J1379" i="10"/>
  <c r="I1379" i="10"/>
  <c r="G1379" i="10"/>
  <c r="Z1379" i="10" s="1"/>
  <c r="Y1423" i="10"/>
  <c r="L1423" i="10"/>
  <c r="K1423" i="10"/>
  <c r="J1423" i="10"/>
  <c r="I1423" i="10"/>
  <c r="G1423" i="10"/>
  <c r="Z1423" i="10" s="1"/>
  <c r="Y1449" i="10"/>
  <c r="L1449" i="10"/>
  <c r="K1449" i="10"/>
  <c r="J1449" i="10"/>
  <c r="I1449" i="10"/>
  <c r="G1449" i="10"/>
  <c r="Z1449" i="10" s="1"/>
  <c r="Y1381" i="10"/>
  <c r="L1381" i="10"/>
  <c r="K1381" i="10"/>
  <c r="J1381" i="10"/>
  <c r="I1381" i="10"/>
  <c r="G1381" i="10"/>
  <c r="Z1381" i="10" s="1"/>
  <c r="Y1399" i="10"/>
  <c r="L1399" i="10"/>
  <c r="K1399" i="10"/>
  <c r="J1399" i="10"/>
  <c r="I1399" i="10"/>
  <c r="G1399" i="10"/>
  <c r="Z1399" i="10" s="1"/>
  <c r="Y1384" i="10"/>
  <c r="L1384" i="10"/>
  <c r="K1384" i="10"/>
  <c r="J1384" i="10"/>
  <c r="I1384" i="10"/>
  <c r="G1384" i="10"/>
  <c r="Z1384" i="10" s="1"/>
  <c r="Y1388" i="10"/>
  <c r="L1388" i="10"/>
  <c r="K1388" i="10"/>
  <c r="J1388" i="10"/>
  <c r="I1388" i="10"/>
  <c r="G1388" i="10"/>
  <c r="Z1388" i="10" s="1"/>
  <c r="Y1387" i="10"/>
  <c r="L1387" i="10"/>
  <c r="K1387" i="10"/>
  <c r="J1387" i="10"/>
  <c r="I1387" i="10"/>
  <c r="G1387" i="10"/>
  <c r="Z1387" i="10" s="1"/>
  <c r="Y1402" i="10"/>
  <c r="L1402" i="10"/>
  <c r="K1402" i="10"/>
  <c r="J1402" i="10"/>
  <c r="I1402" i="10"/>
  <c r="G1402" i="10"/>
  <c r="Z1402" i="10" s="1"/>
  <c r="Y1397" i="10"/>
  <c r="L1397" i="10"/>
  <c r="K1397" i="10"/>
  <c r="J1397" i="10"/>
  <c r="I1397" i="10"/>
  <c r="G1397" i="10"/>
  <c r="Z1397" i="10" s="1"/>
  <c r="Y1401" i="10"/>
  <c r="L1401" i="10"/>
  <c r="K1401" i="10"/>
  <c r="J1401" i="10"/>
  <c r="I1401" i="10"/>
  <c r="G1401" i="10"/>
  <c r="Z1401" i="10" s="1"/>
  <c r="Y1408" i="10"/>
  <c r="L1408" i="10"/>
  <c r="K1408" i="10"/>
  <c r="J1408" i="10"/>
  <c r="I1408" i="10"/>
  <c r="G1408" i="10"/>
  <c r="Z1408" i="10" s="1"/>
  <c r="Y1376" i="10"/>
  <c r="L1376" i="10"/>
  <c r="K1376" i="10"/>
  <c r="J1376" i="10"/>
  <c r="I1376" i="10"/>
  <c r="G1376" i="10"/>
  <c r="Z1376" i="10" s="1"/>
  <c r="Y1404" i="10"/>
  <c r="L1404" i="10"/>
  <c r="K1404" i="10"/>
  <c r="J1404" i="10"/>
  <c r="I1404" i="10"/>
  <c r="G1404" i="10"/>
  <c r="Z1404" i="10" s="1"/>
  <c r="Y1378" i="10"/>
  <c r="L1378" i="10"/>
  <c r="K1378" i="10"/>
  <c r="J1378" i="10"/>
  <c r="I1378" i="10"/>
  <c r="G1378" i="10"/>
  <c r="Z1378" i="10" s="1"/>
  <c r="Y1422" i="10"/>
  <c r="L1422" i="10"/>
  <c r="K1422" i="10"/>
  <c r="J1422" i="10"/>
  <c r="I1422" i="10"/>
  <c r="G1422" i="10"/>
  <c r="Z1422" i="10" s="1"/>
  <c r="Y1420" i="10"/>
  <c r="L1420" i="10"/>
  <c r="K1420" i="10"/>
  <c r="J1420" i="10"/>
  <c r="I1420" i="10"/>
  <c r="G1420" i="10"/>
  <c r="Z1420" i="10" s="1"/>
  <c r="Y1398" i="10"/>
  <c r="L1398" i="10"/>
  <c r="K1398" i="10"/>
  <c r="J1398" i="10"/>
  <c r="I1398" i="10"/>
  <c r="G1398" i="10"/>
  <c r="Z1398" i="10" s="1"/>
  <c r="Y1434" i="10"/>
  <c r="L1434" i="10"/>
  <c r="K1434" i="10"/>
  <c r="J1434" i="10"/>
  <c r="I1434" i="10"/>
  <c r="G1434" i="10"/>
  <c r="Z1434" i="10" s="1"/>
  <c r="Y1438" i="10"/>
  <c r="L1438" i="10"/>
  <c r="K1438" i="10"/>
  <c r="J1438" i="10"/>
  <c r="I1438" i="10"/>
  <c r="G1438" i="10"/>
  <c r="Z1438" i="10" s="1"/>
  <c r="Y1459" i="10"/>
  <c r="L1459" i="10"/>
  <c r="K1459" i="10"/>
  <c r="J1459" i="10"/>
  <c r="I1459" i="10"/>
  <c r="G1459" i="10"/>
  <c r="Z1459" i="10" s="1"/>
  <c r="Y1444" i="10"/>
  <c r="L1444" i="10"/>
  <c r="K1444" i="10"/>
  <c r="J1444" i="10"/>
  <c r="I1444" i="10"/>
  <c r="G1444" i="10"/>
  <c r="Z1444" i="10" s="1"/>
  <c r="Y1395" i="10"/>
  <c r="L1395" i="10"/>
  <c r="K1395" i="10"/>
  <c r="J1395" i="10"/>
  <c r="I1395" i="10"/>
  <c r="G1395" i="10"/>
  <c r="Z1395" i="10" s="1"/>
  <c r="Y1380" i="10"/>
  <c r="L1380" i="10"/>
  <c r="K1380" i="10"/>
  <c r="J1380" i="10"/>
  <c r="I1380" i="10"/>
  <c r="G1380" i="10"/>
  <c r="Z1380" i="10" s="1"/>
  <c r="Y1460" i="10"/>
  <c r="L1460" i="10"/>
  <c r="K1460" i="10"/>
  <c r="J1460" i="10"/>
  <c r="I1460" i="10"/>
  <c r="G1460" i="10"/>
  <c r="Z1460" i="10" s="1"/>
  <c r="Y1355" i="10"/>
  <c r="L1355" i="10"/>
  <c r="K1355" i="10"/>
  <c r="J1355" i="10"/>
  <c r="I1355" i="10"/>
  <c r="G1355" i="10"/>
  <c r="Z1355" i="10" s="1"/>
  <c r="Y1373" i="10"/>
  <c r="L1373" i="10"/>
  <c r="K1373" i="10"/>
  <c r="J1373" i="10"/>
  <c r="I1373" i="10"/>
  <c r="G1373" i="10"/>
  <c r="Z1373" i="10" s="1"/>
  <c r="Y1431" i="10"/>
  <c r="L1431" i="10"/>
  <c r="K1431" i="10"/>
  <c r="J1431" i="10"/>
  <c r="I1431" i="10"/>
  <c r="G1431" i="10"/>
  <c r="Z1431" i="10" s="1"/>
  <c r="Y1430" i="10"/>
  <c r="L1430" i="10"/>
  <c r="K1430" i="10"/>
  <c r="J1430" i="10"/>
  <c r="I1430" i="10"/>
  <c r="G1430" i="10"/>
  <c r="Z1430" i="10" s="1"/>
  <c r="Y1429" i="10"/>
  <c r="L1429" i="10"/>
  <c r="K1429" i="10"/>
  <c r="J1429" i="10"/>
  <c r="I1429" i="10"/>
  <c r="G1429" i="10"/>
  <c r="Z1429" i="10" s="1"/>
  <c r="Y1405" i="10"/>
  <c r="L1405" i="10"/>
  <c r="K1405" i="10"/>
  <c r="J1405" i="10"/>
  <c r="I1405" i="10"/>
  <c r="G1405" i="10"/>
  <c r="Z1405" i="10" s="1"/>
  <c r="Y1417" i="10"/>
  <c r="L1417" i="10"/>
  <c r="K1417" i="10"/>
  <c r="J1417" i="10"/>
  <c r="I1417" i="10"/>
  <c r="G1417" i="10"/>
  <c r="Z1417" i="10" s="1"/>
  <c r="Y1370" i="10"/>
  <c r="L1370" i="10"/>
  <c r="K1370" i="10"/>
  <c r="J1370" i="10"/>
  <c r="I1370" i="10"/>
  <c r="G1370" i="10"/>
  <c r="Z1370" i="10" s="1"/>
  <c r="Y1369" i="10"/>
  <c r="L1369" i="10"/>
  <c r="K1369" i="10"/>
  <c r="J1369" i="10"/>
  <c r="I1369" i="10"/>
  <c r="G1369" i="10"/>
  <c r="Z1369" i="10" s="1"/>
  <c r="Y1416" i="10"/>
  <c r="L1416" i="10"/>
  <c r="K1416" i="10"/>
  <c r="J1416" i="10"/>
  <c r="I1416" i="10"/>
  <c r="G1416" i="10"/>
  <c r="Z1416" i="10" s="1"/>
  <c r="Y1443" i="10"/>
  <c r="L1443" i="10"/>
  <c r="K1443" i="10"/>
  <c r="J1443" i="10"/>
  <c r="I1443" i="10"/>
  <c r="G1443" i="10"/>
  <c r="Z1443" i="10" s="1"/>
  <c r="Y1365" i="10"/>
  <c r="L1365" i="10"/>
  <c r="K1365" i="10"/>
  <c r="J1365" i="10"/>
  <c r="I1365" i="10"/>
  <c r="G1365" i="10"/>
  <c r="Z1365" i="10" s="1"/>
  <c r="Y1377" i="10"/>
  <c r="L1377" i="10"/>
  <c r="K1377" i="10"/>
  <c r="J1377" i="10"/>
  <c r="I1377" i="10"/>
  <c r="G1377" i="10"/>
  <c r="Z1377" i="10" s="1"/>
  <c r="Y1406" i="10"/>
  <c r="L1406" i="10"/>
  <c r="K1406" i="10"/>
  <c r="J1406" i="10"/>
  <c r="I1406" i="10"/>
  <c r="G1406" i="10"/>
  <c r="Z1406" i="10" s="1"/>
  <c r="Y1421" i="10"/>
  <c r="L1421" i="10"/>
  <c r="K1421" i="10"/>
  <c r="J1421" i="10"/>
  <c r="I1421" i="10"/>
  <c r="G1421" i="10"/>
  <c r="Z1421" i="10" s="1"/>
  <c r="Y1371" i="10"/>
  <c r="L1371" i="10"/>
  <c r="K1371" i="10"/>
  <c r="J1371" i="10"/>
  <c r="I1371" i="10"/>
  <c r="G1371" i="10"/>
  <c r="Z1371" i="10" s="1"/>
  <c r="Y1433" i="10"/>
  <c r="L1433" i="10"/>
  <c r="K1433" i="10"/>
  <c r="J1433" i="10"/>
  <c r="I1433" i="10"/>
  <c r="G1433" i="10"/>
  <c r="Z1433" i="10" s="1"/>
  <c r="Y1436" i="10"/>
  <c r="L1436" i="10"/>
  <c r="K1436" i="10"/>
  <c r="J1436" i="10"/>
  <c r="I1436" i="10"/>
  <c r="G1436" i="10"/>
  <c r="Z1436" i="10" s="1"/>
  <c r="Y1445" i="10"/>
  <c r="L1445" i="10"/>
  <c r="K1445" i="10"/>
  <c r="J1445" i="10"/>
  <c r="I1445" i="10"/>
  <c r="G1445" i="10"/>
  <c r="Z1445" i="10" s="1"/>
  <c r="Y1425" i="10"/>
  <c r="L1425" i="10"/>
  <c r="K1425" i="10"/>
  <c r="J1425" i="10"/>
  <c r="I1425" i="10"/>
  <c r="G1425" i="10"/>
  <c r="Z1425" i="10" s="1"/>
  <c r="Y1411" i="10"/>
  <c r="L1411" i="10"/>
  <c r="K1411" i="10"/>
  <c r="J1411" i="10"/>
  <c r="I1411" i="10"/>
  <c r="G1411" i="10"/>
  <c r="Z1411" i="10" s="1"/>
  <c r="Y1403" i="10"/>
  <c r="L1403" i="10"/>
  <c r="K1403" i="10"/>
  <c r="J1403" i="10"/>
  <c r="I1403" i="10"/>
  <c r="G1403" i="10"/>
  <c r="Z1403" i="10" s="1"/>
  <c r="Y1419" i="10"/>
  <c r="L1419" i="10"/>
  <c r="K1419" i="10"/>
  <c r="J1419" i="10"/>
  <c r="I1419" i="10"/>
  <c r="G1419" i="10"/>
  <c r="Z1419" i="10" s="1"/>
  <c r="Y1418" i="10"/>
  <c r="L1418" i="10"/>
  <c r="K1418" i="10"/>
  <c r="J1418" i="10"/>
  <c r="I1418" i="10"/>
  <c r="G1418" i="10"/>
  <c r="Z1418" i="10" s="1"/>
  <c r="Y1259" i="10"/>
  <c r="L1259" i="10"/>
  <c r="K1259" i="10"/>
  <c r="J1259" i="10"/>
  <c r="I1259" i="10"/>
  <c r="G1259" i="10"/>
  <c r="Z1259" i="10" s="1"/>
  <c r="Y1310" i="10"/>
  <c r="L1310" i="10"/>
  <c r="K1310" i="10"/>
  <c r="J1310" i="10"/>
  <c r="I1310" i="10"/>
  <c r="G1310" i="10"/>
  <c r="Z1310" i="10" s="1"/>
  <c r="Y1252" i="10"/>
  <c r="L1252" i="10"/>
  <c r="K1252" i="10"/>
  <c r="J1252" i="10"/>
  <c r="I1252" i="10"/>
  <c r="G1252" i="10"/>
  <c r="Z1252" i="10" s="1"/>
  <c r="Y1258" i="10"/>
  <c r="L1258" i="10"/>
  <c r="K1258" i="10"/>
  <c r="J1258" i="10"/>
  <c r="I1258" i="10"/>
  <c r="G1258" i="10"/>
  <c r="Z1258" i="10" s="1"/>
  <c r="Y1347" i="10"/>
  <c r="L1347" i="10"/>
  <c r="K1347" i="10"/>
  <c r="J1347" i="10"/>
  <c r="I1347" i="10"/>
  <c r="G1347" i="10"/>
  <c r="Z1347" i="10" s="1"/>
  <c r="Y1281" i="10"/>
  <c r="L1281" i="10"/>
  <c r="K1281" i="10"/>
  <c r="J1281" i="10"/>
  <c r="I1281" i="10"/>
  <c r="G1281" i="10"/>
  <c r="Z1281" i="10" s="1"/>
  <c r="Y1290" i="10"/>
  <c r="L1290" i="10"/>
  <c r="K1290" i="10"/>
  <c r="J1290" i="10"/>
  <c r="I1290" i="10"/>
  <c r="G1290" i="10"/>
  <c r="Z1290" i="10" s="1"/>
  <c r="Y1312" i="10"/>
  <c r="L1312" i="10"/>
  <c r="K1312" i="10"/>
  <c r="J1312" i="10"/>
  <c r="I1312" i="10"/>
  <c r="G1312" i="10"/>
  <c r="Z1312" i="10" s="1"/>
  <c r="Y1227" i="10"/>
  <c r="L1227" i="10"/>
  <c r="K1227" i="10"/>
  <c r="J1227" i="10"/>
  <c r="I1227" i="10"/>
  <c r="G1227" i="10"/>
  <c r="Z1227" i="10" s="1"/>
  <c r="Y1328" i="10"/>
  <c r="L1328" i="10"/>
  <c r="K1328" i="10"/>
  <c r="J1328" i="10"/>
  <c r="I1328" i="10"/>
  <c r="G1328" i="10"/>
  <c r="Z1328" i="10" s="1"/>
  <c r="Y1368" i="10"/>
  <c r="L1368" i="10"/>
  <c r="K1368" i="10"/>
  <c r="J1368" i="10"/>
  <c r="I1368" i="10"/>
  <c r="G1368" i="10"/>
  <c r="Z1368" i="10" s="1"/>
  <c r="Y1274" i="10"/>
  <c r="L1274" i="10"/>
  <c r="K1274" i="10"/>
  <c r="J1274" i="10"/>
  <c r="I1274" i="10"/>
  <c r="G1274" i="10"/>
  <c r="Z1274" i="10" s="1"/>
  <c r="Y1352" i="10"/>
  <c r="L1352" i="10"/>
  <c r="K1352" i="10"/>
  <c r="J1352" i="10"/>
  <c r="I1352" i="10"/>
  <c r="G1352" i="10"/>
  <c r="Z1352" i="10" s="1"/>
  <c r="Y1351" i="10"/>
  <c r="L1351" i="10"/>
  <c r="K1351" i="10"/>
  <c r="J1351" i="10"/>
  <c r="I1351" i="10"/>
  <c r="G1351" i="10"/>
  <c r="Z1351" i="10" s="1"/>
  <c r="Y1216" i="10"/>
  <c r="L1216" i="10"/>
  <c r="K1216" i="10"/>
  <c r="J1216" i="10"/>
  <c r="I1216" i="10"/>
  <c r="G1216" i="10"/>
  <c r="Z1216" i="10" s="1"/>
  <c r="Y1340" i="10"/>
  <c r="L1340" i="10"/>
  <c r="K1340" i="10"/>
  <c r="J1340" i="10"/>
  <c r="I1340" i="10"/>
  <c r="G1340" i="10"/>
  <c r="Z1340" i="10" s="1"/>
  <c r="Y1269" i="10"/>
  <c r="L1269" i="10"/>
  <c r="K1269" i="10"/>
  <c r="J1269" i="10"/>
  <c r="I1269" i="10"/>
  <c r="G1269" i="10"/>
  <c r="Z1269" i="10" s="1"/>
  <c r="Y1250" i="10"/>
  <c r="L1250" i="10"/>
  <c r="K1250" i="10"/>
  <c r="J1250" i="10"/>
  <c r="I1250" i="10"/>
  <c r="G1250" i="10"/>
  <c r="Z1250" i="10" s="1"/>
  <c r="Y1249" i="10"/>
  <c r="L1249" i="10"/>
  <c r="K1249" i="10"/>
  <c r="J1249" i="10"/>
  <c r="I1249" i="10"/>
  <c r="G1249" i="10"/>
  <c r="Z1249" i="10" s="1"/>
  <c r="Y1275" i="10"/>
  <c r="L1275" i="10"/>
  <c r="K1275" i="10"/>
  <c r="J1275" i="10"/>
  <c r="I1275" i="10"/>
  <c r="G1275" i="10"/>
  <c r="Z1275" i="10" s="1"/>
  <c r="Y1248" i="10"/>
  <c r="L1248" i="10"/>
  <c r="K1248" i="10"/>
  <c r="J1248" i="10"/>
  <c r="I1248" i="10"/>
  <c r="G1248" i="10"/>
  <c r="Z1248" i="10" s="1"/>
  <c r="Y1286" i="10"/>
  <c r="L1286" i="10"/>
  <c r="K1286" i="10"/>
  <c r="J1286" i="10"/>
  <c r="I1286" i="10"/>
  <c r="G1286" i="10"/>
  <c r="Z1286" i="10" s="1"/>
  <c r="Y1253" i="10"/>
  <c r="L1253" i="10"/>
  <c r="K1253" i="10"/>
  <c r="J1253" i="10"/>
  <c r="I1253" i="10"/>
  <c r="G1253" i="10"/>
  <c r="Z1253" i="10" s="1"/>
  <c r="Y1270" i="10"/>
  <c r="L1270" i="10"/>
  <c r="K1270" i="10"/>
  <c r="J1270" i="10"/>
  <c r="I1270" i="10"/>
  <c r="G1270" i="10"/>
  <c r="Z1270" i="10" s="1"/>
  <c r="Y1326" i="10"/>
  <c r="L1326" i="10"/>
  <c r="K1326" i="10"/>
  <c r="J1326" i="10"/>
  <c r="I1326" i="10"/>
  <c r="G1326" i="10"/>
  <c r="Z1326" i="10" s="1"/>
  <c r="P1307" i="10"/>
  <c r="P1306" i="10"/>
  <c r="Y1382" i="10"/>
  <c r="L1382" i="10"/>
  <c r="K1382" i="10"/>
  <c r="J1382" i="10"/>
  <c r="I1382" i="10"/>
  <c r="G1382" i="10"/>
  <c r="Z1382" i="10" s="1"/>
  <c r="Y1292" i="10"/>
  <c r="L1292" i="10"/>
  <c r="K1292" i="10"/>
  <c r="J1292" i="10"/>
  <c r="I1292" i="10"/>
  <c r="G1292" i="10"/>
  <c r="Z1292" i="10" s="1"/>
  <c r="P1308" i="10"/>
  <c r="Y1291" i="10"/>
  <c r="L1291" i="10"/>
  <c r="K1291" i="10"/>
  <c r="J1291" i="10"/>
  <c r="I1291" i="10"/>
  <c r="G1291" i="10"/>
  <c r="Z1291" i="10" s="1"/>
  <c r="Y1349" i="10"/>
  <c r="L1349" i="10"/>
  <c r="K1349" i="10"/>
  <c r="J1349" i="10"/>
  <c r="I1349" i="10"/>
  <c r="G1349" i="10"/>
  <c r="Z1349" i="10" s="1"/>
  <c r="Y1386" i="10"/>
  <c r="L1386" i="10"/>
  <c r="K1386" i="10"/>
  <c r="J1386" i="10"/>
  <c r="I1386" i="10"/>
  <c r="G1386" i="10"/>
  <c r="Z1386" i="10" s="1"/>
  <c r="Y1348" i="10"/>
  <c r="L1348" i="10"/>
  <c r="K1348" i="10"/>
  <c r="J1348" i="10"/>
  <c r="I1348" i="10"/>
  <c r="G1348" i="10"/>
  <c r="Z1348" i="10" s="1"/>
  <c r="Y1305" i="10"/>
  <c r="L1305" i="10"/>
  <c r="K1305" i="10"/>
  <c r="J1305" i="10"/>
  <c r="I1305" i="10"/>
  <c r="G1305" i="10"/>
  <c r="Z1305" i="10" s="1"/>
  <c r="Y1295" i="10"/>
  <c r="L1295" i="10"/>
  <c r="K1295" i="10"/>
  <c r="J1295" i="10"/>
  <c r="I1295" i="10"/>
  <c r="G1295" i="10"/>
  <c r="Z1295" i="10" s="1"/>
  <c r="Y1217" i="10"/>
  <c r="L1217" i="10"/>
  <c r="K1217" i="10"/>
  <c r="J1217" i="10"/>
  <c r="I1217" i="10"/>
  <c r="G1217" i="10"/>
  <c r="Z1217" i="10" s="1"/>
  <c r="Y1339" i="10"/>
  <c r="L1339" i="10"/>
  <c r="K1339" i="10"/>
  <c r="J1339" i="10"/>
  <c r="I1339" i="10"/>
  <c r="G1339" i="10"/>
  <c r="Z1339" i="10" s="1"/>
  <c r="Y1272" i="10"/>
  <c r="L1272" i="10"/>
  <c r="K1272" i="10"/>
  <c r="J1272" i="10"/>
  <c r="I1272" i="10"/>
  <c r="G1272" i="10"/>
  <c r="Z1272" i="10" s="1"/>
  <c r="Y1442" i="10"/>
  <c r="L1442" i="10"/>
  <c r="K1442" i="10"/>
  <c r="J1442" i="10"/>
  <c r="I1442" i="10"/>
  <c r="G1442" i="10"/>
  <c r="Z1442" i="10" s="1"/>
  <c r="Y1315" i="10"/>
  <c r="L1315" i="10"/>
  <c r="K1315" i="10"/>
  <c r="J1315" i="10"/>
  <c r="I1315" i="10"/>
  <c r="G1315" i="10"/>
  <c r="Z1315" i="10" s="1"/>
  <c r="Y1257" i="10"/>
  <c r="L1257" i="10"/>
  <c r="K1257" i="10"/>
  <c r="J1257" i="10"/>
  <c r="I1257" i="10"/>
  <c r="G1257" i="10"/>
  <c r="Z1257" i="10" s="1"/>
  <c r="Y1256" i="10"/>
  <c r="L1256" i="10"/>
  <c r="K1256" i="10"/>
  <c r="J1256" i="10"/>
  <c r="I1256" i="10"/>
  <c r="G1256" i="10"/>
  <c r="Z1256" i="10" s="1"/>
  <c r="Y1297" i="10"/>
  <c r="L1297" i="10"/>
  <c r="K1297" i="10"/>
  <c r="J1297" i="10"/>
  <c r="I1297" i="10"/>
  <c r="G1297" i="10"/>
  <c r="Z1297" i="10" s="1"/>
  <c r="Y1221" i="10"/>
  <c r="L1221" i="10"/>
  <c r="K1221" i="10"/>
  <c r="J1221" i="10"/>
  <c r="I1221" i="10"/>
  <c r="G1221" i="10"/>
  <c r="Z1221" i="10" s="1"/>
  <c r="Y1254" i="10"/>
  <c r="L1254" i="10"/>
  <c r="K1254" i="10"/>
  <c r="J1254" i="10"/>
  <c r="I1254" i="10"/>
  <c r="G1254" i="10"/>
  <c r="Z1254" i="10" s="1"/>
  <c r="Y1311" i="10"/>
  <c r="L1311" i="10"/>
  <c r="K1311" i="10"/>
  <c r="J1311" i="10"/>
  <c r="I1311" i="10"/>
  <c r="G1311" i="10"/>
  <c r="Z1311" i="10" s="1"/>
  <c r="Y1222" i="10"/>
  <c r="L1222" i="10"/>
  <c r="K1222" i="10"/>
  <c r="J1222" i="10"/>
  <c r="I1222" i="10"/>
  <c r="G1222" i="10"/>
  <c r="Z1222" i="10" s="1"/>
  <c r="Y1268" i="10"/>
  <c r="L1268" i="10"/>
  <c r="K1268" i="10"/>
  <c r="J1268" i="10"/>
  <c r="I1268" i="10"/>
  <c r="G1268" i="10"/>
  <c r="Z1268" i="10" s="1"/>
  <c r="Y1391" i="10"/>
  <c r="L1391" i="10"/>
  <c r="K1391" i="10"/>
  <c r="J1391" i="10"/>
  <c r="I1391" i="10"/>
  <c r="G1391" i="10"/>
  <c r="Z1391" i="10" s="1"/>
  <c r="Y1220" i="10"/>
  <c r="L1220" i="10"/>
  <c r="K1220" i="10"/>
  <c r="J1220" i="10"/>
  <c r="I1220" i="10"/>
  <c r="G1220" i="10"/>
  <c r="Z1220" i="10" s="1"/>
  <c r="Y1362" i="10"/>
  <c r="L1362" i="10"/>
  <c r="K1362" i="10"/>
  <c r="J1362" i="10"/>
  <c r="I1362" i="10"/>
  <c r="G1362" i="10"/>
  <c r="Z1362" i="10" s="1"/>
  <c r="Y1219" i="10"/>
  <c r="L1219" i="10"/>
  <c r="K1219" i="10"/>
  <c r="J1219" i="10"/>
  <c r="I1219" i="10"/>
  <c r="G1219" i="10"/>
  <c r="Z1219" i="10" s="1"/>
  <c r="Y1218" i="10"/>
  <c r="L1218" i="10"/>
  <c r="K1218" i="10"/>
  <c r="J1218" i="10"/>
  <c r="I1218" i="10"/>
  <c r="G1218" i="10"/>
  <c r="Z1218" i="10" s="1"/>
  <c r="Y1255" i="10"/>
  <c r="L1255" i="10"/>
  <c r="K1255" i="10"/>
  <c r="J1255" i="10"/>
  <c r="I1255" i="10"/>
  <c r="G1255" i="10"/>
  <c r="Z1255" i="10" s="1"/>
  <c r="Y1296" i="10"/>
  <c r="L1296" i="10"/>
  <c r="K1296" i="10"/>
  <c r="J1296" i="10"/>
  <c r="I1296" i="10"/>
  <c r="G1296" i="10"/>
  <c r="Z1296" i="10" s="1"/>
  <c r="Y1299" i="10"/>
  <c r="L1299" i="10"/>
  <c r="K1299" i="10"/>
  <c r="J1299" i="10"/>
  <c r="I1299" i="10"/>
  <c r="G1299" i="10"/>
  <c r="Z1299" i="10" s="1"/>
  <c r="Y1271" i="10"/>
  <c r="L1271" i="10"/>
  <c r="K1271" i="10"/>
  <c r="J1271" i="10"/>
  <c r="I1271" i="10"/>
  <c r="G1271" i="10"/>
  <c r="Z1271" i="10" s="1"/>
  <c r="Y1282" i="10"/>
  <c r="L1282" i="10"/>
  <c r="K1282" i="10"/>
  <c r="J1282" i="10"/>
  <c r="I1282" i="10"/>
  <c r="G1282" i="10"/>
  <c r="Z1282" i="10" s="1"/>
  <c r="Y1266" i="10"/>
  <c r="L1266" i="10"/>
  <c r="K1266" i="10"/>
  <c r="J1266" i="10"/>
  <c r="I1266" i="10"/>
  <c r="G1266" i="10"/>
  <c r="Z1266" i="10" s="1"/>
  <c r="Y1265" i="10"/>
  <c r="L1265" i="10"/>
  <c r="K1265" i="10"/>
  <c r="J1265" i="10"/>
  <c r="I1265" i="10"/>
  <c r="G1265" i="10"/>
  <c r="Z1265" i="10" s="1"/>
  <c r="Y1264" i="10"/>
  <c r="L1264" i="10"/>
  <c r="K1264" i="10"/>
  <c r="J1264" i="10"/>
  <c r="I1264" i="10"/>
  <c r="G1264" i="10"/>
  <c r="Z1264" i="10" s="1"/>
  <c r="Y1263" i="10"/>
  <c r="L1263" i="10"/>
  <c r="K1263" i="10"/>
  <c r="J1263" i="10"/>
  <c r="I1263" i="10"/>
  <c r="G1263" i="10"/>
  <c r="Z1263" i="10" s="1"/>
  <c r="Y1262" i="10"/>
  <c r="L1262" i="10"/>
  <c r="K1262" i="10"/>
  <c r="J1262" i="10"/>
  <c r="I1262" i="10"/>
  <c r="G1262" i="10"/>
  <c r="Z1262" i="10" s="1"/>
  <c r="Y1261" i="10"/>
  <c r="L1261" i="10"/>
  <c r="K1261" i="10"/>
  <c r="J1261" i="10"/>
  <c r="I1261" i="10"/>
  <c r="G1261" i="10"/>
  <c r="Z1261" i="10" s="1"/>
  <c r="Y1260" i="10"/>
  <c r="L1260" i="10"/>
  <c r="K1260" i="10"/>
  <c r="J1260" i="10"/>
  <c r="I1260" i="10"/>
  <c r="G1260" i="10"/>
  <c r="Z1260" i="10" s="1"/>
  <c r="Y1300" i="10"/>
  <c r="L1300" i="10"/>
  <c r="K1300" i="10"/>
  <c r="J1300" i="10"/>
  <c r="I1300" i="10"/>
  <c r="G1300" i="10"/>
  <c r="Z1300" i="10" s="1"/>
  <c r="Y1294" i="10"/>
  <c r="L1294" i="10"/>
  <c r="K1294" i="10"/>
  <c r="J1294" i="10"/>
  <c r="I1294" i="10"/>
  <c r="G1294" i="10"/>
  <c r="Z1294" i="10" s="1"/>
  <c r="Y1293" i="10"/>
  <c r="L1293" i="10"/>
  <c r="K1293" i="10"/>
  <c r="J1293" i="10"/>
  <c r="I1293" i="10"/>
  <c r="G1293" i="10"/>
  <c r="Z1293" i="10" s="1"/>
  <c r="Y1360" i="10"/>
  <c r="L1360" i="10"/>
  <c r="K1360" i="10"/>
  <c r="J1360" i="10"/>
  <c r="I1360" i="10"/>
  <c r="G1360" i="10"/>
  <c r="Z1360" i="10" s="1"/>
  <c r="Y1245" i="10"/>
  <c r="L1245" i="10"/>
  <c r="K1245" i="10"/>
  <c r="J1245" i="10"/>
  <c r="I1245" i="10"/>
  <c r="G1245" i="10"/>
  <c r="Z1245" i="10" s="1"/>
  <c r="Y1244" i="10"/>
  <c r="L1244" i="10"/>
  <c r="K1244" i="10"/>
  <c r="J1244" i="10"/>
  <c r="I1244" i="10"/>
  <c r="G1244" i="10"/>
  <c r="Z1244" i="10" s="1"/>
  <c r="Y1357" i="10"/>
  <c r="L1357" i="10"/>
  <c r="K1357" i="10"/>
  <c r="J1357" i="10"/>
  <c r="I1357" i="10"/>
  <c r="G1357" i="10"/>
  <c r="Z1357" i="10" s="1"/>
  <c r="Y1285" i="10"/>
  <c r="L1285" i="10"/>
  <c r="K1285" i="10"/>
  <c r="J1285" i="10"/>
  <c r="I1285" i="10"/>
  <c r="G1285" i="10"/>
  <c r="Z1285" i="10" s="1"/>
  <c r="Y1284" i="10"/>
  <c r="L1284" i="10"/>
  <c r="K1284" i="10"/>
  <c r="J1284" i="10"/>
  <c r="I1284" i="10"/>
  <c r="G1284" i="10"/>
  <c r="Z1284" i="10" s="1"/>
  <c r="Y1283" i="10"/>
  <c r="L1283" i="10"/>
  <c r="K1283" i="10"/>
  <c r="J1283" i="10"/>
  <c r="I1283" i="10"/>
  <c r="G1283" i="10"/>
  <c r="Z1283" i="10" s="1"/>
  <c r="Y1251" i="10"/>
  <c r="L1251" i="10"/>
  <c r="K1251" i="10"/>
  <c r="J1251" i="10"/>
  <c r="I1251" i="10"/>
  <c r="G1251" i="10"/>
  <c r="Z1251" i="10" s="1"/>
  <c r="Y1267" i="10"/>
  <c r="L1267" i="10"/>
  <c r="K1267" i="10"/>
  <c r="J1267" i="10"/>
  <c r="I1267" i="10"/>
  <c r="G1267" i="10"/>
  <c r="Z1267" i="10" s="1"/>
  <c r="Y1287" i="10"/>
  <c r="L1287" i="10"/>
  <c r="K1287" i="10"/>
  <c r="J1287" i="10"/>
  <c r="I1287" i="10"/>
  <c r="G1287" i="10"/>
  <c r="Z1287" i="10" s="1"/>
  <c r="Y1337" i="10"/>
  <c r="L1337" i="10"/>
  <c r="K1337" i="10"/>
  <c r="J1337" i="10"/>
  <c r="I1337" i="10"/>
  <c r="G1337" i="10"/>
  <c r="Z1337" i="10" s="1"/>
  <c r="Y1301" i="10"/>
  <c r="L1301" i="10"/>
  <c r="K1301" i="10"/>
  <c r="J1301" i="10"/>
  <c r="I1301" i="10"/>
  <c r="G1301" i="10"/>
  <c r="Z1301" i="10" s="1"/>
  <c r="Y1354" i="10"/>
  <c r="L1354" i="10"/>
  <c r="K1354" i="10"/>
  <c r="J1354" i="10"/>
  <c r="I1354" i="10"/>
  <c r="G1354" i="10"/>
  <c r="Z1354" i="10" s="1"/>
  <c r="Y1353" i="10"/>
  <c r="L1353" i="10"/>
  <c r="K1353" i="10"/>
  <c r="J1353" i="10"/>
  <c r="I1353" i="10"/>
  <c r="G1353" i="10"/>
  <c r="Z1353" i="10" s="1"/>
  <c r="Y1246" i="10"/>
  <c r="L1246" i="10"/>
  <c r="K1246" i="10"/>
  <c r="J1246" i="10"/>
  <c r="I1246" i="10"/>
  <c r="G1246" i="10"/>
  <c r="Z1246" i="10" s="1"/>
  <c r="Y1288" i="10"/>
  <c r="L1288" i="10"/>
  <c r="K1288" i="10"/>
  <c r="J1288" i="10"/>
  <c r="I1288" i="10"/>
  <c r="G1288" i="10"/>
  <c r="Z1288" i="10" s="1"/>
  <c r="Y1273" i="10"/>
  <c r="L1273" i="10"/>
  <c r="K1273" i="10"/>
  <c r="J1273" i="10"/>
  <c r="I1273" i="10"/>
  <c r="G1273" i="10"/>
  <c r="Z1273" i="10" s="1"/>
  <c r="Y1298" i="10"/>
  <c r="L1298" i="10"/>
  <c r="K1298" i="10"/>
  <c r="J1298" i="10"/>
  <c r="I1298" i="10"/>
  <c r="G1298" i="10"/>
  <c r="Z1298" i="10" s="1"/>
  <c r="Y1277" i="10"/>
  <c r="L1277" i="10"/>
  <c r="K1277" i="10"/>
  <c r="J1277" i="10"/>
  <c r="I1277" i="10"/>
  <c r="G1277" i="10"/>
  <c r="Z1277" i="10" s="1"/>
  <c r="Y1276" i="10"/>
  <c r="L1276" i="10"/>
  <c r="K1276" i="10"/>
  <c r="J1276" i="10"/>
  <c r="I1276" i="10"/>
  <c r="G1276" i="10"/>
  <c r="Z1276" i="10" s="1"/>
  <c r="Y1289" i="10"/>
  <c r="L1289" i="10"/>
  <c r="K1289" i="10"/>
  <c r="J1289" i="10"/>
  <c r="I1289" i="10"/>
  <c r="G1289" i="10"/>
  <c r="Z1289" i="10" s="1"/>
  <c r="Y1321" i="10"/>
  <c r="L1321" i="10"/>
  <c r="K1321" i="10"/>
  <c r="J1321" i="10"/>
  <c r="I1321" i="10"/>
  <c r="G1321" i="10"/>
  <c r="Z1321" i="10" s="1"/>
  <c r="Y1247" i="10"/>
  <c r="L1247" i="10"/>
  <c r="K1247" i="10"/>
  <c r="J1247" i="10"/>
  <c r="I1247" i="10"/>
  <c r="G1247" i="10"/>
  <c r="Z1247" i="10" s="1"/>
  <c r="Y1341" i="10"/>
  <c r="L1341" i="10"/>
  <c r="K1341" i="10"/>
  <c r="J1341" i="10"/>
  <c r="I1341" i="10"/>
  <c r="G1341" i="10"/>
  <c r="Z1341" i="10" s="1"/>
  <c r="Y1334" i="10"/>
  <c r="L1334" i="10"/>
  <c r="K1334" i="10"/>
  <c r="J1334" i="10"/>
  <c r="I1334" i="10"/>
  <c r="G1334" i="10"/>
  <c r="Z1334" i="10" s="1"/>
  <c r="Y1462" i="10"/>
  <c r="L1462" i="10"/>
  <c r="K1462" i="10"/>
  <c r="J1462" i="10"/>
  <c r="I1462" i="10"/>
  <c r="G1462" i="10"/>
  <c r="Z1462" i="10" s="1"/>
  <c r="Y1322" i="10"/>
  <c r="L1322" i="10"/>
  <c r="K1322" i="10"/>
  <c r="J1322" i="10"/>
  <c r="I1322" i="10"/>
  <c r="G1322" i="10"/>
  <c r="Z1322" i="10" s="1"/>
  <c r="Y1188" i="10"/>
  <c r="L1188" i="10"/>
  <c r="K1188" i="10"/>
  <c r="J1188" i="10"/>
  <c r="I1188" i="10"/>
  <c r="G1188" i="10"/>
  <c r="Z1188" i="10" s="1"/>
  <c r="Y1187" i="10"/>
  <c r="L1187" i="10"/>
  <c r="K1187" i="10"/>
  <c r="J1187" i="10"/>
  <c r="I1187" i="10"/>
  <c r="G1187" i="10"/>
  <c r="Z1187" i="10" s="1"/>
  <c r="Y1232" i="10"/>
  <c r="L1232" i="10"/>
  <c r="K1232" i="10"/>
  <c r="J1232" i="10"/>
  <c r="I1232" i="10"/>
  <c r="G1232" i="10"/>
  <c r="Z1232" i="10" s="1"/>
  <c r="Y1194" i="10"/>
  <c r="L1194" i="10"/>
  <c r="K1194" i="10"/>
  <c r="J1194" i="10"/>
  <c r="I1194" i="10"/>
  <c r="G1194" i="10"/>
  <c r="Z1194" i="10" s="1"/>
  <c r="Y1193" i="10"/>
  <c r="L1193" i="10"/>
  <c r="K1193" i="10"/>
  <c r="J1193" i="10"/>
  <c r="I1193" i="10"/>
  <c r="G1193" i="10"/>
  <c r="Z1193" i="10" s="1"/>
  <c r="Y1323" i="10"/>
  <c r="L1323" i="10"/>
  <c r="K1323" i="10"/>
  <c r="J1323" i="10"/>
  <c r="I1323" i="10"/>
  <c r="G1323" i="10"/>
  <c r="Z1323" i="10" s="1"/>
  <c r="Y1223" i="10"/>
  <c r="L1223" i="10"/>
  <c r="K1223" i="10"/>
  <c r="J1223" i="10"/>
  <c r="I1223" i="10"/>
  <c r="G1223" i="10"/>
  <c r="Z1223" i="10" s="1"/>
  <c r="Y1208" i="10"/>
  <c r="L1208" i="10"/>
  <c r="K1208" i="10"/>
  <c r="J1208" i="10"/>
  <c r="I1208" i="10"/>
  <c r="G1208" i="10"/>
  <c r="Z1208" i="10" s="1"/>
  <c r="Y1196" i="10"/>
  <c r="L1196" i="10"/>
  <c r="K1196" i="10"/>
  <c r="J1196" i="10"/>
  <c r="I1196" i="10"/>
  <c r="G1196" i="10"/>
  <c r="Z1196" i="10" s="1"/>
  <c r="Y1234" i="10"/>
  <c r="L1234" i="10"/>
  <c r="K1234" i="10"/>
  <c r="J1234" i="10"/>
  <c r="I1234" i="10"/>
  <c r="G1234" i="10"/>
  <c r="Z1234" i="10" s="1"/>
  <c r="Y1186" i="10"/>
  <c r="L1186" i="10"/>
  <c r="K1186" i="10"/>
  <c r="J1186" i="10"/>
  <c r="I1186" i="10"/>
  <c r="G1186" i="10"/>
  <c r="Z1186" i="10" s="1"/>
  <c r="Y1389" i="10"/>
  <c r="L1389" i="10"/>
  <c r="K1389" i="10"/>
  <c r="J1389" i="10"/>
  <c r="I1389" i="10"/>
  <c r="G1389" i="10"/>
  <c r="Z1389" i="10" s="1"/>
  <c r="Y1346" i="10"/>
  <c r="L1346" i="10"/>
  <c r="K1346" i="10"/>
  <c r="J1346" i="10"/>
  <c r="I1346" i="10"/>
  <c r="G1346" i="10"/>
  <c r="Z1346" i="10" s="1"/>
  <c r="Y1364" i="10"/>
  <c r="L1364" i="10"/>
  <c r="K1364" i="10"/>
  <c r="J1364" i="10"/>
  <c r="I1364" i="10"/>
  <c r="G1364" i="10"/>
  <c r="Z1364" i="10" s="1"/>
  <c r="Y1199" i="10"/>
  <c r="L1199" i="10"/>
  <c r="K1199" i="10"/>
  <c r="J1199" i="10"/>
  <c r="I1199" i="10"/>
  <c r="G1199" i="10"/>
  <c r="Z1199" i="10" s="1"/>
  <c r="Y1198" i="10"/>
  <c r="L1198" i="10"/>
  <c r="K1198" i="10"/>
  <c r="J1198" i="10"/>
  <c r="I1198" i="10"/>
  <c r="G1198" i="10"/>
  <c r="Z1198" i="10" s="1"/>
  <c r="Y1338" i="10"/>
  <c r="L1338" i="10"/>
  <c r="K1338" i="10"/>
  <c r="J1338" i="10"/>
  <c r="I1338" i="10"/>
  <c r="G1338" i="10"/>
  <c r="Z1338" i="10" s="1"/>
  <c r="Y1189" i="10"/>
  <c r="L1189" i="10"/>
  <c r="K1189" i="10"/>
  <c r="J1189" i="10"/>
  <c r="I1189" i="10"/>
  <c r="G1189" i="10"/>
  <c r="Z1189" i="10" s="1"/>
  <c r="Y1316" i="10"/>
  <c r="L1316" i="10"/>
  <c r="K1316" i="10"/>
  <c r="J1316" i="10"/>
  <c r="I1316" i="10"/>
  <c r="G1316" i="10"/>
  <c r="Z1316" i="10" s="1"/>
  <c r="Y1231" i="10"/>
  <c r="L1231" i="10"/>
  <c r="K1231" i="10"/>
  <c r="J1231" i="10"/>
  <c r="I1231" i="10"/>
  <c r="G1231" i="10"/>
  <c r="Z1231" i="10" s="1"/>
  <c r="Y1228" i="10"/>
  <c r="L1228" i="10"/>
  <c r="K1228" i="10"/>
  <c r="J1228" i="10"/>
  <c r="I1228" i="10"/>
  <c r="G1228" i="10"/>
  <c r="Z1228" i="10" s="1"/>
  <c r="Y1204" i="10"/>
  <c r="L1204" i="10"/>
  <c r="K1204" i="10"/>
  <c r="J1204" i="10"/>
  <c r="I1204" i="10"/>
  <c r="G1204" i="10"/>
  <c r="Z1204" i="10" s="1"/>
  <c r="Y1203" i="10"/>
  <c r="L1203" i="10"/>
  <c r="K1203" i="10"/>
  <c r="J1203" i="10"/>
  <c r="I1203" i="10"/>
  <c r="G1203" i="10"/>
  <c r="Z1203" i="10" s="1"/>
  <c r="Y1191" i="10"/>
  <c r="L1191" i="10"/>
  <c r="K1191" i="10"/>
  <c r="J1191" i="10"/>
  <c r="I1191" i="10"/>
  <c r="G1191" i="10"/>
  <c r="Z1191" i="10" s="1"/>
  <c r="Y1192" i="10"/>
  <c r="L1192" i="10"/>
  <c r="K1192" i="10"/>
  <c r="J1192" i="10"/>
  <c r="I1192" i="10"/>
  <c r="G1192" i="10"/>
  <c r="Z1192" i="10" s="1"/>
  <c r="Y1190" i="10"/>
  <c r="L1190" i="10"/>
  <c r="K1190" i="10"/>
  <c r="J1190" i="10"/>
  <c r="I1190" i="10"/>
  <c r="G1190" i="10"/>
  <c r="Z1190" i="10" s="1"/>
  <c r="Y1464" i="10"/>
  <c r="L1464" i="10"/>
  <c r="K1464" i="10"/>
  <c r="J1464" i="10"/>
  <c r="I1464" i="10"/>
  <c r="G1464" i="10"/>
  <c r="Z1464" i="10" s="1"/>
  <c r="Y1278" i="10"/>
  <c r="L1278" i="10"/>
  <c r="K1278" i="10"/>
  <c r="J1278" i="10"/>
  <c r="I1278" i="10"/>
  <c r="G1278" i="10"/>
  <c r="Z1278" i="10" s="1"/>
  <c r="Y1182" i="10"/>
  <c r="L1182" i="10"/>
  <c r="K1182" i="10"/>
  <c r="J1182" i="10"/>
  <c r="I1182" i="10"/>
  <c r="G1182" i="10"/>
  <c r="Z1182" i="10" s="1"/>
  <c r="Y1181" i="10"/>
  <c r="L1181" i="10"/>
  <c r="K1181" i="10"/>
  <c r="J1181" i="10"/>
  <c r="I1181" i="10"/>
  <c r="G1181" i="10"/>
  <c r="Z1181" i="10" s="1"/>
  <c r="Y1215" i="10"/>
  <c r="L1215" i="10"/>
  <c r="K1215" i="10"/>
  <c r="J1215" i="10"/>
  <c r="I1215" i="10"/>
  <c r="G1215" i="10"/>
  <c r="Z1215" i="10" s="1"/>
  <c r="Y1185" i="10"/>
  <c r="L1185" i="10"/>
  <c r="K1185" i="10"/>
  <c r="J1185" i="10"/>
  <c r="I1185" i="10"/>
  <c r="G1185" i="10"/>
  <c r="Z1185" i="10" s="1"/>
  <c r="Y1184" i="10"/>
  <c r="L1184" i="10"/>
  <c r="K1184" i="10"/>
  <c r="J1184" i="10"/>
  <c r="I1184" i="10"/>
  <c r="G1184" i="10"/>
  <c r="Z1184" i="10" s="1"/>
  <c r="Y1183" i="10"/>
  <c r="L1183" i="10"/>
  <c r="K1183" i="10"/>
  <c r="J1183" i="10"/>
  <c r="I1183" i="10"/>
  <c r="G1183" i="10"/>
  <c r="Z1183" i="10" s="1"/>
  <c r="Y1195" i="10"/>
  <c r="L1195" i="10"/>
  <c r="K1195" i="10"/>
  <c r="J1195" i="10"/>
  <c r="I1195" i="10"/>
  <c r="G1195" i="10"/>
  <c r="Z1195" i="10" s="1"/>
  <c r="Y1233" i="10"/>
  <c r="L1233" i="10"/>
  <c r="K1233" i="10"/>
  <c r="J1233" i="10"/>
  <c r="I1233" i="10"/>
  <c r="G1233" i="10"/>
  <c r="Z1233" i="10" s="1"/>
  <c r="Y1150" i="10"/>
  <c r="L1150" i="10"/>
  <c r="K1150" i="10"/>
  <c r="J1150" i="10"/>
  <c r="I1150" i="10"/>
  <c r="G1150" i="10"/>
  <c r="Y1166" i="10"/>
  <c r="L1166" i="10"/>
  <c r="K1166" i="10"/>
  <c r="J1166" i="10"/>
  <c r="I1166" i="10"/>
  <c r="G1166" i="10"/>
  <c r="Z1166" i="10" s="1"/>
  <c r="Y1385" i="10"/>
  <c r="L1385" i="10"/>
  <c r="K1385" i="10"/>
  <c r="J1385" i="10"/>
  <c r="I1385" i="10"/>
  <c r="G1385" i="10"/>
  <c r="Z1385" i="10" s="1"/>
  <c r="Y1157" i="10"/>
  <c r="L1157" i="10"/>
  <c r="K1157" i="10"/>
  <c r="J1157" i="10"/>
  <c r="I1157" i="10"/>
  <c r="G1157" i="10"/>
  <c r="Y1146" i="10"/>
  <c r="L1146" i="10"/>
  <c r="K1146" i="10"/>
  <c r="J1146" i="10"/>
  <c r="I1146" i="10"/>
  <c r="G1146" i="10"/>
  <c r="Y1145" i="10"/>
  <c r="L1145" i="10"/>
  <c r="K1145" i="10"/>
  <c r="J1145" i="10"/>
  <c r="I1145" i="10"/>
  <c r="G1145" i="10"/>
  <c r="Y1197" i="10"/>
  <c r="L1197" i="10"/>
  <c r="K1197" i="10"/>
  <c r="J1197" i="10"/>
  <c r="I1197" i="10"/>
  <c r="G1197" i="10"/>
  <c r="Z1197" i="10" s="1"/>
  <c r="Y1160" i="10"/>
  <c r="L1160" i="10"/>
  <c r="K1160" i="10"/>
  <c r="J1160" i="10"/>
  <c r="I1160" i="10"/>
  <c r="G1160" i="10"/>
  <c r="Z1160" i="10" s="1"/>
  <c r="Y1180" i="10"/>
  <c r="L1180" i="10"/>
  <c r="K1180" i="10"/>
  <c r="J1180" i="10"/>
  <c r="I1180" i="10"/>
  <c r="G1180" i="10"/>
  <c r="Z1180" i="10" s="1"/>
  <c r="Y1452" i="10"/>
  <c r="L1452" i="10"/>
  <c r="K1452" i="10"/>
  <c r="J1452" i="10"/>
  <c r="I1452" i="10"/>
  <c r="G1452" i="10"/>
  <c r="Z1452" i="10" s="1"/>
  <c r="Y1176" i="10"/>
  <c r="L1176" i="10"/>
  <c r="K1176" i="10"/>
  <c r="J1176" i="10"/>
  <c r="I1176" i="10"/>
  <c r="G1176" i="10"/>
  <c r="Z1176" i="10" s="1"/>
  <c r="Y1207" i="10"/>
  <c r="L1207" i="10"/>
  <c r="K1207" i="10"/>
  <c r="J1207" i="10"/>
  <c r="I1207" i="10"/>
  <c r="G1207" i="10"/>
  <c r="Z1207" i="10" s="1"/>
  <c r="Y1319" i="10"/>
  <c r="L1319" i="10"/>
  <c r="K1319" i="10"/>
  <c r="J1319" i="10"/>
  <c r="I1319" i="10"/>
  <c r="G1319" i="10"/>
  <c r="Z1319" i="10" s="1"/>
  <c r="Y1149" i="10"/>
  <c r="L1149" i="10"/>
  <c r="K1149" i="10"/>
  <c r="J1149" i="10"/>
  <c r="I1149" i="10"/>
  <c r="G1149" i="10"/>
  <c r="Y1318" i="10"/>
  <c r="L1318" i="10"/>
  <c r="K1318" i="10"/>
  <c r="J1318" i="10"/>
  <c r="I1318" i="10"/>
  <c r="G1318" i="10"/>
  <c r="Z1318" i="10" s="1"/>
  <c r="Y1236" i="10"/>
  <c r="L1236" i="10"/>
  <c r="K1236" i="10"/>
  <c r="J1236" i="10"/>
  <c r="I1236" i="10"/>
  <c r="G1236" i="10"/>
  <c r="Z1236" i="10" s="1"/>
  <c r="Y1344" i="10"/>
  <c r="L1344" i="10"/>
  <c r="K1344" i="10"/>
  <c r="J1344" i="10"/>
  <c r="I1344" i="10"/>
  <c r="G1344" i="10"/>
  <c r="Z1344" i="10" s="1"/>
  <c r="Y1320" i="10"/>
  <c r="L1320" i="10"/>
  <c r="K1320" i="10"/>
  <c r="J1320" i="10"/>
  <c r="I1320" i="10"/>
  <c r="G1320" i="10"/>
  <c r="Z1320" i="10" s="1"/>
  <c r="Y1179" i="10"/>
  <c r="L1179" i="10"/>
  <c r="K1179" i="10"/>
  <c r="J1179" i="10"/>
  <c r="I1179" i="10"/>
  <c r="G1179" i="10"/>
  <c r="Z1179" i="10" s="1"/>
  <c r="Y1140" i="10"/>
  <c r="L1140" i="10"/>
  <c r="K1140" i="10"/>
  <c r="J1140" i="10"/>
  <c r="I1140" i="10"/>
  <c r="G1140" i="10"/>
  <c r="Y1139" i="10"/>
  <c r="L1139" i="10"/>
  <c r="K1139" i="10"/>
  <c r="J1139" i="10"/>
  <c r="I1139" i="10"/>
  <c r="G1139" i="10"/>
  <c r="Y1138" i="10"/>
  <c r="L1138" i="10"/>
  <c r="K1138" i="10"/>
  <c r="J1138" i="10"/>
  <c r="I1138" i="10"/>
  <c r="G1138" i="10"/>
  <c r="Y1144" i="10"/>
  <c r="L1144" i="10"/>
  <c r="K1144" i="10"/>
  <c r="J1144" i="10"/>
  <c r="I1144" i="10"/>
  <c r="G1144" i="10"/>
  <c r="Y1390" i="10"/>
  <c r="L1390" i="10"/>
  <c r="K1390" i="10"/>
  <c r="J1390" i="10"/>
  <c r="I1390" i="10"/>
  <c r="G1390" i="10"/>
  <c r="Z1390" i="10" s="1"/>
  <c r="Y1178" i="10"/>
  <c r="L1178" i="10"/>
  <c r="K1178" i="10"/>
  <c r="J1178" i="10"/>
  <c r="I1178" i="10"/>
  <c r="G1178" i="10"/>
  <c r="Z1178" i="10" s="1"/>
  <c r="Y1167" i="10"/>
  <c r="L1167" i="10"/>
  <c r="K1167" i="10"/>
  <c r="J1167" i="10"/>
  <c r="I1167" i="10"/>
  <c r="G1167" i="10"/>
  <c r="Z1167" i="10" s="1"/>
  <c r="Y1152" i="10"/>
  <c r="L1152" i="10"/>
  <c r="K1152" i="10"/>
  <c r="J1152" i="10"/>
  <c r="I1152" i="10"/>
  <c r="G1152" i="10"/>
  <c r="Y1209" i="10"/>
  <c r="L1209" i="10"/>
  <c r="K1209" i="10"/>
  <c r="J1209" i="10"/>
  <c r="I1209" i="10"/>
  <c r="G1209" i="10"/>
  <c r="Z1209" i="10" s="1"/>
  <c r="Y1205" i="10"/>
  <c r="L1205" i="10"/>
  <c r="K1205" i="10"/>
  <c r="J1205" i="10"/>
  <c r="I1205" i="10"/>
  <c r="G1205" i="10"/>
  <c r="Z1205" i="10" s="1"/>
  <c r="Y1151" i="10"/>
  <c r="L1151" i="10"/>
  <c r="K1151" i="10"/>
  <c r="J1151" i="10"/>
  <c r="I1151" i="10"/>
  <c r="G1151" i="10"/>
  <c r="Y1426" i="10"/>
  <c r="L1426" i="10"/>
  <c r="K1426" i="10"/>
  <c r="J1426" i="10"/>
  <c r="I1426" i="10"/>
  <c r="G1426" i="10"/>
  <c r="Z1426" i="10" s="1"/>
  <c r="Y1159" i="10"/>
  <c r="L1159" i="10"/>
  <c r="K1159" i="10"/>
  <c r="J1159" i="10"/>
  <c r="I1159" i="10"/>
  <c r="G1159" i="10"/>
  <c r="Y1211" i="10"/>
  <c r="L1211" i="10"/>
  <c r="K1211" i="10"/>
  <c r="J1211" i="10"/>
  <c r="I1211" i="10"/>
  <c r="G1211" i="10"/>
  <c r="Z1211" i="10" s="1"/>
  <c r="Y1210" i="10"/>
  <c r="L1210" i="10"/>
  <c r="K1210" i="10"/>
  <c r="J1210" i="10"/>
  <c r="I1210" i="10"/>
  <c r="G1210" i="10"/>
  <c r="Z1210" i="10" s="1"/>
  <c r="Y1214" i="10"/>
  <c r="L1214" i="10"/>
  <c r="K1214" i="10"/>
  <c r="J1214" i="10"/>
  <c r="I1214" i="10"/>
  <c r="G1214" i="10"/>
  <c r="Z1214" i="10" s="1"/>
  <c r="Y1171" i="10"/>
  <c r="L1171" i="10"/>
  <c r="K1171" i="10"/>
  <c r="J1171" i="10"/>
  <c r="I1171" i="10"/>
  <c r="G1171" i="10"/>
  <c r="Z1171" i="10" s="1"/>
  <c r="Y1309" i="10"/>
  <c r="L1309" i="10"/>
  <c r="K1309" i="10"/>
  <c r="J1309" i="10"/>
  <c r="I1309" i="10"/>
  <c r="G1309" i="10"/>
  <c r="Z1309" i="10" s="1"/>
  <c r="Y1143" i="10"/>
  <c r="L1143" i="10"/>
  <c r="K1143" i="10"/>
  <c r="J1143" i="10"/>
  <c r="I1143" i="10"/>
  <c r="G1143" i="10"/>
  <c r="Y1165" i="10"/>
  <c r="L1165" i="10"/>
  <c r="K1165" i="10"/>
  <c r="J1165" i="10"/>
  <c r="I1165" i="10"/>
  <c r="G1165" i="10"/>
  <c r="Z1165" i="10" s="1"/>
  <c r="Y1224" i="10"/>
  <c r="L1224" i="10"/>
  <c r="K1224" i="10"/>
  <c r="J1224" i="10"/>
  <c r="I1224" i="10"/>
  <c r="G1224" i="10"/>
  <c r="Z1224" i="10" s="1"/>
  <c r="Y1206" i="10"/>
  <c r="L1206" i="10"/>
  <c r="K1206" i="10"/>
  <c r="J1206" i="10"/>
  <c r="I1206" i="10"/>
  <c r="G1206" i="10"/>
  <c r="Z1206" i="10" s="1"/>
  <c r="Y1164" i="10"/>
  <c r="L1164" i="10"/>
  <c r="K1164" i="10"/>
  <c r="J1164" i="10"/>
  <c r="I1164" i="10"/>
  <c r="G1164" i="10"/>
  <c r="Z1164" i="10" s="1"/>
  <c r="Y1142" i="10"/>
  <c r="L1142" i="10"/>
  <c r="K1142" i="10"/>
  <c r="J1142" i="10"/>
  <c r="I1142" i="10"/>
  <c r="G1142" i="10"/>
  <c r="Y1141" i="10"/>
  <c r="L1141" i="10"/>
  <c r="K1141" i="10"/>
  <c r="J1141" i="10"/>
  <c r="I1141" i="10"/>
  <c r="G1141" i="10"/>
  <c r="Y1148" i="10"/>
  <c r="L1148" i="10"/>
  <c r="K1148" i="10"/>
  <c r="J1148" i="10"/>
  <c r="I1148" i="10"/>
  <c r="G1148" i="10"/>
  <c r="Y1147" i="10"/>
  <c r="L1147" i="10"/>
  <c r="K1147" i="10"/>
  <c r="J1147" i="10"/>
  <c r="I1147" i="10"/>
  <c r="G1147" i="10"/>
  <c r="Y1359" i="10"/>
  <c r="L1359" i="10"/>
  <c r="K1359" i="10"/>
  <c r="J1359" i="10"/>
  <c r="I1359" i="10"/>
  <c r="G1359" i="10"/>
  <c r="Z1359" i="10" s="1"/>
  <c r="Y1163" i="10"/>
  <c r="L1163" i="10"/>
  <c r="K1163" i="10"/>
  <c r="J1163" i="10"/>
  <c r="I1163" i="10"/>
  <c r="G1163" i="10"/>
  <c r="Z1163" i="10" s="1"/>
  <c r="Y1162" i="10"/>
  <c r="L1162" i="10"/>
  <c r="K1162" i="10"/>
  <c r="J1162" i="10"/>
  <c r="I1162" i="10"/>
  <c r="G1162" i="10"/>
  <c r="Z1162" i="10" s="1"/>
  <c r="Y1161" i="10"/>
  <c r="L1161" i="10"/>
  <c r="K1161" i="10"/>
  <c r="J1161" i="10"/>
  <c r="I1161" i="10"/>
  <c r="G1161" i="10"/>
  <c r="Z1161" i="10" s="1"/>
  <c r="Y1392" i="10"/>
  <c r="L1392" i="10"/>
  <c r="K1392" i="10"/>
  <c r="J1392" i="10"/>
  <c r="I1392" i="10"/>
  <c r="G1392" i="10"/>
  <c r="Z1392" i="10" s="1"/>
  <c r="Y1156" i="10"/>
  <c r="L1156" i="10"/>
  <c r="K1156" i="10"/>
  <c r="J1156" i="10"/>
  <c r="I1156" i="10"/>
  <c r="G1156" i="10"/>
  <c r="Y1155" i="10"/>
  <c r="L1155" i="10"/>
  <c r="K1155" i="10"/>
  <c r="J1155" i="10"/>
  <c r="I1155" i="10"/>
  <c r="G1155" i="10"/>
  <c r="Y1154" i="10"/>
  <c r="L1154" i="10"/>
  <c r="K1154" i="10"/>
  <c r="J1154" i="10"/>
  <c r="I1154" i="10"/>
  <c r="G1154" i="10"/>
  <c r="Y1153" i="10"/>
  <c r="L1153" i="10"/>
  <c r="K1153" i="10"/>
  <c r="J1153" i="10"/>
  <c r="I1153" i="10"/>
  <c r="G1153" i="10"/>
  <c r="Y1201" i="10"/>
  <c r="L1201" i="10"/>
  <c r="K1201" i="10"/>
  <c r="J1201" i="10"/>
  <c r="I1201" i="10"/>
  <c r="G1201" i="10"/>
  <c r="Z1201" i="10" s="1"/>
  <c r="Y1200" i="10"/>
  <c r="L1200" i="10"/>
  <c r="K1200" i="10"/>
  <c r="J1200" i="10"/>
  <c r="I1200" i="10"/>
  <c r="G1200" i="10"/>
  <c r="Z1200" i="10" s="1"/>
  <c r="Y1172" i="10"/>
  <c r="L1172" i="10"/>
  <c r="K1172" i="10"/>
  <c r="J1172" i="10"/>
  <c r="I1172" i="10"/>
  <c r="G1172" i="10"/>
  <c r="Z1172" i="10" s="1"/>
  <c r="Y1170" i="10"/>
  <c r="L1170" i="10"/>
  <c r="K1170" i="10"/>
  <c r="J1170" i="10"/>
  <c r="I1170" i="10"/>
  <c r="G1170" i="10"/>
  <c r="Z1170" i="10" s="1"/>
  <c r="Y1169" i="10"/>
  <c r="L1169" i="10"/>
  <c r="K1169" i="10"/>
  <c r="J1169" i="10"/>
  <c r="I1169" i="10"/>
  <c r="G1169" i="10"/>
  <c r="Z1169" i="10" s="1"/>
  <c r="Y1213" i="10"/>
  <c r="L1213" i="10"/>
  <c r="K1213" i="10"/>
  <c r="J1213" i="10"/>
  <c r="I1213" i="10"/>
  <c r="G1213" i="10"/>
  <c r="Z1213" i="10" s="1"/>
  <c r="Y1174" i="10"/>
  <c r="L1174" i="10"/>
  <c r="K1174" i="10"/>
  <c r="J1174" i="10"/>
  <c r="I1174" i="10"/>
  <c r="G1174" i="10"/>
  <c r="Z1174" i="10" s="1"/>
  <c r="Y1451" i="10"/>
  <c r="L1451" i="10"/>
  <c r="K1451" i="10"/>
  <c r="J1451" i="10"/>
  <c r="I1451" i="10"/>
  <c r="G1451" i="10"/>
  <c r="Z1451" i="10" s="1"/>
  <c r="Y1173" i="10"/>
  <c r="L1173" i="10"/>
  <c r="K1173" i="10"/>
  <c r="J1173" i="10"/>
  <c r="I1173" i="10"/>
  <c r="G1173" i="10"/>
  <c r="Z1173" i="10" s="1"/>
  <c r="Y1212" i="10"/>
  <c r="L1212" i="10"/>
  <c r="K1212" i="10"/>
  <c r="J1212" i="10"/>
  <c r="I1212" i="10"/>
  <c r="G1212" i="10"/>
  <c r="Z1212" i="10" s="1"/>
  <c r="Y1158" i="10"/>
  <c r="L1158" i="10"/>
  <c r="K1158" i="10"/>
  <c r="J1158" i="10"/>
  <c r="I1158" i="10"/>
  <c r="G1158" i="10"/>
  <c r="Y1168" i="10"/>
  <c r="L1168" i="10"/>
  <c r="K1168" i="10"/>
  <c r="J1168" i="10"/>
  <c r="I1168" i="10"/>
  <c r="G1168" i="10"/>
  <c r="Z1168" i="10" s="1"/>
  <c r="L1123" i="10"/>
  <c r="K1123" i="10"/>
  <c r="J1123" i="10"/>
  <c r="I1123" i="10"/>
  <c r="G1123" i="10"/>
  <c r="Y1235" i="10"/>
  <c r="L1235" i="10"/>
  <c r="K1235" i="10"/>
  <c r="J1235" i="10"/>
  <c r="I1235" i="10"/>
  <c r="G1235" i="10"/>
  <c r="Z1235" i="10" s="1"/>
  <c r="Y1130" i="10"/>
  <c r="L1130" i="10"/>
  <c r="K1130" i="10"/>
  <c r="J1130" i="10"/>
  <c r="I1130" i="10"/>
  <c r="G1130" i="10"/>
  <c r="L1122" i="10"/>
  <c r="K1122" i="10"/>
  <c r="J1122" i="10"/>
  <c r="I1122" i="10"/>
  <c r="G1122" i="10"/>
  <c r="Y1333" i="10"/>
  <c r="L1333" i="10"/>
  <c r="K1333" i="10"/>
  <c r="J1333" i="10"/>
  <c r="I1333" i="10"/>
  <c r="G1333" i="10"/>
  <c r="Z1333" i="10" s="1"/>
  <c r="L1125" i="10"/>
  <c r="K1125" i="10"/>
  <c r="J1125" i="10"/>
  <c r="I1125" i="10"/>
  <c r="G1125" i="10"/>
  <c r="Y1437" i="10"/>
  <c r="L1437" i="10"/>
  <c r="K1437" i="10"/>
  <c r="J1437" i="10"/>
  <c r="I1437" i="10"/>
  <c r="G1437" i="10"/>
  <c r="Z1437" i="10" s="1"/>
  <c r="L1100" i="10"/>
  <c r="K1100" i="10"/>
  <c r="J1100" i="10"/>
  <c r="I1100" i="10"/>
  <c r="G1100" i="10"/>
  <c r="Y1136" i="10"/>
  <c r="L1136" i="10"/>
  <c r="K1136" i="10"/>
  <c r="J1136" i="10"/>
  <c r="I1136" i="10"/>
  <c r="G1136" i="10"/>
  <c r="Y1336" i="10"/>
  <c r="L1336" i="10"/>
  <c r="K1336" i="10"/>
  <c r="J1336" i="10"/>
  <c r="I1336" i="10"/>
  <c r="G1336" i="10"/>
  <c r="Z1336" i="10" s="1"/>
  <c r="Y1135" i="10"/>
  <c r="L1135" i="10"/>
  <c r="K1135" i="10"/>
  <c r="J1135" i="10"/>
  <c r="I1135" i="10"/>
  <c r="G1135" i="10"/>
  <c r="Y1240" i="10"/>
  <c r="L1240" i="10"/>
  <c r="K1240" i="10"/>
  <c r="J1240" i="10"/>
  <c r="I1240" i="10"/>
  <c r="G1240" i="10"/>
  <c r="Z1240" i="10" s="1"/>
  <c r="Y1230" i="10"/>
  <c r="L1230" i="10"/>
  <c r="K1230" i="10"/>
  <c r="J1230" i="10"/>
  <c r="I1230" i="10"/>
  <c r="G1230" i="10"/>
  <c r="Z1230" i="10" s="1"/>
  <c r="L1120" i="10"/>
  <c r="K1120" i="10"/>
  <c r="J1120" i="10"/>
  <c r="I1120" i="10"/>
  <c r="G1120" i="10"/>
  <c r="Y1383" i="10"/>
  <c r="L1383" i="10"/>
  <c r="K1383" i="10"/>
  <c r="J1383" i="10"/>
  <c r="I1383" i="10"/>
  <c r="G1383" i="10"/>
  <c r="Z1383" i="10" s="1"/>
  <c r="Y1243" i="10"/>
  <c r="L1243" i="10"/>
  <c r="K1243" i="10"/>
  <c r="J1243" i="10"/>
  <c r="I1243" i="10"/>
  <c r="G1243" i="10"/>
  <c r="Z1243" i="10" s="1"/>
  <c r="L1116" i="10"/>
  <c r="K1116" i="10"/>
  <c r="J1116" i="10"/>
  <c r="I1116" i="10"/>
  <c r="G1116" i="10"/>
  <c r="L1126" i="10"/>
  <c r="K1126" i="10"/>
  <c r="J1126" i="10"/>
  <c r="I1126" i="10"/>
  <c r="G1126" i="10"/>
  <c r="Y1226" i="10"/>
  <c r="L1226" i="10"/>
  <c r="K1226" i="10"/>
  <c r="J1226" i="10"/>
  <c r="I1226" i="10"/>
  <c r="G1226" i="10"/>
  <c r="Z1226" i="10" s="1"/>
  <c r="L1119" i="10"/>
  <c r="K1119" i="10"/>
  <c r="J1119" i="10"/>
  <c r="I1119" i="10"/>
  <c r="G1119" i="10"/>
  <c r="L1118" i="10"/>
  <c r="K1118" i="10"/>
  <c r="J1118" i="10"/>
  <c r="I1118" i="10"/>
  <c r="G1118" i="10"/>
  <c r="L1117" i="10"/>
  <c r="K1117" i="10"/>
  <c r="J1117" i="10"/>
  <c r="I1117" i="10"/>
  <c r="G1117" i="10"/>
  <c r="Y1241" i="10"/>
  <c r="L1241" i="10"/>
  <c r="K1241" i="10"/>
  <c r="J1241" i="10"/>
  <c r="I1241" i="10"/>
  <c r="G1241" i="10"/>
  <c r="Z1241" i="10" s="1"/>
  <c r="L1115" i="10"/>
  <c r="K1115" i="10"/>
  <c r="J1115" i="10"/>
  <c r="I1115" i="10"/>
  <c r="G1115" i="10"/>
  <c r="L1114" i="10"/>
  <c r="K1114" i="10"/>
  <c r="J1114" i="10"/>
  <c r="I1114" i="10"/>
  <c r="G1114" i="10"/>
  <c r="Y1132" i="10"/>
  <c r="L1132" i="10"/>
  <c r="K1132" i="10"/>
  <c r="J1132" i="10"/>
  <c r="I1132" i="10"/>
  <c r="G1132" i="10"/>
  <c r="Y1131" i="10"/>
  <c r="L1131" i="10"/>
  <c r="K1131" i="10"/>
  <c r="J1131" i="10"/>
  <c r="I1131" i="10"/>
  <c r="G1131" i="10"/>
  <c r="Y1280" i="10"/>
  <c r="L1280" i="10"/>
  <c r="K1280" i="10"/>
  <c r="J1280" i="10"/>
  <c r="I1280" i="10"/>
  <c r="G1280" i="10"/>
  <c r="Z1280" i="10" s="1"/>
  <c r="L1107" i="10"/>
  <c r="K1107" i="10"/>
  <c r="J1107" i="10"/>
  <c r="I1107" i="10"/>
  <c r="G1107" i="10"/>
  <c r="Y1129" i="10"/>
  <c r="L1129" i="10"/>
  <c r="K1129" i="10"/>
  <c r="J1129" i="10"/>
  <c r="I1129" i="10"/>
  <c r="G1129" i="10"/>
  <c r="Y1242" i="10"/>
  <c r="L1242" i="10"/>
  <c r="K1242" i="10"/>
  <c r="J1242" i="10"/>
  <c r="I1242" i="10"/>
  <c r="G1242" i="10"/>
  <c r="Z1242" i="10" s="1"/>
  <c r="L1106" i="10"/>
  <c r="K1106" i="10"/>
  <c r="J1106" i="10"/>
  <c r="I1106" i="10"/>
  <c r="G1106" i="10"/>
  <c r="Y1361" i="10"/>
  <c r="L1361" i="10"/>
  <c r="K1361" i="10"/>
  <c r="J1361" i="10"/>
  <c r="I1361" i="10"/>
  <c r="G1361" i="10"/>
  <c r="Z1361" i="10" s="1"/>
  <c r="Y1177" i="10"/>
  <c r="L1177" i="10"/>
  <c r="K1177" i="10"/>
  <c r="J1177" i="10"/>
  <c r="I1177" i="10"/>
  <c r="G1177" i="10"/>
  <c r="Z1177" i="10" s="1"/>
  <c r="L1108" i="10"/>
  <c r="K1108" i="10"/>
  <c r="J1108" i="10"/>
  <c r="I1108" i="10"/>
  <c r="G1108" i="10"/>
  <c r="Y1133" i="10"/>
  <c r="L1133" i="10"/>
  <c r="K1133" i="10"/>
  <c r="J1133" i="10"/>
  <c r="I1133" i="10"/>
  <c r="G1133" i="10"/>
  <c r="Y1229" i="10"/>
  <c r="L1229" i="10"/>
  <c r="K1229" i="10"/>
  <c r="J1229" i="10"/>
  <c r="I1229" i="10"/>
  <c r="G1229" i="10"/>
  <c r="Z1229" i="10" s="1"/>
  <c r="Y1202" i="10"/>
  <c r="L1202" i="10"/>
  <c r="K1202" i="10"/>
  <c r="J1202" i="10"/>
  <c r="I1202" i="10"/>
  <c r="G1202" i="10"/>
  <c r="Z1202" i="10" s="1"/>
  <c r="Y1237" i="10"/>
  <c r="L1237" i="10"/>
  <c r="K1237" i="10"/>
  <c r="J1237" i="10"/>
  <c r="I1237" i="10"/>
  <c r="G1237" i="10"/>
  <c r="Z1237" i="10" s="1"/>
  <c r="L1105" i="10"/>
  <c r="K1105" i="10"/>
  <c r="J1105" i="10"/>
  <c r="I1105" i="10"/>
  <c r="G1105" i="10"/>
  <c r="L1109" i="10"/>
  <c r="K1109" i="10"/>
  <c r="J1109" i="10"/>
  <c r="I1109" i="10"/>
  <c r="G1109" i="10"/>
  <c r="L1127" i="10"/>
  <c r="K1127" i="10"/>
  <c r="J1127" i="10"/>
  <c r="I1127" i="10"/>
  <c r="G1127" i="10"/>
  <c r="L1103" i="10"/>
  <c r="K1103" i="10"/>
  <c r="J1103" i="10"/>
  <c r="I1103" i="10"/>
  <c r="G1103" i="10"/>
  <c r="Y1279" i="10"/>
  <c r="L1279" i="10"/>
  <c r="K1279" i="10"/>
  <c r="J1279" i="10"/>
  <c r="I1279" i="10"/>
  <c r="G1279" i="10"/>
  <c r="Z1279" i="10" s="1"/>
  <c r="L1121" i="10"/>
  <c r="K1121" i="10"/>
  <c r="J1121" i="10"/>
  <c r="I1121" i="10"/>
  <c r="G1121" i="10"/>
  <c r="L1110" i="10"/>
  <c r="K1110" i="10"/>
  <c r="J1110" i="10"/>
  <c r="I1110" i="10"/>
  <c r="G1110" i="10"/>
  <c r="Y1225" i="10"/>
  <c r="L1225" i="10"/>
  <c r="K1225" i="10"/>
  <c r="J1225" i="10"/>
  <c r="I1225" i="10"/>
  <c r="G1225" i="10"/>
  <c r="Z1225" i="10" s="1"/>
  <c r="L1104" i="10"/>
  <c r="K1104" i="10"/>
  <c r="J1104" i="10"/>
  <c r="I1104" i="10"/>
  <c r="G1104" i="10"/>
  <c r="Y1238" i="10"/>
  <c r="L1238" i="10"/>
  <c r="K1238" i="10"/>
  <c r="J1238" i="10"/>
  <c r="I1238" i="10"/>
  <c r="G1238" i="10"/>
  <c r="Z1238" i="10" s="1"/>
  <c r="Y1363" i="10"/>
  <c r="L1363" i="10"/>
  <c r="K1363" i="10"/>
  <c r="J1363" i="10"/>
  <c r="I1363" i="10"/>
  <c r="G1363" i="10"/>
  <c r="Z1363" i="10" s="1"/>
  <c r="L1087" i="10"/>
  <c r="K1087" i="10"/>
  <c r="J1087" i="10"/>
  <c r="I1087" i="10"/>
  <c r="G1087" i="10"/>
  <c r="Y1375" i="10"/>
  <c r="L1375" i="10"/>
  <c r="K1375" i="10"/>
  <c r="J1375" i="10"/>
  <c r="I1375" i="10"/>
  <c r="G1375" i="10"/>
  <c r="Z1375" i="10" s="1"/>
  <c r="L1113" i="10"/>
  <c r="K1113" i="10"/>
  <c r="J1113" i="10"/>
  <c r="I1113" i="10"/>
  <c r="G1113" i="10"/>
  <c r="Y1487" i="10"/>
  <c r="L1487" i="10"/>
  <c r="K1487" i="10"/>
  <c r="J1487" i="10"/>
  <c r="I1487" i="10"/>
  <c r="G1487" i="10"/>
  <c r="Z1487" i="10" s="1"/>
  <c r="L1081" i="10"/>
  <c r="K1081" i="10"/>
  <c r="J1081" i="10"/>
  <c r="I1081" i="10"/>
  <c r="G1081" i="10"/>
  <c r="Y1327" i="10"/>
  <c r="L1327" i="10"/>
  <c r="K1327" i="10"/>
  <c r="J1327" i="10"/>
  <c r="I1327" i="10"/>
  <c r="G1327" i="10"/>
  <c r="Z1327" i="10" s="1"/>
  <c r="L1111" i="10"/>
  <c r="K1111" i="10"/>
  <c r="J1111" i="10"/>
  <c r="I1111" i="10"/>
  <c r="G1111" i="10"/>
  <c r="P1124" i="10"/>
  <c r="L1124" i="10"/>
  <c r="J1124" i="10"/>
  <c r="G1124" i="10"/>
  <c r="L1102" i="10"/>
  <c r="K1102" i="10"/>
  <c r="J1102" i="10"/>
  <c r="I1102" i="10"/>
  <c r="G1102" i="10"/>
  <c r="P1101" i="10"/>
  <c r="L1101" i="10"/>
  <c r="K1101" i="10"/>
  <c r="J1101" i="10"/>
  <c r="I1101" i="10"/>
  <c r="G1101" i="10"/>
  <c r="Y1239" i="10"/>
  <c r="P1239" i="10"/>
  <c r="L1239" i="10"/>
  <c r="K1239" i="10"/>
  <c r="J1239" i="10"/>
  <c r="I1239" i="10"/>
  <c r="G1239" i="10"/>
  <c r="Z1239" i="10" s="1"/>
  <c r="P1313" i="10"/>
  <c r="K1313" i="10"/>
  <c r="I1313" i="10"/>
  <c r="Y1317" i="10"/>
  <c r="L1317" i="10"/>
  <c r="K1317" i="10"/>
  <c r="J1317" i="10"/>
  <c r="I1317" i="10"/>
  <c r="G1317" i="10"/>
  <c r="Z1317" i="10" s="1"/>
  <c r="Y1441" i="10"/>
  <c r="L1441" i="10"/>
  <c r="K1441" i="10"/>
  <c r="J1441" i="10"/>
  <c r="I1441" i="10"/>
  <c r="G1441" i="10"/>
  <c r="Z1441" i="10" s="1"/>
  <c r="L1112" i="10"/>
  <c r="K1112" i="10"/>
  <c r="J1112" i="10"/>
  <c r="I1112" i="10"/>
  <c r="G1112" i="10"/>
  <c r="L1090" i="10"/>
  <c r="K1090" i="10"/>
  <c r="J1090" i="10"/>
  <c r="I1090" i="10"/>
  <c r="G1090" i="10"/>
  <c r="L1350" i="10"/>
  <c r="K1350" i="10"/>
  <c r="J1350" i="10"/>
  <c r="I1350" i="10"/>
  <c r="G1350" i="10"/>
  <c r="Z1350" i="10" s="1"/>
  <c r="L1324" i="10"/>
  <c r="K1324" i="10"/>
  <c r="J1324" i="10"/>
  <c r="I1324" i="10"/>
  <c r="G1324" i="10"/>
  <c r="Z1324" i="10" s="1"/>
  <c r="L1372" i="10"/>
  <c r="K1372" i="10"/>
  <c r="J1372" i="10"/>
  <c r="I1372" i="10"/>
  <c r="G1372" i="10"/>
  <c r="Z1372" i="10" s="1"/>
  <c r="L1128" i="10"/>
  <c r="K1128" i="10"/>
  <c r="J1128" i="10"/>
  <c r="I1128" i="10"/>
  <c r="G1128" i="10"/>
  <c r="L1134" i="10"/>
  <c r="K1134" i="10"/>
  <c r="J1134" i="10"/>
  <c r="I1134" i="10"/>
  <c r="G1134" i="10"/>
  <c r="L1137" i="10"/>
  <c r="K1137" i="10"/>
  <c r="J1137" i="10"/>
  <c r="I1137" i="10"/>
  <c r="G1137" i="10"/>
  <c r="A2824" i="9"/>
  <c r="A2823" i="9"/>
  <c r="A2822" i="9"/>
  <c r="A2821" i="9"/>
  <c r="A2820" i="9"/>
  <c r="A2819" i="9"/>
  <c r="A2818" i="9"/>
  <c r="A2817" i="9"/>
  <c r="A2816" i="9"/>
  <c r="A2815" i="9"/>
  <c r="A2814" i="9"/>
  <c r="A2813" i="9"/>
  <c r="A2812" i="9"/>
  <c r="A2811" i="9"/>
  <c r="A2810" i="9"/>
  <c r="A2809" i="9"/>
  <c r="A2808" i="9"/>
  <c r="A2807" i="9"/>
  <c r="A2806" i="9"/>
  <c r="A2805" i="9"/>
  <c r="A2804" i="9"/>
  <c r="A2803" i="9"/>
  <c r="A2802" i="9"/>
  <c r="A2801" i="9"/>
  <c r="A2800" i="9"/>
  <c r="A2799" i="9"/>
  <c r="A2798" i="9"/>
  <c r="A2797" i="9"/>
  <c r="A2796" i="9"/>
  <c r="A2795" i="9"/>
  <c r="A2794" i="9"/>
  <c r="A2793" i="9"/>
  <c r="A2792" i="9"/>
  <c r="A2791" i="9"/>
  <c r="A2790" i="9"/>
  <c r="A2789" i="9"/>
  <c r="A2788" i="9"/>
  <c r="A2787" i="9"/>
  <c r="A2786" i="9"/>
  <c r="A2785" i="9"/>
  <c r="A2784" i="9"/>
  <c r="A2783" i="9"/>
  <c r="A2782" i="9"/>
  <c r="A2781" i="9"/>
  <c r="A2780" i="9"/>
  <c r="A2779" i="9"/>
  <c r="A2778" i="9"/>
  <c r="A2777" i="9"/>
  <c r="A2776" i="9"/>
  <c r="A2775" i="9"/>
  <c r="A2774" i="9"/>
  <c r="A2773" i="9"/>
  <c r="A2772" i="9"/>
  <c r="A2771" i="9"/>
  <c r="A2770" i="9"/>
  <c r="A2769" i="9"/>
  <c r="A2768" i="9"/>
  <c r="A2767" i="9"/>
  <c r="A2766" i="9"/>
  <c r="A2765" i="9"/>
  <c r="A2764" i="9"/>
  <c r="A2763" i="9"/>
  <c r="A2762" i="9"/>
  <c r="A2761" i="9"/>
  <c r="A2760" i="9"/>
  <c r="A2759" i="9"/>
  <c r="A2758" i="9"/>
  <c r="A2757" i="9"/>
  <c r="A2756" i="9"/>
  <c r="A2755" i="9"/>
  <c r="A2754" i="9"/>
  <c r="A2753" i="9"/>
  <c r="A2752" i="9"/>
  <c r="A2751" i="9"/>
  <c r="A2750" i="9"/>
  <c r="A2749" i="9"/>
  <c r="A2748" i="9"/>
  <c r="A2747" i="9"/>
  <c r="A2746" i="9"/>
  <c r="A2745" i="9"/>
  <c r="A2744" i="9"/>
  <c r="A2743" i="9"/>
  <c r="A2742" i="9"/>
  <c r="A2741" i="9"/>
  <c r="A2740" i="9"/>
  <c r="A2739" i="9"/>
  <c r="A2738" i="9"/>
  <c r="A2737" i="9"/>
  <c r="A2736" i="9"/>
  <c r="A2735" i="9"/>
  <c r="A2734" i="9"/>
  <c r="A2733" i="9"/>
  <c r="A2732" i="9"/>
  <c r="A2731" i="9"/>
  <c r="A2730" i="9"/>
  <c r="A2729" i="9"/>
  <c r="A2728" i="9"/>
  <c r="A2727" i="9"/>
  <c r="A2726" i="9"/>
  <c r="A2725" i="9"/>
  <c r="A2724" i="9"/>
  <c r="A2723" i="9"/>
  <c r="A2722" i="9"/>
  <c r="A2721" i="9"/>
  <c r="A2720" i="9"/>
  <c r="A2719" i="9"/>
  <c r="A2718" i="9"/>
  <c r="A2717" i="9"/>
  <c r="A2716" i="9"/>
  <c r="A2715" i="9"/>
  <c r="A2714" i="9"/>
  <c r="A2713" i="9"/>
  <c r="A2712" i="9"/>
  <c r="A2711" i="9"/>
  <c r="A2710" i="9"/>
  <c r="A2709" i="9"/>
  <c r="A2708" i="9"/>
  <c r="A2707" i="9"/>
  <c r="A2706" i="9"/>
  <c r="A2705" i="9"/>
  <c r="A2704" i="9"/>
  <c r="A2703" i="9"/>
  <c r="A2702" i="9"/>
  <c r="A2701" i="9"/>
  <c r="A2700" i="9"/>
  <c r="A2699" i="9"/>
  <c r="A2698" i="9"/>
  <c r="A2697" i="9"/>
  <c r="A2696" i="9"/>
  <c r="A2695" i="9"/>
  <c r="A2694" i="9"/>
  <c r="A2693" i="9"/>
  <c r="A2692" i="9"/>
  <c r="A2691" i="9"/>
  <c r="A2690" i="9"/>
  <c r="A2689" i="9"/>
  <c r="A2688" i="9"/>
  <c r="A2687" i="9"/>
  <c r="A2686" i="9"/>
  <c r="A2685" i="9"/>
  <c r="A2684" i="9"/>
  <c r="A2683" i="9"/>
  <c r="A2682" i="9"/>
  <c r="A2681" i="9"/>
  <c r="A2680" i="9"/>
  <c r="A2679" i="9"/>
  <c r="A2678" i="9"/>
  <c r="A2677" i="9"/>
  <c r="A2676" i="9"/>
  <c r="A2675" i="9"/>
  <c r="A2674" i="9"/>
  <c r="A2673" i="9"/>
  <c r="A2672" i="9"/>
  <c r="A2671" i="9"/>
  <c r="A2670" i="9"/>
  <c r="A2669" i="9"/>
  <c r="A2668" i="9"/>
  <c r="A2667" i="9"/>
  <c r="A2666" i="9"/>
  <c r="A2665" i="9"/>
  <c r="A2664" i="9"/>
  <c r="A2663" i="9"/>
  <c r="A2662" i="9"/>
  <c r="A2661" i="9"/>
  <c r="A2660" i="9"/>
  <c r="A2659" i="9"/>
  <c r="A2658" i="9"/>
  <c r="A2657" i="9"/>
  <c r="A2656" i="9"/>
  <c r="A2655" i="9"/>
  <c r="A2654" i="9"/>
  <c r="A2653" i="9"/>
  <c r="A2652" i="9"/>
  <c r="A2651" i="9"/>
  <c r="A2650" i="9"/>
  <c r="A2649" i="9"/>
  <c r="A2648" i="9"/>
  <c r="A2647" i="9"/>
  <c r="A2646" i="9"/>
  <c r="A2645" i="9"/>
  <c r="A2644" i="9"/>
  <c r="A2643" i="9"/>
  <c r="A2642" i="9"/>
  <c r="A2641" i="9"/>
  <c r="A2640" i="9"/>
  <c r="A2639" i="9"/>
  <c r="A2638" i="9"/>
  <c r="A2637" i="9"/>
  <c r="A2636" i="9"/>
  <c r="A2635" i="9"/>
  <c r="A2634" i="9"/>
  <c r="A2633" i="9"/>
  <c r="A2632" i="9"/>
  <c r="A2631" i="9"/>
  <c r="A2630" i="9"/>
  <c r="A2629" i="9"/>
  <c r="A2628" i="9"/>
  <c r="A2627" i="9"/>
  <c r="A2626" i="9"/>
  <c r="A2625" i="9"/>
  <c r="A2624" i="9"/>
  <c r="A2623" i="9"/>
  <c r="A2622" i="9"/>
  <c r="A2621" i="9"/>
  <c r="A2620" i="9"/>
  <c r="A2619" i="9"/>
  <c r="A2618" i="9"/>
  <c r="A2617" i="9"/>
  <c r="A2616" i="9"/>
  <c r="A2615" i="9"/>
  <c r="A2614" i="9"/>
  <c r="A2613" i="9"/>
  <c r="A2612" i="9"/>
  <c r="A2611" i="9"/>
  <c r="A2610" i="9"/>
  <c r="A2609" i="9"/>
  <c r="A2608" i="9"/>
  <c r="A2607" i="9"/>
  <c r="A2606" i="9"/>
  <c r="A2605" i="9"/>
  <c r="A2604" i="9"/>
  <c r="A2603" i="9"/>
  <c r="A2602" i="9"/>
  <c r="A2601" i="9"/>
  <c r="A2600" i="9"/>
  <c r="A2599" i="9"/>
  <c r="A2598" i="9"/>
  <c r="A2597" i="9"/>
  <c r="A2596" i="9"/>
  <c r="A2595" i="9"/>
  <c r="A2594" i="9"/>
  <c r="A2593" i="9"/>
  <c r="A2592" i="9"/>
  <c r="A2591" i="9"/>
  <c r="A2590" i="9"/>
  <c r="A2589" i="9"/>
  <c r="A2588" i="9"/>
  <c r="A2587" i="9"/>
  <c r="A2586" i="9"/>
  <c r="A2585" i="9"/>
  <c r="A2584" i="9"/>
  <c r="A2583" i="9"/>
  <c r="A2582" i="9"/>
  <c r="A2581" i="9"/>
  <c r="A2580" i="9"/>
  <c r="A2579" i="9"/>
  <c r="A2578" i="9"/>
  <c r="A2577" i="9"/>
  <c r="A2576" i="9"/>
  <c r="A2575" i="9"/>
  <c r="A2574" i="9"/>
  <c r="A2573" i="9"/>
  <c r="A2572" i="9"/>
  <c r="A2571" i="9"/>
  <c r="A2570" i="9"/>
  <c r="A2569" i="9"/>
  <c r="A2568" i="9"/>
  <c r="A2567" i="9"/>
  <c r="A2566" i="9"/>
  <c r="A2565" i="9"/>
  <c r="A2564" i="9"/>
  <c r="A2563" i="9"/>
  <c r="A2562" i="9"/>
  <c r="A2561" i="9"/>
  <c r="A2560" i="9"/>
  <c r="A2559" i="9"/>
  <c r="A2558" i="9"/>
  <c r="A2557" i="9"/>
  <c r="A2556" i="9"/>
  <c r="A2555" i="9"/>
  <c r="A2554" i="9"/>
  <c r="A2553" i="9"/>
  <c r="A2552" i="9"/>
  <c r="A2551" i="9"/>
  <c r="A2550" i="9"/>
  <c r="A2549" i="9"/>
  <c r="A2548" i="9"/>
  <c r="A2547" i="9"/>
  <c r="A2546" i="9"/>
  <c r="A2545" i="9"/>
  <c r="A2544" i="9"/>
  <c r="A2543" i="9"/>
  <c r="A2542" i="9"/>
  <c r="A2541" i="9"/>
  <c r="A2540" i="9"/>
  <c r="A2539" i="9"/>
  <c r="A2538" i="9"/>
  <c r="A2537" i="9"/>
  <c r="A2536" i="9"/>
  <c r="A2535" i="9"/>
  <c r="A2534" i="9"/>
  <c r="A2533" i="9"/>
  <c r="A2532" i="9"/>
  <c r="A2531" i="9"/>
  <c r="A2530" i="9"/>
  <c r="A2529" i="9"/>
  <c r="A2528" i="9"/>
  <c r="A2527" i="9"/>
  <c r="A2526" i="9"/>
  <c r="A2525" i="9"/>
  <c r="A2524" i="9"/>
  <c r="A2523" i="9"/>
  <c r="A2522" i="9"/>
  <c r="A2521" i="9"/>
  <c r="A2520" i="9"/>
  <c r="A2519" i="9"/>
  <c r="A2518" i="9"/>
  <c r="A2517" i="9"/>
  <c r="A2516" i="9"/>
  <c r="A2515" i="9"/>
  <c r="A2514" i="9"/>
  <c r="A2513" i="9"/>
  <c r="A2512" i="9"/>
  <c r="A2511" i="9"/>
  <c r="A2510" i="9"/>
  <c r="A2509" i="9"/>
  <c r="A2508" i="9"/>
  <c r="A2507" i="9"/>
  <c r="A2506" i="9"/>
  <c r="A2505" i="9"/>
  <c r="A2504" i="9"/>
  <c r="A2503" i="9"/>
  <c r="A2502" i="9"/>
  <c r="A2501" i="9"/>
  <c r="A2500" i="9"/>
  <c r="A2499" i="9"/>
  <c r="A2498" i="9"/>
  <c r="A2497" i="9"/>
  <c r="A2496" i="9"/>
  <c r="A2495" i="9"/>
  <c r="A2494" i="9"/>
  <c r="A2493" i="9"/>
  <c r="A2492" i="9"/>
  <c r="A2491" i="9"/>
  <c r="A2490" i="9"/>
  <c r="A2489" i="9"/>
  <c r="A2488" i="9"/>
  <c r="A2487" i="9"/>
  <c r="A2486" i="9"/>
  <c r="A2485" i="9"/>
  <c r="A2484" i="9"/>
  <c r="A2483" i="9"/>
  <c r="A2482" i="9"/>
  <c r="A2481" i="9"/>
  <c r="A2480" i="9"/>
  <c r="A2479" i="9"/>
  <c r="A2478" i="9"/>
  <c r="A2477" i="9"/>
  <c r="A2476" i="9"/>
  <c r="A2475" i="9"/>
  <c r="A2474" i="9"/>
  <c r="A2473" i="9"/>
  <c r="A2472" i="9"/>
  <c r="A2471" i="9"/>
  <c r="A2470" i="9"/>
  <c r="A2469" i="9"/>
  <c r="A2468" i="9"/>
  <c r="A2467" i="9"/>
  <c r="A2466" i="9"/>
  <c r="A2465" i="9"/>
  <c r="A2464" i="9"/>
  <c r="A2463" i="9"/>
  <c r="A2462" i="9"/>
  <c r="A2461" i="9"/>
  <c r="A2460" i="9"/>
  <c r="A2459" i="9"/>
  <c r="A2458" i="9"/>
  <c r="A2457" i="9"/>
  <c r="A2456" i="9"/>
  <c r="A2455" i="9"/>
  <c r="A2454" i="9"/>
  <c r="A2453" i="9"/>
  <c r="A2452" i="9"/>
  <c r="A2451" i="9"/>
  <c r="A2450" i="9"/>
  <c r="A2449" i="9"/>
  <c r="A2448" i="9"/>
  <c r="A2447" i="9"/>
  <c r="A2446" i="9"/>
  <c r="A2445" i="9"/>
  <c r="A2444" i="9"/>
  <c r="A2443" i="9"/>
  <c r="A2442" i="9"/>
  <c r="A2441" i="9"/>
  <c r="A2440" i="9"/>
  <c r="A2439" i="9"/>
  <c r="A2438" i="9"/>
  <c r="A2437" i="9"/>
  <c r="A2436" i="9"/>
  <c r="A2435" i="9"/>
  <c r="A2434" i="9"/>
  <c r="A2433" i="9"/>
  <c r="A2432" i="9"/>
  <c r="A2431" i="9"/>
  <c r="A2430" i="9"/>
  <c r="A2429" i="9"/>
  <c r="A2428" i="9"/>
  <c r="A2427" i="9"/>
  <c r="A2426" i="9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Y1109" i="10" l="1"/>
  <c r="Y1127" i="10"/>
  <c r="Y1114" i="10"/>
  <c r="Y1106" i="10"/>
  <c r="Y1118" i="10"/>
  <c r="Y1108" i="10"/>
  <c r="Y1119" i="10"/>
  <c r="Y1112" i="10"/>
  <c r="Y1124" i="10"/>
  <c r="Y1117" i="10"/>
  <c r="Y1116" i="10"/>
  <c r="Y1107" i="10"/>
  <c r="Y1115" i="10"/>
  <c r="Y1104" i="10"/>
  <c r="Y1120" i="10"/>
  <c r="Y1121" i="10"/>
  <c r="Y1103" i="10"/>
  <c r="Y1105" i="10"/>
  <c r="Y1126" i="10"/>
  <c r="Y1125" i="10"/>
  <c r="Y1122" i="10"/>
  <c r="Y1123" i="10"/>
  <c r="Y1113" i="10"/>
  <c r="Y1111" i="10"/>
  <c r="Y1110" i="10"/>
  <c r="Y1101" i="10"/>
  <c r="Y1100" i="10"/>
  <c r="Y1087" i="10"/>
  <c r="Y1102" i="10"/>
  <c r="Y1081" i="10"/>
  <c r="V379" i="1"/>
  <c r="AB379" i="1"/>
  <c r="V243" i="1"/>
  <c r="Q1487" i="10"/>
  <c r="AD1487" i="10" s="1"/>
  <c r="P1487" i="10"/>
  <c r="Q1486" i="10"/>
  <c r="AD1486" i="10" s="1"/>
  <c r="P1486" i="10"/>
  <c r="Q1475" i="10"/>
  <c r="AD1475" i="10" s="1"/>
  <c r="P1475" i="10"/>
  <c r="Q1483" i="10"/>
  <c r="AD1483" i="10" s="1"/>
  <c r="P1483" i="10"/>
  <c r="Q1480" i="10"/>
  <c r="AD1480" i="10" s="1"/>
  <c r="P1480" i="10"/>
  <c r="Q1469" i="10"/>
  <c r="AD1469" i="10" s="1"/>
  <c r="P1469" i="10"/>
  <c r="Q1479" i="10"/>
  <c r="AD1479" i="10" s="1"/>
  <c r="P1479" i="10"/>
  <c r="Q1467" i="10"/>
  <c r="AD1467" i="10" s="1"/>
  <c r="P1467" i="10"/>
  <c r="Q1471" i="10"/>
  <c r="AD1471" i="10" s="1"/>
  <c r="P1471" i="10"/>
  <c r="Q1477" i="10"/>
  <c r="AD1477" i="10" s="1"/>
  <c r="P1477" i="10"/>
  <c r="Q1473" i="10"/>
  <c r="AD1473" i="10" s="1"/>
  <c r="P1473" i="10"/>
  <c r="Q1478" i="10"/>
  <c r="AD1478" i="10" s="1"/>
  <c r="P1478" i="10"/>
  <c r="Q1470" i="10"/>
  <c r="AD1470" i="10" s="1"/>
  <c r="P1470" i="10"/>
  <c r="Q1484" i="10"/>
  <c r="AD1484" i="10" s="1"/>
  <c r="P1484" i="10"/>
  <c r="Q1482" i="10"/>
  <c r="AD1482" i="10" s="1"/>
  <c r="P1482" i="10"/>
  <c r="Q1485" i="10"/>
  <c r="AD1485" i="10" s="1"/>
  <c r="P1485" i="10"/>
  <c r="Q1466" i="10"/>
  <c r="AD1466" i="10" s="1"/>
  <c r="P1466" i="10"/>
  <c r="Q1472" i="10"/>
  <c r="AD1472" i="10" s="1"/>
  <c r="P1472" i="10"/>
  <c r="Q1474" i="10"/>
  <c r="AD1474" i="10" s="1"/>
  <c r="P1474" i="10"/>
  <c r="Q1481" i="10"/>
  <c r="AD1481" i="10" s="1"/>
  <c r="P1481" i="10"/>
  <c r="Q1468" i="10"/>
  <c r="AD1468" i="10" s="1"/>
  <c r="P1468" i="10"/>
  <c r="Q1476" i="10"/>
  <c r="AD1476" i="10" s="1"/>
  <c r="P1476" i="10"/>
  <c r="Q1437" i="10"/>
  <c r="AD1437" i="10" s="1"/>
  <c r="P1437" i="10"/>
  <c r="Q1452" i="10"/>
  <c r="AD1452" i="10" s="1"/>
  <c r="P1452" i="10"/>
  <c r="Q1464" i="10"/>
  <c r="AD1464" i="10" s="1"/>
  <c r="P1464" i="10"/>
  <c r="Q1462" i="10"/>
  <c r="AD1462" i="10" s="1"/>
  <c r="P1462" i="10"/>
  <c r="Q1442" i="10"/>
  <c r="AD1442" i="10" s="1"/>
  <c r="P1442" i="10"/>
  <c r="Q1445" i="10"/>
  <c r="AD1445" i="10" s="1"/>
  <c r="P1445" i="10"/>
  <c r="Q1443" i="10"/>
  <c r="AD1443" i="10" s="1"/>
  <c r="P1443" i="10"/>
  <c r="Q1460" i="10"/>
  <c r="AD1460" i="10" s="1"/>
  <c r="P1460" i="10"/>
  <c r="Q1444" i="10"/>
  <c r="AD1444" i="10" s="1"/>
  <c r="P1444" i="10"/>
  <c r="Q1459" i="10"/>
  <c r="AD1459" i="10" s="1"/>
  <c r="P1459" i="10"/>
  <c r="Q1438" i="10"/>
  <c r="AD1438" i="10" s="1"/>
  <c r="P1438" i="10"/>
  <c r="Q1449" i="10"/>
  <c r="AD1449" i="10" s="1"/>
  <c r="P1449" i="10"/>
  <c r="Q1439" i="10"/>
  <c r="AD1439" i="10" s="1"/>
  <c r="P1439" i="10"/>
  <c r="Q1440" i="10"/>
  <c r="AD1440" i="10" s="1"/>
  <c r="P1440" i="10"/>
  <c r="Q1453" i="10"/>
  <c r="AD1453" i="10" s="1"/>
  <c r="P1453" i="10"/>
  <c r="Q1446" i="10"/>
  <c r="AD1446" i="10" s="1"/>
  <c r="P1446" i="10"/>
  <c r="Q1447" i="10"/>
  <c r="AD1447" i="10" s="1"/>
  <c r="P1447" i="10"/>
  <c r="Q1448" i="10"/>
  <c r="AD1448" i="10" s="1"/>
  <c r="P1448" i="10"/>
  <c r="Q1463" i="10"/>
  <c r="AD1463" i="10" s="1"/>
  <c r="P1463" i="10"/>
  <c r="Q1465" i="10"/>
  <c r="AD1465" i="10" s="1"/>
  <c r="P1465" i="10"/>
  <c r="Q1450" i="10"/>
  <c r="AD1450" i="10" s="1"/>
  <c r="P1450" i="10"/>
  <c r="Q1456" i="10"/>
  <c r="AD1456" i="10" s="1"/>
  <c r="P1456" i="10"/>
  <c r="Q1457" i="10"/>
  <c r="AD1457" i="10" s="1"/>
  <c r="P1457" i="10"/>
  <c r="Q1455" i="10"/>
  <c r="AD1455" i="10" s="1"/>
  <c r="P1455" i="10"/>
  <c r="Q1461" i="10"/>
  <c r="AD1461" i="10" s="1"/>
  <c r="P1461" i="10"/>
  <c r="Q1441" i="10"/>
  <c r="AD1441" i="10" s="1"/>
  <c r="P1441" i="10"/>
  <c r="Q1451" i="10"/>
  <c r="AD1451" i="10" s="1"/>
  <c r="P1451" i="10"/>
  <c r="Q1426" i="10"/>
  <c r="AD1426" i="10" s="1"/>
  <c r="P1426" i="10"/>
  <c r="Q1418" i="10"/>
  <c r="AD1418" i="10" s="1"/>
  <c r="P1418" i="10"/>
  <c r="Q1419" i="10"/>
  <c r="AD1419" i="10" s="1"/>
  <c r="P1419" i="10"/>
  <c r="Q1411" i="10"/>
  <c r="AD1411" i="10" s="1"/>
  <c r="P1411" i="10"/>
  <c r="Q1425" i="10"/>
  <c r="AD1425" i="10" s="1"/>
  <c r="P1425" i="10"/>
  <c r="Q1436" i="10"/>
  <c r="AD1436" i="10" s="1"/>
  <c r="P1436" i="10"/>
  <c r="Q1433" i="10"/>
  <c r="AD1433" i="10" s="1"/>
  <c r="P1433" i="10"/>
  <c r="Q1421" i="10"/>
  <c r="AD1421" i="10" s="1"/>
  <c r="P1421" i="10"/>
  <c r="Q1406" i="10"/>
  <c r="AD1406" i="10" s="1"/>
  <c r="P1406" i="10"/>
  <c r="Q1416" i="10"/>
  <c r="AD1416" i="10" s="1"/>
  <c r="P1416" i="10"/>
  <c r="Q1417" i="10"/>
  <c r="AD1417" i="10" s="1"/>
  <c r="P1417" i="10"/>
  <c r="Q1405" i="10"/>
  <c r="AD1405" i="10" s="1"/>
  <c r="P1405" i="10"/>
  <c r="Q1429" i="10"/>
  <c r="AD1429" i="10" s="1"/>
  <c r="P1429" i="10"/>
  <c r="Q1430" i="10"/>
  <c r="AD1430" i="10" s="1"/>
  <c r="P1430" i="10"/>
  <c r="Q1431" i="10"/>
  <c r="AD1431" i="10" s="1"/>
  <c r="P1431" i="10"/>
  <c r="Q1434" i="10"/>
  <c r="AD1434" i="10" s="1"/>
  <c r="P1434" i="10"/>
  <c r="Q1420" i="10"/>
  <c r="AD1420" i="10" s="1"/>
  <c r="P1420" i="10"/>
  <c r="Q1422" i="10"/>
  <c r="AD1422" i="10" s="1"/>
  <c r="P1422" i="10"/>
  <c r="Q1408" i="10"/>
  <c r="AD1408" i="10" s="1"/>
  <c r="P1408" i="10"/>
  <c r="Q1423" i="10"/>
  <c r="AD1423" i="10" s="1"/>
  <c r="P1423" i="10"/>
  <c r="Q1413" i="10"/>
  <c r="AD1413" i="10" s="1"/>
  <c r="P1413" i="10"/>
  <c r="Q1424" i="10"/>
  <c r="AD1424" i="10" s="1"/>
  <c r="P1424" i="10"/>
  <c r="Q1427" i="10"/>
  <c r="AD1427" i="10" s="1"/>
  <c r="P1427" i="10"/>
  <c r="Q1428" i="10"/>
  <c r="AD1428" i="10" s="1"/>
  <c r="P1428" i="10"/>
  <c r="Q1414" i="10"/>
  <c r="AD1414" i="10" s="1"/>
  <c r="P1414" i="10"/>
  <c r="Q1415" i="10"/>
  <c r="AD1415" i="10" s="1"/>
  <c r="P1415" i="10"/>
  <c r="Q1407" i="10"/>
  <c r="AD1407" i="10" s="1"/>
  <c r="P1407" i="10"/>
  <c r="Q1412" i="10"/>
  <c r="AD1412" i="10" s="1"/>
  <c r="P1412" i="10"/>
  <c r="Q1409" i="10"/>
  <c r="AD1409" i="10" s="1"/>
  <c r="P1409" i="10"/>
  <c r="Q1410" i="10"/>
  <c r="AD1410" i="10" s="1"/>
  <c r="P1410" i="10"/>
  <c r="Q1435" i="10"/>
  <c r="AD1435" i="10" s="1"/>
  <c r="P1435" i="10"/>
  <c r="Q1432" i="10"/>
  <c r="AD1432" i="10" s="1"/>
  <c r="P1432" i="10"/>
  <c r="P1372" i="10"/>
  <c r="Q1375" i="10"/>
  <c r="AD1375" i="10" s="1"/>
  <c r="P1375" i="10"/>
  <c r="Q1383" i="10"/>
  <c r="AD1383" i="10" s="1"/>
  <c r="P1383" i="10"/>
  <c r="Q1392" i="10"/>
  <c r="AD1392" i="10" s="1"/>
  <c r="P1392" i="10"/>
  <c r="Q1390" i="10"/>
  <c r="AD1390" i="10" s="1"/>
  <c r="P1390" i="10"/>
  <c r="Q1385" i="10"/>
  <c r="AD1385" i="10" s="1"/>
  <c r="P1385" i="10"/>
  <c r="Q1389" i="10"/>
  <c r="AD1389" i="10" s="1"/>
  <c r="P1389" i="10"/>
  <c r="Q1391" i="10"/>
  <c r="AD1391" i="10" s="1"/>
  <c r="P1391" i="10"/>
  <c r="Q1386" i="10"/>
  <c r="AD1386" i="10" s="1"/>
  <c r="P1386" i="10"/>
  <c r="Q1382" i="10"/>
  <c r="AD1382" i="10" s="1"/>
  <c r="P1382" i="10"/>
  <c r="Q1403" i="10"/>
  <c r="AD1403" i="10" s="1"/>
  <c r="P1403" i="10"/>
  <c r="Q1377" i="10"/>
  <c r="AD1377" i="10" s="1"/>
  <c r="P1377" i="10"/>
  <c r="Q1373" i="10"/>
  <c r="AD1373" i="10" s="1"/>
  <c r="P1373" i="10"/>
  <c r="Q1380" i="10"/>
  <c r="AD1380" i="10" s="1"/>
  <c r="P1380" i="10"/>
  <c r="Q1395" i="10"/>
  <c r="AD1395" i="10" s="1"/>
  <c r="P1395" i="10"/>
  <c r="Q1398" i="10"/>
  <c r="AD1398" i="10" s="1"/>
  <c r="P1398" i="10"/>
  <c r="Q1378" i="10"/>
  <c r="AD1378" i="10" s="1"/>
  <c r="P1378" i="10"/>
  <c r="Q1404" i="10"/>
  <c r="AD1404" i="10" s="1"/>
  <c r="P1404" i="10"/>
  <c r="Q1376" i="10"/>
  <c r="AD1376" i="10" s="1"/>
  <c r="P1376" i="10"/>
  <c r="Q1401" i="10"/>
  <c r="AD1401" i="10" s="1"/>
  <c r="P1401" i="10"/>
  <c r="Q1397" i="10"/>
  <c r="AD1397" i="10" s="1"/>
  <c r="P1397" i="10"/>
  <c r="Q1402" i="10"/>
  <c r="AD1402" i="10" s="1"/>
  <c r="P1402" i="10"/>
  <c r="Q1387" i="10"/>
  <c r="AD1387" i="10" s="1"/>
  <c r="P1387" i="10"/>
  <c r="Q1388" i="10"/>
  <c r="AD1388" i="10" s="1"/>
  <c r="P1388" i="10"/>
  <c r="Q1384" i="10"/>
  <c r="AD1384" i="10" s="1"/>
  <c r="P1384" i="10"/>
  <c r="Q1399" i="10"/>
  <c r="AD1399" i="10" s="1"/>
  <c r="P1399" i="10"/>
  <c r="Q1381" i="10"/>
  <c r="AD1381" i="10" s="1"/>
  <c r="P1381" i="10"/>
  <c r="Q1379" i="10"/>
  <c r="AD1379" i="10" s="1"/>
  <c r="P1379" i="10"/>
  <c r="Q1393" i="10"/>
  <c r="AD1393" i="10" s="1"/>
  <c r="P1393" i="10"/>
  <c r="Q1396" i="10"/>
  <c r="AD1396" i="10" s="1"/>
  <c r="P1396" i="10"/>
  <c r="Q1394" i="10"/>
  <c r="AD1394" i="10" s="1"/>
  <c r="P1394" i="10"/>
  <c r="Q1400" i="10"/>
  <c r="AD1400" i="10" s="1"/>
  <c r="P1400" i="10"/>
  <c r="P1350" i="10"/>
  <c r="Q1363" i="10"/>
  <c r="AD1363" i="10" s="1"/>
  <c r="P1363" i="10"/>
  <c r="Q1361" i="10"/>
  <c r="AD1361" i="10" s="1"/>
  <c r="P1361" i="10"/>
  <c r="Q1359" i="10"/>
  <c r="AD1359" i="10" s="1"/>
  <c r="P1359" i="10"/>
  <c r="Q1344" i="10"/>
  <c r="AD1344" i="10" s="1"/>
  <c r="P1344" i="10"/>
  <c r="Q1364" i="10"/>
  <c r="AD1364" i="10" s="1"/>
  <c r="P1364" i="10"/>
  <c r="Q1346" i="10"/>
  <c r="AD1346" i="10" s="1"/>
  <c r="P1346" i="10"/>
  <c r="Q1353" i="10"/>
  <c r="AD1353" i="10" s="1"/>
  <c r="P1353" i="10"/>
  <c r="Q1354" i="10"/>
  <c r="AD1354" i="10" s="1"/>
  <c r="P1354" i="10"/>
  <c r="Q1357" i="10"/>
  <c r="AD1357" i="10" s="1"/>
  <c r="P1357" i="10"/>
  <c r="Q1360" i="10"/>
  <c r="AD1360" i="10" s="1"/>
  <c r="P1360" i="10"/>
  <c r="Q1362" i="10"/>
  <c r="AD1362" i="10" s="1"/>
  <c r="P1362" i="10"/>
  <c r="Q1348" i="10"/>
  <c r="AD1348" i="10" s="1"/>
  <c r="P1348" i="10"/>
  <c r="Q1349" i="10"/>
  <c r="AD1349" i="10" s="1"/>
  <c r="P1349" i="10"/>
  <c r="Q1351" i="10"/>
  <c r="AD1351" i="10" s="1"/>
  <c r="P1351" i="10"/>
  <c r="Q1352" i="10"/>
  <c r="AD1352" i="10" s="1"/>
  <c r="P1352" i="10"/>
  <c r="Q1368" i="10"/>
  <c r="AD1368" i="10" s="1"/>
  <c r="P1368" i="10"/>
  <c r="Q1347" i="10"/>
  <c r="AD1347" i="10" s="1"/>
  <c r="P1347" i="10"/>
  <c r="Q1371" i="10"/>
  <c r="AD1371" i="10" s="1"/>
  <c r="P1371" i="10"/>
  <c r="Q1365" i="10"/>
  <c r="AD1365" i="10" s="1"/>
  <c r="P1365" i="10"/>
  <c r="Q1369" i="10"/>
  <c r="AD1369" i="10" s="1"/>
  <c r="P1369" i="10"/>
  <c r="Q1370" i="10"/>
  <c r="AD1370" i="10" s="1"/>
  <c r="P1370" i="10"/>
  <c r="Q1355" i="10"/>
  <c r="AD1355" i="10" s="1"/>
  <c r="P1355" i="10"/>
  <c r="P1324" i="10"/>
  <c r="Q1317" i="10"/>
  <c r="AD1317" i="10" s="1"/>
  <c r="P1317" i="10"/>
  <c r="G1313" i="10"/>
  <c r="Z1313" i="10" s="1"/>
  <c r="J1313" i="10"/>
  <c r="L1313" i="10"/>
  <c r="Y1313" i="10"/>
  <c r="Q1327" i="10"/>
  <c r="AD1327" i="10" s="1"/>
  <c r="P1327" i="10"/>
  <c r="Q1336" i="10"/>
  <c r="AD1336" i="10" s="1"/>
  <c r="P1336" i="10"/>
  <c r="Q1333" i="10"/>
  <c r="AD1333" i="10" s="1"/>
  <c r="P1333" i="10"/>
  <c r="Q1309" i="10"/>
  <c r="AD1309" i="10" s="1"/>
  <c r="P1309" i="10"/>
  <c r="Q1320" i="10"/>
  <c r="AD1320" i="10" s="1"/>
  <c r="P1320" i="10"/>
  <c r="Q1318" i="10"/>
  <c r="AD1318" i="10" s="1"/>
  <c r="P1318" i="10"/>
  <c r="Q1319" i="10"/>
  <c r="AD1319" i="10" s="1"/>
  <c r="P1319" i="10"/>
  <c r="Q1316" i="10"/>
  <c r="AD1316" i="10" s="1"/>
  <c r="P1316" i="10"/>
  <c r="Q1338" i="10"/>
  <c r="AD1338" i="10" s="1"/>
  <c r="P1338" i="10"/>
  <c r="Q1323" i="10"/>
  <c r="AD1323" i="10" s="1"/>
  <c r="P1323" i="10"/>
  <c r="Q1322" i="10"/>
  <c r="AD1322" i="10" s="1"/>
  <c r="P1322" i="10"/>
  <c r="Q1334" i="10"/>
  <c r="AD1334" i="10" s="1"/>
  <c r="P1334" i="10"/>
  <c r="Q1341" i="10"/>
  <c r="AD1341" i="10" s="1"/>
  <c r="P1341" i="10"/>
  <c r="Q1321" i="10"/>
  <c r="AD1321" i="10" s="1"/>
  <c r="P1321" i="10"/>
  <c r="Q1337" i="10"/>
  <c r="AD1337" i="10" s="1"/>
  <c r="P1337" i="10"/>
  <c r="Q1311" i="10"/>
  <c r="AD1311" i="10" s="1"/>
  <c r="P1311" i="10"/>
  <c r="Q1315" i="10"/>
  <c r="AD1315" i="10" s="1"/>
  <c r="P1315" i="10"/>
  <c r="Q1339" i="10"/>
  <c r="AD1339" i="10" s="1"/>
  <c r="P1339" i="10"/>
  <c r="Q1305" i="10"/>
  <c r="AD1305" i="10" s="1"/>
  <c r="P1305" i="10"/>
  <c r="G1302" i="10"/>
  <c r="Z1302" i="10" s="1"/>
  <c r="G1308" i="10"/>
  <c r="Z1308" i="10" s="1"/>
  <c r="I1302" i="10"/>
  <c r="I1308" i="10"/>
  <c r="J1302" i="10"/>
  <c r="J1308" i="10"/>
  <c r="K1302" i="10"/>
  <c r="K1308" i="10"/>
  <c r="L1302" i="10"/>
  <c r="L1308" i="10"/>
  <c r="Y1302" i="10"/>
  <c r="Y1308" i="10"/>
  <c r="G1304" i="10"/>
  <c r="Z1304" i="10" s="1"/>
  <c r="G1306" i="10"/>
  <c r="Z1306" i="10" s="1"/>
  <c r="I1304" i="10"/>
  <c r="I1306" i="10"/>
  <c r="J1304" i="10"/>
  <c r="J1306" i="10"/>
  <c r="K1304" i="10"/>
  <c r="K1306" i="10"/>
  <c r="L1304" i="10"/>
  <c r="L1306" i="10"/>
  <c r="Y1304" i="10"/>
  <c r="Y1306" i="10"/>
  <c r="G1303" i="10"/>
  <c r="Z1303" i="10" s="1"/>
  <c r="G1307" i="10"/>
  <c r="Z1307" i="10" s="1"/>
  <c r="I1303" i="10"/>
  <c r="I1307" i="10"/>
  <c r="J1303" i="10"/>
  <c r="J1307" i="10"/>
  <c r="K1303" i="10"/>
  <c r="K1307" i="10"/>
  <c r="L1303" i="10"/>
  <c r="L1307" i="10"/>
  <c r="Y1303" i="10"/>
  <c r="Y1307" i="10"/>
  <c r="Q1326" i="10"/>
  <c r="AD1326" i="10" s="1"/>
  <c r="P1326" i="10"/>
  <c r="Q1340" i="10"/>
  <c r="AD1340" i="10" s="1"/>
  <c r="P1340" i="10"/>
  <c r="Q1328" i="10"/>
  <c r="AD1328" i="10" s="1"/>
  <c r="P1328" i="10"/>
  <c r="Q1312" i="10"/>
  <c r="AD1312" i="10" s="1"/>
  <c r="P1312" i="10"/>
  <c r="Q1310" i="10"/>
  <c r="AD1310" i="10" s="1"/>
  <c r="P1310" i="10"/>
  <c r="Q1279" i="10"/>
  <c r="AD1279" i="10" s="1"/>
  <c r="P1279" i="10"/>
  <c r="Q1280" i="10"/>
  <c r="AD1280" i="10" s="1"/>
  <c r="P1280" i="10"/>
  <c r="Q1278" i="10"/>
  <c r="AD1278" i="10" s="1"/>
  <c r="P1278" i="10"/>
  <c r="Q1289" i="10"/>
  <c r="AD1289" i="10" s="1"/>
  <c r="P1289" i="10"/>
  <c r="Q1276" i="10"/>
  <c r="AD1276" i="10" s="1"/>
  <c r="P1276" i="10"/>
  <c r="Q1277" i="10"/>
  <c r="AD1277" i="10" s="1"/>
  <c r="P1277" i="10"/>
  <c r="Q1298" i="10"/>
  <c r="AD1298" i="10" s="1"/>
  <c r="P1298" i="10"/>
  <c r="Q1273" i="10"/>
  <c r="AD1273" i="10" s="1"/>
  <c r="P1273" i="10"/>
  <c r="Q1288" i="10"/>
  <c r="AD1288" i="10" s="1"/>
  <c r="P1288" i="10"/>
  <c r="Q1301" i="10"/>
  <c r="AD1301" i="10" s="1"/>
  <c r="P1301" i="10"/>
  <c r="Q1287" i="10"/>
  <c r="AD1287" i="10" s="1"/>
  <c r="P1287" i="10"/>
  <c r="Q1267" i="10"/>
  <c r="AD1267" i="10" s="1"/>
  <c r="P1267" i="10"/>
  <c r="Q1251" i="10"/>
  <c r="AD1251" i="10" s="1"/>
  <c r="P1251" i="10"/>
  <c r="Q1283" i="10"/>
  <c r="AD1283" i="10" s="1"/>
  <c r="P1283" i="10"/>
  <c r="Q1284" i="10"/>
  <c r="AD1284" i="10" s="1"/>
  <c r="P1284" i="10"/>
  <c r="Q1285" i="10"/>
  <c r="AD1285" i="10" s="1"/>
  <c r="P1285" i="10"/>
  <c r="Q1293" i="10"/>
  <c r="AD1293" i="10" s="1"/>
  <c r="P1293" i="10"/>
  <c r="Q1294" i="10"/>
  <c r="AD1294" i="10" s="1"/>
  <c r="P1294" i="10"/>
  <c r="Q1300" i="10"/>
  <c r="AD1300" i="10" s="1"/>
  <c r="P1300" i="10"/>
  <c r="Q1260" i="10"/>
  <c r="AD1260" i="10" s="1"/>
  <c r="P1260" i="10"/>
  <c r="Q1261" i="10"/>
  <c r="AD1261" i="10" s="1"/>
  <c r="P1261" i="10"/>
  <c r="Q1262" i="10"/>
  <c r="AD1262" i="10" s="1"/>
  <c r="P1262" i="10"/>
  <c r="Q1263" i="10"/>
  <c r="AD1263" i="10" s="1"/>
  <c r="P1263" i="10"/>
  <c r="Q1264" i="10"/>
  <c r="AD1264" i="10" s="1"/>
  <c r="P1264" i="10"/>
  <c r="Q1265" i="10"/>
  <c r="AD1265" i="10" s="1"/>
  <c r="P1265" i="10"/>
  <c r="Q1266" i="10"/>
  <c r="AD1266" i="10" s="1"/>
  <c r="P1266" i="10"/>
  <c r="Q1282" i="10"/>
  <c r="AD1282" i="10" s="1"/>
  <c r="P1282" i="10"/>
  <c r="Q1271" i="10"/>
  <c r="AD1271" i="10" s="1"/>
  <c r="P1271" i="10"/>
  <c r="Q1299" i="10"/>
  <c r="AD1299" i="10" s="1"/>
  <c r="P1299" i="10"/>
  <c r="Q1296" i="10"/>
  <c r="AD1296" i="10" s="1"/>
  <c r="P1296" i="10"/>
  <c r="Q1255" i="10"/>
  <c r="AD1255" i="10" s="1"/>
  <c r="P1255" i="10"/>
  <c r="Q1268" i="10"/>
  <c r="AD1268" i="10" s="1"/>
  <c r="P1268" i="10"/>
  <c r="Q1254" i="10"/>
  <c r="AD1254" i="10" s="1"/>
  <c r="P1254" i="10"/>
  <c r="Q1297" i="10"/>
  <c r="AD1297" i="10" s="1"/>
  <c r="P1297" i="10"/>
  <c r="Q1256" i="10"/>
  <c r="AD1256" i="10" s="1"/>
  <c r="P1256" i="10"/>
  <c r="Q1257" i="10"/>
  <c r="AD1257" i="10" s="1"/>
  <c r="P1257" i="10"/>
  <c r="Q1272" i="10"/>
  <c r="AD1272" i="10" s="1"/>
  <c r="P1272" i="10"/>
  <c r="Q1295" i="10"/>
  <c r="AD1295" i="10" s="1"/>
  <c r="P1295" i="10"/>
  <c r="Q1291" i="10"/>
  <c r="AD1291" i="10" s="1"/>
  <c r="P1291" i="10"/>
  <c r="P1302" i="10"/>
  <c r="Q1292" i="10"/>
  <c r="AD1292" i="10" s="1"/>
  <c r="P1292" i="10"/>
  <c r="P1304" i="10"/>
  <c r="P1303" i="10"/>
  <c r="Q1270" i="10"/>
  <c r="AD1270" i="10" s="1"/>
  <c r="P1270" i="10"/>
  <c r="Q1253" i="10"/>
  <c r="AD1253" i="10" s="1"/>
  <c r="P1253" i="10"/>
  <c r="Q1286" i="10"/>
  <c r="AD1286" i="10" s="1"/>
  <c r="P1286" i="10"/>
  <c r="Q1248" i="10"/>
  <c r="AD1248" i="10" s="1"/>
  <c r="P1248" i="10"/>
  <c r="Q1275" i="10"/>
  <c r="AD1275" i="10" s="1"/>
  <c r="P1275" i="10"/>
  <c r="Q1249" i="10"/>
  <c r="AD1249" i="10" s="1"/>
  <c r="P1249" i="10"/>
  <c r="Q1250" i="10"/>
  <c r="AD1250" i="10" s="1"/>
  <c r="P1250" i="10"/>
  <c r="Q1269" i="10"/>
  <c r="AD1269" i="10" s="1"/>
  <c r="P1269" i="10"/>
  <c r="Q1274" i="10"/>
  <c r="AD1274" i="10" s="1"/>
  <c r="P1274" i="10"/>
  <c r="Q1290" i="10"/>
  <c r="AD1290" i="10" s="1"/>
  <c r="P1290" i="10"/>
  <c r="Q1281" i="10"/>
  <c r="AD1281" i="10" s="1"/>
  <c r="P1281" i="10"/>
  <c r="Q1258" i="10"/>
  <c r="AD1258" i="10" s="1"/>
  <c r="P1258" i="10"/>
  <c r="Q1252" i="10"/>
  <c r="AD1252" i="10" s="1"/>
  <c r="P1252" i="10"/>
  <c r="Q1259" i="10"/>
  <c r="AD1259" i="10" s="1"/>
  <c r="P1259" i="10"/>
  <c r="Q1238" i="10"/>
  <c r="AD1238" i="10" s="1"/>
  <c r="P1238" i="10"/>
  <c r="Q1202" i="10"/>
  <c r="AD1202" i="10" s="1"/>
  <c r="P1202" i="10"/>
  <c r="Q1229" i="10"/>
  <c r="AD1229" i="10" s="1"/>
  <c r="P1229" i="10"/>
  <c r="Q1241" i="10"/>
  <c r="AD1241" i="10" s="1"/>
  <c r="P1241" i="10"/>
  <c r="Q1243" i="10"/>
  <c r="AD1243" i="10" s="1"/>
  <c r="P1243" i="10"/>
  <c r="Q1230" i="10"/>
  <c r="AD1230" i="10" s="1"/>
  <c r="P1230" i="10"/>
  <c r="Q1240" i="10"/>
  <c r="AD1240" i="10" s="1"/>
  <c r="P1240" i="10"/>
  <c r="Q1212" i="10"/>
  <c r="AD1212" i="10" s="1"/>
  <c r="P1212" i="10"/>
  <c r="Q1213" i="10"/>
  <c r="AD1213" i="10" s="1"/>
  <c r="P1213" i="10"/>
  <c r="Q1200" i="10"/>
  <c r="AD1200" i="10" s="1"/>
  <c r="P1200" i="10"/>
  <c r="Q1201" i="10"/>
  <c r="AD1201" i="10" s="1"/>
  <c r="P1201" i="10"/>
  <c r="Q1206" i="10"/>
  <c r="AD1206" i="10" s="1"/>
  <c r="P1206" i="10"/>
  <c r="Q1224" i="10"/>
  <c r="AD1224" i="10" s="1"/>
  <c r="P1224" i="10"/>
  <c r="Q1236" i="10"/>
  <c r="AD1236" i="10" s="1"/>
  <c r="P1236" i="10"/>
  <c r="Q1225" i="10"/>
  <c r="AD1225" i="10" s="1"/>
  <c r="P1225" i="10"/>
  <c r="Q1237" i="10"/>
  <c r="AD1237" i="10" s="1"/>
  <c r="P1237" i="10"/>
  <c r="Q1242" i="10"/>
  <c r="AD1242" i="10" s="1"/>
  <c r="P1242" i="10"/>
  <c r="Q1226" i="10"/>
  <c r="AD1226" i="10" s="1"/>
  <c r="P1226" i="10"/>
  <c r="Q1235" i="10"/>
  <c r="AD1235" i="10" s="1"/>
  <c r="P1235" i="10"/>
  <c r="Q1214" i="10"/>
  <c r="AD1214" i="10" s="1"/>
  <c r="P1214" i="10"/>
  <c r="Q1210" i="10"/>
  <c r="AD1210" i="10" s="1"/>
  <c r="P1210" i="10"/>
  <c r="Q1211" i="10"/>
  <c r="AD1211" i="10" s="1"/>
  <c r="P1211" i="10"/>
  <c r="Q1205" i="10"/>
  <c r="AD1205" i="10" s="1"/>
  <c r="P1205" i="10"/>
  <c r="Q1209" i="10"/>
  <c r="AD1209" i="10" s="1"/>
  <c r="P1209" i="10"/>
  <c r="Q1207" i="10"/>
  <c r="AD1207" i="10" s="1"/>
  <c r="P1207" i="10"/>
  <c r="Q1197" i="10"/>
  <c r="AD1197" i="10" s="1"/>
  <c r="P1197" i="10"/>
  <c r="Q1233" i="10"/>
  <c r="AD1233" i="10" s="1"/>
  <c r="P1233" i="10"/>
  <c r="Q1195" i="10"/>
  <c r="AD1195" i="10" s="1"/>
  <c r="P1195" i="10"/>
  <c r="Q1215" i="10"/>
  <c r="AD1215" i="10" s="1"/>
  <c r="P1215" i="10"/>
  <c r="Q1192" i="10"/>
  <c r="AD1192" i="10" s="1"/>
  <c r="P1192" i="10"/>
  <c r="Q1203" i="10"/>
  <c r="AD1203" i="10" s="1"/>
  <c r="P1203" i="10"/>
  <c r="Q1204" i="10"/>
  <c r="AD1204" i="10" s="1"/>
  <c r="P1204" i="10"/>
  <c r="Q1228" i="10"/>
  <c r="AD1228" i="10" s="1"/>
  <c r="P1228" i="10"/>
  <c r="Q1231" i="10"/>
  <c r="AD1231" i="10" s="1"/>
  <c r="P1231" i="10"/>
  <c r="Q1198" i="10"/>
  <c r="AD1198" i="10" s="1"/>
  <c r="P1198" i="10"/>
  <c r="Q1199" i="10"/>
  <c r="AD1199" i="10" s="1"/>
  <c r="P1199" i="10"/>
  <c r="Q1234" i="10"/>
  <c r="AD1234" i="10" s="1"/>
  <c r="P1234" i="10"/>
  <c r="Q1196" i="10"/>
  <c r="AD1196" i="10" s="1"/>
  <c r="P1196" i="10"/>
  <c r="Q1208" i="10"/>
  <c r="AD1208" i="10" s="1"/>
  <c r="P1208" i="10"/>
  <c r="Q1223" i="10"/>
  <c r="AD1223" i="10" s="1"/>
  <c r="P1223" i="10"/>
  <c r="Q1193" i="10"/>
  <c r="AD1193" i="10" s="1"/>
  <c r="P1193" i="10"/>
  <c r="Q1194" i="10"/>
  <c r="AD1194" i="10" s="1"/>
  <c r="P1194" i="10"/>
  <c r="Q1232" i="10"/>
  <c r="AD1232" i="10" s="1"/>
  <c r="P1232" i="10"/>
  <c r="Q1247" i="10"/>
  <c r="AD1247" i="10" s="1"/>
  <c r="P1247" i="10"/>
  <c r="Q1246" i="10"/>
  <c r="AD1246" i="10" s="1"/>
  <c r="P1246" i="10"/>
  <c r="Q1244" i="10"/>
  <c r="AD1244" i="10" s="1"/>
  <c r="P1244" i="10"/>
  <c r="Q1245" i="10"/>
  <c r="AD1245" i="10" s="1"/>
  <c r="P1245" i="10"/>
  <c r="Q1218" i="10"/>
  <c r="AD1218" i="10" s="1"/>
  <c r="P1218" i="10"/>
  <c r="Q1219" i="10"/>
  <c r="AD1219" i="10" s="1"/>
  <c r="P1219" i="10"/>
  <c r="Q1220" i="10"/>
  <c r="AD1220" i="10" s="1"/>
  <c r="P1220" i="10"/>
  <c r="Q1222" i="10"/>
  <c r="AD1222" i="10" s="1"/>
  <c r="P1222" i="10"/>
  <c r="Q1221" i="10"/>
  <c r="AD1221" i="10" s="1"/>
  <c r="P1221" i="10"/>
  <c r="Q1217" i="10"/>
  <c r="AD1217" i="10" s="1"/>
  <c r="P1217" i="10"/>
  <c r="Q1216" i="10"/>
  <c r="AD1216" i="10" s="1"/>
  <c r="P1216" i="10"/>
  <c r="Q1227" i="10"/>
  <c r="AD1227" i="10" s="1"/>
  <c r="P1227" i="10"/>
  <c r="Q1168" i="10"/>
  <c r="AD1168" i="10" s="1"/>
  <c r="P1168" i="10"/>
  <c r="Q1171" i="10"/>
  <c r="AD1171" i="10" s="1"/>
  <c r="P1171" i="10"/>
  <c r="Q1159" i="10"/>
  <c r="P1159" i="10"/>
  <c r="Q1167" i="10"/>
  <c r="AD1167" i="10" s="1"/>
  <c r="P1167" i="10"/>
  <c r="Q1178" i="10"/>
  <c r="AD1178" i="10" s="1"/>
  <c r="P1178" i="10"/>
  <c r="Q1179" i="10"/>
  <c r="AD1179" i="10" s="1"/>
  <c r="P1179" i="10"/>
  <c r="Q1166" i="10"/>
  <c r="AD1166" i="10" s="1"/>
  <c r="P1166" i="10"/>
  <c r="Q1177" i="10"/>
  <c r="AD1177" i="10" s="1"/>
  <c r="P1177" i="10"/>
  <c r="Q1173" i="10"/>
  <c r="AD1173" i="10" s="1"/>
  <c r="P1173" i="10"/>
  <c r="Q1174" i="10"/>
  <c r="AD1174" i="10" s="1"/>
  <c r="P1174" i="10"/>
  <c r="Q1169" i="10"/>
  <c r="AD1169" i="10" s="1"/>
  <c r="P1169" i="10"/>
  <c r="Q1170" i="10"/>
  <c r="AD1170" i="10" s="1"/>
  <c r="P1170" i="10"/>
  <c r="Q1172" i="10"/>
  <c r="AD1172" i="10" s="1"/>
  <c r="P1172" i="10"/>
  <c r="Q1161" i="10"/>
  <c r="AD1161" i="10" s="1"/>
  <c r="P1161" i="10"/>
  <c r="Q1162" i="10"/>
  <c r="AD1162" i="10" s="1"/>
  <c r="P1162" i="10"/>
  <c r="Q1163" i="10"/>
  <c r="AD1163" i="10" s="1"/>
  <c r="P1163" i="10"/>
  <c r="Q1164" i="10"/>
  <c r="AD1164" i="10" s="1"/>
  <c r="P1164" i="10"/>
  <c r="Q1165" i="10"/>
  <c r="AD1165" i="10" s="1"/>
  <c r="P1165" i="10"/>
  <c r="Q1176" i="10"/>
  <c r="AD1176" i="10" s="1"/>
  <c r="P1176" i="10"/>
  <c r="Q1180" i="10"/>
  <c r="AD1180" i="10" s="1"/>
  <c r="P1180" i="10"/>
  <c r="Q1160" i="10"/>
  <c r="AD1160" i="10" s="1"/>
  <c r="P1160" i="10"/>
  <c r="Q1183" i="10"/>
  <c r="AD1183" i="10" s="1"/>
  <c r="P1183" i="10"/>
  <c r="Q1184" i="10"/>
  <c r="AD1184" i="10" s="1"/>
  <c r="P1184" i="10"/>
  <c r="Q1185" i="10"/>
  <c r="AD1185" i="10" s="1"/>
  <c r="P1185" i="10"/>
  <c r="Q1181" i="10"/>
  <c r="AD1181" i="10" s="1"/>
  <c r="P1181" i="10"/>
  <c r="Q1182" i="10"/>
  <c r="AD1182" i="10" s="1"/>
  <c r="P1182" i="10"/>
  <c r="Q1190" i="10"/>
  <c r="AD1190" i="10" s="1"/>
  <c r="P1190" i="10"/>
  <c r="Q1191" i="10"/>
  <c r="AD1191" i="10" s="1"/>
  <c r="P1191" i="10"/>
  <c r="Q1189" i="10"/>
  <c r="AD1189" i="10" s="1"/>
  <c r="P1189" i="10"/>
  <c r="Q1186" i="10"/>
  <c r="AD1186" i="10" s="1"/>
  <c r="P1186" i="10"/>
  <c r="Q1187" i="10"/>
  <c r="AD1187" i="10" s="1"/>
  <c r="P1187" i="10"/>
  <c r="Q1188" i="10"/>
  <c r="AD1188" i="10" s="1"/>
  <c r="P1188" i="10"/>
  <c r="P1134" i="10"/>
  <c r="I1076" i="10"/>
  <c r="I1124" i="10"/>
  <c r="K1076" i="10"/>
  <c r="K1124" i="10"/>
  <c r="Q1133" i="10"/>
  <c r="P1133" i="10"/>
  <c r="Q1129" i="10"/>
  <c r="P1129" i="10"/>
  <c r="P1126" i="10"/>
  <c r="Q1130" i="10"/>
  <c r="P1130" i="10"/>
  <c r="Q1158" i="10"/>
  <c r="P1158" i="10"/>
  <c r="Q1153" i="10"/>
  <c r="P1153" i="10"/>
  <c r="Q1154" i="10"/>
  <c r="P1154" i="10"/>
  <c r="Q1155" i="10"/>
  <c r="P1155" i="10"/>
  <c r="Q1156" i="10"/>
  <c r="P1156" i="10"/>
  <c r="Q1147" i="10"/>
  <c r="P1147" i="10"/>
  <c r="Q1148" i="10"/>
  <c r="P1148" i="10"/>
  <c r="Q1141" i="10"/>
  <c r="P1141" i="10"/>
  <c r="Q1142" i="10"/>
  <c r="P1142" i="10"/>
  <c r="Q1143" i="10"/>
  <c r="P1143" i="10"/>
  <c r="Q1151" i="10"/>
  <c r="P1151" i="10"/>
  <c r="Q1152" i="10"/>
  <c r="P1152" i="10"/>
  <c r="Q1144" i="10"/>
  <c r="P1144" i="10"/>
  <c r="Q1138" i="10"/>
  <c r="P1138" i="10"/>
  <c r="Q1139" i="10"/>
  <c r="P1139" i="10"/>
  <c r="Q1140" i="10"/>
  <c r="P1140" i="10"/>
  <c r="Q1149" i="10"/>
  <c r="P1149" i="10"/>
  <c r="Q1145" i="10"/>
  <c r="P1145" i="10"/>
  <c r="Q1146" i="10"/>
  <c r="P1146" i="10"/>
  <c r="Q1157" i="10"/>
  <c r="P1157" i="10"/>
  <c r="Q1150" i="10"/>
  <c r="P1150" i="10"/>
  <c r="P1137" i="10"/>
  <c r="P1128" i="10"/>
  <c r="P1127" i="10"/>
  <c r="Q1131" i="10"/>
  <c r="P1131" i="10"/>
  <c r="Q1132" i="10"/>
  <c r="P1132" i="10"/>
  <c r="Q1135" i="10"/>
  <c r="P1135" i="10"/>
  <c r="Q1136" i="10"/>
  <c r="P1136" i="10"/>
  <c r="P1125" i="10"/>
  <c r="P1081" i="10"/>
  <c r="P1113" i="10"/>
  <c r="P1087" i="10"/>
  <c r="P1102" i="10"/>
  <c r="P1111" i="10"/>
  <c r="P1104" i="10"/>
  <c r="P1110" i="10"/>
  <c r="Q1121" i="10"/>
  <c r="P1121" i="10"/>
  <c r="P1103" i="10"/>
  <c r="P1109" i="10"/>
  <c r="P1105" i="10"/>
  <c r="P1108" i="10"/>
  <c r="P1106" i="10"/>
  <c r="P1107" i="10"/>
  <c r="P1114" i="10"/>
  <c r="P1115" i="10"/>
  <c r="P1117" i="10"/>
  <c r="P1118" i="10"/>
  <c r="P1119" i="10"/>
  <c r="P1116" i="10"/>
  <c r="P1120" i="10"/>
  <c r="P1100" i="10"/>
  <c r="P1122" i="10"/>
  <c r="P1123" i="10"/>
  <c r="P1090" i="10"/>
  <c r="P1112" i="10"/>
  <c r="G1077" i="10"/>
  <c r="J1077" i="10"/>
  <c r="L1077" i="10"/>
  <c r="Y1077" i="10"/>
  <c r="I1075" i="10"/>
  <c r="K1075" i="10"/>
  <c r="G1076" i="10"/>
  <c r="J1076" i="10"/>
  <c r="L1076" i="10"/>
  <c r="Y1076" i="10"/>
  <c r="I1077" i="10"/>
  <c r="K1077" i="10"/>
  <c r="G1075" i="10"/>
  <c r="J1075" i="10"/>
  <c r="L1075" i="10"/>
  <c r="Y1075" i="10"/>
  <c r="P1076" i="10"/>
  <c r="P1077" i="10"/>
  <c r="P1075" i="10"/>
  <c r="Q1105" i="10" l="1"/>
  <c r="Q1108" i="10"/>
  <c r="Q1114" i="10"/>
  <c r="Q1107" i="10"/>
  <c r="Q1116" i="10"/>
  <c r="Q1117" i="10"/>
  <c r="Q1109" i="10"/>
  <c r="Q1115" i="10"/>
  <c r="Q1104" i="10"/>
  <c r="Q1106" i="10"/>
  <c r="Q1122" i="10"/>
  <c r="Q1127" i="10"/>
  <c r="Q1103" i="10"/>
  <c r="Q1113" i="10"/>
  <c r="Q1120" i="10"/>
  <c r="Q1110" i="10"/>
  <c r="Q1126" i="10"/>
  <c r="Q1124" i="10"/>
  <c r="Q1112" i="10"/>
  <c r="Q1111" i="10"/>
  <c r="Q1119" i="10"/>
  <c r="Q1125" i="10"/>
  <c r="Q1123" i="10"/>
  <c r="Q1118" i="10"/>
  <c r="Q1087" i="10"/>
  <c r="Q1102" i="10"/>
  <c r="Q1100" i="10"/>
  <c r="Q1075" i="10"/>
  <c r="Q1081" i="10"/>
  <c r="AB380" i="1"/>
  <c r="V380" i="1"/>
  <c r="V82" i="1"/>
  <c r="Q1313" i="10"/>
  <c r="AD1313" i="10" s="1"/>
  <c r="Q1303" i="10"/>
  <c r="AD1303" i="10" s="1"/>
  <c r="Q1307" i="10"/>
  <c r="AD1307" i="10" s="1"/>
  <c r="Q1304" i="10"/>
  <c r="AD1304" i="10" s="1"/>
  <c r="Q1306" i="10"/>
  <c r="AD1306" i="10" s="1"/>
  <c r="Q1302" i="10"/>
  <c r="AD1302" i="10" s="1"/>
  <c r="Q1308" i="10"/>
  <c r="AD1308" i="10" s="1"/>
  <c r="Q1239" i="10"/>
  <c r="AD1239" i="10" s="1"/>
  <c r="Q1101" i="10"/>
  <c r="Q1077" i="10"/>
  <c r="Q1076" i="10"/>
  <c r="AB381" i="1" l="1"/>
  <c r="V381" i="1"/>
  <c r="V190" i="1"/>
  <c r="C923" i="10"/>
  <c r="U923" i="10" s="1"/>
  <c r="C922" i="10"/>
  <c r="U922" i="10" s="1"/>
  <c r="C921" i="10"/>
  <c r="U921" i="10" s="1"/>
  <c r="C920" i="10"/>
  <c r="U920" i="10" s="1"/>
  <c r="C919" i="10"/>
  <c r="U919" i="10" s="1"/>
  <c r="C918" i="10"/>
  <c r="U918" i="10" s="1"/>
  <c r="C917" i="10"/>
  <c r="U917" i="10" s="1"/>
  <c r="C916" i="10"/>
  <c r="U916" i="10" s="1"/>
  <c r="C915" i="10"/>
  <c r="U915" i="10" s="1"/>
  <c r="C914" i="10"/>
  <c r="U914" i="10" s="1"/>
  <c r="C913" i="10"/>
  <c r="U913" i="10" s="1"/>
  <c r="C912" i="10"/>
  <c r="U912" i="10" s="1"/>
  <c r="C911" i="10"/>
  <c r="U911" i="10" s="1"/>
  <c r="C910" i="10"/>
  <c r="U910" i="10" s="1"/>
  <c r="C909" i="10"/>
  <c r="U909" i="10" s="1"/>
  <c r="C908" i="10"/>
  <c r="U908" i="10" s="1"/>
  <c r="C907" i="10"/>
  <c r="U907" i="10" s="1"/>
  <c r="C906" i="10"/>
  <c r="U906" i="10" s="1"/>
  <c r="C905" i="10"/>
  <c r="U905" i="10" s="1"/>
  <c r="C904" i="10"/>
  <c r="U904" i="10" s="1"/>
  <c r="C903" i="10"/>
  <c r="U903" i="10" s="1"/>
  <c r="C902" i="10"/>
  <c r="U902" i="10" s="1"/>
  <c r="C901" i="10"/>
  <c r="U901" i="10" s="1"/>
  <c r="C900" i="10"/>
  <c r="U900" i="10" s="1"/>
  <c r="C899" i="10"/>
  <c r="U899" i="10" s="1"/>
  <c r="C898" i="10"/>
  <c r="U898" i="10" s="1"/>
  <c r="C897" i="10"/>
  <c r="U897" i="10" s="1"/>
  <c r="C896" i="10"/>
  <c r="U896" i="10" s="1"/>
  <c r="C895" i="10"/>
  <c r="U895" i="10" s="1"/>
  <c r="C894" i="10"/>
  <c r="U894" i="10" s="1"/>
  <c r="C893" i="10"/>
  <c r="U893" i="10" s="1"/>
  <c r="C892" i="10"/>
  <c r="U892" i="10" s="1"/>
  <c r="C891" i="10"/>
  <c r="U891" i="10" s="1"/>
  <c r="C890" i="10"/>
  <c r="U890" i="10" s="1"/>
  <c r="C889" i="10"/>
  <c r="U889" i="10" s="1"/>
  <c r="C888" i="10"/>
  <c r="U888" i="10" s="1"/>
  <c r="C887" i="10"/>
  <c r="U887" i="10" s="1"/>
  <c r="C886" i="10"/>
  <c r="U886" i="10" s="1"/>
  <c r="C885" i="10"/>
  <c r="U885" i="10" s="1"/>
  <c r="C884" i="10"/>
  <c r="U884" i="10" s="1"/>
  <c r="C883" i="10"/>
  <c r="U883" i="10" s="1"/>
  <c r="C882" i="10"/>
  <c r="U882" i="10" s="1"/>
  <c r="C881" i="10"/>
  <c r="U881" i="10" s="1"/>
  <c r="C880" i="10"/>
  <c r="U880" i="10" s="1"/>
  <c r="C879" i="10"/>
  <c r="U879" i="10" s="1"/>
  <c r="C878" i="10"/>
  <c r="U878" i="10" s="1"/>
  <c r="C877" i="10"/>
  <c r="U877" i="10" s="1"/>
  <c r="C876" i="10"/>
  <c r="U876" i="10" s="1"/>
  <c r="C875" i="10"/>
  <c r="U875" i="10" s="1"/>
  <c r="C874" i="10"/>
  <c r="U874" i="10" s="1"/>
  <c r="C873" i="10"/>
  <c r="U873" i="10" s="1"/>
  <c r="C872" i="10"/>
  <c r="U872" i="10" s="1"/>
  <c r="C871" i="10"/>
  <c r="U871" i="10" s="1"/>
  <c r="C870" i="10"/>
  <c r="U870" i="10" s="1"/>
  <c r="C869" i="10"/>
  <c r="U869" i="10" s="1"/>
  <c r="C868" i="10"/>
  <c r="U868" i="10" s="1"/>
  <c r="C867" i="10"/>
  <c r="U867" i="10" s="1"/>
  <c r="C866" i="10"/>
  <c r="U866" i="10" s="1"/>
  <c r="C865" i="10"/>
  <c r="U865" i="10" s="1"/>
  <c r="C864" i="10"/>
  <c r="U864" i="10" s="1"/>
  <c r="C863" i="10"/>
  <c r="U863" i="10" s="1"/>
  <c r="C862" i="10"/>
  <c r="U862" i="10" s="1"/>
  <c r="C861" i="10"/>
  <c r="U861" i="10" s="1"/>
  <c r="C860" i="10"/>
  <c r="U860" i="10" s="1"/>
  <c r="C859" i="10"/>
  <c r="U859" i="10" s="1"/>
  <c r="C858" i="10"/>
  <c r="U858" i="10" s="1"/>
  <c r="C857" i="10"/>
  <c r="U857" i="10" s="1"/>
  <c r="C856" i="10"/>
  <c r="U856" i="10" s="1"/>
  <c r="C855" i="10"/>
  <c r="U855" i="10" s="1"/>
  <c r="C854" i="10"/>
  <c r="U854" i="10" s="1"/>
  <c r="C853" i="10"/>
  <c r="U853" i="10" s="1"/>
  <c r="C852" i="10"/>
  <c r="U852" i="10" s="1"/>
  <c r="C851" i="10"/>
  <c r="U851" i="10" s="1"/>
  <c r="C850" i="10"/>
  <c r="U850" i="10" s="1"/>
  <c r="C849" i="10"/>
  <c r="U849" i="10" s="1"/>
  <c r="C848" i="10"/>
  <c r="U848" i="10" s="1"/>
  <c r="C847" i="10"/>
  <c r="U847" i="10" s="1"/>
  <c r="C846" i="10"/>
  <c r="U846" i="10" s="1"/>
  <c r="C845" i="10"/>
  <c r="U845" i="10" s="1"/>
  <c r="C844" i="10"/>
  <c r="U844" i="10" s="1"/>
  <c r="C843" i="10"/>
  <c r="U843" i="10" s="1"/>
  <c r="C842" i="10"/>
  <c r="U842" i="10" s="1"/>
  <c r="C841" i="10"/>
  <c r="U841" i="10" s="1"/>
  <c r="C840" i="10"/>
  <c r="U840" i="10" s="1"/>
  <c r="C839" i="10"/>
  <c r="U839" i="10" s="1"/>
  <c r="C838" i="10"/>
  <c r="U838" i="10" s="1"/>
  <c r="C837" i="10"/>
  <c r="U837" i="10" s="1"/>
  <c r="C836" i="10"/>
  <c r="U836" i="10" s="1"/>
  <c r="C835" i="10"/>
  <c r="U835" i="10" s="1"/>
  <c r="C834" i="10"/>
  <c r="U834" i="10" s="1"/>
  <c r="C833" i="10"/>
  <c r="U833" i="10" s="1"/>
  <c r="C832" i="10"/>
  <c r="U832" i="10" s="1"/>
  <c r="C831" i="10"/>
  <c r="U831" i="10" s="1"/>
  <c r="C830" i="10"/>
  <c r="U830" i="10" s="1"/>
  <c r="C829" i="10"/>
  <c r="U829" i="10" s="1"/>
  <c r="C828" i="10"/>
  <c r="U828" i="10" s="1"/>
  <c r="C827" i="10"/>
  <c r="U827" i="10" s="1"/>
  <c r="C826" i="10"/>
  <c r="U826" i="10" s="1"/>
  <c r="C825" i="10"/>
  <c r="U825" i="10" s="1"/>
  <c r="C824" i="10"/>
  <c r="U824" i="10" s="1"/>
  <c r="C823" i="10"/>
  <c r="U823" i="10" s="1"/>
  <c r="C822" i="10"/>
  <c r="U822" i="10" s="1"/>
  <c r="C821" i="10"/>
  <c r="U821" i="10" s="1"/>
  <c r="C820" i="10"/>
  <c r="U820" i="10" s="1"/>
  <c r="C819" i="10"/>
  <c r="U819" i="10" s="1"/>
  <c r="C818" i="10"/>
  <c r="C817" i="10"/>
  <c r="U817" i="10" s="1"/>
  <c r="C816" i="10"/>
  <c r="U816" i="10" s="1"/>
  <c r="C815" i="10"/>
  <c r="U815" i="10" s="1"/>
  <c r="C814" i="10"/>
  <c r="U814" i="10" s="1"/>
  <c r="C813" i="10"/>
  <c r="U813" i="10" s="1"/>
  <c r="C812" i="10"/>
  <c r="U812" i="10" s="1"/>
  <c r="C811" i="10"/>
  <c r="U811" i="10" s="1"/>
  <c r="C810" i="10"/>
  <c r="U810" i="10" s="1"/>
  <c r="C779" i="10"/>
  <c r="U779" i="10" s="1"/>
  <c r="C778" i="10"/>
  <c r="U778" i="10" s="1"/>
  <c r="C777" i="10"/>
  <c r="U777" i="10" s="1"/>
  <c r="C776" i="10"/>
  <c r="U776" i="10" s="1"/>
  <c r="C775" i="10"/>
  <c r="U775" i="10" s="1"/>
  <c r="C774" i="10"/>
  <c r="U774" i="10" s="1"/>
  <c r="C773" i="10"/>
  <c r="U773" i="10" s="1"/>
  <c r="C772" i="10"/>
  <c r="U772" i="10" s="1"/>
  <c r="C771" i="10"/>
  <c r="U771" i="10" s="1"/>
  <c r="C770" i="10"/>
  <c r="U770" i="10" s="1"/>
  <c r="C769" i="10"/>
  <c r="U769" i="10" s="1"/>
  <c r="C768" i="10"/>
  <c r="U768" i="10" s="1"/>
  <c r="C767" i="10"/>
  <c r="U767" i="10" s="1"/>
  <c r="C766" i="10"/>
  <c r="C765" i="10"/>
  <c r="U765" i="10" s="1"/>
  <c r="C764" i="10"/>
  <c r="U764" i="10" s="1"/>
  <c r="C763" i="10"/>
  <c r="U763" i="10" s="1"/>
  <c r="C762" i="10"/>
  <c r="U762" i="10" s="1"/>
  <c r="C761" i="10"/>
  <c r="U761" i="10" s="1"/>
  <c r="C760" i="10"/>
  <c r="U760" i="10" s="1"/>
  <c r="C759" i="10"/>
  <c r="U759" i="10" s="1"/>
  <c r="C758" i="10"/>
  <c r="U758" i="10" s="1"/>
  <c r="C757" i="10"/>
  <c r="U757" i="10" s="1"/>
  <c r="C756" i="10"/>
  <c r="U756" i="10" s="1"/>
  <c r="C755" i="10"/>
  <c r="U755" i="10" s="1"/>
  <c r="C754" i="10"/>
  <c r="C753" i="10"/>
  <c r="C752" i="10"/>
  <c r="U752" i="10" s="1"/>
  <c r="C751" i="10"/>
  <c r="U751" i="10" s="1"/>
  <c r="C750" i="10"/>
  <c r="U750" i="10" s="1"/>
  <c r="C749" i="10"/>
  <c r="U749" i="10" s="1"/>
  <c r="C748" i="10"/>
  <c r="U748" i="10" s="1"/>
  <c r="C747" i="10"/>
  <c r="U747" i="10" s="1"/>
  <c r="C746" i="10"/>
  <c r="U746" i="10" s="1"/>
  <c r="C745" i="10"/>
  <c r="U745" i="10" s="1"/>
  <c r="C744" i="10"/>
  <c r="U744" i="10" s="1"/>
  <c r="C743" i="10"/>
  <c r="U743" i="10" s="1"/>
  <c r="C742" i="10"/>
  <c r="U742" i="10" s="1"/>
  <c r="C741" i="10"/>
  <c r="U741" i="10" s="1"/>
  <c r="C740" i="10"/>
  <c r="U740" i="10" s="1"/>
  <c r="C739" i="10"/>
  <c r="U739" i="10" s="1"/>
  <c r="C738" i="10"/>
  <c r="U738" i="10" s="1"/>
  <c r="C737" i="10"/>
  <c r="U737" i="10" s="1"/>
  <c r="C736" i="10"/>
  <c r="U736" i="10" s="1"/>
  <c r="C735" i="10"/>
  <c r="U735" i="10" s="1"/>
  <c r="C734" i="10"/>
  <c r="U734" i="10" s="1"/>
  <c r="C733" i="10"/>
  <c r="U733" i="10" s="1"/>
  <c r="C732" i="10"/>
  <c r="U732" i="10" s="1"/>
  <c r="C731" i="10"/>
  <c r="U731" i="10" s="1"/>
  <c r="C730" i="10"/>
  <c r="U730" i="10" s="1"/>
  <c r="C729" i="10"/>
  <c r="U729" i="10" s="1"/>
  <c r="C728" i="10"/>
  <c r="U728" i="10" s="1"/>
  <c r="C727" i="10"/>
  <c r="U727" i="10" s="1"/>
  <c r="C726" i="10"/>
  <c r="U726" i="10" s="1"/>
  <c r="C725" i="10"/>
  <c r="U725" i="10" s="1"/>
  <c r="C724" i="10"/>
  <c r="U724" i="10" s="1"/>
  <c r="C723" i="10"/>
  <c r="U723" i="10" s="1"/>
  <c r="C722" i="10"/>
  <c r="U722" i="10" s="1"/>
  <c r="C721" i="10"/>
  <c r="U721" i="10" s="1"/>
  <c r="C720" i="10"/>
  <c r="U720" i="10" s="1"/>
  <c r="C719" i="10"/>
  <c r="U719" i="10" s="1"/>
  <c r="C718" i="10"/>
  <c r="U718" i="10" s="1"/>
  <c r="C717" i="10"/>
  <c r="U717" i="10" s="1"/>
  <c r="C716" i="10"/>
  <c r="U716" i="10" s="1"/>
  <c r="C715" i="10"/>
  <c r="U715" i="10" s="1"/>
  <c r="C714" i="10"/>
  <c r="U714" i="10" s="1"/>
  <c r="C713" i="10"/>
  <c r="U713" i="10" s="1"/>
  <c r="C712" i="10"/>
  <c r="U712" i="10" s="1"/>
  <c r="C711" i="10"/>
  <c r="U711" i="10" s="1"/>
  <c r="C710" i="10"/>
  <c r="U710" i="10" s="1"/>
  <c r="C709" i="10"/>
  <c r="U709" i="10" s="1"/>
  <c r="C708" i="10"/>
  <c r="U708" i="10" s="1"/>
  <c r="C707" i="10"/>
  <c r="U707" i="10" s="1"/>
  <c r="C706" i="10"/>
  <c r="U706" i="10" s="1"/>
  <c r="AB382" i="1" l="1"/>
  <c r="V382" i="1"/>
  <c r="Q53" i="137"/>
  <c r="Q52" i="137"/>
  <c r="Q51" i="137"/>
  <c r="Q50" i="137"/>
  <c r="Q49" i="137"/>
  <c r="Q48" i="137"/>
  <c r="Q47" i="137"/>
  <c r="Q46" i="137"/>
  <c r="Q45" i="137"/>
  <c r="Q44" i="137"/>
  <c r="Q43" i="137"/>
  <c r="Q42" i="137"/>
  <c r="Q41" i="137"/>
  <c r="Q40" i="137"/>
  <c r="Q39" i="137"/>
  <c r="Q38" i="137"/>
  <c r="Q37" i="137"/>
  <c r="Q36" i="137"/>
  <c r="Q35" i="137"/>
  <c r="Q34" i="137"/>
  <c r="Q33" i="137"/>
  <c r="Q32" i="137"/>
  <c r="Q31" i="137"/>
  <c r="Q30" i="137"/>
  <c r="Q29" i="137"/>
  <c r="Q28" i="137"/>
  <c r="V383" i="1" l="1"/>
  <c r="AB383" i="1"/>
  <c r="W1159" i="10"/>
  <c r="V1159" i="10"/>
  <c r="AD1159" i="10"/>
  <c r="AA1159" i="10"/>
  <c r="Z1159" i="10"/>
  <c r="W1158" i="10"/>
  <c r="V1158" i="10"/>
  <c r="AD1158" i="10"/>
  <c r="AA1158" i="10"/>
  <c r="Z1158" i="10"/>
  <c r="W1157" i="10"/>
  <c r="V1157" i="10"/>
  <c r="AD1157" i="10"/>
  <c r="AA1157" i="10"/>
  <c r="Z1157" i="10"/>
  <c r="W1156" i="10"/>
  <c r="V1156" i="10"/>
  <c r="AD1156" i="10"/>
  <c r="AA1156" i="10"/>
  <c r="Z1156" i="10"/>
  <c r="W1155" i="10"/>
  <c r="V1155" i="10"/>
  <c r="AD1155" i="10"/>
  <c r="AA1155" i="10"/>
  <c r="Z1155" i="10"/>
  <c r="W1154" i="10"/>
  <c r="V1154" i="10"/>
  <c r="AD1154" i="10"/>
  <c r="AA1154" i="10"/>
  <c r="Z1154" i="10"/>
  <c r="W1153" i="10"/>
  <c r="V1153" i="10"/>
  <c r="AD1153" i="10"/>
  <c r="AA1153" i="10"/>
  <c r="Z1153" i="10"/>
  <c r="W1152" i="10"/>
  <c r="V1152" i="10"/>
  <c r="AD1152" i="10"/>
  <c r="AA1152" i="10"/>
  <c r="Z1152" i="10"/>
  <c r="W1151" i="10"/>
  <c r="V1151" i="10"/>
  <c r="AD1151" i="10"/>
  <c r="AA1151" i="10"/>
  <c r="Z1151" i="10"/>
  <c r="W1150" i="10"/>
  <c r="V1150" i="10"/>
  <c r="AD1150" i="10"/>
  <c r="AA1150" i="10"/>
  <c r="Z1150" i="10"/>
  <c r="W1149" i="10"/>
  <c r="V1149" i="10"/>
  <c r="AD1149" i="10"/>
  <c r="AA1149" i="10"/>
  <c r="Z1149" i="10"/>
  <c r="W1148" i="10"/>
  <c r="V1148" i="10"/>
  <c r="AD1148" i="10"/>
  <c r="AA1148" i="10"/>
  <c r="Z1148" i="10"/>
  <c r="W1147" i="10"/>
  <c r="V1147" i="10"/>
  <c r="AD1147" i="10"/>
  <c r="AA1147" i="10"/>
  <c r="Z1147" i="10"/>
  <c r="W1146" i="10"/>
  <c r="V1146" i="10"/>
  <c r="AD1146" i="10"/>
  <c r="AA1146" i="10"/>
  <c r="Z1146" i="10"/>
  <c r="W1145" i="10"/>
  <c r="V1145" i="10"/>
  <c r="AD1145" i="10"/>
  <c r="AA1145" i="10"/>
  <c r="Z1145" i="10"/>
  <c r="W1144" i="10"/>
  <c r="V1144" i="10"/>
  <c r="AD1144" i="10"/>
  <c r="AA1144" i="10"/>
  <c r="Z1144" i="10"/>
  <c r="W1143" i="10"/>
  <c r="V1143" i="10"/>
  <c r="AD1143" i="10"/>
  <c r="AA1143" i="10"/>
  <c r="Z1143" i="10"/>
  <c r="W1142" i="10"/>
  <c r="V1142" i="10"/>
  <c r="AD1142" i="10"/>
  <c r="AA1142" i="10"/>
  <c r="Z1142" i="10"/>
  <c r="W1141" i="10"/>
  <c r="V1141" i="10"/>
  <c r="AD1141" i="10"/>
  <c r="AA1141" i="10"/>
  <c r="Z1141" i="10"/>
  <c r="W1140" i="10"/>
  <c r="V1140" i="10"/>
  <c r="AD1140" i="10"/>
  <c r="AA1140" i="10"/>
  <c r="Z1140" i="10"/>
  <c r="W1139" i="10"/>
  <c r="V1139" i="10"/>
  <c r="AD1139" i="10"/>
  <c r="AA1139" i="10"/>
  <c r="Z1139" i="10"/>
  <c r="W1138" i="10"/>
  <c r="V1138" i="10"/>
  <c r="AD1138" i="10"/>
  <c r="AA1138" i="10"/>
  <c r="Z1138" i="10"/>
  <c r="W1137" i="10"/>
  <c r="V1137" i="10"/>
  <c r="AA1137" i="10"/>
  <c r="Z1137" i="10"/>
  <c r="W1136" i="10"/>
  <c r="V1136" i="10"/>
  <c r="AD1136" i="10"/>
  <c r="AA1136" i="10"/>
  <c r="Z1136" i="10"/>
  <c r="W1135" i="10"/>
  <c r="V1135" i="10"/>
  <c r="AD1135" i="10"/>
  <c r="AA1135" i="10"/>
  <c r="Z1135" i="10"/>
  <c r="W1134" i="10"/>
  <c r="V1134" i="10"/>
  <c r="AA1134" i="10"/>
  <c r="Z1134" i="10"/>
  <c r="W1133" i="10"/>
  <c r="V1133" i="10"/>
  <c r="AD1133" i="10"/>
  <c r="AA1133" i="10"/>
  <c r="Z1133" i="10"/>
  <c r="W1132" i="10"/>
  <c r="V1132" i="10"/>
  <c r="AD1132" i="10"/>
  <c r="AA1132" i="10"/>
  <c r="Z1132" i="10"/>
  <c r="W1131" i="10"/>
  <c r="V1131" i="10"/>
  <c r="AD1131" i="10"/>
  <c r="AA1131" i="10"/>
  <c r="Z1131" i="10"/>
  <c r="W1130" i="10"/>
  <c r="V1130" i="10"/>
  <c r="AD1130" i="10"/>
  <c r="AA1130" i="10"/>
  <c r="Z1130" i="10"/>
  <c r="W1129" i="10"/>
  <c r="V1129" i="10"/>
  <c r="AD1129" i="10"/>
  <c r="AA1129" i="10"/>
  <c r="Z1129" i="10"/>
  <c r="W1128" i="10"/>
  <c r="V1128" i="10"/>
  <c r="AA1128" i="10"/>
  <c r="Z1128" i="10"/>
  <c r="W1127" i="10"/>
  <c r="V1127" i="10"/>
  <c r="AD1127" i="10"/>
  <c r="AA1127" i="10"/>
  <c r="Z1127" i="10"/>
  <c r="W1126" i="10"/>
  <c r="V1126" i="10"/>
  <c r="AD1126" i="10"/>
  <c r="AA1126" i="10"/>
  <c r="Z1126" i="10"/>
  <c r="W1125" i="10"/>
  <c r="V1125" i="10"/>
  <c r="AD1125" i="10"/>
  <c r="AA1125" i="10"/>
  <c r="Z1125" i="10"/>
  <c r="W1124" i="10"/>
  <c r="V1124" i="10"/>
  <c r="AD1124" i="10"/>
  <c r="AA1124" i="10"/>
  <c r="Z1124" i="10"/>
  <c r="W1123" i="10"/>
  <c r="V1123" i="10"/>
  <c r="AD1123" i="10"/>
  <c r="AA1123" i="10"/>
  <c r="Z1123" i="10"/>
  <c r="W1122" i="10"/>
  <c r="V1122" i="10"/>
  <c r="AD1122" i="10"/>
  <c r="AA1122" i="10"/>
  <c r="Z1122" i="10"/>
  <c r="W1121" i="10"/>
  <c r="V1121" i="10"/>
  <c r="AD1121" i="10"/>
  <c r="AA1121" i="10"/>
  <c r="Z1121" i="10"/>
  <c r="W1120" i="10"/>
  <c r="V1120" i="10"/>
  <c r="AD1120" i="10"/>
  <c r="AA1120" i="10"/>
  <c r="Z1120" i="10"/>
  <c r="W1119" i="10"/>
  <c r="V1119" i="10"/>
  <c r="AD1119" i="10"/>
  <c r="AA1119" i="10"/>
  <c r="Z1119" i="10"/>
  <c r="W1118" i="10"/>
  <c r="V1118" i="10"/>
  <c r="AD1118" i="10"/>
  <c r="AA1118" i="10"/>
  <c r="Z1118" i="10"/>
  <c r="W1117" i="10"/>
  <c r="V1117" i="10"/>
  <c r="AD1117" i="10"/>
  <c r="AA1117" i="10"/>
  <c r="Z1117" i="10"/>
  <c r="W1116" i="10"/>
  <c r="V1116" i="10"/>
  <c r="AD1116" i="10"/>
  <c r="AA1116" i="10"/>
  <c r="Z1116" i="10"/>
  <c r="W1115" i="10"/>
  <c r="V1115" i="10"/>
  <c r="AD1115" i="10"/>
  <c r="AA1115" i="10"/>
  <c r="Z1115" i="10"/>
  <c r="W1114" i="10"/>
  <c r="V1114" i="10"/>
  <c r="AD1114" i="10"/>
  <c r="AA1114" i="10"/>
  <c r="Z1114" i="10"/>
  <c r="W1113" i="10"/>
  <c r="V1113" i="10"/>
  <c r="AD1113" i="10"/>
  <c r="AA1113" i="10"/>
  <c r="Z1113" i="10"/>
  <c r="W1112" i="10"/>
  <c r="V1112" i="10"/>
  <c r="AD1112" i="10"/>
  <c r="AA1112" i="10"/>
  <c r="Z1112" i="10"/>
  <c r="W1111" i="10"/>
  <c r="V1111" i="10"/>
  <c r="AD1111" i="10"/>
  <c r="AA1111" i="10"/>
  <c r="Z1111" i="10"/>
  <c r="W1110" i="10"/>
  <c r="V1110" i="10"/>
  <c r="AD1110" i="10"/>
  <c r="AA1110" i="10"/>
  <c r="Z1110" i="10"/>
  <c r="W1109" i="10"/>
  <c r="V1109" i="10"/>
  <c r="AD1109" i="10"/>
  <c r="AA1109" i="10"/>
  <c r="Z1109" i="10"/>
  <c r="W1108" i="10"/>
  <c r="V1108" i="10"/>
  <c r="AD1108" i="10"/>
  <c r="AA1108" i="10"/>
  <c r="Z1108" i="10"/>
  <c r="W1107" i="10"/>
  <c r="V1107" i="10"/>
  <c r="AD1107" i="10"/>
  <c r="AA1107" i="10"/>
  <c r="Z1107" i="10"/>
  <c r="W1106" i="10"/>
  <c r="V1106" i="10"/>
  <c r="AD1106" i="10"/>
  <c r="AA1106" i="10"/>
  <c r="Z1106" i="10"/>
  <c r="W1105" i="10"/>
  <c r="V1105" i="10"/>
  <c r="AD1105" i="10"/>
  <c r="AA1105" i="10"/>
  <c r="Z1105" i="10"/>
  <c r="W1104" i="10"/>
  <c r="V1104" i="10"/>
  <c r="AD1104" i="10"/>
  <c r="AA1104" i="10"/>
  <c r="Z1104" i="10"/>
  <c r="W1103" i="10"/>
  <c r="V1103" i="10"/>
  <c r="AD1103" i="10"/>
  <c r="AA1103" i="10"/>
  <c r="Z1103" i="10"/>
  <c r="W1102" i="10"/>
  <c r="V1102" i="10"/>
  <c r="AD1102" i="10"/>
  <c r="AA1102" i="10"/>
  <c r="Z1102" i="10"/>
  <c r="W1101" i="10"/>
  <c r="V1101" i="10"/>
  <c r="AD1101" i="10"/>
  <c r="AA1101" i="10"/>
  <c r="Z1101" i="10"/>
  <c r="W1100" i="10"/>
  <c r="V1100" i="10"/>
  <c r="AD1100" i="10"/>
  <c r="AA1100" i="10"/>
  <c r="Z1100" i="10"/>
  <c r="W1099" i="10"/>
  <c r="V1099" i="10"/>
  <c r="AA1099" i="10"/>
  <c r="W1098" i="10"/>
  <c r="V1098" i="10"/>
  <c r="AA1098" i="10"/>
  <c r="W1097" i="10"/>
  <c r="V1097" i="10"/>
  <c r="AA1097" i="10"/>
  <c r="W1096" i="10"/>
  <c r="V1096" i="10"/>
  <c r="AA1096" i="10"/>
  <c r="W1095" i="10"/>
  <c r="V1095" i="10"/>
  <c r="AA1095" i="10"/>
  <c r="W1094" i="10"/>
  <c r="V1094" i="10"/>
  <c r="AA1094" i="10"/>
  <c r="W1093" i="10"/>
  <c r="V1093" i="10"/>
  <c r="AA1093" i="10"/>
  <c r="W1092" i="10"/>
  <c r="V1092" i="10"/>
  <c r="AA1092" i="10"/>
  <c r="W1091" i="10"/>
  <c r="V1091" i="10"/>
  <c r="AA1091" i="10"/>
  <c r="W1090" i="10"/>
  <c r="V1090" i="10"/>
  <c r="AA1090" i="10"/>
  <c r="Z1090" i="10"/>
  <c r="W1089" i="10"/>
  <c r="V1089" i="10"/>
  <c r="AA1089" i="10"/>
  <c r="W1088" i="10"/>
  <c r="V1088" i="10"/>
  <c r="AA1088" i="10"/>
  <c r="W1087" i="10"/>
  <c r="V1087" i="10"/>
  <c r="AD1087" i="10"/>
  <c r="AA1087" i="10"/>
  <c r="Z1087" i="10"/>
  <c r="W1086" i="10"/>
  <c r="V1086" i="10"/>
  <c r="AA1086" i="10"/>
  <c r="W1085" i="10"/>
  <c r="V1085" i="10"/>
  <c r="AA1085" i="10"/>
  <c r="W1084" i="10"/>
  <c r="V1084" i="10"/>
  <c r="AA1084" i="10"/>
  <c r="W1083" i="10"/>
  <c r="V1083" i="10"/>
  <c r="AA1083" i="10"/>
  <c r="W1082" i="10"/>
  <c r="V1082" i="10"/>
  <c r="AA1082" i="10"/>
  <c r="W1081" i="10"/>
  <c r="V1081" i="10"/>
  <c r="AD1081" i="10"/>
  <c r="AA1081" i="10"/>
  <c r="Z1081" i="10"/>
  <c r="W1080" i="10"/>
  <c r="V1080" i="10"/>
  <c r="AA1080" i="10"/>
  <c r="W1079" i="10"/>
  <c r="V1079" i="10"/>
  <c r="AA1079" i="10"/>
  <c r="W1078" i="10"/>
  <c r="V1078" i="10"/>
  <c r="AA1078" i="10"/>
  <c r="W1077" i="10"/>
  <c r="V1077" i="10"/>
  <c r="AD1077" i="10"/>
  <c r="AA1077" i="10"/>
  <c r="Z1077" i="10"/>
  <c r="W1076" i="10"/>
  <c r="V1076" i="10"/>
  <c r="AD1076" i="10"/>
  <c r="AA1076" i="10"/>
  <c r="Z1076" i="10"/>
  <c r="W1075" i="10"/>
  <c r="V1075" i="10"/>
  <c r="AD1075" i="10"/>
  <c r="AA1075" i="10"/>
  <c r="Z1075" i="10"/>
  <c r="W1074" i="10"/>
  <c r="V1074" i="10"/>
  <c r="AA1074" i="10"/>
  <c r="W1073" i="10"/>
  <c r="V1073" i="10"/>
  <c r="AA1073" i="10"/>
  <c r="W1072" i="10"/>
  <c r="V1072" i="10"/>
  <c r="AA1072" i="10"/>
  <c r="W1071" i="10"/>
  <c r="V1071" i="10"/>
  <c r="AA1071" i="10"/>
  <c r="W1070" i="10"/>
  <c r="V1070" i="10"/>
  <c r="AA1070" i="10"/>
  <c r="W1069" i="10"/>
  <c r="V1069" i="10"/>
  <c r="AA1069" i="10"/>
  <c r="W1068" i="10"/>
  <c r="V1068" i="10"/>
  <c r="AA1068" i="10"/>
  <c r="W1067" i="10"/>
  <c r="V1067" i="10"/>
  <c r="AA1067" i="10"/>
  <c r="W1066" i="10"/>
  <c r="V1066" i="10"/>
  <c r="AA1066" i="10"/>
  <c r="W1065" i="10"/>
  <c r="V1065" i="10"/>
  <c r="AA1065" i="10"/>
  <c r="W1064" i="10"/>
  <c r="V1064" i="10"/>
  <c r="AA1064" i="10"/>
  <c r="W1063" i="10"/>
  <c r="V1063" i="10"/>
  <c r="AA1063" i="10"/>
  <c r="W1062" i="10"/>
  <c r="V1062" i="10"/>
  <c r="AA1062" i="10"/>
  <c r="W1061" i="10"/>
  <c r="V1061" i="10"/>
  <c r="AA1061" i="10"/>
  <c r="W1060" i="10"/>
  <c r="V1060" i="10"/>
  <c r="AA1060" i="10"/>
  <c r="W1059" i="10"/>
  <c r="V1059" i="10"/>
  <c r="AA1059" i="10"/>
  <c r="W1058" i="10"/>
  <c r="V1058" i="10"/>
  <c r="AA1058" i="10"/>
  <c r="W1057" i="10"/>
  <c r="V1057" i="10"/>
  <c r="AA1057" i="10"/>
  <c r="W1056" i="10"/>
  <c r="V1056" i="10"/>
  <c r="AA1056" i="10"/>
  <c r="W1055" i="10"/>
  <c r="V1055" i="10"/>
  <c r="AA1055" i="10"/>
  <c r="W1054" i="10"/>
  <c r="V1054" i="10"/>
  <c r="AA1054" i="10"/>
  <c r="W1053" i="10"/>
  <c r="V1053" i="10"/>
  <c r="AA1053" i="10"/>
  <c r="W1052" i="10"/>
  <c r="V1052" i="10"/>
  <c r="AA1052" i="10"/>
  <c r="W1051" i="10"/>
  <c r="V1051" i="10"/>
  <c r="AA1051" i="10"/>
  <c r="W1050" i="10"/>
  <c r="V1050" i="10"/>
  <c r="AA1050" i="10"/>
  <c r="W1049" i="10"/>
  <c r="V1049" i="10"/>
  <c r="AA1049" i="10"/>
  <c r="W1048" i="10"/>
  <c r="V1048" i="10"/>
  <c r="AA1048" i="10"/>
  <c r="W1047" i="10"/>
  <c r="V1047" i="10"/>
  <c r="AA1047" i="10"/>
  <c r="W1046" i="10"/>
  <c r="V1046" i="10"/>
  <c r="AA1046" i="10"/>
  <c r="W1045" i="10"/>
  <c r="V1045" i="10"/>
  <c r="AA1045" i="10"/>
  <c r="W1044" i="10"/>
  <c r="V1044" i="10"/>
  <c r="AA1044" i="10"/>
  <c r="W1043" i="10"/>
  <c r="V1043" i="10"/>
  <c r="AA1043" i="10"/>
  <c r="W1042" i="10"/>
  <c r="V1042" i="10"/>
  <c r="AA1042" i="10"/>
  <c r="W1041" i="10"/>
  <c r="V1041" i="10"/>
  <c r="AA1041" i="10"/>
  <c r="W1040" i="10"/>
  <c r="V1040" i="10"/>
  <c r="AA1040" i="10"/>
  <c r="W1039" i="10"/>
  <c r="V1039" i="10"/>
  <c r="AA1039" i="10"/>
  <c r="W1038" i="10"/>
  <c r="V1038" i="10"/>
  <c r="AA1038" i="10"/>
  <c r="W1037" i="10"/>
  <c r="V1037" i="10"/>
  <c r="AA1037" i="10"/>
  <c r="W1036" i="10"/>
  <c r="V1036" i="10"/>
  <c r="AA1036" i="10"/>
  <c r="W1035" i="10"/>
  <c r="V1035" i="10"/>
  <c r="AA1035" i="10"/>
  <c r="W1034" i="10"/>
  <c r="V1034" i="10"/>
  <c r="AA1034" i="10"/>
  <c r="W1033" i="10"/>
  <c r="V1033" i="10"/>
  <c r="AA1033" i="10"/>
  <c r="W1032" i="10"/>
  <c r="V1032" i="10"/>
  <c r="AA1032" i="10"/>
  <c r="W1031" i="10"/>
  <c r="V1031" i="10"/>
  <c r="AA1031" i="10"/>
  <c r="W1030" i="10"/>
  <c r="V1030" i="10"/>
  <c r="AA1030" i="10"/>
  <c r="W1029" i="10"/>
  <c r="V1029" i="10"/>
  <c r="AA1029" i="10"/>
  <c r="W1028" i="10"/>
  <c r="V1028" i="10"/>
  <c r="AA1028" i="10"/>
  <c r="W1027" i="10"/>
  <c r="V1027" i="10"/>
  <c r="AA1027" i="10"/>
  <c r="W1026" i="10"/>
  <c r="V1026" i="10"/>
  <c r="AA1026" i="10"/>
  <c r="W1025" i="10"/>
  <c r="V1025" i="10"/>
  <c r="AA1025" i="10"/>
  <c r="W1024" i="10"/>
  <c r="V1024" i="10"/>
  <c r="AA1024" i="10"/>
  <c r="W1023" i="10"/>
  <c r="V1023" i="10"/>
  <c r="AA1023" i="10"/>
  <c r="W1022" i="10"/>
  <c r="V1022" i="10"/>
  <c r="AA1022" i="10"/>
  <c r="W1021" i="10"/>
  <c r="V1021" i="10"/>
  <c r="AA1021" i="10"/>
  <c r="W1020" i="10"/>
  <c r="V1020" i="10"/>
  <c r="AA1020" i="10"/>
  <c r="W1019" i="10"/>
  <c r="V1019" i="10"/>
  <c r="AA1019" i="10"/>
  <c r="W1018" i="10"/>
  <c r="V1018" i="10"/>
  <c r="AA1018" i="10"/>
  <c r="W1017" i="10"/>
  <c r="V1017" i="10"/>
  <c r="AA1017" i="10"/>
  <c r="W1016" i="10"/>
  <c r="V1016" i="10"/>
  <c r="AA1016" i="10"/>
  <c r="W1015" i="10"/>
  <c r="V1015" i="10"/>
  <c r="AA1015" i="10"/>
  <c r="W1014" i="10"/>
  <c r="V1014" i="10"/>
  <c r="AA1014" i="10"/>
  <c r="W1013" i="10"/>
  <c r="V1013" i="10"/>
  <c r="AA1013" i="10"/>
  <c r="W1012" i="10"/>
  <c r="V1012" i="10"/>
  <c r="AA1012" i="10"/>
  <c r="W1011" i="10"/>
  <c r="V1011" i="10"/>
  <c r="AA1011" i="10"/>
  <c r="W1010" i="10"/>
  <c r="V1010" i="10"/>
  <c r="AA1010" i="10"/>
  <c r="W1009" i="10"/>
  <c r="V1009" i="10"/>
  <c r="AA1009" i="10"/>
  <c r="W1008" i="10"/>
  <c r="V1008" i="10"/>
  <c r="AA1008" i="10"/>
  <c r="W1007" i="10"/>
  <c r="V1007" i="10"/>
  <c r="AA1007" i="10"/>
  <c r="W1006" i="10"/>
  <c r="V1006" i="10"/>
  <c r="AA1006" i="10"/>
  <c r="W1005" i="10"/>
  <c r="V1005" i="10"/>
  <c r="AA1005" i="10"/>
  <c r="W1004" i="10"/>
  <c r="V1004" i="10"/>
  <c r="AA1004" i="10"/>
  <c r="W1003" i="10"/>
  <c r="V1003" i="10"/>
  <c r="AA1003" i="10"/>
  <c r="W1002" i="10"/>
  <c r="V1002" i="10"/>
  <c r="AA1002" i="10"/>
  <c r="W1001" i="10"/>
  <c r="V1001" i="10"/>
  <c r="AA1001" i="10"/>
  <c r="W1000" i="10"/>
  <c r="V1000" i="10"/>
  <c r="AA1000" i="10"/>
  <c r="W999" i="10"/>
  <c r="V999" i="10"/>
  <c r="AA999" i="10"/>
  <c r="W998" i="10"/>
  <c r="V998" i="10"/>
  <c r="AA998" i="10"/>
  <c r="W997" i="10"/>
  <c r="V997" i="10"/>
  <c r="AA997" i="10"/>
  <c r="W996" i="10"/>
  <c r="V996" i="10"/>
  <c r="AA996" i="10"/>
  <c r="W995" i="10"/>
  <c r="V995" i="10"/>
  <c r="AA995" i="10"/>
  <c r="W994" i="10"/>
  <c r="V994" i="10"/>
  <c r="AA994" i="10"/>
  <c r="W993" i="10"/>
  <c r="V993" i="10"/>
  <c r="AA993" i="10"/>
  <c r="W992" i="10"/>
  <c r="V992" i="10"/>
  <c r="AA992" i="10"/>
  <c r="W991" i="10"/>
  <c r="V991" i="10"/>
  <c r="AA991" i="10"/>
  <c r="W990" i="10"/>
  <c r="V990" i="10"/>
  <c r="AA990" i="10"/>
  <c r="W989" i="10"/>
  <c r="V989" i="10"/>
  <c r="AA989" i="10"/>
  <c r="W988" i="10"/>
  <c r="V988" i="10"/>
  <c r="AA988" i="10"/>
  <c r="W987" i="10"/>
  <c r="V987" i="10"/>
  <c r="AA987" i="10"/>
  <c r="W986" i="10"/>
  <c r="V986" i="10"/>
  <c r="AA986" i="10"/>
  <c r="W985" i="10"/>
  <c r="V985" i="10"/>
  <c r="AA985" i="10"/>
  <c r="W984" i="10"/>
  <c r="V984" i="10"/>
  <c r="AA984" i="10"/>
  <c r="W983" i="10"/>
  <c r="V983" i="10"/>
  <c r="AA983" i="10"/>
  <c r="W982" i="10"/>
  <c r="V982" i="10"/>
  <c r="AA982" i="10"/>
  <c r="W981" i="10"/>
  <c r="V981" i="10"/>
  <c r="AA981" i="10"/>
  <c r="W980" i="10"/>
  <c r="V980" i="10"/>
  <c r="AA980" i="10"/>
  <c r="W979" i="10"/>
  <c r="V979" i="10"/>
  <c r="AA979" i="10"/>
  <c r="W978" i="10"/>
  <c r="V978" i="10"/>
  <c r="AA978" i="10"/>
  <c r="W977" i="10"/>
  <c r="V977" i="10"/>
  <c r="AA977" i="10"/>
  <c r="W976" i="10"/>
  <c r="V976" i="10"/>
  <c r="AA976" i="10"/>
  <c r="W975" i="10"/>
  <c r="V975" i="10"/>
  <c r="AA975" i="10"/>
  <c r="W974" i="10"/>
  <c r="V974" i="10"/>
  <c r="AA974" i="10"/>
  <c r="W973" i="10"/>
  <c r="V973" i="10"/>
  <c r="AA973" i="10"/>
  <c r="W972" i="10"/>
  <c r="V972" i="10"/>
  <c r="AA972" i="10"/>
  <c r="W971" i="10"/>
  <c r="V971" i="10"/>
  <c r="AA971" i="10"/>
  <c r="W970" i="10"/>
  <c r="V970" i="10"/>
  <c r="AA970" i="10"/>
  <c r="W969" i="10"/>
  <c r="V969" i="10"/>
  <c r="AA969" i="10"/>
  <c r="W968" i="10"/>
  <c r="V968" i="10"/>
  <c r="AA968" i="10"/>
  <c r="W967" i="10"/>
  <c r="V967" i="10"/>
  <c r="AA967" i="10"/>
  <c r="W966" i="10"/>
  <c r="V966" i="10"/>
  <c r="AA966" i="10"/>
  <c r="W965" i="10"/>
  <c r="V965" i="10"/>
  <c r="AA965" i="10"/>
  <c r="W964" i="10"/>
  <c r="V964" i="10"/>
  <c r="AA964" i="10"/>
  <c r="W963" i="10"/>
  <c r="V963" i="10"/>
  <c r="AA963" i="10"/>
  <c r="W962" i="10"/>
  <c r="V962" i="10"/>
  <c r="AA962" i="10"/>
  <c r="W961" i="10"/>
  <c r="V961" i="10"/>
  <c r="AA961" i="10"/>
  <c r="W960" i="10"/>
  <c r="V960" i="10"/>
  <c r="AA960" i="10"/>
  <c r="W959" i="10"/>
  <c r="V959" i="10"/>
  <c r="AA959" i="10"/>
  <c r="W958" i="10"/>
  <c r="V958" i="10"/>
  <c r="AA958" i="10"/>
  <c r="W957" i="10"/>
  <c r="V957" i="10"/>
  <c r="AA957" i="10"/>
  <c r="W956" i="10"/>
  <c r="V956" i="10"/>
  <c r="AA956" i="10"/>
  <c r="W955" i="10"/>
  <c r="V955" i="10"/>
  <c r="AA955" i="10"/>
  <c r="W954" i="10"/>
  <c r="V954" i="10"/>
  <c r="AA954" i="10"/>
  <c r="W953" i="10"/>
  <c r="V953" i="10"/>
  <c r="AA953" i="10"/>
  <c r="W952" i="10"/>
  <c r="V952" i="10"/>
  <c r="AA952" i="10"/>
  <c r="W951" i="10"/>
  <c r="V951" i="10"/>
  <c r="AA951" i="10"/>
  <c r="W950" i="10"/>
  <c r="V950" i="10"/>
  <c r="AA950" i="10"/>
  <c r="W949" i="10"/>
  <c r="V949" i="10"/>
  <c r="AA949" i="10"/>
  <c r="W948" i="10"/>
  <c r="V948" i="10"/>
  <c r="AA948" i="10"/>
  <c r="W947" i="10"/>
  <c r="V947" i="10"/>
  <c r="AA947" i="10"/>
  <c r="W946" i="10"/>
  <c r="V946" i="10"/>
  <c r="AA946" i="10"/>
  <c r="W945" i="10"/>
  <c r="V945" i="10"/>
  <c r="AA945" i="10"/>
  <c r="W944" i="10"/>
  <c r="V944" i="10"/>
  <c r="AA944" i="10"/>
  <c r="W943" i="10"/>
  <c r="V943" i="10"/>
  <c r="AA943" i="10"/>
  <c r="W942" i="10"/>
  <c r="V942" i="10"/>
  <c r="AA942" i="10"/>
  <c r="W941" i="10"/>
  <c r="V941" i="10"/>
  <c r="AA941" i="10"/>
  <c r="W940" i="10"/>
  <c r="V940" i="10"/>
  <c r="AA940" i="10"/>
  <c r="W939" i="10"/>
  <c r="V939" i="10"/>
  <c r="AA939" i="10"/>
  <c r="W938" i="10"/>
  <c r="V938" i="10"/>
  <c r="AA938" i="10"/>
  <c r="W937" i="10"/>
  <c r="V937" i="10"/>
  <c r="AA937" i="10"/>
  <c r="W936" i="10"/>
  <c r="V936" i="10"/>
  <c r="AA936" i="10"/>
  <c r="W935" i="10"/>
  <c r="V935" i="10"/>
  <c r="AA935" i="10"/>
  <c r="W934" i="10"/>
  <c r="V934" i="10"/>
  <c r="AA934" i="10"/>
  <c r="W933" i="10"/>
  <c r="V933" i="10"/>
  <c r="AA933" i="10"/>
  <c r="W932" i="10"/>
  <c r="V932" i="10"/>
  <c r="AA932" i="10"/>
  <c r="W931" i="10"/>
  <c r="V931" i="10"/>
  <c r="AA931" i="10"/>
  <c r="W930" i="10"/>
  <c r="V930" i="10"/>
  <c r="AA930" i="10"/>
  <c r="W929" i="10"/>
  <c r="V929" i="10"/>
  <c r="AA929" i="10"/>
  <c r="W928" i="10"/>
  <c r="V928" i="10"/>
  <c r="AA928" i="10"/>
  <c r="W927" i="10"/>
  <c r="V927" i="10"/>
  <c r="AA927" i="10"/>
  <c r="W926" i="10"/>
  <c r="V926" i="10"/>
  <c r="AA926" i="10"/>
  <c r="W925" i="10"/>
  <c r="V925" i="10"/>
  <c r="AA925" i="10"/>
  <c r="W924" i="10"/>
  <c r="V924" i="10"/>
  <c r="AA924" i="10"/>
  <c r="W923" i="10"/>
  <c r="V923" i="10"/>
  <c r="AA923" i="10"/>
  <c r="W922" i="10"/>
  <c r="V922" i="10"/>
  <c r="AA922" i="10"/>
  <c r="W921" i="10"/>
  <c r="V921" i="10"/>
  <c r="AA921" i="10"/>
  <c r="W920" i="10"/>
  <c r="V920" i="10"/>
  <c r="AA920" i="10"/>
  <c r="W919" i="10"/>
  <c r="V919" i="10"/>
  <c r="AA919" i="10"/>
  <c r="W918" i="10"/>
  <c r="V918" i="10"/>
  <c r="AA918" i="10"/>
  <c r="W917" i="10"/>
  <c r="V917" i="10"/>
  <c r="AA917" i="10"/>
  <c r="W916" i="10"/>
  <c r="V916" i="10"/>
  <c r="AA916" i="10"/>
  <c r="W915" i="10"/>
  <c r="V915" i="10"/>
  <c r="AA915" i="10"/>
  <c r="W914" i="10"/>
  <c r="V914" i="10"/>
  <c r="AA914" i="10"/>
  <c r="W913" i="10"/>
  <c r="V913" i="10"/>
  <c r="AA913" i="10"/>
  <c r="W912" i="10"/>
  <c r="V912" i="10"/>
  <c r="AA912" i="10"/>
  <c r="W911" i="10"/>
  <c r="V911" i="10"/>
  <c r="AA911" i="10"/>
  <c r="W910" i="10"/>
  <c r="V910" i="10"/>
  <c r="AA910" i="10"/>
  <c r="W909" i="10"/>
  <c r="V909" i="10"/>
  <c r="AA909" i="10"/>
  <c r="W908" i="10"/>
  <c r="V908" i="10"/>
  <c r="AA908" i="10"/>
  <c r="W907" i="10"/>
  <c r="V907" i="10"/>
  <c r="AA907" i="10"/>
  <c r="W906" i="10"/>
  <c r="V906" i="10"/>
  <c r="AA906" i="10"/>
  <c r="W905" i="10"/>
  <c r="V905" i="10"/>
  <c r="AA905" i="10"/>
  <c r="W904" i="10"/>
  <c r="V904" i="10"/>
  <c r="AA904" i="10"/>
  <c r="W903" i="10"/>
  <c r="V903" i="10"/>
  <c r="AA903" i="10"/>
  <c r="W902" i="10"/>
  <c r="V902" i="10"/>
  <c r="AA902" i="10"/>
  <c r="W901" i="10"/>
  <c r="V901" i="10"/>
  <c r="AA901" i="10"/>
  <c r="W900" i="10"/>
  <c r="V900" i="10"/>
  <c r="AA900" i="10"/>
  <c r="W899" i="10"/>
  <c r="V899" i="10"/>
  <c r="AA899" i="10"/>
  <c r="W898" i="10"/>
  <c r="V898" i="10"/>
  <c r="AA898" i="10"/>
  <c r="W897" i="10"/>
  <c r="V897" i="10"/>
  <c r="AA897" i="10"/>
  <c r="W896" i="10"/>
  <c r="V896" i="10"/>
  <c r="AA896" i="10"/>
  <c r="W895" i="10"/>
  <c r="V895" i="10"/>
  <c r="AA895" i="10"/>
  <c r="W894" i="10"/>
  <c r="V894" i="10"/>
  <c r="AA894" i="10"/>
  <c r="W893" i="10"/>
  <c r="V893" i="10"/>
  <c r="AA893" i="10"/>
  <c r="W892" i="10"/>
  <c r="V892" i="10"/>
  <c r="AA892" i="10"/>
  <c r="W891" i="10"/>
  <c r="V891" i="10"/>
  <c r="AA891" i="10"/>
  <c r="W890" i="10"/>
  <c r="V890" i="10"/>
  <c r="AA890" i="10"/>
  <c r="W889" i="10"/>
  <c r="V889" i="10"/>
  <c r="AA889" i="10"/>
  <c r="W888" i="10"/>
  <c r="V888" i="10"/>
  <c r="AA888" i="10"/>
  <c r="W887" i="10"/>
  <c r="V887" i="10"/>
  <c r="AA887" i="10"/>
  <c r="W886" i="10"/>
  <c r="V886" i="10"/>
  <c r="AA886" i="10"/>
  <c r="W885" i="10"/>
  <c r="V885" i="10"/>
  <c r="AA885" i="10"/>
  <c r="W884" i="10"/>
  <c r="V884" i="10"/>
  <c r="AA884" i="10"/>
  <c r="W883" i="10"/>
  <c r="V883" i="10"/>
  <c r="AA883" i="10"/>
  <c r="W882" i="10"/>
  <c r="V882" i="10"/>
  <c r="AA882" i="10"/>
  <c r="W881" i="10"/>
  <c r="V881" i="10"/>
  <c r="AA881" i="10"/>
  <c r="W880" i="10"/>
  <c r="V880" i="10"/>
  <c r="AA880" i="10"/>
  <c r="W879" i="10"/>
  <c r="V879" i="10"/>
  <c r="AA879" i="10"/>
  <c r="W878" i="10"/>
  <c r="V878" i="10"/>
  <c r="AA878" i="10"/>
  <c r="W877" i="10"/>
  <c r="V877" i="10"/>
  <c r="AA877" i="10"/>
  <c r="W876" i="10"/>
  <c r="V876" i="10"/>
  <c r="AA876" i="10"/>
  <c r="W875" i="10"/>
  <c r="V875" i="10"/>
  <c r="AA875" i="10"/>
  <c r="W874" i="10"/>
  <c r="V874" i="10"/>
  <c r="AA874" i="10"/>
  <c r="W873" i="10"/>
  <c r="V873" i="10"/>
  <c r="AA873" i="10"/>
  <c r="W872" i="10"/>
  <c r="V872" i="10"/>
  <c r="AA872" i="10"/>
  <c r="W871" i="10"/>
  <c r="V871" i="10"/>
  <c r="AA871" i="10"/>
  <c r="W870" i="10"/>
  <c r="V870" i="10"/>
  <c r="AA870" i="10"/>
  <c r="W869" i="10"/>
  <c r="V869" i="10"/>
  <c r="AA869" i="10"/>
  <c r="W868" i="10"/>
  <c r="V868" i="10"/>
  <c r="AA868" i="10"/>
  <c r="W867" i="10"/>
  <c r="V867" i="10"/>
  <c r="AA867" i="10"/>
  <c r="W866" i="10"/>
  <c r="V866" i="10"/>
  <c r="AA866" i="10"/>
  <c r="W865" i="10"/>
  <c r="V865" i="10"/>
  <c r="AA865" i="10"/>
  <c r="W864" i="10"/>
  <c r="V864" i="10"/>
  <c r="AA864" i="10"/>
  <c r="W863" i="10"/>
  <c r="V863" i="10"/>
  <c r="AA863" i="10"/>
  <c r="W862" i="10"/>
  <c r="V862" i="10"/>
  <c r="AA862" i="10"/>
  <c r="W861" i="10"/>
  <c r="V861" i="10"/>
  <c r="AA861" i="10"/>
  <c r="W860" i="10"/>
  <c r="V860" i="10"/>
  <c r="AA860" i="10"/>
  <c r="W859" i="10"/>
  <c r="V859" i="10"/>
  <c r="AA859" i="10"/>
  <c r="W858" i="10"/>
  <c r="V858" i="10"/>
  <c r="AA858" i="10"/>
  <c r="W857" i="10"/>
  <c r="V857" i="10"/>
  <c r="AA857" i="10"/>
  <c r="W856" i="10"/>
  <c r="V856" i="10"/>
  <c r="AA856" i="10"/>
  <c r="W855" i="10"/>
  <c r="V855" i="10"/>
  <c r="AA855" i="10"/>
  <c r="W854" i="10"/>
  <c r="V854" i="10"/>
  <c r="AA854" i="10"/>
  <c r="W853" i="10"/>
  <c r="V853" i="10"/>
  <c r="AA853" i="10"/>
  <c r="W852" i="10"/>
  <c r="V852" i="10"/>
  <c r="AA852" i="10"/>
  <c r="W851" i="10"/>
  <c r="V851" i="10"/>
  <c r="AA851" i="10"/>
  <c r="W850" i="10"/>
  <c r="V850" i="10"/>
  <c r="AA850" i="10"/>
  <c r="W849" i="10"/>
  <c r="V849" i="10"/>
  <c r="AA849" i="10"/>
  <c r="W848" i="10"/>
  <c r="V848" i="10"/>
  <c r="AA848" i="10"/>
  <c r="W847" i="10"/>
  <c r="V847" i="10"/>
  <c r="AA847" i="10"/>
  <c r="W846" i="10"/>
  <c r="V846" i="10"/>
  <c r="AA846" i="10"/>
  <c r="W845" i="10"/>
  <c r="V845" i="10"/>
  <c r="AA845" i="10"/>
  <c r="W844" i="10"/>
  <c r="V844" i="10"/>
  <c r="AA844" i="10"/>
  <c r="W843" i="10"/>
  <c r="V843" i="10"/>
  <c r="AA843" i="10"/>
  <c r="W842" i="10"/>
  <c r="V842" i="10"/>
  <c r="AA842" i="10"/>
  <c r="W841" i="10"/>
  <c r="V841" i="10"/>
  <c r="AA841" i="10"/>
  <c r="W840" i="10"/>
  <c r="V840" i="10"/>
  <c r="AA840" i="10"/>
  <c r="W839" i="10"/>
  <c r="V839" i="10"/>
  <c r="AA839" i="10"/>
  <c r="W838" i="10"/>
  <c r="V838" i="10"/>
  <c r="AA838" i="10"/>
  <c r="W837" i="10"/>
  <c r="V837" i="10"/>
  <c r="AA837" i="10"/>
  <c r="W836" i="10"/>
  <c r="V836" i="10"/>
  <c r="AA836" i="10"/>
  <c r="W835" i="10"/>
  <c r="V835" i="10"/>
  <c r="AA835" i="10"/>
  <c r="W834" i="10"/>
  <c r="V834" i="10"/>
  <c r="AA834" i="10"/>
  <c r="W833" i="10"/>
  <c r="V833" i="10"/>
  <c r="AA833" i="10"/>
  <c r="W832" i="10"/>
  <c r="V832" i="10"/>
  <c r="AA832" i="10"/>
  <c r="W831" i="10"/>
  <c r="V831" i="10"/>
  <c r="AA831" i="10"/>
  <c r="W830" i="10"/>
  <c r="V830" i="10"/>
  <c r="AA830" i="10"/>
  <c r="W829" i="10"/>
  <c r="V829" i="10"/>
  <c r="AA829" i="10"/>
  <c r="W828" i="10"/>
  <c r="V828" i="10"/>
  <c r="AA828" i="10"/>
  <c r="W827" i="10"/>
  <c r="V827" i="10"/>
  <c r="AA827" i="10"/>
  <c r="W826" i="10"/>
  <c r="V826" i="10"/>
  <c r="AA826" i="10"/>
  <c r="W825" i="10"/>
  <c r="V825" i="10"/>
  <c r="AA825" i="10"/>
  <c r="W824" i="10"/>
  <c r="V824" i="10"/>
  <c r="AA824" i="10"/>
  <c r="W823" i="10"/>
  <c r="V823" i="10"/>
  <c r="AA823" i="10"/>
  <c r="W822" i="10"/>
  <c r="V822" i="10"/>
  <c r="AA822" i="10"/>
  <c r="W821" i="10"/>
  <c r="V821" i="10"/>
  <c r="AA821" i="10"/>
  <c r="W820" i="10"/>
  <c r="V820" i="10"/>
  <c r="AA820" i="10"/>
  <c r="W819" i="10"/>
  <c r="V819" i="10"/>
  <c r="AA819" i="10"/>
  <c r="W818" i="10"/>
  <c r="V818" i="10"/>
  <c r="W814" i="9" s="1"/>
  <c r="AA818" i="10"/>
  <c r="W817" i="10"/>
  <c r="V817" i="10"/>
  <c r="W813" i="9" s="1"/>
  <c r="AA817" i="10"/>
  <c r="W816" i="10"/>
  <c r="V816" i="10"/>
  <c r="W817" i="9" s="1"/>
  <c r="AA816" i="10"/>
  <c r="W815" i="10"/>
  <c r="V815" i="10"/>
  <c r="W818" i="9" s="1"/>
  <c r="AA815" i="10"/>
  <c r="W814" i="10"/>
  <c r="V814" i="10"/>
  <c r="W823" i="9" s="1"/>
  <c r="AA814" i="10"/>
  <c r="W813" i="10"/>
  <c r="V813" i="10"/>
  <c r="W826" i="9" s="1"/>
  <c r="AA813" i="10"/>
  <c r="W812" i="10"/>
  <c r="V812" i="10"/>
  <c r="W832" i="9" s="1"/>
  <c r="AA812" i="10"/>
  <c r="W811" i="10"/>
  <c r="V811" i="10"/>
  <c r="W831" i="9" s="1"/>
  <c r="AA811" i="10"/>
  <c r="W810" i="10"/>
  <c r="V810" i="10"/>
  <c r="W830" i="9" s="1"/>
  <c r="AA810" i="10"/>
  <c r="W809" i="10"/>
  <c r="V809" i="10"/>
  <c r="W839" i="9" s="1"/>
  <c r="AA809" i="10"/>
  <c r="W808" i="10"/>
  <c r="V808" i="10"/>
  <c r="W836" i="9" s="1"/>
  <c r="AA808" i="10"/>
  <c r="W807" i="10"/>
  <c r="V807" i="10"/>
  <c r="W838" i="9" s="1"/>
  <c r="AA807" i="10"/>
  <c r="W806" i="10"/>
  <c r="V806" i="10"/>
  <c r="W842" i="9" s="1"/>
  <c r="AA806" i="10"/>
  <c r="W805" i="10"/>
  <c r="V805" i="10"/>
  <c r="W844" i="9" s="1"/>
  <c r="AA805" i="10"/>
  <c r="W804" i="10"/>
  <c r="V804" i="10"/>
  <c r="W843" i="9" s="1"/>
  <c r="AA804" i="10"/>
  <c r="W803" i="10"/>
  <c r="V803" i="10"/>
  <c r="W847" i="9" s="1"/>
  <c r="AA803" i="10"/>
  <c r="W802" i="10"/>
  <c r="V802" i="10"/>
  <c r="W845" i="9" s="1"/>
  <c r="AA802" i="10"/>
  <c r="W801" i="10"/>
  <c r="V801" i="10"/>
  <c r="W848" i="9" s="1"/>
  <c r="AA801" i="10"/>
  <c r="W800" i="10"/>
  <c r="V800" i="10"/>
  <c r="W853" i="9" s="1"/>
  <c r="AA800" i="10"/>
  <c r="W799" i="10"/>
  <c r="V799" i="10"/>
  <c r="W854" i="9" s="1"/>
  <c r="AA799" i="10"/>
  <c r="W798" i="10"/>
  <c r="V798" i="10"/>
  <c r="W860" i="9" s="1"/>
  <c r="AA798" i="10"/>
  <c r="W797" i="10"/>
  <c r="V797" i="10"/>
  <c r="W859" i="9" s="1"/>
  <c r="AA797" i="10"/>
  <c r="W796" i="10"/>
  <c r="V796" i="10"/>
  <c r="W863" i="9" s="1"/>
  <c r="AA796" i="10"/>
  <c r="W795" i="10"/>
  <c r="V795" i="10"/>
  <c r="W866" i="9" s="1"/>
  <c r="AA795" i="10"/>
  <c r="W794" i="10"/>
  <c r="V794" i="10"/>
  <c r="W865" i="9" s="1"/>
  <c r="AA794" i="10"/>
  <c r="W793" i="10"/>
  <c r="V793" i="10"/>
  <c r="W864" i="9" s="1"/>
  <c r="AA793" i="10"/>
  <c r="W792" i="10"/>
  <c r="V792" i="10"/>
  <c r="W870" i="9" s="1"/>
  <c r="AA792" i="10"/>
  <c r="W791" i="10"/>
  <c r="V791" i="10"/>
  <c r="W867" i="9" s="1"/>
  <c r="AA791" i="10"/>
  <c r="W790" i="10"/>
  <c r="V790" i="10"/>
  <c r="W872" i="9" s="1"/>
  <c r="AA790" i="10"/>
  <c r="W789" i="10"/>
  <c r="V789" i="10"/>
  <c r="W875" i="9" s="1"/>
  <c r="AA789" i="10"/>
  <c r="W788" i="10"/>
  <c r="V788" i="10"/>
  <c r="W879" i="9" s="1"/>
  <c r="AA788" i="10"/>
  <c r="W787" i="10"/>
  <c r="V787" i="10"/>
  <c r="W883" i="9" s="1"/>
  <c r="AA787" i="10"/>
  <c r="W786" i="10"/>
  <c r="V786" i="10"/>
  <c r="W881" i="9" s="1"/>
  <c r="AA786" i="10"/>
  <c r="W785" i="10"/>
  <c r="V785" i="10"/>
  <c r="W882" i="9" s="1"/>
  <c r="AA785" i="10"/>
  <c r="W784" i="10"/>
  <c r="V784" i="10"/>
  <c r="W889" i="9" s="1"/>
  <c r="AA784" i="10"/>
  <c r="W783" i="10"/>
  <c r="V783" i="10"/>
  <c r="W894" i="9" s="1"/>
  <c r="AA783" i="10"/>
  <c r="W782" i="10"/>
  <c r="V782" i="10"/>
  <c r="W901" i="9" s="1"/>
  <c r="AA782" i="10"/>
  <c r="W781" i="10"/>
  <c r="V781" i="10"/>
  <c r="W907" i="9" s="1"/>
  <c r="AA781" i="10"/>
  <c r="W780" i="10"/>
  <c r="V780" i="10"/>
  <c r="W906" i="9" s="1"/>
  <c r="AA780" i="10"/>
  <c r="W779" i="10"/>
  <c r="V779" i="10"/>
  <c r="W903" i="9" s="1"/>
  <c r="AA779" i="10"/>
  <c r="W778" i="10"/>
  <c r="V778" i="10"/>
  <c r="W902" i="9" s="1"/>
  <c r="AA778" i="10"/>
  <c r="W777" i="10"/>
  <c r="V777" i="10"/>
  <c r="W900" i="9" s="1"/>
  <c r="AA777" i="10"/>
  <c r="W776" i="10"/>
  <c r="V776" i="10"/>
  <c r="W899" i="9" s="1"/>
  <c r="AA776" i="10"/>
  <c r="W775" i="10"/>
  <c r="V775" i="10"/>
  <c r="W898" i="9" s="1"/>
  <c r="AA775" i="10"/>
  <c r="W774" i="10"/>
  <c r="V774" i="10"/>
  <c r="W893" i="9" s="1"/>
  <c r="AA774" i="10"/>
  <c r="W773" i="10"/>
  <c r="V773" i="10"/>
  <c r="W892" i="9" s="1"/>
  <c r="AA773" i="10"/>
  <c r="W772" i="10"/>
  <c r="V772" i="10"/>
  <c r="W891" i="9" s="1"/>
  <c r="AA772" i="10"/>
  <c r="W771" i="10"/>
  <c r="V771" i="10"/>
  <c r="W890" i="9" s="1"/>
  <c r="AA771" i="10"/>
  <c r="W770" i="10"/>
  <c r="V770" i="10"/>
  <c r="W888" i="9" s="1"/>
  <c r="AA770" i="10"/>
  <c r="W769" i="10"/>
  <c r="V769" i="10"/>
  <c r="W887" i="9" s="1"/>
  <c r="AA769" i="10"/>
  <c r="W768" i="10"/>
  <c r="V768" i="10"/>
  <c r="W880" i="9" s="1"/>
  <c r="AA768" i="10"/>
  <c r="W767" i="10"/>
  <c r="V767" i="10"/>
  <c r="W878" i="9" s="1"/>
  <c r="AA767" i="10"/>
  <c r="W766" i="10"/>
  <c r="V766" i="10"/>
  <c r="AA766" i="10"/>
  <c r="W765" i="10"/>
  <c r="V765" i="10"/>
  <c r="AA765" i="10"/>
  <c r="W764" i="10"/>
  <c r="V764" i="10"/>
  <c r="AA764" i="10"/>
  <c r="W763" i="10"/>
  <c r="V763" i="10"/>
  <c r="AA763" i="10"/>
  <c r="W762" i="10"/>
  <c r="V762" i="10"/>
  <c r="AA762" i="10"/>
  <c r="W761" i="10"/>
  <c r="V761" i="10"/>
  <c r="AA761" i="10"/>
  <c r="W760" i="10"/>
  <c r="V760" i="10"/>
  <c r="AA760" i="10"/>
  <c r="W759" i="10"/>
  <c r="V759" i="10"/>
  <c r="AA759" i="10"/>
  <c r="W758" i="10"/>
  <c r="V758" i="10"/>
  <c r="AA758" i="10"/>
  <c r="W757" i="10"/>
  <c r="V757" i="10"/>
  <c r="AA757" i="10"/>
  <c r="W756" i="10"/>
  <c r="V756" i="10"/>
  <c r="AA756" i="10"/>
  <c r="W755" i="10"/>
  <c r="V755" i="10"/>
  <c r="AA755" i="10"/>
  <c r="W754" i="10"/>
  <c r="V754" i="10"/>
  <c r="AA754" i="10"/>
  <c r="W753" i="10"/>
  <c r="V753" i="10"/>
  <c r="AA753" i="10"/>
  <c r="W752" i="10"/>
  <c r="V752" i="10"/>
  <c r="AA752" i="10"/>
  <c r="W751" i="10"/>
  <c r="V751" i="10"/>
  <c r="AA751" i="10"/>
  <c r="W750" i="10"/>
  <c r="V750" i="10"/>
  <c r="AA750" i="10"/>
  <c r="W749" i="10"/>
  <c r="V749" i="10"/>
  <c r="AA749" i="10"/>
  <c r="W748" i="10"/>
  <c r="V748" i="10"/>
  <c r="AA748" i="10"/>
  <c r="W747" i="10"/>
  <c r="V747" i="10"/>
  <c r="AA747" i="10"/>
  <c r="W746" i="10"/>
  <c r="V746" i="10"/>
  <c r="AA746" i="10"/>
  <c r="W745" i="10"/>
  <c r="V745" i="10"/>
  <c r="AA745" i="10"/>
  <c r="W744" i="10"/>
  <c r="V744" i="10"/>
  <c r="AA744" i="10"/>
  <c r="W743" i="10"/>
  <c r="V743" i="10"/>
  <c r="AA743" i="10"/>
  <c r="W742" i="10"/>
  <c r="V742" i="10"/>
  <c r="AA742" i="10"/>
  <c r="W741" i="10"/>
  <c r="V741" i="10"/>
  <c r="AA741" i="10"/>
  <c r="W740" i="10"/>
  <c r="V740" i="10"/>
  <c r="AA740" i="10"/>
  <c r="W739" i="10"/>
  <c r="V739" i="10"/>
  <c r="AA739" i="10"/>
  <c r="W738" i="10"/>
  <c r="V738" i="10"/>
  <c r="W822" i="9" s="1"/>
  <c r="AA738" i="10"/>
  <c r="W737" i="10"/>
  <c r="V737" i="10"/>
  <c r="W821" i="9" s="1"/>
  <c r="AA737" i="10"/>
  <c r="W736" i="10"/>
  <c r="V736" i="10"/>
  <c r="AA736" i="10"/>
  <c r="W735" i="10"/>
  <c r="V735" i="10"/>
  <c r="AA735" i="10"/>
  <c r="W734" i="10"/>
  <c r="V734" i="10"/>
  <c r="AA734" i="10"/>
  <c r="W733" i="10"/>
  <c r="V733" i="10"/>
  <c r="AA733" i="10"/>
  <c r="W732" i="10"/>
  <c r="V732" i="10"/>
  <c r="AA732" i="10"/>
  <c r="W731" i="10"/>
  <c r="V731" i="10"/>
  <c r="AA731" i="10"/>
  <c r="W730" i="10"/>
  <c r="V730" i="10"/>
  <c r="AA730" i="10"/>
  <c r="W729" i="10"/>
  <c r="V729" i="10"/>
  <c r="AA729" i="10"/>
  <c r="W728" i="10"/>
  <c r="V728" i="10"/>
  <c r="AA728" i="10"/>
  <c r="W727" i="10"/>
  <c r="V727" i="10"/>
  <c r="AA727" i="10"/>
  <c r="W726" i="10"/>
  <c r="V726" i="10"/>
  <c r="AA726" i="10"/>
  <c r="W725" i="10"/>
  <c r="V725" i="10"/>
  <c r="AA725" i="10"/>
  <c r="W724" i="10"/>
  <c r="V724" i="10"/>
  <c r="AA724" i="10"/>
  <c r="W723" i="10"/>
  <c r="V723" i="10"/>
  <c r="AA723" i="10"/>
  <c r="W722" i="10"/>
  <c r="V722" i="10"/>
  <c r="AA722" i="10"/>
  <c r="W721" i="10"/>
  <c r="V721" i="10"/>
  <c r="AA721" i="10"/>
  <c r="W720" i="10"/>
  <c r="V720" i="10"/>
  <c r="AA720" i="10"/>
  <c r="W719" i="10"/>
  <c r="V719" i="10"/>
  <c r="AA719" i="10"/>
  <c r="W718" i="10"/>
  <c r="V718" i="10"/>
  <c r="AA718" i="10"/>
  <c r="W717" i="10"/>
  <c r="V717" i="10"/>
  <c r="AA717" i="10"/>
  <c r="W716" i="10"/>
  <c r="V716" i="10"/>
  <c r="AA716" i="10"/>
  <c r="W715" i="10"/>
  <c r="V715" i="10"/>
  <c r="AA715" i="10"/>
  <c r="W714" i="10"/>
  <c r="V714" i="10"/>
  <c r="AA714" i="10"/>
  <c r="W713" i="10"/>
  <c r="V713" i="10"/>
  <c r="AA713" i="10"/>
  <c r="W712" i="10"/>
  <c r="V712" i="10"/>
  <c r="AA712" i="10"/>
  <c r="W711" i="10"/>
  <c r="V711" i="10"/>
  <c r="AA711" i="10"/>
  <c r="W710" i="10"/>
  <c r="V710" i="10"/>
  <c r="AA710" i="10"/>
  <c r="W709" i="10"/>
  <c r="V709" i="10"/>
  <c r="AA709" i="10"/>
  <c r="W708" i="10"/>
  <c r="V708" i="10"/>
  <c r="AA708" i="10"/>
  <c r="W707" i="10"/>
  <c r="V707" i="10"/>
  <c r="AA707" i="10"/>
  <c r="W706" i="10"/>
  <c r="V706" i="10"/>
  <c r="AA706" i="10"/>
  <c r="W705" i="10"/>
  <c r="V705" i="10"/>
  <c r="AA705" i="10"/>
  <c r="W704" i="10"/>
  <c r="V704" i="10"/>
  <c r="AA704" i="10"/>
  <c r="W703" i="10"/>
  <c r="V703" i="10"/>
  <c r="AA703" i="10"/>
  <c r="W702" i="10"/>
  <c r="V702" i="10"/>
  <c r="AA702" i="10"/>
  <c r="W701" i="10"/>
  <c r="V701" i="10"/>
  <c r="AA701" i="10"/>
  <c r="W700" i="10"/>
  <c r="V700" i="10"/>
  <c r="AA700" i="10"/>
  <c r="W699" i="10"/>
  <c r="V699" i="10"/>
  <c r="AA699" i="10"/>
  <c r="W698" i="10"/>
  <c r="V698" i="10"/>
  <c r="AA698" i="10"/>
  <c r="W697" i="10"/>
  <c r="V697" i="10"/>
  <c r="AA697" i="10"/>
  <c r="W696" i="10"/>
  <c r="V696" i="10"/>
  <c r="AA696" i="10"/>
  <c r="W695" i="10"/>
  <c r="V695" i="10"/>
  <c r="AA695" i="10"/>
  <c r="W694" i="10"/>
  <c r="V694" i="10"/>
  <c r="AA694" i="10"/>
  <c r="W693" i="10"/>
  <c r="V693" i="10"/>
  <c r="AA693" i="10"/>
  <c r="W692" i="10"/>
  <c r="V692" i="10"/>
  <c r="AA692" i="10"/>
  <c r="W691" i="10"/>
  <c r="V691" i="10"/>
  <c r="AA691" i="10"/>
  <c r="W690" i="10"/>
  <c r="V690" i="10"/>
  <c r="AA690" i="10"/>
  <c r="W689" i="10"/>
  <c r="V689" i="10"/>
  <c r="AA689" i="10"/>
  <c r="W688" i="10"/>
  <c r="V688" i="10"/>
  <c r="AA688" i="10"/>
  <c r="W687" i="10"/>
  <c r="V687" i="10"/>
  <c r="AA687" i="10"/>
  <c r="W686" i="10"/>
  <c r="V686" i="10"/>
  <c r="AA686" i="10"/>
  <c r="W685" i="10"/>
  <c r="V685" i="10"/>
  <c r="AA685" i="10"/>
  <c r="W684" i="10"/>
  <c r="V684" i="10"/>
  <c r="AA684" i="10"/>
  <c r="W683" i="10"/>
  <c r="V683" i="10"/>
  <c r="AA683" i="10"/>
  <c r="W682" i="10"/>
  <c r="V682" i="10"/>
  <c r="AA682" i="10"/>
  <c r="W681" i="10"/>
  <c r="V681" i="10"/>
  <c r="AA681" i="10"/>
  <c r="W680" i="10"/>
  <c r="V680" i="10"/>
  <c r="AA680" i="10"/>
  <c r="W679" i="10"/>
  <c r="V679" i="10"/>
  <c r="AA679" i="10"/>
  <c r="W678" i="10"/>
  <c r="V678" i="10"/>
  <c r="AA678" i="10"/>
  <c r="W677" i="10"/>
  <c r="V677" i="10"/>
  <c r="AA677" i="10"/>
  <c r="W676" i="10"/>
  <c r="V676" i="10"/>
  <c r="AA676" i="10"/>
  <c r="W675" i="10"/>
  <c r="V675" i="10"/>
  <c r="AA675" i="10"/>
  <c r="W674" i="10"/>
  <c r="V674" i="10"/>
  <c r="W619" i="9" s="1"/>
  <c r="AA674" i="10"/>
  <c r="W673" i="10"/>
  <c r="V673" i="10"/>
  <c r="W659" i="9" s="1"/>
  <c r="AA673" i="10"/>
  <c r="W672" i="10"/>
  <c r="V672" i="10"/>
  <c r="W661" i="9" s="1"/>
  <c r="AA672" i="10"/>
  <c r="W671" i="10"/>
  <c r="V671" i="10"/>
  <c r="W678" i="9" s="1"/>
  <c r="AA671" i="10"/>
  <c r="W670" i="10"/>
  <c r="V670" i="10"/>
  <c r="W601" i="9" s="1"/>
  <c r="AA670" i="10"/>
  <c r="W669" i="10"/>
  <c r="V669" i="10"/>
  <c r="W602" i="9" s="1"/>
  <c r="AA669" i="10"/>
  <c r="W668" i="10"/>
  <c r="V668" i="10"/>
  <c r="W603" i="9" s="1"/>
  <c r="AA668" i="10"/>
  <c r="W667" i="10"/>
  <c r="V667" i="10"/>
  <c r="W604" i="9" s="1"/>
  <c r="AA667" i="10"/>
  <c r="W666" i="10"/>
  <c r="V666" i="10"/>
  <c r="W606" i="9" s="1"/>
  <c r="AA666" i="10"/>
  <c r="W665" i="10"/>
  <c r="V665" i="10"/>
  <c r="W680" i="9" s="1"/>
  <c r="AA665" i="10"/>
  <c r="W664" i="10"/>
  <c r="V664" i="10"/>
  <c r="W607" i="9" s="1"/>
  <c r="AA664" i="10"/>
  <c r="W663" i="10"/>
  <c r="V663" i="10"/>
  <c r="W608" i="9" s="1"/>
  <c r="AA663" i="10"/>
  <c r="W662" i="10"/>
  <c r="V662" i="10"/>
  <c r="W610" i="9" s="1"/>
  <c r="AA662" i="10"/>
  <c r="W661" i="10"/>
  <c r="V661" i="10"/>
  <c r="W611" i="9" s="1"/>
  <c r="AA661" i="10"/>
  <c r="W660" i="10"/>
  <c r="V660" i="10"/>
  <c r="W614" i="9" s="1"/>
  <c r="AA660" i="10"/>
  <c r="W659" i="10"/>
  <c r="V659" i="10"/>
  <c r="W613" i="9" s="1"/>
  <c r="AA659" i="10"/>
  <c r="W658" i="10"/>
  <c r="V658" i="10"/>
  <c r="W617" i="9" s="1"/>
  <c r="AA658" i="10"/>
  <c r="W657" i="10"/>
  <c r="V657" i="10"/>
  <c r="W616" i="9" s="1"/>
  <c r="AA657" i="10"/>
  <c r="W656" i="10"/>
  <c r="V656" i="10"/>
  <c r="W620" i="9" s="1"/>
  <c r="AA656" i="10"/>
  <c r="W655" i="10"/>
  <c r="V655" i="10"/>
  <c r="W621" i="9" s="1"/>
  <c r="AA655" i="10"/>
  <c r="W654" i="10"/>
  <c r="V654" i="10"/>
  <c r="W622" i="9" s="1"/>
  <c r="AA654" i="10"/>
  <c r="W653" i="10"/>
  <c r="V653" i="10"/>
  <c r="W624" i="9" s="1"/>
  <c r="AA653" i="10"/>
  <c r="W757" i="9" l="1"/>
  <c r="W876" i="9"/>
  <c r="W772" i="9"/>
  <c r="W869" i="9"/>
  <c r="W771" i="9"/>
  <c r="W871" i="9"/>
  <c r="W775" i="9"/>
  <c r="W908" i="9"/>
  <c r="W776" i="9"/>
  <c r="W868" i="9"/>
  <c r="W782" i="9"/>
  <c r="W904" i="9"/>
  <c r="W773" i="9"/>
  <c r="W905" i="9"/>
  <c r="W790" i="9"/>
  <c r="W873" i="9"/>
  <c r="W774" i="9"/>
  <c r="W909" i="9"/>
  <c r="W779" i="9"/>
  <c r="W897" i="9"/>
  <c r="W778" i="9"/>
  <c r="W877" i="9"/>
  <c r="W717" i="9"/>
  <c r="W874" i="9"/>
  <c r="W781" i="9"/>
  <c r="W896" i="9"/>
  <c r="W713" i="9"/>
  <c r="W787" i="9"/>
  <c r="W718" i="9"/>
  <c r="W805" i="9"/>
  <c r="W769" i="9"/>
  <c r="W707" i="9"/>
  <c r="W748" i="9"/>
  <c r="W697" i="9"/>
  <c r="W846" i="9"/>
  <c r="W803" i="9"/>
  <c r="W819" i="9"/>
  <c r="W768" i="9"/>
  <c r="W705" i="9"/>
  <c r="W740" i="9"/>
  <c r="W753" i="9"/>
  <c r="W720" i="9"/>
  <c r="W794" i="9"/>
  <c r="W688" i="9"/>
  <c r="W835" i="9"/>
  <c r="W796" i="9"/>
  <c r="W862" i="9"/>
  <c r="W682" i="9"/>
  <c r="W824" i="9"/>
  <c r="W785" i="9"/>
  <c r="W886" i="9"/>
  <c r="W792" i="9"/>
  <c r="W858" i="9"/>
  <c r="W766" i="9"/>
  <c r="W755" i="9"/>
  <c r="W746" i="9"/>
  <c r="W765" i="9"/>
  <c r="W693" i="9"/>
  <c r="W841" i="9"/>
  <c r="W798" i="9"/>
  <c r="W810" i="9"/>
  <c r="W750" i="9"/>
  <c r="W807" i="9"/>
  <c r="W728" i="9"/>
  <c r="W700" i="9"/>
  <c r="W703" i="9"/>
  <c r="W855" i="9"/>
  <c r="W789" i="9"/>
  <c r="W857" i="9"/>
  <c r="W725" i="9"/>
  <c r="W689" i="9"/>
  <c r="W749" i="9"/>
  <c r="W738" i="9"/>
  <c r="W723" i="9"/>
  <c r="W684" i="9"/>
  <c r="W699" i="9"/>
  <c r="W849" i="9"/>
  <c r="W800" i="9"/>
  <c r="W815" i="9"/>
  <c r="W730" i="9"/>
  <c r="W704" i="9"/>
  <c r="W708" i="9"/>
  <c r="W852" i="9"/>
  <c r="W763" i="9"/>
  <c r="W706" i="9"/>
  <c r="W744" i="9"/>
  <c r="W722" i="9"/>
  <c r="W745" i="9"/>
  <c r="W732" i="9"/>
  <c r="W726" i="9"/>
  <c r="W806" i="9"/>
  <c r="W694" i="9"/>
  <c r="W840" i="9"/>
  <c r="W801" i="9"/>
  <c r="W816" i="9"/>
  <c r="W752" i="9"/>
  <c r="W692" i="9"/>
  <c r="W727" i="9"/>
  <c r="W701" i="9"/>
  <c r="W702" i="9"/>
  <c r="W851" i="9"/>
  <c r="W783" i="9"/>
  <c r="W895" i="9"/>
  <c r="W762" i="9"/>
  <c r="W710" i="9"/>
  <c r="W743" i="9"/>
  <c r="W736" i="9"/>
  <c r="W716" i="9"/>
  <c r="W786" i="9"/>
  <c r="W686" i="9"/>
  <c r="W829" i="9"/>
  <c r="W714" i="9"/>
  <c r="W780" i="9"/>
  <c r="W719" i="9"/>
  <c r="W802" i="9"/>
  <c r="W696" i="9"/>
  <c r="W837" i="9"/>
  <c r="W799" i="9"/>
  <c r="W811" i="9"/>
  <c r="W751" i="9"/>
  <c r="W795" i="9"/>
  <c r="W729" i="9"/>
  <c r="W695" i="9"/>
  <c r="W759" i="9"/>
  <c r="W712" i="9"/>
  <c r="W735" i="9"/>
  <c r="W731" i="9"/>
  <c r="W715" i="9"/>
  <c r="W777" i="9"/>
  <c r="W681" i="9"/>
  <c r="W828" i="9"/>
  <c r="W788" i="9"/>
  <c r="W884" i="9"/>
  <c r="W741" i="9"/>
  <c r="W754" i="9"/>
  <c r="W760" i="9"/>
  <c r="W711" i="9"/>
  <c r="W733" i="9"/>
  <c r="W737" i="9"/>
  <c r="W685" i="9"/>
  <c r="W827" i="9"/>
  <c r="W742" i="9"/>
  <c r="W764" i="9"/>
  <c r="W698" i="9"/>
  <c r="W850" i="9"/>
  <c r="W804" i="9"/>
  <c r="W820" i="9"/>
  <c r="W767" i="9"/>
  <c r="W747" i="9"/>
  <c r="W739" i="9"/>
  <c r="W761" i="9"/>
  <c r="W721" i="9"/>
  <c r="W793" i="9"/>
  <c r="W691" i="9"/>
  <c r="W834" i="9"/>
  <c r="W797" i="9"/>
  <c r="W812" i="9"/>
  <c r="W756" i="9"/>
  <c r="W690" i="9"/>
  <c r="W687" i="9"/>
  <c r="W833" i="9"/>
  <c r="W791" i="9"/>
  <c r="W861" i="9"/>
  <c r="W758" i="9"/>
  <c r="W770" i="9"/>
  <c r="W734" i="9"/>
  <c r="W724" i="9"/>
  <c r="W709" i="9"/>
  <c r="W856" i="9"/>
  <c r="W683" i="9"/>
  <c r="W825" i="9"/>
  <c r="W784" i="9"/>
  <c r="W885" i="9"/>
  <c r="V384" i="1"/>
  <c r="AB384" i="1"/>
  <c r="AH649" i="7"/>
  <c r="Z649" i="7"/>
  <c r="C649" i="7"/>
  <c r="U649" i="7" s="1"/>
  <c r="A649" i="7"/>
  <c r="AH648" i="7"/>
  <c r="Z648" i="7"/>
  <c r="C648" i="7"/>
  <c r="U648" i="7" s="1"/>
  <c r="A648" i="7"/>
  <c r="AH647" i="7"/>
  <c r="Z647" i="7"/>
  <c r="C647" i="7"/>
  <c r="U647" i="7" s="1"/>
  <c r="A647" i="7"/>
  <c r="AH646" i="7"/>
  <c r="Z646" i="7"/>
  <c r="C646" i="7"/>
  <c r="U646" i="7" s="1"/>
  <c r="A646" i="7"/>
  <c r="AH645" i="7"/>
  <c r="Z645" i="7"/>
  <c r="C645" i="7"/>
  <c r="U645" i="7" s="1"/>
  <c r="A645" i="7"/>
  <c r="AH644" i="7"/>
  <c r="Z644" i="7"/>
  <c r="C644" i="7"/>
  <c r="U644" i="7" s="1"/>
  <c r="A644" i="7"/>
  <c r="AH643" i="7"/>
  <c r="Z643" i="7"/>
  <c r="C643" i="7"/>
  <c r="U643" i="7" s="1"/>
  <c r="A643" i="7"/>
  <c r="AH642" i="7"/>
  <c r="Z642" i="7"/>
  <c r="C642" i="7"/>
  <c r="U642" i="7" s="1"/>
  <c r="A642" i="7"/>
  <c r="AH641" i="7"/>
  <c r="Z641" i="7"/>
  <c r="C641" i="7"/>
  <c r="U641" i="7" s="1"/>
  <c r="A641" i="7"/>
  <c r="AH640" i="7"/>
  <c r="Z640" i="7"/>
  <c r="C640" i="7"/>
  <c r="U640" i="7" s="1"/>
  <c r="A640" i="7"/>
  <c r="AH639" i="7"/>
  <c r="Z639" i="7"/>
  <c r="C639" i="7"/>
  <c r="U639" i="7" s="1"/>
  <c r="A639" i="7"/>
  <c r="AH638" i="7"/>
  <c r="Z638" i="7"/>
  <c r="C638" i="7"/>
  <c r="U638" i="7" s="1"/>
  <c r="A638" i="7"/>
  <c r="AH637" i="7"/>
  <c r="Z637" i="7"/>
  <c r="C637" i="7"/>
  <c r="U637" i="7" s="1"/>
  <c r="A637" i="7"/>
  <c r="AH636" i="7"/>
  <c r="Z636" i="7"/>
  <c r="C636" i="7"/>
  <c r="U636" i="7" s="1"/>
  <c r="A636" i="7"/>
  <c r="AH635" i="7"/>
  <c r="Z635" i="7"/>
  <c r="C635" i="7"/>
  <c r="U635" i="7" s="1"/>
  <c r="A635" i="7"/>
  <c r="AH634" i="7"/>
  <c r="Z634" i="7"/>
  <c r="C634" i="7"/>
  <c r="U634" i="7" s="1"/>
  <c r="A634" i="7"/>
  <c r="AH633" i="7"/>
  <c r="Z633" i="7"/>
  <c r="C633" i="7"/>
  <c r="U633" i="7" s="1"/>
  <c r="A633" i="7"/>
  <c r="AH632" i="7"/>
  <c r="Z632" i="7"/>
  <c r="C632" i="7"/>
  <c r="U632" i="7" s="1"/>
  <c r="A632" i="7"/>
  <c r="AH631" i="7"/>
  <c r="Z631" i="7"/>
  <c r="C631" i="7"/>
  <c r="U631" i="7" s="1"/>
  <c r="A631" i="7"/>
  <c r="AH630" i="7"/>
  <c r="Z630" i="7"/>
  <c r="C630" i="7"/>
  <c r="U630" i="7" s="1"/>
  <c r="A630" i="7"/>
  <c r="AH629" i="7"/>
  <c r="Z629" i="7"/>
  <c r="C629" i="7"/>
  <c r="U629" i="7" s="1"/>
  <c r="A629" i="7"/>
  <c r="AH628" i="7"/>
  <c r="Z628" i="7"/>
  <c r="C628" i="7"/>
  <c r="U628" i="7" s="1"/>
  <c r="A628" i="7"/>
  <c r="AH627" i="7"/>
  <c r="Z627" i="7"/>
  <c r="C627" i="7"/>
  <c r="U627" i="7" s="1"/>
  <c r="A627" i="7"/>
  <c r="AH626" i="7"/>
  <c r="Z626" i="7"/>
  <c r="C626" i="7"/>
  <c r="U626" i="7" s="1"/>
  <c r="A626" i="7"/>
  <c r="AH625" i="7"/>
  <c r="Z625" i="7"/>
  <c r="C625" i="7"/>
  <c r="U625" i="7" s="1"/>
  <c r="A625" i="7"/>
  <c r="AH624" i="7"/>
  <c r="Z624" i="7"/>
  <c r="C624" i="7"/>
  <c r="U624" i="7" s="1"/>
  <c r="A624" i="7"/>
  <c r="AH623" i="7"/>
  <c r="Z623" i="7"/>
  <c r="C623" i="7"/>
  <c r="U623" i="7" s="1"/>
  <c r="A623" i="7"/>
  <c r="AH622" i="7"/>
  <c r="Z622" i="7"/>
  <c r="C622" i="7"/>
  <c r="U622" i="7" s="1"/>
  <c r="A622" i="7"/>
  <c r="AH621" i="7"/>
  <c r="Z621" i="7"/>
  <c r="C621" i="7"/>
  <c r="U621" i="7" s="1"/>
  <c r="A621" i="7"/>
  <c r="AH620" i="7"/>
  <c r="Z620" i="7"/>
  <c r="C620" i="7"/>
  <c r="U620" i="7" s="1"/>
  <c r="A620" i="7"/>
  <c r="AH619" i="7"/>
  <c r="Z619" i="7"/>
  <c r="C619" i="7"/>
  <c r="U619" i="7" s="1"/>
  <c r="A619" i="7"/>
  <c r="AH618" i="7"/>
  <c r="Z618" i="7"/>
  <c r="C618" i="7"/>
  <c r="U618" i="7" s="1"/>
  <c r="A618" i="7"/>
  <c r="AH617" i="7"/>
  <c r="Z617" i="7"/>
  <c r="C617" i="7"/>
  <c r="U617" i="7" s="1"/>
  <c r="A617" i="7"/>
  <c r="AH616" i="7"/>
  <c r="Z616" i="7"/>
  <c r="C616" i="7"/>
  <c r="U616" i="7" s="1"/>
  <c r="A616" i="7"/>
  <c r="AH615" i="7"/>
  <c r="Z615" i="7"/>
  <c r="C615" i="7"/>
  <c r="U615" i="7" s="1"/>
  <c r="A615" i="7"/>
  <c r="AH614" i="7"/>
  <c r="Z614" i="7"/>
  <c r="C614" i="7"/>
  <c r="U614" i="7" s="1"/>
  <c r="A614" i="7"/>
  <c r="AH613" i="7"/>
  <c r="Z613" i="7"/>
  <c r="C613" i="7"/>
  <c r="U613" i="7" s="1"/>
  <c r="A613" i="7"/>
  <c r="AH612" i="7"/>
  <c r="Z612" i="7"/>
  <c r="C612" i="7"/>
  <c r="U612" i="7" s="1"/>
  <c r="A612" i="7"/>
  <c r="AH611" i="7"/>
  <c r="Z611" i="7"/>
  <c r="C611" i="7"/>
  <c r="U611" i="7" s="1"/>
  <c r="A611" i="7"/>
  <c r="AH610" i="7"/>
  <c r="Z610" i="7"/>
  <c r="C610" i="7"/>
  <c r="U610" i="7" s="1"/>
  <c r="A610" i="7"/>
  <c r="AH609" i="7"/>
  <c r="Z609" i="7"/>
  <c r="C609" i="7"/>
  <c r="U609" i="7" s="1"/>
  <c r="A609" i="7"/>
  <c r="AH608" i="7"/>
  <c r="Z608" i="7"/>
  <c r="C608" i="7"/>
  <c r="U608" i="7" s="1"/>
  <c r="A608" i="7"/>
  <c r="AH607" i="7"/>
  <c r="Z607" i="7"/>
  <c r="C607" i="7"/>
  <c r="U607" i="7" s="1"/>
  <c r="A607" i="7"/>
  <c r="AH606" i="7"/>
  <c r="Z606" i="7"/>
  <c r="C606" i="7"/>
  <c r="U606" i="7" s="1"/>
  <c r="A606" i="7"/>
  <c r="AH605" i="7"/>
  <c r="Z605" i="7"/>
  <c r="C605" i="7"/>
  <c r="U605" i="7" s="1"/>
  <c r="A605" i="7"/>
  <c r="AH604" i="7"/>
  <c r="Z604" i="7"/>
  <c r="C604" i="7"/>
  <c r="U604" i="7" s="1"/>
  <c r="A604" i="7"/>
  <c r="AH603" i="7"/>
  <c r="Z603" i="7"/>
  <c r="C603" i="7"/>
  <c r="U603" i="7" s="1"/>
  <c r="A603" i="7"/>
  <c r="AH602" i="7"/>
  <c r="Z602" i="7"/>
  <c r="C602" i="7"/>
  <c r="U602" i="7" s="1"/>
  <c r="A602" i="7"/>
  <c r="AH601" i="7"/>
  <c r="Z601" i="7"/>
  <c r="C601" i="7"/>
  <c r="U601" i="7" s="1"/>
  <c r="A601" i="7"/>
  <c r="AH600" i="7"/>
  <c r="Z600" i="7"/>
  <c r="C600" i="7"/>
  <c r="U600" i="7" s="1"/>
  <c r="A600" i="7"/>
  <c r="AH599" i="7"/>
  <c r="Z599" i="7"/>
  <c r="C599" i="7"/>
  <c r="U599" i="7" s="1"/>
  <c r="A599" i="7"/>
  <c r="AH598" i="7"/>
  <c r="Z598" i="7"/>
  <c r="C598" i="7"/>
  <c r="U598" i="7" s="1"/>
  <c r="A598" i="7"/>
  <c r="AH597" i="7"/>
  <c r="Z597" i="7"/>
  <c r="C597" i="7"/>
  <c r="U597" i="7" s="1"/>
  <c r="A597" i="7"/>
  <c r="AH596" i="7"/>
  <c r="Z596" i="7"/>
  <c r="C596" i="7"/>
  <c r="U596" i="7" s="1"/>
  <c r="A596" i="7"/>
  <c r="AH595" i="7"/>
  <c r="Z595" i="7"/>
  <c r="C595" i="7"/>
  <c r="U595" i="7" s="1"/>
  <c r="A595" i="7"/>
  <c r="AH594" i="7"/>
  <c r="Z594" i="7"/>
  <c r="C594" i="7"/>
  <c r="U594" i="7" s="1"/>
  <c r="A594" i="7"/>
  <c r="AH593" i="7"/>
  <c r="Z593" i="7"/>
  <c r="C593" i="7"/>
  <c r="U593" i="7" s="1"/>
  <c r="A593" i="7"/>
  <c r="AH592" i="7"/>
  <c r="Z592" i="7"/>
  <c r="C592" i="7"/>
  <c r="U592" i="7" s="1"/>
  <c r="A592" i="7"/>
  <c r="AH591" i="7"/>
  <c r="Z591" i="7"/>
  <c r="C591" i="7"/>
  <c r="U591" i="7" s="1"/>
  <c r="A591" i="7"/>
  <c r="AH590" i="7"/>
  <c r="Z590" i="7"/>
  <c r="C590" i="7"/>
  <c r="U590" i="7" s="1"/>
  <c r="A590" i="7"/>
  <c r="AH589" i="7"/>
  <c r="Z589" i="7"/>
  <c r="C589" i="7"/>
  <c r="U589" i="7" s="1"/>
  <c r="A589" i="7"/>
  <c r="AH588" i="7"/>
  <c r="Z588" i="7"/>
  <c r="C588" i="7"/>
  <c r="U588" i="7" s="1"/>
  <c r="A588" i="7"/>
  <c r="AH587" i="7"/>
  <c r="Z587" i="7"/>
  <c r="C587" i="7"/>
  <c r="U587" i="7" s="1"/>
  <c r="A587" i="7"/>
  <c r="AH586" i="7"/>
  <c r="Z586" i="7"/>
  <c r="C586" i="7"/>
  <c r="U586" i="7" s="1"/>
  <c r="A586" i="7"/>
  <c r="AH585" i="7"/>
  <c r="Z585" i="7"/>
  <c r="C585" i="7"/>
  <c r="U585" i="7" s="1"/>
  <c r="A585" i="7"/>
  <c r="AH584" i="7"/>
  <c r="Z584" i="7"/>
  <c r="C584" i="7"/>
  <c r="U584" i="7" s="1"/>
  <c r="A584" i="7"/>
  <c r="AH583" i="7"/>
  <c r="Z583" i="7"/>
  <c r="C583" i="7"/>
  <c r="U583" i="7" s="1"/>
  <c r="A583" i="7"/>
  <c r="AH582" i="7"/>
  <c r="Z582" i="7"/>
  <c r="C582" i="7"/>
  <c r="U582" i="7" s="1"/>
  <c r="A582" i="7"/>
  <c r="AH581" i="7"/>
  <c r="Z581" i="7"/>
  <c r="C581" i="7"/>
  <c r="U581" i="7" s="1"/>
  <c r="A581" i="7"/>
  <c r="AH580" i="7"/>
  <c r="Z580" i="7"/>
  <c r="C580" i="7"/>
  <c r="U580" i="7" s="1"/>
  <c r="A580" i="7"/>
  <c r="AH579" i="7"/>
  <c r="Z579" i="7"/>
  <c r="C579" i="7"/>
  <c r="U579" i="7" s="1"/>
  <c r="A579" i="7"/>
  <c r="AH578" i="7"/>
  <c r="Z578" i="7"/>
  <c r="C578" i="7"/>
  <c r="U578" i="7" s="1"/>
  <c r="A578" i="7"/>
  <c r="AH577" i="7"/>
  <c r="Z577" i="7"/>
  <c r="C577" i="7"/>
  <c r="U577" i="7" s="1"/>
  <c r="A577" i="7"/>
  <c r="AH576" i="7"/>
  <c r="Z576" i="7"/>
  <c r="C576" i="7"/>
  <c r="U576" i="7" s="1"/>
  <c r="A576" i="7"/>
  <c r="AH575" i="7"/>
  <c r="Z575" i="7"/>
  <c r="C575" i="7"/>
  <c r="U575" i="7" s="1"/>
  <c r="A575" i="7"/>
  <c r="AH574" i="7"/>
  <c r="Z574" i="7"/>
  <c r="C574" i="7"/>
  <c r="U574" i="7" s="1"/>
  <c r="A574" i="7"/>
  <c r="AH573" i="7"/>
  <c r="Z573" i="7"/>
  <c r="C573" i="7"/>
  <c r="U573" i="7" s="1"/>
  <c r="A573" i="7"/>
  <c r="AH572" i="7"/>
  <c r="Z572" i="7"/>
  <c r="C572" i="7"/>
  <c r="U572" i="7" s="1"/>
  <c r="A572" i="7"/>
  <c r="AH571" i="7"/>
  <c r="Z571" i="7"/>
  <c r="C571" i="7"/>
  <c r="U571" i="7" s="1"/>
  <c r="A571" i="7"/>
  <c r="AH570" i="7"/>
  <c r="Z570" i="7"/>
  <c r="C570" i="7"/>
  <c r="U570" i="7" s="1"/>
  <c r="A570" i="7"/>
  <c r="AH569" i="7"/>
  <c r="Z569" i="7"/>
  <c r="C569" i="7"/>
  <c r="U569" i="7" s="1"/>
  <c r="A569" i="7"/>
  <c r="AH568" i="7"/>
  <c r="Z568" i="7"/>
  <c r="C568" i="7"/>
  <c r="U568" i="7" s="1"/>
  <c r="A568" i="7"/>
  <c r="AH567" i="7"/>
  <c r="Z567" i="7"/>
  <c r="C567" i="7"/>
  <c r="U567" i="7" s="1"/>
  <c r="A567" i="7"/>
  <c r="AH566" i="7"/>
  <c r="Z566" i="7"/>
  <c r="C566" i="7"/>
  <c r="U566" i="7" s="1"/>
  <c r="A566" i="7"/>
  <c r="AH565" i="7"/>
  <c r="Z565" i="7"/>
  <c r="C565" i="7"/>
  <c r="U565" i="7" s="1"/>
  <c r="A565" i="7"/>
  <c r="AH564" i="7"/>
  <c r="Z564" i="7"/>
  <c r="C564" i="7"/>
  <c r="U564" i="7" s="1"/>
  <c r="A564" i="7"/>
  <c r="AH563" i="7"/>
  <c r="Z563" i="7"/>
  <c r="C563" i="7"/>
  <c r="U563" i="7" s="1"/>
  <c r="A563" i="7"/>
  <c r="AH562" i="7"/>
  <c r="Z562" i="7"/>
  <c r="C562" i="7"/>
  <c r="U562" i="7" s="1"/>
  <c r="A562" i="7"/>
  <c r="AH561" i="7"/>
  <c r="Z561" i="7"/>
  <c r="C561" i="7"/>
  <c r="U561" i="7" s="1"/>
  <c r="A561" i="7"/>
  <c r="AH560" i="7"/>
  <c r="Z560" i="7"/>
  <c r="C560" i="7"/>
  <c r="U560" i="7" s="1"/>
  <c r="A560" i="7"/>
  <c r="AH559" i="7"/>
  <c r="Z559" i="7"/>
  <c r="C559" i="7"/>
  <c r="U559" i="7" s="1"/>
  <c r="A559" i="7"/>
  <c r="AH558" i="7"/>
  <c r="Z558" i="7"/>
  <c r="C558" i="7"/>
  <c r="U558" i="7" s="1"/>
  <c r="A558" i="7"/>
  <c r="AH557" i="7"/>
  <c r="Z557" i="7"/>
  <c r="C557" i="7"/>
  <c r="U557" i="7" s="1"/>
  <c r="A557" i="7"/>
  <c r="AH556" i="7"/>
  <c r="Z556" i="7"/>
  <c r="C556" i="7"/>
  <c r="U556" i="7" s="1"/>
  <c r="A556" i="7"/>
  <c r="AH555" i="7"/>
  <c r="Z555" i="7"/>
  <c r="C555" i="7"/>
  <c r="U555" i="7" s="1"/>
  <c r="A555" i="7"/>
  <c r="AH554" i="7"/>
  <c r="Z554" i="7"/>
  <c r="C554" i="7"/>
  <c r="U554" i="7" s="1"/>
  <c r="A554" i="7"/>
  <c r="AH553" i="7"/>
  <c r="Z553" i="7"/>
  <c r="C553" i="7"/>
  <c r="U553" i="7" s="1"/>
  <c r="A553" i="7"/>
  <c r="AH552" i="7"/>
  <c r="Z552" i="7"/>
  <c r="C552" i="7"/>
  <c r="U552" i="7" s="1"/>
  <c r="A552" i="7"/>
  <c r="AH551" i="7"/>
  <c r="Z551" i="7"/>
  <c r="C551" i="7"/>
  <c r="U551" i="7" s="1"/>
  <c r="A551" i="7"/>
  <c r="AH550" i="7"/>
  <c r="Z550" i="7"/>
  <c r="C550" i="7"/>
  <c r="U550" i="7" s="1"/>
  <c r="A550" i="7"/>
  <c r="AH549" i="7"/>
  <c r="Z549" i="7"/>
  <c r="C549" i="7"/>
  <c r="U549" i="7" s="1"/>
  <c r="A549" i="7"/>
  <c r="AH548" i="7"/>
  <c r="Z548" i="7"/>
  <c r="C548" i="7"/>
  <c r="U548" i="7" s="1"/>
  <c r="A548" i="7"/>
  <c r="AH547" i="7"/>
  <c r="Z547" i="7"/>
  <c r="C547" i="7"/>
  <c r="U547" i="7" s="1"/>
  <c r="A547" i="7"/>
  <c r="AH546" i="7"/>
  <c r="Z546" i="7"/>
  <c r="C546" i="7"/>
  <c r="U546" i="7" s="1"/>
  <c r="A546" i="7"/>
  <c r="AH545" i="7"/>
  <c r="Z545" i="7"/>
  <c r="C545" i="7"/>
  <c r="U545" i="7" s="1"/>
  <c r="A545" i="7"/>
  <c r="AH544" i="7"/>
  <c r="Z544" i="7"/>
  <c r="C544" i="7"/>
  <c r="A544" i="7"/>
  <c r="AH543" i="7"/>
  <c r="Z543" i="7"/>
  <c r="C543" i="7"/>
  <c r="U543" i="7" s="1"/>
  <c r="A543" i="7"/>
  <c r="AH542" i="7"/>
  <c r="Z542" i="7"/>
  <c r="C542" i="7"/>
  <c r="U542" i="7" s="1"/>
  <c r="A542" i="7"/>
  <c r="AH541" i="7"/>
  <c r="Z541" i="7"/>
  <c r="C541" i="7"/>
  <c r="U541" i="7" s="1"/>
  <c r="A541" i="7"/>
  <c r="AH540" i="7"/>
  <c r="Z540" i="7"/>
  <c r="C540" i="7"/>
  <c r="U540" i="7" s="1"/>
  <c r="A540" i="7"/>
  <c r="AH539" i="7"/>
  <c r="Z539" i="7"/>
  <c r="C539" i="7"/>
  <c r="U539" i="7" s="1"/>
  <c r="A539" i="7"/>
  <c r="AH538" i="7"/>
  <c r="Z538" i="7"/>
  <c r="C538" i="7"/>
  <c r="U538" i="7" s="1"/>
  <c r="A538" i="7"/>
  <c r="AH537" i="7"/>
  <c r="Z537" i="7"/>
  <c r="C537" i="7"/>
  <c r="U537" i="7" s="1"/>
  <c r="A537" i="7"/>
  <c r="AH536" i="7"/>
  <c r="Z536" i="7"/>
  <c r="C536" i="7"/>
  <c r="U536" i="7" s="1"/>
  <c r="A536" i="7"/>
  <c r="AH535" i="7"/>
  <c r="Z535" i="7"/>
  <c r="C535" i="7"/>
  <c r="U535" i="7" s="1"/>
  <c r="A535" i="7"/>
  <c r="AH534" i="7"/>
  <c r="Z534" i="7"/>
  <c r="C534" i="7"/>
  <c r="U534" i="7" s="1"/>
  <c r="A534" i="7"/>
  <c r="AH533" i="7"/>
  <c r="Z533" i="7"/>
  <c r="C533" i="7"/>
  <c r="U533" i="7" s="1"/>
  <c r="A533" i="7"/>
  <c r="AH532" i="7"/>
  <c r="Z532" i="7"/>
  <c r="C532" i="7"/>
  <c r="A532" i="7"/>
  <c r="AH531" i="7"/>
  <c r="Z531" i="7"/>
  <c r="C531" i="7"/>
  <c r="U531" i="7" s="1"/>
  <c r="A531" i="7"/>
  <c r="AH530" i="7"/>
  <c r="Z530" i="7"/>
  <c r="C530" i="7"/>
  <c r="U530" i="7" s="1"/>
  <c r="A530" i="7"/>
  <c r="AH529" i="7"/>
  <c r="Z529" i="7"/>
  <c r="C529" i="7"/>
  <c r="U529" i="7" s="1"/>
  <c r="A529" i="7"/>
  <c r="AH528" i="7"/>
  <c r="Z528" i="7"/>
  <c r="C528" i="7"/>
  <c r="U528" i="7" s="1"/>
  <c r="A528" i="7"/>
  <c r="AH527" i="7"/>
  <c r="Z527" i="7"/>
  <c r="C527" i="7"/>
  <c r="U527" i="7" s="1"/>
  <c r="A527" i="7"/>
  <c r="AH526" i="7"/>
  <c r="Z526" i="7"/>
  <c r="C526" i="7"/>
  <c r="U526" i="7" s="1"/>
  <c r="A526" i="7"/>
  <c r="AH525" i="7"/>
  <c r="Z525" i="7"/>
  <c r="C525" i="7"/>
  <c r="U525" i="7" s="1"/>
  <c r="A525" i="7"/>
  <c r="AH524" i="7"/>
  <c r="Z524" i="7"/>
  <c r="C524" i="7"/>
  <c r="U524" i="7" s="1"/>
  <c r="A524" i="7"/>
  <c r="AH523" i="7"/>
  <c r="Z523" i="7"/>
  <c r="C523" i="7"/>
  <c r="U523" i="7" s="1"/>
  <c r="A523" i="7"/>
  <c r="AH522" i="7"/>
  <c r="Z522" i="7"/>
  <c r="C522" i="7"/>
  <c r="U522" i="7" s="1"/>
  <c r="A522" i="7"/>
  <c r="AH521" i="7"/>
  <c r="Z521" i="7"/>
  <c r="C521" i="7"/>
  <c r="U521" i="7" s="1"/>
  <c r="A521" i="7"/>
  <c r="AH520" i="7"/>
  <c r="Z520" i="7"/>
  <c r="C520" i="7"/>
  <c r="U520" i="7" s="1"/>
  <c r="A520" i="7"/>
  <c r="AH519" i="7"/>
  <c r="Z519" i="7"/>
  <c r="C519" i="7"/>
  <c r="U519" i="7" s="1"/>
  <c r="A519" i="7"/>
  <c r="AH518" i="7"/>
  <c r="Z518" i="7"/>
  <c r="C518" i="7"/>
  <c r="U518" i="7" s="1"/>
  <c r="A518" i="7"/>
  <c r="AH517" i="7"/>
  <c r="Z517" i="7"/>
  <c r="C517" i="7"/>
  <c r="U517" i="7" s="1"/>
  <c r="A517" i="7"/>
  <c r="AH516" i="7"/>
  <c r="Z516" i="7"/>
  <c r="C516" i="7"/>
  <c r="U516" i="7" s="1"/>
  <c r="A516" i="7"/>
  <c r="AH515" i="7"/>
  <c r="Z515" i="7"/>
  <c r="C515" i="7"/>
  <c r="U515" i="7" s="1"/>
  <c r="A515" i="7"/>
  <c r="AH514" i="7"/>
  <c r="Z514" i="7"/>
  <c r="C514" i="7"/>
  <c r="U514" i="7" s="1"/>
  <c r="A514" i="7"/>
  <c r="AH513" i="7"/>
  <c r="Z513" i="7"/>
  <c r="C513" i="7"/>
  <c r="U513" i="7" s="1"/>
  <c r="A513" i="7"/>
  <c r="AH512" i="7"/>
  <c r="Z512" i="7"/>
  <c r="C512" i="7"/>
  <c r="U512" i="7" s="1"/>
  <c r="A512" i="7"/>
  <c r="AH511" i="7"/>
  <c r="Z511" i="7"/>
  <c r="C511" i="7"/>
  <c r="U511" i="7" s="1"/>
  <c r="A511" i="7"/>
  <c r="AH510" i="7"/>
  <c r="Z510" i="7"/>
  <c r="C510" i="7"/>
  <c r="U510" i="7" s="1"/>
  <c r="A510" i="7"/>
  <c r="AH509" i="7"/>
  <c r="Z509" i="7"/>
  <c r="C509" i="7"/>
  <c r="A509" i="7"/>
  <c r="AH508" i="7"/>
  <c r="Z508" i="7"/>
  <c r="C508" i="7"/>
  <c r="A508" i="7"/>
  <c r="AH507" i="7"/>
  <c r="Z507" i="7"/>
  <c r="C507" i="7"/>
  <c r="U507" i="7" s="1"/>
  <c r="A507" i="7"/>
  <c r="AH506" i="7"/>
  <c r="Z506" i="7"/>
  <c r="C506" i="7"/>
  <c r="U506" i="7" s="1"/>
  <c r="A506" i="7"/>
  <c r="AH505" i="7"/>
  <c r="Z505" i="7"/>
  <c r="C505" i="7"/>
  <c r="U505" i="7" s="1"/>
  <c r="A505" i="7"/>
  <c r="AH504" i="7"/>
  <c r="Z504" i="7"/>
  <c r="C504" i="7"/>
  <c r="U504" i="7" s="1"/>
  <c r="A504" i="7"/>
  <c r="AH503" i="7"/>
  <c r="Z503" i="7"/>
  <c r="C503" i="7"/>
  <c r="U503" i="7" s="1"/>
  <c r="A503" i="7"/>
  <c r="AH502" i="7"/>
  <c r="Z502" i="7"/>
  <c r="C502" i="7"/>
  <c r="U502" i="7" s="1"/>
  <c r="A502" i="7"/>
  <c r="AH501" i="7"/>
  <c r="Z501" i="7"/>
  <c r="C501" i="7"/>
  <c r="U501" i="7" s="1"/>
  <c r="A501" i="7"/>
  <c r="AH500" i="7"/>
  <c r="Z500" i="7"/>
  <c r="C500" i="7"/>
  <c r="U500" i="7" s="1"/>
  <c r="A500" i="7"/>
  <c r="AH499" i="7"/>
  <c r="Z499" i="7"/>
  <c r="C499" i="7"/>
  <c r="U499" i="7" s="1"/>
  <c r="A499" i="7"/>
  <c r="AH498" i="7"/>
  <c r="Z498" i="7"/>
  <c r="C498" i="7"/>
  <c r="U498" i="7" s="1"/>
  <c r="A498" i="7"/>
  <c r="AH497" i="7"/>
  <c r="Z497" i="7"/>
  <c r="C497" i="7"/>
  <c r="U497" i="7" s="1"/>
  <c r="A497" i="7"/>
  <c r="AH496" i="7"/>
  <c r="Z496" i="7"/>
  <c r="C496" i="7"/>
  <c r="U496" i="7" s="1"/>
  <c r="A496" i="7"/>
  <c r="AH495" i="7"/>
  <c r="Z495" i="7"/>
  <c r="C495" i="7"/>
  <c r="U495" i="7" s="1"/>
  <c r="A495" i="7"/>
  <c r="AH494" i="7"/>
  <c r="Z494" i="7"/>
  <c r="C494" i="7"/>
  <c r="U494" i="7" s="1"/>
  <c r="A494" i="7"/>
  <c r="AH493" i="7"/>
  <c r="Z493" i="7"/>
  <c r="C493" i="7"/>
  <c r="U493" i="7" s="1"/>
  <c r="A493" i="7"/>
  <c r="AH492" i="7"/>
  <c r="Z492" i="7"/>
  <c r="C492" i="7"/>
  <c r="U492" i="7" s="1"/>
  <c r="A492" i="7"/>
  <c r="AH491" i="7"/>
  <c r="Z491" i="7"/>
  <c r="C491" i="7"/>
  <c r="U491" i="7" s="1"/>
  <c r="A491" i="7"/>
  <c r="AH490" i="7"/>
  <c r="Z490" i="7"/>
  <c r="C490" i="7"/>
  <c r="U490" i="7" s="1"/>
  <c r="A490" i="7"/>
  <c r="AH489" i="7"/>
  <c r="Z489" i="7"/>
  <c r="C489" i="7"/>
  <c r="U489" i="7" s="1"/>
  <c r="A489" i="7"/>
  <c r="AH488" i="7"/>
  <c r="Z488" i="7"/>
  <c r="C488" i="7"/>
  <c r="U488" i="7" s="1"/>
  <c r="A488" i="7"/>
  <c r="AH487" i="7"/>
  <c r="Z487" i="7"/>
  <c r="C487" i="7"/>
  <c r="U487" i="7" s="1"/>
  <c r="A487" i="7"/>
  <c r="AH486" i="7"/>
  <c r="Z486" i="7"/>
  <c r="C486" i="7"/>
  <c r="U486" i="7" s="1"/>
  <c r="A486" i="7"/>
  <c r="AH485" i="7"/>
  <c r="Z485" i="7"/>
  <c r="C485" i="7"/>
  <c r="U485" i="7" s="1"/>
  <c r="A485" i="7"/>
  <c r="AH484" i="7"/>
  <c r="Z484" i="7"/>
  <c r="C484" i="7"/>
  <c r="U484" i="7" s="1"/>
  <c r="A484" i="7"/>
  <c r="AH483" i="7"/>
  <c r="Z483" i="7"/>
  <c r="C483" i="7"/>
  <c r="U483" i="7" s="1"/>
  <c r="A483" i="7"/>
  <c r="AH482" i="7"/>
  <c r="Z482" i="7"/>
  <c r="C482" i="7"/>
  <c r="U482" i="7" s="1"/>
  <c r="A482" i="7"/>
  <c r="AH481" i="7"/>
  <c r="Z481" i="7"/>
  <c r="C481" i="7"/>
  <c r="U481" i="7" s="1"/>
  <c r="A481" i="7"/>
  <c r="AH480" i="7"/>
  <c r="Z480" i="7"/>
  <c r="C480" i="7"/>
  <c r="U480" i="7" s="1"/>
  <c r="A480" i="7"/>
  <c r="AH479" i="7"/>
  <c r="Z479" i="7"/>
  <c r="C479" i="7"/>
  <c r="U479" i="7" s="1"/>
  <c r="A479" i="7"/>
  <c r="AH478" i="7"/>
  <c r="Z478" i="7"/>
  <c r="C478" i="7"/>
  <c r="U478" i="7" s="1"/>
  <c r="A478" i="7"/>
  <c r="AH477" i="7"/>
  <c r="Z477" i="7"/>
  <c r="C477" i="7"/>
  <c r="U477" i="7" s="1"/>
  <c r="A477" i="7"/>
  <c r="AH476" i="7"/>
  <c r="Z476" i="7"/>
  <c r="C476" i="7"/>
  <c r="U476" i="7" s="1"/>
  <c r="A476" i="7"/>
  <c r="AH475" i="7"/>
  <c r="Z475" i="7"/>
  <c r="C475" i="7"/>
  <c r="U475" i="7" s="1"/>
  <c r="A475" i="7"/>
  <c r="AH474" i="7"/>
  <c r="Z474" i="7"/>
  <c r="C474" i="7"/>
  <c r="U474" i="7" s="1"/>
  <c r="A474" i="7"/>
  <c r="AH473" i="7"/>
  <c r="Z473" i="7"/>
  <c r="C473" i="7"/>
  <c r="U473" i="7" s="1"/>
  <c r="A473" i="7"/>
  <c r="AH472" i="7"/>
  <c r="Z472" i="7"/>
  <c r="C472" i="7"/>
  <c r="U472" i="7" s="1"/>
  <c r="A472" i="7"/>
  <c r="AH471" i="7"/>
  <c r="Z471" i="7"/>
  <c r="C471" i="7"/>
  <c r="A471" i="7"/>
  <c r="AH470" i="7"/>
  <c r="Z470" i="7"/>
  <c r="C470" i="7"/>
  <c r="U470" i="7" s="1"/>
  <c r="A470" i="7"/>
  <c r="AH469" i="7"/>
  <c r="Z469" i="7"/>
  <c r="C469" i="7"/>
  <c r="U469" i="7" s="1"/>
  <c r="A469" i="7"/>
  <c r="AH468" i="7"/>
  <c r="Z468" i="7"/>
  <c r="C468" i="7"/>
  <c r="U468" i="7" s="1"/>
  <c r="A468" i="7"/>
  <c r="AH467" i="7"/>
  <c r="Z467" i="7"/>
  <c r="C467" i="7"/>
  <c r="U467" i="7" s="1"/>
  <c r="A467" i="7"/>
  <c r="AH466" i="7"/>
  <c r="Z466" i="7"/>
  <c r="C466" i="7"/>
  <c r="U466" i="7" s="1"/>
  <c r="A466" i="7"/>
  <c r="AH465" i="7"/>
  <c r="Z465" i="7"/>
  <c r="C465" i="7"/>
  <c r="U465" i="7" s="1"/>
  <c r="A465" i="7"/>
  <c r="AH464" i="7"/>
  <c r="Z464" i="7"/>
  <c r="C464" i="7"/>
  <c r="U464" i="7" s="1"/>
  <c r="A464" i="7"/>
  <c r="C463" i="7"/>
  <c r="U463" i="7" s="1"/>
  <c r="A463" i="7"/>
  <c r="C462" i="7"/>
  <c r="U462" i="7" s="1"/>
  <c r="A462" i="7"/>
  <c r="C461" i="7"/>
  <c r="U461" i="7" s="1"/>
  <c r="A461" i="7"/>
  <c r="C460" i="7"/>
  <c r="U460" i="7" s="1"/>
  <c r="A460" i="7"/>
  <c r="C459" i="7"/>
  <c r="U459" i="7" s="1"/>
  <c r="A459" i="7"/>
  <c r="C458" i="7"/>
  <c r="U458" i="7" s="1"/>
  <c r="A458" i="7"/>
  <c r="C457" i="7"/>
  <c r="U457" i="7" s="1"/>
  <c r="A457" i="7"/>
  <c r="C456" i="7"/>
  <c r="U456" i="7" s="1"/>
  <c r="A456" i="7"/>
  <c r="C455" i="7"/>
  <c r="U455" i="7" s="1"/>
  <c r="A455" i="7"/>
  <c r="C454" i="7"/>
  <c r="U454" i="7" s="1"/>
  <c r="A454" i="7"/>
  <c r="C453" i="7"/>
  <c r="U453" i="7" s="1"/>
  <c r="A453" i="7"/>
  <c r="C452" i="7"/>
  <c r="U452" i="7" s="1"/>
  <c r="A452" i="7"/>
  <c r="C451" i="7"/>
  <c r="U451" i="7" s="1"/>
  <c r="A451" i="7"/>
  <c r="C450" i="7"/>
  <c r="U450" i="7" s="1"/>
  <c r="A450" i="7"/>
  <c r="C449" i="7"/>
  <c r="U449" i="7" s="1"/>
  <c r="A449" i="7"/>
  <c r="C448" i="7"/>
  <c r="U448" i="7" s="1"/>
  <c r="A448" i="7"/>
  <c r="C447" i="7"/>
  <c r="U447" i="7" s="1"/>
  <c r="A447" i="7"/>
  <c r="C446" i="7"/>
  <c r="U446" i="7" s="1"/>
  <c r="A446" i="7"/>
  <c r="C445" i="7"/>
  <c r="U445" i="7" s="1"/>
  <c r="A445" i="7"/>
  <c r="C444" i="7"/>
  <c r="U444" i="7" s="1"/>
  <c r="A444" i="7"/>
  <c r="C443" i="7"/>
  <c r="U443" i="7" s="1"/>
  <c r="A443" i="7"/>
  <c r="C442" i="7"/>
  <c r="U442" i="7" s="1"/>
  <c r="A442" i="7"/>
  <c r="C441" i="7"/>
  <c r="U441" i="7" s="1"/>
  <c r="A441" i="7"/>
  <c r="C440" i="7"/>
  <c r="U440" i="7" s="1"/>
  <c r="A440" i="7"/>
  <c r="C439" i="7"/>
  <c r="U439" i="7" s="1"/>
  <c r="A439" i="7"/>
  <c r="C438" i="7"/>
  <c r="U438" i="7" s="1"/>
  <c r="A438" i="7"/>
  <c r="C437" i="7"/>
  <c r="U437" i="7" s="1"/>
  <c r="A437" i="7"/>
  <c r="C436" i="7"/>
  <c r="U436" i="7" s="1"/>
  <c r="A436" i="7"/>
  <c r="C435" i="7"/>
  <c r="U435" i="7" s="1"/>
  <c r="A435" i="7"/>
  <c r="C434" i="7"/>
  <c r="U434" i="7" s="1"/>
  <c r="A434" i="7"/>
  <c r="C433" i="7"/>
  <c r="U433" i="7" s="1"/>
  <c r="A433" i="7"/>
  <c r="C432" i="7"/>
  <c r="U432" i="7" s="1"/>
  <c r="A432" i="7"/>
  <c r="C431" i="7"/>
  <c r="U431" i="7" s="1"/>
  <c r="A431" i="7"/>
  <c r="C430" i="7"/>
  <c r="U430" i="7" s="1"/>
  <c r="A430" i="7"/>
  <c r="C429" i="7"/>
  <c r="U429" i="7" s="1"/>
  <c r="A429" i="7"/>
  <c r="C428" i="7"/>
  <c r="U428" i="7" s="1"/>
  <c r="A428" i="7"/>
  <c r="C427" i="7"/>
  <c r="U427" i="7" s="1"/>
  <c r="A427" i="7"/>
  <c r="C426" i="7"/>
  <c r="U426" i="7" s="1"/>
  <c r="A426" i="7"/>
  <c r="C425" i="7"/>
  <c r="U425" i="7" s="1"/>
  <c r="A425" i="7"/>
  <c r="C424" i="7"/>
  <c r="U424" i="7" s="1"/>
  <c r="A424" i="7"/>
  <c r="C423" i="7"/>
  <c r="U423" i="7" s="1"/>
  <c r="A423" i="7"/>
  <c r="C422" i="7"/>
  <c r="U422" i="7" s="1"/>
  <c r="A422" i="7"/>
  <c r="C421" i="7"/>
  <c r="U421" i="7" s="1"/>
  <c r="A421" i="7"/>
  <c r="C420" i="7"/>
  <c r="U420" i="7" s="1"/>
  <c r="A420" i="7"/>
  <c r="C419" i="7"/>
  <c r="U419" i="7" s="1"/>
  <c r="A419" i="7"/>
  <c r="C418" i="7"/>
  <c r="U418" i="7" s="1"/>
  <c r="A418" i="7"/>
  <c r="C417" i="7"/>
  <c r="U417" i="7" s="1"/>
  <c r="A417" i="7"/>
  <c r="C416" i="7"/>
  <c r="U416" i="7" s="1"/>
  <c r="A416" i="7"/>
  <c r="C415" i="7"/>
  <c r="U415" i="7" s="1"/>
  <c r="A415" i="7"/>
  <c r="C414" i="7"/>
  <c r="U414" i="7" s="1"/>
  <c r="A414" i="7"/>
  <c r="C413" i="7"/>
  <c r="U413" i="7" s="1"/>
  <c r="A413" i="7"/>
  <c r="C412" i="7"/>
  <c r="U412" i="7" s="1"/>
  <c r="A412" i="7"/>
  <c r="C411" i="7"/>
  <c r="U411" i="7" s="1"/>
  <c r="A411" i="7"/>
  <c r="C410" i="7"/>
  <c r="U410" i="7" s="1"/>
  <c r="A410" i="7"/>
  <c r="C409" i="7"/>
  <c r="U409" i="7" s="1"/>
  <c r="A409" i="7"/>
  <c r="C408" i="7"/>
  <c r="U408" i="7" s="1"/>
  <c r="A408" i="7"/>
  <c r="C407" i="7"/>
  <c r="U407" i="7" s="1"/>
  <c r="A407" i="7"/>
  <c r="C406" i="7"/>
  <c r="U406" i="7" s="1"/>
  <c r="A406" i="7"/>
  <c r="C405" i="7"/>
  <c r="U405" i="7" s="1"/>
  <c r="A405" i="7"/>
  <c r="C404" i="7"/>
  <c r="U404" i="7" s="1"/>
  <c r="A404" i="7"/>
  <c r="C403" i="7"/>
  <c r="U403" i="7" s="1"/>
  <c r="A403" i="7"/>
  <c r="C402" i="7"/>
  <c r="U402" i="7" s="1"/>
  <c r="A402" i="7"/>
  <c r="C401" i="7"/>
  <c r="U401" i="7" s="1"/>
  <c r="A401" i="7"/>
  <c r="C400" i="7"/>
  <c r="U400" i="7" s="1"/>
  <c r="A400" i="7"/>
  <c r="C399" i="7"/>
  <c r="U399" i="7" s="1"/>
  <c r="A399" i="7"/>
  <c r="C398" i="7"/>
  <c r="U398" i="7" s="1"/>
  <c r="A398" i="7"/>
  <c r="C397" i="7"/>
  <c r="U397" i="7" s="1"/>
  <c r="A397" i="7"/>
  <c r="C396" i="7"/>
  <c r="U396" i="7" s="1"/>
  <c r="A396" i="7"/>
  <c r="C395" i="7"/>
  <c r="U395" i="7" s="1"/>
  <c r="A395" i="7"/>
  <c r="C394" i="7"/>
  <c r="U394" i="7" s="1"/>
  <c r="A394" i="7"/>
  <c r="C393" i="7"/>
  <c r="U393" i="7" s="1"/>
  <c r="A393" i="7"/>
  <c r="C392" i="7"/>
  <c r="U392" i="7" s="1"/>
  <c r="A392" i="7"/>
  <c r="C391" i="7"/>
  <c r="U391" i="7" s="1"/>
  <c r="A391" i="7"/>
  <c r="C390" i="7"/>
  <c r="U390" i="7" s="1"/>
  <c r="A390" i="7"/>
  <c r="C389" i="7"/>
  <c r="U389" i="7" s="1"/>
  <c r="A389" i="7"/>
  <c r="C388" i="7"/>
  <c r="U388" i="7" s="1"/>
  <c r="A388" i="7"/>
  <c r="C387" i="7"/>
  <c r="U387" i="7" s="1"/>
  <c r="A387" i="7"/>
  <c r="C386" i="7"/>
  <c r="U386" i="7" s="1"/>
  <c r="A386" i="7"/>
  <c r="C385" i="7"/>
  <c r="U385" i="7" s="1"/>
  <c r="A385" i="7"/>
  <c r="C384" i="7"/>
  <c r="U384" i="7" s="1"/>
  <c r="A384" i="7"/>
  <c r="C383" i="7"/>
  <c r="U383" i="7" s="1"/>
  <c r="A383" i="7"/>
  <c r="C382" i="7"/>
  <c r="U382" i="7" s="1"/>
  <c r="A382" i="7"/>
  <c r="C381" i="7"/>
  <c r="U381" i="7" s="1"/>
  <c r="A381" i="7"/>
  <c r="C380" i="7"/>
  <c r="U380" i="7" s="1"/>
  <c r="A380" i="7"/>
  <c r="C379" i="7"/>
  <c r="U379" i="7" s="1"/>
  <c r="A379" i="7"/>
  <c r="C378" i="7"/>
  <c r="U378" i="7" s="1"/>
  <c r="A378" i="7"/>
  <c r="C377" i="7"/>
  <c r="U377" i="7" s="1"/>
  <c r="A377" i="7"/>
  <c r="C376" i="7"/>
  <c r="U376" i="7" s="1"/>
  <c r="A376" i="7"/>
  <c r="C375" i="7"/>
  <c r="U375" i="7" s="1"/>
  <c r="A375" i="7"/>
  <c r="C374" i="7"/>
  <c r="U374" i="7" s="1"/>
  <c r="A374" i="7"/>
  <c r="C373" i="7"/>
  <c r="U373" i="7" s="1"/>
  <c r="A373" i="7"/>
  <c r="C372" i="7"/>
  <c r="U372" i="7" s="1"/>
  <c r="A372" i="7"/>
  <c r="C371" i="7"/>
  <c r="U371" i="7" s="1"/>
  <c r="A371" i="7"/>
  <c r="C370" i="7"/>
  <c r="U370" i="7" s="1"/>
  <c r="A370" i="7"/>
  <c r="C369" i="7"/>
  <c r="U369" i="7" s="1"/>
  <c r="A369" i="7"/>
  <c r="AH368" i="7"/>
  <c r="Z368" i="7"/>
  <c r="C368" i="7"/>
  <c r="A368" i="7"/>
  <c r="AH367" i="7"/>
  <c r="Z367" i="7"/>
  <c r="C367" i="7"/>
  <c r="U367" i="7" s="1"/>
  <c r="A367" i="7"/>
  <c r="AH366" i="7"/>
  <c r="Z366" i="7"/>
  <c r="C366" i="7"/>
  <c r="U366" i="7" s="1"/>
  <c r="A366" i="7"/>
  <c r="AH365" i="7"/>
  <c r="Z365" i="7"/>
  <c r="C365" i="7"/>
  <c r="A365" i="7"/>
  <c r="AH364" i="7"/>
  <c r="Z364" i="7"/>
  <c r="C364" i="7"/>
  <c r="U364" i="7" s="1"/>
  <c r="A364" i="7"/>
  <c r="AH363" i="7"/>
  <c r="Z363" i="7"/>
  <c r="C363" i="7"/>
  <c r="U363" i="7" s="1"/>
  <c r="A363" i="7"/>
  <c r="AH362" i="7"/>
  <c r="Z362" i="7"/>
  <c r="C362" i="7"/>
  <c r="U362" i="7" s="1"/>
  <c r="A362" i="7"/>
  <c r="AH361" i="7"/>
  <c r="Z361" i="7"/>
  <c r="C361" i="7"/>
  <c r="U361" i="7" s="1"/>
  <c r="A361" i="7"/>
  <c r="AH360" i="7"/>
  <c r="Z360" i="7"/>
  <c r="C360" i="7"/>
  <c r="U360" i="7" s="1"/>
  <c r="A360" i="7"/>
  <c r="AH359" i="7"/>
  <c r="Z359" i="7"/>
  <c r="C359" i="7"/>
  <c r="U359" i="7" s="1"/>
  <c r="A359" i="7"/>
  <c r="AH358" i="7"/>
  <c r="Z358" i="7"/>
  <c r="C358" i="7"/>
  <c r="U358" i="7" s="1"/>
  <c r="A358" i="7"/>
  <c r="AH357" i="7"/>
  <c r="Z357" i="7"/>
  <c r="C357" i="7"/>
  <c r="A357" i="7"/>
  <c r="AH356" i="7"/>
  <c r="Z356" i="7"/>
  <c r="C356" i="7"/>
  <c r="A356" i="7"/>
  <c r="AH355" i="7"/>
  <c r="Z355" i="7"/>
  <c r="C355" i="7"/>
  <c r="U355" i="7" s="1"/>
  <c r="A355" i="7"/>
  <c r="AH354" i="7"/>
  <c r="Z354" i="7"/>
  <c r="C354" i="7"/>
  <c r="U354" i="7" s="1"/>
  <c r="A354" i="7"/>
  <c r="AH353" i="7"/>
  <c r="Z353" i="7"/>
  <c r="C353" i="7"/>
  <c r="U353" i="7" s="1"/>
  <c r="A353" i="7"/>
  <c r="AH352" i="7"/>
  <c r="Z352" i="7"/>
  <c r="C352" i="7"/>
  <c r="U352" i="7" s="1"/>
  <c r="A352" i="7"/>
  <c r="AH351" i="7"/>
  <c r="Z351" i="7"/>
  <c r="C351" i="7"/>
  <c r="U351" i="7" s="1"/>
  <c r="A351" i="7"/>
  <c r="AH350" i="7"/>
  <c r="Z350" i="7"/>
  <c r="C350" i="7"/>
  <c r="A350" i="7"/>
  <c r="AH349" i="7"/>
  <c r="Z349" i="7"/>
  <c r="C349" i="7"/>
  <c r="U349" i="7" s="1"/>
  <c r="A349" i="7"/>
  <c r="AH348" i="7"/>
  <c r="Z348" i="7"/>
  <c r="C348" i="7"/>
  <c r="U348" i="7" s="1"/>
  <c r="A348" i="7"/>
  <c r="AH347" i="7"/>
  <c r="Z347" i="7"/>
  <c r="C347" i="7"/>
  <c r="U347" i="7" s="1"/>
  <c r="A347" i="7"/>
  <c r="AH346" i="7"/>
  <c r="Z346" i="7"/>
  <c r="C346" i="7"/>
  <c r="U346" i="7" s="1"/>
  <c r="A346" i="7"/>
  <c r="AH345" i="7"/>
  <c r="Z345" i="7"/>
  <c r="C345" i="7"/>
  <c r="U345" i="7" s="1"/>
  <c r="A345" i="7"/>
  <c r="AH344" i="7"/>
  <c r="Z344" i="7"/>
  <c r="C344" i="7"/>
  <c r="U344" i="7" s="1"/>
  <c r="A344" i="7"/>
  <c r="AH343" i="7"/>
  <c r="Z343" i="7"/>
  <c r="C343" i="7"/>
  <c r="U343" i="7" s="1"/>
  <c r="A343" i="7"/>
  <c r="AH342" i="7"/>
  <c r="Z342" i="7"/>
  <c r="C342" i="7"/>
  <c r="A342" i="7"/>
  <c r="AH341" i="7"/>
  <c r="Z341" i="7"/>
  <c r="C341" i="7"/>
  <c r="A341" i="7"/>
  <c r="AH340" i="7"/>
  <c r="Z340" i="7"/>
  <c r="C340" i="7"/>
  <c r="A340" i="7"/>
  <c r="AH339" i="7"/>
  <c r="Z339" i="7"/>
  <c r="C339" i="7"/>
  <c r="A339" i="7"/>
  <c r="AH338" i="7"/>
  <c r="Z338" i="7"/>
  <c r="C338" i="7"/>
  <c r="U338" i="7" s="1"/>
  <c r="A338" i="7"/>
  <c r="AH337" i="7"/>
  <c r="Z337" i="7"/>
  <c r="C337" i="7"/>
  <c r="U337" i="7" s="1"/>
  <c r="A337" i="7"/>
  <c r="AH336" i="7"/>
  <c r="Z336" i="7"/>
  <c r="C336" i="7"/>
  <c r="U336" i="7" s="1"/>
  <c r="A336" i="7"/>
  <c r="AH335" i="7"/>
  <c r="Z335" i="7"/>
  <c r="C335" i="7"/>
  <c r="U335" i="7" s="1"/>
  <c r="A335" i="7"/>
  <c r="AH334" i="7"/>
  <c r="Z334" i="7"/>
  <c r="C334" i="7"/>
  <c r="U334" i="7" s="1"/>
  <c r="A334" i="7"/>
  <c r="AH333" i="7"/>
  <c r="Z333" i="7"/>
  <c r="C333" i="7"/>
  <c r="U333" i="7" s="1"/>
  <c r="A333" i="7"/>
  <c r="AH332" i="7"/>
  <c r="Z332" i="7"/>
  <c r="C332" i="7"/>
  <c r="A332" i="7"/>
  <c r="AH331" i="7"/>
  <c r="Z331" i="7"/>
  <c r="C331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V385" i="1" l="1"/>
  <c r="AB385" i="1"/>
  <c r="G1066" i="9"/>
  <c r="G1065" i="9"/>
  <c r="G1072" i="9"/>
  <c r="F1073" i="10" s="1"/>
  <c r="G1071" i="9"/>
  <c r="F1063" i="10" s="1"/>
  <c r="G1086" i="9"/>
  <c r="F1082" i="10" s="1"/>
  <c r="G1087" i="9"/>
  <c r="F1071" i="10" s="1"/>
  <c r="G1085" i="9"/>
  <c r="F1083" i="10" s="1"/>
  <c r="G1070" i="9"/>
  <c r="G1069" i="9"/>
  <c r="F983" i="10" s="1"/>
  <c r="G1084" i="9"/>
  <c r="F1085" i="10" s="1"/>
  <c r="G1082" i="9"/>
  <c r="F1080" i="10" s="1"/>
  <c r="G1083" i="9"/>
  <c r="F1060" i="10" s="1"/>
  <c r="G1068" i="9"/>
  <c r="G1067" i="9"/>
  <c r="G1080" i="9"/>
  <c r="F1068" i="10" s="1"/>
  <c r="G1081" i="9"/>
  <c r="F1078" i="10" s="1"/>
  <c r="G1078" i="9"/>
  <c r="F1069" i="10" s="1"/>
  <c r="G1079" i="9"/>
  <c r="F1066" i="10" s="1"/>
  <c r="G1076" i="9"/>
  <c r="F1067" i="10" s="1"/>
  <c r="G1075" i="9"/>
  <c r="F1074" i="10" s="1"/>
  <c r="G1077" i="9"/>
  <c r="F1065" i="10" s="1"/>
  <c r="G1092" i="9"/>
  <c r="F1070" i="10" s="1"/>
  <c r="G1091" i="9"/>
  <c r="F1064" i="10" s="1"/>
  <c r="G1074" i="9"/>
  <c r="F1079" i="10" s="1"/>
  <c r="G1073" i="9"/>
  <c r="F1061" i="10" s="1"/>
  <c r="G1090" i="9"/>
  <c r="F1062" i="10" s="1"/>
  <c r="G1088" i="9"/>
  <c r="F1084" i="10" s="1"/>
  <c r="G1089" i="9"/>
  <c r="F1072" i="10" s="1"/>
  <c r="W231" i="7"/>
  <c r="W204" i="7"/>
  <c r="X214" i="7"/>
  <c r="W157" i="7"/>
  <c r="X180" i="7"/>
  <c r="X57" i="7"/>
  <c r="W97" i="7"/>
  <c r="W85" i="7"/>
  <c r="X148" i="7"/>
  <c r="W151" i="7"/>
  <c r="X160" i="7"/>
  <c r="X209" i="7"/>
  <c r="W173" i="7"/>
  <c r="W196" i="7"/>
  <c r="W206" i="7"/>
  <c r="X162" i="7"/>
  <c r="W119" i="7"/>
  <c r="X125" i="7"/>
  <c r="X199" i="7"/>
  <c r="X30" i="7"/>
  <c r="W31" i="7"/>
  <c r="X102" i="7"/>
  <c r="X224" i="7"/>
  <c r="X235" i="7"/>
  <c r="W239" i="7"/>
  <c r="X228" i="7"/>
  <c r="W189" i="7"/>
  <c r="W178" i="7"/>
  <c r="W191" i="7"/>
  <c r="X163" i="7"/>
  <c r="X195" i="7"/>
  <c r="W202" i="7"/>
  <c r="X178" i="7"/>
  <c r="W175" i="7"/>
  <c r="X206" i="7"/>
  <c r="W217" i="7"/>
  <c r="W223" i="7"/>
  <c r="W84" i="7"/>
  <c r="W47" i="7"/>
  <c r="X133" i="7"/>
  <c r="X53" i="7"/>
  <c r="X107" i="7"/>
  <c r="W237" i="7"/>
  <c r="X194" i="7"/>
  <c r="X205" i="7"/>
  <c r="X227" i="7"/>
  <c r="W171" i="7"/>
  <c r="X196" i="7"/>
  <c r="W21" i="7"/>
  <c r="W216" i="7"/>
  <c r="X108" i="7"/>
  <c r="W126" i="7"/>
  <c r="W136" i="7"/>
  <c r="X181" i="7"/>
  <c r="X190" i="7"/>
  <c r="X192" i="7"/>
  <c r="W49" i="7"/>
  <c r="W54" i="7"/>
  <c r="W81" i="7"/>
  <c r="W142" i="7"/>
  <c r="W200" i="7"/>
  <c r="X20" i="7"/>
  <c r="X144" i="7"/>
  <c r="X80" i="7"/>
  <c r="W155" i="7"/>
  <c r="W194" i="7"/>
  <c r="X113" i="7"/>
  <c r="W46" i="7"/>
  <c r="W127" i="7"/>
  <c r="X172" i="7"/>
  <c r="X191" i="7"/>
  <c r="W201" i="7"/>
  <c r="X71" i="7"/>
  <c r="X14" i="7"/>
  <c r="X213" i="7"/>
  <c r="W133" i="7"/>
  <c r="W182" i="7"/>
  <c r="W128" i="7"/>
  <c r="W82" i="7"/>
  <c r="W232" i="7"/>
  <c r="X40" i="7"/>
  <c r="W203" i="7"/>
  <c r="X153" i="7"/>
  <c r="X106" i="7"/>
  <c r="W15" i="7"/>
  <c r="W115" i="7"/>
  <c r="X136" i="7"/>
  <c r="W167" i="7"/>
  <c r="W205" i="7"/>
  <c r="X122" i="7"/>
  <c r="X44" i="7"/>
  <c r="X187" i="7"/>
  <c r="X140" i="7"/>
  <c r="X221" i="7"/>
  <c r="X127" i="7"/>
  <c r="W100" i="7"/>
  <c r="X135" i="7"/>
  <c r="W242" i="7"/>
  <c r="W165" i="7"/>
  <c r="X114" i="7"/>
  <c r="X112" i="7"/>
  <c r="W94" i="7"/>
  <c r="X60" i="7"/>
  <c r="X179" i="7"/>
  <c r="X49" i="7"/>
  <c r="W79" i="7"/>
  <c r="X58" i="7"/>
  <c r="X119" i="7"/>
  <c r="W53" i="7"/>
  <c r="X137" i="7"/>
  <c r="X220" i="7"/>
  <c r="X210" i="7"/>
  <c r="X223" i="7"/>
  <c r="X177" i="7"/>
  <c r="W163" i="7"/>
  <c r="X35" i="7"/>
  <c r="W207" i="7"/>
  <c r="W52" i="7"/>
  <c r="X93" i="7"/>
  <c r="W140" i="7"/>
  <c r="W92" i="7"/>
  <c r="W153" i="7"/>
  <c r="W137" i="7"/>
  <c r="X168" i="7"/>
  <c r="X174" i="7"/>
  <c r="X231" i="7"/>
  <c r="W50" i="7"/>
  <c r="W68" i="7"/>
  <c r="W150" i="7"/>
  <c r="X176" i="7"/>
  <c r="W122" i="7"/>
  <c r="W240" i="7"/>
  <c r="W24" i="7"/>
  <c r="W80" i="7"/>
  <c r="X157" i="7"/>
  <c r="X198" i="7"/>
  <c r="X105" i="7"/>
  <c r="W74" i="7"/>
  <c r="X99" i="7"/>
  <c r="W22" i="7"/>
  <c r="X217" i="7"/>
  <c r="X46" i="7"/>
  <c r="X166" i="7"/>
  <c r="W29" i="7"/>
  <c r="X110" i="7"/>
  <c r="W75" i="7"/>
  <c r="X139" i="7"/>
  <c r="W187" i="7"/>
  <c r="W113" i="7"/>
  <c r="X123" i="7"/>
  <c r="W101" i="7"/>
  <c r="W208" i="7"/>
  <c r="X15" i="7"/>
  <c r="X83" i="7"/>
  <c r="X167" i="7"/>
  <c r="X170" i="7"/>
  <c r="W37" i="7"/>
  <c r="X31" i="7"/>
  <c r="W219" i="7"/>
  <c r="W236" i="7"/>
  <c r="W76" i="7"/>
  <c r="X189" i="7"/>
  <c r="X16" i="7"/>
  <c r="W65" i="7"/>
  <c r="X130" i="7"/>
  <c r="X25" i="7"/>
  <c r="X29" i="7"/>
  <c r="X129" i="7"/>
  <c r="W130" i="7"/>
  <c r="W143" i="7"/>
  <c r="X8" i="7"/>
  <c r="X142" i="7"/>
  <c r="W71" i="7"/>
  <c r="X124" i="7"/>
  <c r="W117" i="7"/>
  <c r="W69" i="7"/>
  <c r="X159" i="7"/>
  <c r="W86" i="7"/>
  <c r="X149" i="7"/>
  <c r="X6" i="7"/>
  <c r="W40" i="7"/>
  <c r="X24" i="7"/>
  <c r="X95" i="7"/>
  <c r="W14" i="7"/>
  <c r="X81" i="7"/>
  <c r="X219" i="7"/>
  <c r="W235" i="7"/>
  <c r="X86" i="7"/>
  <c r="X77" i="7"/>
  <c r="W220" i="7"/>
  <c r="X193" i="7"/>
  <c r="W177" i="7"/>
  <c r="X84" i="7"/>
  <c r="W43" i="7"/>
  <c r="X11" i="7"/>
  <c r="X104" i="7"/>
  <c r="W230" i="7"/>
  <c r="X34" i="7"/>
  <c r="W224" i="7"/>
  <c r="X9" i="7"/>
  <c r="X33" i="7"/>
  <c r="X218" i="7"/>
  <c r="W112" i="7"/>
  <c r="X201" i="7"/>
  <c r="W129" i="7"/>
  <c r="X97" i="7"/>
  <c r="W125" i="7"/>
  <c r="W199" i="7"/>
  <c r="W168" i="7"/>
  <c r="X69" i="7"/>
  <c r="X115" i="7"/>
  <c r="W56" i="7"/>
  <c r="W8" i="7"/>
  <c r="W135" i="7"/>
  <c r="W160" i="7"/>
  <c r="W141" i="7"/>
  <c r="W18" i="7"/>
  <c r="X165" i="7"/>
  <c r="X17" i="7"/>
  <c r="X237" i="7"/>
  <c r="W78" i="7"/>
  <c r="W19" i="7"/>
  <c r="W51" i="7"/>
  <c r="X12" i="7"/>
  <c r="X79" i="7"/>
  <c r="X48" i="7"/>
  <c r="W88" i="7"/>
  <c r="X156" i="7"/>
  <c r="X45" i="7"/>
  <c r="W110" i="7"/>
  <c r="W184" i="7"/>
  <c r="W63" i="7"/>
  <c r="X23" i="7"/>
  <c r="W186" i="7"/>
  <c r="W93" i="7"/>
  <c r="W25" i="7"/>
  <c r="W108" i="7"/>
  <c r="W116" i="7"/>
  <c r="X26" i="7"/>
  <c r="W188" i="7"/>
  <c r="X59" i="7"/>
  <c r="X132" i="7"/>
  <c r="W234" i="7"/>
  <c r="X211" i="7"/>
  <c r="W33" i="7"/>
  <c r="X98" i="7"/>
  <c r="W169" i="7"/>
  <c r="X128" i="7"/>
  <c r="W32" i="7"/>
  <c r="W90" i="7"/>
  <c r="W185" i="7"/>
  <c r="W193" i="7"/>
  <c r="X186" i="7"/>
  <c r="W103" i="7"/>
  <c r="X238" i="7"/>
  <c r="W91" i="7"/>
  <c r="X70" i="7"/>
  <c r="X171" i="7"/>
  <c r="X62" i="7"/>
  <c r="W149" i="7"/>
  <c r="W238" i="7"/>
  <c r="X141" i="7"/>
  <c r="X90" i="7"/>
  <c r="W7" i="7"/>
  <c r="X225" i="7"/>
  <c r="W225" i="7"/>
  <c r="X32" i="7"/>
  <c r="W158" i="7"/>
  <c r="X173" i="7"/>
  <c r="W105" i="7"/>
  <c r="W211" i="7"/>
  <c r="W131" i="7"/>
  <c r="W118" i="7"/>
  <c r="X101" i="7"/>
  <c r="X185" i="7"/>
  <c r="W38" i="7"/>
  <c r="W20" i="7"/>
  <c r="X145" i="7"/>
  <c r="X240" i="7"/>
  <c r="W121" i="7"/>
  <c r="W102" i="7"/>
  <c r="X92" i="7"/>
  <c r="W210" i="7"/>
  <c r="W156" i="7"/>
  <c r="W154" i="7"/>
  <c r="X152" i="7"/>
  <c r="W64" i="7"/>
  <c r="X47" i="7"/>
  <c r="W57" i="7"/>
  <c r="X212" i="7"/>
  <c r="W146" i="7"/>
  <c r="X7" i="7"/>
  <c r="W181" i="7"/>
  <c r="W145" i="7"/>
  <c r="W174" i="7"/>
  <c r="W45" i="7"/>
  <c r="W114" i="7"/>
  <c r="X183" i="7"/>
  <c r="X203" i="7"/>
  <c r="X242" i="7"/>
  <c r="X96" i="7"/>
  <c r="W99" i="7"/>
  <c r="W241" i="7"/>
  <c r="W138" i="7"/>
  <c r="W170" i="7"/>
  <c r="W166" i="7"/>
  <c r="X169" i="7"/>
  <c r="W106" i="7"/>
  <c r="X222" i="7"/>
  <c r="W162" i="7"/>
  <c r="X82" i="7"/>
  <c r="W124" i="7"/>
  <c r="X197" i="7"/>
  <c r="W214" i="7"/>
  <c r="X36" i="7"/>
  <c r="X54" i="7"/>
  <c r="X65" i="7"/>
  <c r="X202" i="7"/>
  <c r="X215" i="7"/>
  <c r="X56" i="7"/>
  <c r="W179" i="7"/>
  <c r="X182" i="7"/>
  <c r="W229" i="7"/>
  <c r="W159" i="7"/>
  <c r="W55" i="7"/>
  <c r="W66" i="7"/>
  <c r="W58" i="7"/>
  <c r="W77" i="7"/>
  <c r="W195" i="7"/>
  <c r="W98" i="7"/>
  <c r="X38" i="7"/>
  <c r="X94" i="7"/>
  <c r="W147" i="7"/>
  <c r="X121" i="7"/>
  <c r="X131" i="7"/>
  <c r="W61" i="7"/>
  <c r="W39" i="7"/>
  <c r="X151" i="7"/>
  <c r="W209" i="7"/>
  <c r="W183" i="7"/>
  <c r="W10" i="7"/>
  <c r="X117" i="7"/>
  <c r="X111" i="7"/>
  <c r="W34" i="7"/>
  <c r="W198" i="7"/>
  <c r="W215" i="7"/>
  <c r="W67" i="7"/>
  <c r="X188" i="7"/>
  <c r="X63" i="7"/>
  <c r="X55" i="7"/>
  <c r="W161" i="7"/>
  <c r="X13" i="7"/>
  <c r="X76" i="7"/>
  <c r="W89" i="7"/>
  <c r="W87" i="7"/>
  <c r="W233" i="7"/>
  <c r="W227" i="7"/>
  <c r="W148" i="7"/>
  <c r="X126" i="7"/>
  <c r="W226" i="7"/>
  <c r="X67" i="7"/>
  <c r="W144" i="7"/>
  <c r="W30" i="7"/>
  <c r="W109" i="7"/>
  <c r="W104" i="7"/>
  <c r="X233" i="7"/>
  <c r="W218" i="7"/>
  <c r="X146" i="7"/>
  <c r="X37" i="7"/>
  <c r="W48" i="7"/>
  <c r="X27" i="7"/>
  <c r="X75" i="7"/>
  <c r="W197" i="7"/>
  <c r="X10" i="7"/>
  <c r="X158" i="7"/>
  <c r="X73" i="7"/>
  <c r="W62" i="7"/>
  <c r="W222" i="7"/>
  <c r="X118" i="7"/>
  <c r="W60" i="7"/>
  <c r="X28" i="7"/>
  <c r="X241" i="7"/>
  <c r="X100" i="7"/>
  <c r="W23" i="7"/>
  <c r="X21" i="7"/>
  <c r="W70" i="7"/>
  <c r="X234" i="7"/>
  <c r="W228" i="7"/>
  <c r="X226" i="7"/>
  <c r="X50" i="7"/>
  <c r="W95" i="7"/>
  <c r="X138" i="7"/>
  <c r="W72" i="7"/>
  <c r="X68" i="7"/>
  <c r="W152" i="7"/>
  <c r="W42" i="7"/>
  <c r="X91" i="7"/>
  <c r="W11" i="7"/>
  <c r="W176" i="7"/>
  <c r="X230" i="7"/>
  <c r="W73" i="7"/>
  <c r="X175" i="7"/>
  <c r="W123" i="7"/>
  <c r="X64" i="7"/>
  <c r="W13" i="7"/>
  <c r="X147" i="7"/>
  <c r="W134" i="7"/>
  <c r="X22" i="7"/>
  <c r="X72" i="7"/>
  <c r="W35" i="7"/>
  <c r="X51" i="7"/>
  <c r="X41" i="7"/>
  <c r="W26" i="7"/>
  <c r="W17" i="7"/>
  <c r="W190" i="7"/>
  <c r="X229" i="7"/>
  <c r="W27" i="7"/>
  <c r="X207" i="7"/>
  <c r="W221" i="7"/>
  <c r="W132" i="7"/>
  <c r="X120" i="7"/>
  <c r="W120" i="7"/>
  <c r="X134" i="7"/>
  <c r="X116" i="7"/>
  <c r="W107" i="7"/>
  <c r="W172" i="7"/>
  <c r="W212" i="7"/>
  <c r="X42" i="7"/>
  <c r="W180" i="7"/>
  <c r="X164" i="7"/>
  <c r="X52" i="7"/>
  <c r="X87" i="7"/>
  <c r="X216" i="7"/>
  <c r="W83" i="7"/>
  <c r="X184" i="7"/>
  <c r="Y809" i="9" s="1"/>
  <c r="W111" i="7"/>
  <c r="X236" i="7"/>
  <c r="X85" i="7"/>
  <c r="X43" i="7"/>
  <c r="W213" i="7"/>
  <c r="W12" i="7"/>
  <c r="X200" i="7"/>
  <c r="W36" i="7"/>
  <c r="X103" i="7"/>
  <c r="Y470" i="9" s="1"/>
  <c r="X143" i="7"/>
  <c r="X74" i="7"/>
  <c r="W59" i="7"/>
  <c r="W16" i="7"/>
  <c r="X239" i="7"/>
  <c r="X208" i="7"/>
  <c r="X39" i="7"/>
  <c r="X155" i="7"/>
  <c r="X18" i="7"/>
  <c r="W41" i="7"/>
  <c r="W164" i="7"/>
  <c r="X78" i="7"/>
  <c r="W192" i="7"/>
  <c r="X109" i="7"/>
  <c r="X88" i="7"/>
  <c r="X89" i="7"/>
  <c r="W44" i="7"/>
  <c r="W96" i="7"/>
  <c r="W9" i="7"/>
  <c r="X161" i="7"/>
  <c r="W139" i="7"/>
  <c r="X150" i="7"/>
  <c r="X61" i="7"/>
  <c r="X66" i="7"/>
  <c r="X154" i="7"/>
  <c r="X232" i="7"/>
  <c r="X204" i="7"/>
  <c r="X19" i="7"/>
  <c r="W28" i="7"/>
  <c r="F1466" i="10"/>
  <c r="F1450" i="10"/>
  <c r="F1477" i="10"/>
  <c r="F1470" i="10"/>
  <c r="F1457" i="10"/>
  <c r="F1456" i="10"/>
  <c r="F1471" i="10"/>
  <c r="F1472" i="10"/>
  <c r="F1475" i="10"/>
  <c r="F1473" i="10"/>
  <c r="F1474" i="10"/>
  <c r="F1478" i="10"/>
  <c r="F1481" i="10"/>
  <c r="F1483" i="10"/>
  <c r="F1461" i="10"/>
  <c r="F1482" i="10"/>
  <c r="F1476" i="10"/>
  <c r="F1455" i="10"/>
  <c r="F1467" i="10"/>
  <c r="F1484" i="10"/>
  <c r="F1480" i="10"/>
  <c r="F1468" i="10"/>
  <c r="F1469" i="10"/>
  <c r="F1479" i="10"/>
  <c r="F1463" i="10"/>
  <c r="F1485" i="10"/>
  <c r="F1447" i="10"/>
  <c r="F1446" i="10"/>
  <c r="F1453" i="10"/>
  <c r="F1440" i="10"/>
  <c r="F1410" i="10"/>
  <c r="F1412" i="10"/>
  <c r="F1400" i="10"/>
  <c r="F1415" i="10"/>
  <c r="F1427" i="10"/>
  <c r="F1396" i="10"/>
  <c r="F1413" i="10"/>
  <c r="F1379" i="10"/>
  <c r="F1449" i="10"/>
  <c r="F1399" i="10"/>
  <c r="F1388" i="10"/>
  <c r="F1402" i="10"/>
  <c r="F1465" i="10"/>
  <c r="F1486" i="10"/>
  <c r="F1448" i="10"/>
  <c r="F1432" i="10"/>
  <c r="F1435" i="10"/>
  <c r="F1439" i="10"/>
  <c r="F1409" i="10"/>
  <c r="F1407" i="10"/>
  <c r="F1414" i="10"/>
  <c r="F1428" i="10"/>
  <c r="F1394" i="10"/>
  <c r="F1424" i="10"/>
  <c r="F1393" i="10"/>
  <c r="F1423" i="10"/>
  <c r="F1381" i="10"/>
  <c r="F1384" i="10"/>
  <c r="F1387" i="10"/>
  <c r="F1397" i="10"/>
  <c r="F1401" i="10"/>
  <c r="F1376" i="10"/>
  <c r="F1378" i="10"/>
  <c r="F1420" i="10"/>
  <c r="F1438" i="10"/>
  <c r="F1460" i="10"/>
  <c r="F1373" i="10"/>
  <c r="F1430" i="10"/>
  <c r="F1417" i="10"/>
  <c r="F1370" i="10"/>
  <c r="F1416" i="10"/>
  <c r="F1365" i="10"/>
  <c r="F1421" i="10"/>
  <c r="F1371" i="10"/>
  <c r="F1436" i="10"/>
  <c r="F1425" i="10"/>
  <c r="F1411" i="10"/>
  <c r="F1418" i="10"/>
  <c r="F1408" i="10"/>
  <c r="F1404" i="10"/>
  <c r="F1422" i="10"/>
  <c r="F1398" i="10"/>
  <c r="F1434" i="10"/>
  <c r="F1459" i="10"/>
  <c r="F1444" i="10"/>
  <c r="F1395" i="10"/>
  <c r="F1380" i="10"/>
  <c r="F1355" i="10"/>
  <c r="F1431" i="10"/>
  <c r="F1429" i="10"/>
  <c r="F1405" i="10"/>
  <c r="F1369" i="10"/>
  <c r="F1443" i="10"/>
  <c r="F1377" i="10"/>
  <c r="F1406" i="10"/>
  <c r="F1433" i="10"/>
  <c r="F1445" i="10"/>
  <c r="F1403" i="10"/>
  <c r="F1419" i="10"/>
  <c r="F1220" i="10"/>
  <c r="F1219" i="10"/>
  <c r="F1362" i="10"/>
  <c r="F1218" i="10"/>
  <c r="F1255" i="10"/>
  <c r="F1221" i="10"/>
  <c r="F1311" i="10"/>
  <c r="F1254" i="10"/>
  <c r="F1315" i="10"/>
  <c r="F1442" i="10"/>
  <c r="F1305" i="10"/>
  <c r="F1295" i="10"/>
  <c r="F1292" i="10"/>
  <c r="F1291" i="10"/>
  <c r="F1253" i="10"/>
  <c r="F1326" i="10"/>
  <c r="F1286" i="10"/>
  <c r="F1270" i="10"/>
  <c r="F1216" i="10"/>
  <c r="F1269" i="10"/>
  <c r="F1340" i="10"/>
  <c r="F1368" i="10"/>
  <c r="F1328" i="10"/>
  <c r="F1259" i="10"/>
  <c r="F1252" i="10"/>
  <c r="F1347" i="10"/>
  <c r="F1310" i="10"/>
  <c r="F1258" i="10"/>
  <c r="F1296" i="10"/>
  <c r="F1271" i="10"/>
  <c r="F1299" i="10"/>
  <c r="F1268" i="10"/>
  <c r="F1222" i="10"/>
  <c r="F1391" i="10"/>
  <c r="F1256" i="10"/>
  <c r="F1257" i="10"/>
  <c r="F1297" i="10"/>
  <c r="F1217" i="10"/>
  <c r="F1272" i="10"/>
  <c r="F1339" i="10"/>
  <c r="F1386" i="10"/>
  <c r="F1349" i="10"/>
  <c r="F1348" i="10"/>
  <c r="F1382" i="10"/>
  <c r="F1249" i="10"/>
  <c r="F1248" i="10"/>
  <c r="F1250" i="10"/>
  <c r="F1275" i="10"/>
  <c r="F1352" i="10"/>
  <c r="F1274" i="10"/>
  <c r="F1351" i="10"/>
  <c r="F1290" i="10"/>
  <c r="F1227" i="10"/>
  <c r="F1281" i="10"/>
  <c r="F1312" i="10"/>
  <c r="F1282" i="10"/>
  <c r="F1265" i="10"/>
  <c r="F1263" i="10"/>
  <c r="F1261" i="10"/>
  <c r="F1300" i="10"/>
  <c r="F1293" i="10"/>
  <c r="F1245" i="10"/>
  <c r="F1357" i="10"/>
  <c r="F1283" i="10"/>
  <c r="F1267" i="10"/>
  <c r="F1337" i="10"/>
  <c r="F1354" i="10"/>
  <c r="F1246" i="10"/>
  <c r="F1273" i="10"/>
  <c r="F1277" i="10"/>
  <c r="F1289" i="10"/>
  <c r="F1247" i="10"/>
  <c r="F1334" i="10"/>
  <c r="F1322" i="10"/>
  <c r="F1187" i="10"/>
  <c r="F1194" i="10"/>
  <c r="F1323" i="10"/>
  <c r="F1208" i="10"/>
  <c r="F1234" i="10"/>
  <c r="F1389" i="10"/>
  <c r="F1364" i="10"/>
  <c r="F1266" i="10"/>
  <c r="F1264" i="10"/>
  <c r="F1262" i="10"/>
  <c r="F1260" i="10"/>
  <c r="F1294" i="10"/>
  <c r="F1360" i="10"/>
  <c r="F1244" i="10"/>
  <c r="F1285" i="10"/>
  <c r="F1284" i="10"/>
  <c r="F1251" i="10"/>
  <c r="F1287" i="10"/>
  <c r="F1301" i="10"/>
  <c r="F1353" i="10"/>
  <c r="F1288" i="10"/>
  <c r="F1298" i="10"/>
  <c r="F1276" i="10"/>
  <c r="F1321" i="10"/>
  <c r="F1341" i="10"/>
  <c r="F1462" i="10"/>
  <c r="F1188" i="10"/>
  <c r="F1232" i="10"/>
  <c r="F1193" i="10"/>
  <c r="F1223" i="10"/>
  <c r="F1196" i="10"/>
  <c r="F1186" i="10"/>
  <c r="F1346" i="10"/>
  <c r="F1173" i="10"/>
  <c r="F1174" i="10"/>
  <c r="F1158" i="10"/>
  <c r="F1199" i="10"/>
  <c r="F1338" i="10"/>
  <c r="F1316" i="10"/>
  <c r="F1228" i="10"/>
  <c r="F1203" i="10"/>
  <c r="F1192" i="10"/>
  <c r="F1464" i="10"/>
  <c r="F1182" i="10"/>
  <c r="F1215" i="10"/>
  <c r="F1184" i="10"/>
  <c r="F1195" i="10"/>
  <c r="F1150" i="10"/>
  <c r="F1385" i="10"/>
  <c r="F1146" i="10"/>
  <c r="F1197" i="10"/>
  <c r="F1180" i="10"/>
  <c r="F1176" i="10"/>
  <c r="F1319" i="10"/>
  <c r="F1318" i="10"/>
  <c r="F1344" i="10"/>
  <c r="F1179" i="10"/>
  <c r="F1139" i="10"/>
  <c r="F1390" i="10"/>
  <c r="F1167" i="10"/>
  <c r="F1209" i="10"/>
  <c r="F1151" i="10"/>
  <c r="F1159" i="10"/>
  <c r="F1189" i="10"/>
  <c r="F1204" i="10"/>
  <c r="F1190" i="10"/>
  <c r="F1181" i="10"/>
  <c r="F1183" i="10"/>
  <c r="F1166" i="10"/>
  <c r="F1145" i="10"/>
  <c r="F1452" i="10"/>
  <c r="F1149" i="10"/>
  <c r="F1320" i="10"/>
  <c r="F1138" i="10"/>
  <c r="F1178" i="10"/>
  <c r="F1205" i="10"/>
  <c r="F1211" i="10"/>
  <c r="F1210" i="10"/>
  <c r="F1171" i="10"/>
  <c r="F1143" i="10"/>
  <c r="F1224" i="10"/>
  <c r="F1164" i="10"/>
  <c r="F1141" i="10"/>
  <c r="F1147" i="10"/>
  <c r="F1163" i="10"/>
  <c r="F1161" i="10"/>
  <c r="F1156" i="10"/>
  <c r="F1154" i="10"/>
  <c r="F1201" i="10"/>
  <c r="F1172" i="10"/>
  <c r="F1169" i="10"/>
  <c r="F1198" i="10"/>
  <c r="F1231" i="10"/>
  <c r="F1191" i="10"/>
  <c r="F1278" i="10"/>
  <c r="F1185" i="10"/>
  <c r="F1233" i="10"/>
  <c r="F1157" i="10"/>
  <c r="F1160" i="10"/>
  <c r="F1207" i="10"/>
  <c r="F1236" i="10"/>
  <c r="F1140" i="10"/>
  <c r="F1144" i="10"/>
  <c r="F1152" i="10"/>
  <c r="F1426" i="10"/>
  <c r="F1214" i="10"/>
  <c r="F1309" i="10"/>
  <c r="F1165" i="10"/>
  <c r="F1206" i="10"/>
  <c r="F1142" i="10"/>
  <c r="F1148" i="10"/>
  <c r="F1359" i="10"/>
  <c r="F1162" i="10"/>
  <c r="F1392" i="10"/>
  <c r="F1155" i="10"/>
  <c r="F1153" i="10"/>
  <c r="F1200" i="10"/>
  <c r="F1170" i="10"/>
  <c r="F1213" i="10"/>
  <c r="F1451" i="10"/>
  <c r="F1212" i="10"/>
  <c r="F1168" i="10"/>
  <c r="F1243" i="10"/>
  <c r="F1126" i="10"/>
  <c r="F1116" i="10"/>
  <c r="F1230" i="10"/>
  <c r="F1240" i="10"/>
  <c r="F1120" i="10"/>
  <c r="F1136" i="10"/>
  <c r="F1100" i="10"/>
  <c r="F1125" i="10"/>
  <c r="F1130" i="10"/>
  <c r="F1235" i="10"/>
  <c r="F1226" i="10"/>
  <c r="F1118" i="10"/>
  <c r="F1119" i="10"/>
  <c r="F1383" i="10"/>
  <c r="F1135" i="10"/>
  <c r="F1336" i="10"/>
  <c r="F1437" i="10"/>
  <c r="F1333" i="10"/>
  <c r="F1122" i="10"/>
  <c r="F1123" i="10"/>
  <c r="F1241" i="10"/>
  <c r="F1114" i="10"/>
  <c r="F1132" i="10"/>
  <c r="F1280" i="10"/>
  <c r="F1129" i="10"/>
  <c r="F1106" i="10"/>
  <c r="F1177" i="10"/>
  <c r="F1133" i="10"/>
  <c r="F1202" i="10"/>
  <c r="F1237" i="10"/>
  <c r="F1109" i="10"/>
  <c r="F1103" i="10"/>
  <c r="F1279" i="10"/>
  <c r="F1110" i="10"/>
  <c r="F1104" i="10"/>
  <c r="F1087" i="10"/>
  <c r="F1081" i="10"/>
  <c r="F1124" i="10"/>
  <c r="F1102" i="10"/>
  <c r="F1239" i="10"/>
  <c r="F1441" i="10"/>
  <c r="F1372" i="10"/>
  <c r="F1131" i="10"/>
  <c r="F1242" i="10"/>
  <c r="F1229" i="10"/>
  <c r="F1105" i="10"/>
  <c r="F1225" i="10"/>
  <c r="F1363" i="10"/>
  <c r="F1487" i="10"/>
  <c r="F1117" i="10"/>
  <c r="F1115" i="10"/>
  <c r="F1107" i="10"/>
  <c r="F1361" i="10"/>
  <c r="F1108" i="10"/>
  <c r="F1127" i="10"/>
  <c r="F1121" i="10"/>
  <c r="F1238" i="10"/>
  <c r="F1375" i="10"/>
  <c r="F1113" i="10"/>
  <c r="F1327" i="10"/>
  <c r="F1111" i="10"/>
  <c r="F1317" i="10"/>
  <c r="F1112" i="10"/>
  <c r="F1350" i="10"/>
  <c r="F1090" i="10"/>
  <c r="F1324" i="10"/>
  <c r="F1134" i="10"/>
  <c r="F1128" i="10"/>
  <c r="F1137" i="10"/>
  <c r="F1332" i="10"/>
  <c r="F1356" i="10"/>
  <c r="F1325" i="10"/>
  <c r="J1325" i="10"/>
  <c r="L1325" i="10"/>
  <c r="F1374" i="10"/>
  <c r="J1374" i="10"/>
  <c r="L1374" i="10"/>
  <c r="F1342" i="10"/>
  <c r="J1342" i="10"/>
  <c r="L1342" i="10"/>
  <c r="F1358" i="10"/>
  <c r="J1358" i="10"/>
  <c r="L1358" i="10"/>
  <c r="J1329" i="10"/>
  <c r="J1330" i="10"/>
  <c r="L1329" i="10"/>
  <c r="L1330" i="10"/>
  <c r="G1356" i="10"/>
  <c r="Z1356" i="10" s="1"/>
  <c r="G1332" i="10"/>
  <c r="Z1332" i="10" s="1"/>
  <c r="I1332" i="10"/>
  <c r="I1356" i="10"/>
  <c r="K1332" i="10"/>
  <c r="K1356" i="10"/>
  <c r="G1325" i="10"/>
  <c r="Z1325" i="10" s="1"/>
  <c r="I1325" i="10"/>
  <c r="K1325" i="10"/>
  <c r="G1374" i="10"/>
  <c r="Z1374" i="10" s="1"/>
  <c r="I1374" i="10"/>
  <c r="K1374" i="10"/>
  <c r="G1342" i="10"/>
  <c r="Z1342" i="10" s="1"/>
  <c r="I1342" i="10"/>
  <c r="K1342" i="10"/>
  <c r="G1343" i="10"/>
  <c r="Z1343" i="10" s="1"/>
  <c r="G1454" i="10"/>
  <c r="Z1454" i="10" s="1"/>
  <c r="I1454" i="10"/>
  <c r="I1343" i="10"/>
  <c r="K1454" i="10"/>
  <c r="K1343" i="10"/>
  <c r="G1358" i="10"/>
  <c r="Z1358" i="10" s="1"/>
  <c r="I1358" i="10"/>
  <c r="K1358" i="10"/>
  <c r="G1314" i="10"/>
  <c r="Z1314" i="10" s="1"/>
  <c r="I1314" i="10"/>
  <c r="K1314" i="10"/>
  <c r="G1329" i="10"/>
  <c r="Z1329" i="10" s="1"/>
  <c r="G1330" i="10"/>
  <c r="Z1330" i="10" s="1"/>
  <c r="I1330" i="10"/>
  <c r="I1329" i="10"/>
  <c r="K1330" i="10"/>
  <c r="K1329" i="10"/>
  <c r="J1356" i="10"/>
  <c r="J1332" i="10"/>
  <c r="L1356" i="10"/>
  <c r="L1332" i="10"/>
  <c r="F1454" i="10"/>
  <c r="F1343" i="10"/>
  <c r="J1343" i="10"/>
  <c r="J1454" i="10"/>
  <c r="L1343" i="10"/>
  <c r="L1454" i="10"/>
  <c r="F1314" i="10"/>
  <c r="J1314" i="10"/>
  <c r="L1314" i="10"/>
  <c r="F1330" i="10"/>
  <c r="F1329" i="10"/>
  <c r="A251" i="7"/>
  <c r="A250" i="7"/>
  <c r="A249" i="7"/>
  <c r="A248" i="7"/>
  <c r="Y807" i="9" l="1"/>
  <c r="Y808" i="9"/>
  <c r="Y714" i="9"/>
  <c r="Y716" i="9"/>
  <c r="Y713" i="9"/>
  <c r="Y712" i="9"/>
  <c r="Y715" i="9"/>
  <c r="Y815" i="9"/>
  <c r="Y817" i="9"/>
  <c r="Y816" i="9"/>
  <c r="Y766" i="9"/>
  <c r="Y768" i="9"/>
  <c r="Y769" i="9"/>
  <c r="Y767" i="9"/>
  <c r="Y905" i="9"/>
  <c r="Y907" i="9"/>
  <c r="Y909" i="9"/>
  <c r="Y904" i="9"/>
  <c r="Y908" i="9"/>
  <c r="Y906" i="9"/>
  <c r="Y734" i="9"/>
  <c r="Y738" i="9"/>
  <c r="Y733" i="9"/>
  <c r="Y736" i="9"/>
  <c r="Y737" i="9"/>
  <c r="Y735" i="9"/>
  <c r="Y702" i="9"/>
  <c r="Y704" i="9"/>
  <c r="Y703" i="9"/>
  <c r="Y718" i="9"/>
  <c r="Y721" i="9"/>
  <c r="Y719" i="9"/>
  <c r="Y717" i="9"/>
  <c r="Y720" i="9"/>
  <c r="Y750" i="9"/>
  <c r="Y754" i="9"/>
  <c r="Y753" i="9"/>
  <c r="Y751" i="9"/>
  <c r="Y752" i="9"/>
  <c r="Y894" i="9"/>
  <c r="Y895" i="9"/>
  <c r="Y897" i="9"/>
  <c r="Y896" i="9"/>
  <c r="Y886" i="9"/>
  <c r="Y884" i="9"/>
  <c r="Y882" i="9"/>
  <c r="Y881" i="9"/>
  <c r="Y883" i="9"/>
  <c r="Y885" i="9"/>
  <c r="Y803" i="9"/>
  <c r="Y805" i="9"/>
  <c r="Y804" i="9"/>
  <c r="Y806" i="9"/>
  <c r="Y723" i="9"/>
  <c r="Y725" i="9"/>
  <c r="Y722" i="9"/>
  <c r="Y724" i="9"/>
  <c r="Y726" i="9"/>
  <c r="Y870" i="9"/>
  <c r="Y869" i="9"/>
  <c r="Y867" i="9"/>
  <c r="Y868" i="9"/>
  <c r="Y838" i="9"/>
  <c r="Y836" i="9"/>
  <c r="Y839" i="9"/>
  <c r="Y837" i="9"/>
  <c r="Y831" i="9"/>
  <c r="Y833" i="9"/>
  <c r="Y832" i="9"/>
  <c r="Y830" i="9"/>
  <c r="Y835" i="9"/>
  <c r="Y834" i="9"/>
  <c r="Y820" i="9"/>
  <c r="Y819" i="9"/>
  <c r="Y818" i="9"/>
  <c r="Y840" i="9"/>
  <c r="Y841" i="9"/>
  <c r="Y844" i="9"/>
  <c r="Y842" i="9"/>
  <c r="Y843" i="9"/>
  <c r="Y691" i="9"/>
  <c r="Y690" i="9"/>
  <c r="Y692" i="9"/>
  <c r="Y758" i="9"/>
  <c r="Y761" i="9"/>
  <c r="Y759" i="9"/>
  <c r="Y760" i="9"/>
  <c r="Y796" i="9"/>
  <c r="Y795" i="9"/>
  <c r="Y797" i="9"/>
  <c r="Y873" i="9"/>
  <c r="Y871" i="9"/>
  <c r="Y874" i="9"/>
  <c r="Y875" i="9"/>
  <c r="Y872" i="9"/>
  <c r="Y693" i="9"/>
  <c r="Y694" i="9"/>
  <c r="Y695" i="9"/>
  <c r="Y696" i="9"/>
  <c r="Y794" i="9"/>
  <c r="Y793" i="9"/>
  <c r="Y792" i="9"/>
  <c r="Y791" i="9"/>
  <c r="Y893" i="9"/>
  <c r="Y891" i="9"/>
  <c r="Y892" i="9"/>
  <c r="Y762" i="9"/>
  <c r="Y764" i="9"/>
  <c r="Y765" i="9"/>
  <c r="Y763" i="9"/>
  <c r="Y789" i="9"/>
  <c r="Y788" i="9"/>
  <c r="Y790" i="9"/>
  <c r="Y682" i="9"/>
  <c r="Y684" i="9"/>
  <c r="Y681" i="9"/>
  <c r="Y683" i="9"/>
  <c r="Y686" i="9"/>
  <c r="Y689" i="9"/>
  <c r="Y687" i="9"/>
  <c r="Y685" i="9"/>
  <c r="Y688" i="9"/>
  <c r="Y746" i="9"/>
  <c r="Y748" i="9"/>
  <c r="Y745" i="9"/>
  <c r="Y749" i="9"/>
  <c r="Y747" i="9"/>
  <c r="Y813" i="9"/>
  <c r="Y812" i="9"/>
  <c r="Y811" i="9"/>
  <c r="Y810" i="9"/>
  <c r="Y814" i="9"/>
  <c r="Y878" i="9"/>
  <c r="Y880" i="9"/>
  <c r="Y876" i="9"/>
  <c r="Y877" i="9"/>
  <c r="Y879" i="9"/>
  <c r="Y771" i="9"/>
  <c r="Y770" i="9"/>
  <c r="Y772" i="9"/>
  <c r="Y798" i="9"/>
  <c r="Y802" i="9"/>
  <c r="Y800" i="9"/>
  <c r="Y801" i="9"/>
  <c r="Y799" i="9"/>
  <c r="Y755" i="9"/>
  <c r="Y757" i="9"/>
  <c r="Y756" i="9"/>
  <c r="Y829" i="9"/>
  <c r="Y824" i="9"/>
  <c r="Y826" i="9"/>
  <c r="Y828" i="9"/>
  <c r="Y825" i="9"/>
  <c r="Y827" i="9"/>
  <c r="Y773" i="9"/>
  <c r="Y774" i="9"/>
  <c r="Y777" i="9"/>
  <c r="Y776" i="9"/>
  <c r="Y775" i="9"/>
  <c r="Y778" i="9"/>
  <c r="Y780" i="9"/>
  <c r="Y782" i="9"/>
  <c r="Y781" i="9"/>
  <c r="Y779" i="9"/>
  <c r="Y822" i="9"/>
  <c r="Y823" i="9"/>
  <c r="Y821" i="9"/>
  <c r="Y698" i="9"/>
  <c r="Y700" i="9"/>
  <c r="Y701" i="9"/>
  <c r="Y699" i="9"/>
  <c r="Y697" i="9"/>
  <c r="Y787" i="9"/>
  <c r="Y786" i="9"/>
  <c r="Y783" i="9"/>
  <c r="Y785" i="9"/>
  <c r="Y784" i="9"/>
  <c r="Y739" i="9"/>
  <c r="Y741" i="9"/>
  <c r="Y740" i="9"/>
  <c r="Y742" i="9"/>
  <c r="Y744" i="9"/>
  <c r="Y743" i="9"/>
  <c r="Y899" i="9"/>
  <c r="Y901" i="9"/>
  <c r="Y903" i="9"/>
  <c r="Y902" i="9"/>
  <c r="Y898" i="9"/>
  <c r="Y900" i="9"/>
  <c r="Y707" i="9"/>
  <c r="Y709" i="9"/>
  <c r="Y706" i="9"/>
  <c r="Y708" i="9"/>
  <c r="Y705" i="9"/>
  <c r="Y862" i="9"/>
  <c r="Y864" i="9"/>
  <c r="Y865" i="9"/>
  <c r="Y861" i="9"/>
  <c r="Y863" i="9"/>
  <c r="Y866" i="9"/>
  <c r="Y710" i="9"/>
  <c r="Y711" i="9"/>
  <c r="Y889" i="9"/>
  <c r="Y888" i="9"/>
  <c r="Y887" i="9"/>
  <c r="Y890" i="9"/>
  <c r="Y854" i="9"/>
  <c r="Y855" i="9"/>
  <c r="Y853" i="9"/>
  <c r="Y851" i="9"/>
  <c r="Y852" i="9"/>
  <c r="Y856" i="9"/>
  <c r="Y845" i="9"/>
  <c r="Y847" i="9"/>
  <c r="Y849" i="9"/>
  <c r="Y848" i="9"/>
  <c r="Y850" i="9"/>
  <c r="Y846" i="9"/>
  <c r="Y730" i="9"/>
  <c r="Y732" i="9"/>
  <c r="Y731" i="9"/>
  <c r="Y729" i="9"/>
  <c r="Y727" i="9"/>
  <c r="Y728" i="9"/>
  <c r="Y857" i="9"/>
  <c r="Y860" i="9"/>
  <c r="Y858" i="9"/>
  <c r="Y859" i="9"/>
  <c r="Y678" i="9"/>
  <c r="Y679" i="9"/>
  <c r="Y680" i="9"/>
  <c r="Y672" i="9"/>
  <c r="Y677" i="9"/>
  <c r="Y676" i="9"/>
  <c r="Y673" i="9"/>
  <c r="Y675" i="9"/>
  <c r="Y674" i="9"/>
  <c r="Y666" i="9"/>
  <c r="Y669" i="9"/>
  <c r="Y670" i="9"/>
  <c r="Y671" i="9"/>
  <c r="Y667" i="9"/>
  <c r="Y668" i="9"/>
  <c r="Y661" i="9"/>
  <c r="Y662" i="9"/>
  <c r="Y663" i="9"/>
  <c r="Y665" i="9"/>
  <c r="Y664" i="9"/>
  <c r="Y658" i="9"/>
  <c r="Y659" i="9"/>
  <c r="Y660" i="9"/>
  <c r="Y654" i="9"/>
  <c r="Y655" i="9"/>
  <c r="Y657" i="9"/>
  <c r="Y656" i="9"/>
  <c r="Y650" i="9"/>
  <c r="Y653" i="9"/>
  <c r="Y652" i="9"/>
  <c r="Y651" i="9"/>
  <c r="Y646" i="9"/>
  <c r="Y648" i="9"/>
  <c r="Y647" i="9"/>
  <c r="Y649" i="9"/>
  <c r="Y642" i="9"/>
  <c r="Y645" i="9"/>
  <c r="Y643" i="9"/>
  <c r="Y644" i="9"/>
  <c r="Y638" i="9"/>
  <c r="Y639" i="9"/>
  <c r="Y641" i="9"/>
  <c r="Y640" i="9"/>
  <c r="Y633" i="9"/>
  <c r="Y637" i="9"/>
  <c r="Y636" i="9"/>
  <c r="Y635" i="9"/>
  <c r="Y634" i="9"/>
  <c r="Y629" i="9"/>
  <c r="Y630" i="9"/>
  <c r="Y631" i="9"/>
  <c r="Y632" i="9"/>
  <c r="Y625" i="9"/>
  <c r="Y626" i="9"/>
  <c r="Y628" i="9"/>
  <c r="Y627" i="9"/>
  <c r="Y622" i="9"/>
  <c r="Y623" i="9"/>
  <c r="Y624" i="9"/>
  <c r="Y619" i="9"/>
  <c r="Y620" i="9"/>
  <c r="Y621" i="9"/>
  <c r="Y616" i="9"/>
  <c r="Y617" i="9"/>
  <c r="Y618" i="9"/>
  <c r="Y613" i="9"/>
  <c r="Y615" i="9"/>
  <c r="Y614" i="9"/>
  <c r="Y610" i="9"/>
  <c r="Y612" i="9"/>
  <c r="Y611" i="9"/>
  <c r="Y606" i="9"/>
  <c r="Y607" i="9"/>
  <c r="Y609" i="9"/>
  <c r="Y608" i="9"/>
  <c r="Y601" i="9"/>
  <c r="Y604" i="9"/>
  <c r="Y603" i="9"/>
  <c r="Y605" i="9"/>
  <c r="Y602" i="9"/>
  <c r="Y597" i="9"/>
  <c r="Y599" i="9"/>
  <c r="Y598" i="9"/>
  <c r="Y600" i="9"/>
  <c r="Y593" i="9"/>
  <c r="Y595" i="9"/>
  <c r="Y594" i="9"/>
  <c r="Y596" i="9"/>
  <c r="Y588" i="9"/>
  <c r="Y589" i="9"/>
  <c r="Y591" i="9"/>
  <c r="Y590" i="9"/>
  <c r="Y592" i="9"/>
  <c r="Y585" i="9"/>
  <c r="Y586" i="9"/>
  <c r="Y587" i="9"/>
  <c r="Y580" i="9"/>
  <c r="Y582" i="9"/>
  <c r="Y584" i="9"/>
  <c r="Y581" i="9"/>
  <c r="Y583" i="9"/>
  <c r="Y576" i="9"/>
  <c r="Y578" i="9"/>
  <c r="Y577" i="9"/>
  <c r="Y579" i="9"/>
  <c r="Y572" i="9"/>
  <c r="Y573" i="9"/>
  <c r="Y575" i="9"/>
  <c r="Y574" i="9"/>
  <c r="Y570" i="9"/>
  <c r="Y569" i="9"/>
  <c r="Y571" i="9"/>
  <c r="Y568" i="9"/>
  <c r="Y565" i="9"/>
  <c r="Y564" i="9"/>
  <c r="Y566" i="9"/>
  <c r="Y559" i="9"/>
  <c r="Y563" i="9"/>
  <c r="Y567" i="9"/>
  <c r="Y560" i="9"/>
  <c r="Y562" i="9"/>
  <c r="Y561" i="9"/>
  <c r="Y543" i="9"/>
  <c r="Y544" i="9"/>
  <c r="Y546" i="9"/>
  <c r="Y545" i="9"/>
  <c r="Y554" i="9"/>
  <c r="Y556" i="9"/>
  <c r="Y558" i="9"/>
  <c r="Y555" i="9"/>
  <c r="Y557" i="9"/>
  <c r="Y547" i="9"/>
  <c r="Y549" i="9"/>
  <c r="Y548" i="9"/>
  <c r="Y550" i="9"/>
  <c r="Y551" i="9"/>
  <c r="Y553" i="9"/>
  <c r="Y552" i="9"/>
  <c r="Y540" i="9"/>
  <c r="Y541" i="9"/>
  <c r="Y542" i="9"/>
  <c r="Y537" i="9"/>
  <c r="Y538" i="9"/>
  <c r="Y539" i="9"/>
  <c r="Y533" i="9"/>
  <c r="Y535" i="9"/>
  <c r="Y534" i="9"/>
  <c r="Y536" i="9"/>
  <c r="Y531" i="9"/>
  <c r="Y528" i="9"/>
  <c r="Y530" i="9"/>
  <c r="Y532" i="9"/>
  <c r="Y529" i="9"/>
  <c r="Y522" i="9"/>
  <c r="Y524" i="9"/>
  <c r="Y526" i="9"/>
  <c r="Y523" i="9"/>
  <c r="Y525" i="9"/>
  <c r="Y527" i="9"/>
  <c r="Y515" i="9"/>
  <c r="Y514" i="9"/>
  <c r="Y516" i="9"/>
  <c r="Y517" i="9"/>
  <c r="Y519" i="9"/>
  <c r="Y521" i="9"/>
  <c r="Y518" i="9"/>
  <c r="Y520" i="9"/>
  <c r="Y484" i="9"/>
  <c r="Y481" i="9"/>
  <c r="Y487" i="9"/>
  <c r="Y512" i="9"/>
  <c r="Y513" i="9"/>
  <c r="Y505" i="9"/>
  <c r="Y509" i="9"/>
  <c r="Y511" i="9"/>
  <c r="Y508" i="9"/>
  <c r="Y506" i="9"/>
  <c r="Y510" i="9"/>
  <c r="Y507" i="9"/>
  <c r="Y500" i="9"/>
  <c r="Y501" i="9"/>
  <c r="Y503" i="9"/>
  <c r="Y504" i="9"/>
  <c r="Y502" i="9"/>
  <c r="Y494" i="9"/>
  <c r="Y496" i="9"/>
  <c r="Y498" i="9"/>
  <c r="Y495" i="9"/>
  <c r="Y497" i="9"/>
  <c r="Y499" i="9"/>
  <c r="Y488" i="9"/>
  <c r="Y492" i="9"/>
  <c r="Y489" i="9"/>
  <c r="Y491" i="9"/>
  <c r="Y493" i="9"/>
  <c r="Y490" i="9"/>
  <c r="Y485" i="9"/>
  <c r="Y486" i="9"/>
  <c r="Y482" i="9"/>
  <c r="Y483" i="9"/>
  <c r="Y479" i="9"/>
  <c r="Y480" i="9"/>
  <c r="Y477" i="9"/>
  <c r="Y478" i="9"/>
  <c r="Y475" i="9"/>
  <c r="Y476" i="9"/>
  <c r="Y473" i="9"/>
  <c r="Y474" i="9"/>
  <c r="Y471" i="9"/>
  <c r="Y472" i="9"/>
  <c r="Y468" i="9"/>
  <c r="Y469" i="9"/>
  <c r="Y466" i="9"/>
  <c r="Y467" i="9"/>
  <c r="Y460" i="9"/>
  <c r="Y461" i="9"/>
  <c r="Y462" i="9"/>
  <c r="Y464" i="9"/>
  <c r="Y463" i="9"/>
  <c r="Y465" i="9"/>
  <c r="Y454" i="9"/>
  <c r="Y459" i="9"/>
  <c r="Y457" i="9"/>
  <c r="Y455" i="9"/>
  <c r="Y456" i="9"/>
  <c r="Y458" i="9"/>
  <c r="Y449" i="9"/>
  <c r="Y452" i="9"/>
  <c r="Y451" i="9"/>
  <c r="Y453" i="9"/>
  <c r="Y450" i="9"/>
  <c r="Y447" i="9"/>
  <c r="Y446" i="9"/>
  <c r="Y448" i="9"/>
  <c r="Y445" i="9"/>
  <c r="Y443" i="9"/>
  <c r="Y444" i="9"/>
  <c r="Y437" i="9"/>
  <c r="Y438" i="9"/>
  <c r="Y442" i="9"/>
  <c r="Y441" i="9"/>
  <c r="Y440" i="9"/>
  <c r="Y439" i="9"/>
  <c r="Y430" i="9"/>
  <c r="Y434" i="9"/>
  <c r="Y436" i="9"/>
  <c r="Y435" i="9"/>
  <c r="Y432" i="9"/>
  <c r="Y433" i="9"/>
  <c r="Y431" i="9"/>
  <c r="Y425" i="9"/>
  <c r="Y428" i="9"/>
  <c r="Y429" i="9"/>
  <c r="Y426" i="9"/>
  <c r="Y427" i="9"/>
  <c r="Y420" i="9"/>
  <c r="Y421" i="9"/>
  <c r="Y423" i="9"/>
  <c r="Y422" i="9"/>
  <c r="Y424" i="9"/>
  <c r="Y415" i="9"/>
  <c r="Y419" i="9"/>
  <c r="Y416" i="9"/>
  <c r="Y418" i="9"/>
  <c r="Y417" i="9"/>
  <c r="Y410" i="9"/>
  <c r="Y412" i="9"/>
  <c r="Y414" i="9"/>
  <c r="Y411" i="9"/>
  <c r="Y413" i="9"/>
  <c r="Y404" i="9"/>
  <c r="Y405" i="9"/>
  <c r="Y407" i="9"/>
  <c r="Y409" i="9"/>
  <c r="Y406" i="9"/>
  <c r="Y408" i="9"/>
  <c r="Y397" i="9"/>
  <c r="Y401" i="9"/>
  <c r="Y403" i="9"/>
  <c r="Y402" i="9"/>
  <c r="Y399" i="9"/>
  <c r="Y400" i="9"/>
  <c r="Y398" i="9"/>
  <c r="Y374" i="9"/>
  <c r="Y373" i="9"/>
  <c r="Y372" i="9"/>
  <c r="Y371" i="9"/>
  <c r="Y375" i="9"/>
  <c r="Y370" i="9"/>
  <c r="Y52" i="9"/>
  <c r="Y53" i="9"/>
  <c r="Y50" i="9"/>
  <c r="Y49" i="9"/>
  <c r="Y51" i="9"/>
  <c r="Y194" i="9"/>
  <c r="Y191" i="9"/>
  <c r="Y189" i="9"/>
  <c r="Y193" i="9"/>
  <c r="Y190" i="9"/>
  <c r="Y192" i="9"/>
  <c r="Y245" i="9"/>
  <c r="Y244" i="9"/>
  <c r="Y243" i="9"/>
  <c r="Y246" i="9"/>
  <c r="Y63" i="9"/>
  <c r="Y64" i="9"/>
  <c r="Y66" i="9"/>
  <c r="Y65" i="9"/>
  <c r="Y79" i="9"/>
  <c r="Y80" i="9"/>
  <c r="Y78" i="9"/>
  <c r="Y76" i="9"/>
  <c r="Y77" i="9"/>
  <c r="Y294" i="9"/>
  <c r="Y293" i="9"/>
  <c r="Y292" i="9"/>
  <c r="Y291" i="9"/>
  <c r="Y290" i="9"/>
  <c r="Y156" i="9"/>
  <c r="Y158" i="9"/>
  <c r="Y159" i="9"/>
  <c r="Y155" i="9"/>
  <c r="Y157" i="9"/>
  <c r="Y131" i="9"/>
  <c r="Y128" i="9"/>
  <c r="Y130" i="9"/>
  <c r="Y129" i="9"/>
  <c r="Y332" i="9"/>
  <c r="Y334" i="9"/>
  <c r="Y331" i="9"/>
  <c r="Y333" i="9"/>
  <c r="Y342" i="9"/>
  <c r="Y343" i="9"/>
  <c r="Y345" i="9"/>
  <c r="Y344" i="9"/>
  <c r="Y306" i="9"/>
  <c r="Y305" i="9"/>
  <c r="Y308" i="9"/>
  <c r="Y304" i="9"/>
  <c r="Y303" i="9"/>
  <c r="Y307" i="9"/>
  <c r="Y361" i="9"/>
  <c r="Y362" i="9"/>
  <c r="Y360" i="9"/>
  <c r="Y364" i="9"/>
  <c r="Y363" i="9"/>
  <c r="Y226" i="9"/>
  <c r="Y225" i="9"/>
  <c r="Y227" i="9"/>
  <c r="Y86" i="9"/>
  <c r="Y90" i="9"/>
  <c r="Y87" i="9"/>
  <c r="Y88" i="9"/>
  <c r="Y85" i="9"/>
  <c r="Y89" i="9"/>
  <c r="Y366" i="9"/>
  <c r="Y365" i="9"/>
  <c r="Y367" i="9"/>
  <c r="Y368" i="9"/>
  <c r="Y369" i="9"/>
  <c r="Y267" i="9"/>
  <c r="Y269" i="9"/>
  <c r="Y268" i="9"/>
  <c r="Y270" i="9"/>
  <c r="Y381" i="9"/>
  <c r="Y379" i="9"/>
  <c r="Y380" i="9"/>
  <c r="Y273" i="9"/>
  <c r="Y272" i="9"/>
  <c r="Y271" i="9"/>
  <c r="Y179" i="9"/>
  <c r="Y178" i="9"/>
  <c r="Y177" i="9"/>
  <c r="Y180" i="9"/>
  <c r="Y176" i="9"/>
  <c r="Y116" i="9"/>
  <c r="Y113" i="9"/>
  <c r="Y112" i="9"/>
  <c r="Y118" i="9"/>
  <c r="Y117" i="9"/>
  <c r="Y115" i="9"/>
  <c r="Y114" i="9"/>
  <c r="Y278" i="9"/>
  <c r="Y277" i="9"/>
  <c r="Y276" i="9"/>
  <c r="Y274" i="9"/>
  <c r="Y275" i="9"/>
  <c r="Y36" i="9"/>
  <c r="Y37" i="9"/>
  <c r="Y34" i="9"/>
  <c r="Y35" i="9"/>
  <c r="Y38" i="9"/>
  <c r="Y61" i="9"/>
  <c r="Y62" i="9"/>
  <c r="Y59" i="9"/>
  <c r="Y60" i="9"/>
  <c r="Y211" i="9"/>
  <c r="Y210" i="9"/>
  <c r="Y214" i="9"/>
  <c r="Y209" i="9"/>
  <c r="Y213" i="9"/>
  <c r="Y212" i="9"/>
  <c r="Y233" i="9"/>
  <c r="Y232" i="9"/>
  <c r="Y234" i="9"/>
  <c r="Y231" i="9"/>
  <c r="Y164" i="9"/>
  <c r="Y160" i="9"/>
  <c r="Y161" i="9"/>
  <c r="Y163" i="9"/>
  <c r="Y162" i="9"/>
  <c r="Y148" i="9"/>
  <c r="Y149" i="9"/>
  <c r="Y145" i="9"/>
  <c r="Y144" i="9"/>
  <c r="Y147" i="9"/>
  <c r="Y146" i="9"/>
  <c r="Y242" i="9"/>
  <c r="Y241" i="9"/>
  <c r="Y239" i="9"/>
  <c r="Y240" i="9"/>
  <c r="Y127" i="9"/>
  <c r="Y124" i="9"/>
  <c r="Y125" i="9"/>
  <c r="Y126" i="9"/>
  <c r="Y96" i="9"/>
  <c r="Y100" i="9"/>
  <c r="Y97" i="9"/>
  <c r="Y101" i="9"/>
  <c r="Y98" i="9"/>
  <c r="Y99" i="9"/>
  <c r="Y289" i="9"/>
  <c r="Y285" i="9"/>
  <c r="Y287" i="9"/>
  <c r="Y288" i="9"/>
  <c r="Y286" i="9"/>
  <c r="Y222" i="9"/>
  <c r="Y223" i="9"/>
  <c r="Y224" i="9"/>
  <c r="Y221" i="9"/>
  <c r="Y310" i="9"/>
  <c r="Y309" i="9"/>
  <c r="Y312" i="9"/>
  <c r="Y311" i="9"/>
  <c r="Y313" i="9"/>
  <c r="Y140" i="9"/>
  <c r="Y143" i="9"/>
  <c r="Y139" i="9"/>
  <c r="Y142" i="9"/>
  <c r="Y141" i="9"/>
  <c r="Y20" i="9"/>
  <c r="Y19" i="9"/>
  <c r="Y16" i="9"/>
  <c r="Y17" i="9"/>
  <c r="Y18" i="9"/>
  <c r="Y203" i="9"/>
  <c r="Y201" i="9"/>
  <c r="Y204" i="9"/>
  <c r="Y202" i="9"/>
  <c r="Y301" i="9"/>
  <c r="Y302" i="9"/>
  <c r="Y300" i="9"/>
  <c r="Y346" i="9"/>
  <c r="Y348" i="9"/>
  <c r="Y347" i="9"/>
  <c r="Y330" i="9"/>
  <c r="Y329" i="9"/>
  <c r="Y327" i="9"/>
  <c r="Y328" i="9"/>
  <c r="Y21" i="9"/>
  <c r="Y25" i="9"/>
  <c r="Y23" i="9"/>
  <c r="Y24" i="9"/>
  <c r="Y26" i="9"/>
  <c r="Y27" i="9"/>
  <c r="Y22" i="9"/>
  <c r="Y228" i="9"/>
  <c r="Y229" i="9"/>
  <c r="Y230" i="9"/>
  <c r="Y68" i="9"/>
  <c r="Y67" i="9"/>
  <c r="Y69" i="9"/>
  <c r="Y70" i="9"/>
  <c r="Y338" i="9"/>
  <c r="Y336" i="9"/>
  <c r="Y337" i="9"/>
  <c r="Y335" i="9"/>
  <c r="Y84" i="9"/>
  <c r="Y81" i="9"/>
  <c r="Y82" i="9"/>
  <c r="Y83" i="9"/>
  <c r="Y169" i="9"/>
  <c r="Y166" i="9"/>
  <c r="Y165" i="9"/>
  <c r="Y170" i="9"/>
  <c r="Y167" i="9"/>
  <c r="Y168" i="9"/>
  <c r="Y341" i="9"/>
  <c r="Y340" i="9"/>
  <c r="Y339" i="9"/>
  <c r="Y317" i="9"/>
  <c r="Y316" i="9"/>
  <c r="Y315" i="9"/>
  <c r="Y314" i="9"/>
  <c r="Y266" i="9"/>
  <c r="Y265" i="9"/>
  <c r="Y264" i="9"/>
  <c r="Y349" i="9"/>
  <c r="Y353" i="9"/>
  <c r="Y352" i="9"/>
  <c r="Y351" i="9"/>
  <c r="Y350" i="9"/>
  <c r="Y378" i="9"/>
  <c r="Y377" i="9"/>
  <c r="Y376" i="9"/>
  <c r="Y181" i="9"/>
  <c r="Y182" i="9"/>
  <c r="Y183" i="9"/>
  <c r="Y279" i="9"/>
  <c r="Y280" i="9"/>
  <c r="Y284" i="9"/>
  <c r="Y281" i="9"/>
  <c r="Y282" i="9"/>
  <c r="Y283" i="9"/>
  <c r="Y396" i="9"/>
  <c r="Y393" i="9"/>
  <c r="Y395" i="9"/>
  <c r="Y394" i="9"/>
  <c r="Y392" i="9"/>
  <c r="Y262" i="9"/>
  <c r="Y261" i="9"/>
  <c r="Y260" i="9"/>
  <c r="Y259" i="9"/>
  <c r="Y263" i="9"/>
  <c r="Y326" i="9"/>
  <c r="Y325" i="9"/>
  <c r="Y324" i="9"/>
  <c r="Y322" i="9"/>
  <c r="Y323" i="9"/>
  <c r="Y94" i="9"/>
  <c r="Y93" i="9"/>
  <c r="Y92" i="9"/>
  <c r="Y95" i="9"/>
  <c r="Y91" i="9"/>
  <c r="Y56" i="9"/>
  <c r="Y57" i="9"/>
  <c r="Y55" i="9"/>
  <c r="Y58" i="9"/>
  <c r="Y54" i="9"/>
  <c r="Y73" i="9"/>
  <c r="Y75" i="9"/>
  <c r="Y72" i="9"/>
  <c r="Y74" i="9"/>
  <c r="Y71" i="9"/>
  <c r="Y195" i="9"/>
  <c r="Y199" i="9"/>
  <c r="Y197" i="9"/>
  <c r="Y198" i="9"/>
  <c r="Y196" i="9"/>
  <c r="Y200" i="9"/>
  <c r="Y105" i="9"/>
  <c r="Y104" i="9"/>
  <c r="Y103" i="9"/>
  <c r="Y106" i="9"/>
  <c r="Y102" i="9"/>
  <c r="Y257" i="9"/>
  <c r="Y256" i="9"/>
  <c r="Y258" i="9"/>
  <c r="Y299" i="9"/>
  <c r="Y295" i="9"/>
  <c r="Y297" i="9"/>
  <c r="Y296" i="9"/>
  <c r="Y298" i="9"/>
  <c r="Y12" i="9"/>
  <c r="Y10" i="9"/>
  <c r="Y13" i="9"/>
  <c r="Y11" i="9"/>
  <c r="Y15" i="9"/>
  <c r="Y14" i="9"/>
  <c r="Y390" i="9"/>
  <c r="Y389" i="9"/>
  <c r="Y387" i="9"/>
  <c r="Y391" i="9"/>
  <c r="Y388" i="9"/>
  <c r="Y45" i="9"/>
  <c r="Y44" i="9"/>
  <c r="Y47" i="9"/>
  <c r="Y46" i="9"/>
  <c r="Y48" i="9"/>
  <c r="Y254" i="9"/>
  <c r="Y251" i="9"/>
  <c r="Y252" i="9"/>
  <c r="Y253" i="9"/>
  <c r="Y255" i="9"/>
  <c r="Y216" i="9"/>
  <c r="Y219" i="9"/>
  <c r="Y218" i="9"/>
  <c r="Y215" i="9"/>
  <c r="Y220" i="9"/>
  <c r="Y217" i="9"/>
  <c r="Y40" i="9"/>
  <c r="Y42" i="9"/>
  <c r="Y41" i="9"/>
  <c r="Y43" i="9"/>
  <c r="Y39" i="9"/>
  <c r="Y358" i="9"/>
  <c r="Y357" i="9"/>
  <c r="Y354" i="9"/>
  <c r="Y356" i="9"/>
  <c r="Y355" i="9"/>
  <c r="Y359" i="9"/>
  <c r="Y247" i="9"/>
  <c r="Y249" i="9"/>
  <c r="Y250" i="9"/>
  <c r="Y248" i="9"/>
  <c r="Y136" i="9"/>
  <c r="Y134" i="9"/>
  <c r="Y138" i="9"/>
  <c r="Y137" i="9"/>
  <c r="Y135" i="9"/>
  <c r="Y133" i="9"/>
  <c r="Y132" i="9"/>
  <c r="Y121" i="9"/>
  <c r="Y120" i="9"/>
  <c r="Y122" i="9"/>
  <c r="Y123" i="9"/>
  <c r="Y119" i="9"/>
  <c r="Y186" i="9"/>
  <c r="Y184" i="9"/>
  <c r="Y188" i="9"/>
  <c r="Y185" i="9"/>
  <c r="Y187" i="9"/>
  <c r="Y386" i="9"/>
  <c r="Y383" i="9"/>
  <c r="Y384" i="9"/>
  <c r="Y382" i="9"/>
  <c r="Y385" i="9"/>
  <c r="Y174" i="9"/>
  <c r="Y175" i="9"/>
  <c r="Y171" i="9"/>
  <c r="Y173" i="9"/>
  <c r="Y172" i="9"/>
  <c r="Y318" i="9"/>
  <c r="Y319" i="9"/>
  <c r="Y320" i="9"/>
  <c r="Y321" i="9"/>
  <c r="Y28" i="9"/>
  <c r="Y32" i="9"/>
  <c r="Y31" i="9"/>
  <c r="Y33" i="9"/>
  <c r="Y30" i="9"/>
  <c r="Y29" i="9"/>
  <c r="Y152" i="9"/>
  <c r="Y151" i="9"/>
  <c r="Y150" i="9"/>
  <c r="Y153" i="9"/>
  <c r="Y154" i="9"/>
  <c r="Y208" i="9"/>
  <c r="Y205" i="9"/>
  <c r="Y206" i="9"/>
  <c r="Y207" i="9"/>
  <c r="Y7" i="9"/>
  <c r="Y8" i="9"/>
  <c r="Y6" i="9"/>
  <c r="Y9" i="9"/>
  <c r="Y235" i="9"/>
  <c r="Y238" i="9"/>
  <c r="Y237" i="9"/>
  <c r="Y236" i="9"/>
  <c r="Y107" i="9"/>
  <c r="Y110" i="9"/>
  <c r="Y108" i="9"/>
  <c r="Y109" i="9"/>
  <c r="Y111" i="9"/>
  <c r="V386" i="1"/>
  <c r="AB386" i="1"/>
  <c r="Y1074" i="10"/>
  <c r="Y1073" i="10"/>
  <c r="Y1061" i="10"/>
  <c r="Y1085" i="10"/>
  <c r="Y1080" i="10"/>
  <c r="Y1072" i="10"/>
  <c r="Y1084" i="10"/>
  <c r="Y1066" i="10"/>
  <c r="Y1069" i="10"/>
  <c r="F1313" i="10"/>
  <c r="F1303" i="10"/>
  <c r="F1307" i="10"/>
  <c r="F1304" i="10"/>
  <c r="F1306" i="10"/>
  <c r="F1302" i="10"/>
  <c r="F1308" i="10"/>
  <c r="F1101" i="10"/>
  <c r="F1077" i="10"/>
  <c r="F1076" i="10"/>
  <c r="F1075" i="10"/>
  <c r="Y1090" i="10" l="1"/>
  <c r="Y1083" i="10"/>
  <c r="Y1065" i="10"/>
  <c r="Y1067" i="10"/>
  <c r="Y1064" i="10"/>
  <c r="Y1071" i="10"/>
  <c r="Y1079" i="10"/>
  <c r="Y1070" i="10"/>
  <c r="Y1372" i="10"/>
  <c r="Y1068" i="10"/>
  <c r="Y1324" i="10"/>
  <c r="Y1078" i="10"/>
  <c r="Y1063" i="10"/>
  <c r="Y1082" i="10"/>
  <c r="Y1062" i="10"/>
  <c r="Y1350" i="10"/>
  <c r="Y1060" i="10"/>
  <c r="V387" i="1"/>
  <c r="AB387" i="1"/>
  <c r="Y1134" i="10"/>
  <c r="V652" i="10"/>
  <c r="W623" i="9" s="1"/>
  <c r="V651" i="10"/>
  <c r="W626" i="9" s="1"/>
  <c r="V650" i="10"/>
  <c r="W627" i="9" s="1"/>
  <c r="V649" i="10"/>
  <c r="W625" i="9" s="1"/>
  <c r="V648" i="10"/>
  <c r="W630" i="9" s="1"/>
  <c r="V647" i="10"/>
  <c r="W631" i="9" s="1"/>
  <c r="V646" i="10"/>
  <c r="W629" i="9" s="1"/>
  <c r="V645" i="10"/>
  <c r="W634" i="9" s="1"/>
  <c r="V644" i="10"/>
  <c r="W635" i="9" s="1"/>
  <c r="V643" i="10"/>
  <c r="W633" i="9" s="1"/>
  <c r="V642" i="10"/>
  <c r="W638" i="9" s="1"/>
  <c r="V641" i="10"/>
  <c r="W639" i="9" s="1"/>
  <c r="V640" i="10"/>
  <c r="W642" i="9" s="1"/>
  <c r="V639" i="10"/>
  <c r="W644" i="9" s="1"/>
  <c r="V638" i="10"/>
  <c r="W643" i="9" s="1"/>
  <c r="V637" i="10"/>
  <c r="W647" i="9" s="1"/>
  <c r="V636" i="10"/>
  <c r="W649" i="9" s="1"/>
  <c r="V635" i="10"/>
  <c r="W648" i="9" s="1"/>
  <c r="V634" i="10"/>
  <c r="W646" i="9" s="1"/>
  <c r="V633" i="10"/>
  <c r="W650" i="9" s="1"/>
  <c r="V632" i="10"/>
  <c r="W651" i="9" s="1"/>
  <c r="V631" i="10"/>
  <c r="W657" i="9" s="1"/>
  <c r="V630" i="10"/>
  <c r="W655" i="9" s="1"/>
  <c r="V629" i="10"/>
  <c r="W654" i="9" s="1"/>
  <c r="V628" i="10"/>
  <c r="W656" i="9" s="1"/>
  <c r="V627" i="10"/>
  <c r="W658" i="9" s="1"/>
  <c r="V626" i="10"/>
  <c r="W660" i="9" s="1"/>
  <c r="V625" i="10"/>
  <c r="W662" i="9" s="1"/>
  <c r="V624" i="10"/>
  <c r="W663" i="9" s="1"/>
  <c r="V623" i="10"/>
  <c r="W665" i="9" s="1"/>
  <c r="V622" i="10"/>
  <c r="W664" i="9" s="1"/>
  <c r="V621" i="10"/>
  <c r="W666" i="9" s="1"/>
  <c r="V620" i="10"/>
  <c r="W670" i="9" s="1"/>
  <c r="V619" i="10"/>
  <c r="W669" i="9" s="1"/>
  <c r="V618" i="10"/>
  <c r="W667" i="9" s="1"/>
  <c r="V617" i="10"/>
  <c r="W671" i="9" s="1"/>
  <c r="V616" i="10"/>
  <c r="W677" i="9" s="1"/>
  <c r="V615" i="10"/>
  <c r="W673" i="9" s="1"/>
  <c r="V614" i="10"/>
  <c r="W672" i="9" s="1"/>
  <c r="V613" i="10"/>
  <c r="W676" i="9" s="1"/>
  <c r="V612" i="10"/>
  <c r="W679" i="9" s="1"/>
  <c r="V611" i="10"/>
  <c r="W609" i="9" s="1"/>
  <c r="V610" i="10"/>
  <c r="W615" i="9" s="1"/>
  <c r="V609" i="10"/>
  <c r="W581" i="9" s="1"/>
  <c r="V608" i="10"/>
  <c r="W652" i="9" s="1"/>
  <c r="V607" i="10"/>
  <c r="W618" i="9" s="1"/>
  <c r="V606" i="10"/>
  <c r="W653" i="9" s="1"/>
  <c r="V605" i="10"/>
  <c r="W612" i="9" s="1"/>
  <c r="AB388" i="1" l="1"/>
  <c r="V388" i="1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B366" i="1" l="1"/>
  <c r="V366" i="1"/>
  <c r="R232" i="7"/>
  <c r="R230" i="7"/>
  <c r="AB367" i="1" l="1"/>
  <c r="V367" i="1"/>
  <c r="A214" i="7"/>
  <c r="A213" i="7"/>
  <c r="A212" i="7"/>
  <c r="A211" i="7"/>
  <c r="A210" i="7"/>
  <c r="A209" i="7"/>
  <c r="A208" i="7"/>
  <c r="A207" i="7"/>
  <c r="A206" i="7"/>
  <c r="A205" i="7"/>
  <c r="V368" i="1" l="1"/>
  <c r="AB368" i="1"/>
  <c r="R200" i="7"/>
  <c r="AB389" i="1" l="1"/>
  <c r="V389" i="1"/>
  <c r="A472" i="9"/>
  <c r="AB390" i="1" l="1"/>
  <c r="V390" i="1"/>
  <c r="R150" i="7"/>
  <c r="AB391" i="1" l="1"/>
  <c r="V391" i="1"/>
  <c r="W652" i="10"/>
  <c r="W651" i="10"/>
  <c r="W650" i="10"/>
  <c r="W649" i="10"/>
  <c r="W648" i="10"/>
  <c r="W647" i="10"/>
  <c r="W646" i="10"/>
  <c r="W645" i="10"/>
  <c r="W644" i="10"/>
  <c r="W643" i="10"/>
  <c r="W642" i="10"/>
  <c r="W641" i="10"/>
  <c r="W640" i="10"/>
  <c r="W639" i="10"/>
  <c r="W638" i="10"/>
  <c r="W637" i="10"/>
  <c r="W636" i="10"/>
  <c r="W635" i="10"/>
  <c r="W634" i="10"/>
  <c r="W633" i="10"/>
  <c r="W632" i="10"/>
  <c r="W631" i="10"/>
  <c r="W630" i="10"/>
  <c r="W629" i="10"/>
  <c r="W628" i="10"/>
  <c r="W627" i="10"/>
  <c r="W626" i="10"/>
  <c r="W625" i="10"/>
  <c r="W624" i="10"/>
  <c r="W623" i="10"/>
  <c r="W622" i="10"/>
  <c r="W621" i="10"/>
  <c r="W620" i="10"/>
  <c r="W619" i="10"/>
  <c r="W618" i="10"/>
  <c r="W617" i="10"/>
  <c r="W616" i="10"/>
  <c r="W615" i="10"/>
  <c r="W614" i="10"/>
  <c r="W613" i="10"/>
  <c r="W612" i="10"/>
  <c r="W611" i="10"/>
  <c r="W610" i="10"/>
  <c r="W609" i="10"/>
  <c r="W608" i="10"/>
  <c r="W607" i="10"/>
  <c r="W606" i="10"/>
  <c r="W605" i="10"/>
  <c r="W604" i="10"/>
  <c r="W603" i="10"/>
  <c r="W602" i="10"/>
  <c r="W601" i="10"/>
  <c r="W600" i="10"/>
  <c r="W599" i="10"/>
  <c r="W598" i="10"/>
  <c r="W597" i="10"/>
  <c r="W596" i="10"/>
  <c r="W595" i="10"/>
  <c r="W594" i="10"/>
  <c r="W593" i="10"/>
  <c r="W592" i="10"/>
  <c r="W591" i="10"/>
  <c r="W590" i="10"/>
  <c r="W589" i="10"/>
  <c r="W588" i="10"/>
  <c r="W587" i="10"/>
  <c r="W586" i="10"/>
  <c r="W585" i="10"/>
  <c r="W584" i="10"/>
  <c r="W583" i="10"/>
  <c r="W582" i="10"/>
  <c r="W581" i="10"/>
  <c r="W580" i="10"/>
  <c r="W579" i="10"/>
  <c r="W578" i="10"/>
  <c r="W577" i="10"/>
  <c r="W576" i="10"/>
  <c r="W575" i="10"/>
  <c r="W574" i="10"/>
  <c r="W573" i="10"/>
  <c r="W572" i="10"/>
  <c r="W571" i="10"/>
  <c r="W570" i="10"/>
  <c r="W569" i="10"/>
  <c r="W568" i="10"/>
  <c r="W567" i="10"/>
  <c r="W566" i="10"/>
  <c r="W565" i="10"/>
  <c r="W564" i="10"/>
  <c r="W563" i="10"/>
  <c r="W562" i="10"/>
  <c r="W561" i="10"/>
  <c r="W560" i="10"/>
  <c r="W559" i="10"/>
  <c r="W558" i="10"/>
  <c r="W557" i="10"/>
  <c r="W556" i="10"/>
  <c r="W555" i="10"/>
  <c r="W554" i="10"/>
  <c r="W553" i="10"/>
  <c r="W552" i="10"/>
  <c r="W551" i="10"/>
  <c r="W550" i="10"/>
  <c r="W549" i="10"/>
  <c r="W548" i="10"/>
  <c r="W547" i="10"/>
  <c r="W546" i="10"/>
  <c r="W545" i="10"/>
  <c r="W544" i="10"/>
  <c r="W543" i="10"/>
  <c r="W542" i="10"/>
  <c r="W541" i="10"/>
  <c r="W540" i="10"/>
  <c r="W539" i="10"/>
  <c r="W538" i="10"/>
  <c r="W537" i="10"/>
  <c r="W536" i="10"/>
  <c r="W535" i="10"/>
  <c r="W534" i="10"/>
  <c r="W533" i="10"/>
  <c r="W532" i="10"/>
  <c r="W531" i="10"/>
  <c r="W530" i="10"/>
  <c r="W529" i="10"/>
  <c r="W528" i="10"/>
  <c r="W527" i="10"/>
  <c r="W526" i="10"/>
  <c r="W525" i="10"/>
  <c r="W524" i="10"/>
  <c r="W523" i="10"/>
  <c r="W522" i="10"/>
  <c r="W521" i="10"/>
  <c r="W520" i="10"/>
  <c r="W519" i="10"/>
  <c r="W518" i="10"/>
  <c r="W517" i="10"/>
  <c r="W516" i="10"/>
  <c r="W515" i="10"/>
  <c r="W514" i="10"/>
  <c r="W513" i="10"/>
  <c r="W512" i="10"/>
  <c r="W511" i="10"/>
  <c r="W510" i="10"/>
  <c r="W509" i="10"/>
  <c r="W508" i="10"/>
  <c r="W507" i="10"/>
  <c r="W506" i="10"/>
  <c r="W505" i="10"/>
  <c r="W504" i="10"/>
  <c r="W503" i="10"/>
  <c r="W502" i="10"/>
  <c r="W501" i="10"/>
  <c r="W500" i="10"/>
  <c r="W499" i="10"/>
  <c r="W498" i="10"/>
  <c r="W497" i="10"/>
  <c r="W496" i="10"/>
  <c r="W495" i="10"/>
  <c r="W494" i="10"/>
  <c r="W493" i="10"/>
  <c r="W492" i="10"/>
  <c r="W491" i="10"/>
  <c r="W490" i="10"/>
  <c r="W489" i="10"/>
  <c r="W488" i="10"/>
  <c r="W487" i="10"/>
  <c r="W486" i="10"/>
  <c r="W485" i="10"/>
  <c r="W484" i="10"/>
  <c r="W483" i="10"/>
  <c r="W482" i="10"/>
  <c r="W481" i="10"/>
  <c r="W480" i="10"/>
  <c r="W479" i="10"/>
  <c r="W478" i="10"/>
  <c r="W477" i="10"/>
  <c r="W476" i="10"/>
  <c r="W475" i="10"/>
  <c r="W474" i="10"/>
  <c r="W473" i="10"/>
  <c r="W472" i="10"/>
  <c r="W471" i="10"/>
  <c r="W470" i="10"/>
  <c r="W469" i="10"/>
  <c r="W468" i="10"/>
  <c r="W467" i="10"/>
  <c r="W466" i="10"/>
  <c r="W465" i="10"/>
  <c r="W464" i="10"/>
  <c r="W463" i="10"/>
  <c r="W462" i="10"/>
  <c r="W461" i="10"/>
  <c r="W460" i="10"/>
  <c r="W459" i="10"/>
  <c r="W458" i="10"/>
  <c r="W457" i="10"/>
  <c r="W456" i="10"/>
  <c r="W455" i="10"/>
  <c r="W454" i="10"/>
  <c r="W453" i="10"/>
  <c r="W452" i="10"/>
  <c r="W451" i="10"/>
  <c r="W450" i="10"/>
  <c r="W449" i="10"/>
  <c r="W448" i="10"/>
  <c r="W447" i="10"/>
  <c r="W446" i="10"/>
  <c r="W445" i="10"/>
  <c r="W444" i="10"/>
  <c r="W443" i="10"/>
  <c r="W442" i="10"/>
  <c r="W441" i="10"/>
  <c r="W440" i="10"/>
  <c r="W439" i="10"/>
  <c r="W438" i="10"/>
  <c r="W437" i="10"/>
  <c r="W436" i="10"/>
  <c r="W435" i="10"/>
  <c r="W434" i="10"/>
  <c r="W433" i="10"/>
  <c r="W432" i="10"/>
  <c r="W431" i="10"/>
  <c r="W430" i="10"/>
  <c r="W429" i="10"/>
  <c r="W428" i="10"/>
  <c r="W427" i="10"/>
  <c r="W426" i="10"/>
  <c r="W425" i="10"/>
  <c r="W424" i="10"/>
  <c r="W423" i="10"/>
  <c r="V392" i="1" l="1"/>
  <c r="AB392" i="1"/>
  <c r="R102" i="7"/>
  <c r="AB393" i="1" l="1"/>
  <c r="V393" i="1"/>
  <c r="H71" i="138"/>
  <c r="I71" i="138"/>
  <c r="J71" i="138"/>
  <c r="AB394" i="1" l="1"/>
  <c r="V394" i="1"/>
  <c r="H54" i="137"/>
  <c r="AB440" i="1" l="1"/>
  <c r="V440" i="1"/>
  <c r="R50" i="7"/>
  <c r="R57" i="7"/>
  <c r="R49" i="7"/>
  <c r="V277" i="1" l="1"/>
  <c r="AB277" i="1"/>
  <c r="A11" i="138"/>
  <c r="A12" i="138" s="1"/>
  <c r="A13" i="138" s="1"/>
  <c r="A14" i="138" s="1"/>
  <c r="A15" i="138" s="1"/>
  <c r="V441" i="1" l="1"/>
  <c r="AB441" i="1"/>
  <c r="Q27" i="137"/>
  <c r="Q26" i="137"/>
  <c r="Q25" i="137"/>
  <c r="Q24" i="137"/>
  <c r="Q23" i="137"/>
  <c r="Q22" i="137"/>
  <c r="Q21" i="137"/>
  <c r="Q20" i="137"/>
  <c r="Q19" i="137"/>
  <c r="Q18" i="137"/>
  <c r="Q17" i="137"/>
  <c r="Q16" i="137"/>
  <c r="Q15" i="137"/>
  <c r="Q14" i="137"/>
  <c r="Q13" i="137"/>
  <c r="Q12" i="137"/>
  <c r="Q11" i="137"/>
  <c r="V442" i="1" l="1"/>
  <c r="AB442" i="1"/>
  <c r="AI6" i="7"/>
  <c r="V443" i="1" l="1"/>
  <c r="AB443" i="1"/>
  <c r="R25" i="7"/>
  <c r="R23" i="7"/>
  <c r="V444" i="1" l="1"/>
  <c r="AB444" i="1"/>
  <c r="Q10" i="137"/>
  <c r="W422" i="10"/>
  <c r="W421" i="10"/>
  <c r="W420" i="10"/>
  <c r="W419" i="10"/>
  <c r="W418" i="10"/>
  <c r="W417" i="10"/>
  <c r="W416" i="10"/>
  <c r="W415" i="10"/>
  <c r="W414" i="10"/>
  <c r="W413" i="10"/>
  <c r="W412" i="10"/>
  <c r="W411" i="10"/>
  <c r="W410" i="10"/>
  <c r="W409" i="10"/>
  <c r="W408" i="10"/>
  <c r="W407" i="10"/>
  <c r="W406" i="10"/>
  <c r="W405" i="10"/>
  <c r="W404" i="10"/>
  <c r="W403" i="10"/>
  <c r="W402" i="10"/>
  <c r="W401" i="10"/>
  <c r="W400" i="10"/>
  <c r="W399" i="10"/>
  <c r="W398" i="10"/>
  <c r="W397" i="10"/>
  <c r="W396" i="10"/>
  <c r="W395" i="10"/>
  <c r="W394" i="10"/>
  <c r="W393" i="10"/>
  <c r="W392" i="10"/>
  <c r="W391" i="10"/>
  <c r="W390" i="10"/>
  <c r="W389" i="10"/>
  <c r="W388" i="10"/>
  <c r="W387" i="10"/>
  <c r="W386" i="10"/>
  <c r="W385" i="10"/>
  <c r="W384" i="10"/>
  <c r="W383" i="10"/>
  <c r="W382" i="10"/>
  <c r="W381" i="10"/>
  <c r="W380" i="10"/>
  <c r="W379" i="10"/>
  <c r="W378" i="10"/>
  <c r="W377" i="10"/>
  <c r="W376" i="10"/>
  <c r="W375" i="10"/>
  <c r="W374" i="10"/>
  <c r="W373" i="10"/>
  <c r="W372" i="10"/>
  <c r="W371" i="10"/>
  <c r="W370" i="10"/>
  <c r="W369" i="10"/>
  <c r="W368" i="10"/>
  <c r="W367" i="10"/>
  <c r="W366" i="10"/>
  <c r="W365" i="10"/>
  <c r="W364" i="10"/>
  <c r="W363" i="10"/>
  <c r="W362" i="10"/>
  <c r="W361" i="10"/>
  <c r="W360" i="10"/>
  <c r="W359" i="10"/>
  <c r="W358" i="10"/>
  <c r="W357" i="10"/>
  <c r="W356" i="10"/>
  <c r="W355" i="10"/>
  <c r="W354" i="10"/>
  <c r="W353" i="10"/>
  <c r="W352" i="10"/>
  <c r="W351" i="10"/>
  <c r="W350" i="10"/>
  <c r="W349" i="10"/>
  <c r="W348" i="10"/>
  <c r="W347" i="10"/>
  <c r="W346" i="10"/>
  <c r="W345" i="10"/>
  <c r="W344" i="10"/>
  <c r="W343" i="10"/>
  <c r="W342" i="10"/>
  <c r="W341" i="10"/>
  <c r="W340" i="10"/>
  <c r="W339" i="10"/>
  <c r="W338" i="10"/>
  <c r="W337" i="10"/>
  <c r="W336" i="10"/>
  <c r="W335" i="10"/>
  <c r="W334" i="10"/>
  <c r="W333" i="10"/>
  <c r="W332" i="10"/>
  <c r="W331" i="10"/>
  <c r="W330" i="10"/>
  <c r="W329" i="10"/>
  <c r="W328" i="10"/>
  <c r="W327" i="10"/>
  <c r="W326" i="10"/>
  <c r="W325" i="10"/>
  <c r="W324" i="10"/>
  <c r="W323" i="10"/>
  <c r="W322" i="10"/>
  <c r="W321" i="10"/>
  <c r="W320" i="10"/>
  <c r="W319" i="10"/>
  <c r="W318" i="10"/>
  <c r="W317" i="10"/>
  <c r="W316" i="10"/>
  <c r="W315" i="10"/>
  <c r="W314" i="10"/>
  <c r="W313" i="10"/>
  <c r="W312" i="10"/>
  <c r="W311" i="10"/>
  <c r="W310" i="10"/>
  <c r="W309" i="10"/>
  <c r="W308" i="10"/>
  <c r="W307" i="10"/>
  <c r="W306" i="10"/>
  <c r="W305" i="10"/>
  <c r="W304" i="10"/>
  <c r="W303" i="10"/>
  <c r="W302" i="10"/>
  <c r="W301" i="10"/>
  <c r="W300" i="10"/>
  <c r="W299" i="10"/>
  <c r="W298" i="10"/>
  <c r="W297" i="10"/>
  <c r="W296" i="10"/>
  <c r="W295" i="10"/>
  <c r="W294" i="10"/>
  <c r="W293" i="10"/>
  <c r="W292" i="10"/>
  <c r="W291" i="10"/>
  <c r="W290" i="10"/>
  <c r="W289" i="10"/>
  <c r="W288" i="10"/>
  <c r="W287" i="10"/>
  <c r="W286" i="10"/>
  <c r="W285" i="10"/>
  <c r="W284" i="10"/>
  <c r="W283" i="10"/>
  <c r="W282" i="10"/>
  <c r="W281" i="10"/>
  <c r="W280" i="10"/>
  <c r="W279" i="10"/>
  <c r="W278" i="10"/>
  <c r="W277" i="10"/>
  <c r="W276" i="10"/>
  <c r="W275" i="10"/>
  <c r="W274" i="10"/>
  <c r="W273" i="10"/>
  <c r="W272" i="10"/>
  <c r="W271" i="10"/>
  <c r="W270" i="10"/>
  <c r="W269" i="10"/>
  <c r="W268" i="10"/>
  <c r="W267" i="10"/>
  <c r="W266" i="10"/>
  <c r="W265" i="10"/>
  <c r="W264" i="10"/>
  <c r="W263" i="10"/>
  <c r="W262" i="10"/>
  <c r="W261" i="10"/>
  <c r="W260" i="10"/>
  <c r="W259" i="10"/>
  <c r="W258" i="10"/>
  <c r="W257" i="10"/>
  <c r="W256" i="10"/>
  <c r="W255" i="10"/>
  <c r="W254" i="10"/>
  <c r="W253" i="10"/>
  <c r="W252" i="10"/>
  <c r="W251" i="10"/>
  <c r="W250" i="10"/>
  <c r="W249" i="10"/>
  <c r="W248" i="10"/>
  <c r="W247" i="10"/>
  <c r="W246" i="10"/>
  <c r="W245" i="10"/>
  <c r="W244" i="10"/>
  <c r="W243" i="10"/>
  <c r="W242" i="10"/>
  <c r="W241" i="10"/>
  <c r="W240" i="10"/>
  <c r="W239" i="10"/>
  <c r="W238" i="10"/>
  <c r="W237" i="10"/>
  <c r="W236" i="10"/>
  <c r="W235" i="10"/>
  <c r="W234" i="10"/>
  <c r="W233" i="10"/>
  <c r="W232" i="10"/>
  <c r="W231" i="10"/>
  <c r="W230" i="10"/>
  <c r="W229" i="10"/>
  <c r="W228" i="10"/>
  <c r="W227" i="10"/>
  <c r="W226" i="10"/>
  <c r="W225" i="10"/>
  <c r="W224" i="10"/>
  <c r="W223" i="10"/>
  <c r="W222" i="10"/>
  <c r="W221" i="10"/>
  <c r="W220" i="10"/>
  <c r="W219" i="10"/>
  <c r="W218" i="10"/>
  <c r="W217" i="10"/>
  <c r="W216" i="10"/>
  <c r="W215" i="10"/>
  <c r="W214" i="10"/>
  <c r="W213" i="10"/>
  <c r="W212" i="10"/>
  <c r="W211" i="10"/>
  <c r="W210" i="10"/>
  <c r="W209" i="10"/>
  <c r="W208" i="10"/>
  <c r="W207" i="10"/>
  <c r="W206" i="10"/>
  <c r="W205" i="10"/>
  <c r="W204" i="10"/>
  <c r="W203" i="10"/>
  <c r="W202" i="10"/>
  <c r="W201" i="10"/>
  <c r="W200" i="10"/>
  <c r="W199" i="10"/>
  <c r="W198" i="10"/>
  <c r="W197" i="10"/>
  <c r="W196" i="10"/>
  <c r="W195" i="10"/>
  <c r="W194" i="10"/>
  <c r="W193" i="10"/>
  <c r="W192" i="10"/>
  <c r="W191" i="10"/>
  <c r="W190" i="10"/>
  <c r="W189" i="10"/>
  <c r="W188" i="10"/>
  <c r="W187" i="10"/>
  <c r="W186" i="10"/>
  <c r="W185" i="10"/>
  <c r="W184" i="10"/>
  <c r="W183" i="10"/>
  <c r="W182" i="10"/>
  <c r="W181" i="10"/>
  <c r="W180" i="10"/>
  <c r="W179" i="10"/>
  <c r="W178" i="10"/>
  <c r="W177" i="10"/>
  <c r="W176" i="10"/>
  <c r="W175" i="10"/>
  <c r="W174" i="10"/>
  <c r="W173" i="10"/>
  <c r="W172" i="10"/>
  <c r="W171" i="10"/>
  <c r="W170" i="10"/>
  <c r="W169" i="10"/>
  <c r="W168" i="10"/>
  <c r="W167" i="10"/>
  <c r="W166" i="10"/>
  <c r="W165" i="10"/>
  <c r="W164" i="10"/>
  <c r="W163" i="10"/>
  <c r="W162" i="10"/>
  <c r="W161" i="10"/>
  <c r="W160" i="10"/>
  <c r="W159" i="10"/>
  <c r="W158" i="10"/>
  <c r="W157" i="10"/>
  <c r="W156" i="10"/>
  <c r="W155" i="10"/>
  <c r="W154" i="10"/>
  <c r="W153" i="10"/>
  <c r="W152" i="10"/>
  <c r="W151" i="10"/>
  <c r="W150" i="10"/>
  <c r="W149" i="10"/>
  <c r="W148" i="10"/>
  <c r="W147" i="10"/>
  <c r="W146" i="10"/>
  <c r="W145" i="10"/>
  <c r="W144" i="10"/>
  <c r="W143" i="10"/>
  <c r="W142" i="10"/>
  <c r="W141" i="10"/>
  <c r="W140" i="10"/>
  <c r="W139" i="10"/>
  <c r="W138" i="10"/>
  <c r="W137" i="10"/>
  <c r="W136" i="10"/>
  <c r="W135" i="10"/>
  <c r="W134" i="10"/>
  <c r="W133" i="10"/>
  <c r="W132" i="10"/>
  <c r="W131" i="10"/>
  <c r="W130" i="10"/>
  <c r="W129" i="10"/>
  <c r="W128" i="10"/>
  <c r="W127" i="10"/>
  <c r="W126" i="10"/>
  <c r="W125" i="10"/>
  <c r="W124" i="10"/>
  <c r="W123" i="10"/>
  <c r="W122" i="10"/>
  <c r="W121" i="10"/>
  <c r="W120" i="10"/>
  <c r="W119" i="10"/>
  <c r="W118" i="10"/>
  <c r="W117" i="10"/>
  <c r="W116" i="10"/>
  <c r="W115" i="10"/>
  <c r="W114" i="10"/>
  <c r="W113" i="10"/>
  <c r="W112" i="10"/>
  <c r="W111" i="10"/>
  <c r="W110" i="10"/>
  <c r="W109" i="10"/>
  <c r="W108" i="10"/>
  <c r="W107" i="10"/>
  <c r="W106" i="10"/>
  <c r="W105" i="10"/>
  <c r="W104" i="10"/>
  <c r="W103" i="10"/>
  <c r="W102" i="10"/>
  <c r="W101" i="10"/>
  <c r="W100" i="10"/>
  <c r="W99" i="10"/>
  <c r="W98" i="10"/>
  <c r="W97" i="10"/>
  <c r="W96" i="10"/>
  <c r="W95" i="10"/>
  <c r="W94" i="10"/>
  <c r="W93" i="10"/>
  <c r="W92" i="10"/>
  <c r="W91" i="10"/>
  <c r="W90" i="10"/>
  <c r="W89" i="10"/>
  <c r="W88" i="10"/>
  <c r="W87" i="10"/>
  <c r="W86" i="10"/>
  <c r="W85" i="10"/>
  <c r="W84" i="10"/>
  <c r="W83" i="10"/>
  <c r="W82" i="10"/>
  <c r="W81" i="10"/>
  <c r="W80" i="10"/>
  <c r="W79" i="10"/>
  <c r="W78" i="10"/>
  <c r="W77" i="10"/>
  <c r="W76" i="10"/>
  <c r="W75" i="10"/>
  <c r="W74" i="10"/>
  <c r="W73" i="10"/>
  <c r="W72" i="10"/>
  <c r="W71" i="10"/>
  <c r="W70" i="10"/>
  <c r="W69" i="10"/>
  <c r="W68" i="10"/>
  <c r="W67" i="10"/>
  <c r="W66" i="10"/>
  <c r="W65" i="10"/>
  <c r="W64" i="10"/>
  <c r="W63" i="10"/>
  <c r="W62" i="10"/>
  <c r="W61" i="10"/>
  <c r="W60" i="10"/>
  <c r="W59" i="10"/>
  <c r="W58" i="10"/>
  <c r="W57" i="10"/>
  <c r="W56" i="10"/>
  <c r="W55" i="10"/>
  <c r="W54" i="10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AB445" i="1" l="1"/>
  <c r="V445" i="1"/>
  <c r="A11" i="137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H330" i="7"/>
  <c r="AH329" i="7"/>
  <c r="AH328" i="7"/>
  <c r="AH327" i="7"/>
  <c r="AH326" i="7"/>
  <c r="AH325" i="7"/>
  <c r="AH324" i="7"/>
  <c r="AH323" i="7"/>
  <c r="AH322" i="7"/>
  <c r="AH321" i="7"/>
  <c r="AH320" i="7"/>
  <c r="AH319" i="7"/>
  <c r="AH318" i="7"/>
  <c r="AH317" i="7"/>
  <c r="AH316" i="7"/>
  <c r="AH315" i="7"/>
  <c r="AH314" i="7"/>
  <c r="AH313" i="7"/>
  <c r="AH312" i="7"/>
  <c r="AH311" i="7"/>
  <c r="AH310" i="7"/>
  <c r="AH309" i="7"/>
  <c r="AH308" i="7"/>
  <c r="AH307" i="7"/>
  <c r="AH306" i="7"/>
  <c r="AH305" i="7"/>
  <c r="AH304" i="7"/>
  <c r="AH303" i="7"/>
  <c r="AH302" i="7"/>
  <c r="AH301" i="7"/>
  <c r="AH300" i="7"/>
  <c r="AH299" i="7"/>
  <c r="AH298" i="7"/>
  <c r="AH297" i="7"/>
  <c r="AH296" i="7"/>
  <c r="AH295" i="7"/>
  <c r="AH294" i="7"/>
  <c r="AH293" i="7"/>
  <c r="AH292" i="7"/>
  <c r="AH291" i="7"/>
  <c r="AH290" i="7"/>
  <c r="AH289" i="7"/>
  <c r="AH288" i="7"/>
  <c r="AH287" i="7"/>
  <c r="AH286" i="7"/>
  <c r="AH285" i="7"/>
  <c r="AH284" i="7"/>
  <c r="AH283" i="7"/>
  <c r="AH282" i="7"/>
  <c r="AH281" i="7"/>
  <c r="AH280" i="7"/>
  <c r="AH279" i="7"/>
  <c r="AH278" i="7"/>
  <c r="AH277" i="7"/>
  <c r="AH276" i="7"/>
  <c r="AH275" i="7"/>
  <c r="AH274" i="7"/>
  <c r="AH273" i="7"/>
  <c r="AH272" i="7"/>
  <c r="AH271" i="7"/>
  <c r="AH270" i="7"/>
  <c r="AH269" i="7"/>
  <c r="AH268" i="7"/>
  <c r="AH267" i="7"/>
  <c r="AH266" i="7"/>
  <c r="AH265" i="7"/>
  <c r="AH264" i="7"/>
  <c r="AH263" i="7"/>
  <c r="AH262" i="7"/>
  <c r="AH261" i="7"/>
  <c r="AH260" i="7"/>
  <c r="AH259" i="7"/>
  <c r="AH258" i="7"/>
  <c r="AH257" i="7"/>
  <c r="AH256" i="7"/>
  <c r="AH255" i="7"/>
  <c r="AH254" i="7"/>
  <c r="AH253" i="7"/>
  <c r="AH252" i="7"/>
  <c r="AH251" i="7"/>
  <c r="AH250" i="7"/>
  <c r="AH249" i="7"/>
  <c r="AH248" i="7"/>
  <c r="AH247" i="7"/>
  <c r="AH246" i="7"/>
  <c r="AH245" i="7"/>
  <c r="AH244" i="7"/>
  <c r="AH243" i="7"/>
  <c r="AH242" i="7"/>
  <c r="AH241" i="7"/>
  <c r="AH240" i="7"/>
  <c r="AH239" i="7"/>
  <c r="AH238" i="7"/>
  <c r="AH237" i="7"/>
  <c r="AH236" i="7"/>
  <c r="AH235" i="7"/>
  <c r="AH234" i="7"/>
  <c r="AH233" i="7"/>
  <c r="AH232" i="7"/>
  <c r="AH231" i="7"/>
  <c r="AH230" i="7"/>
  <c r="AH229" i="7"/>
  <c r="AH228" i="7"/>
  <c r="AH227" i="7"/>
  <c r="AH226" i="7"/>
  <c r="AH225" i="7"/>
  <c r="AH224" i="7"/>
  <c r="AH223" i="7"/>
  <c r="AH222" i="7"/>
  <c r="AH221" i="7"/>
  <c r="AH220" i="7"/>
  <c r="AH219" i="7"/>
  <c r="AH218" i="7"/>
  <c r="AH217" i="7"/>
  <c r="AH216" i="7"/>
  <c r="AH215" i="7"/>
  <c r="AH214" i="7"/>
  <c r="AH213" i="7"/>
  <c r="AH212" i="7"/>
  <c r="AH211" i="7"/>
  <c r="AH210" i="7"/>
  <c r="AH209" i="7"/>
  <c r="AH208" i="7"/>
  <c r="AH207" i="7"/>
  <c r="AH206" i="7"/>
  <c r="AH205" i="7"/>
  <c r="AH204" i="7"/>
  <c r="AH203" i="7"/>
  <c r="AH202" i="7"/>
  <c r="AH201" i="7"/>
  <c r="AH200" i="7"/>
  <c r="AH199" i="7"/>
  <c r="AH198" i="7"/>
  <c r="AH197" i="7"/>
  <c r="AH196" i="7"/>
  <c r="AH195" i="7"/>
  <c r="AH194" i="7"/>
  <c r="AH193" i="7"/>
  <c r="AH192" i="7"/>
  <c r="AH191" i="7"/>
  <c r="AH190" i="7"/>
  <c r="AH189" i="7"/>
  <c r="AH188" i="7"/>
  <c r="AH187" i="7"/>
  <c r="AH186" i="7"/>
  <c r="AH185" i="7"/>
  <c r="AH184" i="7"/>
  <c r="AH183" i="7"/>
  <c r="AH182" i="7"/>
  <c r="AH181" i="7"/>
  <c r="AH180" i="7"/>
  <c r="AH179" i="7"/>
  <c r="AH178" i="7"/>
  <c r="AH177" i="7"/>
  <c r="AH176" i="7"/>
  <c r="AH175" i="7"/>
  <c r="AH174" i="7"/>
  <c r="AH173" i="7"/>
  <c r="AH172" i="7"/>
  <c r="AH171" i="7"/>
  <c r="AH170" i="7"/>
  <c r="AH169" i="7"/>
  <c r="AH168" i="7"/>
  <c r="AH167" i="7"/>
  <c r="AH166" i="7"/>
  <c r="AH165" i="7"/>
  <c r="AH164" i="7"/>
  <c r="AH163" i="7"/>
  <c r="AH162" i="7"/>
  <c r="AH161" i="7"/>
  <c r="AH160" i="7"/>
  <c r="AH159" i="7"/>
  <c r="AH158" i="7"/>
  <c r="AH157" i="7"/>
  <c r="AH156" i="7"/>
  <c r="AH155" i="7"/>
  <c r="AH154" i="7"/>
  <c r="AH153" i="7"/>
  <c r="AH152" i="7"/>
  <c r="AH151" i="7"/>
  <c r="AH150" i="7"/>
  <c r="AH149" i="7"/>
  <c r="AH148" i="7"/>
  <c r="AH147" i="7"/>
  <c r="AH146" i="7"/>
  <c r="AH145" i="7"/>
  <c r="AH144" i="7"/>
  <c r="AH143" i="7"/>
  <c r="AH142" i="7"/>
  <c r="AH141" i="7"/>
  <c r="AH140" i="7"/>
  <c r="AH139" i="7"/>
  <c r="AH138" i="7"/>
  <c r="AH137" i="7"/>
  <c r="AH136" i="7"/>
  <c r="AH135" i="7"/>
  <c r="AH134" i="7"/>
  <c r="AH133" i="7"/>
  <c r="AH132" i="7"/>
  <c r="AH131" i="7"/>
  <c r="AH130" i="7"/>
  <c r="AH129" i="7"/>
  <c r="AH128" i="7"/>
  <c r="AH127" i="7"/>
  <c r="AH126" i="7"/>
  <c r="AH125" i="7"/>
  <c r="AH124" i="7"/>
  <c r="AH123" i="7"/>
  <c r="AH122" i="7"/>
  <c r="AH121" i="7"/>
  <c r="AH120" i="7"/>
  <c r="AH119" i="7"/>
  <c r="AH118" i="7"/>
  <c r="AH117" i="7"/>
  <c r="AH116" i="7"/>
  <c r="AH115" i="7"/>
  <c r="AH114" i="7"/>
  <c r="AH113" i="7"/>
  <c r="AH112" i="7"/>
  <c r="AH111" i="7"/>
  <c r="AH110" i="7"/>
  <c r="AH109" i="7"/>
  <c r="AH108" i="7"/>
  <c r="AH107" i="7"/>
  <c r="AH106" i="7"/>
  <c r="AH105" i="7"/>
  <c r="AH104" i="7"/>
  <c r="AH103" i="7"/>
  <c r="AH102" i="7"/>
  <c r="AH101" i="7"/>
  <c r="AH100" i="7"/>
  <c r="AH99" i="7"/>
  <c r="AH98" i="7"/>
  <c r="AH97" i="7"/>
  <c r="AH96" i="7"/>
  <c r="AH95" i="7"/>
  <c r="AH94" i="7"/>
  <c r="AH93" i="7"/>
  <c r="AH92" i="7"/>
  <c r="AH91" i="7"/>
  <c r="AH90" i="7"/>
  <c r="AH89" i="7"/>
  <c r="AH88" i="7"/>
  <c r="AH87" i="7"/>
  <c r="AH86" i="7"/>
  <c r="AH85" i="7"/>
  <c r="AH84" i="7"/>
  <c r="AH83" i="7"/>
  <c r="AH82" i="7"/>
  <c r="AH81" i="7"/>
  <c r="AH80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62" i="7"/>
  <c r="AH61" i="7"/>
  <c r="AH60" i="7"/>
  <c r="AH59" i="7"/>
  <c r="AH58" i="7"/>
  <c r="AH57" i="7"/>
  <c r="AH56" i="7"/>
  <c r="AH55" i="7"/>
  <c r="AH54" i="7"/>
  <c r="AH53" i="7"/>
  <c r="AH52" i="7"/>
  <c r="AH51" i="7"/>
  <c r="AH50" i="7"/>
  <c r="AH49" i="7"/>
  <c r="AH48" i="7"/>
  <c r="AH47" i="7"/>
  <c r="AH46" i="7"/>
  <c r="AH45" i="7"/>
  <c r="AH44" i="7"/>
  <c r="AH43" i="7"/>
  <c r="AH42" i="7"/>
  <c r="AH41" i="7"/>
  <c r="AH40" i="7"/>
  <c r="AH39" i="7"/>
  <c r="AH38" i="7"/>
  <c r="AH37" i="7"/>
  <c r="AH36" i="7"/>
  <c r="AH35" i="7"/>
  <c r="AH34" i="7"/>
  <c r="AH33" i="7"/>
  <c r="AH32" i="7"/>
  <c r="AH31" i="7"/>
  <c r="AH30" i="7"/>
  <c r="AH29" i="7"/>
  <c r="AH28" i="7"/>
  <c r="AH27" i="7"/>
  <c r="AH26" i="7"/>
  <c r="AH25" i="7"/>
  <c r="AH24" i="7"/>
  <c r="AH23" i="7"/>
  <c r="AH22" i="7"/>
  <c r="AH21" i="7"/>
  <c r="AH20" i="7"/>
  <c r="AH19" i="7"/>
  <c r="AH18" i="7"/>
  <c r="AH17" i="7"/>
  <c r="AH16" i="7"/>
  <c r="AH15" i="7"/>
  <c r="AH14" i="7"/>
  <c r="AH13" i="7"/>
  <c r="AH12" i="7"/>
  <c r="AH11" i="7"/>
  <c r="AH10" i="7"/>
  <c r="AH9" i="7"/>
  <c r="AH8" i="7"/>
  <c r="AH7" i="7"/>
  <c r="AH6" i="7"/>
  <c r="AB395" i="1" l="1"/>
  <c r="V395" i="1"/>
  <c r="AB242" i="7"/>
  <c r="AB241" i="7"/>
  <c r="AB240" i="7"/>
  <c r="AB239" i="7"/>
  <c r="AB238" i="7"/>
  <c r="AB237" i="7"/>
  <c r="AB236" i="7"/>
  <c r="AB235" i="7"/>
  <c r="AB234" i="7"/>
  <c r="AB233" i="7"/>
  <c r="AB232" i="7"/>
  <c r="AB231" i="7"/>
  <c r="AB230" i="7"/>
  <c r="AB229" i="7"/>
  <c r="AB228" i="7"/>
  <c r="AB227" i="7"/>
  <c r="AB226" i="7"/>
  <c r="AB225" i="7"/>
  <c r="AB224" i="7"/>
  <c r="AB223" i="7"/>
  <c r="AB222" i="7"/>
  <c r="AB221" i="7"/>
  <c r="AB220" i="7"/>
  <c r="AB219" i="7"/>
  <c r="AB218" i="7"/>
  <c r="AB217" i="7"/>
  <c r="AB216" i="7"/>
  <c r="AB215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2" i="7"/>
  <c r="AB161" i="7"/>
  <c r="AB160" i="7"/>
  <c r="AB159" i="7"/>
  <c r="AB158" i="7"/>
  <c r="AB157" i="7"/>
  <c r="AB156" i="7"/>
  <c r="AB155" i="7"/>
  <c r="AB154" i="7"/>
  <c r="AB153" i="7"/>
  <c r="AB152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F699" i="7"/>
  <c r="AE699" i="7"/>
  <c r="AD699" i="7"/>
  <c r="AC699" i="7"/>
  <c r="AB699" i="7"/>
  <c r="AA699" i="7"/>
  <c r="Z699" i="7"/>
  <c r="AF698" i="7"/>
  <c r="AE698" i="7"/>
  <c r="AD698" i="7"/>
  <c r="AC698" i="7"/>
  <c r="AB698" i="7"/>
  <c r="AA698" i="7"/>
  <c r="Z698" i="7"/>
  <c r="AF697" i="7"/>
  <c r="AE697" i="7"/>
  <c r="AD697" i="7"/>
  <c r="AC697" i="7"/>
  <c r="AB697" i="7"/>
  <c r="AA697" i="7"/>
  <c r="Z697" i="7"/>
  <c r="AF696" i="7"/>
  <c r="AE696" i="7"/>
  <c r="AD696" i="7"/>
  <c r="AC696" i="7"/>
  <c r="AB696" i="7"/>
  <c r="AA696" i="7"/>
  <c r="Z696" i="7"/>
  <c r="AF695" i="7"/>
  <c r="AE695" i="7"/>
  <c r="AD695" i="7"/>
  <c r="AC695" i="7"/>
  <c r="AB695" i="7"/>
  <c r="AA695" i="7"/>
  <c r="Z695" i="7"/>
  <c r="AF694" i="7"/>
  <c r="AE694" i="7"/>
  <c r="AD694" i="7"/>
  <c r="AC694" i="7"/>
  <c r="AB694" i="7"/>
  <c r="AA694" i="7"/>
  <c r="Z694" i="7"/>
  <c r="AF693" i="7"/>
  <c r="AE693" i="7"/>
  <c r="AD693" i="7"/>
  <c r="AC693" i="7"/>
  <c r="AB693" i="7"/>
  <c r="AA693" i="7"/>
  <c r="Z693" i="7"/>
  <c r="AF692" i="7"/>
  <c r="AE692" i="7"/>
  <c r="AD692" i="7"/>
  <c r="AC692" i="7"/>
  <c r="AB692" i="7"/>
  <c r="AA692" i="7"/>
  <c r="Z692" i="7"/>
  <c r="AF691" i="7"/>
  <c r="AE691" i="7"/>
  <c r="AD691" i="7"/>
  <c r="AC691" i="7"/>
  <c r="AB691" i="7"/>
  <c r="AA691" i="7"/>
  <c r="Z691" i="7"/>
  <c r="AF690" i="7"/>
  <c r="AE690" i="7"/>
  <c r="AD690" i="7"/>
  <c r="AC690" i="7"/>
  <c r="AB690" i="7"/>
  <c r="AA690" i="7"/>
  <c r="Z690" i="7"/>
  <c r="AF689" i="7"/>
  <c r="AE689" i="7"/>
  <c r="AD689" i="7"/>
  <c r="AC689" i="7"/>
  <c r="AB689" i="7"/>
  <c r="AA689" i="7"/>
  <c r="Z689" i="7"/>
  <c r="AF688" i="7"/>
  <c r="AE688" i="7"/>
  <c r="AD688" i="7"/>
  <c r="AC688" i="7"/>
  <c r="AB688" i="7"/>
  <c r="AA688" i="7"/>
  <c r="Z688" i="7"/>
  <c r="AF687" i="7"/>
  <c r="AE687" i="7"/>
  <c r="AD687" i="7"/>
  <c r="AC687" i="7"/>
  <c r="AB687" i="7"/>
  <c r="AA687" i="7"/>
  <c r="Z687" i="7"/>
  <c r="AF686" i="7"/>
  <c r="AE686" i="7"/>
  <c r="AD686" i="7"/>
  <c r="AC686" i="7"/>
  <c r="AB686" i="7"/>
  <c r="AA686" i="7"/>
  <c r="Z686" i="7"/>
  <c r="AF685" i="7"/>
  <c r="AE685" i="7"/>
  <c r="AD685" i="7"/>
  <c r="AC685" i="7"/>
  <c r="AB685" i="7"/>
  <c r="AA685" i="7"/>
  <c r="Z685" i="7"/>
  <c r="AF684" i="7"/>
  <c r="AE684" i="7"/>
  <c r="AD684" i="7"/>
  <c r="AC684" i="7"/>
  <c r="AB684" i="7"/>
  <c r="AA684" i="7"/>
  <c r="Z684" i="7"/>
  <c r="AF683" i="7"/>
  <c r="AE683" i="7"/>
  <c r="AD683" i="7"/>
  <c r="AC683" i="7"/>
  <c r="AB683" i="7"/>
  <c r="AA683" i="7"/>
  <c r="Z683" i="7"/>
  <c r="AF682" i="7"/>
  <c r="AE682" i="7"/>
  <c r="AD682" i="7"/>
  <c r="AC682" i="7"/>
  <c r="AB682" i="7"/>
  <c r="AA682" i="7"/>
  <c r="Z682" i="7"/>
  <c r="AF681" i="7"/>
  <c r="AE681" i="7"/>
  <c r="AD681" i="7"/>
  <c r="AC681" i="7"/>
  <c r="AB681" i="7"/>
  <c r="AA681" i="7"/>
  <c r="Z681" i="7"/>
  <c r="AF680" i="7"/>
  <c r="AE680" i="7"/>
  <c r="AD680" i="7"/>
  <c r="AC680" i="7"/>
  <c r="AB680" i="7"/>
  <c r="AA680" i="7"/>
  <c r="Z680" i="7"/>
  <c r="AF679" i="7"/>
  <c r="AE679" i="7"/>
  <c r="AD679" i="7"/>
  <c r="AC679" i="7"/>
  <c r="AB679" i="7"/>
  <c r="AA679" i="7"/>
  <c r="Z679" i="7"/>
  <c r="AF678" i="7"/>
  <c r="AE678" i="7"/>
  <c r="AD678" i="7"/>
  <c r="AC678" i="7"/>
  <c r="AB678" i="7"/>
  <c r="AA678" i="7"/>
  <c r="Z678" i="7"/>
  <c r="AF677" i="7"/>
  <c r="AE677" i="7"/>
  <c r="AD677" i="7"/>
  <c r="AC677" i="7"/>
  <c r="AB677" i="7"/>
  <c r="AA677" i="7"/>
  <c r="Z677" i="7"/>
  <c r="AF676" i="7"/>
  <c r="AE676" i="7"/>
  <c r="AD676" i="7"/>
  <c r="AC676" i="7"/>
  <c r="AB676" i="7"/>
  <c r="AA676" i="7"/>
  <c r="Z676" i="7"/>
  <c r="AF675" i="7"/>
  <c r="AE675" i="7"/>
  <c r="AD675" i="7"/>
  <c r="AC675" i="7"/>
  <c r="AB675" i="7"/>
  <c r="AA675" i="7"/>
  <c r="Z675" i="7"/>
  <c r="AF674" i="7"/>
  <c r="AE674" i="7"/>
  <c r="AD674" i="7"/>
  <c r="AC674" i="7"/>
  <c r="AB674" i="7"/>
  <c r="AA674" i="7"/>
  <c r="Z674" i="7"/>
  <c r="AF673" i="7"/>
  <c r="AE673" i="7"/>
  <c r="AD673" i="7"/>
  <c r="AC673" i="7"/>
  <c r="AB673" i="7"/>
  <c r="AA673" i="7"/>
  <c r="Z673" i="7"/>
  <c r="AF672" i="7"/>
  <c r="AE672" i="7"/>
  <c r="AD672" i="7"/>
  <c r="AC672" i="7"/>
  <c r="AB672" i="7"/>
  <c r="AA672" i="7"/>
  <c r="Z672" i="7"/>
  <c r="AF671" i="7"/>
  <c r="AE671" i="7"/>
  <c r="AD671" i="7"/>
  <c r="AC671" i="7"/>
  <c r="AB671" i="7"/>
  <c r="AA671" i="7"/>
  <c r="Z671" i="7"/>
  <c r="AF670" i="7"/>
  <c r="AE670" i="7"/>
  <c r="AD670" i="7"/>
  <c r="AC670" i="7"/>
  <c r="AB670" i="7"/>
  <c r="AA670" i="7"/>
  <c r="Z670" i="7"/>
  <c r="AF669" i="7"/>
  <c r="AE669" i="7"/>
  <c r="AD669" i="7"/>
  <c r="AC669" i="7"/>
  <c r="AB669" i="7"/>
  <c r="AA669" i="7"/>
  <c r="Z669" i="7"/>
  <c r="AF668" i="7"/>
  <c r="AE668" i="7"/>
  <c r="AD668" i="7"/>
  <c r="AC668" i="7"/>
  <c r="AB668" i="7"/>
  <c r="AA668" i="7"/>
  <c r="Z668" i="7"/>
  <c r="AF667" i="7"/>
  <c r="AE667" i="7"/>
  <c r="AD667" i="7"/>
  <c r="AC667" i="7"/>
  <c r="AB667" i="7"/>
  <c r="AA667" i="7"/>
  <c r="Z667" i="7"/>
  <c r="AF666" i="7"/>
  <c r="AE666" i="7"/>
  <c r="AD666" i="7"/>
  <c r="AC666" i="7"/>
  <c r="AB666" i="7"/>
  <c r="AA666" i="7"/>
  <c r="Z666" i="7"/>
  <c r="AF665" i="7"/>
  <c r="AE665" i="7"/>
  <c r="AD665" i="7"/>
  <c r="AC665" i="7"/>
  <c r="AB665" i="7"/>
  <c r="AA665" i="7"/>
  <c r="Z665" i="7"/>
  <c r="AF664" i="7"/>
  <c r="AE664" i="7"/>
  <c r="AD664" i="7"/>
  <c r="AC664" i="7"/>
  <c r="AB664" i="7"/>
  <c r="AA664" i="7"/>
  <c r="Z664" i="7"/>
  <c r="AF663" i="7"/>
  <c r="AE663" i="7"/>
  <c r="AD663" i="7"/>
  <c r="AC663" i="7"/>
  <c r="AB663" i="7"/>
  <c r="AA663" i="7"/>
  <c r="Z663" i="7"/>
  <c r="AF662" i="7"/>
  <c r="AE662" i="7"/>
  <c r="AD662" i="7"/>
  <c r="AC662" i="7"/>
  <c r="AB662" i="7"/>
  <c r="AA662" i="7"/>
  <c r="Z662" i="7"/>
  <c r="AF661" i="7"/>
  <c r="AE661" i="7"/>
  <c r="AD661" i="7"/>
  <c r="AC661" i="7"/>
  <c r="AB661" i="7"/>
  <c r="AA661" i="7"/>
  <c r="Z661" i="7"/>
  <c r="AF660" i="7"/>
  <c r="AE660" i="7"/>
  <c r="AD660" i="7"/>
  <c r="AC660" i="7"/>
  <c r="AB660" i="7"/>
  <c r="AA660" i="7"/>
  <c r="Z660" i="7"/>
  <c r="AF659" i="7"/>
  <c r="AE659" i="7"/>
  <c r="AD659" i="7"/>
  <c r="AC659" i="7"/>
  <c r="AB659" i="7"/>
  <c r="AA659" i="7"/>
  <c r="Z659" i="7"/>
  <c r="AF658" i="7"/>
  <c r="AE658" i="7"/>
  <c r="AD658" i="7"/>
  <c r="AC658" i="7"/>
  <c r="AB658" i="7"/>
  <c r="AA658" i="7"/>
  <c r="Z658" i="7"/>
  <c r="AF657" i="7"/>
  <c r="AE657" i="7"/>
  <c r="AD657" i="7"/>
  <c r="AC657" i="7"/>
  <c r="AB657" i="7"/>
  <c r="AA657" i="7"/>
  <c r="Z657" i="7"/>
  <c r="AF656" i="7"/>
  <c r="AE656" i="7"/>
  <c r="AD656" i="7"/>
  <c r="AC656" i="7"/>
  <c r="AB656" i="7"/>
  <c r="AA656" i="7"/>
  <c r="Z656" i="7"/>
  <c r="AF655" i="7"/>
  <c r="AE655" i="7"/>
  <c r="AD655" i="7"/>
  <c r="AC655" i="7"/>
  <c r="AB655" i="7"/>
  <c r="AA655" i="7"/>
  <c r="Z655" i="7"/>
  <c r="AF654" i="7"/>
  <c r="AE654" i="7"/>
  <c r="AD654" i="7"/>
  <c r="AC654" i="7"/>
  <c r="AB654" i="7"/>
  <c r="AA654" i="7"/>
  <c r="Z654" i="7"/>
  <c r="AF653" i="7"/>
  <c r="AE653" i="7"/>
  <c r="AD653" i="7"/>
  <c r="AC653" i="7"/>
  <c r="AB653" i="7"/>
  <c r="AA653" i="7"/>
  <c r="Z653" i="7"/>
  <c r="AF652" i="7"/>
  <c r="AE652" i="7"/>
  <c r="AD652" i="7"/>
  <c r="AC652" i="7"/>
  <c r="AB652" i="7"/>
  <c r="AA652" i="7"/>
  <c r="Z652" i="7"/>
  <c r="AF651" i="7"/>
  <c r="AE651" i="7"/>
  <c r="AD651" i="7"/>
  <c r="AC651" i="7"/>
  <c r="AB651" i="7"/>
  <c r="AA651" i="7"/>
  <c r="Z651" i="7"/>
  <c r="AF650" i="7"/>
  <c r="AE650" i="7"/>
  <c r="AD650" i="7"/>
  <c r="AC650" i="7"/>
  <c r="AB650" i="7"/>
  <c r="AA650" i="7"/>
  <c r="Z650" i="7"/>
  <c r="Z330" i="7"/>
  <c r="Z329" i="7"/>
  <c r="Z328" i="7"/>
  <c r="Z327" i="7"/>
  <c r="Z326" i="7"/>
  <c r="Z325" i="7"/>
  <c r="Z324" i="7"/>
  <c r="Z323" i="7"/>
  <c r="Z322" i="7"/>
  <c r="Z321" i="7"/>
  <c r="Z320" i="7"/>
  <c r="Z319" i="7"/>
  <c r="Z318" i="7"/>
  <c r="Z317" i="7"/>
  <c r="Z316" i="7"/>
  <c r="Z315" i="7"/>
  <c r="Z314" i="7"/>
  <c r="Z313" i="7"/>
  <c r="Z312" i="7"/>
  <c r="Z311" i="7"/>
  <c r="Z310" i="7"/>
  <c r="Z309" i="7"/>
  <c r="Z308" i="7"/>
  <c r="Z307" i="7"/>
  <c r="Z306" i="7"/>
  <c r="Z305" i="7"/>
  <c r="Z304" i="7"/>
  <c r="Z303" i="7"/>
  <c r="Z302" i="7"/>
  <c r="Z301" i="7"/>
  <c r="Z300" i="7"/>
  <c r="Z299" i="7"/>
  <c r="Z298" i="7"/>
  <c r="Z297" i="7"/>
  <c r="Z296" i="7"/>
  <c r="Z295" i="7"/>
  <c r="Z294" i="7"/>
  <c r="Z293" i="7"/>
  <c r="Z292" i="7"/>
  <c r="Z291" i="7"/>
  <c r="Z290" i="7"/>
  <c r="Z289" i="7"/>
  <c r="Z288" i="7"/>
  <c r="Z287" i="7"/>
  <c r="Z286" i="7"/>
  <c r="Z285" i="7"/>
  <c r="Z284" i="7"/>
  <c r="Z283" i="7"/>
  <c r="Z282" i="7"/>
  <c r="Z281" i="7"/>
  <c r="Z280" i="7"/>
  <c r="Z279" i="7"/>
  <c r="Z278" i="7"/>
  <c r="Z277" i="7"/>
  <c r="Z276" i="7"/>
  <c r="Z275" i="7"/>
  <c r="Z274" i="7"/>
  <c r="Z273" i="7"/>
  <c r="Z272" i="7"/>
  <c r="Z271" i="7"/>
  <c r="Z270" i="7"/>
  <c r="Z269" i="7"/>
  <c r="Z268" i="7"/>
  <c r="Z267" i="7"/>
  <c r="Z266" i="7"/>
  <c r="Z265" i="7"/>
  <c r="Z264" i="7"/>
  <c r="Z263" i="7"/>
  <c r="Z262" i="7"/>
  <c r="Z261" i="7"/>
  <c r="Z260" i="7"/>
  <c r="Z259" i="7"/>
  <c r="Z258" i="7"/>
  <c r="Z257" i="7"/>
  <c r="Z256" i="7"/>
  <c r="Z255" i="7"/>
  <c r="Z254" i="7"/>
  <c r="Z253" i="7"/>
  <c r="Z252" i="7"/>
  <c r="Z251" i="7"/>
  <c r="Z250" i="7"/>
  <c r="Z249" i="7"/>
  <c r="Z248" i="7"/>
  <c r="Z247" i="7"/>
  <c r="Z246" i="7"/>
  <c r="Z245" i="7"/>
  <c r="Z244" i="7"/>
  <c r="Z243" i="7"/>
  <c r="Z242" i="7"/>
  <c r="Z241" i="7"/>
  <c r="Z240" i="7"/>
  <c r="Z239" i="7"/>
  <c r="Z238" i="7"/>
  <c r="Z237" i="7"/>
  <c r="Z236" i="7"/>
  <c r="Z235" i="7"/>
  <c r="Z234" i="7"/>
  <c r="Z233" i="7"/>
  <c r="Z232" i="7"/>
  <c r="Z231" i="7"/>
  <c r="Z230" i="7"/>
  <c r="Z229" i="7"/>
  <c r="Z228" i="7"/>
  <c r="Z227" i="7"/>
  <c r="Z226" i="7"/>
  <c r="Z225" i="7"/>
  <c r="Z224" i="7"/>
  <c r="Z223" i="7"/>
  <c r="Z222" i="7"/>
  <c r="Z221" i="7"/>
  <c r="Z220" i="7"/>
  <c r="Z219" i="7"/>
  <c r="Z218" i="7"/>
  <c r="Z217" i="7"/>
  <c r="Z216" i="7"/>
  <c r="Z215" i="7"/>
  <c r="Z214" i="7"/>
  <c r="Z213" i="7"/>
  <c r="Z212" i="7"/>
  <c r="Z211" i="7"/>
  <c r="Z210" i="7"/>
  <c r="Z209" i="7"/>
  <c r="Z208" i="7"/>
  <c r="Z207" i="7"/>
  <c r="Z206" i="7"/>
  <c r="Z205" i="7"/>
  <c r="Z204" i="7"/>
  <c r="Z203" i="7"/>
  <c r="Z202" i="7"/>
  <c r="Z201" i="7"/>
  <c r="Z200" i="7"/>
  <c r="Z199" i="7"/>
  <c r="Z198" i="7"/>
  <c r="Z197" i="7"/>
  <c r="Z196" i="7"/>
  <c r="Z195" i="7"/>
  <c r="Z194" i="7"/>
  <c r="Z193" i="7"/>
  <c r="Z192" i="7"/>
  <c r="Z191" i="7"/>
  <c r="Z190" i="7"/>
  <c r="Z189" i="7"/>
  <c r="Z188" i="7"/>
  <c r="Z187" i="7"/>
  <c r="Z186" i="7"/>
  <c r="Z185" i="7"/>
  <c r="Z184" i="7"/>
  <c r="Z183" i="7"/>
  <c r="Z182" i="7"/>
  <c r="Z181" i="7"/>
  <c r="Z180" i="7"/>
  <c r="Z179" i="7"/>
  <c r="Z178" i="7"/>
  <c r="Z177" i="7"/>
  <c r="Z176" i="7"/>
  <c r="Z175" i="7"/>
  <c r="Z174" i="7"/>
  <c r="Z173" i="7"/>
  <c r="Z172" i="7"/>
  <c r="Z171" i="7"/>
  <c r="Z170" i="7"/>
  <c r="Z169" i="7"/>
  <c r="Z168" i="7"/>
  <c r="Z167" i="7"/>
  <c r="Z166" i="7"/>
  <c r="Z165" i="7"/>
  <c r="Z164" i="7"/>
  <c r="Z163" i="7"/>
  <c r="Z162" i="7"/>
  <c r="Z161" i="7"/>
  <c r="Z160" i="7"/>
  <c r="Z159" i="7"/>
  <c r="Z158" i="7"/>
  <c r="Z157" i="7"/>
  <c r="Z156" i="7"/>
  <c r="Z155" i="7"/>
  <c r="Z154" i="7"/>
  <c r="Z153" i="7"/>
  <c r="Z152" i="7"/>
  <c r="Z151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125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AB407" i="1" l="1"/>
  <c r="V407" i="1"/>
  <c r="AB198" i="7"/>
  <c r="AB200" i="7"/>
  <c r="AB202" i="7"/>
  <c r="AB204" i="7"/>
  <c r="AB206" i="7"/>
  <c r="AB208" i="7"/>
  <c r="AB210" i="7"/>
  <c r="AB212" i="7"/>
  <c r="AB214" i="7"/>
  <c r="AB197" i="7"/>
  <c r="AB199" i="7"/>
  <c r="AB201" i="7"/>
  <c r="AB203" i="7"/>
  <c r="AB205" i="7"/>
  <c r="AB207" i="7"/>
  <c r="AB209" i="7"/>
  <c r="AB211" i="7"/>
  <c r="AB213" i="7"/>
  <c r="AB182" i="7"/>
  <c r="AB188" i="7"/>
  <c r="AB194" i="7"/>
  <c r="AB177" i="7"/>
  <c r="AB183" i="7"/>
  <c r="AB189" i="7"/>
  <c r="AB195" i="7"/>
  <c r="AB178" i="7"/>
  <c r="AB184" i="7"/>
  <c r="AB190" i="7"/>
  <c r="AB196" i="7"/>
  <c r="AB179" i="7"/>
  <c r="AB185" i="7"/>
  <c r="AB191" i="7"/>
  <c r="AB180" i="7"/>
  <c r="AB186" i="7"/>
  <c r="AB192" i="7"/>
  <c r="AB181" i="7"/>
  <c r="AB187" i="7"/>
  <c r="AB193" i="7"/>
  <c r="AB163" i="7"/>
  <c r="AB146" i="7"/>
  <c r="AB148" i="7"/>
  <c r="AB150" i="7"/>
  <c r="AB145" i="7"/>
  <c r="AB147" i="7"/>
  <c r="AB149" i="7"/>
  <c r="AB151" i="7"/>
  <c r="AB125" i="7"/>
  <c r="AB132" i="7"/>
  <c r="AB131" i="7"/>
  <c r="AB130" i="7"/>
  <c r="AB129" i="7"/>
  <c r="AB128" i="7"/>
  <c r="AB127" i="7"/>
  <c r="AB126" i="7"/>
  <c r="AB70" i="7"/>
  <c r="AB72" i="7"/>
  <c r="AB74" i="7"/>
  <c r="AB76" i="7"/>
  <c r="AB78" i="7"/>
  <c r="AB80" i="7"/>
  <c r="AB82" i="7"/>
  <c r="AB84" i="7"/>
  <c r="AB86" i="7"/>
  <c r="AB88" i="7"/>
  <c r="AB90" i="7"/>
  <c r="AB92" i="7"/>
  <c r="AB94" i="7"/>
  <c r="AB69" i="7"/>
  <c r="AB71" i="7"/>
  <c r="AB73" i="7"/>
  <c r="AB75" i="7"/>
  <c r="AB77" i="7"/>
  <c r="AB79" i="7"/>
  <c r="AB81" i="7"/>
  <c r="AB83" i="7"/>
  <c r="AB85" i="7"/>
  <c r="AB87" i="7"/>
  <c r="AB89" i="7"/>
  <c r="AB91" i="7"/>
  <c r="AB93" i="7"/>
  <c r="AB95" i="7"/>
  <c r="AB38" i="7"/>
  <c r="AB40" i="7"/>
  <c r="AB44" i="7"/>
  <c r="AB36" i="7"/>
  <c r="AB42" i="7"/>
  <c r="AB37" i="7"/>
  <c r="AB39" i="7"/>
  <c r="AB41" i="7"/>
  <c r="AB43" i="7"/>
  <c r="AB45" i="7"/>
  <c r="AB28" i="7"/>
  <c r="AB30" i="7"/>
  <c r="AB32" i="7"/>
  <c r="AB34" i="7"/>
  <c r="AB29" i="7"/>
  <c r="AB31" i="7"/>
  <c r="AB33" i="7"/>
  <c r="AB35" i="7"/>
  <c r="AB10" i="7"/>
  <c r="AB12" i="7"/>
  <c r="AB14" i="7"/>
  <c r="AB16" i="7"/>
  <c r="AB18" i="7"/>
  <c r="AB20" i="7"/>
  <c r="AB22" i="7"/>
  <c r="AB24" i="7"/>
  <c r="AB26" i="7"/>
  <c r="AB9" i="7"/>
  <c r="AB11" i="7"/>
  <c r="AB13" i="7"/>
  <c r="AB15" i="7"/>
  <c r="AB17" i="7"/>
  <c r="AB19" i="7"/>
  <c r="AB21" i="7"/>
  <c r="AB23" i="7"/>
  <c r="AB25" i="7"/>
  <c r="AB27" i="7"/>
  <c r="AB8" i="7"/>
  <c r="AB7" i="7"/>
  <c r="Y619" i="10" l="1"/>
  <c r="Y615" i="10"/>
  <c r="Y601" i="10"/>
  <c r="Y597" i="10"/>
  <c r="Y596" i="10"/>
  <c r="V446" i="1"/>
  <c r="AB446" i="1"/>
  <c r="Y393" i="10"/>
  <c r="Y367" i="10"/>
  <c r="Y385" i="10"/>
  <c r="Y320" i="10"/>
  <c r="Y544" i="10"/>
  <c r="Y502" i="10"/>
  <c r="Y506" i="10"/>
  <c r="Y448" i="10"/>
  <c r="Y459" i="10"/>
  <c r="Y413" i="10"/>
  <c r="Y384" i="10"/>
  <c r="Y366" i="10"/>
  <c r="Y381" i="10"/>
  <c r="Y337" i="10"/>
  <c r="Y347" i="10"/>
  <c r="Y322" i="10"/>
  <c r="Y272" i="10"/>
  <c r="Y198" i="10"/>
  <c r="Y133" i="10"/>
  <c r="Y123" i="10"/>
  <c r="Y470" i="10"/>
  <c r="Y1366" i="10"/>
  <c r="Y569" i="10"/>
  <c r="Y355" i="10"/>
  <c r="Y758" i="10"/>
  <c r="Y100" i="10"/>
  <c r="Y383" i="10"/>
  <c r="Y689" i="10"/>
  <c r="Y438" i="10"/>
  <c r="Y360" i="10"/>
  <c r="Y707" i="10"/>
  <c r="Y703" i="10"/>
  <c r="Y706" i="10"/>
  <c r="Y648" i="10"/>
  <c r="Y653" i="10"/>
  <c r="Y620" i="10"/>
  <c r="Y647" i="10"/>
  <c r="Y650" i="10"/>
  <c r="Y646" i="10"/>
  <c r="Y652" i="10"/>
  <c r="Y637" i="10"/>
  <c r="Y640" i="10"/>
  <c r="Y635" i="10"/>
  <c r="Y639" i="10"/>
  <c r="Y644" i="10"/>
  <c r="Y642" i="10"/>
  <c r="Y641" i="10"/>
  <c r="Y636" i="10"/>
  <c r="Y643" i="10"/>
  <c r="Y645" i="10"/>
  <c r="Y632" i="10"/>
  <c r="Y649" i="10"/>
  <c r="Y634" i="10"/>
  <c r="Y633" i="10"/>
  <c r="Y638" i="10"/>
  <c r="Y631" i="10"/>
  <c r="Y651" i="10"/>
  <c r="Y618" i="10"/>
  <c r="Y624" i="10"/>
  <c r="Y626" i="10"/>
  <c r="Y174" i="10"/>
  <c r="Y616" i="10"/>
  <c r="Y629" i="10"/>
  <c r="Y623" i="10"/>
  <c r="Y621" i="10"/>
  <c r="Y625" i="10"/>
  <c r="Y630" i="10"/>
  <c r="Y627" i="10"/>
  <c r="Y622" i="10"/>
  <c r="Y617" i="10"/>
  <c r="Y600" i="10"/>
  <c r="Y592" i="10"/>
  <c r="Y582" i="10"/>
  <c r="Y599" i="10"/>
  <c r="Y614" i="10"/>
  <c r="Y612" i="10"/>
  <c r="Y613" i="10"/>
  <c r="Y598" i="10"/>
  <c r="Y610" i="10"/>
  <c r="Y609" i="10"/>
  <c r="Y608" i="10"/>
  <c r="Y606" i="10"/>
  <c r="Y604" i="10"/>
  <c r="Y602" i="10"/>
  <c r="Y605" i="10"/>
  <c r="Y611" i="10"/>
  <c r="Y607" i="10"/>
  <c r="Y603" i="10"/>
  <c r="Y590" i="10"/>
  <c r="Y588" i="10"/>
  <c r="Y591" i="10"/>
  <c r="Y595" i="10"/>
  <c r="Y583" i="10"/>
  <c r="Y594" i="10"/>
  <c r="Y585" i="10"/>
  <c r="Y586" i="10"/>
  <c r="Y587" i="10"/>
  <c r="Y584" i="10"/>
  <c r="Y581" i="10"/>
  <c r="Y589" i="10"/>
  <c r="Y593" i="10"/>
  <c r="Y578" i="10"/>
  <c r="Y577" i="10"/>
  <c r="Y571" i="10"/>
  <c r="Y580" i="10"/>
  <c r="Y574" i="10"/>
  <c r="Y579" i="10"/>
  <c r="Y573" i="10"/>
  <c r="Y576" i="10"/>
  <c r="Y575" i="10"/>
  <c r="Y572" i="10"/>
  <c r="Y338" i="10"/>
  <c r="Y556" i="10"/>
  <c r="Y252" i="10"/>
  <c r="Y538" i="10"/>
  <c r="Y552" i="10"/>
  <c r="Y564" i="10"/>
  <c r="Y563" i="10"/>
  <c r="Y558" i="10"/>
  <c r="Y566" i="10"/>
  <c r="Y559" i="10"/>
  <c r="Y561" i="10"/>
  <c r="Y560" i="10"/>
  <c r="Y567" i="10"/>
  <c r="Y568" i="10"/>
  <c r="Y562" i="10"/>
  <c r="Y565" i="10"/>
  <c r="Y570" i="10"/>
  <c r="Y557" i="10"/>
  <c r="Y489" i="10"/>
  <c r="Y421" i="10"/>
  <c r="Y551" i="10"/>
  <c r="Y554" i="10"/>
  <c r="Y555" i="10"/>
  <c r="Y549" i="10"/>
  <c r="Y553" i="10"/>
  <c r="Y550" i="10"/>
  <c r="Y312" i="10"/>
  <c r="Y535" i="10"/>
  <c r="Y548" i="10"/>
  <c r="Y541" i="10"/>
  <c r="Y532" i="10"/>
  <c r="Y531" i="10"/>
  <c r="Y534" i="10"/>
  <c r="Y529" i="10"/>
  <c r="Y539" i="10"/>
  <c r="Y546" i="10"/>
  <c r="Y530" i="10"/>
  <c r="Y542" i="10"/>
  <c r="Y533" i="10"/>
  <c r="Y527" i="10"/>
  <c r="Y543" i="10"/>
  <c r="Y547" i="10"/>
  <c r="Y537" i="10"/>
  <c r="Y540" i="10"/>
  <c r="Y528" i="10"/>
  <c r="Y545" i="10"/>
  <c r="Y536" i="10"/>
  <c r="Y463" i="10"/>
  <c r="Y521" i="10"/>
  <c r="Y467" i="10"/>
  <c r="Y519" i="10"/>
  <c r="Y520" i="10"/>
  <c r="Y518" i="10"/>
  <c r="Y516" i="10"/>
  <c r="Y524" i="10"/>
  <c r="Y522" i="10"/>
  <c r="Y514" i="10"/>
  <c r="Y515" i="10"/>
  <c r="Y525" i="10"/>
  <c r="Y526" i="10"/>
  <c r="Y523" i="10"/>
  <c r="Y517" i="10"/>
  <c r="Y490" i="10"/>
  <c r="Y496" i="10"/>
  <c r="Y499" i="10"/>
  <c r="Y487" i="10"/>
  <c r="Y510" i="10"/>
  <c r="Y494" i="10"/>
  <c r="Y504" i="10"/>
  <c r="Y491" i="10"/>
  <c r="Y508" i="10"/>
  <c r="Y497" i="10"/>
  <c r="Y501" i="10"/>
  <c r="Y488" i="10"/>
  <c r="Y500" i="10"/>
  <c r="Y498" i="10"/>
  <c r="Y505" i="10"/>
  <c r="Y507" i="10"/>
  <c r="Y509" i="10"/>
  <c r="Y495" i="10"/>
  <c r="Y493" i="10"/>
  <c r="Y492" i="10"/>
  <c r="Y511" i="10"/>
  <c r="Y503" i="10"/>
  <c r="Y512" i="10"/>
  <c r="Y513" i="10"/>
  <c r="Y474" i="10"/>
  <c r="Y414" i="10"/>
  <c r="Y454" i="10"/>
  <c r="Y486" i="10"/>
  <c r="Y475" i="10"/>
  <c r="Y466" i="10"/>
  <c r="Y460" i="10"/>
  <c r="Y456" i="10"/>
  <c r="Y458" i="10"/>
  <c r="Y484" i="10"/>
  <c r="Y468" i="10"/>
  <c r="Y473" i="10"/>
  <c r="Y452" i="10"/>
  <c r="Y477" i="10"/>
  <c r="Y476" i="10"/>
  <c r="Y457" i="10"/>
  <c r="Y471" i="10"/>
  <c r="Y482" i="10"/>
  <c r="Y483" i="10"/>
  <c r="Y481" i="10"/>
  <c r="Y480" i="10"/>
  <c r="Y478" i="10"/>
  <c r="Y453" i="10"/>
  <c r="Y455" i="10"/>
  <c r="Y485" i="10"/>
  <c r="Y462" i="10"/>
  <c r="Y464" i="10"/>
  <c r="Y472" i="10"/>
  <c r="Y461" i="10"/>
  <c r="Y469" i="10"/>
  <c r="Y465" i="10"/>
  <c r="Y479" i="10"/>
  <c r="Y446" i="10"/>
  <c r="Y449" i="10"/>
  <c r="Y444" i="10"/>
  <c r="Y442" i="10"/>
  <c r="Y447" i="10"/>
  <c r="Y434" i="10"/>
  <c r="Y436" i="10"/>
  <c r="Y433" i="10"/>
  <c r="Y430" i="10"/>
  <c r="Y450" i="10"/>
  <c r="Y445" i="10"/>
  <c r="Y431" i="10"/>
  <c r="Y437" i="10"/>
  <c r="Y427" i="10"/>
  <c r="Y424" i="10"/>
  <c r="Y443" i="10"/>
  <c r="Y425" i="10"/>
  <c r="Y432" i="10"/>
  <c r="Y420" i="10"/>
  <c r="Y426" i="10"/>
  <c r="Y422" i="10"/>
  <c r="Y439" i="10"/>
  <c r="Y441" i="10"/>
  <c r="Y440" i="10"/>
  <c r="Y435" i="10"/>
  <c r="Y429" i="10"/>
  <c r="Y451" i="10"/>
  <c r="Y423" i="10"/>
  <c r="Y428" i="10"/>
  <c r="Y404" i="10"/>
  <c r="Y408" i="10"/>
  <c r="Y409" i="10"/>
  <c r="Y401" i="10"/>
  <c r="Y400" i="10"/>
  <c r="Y406" i="10"/>
  <c r="Y416" i="10"/>
  <c r="Y405" i="10"/>
  <c r="Y402" i="10"/>
  <c r="Y407" i="10"/>
  <c r="Y403" i="10"/>
  <c r="Y415" i="10"/>
  <c r="Y419" i="10"/>
  <c r="Y411" i="10"/>
  <c r="Y417" i="10"/>
  <c r="Y412" i="10"/>
  <c r="Y410" i="10"/>
  <c r="Y418" i="10"/>
  <c r="Y380" i="10"/>
  <c r="Y390" i="10"/>
  <c r="Y386" i="10"/>
  <c r="Y399" i="10"/>
  <c r="Y388" i="10"/>
  <c r="Y391" i="10"/>
  <c r="Y392" i="10"/>
  <c r="Y382" i="10"/>
  <c r="Y395" i="10"/>
  <c r="Y396" i="10"/>
  <c r="Y398" i="10"/>
  <c r="Y387" i="10"/>
  <c r="Y397" i="10"/>
  <c r="Y394" i="10"/>
  <c r="Y389" i="10"/>
  <c r="Y365" i="10"/>
  <c r="Y374" i="10"/>
  <c r="Y373" i="10"/>
  <c r="Y377" i="10"/>
  <c r="Y376" i="10"/>
  <c r="Y364" i="10"/>
  <c r="Y379" i="10"/>
  <c r="Y370" i="10"/>
  <c r="Y368" i="10"/>
  <c r="Y375" i="10"/>
  <c r="Y327" i="10"/>
  <c r="Y369" i="10"/>
  <c r="Y378" i="10"/>
  <c r="Y372" i="10"/>
  <c r="Y371" i="10"/>
  <c r="Y334" i="10"/>
  <c r="Y325" i="10"/>
  <c r="Y362" i="10"/>
  <c r="Y352" i="10"/>
  <c r="Y354" i="10"/>
  <c r="Y350" i="10"/>
  <c r="Y344" i="10"/>
  <c r="Y356" i="10"/>
  <c r="Y345" i="10"/>
  <c r="Y329" i="10"/>
  <c r="Y353" i="10"/>
  <c r="Y358" i="10"/>
  <c r="Y349" i="10"/>
  <c r="Y328" i="10"/>
  <c r="Y333" i="10"/>
  <c r="Y342" i="10"/>
  <c r="Y330" i="10"/>
  <c r="Y351" i="10"/>
  <c r="Y341" i="10"/>
  <c r="Y363" i="10"/>
  <c r="Y361" i="10"/>
  <c r="Y346" i="10"/>
  <c r="Y331" i="10"/>
  <c r="Y339" i="10"/>
  <c r="Y348" i="10"/>
  <c r="Y336" i="10"/>
  <c r="Y357" i="10"/>
  <c r="Y340" i="10"/>
  <c r="Y335" i="10"/>
  <c r="Y332" i="10"/>
  <c r="Y359" i="10"/>
  <c r="Y326" i="10"/>
  <c r="Y343" i="10"/>
  <c r="Y289" i="10"/>
  <c r="Y283" i="10"/>
  <c r="Y305" i="10"/>
  <c r="Y321" i="10"/>
  <c r="Y317" i="10"/>
  <c r="Y313" i="10"/>
  <c r="Y318" i="10"/>
  <c r="Y298" i="10"/>
  <c r="Y290" i="10"/>
  <c r="Y300" i="10"/>
  <c r="Y306" i="10"/>
  <c r="Y299" i="10"/>
  <c r="Y277" i="10"/>
  <c r="Y285" i="10"/>
  <c r="Y310" i="10"/>
  <c r="Y319" i="10"/>
  <c r="Y284" i="10"/>
  <c r="Y278" i="10"/>
  <c r="Y275" i="10"/>
  <c r="Y314" i="10"/>
  <c r="Y316" i="10"/>
  <c r="Y307" i="10"/>
  <c r="Y292" i="10"/>
  <c r="Y301" i="10"/>
  <c r="Y282" i="10"/>
  <c r="Y293" i="10"/>
  <c r="Y281" i="10"/>
  <c r="Y315" i="10"/>
  <c r="Y308" i="10"/>
  <c r="Y296" i="10"/>
  <c r="Y287" i="10"/>
  <c r="Y302" i="10"/>
  <c r="Y276" i="10"/>
  <c r="Y304" i="10"/>
  <c r="Y295" i="10"/>
  <c r="Y323" i="10"/>
  <c r="Y286" i="10"/>
  <c r="Y291" i="10"/>
  <c r="Y303" i="10"/>
  <c r="Y294" i="10"/>
  <c r="Y279" i="10"/>
  <c r="Y297" i="10"/>
  <c r="Y311" i="10"/>
  <c r="Y288" i="10"/>
  <c r="Y324" i="10"/>
  <c r="Y280" i="10"/>
  <c r="Y309" i="10"/>
  <c r="Y195" i="10"/>
  <c r="Y266" i="10"/>
  <c r="Y255" i="10"/>
  <c r="Y259" i="10"/>
  <c r="Y246" i="10"/>
  <c r="Y243" i="10"/>
  <c r="Y267" i="10"/>
  <c r="Y268" i="10"/>
  <c r="Y251" i="10"/>
  <c r="Y261" i="10"/>
  <c r="Y262" i="10"/>
  <c r="Y274" i="10"/>
  <c r="Y253" i="10"/>
  <c r="Y244" i="10"/>
  <c r="Y273" i="10"/>
  <c r="Y269" i="10"/>
  <c r="Y254" i="10"/>
  <c r="Y248" i="10"/>
  <c r="Y257" i="10"/>
  <c r="Y264" i="10"/>
  <c r="Y271" i="10"/>
  <c r="Y265" i="10"/>
  <c r="Y263" i="10"/>
  <c r="Y250" i="10"/>
  <c r="Y260" i="10"/>
  <c r="Y249" i="10"/>
  <c r="Y256" i="10"/>
  <c r="Y270" i="10"/>
  <c r="Y258" i="10"/>
  <c r="Y245" i="10"/>
  <c r="Y247" i="10"/>
  <c r="Y197" i="10"/>
  <c r="Y234" i="10"/>
  <c r="Y241" i="10"/>
  <c r="Y223" i="10"/>
  <c r="Y240" i="10"/>
  <c r="Y236" i="10"/>
  <c r="Y224" i="10"/>
  <c r="Y242" i="10"/>
  <c r="Y229" i="10"/>
  <c r="Y237" i="10"/>
  <c r="Y230" i="10"/>
  <c r="Y239" i="10"/>
  <c r="Y235" i="10"/>
  <c r="Y228" i="10"/>
  <c r="Y238" i="10"/>
  <c r="Y225" i="10"/>
  <c r="Y231" i="10"/>
  <c r="Y227" i="10"/>
  <c r="Y233" i="10"/>
  <c r="Y222" i="10"/>
  <c r="Y226" i="10"/>
  <c r="Y232" i="10"/>
  <c r="Y196" i="10"/>
  <c r="Y216" i="10"/>
  <c r="Y212" i="10"/>
  <c r="Y202" i="10"/>
  <c r="Y187" i="10"/>
  <c r="Y192" i="10"/>
  <c r="Y206" i="10"/>
  <c r="Y203" i="10"/>
  <c r="Y191" i="10"/>
  <c r="Y190" i="10"/>
  <c r="Y205" i="10"/>
  <c r="Y188" i="10"/>
  <c r="Y200" i="10"/>
  <c r="Y189" i="10"/>
  <c r="Y215" i="10"/>
  <c r="Y207" i="10"/>
  <c r="Y211" i="10"/>
  <c r="Y208" i="10"/>
  <c r="Y214" i="10"/>
  <c r="Y219" i="10"/>
  <c r="Y221" i="10"/>
  <c r="Y217" i="10"/>
  <c r="Y204" i="10"/>
  <c r="Y194" i="10"/>
  <c r="Y218" i="10"/>
  <c r="Y193" i="10"/>
  <c r="Y199" i="10"/>
  <c r="Y213" i="10"/>
  <c r="Y201" i="10"/>
  <c r="Y210" i="10"/>
  <c r="Y209" i="10"/>
  <c r="Y220" i="10"/>
  <c r="Y171" i="10"/>
  <c r="Y181" i="10"/>
  <c r="Y170" i="10"/>
  <c r="Y177" i="10"/>
  <c r="Y184" i="10"/>
  <c r="Y165" i="10"/>
  <c r="Y172" i="10"/>
  <c r="Y166" i="10"/>
  <c r="Y176" i="10"/>
  <c r="Y173" i="10"/>
  <c r="Y186" i="10"/>
  <c r="Y180" i="10"/>
  <c r="Y178" i="10"/>
  <c r="Y179" i="10"/>
  <c r="Y183" i="10"/>
  <c r="Y175" i="10"/>
  <c r="Y182" i="10"/>
  <c r="Y185" i="10"/>
  <c r="Y145" i="10"/>
  <c r="Y125" i="10"/>
  <c r="Y142" i="10"/>
  <c r="Y140" i="10"/>
  <c r="Y149" i="10"/>
  <c r="Y87" i="10"/>
  <c r="Y48" i="10"/>
  <c r="Y35" i="10"/>
  <c r="Y139" i="10"/>
  <c r="Y7" i="10"/>
  <c r="Y147" i="10"/>
  <c r="Y153" i="10"/>
  <c r="Y158" i="10"/>
  <c r="Y160" i="10"/>
  <c r="Y163" i="10"/>
  <c r="Y152" i="10"/>
  <c r="Y161" i="10"/>
  <c r="Y148" i="10"/>
  <c r="Y157" i="10"/>
  <c r="Y156" i="10"/>
  <c r="Y162" i="10"/>
  <c r="Y159" i="10"/>
  <c r="Y155" i="10"/>
  <c r="Y141" i="10"/>
  <c r="Y143" i="10"/>
  <c r="Y168" i="10"/>
  <c r="Y150" i="10"/>
  <c r="Y154" i="10"/>
  <c r="Y167" i="10"/>
  <c r="Y164" i="10"/>
  <c r="Y169" i="10"/>
  <c r="Y144" i="10"/>
  <c r="Y151" i="10"/>
  <c r="Y134" i="10"/>
  <c r="Y131" i="10"/>
  <c r="Y132" i="10"/>
  <c r="Y129" i="10"/>
  <c r="Y126" i="10"/>
  <c r="Y124" i="10"/>
  <c r="Y136" i="10"/>
  <c r="Y138" i="10"/>
  <c r="Y135" i="10"/>
  <c r="Y130" i="10"/>
  <c r="Y127" i="10"/>
  <c r="Y137" i="10"/>
  <c r="Y128" i="10"/>
  <c r="Y118" i="10"/>
  <c r="Y104" i="10"/>
  <c r="Y120" i="10"/>
  <c r="Y115" i="10"/>
  <c r="Y122" i="10"/>
  <c r="Y101" i="10"/>
  <c r="Y103" i="10"/>
  <c r="Y102" i="10"/>
  <c r="Y112" i="10"/>
  <c r="Y105" i="10"/>
  <c r="Y116" i="10"/>
  <c r="Y108" i="10"/>
  <c r="Y109" i="10"/>
  <c r="Y110" i="10"/>
  <c r="Y107" i="10"/>
  <c r="Y121" i="10"/>
  <c r="Y99" i="10"/>
  <c r="Y114" i="10"/>
  <c r="Y111" i="10"/>
  <c r="Y117" i="10"/>
  <c r="Y106" i="10"/>
  <c r="Y113" i="10"/>
  <c r="Y119" i="10"/>
  <c r="Y98" i="10"/>
  <c r="Y81" i="10"/>
  <c r="Y94" i="10"/>
  <c r="Y78" i="10"/>
  <c r="Y82" i="10"/>
  <c r="Y79" i="10"/>
  <c r="Y71" i="10"/>
  <c r="Y85" i="10"/>
  <c r="Y91" i="10"/>
  <c r="Y74" i="10"/>
  <c r="Y88" i="10"/>
  <c r="Y90" i="10"/>
  <c r="Y97" i="10"/>
  <c r="Y93" i="10"/>
  <c r="Y95" i="10"/>
  <c r="Y83" i="10"/>
  <c r="Y84" i="10"/>
  <c r="Y72" i="10"/>
  <c r="Y77" i="10"/>
  <c r="Y80" i="10"/>
  <c r="Y73" i="10"/>
  <c r="Y76" i="10"/>
  <c r="Y92" i="10"/>
  <c r="Y89" i="10"/>
  <c r="Y86" i="10"/>
  <c r="Y96" i="10"/>
  <c r="Y69" i="10"/>
  <c r="Y70" i="10"/>
  <c r="Y68" i="10"/>
  <c r="Y67" i="10"/>
  <c r="Y66" i="10"/>
  <c r="Y65" i="10"/>
  <c r="Y64" i="10"/>
  <c r="Y63" i="10"/>
  <c r="Y62" i="10"/>
  <c r="Y61" i="10"/>
  <c r="Y58" i="10"/>
  <c r="Y59" i="10"/>
  <c r="Y57" i="10"/>
  <c r="Y53" i="10"/>
  <c r="Y52" i="10"/>
  <c r="Y50" i="10"/>
  <c r="Y49" i="10"/>
  <c r="Y30" i="10"/>
  <c r="Y31" i="10"/>
  <c r="Y43" i="10"/>
  <c r="Y42" i="10"/>
  <c r="Y36" i="10"/>
  <c r="Y32" i="10"/>
  <c r="Y47" i="10"/>
  <c r="Y39" i="10"/>
  <c r="Y33" i="10"/>
  <c r="Y44" i="10"/>
  <c r="Y29" i="10"/>
  <c r="Y34" i="10"/>
  <c r="Y45" i="10"/>
  <c r="Y27" i="10"/>
  <c r="Y26" i="10"/>
  <c r="Y25" i="10"/>
  <c r="Y28" i="10"/>
  <c r="Y23" i="10"/>
  <c r="Y8" i="10"/>
  <c r="Y17" i="10"/>
  <c r="Y11" i="10"/>
  <c r="Y19" i="10"/>
  <c r="Y16" i="10"/>
  <c r="Y21" i="10"/>
  <c r="Y20" i="10"/>
  <c r="Y22" i="10"/>
  <c r="Y13" i="10"/>
  <c r="Y6" i="10"/>
  <c r="Y54" i="10"/>
  <c r="AB6" i="7"/>
  <c r="Y5" i="9"/>
  <c r="Y51" i="10" s="1"/>
  <c r="Y37" i="10" l="1"/>
  <c r="Y9" i="10"/>
  <c r="Y38" i="10"/>
  <c r="Y41" i="10"/>
  <c r="Y40" i="10"/>
  <c r="V274" i="1"/>
  <c r="AB274" i="1"/>
  <c r="Y146" i="10"/>
  <c r="Y60" i="10"/>
  <c r="Y56" i="10"/>
  <c r="Y46" i="10"/>
  <c r="Y55" i="10"/>
  <c r="Y15" i="10"/>
  <c r="Y14" i="10"/>
  <c r="Y24" i="10"/>
  <c r="Y12" i="10"/>
  <c r="Y75" i="10"/>
  <c r="Y18" i="10"/>
  <c r="Y10" i="10"/>
  <c r="C705" i="10"/>
  <c r="U705" i="10" s="1"/>
  <c r="C704" i="10"/>
  <c r="U704" i="10" s="1"/>
  <c r="C703" i="10"/>
  <c r="U703" i="10" s="1"/>
  <c r="C702" i="10"/>
  <c r="U702" i="10" s="1"/>
  <c r="C701" i="10"/>
  <c r="U701" i="10" s="1"/>
  <c r="C700" i="10"/>
  <c r="U700" i="10" s="1"/>
  <c r="C699" i="10"/>
  <c r="U699" i="10" s="1"/>
  <c r="C698" i="10"/>
  <c r="U698" i="10" s="1"/>
  <c r="C697" i="10"/>
  <c r="U697" i="10" s="1"/>
  <c r="C696" i="10"/>
  <c r="U696" i="10" s="1"/>
  <c r="C695" i="10"/>
  <c r="U695" i="10" s="1"/>
  <c r="C694" i="10"/>
  <c r="U694" i="10" s="1"/>
  <c r="C693" i="10"/>
  <c r="U693" i="10" s="1"/>
  <c r="C692" i="10"/>
  <c r="U692" i="10" s="1"/>
  <c r="C691" i="10"/>
  <c r="U691" i="10" s="1"/>
  <c r="C690" i="10"/>
  <c r="U690" i="10" s="1"/>
  <c r="C689" i="10"/>
  <c r="U689" i="10" s="1"/>
  <c r="C688" i="10"/>
  <c r="U688" i="10" s="1"/>
  <c r="C687" i="10"/>
  <c r="U687" i="10" s="1"/>
  <c r="C686" i="10"/>
  <c r="U686" i="10" s="1"/>
  <c r="C685" i="10"/>
  <c r="U685" i="10" s="1"/>
  <c r="C684" i="10"/>
  <c r="U684" i="10" s="1"/>
  <c r="C683" i="10"/>
  <c r="U683" i="10" s="1"/>
  <c r="C682" i="10"/>
  <c r="U682" i="10" s="1"/>
  <c r="C681" i="10"/>
  <c r="U681" i="10" s="1"/>
  <c r="C680" i="10"/>
  <c r="U680" i="10" s="1"/>
  <c r="C679" i="10"/>
  <c r="U679" i="10" s="1"/>
  <c r="C678" i="10"/>
  <c r="U678" i="10" s="1"/>
  <c r="C677" i="10"/>
  <c r="U677" i="10" s="1"/>
  <c r="C676" i="10"/>
  <c r="U676" i="10" s="1"/>
  <c r="C675" i="10"/>
  <c r="C674" i="10"/>
  <c r="C673" i="10"/>
  <c r="U673" i="10" s="1"/>
  <c r="C672" i="10"/>
  <c r="U672" i="10" s="1"/>
  <c r="C671" i="10"/>
  <c r="U671" i="10" s="1"/>
  <c r="C670" i="10"/>
  <c r="U670" i="10" s="1"/>
  <c r="C669" i="10"/>
  <c r="U669" i="10" s="1"/>
  <c r="C668" i="10"/>
  <c r="U668" i="10" s="1"/>
  <c r="C667" i="10"/>
  <c r="U667" i="10" s="1"/>
  <c r="C666" i="10"/>
  <c r="U666" i="10" s="1"/>
  <c r="C665" i="10"/>
  <c r="U665" i="10" s="1"/>
  <c r="C664" i="10"/>
  <c r="U664" i="10" s="1"/>
  <c r="C663" i="10"/>
  <c r="U663" i="10" s="1"/>
  <c r="C662" i="10"/>
  <c r="U662" i="10" s="1"/>
  <c r="C661" i="10"/>
  <c r="U661" i="10" s="1"/>
  <c r="C660" i="10"/>
  <c r="U660" i="10" s="1"/>
  <c r="C659" i="10"/>
  <c r="U659" i="10" s="1"/>
  <c r="C658" i="10"/>
  <c r="U658" i="10" s="1"/>
  <c r="C657" i="10"/>
  <c r="U657" i="10" s="1"/>
  <c r="C656" i="10"/>
  <c r="U656" i="10" s="1"/>
  <c r="C655" i="10"/>
  <c r="U655" i="10" s="1"/>
  <c r="C654" i="10"/>
  <c r="U654" i="10" s="1"/>
  <c r="C653" i="10"/>
  <c r="U653" i="10" s="1"/>
  <c r="AA652" i="10"/>
  <c r="C652" i="10"/>
  <c r="U652" i="10" s="1"/>
  <c r="AA651" i="10"/>
  <c r="C651" i="10"/>
  <c r="U651" i="10" s="1"/>
  <c r="AA650" i="10"/>
  <c r="C650" i="10"/>
  <c r="U650" i="10" s="1"/>
  <c r="AA649" i="10"/>
  <c r="C649" i="10"/>
  <c r="U649" i="10" s="1"/>
  <c r="AA648" i="10"/>
  <c r="C648" i="10"/>
  <c r="U648" i="10" s="1"/>
  <c r="AA647" i="10"/>
  <c r="C647" i="10"/>
  <c r="U647" i="10" s="1"/>
  <c r="AA646" i="10"/>
  <c r="C646" i="10"/>
  <c r="U646" i="10" s="1"/>
  <c r="AA645" i="10"/>
  <c r="C645" i="10"/>
  <c r="U645" i="10" s="1"/>
  <c r="AA644" i="10"/>
  <c r="C644" i="10"/>
  <c r="U644" i="10" s="1"/>
  <c r="AA643" i="10"/>
  <c r="C643" i="10"/>
  <c r="U643" i="10" s="1"/>
  <c r="AA642" i="10"/>
  <c r="C642" i="10"/>
  <c r="U642" i="10" s="1"/>
  <c r="AA641" i="10"/>
  <c r="C641" i="10"/>
  <c r="U641" i="10" s="1"/>
  <c r="AA640" i="10"/>
  <c r="C640" i="10"/>
  <c r="U640" i="10" s="1"/>
  <c r="AA639" i="10"/>
  <c r="C639" i="10"/>
  <c r="U639" i="10" s="1"/>
  <c r="AA638" i="10"/>
  <c r="C638" i="10"/>
  <c r="U638" i="10" s="1"/>
  <c r="AA637" i="10"/>
  <c r="C637" i="10"/>
  <c r="U637" i="10" s="1"/>
  <c r="AA636" i="10"/>
  <c r="C636" i="10"/>
  <c r="U636" i="10" s="1"/>
  <c r="AA635" i="10"/>
  <c r="C635" i="10"/>
  <c r="U635" i="10" s="1"/>
  <c r="AA634" i="10"/>
  <c r="C634" i="10"/>
  <c r="U634" i="10" s="1"/>
  <c r="AA633" i="10"/>
  <c r="C633" i="10"/>
  <c r="U633" i="10" s="1"/>
  <c r="AA632" i="10"/>
  <c r="C632" i="10"/>
  <c r="U632" i="10" s="1"/>
  <c r="AA631" i="10"/>
  <c r="C631" i="10"/>
  <c r="U631" i="10" s="1"/>
  <c r="AA630" i="10"/>
  <c r="C630" i="10"/>
  <c r="U630" i="10" s="1"/>
  <c r="AA629" i="10"/>
  <c r="C629" i="10"/>
  <c r="U629" i="10" s="1"/>
  <c r="AA628" i="10"/>
  <c r="C628" i="10"/>
  <c r="U628" i="10" s="1"/>
  <c r="AA627" i="10"/>
  <c r="C627" i="10"/>
  <c r="U627" i="10" s="1"/>
  <c r="AA626" i="10"/>
  <c r="C626" i="10"/>
  <c r="U626" i="10" s="1"/>
  <c r="AA625" i="10"/>
  <c r="C625" i="10"/>
  <c r="U625" i="10" s="1"/>
  <c r="AA624" i="10"/>
  <c r="C624" i="10"/>
  <c r="U624" i="10" s="1"/>
  <c r="AA623" i="10"/>
  <c r="C623" i="10"/>
  <c r="U623" i="10" s="1"/>
  <c r="AA622" i="10"/>
  <c r="C622" i="10"/>
  <c r="U622" i="10" s="1"/>
  <c r="AA621" i="10"/>
  <c r="C621" i="10"/>
  <c r="U621" i="10" s="1"/>
  <c r="AA620" i="10"/>
  <c r="C620" i="10"/>
  <c r="U620" i="10" s="1"/>
  <c r="AA619" i="10"/>
  <c r="C619" i="10"/>
  <c r="U619" i="10" s="1"/>
  <c r="AA618" i="10"/>
  <c r="C618" i="10"/>
  <c r="U618" i="10" s="1"/>
  <c r="AA617" i="10"/>
  <c r="C617" i="10"/>
  <c r="U617" i="10" s="1"/>
  <c r="AA616" i="10"/>
  <c r="C616" i="10"/>
  <c r="U616" i="10" s="1"/>
  <c r="AA615" i="10"/>
  <c r="C615" i="10"/>
  <c r="U615" i="10" s="1"/>
  <c r="AA614" i="10"/>
  <c r="C614" i="10"/>
  <c r="U614" i="10" s="1"/>
  <c r="AA613" i="10"/>
  <c r="C613" i="10"/>
  <c r="U613" i="10" s="1"/>
  <c r="AA612" i="10"/>
  <c r="C612" i="10"/>
  <c r="AA611" i="10"/>
  <c r="C611" i="10"/>
  <c r="AA610" i="10"/>
  <c r="C610" i="10"/>
  <c r="U610" i="10" s="1"/>
  <c r="AA609" i="10"/>
  <c r="C609" i="10"/>
  <c r="U609" i="10" s="1"/>
  <c r="AA608" i="10"/>
  <c r="C608" i="10"/>
  <c r="U608" i="10" s="1"/>
  <c r="AA607" i="10"/>
  <c r="C607" i="10"/>
  <c r="U607" i="10" s="1"/>
  <c r="AA606" i="10"/>
  <c r="C606" i="10"/>
  <c r="U606" i="10" s="1"/>
  <c r="AA605" i="10"/>
  <c r="C605" i="10"/>
  <c r="U605" i="10" s="1"/>
  <c r="V604" i="10"/>
  <c r="W674" i="9" s="1"/>
  <c r="AA604" i="10"/>
  <c r="C604" i="10"/>
  <c r="U604" i="10" s="1"/>
  <c r="V603" i="10"/>
  <c r="W573" i="9" s="1"/>
  <c r="AA603" i="10"/>
  <c r="C603" i="10"/>
  <c r="U603" i="10" s="1"/>
  <c r="V602" i="10"/>
  <c r="W640" i="9" s="1"/>
  <c r="AA602" i="10"/>
  <c r="C602" i="10"/>
  <c r="U602" i="10" s="1"/>
  <c r="V601" i="10"/>
  <c r="W637" i="9" s="1"/>
  <c r="AA601" i="10"/>
  <c r="C601" i="10"/>
  <c r="U601" i="10" s="1"/>
  <c r="V600" i="10"/>
  <c r="W636" i="9" s="1"/>
  <c r="AA600" i="10"/>
  <c r="C600" i="10"/>
  <c r="U600" i="10" s="1"/>
  <c r="V599" i="10"/>
  <c r="W641" i="9" s="1"/>
  <c r="AA599" i="10"/>
  <c r="C599" i="10"/>
  <c r="U599" i="10" s="1"/>
  <c r="V598" i="10"/>
  <c r="W675" i="9" s="1"/>
  <c r="AA598" i="10"/>
  <c r="C598" i="10"/>
  <c r="U598" i="10" s="1"/>
  <c r="V597" i="10"/>
  <c r="W668" i="9" s="1"/>
  <c r="AA597" i="10"/>
  <c r="C597" i="10"/>
  <c r="U597" i="10" s="1"/>
  <c r="V596" i="10"/>
  <c r="W605" i="9" s="1"/>
  <c r="AA596" i="10"/>
  <c r="C596" i="10"/>
  <c r="U596" i="10" s="1"/>
  <c r="V595" i="10"/>
  <c r="W628" i="9" s="1"/>
  <c r="AA595" i="10"/>
  <c r="C595" i="10"/>
  <c r="U595" i="10" s="1"/>
  <c r="AA594" i="10"/>
  <c r="C594" i="10"/>
  <c r="U594" i="10" s="1"/>
  <c r="V593" i="10"/>
  <c r="W600" i="9" s="1"/>
  <c r="AA593" i="10"/>
  <c r="C593" i="10"/>
  <c r="U593" i="10" s="1"/>
  <c r="V592" i="10"/>
  <c r="W553" i="9" s="1"/>
  <c r="AA592" i="10"/>
  <c r="C592" i="10"/>
  <c r="U592" i="10" s="1"/>
  <c r="V591" i="10"/>
  <c r="W577" i="9" s="1"/>
  <c r="AA591" i="10"/>
  <c r="C591" i="10"/>
  <c r="U591" i="10" s="1"/>
  <c r="V590" i="10"/>
  <c r="W584" i="9" s="1"/>
  <c r="AA590" i="10"/>
  <c r="C590" i="10"/>
  <c r="U590" i="10" s="1"/>
  <c r="V589" i="10"/>
  <c r="W591" i="9" s="1"/>
  <c r="AA589" i="10"/>
  <c r="C589" i="10"/>
  <c r="U589" i="10" s="1"/>
  <c r="V588" i="10"/>
  <c r="W592" i="9" s="1"/>
  <c r="AA588" i="10"/>
  <c r="C588" i="10"/>
  <c r="U588" i="10" s="1"/>
  <c r="V587" i="10"/>
  <c r="W563" i="9" s="1"/>
  <c r="AA587" i="10"/>
  <c r="C587" i="10"/>
  <c r="U587" i="10" s="1"/>
  <c r="V586" i="10"/>
  <c r="W571" i="9" s="1"/>
  <c r="AA586" i="10"/>
  <c r="C586" i="10"/>
  <c r="U586" i="10" s="1"/>
  <c r="V585" i="10"/>
  <c r="W534" i="9" s="1"/>
  <c r="AA585" i="10"/>
  <c r="C585" i="10"/>
  <c r="U585" i="10" s="1"/>
  <c r="V584" i="10"/>
  <c r="W555" i="9" s="1"/>
  <c r="AA584" i="10"/>
  <c r="C584" i="10"/>
  <c r="U584" i="10" s="1"/>
  <c r="V583" i="10"/>
  <c r="W557" i="9" s="1"/>
  <c r="AA583" i="10"/>
  <c r="C583" i="10"/>
  <c r="U583" i="10" s="1"/>
  <c r="V582" i="10"/>
  <c r="W558" i="9" s="1"/>
  <c r="AA582" i="10"/>
  <c r="C582" i="10"/>
  <c r="U582" i="10" s="1"/>
  <c r="V581" i="10"/>
  <c r="W516" i="9" s="1"/>
  <c r="AA581" i="10"/>
  <c r="C581" i="10"/>
  <c r="U581" i="10" s="1"/>
  <c r="V580" i="10"/>
  <c r="W520" i="9" s="1"/>
  <c r="AA580" i="10"/>
  <c r="C580" i="10"/>
  <c r="U580" i="10" s="1"/>
  <c r="V579" i="10"/>
  <c r="W527" i="9" s="1"/>
  <c r="AA579" i="10"/>
  <c r="C579" i="10"/>
  <c r="U579" i="10" s="1"/>
  <c r="V578" i="10"/>
  <c r="W526" i="9" s="1"/>
  <c r="AA578" i="10"/>
  <c r="C578" i="10"/>
  <c r="U578" i="10" s="1"/>
  <c r="V577" i="10"/>
  <c r="W632" i="9" s="1"/>
  <c r="AA577" i="10"/>
  <c r="C577" i="10"/>
  <c r="U577" i="10" s="1"/>
  <c r="V576" i="10"/>
  <c r="W546" i="9" s="1"/>
  <c r="AA576" i="10"/>
  <c r="C576" i="10"/>
  <c r="U576" i="10" s="1"/>
  <c r="V575" i="10"/>
  <c r="W531" i="9" s="1"/>
  <c r="AA575" i="10"/>
  <c r="C575" i="10"/>
  <c r="U575" i="10" s="1"/>
  <c r="V574" i="10"/>
  <c r="W521" i="9" s="1"/>
  <c r="AA574" i="10"/>
  <c r="C574" i="10"/>
  <c r="U574" i="10" s="1"/>
  <c r="V573" i="10"/>
  <c r="W562" i="9" s="1"/>
  <c r="AA573" i="10"/>
  <c r="C573" i="10"/>
  <c r="U573" i="10" s="1"/>
  <c r="V572" i="10"/>
  <c r="W545" i="9" s="1"/>
  <c r="AA572" i="10"/>
  <c r="C572" i="10"/>
  <c r="U572" i="10" s="1"/>
  <c r="V571" i="10"/>
  <c r="W532" i="9" s="1"/>
  <c r="AA571" i="10"/>
  <c r="C571" i="10"/>
  <c r="U571" i="10" s="1"/>
  <c r="V570" i="10"/>
  <c r="W572" i="9" s="1"/>
  <c r="AA570" i="10"/>
  <c r="C570" i="10"/>
  <c r="U570" i="10" s="1"/>
  <c r="V569" i="10"/>
  <c r="W566" i="9" s="1"/>
  <c r="AA569" i="10"/>
  <c r="C569" i="10"/>
  <c r="U569" i="10" s="1"/>
  <c r="V568" i="10"/>
  <c r="W595" i="9" s="1"/>
  <c r="AA568" i="10"/>
  <c r="C568" i="10"/>
  <c r="U568" i="10" s="1"/>
  <c r="V567" i="10"/>
  <c r="W524" i="9" s="1"/>
  <c r="AA567" i="10"/>
  <c r="C567" i="10"/>
  <c r="U567" i="10" s="1"/>
  <c r="V566" i="10"/>
  <c r="W535" i="9" s="1"/>
  <c r="AA566" i="10"/>
  <c r="C566" i="10"/>
  <c r="U566" i="10" s="1"/>
  <c r="V565" i="10"/>
  <c r="W533" i="9" s="1"/>
  <c r="AA565" i="10"/>
  <c r="C565" i="10"/>
  <c r="U565" i="10" s="1"/>
  <c r="V564" i="10"/>
  <c r="W536" i="9" s="1"/>
  <c r="AA564" i="10"/>
  <c r="C564" i="10"/>
  <c r="U564" i="10" s="1"/>
  <c r="V563" i="10"/>
  <c r="W542" i="9" s="1"/>
  <c r="AA563" i="10"/>
  <c r="C563" i="10"/>
  <c r="U563" i="10" s="1"/>
  <c r="V562" i="10"/>
  <c r="W552" i="9" s="1"/>
  <c r="AA562" i="10"/>
  <c r="C562" i="10"/>
  <c r="U562" i="10" s="1"/>
  <c r="V561" i="10"/>
  <c r="W585" i="9" s="1"/>
  <c r="AA561" i="10"/>
  <c r="C561" i="10"/>
  <c r="V560" i="10"/>
  <c r="W587" i="9" s="1"/>
  <c r="AA560" i="10"/>
  <c r="C560" i="10"/>
  <c r="V559" i="10"/>
  <c r="W548" i="9" s="1"/>
  <c r="AA559" i="10"/>
  <c r="C559" i="10"/>
  <c r="U559" i="10" s="1"/>
  <c r="V558" i="10"/>
  <c r="W519" i="9" s="1"/>
  <c r="AA558" i="10"/>
  <c r="C558" i="10"/>
  <c r="U558" i="10" s="1"/>
  <c r="V557" i="10"/>
  <c r="W515" i="9" s="1"/>
  <c r="AA557" i="10"/>
  <c r="C557" i="10"/>
  <c r="U557" i="10" s="1"/>
  <c r="V556" i="10"/>
  <c r="W514" i="9" s="1"/>
  <c r="AA556" i="10"/>
  <c r="C556" i="10"/>
  <c r="U556" i="10" s="1"/>
  <c r="V555" i="10"/>
  <c r="W513" i="9" s="1"/>
  <c r="AA555" i="10"/>
  <c r="C555" i="10"/>
  <c r="U555" i="10" s="1"/>
  <c r="V554" i="10"/>
  <c r="W512" i="9" s="1"/>
  <c r="AA554" i="10"/>
  <c r="C554" i="10"/>
  <c r="U554" i="10" s="1"/>
  <c r="V553" i="10"/>
  <c r="W518" i="9" s="1"/>
  <c r="AA553" i="10"/>
  <c r="C553" i="10"/>
  <c r="U553" i="10" s="1"/>
  <c r="V552" i="10"/>
  <c r="W517" i="9" s="1"/>
  <c r="AA552" i="10"/>
  <c r="C552" i="10"/>
  <c r="U552" i="10" s="1"/>
  <c r="V551" i="10"/>
  <c r="W525" i="9" s="1"/>
  <c r="AA551" i="10"/>
  <c r="C551" i="10"/>
  <c r="U551" i="10" s="1"/>
  <c r="V550" i="10"/>
  <c r="W523" i="9" s="1"/>
  <c r="AA550" i="10"/>
  <c r="C550" i="10"/>
  <c r="U550" i="10" s="1"/>
  <c r="V549" i="10"/>
  <c r="W522" i="9" s="1"/>
  <c r="AA549" i="10"/>
  <c r="C549" i="10"/>
  <c r="U549" i="10" s="1"/>
  <c r="V548" i="10"/>
  <c r="W530" i="9" s="1"/>
  <c r="AA548" i="10"/>
  <c r="C548" i="10"/>
  <c r="U548" i="10" s="1"/>
  <c r="V547" i="10"/>
  <c r="W529" i="9" s="1"/>
  <c r="AA547" i="10"/>
  <c r="C547" i="10"/>
  <c r="U547" i="10" s="1"/>
  <c r="V546" i="10"/>
  <c r="W528" i="9" s="1"/>
  <c r="AA546" i="10"/>
  <c r="C546" i="10"/>
  <c r="U546" i="10" s="1"/>
  <c r="V545" i="10"/>
  <c r="W539" i="9" s="1"/>
  <c r="AA545" i="10"/>
  <c r="C545" i="10"/>
  <c r="U545" i="10" s="1"/>
  <c r="V544" i="10"/>
  <c r="W538" i="9" s="1"/>
  <c r="AA544" i="10"/>
  <c r="C544" i="10"/>
  <c r="U544" i="10" s="1"/>
  <c r="V543" i="10"/>
  <c r="W537" i="9" s="1"/>
  <c r="AA543" i="10"/>
  <c r="C543" i="10"/>
  <c r="U543" i="10" s="1"/>
  <c r="V542" i="10"/>
  <c r="W541" i="9" s="1"/>
  <c r="AA542" i="10"/>
  <c r="C542" i="10"/>
  <c r="U542" i="10" s="1"/>
  <c r="V541" i="10"/>
  <c r="W540" i="9" s="1"/>
  <c r="AA541" i="10"/>
  <c r="C541" i="10"/>
  <c r="U541" i="10" s="1"/>
  <c r="V540" i="10"/>
  <c r="W544" i="9" s="1"/>
  <c r="AA540" i="10"/>
  <c r="C540" i="10"/>
  <c r="U540" i="10" s="1"/>
  <c r="V539" i="10"/>
  <c r="W543" i="9" s="1"/>
  <c r="AA539" i="10"/>
  <c r="C539" i="10"/>
  <c r="U539" i="10" s="1"/>
  <c r="V538" i="10"/>
  <c r="W550" i="9" s="1"/>
  <c r="AA538" i="10"/>
  <c r="C538" i="10"/>
  <c r="U538" i="10" s="1"/>
  <c r="V537" i="10"/>
  <c r="W549" i="9" s="1"/>
  <c r="AA537" i="10"/>
  <c r="C537" i="10"/>
  <c r="U537" i="10" s="1"/>
  <c r="V536" i="10"/>
  <c r="W547" i="9" s="1"/>
  <c r="AA536" i="10"/>
  <c r="C536" i="10"/>
  <c r="U536" i="10" s="1"/>
  <c r="V535" i="10"/>
  <c r="W551" i="9" s="1"/>
  <c r="AA535" i="10"/>
  <c r="C535" i="10"/>
  <c r="U535" i="10" s="1"/>
  <c r="V534" i="10"/>
  <c r="W556" i="9" s="1"/>
  <c r="AA534" i="10"/>
  <c r="C534" i="10"/>
  <c r="U534" i="10" s="1"/>
  <c r="V533" i="10"/>
  <c r="W554" i="9" s="1"/>
  <c r="AA533" i="10"/>
  <c r="C533" i="10"/>
  <c r="U533" i="10" s="1"/>
  <c r="V532" i="10"/>
  <c r="W561" i="9" s="1"/>
  <c r="AA532" i="10"/>
  <c r="C532" i="10"/>
  <c r="U532" i="10" s="1"/>
  <c r="V531" i="10"/>
  <c r="W560" i="9" s="1"/>
  <c r="AA531" i="10"/>
  <c r="C531" i="10"/>
  <c r="U531" i="10" s="1"/>
  <c r="V530" i="10"/>
  <c r="W559" i="9" s="1"/>
  <c r="AA530" i="10"/>
  <c r="C530" i="10"/>
  <c r="U530" i="10" s="1"/>
  <c r="V529" i="10"/>
  <c r="W594" i="9" s="1"/>
  <c r="AA529" i="10"/>
  <c r="C529" i="10"/>
  <c r="U529" i="10" s="1"/>
  <c r="V528" i="10"/>
  <c r="W593" i="9" s="1"/>
  <c r="AA528" i="10"/>
  <c r="C528" i="10"/>
  <c r="U528" i="10" s="1"/>
  <c r="V527" i="10"/>
  <c r="W565" i="9" s="1"/>
  <c r="AA527" i="10"/>
  <c r="C527" i="10"/>
  <c r="U527" i="10" s="1"/>
  <c r="V526" i="10"/>
  <c r="W564" i="9" s="1"/>
  <c r="AA526" i="10"/>
  <c r="C526" i="10"/>
  <c r="U526" i="10" s="1"/>
  <c r="V525" i="10"/>
  <c r="W570" i="9" s="1"/>
  <c r="AA525" i="10"/>
  <c r="C525" i="10"/>
  <c r="V524" i="10"/>
  <c r="W569" i="9" s="1"/>
  <c r="AA524" i="10"/>
  <c r="C524" i="10"/>
  <c r="U524" i="10" s="1"/>
  <c r="V523" i="10"/>
  <c r="W568" i="9" s="1"/>
  <c r="AA523" i="10"/>
  <c r="C523" i="10"/>
  <c r="U523" i="10" s="1"/>
  <c r="V522" i="10"/>
  <c r="W567" i="9" s="1"/>
  <c r="AA522" i="10"/>
  <c r="C522" i="10"/>
  <c r="U522" i="10" s="1"/>
  <c r="V521" i="10"/>
  <c r="W575" i="9" s="1"/>
  <c r="AA521" i="10"/>
  <c r="C521" i="10"/>
  <c r="U521" i="10" s="1"/>
  <c r="V520" i="10"/>
  <c r="W574" i="9" s="1"/>
  <c r="AA520" i="10"/>
  <c r="C520" i="10"/>
  <c r="U520" i="10" s="1"/>
  <c r="V519" i="10"/>
  <c r="W579" i="9" s="1"/>
  <c r="AA519" i="10"/>
  <c r="C519" i="10"/>
  <c r="U519" i="10" s="1"/>
  <c r="V518" i="10"/>
  <c r="W578" i="9" s="1"/>
  <c r="AA518" i="10"/>
  <c r="C518" i="10"/>
  <c r="U518" i="10" s="1"/>
  <c r="V517" i="10"/>
  <c r="W576" i="9" s="1"/>
  <c r="AA517" i="10"/>
  <c r="C517" i="10"/>
  <c r="U517" i="10" s="1"/>
  <c r="V516" i="10"/>
  <c r="W583" i="9" s="1"/>
  <c r="AA516" i="10"/>
  <c r="C516" i="10"/>
  <c r="U516" i="10" s="1"/>
  <c r="V515" i="10"/>
  <c r="W582" i="9" s="1"/>
  <c r="AA515" i="10"/>
  <c r="C515" i="10"/>
  <c r="U515" i="10" s="1"/>
  <c r="V514" i="10"/>
  <c r="W580" i="9" s="1"/>
  <c r="AA514" i="10"/>
  <c r="C514" i="10"/>
  <c r="U514" i="10" s="1"/>
  <c r="V513" i="10"/>
  <c r="W586" i="9" s="1"/>
  <c r="AA513" i="10"/>
  <c r="C513" i="10"/>
  <c r="U513" i="10" s="1"/>
  <c r="V512" i="10"/>
  <c r="W590" i="9" s="1"/>
  <c r="AA512" i="10"/>
  <c r="C512" i="10"/>
  <c r="U512" i="10" s="1"/>
  <c r="V511" i="10"/>
  <c r="W589" i="9" s="1"/>
  <c r="AA511" i="10"/>
  <c r="C511" i="10"/>
  <c r="U511" i="10" s="1"/>
  <c r="V510" i="10"/>
  <c r="W588" i="9" s="1"/>
  <c r="AA510" i="10"/>
  <c r="C510" i="10"/>
  <c r="U510" i="10" s="1"/>
  <c r="V509" i="10"/>
  <c r="W598" i="9" s="1"/>
  <c r="AA509" i="10"/>
  <c r="C509" i="10"/>
  <c r="U509" i="10" s="1"/>
  <c r="V508" i="10"/>
  <c r="W597" i="9" s="1"/>
  <c r="AA508" i="10"/>
  <c r="C508" i="10"/>
  <c r="U508" i="10" s="1"/>
  <c r="V507" i="10"/>
  <c r="W599" i="9" s="1"/>
  <c r="AA507" i="10"/>
  <c r="C507" i="10"/>
  <c r="U507" i="10" s="1"/>
  <c r="V506" i="10"/>
  <c r="W596" i="9" s="1"/>
  <c r="AA506" i="10"/>
  <c r="C506" i="10"/>
  <c r="U506" i="10" s="1"/>
  <c r="V505" i="10"/>
  <c r="W399" i="9" s="1"/>
  <c r="AA505" i="10"/>
  <c r="C505" i="10"/>
  <c r="U505" i="10" s="1"/>
  <c r="V504" i="10"/>
  <c r="W400" i="9" s="1"/>
  <c r="AA504" i="10"/>
  <c r="C504" i="10"/>
  <c r="U504" i="10" s="1"/>
  <c r="V503" i="10"/>
  <c r="W405" i="9" s="1"/>
  <c r="AA503" i="10"/>
  <c r="C503" i="10"/>
  <c r="U503" i="10" s="1"/>
  <c r="V502" i="10"/>
  <c r="W404" i="9" s="1"/>
  <c r="AA502" i="10"/>
  <c r="C502" i="10"/>
  <c r="U502" i="10" s="1"/>
  <c r="V501" i="10"/>
  <c r="W412" i="9" s="1"/>
  <c r="AA501" i="10"/>
  <c r="C501" i="10"/>
  <c r="U501" i="10" s="1"/>
  <c r="V500" i="10"/>
  <c r="W411" i="9" s="1"/>
  <c r="AA500" i="10"/>
  <c r="C500" i="10"/>
  <c r="U500" i="10" s="1"/>
  <c r="V499" i="10"/>
  <c r="W417" i="9" s="1"/>
  <c r="AA499" i="10"/>
  <c r="C499" i="10"/>
  <c r="U499" i="10" s="1"/>
  <c r="V498" i="10"/>
  <c r="W422" i="9" s="1"/>
  <c r="AA498" i="10"/>
  <c r="C498" i="10"/>
  <c r="U498" i="10" s="1"/>
  <c r="V497" i="10"/>
  <c r="W421" i="9" s="1"/>
  <c r="AA497" i="10"/>
  <c r="C497" i="10"/>
  <c r="U497" i="10" s="1"/>
  <c r="V496" i="10"/>
  <c r="W426" i="9" s="1"/>
  <c r="AA496" i="10"/>
  <c r="C496" i="10"/>
  <c r="U496" i="10" s="1"/>
  <c r="V495" i="10"/>
  <c r="W427" i="9" s="1"/>
  <c r="AA495" i="10"/>
  <c r="C495" i="10"/>
  <c r="U495" i="10" s="1"/>
  <c r="V494" i="10"/>
  <c r="W440" i="9" s="1"/>
  <c r="AA494" i="10"/>
  <c r="C494" i="10"/>
  <c r="U494" i="10" s="1"/>
  <c r="V493" i="10"/>
  <c r="W439" i="9" s="1"/>
  <c r="AA493" i="10"/>
  <c r="C493" i="10"/>
  <c r="U493" i="10" s="1"/>
  <c r="V492" i="10"/>
  <c r="W446" i="9" s="1"/>
  <c r="AA492" i="10"/>
  <c r="C492" i="10"/>
  <c r="U492" i="10" s="1"/>
  <c r="V491" i="10"/>
  <c r="W443" i="9" s="1"/>
  <c r="AA491" i="10"/>
  <c r="C491" i="10"/>
  <c r="U491" i="10" s="1"/>
  <c r="V490" i="10"/>
  <c r="W451" i="9" s="1"/>
  <c r="AA490" i="10"/>
  <c r="C490" i="10"/>
  <c r="U490" i="10" s="1"/>
  <c r="V489" i="10"/>
  <c r="W454" i="9" s="1"/>
  <c r="AA489" i="10"/>
  <c r="C489" i="10"/>
  <c r="U489" i="10" s="1"/>
  <c r="V488" i="10"/>
  <c r="W458" i="9" s="1"/>
  <c r="AA488" i="10"/>
  <c r="C488" i="10"/>
  <c r="U488" i="10" s="1"/>
  <c r="V487" i="10"/>
  <c r="AA487" i="10"/>
  <c r="C487" i="10"/>
  <c r="U487" i="10" s="1"/>
  <c r="V486" i="10"/>
  <c r="W466" i="9" s="1"/>
  <c r="AA486" i="10"/>
  <c r="C486" i="10"/>
  <c r="U486" i="10" s="1"/>
  <c r="V485" i="10"/>
  <c r="W468" i="9" s="1"/>
  <c r="AA485" i="10"/>
  <c r="C485" i="10"/>
  <c r="U485" i="10" s="1"/>
  <c r="V484" i="10"/>
  <c r="W472" i="9" s="1"/>
  <c r="AA484" i="10"/>
  <c r="C484" i="10"/>
  <c r="U484" i="10" s="1"/>
  <c r="V483" i="10"/>
  <c r="W471" i="9" s="1"/>
  <c r="AA483" i="10"/>
  <c r="C483" i="10"/>
  <c r="U483" i="10" s="1"/>
  <c r="V482" i="10"/>
  <c r="W477" i="9" s="1"/>
  <c r="AA482" i="10"/>
  <c r="C482" i="10"/>
  <c r="U482" i="10" s="1"/>
  <c r="V481" i="10"/>
  <c r="W480" i="9" s="1"/>
  <c r="AA481" i="10"/>
  <c r="C481" i="10"/>
  <c r="U481" i="10" s="1"/>
  <c r="V480" i="10"/>
  <c r="W482" i="9" s="1"/>
  <c r="AA480" i="10"/>
  <c r="C480" i="10"/>
  <c r="U480" i="10" s="1"/>
  <c r="V479" i="10"/>
  <c r="W484" i="9" s="1"/>
  <c r="AA479" i="10"/>
  <c r="C479" i="10"/>
  <c r="U479" i="10" s="1"/>
  <c r="V478" i="10"/>
  <c r="W485" i="9" s="1"/>
  <c r="AA478" i="10"/>
  <c r="C478" i="10"/>
  <c r="U478" i="10" s="1"/>
  <c r="V477" i="10"/>
  <c r="W487" i="9" s="1"/>
  <c r="AA477" i="10"/>
  <c r="C477" i="10"/>
  <c r="U477" i="10" s="1"/>
  <c r="V476" i="10"/>
  <c r="W488" i="9" s="1"/>
  <c r="AA476" i="10"/>
  <c r="C476" i="10"/>
  <c r="U476" i="10" s="1"/>
  <c r="V475" i="10"/>
  <c r="W489" i="9" s="1"/>
  <c r="AA475" i="10"/>
  <c r="C475" i="10"/>
  <c r="U475" i="10" s="1"/>
  <c r="V474" i="10"/>
  <c r="W497" i="9" s="1"/>
  <c r="AA474" i="10"/>
  <c r="C474" i="10"/>
  <c r="U474" i="10" s="1"/>
  <c r="V473" i="10"/>
  <c r="W496" i="9" s="1"/>
  <c r="AA473" i="10"/>
  <c r="C473" i="10"/>
  <c r="U473" i="10" s="1"/>
  <c r="V472" i="10"/>
  <c r="W494" i="9" s="1"/>
  <c r="AA472" i="10"/>
  <c r="C472" i="10"/>
  <c r="U472" i="10" s="1"/>
  <c r="V471" i="10"/>
  <c r="W502" i="9" s="1"/>
  <c r="AA471" i="10"/>
  <c r="C471" i="10"/>
  <c r="U471" i="10" s="1"/>
  <c r="V470" i="10"/>
  <c r="W501" i="9" s="1"/>
  <c r="AA470" i="10"/>
  <c r="C470" i="10"/>
  <c r="U470" i="10" s="1"/>
  <c r="V469" i="10"/>
  <c r="W431" i="9" s="1"/>
  <c r="AA469" i="10"/>
  <c r="C469" i="10"/>
  <c r="U469" i="10" s="1"/>
  <c r="V468" i="10"/>
  <c r="W430" i="9" s="1"/>
  <c r="AA468" i="10"/>
  <c r="C468" i="10"/>
  <c r="U468" i="10" s="1"/>
  <c r="V467" i="10"/>
  <c r="W434" i="9" s="1"/>
  <c r="AA467" i="10"/>
  <c r="C467" i="10"/>
  <c r="U467" i="10" s="1"/>
  <c r="V466" i="10"/>
  <c r="W433" i="9" s="1"/>
  <c r="AA466" i="10"/>
  <c r="C466" i="10"/>
  <c r="U466" i="10" s="1"/>
  <c r="V465" i="10"/>
  <c r="W506" i="9" s="1"/>
  <c r="AA465" i="10"/>
  <c r="C465" i="10"/>
  <c r="U465" i="10" s="1"/>
  <c r="V464" i="10"/>
  <c r="W505" i="9" s="1"/>
  <c r="AA464" i="10"/>
  <c r="C464" i="10"/>
  <c r="U464" i="10" s="1"/>
  <c r="V463" i="10"/>
  <c r="W442" i="9" s="1"/>
  <c r="AA463" i="10"/>
  <c r="C463" i="10"/>
  <c r="U463" i="10" s="1"/>
  <c r="V462" i="10"/>
  <c r="W441" i="9" s="1"/>
  <c r="AA462" i="10"/>
  <c r="C462" i="10"/>
  <c r="U462" i="10" s="1"/>
  <c r="V461" i="10"/>
  <c r="W452" i="9" s="1"/>
  <c r="AA461" i="10"/>
  <c r="C461" i="10"/>
  <c r="U461" i="10" s="1"/>
  <c r="V460" i="10"/>
  <c r="W511" i="9" s="1"/>
  <c r="AA460" i="10"/>
  <c r="C460" i="10"/>
  <c r="U460" i="10" s="1"/>
  <c r="V459" i="10"/>
  <c r="W510" i="9" s="1"/>
  <c r="AA459" i="10"/>
  <c r="C459" i="10"/>
  <c r="U459" i="10" s="1"/>
  <c r="V458" i="10"/>
  <c r="W474" i="9" s="1"/>
  <c r="AA458" i="10"/>
  <c r="C458" i="10"/>
  <c r="V457" i="10"/>
  <c r="W473" i="9" s="1"/>
  <c r="AA457" i="10"/>
  <c r="C457" i="10"/>
  <c r="U457" i="10" s="1"/>
  <c r="V456" i="10"/>
  <c r="W397" i="9" s="1"/>
  <c r="AA456" i="10"/>
  <c r="C456" i="10"/>
  <c r="U456" i="10" s="1"/>
  <c r="V455" i="10"/>
  <c r="W401" i="9" s="1"/>
  <c r="AA455" i="10"/>
  <c r="C455" i="10"/>
  <c r="U455" i="10" s="1"/>
  <c r="V454" i="10"/>
  <c r="W398" i="9" s="1"/>
  <c r="AA454" i="10"/>
  <c r="C454" i="10"/>
  <c r="U454" i="10" s="1"/>
  <c r="V453" i="10"/>
  <c r="W402" i="9" s="1"/>
  <c r="AA453" i="10"/>
  <c r="C453" i="10"/>
  <c r="U453" i="10" s="1"/>
  <c r="V452" i="10"/>
  <c r="W406" i="9" s="1"/>
  <c r="AA452" i="10"/>
  <c r="C452" i="10"/>
  <c r="U452" i="10" s="1"/>
  <c r="V451" i="10"/>
  <c r="W407" i="9" s="1"/>
  <c r="AA451" i="10"/>
  <c r="C451" i="10"/>
  <c r="U451" i="10" s="1"/>
  <c r="V450" i="10"/>
  <c r="W403" i="9" s="1"/>
  <c r="AA450" i="10"/>
  <c r="C450" i="10"/>
  <c r="U450" i="10" s="1"/>
  <c r="V449" i="10"/>
  <c r="W408" i="9" s="1"/>
  <c r="AA449" i="10"/>
  <c r="C449" i="10"/>
  <c r="U449" i="10" s="1"/>
  <c r="V448" i="10"/>
  <c r="W409" i="9" s="1"/>
  <c r="AA448" i="10"/>
  <c r="C448" i="10"/>
  <c r="U448" i="10" s="1"/>
  <c r="V447" i="10"/>
  <c r="W410" i="9" s="1"/>
  <c r="AA447" i="10"/>
  <c r="C447" i="10"/>
  <c r="U447" i="10" s="1"/>
  <c r="V446" i="10"/>
  <c r="W416" i="9" s="1"/>
  <c r="AA446" i="10"/>
  <c r="C446" i="10"/>
  <c r="U446" i="10" s="1"/>
  <c r="V445" i="10"/>
  <c r="W414" i="9" s="1"/>
  <c r="AA445" i="10"/>
  <c r="C445" i="10"/>
  <c r="U445" i="10" s="1"/>
  <c r="V444" i="10"/>
  <c r="W415" i="9" s="1"/>
  <c r="AA444" i="10"/>
  <c r="C444" i="10"/>
  <c r="U444" i="10" s="1"/>
  <c r="V443" i="10"/>
  <c r="W413" i="9" s="1"/>
  <c r="AA443" i="10"/>
  <c r="C443" i="10"/>
  <c r="U443" i="10" s="1"/>
  <c r="V442" i="10"/>
  <c r="W418" i="9" s="1"/>
  <c r="AA442" i="10"/>
  <c r="C442" i="10"/>
  <c r="U442" i="10" s="1"/>
  <c r="V441" i="10"/>
  <c r="W420" i="9" s="1"/>
  <c r="AA441" i="10"/>
  <c r="C441" i="10"/>
  <c r="U441" i="10" s="1"/>
  <c r="V440" i="10"/>
  <c r="W419" i="9" s="1"/>
  <c r="AA440" i="10"/>
  <c r="C440" i="10"/>
  <c r="U440" i="10" s="1"/>
  <c r="V439" i="10"/>
  <c r="W424" i="9" s="1"/>
  <c r="AA439" i="10"/>
  <c r="C439" i="10"/>
  <c r="U439" i="10" s="1"/>
  <c r="V438" i="10"/>
  <c r="W423" i="9" s="1"/>
  <c r="AA438" i="10"/>
  <c r="C438" i="10"/>
  <c r="U438" i="10" s="1"/>
  <c r="V437" i="10"/>
  <c r="W425" i="9" s="1"/>
  <c r="AA437" i="10"/>
  <c r="C437" i="10"/>
  <c r="U437" i="10" s="1"/>
  <c r="V436" i="10"/>
  <c r="W436" i="9" s="1"/>
  <c r="AA436" i="10"/>
  <c r="C436" i="10"/>
  <c r="U436" i="10" s="1"/>
  <c r="V435" i="10"/>
  <c r="W435" i="9" s="1"/>
  <c r="AA435" i="10"/>
  <c r="C435" i="10"/>
  <c r="U435" i="10" s="1"/>
  <c r="V434" i="10"/>
  <c r="W438" i="9" s="1"/>
  <c r="AA434" i="10"/>
  <c r="C434" i="10"/>
  <c r="U434" i="10" s="1"/>
  <c r="V433" i="10"/>
  <c r="W437" i="9" s="1"/>
  <c r="AA433" i="10"/>
  <c r="C433" i="10"/>
  <c r="U433" i="10" s="1"/>
  <c r="V432" i="10"/>
  <c r="W444" i="9" s="1"/>
  <c r="AA432" i="10"/>
  <c r="C432" i="10"/>
  <c r="U432" i="10" s="1"/>
  <c r="V431" i="10"/>
  <c r="W445" i="9" s="1"/>
  <c r="AA431" i="10"/>
  <c r="C431" i="10"/>
  <c r="U431" i="10" s="1"/>
  <c r="V430" i="10"/>
  <c r="W450" i="9" s="1"/>
  <c r="AA430" i="10"/>
  <c r="C430" i="10"/>
  <c r="U430" i="10" s="1"/>
  <c r="V429" i="10"/>
  <c r="W448" i="9" s="1"/>
  <c r="AA429" i="10"/>
  <c r="C429" i="10"/>
  <c r="U429" i="10" s="1"/>
  <c r="V428" i="10"/>
  <c r="W447" i="9" s="1"/>
  <c r="AA428" i="10"/>
  <c r="C428" i="10"/>
  <c r="U428" i="10" s="1"/>
  <c r="V427" i="10"/>
  <c r="W449" i="9" s="1"/>
  <c r="AA427" i="10"/>
  <c r="C427" i="10"/>
  <c r="U427" i="10" s="1"/>
  <c r="V426" i="10"/>
  <c r="W455" i="9" s="1"/>
  <c r="AA426" i="10"/>
  <c r="C426" i="10"/>
  <c r="U426" i="10" s="1"/>
  <c r="V425" i="10"/>
  <c r="W453" i="9" s="1"/>
  <c r="AA425" i="10"/>
  <c r="C425" i="10"/>
  <c r="U425" i="10" s="1"/>
  <c r="V424" i="10"/>
  <c r="W456" i="9" s="1"/>
  <c r="AA424" i="10"/>
  <c r="C424" i="10"/>
  <c r="U424" i="10" s="1"/>
  <c r="V423" i="10"/>
  <c r="W457" i="9" s="1"/>
  <c r="AA423" i="10"/>
  <c r="C423" i="10"/>
  <c r="U423" i="10" s="1"/>
  <c r="V422" i="10"/>
  <c r="W459" i="9" s="1"/>
  <c r="AA422" i="10"/>
  <c r="C422" i="10"/>
  <c r="U422" i="10" s="1"/>
  <c r="V421" i="10"/>
  <c r="W460" i="9" s="1"/>
  <c r="AA421" i="10"/>
  <c r="C421" i="10"/>
  <c r="U421" i="10" s="1"/>
  <c r="V420" i="10"/>
  <c r="AA420" i="10"/>
  <c r="C420" i="10"/>
  <c r="U420" i="10" s="1"/>
  <c r="V419" i="10"/>
  <c r="AA419" i="10"/>
  <c r="C419" i="10"/>
  <c r="U419" i="10" s="1"/>
  <c r="V418" i="10"/>
  <c r="W465" i="9" s="1"/>
  <c r="AA418" i="10"/>
  <c r="C418" i="10"/>
  <c r="U418" i="10" s="1"/>
  <c r="V417" i="10"/>
  <c r="W464" i="9" s="1"/>
  <c r="AA417" i="10"/>
  <c r="C417" i="10"/>
  <c r="U417" i="10" s="1"/>
  <c r="V416" i="10"/>
  <c r="W467" i="9" s="1"/>
  <c r="AA416" i="10"/>
  <c r="C416" i="10"/>
  <c r="U416" i="10" s="1"/>
  <c r="V415" i="10"/>
  <c r="W469" i="9" s="1"/>
  <c r="AA415" i="10"/>
  <c r="C415" i="10"/>
  <c r="U415" i="10" s="1"/>
  <c r="V414" i="10"/>
  <c r="W470" i="9" s="1"/>
  <c r="AA414" i="10"/>
  <c r="C414" i="10"/>
  <c r="U414" i="10" s="1"/>
  <c r="V413" i="10"/>
  <c r="W479" i="9" s="1"/>
  <c r="AA413" i="10"/>
  <c r="C413" i="10"/>
  <c r="U413" i="10" s="1"/>
  <c r="V412" i="10"/>
  <c r="W476" i="9" s="1"/>
  <c r="AA412" i="10"/>
  <c r="C412" i="10"/>
  <c r="U412" i="10" s="1"/>
  <c r="V411" i="10"/>
  <c r="W475" i="9" s="1"/>
  <c r="AA411" i="10"/>
  <c r="C411" i="10"/>
  <c r="U411" i="10" s="1"/>
  <c r="V410" i="10"/>
  <c r="W478" i="9" s="1"/>
  <c r="AA410" i="10"/>
  <c r="C410" i="10"/>
  <c r="U410" i="10" s="1"/>
  <c r="V409" i="10"/>
  <c r="W481" i="9" s="1"/>
  <c r="AA409" i="10"/>
  <c r="C409" i="10"/>
  <c r="U409" i="10" s="1"/>
  <c r="V408" i="10"/>
  <c r="W483" i="9" s="1"/>
  <c r="AA408" i="10"/>
  <c r="C408" i="10"/>
  <c r="U408" i="10" s="1"/>
  <c r="V407" i="10"/>
  <c r="W486" i="9" s="1"/>
  <c r="AA407" i="10"/>
  <c r="C407" i="10"/>
  <c r="U407" i="10" s="1"/>
  <c r="V406" i="10"/>
  <c r="W491" i="9" s="1"/>
  <c r="AA406" i="10"/>
  <c r="C406" i="10"/>
  <c r="U406" i="10" s="1"/>
  <c r="V405" i="10"/>
  <c r="W490" i="9" s="1"/>
  <c r="AA405" i="10"/>
  <c r="C405" i="10"/>
  <c r="U405" i="10" s="1"/>
  <c r="V404" i="10"/>
  <c r="W493" i="9" s="1"/>
  <c r="AA404" i="10"/>
  <c r="C404" i="10"/>
  <c r="U404" i="10" s="1"/>
  <c r="V403" i="10"/>
  <c r="W492" i="9" s="1"/>
  <c r="AA403" i="10"/>
  <c r="C403" i="10"/>
  <c r="U403" i="10" s="1"/>
  <c r="V402" i="10"/>
  <c r="W495" i="9" s="1"/>
  <c r="AA402" i="10"/>
  <c r="C402" i="10"/>
  <c r="U402" i="10" s="1"/>
  <c r="V401" i="10"/>
  <c r="W498" i="9" s="1"/>
  <c r="AA401" i="10"/>
  <c r="C401" i="10"/>
  <c r="U401" i="10" s="1"/>
  <c r="V400" i="10"/>
  <c r="W499" i="9" s="1"/>
  <c r="AA400" i="10"/>
  <c r="C400" i="10"/>
  <c r="U400" i="10" s="1"/>
  <c r="V399" i="10"/>
  <c r="W500" i="9" s="1"/>
  <c r="AA399" i="10"/>
  <c r="C399" i="10"/>
  <c r="U399" i="10" s="1"/>
  <c r="V398" i="10"/>
  <c r="W429" i="9" s="1"/>
  <c r="AA398" i="10"/>
  <c r="C398" i="10"/>
  <c r="U398" i="10" s="1"/>
  <c r="V397" i="10"/>
  <c r="W428" i="9" s="1"/>
  <c r="AA397" i="10"/>
  <c r="C397" i="10"/>
  <c r="U397" i="10" s="1"/>
  <c r="V396" i="10"/>
  <c r="W432" i="9" s="1"/>
  <c r="AA396" i="10"/>
  <c r="C396" i="10"/>
  <c r="U396" i="10" s="1"/>
  <c r="V395" i="10"/>
  <c r="W504" i="9" s="1"/>
  <c r="AA395" i="10"/>
  <c r="C395" i="10"/>
  <c r="U395" i="10" s="1"/>
  <c r="V394" i="10"/>
  <c r="W507" i="9" s="1"/>
  <c r="AA394" i="10"/>
  <c r="C394" i="10"/>
  <c r="U394" i="10" s="1"/>
  <c r="V393" i="10"/>
  <c r="W508" i="9" s="1"/>
  <c r="AA393" i="10"/>
  <c r="C393" i="10"/>
  <c r="U393" i="10" s="1"/>
  <c r="V392" i="10"/>
  <c r="W503" i="9" s="1"/>
  <c r="AA392" i="10"/>
  <c r="C392" i="10"/>
  <c r="U392" i="10" s="1"/>
  <c r="V391" i="10"/>
  <c r="W509" i="9" s="1"/>
  <c r="AA391" i="10"/>
  <c r="C391" i="10"/>
  <c r="U391" i="10" s="1"/>
  <c r="V390" i="10"/>
  <c r="W321" i="9" s="1"/>
  <c r="AA390" i="10"/>
  <c r="C390" i="10"/>
  <c r="U390" i="10" s="1"/>
  <c r="V389" i="10"/>
  <c r="W347" i="9" s="1"/>
  <c r="AA389" i="10"/>
  <c r="C389" i="10"/>
  <c r="U389" i="10" s="1"/>
  <c r="V388" i="10"/>
  <c r="W348" i="9" s="1"/>
  <c r="AA388" i="10"/>
  <c r="C388" i="10"/>
  <c r="U388" i="10" s="1"/>
  <c r="V387" i="10"/>
  <c r="W227" i="9" s="1"/>
  <c r="AA387" i="10"/>
  <c r="C387" i="10"/>
  <c r="U387" i="10" s="1"/>
  <c r="V386" i="10"/>
  <c r="W230" i="9" s="1"/>
  <c r="AA386" i="10"/>
  <c r="C386" i="10"/>
  <c r="U386" i="10" s="1"/>
  <c r="V385" i="10"/>
  <c r="W246" i="9" s="1"/>
  <c r="AA385" i="10"/>
  <c r="C385" i="10"/>
  <c r="U385" i="10" s="1"/>
  <c r="V384" i="10"/>
  <c r="W250" i="9" s="1"/>
  <c r="AA384" i="10"/>
  <c r="C384" i="10"/>
  <c r="U384" i="10" s="1"/>
  <c r="V383" i="10"/>
  <c r="W258" i="9" s="1"/>
  <c r="AA383" i="10"/>
  <c r="C383" i="10"/>
  <c r="U383" i="10" s="1"/>
  <c r="V382" i="10"/>
  <c r="W262" i="9" s="1"/>
  <c r="AA382" i="10"/>
  <c r="C382" i="10"/>
  <c r="U382" i="10" s="1"/>
  <c r="V381" i="10"/>
  <c r="W273" i="9" s="1"/>
  <c r="AA381" i="10"/>
  <c r="C381" i="10"/>
  <c r="U381" i="10" s="1"/>
  <c r="V380" i="10"/>
  <c r="W271" i="9" s="1"/>
  <c r="AA380" i="10"/>
  <c r="C380" i="10"/>
  <c r="U380" i="10" s="1"/>
  <c r="V379" i="10"/>
  <c r="W278" i="9" s="1"/>
  <c r="AA379" i="10"/>
  <c r="C379" i="10"/>
  <c r="U379" i="10" s="1"/>
  <c r="V378" i="10"/>
  <c r="W277" i="9" s="1"/>
  <c r="AA378" i="10"/>
  <c r="C378" i="10"/>
  <c r="U378" i="10" s="1"/>
  <c r="V377" i="10"/>
  <c r="W282" i="9" s="1"/>
  <c r="AA377" i="10"/>
  <c r="C377" i="10"/>
  <c r="U377" i="10" s="1"/>
  <c r="V376" i="10"/>
  <c r="W290" i="9" s="1"/>
  <c r="AA376" i="10"/>
  <c r="C376" i="10"/>
  <c r="U376" i="10" s="1"/>
  <c r="V375" i="10"/>
  <c r="W305" i="9" s="1"/>
  <c r="AA375" i="10"/>
  <c r="C375" i="10"/>
  <c r="U375" i="10" s="1"/>
  <c r="V374" i="10"/>
  <c r="W304" i="9" s="1"/>
  <c r="AA374" i="10"/>
  <c r="C374" i="10"/>
  <c r="U374" i="10" s="1"/>
  <c r="V373" i="10"/>
  <c r="W306" i="9" s="1"/>
  <c r="AA373" i="10"/>
  <c r="C373" i="10"/>
  <c r="U373" i="10" s="1"/>
  <c r="V372" i="10"/>
  <c r="W345" i="9" s="1"/>
  <c r="AA372" i="10"/>
  <c r="C372" i="10"/>
  <c r="V371" i="10"/>
  <c r="W353" i="9" s="1"/>
  <c r="AA371" i="10"/>
  <c r="C371" i="10"/>
  <c r="U371" i="10" s="1"/>
  <c r="V370" i="10"/>
  <c r="W295" i="9" s="1"/>
  <c r="AA370" i="10"/>
  <c r="C370" i="10"/>
  <c r="U370" i="10" s="1"/>
  <c r="V369" i="10"/>
  <c r="W253" i="9" s="1"/>
  <c r="AA369" i="10"/>
  <c r="C369" i="10"/>
  <c r="U369" i="10" s="1"/>
  <c r="V368" i="10"/>
  <c r="W337" i="9" s="1"/>
  <c r="AA368" i="10"/>
  <c r="C368" i="10"/>
  <c r="U368" i="10" s="1"/>
  <c r="V367" i="10"/>
  <c r="W352" i="9" s="1"/>
  <c r="AA367" i="10"/>
  <c r="C367" i="10"/>
  <c r="U367" i="10" s="1"/>
  <c r="V366" i="10"/>
  <c r="W341" i="9" s="1"/>
  <c r="AA366" i="10"/>
  <c r="C366" i="10"/>
  <c r="U366" i="10" s="1"/>
  <c r="V365" i="10"/>
  <c r="W325" i="9" s="1"/>
  <c r="AA365" i="10"/>
  <c r="C365" i="10"/>
  <c r="U365" i="10" s="1"/>
  <c r="V364" i="10"/>
  <c r="W326" i="9" s="1"/>
  <c r="AA364" i="10"/>
  <c r="C364" i="10"/>
  <c r="U364" i="10" s="1"/>
  <c r="V363" i="10"/>
  <c r="W320" i="9" s="1"/>
  <c r="AA363" i="10"/>
  <c r="C363" i="10"/>
  <c r="U363" i="10" s="1"/>
  <c r="V362" i="10"/>
  <c r="W317" i="9" s="1"/>
  <c r="AA362" i="10"/>
  <c r="C362" i="10"/>
  <c r="U362" i="10" s="1"/>
  <c r="V361" i="10"/>
  <c r="W357" i="9" s="1"/>
  <c r="AA361" i="10"/>
  <c r="C361" i="10"/>
  <c r="U361" i="10" s="1"/>
  <c r="V360" i="10"/>
  <c r="W356" i="9" s="1"/>
  <c r="AA360" i="10"/>
  <c r="C360" i="10"/>
  <c r="U360" i="10" s="1"/>
  <c r="V359" i="10"/>
  <c r="W330" i="9" s="1"/>
  <c r="AA359" i="10"/>
  <c r="C359" i="10"/>
  <c r="U359" i="10" s="1"/>
  <c r="V358" i="10"/>
  <c r="W263" i="9" s="1"/>
  <c r="AA358" i="10"/>
  <c r="C358" i="10"/>
  <c r="U358" i="10" s="1"/>
  <c r="V357" i="10"/>
  <c r="W241" i="9" s="1"/>
  <c r="AA357" i="10"/>
  <c r="C357" i="10"/>
  <c r="U357" i="10" s="1"/>
  <c r="V356" i="10"/>
  <c r="W242" i="9" s="1"/>
  <c r="AA356" i="10"/>
  <c r="C356" i="10"/>
  <c r="U356" i="10" s="1"/>
  <c r="V355" i="10"/>
  <c r="W385" i="9" s="1"/>
  <c r="AA355" i="10"/>
  <c r="C355" i="10"/>
  <c r="U355" i="10" s="1"/>
  <c r="V354" i="10"/>
  <c r="W386" i="9" s="1"/>
  <c r="AA354" i="10"/>
  <c r="C354" i="10"/>
  <c r="U354" i="10" s="1"/>
  <c r="V353" i="10"/>
  <c r="W373" i="9" s="1"/>
  <c r="AA353" i="10"/>
  <c r="C353" i="10"/>
  <c r="U353" i="10" s="1"/>
  <c r="V352" i="10"/>
  <c r="W372" i="9" s="1"/>
  <c r="AA352" i="10"/>
  <c r="C352" i="10"/>
  <c r="U352" i="10" s="1"/>
  <c r="V351" i="10"/>
  <c r="W332" i="9" s="1"/>
  <c r="AA351" i="10"/>
  <c r="C351" i="10"/>
  <c r="U351" i="10" s="1"/>
  <c r="V350" i="10"/>
  <c r="W335" i="9" s="1"/>
  <c r="AA350" i="10"/>
  <c r="C350" i="10"/>
  <c r="U350" i="10" s="1"/>
  <c r="V349" i="10"/>
  <c r="W362" i="9" s="1"/>
  <c r="AA349" i="10"/>
  <c r="C349" i="10"/>
  <c r="U349" i="10" s="1"/>
  <c r="V348" i="10"/>
  <c r="W360" i="9" s="1"/>
  <c r="AA348" i="10"/>
  <c r="C348" i="10"/>
  <c r="U348" i="10" s="1"/>
  <c r="V347" i="10"/>
  <c r="W378" i="9" s="1"/>
  <c r="AA347" i="10"/>
  <c r="C347" i="10"/>
  <c r="U347" i="10" s="1"/>
  <c r="V346" i="10"/>
  <c r="W387" i="9" s="1"/>
  <c r="AA346" i="10"/>
  <c r="C346" i="10"/>
  <c r="U346" i="10" s="1"/>
  <c r="V345" i="10"/>
  <c r="W389" i="9" s="1"/>
  <c r="AA345" i="10"/>
  <c r="C345" i="10"/>
  <c r="U345" i="10" s="1"/>
  <c r="V344" i="10"/>
  <c r="W392" i="9" s="1"/>
  <c r="AA344" i="10"/>
  <c r="C344" i="10"/>
  <c r="U344" i="10" s="1"/>
  <c r="V343" i="10"/>
  <c r="W234" i="9" s="1"/>
  <c r="AA343" i="10"/>
  <c r="C343" i="10"/>
  <c r="U343" i="10" s="1"/>
  <c r="V342" i="10"/>
  <c r="W257" i="9" s="1"/>
  <c r="AA342" i="10"/>
  <c r="C342" i="10"/>
  <c r="U342" i="10" s="1"/>
  <c r="V341" i="10"/>
  <c r="W256" i="9" s="1"/>
  <c r="AA341" i="10"/>
  <c r="C341" i="10"/>
  <c r="U341" i="10" s="1"/>
  <c r="V340" i="10"/>
  <c r="W264" i="9" s="1"/>
  <c r="AA340" i="10"/>
  <c r="C340" i="10"/>
  <c r="U340" i="10" s="1"/>
  <c r="V339" i="10"/>
  <c r="W267" i="9" s="1"/>
  <c r="AA339" i="10"/>
  <c r="C339" i="10"/>
  <c r="U339" i="10" s="1"/>
  <c r="V338" i="10"/>
  <c r="W279" i="9" s="1"/>
  <c r="AA338" i="10"/>
  <c r="C338" i="10"/>
  <c r="U338" i="10" s="1"/>
  <c r="V337" i="10"/>
  <c r="W286" i="9" s="1"/>
  <c r="AA337" i="10"/>
  <c r="C337" i="10"/>
  <c r="U337" i="10" s="1"/>
  <c r="V336" i="10"/>
  <c r="W302" i="9" s="1"/>
  <c r="AA336" i="10"/>
  <c r="C336" i="10"/>
  <c r="U336" i="10" s="1"/>
  <c r="V335" i="10"/>
  <c r="W364" i="9" s="1"/>
  <c r="AA335" i="10"/>
  <c r="C335" i="10"/>
  <c r="U335" i="10" s="1"/>
  <c r="V334" i="10"/>
  <c r="W363" i="9" s="1"/>
  <c r="AA334" i="10"/>
  <c r="C334" i="10"/>
  <c r="U334" i="10" s="1"/>
  <c r="V333" i="10"/>
  <c r="W366" i="9" s="1"/>
  <c r="AA333" i="10"/>
  <c r="C333" i="10"/>
  <c r="U333" i="10" s="1"/>
  <c r="V332" i="10"/>
  <c r="W368" i="9" s="1"/>
  <c r="AA332" i="10"/>
  <c r="C332" i="10"/>
  <c r="U332" i="10" s="1"/>
  <c r="V331" i="10"/>
  <c r="W377" i="9" s="1"/>
  <c r="AA331" i="10"/>
  <c r="C331" i="10"/>
  <c r="U331" i="10" s="1"/>
  <c r="V330" i="10"/>
  <c r="W376" i="9" s="1"/>
  <c r="AA330" i="10"/>
  <c r="C330" i="10"/>
  <c r="U330" i="10" s="1"/>
  <c r="V329" i="10"/>
  <c r="W379" i="9" s="1"/>
  <c r="AA329" i="10"/>
  <c r="C329" i="10"/>
  <c r="U329" i="10" s="1"/>
  <c r="V328" i="10"/>
  <c r="W384" i="9" s="1"/>
  <c r="AA328" i="10"/>
  <c r="C328" i="10"/>
  <c r="U328" i="10" s="1"/>
  <c r="V327" i="10"/>
  <c r="W383" i="9" s="1"/>
  <c r="AA327" i="10"/>
  <c r="C327" i="10"/>
  <c r="U327" i="10" s="1"/>
  <c r="V326" i="10"/>
  <c r="W382" i="9" s="1"/>
  <c r="AA326" i="10"/>
  <c r="C326" i="10"/>
  <c r="U326" i="10" s="1"/>
  <c r="V325" i="10"/>
  <c r="W388" i="9" s="1"/>
  <c r="AA325" i="10"/>
  <c r="C325" i="10"/>
  <c r="U325" i="10" s="1"/>
  <c r="V324" i="10"/>
  <c r="W391" i="9" s="1"/>
  <c r="AA324" i="10"/>
  <c r="C324" i="10"/>
  <c r="U324" i="10" s="1"/>
  <c r="V323" i="10"/>
  <c r="W393" i="9" s="1"/>
  <c r="AA323" i="10"/>
  <c r="C323" i="10"/>
  <c r="U323" i="10" s="1"/>
  <c r="V322" i="10"/>
  <c r="W394" i="9" s="1"/>
  <c r="AA322" i="10"/>
  <c r="C322" i="10"/>
  <c r="U322" i="10" s="1"/>
  <c r="V321" i="10"/>
  <c r="W396" i="9" s="1"/>
  <c r="AA321" i="10"/>
  <c r="C321" i="10"/>
  <c r="U321" i="10" s="1"/>
  <c r="V320" i="10"/>
  <c r="W375" i="9" s="1"/>
  <c r="AA320" i="10"/>
  <c r="C320" i="10"/>
  <c r="U320" i="10" s="1"/>
  <c r="V319" i="10"/>
  <c r="W374" i="9" s="1"/>
  <c r="AA319" i="10"/>
  <c r="C319" i="10"/>
  <c r="U319" i="10" s="1"/>
  <c r="V318" i="10"/>
  <c r="W371" i="9" s="1"/>
  <c r="AA318" i="10"/>
  <c r="C318" i="10"/>
  <c r="U318" i="10" s="1"/>
  <c r="V317" i="10"/>
  <c r="W370" i="9" s="1"/>
  <c r="AA317" i="10"/>
  <c r="C317" i="10"/>
  <c r="U317" i="10" s="1"/>
  <c r="V316" i="10"/>
  <c r="W369" i="9" s="1"/>
  <c r="AA316" i="10"/>
  <c r="C316" i="10"/>
  <c r="U316" i="10" s="1"/>
  <c r="V315" i="10"/>
  <c r="W367" i="9" s="1"/>
  <c r="AA315" i="10"/>
  <c r="C315" i="10"/>
  <c r="U315" i="10" s="1"/>
  <c r="V314" i="10"/>
  <c r="W365" i="9" s="1"/>
  <c r="AA314" i="10"/>
  <c r="C314" i="10"/>
  <c r="U314" i="10" s="1"/>
  <c r="V313" i="10"/>
  <c r="W395" i="9" s="1"/>
  <c r="AA313" i="10"/>
  <c r="C313" i="10"/>
  <c r="V312" i="10"/>
  <c r="W390" i="9" s="1"/>
  <c r="AA312" i="10"/>
  <c r="C312" i="10"/>
  <c r="U312" i="10" s="1"/>
  <c r="V311" i="10"/>
  <c r="W361" i="9" s="1"/>
  <c r="AA311" i="10"/>
  <c r="C311" i="10"/>
  <c r="U311" i="10" s="1"/>
  <c r="V310" i="10"/>
  <c r="W359" i="9" s="1"/>
  <c r="AA310" i="10"/>
  <c r="C310" i="10"/>
  <c r="U310" i="10" s="1"/>
  <c r="V309" i="10"/>
  <c r="W358" i="9" s="1"/>
  <c r="AA309" i="10"/>
  <c r="C309" i="10"/>
  <c r="U309" i="10" s="1"/>
  <c r="V308" i="10"/>
  <c r="W355" i="9" s="1"/>
  <c r="AA308" i="10"/>
  <c r="C308" i="10"/>
  <c r="U308" i="10" s="1"/>
  <c r="V307" i="10"/>
  <c r="W354" i="9" s="1"/>
  <c r="AA307" i="10"/>
  <c r="C307" i="10"/>
  <c r="U307" i="10" s="1"/>
  <c r="V306" i="10"/>
  <c r="W381" i="9" s="1"/>
  <c r="AA306" i="10"/>
  <c r="C306" i="10"/>
  <c r="U306" i="10" s="1"/>
  <c r="V305" i="10"/>
  <c r="W380" i="9" s="1"/>
  <c r="AA305" i="10"/>
  <c r="C305" i="10"/>
  <c r="U305" i="10" s="1"/>
  <c r="V304" i="10"/>
  <c r="W351" i="9" s="1"/>
  <c r="AA304" i="10"/>
  <c r="C304" i="10"/>
  <c r="U304" i="10" s="1"/>
  <c r="V303" i="10"/>
  <c r="W350" i="9" s="1"/>
  <c r="AA303" i="10"/>
  <c r="C303" i="10"/>
  <c r="U303" i="10" s="1"/>
  <c r="V302" i="10"/>
  <c r="W349" i="9" s="1"/>
  <c r="AA302" i="10"/>
  <c r="C302" i="10"/>
  <c r="U302" i="10" s="1"/>
  <c r="V301" i="10"/>
  <c r="W346" i="9" s="1"/>
  <c r="AA301" i="10"/>
  <c r="C301" i="10"/>
  <c r="U301" i="10" s="1"/>
  <c r="V300" i="10"/>
  <c r="W344" i="9" s="1"/>
  <c r="AA300" i="10"/>
  <c r="C300" i="10"/>
  <c r="U300" i="10" s="1"/>
  <c r="V299" i="10"/>
  <c r="W343" i="9" s="1"/>
  <c r="AA299" i="10"/>
  <c r="C299" i="10"/>
  <c r="U299" i="10" s="1"/>
  <c r="V298" i="10"/>
  <c r="W342" i="9" s="1"/>
  <c r="AA298" i="10"/>
  <c r="C298" i="10"/>
  <c r="U298" i="10" s="1"/>
  <c r="V297" i="10"/>
  <c r="W340" i="9" s="1"/>
  <c r="AA297" i="10"/>
  <c r="C297" i="10"/>
  <c r="U297" i="10" s="1"/>
  <c r="V296" i="10"/>
  <c r="W339" i="9" s="1"/>
  <c r="AA296" i="10"/>
  <c r="C296" i="10"/>
  <c r="U296" i="10" s="1"/>
  <c r="V295" i="10"/>
  <c r="W338" i="9" s="1"/>
  <c r="AA295" i="10"/>
  <c r="C295" i="10"/>
  <c r="U295" i="10" s="1"/>
  <c r="V294" i="10"/>
  <c r="W336" i="9" s="1"/>
  <c r="AA294" i="10"/>
  <c r="C294" i="10"/>
  <c r="U294" i="10" s="1"/>
  <c r="V293" i="10"/>
  <c r="W334" i="9" s="1"/>
  <c r="AA293" i="10"/>
  <c r="C293" i="10"/>
  <c r="U293" i="10" s="1"/>
  <c r="V292" i="10"/>
  <c r="W333" i="9" s="1"/>
  <c r="AA292" i="10"/>
  <c r="C292" i="10"/>
  <c r="U292" i="10" s="1"/>
  <c r="V291" i="10"/>
  <c r="W331" i="9" s="1"/>
  <c r="AA291" i="10"/>
  <c r="C291" i="10"/>
  <c r="U291" i="10" s="1"/>
  <c r="V290" i="10"/>
  <c r="W329" i="9" s="1"/>
  <c r="AA290" i="10"/>
  <c r="C290" i="10"/>
  <c r="U290" i="10" s="1"/>
  <c r="V289" i="10"/>
  <c r="W328" i="9" s="1"/>
  <c r="AA289" i="10"/>
  <c r="C289" i="10"/>
  <c r="U289" i="10" s="1"/>
  <c r="V288" i="10"/>
  <c r="W327" i="9" s="1"/>
  <c r="AA288" i="10"/>
  <c r="C288" i="10"/>
  <c r="U288" i="10" s="1"/>
  <c r="V287" i="10"/>
  <c r="W324" i="9" s="1"/>
  <c r="AA287" i="10"/>
  <c r="C287" i="10"/>
  <c r="U287" i="10" s="1"/>
  <c r="V286" i="10"/>
  <c r="W323" i="9" s="1"/>
  <c r="AA286" i="10"/>
  <c r="C286" i="10"/>
  <c r="U286" i="10" s="1"/>
  <c r="V285" i="10"/>
  <c r="W322" i="9" s="1"/>
  <c r="AA285" i="10"/>
  <c r="C285" i="10"/>
  <c r="U285" i="10" s="1"/>
  <c r="V284" i="10"/>
  <c r="W319" i="9" s="1"/>
  <c r="AA284" i="10"/>
  <c r="C284" i="10"/>
  <c r="U284" i="10" s="1"/>
  <c r="V283" i="10"/>
  <c r="W318" i="9" s="1"/>
  <c r="AA283" i="10"/>
  <c r="C283" i="10"/>
  <c r="U283" i="10" s="1"/>
  <c r="V282" i="10"/>
  <c r="W316" i="9" s="1"/>
  <c r="AA282" i="10"/>
  <c r="C282" i="10"/>
  <c r="U282" i="10" s="1"/>
  <c r="V281" i="10"/>
  <c r="W315" i="9" s="1"/>
  <c r="AA281" i="10"/>
  <c r="C281" i="10"/>
  <c r="U281" i="10" s="1"/>
  <c r="V280" i="10"/>
  <c r="W314" i="9" s="1"/>
  <c r="AA280" i="10"/>
  <c r="C280" i="10"/>
  <c r="U280" i="10" s="1"/>
  <c r="V279" i="10"/>
  <c r="W225" i="9" s="1"/>
  <c r="AA279" i="10"/>
  <c r="C279" i="10"/>
  <c r="U279" i="10" s="1"/>
  <c r="V278" i="10"/>
  <c r="W226" i="9" s="1"/>
  <c r="AA278" i="10"/>
  <c r="C278" i="10"/>
  <c r="U278" i="10" s="1"/>
  <c r="V277" i="10"/>
  <c r="W228" i="9" s="1"/>
  <c r="AA277" i="10"/>
  <c r="C277" i="10"/>
  <c r="U277" i="10" s="1"/>
  <c r="V276" i="10"/>
  <c r="W229" i="9" s="1"/>
  <c r="AA276" i="10"/>
  <c r="C276" i="10"/>
  <c r="U276" i="10" s="1"/>
  <c r="V275" i="10"/>
  <c r="W232" i="9" s="1"/>
  <c r="AA275" i="10"/>
  <c r="C275" i="10"/>
  <c r="U275" i="10" s="1"/>
  <c r="V274" i="10"/>
  <c r="W233" i="9" s="1"/>
  <c r="AA274" i="10"/>
  <c r="C274" i="10"/>
  <c r="U274" i="10" s="1"/>
  <c r="V273" i="10"/>
  <c r="W231" i="9" s="1"/>
  <c r="AA273" i="10"/>
  <c r="C273" i="10"/>
  <c r="U273" i="10" s="1"/>
  <c r="V272" i="10"/>
  <c r="W235" i="9" s="1"/>
  <c r="AA272" i="10"/>
  <c r="C272" i="10"/>
  <c r="U272" i="10" s="1"/>
  <c r="V271" i="10"/>
  <c r="W236" i="9" s="1"/>
  <c r="AA271" i="10"/>
  <c r="C271" i="10"/>
  <c r="U271" i="10" s="1"/>
  <c r="V270" i="10"/>
  <c r="W238" i="9" s="1"/>
  <c r="AA270" i="10"/>
  <c r="C270" i="10"/>
  <c r="U270" i="10" s="1"/>
  <c r="V269" i="10"/>
  <c r="W237" i="9" s="1"/>
  <c r="AA269" i="10"/>
  <c r="C269" i="10"/>
  <c r="U269" i="10" s="1"/>
  <c r="V268" i="10"/>
  <c r="W240" i="9" s="1"/>
  <c r="AA268" i="10"/>
  <c r="C268" i="10"/>
  <c r="U268" i="10" s="1"/>
  <c r="V267" i="10"/>
  <c r="W239" i="9" s="1"/>
  <c r="AA267" i="10"/>
  <c r="C267" i="10"/>
  <c r="U267" i="10" s="1"/>
  <c r="V266" i="10"/>
  <c r="W243" i="9" s="1"/>
  <c r="AA266" i="10"/>
  <c r="C266" i="10"/>
  <c r="U266" i="10" s="1"/>
  <c r="V265" i="10"/>
  <c r="W244" i="9" s="1"/>
  <c r="AA265" i="10"/>
  <c r="C265" i="10"/>
  <c r="U265" i="10" s="1"/>
  <c r="V264" i="10"/>
  <c r="W245" i="9" s="1"/>
  <c r="AA264" i="10"/>
  <c r="C264" i="10"/>
  <c r="U264" i="10" s="1"/>
  <c r="V263" i="10"/>
  <c r="W247" i="9" s="1"/>
  <c r="AA263" i="10"/>
  <c r="C263" i="10"/>
  <c r="U263" i="10" s="1"/>
  <c r="V262" i="10"/>
  <c r="W249" i="9" s="1"/>
  <c r="AA262" i="10"/>
  <c r="C262" i="10"/>
  <c r="U262" i="10" s="1"/>
  <c r="V261" i="10"/>
  <c r="W248" i="9" s="1"/>
  <c r="AA261" i="10"/>
  <c r="C261" i="10"/>
  <c r="U261" i="10" s="1"/>
  <c r="V260" i="10"/>
  <c r="W251" i="9" s="1"/>
  <c r="AA260" i="10"/>
  <c r="C260" i="10"/>
  <c r="U260" i="10" s="1"/>
  <c r="V259" i="10"/>
  <c r="W254" i="9" s="1"/>
  <c r="AA259" i="10"/>
  <c r="C259" i="10"/>
  <c r="U259" i="10" s="1"/>
  <c r="V258" i="10"/>
  <c r="W255" i="9" s="1"/>
  <c r="AA258" i="10"/>
  <c r="C258" i="10"/>
  <c r="U258" i="10" s="1"/>
  <c r="V257" i="10"/>
  <c r="W252" i="9" s="1"/>
  <c r="AA257" i="10"/>
  <c r="C257" i="10"/>
  <c r="U257" i="10" s="1"/>
  <c r="V256" i="10"/>
  <c r="W259" i="9" s="1"/>
  <c r="AA256" i="10"/>
  <c r="C256" i="10"/>
  <c r="U256" i="10" s="1"/>
  <c r="V255" i="10"/>
  <c r="W261" i="9" s="1"/>
  <c r="AA255" i="10"/>
  <c r="C255" i="10"/>
  <c r="U255" i="10" s="1"/>
  <c r="V254" i="10"/>
  <c r="W260" i="9" s="1"/>
  <c r="AA254" i="10"/>
  <c r="C254" i="10"/>
  <c r="U254" i="10" s="1"/>
  <c r="V253" i="10"/>
  <c r="W266" i="9" s="1"/>
  <c r="AA253" i="10"/>
  <c r="C253" i="10"/>
  <c r="U253" i="10" s="1"/>
  <c r="V252" i="10"/>
  <c r="W265" i="9" s="1"/>
  <c r="AA252" i="10"/>
  <c r="C252" i="10"/>
  <c r="U252" i="10" s="1"/>
  <c r="V251" i="10"/>
  <c r="W270" i="9" s="1"/>
  <c r="AA251" i="10"/>
  <c r="C251" i="10"/>
  <c r="U251" i="10" s="1"/>
  <c r="V250" i="10"/>
  <c r="W268" i="9" s="1"/>
  <c r="AA250" i="10"/>
  <c r="C250" i="10"/>
  <c r="U250" i="10" s="1"/>
  <c r="V249" i="10"/>
  <c r="W269" i="9" s="1"/>
  <c r="AA249" i="10"/>
  <c r="C249" i="10"/>
  <c r="U249" i="10" s="1"/>
  <c r="V248" i="10"/>
  <c r="W272" i="9" s="1"/>
  <c r="AA248" i="10"/>
  <c r="C248" i="10"/>
  <c r="U248" i="10" s="1"/>
  <c r="V247" i="10"/>
  <c r="W274" i="9" s="1"/>
  <c r="AA247" i="10"/>
  <c r="C247" i="10"/>
  <c r="U247" i="10" s="1"/>
  <c r="V246" i="10"/>
  <c r="W275" i="9" s="1"/>
  <c r="AA246" i="10"/>
  <c r="C246" i="10"/>
  <c r="U246" i="10" s="1"/>
  <c r="V245" i="10"/>
  <c r="W276" i="9" s="1"/>
  <c r="AA245" i="10"/>
  <c r="C245" i="10"/>
  <c r="U245" i="10" s="1"/>
  <c r="V244" i="10"/>
  <c r="W284" i="9" s="1"/>
  <c r="AA244" i="10"/>
  <c r="C244" i="10"/>
  <c r="U244" i="10" s="1"/>
  <c r="V243" i="10"/>
  <c r="W281" i="9" s="1"/>
  <c r="AA243" i="10"/>
  <c r="C243" i="10"/>
  <c r="U243" i="10" s="1"/>
  <c r="V242" i="10"/>
  <c r="W280" i="9" s="1"/>
  <c r="AA242" i="10"/>
  <c r="C242" i="10"/>
  <c r="U242" i="10" s="1"/>
  <c r="V241" i="10"/>
  <c r="W283" i="9" s="1"/>
  <c r="AA241" i="10"/>
  <c r="C241" i="10"/>
  <c r="U241" i="10" s="1"/>
  <c r="V240" i="10"/>
  <c r="W288" i="9" s="1"/>
  <c r="AA240" i="10"/>
  <c r="C240" i="10"/>
  <c r="U240" i="10" s="1"/>
  <c r="V239" i="10"/>
  <c r="W287" i="9" s="1"/>
  <c r="AA239" i="10"/>
  <c r="C239" i="10"/>
  <c r="U239" i="10" s="1"/>
  <c r="V238" i="10"/>
  <c r="W289" i="9" s="1"/>
  <c r="AA238" i="10"/>
  <c r="C238" i="10"/>
  <c r="U238" i="10" s="1"/>
  <c r="V237" i="10"/>
  <c r="W285" i="9" s="1"/>
  <c r="AA237" i="10"/>
  <c r="C237" i="10"/>
  <c r="U237" i="10" s="1"/>
  <c r="V236" i="10"/>
  <c r="W294" i="9" s="1"/>
  <c r="AA236" i="10"/>
  <c r="C236" i="10"/>
  <c r="U236" i="10" s="1"/>
  <c r="V235" i="10"/>
  <c r="W293" i="9" s="1"/>
  <c r="AA235" i="10"/>
  <c r="C235" i="10"/>
  <c r="U235" i="10" s="1"/>
  <c r="V234" i="10"/>
  <c r="W291" i="9" s="1"/>
  <c r="AA234" i="10"/>
  <c r="C234" i="10"/>
  <c r="U234" i="10" s="1"/>
  <c r="V233" i="10"/>
  <c r="W292" i="9" s="1"/>
  <c r="AA233" i="10"/>
  <c r="C233" i="10"/>
  <c r="U233" i="10" s="1"/>
  <c r="V232" i="10"/>
  <c r="W297" i="9" s="1"/>
  <c r="AA232" i="10"/>
  <c r="C232" i="10"/>
  <c r="U232" i="10" s="1"/>
  <c r="V231" i="10"/>
  <c r="W296" i="9" s="1"/>
  <c r="AA231" i="10"/>
  <c r="C231" i="10"/>
  <c r="U231" i="10" s="1"/>
  <c r="V230" i="10"/>
  <c r="W299" i="9" s="1"/>
  <c r="AA230" i="10"/>
  <c r="C230" i="10"/>
  <c r="U230" i="10" s="1"/>
  <c r="V229" i="10"/>
  <c r="W298" i="9" s="1"/>
  <c r="AA229" i="10"/>
  <c r="C229" i="10"/>
  <c r="U229" i="10" s="1"/>
  <c r="V228" i="10"/>
  <c r="W301" i="9" s="1"/>
  <c r="AA228" i="10"/>
  <c r="C228" i="10"/>
  <c r="U228" i="10" s="1"/>
  <c r="V227" i="10"/>
  <c r="W300" i="9" s="1"/>
  <c r="AA227" i="10"/>
  <c r="C227" i="10"/>
  <c r="U227" i="10" s="1"/>
  <c r="V226" i="10"/>
  <c r="W303" i="9" s="1"/>
  <c r="AA226" i="10"/>
  <c r="C226" i="10"/>
  <c r="U226" i="10" s="1"/>
  <c r="V225" i="10"/>
  <c r="W308" i="9" s="1"/>
  <c r="AA225" i="10"/>
  <c r="C225" i="10"/>
  <c r="U225" i="10" s="1"/>
  <c r="V224" i="10"/>
  <c r="W307" i="9" s="1"/>
  <c r="AA224" i="10"/>
  <c r="C224" i="10"/>
  <c r="U224" i="10" s="1"/>
  <c r="V223" i="10"/>
  <c r="W309" i="9" s="1"/>
  <c r="AA223" i="10"/>
  <c r="C223" i="10"/>
  <c r="U223" i="10" s="1"/>
  <c r="V222" i="10"/>
  <c r="W310" i="9" s="1"/>
  <c r="AA222" i="10"/>
  <c r="C222" i="10"/>
  <c r="U222" i="10" s="1"/>
  <c r="V221" i="10"/>
  <c r="W311" i="9" s="1"/>
  <c r="AA221" i="10"/>
  <c r="C221" i="10"/>
  <c r="U221" i="10" s="1"/>
  <c r="V220" i="10"/>
  <c r="W312" i="9" s="1"/>
  <c r="AA220" i="10"/>
  <c r="C220" i="10"/>
  <c r="U220" i="10" s="1"/>
  <c r="V219" i="10"/>
  <c r="W313" i="9" s="1"/>
  <c r="AA219" i="10"/>
  <c r="C219" i="10"/>
  <c r="U219" i="10" s="1"/>
  <c r="V218" i="10"/>
  <c r="W187" i="9" s="1"/>
  <c r="AA218" i="10"/>
  <c r="C218" i="10"/>
  <c r="U218" i="10" s="1"/>
  <c r="V217" i="10"/>
  <c r="W193" i="9" s="1"/>
  <c r="AA217" i="10"/>
  <c r="C217" i="10"/>
  <c r="U217" i="10" s="1"/>
  <c r="V216" i="10"/>
  <c r="W218" i="9" s="1"/>
  <c r="AA216" i="10"/>
  <c r="C216" i="10"/>
  <c r="U216" i="10" s="1"/>
  <c r="V215" i="10"/>
  <c r="AA215" i="10"/>
  <c r="C215" i="10"/>
  <c r="V214" i="10"/>
  <c r="AA214" i="10"/>
  <c r="C214" i="10"/>
  <c r="U214" i="10" s="1"/>
  <c r="V213" i="10"/>
  <c r="AA213" i="10"/>
  <c r="C213" i="10"/>
  <c r="U213" i="10" s="1"/>
  <c r="V212" i="10"/>
  <c r="AA212" i="10"/>
  <c r="C212" i="10"/>
  <c r="U212" i="10" s="1"/>
  <c r="V211" i="10"/>
  <c r="W192" i="9" s="1"/>
  <c r="AA211" i="10"/>
  <c r="C211" i="10"/>
  <c r="U211" i="10" s="1"/>
  <c r="V210" i="10"/>
  <c r="W198" i="9" s="1"/>
  <c r="AA210" i="10"/>
  <c r="C210" i="10"/>
  <c r="U210" i="10" s="1"/>
  <c r="V209" i="10"/>
  <c r="W197" i="9" s="1"/>
  <c r="AA209" i="10"/>
  <c r="C209" i="10"/>
  <c r="U209" i="10" s="1"/>
  <c r="V208" i="10"/>
  <c r="W212" i="9" s="1"/>
  <c r="AA208" i="10"/>
  <c r="C208" i="10"/>
  <c r="U208" i="10" s="1"/>
  <c r="V207" i="10"/>
  <c r="W162" i="9" s="1"/>
  <c r="AA207" i="10"/>
  <c r="C207" i="10"/>
  <c r="U207" i="10" s="1"/>
  <c r="V206" i="10"/>
  <c r="W176" i="9" s="1"/>
  <c r="AA206" i="10"/>
  <c r="C206" i="10"/>
  <c r="U206" i="10" s="1"/>
  <c r="V205" i="10"/>
  <c r="W182" i="9" s="1"/>
  <c r="AA205" i="10"/>
  <c r="C205" i="10"/>
  <c r="U205" i="10" s="1"/>
  <c r="V204" i="10"/>
  <c r="W217" i="9" s="1"/>
  <c r="AA204" i="10"/>
  <c r="C204" i="10"/>
  <c r="U204" i="10" s="1"/>
  <c r="V203" i="10"/>
  <c r="W221" i="9" s="1"/>
  <c r="AA203" i="10"/>
  <c r="C203" i="10"/>
  <c r="U203" i="10" s="1"/>
  <c r="V202" i="10"/>
  <c r="W163" i="9" s="1"/>
  <c r="AA202" i="10"/>
  <c r="C202" i="10"/>
  <c r="U202" i="10" s="1"/>
  <c r="V201" i="10"/>
  <c r="W165" i="9" s="1"/>
  <c r="AA201" i="10"/>
  <c r="C201" i="10"/>
  <c r="U201" i="10" s="1"/>
  <c r="V200" i="10"/>
  <c r="W170" i="9" s="1"/>
  <c r="AA200" i="10"/>
  <c r="C200" i="10"/>
  <c r="U200" i="10" s="1"/>
  <c r="V199" i="10"/>
  <c r="W175" i="9" s="1"/>
  <c r="AA199" i="10"/>
  <c r="C199" i="10"/>
  <c r="U199" i="10" s="1"/>
  <c r="V198" i="10"/>
  <c r="AA198" i="10"/>
  <c r="C198" i="10"/>
  <c r="U198" i="10" s="1"/>
  <c r="V197" i="10"/>
  <c r="W178" i="9" s="1"/>
  <c r="AA197" i="10"/>
  <c r="C197" i="10"/>
  <c r="U197" i="10" s="1"/>
  <c r="V196" i="10"/>
  <c r="W177" i="9" s="1"/>
  <c r="AA196" i="10"/>
  <c r="C196" i="10"/>
  <c r="U196" i="10" s="1"/>
  <c r="V195" i="10"/>
  <c r="W180" i="9" s="1"/>
  <c r="AA195" i="10"/>
  <c r="C195" i="10"/>
  <c r="U195" i="10" s="1"/>
  <c r="V194" i="10"/>
  <c r="W179" i="9" s="1"/>
  <c r="AA194" i="10"/>
  <c r="C194" i="10"/>
  <c r="U194" i="10" s="1"/>
  <c r="V193" i="10"/>
  <c r="W181" i="9" s="1"/>
  <c r="AA193" i="10"/>
  <c r="C193" i="10"/>
  <c r="U193" i="10" s="1"/>
  <c r="V192" i="10"/>
  <c r="W184" i="9" s="1"/>
  <c r="AA192" i="10"/>
  <c r="C192" i="10"/>
  <c r="U192" i="10" s="1"/>
  <c r="V191" i="10"/>
  <c r="AA191" i="10"/>
  <c r="C191" i="10"/>
  <c r="U191" i="10" s="1"/>
  <c r="V190" i="10"/>
  <c r="W190" i="9" s="1"/>
  <c r="AA190" i="10"/>
  <c r="C190" i="10"/>
  <c r="U190" i="10" s="1"/>
  <c r="V189" i="10"/>
  <c r="AA189" i="10"/>
  <c r="C189" i="10"/>
  <c r="U189" i="10" s="1"/>
  <c r="V188" i="10"/>
  <c r="AA188" i="10"/>
  <c r="C188" i="10"/>
  <c r="U188" i="10" s="1"/>
  <c r="V187" i="10"/>
  <c r="W196" i="9" s="1"/>
  <c r="AA187" i="10"/>
  <c r="C187" i="10"/>
  <c r="U187" i="10" s="1"/>
  <c r="V186" i="10"/>
  <c r="W202" i="9" s="1"/>
  <c r="AA186" i="10"/>
  <c r="C186" i="10"/>
  <c r="U186" i="10" s="1"/>
  <c r="V185" i="10"/>
  <c r="W201" i="9" s="1"/>
  <c r="AA185" i="10"/>
  <c r="C185" i="10"/>
  <c r="U185" i="10" s="1"/>
  <c r="V184" i="10"/>
  <c r="W204" i="9" s="1"/>
  <c r="AA184" i="10"/>
  <c r="C184" i="10"/>
  <c r="U184" i="10" s="1"/>
  <c r="V183" i="10"/>
  <c r="W203" i="9" s="1"/>
  <c r="AA183" i="10"/>
  <c r="C183" i="10"/>
  <c r="U183" i="10" s="1"/>
  <c r="V182" i="10"/>
  <c r="W207" i="9" s="1"/>
  <c r="AA182" i="10"/>
  <c r="C182" i="10"/>
  <c r="U182" i="10" s="1"/>
  <c r="V181" i="10"/>
  <c r="W206" i="9" s="1"/>
  <c r="AA181" i="10"/>
  <c r="C181" i="10"/>
  <c r="U181" i="10" s="1"/>
  <c r="V180" i="10"/>
  <c r="W208" i="9" s="1"/>
  <c r="AA180" i="10"/>
  <c r="C180" i="10"/>
  <c r="U180" i="10" s="1"/>
  <c r="V179" i="10"/>
  <c r="W205" i="9" s="1"/>
  <c r="AA179" i="10"/>
  <c r="C179" i="10"/>
  <c r="U179" i="10" s="1"/>
  <c r="V178" i="10"/>
  <c r="W211" i="9" s="1"/>
  <c r="AA178" i="10"/>
  <c r="C178" i="10"/>
  <c r="U178" i="10" s="1"/>
  <c r="V177" i="10"/>
  <c r="W210" i="9" s="1"/>
  <c r="AA177" i="10"/>
  <c r="C177" i="10"/>
  <c r="U177" i="10" s="1"/>
  <c r="V176" i="10"/>
  <c r="W209" i="9" s="1"/>
  <c r="AA176" i="10"/>
  <c r="C176" i="10"/>
  <c r="U176" i="10" s="1"/>
  <c r="V175" i="10"/>
  <c r="W214" i="9" s="1"/>
  <c r="AA175" i="10"/>
  <c r="C175" i="10"/>
  <c r="U175" i="10" s="1"/>
  <c r="V174" i="10"/>
  <c r="W213" i="9" s="1"/>
  <c r="AA174" i="10"/>
  <c r="C174" i="10"/>
  <c r="U174" i="10" s="1"/>
  <c r="V173" i="10"/>
  <c r="W215" i="9" s="1"/>
  <c r="AA173" i="10"/>
  <c r="C173" i="10"/>
  <c r="U173" i="10" s="1"/>
  <c r="V172" i="10"/>
  <c r="W216" i="9" s="1"/>
  <c r="AA172" i="10"/>
  <c r="C172" i="10"/>
  <c r="U172" i="10" s="1"/>
  <c r="V171" i="10"/>
  <c r="W224" i="9" s="1"/>
  <c r="AA171" i="10"/>
  <c r="C171" i="10"/>
  <c r="U171" i="10" s="1"/>
  <c r="V170" i="10"/>
  <c r="W222" i="9" s="1"/>
  <c r="AA170" i="10"/>
  <c r="C170" i="10"/>
  <c r="U170" i="10" s="1"/>
  <c r="V169" i="10"/>
  <c r="W223" i="9" s="1"/>
  <c r="AA169" i="10"/>
  <c r="C169" i="10"/>
  <c r="U169" i="10" s="1"/>
  <c r="V168" i="10"/>
  <c r="W183" i="9" s="1"/>
  <c r="AA168" i="10"/>
  <c r="C168" i="10"/>
  <c r="U168" i="10" s="1"/>
  <c r="V167" i="10"/>
  <c r="AA167" i="10"/>
  <c r="C167" i="10"/>
  <c r="U167" i="10" s="1"/>
  <c r="V166" i="10"/>
  <c r="W189" i="9" s="1"/>
  <c r="AA166" i="10"/>
  <c r="C166" i="10"/>
  <c r="U166" i="10" s="1"/>
  <c r="V165" i="10"/>
  <c r="AA165" i="10"/>
  <c r="C165" i="10"/>
  <c r="U165" i="10" s="1"/>
  <c r="V164" i="10"/>
  <c r="W173" i="9" s="1"/>
  <c r="AA164" i="10"/>
  <c r="C164" i="10"/>
  <c r="U164" i="10" s="1"/>
  <c r="V163" i="10"/>
  <c r="W219" i="9" s="1"/>
  <c r="AA163" i="10"/>
  <c r="C163" i="10"/>
  <c r="U163" i="10" s="1"/>
  <c r="V162" i="10"/>
  <c r="W220" i="9" s="1"/>
  <c r="AA162" i="10"/>
  <c r="C162" i="10"/>
  <c r="U162" i="10" s="1"/>
  <c r="V161" i="10"/>
  <c r="W160" i="9" s="1"/>
  <c r="AA161" i="10"/>
  <c r="C161" i="10"/>
  <c r="U161" i="10" s="1"/>
  <c r="V160" i="10"/>
  <c r="W161" i="9" s="1"/>
  <c r="AA160" i="10"/>
  <c r="C160" i="10"/>
  <c r="U160" i="10" s="1"/>
  <c r="V159" i="10"/>
  <c r="AA159" i="10"/>
  <c r="C159" i="10"/>
  <c r="U159" i="10" s="1"/>
  <c r="V158" i="10"/>
  <c r="AA158" i="10"/>
  <c r="C158" i="10"/>
  <c r="U158" i="10" s="1"/>
  <c r="V157" i="10"/>
  <c r="W200" i="9" s="1"/>
  <c r="AA157" i="10"/>
  <c r="C157" i="10"/>
  <c r="U157" i="10" s="1"/>
  <c r="V156" i="10"/>
  <c r="W199" i="9" s="1"/>
  <c r="AA156" i="10"/>
  <c r="C156" i="10"/>
  <c r="U156" i="10" s="1"/>
  <c r="V155" i="10"/>
  <c r="W166" i="9" s="1"/>
  <c r="AA155" i="10"/>
  <c r="C155" i="10"/>
  <c r="V154" i="10"/>
  <c r="W169" i="9" s="1"/>
  <c r="AA154" i="10"/>
  <c r="C154" i="10"/>
  <c r="U154" i="10" s="1"/>
  <c r="V153" i="10"/>
  <c r="AA153" i="10"/>
  <c r="C153" i="10"/>
  <c r="U153" i="10" s="1"/>
  <c r="V152" i="10"/>
  <c r="AA152" i="10"/>
  <c r="C152" i="10"/>
  <c r="U152" i="10" s="1"/>
  <c r="V151" i="10"/>
  <c r="AA151" i="10"/>
  <c r="C151" i="10"/>
  <c r="U151" i="10" s="1"/>
  <c r="V150" i="10"/>
  <c r="AA150" i="10"/>
  <c r="C150" i="10"/>
  <c r="U150" i="10" s="1"/>
  <c r="V149" i="10"/>
  <c r="AA149" i="10"/>
  <c r="C149" i="10"/>
  <c r="U149" i="10" s="1"/>
  <c r="V148" i="10"/>
  <c r="AA148" i="10"/>
  <c r="C148" i="10"/>
  <c r="U148" i="10" s="1"/>
  <c r="V147" i="10"/>
  <c r="AA147" i="10"/>
  <c r="C147" i="10"/>
  <c r="U147" i="10" s="1"/>
  <c r="V146" i="10"/>
  <c r="AA146" i="10"/>
  <c r="C146" i="10"/>
  <c r="U146" i="10" s="1"/>
  <c r="V145" i="10"/>
  <c r="AA145" i="10"/>
  <c r="C145" i="10"/>
  <c r="U145" i="10" s="1"/>
  <c r="V144" i="10"/>
  <c r="AA144" i="10"/>
  <c r="C144" i="10"/>
  <c r="U144" i="10" s="1"/>
  <c r="V143" i="10"/>
  <c r="AA143" i="10"/>
  <c r="C143" i="10"/>
  <c r="U143" i="10" s="1"/>
  <c r="V142" i="10"/>
  <c r="AA142" i="10"/>
  <c r="C142" i="10"/>
  <c r="U142" i="10" s="1"/>
  <c r="V141" i="10"/>
  <c r="AA141" i="10"/>
  <c r="C141" i="10"/>
  <c r="U141" i="10" s="1"/>
  <c r="V140" i="10"/>
  <c r="W113" i="9" s="1"/>
  <c r="AA140" i="10"/>
  <c r="C140" i="10"/>
  <c r="U140" i="10" s="1"/>
  <c r="V139" i="10"/>
  <c r="W116" i="9" s="1"/>
  <c r="AA139" i="10"/>
  <c r="C139" i="10"/>
  <c r="U139" i="10" s="1"/>
  <c r="V138" i="10"/>
  <c r="AA138" i="10"/>
  <c r="C138" i="10"/>
  <c r="U138" i="10" s="1"/>
  <c r="V137" i="10"/>
  <c r="W127" i="9" s="1"/>
  <c r="AA137" i="10"/>
  <c r="C137" i="10"/>
  <c r="U137" i="10" s="1"/>
  <c r="V136" i="10"/>
  <c r="W130" i="9" s="1"/>
  <c r="AA136" i="10"/>
  <c r="C136" i="10"/>
  <c r="U136" i="10" s="1"/>
  <c r="V135" i="10"/>
  <c r="AA135" i="10"/>
  <c r="C135" i="10"/>
  <c r="U135" i="10" s="1"/>
  <c r="V134" i="10"/>
  <c r="AA134" i="10"/>
  <c r="C134" i="10"/>
  <c r="U134" i="10" s="1"/>
  <c r="V133" i="10"/>
  <c r="W136" i="9" s="1"/>
  <c r="AA133" i="10"/>
  <c r="C133" i="10"/>
  <c r="U133" i="10" s="1"/>
  <c r="V132" i="10"/>
  <c r="AA132" i="10"/>
  <c r="C132" i="10"/>
  <c r="U132" i="10" s="1"/>
  <c r="V131" i="10"/>
  <c r="AA131" i="10"/>
  <c r="C131" i="10"/>
  <c r="U131" i="10" s="1"/>
  <c r="V130" i="10"/>
  <c r="W144" i="9" s="1"/>
  <c r="AA130" i="10"/>
  <c r="C130" i="10"/>
  <c r="U130" i="10" s="1"/>
  <c r="V129" i="10"/>
  <c r="W153" i="9" s="1"/>
  <c r="AA129" i="10"/>
  <c r="C129" i="10"/>
  <c r="U129" i="10" s="1"/>
  <c r="V128" i="10"/>
  <c r="AA128" i="10"/>
  <c r="C128" i="10"/>
  <c r="U128" i="10" s="1"/>
  <c r="V127" i="10"/>
  <c r="W159" i="9" s="1"/>
  <c r="AA127" i="10"/>
  <c r="C127" i="10"/>
  <c r="V126" i="10"/>
  <c r="AA126" i="10"/>
  <c r="C126" i="10"/>
  <c r="U126" i="10" s="1"/>
  <c r="V125" i="10"/>
  <c r="AA125" i="10"/>
  <c r="C125" i="10"/>
  <c r="U125" i="10" s="1"/>
  <c r="V124" i="10"/>
  <c r="AA124" i="10"/>
  <c r="C124" i="10"/>
  <c r="U124" i="10" s="1"/>
  <c r="V123" i="10"/>
  <c r="AA123" i="10"/>
  <c r="C123" i="10"/>
  <c r="U123" i="10" s="1"/>
  <c r="V122" i="10"/>
  <c r="AA122" i="10"/>
  <c r="C122" i="10"/>
  <c r="U122" i="10" s="1"/>
  <c r="V121" i="10"/>
  <c r="AA121" i="10"/>
  <c r="C121" i="10"/>
  <c r="U121" i="10" s="1"/>
  <c r="V120" i="10"/>
  <c r="AA120" i="10"/>
  <c r="C120" i="10"/>
  <c r="U120" i="10" s="1"/>
  <c r="V119" i="10"/>
  <c r="AA119" i="10"/>
  <c r="C119" i="10"/>
  <c r="U119" i="10" s="1"/>
  <c r="V118" i="10"/>
  <c r="AA118" i="10"/>
  <c r="C118" i="10"/>
  <c r="U118" i="10" s="1"/>
  <c r="V117" i="10"/>
  <c r="AA117" i="10"/>
  <c r="C117" i="10"/>
  <c r="U117" i="10" s="1"/>
  <c r="V116" i="10"/>
  <c r="AA116" i="10"/>
  <c r="C116" i="10"/>
  <c r="U116" i="10" s="1"/>
  <c r="V115" i="10"/>
  <c r="AA115" i="10"/>
  <c r="C115" i="10"/>
  <c r="U115" i="10" s="1"/>
  <c r="V114" i="10"/>
  <c r="AA114" i="10"/>
  <c r="C114" i="10"/>
  <c r="U114" i="10" s="1"/>
  <c r="V113" i="10"/>
  <c r="AA113" i="10"/>
  <c r="C113" i="10"/>
  <c r="U113" i="10" s="1"/>
  <c r="V112" i="10"/>
  <c r="AA112" i="10"/>
  <c r="C112" i="10"/>
  <c r="U112" i="10" s="1"/>
  <c r="V111" i="10"/>
  <c r="AA111" i="10"/>
  <c r="C111" i="10"/>
  <c r="U111" i="10" s="1"/>
  <c r="V110" i="10"/>
  <c r="AA110" i="10"/>
  <c r="C110" i="10"/>
  <c r="U110" i="10" s="1"/>
  <c r="V109" i="10"/>
  <c r="AA109" i="10"/>
  <c r="C109" i="10"/>
  <c r="U109" i="10" s="1"/>
  <c r="V108" i="10"/>
  <c r="AA108" i="10"/>
  <c r="C108" i="10"/>
  <c r="U108" i="10" s="1"/>
  <c r="V107" i="10"/>
  <c r="AA107" i="10"/>
  <c r="C107" i="10"/>
  <c r="U107" i="10" s="1"/>
  <c r="V106" i="10"/>
  <c r="AA106" i="10"/>
  <c r="C106" i="10"/>
  <c r="U106" i="10" s="1"/>
  <c r="V105" i="10"/>
  <c r="W148" i="9" s="1"/>
  <c r="AA105" i="10"/>
  <c r="C105" i="10"/>
  <c r="U105" i="10" s="1"/>
  <c r="V104" i="10"/>
  <c r="W147" i="9" s="1"/>
  <c r="AA104" i="10"/>
  <c r="C104" i="10"/>
  <c r="U104" i="10" s="1"/>
  <c r="V103" i="10"/>
  <c r="W146" i="9" s="1"/>
  <c r="AA103" i="10"/>
  <c r="C103" i="10"/>
  <c r="U103" i="10" s="1"/>
  <c r="V102" i="10"/>
  <c r="W150" i="9" s="1"/>
  <c r="AA102" i="10"/>
  <c r="C102" i="10"/>
  <c r="U102" i="10" s="1"/>
  <c r="V101" i="10"/>
  <c r="AA101" i="10"/>
  <c r="C101" i="10"/>
  <c r="U101" i="10" s="1"/>
  <c r="V100" i="10"/>
  <c r="AA100" i="10"/>
  <c r="C100" i="10"/>
  <c r="U100" i="10" s="1"/>
  <c r="V99" i="10"/>
  <c r="W157" i="9" s="1"/>
  <c r="AA99" i="10"/>
  <c r="C99" i="10"/>
  <c r="U99" i="10" s="1"/>
  <c r="V98" i="10"/>
  <c r="W158" i="9" s="1"/>
  <c r="AA98" i="10"/>
  <c r="C98" i="10"/>
  <c r="U98" i="10" s="1"/>
  <c r="V97" i="10"/>
  <c r="AA97" i="10"/>
  <c r="C97" i="10"/>
  <c r="U97" i="10" s="1"/>
  <c r="V96" i="10"/>
  <c r="W149" i="9" s="1"/>
  <c r="AA96" i="10"/>
  <c r="C96" i="10"/>
  <c r="U96" i="10" s="1"/>
  <c r="V95" i="10"/>
  <c r="AA95" i="10"/>
  <c r="C95" i="10"/>
  <c r="V94" i="10"/>
  <c r="AA94" i="10"/>
  <c r="C94" i="10"/>
  <c r="U94" i="10" s="1"/>
  <c r="V93" i="10"/>
  <c r="W132" i="9" s="1"/>
  <c r="AA93" i="10"/>
  <c r="C93" i="10"/>
  <c r="U93" i="10" s="1"/>
  <c r="V92" i="10"/>
  <c r="W126" i="9" s="1"/>
  <c r="AA92" i="10"/>
  <c r="C92" i="10"/>
  <c r="U92" i="10" s="1"/>
  <c r="V91" i="10"/>
  <c r="AA91" i="10"/>
  <c r="C91" i="10"/>
  <c r="U91" i="10" s="1"/>
  <c r="V90" i="10"/>
  <c r="AA90" i="10"/>
  <c r="C90" i="10"/>
  <c r="U90" i="10" s="1"/>
  <c r="V89" i="10"/>
  <c r="W125" i="9" s="1"/>
  <c r="AA89" i="10"/>
  <c r="C89" i="10"/>
  <c r="U89" i="10" s="1"/>
  <c r="V88" i="10"/>
  <c r="W124" i="9" s="1"/>
  <c r="AA88" i="10"/>
  <c r="C88" i="10"/>
  <c r="U88" i="10" s="1"/>
  <c r="V87" i="10"/>
  <c r="AA87" i="10"/>
  <c r="C87" i="10"/>
  <c r="U87" i="10" s="1"/>
  <c r="V86" i="10"/>
  <c r="AA86" i="10"/>
  <c r="C86" i="10"/>
  <c r="U86" i="10" s="1"/>
  <c r="V85" i="10"/>
  <c r="AA85" i="10"/>
  <c r="C85" i="10"/>
  <c r="U85" i="10" s="1"/>
  <c r="V84" i="10"/>
  <c r="AA84" i="10"/>
  <c r="C84" i="10"/>
  <c r="U84" i="10" s="1"/>
  <c r="V83" i="10"/>
  <c r="W119" i="9" s="1"/>
  <c r="AA83" i="10"/>
  <c r="C83" i="10"/>
  <c r="U83" i="10" s="1"/>
  <c r="V82" i="10"/>
  <c r="AA82" i="10"/>
  <c r="C82" i="10"/>
  <c r="V81" i="10"/>
  <c r="AA81" i="10"/>
  <c r="C81" i="10"/>
  <c r="V80" i="10"/>
  <c r="W112" i="9" s="1"/>
  <c r="AA80" i="10"/>
  <c r="C80" i="10"/>
  <c r="U80" i="10" s="1"/>
  <c r="V79" i="10"/>
  <c r="W108" i="9" s="1"/>
  <c r="AA79" i="10"/>
  <c r="C79" i="10"/>
  <c r="U79" i="10" s="1"/>
  <c r="V78" i="10"/>
  <c r="W107" i="9" s="1"/>
  <c r="AA78" i="10"/>
  <c r="C78" i="10"/>
  <c r="U78" i="10" s="1"/>
  <c r="V77" i="10"/>
  <c r="AA77" i="10"/>
  <c r="C77" i="10"/>
  <c r="U77" i="10" s="1"/>
  <c r="V76" i="10"/>
  <c r="AA76" i="10"/>
  <c r="C76" i="10"/>
  <c r="U76" i="10" s="1"/>
  <c r="V75" i="10"/>
  <c r="W110" i="9" s="1"/>
  <c r="AA75" i="10"/>
  <c r="C75" i="10"/>
  <c r="U75" i="10" s="1"/>
  <c r="V74" i="10"/>
  <c r="W103" i="9" s="1"/>
  <c r="AA74" i="10"/>
  <c r="C74" i="10"/>
  <c r="U74" i="10" s="1"/>
  <c r="V73" i="10"/>
  <c r="W105" i="9" s="1"/>
  <c r="AA73" i="10"/>
  <c r="C73" i="10"/>
  <c r="U73" i="10" s="1"/>
  <c r="V72" i="10"/>
  <c r="W102" i="9" s="1"/>
  <c r="AA72" i="10"/>
  <c r="C72" i="10"/>
  <c r="U72" i="10" s="1"/>
  <c r="V71" i="10"/>
  <c r="AA71" i="10"/>
  <c r="C71" i="10"/>
  <c r="U71" i="10" s="1"/>
  <c r="V70" i="10"/>
  <c r="AA70" i="10"/>
  <c r="C70" i="10"/>
  <c r="U70" i="10" s="1"/>
  <c r="V69" i="10"/>
  <c r="W96" i="9" s="1"/>
  <c r="AA69" i="10"/>
  <c r="C69" i="10"/>
  <c r="U69" i="10" s="1"/>
  <c r="V68" i="10"/>
  <c r="AA68" i="10"/>
  <c r="C68" i="10"/>
  <c r="U68" i="10" s="1"/>
  <c r="V67" i="10"/>
  <c r="AA67" i="10"/>
  <c r="C67" i="10"/>
  <c r="U67" i="10" s="1"/>
  <c r="V66" i="10"/>
  <c r="W100" i="9" s="1"/>
  <c r="AA66" i="10"/>
  <c r="C66" i="10"/>
  <c r="U66" i="10" s="1"/>
  <c r="V65" i="10"/>
  <c r="W95" i="9" s="1"/>
  <c r="AA65" i="10"/>
  <c r="C65" i="10"/>
  <c r="V64" i="10"/>
  <c r="W94" i="9" s="1"/>
  <c r="AA64" i="10"/>
  <c r="C64" i="10"/>
  <c r="U64" i="10" s="1"/>
  <c r="V63" i="10"/>
  <c r="W92" i="9" s="1"/>
  <c r="AA63" i="10"/>
  <c r="C63" i="10"/>
  <c r="U63" i="10" s="1"/>
  <c r="V62" i="10"/>
  <c r="AA62" i="10"/>
  <c r="C62" i="10"/>
  <c r="U62" i="10" s="1"/>
  <c r="V61" i="10"/>
  <c r="AA61" i="10"/>
  <c r="C61" i="10"/>
  <c r="U61" i="10" s="1"/>
  <c r="V60" i="10"/>
  <c r="W87" i="9" s="1"/>
  <c r="AA60" i="10"/>
  <c r="C60" i="10"/>
  <c r="U60" i="10" s="1"/>
  <c r="V59" i="10"/>
  <c r="AA59" i="10"/>
  <c r="C59" i="10"/>
  <c r="U59" i="10" s="1"/>
  <c r="V58" i="10"/>
  <c r="AA58" i="10"/>
  <c r="C58" i="10"/>
  <c r="U58" i="10" s="1"/>
  <c r="V57" i="10"/>
  <c r="AA57" i="10"/>
  <c r="C57" i="10"/>
  <c r="U57" i="10" s="1"/>
  <c r="V56" i="10"/>
  <c r="AA56" i="10"/>
  <c r="C56" i="10"/>
  <c r="U56" i="10" s="1"/>
  <c r="V55" i="10"/>
  <c r="AA55" i="10"/>
  <c r="C55" i="10"/>
  <c r="U55" i="10" s="1"/>
  <c r="V54" i="10"/>
  <c r="AA54" i="10"/>
  <c r="C54" i="10"/>
  <c r="V53" i="10"/>
  <c r="W79" i="9" s="1"/>
  <c r="AA53" i="10"/>
  <c r="C53" i="10"/>
  <c r="V52" i="10"/>
  <c r="AA52" i="10"/>
  <c r="C52" i="10"/>
  <c r="U52" i="10" s="1"/>
  <c r="V51" i="10"/>
  <c r="AA51" i="10"/>
  <c r="C51" i="10"/>
  <c r="U51" i="10" s="1"/>
  <c r="V50" i="10"/>
  <c r="AA50" i="10"/>
  <c r="C50" i="10"/>
  <c r="U50" i="10" s="1"/>
  <c r="V49" i="10"/>
  <c r="W72" i="9" s="1"/>
  <c r="AA49" i="10"/>
  <c r="C49" i="10"/>
  <c r="U49" i="10" s="1"/>
  <c r="V48" i="10"/>
  <c r="AA48" i="10"/>
  <c r="C48" i="10"/>
  <c r="U48" i="10" s="1"/>
  <c r="V47" i="10"/>
  <c r="AA47" i="10"/>
  <c r="C47" i="10"/>
  <c r="U47" i="10" s="1"/>
  <c r="V46" i="10"/>
  <c r="AA46" i="10"/>
  <c r="C46" i="10"/>
  <c r="U46" i="10" s="1"/>
  <c r="V45" i="10"/>
  <c r="AA45" i="10"/>
  <c r="C45" i="10"/>
  <c r="U45" i="10" s="1"/>
  <c r="V44" i="10"/>
  <c r="AA44" i="10"/>
  <c r="C44" i="10"/>
  <c r="U44" i="10" s="1"/>
  <c r="V43" i="10"/>
  <c r="AA43" i="10"/>
  <c r="C43" i="10"/>
  <c r="U43" i="10" s="1"/>
  <c r="V42" i="10"/>
  <c r="AA42" i="10"/>
  <c r="C42" i="10"/>
  <c r="U42" i="10" s="1"/>
  <c r="V41" i="10"/>
  <c r="AA41" i="10"/>
  <c r="C41" i="10"/>
  <c r="U41" i="10" s="1"/>
  <c r="V40" i="10"/>
  <c r="AA40" i="10"/>
  <c r="C40" i="10"/>
  <c r="U40" i="10" s="1"/>
  <c r="V39" i="10"/>
  <c r="AA39" i="10"/>
  <c r="C39" i="10"/>
  <c r="U39" i="10" s="1"/>
  <c r="V38" i="10"/>
  <c r="AA38" i="10"/>
  <c r="C38" i="10"/>
  <c r="U38" i="10" s="1"/>
  <c r="V37" i="10"/>
  <c r="W14" i="9" s="1"/>
  <c r="AA37" i="10"/>
  <c r="C37" i="10"/>
  <c r="U37" i="10" s="1"/>
  <c r="V36" i="10"/>
  <c r="AA36" i="10"/>
  <c r="C36" i="10"/>
  <c r="U36" i="10" s="1"/>
  <c r="V35" i="10"/>
  <c r="AA35" i="10"/>
  <c r="C35" i="10"/>
  <c r="U35" i="10" s="1"/>
  <c r="V34" i="10"/>
  <c r="AA34" i="10"/>
  <c r="C34" i="10"/>
  <c r="U34" i="10" s="1"/>
  <c r="V33" i="10"/>
  <c r="W31" i="9" s="1"/>
  <c r="AA33" i="10"/>
  <c r="C33" i="10"/>
  <c r="U33" i="10" s="1"/>
  <c r="V32" i="10"/>
  <c r="AA32" i="10"/>
  <c r="C32" i="10"/>
  <c r="U32" i="10" s="1"/>
  <c r="V31" i="10"/>
  <c r="AA31" i="10"/>
  <c r="C31" i="10"/>
  <c r="U31" i="10" s="1"/>
  <c r="V30" i="10"/>
  <c r="AA30" i="10"/>
  <c r="C30" i="10"/>
  <c r="U30" i="10" s="1"/>
  <c r="V29" i="10"/>
  <c r="AA29" i="10"/>
  <c r="C29" i="10"/>
  <c r="U29" i="10" s="1"/>
  <c r="V28" i="10"/>
  <c r="AA28" i="10"/>
  <c r="C28" i="10"/>
  <c r="U28" i="10" s="1"/>
  <c r="V27" i="10"/>
  <c r="AA27" i="10"/>
  <c r="C27" i="10"/>
  <c r="U27" i="10" s="1"/>
  <c r="V26" i="10"/>
  <c r="AA26" i="10"/>
  <c r="C26" i="10"/>
  <c r="V25" i="10"/>
  <c r="AA25" i="10"/>
  <c r="C25" i="10"/>
  <c r="V24" i="10"/>
  <c r="AA24" i="10"/>
  <c r="C24" i="10"/>
  <c r="U24" i="10" s="1"/>
  <c r="V23" i="10"/>
  <c r="W55" i="9" s="1"/>
  <c r="AA23" i="10"/>
  <c r="C23" i="10"/>
  <c r="V22" i="10"/>
  <c r="AA22" i="10"/>
  <c r="C22" i="10"/>
  <c r="V21" i="10"/>
  <c r="AA21" i="10"/>
  <c r="C21" i="10"/>
  <c r="V20" i="10"/>
  <c r="AA20" i="10"/>
  <c r="C20" i="10"/>
  <c r="U20" i="10" s="1"/>
  <c r="V19" i="10"/>
  <c r="AA19" i="10"/>
  <c r="C19" i="10"/>
  <c r="U19" i="10" s="1"/>
  <c r="V18" i="10"/>
  <c r="AA18" i="10"/>
  <c r="C18" i="10"/>
  <c r="U18" i="10" s="1"/>
  <c r="V17" i="10"/>
  <c r="AA17" i="10"/>
  <c r="C17" i="10"/>
  <c r="U17" i="10" s="1"/>
  <c r="V16" i="10"/>
  <c r="AA16" i="10"/>
  <c r="C16" i="10"/>
  <c r="U16" i="10" s="1"/>
  <c r="V15" i="10"/>
  <c r="AA15" i="10"/>
  <c r="C15" i="10"/>
  <c r="U15" i="10" s="1"/>
  <c r="V14" i="10"/>
  <c r="W54" i="9" s="1"/>
  <c r="AA14" i="10"/>
  <c r="C14" i="10"/>
  <c r="U14" i="10" s="1"/>
  <c r="V13" i="10"/>
  <c r="AA13" i="10"/>
  <c r="C13" i="10"/>
  <c r="U13" i="10" s="1"/>
  <c r="V12" i="10"/>
  <c r="W44" i="9" s="1"/>
  <c r="AA12" i="10"/>
  <c r="C12" i="10"/>
  <c r="U12" i="10" s="1"/>
  <c r="V11" i="10"/>
  <c r="W48" i="9" s="1"/>
  <c r="AA11" i="10"/>
  <c r="C11" i="10"/>
  <c r="U11" i="10" s="1"/>
  <c r="V10" i="10"/>
  <c r="AA10" i="10"/>
  <c r="C10" i="10"/>
  <c r="U10" i="10" s="1"/>
  <c r="V9" i="10"/>
  <c r="AA9" i="10"/>
  <c r="C9" i="10"/>
  <c r="U9" i="10" s="1"/>
  <c r="V8" i="10"/>
  <c r="AA8" i="10"/>
  <c r="C8" i="10"/>
  <c r="U8" i="10" s="1"/>
  <c r="V7" i="10"/>
  <c r="AA7" i="10"/>
  <c r="C7" i="10"/>
  <c r="U7" i="10" s="1"/>
  <c r="V6" i="10"/>
  <c r="AA6" i="10"/>
  <c r="C6" i="10"/>
  <c r="A6" i="10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C759" i="9"/>
  <c r="V759" i="9" s="1"/>
  <c r="A759" i="9"/>
  <c r="C758" i="9"/>
  <c r="V758" i="9" s="1"/>
  <c r="A758" i="9"/>
  <c r="C757" i="9"/>
  <c r="V757" i="9" s="1"/>
  <c r="A757" i="9"/>
  <c r="C756" i="9"/>
  <c r="V756" i="9" s="1"/>
  <c r="A756" i="9"/>
  <c r="C755" i="9"/>
  <c r="V755" i="9" s="1"/>
  <c r="A755" i="9"/>
  <c r="C754" i="9"/>
  <c r="V754" i="9" s="1"/>
  <c r="A754" i="9"/>
  <c r="C753" i="9"/>
  <c r="V753" i="9" s="1"/>
  <c r="A753" i="9"/>
  <c r="C752" i="9"/>
  <c r="V752" i="9" s="1"/>
  <c r="A752" i="9"/>
  <c r="C751" i="9"/>
  <c r="V751" i="9" s="1"/>
  <c r="A751" i="9"/>
  <c r="C750" i="9"/>
  <c r="V750" i="9" s="1"/>
  <c r="A750" i="9"/>
  <c r="C749" i="9"/>
  <c r="V749" i="9" s="1"/>
  <c r="A749" i="9"/>
  <c r="C748" i="9"/>
  <c r="V748" i="9" s="1"/>
  <c r="A748" i="9"/>
  <c r="C747" i="9"/>
  <c r="V747" i="9" s="1"/>
  <c r="A747" i="9"/>
  <c r="C746" i="9"/>
  <c r="V746" i="9" s="1"/>
  <c r="A746" i="9"/>
  <c r="C745" i="9"/>
  <c r="V745" i="9" s="1"/>
  <c r="A745" i="9"/>
  <c r="C744" i="9"/>
  <c r="V744" i="9" s="1"/>
  <c r="A744" i="9"/>
  <c r="C743" i="9"/>
  <c r="V743" i="9" s="1"/>
  <c r="A743" i="9"/>
  <c r="C742" i="9"/>
  <c r="V742" i="9" s="1"/>
  <c r="A742" i="9"/>
  <c r="C741" i="9"/>
  <c r="V741" i="9" s="1"/>
  <c r="A741" i="9"/>
  <c r="C740" i="9"/>
  <c r="V740" i="9" s="1"/>
  <c r="A740" i="9"/>
  <c r="C739" i="9"/>
  <c r="V739" i="9" s="1"/>
  <c r="A739" i="9"/>
  <c r="C738" i="9"/>
  <c r="V738" i="9" s="1"/>
  <c r="A738" i="9"/>
  <c r="C737" i="9"/>
  <c r="V737" i="9" s="1"/>
  <c r="A737" i="9"/>
  <c r="C736" i="9"/>
  <c r="V736" i="9" s="1"/>
  <c r="A736" i="9"/>
  <c r="C735" i="9"/>
  <c r="V735" i="9" s="1"/>
  <c r="A735" i="9"/>
  <c r="C734" i="9"/>
  <c r="V734" i="9" s="1"/>
  <c r="A734" i="9"/>
  <c r="C733" i="9"/>
  <c r="V733" i="9" s="1"/>
  <c r="A733" i="9"/>
  <c r="C732" i="9"/>
  <c r="V732" i="9" s="1"/>
  <c r="A732" i="9"/>
  <c r="C731" i="9"/>
  <c r="V731" i="9" s="1"/>
  <c r="A731" i="9"/>
  <c r="C730" i="9"/>
  <c r="V730" i="9" s="1"/>
  <c r="A730" i="9"/>
  <c r="C729" i="9"/>
  <c r="V729" i="9" s="1"/>
  <c r="A729" i="9"/>
  <c r="C728" i="9"/>
  <c r="V728" i="9" s="1"/>
  <c r="A728" i="9"/>
  <c r="C727" i="9"/>
  <c r="V727" i="9" s="1"/>
  <c r="A727" i="9"/>
  <c r="C726" i="9"/>
  <c r="V726" i="9" s="1"/>
  <c r="A726" i="9"/>
  <c r="C725" i="9"/>
  <c r="V725" i="9" s="1"/>
  <c r="A725" i="9"/>
  <c r="C724" i="9"/>
  <c r="V724" i="9" s="1"/>
  <c r="A724" i="9"/>
  <c r="C723" i="9"/>
  <c r="V723" i="9" s="1"/>
  <c r="A723" i="9"/>
  <c r="C722" i="9"/>
  <c r="V722" i="9" s="1"/>
  <c r="A722" i="9"/>
  <c r="C721" i="9"/>
  <c r="V721" i="9" s="1"/>
  <c r="A721" i="9"/>
  <c r="C720" i="9"/>
  <c r="V720" i="9" s="1"/>
  <c r="A720" i="9"/>
  <c r="C719" i="9"/>
  <c r="V719" i="9" s="1"/>
  <c r="A719" i="9"/>
  <c r="C718" i="9"/>
  <c r="V718" i="9" s="1"/>
  <c r="A718" i="9"/>
  <c r="C717" i="9"/>
  <c r="V717" i="9" s="1"/>
  <c r="A717" i="9"/>
  <c r="C716" i="9"/>
  <c r="V716" i="9" s="1"/>
  <c r="A716" i="9"/>
  <c r="C715" i="9"/>
  <c r="V715" i="9" s="1"/>
  <c r="A715" i="9"/>
  <c r="C714" i="9"/>
  <c r="V714" i="9" s="1"/>
  <c r="A714" i="9"/>
  <c r="C713" i="9"/>
  <c r="V713" i="9" s="1"/>
  <c r="A713" i="9"/>
  <c r="C712" i="9"/>
  <c r="V712" i="9" s="1"/>
  <c r="A712" i="9"/>
  <c r="C711" i="9"/>
  <c r="V711" i="9" s="1"/>
  <c r="A711" i="9"/>
  <c r="C710" i="9"/>
  <c r="V710" i="9" s="1"/>
  <c r="A710" i="9"/>
  <c r="C709" i="9"/>
  <c r="V709" i="9" s="1"/>
  <c r="A709" i="9"/>
  <c r="C708" i="9"/>
  <c r="V708" i="9" s="1"/>
  <c r="A708" i="9"/>
  <c r="C707" i="9"/>
  <c r="V707" i="9" s="1"/>
  <c r="A707" i="9"/>
  <c r="C706" i="9"/>
  <c r="V706" i="9" s="1"/>
  <c r="A706" i="9"/>
  <c r="C705" i="9"/>
  <c r="V705" i="9" s="1"/>
  <c r="A705" i="9"/>
  <c r="C704" i="9"/>
  <c r="V704" i="9" s="1"/>
  <c r="A704" i="9"/>
  <c r="C703" i="9"/>
  <c r="V703" i="9" s="1"/>
  <c r="A703" i="9"/>
  <c r="C702" i="9"/>
  <c r="V702" i="9" s="1"/>
  <c r="A702" i="9"/>
  <c r="C701" i="9"/>
  <c r="V701" i="9" s="1"/>
  <c r="A701" i="9"/>
  <c r="C700" i="9"/>
  <c r="V700" i="9" s="1"/>
  <c r="A700" i="9"/>
  <c r="C699" i="9"/>
  <c r="V699" i="9" s="1"/>
  <c r="A699" i="9"/>
  <c r="C698" i="9"/>
  <c r="V698" i="9" s="1"/>
  <c r="A698" i="9"/>
  <c r="C697" i="9"/>
  <c r="V697" i="9" s="1"/>
  <c r="A697" i="9"/>
  <c r="C696" i="9"/>
  <c r="V696" i="9" s="1"/>
  <c r="A696" i="9"/>
  <c r="C695" i="9"/>
  <c r="V695" i="9" s="1"/>
  <c r="A695" i="9"/>
  <c r="C694" i="9"/>
  <c r="V694" i="9" s="1"/>
  <c r="A694" i="9"/>
  <c r="C693" i="9"/>
  <c r="V693" i="9" s="1"/>
  <c r="A693" i="9"/>
  <c r="C692" i="9"/>
  <c r="V692" i="9" s="1"/>
  <c r="A692" i="9"/>
  <c r="C691" i="9"/>
  <c r="V691" i="9" s="1"/>
  <c r="A691" i="9"/>
  <c r="C690" i="9"/>
  <c r="V690" i="9" s="1"/>
  <c r="A690" i="9"/>
  <c r="C689" i="9"/>
  <c r="V689" i="9" s="1"/>
  <c r="A689" i="9"/>
  <c r="C688" i="9"/>
  <c r="V688" i="9" s="1"/>
  <c r="A688" i="9"/>
  <c r="C687" i="9"/>
  <c r="V687" i="9" s="1"/>
  <c r="A687" i="9"/>
  <c r="C686" i="9"/>
  <c r="V686" i="9" s="1"/>
  <c r="A686" i="9"/>
  <c r="C685" i="9"/>
  <c r="V685" i="9" s="1"/>
  <c r="A685" i="9"/>
  <c r="C684" i="9"/>
  <c r="V684" i="9" s="1"/>
  <c r="A684" i="9"/>
  <c r="C683" i="9"/>
  <c r="V683" i="9" s="1"/>
  <c r="A683" i="9"/>
  <c r="C682" i="9"/>
  <c r="V682" i="9" s="1"/>
  <c r="A682" i="9"/>
  <c r="C681" i="9"/>
  <c r="V681" i="9" s="1"/>
  <c r="A681" i="9"/>
  <c r="C680" i="9"/>
  <c r="A680" i="9"/>
  <c r="C679" i="9"/>
  <c r="V679" i="9" s="1"/>
  <c r="A679" i="9"/>
  <c r="C678" i="9"/>
  <c r="V678" i="9" s="1"/>
  <c r="A678" i="9"/>
  <c r="C677" i="9"/>
  <c r="V677" i="9" s="1"/>
  <c r="A677" i="9"/>
  <c r="C676" i="9"/>
  <c r="V676" i="9" s="1"/>
  <c r="A676" i="9"/>
  <c r="C675" i="9"/>
  <c r="V675" i="9" s="1"/>
  <c r="A675" i="9"/>
  <c r="C674" i="9"/>
  <c r="V674" i="9" s="1"/>
  <c r="A674" i="9"/>
  <c r="C673" i="9"/>
  <c r="V673" i="9" s="1"/>
  <c r="A673" i="9"/>
  <c r="C672" i="9"/>
  <c r="V672" i="9" s="1"/>
  <c r="A672" i="9"/>
  <c r="C671" i="9"/>
  <c r="V671" i="9" s="1"/>
  <c r="A671" i="9"/>
  <c r="C670" i="9"/>
  <c r="V670" i="9" s="1"/>
  <c r="A670" i="9"/>
  <c r="C669" i="9"/>
  <c r="V669" i="9" s="1"/>
  <c r="A669" i="9"/>
  <c r="C668" i="9"/>
  <c r="V668" i="9" s="1"/>
  <c r="A668" i="9"/>
  <c r="C667" i="9"/>
  <c r="V667" i="9" s="1"/>
  <c r="A667" i="9"/>
  <c r="C666" i="9"/>
  <c r="V666" i="9" s="1"/>
  <c r="A666" i="9"/>
  <c r="C665" i="9"/>
  <c r="V665" i="9" s="1"/>
  <c r="A665" i="9"/>
  <c r="C664" i="9"/>
  <c r="V664" i="9" s="1"/>
  <c r="A664" i="9"/>
  <c r="C663" i="9"/>
  <c r="V663" i="9" s="1"/>
  <c r="A663" i="9"/>
  <c r="C662" i="9"/>
  <c r="V662" i="9" s="1"/>
  <c r="A662" i="9"/>
  <c r="C661" i="9"/>
  <c r="V661" i="9" s="1"/>
  <c r="A661" i="9"/>
  <c r="C660" i="9"/>
  <c r="V660" i="9" s="1"/>
  <c r="A660" i="9"/>
  <c r="C659" i="9"/>
  <c r="V659" i="9" s="1"/>
  <c r="A659" i="9"/>
  <c r="C658" i="9"/>
  <c r="V658" i="9" s="1"/>
  <c r="A658" i="9"/>
  <c r="C657" i="9"/>
  <c r="V657" i="9" s="1"/>
  <c r="A657" i="9"/>
  <c r="C656" i="9"/>
  <c r="V656" i="9" s="1"/>
  <c r="A656" i="9"/>
  <c r="C655" i="9"/>
  <c r="V655" i="9" s="1"/>
  <c r="A655" i="9"/>
  <c r="C654" i="9"/>
  <c r="V654" i="9" s="1"/>
  <c r="A654" i="9"/>
  <c r="C653" i="9"/>
  <c r="V653" i="9" s="1"/>
  <c r="A653" i="9"/>
  <c r="C652" i="9"/>
  <c r="V652" i="9" s="1"/>
  <c r="A652" i="9"/>
  <c r="C651" i="9"/>
  <c r="V651" i="9" s="1"/>
  <c r="A651" i="9"/>
  <c r="C650" i="9"/>
  <c r="V650" i="9" s="1"/>
  <c r="A650" i="9"/>
  <c r="C649" i="9"/>
  <c r="V649" i="9" s="1"/>
  <c r="A649" i="9"/>
  <c r="C648" i="9"/>
  <c r="V648" i="9" s="1"/>
  <c r="A648" i="9"/>
  <c r="C647" i="9"/>
  <c r="V647" i="9" s="1"/>
  <c r="A647" i="9"/>
  <c r="C646" i="9"/>
  <c r="V646" i="9" s="1"/>
  <c r="A646" i="9"/>
  <c r="C645" i="9"/>
  <c r="V645" i="9" s="1"/>
  <c r="A645" i="9"/>
  <c r="C644" i="9"/>
  <c r="V644" i="9" s="1"/>
  <c r="A644" i="9"/>
  <c r="C643" i="9"/>
  <c r="V643" i="9" s="1"/>
  <c r="A643" i="9"/>
  <c r="C642" i="9"/>
  <c r="V642" i="9" s="1"/>
  <c r="A642" i="9"/>
  <c r="C641" i="9"/>
  <c r="V641" i="9" s="1"/>
  <c r="A641" i="9"/>
  <c r="C640" i="9"/>
  <c r="V640" i="9" s="1"/>
  <c r="A640" i="9"/>
  <c r="C639" i="9"/>
  <c r="V639" i="9" s="1"/>
  <c r="A639" i="9"/>
  <c r="C638" i="9"/>
  <c r="V638" i="9" s="1"/>
  <c r="A638" i="9"/>
  <c r="C637" i="9"/>
  <c r="V637" i="9" s="1"/>
  <c r="A637" i="9"/>
  <c r="C636" i="9"/>
  <c r="V636" i="9" s="1"/>
  <c r="A636" i="9"/>
  <c r="C635" i="9"/>
  <c r="V635" i="9" s="1"/>
  <c r="A635" i="9"/>
  <c r="C634" i="9"/>
  <c r="V634" i="9" s="1"/>
  <c r="A634" i="9"/>
  <c r="C633" i="9"/>
  <c r="V633" i="9" s="1"/>
  <c r="A633" i="9"/>
  <c r="C632" i="9"/>
  <c r="V632" i="9" s="1"/>
  <c r="A632" i="9"/>
  <c r="C631" i="9"/>
  <c r="V631" i="9" s="1"/>
  <c r="A631" i="9"/>
  <c r="C630" i="9"/>
  <c r="V630" i="9" s="1"/>
  <c r="A630" i="9"/>
  <c r="C629" i="9"/>
  <c r="V629" i="9" s="1"/>
  <c r="A629" i="9"/>
  <c r="C628" i="9"/>
  <c r="V628" i="9" s="1"/>
  <c r="A628" i="9"/>
  <c r="C627" i="9"/>
  <c r="V627" i="9" s="1"/>
  <c r="A627" i="9"/>
  <c r="C626" i="9"/>
  <c r="V626" i="9" s="1"/>
  <c r="A626" i="9"/>
  <c r="C625" i="9"/>
  <c r="V625" i="9" s="1"/>
  <c r="A625" i="9"/>
  <c r="C624" i="9"/>
  <c r="V624" i="9" s="1"/>
  <c r="A624" i="9"/>
  <c r="C623" i="9"/>
  <c r="V623" i="9" s="1"/>
  <c r="A623" i="9"/>
  <c r="C622" i="9"/>
  <c r="V622" i="9" s="1"/>
  <c r="A622" i="9"/>
  <c r="C621" i="9"/>
  <c r="V621" i="9" s="1"/>
  <c r="A621" i="9"/>
  <c r="C620" i="9"/>
  <c r="V620" i="9" s="1"/>
  <c r="A620" i="9"/>
  <c r="C619" i="9"/>
  <c r="V619" i="9" s="1"/>
  <c r="A619" i="9"/>
  <c r="C618" i="9"/>
  <c r="V618" i="9" s="1"/>
  <c r="A618" i="9"/>
  <c r="C617" i="9"/>
  <c r="V617" i="9" s="1"/>
  <c r="A617" i="9"/>
  <c r="C616" i="9"/>
  <c r="V616" i="9" s="1"/>
  <c r="A616" i="9"/>
  <c r="C615" i="9"/>
  <c r="V615" i="9" s="1"/>
  <c r="A615" i="9"/>
  <c r="C614" i="9"/>
  <c r="V614" i="9" s="1"/>
  <c r="A614" i="9"/>
  <c r="C613" i="9"/>
  <c r="V613" i="9" s="1"/>
  <c r="A613" i="9"/>
  <c r="C612" i="9"/>
  <c r="V612" i="9" s="1"/>
  <c r="A612" i="9"/>
  <c r="C611" i="9"/>
  <c r="V611" i="9" s="1"/>
  <c r="A611" i="9"/>
  <c r="C610" i="9"/>
  <c r="V610" i="9" s="1"/>
  <c r="A610" i="9"/>
  <c r="C609" i="9"/>
  <c r="V609" i="9" s="1"/>
  <c r="A609" i="9"/>
  <c r="C608" i="9"/>
  <c r="V608" i="9" s="1"/>
  <c r="A608" i="9"/>
  <c r="C607" i="9"/>
  <c r="V607" i="9" s="1"/>
  <c r="A607" i="9"/>
  <c r="C606" i="9"/>
  <c r="V606" i="9" s="1"/>
  <c r="A606" i="9"/>
  <c r="C605" i="9"/>
  <c r="V605" i="9" s="1"/>
  <c r="A605" i="9"/>
  <c r="C604" i="9"/>
  <c r="V604" i="9" s="1"/>
  <c r="A604" i="9"/>
  <c r="C603" i="9"/>
  <c r="V603" i="9" s="1"/>
  <c r="A603" i="9"/>
  <c r="C602" i="9"/>
  <c r="V602" i="9" s="1"/>
  <c r="A602" i="9"/>
  <c r="C601" i="9"/>
  <c r="V601" i="9" s="1"/>
  <c r="A601" i="9"/>
  <c r="C600" i="9"/>
  <c r="A600" i="9"/>
  <c r="C599" i="9"/>
  <c r="V599" i="9" s="1"/>
  <c r="A599" i="9"/>
  <c r="C598" i="9"/>
  <c r="V598" i="9" s="1"/>
  <c r="A598" i="9"/>
  <c r="C597" i="9"/>
  <c r="V597" i="9" s="1"/>
  <c r="A597" i="9"/>
  <c r="C596" i="9"/>
  <c r="V596" i="9" s="1"/>
  <c r="A596" i="9"/>
  <c r="C595" i="9"/>
  <c r="V595" i="9" s="1"/>
  <c r="A595" i="9"/>
  <c r="C594" i="9"/>
  <c r="V594" i="9" s="1"/>
  <c r="A594" i="9"/>
  <c r="C593" i="9"/>
  <c r="V593" i="9" s="1"/>
  <c r="A593" i="9"/>
  <c r="C592" i="9"/>
  <c r="V592" i="9" s="1"/>
  <c r="A592" i="9"/>
  <c r="C591" i="9"/>
  <c r="V591" i="9" s="1"/>
  <c r="A591" i="9"/>
  <c r="C590" i="9"/>
  <c r="V590" i="9" s="1"/>
  <c r="A590" i="9"/>
  <c r="C589" i="9"/>
  <c r="V589" i="9" s="1"/>
  <c r="A589" i="9"/>
  <c r="C588" i="9"/>
  <c r="V588" i="9" s="1"/>
  <c r="A588" i="9"/>
  <c r="C587" i="9"/>
  <c r="V587" i="9" s="1"/>
  <c r="A587" i="9"/>
  <c r="C586" i="9"/>
  <c r="V586" i="9" s="1"/>
  <c r="A586" i="9"/>
  <c r="C585" i="9"/>
  <c r="V585" i="9" s="1"/>
  <c r="A585" i="9"/>
  <c r="C584" i="9"/>
  <c r="V584" i="9" s="1"/>
  <c r="A584" i="9"/>
  <c r="C583" i="9"/>
  <c r="V583" i="9" s="1"/>
  <c r="A583" i="9"/>
  <c r="C582" i="9"/>
  <c r="V582" i="9" s="1"/>
  <c r="A582" i="9"/>
  <c r="C581" i="9"/>
  <c r="V581" i="9" s="1"/>
  <c r="A581" i="9"/>
  <c r="C580" i="9"/>
  <c r="V580" i="9" s="1"/>
  <c r="A580" i="9"/>
  <c r="C579" i="9"/>
  <c r="V579" i="9" s="1"/>
  <c r="A579" i="9"/>
  <c r="C578" i="9"/>
  <c r="V578" i="9" s="1"/>
  <c r="A578" i="9"/>
  <c r="C577" i="9"/>
  <c r="V577" i="9" s="1"/>
  <c r="A577" i="9"/>
  <c r="C576" i="9"/>
  <c r="V576" i="9" s="1"/>
  <c r="A576" i="9"/>
  <c r="C575" i="9"/>
  <c r="V575" i="9" s="1"/>
  <c r="A575" i="9"/>
  <c r="C574" i="9"/>
  <c r="V574" i="9" s="1"/>
  <c r="A574" i="9"/>
  <c r="C573" i="9"/>
  <c r="V573" i="9" s="1"/>
  <c r="A573" i="9"/>
  <c r="C572" i="9"/>
  <c r="V572" i="9" s="1"/>
  <c r="A572" i="9"/>
  <c r="C571" i="9"/>
  <c r="V571" i="9" s="1"/>
  <c r="A571" i="9"/>
  <c r="C570" i="9"/>
  <c r="V570" i="9" s="1"/>
  <c r="A570" i="9"/>
  <c r="C569" i="9"/>
  <c r="V569" i="9" s="1"/>
  <c r="A569" i="9"/>
  <c r="C568" i="9"/>
  <c r="V568" i="9" s="1"/>
  <c r="A568" i="9"/>
  <c r="C567" i="9"/>
  <c r="V567" i="9" s="1"/>
  <c r="A567" i="9"/>
  <c r="C566" i="9"/>
  <c r="V566" i="9" s="1"/>
  <c r="A566" i="9"/>
  <c r="C565" i="9"/>
  <c r="V565" i="9" s="1"/>
  <c r="A565" i="9"/>
  <c r="C564" i="9"/>
  <c r="V564" i="9" s="1"/>
  <c r="A564" i="9"/>
  <c r="C563" i="9"/>
  <c r="V563" i="9" s="1"/>
  <c r="A563" i="9"/>
  <c r="C562" i="9"/>
  <c r="V562" i="9" s="1"/>
  <c r="A562" i="9"/>
  <c r="C561" i="9"/>
  <c r="V561" i="9" s="1"/>
  <c r="A561" i="9"/>
  <c r="C560" i="9"/>
  <c r="V560" i="9" s="1"/>
  <c r="A560" i="9"/>
  <c r="C559" i="9"/>
  <c r="V559" i="9" s="1"/>
  <c r="A559" i="9"/>
  <c r="C558" i="9"/>
  <c r="V558" i="9" s="1"/>
  <c r="A558" i="9"/>
  <c r="C557" i="9"/>
  <c r="V557" i="9" s="1"/>
  <c r="A557" i="9"/>
  <c r="C556" i="9"/>
  <c r="V556" i="9" s="1"/>
  <c r="A556" i="9"/>
  <c r="C555" i="9"/>
  <c r="V555" i="9" s="1"/>
  <c r="A555" i="9"/>
  <c r="C554" i="9"/>
  <c r="V554" i="9" s="1"/>
  <c r="A554" i="9"/>
  <c r="C553" i="9"/>
  <c r="V553" i="9" s="1"/>
  <c r="A553" i="9"/>
  <c r="C552" i="9"/>
  <c r="V552" i="9" s="1"/>
  <c r="A552" i="9"/>
  <c r="C551" i="9"/>
  <c r="V551" i="9" s="1"/>
  <c r="A551" i="9"/>
  <c r="C550" i="9"/>
  <c r="V550" i="9" s="1"/>
  <c r="A550" i="9"/>
  <c r="C549" i="9"/>
  <c r="V549" i="9" s="1"/>
  <c r="A549" i="9"/>
  <c r="C548" i="9"/>
  <c r="V548" i="9" s="1"/>
  <c r="A548" i="9"/>
  <c r="C547" i="9"/>
  <c r="V547" i="9" s="1"/>
  <c r="A547" i="9"/>
  <c r="C546" i="9"/>
  <c r="V546" i="9" s="1"/>
  <c r="A546" i="9"/>
  <c r="C545" i="9"/>
  <c r="V545" i="9" s="1"/>
  <c r="A545" i="9"/>
  <c r="C544" i="9"/>
  <c r="V544" i="9" s="1"/>
  <c r="A544" i="9"/>
  <c r="C543" i="9"/>
  <c r="V543" i="9" s="1"/>
  <c r="A543" i="9"/>
  <c r="C542" i="9"/>
  <c r="V542" i="9" s="1"/>
  <c r="A542" i="9"/>
  <c r="C541" i="9"/>
  <c r="V541" i="9" s="1"/>
  <c r="A541" i="9"/>
  <c r="C540" i="9"/>
  <c r="V540" i="9" s="1"/>
  <c r="A540" i="9"/>
  <c r="C539" i="9"/>
  <c r="V539" i="9" s="1"/>
  <c r="A539" i="9"/>
  <c r="C538" i="9"/>
  <c r="V538" i="9" s="1"/>
  <c r="A538" i="9"/>
  <c r="C537" i="9"/>
  <c r="V537" i="9" s="1"/>
  <c r="A537" i="9"/>
  <c r="C536" i="9"/>
  <c r="V536" i="9" s="1"/>
  <c r="A536" i="9"/>
  <c r="C535" i="9"/>
  <c r="V535" i="9" s="1"/>
  <c r="A535" i="9"/>
  <c r="C534" i="9"/>
  <c r="V534" i="9" s="1"/>
  <c r="A534" i="9"/>
  <c r="C533" i="9"/>
  <c r="V533" i="9" s="1"/>
  <c r="A533" i="9"/>
  <c r="C532" i="9"/>
  <c r="V532" i="9" s="1"/>
  <c r="A532" i="9"/>
  <c r="C531" i="9"/>
  <c r="V531" i="9" s="1"/>
  <c r="A531" i="9"/>
  <c r="C530" i="9"/>
  <c r="V530" i="9" s="1"/>
  <c r="A530" i="9"/>
  <c r="C529" i="9"/>
  <c r="V529" i="9" s="1"/>
  <c r="A529" i="9"/>
  <c r="C528" i="9"/>
  <c r="V528" i="9" s="1"/>
  <c r="A528" i="9"/>
  <c r="C527" i="9"/>
  <c r="V527" i="9" s="1"/>
  <c r="A527" i="9"/>
  <c r="C526" i="9"/>
  <c r="V526" i="9" s="1"/>
  <c r="A526" i="9"/>
  <c r="C525" i="9"/>
  <c r="V525" i="9" s="1"/>
  <c r="A525" i="9"/>
  <c r="C524" i="9"/>
  <c r="V524" i="9" s="1"/>
  <c r="A524" i="9"/>
  <c r="C523" i="9"/>
  <c r="V523" i="9" s="1"/>
  <c r="A523" i="9"/>
  <c r="C522" i="9"/>
  <c r="V522" i="9" s="1"/>
  <c r="A522" i="9"/>
  <c r="C521" i="9"/>
  <c r="V521" i="9" s="1"/>
  <c r="A521" i="9"/>
  <c r="C520" i="9"/>
  <c r="V520" i="9" s="1"/>
  <c r="A520" i="9"/>
  <c r="C519" i="9"/>
  <c r="V519" i="9" s="1"/>
  <c r="A519" i="9"/>
  <c r="C518" i="9"/>
  <c r="V518" i="9" s="1"/>
  <c r="A518" i="9"/>
  <c r="C517" i="9"/>
  <c r="V517" i="9" s="1"/>
  <c r="A517" i="9"/>
  <c r="C516" i="9"/>
  <c r="V516" i="9" s="1"/>
  <c r="A516" i="9"/>
  <c r="C515" i="9"/>
  <c r="V515" i="9" s="1"/>
  <c r="A515" i="9"/>
  <c r="C514" i="9"/>
  <c r="V514" i="9" s="1"/>
  <c r="A514" i="9"/>
  <c r="C513" i="9"/>
  <c r="V513" i="9" s="1"/>
  <c r="A513" i="9"/>
  <c r="C512" i="9"/>
  <c r="V512" i="9" s="1"/>
  <c r="A512" i="9"/>
  <c r="C511" i="9"/>
  <c r="A511" i="9"/>
  <c r="C510" i="9"/>
  <c r="V510" i="9" s="1"/>
  <c r="A510" i="9"/>
  <c r="C509" i="9"/>
  <c r="V509" i="9" s="1"/>
  <c r="A509" i="9"/>
  <c r="C508" i="9"/>
  <c r="V508" i="9" s="1"/>
  <c r="A508" i="9"/>
  <c r="C507" i="9"/>
  <c r="V507" i="9" s="1"/>
  <c r="A507" i="9"/>
  <c r="C506" i="9"/>
  <c r="V506" i="9" s="1"/>
  <c r="A506" i="9"/>
  <c r="C505" i="9"/>
  <c r="V505" i="9" s="1"/>
  <c r="A505" i="9"/>
  <c r="C504" i="9"/>
  <c r="V504" i="9" s="1"/>
  <c r="A504" i="9"/>
  <c r="C503" i="9"/>
  <c r="V503" i="9" s="1"/>
  <c r="A503" i="9"/>
  <c r="C502" i="9"/>
  <c r="V502" i="9" s="1"/>
  <c r="A502" i="9"/>
  <c r="C501" i="9"/>
  <c r="V501" i="9" s="1"/>
  <c r="A501" i="9"/>
  <c r="C500" i="9"/>
  <c r="V500" i="9" s="1"/>
  <c r="A500" i="9"/>
  <c r="C499" i="9"/>
  <c r="V499" i="9" s="1"/>
  <c r="A499" i="9"/>
  <c r="C498" i="9"/>
  <c r="V498" i="9" s="1"/>
  <c r="A498" i="9"/>
  <c r="C497" i="9"/>
  <c r="V497" i="9" s="1"/>
  <c r="A497" i="9"/>
  <c r="C496" i="9"/>
  <c r="V496" i="9" s="1"/>
  <c r="A496" i="9"/>
  <c r="C495" i="9"/>
  <c r="V495" i="9" s="1"/>
  <c r="A495" i="9"/>
  <c r="C494" i="9"/>
  <c r="V494" i="9" s="1"/>
  <c r="A494" i="9"/>
  <c r="C493" i="9"/>
  <c r="V493" i="9" s="1"/>
  <c r="A493" i="9"/>
  <c r="C492" i="9"/>
  <c r="V492" i="9" s="1"/>
  <c r="A492" i="9"/>
  <c r="C491" i="9"/>
  <c r="V491" i="9" s="1"/>
  <c r="A491" i="9"/>
  <c r="C490" i="9"/>
  <c r="V490" i="9" s="1"/>
  <c r="A490" i="9"/>
  <c r="C489" i="9"/>
  <c r="V489" i="9" s="1"/>
  <c r="A489" i="9"/>
  <c r="C488" i="9"/>
  <c r="V488" i="9" s="1"/>
  <c r="A488" i="9"/>
  <c r="C487" i="9"/>
  <c r="V487" i="9" s="1"/>
  <c r="A487" i="9"/>
  <c r="C486" i="9"/>
  <c r="V486" i="9" s="1"/>
  <c r="A486" i="9"/>
  <c r="C485" i="9"/>
  <c r="V485" i="9" s="1"/>
  <c r="A485" i="9"/>
  <c r="C484" i="9"/>
  <c r="V484" i="9" s="1"/>
  <c r="A484" i="9"/>
  <c r="C483" i="9"/>
  <c r="V483" i="9" s="1"/>
  <c r="A483" i="9"/>
  <c r="C482" i="9"/>
  <c r="V482" i="9" s="1"/>
  <c r="A482" i="9"/>
  <c r="C481" i="9"/>
  <c r="V481" i="9" s="1"/>
  <c r="A481" i="9"/>
  <c r="C480" i="9"/>
  <c r="V480" i="9" s="1"/>
  <c r="A480" i="9"/>
  <c r="C479" i="9"/>
  <c r="V479" i="9" s="1"/>
  <c r="A479" i="9"/>
  <c r="C478" i="9"/>
  <c r="V478" i="9" s="1"/>
  <c r="A478" i="9"/>
  <c r="C477" i="9"/>
  <c r="V477" i="9" s="1"/>
  <c r="A477" i="9"/>
  <c r="C476" i="9"/>
  <c r="V476" i="9" s="1"/>
  <c r="A476" i="9"/>
  <c r="C475" i="9"/>
  <c r="V475" i="9" s="1"/>
  <c r="A475" i="9"/>
  <c r="C474" i="9"/>
  <c r="V474" i="9" s="1"/>
  <c r="A474" i="9"/>
  <c r="C473" i="9"/>
  <c r="V473" i="9" s="1"/>
  <c r="A473" i="9"/>
  <c r="C472" i="9"/>
  <c r="V472" i="9" s="1"/>
  <c r="C471" i="9"/>
  <c r="V471" i="9" s="1"/>
  <c r="A471" i="9"/>
  <c r="C470" i="9"/>
  <c r="V470" i="9" s="1"/>
  <c r="A470" i="9"/>
  <c r="C469" i="9"/>
  <c r="V469" i="9" s="1"/>
  <c r="A469" i="9"/>
  <c r="A468" i="9"/>
  <c r="A467" i="9"/>
  <c r="A466" i="9"/>
  <c r="A465" i="9"/>
  <c r="A464" i="9"/>
  <c r="A463" i="9"/>
  <c r="A462" i="9"/>
  <c r="A461" i="9"/>
  <c r="C460" i="9"/>
  <c r="V460" i="9" s="1"/>
  <c r="A460" i="9"/>
  <c r="C459" i="9"/>
  <c r="V459" i="9" s="1"/>
  <c r="A459" i="9"/>
  <c r="C458" i="9"/>
  <c r="V458" i="9" s="1"/>
  <c r="A458" i="9"/>
  <c r="C457" i="9"/>
  <c r="V457" i="9" s="1"/>
  <c r="A457" i="9"/>
  <c r="C456" i="9"/>
  <c r="V456" i="9" s="1"/>
  <c r="A456" i="9"/>
  <c r="C455" i="9"/>
  <c r="V455" i="9" s="1"/>
  <c r="A455" i="9"/>
  <c r="C454" i="9"/>
  <c r="V454" i="9" s="1"/>
  <c r="A454" i="9"/>
  <c r="C453" i="9"/>
  <c r="V453" i="9" s="1"/>
  <c r="A453" i="9"/>
  <c r="C452" i="9"/>
  <c r="V452" i="9" s="1"/>
  <c r="A452" i="9"/>
  <c r="C451" i="9"/>
  <c r="V451" i="9" s="1"/>
  <c r="A451" i="9"/>
  <c r="C450" i="9"/>
  <c r="V450" i="9" s="1"/>
  <c r="A450" i="9"/>
  <c r="C449" i="9"/>
  <c r="V449" i="9" s="1"/>
  <c r="A449" i="9"/>
  <c r="C448" i="9"/>
  <c r="V448" i="9" s="1"/>
  <c r="A448" i="9"/>
  <c r="C447" i="9"/>
  <c r="V447" i="9" s="1"/>
  <c r="A447" i="9"/>
  <c r="C446" i="9"/>
  <c r="V446" i="9" s="1"/>
  <c r="A446" i="9"/>
  <c r="C445" i="9"/>
  <c r="V445" i="9" s="1"/>
  <c r="A445" i="9"/>
  <c r="C444" i="9"/>
  <c r="V444" i="9" s="1"/>
  <c r="A444" i="9"/>
  <c r="C443" i="9"/>
  <c r="V443" i="9" s="1"/>
  <c r="A443" i="9"/>
  <c r="C442" i="9"/>
  <c r="V442" i="9" s="1"/>
  <c r="A442" i="9"/>
  <c r="C441" i="9"/>
  <c r="V441" i="9" s="1"/>
  <c r="A441" i="9"/>
  <c r="C440" i="9"/>
  <c r="V440" i="9" s="1"/>
  <c r="A440" i="9"/>
  <c r="C439" i="9"/>
  <c r="V439" i="9" s="1"/>
  <c r="A439" i="9"/>
  <c r="C438" i="9"/>
  <c r="V438" i="9" s="1"/>
  <c r="A438" i="9"/>
  <c r="C437" i="9"/>
  <c r="V437" i="9" s="1"/>
  <c r="A437" i="9"/>
  <c r="C436" i="9"/>
  <c r="V436" i="9" s="1"/>
  <c r="A436" i="9"/>
  <c r="C435" i="9"/>
  <c r="V435" i="9" s="1"/>
  <c r="A435" i="9"/>
  <c r="C434" i="9"/>
  <c r="V434" i="9" s="1"/>
  <c r="A434" i="9"/>
  <c r="C433" i="9"/>
  <c r="V433" i="9" s="1"/>
  <c r="A433" i="9"/>
  <c r="C432" i="9"/>
  <c r="V432" i="9" s="1"/>
  <c r="A432" i="9"/>
  <c r="C431" i="9"/>
  <c r="V431" i="9" s="1"/>
  <c r="A431" i="9"/>
  <c r="C430" i="9"/>
  <c r="V430" i="9" s="1"/>
  <c r="A430" i="9"/>
  <c r="C429" i="9"/>
  <c r="V429" i="9" s="1"/>
  <c r="A429" i="9"/>
  <c r="C428" i="9"/>
  <c r="V428" i="9" s="1"/>
  <c r="A428" i="9"/>
  <c r="C427" i="9"/>
  <c r="V427" i="9" s="1"/>
  <c r="A427" i="9"/>
  <c r="C426" i="9"/>
  <c r="V426" i="9" s="1"/>
  <c r="A426" i="9"/>
  <c r="C425" i="9"/>
  <c r="V425" i="9" s="1"/>
  <c r="A425" i="9"/>
  <c r="C424" i="9"/>
  <c r="V424" i="9" s="1"/>
  <c r="A424" i="9"/>
  <c r="C423" i="9"/>
  <c r="V423" i="9" s="1"/>
  <c r="A423" i="9"/>
  <c r="C422" i="9"/>
  <c r="V422" i="9" s="1"/>
  <c r="A422" i="9"/>
  <c r="C421" i="9"/>
  <c r="V421" i="9" s="1"/>
  <c r="A421" i="9"/>
  <c r="C420" i="9"/>
  <c r="V420" i="9" s="1"/>
  <c r="A420" i="9"/>
  <c r="C419" i="9"/>
  <c r="V419" i="9" s="1"/>
  <c r="A419" i="9"/>
  <c r="C418" i="9"/>
  <c r="V418" i="9" s="1"/>
  <c r="A418" i="9"/>
  <c r="C417" i="9"/>
  <c r="V417" i="9" s="1"/>
  <c r="A417" i="9"/>
  <c r="C416" i="9"/>
  <c r="V416" i="9" s="1"/>
  <c r="A416" i="9"/>
  <c r="C415" i="9"/>
  <c r="V415" i="9" s="1"/>
  <c r="A415" i="9"/>
  <c r="C414" i="9"/>
  <c r="V414" i="9" s="1"/>
  <c r="A414" i="9"/>
  <c r="C413" i="9"/>
  <c r="V413" i="9" s="1"/>
  <c r="A413" i="9"/>
  <c r="C412" i="9"/>
  <c r="V412" i="9" s="1"/>
  <c r="A412" i="9"/>
  <c r="C411" i="9"/>
  <c r="V411" i="9" s="1"/>
  <c r="A411" i="9"/>
  <c r="C410" i="9"/>
  <c r="V410" i="9" s="1"/>
  <c r="A410" i="9"/>
  <c r="C409" i="9"/>
  <c r="V409" i="9" s="1"/>
  <c r="A409" i="9"/>
  <c r="C408" i="9"/>
  <c r="V408" i="9" s="1"/>
  <c r="A408" i="9"/>
  <c r="C407" i="9"/>
  <c r="V407" i="9" s="1"/>
  <c r="A407" i="9"/>
  <c r="C406" i="9"/>
  <c r="V406" i="9" s="1"/>
  <c r="A406" i="9"/>
  <c r="C405" i="9"/>
  <c r="V405" i="9" s="1"/>
  <c r="A405" i="9"/>
  <c r="C404" i="9"/>
  <c r="V404" i="9" s="1"/>
  <c r="A404" i="9"/>
  <c r="C403" i="9"/>
  <c r="V403" i="9" s="1"/>
  <c r="A403" i="9"/>
  <c r="C402" i="9"/>
  <c r="V402" i="9" s="1"/>
  <c r="A402" i="9"/>
  <c r="C401" i="9"/>
  <c r="V401" i="9" s="1"/>
  <c r="A401" i="9"/>
  <c r="C400" i="9"/>
  <c r="V400" i="9" s="1"/>
  <c r="A400" i="9"/>
  <c r="C399" i="9"/>
  <c r="V399" i="9" s="1"/>
  <c r="A399" i="9"/>
  <c r="C398" i="9"/>
  <c r="V398" i="9" s="1"/>
  <c r="A398" i="9"/>
  <c r="C397" i="9"/>
  <c r="V397" i="9" s="1"/>
  <c r="A397" i="9"/>
  <c r="C396" i="9"/>
  <c r="A396" i="9"/>
  <c r="C395" i="9"/>
  <c r="V395" i="9" s="1"/>
  <c r="A395" i="9"/>
  <c r="C394" i="9"/>
  <c r="V394" i="9" s="1"/>
  <c r="A394" i="9"/>
  <c r="C393" i="9"/>
  <c r="V393" i="9" s="1"/>
  <c r="A393" i="9"/>
  <c r="C392" i="9"/>
  <c r="V392" i="9" s="1"/>
  <c r="A392" i="9"/>
  <c r="C391" i="9"/>
  <c r="V391" i="9" s="1"/>
  <c r="A391" i="9"/>
  <c r="C390" i="9"/>
  <c r="V390" i="9" s="1"/>
  <c r="A390" i="9"/>
  <c r="C389" i="9"/>
  <c r="V389" i="9" s="1"/>
  <c r="A389" i="9"/>
  <c r="C388" i="9"/>
  <c r="V388" i="9" s="1"/>
  <c r="A388" i="9"/>
  <c r="C387" i="9"/>
  <c r="V387" i="9" s="1"/>
  <c r="A387" i="9"/>
  <c r="C386" i="9"/>
  <c r="V386" i="9" s="1"/>
  <c r="A386" i="9"/>
  <c r="C385" i="9"/>
  <c r="V385" i="9" s="1"/>
  <c r="A385" i="9"/>
  <c r="C384" i="9"/>
  <c r="V384" i="9" s="1"/>
  <c r="A384" i="9"/>
  <c r="C383" i="9"/>
  <c r="V383" i="9" s="1"/>
  <c r="A383" i="9"/>
  <c r="C382" i="9"/>
  <c r="V382" i="9" s="1"/>
  <c r="A382" i="9"/>
  <c r="C381" i="9"/>
  <c r="V381" i="9" s="1"/>
  <c r="A381" i="9"/>
  <c r="C380" i="9"/>
  <c r="V380" i="9" s="1"/>
  <c r="A380" i="9"/>
  <c r="C379" i="9"/>
  <c r="V379" i="9" s="1"/>
  <c r="A379" i="9"/>
  <c r="C378" i="9"/>
  <c r="V378" i="9" s="1"/>
  <c r="A378" i="9"/>
  <c r="C377" i="9"/>
  <c r="V377" i="9" s="1"/>
  <c r="A377" i="9"/>
  <c r="C376" i="9"/>
  <c r="V376" i="9" s="1"/>
  <c r="A376" i="9"/>
  <c r="C375" i="9"/>
  <c r="V375" i="9" s="1"/>
  <c r="A375" i="9"/>
  <c r="C374" i="9"/>
  <c r="V374" i="9" s="1"/>
  <c r="A374" i="9"/>
  <c r="C373" i="9"/>
  <c r="V373" i="9" s="1"/>
  <c r="A373" i="9"/>
  <c r="C372" i="9"/>
  <c r="V372" i="9" s="1"/>
  <c r="A372" i="9"/>
  <c r="C371" i="9"/>
  <c r="V371" i="9" s="1"/>
  <c r="A371" i="9"/>
  <c r="C370" i="9"/>
  <c r="V370" i="9" s="1"/>
  <c r="A370" i="9"/>
  <c r="C369" i="9"/>
  <c r="V369" i="9" s="1"/>
  <c r="A369" i="9"/>
  <c r="C368" i="9"/>
  <c r="V368" i="9" s="1"/>
  <c r="A368" i="9"/>
  <c r="C367" i="9"/>
  <c r="V367" i="9" s="1"/>
  <c r="A367" i="9"/>
  <c r="C366" i="9"/>
  <c r="V366" i="9" s="1"/>
  <c r="A366" i="9"/>
  <c r="C365" i="9"/>
  <c r="V365" i="9" s="1"/>
  <c r="A365" i="9"/>
  <c r="C364" i="9"/>
  <c r="V364" i="9" s="1"/>
  <c r="A364" i="9"/>
  <c r="C363" i="9"/>
  <c r="V363" i="9" s="1"/>
  <c r="A363" i="9"/>
  <c r="C362" i="9"/>
  <c r="V362" i="9" s="1"/>
  <c r="A362" i="9"/>
  <c r="C361" i="9"/>
  <c r="V361" i="9" s="1"/>
  <c r="A361" i="9"/>
  <c r="C360" i="9"/>
  <c r="V360" i="9" s="1"/>
  <c r="A360" i="9"/>
  <c r="C359" i="9"/>
  <c r="V359" i="9" s="1"/>
  <c r="A359" i="9"/>
  <c r="C358" i="9"/>
  <c r="V358" i="9" s="1"/>
  <c r="A358" i="9"/>
  <c r="C357" i="9"/>
  <c r="V357" i="9" s="1"/>
  <c r="A357" i="9"/>
  <c r="C356" i="9"/>
  <c r="V356" i="9" s="1"/>
  <c r="A356" i="9"/>
  <c r="C355" i="9"/>
  <c r="V355" i="9" s="1"/>
  <c r="A355" i="9"/>
  <c r="C354" i="9"/>
  <c r="V354" i="9" s="1"/>
  <c r="A354" i="9"/>
  <c r="C353" i="9"/>
  <c r="V353" i="9" s="1"/>
  <c r="A353" i="9"/>
  <c r="C352" i="9"/>
  <c r="V352" i="9" s="1"/>
  <c r="A352" i="9"/>
  <c r="C351" i="9"/>
  <c r="V351" i="9" s="1"/>
  <c r="A351" i="9"/>
  <c r="C350" i="9"/>
  <c r="V350" i="9" s="1"/>
  <c r="A350" i="9"/>
  <c r="C349" i="9"/>
  <c r="V349" i="9" s="1"/>
  <c r="A349" i="9"/>
  <c r="C348" i="9"/>
  <c r="V348" i="9" s="1"/>
  <c r="A348" i="9"/>
  <c r="C347" i="9"/>
  <c r="V347" i="9" s="1"/>
  <c r="A347" i="9"/>
  <c r="C346" i="9"/>
  <c r="V346" i="9" s="1"/>
  <c r="A346" i="9"/>
  <c r="C345" i="9"/>
  <c r="V345" i="9" s="1"/>
  <c r="A345" i="9"/>
  <c r="C344" i="9"/>
  <c r="V344" i="9" s="1"/>
  <c r="A344" i="9"/>
  <c r="C343" i="9"/>
  <c r="V343" i="9" s="1"/>
  <c r="A343" i="9"/>
  <c r="C342" i="9"/>
  <c r="V342" i="9" s="1"/>
  <c r="A342" i="9"/>
  <c r="C341" i="9"/>
  <c r="V341" i="9" s="1"/>
  <c r="A341" i="9"/>
  <c r="C340" i="9"/>
  <c r="V340" i="9" s="1"/>
  <c r="A340" i="9"/>
  <c r="C339" i="9"/>
  <c r="V339" i="9" s="1"/>
  <c r="A339" i="9"/>
  <c r="C338" i="9"/>
  <c r="V338" i="9" s="1"/>
  <c r="A338" i="9"/>
  <c r="C337" i="9"/>
  <c r="V337" i="9" s="1"/>
  <c r="A337" i="9"/>
  <c r="C336" i="9"/>
  <c r="V336" i="9" s="1"/>
  <c r="A336" i="9"/>
  <c r="C335" i="9"/>
  <c r="V335" i="9" s="1"/>
  <c r="A335" i="9"/>
  <c r="C334" i="9"/>
  <c r="V334" i="9" s="1"/>
  <c r="A334" i="9"/>
  <c r="C333" i="9"/>
  <c r="V333" i="9" s="1"/>
  <c r="A333" i="9"/>
  <c r="C332" i="9"/>
  <c r="V332" i="9" s="1"/>
  <c r="A332" i="9"/>
  <c r="C331" i="9"/>
  <c r="V331" i="9" s="1"/>
  <c r="A331" i="9"/>
  <c r="C330" i="9"/>
  <c r="V330" i="9" s="1"/>
  <c r="A330" i="9"/>
  <c r="C329" i="9"/>
  <c r="V329" i="9" s="1"/>
  <c r="A329" i="9"/>
  <c r="C328" i="9"/>
  <c r="V328" i="9" s="1"/>
  <c r="A328" i="9"/>
  <c r="C327" i="9"/>
  <c r="V327" i="9" s="1"/>
  <c r="A327" i="9"/>
  <c r="C326" i="9"/>
  <c r="V326" i="9" s="1"/>
  <c r="A326" i="9"/>
  <c r="C325" i="9"/>
  <c r="V325" i="9" s="1"/>
  <c r="A325" i="9"/>
  <c r="C324" i="9"/>
  <c r="V324" i="9" s="1"/>
  <c r="A324" i="9"/>
  <c r="C323" i="9"/>
  <c r="V323" i="9" s="1"/>
  <c r="A323" i="9"/>
  <c r="C322" i="9"/>
  <c r="V322" i="9" s="1"/>
  <c r="A322" i="9"/>
  <c r="C321" i="9"/>
  <c r="V321" i="9" s="1"/>
  <c r="A321" i="9"/>
  <c r="C320" i="9"/>
  <c r="V320" i="9" s="1"/>
  <c r="A320" i="9"/>
  <c r="C319" i="9"/>
  <c r="V319" i="9" s="1"/>
  <c r="A319" i="9"/>
  <c r="C318" i="9"/>
  <c r="V318" i="9" s="1"/>
  <c r="A318" i="9"/>
  <c r="C317" i="9"/>
  <c r="V317" i="9" s="1"/>
  <c r="A317" i="9"/>
  <c r="C316" i="9"/>
  <c r="V316" i="9" s="1"/>
  <c r="A316" i="9"/>
  <c r="C315" i="9"/>
  <c r="V315" i="9" s="1"/>
  <c r="A315" i="9"/>
  <c r="C314" i="9"/>
  <c r="V314" i="9" s="1"/>
  <c r="A314" i="9"/>
  <c r="C313" i="9"/>
  <c r="V313" i="9" s="1"/>
  <c r="A313" i="9"/>
  <c r="C312" i="9"/>
  <c r="V312" i="9" s="1"/>
  <c r="A312" i="9"/>
  <c r="C311" i="9"/>
  <c r="V311" i="9" s="1"/>
  <c r="A311" i="9"/>
  <c r="C310" i="9"/>
  <c r="V310" i="9" s="1"/>
  <c r="A310" i="9"/>
  <c r="C309" i="9"/>
  <c r="V309" i="9" s="1"/>
  <c r="A309" i="9"/>
  <c r="C308" i="9"/>
  <c r="V308" i="9" s="1"/>
  <c r="A308" i="9"/>
  <c r="C307" i="9"/>
  <c r="V307" i="9" s="1"/>
  <c r="A307" i="9"/>
  <c r="C306" i="9"/>
  <c r="V306" i="9" s="1"/>
  <c r="A306" i="9"/>
  <c r="C305" i="9"/>
  <c r="V305" i="9" s="1"/>
  <c r="A305" i="9"/>
  <c r="C304" i="9"/>
  <c r="V304" i="9" s="1"/>
  <c r="A304" i="9"/>
  <c r="C303" i="9"/>
  <c r="V303" i="9" s="1"/>
  <c r="A303" i="9"/>
  <c r="C302" i="9"/>
  <c r="V302" i="9" s="1"/>
  <c r="A302" i="9"/>
  <c r="C301" i="9"/>
  <c r="V301" i="9" s="1"/>
  <c r="A301" i="9"/>
  <c r="C300" i="9"/>
  <c r="V300" i="9" s="1"/>
  <c r="A300" i="9"/>
  <c r="C299" i="9"/>
  <c r="V299" i="9" s="1"/>
  <c r="A299" i="9"/>
  <c r="C298" i="9"/>
  <c r="V298" i="9" s="1"/>
  <c r="A298" i="9"/>
  <c r="C297" i="9"/>
  <c r="V297" i="9" s="1"/>
  <c r="A297" i="9"/>
  <c r="C296" i="9"/>
  <c r="V296" i="9" s="1"/>
  <c r="A296" i="9"/>
  <c r="C295" i="9"/>
  <c r="V295" i="9" s="1"/>
  <c r="A295" i="9"/>
  <c r="C294" i="9"/>
  <c r="V294" i="9" s="1"/>
  <c r="A294" i="9"/>
  <c r="C293" i="9"/>
  <c r="V293" i="9" s="1"/>
  <c r="A293" i="9"/>
  <c r="C292" i="9"/>
  <c r="V292" i="9" s="1"/>
  <c r="A292" i="9"/>
  <c r="C291" i="9"/>
  <c r="V291" i="9" s="1"/>
  <c r="A291" i="9"/>
  <c r="C290" i="9"/>
  <c r="V290" i="9" s="1"/>
  <c r="A290" i="9"/>
  <c r="C289" i="9"/>
  <c r="V289" i="9" s="1"/>
  <c r="A289" i="9"/>
  <c r="C288" i="9"/>
  <c r="V288" i="9" s="1"/>
  <c r="A288" i="9"/>
  <c r="C287" i="9"/>
  <c r="V287" i="9" s="1"/>
  <c r="A287" i="9"/>
  <c r="C286" i="9"/>
  <c r="V286" i="9" s="1"/>
  <c r="A286" i="9"/>
  <c r="C285" i="9"/>
  <c r="V285" i="9" s="1"/>
  <c r="A285" i="9"/>
  <c r="C284" i="9"/>
  <c r="V284" i="9" s="1"/>
  <c r="A284" i="9"/>
  <c r="C283" i="9"/>
  <c r="V283" i="9" s="1"/>
  <c r="A283" i="9"/>
  <c r="C282" i="9"/>
  <c r="V282" i="9" s="1"/>
  <c r="A282" i="9"/>
  <c r="C281" i="9"/>
  <c r="V281" i="9" s="1"/>
  <c r="A281" i="9"/>
  <c r="C280" i="9"/>
  <c r="V280" i="9" s="1"/>
  <c r="A280" i="9"/>
  <c r="C279" i="9"/>
  <c r="V279" i="9" s="1"/>
  <c r="A279" i="9"/>
  <c r="C278" i="9"/>
  <c r="V278" i="9" s="1"/>
  <c r="A278" i="9"/>
  <c r="C277" i="9"/>
  <c r="V277" i="9" s="1"/>
  <c r="A277" i="9"/>
  <c r="C276" i="9"/>
  <c r="V276" i="9" s="1"/>
  <c r="A276" i="9"/>
  <c r="C275" i="9"/>
  <c r="V275" i="9" s="1"/>
  <c r="A275" i="9"/>
  <c r="C274" i="9"/>
  <c r="V274" i="9" s="1"/>
  <c r="A274" i="9"/>
  <c r="C273" i="9"/>
  <c r="V273" i="9" s="1"/>
  <c r="A273" i="9"/>
  <c r="C272" i="9"/>
  <c r="V272" i="9" s="1"/>
  <c r="A272" i="9"/>
  <c r="C271" i="9"/>
  <c r="V271" i="9" s="1"/>
  <c r="A271" i="9"/>
  <c r="C270" i="9"/>
  <c r="V270" i="9" s="1"/>
  <c r="A270" i="9"/>
  <c r="C269" i="9"/>
  <c r="V269" i="9" s="1"/>
  <c r="A269" i="9"/>
  <c r="C268" i="9"/>
  <c r="V268" i="9" s="1"/>
  <c r="A268" i="9"/>
  <c r="C267" i="9"/>
  <c r="V267" i="9" s="1"/>
  <c r="A267" i="9"/>
  <c r="C266" i="9"/>
  <c r="V266" i="9" s="1"/>
  <c r="A266" i="9"/>
  <c r="C265" i="9"/>
  <c r="V265" i="9" s="1"/>
  <c r="A265" i="9"/>
  <c r="C264" i="9"/>
  <c r="V264" i="9" s="1"/>
  <c r="A264" i="9"/>
  <c r="C263" i="9"/>
  <c r="V263" i="9" s="1"/>
  <c r="A263" i="9"/>
  <c r="C262" i="9"/>
  <c r="V262" i="9" s="1"/>
  <c r="A262" i="9"/>
  <c r="C261" i="9"/>
  <c r="V261" i="9" s="1"/>
  <c r="A261" i="9"/>
  <c r="C260" i="9"/>
  <c r="V260" i="9" s="1"/>
  <c r="A260" i="9"/>
  <c r="C259" i="9"/>
  <c r="V259" i="9" s="1"/>
  <c r="A259" i="9"/>
  <c r="C258" i="9"/>
  <c r="V258" i="9" s="1"/>
  <c r="A258" i="9"/>
  <c r="C257" i="9"/>
  <c r="V257" i="9" s="1"/>
  <c r="A257" i="9"/>
  <c r="C256" i="9"/>
  <c r="V256" i="9" s="1"/>
  <c r="A256" i="9"/>
  <c r="C255" i="9"/>
  <c r="V255" i="9" s="1"/>
  <c r="A255" i="9"/>
  <c r="C254" i="9"/>
  <c r="V254" i="9" s="1"/>
  <c r="A254" i="9"/>
  <c r="C253" i="9"/>
  <c r="V253" i="9" s="1"/>
  <c r="A253" i="9"/>
  <c r="C252" i="9"/>
  <c r="V252" i="9" s="1"/>
  <c r="A252" i="9"/>
  <c r="C251" i="9"/>
  <c r="V251" i="9" s="1"/>
  <c r="A251" i="9"/>
  <c r="C250" i="9"/>
  <c r="V250" i="9" s="1"/>
  <c r="A250" i="9"/>
  <c r="C249" i="9"/>
  <c r="V249" i="9" s="1"/>
  <c r="A249" i="9"/>
  <c r="C248" i="9"/>
  <c r="V248" i="9" s="1"/>
  <c r="A248" i="9"/>
  <c r="C247" i="9"/>
  <c r="V247" i="9" s="1"/>
  <c r="A247" i="9"/>
  <c r="C246" i="9"/>
  <c r="V246" i="9" s="1"/>
  <c r="A246" i="9"/>
  <c r="C245" i="9"/>
  <c r="V245" i="9" s="1"/>
  <c r="A245" i="9"/>
  <c r="C244" i="9"/>
  <c r="V244" i="9" s="1"/>
  <c r="A244" i="9"/>
  <c r="C243" i="9"/>
  <c r="V243" i="9" s="1"/>
  <c r="A243" i="9"/>
  <c r="C242" i="9"/>
  <c r="V242" i="9" s="1"/>
  <c r="A242" i="9"/>
  <c r="C241" i="9"/>
  <c r="V241" i="9" s="1"/>
  <c r="A241" i="9"/>
  <c r="C240" i="9"/>
  <c r="V240" i="9" s="1"/>
  <c r="A240" i="9"/>
  <c r="C239" i="9"/>
  <c r="V239" i="9" s="1"/>
  <c r="A239" i="9"/>
  <c r="C238" i="9"/>
  <c r="V238" i="9" s="1"/>
  <c r="A238" i="9"/>
  <c r="C237" i="9"/>
  <c r="V237" i="9" s="1"/>
  <c r="A237" i="9"/>
  <c r="C236" i="9"/>
  <c r="V236" i="9" s="1"/>
  <c r="A236" i="9"/>
  <c r="C235" i="9"/>
  <c r="V235" i="9" s="1"/>
  <c r="A235" i="9"/>
  <c r="C234" i="9"/>
  <c r="V234" i="9" s="1"/>
  <c r="A234" i="9"/>
  <c r="C233" i="9"/>
  <c r="V233" i="9" s="1"/>
  <c r="A233" i="9"/>
  <c r="C232" i="9"/>
  <c r="V232" i="9" s="1"/>
  <c r="A232" i="9"/>
  <c r="C231" i="9"/>
  <c r="V231" i="9" s="1"/>
  <c r="A231" i="9"/>
  <c r="C230" i="9"/>
  <c r="V230" i="9" s="1"/>
  <c r="A230" i="9"/>
  <c r="C229" i="9"/>
  <c r="V229" i="9" s="1"/>
  <c r="A229" i="9"/>
  <c r="C228" i="9"/>
  <c r="V228" i="9" s="1"/>
  <c r="A228" i="9"/>
  <c r="C227" i="9"/>
  <c r="V227" i="9" s="1"/>
  <c r="A227" i="9"/>
  <c r="C226" i="9"/>
  <c r="V226" i="9" s="1"/>
  <c r="A226" i="9"/>
  <c r="C225" i="9"/>
  <c r="V225" i="9" s="1"/>
  <c r="A225" i="9"/>
  <c r="C224" i="9"/>
  <c r="A224" i="9"/>
  <c r="C223" i="9"/>
  <c r="V223" i="9" s="1"/>
  <c r="A223" i="9"/>
  <c r="C222" i="9"/>
  <c r="V222" i="9" s="1"/>
  <c r="A222" i="9"/>
  <c r="C221" i="9"/>
  <c r="V221" i="9" s="1"/>
  <c r="A221" i="9"/>
  <c r="C220" i="9"/>
  <c r="V220" i="9" s="1"/>
  <c r="A220" i="9"/>
  <c r="C219" i="9"/>
  <c r="V219" i="9" s="1"/>
  <c r="A219" i="9"/>
  <c r="C218" i="9"/>
  <c r="V218" i="9" s="1"/>
  <c r="A218" i="9"/>
  <c r="C217" i="9"/>
  <c r="V217" i="9" s="1"/>
  <c r="A217" i="9"/>
  <c r="C216" i="9"/>
  <c r="V216" i="9" s="1"/>
  <c r="A216" i="9"/>
  <c r="C215" i="9"/>
  <c r="V215" i="9" s="1"/>
  <c r="A215" i="9"/>
  <c r="C214" i="9"/>
  <c r="V214" i="9" s="1"/>
  <c r="A214" i="9"/>
  <c r="C213" i="9"/>
  <c r="V213" i="9" s="1"/>
  <c r="A213" i="9"/>
  <c r="C212" i="9"/>
  <c r="V212" i="9" s="1"/>
  <c r="A212" i="9"/>
  <c r="C211" i="9"/>
  <c r="V211" i="9" s="1"/>
  <c r="A211" i="9"/>
  <c r="C210" i="9"/>
  <c r="V210" i="9" s="1"/>
  <c r="A210" i="9"/>
  <c r="C209" i="9"/>
  <c r="V209" i="9" s="1"/>
  <c r="A209" i="9"/>
  <c r="C208" i="9"/>
  <c r="V208" i="9" s="1"/>
  <c r="A208" i="9"/>
  <c r="C207" i="9"/>
  <c r="V207" i="9" s="1"/>
  <c r="A207" i="9"/>
  <c r="C206" i="9"/>
  <c r="V206" i="9" s="1"/>
  <c r="A206" i="9"/>
  <c r="C205" i="9"/>
  <c r="V205" i="9" s="1"/>
  <c r="A205" i="9"/>
  <c r="C204" i="9"/>
  <c r="V204" i="9" s="1"/>
  <c r="A204" i="9"/>
  <c r="C203" i="9"/>
  <c r="V203" i="9" s="1"/>
  <c r="A203" i="9"/>
  <c r="C202" i="9"/>
  <c r="V202" i="9" s="1"/>
  <c r="A202" i="9"/>
  <c r="C201" i="9"/>
  <c r="V201" i="9" s="1"/>
  <c r="A201" i="9"/>
  <c r="C200" i="9"/>
  <c r="V200" i="9" s="1"/>
  <c r="A200" i="9"/>
  <c r="C199" i="9"/>
  <c r="V199" i="9" s="1"/>
  <c r="A199" i="9"/>
  <c r="C198" i="9"/>
  <c r="A198" i="9"/>
  <c r="C197" i="9"/>
  <c r="V197" i="9" s="1"/>
  <c r="A197" i="9"/>
  <c r="C196" i="9"/>
  <c r="V196" i="9" s="1"/>
  <c r="A196" i="9"/>
  <c r="C195" i="9"/>
  <c r="V195" i="9" s="1"/>
  <c r="A195" i="9"/>
  <c r="C194" i="9"/>
  <c r="V194" i="9" s="1"/>
  <c r="A194" i="9"/>
  <c r="C193" i="9"/>
  <c r="V193" i="9" s="1"/>
  <c r="A193" i="9"/>
  <c r="C192" i="9"/>
  <c r="V192" i="9" s="1"/>
  <c r="A192" i="9"/>
  <c r="C191" i="9"/>
  <c r="V191" i="9" s="1"/>
  <c r="A191" i="9"/>
  <c r="C190" i="9"/>
  <c r="V190" i="9" s="1"/>
  <c r="A190" i="9"/>
  <c r="C189" i="9"/>
  <c r="V189" i="9" s="1"/>
  <c r="A189" i="9"/>
  <c r="C188" i="9"/>
  <c r="V188" i="9" s="1"/>
  <c r="A188" i="9"/>
  <c r="C187" i="9"/>
  <c r="V187" i="9" s="1"/>
  <c r="A187" i="9"/>
  <c r="C186" i="9"/>
  <c r="V186" i="9" s="1"/>
  <c r="A186" i="9"/>
  <c r="C185" i="9"/>
  <c r="V185" i="9" s="1"/>
  <c r="A185" i="9"/>
  <c r="C184" i="9"/>
  <c r="V184" i="9" s="1"/>
  <c r="A184" i="9"/>
  <c r="C183" i="9"/>
  <c r="V183" i="9" s="1"/>
  <c r="A183" i="9"/>
  <c r="C182" i="9"/>
  <c r="V182" i="9" s="1"/>
  <c r="A182" i="9"/>
  <c r="C181" i="9"/>
  <c r="V181" i="9" s="1"/>
  <c r="A181" i="9"/>
  <c r="C180" i="9"/>
  <c r="V180" i="9" s="1"/>
  <c r="A180" i="9"/>
  <c r="C179" i="9"/>
  <c r="V179" i="9" s="1"/>
  <c r="A179" i="9"/>
  <c r="C178" i="9"/>
  <c r="V178" i="9" s="1"/>
  <c r="A178" i="9"/>
  <c r="C177" i="9"/>
  <c r="V177" i="9" s="1"/>
  <c r="A177" i="9"/>
  <c r="C176" i="9"/>
  <c r="V176" i="9" s="1"/>
  <c r="A176" i="9"/>
  <c r="C175" i="9"/>
  <c r="V175" i="9" s="1"/>
  <c r="A175" i="9"/>
  <c r="C174" i="9"/>
  <c r="V174" i="9" s="1"/>
  <c r="A174" i="9"/>
  <c r="C173" i="9"/>
  <c r="V173" i="9" s="1"/>
  <c r="A173" i="9"/>
  <c r="C172" i="9"/>
  <c r="V172" i="9" s="1"/>
  <c r="A172" i="9"/>
  <c r="C171" i="9"/>
  <c r="V171" i="9" s="1"/>
  <c r="A171" i="9"/>
  <c r="C170" i="9"/>
  <c r="V170" i="9" s="1"/>
  <c r="A170" i="9"/>
  <c r="C169" i="9"/>
  <c r="V169" i="9" s="1"/>
  <c r="A169" i="9"/>
  <c r="C168" i="9"/>
  <c r="V168" i="9" s="1"/>
  <c r="A168" i="9"/>
  <c r="C167" i="9"/>
  <c r="V167" i="9" s="1"/>
  <c r="A167" i="9"/>
  <c r="C166" i="9"/>
  <c r="V166" i="9" s="1"/>
  <c r="A166" i="9"/>
  <c r="C165" i="9"/>
  <c r="V165" i="9" s="1"/>
  <c r="A165" i="9"/>
  <c r="C164" i="9"/>
  <c r="V164" i="9" s="1"/>
  <c r="A164" i="9"/>
  <c r="C163" i="9"/>
  <c r="V163" i="9" s="1"/>
  <c r="A163" i="9"/>
  <c r="C162" i="9"/>
  <c r="V162" i="9" s="1"/>
  <c r="A162" i="9"/>
  <c r="C161" i="9"/>
  <c r="V161" i="9" s="1"/>
  <c r="A161" i="9"/>
  <c r="C160" i="9"/>
  <c r="V160" i="9" s="1"/>
  <c r="A160" i="9"/>
  <c r="C159" i="9"/>
  <c r="A159" i="9"/>
  <c r="C158" i="9"/>
  <c r="A158" i="9"/>
  <c r="C157" i="9"/>
  <c r="A157" i="9"/>
  <c r="C156" i="9"/>
  <c r="V156" i="9" s="1"/>
  <c r="A156" i="9"/>
  <c r="C155" i="9"/>
  <c r="V155" i="9" s="1"/>
  <c r="A155" i="9"/>
  <c r="C154" i="9"/>
  <c r="V154" i="9" s="1"/>
  <c r="A154" i="9"/>
  <c r="C153" i="9"/>
  <c r="V153" i="9" s="1"/>
  <c r="A153" i="9"/>
  <c r="C152" i="9"/>
  <c r="V152" i="9" s="1"/>
  <c r="A152" i="9"/>
  <c r="C151" i="9"/>
  <c r="V151" i="9" s="1"/>
  <c r="A151" i="9"/>
  <c r="C150" i="9"/>
  <c r="V150" i="9" s="1"/>
  <c r="A150" i="9"/>
  <c r="C149" i="9"/>
  <c r="V149" i="9" s="1"/>
  <c r="A149" i="9"/>
  <c r="C148" i="9"/>
  <c r="V148" i="9" s="1"/>
  <c r="A148" i="9"/>
  <c r="C147" i="9"/>
  <c r="V147" i="9" s="1"/>
  <c r="A147" i="9"/>
  <c r="C146" i="9"/>
  <c r="V146" i="9" s="1"/>
  <c r="A146" i="9"/>
  <c r="C145" i="9"/>
  <c r="V145" i="9" s="1"/>
  <c r="A145" i="9"/>
  <c r="C144" i="9"/>
  <c r="V144" i="9" s="1"/>
  <c r="A144" i="9"/>
  <c r="C143" i="9"/>
  <c r="V143" i="9" s="1"/>
  <c r="A143" i="9"/>
  <c r="C142" i="9"/>
  <c r="V142" i="9" s="1"/>
  <c r="A142" i="9"/>
  <c r="C141" i="9"/>
  <c r="V141" i="9" s="1"/>
  <c r="A141" i="9"/>
  <c r="C140" i="9"/>
  <c r="V140" i="9" s="1"/>
  <c r="A140" i="9"/>
  <c r="C139" i="9"/>
  <c r="V139" i="9" s="1"/>
  <c r="A139" i="9"/>
  <c r="C138" i="9"/>
  <c r="V138" i="9" s="1"/>
  <c r="A138" i="9"/>
  <c r="C137" i="9"/>
  <c r="V137" i="9" s="1"/>
  <c r="A137" i="9"/>
  <c r="C136" i="9"/>
  <c r="V136" i="9" s="1"/>
  <c r="A136" i="9"/>
  <c r="C135" i="9"/>
  <c r="V135" i="9" s="1"/>
  <c r="A135" i="9"/>
  <c r="C134" i="9"/>
  <c r="V134" i="9" s="1"/>
  <c r="A134" i="9"/>
  <c r="C133" i="9"/>
  <c r="V133" i="9" s="1"/>
  <c r="A133" i="9"/>
  <c r="C132" i="9"/>
  <c r="V132" i="9" s="1"/>
  <c r="A132" i="9"/>
  <c r="C131" i="9"/>
  <c r="V131" i="9" s="1"/>
  <c r="A131" i="9"/>
  <c r="C130" i="9"/>
  <c r="V130" i="9" s="1"/>
  <c r="A130" i="9"/>
  <c r="C129" i="9"/>
  <c r="V129" i="9" s="1"/>
  <c r="A129" i="9"/>
  <c r="C128" i="9"/>
  <c r="V128" i="9" s="1"/>
  <c r="A128" i="9"/>
  <c r="C127" i="9"/>
  <c r="V127" i="9" s="1"/>
  <c r="A127" i="9"/>
  <c r="C126" i="9"/>
  <c r="V126" i="9" s="1"/>
  <c r="A126" i="9"/>
  <c r="C125" i="9"/>
  <c r="V125" i="9" s="1"/>
  <c r="A125" i="9"/>
  <c r="C124" i="9"/>
  <c r="V124" i="9" s="1"/>
  <c r="A124" i="9"/>
  <c r="C123" i="9"/>
  <c r="V123" i="9" s="1"/>
  <c r="A123" i="9"/>
  <c r="C122" i="9"/>
  <c r="V122" i="9" s="1"/>
  <c r="A122" i="9"/>
  <c r="C121" i="9"/>
  <c r="V121" i="9" s="1"/>
  <c r="A121" i="9"/>
  <c r="C120" i="9"/>
  <c r="V120" i="9" s="1"/>
  <c r="A120" i="9"/>
  <c r="C119" i="9"/>
  <c r="V119" i="9" s="1"/>
  <c r="A119" i="9"/>
  <c r="C118" i="9"/>
  <c r="V118" i="9" s="1"/>
  <c r="A118" i="9"/>
  <c r="C117" i="9"/>
  <c r="V117" i="9" s="1"/>
  <c r="A117" i="9"/>
  <c r="C116" i="9"/>
  <c r="V116" i="9" s="1"/>
  <c r="A116" i="9"/>
  <c r="C115" i="9"/>
  <c r="V115" i="9" s="1"/>
  <c r="A115" i="9"/>
  <c r="C114" i="9"/>
  <c r="V114" i="9" s="1"/>
  <c r="A114" i="9"/>
  <c r="C113" i="9"/>
  <c r="V113" i="9" s="1"/>
  <c r="A113" i="9"/>
  <c r="C112" i="9"/>
  <c r="V112" i="9" s="1"/>
  <c r="A112" i="9"/>
  <c r="C111" i="9"/>
  <c r="V111" i="9" s="1"/>
  <c r="A111" i="9"/>
  <c r="C110" i="9"/>
  <c r="V110" i="9" s="1"/>
  <c r="A110" i="9"/>
  <c r="C109" i="9"/>
  <c r="V109" i="9" s="1"/>
  <c r="A109" i="9"/>
  <c r="C108" i="9"/>
  <c r="V108" i="9" s="1"/>
  <c r="A108" i="9"/>
  <c r="C107" i="9"/>
  <c r="V107" i="9" s="1"/>
  <c r="A107" i="9"/>
  <c r="C106" i="9"/>
  <c r="V106" i="9" s="1"/>
  <c r="A106" i="9"/>
  <c r="C105" i="9"/>
  <c r="V105" i="9" s="1"/>
  <c r="A105" i="9"/>
  <c r="C104" i="9"/>
  <c r="V104" i="9" s="1"/>
  <c r="A104" i="9"/>
  <c r="C103" i="9"/>
  <c r="V103" i="9" s="1"/>
  <c r="A103" i="9"/>
  <c r="C102" i="9"/>
  <c r="V102" i="9" s="1"/>
  <c r="A102" i="9"/>
  <c r="C101" i="9"/>
  <c r="V101" i="9" s="1"/>
  <c r="A101" i="9"/>
  <c r="C100" i="9"/>
  <c r="V100" i="9" s="1"/>
  <c r="A100" i="9"/>
  <c r="C99" i="9"/>
  <c r="V99" i="9" s="1"/>
  <c r="A99" i="9"/>
  <c r="C98" i="9"/>
  <c r="V98" i="9" s="1"/>
  <c r="A98" i="9"/>
  <c r="C97" i="9"/>
  <c r="V97" i="9" s="1"/>
  <c r="A97" i="9"/>
  <c r="C96" i="9"/>
  <c r="V96" i="9" s="1"/>
  <c r="A96" i="9"/>
  <c r="C95" i="9"/>
  <c r="V95" i="9" s="1"/>
  <c r="A95" i="9"/>
  <c r="C94" i="9"/>
  <c r="V94" i="9" s="1"/>
  <c r="A94" i="9"/>
  <c r="C93" i="9"/>
  <c r="V93" i="9" s="1"/>
  <c r="A93" i="9"/>
  <c r="C92" i="9"/>
  <c r="V92" i="9" s="1"/>
  <c r="A92" i="9"/>
  <c r="C91" i="9"/>
  <c r="V91" i="9" s="1"/>
  <c r="A91" i="9"/>
  <c r="C90" i="9"/>
  <c r="V90" i="9" s="1"/>
  <c r="A90" i="9"/>
  <c r="C89" i="9"/>
  <c r="V89" i="9" s="1"/>
  <c r="A89" i="9"/>
  <c r="C88" i="9"/>
  <c r="A88" i="9"/>
  <c r="C87" i="9"/>
  <c r="V87" i="9" s="1"/>
  <c r="A87" i="9"/>
  <c r="C86" i="9"/>
  <c r="A86" i="9"/>
  <c r="C85" i="9"/>
  <c r="V85" i="9" s="1"/>
  <c r="A85" i="9"/>
  <c r="C84" i="9"/>
  <c r="V84" i="9" s="1"/>
  <c r="A84" i="9"/>
  <c r="C83" i="9"/>
  <c r="V83" i="9" s="1"/>
  <c r="A83" i="9"/>
  <c r="C82" i="9"/>
  <c r="V82" i="9" s="1"/>
  <c r="A82" i="9"/>
  <c r="C81" i="9"/>
  <c r="V81" i="9" s="1"/>
  <c r="A81" i="9"/>
  <c r="C80" i="9"/>
  <c r="V80" i="9" s="1"/>
  <c r="A80" i="9"/>
  <c r="C79" i="9"/>
  <c r="V79" i="9" s="1"/>
  <c r="A79" i="9"/>
  <c r="C78" i="9"/>
  <c r="V78" i="9" s="1"/>
  <c r="A78" i="9"/>
  <c r="C77" i="9"/>
  <c r="V77" i="9" s="1"/>
  <c r="A77" i="9"/>
  <c r="C76" i="9"/>
  <c r="V76" i="9" s="1"/>
  <c r="A76" i="9"/>
  <c r="C75" i="9"/>
  <c r="V75" i="9" s="1"/>
  <c r="A75" i="9"/>
  <c r="C74" i="9"/>
  <c r="V74" i="9" s="1"/>
  <c r="A74" i="9"/>
  <c r="C73" i="9"/>
  <c r="V73" i="9" s="1"/>
  <c r="A73" i="9"/>
  <c r="C72" i="9"/>
  <c r="V72" i="9" s="1"/>
  <c r="A72" i="9"/>
  <c r="C71" i="9"/>
  <c r="V71" i="9" s="1"/>
  <c r="A71" i="9"/>
  <c r="C70" i="9"/>
  <c r="A70" i="9"/>
  <c r="C69" i="9"/>
  <c r="V69" i="9" s="1"/>
  <c r="A69" i="9"/>
  <c r="C68" i="9"/>
  <c r="V68" i="9" s="1"/>
  <c r="A68" i="9"/>
  <c r="C67" i="9"/>
  <c r="V67" i="9" s="1"/>
  <c r="A67" i="9"/>
  <c r="C66" i="9"/>
  <c r="V66" i="9" s="1"/>
  <c r="A66" i="9"/>
  <c r="C65" i="9"/>
  <c r="V65" i="9" s="1"/>
  <c r="A65" i="9"/>
  <c r="C64" i="9"/>
  <c r="A64" i="9"/>
  <c r="C63" i="9"/>
  <c r="V63" i="9" s="1"/>
  <c r="A63" i="9"/>
  <c r="C62" i="9"/>
  <c r="V62" i="9" s="1"/>
  <c r="A62" i="9"/>
  <c r="C61" i="9"/>
  <c r="V61" i="9" s="1"/>
  <c r="A61" i="9"/>
  <c r="C60" i="9"/>
  <c r="V60" i="9" s="1"/>
  <c r="A60" i="9"/>
  <c r="C59" i="9"/>
  <c r="V59" i="9" s="1"/>
  <c r="A59" i="9"/>
  <c r="C58" i="9"/>
  <c r="V58" i="9" s="1"/>
  <c r="A58" i="9"/>
  <c r="C57" i="9"/>
  <c r="V57" i="9" s="1"/>
  <c r="A57" i="9"/>
  <c r="C56" i="9"/>
  <c r="A56" i="9"/>
  <c r="C55" i="9"/>
  <c r="V55" i="9" s="1"/>
  <c r="A55" i="9"/>
  <c r="C54" i="9"/>
  <c r="V54" i="9" s="1"/>
  <c r="A54" i="9"/>
  <c r="C53" i="9"/>
  <c r="V53" i="9" s="1"/>
  <c r="A53" i="9"/>
  <c r="C52" i="9"/>
  <c r="V52" i="9" s="1"/>
  <c r="A52" i="9"/>
  <c r="C51" i="9"/>
  <c r="V51" i="9" s="1"/>
  <c r="A51" i="9"/>
  <c r="C50" i="9"/>
  <c r="V50" i="9" s="1"/>
  <c r="A50" i="9"/>
  <c r="C49" i="9"/>
  <c r="V49" i="9" s="1"/>
  <c r="A49" i="9"/>
  <c r="C48" i="9"/>
  <c r="V48" i="9" s="1"/>
  <c r="A48" i="9"/>
  <c r="C47" i="9"/>
  <c r="V47" i="9" s="1"/>
  <c r="A47" i="9"/>
  <c r="C46" i="9"/>
  <c r="V46" i="9" s="1"/>
  <c r="A46" i="9"/>
  <c r="C45" i="9"/>
  <c r="V45" i="9" s="1"/>
  <c r="A45" i="9"/>
  <c r="C44" i="9"/>
  <c r="V44" i="9" s="1"/>
  <c r="A44" i="9"/>
  <c r="C43" i="9"/>
  <c r="V43" i="9" s="1"/>
  <c r="A43" i="9"/>
  <c r="C42" i="9"/>
  <c r="V42" i="9" s="1"/>
  <c r="A42" i="9"/>
  <c r="C41" i="9"/>
  <c r="V41" i="9" s="1"/>
  <c r="A41" i="9"/>
  <c r="C40" i="9"/>
  <c r="V40" i="9" s="1"/>
  <c r="A40" i="9"/>
  <c r="C39" i="9"/>
  <c r="V39" i="9" s="1"/>
  <c r="A39" i="9"/>
  <c r="C38" i="9"/>
  <c r="V38" i="9" s="1"/>
  <c r="A38" i="9"/>
  <c r="C37" i="9"/>
  <c r="V37" i="9" s="1"/>
  <c r="A37" i="9"/>
  <c r="C36" i="9"/>
  <c r="V36" i="9" s="1"/>
  <c r="A36" i="9"/>
  <c r="C35" i="9"/>
  <c r="V35" i="9" s="1"/>
  <c r="A35" i="9"/>
  <c r="C34" i="9"/>
  <c r="V34" i="9" s="1"/>
  <c r="A34" i="9"/>
  <c r="C33" i="9"/>
  <c r="V33" i="9" s="1"/>
  <c r="A33" i="9"/>
  <c r="C32" i="9"/>
  <c r="V32" i="9" s="1"/>
  <c r="A32" i="9"/>
  <c r="C31" i="9"/>
  <c r="V31" i="9" s="1"/>
  <c r="A31" i="9"/>
  <c r="C30" i="9"/>
  <c r="V30" i="9" s="1"/>
  <c r="A30" i="9"/>
  <c r="C29" i="9"/>
  <c r="V29" i="9" s="1"/>
  <c r="A29" i="9"/>
  <c r="C28" i="9"/>
  <c r="V28" i="9" s="1"/>
  <c r="A28" i="9"/>
  <c r="C27" i="9"/>
  <c r="V27" i="9" s="1"/>
  <c r="A27" i="9"/>
  <c r="C26" i="9"/>
  <c r="V26" i="9" s="1"/>
  <c r="A26" i="9"/>
  <c r="C25" i="9"/>
  <c r="V25" i="9" s="1"/>
  <c r="A25" i="9"/>
  <c r="C24" i="9"/>
  <c r="V24" i="9" s="1"/>
  <c r="A24" i="9"/>
  <c r="C23" i="9"/>
  <c r="V23" i="9" s="1"/>
  <c r="A23" i="9"/>
  <c r="C22" i="9"/>
  <c r="V22" i="9" s="1"/>
  <c r="A22" i="9"/>
  <c r="C21" i="9"/>
  <c r="V21" i="9" s="1"/>
  <c r="A21" i="9"/>
  <c r="C20" i="9"/>
  <c r="V20" i="9" s="1"/>
  <c r="A20" i="9"/>
  <c r="C19" i="9"/>
  <c r="V19" i="9" s="1"/>
  <c r="A19" i="9"/>
  <c r="C18" i="9"/>
  <c r="V18" i="9" s="1"/>
  <c r="A18" i="9"/>
  <c r="C17" i="9"/>
  <c r="V17" i="9" s="1"/>
  <c r="A17" i="9"/>
  <c r="C16" i="9"/>
  <c r="V16" i="9" s="1"/>
  <c r="A16" i="9"/>
  <c r="C15" i="9"/>
  <c r="V15" i="9" s="1"/>
  <c r="A15" i="9"/>
  <c r="C14" i="9"/>
  <c r="V14" i="9" s="1"/>
  <c r="A14" i="9"/>
  <c r="C13" i="9"/>
  <c r="V13" i="9" s="1"/>
  <c r="A13" i="9"/>
  <c r="C12" i="9"/>
  <c r="V12" i="9" s="1"/>
  <c r="A12" i="9"/>
  <c r="C11" i="9"/>
  <c r="V11" i="9" s="1"/>
  <c r="A11" i="9"/>
  <c r="C10" i="9"/>
  <c r="V10" i="9" s="1"/>
  <c r="A10" i="9"/>
  <c r="C9" i="9"/>
  <c r="V9" i="9" s="1"/>
  <c r="A9" i="9"/>
  <c r="C8" i="9"/>
  <c r="V8" i="9" s="1"/>
  <c r="A8" i="9"/>
  <c r="C7" i="9"/>
  <c r="V7" i="9" s="1"/>
  <c r="A7" i="9"/>
  <c r="C6" i="9"/>
  <c r="V6" i="9" s="1"/>
  <c r="A6" i="9"/>
  <c r="C5" i="9"/>
  <c r="V5" i="9" s="1"/>
  <c r="A5" i="9"/>
  <c r="C330" i="7"/>
  <c r="U330" i="7" s="1"/>
  <c r="C329" i="7"/>
  <c r="C328" i="7"/>
  <c r="U328" i="7" s="1"/>
  <c r="C327" i="7"/>
  <c r="U327" i="7" s="1"/>
  <c r="C326" i="7"/>
  <c r="U326" i="7" s="1"/>
  <c r="C325" i="7"/>
  <c r="U325" i="7" s="1"/>
  <c r="C324" i="7"/>
  <c r="U324" i="7" s="1"/>
  <c r="C323" i="7"/>
  <c r="U323" i="7" s="1"/>
  <c r="C322" i="7"/>
  <c r="U322" i="7" s="1"/>
  <c r="C321" i="7"/>
  <c r="U321" i="7" s="1"/>
  <c r="C320" i="7"/>
  <c r="U320" i="7" s="1"/>
  <c r="C319" i="7"/>
  <c r="U319" i="7" s="1"/>
  <c r="C318" i="7"/>
  <c r="U318" i="7" s="1"/>
  <c r="C317" i="7"/>
  <c r="U317" i="7" s="1"/>
  <c r="C316" i="7"/>
  <c r="U316" i="7" s="1"/>
  <c r="C315" i="7"/>
  <c r="U315" i="7" s="1"/>
  <c r="C314" i="7"/>
  <c r="U314" i="7" s="1"/>
  <c r="C313" i="7"/>
  <c r="U313" i="7" s="1"/>
  <c r="C312" i="7"/>
  <c r="C311" i="7"/>
  <c r="C310" i="7"/>
  <c r="C309" i="7"/>
  <c r="U309" i="7" s="1"/>
  <c r="C308" i="7"/>
  <c r="U308" i="7" s="1"/>
  <c r="C307" i="7"/>
  <c r="U307" i="7" s="1"/>
  <c r="C306" i="7"/>
  <c r="U306" i="7" s="1"/>
  <c r="C305" i="7"/>
  <c r="U305" i="7" s="1"/>
  <c r="C304" i="7"/>
  <c r="U304" i="7" s="1"/>
  <c r="C303" i="7"/>
  <c r="U303" i="7" s="1"/>
  <c r="C302" i="7"/>
  <c r="U302" i="7" s="1"/>
  <c r="C301" i="7"/>
  <c r="U301" i="7" s="1"/>
  <c r="C300" i="7"/>
  <c r="U300" i="7" s="1"/>
  <c r="C299" i="7"/>
  <c r="U299" i="7" s="1"/>
  <c r="C298" i="7"/>
  <c r="C297" i="7"/>
  <c r="U297" i="7" s="1"/>
  <c r="C296" i="7"/>
  <c r="C295" i="7"/>
  <c r="U295" i="7" s="1"/>
  <c r="C294" i="7"/>
  <c r="U294" i="7" s="1"/>
  <c r="C293" i="7"/>
  <c r="U293" i="7" s="1"/>
  <c r="C292" i="7"/>
  <c r="U292" i="7" s="1"/>
  <c r="C291" i="7"/>
  <c r="C290" i="7"/>
  <c r="C289" i="7"/>
  <c r="U289" i="7" s="1"/>
  <c r="C288" i="7"/>
  <c r="U288" i="7" s="1"/>
  <c r="C287" i="7"/>
  <c r="U287" i="7" s="1"/>
  <c r="C286" i="7"/>
  <c r="U286" i="7" s="1"/>
  <c r="C285" i="7"/>
  <c r="U285" i="7" s="1"/>
  <c r="C284" i="7"/>
  <c r="C283" i="7"/>
  <c r="U283" i="7" s="1"/>
  <c r="C282" i="7"/>
  <c r="U282" i="7" s="1"/>
  <c r="C281" i="7"/>
  <c r="U281" i="7" s="1"/>
  <c r="C280" i="7"/>
  <c r="U280" i="7" s="1"/>
  <c r="U279" i="7"/>
  <c r="C277" i="7"/>
  <c r="U277" i="7" s="1"/>
  <c r="C276" i="7"/>
  <c r="U276" i="7" s="1"/>
  <c r="C275" i="7"/>
  <c r="U275" i="7" s="1"/>
  <c r="C274" i="7"/>
  <c r="U274" i="7" s="1"/>
  <c r="C273" i="7"/>
  <c r="U273" i="7" s="1"/>
  <c r="C272" i="7"/>
  <c r="U272" i="7" s="1"/>
  <c r="C271" i="7"/>
  <c r="U271" i="7" s="1"/>
  <c r="C270" i="7"/>
  <c r="C269" i="7"/>
  <c r="U269" i="7" s="1"/>
  <c r="C268" i="7"/>
  <c r="U268" i="7" s="1"/>
  <c r="C267" i="7"/>
  <c r="U267" i="7" s="1"/>
  <c r="C266" i="7"/>
  <c r="U266" i="7" s="1"/>
  <c r="C265" i="7"/>
  <c r="U265" i="7" s="1"/>
  <c r="C264" i="7"/>
  <c r="C263" i="7"/>
  <c r="U263" i="7" s="1"/>
  <c r="C262" i="7"/>
  <c r="U262" i="7" s="1"/>
  <c r="C261" i="7"/>
  <c r="U261" i="7" s="1"/>
  <c r="C260" i="7"/>
  <c r="C259" i="7"/>
  <c r="C258" i="7"/>
  <c r="C257" i="7"/>
  <c r="C256" i="7"/>
  <c r="U256" i="7" s="1"/>
  <c r="C255" i="7"/>
  <c r="U255" i="7" s="1"/>
  <c r="C254" i="7"/>
  <c r="U254" i="7" s="1"/>
  <c r="C253" i="7"/>
  <c r="U253" i="7" s="1"/>
  <c r="C252" i="7"/>
  <c r="U252" i="7" s="1"/>
  <c r="C251" i="7"/>
  <c r="C250" i="7"/>
  <c r="U250" i="7" s="1"/>
  <c r="C249" i="7"/>
  <c r="U249" i="7" s="1"/>
  <c r="C248" i="7"/>
  <c r="U248" i="7" s="1"/>
  <c r="C247" i="7"/>
  <c r="C246" i="7"/>
  <c r="U246" i="7" s="1"/>
  <c r="C245" i="7"/>
  <c r="U245" i="7" s="1"/>
  <c r="C244" i="7"/>
  <c r="C243" i="7"/>
  <c r="AA242" i="7"/>
  <c r="F242" i="7"/>
  <c r="C242" i="7"/>
  <c r="AA241" i="7"/>
  <c r="F241" i="7"/>
  <c r="C241" i="7"/>
  <c r="U241" i="7" s="1"/>
  <c r="AA240" i="7"/>
  <c r="F240" i="7"/>
  <c r="C240" i="7"/>
  <c r="U240" i="7" s="1"/>
  <c r="AA239" i="7"/>
  <c r="F239" i="7"/>
  <c r="C239" i="7"/>
  <c r="U239" i="7" s="1"/>
  <c r="AA238" i="7"/>
  <c r="F238" i="7"/>
  <c r="C238" i="7"/>
  <c r="U238" i="7" s="1"/>
  <c r="AA237" i="7"/>
  <c r="F237" i="7"/>
  <c r="C237" i="7"/>
  <c r="U237" i="7" s="1"/>
  <c r="AA236" i="7"/>
  <c r="F236" i="7"/>
  <c r="C236" i="7"/>
  <c r="U236" i="7" s="1"/>
  <c r="AA235" i="7"/>
  <c r="F235" i="7"/>
  <c r="C235" i="7"/>
  <c r="U235" i="7" s="1"/>
  <c r="AA234" i="7"/>
  <c r="F234" i="7"/>
  <c r="C234" i="7"/>
  <c r="U234" i="7" s="1"/>
  <c r="AA233" i="7"/>
  <c r="F233" i="7"/>
  <c r="C233" i="7"/>
  <c r="U233" i="7" s="1"/>
  <c r="AA232" i="7"/>
  <c r="F232" i="7"/>
  <c r="C232" i="7"/>
  <c r="U232" i="7" s="1"/>
  <c r="AA231" i="7"/>
  <c r="F231" i="7"/>
  <c r="C231" i="7"/>
  <c r="U231" i="7" s="1"/>
  <c r="AA230" i="7"/>
  <c r="F230" i="7"/>
  <c r="C230" i="7"/>
  <c r="U230" i="7" s="1"/>
  <c r="AA229" i="7"/>
  <c r="F229" i="7"/>
  <c r="C229" i="7"/>
  <c r="U229" i="7" s="1"/>
  <c r="AA228" i="7"/>
  <c r="F228" i="7"/>
  <c r="C228" i="7"/>
  <c r="U228" i="7" s="1"/>
  <c r="AA227" i="7"/>
  <c r="F227" i="7"/>
  <c r="C227" i="7"/>
  <c r="U227" i="7" s="1"/>
  <c r="AA226" i="7"/>
  <c r="F226" i="7"/>
  <c r="C226" i="7"/>
  <c r="U226" i="7" s="1"/>
  <c r="AA225" i="7"/>
  <c r="F225" i="7"/>
  <c r="C225" i="7"/>
  <c r="U225" i="7" s="1"/>
  <c r="AA224" i="7"/>
  <c r="F224" i="7"/>
  <c r="C224" i="7"/>
  <c r="U224" i="7" s="1"/>
  <c r="AA223" i="7"/>
  <c r="F223" i="7"/>
  <c r="C223" i="7"/>
  <c r="AA222" i="7"/>
  <c r="F222" i="7"/>
  <c r="C222" i="7"/>
  <c r="U222" i="7" s="1"/>
  <c r="AA221" i="7"/>
  <c r="F221" i="7"/>
  <c r="C221" i="7"/>
  <c r="U221" i="7" s="1"/>
  <c r="AA220" i="7"/>
  <c r="F220" i="7"/>
  <c r="C220" i="7"/>
  <c r="U220" i="7" s="1"/>
  <c r="AA219" i="7"/>
  <c r="F219" i="7"/>
  <c r="C219" i="7"/>
  <c r="AA218" i="7"/>
  <c r="F218" i="7"/>
  <c r="C218" i="7"/>
  <c r="U218" i="7" s="1"/>
  <c r="AA217" i="7"/>
  <c r="F217" i="7"/>
  <c r="C217" i="7"/>
  <c r="U217" i="7" s="1"/>
  <c r="AA216" i="7"/>
  <c r="F216" i="7"/>
  <c r="C216" i="7"/>
  <c r="AA215" i="7"/>
  <c r="F215" i="7"/>
  <c r="C215" i="7"/>
  <c r="U215" i="7" s="1"/>
  <c r="AA214" i="7"/>
  <c r="F214" i="7"/>
  <c r="C214" i="7"/>
  <c r="AA213" i="7"/>
  <c r="F213" i="7"/>
  <c r="C213" i="7"/>
  <c r="U213" i="7" s="1"/>
  <c r="AA212" i="7"/>
  <c r="F212" i="7"/>
  <c r="C212" i="7"/>
  <c r="U212" i="7" s="1"/>
  <c r="AA211" i="7"/>
  <c r="F211" i="7"/>
  <c r="C211" i="7"/>
  <c r="U211" i="7" s="1"/>
  <c r="AA210" i="7"/>
  <c r="F210" i="7"/>
  <c r="C210" i="7"/>
  <c r="U210" i="7" s="1"/>
  <c r="AA209" i="7"/>
  <c r="F209" i="7"/>
  <c r="C209" i="7"/>
  <c r="AA208" i="7"/>
  <c r="F208" i="7"/>
  <c r="C208" i="7"/>
  <c r="U208" i="7" s="1"/>
  <c r="AA207" i="7"/>
  <c r="F207" i="7"/>
  <c r="C207" i="7"/>
  <c r="U207" i="7" s="1"/>
  <c r="AA206" i="7"/>
  <c r="F206" i="7"/>
  <c r="C206" i="7"/>
  <c r="U206" i="7" s="1"/>
  <c r="AA205" i="7"/>
  <c r="F205" i="7"/>
  <c r="C205" i="7"/>
  <c r="AA204" i="7"/>
  <c r="F204" i="7"/>
  <c r="C204" i="7"/>
  <c r="U204" i="7" s="1"/>
  <c r="A204" i="7"/>
  <c r="AA203" i="7"/>
  <c r="F203" i="7"/>
  <c r="C203" i="7"/>
  <c r="U203" i="7" s="1"/>
  <c r="A203" i="7"/>
  <c r="AA202" i="7"/>
  <c r="F202" i="7"/>
  <c r="C202" i="7"/>
  <c r="U202" i="7" s="1"/>
  <c r="A202" i="7"/>
  <c r="AA201" i="7"/>
  <c r="F201" i="7"/>
  <c r="C201" i="7"/>
  <c r="U201" i="7" s="1"/>
  <c r="A201" i="7"/>
  <c r="AA200" i="7"/>
  <c r="F200" i="7"/>
  <c r="C200" i="7"/>
  <c r="U200" i="7" s="1"/>
  <c r="A200" i="7"/>
  <c r="AA199" i="7"/>
  <c r="F199" i="7"/>
  <c r="C199" i="7"/>
  <c r="U199" i="7" s="1"/>
  <c r="A199" i="7"/>
  <c r="AA198" i="7"/>
  <c r="F198" i="7"/>
  <c r="C198" i="7"/>
  <c r="U198" i="7" s="1"/>
  <c r="A198" i="7"/>
  <c r="AA197" i="7"/>
  <c r="F197" i="7"/>
  <c r="C197" i="7"/>
  <c r="U197" i="7" s="1"/>
  <c r="A197" i="7"/>
  <c r="AA196" i="7"/>
  <c r="F196" i="7"/>
  <c r="C196" i="7"/>
  <c r="A196" i="7"/>
  <c r="AA195" i="7"/>
  <c r="F195" i="7"/>
  <c r="C195" i="7"/>
  <c r="U195" i="7" s="1"/>
  <c r="A195" i="7"/>
  <c r="AA194" i="7"/>
  <c r="F194" i="7"/>
  <c r="C194" i="7"/>
  <c r="U194" i="7" s="1"/>
  <c r="A194" i="7"/>
  <c r="AA193" i="7"/>
  <c r="F193" i="7"/>
  <c r="C193" i="7"/>
  <c r="U193" i="7" s="1"/>
  <c r="A193" i="7"/>
  <c r="AA192" i="7"/>
  <c r="F192" i="7"/>
  <c r="C192" i="7"/>
  <c r="U192" i="7" s="1"/>
  <c r="A192" i="7"/>
  <c r="AA191" i="7"/>
  <c r="F191" i="7"/>
  <c r="C191" i="7"/>
  <c r="U191" i="7" s="1"/>
  <c r="A191" i="7"/>
  <c r="AA190" i="7"/>
  <c r="F190" i="7"/>
  <c r="C190" i="7"/>
  <c r="U190" i="7" s="1"/>
  <c r="A190" i="7"/>
  <c r="AA189" i="7"/>
  <c r="F189" i="7"/>
  <c r="C189" i="7"/>
  <c r="U189" i="7" s="1"/>
  <c r="A189" i="7"/>
  <c r="AA188" i="7"/>
  <c r="F188" i="7"/>
  <c r="C188" i="7"/>
  <c r="U188" i="7" s="1"/>
  <c r="A188" i="7"/>
  <c r="AA187" i="7"/>
  <c r="F187" i="7"/>
  <c r="C187" i="7"/>
  <c r="U187" i="7" s="1"/>
  <c r="A187" i="7"/>
  <c r="AA186" i="7"/>
  <c r="F186" i="7"/>
  <c r="C186" i="7"/>
  <c r="U186" i="7" s="1"/>
  <c r="A186" i="7"/>
  <c r="AA185" i="7"/>
  <c r="F185" i="7"/>
  <c r="C185" i="7"/>
  <c r="A185" i="7"/>
  <c r="AA184" i="7"/>
  <c r="F184" i="7"/>
  <c r="C184" i="7"/>
  <c r="A184" i="7"/>
  <c r="AA183" i="7"/>
  <c r="F183" i="7"/>
  <c r="C183" i="7"/>
  <c r="A183" i="7"/>
  <c r="AA182" i="7"/>
  <c r="F182" i="7"/>
  <c r="C182" i="7"/>
  <c r="U182" i="7" s="1"/>
  <c r="A182" i="7"/>
  <c r="AA181" i="7"/>
  <c r="F181" i="7"/>
  <c r="C181" i="7"/>
  <c r="U181" i="7" s="1"/>
  <c r="A181" i="7"/>
  <c r="AA180" i="7"/>
  <c r="F180" i="7"/>
  <c r="C180" i="7"/>
  <c r="U180" i="7" s="1"/>
  <c r="A180" i="7"/>
  <c r="AA179" i="7"/>
  <c r="F179" i="7"/>
  <c r="C179" i="7"/>
  <c r="U179" i="7" s="1"/>
  <c r="A179" i="7"/>
  <c r="AA178" i="7"/>
  <c r="F178" i="7"/>
  <c r="C178" i="7"/>
  <c r="A178" i="7"/>
  <c r="AA177" i="7"/>
  <c r="F177" i="7"/>
  <c r="C177" i="7"/>
  <c r="A177" i="7"/>
  <c r="AA176" i="7"/>
  <c r="F176" i="7"/>
  <c r="C176" i="7"/>
  <c r="U176" i="7" s="1"/>
  <c r="A176" i="7"/>
  <c r="AA175" i="7"/>
  <c r="F175" i="7"/>
  <c r="C175" i="7"/>
  <c r="U175" i="7" s="1"/>
  <c r="A175" i="7"/>
  <c r="AA174" i="7"/>
  <c r="F174" i="7"/>
  <c r="C174" i="7"/>
  <c r="A174" i="7"/>
  <c r="AA173" i="7"/>
  <c r="F173" i="7"/>
  <c r="C173" i="7"/>
  <c r="U173" i="7" s="1"/>
  <c r="A173" i="7"/>
  <c r="AA172" i="7"/>
  <c r="F172" i="7"/>
  <c r="C172" i="7"/>
  <c r="U172" i="7" s="1"/>
  <c r="A172" i="7"/>
  <c r="AA171" i="7"/>
  <c r="F171" i="7"/>
  <c r="C171" i="7"/>
  <c r="U171" i="7" s="1"/>
  <c r="A171" i="7"/>
  <c r="AA170" i="7"/>
  <c r="F170" i="7"/>
  <c r="C170" i="7"/>
  <c r="U170" i="7" s="1"/>
  <c r="A170" i="7"/>
  <c r="AA169" i="7"/>
  <c r="F169" i="7"/>
  <c r="C169" i="7"/>
  <c r="U169" i="7" s="1"/>
  <c r="A169" i="7"/>
  <c r="AA168" i="7"/>
  <c r="F168" i="7"/>
  <c r="C168" i="7"/>
  <c r="U168" i="7" s="1"/>
  <c r="A168" i="7"/>
  <c r="AA167" i="7"/>
  <c r="F167" i="7"/>
  <c r="C167" i="7"/>
  <c r="U167" i="7" s="1"/>
  <c r="A167" i="7"/>
  <c r="AA166" i="7"/>
  <c r="F166" i="7"/>
  <c r="C166" i="7"/>
  <c r="U166" i="7" s="1"/>
  <c r="A166" i="7"/>
  <c r="AA165" i="7"/>
  <c r="F165" i="7"/>
  <c r="C165" i="7"/>
  <c r="U165" i="7" s="1"/>
  <c r="A165" i="7"/>
  <c r="AA164" i="7"/>
  <c r="F164" i="7"/>
  <c r="C164" i="7"/>
  <c r="U164" i="7" s="1"/>
  <c r="A164" i="7"/>
  <c r="AA163" i="7"/>
  <c r="F163" i="7"/>
  <c r="C163" i="7"/>
  <c r="A163" i="7"/>
  <c r="AA162" i="7"/>
  <c r="F162" i="7"/>
  <c r="C162" i="7"/>
  <c r="U162" i="7" s="1"/>
  <c r="A162" i="7"/>
  <c r="AA161" i="7"/>
  <c r="F161" i="7"/>
  <c r="C161" i="7"/>
  <c r="U161" i="7" s="1"/>
  <c r="A161" i="7"/>
  <c r="AA160" i="7"/>
  <c r="F160" i="7"/>
  <c r="C160" i="7"/>
  <c r="A160" i="7"/>
  <c r="AA159" i="7"/>
  <c r="F159" i="7"/>
  <c r="C159" i="7"/>
  <c r="A159" i="7"/>
  <c r="AA158" i="7"/>
  <c r="F158" i="7"/>
  <c r="C158" i="7"/>
  <c r="U158" i="7" s="1"/>
  <c r="A158" i="7"/>
  <c r="AA157" i="7"/>
  <c r="F157" i="7"/>
  <c r="C157" i="7"/>
  <c r="U157" i="7" s="1"/>
  <c r="A157" i="7"/>
  <c r="AA156" i="7"/>
  <c r="F156" i="7"/>
  <c r="C156" i="7"/>
  <c r="U156" i="7" s="1"/>
  <c r="A156" i="7"/>
  <c r="AA155" i="7"/>
  <c r="F155" i="7"/>
  <c r="C155" i="7"/>
  <c r="A155" i="7"/>
  <c r="AA154" i="7"/>
  <c r="F154" i="7"/>
  <c r="C154" i="7"/>
  <c r="A154" i="7"/>
  <c r="AA153" i="7"/>
  <c r="F153" i="7"/>
  <c r="C153" i="7"/>
  <c r="U153" i="7" s="1"/>
  <c r="A153" i="7"/>
  <c r="AA152" i="7"/>
  <c r="F152" i="7"/>
  <c r="C152" i="7"/>
  <c r="U152" i="7" s="1"/>
  <c r="A152" i="7"/>
  <c r="AA151" i="7"/>
  <c r="F151" i="7"/>
  <c r="C151" i="7"/>
  <c r="A151" i="7"/>
  <c r="AA150" i="7"/>
  <c r="F150" i="7"/>
  <c r="C150" i="7"/>
  <c r="A150" i="7"/>
  <c r="AA149" i="7"/>
  <c r="F149" i="7"/>
  <c r="C149" i="7"/>
  <c r="U149" i="7" s="1"/>
  <c r="A149" i="7"/>
  <c r="AA148" i="7"/>
  <c r="F148" i="7"/>
  <c r="C148" i="7"/>
  <c r="U148" i="7" s="1"/>
  <c r="A148" i="7"/>
  <c r="AA147" i="7"/>
  <c r="F147" i="7"/>
  <c r="C147" i="7"/>
  <c r="U147" i="7" s="1"/>
  <c r="A147" i="7"/>
  <c r="AA146" i="7"/>
  <c r="F146" i="7"/>
  <c r="C146" i="7"/>
  <c r="U146" i="7" s="1"/>
  <c r="A146" i="7"/>
  <c r="AA145" i="7"/>
  <c r="F145" i="7"/>
  <c r="C145" i="7"/>
  <c r="U145" i="7" s="1"/>
  <c r="A145" i="7"/>
  <c r="AA144" i="7"/>
  <c r="F144" i="7"/>
  <c r="C144" i="7"/>
  <c r="U144" i="7" s="1"/>
  <c r="A144" i="7"/>
  <c r="AA143" i="7"/>
  <c r="F143" i="7"/>
  <c r="C143" i="7"/>
  <c r="U143" i="7" s="1"/>
  <c r="A143" i="7"/>
  <c r="AA142" i="7"/>
  <c r="F142" i="7"/>
  <c r="C142" i="7"/>
  <c r="A142" i="7"/>
  <c r="AA141" i="7"/>
  <c r="F141" i="7"/>
  <c r="C141" i="7"/>
  <c r="A141" i="7"/>
  <c r="AA140" i="7"/>
  <c r="F140" i="7"/>
  <c r="C140" i="7"/>
  <c r="U140" i="7" s="1"/>
  <c r="A140" i="7"/>
  <c r="AA139" i="7"/>
  <c r="F139" i="7"/>
  <c r="C139" i="7"/>
  <c r="A139" i="7"/>
  <c r="AA138" i="7"/>
  <c r="F138" i="7"/>
  <c r="C138" i="7"/>
  <c r="U138" i="7" s="1"/>
  <c r="A138" i="7"/>
  <c r="AA137" i="7"/>
  <c r="F137" i="7"/>
  <c r="C137" i="7"/>
  <c r="U137" i="7" s="1"/>
  <c r="A137" i="7"/>
  <c r="AA136" i="7"/>
  <c r="F136" i="7"/>
  <c r="C136" i="7"/>
  <c r="U136" i="7" s="1"/>
  <c r="A136" i="7"/>
  <c r="AA135" i="7"/>
  <c r="F135" i="7"/>
  <c r="C135" i="7"/>
  <c r="A135" i="7"/>
  <c r="AA134" i="7"/>
  <c r="F134" i="7"/>
  <c r="C134" i="7"/>
  <c r="A134" i="7"/>
  <c r="AA133" i="7"/>
  <c r="F133" i="7"/>
  <c r="C133" i="7"/>
  <c r="U133" i="7" s="1"/>
  <c r="A133" i="7"/>
  <c r="AA132" i="7"/>
  <c r="F132" i="7"/>
  <c r="C132" i="7"/>
  <c r="U132" i="7" s="1"/>
  <c r="A132" i="7"/>
  <c r="AA131" i="7"/>
  <c r="F131" i="7"/>
  <c r="C131" i="7"/>
  <c r="U131" i="7" s="1"/>
  <c r="A131" i="7"/>
  <c r="AA130" i="7"/>
  <c r="F130" i="7"/>
  <c r="C130" i="7"/>
  <c r="U130" i="7" s="1"/>
  <c r="A130" i="7"/>
  <c r="AA129" i="7"/>
  <c r="F129" i="7"/>
  <c r="C129" i="7"/>
  <c r="A129" i="7"/>
  <c r="AA128" i="7"/>
  <c r="F128" i="7"/>
  <c r="C128" i="7"/>
  <c r="U128" i="7" s="1"/>
  <c r="A128" i="7"/>
  <c r="AA127" i="7"/>
  <c r="F127" i="7"/>
  <c r="C127" i="7"/>
  <c r="U127" i="7" s="1"/>
  <c r="A127" i="7"/>
  <c r="AA126" i="7"/>
  <c r="F126" i="7"/>
  <c r="C126" i="7"/>
  <c r="U126" i="7" s="1"/>
  <c r="A126" i="7"/>
  <c r="AA125" i="7"/>
  <c r="F125" i="7"/>
  <c r="C125" i="7"/>
  <c r="U125" i="7" s="1"/>
  <c r="A125" i="7"/>
  <c r="AA124" i="7"/>
  <c r="F124" i="7"/>
  <c r="C124" i="7"/>
  <c r="U124" i="7" s="1"/>
  <c r="A124" i="7"/>
  <c r="AA123" i="7"/>
  <c r="F123" i="7"/>
  <c r="C123" i="7"/>
  <c r="U123" i="7" s="1"/>
  <c r="A123" i="7"/>
  <c r="AA122" i="7"/>
  <c r="F122" i="7"/>
  <c r="C122" i="7"/>
  <c r="U122" i="7" s="1"/>
  <c r="A122" i="7"/>
  <c r="AA121" i="7"/>
  <c r="F121" i="7"/>
  <c r="C121" i="7"/>
  <c r="U121" i="7" s="1"/>
  <c r="A121" i="7"/>
  <c r="AA120" i="7"/>
  <c r="F120" i="7"/>
  <c r="C120" i="7"/>
  <c r="A120" i="7"/>
  <c r="AA119" i="7"/>
  <c r="F119" i="7"/>
  <c r="C119" i="7"/>
  <c r="U119" i="7" s="1"/>
  <c r="A119" i="7"/>
  <c r="AA118" i="7"/>
  <c r="F118" i="7"/>
  <c r="C118" i="7"/>
  <c r="U118" i="7" s="1"/>
  <c r="A118" i="7"/>
  <c r="AA117" i="7"/>
  <c r="F117" i="7"/>
  <c r="C117" i="7"/>
  <c r="A117" i="7"/>
  <c r="AA116" i="7"/>
  <c r="F116" i="7"/>
  <c r="C116" i="7"/>
  <c r="A116" i="7"/>
  <c r="AA115" i="7"/>
  <c r="F115" i="7"/>
  <c r="C115" i="7"/>
  <c r="U115" i="7" s="1"/>
  <c r="A115" i="7"/>
  <c r="AA114" i="7"/>
  <c r="F114" i="7"/>
  <c r="C114" i="7"/>
  <c r="A114" i="7"/>
  <c r="AA113" i="7"/>
  <c r="F113" i="7"/>
  <c r="C113" i="7"/>
  <c r="A113" i="7"/>
  <c r="AA112" i="7"/>
  <c r="F112" i="7"/>
  <c r="C112" i="7"/>
  <c r="U112" i="7" s="1"/>
  <c r="A112" i="7"/>
  <c r="AA111" i="7"/>
  <c r="F111" i="7"/>
  <c r="C111" i="7"/>
  <c r="U111" i="7" s="1"/>
  <c r="A111" i="7"/>
  <c r="AA110" i="7"/>
  <c r="F110" i="7"/>
  <c r="C110" i="7"/>
  <c r="A110" i="7"/>
  <c r="AA109" i="7"/>
  <c r="F109" i="7"/>
  <c r="C109" i="7"/>
  <c r="U109" i="7" s="1"/>
  <c r="A109" i="7"/>
  <c r="AA108" i="7"/>
  <c r="F108" i="7"/>
  <c r="C108" i="7"/>
  <c r="U108" i="7" s="1"/>
  <c r="A108" i="7"/>
  <c r="AA107" i="7"/>
  <c r="F107" i="7"/>
  <c r="C107" i="7"/>
  <c r="A107" i="7"/>
  <c r="AA106" i="7"/>
  <c r="F106" i="7"/>
  <c r="C106" i="7"/>
  <c r="A106" i="7"/>
  <c r="AA105" i="7"/>
  <c r="F105" i="7"/>
  <c r="C105" i="7"/>
  <c r="A105" i="7"/>
  <c r="AA104" i="7"/>
  <c r="F104" i="7"/>
  <c r="C104" i="7"/>
  <c r="U104" i="7" s="1"/>
  <c r="A104" i="7"/>
  <c r="AA103" i="7"/>
  <c r="F103" i="7"/>
  <c r="C103" i="7"/>
  <c r="U103" i="7" s="1"/>
  <c r="A103" i="7"/>
  <c r="AA102" i="7"/>
  <c r="F102" i="7"/>
  <c r="C102" i="7"/>
  <c r="U102" i="7" s="1"/>
  <c r="A102" i="7"/>
  <c r="AA101" i="7"/>
  <c r="F101" i="7"/>
  <c r="C101" i="7"/>
  <c r="U101" i="7" s="1"/>
  <c r="A101" i="7"/>
  <c r="AA100" i="7"/>
  <c r="F100" i="7"/>
  <c r="C100" i="7"/>
  <c r="U100" i="7" s="1"/>
  <c r="A100" i="7"/>
  <c r="AA99" i="7"/>
  <c r="F99" i="7"/>
  <c r="C99" i="7"/>
  <c r="U99" i="7" s="1"/>
  <c r="A99" i="7"/>
  <c r="AA98" i="7"/>
  <c r="F98" i="7"/>
  <c r="C98" i="7"/>
  <c r="A98" i="7"/>
  <c r="AA97" i="7"/>
  <c r="F97" i="7"/>
  <c r="C97" i="7"/>
  <c r="A97" i="7"/>
  <c r="AA96" i="7"/>
  <c r="F96" i="7"/>
  <c r="C96" i="7"/>
  <c r="U96" i="7" s="1"/>
  <c r="A96" i="7"/>
  <c r="AA95" i="7"/>
  <c r="F95" i="7"/>
  <c r="C95" i="7"/>
  <c r="A95" i="7"/>
  <c r="AA94" i="7"/>
  <c r="F94" i="7"/>
  <c r="C94" i="7"/>
  <c r="U94" i="7" s="1"/>
  <c r="A94" i="7"/>
  <c r="AA93" i="7"/>
  <c r="F93" i="7"/>
  <c r="C93" i="7"/>
  <c r="U93" i="7" s="1"/>
  <c r="A93" i="7"/>
  <c r="AA92" i="7"/>
  <c r="F92" i="7"/>
  <c r="C92" i="7"/>
  <c r="U92" i="7" s="1"/>
  <c r="A92" i="7"/>
  <c r="AA91" i="7"/>
  <c r="F91" i="7"/>
  <c r="C91" i="7"/>
  <c r="U91" i="7" s="1"/>
  <c r="A91" i="7"/>
  <c r="AA90" i="7"/>
  <c r="F90" i="7"/>
  <c r="C90" i="7"/>
  <c r="U90" i="7" s="1"/>
  <c r="A90" i="7"/>
  <c r="AA89" i="7"/>
  <c r="F89" i="7"/>
  <c r="C89" i="7"/>
  <c r="A89" i="7"/>
  <c r="AA88" i="7"/>
  <c r="F88" i="7"/>
  <c r="C88" i="7"/>
  <c r="A88" i="7"/>
  <c r="AA87" i="7"/>
  <c r="F87" i="7"/>
  <c r="C87" i="7"/>
  <c r="A87" i="7"/>
  <c r="AA86" i="7"/>
  <c r="F86" i="7"/>
  <c r="C86" i="7"/>
  <c r="U86" i="7" s="1"/>
  <c r="A86" i="7"/>
  <c r="AA85" i="7"/>
  <c r="F85" i="7"/>
  <c r="C85" i="7"/>
  <c r="A85" i="7"/>
  <c r="AA84" i="7"/>
  <c r="F84" i="7"/>
  <c r="C84" i="7"/>
  <c r="A84" i="7"/>
  <c r="AA83" i="7"/>
  <c r="F83" i="7"/>
  <c r="C83" i="7"/>
  <c r="A83" i="7"/>
  <c r="AA82" i="7"/>
  <c r="F82" i="7"/>
  <c r="C82" i="7"/>
  <c r="U82" i="7" s="1"/>
  <c r="A82" i="7"/>
  <c r="AA81" i="7"/>
  <c r="F81" i="7"/>
  <c r="C81" i="7"/>
  <c r="U81" i="7" s="1"/>
  <c r="A81" i="7"/>
  <c r="AA80" i="7"/>
  <c r="F80" i="7"/>
  <c r="C80" i="7"/>
  <c r="U80" i="7" s="1"/>
  <c r="A80" i="7"/>
  <c r="AA79" i="7"/>
  <c r="F79" i="7"/>
  <c r="C79" i="7"/>
  <c r="A79" i="7"/>
  <c r="AA78" i="7"/>
  <c r="F78" i="7"/>
  <c r="C78" i="7"/>
  <c r="A78" i="7"/>
  <c r="AA77" i="7"/>
  <c r="F77" i="7"/>
  <c r="C77" i="7"/>
  <c r="U77" i="7" s="1"/>
  <c r="A77" i="7"/>
  <c r="AA76" i="7"/>
  <c r="F76" i="7"/>
  <c r="C76" i="7"/>
  <c r="U76" i="7" s="1"/>
  <c r="A76" i="7"/>
  <c r="AA75" i="7"/>
  <c r="F75" i="7"/>
  <c r="C75" i="7"/>
  <c r="U75" i="7" s="1"/>
  <c r="A75" i="7"/>
  <c r="AA74" i="7"/>
  <c r="F74" i="7"/>
  <c r="C74" i="7"/>
  <c r="U74" i="7" s="1"/>
  <c r="A74" i="7"/>
  <c r="AA73" i="7"/>
  <c r="F73" i="7"/>
  <c r="G327" i="9" s="1"/>
  <c r="C73" i="7"/>
  <c r="U73" i="7" s="1"/>
  <c r="A73" i="7"/>
  <c r="AA72" i="7"/>
  <c r="F72" i="7"/>
  <c r="C72" i="7"/>
  <c r="U72" i="7" s="1"/>
  <c r="A72" i="7"/>
  <c r="AA71" i="7"/>
  <c r="F71" i="7"/>
  <c r="C71" i="7"/>
  <c r="U71" i="7" s="1"/>
  <c r="A71" i="7"/>
  <c r="AA70" i="7"/>
  <c r="F70" i="7"/>
  <c r="C70" i="7"/>
  <c r="U70" i="7" s="1"/>
  <c r="A70" i="7"/>
  <c r="AA69" i="7"/>
  <c r="F69" i="7"/>
  <c r="C69" i="7"/>
  <c r="U69" i="7" s="1"/>
  <c r="A69" i="7"/>
  <c r="AA68" i="7"/>
  <c r="F68" i="7"/>
  <c r="C68" i="7"/>
  <c r="U68" i="7" s="1"/>
  <c r="A68" i="7"/>
  <c r="AA67" i="7"/>
  <c r="F67" i="7"/>
  <c r="C67" i="7"/>
  <c r="U67" i="7" s="1"/>
  <c r="A67" i="7"/>
  <c r="AA66" i="7"/>
  <c r="F66" i="7"/>
  <c r="C66" i="7"/>
  <c r="A66" i="7"/>
  <c r="AA65" i="7"/>
  <c r="F65" i="7"/>
  <c r="C65" i="7"/>
  <c r="A65" i="7"/>
  <c r="AA64" i="7"/>
  <c r="F64" i="7"/>
  <c r="C64" i="7"/>
  <c r="A64" i="7"/>
  <c r="AA63" i="7"/>
  <c r="F63" i="7"/>
  <c r="C63" i="7"/>
  <c r="U63" i="7" s="1"/>
  <c r="A63" i="7"/>
  <c r="AA62" i="7"/>
  <c r="F62" i="7"/>
  <c r="C62" i="7"/>
  <c r="A62" i="7"/>
  <c r="AA61" i="7"/>
  <c r="F61" i="7"/>
  <c r="C61" i="7"/>
  <c r="U61" i="7" s="1"/>
  <c r="A61" i="7"/>
  <c r="AA60" i="7"/>
  <c r="F60" i="7"/>
  <c r="C60" i="7"/>
  <c r="U60" i="7" s="1"/>
  <c r="A60" i="7"/>
  <c r="AA59" i="7"/>
  <c r="F59" i="7"/>
  <c r="C59" i="7"/>
  <c r="U59" i="7" s="1"/>
  <c r="A59" i="7"/>
  <c r="AA58" i="7"/>
  <c r="F58" i="7"/>
  <c r="C58" i="7"/>
  <c r="A58" i="7"/>
  <c r="AA57" i="7"/>
  <c r="F57" i="7"/>
  <c r="C57" i="7"/>
  <c r="A57" i="7"/>
  <c r="AA56" i="7"/>
  <c r="F56" i="7"/>
  <c r="C56" i="7"/>
  <c r="U56" i="7" s="1"/>
  <c r="A56" i="7"/>
  <c r="AA55" i="7"/>
  <c r="F55" i="7"/>
  <c r="C55" i="7"/>
  <c r="U55" i="7" s="1"/>
  <c r="A55" i="7"/>
  <c r="AA54" i="7"/>
  <c r="F54" i="7"/>
  <c r="C54" i="7"/>
  <c r="U54" i="7" s="1"/>
  <c r="A54" i="7"/>
  <c r="AA53" i="7"/>
  <c r="F53" i="7"/>
  <c r="C53" i="7"/>
  <c r="U53" i="7" s="1"/>
  <c r="A53" i="7"/>
  <c r="AA52" i="7"/>
  <c r="F52" i="7"/>
  <c r="C52" i="7"/>
  <c r="U52" i="7" s="1"/>
  <c r="A52" i="7"/>
  <c r="AA51" i="7"/>
  <c r="F51" i="7"/>
  <c r="C51" i="7"/>
  <c r="U51" i="7" s="1"/>
  <c r="A51" i="7"/>
  <c r="AA50" i="7"/>
  <c r="F50" i="7"/>
  <c r="C50" i="7"/>
  <c r="U50" i="7" s="1"/>
  <c r="A50" i="7"/>
  <c r="AA49" i="7"/>
  <c r="F49" i="7"/>
  <c r="C49" i="7"/>
  <c r="A49" i="7"/>
  <c r="AA48" i="7"/>
  <c r="F48" i="7"/>
  <c r="C48" i="7"/>
  <c r="A48" i="7"/>
  <c r="AA47" i="7"/>
  <c r="F47" i="7"/>
  <c r="C47" i="7"/>
  <c r="A47" i="7"/>
  <c r="AA46" i="7"/>
  <c r="F46" i="7"/>
  <c r="C46" i="7"/>
  <c r="A46" i="7"/>
  <c r="AA45" i="7"/>
  <c r="F45" i="7"/>
  <c r="C45" i="7"/>
  <c r="A45" i="7"/>
  <c r="AA44" i="7"/>
  <c r="F44" i="7"/>
  <c r="C44" i="7"/>
  <c r="U44" i="7" s="1"/>
  <c r="A44" i="7"/>
  <c r="AA43" i="7"/>
  <c r="F43" i="7"/>
  <c r="C43" i="7"/>
  <c r="U43" i="7" s="1"/>
  <c r="A43" i="7"/>
  <c r="AA42" i="7"/>
  <c r="F42" i="7"/>
  <c r="C42" i="7"/>
  <c r="U42" i="7" s="1"/>
  <c r="A42" i="7"/>
  <c r="AA41" i="7"/>
  <c r="F41" i="7"/>
  <c r="C41" i="7"/>
  <c r="A41" i="7"/>
  <c r="AA40" i="7"/>
  <c r="F40" i="7"/>
  <c r="C40" i="7"/>
  <c r="U40" i="7" s="1"/>
  <c r="A40" i="7"/>
  <c r="AA39" i="7"/>
  <c r="F39" i="7"/>
  <c r="C39" i="7"/>
  <c r="A39" i="7"/>
  <c r="AA38" i="7"/>
  <c r="F38" i="7"/>
  <c r="C38" i="7"/>
  <c r="U38" i="7" s="1"/>
  <c r="A38" i="7"/>
  <c r="AA37" i="7"/>
  <c r="F37" i="7"/>
  <c r="C37" i="7"/>
  <c r="U37" i="7" s="1"/>
  <c r="A37" i="7"/>
  <c r="AA36" i="7"/>
  <c r="F36" i="7"/>
  <c r="C36" i="7"/>
  <c r="U36" i="7" s="1"/>
  <c r="A36" i="7"/>
  <c r="AA35" i="7"/>
  <c r="F35" i="7"/>
  <c r="C35" i="7"/>
  <c r="A35" i="7"/>
  <c r="AA34" i="7"/>
  <c r="F34" i="7"/>
  <c r="C34" i="7"/>
  <c r="U34" i="7" s="1"/>
  <c r="A34" i="7"/>
  <c r="AA33" i="7"/>
  <c r="F33" i="7"/>
  <c r="C33" i="7"/>
  <c r="U33" i="7" s="1"/>
  <c r="A33" i="7"/>
  <c r="AA32" i="7"/>
  <c r="F32" i="7"/>
  <c r="C32" i="7"/>
  <c r="U32" i="7" s="1"/>
  <c r="A32" i="7"/>
  <c r="AA31" i="7"/>
  <c r="F31" i="7"/>
  <c r="C31" i="7"/>
  <c r="A31" i="7"/>
  <c r="AA30" i="7"/>
  <c r="F30" i="7"/>
  <c r="C30" i="7"/>
  <c r="A30" i="7"/>
  <c r="AA29" i="7"/>
  <c r="F29" i="7"/>
  <c r="C29" i="7"/>
  <c r="A29" i="7"/>
  <c r="AA28" i="7"/>
  <c r="F28" i="7"/>
  <c r="C28" i="7"/>
  <c r="A28" i="7"/>
  <c r="AA27" i="7"/>
  <c r="F27" i="7"/>
  <c r="C27" i="7"/>
  <c r="A27" i="7"/>
  <c r="AA26" i="7"/>
  <c r="F26" i="7"/>
  <c r="C26" i="7"/>
  <c r="U26" i="7" s="1"/>
  <c r="A26" i="7"/>
  <c r="AA25" i="7"/>
  <c r="F25" i="7"/>
  <c r="C25" i="7"/>
  <c r="U25" i="7" s="1"/>
  <c r="A25" i="7"/>
  <c r="AA24" i="7"/>
  <c r="F24" i="7"/>
  <c r="C24" i="7"/>
  <c r="U24" i="7" s="1"/>
  <c r="A24" i="7"/>
  <c r="AA23" i="7"/>
  <c r="F23" i="7"/>
  <c r="C23" i="7"/>
  <c r="U23" i="7" s="1"/>
  <c r="A23" i="7"/>
  <c r="AA22" i="7"/>
  <c r="F22" i="7"/>
  <c r="C22" i="7"/>
  <c r="U22" i="7" s="1"/>
  <c r="A22" i="7"/>
  <c r="AA21" i="7"/>
  <c r="F21" i="7"/>
  <c r="C21" i="7"/>
  <c r="A21" i="7"/>
  <c r="AA20" i="7"/>
  <c r="F20" i="7"/>
  <c r="C20" i="7"/>
  <c r="A20" i="7"/>
  <c r="AA19" i="7"/>
  <c r="F19" i="7"/>
  <c r="C19" i="7"/>
  <c r="A19" i="7"/>
  <c r="AA18" i="7"/>
  <c r="F18" i="7"/>
  <c r="C18" i="7"/>
  <c r="A18" i="7"/>
  <c r="AA17" i="7"/>
  <c r="F17" i="7"/>
  <c r="C17" i="7"/>
  <c r="U17" i="7" s="1"/>
  <c r="A17" i="7"/>
  <c r="AA16" i="7"/>
  <c r="F16" i="7"/>
  <c r="C16" i="7"/>
  <c r="A16" i="7"/>
  <c r="AA15" i="7"/>
  <c r="F15" i="7"/>
  <c r="C15" i="7"/>
  <c r="A15" i="7"/>
  <c r="AA14" i="7"/>
  <c r="F14" i="7"/>
  <c r="C14" i="7"/>
  <c r="A14" i="7"/>
  <c r="AA13" i="7"/>
  <c r="F13" i="7"/>
  <c r="C13" i="7"/>
  <c r="U13" i="7" s="1"/>
  <c r="A13" i="7"/>
  <c r="AA12" i="7"/>
  <c r="F12" i="7"/>
  <c r="C12" i="7"/>
  <c r="U12" i="7" s="1"/>
  <c r="A12" i="7"/>
  <c r="AA11" i="7"/>
  <c r="F11" i="7"/>
  <c r="C11" i="7"/>
  <c r="U11" i="7" s="1"/>
  <c r="A11" i="7"/>
  <c r="AA10" i="7"/>
  <c r="F10" i="7"/>
  <c r="C10" i="7"/>
  <c r="U10" i="7" s="1"/>
  <c r="A10" i="7"/>
  <c r="AA9" i="7"/>
  <c r="F9" i="7"/>
  <c r="C9" i="7"/>
  <c r="U9" i="7" s="1"/>
  <c r="A9" i="7"/>
  <c r="AA8" i="7"/>
  <c r="F8" i="7"/>
  <c r="C8" i="7"/>
  <c r="A8" i="7"/>
  <c r="AA7" i="7"/>
  <c r="F7" i="7"/>
  <c r="C7" i="7"/>
  <c r="U7" i="7" s="1"/>
  <c r="A7" i="7"/>
  <c r="W6" i="7"/>
  <c r="AA6" i="7" s="1"/>
  <c r="V6" i="7"/>
  <c r="F6" i="7"/>
  <c r="C6" i="7"/>
  <c r="A6" i="7"/>
  <c r="Q130" i="7"/>
  <c r="Q133" i="7"/>
  <c r="Q121" i="7"/>
  <c r="Q150" i="7"/>
  <c r="Q147" i="7"/>
  <c r="Q149" i="7"/>
  <c r="Q140" i="7"/>
  <c r="Q242" i="7"/>
  <c r="Q227" i="7"/>
  <c r="Q241" i="7"/>
  <c r="Q240" i="7"/>
  <c r="Q229" i="7"/>
  <c r="Q228" i="7"/>
  <c r="Q226" i="7"/>
  <c r="Q232" i="7"/>
  <c r="Q225" i="7"/>
  <c r="Q235" i="7"/>
  <c r="Q231" i="7"/>
  <c r="Q234" i="7"/>
  <c r="Q233" i="7"/>
  <c r="Q238" i="7"/>
  <c r="Q236" i="7"/>
  <c r="Q237" i="7"/>
  <c r="Q239" i="7"/>
  <c r="Q230" i="7"/>
  <c r="Q168" i="7"/>
  <c r="Q194" i="7"/>
  <c r="Q212" i="7"/>
  <c r="M35" i="7"/>
  <c r="Q222" i="7"/>
  <c r="O196" i="1"/>
  <c r="K196" i="1"/>
  <c r="O159" i="1"/>
  <c r="K159" i="1"/>
  <c r="O97" i="1"/>
  <c r="K97" i="1"/>
  <c r="O163" i="1"/>
  <c r="K163" i="1"/>
  <c r="O79" i="1"/>
  <c r="K79" i="1"/>
  <c r="O92" i="1"/>
  <c r="K92" i="1"/>
  <c r="O158" i="1"/>
  <c r="K158" i="1"/>
  <c r="O203" i="1"/>
  <c r="K203" i="1"/>
  <c r="O161" i="1"/>
  <c r="Q148" i="7" s="1"/>
  <c r="K161" i="1"/>
  <c r="O91" i="1"/>
  <c r="K91" i="1"/>
  <c r="O100" i="1"/>
  <c r="K100" i="1"/>
  <c r="O198" i="1"/>
  <c r="Q135" i="7" s="1"/>
  <c r="K198" i="1"/>
  <c r="O324" i="1"/>
  <c r="K324" i="1"/>
  <c r="O137" i="1"/>
  <c r="K137" i="1"/>
  <c r="O20" i="1"/>
  <c r="K20" i="1"/>
  <c r="O87" i="1"/>
  <c r="K87" i="1"/>
  <c r="O120" i="1"/>
  <c r="K120" i="1"/>
  <c r="O162" i="1"/>
  <c r="K162" i="1"/>
  <c r="O149" i="1"/>
  <c r="Q167" i="7" s="1"/>
  <c r="K149" i="1"/>
  <c r="O144" i="1"/>
  <c r="K144" i="1"/>
  <c r="O130" i="1"/>
  <c r="Q175" i="7" s="1"/>
  <c r="K130" i="1"/>
  <c r="M175" i="7" s="1"/>
  <c r="O34" i="1"/>
  <c r="K34" i="1"/>
  <c r="O128" i="1"/>
  <c r="K128" i="1"/>
  <c r="O195" i="1"/>
  <c r="K195" i="1"/>
  <c r="O175" i="1"/>
  <c r="K175" i="1"/>
  <c r="O140" i="1"/>
  <c r="K140" i="1"/>
  <c r="O173" i="1"/>
  <c r="K173" i="1"/>
  <c r="O151" i="1"/>
  <c r="K151" i="1"/>
  <c r="O321" i="1"/>
  <c r="K321" i="1"/>
  <c r="O325" i="1"/>
  <c r="K325" i="1"/>
  <c r="O122" i="1"/>
  <c r="K122" i="1"/>
  <c r="O183" i="1"/>
  <c r="K183" i="1"/>
  <c r="O205" i="1"/>
  <c r="K205" i="1"/>
  <c r="O185" i="1"/>
  <c r="K185" i="1"/>
  <c r="M72" i="7" s="1"/>
  <c r="O311" i="1"/>
  <c r="K311" i="1"/>
  <c r="O26" i="1"/>
  <c r="K26" i="1"/>
  <c r="O322" i="1"/>
  <c r="K322" i="1"/>
  <c r="O318" i="1"/>
  <c r="K318" i="1"/>
  <c r="O134" i="1"/>
  <c r="K134" i="1"/>
  <c r="M187" i="7" s="1"/>
  <c r="O30" i="1"/>
  <c r="K30" i="1"/>
  <c r="O200" i="1"/>
  <c r="K200" i="1"/>
  <c r="O169" i="1"/>
  <c r="K169" i="1"/>
  <c r="O143" i="1"/>
  <c r="K143" i="1"/>
  <c r="O201" i="1"/>
  <c r="K201" i="1"/>
  <c r="O27" i="1"/>
  <c r="K27" i="1"/>
  <c r="O177" i="1"/>
  <c r="K177" i="1"/>
  <c r="O23" i="1"/>
  <c r="K23" i="1"/>
  <c r="O150" i="1"/>
  <c r="K150" i="1"/>
  <c r="O31" i="1"/>
  <c r="K31" i="1"/>
  <c r="O145" i="1"/>
  <c r="Q163" i="7" s="1"/>
  <c r="K145" i="1"/>
  <c r="O132" i="1"/>
  <c r="Q171" i="7" s="1"/>
  <c r="K132" i="1"/>
  <c r="O126" i="1"/>
  <c r="Q183" i="7" s="1"/>
  <c r="K126" i="1"/>
  <c r="M183" i="7" s="1"/>
  <c r="O319" i="1"/>
  <c r="K319" i="1"/>
  <c r="O133" i="1"/>
  <c r="K133" i="1"/>
  <c r="O107" i="1"/>
  <c r="K107" i="1"/>
  <c r="O28" i="1"/>
  <c r="K28" i="1"/>
  <c r="O22" i="1"/>
  <c r="K22" i="1"/>
  <c r="O317" i="1"/>
  <c r="K317" i="1"/>
  <c r="O105" i="1"/>
  <c r="K105" i="1"/>
  <c r="O192" i="1"/>
  <c r="K192" i="1"/>
  <c r="O180" i="1"/>
  <c r="K180" i="1"/>
  <c r="O124" i="1"/>
  <c r="Q178" i="7" s="1"/>
  <c r="K124" i="1"/>
  <c r="O24" i="1"/>
  <c r="K24" i="1"/>
  <c r="O14" i="1"/>
  <c r="K14" i="1"/>
  <c r="O131" i="1"/>
  <c r="K131" i="1"/>
  <c r="O329" i="1"/>
  <c r="K329" i="1"/>
  <c r="O129" i="1"/>
  <c r="K129" i="1"/>
  <c r="O313" i="1"/>
  <c r="K313" i="1"/>
  <c r="O136" i="1"/>
  <c r="Q165" i="7" s="1"/>
  <c r="K136" i="1"/>
  <c r="O127" i="1"/>
  <c r="K127" i="1"/>
  <c r="O155" i="1"/>
  <c r="K155" i="1"/>
  <c r="O139" i="1"/>
  <c r="K139" i="1"/>
  <c r="O125" i="1"/>
  <c r="K125" i="1"/>
  <c r="O146" i="1"/>
  <c r="K146" i="1"/>
  <c r="O202" i="1"/>
  <c r="K202" i="1"/>
  <c r="O312" i="1"/>
  <c r="K312" i="1"/>
  <c r="O320" i="1"/>
  <c r="K320" i="1"/>
  <c r="O179" i="1"/>
  <c r="K179" i="1"/>
  <c r="O157" i="1"/>
  <c r="K157" i="1"/>
  <c r="O154" i="1"/>
  <c r="K154" i="1"/>
  <c r="O191" i="1"/>
  <c r="K191" i="1"/>
  <c r="O315" i="1"/>
  <c r="K315" i="1"/>
  <c r="O123" i="1"/>
  <c r="Q181" i="7" s="1"/>
  <c r="K123" i="1"/>
  <c r="O98" i="1"/>
  <c r="K98" i="1"/>
  <c r="O176" i="1"/>
  <c r="K176" i="1"/>
  <c r="O178" i="1"/>
  <c r="Q137" i="7" s="1"/>
  <c r="K178" i="1"/>
  <c r="O172" i="1"/>
  <c r="K172" i="1"/>
  <c r="O193" i="1"/>
  <c r="K193" i="1"/>
  <c r="O188" i="1"/>
  <c r="K188" i="1"/>
  <c r="O119" i="1"/>
  <c r="Q180" i="7" s="1"/>
  <c r="K119" i="1"/>
  <c r="O153" i="1"/>
  <c r="K153" i="1"/>
  <c r="O199" i="1"/>
  <c r="K199" i="1"/>
  <c r="AE121" i="1"/>
  <c r="O121" i="1"/>
  <c r="Q206" i="7" s="1"/>
  <c r="K121" i="1"/>
  <c r="W21" i="9" l="1"/>
  <c r="V48" i="1"/>
  <c r="V6" i="1"/>
  <c r="M34" i="7"/>
  <c r="W10" i="9"/>
  <c r="W27" i="9"/>
  <c r="W58" i="9"/>
  <c r="W35" i="9"/>
  <c r="W41" i="9"/>
  <c r="W33" i="9"/>
  <c r="W20" i="9"/>
  <c r="W17" i="9"/>
  <c r="W128" i="9"/>
  <c r="W152" i="9"/>
  <c r="W145" i="9"/>
  <c r="W135" i="9"/>
  <c r="W93" i="9"/>
  <c r="W117" i="9"/>
  <c r="W129" i="9"/>
  <c r="W134" i="9"/>
  <c r="W151" i="9"/>
  <c r="W139" i="9"/>
  <c r="W156" i="9"/>
  <c r="W143" i="9"/>
  <c r="W164" i="9"/>
  <c r="W171" i="9"/>
  <c r="W185" i="9"/>
  <c r="W194" i="9"/>
  <c r="W186" i="9"/>
  <c r="W172" i="9"/>
  <c r="W167" i="9"/>
  <c r="W195" i="9"/>
  <c r="W191" i="9"/>
  <c r="W174" i="9"/>
  <c r="W188" i="9"/>
  <c r="W168" i="9"/>
  <c r="W40" i="9"/>
  <c r="W69" i="9"/>
  <c r="W90" i="9"/>
  <c r="W97" i="9"/>
  <c r="W101" i="9"/>
  <c r="W115" i="9"/>
  <c r="W120" i="9"/>
  <c r="W122" i="9"/>
  <c r="W133" i="9"/>
  <c r="W140" i="9"/>
  <c r="W142" i="9"/>
  <c r="W104" i="9"/>
  <c r="W68" i="9"/>
  <c r="W42" i="9"/>
  <c r="W89" i="9"/>
  <c r="W98" i="9"/>
  <c r="W106" i="9"/>
  <c r="W111" i="9"/>
  <c r="W121" i="9"/>
  <c r="W123" i="9"/>
  <c r="W141" i="9"/>
  <c r="W138" i="9"/>
  <c r="W131" i="9"/>
  <c r="W118" i="9"/>
  <c r="W99" i="9"/>
  <c r="W88" i="9"/>
  <c r="W91" i="9"/>
  <c r="W137" i="9"/>
  <c r="W155" i="9"/>
  <c r="W154" i="9"/>
  <c r="W114" i="9"/>
  <c r="W75" i="9"/>
  <c r="W34" i="9"/>
  <c r="W19" i="9"/>
  <c r="W64" i="9"/>
  <c r="W50" i="9"/>
  <c r="W47" i="9"/>
  <c r="W85" i="9"/>
  <c r="W39" i="9"/>
  <c r="W22" i="9"/>
  <c r="W86" i="9"/>
  <c r="W65" i="9"/>
  <c r="W56" i="9"/>
  <c r="W13" i="9"/>
  <c r="W78" i="9"/>
  <c r="W74" i="9"/>
  <c r="W109" i="9"/>
  <c r="W28" i="9"/>
  <c r="W66" i="9"/>
  <c r="W36" i="9"/>
  <c r="W82" i="9"/>
  <c r="W63" i="9"/>
  <c r="W67" i="9"/>
  <c r="W45" i="9"/>
  <c r="W61" i="9"/>
  <c r="W60" i="9"/>
  <c r="W81" i="9"/>
  <c r="W76" i="9"/>
  <c r="W84" i="9"/>
  <c r="W43" i="9"/>
  <c r="W25" i="9"/>
  <c r="W59" i="9"/>
  <c r="W62" i="9"/>
  <c r="W37" i="9"/>
  <c r="W71" i="9"/>
  <c r="W73" i="9"/>
  <c r="W77" i="9"/>
  <c r="W80" i="9"/>
  <c r="W83" i="9"/>
  <c r="W70" i="9"/>
  <c r="W52" i="9"/>
  <c r="W11" i="9"/>
  <c r="W15" i="9"/>
  <c r="W57" i="9"/>
  <c r="W30" i="9"/>
  <c r="W51" i="9"/>
  <c r="W29" i="9"/>
  <c r="W38" i="9"/>
  <c r="W8" i="9"/>
  <c r="W6" i="9"/>
  <c r="W26" i="9"/>
  <c r="W23" i="9"/>
  <c r="W53" i="9"/>
  <c r="W18" i="9"/>
  <c r="W49" i="9"/>
  <c r="W32" i="9"/>
  <c r="W7" i="9"/>
  <c r="W9" i="9"/>
  <c r="W46" i="9"/>
  <c r="W12" i="9"/>
  <c r="W24" i="9"/>
  <c r="W16" i="9"/>
  <c r="V47" i="1"/>
  <c r="V75" i="1"/>
  <c r="X466" i="9"/>
  <c r="M29" i="7"/>
  <c r="M76" i="7"/>
  <c r="N340" i="9" s="1"/>
  <c r="M42" i="7"/>
  <c r="M185" i="7"/>
  <c r="N813" i="9" s="1"/>
  <c r="Q134" i="7"/>
  <c r="Q122" i="7"/>
  <c r="M177" i="7"/>
  <c r="N782" i="9" s="1"/>
  <c r="Q176" i="7"/>
  <c r="M179" i="7"/>
  <c r="N790" i="9" s="1"/>
  <c r="N770" i="9"/>
  <c r="N772" i="9"/>
  <c r="N771" i="9"/>
  <c r="N806" i="9"/>
  <c r="N804" i="9"/>
  <c r="N805" i="9"/>
  <c r="N803" i="9"/>
  <c r="N819" i="9"/>
  <c r="N818" i="9"/>
  <c r="N820" i="9"/>
  <c r="M191" i="7"/>
  <c r="W462" i="9"/>
  <c r="W463" i="9"/>
  <c r="W461" i="9"/>
  <c r="X464" i="9"/>
  <c r="X465" i="9"/>
  <c r="X461" i="9"/>
  <c r="X462" i="9"/>
  <c r="X463" i="9"/>
  <c r="X209" i="9"/>
  <c r="X210" i="9"/>
  <c r="X212" i="9"/>
  <c r="X211" i="9"/>
  <c r="X214" i="9"/>
  <c r="X213" i="9"/>
  <c r="X53" i="9"/>
  <c r="X51" i="9"/>
  <c r="X50" i="9"/>
  <c r="X49" i="9"/>
  <c r="X52" i="9"/>
  <c r="X109" i="9"/>
  <c r="X108" i="9"/>
  <c r="X110" i="9"/>
  <c r="X107" i="9"/>
  <c r="X111" i="9"/>
  <c r="X193" i="9"/>
  <c r="X194" i="9"/>
  <c r="X192" i="9"/>
  <c r="X189" i="9"/>
  <c r="X190" i="9"/>
  <c r="X191" i="9"/>
  <c r="X244" i="9"/>
  <c r="X246" i="9"/>
  <c r="X245" i="9"/>
  <c r="X243" i="9"/>
  <c r="X334" i="9"/>
  <c r="X332" i="9"/>
  <c r="X333" i="9"/>
  <c r="X331" i="9"/>
  <c r="X174" i="9"/>
  <c r="X175" i="9"/>
  <c r="X171" i="9"/>
  <c r="X172" i="9"/>
  <c r="X173" i="9"/>
  <c r="X299" i="9"/>
  <c r="X295" i="9"/>
  <c r="X297" i="9"/>
  <c r="X296" i="9"/>
  <c r="X298" i="9"/>
  <c r="X57" i="9"/>
  <c r="X56" i="9"/>
  <c r="X54" i="9"/>
  <c r="X58" i="9"/>
  <c r="X55" i="9"/>
  <c r="X234" i="9"/>
  <c r="X231" i="9"/>
  <c r="X233" i="9"/>
  <c r="X232" i="9"/>
  <c r="X371" i="9"/>
  <c r="X372" i="9"/>
  <c r="X374" i="9"/>
  <c r="X375" i="9"/>
  <c r="X370" i="9"/>
  <c r="X373" i="9"/>
  <c r="X88" i="9"/>
  <c r="X87" i="9"/>
  <c r="X90" i="9"/>
  <c r="X85" i="9"/>
  <c r="X89" i="9"/>
  <c r="X86" i="9"/>
  <c r="X154" i="9"/>
  <c r="X152" i="9"/>
  <c r="X150" i="9"/>
  <c r="X153" i="9"/>
  <c r="X151" i="9"/>
  <c r="X228" i="9"/>
  <c r="X229" i="9"/>
  <c r="X230" i="9"/>
  <c r="X314" i="9"/>
  <c r="X317" i="9"/>
  <c r="X315" i="9"/>
  <c r="X316" i="9"/>
  <c r="X386" i="9"/>
  <c r="X384" i="9"/>
  <c r="X385" i="9"/>
  <c r="X383" i="9"/>
  <c r="X382" i="9"/>
  <c r="X71" i="9"/>
  <c r="X73" i="9"/>
  <c r="X72" i="9"/>
  <c r="X74" i="9"/>
  <c r="X75" i="9"/>
  <c r="X219" i="9"/>
  <c r="X216" i="9"/>
  <c r="X217" i="9"/>
  <c r="X220" i="9"/>
  <c r="X215" i="9"/>
  <c r="X218" i="9"/>
  <c r="X301" i="9"/>
  <c r="X300" i="9"/>
  <c r="X302" i="9"/>
  <c r="X388" i="9"/>
  <c r="X391" i="9"/>
  <c r="X387" i="9"/>
  <c r="X390" i="9"/>
  <c r="X389" i="9"/>
  <c r="X41" i="9"/>
  <c r="X43" i="9"/>
  <c r="X40" i="9"/>
  <c r="X42" i="9"/>
  <c r="X39" i="9"/>
  <c r="X143" i="9"/>
  <c r="X142" i="9"/>
  <c r="X139" i="9"/>
  <c r="X140" i="9"/>
  <c r="X141" i="9"/>
  <c r="X236" i="9"/>
  <c r="X238" i="9"/>
  <c r="X235" i="9"/>
  <c r="X237" i="9"/>
  <c r="X307" i="9"/>
  <c r="X303" i="9"/>
  <c r="X308" i="9"/>
  <c r="X304" i="9"/>
  <c r="X305" i="9"/>
  <c r="X306" i="9"/>
  <c r="X396" i="9"/>
  <c r="X393" i="9"/>
  <c r="X392" i="9"/>
  <c r="X395" i="9"/>
  <c r="X394" i="9"/>
  <c r="X262" i="9"/>
  <c r="X263" i="9"/>
  <c r="X259" i="9"/>
  <c r="X260" i="9"/>
  <c r="X261" i="9"/>
  <c r="X14" i="9"/>
  <c r="X10" i="9"/>
  <c r="X13" i="9"/>
  <c r="X15" i="9"/>
  <c r="X12" i="9"/>
  <c r="X11" i="9"/>
  <c r="X114" i="9"/>
  <c r="X116" i="9"/>
  <c r="X115" i="9"/>
  <c r="X118" i="9"/>
  <c r="X112" i="9"/>
  <c r="X117" i="9"/>
  <c r="X113" i="9"/>
  <c r="X198" i="9"/>
  <c r="X200" i="9"/>
  <c r="X197" i="9"/>
  <c r="X199" i="9"/>
  <c r="X196" i="9"/>
  <c r="X195" i="9"/>
  <c r="X264" i="9"/>
  <c r="X265" i="9"/>
  <c r="X266" i="9"/>
  <c r="X338" i="9"/>
  <c r="X335" i="9"/>
  <c r="X336" i="9"/>
  <c r="X337" i="9"/>
  <c r="X19" i="9"/>
  <c r="X18" i="9"/>
  <c r="X17" i="9"/>
  <c r="X16" i="9"/>
  <c r="X20" i="9"/>
  <c r="X183" i="9"/>
  <c r="X181" i="9"/>
  <c r="X182" i="9"/>
  <c r="X267" i="9"/>
  <c r="X268" i="9"/>
  <c r="X270" i="9"/>
  <c r="X269" i="9"/>
  <c r="X356" i="9"/>
  <c r="X359" i="9"/>
  <c r="X357" i="9"/>
  <c r="X358" i="9"/>
  <c r="X355" i="9"/>
  <c r="X354" i="9"/>
  <c r="X68" i="9"/>
  <c r="X67" i="9"/>
  <c r="X69" i="9"/>
  <c r="X70" i="9"/>
  <c r="X369" i="9"/>
  <c r="X368" i="9"/>
  <c r="X365" i="9"/>
  <c r="X366" i="9"/>
  <c r="X367" i="9"/>
  <c r="X133" i="9"/>
  <c r="X134" i="9"/>
  <c r="X132" i="9"/>
  <c r="X136" i="9"/>
  <c r="X135" i="9"/>
  <c r="X137" i="9"/>
  <c r="X138" i="9"/>
  <c r="X349" i="9"/>
  <c r="X353" i="9"/>
  <c r="X352" i="9"/>
  <c r="X351" i="9"/>
  <c r="X350" i="9"/>
  <c r="X98" i="9"/>
  <c r="X100" i="9"/>
  <c r="X99" i="9"/>
  <c r="X101" i="9"/>
  <c r="X96" i="9"/>
  <c r="X97" i="9"/>
  <c r="X340" i="9"/>
  <c r="X341" i="9"/>
  <c r="X339" i="9"/>
  <c r="X7" i="9"/>
  <c r="X9" i="9"/>
  <c r="X6" i="9"/>
  <c r="X8" i="9"/>
  <c r="X131" i="9"/>
  <c r="X129" i="9"/>
  <c r="X128" i="9"/>
  <c r="X130" i="9"/>
  <c r="X277" i="9"/>
  <c r="X278" i="9"/>
  <c r="X276" i="9"/>
  <c r="X275" i="9"/>
  <c r="X274" i="9"/>
  <c r="X35" i="9"/>
  <c r="X34" i="9"/>
  <c r="X37" i="9"/>
  <c r="X38" i="9"/>
  <c r="X36" i="9"/>
  <c r="X155" i="9"/>
  <c r="X156" i="9"/>
  <c r="X158" i="9"/>
  <c r="X157" i="9"/>
  <c r="X159" i="9"/>
  <c r="X283" i="9"/>
  <c r="X281" i="9"/>
  <c r="X284" i="9"/>
  <c r="X280" i="9"/>
  <c r="X282" i="9"/>
  <c r="X279" i="9"/>
  <c r="N326" i="9"/>
  <c r="N325" i="9"/>
  <c r="N322" i="9"/>
  <c r="N323" i="9"/>
  <c r="N324" i="9"/>
  <c r="X60" i="9"/>
  <c r="X59" i="9"/>
  <c r="X62" i="9"/>
  <c r="X61" i="9"/>
  <c r="X78" i="9"/>
  <c r="X77" i="9"/>
  <c r="X79" i="9"/>
  <c r="X76" i="9"/>
  <c r="X80" i="9"/>
  <c r="X123" i="9"/>
  <c r="X121" i="9"/>
  <c r="X120" i="9"/>
  <c r="X122" i="9"/>
  <c r="X119" i="9"/>
  <c r="X160" i="9"/>
  <c r="X163" i="9"/>
  <c r="X161" i="9"/>
  <c r="X164" i="9"/>
  <c r="X162" i="9"/>
  <c r="X203" i="9"/>
  <c r="X202" i="9"/>
  <c r="X204" i="9"/>
  <c r="X201" i="9"/>
  <c r="X221" i="9"/>
  <c r="X222" i="9"/>
  <c r="X223" i="9"/>
  <c r="X224" i="9"/>
  <c r="X255" i="9"/>
  <c r="X253" i="9"/>
  <c r="X252" i="9"/>
  <c r="X251" i="9"/>
  <c r="X254" i="9"/>
  <c r="X287" i="9"/>
  <c r="X285" i="9"/>
  <c r="X286" i="9"/>
  <c r="X288" i="9"/>
  <c r="X289" i="9"/>
  <c r="X324" i="9"/>
  <c r="X322" i="9"/>
  <c r="X325" i="9"/>
  <c r="X326" i="9"/>
  <c r="X323" i="9"/>
  <c r="X376" i="9"/>
  <c r="X377" i="9"/>
  <c r="X378" i="9"/>
  <c r="X28" i="9"/>
  <c r="X32" i="9"/>
  <c r="X33" i="9"/>
  <c r="X30" i="9"/>
  <c r="X31" i="9"/>
  <c r="X29" i="9"/>
  <c r="X346" i="9"/>
  <c r="X348" i="9"/>
  <c r="X347" i="9"/>
  <c r="X95" i="9"/>
  <c r="X94" i="9"/>
  <c r="X92" i="9"/>
  <c r="X91" i="9"/>
  <c r="X93" i="9"/>
  <c r="X177" i="9"/>
  <c r="X179" i="9"/>
  <c r="X180" i="9"/>
  <c r="X176" i="9"/>
  <c r="X178" i="9"/>
  <c r="X250" i="9"/>
  <c r="X249" i="9"/>
  <c r="X248" i="9"/>
  <c r="X247" i="9"/>
  <c r="X319" i="9"/>
  <c r="X321" i="9"/>
  <c r="X318" i="9"/>
  <c r="X320" i="9"/>
  <c r="X27" i="9"/>
  <c r="X22" i="9"/>
  <c r="X23" i="9"/>
  <c r="X25" i="9"/>
  <c r="X21" i="9"/>
  <c r="X24" i="9"/>
  <c r="X26" i="9"/>
  <c r="X46" i="9"/>
  <c r="X47" i="9"/>
  <c r="X44" i="9"/>
  <c r="X45" i="9"/>
  <c r="X48" i="9"/>
  <c r="X66" i="9"/>
  <c r="X64" i="9"/>
  <c r="X65" i="9"/>
  <c r="X63" i="9"/>
  <c r="X83" i="9"/>
  <c r="X82" i="9"/>
  <c r="X81" i="9"/>
  <c r="X84" i="9"/>
  <c r="X106" i="9"/>
  <c r="X103" i="9"/>
  <c r="X105" i="9"/>
  <c r="X102" i="9"/>
  <c r="X104" i="9"/>
  <c r="X125" i="9"/>
  <c r="X127" i="9"/>
  <c r="X126" i="9"/>
  <c r="X124" i="9"/>
  <c r="X147" i="9"/>
  <c r="X144" i="9"/>
  <c r="X146" i="9"/>
  <c r="X148" i="9"/>
  <c r="X145" i="9"/>
  <c r="X149" i="9"/>
  <c r="X165" i="9"/>
  <c r="X170" i="9"/>
  <c r="X166" i="9"/>
  <c r="X168" i="9"/>
  <c r="X169" i="9"/>
  <c r="X167" i="9"/>
  <c r="X186" i="9"/>
  <c r="X188" i="9"/>
  <c r="X212" i="10" s="1"/>
  <c r="X185" i="9"/>
  <c r="X187" i="9"/>
  <c r="X184" i="9"/>
  <c r="X207" i="9"/>
  <c r="X205" i="9"/>
  <c r="X206" i="9"/>
  <c r="X208" i="9"/>
  <c r="X226" i="9"/>
  <c r="X225" i="9"/>
  <c r="X227" i="9"/>
  <c r="X241" i="9"/>
  <c r="X239" i="9"/>
  <c r="X240" i="9"/>
  <c r="X242" i="9"/>
  <c r="X257" i="9"/>
  <c r="X256" i="9"/>
  <c r="X258" i="9"/>
  <c r="X271" i="9"/>
  <c r="X272" i="9"/>
  <c r="X273" i="9"/>
  <c r="X294" i="9"/>
  <c r="X293" i="9"/>
  <c r="X292" i="9"/>
  <c r="X290" i="9"/>
  <c r="X291" i="9"/>
  <c r="X310" i="9"/>
  <c r="X309" i="9"/>
  <c r="X312" i="9"/>
  <c r="X313" i="9"/>
  <c r="X311" i="9"/>
  <c r="X329" i="9"/>
  <c r="X330" i="9"/>
  <c r="X328" i="9"/>
  <c r="X327" i="9"/>
  <c r="X343" i="9"/>
  <c r="X344" i="9"/>
  <c r="X345" i="9"/>
  <c r="X342" i="9"/>
  <c r="X362" i="9"/>
  <c r="X360" i="9"/>
  <c r="X364" i="9"/>
  <c r="X361" i="9"/>
  <c r="X363" i="9"/>
  <c r="X379" i="9"/>
  <c r="X380" i="9"/>
  <c r="X381" i="9"/>
  <c r="X533" i="9"/>
  <c r="X580" i="9"/>
  <c r="X413" i="9"/>
  <c r="X663" i="9"/>
  <c r="X483" i="9"/>
  <c r="X774" i="9"/>
  <c r="X429" i="9"/>
  <c r="X451" i="9"/>
  <c r="X446" i="9"/>
  <c r="X410" i="9"/>
  <c r="X677" i="9"/>
  <c r="X659" i="9"/>
  <c r="X641" i="9"/>
  <c r="X606" i="9"/>
  <c r="X874" i="9"/>
  <c r="X1127" i="9"/>
  <c r="X676" i="9"/>
  <c r="X966" i="9"/>
  <c r="X1222" i="9"/>
  <c r="X693" i="9"/>
  <c r="X904" i="9"/>
  <c r="X666" i="9"/>
  <c r="X963" i="9"/>
  <c r="X447" i="9"/>
  <c r="X579" i="9"/>
  <c r="X603" i="9"/>
  <c r="X426" i="9"/>
  <c r="X876" i="9"/>
  <c r="X781" i="9"/>
  <c r="X593" i="9"/>
  <c r="X974" i="9"/>
  <c r="X1237" i="9"/>
  <c r="X1499" i="9"/>
  <c r="X900" i="9"/>
  <c r="X1278" i="9"/>
  <c r="X1530" i="9"/>
  <c r="X545" i="9"/>
  <c r="X953" i="9"/>
  <c r="X1227" i="9"/>
  <c r="X1481" i="9"/>
  <c r="X860" i="9"/>
  <c r="X1122" i="9"/>
  <c r="X1367" i="9"/>
  <c r="X1623" i="9"/>
  <c r="X834" i="9"/>
  <c r="X1165" i="9"/>
  <c r="X787" i="9"/>
  <c r="X1220" i="9"/>
  <c r="X1654" i="9"/>
  <c r="X1905" i="9"/>
  <c r="X2161" i="9"/>
  <c r="X1001" i="9"/>
  <c r="X1389" i="9"/>
  <c r="X1733" i="9"/>
  <c r="X1984" i="9"/>
  <c r="X893" i="9"/>
  <c r="X1348" i="9"/>
  <c r="X1683" i="9"/>
  <c r="X1919" i="9"/>
  <c r="X925" i="9"/>
  <c r="X1312" i="9"/>
  <c r="X1618" i="9"/>
  <c r="X1180" i="9"/>
  <c r="X1571" i="9"/>
  <c r="X1833" i="9"/>
  <c r="X831" i="9"/>
  <c r="X1569" i="9"/>
  <c r="X2194" i="9"/>
  <c r="X2450" i="9"/>
  <c r="X1010" i="9"/>
  <c r="X1616" i="9"/>
  <c r="X1959" i="9"/>
  <c r="X2209" i="9"/>
  <c r="X2465" i="9"/>
  <c r="X549" i="9"/>
  <c r="X596" i="9"/>
  <c r="X431" i="9"/>
  <c r="X679" i="9"/>
  <c r="X512" i="9"/>
  <c r="X790" i="9"/>
  <c r="X443" i="9"/>
  <c r="X491" i="10" s="1"/>
  <c r="X414" i="9"/>
  <c r="X670" i="9"/>
  <c r="X648" i="9"/>
  <c r="X645" i="9"/>
  <c r="X890" i="9"/>
  <c r="X1143" i="9"/>
  <c r="X417" i="9"/>
  <c r="X684" i="9"/>
  <c r="X982" i="9"/>
  <c r="X1238" i="9"/>
  <c r="X702" i="9"/>
  <c r="X917" i="9"/>
  <c r="X723" i="9"/>
  <c r="X979" i="9"/>
  <c r="X474" i="9"/>
  <c r="X691" i="9"/>
  <c r="X607" i="9"/>
  <c r="X441" i="9"/>
  <c r="X814" i="9"/>
  <c r="X617" i="9"/>
  <c r="X987" i="9"/>
  <c r="X1257" i="9"/>
  <c r="X1515" i="9"/>
  <c r="X986" i="9"/>
  <c r="X1290" i="9"/>
  <c r="X1546" i="9"/>
  <c r="X562" i="9"/>
  <c r="X973" i="9"/>
  <c r="X1236" i="9"/>
  <c r="X1497" i="9"/>
  <c r="X892" i="9"/>
  <c r="X1129" i="9"/>
  <c r="X1383" i="9"/>
  <c r="X1639" i="9"/>
  <c r="X843" i="9"/>
  <c r="X1173" i="9"/>
  <c r="X798" i="9"/>
  <c r="X1231" i="9"/>
  <c r="X1663" i="9"/>
  <c r="X1921" i="9"/>
  <c r="X2177" i="9"/>
  <c r="X1038" i="9"/>
  <c r="X1432" i="9"/>
  <c r="X1744" i="9"/>
  <c r="X2000" i="9"/>
  <c r="X907" i="9"/>
  <c r="X1352" i="9"/>
  <c r="X1702" i="9"/>
  <c r="X1935" i="9"/>
  <c r="X944" i="9"/>
  <c r="X1318" i="9"/>
  <c r="X1624" i="9"/>
  <c r="X1196" i="9"/>
  <c r="X1585" i="9"/>
  <c r="X1849" i="9"/>
  <c r="X922" i="9"/>
  <c r="X1653" i="9"/>
  <c r="X2210" i="9"/>
  <c r="X2466" i="9"/>
  <c r="X1018" i="9"/>
  <c r="X565" i="9"/>
  <c r="X612" i="9"/>
  <c r="X438" i="9"/>
  <c r="X695" i="9"/>
  <c r="X521" i="9"/>
  <c r="X806" i="9"/>
  <c r="X449" i="9"/>
  <c r="X467" i="9"/>
  <c r="X423" i="9"/>
  <c r="X688" i="9"/>
  <c r="X668" i="9"/>
  <c r="X657" i="9"/>
  <c r="X906" i="9"/>
  <c r="X1159" i="9"/>
  <c r="X427" i="9"/>
  <c r="X714" i="9"/>
  <c r="X998" i="9"/>
  <c r="X1254" i="9"/>
  <c r="X707" i="9"/>
  <c r="X933" i="9"/>
  <c r="X736" i="9"/>
  <c r="X995" i="9"/>
  <c r="X479" i="9"/>
  <c r="X763" i="9"/>
  <c r="X700" i="9"/>
  <c r="X445" i="9"/>
  <c r="X898" i="9"/>
  <c r="X637" i="9"/>
  <c r="X1071" i="9"/>
  <c r="X1279" i="9"/>
  <c r="X1531" i="9"/>
  <c r="X1008" i="9"/>
  <c r="X1306" i="9"/>
  <c r="X1562" i="9"/>
  <c r="X619" i="9"/>
  <c r="X985" i="9"/>
  <c r="X1248" i="9"/>
  <c r="X1513" i="9"/>
  <c r="X807" i="9"/>
  <c r="X1149" i="9"/>
  <c r="X1399" i="9"/>
  <c r="X859" i="9"/>
  <c r="X1193" i="9"/>
  <c r="X877" i="9"/>
  <c r="X1246" i="9"/>
  <c r="X1672" i="9"/>
  <c r="X1937" i="9"/>
  <c r="X1054" i="9"/>
  <c r="X1442" i="9"/>
  <c r="X1760" i="9"/>
  <c r="X2016" i="9"/>
  <c r="X809" i="9"/>
  <c r="X1362" i="9"/>
  <c r="X1711" i="9"/>
  <c r="X1951" i="9"/>
  <c r="X972" i="9"/>
  <c r="X1324" i="9"/>
  <c r="X1635" i="9"/>
  <c r="X568" i="9"/>
  <c r="X1201" i="9"/>
  <c r="X1599" i="9"/>
  <c r="X1865" i="9"/>
  <c r="X1048" i="9"/>
  <c r="X1670" i="9"/>
  <c r="X2226" i="9"/>
  <c r="X2482" i="9"/>
  <c r="X1057" i="9"/>
  <c r="X581" i="9"/>
  <c r="X458" i="9"/>
  <c r="X711" i="9"/>
  <c r="X547" i="9"/>
  <c r="X409" i="9"/>
  <c r="X499" i="9"/>
  <c r="X454" i="9"/>
  <c r="X687" i="9"/>
  <c r="X667" i="9"/>
  <c r="X919" i="9"/>
  <c r="X1175" i="9"/>
  <c r="X471" i="9"/>
  <c r="X725" i="9"/>
  <c r="X1014" i="9"/>
  <c r="X1270" i="9"/>
  <c r="X713" i="9"/>
  <c r="X949" i="9"/>
  <c r="X747" i="9"/>
  <c r="X1011" i="9"/>
  <c r="X524" i="9"/>
  <c r="X776" i="9"/>
  <c r="X708" i="9"/>
  <c r="X536" i="9"/>
  <c r="X487" i="9"/>
  <c r="X808" i="9"/>
  <c r="X698" i="9"/>
  <c r="X1085" i="9"/>
  <c r="X1291" i="9"/>
  <c r="X1547" i="9"/>
  <c r="X428" i="9"/>
  <c r="X1012" i="9"/>
  <c r="X1322" i="9"/>
  <c r="X1578" i="9"/>
  <c r="X636" i="9"/>
  <c r="X993" i="9"/>
  <c r="X1277" i="9"/>
  <c r="X1529" i="9"/>
  <c r="X916" i="9"/>
  <c r="X1156" i="9"/>
  <c r="X1415" i="9"/>
  <c r="X869" i="9"/>
  <c r="X1215" i="9"/>
  <c r="X908" i="9"/>
  <c r="X1269" i="9"/>
  <c r="X1684" i="9"/>
  <c r="X1953" i="9"/>
  <c r="X1147" i="9"/>
  <c r="X1456" i="9"/>
  <c r="X1776" i="9"/>
  <c r="X2032" i="9"/>
  <c r="X926" i="9"/>
  <c r="X1375" i="9"/>
  <c r="X1720" i="9"/>
  <c r="X1967" i="9"/>
  <c r="X977" i="9"/>
  <c r="X1361" i="9"/>
  <c r="X1652" i="9"/>
  <c r="X620" i="9"/>
  <c r="X1212" i="9"/>
  <c r="X1632" i="9"/>
  <c r="X1881" i="9"/>
  <c r="X1135" i="9"/>
  <c r="X597" i="9"/>
  <c r="X477" i="9"/>
  <c r="X576" i="9"/>
  <c r="X444" i="9"/>
  <c r="X534" i="9"/>
  <c r="X508" i="9"/>
  <c r="X705" i="9"/>
  <c r="X672" i="9"/>
  <c r="X935" i="9"/>
  <c r="X1191" i="9"/>
  <c r="X480" i="9"/>
  <c r="X750" i="9"/>
  <c r="X1030" i="9"/>
  <c r="X724" i="9"/>
  <c r="X965" i="9"/>
  <c r="X770" i="9"/>
  <c r="X1027" i="9"/>
  <c r="X528" i="9"/>
  <c r="X788" i="9"/>
  <c r="X739" i="9"/>
  <c r="X539" i="9"/>
  <c r="X511" i="9"/>
  <c r="X914" i="9"/>
  <c r="X1091" i="9"/>
  <c r="X1307" i="9"/>
  <c r="X1563" i="9"/>
  <c r="X497" i="9"/>
  <c r="X1022" i="9"/>
  <c r="X1338" i="9"/>
  <c r="X1594" i="9"/>
  <c r="X655" i="9"/>
  <c r="X1034" i="9"/>
  <c r="X1289" i="9"/>
  <c r="X1545" i="9"/>
  <c r="X942" i="9"/>
  <c r="X1168" i="9"/>
  <c r="X1431" i="9"/>
  <c r="X885" i="9"/>
  <c r="X1234" i="9"/>
  <c r="X910" i="9"/>
  <c r="X1363" i="9"/>
  <c r="X1713" i="9"/>
  <c r="X1969" i="9"/>
  <c r="X478" i="9"/>
  <c r="X1162" i="9"/>
  <c r="X1470" i="9"/>
  <c r="X1792" i="9"/>
  <c r="X2048" i="9"/>
  <c r="X930" i="9"/>
  <c r="X1382" i="9"/>
  <c r="X1732" i="9"/>
  <c r="X1983" i="9"/>
  <c r="X992" i="9"/>
  <c r="X1373" i="9"/>
  <c r="X1681" i="9"/>
  <c r="X634" i="9"/>
  <c r="X1259" i="9"/>
  <c r="X1649" i="9"/>
  <c r="X1897" i="9"/>
  <c r="X1150" i="9"/>
  <c r="X1882" i="9"/>
  <c r="X2258" i="9"/>
  <c r="X2514" i="9"/>
  <c r="X1073" i="9"/>
  <c r="X1701" i="9"/>
  <c r="X2024" i="9"/>
  <c r="X2273" i="9"/>
  <c r="X2529" i="9"/>
  <c r="X404" i="9"/>
  <c r="X495" i="9"/>
  <c r="X585" i="9"/>
  <c r="X422" i="9"/>
  <c r="X594" i="9"/>
  <c r="X519" i="9"/>
  <c r="X712" i="9"/>
  <c r="X703" i="9"/>
  <c r="X951" i="9"/>
  <c r="X1207" i="9"/>
  <c r="X496" i="9"/>
  <c r="X760" i="9"/>
  <c r="X1046" i="9"/>
  <c r="X737" i="9"/>
  <c r="X981" i="9"/>
  <c r="X793" i="9"/>
  <c r="X1043" i="9"/>
  <c r="X537" i="9"/>
  <c r="X800" i="9"/>
  <c r="X762" i="9"/>
  <c r="X550" i="9"/>
  <c r="X535" i="9"/>
  <c r="X920" i="9"/>
  <c r="X526" i="9"/>
  <c r="X1101" i="9"/>
  <c r="X1323" i="9"/>
  <c r="X1579" i="9"/>
  <c r="X567" i="9"/>
  <c r="X1035" i="9"/>
  <c r="X1354" i="9"/>
  <c r="X1610" i="9"/>
  <c r="X658" i="9"/>
  <c r="X1056" i="9"/>
  <c r="X1305" i="9"/>
  <c r="X1561" i="9"/>
  <c r="X952" i="9"/>
  <c r="X1197" i="9"/>
  <c r="X1447" i="9"/>
  <c r="X940" i="9"/>
  <c r="X1243" i="9"/>
  <c r="X1002" i="9"/>
  <c r="X1376" i="9"/>
  <c r="X1721" i="9"/>
  <c r="X1985" i="9"/>
  <c r="X583" i="9"/>
  <c r="X1172" i="9"/>
  <c r="X1493" i="9"/>
  <c r="X1808" i="9"/>
  <c r="X2064" i="9"/>
  <c r="X1042" i="9"/>
  <c r="X1388" i="9"/>
  <c r="X1743" i="9"/>
  <c r="X1999" i="9"/>
  <c r="X1036" i="9"/>
  <c r="X1416" i="9"/>
  <c r="X1689" i="9"/>
  <c r="X704" i="9"/>
  <c r="X1297" i="9"/>
  <c r="X1657" i="9"/>
  <c r="X1913" i="9"/>
  <c r="X1154" i="9"/>
  <c r="X1896" i="9"/>
  <c r="X405" i="9"/>
  <c r="X452" i="9"/>
  <c r="X541" i="9"/>
  <c r="X646" i="9"/>
  <c r="X652" i="9"/>
  <c r="X560" i="9"/>
  <c r="X439" i="9"/>
  <c r="X761" i="9"/>
  <c r="X999" i="9"/>
  <c r="X1255" i="9"/>
  <c r="X529" i="9"/>
  <c r="X841" i="9"/>
  <c r="X1094" i="9"/>
  <c r="X456" i="9"/>
  <c r="X771" i="9"/>
  <c r="X1029" i="9"/>
  <c r="X838" i="9"/>
  <c r="X621" i="9"/>
  <c r="X855" i="9"/>
  <c r="X816" i="9"/>
  <c r="X721" i="9"/>
  <c r="X613" i="9"/>
  <c r="X773" i="9"/>
  <c r="X1123" i="9"/>
  <c r="X1371" i="9"/>
  <c r="X1627" i="9"/>
  <c r="X732" i="9"/>
  <c r="X1116" i="9"/>
  <c r="X1402" i="9"/>
  <c r="X1658" i="9"/>
  <c r="X754" i="9"/>
  <c r="X1083" i="9"/>
  <c r="X1353" i="9"/>
  <c r="X1026" i="9"/>
  <c r="X1247" i="9"/>
  <c r="X1495" i="9"/>
  <c r="X571" i="9"/>
  <c r="X1005" i="9"/>
  <c r="X1068" i="9"/>
  <c r="X1428" i="9"/>
  <c r="X1777" i="9"/>
  <c r="X2033" i="9"/>
  <c r="X728" i="9"/>
  <c r="X1203" i="9"/>
  <c r="X1537" i="9"/>
  <c r="X1856" i="9"/>
  <c r="X1086" i="9"/>
  <c r="X1522" i="9"/>
  <c r="X1791" i="9"/>
  <c r="X1118" i="9"/>
  <c r="X1454" i="9"/>
  <c r="X1741" i="9"/>
  <c r="X901" i="9"/>
  <c r="X1358" i="9"/>
  <c r="X1718" i="9"/>
  <c r="X1961" i="9"/>
  <c r="X1310" i="9"/>
  <c r="X2010" i="9"/>
  <c r="X437" i="9"/>
  <c r="X484" i="9"/>
  <c r="X566" i="9"/>
  <c r="X678" i="9"/>
  <c r="X689" i="9"/>
  <c r="X588" i="9"/>
  <c r="X493" i="9"/>
  <c r="X403" i="9"/>
  <c r="X785" i="9"/>
  <c r="X1031" i="9"/>
  <c r="X543" i="9"/>
  <c r="X873" i="9"/>
  <c r="X1126" i="9"/>
  <c r="X510" i="9"/>
  <c r="X795" i="9"/>
  <c r="X1061" i="9"/>
  <c r="X509" i="9"/>
  <c r="X870" i="9"/>
  <c r="X878" i="9"/>
  <c r="X836" i="9"/>
  <c r="X756" i="9"/>
  <c r="X664" i="9"/>
  <c r="X401" i="9"/>
  <c r="X867" i="9"/>
  <c r="X1140" i="9"/>
  <c r="X1403" i="9"/>
  <c r="X1659" i="9"/>
  <c r="X811" i="9"/>
  <c r="X1151" i="9"/>
  <c r="X1434" i="9"/>
  <c r="X1690" i="9"/>
  <c r="X791" i="9"/>
  <c r="X1115" i="9"/>
  <c r="X1385" i="9"/>
  <c r="X635" i="9"/>
  <c r="X1069" i="9"/>
  <c r="X1275" i="9"/>
  <c r="X1527" i="9"/>
  <c r="X660" i="9"/>
  <c r="X1025" i="9"/>
  <c r="X598" i="9"/>
  <c r="X1087" i="9"/>
  <c r="X1457" i="9"/>
  <c r="X1809" i="9"/>
  <c r="X2065" i="9"/>
  <c r="X783" i="9"/>
  <c r="X1230" i="9"/>
  <c r="X1558" i="9"/>
  <c r="X1888" i="9"/>
  <c r="X531" i="9"/>
  <c r="X1119" i="9"/>
  <c r="X1550" i="9"/>
  <c r="X1823" i="9"/>
  <c r="X1161" i="9"/>
  <c r="X1492" i="9"/>
  <c r="X1773" i="9"/>
  <c r="X971" i="9"/>
  <c r="X1480" i="9"/>
  <c r="X1738" i="9"/>
  <c r="X1993" i="9"/>
  <c r="X1359" i="9"/>
  <c r="X502" i="9"/>
  <c r="X615" i="9"/>
  <c r="X540" i="9"/>
  <c r="X715" i="9"/>
  <c r="X1223" i="9"/>
  <c r="X796" i="9"/>
  <c r="X997" i="9"/>
  <c r="X804" i="9"/>
  <c r="X555" i="9"/>
  <c r="X782" i="9"/>
  <c r="X553" i="9"/>
  <c r="X556" i="9"/>
  <c r="X1339" i="9"/>
  <c r="X590" i="9"/>
  <c r="X1370" i="9"/>
  <c r="X669" i="9"/>
  <c r="X1321" i="9"/>
  <c r="X1007" i="9"/>
  <c r="X1463" i="9"/>
  <c r="X962" i="9"/>
  <c r="X1028" i="9"/>
  <c r="X1745" i="9"/>
  <c r="X628" i="9"/>
  <c r="X1508" i="9"/>
  <c r="X2080" i="9"/>
  <c r="X1469" i="9"/>
  <c r="X1426" i="9"/>
  <c r="X848" i="9"/>
  <c r="X1677" i="9"/>
  <c r="X1281" i="9"/>
  <c r="X2168" i="9"/>
  <c r="X2546" i="9"/>
  <c r="X1491" i="9"/>
  <c r="X1859" i="9"/>
  <c r="X2167" i="9"/>
  <c r="X2481" i="9"/>
  <c r="X1006" i="9"/>
  <c r="X1679" i="9"/>
  <c r="X1980" i="9"/>
  <c r="X2224" i="9"/>
  <c r="X895" i="9"/>
  <c r="X1524" i="9"/>
  <c r="X2038" i="9"/>
  <c r="X2286" i="9"/>
  <c r="X722" i="9"/>
  <c r="X1308" i="9"/>
  <c r="X1576" i="9"/>
  <c r="X1380" i="9"/>
  <c r="X1925" i="9"/>
  <c r="X2237" i="9"/>
  <c r="X2544" i="9"/>
  <c r="X1613" i="9"/>
  <c r="X2266" i="9"/>
  <c r="X2537" i="9"/>
  <c r="X1293" i="9"/>
  <c r="X1784" i="9"/>
  <c r="X2058" i="9"/>
  <c r="X2452" i="9"/>
  <c r="X1050" i="9"/>
  <c r="X1708" i="9"/>
  <c r="X2127" i="9"/>
  <c r="X2496" i="9"/>
  <c r="X1096" i="9"/>
  <c r="X1752" i="9"/>
  <c r="X2200" i="9"/>
  <c r="X1393" i="9"/>
  <c r="X2126" i="9"/>
  <c r="X2632" i="9"/>
  <c r="X1345" i="9"/>
  <c r="X2013" i="9"/>
  <c r="X1790" i="9"/>
  <c r="X2408" i="9"/>
  <c r="X2687" i="9"/>
  <c r="X1468" i="9"/>
  <c r="X629" i="9"/>
  <c r="X1835" i="9"/>
  <c r="X2344" i="9"/>
  <c r="X2672" i="9"/>
  <c r="X2317" i="9"/>
  <c r="X522" i="9"/>
  <c r="X630" i="9"/>
  <c r="X554" i="9"/>
  <c r="X738" i="9"/>
  <c r="X1239" i="9"/>
  <c r="X825" i="9"/>
  <c r="X1013" i="9"/>
  <c r="X822" i="9"/>
  <c r="X595" i="9"/>
  <c r="X799" i="9"/>
  <c r="X602" i="9"/>
  <c r="X582" i="9"/>
  <c r="X1355" i="9"/>
  <c r="X643" i="9"/>
  <c r="X1386" i="9"/>
  <c r="X673" i="9"/>
  <c r="X1337" i="9"/>
  <c r="X1020" i="9"/>
  <c r="X1479" i="9"/>
  <c r="X968" i="9"/>
  <c r="X1058" i="9"/>
  <c r="X1761" i="9"/>
  <c r="X675" i="9"/>
  <c r="X1523" i="9"/>
  <c r="X1512" i="9"/>
  <c r="X1440" i="9"/>
  <c r="X897" i="9"/>
  <c r="X1699" i="9"/>
  <c r="X1296" i="9"/>
  <c r="X2178" i="9"/>
  <c r="X1520" i="9"/>
  <c r="X1895" i="9"/>
  <c r="X2193" i="9"/>
  <c r="X2497" i="9"/>
  <c r="X1114" i="9"/>
  <c r="X1694" i="9"/>
  <c r="X1986" i="9"/>
  <c r="X2240" i="9"/>
  <c r="X921" i="9"/>
  <c r="X1539" i="9"/>
  <c r="X2054" i="9"/>
  <c r="X2302" i="9"/>
  <c r="X748" i="9"/>
  <c r="X1313" i="9"/>
  <c r="X1592" i="9"/>
  <c r="X1430" i="9"/>
  <c r="X1947" i="9"/>
  <c r="X2243" i="9"/>
  <c r="X440" i="9"/>
  <c r="X1621" i="9"/>
  <c r="X2279" i="9"/>
  <c r="X2555" i="9"/>
  <c r="X1298" i="9"/>
  <c r="X1804" i="9"/>
  <c r="X2134" i="9"/>
  <c r="X2472" i="9"/>
  <c r="X1082" i="9"/>
  <c r="X1768" i="9"/>
  <c r="X2172" i="9"/>
  <c r="X2525" i="9"/>
  <c r="X1128" i="9"/>
  <c r="X1772" i="9"/>
  <c r="X2214" i="9"/>
  <c r="X1404" i="9"/>
  <c r="X2169" i="9"/>
  <c r="X2648" i="9"/>
  <c r="X1392" i="9"/>
  <c r="X2035" i="9"/>
  <c r="X633" i="9"/>
  <c r="X1845" i="9"/>
  <c r="X2416" i="9"/>
  <c r="X2703" i="9"/>
  <c r="X1580" i="9"/>
  <c r="X690" i="9"/>
  <c r="X1869" i="9"/>
  <c r="X559" i="9"/>
  <c r="X662" i="9"/>
  <c r="X575" i="9"/>
  <c r="X772" i="9"/>
  <c r="X1271" i="9"/>
  <c r="X857" i="9"/>
  <c r="X475" i="9"/>
  <c r="X1045" i="9"/>
  <c r="X854" i="9"/>
  <c r="X828" i="9"/>
  <c r="X639" i="9"/>
  <c r="X779" i="9"/>
  <c r="X1387" i="9"/>
  <c r="X769" i="9"/>
  <c r="X1418" i="9"/>
  <c r="X778" i="9"/>
  <c r="X1369" i="9"/>
  <c r="X1032" i="9"/>
  <c r="X1511" i="9"/>
  <c r="X1017" i="9"/>
  <c r="X1076" i="9"/>
  <c r="X1793" i="9"/>
  <c r="X780" i="9"/>
  <c r="X1551" i="9"/>
  <c r="X488" i="9"/>
  <c r="X1536" i="9"/>
  <c r="X1477" i="9"/>
  <c r="X938" i="9"/>
  <c r="X1727" i="9"/>
  <c r="X1315" i="9"/>
  <c r="X2242" i="9"/>
  <c r="X1525" i="9"/>
  <c r="X1909" i="9"/>
  <c r="X2225" i="9"/>
  <c r="X2513" i="9"/>
  <c r="X1186" i="9"/>
  <c r="X1705" i="9"/>
  <c r="X1995" i="9"/>
  <c r="X2256" i="9"/>
  <c r="X932" i="9"/>
  <c r="X1583" i="9"/>
  <c r="X2075" i="9"/>
  <c r="X2318" i="9"/>
  <c r="X755" i="9"/>
  <c r="X1325" i="9"/>
  <c r="X1598" i="9"/>
  <c r="X1438" i="9"/>
  <c r="X2004" i="9"/>
  <c r="X2280" i="9"/>
  <c r="X665" i="9"/>
  <c r="X1655" i="9"/>
  <c r="X2285" i="9"/>
  <c r="X2567" i="9"/>
  <c r="X1329" i="9"/>
  <c r="X1820" i="9"/>
  <c r="X2148" i="9"/>
  <c r="X2479" i="9"/>
  <c r="X1139" i="9"/>
  <c r="X1799" i="9"/>
  <c r="X2176" i="9"/>
  <c r="X2534" i="9"/>
  <c r="X1272" i="9"/>
  <c r="X1788" i="9"/>
  <c r="X2221" i="9"/>
  <c r="X1473" i="9"/>
  <c r="X2282" i="9"/>
  <c r="X2664" i="9"/>
  <c r="X1412" i="9"/>
  <c r="X2060" i="9"/>
  <c r="X741" i="9"/>
  <c r="X1912" i="9"/>
  <c r="X2429" i="9"/>
  <c r="X2719" i="9"/>
  <c r="X1740" i="9"/>
  <c r="X735" i="9"/>
  <c r="X1891" i="9"/>
  <c r="X2390" i="9"/>
  <c r="X2701" i="9"/>
  <c r="X2395" i="9"/>
  <c r="X586" i="9"/>
  <c r="X694" i="9"/>
  <c r="X406" i="9"/>
  <c r="X601" i="9"/>
  <c r="X505" i="9"/>
  <c r="X797" i="9"/>
  <c r="X889" i="9"/>
  <c r="X551" i="9"/>
  <c r="X1077" i="9"/>
  <c r="X886" i="9"/>
  <c r="X681" i="9"/>
  <c r="X871" i="9"/>
  <c r="X1419" i="9"/>
  <c r="X839" i="9"/>
  <c r="X1450" i="9"/>
  <c r="X875" i="9"/>
  <c r="X1401" i="9"/>
  <c r="X1081" i="9"/>
  <c r="X1543" i="9"/>
  <c r="X1066" i="9"/>
  <c r="X1138" i="9"/>
  <c r="X1825" i="9"/>
  <c r="X794" i="9"/>
  <c r="X1564" i="9"/>
  <c r="X570" i="9"/>
  <c r="X1573" i="9"/>
  <c r="X1507" i="9"/>
  <c r="X976" i="9"/>
  <c r="X1753" i="9"/>
  <c r="X1424" i="9"/>
  <c r="X2274" i="9"/>
  <c r="X1534" i="9"/>
  <c r="X1923" i="9"/>
  <c r="X2241" i="9"/>
  <c r="X2545" i="9"/>
  <c r="X1209" i="9"/>
  <c r="X1762" i="9"/>
  <c r="X2023" i="9"/>
  <c r="X2272" i="9"/>
  <c r="X936" i="9"/>
  <c r="X1615" i="9"/>
  <c r="X2082" i="9"/>
  <c r="X2334" i="9"/>
  <c r="X862" i="9"/>
  <c r="X1341" i="9"/>
  <c r="X1645" i="9"/>
  <c r="X1472" i="9"/>
  <c r="X2030" i="9"/>
  <c r="X2292" i="9"/>
  <c r="X674" i="9"/>
  <c r="X1676" i="9"/>
  <c r="X2291" i="9"/>
  <c r="X2583" i="9"/>
  <c r="X1333" i="9"/>
  <c r="X1883" i="9"/>
  <c r="X2154" i="9"/>
  <c r="X2516" i="9"/>
  <c r="X1164" i="9"/>
  <c r="X1814" i="9"/>
  <c r="X2228" i="9"/>
  <c r="X2564" i="9"/>
  <c r="X1340" i="9"/>
  <c r="X1838" i="9"/>
  <c r="X2227" i="9"/>
  <c r="X1622" i="9"/>
  <c r="X2335" i="9"/>
  <c r="X2674" i="9"/>
  <c r="X1439" i="9"/>
  <c r="X2112" i="9"/>
  <c r="X833" i="9"/>
  <c r="X1974" i="9"/>
  <c r="X2493" i="9"/>
  <c r="X2735" i="9"/>
  <c r="X1911" i="9"/>
  <c r="X909" i="9"/>
  <c r="X1928" i="9"/>
  <c r="X605" i="9"/>
  <c r="X710" i="9"/>
  <c r="X418" i="9"/>
  <c r="X608" i="9"/>
  <c r="X518" i="9"/>
  <c r="X810" i="9"/>
  <c r="X905" i="9"/>
  <c r="X573" i="9"/>
  <c r="X1093" i="9"/>
  <c r="X902" i="9"/>
  <c r="X686" i="9"/>
  <c r="X924" i="9"/>
  <c r="X1435" i="9"/>
  <c r="X847" i="9"/>
  <c r="X1466" i="9"/>
  <c r="X894" i="9"/>
  <c r="X1417" i="9"/>
  <c r="X1090" i="9"/>
  <c r="X1559" i="9"/>
  <c r="X1089" i="9"/>
  <c r="X1152" i="9"/>
  <c r="X1841" i="9"/>
  <c r="X837" i="9"/>
  <c r="X1609" i="9"/>
  <c r="X685" i="9"/>
  <c r="X1588" i="9"/>
  <c r="X752" i="9"/>
  <c r="X1521" i="9"/>
  <c r="X991" i="9"/>
  <c r="X1769" i="9"/>
  <c r="X1506" i="9"/>
  <c r="X2290" i="9"/>
  <c r="X433" i="9"/>
  <c r="X1584" i="9"/>
  <c r="X1973" i="9"/>
  <c r="X2257" i="9"/>
  <c r="X1242" i="9"/>
  <c r="X1770" i="9"/>
  <c r="X2039" i="9"/>
  <c r="X2288" i="9"/>
  <c r="X1021" i="9"/>
  <c r="X1646" i="9"/>
  <c r="X2094" i="9"/>
  <c r="X2350" i="9"/>
  <c r="X891" i="9"/>
  <c r="X1366" i="9"/>
  <c r="X1656" i="9"/>
  <c r="X1519" i="9"/>
  <c r="X2037" i="9"/>
  <c r="X2300" i="9"/>
  <c r="X680" i="9"/>
  <c r="X1779" i="9"/>
  <c r="X2328" i="9"/>
  <c r="X2599" i="9"/>
  <c r="X1446" i="9"/>
  <c r="X1908" i="9"/>
  <c r="X2165" i="9"/>
  <c r="X2536" i="9"/>
  <c r="X1195" i="9"/>
  <c r="X1851" i="9"/>
  <c r="X2236" i="9"/>
  <c r="X2580" i="9"/>
  <c r="X1453" i="9"/>
  <c r="X1876" i="9"/>
  <c r="X2264" i="9"/>
  <c r="X1782" i="9"/>
  <c r="X2360" i="9"/>
  <c r="X2689" i="9"/>
  <c r="X1648" i="9"/>
  <c r="X2183" i="9"/>
  <c r="X881" i="9"/>
  <c r="X2052" i="9"/>
  <c r="X2510" i="9"/>
  <c r="X616" i="9"/>
  <c r="X726" i="9"/>
  <c r="X424" i="9"/>
  <c r="X614" i="9"/>
  <c r="X552" i="9"/>
  <c r="X826" i="9"/>
  <c r="X918" i="9"/>
  <c r="X577" i="9"/>
  <c r="X1109" i="9"/>
  <c r="X915" i="9"/>
  <c r="X699" i="9"/>
  <c r="X954" i="9"/>
  <c r="X1451" i="9"/>
  <c r="X852" i="9"/>
  <c r="X1482" i="9"/>
  <c r="X913" i="9"/>
  <c r="X1433" i="9"/>
  <c r="X1097" i="9"/>
  <c r="X1575" i="9"/>
  <c r="X1105" i="9"/>
  <c r="X1185" i="9"/>
  <c r="X1857" i="9"/>
  <c r="X899" i="9"/>
  <c r="X1636" i="9"/>
  <c r="X802" i="9"/>
  <c r="X1603" i="9"/>
  <c r="X786" i="9"/>
  <c r="X1535" i="9"/>
  <c r="X1023" i="9"/>
  <c r="X1785" i="9"/>
  <c r="X1510" i="9"/>
  <c r="X2306" i="9"/>
  <c r="X460" i="9"/>
  <c r="X1605" i="9"/>
  <c r="X1987" i="9"/>
  <c r="X2289" i="9"/>
  <c r="X1258" i="9"/>
  <c r="X1794" i="9"/>
  <c r="X2056" i="9"/>
  <c r="X2304" i="9"/>
  <c r="X1064" i="9"/>
  <c r="X1669" i="9"/>
  <c r="X2107" i="9"/>
  <c r="X2366" i="9"/>
  <c r="X961" i="9"/>
  <c r="X1381" i="9"/>
  <c r="X1660" i="9"/>
  <c r="X1570" i="9"/>
  <c r="X2042" i="9"/>
  <c r="X2342" i="9"/>
  <c r="X729" i="9"/>
  <c r="X1800" i="9"/>
  <c r="X2341" i="9"/>
  <c r="X2615" i="9"/>
  <c r="X1489" i="9"/>
  <c r="X1915" i="9"/>
  <c r="X2187" i="9"/>
  <c r="X2543" i="9"/>
  <c r="X1208" i="9"/>
  <c r="X1860" i="9"/>
  <c r="X2277" i="9"/>
  <c r="X2596" i="9"/>
  <c r="X1488" i="9"/>
  <c r="X1918" i="9"/>
  <c r="X2276" i="9"/>
  <c r="X1832" i="9"/>
  <c r="X2365" i="9"/>
  <c r="X631" i="9"/>
  <c r="X742" i="9"/>
  <c r="X407" i="9"/>
  <c r="X430" i="9"/>
  <c r="X642" i="9"/>
  <c r="X600" i="9"/>
  <c r="X842" i="9"/>
  <c r="X934" i="9"/>
  <c r="X640" i="9"/>
  <c r="X1125" i="9"/>
  <c r="X931" i="9"/>
  <c r="X472" i="9"/>
  <c r="X720" i="9"/>
  <c r="X960" i="9"/>
  <c r="X1467" i="9"/>
  <c r="X861" i="9"/>
  <c r="X1498" i="9"/>
  <c r="X923" i="9"/>
  <c r="X1449" i="9"/>
  <c r="X1106" i="9"/>
  <c r="X1591" i="9"/>
  <c r="X1121" i="9"/>
  <c r="X1194" i="9"/>
  <c r="X1873" i="9"/>
  <c r="X941" i="9"/>
  <c r="X1662" i="9"/>
  <c r="X845" i="9"/>
  <c r="X1625" i="9"/>
  <c r="X805" i="9"/>
  <c r="X1542" i="9"/>
  <c r="X1051" i="9"/>
  <c r="X1801" i="9"/>
  <c r="X1540" i="9"/>
  <c r="X2322" i="9"/>
  <c r="X618" i="9"/>
  <c r="X1631" i="9"/>
  <c r="X2015" i="9"/>
  <c r="X2305" i="9"/>
  <c r="X498" i="9"/>
  <c r="X1336" i="9"/>
  <c r="X1802" i="9"/>
  <c r="X2084" i="9"/>
  <c r="X2320" i="9"/>
  <c r="X1098" i="9"/>
  <c r="X1673" i="9"/>
  <c r="X2118" i="9"/>
  <c r="X2382" i="9"/>
  <c r="X989" i="9"/>
  <c r="X1400" i="9"/>
  <c r="X1668" i="9"/>
  <c r="X1574" i="9"/>
  <c r="X2078" i="9"/>
  <c r="X2349" i="9"/>
  <c r="X844" i="9"/>
  <c r="X1831" i="9"/>
  <c r="X2356" i="9"/>
  <c r="X2631" i="9"/>
  <c r="X1496" i="9"/>
  <c r="X1924" i="9"/>
  <c r="X2202" i="9"/>
  <c r="X2566" i="9"/>
  <c r="X1261" i="9"/>
  <c r="X1870" i="9"/>
  <c r="X2299" i="9"/>
  <c r="X2612" i="9"/>
  <c r="X1517" i="9"/>
  <c r="X1939" i="9"/>
  <c r="X2284" i="9"/>
  <c r="X1836" i="9"/>
  <c r="X2413" i="9"/>
  <c r="X647" i="9"/>
  <c r="X758" i="9"/>
  <c r="X415" i="9"/>
  <c r="X412" i="9"/>
  <c r="X435" i="9"/>
  <c r="X651" i="9"/>
  <c r="X623" i="9"/>
  <c r="X858" i="9"/>
  <c r="X950" i="9"/>
  <c r="X644" i="9"/>
  <c r="X947" i="9"/>
  <c r="X504" i="9"/>
  <c r="X734" i="9"/>
  <c r="X964" i="9"/>
  <c r="X1483" i="9"/>
  <c r="X883" i="9"/>
  <c r="X1514" i="9"/>
  <c r="X943" i="9"/>
  <c r="X1465" i="9"/>
  <c r="X1113" i="9"/>
  <c r="X1607" i="9"/>
  <c r="X1145" i="9"/>
  <c r="X1198" i="9"/>
  <c r="X1889" i="9"/>
  <c r="X956" i="9"/>
  <c r="X1712" i="9"/>
  <c r="X850" i="9"/>
  <c r="X1661" i="9"/>
  <c r="X820" i="9"/>
  <c r="X1548" i="9"/>
  <c r="X1166" i="9"/>
  <c r="X1817" i="9"/>
  <c r="X1554" i="9"/>
  <c r="X2338" i="9"/>
  <c r="X719" i="9"/>
  <c r="X1640" i="9"/>
  <c r="X2031" i="9"/>
  <c r="X2321" i="9"/>
  <c r="X527" i="9"/>
  <c r="X1343" i="9"/>
  <c r="X1826" i="9"/>
  <c r="X2095" i="9"/>
  <c r="X1134" i="9"/>
  <c r="X1693" i="9"/>
  <c r="X2141" i="9"/>
  <c r="X2398" i="9"/>
  <c r="X1009" i="9"/>
  <c r="X1407" i="9"/>
  <c r="X1678" i="9"/>
  <c r="X1634" i="9"/>
  <c r="X2083" i="9"/>
  <c r="X2357" i="9"/>
  <c r="X928" i="9"/>
  <c r="X1846" i="9"/>
  <c r="X2371" i="9"/>
  <c r="X2647" i="9"/>
  <c r="X1500" i="9"/>
  <c r="X1934" i="9"/>
  <c r="X2216" i="9"/>
  <c r="X2582" i="9"/>
  <c r="X1378" i="9"/>
  <c r="X1886" i="9"/>
  <c r="X2303" i="9"/>
  <c r="X2628" i="9"/>
  <c r="X1544" i="9"/>
  <c r="X1956" i="9"/>
  <c r="X2325" i="9"/>
  <c r="X1879" i="9"/>
  <c r="X2425" i="9"/>
  <c r="X2737" i="9"/>
  <c r="X1749" i="9"/>
  <c r="X2359" i="9"/>
  <c r="X1136" i="9"/>
  <c r="X2203" i="9"/>
  <c r="X420" i="9"/>
  <c r="X967" i="9"/>
  <c r="X1062" i="9"/>
  <c r="X402" i="9"/>
  <c r="X829" i="9"/>
  <c r="X957" i="9"/>
  <c r="X1595" i="9"/>
  <c r="X1626" i="9"/>
  <c r="X1577" i="9"/>
  <c r="X520" i="9"/>
  <c r="X1390" i="9"/>
  <c r="X1176" i="9"/>
  <c r="X1072" i="9"/>
  <c r="X1053" i="9"/>
  <c r="X1309" i="9"/>
  <c r="X1717" i="9"/>
  <c r="X863" i="9"/>
  <c r="X2040" i="9"/>
  <c r="X592" i="9"/>
  <c r="X1834" i="9"/>
  <c r="X1700" i="9"/>
  <c r="X2414" i="9"/>
  <c r="X1422" i="9"/>
  <c r="X1680" i="9"/>
  <c r="X2372" i="9"/>
  <c r="X1878" i="9"/>
  <c r="X2663" i="9"/>
  <c r="X1950" i="9"/>
  <c r="X2598" i="9"/>
  <c r="X1893" i="9"/>
  <c r="X2644" i="9"/>
  <c r="X1962" i="9"/>
  <c r="X1892" i="9"/>
  <c r="X2705" i="9"/>
  <c r="X1874" i="9"/>
  <c r="X1155" i="9"/>
  <c r="X2345" i="9"/>
  <c r="X2799" i="9"/>
  <c r="X2191" i="9"/>
  <c r="X1819" i="9"/>
  <c r="X2456" i="9"/>
  <c r="X2781" i="9"/>
  <c r="X2504" i="9"/>
  <c r="X1148" i="9"/>
  <c r="X1902" i="9"/>
  <c r="X2293" i="9"/>
  <c r="X2629" i="9"/>
  <c r="X1822" i="9"/>
  <c r="X1041" i="9"/>
  <c r="X1810" i="9"/>
  <c r="X2643" i="9"/>
  <c r="X2339" i="9"/>
  <c r="X2511" i="9"/>
  <c r="X1074" i="9"/>
  <c r="X2500" i="9"/>
  <c r="X2726" i="9"/>
  <c r="X2604" i="9"/>
  <c r="X2758" i="9"/>
  <c r="X1566" i="9"/>
  <c r="X2363" i="9"/>
  <c r="X2798" i="9"/>
  <c r="X1619" i="9"/>
  <c r="X2297" i="9"/>
  <c r="X2570" i="9"/>
  <c r="X1302" i="9"/>
  <c r="X2410" i="9"/>
  <c r="X2261" i="9"/>
  <c r="X2823" i="9"/>
  <c r="X2734" i="9"/>
  <c r="X2431" i="9"/>
  <c r="X1395" i="9"/>
  <c r="X2753" i="9"/>
  <c r="X1088" i="9"/>
  <c r="X2443" i="9"/>
  <c r="X2667" i="9"/>
  <c r="X2045" i="9"/>
  <c r="X1460" i="9"/>
  <c r="X2697" i="9"/>
  <c r="X2754" i="9"/>
  <c r="X1812" i="9"/>
  <c r="X2147" i="9"/>
  <c r="X2785" i="9"/>
  <c r="X2235" i="9"/>
  <c r="X2184" i="9"/>
  <c r="X2524" i="9"/>
  <c r="X1406" i="9"/>
  <c r="X1295" i="9"/>
  <c r="X2755" i="9"/>
  <c r="X1167" i="9"/>
  <c r="X548" i="9"/>
  <c r="X727" i="9"/>
  <c r="X1263" i="9"/>
  <c r="X2121" i="9"/>
  <c r="X2008" i="9"/>
  <c r="X2509" i="9"/>
  <c r="X887" i="9"/>
  <c r="X1970" i="9"/>
  <c r="X1244" i="9"/>
  <c r="X2683" i="9"/>
  <c r="X880" i="9"/>
  <c r="X2540" i="9"/>
  <c r="X2681" i="9"/>
  <c r="X2605" i="9"/>
  <c r="X2412" i="9"/>
  <c r="X1682" i="9"/>
  <c r="X2404" i="9"/>
  <c r="X1698" i="9"/>
  <c r="X564" i="9"/>
  <c r="X599" i="9"/>
  <c r="X1620" i="9"/>
  <c r="X2156" i="9"/>
  <c r="X830" i="9"/>
  <c r="X2518" i="9"/>
  <c r="X2116" i="9"/>
  <c r="X2384" i="9"/>
  <c r="X2233" i="9"/>
  <c r="X1998" i="9"/>
  <c r="X2367" i="9"/>
  <c r="X2087" i="9"/>
  <c r="X2622" i="9"/>
  <c r="X2680" i="9"/>
  <c r="X1755" i="9"/>
  <c r="X2424" i="9"/>
  <c r="X1746" i="9"/>
  <c r="X2348" i="9"/>
  <c r="X1379" i="9"/>
  <c r="X609" i="9"/>
  <c r="X988" i="9"/>
  <c r="X2324" i="9"/>
  <c r="X2788" i="9"/>
  <c r="X1342" i="9"/>
  <c r="X2204" i="9"/>
  <c r="X1816" i="9"/>
  <c r="X815" i="9"/>
  <c r="X2097" i="9"/>
  <c r="X1505" i="9"/>
  <c r="X1350" i="9"/>
  <c r="X436" i="9"/>
  <c r="X400" i="9"/>
  <c r="X983" i="9"/>
  <c r="X1078" i="9"/>
  <c r="X455" i="9"/>
  <c r="X851" i="9"/>
  <c r="X1611" i="9"/>
  <c r="X1642" i="9"/>
  <c r="X1593" i="9"/>
  <c r="X544" i="9"/>
  <c r="X1413" i="9"/>
  <c r="X1184" i="9"/>
  <c r="X1080" i="9"/>
  <c r="X1112" i="9"/>
  <c r="X1317" i="9"/>
  <c r="X1946" i="9"/>
  <c r="X990" i="9"/>
  <c r="X2047" i="9"/>
  <c r="X766" i="9"/>
  <c r="X1858" i="9"/>
  <c r="X1866" i="9"/>
  <c r="X1436" i="9"/>
  <c r="X1692" i="9"/>
  <c r="X2387" i="9"/>
  <c r="X1941" i="9"/>
  <c r="X1957" i="9"/>
  <c r="X2614" i="9"/>
  <c r="X1899" i="9"/>
  <c r="X2660" i="9"/>
  <c r="X1981" i="9"/>
  <c r="X1900" i="9"/>
  <c r="X2721" i="9"/>
  <c r="X1954" i="9"/>
  <c r="X1377" i="9"/>
  <c r="X2391" i="9"/>
  <c r="X2815" i="9"/>
  <c r="X2215" i="9"/>
  <c r="X2079" i="9"/>
  <c r="X2505" i="9"/>
  <c r="X2797" i="9"/>
  <c r="X2521" i="9"/>
  <c r="X1286" i="9"/>
  <c r="X1906" i="9"/>
  <c r="X2308" i="9"/>
  <c r="X2645" i="9"/>
  <c r="X2150" i="9"/>
  <c r="X1044" i="9"/>
  <c r="X1863" i="9"/>
  <c r="X2665" i="9"/>
  <c r="X767" i="9"/>
  <c r="X2539" i="9"/>
  <c r="X1448" i="9"/>
  <c r="X2589" i="9"/>
  <c r="X578" i="9"/>
  <c r="X1037" i="9"/>
  <c r="X2790" i="9"/>
  <c r="X1803" i="9"/>
  <c r="X2378" i="9"/>
  <c r="X2814" i="9"/>
  <c r="X2005" i="9"/>
  <c r="X2311" i="9"/>
  <c r="X2694" i="9"/>
  <c r="X2089" i="9"/>
  <c r="X2527" i="9"/>
  <c r="X2278" i="9"/>
  <c r="X491" i="9"/>
  <c r="X2791" i="9"/>
  <c r="X868" i="9"/>
  <c r="X1414" i="9"/>
  <c r="X2459" i="9"/>
  <c r="X1797" i="9"/>
  <c r="X2801" i="9"/>
  <c r="X1120" i="9"/>
  <c r="X2714" i="9"/>
  <c r="X1811" i="9"/>
  <c r="X2740" i="9"/>
  <c r="X2158" i="9"/>
  <c r="X2070" i="9"/>
  <c r="X2199" i="9"/>
  <c r="X490" i="9"/>
  <c r="X1226" i="9"/>
  <c r="X2533" i="9"/>
  <c r="X2708" i="9"/>
  <c r="X1742" i="9"/>
  <c r="X1989" i="9"/>
  <c r="X2499" i="9"/>
  <c r="X2361" i="9"/>
  <c r="X2061" i="9"/>
  <c r="X2477" i="9"/>
  <c r="X2457" i="9"/>
  <c r="X818" i="9"/>
  <c r="X626" i="9"/>
  <c r="X482" i="9"/>
  <c r="X1314" i="9"/>
  <c r="X2143" i="9"/>
  <c r="X937" i="9"/>
  <c r="X638" i="9"/>
  <c r="X2135" i="9"/>
  <c r="X2105" i="9"/>
  <c r="X948" i="9"/>
  <c r="X2577" i="9"/>
  <c r="X2592" i="9"/>
  <c r="X1990" i="9"/>
  <c r="X1265" i="9"/>
  <c r="X2268" i="9"/>
  <c r="X1898" i="9"/>
  <c r="X2776" i="9"/>
  <c r="X1494" i="9"/>
  <c r="X2563" i="9"/>
  <c r="X2419" i="9"/>
  <c r="X2802" i="9"/>
  <c r="X1111" i="9"/>
  <c r="X1739" i="9"/>
  <c r="X1327" i="9"/>
  <c r="X1409" i="9"/>
  <c r="X2022" i="9"/>
  <c r="X2173" i="9"/>
  <c r="X927" i="9"/>
  <c r="X1736" i="9"/>
  <c r="X2608" i="9"/>
  <c r="X2428" i="9"/>
  <c r="X2761" i="9"/>
  <c r="X2695" i="9"/>
  <c r="X2808" i="9"/>
  <c r="X1976" i="9"/>
  <c r="X2578" i="9"/>
  <c r="X2800" i="9"/>
  <c r="X1665" i="9"/>
  <c r="X2731" i="9"/>
  <c r="X2693" i="9"/>
  <c r="X2811" i="9"/>
  <c r="X1628" i="9"/>
  <c r="X1843" i="9"/>
  <c r="X2623" i="9"/>
  <c r="X2287" i="9"/>
  <c r="X2720" i="9"/>
  <c r="X2074" i="9"/>
  <c r="X611" i="9"/>
  <c r="X1157" i="9"/>
  <c r="X1805" i="9"/>
  <c r="X1288" i="9"/>
  <c r="X1688" i="9"/>
  <c r="X468" i="9"/>
  <c r="X473" i="9"/>
  <c r="X1015" i="9"/>
  <c r="X1110" i="9"/>
  <c r="X470" i="9"/>
  <c r="X865" i="9"/>
  <c r="X1643" i="9"/>
  <c r="X1674" i="9"/>
  <c r="X604" i="9"/>
  <c r="X653" i="9"/>
  <c r="X1443" i="9"/>
  <c r="X1224" i="9"/>
  <c r="X1108" i="9"/>
  <c r="X1141" i="9"/>
  <c r="X1437" i="9"/>
  <c r="X1960" i="9"/>
  <c r="X1065" i="9"/>
  <c r="X2057" i="9"/>
  <c r="X803" i="9"/>
  <c r="X1867" i="9"/>
  <c r="X398" i="9"/>
  <c r="X1880" i="9"/>
  <c r="X1464" i="9"/>
  <c r="X1697" i="9"/>
  <c r="X2396" i="9"/>
  <c r="X2059" i="9"/>
  <c r="X1963" i="9"/>
  <c r="X2630" i="9"/>
  <c r="X1966" i="9"/>
  <c r="X2676" i="9"/>
  <c r="X2018" i="9"/>
  <c r="X1907" i="9"/>
  <c r="X1979" i="9"/>
  <c r="X1384" i="9"/>
  <c r="X2523" i="9"/>
  <c r="X2021" i="9"/>
  <c r="X2138" i="9"/>
  <c r="X2522" i="9"/>
  <c r="X2813" i="9"/>
  <c r="X2531" i="9"/>
  <c r="X1316" i="9"/>
  <c r="X1910" i="9"/>
  <c r="X2343" i="9"/>
  <c r="X2661" i="9"/>
  <c r="X2197" i="9"/>
  <c r="X1926" i="9"/>
  <c r="X2682" i="9"/>
  <c r="X969" i="9"/>
  <c r="X2551" i="9"/>
  <c r="X1462" i="9"/>
  <c r="X2606" i="9"/>
  <c r="X1597" i="9"/>
  <c r="X1356" i="9"/>
  <c r="X1292" i="9"/>
  <c r="X1806" i="9"/>
  <c r="X2403" i="9"/>
  <c r="X1943" i="9"/>
  <c r="X2119" i="9"/>
  <c r="X2438" i="9"/>
  <c r="X1854" i="9"/>
  <c r="X2179" i="9"/>
  <c r="X2638" i="9"/>
  <c r="X2307" i="9"/>
  <c r="X584" i="9"/>
  <c r="X955" i="9"/>
  <c r="X2026" i="9"/>
  <c r="X2650" i="9"/>
  <c r="X2229" i="9"/>
  <c r="X2102" i="9"/>
  <c r="X1394" i="9"/>
  <c r="X1219" i="9"/>
  <c r="X2196" i="9"/>
  <c r="X2772" i="9"/>
  <c r="X2768" i="9"/>
  <c r="X692" i="9"/>
  <c r="X1666" i="9"/>
  <c r="X2077" i="9"/>
  <c r="X459" i="9"/>
  <c r="X2251" i="9"/>
  <c r="X2677" i="9"/>
  <c r="X1964" i="9"/>
  <c r="X1320" i="9"/>
  <c r="X2460" i="9"/>
  <c r="X2375" i="9"/>
  <c r="X1589" i="9"/>
  <c r="X2818" i="9"/>
  <c r="X2794" i="9"/>
  <c r="X1190" i="9"/>
  <c r="X530" i="9"/>
  <c r="X835" i="9"/>
  <c r="X1285" i="9"/>
  <c r="X1280" i="9"/>
  <c r="X812" i="9"/>
  <c r="X1862" i="9"/>
  <c r="X2046" i="9"/>
  <c r="X2159" i="9"/>
  <c r="X1671" i="9"/>
  <c r="X2211" i="9"/>
  <c r="X1614" i="9"/>
  <c r="X2732" i="9"/>
  <c r="X2738" i="9"/>
  <c r="X2745" i="9"/>
  <c r="X2137" i="9"/>
  <c r="X2775" i="9"/>
  <c r="X2223" i="9"/>
  <c r="X2397" i="9"/>
  <c r="X2710" i="9"/>
  <c r="X650" i="9"/>
  <c r="X574" i="9"/>
  <c r="X751" i="9"/>
  <c r="X1556" i="9"/>
  <c r="X1965" i="9"/>
  <c r="X1894" i="9"/>
  <c r="X1004" i="9"/>
  <c r="X2093" i="9"/>
  <c r="X1301" i="9"/>
  <c r="X2699" i="9"/>
  <c r="X2748" i="9"/>
  <c r="X2571" i="9"/>
  <c r="X2437" i="9"/>
  <c r="X866" i="9"/>
  <c r="X503" i="9"/>
  <c r="X1516" i="9"/>
  <c r="X2607" i="9"/>
  <c r="X2778" i="9"/>
  <c r="X1735" i="9"/>
  <c r="X2439" i="9"/>
  <c r="X2330" i="9"/>
  <c r="X789" i="9"/>
  <c r="X2265" i="9"/>
  <c r="X1988" i="9"/>
  <c r="X2742" i="9"/>
  <c r="X946" i="9"/>
  <c r="X2617" i="9"/>
  <c r="X1228" i="9"/>
  <c r="X1855" i="9"/>
  <c r="X2155" i="9"/>
  <c r="X2473" i="9"/>
  <c r="X500" i="9"/>
  <c r="X507" i="9"/>
  <c r="X1047" i="9"/>
  <c r="X1142" i="9"/>
  <c r="X542" i="9"/>
  <c r="X959" i="9"/>
  <c r="X1675" i="9"/>
  <c r="X1706" i="9"/>
  <c r="X730" i="9"/>
  <c r="X683" i="9"/>
  <c r="X1471" i="9"/>
  <c r="X1240" i="9"/>
  <c r="X1235" i="9"/>
  <c r="X1171" i="9"/>
  <c r="X1490" i="9"/>
  <c r="X2086" i="9"/>
  <c r="X1146" i="9"/>
  <c r="X2076" i="9"/>
  <c r="X896" i="9"/>
  <c r="X1901" i="9"/>
  <c r="X442" i="9"/>
  <c r="X1930" i="9"/>
  <c r="X1509" i="9"/>
  <c r="X1714" i="9"/>
  <c r="X2445" i="9"/>
  <c r="X2092" i="9"/>
  <c r="X1982" i="9"/>
  <c r="X2646" i="9"/>
  <c r="X2019" i="9"/>
  <c r="X2029" i="9"/>
  <c r="X1940" i="9"/>
  <c r="X706" i="9"/>
  <c r="X1992" i="9"/>
  <c r="X1420" i="9"/>
  <c r="X2532" i="9"/>
  <c r="X1092" i="9"/>
  <c r="X2034" i="9"/>
  <c r="X2163" i="9"/>
  <c r="X2542" i="9"/>
  <c r="X2812" i="9"/>
  <c r="X2535" i="9"/>
  <c r="X1461" i="9"/>
  <c r="X1927" i="9"/>
  <c r="X2352" i="9"/>
  <c r="X2684" i="9"/>
  <c r="X2232" i="9"/>
  <c r="X817" i="9"/>
  <c r="X2101" i="9"/>
  <c r="X2696" i="9"/>
  <c r="X1360" i="9"/>
  <c r="X2603" i="9"/>
  <c r="X1651" i="9"/>
  <c r="X2626" i="9"/>
  <c r="X2098" i="9"/>
  <c r="X1475" i="9"/>
  <c r="X1914" i="9"/>
  <c r="X1852" i="9"/>
  <c r="X2520" i="9"/>
  <c r="X2073" i="9"/>
  <c r="X2468" i="9"/>
  <c r="X2508" i="9"/>
  <c r="X2245" i="9"/>
  <c r="X2346" i="9"/>
  <c r="X2675" i="9"/>
  <c r="X2377" i="9"/>
  <c r="X2152" i="9"/>
  <c r="X1486" i="9"/>
  <c r="X1024" i="9"/>
  <c r="X2267" i="9"/>
  <c r="X1771" i="9"/>
  <c r="X2239" i="9"/>
  <c r="X2486" i="9"/>
  <c r="X1398" i="9"/>
  <c r="X1459" i="9"/>
  <c r="X2430" i="9"/>
  <c r="X2803" i="9"/>
  <c r="X1971" i="9"/>
  <c r="X2653" i="9"/>
  <c r="X1641" i="9"/>
  <c r="X2528" i="9"/>
  <c r="X2362" i="9"/>
  <c r="X2448" i="9"/>
  <c r="X1016" i="9"/>
  <c r="X2739" i="9"/>
  <c r="X1334" i="9"/>
  <c r="X624" i="9"/>
  <c r="X1095" i="9"/>
  <c r="X489" i="9"/>
  <c r="X1723" i="9"/>
  <c r="X1565" i="9"/>
  <c r="X1541" i="9"/>
  <c r="X1931" i="9"/>
  <c r="X1538" i="9"/>
  <c r="X1040" i="9"/>
  <c r="X884" i="9"/>
  <c r="X2376" i="9"/>
  <c r="X1283" i="9"/>
  <c r="X2124" i="9"/>
  <c r="X2389" i="9"/>
  <c r="X2358" i="9"/>
  <c r="X2011" i="9"/>
  <c r="X2490" i="9"/>
  <c r="X1938" i="9"/>
  <c r="X1600" i="9"/>
  <c r="X2633" i="9"/>
  <c r="X2133" i="9"/>
  <c r="X1206" i="9"/>
  <c r="X494" i="9"/>
  <c r="X1326" i="9"/>
  <c r="X2131" i="9"/>
  <c r="X718" i="9"/>
  <c r="X1276" i="9"/>
  <c r="X2186" i="9"/>
  <c r="X2593" i="9"/>
  <c r="X2247" i="9"/>
  <c r="X1055" i="9"/>
  <c r="X2421" i="9"/>
  <c r="X2692" i="9"/>
  <c r="X1942" i="9"/>
  <c r="X1604" i="9"/>
  <c r="X2741" i="9"/>
  <c r="X2756" i="9"/>
  <c r="X2640" i="9"/>
  <c r="X1885" i="9"/>
  <c r="X2171" i="9"/>
  <c r="X2659" i="9"/>
  <c r="X2451" i="9"/>
  <c r="X2666" i="9"/>
  <c r="X1868" i="9"/>
  <c r="X2444" i="9"/>
  <c r="X1933" i="9"/>
  <c r="X840" i="9"/>
  <c r="X1303" i="9"/>
  <c r="X2418" i="9"/>
  <c r="X2222" i="9"/>
  <c r="X2340" i="9"/>
  <c r="X516" i="9"/>
  <c r="X513" i="9"/>
  <c r="X1063" i="9"/>
  <c r="X1158" i="9"/>
  <c r="X591" i="9"/>
  <c r="X481" i="9"/>
  <c r="X1691" i="9"/>
  <c r="X1722" i="9"/>
  <c r="X757" i="9"/>
  <c r="X701" i="9"/>
  <c r="X1478" i="9"/>
  <c r="X1300" i="9"/>
  <c r="X1264" i="9"/>
  <c r="X1183" i="9"/>
  <c r="X1504" i="9"/>
  <c r="X2109" i="9"/>
  <c r="X1182" i="9"/>
  <c r="X2085" i="9"/>
  <c r="X903" i="9"/>
  <c r="X1916" i="9"/>
  <c r="X654" i="9"/>
  <c r="X1944" i="9"/>
  <c r="X1528" i="9"/>
  <c r="X1754" i="9"/>
  <c r="X2454" i="9"/>
  <c r="X2110" i="9"/>
  <c r="X397" i="9"/>
  <c r="X2003" i="9"/>
  <c r="X2662" i="9"/>
  <c r="X2036" i="9"/>
  <c r="X411" i="9"/>
  <c r="X2072" i="9"/>
  <c r="X1949" i="9"/>
  <c r="X929" i="9"/>
  <c r="X2188" i="9"/>
  <c r="X1503" i="9"/>
  <c r="X2554" i="9"/>
  <c r="X1102" i="9"/>
  <c r="X2111" i="9"/>
  <c r="X2182" i="9"/>
  <c r="X2560" i="9"/>
  <c r="X1557" i="9"/>
  <c r="X2547" i="9"/>
  <c r="X1549" i="9"/>
  <c r="X1948" i="9"/>
  <c r="X2374" i="9"/>
  <c r="X2700" i="9"/>
  <c r="X2388" i="9"/>
  <c r="X1103" i="9"/>
  <c r="X2792" i="9"/>
  <c r="X2725" i="9"/>
  <c r="X1328" i="9"/>
  <c r="X2574" i="9"/>
  <c r="X2575" i="9"/>
  <c r="X656" i="9"/>
  <c r="X846" i="9"/>
  <c r="X1299" i="9"/>
  <c r="X984" i="9"/>
  <c r="X1567" i="9"/>
  <c r="X2053" i="9"/>
  <c r="X1039" i="9"/>
  <c r="X1502" i="9"/>
  <c r="X1667" i="9"/>
  <c r="X1274" i="9"/>
  <c r="X2069" i="9"/>
  <c r="X2140" i="9"/>
  <c r="X2807" i="9"/>
  <c r="X2463" i="9"/>
  <c r="X2784" i="9"/>
  <c r="X2752" i="9"/>
  <c r="X2051" i="9"/>
  <c r="X2793" i="9"/>
  <c r="X2519" i="9"/>
  <c r="X2205" i="9"/>
  <c r="X2636" i="9"/>
  <c r="X2489" i="9"/>
  <c r="X2323" i="9"/>
  <c r="X2591" i="9"/>
  <c r="X2474" i="9"/>
  <c r="X733" i="9"/>
  <c r="X1795" i="9"/>
  <c r="X1217" i="9"/>
  <c r="X1552" i="9"/>
  <c r="X532" i="9"/>
  <c r="X587" i="9"/>
  <c r="X1079" i="9"/>
  <c r="X1174" i="9"/>
  <c r="X610" i="9"/>
  <c r="X434" i="9"/>
  <c r="X506" i="9"/>
  <c r="X1707" i="9"/>
  <c r="X777" i="9"/>
  <c r="X709" i="9"/>
  <c r="X1484" i="9"/>
  <c r="X1304" i="9"/>
  <c r="X1268" i="9"/>
  <c r="X1214" i="9"/>
  <c r="X1518" i="9"/>
  <c r="X2132" i="9"/>
  <c r="X1250" i="9"/>
  <c r="X2096" i="9"/>
  <c r="X912" i="9"/>
  <c r="X1922" i="9"/>
  <c r="X765" i="9"/>
  <c r="X1994" i="9"/>
  <c r="X569" i="9"/>
  <c r="X1533" i="9"/>
  <c r="X1758" i="9"/>
  <c r="X2480" i="9"/>
  <c r="X2122" i="9"/>
  <c r="X801" i="9"/>
  <c r="X2020" i="9"/>
  <c r="X853" i="9"/>
  <c r="X2090" i="9"/>
  <c r="X746" i="9"/>
  <c r="X2146" i="9"/>
  <c r="X1955" i="9"/>
  <c r="X945" i="9"/>
  <c r="X2296" i="9"/>
  <c r="X1644" i="9"/>
  <c r="X2561" i="9"/>
  <c r="X1210" i="9"/>
  <c r="X1000" i="9"/>
  <c r="X2198" i="9"/>
  <c r="X2576" i="9"/>
  <c r="X2012" i="9"/>
  <c r="X2553" i="9"/>
  <c r="X1572" i="9"/>
  <c r="X1978" i="9"/>
  <c r="X2383" i="9"/>
  <c r="X2716" i="9"/>
  <c r="X832" i="9"/>
  <c r="X1232" i="9"/>
  <c r="X2298" i="9"/>
  <c r="X2718" i="9"/>
  <c r="X2347" i="9"/>
  <c r="X1596" i="9"/>
  <c r="X2006" i="9"/>
  <c r="X2707" i="9"/>
  <c r="X2658" i="9"/>
  <c r="X1734" i="9"/>
  <c r="X2478" i="9"/>
  <c r="X2044" i="9"/>
  <c r="X2552" i="9"/>
  <c r="X2760" i="9"/>
  <c r="X2642" i="9"/>
  <c r="X1719" i="9"/>
  <c r="X2620" i="9"/>
  <c r="X2405" i="9"/>
  <c r="X1427" i="9"/>
  <c r="X2670" i="9"/>
  <c r="X1485" i="9"/>
  <c r="X2212" i="9"/>
  <c r="X1474" i="9"/>
  <c r="X2506" i="9"/>
  <c r="X1104" i="9"/>
  <c r="X2773" i="9"/>
  <c r="X1724" i="9"/>
  <c r="X2114" i="9"/>
  <c r="X2162" i="9"/>
  <c r="X2559" i="9"/>
  <c r="X1875" i="9"/>
  <c r="X1349" i="9"/>
  <c r="X1630" i="9"/>
  <c r="X1216" i="9"/>
  <c r="X2244" i="9"/>
  <c r="X625" i="9"/>
  <c r="X514" i="9"/>
  <c r="X749" i="9"/>
  <c r="X1059" i="9"/>
  <c r="X572" i="9"/>
  <c r="X1107" i="9"/>
  <c r="X1084" i="9"/>
  <c r="X1060" i="9"/>
  <c r="X1205" i="9"/>
  <c r="X1252" i="9"/>
  <c r="X2001" i="9"/>
  <c r="X1824" i="9"/>
  <c r="X1759" i="9"/>
  <c r="X1709" i="9"/>
  <c r="X1929" i="9"/>
  <c r="X2354" i="9"/>
  <c r="X1695" i="9"/>
  <c r="X2337" i="9"/>
  <c r="X1391" i="9"/>
  <c r="X2108" i="9"/>
  <c r="X1160" i="9"/>
  <c r="X2164" i="9"/>
  <c r="X1052" i="9"/>
  <c r="X523" i="9"/>
  <c r="X2117" i="9"/>
  <c r="X996" i="9"/>
  <c r="X2380" i="9"/>
  <c r="X1526" i="9"/>
  <c r="X2230" i="9"/>
  <c r="X1396" i="9"/>
  <c r="X2313" i="9"/>
  <c r="X1590" i="9"/>
  <c r="X408" i="9"/>
  <c r="X2442" i="9"/>
  <c r="X1211" i="9"/>
  <c r="X2392" i="9"/>
  <c r="X2055" i="9"/>
  <c r="X2609" i="9"/>
  <c r="X1344" i="9"/>
  <c r="X1532" i="9"/>
  <c r="X2263" i="9"/>
  <c r="X2624" i="9"/>
  <c r="X2275" i="9"/>
  <c r="X2715" i="9"/>
  <c r="X1703" i="9"/>
  <c r="X2002" i="9"/>
  <c r="X2455" i="9"/>
  <c r="X2764" i="9"/>
  <c r="X1830" i="9"/>
  <c r="X1331" i="9"/>
  <c r="X2393" i="9"/>
  <c r="X2777" i="9"/>
  <c r="X2588" i="9"/>
  <c r="X2602" i="9"/>
  <c r="X2091" i="9"/>
  <c r="X2100" i="9"/>
  <c r="X2704" i="9"/>
  <c r="X2475" i="9"/>
  <c r="X2702" i="9"/>
  <c r="X2157" i="9"/>
  <c r="X2655" i="9"/>
  <c r="X2824" i="9"/>
  <c r="X879" i="9"/>
  <c r="X2067" i="9"/>
  <c r="X1555" i="9"/>
  <c r="X2795" i="9"/>
  <c r="X2250" i="9"/>
  <c r="X882" i="9"/>
  <c r="X1828" i="9"/>
  <c r="X2619" i="9"/>
  <c r="X1813" i="9"/>
  <c r="X2627" i="9"/>
  <c r="X1750" i="9"/>
  <c r="X2757" i="9"/>
  <c r="X1774" i="9"/>
  <c r="X2594" i="9"/>
  <c r="X2651" i="9"/>
  <c r="X2690" i="9"/>
  <c r="X1725" i="9"/>
  <c r="X2810" i="9"/>
  <c r="X1842" i="9"/>
  <c r="X2007" i="9"/>
  <c r="X632" i="9"/>
  <c r="X525" i="9"/>
  <c r="X759" i="9"/>
  <c r="X1075" i="9"/>
  <c r="X682" i="9"/>
  <c r="X1117" i="9"/>
  <c r="X1100" i="9"/>
  <c r="X1070" i="9"/>
  <c r="X1225" i="9"/>
  <c r="X2017" i="9"/>
  <c r="X1840" i="9"/>
  <c r="X1775" i="9"/>
  <c r="X1731" i="9"/>
  <c r="X1945" i="9"/>
  <c r="X2370" i="9"/>
  <c r="X1751" i="9"/>
  <c r="X2353" i="9"/>
  <c r="X1397" i="9"/>
  <c r="X2120" i="9"/>
  <c r="X1181" i="9"/>
  <c r="X2175" i="9"/>
  <c r="X1153" i="9"/>
  <c r="X558" i="9"/>
  <c r="X2123" i="9"/>
  <c r="X1019" i="9"/>
  <c r="X2427" i="9"/>
  <c r="X1587" i="9"/>
  <c r="X2314" i="9"/>
  <c r="X1429" i="9"/>
  <c r="X2326" i="9"/>
  <c r="X1612" i="9"/>
  <c r="X486" i="9"/>
  <c r="X2483" i="9"/>
  <c r="X1251" i="9"/>
  <c r="X2446" i="9"/>
  <c r="X2088" i="9"/>
  <c r="X2625" i="9"/>
  <c r="X1932" i="9"/>
  <c r="X1629" i="9"/>
  <c r="X2271" i="9"/>
  <c r="X2487" i="9"/>
  <c r="X2780" i="9"/>
  <c r="X1187" i="9"/>
  <c r="X2160" i="9"/>
  <c r="X1818" i="9"/>
  <c r="X1163" i="9"/>
  <c r="X2435" i="9"/>
  <c r="X469" i="9"/>
  <c r="X2025" i="9"/>
  <c r="X1137" i="9"/>
  <c r="X2426" i="9"/>
  <c r="X421" i="9"/>
  <c r="X671" i="9"/>
  <c r="X538" i="9"/>
  <c r="X784" i="9"/>
  <c r="X745" i="9"/>
  <c r="X1133" i="9"/>
  <c r="X1132" i="9"/>
  <c r="X1099" i="9"/>
  <c r="X1266" i="9"/>
  <c r="X515" i="9"/>
  <c r="X2049" i="9"/>
  <c r="X1872" i="9"/>
  <c r="X1807" i="9"/>
  <c r="X1757" i="9"/>
  <c r="X1977" i="9"/>
  <c r="X2386" i="9"/>
  <c r="X1763" i="9"/>
  <c r="X2369" i="9"/>
  <c r="X1408" i="9"/>
  <c r="X2130" i="9"/>
  <c r="X1189" i="9"/>
  <c r="X2190" i="9"/>
  <c r="X1169" i="9"/>
  <c r="X813" i="9"/>
  <c r="X2128" i="9"/>
  <c r="X1202" i="9"/>
  <c r="X2453" i="9"/>
  <c r="X1617" i="9"/>
  <c r="X2327" i="9"/>
  <c r="X1458" i="9"/>
  <c r="X2379" i="9"/>
  <c r="X1637" i="9"/>
  <c r="X697" i="9"/>
  <c r="X2515" i="9"/>
  <c r="X1686" i="9"/>
  <c r="X2458" i="9"/>
  <c r="X2234" i="9"/>
  <c r="X2641" i="9"/>
  <c r="X1958" i="9"/>
  <c r="X1685" i="9"/>
  <c r="X2294" i="9"/>
  <c r="X2656" i="9"/>
  <c r="X2399" i="9"/>
  <c r="X2747" i="9"/>
  <c r="X1756" i="9"/>
  <c r="X2063" i="9"/>
  <c r="X2492" i="9"/>
  <c r="X2796" i="9"/>
  <c r="X2180" i="9"/>
  <c r="X1445" i="9"/>
  <c r="X2541" i="9"/>
  <c r="X2809" i="9"/>
  <c r="X1780" i="9"/>
  <c r="X2723" i="9"/>
  <c r="X2218" i="9"/>
  <c r="X2621" i="9"/>
  <c r="X1487" i="9"/>
  <c r="X2586" i="9"/>
  <c r="X768" i="9"/>
  <c r="X2174" i="9"/>
  <c r="X2671" i="9"/>
  <c r="X1067" i="9"/>
  <c r="X1260" i="9"/>
  <c r="X2315" i="9"/>
  <c r="X1917" i="9"/>
  <c r="X1997" i="9"/>
  <c r="X2422" i="9"/>
  <c r="X1972" i="9"/>
  <c r="X2436" i="9"/>
  <c r="X2806" i="9"/>
  <c r="X2027" i="9"/>
  <c r="X2679" i="9"/>
  <c r="X2502" i="9"/>
  <c r="X2688" i="9"/>
  <c r="X2579" i="9"/>
  <c r="X2728" i="9"/>
  <c r="X1864" i="9"/>
  <c r="X2805" i="9"/>
  <c r="X2106" i="9"/>
  <c r="X1421" i="9"/>
  <c r="X2447" i="9"/>
  <c r="X2469" i="9"/>
  <c r="X453" i="9"/>
  <c r="X696" i="9"/>
  <c r="X546" i="9"/>
  <c r="X824" i="9"/>
  <c r="X775" i="9"/>
  <c r="X1170" i="9"/>
  <c r="X1178" i="9"/>
  <c r="X1131" i="9"/>
  <c r="X1287" i="9"/>
  <c r="X622" i="9"/>
  <c r="X2081" i="9"/>
  <c r="X1904" i="9"/>
  <c r="X1839" i="9"/>
  <c r="X1789" i="9"/>
  <c r="X2009" i="9"/>
  <c r="X2402" i="9"/>
  <c r="X1783" i="9"/>
  <c r="X2385" i="9"/>
  <c r="X1455" i="9"/>
  <c r="X2142" i="9"/>
  <c r="X1241" i="9"/>
  <c r="X2206" i="9"/>
  <c r="X1213" i="9"/>
  <c r="X958" i="9"/>
  <c r="X2136" i="9"/>
  <c r="X1262" i="9"/>
  <c r="X2462" i="9"/>
  <c r="X1638" i="9"/>
  <c r="X2333" i="9"/>
  <c r="X1476" i="9"/>
  <c r="X2400" i="9"/>
  <c r="X1650" i="9"/>
  <c r="X849" i="9"/>
  <c r="X2550" i="9"/>
  <c r="X1715" i="9"/>
  <c r="X2467" i="9"/>
  <c r="X2249" i="9"/>
  <c r="X2657" i="9"/>
  <c r="X1991" i="9"/>
  <c r="X1710" i="9"/>
  <c r="X2309" i="9"/>
  <c r="X2685" i="9"/>
  <c r="X2406" i="9"/>
  <c r="X1764" i="9"/>
  <c r="X2071" i="9"/>
  <c r="X2548" i="9"/>
  <c r="X1282" i="9"/>
  <c r="X2252" i="9"/>
  <c r="X1452" i="9"/>
  <c r="X2557" i="9"/>
  <c r="X2556" i="9"/>
  <c r="X2494" i="9"/>
  <c r="X1975" i="9"/>
  <c r="X2301" i="9"/>
  <c r="X2727" i="9"/>
  <c r="X1884" i="9"/>
  <c r="X2698" i="9"/>
  <c r="X823" i="9"/>
  <c r="X2185" i="9"/>
  <c r="X2686" i="9"/>
  <c r="X1608" i="9"/>
  <c r="X1716" i="9"/>
  <c r="X2730" i="9"/>
  <c r="X2585" i="9"/>
  <c r="X2099" i="9"/>
  <c r="X2637" i="9"/>
  <c r="X2329" i="9"/>
  <c r="X1729" i="9"/>
  <c r="X2821" i="9"/>
  <c r="X2652" i="9"/>
  <c r="X476" i="9"/>
  <c r="X1179" i="9"/>
  <c r="X1920" i="9"/>
  <c r="X2401" i="9"/>
  <c r="X2149" i="9"/>
  <c r="X827" i="9"/>
  <c r="X764" i="9"/>
  <c r="X2434" i="9"/>
  <c r="X1357" i="9"/>
  <c r="X1582" i="9"/>
  <c r="X1704" i="9"/>
  <c r="X2471" i="9"/>
  <c r="X1730" i="9"/>
  <c r="X432" i="9"/>
  <c r="X1411" i="9"/>
  <c r="X2713" i="9"/>
  <c r="X2736" i="9"/>
  <c r="X2189" i="9"/>
  <c r="X1364" i="9"/>
  <c r="X2503" i="9"/>
  <c r="X2762" i="9"/>
  <c r="X2820" i="9"/>
  <c r="X2649" i="9"/>
  <c r="X2195" i="9"/>
  <c r="X1249" i="9"/>
  <c r="X1844" i="9"/>
  <c r="X2822" i="9"/>
  <c r="X517" i="9"/>
  <c r="X1221" i="9"/>
  <c r="X2464" i="9"/>
  <c r="X716" i="9"/>
  <c r="X1871" i="9"/>
  <c r="X2310" i="9"/>
  <c r="X2587" i="9"/>
  <c r="X1245" i="9"/>
  <c r="X2219" i="9"/>
  <c r="X1633" i="9"/>
  <c r="X2316" i="9"/>
  <c r="X2041" i="9"/>
  <c r="X2590" i="9"/>
  <c r="X2669" i="9"/>
  <c r="X2461" i="9"/>
  <c r="X1311" i="9"/>
  <c r="X821" i="9"/>
  <c r="X2151" i="9"/>
  <c r="X2201" i="9"/>
  <c r="X864" i="9"/>
  <c r="X2113" i="9"/>
  <c r="X2498" i="9"/>
  <c r="X1441" i="9"/>
  <c r="X2491" i="9"/>
  <c r="X1726" i="9"/>
  <c r="X2488" i="9"/>
  <c r="X1765" i="9"/>
  <c r="X589" i="9"/>
  <c r="X1423" i="9"/>
  <c r="X1444" i="9"/>
  <c r="X2068" i="9"/>
  <c r="X2269" i="9"/>
  <c r="X1374" i="9"/>
  <c r="X2569" i="9"/>
  <c r="X2558" i="9"/>
  <c r="X2668" i="9"/>
  <c r="X1952" i="9"/>
  <c r="X1204" i="9"/>
  <c r="X743" i="9"/>
  <c r="X2691" i="9"/>
  <c r="X1256" i="9"/>
  <c r="X1778" i="9"/>
  <c r="X1877" i="9"/>
  <c r="X1294" i="9"/>
  <c r="X1890" i="9"/>
  <c r="X1124" i="9"/>
  <c r="X2260" i="9"/>
  <c r="X457" i="9"/>
  <c r="X2104" i="9"/>
  <c r="X2259" i="9"/>
  <c r="X2192" i="9"/>
  <c r="X2581" i="9"/>
  <c r="X1425" i="9"/>
  <c r="X1405" i="9"/>
  <c r="X2597" i="9"/>
  <c r="X2050" i="9"/>
  <c r="X2470" i="9"/>
  <c r="X1365" i="9"/>
  <c r="X1188" i="9"/>
  <c r="X2129" i="9"/>
  <c r="X2530" i="9"/>
  <c r="X2238" i="9"/>
  <c r="X2517" i="9"/>
  <c r="X1737" i="9"/>
  <c r="X980" i="9"/>
  <c r="X1786" i="9"/>
  <c r="X819" i="9"/>
  <c r="X1602" i="9"/>
  <c r="X2246" i="9"/>
  <c r="X2512" i="9"/>
  <c r="X2312" i="9"/>
  <c r="X1829" i="9"/>
  <c r="X2712" i="9"/>
  <c r="X2711" i="9"/>
  <c r="X2804" i="9"/>
  <c r="X2729" i="9"/>
  <c r="X2014" i="9"/>
  <c r="X2501" i="9"/>
  <c r="X1847" i="9"/>
  <c r="X2281" i="9"/>
  <c r="X2066" i="9"/>
  <c r="X2611" i="9"/>
  <c r="X1968" i="9"/>
  <c r="X2407" i="9"/>
  <c r="X2766" i="9"/>
  <c r="X2562" i="9"/>
  <c r="X2433" i="9"/>
  <c r="X2441" i="9"/>
  <c r="X2782" i="9"/>
  <c r="X2789" i="9"/>
  <c r="X1796" i="9"/>
  <c r="X2166" i="9"/>
  <c r="X911" i="9"/>
  <c r="X2125" i="9"/>
  <c r="X978" i="9"/>
  <c r="X2208" i="9"/>
  <c r="X2610" i="9"/>
  <c r="X2786" i="9"/>
  <c r="X1501" i="9"/>
  <c r="X2495" i="9"/>
  <c r="X492" i="9"/>
  <c r="X1200" i="9"/>
  <c r="X2145" i="9"/>
  <c r="X1815" i="9"/>
  <c r="X2254" i="9"/>
  <c r="X2526" i="9"/>
  <c r="X1747" i="9"/>
  <c r="X994" i="9"/>
  <c r="X1798" i="9"/>
  <c r="X970" i="9"/>
  <c r="X1606" i="9"/>
  <c r="X2336" i="9"/>
  <c r="X2572" i="9"/>
  <c r="X2319" i="9"/>
  <c r="X2028" i="9"/>
  <c r="X2759" i="9"/>
  <c r="X2769" i="9"/>
  <c r="X1130" i="9"/>
  <c r="X561" i="9"/>
  <c r="X1748" i="9"/>
  <c r="X450" i="9"/>
  <c r="X2635" i="9"/>
  <c r="X627" i="9"/>
  <c r="X1253" i="9"/>
  <c r="X731" i="9"/>
  <c r="X2763" i="9"/>
  <c r="X1267" i="9"/>
  <c r="X1284" i="9"/>
  <c r="X1601" i="9"/>
  <c r="X2746" i="9"/>
  <c r="X2816" i="9"/>
  <c r="X1853" i="9"/>
  <c r="X2415" i="9"/>
  <c r="X1848" i="9"/>
  <c r="X416" i="9"/>
  <c r="X2423" i="9"/>
  <c r="X2420" i="9"/>
  <c r="X399" i="9"/>
  <c r="X2484" i="9"/>
  <c r="X1861" i="9"/>
  <c r="X2213" i="9"/>
  <c r="X485" i="9"/>
  <c r="X557" i="9"/>
  <c r="X1229" i="9"/>
  <c r="X1936" i="9"/>
  <c r="X1827" i="9"/>
  <c r="X2270" i="9"/>
  <c r="X1696" i="9"/>
  <c r="X1192" i="9"/>
  <c r="X2253" i="9"/>
  <c r="X2331" i="9"/>
  <c r="X1781" i="9"/>
  <c r="X2373" i="9"/>
  <c r="X2654" i="9"/>
  <c r="X2043" i="9"/>
  <c r="X2706" i="9"/>
  <c r="X2774" i="9"/>
  <c r="X2507" i="9"/>
  <c r="X2678" i="9"/>
  <c r="X2595" i="9"/>
  <c r="X501" i="9"/>
  <c r="X1233" i="9"/>
  <c r="X2368" i="9"/>
  <c r="X2750" i="9"/>
  <c r="X2549" i="9"/>
  <c r="X2417" i="9"/>
  <c r="X2295" i="9"/>
  <c r="X975" i="9"/>
  <c r="X2743" i="9"/>
  <c r="X649" i="9"/>
  <c r="X2355" i="9"/>
  <c r="X1033" i="9"/>
  <c r="X2724" i="9"/>
  <c r="X2144" i="9"/>
  <c r="X1766" i="9"/>
  <c r="X2744" i="9"/>
  <c r="X1351" i="9"/>
  <c r="X1787" i="9"/>
  <c r="X2062" i="9"/>
  <c r="X740" i="9"/>
  <c r="X2440" i="9"/>
  <c r="X717" i="9"/>
  <c r="X1332" i="9"/>
  <c r="X2613" i="9"/>
  <c r="X2485" i="9"/>
  <c r="X661" i="9"/>
  <c r="X1177" i="9"/>
  <c r="X1887" i="9"/>
  <c r="X2449" i="9"/>
  <c r="X1273" i="9"/>
  <c r="X2364" i="9"/>
  <c r="X2568" i="9"/>
  <c r="X2673" i="9"/>
  <c r="X2717" i="9"/>
  <c r="X2103" i="9"/>
  <c r="X1664" i="9"/>
  <c r="X1996" i="9"/>
  <c r="X1049" i="9"/>
  <c r="X744" i="9"/>
  <c r="X2153" i="9"/>
  <c r="X2255" i="9"/>
  <c r="X2787" i="9"/>
  <c r="X2394" i="9"/>
  <c r="X2771" i="9"/>
  <c r="X856" i="9"/>
  <c r="X1199" i="9"/>
  <c r="X1903" i="9"/>
  <c r="X1553" i="9"/>
  <c r="X1330" i="9"/>
  <c r="X2411" i="9"/>
  <c r="X2584" i="9"/>
  <c r="X2751" i="9"/>
  <c r="X2733" i="9"/>
  <c r="X2181" i="9"/>
  <c r="X1687" i="9"/>
  <c r="X2538" i="9"/>
  <c r="X1586" i="9"/>
  <c r="X792" i="9"/>
  <c r="X2262" i="9"/>
  <c r="X2817" i="9"/>
  <c r="X1335" i="9"/>
  <c r="X2565" i="9"/>
  <c r="X1346" i="9"/>
  <c r="X2231" i="9"/>
  <c r="X2351" i="9"/>
  <c r="X1850" i="9"/>
  <c r="X2170" i="9"/>
  <c r="X753" i="9"/>
  <c r="X2476" i="9"/>
  <c r="X1003" i="9"/>
  <c r="X419" i="9"/>
  <c r="X872" i="9"/>
  <c r="X1218" i="9"/>
  <c r="X1821" i="9"/>
  <c r="X1568" i="9"/>
  <c r="X1347" i="9"/>
  <c r="X1560" i="9"/>
  <c r="X2600" i="9"/>
  <c r="X2767" i="9"/>
  <c r="X2749" i="9"/>
  <c r="X2220" i="9"/>
  <c r="X1728" i="9"/>
  <c r="X2601" i="9"/>
  <c r="X2332" i="9"/>
  <c r="X1368" i="9"/>
  <c r="X2283" i="9"/>
  <c r="X2618" i="9"/>
  <c r="X1372" i="9"/>
  <c r="X2819" i="9"/>
  <c r="X2709" i="9"/>
  <c r="X448" i="9"/>
  <c r="X888" i="9"/>
  <c r="X1319" i="9"/>
  <c r="X1837" i="9"/>
  <c r="X1647" i="9"/>
  <c r="X2207" i="9"/>
  <c r="X1581" i="9"/>
  <c r="X2616" i="9"/>
  <c r="X2783" i="9"/>
  <c r="X2765" i="9"/>
  <c r="X2248" i="9"/>
  <c r="X1767" i="9"/>
  <c r="X2722" i="9"/>
  <c r="X2409" i="9"/>
  <c r="X1410" i="9"/>
  <c r="X2381" i="9"/>
  <c r="X2779" i="9"/>
  <c r="X2770" i="9"/>
  <c r="X2217" i="9"/>
  <c r="X2573" i="9"/>
  <c r="X2634" i="9"/>
  <c r="X2432" i="9"/>
  <c r="X1144" i="9"/>
  <c r="X425" i="9"/>
  <c r="X2139" i="9"/>
  <c r="X2115" i="9"/>
  <c r="X563" i="9"/>
  <c r="X2639" i="9"/>
  <c r="X939" i="9"/>
  <c r="O3" i="1"/>
  <c r="V396" i="1"/>
  <c r="AB396" i="1"/>
  <c r="G431" i="9"/>
  <c r="G419" i="9"/>
  <c r="G422" i="9"/>
  <c r="Q138" i="7"/>
  <c r="Q141" i="7"/>
  <c r="Q139" i="7"/>
  <c r="Q136" i="7"/>
  <c r="Q108" i="7"/>
  <c r="M44" i="7"/>
  <c r="M33" i="7"/>
  <c r="M31" i="7"/>
  <c r="V79" i="1"/>
  <c r="V119" i="1"/>
  <c r="M7" i="7"/>
  <c r="K562" i="1"/>
  <c r="K563" i="1"/>
  <c r="Q111" i="7"/>
  <c r="Q109" i="7"/>
  <c r="Q107" i="7"/>
  <c r="Q110" i="7"/>
  <c r="M40" i="7"/>
  <c r="N127" i="9" s="1"/>
  <c r="Q11" i="7"/>
  <c r="G584" i="9"/>
  <c r="G600" i="9"/>
  <c r="G588" i="9"/>
  <c r="G591" i="9"/>
  <c r="Q224" i="7"/>
  <c r="G426" i="9"/>
  <c r="G429" i="9"/>
  <c r="G568" i="9"/>
  <c r="Q220" i="7"/>
  <c r="G577" i="9"/>
  <c r="G574" i="9"/>
  <c r="G571" i="9"/>
  <c r="G580" i="9"/>
  <c r="Q218" i="7"/>
  <c r="Q223" i="7"/>
  <c r="Q221" i="7"/>
  <c r="Q217" i="7"/>
  <c r="Q219" i="7"/>
  <c r="G515" i="9"/>
  <c r="G551" i="9"/>
  <c r="G533" i="9"/>
  <c r="G557" i="9"/>
  <c r="G527" i="9"/>
  <c r="G545" i="9"/>
  <c r="G552" i="9"/>
  <c r="G563" i="9"/>
  <c r="G560" i="9"/>
  <c r="G547" i="9"/>
  <c r="Q211" i="7"/>
  <c r="Q214" i="7"/>
  <c r="Q216" i="7"/>
  <c r="Q215" i="7"/>
  <c r="Q213" i="7"/>
  <c r="Q210" i="7"/>
  <c r="G537" i="9"/>
  <c r="G525" i="9"/>
  <c r="G536" i="9"/>
  <c r="G542" i="9"/>
  <c r="G540" i="9"/>
  <c r="M193" i="7"/>
  <c r="G519" i="9"/>
  <c r="Q208" i="7"/>
  <c r="Q190" i="7"/>
  <c r="G523" i="9"/>
  <c r="Q187" i="7"/>
  <c r="Q192" i="7"/>
  <c r="G512" i="9"/>
  <c r="Q199" i="7"/>
  <c r="Q185" i="7"/>
  <c r="Q203" i="7"/>
  <c r="Q191" i="7"/>
  <c r="Q189" i="7"/>
  <c r="Q209" i="7"/>
  <c r="Q193" i="7"/>
  <c r="Q196" i="7"/>
  <c r="Q186" i="7"/>
  <c r="Q198" i="7"/>
  <c r="Q207" i="7"/>
  <c r="Q205" i="7"/>
  <c r="Q184" i="7"/>
  <c r="Q200" i="7"/>
  <c r="Q197" i="7"/>
  <c r="Q201" i="7"/>
  <c r="Q188" i="7"/>
  <c r="Q204" i="7"/>
  <c r="Q202" i="7"/>
  <c r="Q195" i="7"/>
  <c r="M80" i="7"/>
  <c r="Q162" i="7"/>
  <c r="G440" i="9"/>
  <c r="Q154" i="7"/>
  <c r="G436" i="9"/>
  <c r="Q164" i="7"/>
  <c r="Q172" i="7"/>
  <c r="Q158" i="7"/>
  <c r="Q161" i="7"/>
  <c r="Q182" i="7"/>
  <c r="Q159" i="7"/>
  <c r="Q173" i="7"/>
  <c r="Q174" i="7"/>
  <c r="Q166" i="7"/>
  <c r="Q169" i="7"/>
  <c r="Q155" i="7"/>
  <c r="Q160" i="7"/>
  <c r="Q179" i="7"/>
  <c r="Q177" i="7"/>
  <c r="Q153" i="7"/>
  <c r="Q157" i="7"/>
  <c r="Q170" i="7"/>
  <c r="Q152" i="7"/>
  <c r="Q156" i="7"/>
  <c r="Q151" i="7"/>
  <c r="G358" i="9"/>
  <c r="G352" i="9"/>
  <c r="G364" i="9"/>
  <c r="G351" i="9"/>
  <c r="G355" i="9"/>
  <c r="G361" i="9"/>
  <c r="G368" i="9"/>
  <c r="Q132" i="7"/>
  <c r="Q142" i="7"/>
  <c r="Q146" i="7"/>
  <c r="Q144" i="7"/>
  <c r="Q143" i="7"/>
  <c r="Q145" i="7"/>
  <c r="Q131" i="7"/>
  <c r="Q118" i="7"/>
  <c r="Q126" i="7"/>
  <c r="Q114" i="7"/>
  <c r="Q120" i="7"/>
  <c r="Q112" i="7"/>
  <c r="Q129" i="7"/>
  <c r="Q125" i="7"/>
  <c r="Q124" i="7"/>
  <c r="Q117" i="7"/>
  <c r="Q113" i="7"/>
  <c r="Q127" i="7"/>
  <c r="Q128" i="7"/>
  <c r="Q116" i="7"/>
  <c r="Q115" i="7"/>
  <c r="Q119" i="7"/>
  <c r="Q123" i="7"/>
  <c r="M92" i="7"/>
  <c r="M86" i="7"/>
  <c r="M94" i="7"/>
  <c r="M89" i="7"/>
  <c r="Q106" i="7"/>
  <c r="G198" i="9"/>
  <c r="G186" i="9"/>
  <c r="M70" i="7"/>
  <c r="G189" i="9"/>
  <c r="G195" i="9"/>
  <c r="M82" i="7"/>
  <c r="M78" i="7"/>
  <c r="M74" i="7"/>
  <c r="M68" i="7"/>
  <c r="G64" i="9"/>
  <c r="V112" i="1"/>
  <c r="G9" i="9"/>
  <c r="G7" i="9"/>
  <c r="G219" i="9"/>
  <c r="G201" i="9"/>
  <c r="G207" i="9"/>
  <c r="G205" i="9"/>
  <c r="G211" i="9"/>
  <c r="G213" i="9"/>
  <c r="G215" i="9"/>
  <c r="Q90" i="7"/>
  <c r="Q104" i="7"/>
  <c r="Q99" i="7"/>
  <c r="Q97" i="7"/>
  <c r="Q87" i="7"/>
  <c r="Q88" i="7"/>
  <c r="Q92" i="7"/>
  <c r="Q100" i="7"/>
  <c r="Q85" i="7"/>
  <c r="Q96" i="7"/>
  <c r="Q89" i="7"/>
  <c r="M90" i="7"/>
  <c r="Q94" i="7"/>
  <c r="M84" i="7"/>
  <c r="Q105" i="7"/>
  <c r="Q95" i="7"/>
  <c r="Q98" i="7"/>
  <c r="Q101" i="7"/>
  <c r="Q102" i="7"/>
  <c r="Q84" i="7"/>
  <c r="Q86" i="7"/>
  <c r="Q103" i="7"/>
  <c r="M88" i="7"/>
  <c r="Q91" i="7"/>
  <c r="Q93" i="7"/>
  <c r="G184" i="9"/>
  <c r="G191" i="9"/>
  <c r="Q61" i="7"/>
  <c r="Q82" i="7"/>
  <c r="Q69" i="7"/>
  <c r="Q74" i="7"/>
  <c r="Q62" i="7"/>
  <c r="Q59" i="7"/>
  <c r="Q77" i="7"/>
  <c r="Q83" i="7"/>
  <c r="Q76" i="7"/>
  <c r="Q63" i="7"/>
  <c r="Q60" i="7"/>
  <c r="Q71" i="7"/>
  <c r="Q67" i="7"/>
  <c r="Q75" i="7"/>
  <c r="Q78" i="7"/>
  <c r="Q68" i="7"/>
  <c r="Q80" i="7"/>
  <c r="Q73" i="7"/>
  <c r="Q72" i="7"/>
  <c r="G94" i="9"/>
  <c r="Q81" i="7"/>
  <c r="Q65" i="7"/>
  <c r="Q70" i="7"/>
  <c r="Q79" i="7"/>
  <c r="Q64" i="7"/>
  <c r="Q58" i="7"/>
  <c r="Q66" i="7"/>
  <c r="Q54" i="7"/>
  <c r="Q48" i="7"/>
  <c r="Q50" i="7"/>
  <c r="Q42" i="7"/>
  <c r="Q43" i="7"/>
  <c r="Q55" i="7"/>
  <c r="Q40" i="7"/>
  <c r="Q49" i="7"/>
  <c r="Q44" i="7"/>
  <c r="Q45" i="7"/>
  <c r="Q46" i="7"/>
  <c r="Q57" i="7"/>
  <c r="Q51" i="7"/>
  <c r="Q41" i="7"/>
  <c r="Q52" i="7"/>
  <c r="Q47" i="7"/>
  <c r="Q56" i="7"/>
  <c r="Q53" i="7"/>
  <c r="Q32" i="7"/>
  <c r="G71" i="9"/>
  <c r="Q31" i="7"/>
  <c r="Q36" i="7"/>
  <c r="Q27" i="7"/>
  <c r="M38" i="7"/>
  <c r="Q39" i="7"/>
  <c r="Q37" i="7"/>
  <c r="Q26" i="7"/>
  <c r="Q30" i="7"/>
  <c r="Q25" i="7"/>
  <c r="Q33" i="7"/>
  <c r="Q34" i="7"/>
  <c r="Q28" i="7"/>
  <c r="Q24" i="7"/>
  <c r="Q22" i="7"/>
  <c r="Q35" i="7"/>
  <c r="G13" i="9"/>
  <c r="G24" i="9"/>
  <c r="Q23" i="7"/>
  <c r="Q38" i="7"/>
  <c r="M36" i="7"/>
  <c r="Q29" i="7"/>
  <c r="Q21" i="7"/>
  <c r="G20" i="9"/>
  <c r="W5" i="9"/>
  <c r="G15" i="9"/>
  <c r="G10" i="9"/>
  <c r="G22" i="9"/>
  <c r="G18" i="9"/>
  <c r="G28" i="9"/>
  <c r="Q6" i="7"/>
  <c r="Q16" i="7"/>
  <c r="Q15" i="7"/>
  <c r="Q10" i="7"/>
  <c r="Q14" i="7"/>
  <c r="Q17" i="7"/>
  <c r="Q18" i="7"/>
  <c r="Q19" i="7"/>
  <c r="Q8" i="7"/>
  <c r="Q20" i="7"/>
  <c r="Q9" i="7"/>
  <c r="Q12" i="7"/>
  <c r="Q7" i="7"/>
  <c r="Q13" i="7"/>
  <c r="AI7" i="7"/>
  <c r="O562" i="1"/>
  <c r="O563" i="1"/>
  <c r="L119" i="1"/>
  <c r="L153" i="1"/>
  <c r="L188" i="1"/>
  <c r="L178" i="1"/>
  <c r="L193" i="1"/>
  <c r="L121" i="1"/>
  <c r="M121" i="1" s="1"/>
  <c r="L172" i="1"/>
  <c r="L199" i="1"/>
  <c r="L154" i="1"/>
  <c r="L176" i="1"/>
  <c r="L155" i="1"/>
  <c r="M155" i="1" s="1"/>
  <c r="L129" i="1"/>
  <c r="Q129" i="1" s="1"/>
  <c r="L24" i="1"/>
  <c r="M24" i="1" s="1"/>
  <c r="L22" i="1"/>
  <c r="M22" i="1" s="1"/>
  <c r="L145" i="1"/>
  <c r="M145" i="1" s="1"/>
  <c r="L23" i="1"/>
  <c r="M23" i="1" s="1"/>
  <c r="L143" i="1"/>
  <c r="M143" i="1" s="1"/>
  <c r="L30" i="1"/>
  <c r="M30" i="1" s="1"/>
  <c r="L26" i="1"/>
  <c r="M26" i="1" s="1"/>
  <c r="L173" i="1"/>
  <c r="M173" i="1" s="1"/>
  <c r="L195" i="1"/>
  <c r="M195" i="1" s="1"/>
  <c r="L130" i="1"/>
  <c r="Q130" i="1" s="1"/>
  <c r="L120" i="1"/>
  <c r="L324" i="1"/>
  <c r="M324" i="1" s="1"/>
  <c r="L161" i="1"/>
  <c r="M161" i="1" s="1"/>
  <c r="L79" i="1"/>
  <c r="Q79" i="1" s="1"/>
  <c r="L196" i="1"/>
  <c r="M196" i="1" s="1"/>
  <c r="M221" i="7"/>
  <c r="M211" i="7"/>
  <c r="M208" i="7"/>
  <c r="M203" i="7"/>
  <c r="M212" i="7"/>
  <c r="M214" i="7"/>
  <c r="M195" i="7"/>
  <c r="M174" i="7"/>
  <c r="M165" i="7"/>
  <c r="M181" i="7"/>
  <c r="M152" i="7"/>
  <c r="M171" i="7"/>
  <c r="M156" i="7"/>
  <c r="M160" i="7"/>
  <c r="M163" i="7"/>
  <c r="M85" i="7"/>
  <c r="M237" i="7"/>
  <c r="M238" i="7"/>
  <c r="M215" i="7"/>
  <c r="M234" i="7"/>
  <c r="M235" i="7"/>
  <c r="M232" i="7"/>
  <c r="M228" i="7"/>
  <c r="M240" i="7"/>
  <c r="M242" i="7"/>
  <c r="M151" i="7"/>
  <c r="M145" i="7"/>
  <c r="M148" i="7"/>
  <c r="M108" i="7"/>
  <c r="M106" i="7"/>
  <c r="M103" i="7"/>
  <c r="M109" i="7"/>
  <c r="M113" i="7"/>
  <c r="M112" i="7"/>
  <c r="M134" i="7"/>
  <c r="M130" i="7"/>
  <c r="M81" i="7"/>
  <c r="M128" i="7"/>
  <c r="M136" i="7"/>
  <c r="M116" i="7"/>
  <c r="M79" i="7"/>
  <c r="M87" i="7"/>
  <c r="M56" i="7"/>
  <c r="M46" i="7"/>
  <c r="M62" i="7"/>
  <c r="M58" i="7"/>
  <c r="M51" i="7"/>
  <c r="M23" i="7"/>
  <c r="M41" i="7"/>
  <c r="M25" i="7"/>
  <c r="M32" i="7"/>
  <c r="M15" i="7"/>
  <c r="M12" i="7"/>
  <c r="M27" i="7"/>
  <c r="L131" i="1"/>
  <c r="M131" i="1" s="1"/>
  <c r="L180" i="1"/>
  <c r="M180" i="1" s="1"/>
  <c r="L317" i="1"/>
  <c r="Q317" i="1" s="1"/>
  <c r="L107" i="1"/>
  <c r="M107" i="1" s="1"/>
  <c r="L126" i="1"/>
  <c r="M126" i="1" s="1"/>
  <c r="L150" i="1"/>
  <c r="Q150" i="1" s="1"/>
  <c r="L27" i="1"/>
  <c r="M27" i="1" s="1"/>
  <c r="L169" i="1"/>
  <c r="M169" i="1" s="1"/>
  <c r="L318" i="1"/>
  <c r="M318" i="1" s="1"/>
  <c r="L185" i="1"/>
  <c r="M185" i="1" s="1"/>
  <c r="L122" i="1"/>
  <c r="M122" i="1" s="1"/>
  <c r="L321" i="1"/>
  <c r="M321" i="1" s="1"/>
  <c r="L175" i="1"/>
  <c r="M175" i="1" s="1"/>
  <c r="L149" i="1"/>
  <c r="M149" i="1" s="1"/>
  <c r="L20" i="1"/>
  <c r="M20" i="1" s="1"/>
  <c r="L100" i="1"/>
  <c r="M100" i="1" s="1"/>
  <c r="L158" i="1"/>
  <c r="M158" i="1" s="1"/>
  <c r="L97" i="1"/>
  <c r="M97" i="1" s="1"/>
  <c r="M219" i="7"/>
  <c r="M198" i="7"/>
  <c r="M207" i="7"/>
  <c r="S222" i="7"/>
  <c r="M222" i="7"/>
  <c r="M206" i="7"/>
  <c r="M182" i="7"/>
  <c r="M180" i="7"/>
  <c r="M178" i="7"/>
  <c r="M188" i="7"/>
  <c r="M164" i="7"/>
  <c r="M192" i="7"/>
  <c r="M153" i="7"/>
  <c r="M155" i="7"/>
  <c r="M161" i="7"/>
  <c r="M230" i="7"/>
  <c r="M236" i="7"/>
  <c r="M226" i="7"/>
  <c r="M224" i="7"/>
  <c r="M141" i="7"/>
  <c r="M143" i="7"/>
  <c r="S149" i="7"/>
  <c r="M149" i="7"/>
  <c r="M150" i="7"/>
  <c r="M98" i="7"/>
  <c r="M101" i="7"/>
  <c r="M102" i="7"/>
  <c r="M1137" i="10"/>
  <c r="M115" i="7"/>
  <c r="M129" i="7"/>
  <c r="M117" i="7"/>
  <c r="M133" i="7"/>
  <c r="M123" i="7"/>
  <c r="M135" i="7"/>
  <c r="M91" i="7"/>
  <c r="M137" i="7"/>
  <c r="M63" i="7"/>
  <c r="M138" i="7"/>
  <c r="M73" i="7"/>
  <c r="M55" i="7"/>
  <c r="M57" i="7"/>
  <c r="M59" i="7"/>
  <c r="M53" i="7"/>
  <c r="M30" i="7"/>
  <c r="M22" i="7"/>
  <c r="M19" i="7"/>
  <c r="M65" i="7"/>
  <c r="M9" i="7"/>
  <c r="M10" i="7"/>
  <c r="M6" i="7"/>
  <c r="M14" i="7"/>
  <c r="M8" i="7"/>
  <c r="L320" i="1"/>
  <c r="L127" i="1"/>
  <c r="L329" i="1"/>
  <c r="M329" i="1" s="1"/>
  <c r="L14" i="1"/>
  <c r="M14" i="1" s="1"/>
  <c r="L124" i="1"/>
  <c r="Q124" i="1" s="1"/>
  <c r="S178" i="7" s="1"/>
  <c r="L192" i="1"/>
  <c r="M192" i="1" s="1"/>
  <c r="L105" i="1"/>
  <c r="M105" i="1" s="1"/>
  <c r="L28" i="1"/>
  <c r="Q28" i="1" s="1"/>
  <c r="L133" i="1"/>
  <c r="M133" i="1" s="1"/>
  <c r="L319" i="1"/>
  <c r="M319" i="1" s="1"/>
  <c r="L132" i="1"/>
  <c r="M132" i="1" s="1"/>
  <c r="L31" i="1"/>
  <c r="Q31" i="1" s="1"/>
  <c r="L177" i="1"/>
  <c r="L201" i="1"/>
  <c r="L200" i="1"/>
  <c r="M200" i="1" s="1"/>
  <c r="L134" i="1"/>
  <c r="Q134" i="1" s="1"/>
  <c r="L322" i="1"/>
  <c r="L311" i="1"/>
  <c r="Q311" i="1" s="1"/>
  <c r="L205" i="1"/>
  <c r="L183" i="1"/>
  <c r="Q183" i="1" s="1"/>
  <c r="L325" i="1"/>
  <c r="L151" i="1"/>
  <c r="L140" i="1"/>
  <c r="Q140" i="1" s="1"/>
  <c r="L128" i="1"/>
  <c r="Q128" i="1" s="1"/>
  <c r="L34" i="1"/>
  <c r="L144" i="1"/>
  <c r="Q144" i="1" s="1"/>
  <c r="L162" i="1"/>
  <c r="L87" i="1"/>
  <c r="Q87" i="1" s="1"/>
  <c r="L137" i="1"/>
  <c r="Q137" i="1" s="1"/>
  <c r="L198" i="1"/>
  <c r="M198" i="1" s="1"/>
  <c r="L91" i="1"/>
  <c r="M91" i="1" s="1"/>
  <c r="L203" i="1"/>
  <c r="M203" i="1" s="1"/>
  <c r="L92" i="1"/>
  <c r="L163" i="1"/>
  <c r="M163" i="1" s="1"/>
  <c r="L159" i="1"/>
  <c r="M159" i="1" s="1"/>
  <c r="M220" i="7"/>
  <c r="M213" i="7"/>
  <c r="M209" i="7"/>
  <c r="M200" i="7"/>
  <c r="M197" i="7"/>
  <c r="M199" i="7"/>
  <c r="M205" i="7"/>
  <c r="M210" i="7"/>
  <c r="T16" i="1"/>
  <c r="M196" i="7"/>
  <c r="M194" i="7"/>
  <c r="M186" i="7"/>
  <c r="M184" i="7"/>
  <c r="N809" i="9" s="1"/>
  <c r="M201" i="7"/>
  <c r="M176" i="7"/>
  <c r="M189" i="7"/>
  <c r="M166" i="7"/>
  <c r="M190" i="7"/>
  <c r="M170" i="7"/>
  <c r="M169" i="7"/>
  <c r="M204" i="7"/>
  <c r="M172" i="7"/>
  <c r="M168" i="7"/>
  <c r="M154" i="7"/>
  <c r="M173" i="7"/>
  <c r="M159" i="7"/>
  <c r="M158" i="7"/>
  <c r="M202" i="7"/>
  <c r="M162" i="7"/>
  <c r="M157" i="7"/>
  <c r="M167" i="7"/>
  <c r="M239" i="7"/>
  <c r="M1128" i="10"/>
  <c r="M216" i="7"/>
  <c r="M218" i="7"/>
  <c r="M217" i="7"/>
  <c r="M233" i="7"/>
  <c r="M231" i="7"/>
  <c r="S225" i="7"/>
  <c r="M225" i="7"/>
  <c r="M223" i="7"/>
  <c r="M229" i="7"/>
  <c r="M241" i="7"/>
  <c r="S227" i="7"/>
  <c r="M227" i="7"/>
  <c r="M142" i="7"/>
  <c r="S140" i="7"/>
  <c r="M140" i="7"/>
  <c r="M144" i="7"/>
  <c r="M146" i="7"/>
  <c r="M99" i="7"/>
  <c r="M147" i="7"/>
  <c r="M96" i="7"/>
  <c r="M97" i="7"/>
  <c r="M107" i="7"/>
  <c r="M105" i="7"/>
  <c r="M104" i="7"/>
  <c r="M110" i="7"/>
  <c r="M111" i="7"/>
  <c r="M100" i="7"/>
  <c r="M114" i="7"/>
  <c r="M118" i="7"/>
  <c r="M119" i="7"/>
  <c r="M83" i="7"/>
  <c r="M122" i="7"/>
  <c r="M121" i="7"/>
  <c r="M1134" i="10"/>
  <c r="M125" i="7"/>
  <c r="M127" i="7"/>
  <c r="M126" i="7"/>
  <c r="M131" i="7"/>
  <c r="M120" i="7"/>
  <c r="M132" i="7"/>
  <c r="M124" i="7"/>
  <c r="M60" i="7"/>
  <c r="M139" i="7"/>
  <c r="M47" i="7"/>
  <c r="N150" i="9" s="1"/>
  <c r="M71" i="7"/>
  <c r="M64" i="7"/>
  <c r="M67" i="7"/>
  <c r="M61" i="7"/>
  <c r="M69" i="7"/>
  <c r="M75" i="7"/>
  <c r="M49" i="7"/>
  <c r="N155" i="9" s="1"/>
  <c r="M48" i="7"/>
  <c r="N153" i="9" s="1"/>
  <c r="M50" i="7"/>
  <c r="M43" i="7"/>
  <c r="M52" i="7"/>
  <c r="M37" i="7"/>
  <c r="M54" i="7"/>
  <c r="M24" i="7"/>
  <c r="M39" i="7"/>
  <c r="M28" i="7"/>
  <c r="M16" i="7"/>
  <c r="M21" i="7"/>
  <c r="M45" i="7"/>
  <c r="M77" i="7"/>
  <c r="M17" i="7"/>
  <c r="M20" i="7"/>
  <c r="M93" i="7"/>
  <c r="M66" i="7"/>
  <c r="M18" i="7"/>
  <c r="M11" i="7"/>
  <c r="M13" i="7"/>
  <c r="M26" i="7"/>
  <c r="M95" i="7"/>
  <c r="T328" i="1"/>
  <c r="L98" i="1"/>
  <c r="Q98" i="1" s="1"/>
  <c r="L315" i="1"/>
  <c r="L123" i="1"/>
  <c r="M123" i="1" s="1"/>
  <c r="L312" i="1"/>
  <c r="M312" i="1" s="1"/>
  <c r="L191" i="1"/>
  <c r="M191" i="1" s="1"/>
  <c r="L179" i="1"/>
  <c r="M179" i="1" s="1"/>
  <c r="L125" i="1"/>
  <c r="M125" i="1" s="1"/>
  <c r="L202" i="1"/>
  <c r="L313" i="1"/>
  <c r="M313" i="1" s="1"/>
  <c r="L139" i="1"/>
  <c r="Q139" i="1" s="1"/>
  <c r="L136" i="1"/>
  <c r="M136" i="1" s="1"/>
  <c r="L146" i="1"/>
  <c r="Q146" i="1" s="1"/>
  <c r="L157" i="1"/>
  <c r="M157" i="1" s="1"/>
  <c r="G1366" i="10"/>
  <c r="Z1366" i="10" s="1"/>
  <c r="I1366" i="10"/>
  <c r="K1366" i="10"/>
  <c r="G1335" i="10"/>
  <c r="Z1335" i="10" s="1"/>
  <c r="G1367" i="10"/>
  <c r="Z1367" i="10" s="1"/>
  <c r="I1367" i="10"/>
  <c r="I1335" i="10"/>
  <c r="K1367" i="10"/>
  <c r="K1335" i="10"/>
  <c r="G1345" i="10"/>
  <c r="Z1345" i="10" s="1"/>
  <c r="I1345" i="10"/>
  <c r="K1345" i="10"/>
  <c r="F1366" i="10"/>
  <c r="J1366" i="10"/>
  <c r="L1366" i="10"/>
  <c r="F1367" i="10"/>
  <c r="F1335" i="10"/>
  <c r="J1335" i="10"/>
  <c r="J1367" i="10"/>
  <c r="L1335" i="10"/>
  <c r="L1367" i="10"/>
  <c r="F1345" i="10"/>
  <c r="J1345" i="10"/>
  <c r="L1345" i="10"/>
  <c r="G1175" i="10"/>
  <c r="Z1175" i="10" s="1"/>
  <c r="G1458" i="10"/>
  <c r="Z1458" i="10" s="1"/>
  <c r="G1331" i="10"/>
  <c r="Z1331" i="10" s="1"/>
  <c r="I1331" i="10"/>
  <c r="I1175" i="10"/>
  <c r="I1458" i="10"/>
  <c r="K1331" i="10"/>
  <c r="K1175" i="10"/>
  <c r="K1458" i="10"/>
  <c r="F1331" i="10"/>
  <c r="F1175" i="10"/>
  <c r="F1458" i="10"/>
  <c r="J1175" i="10"/>
  <c r="J1458" i="10"/>
  <c r="J1331" i="10"/>
  <c r="L1175" i="10"/>
  <c r="L1458" i="10"/>
  <c r="L1331" i="10"/>
  <c r="G657" i="9"/>
  <c r="G651" i="9"/>
  <c r="G649" i="9"/>
  <c r="G641" i="9"/>
  <c r="G637" i="9"/>
  <c r="G635" i="9"/>
  <c r="G629" i="9"/>
  <c r="G627" i="9"/>
  <c r="G655" i="9"/>
  <c r="G653" i="9"/>
  <c r="G647" i="9"/>
  <c r="G645" i="9"/>
  <c r="G643" i="9"/>
  <c r="G639" i="9"/>
  <c r="G633" i="9"/>
  <c r="G631" i="9"/>
  <c r="G625" i="9"/>
  <c r="G628" i="9"/>
  <c r="G632" i="9"/>
  <c r="G636" i="9"/>
  <c r="G640" i="9"/>
  <c r="G644" i="9"/>
  <c r="G648" i="9"/>
  <c r="G652" i="9"/>
  <c r="G656" i="9"/>
  <c r="G626" i="9"/>
  <c r="G630" i="9"/>
  <c r="G634" i="9"/>
  <c r="G638" i="9"/>
  <c r="G642" i="9"/>
  <c r="G646" i="9"/>
  <c r="G650" i="9"/>
  <c r="G654" i="9"/>
  <c r="G658" i="9"/>
  <c r="G594" i="9"/>
  <c r="G593" i="9"/>
  <c r="G592" i="9"/>
  <c r="G597" i="9"/>
  <c r="G596" i="9"/>
  <c r="G595" i="9"/>
  <c r="G599" i="9"/>
  <c r="G598" i="9"/>
  <c r="G603" i="9"/>
  <c r="G602" i="9"/>
  <c r="G601" i="9"/>
  <c r="G606" i="9"/>
  <c r="G605" i="9"/>
  <c r="G604" i="9"/>
  <c r="G609" i="9"/>
  <c r="G608" i="9"/>
  <c r="G607" i="9"/>
  <c r="G612" i="9"/>
  <c r="G611" i="9"/>
  <c r="G610" i="9"/>
  <c r="G616" i="9"/>
  <c r="G615" i="9"/>
  <c r="G614" i="9"/>
  <c r="G613" i="9"/>
  <c r="G619" i="9"/>
  <c r="G618" i="9"/>
  <c r="G617" i="9"/>
  <c r="G624" i="9"/>
  <c r="G623" i="9"/>
  <c r="G622" i="9"/>
  <c r="G621" i="9"/>
  <c r="G620" i="9"/>
  <c r="G569" i="9"/>
  <c r="G570" i="9"/>
  <c r="G572" i="9"/>
  <c r="G573" i="9"/>
  <c r="G575" i="9"/>
  <c r="G576" i="9"/>
  <c r="G578" i="9"/>
  <c r="G579" i="9"/>
  <c r="G581" i="9"/>
  <c r="G582" i="9"/>
  <c r="G583" i="9"/>
  <c r="G585" i="9"/>
  <c r="G586" i="9"/>
  <c r="G587" i="9"/>
  <c r="G589" i="9"/>
  <c r="G590" i="9"/>
  <c r="G520" i="9"/>
  <c r="G518" i="9"/>
  <c r="G555" i="9"/>
  <c r="G549" i="9"/>
  <c r="G556" i="9"/>
  <c r="G524" i="9"/>
  <c r="G530" i="9"/>
  <c r="G539" i="9"/>
  <c r="G548" i="9"/>
  <c r="G553" i="9"/>
  <c r="G554" i="9"/>
  <c r="G538" i="9"/>
  <c r="G566" i="9"/>
  <c r="G534" i="9"/>
  <c r="G565" i="9"/>
  <c r="G516" i="9"/>
  <c r="G531" i="9"/>
  <c r="G532" i="9"/>
  <c r="G541" i="9"/>
  <c r="G558" i="9"/>
  <c r="G559" i="9"/>
  <c r="G514" i="9"/>
  <c r="G521" i="9"/>
  <c r="G513" i="9"/>
  <c r="G522" i="9"/>
  <c r="G511" i="9"/>
  <c r="G567" i="9"/>
  <c r="G509" i="9"/>
  <c r="G510" i="9"/>
  <c r="G526" i="9"/>
  <c r="G544" i="9"/>
  <c r="G517" i="9"/>
  <c r="G529" i="9"/>
  <c r="G535" i="9"/>
  <c r="G550" i="9"/>
  <c r="G562" i="9"/>
  <c r="G528" i="9"/>
  <c r="G546" i="9"/>
  <c r="G543" i="9"/>
  <c r="G561" i="9"/>
  <c r="G564" i="9"/>
  <c r="G500" i="9"/>
  <c r="G480" i="9"/>
  <c r="G501" i="9"/>
  <c r="G502" i="9"/>
  <c r="G503" i="9"/>
  <c r="G504" i="9"/>
  <c r="G505" i="9"/>
  <c r="G506" i="9"/>
  <c r="G507" i="9"/>
  <c r="G508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441" i="9"/>
  <c r="G463" i="9"/>
  <c r="G464" i="9"/>
  <c r="G465" i="9"/>
  <c r="G448" i="9"/>
  <c r="G449" i="9"/>
  <c r="G450" i="9"/>
  <c r="G466" i="9"/>
  <c r="G467" i="9"/>
  <c r="G468" i="9"/>
  <c r="G484" i="9"/>
  <c r="G485" i="9"/>
  <c r="G486" i="9"/>
  <c r="G451" i="9"/>
  <c r="G452" i="9"/>
  <c r="G453" i="9"/>
  <c r="G487" i="9"/>
  <c r="G469" i="9"/>
  <c r="G470" i="9"/>
  <c r="G471" i="9"/>
  <c r="G454" i="9"/>
  <c r="G455" i="9"/>
  <c r="G456" i="9"/>
  <c r="G472" i="9"/>
  <c r="G473" i="9"/>
  <c r="G474" i="9"/>
  <c r="G457" i="9"/>
  <c r="G458" i="9"/>
  <c r="G459" i="9"/>
  <c r="G475" i="9"/>
  <c r="G476" i="9"/>
  <c r="G477" i="9"/>
  <c r="G446" i="9"/>
  <c r="G447" i="9"/>
  <c r="G481" i="9"/>
  <c r="G482" i="9"/>
  <c r="G483" i="9"/>
  <c r="G460" i="9"/>
  <c r="G461" i="9"/>
  <c r="G462" i="9"/>
  <c r="G478" i="9"/>
  <c r="G479" i="9"/>
  <c r="G442" i="9"/>
  <c r="G443" i="9"/>
  <c r="G444" i="9"/>
  <c r="G445" i="9"/>
  <c r="G437" i="9"/>
  <c r="G439" i="9"/>
  <c r="G432" i="9"/>
  <c r="G438" i="9"/>
  <c r="G430" i="9"/>
  <c r="G423" i="9"/>
  <c r="G424" i="9"/>
  <c r="G425" i="9"/>
  <c r="G420" i="9"/>
  <c r="G421" i="9"/>
  <c r="G427" i="9"/>
  <c r="G428" i="9"/>
  <c r="G433" i="9"/>
  <c r="G434" i="9"/>
  <c r="G435" i="9"/>
  <c r="G418" i="9"/>
  <c r="G371" i="9"/>
  <c r="G417" i="9"/>
  <c r="G416" i="9"/>
  <c r="G415" i="9"/>
  <c r="G414" i="9"/>
  <c r="G413" i="9"/>
  <c r="G396" i="9"/>
  <c r="G395" i="9"/>
  <c r="G394" i="9"/>
  <c r="G393" i="9"/>
  <c r="G392" i="9"/>
  <c r="G391" i="9"/>
  <c r="G390" i="9"/>
  <c r="G389" i="9"/>
  <c r="G388" i="9"/>
  <c r="G387" i="9"/>
  <c r="G412" i="9"/>
  <c r="G411" i="9"/>
  <c r="G410" i="9"/>
  <c r="G409" i="9"/>
  <c r="G408" i="9"/>
  <c r="G407" i="9"/>
  <c r="G406" i="9"/>
  <c r="G405" i="9"/>
  <c r="G404" i="9"/>
  <c r="G403" i="9"/>
  <c r="G40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97" i="9"/>
  <c r="G398" i="9"/>
  <c r="G399" i="9"/>
  <c r="G400" i="9"/>
  <c r="G401" i="9"/>
  <c r="G372" i="9"/>
  <c r="G369" i="9"/>
  <c r="G370" i="9"/>
  <c r="G365" i="9"/>
  <c r="G366" i="9"/>
  <c r="G367" i="9"/>
  <c r="G362" i="9"/>
  <c r="G363" i="9"/>
  <c r="G359" i="9"/>
  <c r="G360" i="9"/>
  <c r="G356" i="9"/>
  <c r="G357" i="9"/>
  <c r="G353" i="9"/>
  <c r="G354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6" i="9"/>
  <c r="G325" i="9"/>
  <c r="G324" i="9"/>
  <c r="G323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223" i="9"/>
  <c r="G222" i="9"/>
  <c r="G233" i="9"/>
  <c r="G232" i="9"/>
  <c r="G231" i="9"/>
  <c r="G238" i="9"/>
  <c r="G237" i="9"/>
  <c r="G248" i="9"/>
  <c r="G247" i="9"/>
  <c r="G246" i="9"/>
  <c r="G245" i="9"/>
  <c r="G260" i="9"/>
  <c r="G259" i="9"/>
  <c r="G182" i="9"/>
  <c r="G183" i="9"/>
  <c r="G185" i="9"/>
  <c r="G187" i="9"/>
  <c r="G188" i="9"/>
  <c r="G190" i="9"/>
  <c r="G192" i="9"/>
  <c r="G193" i="9"/>
  <c r="G194" i="9"/>
  <c r="G196" i="9"/>
  <c r="G197" i="9"/>
  <c r="G199" i="9"/>
  <c r="G200" i="9"/>
  <c r="G202" i="9"/>
  <c r="G203" i="9"/>
  <c r="G204" i="9"/>
  <c r="G206" i="9"/>
  <c r="G208" i="9"/>
  <c r="G209" i="9"/>
  <c r="G210" i="9"/>
  <c r="G212" i="9"/>
  <c r="G214" i="9"/>
  <c r="G216" i="9"/>
  <c r="G217" i="9"/>
  <c r="G218" i="9"/>
  <c r="G220" i="9"/>
  <c r="G221" i="9"/>
  <c r="G244" i="9"/>
  <c r="G243" i="9"/>
  <c r="G242" i="9"/>
  <c r="G253" i="9"/>
  <c r="G252" i="9"/>
  <c r="G226" i="9"/>
  <c r="G225" i="9"/>
  <c r="G224" i="9"/>
  <c r="G230" i="9"/>
  <c r="G229" i="9"/>
  <c r="G228" i="9"/>
  <c r="G227" i="9"/>
  <c r="G236" i="9"/>
  <c r="G235" i="9"/>
  <c r="G234" i="9"/>
  <c r="G241" i="9"/>
  <c r="G240" i="9"/>
  <c r="G239" i="9"/>
  <c r="G251" i="9"/>
  <c r="G250" i="9"/>
  <c r="G249" i="9"/>
  <c r="G255" i="9"/>
  <c r="G254" i="9"/>
  <c r="G258" i="9"/>
  <c r="G257" i="9"/>
  <c r="G256" i="9"/>
  <c r="G114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91" i="9"/>
  <c r="G90" i="9"/>
  <c r="G89" i="9"/>
  <c r="G88" i="9"/>
  <c r="G96" i="9"/>
  <c r="G95" i="9"/>
  <c r="G101" i="9"/>
  <c r="G100" i="9"/>
  <c r="G105" i="9"/>
  <c r="G104" i="9"/>
  <c r="G99" i="9"/>
  <c r="G98" i="9"/>
  <c r="G97" i="9"/>
  <c r="G103" i="9"/>
  <c r="G102" i="9"/>
  <c r="G108" i="9"/>
  <c r="G107" i="9"/>
  <c r="G106" i="9"/>
  <c r="G113" i="9"/>
  <c r="G112" i="9"/>
  <c r="G111" i="9"/>
  <c r="G110" i="9"/>
  <c r="G109" i="9"/>
  <c r="G92" i="9"/>
  <c r="G93" i="9"/>
  <c r="G67" i="9"/>
  <c r="G66" i="9"/>
  <c r="G65" i="9"/>
  <c r="G81" i="9"/>
  <c r="G80" i="9"/>
  <c r="G79" i="9"/>
  <c r="G63" i="9"/>
  <c r="G68" i="9"/>
  <c r="G69" i="9"/>
  <c r="G70" i="9"/>
  <c r="G74" i="9"/>
  <c r="G73" i="9"/>
  <c r="G72" i="9"/>
  <c r="G87" i="9"/>
  <c r="G86" i="9"/>
  <c r="G85" i="9"/>
  <c r="G78" i="9"/>
  <c r="G77" i="9"/>
  <c r="G76" i="9"/>
  <c r="G75" i="9"/>
  <c r="G84" i="9"/>
  <c r="G83" i="9"/>
  <c r="G82" i="9"/>
  <c r="G32" i="9"/>
  <c r="G31" i="9"/>
  <c r="G30" i="9"/>
  <c r="G29" i="9"/>
  <c r="G40" i="9"/>
  <c r="G39" i="9"/>
  <c r="G38" i="9"/>
  <c r="G37" i="9"/>
  <c r="G36" i="9"/>
  <c r="G45" i="9"/>
  <c r="G44" i="9"/>
  <c r="G52" i="9"/>
  <c r="G51" i="9"/>
  <c r="G50" i="9"/>
  <c r="G49" i="9"/>
  <c r="G56" i="9"/>
  <c r="G55" i="9"/>
  <c r="G60" i="9"/>
  <c r="G59" i="9"/>
  <c r="G35" i="9"/>
  <c r="G34" i="9"/>
  <c r="G33" i="9"/>
  <c r="G43" i="9"/>
  <c r="G42" i="9"/>
  <c r="G41" i="9"/>
  <c r="G48" i="9"/>
  <c r="G47" i="9"/>
  <c r="G46" i="9"/>
  <c r="G54" i="9"/>
  <c r="G53" i="9"/>
  <c r="G58" i="9"/>
  <c r="G57" i="9"/>
  <c r="G62" i="9"/>
  <c r="G61" i="9"/>
  <c r="G11" i="9"/>
  <c r="G12" i="9"/>
  <c r="G14" i="9"/>
  <c r="G16" i="9"/>
  <c r="G17" i="9"/>
  <c r="G19" i="9"/>
  <c r="G21" i="9"/>
  <c r="G23" i="9"/>
  <c r="G25" i="9"/>
  <c r="G26" i="9"/>
  <c r="G27" i="9"/>
  <c r="G5" i="9"/>
  <c r="G6" i="9"/>
  <c r="G8" i="9"/>
  <c r="X5" i="9"/>
  <c r="S236" i="7"/>
  <c r="O561" i="1"/>
  <c r="S226" i="7"/>
  <c r="S242" i="7"/>
  <c r="S230" i="7"/>
  <c r="S237" i="7"/>
  <c r="S238" i="7"/>
  <c r="S234" i="7"/>
  <c r="S235" i="7"/>
  <c r="S232" i="7"/>
  <c r="S228" i="7"/>
  <c r="S240" i="7"/>
  <c r="S130" i="7"/>
  <c r="N191" i="9" l="1"/>
  <c r="N159" i="9"/>
  <c r="N194" i="9"/>
  <c r="N158" i="9"/>
  <c r="N154" i="9"/>
  <c r="N157" i="9"/>
  <c r="N151" i="9"/>
  <c r="N156" i="9"/>
  <c r="N126" i="9"/>
  <c r="N152" i="9"/>
  <c r="N812" i="9"/>
  <c r="N125" i="9"/>
  <c r="N124" i="9"/>
  <c r="N811" i="9"/>
  <c r="N810" i="9"/>
  <c r="N341" i="9"/>
  <c r="N780" i="9"/>
  <c r="N339" i="9"/>
  <c r="N189" i="9"/>
  <c r="N190" i="9"/>
  <c r="N192" i="9"/>
  <c r="N193" i="9"/>
  <c r="N814" i="9"/>
  <c r="N779" i="9"/>
  <c r="N781" i="9"/>
  <c r="N778" i="9"/>
  <c r="N789" i="9"/>
  <c r="N788" i="9"/>
  <c r="N807" i="9"/>
  <c r="N808" i="9"/>
  <c r="N833" i="9"/>
  <c r="N835" i="9"/>
  <c r="N834" i="9"/>
  <c r="N830" i="9"/>
  <c r="N832" i="9"/>
  <c r="N831" i="9"/>
  <c r="N784" i="9"/>
  <c r="N786" i="9"/>
  <c r="N783" i="9"/>
  <c r="N785" i="9"/>
  <c r="N787" i="9"/>
  <c r="N727" i="9"/>
  <c r="N729" i="9"/>
  <c r="N728" i="9"/>
  <c r="N731" i="9"/>
  <c r="N732" i="9"/>
  <c r="N730" i="9"/>
  <c r="N791" i="9"/>
  <c r="N793" i="9"/>
  <c r="N792" i="9"/>
  <c r="N794" i="9"/>
  <c r="N734" i="9"/>
  <c r="N736" i="9"/>
  <c r="N738" i="9"/>
  <c r="N737" i="9"/>
  <c r="N735" i="9"/>
  <c r="N733" i="9"/>
  <c r="N826" i="9"/>
  <c r="N828" i="9"/>
  <c r="N827" i="9"/>
  <c r="N829" i="9"/>
  <c r="N824" i="9"/>
  <c r="N825" i="9"/>
  <c r="N798" i="9"/>
  <c r="N800" i="9"/>
  <c r="N802" i="9"/>
  <c r="N801" i="9"/>
  <c r="N799" i="9"/>
  <c r="N713" i="9"/>
  <c r="N712" i="9"/>
  <c r="N716" i="9"/>
  <c r="N714" i="9"/>
  <c r="N715" i="9"/>
  <c r="N775" i="9"/>
  <c r="N777" i="9"/>
  <c r="N774" i="9"/>
  <c r="N776" i="9"/>
  <c r="N773" i="9"/>
  <c r="N702" i="9"/>
  <c r="N704" i="9"/>
  <c r="N703" i="9"/>
  <c r="N690" i="9"/>
  <c r="N691" i="9"/>
  <c r="N692" i="9"/>
  <c r="N890" i="9"/>
  <c r="N887" i="9"/>
  <c r="N889" i="9"/>
  <c r="N888" i="9"/>
  <c r="N686" i="9"/>
  <c r="N688" i="9"/>
  <c r="N687" i="9"/>
  <c r="N689" i="9"/>
  <c r="N685" i="9"/>
  <c r="N893" i="9"/>
  <c r="N891" i="9"/>
  <c r="N892" i="9"/>
  <c r="N817" i="9"/>
  <c r="N816" i="9"/>
  <c r="N815" i="9"/>
  <c r="N837" i="9"/>
  <c r="N839" i="9"/>
  <c r="N836" i="9"/>
  <c r="N838" i="9"/>
  <c r="N750" i="9"/>
  <c r="N752" i="9"/>
  <c r="N754" i="9"/>
  <c r="N751" i="9"/>
  <c r="N753" i="9"/>
  <c r="N757" i="9"/>
  <c r="N755" i="9"/>
  <c r="N756" i="9"/>
  <c r="N695" i="9"/>
  <c r="N694" i="9"/>
  <c r="N696" i="9"/>
  <c r="N693" i="9"/>
  <c r="N851" i="9"/>
  <c r="N852" i="9"/>
  <c r="N856" i="9"/>
  <c r="N854" i="9"/>
  <c r="N853" i="9"/>
  <c r="N855" i="9"/>
  <c r="N874" i="9"/>
  <c r="N872" i="9"/>
  <c r="N875" i="9"/>
  <c r="N873" i="9"/>
  <c r="N871" i="9"/>
  <c r="N796" i="9"/>
  <c r="N797" i="9"/>
  <c r="N795" i="9"/>
  <c r="N849" i="9"/>
  <c r="N850" i="9"/>
  <c r="N848" i="9"/>
  <c r="N845" i="9"/>
  <c r="N847" i="9"/>
  <c r="N846" i="9"/>
  <c r="N697" i="9"/>
  <c r="N699" i="9"/>
  <c r="N700" i="9"/>
  <c r="N701" i="9"/>
  <c r="N698" i="9"/>
  <c r="N866" i="9"/>
  <c r="N861" i="9"/>
  <c r="N865" i="9"/>
  <c r="N863" i="9"/>
  <c r="N864" i="9"/>
  <c r="N862" i="9"/>
  <c r="N722" i="9"/>
  <c r="N726" i="9"/>
  <c r="N725" i="9"/>
  <c r="N723" i="9"/>
  <c r="N724" i="9"/>
  <c r="N763" i="9"/>
  <c r="N764" i="9"/>
  <c r="N765" i="9"/>
  <c r="N762" i="9"/>
  <c r="N766" i="9"/>
  <c r="N768" i="9"/>
  <c r="N769" i="9"/>
  <c r="N767" i="9"/>
  <c r="N706" i="9"/>
  <c r="N705" i="9"/>
  <c r="N708" i="9"/>
  <c r="N709" i="9"/>
  <c r="N707" i="9"/>
  <c r="N858" i="9"/>
  <c r="N860" i="9"/>
  <c r="N859" i="9"/>
  <c r="N857" i="9"/>
  <c r="N743" i="9"/>
  <c r="N742" i="9"/>
  <c r="N744" i="9"/>
  <c r="N740" i="9"/>
  <c r="N741" i="9"/>
  <c r="N739" i="9"/>
  <c r="N907" i="9"/>
  <c r="N909" i="9"/>
  <c r="N905" i="9"/>
  <c r="N908" i="9"/>
  <c r="N904" i="9"/>
  <c r="N906" i="9"/>
  <c r="N681" i="9"/>
  <c r="N684" i="9"/>
  <c r="N682" i="9"/>
  <c r="N683" i="9"/>
  <c r="N759" i="9"/>
  <c r="N761" i="9"/>
  <c r="N758" i="9"/>
  <c r="N760" i="9"/>
  <c r="N877" i="9"/>
  <c r="N878" i="9"/>
  <c r="N880" i="9"/>
  <c r="N876" i="9"/>
  <c r="N879" i="9"/>
  <c r="N821" i="9"/>
  <c r="N823" i="9"/>
  <c r="N822" i="9"/>
  <c r="N898" i="9"/>
  <c r="N899" i="9"/>
  <c r="N901" i="9"/>
  <c r="N903" i="9"/>
  <c r="N902" i="9"/>
  <c r="N900" i="9"/>
  <c r="N868" i="9"/>
  <c r="N867" i="9"/>
  <c r="N870" i="9"/>
  <c r="N869" i="9"/>
  <c r="N844" i="9"/>
  <c r="N843" i="9"/>
  <c r="N842" i="9"/>
  <c r="N840" i="9"/>
  <c r="N841" i="9"/>
  <c r="N895" i="9"/>
  <c r="N897" i="9"/>
  <c r="N896" i="9"/>
  <c r="N894" i="9"/>
  <c r="N711" i="9"/>
  <c r="N710" i="9"/>
  <c r="N745" i="9"/>
  <c r="N748" i="9"/>
  <c r="N746" i="9"/>
  <c r="N747" i="9"/>
  <c r="N749" i="9"/>
  <c r="N882" i="9"/>
  <c r="N885" i="9"/>
  <c r="N883" i="9"/>
  <c r="N881" i="9"/>
  <c r="N884" i="9"/>
  <c r="N886" i="9"/>
  <c r="N718" i="9"/>
  <c r="N720" i="9"/>
  <c r="N719" i="9"/>
  <c r="N721" i="9"/>
  <c r="N717" i="9"/>
  <c r="N678" i="9"/>
  <c r="N680" i="9"/>
  <c r="N679" i="9"/>
  <c r="N672" i="9"/>
  <c r="N673" i="9"/>
  <c r="N674" i="9"/>
  <c r="N675" i="9"/>
  <c r="N677" i="9"/>
  <c r="N676" i="9"/>
  <c r="N666" i="9"/>
  <c r="N670" i="9"/>
  <c r="N671" i="9"/>
  <c r="N668" i="9"/>
  <c r="N667" i="9"/>
  <c r="N669" i="9"/>
  <c r="N661" i="9"/>
  <c r="N665" i="9"/>
  <c r="N663" i="9"/>
  <c r="N664" i="9"/>
  <c r="N662" i="9"/>
  <c r="N658" i="9"/>
  <c r="N660" i="9"/>
  <c r="N659" i="9"/>
  <c r="N654" i="9"/>
  <c r="N657" i="9"/>
  <c r="N656" i="9"/>
  <c r="N655" i="9"/>
  <c r="N650" i="9"/>
  <c r="N652" i="9"/>
  <c r="N653" i="9"/>
  <c r="N651" i="9"/>
  <c r="N646" i="9"/>
  <c r="N648" i="9"/>
  <c r="N649" i="9"/>
  <c r="N647" i="9"/>
  <c r="N642" i="9"/>
  <c r="N643" i="9"/>
  <c r="N645" i="9"/>
  <c r="N644" i="9"/>
  <c r="N638" i="9"/>
  <c r="N641" i="9"/>
  <c r="N640" i="9"/>
  <c r="N639" i="9"/>
  <c r="N633" i="9"/>
  <c r="N634" i="9"/>
  <c r="N635" i="9"/>
  <c r="N637" i="9"/>
  <c r="N636" i="9"/>
  <c r="N629" i="9"/>
  <c r="N632" i="9"/>
  <c r="N631" i="9"/>
  <c r="N630" i="9"/>
  <c r="N625" i="9"/>
  <c r="N626" i="9"/>
  <c r="N628" i="9"/>
  <c r="N627" i="9"/>
  <c r="N622" i="9"/>
  <c r="N624" i="9"/>
  <c r="N623" i="9"/>
  <c r="N619" i="9"/>
  <c r="N621" i="9"/>
  <c r="N620" i="9"/>
  <c r="N616" i="9"/>
  <c r="N618" i="9"/>
  <c r="N617" i="9"/>
  <c r="N613" i="9"/>
  <c r="N614" i="9"/>
  <c r="N615" i="9"/>
  <c r="N610" i="9"/>
  <c r="N611" i="9"/>
  <c r="N612" i="9"/>
  <c r="N606" i="9"/>
  <c r="N609" i="9"/>
  <c r="N608" i="9"/>
  <c r="N607" i="9"/>
  <c r="N601" i="9"/>
  <c r="N603" i="9"/>
  <c r="N605" i="9"/>
  <c r="N602" i="9"/>
  <c r="N604" i="9"/>
  <c r="N597" i="9"/>
  <c r="N599" i="9"/>
  <c r="N598" i="9"/>
  <c r="N600" i="9"/>
  <c r="N593" i="9"/>
  <c r="N594" i="9"/>
  <c r="N596" i="9"/>
  <c r="N595" i="9"/>
  <c r="N588" i="9"/>
  <c r="N591" i="9"/>
  <c r="N590" i="9"/>
  <c r="N592" i="9"/>
  <c r="N589" i="9"/>
  <c r="N585" i="9"/>
  <c r="N587" i="9"/>
  <c r="N586" i="9"/>
  <c r="N580" i="9"/>
  <c r="N582" i="9"/>
  <c r="N584" i="9"/>
  <c r="N581" i="9"/>
  <c r="N583" i="9"/>
  <c r="N576" i="9"/>
  <c r="N577" i="9"/>
  <c r="N579" i="9"/>
  <c r="N578" i="9"/>
  <c r="N572" i="9"/>
  <c r="N575" i="9"/>
  <c r="N574" i="9"/>
  <c r="N573" i="9"/>
  <c r="N569" i="9"/>
  <c r="N571" i="9"/>
  <c r="N568" i="9"/>
  <c r="N570" i="9"/>
  <c r="N564" i="9"/>
  <c r="N566" i="9"/>
  <c r="N565" i="9"/>
  <c r="N559" i="9"/>
  <c r="N567" i="9"/>
  <c r="N560" i="9"/>
  <c r="N562" i="9"/>
  <c r="N561" i="9"/>
  <c r="N563" i="9"/>
  <c r="N558" i="9"/>
  <c r="N555" i="9"/>
  <c r="N557" i="9"/>
  <c r="N554" i="9"/>
  <c r="N556" i="9"/>
  <c r="N551" i="9"/>
  <c r="N553" i="9"/>
  <c r="N552" i="9"/>
  <c r="N543" i="9"/>
  <c r="N544" i="9"/>
  <c r="N546" i="9"/>
  <c r="N545" i="9"/>
  <c r="N548" i="9"/>
  <c r="N550" i="9"/>
  <c r="N547" i="9"/>
  <c r="N549" i="9"/>
  <c r="N540" i="9"/>
  <c r="N542" i="9"/>
  <c r="N541" i="9"/>
  <c r="N537" i="9"/>
  <c r="N539" i="9"/>
  <c r="N538" i="9"/>
  <c r="N535" i="9"/>
  <c r="N534" i="9"/>
  <c r="N536" i="9"/>
  <c r="N533" i="9"/>
  <c r="N528" i="9"/>
  <c r="N530" i="9"/>
  <c r="N532" i="9"/>
  <c r="N529" i="9"/>
  <c r="N531" i="9"/>
  <c r="N526" i="9"/>
  <c r="N523" i="9"/>
  <c r="N525" i="9"/>
  <c r="N527" i="9"/>
  <c r="N522" i="9"/>
  <c r="N524" i="9"/>
  <c r="N519" i="9"/>
  <c r="N521" i="9"/>
  <c r="N518" i="9"/>
  <c r="N520" i="9"/>
  <c r="N517" i="9"/>
  <c r="N514" i="9"/>
  <c r="N516" i="9"/>
  <c r="N515" i="9"/>
  <c r="N484" i="9"/>
  <c r="N467" i="9"/>
  <c r="N487" i="9"/>
  <c r="N470" i="9"/>
  <c r="N481" i="9"/>
  <c r="N512" i="9"/>
  <c r="N513" i="9"/>
  <c r="N505" i="9"/>
  <c r="N506" i="9"/>
  <c r="N511" i="9"/>
  <c r="N508" i="9"/>
  <c r="N510" i="9"/>
  <c r="N507" i="9"/>
  <c r="N509" i="9"/>
  <c r="N500" i="9"/>
  <c r="N503" i="9"/>
  <c r="N502" i="9"/>
  <c r="N504" i="9"/>
  <c r="N501" i="9"/>
  <c r="N494" i="9"/>
  <c r="N496" i="9"/>
  <c r="N498" i="9"/>
  <c r="N495" i="9"/>
  <c r="N497" i="9"/>
  <c r="N499" i="9"/>
  <c r="N488" i="9"/>
  <c r="N489" i="9"/>
  <c r="N493" i="9"/>
  <c r="N491" i="9"/>
  <c r="N490" i="9"/>
  <c r="N492" i="9"/>
  <c r="N485" i="9"/>
  <c r="N486" i="9"/>
  <c r="N482" i="9"/>
  <c r="N483" i="9"/>
  <c r="N479" i="9"/>
  <c r="N480" i="9"/>
  <c r="N477" i="9"/>
  <c r="N478" i="9"/>
  <c r="N475" i="9"/>
  <c r="N476" i="9"/>
  <c r="N473" i="9"/>
  <c r="N474" i="9"/>
  <c r="N471" i="9"/>
  <c r="N472" i="9"/>
  <c r="N468" i="9"/>
  <c r="N469" i="9"/>
  <c r="N445" i="9"/>
  <c r="N466" i="9"/>
  <c r="N460" i="9"/>
  <c r="N464" i="9"/>
  <c r="N463" i="9"/>
  <c r="N465" i="9"/>
  <c r="N462" i="9"/>
  <c r="N461" i="9"/>
  <c r="N454" i="9"/>
  <c r="N456" i="9"/>
  <c r="N457" i="9"/>
  <c r="N459" i="9"/>
  <c r="N458" i="9"/>
  <c r="N455" i="9"/>
  <c r="N449" i="9"/>
  <c r="N451" i="9"/>
  <c r="N453" i="9"/>
  <c r="N450" i="9"/>
  <c r="N452" i="9"/>
  <c r="N446" i="9"/>
  <c r="N448" i="9"/>
  <c r="N447" i="9"/>
  <c r="N443" i="9"/>
  <c r="N444" i="9"/>
  <c r="N437" i="9"/>
  <c r="N440" i="9"/>
  <c r="N442" i="9"/>
  <c r="N438" i="9"/>
  <c r="N439" i="9"/>
  <c r="N441" i="9"/>
  <c r="N430" i="9"/>
  <c r="N432" i="9"/>
  <c r="N434" i="9"/>
  <c r="N436" i="9"/>
  <c r="N431" i="9"/>
  <c r="N433" i="9"/>
  <c r="N435" i="9"/>
  <c r="N425" i="9"/>
  <c r="N426" i="9"/>
  <c r="N427" i="9"/>
  <c r="N429" i="9"/>
  <c r="N428" i="9"/>
  <c r="N420" i="9"/>
  <c r="N424" i="9"/>
  <c r="N422" i="9"/>
  <c r="N421" i="9"/>
  <c r="N423" i="9"/>
  <c r="N415" i="9"/>
  <c r="N417" i="9"/>
  <c r="N416" i="9"/>
  <c r="N419" i="9"/>
  <c r="N418" i="9"/>
  <c r="N410" i="9"/>
  <c r="N414" i="9"/>
  <c r="N411" i="9"/>
  <c r="N413" i="9"/>
  <c r="N412" i="9"/>
  <c r="N404" i="9"/>
  <c r="N408" i="9"/>
  <c r="N409" i="9"/>
  <c r="N405" i="9"/>
  <c r="N406" i="9"/>
  <c r="N407" i="9"/>
  <c r="N397" i="9"/>
  <c r="N400" i="9"/>
  <c r="N401" i="9"/>
  <c r="N403" i="9"/>
  <c r="N398" i="9"/>
  <c r="N402" i="9"/>
  <c r="N399" i="9"/>
  <c r="N227" i="9"/>
  <c r="N225" i="9"/>
  <c r="N226" i="9"/>
  <c r="N90" i="9"/>
  <c r="N89" i="9"/>
  <c r="N87" i="9"/>
  <c r="N85" i="9"/>
  <c r="N86" i="9"/>
  <c r="N88" i="9"/>
  <c r="N64" i="9"/>
  <c r="N66" i="9"/>
  <c r="N63" i="9"/>
  <c r="N65" i="9"/>
  <c r="N310" i="9"/>
  <c r="N309" i="9"/>
  <c r="N312" i="9"/>
  <c r="N313" i="9"/>
  <c r="N311" i="9"/>
  <c r="N242" i="9"/>
  <c r="N239" i="9"/>
  <c r="N240" i="9"/>
  <c r="N241" i="9"/>
  <c r="N58" i="9"/>
  <c r="N56" i="9"/>
  <c r="N54" i="9"/>
  <c r="N55" i="9"/>
  <c r="N57" i="9"/>
  <c r="N396" i="9"/>
  <c r="N395" i="9"/>
  <c r="N392" i="9"/>
  <c r="N394" i="9"/>
  <c r="N393" i="9"/>
  <c r="N344" i="9"/>
  <c r="N343" i="9"/>
  <c r="N342" i="9"/>
  <c r="N345" i="9"/>
  <c r="N273" i="9"/>
  <c r="N271" i="9"/>
  <c r="N272" i="9"/>
  <c r="N264" i="9"/>
  <c r="N265" i="9"/>
  <c r="N266" i="9"/>
  <c r="N142" i="9"/>
  <c r="N143" i="9"/>
  <c r="N140" i="9"/>
  <c r="N139" i="9"/>
  <c r="N141" i="9"/>
  <c r="N222" i="9"/>
  <c r="N221" i="9"/>
  <c r="N224" i="9"/>
  <c r="N223" i="9"/>
  <c r="N112" i="9"/>
  <c r="N115" i="9"/>
  <c r="N118" i="9"/>
  <c r="N114" i="9"/>
  <c r="N116" i="9"/>
  <c r="N113" i="9"/>
  <c r="N117" i="9"/>
  <c r="N386" i="9"/>
  <c r="N383" i="9"/>
  <c r="N385" i="9"/>
  <c r="N382" i="9"/>
  <c r="N384" i="9"/>
  <c r="N321" i="9"/>
  <c r="N320" i="9"/>
  <c r="N319" i="9"/>
  <c r="N318" i="9"/>
  <c r="N93" i="9"/>
  <c r="N95" i="9"/>
  <c r="N91" i="9"/>
  <c r="N92" i="9"/>
  <c r="N94" i="9"/>
  <c r="N348" i="9"/>
  <c r="N347" i="9"/>
  <c r="N346" i="9"/>
  <c r="N369" i="9"/>
  <c r="N365" i="9"/>
  <c r="N368" i="9"/>
  <c r="N366" i="9"/>
  <c r="N367" i="9"/>
  <c r="N81" i="9"/>
  <c r="N83" i="9"/>
  <c r="N82" i="9"/>
  <c r="N84" i="9"/>
  <c r="N185" i="9"/>
  <c r="N184" i="9"/>
  <c r="N188" i="9"/>
  <c r="N187" i="9"/>
  <c r="N186" i="9"/>
  <c r="N177" i="9"/>
  <c r="N176" i="9"/>
  <c r="N179" i="9"/>
  <c r="N180" i="9"/>
  <c r="N178" i="9"/>
  <c r="N284" i="9"/>
  <c r="N283" i="9"/>
  <c r="N280" i="9"/>
  <c r="N279" i="9"/>
  <c r="N281" i="9"/>
  <c r="N282" i="9"/>
  <c r="N263" i="9"/>
  <c r="N261" i="9"/>
  <c r="N262" i="9"/>
  <c r="N260" i="9"/>
  <c r="N259" i="9"/>
  <c r="N135" i="9"/>
  <c r="N136" i="9"/>
  <c r="N132" i="9"/>
  <c r="N134" i="9"/>
  <c r="N137" i="9"/>
  <c r="N133" i="9"/>
  <c r="N138" i="9"/>
  <c r="N299" i="9"/>
  <c r="N297" i="9"/>
  <c r="N298" i="9"/>
  <c r="N295" i="9"/>
  <c r="N296" i="9"/>
  <c r="N300" i="9"/>
  <c r="N301" i="9"/>
  <c r="N302" i="9"/>
  <c r="N286" i="9"/>
  <c r="N285" i="9"/>
  <c r="N288" i="9"/>
  <c r="N287" i="9"/>
  <c r="N289" i="9"/>
  <c r="N59" i="9"/>
  <c r="N61" i="9"/>
  <c r="N62" i="9"/>
  <c r="N60" i="9"/>
  <c r="N217" i="9"/>
  <c r="N216" i="9"/>
  <c r="N218" i="9"/>
  <c r="N219" i="9"/>
  <c r="N220" i="9"/>
  <c r="N215" i="9"/>
  <c r="N232" i="9"/>
  <c r="N231" i="9"/>
  <c r="N233" i="9"/>
  <c r="N234" i="9"/>
  <c r="N99" i="9"/>
  <c r="N100" i="9"/>
  <c r="N98" i="9"/>
  <c r="N96" i="9"/>
  <c r="N101" i="9"/>
  <c r="N97" i="9"/>
  <c r="N268" i="9"/>
  <c r="N267" i="9"/>
  <c r="N269" i="9"/>
  <c r="N270" i="9"/>
  <c r="N19" i="9"/>
  <c r="N20" i="9"/>
  <c r="N18" i="9"/>
  <c r="N17" i="9"/>
  <c r="N16" i="9"/>
  <c r="N274" i="9"/>
  <c r="N278" i="9"/>
  <c r="N277" i="9"/>
  <c r="N275" i="9"/>
  <c r="N276" i="9"/>
  <c r="N356" i="9"/>
  <c r="N357" i="9"/>
  <c r="N359" i="9"/>
  <c r="N354" i="9"/>
  <c r="N358" i="9"/>
  <c r="N355" i="9"/>
  <c r="N145" i="9"/>
  <c r="N149" i="9"/>
  <c r="N147" i="9"/>
  <c r="N146" i="9"/>
  <c r="N148" i="9"/>
  <c r="N144" i="9"/>
  <c r="N70" i="9"/>
  <c r="N67" i="9"/>
  <c r="N69" i="9"/>
  <c r="N68" i="9"/>
  <c r="N338" i="9"/>
  <c r="N337" i="9"/>
  <c r="N335" i="9"/>
  <c r="N336" i="9"/>
  <c r="N130" i="9"/>
  <c r="N129" i="9"/>
  <c r="N128" i="9"/>
  <c r="N131" i="9"/>
  <c r="N364" i="9"/>
  <c r="N363" i="9"/>
  <c r="N360" i="9"/>
  <c r="N361" i="9"/>
  <c r="N362" i="9"/>
  <c r="N257" i="9"/>
  <c r="N256" i="9"/>
  <c r="N258" i="9"/>
  <c r="N332" i="9"/>
  <c r="N331" i="9"/>
  <c r="N333" i="9"/>
  <c r="N334" i="9"/>
  <c r="N380" i="9"/>
  <c r="N379" i="9"/>
  <c r="N381" i="9"/>
  <c r="N246" i="9"/>
  <c r="N243" i="9"/>
  <c r="N245" i="9"/>
  <c r="N244" i="9"/>
  <c r="N53" i="9"/>
  <c r="N52" i="9"/>
  <c r="N49" i="9"/>
  <c r="N51" i="9"/>
  <c r="N50" i="9"/>
  <c r="N211" i="9"/>
  <c r="N214" i="9"/>
  <c r="N212" i="9"/>
  <c r="N210" i="9"/>
  <c r="N213" i="9"/>
  <c r="N209" i="9"/>
  <c r="N316" i="9"/>
  <c r="N315" i="9"/>
  <c r="N314" i="9"/>
  <c r="N317" i="9"/>
  <c r="N201" i="9"/>
  <c r="N202" i="9"/>
  <c r="N204" i="9"/>
  <c r="N203" i="9"/>
  <c r="N230" i="9"/>
  <c r="N228" i="9"/>
  <c r="N229" i="9"/>
  <c r="N74" i="9"/>
  <c r="N71" i="9"/>
  <c r="N73" i="9"/>
  <c r="N75" i="9"/>
  <c r="N72" i="9"/>
  <c r="N76" i="9"/>
  <c r="N78" i="9"/>
  <c r="N80" i="9"/>
  <c r="N77" i="9"/>
  <c r="N79" i="9"/>
  <c r="N207" i="9"/>
  <c r="N205" i="9"/>
  <c r="N206" i="9"/>
  <c r="N208" i="9"/>
  <c r="N105" i="9"/>
  <c r="N103" i="9"/>
  <c r="N106" i="9"/>
  <c r="N104" i="9"/>
  <c r="N102" i="9"/>
  <c r="N122" i="9"/>
  <c r="N120" i="9"/>
  <c r="N121" i="9"/>
  <c r="N119" i="9"/>
  <c r="N123" i="9"/>
  <c r="N111" i="9"/>
  <c r="N110" i="9"/>
  <c r="N109" i="9"/>
  <c r="N107" i="9"/>
  <c r="N108" i="9"/>
  <c r="N169" i="9"/>
  <c r="N168" i="9"/>
  <c r="N166" i="9"/>
  <c r="N165" i="9"/>
  <c r="N167" i="9"/>
  <c r="N170" i="9"/>
  <c r="N9" i="9"/>
  <c r="N6" i="9"/>
  <c r="N7" i="9"/>
  <c r="N8" i="9"/>
  <c r="N254" i="9"/>
  <c r="N252" i="9"/>
  <c r="N251" i="9"/>
  <c r="N253" i="9"/>
  <c r="N255" i="9"/>
  <c r="N160" i="9"/>
  <c r="N162" i="9"/>
  <c r="N163" i="9"/>
  <c r="N161" i="9"/>
  <c r="N164" i="9"/>
  <c r="N172" i="9"/>
  <c r="N173" i="9"/>
  <c r="N171" i="9"/>
  <c r="N174" i="9"/>
  <c r="N175" i="9"/>
  <c r="N376" i="9"/>
  <c r="N378" i="9"/>
  <c r="N377" i="9"/>
  <c r="N181" i="9"/>
  <c r="N183" i="9"/>
  <c r="N182" i="9"/>
  <c r="N42" i="9"/>
  <c r="N40" i="9"/>
  <c r="N41" i="9"/>
  <c r="N43" i="9"/>
  <c r="N39" i="9"/>
  <c r="N308" i="9"/>
  <c r="N305" i="9"/>
  <c r="N307" i="9"/>
  <c r="N306" i="9"/>
  <c r="N303" i="9"/>
  <c r="N304" i="9"/>
  <c r="N248" i="9"/>
  <c r="N247" i="9"/>
  <c r="N250" i="9"/>
  <c r="N249" i="9"/>
  <c r="N10" i="9"/>
  <c r="N11" i="9"/>
  <c r="N15" i="9"/>
  <c r="N14" i="9"/>
  <c r="N12" i="9"/>
  <c r="N13" i="9"/>
  <c r="N330" i="9"/>
  <c r="N329" i="9"/>
  <c r="N327" i="9"/>
  <c r="N328" i="9"/>
  <c r="N48" i="9"/>
  <c r="N47" i="9"/>
  <c r="N46" i="9"/>
  <c r="N44" i="9"/>
  <c r="N45" i="9"/>
  <c r="N236" i="9"/>
  <c r="N237" i="9"/>
  <c r="N235" i="9"/>
  <c r="N238" i="9"/>
  <c r="N32" i="9"/>
  <c r="N30" i="9"/>
  <c r="N29" i="9"/>
  <c r="N31" i="9"/>
  <c r="N28" i="9"/>
  <c r="N33" i="9"/>
  <c r="N389" i="9"/>
  <c r="N391" i="9"/>
  <c r="N387" i="9"/>
  <c r="N388" i="9"/>
  <c r="N390" i="9"/>
  <c r="N292" i="9"/>
  <c r="N294" i="9"/>
  <c r="N290" i="9"/>
  <c r="N291" i="9"/>
  <c r="N293" i="9"/>
  <c r="N375" i="9"/>
  <c r="N373" i="9"/>
  <c r="N370" i="9"/>
  <c r="N374" i="9"/>
  <c r="N371" i="9"/>
  <c r="N372" i="9"/>
  <c r="N34" i="9"/>
  <c r="N38" i="9"/>
  <c r="N36" i="9"/>
  <c r="N35" i="9"/>
  <c r="N37" i="9"/>
  <c r="N200" i="9"/>
  <c r="N195" i="9"/>
  <c r="N197" i="9"/>
  <c r="N199" i="9"/>
  <c r="N196" i="9"/>
  <c r="N198" i="9"/>
  <c r="N26" i="9"/>
  <c r="N25" i="9"/>
  <c r="N22" i="9"/>
  <c r="N23" i="9"/>
  <c r="N27" i="9"/>
  <c r="N24" i="9"/>
  <c r="N21" i="9"/>
  <c r="N350" i="9"/>
  <c r="N351" i="9"/>
  <c r="N349" i="9"/>
  <c r="N353" i="9"/>
  <c r="N352" i="9"/>
  <c r="M120" i="1"/>
  <c r="O170" i="7" s="1"/>
  <c r="AF170" i="7" s="1"/>
  <c r="Q120" i="1"/>
  <c r="X650" i="10"/>
  <c r="X626" i="10"/>
  <c r="X625" i="10"/>
  <c r="X593" i="10"/>
  <c r="AB447" i="1"/>
  <c r="V447" i="1"/>
  <c r="X569" i="10"/>
  <c r="X579" i="10"/>
  <c r="X368" i="10"/>
  <c r="F533" i="10"/>
  <c r="X506" i="10"/>
  <c r="F502" i="10"/>
  <c r="F506" i="10"/>
  <c r="X488" i="10"/>
  <c r="X449" i="10"/>
  <c r="X456" i="10"/>
  <c r="X446" i="10"/>
  <c r="X452" i="10"/>
  <c r="F437" i="10"/>
  <c r="F425" i="10"/>
  <c r="X414" i="10"/>
  <c r="X439" i="10"/>
  <c r="X409" i="10"/>
  <c r="F435" i="10"/>
  <c r="F438" i="10"/>
  <c r="F427" i="10"/>
  <c r="X438" i="10"/>
  <c r="F400" i="10"/>
  <c r="F347" i="10"/>
  <c r="X374" i="10"/>
  <c r="X375" i="10"/>
  <c r="X347" i="10"/>
  <c r="X321" i="10"/>
  <c r="X299" i="10"/>
  <c r="F296" i="10"/>
  <c r="X265" i="10"/>
  <c r="X272" i="10"/>
  <c r="F272" i="10"/>
  <c r="S138" i="7"/>
  <c r="F212" i="10"/>
  <c r="Q92" i="1"/>
  <c r="L563" i="1"/>
  <c r="L562" i="1"/>
  <c r="X174" i="10"/>
  <c r="Q20" i="1"/>
  <c r="Q185" i="1"/>
  <c r="S37" i="7" s="1"/>
  <c r="X436" i="10"/>
  <c r="M1073" i="10"/>
  <c r="M1063" i="10"/>
  <c r="M1082" i="10"/>
  <c r="M1083" i="10"/>
  <c r="M1071" i="10"/>
  <c r="M1069" i="10"/>
  <c r="M1066" i="10"/>
  <c r="M1061" i="10"/>
  <c r="M984" i="10"/>
  <c r="M983" i="10"/>
  <c r="M1067" i="10"/>
  <c r="M1065" i="10"/>
  <c r="M1074" i="10"/>
  <c r="M1070" i="10"/>
  <c r="M1064" i="10"/>
  <c r="M1085" i="10"/>
  <c r="M1080" i="10"/>
  <c r="M1060" i="10"/>
  <c r="M981" i="10"/>
  <c r="M979" i="10"/>
  <c r="M1068" i="10"/>
  <c r="M1078" i="10"/>
  <c r="M1062" i="10"/>
  <c r="S195" i="7"/>
  <c r="X584" i="10"/>
  <c r="X644" i="10"/>
  <c r="F529" i="10"/>
  <c r="F413" i="10"/>
  <c r="X643" i="10"/>
  <c r="S192" i="7"/>
  <c r="X645" i="10"/>
  <c r="F549" i="10"/>
  <c r="F569" i="10"/>
  <c r="F584" i="10"/>
  <c r="F592" i="10"/>
  <c r="X758" i="10"/>
  <c r="F463" i="10"/>
  <c r="F213" i="10"/>
  <c r="F568" i="10"/>
  <c r="F225" i="10"/>
  <c r="F554" i="10"/>
  <c r="F316" i="10"/>
  <c r="F303" i="10"/>
  <c r="F586" i="10"/>
  <c r="X703" i="10"/>
  <c r="F652" i="10"/>
  <c r="X706" i="10"/>
  <c r="X707" i="10"/>
  <c r="F426" i="10"/>
  <c r="X689" i="10"/>
  <c r="F397" i="10"/>
  <c r="F405" i="10"/>
  <c r="F322" i="10"/>
  <c r="F367" i="10"/>
  <c r="F334" i="10"/>
  <c r="F578" i="10"/>
  <c r="F480" i="10"/>
  <c r="F531" i="10"/>
  <c r="F500" i="10"/>
  <c r="F653" i="10"/>
  <c r="X653" i="10"/>
  <c r="X590" i="10"/>
  <c r="X618" i="10"/>
  <c r="X647" i="10"/>
  <c r="F649" i="10"/>
  <c r="F646" i="10"/>
  <c r="X634" i="10"/>
  <c r="F643" i="10"/>
  <c r="X637" i="10"/>
  <c r="F637" i="10"/>
  <c r="X646" i="10"/>
  <c r="X649" i="10"/>
  <c r="X632" i="10"/>
  <c r="X651" i="10"/>
  <c r="X648" i="10"/>
  <c r="X639" i="10"/>
  <c r="X631" i="10"/>
  <c r="F640" i="10"/>
  <c r="F635" i="10"/>
  <c r="F644" i="10"/>
  <c r="F645" i="10"/>
  <c r="X636" i="10"/>
  <c r="X641" i="10"/>
  <c r="X638" i="10"/>
  <c r="X652" i="10"/>
  <c r="F639" i="10"/>
  <c r="F633" i="10"/>
  <c r="X642" i="10"/>
  <c r="F641" i="10"/>
  <c r="F636" i="10"/>
  <c r="F632" i="10"/>
  <c r="F638" i="10"/>
  <c r="F634" i="10"/>
  <c r="X633" i="10"/>
  <c r="F647" i="10"/>
  <c r="F650" i="10"/>
  <c r="F651" i="10"/>
  <c r="F648" i="10"/>
  <c r="X635" i="10"/>
  <c r="X640" i="10"/>
  <c r="F631" i="10"/>
  <c r="F642" i="10"/>
  <c r="X596" i="10"/>
  <c r="F599" i="10"/>
  <c r="X599" i="10"/>
  <c r="X592" i="10"/>
  <c r="X617" i="10"/>
  <c r="X629" i="10"/>
  <c r="F629" i="10"/>
  <c r="X623" i="10"/>
  <c r="X620" i="10"/>
  <c r="X628" i="10"/>
  <c r="X615" i="10"/>
  <c r="X619" i="10"/>
  <c r="F628" i="10"/>
  <c r="X621" i="10"/>
  <c r="F630" i="10"/>
  <c r="X630" i="10"/>
  <c r="F627" i="10"/>
  <c r="X627" i="10"/>
  <c r="X622" i="10"/>
  <c r="X624" i="10"/>
  <c r="X616" i="10"/>
  <c r="F600" i="10"/>
  <c r="F591" i="10"/>
  <c r="F596" i="10"/>
  <c r="F601" i="10"/>
  <c r="X601" i="10"/>
  <c r="X600" i="10"/>
  <c r="F539" i="10"/>
  <c r="F466" i="10"/>
  <c r="X602" i="10"/>
  <c r="X609" i="10"/>
  <c r="F602" i="10"/>
  <c r="X612" i="10"/>
  <c r="X611" i="10"/>
  <c r="X604" i="10"/>
  <c r="X608" i="10"/>
  <c r="F610" i="10"/>
  <c r="X607" i="10"/>
  <c r="F609" i="10"/>
  <c r="X598" i="10"/>
  <c r="X606" i="10"/>
  <c r="F606" i="10"/>
  <c r="X603" i="10"/>
  <c r="X610" i="10"/>
  <c r="F605" i="10"/>
  <c r="F608" i="10"/>
  <c r="F603" i="10"/>
  <c r="X605" i="10"/>
  <c r="X613" i="10"/>
  <c r="F611" i="10"/>
  <c r="F607" i="10"/>
  <c r="X591" i="10"/>
  <c r="F448" i="10"/>
  <c r="X597" i="10"/>
  <c r="F412" i="10"/>
  <c r="S211" i="7"/>
  <c r="F553" i="10"/>
  <c r="X586" i="10"/>
  <c r="F590" i="10"/>
  <c r="F582" i="10"/>
  <c r="X588" i="10"/>
  <c r="F585" i="10"/>
  <c r="X585" i="10"/>
  <c r="X595" i="10"/>
  <c r="X581" i="10"/>
  <c r="X589" i="10"/>
  <c r="X587" i="10"/>
  <c r="X582" i="10"/>
  <c r="F589" i="10"/>
  <c r="F581" i="10"/>
  <c r="F593" i="10"/>
  <c r="X594" i="10"/>
  <c r="F583" i="10"/>
  <c r="F595" i="10"/>
  <c r="X583" i="10"/>
  <c r="F588" i="10"/>
  <c r="F587" i="10"/>
  <c r="F594" i="10"/>
  <c r="M130" i="1"/>
  <c r="F551" i="10"/>
  <c r="F444" i="10"/>
  <c r="F509" i="10"/>
  <c r="O104" i="7"/>
  <c r="AF104" i="7" s="1"/>
  <c r="F507" i="10"/>
  <c r="F572" i="10"/>
  <c r="F577" i="10"/>
  <c r="F579" i="10"/>
  <c r="X571" i="10"/>
  <c r="X573" i="10"/>
  <c r="F576" i="10"/>
  <c r="X575" i="10"/>
  <c r="X580" i="10"/>
  <c r="F575" i="10"/>
  <c r="X578" i="10"/>
  <c r="F580" i="10"/>
  <c r="X574" i="10"/>
  <c r="X576" i="10"/>
  <c r="F573" i="10"/>
  <c r="F574" i="10"/>
  <c r="X572" i="10"/>
  <c r="X577" i="10"/>
  <c r="F571" i="10"/>
  <c r="F364" i="10"/>
  <c r="F556" i="10"/>
  <c r="F290" i="10"/>
  <c r="F257" i="10"/>
  <c r="F265" i="10"/>
  <c r="F555" i="10"/>
  <c r="F478" i="10"/>
  <c r="F410" i="10"/>
  <c r="F473" i="10"/>
  <c r="F559" i="10"/>
  <c r="F433" i="10"/>
  <c r="F570" i="10"/>
  <c r="X567" i="10"/>
  <c r="X558" i="10"/>
  <c r="X559" i="10"/>
  <c r="F561" i="10"/>
  <c r="X556" i="10"/>
  <c r="X557" i="10"/>
  <c r="X565" i="10"/>
  <c r="X561" i="10"/>
  <c r="X560" i="10"/>
  <c r="F566" i="10"/>
  <c r="F562" i="10"/>
  <c r="X568" i="10"/>
  <c r="X563" i="10"/>
  <c r="F557" i="10"/>
  <c r="X570" i="10"/>
  <c r="X564" i="10"/>
  <c r="F567" i="10"/>
  <c r="X562" i="10"/>
  <c r="F558" i="10"/>
  <c r="F564" i="10"/>
  <c r="X566" i="10"/>
  <c r="F565" i="10"/>
  <c r="F563" i="10"/>
  <c r="F560" i="10"/>
  <c r="X553" i="10"/>
  <c r="F503" i="10"/>
  <c r="X306" i="10"/>
  <c r="X555" i="10"/>
  <c r="X459" i="10"/>
  <c r="F550" i="10"/>
  <c r="F552" i="10"/>
  <c r="X551" i="10"/>
  <c r="X549" i="10"/>
  <c r="X550" i="10"/>
  <c r="X554" i="10"/>
  <c r="X552" i="10"/>
  <c r="X528" i="10"/>
  <c r="X540" i="10"/>
  <c r="X474" i="10"/>
  <c r="X538" i="10"/>
  <c r="F537" i="10"/>
  <c r="X531" i="10"/>
  <c r="F535" i="10"/>
  <c r="F540" i="10"/>
  <c r="X544" i="10"/>
  <c r="X527" i="10"/>
  <c r="X534" i="10"/>
  <c r="F543" i="10"/>
  <c r="F541" i="10"/>
  <c r="F545" i="10"/>
  <c r="F548" i="10"/>
  <c r="X545" i="10"/>
  <c r="F528" i="10"/>
  <c r="X542" i="10"/>
  <c r="X535" i="10"/>
  <c r="X533" i="10"/>
  <c r="F527" i="10"/>
  <c r="X548" i="10"/>
  <c r="F530" i="10"/>
  <c r="X532" i="10"/>
  <c r="X530" i="10"/>
  <c r="X537" i="10"/>
  <c r="X541" i="10"/>
  <c r="F536" i="10"/>
  <c r="F544" i="10"/>
  <c r="X539" i="10"/>
  <c r="X543" i="10"/>
  <c r="F534" i="10"/>
  <c r="F532" i="10"/>
  <c r="F542" i="10"/>
  <c r="X546" i="10"/>
  <c r="X547" i="10"/>
  <c r="X536" i="10"/>
  <c r="X529" i="10"/>
  <c r="F547" i="10"/>
  <c r="F538" i="10"/>
  <c r="F546" i="10"/>
  <c r="F320" i="10"/>
  <c r="F524" i="10"/>
  <c r="X523" i="10"/>
  <c r="F517" i="10"/>
  <c r="X519" i="10"/>
  <c r="X524" i="10"/>
  <c r="X521" i="10"/>
  <c r="X520" i="10"/>
  <c r="F522" i="10"/>
  <c r="F518" i="10"/>
  <c r="F514" i="10"/>
  <c r="F515" i="10"/>
  <c r="F523" i="10"/>
  <c r="F519" i="10"/>
  <c r="X514" i="10"/>
  <c r="X516" i="10"/>
  <c r="X522" i="10"/>
  <c r="F525" i="10"/>
  <c r="X515" i="10"/>
  <c r="X526" i="10"/>
  <c r="X518" i="10"/>
  <c r="F526" i="10"/>
  <c r="X517" i="10"/>
  <c r="X525" i="10"/>
  <c r="F520" i="10"/>
  <c r="F516" i="10"/>
  <c r="F521" i="10"/>
  <c r="F465" i="10"/>
  <c r="X203" i="10"/>
  <c r="F467" i="10"/>
  <c r="X496" i="10"/>
  <c r="X494" i="10"/>
  <c r="M98" i="1"/>
  <c r="X509" i="10"/>
  <c r="F459" i="10"/>
  <c r="F468" i="10"/>
  <c r="X502" i="10"/>
  <c r="F501" i="10"/>
  <c r="F493" i="10"/>
  <c r="F498" i="10"/>
  <c r="X497" i="10"/>
  <c r="F497" i="10"/>
  <c r="F491" i="10"/>
  <c r="X492" i="10"/>
  <c r="F488" i="10"/>
  <c r="F504" i="10"/>
  <c r="F512" i="10"/>
  <c r="X487" i="10"/>
  <c r="X512" i="10"/>
  <c r="F489" i="10"/>
  <c r="X510" i="10"/>
  <c r="X511" i="10"/>
  <c r="X493" i="10"/>
  <c r="X503" i="10"/>
  <c r="X508" i="10"/>
  <c r="X513" i="10"/>
  <c r="F494" i="10"/>
  <c r="F487" i="10"/>
  <c r="X489" i="10"/>
  <c r="X495" i="10"/>
  <c r="X501" i="10"/>
  <c r="X505" i="10"/>
  <c r="F495" i="10"/>
  <c r="F510" i="10"/>
  <c r="X499" i="10"/>
  <c r="X500" i="10"/>
  <c r="F496" i="10"/>
  <c r="F492" i="10"/>
  <c r="F513" i="10"/>
  <c r="X498" i="10"/>
  <c r="X490" i="10"/>
  <c r="X504" i="10"/>
  <c r="X507" i="10"/>
  <c r="F490" i="10"/>
  <c r="F499" i="10"/>
  <c r="F505" i="10"/>
  <c r="F511" i="10"/>
  <c r="F508" i="10"/>
  <c r="X148" i="10"/>
  <c r="X252" i="10"/>
  <c r="X485" i="10"/>
  <c r="X468" i="10"/>
  <c r="F482" i="10"/>
  <c r="X462" i="10"/>
  <c r="F474" i="10"/>
  <c r="X463" i="10"/>
  <c r="X457" i="10"/>
  <c r="F456" i="10"/>
  <c r="F479" i="10"/>
  <c r="X453" i="10"/>
  <c r="F470" i="10"/>
  <c r="X483" i="10"/>
  <c r="F458" i="10"/>
  <c r="F457" i="10"/>
  <c r="F485" i="10"/>
  <c r="F477" i="10"/>
  <c r="X460" i="10"/>
  <c r="X461" i="10"/>
  <c r="F469" i="10"/>
  <c r="F483" i="10"/>
  <c r="X478" i="10"/>
  <c r="X472" i="10"/>
  <c r="F452" i="10"/>
  <c r="X454" i="10"/>
  <c r="X469" i="10"/>
  <c r="F461" i="10"/>
  <c r="F472" i="10"/>
  <c r="X484" i="10"/>
  <c r="X467" i="10"/>
  <c r="X458" i="10"/>
  <c r="X486" i="10"/>
  <c r="X476" i="10"/>
  <c r="X480" i="10"/>
  <c r="X470" i="10"/>
  <c r="X465" i="10"/>
  <c r="F455" i="10"/>
  <c r="F475" i="10"/>
  <c r="X455" i="10"/>
  <c r="X464" i="10"/>
  <c r="X466" i="10"/>
  <c r="X475" i="10"/>
  <c r="F484" i="10"/>
  <c r="F481" i="10"/>
  <c r="F471" i="10"/>
  <c r="X482" i="10"/>
  <c r="X479" i="10"/>
  <c r="X477" i="10"/>
  <c r="F460" i="10"/>
  <c r="F453" i="10"/>
  <c r="F462" i="10"/>
  <c r="F464" i="10"/>
  <c r="F486" i="10"/>
  <c r="F476" i="10"/>
  <c r="X471" i="10"/>
  <c r="X481" i="10"/>
  <c r="X473" i="10"/>
  <c r="F454" i="10"/>
  <c r="X270" i="10"/>
  <c r="X349" i="10"/>
  <c r="F443" i="10"/>
  <c r="X434" i="10"/>
  <c r="F450" i="10"/>
  <c r="F432" i="10"/>
  <c r="F446" i="10"/>
  <c r="X440" i="10"/>
  <c r="X425" i="10"/>
  <c r="X432" i="10"/>
  <c r="F422" i="10"/>
  <c r="X443" i="10"/>
  <c r="X447" i="10"/>
  <c r="X435" i="10"/>
  <c r="X437" i="10"/>
  <c r="X421" i="10"/>
  <c r="F445" i="10"/>
  <c r="X424" i="10"/>
  <c r="X430" i="10"/>
  <c r="F424" i="10"/>
  <c r="X445" i="10"/>
  <c r="X450" i="10"/>
  <c r="X423" i="10"/>
  <c r="X428" i="10"/>
  <c r="F430" i="10"/>
  <c r="F449" i="10"/>
  <c r="F442" i="10"/>
  <c r="X420" i="10"/>
  <c r="F420" i="10"/>
  <c r="F431" i="10"/>
  <c r="X441" i="10"/>
  <c r="F451" i="10"/>
  <c r="X444" i="10"/>
  <c r="X442" i="10"/>
  <c r="X433" i="10"/>
  <c r="X429" i="10"/>
  <c r="X422" i="10"/>
  <c r="F403" i="10"/>
  <c r="F439" i="10"/>
  <c r="F441" i="10"/>
  <c r="F428" i="10"/>
  <c r="F423" i="10"/>
  <c r="F421" i="10"/>
  <c r="X431" i="10"/>
  <c r="X451" i="10"/>
  <c r="X448" i="10"/>
  <c r="X426" i="10"/>
  <c r="X427" i="10"/>
  <c r="F447" i="10"/>
  <c r="F434" i="10"/>
  <c r="F436" i="10"/>
  <c r="F440" i="10"/>
  <c r="F429" i="10"/>
  <c r="X384" i="10"/>
  <c r="X358" i="10"/>
  <c r="X401" i="10"/>
  <c r="F416" i="10"/>
  <c r="X407" i="10"/>
  <c r="F414" i="10"/>
  <c r="X412" i="10"/>
  <c r="X400" i="10"/>
  <c r="X406" i="10"/>
  <c r="F409" i="10"/>
  <c r="F404" i="10"/>
  <c r="F406" i="10"/>
  <c r="X408" i="10"/>
  <c r="X403" i="10"/>
  <c r="X404" i="10"/>
  <c r="F401" i="10"/>
  <c r="F407" i="10"/>
  <c r="X417" i="10"/>
  <c r="X419" i="10"/>
  <c r="F415" i="10"/>
  <c r="X415" i="10"/>
  <c r="X418" i="10"/>
  <c r="F408" i="10"/>
  <c r="F417" i="10"/>
  <c r="X411" i="10"/>
  <c r="F418" i="10"/>
  <c r="F402" i="10"/>
  <c r="X405" i="10"/>
  <c r="X410" i="10"/>
  <c r="X413" i="10"/>
  <c r="X402" i="10"/>
  <c r="X416" i="10"/>
  <c r="F419" i="10"/>
  <c r="F411" i="10"/>
  <c r="F349" i="10"/>
  <c r="X392" i="10"/>
  <c r="X398" i="10"/>
  <c r="F385" i="10"/>
  <c r="F382" i="10"/>
  <c r="X380" i="10"/>
  <c r="F391" i="10"/>
  <c r="X391" i="10"/>
  <c r="F380" i="10"/>
  <c r="X396" i="10"/>
  <c r="X395" i="10"/>
  <c r="X386" i="10"/>
  <c r="X394" i="10"/>
  <c r="X387" i="10"/>
  <c r="F389" i="10"/>
  <c r="F398" i="10"/>
  <c r="X381" i="10"/>
  <c r="X399" i="10"/>
  <c r="X393" i="10"/>
  <c r="F395" i="10"/>
  <c r="F399" i="10"/>
  <c r="X390" i="10"/>
  <c r="X383" i="10"/>
  <c r="X382" i="10"/>
  <c r="X389" i="10"/>
  <c r="F396" i="10"/>
  <c r="F393" i="10"/>
  <c r="F394" i="10"/>
  <c r="F387" i="10"/>
  <c r="F392" i="10"/>
  <c r="F369" i="10"/>
  <c r="F386" i="10"/>
  <c r="F381" i="10"/>
  <c r="X385" i="10"/>
  <c r="F383" i="10"/>
  <c r="X397" i="10"/>
  <c r="X388" i="10"/>
  <c r="F384" i="10"/>
  <c r="F388" i="10"/>
  <c r="F390" i="10"/>
  <c r="F379" i="10"/>
  <c r="F370" i="10"/>
  <c r="X379" i="10"/>
  <c r="F366" i="10"/>
  <c r="X369" i="10"/>
  <c r="F371" i="10"/>
  <c r="F378" i="10"/>
  <c r="X370" i="10"/>
  <c r="X365" i="10"/>
  <c r="X371" i="10"/>
  <c r="X372" i="10"/>
  <c r="F375" i="10"/>
  <c r="F376" i="10"/>
  <c r="X373" i="10"/>
  <c r="X364" i="10"/>
  <c r="F365" i="10"/>
  <c r="F377" i="10"/>
  <c r="X376" i="10"/>
  <c r="F374" i="10"/>
  <c r="X378" i="10"/>
  <c r="X367" i="10"/>
  <c r="X377" i="10"/>
  <c r="X366" i="10"/>
  <c r="F368" i="10"/>
  <c r="F373" i="10"/>
  <c r="F372" i="10"/>
  <c r="S172" i="7"/>
  <c r="Q131" i="1"/>
  <c r="S76" i="7" s="1"/>
  <c r="F308" i="10"/>
  <c r="F231" i="10"/>
  <c r="F353" i="10"/>
  <c r="F326" i="10"/>
  <c r="F360" i="10"/>
  <c r="X344" i="10"/>
  <c r="X329" i="10"/>
  <c r="F67" i="10"/>
  <c r="X345" i="10"/>
  <c r="X336" i="10"/>
  <c r="X360" i="10"/>
  <c r="X355" i="10"/>
  <c r="X359" i="10"/>
  <c r="X340" i="10"/>
  <c r="X332" i="10"/>
  <c r="F330" i="10"/>
  <c r="F327" i="10"/>
  <c r="F336" i="10"/>
  <c r="X354" i="10"/>
  <c r="F346" i="10"/>
  <c r="X335" i="10"/>
  <c r="F344" i="10"/>
  <c r="X353" i="10"/>
  <c r="F337" i="10"/>
  <c r="X350" i="10"/>
  <c r="X346" i="10"/>
  <c r="F75" i="10"/>
  <c r="X341" i="10"/>
  <c r="X337" i="10"/>
  <c r="X362" i="10"/>
  <c r="X361" i="10"/>
  <c r="X348" i="10"/>
  <c r="X357" i="10"/>
  <c r="F341" i="10"/>
  <c r="F350" i="10"/>
  <c r="F363" i="10"/>
  <c r="F352" i="10"/>
  <c r="F335" i="10"/>
  <c r="F354" i="10"/>
  <c r="F351" i="10"/>
  <c r="X328" i="10"/>
  <c r="X363" i="10"/>
  <c r="X338" i="10"/>
  <c r="X331" i="10"/>
  <c r="X352" i="10"/>
  <c r="X343" i="10"/>
  <c r="F325" i="10"/>
  <c r="F358" i="10"/>
  <c r="F328" i="10"/>
  <c r="F345" i="10"/>
  <c r="F332" i="10"/>
  <c r="F331" i="10"/>
  <c r="F343" i="10"/>
  <c r="F355" i="10"/>
  <c r="F333" i="10"/>
  <c r="F338" i="10"/>
  <c r="X330" i="10"/>
  <c r="X326" i="10"/>
  <c r="X334" i="10"/>
  <c r="X325" i="10"/>
  <c r="X351" i="10"/>
  <c r="X327" i="10"/>
  <c r="X333" i="10"/>
  <c r="X342" i="10"/>
  <c r="X356" i="10"/>
  <c r="X339" i="10"/>
  <c r="F329" i="10"/>
  <c r="F362" i="10"/>
  <c r="F356" i="10"/>
  <c r="F340" i="10"/>
  <c r="F348" i="10"/>
  <c r="F342" i="10"/>
  <c r="F361" i="10"/>
  <c r="F357" i="10"/>
  <c r="F339" i="10"/>
  <c r="F359" i="10"/>
  <c r="X312" i="10"/>
  <c r="X293" i="10"/>
  <c r="X281" i="10"/>
  <c r="X317" i="10"/>
  <c r="X303" i="10"/>
  <c r="X320" i="10"/>
  <c r="X280" i="10"/>
  <c r="X323" i="10"/>
  <c r="X295" i="10"/>
  <c r="X277" i="10"/>
  <c r="F318" i="10"/>
  <c r="F298" i="10"/>
  <c r="F312" i="10"/>
  <c r="F291" i="10"/>
  <c r="F286" i="10"/>
  <c r="F301" i="10"/>
  <c r="X307" i="10"/>
  <c r="X305" i="10"/>
  <c r="F314" i="10"/>
  <c r="F323" i="10"/>
  <c r="F302" i="10"/>
  <c r="F310" i="10"/>
  <c r="F309" i="10"/>
  <c r="F313" i="10"/>
  <c r="F319" i="10"/>
  <c r="X290" i="10"/>
  <c r="X322" i="10"/>
  <c r="X318" i="10"/>
  <c r="X297" i="10"/>
  <c r="X304" i="10"/>
  <c r="X279" i="10"/>
  <c r="X324" i="10"/>
  <c r="F306" i="10"/>
  <c r="F317" i="10"/>
  <c r="X314" i="10"/>
  <c r="X287" i="10"/>
  <c r="X292" i="10"/>
  <c r="X301" i="10"/>
  <c r="X316" i="10"/>
  <c r="X300" i="10"/>
  <c r="X284" i="10"/>
  <c r="X315" i="10"/>
  <c r="X294" i="10"/>
  <c r="X282" i="10"/>
  <c r="X288" i="10"/>
  <c r="F292" i="10"/>
  <c r="F307" i="10"/>
  <c r="F287" i="10"/>
  <c r="F284" i="10"/>
  <c r="F315" i="10"/>
  <c r="F279" i="10"/>
  <c r="F288" i="10"/>
  <c r="F294" i="10"/>
  <c r="X298" i="10"/>
  <c r="X276" i="10"/>
  <c r="X313" i="10"/>
  <c r="X296" i="10"/>
  <c r="F300" i="10"/>
  <c r="F281" i="10"/>
  <c r="F311" i="10"/>
  <c r="F282" i="10"/>
  <c r="F275" i="10"/>
  <c r="F297" i="10"/>
  <c r="F276" i="10"/>
  <c r="X302" i="10"/>
  <c r="X319" i="10"/>
  <c r="F283" i="10"/>
  <c r="X291" i="10"/>
  <c r="X275" i="10"/>
  <c r="X278" i="10"/>
  <c r="F285" i="10"/>
  <c r="F304" i="10"/>
  <c r="F278" i="10"/>
  <c r="F295" i="10"/>
  <c r="X286" i="10"/>
  <c r="X289" i="10"/>
  <c r="X311" i="10"/>
  <c r="X283" i="10"/>
  <c r="X309" i="10"/>
  <c r="X310" i="10"/>
  <c r="X308" i="10"/>
  <c r="F321" i="10"/>
  <c r="F324" i="10"/>
  <c r="F299" i="10"/>
  <c r="F280" i="10"/>
  <c r="F305" i="10"/>
  <c r="X285" i="10"/>
  <c r="F293" i="10"/>
  <c r="F289" i="10"/>
  <c r="F277" i="10"/>
  <c r="X260" i="10"/>
  <c r="X255" i="10"/>
  <c r="X251" i="10"/>
  <c r="X262" i="10"/>
  <c r="X259" i="10"/>
  <c r="F252" i="10"/>
  <c r="X267" i="10"/>
  <c r="X250" i="10"/>
  <c r="X261" i="10"/>
  <c r="X244" i="10"/>
  <c r="X258" i="10"/>
  <c r="X264" i="10"/>
  <c r="X254" i="10"/>
  <c r="X268" i="10"/>
  <c r="X246" i="10"/>
  <c r="F243" i="10"/>
  <c r="F246" i="10"/>
  <c r="X257" i="10"/>
  <c r="X253" i="10"/>
  <c r="F262" i="10"/>
  <c r="F254" i="10"/>
  <c r="X274" i="10"/>
  <c r="X263" i="10"/>
  <c r="X245" i="10"/>
  <c r="X243" i="10"/>
  <c r="F256" i="10"/>
  <c r="F253" i="10"/>
  <c r="F274" i="10"/>
  <c r="F258" i="10"/>
  <c r="F269" i="10"/>
  <c r="F249" i="10"/>
  <c r="X271" i="10"/>
  <c r="X247" i="10"/>
  <c r="X248" i="10"/>
  <c r="F255" i="10"/>
  <c r="F267" i="10"/>
  <c r="F270" i="10"/>
  <c r="F248" i="10"/>
  <c r="X256" i="10"/>
  <c r="X269" i="10"/>
  <c r="F261" i="10"/>
  <c r="F251" i="10"/>
  <c r="F259" i="10"/>
  <c r="F264" i="10"/>
  <c r="F271" i="10"/>
  <c r="F273" i="10"/>
  <c r="F247" i="10"/>
  <c r="F245" i="10"/>
  <c r="F260" i="10"/>
  <c r="F250" i="10"/>
  <c r="F263" i="10"/>
  <c r="X266" i="10"/>
  <c r="X273" i="10"/>
  <c r="X249" i="10"/>
  <c r="F266" i="10"/>
  <c r="F268" i="10"/>
  <c r="F244" i="10"/>
  <c r="F195" i="10"/>
  <c r="X237" i="10"/>
  <c r="X239" i="10"/>
  <c r="F227" i="10"/>
  <c r="X236" i="10"/>
  <c r="F239" i="10"/>
  <c r="X235" i="10"/>
  <c r="F224" i="10"/>
  <c r="F238" i="10"/>
  <c r="F240" i="10"/>
  <c r="X227" i="10"/>
  <c r="X225" i="10"/>
  <c r="X232" i="10"/>
  <c r="F232" i="10"/>
  <c r="F233" i="10"/>
  <c r="F223" i="10"/>
  <c r="F236" i="10"/>
  <c r="F237" i="10"/>
  <c r="X230" i="10"/>
  <c r="X226" i="10"/>
  <c r="X224" i="10"/>
  <c r="X242" i="10"/>
  <c r="X238" i="10"/>
  <c r="F234" i="10"/>
  <c r="F230" i="10"/>
  <c r="X234" i="10"/>
  <c r="X223" i="10"/>
  <c r="X240" i="10"/>
  <c r="X241" i="10"/>
  <c r="X231" i="10"/>
  <c r="X229" i="10"/>
  <c r="X228" i="10"/>
  <c r="F241" i="10"/>
  <c r="F242" i="10"/>
  <c r="F229" i="10"/>
  <c r="X233" i="10"/>
  <c r="X222" i="10"/>
  <c r="F228" i="10"/>
  <c r="F235" i="10"/>
  <c r="F226" i="10"/>
  <c r="F222" i="10"/>
  <c r="X192" i="10"/>
  <c r="F198" i="10"/>
  <c r="F194" i="10"/>
  <c r="X196" i="10"/>
  <c r="X197" i="10"/>
  <c r="X187" i="10"/>
  <c r="F192" i="10"/>
  <c r="X206" i="10"/>
  <c r="X194" i="10"/>
  <c r="X198" i="10"/>
  <c r="X193" i="10"/>
  <c r="X199" i="10"/>
  <c r="X213" i="10"/>
  <c r="X201" i="10"/>
  <c r="X221" i="10"/>
  <c r="X216" i="10"/>
  <c r="X220" i="10"/>
  <c r="F197" i="10"/>
  <c r="F203" i="10"/>
  <c r="F190" i="10"/>
  <c r="F187" i="10"/>
  <c r="F215" i="10"/>
  <c r="F211" i="10"/>
  <c r="F214" i="10"/>
  <c r="X204" i="10"/>
  <c r="X190" i="10"/>
  <c r="X217" i="10"/>
  <c r="F210" i="10"/>
  <c r="F202" i="10"/>
  <c r="F209" i="10"/>
  <c r="X210" i="10"/>
  <c r="X209" i="10"/>
  <c r="F206" i="10"/>
  <c r="F204" i="10"/>
  <c r="F191" i="10"/>
  <c r="F207" i="10"/>
  <c r="F217" i="10"/>
  <c r="F221" i="10"/>
  <c r="X191" i="10"/>
  <c r="X195" i="10"/>
  <c r="X205" i="10"/>
  <c r="X188" i="10"/>
  <c r="X200" i="10"/>
  <c r="X189" i="10"/>
  <c r="X202" i="10"/>
  <c r="X215" i="10"/>
  <c r="X207" i="10"/>
  <c r="X211" i="10"/>
  <c r="X208" i="10"/>
  <c r="X219" i="10"/>
  <c r="X218" i="10"/>
  <c r="X214" i="10"/>
  <c r="F196" i="10"/>
  <c r="F199" i="10"/>
  <c r="F188" i="10"/>
  <c r="F193" i="10"/>
  <c r="F205" i="10"/>
  <c r="F189" i="10"/>
  <c r="F201" i="10"/>
  <c r="F200" i="10"/>
  <c r="F216" i="10"/>
  <c r="F218" i="10"/>
  <c r="F220" i="10"/>
  <c r="F219" i="10"/>
  <c r="F208" i="10"/>
  <c r="F166" i="10"/>
  <c r="F120" i="10"/>
  <c r="F176" i="10"/>
  <c r="F173" i="10"/>
  <c r="X158" i="10"/>
  <c r="X172" i="10"/>
  <c r="X175" i="10"/>
  <c r="F172" i="10"/>
  <c r="X170" i="10"/>
  <c r="X180" i="10"/>
  <c r="X178" i="10"/>
  <c r="X176" i="10"/>
  <c r="X171" i="10"/>
  <c r="F181" i="10"/>
  <c r="X173" i="10"/>
  <c r="X186" i="10"/>
  <c r="F175" i="10"/>
  <c r="F185" i="10"/>
  <c r="F186" i="10"/>
  <c r="F171" i="10"/>
  <c r="X181" i="10"/>
  <c r="X183" i="10"/>
  <c r="X185" i="10"/>
  <c r="X177" i="10"/>
  <c r="X179" i="10"/>
  <c r="F183" i="10"/>
  <c r="F174" i="10"/>
  <c r="F182" i="10"/>
  <c r="F180" i="10"/>
  <c r="F177" i="10"/>
  <c r="X182" i="10"/>
  <c r="X184" i="10"/>
  <c r="F179" i="10"/>
  <c r="F178" i="10"/>
  <c r="F184" i="10"/>
  <c r="F170" i="10"/>
  <c r="F129" i="10"/>
  <c r="F152" i="10"/>
  <c r="X145" i="10"/>
  <c r="F133" i="10"/>
  <c r="F125" i="10"/>
  <c r="F130" i="10"/>
  <c r="X152" i="10"/>
  <c r="F157" i="10"/>
  <c r="F155" i="10"/>
  <c r="F144" i="10"/>
  <c r="X99" i="10"/>
  <c r="F80" i="10"/>
  <c r="F58" i="10"/>
  <c r="Q313" i="1"/>
  <c r="X42" i="10"/>
  <c r="X48" i="10"/>
  <c r="X56" i="10"/>
  <c r="F11" i="10"/>
  <c r="X46" i="10"/>
  <c r="F59" i="10"/>
  <c r="F48" i="10"/>
  <c r="X24" i="10"/>
  <c r="F25" i="10"/>
  <c r="X36" i="10"/>
  <c r="F24" i="10"/>
  <c r="F35" i="10"/>
  <c r="Q107" i="1"/>
  <c r="Q97" i="1"/>
  <c r="Q175" i="1"/>
  <c r="Q312" i="1"/>
  <c r="M87" i="1"/>
  <c r="R87" i="1" s="1"/>
  <c r="M28" i="1"/>
  <c r="X10" i="10"/>
  <c r="Q173" i="1"/>
  <c r="S60" i="7" s="1"/>
  <c r="M311" i="1"/>
  <c r="X164" i="10"/>
  <c r="Q27" i="1"/>
  <c r="F153" i="10"/>
  <c r="F149" i="10"/>
  <c r="F124" i="10"/>
  <c r="F17" i="10"/>
  <c r="F69" i="10"/>
  <c r="F96" i="10"/>
  <c r="F147" i="10"/>
  <c r="F154" i="10"/>
  <c r="F88" i="10"/>
  <c r="F162" i="10"/>
  <c r="F139" i="10"/>
  <c r="X153" i="10"/>
  <c r="X161" i="10"/>
  <c r="F161" i="10"/>
  <c r="F163" i="10"/>
  <c r="X166" i="10"/>
  <c r="F148" i="10"/>
  <c r="F156" i="10"/>
  <c r="F165" i="10"/>
  <c r="X140" i="10"/>
  <c r="X146" i="10"/>
  <c r="X157" i="10"/>
  <c r="X163" i="10"/>
  <c r="X155" i="10"/>
  <c r="F164" i="10"/>
  <c r="F167" i="10"/>
  <c r="X159" i="10"/>
  <c r="X144" i="10"/>
  <c r="F146" i="10"/>
  <c r="F150" i="10"/>
  <c r="F142" i="10"/>
  <c r="F140" i="10"/>
  <c r="F145" i="10"/>
  <c r="X156" i="10"/>
  <c r="X162" i="10"/>
  <c r="X154" i="10"/>
  <c r="X167" i="10"/>
  <c r="X143" i="10"/>
  <c r="F143" i="10"/>
  <c r="X160" i="10"/>
  <c r="X151" i="10"/>
  <c r="X150" i="10"/>
  <c r="F168" i="10"/>
  <c r="F158" i="10"/>
  <c r="F169" i="10"/>
  <c r="X149" i="10"/>
  <c r="X142" i="10"/>
  <c r="F151" i="10"/>
  <c r="X139" i="10"/>
  <c r="X147" i="10"/>
  <c r="X168" i="10"/>
  <c r="X141" i="10"/>
  <c r="F159" i="10"/>
  <c r="F160" i="10"/>
  <c r="F141" i="10"/>
  <c r="X169" i="10"/>
  <c r="X165" i="10"/>
  <c r="Q145" i="1"/>
  <c r="S163" i="7" s="1"/>
  <c r="M128" i="1"/>
  <c r="O79" i="7" s="1"/>
  <c r="M172" i="1"/>
  <c r="Q155" i="1"/>
  <c r="M188" i="1"/>
  <c r="O134" i="7" s="1"/>
  <c r="AF134" i="7" s="1"/>
  <c r="Q203" i="1"/>
  <c r="S28" i="7" s="1"/>
  <c r="Q199" i="1"/>
  <c r="S212" i="7"/>
  <c r="Q188" i="1"/>
  <c r="Q30" i="1"/>
  <c r="M199" i="1"/>
  <c r="O100" i="7" s="1"/>
  <c r="AF100" i="7" s="1"/>
  <c r="Q172" i="1"/>
  <c r="Q161" i="1"/>
  <c r="S148" i="7" s="1"/>
  <c r="Q121" i="1"/>
  <c r="S8" i="7" s="1"/>
  <c r="F77" i="10"/>
  <c r="F87" i="10"/>
  <c r="Q119" i="1"/>
  <c r="S180" i="7" s="1"/>
  <c r="Q196" i="1"/>
  <c r="Q123" i="1"/>
  <c r="S181" i="7" s="1"/>
  <c r="Q23" i="1"/>
  <c r="S193" i="7" s="1"/>
  <c r="M79" i="1"/>
  <c r="R79" i="1" s="1"/>
  <c r="F23" i="10"/>
  <c r="M129" i="1"/>
  <c r="R129" i="1" s="1"/>
  <c r="Q154" i="1"/>
  <c r="Q26" i="1"/>
  <c r="Q143" i="1"/>
  <c r="Q324" i="1"/>
  <c r="S203" i="7"/>
  <c r="Q24" i="1"/>
  <c r="M153" i="1"/>
  <c r="O200" i="7" s="1"/>
  <c r="AF200" i="7" s="1"/>
  <c r="F37" i="10"/>
  <c r="Q153" i="1"/>
  <c r="Q193" i="1"/>
  <c r="M193" i="1"/>
  <c r="O115" i="7" s="1"/>
  <c r="AF115" i="7" s="1"/>
  <c r="Q195" i="1"/>
  <c r="M119" i="1"/>
  <c r="X138" i="10"/>
  <c r="F128" i="10"/>
  <c r="F131" i="10"/>
  <c r="F126" i="10"/>
  <c r="X137" i="10"/>
  <c r="X127" i="10"/>
  <c r="X134" i="10"/>
  <c r="X133" i="10"/>
  <c r="F134" i="10"/>
  <c r="X124" i="10"/>
  <c r="F132" i="10"/>
  <c r="F127" i="10"/>
  <c r="X131" i="10"/>
  <c r="X126" i="10"/>
  <c r="X128" i="10"/>
  <c r="X136" i="10"/>
  <c r="F123" i="10"/>
  <c r="X125" i="10"/>
  <c r="X135" i="10"/>
  <c r="X130" i="10"/>
  <c r="X123" i="10"/>
  <c r="F137" i="10"/>
  <c r="F138" i="10"/>
  <c r="X132" i="10"/>
  <c r="F135" i="10"/>
  <c r="F136" i="10"/>
  <c r="X129" i="10"/>
  <c r="Q122" i="1"/>
  <c r="S182" i="7" s="1"/>
  <c r="Q169" i="1"/>
  <c r="S56" i="7" s="1"/>
  <c r="Q105" i="1"/>
  <c r="Q100" i="1"/>
  <c r="S122" i="7" s="1"/>
  <c r="Q126" i="1"/>
  <c r="Q14" i="1"/>
  <c r="Q136" i="1"/>
  <c r="Q180" i="1"/>
  <c r="S207" i="7"/>
  <c r="X101" i="10"/>
  <c r="X121" i="10"/>
  <c r="X109" i="10"/>
  <c r="F100" i="10"/>
  <c r="X103" i="10"/>
  <c r="X104" i="10"/>
  <c r="X116" i="10"/>
  <c r="F118" i="10"/>
  <c r="X114" i="10"/>
  <c r="X115" i="10"/>
  <c r="X108" i="10"/>
  <c r="F114" i="10"/>
  <c r="F115" i="10"/>
  <c r="F121" i="10"/>
  <c r="X110" i="10"/>
  <c r="F122" i="10"/>
  <c r="F119" i="10"/>
  <c r="F107" i="10"/>
  <c r="X105" i="10"/>
  <c r="X100" i="10"/>
  <c r="X106" i="10"/>
  <c r="F112" i="10"/>
  <c r="F116" i="10"/>
  <c r="F99" i="10"/>
  <c r="F110" i="10"/>
  <c r="F109" i="10"/>
  <c r="F103" i="10"/>
  <c r="X107" i="10"/>
  <c r="X122" i="10"/>
  <c r="F117" i="10"/>
  <c r="X120" i="10"/>
  <c r="X102" i="10"/>
  <c r="X113" i="10"/>
  <c r="X119" i="10"/>
  <c r="X111" i="10"/>
  <c r="X117" i="10"/>
  <c r="X112" i="10"/>
  <c r="X118" i="10"/>
  <c r="F108" i="10"/>
  <c r="F113" i="10"/>
  <c r="F111" i="10"/>
  <c r="F104" i="10"/>
  <c r="F106" i="10"/>
  <c r="F101" i="10"/>
  <c r="F105" i="10"/>
  <c r="F102" i="10"/>
  <c r="S69" i="7"/>
  <c r="X71" i="10"/>
  <c r="X77" i="10"/>
  <c r="F81" i="10"/>
  <c r="F94" i="10"/>
  <c r="X74" i="10"/>
  <c r="X81" i="10"/>
  <c r="F95" i="10"/>
  <c r="X90" i="10"/>
  <c r="X87" i="10"/>
  <c r="X72" i="10"/>
  <c r="F74" i="10"/>
  <c r="F71" i="10"/>
  <c r="X88" i="10"/>
  <c r="X78" i="10"/>
  <c r="X91" i="10"/>
  <c r="X95" i="10"/>
  <c r="F78" i="10"/>
  <c r="F84" i="10"/>
  <c r="F72" i="10"/>
  <c r="F98" i="10"/>
  <c r="X84" i="10"/>
  <c r="X85" i="10"/>
  <c r="X73" i="10"/>
  <c r="X80" i="10"/>
  <c r="X94" i="10"/>
  <c r="X86" i="10"/>
  <c r="X93" i="10"/>
  <c r="F93" i="10"/>
  <c r="F85" i="10"/>
  <c r="X89" i="10"/>
  <c r="X82" i="10"/>
  <c r="X97" i="10"/>
  <c r="X96" i="10"/>
  <c r="X98" i="10"/>
  <c r="F73" i="10"/>
  <c r="F86" i="10"/>
  <c r="F92" i="10"/>
  <c r="X79" i="10"/>
  <c r="X76" i="10"/>
  <c r="X75" i="10"/>
  <c r="X83" i="10"/>
  <c r="F79" i="10"/>
  <c r="F97" i="10"/>
  <c r="F89" i="10"/>
  <c r="X92" i="10"/>
  <c r="F82" i="10"/>
  <c r="F91" i="10"/>
  <c r="F76" i="10"/>
  <c r="F90" i="10"/>
  <c r="F83" i="10"/>
  <c r="X53" i="10"/>
  <c r="F12" i="10"/>
  <c r="AI8" i="7"/>
  <c r="M178" i="1"/>
  <c r="O137" i="7" s="1"/>
  <c r="AF137" i="7" s="1"/>
  <c r="F20" i="10"/>
  <c r="Q178" i="1"/>
  <c r="S137" i="7" s="1"/>
  <c r="Q22" i="1"/>
  <c r="M176" i="1"/>
  <c r="O47" i="7" s="1"/>
  <c r="M154" i="1"/>
  <c r="Q176" i="1"/>
  <c r="X70" i="10"/>
  <c r="F70" i="10"/>
  <c r="X69" i="10"/>
  <c r="X66" i="10"/>
  <c r="F68" i="10"/>
  <c r="X68" i="10"/>
  <c r="X67" i="10"/>
  <c r="X64" i="10"/>
  <c r="F63" i="10"/>
  <c r="F66" i="10"/>
  <c r="X65" i="10"/>
  <c r="F65" i="10"/>
  <c r="X63" i="10"/>
  <c r="F64" i="10"/>
  <c r="X58" i="10"/>
  <c r="X62" i="10"/>
  <c r="F62" i="10"/>
  <c r="F61" i="10"/>
  <c r="X60" i="10"/>
  <c r="X61" i="10"/>
  <c r="F60" i="10"/>
  <c r="X59" i="10"/>
  <c r="X55" i="10"/>
  <c r="F55" i="10"/>
  <c r="X57" i="10"/>
  <c r="F56" i="10"/>
  <c r="F57" i="10"/>
  <c r="X54" i="10"/>
  <c r="F54" i="10"/>
  <c r="F53" i="10"/>
  <c r="F49" i="10"/>
  <c r="F52" i="10"/>
  <c r="X52" i="10"/>
  <c r="X49" i="10"/>
  <c r="X51" i="10"/>
  <c r="X50" i="10"/>
  <c r="F51" i="10"/>
  <c r="F50" i="10"/>
  <c r="X29" i="10"/>
  <c r="X15" i="10"/>
  <c r="X34" i="10"/>
  <c r="X38" i="10"/>
  <c r="F43" i="10"/>
  <c r="F44" i="10"/>
  <c r="X35" i="10"/>
  <c r="X31" i="10"/>
  <c r="F46" i="10"/>
  <c r="F31" i="10"/>
  <c r="F40" i="10"/>
  <c r="X33" i="10"/>
  <c r="X47" i="10"/>
  <c r="X32" i="10"/>
  <c r="X30" i="10"/>
  <c r="X40" i="10"/>
  <c r="X39" i="10"/>
  <c r="F34" i="10"/>
  <c r="F32" i="10"/>
  <c r="F41" i="10"/>
  <c r="F38" i="10"/>
  <c r="F36" i="10"/>
  <c r="F42" i="10"/>
  <c r="X44" i="10"/>
  <c r="X45" i="10"/>
  <c r="F29" i="10"/>
  <c r="F30" i="10"/>
  <c r="F45" i="10"/>
  <c r="X37" i="10"/>
  <c r="F39" i="10"/>
  <c r="F47" i="10"/>
  <c r="X41" i="10"/>
  <c r="X43" i="10"/>
  <c r="F33" i="10"/>
  <c r="X28" i="10"/>
  <c r="X25" i="10"/>
  <c r="F27" i="10"/>
  <c r="F28" i="10"/>
  <c r="X23" i="10"/>
  <c r="X26" i="10"/>
  <c r="X27" i="10"/>
  <c r="F26" i="10"/>
  <c r="F7" i="10"/>
  <c r="F16" i="10"/>
  <c r="X6" i="10"/>
  <c r="X20" i="10"/>
  <c r="F14" i="10"/>
  <c r="X19" i="10"/>
  <c r="X18" i="10"/>
  <c r="X17" i="10"/>
  <c r="F18" i="10"/>
  <c r="F15" i="10"/>
  <c r="F21" i="10"/>
  <c r="X8" i="10"/>
  <c r="X9" i="10"/>
  <c r="X14" i="10"/>
  <c r="X16" i="10"/>
  <c r="X11" i="10"/>
  <c r="X7" i="10"/>
  <c r="X13" i="10"/>
  <c r="F6" i="10"/>
  <c r="F19" i="10"/>
  <c r="F9" i="10"/>
  <c r="F8" i="10"/>
  <c r="X12" i="10"/>
  <c r="X22" i="10"/>
  <c r="F22" i="10"/>
  <c r="F13" i="10"/>
  <c r="X21" i="10"/>
  <c r="F10" i="10"/>
  <c r="Q158" i="1"/>
  <c r="R158" i="1" s="1"/>
  <c r="O8" i="7"/>
  <c r="AF8" i="7" s="1"/>
  <c r="Q125" i="1"/>
  <c r="M150" i="1"/>
  <c r="R150" i="1" s="1"/>
  <c r="M317" i="1"/>
  <c r="R317" i="1" s="1"/>
  <c r="Q149" i="1"/>
  <c r="S167" i="7" s="1"/>
  <c r="Q321" i="1"/>
  <c r="Q318" i="1"/>
  <c r="M146" i="1"/>
  <c r="O164" i="7" s="1"/>
  <c r="S15" i="7"/>
  <c r="Q157" i="1"/>
  <c r="AI9" i="7"/>
  <c r="U544" i="7"/>
  <c r="P1458" i="10"/>
  <c r="M1484" i="10"/>
  <c r="M1470" i="10"/>
  <c r="M1481" i="10"/>
  <c r="M1483" i="10"/>
  <c r="M1466" i="10"/>
  <c r="M1450" i="10"/>
  <c r="M1477" i="10"/>
  <c r="M1475" i="10"/>
  <c r="M1473" i="10"/>
  <c r="M1474" i="10"/>
  <c r="M1455" i="10"/>
  <c r="M1467" i="10"/>
  <c r="M1457" i="10"/>
  <c r="M1456" i="10"/>
  <c r="M1471" i="10"/>
  <c r="M1472" i="10"/>
  <c r="M1478" i="10"/>
  <c r="M1480" i="10"/>
  <c r="M1461" i="10"/>
  <c r="M1476" i="10"/>
  <c r="M1468" i="10"/>
  <c r="M1469" i="10"/>
  <c r="M1482" i="10"/>
  <c r="M1479" i="10"/>
  <c r="N1484" i="10"/>
  <c r="AB1484" i="10" s="1"/>
  <c r="N1470" i="10"/>
  <c r="AB1470" i="10" s="1"/>
  <c r="N1481" i="10"/>
  <c r="AB1481" i="10" s="1"/>
  <c r="N1483" i="10"/>
  <c r="AB1483" i="10" s="1"/>
  <c r="N1450" i="10"/>
  <c r="AB1450" i="10" s="1"/>
  <c r="N1466" i="10"/>
  <c r="AB1466" i="10" s="1"/>
  <c r="N1477" i="10"/>
  <c r="AB1477" i="10" s="1"/>
  <c r="N1474" i="10"/>
  <c r="AB1474" i="10" s="1"/>
  <c r="N1475" i="10"/>
  <c r="AB1475" i="10" s="1"/>
  <c r="N1473" i="10"/>
  <c r="AB1473" i="10" s="1"/>
  <c r="N1467" i="10"/>
  <c r="AB1467" i="10" s="1"/>
  <c r="N1455" i="10"/>
  <c r="AB1455" i="10" s="1"/>
  <c r="N1457" i="10"/>
  <c r="AB1457" i="10" s="1"/>
  <c r="N1456" i="10"/>
  <c r="AB1456" i="10" s="1"/>
  <c r="N1472" i="10"/>
  <c r="AB1472" i="10" s="1"/>
  <c r="N1471" i="10"/>
  <c r="AB1471" i="10" s="1"/>
  <c r="N1478" i="10"/>
  <c r="AB1478" i="10" s="1"/>
  <c r="N1480" i="10"/>
  <c r="AB1480" i="10" s="1"/>
  <c r="N1461" i="10"/>
  <c r="AB1461" i="10" s="1"/>
  <c r="N1476" i="10"/>
  <c r="AB1476" i="10" s="1"/>
  <c r="N1469" i="10"/>
  <c r="AB1469" i="10" s="1"/>
  <c r="N1468" i="10"/>
  <c r="AB1468" i="10" s="1"/>
  <c r="N1482" i="10"/>
  <c r="AB1482" i="10" s="1"/>
  <c r="N1479" i="10"/>
  <c r="AB1479" i="10" s="1"/>
  <c r="U532" i="7"/>
  <c r="U509" i="7"/>
  <c r="M202" i="1"/>
  <c r="O109" i="7" s="1"/>
  <c r="AF109" i="7" s="1"/>
  <c r="Q202" i="1"/>
  <c r="M315" i="1"/>
  <c r="Q315" i="1"/>
  <c r="O132" i="7"/>
  <c r="AF132" i="7" s="1"/>
  <c r="S121" i="7"/>
  <c r="O121" i="7"/>
  <c r="AF121" i="7" s="1"/>
  <c r="O118" i="7"/>
  <c r="AF118" i="7" s="1"/>
  <c r="O111" i="7"/>
  <c r="O142" i="7"/>
  <c r="O241" i="7"/>
  <c r="AF241" i="7" s="1"/>
  <c r="S241" i="7"/>
  <c r="O217" i="7"/>
  <c r="O157" i="7"/>
  <c r="AF157" i="7" s="1"/>
  <c r="S168" i="7"/>
  <c r="O168" i="7"/>
  <c r="AF168" i="7" s="1"/>
  <c r="O176" i="7"/>
  <c r="AF176" i="7" s="1"/>
  <c r="O194" i="7"/>
  <c r="AF194" i="7" s="1"/>
  <c r="O210" i="7"/>
  <c r="O220" i="7"/>
  <c r="Q162" i="1"/>
  <c r="M162" i="1"/>
  <c r="Q34" i="1"/>
  <c r="M34" i="1"/>
  <c r="Q151" i="1"/>
  <c r="M151" i="1"/>
  <c r="O152" i="7" s="1"/>
  <c r="Q325" i="1"/>
  <c r="M325" i="1"/>
  <c r="Q205" i="1"/>
  <c r="S17" i="7" s="1"/>
  <c r="M205" i="1"/>
  <c r="Q322" i="1"/>
  <c r="M322" i="1"/>
  <c r="M201" i="1"/>
  <c r="O105" i="7" s="1"/>
  <c r="AF105" i="7" s="1"/>
  <c r="Q201" i="1"/>
  <c r="M177" i="1"/>
  <c r="Q177" i="1"/>
  <c r="Q127" i="1"/>
  <c r="M127" i="1"/>
  <c r="O22" i="7"/>
  <c r="AF22" i="7" s="1"/>
  <c r="S53" i="7"/>
  <c r="O53" i="7"/>
  <c r="AF53" i="7" s="1"/>
  <c r="S57" i="7"/>
  <c r="S150" i="7"/>
  <c r="O124" i="7"/>
  <c r="AF124" i="7" s="1"/>
  <c r="S133" i="7"/>
  <c r="O114" i="7"/>
  <c r="O140" i="7"/>
  <c r="O225" i="7"/>
  <c r="AF225" i="7" s="1"/>
  <c r="M139" i="1"/>
  <c r="O204" i="7" s="1"/>
  <c r="AF204" i="7" s="1"/>
  <c r="O196" i="7"/>
  <c r="AF196" i="7" s="1"/>
  <c r="M144" i="1"/>
  <c r="O159" i="7" s="1"/>
  <c r="AF159" i="7" s="1"/>
  <c r="M140" i="1"/>
  <c r="O192" i="7" s="1"/>
  <c r="AF192" i="7" s="1"/>
  <c r="M183" i="1"/>
  <c r="Q320" i="1"/>
  <c r="S147" i="7"/>
  <c r="S209" i="7"/>
  <c r="Q132" i="1"/>
  <c r="S171" i="7" s="1"/>
  <c r="Q91" i="1"/>
  <c r="S132" i="7" s="1"/>
  <c r="Q191" i="1"/>
  <c r="M137" i="1"/>
  <c r="O166" i="7" s="1"/>
  <c r="AF166" i="7" s="1"/>
  <c r="P1345" i="10"/>
  <c r="P1367" i="10"/>
  <c r="P1366" i="10"/>
  <c r="T172" i="1"/>
  <c r="M1463" i="10"/>
  <c r="M1485" i="10"/>
  <c r="M1447" i="10"/>
  <c r="M1446" i="10"/>
  <c r="M1453" i="10"/>
  <c r="M1440" i="10"/>
  <c r="M1410" i="10"/>
  <c r="M1412" i="10"/>
  <c r="M1400" i="10"/>
  <c r="M1415" i="10"/>
  <c r="M1427" i="10"/>
  <c r="M1396" i="10"/>
  <c r="M1413" i="10"/>
  <c r="M1379" i="10"/>
  <c r="M1449" i="10"/>
  <c r="M1399" i="10"/>
  <c r="M1388" i="10"/>
  <c r="M1402" i="10"/>
  <c r="M1401" i="10"/>
  <c r="M1465" i="10"/>
  <c r="M1486" i="10"/>
  <c r="M1448" i="10"/>
  <c r="M1432" i="10"/>
  <c r="M1435" i="10"/>
  <c r="M1439" i="10"/>
  <c r="M1409" i="10"/>
  <c r="M1407" i="10"/>
  <c r="M1414" i="10"/>
  <c r="M1428" i="10"/>
  <c r="M1394" i="10"/>
  <c r="M1424" i="10"/>
  <c r="M1393" i="10"/>
  <c r="M1423" i="10"/>
  <c r="M1381" i="10"/>
  <c r="M1384" i="10"/>
  <c r="M1387" i="10"/>
  <c r="M1397" i="10"/>
  <c r="M1376" i="10"/>
  <c r="M1378" i="10"/>
  <c r="M1420" i="10"/>
  <c r="M1438" i="10"/>
  <c r="M1460" i="10"/>
  <c r="M1373" i="10"/>
  <c r="M1430" i="10"/>
  <c r="M1417" i="10"/>
  <c r="M1370" i="10"/>
  <c r="M1416" i="10"/>
  <c r="M1365" i="10"/>
  <c r="M1421" i="10"/>
  <c r="M1371" i="10"/>
  <c r="M1436" i="10"/>
  <c r="M1425" i="10"/>
  <c r="M1411" i="10"/>
  <c r="M1418" i="10"/>
  <c r="M1408" i="10"/>
  <c r="M1404" i="10"/>
  <c r="M1422" i="10"/>
  <c r="M1398" i="10"/>
  <c r="M1434" i="10"/>
  <c r="M1459" i="10"/>
  <c r="M1444" i="10"/>
  <c r="M1395" i="10"/>
  <c r="M1380" i="10"/>
  <c r="M1355" i="10"/>
  <c r="M1431" i="10"/>
  <c r="M1429" i="10"/>
  <c r="M1405" i="10"/>
  <c r="M1369" i="10"/>
  <c r="M1443" i="10"/>
  <c r="M1377" i="10"/>
  <c r="M1406" i="10"/>
  <c r="M1433" i="10"/>
  <c r="M1445" i="10"/>
  <c r="M1403" i="10"/>
  <c r="M1419" i="10"/>
  <c r="N1465" i="10"/>
  <c r="AB1465" i="10" s="1"/>
  <c r="N1486" i="10"/>
  <c r="AB1486" i="10" s="1"/>
  <c r="N1448" i="10"/>
  <c r="AB1448" i="10" s="1"/>
  <c r="N1432" i="10"/>
  <c r="AB1432" i="10" s="1"/>
  <c r="N1435" i="10"/>
  <c r="AB1435" i="10" s="1"/>
  <c r="N1439" i="10"/>
  <c r="AB1439" i="10" s="1"/>
  <c r="N1409" i="10"/>
  <c r="AB1409" i="10" s="1"/>
  <c r="N1407" i="10"/>
  <c r="AB1407" i="10" s="1"/>
  <c r="N1414" i="10"/>
  <c r="AB1414" i="10" s="1"/>
  <c r="N1428" i="10"/>
  <c r="AB1428" i="10" s="1"/>
  <c r="N1394" i="10"/>
  <c r="AB1394" i="10" s="1"/>
  <c r="N1424" i="10"/>
  <c r="AB1424" i="10" s="1"/>
  <c r="N1393" i="10"/>
  <c r="AB1393" i="10" s="1"/>
  <c r="N1423" i="10"/>
  <c r="AB1423" i="10" s="1"/>
  <c r="N1381" i="10"/>
  <c r="AB1381" i="10" s="1"/>
  <c r="N1384" i="10"/>
  <c r="AB1384" i="10" s="1"/>
  <c r="N1387" i="10"/>
  <c r="AB1387" i="10" s="1"/>
  <c r="N1397" i="10"/>
  <c r="AB1397" i="10" s="1"/>
  <c r="N1463" i="10"/>
  <c r="AB1463" i="10" s="1"/>
  <c r="N1485" i="10"/>
  <c r="AB1485" i="10" s="1"/>
  <c r="N1447" i="10"/>
  <c r="AB1447" i="10" s="1"/>
  <c r="N1446" i="10"/>
  <c r="AB1446" i="10" s="1"/>
  <c r="N1453" i="10"/>
  <c r="AB1453" i="10" s="1"/>
  <c r="N1440" i="10"/>
  <c r="AB1440" i="10" s="1"/>
  <c r="N1410" i="10"/>
  <c r="AB1410" i="10" s="1"/>
  <c r="N1412" i="10"/>
  <c r="AB1412" i="10" s="1"/>
  <c r="N1400" i="10"/>
  <c r="AB1400" i="10" s="1"/>
  <c r="N1415" i="10"/>
  <c r="AB1415" i="10" s="1"/>
  <c r="N1427" i="10"/>
  <c r="AB1427" i="10" s="1"/>
  <c r="N1396" i="10"/>
  <c r="AB1396" i="10" s="1"/>
  <c r="N1413" i="10"/>
  <c r="AB1413" i="10" s="1"/>
  <c r="N1379" i="10"/>
  <c r="AB1379" i="10" s="1"/>
  <c r="N1449" i="10"/>
  <c r="AB1449" i="10" s="1"/>
  <c r="N1399" i="10"/>
  <c r="AB1399" i="10" s="1"/>
  <c r="N1388" i="10"/>
  <c r="AB1388" i="10" s="1"/>
  <c r="N1402" i="10"/>
  <c r="AB1402" i="10" s="1"/>
  <c r="N1401" i="10"/>
  <c r="AB1401" i="10" s="1"/>
  <c r="N1408" i="10"/>
  <c r="AB1408" i="10" s="1"/>
  <c r="N1404" i="10"/>
  <c r="AB1404" i="10" s="1"/>
  <c r="N1422" i="10"/>
  <c r="AB1422" i="10" s="1"/>
  <c r="N1398" i="10"/>
  <c r="AB1398" i="10" s="1"/>
  <c r="N1434" i="10"/>
  <c r="AB1434" i="10" s="1"/>
  <c r="N1459" i="10"/>
  <c r="AB1459" i="10" s="1"/>
  <c r="N1444" i="10"/>
  <c r="AB1444" i="10" s="1"/>
  <c r="N1395" i="10"/>
  <c r="AB1395" i="10" s="1"/>
  <c r="N1380" i="10"/>
  <c r="AB1380" i="10" s="1"/>
  <c r="N1355" i="10"/>
  <c r="AB1355" i="10" s="1"/>
  <c r="N1431" i="10"/>
  <c r="AB1431" i="10" s="1"/>
  <c r="N1429" i="10"/>
  <c r="AB1429" i="10" s="1"/>
  <c r="N1405" i="10"/>
  <c r="AB1405" i="10" s="1"/>
  <c r="N1369" i="10"/>
  <c r="AB1369" i="10" s="1"/>
  <c r="N1443" i="10"/>
  <c r="AB1443" i="10" s="1"/>
  <c r="N1377" i="10"/>
  <c r="AB1377" i="10" s="1"/>
  <c r="N1406" i="10"/>
  <c r="AB1406" i="10" s="1"/>
  <c r="N1433" i="10"/>
  <c r="AB1433" i="10" s="1"/>
  <c r="N1445" i="10"/>
  <c r="AB1445" i="10" s="1"/>
  <c r="N1403" i="10"/>
  <c r="AB1403" i="10" s="1"/>
  <c r="N1419" i="10"/>
  <c r="AB1419" i="10" s="1"/>
  <c r="N1376" i="10"/>
  <c r="AB1376" i="10" s="1"/>
  <c r="N1378" i="10"/>
  <c r="AB1378" i="10" s="1"/>
  <c r="N1420" i="10"/>
  <c r="AB1420" i="10" s="1"/>
  <c r="N1438" i="10"/>
  <c r="AB1438" i="10" s="1"/>
  <c r="N1460" i="10"/>
  <c r="AB1460" i="10" s="1"/>
  <c r="N1373" i="10"/>
  <c r="AB1373" i="10" s="1"/>
  <c r="N1430" i="10"/>
  <c r="AB1430" i="10" s="1"/>
  <c r="N1417" i="10"/>
  <c r="AB1417" i="10" s="1"/>
  <c r="N1370" i="10"/>
  <c r="AB1370" i="10" s="1"/>
  <c r="N1416" i="10"/>
  <c r="AB1416" i="10" s="1"/>
  <c r="N1365" i="10"/>
  <c r="AB1365" i="10" s="1"/>
  <c r="N1421" i="10"/>
  <c r="AB1421" i="10" s="1"/>
  <c r="N1371" i="10"/>
  <c r="AB1371" i="10" s="1"/>
  <c r="N1436" i="10"/>
  <c r="AB1436" i="10" s="1"/>
  <c r="N1425" i="10"/>
  <c r="AB1425" i="10" s="1"/>
  <c r="N1411" i="10"/>
  <c r="AB1411" i="10" s="1"/>
  <c r="N1418" i="10"/>
  <c r="AB1418" i="10" s="1"/>
  <c r="U508" i="7"/>
  <c r="S73" i="7"/>
  <c r="M320" i="1"/>
  <c r="S229" i="7"/>
  <c r="S233" i="7"/>
  <c r="Q163" i="1"/>
  <c r="S55" i="7" s="1"/>
  <c r="Q198" i="1"/>
  <c r="S166" i="7" s="1"/>
  <c r="Q133" i="1"/>
  <c r="Q192" i="1"/>
  <c r="Q179" i="1"/>
  <c r="S231" i="7"/>
  <c r="Q159" i="1"/>
  <c r="Q200" i="1"/>
  <c r="Q319" i="1"/>
  <c r="Q329" i="1"/>
  <c r="M92" i="1"/>
  <c r="O62" i="7" s="1"/>
  <c r="AF62" i="7" s="1"/>
  <c r="M134" i="1"/>
  <c r="R134" i="1" s="1"/>
  <c r="M31" i="1"/>
  <c r="R31" i="1" s="1"/>
  <c r="M124" i="1"/>
  <c r="R124" i="1" s="1"/>
  <c r="T178" i="7" s="1"/>
  <c r="S239" i="7"/>
  <c r="X1302" i="10"/>
  <c r="X1308" i="10"/>
  <c r="X1303" i="10"/>
  <c r="X1307" i="10"/>
  <c r="X1304" i="10"/>
  <c r="X1306" i="10"/>
  <c r="P1331" i="10"/>
  <c r="P1335" i="10"/>
  <c r="M1352" i="10"/>
  <c r="M1274" i="10"/>
  <c r="M1351" i="10"/>
  <c r="M1368" i="10"/>
  <c r="M1328" i="10"/>
  <c r="M1259" i="10"/>
  <c r="M1252" i="10"/>
  <c r="M1347" i="10"/>
  <c r="M1310" i="10"/>
  <c r="M1258" i="10"/>
  <c r="M1296" i="10"/>
  <c r="M1271" i="10"/>
  <c r="M1299" i="10"/>
  <c r="M1290" i="10"/>
  <c r="M1227" i="10"/>
  <c r="M1281" i="10"/>
  <c r="M1312" i="10"/>
  <c r="M1305" i="10"/>
  <c r="M1295" i="10"/>
  <c r="M1220" i="10"/>
  <c r="M1219" i="10"/>
  <c r="M1255" i="10"/>
  <c r="M1362" i="10"/>
  <c r="M1218" i="10"/>
  <c r="M1253" i="10"/>
  <c r="M1326" i="10"/>
  <c r="M1286" i="10"/>
  <c r="M1270" i="10"/>
  <c r="M1249" i="10"/>
  <c r="M1248" i="10"/>
  <c r="M1250" i="10"/>
  <c r="M1275" i="10"/>
  <c r="M1386" i="10"/>
  <c r="M1349" i="10"/>
  <c r="M1348" i="10"/>
  <c r="M1382" i="10"/>
  <c r="M1292" i="10"/>
  <c r="M1291" i="10"/>
  <c r="M1216" i="10"/>
  <c r="M1269" i="10"/>
  <c r="M1340" i="10"/>
  <c r="M1315" i="10"/>
  <c r="M1442" i="10"/>
  <c r="M1217" i="10"/>
  <c r="M1272" i="10"/>
  <c r="M1339" i="10"/>
  <c r="M1256" i="10"/>
  <c r="M1257" i="10"/>
  <c r="M1297" i="10"/>
  <c r="M1268" i="10"/>
  <c r="M1222" i="10"/>
  <c r="M1391" i="10"/>
  <c r="M1221" i="10"/>
  <c r="M1311" i="10"/>
  <c r="M1254" i="10"/>
  <c r="N1274" i="10"/>
  <c r="AB1274" i="10" s="1"/>
  <c r="N1351" i="10"/>
  <c r="AB1351" i="10" s="1"/>
  <c r="N1352" i="10"/>
  <c r="AB1352" i="10" s="1"/>
  <c r="N1328" i="10"/>
  <c r="AB1328" i="10" s="1"/>
  <c r="N1368" i="10"/>
  <c r="AB1368" i="10" s="1"/>
  <c r="N1310" i="10"/>
  <c r="AB1310" i="10" s="1"/>
  <c r="N1258" i="10"/>
  <c r="AB1258" i="10" s="1"/>
  <c r="N1259" i="10"/>
  <c r="AB1259" i="10" s="1"/>
  <c r="N1252" i="10"/>
  <c r="AB1252" i="10" s="1"/>
  <c r="N1347" i="10"/>
  <c r="AB1347" i="10" s="1"/>
  <c r="N1299" i="10"/>
  <c r="AB1299" i="10" s="1"/>
  <c r="N1296" i="10"/>
  <c r="AB1296" i="10" s="1"/>
  <c r="N1271" i="10"/>
  <c r="AB1271" i="10" s="1"/>
  <c r="N1281" i="10"/>
  <c r="AB1281" i="10" s="1"/>
  <c r="N1312" i="10"/>
  <c r="AB1312" i="10" s="1"/>
  <c r="N1290" i="10"/>
  <c r="AB1290" i="10" s="1"/>
  <c r="N1227" i="10"/>
  <c r="AB1227" i="10" s="1"/>
  <c r="N1295" i="10"/>
  <c r="AB1295" i="10" s="1"/>
  <c r="N1305" i="10"/>
  <c r="AB1305" i="10" s="1"/>
  <c r="N1362" i="10"/>
  <c r="AB1362" i="10" s="1"/>
  <c r="N1218" i="10"/>
  <c r="AB1218" i="10" s="1"/>
  <c r="N1220" i="10"/>
  <c r="AB1220" i="10" s="1"/>
  <c r="N1219" i="10"/>
  <c r="AB1219" i="10" s="1"/>
  <c r="N1255" i="10"/>
  <c r="AB1255" i="10" s="1"/>
  <c r="N1286" i="10"/>
  <c r="AB1286" i="10" s="1"/>
  <c r="N1270" i="10"/>
  <c r="AB1270" i="10" s="1"/>
  <c r="N1253" i="10"/>
  <c r="AB1253" i="10" s="1"/>
  <c r="N1326" i="10"/>
  <c r="AB1326" i="10" s="1"/>
  <c r="N1250" i="10"/>
  <c r="AB1250" i="10" s="1"/>
  <c r="N1275" i="10"/>
  <c r="AB1275" i="10" s="1"/>
  <c r="N1249" i="10"/>
  <c r="AB1249" i="10" s="1"/>
  <c r="N1248" i="10"/>
  <c r="AB1248" i="10" s="1"/>
  <c r="N1349" i="10"/>
  <c r="AB1349" i="10" s="1"/>
  <c r="N1348" i="10"/>
  <c r="AB1348" i="10" s="1"/>
  <c r="N1386" i="10"/>
  <c r="AB1386" i="10" s="1"/>
  <c r="N1382" i="10"/>
  <c r="AB1382" i="10" s="1"/>
  <c r="N1292" i="10"/>
  <c r="AB1292" i="10" s="1"/>
  <c r="N1291" i="10"/>
  <c r="AB1291" i="10" s="1"/>
  <c r="N1340" i="10"/>
  <c r="AB1340" i="10" s="1"/>
  <c r="N1216" i="10"/>
  <c r="AB1216" i="10" s="1"/>
  <c r="N1269" i="10"/>
  <c r="AB1269" i="10" s="1"/>
  <c r="N1442" i="10"/>
  <c r="AB1442" i="10" s="1"/>
  <c r="N1315" i="10"/>
  <c r="AB1315" i="10" s="1"/>
  <c r="N1339" i="10"/>
  <c r="AB1339" i="10" s="1"/>
  <c r="N1217" i="10"/>
  <c r="AB1217" i="10" s="1"/>
  <c r="N1272" i="10"/>
  <c r="AB1272" i="10" s="1"/>
  <c r="N1257" i="10"/>
  <c r="AB1257" i="10" s="1"/>
  <c r="N1297" i="10"/>
  <c r="AB1297" i="10" s="1"/>
  <c r="N1256" i="10"/>
  <c r="AB1256" i="10" s="1"/>
  <c r="N1222" i="10"/>
  <c r="AB1222" i="10" s="1"/>
  <c r="N1391" i="10"/>
  <c r="AB1391" i="10" s="1"/>
  <c r="N1268" i="10"/>
  <c r="AB1268" i="10" s="1"/>
  <c r="N1254" i="10"/>
  <c r="AB1254" i="10" s="1"/>
  <c r="N1221" i="10"/>
  <c r="AB1221" i="10" s="1"/>
  <c r="N1311" i="10"/>
  <c r="AB1311" i="10" s="1"/>
  <c r="U471" i="7"/>
  <c r="P1175" i="10"/>
  <c r="M1282" i="10"/>
  <c r="M1265" i="10"/>
  <c r="M1263" i="10"/>
  <c r="M1261" i="10"/>
  <c r="M1300" i="10"/>
  <c r="M1293" i="10"/>
  <c r="M1245" i="10"/>
  <c r="M1357" i="10"/>
  <c r="M1283" i="10"/>
  <c r="M1267" i="10"/>
  <c r="M1337" i="10"/>
  <c r="M1354" i="10"/>
  <c r="M1246" i="10"/>
  <c r="M1273" i="10"/>
  <c r="M1277" i="10"/>
  <c r="M1289" i="10"/>
  <c r="M1247" i="10"/>
  <c r="M1334" i="10"/>
  <c r="M1322" i="10"/>
  <c r="M1187" i="10"/>
  <c r="M1194" i="10"/>
  <c r="M1323" i="10"/>
  <c r="M1208" i="10"/>
  <c r="M1234" i="10"/>
  <c r="M1389" i="10"/>
  <c r="M1364" i="10"/>
  <c r="M1266" i="10"/>
  <c r="M1264" i="10"/>
  <c r="M1262" i="10"/>
  <c r="M1260" i="10"/>
  <c r="M1294" i="10"/>
  <c r="M1360" i="10"/>
  <c r="M1244" i="10"/>
  <c r="M1285" i="10"/>
  <c r="M1284" i="10"/>
  <c r="M1251" i="10"/>
  <c r="M1287" i="10"/>
  <c r="M1301" i="10"/>
  <c r="M1353" i="10"/>
  <c r="M1288" i="10"/>
  <c r="M1298" i="10"/>
  <c r="M1276" i="10"/>
  <c r="M1321" i="10"/>
  <c r="M1341" i="10"/>
  <c r="M1462" i="10"/>
  <c r="M1188" i="10"/>
  <c r="M1232" i="10"/>
  <c r="M1193" i="10"/>
  <c r="M1223" i="10"/>
  <c r="M1196" i="10"/>
  <c r="M1186" i="10"/>
  <c r="M1346" i="10"/>
  <c r="N1266" i="10"/>
  <c r="AB1266" i="10" s="1"/>
  <c r="N1264" i="10"/>
  <c r="AB1264" i="10" s="1"/>
  <c r="N1262" i="10"/>
  <c r="AB1262" i="10" s="1"/>
  <c r="N1260" i="10"/>
  <c r="AB1260" i="10" s="1"/>
  <c r="N1294" i="10"/>
  <c r="AB1294" i="10" s="1"/>
  <c r="N1360" i="10"/>
  <c r="AB1360" i="10" s="1"/>
  <c r="N1244" i="10"/>
  <c r="AB1244" i="10" s="1"/>
  <c r="N1285" i="10"/>
  <c r="AB1285" i="10" s="1"/>
  <c r="N1284" i="10"/>
  <c r="AB1284" i="10" s="1"/>
  <c r="N1251" i="10"/>
  <c r="AB1251" i="10" s="1"/>
  <c r="N1287" i="10"/>
  <c r="AB1287" i="10" s="1"/>
  <c r="N1301" i="10"/>
  <c r="AB1301" i="10" s="1"/>
  <c r="N1353" i="10"/>
  <c r="AB1353" i="10" s="1"/>
  <c r="N1288" i="10"/>
  <c r="AB1288" i="10" s="1"/>
  <c r="N1298" i="10"/>
  <c r="AB1298" i="10" s="1"/>
  <c r="N1276" i="10"/>
  <c r="AB1276" i="10" s="1"/>
  <c r="N1321" i="10"/>
  <c r="AB1321" i="10" s="1"/>
  <c r="N1341" i="10"/>
  <c r="AB1341" i="10" s="1"/>
  <c r="N1462" i="10"/>
  <c r="AB1462" i="10" s="1"/>
  <c r="N1188" i="10"/>
  <c r="AB1188" i="10" s="1"/>
  <c r="N1232" i="10"/>
  <c r="AB1232" i="10" s="1"/>
  <c r="N1193" i="10"/>
  <c r="AB1193" i="10" s="1"/>
  <c r="N1223" i="10"/>
  <c r="AB1223" i="10" s="1"/>
  <c r="N1196" i="10"/>
  <c r="AB1196" i="10" s="1"/>
  <c r="N1186" i="10"/>
  <c r="AB1186" i="10" s="1"/>
  <c r="N1346" i="10"/>
  <c r="AB1346" i="10" s="1"/>
  <c r="N1282" i="10"/>
  <c r="AB1282" i="10" s="1"/>
  <c r="N1265" i="10"/>
  <c r="AB1265" i="10" s="1"/>
  <c r="N1263" i="10"/>
  <c r="AB1263" i="10" s="1"/>
  <c r="N1261" i="10"/>
  <c r="AB1261" i="10" s="1"/>
  <c r="N1300" i="10"/>
  <c r="AB1300" i="10" s="1"/>
  <c r="N1293" i="10"/>
  <c r="AB1293" i="10" s="1"/>
  <c r="N1245" i="10"/>
  <c r="AB1245" i="10" s="1"/>
  <c r="N1357" i="10"/>
  <c r="AB1357" i="10" s="1"/>
  <c r="N1283" i="10"/>
  <c r="AB1283" i="10" s="1"/>
  <c r="N1267" i="10"/>
  <c r="AB1267" i="10" s="1"/>
  <c r="N1337" i="10"/>
  <c r="AB1337" i="10" s="1"/>
  <c r="N1354" i="10"/>
  <c r="AB1354" i="10" s="1"/>
  <c r="N1246" i="10"/>
  <c r="AB1246" i="10" s="1"/>
  <c r="N1273" i="10"/>
  <c r="AB1273" i="10" s="1"/>
  <c r="N1277" i="10"/>
  <c r="AB1277" i="10" s="1"/>
  <c r="N1289" i="10"/>
  <c r="AB1289" i="10" s="1"/>
  <c r="N1247" i="10"/>
  <c r="AB1247" i="10" s="1"/>
  <c r="N1334" i="10"/>
  <c r="AB1334" i="10" s="1"/>
  <c r="N1322" i="10"/>
  <c r="AB1322" i="10" s="1"/>
  <c r="N1187" i="10"/>
  <c r="AB1187" i="10" s="1"/>
  <c r="N1194" i="10"/>
  <c r="AB1194" i="10" s="1"/>
  <c r="N1323" i="10"/>
  <c r="AB1323" i="10" s="1"/>
  <c r="N1208" i="10"/>
  <c r="AB1208" i="10" s="1"/>
  <c r="N1234" i="10"/>
  <c r="AB1234" i="10" s="1"/>
  <c r="N1389" i="10"/>
  <c r="AB1389" i="10" s="1"/>
  <c r="N1364" i="10"/>
  <c r="AB1364" i="10" s="1"/>
  <c r="T154" i="1"/>
  <c r="T193" i="1"/>
  <c r="N1212" i="10"/>
  <c r="AB1212" i="10" s="1"/>
  <c r="N1451" i="10"/>
  <c r="AB1451" i="10" s="1"/>
  <c r="N1168" i="10"/>
  <c r="AB1168" i="10" s="1"/>
  <c r="M1173" i="10"/>
  <c r="M1158" i="10"/>
  <c r="M1199" i="10"/>
  <c r="M1338" i="10"/>
  <c r="M1316" i="10"/>
  <c r="M1228" i="10"/>
  <c r="M1203" i="10"/>
  <c r="M1192" i="10"/>
  <c r="M1464" i="10"/>
  <c r="M1182" i="10"/>
  <c r="M1215" i="10"/>
  <c r="M1184" i="10"/>
  <c r="M1195" i="10"/>
  <c r="M1150" i="10"/>
  <c r="M1385" i="10"/>
  <c r="M1146" i="10"/>
  <c r="M1197" i="10"/>
  <c r="M1180" i="10"/>
  <c r="M1176" i="10"/>
  <c r="M1319" i="10"/>
  <c r="M1318" i="10"/>
  <c r="M1344" i="10"/>
  <c r="M1179" i="10"/>
  <c r="M1139" i="10"/>
  <c r="M1390" i="10"/>
  <c r="M1167" i="10"/>
  <c r="M1209" i="10"/>
  <c r="M1151" i="10"/>
  <c r="M1159" i="10"/>
  <c r="M1210" i="10"/>
  <c r="M1189" i="10"/>
  <c r="M1204" i="10"/>
  <c r="M1190" i="10"/>
  <c r="M1181" i="10"/>
  <c r="M1183" i="10"/>
  <c r="M1166" i="10"/>
  <c r="M1145" i="10"/>
  <c r="M1452" i="10"/>
  <c r="M1149" i="10"/>
  <c r="M1320" i="10"/>
  <c r="M1138" i="10"/>
  <c r="M1178" i="10"/>
  <c r="M1205" i="10"/>
  <c r="M1211" i="10"/>
  <c r="M1171" i="10"/>
  <c r="M1143" i="10"/>
  <c r="M1224" i="10"/>
  <c r="M1164" i="10"/>
  <c r="M1141" i="10"/>
  <c r="M1147" i="10"/>
  <c r="M1163" i="10"/>
  <c r="M1161" i="10"/>
  <c r="M1156" i="10"/>
  <c r="M1154" i="10"/>
  <c r="M1201" i="10"/>
  <c r="M1172" i="10"/>
  <c r="M1169" i="10"/>
  <c r="M1174" i="10"/>
  <c r="M1198" i="10"/>
  <c r="M1231" i="10"/>
  <c r="M1191" i="10"/>
  <c r="M1278" i="10"/>
  <c r="M1185" i="10"/>
  <c r="M1233" i="10"/>
  <c r="M1157" i="10"/>
  <c r="M1160" i="10"/>
  <c r="M1207" i="10"/>
  <c r="M1236" i="10"/>
  <c r="M1140" i="10"/>
  <c r="M1144" i="10"/>
  <c r="M1152" i="10"/>
  <c r="M1426" i="10"/>
  <c r="M1214" i="10"/>
  <c r="M1309" i="10"/>
  <c r="M1165" i="10"/>
  <c r="M1206" i="10"/>
  <c r="M1142" i="10"/>
  <c r="M1148" i="10"/>
  <c r="M1359" i="10"/>
  <c r="M1162" i="10"/>
  <c r="M1392" i="10"/>
  <c r="M1155" i="10"/>
  <c r="M1153" i="10"/>
  <c r="M1200" i="10"/>
  <c r="M1170" i="10"/>
  <c r="M1213" i="10"/>
  <c r="M1451" i="10"/>
  <c r="M1212" i="10"/>
  <c r="M1168" i="10"/>
  <c r="N1198" i="10"/>
  <c r="AB1198" i="10" s="1"/>
  <c r="N1189" i="10"/>
  <c r="AB1189" i="10" s="1"/>
  <c r="N1231" i="10"/>
  <c r="AB1231" i="10" s="1"/>
  <c r="N1204" i="10"/>
  <c r="AB1204" i="10" s="1"/>
  <c r="N1191" i="10"/>
  <c r="AB1191" i="10" s="1"/>
  <c r="N1190" i="10"/>
  <c r="AB1190" i="10" s="1"/>
  <c r="N1278" i="10"/>
  <c r="AB1278" i="10" s="1"/>
  <c r="N1181" i="10"/>
  <c r="AB1181" i="10" s="1"/>
  <c r="N1185" i="10"/>
  <c r="AB1185" i="10" s="1"/>
  <c r="N1183" i="10"/>
  <c r="AB1183" i="10" s="1"/>
  <c r="N1233" i="10"/>
  <c r="AB1233" i="10" s="1"/>
  <c r="N1166" i="10"/>
  <c r="AB1166" i="10" s="1"/>
  <c r="N1157" i="10"/>
  <c r="AB1157" i="10" s="1"/>
  <c r="N1145" i="10"/>
  <c r="AB1145" i="10" s="1"/>
  <c r="N1160" i="10"/>
  <c r="AB1160" i="10" s="1"/>
  <c r="N1452" i="10"/>
  <c r="AB1452" i="10" s="1"/>
  <c r="N1207" i="10"/>
  <c r="AB1207" i="10" s="1"/>
  <c r="N1149" i="10"/>
  <c r="AB1149" i="10" s="1"/>
  <c r="N1236" i="10"/>
  <c r="AB1236" i="10" s="1"/>
  <c r="N1320" i="10"/>
  <c r="AB1320" i="10" s="1"/>
  <c r="N1140" i="10"/>
  <c r="AB1140" i="10" s="1"/>
  <c r="N1138" i="10"/>
  <c r="AB1138" i="10" s="1"/>
  <c r="N1144" i="10"/>
  <c r="AB1144" i="10" s="1"/>
  <c r="N1178" i="10"/>
  <c r="AB1178" i="10" s="1"/>
  <c r="N1152" i="10"/>
  <c r="AB1152" i="10" s="1"/>
  <c r="N1205" i="10"/>
  <c r="AB1205" i="10" s="1"/>
  <c r="N1426" i="10"/>
  <c r="AB1426" i="10" s="1"/>
  <c r="N1211" i="10"/>
  <c r="AB1211" i="10" s="1"/>
  <c r="N1199" i="10"/>
  <c r="AB1199" i="10" s="1"/>
  <c r="N1316" i="10"/>
  <c r="AB1316" i="10" s="1"/>
  <c r="N1203" i="10"/>
  <c r="AB1203" i="10" s="1"/>
  <c r="N1464" i="10"/>
  <c r="AB1464" i="10" s="1"/>
  <c r="N1215" i="10"/>
  <c r="AB1215" i="10" s="1"/>
  <c r="N1195" i="10"/>
  <c r="AB1195" i="10" s="1"/>
  <c r="N1385" i="10"/>
  <c r="AB1385" i="10" s="1"/>
  <c r="N1197" i="10"/>
  <c r="AB1197" i="10" s="1"/>
  <c r="N1176" i="10"/>
  <c r="AB1176" i="10" s="1"/>
  <c r="N1318" i="10"/>
  <c r="AB1318" i="10" s="1"/>
  <c r="N1179" i="10"/>
  <c r="AB1179" i="10" s="1"/>
  <c r="N1167" i="10"/>
  <c r="AB1167" i="10" s="1"/>
  <c r="N1151" i="10"/>
  <c r="AB1151" i="10" s="1"/>
  <c r="N1210" i="10"/>
  <c r="AB1210" i="10" s="1"/>
  <c r="N1214" i="10"/>
  <c r="AB1214" i="10" s="1"/>
  <c r="N1309" i="10"/>
  <c r="AB1309" i="10" s="1"/>
  <c r="N1165" i="10"/>
  <c r="AB1165" i="10" s="1"/>
  <c r="N1206" i="10"/>
  <c r="AB1206" i="10" s="1"/>
  <c r="N1142" i="10"/>
  <c r="AB1142" i="10" s="1"/>
  <c r="N1148" i="10"/>
  <c r="AB1148" i="10" s="1"/>
  <c r="N1359" i="10"/>
  <c r="AB1359" i="10" s="1"/>
  <c r="N1162" i="10"/>
  <c r="AB1162" i="10" s="1"/>
  <c r="N1392" i="10"/>
  <c r="AB1392" i="10" s="1"/>
  <c r="N1155" i="10"/>
  <c r="AB1155" i="10" s="1"/>
  <c r="N1153" i="10"/>
  <c r="AB1153" i="10" s="1"/>
  <c r="N1200" i="10"/>
  <c r="AB1200" i="10" s="1"/>
  <c r="N1170" i="10"/>
  <c r="AB1170" i="10" s="1"/>
  <c r="N1213" i="10"/>
  <c r="AB1213" i="10" s="1"/>
  <c r="N1338" i="10"/>
  <c r="AB1338" i="10" s="1"/>
  <c r="N1228" i="10"/>
  <c r="AB1228" i="10" s="1"/>
  <c r="N1192" i="10"/>
  <c r="AB1192" i="10" s="1"/>
  <c r="N1182" i="10"/>
  <c r="AB1182" i="10" s="1"/>
  <c r="N1184" i="10"/>
  <c r="AB1184" i="10" s="1"/>
  <c r="N1150" i="10"/>
  <c r="AB1150" i="10" s="1"/>
  <c r="N1146" i="10"/>
  <c r="AB1146" i="10" s="1"/>
  <c r="N1180" i="10"/>
  <c r="AB1180" i="10" s="1"/>
  <c r="N1319" i="10"/>
  <c r="AB1319" i="10" s="1"/>
  <c r="N1344" i="10"/>
  <c r="AB1344" i="10" s="1"/>
  <c r="N1139" i="10"/>
  <c r="AB1139" i="10" s="1"/>
  <c r="N1390" i="10"/>
  <c r="AB1390" i="10" s="1"/>
  <c r="N1209" i="10"/>
  <c r="AB1209" i="10" s="1"/>
  <c r="N1159" i="10"/>
  <c r="AB1159" i="10" s="1"/>
  <c r="N1171" i="10"/>
  <c r="AB1171" i="10" s="1"/>
  <c r="N1143" i="10"/>
  <c r="AB1143" i="10" s="1"/>
  <c r="N1224" i="10"/>
  <c r="AB1224" i="10" s="1"/>
  <c r="N1164" i="10"/>
  <c r="AB1164" i="10" s="1"/>
  <c r="N1141" i="10"/>
  <c r="AB1141" i="10" s="1"/>
  <c r="N1147" i="10"/>
  <c r="AB1147" i="10" s="1"/>
  <c r="N1163" i="10"/>
  <c r="AB1163" i="10" s="1"/>
  <c r="N1161" i="10"/>
  <c r="AB1161" i="10" s="1"/>
  <c r="N1156" i="10"/>
  <c r="AB1156" i="10" s="1"/>
  <c r="N1154" i="10"/>
  <c r="AB1154" i="10" s="1"/>
  <c r="N1201" i="10"/>
  <c r="AB1201" i="10" s="1"/>
  <c r="N1172" i="10"/>
  <c r="AB1172" i="10" s="1"/>
  <c r="N1169" i="10"/>
  <c r="AB1169" i="10" s="1"/>
  <c r="N1174" i="10"/>
  <c r="AB1174" i="10" s="1"/>
  <c r="N1173" i="10"/>
  <c r="AB1173" i="10" s="1"/>
  <c r="N1158" i="10"/>
  <c r="AB1158" i="10" s="1"/>
  <c r="T153" i="1"/>
  <c r="T320" i="1"/>
  <c r="T178" i="1"/>
  <c r="T188" i="1"/>
  <c r="T199" i="1"/>
  <c r="T119" i="1"/>
  <c r="T121" i="1"/>
  <c r="M1136" i="10"/>
  <c r="M1100" i="10"/>
  <c r="M1125" i="10"/>
  <c r="M1135" i="10"/>
  <c r="M1336" i="10"/>
  <c r="M1226" i="10"/>
  <c r="M1118" i="10"/>
  <c r="M1119" i="10"/>
  <c r="M1243" i="10"/>
  <c r="M1126" i="10"/>
  <c r="M1116" i="10"/>
  <c r="M1123" i="10"/>
  <c r="M1333" i="10"/>
  <c r="M1122" i="10"/>
  <c r="M1437" i="10"/>
  <c r="M1130" i="10"/>
  <c r="M1235" i="10"/>
  <c r="M1230" i="10"/>
  <c r="M1240" i="10"/>
  <c r="M1120" i="10"/>
  <c r="M1383" i="10"/>
  <c r="N1100" i="10"/>
  <c r="AB1100" i="10" s="1"/>
  <c r="N1136" i="10"/>
  <c r="AB1136" i="10" s="1"/>
  <c r="N1125" i="10"/>
  <c r="AB1125" i="10" s="1"/>
  <c r="N1336" i="10"/>
  <c r="AB1336" i="10" s="1"/>
  <c r="N1135" i="10"/>
  <c r="AB1135" i="10" s="1"/>
  <c r="N1119" i="10"/>
  <c r="AB1119" i="10" s="1"/>
  <c r="N1226" i="10"/>
  <c r="AB1226" i="10" s="1"/>
  <c r="N1118" i="10"/>
  <c r="AB1118" i="10" s="1"/>
  <c r="N1116" i="10"/>
  <c r="AB1116" i="10" s="1"/>
  <c r="N1243" i="10"/>
  <c r="AB1243" i="10" s="1"/>
  <c r="N1126" i="10"/>
  <c r="AB1126" i="10" s="1"/>
  <c r="N1123" i="10"/>
  <c r="AB1123" i="10" s="1"/>
  <c r="N1122" i="10"/>
  <c r="AB1122" i="10" s="1"/>
  <c r="N1333" i="10"/>
  <c r="AB1333" i="10" s="1"/>
  <c r="N1437" i="10"/>
  <c r="AB1437" i="10" s="1"/>
  <c r="N1235" i="10"/>
  <c r="AB1235" i="10" s="1"/>
  <c r="N1130" i="10"/>
  <c r="AB1130" i="10" s="1"/>
  <c r="N1240" i="10"/>
  <c r="AB1240" i="10" s="1"/>
  <c r="N1120" i="10"/>
  <c r="AB1120" i="10" s="1"/>
  <c r="N1230" i="10"/>
  <c r="AB1230" i="10" s="1"/>
  <c r="N1383" i="10"/>
  <c r="AB1383" i="10" s="1"/>
  <c r="M1241" i="10"/>
  <c r="M1114" i="10"/>
  <c r="M1132" i="10"/>
  <c r="M1280" i="10"/>
  <c r="M1129" i="10"/>
  <c r="M1106" i="10"/>
  <c r="M1177" i="10"/>
  <c r="M1133" i="10"/>
  <c r="M1202" i="10"/>
  <c r="M1237" i="10"/>
  <c r="M1109" i="10"/>
  <c r="M1103" i="10"/>
  <c r="M1279" i="10"/>
  <c r="M1110" i="10"/>
  <c r="M1104" i="10"/>
  <c r="M1087" i="10"/>
  <c r="M1081" i="10"/>
  <c r="M1124" i="10"/>
  <c r="M1102" i="10"/>
  <c r="M1239" i="10"/>
  <c r="M1441" i="10"/>
  <c r="M1079" i="10"/>
  <c r="M1372" i="10"/>
  <c r="M1117" i="10"/>
  <c r="M1115" i="10"/>
  <c r="M1107" i="10"/>
  <c r="M1127" i="10"/>
  <c r="M1121" i="10"/>
  <c r="M1225" i="10"/>
  <c r="M1238" i="10"/>
  <c r="M1375" i="10"/>
  <c r="M1113" i="10"/>
  <c r="M1327" i="10"/>
  <c r="M1111" i="10"/>
  <c r="M1131" i="10"/>
  <c r="M1242" i="10"/>
  <c r="M1361" i="10"/>
  <c r="M1108" i="10"/>
  <c r="M1229" i="10"/>
  <c r="M1105" i="10"/>
  <c r="M1363" i="10"/>
  <c r="M1072" i="10"/>
  <c r="M1487" i="10"/>
  <c r="M1317" i="10"/>
  <c r="M1112" i="10"/>
  <c r="M1350" i="10"/>
  <c r="M1084" i="10"/>
  <c r="M1090" i="10"/>
  <c r="M1324" i="10"/>
  <c r="N1117" i="10"/>
  <c r="AB1117" i="10" s="1"/>
  <c r="N1115" i="10"/>
  <c r="AB1115" i="10" s="1"/>
  <c r="N1131" i="10"/>
  <c r="AB1131" i="10" s="1"/>
  <c r="N1107" i="10"/>
  <c r="AB1107" i="10" s="1"/>
  <c r="N1242" i="10"/>
  <c r="AB1242" i="10" s="1"/>
  <c r="N1361" i="10"/>
  <c r="AB1361" i="10" s="1"/>
  <c r="N1108" i="10"/>
  <c r="AB1108" i="10" s="1"/>
  <c r="N1229" i="10"/>
  <c r="AB1229" i="10" s="1"/>
  <c r="N1105" i="10"/>
  <c r="AB1105" i="10" s="1"/>
  <c r="N1127" i="10"/>
  <c r="AB1127" i="10" s="1"/>
  <c r="N1121" i="10"/>
  <c r="AB1121" i="10" s="1"/>
  <c r="N1225" i="10"/>
  <c r="AB1225" i="10" s="1"/>
  <c r="N1238" i="10"/>
  <c r="AB1238" i="10" s="1"/>
  <c r="N1363" i="10"/>
  <c r="AB1363" i="10" s="1"/>
  <c r="N1375" i="10"/>
  <c r="AB1375" i="10" s="1"/>
  <c r="N1113" i="10"/>
  <c r="AB1113" i="10" s="1"/>
  <c r="N1487" i="10"/>
  <c r="AB1487" i="10" s="1"/>
  <c r="N1327" i="10"/>
  <c r="AB1327" i="10" s="1"/>
  <c r="N1111" i="10"/>
  <c r="AB1111" i="10" s="1"/>
  <c r="N1101" i="10"/>
  <c r="AB1101" i="10" s="1"/>
  <c r="N1313" i="10"/>
  <c r="AB1313" i="10" s="1"/>
  <c r="N1317" i="10"/>
  <c r="AB1317" i="10" s="1"/>
  <c r="N1112" i="10"/>
  <c r="AB1112" i="10" s="1"/>
  <c r="N1090" i="10"/>
  <c r="AB1090" i="10" s="1"/>
  <c r="N1350" i="10"/>
  <c r="AB1350" i="10" s="1"/>
  <c r="N1324" i="10"/>
  <c r="AB1324" i="10" s="1"/>
  <c r="N1280" i="10"/>
  <c r="AB1280" i="10" s="1"/>
  <c r="N1106" i="10"/>
  <c r="AB1106" i="10" s="1"/>
  <c r="N1202" i="10"/>
  <c r="AB1202" i="10" s="1"/>
  <c r="N1109" i="10"/>
  <c r="AB1109" i="10" s="1"/>
  <c r="N1279" i="10"/>
  <c r="AB1279" i="10" s="1"/>
  <c r="N1104" i="10"/>
  <c r="AB1104" i="10" s="1"/>
  <c r="N1087" i="10"/>
  <c r="AB1087" i="10" s="1"/>
  <c r="N1081" i="10"/>
  <c r="AB1081" i="10" s="1"/>
  <c r="N1075" i="10"/>
  <c r="AB1075" i="10" s="1"/>
  <c r="N1124" i="10"/>
  <c r="AB1124" i="10" s="1"/>
  <c r="N1241" i="10"/>
  <c r="AB1241" i="10" s="1"/>
  <c r="N1114" i="10"/>
  <c r="AB1114" i="10" s="1"/>
  <c r="N1132" i="10"/>
  <c r="AB1132" i="10" s="1"/>
  <c r="N1129" i="10"/>
  <c r="AB1129" i="10" s="1"/>
  <c r="N1177" i="10"/>
  <c r="AB1177" i="10" s="1"/>
  <c r="N1133" i="10"/>
  <c r="AB1133" i="10" s="1"/>
  <c r="N1237" i="10"/>
  <c r="AB1237" i="10" s="1"/>
  <c r="N1103" i="10"/>
  <c r="AB1103" i="10" s="1"/>
  <c r="N1110" i="10"/>
  <c r="AB1110" i="10" s="1"/>
  <c r="N1102" i="10"/>
  <c r="AB1102" i="10" s="1"/>
  <c r="N1441" i="10"/>
  <c r="AB1441" i="10" s="1"/>
  <c r="N1239" i="10"/>
  <c r="AB1239" i="10" s="1"/>
  <c r="N1372" i="10"/>
  <c r="AB1372" i="10" s="1"/>
  <c r="T176" i="1"/>
  <c r="C574" i="1"/>
  <c r="C573" i="1"/>
  <c r="C572" i="1"/>
  <c r="C571" i="1"/>
  <c r="C570" i="1"/>
  <c r="C569" i="1"/>
  <c r="C568" i="1"/>
  <c r="C567" i="1"/>
  <c r="O147" i="7"/>
  <c r="AF147" i="7" s="1"/>
  <c r="O151" i="7"/>
  <c r="O242" i="7"/>
  <c r="AF242" i="7" s="1"/>
  <c r="O229" i="7"/>
  <c r="AF229" i="7" s="1"/>
  <c r="O226" i="7"/>
  <c r="AF226" i="7" s="1"/>
  <c r="O233" i="7"/>
  <c r="AF233" i="7" s="1"/>
  <c r="O153" i="7"/>
  <c r="AF153" i="7" s="1"/>
  <c r="O188" i="7"/>
  <c r="AF188" i="7" s="1"/>
  <c r="O180" i="7"/>
  <c r="AF180" i="7" s="1"/>
  <c r="O206" i="7"/>
  <c r="AF206" i="7" s="1"/>
  <c r="O213" i="7"/>
  <c r="AF213" i="7" s="1"/>
  <c r="O236" i="7"/>
  <c r="AF236" i="7" s="1"/>
  <c r="O181" i="7"/>
  <c r="AF181" i="7" s="1"/>
  <c r="O214" i="7"/>
  <c r="AF214" i="7" s="1"/>
  <c r="O28" i="7"/>
  <c r="N33" i="7"/>
  <c r="N40" i="7"/>
  <c r="N88" i="7"/>
  <c r="N82" i="7"/>
  <c r="N84" i="7"/>
  <c r="N76" i="7"/>
  <c r="N74" i="7"/>
  <c r="N90" i="7"/>
  <c r="N68" i="7"/>
  <c r="N187" i="7"/>
  <c r="N191" i="7"/>
  <c r="N179" i="7"/>
  <c r="N175" i="7"/>
  <c r="S183" i="7"/>
  <c r="N183" i="7"/>
  <c r="N177" i="7"/>
  <c r="N1137" i="10"/>
  <c r="AB1137" i="10" s="1"/>
  <c r="N8" i="7"/>
  <c r="N14" i="7"/>
  <c r="N6" i="7"/>
  <c r="N10" i="7"/>
  <c r="N9" i="7"/>
  <c r="N65" i="7"/>
  <c r="N19" i="7"/>
  <c r="N22" i="7"/>
  <c r="N30" i="7"/>
  <c r="N53" i="7"/>
  <c r="N59" i="7"/>
  <c r="N57" i="7"/>
  <c r="N55" i="7"/>
  <c r="N73" i="7"/>
  <c r="N138" i="7"/>
  <c r="N63" i="7"/>
  <c r="N137" i="7"/>
  <c r="N91" i="7"/>
  <c r="N135" i="7"/>
  <c r="N123" i="7"/>
  <c r="N133" i="7"/>
  <c r="N117" i="7"/>
  <c r="N129" i="7"/>
  <c r="N115" i="7"/>
  <c r="N102" i="7"/>
  <c r="N101" i="7"/>
  <c r="N98" i="7"/>
  <c r="N150" i="7"/>
  <c r="N149" i="7"/>
  <c r="N27" i="7"/>
  <c r="N12" i="7"/>
  <c r="N15" i="7"/>
  <c r="N32" i="7"/>
  <c r="N25" i="7"/>
  <c r="N41" i="7"/>
  <c r="N23" i="7"/>
  <c r="N51" i="7"/>
  <c r="N58" i="7"/>
  <c r="N62" i="7"/>
  <c r="N46" i="7"/>
  <c r="N56" i="7"/>
  <c r="N87" i="7"/>
  <c r="N79" i="7"/>
  <c r="N116" i="7"/>
  <c r="N136" i="7"/>
  <c r="N128" i="7"/>
  <c r="N81" i="7"/>
  <c r="N130" i="7"/>
  <c r="O128" i="7"/>
  <c r="AF128" i="7" s="1"/>
  <c r="O129" i="7"/>
  <c r="AF129" i="7" s="1"/>
  <c r="O110" i="7"/>
  <c r="AF110" i="7" s="1"/>
  <c r="O150" i="7"/>
  <c r="AF150" i="7" s="1"/>
  <c r="O148" i="7"/>
  <c r="AF148" i="7" s="1"/>
  <c r="O149" i="7"/>
  <c r="AF149" i="7" s="1"/>
  <c r="O227" i="7"/>
  <c r="AF227" i="7" s="1"/>
  <c r="O240" i="7"/>
  <c r="AF240" i="7" s="1"/>
  <c r="O224" i="7"/>
  <c r="O228" i="7"/>
  <c r="AF228" i="7" s="1"/>
  <c r="O232" i="7"/>
  <c r="AF232" i="7" s="1"/>
  <c r="O235" i="7"/>
  <c r="AF235" i="7" s="1"/>
  <c r="O234" i="7"/>
  <c r="AF234" i="7" s="1"/>
  <c r="O238" i="7"/>
  <c r="AF238" i="7" s="1"/>
  <c r="O237" i="7"/>
  <c r="AF237" i="7" s="1"/>
  <c r="O230" i="7"/>
  <c r="AF230" i="7" s="1"/>
  <c r="O167" i="7"/>
  <c r="AF167" i="7" s="1"/>
  <c r="O169" i="7"/>
  <c r="AF169" i="7" s="1"/>
  <c r="O189" i="7"/>
  <c r="AF189" i="7" s="1"/>
  <c r="O186" i="7"/>
  <c r="AF186" i="7" s="1"/>
  <c r="O205" i="7"/>
  <c r="AF205" i="7" s="1"/>
  <c r="O221" i="7"/>
  <c r="AF221" i="7" s="1"/>
  <c r="O83" i="7"/>
  <c r="AF83" i="7" s="1"/>
  <c r="O106" i="7"/>
  <c r="AF106" i="7" s="1"/>
  <c r="O222" i="7"/>
  <c r="AF222" i="7" s="1"/>
  <c r="O48" i="7"/>
  <c r="AF48" i="7" s="1"/>
  <c r="O143" i="7"/>
  <c r="AF143" i="7" s="1"/>
  <c r="O231" i="7"/>
  <c r="AF231" i="7" s="1"/>
  <c r="O171" i="7"/>
  <c r="AF171" i="7" s="1"/>
  <c r="O127" i="7"/>
  <c r="AF127" i="7" s="1"/>
  <c r="O119" i="7"/>
  <c r="AF119" i="7" s="1"/>
  <c r="O101" i="7"/>
  <c r="AF101" i="7" s="1"/>
  <c r="O223" i="7"/>
  <c r="AF223" i="7" s="1"/>
  <c r="O239" i="7"/>
  <c r="AF239" i="7" s="1"/>
  <c r="N29" i="7"/>
  <c r="N36" i="7"/>
  <c r="N44" i="7"/>
  <c r="O18" i="7"/>
  <c r="O120" i="7"/>
  <c r="AF120" i="7" s="1"/>
  <c r="O130" i="7"/>
  <c r="O133" i="7"/>
  <c r="AF133" i="7" s="1"/>
  <c r="U365" i="7"/>
  <c r="O163" i="7"/>
  <c r="AF163" i="7" s="1"/>
  <c r="O61" i="7"/>
  <c r="AF61" i="7" s="1"/>
  <c r="O50" i="7"/>
  <c r="O116" i="7"/>
  <c r="AF116" i="7" s="1"/>
  <c r="O165" i="7"/>
  <c r="AF165" i="7" s="1"/>
  <c r="O212" i="7"/>
  <c r="AF212" i="7" s="1"/>
  <c r="N7" i="7"/>
  <c r="N35" i="7"/>
  <c r="N31" i="7"/>
  <c r="N34" i="7"/>
  <c r="N38" i="7"/>
  <c r="N42" i="7"/>
  <c r="N72" i="7"/>
  <c r="N86" i="7"/>
  <c r="N94" i="7"/>
  <c r="N78" i="7"/>
  <c r="N92" i="7"/>
  <c r="N80" i="7"/>
  <c r="N70" i="7"/>
  <c r="N89" i="7"/>
  <c r="N193" i="7"/>
  <c r="O19" i="7"/>
  <c r="AF19" i="7" s="1"/>
  <c r="N185" i="7"/>
  <c r="N1134" i="10"/>
  <c r="AB1134" i="10" s="1"/>
  <c r="N1128" i="10"/>
  <c r="AB1128" i="10" s="1"/>
  <c r="N95" i="7"/>
  <c r="N26" i="7"/>
  <c r="N13" i="7"/>
  <c r="N11" i="7"/>
  <c r="N18" i="7"/>
  <c r="N66" i="7"/>
  <c r="N93" i="7"/>
  <c r="N20" i="7"/>
  <c r="N17" i="7"/>
  <c r="N77" i="7"/>
  <c r="N45" i="7"/>
  <c r="N21" i="7"/>
  <c r="N16" i="7"/>
  <c r="N28" i="7"/>
  <c r="N39" i="7"/>
  <c r="N24" i="7"/>
  <c r="N54" i="7"/>
  <c r="N37" i="7"/>
  <c r="N52" i="7"/>
  <c r="N43" i="7"/>
  <c r="N50" i="7"/>
  <c r="N48" i="7"/>
  <c r="N49" i="7"/>
  <c r="N75" i="7"/>
  <c r="N69" i="7"/>
  <c r="N61" i="7"/>
  <c r="N67" i="7"/>
  <c r="N64" i="7"/>
  <c r="N71" i="7"/>
  <c r="N47" i="7"/>
  <c r="N139" i="7"/>
  <c r="N60" i="7"/>
  <c r="N124" i="7"/>
  <c r="N132" i="7"/>
  <c r="N120" i="7"/>
  <c r="N131" i="7"/>
  <c r="N126" i="7"/>
  <c r="N127" i="7"/>
  <c r="N125" i="7"/>
  <c r="N121" i="7"/>
  <c r="N122" i="7"/>
  <c r="N83" i="7"/>
  <c r="N119" i="7"/>
  <c r="N118" i="7"/>
  <c r="N114" i="7"/>
  <c r="N100" i="7"/>
  <c r="N111" i="7"/>
  <c r="N110" i="7"/>
  <c r="N104" i="7"/>
  <c r="N105" i="7"/>
  <c r="N107" i="7"/>
  <c r="N97" i="7"/>
  <c r="N96" i="7"/>
  <c r="N147" i="7"/>
  <c r="N99" i="7"/>
  <c r="N146" i="7"/>
  <c r="N144" i="7"/>
  <c r="N140" i="7"/>
  <c r="N142" i="7"/>
  <c r="N227" i="7"/>
  <c r="N241" i="7"/>
  <c r="N229" i="7"/>
  <c r="N223" i="7"/>
  <c r="N225" i="7"/>
  <c r="N231" i="7"/>
  <c r="N233" i="7"/>
  <c r="N217" i="7"/>
  <c r="N218" i="7"/>
  <c r="N216" i="7"/>
  <c r="N239" i="7"/>
  <c r="N167" i="7"/>
  <c r="N157" i="7"/>
  <c r="N162" i="7"/>
  <c r="N202" i="7"/>
  <c r="N158" i="7"/>
  <c r="N159" i="7"/>
  <c r="N173" i="7"/>
  <c r="N154" i="7"/>
  <c r="N168" i="7"/>
  <c r="N172" i="7"/>
  <c r="N204" i="7"/>
  <c r="N169" i="7"/>
  <c r="N170" i="7"/>
  <c r="N190" i="7"/>
  <c r="N166" i="7"/>
  <c r="N189" i="7"/>
  <c r="N176" i="7"/>
  <c r="N201" i="7"/>
  <c r="N184" i="7"/>
  <c r="O809" i="9" s="1"/>
  <c r="N186" i="7"/>
  <c r="T85" i="1"/>
  <c r="N194" i="7"/>
  <c r="N196" i="7"/>
  <c r="T21" i="1"/>
  <c r="N210" i="7"/>
  <c r="T83" i="1"/>
  <c r="N205" i="7"/>
  <c r="T80" i="1"/>
  <c r="N199" i="7"/>
  <c r="T70" i="1"/>
  <c r="N197" i="7"/>
  <c r="T327" i="1"/>
  <c r="N200" i="7"/>
  <c r="T32" i="1"/>
  <c r="N209" i="7"/>
  <c r="T35" i="1"/>
  <c r="T326" i="1"/>
  <c r="N213" i="7"/>
  <c r="T323" i="1"/>
  <c r="N220" i="7"/>
  <c r="T174" i="1"/>
  <c r="T159" i="1"/>
  <c r="T163" i="1"/>
  <c r="T92" i="1"/>
  <c r="T203" i="1"/>
  <c r="T91" i="1"/>
  <c r="T198" i="1"/>
  <c r="T137" i="1"/>
  <c r="T87" i="1"/>
  <c r="T162" i="1"/>
  <c r="T144" i="1"/>
  <c r="T34" i="1"/>
  <c r="T128" i="1"/>
  <c r="T140" i="1"/>
  <c r="T151" i="1"/>
  <c r="T325" i="1"/>
  <c r="T183" i="1"/>
  <c r="T205" i="1"/>
  <c r="T311" i="1"/>
  <c r="T322" i="1"/>
  <c r="T134" i="1"/>
  <c r="T200" i="1"/>
  <c r="T201" i="1"/>
  <c r="T177" i="1"/>
  <c r="T31" i="1"/>
  <c r="T132" i="1"/>
  <c r="T319" i="1"/>
  <c r="T133" i="1"/>
  <c r="T28" i="1"/>
  <c r="T105" i="1"/>
  <c r="T192" i="1"/>
  <c r="T124" i="1"/>
  <c r="T14" i="1"/>
  <c r="T329" i="1"/>
  <c r="T127" i="1"/>
  <c r="N143" i="7"/>
  <c r="N141" i="7"/>
  <c r="N224" i="7"/>
  <c r="N226" i="7"/>
  <c r="N236" i="7"/>
  <c r="N230" i="7"/>
  <c r="N161" i="7"/>
  <c r="N155" i="7"/>
  <c r="N153" i="7"/>
  <c r="N192" i="7"/>
  <c r="N164" i="7"/>
  <c r="N188" i="7"/>
  <c r="N178" i="7"/>
  <c r="N180" i="7"/>
  <c r="N182" i="7"/>
  <c r="T167" i="1"/>
  <c r="N206" i="7"/>
  <c r="T12" i="1"/>
  <c r="N222" i="7"/>
  <c r="T166" i="1"/>
  <c r="N207" i="7"/>
  <c r="AE207" i="7" s="1"/>
  <c r="T29" i="1"/>
  <c r="N198" i="7"/>
  <c r="T189" i="1"/>
  <c r="N219" i="7"/>
  <c r="T314" i="1"/>
  <c r="T97" i="1"/>
  <c r="T158" i="1"/>
  <c r="T100" i="1"/>
  <c r="T20" i="1"/>
  <c r="T149" i="1"/>
  <c r="T175" i="1"/>
  <c r="T321" i="1"/>
  <c r="T122" i="1"/>
  <c r="T185" i="1"/>
  <c r="T318" i="1"/>
  <c r="T169" i="1"/>
  <c r="T27" i="1"/>
  <c r="T150" i="1"/>
  <c r="T126" i="1"/>
  <c r="T107" i="1"/>
  <c r="T317" i="1"/>
  <c r="T180" i="1"/>
  <c r="T131" i="1"/>
  <c r="N134" i="7"/>
  <c r="N112" i="7"/>
  <c r="N113" i="7"/>
  <c r="N109" i="7"/>
  <c r="N103" i="7"/>
  <c r="N106" i="7"/>
  <c r="N108" i="7"/>
  <c r="N148" i="7"/>
  <c r="N145" i="7"/>
  <c r="N151" i="7"/>
  <c r="N242" i="7"/>
  <c r="N240" i="7"/>
  <c r="N228" i="7"/>
  <c r="N232" i="7"/>
  <c r="N235" i="7"/>
  <c r="N234" i="7"/>
  <c r="AE234" i="7" s="1"/>
  <c r="N215" i="7"/>
  <c r="N238" i="7"/>
  <c r="N237" i="7"/>
  <c r="N85" i="7"/>
  <c r="N163" i="7"/>
  <c r="N160" i="7"/>
  <c r="N156" i="7"/>
  <c r="N171" i="7"/>
  <c r="N152" i="7"/>
  <c r="N181" i="7"/>
  <c r="N165" i="7"/>
  <c r="N174" i="7"/>
  <c r="N195" i="7"/>
  <c r="N214" i="7"/>
  <c r="AE214" i="7" s="1"/>
  <c r="T81" i="1"/>
  <c r="N212" i="7"/>
  <c r="T25" i="1"/>
  <c r="N203" i="7"/>
  <c r="T106" i="1"/>
  <c r="N208" i="7"/>
  <c r="T186" i="1"/>
  <c r="N211" i="7"/>
  <c r="T196" i="1"/>
  <c r="N221" i="7"/>
  <c r="T79" i="1"/>
  <c r="T161" i="1"/>
  <c r="T324" i="1"/>
  <c r="T120" i="1"/>
  <c r="T130" i="1"/>
  <c r="T195" i="1"/>
  <c r="T173" i="1"/>
  <c r="T26" i="1"/>
  <c r="T30" i="1"/>
  <c r="T143" i="1"/>
  <c r="T23" i="1"/>
  <c r="T145" i="1"/>
  <c r="T22" i="1"/>
  <c r="T24" i="1"/>
  <c r="T129" i="1"/>
  <c r="T155" i="1"/>
  <c r="M1332" i="10"/>
  <c r="M1356" i="10"/>
  <c r="M1325" i="10"/>
  <c r="M1374" i="10"/>
  <c r="M1342" i="10"/>
  <c r="M1454" i="10"/>
  <c r="M1343" i="10"/>
  <c r="M1358" i="10"/>
  <c r="M1314" i="10"/>
  <c r="M1330" i="10"/>
  <c r="M1329" i="10"/>
  <c r="T98" i="1"/>
  <c r="T315" i="1"/>
  <c r="T312" i="1"/>
  <c r="T123" i="1"/>
  <c r="T191" i="1"/>
  <c r="T125" i="1"/>
  <c r="T179" i="1"/>
  <c r="T313" i="1"/>
  <c r="T202" i="1"/>
  <c r="T136" i="1"/>
  <c r="T139" i="1"/>
  <c r="T146" i="1"/>
  <c r="T157" i="1"/>
  <c r="M1345" i="10"/>
  <c r="M1367" i="10"/>
  <c r="M1335" i="10"/>
  <c r="M1366" i="10"/>
  <c r="M1331" i="10"/>
  <c r="M1175" i="10"/>
  <c r="M1458" i="10"/>
  <c r="O20" i="7"/>
  <c r="S187" i="7"/>
  <c r="S175" i="7"/>
  <c r="T94" i="1"/>
  <c r="T115" i="1"/>
  <c r="T89" i="1"/>
  <c r="T204" i="1"/>
  <c r="T109" i="1"/>
  <c r="S35" i="7"/>
  <c r="N5" i="9"/>
  <c r="T130" i="7"/>
  <c r="T212" i="7"/>
  <c r="T133" i="7"/>
  <c r="T149" i="7"/>
  <c r="T232" i="7"/>
  <c r="T229" i="7"/>
  <c r="T236" i="7"/>
  <c r="T140" i="7"/>
  <c r="T227" i="7"/>
  <c r="T240" i="7"/>
  <c r="T228" i="7"/>
  <c r="T237" i="7"/>
  <c r="T147" i="7"/>
  <c r="T242" i="7"/>
  <c r="T226" i="7"/>
  <c r="T235" i="7"/>
  <c r="T150" i="7"/>
  <c r="T234" i="7"/>
  <c r="T238" i="7"/>
  <c r="T230" i="7"/>
  <c r="S14" i="7" l="1"/>
  <c r="S24" i="7"/>
  <c r="S22" i="7"/>
  <c r="S12" i="7"/>
  <c r="AF50" i="7"/>
  <c r="O14" i="7"/>
  <c r="AF14" i="7" s="1"/>
  <c r="O12" i="7"/>
  <c r="AF12" i="7" s="1"/>
  <c r="O144" i="7"/>
  <c r="AF144" i="7" s="1"/>
  <c r="S33" i="7"/>
  <c r="S42" i="7"/>
  <c r="O146" i="7"/>
  <c r="AF146" i="7" s="1"/>
  <c r="O108" i="7"/>
  <c r="AF108" i="7" s="1"/>
  <c r="O136" i="7"/>
  <c r="AF136" i="7" s="1"/>
  <c r="O54" i="7"/>
  <c r="AF54" i="7" s="1"/>
  <c r="S134" i="7"/>
  <c r="S66" i="7"/>
  <c r="S197" i="7"/>
  <c r="O51" i="7"/>
  <c r="AF51" i="7" s="1"/>
  <c r="S82" i="7"/>
  <c r="O77" i="7"/>
  <c r="AF77" i="7" s="1"/>
  <c r="O95" i="7"/>
  <c r="AF95" i="7" s="1"/>
  <c r="O126" i="7"/>
  <c r="AF126" i="7" s="1"/>
  <c r="O25" i="7"/>
  <c r="AF25" i="7" s="1"/>
  <c r="O174" i="7"/>
  <c r="AF174" i="7" s="1"/>
  <c r="T809" i="9"/>
  <c r="P809" i="9"/>
  <c r="O807" i="9"/>
  <c r="T807" i="9" s="1"/>
  <c r="O808" i="9"/>
  <c r="S179" i="7"/>
  <c r="S191" i="7"/>
  <c r="O162" i="7"/>
  <c r="AF162" i="7" s="1"/>
  <c r="O199" i="7"/>
  <c r="AF199" i="7" s="1"/>
  <c r="S176" i="7"/>
  <c r="S184" i="7"/>
  <c r="O798" i="9"/>
  <c r="O800" i="9"/>
  <c r="O799" i="9"/>
  <c r="O801" i="9"/>
  <c r="O802" i="9"/>
  <c r="AE172" i="7"/>
  <c r="O759" i="9"/>
  <c r="O761" i="9"/>
  <c r="O760" i="9"/>
  <c r="O758" i="9"/>
  <c r="O178" i="7"/>
  <c r="AF178" i="7" s="1"/>
  <c r="O805" i="9"/>
  <c r="O804" i="9"/>
  <c r="O806" i="9"/>
  <c r="O803" i="9"/>
  <c r="AE168" i="7"/>
  <c r="O741" i="9"/>
  <c r="O743" i="9"/>
  <c r="O739" i="9"/>
  <c r="O742" i="9"/>
  <c r="O740" i="9"/>
  <c r="O744" i="9"/>
  <c r="AE175" i="7"/>
  <c r="O772" i="9"/>
  <c r="O770" i="9"/>
  <c r="O771" i="9"/>
  <c r="S23" i="7"/>
  <c r="S165" i="7"/>
  <c r="AI311" i="7"/>
  <c r="O765" i="9"/>
  <c r="O763" i="9"/>
  <c r="O764" i="9"/>
  <c r="O762" i="9"/>
  <c r="O202" i="7"/>
  <c r="AF202" i="7" s="1"/>
  <c r="O791" i="9"/>
  <c r="O793" i="9"/>
  <c r="O792" i="9"/>
  <c r="O794" i="9"/>
  <c r="O810" i="9"/>
  <c r="O812" i="9"/>
  <c r="O814" i="9"/>
  <c r="O813" i="9"/>
  <c r="O811" i="9"/>
  <c r="O789" i="9"/>
  <c r="O788" i="9"/>
  <c r="O790" i="9"/>
  <c r="O718" i="9"/>
  <c r="O720" i="9"/>
  <c r="O717" i="9"/>
  <c r="O719" i="9"/>
  <c r="O721" i="9"/>
  <c r="O852" i="9"/>
  <c r="O853" i="9"/>
  <c r="O851" i="9"/>
  <c r="O856" i="9"/>
  <c r="O854" i="9"/>
  <c r="O855" i="9"/>
  <c r="O840" i="9"/>
  <c r="O842" i="9"/>
  <c r="O844" i="9"/>
  <c r="O843" i="9"/>
  <c r="O841" i="9"/>
  <c r="O889" i="9"/>
  <c r="O887" i="9"/>
  <c r="O890" i="9"/>
  <c r="O888" i="9"/>
  <c r="O857" i="9"/>
  <c r="O859" i="9"/>
  <c r="O860" i="9"/>
  <c r="O858" i="9"/>
  <c r="O709" i="9"/>
  <c r="O707" i="9"/>
  <c r="O705" i="9"/>
  <c r="O708" i="9"/>
  <c r="O706" i="9"/>
  <c r="AE157" i="7"/>
  <c r="O690" i="9"/>
  <c r="O691" i="9"/>
  <c r="O692" i="9"/>
  <c r="AE181" i="7"/>
  <c r="O797" i="9"/>
  <c r="O795" i="9"/>
  <c r="O796" i="9"/>
  <c r="O884" i="9"/>
  <c r="O881" i="9"/>
  <c r="O885" i="9"/>
  <c r="O882" i="9"/>
  <c r="O886" i="9"/>
  <c r="O883" i="9"/>
  <c r="O773" i="9"/>
  <c r="O775" i="9"/>
  <c r="O777" i="9"/>
  <c r="O774" i="9"/>
  <c r="O776" i="9"/>
  <c r="O734" i="9"/>
  <c r="O736" i="9"/>
  <c r="O733" i="9"/>
  <c r="O735" i="9"/>
  <c r="O737" i="9"/>
  <c r="O738" i="9"/>
  <c r="AE186" i="7"/>
  <c r="O817" i="9"/>
  <c r="O815" i="9"/>
  <c r="O816" i="9"/>
  <c r="O873" i="9"/>
  <c r="O874" i="9"/>
  <c r="O872" i="9"/>
  <c r="O875" i="9"/>
  <c r="O871" i="9"/>
  <c r="O900" i="9"/>
  <c r="O899" i="9"/>
  <c r="O901" i="9"/>
  <c r="O903" i="9"/>
  <c r="O898" i="9"/>
  <c r="O902" i="9"/>
  <c r="O895" i="9"/>
  <c r="O897" i="9"/>
  <c r="O894" i="9"/>
  <c r="O896" i="9"/>
  <c r="O838" i="9"/>
  <c r="O836" i="9"/>
  <c r="O839" i="9"/>
  <c r="O837" i="9"/>
  <c r="O693" i="9"/>
  <c r="O695" i="9"/>
  <c r="O696" i="9"/>
  <c r="O694" i="9"/>
  <c r="O766" i="9"/>
  <c r="O768" i="9"/>
  <c r="O767" i="9"/>
  <c r="O769" i="9"/>
  <c r="AE165" i="7"/>
  <c r="O725" i="9"/>
  <c r="O722" i="9"/>
  <c r="O723" i="9"/>
  <c r="O724" i="9"/>
  <c r="O726" i="9"/>
  <c r="O824" i="9"/>
  <c r="O826" i="9"/>
  <c r="O828" i="9"/>
  <c r="O827" i="9"/>
  <c r="O829" i="9"/>
  <c r="O825" i="9"/>
  <c r="O757" i="9"/>
  <c r="O755" i="9"/>
  <c r="O756" i="9"/>
  <c r="AE197" i="7"/>
  <c r="O868" i="9"/>
  <c r="O869" i="9"/>
  <c r="O867" i="9"/>
  <c r="O870" i="9"/>
  <c r="O727" i="9"/>
  <c r="O729" i="9"/>
  <c r="O731" i="9"/>
  <c r="O728" i="9"/>
  <c r="O732" i="9"/>
  <c r="O730" i="9"/>
  <c r="O784" i="9"/>
  <c r="O783" i="9"/>
  <c r="O785" i="9"/>
  <c r="O786" i="9"/>
  <c r="O787" i="9"/>
  <c r="O711" i="9"/>
  <c r="O710" i="9"/>
  <c r="O686" i="9"/>
  <c r="O688" i="9"/>
  <c r="O685" i="9"/>
  <c r="O687" i="9"/>
  <c r="O689" i="9"/>
  <c r="O835" i="9"/>
  <c r="O831" i="9"/>
  <c r="O830" i="9"/>
  <c r="O833" i="9"/>
  <c r="O834" i="9"/>
  <c r="O832" i="9"/>
  <c r="AE159" i="7"/>
  <c r="O697" i="9"/>
  <c r="O701" i="9"/>
  <c r="O699" i="9"/>
  <c r="O700" i="9"/>
  <c r="O698" i="9"/>
  <c r="O847" i="9"/>
  <c r="O845" i="9"/>
  <c r="O848" i="9"/>
  <c r="O846" i="9"/>
  <c r="O850" i="9"/>
  <c r="O849" i="9"/>
  <c r="O819" i="9"/>
  <c r="O818" i="9"/>
  <c r="O820" i="9"/>
  <c r="O681" i="9"/>
  <c r="O684" i="9"/>
  <c r="O683" i="9"/>
  <c r="O682" i="9"/>
  <c r="O750" i="9"/>
  <c r="O752" i="9"/>
  <c r="O751" i="9"/>
  <c r="O754" i="9"/>
  <c r="O753" i="9"/>
  <c r="O905" i="9"/>
  <c r="O907" i="9"/>
  <c r="O909" i="9"/>
  <c r="O906" i="9"/>
  <c r="O908" i="9"/>
  <c r="O904" i="9"/>
  <c r="O821" i="9"/>
  <c r="O823" i="9"/>
  <c r="O822" i="9"/>
  <c r="AE196" i="7"/>
  <c r="O865" i="9"/>
  <c r="O863" i="9"/>
  <c r="O862" i="9"/>
  <c r="O866" i="9"/>
  <c r="O864" i="9"/>
  <c r="O861" i="9"/>
  <c r="O893" i="9"/>
  <c r="O891" i="9"/>
  <c r="O892" i="9"/>
  <c r="O702" i="9"/>
  <c r="O704" i="9"/>
  <c r="O703" i="9"/>
  <c r="AE199" i="7"/>
  <c r="O878" i="9"/>
  <c r="O880" i="9"/>
  <c r="O876" i="9"/>
  <c r="O877" i="9"/>
  <c r="O879" i="9"/>
  <c r="AE163" i="7"/>
  <c r="O713" i="9"/>
  <c r="O716" i="9"/>
  <c r="O715" i="9"/>
  <c r="O714" i="9"/>
  <c r="O712" i="9"/>
  <c r="O745" i="9"/>
  <c r="O749" i="9"/>
  <c r="O748" i="9"/>
  <c r="O747" i="9"/>
  <c r="O746" i="9"/>
  <c r="O782" i="9"/>
  <c r="O781" i="9"/>
  <c r="O780" i="9"/>
  <c r="O779" i="9"/>
  <c r="O778" i="9"/>
  <c r="O678" i="9"/>
  <c r="T678" i="9" s="1"/>
  <c r="O680" i="9"/>
  <c r="O679" i="9"/>
  <c r="O673" i="9"/>
  <c r="O675" i="9"/>
  <c r="O677" i="9"/>
  <c r="O674" i="9"/>
  <c r="O676" i="9"/>
  <c r="AE153" i="7"/>
  <c r="O672" i="9"/>
  <c r="O666" i="9"/>
  <c r="P666" i="9" s="1"/>
  <c r="O668" i="9"/>
  <c r="O669" i="9"/>
  <c r="O670" i="9"/>
  <c r="O667" i="9"/>
  <c r="O671" i="9"/>
  <c r="O661" i="9"/>
  <c r="P661" i="9" s="1"/>
  <c r="O665" i="9"/>
  <c r="O664" i="9"/>
  <c r="O662" i="9"/>
  <c r="O663" i="9"/>
  <c r="O658" i="9"/>
  <c r="P658" i="9" s="1"/>
  <c r="O659" i="9"/>
  <c r="O660" i="9"/>
  <c r="O654" i="9"/>
  <c r="P654" i="9" s="1"/>
  <c r="O656" i="9"/>
  <c r="O657" i="9"/>
  <c r="O655" i="9"/>
  <c r="O650" i="9"/>
  <c r="P650" i="9" s="1"/>
  <c r="O652" i="9"/>
  <c r="O653" i="9"/>
  <c r="O651" i="9"/>
  <c r="O646" i="9"/>
  <c r="T646" i="9" s="1"/>
  <c r="O648" i="9"/>
  <c r="O649" i="9"/>
  <c r="O647" i="9"/>
  <c r="O642" i="9"/>
  <c r="T642" i="9" s="1"/>
  <c r="O643" i="9"/>
  <c r="O644" i="9"/>
  <c r="O645" i="9"/>
  <c r="O638" i="9"/>
  <c r="T638" i="9" s="1"/>
  <c r="O641" i="9"/>
  <c r="O640" i="9"/>
  <c r="O639" i="9"/>
  <c r="O633" i="9"/>
  <c r="T633" i="9" s="1"/>
  <c r="O635" i="9"/>
  <c r="O637" i="9"/>
  <c r="O634" i="9"/>
  <c r="O636" i="9"/>
  <c r="O629" i="9"/>
  <c r="T629" i="9" s="1"/>
  <c r="O632" i="9"/>
  <c r="O630" i="9"/>
  <c r="O631" i="9"/>
  <c r="O625" i="9"/>
  <c r="P625" i="9" s="1"/>
  <c r="O626" i="9"/>
  <c r="O628" i="9"/>
  <c r="O627" i="9"/>
  <c r="O622" i="9"/>
  <c r="P622" i="9" s="1"/>
  <c r="O624" i="9"/>
  <c r="O623" i="9"/>
  <c r="O619" i="9"/>
  <c r="T619" i="9" s="1"/>
  <c r="O621" i="9"/>
  <c r="O620" i="9"/>
  <c r="O616" i="9"/>
  <c r="T616" i="9" s="1"/>
  <c r="O618" i="9"/>
  <c r="O617" i="9"/>
  <c r="O613" i="9"/>
  <c r="P613" i="9" s="1"/>
  <c r="O615" i="9"/>
  <c r="O614" i="9"/>
  <c r="O611" i="9"/>
  <c r="O612" i="9"/>
  <c r="AE137" i="7"/>
  <c r="O610" i="9"/>
  <c r="O606" i="9"/>
  <c r="T606" i="9" s="1"/>
  <c r="O609" i="9"/>
  <c r="O607" i="9"/>
  <c r="O608" i="9"/>
  <c r="O603" i="9"/>
  <c r="O605" i="9"/>
  <c r="O602" i="9"/>
  <c r="O604" i="9"/>
  <c r="AE135" i="7"/>
  <c r="O601" i="9"/>
  <c r="S154" i="7"/>
  <c r="S141" i="7"/>
  <c r="S139" i="7"/>
  <c r="S135" i="7"/>
  <c r="O513" i="9"/>
  <c r="T513" i="9" s="1"/>
  <c r="O599" i="9"/>
  <c r="O598" i="9"/>
  <c r="O600" i="9"/>
  <c r="O594" i="9"/>
  <c r="O596" i="9"/>
  <c r="O595" i="9"/>
  <c r="AE134" i="7"/>
  <c r="O597" i="9"/>
  <c r="O588" i="9"/>
  <c r="T588" i="9" s="1"/>
  <c r="O589" i="9"/>
  <c r="O591" i="9"/>
  <c r="O590" i="9"/>
  <c r="O592" i="9"/>
  <c r="AE133" i="7"/>
  <c r="O593" i="9"/>
  <c r="O585" i="9"/>
  <c r="T585" i="9" s="1"/>
  <c r="O587" i="9"/>
  <c r="O586" i="9"/>
  <c r="O580" i="9"/>
  <c r="P580" i="9" s="1"/>
  <c r="O582" i="9"/>
  <c r="O584" i="9"/>
  <c r="O581" i="9"/>
  <c r="O583" i="9"/>
  <c r="O576" i="9"/>
  <c r="T576" i="9" s="1"/>
  <c r="O577" i="9"/>
  <c r="O579" i="9"/>
  <c r="O578" i="9"/>
  <c r="O572" i="9"/>
  <c r="P572" i="9" s="1"/>
  <c r="O573" i="9"/>
  <c r="O575" i="9"/>
  <c r="O574" i="9"/>
  <c r="O569" i="9"/>
  <c r="O571" i="9"/>
  <c r="O568" i="9"/>
  <c r="O570" i="9"/>
  <c r="O567" i="9"/>
  <c r="O560" i="9"/>
  <c r="O562" i="9"/>
  <c r="O561" i="9"/>
  <c r="O563" i="9"/>
  <c r="O565" i="9"/>
  <c r="O564" i="9"/>
  <c r="O566" i="9"/>
  <c r="AE125" i="7"/>
  <c r="O559" i="9"/>
  <c r="O544" i="9"/>
  <c r="O546" i="9"/>
  <c r="O545" i="9"/>
  <c r="AE122" i="7"/>
  <c r="O549" i="9"/>
  <c r="O548" i="9"/>
  <c r="O550" i="9"/>
  <c r="O547" i="9"/>
  <c r="AE123" i="7"/>
  <c r="O551" i="9"/>
  <c r="O553" i="9"/>
  <c r="O552" i="9"/>
  <c r="AE124" i="7"/>
  <c r="O558" i="9"/>
  <c r="O555" i="9"/>
  <c r="O557" i="9"/>
  <c r="O554" i="9"/>
  <c r="O556" i="9"/>
  <c r="AE121" i="7"/>
  <c r="O543" i="9"/>
  <c r="O541" i="9"/>
  <c r="O542" i="9"/>
  <c r="O537" i="9"/>
  <c r="P537" i="9" s="1"/>
  <c r="O539" i="9"/>
  <c r="O538" i="9"/>
  <c r="AE120" i="7"/>
  <c r="O540" i="9"/>
  <c r="O533" i="9"/>
  <c r="O535" i="9"/>
  <c r="O534" i="9"/>
  <c r="O536" i="9"/>
  <c r="AE117" i="7"/>
  <c r="O528" i="9"/>
  <c r="O530" i="9"/>
  <c r="O532" i="9"/>
  <c r="O529" i="9"/>
  <c r="O531" i="9"/>
  <c r="O514" i="9"/>
  <c r="O516" i="9"/>
  <c r="O515" i="9"/>
  <c r="O526" i="9"/>
  <c r="O523" i="9"/>
  <c r="O525" i="9"/>
  <c r="O527" i="9"/>
  <c r="O522" i="9"/>
  <c r="O524" i="9"/>
  <c r="AE115" i="7"/>
  <c r="O517" i="9"/>
  <c r="O519" i="9"/>
  <c r="O521" i="9"/>
  <c r="O518" i="9"/>
  <c r="O520" i="9"/>
  <c r="AF114" i="7"/>
  <c r="U114" i="7"/>
  <c r="O484" i="9"/>
  <c r="P484" i="9" s="1"/>
  <c r="AE113" i="7"/>
  <c r="O512" i="9"/>
  <c r="O511" i="9"/>
  <c r="O510" i="9"/>
  <c r="O509" i="9"/>
  <c r="O506" i="9"/>
  <c r="O508" i="9"/>
  <c r="O507" i="9"/>
  <c r="AE112" i="7"/>
  <c r="O505" i="9"/>
  <c r="O500" i="9"/>
  <c r="P500" i="9" s="1"/>
  <c r="O503" i="9"/>
  <c r="O502" i="9"/>
  <c r="O504" i="9"/>
  <c r="O501" i="9"/>
  <c r="O496" i="9"/>
  <c r="O498" i="9"/>
  <c r="O495" i="9"/>
  <c r="O497" i="9"/>
  <c r="O499" i="9"/>
  <c r="AE110" i="7"/>
  <c r="O494" i="9"/>
  <c r="O489" i="9"/>
  <c r="O491" i="9"/>
  <c r="O493" i="9"/>
  <c r="O490" i="9"/>
  <c r="O492" i="9"/>
  <c r="AE109" i="7"/>
  <c r="O488" i="9"/>
  <c r="O486" i="9"/>
  <c r="T486" i="9" s="1"/>
  <c r="O487" i="9"/>
  <c r="AE108" i="7"/>
  <c r="O485" i="9"/>
  <c r="O482" i="9"/>
  <c r="T482" i="9" s="1"/>
  <c r="O483" i="9"/>
  <c r="O480" i="9"/>
  <c r="P480" i="9" s="1"/>
  <c r="O481" i="9"/>
  <c r="O478" i="9"/>
  <c r="P478" i="9" s="1"/>
  <c r="O479" i="9"/>
  <c r="AE106" i="7"/>
  <c r="O477" i="9"/>
  <c r="O475" i="9"/>
  <c r="T475" i="9" s="1"/>
  <c r="O476" i="9"/>
  <c r="O473" i="9"/>
  <c r="P473" i="9" s="1"/>
  <c r="O474" i="9"/>
  <c r="O471" i="9"/>
  <c r="P471" i="9" s="1"/>
  <c r="O472" i="9"/>
  <c r="O469" i="9"/>
  <c r="P469" i="9" s="1"/>
  <c r="O470" i="9"/>
  <c r="AE103" i="7"/>
  <c r="O468" i="9"/>
  <c r="O466" i="9"/>
  <c r="P466" i="9" s="1"/>
  <c r="O467" i="9"/>
  <c r="O464" i="9"/>
  <c r="O463" i="9"/>
  <c r="O461" i="9"/>
  <c r="O465" i="9"/>
  <c r="O462" i="9"/>
  <c r="AE101" i="7"/>
  <c r="O460" i="9"/>
  <c r="O454" i="9"/>
  <c r="P454" i="9" s="1"/>
  <c r="O455" i="9"/>
  <c r="O457" i="9"/>
  <c r="O459" i="9"/>
  <c r="O456" i="9"/>
  <c r="O458" i="9"/>
  <c r="O449" i="9"/>
  <c r="P449" i="9" s="1"/>
  <c r="O452" i="9"/>
  <c r="O453" i="9"/>
  <c r="O451" i="9"/>
  <c r="O450" i="9"/>
  <c r="AE98" i="7"/>
  <c r="O447" i="9"/>
  <c r="O446" i="9"/>
  <c r="O448" i="9"/>
  <c r="AE102" i="7"/>
  <c r="O445" i="9"/>
  <c r="O443" i="9"/>
  <c r="P443" i="9" s="1"/>
  <c r="O444" i="9"/>
  <c r="O437" i="9"/>
  <c r="T437" i="9" s="1"/>
  <c r="O438" i="9"/>
  <c r="O440" i="9"/>
  <c r="O442" i="9"/>
  <c r="O439" i="9"/>
  <c r="O441" i="9"/>
  <c r="O432" i="9"/>
  <c r="O431" i="9"/>
  <c r="O435" i="9"/>
  <c r="O434" i="9"/>
  <c r="O436" i="9"/>
  <c r="O433" i="9"/>
  <c r="AE95" i="7"/>
  <c r="O430" i="9"/>
  <c r="O425" i="9"/>
  <c r="P425" i="9" s="1"/>
  <c r="O426" i="9"/>
  <c r="O429" i="9"/>
  <c r="O428" i="9"/>
  <c r="O427" i="9"/>
  <c r="O420" i="9"/>
  <c r="T420" i="9" s="1"/>
  <c r="O423" i="9"/>
  <c r="O421" i="9"/>
  <c r="O424" i="9"/>
  <c r="O422" i="9"/>
  <c r="O415" i="9"/>
  <c r="P415" i="9" s="1"/>
  <c r="O418" i="9"/>
  <c r="O417" i="9"/>
  <c r="O419" i="9"/>
  <c r="O416" i="9"/>
  <c r="O412" i="9"/>
  <c r="O414" i="9"/>
  <c r="O411" i="9"/>
  <c r="O413" i="9"/>
  <c r="AE91" i="7"/>
  <c r="O410" i="9"/>
  <c r="O404" i="9"/>
  <c r="P404" i="9" s="1"/>
  <c r="O407" i="9"/>
  <c r="O406" i="9"/>
  <c r="O409" i="9"/>
  <c r="O408" i="9"/>
  <c r="O405" i="9"/>
  <c r="O399" i="9"/>
  <c r="O398" i="9"/>
  <c r="O401" i="9"/>
  <c r="O403" i="9"/>
  <c r="O400" i="9"/>
  <c r="O402" i="9"/>
  <c r="AE89" i="7"/>
  <c r="O397" i="9"/>
  <c r="S110" i="7"/>
  <c r="S111" i="7"/>
  <c r="AE49" i="7"/>
  <c r="O225" i="9"/>
  <c r="O227" i="9"/>
  <c r="O226" i="9"/>
  <c r="O348" i="9"/>
  <c r="O346" i="9"/>
  <c r="O347" i="9"/>
  <c r="AE87" i="7"/>
  <c r="O387" i="9"/>
  <c r="O389" i="9"/>
  <c r="O390" i="9"/>
  <c r="O391" i="9"/>
  <c r="O388" i="9"/>
  <c r="AE53" i="7"/>
  <c r="O242" i="9"/>
  <c r="O241" i="9"/>
  <c r="O240" i="9"/>
  <c r="O239" i="9"/>
  <c r="O344" i="9"/>
  <c r="O342" i="9"/>
  <c r="O345" i="9"/>
  <c r="O343" i="9"/>
  <c r="AE64" i="7"/>
  <c r="O285" i="9"/>
  <c r="O287" i="9"/>
  <c r="O288" i="9"/>
  <c r="O286" i="9"/>
  <c r="O289" i="9"/>
  <c r="AE81" i="7"/>
  <c r="O364" i="9"/>
  <c r="O363" i="9"/>
  <c r="O362" i="9"/>
  <c r="O360" i="9"/>
  <c r="O361" i="9"/>
  <c r="O358" i="9"/>
  <c r="O354" i="9"/>
  <c r="O357" i="9"/>
  <c r="O359" i="9"/>
  <c r="O356" i="9"/>
  <c r="O355" i="9"/>
  <c r="O200" i="9"/>
  <c r="O199" i="9"/>
  <c r="O195" i="9"/>
  <c r="O197" i="9"/>
  <c r="O196" i="9"/>
  <c r="O198" i="9"/>
  <c r="O47" i="9"/>
  <c r="O44" i="9"/>
  <c r="O45" i="9"/>
  <c r="O48" i="9"/>
  <c r="O46" i="9"/>
  <c r="O170" i="9"/>
  <c r="O169" i="9"/>
  <c r="O165" i="9"/>
  <c r="O167" i="9"/>
  <c r="O166" i="9"/>
  <c r="O168" i="9"/>
  <c r="O111" i="9"/>
  <c r="O110" i="9"/>
  <c r="O109" i="9"/>
  <c r="O107" i="9"/>
  <c r="O108" i="9"/>
  <c r="O172" i="9"/>
  <c r="O173" i="9"/>
  <c r="O171" i="9"/>
  <c r="O174" i="9"/>
  <c r="O175" i="9"/>
  <c r="AE51" i="7"/>
  <c r="O233" i="9"/>
  <c r="O232" i="9"/>
  <c r="O231" i="9"/>
  <c r="O234" i="9"/>
  <c r="AE9" i="7"/>
  <c r="O27" i="9"/>
  <c r="O26" i="9"/>
  <c r="O23" i="9"/>
  <c r="O22" i="9"/>
  <c r="O24" i="9"/>
  <c r="O25" i="9"/>
  <c r="O21" i="9"/>
  <c r="O340" i="9"/>
  <c r="O339" i="9"/>
  <c r="O341" i="9"/>
  <c r="AE67" i="7"/>
  <c r="O301" i="9"/>
  <c r="O300" i="9"/>
  <c r="O302" i="9"/>
  <c r="AE83" i="7"/>
  <c r="O375" i="9"/>
  <c r="O374" i="9"/>
  <c r="O373" i="9"/>
  <c r="O370" i="9"/>
  <c r="O372" i="9"/>
  <c r="O371" i="9"/>
  <c r="O310" i="9"/>
  <c r="O313" i="9"/>
  <c r="O312" i="9"/>
  <c r="O309" i="9"/>
  <c r="O311" i="9"/>
  <c r="O335" i="9"/>
  <c r="O338" i="9"/>
  <c r="O337" i="9"/>
  <c r="O336" i="9"/>
  <c r="AE48" i="7"/>
  <c r="O222" i="9"/>
  <c r="O223" i="9"/>
  <c r="O221" i="9"/>
  <c r="O224" i="9"/>
  <c r="AE50" i="7"/>
  <c r="O230" i="9"/>
  <c r="O229" i="9"/>
  <c r="O228" i="9"/>
  <c r="O87" i="9"/>
  <c r="O88" i="9"/>
  <c r="O85" i="9"/>
  <c r="O89" i="9"/>
  <c r="O86" i="9"/>
  <c r="O90" i="9"/>
  <c r="AE62" i="7"/>
  <c r="O275" i="9"/>
  <c r="O278" i="9"/>
  <c r="O274" i="9"/>
  <c r="O277" i="9"/>
  <c r="O276" i="9"/>
  <c r="AE52" i="7"/>
  <c r="O236" i="9"/>
  <c r="O235" i="9"/>
  <c r="O237" i="9"/>
  <c r="O238" i="9"/>
  <c r="AE58" i="7"/>
  <c r="O263" i="9"/>
  <c r="O262" i="9"/>
  <c r="O259" i="9"/>
  <c r="O261" i="9"/>
  <c r="O260" i="9"/>
  <c r="O381" i="9"/>
  <c r="O380" i="9"/>
  <c r="O379" i="9"/>
  <c r="AE54" i="7"/>
  <c r="O246" i="9"/>
  <c r="O243" i="9"/>
  <c r="O245" i="9"/>
  <c r="O244" i="9"/>
  <c r="O152" i="9"/>
  <c r="O154" i="9"/>
  <c r="O150" i="9"/>
  <c r="O153" i="9"/>
  <c r="O151" i="9"/>
  <c r="O91" i="9"/>
  <c r="O93" i="9"/>
  <c r="O95" i="9"/>
  <c r="O92" i="9"/>
  <c r="O94" i="9"/>
  <c r="O28" i="9"/>
  <c r="O30" i="9"/>
  <c r="O33" i="9"/>
  <c r="O29" i="9"/>
  <c r="O31" i="9"/>
  <c r="O32" i="9"/>
  <c r="O376" i="9"/>
  <c r="O378" i="9"/>
  <c r="O377" i="9"/>
  <c r="O43" i="9"/>
  <c r="O40" i="9"/>
  <c r="O41" i="9"/>
  <c r="O42" i="9"/>
  <c r="O39" i="9"/>
  <c r="O317" i="9"/>
  <c r="O316" i="9"/>
  <c r="O315" i="9"/>
  <c r="O314" i="9"/>
  <c r="AE79" i="7"/>
  <c r="O349" i="9"/>
  <c r="O352" i="9"/>
  <c r="O351" i="9"/>
  <c r="O350" i="9"/>
  <c r="O353" i="9"/>
  <c r="AE30" i="7"/>
  <c r="O128" i="9"/>
  <c r="O130" i="9"/>
  <c r="O129" i="9"/>
  <c r="O131" i="9"/>
  <c r="O383" i="9"/>
  <c r="O385" i="9"/>
  <c r="O384" i="9"/>
  <c r="O382" i="9"/>
  <c r="O386" i="9"/>
  <c r="AE68" i="7"/>
  <c r="O304" i="9"/>
  <c r="O303" i="9"/>
  <c r="O306" i="9"/>
  <c r="O305" i="9"/>
  <c r="O307" i="9"/>
  <c r="O308" i="9"/>
  <c r="AE11" i="7"/>
  <c r="O34" i="9"/>
  <c r="O38" i="9"/>
  <c r="O37" i="9"/>
  <c r="O36" i="9"/>
  <c r="O35" i="9"/>
  <c r="AE65" i="7"/>
  <c r="O292" i="9"/>
  <c r="O294" i="9"/>
  <c r="O290" i="9"/>
  <c r="O291" i="9"/>
  <c r="O293" i="9"/>
  <c r="AE60" i="7"/>
  <c r="O269" i="9"/>
  <c r="O268" i="9"/>
  <c r="O267" i="9"/>
  <c r="O270" i="9"/>
  <c r="O100" i="9"/>
  <c r="O99" i="9"/>
  <c r="O98" i="9"/>
  <c r="O97" i="9"/>
  <c r="O101" i="9"/>
  <c r="O96" i="9"/>
  <c r="O133" i="9"/>
  <c r="O132" i="9"/>
  <c r="O134" i="9"/>
  <c r="O136" i="9"/>
  <c r="O138" i="9"/>
  <c r="O135" i="9"/>
  <c r="O137" i="9"/>
  <c r="AE41" i="7"/>
  <c r="O186" i="9"/>
  <c r="O185" i="9"/>
  <c r="O188" i="9"/>
  <c r="O184" i="9"/>
  <c r="O187" i="9"/>
  <c r="O5" i="9"/>
  <c r="T5" i="9" s="1"/>
  <c r="O7" i="9"/>
  <c r="O6" i="9"/>
  <c r="O8" i="9"/>
  <c r="O9" i="9"/>
  <c r="O365" i="9"/>
  <c r="O369" i="9"/>
  <c r="O368" i="9"/>
  <c r="O366" i="9"/>
  <c r="O367" i="9"/>
  <c r="O327" i="9"/>
  <c r="O330" i="9"/>
  <c r="O329" i="9"/>
  <c r="O328" i="9"/>
  <c r="AE61" i="7"/>
  <c r="O271" i="9"/>
  <c r="O273" i="9"/>
  <c r="O272" i="9"/>
  <c r="AE55" i="7"/>
  <c r="O249" i="9"/>
  <c r="O248" i="9"/>
  <c r="O250" i="9"/>
  <c r="O247" i="9"/>
  <c r="AE46" i="7"/>
  <c r="O211" i="9"/>
  <c r="O214" i="9"/>
  <c r="O212" i="9"/>
  <c r="O213" i="9"/>
  <c r="O210" i="9"/>
  <c r="O209" i="9"/>
  <c r="O326" i="9"/>
  <c r="O325" i="9"/>
  <c r="O324" i="9"/>
  <c r="O322" i="9"/>
  <c r="O323" i="9"/>
  <c r="O189" i="9"/>
  <c r="O192" i="9"/>
  <c r="O193" i="9"/>
  <c r="O191" i="9"/>
  <c r="O190" i="9"/>
  <c r="O194" i="9"/>
  <c r="O333" i="9"/>
  <c r="O332" i="9"/>
  <c r="O331" i="9"/>
  <c r="O334" i="9"/>
  <c r="AE39" i="7"/>
  <c r="O179" i="9"/>
  <c r="O177" i="9"/>
  <c r="O180" i="9"/>
  <c r="O178" i="9"/>
  <c r="O176" i="9"/>
  <c r="O159" i="9"/>
  <c r="O156" i="9"/>
  <c r="O155" i="9"/>
  <c r="O157" i="9"/>
  <c r="O158" i="9"/>
  <c r="O202" i="9"/>
  <c r="O201" i="9"/>
  <c r="O203" i="9"/>
  <c r="O204" i="9"/>
  <c r="AE25" i="7"/>
  <c r="O102" i="9"/>
  <c r="O105" i="9"/>
  <c r="O106" i="9"/>
  <c r="O103" i="9"/>
  <c r="O104" i="9"/>
  <c r="AE14" i="7"/>
  <c r="O53" i="9"/>
  <c r="O49" i="9"/>
  <c r="O51" i="9"/>
  <c r="O50" i="9"/>
  <c r="O52" i="9"/>
  <c r="O396" i="9"/>
  <c r="O394" i="9"/>
  <c r="O393" i="9"/>
  <c r="O395" i="9"/>
  <c r="O392" i="9"/>
  <c r="O112" i="9"/>
  <c r="O114" i="9"/>
  <c r="O115" i="9"/>
  <c r="O113" i="9"/>
  <c r="O118" i="9"/>
  <c r="O116" i="9"/>
  <c r="O117" i="9"/>
  <c r="AE66" i="7"/>
  <c r="O298" i="9"/>
  <c r="O297" i="9"/>
  <c r="O299" i="9"/>
  <c r="O296" i="9"/>
  <c r="O295" i="9"/>
  <c r="O70" i="9"/>
  <c r="O68" i="9"/>
  <c r="O67" i="9"/>
  <c r="O69" i="9"/>
  <c r="AE19" i="7"/>
  <c r="O75" i="9"/>
  <c r="O73" i="9"/>
  <c r="O71" i="9"/>
  <c r="O74" i="9"/>
  <c r="O72" i="9"/>
  <c r="AE47" i="7"/>
  <c r="O218" i="9"/>
  <c r="O217" i="9"/>
  <c r="O220" i="9"/>
  <c r="O216" i="9"/>
  <c r="O215" i="9"/>
  <c r="O219" i="9"/>
  <c r="O119" i="9"/>
  <c r="O122" i="9"/>
  <c r="O120" i="9"/>
  <c r="O121" i="9"/>
  <c r="O123" i="9"/>
  <c r="AE7" i="7"/>
  <c r="O11" i="9"/>
  <c r="O10" i="9"/>
  <c r="O15" i="9"/>
  <c r="O14" i="9"/>
  <c r="O13" i="9"/>
  <c r="O12" i="9"/>
  <c r="O160" i="9"/>
  <c r="O163" i="9"/>
  <c r="O161" i="9"/>
  <c r="O162" i="9"/>
  <c r="O164" i="9"/>
  <c r="AE32" i="7"/>
  <c r="O143" i="9"/>
  <c r="O139" i="9"/>
  <c r="O142" i="9"/>
  <c r="O140" i="9"/>
  <c r="O141" i="9"/>
  <c r="O19" i="9"/>
  <c r="O16" i="9"/>
  <c r="O20" i="9"/>
  <c r="O17" i="9"/>
  <c r="O18" i="9"/>
  <c r="O183" i="9"/>
  <c r="O182" i="9"/>
  <c r="O181" i="9"/>
  <c r="AE21" i="7"/>
  <c r="O82" i="9"/>
  <c r="O81" i="9"/>
  <c r="O83" i="9"/>
  <c r="O84" i="9"/>
  <c r="AE45" i="7"/>
  <c r="O206" i="9"/>
  <c r="O205" i="9"/>
  <c r="O207" i="9"/>
  <c r="O208" i="9"/>
  <c r="AE17" i="7"/>
  <c r="O65" i="9"/>
  <c r="O64" i="9"/>
  <c r="O63" i="9"/>
  <c r="O66" i="9"/>
  <c r="AE57" i="7"/>
  <c r="O257" i="9"/>
  <c r="O256" i="9"/>
  <c r="O258" i="9"/>
  <c r="O76" i="9"/>
  <c r="O77" i="9"/>
  <c r="O78" i="9"/>
  <c r="O80" i="9"/>
  <c r="O79" i="9"/>
  <c r="AE59" i="7"/>
  <c r="O264" i="9"/>
  <c r="O265" i="9"/>
  <c r="O266" i="9"/>
  <c r="AE56" i="7"/>
  <c r="O254" i="9"/>
  <c r="O253" i="9"/>
  <c r="O251" i="9"/>
  <c r="O252" i="9"/>
  <c r="O255" i="9"/>
  <c r="O321" i="9"/>
  <c r="O320" i="9"/>
  <c r="O318" i="9"/>
  <c r="O319" i="9"/>
  <c r="O59" i="9"/>
  <c r="O60" i="9"/>
  <c r="O61" i="9"/>
  <c r="O62" i="9"/>
  <c r="O127" i="9"/>
  <c r="O124" i="9"/>
  <c r="O126" i="9"/>
  <c r="O125" i="9"/>
  <c r="AE15" i="7"/>
  <c r="O54" i="9"/>
  <c r="O55" i="9"/>
  <c r="O57" i="9"/>
  <c r="O56" i="9"/>
  <c r="O58" i="9"/>
  <c r="AE63" i="7"/>
  <c r="O284" i="9"/>
  <c r="O281" i="9"/>
  <c r="O282" i="9"/>
  <c r="O279" i="9"/>
  <c r="O280" i="9"/>
  <c r="O283" i="9"/>
  <c r="O144" i="9"/>
  <c r="O145" i="9"/>
  <c r="O149" i="9"/>
  <c r="O147" i="9"/>
  <c r="O148" i="9"/>
  <c r="O146" i="9"/>
  <c r="AE75" i="7"/>
  <c r="O57" i="7"/>
  <c r="AF57" i="7" s="1"/>
  <c r="AF18" i="7"/>
  <c r="N1067" i="10"/>
  <c r="AB1067" i="10" s="1"/>
  <c r="N1066" i="10"/>
  <c r="AB1066" i="10" s="1"/>
  <c r="N1069" i="10"/>
  <c r="AB1069" i="10" s="1"/>
  <c r="N1074" i="10"/>
  <c r="AB1074" i="10" s="1"/>
  <c r="N1070" i="10"/>
  <c r="AB1070" i="10" s="1"/>
  <c r="N1084" i="10"/>
  <c r="AB1084" i="10" s="1"/>
  <c r="N1065" i="10"/>
  <c r="AB1065" i="10" s="1"/>
  <c r="N1085" i="10"/>
  <c r="AB1085" i="10" s="1"/>
  <c r="N1064" i="10"/>
  <c r="AB1064" i="10" s="1"/>
  <c r="N1078" i="10"/>
  <c r="AB1078" i="10" s="1"/>
  <c r="N1080" i="10"/>
  <c r="AB1080" i="10" s="1"/>
  <c r="N1083" i="10"/>
  <c r="AB1083" i="10" s="1"/>
  <c r="N1068" i="10"/>
  <c r="AB1068" i="10" s="1"/>
  <c r="N1073" i="10"/>
  <c r="AB1073" i="10" s="1"/>
  <c r="N1079" i="10"/>
  <c r="AB1079" i="10" s="1"/>
  <c r="N1072" i="10"/>
  <c r="AB1072" i="10" s="1"/>
  <c r="N1082" i="10"/>
  <c r="AB1082" i="10" s="1"/>
  <c r="N1063" i="10"/>
  <c r="AB1063" i="10" s="1"/>
  <c r="N1071" i="10"/>
  <c r="AB1071" i="10" s="1"/>
  <c r="N1060" i="10"/>
  <c r="AB1060" i="10" s="1"/>
  <c r="N1062" i="10"/>
  <c r="AB1062" i="10" s="1"/>
  <c r="N1061" i="10"/>
  <c r="AB1061" i="10" s="1"/>
  <c r="M758" i="10"/>
  <c r="M707" i="10"/>
  <c r="V448" i="1"/>
  <c r="AB448" i="1"/>
  <c r="M568" i="10"/>
  <c r="M561" i="10"/>
  <c r="AF220" i="7"/>
  <c r="U242" i="7"/>
  <c r="M536" i="10"/>
  <c r="M502" i="10"/>
  <c r="M506" i="10"/>
  <c r="M448" i="10"/>
  <c r="M454" i="10"/>
  <c r="U178" i="7"/>
  <c r="M3" i="1"/>
  <c r="R185" i="1"/>
  <c r="T37" i="7" s="1"/>
  <c r="O141" i="7"/>
  <c r="AF141" i="7" s="1"/>
  <c r="M347" i="10"/>
  <c r="O138" i="7"/>
  <c r="AF138" i="7" s="1"/>
  <c r="AF142" i="7"/>
  <c r="U142" i="7"/>
  <c r="R20" i="1"/>
  <c r="S131" i="7"/>
  <c r="M272" i="10"/>
  <c r="O65" i="7"/>
  <c r="AF65" i="7" s="1"/>
  <c r="O139" i="7"/>
  <c r="AF139" i="7" s="1"/>
  <c r="R91" i="1"/>
  <c r="T132" i="7" s="1"/>
  <c r="S136" i="7"/>
  <c r="O49" i="7"/>
  <c r="S102" i="7"/>
  <c r="S113" i="7"/>
  <c r="S108" i="7"/>
  <c r="O16" i="7"/>
  <c r="AF16" i="7" s="1"/>
  <c r="S48" i="7"/>
  <c r="S44" i="7"/>
  <c r="S64" i="7"/>
  <c r="O59" i="7"/>
  <c r="AF59" i="7" s="1"/>
  <c r="S45" i="7"/>
  <c r="O37" i="7"/>
  <c r="AF37" i="7" s="1"/>
  <c r="O15" i="7"/>
  <c r="AF15" i="7" s="1"/>
  <c r="O41" i="7"/>
  <c r="AF41" i="7" s="1"/>
  <c r="O26" i="7"/>
  <c r="AF26" i="7" s="1"/>
  <c r="O27" i="7"/>
  <c r="AF27" i="7" s="1"/>
  <c r="S6" i="7"/>
  <c r="O24" i="7"/>
  <c r="AF24" i="7" s="1"/>
  <c r="O21" i="7"/>
  <c r="AF21" i="7" s="1"/>
  <c r="O56" i="7"/>
  <c r="AF56" i="7" s="1"/>
  <c r="M563" i="1"/>
  <c r="M562" i="1"/>
  <c r="O10" i="7"/>
  <c r="AF10" i="7" s="1"/>
  <c r="M250" i="10"/>
  <c r="S117" i="7"/>
  <c r="AF111" i="7"/>
  <c r="S112" i="7"/>
  <c r="S107" i="7"/>
  <c r="R155" i="1"/>
  <c r="S109" i="7"/>
  <c r="O107" i="7"/>
  <c r="AF107" i="7" s="1"/>
  <c r="S81" i="7"/>
  <c r="AF79" i="7"/>
  <c r="U79" i="7"/>
  <c r="R28" i="1"/>
  <c r="AF47" i="7"/>
  <c r="U47" i="7"/>
  <c r="O32" i="7"/>
  <c r="AF32" i="7" s="1"/>
  <c r="O23" i="7"/>
  <c r="AF23" i="7" s="1"/>
  <c r="U16" i="7"/>
  <c r="O11" i="7"/>
  <c r="AF11" i="7" s="1"/>
  <c r="S11" i="7"/>
  <c r="N983" i="10"/>
  <c r="AB983" i="10" s="1"/>
  <c r="M554" i="10"/>
  <c r="N984" i="10"/>
  <c r="AB984" i="10" s="1"/>
  <c r="N982" i="10"/>
  <c r="AB982" i="10" s="1"/>
  <c r="M326" i="10"/>
  <c r="O91" i="7"/>
  <c r="AF91" i="7" s="1"/>
  <c r="M620" i="10"/>
  <c r="T172" i="7"/>
  <c r="M87" i="10"/>
  <c r="M559" i="10"/>
  <c r="R130" i="1"/>
  <c r="T175" i="7" s="1"/>
  <c r="N1175" i="10"/>
  <c r="AB1175" i="10" s="1"/>
  <c r="N1458" i="10"/>
  <c r="AB1458" i="10" s="1"/>
  <c r="U291" i="7"/>
  <c r="M538" i="10"/>
  <c r="M587" i="10"/>
  <c r="M649" i="10"/>
  <c r="M652" i="10"/>
  <c r="M706" i="10"/>
  <c r="M703" i="10"/>
  <c r="M689" i="10"/>
  <c r="M653" i="10"/>
  <c r="M596" i="10"/>
  <c r="M646" i="10"/>
  <c r="M650" i="10"/>
  <c r="M651" i="10"/>
  <c r="M638" i="10"/>
  <c r="M640" i="10"/>
  <c r="M642" i="10"/>
  <c r="M644" i="10"/>
  <c r="M647" i="10"/>
  <c r="M645" i="10"/>
  <c r="M643" i="10"/>
  <c r="M637" i="10"/>
  <c r="M648" i="10"/>
  <c r="M635" i="10"/>
  <c r="M641" i="10"/>
  <c r="M631" i="10"/>
  <c r="M639" i="10"/>
  <c r="M633" i="10"/>
  <c r="M636" i="10"/>
  <c r="M632" i="10"/>
  <c r="M634" i="10"/>
  <c r="M597" i="10"/>
  <c r="M600" i="10"/>
  <c r="M618" i="10"/>
  <c r="M616" i="10"/>
  <c r="O216" i="7"/>
  <c r="AF216" i="7" s="1"/>
  <c r="M630" i="10"/>
  <c r="M628" i="10"/>
  <c r="M624" i="10"/>
  <c r="M619" i="10"/>
  <c r="M627" i="10"/>
  <c r="M615" i="10"/>
  <c r="M617" i="10"/>
  <c r="M629" i="10"/>
  <c r="M622" i="10"/>
  <c r="M625" i="10"/>
  <c r="M626" i="10"/>
  <c r="M621" i="10"/>
  <c r="M623" i="10"/>
  <c r="O198" i="7"/>
  <c r="AF198" i="7" s="1"/>
  <c r="O218" i="7"/>
  <c r="AF218" i="7" s="1"/>
  <c r="M609" i="10"/>
  <c r="M601" i="10"/>
  <c r="M599" i="10"/>
  <c r="M614" i="10"/>
  <c r="M602" i="10"/>
  <c r="M611" i="10"/>
  <c r="M605" i="10"/>
  <c r="M613" i="10"/>
  <c r="M598" i="10"/>
  <c r="M607" i="10"/>
  <c r="M610" i="10"/>
  <c r="M604" i="10"/>
  <c r="M608" i="10"/>
  <c r="M603" i="10"/>
  <c r="M612" i="10"/>
  <c r="M606" i="10"/>
  <c r="O211" i="7"/>
  <c r="AF211" i="7" s="1"/>
  <c r="T211" i="7"/>
  <c r="M571" i="10"/>
  <c r="M582" i="10"/>
  <c r="M592" i="10"/>
  <c r="M590" i="10"/>
  <c r="M591" i="10"/>
  <c r="M595" i="10"/>
  <c r="M588" i="10"/>
  <c r="M583" i="10"/>
  <c r="M594" i="10"/>
  <c r="M593" i="10"/>
  <c r="M589" i="10"/>
  <c r="M585" i="10"/>
  <c r="M581" i="10"/>
  <c r="M586" i="10"/>
  <c r="M584" i="10"/>
  <c r="O219" i="7"/>
  <c r="AF219" i="7" s="1"/>
  <c r="M580" i="10"/>
  <c r="M579" i="10"/>
  <c r="M572" i="10"/>
  <c r="M578" i="10"/>
  <c r="M574" i="10"/>
  <c r="M577" i="10"/>
  <c r="M575" i="10"/>
  <c r="M576" i="10"/>
  <c r="M573" i="10"/>
  <c r="O195" i="7"/>
  <c r="AF195" i="7" s="1"/>
  <c r="R120" i="1"/>
  <c r="O156" i="7"/>
  <c r="AF156" i="7" s="1"/>
  <c r="R175" i="1"/>
  <c r="R131" i="1"/>
  <c r="T76" i="7" s="1"/>
  <c r="S68" i="7"/>
  <c r="M465" i="10"/>
  <c r="O155" i="7"/>
  <c r="S224" i="7"/>
  <c r="AF224" i="7"/>
  <c r="S223" i="7"/>
  <c r="M539" i="10"/>
  <c r="M302" i="10"/>
  <c r="M533" i="10"/>
  <c r="M518" i="10"/>
  <c r="M342" i="10"/>
  <c r="M563" i="10"/>
  <c r="M565" i="10"/>
  <c r="M569" i="10"/>
  <c r="M567" i="10"/>
  <c r="M566" i="10"/>
  <c r="M558" i="10"/>
  <c r="M570" i="10"/>
  <c r="M562" i="10"/>
  <c r="M556" i="10"/>
  <c r="M560" i="10"/>
  <c r="M557" i="10"/>
  <c r="M564" i="10"/>
  <c r="O203" i="7"/>
  <c r="AF203" i="7" s="1"/>
  <c r="S218" i="7"/>
  <c r="S221" i="7"/>
  <c r="S219" i="7"/>
  <c r="S217" i="7"/>
  <c r="AF217" i="7"/>
  <c r="O208" i="7"/>
  <c r="AF208" i="7" s="1"/>
  <c r="O154" i="7"/>
  <c r="AF154" i="7" s="1"/>
  <c r="M467" i="10"/>
  <c r="M548" i="10"/>
  <c r="O209" i="7"/>
  <c r="AF209" i="7" s="1"/>
  <c r="O207" i="7"/>
  <c r="AF207" i="7" s="1"/>
  <c r="R98" i="1"/>
  <c r="T138" i="7" s="1"/>
  <c r="S213" i="7"/>
  <c r="M555" i="10"/>
  <c r="M550" i="10"/>
  <c r="M551" i="10"/>
  <c r="M553" i="10"/>
  <c r="M552" i="10"/>
  <c r="M549" i="10"/>
  <c r="O215" i="7"/>
  <c r="S196" i="7"/>
  <c r="O172" i="7"/>
  <c r="AF172" i="7" s="1"/>
  <c r="O87" i="7"/>
  <c r="AF87" i="7" s="1"/>
  <c r="M543" i="10"/>
  <c r="M545" i="10"/>
  <c r="M540" i="10"/>
  <c r="M534" i="10"/>
  <c r="M547" i="10"/>
  <c r="M544" i="10"/>
  <c r="M542" i="10"/>
  <c r="M541" i="10"/>
  <c r="M546" i="10"/>
  <c r="M535" i="10"/>
  <c r="M529" i="10"/>
  <c r="M532" i="10"/>
  <c r="M530" i="10"/>
  <c r="M527" i="10"/>
  <c r="M531" i="10"/>
  <c r="M528" i="10"/>
  <c r="M537" i="10"/>
  <c r="S210" i="7"/>
  <c r="M523" i="10"/>
  <c r="S90" i="7"/>
  <c r="O161" i="7"/>
  <c r="AF161" i="7" s="1"/>
  <c r="O182" i="7"/>
  <c r="AF182" i="7" s="1"/>
  <c r="M473" i="10"/>
  <c r="M522" i="10"/>
  <c r="M520" i="10"/>
  <c r="M526" i="10"/>
  <c r="M521" i="10"/>
  <c r="M525" i="10"/>
  <c r="M516" i="10"/>
  <c r="M519" i="10"/>
  <c r="M517" i="10"/>
  <c r="M515" i="10"/>
  <c r="M514" i="10"/>
  <c r="M524" i="10"/>
  <c r="S215" i="7"/>
  <c r="S214" i="7"/>
  <c r="S216" i="7"/>
  <c r="AF210" i="7"/>
  <c r="M457" i="10"/>
  <c r="O158" i="7"/>
  <c r="AF158" i="7" s="1"/>
  <c r="S70" i="7"/>
  <c r="O160" i="7"/>
  <c r="S89" i="7"/>
  <c r="S177" i="7"/>
  <c r="R313" i="1"/>
  <c r="M293" i="10"/>
  <c r="S199" i="7"/>
  <c r="M496" i="10"/>
  <c r="M509" i="10"/>
  <c r="O197" i="7"/>
  <c r="M487" i="10"/>
  <c r="M491" i="10"/>
  <c r="M511" i="10"/>
  <c r="S202" i="7"/>
  <c r="M497" i="10"/>
  <c r="M494" i="10"/>
  <c r="M501" i="10"/>
  <c r="M490" i="10"/>
  <c r="M498" i="10"/>
  <c r="M505" i="10"/>
  <c r="M495" i="10"/>
  <c r="M489" i="10"/>
  <c r="M507" i="10"/>
  <c r="M508" i="10"/>
  <c r="M499" i="10"/>
  <c r="M500" i="10"/>
  <c r="M488" i="10"/>
  <c r="M492" i="10"/>
  <c r="M503" i="10"/>
  <c r="M510" i="10"/>
  <c r="M493" i="10"/>
  <c r="M504" i="10"/>
  <c r="M512" i="10"/>
  <c r="M513" i="10"/>
  <c r="M312" i="10"/>
  <c r="M452" i="10"/>
  <c r="S126" i="7"/>
  <c r="M456" i="10"/>
  <c r="M461" i="10"/>
  <c r="M484" i="10"/>
  <c r="M453" i="10"/>
  <c r="M455" i="10"/>
  <c r="M470" i="10"/>
  <c r="M462" i="10"/>
  <c r="M463" i="10"/>
  <c r="M474" i="10"/>
  <c r="M464" i="10"/>
  <c r="S118" i="7"/>
  <c r="M459" i="10"/>
  <c r="M469" i="10"/>
  <c r="M466" i="10"/>
  <c r="M458" i="10"/>
  <c r="M485" i="10"/>
  <c r="M472" i="10"/>
  <c r="M479" i="10"/>
  <c r="M483" i="10"/>
  <c r="M476" i="10"/>
  <c r="M480" i="10"/>
  <c r="M486" i="10"/>
  <c r="M482" i="10"/>
  <c r="M477" i="10"/>
  <c r="M471" i="10"/>
  <c r="M481" i="10"/>
  <c r="M475" i="10"/>
  <c r="M478" i="10"/>
  <c r="M468" i="10"/>
  <c r="M460" i="10"/>
  <c r="S162" i="7"/>
  <c r="M438" i="10"/>
  <c r="M433" i="10"/>
  <c r="M434" i="10"/>
  <c r="M442" i="10"/>
  <c r="O145" i="7"/>
  <c r="AF145" i="7" s="1"/>
  <c r="S144" i="7"/>
  <c r="M420" i="10"/>
  <c r="M426" i="10"/>
  <c r="M427" i="10"/>
  <c r="M450" i="10"/>
  <c r="M439" i="10"/>
  <c r="S208" i="7"/>
  <c r="M446" i="10"/>
  <c r="O184" i="7"/>
  <c r="AF184" i="7" s="1"/>
  <c r="M447" i="10"/>
  <c r="M445" i="10"/>
  <c r="M436" i="10"/>
  <c r="M444" i="10"/>
  <c r="M423" i="10"/>
  <c r="M430" i="10"/>
  <c r="M437" i="10"/>
  <c r="M443" i="10"/>
  <c r="M440" i="10"/>
  <c r="M435" i="10"/>
  <c r="M422" i="10"/>
  <c r="M451" i="10"/>
  <c r="M429" i="10"/>
  <c r="M428" i="10"/>
  <c r="M449" i="10"/>
  <c r="M424" i="10"/>
  <c r="M431" i="10"/>
  <c r="M421" i="10"/>
  <c r="M441" i="10"/>
  <c r="M425" i="10"/>
  <c r="M432" i="10"/>
  <c r="S200" i="7"/>
  <c r="S188" i="7"/>
  <c r="S204" i="7"/>
  <c r="S189" i="7"/>
  <c r="S190" i="7"/>
  <c r="S198" i="7"/>
  <c r="S201" i="7"/>
  <c r="S186" i="7"/>
  <c r="R121" i="1"/>
  <c r="T206" i="7" s="1"/>
  <c r="S206" i="7"/>
  <c r="S205" i="7"/>
  <c r="M377" i="10"/>
  <c r="M408" i="10"/>
  <c r="M409" i="10"/>
  <c r="M407" i="10"/>
  <c r="M404" i="10"/>
  <c r="M405" i="10"/>
  <c r="M406" i="10"/>
  <c r="M401" i="10"/>
  <c r="M400" i="10"/>
  <c r="M415" i="10"/>
  <c r="M413" i="10"/>
  <c r="M418" i="10"/>
  <c r="M402" i="10"/>
  <c r="M416" i="10"/>
  <c r="M419" i="10"/>
  <c r="M417" i="10"/>
  <c r="M385" i="10"/>
  <c r="M411" i="10"/>
  <c r="M414" i="10"/>
  <c r="M410" i="10"/>
  <c r="M403" i="10"/>
  <c r="M412" i="10"/>
  <c r="M396" i="10"/>
  <c r="M381" i="10"/>
  <c r="M393" i="10"/>
  <c r="M386" i="10"/>
  <c r="M384" i="10"/>
  <c r="M380" i="10"/>
  <c r="M383" i="10"/>
  <c r="M394" i="10"/>
  <c r="M390" i="10"/>
  <c r="M398" i="10"/>
  <c r="M397" i="10"/>
  <c r="M388" i="10"/>
  <c r="M391" i="10"/>
  <c r="M382" i="10"/>
  <c r="M392" i="10"/>
  <c r="M387" i="10"/>
  <c r="M399" i="10"/>
  <c r="M395" i="10"/>
  <c r="M389" i="10"/>
  <c r="O123" i="7"/>
  <c r="AF123" i="7" s="1"/>
  <c r="O112" i="7"/>
  <c r="AF112" i="7" s="1"/>
  <c r="M372" i="10"/>
  <c r="M368" i="10"/>
  <c r="S170" i="7"/>
  <c r="R97" i="1"/>
  <c r="S88" i="7"/>
  <c r="M369" i="10"/>
  <c r="M378" i="10"/>
  <c r="M375" i="10"/>
  <c r="M365" i="10"/>
  <c r="M373" i="10"/>
  <c r="M371" i="10"/>
  <c r="M364" i="10"/>
  <c r="M379" i="10"/>
  <c r="M376" i="10"/>
  <c r="M370" i="10"/>
  <c r="M374" i="10"/>
  <c r="M367" i="10"/>
  <c r="M366" i="10"/>
  <c r="S157" i="7"/>
  <c r="AF151" i="7"/>
  <c r="O173" i="7"/>
  <c r="AF173" i="7" s="1"/>
  <c r="S159" i="7"/>
  <c r="S173" i="7"/>
  <c r="S174" i="7"/>
  <c r="S155" i="7"/>
  <c r="S169" i="7"/>
  <c r="S160" i="7"/>
  <c r="S153" i="7"/>
  <c r="S152" i="7"/>
  <c r="S161" i="7"/>
  <c r="S158" i="7"/>
  <c r="S164" i="7"/>
  <c r="S151" i="7"/>
  <c r="S156" i="7"/>
  <c r="M263" i="10"/>
  <c r="S74" i="7"/>
  <c r="M329" i="10"/>
  <c r="M353" i="10"/>
  <c r="O98" i="7"/>
  <c r="M330" i="10"/>
  <c r="M360" i="10"/>
  <c r="M345" i="10"/>
  <c r="M349" i="10"/>
  <c r="M355" i="10"/>
  <c r="M338" i="10"/>
  <c r="O117" i="7"/>
  <c r="M358" i="10"/>
  <c r="M341" i="10"/>
  <c r="M344" i="10"/>
  <c r="M354" i="10"/>
  <c r="M334" i="10"/>
  <c r="M362" i="10"/>
  <c r="M333" i="10"/>
  <c r="M331" i="10"/>
  <c r="M336" i="10"/>
  <c r="M357" i="10"/>
  <c r="M346" i="10"/>
  <c r="M332" i="10"/>
  <c r="M359" i="10"/>
  <c r="M363" i="10"/>
  <c r="M350" i="10"/>
  <c r="M327" i="10"/>
  <c r="M351" i="10"/>
  <c r="M352" i="10"/>
  <c r="M339" i="10"/>
  <c r="M343" i="10"/>
  <c r="M325" i="10"/>
  <c r="M328" i="10"/>
  <c r="M356" i="10"/>
  <c r="M348" i="10"/>
  <c r="M361" i="10"/>
  <c r="M335" i="10"/>
  <c r="M337" i="10"/>
  <c r="M340" i="10"/>
  <c r="S146" i="7"/>
  <c r="M317" i="10"/>
  <c r="M280" i="10"/>
  <c r="M303" i="10"/>
  <c r="M296" i="10"/>
  <c r="M322" i="10"/>
  <c r="M298" i="10"/>
  <c r="M285" i="10"/>
  <c r="M304" i="10"/>
  <c r="M319" i="10"/>
  <c r="M279" i="10"/>
  <c r="M318" i="10"/>
  <c r="M286" i="10"/>
  <c r="M324" i="10"/>
  <c r="M291" i="10"/>
  <c r="M288" i="10"/>
  <c r="M294" i="10"/>
  <c r="M295" i="10"/>
  <c r="M307" i="10"/>
  <c r="M282" i="10"/>
  <c r="M313" i="10"/>
  <c r="M306" i="10"/>
  <c r="M287" i="10"/>
  <c r="M292" i="10"/>
  <c r="M301" i="10"/>
  <c r="M275" i="10"/>
  <c r="M309" i="10"/>
  <c r="M310" i="10"/>
  <c r="M300" i="10"/>
  <c r="M284" i="10"/>
  <c r="M278" i="10"/>
  <c r="M316" i="10"/>
  <c r="M289" i="10"/>
  <c r="M311" i="10"/>
  <c r="M281" i="10"/>
  <c r="M283" i="10"/>
  <c r="M276" i="10"/>
  <c r="M308" i="10"/>
  <c r="M297" i="10"/>
  <c r="M321" i="10"/>
  <c r="M299" i="10"/>
  <c r="M314" i="10"/>
  <c r="M323" i="10"/>
  <c r="M320" i="10"/>
  <c r="M290" i="10"/>
  <c r="M277" i="10"/>
  <c r="M315" i="10"/>
  <c r="M305" i="10"/>
  <c r="R159" i="1"/>
  <c r="S143" i="7"/>
  <c r="O131" i="7"/>
  <c r="AF131" i="7" s="1"/>
  <c r="S142" i="7"/>
  <c r="AF130" i="7"/>
  <c r="S145" i="7"/>
  <c r="S119" i="7"/>
  <c r="R312" i="1"/>
  <c r="O97" i="7"/>
  <c r="AF97" i="7" s="1"/>
  <c r="M270" i="10"/>
  <c r="M258" i="10"/>
  <c r="M266" i="10"/>
  <c r="S115" i="7"/>
  <c r="M265" i="10"/>
  <c r="M274" i="10"/>
  <c r="M253" i="10"/>
  <c r="M269" i="10"/>
  <c r="M259" i="10"/>
  <c r="M251" i="10"/>
  <c r="M261" i="10"/>
  <c r="M249" i="10"/>
  <c r="M264" i="10"/>
  <c r="M271" i="10"/>
  <c r="M256" i="10"/>
  <c r="M257" i="10"/>
  <c r="M243" i="10"/>
  <c r="M245" i="10"/>
  <c r="M260" i="10"/>
  <c r="M268" i="10"/>
  <c r="M244" i="10"/>
  <c r="M273" i="10"/>
  <c r="M248" i="10"/>
  <c r="M262" i="10"/>
  <c r="M246" i="10"/>
  <c r="M267" i="10"/>
  <c r="M252" i="10"/>
  <c r="M255" i="10"/>
  <c r="M247" i="10"/>
  <c r="M254" i="10"/>
  <c r="M241" i="10"/>
  <c r="M228" i="10"/>
  <c r="M239" i="10"/>
  <c r="M234" i="10"/>
  <c r="M227" i="10"/>
  <c r="M236" i="10"/>
  <c r="M237" i="10"/>
  <c r="M225" i="10"/>
  <c r="M233" i="10"/>
  <c r="M224" i="10"/>
  <c r="M222" i="10"/>
  <c r="M242" i="10"/>
  <c r="M240" i="10"/>
  <c r="M226" i="10"/>
  <c r="M231" i="10"/>
  <c r="M223" i="10"/>
  <c r="M235" i="10"/>
  <c r="M232" i="10"/>
  <c r="M229" i="10"/>
  <c r="M230" i="10"/>
  <c r="M238" i="10"/>
  <c r="M197" i="10"/>
  <c r="M195" i="10"/>
  <c r="O113" i="7"/>
  <c r="AF113" i="7" s="1"/>
  <c r="M190" i="10"/>
  <c r="M216" i="10"/>
  <c r="M218" i="10"/>
  <c r="M220" i="10"/>
  <c r="M221" i="10"/>
  <c r="M204" i="10"/>
  <c r="M206" i="10"/>
  <c r="M203" i="10"/>
  <c r="M187" i="10"/>
  <c r="M196" i="10"/>
  <c r="M198" i="10"/>
  <c r="M192" i="10"/>
  <c r="M205" i="10"/>
  <c r="M193" i="10"/>
  <c r="M188" i="10"/>
  <c r="M199" i="10"/>
  <c r="M200" i="10"/>
  <c r="M213" i="10"/>
  <c r="M201" i="10"/>
  <c r="M189" i="10"/>
  <c r="M210" i="10"/>
  <c r="M202" i="10"/>
  <c r="M215" i="10"/>
  <c r="M207" i="10"/>
  <c r="M209" i="10"/>
  <c r="M211" i="10"/>
  <c r="M214" i="10"/>
  <c r="M208" i="10"/>
  <c r="M219" i="10"/>
  <c r="M212" i="10"/>
  <c r="M217" i="10"/>
  <c r="M194" i="10"/>
  <c r="M191" i="10"/>
  <c r="S127" i="7"/>
  <c r="S97" i="7"/>
  <c r="O93" i="7"/>
  <c r="AF93" i="7" s="1"/>
  <c r="O99" i="7"/>
  <c r="AF99" i="7" s="1"/>
  <c r="S123" i="7"/>
  <c r="S125" i="7"/>
  <c r="O125" i="7"/>
  <c r="AF125" i="7" s="1"/>
  <c r="S124" i="7"/>
  <c r="S116" i="7"/>
  <c r="S114" i="7"/>
  <c r="S120" i="7"/>
  <c r="S129" i="7"/>
  <c r="S128" i="7"/>
  <c r="U107" i="7"/>
  <c r="M174" i="10"/>
  <c r="M176" i="10"/>
  <c r="M180" i="10"/>
  <c r="M170" i="10"/>
  <c r="M178" i="10"/>
  <c r="M179" i="10"/>
  <c r="M172" i="10"/>
  <c r="M182" i="10"/>
  <c r="M171" i="10"/>
  <c r="M186" i="10"/>
  <c r="M184" i="10"/>
  <c r="M183" i="10"/>
  <c r="M175" i="10"/>
  <c r="M181" i="10"/>
  <c r="M185" i="10"/>
  <c r="M173" i="10"/>
  <c r="M177" i="10"/>
  <c r="S101" i="7"/>
  <c r="S79" i="7"/>
  <c r="O102" i="7"/>
  <c r="AF102" i="7" s="1"/>
  <c r="S105" i="7"/>
  <c r="S106" i="7"/>
  <c r="O73" i="7"/>
  <c r="AF73" i="7" s="1"/>
  <c r="S80" i="7"/>
  <c r="S78" i="7"/>
  <c r="R140" i="1"/>
  <c r="O52" i="7"/>
  <c r="AF52" i="7" s="1"/>
  <c r="M80" i="10"/>
  <c r="M69" i="10"/>
  <c r="M59" i="10"/>
  <c r="M56" i="10"/>
  <c r="M62" i="10"/>
  <c r="M48" i="10"/>
  <c r="R173" i="1"/>
  <c r="R145" i="1"/>
  <c r="T163" i="7" s="1"/>
  <c r="R107" i="1"/>
  <c r="R193" i="1"/>
  <c r="M24" i="10"/>
  <c r="AF20" i="7"/>
  <c r="R161" i="1"/>
  <c r="T148" i="7" s="1"/>
  <c r="R311" i="1"/>
  <c r="R122" i="1"/>
  <c r="R321" i="1"/>
  <c r="R128" i="1"/>
  <c r="S86" i="7"/>
  <c r="O85" i="7"/>
  <c r="AF85" i="7" s="1"/>
  <c r="R143" i="1"/>
  <c r="R153" i="1"/>
  <c r="R24" i="1"/>
  <c r="R27" i="1"/>
  <c r="S91" i="7"/>
  <c r="R318" i="1"/>
  <c r="R125" i="1"/>
  <c r="R157" i="1"/>
  <c r="R26" i="1"/>
  <c r="S87" i="7"/>
  <c r="M140" i="10"/>
  <c r="M58" i="10"/>
  <c r="R14" i="1"/>
  <c r="R329" i="1"/>
  <c r="R169" i="1"/>
  <c r="R203" i="1"/>
  <c r="T28" i="7" s="1"/>
  <c r="R324" i="1"/>
  <c r="R30" i="1"/>
  <c r="R22" i="1"/>
  <c r="R188" i="1"/>
  <c r="R199" i="1"/>
  <c r="R136" i="1"/>
  <c r="T165" i="7" s="1"/>
  <c r="R172" i="1"/>
  <c r="T59" i="7" s="1"/>
  <c r="S92" i="7"/>
  <c r="S72" i="7"/>
  <c r="O103" i="7"/>
  <c r="AF103" i="7" s="1"/>
  <c r="R23" i="1"/>
  <c r="R196" i="1"/>
  <c r="R123" i="1"/>
  <c r="T181" i="7" s="1"/>
  <c r="S94" i="7"/>
  <c r="O66" i="7"/>
  <c r="S29" i="7"/>
  <c r="S52" i="7"/>
  <c r="S104" i="7"/>
  <c r="S25" i="7"/>
  <c r="S59" i="7"/>
  <c r="M166" i="10"/>
  <c r="M147" i="10"/>
  <c r="M144" i="10"/>
  <c r="S96" i="7"/>
  <c r="M146" i="10"/>
  <c r="M145" i="10"/>
  <c r="M161" i="10"/>
  <c r="M162" i="10"/>
  <c r="M160" i="10"/>
  <c r="M159" i="10"/>
  <c r="M155" i="10"/>
  <c r="M139" i="10"/>
  <c r="M141" i="10"/>
  <c r="M149" i="10"/>
  <c r="M142" i="10"/>
  <c r="M153" i="10"/>
  <c r="M152" i="10"/>
  <c r="M154" i="10"/>
  <c r="M156" i="10"/>
  <c r="M168" i="10"/>
  <c r="M150" i="10"/>
  <c r="M143" i="10"/>
  <c r="M157" i="10"/>
  <c r="M169" i="10"/>
  <c r="M164" i="10"/>
  <c r="M158" i="10"/>
  <c r="M151" i="10"/>
  <c r="M165" i="10"/>
  <c r="M163" i="10"/>
  <c r="M167" i="10"/>
  <c r="M148" i="10"/>
  <c r="O46" i="7"/>
  <c r="AF46" i="7" s="1"/>
  <c r="S84" i="7"/>
  <c r="O96" i="7"/>
  <c r="AF96" i="7" s="1"/>
  <c r="O67" i="7"/>
  <c r="AF67" i="7" s="1"/>
  <c r="S93" i="7"/>
  <c r="S99" i="7"/>
  <c r="S61" i="7"/>
  <c r="S95" i="7"/>
  <c r="S98" i="7"/>
  <c r="S100" i="7"/>
  <c r="S85" i="7"/>
  <c r="S103" i="7"/>
  <c r="R92" i="1"/>
  <c r="R105" i="1"/>
  <c r="R119" i="1"/>
  <c r="T180" i="7" s="1"/>
  <c r="R180" i="1"/>
  <c r="R178" i="1"/>
  <c r="T137" i="7" s="1"/>
  <c r="T203" i="7"/>
  <c r="R191" i="1"/>
  <c r="R154" i="1"/>
  <c r="S7" i="7"/>
  <c r="R319" i="1"/>
  <c r="S75" i="7"/>
  <c r="R195" i="1"/>
  <c r="S77" i="7"/>
  <c r="S47" i="7"/>
  <c r="M78" i="10"/>
  <c r="M52" i="10"/>
  <c r="M41" i="10"/>
  <c r="M42" i="10"/>
  <c r="M35" i="10"/>
  <c r="M123" i="10"/>
  <c r="R149" i="1"/>
  <c r="T167" i="7" s="1"/>
  <c r="AE6" i="7"/>
  <c r="M127" i="10"/>
  <c r="S10" i="7"/>
  <c r="M130" i="10"/>
  <c r="M124" i="10"/>
  <c r="R126" i="1"/>
  <c r="T183" i="7" s="1"/>
  <c r="M125" i="10"/>
  <c r="M138" i="10"/>
  <c r="M135" i="10"/>
  <c r="M133" i="10"/>
  <c r="M126" i="10"/>
  <c r="M128" i="10"/>
  <c r="M136" i="10"/>
  <c r="M134" i="10"/>
  <c r="M131" i="10"/>
  <c r="M132" i="10"/>
  <c r="M129" i="10"/>
  <c r="M137" i="10"/>
  <c r="R100" i="1"/>
  <c r="S83" i="7"/>
  <c r="S62" i="7"/>
  <c r="O43" i="7"/>
  <c r="AF43" i="7" s="1"/>
  <c r="O71" i="7"/>
  <c r="AF71" i="7" s="1"/>
  <c r="O17" i="7"/>
  <c r="AF17" i="7" s="1"/>
  <c r="M117" i="10"/>
  <c r="M103" i="10"/>
  <c r="M113" i="10"/>
  <c r="M120" i="10"/>
  <c r="M114" i="10"/>
  <c r="M102" i="10"/>
  <c r="M115" i="10"/>
  <c r="M110" i="10"/>
  <c r="M111" i="10"/>
  <c r="M101" i="10"/>
  <c r="M119" i="10"/>
  <c r="M107" i="10"/>
  <c r="O64" i="7"/>
  <c r="AF64" i="7" s="1"/>
  <c r="R192" i="1"/>
  <c r="M104" i="10"/>
  <c r="M105" i="10"/>
  <c r="M121" i="10"/>
  <c r="M116" i="10"/>
  <c r="M99" i="10"/>
  <c r="M100" i="10"/>
  <c r="M108" i="10"/>
  <c r="M122" i="10"/>
  <c r="M109" i="10"/>
  <c r="M112" i="10"/>
  <c r="M118" i="10"/>
  <c r="M106" i="10"/>
  <c r="O45" i="7"/>
  <c r="AF45" i="7" s="1"/>
  <c r="R176" i="1"/>
  <c r="O55" i="7"/>
  <c r="AF55" i="7" s="1"/>
  <c r="O58" i="7"/>
  <c r="AF58" i="7" s="1"/>
  <c r="T222" i="7"/>
  <c r="S40" i="7"/>
  <c r="S67" i="7"/>
  <c r="T73" i="7"/>
  <c r="O63" i="7"/>
  <c r="AF63" i="7" s="1"/>
  <c r="S65" i="7"/>
  <c r="T69" i="7"/>
  <c r="S63" i="7"/>
  <c r="S58" i="7"/>
  <c r="S71" i="7"/>
  <c r="U58" i="7"/>
  <c r="S31" i="7"/>
  <c r="M76" i="10"/>
  <c r="M88" i="10"/>
  <c r="M95" i="10"/>
  <c r="M83" i="10"/>
  <c r="M77" i="10"/>
  <c r="M94" i="10"/>
  <c r="M92" i="10"/>
  <c r="M89" i="10"/>
  <c r="M86" i="10"/>
  <c r="M82" i="10"/>
  <c r="M96" i="10"/>
  <c r="M98" i="10"/>
  <c r="M71" i="10"/>
  <c r="M85" i="10"/>
  <c r="M79" i="10"/>
  <c r="M90" i="10"/>
  <c r="M72" i="10"/>
  <c r="M81" i="10"/>
  <c r="M74" i="10"/>
  <c r="M97" i="10"/>
  <c r="M91" i="10"/>
  <c r="M84" i="10"/>
  <c r="M75" i="10"/>
  <c r="M73" i="10"/>
  <c r="M93" i="10"/>
  <c r="S46" i="7"/>
  <c r="S32" i="7"/>
  <c r="S21" i="7"/>
  <c r="S43" i="7"/>
  <c r="S41" i="7"/>
  <c r="S54" i="7"/>
  <c r="S51" i="7"/>
  <c r="S49" i="7"/>
  <c r="S50" i="7"/>
  <c r="M70" i="10"/>
  <c r="M67" i="10"/>
  <c r="M68" i="10"/>
  <c r="M64" i="10"/>
  <c r="M66" i="10"/>
  <c r="M65" i="10"/>
  <c r="M63" i="10"/>
  <c r="M61" i="10"/>
  <c r="M60" i="10"/>
  <c r="M57" i="10"/>
  <c r="M55" i="10"/>
  <c r="M54" i="10"/>
  <c r="M51" i="10"/>
  <c r="M53" i="10"/>
  <c r="M49" i="10"/>
  <c r="O39" i="7"/>
  <c r="AF39" i="7" s="1"/>
  <c r="O30" i="7"/>
  <c r="AF30" i="7" s="1"/>
  <c r="M50" i="10"/>
  <c r="R146" i="1"/>
  <c r="M40" i="10"/>
  <c r="M29" i="10"/>
  <c r="M31" i="10"/>
  <c r="M36" i="10"/>
  <c r="M45" i="10"/>
  <c r="M30" i="10"/>
  <c r="M43" i="10"/>
  <c r="M39" i="10"/>
  <c r="M47" i="10"/>
  <c r="M34" i="10"/>
  <c r="M38" i="10"/>
  <c r="M46" i="10"/>
  <c r="M32" i="10"/>
  <c r="M37" i="10"/>
  <c r="M33" i="10"/>
  <c r="M44" i="10"/>
  <c r="S34" i="7"/>
  <c r="M25" i="10"/>
  <c r="M23" i="10"/>
  <c r="M27" i="10"/>
  <c r="M26" i="10"/>
  <c r="M28" i="10"/>
  <c r="S38" i="7"/>
  <c r="S27" i="7"/>
  <c r="S220" i="7"/>
  <c r="S30" i="7"/>
  <c r="S36" i="7"/>
  <c r="S39" i="7"/>
  <c r="S26" i="7"/>
  <c r="M7" i="10"/>
  <c r="M19" i="10"/>
  <c r="M10" i="10"/>
  <c r="M16" i="10"/>
  <c r="M20" i="10"/>
  <c r="M6" i="10"/>
  <c r="M8" i="10"/>
  <c r="M11" i="10"/>
  <c r="M18" i="10"/>
  <c r="M12" i="10"/>
  <c r="M14" i="10"/>
  <c r="M13" i="10"/>
  <c r="M15" i="10"/>
  <c r="M22" i="10"/>
  <c r="M17" i="10"/>
  <c r="M21" i="10"/>
  <c r="M9" i="10"/>
  <c r="O9" i="7"/>
  <c r="AF9" i="7" s="1"/>
  <c r="S13" i="7"/>
  <c r="S185" i="7"/>
  <c r="S19" i="7"/>
  <c r="S20" i="7"/>
  <c r="R137" i="1"/>
  <c r="O13" i="7"/>
  <c r="AF13" i="7" s="1"/>
  <c r="S16" i="7"/>
  <c r="R183" i="1"/>
  <c r="S9" i="7"/>
  <c r="S194" i="7"/>
  <c r="S18" i="7"/>
  <c r="AI28" i="7"/>
  <c r="AE12" i="7"/>
  <c r="Q563" i="1"/>
  <c r="Q562" i="1"/>
  <c r="R163" i="1"/>
  <c r="O122" i="7"/>
  <c r="AF122" i="7" s="1"/>
  <c r="R139" i="1"/>
  <c r="R144" i="1"/>
  <c r="R202" i="1"/>
  <c r="AE24" i="7"/>
  <c r="R200" i="1"/>
  <c r="T162" i="7"/>
  <c r="T239" i="7"/>
  <c r="O6" i="7"/>
  <c r="O69" i="7"/>
  <c r="AF69" i="7" s="1"/>
  <c r="T225" i="7"/>
  <c r="T231" i="7"/>
  <c r="AE22" i="7"/>
  <c r="R320" i="1"/>
  <c r="O81" i="7"/>
  <c r="AF81" i="7" s="1"/>
  <c r="O201" i="7"/>
  <c r="AF201" i="7" s="1"/>
  <c r="O1479" i="10"/>
  <c r="S1479" i="10"/>
  <c r="S1482" i="10"/>
  <c r="O1482" i="10"/>
  <c r="O1468" i="10"/>
  <c r="S1468" i="10"/>
  <c r="S1476" i="10"/>
  <c r="O1476" i="10"/>
  <c r="O1461" i="10"/>
  <c r="S1461" i="10"/>
  <c r="O1480" i="10"/>
  <c r="S1480" i="10"/>
  <c r="O1471" i="10"/>
  <c r="S1471" i="10"/>
  <c r="S1472" i="10"/>
  <c r="O1472" i="10"/>
  <c r="O1456" i="10"/>
  <c r="S1456" i="10"/>
  <c r="O1455" i="10"/>
  <c r="S1455" i="10"/>
  <c r="O1473" i="10"/>
  <c r="S1473" i="10"/>
  <c r="S1474" i="10"/>
  <c r="O1474" i="10"/>
  <c r="O1466" i="10"/>
  <c r="S1466" i="10"/>
  <c r="O1483" i="10"/>
  <c r="S1483" i="10"/>
  <c r="S1469" i="10"/>
  <c r="O1469" i="10"/>
  <c r="O1478" i="10"/>
  <c r="S1478" i="10"/>
  <c r="O1457" i="10"/>
  <c r="S1457" i="10"/>
  <c r="S1467" i="10"/>
  <c r="O1467" i="10"/>
  <c r="O1475" i="10"/>
  <c r="S1475" i="10"/>
  <c r="S1477" i="10"/>
  <c r="O1477" i="10"/>
  <c r="S1450" i="10"/>
  <c r="O1450" i="10"/>
  <c r="O1481" i="10"/>
  <c r="S1481" i="10"/>
  <c r="S1470" i="10"/>
  <c r="O1470" i="10"/>
  <c r="O1484" i="10"/>
  <c r="S1484" i="10"/>
  <c r="R127" i="1"/>
  <c r="T14" i="7" s="1"/>
  <c r="R322" i="1"/>
  <c r="AE13" i="7"/>
  <c r="O60" i="7"/>
  <c r="AF60" i="7" s="1"/>
  <c r="O190" i="7"/>
  <c r="AF190" i="7" s="1"/>
  <c r="O135" i="7"/>
  <c r="U350" i="7"/>
  <c r="R315" i="1"/>
  <c r="R132" i="1"/>
  <c r="T171" i="7" s="1"/>
  <c r="R201" i="1"/>
  <c r="R177" i="1"/>
  <c r="T241" i="7"/>
  <c r="T121" i="7"/>
  <c r="R205" i="1"/>
  <c r="R325" i="1"/>
  <c r="R151" i="1"/>
  <c r="R34" i="1"/>
  <c r="R162" i="1"/>
  <c r="T57" i="7"/>
  <c r="T53" i="7"/>
  <c r="T168" i="7"/>
  <c r="O75" i="7"/>
  <c r="AF75" i="7" s="1"/>
  <c r="T233" i="7"/>
  <c r="T146" i="7"/>
  <c r="T91" i="7"/>
  <c r="AE18" i="7"/>
  <c r="AE151" i="7"/>
  <c r="AE28" i="7"/>
  <c r="AE71" i="7"/>
  <c r="AE201" i="7"/>
  <c r="O1418" i="10"/>
  <c r="S1418" i="10"/>
  <c r="O1411" i="10"/>
  <c r="S1411" i="10"/>
  <c r="O1436" i="10"/>
  <c r="S1436" i="10"/>
  <c r="O1421" i="10"/>
  <c r="S1421" i="10"/>
  <c r="O1416" i="10"/>
  <c r="S1416" i="10"/>
  <c r="O1417" i="10"/>
  <c r="S1417" i="10"/>
  <c r="O1430" i="10"/>
  <c r="S1430" i="10"/>
  <c r="O1438" i="10"/>
  <c r="S1438" i="10"/>
  <c r="O1420" i="10"/>
  <c r="S1420" i="10"/>
  <c r="O1376" i="10"/>
  <c r="S1376" i="10"/>
  <c r="S1419" i="10"/>
  <c r="O1419" i="10"/>
  <c r="S1433" i="10"/>
  <c r="O1433" i="10"/>
  <c r="S1406" i="10"/>
  <c r="O1406" i="10"/>
  <c r="S1377" i="10"/>
  <c r="O1377" i="10"/>
  <c r="S1369" i="10"/>
  <c r="O1369" i="10"/>
  <c r="S1405" i="10"/>
  <c r="O1405" i="10"/>
  <c r="S1431" i="10"/>
  <c r="O1431" i="10"/>
  <c r="S1355" i="10"/>
  <c r="O1355" i="10"/>
  <c r="S1395" i="10"/>
  <c r="O1395" i="10"/>
  <c r="S1459" i="10"/>
  <c r="O1459" i="10"/>
  <c r="S1434" i="10"/>
  <c r="O1434" i="10"/>
  <c r="S1422" i="10"/>
  <c r="O1422" i="10"/>
  <c r="S1408" i="10"/>
  <c r="O1408" i="10"/>
  <c r="O1402" i="10"/>
  <c r="S1402" i="10"/>
  <c r="O1399" i="10"/>
  <c r="S1399" i="10"/>
  <c r="O1379" i="10"/>
  <c r="S1379" i="10"/>
  <c r="O1427" i="10"/>
  <c r="S1427" i="10"/>
  <c r="O1415" i="10"/>
  <c r="S1415" i="10"/>
  <c r="O1412" i="10"/>
  <c r="S1412" i="10"/>
  <c r="O1440" i="10"/>
  <c r="S1440" i="10"/>
  <c r="O1447" i="10"/>
  <c r="S1447" i="10"/>
  <c r="O1463" i="10"/>
  <c r="S1463" i="10"/>
  <c r="S1397" i="10"/>
  <c r="O1397" i="10"/>
  <c r="S1384" i="10"/>
  <c r="O1384" i="10"/>
  <c r="S1423" i="10"/>
  <c r="O1423" i="10"/>
  <c r="S1424" i="10"/>
  <c r="O1424" i="10"/>
  <c r="S1394" i="10"/>
  <c r="O1394" i="10"/>
  <c r="S1414" i="10"/>
  <c r="O1414" i="10"/>
  <c r="S1407" i="10"/>
  <c r="O1407" i="10"/>
  <c r="S1439" i="10"/>
  <c r="O1439" i="10"/>
  <c r="S1435" i="10"/>
  <c r="O1435" i="10"/>
  <c r="S1486" i="10"/>
  <c r="O1486" i="10"/>
  <c r="O1425" i="10"/>
  <c r="S1425" i="10"/>
  <c r="O1371" i="10"/>
  <c r="S1371" i="10"/>
  <c r="O1365" i="10"/>
  <c r="S1365" i="10"/>
  <c r="O1370" i="10"/>
  <c r="S1370" i="10"/>
  <c r="O1373" i="10"/>
  <c r="S1373" i="10"/>
  <c r="O1460" i="10"/>
  <c r="S1460" i="10"/>
  <c r="O1378" i="10"/>
  <c r="S1378" i="10"/>
  <c r="S1403" i="10"/>
  <c r="O1403" i="10"/>
  <c r="S1445" i="10"/>
  <c r="O1445" i="10"/>
  <c r="S1443" i="10"/>
  <c r="O1443" i="10"/>
  <c r="S1429" i="10"/>
  <c r="O1429" i="10"/>
  <c r="S1380" i="10"/>
  <c r="O1380" i="10"/>
  <c r="S1444" i="10"/>
  <c r="O1444" i="10"/>
  <c r="S1398" i="10"/>
  <c r="O1398" i="10"/>
  <c r="S1404" i="10"/>
  <c r="O1404" i="10"/>
  <c r="O1401" i="10"/>
  <c r="S1401" i="10"/>
  <c r="O1388" i="10"/>
  <c r="S1388" i="10"/>
  <c r="O1449" i="10"/>
  <c r="S1449" i="10"/>
  <c r="O1413" i="10"/>
  <c r="S1413" i="10"/>
  <c r="O1396" i="10"/>
  <c r="S1396" i="10"/>
  <c r="O1400" i="10"/>
  <c r="S1400" i="10"/>
  <c r="O1410" i="10"/>
  <c r="S1410" i="10"/>
  <c r="O1453" i="10"/>
  <c r="S1453" i="10"/>
  <c r="O1446" i="10"/>
  <c r="S1446" i="10"/>
  <c r="O1485" i="10"/>
  <c r="S1485" i="10"/>
  <c r="S1387" i="10"/>
  <c r="O1387" i="10"/>
  <c r="S1381" i="10"/>
  <c r="O1381" i="10"/>
  <c r="S1393" i="10"/>
  <c r="O1393" i="10"/>
  <c r="S1428" i="10"/>
  <c r="O1428" i="10"/>
  <c r="S1409" i="10"/>
  <c r="O1409" i="10"/>
  <c r="S1432" i="10"/>
  <c r="O1432" i="10"/>
  <c r="S1448" i="10"/>
  <c r="O1448" i="10"/>
  <c r="S1465" i="10"/>
  <c r="O1465" i="10"/>
  <c r="R179" i="1"/>
  <c r="T66" i="7" s="1"/>
  <c r="R133" i="1"/>
  <c r="R198" i="1"/>
  <c r="AE8" i="7"/>
  <c r="M1313" i="10"/>
  <c r="N1302" i="10"/>
  <c r="AB1302" i="10" s="1"/>
  <c r="N1308" i="10"/>
  <c r="AB1308" i="10" s="1"/>
  <c r="N1304" i="10"/>
  <c r="AB1304" i="10" s="1"/>
  <c r="N1306" i="10"/>
  <c r="AB1306" i="10" s="1"/>
  <c r="N1303" i="10"/>
  <c r="AB1303" i="10" s="1"/>
  <c r="N1307" i="10"/>
  <c r="AB1307" i="10" s="1"/>
  <c r="M1302" i="10"/>
  <c r="M1308" i="10"/>
  <c r="M1303" i="10"/>
  <c r="M1307" i="10"/>
  <c r="M1304" i="10"/>
  <c r="M1306" i="10"/>
  <c r="AE10" i="7"/>
  <c r="AE16" i="7"/>
  <c r="AE26" i="7"/>
  <c r="AE27" i="7"/>
  <c r="AE37" i="7"/>
  <c r="AE77" i="7"/>
  <c r="AE188" i="7"/>
  <c r="O1311" i="10"/>
  <c r="S1311" i="10"/>
  <c r="S1254" i="10"/>
  <c r="O1254" i="10"/>
  <c r="O1268" i="10"/>
  <c r="S1268" i="10"/>
  <c r="S1222" i="10"/>
  <c r="O1222" i="10"/>
  <c r="O1256" i="10"/>
  <c r="S1256" i="10"/>
  <c r="S1257" i="10"/>
  <c r="O1257" i="10"/>
  <c r="O1272" i="10"/>
  <c r="S1272" i="10"/>
  <c r="S1339" i="10"/>
  <c r="O1339" i="10"/>
  <c r="O1315" i="10"/>
  <c r="S1315" i="10"/>
  <c r="O1216" i="10"/>
  <c r="S1216" i="10"/>
  <c r="O1292" i="10"/>
  <c r="S1292" i="10"/>
  <c r="S1382" i="10"/>
  <c r="O1382" i="10"/>
  <c r="S1348" i="10"/>
  <c r="O1348" i="10"/>
  <c r="O1249" i="10"/>
  <c r="S1249" i="10"/>
  <c r="S1250" i="10"/>
  <c r="O1250" i="10"/>
  <c r="O1326" i="10"/>
  <c r="S1326" i="10"/>
  <c r="S1270" i="10"/>
  <c r="O1270" i="10"/>
  <c r="O1219" i="10"/>
  <c r="S1219" i="10"/>
  <c r="S1218" i="10"/>
  <c r="O1218" i="10"/>
  <c r="O1305" i="10"/>
  <c r="S1305" i="10"/>
  <c r="S1295" i="10"/>
  <c r="O1295" i="10"/>
  <c r="O1227" i="10"/>
  <c r="S1227" i="10"/>
  <c r="S1312" i="10"/>
  <c r="O1312" i="10"/>
  <c r="S1296" i="10"/>
  <c r="O1296" i="10"/>
  <c r="O1252" i="10"/>
  <c r="S1252" i="10"/>
  <c r="S1258" i="10"/>
  <c r="O1258" i="10"/>
  <c r="S1328" i="10"/>
  <c r="O1328" i="10"/>
  <c r="O1352" i="10"/>
  <c r="S1352" i="10"/>
  <c r="S1274" i="10"/>
  <c r="O1274" i="10"/>
  <c r="O1221" i="10"/>
  <c r="S1221" i="10"/>
  <c r="S1391" i="10"/>
  <c r="O1391" i="10"/>
  <c r="S1297" i="10"/>
  <c r="O1297" i="10"/>
  <c r="O1217" i="10"/>
  <c r="S1217" i="10"/>
  <c r="S1442" i="10"/>
  <c r="O1442" i="10"/>
  <c r="O1269" i="10"/>
  <c r="S1269" i="10"/>
  <c r="S1340" i="10"/>
  <c r="O1340" i="10"/>
  <c r="O1291" i="10"/>
  <c r="S1291" i="10"/>
  <c r="O1386" i="10"/>
  <c r="S1386" i="10"/>
  <c r="S1349" i="10"/>
  <c r="O1349" i="10"/>
  <c r="O1248" i="10"/>
  <c r="S1248" i="10"/>
  <c r="S1275" i="10"/>
  <c r="O1275" i="10"/>
  <c r="O1253" i="10"/>
  <c r="S1253" i="10"/>
  <c r="S1286" i="10"/>
  <c r="O1286" i="10"/>
  <c r="O1255" i="10"/>
  <c r="S1255" i="10"/>
  <c r="O1220" i="10"/>
  <c r="S1220" i="10"/>
  <c r="S1362" i="10"/>
  <c r="O1362" i="10"/>
  <c r="O1290" i="10"/>
  <c r="S1290" i="10"/>
  <c r="S1281" i="10"/>
  <c r="O1281" i="10"/>
  <c r="S1271" i="10"/>
  <c r="O1271" i="10"/>
  <c r="O1299" i="10"/>
  <c r="S1299" i="10"/>
  <c r="O1347" i="10"/>
  <c r="S1347" i="10"/>
  <c r="O1259" i="10"/>
  <c r="S1259" i="10"/>
  <c r="S1310" i="10"/>
  <c r="O1310" i="10"/>
  <c r="O1368" i="10"/>
  <c r="S1368" i="10"/>
  <c r="S1351" i="10"/>
  <c r="O1351" i="10"/>
  <c r="AE20" i="7"/>
  <c r="AE23" i="7"/>
  <c r="AE43" i="7"/>
  <c r="AE211" i="7"/>
  <c r="AE212" i="7"/>
  <c r="AE174" i="7"/>
  <c r="AE152" i="7"/>
  <c r="AE171" i="7"/>
  <c r="AE156" i="7"/>
  <c r="AE160" i="7"/>
  <c r="AE85" i="7"/>
  <c r="AE178" i="7"/>
  <c r="AE155" i="7"/>
  <c r="AE161" i="7"/>
  <c r="AE141" i="7"/>
  <c r="AE143" i="7"/>
  <c r="AE213" i="7"/>
  <c r="AE209" i="7"/>
  <c r="AE205" i="7"/>
  <c r="AE184" i="7"/>
  <c r="AE189" i="7"/>
  <c r="AE166" i="7"/>
  <c r="AE170" i="7"/>
  <c r="AE169" i="7"/>
  <c r="AE154" i="7"/>
  <c r="AE173" i="7"/>
  <c r="AE158" i="7"/>
  <c r="AE202" i="7"/>
  <c r="AE162" i="7"/>
  <c r="AE167" i="7"/>
  <c r="AE142" i="7"/>
  <c r="AE140" i="7"/>
  <c r="AE144" i="7"/>
  <c r="AE146" i="7"/>
  <c r="AE99" i="7"/>
  <c r="AE147" i="7"/>
  <c r="AE96" i="7"/>
  <c r="AE97" i="7"/>
  <c r="AE107" i="7"/>
  <c r="AE105" i="7"/>
  <c r="AE104" i="7"/>
  <c r="AE111" i="7"/>
  <c r="AE100" i="7"/>
  <c r="AE114" i="7"/>
  <c r="AE118" i="7"/>
  <c r="AE119" i="7"/>
  <c r="AE69" i="7"/>
  <c r="AE93" i="7"/>
  <c r="AE128" i="7"/>
  <c r="AE136" i="7"/>
  <c r="AE116" i="7"/>
  <c r="AE138" i="7"/>
  <c r="AE73" i="7"/>
  <c r="AE190" i="7"/>
  <c r="AE195" i="7"/>
  <c r="S1364" i="10"/>
  <c r="O1364" i="10"/>
  <c r="S1389" i="10"/>
  <c r="O1389" i="10"/>
  <c r="S1234" i="10"/>
  <c r="O1234" i="10"/>
  <c r="S1208" i="10"/>
  <c r="O1208" i="10"/>
  <c r="S1323" i="10"/>
  <c r="O1323" i="10"/>
  <c r="S1194" i="10"/>
  <c r="O1194" i="10"/>
  <c r="S1187" i="10"/>
  <c r="O1187" i="10"/>
  <c r="S1322" i="10"/>
  <c r="O1322" i="10"/>
  <c r="S1334" i="10"/>
  <c r="O1334" i="10"/>
  <c r="S1247" i="10"/>
  <c r="O1247" i="10"/>
  <c r="S1289" i="10"/>
  <c r="O1289" i="10"/>
  <c r="S1277" i="10"/>
  <c r="O1277" i="10"/>
  <c r="S1273" i="10"/>
  <c r="O1273" i="10"/>
  <c r="S1246" i="10"/>
  <c r="O1246" i="10"/>
  <c r="O1354" i="10"/>
  <c r="S1354" i="10"/>
  <c r="O1337" i="10"/>
  <c r="S1337" i="10"/>
  <c r="O1267" i="10"/>
  <c r="S1267" i="10"/>
  <c r="O1283" i="10"/>
  <c r="S1283" i="10"/>
  <c r="O1357" i="10"/>
  <c r="S1357" i="10"/>
  <c r="O1245" i="10"/>
  <c r="S1245" i="10"/>
  <c r="O1293" i="10"/>
  <c r="S1293" i="10"/>
  <c r="O1300" i="10"/>
  <c r="S1300" i="10"/>
  <c r="O1261" i="10"/>
  <c r="S1261" i="10"/>
  <c r="O1263" i="10"/>
  <c r="S1263" i="10"/>
  <c r="O1265" i="10"/>
  <c r="S1265" i="10"/>
  <c r="O1282" i="10"/>
  <c r="S1282" i="10"/>
  <c r="O1346" i="10"/>
  <c r="S1346" i="10"/>
  <c r="O1186" i="10"/>
  <c r="S1186" i="10"/>
  <c r="O1196" i="10"/>
  <c r="S1196" i="10"/>
  <c r="O1223" i="10"/>
  <c r="S1223" i="10"/>
  <c r="O1193" i="10"/>
  <c r="S1193" i="10"/>
  <c r="O1232" i="10"/>
  <c r="S1232" i="10"/>
  <c r="O1188" i="10"/>
  <c r="S1188" i="10"/>
  <c r="O1462" i="10"/>
  <c r="S1462" i="10"/>
  <c r="O1341" i="10"/>
  <c r="S1341" i="10"/>
  <c r="O1321" i="10"/>
  <c r="S1321" i="10"/>
  <c r="O1276" i="10"/>
  <c r="S1276" i="10"/>
  <c r="O1298" i="10"/>
  <c r="S1298" i="10"/>
  <c r="O1288" i="10"/>
  <c r="S1288" i="10"/>
  <c r="S1353" i="10"/>
  <c r="O1353" i="10"/>
  <c r="S1301" i="10"/>
  <c r="O1301" i="10"/>
  <c r="S1287" i="10"/>
  <c r="O1287" i="10"/>
  <c r="S1251" i="10"/>
  <c r="O1251" i="10"/>
  <c r="S1284" i="10"/>
  <c r="O1284" i="10"/>
  <c r="S1285" i="10"/>
  <c r="O1285" i="10"/>
  <c r="S1244" i="10"/>
  <c r="O1244" i="10"/>
  <c r="S1360" i="10"/>
  <c r="O1360" i="10"/>
  <c r="S1294" i="10"/>
  <c r="O1294" i="10"/>
  <c r="S1260" i="10"/>
  <c r="O1260" i="10"/>
  <c r="S1262" i="10"/>
  <c r="O1262" i="10"/>
  <c r="S1264" i="10"/>
  <c r="O1264" i="10"/>
  <c r="S1266" i="10"/>
  <c r="O1266" i="10"/>
  <c r="AE203" i="7"/>
  <c r="AE236" i="7"/>
  <c r="AE200" i="7"/>
  <c r="AE216" i="7"/>
  <c r="AE231" i="7"/>
  <c r="AE225" i="7"/>
  <c r="AE241" i="7"/>
  <c r="AE227" i="7"/>
  <c r="AE204" i="7"/>
  <c r="AE208" i="7"/>
  <c r="AE210" i="7"/>
  <c r="O1158" i="10"/>
  <c r="S1158" i="10"/>
  <c r="O1174" i="10"/>
  <c r="S1174" i="10"/>
  <c r="O1172" i="10"/>
  <c r="S1172" i="10"/>
  <c r="O1154" i="10"/>
  <c r="S1154" i="10"/>
  <c r="O1161" i="10"/>
  <c r="S1161" i="10"/>
  <c r="O1147" i="10"/>
  <c r="S1147" i="10"/>
  <c r="O1164" i="10"/>
  <c r="S1164" i="10"/>
  <c r="O1143" i="10"/>
  <c r="S1143" i="10"/>
  <c r="O1159" i="10"/>
  <c r="S1159" i="10"/>
  <c r="O1390" i="10"/>
  <c r="S1390" i="10"/>
  <c r="O1344" i="10"/>
  <c r="S1344" i="10"/>
  <c r="O1180" i="10"/>
  <c r="S1180" i="10"/>
  <c r="O1150" i="10"/>
  <c r="S1150" i="10"/>
  <c r="O1182" i="10"/>
  <c r="S1182" i="10"/>
  <c r="O1228" i="10"/>
  <c r="S1228" i="10"/>
  <c r="S1213" i="10"/>
  <c r="O1213" i="10"/>
  <c r="S1200" i="10"/>
  <c r="O1200" i="10"/>
  <c r="S1155" i="10"/>
  <c r="O1155" i="10"/>
  <c r="S1162" i="10"/>
  <c r="O1162" i="10"/>
  <c r="S1148" i="10"/>
  <c r="O1148" i="10"/>
  <c r="S1206" i="10"/>
  <c r="O1206" i="10"/>
  <c r="S1309" i="10"/>
  <c r="O1309" i="10"/>
  <c r="O1210" i="10"/>
  <c r="S1210" i="10"/>
  <c r="O1167" i="10"/>
  <c r="S1167" i="10"/>
  <c r="O1179" i="10"/>
  <c r="S1179" i="10"/>
  <c r="O1176" i="10"/>
  <c r="S1176" i="10"/>
  <c r="O1385" i="10"/>
  <c r="S1385" i="10"/>
  <c r="O1215" i="10"/>
  <c r="S1215" i="10"/>
  <c r="O1203" i="10"/>
  <c r="S1203" i="10"/>
  <c r="O1199" i="10"/>
  <c r="S1199" i="10"/>
  <c r="O1426" i="10"/>
  <c r="S1426" i="10"/>
  <c r="O1152" i="10"/>
  <c r="S1152" i="10"/>
  <c r="O1144" i="10"/>
  <c r="S1144" i="10"/>
  <c r="O1140" i="10"/>
  <c r="S1140" i="10"/>
  <c r="O1236" i="10"/>
  <c r="S1236" i="10"/>
  <c r="O1207" i="10"/>
  <c r="S1207" i="10"/>
  <c r="O1160" i="10"/>
  <c r="S1160" i="10"/>
  <c r="O1157" i="10"/>
  <c r="S1157" i="10"/>
  <c r="O1233" i="10"/>
  <c r="S1233" i="10"/>
  <c r="O1185" i="10"/>
  <c r="S1185" i="10"/>
  <c r="O1278" i="10"/>
  <c r="S1278" i="10"/>
  <c r="O1191" i="10"/>
  <c r="S1191" i="10"/>
  <c r="O1231" i="10"/>
  <c r="S1231" i="10"/>
  <c r="O1198" i="10"/>
  <c r="S1198" i="10"/>
  <c r="S1451" i="10"/>
  <c r="O1451" i="10"/>
  <c r="O1173" i="10"/>
  <c r="S1173" i="10"/>
  <c r="O1169" i="10"/>
  <c r="S1169" i="10"/>
  <c r="O1201" i="10"/>
  <c r="S1201" i="10"/>
  <c r="O1156" i="10"/>
  <c r="S1156" i="10"/>
  <c r="O1163" i="10"/>
  <c r="S1163" i="10"/>
  <c r="O1141" i="10"/>
  <c r="S1141" i="10"/>
  <c r="O1224" i="10"/>
  <c r="S1224" i="10"/>
  <c r="O1171" i="10"/>
  <c r="S1171" i="10"/>
  <c r="O1209" i="10"/>
  <c r="S1209" i="10"/>
  <c r="O1139" i="10"/>
  <c r="S1139" i="10"/>
  <c r="O1319" i="10"/>
  <c r="S1319" i="10"/>
  <c r="O1146" i="10"/>
  <c r="S1146" i="10"/>
  <c r="O1184" i="10"/>
  <c r="S1184" i="10"/>
  <c r="O1192" i="10"/>
  <c r="S1192" i="10"/>
  <c r="O1338" i="10"/>
  <c r="S1338" i="10"/>
  <c r="S1170" i="10"/>
  <c r="O1170" i="10"/>
  <c r="S1153" i="10"/>
  <c r="O1153" i="10"/>
  <c r="S1392" i="10"/>
  <c r="O1392" i="10"/>
  <c r="S1359" i="10"/>
  <c r="O1359" i="10"/>
  <c r="S1142" i="10"/>
  <c r="O1142" i="10"/>
  <c r="S1165" i="10"/>
  <c r="O1165" i="10"/>
  <c r="S1214" i="10"/>
  <c r="O1214" i="10"/>
  <c r="O1151" i="10"/>
  <c r="S1151" i="10"/>
  <c r="O1318" i="10"/>
  <c r="S1318" i="10"/>
  <c r="O1197" i="10"/>
  <c r="S1197" i="10"/>
  <c r="O1195" i="10"/>
  <c r="S1195" i="10"/>
  <c r="O1464" i="10"/>
  <c r="S1464" i="10"/>
  <c r="O1316" i="10"/>
  <c r="S1316" i="10"/>
  <c r="S1211" i="10"/>
  <c r="O1211" i="10"/>
  <c r="O1205" i="10"/>
  <c r="S1205" i="10"/>
  <c r="O1178" i="10"/>
  <c r="S1178" i="10"/>
  <c r="O1138" i="10"/>
  <c r="S1138" i="10"/>
  <c r="O1320" i="10"/>
  <c r="S1320" i="10"/>
  <c r="O1149" i="10"/>
  <c r="S1149" i="10"/>
  <c r="O1452" i="10"/>
  <c r="S1452" i="10"/>
  <c r="O1145" i="10"/>
  <c r="S1145" i="10"/>
  <c r="O1166" i="10"/>
  <c r="S1166" i="10"/>
  <c r="O1183" i="10"/>
  <c r="S1183" i="10"/>
  <c r="O1181" i="10"/>
  <c r="S1181" i="10"/>
  <c r="O1190" i="10"/>
  <c r="S1190" i="10"/>
  <c r="O1204" i="10"/>
  <c r="S1204" i="10"/>
  <c r="S1189" i="10"/>
  <c r="O1189" i="10"/>
  <c r="S1168" i="10"/>
  <c r="O1168" i="10"/>
  <c r="S1212" i="10"/>
  <c r="O1212" i="10"/>
  <c r="M1101" i="10"/>
  <c r="O1383" i="10"/>
  <c r="S1383" i="10"/>
  <c r="S1230" i="10"/>
  <c r="O1230" i="10"/>
  <c r="O1240" i="10"/>
  <c r="S1240" i="10"/>
  <c r="S1130" i="10"/>
  <c r="O1130" i="10"/>
  <c r="S1333" i="10"/>
  <c r="O1333" i="10"/>
  <c r="O1123" i="10"/>
  <c r="O1126" i="10"/>
  <c r="S1226" i="10"/>
  <c r="O1226" i="10"/>
  <c r="O1336" i="10"/>
  <c r="S1336" i="10"/>
  <c r="O1125" i="10"/>
  <c r="O1100" i="10"/>
  <c r="O1120" i="10"/>
  <c r="O1235" i="10"/>
  <c r="S1235" i="10"/>
  <c r="S1437" i="10"/>
  <c r="O1437" i="10"/>
  <c r="O1122" i="10"/>
  <c r="S1243" i="10"/>
  <c r="O1243" i="10"/>
  <c r="O1116" i="10"/>
  <c r="O1119" i="10"/>
  <c r="S1135" i="10"/>
  <c r="O1135" i="10"/>
  <c r="S1136" i="10"/>
  <c r="O1136" i="10"/>
  <c r="M1076" i="10"/>
  <c r="M1077" i="10"/>
  <c r="M1075" i="10"/>
  <c r="N1077" i="10"/>
  <c r="AB1077" i="10" s="1"/>
  <c r="N1076" i="10"/>
  <c r="AB1076" i="10" s="1"/>
  <c r="S1372" i="10"/>
  <c r="O1372" i="10"/>
  <c r="O1067" i="10"/>
  <c r="O1065" i="10"/>
  <c r="O1079" i="10"/>
  <c r="O1083" i="10"/>
  <c r="O1068" i="10"/>
  <c r="O1060" i="10"/>
  <c r="O1066" i="10"/>
  <c r="S1239" i="10"/>
  <c r="O1239" i="10"/>
  <c r="O1063" i="10"/>
  <c r="S1441" i="10"/>
  <c r="O1441" i="10"/>
  <c r="O1085" i="10"/>
  <c r="O1070" i="10"/>
  <c r="O1102" i="10"/>
  <c r="O1082" i="10"/>
  <c r="O1078" i="10"/>
  <c r="O1074" i="10"/>
  <c r="O1110" i="10"/>
  <c r="O1103" i="10"/>
  <c r="S1237" i="10"/>
  <c r="O1237" i="10"/>
  <c r="S1133" i="10"/>
  <c r="O1133" i="10"/>
  <c r="S1177" i="10"/>
  <c r="O1177" i="10"/>
  <c r="S1129" i="10"/>
  <c r="O1129" i="10"/>
  <c r="S1132" i="10"/>
  <c r="O1132" i="10"/>
  <c r="O1114" i="10"/>
  <c r="S1241" i="10"/>
  <c r="O1241" i="10"/>
  <c r="O1081" i="10"/>
  <c r="O1073" i="10"/>
  <c r="O1087" i="10"/>
  <c r="O1104" i="10"/>
  <c r="S1279" i="10"/>
  <c r="O1279" i="10"/>
  <c r="O1109" i="10"/>
  <c r="S1202" i="10"/>
  <c r="O1202" i="10"/>
  <c r="O1106" i="10"/>
  <c r="S1280" i="10"/>
  <c r="O1280" i="10"/>
  <c r="O1324" i="10"/>
  <c r="S1324" i="10"/>
  <c r="O1350" i="10"/>
  <c r="S1350" i="10"/>
  <c r="O1090" i="10"/>
  <c r="O1064" i="10"/>
  <c r="O1080" i="10"/>
  <c r="O1112" i="10"/>
  <c r="O1062" i="10"/>
  <c r="O1317" i="10"/>
  <c r="S1317" i="10"/>
  <c r="O1084" i="10"/>
  <c r="O1069" i="10"/>
  <c r="O1071" i="10"/>
  <c r="O1061" i="10"/>
  <c r="O1313" i="10"/>
  <c r="S1313" i="10"/>
  <c r="O1101" i="10"/>
  <c r="O1111" i="10"/>
  <c r="O1327" i="10"/>
  <c r="S1327" i="10"/>
  <c r="O1487" i="10"/>
  <c r="S1487" i="10"/>
  <c r="O1113" i="10"/>
  <c r="O1072" i="10"/>
  <c r="O1375" i="10"/>
  <c r="S1375" i="10"/>
  <c r="O1363" i="10"/>
  <c r="S1363" i="10"/>
  <c r="O1238" i="10"/>
  <c r="S1238" i="10"/>
  <c r="O1225" i="10"/>
  <c r="S1225" i="10"/>
  <c r="O1121" i="10"/>
  <c r="O1127" i="10"/>
  <c r="O1105" i="10"/>
  <c r="O1229" i="10"/>
  <c r="S1229" i="10"/>
  <c r="O1108" i="10"/>
  <c r="O1361" i="10"/>
  <c r="S1361" i="10"/>
  <c r="O1242" i="10"/>
  <c r="S1242" i="10"/>
  <c r="O1107" i="10"/>
  <c r="O1131" i="10"/>
  <c r="S1131" i="10"/>
  <c r="O1115" i="10"/>
  <c r="O1117" i="10"/>
  <c r="AE237" i="7"/>
  <c r="AE238" i="7"/>
  <c r="AE215" i="7"/>
  <c r="AE235" i="7"/>
  <c r="AE232" i="7"/>
  <c r="AE228" i="7"/>
  <c r="AE240" i="7"/>
  <c r="AE242" i="7"/>
  <c r="AE145" i="7"/>
  <c r="AE219" i="7"/>
  <c r="AE222" i="7"/>
  <c r="AE180" i="7"/>
  <c r="AE164" i="7"/>
  <c r="AE192" i="7"/>
  <c r="AE176" i="7"/>
  <c r="AE139" i="7"/>
  <c r="AE149" i="7"/>
  <c r="AE150" i="7"/>
  <c r="AE126" i="7"/>
  <c r="AE127" i="7"/>
  <c r="AE129" i="7"/>
  <c r="AE130" i="7"/>
  <c r="AE131" i="7"/>
  <c r="AE132" i="7"/>
  <c r="AE148" i="7"/>
  <c r="AE182" i="7"/>
  <c r="AE194" i="7"/>
  <c r="AE206" i="7"/>
  <c r="AE198" i="7"/>
  <c r="N1367" i="10"/>
  <c r="AB1367" i="10" s="1"/>
  <c r="AE221" i="7"/>
  <c r="AE230" i="7"/>
  <c r="AE226" i="7"/>
  <c r="AE224" i="7"/>
  <c r="AE220" i="7"/>
  <c r="AE239" i="7"/>
  <c r="AE218" i="7"/>
  <c r="AE217" i="7"/>
  <c r="AE233" i="7"/>
  <c r="AE223" i="7"/>
  <c r="AE229" i="7"/>
  <c r="O984" i="10"/>
  <c r="O982" i="10"/>
  <c r="O983" i="10"/>
  <c r="U66" i="7"/>
  <c r="C575" i="1"/>
  <c r="U151" i="7"/>
  <c r="O7" i="7"/>
  <c r="U8" i="7" s="1"/>
  <c r="O34" i="7"/>
  <c r="AF34" i="7" s="1"/>
  <c r="O89" i="7"/>
  <c r="O72" i="7"/>
  <c r="AF72" i="7" s="1"/>
  <c r="O84" i="7"/>
  <c r="O70" i="7"/>
  <c r="AF70" i="7" s="1"/>
  <c r="O80" i="7"/>
  <c r="AF80" i="7" s="1"/>
  <c r="O36" i="7"/>
  <c r="O86" i="7"/>
  <c r="O1128" i="10"/>
  <c r="O1134" i="10"/>
  <c r="O193" i="7"/>
  <c r="AF193" i="7" s="1"/>
  <c r="O92" i="7"/>
  <c r="AF92" i="7" s="1"/>
  <c r="O94" i="7"/>
  <c r="AF94" i="7" s="1"/>
  <c r="U298" i="7"/>
  <c r="U174" i="7"/>
  <c r="U163" i="7"/>
  <c r="U284" i="7"/>
  <c r="U264" i="7"/>
  <c r="U214" i="7"/>
  <c r="U247" i="7"/>
  <c r="O1137" i="10"/>
  <c r="O179" i="7"/>
  <c r="AF179" i="7" s="1"/>
  <c r="O187" i="7"/>
  <c r="AF187" i="7" s="1"/>
  <c r="O76" i="7"/>
  <c r="AF76" i="7" s="1"/>
  <c r="U139" i="7"/>
  <c r="U251" i="7"/>
  <c r="O31" i="7"/>
  <c r="O40" i="7"/>
  <c r="O38" i="7"/>
  <c r="AF38" i="7" s="1"/>
  <c r="O29" i="7"/>
  <c r="O74" i="7"/>
  <c r="AF74" i="7" s="1"/>
  <c r="O82" i="7"/>
  <c r="AF82" i="7" s="1"/>
  <c r="O90" i="7"/>
  <c r="O183" i="7"/>
  <c r="AF183" i="7" s="1"/>
  <c r="O185" i="7"/>
  <c r="O78" i="7"/>
  <c r="AF78" i="7" s="1"/>
  <c r="O42" i="7"/>
  <c r="AF42" i="7" s="1"/>
  <c r="O35" i="7"/>
  <c r="AF35" i="7" s="1"/>
  <c r="U270" i="7"/>
  <c r="U27" i="7"/>
  <c r="O44" i="7"/>
  <c r="AF44" i="7" s="1"/>
  <c r="AF164" i="7"/>
  <c r="AF152" i="7"/>
  <c r="O177" i="7"/>
  <c r="AF177" i="7" s="1"/>
  <c r="O175" i="7"/>
  <c r="AF175" i="7" s="1"/>
  <c r="O191" i="7"/>
  <c r="AF191" i="7" s="1"/>
  <c r="O68" i="7"/>
  <c r="O88" i="7"/>
  <c r="O33" i="7"/>
  <c r="AF33" i="7" s="1"/>
  <c r="AF28" i="7"/>
  <c r="N1325" i="10"/>
  <c r="AB1325" i="10" s="1"/>
  <c r="N1356" i="10"/>
  <c r="AB1356" i="10" s="1"/>
  <c r="N1332" i="10"/>
  <c r="AB1332" i="10" s="1"/>
  <c r="N1374" i="10"/>
  <c r="AB1374" i="10" s="1"/>
  <c r="N979" i="10"/>
  <c r="AB979" i="10" s="1"/>
  <c r="N1343" i="10"/>
  <c r="AB1343" i="10" s="1"/>
  <c r="N1454" i="10"/>
  <c r="AB1454" i="10" s="1"/>
  <c r="N1342" i="10"/>
  <c r="AB1342" i="10" s="1"/>
  <c r="N1358" i="10"/>
  <c r="AB1358" i="10" s="1"/>
  <c r="N1314" i="10"/>
  <c r="AB1314" i="10" s="1"/>
  <c r="N1329" i="10"/>
  <c r="AB1329" i="10" s="1"/>
  <c r="N1330" i="10"/>
  <c r="AB1330" i="10" s="1"/>
  <c r="N980" i="10"/>
  <c r="AB980" i="10" s="1"/>
  <c r="O1175" i="10"/>
  <c r="O1458" i="10"/>
  <c r="T187" i="7"/>
  <c r="AE193" i="7"/>
  <c r="AE179" i="7"/>
  <c r="AE183" i="7"/>
  <c r="AE191" i="7"/>
  <c r="AE187" i="7"/>
  <c r="AE185" i="7"/>
  <c r="AE177" i="7"/>
  <c r="AF140" i="7"/>
  <c r="AE84" i="7"/>
  <c r="AE82" i="7"/>
  <c r="AE88" i="7"/>
  <c r="AE86" i="7"/>
  <c r="AE72" i="7"/>
  <c r="AE70" i="7"/>
  <c r="AE90" i="7"/>
  <c r="AE80" i="7"/>
  <c r="AE92" i="7"/>
  <c r="AE74" i="7"/>
  <c r="AE76" i="7"/>
  <c r="AE78" i="7"/>
  <c r="AE94" i="7"/>
  <c r="Q561" i="1"/>
  <c r="T35" i="7"/>
  <c r="AE44" i="7"/>
  <c r="AE36" i="7"/>
  <c r="AE42" i="7"/>
  <c r="AE38" i="7"/>
  <c r="AE40" i="7"/>
  <c r="Q3" i="1"/>
  <c r="U3" i="1" s="1"/>
  <c r="M561" i="1"/>
  <c r="AE31" i="7"/>
  <c r="AE33" i="7"/>
  <c r="AE35" i="7"/>
  <c r="AE29" i="7"/>
  <c r="AE34" i="7"/>
  <c r="AI10" i="7"/>
  <c r="T26" i="7" l="1"/>
  <c r="T27" i="7"/>
  <c r="T22" i="7"/>
  <c r="U21" i="7"/>
  <c r="U62" i="7"/>
  <c r="AC1127" i="10"/>
  <c r="T1127" i="10"/>
  <c r="AC1177" i="10"/>
  <c r="T1177" i="10"/>
  <c r="AE1177" i="10" s="1"/>
  <c r="AC1121" i="10"/>
  <c r="T1121" i="10"/>
  <c r="AC1317" i="10"/>
  <c r="T1317" i="10"/>
  <c r="AC1104" i="10"/>
  <c r="T1104" i="10"/>
  <c r="AC1137" i="10"/>
  <c r="AC1131" i="10"/>
  <c r="T1131" i="10"/>
  <c r="AE1131" i="10" s="1"/>
  <c r="AC983" i="10"/>
  <c r="AC1107" i="10"/>
  <c r="T1107" i="10"/>
  <c r="AC1225" i="10"/>
  <c r="T1225" i="10"/>
  <c r="AE1225" i="10" s="1"/>
  <c r="AC1375" i="10"/>
  <c r="T1375" i="10"/>
  <c r="AE1375" i="10" s="1"/>
  <c r="AC1327" i="10"/>
  <c r="T1327" i="10"/>
  <c r="AE1327" i="10" s="1"/>
  <c r="AC1071" i="10"/>
  <c r="AC1112" i="10"/>
  <c r="T1112" i="10"/>
  <c r="AC1073" i="10"/>
  <c r="AC1078" i="10"/>
  <c r="AC1068" i="10"/>
  <c r="AC1136" i="10"/>
  <c r="T1136" i="10"/>
  <c r="AE1136" i="10" s="1"/>
  <c r="AC1243" i="10"/>
  <c r="T1243" i="10"/>
  <c r="AE1243" i="10" s="1"/>
  <c r="AC1235" i="10"/>
  <c r="T1235" i="10"/>
  <c r="AE1235" i="10" s="1"/>
  <c r="AC1226" i="10"/>
  <c r="T1226" i="10"/>
  <c r="AE1226" i="10" s="1"/>
  <c r="AC1130" i="10"/>
  <c r="T1130" i="10"/>
  <c r="AE1130" i="10" s="1"/>
  <c r="AC1190" i="10"/>
  <c r="T1190" i="10"/>
  <c r="AE1190" i="10" s="1"/>
  <c r="AC1166" i="10"/>
  <c r="T1166" i="10"/>
  <c r="AE1166" i="10" s="1"/>
  <c r="AC1149" i="10"/>
  <c r="T1149" i="10"/>
  <c r="AE1149" i="10" s="1"/>
  <c r="AC1178" i="10"/>
  <c r="T1178" i="10"/>
  <c r="AE1178" i="10" s="1"/>
  <c r="AC1316" i="10"/>
  <c r="T1316" i="10"/>
  <c r="AE1316" i="10" s="1"/>
  <c r="AC1197" i="10"/>
  <c r="T1197" i="10"/>
  <c r="AE1197" i="10" s="1"/>
  <c r="AC1184" i="10"/>
  <c r="T1184" i="10"/>
  <c r="AE1184" i="10" s="1"/>
  <c r="AC1139" i="10"/>
  <c r="T1139" i="10"/>
  <c r="AE1139" i="10" s="1"/>
  <c r="AC1224" i="10"/>
  <c r="T1224" i="10"/>
  <c r="AE1224" i="10" s="1"/>
  <c r="AC1156" i="10"/>
  <c r="T1156" i="10"/>
  <c r="AE1156" i="10" s="1"/>
  <c r="AC1173" i="10"/>
  <c r="T1173" i="10"/>
  <c r="AE1173" i="10" s="1"/>
  <c r="AC1231" i="10"/>
  <c r="T1231" i="10"/>
  <c r="AE1231" i="10" s="1"/>
  <c r="AC1185" i="10"/>
  <c r="T1185" i="10"/>
  <c r="AE1185" i="10" s="1"/>
  <c r="AC1160" i="10"/>
  <c r="T1160" i="10"/>
  <c r="AE1160" i="10" s="1"/>
  <c r="AC1140" i="10"/>
  <c r="T1140" i="10"/>
  <c r="AE1140" i="10" s="1"/>
  <c r="AC1426" i="10"/>
  <c r="T1426" i="10"/>
  <c r="AE1426" i="10" s="1"/>
  <c r="AC1215" i="10"/>
  <c r="T1215" i="10"/>
  <c r="AE1215" i="10" s="1"/>
  <c r="AC1179" i="10"/>
  <c r="T1179" i="10"/>
  <c r="AE1179" i="10" s="1"/>
  <c r="AC1150" i="10"/>
  <c r="T1150" i="10"/>
  <c r="AE1150" i="10" s="1"/>
  <c r="AC1390" i="10"/>
  <c r="T1390" i="10"/>
  <c r="AE1390" i="10" s="1"/>
  <c r="AC1164" i="10"/>
  <c r="T1164" i="10"/>
  <c r="AE1164" i="10" s="1"/>
  <c r="AC1154" i="10"/>
  <c r="T1154" i="10"/>
  <c r="AE1154" i="10" s="1"/>
  <c r="AC1158" i="10"/>
  <c r="T1158" i="10"/>
  <c r="AE1158" i="10" s="1"/>
  <c r="AC1266" i="10"/>
  <c r="T1266" i="10"/>
  <c r="AE1266" i="10" s="1"/>
  <c r="AC1260" i="10"/>
  <c r="T1260" i="10"/>
  <c r="AE1260" i="10" s="1"/>
  <c r="AC1244" i="10"/>
  <c r="T1244" i="10"/>
  <c r="AE1244" i="10" s="1"/>
  <c r="AC1251" i="10"/>
  <c r="T1251" i="10"/>
  <c r="AE1251" i="10" s="1"/>
  <c r="AC1353" i="10"/>
  <c r="T1353" i="10"/>
  <c r="AE1353" i="10" s="1"/>
  <c r="AC1273" i="10"/>
  <c r="T1273" i="10"/>
  <c r="AE1273" i="10" s="1"/>
  <c r="AC1247" i="10"/>
  <c r="T1247" i="10"/>
  <c r="AE1247" i="10" s="1"/>
  <c r="AC1187" i="10"/>
  <c r="T1187" i="10"/>
  <c r="AE1187" i="10" s="1"/>
  <c r="AC1208" i="10"/>
  <c r="T1208" i="10"/>
  <c r="AE1208" i="10" s="1"/>
  <c r="AC1364" i="10"/>
  <c r="T1364" i="10"/>
  <c r="AE1364" i="10" s="1"/>
  <c r="AC1368" i="10"/>
  <c r="T1368" i="10"/>
  <c r="AE1368" i="10" s="1"/>
  <c r="AC1347" i="10"/>
  <c r="T1347" i="10"/>
  <c r="AE1347" i="10" s="1"/>
  <c r="AC1220" i="10"/>
  <c r="T1220" i="10"/>
  <c r="AE1220" i="10" s="1"/>
  <c r="AC1253" i="10"/>
  <c r="T1253" i="10"/>
  <c r="AE1253" i="10" s="1"/>
  <c r="AC1217" i="10"/>
  <c r="T1217" i="10"/>
  <c r="AE1217" i="10" s="1"/>
  <c r="AC1221" i="10"/>
  <c r="T1221" i="10"/>
  <c r="AE1221" i="10" s="1"/>
  <c r="AC1219" i="10"/>
  <c r="T1219" i="10"/>
  <c r="AE1219" i="10" s="1"/>
  <c r="AC1315" i="10"/>
  <c r="T1315" i="10"/>
  <c r="AE1315" i="10" s="1"/>
  <c r="AC1268" i="10"/>
  <c r="T1268" i="10"/>
  <c r="AE1268" i="10" s="1"/>
  <c r="AC1446" i="10"/>
  <c r="T1446" i="10"/>
  <c r="AE1446" i="10" s="1"/>
  <c r="AC1400" i="10"/>
  <c r="T1400" i="10"/>
  <c r="AE1400" i="10" s="1"/>
  <c r="AC1449" i="10"/>
  <c r="T1449" i="10"/>
  <c r="AE1449" i="10" s="1"/>
  <c r="AC1460" i="10"/>
  <c r="T1460" i="10"/>
  <c r="AE1460" i="10" s="1"/>
  <c r="AC1365" i="10"/>
  <c r="T1365" i="10"/>
  <c r="AE1365" i="10" s="1"/>
  <c r="AC1440" i="10"/>
  <c r="T1440" i="10"/>
  <c r="AE1440" i="10" s="1"/>
  <c r="AC1427" i="10"/>
  <c r="T1427" i="10"/>
  <c r="AE1427" i="10" s="1"/>
  <c r="AC1402" i="10"/>
  <c r="T1402" i="10"/>
  <c r="AE1402" i="10" s="1"/>
  <c r="AC1420" i="10"/>
  <c r="T1420" i="10"/>
  <c r="AE1420" i="10" s="1"/>
  <c r="AC1417" i="10"/>
  <c r="T1417" i="10"/>
  <c r="AE1417" i="10" s="1"/>
  <c r="AC1436" i="10"/>
  <c r="T1436" i="10"/>
  <c r="AE1436" i="10" s="1"/>
  <c r="AC1484" i="10"/>
  <c r="T1484" i="10"/>
  <c r="AE1484" i="10" s="1"/>
  <c r="AC1456" i="10"/>
  <c r="T1456" i="10"/>
  <c r="AE1456" i="10" s="1"/>
  <c r="AC1480" i="10"/>
  <c r="T1480" i="10"/>
  <c r="AE1480" i="10" s="1"/>
  <c r="AC1468" i="10"/>
  <c r="T1468" i="10"/>
  <c r="AE1468" i="10" s="1"/>
  <c r="AC1070" i="10"/>
  <c r="AC1361" i="10"/>
  <c r="T1361" i="10"/>
  <c r="AE1361" i="10" s="1"/>
  <c r="AC982" i="10"/>
  <c r="AC1229" i="10"/>
  <c r="T1229" i="10"/>
  <c r="AE1229" i="10" s="1"/>
  <c r="AC1072" i="10"/>
  <c r="AC1111" i="10"/>
  <c r="T1111" i="10"/>
  <c r="AC1069" i="10"/>
  <c r="AC1080" i="10"/>
  <c r="AC1324" i="10"/>
  <c r="AC1109" i="10"/>
  <c r="T1109" i="10"/>
  <c r="AC1081" i="10"/>
  <c r="T1081" i="10"/>
  <c r="AC1129" i="10"/>
  <c r="T1129" i="10"/>
  <c r="AE1129" i="10" s="1"/>
  <c r="AC1237" i="10"/>
  <c r="T1237" i="10"/>
  <c r="AE1237" i="10" s="1"/>
  <c r="AC1082" i="10"/>
  <c r="AC1063" i="10"/>
  <c r="AC1083" i="10"/>
  <c r="AC1120" i="10"/>
  <c r="T1120" i="10"/>
  <c r="AC1383" i="10"/>
  <c r="T1383" i="10"/>
  <c r="AE1383" i="10" s="1"/>
  <c r="AC1189" i="10"/>
  <c r="T1189" i="10"/>
  <c r="AE1189" i="10" s="1"/>
  <c r="AC1165" i="10"/>
  <c r="T1165" i="10"/>
  <c r="AE1165" i="10" s="1"/>
  <c r="AC1392" i="10"/>
  <c r="T1392" i="10"/>
  <c r="AE1392" i="10" s="1"/>
  <c r="AC1451" i="10"/>
  <c r="T1451" i="10"/>
  <c r="AE1451" i="10" s="1"/>
  <c r="AC1206" i="10"/>
  <c r="T1206" i="10"/>
  <c r="AE1206" i="10" s="1"/>
  <c r="AC1155" i="10"/>
  <c r="T1155" i="10"/>
  <c r="AE1155" i="10" s="1"/>
  <c r="AC1276" i="10"/>
  <c r="T1276" i="10"/>
  <c r="AE1276" i="10" s="1"/>
  <c r="AC1462" i="10"/>
  <c r="T1462" i="10"/>
  <c r="AE1462" i="10" s="1"/>
  <c r="AC1193" i="10"/>
  <c r="T1193" i="10"/>
  <c r="AE1193" i="10" s="1"/>
  <c r="AC1186" i="10"/>
  <c r="T1186" i="10"/>
  <c r="AE1186" i="10" s="1"/>
  <c r="AC1265" i="10"/>
  <c r="T1265" i="10"/>
  <c r="AE1265" i="10" s="1"/>
  <c r="AC1300" i="10"/>
  <c r="T1300" i="10"/>
  <c r="AE1300" i="10" s="1"/>
  <c r="AC1357" i="10"/>
  <c r="T1357" i="10"/>
  <c r="AE1357" i="10" s="1"/>
  <c r="AC1337" i="10"/>
  <c r="T1337" i="10"/>
  <c r="AE1337" i="10" s="1"/>
  <c r="AC1310" i="10"/>
  <c r="T1310" i="10"/>
  <c r="AE1310" i="10" s="1"/>
  <c r="AC1275" i="10"/>
  <c r="T1275" i="10"/>
  <c r="AE1275" i="10" s="1"/>
  <c r="AC1297" i="10"/>
  <c r="T1297" i="10"/>
  <c r="AE1297" i="10" s="1"/>
  <c r="AC1274" i="10"/>
  <c r="T1274" i="10"/>
  <c r="AE1274" i="10" s="1"/>
  <c r="AC1258" i="10"/>
  <c r="T1258" i="10"/>
  <c r="AE1258" i="10" s="1"/>
  <c r="AC1312" i="10"/>
  <c r="T1312" i="10"/>
  <c r="AE1312" i="10" s="1"/>
  <c r="AC1270" i="10"/>
  <c r="T1270" i="10"/>
  <c r="AE1270" i="10" s="1"/>
  <c r="AC1339" i="10"/>
  <c r="T1339" i="10"/>
  <c r="AE1339" i="10" s="1"/>
  <c r="AC1254" i="10"/>
  <c r="T1254" i="10"/>
  <c r="AE1254" i="10" s="1"/>
  <c r="AC1448" i="10"/>
  <c r="T1448" i="10"/>
  <c r="AE1448" i="10" s="1"/>
  <c r="AC1428" i="10"/>
  <c r="T1428" i="10"/>
  <c r="AE1428" i="10" s="1"/>
  <c r="AC1387" i="10"/>
  <c r="T1387" i="10"/>
  <c r="AE1387" i="10" s="1"/>
  <c r="AC1398" i="10"/>
  <c r="T1398" i="10"/>
  <c r="AE1398" i="10" s="1"/>
  <c r="AC1429" i="10"/>
  <c r="T1429" i="10"/>
  <c r="AE1429" i="10" s="1"/>
  <c r="AC1403" i="10"/>
  <c r="T1403" i="10"/>
  <c r="AE1403" i="10" s="1"/>
  <c r="AC1435" i="10"/>
  <c r="T1435" i="10"/>
  <c r="AE1435" i="10" s="1"/>
  <c r="AC1414" i="10"/>
  <c r="T1414" i="10"/>
  <c r="AE1414" i="10" s="1"/>
  <c r="AC1423" i="10"/>
  <c r="T1423" i="10"/>
  <c r="AE1423" i="10" s="1"/>
  <c r="AC1408" i="10"/>
  <c r="T1408" i="10"/>
  <c r="AE1408" i="10" s="1"/>
  <c r="AC1459" i="10"/>
  <c r="T1459" i="10"/>
  <c r="AE1459" i="10" s="1"/>
  <c r="AC1431" i="10"/>
  <c r="T1431" i="10"/>
  <c r="AE1431" i="10" s="1"/>
  <c r="AC1377" i="10"/>
  <c r="T1377" i="10"/>
  <c r="AE1377" i="10" s="1"/>
  <c r="AC1419" i="10"/>
  <c r="T1419" i="10"/>
  <c r="AE1419" i="10" s="1"/>
  <c r="AC1470" i="10"/>
  <c r="T1470" i="10"/>
  <c r="AE1470" i="10" s="1"/>
  <c r="AC1477" i="10"/>
  <c r="T1477" i="10"/>
  <c r="AE1477" i="10" s="1"/>
  <c r="AC1472" i="10"/>
  <c r="T1472" i="10"/>
  <c r="AE1472" i="10" s="1"/>
  <c r="AC1482" i="10"/>
  <c r="T1482" i="10"/>
  <c r="AE1482" i="10" s="1"/>
  <c r="AC1115" i="10"/>
  <c r="T1115" i="10"/>
  <c r="AC1090" i="10"/>
  <c r="AC1103" i="10"/>
  <c r="T1103" i="10"/>
  <c r="AC1175" i="10"/>
  <c r="AC984" i="10"/>
  <c r="AC1117" i="10"/>
  <c r="T1117" i="10"/>
  <c r="AC1242" i="10"/>
  <c r="T1242" i="10"/>
  <c r="AE1242" i="10" s="1"/>
  <c r="AC1105" i="10"/>
  <c r="T1105" i="10"/>
  <c r="AC1238" i="10"/>
  <c r="T1238" i="10"/>
  <c r="AE1238" i="10" s="1"/>
  <c r="AC1113" i="10"/>
  <c r="T1113" i="10"/>
  <c r="AC1101" i="10"/>
  <c r="T1101" i="10"/>
  <c r="AC1084" i="10"/>
  <c r="AC1064" i="10"/>
  <c r="AC1280" i="10"/>
  <c r="T1280" i="10"/>
  <c r="AE1280" i="10" s="1"/>
  <c r="AC1279" i="10"/>
  <c r="T1279" i="10"/>
  <c r="AC1241" i="10"/>
  <c r="T1241" i="10"/>
  <c r="AE1241" i="10" s="1"/>
  <c r="AC1102" i="10"/>
  <c r="T1102" i="10"/>
  <c r="AC1239" i="10"/>
  <c r="T1239" i="10"/>
  <c r="AE1239" i="10" s="1"/>
  <c r="AC1079" i="10"/>
  <c r="AC1135" i="10"/>
  <c r="T1135" i="10"/>
  <c r="AE1135" i="10" s="1"/>
  <c r="AC1122" i="10"/>
  <c r="T1122" i="10"/>
  <c r="AC1100" i="10"/>
  <c r="T1100" i="10"/>
  <c r="AC1126" i="10"/>
  <c r="T1126" i="10"/>
  <c r="AC1181" i="10"/>
  <c r="T1181" i="10"/>
  <c r="AE1181" i="10" s="1"/>
  <c r="AC1145" i="10"/>
  <c r="T1145" i="10"/>
  <c r="AE1145" i="10" s="1"/>
  <c r="AC1320" i="10"/>
  <c r="T1320" i="10"/>
  <c r="AE1320" i="10" s="1"/>
  <c r="AC1205" i="10"/>
  <c r="T1205" i="10"/>
  <c r="AE1205" i="10" s="1"/>
  <c r="AC1464" i="10"/>
  <c r="T1464" i="10"/>
  <c r="AE1464" i="10" s="1"/>
  <c r="AC1318" i="10"/>
  <c r="T1318" i="10"/>
  <c r="AE1318" i="10" s="1"/>
  <c r="AC1338" i="10"/>
  <c r="T1338" i="10"/>
  <c r="AE1338" i="10" s="1"/>
  <c r="AC1146" i="10"/>
  <c r="T1146" i="10"/>
  <c r="AE1146" i="10" s="1"/>
  <c r="AC1209" i="10"/>
  <c r="T1209" i="10"/>
  <c r="AE1209" i="10" s="1"/>
  <c r="AC1141" i="10"/>
  <c r="T1141" i="10"/>
  <c r="AE1141" i="10" s="1"/>
  <c r="AC1201" i="10"/>
  <c r="T1201" i="10"/>
  <c r="AE1201" i="10" s="1"/>
  <c r="AC1191" i="10"/>
  <c r="T1191" i="10"/>
  <c r="AE1191" i="10" s="1"/>
  <c r="AC1233" i="10"/>
  <c r="T1233" i="10"/>
  <c r="AE1233" i="10" s="1"/>
  <c r="AC1207" i="10"/>
  <c r="T1207" i="10"/>
  <c r="AE1207" i="10" s="1"/>
  <c r="AC1144" i="10"/>
  <c r="T1144" i="10"/>
  <c r="AE1144" i="10" s="1"/>
  <c r="AC1199" i="10"/>
  <c r="T1199" i="10"/>
  <c r="AE1199" i="10" s="1"/>
  <c r="AC1385" i="10"/>
  <c r="T1385" i="10"/>
  <c r="AE1385" i="10" s="1"/>
  <c r="AC1167" i="10"/>
  <c r="T1167" i="10"/>
  <c r="AE1167" i="10" s="1"/>
  <c r="AC1228" i="10"/>
  <c r="T1228" i="10"/>
  <c r="AE1228" i="10" s="1"/>
  <c r="AC1180" i="10"/>
  <c r="T1180" i="10"/>
  <c r="AE1180" i="10" s="1"/>
  <c r="AC1159" i="10"/>
  <c r="T1159" i="10"/>
  <c r="AC1147" i="10"/>
  <c r="T1147" i="10"/>
  <c r="AE1147" i="10" s="1"/>
  <c r="AC1172" i="10"/>
  <c r="T1172" i="10"/>
  <c r="AE1172" i="10" s="1"/>
  <c r="AC1264" i="10"/>
  <c r="T1264" i="10"/>
  <c r="AE1264" i="10" s="1"/>
  <c r="AC1294" i="10"/>
  <c r="T1294" i="10"/>
  <c r="AE1294" i="10" s="1"/>
  <c r="AC1285" i="10"/>
  <c r="T1285" i="10"/>
  <c r="AE1285" i="10" s="1"/>
  <c r="AC1287" i="10"/>
  <c r="T1287" i="10"/>
  <c r="AE1287" i="10" s="1"/>
  <c r="AC1277" i="10"/>
  <c r="T1277" i="10"/>
  <c r="AE1277" i="10" s="1"/>
  <c r="AC1334" i="10"/>
  <c r="T1334" i="10"/>
  <c r="AE1334" i="10" s="1"/>
  <c r="AC1194" i="10"/>
  <c r="T1194" i="10"/>
  <c r="AE1194" i="10" s="1"/>
  <c r="AC1234" i="10"/>
  <c r="T1234" i="10"/>
  <c r="AE1234" i="10" s="1"/>
  <c r="AC1299" i="10"/>
  <c r="T1299" i="10"/>
  <c r="AE1299" i="10" s="1"/>
  <c r="AC1290" i="10"/>
  <c r="T1290" i="10"/>
  <c r="AE1290" i="10" s="1"/>
  <c r="AC1255" i="10"/>
  <c r="T1255" i="10"/>
  <c r="AE1255" i="10" s="1"/>
  <c r="AC1386" i="10"/>
  <c r="T1386" i="10"/>
  <c r="AE1386" i="10" s="1"/>
  <c r="AC1269" i="10"/>
  <c r="T1269" i="10"/>
  <c r="AE1269" i="10" s="1"/>
  <c r="AC1305" i="10"/>
  <c r="T1305" i="10"/>
  <c r="AE1305" i="10" s="1"/>
  <c r="AC1249" i="10"/>
  <c r="T1249" i="10"/>
  <c r="AE1249" i="10" s="1"/>
  <c r="AC1292" i="10"/>
  <c r="T1292" i="10"/>
  <c r="AE1292" i="10" s="1"/>
  <c r="AC1256" i="10"/>
  <c r="T1256" i="10"/>
  <c r="AE1256" i="10" s="1"/>
  <c r="AC1453" i="10"/>
  <c r="T1453" i="10"/>
  <c r="AE1453" i="10" s="1"/>
  <c r="AC1396" i="10"/>
  <c r="T1396" i="10"/>
  <c r="AE1396" i="10" s="1"/>
  <c r="AC1388" i="10"/>
  <c r="T1388" i="10"/>
  <c r="AE1388" i="10" s="1"/>
  <c r="AC1373" i="10"/>
  <c r="T1373" i="10"/>
  <c r="AE1373" i="10" s="1"/>
  <c r="AC1371" i="10"/>
  <c r="T1371" i="10"/>
  <c r="AE1371" i="10" s="1"/>
  <c r="AC1463" i="10"/>
  <c r="T1463" i="10"/>
  <c r="AE1463" i="10" s="1"/>
  <c r="AC1412" i="10"/>
  <c r="T1412" i="10"/>
  <c r="AE1412" i="10" s="1"/>
  <c r="AC1379" i="10"/>
  <c r="T1379" i="10"/>
  <c r="AE1379" i="10" s="1"/>
  <c r="AC1438" i="10"/>
  <c r="T1438" i="10"/>
  <c r="AE1438" i="10" s="1"/>
  <c r="AC1416" i="10"/>
  <c r="T1416" i="10"/>
  <c r="AE1416" i="10" s="1"/>
  <c r="AC1411" i="10"/>
  <c r="T1411" i="10"/>
  <c r="AE1411" i="10" s="1"/>
  <c r="AC1457" i="10"/>
  <c r="T1457" i="10"/>
  <c r="AE1457" i="10" s="1"/>
  <c r="AC1483" i="10"/>
  <c r="T1483" i="10"/>
  <c r="AE1483" i="10" s="1"/>
  <c r="AC1473" i="10"/>
  <c r="T1473" i="10"/>
  <c r="AE1473" i="10" s="1"/>
  <c r="AC1461" i="10"/>
  <c r="T1461" i="10"/>
  <c r="AE1461" i="10" s="1"/>
  <c r="AC1065" i="10"/>
  <c r="AC1437" i="10"/>
  <c r="T1437" i="10"/>
  <c r="AC1125" i="10"/>
  <c r="T1125" i="10"/>
  <c r="AC1123" i="10"/>
  <c r="T1123" i="10"/>
  <c r="AC1240" i="10"/>
  <c r="T1240" i="10"/>
  <c r="AE1240" i="10" s="1"/>
  <c r="AC1212" i="10"/>
  <c r="T1212" i="10"/>
  <c r="AE1212" i="10" s="1"/>
  <c r="AC1211" i="10"/>
  <c r="T1211" i="10"/>
  <c r="AE1211" i="10" s="1"/>
  <c r="AC1142" i="10"/>
  <c r="T1142" i="10"/>
  <c r="AE1142" i="10" s="1"/>
  <c r="AC1153" i="10"/>
  <c r="T1153" i="10"/>
  <c r="AE1153" i="10" s="1"/>
  <c r="AC1148" i="10"/>
  <c r="T1148" i="10"/>
  <c r="AE1148" i="10" s="1"/>
  <c r="AC1200" i="10"/>
  <c r="T1200" i="10"/>
  <c r="AE1200" i="10" s="1"/>
  <c r="AC1288" i="10"/>
  <c r="T1288" i="10"/>
  <c r="AE1288" i="10" s="1"/>
  <c r="AC1321" i="10"/>
  <c r="T1321" i="10"/>
  <c r="AE1321" i="10" s="1"/>
  <c r="AC1188" i="10"/>
  <c r="T1188" i="10"/>
  <c r="AE1188" i="10" s="1"/>
  <c r="AC1223" i="10"/>
  <c r="T1223" i="10"/>
  <c r="AE1223" i="10" s="1"/>
  <c r="AC1346" i="10"/>
  <c r="T1346" i="10"/>
  <c r="AE1346" i="10" s="1"/>
  <c r="AC1263" i="10"/>
  <c r="T1263" i="10"/>
  <c r="AE1263" i="10" s="1"/>
  <c r="AC1293" i="10"/>
  <c r="T1293" i="10"/>
  <c r="AE1293" i="10" s="1"/>
  <c r="AC1283" i="10"/>
  <c r="T1283" i="10"/>
  <c r="AE1283" i="10" s="1"/>
  <c r="AC1354" i="10"/>
  <c r="T1354" i="10"/>
  <c r="AE1354" i="10" s="1"/>
  <c r="AC1351" i="10"/>
  <c r="T1351" i="10"/>
  <c r="AE1351" i="10" s="1"/>
  <c r="AC1271" i="10"/>
  <c r="T1271" i="10"/>
  <c r="AE1271" i="10" s="1"/>
  <c r="AC1362" i="10"/>
  <c r="T1362" i="10"/>
  <c r="AE1362" i="10" s="1"/>
  <c r="AC1286" i="10"/>
  <c r="T1286" i="10"/>
  <c r="AE1286" i="10" s="1"/>
  <c r="AC1442" i="10"/>
  <c r="T1442" i="10"/>
  <c r="AE1442" i="10" s="1"/>
  <c r="AC1391" i="10"/>
  <c r="T1391" i="10"/>
  <c r="AE1391" i="10" s="1"/>
  <c r="AC1218" i="10"/>
  <c r="T1218" i="10"/>
  <c r="AE1218" i="10" s="1"/>
  <c r="AC1348" i="10"/>
  <c r="T1348" i="10"/>
  <c r="AE1348" i="10" s="1"/>
  <c r="AC1222" i="10"/>
  <c r="T1222" i="10"/>
  <c r="AE1222" i="10" s="1"/>
  <c r="AC1432" i="10"/>
  <c r="T1432" i="10"/>
  <c r="AE1432" i="10" s="1"/>
  <c r="AC1393" i="10"/>
  <c r="T1393" i="10"/>
  <c r="AE1393" i="10" s="1"/>
  <c r="AC1444" i="10"/>
  <c r="T1444" i="10"/>
  <c r="AE1444" i="10" s="1"/>
  <c r="AC1443" i="10"/>
  <c r="T1443" i="10"/>
  <c r="AC1439" i="10"/>
  <c r="T1439" i="10"/>
  <c r="AE1439" i="10" s="1"/>
  <c r="AC1394" i="10"/>
  <c r="T1394" i="10"/>
  <c r="AE1394" i="10" s="1"/>
  <c r="AC1384" i="10"/>
  <c r="T1384" i="10"/>
  <c r="AE1384" i="10" s="1"/>
  <c r="AC1422" i="10"/>
  <c r="T1422" i="10"/>
  <c r="AE1422" i="10" s="1"/>
  <c r="AC1395" i="10"/>
  <c r="T1395" i="10"/>
  <c r="AE1395" i="10" s="1"/>
  <c r="AC1405" i="10"/>
  <c r="T1405" i="10"/>
  <c r="AC1406" i="10"/>
  <c r="T1406" i="10"/>
  <c r="AE1406" i="10" s="1"/>
  <c r="AC1476" i="10"/>
  <c r="T1476" i="10"/>
  <c r="AE1476" i="10" s="1"/>
  <c r="AC1458" i="10"/>
  <c r="AC1134" i="10"/>
  <c r="AC1363" i="10"/>
  <c r="T1363" i="10"/>
  <c r="AE1363" i="10" s="1"/>
  <c r="AC1487" i="10"/>
  <c r="T1487" i="10"/>
  <c r="AE1487" i="10" s="1"/>
  <c r="AC1313" i="10"/>
  <c r="T1313" i="10"/>
  <c r="AE1313" i="10" s="1"/>
  <c r="AC1106" i="10"/>
  <c r="T1106" i="10"/>
  <c r="AC1114" i="10"/>
  <c r="T1114" i="10"/>
  <c r="AC1110" i="10"/>
  <c r="T1110" i="10"/>
  <c r="AC1085" i="10"/>
  <c r="AC1066" i="10"/>
  <c r="AC1067" i="10"/>
  <c r="AC1119" i="10"/>
  <c r="T1119" i="10"/>
  <c r="AC1333" i="10"/>
  <c r="T1333" i="10"/>
  <c r="AE1333" i="10" s="1"/>
  <c r="AC1230" i="10"/>
  <c r="T1230" i="10"/>
  <c r="AE1230" i="10" s="1"/>
  <c r="AC1204" i="10"/>
  <c r="T1204" i="10"/>
  <c r="AE1204" i="10" s="1"/>
  <c r="AC1183" i="10"/>
  <c r="T1183" i="10"/>
  <c r="AE1183" i="10" s="1"/>
  <c r="AC1452" i="10"/>
  <c r="T1452" i="10"/>
  <c r="AE1452" i="10" s="1"/>
  <c r="AC1138" i="10"/>
  <c r="T1138" i="10"/>
  <c r="AE1138" i="10" s="1"/>
  <c r="AC1195" i="10"/>
  <c r="T1195" i="10"/>
  <c r="AE1195" i="10" s="1"/>
  <c r="AC1151" i="10"/>
  <c r="T1151" i="10"/>
  <c r="AE1151" i="10" s="1"/>
  <c r="AC1192" i="10"/>
  <c r="T1192" i="10"/>
  <c r="AC1319" i="10"/>
  <c r="T1319" i="10"/>
  <c r="AE1319" i="10" s="1"/>
  <c r="AC1171" i="10"/>
  <c r="T1171" i="10"/>
  <c r="AE1171" i="10" s="1"/>
  <c r="AC1163" i="10"/>
  <c r="T1163" i="10"/>
  <c r="AE1163" i="10" s="1"/>
  <c r="AC1169" i="10"/>
  <c r="T1169" i="10"/>
  <c r="AE1169" i="10" s="1"/>
  <c r="AC1198" i="10"/>
  <c r="T1198" i="10"/>
  <c r="AE1198" i="10" s="1"/>
  <c r="AC1278" i="10"/>
  <c r="T1278" i="10"/>
  <c r="AE1278" i="10" s="1"/>
  <c r="AC1157" i="10"/>
  <c r="T1157" i="10"/>
  <c r="AE1157" i="10" s="1"/>
  <c r="AC1236" i="10"/>
  <c r="T1236" i="10"/>
  <c r="AE1236" i="10" s="1"/>
  <c r="AC1152" i="10"/>
  <c r="T1152" i="10"/>
  <c r="AE1152" i="10" s="1"/>
  <c r="AC1203" i="10"/>
  <c r="T1203" i="10"/>
  <c r="AE1203" i="10" s="1"/>
  <c r="AC1176" i="10"/>
  <c r="T1176" i="10"/>
  <c r="AE1176" i="10" s="1"/>
  <c r="AC1210" i="10"/>
  <c r="T1210" i="10"/>
  <c r="AE1210" i="10" s="1"/>
  <c r="AC1182" i="10"/>
  <c r="T1182" i="10"/>
  <c r="AE1182" i="10" s="1"/>
  <c r="AC1344" i="10"/>
  <c r="T1344" i="10"/>
  <c r="AE1344" i="10" s="1"/>
  <c r="AC1143" i="10"/>
  <c r="T1143" i="10"/>
  <c r="AC1161" i="10"/>
  <c r="T1161" i="10"/>
  <c r="AE1161" i="10" s="1"/>
  <c r="AC1174" i="10"/>
  <c r="T1174" i="10"/>
  <c r="AE1174" i="10" s="1"/>
  <c r="AC1262" i="10"/>
  <c r="T1262" i="10"/>
  <c r="AE1262" i="10" s="1"/>
  <c r="AC1360" i="10"/>
  <c r="T1360" i="10"/>
  <c r="AE1360" i="10" s="1"/>
  <c r="AC1284" i="10"/>
  <c r="T1284" i="10"/>
  <c r="AE1284" i="10" s="1"/>
  <c r="AC1301" i="10"/>
  <c r="T1301" i="10"/>
  <c r="AE1301" i="10" s="1"/>
  <c r="AC1246" i="10"/>
  <c r="T1246" i="10"/>
  <c r="AE1246" i="10" s="1"/>
  <c r="AC1289" i="10"/>
  <c r="T1289" i="10"/>
  <c r="AE1289" i="10" s="1"/>
  <c r="AC1322" i="10"/>
  <c r="T1322" i="10"/>
  <c r="AC1323" i="10"/>
  <c r="T1323" i="10"/>
  <c r="AE1323" i="10" s="1"/>
  <c r="AC1389" i="10"/>
  <c r="T1389" i="10"/>
  <c r="AE1389" i="10" s="1"/>
  <c r="AC1259" i="10"/>
  <c r="T1259" i="10"/>
  <c r="AE1259" i="10" s="1"/>
  <c r="AC1248" i="10"/>
  <c r="T1248" i="10"/>
  <c r="AC1291" i="10"/>
  <c r="T1291" i="10"/>
  <c r="AE1291" i="10" s="1"/>
  <c r="AC1352" i="10"/>
  <c r="T1352" i="10"/>
  <c r="AE1352" i="10" s="1"/>
  <c r="AC1252" i="10"/>
  <c r="T1252" i="10"/>
  <c r="AE1252" i="10" s="1"/>
  <c r="AC1227" i="10"/>
  <c r="T1227" i="10"/>
  <c r="AE1227" i="10" s="1"/>
  <c r="AC1326" i="10"/>
  <c r="T1326" i="10"/>
  <c r="AE1326" i="10" s="1"/>
  <c r="AC1216" i="10"/>
  <c r="T1216" i="10"/>
  <c r="AE1216" i="10" s="1"/>
  <c r="AC1272" i="10"/>
  <c r="T1272" i="10"/>
  <c r="AE1272" i="10" s="1"/>
  <c r="AC1311" i="10"/>
  <c r="T1311" i="10"/>
  <c r="AE1311" i="10" s="1"/>
  <c r="AC1485" i="10"/>
  <c r="T1485" i="10"/>
  <c r="AE1485" i="10" s="1"/>
  <c r="AC1410" i="10"/>
  <c r="T1410" i="10"/>
  <c r="AE1410" i="10" s="1"/>
  <c r="AC1413" i="10"/>
  <c r="T1413" i="10"/>
  <c r="AE1413" i="10" s="1"/>
  <c r="AC1401" i="10"/>
  <c r="T1401" i="10"/>
  <c r="AE1401" i="10" s="1"/>
  <c r="AC1378" i="10"/>
  <c r="T1378" i="10"/>
  <c r="AE1378" i="10" s="1"/>
  <c r="AC1370" i="10"/>
  <c r="T1370" i="10"/>
  <c r="AE1370" i="10" s="1"/>
  <c r="AC1425" i="10"/>
  <c r="T1425" i="10"/>
  <c r="AE1425" i="10" s="1"/>
  <c r="AC1447" i="10"/>
  <c r="T1447" i="10"/>
  <c r="AE1447" i="10" s="1"/>
  <c r="AC1415" i="10"/>
  <c r="T1415" i="10"/>
  <c r="AE1415" i="10" s="1"/>
  <c r="AC1399" i="10"/>
  <c r="T1399" i="10"/>
  <c r="AE1399" i="10" s="1"/>
  <c r="AC1376" i="10"/>
  <c r="T1376" i="10"/>
  <c r="AE1376" i="10" s="1"/>
  <c r="AC1430" i="10"/>
  <c r="T1430" i="10"/>
  <c r="AE1430" i="10" s="1"/>
  <c r="AC1421" i="10"/>
  <c r="T1421" i="10"/>
  <c r="AE1421" i="10" s="1"/>
  <c r="AC1418" i="10"/>
  <c r="T1418" i="10"/>
  <c r="AE1418" i="10" s="1"/>
  <c r="AC1481" i="10"/>
  <c r="T1481" i="10"/>
  <c r="AE1481" i="10" s="1"/>
  <c r="AC1475" i="10"/>
  <c r="T1475" i="10"/>
  <c r="AE1475" i="10" s="1"/>
  <c r="AC1478" i="10"/>
  <c r="T1478" i="10"/>
  <c r="AE1478" i="10" s="1"/>
  <c r="AC1466" i="10"/>
  <c r="T1466" i="10"/>
  <c r="AC1455" i="10"/>
  <c r="T1455" i="10"/>
  <c r="AE1455" i="10" s="1"/>
  <c r="AC1471" i="10"/>
  <c r="T1471" i="10"/>
  <c r="AE1471" i="10" s="1"/>
  <c r="AC1479" i="10"/>
  <c r="T1479" i="10"/>
  <c r="AE1479" i="10" s="1"/>
  <c r="AC1128" i="10"/>
  <c r="AC1108" i="10"/>
  <c r="T1108" i="10"/>
  <c r="AC1061" i="10"/>
  <c r="AC1062" i="10"/>
  <c r="AC1350" i="10"/>
  <c r="AC1202" i="10"/>
  <c r="T1202" i="10"/>
  <c r="AE1202" i="10" s="1"/>
  <c r="AC1087" i="10"/>
  <c r="T1087" i="10"/>
  <c r="AC1132" i="10"/>
  <c r="T1132" i="10"/>
  <c r="AE1132" i="10" s="1"/>
  <c r="AC1133" i="10"/>
  <c r="T1133" i="10"/>
  <c r="AE1133" i="10" s="1"/>
  <c r="AC1074" i="10"/>
  <c r="AC1441" i="10"/>
  <c r="T1441" i="10"/>
  <c r="AE1441" i="10" s="1"/>
  <c r="AC1060" i="10"/>
  <c r="AC1372" i="10"/>
  <c r="AC1116" i="10"/>
  <c r="T1116" i="10"/>
  <c r="AC1336" i="10"/>
  <c r="T1336" i="10"/>
  <c r="AE1336" i="10" s="1"/>
  <c r="AC1168" i="10"/>
  <c r="T1168" i="10"/>
  <c r="AE1168" i="10" s="1"/>
  <c r="AC1214" i="10"/>
  <c r="T1214" i="10"/>
  <c r="AE1214" i="10" s="1"/>
  <c r="AC1359" i="10"/>
  <c r="T1359" i="10"/>
  <c r="AE1359" i="10" s="1"/>
  <c r="AC1170" i="10"/>
  <c r="T1170" i="10"/>
  <c r="AE1170" i="10" s="1"/>
  <c r="AC1309" i="10"/>
  <c r="T1309" i="10"/>
  <c r="AE1309" i="10" s="1"/>
  <c r="AC1162" i="10"/>
  <c r="T1162" i="10"/>
  <c r="AE1162" i="10" s="1"/>
  <c r="AC1213" i="10"/>
  <c r="T1213" i="10"/>
  <c r="AC1298" i="10"/>
  <c r="T1298" i="10"/>
  <c r="AE1298" i="10" s="1"/>
  <c r="AC1341" i="10"/>
  <c r="T1341" i="10"/>
  <c r="AE1341" i="10" s="1"/>
  <c r="AC1232" i="10"/>
  <c r="T1232" i="10"/>
  <c r="AE1232" i="10" s="1"/>
  <c r="AC1196" i="10"/>
  <c r="T1196" i="10"/>
  <c r="AE1196" i="10" s="1"/>
  <c r="AC1282" i="10"/>
  <c r="T1282" i="10"/>
  <c r="AE1282" i="10" s="1"/>
  <c r="AC1261" i="10"/>
  <c r="T1261" i="10"/>
  <c r="AE1261" i="10" s="1"/>
  <c r="AC1245" i="10"/>
  <c r="T1245" i="10"/>
  <c r="AE1245" i="10" s="1"/>
  <c r="AC1267" i="10"/>
  <c r="T1267" i="10"/>
  <c r="AE1267" i="10" s="1"/>
  <c r="AC1281" i="10"/>
  <c r="T1281" i="10"/>
  <c r="AE1281" i="10" s="1"/>
  <c r="AC1349" i="10"/>
  <c r="T1349" i="10"/>
  <c r="AE1349" i="10" s="1"/>
  <c r="AC1340" i="10"/>
  <c r="T1340" i="10"/>
  <c r="AE1340" i="10" s="1"/>
  <c r="AC1328" i="10"/>
  <c r="T1328" i="10"/>
  <c r="AE1328" i="10" s="1"/>
  <c r="AC1296" i="10"/>
  <c r="T1296" i="10"/>
  <c r="AE1296" i="10" s="1"/>
  <c r="AC1295" i="10"/>
  <c r="T1295" i="10"/>
  <c r="AE1295" i="10" s="1"/>
  <c r="AC1250" i="10"/>
  <c r="T1250" i="10"/>
  <c r="AE1250" i="10" s="1"/>
  <c r="AC1382" i="10"/>
  <c r="T1382" i="10"/>
  <c r="AE1382" i="10" s="1"/>
  <c r="AC1257" i="10"/>
  <c r="T1257" i="10"/>
  <c r="AE1257" i="10" s="1"/>
  <c r="AC1465" i="10"/>
  <c r="T1465" i="10"/>
  <c r="AE1465" i="10" s="1"/>
  <c r="AC1409" i="10"/>
  <c r="T1409" i="10"/>
  <c r="AE1409" i="10" s="1"/>
  <c r="AC1381" i="10"/>
  <c r="T1381" i="10"/>
  <c r="AE1381" i="10" s="1"/>
  <c r="AC1404" i="10"/>
  <c r="T1404" i="10"/>
  <c r="AE1404" i="10" s="1"/>
  <c r="AC1380" i="10"/>
  <c r="T1380" i="10"/>
  <c r="AE1380" i="10" s="1"/>
  <c r="AC1445" i="10"/>
  <c r="T1445" i="10"/>
  <c r="AE1445" i="10" s="1"/>
  <c r="AC1486" i="10"/>
  <c r="T1486" i="10"/>
  <c r="AE1486" i="10" s="1"/>
  <c r="AC1407" i="10"/>
  <c r="T1407" i="10"/>
  <c r="AE1407" i="10" s="1"/>
  <c r="AC1424" i="10"/>
  <c r="T1424" i="10"/>
  <c r="AE1424" i="10" s="1"/>
  <c r="AC1397" i="10"/>
  <c r="T1397" i="10"/>
  <c r="AE1397" i="10" s="1"/>
  <c r="AC1434" i="10"/>
  <c r="T1434" i="10"/>
  <c r="AE1434" i="10" s="1"/>
  <c r="AC1355" i="10"/>
  <c r="T1355" i="10"/>
  <c r="AE1355" i="10" s="1"/>
  <c r="AC1369" i="10"/>
  <c r="T1369" i="10"/>
  <c r="AE1369" i="10" s="1"/>
  <c r="AC1433" i="10"/>
  <c r="T1433" i="10"/>
  <c r="AE1433" i="10" s="1"/>
  <c r="AC1450" i="10"/>
  <c r="T1450" i="10"/>
  <c r="AE1450" i="10" s="1"/>
  <c r="AC1467" i="10"/>
  <c r="T1467" i="10"/>
  <c r="AE1467" i="10" s="1"/>
  <c r="AC1469" i="10"/>
  <c r="T1469" i="10"/>
  <c r="AE1469" i="10" s="1"/>
  <c r="AC1474" i="10"/>
  <c r="T1474" i="10"/>
  <c r="AE1474" i="10" s="1"/>
  <c r="T60" i="7"/>
  <c r="T122" i="7"/>
  <c r="T49" i="7"/>
  <c r="T77" i="7"/>
  <c r="T134" i="7"/>
  <c r="T197" i="7"/>
  <c r="P807" i="9"/>
  <c r="T808" i="9"/>
  <c r="P808" i="9"/>
  <c r="T166" i="7"/>
  <c r="T176" i="7"/>
  <c r="T179" i="7"/>
  <c r="P781" i="9"/>
  <c r="T781" i="9"/>
  <c r="T880" i="9"/>
  <c r="P880" i="9"/>
  <c r="T822" i="9"/>
  <c r="P822" i="9"/>
  <c r="T684" i="9"/>
  <c r="P684" i="9"/>
  <c r="P785" i="9"/>
  <c r="T785" i="9"/>
  <c r="T757" i="9"/>
  <c r="P757" i="9"/>
  <c r="P766" i="9"/>
  <c r="T766" i="9"/>
  <c r="T901" i="9"/>
  <c r="P901" i="9"/>
  <c r="T736" i="9"/>
  <c r="P736" i="9"/>
  <c r="T887" i="9"/>
  <c r="P887" i="9"/>
  <c r="T720" i="9"/>
  <c r="P720" i="9"/>
  <c r="T764" i="9"/>
  <c r="P764" i="9"/>
  <c r="U184" i="7"/>
  <c r="P782" i="9"/>
  <c r="T782" i="9"/>
  <c r="P878" i="9"/>
  <c r="T878" i="9"/>
  <c r="P823" i="9"/>
  <c r="T823" i="9"/>
  <c r="P681" i="9"/>
  <c r="T681" i="9"/>
  <c r="T832" i="9"/>
  <c r="P832" i="9"/>
  <c r="T783" i="9"/>
  <c r="P783" i="9"/>
  <c r="T825" i="9"/>
  <c r="P825" i="9"/>
  <c r="T694" i="9"/>
  <c r="P694" i="9"/>
  <c r="T899" i="9"/>
  <c r="P899" i="9"/>
  <c r="P734" i="9"/>
  <c r="T734" i="9"/>
  <c r="P692" i="9"/>
  <c r="O689" i="10" s="1"/>
  <c r="T692" i="9"/>
  <c r="T889" i="9"/>
  <c r="P889" i="9"/>
  <c r="T718" i="9"/>
  <c r="P718" i="9"/>
  <c r="P763" i="9"/>
  <c r="T763" i="9"/>
  <c r="P803" i="9"/>
  <c r="T803" i="9"/>
  <c r="T790" i="9"/>
  <c r="P790" i="9"/>
  <c r="T747" i="9"/>
  <c r="P747" i="9"/>
  <c r="P703" i="9"/>
  <c r="T703" i="9"/>
  <c r="P904" i="9"/>
  <c r="T904" i="9"/>
  <c r="T818" i="9"/>
  <c r="P818" i="9"/>
  <c r="P833" i="9"/>
  <c r="T833" i="9"/>
  <c r="T730" i="9"/>
  <c r="P730" i="9"/>
  <c r="T827" i="9"/>
  <c r="P827" i="9"/>
  <c r="T695" i="9"/>
  <c r="P695" i="9"/>
  <c r="T871" i="9"/>
  <c r="P871" i="9"/>
  <c r="P774" i="9"/>
  <c r="T774" i="9"/>
  <c r="P690" i="9"/>
  <c r="T690" i="9"/>
  <c r="P843" i="9"/>
  <c r="T843" i="9"/>
  <c r="P788" i="9"/>
  <c r="T788" i="9"/>
  <c r="T804" i="9"/>
  <c r="P804" i="9"/>
  <c r="T820" i="9"/>
  <c r="P820" i="9"/>
  <c r="P806" i="9"/>
  <c r="T806" i="9"/>
  <c r="P748" i="9"/>
  <c r="T748" i="9"/>
  <c r="P704" i="9"/>
  <c r="T704" i="9"/>
  <c r="T908" i="9"/>
  <c r="P908" i="9"/>
  <c r="T819" i="9"/>
  <c r="P819" i="9"/>
  <c r="T830" i="9"/>
  <c r="P830" i="9"/>
  <c r="P732" i="9"/>
  <c r="T732" i="9"/>
  <c r="P828" i="9"/>
  <c r="T828" i="9"/>
  <c r="P693" i="9"/>
  <c r="T693" i="9"/>
  <c r="P875" i="9"/>
  <c r="T875" i="9"/>
  <c r="T777" i="9"/>
  <c r="P777" i="9"/>
  <c r="P844" i="9"/>
  <c r="T844" i="9"/>
  <c r="T789" i="9"/>
  <c r="P789" i="9"/>
  <c r="P805" i="9"/>
  <c r="T805" i="9"/>
  <c r="T746" i="9"/>
  <c r="P746" i="9"/>
  <c r="T765" i="9"/>
  <c r="P765" i="9"/>
  <c r="T749" i="9"/>
  <c r="P749" i="9"/>
  <c r="T702" i="9"/>
  <c r="P702" i="9"/>
  <c r="T906" i="9"/>
  <c r="P906" i="9"/>
  <c r="P849" i="9"/>
  <c r="T849" i="9"/>
  <c r="T831" i="9"/>
  <c r="P831" i="9"/>
  <c r="P728" i="9"/>
  <c r="T728" i="9"/>
  <c r="P826" i="9"/>
  <c r="T826" i="9"/>
  <c r="T837" i="9"/>
  <c r="P837" i="9"/>
  <c r="T872" i="9"/>
  <c r="P872" i="9"/>
  <c r="P775" i="9"/>
  <c r="T775" i="9"/>
  <c r="T706" i="9"/>
  <c r="P706" i="9"/>
  <c r="P842" i="9"/>
  <c r="T842" i="9"/>
  <c r="P811" i="9"/>
  <c r="T811" i="9"/>
  <c r="T821" i="9"/>
  <c r="P821" i="9"/>
  <c r="T745" i="9"/>
  <c r="P745" i="9"/>
  <c r="T892" i="9"/>
  <c r="P892" i="9"/>
  <c r="P909" i="9"/>
  <c r="T909" i="9"/>
  <c r="T850" i="9"/>
  <c r="P850" i="9"/>
  <c r="T835" i="9"/>
  <c r="P835" i="9"/>
  <c r="T731" i="9"/>
  <c r="P731" i="9"/>
  <c r="P824" i="9"/>
  <c r="T824" i="9"/>
  <c r="P839" i="9"/>
  <c r="T839" i="9"/>
  <c r="P874" i="9"/>
  <c r="T874" i="9"/>
  <c r="T773" i="9"/>
  <c r="P773" i="9"/>
  <c r="P708" i="9"/>
  <c r="T708" i="9"/>
  <c r="T840" i="9"/>
  <c r="P840" i="9"/>
  <c r="P813" i="9"/>
  <c r="T813" i="9"/>
  <c r="T771" i="9"/>
  <c r="P771" i="9"/>
  <c r="T758" i="9"/>
  <c r="P758" i="9"/>
  <c r="T696" i="9"/>
  <c r="P696" i="9"/>
  <c r="T712" i="9"/>
  <c r="P712" i="9"/>
  <c r="T891" i="9"/>
  <c r="P891" i="9"/>
  <c r="P907" i="9"/>
  <c r="T907" i="9"/>
  <c r="T846" i="9"/>
  <c r="P846" i="9"/>
  <c r="T689" i="9"/>
  <c r="P689" i="9"/>
  <c r="T729" i="9"/>
  <c r="P729" i="9"/>
  <c r="T726" i="9"/>
  <c r="P726" i="9"/>
  <c r="T836" i="9"/>
  <c r="P836" i="9"/>
  <c r="P873" i="9"/>
  <c r="T873" i="9"/>
  <c r="P883" i="9"/>
  <c r="T883" i="9"/>
  <c r="P705" i="9"/>
  <c r="T705" i="9"/>
  <c r="P855" i="9"/>
  <c r="T855" i="9"/>
  <c r="P814" i="9"/>
  <c r="T814" i="9"/>
  <c r="T770" i="9"/>
  <c r="P770" i="9"/>
  <c r="P760" i="9"/>
  <c r="T760" i="9"/>
  <c r="T900" i="9"/>
  <c r="P900" i="9"/>
  <c r="T714" i="9"/>
  <c r="P714" i="9"/>
  <c r="P893" i="9"/>
  <c r="T893" i="9"/>
  <c r="P905" i="9"/>
  <c r="T905" i="9"/>
  <c r="P848" i="9"/>
  <c r="T848" i="9"/>
  <c r="P687" i="9"/>
  <c r="T687" i="9"/>
  <c r="P727" i="9"/>
  <c r="T727" i="9"/>
  <c r="P724" i="9"/>
  <c r="T724" i="9"/>
  <c r="T838" i="9"/>
  <c r="P838" i="9"/>
  <c r="P816" i="9"/>
  <c r="T816" i="9"/>
  <c r="T886" i="9"/>
  <c r="P886" i="9"/>
  <c r="T707" i="9"/>
  <c r="P707" i="9"/>
  <c r="T854" i="9"/>
  <c r="P854" i="9"/>
  <c r="T812" i="9"/>
  <c r="P812" i="9"/>
  <c r="P772" i="9"/>
  <c r="T772" i="9"/>
  <c r="P761" i="9"/>
  <c r="T761" i="9"/>
  <c r="T841" i="9"/>
  <c r="P841" i="9"/>
  <c r="T715" i="9"/>
  <c r="P715" i="9"/>
  <c r="P861" i="9"/>
  <c r="T861" i="9"/>
  <c r="T753" i="9"/>
  <c r="P753" i="9"/>
  <c r="P845" i="9"/>
  <c r="T845" i="9"/>
  <c r="P685" i="9"/>
  <c r="T685" i="9"/>
  <c r="T870" i="9"/>
  <c r="P870" i="9"/>
  <c r="P723" i="9"/>
  <c r="T723" i="9"/>
  <c r="P896" i="9"/>
  <c r="T896" i="9"/>
  <c r="T815" i="9"/>
  <c r="P815" i="9"/>
  <c r="P882" i="9"/>
  <c r="T882" i="9"/>
  <c r="T709" i="9"/>
  <c r="P709" i="9"/>
  <c r="T856" i="9"/>
  <c r="P856" i="9"/>
  <c r="T810" i="9"/>
  <c r="P810" i="9"/>
  <c r="P759" i="9"/>
  <c r="T759" i="9"/>
  <c r="U205" i="7"/>
  <c r="P784" i="9"/>
  <c r="T784" i="9"/>
  <c r="P716" i="9"/>
  <c r="T716" i="9"/>
  <c r="T864" i="9"/>
  <c r="P864" i="9"/>
  <c r="P754" i="9"/>
  <c r="T754" i="9"/>
  <c r="P847" i="9"/>
  <c r="T847" i="9"/>
  <c r="P688" i="9"/>
  <c r="T688" i="9"/>
  <c r="P867" i="9"/>
  <c r="T867" i="9"/>
  <c r="T722" i="9"/>
  <c r="P722" i="9"/>
  <c r="P894" i="9"/>
  <c r="T894" i="9"/>
  <c r="P817" i="9"/>
  <c r="T817" i="9"/>
  <c r="T885" i="9"/>
  <c r="P885" i="9"/>
  <c r="P858" i="9"/>
  <c r="T858" i="9"/>
  <c r="P851" i="9"/>
  <c r="T851" i="9"/>
  <c r="P794" i="9"/>
  <c r="T794" i="9"/>
  <c r="P744" i="9"/>
  <c r="T744" i="9"/>
  <c r="P829" i="9"/>
  <c r="T829" i="9"/>
  <c r="T713" i="9"/>
  <c r="P713" i="9"/>
  <c r="P866" i="9"/>
  <c r="T866" i="9"/>
  <c r="P751" i="9"/>
  <c r="T751" i="9"/>
  <c r="P698" i="9"/>
  <c r="T698" i="9"/>
  <c r="T686" i="9"/>
  <c r="P686" i="9"/>
  <c r="T869" i="9"/>
  <c r="P869" i="9"/>
  <c r="P725" i="9"/>
  <c r="T725" i="9"/>
  <c r="P897" i="9"/>
  <c r="T897" i="9"/>
  <c r="T881" i="9"/>
  <c r="P881" i="9"/>
  <c r="T860" i="9"/>
  <c r="P860" i="9"/>
  <c r="T853" i="9"/>
  <c r="P853" i="9"/>
  <c r="P792" i="9"/>
  <c r="T792" i="9"/>
  <c r="P740" i="9"/>
  <c r="T740" i="9"/>
  <c r="P802" i="9"/>
  <c r="T802" i="9"/>
  <c r="T862" i="9"/>
  <c r="P862" i="9"/>
  <c r="T752" i="9"/>
  <c r="P752" i="9"/>
  <c r="T700" i="9"/>
  <c r="P700" i="9"/>
  <c r="T710" i="9"/>
  <c r="P710" i="9"/>
  <c r="T868" i="9"/>
  <c r="P868" i="9"/>
  <c r="P895" i="9"/>
  <c r="T895" i="9"/>
  <c r="P738" i="9"/>
  <c r="T738" i="9"/>
  <c r="T884" i="9"/>
  <c r="P884" i="9"/>
  <c r="T859" i="9"/>
  <c r="P859" i="9"/>
  <c r="T852" i="9"/>
  <c r="P852" i="9"/>
  <c r="P793" i="9"/>
  <c r="T793" i="9"/>
  <c r="P742" i="9"/>
  <c r="T742" i="9"/>
  <c r="P801" i="9"/>
  <c r="T801" i="9"/>
  <c r="T834" i="9"/>
  <c r="P834" i="9"/>
  <c r="P778" i="9"/>
  <c r="T778" i="9"/>
  <c r="P879" i="9"/>
  <c r="T879" i="9"/>
  <c r="T863" i="9"/>
  <c r="P863" i="9"/>
  <c r="T750" i="9"/>
  <c r="P750" i="9"/>
  <c r="T699" i="9"/>
  <c r="P699" i="9"/>
  <c r="P711" i="9"/>
  <c r="T711" i="9"/>
  <c r="P769" i="9"/>
  <c r="T769" i="9"/>
  <c r="T902" i="9"/>
  <c r="P902" i="9"/>
  <c r="P737" i="9"/>
  <c r="T737" i="9"/>
  <c r="P796" i="9"/>
  <c r="T796" i="9"/>
  <c r="P857" i="9"/>
  <c r="T857" i="9"/>
  <c r="T721" i="9"/>
  <c r="P721" i="9"/>
  <c r="T791" i="9"/>
  <c r="P791" i="9"/>
  <c r="T739" i="9"/>
  <c r="P739" i="9"/>
  <c r="P799" i="9"/>
  <c r="T799" i="9"/>
  <c r="P776" i="9"/>
  <c r="T776" i="9"/>
  <c r="P779" i="9"/>
  <c r="T779" i="9"/>
  <c r="P877" i="9"/>
  <c r="T877" i="9"/>
  <c r="T865" i="9"/>
  <c r="P865" i="9"/>
  <c r="P682" i="9"/>
  <c r="T682" i="9"/>
  <c r="P701" i="9"/>
  <c r="T701" i="9"/>
  <c r="T787" i="9"/>
  <c r="P787" i="9"/>
  <c r="P756" i="9"/>
  <c r="T756" i="9"/>
  <c r="P767" i="9"/>
  <c r="T767" i="9"/>
  <c r="P898" i="9"/>
  <c r="T898" i="9"/>
  <c r="T735" i="9"/>
  <c r="P735" i="9"/>
  <c r="T795" i="9"/>
  <c r="P795" i="9"/>
  <c r="P888" i="9"/>
  <c r="T888" i="9"/>
  <c r="P719" i="9"/>
  <c r="T719" i="9"/>
  <c r="P743" i="9"/>
  <c r="T743" i="9"/>
  <c r="T800" i="9"/>
  <c r="P800" i="9"/>
  <c r="T691" i="9"/>
  <c r="P691" i="9"/>
  <c r="T182" i="7"/>
  <c r="P780" i="9"/>
  <c r="T780" i="9"/>
  <c r="T876" i="9"/>
  <c r="P876" i="9"/>
  <c r="T683" i="9"/>
  <c r="P683" i="9"/>
  <c r="P697" i="9"/>
  <c r="T697" i="9"/>
  <c r="P786" i="9"/>
  <c r="T786" i="9"/>
  <c r="T755" i="9"/>
  <c r="P755" i="9"/>
  <c r="P768" i="9"/>
  <c r="T768" i="9"/>
  <c r="P903" i="9"/>
  <c r="T903" i="9"/>
  <c r="P733" i="9"/>
  <c r="T733" i="9"/>
  <c r="T797" i="9"/>
  <c r="P797" i="9"/>
  <c r="P890" i="9"/>
  <c r="T890" i="9"/>
  <c r="T717" i="9"/>
  <c r="P717" i="9"/>
  <c r="T762" i="9"/>
  <c r="P762" i="9"/>
  <c r="P741" i="9"/>
  <c r="T741" i="9"/>
  <c r="T798" i="9"/>
  <c r="P798" i="9"/>
  <c r="AF185" i="7"/>
  <c r="U185" i="7"/>
  <c r="AF155" i="7"/>
  <c r="U155" i="7"/>
  <c r="P678" i="9"/>
  <c r="T666" i="9"/>
  <c r="P679" i="9"/>
  <c r="T679" i="9"/>
  <c r="P680" i="9"/>
  <c r="T680" i="9"/>
  <c r="T661" i="9"/>
  <c r="T676" i="9"/>
  <c r="S613" i="10" s="1"/>
  <c r="P676" i="9"/>
  <c r="O613" i="10" s="1"/>
  <c r="T674" i="9"/>
  <c r="P674" i="9"/>
  <c r="P677" i="9"/>
  <c r="T677" i="9"/>
  <c r="S616" i="10" s="1"/>
  <c r="T675" i="9"/>
  <c r="P675" i="9"/>
  <c r="P673" i="9"/>
  <c r="T673" i="9"/>
  <c r="P672" i="9"/>
  <c r="T672" i="9"/>
  <c r="P671" i="9"/>
  <c r="T671" i="9"/>
  <c r="T667" i="9"/>
  <c r="P667" i="9"/>
  <c r="P670" i="9"/>
  <c r="O620" i="10" s="1"/>
  <c r="T670" i="9"/>
  <c r="S620" i="10" s="1"/>
  <c r="T658" i="9"/>
  <c r="T669" i="9"/>
  <c r="P669" i="9"/>
  <c r="T668" i="9"/>
  <c r="P668" i="9"/>
  <c r="T654" i="9"/>
  <c r="T663" i="9"/>
  <c r="P663" i="9"/>
  <c r="T662" i="9"/>
  <c r="P662" i="9"/>
  <c r="O625" i="10" s="1"/>
  <c r="T664" i="9"/>
  <c r="S622" i="10" s="1"/>
  <c r="P664" i="9"/>
  <c r="P665" i="9"/>
  <c r="T665" i="9"/>
  <c r="T650" i="9"/>
  <c r="T660" i="9"/>
  <c r="P660" i="9"/>
  <c r="O626" i="10" s="1"/>
  <c r="T659" i="9"/>
  <c r="P659" i="9"/>
  <c r="P655" i="9"/>
  <c r="T655" i="9"/>
  <c r="P657" i="9"/>
  <c r="T657" i="9"/>
  <c r="P646" i="9"/>
  <c r="P656" i="9"/>
  <c r="O628" i="10" s="1"/>
  <c r="T656" i="9"/>
  <c r="T651" i="9"/>
  <c r="S632" i="10" s="1"/>
  <c r="P651" i="9"/>
  <c r="P653" i="9"/>
  <c r="T653" i="9"/>
  <c r="T652" i="9"/>
  <c r="P652" i="9"/>
  <c r="O608" i="10" s="1"/>
  <c r="P642" i="9"/>
  <c r="T647" i="9"/>
  <c r="P647" i="9"/>
  <c r="P649" i="9"/>
  <c r="T649" i="9"/>
  <c r="S636" i="10" s="1"/>
  <c r="P638" i="9"/>
  <c r="T648" i="9"/>
  <c r="P648" i="9"/>
  <c r="P645" i="9"/>
  <c r="T645" i="9"/>
  <c r="T644" i="9"/>
  <c r="P644" i="9"/>
  <c r="P643" i="9"/>
  <c r="T643" i="9"/>
  <c r="P633" i="9"/>
  <c r="P639" i="9"/>
  <c r="T639" i="9"/>
  <c r="P629" i="9"/>
  <c r="P640" i="9"/>
  <c r="O602" i="10" s="1"/>
  <c r="T640" i="9"/>
  <c r="T641" i="9"/>
  <c r="P641" i="9"/>
  <c r="P636" i="9"/>
  <c r="T636" i="9"/>
  <c r="P634" i="9"/>
  <c r="T634" i="9"/>
  <c r="S645" i="10" s="1"/>
  <c r="T625" i="9"/>
  <c r="P637" i="9"/>
  <c r="O601" i="10" s="1"/>
  <c r="T637" i="9"/>
  <c r="T635" i="9"/>
  <c r="P635" i="9"/>
  <c r="T631" i="9"/>
  <c r="S647" i="10" s="1"/>
  <c r="P631" i="9"/>
  <c r="T630" i="9"/>
  <c r="P630" i="9"/>
  <c r="O648" i="10" s="1"/>
  <c r="T632" i="9"/>
  <c r="P632" i="9"/>
  <c r="T622" i="9"/>
  <c r="T627" i="9"/>
  <c r="P627" i="9"/>
  <c r="P628" i="9"/>
  <c r="T628" i="9"/>
  <c r="P616" i="9"/>
  <c r="T626" i="9"/>
  <c r="P626" i="9"/>
  <c r="O651" i="10" s="1"/>
  <c r="P619" i="9"/>
  <c r="T613" i="9"/>
  <c r="P623" i="9"/>
  <c r="T623" i="9"/>
  <c r="P624" i="9"/>
  <c r="T624" i="9"/>
  <c r="P620" i="9"/>
  <c r="T620" i="9"/>
  <c r="T621" i="9"/>
  <c r="P621" i="9"/>
  <c r="P617" i="9"/>
  <c r="T617" i="9"/>
  <c r="P618" i="9"/>
  <c r="T618" i="9"/>
  <c r="P606" i="9"/>
  <c r="T614" i="9"/>
  <c r="P614" i="9"/>
  <c r="T615" i="9"/>
  <c r="P615" i="9"/>
  <c r="O610" i="10" s="1"/>
  <c r="T612" i="9"/>
  <c r="P612" i="9"/>
  <c r="P611" i="9"/>
  <c r="T611" i="9"/>
  <c r="P610" i="9"/>
  <c r="T610" i="9"/>
  <c r="T154" i="7"/>
  <c r="P608" i="9"/>
  <c r="T608" i="9"/>
  <c r="T607" i="9"/>
  <c r="P607" i="9"/>
  <c r="P609" i="9"/>
  <c r="T609" i="9"/>
  <c r="U154" i="7"/>
  <c r="T604" i="9"/>
  <c r="P604" i="9"/>
  <c r="P602" i="9"/>
  <c r="T602" i="9"/>
  <c r="P605" i="9"/>
  <c r="T605" i="9"/>
  <c r="P603" i="9"/>
  <c r="T603" i="9"/>
  <c r="T601" i="9"/>
  <c r="P601" i="9"/>
  <c r="T152" i="7"/>
  <c r="T139" i="7"/>
  <c r="T135" i="7"/>
  <c r="AF135" i="7"/>
  <c r="U135" i="7"/>
  <c r="T580" i="9"/>
  <c r="P513" i="9"/>
  <c r="P588" i="9"/>
  <c r="O510" i="10" s="1"/>
  <c r="T600" i="9"/>
  <c r="P600" i="9"/>
  <c r="P598" i="9"/>
  <c r="T598" i="9"/>
  <c r="P599" i="9"/>
  <c r="T599" i="9"/>
  <c r="P597" i="9"/>
  <c r="T597" i="9"/>
  <c r="P585" i="9"/>
  <c r="T595" i="9"/>
  <c r="P595" i="9"/>
  <c r="P596" i="9"/>
  <c r="T596" i="9"/>
  <c r="S506" i="10" s="1"/>
  <c r="P594" i="9"/>
  <c r="T594" i="9"/>
  <c r="T593" i="9"/>
  <c r="P593" i="9"/>
  <c r="P592" i="9"/>
  <c r="T592" i="9"/>
  <c r="P590" i="9"/>
  <c r="T590" i="9"/>
  <c r="T591" i="9"/>
  <c r="P591" i="9"/>
  <c r="O589" i="10" s="1"/>
  <c r="P589" i="9"/>
  <c r="T589" i="9"/>
  <c r="T586" i="9"/>
  <c r="P586" i="9"/>
  <c r="P587" i="9"/>
  <c r="T587" i="9"/>
  <c r="S560" i="10" s="1"/>
  <c r="P583" i="9"/>
  <c r="T583" i="9"/>
  <c r="T581" i="9"/>
  <c r="P581" i="9"/>
  <c r="T572" i="9"/>
  <c r="T584" i="9"/>
  <c r="P584" i="9"/>
  <c r="T582" i="9"/>
  <c r="P582" i="9"/>
  <c r="P576" i="9"/>
  <c r="P578" i="9"/>
  <c r="O518" i="10" s="1"/>
  <c r="T578" i="9"/>
  <c r="T579" i="9"/>
  <c r="P579" i="9"/>
  <c r="T577" i="9"/>
  <c r="P577" i="9"/>
  <c r="P574" i="9"/>
  <c r="T574" i="9"/>
  <c r="T575" i="9"/>
  <c r="P575" i="9"/>
  <c r="P573" i="9"/>
  <c r="T573" i="9"/>
  <c r="P570" i="9"/>
  <c r="T570" i="9"/>
  <c r="P568" i="9"/>
  <c r="T568" i="9"/>
  <c r="P571" i="9"/>
  <c r="T571" i="9"/>
  <c r="P569" i="9"/>
  <c r="T569" i="9"/>
  <c r="P566" i="9"/>
  <c r="T566" i="9"/>
  <c r="T564" i="9"/>
  <c r="P564" i="9"/>
  <c r="P565" i="9"/>
  <c r="T565" i="9"/>
  <c r="P563" i="9"/>
  <c r="T563" i="9"/>
  <c r="T561" i="9"/>
  <c r="P561" i="9"/>
  <c r="P562" i="9"/>
  <c r="T562" i="9"/>
  <c r="T560" i="9"/>
  <c r="P560" i="9"/>
  <c r="T567" i="9"/>
  <c r="P567" i="9"/>
  <c r="T537" i="9"/>
  <c r="T559" i="9"/>
  <c r="P559" i="9"/>
  <c r="O530" i="10" s="1"/>
  <c r="P557" i="9"/>
  <c r="T557" i="9"/>
  <c r="P555" i="9"/>
  <c r="T555" i="9"/>
  <c r="P558" i="9"/>
  <c r="T558" i="9"/>
  <c r="T552" i="9"/>
  <c r="P552" i="9"/>
  <c r="T553" i="9"/>
  <c r="S592" i="10" s="1"/>
  <c r="P553" i="9"/>
  <c r="O592" i="10" s="1"/>
  <c r="P551" i="9"/>
  <c r="T551" i="9"/>
  <c r="T547" i="9"/>
  <c r="P547" i="9"/>
  <c r="T550" i="9"/>
  <c r="P550" i="9"/>
  <c r="P548" i="9"/>
  <c r="T548" i="9"/>
  <c r="T549" i="9"/>
  <c r="P549" i="9"/>
  <c r="T545" i="9"/>
  <c r="S572" i="10" s="1"/>
  <c r="P545" i="9"/>
  <c r="T556" i="9"/>
  <c r="P556" i="9"/>
  <c r="T546" i="9"/>
  <c r="P546" i="9"/>
  <c r="P554" i="9"/>
  <c r="O533" i="10" s="1"/>
  <c r="T554" i="9"/>
  <c r="T544" i="9"/>
  <c r="P544" i="9"/>
  <c r="P543" i="9"/>
  <c r="T543" i="9"/>
  <c r="P542" i="9"/>
  <c r="T542" i="9"/>
  <c r="P541" i="9"/>
  <c r="T541" i="9"/>
  <c r="P540" i="9"/>
  <c r="T540" i="9"/>
  <c r="P538" i="9"/>
  <c r="T538" i="9"/>
  <c r="T539" i="9"/>
  <c r="P539" i="9"/>
  <c r="P531" i="9"/>
  <c r="T531" i="9"/>
  <c r="T529" i="9"/>
  <c r="P529" i="9"/>
  <c r="T532" i="9"/>
  <c r="P532" i="9"/>
  <c r="T530" i="9"/>
  <c r="P530" i="9"/>
  <c r="O548" i="10" s="1"/>
  <c r="T528" i="9"/>
  <c r="P528" i="9"/>
  <c r="P536" i="9"/>
  <c r="T536" i="9"/>
  <c r="P534" i="9"/>
  <c r="O585" i="10" s="1"/>
  <c r="T534" i="9"/>
  <c r="P535" i="9"/>
  <c r="T535" i="9"/>
  <c r="P533" i="9"/>
  <c r="T533" i="9"/>
  <c r="P520" i="9"/>
  <c r="T520" i="9"/>
  <c r="S580" i="10" s="1"/>
  <c r="T518" i="9"/>
  <c r="P518" i="9"/>
  <c r="P521" i="9"/>
  <c r="T521" i="9"/>
  <c r="T519" i="9"/>
  <c r="S558" i="10" s="1"/>
  <c r="P519" i="9"/>
  <c r="P517" i="9"/>
  <c r="O552" i="10" s="1"/>
  <c r="T517" i="9"/>
  <c r="T522" i="9"/>
  <c r="P522" i="9"/>
  <c r="T524" i="9"/>
  <c r="P524" i="9"/>
  <c r="T527" i="9"/>
  <c r="P527" i="9"/>
  <c r="O579" i="10" s="1"/>
  <c r="P525" i="9"/>
  <c r="T525" i="9"/>
  <c r="T523" i="9"/>
  <c r="P523" i="9"/>
  <c r="T526" i="9"/>
  <c r="S578" i="10" s="1"/>
  <c r="P526" i="9"/>
  <c r="T515" i="9"/>
  <c r="P515" i="9"/>
  <c r="O557" i="10" s="1"/>
  <c r="P516" i="9"/>
  <c r="T516" i="9"/>
  <c r="T514" i="9"/>
  <c r="P514" i="9"/>
  <c r="U134" i="7"/>
  <c r="AF89" i="7"/>
  <c r="U113" i="7"/>
  <c r="T484" i="9"/>
  <c r="T500" i="9"/>
  <c r="T512" i="9"/>
  <c r="P512" i="9"/>
  <c r="P507" i="9"/>
  <c r="T507" i="9"/>
  <c r="P508" i="9"/>
  <c r="T508" i="9"/>
  <c r="T506" i="9"/>
  <c r="P506" i="9"/>
  <c r="T509" i="9"/>
  <c r="P509" i="9"/>
  <c r="P510" i="9"/>
  <c r="T510" i="9"/>
  <c r="T511" i="9"/>
  <c r="P511" i="9"/>
  <c r="T505" i="9"/>
  <c r="S464" i="10" s="1"/>
  <c r="P505" i="9"/>
  <c r="P501" i="9"/>
  <c r="T501" i="9"/>
  <c r="T504" i="9"/>
  <c r="P504" i="9"/>
  <c r="O395" i="10" s="1"/>
  <c r="T502" i="9"/>
  <c r="P502" i="9"/>
  <c r="O471" i="10" s="1"/>
  <c r="T503" i="9"/>
  <c r="P503" i="9"/>
  <c r="P499" i="9"/>
  <c r="T499" i="9"/>
  <c r="T497" i="9"/>
  <c r="P497" i="9"/>
  <c r="T495" i="9"/>
  <c r="P495" i="9"/>
  <c r="P498" i="9"/>
  <c r="T498" i="9"/>
  <c r="T496" i="9"/>
  <c r="P496" i="9"/>
  <c r="P494" i="9"/>
  <c r="T494" i="9"/>
  <c r="P492" i="9"/>
  <c r="T492" i="9"/>
  <c r="P490" i="9"/>
  <c r="T490" i="9"/>
  <c r="P493" i="9"/>
  <c r="T493" i="9"/>
  <c r="P491" i="9"/>
  <c r="T491" i="9"/>
  <c r="P489" i="9"/>
  <c r="O475" i="10" s="1"/>
  <c r="T489" i="9"/>
  <c r="P486" i="9"/>
  <c r="T488" i="9"/>
  <c r="P488" i="9"/>
  <c r="O476" i="10" s="1"/>
  <c r="P487" i="9"/>
  <c r="T487" i="9"/>
  <c r="T480" i="9"/>
  <c r="P485" i="9"/>
  <c r="T485" i="9"/>
  <c r="P482" i="9"/>
  <c r="P483" i="9"/>
  <c r="T483" i="9"/>
  <c r="S408" i="10" s="1"/>
  <c r="T481" i="9"/>
  <c r="P481" i="9"/>
  <c r="T478" i="9"/>
  <c r="P479" i="9"/>
  <c r="T479" i="9"/>
  <c r="T466" i="9"/>
  <c r="P475" i="9"/>
  <c r="P477" i="9"/>
  <c r="T477" i="9"/>
  <c r="T476" i="9"/>
  <c r="P476" i="9"/>
  <c r="T473" i="9"/>
  <c r="P474" i="9"/>
  <c r="T474" i="9"/>
  <c r="T471" i="9"/>
  <c r="T472" i="9"/>
  <c r="P472" i="9"/>
  <c r="T469" i="9"/>
  <c r="P470" i="9"/>
  <c r="T470" i="9"/>
  <c r="P468" i="9"/>
  <c r="O485" i="10" s="1"/>
  <c r="T468" i="9"/>
  <c r="T454" i="9"/>
  <c r="P467" i="9"/>
  <c r="T467" i="9"/>
  <c r="T449" i="9"/>
  <c r="S427" i="10" s="1"/>
  <c r="P462" i="9"/>
  <c r="T462" i="9"/>
  <c r="T465" i="9"/>
  <c r="P465" i="9"/>
  <c r="P461" i="9"/>
  <c r="O487" i="10" s="1"/>
  <c r="T461" i="9"/>
  <c r="P463" i="9"/>
  <c r="T463" i="9"/>
  <c r="T464" i="9"/>
  <c r="P464" i="9"/>
  <c r="O417" i="10" s="1"/>
  <c r="T460" i="9"/>
  <c r="P460" i="9"/>
  <c r="T458" i="9"/>
  <c r="S488" i="10" s="1"/>
  <c r="P458" i="9"/>
  <c r="T456" i="9"/>
  <c r="P456" i="9"/>
  <c r="P459" i="9"/>
  <c r="T459" i="9"/>
  <c r="P457" i="9"/>
  <c r="T457" i="9"/>
  <c r="S423" i="10" s="1"/>
  <c r="P455" i="9"/>
  <c r="T455" i="9"/>
  <c r="T443" i="9"/>
  <c r="P450" i="9"/>
  <c r="T450" i="9"/>
  <c r="T425" i="9"/>
  <c r="T451" i="9"/>
  <c r="P451" i="9"/>
  <c r="T453" i="9"/>
  <c r="P453" i="9"/>
  <c r="P452" i="9"/>
  <c r="O461" i="10" s="1"/>
  <c r="T452" i="9"/>
  <c r="P437" i="9"/>
  <c r="O433" i="10" s="1"/>
  <c r="T448" i="9"/>
  <c r="P448" i="9"/>
  <c r="O429" i="10" s="1"/>
  <c r="T446" i="9"/>
  <c r="P446" i="9"/>
  <c r="T447" i="9"/>
  <c r="P447" i="9"/>
  <c r="T445" i="9"/>
  <c r="P445" i="9"/>
  <c r="T444" i="9"/>
  <c r="P444" i="9"/>
  <c r="T439" i="9"/>
  <c r="P439" i="9"/>
  <c r="P442" i="9"/>
  <c r="O463" i="10" s="1"/>
  <c r="T442" i="9"/>
  <c r="T440" i="9"/>
  <c r="P440" i="9"/>
  <c r="T441" i="9"/>
  <c r="P441" i="9"/>
  <c r="P438" i="9"/>
  <c r="T438" i="9"/>
  <c r="P420" i="9"/>
  <c r="O441" i="10" s="1"/>
  <c r="P433" i="9"/>
  <c r="T433" i="9"/>
  <c r="S466" i="10" s="1"/>
  <c r="T436" i="9"/>
  <c r="P436" i="9"/>
  <c r="P434" i="9"/>
  <c r="O467" i="10" s="1"/>
  <c r="T434" i="9"/>
  <c r="T435" i="9"/>
  <c r="P435" i="9"/>
  <c r="O435" i="10" s="1"/>
  <c r="T431" i="9"/>
  <c r="P431" i="9"/>
  <c r="T432" i="9"/>
  <c r="P432" i="9"/>
  <c r="T430" i="9"/>
  <c r="P430" i="9"/>
  <c r="P427" i="9"/>
  <c r="O495" i="10" s="1"/>
  <c r="T427" i="9"/>
  <c r="T415" i="9"/>
  <c r="T428" i="9"/>
  <c r="P428" i="9"/>
  <c r="P429" i="9"/>
  <c r="O398" i="10" s="1"/>
  <c r="T429" i="9"/>
  <c r="P426" i="9"/>
  <c r="T426" i="9"/>
  <c r="P422" i="9"/>
  <c r="O498" i="10" s="1"/>
  <c r="T422" i="9"/>
  <c r="P424" i="9"/>
  <c r="T424" i="9"/>
  <c r="T421" i="9"/>
  <c r="P421" i="9"/>
  <c r="T423" i="9"/>
  <c r="P423" i="9"/>
  <c r="T404" i="9"/>
  <c r="T416" i="9"/>
  <c r="P416" i="9"/>
  <c r="O446" i="10" s="1"/>
  <c r="T419" i="9"/>
  <c r="P419" i="9"/>
  <c r="O440" i="10" s="1"/>
  <c r="T417" i="9"/>
  <c r="P417" i="9"/>
  <c r="O499" i="10" s="1"/>
  <c r="T418" i="9"/>
  <c r="P418" i="9"/>
  <c r="P413" i="9"/>
  <c r="T413" i="9"/>
  <c r="T411" i="9"/>
  <c r="P411" i="9"/>
  <c r="T414" i="9"/>
  <c r="P414" i="9"/>
  <c r="P412" i="9"/>
  <c r="O501" i="10" s="1"/>
  <c r="T412" i="9"/>
  <c r="T410" i="9"/>
  <c r="P410" i="9"/>
  <c r="P405" i="9"/>
  <c r="T405" i="9"/>
  <c r="P408" i="9"/>
  <c r="O449" i="10" s="1"/>
  <c r="T408" i="9"/>
  <c r="T409" i="9"/>
  <c r="S448" i="10" s="1"/>
  <c r="P409" i="9"/>
  <c r="P406" i="9"/>
  <c r="T406" i="9"/>
  <c r="T407" i="9"/>
  <c r="P407" i="9"/>
  <c r="O451" i="10" s="1"/>
  <c r="T402" i="9"/>
  <c r="P402" i="9"/>
  <c r="T400" i="9"/>
  <c r="P400" i="9"/>
  <c r="P403" i="9"/>
  <c r="O450" i="10" s="1"/>
  <c r="T403" i="9"/>
  <c r="T401" i="9"/>
  <c r="S455" i="10" s="1"/>
  <c r="P401" i="9"/>
  <c r="P398" i="9"/>
  <c r="O454" i="10" s="1"/>
  <c r="T398" i="9"/>
  <c r="P399" i="9"/>
  <c r="T399" i="9"/>
  <c r="P397" i="9"/>
  <c r="T397" i="9"/>
  <c r="T110" i="7"/>
  <c r="P5" i="9"/>
  <c r="P148" i="9"/>
  <c r="T148" i="9"/>
  <c r="P362" i="9"/>
  <c r="T362" i="9"/>
  <c r="T296" i="9"/>
  <c r="P296" i="9"/>
  <c r="P310" i="9"/>
  <c r="T310" i="9"/>
  <c r="T364" i="9"/>
  <c r="P364" i="9"/>
  <c r="P372" i="9"/>
  <c r="T372" i="9"/>
  <c r="P144" i="9"/>
  <c r="T144" i="9"/>
  <c r="P13" i="9"/>
  <c r="T13" i="9"/>
  <c r="P250" i="9"/>
  <c r="T250" i="9"/>
  <c r="T289" i="9"/>
  <c r="P289" i="9"/>
  <c r="T127" i="9"/>
  <c r="P127" i="9"/>
  <c r="P49" i="9"/>
  <c r="T49" i="9"/>
  <c r="T294" i="9"/>
  <c r="P294" i="9"/>
  <c r="P277" i="9"/>
  <c r="T277" i="9"/>
  <c r="P195" i="9"/>
  <c r="T195" i="9"/>
  <c r="T16" i="9"/>
  <c r="P16" i="9"/>
  <c r="P53" i="9"/>
  <c r="T53" i="9"/>
  <c r="P133" i="9"/>
  <c r="T133" i="9"/>
  <c r="P379" i="9"/>
  <c r="T379" i="9"/>
  <c r="P274" i="9"/>
  <c r="T274" i="9"/>
  <c r="P27" i="9"/>
  <c r="T27" i="9"/>
  <c r="T207" i="9"/>
  <c r="P207" i="9"/>
  <c r="P6" i="9"/>
  <c r="T6" i="9"/>
  <c r="T222" i="9"/>
  <c r="P222" i="9"/>
  <c r="T79" i="9"/>
  <c r="P79" i="9"/>
  <c r="T322" i="9"/>
  <c r="P322" i="9"/>
  <c r="P381" i="9"/>
  <c r="T381" i="9"/>
  <c r="S306" i="10" s="1"/>
  <c r="P281" i="9"/>
  <c r="T281" i="9"/>
  <c r="P59" i="9"/>
  <c r="T59" i="9"/>
  <c r="P80" i="9"/>
  <c r="T80" i="9"/>
  <c r="T206" i="9"/>
  <c r="P206" i="9"/>
  <c r="P140" i="9"/>
  <c r="T140" i="9"/>
  <c r="P73" i="9"/>
  <c r="T73" i="9"/>
  <c r="P113" i="9"/>
  <c r="T113" i="9"/>
  <c r="P103" i="9"/>
  <c r="T103" i="9"/>
  <c r="P180" i="9"/>
  <c r="T180" i="9"/>
  <c r="P324" i="9"/>
  <c r="T324" i="9"/>
  <c r="T273" i="9"/>
  <c r="P273" i="9"/>
  <c r="P97" i="9"/>
  <c r="T97" i="9"/>
  <c r="P36" i="9"/>
  <c r="T36" i="9"/>
  <c r="T383" i="9"/>
  <c r="P383" i="9"/>
  <c r="T39" i="9"/>
  <c r="P39" i="9"/>
  <c r="T95" i="9"/>
  <c r="P95" i="9"/>
  <c r="T260" i="9"/>
  <c r="P260" i="9"/>
  <c r="T336" i="9"/>
  <c r="S294" i="10" s="1"/>
  <c r="P336" i="9"/>
  <c r="P302" i="9"/>
  <c r="T302" i="9"/>
  <c r="P231" i="9"/>
  <c r="T231" i="9"/>
  <c r="P167" i="9"/>
  <c r="T167" i="9"/>
  <c r="P356" i="9"/>
  <c r="T356" i="9"/>
  <c r="T347" i="9"/>
  <c r="P347" i="9"/>
  <c r="P333" i="9"/>
  <c r="T333" i="9"/>
  <c r="T137" i="9"/>
  <c r="P137" i="9"/>
  <c r="T237" i="9"/>
  <c r="P237" i="9"/>
  <c r="P44" i="9"/>
  <c r="T44" i="9"/>
  <c r="P253" i="9"/>
  <c r="O369" i="10" s="1"/>
  <c r="T253" i="9"/>
  <c r="P202" i="9"/>
  <c r="T202" i="9"/>
  <c r="P351" i="9"/>
  <c r="T351" i="9"/>
  <c r="P242" i="9"/>
  <c r="O356" i="10" s="1"/>
  <c r="T242" i="9"/>
  <c r="P149" i="9"/>
  <c r="T149" i="9"/>
  <c r="T299" i="9"/>
  <c r="P299" i="9"/>
  <c r="P293" i="9"/>
  <c r="T293" i="9"/>
  <c r="T245" i="9"/>
  <c r="P245" i="9"/>
  <c r="P108" i="9"/>
  <c r="T108" i="9"/>
  <c r="P65" i="9"/>
  <c r="T65" i="9"/>
  <c r="T155" i="9"/>
  <c r="P155" i="9"/>
  <c r="P134" i="9"/>
  <c r="T134" i="9"/>
  <c r="T276" i="9"/>
  <c r="P276" i="9"/>
  <c r="P197" i="9"/>
  <c r="T197" i="9"/>
  <c r="P248" i="9"/>
  <c r="O261" i="10" s="1"/>
  <c r="T248" i="9"/>
  <c r="P286" i="9"/>
  <c r="T286" i="9"/>
  <c r="T15" i="9"/>
  <c r="P15" i="9"/>
  <c r="P249" i="9"/>
  <c r="T249" i="9"/>
  <c r="P374" i="9"/>
  <c r="T374" i="9"/>
  <c r="T116" i="9"/>
  <c r="P116" i="9"/>
  <c r="T380" i="9"/>
  <c r="P380" i="9"/>
  <c r="P287" i="9"/>
  <c r="T287" i="9"/>
  <c r="T118" i="9"/>
  <c r="P118" i="9"/>
  <c r="T7" i="9"/>
  <c r="P7" i="9"/>
  <c r="P285" i="9"/>
  <c r="T285" i="9"/>
  <c r="P284" i="9"/>
  <c r="T284" i="9"/>
  <c r="P319" i="9"/>
  <c r="T319" i="9"/>
  <c r="P78" i="9"/>
  <c r="T78" i="9"/>
  <c r="T142" i="9"/>
  <c r="P142" i="9"/>
  <c r="P123" i="9"/>
  <c r="T123" i="9"/>
  <c r="T75" i="9"/>
  <c r="P75" i="9"/>
  <c r="T115" i="9"/>
  <c r="P115" i="9"/>
  <c r="T106" i="9"/>
  <c r="P106" i="9"/>
  <c r="T177" i="9"/>
  <c r="P177" i="9"/>
  <c r="P325" i="9"/>
  <c r="T325" i="9"/>
  <c r="P271" i="9"/>
  <c r="T271" i="9"/>
  <c r="P187" i="9"/>
  <c r="T187" i="9"/>
  <c r="P98" i="9"/>
  <c r="T98" i="9"/>
  <c r="P37" i="9"/>
  <c r="T37" i="9"/>
  <c r="T131" i="9"/>
  <c r="P131" i="9"/>
  <c r="T42" i="9"/>
  <c r="P42" i="9"/>
  <c r="P93" i="9"/>
  <c r="T93" i="9"/>
  <c r="T261" i="9"/>
  <c r="P261" i="9"/>
  <c r="P90" i="9"/>
  <c r="T90" i="9"/>
  <c r="T337" i="9"/>
  <c r="P337" i="9"/>
  <c r="T300" i="9"/>
  <c r="P300" i="9"/>
  <c r="P232" i="9"/>
  <c r="T232" i="9"/>
  <c r="P165" i="9"/>
  <c r="T165" i="9"/>
  <c r="T359" i="9"/>
  <c r="P359" i="9"/>
  <c r="P343" i="9"/>
  <c r="T343" i="9"/>
  <c r="P346" i="9"/>
  <c r="T346" i="9"/>
  <c r="T215" i="9"/>
  <c r="P215" i="9"/>
  <c r="T367" i="9"/>
  <c r="P367" i="9"/>
  <c r="P152" i="9"/>
  <c r="T152" i="9"/>
  <c r="P241" i="9"/>
  <c r="T241" i="9"/>
  <c r="P182" i="9"/>
  <c r="T182" i="9"/>
  <c r="P366" i="9"/>
  <c r="T366" i="9"/>
  <c r="T244" i="9"/>
  <c r="P244" i="9"/>
  <c r="O265" i="10" s="1"/>
  <c r="P229" i="9"/>
  <c r="O276" i="10" s="1"/>
  <c r="T229" i="9"/>
  <c r="T254" i="9"/>
  <c r="P254" i="9"/>
  <c r="P158" i="9"/>
  <c r="T158" i="9"/>
  <c r="P303" i="9"/>
  <c r="T303" i="9"/>
  <c r="T31" i="9"/>
  <c r="P31" i="9"/>
  <c r="T236" i="9"/>
  <c r="P236" i="9"/>
  <c r="P12" i="9"/>
  <c r="T12" i="9"/>
  <c r="P157" i="9"/>
  <c r="T157" i="9"/>
  <c r="P136" i="9"/>
  <c r="T136" i="9"/>
  <c r="T22" i="9"/>
  <c r="P22" i="9"/>
  <c r="P218" i="9"/>
  <c r="T218" i="9"/>
  <c r="P365" i="9"/>
  <c r="T365" i="9"/>
  <c r="P246" i="9"/>
  <c r="T246" i="9"/>
  <c r="P391" i="9"/>
  <c r="T391" i="9"/>
  <c r="T14" i="9"/>
  <c r="P14" i="9"/>
  <c r="P386" i="9"/>
  <c r="O354" i="10" s="1"/>
  <c r="T386" i="9"/>
  <c r="T373" i="9"/>
  <c r="P373" i="9"/>
  <c r="O353" i="10" s="1"/>
  <c r="P72" i="9"/>
  <c r="T72" i="9"/>
  <c r="T292" i="9"/>
  <c r="P292" i="9"/>
  <c r="P223" i="9"/>
  <c r="T223" i="9"/>
  <c r="T61" i="9"/>
  <c r="P61" i="9"/>
  <c r="T323" i="9"/>
  <c r="P323" i="9"/>
  <c r="T94" i="9"/>
  <c r="P94" i="9"/>
  <c r="P387" i="9"/>
  <c r="T387" i="9"/>
  <c r="T282" i="9"/>
  <c r="P282" i="9"/>
  <c r="P178" i="9"/>
  <c r="T178" i="9"/>
  <c r="P355" i="9"/>
  <c r="T355" i="9"/>
  <c r="S308" i="10" s="1"/>
  <c r="P318" i="9"/>
  <c r="T318" i="9"/>
  <c r="T77" i="9"/>
  <c r="P77" i="9"/>
  <c r="P84" i="9"/>
  <c r="T84" i="9"/>
  <c r="T139" i="9"/>
  <c r="P139" i="9"/>
  <c r="T121" i="9"/>
  <c r="P121" i="9"/>
  <c r="T114" i="9"/>
  <c r="P114" i="9"/>
  <c r="T105" i="9"/>
  <c r="P105" i="9"/>
  <c r="T179" i="9"/>
  <c r="P179" i="9"/>
  <c r="P326" i="9"/>
  <c r="T326" i="9"/>
  <c r="T184" i="9"/>
  <c r="P184" i="9"/>
  <c r="P99" i="9"/>
  <c r="T99" i="9"/>
  <c r="P38" i="9"/>
  <c r="T38" i="9"/>
  <c r="P129" i="9"/>
  <c r="T129" i="9"/>
  <c r="P41" i="9"/>
  <c r="T41" i="9"/>
  <c r="P91" i="9"/>
  <c r="T91" i="9"/>
  <c r="P259" i="9"/>
  <c r="T259" i="9"/>
  <c r="T86" i="9"/>
  <c r="P86" i="9"/>
  <c r="P338" i="9"/>
  <c r="T338" i="9"/>
  <c r="P301" i="9"/>
  <c r="T301" i="9"/>
  <c r="P233" i="9"/>
  <c r="T233" i="9"/>
  <c r="T169" i="9"/>
  <c r="P169" i="9"/>
  <c r="P357" i="9"/>
  <c r="T357" i="9"/>
  <c r="P345" i="9"/>
  <c r="T345" i="9"/>
  <c r="P348" i="9"/>
  <c r="T348" i="9"/>
  <c r="T181" i="9"/>
  <c r="P181" i="9"/>
  <c r="T201" i="9"/>
  <c r="P201" i="9"/>
  <c r="T305" i="9"/>
  <c r="P305" i="9"/>
  <c r="P228" i="9"/>
  <c r="T228" i="9"/>
  <c r="T66" i="9"/>
  <c r="P66" i="9"/>
  <c r="P211" i="9"/>
  <c r="T211" i="9"/>
  <c r="T363" i="9"/>
  <c r="P363" i="9"/>
  <c r="P183" i="9"/>
  <c r="T183" i="9"/>
  <c r="T190" i="9"/>
  <c r="P190" i="9"/>
  <c r="T352" i="9"/>
  <c r="P352" i="9"/>
  <c r="O367" i="10" s="1"/>
  <c r="P24" i="9"/>
  <c r="T24" i="9"/>
  <c r="P126" i="9"/>
  <c r="T126" i="9"/>
  <c r="P297" i="9"/>
  <c r="T297" i="9"/>
  <c r="T369" i="9"/>
  <c r="P369" i="9"/>
  <c r="T243" i="9"/>
  <c r="P243" i="9"/>
  <c r="T266" i="9"/>
  <c r="P266" i="9"/>
  <c r="P51" i="9"/>
  <c r="T51" i="9"/>
  <c r="P290" i="9"/>
  <c r="T290" i="9"/>
  <c r="P33" i="9"/>
  <c r="T33" i="9"/>
  <c r="T109" i="9"/>
  <c r="P109" i="9"/>
  <c r="P265" i="9"/>
  <c r="T265" i="9"/>
  <c r="P156" i="9"/>
  <c r="T156" i="9"/>
  <c r="T9" i="9"/>
  <c r="P9" i="9"/>
  <c r="T221" i="9"/>
  <c r="P221" i="9"/>
  <c r="P264" i="9"/>
  <c r="O340" i="10" s="1"/>
  <c r="T264" i="9"/>
  <c r="S340" i="10" s="1"/>
  <c r="T189" i="9"/>
  <c r="P189" i="9"/>
  <c r="T288" i="9"/>
  <c r="P288" i="9"/>
  <c r="P19" i="9"/>
  <c r="T19" i="9"/>
  <c r="T384" i="9"/>
  <c r="P384" i="9"/>
  <c r="T168" i="9"/>
  <c r="P168" i="9"/>
  <c r="P141" i="9"/>
  <c r="T141" i="9"/>
  <c r="P234" i="9"/>
  <c r="T234" i="9"/>
  <c r="P58" i="9"/>
  <c r="T58" i="9"/>
  <c r="T320" i="9"/>
  <c r="P320" i="9"/>
  <c r="P76" i="9"/>
  <c r="T76" i="9"/>
  <c r="T83" i="9"/>
  <c r="P83" i="9"/>
  <c r="T143" i="9"/>
  <c r="P143" i="9"/>
  <c r="T120" i="9"/>
  <c r="P120" i="9"/>
  <c r="T69" i="9"/>
  <c r="P69" i="9"/>
  <c r="P112" i="9"/>
  <c r="T112" i="9"/>
  <c r="T102" i="9"/>
  <c r="P102" i="9"/>
  <c r="T209" i="9"/>
  <c r="P209" i="9"/>
  <c r="P328" i="9"/>
  <c r="T328" i="9"/>
  <c r="P188" i="9"/>
  <c r="T188" i="9"/>
  <c r="P100" i="9"/>
  <c r="T100" i="9"/>
  <c r="T34" i="9"/>
  <c r="P34" i="9"/>
  <c r="P130" i="9"/>
  <c r="T130" i="9"/>
  <c r="P40" i="9"/>
  <c r="T40" i="9"/>
  <c r="P151" i="9"/>
  <c r="T151" i="9"/>
  <c r="P262" i="9"/>
  <c r="O382" i="10" s="1"/>
  <c r="T262" i="9"/>
  <c r="P89" i="9"/>
  <c r="T89" i="9"/>
  <c r="T335" i="9"/>
  <c r="P335" i="9"/>
  <c r="P170" i="9"/>
  <c r="T170" i="9"/>
  <c r="P354" i="9"/>
  <c r="T354" i="9"/>
  <c r="T342" i="9"/>
  <c r="P342" i="9"/>
  <c r="T226" i="9"/>
  <c r="P226" i="9"/>
  <c r="T54" i="9"/>
  <c r="P54" i="9"/>
  <c r="T394" i="9"/>
  <c r="P394" i="9"/>
  <c r="O322" i="10" s="1"/>
  <c r="P350" i="9"/>
  <c r="O303" i="10" s="1"/>
  <c r="T350" i="9"/>
  <c r="T173" i="9"/>
  <c r="P173" i="9"/>
  <c r="P396" i="9"/>
  <c r="T396" i="9"/>
  <c r="S321" i="10" s="1"/>
  <c r="P135" i="9"/>
  <c r="T135" i="9"/>
  <c r="T235" i="9"/>
  <c r="P235" i="9"/>
  <c r="T25" i="9"/>
  <c r="P25" i="9"/>
  <c r="T63" i="9"/>
  <c r="P63" i="9"/>
  <c r="T368" i="9"/>
  <c r="S332" i="10" s="1"/>
  <c r="P368" i="9"/>
  <c r="T371" i="9"/>
  <c r="P371" i="9"/>
  <c r="T64" i="9"/>
  <c r="P64" i="9"/>
  <c r="T50" i="9"/>
  <c r="P50" i="9"/>
  <c r="P349" i="9"/>
  <c r="T349" i="9"/>
  <c r="T388" i="9"/>
  <c r="P388" i="9"/>
  <c r="P124" i="9"/>
  <c r="T124" i="9"/>
  <c r="T224" i="9"/>
  <c r="P224" i="9"/>
  <c r="T20" i="9"/>
  <c r="P20" i="9"/>
  <c r="T192" i="9"/>
  <c r="P192" i="9"/>
  <c r="T30" i="9"/>
  <c r="P30" i="9"/>
  <c r="P26" i="9"/>
  <c r="T26" i="9"/>
  <c r="T62" i="9"/>
  <c r="P62" i="9"/>
  <c r="T159" i="9"/>
  <c r="P159" i="9"/>
  <c r="P315" i="9"/>
  <c r="T315" i="9"/>
  <c r="P28" i="9"/>
  <c r="T28" i="9"/>
  <c r="T199" i="9"/>
  <c r="P199" i="9"/>
  <c r="P279" i="9"/>
  <c r="T279" i="9"/>
  <c r="T10" i="9"/>
  <c r="P10" i="9"/>
  <c r="P316" i="9"/>
  <c r="T316" i="9"/>
  <c r="P200" i="9"/>
  <c r="T200" i="9"/>
  <c r="P60" i="9"/>
  <c r="T60" i="9"/>
  <c r="T71" i="9"/>
  <c r="P71" i="9"/>
  <c r="T272" i="9"/>
  <c r="P272" i="9"/>
  <c r="T35" i="9"/>
  <c r="P35" i="9"/>
  <c r="P317" i="9"/>
  <c r="O362" i="10" s="1"/>
  <c r="T317" i="9"/>
  <c r="P275" i="9"/>
  <c r="T275" i="9"/>
  <c r="T56" i="9"/>
  <c r="P56" i="9"/>
  <c r="T321" i="9"/>
  <c r="P321" i="9"/>
  <c r="T258" i="9"/>
  <c r="P258" i="9"/>
  <c r="T81" i="9"/>
  <c r="P81" i="9"/>
  <c r="P122" i="9"/>
  <c r="T122" i="9"/>
  <c r="T67" i="9"/>
  <c r="P67" i="9"/>
  <c r="P392" i="9"/>
  <c r="T392" i="9"/>
  <c r="P334" i="9"/>
  <c r="T334" i="9"/>
  <c r="P210" i="9"/>
  <c r="T210" i="9"/>
  <c r="P329" i="9"/>
  <c r="T329" i="9"/>
  <c r="T185" i="9"/>
  <c r="P185" i="9"/>
  <c r="P270" i="9"/>
  <c r="T270" i="9"/>
  <c r="P128" i="9"/>
  <c r="T128" i="9"/>
  <c r="P43" i="9"/>
  <c r="T43" i="9"/>
  <c r="P153" i="9"/>
  <c r="T153" i="9"/>
  <c r="T263" i="9"/>
  <c r="P263" i="9"/>
  <c r="T85" i="9"/>
  <c r="P85" i="9"/>
  <c r="T311" i="9"/>
  <c r="P311" i="9"/>
  <c r="P341" i="9"/>
  <c r="O366" i="10" s="1"/>
  <c r="T341" i="9"/>
  <c r="S366" i="10" s="1"/>
  <c r="T175" i="9"/>
  <c r="P175" i="9"/>
  <c r="T46" i="9"/>
  <c r="P46" i="9"/>
  <c r="P358" i="9"/>
  <c r="T358" i="9"/>
  <c r="T344" i="9"/>
  <c r="P344" i="9"/>
  <c r="P227" i="9"/>
  <c r="T227" i="9"/>
  <c r="P251" i="9"/>
  <c r="T251" i="9"/>
  <c r="T295" i="9"/>
  <c r="P295" i="9"/>
  <c r="P269" i="9"/>
  <c r="T269" i="9"/>
  <c r="P313" i="9"/>
  <c r="T313" i="9"/>
  <c r="T147" i="9"/>
  <c r="P147" i="9"/>
  <c r="T216" i="9"/>
  <c r="P216" i="9"/>
  <c r="T306" i="9"/>
  <c r="P306" i="9"/>
  <c r="P172" i="9"/>
  <c r="T172" i="9"/>
  <c r="T220" i="9"/>
  <c r="P220" i="9"/>
  <c r="P138" i="9"/>
  <c r="T138" i="9"/>
  <c r="P198" i="9"/>
  <c r="T198" i="9"/>
  <c r="T145" i="9"/>
  <c r="P145" i="9"/>
  <c r="P18" i="9"/>
  <c r="T18" i="9"/>
  <c r="T191" i="9"/>
  <c r="P191" i="9"/>
  <c r="T304" i="9"/>
  <c r="P304" i="9"/>
  <c r="O374" i="10" s="1"/>
  <c r="T196" i="9"/>
  <c r="P196" i="9"/>
  <c r="P298" i="9"/>
  <c r="T298" i="9"/>
  <c r="P193" i="9"/>
  <c r="T193" i="9"/>
  <c r="P370" i="9"/>
  <c r="T370" i="9"/>
  <c r="P283" i="9"/>
  <c r="T283" i="9"/>
  <c r="P314" i="9"/>
  <c r="T314" i="9"/>
  <c r="T110" i="9"/>
  <c r="P110" i="9"/>
  <c r="T280" i="9"/>
  <c r="P280" i="9"/>
  <c r="P117" i="9"/>
  <c r="T117" i="9"/>
  <c r="P8" i="9"/>
  <c r="T8" i="9"/>
  <c r="P111" i="9"/>
  <c r="T111" i="9"/>
  <c r="T74" i="9"/>
  <c r="P74" i="9"/>
  <c r="P278" i="9"/>
  <c r="T278" i="9"/>
  <c r="P11" i="9"/>
  <c r="T11" i="9"/>
  <c r="P101" i="9"/>
  <c r="T101" i="9"/>
  <c r="P57" i="9"/>
  <c r="T57" i="9"/>
  <c r="P255" i="9"/>
  <c r="T255" i="9"/>
  <c r="P256" i="9"/>
  <c r="T256" i="9"/>
  <c r="P82" i="9"/>
  <c r="T82" i="9"/>
  <c r="P164" i="9"/>
  <c r="T164" i="9"/>
  <c r="P119" i="9"/>
  <c r="T119" i="9"/>
  <c r="P68" i="9"/>
  <c r="T68" i="9"/>
  <c r="T395" i="9"/>
  <c r="P395" i="9"/>
  <c r="P204" i="9"/>
  <c r="T204" i="9"/>
  <c r="P331" i="9"/>
  <c r="T331" i="9"/>
  <c r="P213" i="9"/>
  <c r="T213" i="9"/>
  <c r="T330" i="9"/>
  <c r="P330" i="9"/>
  <c r="P186" i="9"/>
  <c r="T186" i="9"/>
  <c r="P267" i="9"/>
  <c r="O339" i="10" s="1"/>
  <c r="T267" i="9"/>
  <c r="T308" i="9"/>
  <c r="P308" i="9"/>
  <c r="T377" i="9"/>
  <c r="P377" i="9"/>
  <c r="T150" i="9"/>
  <c r="P150" i="9"/>
  <c r="T88" i="9"/>
  <c r="P88" i="9"/>
  <c r="P309" i="9"/>
  <c r="T309" i="9"/>
  <c r="T339" i="9"/>
  <c r="P339" i="9"/>
  <c r="T174" i="9"/>
  <c r="P174" i="9"/>
  <c r="P48" i="9"/>
  <c r="T48" i="9"/>
  <c r="T361" i="9"/>
  <c r="P361" i="9"/>
  <c r="P239" i="9"/>
  <c r="T239" i="9"/>
  <c r="P225" i="9"/>
  <c r="T225" i="9"/>
  <c r="P161" i="9"/>
  <c r="T161" i="9"/>
  <c r="T214" i="9"/>
  <c r="P214" i="9"/>
  <c r="T376" i="9"/>
  <c r="P376" i="9"/>
  <c r="P21" i="9"/>
  <c r="T21" i="9"/>
  <c r="T163" i="9"/>
  <c r="P163" i="9"/>
  <c r="T194" i="9"/>
  <c r="P194" i="9"/>
  <c r="T32" i="9"/>
  <c r="P32" i="9"/>
  <c r="T47" i="9"/>
  <c r="P47" i="9"/>
  <c r="T125" i="9"/>
  <c r="P125" i="9"/>
  <c r="P160" i="9"/>
  <c r="T160" i="9"/>
  <c r="T52" i="9"/>
  <c r="P52" i="9"/>
  <c r="P230" i="9"/>
  <c r="T230" i="9"/>
  <c r="S386" i="10" s="1"/>
  <c r="P217" i="9"/>
  <c r="T217" i="9"/>
  <c r="T247" i="9"/>
  <c r="P247" i="9"/>
  <c r="P291" i="9"/>
  <c r="T291" i="9"/>
  <c r="T29" i="9"/>
  <c r="P29" i="9"/>
  <c r="T107" i="9"/>
  <c r="P107" i="9"/>
  <c r="T17" i="9"/>
  <c r="P17" i="9"/>
  <c r="P23" i="9"/>
  <c r="T23" i="9"/>
  <c r="T132" i="9"/>
  <c r="P132" i="9"/>
  <c r="P390" i="9"/>
  <c r="T390" i="9"/>
  <c r="T208" i="9"/>
  <c r="P208" i="9"/>
  <c r="P382" i="9"/>
  <c r="T382" i="9"/>
  <c r="P389" i="9"/>
  <c r="T389" i="9"/>
  <c r="P176" i="9"/>
  <c r="T176" i="9"/>
  <c r="T96" i="9"/>
  <c r="P96" i="9"/>
  <c r="P375" i="9"/>
  <c r="T375" i="9"/>
  <c r="T205" i="9"/>
  <c r="P205" i="9"/>
  <c r="T104" i="9"/>
  <c r="P104" i="9"/>
  <c r="T385" i="9"/>
  <c r="P385" i="9"/>
  <c r="P92" i="9"/>
  <c r="T92" i="9"/>
  <c r="T166" i="9"/>
  <c r="P166" i="9"/>
  <c r="T146" i="9"/>
  <c r="P146" i="9"/>
  <c r="T55" i="9"/>
  <c r="P55" i="9"/>
  <c r="T252" i="9"/>
  <c r="P252" i="9"/>
  <c r="T257" i="9"/>
  <c r="P257" i="9"/>
  <c r="T162" i="9"/>
  <c r="P162" i="9"/>
  <c r="P219" i="9"/>
  <c r="T219" i="9"/>
  <c r="P70" i="9"/>
  <c r="T70" i="9"/>
  <c r="P393" i="9"/>
  <c r="T393" i="9"/>
  <c r="P203" i="9"/>
  <c r="T203" i="9"/>
  <c r="P332" i="9"/>
  <c r="T332" i="9"/>
  <c r="P212" i="9"/>
  <c r="T212" i="9"/>
  <c r="P327" i="9"/>
  <c r="T327" i="9"/>
  <c r="T268" i="9"/>
  <c r="P268" i="9"/>
  <c r="T307" i="9"/>
  <c r="P307" i="9"/>
  <c r="T353" i="9"/>
  <c r="P353" i="9"/>
  <c r="O371" i="10" s="1"/>
  <c r="P378" i="9"/>
  <c r="T378" i="9"/>
  <c r="S347" i="10" s="1"/>
  <c r="T154" i="9"/>
  <c r="P154" i="9"/>
  <c r="T238" i="9"/>
  <c r="P238" i="9"/>
  <c r="P87" i="9"/>
  <c r="T87" i="9"/>
  <c r="P312" i="9"/>
  <c r="T312" i="9"/>
  <c r="T340" i="9"/>
  <c r="P340" i="9"/>
  <c r="P171" i="9"/>
  <c r="T171" i="9"/>
  <c r="T45" i="9"/>
  <c r="P45" i="9"/>
  <c r="T360" i="9"/>
  <c r="P360" i="9"/>
  <c r="O348" i="10" s="1"/>
  <c r="P240" i="9"/>
  <c r="T240" i="9"/>
  <c r="AF49" i="7"/>
  <c r="U88" i="7"/>
  <c r="T75" i="7"/>
  <c r="U48" i="7"/>
  <c r="U18" i="7"/>
  <c r="R3" i="1"/>
  <c r="S1110" i="10"/>
  <c r="S1117" i="10"/>
  <c r="S1127" i="10"/>
  <c r="S1126" i="10"/>
  <c r="S1111" i="10"/>
  <c r="S1108" i="10"/>
  <c r="S1115" i="10"/>
  <c r="S1106" i="10"/>
  <c r="S1109" i="10"/>
  <c r="S1114" i="10"/>
  <c r="S1107" i="10"/>
  <c r="S1121" i="10"/>
  <c r="S1104" i="10"/>
  <c r="S1118" i="10"/>
  <c r="S1125" i="10"/>
  <c r="S1112" i="10"/>
  <c r="S1105" i="10"/>
  <c r="S1103" i="10"/>
  <c r="S1113" i="10"/>
  <c r="S1085" i="10"/>
  <c r="S1090" i="10"/>
  <c r="S1083" i="10"/>
  <c r="S1084" i="10"/>
  <c r="S1087" i="10"/>
  <c r="S1101" i="10"/>
  <c r="S1102" i="10"/>
  <c r="R566" i="1"/>
  <c r="S1081" i="10"/>
  <c r="S1072" i="10"/>
  <c r="S1082" i="10"/>
  <c r="S1063" i="10"/>
  <c r="S1073" i="10"/>
  <c r="S1065" i="10"/>
  <c r="S1067" i="10"/>
  <c r="S1074" i="10"/>
  <c r="S1068" i="10"/>
  <c r="S1069" i="10"/>
  <c r="S1064" i="10"/>
  <c r="S1079" i="10"/>
  <c r="S1066" i="10"/>
  <c r="S1080" i="10"/>
  <c r="S1070" i="10"/>
  <c r="S1071" i="10"/>
  <c r="S1078" i="10"/>
  <c r="S1062" i="10"/>
  <c r="S1060" i="10"/>
  <c r="S1061" i="10"/>
  <c r="AI369" i="7"/>
  <c r="N706" i="10"/>
  <c r="AB706" i="10" s="1"/>
  <c r="N627" i="10"/>
  <c r="AB627" i="10" s="1"/>
  <c r="N638" i="10"/>
  <c r="AB638" i="10" s="1"/>
  <c r="N622" i="10"/>
  <c r="AB622" i="10" s="1"/>
  <c r="N613" i="10"/>
  <c r="AB613" i="10" s="1"/>
  <c r="N602" i="10"/>
  <c r="AB602" i="10" s="1"/>
  <c r="N600" i="10"/>
  <c r="AB600" i="10" s="1"/>
  <c r="AB449" i="1"/>
  <c r="V449" i="1"/>
  <c r="N321" i="10"/>
  <c r="AB321" i="10" s="1"/>
  <c r="N557" i="10"/>
  <c r="AB557" i="10" s="1"/>
  <c r="N583" i="10"/>
  <c r="AB583" i="10" s="1"/>
  <c r="N562" i="10"/>
  <c r="AB562" i="10" s="1"/>
  <c r="T72" i="7"/>
  <c r="N541" i="10"/>
  <c r="AB541" i="10" s="1"/>
  <c r="N522" i="10"/>
  <c r="AB522" i="10" s="1"/>
  <c r="N506" i="10"/>
  <c r="AB506" i="10" s="1"/>
  <c r="N513" i="10"/>
  <c r="AB513" i="10" s="1"/>
  <c r="N502" i="10"/>
  <c r="AB502" i="10" s="1"/>
  <c r="N497" i="10"/>
  <c r="AB497" i="10" s="1"/>
  <c r="AF197" i="7"/>
  <c r="U219" i="7"/>
  <c r="N447" i="10"/>
  <c r="AB447" i="10" s="1"/>
  <c r="N453" i="10"/>
  <c r="AB453" i="10" s="1"/>
  <c r="N456" i="10"/>
  <c r="AB456" i="10" s="1"/>
  <c r="N459" i="10"/>
  <c r="AB459" i="10" s="1"/>
  <c r="N468" i="10"/>
  <c r="AB468" i="10" s="1"/>
  <c r="N347" i="10"/>
  <c r="AB347" i="10" s="1"/>
  <c r="T111" i="7"/>
  <c r="N431" i="10"/>
  <c r="AB431" i="10" s="1"/>
  <c r="N443" i="10"/>
  <c r="AB443" i="10" s="1"/>
  <c r="N428" i="10"/>
  <c r="AB428" i="10" s="1"/>
  <c r="N400" i="10"/>
  <c r="AB400" i="10" s="1"/>
  <c r="N392" i="10"/>
  <c r="AB392" i="10" s="1"/>
  <c r="U177" i="7"/>
  <c r="N282" i="10"/>
  <c r="AB282" i="10" s="1"/>
  <c r="N271" i="10"/>
  <c r="AB271" i="10" s="1"/>
  <c r="AF160" i="7"/>
  <c r="U160" i="7"/>
  <c r="N351" i="10"/>
  <c r="AB351" i="10" s="1"/>
  <c r="N329" i="10"/>
  <c r="AB329" i="10" s="1"/>
  <c r="N331" i="10"/>
  <c r="AB331" i="10" s="1"/>
  <c r="N294" i="10"/>
  <c r="AB294" i="10" s="1"/>
  <c r="U159" i="7"/>
  <c r="N307" i="10"/>
  <c r="AB307" i="10" s="1"/>
  <c r="N318" i="10"/>
  <c r="AB318" i="10" s="1"/>
  <c r="N287" i="10"/>
  <c r="AB287" i="10" s="1"/>
  <c r="N272" i="10"/>
  <c r="AB272" i="10" s="1"/>
  <c r="N298" i="10"/>
  <c r="AB298" i="10" s="1"/>
  <c r="N275" i="10"/>
  <c r="AB275" i="10" s="1"/>
  <c r="U141" i="7"/>
  <c r="T141" i="7"/>
  <c r="T136" i="7"/>
  <c r="N254" i="10"/>
  <c r="AB254" i="10" s="1"/>
  <c r="AF117" i="7"/>
  <c r="U117" i="7"/>
  <c r="N257" i="10"/>
  <c r="AB257" i="10" s="1"/>
  <c r="N216" i="10"/>
  <c r="AB216" i="10" s="1"/>
  <c r="T44" i="7"/>
  <c r="T102" i="7"/>
  <c r="T108" i="7"/>
  <c r="T113" i="7"/>
  <c r="AF90" i="7"/>
  <c r="U116" i="7"/>
  <c r="T82" i="7"/>
  <c r="T65" i="7"/>
  <c r="U89" i="7"/>
  <c r="T48" i="7"/>
  <c r="T64" i="7"/>
  <c r="T17" i="7"/>
  <c r="U29" i="7"/>
  <c r="U41" i="7"/>
  <c r="T24" i="7"/>
  <c r="T15" i="7"/>
  <c r="U28" i="7"/>
  <c r="N219" i="10"/>
  <c r="AB219" i="10" s="1"/>
  <c r="N243" i="10"/>
  <c r="AB243" i="10" s="1"/>
  <c r="N232" i="10"/>
  <c r="AB232" i="10" s="1"/>
  <c r="T112" i="7"/>
  <c r="U120" i="7"/>
  <c r="T117" i="7"/>
  <c r="N177" i="10"/>
  <c r="AB177" i="10" s="1"/>
  <c r="N225" i="10"/>
  <c r="AB225" i="10" s="1"/>
  <c r="N214" i="10"/>
  <c r="AB214" i="10" s="1"/>
  <c r="T107" i="7"/>
  <c r="U110" i="7"/>
  <c r="T109" i="7"/>
  <c r="AF98" i="7"/>
  <c r="U98" i="7"/>
  <c r="N182" i="10"/>
  <c r="AB182" i="10" s="1"/>
  <c r="AF88" i="7"/>
  <c r="U97" i="7"/>
  <c r="U87" i="7"/>
  <c r="U78" i="7"/>
  <c r="U46" i="7"/>
  <c r="AF31" i="7"/>
  <c r="U31" i="7"/>
  <c r="T23" i="7"/>
  <c r="U30" i="7"/>
  <c r="N18" i="10"/>
  <c r="AB18" i="10" s="1"/>
  <c r="U15" i="7"/>
  <c r="U14" i="7"/>
  <c r="T11" i="7"/>
  <c r="N981" i="10"/>
  <c r="AB981" i="10" s="1"/>
  <c r="T193" i="7"/>
  <c r="N651" i="10"/>
  <c r="AB651" i="10" s="1"/>
  <c r="N407" i="10"/>
  <c r="AB407" i="10" s="1"/>
  <c r="U339" i="7"/>
  <c r="N198" i="10"/>
  <c r="AB198" i="10" s="1"/>
  <c r="N707" i="10"/>
  <c r="AB707" i="10" s="1"/>
  <c r="N389" i="10"/>
  <c r="AB389" i="10" s="1"/>
  <c r="N645" i="10"/>
  <c r="AB645" i="10" s="1"/>
  <c r="N599" i="10"/>
  <c r="AB599" i="10" s="1"/>
  <c r="N636" i="10"/>
  <c r="AB636" i="10" s="1"/>
  <c r="N643" i="10"/>
  <c r="AB643" i="10" s="1"/>
  <c r="N630" i="10"/>
  <c r="AB630" i="10" s="1"/>
  <c r="N430" i="10"/>
  <c r="AB430" i="10" s="1"/>
  <c r="N646" i="10"/>
  <c r="AB646" i="10" s="1"/>
  <c r="N240" i="10"/>
  <c r="AB240" i="10" s="1"/>
  <c r="N625" i="10"/>
  <c r="AB625" i="10" s="1"/>
  <c r="U290" i="7"/>
  <c r="N580" i="10"/>
  <c r="AB580" i="10" s="1"/>
  <c r="U216" i="7"/>
  <c r="N594" i="10"/>
  <c r="AB594" i="10" s="1"/>
  <c r="N590" i="10"/>
  <c r="AB590" i="10" s="1"/>
  <c r="N593" i="10"/>
  <c r="S646" i="10"/>
  <c r="N592" i="10"/>
  <c r="AB592" i="10" s="1"/>
  <c r="N581" i="10"/>
  <c r="AB581" i="10" s="1"/>
  <c r="U223" i="7"/>
  <c r="N596" i="10"/>
  <c r="AB596" i="10" s="1"/>
  <c r="T204" i="7"/>
  <c r="N486" i="10"/>
  <c r="AB486" i="10" s="1"/>
  <c r="N575" i="10"/>
  <c r="AB575" i="10" s="1"/>
  <c r="N574" i="10"/>
  <c r="AB574" i="10" s="1"/>
  <c r="T196" i="7"/>
  <c r="U257" i="7"/>
  <c r="T224" i="7"/>
  <c r="AF215" i="7"/>
  <c r="N548" i="10"/>
  <c r="AB548" i="10" s="1"/>
  <c r="N556" i="10"/>
  <c r="AB556" i="10" s="1"/>
  <c r="N560" i="10"/>
  <c r="AB560" i="10" s="1"/>
  <c r="N483" i="10"/>
  <c r="AB483" i="10" s="1"/>
  <c r="N563" i="10"/>
  <c r="AB563" i="10" s="1"/>
  <c r="N570" i="10"/>
  <c r="AB570" i="10" s="1"/>
  <c r="N515" i="10"/>
  <c r="AB515" i="10" s="1"/>
  <c r="T223" i="7"/>
  <c r="N568" i="10"/>
  <c r="AB568" i="10" s="1"/>
  <c r="N561" i="10"/>
  <c r="AB561" i="10" s="1"/>
  <c r="N559" i="10"/>
  <c r="AB559" i="10" s="1"/>
  <c r="N460" i="10"/>
  <c r="AB460" i="10" s="1"/>
  <c r="T221" i="7"/>
  <c r="T217" i="7"/>
  <c r="T219" i="7"/>
  <c r="T218" i="7"/>
  <c r="N544" i="10"/>
  <c r="AB544" i="10" s="1"/>
  <c r="N549" i="10"/>
  <c r="AB549" i="10" s="1"/>
  <c r="T207" i="7"/>
  <c r="N461" i="10"/>
  <c r="AB461" i="10" s="1"/>
  <c r="N450" i="10"/>
  <c r="AB450" i="10" s="1"/>
  <c r="N533" i="10"/>
  <c r="AB533" i="10" s="1"/>
  <c r="N451" i="10"/>
  <c r="AB451" i="10" s="1"/>
  <c r="N529" i="10"/>
  <c r="AB529" i="10" s="1"/>
  <c r="N467" i="10"/>
  <c r="AB467" i="10" s="1"/>
  <c r="T90" i="7"/>
  <c r="N555" i="10"/>
  <c r="AB555" i="10" s="1"/>
  <c r="N536" i="10"/>
  <c r="AB536" i="10" s="1"/>
  <c r="N546" i="10"/>
  <c r="AB546" i="10" s="1"/>
  <c r="N537" i="10"/>
  <c r="AB537" i="10" s="1"/>
  <c r="N528" i="10"/>
  <c r="AB528" i="10" s="1"/>
  <c r="N525" i="10"/>
  <c r="AB525" i="10" s="1"/>
  <c r="N518" i="10"/>
  <c r="AB518" i="10" s="1"/>
  <c r="N524" i="10"/>
  <c r="AB524" i="10" s="1"/>
  <c r="N409" i="10"/>
  <c r="AB409" i="10" s="1"/>
  <c r="N455" i="10"/>
  <c r="AB455" i="10" s="1"/>
  <c r="N361" i="10"/>
  <c r="AB361" i="10" s="1"/>
  <c r="T213" i="7"/>
  <c r="T214" i="7"/>
  <c r="T216" i="7"/>
  <c r="T215" i="7"/>
  <c r="N418" i="10"/>
  <c r="AB418" i="10" s="1"/>
  <c r="N510" i="10"/>
  <c r="AB510" i="10" s="1"/>
  <c r="N500" i="10"/>
  <c r="AB500" i="10" s="1"/>
  <c r="N492" i="10"/>
  <c r="AB492" i="10" s="1"/>
  <c r="N487" i="10"/>
  <c r="AB487" i="10" s="1"/>
  <c r="N505" i="10"/>
  <c r="AB505" i="10" s="1"/>
  <c r="N489" i="10"/>
  <c r="AB489" i="10" s="1"/>
  <c r="N491" i="10"/>
  <c r="AB491" i="10" s="1"/>
  <c r="N490" i="10"/>
  <c r="AB490" i="10" s="1"/>
  <c r="N496" i="10"/>
  <c r="AB496" i="10" s="1"/>
  <c r="N498" i="10"/>
  <c r="AB498" i="10" s="1"/>
  <c r="N384" i="10"/>
  <c r="AB384" i="10" s="1"/>
  <c r="T191" i="7"/>
  <c r="N445" i="10"/>
  <c r="AB445" i="10" s="1"/>
  <c r="N475" i="10"/>
  <c r="AB475" i="10" s="1"/>
  <c r="N452" i="10"/>
  <c r="AB452" i="10" s="1"/>
  <c r="N481" i="10"/>
  <c r="AB481" i="10" s="1"/>
  <c r="N484" i="10"/>
  <c r="AB484" i="10" s="1"/>
  <c r="N470" i="10"/>
  <c r="AB470" i="10" s="1"/>
  <c r="N458" i="10"/>
  <c r="AB458" i="10" s="1"/>
  <c r="N457" i="10"/>
  <c r="AB457" i="10" s="1"/>
  <c r="N474" i="10"/>
  <c r="AB474" i="10" s="1"/>
  <c r="N477" i="10"/>
  <c r="AB477" i="10" s="1"/>
  <c r="N441" i="10"/>
  <c r="AB441" i="10" s="1"/>
  <c r="N390" i="10"/>
  <c r="AB390" i="10" s="1"/>
  <c r="T74" i="7"/>
  <c r="T92" i="7"/>
  <c r="N440" i="10"/>
  <c r="AB440" i="10" s="1"/>
  <c r="N401" i="10"/>
  <c r="AB401" i="10" s="1"/>
  <c r="T202" i="7"/>
  <c r="T177" i="7"/>
  <c r="N378" i="10"/>
  <c r="AB378" i="10" s="1"/>
  <c r="T119" i="7"/>
  <c r="N448" i="10"/>
  <c r="AB448" i="10" s="1"/>
  <c r="N426" i="10"/>
  <c r="AB426" i="10" s="1"/>
  <c r="N435" i="10"/>
  <c r="AB435" i="10" s="1"/>
  <c r="N438" i="10"/>
  <c r="AB438" i="10" s="1"/>
  <c r="N433" i="10"/>
  <c r="AB433" i="10" s="1"/>
  <c r="N436" i="10"/>
  <c r="AB436" i="10" s="1"/>
  <c r="N429" i="10"/>
  <c r="AB429" i="10" s="1"/>
  <c r="N82" i="10"/>
  <c r="AB82" i="10" s="1"/>
  <c r="N432" i="10"/>
  <c r="AB432" i="10" s="1"/>
  <c r="N421" i="10"/>
  <c r="AB421" i="10" s="1"/>
  <c r="N449" i="10"/>
  <c r="AB449" i="10" s="1"/>
  <c r="N444" i="10"/>
  <c r="AB444" i="10" s="1"/>
  <c r="T200" i="7"/>
  <c r="N412" i="10"/>
  <c r="AB412" i="10" s="1"/>
  <c r="T199" i="7"/>
  <c r="T208" i="7"/>
  <c r="T201" i="7"/>
  <c r="T209" i="7"/>
  <c r="T198" i="7"/>
  <c r="T186" i="7"/>
  <c r="T188" i="7"/>
  <c r="U209" i="7"/>
  <c r="T205" i="7"/>
  <c r="T190" i="7"/>
  <c r="T195" i="7"/>
  <c r="T184" i="7"/>
  <c r="T189" i="7"/>
  <c r="T192" i="7"/>
  <c r="N379" i="10"/>
  <c r="AB379" i="10" s="1"/>
  <c r="N413" i="10"/>
  <c r="AB413" i="10" s="1"/>
  <c r="N415" i="10"/>
  <c r="AB415" i="10" s="1"/>
  <c r="N410" i="10"/>
  <c r="AB410" i="10" s="1"/>
  <c r="N405" i="10"/>
  <c r="AB405" i="10" s="1"/>
  <c r="N414" i="10"/>
  <c r="AB414" i="10" s="1"/>
  <c r="N419" i="10"/>
  <c r="AB419" i="10" s="1"/>
  <c r="N399" i="10"/>
  <c r="AB399" i="10" s="1"/>
  <c r="N308" i="10"/>
  <c r="AB308" i="10" s="1"/>
  <c r="T170" i="7"/>
  <c r="N387" i="10"/>
  <c r="AB387" i="10" s="1"/>
  <c r="N383" i="10"/>
  <c r="AB383" i="10" s="1"/>
  <c r="N394" i="10"/>
  <c r="AB394" i="10" s="1"/>
  <c r="N382" i="10"/>
  <c r="AB382" i="10" s="1"/>
  <c r="N388" i="10"/>
  <c r="AB388" i="10" s="1"/>
  <c r="N385" i="10"/>
  <c r="AB385" i="10" s="1"/>
  <c r="N391" i="10"/>
  <c r="AB391" i="10" s="1"/>
  <c r="N395" i="10"/>
  <c r="AB395" i="10" s="1"/>
  <c r="N222" i="10"/>
  <c r="AB222" i="10" s="1"/>
  <c r="N291" i="10"/>
  <c r="AB291" i="10" s="1"/>
  <c r="N262" i="10"/>
  <c r="AB262" i="10" s="1"/>
  <c r="N358" i="10"/>
  <c r="AB358" i="10" s="1"/>
  <c r="T157" i="7"/>
  <c r="N372" i="10"/>
  <c r="AB372" i="10" s="1"/>
  <c r="N368" i="10"/>
  <c r="AB368" i="10" s="1"/>
  <c r="N374" i="10"/>
  <c r="AB374" i="10" s="1"/>
  <c r="N369" i="10"/>
  <c r="AB369" i="10" s="1"/>
  <c r="N367" i="10"/>
  <c r="AB367" i="10" s="1"/>
  <c r="T173" i="7"/>
  <c r="T174" i="7"/>
  <c r="T160" i="7"/>
  <c r="T156" i="7"/>
  <c r="T151" i="7"/>
  <c r="T159" i="7"/>
  <c r="T155" i="7"/>
  <c r="T153" i="7"/>
  <c r="T169" i="7"/>
  <c r="T161" i="7"/>
  <c r="T164" i="7"/>
  <c r="U183" i="7"/>
  <c r="T158" i="7"/>
  <c r="N303" i="10"/>
  <c r="AB303" i="10" s="1"/>
  <c r="N340" i="10"/>
  <c r="AB340" i="10" s="1"/>
  <c r="N348" i="10"/>
  <c r="AB348" i="10" s="1"/>
  <c r="N230" i="10"/>
  <c r="AB230" i="10" s="1"/>
  <c r="N293" i="10"/>
  <c r="AB293" i="10" s="1"/>
  <c r="N357" i="10"/>
  <c r="AB357" i="10" s="1"/>
  <c r="N279" i="10"/>
  <c r="AB279" i="10" s="1"/>
  <c r="N229" i="10"/>
  <c r="AB229" i="10" s="1"/>
  <c r="N337" i="10"/>
  <c r="AB337" i="10" s="1"/>
  <c r="N233" i="10"/>
  <c r="AB233" i="10" s="1"/>
  <c r="N346" i="10"/>
  <c r="AB346" i="10" s="1"/>
  <c r="N193" i="10"/>
  <c r="AB193" i="10" s="1"/>
  <c r="N270" i="10"/>
  <c r="AB270" i="10" s="1"/>
  <c r="N333" i="10"/>
  <c r="AB333" i="10" s="1"/>
  <c r="N359" i="10"/>
  <c r="AB359" i="10" s="1"/>
  <c r="N324" i="10"/>
  <c r="AB324" i="10" s="1"/>
  <c r="N320" i="10"/>
  <c r="AB320" i="10" s="1"/>
  <c r="N311" i="10"/>
  <c r="AB311" i="10" s="1"/>
  <c r="N352" i="10"/>
  <c r="AB352" i="10" s="1"/>
  <c r="N317" i="10"/>
  <c r="AB317" i="10" s="1"/>
  <c r="N335" i="10"/>
  <c r="AB335" i="10" s="1"/>
  <c r="N296" i="10"/>
  <c r="AB296" i="10" s="1"/>
  <c r="N345" i="10"/>
  <c r="AB345" i="10" s="1"/>
  <c r="T144" i="7"/>
  <c r="N334" i="10"/>
  <c r="AB334" i="10" s="1"/>
  <c r="N339" i="10"/>
  <c r="AB339" i="10" s="1"/>
  <c r="N343" i="10"/>
  <c r="AB343" i="10" s="1"/>
  <c r="N356" i="10"/>
  <c r="AB356" i="10" s="1"/>
  <c r="N326" i="10"/>
  <c r="AB326" i="10" s="1"/>
  <c r="N332" i="10"/>
  <c r="AB332" i="10" s="1"/>
  <c r="N349" i="10"/>
  <c r="AB349" i="10" s="1"/>
  <c r="N327" i="10"/>
  <c r="AB327" i="10" s="1"/>
  <c r="N330" i="10"/>
  <c r="AB330" i="10" s="1"/>
  <c r="N362" i="10"/>
  <c r="AB362" i="10" s="1"/>
  <c r="N353" i="10"/>
  <c r="AB353" i="10" s="1"/>
  <c r="N328" i="10"/>
  <c r="AB328" i="10" s="1"/>
  <c r="N342" i="10"/>
  <c r="AB342" i="10" s="1"/>
  <c r="N350" i="10"/>
  <c r="AB350" i="10" s="1"/>
  <c r="N354" i="10"/>
  <c r="AB354" i="10" s="1"/>
  <c r="N314" i="10"/>
  <c r="AB314" i="10" s="1"/>
  <c r="T101" i="7"/>
  <c r="N276" i="10"/>
  <c r="AB276" i="10" s="1"/>
  <c r="N297" i="10"/>
  <c r="AB297" i="10" s="1"/>
  <c r="N283" i="10"/>
  <c r="AB283" i="10" s="1"/>
  <c r="T131" i="7"/>
  <c r="T79" i="7"/>
  <c r="N278" i="10"/>
  <c r="AB278" i="10" s="1"/>
  <c r="N299" i="10"/>
  <c r="AB299" i="10" s="1"/>
  <c r="N290" i="10"/>
  <c r="AB290" i="10" s="1"/>
  <c r="N277" i="10"/>
  <c r="AB277" i="10" s="1"/>
  <c r="N289" i="10"/>
  <c r="AB289" i="10" s="1"/>
  <c r="N301" i="10"/>
  <c r="AB301" i="10" s="1"/>
  <c r="N319" i="10"/>
  <c r="AB319" i="10" s="1"/>
  <c r="N310" i="10"/>
  <c r="AB310" i="10" s="1"/>
  <c r="N281" i="10"/>
  <c r="AB281" i="10" s="1"/>
  <c r="N304" i="10"/>
  <c r="AB304" i="10" s="1"/>
  <c r="N322" i="10"/>
  <c r="AB322" i="10" s="1"/>
  <c r="N306" i="10"/>
  <c r="AB306" i="10" s="1"/>
  <c r="N292" i="10"/>
  <c r="AB292" i="10" s="1"/>
  <c r="N286" i="10"/>
  <c r="AB286" i="10" s="1"/>
  <c r="N285" i="10"/>
  <c r="AB285" i="10" s="1"/>
  <c r="N284" i="10"/>
  <c r="AB284" i="10" s="1"/>
  <c r="N305" i="10"/>
  <c r="AB305" i="10" s="1"/>
  <c r="N300" i="10"/>
  <c r="AB300" i="10" s="1"/>
  <c r="N315" i="10"/>
  <c r="AB315" i="10" s="1"/>
  <c r="T142" i="7"/>
  <c r="T145" i="7"/>
  <c r="U150" i="7"/>
  <c r="T143" i="7"/>
  <c r="N274" i="10"/>
  <c r="AB274" i="10" s="1"/>
  <c r="N253" i="10"/>
  <c r="AB253" i="10" s="1"/>
  <c r="N258" i="10"/>
  <c r="AB258" i="10" s="1"/>
  <c r="N252" i="10"/>
  <c r="AB252" i="10" s="1"/>
  <c r="N266" i="10"/>
  <c r="AB266" i="10" s="1"/>
  <c r="N238" i="10"/>
  <c r="AB238" i="10" s="1"/>
  <c r="N269" i="10"/>
  <c r="AB269" i="10" s="1"/>
  <c r="N250" i="10"/>
  <c r="AB250" i="10" s="1"/>
  <c r="N247" i="10"/>
  <c r="AB247" i="10" s="1"/>
  <c r="N261" i="10"/>
  <c r="AB261" i="10" s="1"/>
  <c r="N255" i="10"/>
  <c r="AB255" i="10" s="1"/>
  <c r="N267" i="10"/>
  <c r="AB267" i="10" s="1"/>
  <c r="N268" i="10"/>
  <c r="AB268" i="10" s="1"/>
  <c r="N251" i="10"/>
  <c r="AB251" i="10" s="1"/>
  <c r="N259" i="10"/>
  <c r="AB259" i="10" s="1"/>
  <c r="N256" i="10"/>
  <c r="AB256" i="10" s="1"/>
  <c r="N260" i="10"/>
  <c r="AB260" i="10" s="1"/>
  <c r="N273" i="10"/>
  <c r="AB273" i="10" s="1"/>
  <c r="N244" i="10"/>
  <c r="AB244" i="10" s="1"/>
  <c r="N246" i="10"/>
  <c r="AB246" i="10" s="1"/>
  <c r="N263" i="10"/>
  <c r="AB263" i="10" s="1"/>
  <c r="N264" i="10"/>
  <c r="AB264" i="10" s="1"/>
  <c r="N241" i="10"/>
  <c r="AB241" i="10" s="1"/>
  <c r="N199" i="10"/>
  <c r="AB199" i="10" s="1"/>
  <c r="N242" i="10"/>
  <c r="AB242" i="10" s="1"/>
  <c r="N223" i="10"/>
  <c r="AB223" i="10" s="1"/>
  <c r="N228" i="10"/>
  <c r="AB228" i="10" s="1"/>
  <c r="N224" i="10"/>
  <c r="AB224" i="10" s="1"/>
  <c r="N234" i="10"/>
  <c r="AB234" i="10" s="1"/>
  <c r="N226" i="10"/>
  <c r="AB226" i="10" s="1"/>
  <c r="N239" i="10"/>
  <c r="AB239" i="10" s="1"/>
  <c r="N187" i="10"/>
  <c r="AB187" i="10" s="1"/>
  <c r="T114" i="7"/>
  <c r="N116" i="10"/>
  <c r="AB116" i="10" s="1"/>
  <c r="N196" i="10"/>
  <c r="AB196" i="10" s="1"/>
  <c r="N188" i="10"/>
  <c r="AB188" i="10" s="1"/>
  <c r="N217" i="10"/>
  <c r="AB217" i="10" s="1"/>
  <c r="N208" i="10"/>
  <c r="AB208" i="10" s="1"/>
  <c r="N205" i="10"/>
  <c r="AB205" i="10" s="1"/>
  <c r="N194" i="10"/>
  <c r="AB194" i="10" s="1"/>
  <c r="N201" i="10"/>
  <c r="AB201" i="10" s="1"/>
  <c r="N213" i="10"/>
  <c r="AB213" i="10" s="1"/>
  <c r="N189" i="10"/>
  <c r="AB189" i="10" s="1"/>
  <c r="N206" i="10"/>
  <c r="AB206" i="10" s="1"/>
  <c r="N220" i="10"/>
  <c r="AB220" i="10" s="1"/>
  <c r="N212" i="10"/>
  <c r="AB212" i="10" s="1"/>
  <c r="N210" i="10"/>
  <c r="AB210" i="10" s="1"/>
  <c r="N200" i="10"/>
  <c r="AB200" i="10" s="1"/>
  <c r="N218" i="10"/>
  <c r="AB218" i="10" s="1"/>
  <c r="N191" i="10"/>
  <c r="AB191" i="10" s="1"/>
  <c r="T127" i="7"/>
  <c r="T123" i="7"/>
  <c r="T115" i="7"/>
  <c r="T87" i="7"/>
  <c r="T118" i="7"/>
  <c r="T128" i="7"/>
  <c r="T129" i="7"/>
  <c r="T116" i="7"/>
  <c r="T125" i="7"/>
  <c r="T120" i="7"/>
  <c r="T124" i="7"/>
  <c r="T126" i="7"/>
  <c r="U129" i="7"/>
  <c r="N171" i="10"/>
  <c r="AB171" i="10" s="1"/>
  <c r="N175" i="10"/>
  <c r="AB175" i="10" s="1"/>
  <c r="N186" i="10"/>
  <c r="AB186" i="10" s="1"/>
  <c r="N160" i="10"/>
  <c r="AB160" i="10" s="1"/>
  <c r="N181" i="10"/>
  <c r="AB181" i="10" s="1"/>
  <c r="N176" i="10"/>
  <c r="AB176" i="10" s="1"/>
  <c r="N185" i="10"/>
  <c r="AB185" i="10" s="1"/>
  <c r="N179" i="10"/>
  <c r="AB179" i="10" s="1"/>
  <c r="T106" i="7"/>
  <c r="AF86" i="7"/>
  <c r="U106" i="7"/>
  <c r="T105" i="7"/>
  <c r="T68" i="7"/>
  <c r="N47" i="10"/>
  <c r="AB47" i="10" s="1"/>
  <c r="N39" i="10"/>
  <c r="AB39" i="10" s="1"/>
  <c r="T78" i="7"/>
  <c r="N103" i="10"/>
  <c r="AB103" i="10" s="1"/>
  <c r="T80" i="7"/>
  <c r="N98" i="10"/>
  <c r="AB98" i="10" s="1"/>
  <c r="N95" i="10"/>
  <c r="AB95" i="10" s="1"/>
  <c r="N89" i="10"/>
  <c r="AB89" i="10" s="1"/>
  <c r="AF66" i="7"/>
  <c r="U85" i="7"/>
  <c r="N80" i="10"/>
  <c r="AB80" i="10" s="1"/>
  <c r="U65" i="7"/>
  <c r="U49" i="7"/>
  <c r="N53" i="10"/>
  <c r="AB53" i="10" s="1"/>
  <c r="N48" i="10"/>
  <c r="AB48" i="10" s="1"/>
  <c r="N59" i="10"/>
  <c r="AB59" i="10" s="1"/>
  <c r="N63" i="10"/>
  <c r="AB63" i="10" s="1"/>
  <c r="N28" i="10"/>
  <c r="AB28" i="10" s="1"/>
  <c r="N25" i="10"/>
  <c r="AB25" i="10" s="1"/>
  <c r="N10" i="10"/>
  <c r="AB10" i="10" s="1"/>
  <c r="N26" i="10"/>
  <c r="AB26" i="10" s="1"/>
  <c r="N24" i="10"/>
  <c r="AB24" i="10" s="1"/>
  <c r="N19" i="10"/>
  <c r="AB19" i="10" s="1"/>
  <c r="U19" i="7"/>
  <c r="T40" i="7"/>
  <c r="T47" i="7"/>
  <c r="T97" i="7"/>
  <c r="T62" i="7"/>
  <c r="T99" i="7"/>
  <c r="T81" i="7"/>
  <c r="T84" i="7"/>
  <c r="T52" i="7"/>
  <c r="T61" i="7"/>
  <c r="T104" i="7"/>
  <c r="T56" i="7"/>
  <c r="N120" i="10"/>
  <c r="AB120" i="10" s="1"/>
  <c r="N141" i="10"/>
  <c r="AB141" i="10" s="1"/>
  <c r="N35" i="10"/>
  <c r="AB35" i="10" s="1"/>
  <c r="N156" i="10"/>
  <c r="AB156" i="10" s="1"/>
  <c r="N126" i="10"/>
  <c r="AB126" i="10" s="1"/>
  <c r="T88" i="7"/>
  <c r="T83" i="7"/>
  <c r="T8" i="7"/>
  <c r="T7" i="7"/>
  <c r="T29" i="7"/>
  <c r="T94" i="7"/>
  <c r="T89" i="7"/>
  <c r="T86" i="7"/>
  <c r="N149" i="10"/>
  <c r="AB149" i="10" s="1"/>
  <c r="N143" i="10"/>
  <c r="AB143" i="10" s="1"/>
  <c r="N167" i="10"/>
  <c r="AB167" i="10" s="1"/>
  <c r="N165" i="10"/>
  <c r="AB165" i="10" s="1"/>
  <c r="N148" i="10"/>
  <c r="AB148" i="10" s="1"/>
  <c r="N142" i="10"/>
  <c r="AB142" i="10" s="1"/>
  <c r="N158" i="10"/>
  <c r="AB158" i="10" s="1"/>
  <c r="N166" i="10"/>
  <c r="AB166" i="10" s="1"/>
  <c r="N145" i="10"/>
  <c r="AB145" i="10" s="1"/>
  <c r="N147" i="10"/>
  <c r="AB147" i="10" s="1"/>
  <c r="N161" i="10"/>
  <c r="AB161" i="10" s="1"/>
  <c r="T93" i="7"/>
  <c r="T96" i="7"/>
  <c r="T41" i="7"/>
  <c r="T95" i="7"/>
  <c r="T100" i="7"/>
  <c r="U105" i="7"/>
  <c r="T85" i="7"/>
  <c r="T98" i="7"/>
  <c r="T103" i="7"/>
  <c r="AF84" i="7"/>
  <c r="U84" i="7"/>
  <c r="T32" i="7"/>
  <c r="T33" i="7"/>
  <c r="N137" i="10"/>
  <c r="AB137" i="10" s="1"/>
  <c r="N50" i="10"/>
  <c r="AB50" i="10" s="1"/>
  <c r="N106" i="10"/>
  <c r="AB106" i="10" s="1"/>
  <c r="N66" i="10"/>
  <c r="AB66" i="10" s="1"/>
  <c r="T10" i="7"/>
  <c r="N83" i="10"/>
  <c r="AB83" i="10" s="1"/>
  <c r="N119" i="10"/>
  <c r="AB119" i="10" s="1"/>
  <c r="N138" i="10"/>
  <c r="AB138" i="10" s="1"/>
  <c r="T25" i="7"/>
  <c r="T34" i="7"/>
  <c r="N127" i="10"/>
  <c r="AB127" i="10" s="1"/>
  <c r="N124" i="10"/>
  <c r="AB124" i="10" s="1"/>
  <c r="N125" i="10"/>
  <c r="AB125" i="10" s="1"/>
  <c r="N132" i="10"/>
  <c r="AB132" i="10" s="1"/>
  <c r="N134" i="10"/>
  <c r="AB134" i="10" s="1"/>
  <c r="N123" i="10"/>
  <c r="AB123" i="10" s="1"/>
  <c r="N32" i="10"/>
  <c r="AB32" i="10" s="1"/>
  <c r="N67" i="10"/>
  <c r="AB67" i="10" s="1"/>
  <c r="T70" i="7"/>
  <c r="T31" i="7"/>
  <c r="N104" i="10"/>
  <c r="AB104" i="10" s="1"/>
  <c r="N99" i="10"/>
  <c r="AB99" i="10" s="1"/>
  <c r="N105" i="10"/>
  <c r="AB105" i="10" s="1"/>
  <c r="N110" i="10"/>
  <c r="AB110" i="10" s="1"/>
  <c r="N109" i="10"/>
  <c r="AB109" i="10" s="1"/>
  <c r="N74" i="10"/>
  <c r="AB74" i="10" s="1"/>
  <c r="N121" i="10"/>
  <c r="AB121" i="10" s="1"/>
  <c r="N115" i="10"/>
  <c r="AB115" i="10" s="1"/>
  <c r="N113" i="10"/>
  <c r="AB113" i="10" s="1"/>
  <c r="N117" i="10"/>
  <c r="AB117" i="10" s="1"/>
  <c r="N111" i="10"/>
  <c r="AB111" i="10" s="1"/>
  <c r="N107" i="10"/>
  <c r="AB107" i="10" s="1"/>
  <c r="N101" i="10"/>
  <c r="AB101" i="10" s="1"/>
  <c r="N118" i="10"/>
  <c r="AB118" i="10" s="1"/>
  <c r="N114" i="10"/>
  <c r="AB114" i="10" s="1"/>
  <c r="N100" i="10"/>
  <c r="AB100" i="10" s="1"/>
  <c r="N112" i="10"/>
  <c r="AB112" i="10" s="1"/>
  <c r="N108" i="10"/>
  <c r="AB108" i="10" s="1"/>
  <c r="N102" i="10"/>
  <c r="AB102" i="10" s="1"/>
  <c r="T42" i="7"/>
  <c r="T12" i="7"/>
  <c r="T67" i="7"/>
  <c r="T71" i="7"/>
  <c r="T58" i="7"/>
  <c r="U83" i="7"/>
  <c r="T63" i="7"/>
  <c r="N65" i="10"/>
  <c r="AB65" i="10" s="1"/>
  <c r="N85" i="10"/>
  <c r="AB85" i="10" s="1"/>
  <c r="T54" i="7"/>
  <c r="N86" i="10"/>
  <c r="AB86" i="10" s="1"/>
  <c r="N93" i="10"/>
  <c r="AB93" i="10" s="1"/>
  <c r="N92" i="10"/>
  <c r="AB92" i="10" s="1"/>
  <c r="N78" i="10"/>
  <c r="AB78" i="10" s="1"/>
  <c r="N81" i="10"/>
  <c r="AB81" i="10" s="1"/>
  <c r="N37" i="10"/>
  <c r="AB37" i="10" s="1"/>
  <c r="N23" i="10"/>
  <c r="AB23" i="10" s="1"/>
  <c r="T55" i="7"/>
  <c r="T43" i="7"/>
  <c r="T51" i="7"/>
  <c r="AF40" i="7"/>
  <c r="U57" i="7"/>
  <c r="T45" i="7"/>
  <c r="T50" i="7"/>
  <c r="T46" i="7"/>
  <c r="N61" i="10"/>
  <c r="AB61" i="10" s="1"/>
  <c r="N60" i="10"/>
  <c r="AB60" i="10" s="1"/>
  <c r="N54" i="10"/>
  <c r="AB54" i="10" s="1"/>
  <c r="N51" i="10"/>
  <c r="AB51" i="10" s="1"/>
  <c r="N49" i="10"/>
  <c r="AB49" i="10" s="1"/>
  <c r="N20" i="10"/>
  <c r="AB20" i="10" s="1"/>
  <c r="N45" i="10"/>
  <c r="AB45" i="10" s="1"/>
  <c r="N11" i="10"/>
  <c r="AB11" i="10" s="1"/>
  <c r="N34" i="10"/>
  <c r="AB34" i="10" s="1"/>
  <c r="N44" i="10"/>
  <c r="AB44" i="10" s="1"/>
  <c r="N31" i="10"/>
  <c r="AB31" i="10" s="1"/>
  <c r="N46" i="10"/>
  <c r="AB46" i="10" s="1"/>
  <c r="N41" i="10"/>
  <c r="AB41" i="10" s="1"/>
  <c r="N43" i="10"/>
  <c r="AB43" i="10" s="1"/>
  <c r="N40" i="10"/>
  <c r="AB40" i="10" s="1"/>
  <c r="N42" i="10"/>
  <c r="AB42" i="10" s="1"/>
  <c r="N30" i="10"/>
  <c r="AB30" i="10" s="1"/>
  <c r="N27" i="10"/>
  <c r="AB27" i="10" s="1"/>
  <c r="N21" i="10"/>
  <c r="AB21" i="10" s="1"/>
  <c r="T38" i="7"/>
  <c r="U39" i="7"/>
  <c r="T36" i="7"/>
  <c r="T210" i="7"/>
  <c r="T39" i="7"/>
  <c r="T21" i="7"/>
  <c r="T220" i="7"/>
  <c r="T30" i="7"/>
  <c r="N12" i="10"/>
  <c r="AB12" i="10" s="1"/>
  <c r="N9" i="10"/>
  <c r="AB9" i="10" s="1"/>
  <c r="N13" i="10"/>
  <c r="AB13" i="10" s="1"/>
  <c r="N6" i="10"/>
  <c r="AB6" i="10" s="1"/>
  <c r="N22" i="10"/>
  <c r="AB22" i="10" s="1"/>
  <c r="N16" i="10"/>
  <c r="AB16" i="10" s="1"/>
  <c r="T13" i="7"/>
  <c r="T6" i="7"/>
  <c r="T185" i="7"/>
  <c r="T19" i="7"/>
  <c r="T194" i="7"/>
  <c r="T18" i="7"/>
  <c r="U20" i="7"/>
  <c r="T9" i="7"/>
  <c r="T20" i="7"/>
  <c r="T16" i="7"/>
  <c r="AF6" i="7"/>
  <c r="U6" i="7"/>
  <c r="N52" i="10"/>
  <c r="AB52" i="10" s="1"/>
  <c r="N612" i="10"/>
  <c r="AB612" i="10" s="1"/>
  <c r="N637" i="10"/>
  <c r="AB637" i="10" s="1"/>
  <c r="N402" i="10"/>
  <c r="AB402" i="10" s="1"/>
  <c r="N363" i="10"/>
  <c r="AB363" i="10" s="1"/>
  <c r="N203" i="10"/>
  <c r="AB203" i="10" s="1"/>
  <c r="N170" i="10"/>
  <c r="AB170" i="10" s="1"/>
  <c r="R563" i="1"/>
  <c r="R562" i="1"/>
  <c r="O981" i="10"/>
  <c r="N84" i="10"/>
  <c r="AB84" i="10" s="1"/>
  <c r="N628" i="10"/>
  <c r="AB628" i="10" s="1"/>
  <c r="N312" i="10"/>
  <c r="AB312" i="10" s="1"/>
  <c r="N231" i="10"/>
  <c r="AB231" i="10" s="1"/>
  <c r="U64" i="7"/>
  <c r="N644" i="10"/>
  <c r="AB644" i="10" s="1"/>
  <c r="N29" i="10"/>
  <c r="AB29" i="10" s="1"/>
  <c r="N454" i="10"/>
  <c r="AB454" i="10" s="1"/>
  <c r="N190" i="10"/>
  <c r="AB190" i="10" s="1"/>
  <c r="N634" i="10"/>
  <c r="AB634" i="10" s="1"/>
  <c r="N122" i="10"/>
  <c r="AB122" i="10" s="1"/>
  <c r="N542" i="10"/>
  <c r="AB542" i="10" s="1"/>
  <c r="N62" i="10"/>
  <c r="AB62" i="10" s="1"/>
  <c r="N446" i="10"/>
  <c r="AB446" i="10" s="1"/>
  <c r="N558" i="10"/>
  <c r="AB558" i="10" s="1"/>
  <c r="N620" i="10"/>
  <c r="AB620" i="10" s="1"/>
  <c r="N33" i="10"/>
  <c r="AB33" i="10" s="1"/>
  <c r="N325" i="10"/>
  <c r="AB325" i="10" s="1"/>
  <c r="N393" i="10"/>
  <c r="AB393" i="10" s="1"/>
  <c r="N338" i="10"/>
  <c r="AB338" i="10" s="1"/>
  <c r="N129" i="10"/>
  <c r="AB129" i="10" s="1"/>
  <c r="N97" i="10"/>
  <c r="AB97" i="10" s="1"/>
  <c r="N17" i="10"/>
  <c r="AB17" i="10" s="1"/>
  <c r="N323" i="10"/>
  <c r="AB323" i="10" s="1"/>
  <c r="N38" i="10"/>
  <c r="AB38" i="10" s="1"/>
  <c r="N463" i="10"/>
  <c r="AB463" i="10" s="1"/>
  <c r="N128" i="10"/>
  <c r="AB128" i="10" s="1"/>
  <c r="N36" i="10"/>
  <c r="AB36" i="10" s="1"/>
  <c r="N408" i="10"/>
  <c r="AB408" i="10" s="1"/>
  <c r="N204" i="10"/>
  <c r="AB204" i="10" s="1"/>
  <c r="N15" i="10"/>
  <c r="AB15" i="10" s="1"/>
  <c r="P1454" i="10"/>
  <c r="N309" i="10"/>
  <c r="AB309" i="10" s="1"/>
  <c r="N265" i="10"/>
  <c r="AB265" i="10" s="1"/>
  <c r="N523" i="10"/>
  <c r="AB523" i="10" s="1"/>
  <c r="N527" i="10"/>
  <c r="AB527" i="10" s="1"/>
  <c r="N172" i="10"/>
  <c r="AB172" i="10" s="1"/>
  <c r="N479" i="10"/>
  <c r="AB479" i="10" s="1"/>
  <c r="N478" i="10"/>
  <c r="AB478" i="10" s="1"/>
  <c r="N499" i="10"/>
  <c r="AB499" i="10" s="1"/>
  <c r="N280" i="10"/>
  <c r="AB280" i="10" s="1"/>
  <c r="N195" i="10"/>
  <c r="AB195" i="10" s="1"/>
  <c r="N437" i="10"/>
  <c r="AB437" i="10" s="1"/>
  <c r="N96" i="10"/>
  <c r="AB96" i="10" s="1"/>
  <c r="U329" i="7"/>
  <c r="P1374" i="10"/>
  <c r="P1356" i="10"/>
  <c r="P1342" i="10"/>
  <c r="P1358" i="10"/>
  <c r="P1343" i="10"/>
  <c r="N1345" i="10"/>
  <c r="AB1345" i="10" s="1"/>
  <c r="O1366" i="10"/>
  <c r="N1366" i="10"/>
  <c r="AB1366" i="10" s="1"/>
  <c r="N608" i="10"/>
  <c r="AB608" i="10" s="1"/>
  <c r="N621" i="10"/>
  <c r="AB621" i="10" s="1"/>
  <c r="N572" i="10"/>
  <c r="AB572" i="10" s="1"/>
  <c r="N482" i="10"/>
  <c r="AB482" i="10" s="1"/>
  <c r="AE1443" i="10"/>
  <c r="N573" i="10"/>
  <c r="AB573" i="10" s="1"/>
  <c r="N509" i="10"/>
  <c r="AB509" i="10" s="1"/>
  <c r="N633" i="10"/>
  <c r="AB633" i="10" s="1"/>
  <c r="N703" i="10"/>
  <c r="AB703" i="10" s="1"/>
  <c r="N371" i="10"/>
  <c r="AB371" i="10" s="1"/>
  <c r="N295" i="10"/>
  <c r="AB295" i="10" s="1"/>
  <c r="N591" i="10"/>
  <c r="AB591" i="10" s="1"/>
  <c r="N589" i="10"/>
  <c r="AB589" i="10" s="1"/>
  <c r="N614" i="10"/>
  <c r="AB614" i="10" s="1"/>
  <c r="N517" i="10"/>
  <c r="AB517" i="10" s="1"/>
  <c r="N552" i="10"/>
  <c r="AB552" i="10" s="1"/>
  <c r="N464" i="10"/>
  <c r="AB464" i="10" s="1"/>
  <c r="N209" i="10"/>
  <c r="AB209" i="10" s="1"/>
  <c r="P1314" i="10"/>
  <c r="P1325" i="10"/>
  <c r="P1332" i="10"/>
  <c r="P1329" i="10"/>
  <c r="P1330" i="10"/>
  <c r="N1335" i="10"/>
  <c r="AB1335" i="10" s="1"/>
  <c r="N1331" i="10"/>
  <c r="AB1331" i="10" s="1"/>
  <c r="O1303" i="10"/>
  <c r="O1307" i="10"/>
  <c r="S1303" i="10"/>
  <c r="S1307" i="10"/>
  <c r="S1304" i="10"/>
  <c r="S1306" i="10"/>
  <c r="O1304" i="10"/>
  <c r="O1306" i="10"/>
  <c r="O1302" i="10"/>
  <c r="O1308" i="10"/>
  <c r="S1302" i="10"/>
  <c r="S1308" i="10"/>
  <c r="O1367" i="10"/>
  <c r="N689" i="10"/>
  <c r="AB689" i="10" s="1"/>
  <c r="N650" i="10"/>
  <c r="AB650" i="10" s="1"/>
  <c r="N588" i="10"/>
  <c r="AB588" i="10" s="1"/>
  <c r="N565" i="10"/>
  <c r="AB565" i="10" s="1"/>
  <c r="N577" i="10"/>
  <c r="AB577" i="10" s="1"/>
  <c r="N579" i="10"/>
  <c r="AB579" i="10" s="1"/>
  <c r="N531" i="10"/>
  <c r="AB531" i="10" s="1"/>
  <c r="N507" i="10"/>
  <c r="AB507" i="10" s="1"/>
  <c r="N465" i="10"/>
  <c r="AB465" i="10" s="1"/>
  <c r="N473" i="10"/>
  <c r="AB473" i="10" s="1"/>
  <c r="N472" i="10"/>
  <c r="AB472" i="10" s="1"/>
  <c r="N501" i="10"/>
  <c r="AB501" i="10" s="1"/>
  <c r="N420" i="10"/>
  <c r="AB420" i="10" s="1"/>
  <c r="N417" i="10"/>
  <c r="AB417" i="10" s="1"/>
  <c r="N485" i="10"/>
  <c r="AB485" i="10" s="1"/>
  <c r="N427" i="10"/>
  <c r="AB427" i="10" s="1"/>
  <c r="N424" i="10"/>
  <c r="AB424" i="10" s="1"/>
  <c r="N423" i="10"/>
  <c r="AB423" i="10" s="1"/>
  <c r="N642" i="10"/>
  <c r="AB642" i="10" s="1"/>
  <c r="N610" i="10"/>
  <c r="AB610" i="10" s="1"/>
  <c r="N582" i="10"/>
  <c r="AB582" i="10" s="1"/>
  <c r="N587" i="10"/>
  <c r="AB587" i="10" s="1"/>
  <c r="N571" i="10"/>
  <c r="AB571" i="10" s="1"/>
  <c r="N569" i="10"/>
  <c r="AB569" i="10" s="1"/>
  <c r="N603" i="10"/>
  <c r="AB603" i="10" s="1"/>
  <c r="N585" i="10"/>
  <c r="AB585" i="10" s="1"/>
  <c r="N597" i="10"/>
  <c r="AB597" i="10" s="1"/>
  <c r="N595" i="10"/>
  <c r="AB595" i="10" s="1"/>
  <c r="N425" i="10"/>
  <c r="AB425" i="10" s="1"/>
  <c r="N494" i="10"/>
  <c r="AB494" i="10" s="1"/>
  <c r="N604" i="10"/>
  <c r="AB604" i="10" s="1"/>
  <c r="N471" i="10"/>
  <c r="AB471" i="10" s="1"/>
  <c r="N476" i="10"/>
  <c r="AB476" i="10" s="1"/>
  <c r="N545" i="10"/>
  <c r="AB545" i="10" s="1"/>
  <c r="N530" i="10"/>
  <c r="AB530" i="10" s="1"/>
  <c r="N564" i="10"/>
  <c r="AB564" i="10" s="1"/>
  <c r="N495" i="10"/>
  <c r="AB495" i="10" s="1"/>
  <c r="N508" i="10"/>
  <c r="AB508" i="10" s="1"/>
  <c r="N422" i="10"/>
  <c r="AB422" i="10" s="1"/>
  <c r="N416" i="10"/>
  <c r="AB416" i="10" s="1"/>
  <c r="N480" i="10"/>
  <c r="AB480" i="10" s="1"/>
  <c r="N543" i="10"/>
  <c r="AB543" i="10" s="1"/>
  <c r="N576" i="10"/>
  <c r="AB576" i="10" s="1"/>
  <c r="N598" i="10"/>
  <c r="AB598" i="10" s="1"/>
  <c r="N462" i="10"/>
  <c r="AB462" i="10" s="1"/>
  <c r="N493" i="10"/>
  <c r="AB493" i="10" s="1"/>
  <c r="N466" i="10"/>
  <c r="AB466" i="10" s="1"/>
  <c r="N469" i="10"/>
  <c r="AB469" i="10" s="1"/>
  <c r="N411" i="10"/>
  <c r="AB411" i="10" s="1"/>
  <c r="N586" i="10"/>
  <c r="AB586" i="10" s="1"/>
  <c r="N601" i="10"/>
  <c r="AB601" i="10" s="1"/>
  <c r="N535" i="10"/>
  <c r="AB535" i="10" s="1"/>
  <c r="N584" i="10"/>
  <c r="AB584" i="10" s="1"/>
  <c r="N488" i="10"/>
  <c r="AB488" i="10" s="1"/>
  <c r="AE1322" i="10"/>
  <c r="N288" i="10"/>
  <c r="AB288" i="10" s="1"/>
  <c r="N607" i="10"/>
  <c r="AB607" i="10" s="1"/>
  <c r="N647" i="10"/>
  <c r="AB647" i="10" s="1"/>
  <c r="N617" i="10"/>
  <c r="AB617" i="10" s="1"/>
  <c r="N652" i="10"/>
  <c r="AB652" i="10" s="1"/>
  <c r="N566" i="10"/>
  <c r="AB566" i="10" s="1"/>
  <c r="N639" i="10"/>
  <c r="AB639" i="10" s="1"/>
  <c r="N615" i="10"/>
  <c r="AB615" i="10" s="1"/>
  <c r="N609" i="10"/>
  <c r="AB609" i="10" s="1"/>
  <c r="N606" i="10"/>
  <c r="AB606" i="10" s="1"/>
  <c r="N640" i="10"/>
  <c r="AB640" i="10" s="1"/>
  <c r="N623" i="10"/>
  <c r="AB623" i="10" s="1"/>
  <c r="N641" i="10"/>
  <c r="AB641" i="10" s="1"/>
  <c r="N758" i="10"/>
  <c r="AB758" i="10" s="1"/>
  <c r="N632" i="10"/>
  <c r="AB632" i="10" s="1"/>
  <c r="N624" i="10"/>
  <c r="AB624" i="10" s="1"/>
  <c r="O1331" i="10"/>
  <c r="N626" i="10"/>
  <c r="AB626" i="10" s="1"/>
  <c r="N648" i="10"/>
  <c r="AB648" i="10" s="1"/>
  <c r="S1076" i="10"/>
  <c r="S1124" i="10"/>
  <c r="O1076" i="10"/>
  <c r="O1124" i="10"/>
  <c r="N619" i="10"/>
  <c r="AB619" i="10" s="1"/>
  <c r="N514" i="10"/>
  <c r="AB514" i="10" s="1"/>
  <c r="N578" i="10"/>
  <c r="AB578" i="10" s="1"/>
  <c r="N503" i="10"/>
  <c r="AB503" i="10" s="1"/>
  <c r="AE1213" i="10"/>
  <c r="AE1143" i="10"/>
  <c r="S1119" i="10"/>
  <c r="O1118" i="10"/>
  <c r="S1116" i="10"/>
  <c r="S1122" i="10"/>
  <c r="S1120" i="10"/>
  <c r="S1100" i="10"/>
  <c r="S1123" i="10"/>
  <c r="S1075" i="10"/>
  <c r="S1077" i="10"/>
  <c r="O1075" i="10"/>
  <c r="O1077" i="10"/>
  <c r="N14" i="10"/>
  <c r="AB14" i="10" s="1"/>
  <c r="N58" i="10"/>
  <c r="AB58" i="10" s="1"/>
  <c r="N211" i="10"/>
  <c r="AB211" i="10" s="1"/>
  <c r="N366" i="10"/>
  <c r="AB366" i="10" s="1"/>
  <c r="N207" i="10"/>
  <c r="AB207" i="10" s="1"/>
  <c r="N215" i="10"/>
  <c r="AB215" i="10" s="1"/>
  <c r="N202" i="10"/>
  <c r="AB202" i="10" s="1"/>
  <c r="N302" i="10"/>
  <c r="AB302" i="10" s="1"/>
  <c r="N373" i="10"/>
  <c r="AB373" i="10" s="1"/>
  <c r="N504" i="10"/>
  <c r="AB504" i="10" s="1"/>
  <c r="N336" i="10"/>
  <c r="AB336" i="10" s="1"/>
  <c r="N629" i="10"/>
  <c r="AB629" i="10" s="1"/>
  <c r="N631" i="10"/>
  <c r="AB631" i="10" s="1"/>
  <c r="N605" i="10"/>
  <c r="AB605" i="10" s="1"/>
  <c r="N653" i="10"/>
  <c r="AB653" i="10" s="1"/>
  <c r="N249" i="10"/>
  <c r="AB249" i="10" s="1"/>
  <c r="N245" i="10"/>
  <c r="AB245" i="10" s="1"/>
  <c r="N227" i="10"/>
  <c r="AB227" i="10" s="1"/>
  <c r="N313" i="10"/>
  <c r="AB313" i="10" s="1"/>
  <c r="N221" i="10"/>
  <c r="AB221" i="10" s="1"/>
  <c r="N248" i="10"/>
  <c r="AB248" i="10" s="1"/>
  <c r="N618" i="10"/>
  <c r="AB618" i="10" s="1"/>
  <c r="N567" i="10"/>
  <c r="AB567" i="10" s="1"/>
  <c r="N237" i="10"/>
  <c r="AB237" i="10" s="1"/>
  <c r="N398" i="10"/>
  <c r="AB398" i="10" s="1"/>
  <c r="N635" i="10"/>
  <c r="AB635" i="10" s="1"/>
  <c r="N616" i="10"/>
  <c r="AB616" i="10" s="1"/>
  <c r="N611" i="10"/>
  <c r="AB611" i="10" s="1"/>
  <c r="N236" i="10"/>
  <c r="AB236" i="10" s="1"/>
  <c r="N235" i="10"/>
  <c r="AB235" i="10" s="1"/>
  <c r="U95" i="7"/>
  <c r="U35" i="7"/>
  <c r="D568" i="1"/>
  <c r="D572" i="1"/>
  <c r="D567" i="1"/>
  <c r="D571" i="1"/>
  <c r="AF68" i="7"/>
  <c r="U45" i="7"/>
  <c r="D570" i="1"/>
  <c r="D574" i="1"/>
  <c r="D569" i="1"/>
  <c r="D573" i="1"/>
  <c r="U196" i="7"/>
  <c r="AF29" i="7"/>
  <c r="AF36" i="7"/>
  <c r="AF7" i="7"/>
  <c r="D577" i="1"/>
  <c r="N131" i="10"/>
  <c r="AB131" i="10" s="1"/>
  <c r="N69" i="10"/>
  <c r="AB69" i="10" s="1"/>
  <c r="N87" i="10"/>
  <c r="AB87" i="10" s="1"/>
  <c r="N70" i="10"/>
  <c r="AB70" i="10" s="1"/>
  <c r="N406" i="10"/>
  <c r="AB406" i="10" s="1"/>
  <c r="N341" i="10"/>
  <c r="AB341" i="10" s="1"/>
  <c r="N381" i="10"/>
  <c r="AB381" i="10" s="1"/>
  <c r="N169" i="10"/>
  <c r="AB169" i="10" s="1"/>
  <c r="N180" i="10"/>
  <c r="AB180" i="10" s="1"/>
  <c r="N396" i="10"/>
  <c r="AB396" i="10" s="1"/>
  <c r="N364" i="10"/>
  <c r="AB364" i="10" s="1"/>
  <c r="N380" i="10"/>
  <c r="AB380" i="10" s="1"/>
  <c r="N439" i="10"/>
  <c r="AB439" i="10" s="1"/>
  <c r="N150" i="10"/>
  <c r="AB150" i="10" s="1"/>
  <c r="N404" i="10"/>
  <c r="AB404" i="10" s="1"/>
  <c r="N136" i="10"/>
  <c r="AB136" i="10" s="1"/>
  <c r="N516" i="10"/>
  <c r="AB516" i="10" s="1"/>
  <c r="N540" i="10"/>
  <c r="AB540" i="10" s="1"/>
  <c r="N550" i="10"/>
  <c r="AB550" i="10" s="1"/>
  <c r="N79" i="10"/>
  <c r="AB79" i="10" s="1"/>
  <c r="N154" i="10"/>
  <c r="AB154" i="10" s="1"/>
  <c r="N146" i="10"/>
  <c r="AB146" i="10" s="1"/>
  <c r="N55" i="10"/>
  <c r="AB55" i="10" s="1"/>
  <c r="N139" i="10"/>
  <c r="AB139" i="10" s="1"/>
  <c r="N140" i="10"/>
  <c r="AB140" i="10" s="1"/>
  <c r="N133" i="10"/>
  <c r="AB133" i="10" s="1"/>
  <c r="N68" i="10"/>
  <c r="AB68" i="10" s="1"/>
  <c r="N94" i="10"/>
  <c r="AB94" i="10" s="1"/>
  <c r="N72" i="10"/>
  <c r="AB72" i="10" s="1"/>
  <c r="N73" i="10"/>
  <c r="AB73" i="10" s="1"/>
  <c r="N75" i="10"/>
  <c r="AB75" i="10" s="1"/>
  <c r="N76" i="10"/>
  <c r="AB76" i="10" s="1"/>
  <c r="N316" i="10"/>
  <c r="AB316" i="10" s="1"/>
  <c r="N159" i="10"/>
  <c r="AB159" i="10" s="1"/>
  <c r="N163" i="10"/>
  <c r="AB163" i="10" s="1"/>
  <c r="N355" i="10"/>
  <c r="AB355" i="10" s="1"/>
  <c r="N144" i="10"/>
  <c r="AB144" i="10" s="1"/>
  <c r="N434" i="10"/>
  <c r="AB434" i="10" s="1"/>
  <c r="N375" i="10"/>
  <c r="AB375" i="10" s="1"/>
  <c r="N174" i="10"/>
  <c r="AB174" i="10" s="1"/>
  <c r="N178" i="10"/>
  <c r="AB178" i="10" s="1"/>
  <c r="N135" i="10"/>
  <c r="AB135" i="10" s="1"/>
  <c r="N7" i="10"/>
  <c r="AB7" i="10" s="1"/>
  <c r="N554" i="10"/>
  <c r="AB554" i="10" s="1"/>
  <c r="N520" i="10"/>
  <c r="AB520" i="10" s="1"/>
  <c r="N521" i="10"/>
  <c r="AB521" i="10" s="1"/>
  <c r="N511" i="10"/>
  <c r="AB511" i="10" s="1"/>
  <c r="N519" i="10"/>
  <c r="AB519" i="10" s="1"/>
  <c r="N57" i="10"/>
  <c r="AB57" i="10" s="1"/>
  <c r="N56" i="10"/>
  <c r="AB56" i="10" s="1"/>
  <c r="N153" i="10"/>
  <c r="AB153" i="10" s="1"/>
  <c r="N91" i="10"/>
  <c r="AB91" i="10" s="1"/>
  <c r="N152" i="10"/>
  <c r="AB152" i="10" s="1"/>
  <c r="N90" i="10"/>
  <c r="AB90" i="10" s="1"/>
  <c r="N130" i="10"/>
  <c r="AB130" i="10" s="1"/>
  <c r="N88" i="10"/>
  <c r="AB88" i="10" s="1"/>
  <c r="N71" i="10"/>
  <c r="AB71" i="10" s="1"/>
  <c r="N64" i="10"/>
  <c r="AB64" i="10" s="1"/>
  <c r="N77" i="10"/>
  <c r="AB77" i="10" s="1"/>
  <c r="N184" i="10"/>
  <c r="AB184" i="10" s="1"/>
  <c r="N164" i="10"/>
  <c r="AB164" i="10" s="1"/>
  <c r="N442" i="10"/>
  <c r="AB442" i="10" s="1"/>
  <c r="N162" i="10"/>
  <c r="AB162" i="10" s="1"/>
  <c r="N344" i="10"/>
  <c r="AB344" i="10" s="1"/>
  <c r="N168" i="10"/>
  <c r="AB168" i="10" s="1"/>
  <c r="N192" i="10"/>
  <c r="AB192" i="10" s="1"/>
  <c r="N197" i="10"/>
  <c r="AB197" i="10" s="1"/>
  <c r="N376" i="10"/>
  <c r="AB376" i="10" s="1"/>
  <c r="N377" i="10"/>
  <c r="AB377" i="10" s="1"/>
  <c r="N173" i="10"/>
  <c r="AB173" i="10" s="1"/>
  <c r="N386" i="10"/>
  <c r="AB386" i="10" s="1"/>
  <c r="N370" i="10"/>
  <c r="AB370" i="10" s="1"/>
  <c r="N397" i="10"/>
  <c r="AB397" i="10" s="1"/>
  <c r="N155" i="10"/>
  <c r="AB155" i="10" s="1"/>
  <c r="N365" i="10"/>
  <c r="AB365" i="10" s="1"/>
  <c r="N183" i="10"/>
  <c r="AB183" i="10" s="1"/>
  <c r="N360" i="10"/>
  <c r="AB360" i="10" s="1"/>
  <c r="N151" i="10"/>
  <c r="AB151" i="10" s="1"/>
  <c r="N403" i="10"/>
  <c r="AB403" i="10" s="1"/>
  <c r="N157" i="10"/>
  <c r="AB157" i="10" s="1"/>
  <c r="N8" i="10"/>
  <c r="AB8" i="10" s="1"/>
  <c r="N553" i="10"/>
  <c r="AB553" i="10" s="1"/>
  <c r="N547" i="10"/>
  <c r="AB547" i="10" s="1"/>
  <c r="N526" i="10"/>
  <c r="AB526" i="10" s="1"/>
  <c r="N534" i="10"/>
  <c r="AB534" i="10" s="1"/>
  <c r="N538" i="10"/>
  <c r="AB538" i="10" s="1"/>
  <c r="N512" i="10"/>
  <c r="AB512" i="10" s="1"/>
  <c r="N539" i="10"/>
  <c r="AB539" i="10" s="1"/>
  <c r="N551" i="10"/>
  <c r="AB551" i="10" s="1"/>
  <c r="N532" i="10"/>
  <c r="AB532" i="10" s="1"/>
  <c r="O1330" i="10"/>
  <c r="O1358" i="10"/>
  <c r="O1342" i="10"/>
  <c r="O1343" i="10"/>
  <c r="O1374" i="10"/>
  <c r="O1325" i="10"/>
  <c r="O980" i="10"/>
  <c r="O1329" i="10"/>
  <c r="O1314" i="10"/>
  <c r="O1454" i="10"/>
  <c r="O979" i="10"/>
  <c r="O1332" i="10"/>
  <c r="O1356" i="10"/>
  <c r="O502" i="10"/>
  <c r="V3" i="1"/>
  <c r="R561" i="1"/>
  <c r="E4" i="246" s="1"/>
  <c r="G4" i="246" s="1"/>
  <c r="I4" i="246" s="1"/>
  <c r="AI11" i="7"/>
  <c r="V88" i="9" l="1"/>
  <c r="V64" i="9"/>
  <c r="V158" i="9"/>
  <c r="V198" i="9"/>
  <c r="V157" i="9"/>
  <c r="V86" i="9"/>
  <c r="AC981" i="10"/>
  <c r="AC265" i="10"/>
  <c r="AC451" i="10"/>
  <c r="AC440" i="10"/>
  <c r="AC498" i="10"/>
  <c r="AC441" i="10"/>
  <c r="AC548" i="10"/>
  <c r="AC625" i="10"/>
  <c r="AC1356" i="10"/>
  <c r="AC1118" i="10"/>
  <c r="T1118" i="10"/>
  <c r="AE1118" i="10" s="1"/>
  <c r="AC366" i="10"/>
  <c r="AC356" i="10"/>
  <c r="AC369" i="10"/>
  <c r="AC450" i="10"/>
  <c r="AC449" i="10"/>
  <c r="AC501" i="10"/>
  <c r="AC467" i="10"/>
  <c r="AC429" i="10"/>
  <c r="AC487" i="10"/>
  <c r="AC471" i="10"/>
  <c r="AC585" i="10"/>
  <c r="AC602" i="10"/>
  <c r="AC1325" i="10"/>
  <c r="AC979" i="10"/>
  <c r="AC1124" i="10"/>
  <c r="T1124" i="10"/>
  <c r="AE1124" i="10" s="1"/>
  <c r="AC1331" i="10"/>
  <c r="AC1308" i="10"/>
  <c r="T1308" i="10"/>
  <c r="AE1308" i="10" s="1"/>
  <c r="AC348" i="10"/>
  <c r="AC371" i="10"/>
  <c r="AC374" i="10"/>
  <c r="AC353" i="10"/>
  <c r="AC463" i="10"/>
  <c r="AC417" i="10"/>
  <c r="AC475" i="10"/>
  <c r="AC557" i="10"/>
  <c r="AC530" i="10"/>
  <c r="AC510" i="10"/>
  <c r="AC608" i="10"/>
  <c r="AC613" i="10"/>
  <c r="AC980" i="10"/>
  <c r="AC1332" i="10"/>
  <c r="AC1343" i="10"/>
  <c r="AC1077" i="10"/>
  <c r="T1077" i="10"/>
  <c r="AE1077" i="10" s="1"/>
  <c r="AC1076" i="10"/>
  <c r="T1076" i="10"/>
  <c r="AE1076" i="10" s="1"/>
  <c r="AC1302" i="10"/>
  <c r="T1302" i="10"/>
  <c r="AC1366" i="10"/>
  <c r="AC303" i="10"/>
  <c r="AC382" i="10"/>
  <c r="AC261" i="10"/>
  <c r="AC454" i="10"/>
  <c r="AC495" i="10"/>
  <c r="AC433" i="10"/>
  <c r="AC395" i="10"/>
  <c r="AC589" i="10"/>
  <c r="AC648" i="10"/>
  <c r="AC628" i="10"/>
  <c r="AC1374" i="10"/>
  <c r="AC1454" i="10"/>
  <c r="AC1314" i="10"/>
  <c r="AC1342" i="10"/>
  <c r="AC1075" i="10"/>
  <c r="T1075" i="10"/>
  <c r="AE1075" i="10" s="1"/>
  <c r="AC1306" i="10"/>
  <c r="T1306" i="10"/>
  <c r="AE1306" i="10" s="1"/>
  <c r="AC1307" i="10"/>
  <c r="T1307" i="10"/>
  <c r="AE1307" i="10" s="1"/>
  <c r="AC322" i="10"/>
  <c r="AC367" i="10"/>
  <c r="AC499" i="10"/>
  <c r="AC398" i="10"/>
  <c r="AC435" i="10"/>
  <c r="AC476" i="10"/>
  <c r="AC579" i="10"/>
  <c r="AC592" i="10"/>
  <c r="AC518" i="10"/>
  <c r="AC610" i="10"/>
  <c r="AC601" i="10"/>
  <c r="AC689" i="10"/>
  <c r="AC1330" i="10"/>
  <c r="AC502" i="10"/>
  <c r="AC1329" i="10"/>
  <c r="AC1358" i="10"/>
  <c r="AC1367" i="10"/>
  <c r="AC1304" i="10"/>
  <c r="T1304" i="10"/>
  <c r="AE1304" i="10" s="1"/>
  <c r="AC1303" i="10"/>
  <c r="T1303" i="10"/>
  <c r="AE1303" i="10" s="1"/>
  <c r="AC339" i="10"/>
  <c r="AC362" i="10"/>
  <c r="AC340" i="10"/>
  <c r="AC354" i="10"/>
  <c r="AC276" i="10"/>
  <c r="AC461" i="10"/>
  <c r="AC485" i="10"/>
  <c r="AC552" i="10"/>
  <c r="AC533" i="10"/>
  <c r="AC651" i="10"/>
  <c r="AC626" i="10"/>
  <c r="AC620" i="10"/>
  <c r="V56" i="9"/>
  <c r="O707" i="10"/>
  <c r="V809" i="9"/>
  <c r="V808" i="9"/>
  <c r="V807" i="9"/>
  <c r="V806" i="9"/>
  <c r="V909" i="9"/>
  <c r="V159" i="9"/>
  <c r="V70" i="9"/>
  <c r="V224" i="9"/>
  <c r="O456" i="10"/>
  <c r="V511" i="9"/>
  <c r="V600" i="9"/>
  <c r="O279" i="10"/>
  <c r="V396" i="9"/>
  <c r="V680" i="9"/>
  <c r="P3" i="9"/>
  <c r="O23" i="10"/>
  <c r="O18" i="10"/>
  <c r="O58" i="10"/>
  <c r="AE1114" i="10"/>
  <c r="AE1113" i="10"/>
  <c r="AE1116" i="10"/>
  <c r="AE1112" i="10"/>
  <c r="AE1117" i="10"/>
  <c r="AE1121" i="10"/>
  <c r="AE1105" i="10"/>
  <c r="AE1115" i="10"/>
  <c r="AE1119" i="10"/>
  <c r="AE1123" i="10"/>
  <c r="AE1104" i="10"/>
  <c r="AE1126" i="10"/>
  <c r="AE1127" i="10"/>
  <c r="AE1110" i="10"/>
  <c r="AE1109" i="10"/>
  <c r="AE1125" i="10"/>
  <c r="AE1106" i="10"/>
  <c r="AE1111" i="10"/>
  <c r="AE1108" i="10"/>
  <c r="AE1120" i="10"/>
  <c r="AE1122" i="10"/>
  <c r="AE1107" i="10"/>
  <c r="AE1101" i="10"/>
  <c r="AE1087" i="10"/>
  <c r="AE1100" i="10"/>
  <c r="AE1279" i="10"/>
  <c r="AE1317" i="10"/>
  <c r="AE1081" i="10"/>
  <c r="AI370" i="7"/>
  <c r="O758" i="10"/>
  <c r="S758" i="10"/>
  <c r="S689" i="10"/>
  <c r="O706" i="10"/>
  <c r="S706" i="10"/>
  <c r="O650" i="10"/>
  <c r="O643" i="10"/>
  <c r="AB593" i="10"/>
  <c r="S640" i="10"/>
  <c r="O641" i="10"/>
  <c r="S642" i="10"/>
  <c r="S637" i="10"/>
  <c r="O633" i="10"/>
  <c r="O636" i="10"/>
  <c r="O627" i="10"/>
  <c r="O631" i="10"/>
  <c r="O630" i="10"/>
  <c r="S630" i="10"/>
  <c r="O594" i="10"/>
  <c r="S454" i="10"/>
  <c r="S626" i="10"/>
  <c r="S602" i="10"/>
  <c r="O622" i="10"/>
  <c r="O614" i="10"/>
  <c r="O607" i="10"/>
  <c r="S593" i="10"/>
  <c r="S597" i="10"/>
  <c r="S606" i="10"/>
  <c r="S601" i="10"/>
  <c r="S599" i="10"/>
  <c r="AB355" i="1"/>
  <c r="V355" i="1"/>
  <c r="S564" i="10"/>
  <c r="O315" i="10"/>
  <c r="S533" i="10"/>
  <c r="O567" i="10"/>
  <c r="S298" i="10"/>
  <c r="O541" i="10"/>
  <c r="O570" i="10"/>
  <c r="O482" i="10"/>
  <c r="S542" i="10"/>
  <c r="O523" i="10"/>
  <c r="O560" i="10"/>
  <c r="S549" i="10"/>
  <c r="O581" i="10"/>
  <c r="O308" i="10"/>
  <c r="S548" i="10"/>
  <c r="S567" i="10"/>
  <c r="O583" i="10"/>
  <c r="O327" i="10"/>
  <c r="O572" i="10"/>
  <c r="O580" i="10"/>
  <c r="O472" i="10"/>
  <c r="S562" i="10"/>
  <c r="O568" i="10"/>
  <c r="O577" i="10"/>
  <c r="O582" i="10"/>
  <c r="S586" i="10"/>
  <c r="O584" i="10"/>
  <c r="S590" i="10"/>
  <c r="S573" i="10"/>
  <c r="O569" i="10"/>
  <c r="S556" i="10"/>
  <c r="S583" i="10"/>
  <c r="O558" i="10"/>
  <c r="S587" i="10"/>
  <c r="O578" i="10"/>
  <c r="O562" i="10"/>
  <c r="S563" i="10"/>
  <c r="O590" i="10"/>
  <c r="O542" i="10"/>
  <c r="O336" i="10"/>
  <c r="O537" i="10"/>
  <c r="S529" i="10"/>
  <c r="O528" i="10"/>
  <c r="S537" i="10"/>
  <c r="S535" i="10"/>
  <c r="S409" i="10"/>
  <c r="O517" i="10"/>
  <c r="S480" i="10"/>
  <c r="O271" i="10"/>
  <c r="S442" i="10"/>
  <c r="O514" i="10"/>
  <c r="O507" i="10"/>
  <c r="O489" i="10"/>
  <c r="O509" i="10"/>
  <c r="S499" i="10"/>
  <c r="O506" i="10"/>
  <c r="O497" i="10"/>
  <c r="S403" i="10"/>
  <c r="O490" i="10"/>
  <c r="O479" i="10"/>
  <c r="S476" i="10"/>
  <c r="S483" i="10"/>
  <c r="O483" i="10"/>
  <c r="O494" i="10"/>
  <c r="S493" i="10"/>
  <c r="O480" i="10"/>
  <c r="O492" i="10"/>
  <c r="O478" i="10"/>
  <c r="S479" i="10"/>
  <c r="S367" i="10"/>
  <c r="O422" i="10"/>
  <c r="O390" i="10"/>
  <c r="O437" i="10"/>
  <c r="O453" i="10"/>
  <c r="O347" i="10"/>
  <c r="O438" i="10"/>
  <c r="O468" i="10"/>
  <c r="S465" i="10"/>
  <c r="S457" i="10"/>
  <c r="O455" i="10"/>
  <c r="S451" i="10"/>
  <c r="O473" i="10"/>
  <c r="S468" i="10"/>
  <c r="O448" i="10"/>
  <c r="O459" i="10"/>
  <c r="S447" i="10"/>
  <c r="O408" i="10"/>
  <c r="O401" i="10"/>
  <c r="S416" i="10"/>
  <c r="O444" i="10"/>
  <c r="S418" i="10"/>
  <c r="O445" i="10"/>
  <c r="O412" i="10"/>
  <c r="S412" i="10"/>
  <c r="S411" i="10"/>
  <c r="S424" i="10"/>
  <c r="O432" i="10"/>
  <c r="O411" i="10"/>
  <c r="S445" i="10"/>
  <c r="R2" i="1"/>
  <c r="S335" i="10"/>
  <c r="O392" i="10"/>
  <c r="S394" i="10"/>
  <c r="O399" i="10"/>
  <c r="O391" i="10"/>
  <c r="O393" i="10"/>
  <c r="O389" i="10"/>
  <c r="O384" i="10"/>
  <c r="O351" i="10"/>
  <c r="O343" i="10"/>
  <c r="O368" i="10"/>
  <c r="O361" i="10"/>
  <c r="O357" i="10"/>
  <c r="S359" i="10"/>
  <c r="S355" i="10"/>
  <c r="S339" i="10"/>
  <c r="O329" i="10"/>
  <c r="O345" i="10"/>
  <c r="O331" i="10"/>
  <c r="O352" i="10"/>
  <c r="S331" i="10"/>
  <c r="O338" i="10"/>
  <c r="O337" i="10"/>
  <c r="O346" i="10"/>
  <c r="S348" i="10"/>
  <c r="O288" i="10"/>
  <c r="O298" i="10"/>
  <c r="S274" i="10"/>
  <c r="O294" i="10"/>
  <c r="O317" i="10"/>
  <c r="O311" i="10"/>
  <c r="O280" i="10"/>
  <c r="S322" i="10"/>
  <c r="O306" i="10"/>
  <c r="O309" i="10"/>
  <c r="O305" i="10"/>
  <c r="S325" i="10"/>
  <c r="O307" i="10"/>
  <c r="O318" i="10"/>
  <c r="O320" i="10"/>
  <c r="O277" i="10"/>
  <c r="O282" i="10"/>
  <c r="S297" i="10"/>
  <c r="O297" i="10"/>
  <c r="S272" i="10"/>
  <c r="O292" i="10"/>
  <c r="O270" i="10"/>
  <c r="O296" i="10"/>
  <c r="O273" i="10"/>
  <c r="O286" i="10"/>
  <c r="S265" i="10"/>
  <c r="S275" i="10"/>
  <c r="O287" i="10"/>
  <c r="O290" i="10"/>
  <c r="O268" i="10"/>
  <c r="O266" i="10"/>
  <c r="O293" i="10"/>
  <c r="O272" i="10"/>
  <c r="O275" i="10"/>
  <c r="O250" i="10"/>
  <c r="O263" i="10"/>
  <c r="S241" i="10"/>
  <c r="S219" i="10"/>
  <c r="O254" i="10"/>
  <c r="O238" i="10"/>
  <c r="O257" i="10"/>
  <c r="O252" i="10"/>
  <c r="S209" i="10"/>
  <c r="O216" i="10"/>
  <c r="O219" i="10"/>
  <c r="S211" i="10"/>
  <c r="O194" i="10"/>
  <c r="O195" i="10"/>
  <c r="O170" i="10"/>
  <c r="O177" i="10"/>
  <c r="O179" i="10"/>
  <c r="S84" i="10"/>
  <c r="O66" i="10"/>
  <c r="O97" i="10"/>
  <c r="O32" i="10"/>
  <c r="O19" i="10"/>
  <c r="O15" i="10"/>
  <c r="O67" i="10"/>
  <c r="O47" i="10"/>
  <c r="O116" i="10"/>
  <c r="S178" i="10"/>
  <c r="O101" i="10"/>
  <c r="O228" i="10"/>
  <c r="O246" i="10"/>
  <c r="O249" i="10"/>
  <c r="O242" i="10"/>
  <c r="S227" i="10"/>
  <c r="S231" i="10"/>
  <c r="O232" i="10"/>
  <c r="O231" i="10"/>
  <c r="O235" i="10"/>
  <c r="S233" i="10"/>
  <c r="O225" i="10"/>
  <c r="S223" i="10"/>
  <c r="O214" i="10"/>
  <c r="S214" i="10"/>
  <c r="O217" i="10"/>
  <c r="O222" i="10"/>
  <c r="O208" i="10"/>
  <c r="S221" i="10"/>
  <c r="O191" i="10"/>
  <c r="O189" i="10"/>
  <c r="O203" i="10"/>
  <c r="S204" i="10"/>
  <c r="S205" i="10"/>
  <c r="O205" i="10"/>
  <c r="O204" i="10"/>
  <c r="S187" i="10"/>
  <c r="O182" i="10"/>
  <c r="O190" i="10"/>
  <c r="O176" i="10"/>
  <c r="O172" i="10"/>
  <c r="O149" i="10"/>
  <c r="O137" i="10"/>
  <c r="O141" i="10"/>
  <c r="S106" i="10"/>
  <c r="O125" i="10"/>
  <c r="O96" i="10"/>
  <c r="O30" i="10"/>
  <c r="O80" i="10"/>
  <c r="O65" i="10"/>
  <c r="O74" i="10"/>
  <c r="S59" i="10"/>
  <c r="O60" i="10"/>
  <c r="S62" i="10"/>
  <c r="O40" i="10"/>
  <c r="O50" i="10"/>
  <c r="O35" i="10"/>
  <c r="O28" i="10"/>
  <c r="O26" i="10"/>
  <c r="S19" i="10"/>
  <c r="O12" i="10"/>
  <c r="O20" i="10"/>
  <c r="S610" i="10"/>
  <c r="O593" i="10"/>
  <c r="O599" i="10"/>
  <c r="Y1314" i="10"/>
  <c r="Y1358" i="10"/>
  <c r="Y1454" i="10"/>
  <c r="O642" i="10"/>
  <c r="S591" i="10"/>
  <c r="Y983" i="10"/>
  <c r="Y984" i="10"/>
  <c r="Y1343" i="10"/>
  <c r="Y982" i="10"/>
  <c r="S983" i="10"/>
  <c r="S982" i="10"/>
  <c r="Y979" i="10"/>
  <c r="S981" i="10"/>
  <c r="Y1325" i="10"/>
  <c r="Y1356" i="10"/>
  <c r="Y1332" i="10"/>
  <c r="S628" i="10"/>
  <c r="S653" i="10"/>
  <c r="O638" i="10"/>
  <c r="O220" i="10"/>
  <c r="S296" i="10"/>
  <c r="O407" i="10"/>
  <c r="S201" i="10"/>
  <c r="S490" i="10"/>
  <c r="S635" i="10"/>
  <c r="S607" i="10"/>
  <c r="O605" i="10"/>
  <c r="O624" i="10"/>
  <c r="S605" i="10"/>
  <c r="S585" i="10"/>
  <c r="O132" i="10"/>
  <c r="S435" i="10"/>
  <c r="S317" i="10"/>
  <c r="S237" i="10"/>
  <c r="S707" i="10"/>
  <c r="S703" i="10"/>
  <c r="O645" i="10"/>
  <c r="O653" i="10"/>
  <c r="O646" i="10"/>
  <c r="O632" i="10"/>
  <c r="O373" i="10"/>
  <c r="O600" i="10"/>
  <c r="S399" i="10"/>
  <c r="S633" i="10"/>
  <c r="O649" i="10"/>
  <c r="S631" i="10"/>
  <c r="S471" i="10"/>
  <c r="S372" i="10"/>
  <c r="O221" i="10"/>
  <c r="O49" i="10"/>
  <c r="S650" i="10"/>
  <c r="S644" i="10"/>
  <c r="S634" i="10"/>
  <c r="O647" i="10"/>
  <c r="S649" i="10"/>
  <c r="S639" i="10"/>
  <c r="O637" i="10"/>
  <c r="S651" i="10"/>
  <c r="S641" i="10"/>
  <c r="S638" i="10"/>
  <c r="S643" i="10"/>
  <c r="O358" i="10"/>
  <c r="S313" i="10"/>
  <c r="S566" i="10"/>
  <c r="S320" i="10"/>
  <c r="S608" i="10"/>
  <c r="O372" i="10"/>
  <c r="S581" i="10"/>
  <c r="S358" i="10"/>
  <c r="S266" i="10"/>
  <c r="O299" i="10"/>
  <c r="S314" i="10"/>
  <c r="S609" i="10"/>
  <c r="O611" i="10"/>
  <c r="S295" i="10"/>
  <c r="S198" i="10"/>
  <c r="O629" i="10"/>
  <c r="S439" i="10"/>
  <c r="O586" i="10"/>
  <c r="O618" i="10"/>
  <c r="O359" i="10"/>
  <c r="S618" i="10"/>
  <c r="S623" i="10"/>
  <c r="S619" i="10"/>
  <c r="O623" i="10"/>
  <c r="S627" i="10"/>
  <c r="S629" i="10"/>
  <c r="S625" i="10"/>
  <c r="S617" i="10"/>
  <c r="S621" i="10"/>
  <c r="S624" i="10"/>
  <c r="O612" i="10"/>
  <c r="S183" i="10"/>
  <c r="O588" i="10"/>
  <c r="S600" i="10"/>
  <c r="O603" i="10"/>
  <c r="O609" i="10"/>
  <c r="O604" i="10"/>
  <c r="S612" i="10"/>
  <c r="S598" i="10"/>
  <c r="O595" i="10"/>
  <c r="S595" i="10"/>
  <c r="O597" i="10"/>
  <c r="O469" i="10"/>
  <c r="S316" i="10"/>
  <c r="S539" i="10"/>
  <c r="S461" i="10"/>
  <c r="S467" i="10"/>
  <c r="O573" i="10"/>
  <c r="S582" i="10"/>
  <c r="O466" i="10"/>
  <c r="S589" i="10"/>
  <c r="S596" i="10"/>
  <c r="O587" i="10"/>
  <c r="O596" i="10"/>
  <c r="S584" i="10"/>
  <c r="S588" i="10"/>
  <c r="S594" i="10"/>
  <c r="S576" i="10"/>
  <c r="O418" i="10"/>
  <c r="O571" i="10"/>
  <c r="S577" i="10"/>
  <c r="O576" i="10"/>
  <c r="S571" i="10"/>
  <c r="S579" i="10"/>
  <c r="S575" i="10"/>
  <c r="S574" i="10"/>
  <c r="S318" i="10"/>
  <c r="S554" i="10"/>
  <c r="S434" i="10"/>
  <c r="O161" i="10"/>
  <c r="O312" i="10"/>
  <c r="S532" i="10"/>
  <c r="S538" i="10"/>
  <c r="S180" i="10"/>
  <c r="S364" i="10"/>
  <c r="S540" i="10"/>
  <c r="S511" i="10"/>
  <c r="S516" i="10"/>
  <c r="S553" i="10"/>
  <c r="S534" i="10"/>
  <c r="O563" i="10"/>
  <c r="O565" i="10"/>
  <c r="O522" i="10"/>
  <c r="O566" i="10"/>
  <c r="S561" i="10"/>
  <c r="S565" i="10"/>
  <c r="S568" i="10"/>
  <c r="S557" i="10"/>
  <c r="S570" i="10"/>
  <c r="S559" i="10"/>
  <c r="O561" i="10"/>
  <c r="S569" i="10"/>
  <c r="S486" i="10"/>
  <c r="O549" i="10"/>
  <c r="S552" i="10"/>
  <c r="O529" i="10"/>
  <c r="S551" i="10"/>
  <c r="S460" i="10"/>
  <c r="S512" i="10"/>
  <c r="O504" i="10"/>
  <c r="S520" i="10"/>
  <c r="S550" i="10"/>
  <c r="S555" i="10"/>
  <c r="S384" i="10"/>
  <c r="S381" i="10"/>
  <c r="S547" i="10"/>
  <c r="S530" i="10"/>
  <c r="S541" i="10"/>
  <c r="S531" i="10"/>
  <c r="S528" i="10"/>
  <c r="S545" i="10"/>
  <c r="S543" i="10"/>
  <c r="O546" i="10"/>
  <c r="O543" i="10"/>
  <c r="S546" i="10"/>
  <c r="S527" i="10"/>
  <c r="O545" i="10"/>
  <c r="S544" i="10"/>
  <c r="S526" i="10"/>
  <c r="O531" i="10"/>
  <c r="S536" i="10"/>
  <c r="S397" i="10"/>
  <c r="S503" i="10"/>
  <c r="S519" i="10"/>
  <c r="O493" i="10"/>
  <c r="S370" i="10"/>
  <c r="S507" i="10"/>
  <c r="S495" i="10"/>
  <c r="S365" i="10"/>
  <c r="S498" i="10"/>
  <c r="S242" i="10"/>
  <c r="S514" i="10"/>
  <c r="O525" i="10"/>
  <c r="S523" i="10"/>
  <c r="S525" i="10"/>
  <c r="S522" i="10"/>
  <c r="S521" i="10"/>
  <c r="O515" i="10"/>
  <c r="S459" i="10"/>
  <c r="S524" i="10"/>
  <c r="O524" i="10"/>
  <c r="S517" i="10"/>
  <c r="S518" i="10"/>
  <c r="O513" i="10"/>
  <c r="S375" i="10"/>
  <c r="S360" i="10"/>
  <c r="S425" i="10"/>
  <c r="S398" i="10"/>
  <c r="S389" i="10"/>
  <c r="S463" i="10"/>
  <c r="O443" i="10"/>
  <c r="S482" i="10"/>
  <c r="S504" i="10"/>
  <c r="S500" i="10"/>
  <c r="O427" i="10"/>
  <c r="S491" i="10"/>
  <c r="S492" i="10"/>
  <c r="S505" i="10"/>
  <c r="S501" i="10"/>
  <c r="O503" i="10"/>
  <c r="S509" i="10"/>
  <c r="S489" i="10"/>
  <c r="O496" i="10"/>
  <c r="O491" i="10"/>
  <c r="S487" i="10"/>
  <c r="S497" i="10"/>
  <c r="S502" i="10"/>
  <c r="S496" i="10"/>
  <c r="O508" i="10"/>
  <c r="S508" i="10"/>
  <c r="O500" i="10"/>
  <c r="O505" i="10"/>
  <c r="S494" i="10"/>
  <c r="O488" i="10"/>
  <c r="S510" i="10"/>
  <c r="S513" i="10"/>
  <c r="S432" i="10"/>
  <c r="S248" i="10"/>
  <c r="O426" i="10"/>
  <c r="O484" i="10"/>
  <c r="S380" i="10"/>
  <c r="S311" i="10"/>
  <c r="S270" i="10"/>
  <c r="O324" i="10"/>
  <c r="S485" i="10"/>
  <c r="S407" i="10"/>
  <c r="S357" i="10"/>
  <c r="S396" i="10"/>
  <c r="S401" i="10"/>
  <c r="S484" i="10"/>
  <c r="S390" i="10"/>
  <c r="O452" i="10"/>
  <c r="O423" i="10"/>
  <c r="S378" i="10"/>
  <c r="S346" i="10"/>
  <c r="O383" i="10"/>
  <c r="O387" i="10"/>
  <c r="O458" i="10"/>
  <c r="S478" i="10"/>
  <c r="S481" i="10"/>
  <c r="S473" i="10"/>
  <c r="O460" i="10"/>
  <c r="S475" i="10"/>
  <c r="O477" i="10"/>
  <c r="O462" i="10"/>
  <c r="S458" i="10"/>
  <c r="S474" i="10"/>
  <c r="O465" i="10"/>
  <c r="S477" i="10"/>
  <c r="O474" i="10"/>
  <c r="S456" i="10"/>
  <c r="S472" i="10"/>
  <c r="S452" i="10"/>
  <c r="S462" i="10"/>
  <c r="O470" i="10"/>
  <c r="S453" i="10"/>
  <c r="S469" i="10"/>
  <c r="S410" i="10"/>
  <c r="S441" i="10"/>
  <c r="S450" i="10"/>
  <c r="S303" i="10"/>
  <c r="O230" i="10"/>
  <c r="AC446" i="10"/>
  <c r="S430" i="10"/>
  <c r="S406" i="10"/>
  <c r="O400" i="10"/>
  <c r="O415" i="10"/>
  <c r="S377" i="10"/>
  <c r="S421" i="10"/>
  <c r="S446" i="10"/>
  <c r="S436" i="10"/>
  <c r="O430" i="10"/>
  <c r="S440" i="10"/>
  <c r="O420" i="10"/>
  <c r="S437" i="10"/>
  <c r="S438" i="10"/>
  <c r="S443" i="10"/>
  <c r="O428" i="10"/>
  <c r="O425" i="10"/>
  <c r="S433" i="10"/>
  <c r="S426" i="10"/>
  <c r="S431" i="10"/>
  <c r="S422" i="10"/>
  <c r="S444" i="10"/>
  <c r="S429" i="10"/>
  <c r="O424" i="10"/>
  <c r="S449" i="10"/>
  <c r="S420" i="10"/>
  <c r="O436" i="10"/>
  <c r="O431" i="10"/>
  <c r="S405" i="10"/>
  <c r="S404" i="10"/>
  <c r="S376" i="10"/>
  <c r="O402" i="10"/>
  <c r="S391" i="10"/>
  <c r="O416" i="10"/>
  <c r="S414" i="10"/>
  <c r="O413" i="10"/>
  <c r="S419" i="10"/>
  <c r="S413" i="10"/>
  <c r="S402" i="10"/>
  <c r="S417" i="10"/>
  <c r="S415" i="10"/>
  <c r="O405" i="10"/>
  <c r="S400" i="10"/>
  <c r="S344" i="10"/>
  <c r="S383" i="10"/>
  <c r="O388" i="10"/>
  <c r="S388" i="10"/>
  <c r="S382" i="10"/>
  <c r="O385" i="10"/>
  <c r="S395" i="10"/>
  <c r="S385" i="10"/>
  <c r="S387" i="10"/>
  <c r="S392" i="10"/>
  <c r="O394" i="10"/>
  <c r="S393" i="10"/>
  <c r="S379" i="10"/>
  <c r="S369" i="10"/>
  <c r="S373" i="10"/>
  <c r="S368" i="10"/>
  <c r="S374" i="10"/>
  <c r="S371" i="10"/>
  <c r="S293" i="10"/>
  <c r="O314" i="10"/>
  <c r="S193" i="10"/>
  <c r="O188" i="10"/>
  <c r="O243" i="10"/>
  <c r="O323" i="10"/>
  <c r="S336" i="10"/>
  <c r="S337" i="10"/>
  <c r="O334" i="10"/>
  <c r="S278" i="10"/>
  <c r="O248" i="10"/>
  <c r="S327" i="10"/>
  <c r="S341" i="10"/>
  <c r="S291" i="10"/>
  <c r="O258" i="10"/>
  <c r="O291" i="10"/>
  <c r="O233" i="10"/>
  <c r="S362" i="10"/>
  <c r="S192" i="10"/>
  <c r="O253" i="10"/>
  <c r="O269" i="10"/>
  <c r="S333" i="10"/>
  <c r="O313" i="10"/>
  <c r="S324" i="10"/>
  <c r="S353" i="10"/>
  <c r="S326" i="10"/>
  <c r="S343" i="10"/>
  <c r="O332" i="10"/>
  <c r="S334" i="10"/>
  <c r="S330" i="10"/>
  <c r="S338" i="10"/>
  <c r="S351" i="10"/>
  <c r="S342" i="10"/>
  <c r="O330" i="10"/>
  <c r="S350" i="10"/>
  <c r="O325" i="10"/>
  <c r="S328" i="10"/>
  <c r="O328" i="10"/>
  <c r="S352" i="10"/>
  <c r="O363" i="10"/>
  <c r="O326" i="10"/>
  <c r="S356" i="10"/>
  <c r="S329" i="10"/>
  <c r="O342" i="10"/>
  <c r="O335" i="10"/>
  <c r="S349" i="10"/>
  <c r="O350" i="10"/>
  <c r="S363" i="10"/>
  <c r="S354" i="10"/>
  <c r="S345" i="10"/>
  <c r="S277" i="10"/>
  <c r="O302" i="10"/>
  <c r="S309" i="10"/>
  <c r="O278" i="10"/>
  <c r="S319" i="10"/>
  <c r="S304" i="10"/>
  <c r="S283" i="10"/>
  <c r="O284" i="10"/>
  <c r="O295" i="10"/>
  <c r="S323" i="10"/>
  <c r="S310" i="10"/>
  <c r="O301" i="10"/>
  <c r="S287" i="10"/>
  <c r="S279" i="10"/>
  <c r="S289" i="10"/>
  <c r="S300" i="10"/>
  <c r="S288" i="10"/>
  <c r="O285" i="10"/>
  <c r="S284" i="10"/>
  <c r="O283" i="10"/>
  <c r="S292" i="10"/>
  <c r="S281" i="10"/>
  <c r="S290" i="10"/>
  <c r="S280" i="10"/>
  <c r="O289" i="10"/>
  <c r="S276" i="10"/>
  <c r="S312" i="10"/>
  <c r="S299" i="10"/>
  <c r="O319" i="10"/>
  <c r="S301" i="10"/>
  <c r="S315" i="10"/>
  <c r="S286" i="10"/>
  <c r="S302" i="10"/>
  <c r="S285" i="10"/>
  <c r="S307" i="10"/>
  <c r="S282" i="10"/>
  <c r="S173" i="10"/>
  <c r="O186" i="10"/>
  <c r="S258" i="10"/>
  <c r="O81" i="10"/>
  <c r="O236" i="10"/>
  <c r="O33" i="10"/>
  <c r="S184" i="10"/>
  <c r="S245" i="10"/>
  <c r="O245" i="10"/>
  <c r="S167" i="10"/>
  <c r="S179" i="10"/>
  <c r="O234" i="10"/>
  <c r="O241" i="10"/>
  <c r="S249" i="10"/>
  <c r="O259" i="10"/>
  <c r="S196" i="10"/>
  <c r="S273" i="10"/>
  <c r="O187" i="10"/>
  <c r="O274" i="10"/>
  <c r="O198" i="10"/>
  <c r="S240" i="10"/>
  <c r="S229" i="10"/>
  <c r="S262" i="10"/>
  <c r="S230" i="10"/>
  <c r="O262" i="10"/>
  <c r="O255" i="10"/>
  <c r="S267" i="10"/>
  <c r="O260" i="10"/>
  <c r="O264" i="10"/>
  <c r="O256" i="10"/>
  <c r="O251" i="10"/>
  <c r="S268" i="10"/>
  <c r="S244" i="10"/>
  <c r="O247" i="10"/>
  <c r="S261" i="10"/>
  <c r="S271" i="10"/>
  <c r="S263" i="10"/>
  <c r="S251" i="10"/>
  <c r="S259" i="10"/>
  <c r="S256" i="10"/>
  <c r="S250" i="10"/>
  <c r="S269" i="10"/>
  <c r="O267" i="10"/>
  <c r="S260" i="10"/>
  <c r="S247" i="10"/>
  <c r="S255" i="10"/>
  <c r="S257" i="10"/>
  <c r="S243" i="10"/>
  <c r="S246" i="10"/>
  <c r="O244" i="10"/>
  <c r="S264" i="10"/>
  <c r="S254" i="10"/>
  <c r="S252" i="10"/>
  <c r="S239" i="10"/>
  <c r="O224" i="10"/>
  <c r="O223" i="10"/>
  <c r="O240" i="10"/>
  <c r="O227" i="10"/>
  <c r="S224" i="10"/>
  <c r="S228" i="10"/>
  <c r="S236" i="10"/>
  <c r="S238" i="10"/>
  <c r="O239" i="10"/>
  <c r="S225" i="10"/>
  <c r="S235" i="10"/>
  <c r="S232" i="10"/>
  <c r="O226" i="10"/>
  <c r="S234" i="10"/>
  <c r="O237" i="10"/>
  <c r="S226" i="10"/>
  <c r="S222" i="10"/>
  <c r="O193" i="10"/>
  <c r="S197" i="10"/>
  <c r="O207" i="10"/>
  <c r="O103" i="10"/>
  <c r="O212" i="10"/>
  <c r="O134" i="10"/>
  <c r="S191" i="10"/>
  <c r="S212" i="10"/>
  <c r="S208" i="10"/>
  <c r="O218" i="10"/>
  <c r="S210" i="10"/>
  <c r="O206" i="10"/>
  <c r="O199" i="10"/>
  <c r="O201" i="10"/>
  <c r="S189" i="10"/>
  <c r="O215" i="10"/>
  <c r="O209" i="10"/>
  <c r="S200" i="10"/>
  <c r="O210" i="10"/>
  <c r="S220" i="10"/>
  <c r="S216" i="10"/>
  <c r="S215" i="10"/>
  <c r="S213" i="10"/>
  <c r="O213" i="10"/>
  <c r="O202" i="10"/>
  <c r="O211" i="10"/>
  <c r="S188" i="10"/>
  <c r="O196" i="10"/>
  <c r="S199" i="10"/>
  <c r="S206" i="10"/>
  <c r="S218" i="10"/>
  <c r="S190" i="10"/>
  <c r="S194" i="10"/>
  <c r="S217" i="10"/>
  <c r="S203" i="10"/>
  <c r="S195" i="10"/>
  <c r="S202" i="10"/>
  <c r="S207" i="10"/>
  <c r="S88" i="10"/>
  <c r="O93" i="10"/>
  <c r="S186" i="10"/>
  <c r="S174" i="10"/>
  <c r="O171" i="10"/>
  <c r="O160" i="10"/>
  <c r="S172" i="10"/>
  <c r="S185" i="10"/>
  <c r="S171" i="10"/>
  <c r="O181" i="10"/>
  <c r="S176" i="10"/>
  <c r="S164" i="10"/>
  <c r="S170" i="10"/>
  <c r="O185" i="10"/>
  <c r="S181" i="10"/>
  <c r="S175" i="10"/>
  <c r="S182" i="10"/>
  <c r="S177" i="10"/>
  <c r="O89" i="10"/>
  <c r="O147" i="10"/>
  <c r="S91" i="10"/>
  <c r="O25" i="10"/>
  <c r="S133" i="10"/>
  <c r="S155" i="10"/>
  <c r="S141" i="10"/>
  <c r="S128" i="10"/>
  <c r="S156" i="10"/>
  <c r="O128" i="10"/>
  <c r="O129" i="10"/>
  <c r="O123" i="10"/>
  <c r="O145" i="10"/>
  <c r="O142" i="10"/>
  <c r="O122" i="10"/>
  <c r="S140" i="10"/>
  <c r="O112" i="10"/>
  <c r="S116" i="10"/>
  <c r="O98" i="10"/>
  <c r="O107" i="10"/>
  <c r="S97" i="10"/>
  <c r="O99" i="10"/>
  <c r="O95" i="10"/>
  <c r="S119" i="10"/>
  <c r="S110" i="10"/>
  <c r="S111" i="10"/>
  <c r="O118" i="10"/>
  <c r="O102" i="10"/>
  <c r="O37" i="10"/>
  <c r="S77" i="10"/>
  <c r="S80" i="10"/>
  <c r="S82" i="10"/>
  <c r="O39" i="10"/>
  <c r="S56" i="10"/>
  <c r="O53" i="10"/>
  <c r="O42" i="10"/>
  <c r="S10" i="10"/>
  <c r="S48" i="10"/>
  <c r="O63" i="10"/>
  <c r="O48" i="10"/>
  <c r="O59" i="10"/>
  <c r="O46" i="10"/>
  <c r="O51" i="10"/>
  <c r="O38" i="10"/>
  <c r="O13" i="10"/>
  <c r="O14" i="10"/>
  <c r="S38" i="10"/>
  <c r="O16" i="10"/>
  <c r="O22" i="10"/>
  <c r="O29" i="10"/>
  <c r="O24" i="10"/>
  <c r="S24" i="10"/>
  <c r="S35" i="10"/>
  <c r="O17" i="10"/>
  <c r="S26" i="10"/>
  <c r="S11" i="10"/>
  <c r="S23" i="10"/>
  <c r="S154" i="10"/>
  <c r="S130" i="10"/>
  <c r="S149" i="10"/>
  <c r="S64" i="10"/>
  <c r="S90" i="10"/>
  <c r="S73" i="10"/>
  <c r="S139" i="10"/>
  <c r="S163" i="10"/>
  <c r="O119" i="10"/>
  <c r="S137" i="10"/>
  <c r="S150" i="10"/>
  <c r="S146" i="10"/>
  <c r="O114" i="10"/>
  <c r="S144" i="10"/>
  <c r="S153" i="10"/>
  <c r="S168" i="10"/>
  <c r="S72" i="10"/>
  <c r="S8" i="10"/>
  <c r="S157" i="10"/>
  <c r="O148" i="10"/>
  <c r="O143" i="10"/>
  <c r="S162" i="10"/>
  <c r="S159" i="10"/>
  <c r="S166" i="10"/>
  <c r="S165" i="10"/>
  <c r="S158" i="10"/>
  <c r="S161" i="10"/>
  <c r="S145" i="10"/>
  <c r="S160" i="10"/>
  <c r="S151" i="10"/>
  <c r="O158" i="10"/>
  <c r="O167" i="10"/>
  <c r="S169" i="10"/>
  <c r="S142" i="10"/>
  <c r="O165" i="10"/>
  <c r="O166" i="10"/>
  <c r="S147" i="10"/>
  <c r="S152" i="10"/>
  <c r="S143" i="10"/>
  <c r="S148" i="10"/>
  <c r="S15" i="10"/>
  <c r="O110" i="10"/>
  <c r="O126" i="10"/>
  <c r="S74" i="10"/>
  <c r="S79" i="10"/>
  <c r="S96" i="10"/>
  <c r="S132" i="10"/>
  <c r="S131" i="10"/>
  <c r="O124" i="10"/>
  <c r="S136" i="10"/>
  <c r="S32" i="10"/>
  <c r="O120" i="10"/>
  <c r="S20" i="10"/>
  <c r="S138" i="10"/>
  <c r="S105" i="10"/>
  <c r="S129" i="10"/>
  <c r="S71" i="10"/>
  <c r="S135" i="10"/>
  <c r="S127" i="10"/>
  <c r="O127" i="10"/>
  <c r="S126" i="10"/>
  <c r="S125" i="10"/>
  <c r="S124" i="10"/>
  <c r="S123" i="10"/>
  <c r="S134" i="10"/>
  <c r="O111" i="10"/>
  <c r="S115" i="10"/>
  <c r="S104" i="10"/>
  <c r="O109" i="10"/>
  <c r="S87" i="10"/>
  <c r="S76" i="10"/>
  <c r="S69" i="10"/>
  <c r="S75" i="10"/>
  <c r="O106" i="10"/>
  <c r="O117" i="10"/>
  <c r="S109" i="10"/>
  <c r="S118" i="10"/>
  <c r="O115" i="10"/>
  <c r="S112" i="10"/>
  <c r="S99" i="10"/>
  <c r="S57" i="10"/>
  <c r="O100" i="10"/>
  <c r="O121" i="10"/>
  <c r="S121" i="10"/>
  <c r="S117" i="10"/>
  <c r="S113" i="10"/>
  <c r="O108" i="10"/>
  <c r="S102" i="10"/>
  <c r="S114" i="10"/>
  <c r="S94" i="10"/>
  <c r="S100" i="10"/>
  <c r="S101" i="10"/>
  <c r="S120" i="10"/>
  <c r="O104" i="10"/>
  <c r="O105" i="10"/>
  <c r="S107" i="10"/>
  <c r="S103" i="10"/>
  <c r="O113" i="10"/>
  <c r="S108" i="10"/>
  <c r="S122" i="10"/>
  <c r="S45" i="10"/>
  <c r="S66" i="10"/>
  <c r="O92" i="10"/>
  <c r="O27" i="10"/>
  <c r="S95" i="10"/>
  <c r="S83" i="10"/>
  <c r="O62" i="10"/>
  <c r="O82" i="10"/>
  <c r="S37" i="10"/>
  <c r="O31" i="10"/>
  <c r="S85" i="10"/>
  <c r="O78" i="10"/>
  <c r="S78" i="10"/>
  <c r="S89" i="10"/>
  <c r="O86" i="10"/>
  <c r="S86" i="10"/>
  <c r="S92" i="10"/>
  <c r="S98" i="10"/>
  <c r="S81" i="10"/>
  <c r="O84" i="10"/>
  <c r="S93" i="10"/>
  <c r="S70" i="10"/>
  <c r="S68" i="10"/>
  <c r="S67" i="10"/>
  <c r="S65" i="10"/>
  <c r="S63" i="10"/>
  <c r="O61" i="10"/>
  <c r="S61" i="10"/>
  <c r="S60" i="10"/>
  <c r="S58" i="10"/>
  <c r="S55" i="10"/>
  <c r="S54" i="10"/>
  <c r="O54" i="10"/>
  <c r="S53" i="10"/>
  <c r="O52" i="10"/>
  <c r="S52" i="10"/>
  <c r="S51" i="10"/>
  <c r="S50" i="10"/>
  <c r="S49" i="10"/>
  <c r="O45" i="10"/>
  <c r="S12" i="10"/>
  <c r="O44" i="10"/>
  <c r="S43" i="10"/>
  <c r="S39" i="10"/>
  <c r="S47" i="10"/>
  <c r="S44" i="10"/>
  <c r="O34" i="10"/>
  <c r="S36" i="10"/>
  <c r="S41" i="10"/>
  <c r="O43" i="10"/>
  <c r="S42" i="10"/>
  <c r="O11" i="10"/>
  <c r="S46" i="10"/>
  <c r="S40" i="10"/>
  <c r="S34" i="10"/>
  <c r="S33" i="10"/>
  <c r="S29" i="10"/>
  <c r="S31" i="10"/>
  <c r="S30" i="10"/>
  <c r="S28" i="10"/>
  <c r="S25" i="10"/>
  <c r="S27" i="10"/>
  <c r="O9" i="10"/>
  <c r="O7" i="10"/>
  <c r="S17" i="10"/>
  <c r="S6" i="10"/>
  <c r="S14" i="10"/>
  <c r="O6" i="10"/>
  <c r="S21" i="10"/>
  <c r="S13" i="10"/>
  <c r="S16" i="10"/>
  <c r="S22" i="10"/>
  <c r="S9" i="10"/>
  <c r="S18" i="10"/>
  <c r="O535" i="10"/>
  <c r="O419" i="10"/>
  <c r="O36" i="10"/>
  <c r="O304" i="10"/>
  <c r="O703" i="10"/>
  <c r="O21" i="10"/>
  <c r="O85" i="10"/>
  <c r="O321" i="10"/>
  <c r="O591" i="10"/>
  <c r="O414" i="10"/>
  <c r="O598" i="10"/>
  <c r="O229" i="10"/>
  <c r="O138" i="10"/>
  <c r="AE1466" i="10"/>
  <c r="O464" i="10"/>
  <c r="O333" i="10"/>
  <c r="O564" i="10"/>
  <c r="O410" i="10"/>
  <c r="O621" i="10"/>
  <c r="O527" i="10"/>
  <c r="O457" i="10"/>
  <c r="O481" i="10"/>
  <c r="O349" i="10"/>
  <c r="O10" i="10"/>
  <c r="O574" i="10"/>
  <c r="O200" i="10"/>
  <c r="AE1437" i="10"/>
  <c r="AE1405" i="10"/>
  <c r="O421" i="10"/>
  <c r="O1345" i="10"/>
  <c r="S1366" i="10"/>
  <c r="O447" i="10"/>
  <c r="O175" i="10"/>
  <c r="S361" i="10"/>
  <c r="S305" i="10"/>
  <c r="S253" i="10"/>
  <c r="O300" i="10"/>
  <c r="O379" i="10"/>
  <c r="O83" i="10"/>
  <c r="O41" i="10"/>
  <c r="S614" i="10"/>
  <c r="O544" i="10"/>
  <c r="S515" i="10"/>
  <c r="O536" i="10"/>
  <c r="S428" i="10"/>
  <c r="S470" i="10"/>
  <c r="O281" i="10"/>
  <c r="O559" i="10"/>
  <c r="O1335" i="10"/>
  <c r="S648" i="10"/>
  <c r="O640" i="10"/>
  <c r="O606" i="10"/>
  <c r="O575" i="10"/>
  <c r="O615" i="10"/>
  <c r="O486" i="10"/>
  <c r="O639" i="10"/>
  <c r="O652" i="10"/>
  <c r="O617" i="10"/>
  <c r="S604" i="10"/>
  <c r="O616" i="10"/>
  <c r="S603" i="10"/>
  <c r="S611" i="10"/>
  <c r="O619" i="10"/>
  <c r="O310" i="10"/>
  <c r="AE1248" i="10"/>
  <c r="AE1192" i="10"/>
  <c r="AE1159" i="10"/>
  <c r="D575" i="1"/>
  <c r="E568" i="1" s="1"/>
  <c r="O77" i="10"/>
  <c r="O64" i="10"/>
  <c r="O71" i="10"/>
  <c r="O88" i="10"/>
  <c r="O68" i="10"/>
  <c r="O133" i="10"/>
  <c r="O364" i="10"/>
  <c r="O178" i="10"/>
  <c r="O434" i="10"/>
  <c r="O316" i="10"/>
  <c r="O376" i="10"/>
  <c r="O157" i="10"/>
  <c r="O516" i="10"/>
  <c r="O91" i="10"/>
  <c r="O153" i="10"/>
  <c r="O139" i="10"/>
  <c r="O146" i="10"/>
  <c r="O79" i="10"/>
  <c r="O131" i="10"/>
  <c r="O130" i="10"/>
  <c r="O90" i="10"/>
  <c r="O76" i="10"/>
  <c r="O75" i="10"/>
  <c r="O73" i="10"/>
  <c r="O94" i="10"/>
  <c r="O404" i="10"/>
  <c r="O150" i="10"/>
  <c r="O439" i="10"/>
  <c r="O380" i="10"/>
  <c r="O396" i="10"/>
  <c r="O174" i="10"/>
  <c r="O375" i="10"/>
  <c r="O180" i="10"/>
  <c r="O169" i="10"/>
  <c r="O355" i="10"/>
  <c r="O381" i="10"/>
  <c r="O163" i="10"/>
  <c r="O341" i="10"/>
  <c r="O159" i="10"/>
  <c r="O406" i="10"/>
  <c r="O403" i="10"/>
  <c r="O151" i="10"/>
  <c r="O360" i="10"/>
  <c r="O183" i="10"/>
  <c r="O397" i="10"/>
  <c r="O370" i="10"/>
  <c r="O386" i="10"/>
  <c r="O173" i="10"/>
  <c r="O377" i="10"/>
  <c r="O197" i="10"/>
  <c r="O192" i="10"/>
  <c r="O168" i="10"/>
  <c r="O344" i="10"/>
  <c r="O162" i="10"/>
  <c r="O442" i="10"/>
  <c r="O164" i="10"/>
  <c r="O184" i="10"/>
  <c r="O156" i="10"/>
  <c r="O136" i="10"/>
  <c r="O135" i="10"/>
  <c r="O378" i="10"/>
  <c r="O409" i="10"/>
  <c r="O551" i="10"/>
  <c r="O539" i="10"/>
  <c r="O540" i="10"/>
  <c r="O532" i="10"/>
  <c r="O512" i="10"/>
  <c r="O526" i="10"/>
  <c r="O553" i="10"/>
  <c r="O521" i="10"/>
  <c r="O550" i="10"/>
  <c r="O520" i="10"/>
  <c r="O152" i="10"/>
  <c r="O56" i="10"/>
  <c r="O57" i="10"/>
  <c r="O140" i="10"/>
  <c r="O55" i="10"/>
  <c r="O154" i="10"/>
  <c r="O70" i="10"/>
  <c r="O87" i="10"/>
  <c r="O69" i="10"/>
  <c r="O72" i="10"/>
  <c r="O144" i="10"/>
  <c r="O365" i="10"/>
  <c r="O155" i="10"/>
  <c r="O8" i="10"/>
  <c r="S7" i="10"/>
  <c r="O534" i="10"/>
  <c r="O547" i="10"/>
  <c r="O519" i="10"/>
  <c r="O511" i="10"/>
  <c r="O538" i="10"/>
  <c r="O554" i="10"/>
  <c r="O555" i="10"/>
  <c r="O556" i="10"/>
  <c r="AI12" i="7"/>
  <c r="U23" i="10" l="1"/>
  <c r="U65" i="10"/>
  <c r="U21" i="10"/>
  <c r="U22" i="10"/>
  <c r="U155" i="10"/>
  <c r="U82" i="10"/>
  <c r="U127" i="10"/>
  <c r="U54" i="10"/>
  <c r="U81" i="10"/>
  <c r="U26" i="10"/>
  <c r="U53" i="10"/>
  <c r="AC553" i="10"/>
  <c r="AC397" i="10"/>
  <c r="AC159" i="10"/>
  <c r="AC180" i="10"/>
  <c r="AC150" i="10"/>
  <c r="AC90" i="10"/>
  <c r="AC153" i="10"/>
  <c r="AC434" i="10"/>
  <c r="AC71" i="10"/>
  <c r="AC486" i="10"/>
  <c r="AC559" i="10"/>
  <c r="AC544" i="10"/>
  <c r="AC1345" i="10"/>
  <c r="AC10" i="10"/>
  <c r="AC410" i="10"/>
  <c r="AC229" i="10"/>
  <c r="AC21" i="10"/>
  <c r="AC43" i="10"/>
  <c r="AC84" i="10"/>
  <c r="AC82" i="10"/>
  <c r="AC115" i="10"/>
  <c r="AC111" i="10"/>
  <c r="AC127" i="10"/>
  <c r="AC110" i="10"/>
  <c r="AC166" i="10"/>
  <c r="AC24" i="10"/>
  <c r="AC13" i="10"/>
  <c r="AC63" i="10"/>
  <c r="AC39" i="10"/>
  <c r="AC118" i="10"/>
  <c r="AC122" i="10"/>
  <c r="AC209" i="10"/>
  <c r="AC212" i="10"/>
  <c r="AC227" i="10"/>
  <c r="AC247" i="10"/>
  <c r="AC260" i="10"/>
  <c r="AC81" i="10"/>
  <c r="AC278" i="10"/>
  <c r="AC325" i="10"/>
  <c r="AC323" i="10"/>
  <c r="AC385" i="10"/>
  <c r="AC462" i="10"/>
  <c r="AC423" i="10"/>
  <c r="AC508" i="10"/>
  <c r="AC496" i="10"/>
  <c r="AC443" i="10"/>
  <c r="AC525" i="10"/>
  <c r="AC469" i="10"/>
  <c r="AC604" i="10"/>
  <c r="AC618" i="10"/>
  <c r="AC611" i="10"/>
  <c r="AC358" i="10"/>
  <c r="AC49" i="10"/>
  <c r="AC653" i="10"/>
  <c r="AC220" i="10"/>
  <c r="AC12" i="10"/>
  <c r="AC40" i="10"/>
  <c r="AC80" i="10"/>
  <c r="AC137" i="10"/>
  <c r="AC189" i="10"/>
  <c r="AC231" i="10"/>
  <c r="AC246" i="10"/>
  <c r="AC67" i="10"/>
  <c r="AC238" i="10"/>
  <c r="AC275" i="10"/>
  <c r="AC287" i="10"/>
  <c r="AC270" i="10"/>
  <c r="AC277" i="10"/>
  <c r="AC309" i="10"/>
  <c r="AC294" i="10"/>
  <c r="AC337" i="10"/>
  <c r="AC329" i="10"/>
  <c r="AC368" i="10"/>
  <c r="AC391" i="10"/>
  <c r="AC412" i="10"/>
  <c r="AC408" i="10"/>
  <c r="AC347" i="10"/>
  <c r="AC483" i="10"/>
  <c r="AC497" i="10"/>
  <c r="AC514" i="10"/>
  <c r="AC542" i="10"/>
  <c r="AC558" i="10"/>
  <c r="AC584" i="10"/>
  <c r="AC472" i="10"/>
  <c r="AC622" i="10"/>
  <c r="AC630" i="10"/>
  <c r="AC69" i="10"/>
  <c r="AC538" i="10"/>
  <c r="AC409" i="10"/>
  <c r="AC375" i="10"/>
  <c r="AC130" i="10"/>
  <c r="AC91" i="10"/>
  <c r="AC64" i="10"/>
  <c r="AC616" i="10"/>
  <c r="AC615" i="10"/>
  <c r="AC281" i="10"/>
  <c r="AC421" i="10"/>
  <c r="AC349" i="10"/>
  <c r="AC564" i="10"/>
  <c r="AC598" i="10"/>
  <c r="AC703" i="10"/>
  <c r="AC62" i="10"/>
  <c r="AC105" i="10"/>
  <c r="AC121" i="10"/>
  <c r="AC165" i="10"/>
  <c r="AC29" i="10"/>
  <c r="AC38" i="10"/>
  <c r="AC107" i="10"/>
  <c r="AC142" i="10"/>
  <c r="AC147" i="10"/>
  <c r="AC185" i="10"/>
  <c r="AC93" i="10"/>
  <c r="AC196" i="10"/>
  <c r="AC215" i="10"/>
  <c r="AC218" i="10"/>
  <c r="AC103" i="10"/>
  <c r="AC237" i="10"/>
  <c r="AC239" i="10"/>
  <c r="AC240" i="10"/>
  <c r="AC259" i="10"/>
  <c r="AC245" i="10"/>
  <c r="AC295" i="10"/>
  <c r="AC350" i="10"/>
  <c r="AC326" i="10"/>
  <c r="AC313" i="10"/>
  <c r="AC233" i="10"/>
  <c r="AC248" i="10"/>
  <c r="AC243" i="10"/>
  <c r="AC394" i="10"/>
  <c r="AC405" i="10"/>
  <c r="AC413" i="10"/>
  <c r="AC424" i="10"/>
  <c r="AC420" i="10"/>
  <c r="AC230" i="10"/>
  <c r="AC474" i="10"/>
  <c r="AC477" i="10"/>
  <c r="AC458" i="10"/>
  <c r="AC452" i="10"/>
  <c r="AC484" i="10"/>
  <c r="AC488" i="10"/>
  <c r="AC513" i="10"/>
  <c r="AC515" i="10"/>
  <c r="AC531" i="10"/>
  <c r="AC543" i="10"/>
  <c r="AC529" i="10"/>
  <c r="AC566" i="10"/>
  <c r="AC571" i="10"/>
  <c r="AC596" i="10"/>
  <c r="AC573" i="10"/>
  <c r="AC597" i="10"/>
  <c r="AC609" i="10"/>
  <c r="AC623" i="10"/>
  <c r="AC586" i="10"/>
  <c r="AC372" i="10"/>
  <c r="AC221" i="10"/>
  <c r="AC645" i="10"/>
  <c r="AC132" i="10"/>
  <c r="AC638" i="10"/>
  <c r="AC30" i="10"/>
  <c r="AC149" i="10"/>
  <c r="AC204" i="10"/>
  <c r="AC191" i="10"/>
  <c r="AC214" i="10"/>
  <c r="AC232" i="10"/>
  <c r="AC228" i="10"/>
  <c r="AC15" i="10"/>
  <c r="AC179" i="10"/>
  <c r="AC219" i="10"/>
  <c r="AC254" i="10"/>
  <c r="AC272" i="10"/>
  <c r="AC292" i="10"/>
  <c r="AC320" i="10"/>
  <c r="AC306" i="10"/>
  <c r="AC338" i="10"/>
  <c r="AC343" i="10"/>
  <c r="AC399" i="10"/>
  <c r="AC411" i="10"/>
  <c r="AC445" i="10"/>
  <c r="AC455" i="10"/>
  <c r="AC453" i="10"/>
  <c r="AC478" i="10"/>
  <c r="AC506" i="10"/>
  <c r="AC590" i="10"/>
  <c r="AC580" i="10"/>
  <c r="AC308" i="10"/>
  <c r="AC482" i="10"/>
  <c r="AC315" i="10"/>
  <c r="AC631" i="10"/>
  <c r="AC641" i="10"/>
  <c r="AC706" i="10"/>
  <c r="AC58" i="10"/>
  <c r="AC279" i="10"/>
  <c r="AC707" i="10"/>
  <c r="AC192" i="10"/>
  <c r="AC341" i="10"/>
  <c r="AC404" i="10"/>
  <c r="AC178" i="10"/>
  <c r="AC511" i="10"/>
  <c r="AC155" i="10"/>
  <c r="AC70" i="10"/>
  <c r="AC152" i="10"/>
  <c r="AC512" i="10"/>
  <c r="AC378" i="10"/>
  <c r="AC442" i="10"/>
  <c r="AC377" i="10"/>
  <c r="AC360" i="10"/>
  <c r="AC163" i="10"/>
  <c r="AC174" i="10"/>
  <c r="AC94" i="10"/>
  <c r="AC131" i="10"/>
  <c r="AC516" i="10"/>
  <c r="AC364" i="10"/>
  <c r="AC77" i="10"/>
  <c r="AC575" i="10"/>
  <c r="AC41" i="10"/>
  <c r="AC481" i="10"/>
  <c r="AC333" i="10"/>
  <c r="AC414" i="10"/>
  <c r="AC304" i="10"/>
  <c r="AC44" i="10"/>
  <c r="AC78" i="10"/>
  <c r="AC104" i="10"/>
  <c r="AC100" i="10"/>
  <c r="AC120" i="10"/>
  <c r="AC22" i="10"/>
  <c r="AC51" i="10"/>
  <c r="AC98" i="10"/>
  <c r="AC145" i="10"/>
  <c r="AC89" i="10"/>
  <c r="AC207" i="10"/>
  <c r="AC223" i="10"/>
  <c r="AC244" i="10"/>
  <c r="AC255" i="10"/>
  <c r="AC198" i="10"/>
  <c r="AC186" i="10"/>
  <c r="AC283" i="10"/>
  <c r="AC284" i="10"/>
  <c r="AC302" i="10"/>
  <c r="AC363" i="10"/>
  <c r="AC330" i="10"/>
  <c r="AC332" i="10"/>
  <c r="AC291" i="10"/>
  <c r="AC188" i="10"/>
  <c r="AC425" i="10"/>
  <c r="AC415" i="10"/>
  <c r="AC470" i="10"/>
  <c r="AC387" i="10"/>
  <c r="AC426" i="10"/>
  <c r="AC427" i="10"/>
  <c r="AC493" i="10"/>
  <c r="AC546" i="10"/>
  <c r="AC522" i="10"/>
  <c r="AC312" i="10"/>
  <c r="AC418" i="10"/>
  <c r="AC587" i="10"/>
  <c r="AC603" i="10"/>
  <c r="AC647" i="10"/>
  <c r="AC600" i="10"/>
  <c r="AC599" i="10"/>
  <c r="AC26" i="10"/>
  <c r="AC60" i="10"/>
  <c r="AC172" i="10"/>
  <c r="AC205" i="10"/>
  <c r="AC101" i="10"/>
  <c r="AC19" i="10"/>
  <c r="AC177" i="10"/>
  <c r="AC293" i="10"/>
  <c r="AC318" i="10"/>
  <c r="AC298" i="10"/>
  <c r="AC351" i="10"/>
  <c r="AC432" i="10"/>
  <c r="AC437" i="10"/>
  <c r="AC492" i="10"/>
  <c r="AC271" i="10"/>
  <c r="AC528" i="10"/>
  <c r="AC582" i="10"/>
  <c r="AC572" i="10"/>
  <c r="AC581" i="10"/>
  <c r="AC570" i="10"/>
  <c r="AC627" i="10"/>
  <c r="AC18" i="10"/>
  <c r="AC554" i="10"/>
  <c r="AC184" i="10"/>
  <c r="AC164" i="10"/>
  <c r="AC519" i="10"/>
  <c r="AC520" i="10"/>
  <c r="AC162" i="10"/>
  <c r="AC381" i="10"/>
  <c r="AC79" i="10"/>
  <c r="AC310" i="10"/>
  <c r="AC83" i="10"/>
  <c r="AC175" i="10"/>
  <c r="AC457" i="10"/>
  <c r="AC464" i="10"/>
  <c r="AC591" i="10"/>
  <c r="AC36" i="10"/>
  <c r="AC34" i="10"/>
  <c r="AC52" i="10"/>
  <c r="AC108" i="10"/>
  <c r="AC117" i="10"/>
  <c r="AC109" i="10"/>
  <c r="AC143" i="10"/>
  <c r="AC119" i="10"/>
  <c r="AC17" i="10"/>
  <c r="AC16" i="10"/>
  <c r="AC46" i="10"/>
  <c r="AC42" i="10"/>
  <c r="AC123" i="10"/>
  <c r="AC160" i="10"/>
  <c r="AC211" i="10"/>
  <c r="AC201" i="10"/>
  <c r="AC226" i="10"/>
  <c r="AC224" i="10"/>
  <c r="AC267" i="10"/>
  <c r="AC251" i="10"/>
  <c r="AC262" i="10"/>
  <c r="AC274" i="10"/>
  <c r="AC241" i="10"/>
  <c r="AC289" i="10"/>
  <c r="AC335" i="10"/>
  <c r="AC269" i="10"/>
  <c r="AC258" i="10"/>
  <c r="AC334" i="10"/>
  <c r="AC388" i="10"/>
  <c r="AC416" i="10"/>
  <c r="AC431" i="10"/>
  <c r="AC428" i="10"/>
  <c r="AC430" i="10"/>
  <c r="AC400" i="10"/>
  <c r="AC465" i="10"/>
  <c r="AC460" i="10"/>
  <c r="AC383" i="10"/>
  <c r="AC324" i="10"/>
  <c r="AC505" i="10"/>
  <c r="AC503" i="10"/>
  <c r="AC504" i="10"/>
  <c r="AC549" i="10"/>
  <c r="AC565" i="10"/>
  <c r="AC161" i="10"/>
  <c r="AC595" i="10"/>
  <c r="AC629" i="10"/>
  <c r="AC299" i="10"/>
  <c r="AC593" i="10"/>
  <c r="AC28" i="10"/>
  <c r="AC125" i="10"/>
  <c r="AC176" i="10"/>
  <c r="AC208" i="10"/>
  <c r="AC225" i="10"/>
  <c r="AC32" i="10"/>
  <c r="AC170" i="10"/>
  <c r="AC266" i="10"/>
  <c r="AC286" i="10"/>
  <c r="AC297" i="10"/>
  <c r="AC307" i="10"/>
  <c r="AC280" i="10"/>
  <c r="AC288" i="10"/>
  <c r="AC352" i="10"/>
  <c r="AC384" i="10"/>
  <c r="AC392" i="10"/>
  <c r="AC444" i="10"/>
  <c r="AC448" i="10"/>
  <c r="AC390" i="10"/>
  <c r="AC480" i="10"/>
  <c r="AC479" i="10"/>
  <c r="AC509" i="10"/>
  <c r="AC562" i="10"/>
  <c r="AC569" i="10"/>
  <c r="AC577" i="10"/>
  <c r="AC327" i="10"/>
  <c r="AC541" i="10"/>
  <c r="AC636" i="10"/>
  <c r="AC23" i="10"/>
  <c r="AC57" i="10"/>
  <c r="AC87" i="10"/>
  <c r="AC197" i="10"/>
  <c r="AC365" i="10"/>
  <c r="AC532" i="10"/>
  <c r="AC173" i="10"/>
  <c r="AC396" i="10"/>
  <c r="AC157" i="10"/>
  <c r="AC617" i="10"/>
  <c r="AC556" i="10"/>
  <c r="AC144" i="10"/>
  <c r="AC55" i="10"/>
  <c r="AC550" i="10"/>
  <c r="AC540" i="10"/>
  <c r="AC136" i="10"/>
  <c r="AC344" i="10"/>
  <c r="AC386" i="10"/>
  <c r="AC403" i="10"/>
  <c r="AC355" i="10"/>
  <c r="AC380" i="10"/>
  <c r="AC75" i="10"/>
  <c r="AC146" i="10"/>
  <c r="AC376" i="10"/>
  <c r="AC68" i="10"/>
  <c r="AC619" i="10"/>
  <c r="AC652" i="10"/>
  <c r="AC640" i="10"/>
  <c r="AC536" i="10"/>
  <c r="AC379" i="10"/>
  <c r="AC447" i="10"/>
  <c r="AC200" i="10"/>
  <c r="AC527" i="10"/>
  <c r="AC321" i="10"/>
  <c r="AC419" i="10"/>
  <c r="AC11" i="10"/>
  <c r="AC45" i="10"/>
  <c r="AC31" i="10"/>
  <c r="AC27" i="10"/>
  <c r="AC113" i="10"/>
  <c r="AC106" i="10"/>
  <c r="AC167" i="10"/>
  <c r="AC148" i="10"/>
  <c r="AC59" i="10"/>
  <c r="AC53" i="10"/>
  <c r="AC37" i="10"/>
  <c r="AC95" i="10"/>
  <c r="AC112" i="10"/>
  <c r="AC129" i="10"/>
  <c r="AC171" i="10"/>
  <c r="AC202" i="10"/>
  <c r="AC210" i="10"/>
  <c r="AC199" i="10"/>
  <c r="AC193" i="10"/>
  <c r="AC256" i="10"/>
  <c r="AC187" i="10"/>
  <c r="AC234" i="10"/>
  <c r="AC33" i="10"/>
  <c r="AC285" i="10"/>
  <c r="AC301" i="10"/>
  <c r="AC342" i="10"/>
  <c r="AC328" i="10"/>
  <c r="AC253" i="10"/>
  <c r="AC436" i="10"/>
  <c r="AC500" i="10"/>
  <c r="AC524" i="10"/>
  <c r="AC545" i="10"/>
  <c r="AC563" i="10"/>
  <c r="AC588" i="10"/>
  <c r="AC632" i="10"/>
  <c r="AC624" i="10"/>
  <c r="AC407" i="10"/>
  <c r="AC642" i="10"/>
  <c r="AC35" i="10"/>
  <c r="AC74" i="10"/>
  <c r="AC190" i="10"/>
  <c r="AC222" i="10"/>
  <c r="AC242" i="10"/>
  <c r="AC116" i="10"/>
  <c r="AC97" i="10"/>
  <c r="AC195" i="10"/>
  <c r="AC252" i="10"/>
  <c r="AC263" i="10"/>
  <c r="AC268" i="10"/>
  <c r="AC273" i="10"/>
  <c r="AC311" i="10"/>
  <c r="AC331" i="10"/>
  <c r="AC357" i="10"/>
  <c r="AC389" i="10"/>
  <c r="AC468" i="10"/>
  <c r="AC422" i="10"/>
  <c r="AC490" i="10"/>
  <c r="AC489" i="10"/>
  <c r="AC517" i="10"/>
  <c r="AC537" i="10"/>
  <c r="AC578" i="10"/>
  <c r="AC568" i="10"/>
  <c r="AC583" i="10"/>
  <c r="AC560" i="10"/>
  <c r="AC607" i="10"/>
  <c r="AC594" i="10"/>
  <c r="AC633" i="10"/>
  <c r="AC643" i="10"/>
  <c r="AC758" i="10"/>
  <c r="AC456" i="10"/>
  <c r="AC551" i="10"/>
  <c r="AC56" i="10"/>
  <c r="AC183" i="10"/>
  <c r="AC154" i="10"/>
  <c r="AC135" i="10"/>
  <c r="AC151" i="10"/>
  <c r="AC73" i="10"/>
  <c r="AC133" i="10"/>
  <c r="AC606" i="10"/>
  <c r="AC547" i="10"/>
  <c r="AC555" i="10"/>
  <c r="AC534" i="10"/>
  <c r="AC72" i="10"/>
  <c r="AC140" i="10"/>
  <c r="AC521" i="10"/>
  <c r="AC539" i="10"/>
  <c r="AC156" i="10"/>
  <c r="AC168" i="10"/>
  <c r="AC370" i="10"/>
  <c r="AC406" i="10"/>
  <c r="AC169" i="10"/>
  <c r="AC439" i="10"/>
  <c r="AC76" i="10"/>
  <c r="AC139" i="10"/>
  <c r="AC316" i="10"/>
  <c r="AC88" i="10"/>
  <c r="AC639" i="10"/>
  <c r="AC1335" i="10"/>
  <c r="AC300" i="10"/>
  <c r="AC574" i="10"/>
  <c r="AC621" i="10"/>
  <c r="AC138" i="10"/>
  <c r="AC85" i="10"/>
  <c r="AC535" i="10"/>
  <c r="AC9" i="10"/>
  <c r="AC54" i="10"/>
  <c r="AC61" i="10"/>
  <c r="AC86" i="10"/>
  <c r="AC92" i="10"/>
  <c r="AC124" i="10"/>
  <c r="AC126" i="10"/>
  <c r="AC158" i="10"/>
  <c r="AC114" i="10"/>
  <c r="AC14" i="10"/>
  <c r="AC48" i="10"/>
  <c r="AC102" i="10"/>
  <c r="AC99" i="10"/>
  <c r="AC128" i="10"/>
  <c r="AC25" i="10"/>
  <c r="AC181" i="10"/>
  <c r="AC213" i="10"/>
  <c r="AC206" i="10"/>
  <c r="AC134" i="10"/>
  <c r="AC264" i="10"/>
  <c r="AC236" i="10"/>
  <c r="AC319" i="10"/>
  <c r="AC402" i="10"/>
  <c r="AC491" i="10"/>
  <c r="AC576" i="10"/>
  <c r="AC466" i="10"/>
  <c r="AC359" i="10"/>
  <c r="AC637" i="10"/>
  <c r="AC649" i="10"/>
  <c r="AC646" i="10"/>
  <c r="AC605" i="10"/>
  <c r="AC20" i="10"/>
  <c r="AC50" i="10"/>
  <c r="AC65" i="10"/>
  <c r="AC141" i="10"/>
  <c r="AC182" i="10"/>
  <c r="AC203" i="10"/>
  <c r="AC217" i="10"/>
  <c r="AC235" i="10"/>
  <c r="AC249" i="10"/>
  <c r="AC47" i="10"/>
  <c r="AC66" i="10"/>
  <c r="AC194" i="10"/>
  <c r="AC257" i="10"/>
  <c r="AC250" i="10"/>
  <c r="AC290" i="10"/>
  <c r="AC296" i="10"/>
  <c r="AC282" i="10"/>
  <c r="AC305" i="10"/>
  <c r="AC317" i="10"/>
  <c r="AC346" i="10"/>
  <c r="AC345" i="10"/>
  <c r="AC361" i="10"/>
  <c r="AC393" i="10"/>
  <c r="AC401" i="10"/>
  <c r="AC473" i="10"/>
  <c r="AC438" i="10"/>
  <c r="AC494" i="10"/>
  <c r="AC507" i="10"/>
  <c r="AC336" i="10"/>
  <c r="AC523" i="10"/>
  <c r="AC567" i="10"/>
  <c r="AC614" i="10"/>
  <c r="AC650" i="10"/>
  <c r="AC7" i="10"/>
  <c r="AC8" i="10"/>
  <c r="U6" i="10"/>
  <c r="AC612" i="10"/>
  <c r="U612" i="10"/>
  <c r="U611" i="10"/>
  <c r="AC561" i="10"/>
  <c r="U561" i="10"/>
  <c r="AC526" i="10"/>
  <c r="U560" i="10"/>
  <c r="AC6" i="10"/>
  <c r="U95" i="10"/>
  <c r="AC96" i="10"/>
  <c r="U215" i="10"/>
  <c r="AC216" i="10"/>
  <c r="U313" i="10"/>
  <c r="AC373" i="10"/>
  <c r="U458" i="10"/>
  <c r="AC459" i="10"/>
  <c r="U525" i="10"/>
  <c r="AC314" i="10"/>
  <c r="U372" i="10"/>
  <c r="AE1103" i="10"/>
  <c r="AE1102" i="10"/>
  <c r="AI371" i="7"/>
  <c r="AB276" i="1"/>
  <c r="V276" i="1"/>
  <c r="E573" i="1"/>
  <c r="E569" i="1"/>
  <c r="AE1302" i="10"/>
  <c r="E567" i="1"/>
  <c r="D578" i="1"/>
  <c r="D579" i="1" s="1"/>
  <c r="E572" i="1"/>
  <c r="E571" i="1"/>
  <c r="E574" i="1"/>
  <c r="E570" i="1"/>
  <c r="AI13" i="7"/>
  <c r="AI372" i="7" l="1"/>
  <c r="V278" i="1"/>
  <c r="AB278" i="1"/>
  <c r="J238" i="7"/>
  <c r="H157" i="7"/>
  <c r="AD157" i="7" s="1"/>
  <c r="K175" i="7"/>
  <c r="P191" i="7"/>
  <c r="L185" i="7"/>
  <c r="R129" i="7"/>
  <c r="L236" i="7"/>
  <c r="P174" i="7"/>
  <c r="P157" i="7"/>
  <c r="G168" i="7"/>
  <c r="I184" i="7"/>
  <c r="J809" i="9" s="1"/>
  <c r="G240" i="7"/>
  <c r="AC240" i="7" s="1"/>
  <c r="H233" i="7"/>
  <c r="AD233" i="7" s="1"/>
  <c r="L186" i="7"/>
  <c r="J138" i="7"/>
  <c r="P156" i="7"/>
  <c r="J148" i="7"/>
  <c r="P184" i="7"/>
  <c r="Q809" i="9" s="1"/>
  <c r="R809" i="9" s="1"/>
  <c r="U809" i="9" s="1"/>
  <c r="I210" i="7"/>
  <c r="K127" i="7"/>
  <c r="R131" i="7"/>
  <c r="K163" i="7"/>
  <c r="H206" i="7"/>
  <c r="AD206" i="7" s="1"/>
  <c r="P152" i="7"/>
  <c r="P151" i="7"/>
  <c r="K236" i="7"/>
  <c r="H177" i="7"/>
  <c r="AD177" i="7" s="1"/>
  <c r="R220" i="7"/>
  <c r="I14" i="7"/>
  <c r="K152" i="7"/>
  <c r="G173" i="7"/>
  <c r="H90" i="7"/>
  <c r="AD90" i="7" s="1"/>
  <c r="H156" i="7"/>
  <c r="AD156" i="7" s="1"/>
  <c r="K240" i="7"/>
  <c r="L173" i="7"/>
  <c r="L171" i="7"/>
  <c r="H235" i="7"/>
  <c r="AD235" i="7" s="1"/>
  <c r="J61" i="7"/>
  <c r="R222" i="7"/>
  <c r="R188" i="7"/>
  <c r="I145" i="7"/>
  <c r="K9" i="7"/>
  <c r="K148" i="7"/>
  <c r="J130" i="7"/>
  <c r="R112" i="7"/>
  <c r="I199" i="7"/>
  <c r="L240" i="7"/>
  <c r="J217" i="7"/>
  <c r="P123" i="7"/>
  <c r="J190" i="7"/>
  <c r="H210" i="7"/>
  <c r="AD210" i="7" s="1"/>
  <c r="G217" i="7"/>
  <c r="AC217" i="7" s="1"/>
  <c r="R239" i="7"/>
  <c r="L133" i="7"/>
  <c r="R182" i="7"/>
  <c r="H193" i="7"/>
  <c r="AD193" i="7" s="1"/>
  <c r="R104" i="7"/>
  <c r="R149" i="7"/>
  <c r="P223" i="7"/>
  <c r="K109" i="7"/>
  <c r="G222" i="7"/>
  <c r="AC222" i="7" s="1"/>
  <c r="R211" i="7"/>
  <c r="G232" i="7"/>
  <c r="AC232" i="7" s="1"/>
  <c r="G128" i="7"/>
  <c r="AC128" i="7" s="1"/>
  <c r="K151" i="7"/>
  <c r="H147" i="7"/>
  <c r="AD147" i="7" s="1"/>
  <c r="K174" i="7"/>
  <c r="P31" i="7"/>
  <c r="R8" i="7"/>
  <c r="I26" i="7"/>
  <c r="P19" i="7"/>
  <c r="R30" i="7"/>
  <c r="I137" i="7"/>
  <c r="G98" i="7"/>
  <c r="G129" i="7"/>
  <c r="AC129" i="7" s="1"/>
  <c r="K166" i="7"/>
  <c r="I78" i="7"/>
  <c r="I19" i="7"/>
  <c r="H111" i="7"/>
  <c r="AD111" i="7" s="1"/>
  <c r="R165" i="7"/>
  <c r="K182" i="7"/>
  <c r="J119" i="7"/>
  <c r="L167" i="7"/>
  <c r="P133" i="7"/>
  <c r="L116" i="7"/>
  <c r="J220" i="7"/>
  <c r="I166" i="7"/>
  <c r="P242" i="7"/>
  <c r="H232" i="7"/>
  <c r="AD232" i="7" s="1"/>
  <c r="R148" i="7"/>
  <c r="H224" i="7"/>
  <c r="AD224" i="7" s="1"/>
  <c r="P140" i="7"/>
  <c r="J218" i="7"/>
  <c r="I102" i="7"/>
  <c r="R156" i="7"/>
  <c r="J139" i="7"/>
  <c r="P204" i="7"/>
  <c r="R199" i="7"/>
  <c r="R147" i="7"/>
  <c r="R151" i="7"/>
  <c r="R163" i="7"/>
  <c r="P205" i="7"/>
  <c r="R174" i="7"/>
  <c r="K208" i="7"/>
  <c r="K146" i="7"/>
  <c r="K161" i="7"/>
  <c r="I235" i="7"/>
  <c r="L168" i="7"/>
  <c r="J189" i="7"/>
  <c r="L180" i="7"/>
  <c r="L242" i="7"/>
  <c r="R71" i="7"/>
  <c r="J178" i="7"/>
  <c r="L119" i="7"/>
  <c r="I144" i="7"/>
  <c r="P173" i="7"/>
  <c r="P188" i="7"/>
  <c r="H195" i="7"/>
  <c r="AD195" i="7" s="1"/>
  <c r="I218" i="7"/>
  <c r="R111" i="7"/>
  <c r="J240" i="7"/>
  <c r="K206" i="7"/>
  <c r="K144" i="7"/>
  <c r="R198" i="7"/>
  <c r="P192" i="7"/>
  <c r="P232" i="7"/>
  <c r="J154" i="7"/>
  <c r="I228" i="7"/>
  <c r="R140" i="7"/>
  <c r="P221" i="7"/>
  <c r="K97" i="7"/>
  <c r="G170" i="7"/>
  <c r="I171" i="7"/>
  <c r="K187" i="7"/>
  <c r="P195" i="7"/>
  <c r="K198" i="7"/>
  <c r="P104" i="7"/>
  <c r="K195" i="7"/>
  <c r="J219" i="7"/>
  <c r="K108" i="7"/>
  <c r="L214" i="7"/>
  <c r="P220" i="7"/>
  <c r="R227" i="7"/>
  <c r="G239" i="7"/>
  <c r="AC239" i="7" s="1"/>
  <c r="I200" i="7"/>
  <c r="H89" i="7"/>
  <c r="AD89" i="7" s="1"/>
  <c r="P186" i="7"/>
  <c r="G183" i="7"/>
  <c r="L192" i="7"/>
  <c r="I163" i="7"/>
  <c r="R205" i="7"/>
  <c r="I13" i="7"/>
  <c r="R7" i="7"/>
  <c r="L92" i="7"/>
  <c r="K164" i="7"/>
  <c r="K226" i="7"/>
  <c r="G221" i="7"/>
  <c r="AC221" i="7" s="1"/>
  <c r="L144" i="7"/>
  <c r="G153" i="7"/>
  <c r="G175" i="7"/>
  <c r="L97" i="7"/>
  <c r="K229" i="7"/>
  <c r="L213" i="7"/>
  <c r="L194" i="7"/>
  <c r="L135" i="7"/>
  <c r="K196" i="7"/>
  <c r="K179" i="7"/>
  <c r="R184" i="7"/>
  <c r="P122" i="7"/>
  <c r="P175" i="7"/>
  <c r="K145" i="7"/>
  <c r="R164" i="7"/>
  <c r="I217" i="7"/>
  <c r="J201" i="7"/>
  <c r="K181" i="7"/>
  <c r="K119" i="7"/>
  <c r="K128" i="7"/>
  <c r="J162" i="7"/>
  <c r="P202" i="7"/>
  <c r="K126" i="7"/>
  <c r="H128" i="7"/>
  <c r="AD128" i="7" s="1"/>
  <c r="H142" i="7"/>
  <c r="AD142" i="7" s="1"/>
  <c r="G121" i="7"/>
  <c r="AC121" i="7" s="1"/>
  <c r="J37" i="7"/>
  <c r="L179" i="7"/>
  <c r="H241" i="7"/>
  <c r="AD241" i="7" s="1"/>
  <c r="K51" i="7"/>
  <c r="R6" i="7"/>
  <c r="J209" i="7"/>
  <c r="I106" i="7"/>
  <c r="J157" i="7"/>
  <c r="G116" i="7"/>
  <c r="AC116" i="7" s="1"/>
  <c r="J161" i="7"/>
  <c r="H46" i="7"/>
  <c r="AD46" i="7" s="1"/>
  <c r="R213" i="7"/>
  <c r="K43" i="7"/>
  <c r="I54" i="7"/>
  <c r="R15" i="7"/>
  <c r="J83" i="7"/>
  <c r="I94" i="7"/>
  <c r="R11" i="7"/>
  <c r="J229" i="7"/>
  <c r="I167" i="7"/>
  <c r="L189" i="7"/>
  <c r="R52" i="7"/>
  <c r="L16" i="7"/>
  <c r="J51" i="7"/>
  <c r="H28" i="7"/>
  <c r="AD28" i="7" s="1"/>
  <c r="K139" i="7"/>
  <c r="J136" i="7"/>
  <c r="J25" i="7"/>
  <c r="K149" i="7"/>
  <c r="P84" i="7"/>
  <c r="J171" i="7"/>
  <c r="R210" i="7"/>
  <c r="H159" i="7"/>
  <c r="AD159" i="7" s="1"/>
  <c r="R229" i="7"/>
  <c r="K176" i="7"/>
  <c r="H228" i="7"/>
  <c r="AD228" i="7" s="1"/>
  <c r="K178" i="7"/>
  <c r="L134" i="7"/>
  <c r="H221" i="7"/>
  <c r="AD221" i="7" s="1"/>
  <c r="H200" i="7"/>
  <c r="AD200" i="7" s="1"/>
  <c r="I240" i="7"/>
  <c r="R122" i="7"/>
  <c r="I182" i="7"/>
  <c r="J239" i="7"/>
  <c r="I153" i="7"/>
  <c r="L235" i="7"/>
  <c r="L108" i="7"/>
  <c r="J242" i="7"/>
  <c r="K188" i="7"/>
  <c r="K224" i="7"/>
  <c r="L205" i="7"/>
  <c r="P203" i="7"/>
  <c r="J112" i="7"/>
  <c r="H203" i="7"/>
  <c r="AD203" i="7" s="1"/>
  <c r="I216" i="7"/>
  <c r="G135" i="7"/>
  <c r="I135" i="7"/>
  <c r="G145" i="7"/>
  <c r="J22" i="7"/>
  <c r="I27" i="7"/>
  <c r="K69" i="7"/>
  <c r="H113" i="7"/>
  <c r="AD113" i="7" s="1"/>
  <c r="R158" i="7"/>
  <c r="K68" i="7"/>
  <c r="L208" i="7"/>
  <c r="H149" i="7"/>
  <c r="AD149" i="7" s="1"/>
  <c r="L175" i="7"/>
  <c r="P165" i="7"/>
  <c r="J185" i="7"/>
  <c r="J50" i="7"/>
  <c r="K27" i="7"/>
  <c r="K20" i="7"/>
  <c r="K110" i="7"/>
  <c r="P193" i="7"/>
  <c r="H230" i="7"/>
  <c r="AD230" i="7" s="1"/>
  <c r="I71" i="7"/>
  <c r="I70" i="7"/>
  <c r="R108" i="7"/>
  <c r="H140" i="7"/>
  <c r="AD140" i="7" s="1"/>
  <c r="J146" i="7"/>
  <c r="P226" i="7"/>
  <c r="P236" i="7"/>
  <c r="H64" i="7"/>
  <c r="AD64" i="7" s="1"/>
  <c r="H205" i="7"/>
  <c r="AD205" i="7" s="1"/>
  <c r="G172" i="7"/>
  <c r="R19" i="7"/>
  <c r="P118" i="7"/>
  <c r="G218" i="7"/>
  <c r="AC218" i="7" s="1"/>
  <c r="H176" i="7"/>
  <c r="AD176" i="7" s="1"/>
  <c r="P121" i="7"/>
  <c r="I100" i="7"/>
  <c r="P85" i="7"/>
  <c r="G210" i="7"/>
  <c r="H67" i="7"/>
  <c r="AD67" i="7" s="1"/>
  <c r="G167" i="7"/>
  <c r="J34" i="7"/>
  <c r="I191" i="7"/>
  <c r="H219" i="7"/>
  <c r="AD219" i="7" s="1"/>
  <c r="P179" i="7"/>
  <c r="J200" i="7"/>
  <c r="K26" i="7"/>
  <c r="J48" i="7"/>
  <c r="R154" i="7"/>
  <c r="L170" i="7"/>
  <c r="K59" i="7"/>
  <c r="J73" i="7"/>
  <c r="J28" i="7"/>
  <c r="H114" i="7"/>
  <c r="AD114" i="7" s="1"/>
  <c r="L206" i="7"/>
  <c r="J164" i="7"/>
  <c r="K173" i="7"/>
  <c r="G136" i="7"/>
  <c r="H135" i="7"/>
  <c r="AD135" i="7" s="1"/>
  <c r="I215" i="7"/>
  <c r="L28" i="7"/>
  <c r="H56" i="7"/>
  <c r="AD56" i="7" s="1"/>
  <c r="J19" i="7"/>
  <c r="G229" i="7"/>
  <c r="AC229" i="7" s="1"/>
  <c r="I113" i="7"/>
  <c r="J168" i="7"/>
  <c r="I123" i="7"/>
  <c r="H66" i="7"/>
  <c r="AD66" i="7" s="1"/>
  <c r="H6" i="7"/>
  <c r="AD6" i="7" s="1"/>
  <c r="R22" i="7"/>
  <c r="J84" i="7"/>
  <c r="R190" i="7"/>
  <c r="H187" i="7"/>
  <c r="AD187" i="7" s="1"/>
  <c r="R153" i="7"/>
  <c r="I136" i="7"/>
  <c r="L163" i="7"/>
  <c r="J123" i="7"/>
  <c r="P14" i="7"/>
  <c r="K31" i="7"/>
  <c r="I82" i="7"/>
  <c r="R69" i="7"/>
  <c r="H100" i="7"/>
  <c r="AD100" i="7" s="1"/>
  <c r="P176" i="7"/>
  <c r="J105" i="7"/>
  <c r="G150" i="7"/>
  <c r="G174" i="7"/>
  <c r="R113" i="7"/>
  <c r="L178" i="7"/>
  <c r="I165" i="7"/>
  <c r="G227" i="7"/>
  <c r="AC227" i="7" s="1"/>
  <c r="K34" i="7"/>
  <c r="G237" i="7"/>
  <c r="AC237" i="7" s="1"/>
  <c r="H51" i="7"/>
  <c r="AD51" i="7" s="1"/>
  <c r="G165" i="7"/>
  <c r="R39" i="7"/>
  <c r="I155" i="7"/>
  <c r="K171" i="7"/>
  <c r="I142" i="7"/>
  <c r="K33" i="7"/>
  <c r="H27" i="7"/>
  <c r="AD27" i="7" s="1"/>
  <c r="H202" i="7"/>
  <c r="AD202" i="7" s="1"/>
  <c r="L81" i="7"/>
  <c r="H194" i="7"/>
  <c r="AD194" i="7" s="1"/>
  <c r="J101" i="7"/>
  <c r="K58" i="7"/>
  <c r="I125" i="7"/>
  <c r="K184" i="7"/>
  <c r="L809" i="9" s="1"/>
  <c r="I97" i="7"/>
  <c r="R193" i="7"/>
  <c r="H81" i="7"/>
  <c r="AD81" i="7" s="1"/>
  <c r="I73" i="7"/>
  <c r="G236" i="7"/>
  <c r="AC236" i="7" s="1"/>
  <c r="R238" i="7"/>
  <c r="G99" i="7"/>
  <c r="L216" i="7"/>
  <c r="I230" i="7"/>
  <c r="I103" i="7"/>
  <c r="H8" i="7"/>
  <c r="AD8" i="7" s="1"/>
  <c r="J147" i="7"/>
  <c r="H38" i="7"/>
  <c r="AD38" i="7" s="1"/>
  <c r="L99" i="7"/>
  <c r="L232" i="7"/>
  <c r="K234" i="7"/>
  <c r="K100" i="7"/>
  <c r="R18" i="7"/>
  <c r="H91" i="7"/>
  <c r="AD91" i="7" s="1"/>
  <c r="H112" i="7"/>
  <c r="AD112" i="7" s="1"/>
  <c r="L207" i="7"/>
  <c r="L140" i="7"/>
  <c r="I31" i="7"/>
  <c r="R127" i="7"/>
  <c r="P233" i="7"/>
  <c r="P117" i="7"/>
  <c r="L114" i="7"/>
  <c r="P127" i="7"/>
  <c r="J63" i="7"/>
  <c r="R84" i="7"/>
  <c r="L191" i="7"/>
  <c r="H109" i="7"/>
  <c r="AD109" i="7" s="1"/>
  <c r="I154" i="7"/>
  <c r="I104" i="7"/>
  <c r="K13" i="7"/>
  <c r="K130" i="7"/>
  <c r="L85" i="7"/>
  <c r="J26" i="7"/>
  <c r="R89" i="7"/>
  <c r="I130" i="7"/>
  <c r="R206" i="7"/>
  <c r="I56" i="7"/>
  <c r="I179" i="7"/>
  <c r="P227" i="7"/>
  <c r="K79" i="7"/>
  <c r="I140" i="7"/>
  <c r="L234" i="7"/>
  <c r="H231" i="7"/>
  <c r="AD231" i="7" s="1"/>
  <c r="J196" i="7"/>
  <c r="I150" i="7"/>
  <c r="J54" i="7"/>
  <c r="K124" i="7"/>
  <c r="J65" i="7"/>
  <c r="J68" i="7"/>
  <c r="R186" i="7"/>
  <c r="L54" i="7"/>
  <c r="H118" i="7"/>
  <c r="AD118" i="7" s="1"/>
  <c r="H209" i="7"/>
  <c r="AD209" i="7" s="1"/>
  <c r="P91" i="7"/>
  <c r="J121" i="7"/>
  <c r="R138" i="7"/>
  <c r="P145" i="7"/>
  <c r="I185" i="7"/>
  <c r="P209" i="7"/>
  <c r="G219" i="7"/>
  <c r="AC219" i="7" s="1"/>
  <c r="G142" i="7"/>
  <c r="I101" i="7"/>
  <c r="P6" i="7"/>
  <c r="I22" i="7"/>
  <c r="P37" i="7"/>
  <c r="R146" i="7"/>
  <c r="K47" i="7"/>
  <c r="H48" i="7"/>
  <c r="AD48" i="7" s="1"/>
  <c r="H237" i="7"/>
  <c r="AD237" i="7" s="1"/>
  <c r="G206" i="7"/>
  <c r="H170" i="7"/>
  <c r="AD170" i="7" s="1"/>
  <c r="J155" i="7"/>
  <c r="G125" i="7"/>
  <c r="AC125" i="7" s="1"/>
  <c r="I92" i="7"/>
  <c r="J225" i="7"/>
  <c r="J49" i="7"/>
  <c r="G148" i="7"/>
  <c r="J214" i="7"/>
  <c r="I134" i="7"/>
  <c r="R82" i="7"/>
  <c r="L70" i="7"/>
  <c r="K222" i="7"/>
  <c r="J20" i="7"/>
  <c r="R176" i="7"/>
  <c r="H117" i="7"/>
  <c r="AD117" i="7" s="1"/>
  <c r="L193" i="7"/>
  <c r="I20" i="7"/>
  <c r="I111" i="7"/>
  <c r="H229" i="7"/>
  <c r="AD229" i="7" s="1"/>
  <c r="I93" i="7"/>
  <c r="G212" i="7"/>
  <c r="K157" i="7"/>
  <c r="G188" i="7"/>
  <c r="J193" i="7"/>
  <c r="R72" i="7"/>
  <c r="P54" i="7"/>
  <c r="P97" i="7"/>
  <c r="J30" i="7"/>
  <c r="P224" i="7"/>
  <c r="K168" i="7"/>
  <c r="G151" i="7"/>
  <c r="R177" i="7"/>
  <c r="J80" i="7"/>
  <c r="L64" i="7"/>
  <c r="K99" i="7"/>
  <c r="K87" i="7"/>
  <c r="I129" i="7"/>
  <c r="R38" i="7"/>
  <c r="L165" i="7"/>
  <c r="R197" i="7"/>
  <c r="R125" i="7"/>
  <c r="K50" i="7"/>
  <c r="J192" i="7"/>
  <c r="R144" i="7"/>
  <c r="P197" i="7"/>
  <c r="R134" i="7"/>
  <c r="J59" i="7"/>
  <c r="I30" i="7"/>
  <c r="H84" i="7"/>
  <c r="AD84" i="7" s="1"/>
  <c r="P47" i="7"/>
  <c r="R192" i="7"/>
  <c r="L104" i="7"/>
  <c r="H163" i="7"/>
  <c r="AD163" i="7" s="1"/>
  <c r="P90" i="7"/>
  <c r="I176" i="7"/>
  <c r="H107" i="7"/>
  <c r="AD107" i="7" s="1"/>
  <c r="J117" i="7"/>
  <c r="K23" i="7"/>
  <c r="I48" i="7"/>
  <c r="J213" i="7"/>
  <c r="K104" i="7"/>
  <c r="K123" i="7"/>
  <c r="L58" i="7"/>
  <c r="K154" i="7"/>
  <c r="R14" i="7"/>
  <c r="J215" i="7"/>
  <c r="P74" i="7"/>
  <c r="H213" i="7"/>
  <c r="AD213" i="7" s="1"/>
  <c r="J160" i="7"/>
  <c r="K17" i="7"/>
  <c r="H14" i="7"/>
  <c r="AD14" i="7" s="1"/>
  <c r="R226" i="7"/>
  <c r="J35" i="7"/>
  <c r="L69" i="7"/>
  <c r="K63" i="7"/>
  <c r="L80" i="7"/>
  <c r="K90" i="7"/>
  <c r="I192" i="7"/>
  <c r="L190" i="7"/>
  <c r="G178" i="7"/>
  <c r="L89" i="7"/>
  <c r="H21" i="7"/>
  <c r="AD21" i="7" s="1"/>
  <c r="I122" i="7"/>
  <c r="L228" i="7"/>
  <c r="P208" i="7"/>
  <c r="I74" i="7"/>
  <c r="G100" i="7"/>
  <c r="L32" i="7"/>
  <c r="H216" i="7"/>
  <c r="AD216" i="7" s="1"/>
  <c r="I75" i="7"/>
  <c r="I180" i="7"/>
  <c r="P36" i="7"/>
  <c r="H54" i="7"/>
  <c r="AD54" i="7" s="1"/>
  <c r="R88" i="7"/>
  <c r="K216" i="7"/>
  <c r="P81" i="7"/>
  <c r="P206" i="7"/>
  <c r="P39" i="7"/>
  <c r="K46" i="7"/>
  <c r="K14" i="7"/>
  <c r="L146" i="7"/>
  <c r="P234" i="7"/>
  <c r="P112" i="7"/>
  <c r="R114" i="7"/>
  <c r="L67" i="7"/>
  <c r="R166" i="7"/>
  <c r="G164" i="7"/>
  <c r="J125" i="7"/>
  <c r="K93" i="7"/>
  <c r="P216" i="7"/>
  <c r="J198" i="7"/>
  <c r="I221" i="7"/>
  <c r="R107" i="7"/>
  <c r="P103" i="7"/>
  <c r="P89" i="7"/>
  <c r="I238" i="7"/>
  <c r="L158" i="7"/>
  <c r="R161" i="7"/>
  <c r="R185" i="7"/>
  <c r="P15" i="7"/>
  <c r="J176" i="7"/>
  <c r="L233" i="7"/>
  <c r="P115" i="7"/>
  <c r="P168" i="7"/>
  <c r="P187" i="7"/>
  <c r="H98" i="7"/>
  <c r="AD98" i="7" s="1"/>
  <c r="H73" i="7"/>
  <c r="AD73" i="7" s="1"/>
  <c r="K223" i="7"/>
  <c r="R181" i="7"/>
  <c r="L17" i="7"/>
  <c r="H172" i="7"/>
  <c r="AD172" i="7" s="1"/>
  <c r="G235" i="7"/>
  <c r="AC235" i="7" s="1"/>
  <c r="L82" i="7"/>
  <c r="J104" i="7"/>
  <c r="P25" i="7"/>
  <c r="I23" i="7"/>
  <c r="J57" i="7"/>
  <c r="K106" i="7"/>
  <c r="K218" i="7"/>
  <c r="R142" i="7"/>
  <c r="R172" i="7"/>
  <c r="I39" i="7"/>
  <c r="K201" i="7"/>
  <c r="K167" i="7"/>
  <c r="K101" i="7"/>
  <c r="L27" i="7"/>
  <c r="R55" i="7"/>
  <c r="J103" i="7"/>
  <c r="L128" i="7"/>
  <c r="J223" i="7"/>
  <c r="H87" i="7"/>
  <c r="AD87" i="7" s="1"/>
  <c r="R116" i="7"/>
  <c r="P62" i="7"/>
  <c r="L202" i="7"/>
  <c r="G102" i="7"/>
  <c r="H120" i="7"/>
  <c r="AD120" i="7" s="1"/>
  <c r="P166" i="7"/>
  <c r="K102" i="7"/>
  <c r="P129" i="7"/>
  <c r="G177" i="7"/>
  <c r="L95" i="7"/>
  <c r="P212" i="7"/>
  <c r="R241" i="7"/>
  <c r="K199" i="7"/>
  <c r="R68" i="7"/>
  <c r="R235" i="7"/>
  <c r="K137" i="7"/>
  <c r="L103" i="7"/>
  <c r="L19" i="7"/>
  <c r="R194" i="7"/>
  <c r="K159" i="7"/>
  <c r="P161" i="7"/>
  <c r="P185" i="7"/>
  <c r="R24" i="7"/>
  <c r="L77" i="7"/>
  <c r="H183" i="7"/>
  <c r="AD183" i="7" s="1"/>
  <c r="J202" i="7"/>
  <c r="I51" i="7"/>
  <c r="G231" i="7"/>
  <c r="AC231" i="7" s="1"/>
  <c r="I149" i="7"/>
  <c r="I35" i="7"/>
  <c r="P235" i="7"/>
  <c r="I57" i="7"/>
  <c r="P12" i="7"/>
  <c r="R93" i="7"/>
  <c r="L25" i="7"/>
  <c r="L231" i="7"/>
  <c r="J169" i="7"/>
  <c r="H123" i="7"/>
  <c r="AD123" i="7" s="1"/>
  <c r="H34" i="7"/>
  <c r="AD34" i="7" s="1"/>
  <c r="J6" i="7"/>
  <c r="H59" i="7"/>
  <c r="AD59" i="7" s="1"/>
  <c r="I207" i="7"/>
  <c r="P190" i="7"/>
  <c r="H25" i="7"/>
  <c r="AD25" i="7" s="1"/>
  <c r="G141" i="7"/>
  <c r="J15" i="7"/>
  <c r="R231" i="7"/>
  <c r="L18" i="7"/>
  <c r="L62" i="7"/>
  <c r="J172" i="7"/>
  <c r="H49" i="7"/>
  <c r="AD49" i="7" s="1"/>
  <c r="G105" i="7"/>
  <c r="G115" i="7"/>
  <c r="AC115" i="7" s="1"/>
  <c r="R48" i="7"/>
  <c r="P33" i="7"/>
  <c r="K207" i="7"/>
  <c r="K71" i="7"/>
  <c r="H179" i="7"/>
  <c r="AD179" i="7" s="1"/>
  <c r="J236" i="7"/>
  <c r="H182" i="7"/>
  <c r="AD182" i="7" s="1"/>
  <c r="I80" i="7"/>
  <c r="K111" i="7"/>
  <c r="H150" i="7"/>
  <c r="AD150" i="7" s="1"/>
  <c r="I222" i="7"/>
  <c r="R79" i="7"/>
  <c r="G147" i="7"/>
  <c r="I205" i="7"/>
  <c r="G138" i="7"/>
  <c r="G215" i="7"/>
  <c r="L30" i="7"/>
  <c r="I108" i="7"/>
  <c r="H13" i="7"/>
  <c r="AD13" i="7" s="1"/>
  <c r="K227" i="7"/>
  <c r="R189" i="7"/>
  <c r="R173" i="7"/>
  <c r="H37" i="7"/>
  <c r="AD37" i="7" s="1"/>
  <c r="K41" i="7"/>
  <c r="H184" i="7"/>
  <c r="AD184" i="7" s="1"/>
  <c r="R168" i="7"/>
  <c r="K135" i="7"/>
  <c r="K209" i="7"/>
  <c r="L86" i="7"/>
  <c r="J120" i="7"/>
  <c r="H146" i="7"/>
  <c r="AD146" i="7" s="1"/>
  <c r="R62" i="7"/>
  <c r="L161" i="7"/>
  <c r="H75" i="7"/>
  <c r="AD75" i="7" s="1"/>
  <c r="P194" i="7"/>
  <c r="K186" i="7"/>
  <c r="L71" i="7"/>
  <c r="L223" i="7"/>
  <c r="R46" i="7"/>
  <c r="H7" i="7"/>
  <c r="AD7" i="7" s="1"/>
  <c r="I87" i="7"/>
  <c r="I8" i="7"/>
  <c r="H211" i="7"/>
  <c r="AD211" i="7" s="1"/>
  <c r="P21" i="7"/>
  <c r="J211" i="7"/>
  <c r="I173" i="7"/>
  <c r="L15" i="7"/>
  <c r="G213" i="7"/>
  <c r="P53" i="7"/>
  <c r="H85" i="7"/>
  <c r="AD85" i="7" s="1"/>
  <c r="R98" i="7"/>
  <c r="R54" i="7"/>
  <c r="L196" i="7"/>
  <c r="L42" i="7"/>
  <c r="K121" i="7"/>
  <c r="P139" i="7"/>
  <c r="R28" i="7"/>
  <c r="G180" i="7"/>
  <c r="J77" i="7"/>
  <c r="I6" i="7"/>
  <c r="K78" i="7"/>
  <c r="K170" i="7"/>
  <c r="R106" i="7"/>
  <c r="L201" i="7"/>
  <c r="J95" i="7"/>
  <c r="H181" i="7"/>
  <c r="AD181" i="7" s="1"/>
  <c r="I133" i="7"/>
  <c r="I77" i="7"/>
  <c r="K238" i="7"/>
  <c r="H88" i="7"/>
  <c r="AD88" i="7" s="1"/>
  <c r="K136" i="7"/>
  <c r="P141" i="7"/>
  <c r="R217" i="7"/>
  <c r="R41" i="7"/>
  <c r="H167" i="7"/>
  <c r="AD167" i="7" s="1"/>
  <c r="K183" i="7"/>
  <c r="R75" i="7"/>
  <c r="P86" i="7"/>
  <c r="K194" i="7"/>
  <c r="P50" i="7"/>
  <c r="I47" i="7"/>
  <c r="H65" i="7"/>
  <c r="AD65" i="7" s="1"/>
  <c r="I49" i="7"/>
  <c r="J227" i="7"/>
  <c r="K56" i="7"/>
  <c r="G157" i="7"/>
  <c r="P105" i="7"/>
  <c r="K197" i="7"/>
  <c r="P237" i="7"/>
  <c r="I193" i="7"/>
  <c r="J180" i="7"/>
  <c r="G224" i="7"/>
  <c r="AC224" i="7" s="1"/>
  <c r="I126" i="7"/>
  <c r="L36" i="7"/>
  <c r="K49" i="7"/>
  <c r="P215" i="7"/>
  <c r="P181" i="7"/>
  <c r="L125" i="7"/>
  <c r="P170" i="7"/>
  <c r="J235" i="7"/>
  <c r="H144" i="7"/>
  <c r="AD144" i="7" s="1"/>
  <c r="K73" i="7"/>
  <c r="J39" i="7"/>
  <c r="H122" i="7"/>
  <c r="AD122" i="7" s="1"/>
  <c r="L217" i="7"/>
  <c r="J38" i="7"/>
  <c r="R27" i="7"/>
  <c r="I189" i="7"/>
  <c r="K212" i="7"/>
  <c r="I76" i="7"/>
  <c r="R221" i="7"/>
  <c r="K200" i="7"/>
  <c r="J228" i="7"/>
  <c r="J226" i="7"/>
  <c r="J140" i="7"/>
  <c r="R118" i="7"/>
  <c r="G132" i="7"/>
  <c r="AC132" i="7" s="1"/>
  <c r="J132" i="7"/>
  <c r="L142" i="7"/>
  <c r="H24" i="7"/>
  <c r="AD24" i="7" s="1"/>
  <c r="L66" i="7"/>
  <c r="R167" i="7"/>
  <c r="K81" i="7"/>
  <c r="R105" i="7"/>
  <c r="G137" i="7"/>
  <c r="P70" i="7"/>
  <c r="I147" i="7"/>
  <c r="H103" i="7"/>
  <c r="AD103" i="7" s="1"/>
  <c r="I52" i="7"/>
  <c r="P58" i="7"/>
  <c r="I212" i="7"/>
  <c r="R208" i="7"/>
  <c r="J33" i="7"/>
  <c r="G103" i="7"/>
  <c r="R237" i="7"/>
  <c r="K204" i="7"/>
  <c r="P128" i="7"/>
  <c r="K162" i="7"/>
  <c r="L24" i="7"/>
  <c r="J128" i="7"/>
  <c r="K232" i="7"/>
  <c r="L172" i="7"/>
  <c r="H180" i="7"/>
  <c r="AD180" i="7" s="1"/>
  <c r="P177" i="7"/>
  <c r="R91" i="7"/>
  <c r="H197" i="7"/>
  <c r="AD197" i="7" s="1"/>
  <c r="L131" i="7"/>
  <c r="K16" i="7"/>
  <c r="J118" i="7"/>
  <c r="K75" i="7"/>
  <c r="R207" i="7"/>
  <c r="P56" i="7"/>
  <c r="J114" i="7"/>
  <c r="L130" i="7"/>
  <c r="J74" i="7"/>
  <c r="L73" i="7"/>
  <c r="G223" i="7"/>
  <c r="K180" i="7"/>
  <c r="G160" i="7"/>
  <c r="L76" i="7"/>
  <c r="G114" i="7"/>
  <c r="AC114" i="7" s="1"/>
  <c r="R40" i="7"/>
  <c r="I202" i="7"/>
  <c r="R92" i="7"/>
  <c r="I178" i="7"/>
  <c r="J145" i="7"/>
  <c r="H168" i="7"/>
  <c r="AD168" i="7" s="1"/>
  <c r="K141" i="7"/>
  <c r="I211" i="7"/>
  <c r="G181" i="7"/>
  <c r="R117" i="7"/>
  <c r="L43" i="7"/>
  <c r="H10" i="7"/>
  <c r="AD10" i="7" s="1"/>
  <c r="G159" i="7"/>
  <c r="K96" i="7"/>
  <c r="I9" i="7"/>
  <c r="J17" i="7"/>
  <c r="H20" i="7"/>
  <c r="AD20" i="7" s="1"/>
  <c r="L41" i="7"/>
  <c r="J47" i="7"/>
  <c r="L238" i="7"/>
  <c r="H124" i="7"/>
  <c r="AD124" i="7" s="1"/>
  <c r="G152" i="7"/>
  <c r="P65" i="7"/>
  <c r="H127" i="7"/>
  <c r="AD127" i="7" s="1"/>
  <c r="P73" i="7"/>
  <c r="H23" i="7"/>
  <c r="AD23" i="7" s="1"/>
  <c r="I138" i="7"/>
  <c r="G130" i="7"/>
  <c r="AC130" i="7" s="1"/>
  <c r="P238" i="7"/>
  <c r="K10" i="7"/>
  <c r="H138" i="7"/>
  <c r="AD138" i="7" s="1"/>
  <c r="J141" i="7"/>
  <c r="I107" i="7"/>
  <c r="H104" i="7"/>
  <c r="AD104" i="7" s="1"/>
  <c r="L159" i="7"/>
  <c r="P131" i="7"/>
  <c r="R133" i="7"/>
  <c r="P153" i="7"/>
  <c r="R215" i="7"/>
  <c r="K131" i="7"/>
  <c r="I161" i="7"/>
  <c r="H145" i="7"/>
  <c r="AD145" i="7" s="1"/>
  <c r="R64" i="7"/>
  <c r="G195" i="7"/>
  <c r="P213" i="7"/>
  <c r="L122" i="7"/>
  <c r="L132" i="7"/>
  <c r="K21" i="7"/>
  <c r="J42" i="7"/>
  <c r="H86" i="7"/>
  <c r="AD86" i="7" s="1"/>
  <c r="K53" i="7"/>
  <c r="L22" i="7"/>
  <c r="K190" i="7"/>
  <c r="I159" i="7"/>
  <c r="P59" i="7"/>
  <c r="J96" i="7"/>
  <c r="L209" i="7"/>
  <c r="I172" i="7"/>
  <c r="I139" i="7"/>
  <c r="H96" i="7"/>
  <c r="AD96" i="7" s="1"/>
  <c r="K25" i="7"/>
  <c r="K142" i="7"/>
  <c r="L218" i="7"/>
  <c r="P49" i="7"/>
  <c r="L115" i="7"/>
  <c r="J241" i="7"/>
  <c r="J208" i="7"/>
  <c r="J93" i="7"/>
  <c r="I68" i="7"/>
  <c r="P28" i="7"/>
  <c r="L100" i="7"/>
  <c r="I42" i="7"/>
  <c r="P126" i="7"/>
  <c r="R29" i="7"/>
  <c r="R90" i="7"/>
  <c r="J233" i="7"/>
  <c r="I226" i="7"/>
  <c r="J166" i="7"/>
  <c r="L75" i="7"/>
  <c r="R126" i="7"/>
  <c r="J52" i="7"/>
  <c r="P76" i="7"/>
  <c r="K160" i="7"/>
  <c r="I224" i="7"/>
  <c r="I96" i="7"/>
  <c r="R143" i="7"/>
  <c r="P172" i="7"/>
  <c r="P231" i="7"/>
  <c r="L129" i="7"/>
  <c r="K67" i="7"/>
  <c r="P116" i="7"/>
  <c r="I201" i="7"/>
  <c r="R103" i="7"/>
  <c r="K74" i="7"/>
  <c r="J85" i="7"/>
  <c r="P107" i="7"/>
  <c r="K169" i="7"/>
  <c r="J102" i="7"/>
  <c r="P130" i="7"/>
  <c r="H239" i="7"/>
  <c r="AD239" i="7" s="1"/>
  <c r="J64" i="7"/>
  <c r="L212" i="7"/>
  <c r="P241" i="7"/>
  <c r="J99" i="7"/>
  <c r="L117" i="7"/>
  <c r="H33" i="7"/>
  <c r="AD33" i="7" s="1"/>
  <c r="J137" i="7"/>
  <c r="J108" i="7"/>
  <c r="P102" i="7"/>
  <c r="P72" i="7"/>
  <c r="L166" i="7"/>
  <c r="L182" i="7"/>
  <c r="P78" i="7"/>
  <c r="P46" i="7"/>
  <c r="L37" i="7"/>
  <c r="J230" i="7"/>
  <c r="J197" i="7"/>
  <c r="P93" i="7"/>
  <c r="L111" i="7"/>
  <c r="L124" i="7"/>
  <c r="L68" i="7"/>
  <c r="H178" i="7"/>
  <c r="AD178" i="7" s="1"/>
  <c r="I188" i="7"/>
  <c r="P155" i="7"/>
  <c r="H40" i="7"/>
  <c r="AD40" i="7" s="1"/>
  <c r="H198" i="7"/>
  <c r="AD198" i="7" s="1"/>
  <c r="G117" i="7"/>
  <c r="AC117" i="7" s="1"/>
  <c r="G139" i="7"/>
  <c r="L55" i="7"/>
  <c r="R175" i="7"/>
  <c r="P92" i="7"/>
  <c r="G120" i="7"/>
  <c r="AC120" i="7" s="1"/>
  <c r="J109" i="7"/>
  <c r="L220" i="7"/>
  <c r="J234" i="7"/>
  <c r="H131" i="7"/>
  <c r="AD131" i="7" s="1"/>
  <c r="J179" i="7"/>
  <c r="K64" i="7"/>
  <c r="H126" i="7"/>
  <c r="AD126" i="7" s="1"/>
  <c r="R115" i="7"/>
  <c r="L14" i="7"/>
  <c r="L225" i="7"/>
  <c r="J159" i="7"/>
  <c r="H71" i="7"/>
  <c r="AD71" i="7" s="1"/>
  <c r="L123" i="7"/>
  <c r="K147" i="7"/>
  <c r="I72" i="7"/>
  <c r="K239" i="7"/>
  <c r="P239" i="7"/>
  <c r="K35" i="7"/>
  <c r="P135" i="7"/>
  <c r="K230" i="7"/>
  <c r="H95" i="7"/>
  <c r="AD95" i="7" s="1"/>
  <c r="H162" i="7"/>
  <c r="AD162" i="7" s="1"/>
  <c r="L53" i="7"/>
  <c r="R96" i="7"/>
  <c r="R224" i="7"/>
  <c r="J194" i="7"/>
  <c r="I58" i="7"/>
  <c r="P109" i="7"/>
  <c r="R136" i="7"/>
  <c r="G101" i="7"/>
  <c r="P42" i="7"/>
  <c r="H119" i="7"/>
  <c r="AD119" i="7" s="1"/>
  <c r="I214" i="7"/>
  <c r="L84" i="7"/>
  <c r="J183" i="7"/>
  <c r="P110" i="7"/>
  <c r="J27" i="7"/>
  <c r="J98" i="7"/>
  <c r="P41" i="7"/>
  <c r="K116" i="7"/>
  <c r="K28" i="7"/>
  <c r="J195" i="7"/>
  <c r="P210" i="7"/>
  <c r="H19" i="7"/>
  <c r="AD19" i="7" s="1"/>
  <c r="K213" i="7"/>
  <c r="R212" i="7"/>
  <c r="H36" i="7"/>
  <c r="AD36" i="7" s="1"/>
  <c r="R43" i="7"/>
  <c r="L51" i="7"/>
  <c r="H192" i="7"/>
  <c r="AD192" i="7" s="1"/>
  <c r="G211" i="7"/>
  <c r="I164" i="7"/>
  <c r="L229" i="7"/>
  <c r="J116" i="7"/>
  <c r="G208" i="7"/>
  <c r="L65" i="7"/>
  <c r="L87" i="7"/>
  <c r="I44" i="7"/>
  <c r="P66" i="7"/>
  <c r="L183" i="7"/>
  <c r="J216" i="7"/>
  <c r="L174" i="7"/>
  <c r="L113" i="7"/>
  <c r="I43" i="7"/>
  <c r="R16" i="7"/>
  <c r="L145" i="7"/>
  <c r="I186" i="7"/>
  <c r="G200" i="7"/>
  <c r="R121" i="7"/>
  <c r="H106" i="7"/>
  <c r="AD106" i="7" s="1"/>
  <c r="R47" i="7"/>
  <c r="J89" i="7"/>
  <c r="J70" i="7"/>
  <c r="J16" i="7"/>
  <c r="P225" i="7"/>
  <c r="P146" i="7"/>
  <c r="J11" i="7"/>
  <c r="G238" i="7"/>
  <c r="AC238" i="7" s="1"/>
  <c r="I119" i="7"/>
  <c r="H9" i="7"/>
  <c r="AD9" i="7" s="1"/>
  <c r="R17" i="7"/>
  <c r="K40" i="7"/>
  <c r="R223" i="7"/>
  <c r="H207" i="7"/>
  <c r="AD207" i="7" s="1"/>
  <c r="R240" i="7"/>
  <c r="L11" i="7"/>
  <c r="H62" i="7"/>
  <c r="AD62" i="7" s="1"/>
  <c r="H215" i="7"/>
  <c r="AD215" i="7" s="1"/>
  <c r="I152" i="7"/>
  <c r="H158" i="7"/>
  <c r="AD158" i="7" s="1"/>
  <c r="K225" i="7"/>
  <c r="L126" i="7"/>
  <c r="P182" i="7"/>
  <c r="H76" i="7"/>
  <c r="AD76" i="7" s="1"/>
  <c r="J18" i="7"/>
  <c r="R78" i="7"/>
  <c r="K156" i="7"/>
  <c r="H166" i="7"/>
  <c r="AD166" i="7" s="1"/>
  <c r="J124" i="7"/>
  <c r="P134" i="7"/>
  <c r="J88" i="7"/>
  <c r="G182" i="7"/>
  <c r="R236" i="7"/>
  <c r="K80" i="7"/>
  <c r="L60" i="7"/>
  <c r="L7" i="7"/>
  <c r="P219" i="7"/>
  <c r="J133" i="7"/>
  <c r="J221" i="7"/>
  <c r="K39" i="7"/>
  <c r="L23" i="7"/>
  <c r="L184" i="7"/>
  <c r="M809" i="9" s="1"/>
  <c r="L6" i="7"/>
  <c r="I91" i="7"/>
  <c r="K6" i="7"/>
  <c r="K153" i="7"/>
  <c r="H234" i="7"/>
  <c r="AD234" i="7" s="1"/>
  <c r="P43" i="7"/>
  <c r="P147" i="7"/>
  <c r="J206" i="7"/>
  <c r="R202" i="7"/>
  <c r="P35" i="7"/>
  <c r="H44" i="7"/>
  <c r="AD44" i="7" s="1"/>
  <c r="I187" i="7"/>
  <c r="K133" i="7"/>
  <c r="J129" i="7"/>
  <c r="H70" i="7"/>
  <c r="AD70" i="7" s="1"/>
  <c r="P61" i="7"/>
  <c r="P29" i="7"/>
  <c r="L176" i="7"/>
  <c r="P52" i="7"/>
  <c r="J31" i="7"/>
  <c r="P60" i="7"/>
  <c r="J86" i="7"/>
  <c r="R53" i="7"/>
  <c r="J204" i="7"/>
  <c r="H141" i="7"/>
  <c r="AD141" i="7" s="1"/>
  <c r="H185" i="7"/>
  <c r="AD185" i="7" s="1"/>
  <c r="K193" i="7"/>
  <c r="R195" i="7"/>
  <c r="J7" i="7"/>
  <c r="L31" i="7"/>
  <c r="J10" i="7"/>
  <c r="G89" i="7"/>
  <c r="H52" i="7"/>
  <c r="AD52" i="7" s="1"/>
  <c r="L21" i="7"/>
  <c r="I89" i="7"/>
  <c r="J174" i="7"/>
  <c r="G127" i="7"/>
  <c r="AC127" i="7" s="1"/>
  <c r="L160" i="7"/>
  <c r="J13" i="7"/>
  <c r="I146" i="7"/>
  <c r="I69" i="7"/>
  <c r="H16" i="7"/>
  <c r="AD16" i="7" s="1"/>
  <c r="L200" i="7"/>
  <c r="I50" i="7"/>
  <c r="H242" i="7"/>
  <c r="AD242" i="7" s="1"/>
  <c r="L156" i="7"/>
  <c r="R87" i="7"/>
  <c r="G140" i="7"/>
  <c r="J167" i="7"/>
  <c r="L13" i="7"/>
  <c r="I15" i="7"/>
  <c r="H212" i="7"/>
  <c r="AD212" i="7" s="1"/>
  <c r="H53" i="7"/>
  <c r="AD53" i="7" s="1"/>
  <c r="I225" i="7"/>
  <c r="K89" i="7"/>
  <c r="P100" i="7"/>
  <c r="H110" i="7"/>
  <c r="AD110" i="7" s="1"/>
  <c r="K15" i="7"/>
  <c r="K24" i="7"/>
  <c r="L26" i="7"/>
  <c r="R74" i="7"/>
  <c r="H208" i="7"/>
  <c r="AD208" i="7" s="1"/>
  <c r="I181" i="7"/>
  <c r="I45" i="7"/>
  <c r="L8" i="7"/>
  <c r="K177" i="7"/>
  <c r="P159" i="7"/>
  <c r="L59" i="7"/>
  <c r="P68" i="7"/>
  <c r="K70" i="7"/>
  <c r="I85" i="7"/>
  <c r="H227" i="7"/>
  <c r="AD227" i="7" s="1"/>
  <c r="J186" i="7"/>
  <c r="H134" i="7"/>
  <c r="AD134" i="7" s="1"/>
  <c r="I223" i="7"/>
  <c r="P9" i="7"/>
  <c r="L148" i="7"/>
  <c r="L20" i="7"/>
  <c r="R31" i="7"/>
  <c r="J144" i="7"/>
  <c r="K7" i="7"/>
  <c r="R155" i="7"/>
  <c r="L152" i="7"/>
  <c r="I112" i="7"/>
  <c r="P200" i="7"/>
  <c r="R85" i="7"/>
  <c r="I33" i="7"/>
  <c r="R145" i="7"/>
  <c r="I209" i="7"/>
  <c r="G197" i="7"/>
  <c r="H130" i="7"/>
  <c r="AD130" i="7" s="1"/>
  <c r="K52" i="7"/>
  <c r="P180" i="7"/>
  <c r="R225" i="7"/>
  <c r="J94" i="7"/>
  <c r="G104" i="7"/>
  <c r="H217" i="7"/>
  <c r="AD217" i="7" s="1"/>
  <c r="J62" i="7"/>
  <c r="H160" i="7"/>
  <c r="AD160" i="7" s="1"/>
  <c r="J97" i="7"/>
  <c r="H50" i="7"/>
  <c r="AD50" i="7" s="1"/>
  <c r="I99" i="7"/>
  <c r="L239" i="7"/>
  <c r="G169" i="7"/>
  <c r="J60" i="7"/>
  <c r="J131" i="7"/>
  <c r="I162" i="7"/>
  <c r="J151" i="7"/>
  <c r="R95" i="7"/>
  <c r="J40" i="7"/>
  <c r="P119" i="7"/>
  <c r="H204" i="7"/>
  <c r="AD204" i="7" s="1"/>
  <c r="I81" i="7"/>
  <c r="H171" i="7"/>
  <c r="AD171" i="7" s="1"/>
  <c r="K132" i="7"/>
  <c r="H191" i="7"/>
  <c r="AD191" i="7" s="1"/>
  <c r="P138" i="7"/>
  <c r="H63" i="7"/>
  <c r="AD63" i="7" s="1"/>
  <c r="I198" i="7"/>
  <c r="K8" i="7"/>
  <c r="P229" i="7"/>
  <c r="H101" i="7"/>
  <c r="AD101" i="7" s="1"/>
  <c r="G90" i="7"/>
  <c r="R110" i="7"/>
  <c r="G166" i="7"/>
  <c r="G161" i="7"/>
  <c r="G184" i="7"/>
  <c r="I127" i="7"/>
  <c r="R35" i="7"/>
  <c r="R65" i="7"/>
  <c r="L118" i="7"/>
  <c r="K84" i="7"/>
  <c r="I11" i="7"/>
  <c r="R42" i="7"/>
  <c r="L136" i="7"/>
  <c r="I131" i="7"/>
  <c r="G226" i="7"/>
  <c r="AC226" i="7" s="1"/>
  <c r="P108" i="7"/>
  <c r="I120" i="7"/>
  <c r="I242" i="7"/>
  <c r="R191" i="7"/>
  <c r="I232" i="7"/>
  <c r="L226" i="7"/>
  <c r="H105" i="7"/>
  <c r="AD105" i="7" s="1"/>
  <c r="H137" i="7"/>
  <c r="AD137" i="7" s="1"/>
  <c r="P137" i="7"/>
  <c r="H133" i="7"/>
  <c r="AD133" i="7" s="1"/>
  <c r="K150" i="7"/>
  <c r="P178" i="7"/>
  <c r="G205" i="7"/>
  <c r="G123" i="7"/>
  <c r="AC123" i="7" s="1"/>
  <c r="I190" i="7"/>
  <c r="H31" i="7"/>
  <c r="AD31" i="7" s="1"/>
  <c r="P67" i="7"/>
  <c r="R77" i="7"/>
  <c r="H72" i="7"/>
  <c r="AD72" i="7" s="1"/>
  <c r="P26" i="7"/>
  <c r="R45" i="7"/>
  <c r="P228" i="7"/>
  <c r="J53" i="7"/>
  <c r="K165" i="7"/>
  <c r="J232" i="7"/>
  <c r="L105" i="7"/>
  <c r="R132" i="7"/>
  <c r="R60" i="7"/>
  <c r="H174" i="7"/>
  <c r="AD174" i="7" s="1"/>
  <c r="J72" i="7"/>
  <c r="R61" i="7"/>
  <c r="G220" i="7"/>
  <c r="AC220" i="7" s="1"/>
  <c r="K77" i="7"/>
  <c r="L197" i="7"/>
  <c r="K82" i="7"/>
  <c r="J127" i="7"/>
  <c r="H132" i="7"/>
  <c r="AD132" i="7" s="1"/>
  <c r="G203" i="7"/>
  <c r="P77" i="7"/>
  <c r="P101" i="7"/>
  <c r="H129" i="7"/>
  <c r="AD129" i="7" s="1"/>
  <c r="G122" i="7"/>
  <c r="AC122" i="7" s="1"/>
  <c r="J224" i="7"/>
  <c r="J67" i="7"/>
  <c r="H45" i="7"/>
  <c r="AD45" i="7" s="1"/>
  <c r="L181" i="7"/>
  <c r="G146" i="7"/>
  <c r="J231" i="7"/>
  <c r="R233" i="7"/>
  <c r="J55" i="7"/>
  <c r="J111" i="7"/>
  <c r="J66" i="7"/>
  <c r="G133" i="7"/>
  <c r="P40" i="7"/>
  <c r="L154" i="7"/>
  <c r="P207" i="7"/>
  <c r="I34" i="7"/>
  <c r="I53" i="7"/>
  <c r="K117" i="7"/>
  <c r="I64" i="7"/>
  <c r="P38" i="7"/>
  <c r="J173" i="7"/>
  <c r="P164" i="7"/>
  <c r="I174" i="7"/>
  <c r="J188" i="7"/>
  <c r="L211" i="7"/>
  <c r="I114" i="7"/>
  <c r="K48" i="7"/>
  <c r="I233" i="7"/>
  <c r="R20" i="7"/>
  <c r="L139" i="7"/>
  <c r="I40" i="7"/>
  <c r="I220" i="7"/>
  <c r="L88" i="7"/>
  <c r="H58" i="7"/>
  <c r="AD58" i="7" s="1"/>
  <c r="R209" i="7"/>
  <c r="H238" i="7"/>
  <c r="AD238" i="7" s="1"/>
  <c r="J45" i="7"/>
  <c r="R94" i="7"/>
  <c r="G171" i="7"/>
  <c r="L78" i="7"/>
  <c r="L52" i="7"/>
  <c r="P11" i="7"/>
  <c r="L63" i="7"/>
  <c r="P79" i="7"/>
  <c r="P142" i="7"/>
  <c r="J44" i="7"/>
  <c r="J87" i="7"/>
  <c r="G118" i="7"/>
  <c r="AC118" i="7" s="1"/>
  <c r="K88" i="7"/>
  <c r="H97" i="7"/>
  <c r="AD97" i="7" s="1"/>
  <c r="I124" i="7"/>
  <c r="H83" i="7"/>
  <c r="AD83" i="7" s="1"/>
  <c r="G204" i="7"/>
  <c r="L106" i="7"/>
  <c r="R101" i="7"/>
  <c r="K122" i="7"/>
  <c r="L221" i="7"/>
  <c r="J56" i="7"/>
  <c r="R139" i="7"/>
  <c r="H26" i="7"/>
  <c r="AD26" i="7" s="1"/>
  <c r="I229" i="7"/>
  <c r="R179" i="7"/>
  <c r="I86" i="7"/>
  <c r="P217" i="7"/>
  <c r="I7" i="7"/>
  <c r="K125" i="7"/>
  <c r="H152" i="7"/>
  <c r="AD152" i="7" s="1"/>
  <c r="R66" i="7"/>
  <c r="I158" i="7"/>
  <c r="L56" i="7"/>
  <c r="G158" i="7"/>
  <c r="P71" i="7"/>
  <c r="I141" i="7"/>
  <c r="P23" i="7"/>
  <c r="H139" i="7"/>
  <c r="AD139" i="7" s="1"/>
  <c r="K138" i="7"/>
  <c r="I95" i="7"/>
  <c r="R171" i="7"/>
  <c r="L96" i="7"/>
  <c r="L50" i="7"/>
  <c r="K91" i="7"/>
  <c r="K107" i="7"/>
  <c r="L120" i="7"/>
  <c r="I227" i="7"/>
  <c r="H196" i="7"/>
  <c r="AD196" i="7" s="1"/>
  <c r="H55" i="7"/>
  <c r="AD55" i="7" s="1"/>
  <c r="L137" i="7"/>
  <c r="L93" i="7"/>
  <c r="I160" i="7"/>
  <c r="P199" i="7"/>
  <c r="H220" i="7"/>
  <c r="AD220" i="7" s="1"/>
  <c r="H173" i="7"/>
  <c r="AD173" i="7" s="1"/>
  <c r="I236" i="7"/>
  <c r="L210" i="7"/>
  <c r="J210" i="7"/>
  <c r="P10" i="7"/>
  <c r="P196" i="7"/>
  <c r="I115" i="7"/>
  <c r="J110" i="7"/>
  <c r="L12" i="7"/>
  <c r="I175" i="7"/>
  <c r="R86" i="7"/>
  <c r="K36" i="7"/>
  <c r="J165" i="7"/>
  <c r="L241" i="7"/>
  <c r="L112" i="7"/>
  <c r="P218" i="7"/>
  <c r="R170" i="7"/>
  <c r="L107" i="7"/>
  <c r="J184" i="7"/>
  <c r="K809" i="9" s="1"/>
  <c r="J21" i="7"/>
  <c r="H39" i="7"/>
  <c r="AD39" i="7" s="1"/>
  <c r="R70" i="7"/>
  <c r="P148" i="7"/>
  <c r="P120" i="7"/>
  <c r="H218" i="7"/>
  <c r="AD218" i="7" s="1"/>
  <c r="P113" i="7"/>
  <c r="P143" i="7"/>
  <c r="P44" i="7"/>
  <c r="J135" i="7"/>
  <c r="K134" i="7"/>
  <c r="H92" i="7"/>
  <c r="AD92" i="7" s="1"/>
  <c r="L147" i="7"/>
  <c r="L121" i="7"/>
  <c r="I36" i="7"/>
  <c r="K45" i="7"/>
  <c r="I66" i="7"/>
  <c r="J107" i="7"/>
  <c r="J23" i="7"/>
  <c r="K120" i="7"/>
  <c r="I116" i="7"/>
  <c r="I197" i="7"/>
  <c r="I25" i="7"/>
  <c r="P98" i="7"/>
  <c r="J122" i="7"/>
  <c r="P201" i="7"/>
  <c r="R26" i="7"/>
  <c r="I61" i="7"/>
  <c r="H223" i="7"/>
  <c r="AD223" i="7" s="1"/>
  <c r="I157" i="7"/>
  <c r="K185" i="7"/>
  <c r="K29" i="7"/>
  <c r="P64" i="7"/>
  <c r="J175" i="7"/>
  <c r="H161" i="7"/>
  <c r="AD161" i="7" s="1"/>
  <c r="L46" i="7"/>
  <c r="L44" i="7"/>
  <c r="R201" i="7"/>
  <c r="P240" i="7"/>
  <c r="I105" i="7"/>
  <c r="H136" i="7"/>
  <c r="AD136" i="7" s="1"/>
  <c r="L29" i="7"/>
  <c r="G230" i="7"/>
  <c r="AC230" i="7" s="1"/>
  <c r="H47" i="7"/>
  <c r="AD47" i="7" s="1"/>
  <c r="L150" i="7"/>
  <c r="R178" i="7"/>
  <c r="K66" i="7"/>
  <c r="I118" i="7"/>
  <c r="R56" i="7"/>
  <c r="P22" i="7"/>
  <c r="P51" i="7"/>
  <c r="I170" i="7"/>
  <c r="P158" i="7"/>
  <c r="I183" i="7"/>
  <c r="H108" i="7"/>
  <c r="AD108" i="7" s="1"/>
  <c r="G124" i="7"/>
  <c r="AC124" i="7" s="1"/>
  <c r="J152" i="7"/>
  <c r="K12" i="7"/>
  <c r="G156" i="7"/>
  <c r="L83" i="7"/>
  <c r="H169" i="7"/>
  <c r="AD169" i="7" s="1"/>
  <c r="G242" i="7"/>
  <c r="AC242" i="7" s="1"/>
  <c r="L164" i="7"/>
  <c r="L101" i="7"/>
  <c r="H188" i="7"/>
  <c r="AD188" i="7" s="1"/>
  <c r="G241" i="7"/>
  <c r="AC241" i="7" s="1"/>
  <c r="L39" i="7"/>
  <c r="P7" i="7"/>
  <c r="J187" i="7"/>
  <c r="G134" i="7"/>
  <c r="L222" i="7"/>
  <c r="K129" i="7"/>
  <c r="H18" i="7"/>
  <c r="AD18" i="7" s="1"/>
  <c r="J181" i="7"/>
  <c r="H225" i="7"/>
  <c r="AD225" i="7" s="1"/>
  <c r="P169" i="7"/>
  <c r="K241" i="7"/>
  <c r="I156" i="7"/>
  <c r="J143" i="7"/>
  <c r="J76" i="7"/>
  <c r="L151" i="7"/>
  <c r="I208" i="7"/>
  <c r="I213" i="7"/>
  <c r="H175" i="7"/>
  <c r="AD175" i="7" s="1"/>
  <c r="I203" i="7"/>
  <c r="L199" i="7"/>
  <c r="K242" i="7"/>
  <c r="R13" i="7"/>
  <c r="H43" i="7"/>
  <c r="AD43" i="7" s="1"/>
  <c r="H151" i="7"/>
  <c r="AD151" i="7" s="1"/>
  <c r="I60" i="7"/>
  <c r="K211" i="7"/>
  <c r="K57" i="7"/>
  <c r="K72" i="7"/>
  <c r="H42" i="7"/>
  <c r="AD42" i="7" s="1"/>
  <c r="I206" i="7"/>
  <c r="J191" i="7"/>
  <c r="G216" i="7"/>
  <c r="P63" i="7"/>
  <c r="P160" i="7"/>
  <c r="I219" i="7"/>
  <c r="G233" i="7"/>
  <c r="AC233" i="7" s="1"/>
  <c r="J43" i="7"/>
  <c r="I90" i="7"/>
  <c r="P48" i="7"/>
  <c r="I196" i="7"/>
  <c r="J82" i="7"/>
  <c r="P18" i="7"/>
  <c r="P99" i="7"/>
  <c r="H15" i="7"/>
  <c r="AD15" i="7" s="1"/>
  <c r="I234" i="7"/>
  <c r="K189" i="7"/>
  <c r="P149" i="7"/>
  <c r="I231" i="7"/>
  <c r="R44" i="7"/>
  <c r="L34" i="7"/>
  <c r="H79" i="7"/>
  <c r="AD79" i="7" s="1"/>
  <c r="K103" i="7"/>
  <c r="J153" i="7"/>
  <c r="G179" i="7"/>
  <c r="L224" i="7"/>
  <c r="L47" i="7"/>
  <c r="H35" i="7"/>
  <c r="AD35" i="7" s="1"/>
  <c r="H115" i="7"/>
  <c r="AD115" i="7" s="1"/>
  <c r="P82" i="7"/>
  <c r="P34" i="7"/>
  <c r="R32" i="7"/>
  <c r="R159" i="7"/>
  <c r="I62" i="7"/>
  <c r="P150" i="7"/>
  <c r="J81" i="7"/>
  <c r="J163" i="7"/>
  <c r="J134" i="7"/>
  <c r="L198" i="7"/>
  <c r="K235" i="7"/>
  <c r="K215" i="7"/>
  <c r="P57" i="7"/>
  <c r="H78" i="7"/>
  <c r="AD78" i="7" s="1"/>
  <c r="I83" i="7"/>
  <c r="I117" i="7"/>
  <c r="L33" i="7"/>
  <c r="K95" i="7"/>
  <c r="J71" i="7"/>
  <c r="P88" i="7"/>
  <c r="R81" i="7"/>
  <c r="I12" i="7"/>
  <c r="H199" i="7"/>
  <c r="AD199" i="7" s="1"/>
  <c r="J212" i="7"/>
  <c r="L157" i="7"/>
  <c r="K231" i="7"/>
  <c r="L72" i="7"/>
  <c r="K83" i="7"/>
  <c r="J24" i="7"/>
  <c r="P230" i="7"/>
  <c r="K217" i="7"/>
  <c r="I195" i="7"/>
  <c r="P13" i="7"/>
  <c r="P136" i="7"/>
  <c r="L74" i="7"/>
  <c r="H17" i="7"/>
  <c r="AD17" i="7" s="1"/>
  <c r="R119" i="7"/>
  <c r="P75" i="7"/>
  <c r="R37" i="7"/>
  <c r="L109" i="7"/>
  <c r="R137" i="7"/>
  <c r="G96" i="7"/>
  <c r="I29" i="7"/>
  <c r="I84" i="7"/>
  <c r="K98" i="7"/>
  <c r="H214" i="7"/>
  <c r="AD214" i="7" s="1"/>
  <c r="K203" i="7"/>
  <c r="P189" i="7"/>
  <c r="R36" i="7"/>
  <c r="K115" i="7"/>
  <c r="R120" i="7"/>
  <c r="R76" i="7"/>
  <c r="P87" i="7"/>
  <c r="I98" i="7"/>
  <c r="R67" i="7"/>
  <c r="L215" i="7"/>
  <c r="H116" i="7"/>
  <c r="AD116" i="7" s="1"/>
  <c r="J8" i="7"/>
  <c r="I194" i="7"/>
  <c r="G199" i="7"/>
  <c r="R162" i="7"/>
  <c r="R203" i="7"/>
  <c r="L45" i="7"/>
  <c r="K210" i="7"/>
  <c r="L195" i="7"/>
  <c r="H77" i="7"/>
  <c r="AD77" i="7" s="1"/>
  <c r="J69" i="7"/>
  <c r="J100" i="7"/>
  <c r="R80" i="7"/>
  <c r="P167" i="7"/>
  <c r="L110" i="7"/>
  <c r="I24" i="7"/>
  <c r="L90" i="7"/>
  <c r="J14" i="7"/>
  <c r="K202" i="7"/>
  <c r="R218" i="7"/>
  <c r="I110" i="7"/>
  <c r="G209" i="7"/>
  <c r="H240" i="7"/>
  <c r="AD240" i="7" s="1"/>
  <c r="K155" i="7"/>
  <c r="R152" i="7"/>
  <c r="K219" i="7"/>
  <c r="P132" i="7"/>
  <c r="L57" i="7"/>
  <c r="R228" i="7"/>
  <c r="R123" i="7"/>
  <c r="L10" i="7"/>
  <c r="G154" i="7"/>
  <c r="R10" i="7"/>
  <c r="H68" i="7"/>
  <c r="AD68" i="7" s="1"/>
  <c r="K118" i="7"/>
  <c r="P95" i="7"/>
  <c r="H164" i="7"/>
  <c r="AD164" i="7" s="1"/>
  <c r="L40" i="7"/>
  <c r="K113" i="7"/>
  <c r="I37" i="7"/>
  <c r="J9" i="7"/>
  <c r="L143" i="7"/>
  <c r="P198" i="7"/>
  <c r="H121" i="7"/>
  <c r="AD121" i="7" s="1"/>
  <c r="H41" i="7"/>
  <c r="AD41" i="7" s="1"/>
  <c r="H153" i="7"/>
  <c r="AD153" i="7" s="1"/>
  <c r="K214" i="7"/>
  <c r="K38" i="7"/>
  <c r="L227" i="7"/>
  <c r="I55" i="7"/>
  <c r="L49" i="7"/>
  <c r="H29" i="7"/>
  <c r="AD29" i="7" s="1"/>
  <c r="L169" i="7"/>
  <c r="I239" i="7"/>
  <c r="R130" i="7"/>
  <c r="P222" i="7"/>
  <c r="H143" i="7"/>
  <c r="AD143" i="7" s="1"/>
  <c r="L149" i="7"/>
  <c r="H30" i="7"/>
  <c r="AD30" i="7" s="1"/>
  <c r="L38" i="7"/>
  <c r="P114" i="7"/>
  <c r="R59" i="7"/>
  <c r="G202" i="7"/>
  <c r="H99" i="7"/>
  <c r="AD99" i="7" s="1"/>
  <c r="I151" i="7"/>
  <c r="R157" i="7"/>
  <c r="G144" i="7"/>
  <c r="J92" i="7"/>
  <c r="P144" i="7"/>
  <c r="H94" i="7"/>
  <c r="AD94" i="7" s="1"/>
  <c r="H186" i="7"/>
  <c r="AD186" i="7" s="1"/>
  <c r="I168" i="7"/>
  <c r="J170" i="7"/>
  <c r="H190" i="7"/>
  <c r="AD190" i="7" s="1"/>
  <c r="I32" i="7"/>
  <c r="I10" i="7"/>
  <c r="L61" i="7"/>
  <c r="I177" i="7"/>
  <c r="K30" i="7"/>
  <c r="K140" i="7"/>
  <c r="R135" i="7"/>
  <c r="I18" i="7"/>
  <c r="J149" i="7"/>
  <c r="K54" i="7"/>
  <c r="G126" i="7"/>
  <c r="AC126" i="7" s="1"/>
  <c r="R83" i="7"/>
  <c r="R9" i="7"/>
  <c r="G163" i="7"/>
  <c r="I169" i="7"/>
  <c r="J113" i="7"/>
  <c r="G176" i="7"/>
  <c r="G149" i="7"/>
  <c r="H189" i="7"/>
  <c r="AD189" i="7" s="1"/>
  <c r="K44" i="7"/>
  <c r="J115" i="7"/>
  <c r="K22" i="7"/>
  <c r="P125" i="7"/>
  <c r="J29" i="7"/>
  <c r="I128" i="7"/>
  <c r="J177" i="7"/>
  <c r="J203" i="7"/>
  <c r="R169" i="7"/>
  <c r="J79" i="7"/>
  <c r="L94" i="7"/>
  <c r="R63" i="7"/>
  <c r="G228" i="7"/>
  <c r="AC228" i="7" s="1"/>
  <c r="R234" i="7"/>
  <c r="L237" i="7"/>
  <c r="K85" i="7"/>
  <c r="R219" i="7"/>
  <c r="I241" i="7"/>
  <c r="H82" i="7"/>
  <c r="AD82" i="7" s="1"/>
  <c r="H11" i="7"/>
  <c r="AD11" i="7" s="1"/>
  <c r="J75" i="7"/>
  <c r="K65" i="7"/>
  <c r="J12" i="7"/>
  <c r="J46" i="7"/>
  <c r="L219" i="7"/>
  <c r="R160" i="7"/>
  <c r="P80" i="7"/>
  <c r="L162" i="7"/>
  <c r="R214" i="7"/>
  <c r="P24" i="7"/>
  <c r="R73" i="7"/>
  <c r="K11" i="7"/>
  <c r="J205" i="7"/>
  <c r="H69" i="7"/>
  <c r="AD69" i="7" s="1"/>
  <c r="P214" i="7"/>
  <c r="J126" i="7"/>
  <c r="G155" i="7"/>
  <c r="G143" i="7"/>
  <c r="J158" i="7"/>
  <c r="G234" i="7"/>
  <c r="AC234" i="7" s="1"/>
  <c r="R196" i="7"/>
  <c r="L35" i="7"/>
  <c r="P111" i="7"/>
  <c r="R124" i="7"/>
  <c r="R99" i="7"/>
  <c r="H60" i="7"/>
  <c r="AD60" i="7" s="1"/>
  <c r="G162" i="7"/>
  <c r="L188" i="7"/>
  <c r="P45" i="7"/>
  <c r="P69" i="7"/>
  <c r="H57" i="7"/>
  <c r="AD57" i="7" s="1"/>
  <c r="L9" i="7"/>
  <c r="L98" i="7"/>
  <c r="K86" i="7"/>
  <c r="H226" i="7"/>
  <c r="AD226" i="7" s="1"/>
  <c r="I148" i="7"/>
  <c r="H201" i="7"/>
  <c r="AD201" i="7" s="1"/>
  <c r="P55" i="7"/>
  <c r="I143" i="7"/>
  <c r="H154" i="7"/>
  <c r="AD154" i="7" s="1"/>
  <c r="I46" i="7"/>
  <c r="I121" i="7"/>
  <c r="J150" i="7"/>
  <c r="L138" i="7"/>
  <c r="J32" i="7"/>
  <c r="R141" i="7"/>
  <c r="I38" i="7"/>
  <c r="R100" i="7"/>
  <c r="L203" i="7"/>
  <c r="P183" i="7"/>
  <c r="K192" i="7"/>
  <c r="K37" i="7"/>
  <c r="G95" i="7"/>
  <c r="K61" i="7"/>
  <c r="I17" i="7"/>
  <c r="P162" i="7"/>
  <c r="K172" i="7"/>
  <c r="H93" i="7"/>
  <c r="AD93" i="7" s="1"/>
  <c r="G214" i="7"/>
  <c r="R242" i="7"/>
  <c r="R216" i="7"/>
  <c r="R183" i="7"/>
  <c r="J78" i="7"/>
  <c r="H155" i="7"/>
  <c r="AD155" i="7" s="1"/>
  <c r="P94" i="7"/>
  <c r="P27" i="7"/>
  <c r="R109" i="7"/>
  <c r="L141" i="7"/>
  <c r="L102" i="7"/>
  <c r="P154" i="7"/>
  <c r="G131" i="7"/>
  <c r="AC131" i="7" s="1"/>
  <c r="R21" i="7"/>
  <c r="I79" i="7"/>
  <c r="J199" i="7"/>
  <c r="K228" i="7"/>
  <c r="J41" i="7"/>
  <c r="K114" i="7"/>
  <c r="P30" i="7"/>
  <c r="L127" i="7"/>
  <c r="K32" i="7"/>
  <c r="K92" i="7"/>
  <c r="K62" i="7"/>
  <c r="P211" i="7"/>
  <c r="K221" i="7"/>
  <c r="P32" i="7"/>
  <c r="J106" i="7"/>
  <c r="I41" i="7"/>
  <c r="P96" i="7"/>
  <c r="I65" i="7"/>
  <c r="K19" i="7"/>
  <c r="J237" i="7"/>
  <c r="R58" i="7"/>
  <c r="J156" i="7"/>
  <c r="H148" i="7"/>
  <c r="AD148" i="7" s="1"/>
  <c r="L48" i="7"/>
  <c r="L91" i="7"/>
  <c r="R51" i="7"/>
  <c r="K60" i="7"/>
  <c r="L230" i="7"/>
  <c r="K205" i="7"/>
  <c r="H236" i="7"/>
  <c r="AD236" i="7" s="1"/>
  <c r="H22" i="7"/>
  <c r="AD22" i="7" s="1"/>
  <c r="K191" i="7"/>
  <c r="I132" i="7"/>
  <c r="J90" i="7"/>
  <c r="H12" i="7"/>
  <c r="AD12" i="7" s="1"/>
  <c r="K105" i="7"/>
  <c r="J36" i="7"/>
  <c r="K233" i="7"/>
  <c r="R180" i="7"/>
  <c r="I21" i="7"/>
  <c r="G191" i="7"/>
  <c r="I204" i="7"/>
  <c r="H80" i="7"/>
  <c r="AD80" i="7" s="1"/>
  <c r="I88" i="7"/>
  <c r="G119" i="7"/>
  <c r="AC119" i="7" s="1"/>
  <c r="H102" i="7"/>
  <c r="AD102" i="7" s="1"/>
  <c r="L155" i="7"/>
  <c r="I237" i="7"/>
  <c r="L177" i="7"/>
  <c r="K143" i="7"/>
  <c r="K42" i="7"/>
  <c r="R204" i="7"/>
  <c r="H125" i="7"/>
  <c r="AD125" i="7" s="1"/>
  <c r="P106" i="7"/>
  <c r="R128" i="7"/>
  <c r="P17" i="7"/>
  <c r="J142" i="7"/>
  <c r="P20" i="7"/>
  <c r="R34" i="7"/>
  <c r="H32" i="7"/>
  <c r="AD32" i="7" s="1"/>
  <c r="K76" i="7"/>
  <c r="G225" i="7"/>
  <c r="AC225" i="7" s="1"/>
  <c r="J91" i="7"/>
  <c r="P8" i="7"/>
  <c r="G106" i="7"/>
  <c r="J182" i="7"/>
  <c r="J207" i="7"/>
  <c r="K220" i="7"/>
  <c r="P171" i="7"/>
  <c r="K237" i="7"/>
  <c r="L79" i="7"/>
  <c r="K94" i="7"/>
  <c r="R12" i="7"/>
  <c r="K112" i="7"/>
  <c r="K158" i="7"/>
  <c r="R187" i="7"/>
  <c r="K18" i="7"/>
  <c r="P163" i="7"/>
  <c r="L187" i="7"/>
  <c r="I109" i="7"/>
  <c r="H61" i="7"/>
  <c r="AD61" i="7" s="1"/>
  <c r="R97" i="7"/>
  <c r="L153" i="7"/>
  <c r="I28" i="7"/>
  <c r="J222" i="7"/>
  <c r="I59" i="7"/>
  <c r="I67" i="7"/>
  <c r="I63" i="7"/>
  <c r="I16" i="7"/>
  <c r="G207" i="7"/>
  <c r="H222" i="7"/>
  <c r="AD222" i="7" s="1"/>
  <c r="L204" i="7"/>
  <c r="P16" i="7"/>
  <c r="P83" i="7"/>
  <c r="G94" i="7"/>
  <c r="H165" i="7"/>
  <c r="AD165" i="7" s="1"/>
  <c r="P124" i="7"/>
  <c r="R33" i="7"/>
  <c r="K55" i="7"/>
  <c r="J58" i="7"/>
  <c r="H74" i="7"/>
  <c r="AD74" i="7" s="1"/>
  <c r="E575" i="1"/>
  <c r="L470" i="9" l="1"/>
  <c r="K807" i="9"/>
  <c r="K808" i="9"/>
  <c r="M807" i="9"/>
  <c r="M808" i="9"/>
  <c r="L807" i="9"/>
  <c r="L808" i="9"/>
  <c r="Q807" i="9"/>
  <c r="R807" i="9" s="1"/>
  <c r="U807" i="9" s="1"/>
  <c r="Q808" i="9"/>
  <c r="R808" i="9" s="1"/>
  <c r="U808" i="9" s="1"/>
  <c r="J807" i="9"/>
  <c r="J808" i="9"/>
  <c r="L868" i="9"/>
  <c r="L870" i="9"/>
  <c r="L867" i="9"/>
  <c r="L869" i="9"/>
  <c r="M695" i="9"/>
  <c r="M693" i="9"/>
  <c r="M696" i="9"/>
  <c r="M694" i="9"/>
  <c r="L761" i="9"/>
  <c r="L760" i="9"/>
  <c r="L759" i="9"/>
  <c r="L758" i="9"/>
  <c r="K738" i="9"/>
  <c r="K733" i="9"/>
  <c r="K737" i="9"/>
  <c r="K734" i="9"/>
  <c r="K736" i="9"/>
  <c r="K735" i="9"/>
  <c r="J816" i="9"/>
  <c r="J815" i="9"/>
  <c r="J817" i="9"/>
  <c r="K804" i="9"/>
  <c r="K803" i="9"/>
  <c r="K805" i="9"/>
  <c r="K806" i="9"/>
  <c r="Q759" i="9"/>
  <c r="R759" i="9" s="1"/>
  <c r="U759" i="9" s="1"/>
  <c r="Q758" i="9"/>
  <c r="R758" i="9" s="1"/>
  <c r="U758" i="9" s="1"/>
  <c r="Q760" i="9"/>
  <c r="R760" i="9" s="1"/>
  <c r="U760" i="9" s="1"/>
  <c r="Q761" i="9"/>
  <c r="R761" i="9" s="1"/>
  <c r="U761" i="9" s="1"/>
  <c r="L711" i="9"/>
  <c r="L710" i="9"/>
  <c r="J848" i="9"/>
  <c r="J845" i="9"/>
  <c r="J849" i="9"/>
  <c r="J846" i="9"/>
  <c r="J847" i="9"/>
  <c r="J850" i="9"/>
  <c r="J774" i="9"/>
  <c r="J775" i="9"/>
  <c r="J777" i="9"/>
  <c r="J776" i="9"/>
  <c r="J773" i="9"/>
  <c r="M722" i="9"/>
  <c r="M725" i="9"/>
  <c r="M724" i="9"/>
  <c r="M726" i="9"/>
  <c r="M723" i="9"/>
  <c r="K885" i="9"/>
  <c r="K881" i="9"/>
  <c r="K883" i="9"/>
  <c r="K886" i="9"/>
  <c r="K882" i="9"/>
  <c r="K884" i="9"/>
  <c r="Q725" i="9"/>
  <c r="R725" i="9" s="1"/>
  <c r="U725" i="9" s="1"/>
  <c r="Q724" i="9"/>
  <c r="R724" i="9" s="1"/>
  <c r="U724" i="9" s="1"/>
  <c r="Q726" i="9"/>
  <c r="R726" i="9" s="1"/>
  <c r="U726" i="9" s="1"/>
  <c r="Q722" i="9"/>
  <c r="R722" i="9" s="1"/>
  <c r="U722" i="9" s="1"/>
  <c r="Q723" i="9"/>
  <c r="R723" i="9" s="1"/>
  <c r="U723" i="9" s="1"/>
  <c r="Q896" i="9"/>
  <c r="R896" i="9" s="1"/>
  <c r="U896" i="9" s="1"/>
  <c r="Q895" i="9"/>
  <c r="R895" i="9" s="1"/>
  <c r="U895" i="9" s="1"/>
  <c r="Q897" i="9"/>
  <c r="R897" i="9" s="1"/>
  <c r="U897" i="9" s="1"/>
  <c r="Q894" i="9"/>
  <c r="R894" i="9" s="1"/>
  <c r="U894" i="9" s="1"/>
  <c r="J738" i="9"/>
  <c r="J733" i="9"/>
  <c r="J734" i="9"/>
  <c r="J737" i="9"/>
  <c r="J736" i="9"/>
  <c r="J735" i="9"/>
  <c r="Q842" i="9"/>
  <c r="R842" i="9" s="1"/>
  <c r="U842" i="9" s="1"/>
  <c r="Q840" i="9"/>
  <c r="R840" i="9" s="1"/>
  <c r="U840" i="9" s="1"/>
  <c r="Q843" i="9"/>
  <c r="R843" i="9" s="1"/>
  <c r="U843" i="9" s="1"/>
  <c r="Q841" i="9"/>
  <c r="R841" i="9" s="1"/>
  <c r="U841" i="9" s="1"/>
  <c r="Q844" i="9"/>
  <c r="R844" i="9" s="1"/>
  <c r="U844" i="9" s="1"/>
  <c r="K828" i="9"/>
  <c r="K826" i="9"/>
  <c r="K824" i="9"/>
  <c r="K825" i="9"/>
  <c r="K827" i="9"/>
  <c r="K829" i="9"/>
  <c r="M789" i="9"/>
  <c r="M790" i="9"/>
  <c r="M788" i="9"/>
  <c r="K802" i="9"/>
  <c r="K801" i="9"/>
  <c r="K798" i="9"/>
  <c r="K800" i="9"/>
  <c r="K799" i="9"/>
  <c r="L828" i="9"/>
  <c r="L829" i="9"/>
  <c r="L826" i="9"/>
  <c r="L827" i="9"/>
  <c r="L824" i="9"/>
  <c r="L825" i="9"/>
  <c r="M779" i="9"/>
  <c r="M778" i="9"/>
  <c r="M781" i="9"/>
  <c r="M782" i="9"/>
  <c r="M780" i="9"/>
  <c r="Q711" i="9"/>
  <c r="R711" i="9" s="1"/>
  <c r="U711" i="9" s="1"/>
  <c r="Q710" i="9"/>
  <c r="R710" i="9" s="1"/>
  <c r="U710" i="9" s="1"/>
  <c r="Q875" i="9"/>
  <c r="R875" i="9" s="1"/>
  <c r="U875" i="9" s="1"/>
  <c r="Q872" i="9"/>
  <c r="R872" i="9" s="1"/>
  <c r="U872" i="9" s="1"/>
  <c r="Q874" i="9"/>
  <c r="R874" i="9" s="1"/>
  <c r="U874" i="9" s="1"/>
  <c r="Q871" i="9"/>
  <c r="R871" i="9" s="1"/>
  <c r="U871" i="9" s="1"/>
  <c r="Q873" i="9"/>
  <c r="R873" i="9" s="1"/>
  <c r="U873" i="9" s="1"/>
  <c r="M720" i="9"/>
  <c r="M719" i="9"/>
  <c r="M721" i="9"/>
  <c r="M717" i="9"/>
  <c r="M718" i="9"/>
  <c r="L812" i="9"/>
  <c r="L814" i="9"/>
  <c r="L811" i="9"/>
  <c r="L813" i="9"/>
  <c r="L810" i="9"/>
  <c r="J699" i="9"/>
  <c r="J701" i="9"/>
  <c r="J698" i="9"/>
  <c r="J700" i="9"/>
  <c r="J697" i="9"/>
  <c r="L690" i="9"/>
  <c r="L692" i="9"/>
  <c r="L691" i="9"/>
  <c r="Q789" i="9"/>
  <c r="R789" i="9" s="1"/>
  <c r="U789" i="9" s="1"/>
  <c r="Q788" i="9"/>
  <c r="R788" i="9" s="1"/>
  <c r="U788" i="9" s="1"/>
  <c r="Q790" i="9"/>
  <c r="R790" i="9" s="1"/>
  <c r="U790" i="9" s="1"/>
  <c r="M770" i="9"/>
  <c r="M772" i="9"/>
  <c r="M771" i="9"/>
  <c r="M907" i="9"/>
  <c r="M905" i="9"/>
  <c r="M909" i="9"/>
  <c r="M906" i="9"/>
  <c r="M904" i="9"/>
  <c r="M908" i="9"/>
  <c r="L777" i="9"/>
  <c r="L776" i="9"/>
  <c r="L775" i="9"/>
  <c r="L773" i="9"/>
  <c r="L774" i="9"/>
  <c r="Q772" i="9"/>
  <c r="R772" i="9" s="1"/>
  <c r="U772" i="9" s="1"/>
  <c r="Q771" i="9"/>
  <c r="R771" i="9" s="1"/>
  <c r="U771" i="9" s="1"/>
  <c r="Q770" i="9"/>
  <c r="R770" i="9" s="1"/>
  <c r="U770" i="9" s="1"/>
  <c r="L720" i="9"/>
  <c r="L719" i="9"/>
  <c r="L717" i="9"/>
  <c r="L718" i="9"/>
  <c r="L721" i="9"/>
  <c r="M743" i="9"/>
  <c r="M740" i="9"/>
  <c r="M741" i="9"/>
  <c r="M744" i="9"/>
  <c r="M742" i="9"/>
  <c r="M739" i="9"/>
  <c r="L729" i="9"/>
  <c r="L731" i="9"/>
  <c r="L728" i="9"/>
  <c r="L730" i="9"/>
  <c r="L727" i="9"/>
  <c r="L732" i="9"/>
  <c r="J795" i="9"/>
  <c r="J797" i="9"/>
  <c r="J796" i="9"/>
  <c r="M711" i="9"/>
  <c r="M710" i="9"/>
  <c r="M688" i="9"/>
  <c r="M687" i="9"/>
  <c r="M689" i="9"/>
  <c r="M685" i="9"/>
  <c r="M686" i="9"/>
  <c r="L879" i="9"/>
  <c r="L876" i="9"/>
  <c r="L880" i="9"/>
  <c r="L877" i="9"/>
  <c r="L878" i="9"/>
  <c r="Q716" i="9"/>
  <c r="R716" i="9" s="1"/>
  <c r="U716" i="9" s="1"/>
  <c r="Q713" i="9"/>
  <c r="R713" i="9" s="1"/>
  <c r="U713" i="9" s="1"/>
  <c r="Q714" i="9"/>
  <c r="R714" i="9" s="1"/>
  <c r="U714" i="9" s="1"/>
  <c r="Q715" i="9"/>
  <c r="R715" i="9" s="1"/>
  <c r="U715" i="9" s="1"/>
  <c r="Q712" i="9"/>
  <c r="R712" i="9" s="1"/>
  <c r="U712" i="9" s="1"/>
  <c r="J740" i="9"/>
  <c r="J742" i="9"/>
  <c r="J743" i="9"/>
  <c r="J739" i="9"/>
  <c r="J741" i="9"/>
  <c r="J744" i="9"/>
  <c r="L681" i="9"/>
  <c r="L683" i="9"/>
  <c r="L682" i="9"/>
  <c r="L684" i="9"/>
  <c r="Q824" i="9"/>
  <c r="R824" i="9" s="1"/>
  <c r="U824" i="9" s="1"/>
  <c r="Q826" i="9"/>
  <c r="R826" i="9" s="1"/>
  <c r="U826" i="9" s="1"/>
  <c r="Q825" i="9"/>
  <c r="R825" i="9" s="1"/>
  <c r="U825" i="9" s="1"/>
  <c r="Q827" i="9"/>
  <c r="R827" i="9" s="1"/>
  <c r="U827" i="9" s="1"/>
  <c r="Q828" i="9"/>
  <c r="R828" i="9" s="1"/>
  <c r="U828" i="9" s="1"/>
  <c r="Q829" i="9"/>
  <c r="R829" i="9" s="1"/>
  <c r="U829" i="9" s="1"/>
  <c r="J858" i="9"/>
  <c r="J860" i="9"/>
  <c r="J857" i="9"/>
  <c r="J859" i="9"/>
  <c r="Q748" i="9"/>
  <c r="R748" i="9" s="1"/>
  <c r="U748" i="9" s="1"/>
  <c r="Q745" i="9"/>
  <c r="R745" i="9" s="1"/>
  <c r="U745" i="9" s="1"/>
  <c r="Q746" i="9"/>
  <c r="R746" i="9" s="1"/>
  <c r="U746" i="9" s="1"/>
  <c r="Q747" i="9"/>
  <c r="R747" i="9" s="1"/>
  <c r="U747" i="9" s="1"/>
  <c r="Q749" i="9"/>
  <c r="R749" i="9" s="1"/>
  <c r="U749" i="9" s="1"/>
  <c r="Q880" i="9"/>
  <c r="R880" i="9" s="1"/>
  <c r="U880" i="9" s="1"/>
  <c r="Q878" i="9"/>
  <c r="R878" i="9" s="1"/>
  <c r="U878" i="9" s="1"/>
  <c r="Q876" i="9"/>
  <c r="R876" i="9" s="1"/>
  <c r="U876" i="9" s="1"/>
  <c r="Q877" i="9"/>
  <c r="R877" i="9" s="1"/>
  <c r="U877" i="9" s="1"/>
  <c r="Q879" i="9"/>
  <c r="R879" i="9" s="1"/>
  <c r="U879" i="9" s="1"/>
  <c r="Q791" i="9"/>
  <c r="R791" i="9" s="1"/>
  <c r="U791" i="9" s="1"/>
  <c r="Q792" i="9"/>
  <c r="R792" i="9" s="1"/>
  <c r="U792" i="9" s="1"/>
  <c r="Q793" i="9"/>
  <c r="R793" i="9" s="1"/>
  <c r="U793" i="9" s="1"/>
  <c r="Q794" i="9"/>
  <c r="R794" i="9" s="1"/>
  <c r="U794" i="9" s="1"/>
  <c r="L704" i="9"/>
  <c r="L702" i="9"/>
  <c r="L703" i="9"/>
  <c r="M697" i="9"/>
  <c r="M699" i="9"/>
  <c r="M700" i="9"/>
  <c r="M701" i="9"/>
  <c r="M698" i="9"/>
  <c r="J786" i="9"/>
  <c r="J787" i="9"/>
  <c r="J785" i="9"/>
  <c r="J783" i="9"/>
  <c r="J784" i="9"/>
  <c r="J814" i="9"/>
  <c r="J813" i="9"/>
  <c r="J810" i="9"/>
  <c r="J812" i="9"/>
  <c r="J811" i="9"/>
  <c r="M837" i="9"/>
  <c r="M836" i="9"/>
  <c r="M839" i="9"/>
  <c r="M838" i="9"/>
  <c r="L788" i="9"/>
  <c r="L789" i="9"/>
  <c r="L790" i="9"/>
  <c r="Q692" i="9"/>
  <c r="R692" i="9" s="1"/>
  <c r="U692" i="9" s="1"/>
  <c r="Q690" i="9"/>
  <c r="R690" i="9" s="1"/>
  <c r="U690" i="9" s="1"/>
  <c r="Q691" i="9"/>
  <c r="R691" i="9" s="1"/>
  <c r="U691" i="9" s="1"/>
  <c r="J685" i="9"/>
  <c r="J686" i="9"/>
  <c r="J689" i="9"/>
  <c r="J687" i="9"/>
  <c r="J688" i="9"/>
  <c r="L904" i="9"/>
  <c r="L906" i="9"/>
  <c r="L908" i="9"/>
  <c r="L905" i="9"/>
  <c r="L907" i="9"/>
  <c r="L909" i="9"/>
  <c r="L895" i="9"/>
  <c r="L894" i="9"/>
  <c r="L896" i="9"/>
  <c r="L897" i="9"/>
  <c r="J702" i="9"/>
  <c r="J704" i="9"/>
  <c r="J703" i="9"/>
  <c r="M870" i="9"/>
  <c r="M867" i="9"/>
  <c r="M869" i="9"/>
  <c r="M868" i="9"/>
  <c r="J820" i="9"/>
  <c r="J818" i="9"/>
  <c r="J819" i="9"/>
  <c r="M768" i="9"/>
  <c r="M767" i="9"/>
  <c r="M769" i="9"/>
  <c r="M766" i="9"/>
  <c r="M861" i="9"/>
  <c r="M865" i="9"/>
  <c r="M863" i="9"/>
  <c r="M866" i="9"/>
  <c r="M864" i="9"/>
  <c r="M862" i="9"/>
  <c r="Q831" i="9"/>
  <c r="R831" i="9" s="1"/>
  <c r="U831" i="9" s="1"/>
  <c r="Q833" i="9"/>
  <c r="R833" i="9" s="1"/>
  <c r="U833" i="9" s="1"/>
  <c r="Q835" i="9"/>
  <c r="R835" i="9" s="1"/>
  <c r="U835" i="9" s="1"/>
  <c r="Q830" i="9"/>
  <c r="R830" i="9" s="1"/>
  <c r="U830" i="9" s="1"/>
  <c r="Q832" i="9"/>
  <c r="R832" i="9" s="1"/>
  <c r="U832" i="9" s="1"/>
  <c r="Q834" i="9"/>
  <c r="R834" i="9" s="1"/>
  <c r="U834" i="9" s="1"/>
  <c r="J722" i="9"/>
  <c r="J724" i="9"/>
  <c r="J726" i="9"/>
  <c r="J723" i="9"/>
  <c r="J725" i="9"/>
  <c r="L763" i="9"/>
  <c r="L762" i="9"/>
  <c r="L764" i="9"/>
  <c r="L765" i="9"/>
  <c r="K756" i="9"/>
  <c r="K755" i="9"/>
  <c r="K757" i="9"/>
  <c r="L863" i="9"/>
  <c r="L865" i="9"/>
  <c r="L861" i="9"/>
  <c r="L862" i="9"/>
  <c r="L866" i="9"/>
  <c r="L864" i="9"/>
  <c r="L874" i="9"/>
  <c r="L872" i="9"/>
  <c r="L873" i="9"/>
  <c r="L871" i="9"/>
  <c r="L875" i="9"/>
  <c r="Q766" i="9"/>
  <c r="R766" i="9" s="1"/>
  <c r="U766" i="9" s="1"/>
  <c r="Q768" i="9"/>
  <c r="R768" i="9" s="1"/>
  <c r="U768" i="9" s="1"/>
  <c r="Q769" i="9"/>
  <c r="R769" i="9" s="1"/>
  <c r="U769" i="9" s="1"/>
  <c r="Q767" i="9"/>
  <c r="R767" i="9" s="1"/>
  <c r="U767" i="9" s="1"/>
  <c r="L860" i="9"/>
  <c r="L858" i="9"/>
  <c r="L857" i="9"/>
  <c r="L859" i="9"/>
  <c r="L841" i="9"/>
  <c r="L842" i="9"/>
  <c r="L840" i="9"/>
  <c r="L843" i="9"/>
  <c r="L844" i="9"/>
  <c r="J865" i="9"/>
  <c r="J862" i="9"/>
  <c r="J863" i="9"/>
  <c r="J861" i="9"/>
  <c r="J866" i="9"/>
  <c r="J864" i="9"/>
  <c r="K795" i="9"/>
  <c r="K797" i="9"/>
  <c r="K796" i="9"/>
  <c r="Q888" i="9"/>
  <c r="R888" i="9" s="1"/>
  <c r="U888" i="9" s="1"/>
  <c r="Q889" i="9"/>
  <c r="R889" i="9" s="1"/>
  <c r="U889" i="9" s="1"/>
  <c r="Q887" i="9"/>
  <c r="R887" i="9" s="1"/>
  <c r="U887" i="9" s="1"/>
  <c r="Q890" i="9"/>
  <c r="R890" i="9" s="1"/>
  <c r="U890" i="9" s="1"/>
  <c r="K722" i="9"/>
  <c r="K724" i="9"/>
  <c r="K723" i="9"/>
  <c r="K725" i="9"/>
  <c r="K726" i="9"/>
  <c r="K821" i="9"/>
  <c r="K823" i="9"/>
  <c r="K822" i="9"/>
  <c r="J710" i="9"/>
  <c r="J711" i="9"/>
  <c r="M886" i="9"/>
  <c r="M883" i="9"/>
  <c r="M885" i="9"/>
  <c r="M881" i="9"/>
  <c r="M882" i="9"/>
  <c r="M884" i="9"/>
  <c r="L846" i="9"/>
  <c r="L848" i="9"/>
  <c r="L845" i="9"/>
  <c r="L847" i="9"/>
  <c r="L849" i="9"/>
  <c r="L850" i="9"/>
  <c r="Q798" i="9"/>
  <c r="R798" i="9" s="1"/>
  <c r="U798" i="9" s="1"/>
  <c r="Q800" i="9"/>
  <c r="R800" i="9" s="1"/>
  <c r="U800" i="9" s="1"/>
  <c r="Q802" i="9"/>
  <c r="R802" i="9" s="1"/>
  <c r="U802" i="9" s="1"/>
  <c r="Q801" i="9"/>
  <c r="R801" i="9" s="1"/>
  <c r="U801" i="9" s="1"/>
  <c r="Q799" i="9"/>
  <c r="R799" i="9" s="1"/>
  <c r="U799" i="9" s="1"/>
  <c r="L745" i="9"/>
  <c r="L747" i="9"/>
  <c r="L746" i="9"/>
  <c r="L749" i="9"/>
  <c r="L748" i="9"/>
  <c r="J892" i="9"/>
  <c r="J891" i="9"/>
  <c r="J893" i="9"/>
  <c r="L816" i="9"/>
  <c r="L815" i="9"/>
  <c r="L817" i="9"/>
  <c r="K893" i="9"/>
  <c r="K891" i="9"/>
  <c r="K892" i="9"/>
  <c r="K681" i="9"/>
  <c r="K683" i="9"/>
  <c r="K682" i="9"/>
  <c r="K684" i="9"/>
  <c r="M784" i="9"/>
  <c r="M786" i="9"/>
  <c r="M783" i="9"/>
  <c r="M785" i="9"/>
  <c r="M787" i="9"/>
  <c r="K717" i="9"/>
  <c r="K721" i="9"/>
  <c r="K719" i="9"/>
  <c r="K720" i="9"/>
  <c r="K718" i="9"/>
  <c r="J715" i="9"/>
  <c r="J714" i="9"/>
  <c r="J716" i="9"/>
  <c r="J713" i="9"/>
  <c r="J712" i="9"/>
  <c r="Q859" i="9"/>
  <c r="R859" i="9" s="1"/>
  <c r="U859" i="9" s="1"/>
  <c r="Q860" i="9"/>
  <c r="R860" i="9" s="1"/>
  <c r="U860" i="9" s="1"/>
  <c r="Q858" i="9"/>
  <c r="R858" i="9" s="1"/>
  <c r="U858" i="9" s="1"/>
  <c r="Q857" i="9"/>
  <c r="R857" i="9" s="1"/>
  <c r="U857" i="9" s="1"/>
  <c r="J731" i="9"/>
  <c r="J730" i="9"/>
  <c r="J732" i="9"/>
  <c r="J728" i="9"/>
  <c r="J729" i="9"/>
  <c r="J727" i="9"/>
  <c r="L696" i="9"/>
  <c r="L693" i="9"/>
  <c r="L695" i="9"/>
  <c r="L694" i="9"/>
  <c r="Q805" i="9"/>
  <c r="R805" i="9" s="1"/>
  <c r="U805" i="9" s="1"/>
  <c r="Q804" i="9"/>
  <c r="R804" i="9" s="1"/>
  <c r="U804" i="9" s="1"/>
  <c r="Q806" i="9"/>
  <c r="R806" i="9" s="1"/>
  <c r="U806" i="9" s="1"/>
  <c r="Q803" i="9"/>
  <c r="R803" i="9" s="1"/>
  <c r="U803" i="9" s="1"/>
  <c r="K693" i="9"/>
  <c r="K696" i="9"/>
  <c r="K694" i="9"/>
  <c r="K695" i="9"/>
  <c r="K894" i="9"/>
  <c r="K896" i="9"/>
  <c r="K895" i="9"/>
  <c r="K897" i="9"/>
  <c r="M745" i="9"/>
  <c r="M747" i="9"/>
  <c r="M748" i="9"/>
  <c r="M746" i="9"/>
  <c r="M749" i="9"/>
  <c r="J766" i="9"/>
  <c r="J769" i="9"/>
  <c r="J768" i="9"/>
  <c r="J767" i="9"/>
  <c r="M804" i="9"/>
  <c r="M805" i="9"/>
  <c r="M803" i="9"/>
  <c r="M806" i="9"/>
  <c r="M800" i="9"/>
  <c r="M802" i="9"/>
  <c r="M799" i="9"/>
  <c r="M801" i="9"/>
  <c r="M798" i="9"/>
  <c r="Q750" i="9"/>
  <c r="R750" i="9" s="1"/>
  <c r="U750" i="9" s="1"/>
  <c r="Q752" i="9"/>
  <c r="R752" i="9" s="1"/>
  <c r="U752" i="9" s="1"/>
  <c r="Q754" i="9"/>
  <c r="R754" i="9" s="1"/>
  <c r="U754" i="9" s="1"/>
  <c r="Q751" i="9"/>
  <c r="R751" i="9" s="1"/>
  <c r="U751" i="9" s="1"/>
  <c r="Q753" i="9"/>
  <c r="R753" i="9" s="1"/>
  <c r="U753" i="9" s="1"/>
  <c r="Q851" i="9"/>
  <c r="R851" i="9" s="1"/>
  <c r="U851" i="9" s="1"/>
  <c r="Q856" i="9"/>
  <c r="R856" i="9" s="1"/>
  <c r="U856" i="9" s="1"/>
  <c r="Q853" i="9"/>
  <c r="R853" i="9" s="1"/>
  <c r="U853" i="9" s="1"/>
  <c r="Q855" i="9"/>
  <c r="R855" i="9" s="1"/>
  <c r="U855" i="9" s="1"/>
  <c r="Q852" i="9"/>
  <c r="R852" i="9" s="1"/>
  <c r="U852" i="9" s="1"/>
  <c r="Q854" i="9"/>
  <c r="R854" i="9" s="1"/>
  <c r="U854" i="9" s="1"/>
  <c r="L736" i="9"/>
  <c r="L738" i="9"/>
  <c r="L737" i="9"/>
  <c r="L734" i="9"/>
  <c r="L733" i="9"/>
  <c r="L735" i="9"/>
  <c r="M846" i="9"/>
  <c r="M845" i="9"/>
  <c r="M850" i="9"/>
  <c r="M848" i="9"/>
  <c r="M849" i="9"/>
  <c r="M847" i="9"/>
  <c r="M854" i="9"/>
  <c r="M851" i="9"/>
  <c r="M856" i="9"/>
  <c r="M852" i="9"/>
  <c r="M855" i="9"/>
  <c r="M853" i="9"/>
  <c r="M842" i="9"/>
  <c r="M844" i="9"/>
  <c r="M843" i="9"/>
  <c r="M841" i="9"/>
  <c r="M840" i="9"/>
  <c r="L819" i="9"/>
  <c r="L818" i="9"/>
  <c r="L820" i="9"/>
  <c r="Q907" i="9"/>
  <c r="R907" i="9" s="1"/>
  <c r="U907" i="9" s="1"/>
  <c r="Q905" i="9"/>
  <c r="R905" i="9" s="1"/>
  <c r="U905" i="9" s="1"/>
  <c r="Q909" i="9"/>
  <c r="R909" i="9" s="1"/>
  <c r="U909" i="9" s="1"/>
  <c r="Q904" i="9"/>
  <c r="R904" i="9" s="1"/>
  <c r="U904" i="9" s="1"/>
  <c r="Q906" i="9"/>
  <c r="R906" i="9" s="1"/>
  <c r="U906" i="9" s="1"/>
  <c r="Q908" i="9"/>
  <c r="R908" i="9" s="1"/>
  <c r="U908" i="9" s="1"/>
  <c r="L713" i="9"/>
  <c r="L715" i="9"/>
  <c r="L712" i="9"/>
  <c r="L714" i="9"/>
  <c r="L716" i="9"/>
  <c r="J747" i="9"/>
  <c r="J749" i="9"/>
  <c r="J746" i="9"/>
  <c r="J748" i="9"/>
  <c r="J745" i="9"/>
  <c r="J902" i="9"/>
  <c r="J898" i="9"/>
  <c r="J900" i="9"/>
  <c r="J903" i="9"/>
  <c r="J901" i="9"/>
  <c r="J899" i="9"/>
  <c r="M894" i="9"/>
  <c r="M895" i="9"/>
  <c r="M896" i="9"/>
  <c r="M897" i="9"/>
  <c r="K779" i="9"/>
  <c r="K781" i="9"/>
  <c r="K778" i="9"/>
  <c r="K782" i="9"/>
  <c r="K780" i="9"/>
  <c r="Q718" i="9"/>
  <c r="R718" i="9" s="1"/>
  <c r="U718" i="9" s="1"/>
  <c r="Q720" i="9"/>
  <c r="R720" i="9" s="1"/>
  <c r="U720" i="9" s="1"/>
  <c r="Q719" i="9"/>
  <c r="R719" i="9" s="1"/>
  <c r="U719" i="9" s="1"/>
  <c r="Q717" i="9"/>
  <c r="R717" i="9" s="1"/>
  <c r="U717" i="9" s="1"/>
  <c r="Q721" i="9"/>
  <c r="R721" i="9" s="1"/>
  <c r="U721" i="9" s="1"/>
  <c r="J830" i="9"/>
  <c r="J832" i="9"/>
  <c r="J831" i="9"/>
  <c r="J835" i="9"/>
  <c r="J834" i="9"/>
  <c r="J833" i="9"/>
  <c r="K816" i="9"/>
  <c r="K817" i="9"/>
  <c r="K815" i="9"/>
  <c r="K697" i="9"/>
  <c r="K699" i="9"/>
  <c r="K701" i="9"/>
  <c r="K700" i="9"/>
  <c r="K698" i="9"/>
  <c r="M727" i="9"/>
  <c r="M729" i="9"/>
  <c r="M731" i="9"/>
  <c r="M728" i="9"/>
  <c r="M732" i="9"/>
  <c r="M730" i="9"/>
  <c r="L887" i="9"/>
  <c r="L889" i="9"/>
  <c r="L888" i="9"/>
  <c r="L890" i="9"/>
  <c r="K872" i="9"/>
  <c r="K874" i="9"/>
  <c r="K871" i="9"/>
  <c r="K875" i="9"/>
  <c r="K873" i="9"/>
  <c r="M830" i="9"/>
  <c r="M834" i="9"/>
  <c r="M832" i="9"/>
  <c r="M833" i="9"/>
  <c r="M831" i="9"/>
  <c r="M835" i="9"/>
  <c r="J788" i="9"/>
  <c r="J790" i="9"/>
  <c r="J789" i="9"/>
  <c r="Q891" i="9"/>
  <c r="R891" i="9" s="1"/>
  <c r="U891" i="9" s="1"/>
  <c r="Q893" i="9"/>
  <c r="R893" i="9" s="1"/>
  <c r="U893" i="9" s="1"/>
  <c r="Q892" i="9"/>
  <c r="R892" i="9" s="1"/>
  <c r="U892" i="9" s="1"/>
  <c r="J756" i="9"/>
  <c r="J755" i="9"/>
  <c r="J757" i="9"/>
  <c r="Q823" i="9"/>
  <c r="R823" i="9" s="1"/>
  <c r="U823" i="9" s="1"/>
  <c r="Q821" i="9"/>
  <c r="R821" i="9" s="1"/>
  <c r="U821" i="9" s="1"/>
  <c r="Q822" i="9"/>
  <c r="R822" i="9" s="1"/>
  <c r="U822" i="9" s="1"/>
  <c r="M810" i="9"/>
  <c r="M812" i="9"/>
  <c r="M814" i="9"/>
  <c r="M813" i="9"/>
  <c r="M811" i="9"/>
  <c r="L837" i="9"/>
  <c r="L839" i="9"/>
  <c r="L836" i="9"/>
  <c r="L838" i="9"/>
  <c r="L900" i="9"/>
  <c r="L898" i="9"/>
  <c r="L902" i="9"/>
  <c r="L901" i="9"/>
  <c r="L899" i="9"/>
  <c r="L903" i="9"/>
  <c r="K754" i="9"/>
  <c r="K753" i="9"/>
  <c r="K751" i="9"/>
  <c r="K752" i="9"/>
  <c r="K750" i="9"/>
  <c r="L706" i="9"/>
  <c r="L708" i="9"/>
  <c r="L705" i="9"/>
  <c r="L709" i="9"/>
  <c r="L707" i="9"/>
  <c r="M902" i="9"/>
  <c r="M899" i="9"/>
  <c r="M901" i="9"/>
  <c r="M903" i="9"/>
  <c r="M898" i="9"/>
  <c r="M900" i="9"/>
  <c r="L892" i="9"/>
  <c r="L891" i="9"/>
  <c r="L893" i="9"/>
  <c r="J854" i="9"/>
  <c r="J856" i="9"/>
  <c r="J851" i="9"/>
  <c r="J852" i="9"/>
  <c r="J853" i="9"/>
  <c r="J855" i="9"/>
  <c r="J770" i="9"/>
  <c r="J772" i="9"/>
  <c r="J771" i="9"/>
  <c r="J694" i="9"/>
  <c r="J696" i="9"/>
  <c r="J693" i="9"/>
  <c r="J695" i="9"/>
  <c r="K763" i="9"/>
  <c r="K765" i="9"/>
  <c r="K764" i="9"/>
  <c r="K762" i="9"/>
  <c r="M795" i="9"/>
  <c r="M797" i="9"/>
  <c r="M796" i="9"/>
  <c r="K898" i="9"/>
  <c r="K902" i="9"/>
  <c r="K900" i="9"/>
  <c r="K901" i="9"/>
  <c r="K903" i="9"/>
  <c r="K899" i="9"/>
  <c r="K858" i="9"/>
  <c r="K857" i="9"/>
  <c r="K859" i="9"/>
  <c r="K860" i="9"/>
  <c r="K856" i="9"/>
  <c r="K853" i="9"/>
  <c r="K851" i="9"/>
  <c r="K854" i="9"/>
  <c r="K855" i="9"/>
  <c r="K852" i="9"/>
  <c r="K729" i="9"/>
  <c r="K731" i="9"/>
  <c r="K728" i="9"/>
  <c r="K727" i="9"/>
  <c r="K732" i="9"/>
  <c r="K730" i="9"/>
  <c r="Q796" i="9"/>
  <c r="R796" i="9" s="1"/>
  <c r="U796" i="9" s="1"/>
  <c r="Q795" i="9"/>
  <c r="R795" i="9" s="1"/>
  <c r="U795" i="9" s="1"/>
  <c r="Q797" i="9"/>
  <c r="R797" i="9" s="1"/>
  <c r="U797" i="9" s="1"/>
  <c r="J841" i="9"/>
  <c r="J844" i="9"/>
  <c r="J842" i="9"/>
  <c r="J840" i="9"/>
  <c r="J843" i="9"/>
  <c r="L740" i="9"/>
  <c r="L744" i="9"/>
  <c r="L743" i="9"/>
  <c r="L741" i="9"/>
  <c r="L742" i="9"/>
  <c r="L739" i="9"/>
  <c r="J802" i="9"/>
  <c r="J798" i="9"/>
  <c r="J801" i="9"/>
  <c r="J800" i="9"/>
  <c r="J799" i="9"/>
  <c r="K711" i="9"/>
  <c r="K710" i="9"/>
  <c r="Q815" i="9"/>
  <c r="R815" i="9" s="1"/>
  <c r="U815" i="9" s="1"/>
  <c r="Q817" i="9"/>
  <c r="R817" i="9" s="1"/>
  <c r="U817" i="9" s="1"/>
  <c r="Q816" i="9"/>
  <c r="R816" i="9" s="1"/>
  <c r="U816" i="9" s="1"/>
  <c r="Q764" i="9"/>
  <c r="R764" i="9" s="1"/>
  <c r="U764" i="9" s="1"/>
  <c r="Q763" i="9"/>
  <c r="R763" i="9" s="1"/>
  <c r="U763" i="9" s="1"/>
  <c r="Q765" i="9"/>
  <c r="R765" i="9" s="1"/>
  <c r="U765" i="9" s="1"/>
  <c r="Q762" i="9"/>
  <c r="R762" i="9" s="1"/>
  <c r="U762" i="9" s="1"/>
  <c r="M757" i="9"/>
  <c r="M756" i="9"/>
  <c r="M755" i="9"/>
  <c r="Q836" i="9"/>
  <c r="R836" i="9" s="1"/>
  <c r="U836" i="9" s="1"/>
  <c r="Q837" i="9"/>
  <c r="R837" i="9" s="1"/>
  <c r="U837" i="9" s="1"/>
  <c r="Q839" i="9"/>
  <c r="R839" i="9" s="1"/>
  <c r="U839" i="9" s="1"/>
  <c r="Q838" i="9"/>
  <c r="R838" i="9" s="1"/>
  <c r="U838" i="9" s="1"/>
  <c r="M713" i="9"/>
  <c r="M715" i="9"/>
  <c r="M716" i="9"/>
  <c r="M714" i="9"/>
  <c r="M712" i="9"/>
  <c r="M875" i="9"/>
  <c r="M874" i="9"/>
  <c r="M872" i="9"/>
  <c r="M873" i="9"/>
  <c r="M871" i="9"/>
  <c r="M876" i="9"/>
  <c r="M879" i="9"/>
  <c r="M878" i="9"/>
  <c r="M880" i="9"/>
  <c r="M877" i="9"/>
  <c r="J804" i="9"/>
  <c r="J806" i="9"/>
  <c r="J805" i="9"/>
  <c r="J803" i="9"/>
  <c r="J870" i="9"/>
  <c r="J868" i="9"/>
  <c r="J869" i="9"/>
  <c r="J867" i="9"/>
  <c r="J872" i="9"/>
  <c r="J874" i="9"/>
  <c r="J873" i="9"/>
  <c r="J875" i="9"/>
  <c r="J871" i="9"/>
  <c r="Q780" i="9"/>
  <c r="R780" i="9" s="1"/>
  <c r="U780" i="9" s="1"/>
  <c r="Q782" i="9"/>
  <c r="R782" i="9" s="1"/>
  <c r="U782" i="9" s="1"/>
  <c r="Q781" i="9"/>
  <c r="R781" i="9" s="1"/>
  <c r="U781" i="9" s="1"/>
  <c r="Q778" i="9"/>
  <c r="R778" i="9" s="1"/>
  <c r="U778" i="9" s="1"/>
  <c r="Q779" i="9"/>
  <c r="R779" i="9" s="1"/>
  <c r="U779" i="9" s="1"/>
  <c r="L884" i="9"/>
  <c r="L885" i="9"/>
  <c r="L881" i="9"/>
  <c r="L883" i="9"/>
  <c r="L886" i="9"/>
  <c r="L882" i="9"/>
  <c r="M887" i="9"/>
  <c r="M889" i="9"/>
  <c r="M890" i="9"/>
  <c r="M888" i="9"/>
  <c r="M706" i="9"/>
  <c r="M705" i="9"/>
  <c r="M708" i="9"/>
  <c r="M709" i="9"/>
  <c r="M707" i="9"/>
  <c r="Q810" i="9"/>
  <c r="R810" i="9" s="1"/>
  <c r="U810" i="9" s="1"/>
  <c r="Q812" i="9"/>
  <c r="R812" i="9" s="1"/>
  <c r="U812" i="9" s="1"/>
  <c r="Q813" i="9"/>
  <c r="R813" i="9" s="1"/>
  <c r="U813" i="9" s="1"/>
  <c r="Q811" i="9"/>
  <c r="R811" i="9" s="1"/>
  <c r="U811" i="9" s="1"/>
  <c r="Q814" i="9"/>
  <c r="R814" i="9" s="1"/>
  <c r="U814" i="9" s="1"/>
  <c r="Q732" i="9"/>
  <c r="R732" i="9" s="1"/>
  <c r="U732" i="9" s="1"/>
  <c r="Q727" i="9"/>
  <c r="R727" i="9" s="1"/>
  <c r="U727" i="9" s="1"/>
  <c r="Q731" i="9"/>
  <c r="R731" i="9" s="1"/>
  <c r="U731" i="9" s="1"/>
  <c r="Q728" i="9"/>
  <c r="R728" i="9" s="1"/>
  <c r="U728" i="9" s="1"/>
  <c r="Q729" i="9"/>
  <c r="R729" i="9" s="1"/>
  <c r="U729" i="9" s="1"/>
  <c r="Q730" i="9"/>
  <c r="R730" i="9" s="1"/>
  <c r="U730" i="9" s="1"/>
  <c r="Q819" i="9"/>
  <c r="R819" i="9" s="1"/>
  <c r="U819" i="9" s="1"/>
  <c r="Q818" i="9"/>
  <c r="R818" i="9" s="1"/>
  <c r="U818" i="9" s="1"/>
  <c r="Q820" i="9"/>
  <c r="R820" i="9" s="1"/>
  <c r="U820" i="9" s="1"/>
  <c r="Q869" i="9"/>
  <c r="R869" i="9" s="1"/>
  <c r="U869" i="9" s="1"/>
  <c r="Q867" i="9"/>
  <c r="R867" i="9" s="1"/>
  <c r="U867" i="9" s="1"/>
  <c r="Q868" i="9"/>
  <c r="R868" i="9" s="1"/>
  <c r="U868" i="9" s="1"/>
  <c r="Q870" i="9"/>
  <c r="R870" i="9" s="1"/>
  <c r="U870" i="9" s="1"/>
  <c r="Q847" i="9"/>
  <c r="R847" i="9" s="1"/>
  <c r="U847" i="9" s="1"/>
  <c r="Q849" i="9"/>
  <c r="R849" i="9" s="1"/>
  <c r="U849" i="9" s="1"/>
  <c r="Q845" i="9"/>
  <c r="R845" i="9" s="1"/>
  <c r="U845" i="9" s="1"/>
  <c r="Q846" i="9"/>
  <c r="R846" i="9" s="1"/>
  <c r="U846" i="9" s="1"/>
  <c r="Q848" i="9"/>
  <c r="R848" i="9" s="1"/>
  <c r="U848" i="9" s="1"/>
  <c r="Q850" i="9"/>
  <c r="R850" i="9" s="1"/>
  <c r="U850" i="9" s="1"/>
  <c r="K706" i="9"/>
  <c r="K708" i="9"/>
  <c r="K705" i="9"/>
  <c r="K707" i="9"/>
  <c r="K709" i="9"/>
  <c r="M736" i="9"/>
  <c r="M738" i="9"/>
  <c r="M735" i="9"/>
  <c r="M737" i="9"/>
  <c r="M734" i="9"/>
  <c r="M733" i="9"/>
  <c r="L768" i="9"/>
  <c r="L769" i="9"/>
  <c r="L766" i="9"/>
  <c r="L767" i="9"/>
  <c r="M763" i="9"/>
  <c r="M764" i="9"/>
  <c r="M765" i="9"/>
  <c r="M762" i="9"/>
  <c r="L770" i="9"/>
  <c r="L772" i="9"/>
  <c r="L771" i="9"/>
  <c r="L688" i="9"/>
  <c r="L687" i="9"/>
  <c r="L685" i="9"/>
  <c r="L686" i="9"/>
  <c r="L689" i="9"/>
  <c r="L835" i="9"/>
  <c r="L830" i="9"/>
  <c r="L832" i="9"/>
  <c r="L833" i="9"/>
  <c r="L834" i="9"/>
  <c r="L831" i="9"/>
  <c r="K702" i="9"/>
  <c r="K704" i="9"/>
  <c r="K703" i="9"/>
  <c r="M819" i="9"/>
  <c r="M820" i="9"/>
  <c r="M818" i="9"/>
  <c r="M690" i="9"/>
  <c r="M692" i="9"/>
  <c r="M691" i="9"/>
  <c r="J897" i="9"/>
  <c r="J894" i="9"/>
  <c r="J896" i="9"/>
  <c r="J895" i="9"/>
  <c r="K820" i="9"/>
  <c r="K818" i="9"/>
  <c r="K819" i="9"/>
  <c r="Q693" i="9"/>
  <c r="R693" i="9" s="1"/>
  <c r="U693" i="9" s="1"/>
  <c r="Q695" i="9"/>
  <c r="R695" i="9" s="1"/>
  <c r="U695" i="9" s="1"/>
  <c r="Q694" i="9"/>
  <c r="R694" i="9" s="1"/>
  <c r="U694" i="9" s="1"/>
  <c r="Q696" i="9"/>
  <c r="R696" i="9" s="1"/>
  <c r="U696" i="9" s="1"/>
  <c r="Q784" i="9"/>
  <c r="R784" i="9" s="1"/>
  <c r="U784" i="9" s="1"/>
  <c r="Q786" i="9"/>
  <c r="R786" i="9" s="1"/>
  <c r="U786" i="9" s="1"/>
  <c r="Q783" i="9"/>
  <c r="R783" i="9" s="1"/>
  <c r="U783" i="9" s="1"/>
  <c r="Q785" i="9"/>
  <c r="R785" i="9" s="1"/>
  <c r="U785" i="9" s="1"/>
  <c r="Q787" i="9"/>
  <c r="R787" i="9" s="1"/>
  <c r="U787" i="9" s="1"/>
  <c r="M704" i="9"/>
  <c r="M703" i="9"/>
  <c r="M702" i="9"/>
  <c r="Q684" i="9"/>
  <c r="R684" i="9" s="1"/>
  <c r="U684" i="9" s="1"/>
  <c r="Q681" i="9"/>
  <c r="R681" i="9" s="1"/>
  <c r="U681" i="9" s="1"/>
  <c r="Q682" i="9"/>
  <c r="R682" i="9" s="1"/>
  <c r="U682" i="9" s="1"/>
  <c r="Q683" i="9"/>
  <c r="R683" i="9" s="1"/>
  <c r="U683" i="9" s="1"/>
  <c r="J887" i="9"/>
  <c r="J889" i="9"/>
  <c r="J890" i="9"/>
  <c r="J888" i="9"/>
  <c r="L793" i="9"/>
  <c r="L792" i="9"/>
  <c r="L794" i="9"/>
  <c r="L791" i="9"/>
  <c r="L851" i="9"/>
  <c r="L852" i="9"/>
  <c r="L854" i="9"/>
  <c r="L856" i="9"/>
  <c r="L853" i="9"/>
  <c r="L855" i="9"/>
  <c r="K745" i="9"/>
  <c r="K747" i="9"/>
  <c r="K749" i="9"/>
  <c r="K746" i="9"/>
  <c r="K748" i="9"/>
  <c r="Q709" i="9"/>
  <c r="R709" i="9" s="1"/>
  <c r="U709" i="9" s="1"/>
  <c r="Q708" i="9"/>
  <c r="R708" i="9" s="1"/>
  <c r="U708" i="9" s="1"/>
  <c r="Q707" i="9"/>
  <c r="R707" i="9" s="1"/>
  <c r="U707" i="9" s="1"/>
  <c r="Q706" i="9"/>
  <c r="R706" i="9" s="1"/>
  <c r="U706" i="9" s="1"/>
  <c r="Q705" i="9"/>
  <c r="R705" i="9" s="1"/>
  <c r="U705" i="9" s="1"/>
  <c r="Q741" i="9"/>
  <c r="R741" i="9" s="1"/>
  <c r="U741" i="9" s="1"/>
  <c r="Q743" i="9"/>
  <c r="R743" i="9" s="1"/>
  <c r="U743" i="9" s="1"/>
  <c r="Q740" i="9"/>
  <c r="R740" i="9" s="1"/>
  <c r="U740" i="9" s="1"/>
  <c r="Q742" i="9"/>
  <c r="R742" i="9" s="1"/>
  <c r="U742" i="9" s="1"/>
  <c r="Q739" i="9"/>
  <c r="R739" i="9" s="1"/>
  <c r="U739" i="9" s="1"/>
  <c r="Q744" i="9"/>
  <c r="R744" i="9" s="1"/>
  <c r="U744" i="9" s="1"/>
  <c r="Q773" i="9"/>
  <c r="R773" i="9" s="1"/>
  <c r="U773" i="9" s="1"/>
  <c r="Q775" i="9"/>
  <c r="R775" i="9" s="1"/>
  <c r="U775" i="9" s="1"/>
  <c r="Q774" i="9"/>
  <c r="R774" i="9" s="1"/>
  <c r="U774" i="9" s="1"/>
  <c r="Q777" i="9"/>
  <c r="R777" i="9" s="1"/>
  <c r="U777" i="9" s="1"/>
  <c r="Q776" i="9"/>
  <c r="R776" i="9" s="1"/>
  <c r="U776" i="9" s="1"/>
  <c r="J886" i="9"/>
  <c r="J881" i="9"/>
  <c r="J885" i="9"/>
  <c r="J883" i="9"/>
  <c r="J882" i="9"/>
  <c r="J884" i="9"/>
  <c r="K830" i="9"/>
  <c r="K832" i="9"/>
  <c r="K834" i="9"/>
  <c r="K831" i="9"/>
  <c r="K835" i="9"/>
  <c r="K833" i="9"/>
  <c r="K869" i="9"/>
  <c r="K870" i="9"/>
  <c r="K867" i="9"/>
  <c r="K868" i="9"/>
  <c r="K861" i="9"/>
  <c r="K863" i="9"/>
  <c r="K865" i="9"/>
  <c r="K864" i="9"/>
  <c r="K866" i="9"/>
  <c r="K862" i="9"/>
  <c r="M681" i="9"/>
  <c r="M683" i="9"/>
  <c r="M684" i="9"/>
  <c r="M682" i="9"/>
  <c r="M859" i="9"/>
  <c r="M858" i="9"/>
  <c r="M860" i="9"/>
  <c r="M857" i="9"/>
  <c r="J837" i="9"/>
  <c r="J839" i="9"/>
  <c r="J836" i="9"/>
  <c r="J838" i="9"/>
  <c r="K685" i="9"/>
  <c r="K689" i="9"/>
  <c r="K687" i="9"/>
  <c r="K688" i="9"/>
  <c r="K686" i="9"/>
  <c r="K713" i="9"/>
  <c r="K715" i="9"/>
  <c r="K714" i="9"/>
  <c r="K712" i="9"/>
  <c r="K716" i="9"/>
  <c r="Q702" i="9"/>
  <c r="R702" i="9" s="1"/>
  <c r="U702" i="9" s="1"/>
  <c r="Q704" i="9"/>
  <c r="R704" i="9" s="1"/>
  <c r="U704" i="9" s="1"/>
  <c r="Q703" i="9"/>
  <c r="R703" i="9" s="1"/>
  <c r="U703" i="9" s="1"/>
  <c r="J754" i="9"/>
  <c r="J750" i="9"/>
  <c r="J753" i="9"/>
  <c r="J751" i="9"/>
  <c r="J752" i="9"/>
  <c r="Q882" i="9"/>
  <c r="R882" i="9" s="1"/>
  <c r="U882" i="9" s="1"/>
  <c r="Q884" i="9"/>
  <c r="R884" i="9" s="1"/>
  <c r="U884" i="9" s="1"/>
  <c r="Q885" i="9"/>
  <c r="R885" i="9" s="1"/>
  <c r="U885" i="9" s="1"/>
  <c r="Q881" i="9"/>
  <c r="R881" i="9" s="1"/>
  <c r="U881" i="9" s="1"/>
  <c r="Q886" i="9"/>
  <c r="R886" i="9" s="1"/>
  <c r="U886" i="9" s="1"/>
  <c r="Q883" i="9"/>
  <c r="R883" i="9" s="1"/>
  <c r="U883" i="9" s="1"/>
  <c r="J821" i="9"/>
  <c r="J823" i="9"/>
  <c r="J822" i="9"/>
  <c r="M759" i="9"/>
  <c r="M761" i="9"/>
  <c r="M760" i="9"/>
  <c r="M758" i="9"/>
  <c r="L752" i="9"/>
  <c r="L754" i="9"/>
  <c r="L751" i="9"/>
  <c r="L750" i="9"/>
  <c r="L753" i="9"/>
  <c r="J763" i="9"/>
  <c r="J765" i="9"/>
  <c r="J762" i="9"/>
  <c r="J764" i="9"/>
  <c r="L697" i="9"/>
  <c r="L699" i="9"/>
  <c r="L698" i="9"/>
  <c r="L700" i="9"/>
  <c r="L701" i="9"/>
  <c r="J794" i="9"/>
  <c r="J793" i="9"/>
  <c r="J792" i="9"/>
  <c r="J791" i="9"/>
  <c r="K844" i="9"/>
  <c r="K843" i="9"/>
  <c r="K842" i="9"/>
  <c r="K840" i="9"/>
  <c r="K841" i="9"/>
  <c r="K740" i="9"/>
  <c r="K739" i="9"/>
  <c r="K743" i="9"/>
  <c r="K742" i="9"/>
  <c r="K744" i="9"/>
  <c r="K741" i="9"/>
  <c r="M752" i="9"/>
  <c r="M754" i="9"/>
  <c r="M751" i="9"/>
  <c r="M753" i="9"/>
  <c r="M750" i="9"/>
  <c r="K690" i="9"/>
  <c r="K692" i="9"/>
  <c r="K691" i="9"/>
  <c r="L795" i="9"/>
  <c r="L797" i="9"/>
  <c r="L796" i="9"/>
  <c r="K786" i="9"/>
  <c r="K785" i="9"/>
  <c r="K787" i="9"/>
  <c r="K784" i="9"/>
  <c r="K783" i="9"/>
  <c r="Q899" i="9"/>
  <c r="R899" i="9" s="1"/>
  <c r="U899" i="9" s="1"/>
  <c r="Q901" i="9"/>
  <c r="R901" i="9" s="1"/>
  <c r="U901" i="9" s="1"/>
  <c r="Q903" i="9"/>
  <c r="R903" i="9" s="1"/>
  <c r="U903" i="9" s="1"/>
  <c r="Q902" i="9"/>
  <c r="R902" i="9" s="1"/>
  <c r="U902" i="9" s="1"/>
  <c r="Q898" i="9"/>
  <c r="R898" i="9" s="1"/>
  <c r="U898" i="9" s="1"/>
  <c r="Q900" i="9"/>
  <c r="R900" i="9" s="1"/>
  <c r="U900" i="9" s="1"/>
  <c r="L800" i="9"/>
  <c r="L802" i="9"/>
  <c r="L801" i="9"/>
  <c r="L798" i="9"/>
  <c r="L799" i="9"/>
  <c r="L821" i="9"/>
  <c r="L823" i="9"/>
  <c r="L822" i="9"/>
  <c r="Q864" i="9"/>
  <c r="R864" i="9" s="1"/>
  <c r="U864" i="9" s="1"/>
  <c r="Q866" i="9"/>
  <c r="R866" i="9" s="1"/>
  <c r="U866" i="9" s="1"/>
  <c r="Q862" i="9"/>
  <c r="R862" i="9" s="1"/>
  <c r="U862" i="9" s="1"/>
  <c r="Q865" i="9"/>
  <c r="R865" i="9" s="1"/>
  <c r="U865" i="9" s="1"/>
  <c r="Q863" i="9"/>
  <c r="R863" i="9" s="1"/>
  <c r="U863" i="9" s="1"/>
  <c r="Q861" i="9"/>
  <c r="R861" i="9" s="1"/>
  <c r="U861" i="9" s="1"/>
  <c r="K769" i="9"/>
  <c r="K766" i="9"/>
  <c r="K768" i="9"/>
  <c r="K767" i="9"/>
  <c r="J758" i="9"/>
  <c r="J760" i="9"/>
  <c r="J761" i="9"/>
  <c r="J759" i="9"/>
  <c r="J906" i="9"/>
  <c r="J908" i="9"/>
  <c r="J904" i="9"/>
  <c r="J905" i="9"/>
  <c r="J909" i="9"/>
  <c r="J907" i="9"/>
  <c r="M891" i="9"/>
  <c r="M893" i="9"/>
  <c r="M892" i="9"/>
  <c r="L756" i="9"/>
  <c r="L757" i="9"/>
  <c r="L755" i="9"/>
  <c r="K888" i="9"/>
  <c r="K887" i="9"/>
  <c r="K889" i="9"/>
  <c r="K890" i="9"/>
  <c r="Q686" i="9"/>
  <c r="R686" i="9" s="1"/>
  <c r="U686" i="9" s="1"/>
  <c r="Q688" i="9"/>
  <c r="R688" i="9" s="1"/>
  <c r="U688" i="9" s="1"/>
  <c r="Q687" i="9"/>
  <c r="R687" i="9" s="1"/>
  <c r="U687" i="9" s="1"/>
  <c r="Q685" i="9"/>
  <c r="R685" i="9" s="1"/>
  <c r="U685" i="9" s="1"/>
  <c r="Q689" i="9"/>
  <c r="R689" i="9" s="1"/>
  <c r="U689" i="9" s="1"/>
  <c r="Q757" i="9"/>
  <c r="R757" i="9" s="1"/>
  <c r="U757" i="9" s="1"/>
  <c r="Q756" i="9"/>
  <c r="R756" i="9" s="1"/>
  <c r="U756" i="9" s="1"/>
  <c r="Q755" i="9"/>
  <c r="R755" i="9" s="1"/>
  <c r="U755" i="9" s="1"/>
  <c r="M821" i="9"/>
  <c r="M822" i="9"/>
  <c r="M823" i="9"/>
  <c r="K909" i="9"/>
  <c r="K904" i="9"/>
  <c r="K906" i="9"/>
  <c r="K908" i="9"/>
  <c r="K905" i="9"/>
  <c r="K907" i="9"/>
  <c r="J779" i="9"/>
  <c r="J781" i="9"/>
  <c r="J778" i="9"/>
  <c r="J780" i="9"/>
  <c r="J782" i="9"/>
  <c r="Q734" i="9"/>
  <c r="R734" i="9" s="1"/>
  <c r="U734" i="9" s="1"/>
  <c r="Q736" i="9"/>
  <c r="R736" i="9" s="1"/>
  <c r="U736" i="9" s="1"/>
  <c r="Q738" i="9"/>
  <c r="R738" i="9" s="1"/>
  <c r="U738" i="9" s="1"/>
  <c r="Q737" i="9"/>
  <c r="R737" i="9" s="1"/>
  <c r="U737" i="9" s="1"/>
  <c r="Q733" i="9"/>
  <c r="R733" i="9" s="1"/>
  <c r="U733" i="9" s="1"/>
  <c r="Q735" i="9"/>
  <c r="R735" i="9" s="1"/>
  <c r="U735" i="9" s="1"/>
  <c r="K770" i="9"/>
  <c r="K772" i="9"/>
  <c r="K771" i="9"/>
  <c r="Q700" i="9"/>
  <c r="R700" i="9" s="1"/>
  <c r="U700" i="9" s="1"/>
  <c r="Q699" i="9"/>
  <c r="R699" i="9" s="1"/>
  <c r="U699" i="9" s="1"/>
  <c r="Q697" i="9"/>
  <c r="R697" i="9" s="1"/>
  <c r="U697" i="9" s="1"/>
  <c r="Q701" i="9"/>
  <c r="R701" i="9" s="1"/>
  <c r="U701" i="9" s="1"/>
  <c r="Q698" i="9"/>
  <c r="R698" i="9" s="1"/>
  <c r="U698" i="9" s="1"/>
  <c r="K788" i="9"/>
  <c r="K790" i="9"/>
  <c r="K789" i="9"/>
  <c r="J706" i="9"/>
  <c r="J708" i="9"/>
  <c r="J705" i="9"/>
  <c r="J707" i="9"/>
  <c r="J709" i="9"/>
  <c r="J825" i="9"/>
  <c r="J829" i="9"/>
  <c r="J824" i="9"/>
  <c r="J827" i="9"/>
  <c r="J826" i="9"/>
  <c r="J828" i="9"/>
  <c r="L804" i="9"/>
  <c r="L805" i="9"/>
  <c r="L806" i="9"/>
  <c r="L803" i="9"/>
  <c r="K761" i="9"/>
  <c r="K760" i="9"/>
  <c r="K758" i="9"/>
  <c r="K759" i="9"/>
  <c r="K777" i="9"/>
  <c r="K775" i="9"/>
  <c r="K773" i="9"/>
  <c r="K774" i="9"/>
  <c r="K776" i="9"/>
  <c r="J683" i="9"/>
  <c r="J682" i="9"/>
  <c r="J684" i="9"/>
  <c r="J681" i="9"/>
  <c r="J690" i="9"/>
  <c r="J692" i="9"/>
  <c r="J691" i="9"/>
  <c r="K877" i="9"/>
  <c r="K879" i="9"/>
  <c r="K876" i="9"/>
  <c r="K880" i="9"/>
  <c r="K878" i="9"/>
  <c r="K839" i="9"/>
  <c r="K837" i="9"/>
  <c r="K836" i="9"/>
  <c r="K838" i="9"/>
  <c r="L722" i="9"/>
  <c r="L724" i="9"/>
  <c r="L725" i="9"/>
  <c r="L723" i="9"/>
  <c r="L726" i="9"/>
  <c r="L779" i="9"/>
  <c r="L778" i="9"/>
  <c r="L781" i="9"/>
  <c r="L782" i="9"/>
  <c r="L780" i="9"/>
  <c r="M775" i="9"/>
  <c r="M777" i="9"/>
  <c r="M773" i="9"/>
  <c r="M776" i="9"/>
  <c r="M774" i="9"/>
  <c r="J717" i="9"/>
  <c r="J718" i="9"/>
  <c r="J721" i="9"/>
  <c r="J719" i="9"/>
  <c r="J720" i="9"/>
  <c r="K793" i="9"/>
  <c r="K794" i="9"/>
  <c r="K791" i="9"/>
  <c r="K792" i="9"/>
  <c r="K846" i="9"/>
  <c r="K848" i="9"/>
  <c r="K850" i="9"/>
  <c r="K845" i="9"/>
  <c r="K849" i="9"/>
  <c r="K847" i="9"/>
  <c r="K812" i="9"/>
  <c r="K814" i="9"/>
  <c r="K813" i="9"/>
  <c r="K810" i="9"/>
  <c r="K811" i="9"/>
  <c r="L784" i="9"/>
  <c r="L786" i="9"/>
  <c r="L787" i="9"/>
  <c r="L785" i="9"/>
  <c r="L783" i="9"/>
  <c r="M826" i="9"/>
  <c r="M828" i="9"/>
  <c r="M829" i="9"/>
  <c r="M827" i="9"/>
  <c r="M824" i="9"/>
  <c r="M825" i="9"/>
  <c r="M791" i="9"/>
  <c r="M793" i="9"/>
  <c r="M792" i="9"/>
  <c r="M794" i="9"/>
  <c r="J878" i="9"/>
  <c r="J879" i="9"/>
  <c r="J877" i="9"/>
  <c r="J876" i="9"/>
  <c r="J880" i="9"/>
  <c r="M816" i="9"/>
  <c r="M815" i="9"/>
  <c r="M817" i="9"/>
  <c r="M678" i="9"/>
  <c r="M680" i="9"/>
  <c r="M679" i="9"/>
  <c r="L678" i="9"/>
  <c r="L680" i="9"/>
  <c r="L679" i="9"/>
  <c r="J678" i="9"/>
  <c r="J679" i="9"/>
  <c r="J680" i="9"/>
  <c r="Q678" i="9"/>
  <c r="R678" i="9" s="1"/>
  <c r="U678" i="9" s="1"/>
  <c r="Q680" i="9"/>
  <c r="R680" i="9" s="1"/>
  <c r="U680" i="9" s="1"/>
  <c r="Q679" i="9"/>
  <c r="R679" i="9" s="1"/>
  <c r="U679" i="9" s="1"/>
  <c r="K678" i="9"/>
  <c r="K680" i="9"/>
  <c r="K679" i="9"/>
  <c r="J672" i="9"/>
  <c r="J677" i="9"/>
  <c r="J674" i="9"/>
  <c r="J676" i="9"/>
  <c r="J673" i="9"/>
  <c r="J675" i="9"/>
  <c r="K672" i="9"/>
  <c r="K677" i="9"/>
  <c r="K674" i="9"/>
  <c r="K676" i="9"/>
  <c r="K673" i="9"/>
  <c r="K675" i="9"/>
  <c r="Q672" i="9"/>
  <c r="R672" i="9" s="1"/>
  <c r="U672" i="9" s="1"/>
  <c r="Q673" i="9"/>
  <c r="R673" i="9" s="1"/>
  <c r="U673" i="9" s="1"/>
  <c r="Q675" i="9"/>
  <c r="R675" i="9" s="1"/>
  <c r="U675" i="9" s="1"/>
  <c r="Q677" i="9"/>
  <c r="R677" i="9" s="1"/>
  <c r="U677" i="9" s="1"/>
  <c r="Q676" i="9"/>
  <c r="R676" i="9" s="1"/>
  <c r="U676" i="9" s="1"/>
  <c r="Q674" i="9"/>
  <c r="R674" i="9" s="1"/>
  <c r="U674" i="9" s="1"/>
  <c r="L672" i="9"/>
  <c r="L675" i="9"/>
  <c r="L674" i="9"/>
  <c r="L677" i="9"/>
  <c r="L676" i="9"/>
  <c r="L673" i="9"/>
  <c r="M672" i="9"/>
  <c r="M675" i="9"/>
  <c r="M673" i="9"/>
  <c r="M677" i="9"/>
  <c r="M674" i="9"/>
  <c r="M676" i="9"/>
  <c r="Q666" i="9"/>
  <c r="R666" i="9" s="1"/>
  <c r="U666" i="9" s="1"/>
  <c r="Q671" i="9"/>
  <c r="R671" i="9" s="1"/>
  <c r="U671" i="9" s="1"/>
  <c r="Q668" i="9"/>
  <c r="R668" i="9" s="1"/>
  <c r="U668" i="9" s="1"/>
  <c r="Q669" i="9"/>
  <c r="R669" i="9" s="1"/>
  <c r="U669" i="9" s="1"/>
  <c r="Q670" i="9"/>
  <c r="R670" i="9" s="1"/>
  <c r="U670" i="9" s="1"/>
  <c r="Q667" i="9"/>
  <c r="R667" i="9" s="1"/>
  <c r="U667" i="9" s="1"/>
  <c r="K666" i="9"/>
  <c r="K668" i="9"/>
  <c r="K669" i="9"/>
  <c r="K670" i="9"/>
  <c r="K667" i="9"/>
  <c r="K671" i="9"/>
  <c r="J666" i="9"/>
  <c r="J670" i="9"/>
  <c r="J669" i="9"/>
  <c r="J667" i="9"/>
  <c r="J671" i="9"/>
  <c r="J668" i="9"/>
  <c r="M666" i="9"/>
  <c r="M667" i="9"/>
  <c r="M668" i="9"/>
  <c r="M670" i="9"/>
  <c r="M671" i="9"/>
  <c r="M669" i="9"/>
  <c r="L666" i="9"/>
  <c r="L668" i="9"/>
  <c r="L670" i="9"/>
  <c r="L667" i="9"/>
  <c r="L669" i="9"/>
  <c r="L671" i="9"/>
  <c r="Q661" i="9"/>
  <c r="R661" i="9" s="1"/>
  <c r="U661" i="9" s="1"/>
  <c r="Q663" i="9"/>
  <c r="R663" i="9" s="1"/>
  <c r="U663" i="9" s="1"/>
  <c r="Q665" i="9"/>
  <c r="R665" i="9" s="1"/>
  <c r="U665" i="9" s="1"/>
  <c r="Q664" i="9"/>
  <c r="R664" i="9" s="1"/>
  <c r="U664" i="9" s="1"/>
  <c r="Q662" i="9"/>
  <c r="R662" i="9" s="1"/>
  <c r="U662" i="9" s="1"/>
  <c r="K661" i="9"/>
  <c r="K662" i="9"/>
  <c r="K665" i="9"/>
  <c r="K664" i="9"/>
  <c r="K663" i="9"/>
  <c r="J661" i="9"/>
  <c r="J665" i="9"/>
  <c r="J662" i="9"/>
  <c r="J664" i="9"/>
  <c r="J663" i="9"/>
  <c r="L661" i="9"/>
  <c r="L662" i="9"/>
  <c r="L663" i="9"/>
  <c r="L664" i="9"/>
  <c r="L665" i="9"/>
  <c r="M661" i="9"/>
  <c r="M663" i="9"/>
  <c r="M662" i="9"/>
  <c r="M664" i="9"/>
  <c r="M665" i="9"/>
  <c r="J658" i="9"/>
  <c r="J660" i="9"/>
  <c r="J659" i="9"/>
  <c r="M658" i="9"/>
  <c r="M659" i="9"/>
  <c r="M660" i="9"/>
  <c r="L658" i="9"/>
  <c r="L659" i="9"/>
  <c r="L660" i="9"/>
  <c r="K658" i="9"/>
  <c r="K660" i="9"/>
  <c r="K659" i="9"/>
  <c r="Q658" i="9"/>
  <c r="R658" i="9" s="1"/>
  <c r="U658" i="9" s="1"/>
  <c r="Q659" i="9"/>
  <c r="R659" i="9" s="1"/>
  <c r="U659" i="9" s="1"/>
  <c r="Q660" i="9"/>
  <c r="R660" i="9" s="1"/>
  <c r="U660" i="9" s="1"/>
  <c r="J654" i="9"/>
  <c r="J656" i="9"/>
  <c r="J657" i="9"/>
  <c r="J655" i="9"/>
  <c r="K654" i="9"/>
  <c r="K657" i="9"/>
  <c r="K656" i="9"/>
  <c r="K655" i="9"/>
  <c r="L654" i="9"/>
  <c r="L655" i="9"/>
  <c r="L656" i="9"/>
  <c r="L657" i="9"/>
  <c r="M654" i="9"/>
  <c r="M656" i="9"/>
  <c r="M655" i="9"/>
  <c r="M657" i="9"/>
  <c r="Q654" i="9"/>
  <c r="R654" i="9" s="1"/>
  <c r="U654" i="9" s="1"/>
  <c r="Q655" i="9"/>
  <c r="R655" i="9" s="1"/>
  <c r="U655" i="9" s="1"/>
  <c r="Q656" i="9"/>
  <c r="R656" i="9" s="1"/>
  <c r="U656" i="9" s="1"/>
  <c r="Q657" i="9"/>
  <c r="R657" i="9" s="1"/>
  <c r="U657" i="9" s="1"/>
  <c r="L650" i="9"/>
  <c r="L652" i="9"/>
  <c r="L651" i="9"/>
  <c r="L653" i="9"/>
  <c r="M650" i="9"/>
  <c r="M652" i="9"/>
  <c r="M651" i="9"/>
  <c r="M653" i="9"/>
  <c r="Q650" i="9"/>
  <c r="R650" i="9" s="1"/>
  <c r="U650" i="9" s="1"/>
  <c r="Q652" i="9"/>
  <c r="R652" i="9" s="1"/>
  <c r="U652" i="9" s="1"/>
  <c r="Q651" i="9"/>
  <c r="R651" i="9" s="1"/>
  <c r="U651" i="9" s="1"/>
  <c r="Q653" i="9"/>
  <c r="R653" i="9" s="1"/>
  <c r="U653" i="9" s="1"/>
  <c r="K650" i="9"/>
  <c r="K651" i="9"/>
  <c r="K652" i="9"/>
  <c r="K653" i="9"/>
  <c r="J650" i="9"/>
  <c r="J653" i="9"/>
  <c r="J652" i="9"/>
  <c r="J651" i="9"/>
  <c r="K646" i="9"/>
  <c r="K647" i="9"/>
  <c r="K648" i="9"/>
  <c r="K649" i="9"/>
  <c r="Q646" i="9"/>
  <c r="R646" i="9" s="1"/>
  <c r="U646" i="9" s="1"/>
  <c r="Q648" i="9"/>
  <c r="R648" i="9" s="1"/>
  <c r="U648" i="9" s="1"/>
  <c r="Q649" i="9"/>
  <c r="R649" i="9" s="1"/>
  <c r="U649" i="9" s="1"/>
  <c r="Q647" i="9"/>
  <c r="R647" i="9" s="1"/>
  <c r="U647" i="9" s="1"/>
  <c r="J646" i="9"/>
  <c r="J648" i="9"/>
  <c r="J647" i="9"/>
  <c r="J649" i="9"/>
  <c r="L646" i="9"/>
  <c r="L647" i="9"/>
  <c r="L648" i="9"/>
  <c r="L649" i="9"/>
  <c r="M646" i="9"/>
  <c r="M648" i="9"/>
  <c r="M647" i="9"/>
  <c r="M649" i="9"/>
  <c r="Q642" i="9"/>
  <c r="R642" i="9" s="1"/>
  <c r="U642" i="9" s="1"/>
  <c r="Q643" i="9"/>
  <c r="R643" i="9" s="1"/>
  <c r="U643" i="9" s="1"/>
  <c r="Q644" i="9"/>
  <c r="R644" i="9" s="1"/>
  <c r="U644" i="9" s="1"/>
  <c r="Q645" i="9"/>
  <c r="R645" i="9" s="1"/>
  <c r="U645" i="9" s="1"/>
  <c r="M642" i="9"/>
  <c r="M643" i="9"/>
  <c r="M645" i="9"/>
  <c r="M644" i="9"/>
  <c r="L642" i="9"/>
  <c r="L643" i="9"/>
  <c r="L644" i="9"/>
  <c r="L645" i="9"/>
  <c r="J642" i="9"/>
  <c r="J645" i="9"/>
  <c r="J644" i="9"/>
  <c r="J643" i="9"/>
  <c r="K642" i="9"/>
  <c r="K645" i="9"/>
  <c r="K644" i="9"/>
  <c r="K643" i="9"/>
  <c r="K638" i="9"/>
  <c r="K639" i="9"/>
  <c r="K641" i="9"/>
  <c r="K640" i="9"/>
  <c r="L638" i="9"/>
  <c r="L639" i="9"/>
  <c r="L641" i="9"/>
  <c r="L640" i="9"/>
  <c r="Q638" i="9"/>
  <c r="R638" i="9" s="1"/>
  <c r="U638" i="9" s="1"/>
  <c r="Q639" i="9"/>
  <c r="R639" i="9" s="1"/>
  <c r="U639" i="9" s="1"/>
  <c r="Q640" i="9"/>
  <c r="R640" i="9" s="1"/>
  <c r="U640" i="9" s="1"/>
  <c r="Q641" i="9"/>
  <c r="R641" i="9" s="1"/>
  <c r="U641" i="9" s="1"/>
  <c r="M638" i="9"/>
  <c r="M639" i="9"/>
  <c r="M640" i="9"/>
  <c r="M641" i="9"/>
  <c r="J638" i="9"/>
  <c r="J639" i="9"/>
  <c r="J640" i="9"/>
  <c r="J641" i="9"/>
  <c r="K633" i="9"/>
  <c r="K636" i="9"/>
  <c r="K635" i="9"/>
  <c r="K637" i="9"/>
  <c r="K634" i="9"/>
  <c r="L633" i="9"/>
  <c r="L635" i="9"/>
  <c r="L634" i="9"/>
  <c r="L636" i="9"/>
  <c r="L637" i="9"/>
  <c r="Q633" i="9"/>
  <c r="R633" i="9" s="1"/>
  <c r="U633" i="9" s="1"/>
  <c r="Q637" i="9"/>
  <c r="R637" i="9" s="1"/>
  <c r="U637" i="9" s="1"/>
  <c r="Q635" i="9"/>
  <c r="R635" i="9" s="1"/>
  <c r="U635" i="9" s="1"/>
  <c r="Q634" i="9"/>
  <c r="R634" i="9" s="1"/>
  <c r="U634" i="9" s="1"/>
  <c r="Q636" i="9"/>
  <c r="R636" i="9" s="1"/>
  <c r="U636" i="9" s="1"/>
  <c r="J633" i="9"/>
  <c r="J637" i="9"/>
  <c r="J636" i="9"/>
  <c r="J634" i="9"/>
  <c r="J635" i="9"/>
  <c r="M633" i="9"/>
  <c r="M635" i="9"/>
  <c r="M634" i="9"/>
  <c r="M637" i="9"/>
  <c r="M636" i="9"/>
  <c r="K629" i="9"/>
  <c r="K630" i="9"/>
  <c r="K632" i="9"/>
  <c r="K631" i="9"/>
  <c r="Q629" i="9"/>
  <c r="R629" i="9" s="1"/>
  <c r="U629" i="9" s="1"/>
  <c r="Q631" i="9"/>
  <c r="R631" i="9" s="1"/>
  <c r="U631" i="9" s="1"/>
  <c r="Q630" i="9"/>
  <c r="R630" i="9" s="1"/>
  <c r="U630" i="9" s="1"/>
  <c r="Q632" i="9"/>
  <c r="R632" i="9" s="1"/>
  <c r="U632" i="9" s="1"/>
  <c r="J629" i="9"/>
  <c r="J630" i="9"/>
  <c r="J632" i="9"/>
  <c r="J631" i="9"/>
  <c r="L629" i="9"/>
  <c r="L630" i="9"/>
  <c r="L632" i="9"/>
  <c r="L631" i="9"/>
  <c r="M629" i="9"/>
  <c r="M632" i="9"/>
  <c r="M630" i="9"/>
  <c r="M631" i="9"/>
  <c r="Q625" i="9"/>
  <c r="R625" i="9" s="1"/>
  <c r="U625" i="9" s="1"/>
  <c r="Q626" i="9"/>
  <c r="R626" i="9" s="1"/>
  <c r="U626" i="9" s="1"/>
  <c r="Q628" i="9"/>
  <c r="R628" i="9" s="1"/>
  <c r="U628" i="9" s="1"/>
  <c r="Q627" i="9"/>
  <c r="R627" i="9" s="1"/>
  <c r="U627" i="9" s="1"/>
  <c r="M625" i="9"/>
  <c r="M626" i="9"/>
  <c r="M628" i="9"/>
  <c r="M627" i="9"/>
  <c r="K625" i="9"/>
  <c r="K628" i="9"/>
  <c r="K626" i="9"/>
  <c r="K627" i="9"/>
  <c r="L625" i="9"/>
  <c r="L628" i="9"/>
  <c r="L626" i="9"/>
  <c r="L627" i="9"/>
  <c r="J625" i="9"/>
  <c r="J626" i="9"/>
  <c r="J628" i="9"/>
  <c r="J627" i="9"/>
  <c r="M622" i="9"/>
  <c r="M623" i="9"/>
  <c r="M624" i="9"/>
  <c r="J622" i="9"/>
  <c r="J624" i="9"/>
  <c r="J623" i="9"/>
  <c r="K622" i="9"/>
  <c r="K624" i="9"/>
  <c r="K623" i="9"/>
  <c r="L622" i="9"/>
  <c r="L624" i="9"/>
  <c r="L623" i="9"/>
  <c r="Q622" i="9"/>
  <c r="R622" i="9" s="1"/>
  <c r="U622" i="9" s="1"/>
  <c r="Q623" i="9"/>
  <c r="R623" i="9" s="1"/>
  <c r="U623" i="9" s="1"/>
  <c r="Q624" i="9"/>
  <c r="R624" i="9" s="1"/>
  <c r="U624" i="9" s="1"/>
  <c r="K619" i="9"/>
  <c r="K621" i="9"/>
  <c r="K620" i="9"/>
  <c r="J619" i="9"/>
  <c r="J621" i="9"/>
  <c r="J620" i="9"/>
  <c r="Q619" i="9"/>
  <c r="R619" i="9" s="1"/>
  <c r="U619" i="9" s="1"/>
  <c r="Q620" i="9"/>
  <c r="R620" i="9" s="1"/>
  <c r="U620" i="9" s="1"/>
  <c r="Q621" i="9"/>
  <c r="R621" i="9" s="1"/>
  <c r="U621" i="9" s="1"/>
  <c r="L619" i="9"/>
  <c r="L621" i="9"/>
  <c r="L620" i="9"/>
  <c r="M619" i="9"/>
  <c r="M621" i="9"/>
  <c r="M620" i="9"/>
  <c r="M616" i="9"/>
  <c r="M618" i="9"/>
  <c r="M617" i="9"/>
  <c r="L616" i="9"/>
  <c r="L617" i="9"/>
  <c r="L618" i="9"/>
  <c r="Q616" i="9"/>
  <c r="R616" i="9" s="1"/>
  <c r="U616" i="9" s="1"/>
  <c r="Q618" i="9"/>
  <c r="R618" i="9" s="1"/>
  <c r="U618" i="9" s="1"/>
  <c r="Q617" i="9"/>
  <c r="R617" i="9" s="1"/>
  <c r="U617" i="9" s="1"/>
  <c r="J616" i="9"/>
  <c r="J617" i="9"/>
  <c r="J618" i="9"/>
  <c r="K616" i="9"/>
  <c r="K618" i="9"/>
  <c r="K617" i="9"/>
  <c r="L613" i="9"/>
  <c r="L614" i="9"/>
  <c r="L615" i="9"/>
  <c r="Q613" i="9"/>
  <c r="R613" i="9" s="1"/>
  <c r="U613" i="9" s="1"/>
  <c r="Q615" i="9"/>
  <c r="R615" i="9" s="1"/>
  <c r="U615" i="9" s="1"/>
  <c r="Q614" i="9"/>
  <c r="R614" i="9" s="1"/>
  <c r="U614" i="9" s="1"/>
  <c r="J613" i="9"/>
  <c r="J614" i="9"/>
  <c r="J615" i="9"/>
  <c r="M613" i="9"/>
  <c r="M614" i="9"/>
  <c r="M615" i="9"/>
  <c r="K613" i="9"/>
  <c r="K614" i="9"/>
  <c r="K615" i="9"/>
  <c r="J610" i="9"/>
  <c r="J611" i="9"/>
  <c r="J612" i="9"/>
  <c r="M610" i="9"/>
  <c r="M611" i="9"/>
  <c r="M612" i="9"/>
  <c r="K610" i="9"/>
  <c r="K611" i="9"/>
  <c r="K612" i="9"/>
  <c r="Q610" i="9"/>
  <c r="R610" i="9" s="1"/>
  <c r="U610" i="9" s="1"/>
  <c r="Q612" i="9"/>
  <c r="R612" i="9" s="1"/>
  <c r="U612" i="9" s="1"/>
  <c r="Q611" i="9"/>
  <c r="R611" i="9" s="1"/>
  <c r="U611" i="9" s="1"/>
  <c r="L610" i="9"/>
  <c r="L611" i="9"/>
  <c r="L612" i="9"/>
  <c r="M606" i="9"/>
  <c r="M607" i="9"/>
  <c r="M608" i="9"/>
  <c r="M609" i="9"/>
  <c r="K606" i="9"/>
  <c r="K608" i="9"/>
  <c r="K609" i="9"/>
  <c r="K607" i="9"/>
  <c r="Q606" i="9"/>
  <c r="R606" i="9" s="1"/>
  <c r="U606" i="9" s="1"/>
  <c r="Q607" i="9"/>
  <c r="R607" i="9" s="1"/>
  <c r="U607" i="9" s="1"/>
  <c r="Q609" i="9"/>
  <c r="R609" i="9" s="1"/>
  <c r="U609" i="9" s="1"/>
  <c r="Q608" i="9"/>
  <c r="R608" i="9" s="1"/>
  <c r="U608" i="9" s="1"/>
  <c r="L606" i="9"/>
  <c r="L609" i="9"/>
  <c r="L608" i="9"/>
  <c r="L607" i="9"/>
  <c r="J606" i="9"/>
  <c r="J608" i="9"/>
  <c r="J607" i="9"/>
  <c r="J609" i="9"/>
  <c r="K601" i="9"/>
  <c r="K602" i="9"/>
  <c r="K605" i="9"/>
  <c r="K604" i="9"/>
  <c r="K603" i="9"/>
  <c r="M601" i="9"/>
  <c r="M603" i="9"/>
  <c r="M605" i="9"/>
  <c r="M602" i="9"/>
  <c r="M604" i="9"/>
  <c r="L601" i="9"/>
  <c r="L603" i="9"/>
  <c r="L604" i="9"/>
  <c r="L605" i="9"/>
  <c r="L602" i="9"/>
  <c r="J601" i="9"/>
  <c r="J605" i="9"/>
  <c r="J604" i="9"/>
  <c r="J603" i="9"/>
  <c r="J602" i="9"/>
  <c r="Q601" i="9"/>
  <c r="R601" i="9" s="1"/>
  <c r="U601" i="9" s="1"/>
  <c r="Q605" i="9"/>
  <c r="R605" i="9" s="1"/>
  <c r="U605" i="9" s="1"/>
  <c r="Q603" i="9"/>
  <c r="R603" i="9" s="1"/>
  <c r="U603" i="9" s="1"/>
  <c r="Q604" i="9"/>
  <c r="R604" i="9" s="1"/>
  <c r="U604" i="9" s="1"/>
  <c r="Q602" i="9"/>
  <c r="R602" i="9" s="1"/>
  <c r="U602" i="9" s="1"/>
  <c r="L597" i="9"/>
  <c r="L598" i="9"/>
  <c r="L600" i="9"/>
  <c r="L599" i="9"/>
  <c r="K597" i="9"/>
  <c r="K598" i="9"/>
  <c r="K600" i="9"/>
  <c r="K599" i="9"/>
  <c r="Q597" i="9"/>
  <c r="R597" i="9" s="1"/>
  <c r="U597" i="9" s="1"/>
  <c r="Q599" i="9"/>
  <c r="R599" i="9" s="1"/>
  <c r="U599" i="9" s="1"/>
  <c r="Q598" i="9"/>
  <c r="R598" i="9" s="1"/>
  <c r="U598" i="9" s="1"/>
  <c r="Q600" i="9"/>
  <c r="R600" i="9" s="1"/>
  <c r="U600" i="9" s="1"/>
  <c r="J597" i="9"/>
  <c r="J598" i="9"/>
  <c r="J600" i="9"/>
  <c r="J599" i="9"/>
  <c r="M597" i="9"/>
  <c r="M599" i="9"/>
  <c r="M598" i="9"/>
  <c r="M600" i="9"/>
  <c r="L593" i="9"/>
  <c r="L594" i="9"/>
  <c r="L596" i="9"/>
  <c r="L595" i="9"/>
  <c r="K593" i="9"/>
  <c r="K594" i="9"/>
  <c r="K596" i="9"/>
  <c r="K595" i="9"/>
  <c r="J593" i="9"/>
  <c r="J594" i="9"/>
  <c r="J596" i="9"/>
  <c r="J595" i="9"/>
  <c r="M593" i="9"/>
  <c r="M594" i="9"/>
  <c r="M596" i="9"/>
  <c r="M595" i="9"/>
  <c r="Q593" i="9"/>
  <c r="R593" i="9" s="1"/>
  <c r="U593" i="9" s="1"/>
  <c r="Q594" i="9"/>
  <c r="R594" i="9" s="1"/>
  <c r="U594" i="9" s="1"/>
  <c r="Q596" i="9"/>
  <c r="R596" i="9" s="1"/>
  <c r="U596" i="9" s="1"/>
  <c r="Q595" i="9"/>
  <c r="R595" i="9" s="1"/>
  <c r="U595" i="9" s="1"/>
  <c r="J588" i="9"/>
  <c r="J590" i="9"/>
  <c r="J592" i="9"/>
  <c r="J589" i="9"/>
  <c r="J591" i="9"/>
  <c r="Q588" i="9"/>
  <c r="R588" i="9" s="1"/>
  <c r="U588" i="9" s="1"/>
  <c r="Q589" i="9"/>
  <c r="R589" i="9" s="1"/>
  <c r="U589" i="9" s="1"/>
  <c r="Q591" i="9"/>
  <c r="R591" i="9" s="1"/>
  <c r="U591" i="9" s="1"/>
  <c r="Q590" i="9"/>
  <c r="R590" i="9" s="1"/>
  <c r="U590" i="9" s="1"/>
  <c r="Q592" i="9"/>
  <c r="R592" i="9" s="1"/>
  <c r="U592" i="9" s="1"/>
  <c r="L588" i="9"/>
  <c r="L590" i="9"/>
  <c r="L592" i="9"/>
  <c r="L589" i="9"/>
  <c r="L591" i="9"/>
  <c r="M588" i="9"/>
  <c r="M591" i="9"/>
  <c r="M590" i="9"/>
  <c r="M592" i="9"/>
  <c r="M589" i="9"/>
  <c r="K588" i="9"/>
  <c r="K590" i="9"/>
  <c r="K592" i="9"/>
  <c r="K589" i="9"/>
  <c r="K591" i="9"/>
  <c r="Q585" i="9"/>
  <c r="R585" i="9" s="1"/>
  <c r="U585" i="9" s="1"/>
  <c r="Q587" i="9"/>
  <c r="R587" i="9" s="1"/>
  <c r="U587" i="9" s="1"/>
  <c r="Q586" i="9"/>
  <c r="R586" i="9" s="1"/>
  <c r="U586" i="9" s="1"/>
  <c r="K585" i="9"/>
  <c r="K587" i="9"/>
  <c r="K586" i="9"/>
  <c r="M585" i="9"/>
  <c r="M587" i="9"/>
  <c r="M586" i="9"/>
  <c r="J585" i="9"/>
  <c r="J587" i="9"/>
  <c r="J586" i="9"/>
  <c r="L585" i="9"/>
  <c r="L587" i="9"/>
  <c r="L586" i="9"/>
  <c r="M580" i="9"/>
  <c r="M584" i="9"/>
  <c r="M581" i="9"/>
  <c r="M583" i="9"/>
  <c r="M582" i="9"/>
  <c r="K580" i="9"/>
  <c r="K581" i="9"/>
  <c r="K583" i="9"/>
  <c r="K582" i="9"/>
  <c r="K584" i="9"/>
  <c r="Q580" i="9"/>
  <c r="R580" i="9" s="1"/>
  <c r="U580" i="9" s="1"/>
  <c r="Q582" i="9"/>
  <c r="R582" i="9" s="1"/>
  <c r="U582" i="9" s="1"/>
  <c r="Q584" i="9"/>
  <c r="R584" i="9" s="1"/>
  <c r="U584" i="9" s="1"/>
  <c r="Q581" i="9"/>
  <c r="R581" i="9" s="1"/>
  <c r="U581" i="9" s="1"/>
  <c r="Q583" i="9"/>
  <c r="R583" i="9" s="1"/>
  <c r="U583" i="9" s="1"/>
  <c r="J580" i="9"/>
  <c r="J581" i="9"/>
  <c r="J583" i="9"/>
  <c r="J582" i="9"/>
  <c r="J584" i="9"/>
  <c r="L580" i="9"/>
  <c r="L584" i="9"/>
  <c r="L581" i="9"/>
  <c r="L583" i="9"/>
  <c r="L582" i="9"/>
  <c r="J576" i="9"/>
  <c r="J579" i="9"/>
  <c r="J578" i="9"/>
  <c r="J577" i="9"/>
  <c r="K576" i="9"/>
  <c r="K577" i="9"/>
  <c r="K579" i="9"/>
  <c r="K578" i="9"/>
  <c r="L576" i="9"/>
  <c r="L577" i="9"/>
  <c r="L579" i="9"/>
  <c r="L578" i="9"/>
  <c r="Q576" i="9"/>
  <c r="R576" i="9" s="1"/>
  <c r="U576" i="9" s="1"/>
  <c r="Q577" i="9"/>
  <c r="R577" i="9" s="1"/>
  <c r="U577" i="9" s="1"/>
  <c r="Q579" i="9"/>
  <c r="R579" i="9" s="1"/>
  <c r="U579" i="9" s="1"/>
  <c r="Q578" i="9"/>
  <c r="R578" i="9" s="1"/>
  <c r="U578" i="9" s="1"/>
  <c r="M576" i="9"/>
  <c r="M577" i="9"/>
  <c r="M579" i="9"/>
  <c r="M578" i="9"/>
  <c r="Q572" i="9"/>
  <c r="R572" i="9" s="1"/>
  <c r="U572" i="9" s="1"/>
  <c r="Q573" i="9"/>
  <c r="R573" i="9" s="1"/>
  <c r="U573" i="9" s="1"/>
  <c r="Q575" i="9"/>
  <c r="R575" i="9" s="1"/>
  <c r="U575" i="9" s="1"/>
  <c r="Q574" i="9"/>
  <c r="R574" i="9" s="1"/>
  <c r="U574" i="9" s="1"/>
  <c r="M572" i="9"/>
  <c r="M575" i="9"/>
  <c r="M574" i="9"/>
  <c r="M573" i="9"/>
  <c r="J572" i="9"/>
  <c r="J574" i="9"/>
  <c r="J573" i="9"/>
  <c r="J575" i="9"/>
  <c r="L572" i="9"/>
  <c r="L574" i="9"/>
  <c r="L573" i="9"/>
  <c r="L575" i="9"/>
  <c r="K572" i="9"/>
  <c r="K574" i="9"/>
  <c r="K573" i="9"/>
  <c r="K575" i="9"/>
  <c r="J571" i="9"/>
  <c r="J568" i="9"/>
  <c r="J570" i="9"/>
  <c r="J569" i="9"/>
  <c r="M569" i="9"/>
  <c r="M571" i="9"/>
  <c r="M568" i="9"/>
  <c r="M570" i="9"/>
  <c r="Q569" i="9"/>
  <c r="R569" i="9" s="1"/>
  <c r="U569" i="9" s="1"/>
  <c r="Q571" i="9"/>
  <c r="R571" i="9" s="1"/>
  <c r="U571" i="9" s="1"/>
  <c r="Q568" i="9"/>
  <c r="R568" i="9" s="1"/>
  <c r="U568" i="9" s="1"/>
  <c r="Q570" i="9"/>
  <c r="R570" i="9" s="1"/>
  <c r="U570" i="9" s="1"/>
  <c r="K569" i="9"/>
  <c r="K571" i="9"/>
  <c r="K568" i="9"/>
  <c r="K570" i="9"/>
  <c r="L569" i="9"/>
  <c r="L571" i="9"/>
  <c r="L568" i="9"/>
  <c r="L570" i="9"/>
  <c r="K564" i="9"/>
  <c r="K566" i="9"/>
  <c r="K565" i="9"/>
  <c r="Q559" i="9"/>
  <c r="R559" i="9" s="1"/>
  <c r="U559" i="9" s="1"/>
  <c r="Q567" i="9"/>
  <c r="R567" i="9" s="1"/>
  <c r="U567" i="9" s="1"/>
  <c r="Q560" i="9"/>
  <c r="R560" i="9" s="1"/>
  <c r="U560" i="9" s="1"/>
  <c r="Q562" i="9"/>
  <c r="R562" i="9" s="1"/>
  <c r="U562" i="9" s="1"/>
  <c r="Q561" i="9"/>
  <c r="R561" i="9" s="1"/>
  <c r="U561" i="9" s="1"/>
  <c r="Q563" i="9"/>
  <c r="R563" i="9" s="1"/>
  <c r="U563" i="9" s="1"/>
  <c r="L559" i="9"/>
  <c r="L560" i="9"/>
  <c r="L562" i="9"/>
  <c r="L561" i="9"/>
  <c r="L563" i="9"/>
  <c r="L567" i="9"/>
  <c r="M564" i="9"/>
  <c r="M566" i="9"/>
  <c r="M565" i="9"/>
  <c r="Q565" i="9"/>
  <c r="R565" i="9" s="1"/>
  <c r="U565" i="9" s="1"/>
  <c r="Q564" i="9"/>
  <c r="R564" i="9" s="1"/>
  <c r="U564" i="9" s="1"/>
  <c r="Q566" i="9"/>
  <c r="R566" i="9" s="1"/>
  <c r="U566" i="9" s="1"/>
  <c r="M559" i="9"/>
  <c r="M567" i="9"/>
  <c r="M560" i="9"/>
  <c r="M562" i="9"/>
  <c r="M561" i="9"/>
  <c r="M563" i="9"/>
  <c r="J564" i="9"/>
  <c r="J566" i="9"/>
  <c r="J565" i="9"/>
  <c r="K559" i="9"/>
  <c r="K562" i="9"/>
  <c r="K561" i="9"/>
  <c r="K563" i="9"/>
  <c r="K567" i="9"/>
  <c r="K560" i="9"/>
  <c r="J559" i="9"/>
  <c r="J562" i="9"/>
  <c r="J561" i="9"/>
  <c r="J563" i="9"/>
  <c r="J567" i="9"/>
  <c r="J560" i="9"/>
  <c r="L564" i="9"/>
  <c r="L566" i="9"/>
  <c r="L565" i="9"/>
  <c r="Q556" i="9"/>
  <c r="R556" i="9" s="1"/>
  <c r="U556" i="9" s="1"/>
  <c r="Q558" i="9"/>
  <c r="R558" i="9" s="1"/>
  <c r="U558" i="9" s="1"/>
  <c r="Q555" i="9"/>
  <c r="R555" i="9" s="1"/>
  <c r="U555" i="9" s="1"/>
  <c r="Q557" i="9"/>
  <c r="R557" i="9" s="1"/>
  <c r="U557" i="9" s="1"/>
  <c r="Q554" i="9"/>
  <c r="R554" i="9" s="1"/>
  <c r="U554" i="9" s="1"/>
  <c r="K553" i="9"/>
  <c r="K552" i="9"/>
  <c r="K551" i="9"/>
  <c r="M543" i="9"/>
  <c r="M544" i="9"/>
  <c r="M546" i="9"/>
  <c r="M545" i="9"/>
  <c r="Q549" i="9"/>
  <c r="R549" i="9" s="1"/>
  <c r="U549" i="9" s="1"/>
  <c r="Q548" i="9"/>
  <c r="R548" i="9" s="1"/>
  <c r="U548" i="9" s="1"/>
  <c r="Q550" i="9"/>
  <c r="R550" i="9" s="1"/>
  <c r="U550" i="9" s="1"/>
  <c r="Q547" i="9"/>
  <c r="R547" i="9" s="1"/>
  <c r="U547" i="9" s="1"/>
  <c r="L543" i="9"/>
  <c r="L544" i="9"/>
  <c r="L546" i="9"/>
  <c r="L545" i="9"/>
  <c r="J548" i="9"/>
  <c r="J550" i="9"/>
  <c r="J547" i="9"/>
  <c r="J549" i="9"/>
  <c r="J543" i="9"/>
  <c r="J546" i="9"/>
  <c r="J545" i="9"/>
  <c r="J544" i="9"/>
  <c r="L548" i="9"/>
  <c r="L550" i="9"/>
  <c r="L547" i="9"/>
  <c r="L549" i="9"/>
  <c r="M551" i="9"/>
  <c r="M553" i="9"/>
  <c r="M552" i="9"/>
  <c r="K548" i="9"/>
  <c r="K550" i="9"/>
  <c r="K547" i="9"/>
  <c r="K549" i="9"/>
  <c r="K543" i="9"/>
  <c r="K546" i="9"/>
  <c r="K545" i="9"/>
  <c r="K544" i="9"/>
  <c r="M548" i="9"/>
  <c r="M550" i="9"/>
  <c r="M547" i="9"/>
  <c r="M549" i="9"/>
  <c r="L553" i="9"/>
  <c r="L552" i="9"/>
  <c r="L551" i="9"/>
  <c r="Q543" i="9"/>
  <c r="R543" i="9" s="1"/>
  <c r="U543" i="9" s="1"/>
  <c r="Q544" i="9"/>
  <c r="R544" i="9" s="1"/>
  <c r="U544" i="9" s="1"/>
  <c r="Q546" i="9"/>
  <c r="R546" i="9" s="1"/>
  <c r="U546" i="9" s="1"/>
  <c r="Q545" i="9"/>
  <c r="R545" i="9" s="1"/>
  <c r="U545" i="9" s="1"/>
  <c r="J555" i="9"/>
  <c r="J557" i="9"/>
  <c r="J554" i="9"/>
  <c r="J556" i="9"/>
  <c r="J558" i="9"/>
  <c r="J552" i="9"/>
  <c r="J551" i="9"/>
  <c r="J553" i="9"/>
  <c r="Q551" i="9"/>
  <c r="R551" i="9" s="1"/>
  <c r="U551" i="9" s="1"/>
  <c r="Q553" i="9"/>
  <c r="R553" i="9" s="1"/>
  <c r="U553" i="9" s="1"/>
  <c r="Q552" i="9"/>
  <c r="R552" i="9" s="1"/>
  <c r="U552" i="9" s="1"/>
  <c r="K555" i="9"/>
  <c r="K557" i="9"/>
  <c r="K554" i="9"/>
  <c r="K556" i="9"/>
  <c r="K558" i="9"/>
  <c r="M555" i="9"/>
  <c r="M557" i="9"/>
  <c r="M554" i="9"/>
  <c r="M556" i="9"/>
  <c r="M558" i="9"/>
  <c r="L555" i="9"/>
  <c r="L557" i="9"/>
  <c r="L554" i="9"/>
  <c r="L556" i="9"/>
  <c r="L558" i="9"/>
  <c r="J540" i="9"/>
  <c r="J542" i="9"/>
  <c r="J541" i="9"/>
  <c r="Q540" i="9"/>
  <c r="R540" i="9" s="1"/>
  <c r="U540" i="9" s="1"/>
  <c r="Q541" i="9"/>
  <c r="R541" i="9" s="1"/>
  <c r="U541" i="9" s="1"/>
  <c r="Q542" i="9"/>
  <c r="R542" i="9" s="1"/>
  <c r="U542" i="9" s="1"/>
  <c r="M540" i="9"/>
  <c r="M542" i="9"/>
  <c r="M541" i="9"/>
  <c r="L540" i="9"/>
  <c r="L542" i="9"/>
  <c r="L541" i="9"/>
  <c r="K540" i="9"/>
  <c r="K542" i="9"/>
  <c r="K541" i="9"/>
  <c r="Q537" i="9"/>
  <c r="R537" i="9" s="1"/>
  <c r="U537" i="9" s="1"/>
  <c r="Q539" i="9"/>
  <c r="R539" i="9" s="1"/>
  <c r="U539" i="9" s="1"/>
  <c r="Q538" i="9"/>
  <c r="R538" i="9" s="1"/>
  <c r="U538" i="9" s="1"/>
  <c r="J537" i="9"/>
  <c r="J539" i="9"/>
  <c r="J538" i="9"/>
  <c r="L537" i="9"/>
  <c r="L539" i="9"/>
  <c r="L538" i="9"/>
  <c r="M537" i="9"/>
  <c r="M539" i="9"/>
  <c r="M538" i="9"/>
  <c r="K537" i="9"/>
  <c r="K539" i="9"/>
  <c r="K538" i="9"/>
  <c r="L534" i="9"/>
  <c r="L536" i="9"/>
  <c r="L533" i="9"/>
  <c r="L535" i="9"/>
  <c r="J530" i="9"/>
  <c r="J532" i="9"/>
  <c r="J529" i="9"/>
  <c r="J531" i="9"/>
  <c r="J528" i="9"/>
  <c r="J534" i="9"/>
  <c r="J536" i="9"/>
  <c r="J533" i="9"/>
  <c r="J535" i="9"/>
  <c r="L528" i="9"/>
  <c r="L530" i="9"/>
  <c r="L532" i="9"/>
  <c r="L529" i="9"/>
  <c r="L531" i="9"/>
  <c r="M535" i="9"/>
  <c r="M534" i="9"/>
  <c r="M536" i="9"/>
  <c r="M533" i="9"/>
  <c r="M528" i="9"/>
  <c r="M530" i="9"/>
  <c r="M532" i="9"/>
  <c r="M529" i="9"/>
  <c r="M531" i="9"/>
  <c r="K534" i="9"/>
  <c r="K536" i="9"/>
  <c r="K533" i="9"/>
  <c r="K535" i="9"/>
  <c r="K530" i="9"/>
  <c r="K532" i="9"/>
  <c r="K529" i="9"/>
  <c r="K531" i="9"/>
  <c r="K528" i="9"/>
  <c r="Q528" i="9"/>
  <c r="R528" i="9" s="1"/>
  <c r="U528" i="9" s="1"/>
  <c r="Q530" i="9"/>
  <c r="R530" i="9" s="1"/>
  <c r="U530" i="9" s="1"/>
  <c r="Q532" i="9"/>
  <c r="R532" i="9" s="1"/>
  <c r="U532" i="9" s="1"/>
  <c r="Q529" i="9"/>
  <c r="R529" i="9" s="1"/>
  <c r="U529" i="9" s="1"/>
  <c r="Q531" i="9"/>
  <c r="R531" i="9" s="1"/>
  <c r="U531" i="9" s="1"/>
  <c r="Q533" i="9"/>
  <c r="R533" i="9" s="1"/>
  <c r="U533" i="9" s="1"/>
  <c r="Q535" i="9"/>
  <c r="R535" i="9" s="1"/>
  <c r="U535" i="9" s="1"/>
  <c r="Q534" i="9"/>
  <c r="R534" i="9" s="1"/>
  <c r="U534" i="9" s="1"/>
  <c r="Q536" i="9"/>
  <c r="R536" i="9" s="1"/>
  <c r="U536" i="9" s="1"/>
  <c r="K514" i="9"/>
  <c r="K516" i="9"/>
  <c r="K515" i="9"/>
  <c r="L521" i="9"/>
  <c r="L518" i="9"/>
  <c r="L520" i="9"/>
  <c r="L517" i="9"/>
  <c r="L519" i="9"/>
  <c r="J514" i="9"/>
  <c r="J516" i="9"/>
  <c r="J515" i="9"/>
  <c r="M519" i="9"/>
  <c r="M521" i="9"/>
  <c r="M518" i="9"/>
  <c r="M520" i="9"/>
  <c r="M517" i="9"/>
  <c r="M514" i="9"/>
  <c r="M516" i="9"/>
  <c r="M515" i="9"/>
  <c r="M523" i="9"/>
  <c r="M525" i="9"/>
  <c r="M527" i="9"/>
  <c r="M522" i="9"/>
  <c r="M524" i="9"/>
  <c r="M526" i="9"/>
  <c r="J523" i="9"/>
  <c r="J525" i="9"/>
  <c r="J527" i="9"/>
  <c r="J522" i="9"/>
  <c r="J524" i="9"/>
  <c r="J526" i="9"/>
  <c r="L523" i="9"/>
  <c r="L525" i="9"/>
  <c r="L527" i="9"/>
  <c r="L522" i="9"/>
  <c r="L524" i="9"/>
  <c r="L526" i="9"/>
  <c r="L514" i="9"/>
  <c r="L516" i="9"/>
  <c r="L515" i="9"/>
  <c r="J518" i="9"/>
  <c r="J520" i="9"/>
  <c r="J517" i="9"/>
  <c r="J519" i="9"/>
  <c r="J521" i="9"/>
  <c r="Q524" i="9"/>
  <c r="R524" i="9" s="1"/>
  <c r="U524" i="9" s="1"/>
  <c r="Q526" i="9"/>
  <c r="R526" i="9" s="1"/>
  <c r="U526" i="9" s="1"/>
  <c r="Q523" i="9"/>
  <c r="R523" i="9" s="1"/>
  <c r="U523" i="9" s="1"/>
  <c r="Q525" i="9"/>
  <c r="R525" i="9" s="1"/>
  <c r="U525" i="9" s="1"/>
  <c r="Q527" i="9"/>
  <c r="R527" i="9" s="1"/>
  <c r="U527" i="9" s="1"/>
  <c r="Q522" i="9"/>
  <c r="R522" i="9" s="1"/>
  <c r="U522" i="9" s="1"/>
  <c r="Q517" i="9"/>
  <c r="R517" i="9" s="1"/>
  <c r="U517" i="9" s="1"/>
  <c r="Q519" i="9"/>
  <c r="R519" i="9" s="1"/>
  <c r="U519" i="9" s="1"/>
  <c r="Q521" i="9"/>
  <c r="R521" i="9" s="1"/>
  <c r="U521" i="9" s="1"/>
  <c r="Q518" i="9"/>
  <c r="R518" i="9" s="1"/>
  <c r="U518" i="9" s="1"/>
  <c r="Q520" i="9"/>
  <c r="R520" i="9" s="1"/>
  <c r="U520" i="9" s="1"/>
  <c r="K521" i="9"/>
  <c r="K518" i="9"/>
  <c r="K520" i="9"/>
  <c r="K517" i="9"/>
  <c r="K519" i="9"/>
  <c r="K523" i="9"/>
  <c r="K525" i="9"/>
  <c r="K527" i="9"/>
  <c r="K522" i="9"/>
  <c r="K524" i="9"/>
  <c r="K526" i="9"/>
  <c r="Q514" i="9"/>
  <c r="R514" i="9" s="1"/>
  <c r="U514" i="9" s="1"/>
  <c r="Q516" i="9"/>
  <c r="R516" i="9" s="1"/>
  <c r="U516" i="9" s="1"/>
  <c r="Q515" i="9"/>
  <c r="R515" i="9" s="1"/>
  <c r="U515" i="9" s="1"/>
  <c r="L487" i="9"/>
  <c r="M484" i="9"/>
  <c r="K481" i="9"/>
  <c r="M467" i="9"/>
  <c r="M487" i="9"/>
  <c r="K484" i="9"/>
  <c r="Q484" i="9"/>
  <c r="R484" i="9" s="1"/>
  <c r="U484" i="9" s="1"/>
  <c r="Q470" i="9"/>
  <c r="R470" i="9" s="1"/>
  <c r="U470" i="9" s="1"/>
  <c r="J484" i="9"/>
  <c r="Q487" i="9"/>
  <c r="R487" i="9" s="1"/>
  <c r="U487" i="9" s="1"/>
  <c r="M481" i="9"/>
  <c r="K470" i="9"/>
  <c r="J487" i="9"/>
  <c r="J470" i="9"/>
  <c r="K487" i="9"/>
  <c r="Q481" i="9"/>
  <c r="R481" i="9" s="1"/>
  <c r="U481" i="9" s="1"/>
  <c r="L484" i="9"/>
  <c r="L481" i="9"/>
  <c r="J481" i="9"/>
  <c r="M470" i="9"/>
  <c r="M512" i="9"/>
  <c r="M513" i="9"/>
  <c r="K512" i="9"/>
  <c r="K513" i="9"/>
  <c r="Q512" i="9"/>
  <c r="R512" i="9" s="1"/>
  <c r="U512" i="9" s="1"/>
  <c r="Q513" i="9"/>
  <c r="R513" i="9" s="1"/>
  <c r="U513" i="9" s="1"/>
  <c r="L512" i="9"/>
  <c r="L513" i="9"/>
  <c r="J512" i="9"/>
  <c r="J513" i="9"/>
  <c r="M505" i="9"/>
  <c r="M506" i="9"/>
  <c r="M508" i="9"/>
  <c r="M511" i="9"/>
  <c r="M510" i="9"/>
  <c r="M507" i="9"/>
  <c r="M509" i="9"/>
  <c r="L505" i="9"/>
  <c r="L506" i="9"/>
  <c r="L508" i="9"/>
  <c r="L510" i="9"/>
  <c r="L507" i="9"/>
  <c r="L511" i="9"/>
  <c r="L509" i="9"/>
  <c r="Q505" i="9"/>
  <c r="R505" i="9" s="1"/>
  <c r="U505" i="9" s="1"/>
  <c r="Q510" i="9"/>
  <c r="R510" i="9" s="1"/>
  <c r="U510" i="9" s="1"/>
  <c r="Q511" i="9"/>
  <c r="R511" i="9" s="1"/>
  <c r="U511" i="9" s="1"/>
  <c r="Q506" i="9"/>
  <c r="R506" i="9" s="1"/>
  <c r="U506" i="9" s="1"/>
  <c r="Q508" i="9"/>
  <c r="R508" i="9" s="1"/>
  <c r="U508" i="9" s="1"/>
  <c r="Q507" i="9"/>
  <c r="R507" i="9" s="1"/>
  <c r="U507" i="9" s="1"/>
  <c r="Q509" i="9"/>
  <c r="R509" i="9" s="1"/>
  <c r="U509" i="9" s="1"/>
  <c r="J505" i="9"/>
  <c r="J508" i="9"/>
  <c r="J510" i="9"/>
  <c r="J507" i="9"/>
  <c r="J509" i="9"/>
  <c r="J511" i="9"/>
  <c r="J506" i="9"/>
  <c r="K505" i="9"/>
  <c r="K507" i="9"/>
  <c r="K508" i="9"/>
  <c r="K506" i="9"/>
  <c r="K510" i="9"/>
  <c r="K511" i="9"/>
  <c r="K509" i="9"/>
  <c r="Q500" i="9"/>
  <c r="R500" i="9" s="1"/>
  <c r="U500" i="9" s="1"/>
  <c r="Q502" i="9"/>
  <c r="R502" i="9" s="1"/>
  <c r="U502" i="9" s="1"/>
  <c r="Q503" i="9"/>
  <c r="R503" i="9" s="1"/>
  <c r="U503" i="9" s="1"/>
  <c r="Q501" i="9"/>
  <c r="R501" i="9" s="1"/>
  <c r="U501" i="9" s="1"/>
  <c r="Q504" i="9"/>
  <c r="R504" i="9" s="1"/>
  <c r="U504" i="9" s="1"/>
  <c r="K500" i="9"/>
  <c r="K502" i="9"/>
  <c r="K504" i="9"/>
  <c r="K501" i="9"/>
  <c r="K503" i="9"/>
  <c r="M500" i="9"/>
  <c r="M503" i="9"/>
  <c r="M504" i="9"/>
  <c r="M502" i="9"/>
  <c r="M501" i="9"/>
  <c r="L500" i="9"/>
  <c r="L504" i="9"/>
  <c r="L502" i="9"/>
  <c r="L501" i="9"/>
  <c r="L503" i="9"/>
  <c r="J500" i="9"/>
  <c r="J502" i="9"/>
  <c r="J504" i="9"/>
  <c r="J501" i="9"/>
  <c r="J503" i="9"/>
  <c r="K494" i="9"/>
  <c r="K495" i="9"/>
  <c r="K498" i="9"/>
  <c r="K497" i="9"/>
  <c r="K499" i="9"/>
  <c r="K496" i="9"/>
  <c r="L494" i="9"/>
  <c r="L498" i="9"/>
  <c r="L495" i="9"/>
  <c r="L496" i="9"/>
  <c r="L497" i="9"/>
  <c r="L499" i="9"/>
  <c r="J494" i="9"/>
  <c r="J497" i="9"/>
  <c r="J498" i="9"/>
  <c r="J495" i="9"/>
  <c r="J499" i="9"/>
  <c r="J496" i="9"/>
  <c r="M494" i="9"/>
  <c r="M495" i="9"/>
  <c r="M498" i="9"/>
  <c r="M497" i="9"/>
  <c r="M499" i="9"/>
  <c r="M496" i="9"/>
  <c r="Q494" i="9"/>
  <c r="R494" i="9" s="1"/>
  <c r="U494" i="9" s="1"/>
  <c r="Q496" i="9"/>
  <c r="R496" i="9" s="1"/>
  <c r="U496" i="9" s="1"/>
  <c r="Q498" i="9"/>
  <c r="R498" i="9" s="1"/>
  <c r="U498" i="9" s="1"/>
  <c r="Q495" i="9"/>
  <c r="R495" i="9" s="1"/>
  <c r="U495" i="9" s="1"/>
  <c r="Q499" i="9"/>
  <c r="R499" i="9" s="1"/>
  <c r="U499" i="9" s="1"/>
  <c r="Q497" i="9"/>
  <c r="R497" i="9" s="1"/>
  <c r="U497" i="9" s="1"/>
  <c r="J488" i="9"/>
  <c r="J490" i="9"/>
  <c r="J493" i="9"/>
  <c r="J492" i="9"/>
  <c r="J489" i="9"/>
  <c r="J491" i="9"/>
  <c r="Q488" i="9"/>
  <c r="R488" i="9" s="1"/>
  <c r="U488" i="9" s="1"/>
  <c r="Q489" i="9"/>
  <c r="R489" i="9" s="1"/>
  <c r="U489" i="9" s="1"/>
  <c r="Q491" i="9"/>
  <c r="R491" i="9" s="1"/>
  <c r="U491" i="9" s="1"/>
  <c r="Q493" i="9"/>
  <c r="R493" i="9" s="1"/>
  <c r="U493" i="9" s="1"/>
  <c r="Q490" i="9"/>
  <c r="R490" i="9" s="1"/>
  <c r="U490" i="9" s="1"/>
  <c r="Q492" i="9"/>
  <c r="R492" i="9" s="1"/>
  <c r="U492" i="9" s="1"/>
  <c r="M488" i="9"/>
  <c r="M489" i="9"/>
  <c r="M491" i="9"/>
  <c r="M493" i="9"/>
  <c r="M490" i="9"/>
  <c r="M492" i="9"/>
  <c r="K488" i="9"/>
  <c r="K491" i="9"/>
  <c r="K490" i="9"/>
  <c r="K493" i="9"/>
  <c r="K492" i="9"/>
  <c r="K489" i="9"/>
  <c r="L488" i="9"/>
  <c r="L490" i="9"/>
  <c r="L491" i="9"/>
  <c r="L493" i="9"/>
  <c r="L489" i="9"/>
  <c r="L492" i="9"/>
  <c r="Q485" i="9"/>
  <c r="R485" i="9" s="1"/>
  <c r="U485" i="9" s="1"/>
  <c r="Q486" i="9"/>
  <c r="R486" i="9" s="1"/>
  <c r="U486" i="9" s="1"/>
  <c r="M485" i="9"/>
  <c r="M486" i="9"/>
  <c r="J485" i="9"/>
  <c r="J486" i="9"/>
  <c r="K485" i="9"/>
  <c r="K486" i="9"/>
  <c r="L485" i="9"/>
  <c r="L486" i="9"/>
  <c r="Q482" i="9"/>
  <c r="R482" i="9" s="1"/>
  <c r="U482" i="9" s="1"/>
  <c r="Q483" i="9"/>
  <c r="R483" i="9" s="1"/>
  <c r="U483" i="9" s="1"/>
  <c r="M482" i="9"/>
  <c r="M483" i="9"/>
  <c r="J482" i="9"/>
  <c r="J483" i="9"/>
  <c r="L482" i="9"/>
  <c r="L483" i="9"/>
  <c r="K482" i="9"/>
  <c r="K483" i="9"/>
  <c r="M479" i="9"/>
  <c r="M480" i="9"/>
  <c r="K479" i="9"/>
  <c r="K480" i="9"/>
  <c r="Q479" i="9"/>
  <c r="R479" i="9" s="1"/>
  <c r="U479" i="9" s="1"/>
  <c r="Q480" i="9"/>
  <c r="R480" i="9" s="1"/>
  <c r="U480" i="9" s="1"/>
  <c r="L479" i="9"/>
  <c r="L480" i="9"/>
  <c r="J479" i="9"/>
  <c r="J480" i="9"/>
  <c r="M477" i="9"/>
  <c r="M478" i="9"/>
  <c r="K477" i="9"/>
  <c r="K478" i="9"/>
  <c r="Q477" i="9"/>
  <c r="R477" i="9" s="1"/>
  <c r="U477" i="9" s="1"/>
  <c r="Q478" i="9"/>
  <c r="R478" i="9" s="1"/>
  <c r="U478" i="9" s="1"/>
  <c r="L477" i="9"/>
  <c r="L478" i="9"/>
  <c r="J477" i="9"/>
  <c r="J478" i="9"/>
  <c r="J475" i="9"/>
  <c r="J476" i="9"/>
  <c r="K475" i="9"/>
  <c r="K476" i="9"/>
  <c r="Q475" i="9"/>
  <c r="R475" i="9" s="1"/>
  <c r="U475" i="9" s="1"/>
  <c r="Q476" i="9"/>
  <c r="R476" i="9" s="1"/>
  <c r="U476" i="9" s="1"/>
  <c r="M475" i="9"/>
  <c r="M476" i="9"/>
  <c r="L475" i="9"/>
  <c r="L476" i="9"/>
  <c r="J473" i="9"/>
  <c r="J474" i="9"/>
  <c r="M473" i="9"/>
  <c r="M474" i="9"/>
  <c r="L473" i="9"/>
  <c r="L474" i="9"/>
  <c r="Q473" i="9"/>
  <c r="R473" i="9" s="1"/>
  <c r="U473" i="9" s="1"/>
  <c r="Q474" i="9"/>
  <c r="R474" i="9" s="1"/>
  <c r="U474" i="9" s="1"/>
  <c r="K473" i="9"/>
  <c r="K474" i="9"/>
  <c r="M471" i="9"/>
  <c r="M472" i="9"/>
  <c r="Q471" i="9"/>
  <c r="R471" i="9" s="1"/>
  <c r="U471" i="9" s="1"/>
  <c r="Q472" i="9"/>
  <c r="R472" i="9" s="1"/>
  <c r="U472" i="9" s="1"/>
  <c r="K471" i="9"/>
  <c r="K472" i="9"/>
  <c r="L471" i="9"/>
  <c r="L472" i="9"/>
  <c r="J471" i="9"/>
  <c r="J472" i="9"/>
  <c r="Q468" i="9"/>
  <c r="R468" i="9" s="1"/>
  <c r="U468" i="9" s="1"/>
  <c r="Q469" i="9"/>
  <c r="R469" i="9" s="1"/>
  <c r="U469" i="9" s="1"/>
  <c r="J468" i="9"/>
  <c r="J469" i="9"/>
  <c r="L468" i="9"/>
  <c r="L469" i="9"/>
  <c r="K468" i="9"/>
  <c r="K469" i="9"/>
  <c r="M468" i="9"/>
  <c r="M469" i="9"/>
  <c r="L466" i="9"/>
  <c r="L467" i="9"/>
  <c r="Q466" i="9"/>
  <c r="R466" i="9" s="1"/>
  <c r="U466" i="9" s="1"/>
  <c r="Q467" i="9"/>
  <c r="R467" i="9" s="1"/>
  <c r="U467" i="9" s="1"/>
  <c r="K466" i="9"/>
  <c r="K467" i="9"/>
  <c r="J466" i="9"/>
  <c r="J467" i="9"/>
  <c r="M445" i="9"/>
  <c r="M466" i="9"/>
  <c r="L460" i="9"/>
  <c r="L462" i="9"/>
  <c r="L461" i="9"/>
  <c r="L465" i="9"/>
  <c r="L463" i="9"/>
  <c r="L464" i="9"/>
  <c r="K460" i="9"/>
  <c r="K461" i="9"/>
  <c r="K463" i="9"/>
  <c r="K465" i="9"/>
  <c r="K462" i="9"/>
  <c r="K464" i="9"/>
  <c r="J460" i="9"/>
  <c r="J461" i="9"/>
  <c r="J462" i="9"/>
  <c r="J464" i="9"/>
  <c r="J463" i="9"/>
  <c r="J465" i="9"/>
  <c r="M460" i="9"/>
  <c r="M465" i="9"/>
  <c r="M461" i="9"/>
  <c r="M463" i="9"/>
  <c r="M464" i="9"/>
  <c r="M462" i="9"/>
  <c r="Q460" i="9"/>
  <c r="R460" i="9" s="1"/>
  <c r="U460" i="9" s="1"/>
  <c r="Q462" i="9"/>
  <c r="R462" i="9" s="1"/>
  <c r="U462" i="9" s="1"/>
  <c r="Q464" i="9"/>
  <c r="R464" i="9" s="1"/>
  <c r="U464" i="9" s="1"/>
  <c r="Q461" i="9"/>
  <c r="R461" i="9" s="1"/>
  <c r="U461" i="9" s="1"/>
  <c r="Q463" i="9"/>
  <c r="R463" i="9" s="1"/>
  <c r="U463" i="9" s="1"/>
  <c r="Q465" i="9"/>
  <c r="R465" i="9" s="1"/>
  <c r="U465" i="9" s="1"/>
  <c r="M454" i="9"/>
  <c r="M457" i="9"/>
  <c r="M459" i="9"/>
  <c r="M456" i="9"/>
  <c r="M458" i="9"/>
  <c r="M455" i="9"/>
  <c r="Q454" i="9"/>
  <c r="R454" i="9" s="1"/>
  <c r="U454" i="9" s="1"/>
  <c r="Q455" i="9"/>
  <c r="R455" i="9" s="1"/>
  <c r="U455" i="9" s="1"/>
  <c r="Q459" i="9"/>
  <c r="R459" i="9" s="1"/>
  <c r="U459" i="9" s="1"/>
  <c r="Q457" i="9"/>
  <c r="R457" i="9" s="1"/>
  <c r="U457" i="9" s="1"/>
  <c r="Q456" i="9"/>
  <c r="R456" i="9" s="1"/>
  <c r="U456" i="9" s="1"/>
  <c r="Q458" i="9"/>
  <c r="R458" i="9" s="1"/>
  <c r="U458" i="9" s="1"/>
  <c r="J454" i="9"/>
  <c r="J458" i="9"/>
  <c r="J456" i="9"/>
  <c r="J455" i="9"/>
  <c r="J457" i="9"/>
  <c r="J459" i="9"/>
  <c r="K454" i="9"/>
  <c r="K459" i="9"/>
  <c r="K456" i="9"/>
  <c r="K458" i="9"/>
  <c r="K455" i="9"/>
  <c r="K457" i="9"/>
  <c r="L454" i="9"/>
  <c r="L456" i="9"/>
  <c r="L458" i="9"/>
  <c r="L459" i="9"/>
  <c r="L455" i="9"/>
  <c r="L457" i="9"/>
  <c r="K445" i="9"/>
  <c r="L449" i="9"/>
  <c r="L451" i="9"/>
  <c r="L453" i="9"/>
  <c r="L450" i="9"/>
  <c r="L452" i="9"/>
  <c r="M449" i="9"/>
  <c r="M451" i="9"/>
  <c r="M453" i="9"/>
  <c r="M450" i="9"/>
  <c r="M452" i="9"/>
  <c r="J449" i="9"/>
  <c r="J453" i="9"/>
  <c r="J452" i="9"/>
  <c r="J450" i="9"/>
  <c r="J451" i="9"/>
  <c r="Q449" i="9"/>
  <c r="R449" i="9" s="1"/>
  <c r="U449" i="9" s="1"/>
  <c r="Q451" i="9"/>
  <c r="R451" i="9" s="1"/>
  <c r="U451" i="9" s="1"/>
  <c r="Q453" i="9"/>
  <c r="R453" i="9" s="1"/>
  <c r="U453" i="9" s="1"/>
  <c r="Q450" i="9"/>
  <c r="R450" i="9" s="1"/>
  <c r="U450" i="9" s="1"/>
  <c r="Q452" i="9"/>
  <c r="R452" i="9" s="1"/>
  <c r="U452" i="9" s="1"/>
  <c r="K449" i="9"/>
  <c r="K451" i="9"/>
  <c r="K453" i="9"/>
  <c r="K450" i="9"/>
  <c r="K452" i="9"/>
  <c r="L447" i="9"/>
  <c r="L448" i="9"/>
  <c r="L446" i="9"/>
  <c r="Q447" i="9"/>
  <c r="R447" i="9" s="1"/>
  <c r="U447" i="9" s="1"/>
  <c r="Q446" i="9"/>
  <c r="R446" i="9" s="1"/>
  <c r="U446" i="9" s="1"/>
  <c r="Q448" i="9"/>
  <c r="R448" i="9" s="1"/>
  <c r="U448" i="9" s="1"/>
  <c r="M446" i="9"/>
  <c r="M447" i="9"/>
  <c r="M448" i="9"/>
  <c r="K448" i="9"/>
  <c r="K446" i="9"/>
  <c r="K447" i="9"/>
  <c r="J446" i="9"/>
  <c r="J448" i="9"/>
  <c r="J447" i="9"/>
  <c r="L445" i="9"/>
  <c r="Q445" i="9"/>
  <c r="R445" i="9" s="1"/>
  <c r="U445" i="9" s="1"/>
  <c r="J445" i="9"/>
  <c r="J443" i="9"/>
  <c r="J444" i="9"/>
  <c r="L443" i="9"/>
  <c r="L444" i="9"/>
  <c r="M443" i="9"/>
  <c r="M444" i="9"/>
  <c r="Q443" i="9"/>
  <c r="R443" i="9" s="1"/>
  <c r="U443" i="9" s="1"/>
  <c r="Q444" i="9"/>
  <c r="R444" i="9" s="1"/>
  <c r="U444" i="9" s="1"/>
  <c r="K443" i="9"/>
  <c r="K444" i="9"/>
  <c r="J437" i="9"/>
  <c r="J442" i="9"/>
  <c r="J439" i="9"/>
  <c r="J441" i="9"/>
  <c r="J438" i="9"/>
  <c r="J440" i="9"/>
  <c r="Q437" i="9"/>
  <c r="R437" i="9" s="1"/>
  <c r="U437" i="9" s="1"/>
  <c r="Q438" i="9"/>
  <c r="R438" i="9" s="1"/>
  <c r="U438" i="9" s="1"/>
  <c r="Q440" i="9"/>
  <c r="R440" i="9" s="1"/>
  <c r="U440" i="9" s="1"/>
  <c r="Q442" i="9"/>
  <c r="R442" i="9" s="1"/>
  <c r="U442" i="9" s="1"/>
  <c r="Q439" i="9"/>
  <c r="R439" i="9" s="1"/>
  <c r="U439" i="9" s="1"/>
  <c r="Q441" i="9"/>
  <c r="R441" i="9" s="1"/>
  <c r="U441" i="9" s="1"/>
  <c r="L437" i="9"/>
  <c r="L442" i="9"/>
  <c r="L440" i="9"/>
  <c r="L441" i="9"/>
  <c r="L439" i="9"/>
  <c r="L438" i="9"/>
  <c r="M437" i="9"/>
  <c r="M440" i="9"/>
  <c r="M442" i="9"/>
  <c r="M439" i="9"/>
  <c r="M441" i="9"/>
  <c r="M438" i="9"/>
  <c r="K437" i="9"/>
  <c r="K442" i="9"/>
  <c r="K439" i="9"/>
  <c r="K441" i="9"/>
  <c r="K438" i="9"/>
  <c r="K440" i="9"/>
  <c r="L430" i="9"/>
  <c r="L434" i="9"/>
  <c r="L432" i="9"/>
  <c r="L436" i="9"/>
  <c r="L433" i="9"/>
  <c r="L431" i="9"/>
  <c r="L435" i="9"/>
  <c r="M430" i="9"/>
  <c r="M434" i="9"/>
  <c r="M433" i="9"/>
  <c r="M432" i="9"/>
  <c r="M431" i="9"/>
  <c r="M436" i="9"/>
  <c r="M435" i="9"/>
  <c r="K430" i="9"/>
  <c r="K436" i="9"/>
  <c r="K432" i="9"/>
  <c r="K431" i="9"/>
  <c r="K433" i="9"/>
  <c r="K435" i="9"/>
  <c r="K434" i="9"/>
  <c r="J430" i="9"/>
  <c r="J436" i="9"/>
  <c r="J431" i="9"/>
  <c r="J435" i="9"/>
  <c r="J433" i="9"/>
  <c r="J434" i="9"/>
  <c r="J432" i="9"/>
  <c r="Q430" i="9"/>
  <c r="R430" i="9" s="1"/>
  <c r="U430" i="9" s="1"/>
  <c r="Q436" i="9"/>
  <c r="R436" i="9" s="1"/>
  <c r="U436" i="9" s="1"/>
  <c r="Q432" i="9"/>
  <c r="R432" i="9" s="1"/>
  <c r="U432" i="9" s="1"/>
  <c r="Q434" i="9"/>
  <c r="R434" i="9" s="1"/>
  <c r="U434" i="9" s="1"/>
  <c r="Q435" i="9"/>
  <c r="R435" i="9" s="1"/>
  <c r="U435" i="9" s="1"/>
  <c r="Q431" i="9"/>
  <c r="R431" i="9" s="1"/>
  <c r="U431" i="9" s="1"/>
  <c r="Q433" i="9"/>
  <c r="R433" i="9" s="1"/>
  <c r="U433" i="9" s="1"/>
  <c r="Q425" i="9"/>
  <c r="R425" i="9" s="1"/>
  <c r="U425" i="9" s="1"/>
  <c r="Q429" i="9"/>
  <c r="R429" i="9" s="1"/>
  <c r="U429" i="9" s="1"/>
  <c r="Q428" i="9"/>
  <c r="R428" i="9" s="1"/>
  <c r="U428" i="9" s="1"/>
  <c r="Q426" i="9"/>
  <c r="R426" i="9" s="1"/>
  <c r="U426" i="9" s="1"/>
  <c r="Q427" i="9"/>
  <c r="R427" i="9" s="1"/>
  <c r="U427" i="9" s="1"/>
  <c r="K425" i="9"/>
  <c r="K428" i="9"/>
  <c r="K426" i="9"/>
  <c r="K427" i="9"/>
  <c r="K429" i="9"/>
  <c r="L425" i="9"/>
  <c r="L426" i="9"/>
  <c r="L428" i="9"/>
  <c r="L429" i="9"/>
  <c r="L427" i="9"/>
  <c r="J425" i="9"/>
  <c r="J428" i="9"/>
  <c r="J426" i="9"/>
  <c r="J427" i="9"/>
  <c r="J429" i="9"/>
  <c r="M425" i="9"/>
  <c r="M426" i="9"/>
  <c r="M429" i="9"/>
  <c r="M428" i="9"/>
  <c r="M427" i="9"/>
  <c r="K420" i="9"/>
  <c r="K422" i="9"/>
  <c r="K424" i="9"/>
  <c r="K421" i="9"/>
  <c r="K423" i="9"/>
  <c r="M420" i="9"/>
  <c r="M421" i="9"/>
  <c r="M422" i="9"/>
  <c r="M423" i="9"/>
  <c r="M424" i="9"/>
  <c r="L420" i="9"/>
  <c r="L424" i="9"/>
  <c r="L422" i="9"/>
  <c r="L421" i="9"/>
  <c r="L423" i="9"/>
  <c r="J420" i="9"/>
  <c r="J421" i="9"/>
  <c r="J422" i="9"/>
  <c r="J424" i="9"/>
  <c r="J423" i="9"/>
  <c r="Q420" i="9"/>
  <c r="R420" i="9" s="1"/>
  <c r="U420" i="9" s="1"/>
  <c r="Q423" i="9"/>
  <c r="R423" i="9" s="1"/>
  <c r="U423" i="9" s="1"/>
  <c r="Q422" i="9"/>
  <c r="R422" i="9" s="1"/>
  <c r="U422" i="9" s="1"/>
  <c r="Q424" i="9"/>
  <c r="R424" i="9" s="1"/>
  <c r="U424" i="9" s="1"/>
  <c r="Q421" i="9"/>
  <c r="R421" i="9" s="1"/>
  <c r="U421" i="9" s="1"/>
  <c r="Q415" i="9"/>
  <c r="R415" i="9" s="1"/>
  <c r="U415" i="9" s="1"/>
  <c r="Q417" i="9"/>
  <c r="R417" i="9" s="1"/>
  <c r="U417" i="9" s="1"/>
  <c r="Q419" i="9"/>
  <c r="R419" i="9" s="1"/>
  <c r="U419" i="9" s="1"/>
  <c r="Q416" i="9"/>
  <c r="R416" i="9" s="1"/>
  <c r="U416" i="9" s="1"/>
  <c r="Q418" i="9"/>
  <c r="R418" i="9" s="1"/>
  <c r="U418" i="9" s="1"/>
  <c r="M415" i="9"/>
  <c r="M417" i="9"/>
  <c r="M419" i="9"/>
  <c r="M416" i="9"/>
  <c r="M418" i="9"/>
  <c r="J415" i="9"/>
  <c r="J417" i="9"/>
  <c r="J419" i="9"/>
  <c r="J416" i="9"/>
  <c r="J418" i="9"/>
  <c r="L415" i="9"/>
  <c r="L416" i="9"/>
  <c r="L419" i="9"/>
  <c r="L418" i="9"/>
  <c r="L417" i="9"/>
  <c r="K415" i="9"/>
  <c r="K419" i="9"/>
  <c r="K418" i="9"/>
  <c r="K417" i="9"/>
  <c r="K416" i="9"/>
  <c r="Q410" i="9"/>
  <c r="R410" i="9" s="1"/>
  <c r="U410" i="9" s="1"/>
  <c r="Q414" i="9"/>
  <c r="R414" i="9" s="1"/>
  <c r="U414" i="9" s="1"/>
  <c r="Q413" i="9"/>
  <c r="R413" i="9" s="1"/>
  <c r="U413" i="9" s="1"/>
  <c r="Q411" i="9"/>
  <c r="R411" i="9" s="1"/>
  <c r="U411" i="9" s="1"/>
  <c r="Q412" i="9"/>
  <c r="R412" i="9" s="1"/>
  <c r="U412" i="9" s="1"/>
  <c r="M410" i="9"/>
  <c r="M411" i="9"/>
  <c r="M412" i="9"/>
  <c r="M413" i="9"/>
  <c r="M414" i="9"/>
  <c r="J410" i="9"/>
  <c r="J414" i="9"/>
  <c r="J413" i="9"/>
  <c r="J411" i="9"/>
  <c r="J412" i="9"/>
  <c r="L410" i="9"/>
  <c r="L411" i="9"/>
  <c r="L412" i="9"/>
  <c r="L414" i="9"/>
  <c r="L413" i="9"/>
  <c r="K410" i="9"/>
  <c r="K411" i="9"/>
  <c r="K413" i="9"/>
  <c r="K412" i="9"/>
  <c r="K414" i="9"/>
  <c r="J404" i="9"/>
  <c r="J409" i="9"/>
  <c r="J406" i="9"/>
  <c r="J408" i="9"/>
  <c r="J405" i="9"/>
  <c r="J407" i="9"/>
  <c r="L404" i="9"/>
  <c r="L409" i="9"/>
  <c r="L408" i="9"/>
  <c r="L407" i="9"/>
  <c r="L406" i="9"/>
  <c r="L405" i="9"/>
  <c r="K404" i="9"/>
  <c r="K408" i="9"/>
  <c r="K406" i="9"/>
  <c r="K407" i="9"/>
  <c r="K405" i="9"/>
  <c r="K409" i="9"/>
  <c r="M404" i="9"/>
  <c r="M409" i="9"/>
  <c r="M408" i="9"/>
  <c r="M406" i="9"/>
  <c r="M407" i="9"/>
  <c r="M405" i="9"/>
  <c r="Q404" i="9"/>
  <c r="R404" i="9" s="1"/>
  <c r="U404" i="9" s="1"/>
  <c r="Q407" i="9"/>
  <c r="R407" i="9" s="1"/>
  <c r="U407" i="9" s="1"/>
  <c r="Q406" i="9"/>
  <c r="R406" i="9" s="1"/>
  <c r="U406" i="9" s="1"/>
  <c r="Q409" i="9"/>
  <c r="R409" i="9" s="1"/>
  <c r="U409" i="9" s="1"/>
  <c r="Q405" i="9"/>
  <c r="R405" i="9" s="1"/>
  <c r="U405" i="9" s="1"/>
  <c r="Q408" i="9"/>
  <c r="R408" i="9" s="1"/>
  <c r="U408" i="9" s="1"/>
  <c r="L397" i="9"/>
  <c r="L403" i="9"/>
  <c r="L400" i="9"/>
  <c r="L402" i="9"/>
  <c r="L398" i="9"/>
  <c r="L399" i="9"/>
  <c r="L401" i="9"/>
  <c r="M397" i="9"/>
  <c r="M401" i="9"/>
  <c r="M398" i="9"/>
  <c r="M403" i="9"/>
  <c r="M400" i="9"/>
  <c r="M402" i="9"/>
  <c r="M399" i="9"/>
  <c r="K397" i="9"/>
  <c r="K403" i="9"/>
  <c r="K399" i="9"/>
  <c r="K402" i="9"/>
  <c r="K398" i="9"/>
  <c r="K400" i="9"/>
  <c r="K401" i="9"/>
  <c r="Q397" i="9"/>
  <c r="R397" i="9" s="1"/>
  <c r="U397" i="9" s="1"/>
  <c r="Q399" i="9"/>
  <c r="R399" i="9" s="1"/>
  <c r="U399" i="9" s="1"/>
  <c r="Q401" i="9"/>
  <c r="R401" i="9" s="1"/>
  <c r="U401" i="9" s="1"/>
  <c r="Q403" i="9"/>
  <c r="R403" i="9" s="1"/>
  <c r="U403" i="9" s="1"/>
  <c r="Q398" i="9"/>
  <c r="R398" i="9" s="1"/>
  <c r="U398" i="9" s="1"/>
  <c r="Q400" i="9"/>
  <c r="R400" i="9" s="1"/>
  <c r="U400" i="9" s="1"/>
  <c r="Q402" i="9"/>
  <c r="R402" i="9" s="1"/>
  <c r="U402" i="9" s="1"/>
  <c r="J397" i="9"/>
  <c r="J398" i="9"/>
  <c r="J402" i="9"/>
  <c r="J399" i="9"/>
  <c r="J400" i="9"/>
  <c r="J401" i="9"/>
  <c r="J403" i="9"/>
  <c r="M168" i="9"/>
  <c r="M167" i="9"/>
  <c r="M166" i="9"/>
  <c r="M169" i="9"/>
  <c r="M165" i="9"/>
  <c r="M170" i="9"/>
  <c r="K226" i="9"/>
  <c r="K227" i="9"/>
  <c r="K225" i="9"/>
  <c r="J106" i="9"/>
  <c r="J105" i="9"/>
  <c r="J104" i="9"/>
  <c r="J103" i="9"/>
  <c r="J102" i="9"/>
  <c r="M184" i="9"/>
  <c r="M188" i="9"/>
  <c r="M185" i="9"/>
  <c r="M187" i="9"/>
  <c r="M186" i="9"/>
  <c r="L188" i="9"/>
  <c r="L185" i="9"/>
  <c r="L187" i="9"/>
  <c r="L186" i="9"/>
  <c r="L184" i="9"/>
  <c r="K162" i="9"/>
  <c r="K164" i="9"/>
  <c r="K161" i="9"/>
  <c r="K160" i="9"/>
  <c r="K163" i="9"/>
  <c r="L56" i="9"/>
  <c r="L55" i="9"/>
  <c r="L58" i="9"/>
  <c r="L57" i="9"/>
  <c r="L54" i="9"/>
  <c r="K193" i="9"/>
  <c r="K192" i="9"/>
  <c r="K189" i="9"/>
  <c r="K191" i="9"/>
  <c r="K194" i="9"/>
  <c r="K190" i="9"/>
  <c r="K262" i="9"/>
  <c r="K263" i="9"/>
  <c r="K259" i="9"/>
  <c r="K261" i="9"/>
  <c r="K260" i="9"/>
  <c r="M32" i="9"/>
  <c r="M30" i="9"/>
  <c r="M28" i="9"/>
  <c r="M29" i="9"/>
  <c r="M31" i="9"/>
  <c r="M33" i="9"/>
  <c r="K268" i="9"/>
  <c r="K269" i="9"/>
  <c r="K267" i="9"/>
  <c r="K270" i="9"/>
  <c r="Q334" i="9"/>
  <c r="R334" i="9" s="1"/>
  <c r="U334" i="9" s="1"/>
  <c r="Q333" i="9"/>
  <c r="R333" i="9" s="1"/>
  <c r="U333" i="9" s="1"/>
  <c r="Q332" i="9"/>
  <c r="R332" i="9" s="1"/>
  <c r="U332" i="9" s="1"/>
  <c r="Q331" i="9"/>
  <c r="R331" i="9" s="1"/>
  <c r="U331" i="9" s="1"/>
  <c r="L24" i="9"/>
  <c r="L23" i="9"/>
  <c r="L27" i="9"/>
  <c r="L26" i="9"/>
  <c r="L21" i="9"/>
  <c r="L25" i="9"/>
  <c r="L22" i="9"/>
  <c r="M272" i="9"/>
  <c r="M273" i="9"/>
  <c r="M271" i="9"/>
  <c r="Q335" i="9"/>
  <c r="R335" i="9" s="1"/>
  <c r="U335" i="9" s="1"/>
  <c r="Q336" i="9"/>
  <c r="R336" i="9" s="1"/>
  <c r="U336" i="9" s="1"/>
  <c r="Q337" i="9"/>
  <c r="R337" i="9" s="1"/>
  <c r="U337" i="9" s="1"/>
  <c r="Q338" i="9"/>
  <c r="R338" i="9" s="1"/>
  <c r="U338" i="9" s="1"/>
  <c r="J43" i="9"/>
  <c r="J42" i="9"/>
  <c r="J40" i="9"/>
  <c r="J39" i="9"/>
  <c r="J41" i="9"/>
  <c r="Q88" i="9"/>
  <c r="R88" i="9" s="1"/>
  <c r="U88" i="9" s="1"/>
  <c r="Q86" i="9"/>
  <c r="R86" i="9" s="1"/>
  <c r="U86" i="9" s="1"/>
  <c r="Q89" i="9"/>
  <c r="R89" i="9" s="1"/>
  <c r="U89" i="9" s="1"/>
  <c r="Q90" i="9"/>
  <c r="R90" i="9" s="1"/>
  <c r="U90" i="9" s="1"/>
  <c r="Q85" i="9"/>
  <c r="R85" i="9" s="1"/>
  <c r="U85" i="9" s="1"/>
  <c r="Q87" i="9"/>
  <c r="R87" i="9" s="1"/>
  <c r="U87" i="9" s="1"/>
  <c r="J285" i="9"/>
  <c r="J289" i="9"/>
  <c r="J288" i="9"/>
  <c r="J287" i="9"/>
  <c r="J286" i="9"/>
  <c r="K300" i="9"/>
  <c r="K302" i="9"/>
  <c r="K301" i="9"/>
  <c r="M267" i="9"/>
  <c r="M270" i="9"/>
  <c r="M269" i="9"/>
  <c r="M268" i="9"/>
  <c r="K61" i="9"/>
  <c r="K59" i="9"/>
  <c r="K62" i="9"/>
  <c r="K60" i="9"/>
  <c r="J204" i="9"/>
  <c r="J202" i="9"/>
  <c r="J203" i="9"/>
  <c r="J201" i="9"/>
  <c r="K380" i="9"/>
  <c r="K379" i="9"/>
  <c r="K381" i="9"/>
  <c r="M338" i="9"/>
  <c r="M335" i="9"/>
  <c r="M337" i="9"/>
  <c r="M336" i="9"/>
  <c r="J22" i="9"/>
  <c r="J21" i="9"/>
  <c r="J24" i="9"/>
  <c r="J25" i="9"/>
  <c r="J27" i="9"/>
  <c r="J23" i="9"/>
  <c r="J26" i="9"/>
  <c r="Q262" i="9"/>
  <c r="R262" i="9" s="1"/>
  <c r="U262" i="9" s="1"/>
  <c r="Q263" i="9"/>
  <c r="R263" i="9" s="1"/>
  <c r="U263" i="9" s="1"/>
  <c r="Q259" i="9"/>
  <c r="R259" i="9" s="1"/>
  <c r="U259" i="9" s="1"/>
  <c r="Q260" i="9"/>
  <c r="R260" i="9" s="1"/>
  <c r="U260" i="9" s="1"/>
  <c r="Q261" i="9"/>
  <c r="R261" i="9" s="1"/>
  <c r="U261" i="9" s="1"/>
  <c r="J344" i="9"/>
  <c r="J343" i="9"/>
  <c r="J345" i="9"/>
  <c r="J342" i="9"/>
  <c r="M118" i="9"/>
  <c r="M112" i="9"/>
  <c r="M114" i="9"/>
  <c r="M113" i="9"/>
  <c r="M115" i="9"/>
  <c r="M116" i="9"/>
  <c r="M117" i="9"/>
  <c r="M64" i="9"/>
  <c r="M66" i="9"/>
  <c r="M63" i="9"/>
  <c r="M65" i="9"/>
  <c r="Q178" i="9"/>
  <c r="R178" i="9" s="1"/>
  <c r="U178" i="9" s="1"/>
  <c r="Q177" i="9"/>
  <c r="R177" i="9" s="1"/>
  <c r="U177" i="9" s="1"/>
  <c r="Q180" i="9"/>
  <c r="R180" i="9" s="1"/>
  <c r="U180" i="9" s="1"/>
  <c r="Q179" i="9"/>
  <c r="R179" i="9" s="1"/>
  <c r="U179" i="9" s="1"/>
  <c r="Q176" i="9"/>
  <c r="R176" i="9" s="1"/>
  <c r="U176" i="9" s="1"/>
  <c r="Q220" i="9"/>
  <c r="R220" i="9" s="1"/>
  <c r="U220" i="9" s="1"/>
  <c r="Q219" i="9"/>
  <c r="R219" i="9" s="1"/>
  <c r="U219" i="9" s="1"/>
  <c r="Q217" i="9"/>
  <c r="R217" i="9" s="1"/>
  <c r="U217" i="9" s="1"/>
  <c r="Q218" i="9"/>
  <c r="R218" i="9" s="1"/>
  <c r="U218" i="9" s="1"/>
  <c r="Q215" i="9"/>
  <c r="R215" i="9" s="1"/>
  <c r="U215" i="9" s="1"/>
  <c r="Q216" i="9"/>
  <c r="R216" i="9" s="1"/>
  <c r="U216" i="9" s="1"/>
  <c r="M286" i="9"/>
  <c r="M285" i="9"/>
  <c r="M287" i="9"/>
  <c r="M288" i="9"/>
  <c r="M289" i="9"/>
  <c r="L262" i="9"/>
  <c r="L261" i="9"/>
  <c r="L260" i="9"/>
  <c r="L263" i="9"/>
  <c r="L259" i="9"/>
  <c r="K150" i="9"/>
  <c r="K153" i="9"/>
  <c r="K151" i="9"/>
  <c r="K154" i="9"/>
  <c r="K152" i="9"/>
  <c r="L303" i="9"/>
  <c r="L307" i="9"/>
  <c r="L306" i="9"/>
  <c r="L304" i="9"/>
  <c r="L305" i="9"/>
  <c r="L308" i="9"/>
  <c r="K374" i="9"/>
  <c r="K372" i="9"/>
  <c r="K370" i="9"/>
  <c r="K375" i="9"/>
  <c r="K371" i="9"/>
  <c r="K373" i="9"/>
  <c r="J46" i="9"/>
  <c r="J44" i="9"/>
  <c r="J45" i="9"/>
  <c r="J47" i="9"/>
  <c r="J48" i="9"/>
  <c r="J290" i="9"/>
  <c r="J293" i="9"/>
  <c r="J292" i="9"/>
  <c r="J291" i="9"/>
  <c r="J294" i="9"/>
  <c r="J350" i="9"/>
  <c r="J349" i="9"/>
  <c r="J353" i="9"/>
  <c r="J352" i="9"/>
  <c r="J351" i="9"/>
  <c r="J31" i="9"/>
  <c r="J33" i="9"/>
  <c r="J29" i="9"/>
  <c r="J30" i="9"/>
  <c r="J28" i="9"/>
  <c r="J32" i="9"/>
  <c r="Q387" i="9"/>
  <c r="R387" i="9" s="1"/>
  <c r="U387" i="9" s="1"/>
  <c r="Q391" i="9"/>
  <c r="R391" i="9" s="1"/>
  <c r="U391" i="9" s="1"/>
  <c r="Q388" i="9"/>
  <c r="R388" i="9" s="1"/>
  <c r="U388" i="9" s="1"/>
  <c r="Q390" i="9"/>
  <c r="R390" i="9" s="1"/>
  <c r="U390" i="9" s="1"/>
  <c r="Q389" i="9"/>
  <c r="R389" i="9" s="1"/>
  <c r="U389" i="9" s="1"/>
  <c r="J274" i="9"/>
  <c r="J275" i="9"/>
  <c r="J277" i="9"/>
  <c r="J278" i="9"/>
  <c r="J276" i="9"/>
  <c r="K92" i="9"/>
  <c r="K91" i="9"/>
  <c r="K95" i="9"/>
  <c r="K93" i="9"/>
  <c r="K94" i="9"/>
  <c r="J149" i="9"/>
  <c r="J144" i="9"/>
  <c r="J148" i="9"/>
  <c r="J146" i="9"/>
  <c r="J147" i="9"/>
  <c r="J145" i="9"/>
  <c r="J380" i="9"/>
  <c r="J379" i="9"/>
  <c r="J381" i="9"/>
  <c r="K46" i="9"/>
  <c r="K44" i="9"/>
  <c r="K47" i="9"/>
  <c r="K45" i="9"/>
  <c r="K48" i="9"/>
  <c r="L357" i="9"/>
  <c r="L355" i="9"/>
  <c r="L354" i="9"/>
  <c r="L359" i="9"/>
  <c r="L356" i="9"/>
  <c r="L358" i="9"/>
  <c r="K316" i="9"/>
  <c r="K315" i="9"/>
  <c r="K317" i="9"/>
  <c r="K314" i="9"/>
  <c r="M390" i="9"/>
  <c r="M387" i="9"/>
  <c r="M389" i="9"/>
  <c r="M388" i="9"/>
  <c r="M391" i="9"/>
  <c r="L123" i="9"/>
  <c r="L119" i="9"/>
  <c r="L121" i="9"/>
  <c r="L122" i="9"/>
  <c r="L120" i="9"/>
  <c r="M52" i="9"/>
  <c r="M49" i="9"/>
  <c r="M51" i="9"/>
  <c r="M53" i="9"/>
  <c r="M50" i="9"/>
  <c r="Q322" i="9"/>
  <c r="R322" i="9" s="1"/>
  <c r="U322" i="9" s="1"/>
  <c r="Q324" i="9"/>
  <c r="R324" i="9" s="1"/>
  <c r="U324" i="9" s="1"/>
  <c r="Q323" i="9"/>
  <c r="R323" i="9" s="1"/>
  <c r="U323" i="9" s="1"/>
  <c r="Q326" i="9"/>
  <c r="R326" i="9" s="1"/>
  <c r="U326" i="9" s="1"/>
  <c r="Q325" i="9"/>
  <c r="R325" i="9" s="1"/>
  <c r="U325" i="9" s="1"/>
  <c r="L332" i="9"/>
  <c r="L331" i="9"/>
  <c r="L333" i="9"/>
  <c r="L334" i="9"/>
  <c r="L33" i="9"/>
  <c r="L28" i="9"/>
  <c r="L31" i="9"/>
  <c r="L32" i="9"/>
  <c r="L29" i="9"/>
  <c r="L30" i="9"/>
  <c r="M341" i="9"/>
  <c r="M339" i="9"/>
  <c r="M340" i="9"/>
  <c r="J236" i="9"/>
  <c r="J237" i="9"/>
  <c r="J235" i="9"/>
  <c r="J238" i="9"/>
  <c r="L320" i="9"/>
  <c r="L319" i="9"/>
  <c r="L318" i="9"/>
  <c r="L321" i="9"/>
  <c r="K356" i="9"/>
  <c r="K354" i="9"/>
  <c r="K359" i="9"/>
  <c r="K357" i="9"/>
  <c r="K355" i="9"/>
  <c r="K358" i="9"/>
  <c r="J79" i="9"/>
  <c r="J80" i="9"/>
  <c r="J76" i="9"/>
  <c r="J77" i="9"/>
  <c r="J78" i="9"/>
  <c r="L351" i="9"/>
  <c r="L350" i="9"/>
  <c r="L352" i="9"/>
  <c r="L349" i="9"/>
  <c r="L353" i="9"/>
  <c r="K281" i="9"/>
  <c r="K280" i="9"/>
  <c r="K279" i="9"/>
  <c r="K284" i="9"/>
  <c r="K283" i="9"/>
  <c r="K282" i="9"/>
  <c r="M110" i="9"/>
  <c r="M109" i="9"/>
  <c r="M108" i="9"/>
  <c r="M111" i="9"/>
  <c r="M107" i="9"/>
  <c r="M253" i="9"/>
  <c r="M252" i="9"/>
  <c r="M255" i="9"/>
  <c r="M254" i="9"/>
  <c r="M251" i="9"/>
  <c r="K38" i="9"/>
  <c r="K37" i="9"/>
  <c r="K35" i="9"/>
  <c r="K36" i="9"/>
  <c r="K34" i="9"/>
  <c r="Q339" i="9"/>
  <c r="R339" i="9" s="1"/>
  <c r="U339" i="9" s="1"/>
  <c r="Q341" i="9"/>
  <c r="R341" i="9" s="1"/>
  <c r="U341" i="9" s="1"/>
  <c r="Q340" i="9"/>
  <c r="R340" i="9" s="1"/>
  <c r="U340" i="9" s="1"/>
  <c r="J359" i="9"/>
  <c r="J356" i="9"/>
  <c r="J354" i="9"/>
  <c r="J357" i="9"/>
  <c r="J355" i="9"/>
  <c r="J358" i="9"/>
  <c r="L171" i="9"/>
  <c r="L174" i="9"/>
  <c r="L173" i="9"/>
  <c r="L172" i="9"/>
  <c r="L175" i="9"/>
  <c r="Q158" i="9"/>
  <c r="R158" i="9" s="1"/>
  <c r="U158" i="9" s="1"/>
  <c r="Q157" i="9"/>
  <c r="R157" i="9" s="1"/>
  <c r="U157" i="9" s="1"/>
  <c r="Q156" i="9"/>
  <c r="R156" i="9" s="1"/>
  <c r="U156" i="9" s="1"/>
  <c r="Q155" i="9"/>
  <c r="R155" i="9" s="1"/>
  <c r="U155" i="9" s="1"/>
  <c r="Q159" i="9"/>
  <c r="R159" i="9" s="1"/>
  <c r="U159" i="9" s="1"/>
  <c r="L61" i="9"/>
  <c r="L59" i="9"/>
  <c r="L60" i="9"/>
  <c r="L62" i="9"/>
  <c r="K361" i="9"/>
  <c r="K360" i="9"/>
  <c r="K363" i="9"/>
  <c r="K362" i="9"/>
  <c r="K364" i="9"/>
  <c r="K63" i="9"/>
  <c r="K66" i="9"/>
  <c r="K64" i="9"/>
  <c r="K65" i="9"/>
  <c r="M174" i="9"/>
  <c r="M171" i="9"/>
  <c r="M173" i="9"/>
  <c r="M172" i="9"/>
  <c r="M175" i="9"/>
  <c r="L314" i="9"/>
  <c r="L317" i="9"/>
  <c r="L316" i="9"/>
  <c r="L315" i="9"/>
  <c r="J187" i="9"/>
  <c r="J186" i="9"/>
  <c r="J185" i="9"/>
  <c r="J188" i="9"/>
  <c r="J184" i="9"/>
  <c r="K319" i="9"/>
  <c r="K321" i="9"/>
  <c r="K320" i="9"/>
  <c r="K318" i="9"/>
  <c r="L125" i="9"/>
  <c r="L124" i="9"/>
  <c r="L127" i="9"/>
  <c r="L126" i="9"/>
  <c r="M363" i="9"/>
  <c r="M362" i="9"/>
  <c r="M360" i="9"/>
  <c r="M361" i="9"/>
  <c r="M364" i="9"/>
  <c r="L271" i="9"/>
  <c r="L272" i="9"/>
  <c r="L273" i="9"/>
  <c r="Q153" i="9"/>
  <c r="R153" i="9" s="1"/>
  <c r="U153" i="9" s="1"/>
  <c r="Q154" i="9"/>
  <c r="R154" i="9" s="1"/>
  <c r="U154" i="9" s="1"/>
  <c r="Q151" i="9"/>
  <c r="R151" i="9" s="1"/>
  <c r="U151" i="9" s="1"/>
  <c r="Q152" i="9"/>
  <c r="R152" i="9" s="1"/>
  <c r="U152" i="9" s="1"/>
  <c r="Q150" i="9"/>
  <c r="R150" i="9" s="1"/>
  <c r="U150" i="9" s="1"/>
  <c r="K83" i="9"/>
  <c r="K84" i="9"/>
  <c r="K81" i="9"/>
  <c r="K82" i="9"/>
  <c r="J180" i="9"/>
  <c r="J176" i="9"/>
  <c r="J179" i="9"/>
  <c r="J178" i="9"/>
  <c r="J177" i="9"/>
  <c r="Q370" i="9"/>
  <c r="R370" i="9" s="1"/>
  <c r="U370" i="9" s="1"/>
  <c r="Q373" i="9"/>
  <c r="R373" i="9" s="1"/>
  <c r="U373" i="9" s="1"/>
  <c r="Q372" i="9"/>
  <c r="R372" i="9" s="1"/>
  <c r="U372" i="9" s="1"/>
  <c r="Q375" i="9"/>
  <c r="R375" i="9" s="1"/>
  <c r="U375" i="9" s="1"/>
  <c r="Q374" i="9"/>
  <c r="R374" i="9" s="1"/>
  <c r="U374" i="9" s="1"/>
  <c r="Q371" i="9"/>
  <c r="R371" i="9" s="1"/>
  <c r="U371" i="9" s="1"/>
  <c r="Q141" i="9"/>
  <c r="R141" i="9" s="1"/>
  <c r="U141" i="9" s="1"/>
  <c r="Q140" i="9"/>
  <c r="R140" i="9" s="1"/>
  <c r="U140" i="9" s="1"/>
  <c r="Q143" i="9"/>
  <c r="R143" i="9" s="1"/>
  <c r="U143" i="9" s="1"/>
  <c r="Q139" i="9"/>
  <c r="R139" i="9" s="1"/>
  <c r="U139" i="9" s="1"/>
  <c r="Q142" i="9"/>
  <c r="R142" i="9" s="1"/>
  <c r="U142" i="9" s="1"/>
  <c r="Q250" i="9"/>
  <c r="R250" i="9" s="1"/>
  <c r="U250" i="9" s="1"/>
  <c r="Q248" i="9"/>
  <c r="R248" i="9" s="1"/>
  <c r="U248" i="9" s="1"/>
  <c r="Q247" i="9"/>
  <c r="R247" i="9" s="1"/>
  <c r="U247" i="9" s="1"/>
  <c r="Q249" i="9"/>
  <c r="R249" i="9" s="1"/>
  <c r="U249" i="9" s="1"/>
  <c r="M157" i="9"/>
  <c r="M159" i="9"/>
  <c r="M158" i="9"/>
  <c r="M156" i="9"/>
  <c r="M155" i="9"/>
  <c r="Q355" i="9"/>
  <c r="R355" i="9" s="1"/>
  <c r="U355" i="9" s="1"/>
  <c r="Q356" i="9"/>
  <c r="R356" i="9" s="1"/>
  <c r="U356" i="9" s="1"/>
  <c r="Q358" i="9"/>
  <c r="R358" i="9" s="1"/>
  <c r="U358" i="9" s="1"/>
  <c r="Q359" i="9"/>
  <c r="R359" i="9" s="1"/>
  <c r="U359" i="9" s="1"/>
  <c r="Q357" i="9"/>
  <c r="R357" i="9" s="1"/>
  <c r="U357" i="9" s="1"/>
  <c r="Q354" i="9"/>
  <c r="R354" i="9" s="1"/>
  <c r="U354" i="9" s="1"/>
  <c r="K23" i="9"/>
  <c r="K22" i="9"/>
  <c r="K27" i="9"/>
  <c r="K21" i="9"/>
  <c r="K24" i="9"/>
  <c r="K26" i="9"/>
  <c r="K25" i="9"/>
  <c r="Q45" i="9"/>
  <c r="R45" i="9" s="1"/>
  <c r="U45" i="9" s="1"/>
  <c r="Q48" i="9"/>
  <c r="R48" i="9" s="1"/>
  <c r="U48" i="9" s="1"/>
  <c r="Q44" i="9"/>
  <c r="R44" i="9" s="1"/>
  <c r="U44" i="9" s="1"/>
  <c r="Q47" i="9"/>
  <c r="R47" i="9" s="1"/>
  <c r="U47" i="9" s="1"/>
  <c r="Q46" i="9"/>
  <c r="R46" i="9" s="1"/>
  <c r="U46" i="9" s="1"/>
  <c r="M147" i="9"/>
  <c r="M145" i="9"/>
  <c r="M146" i="9"/>
  <c r="M144" i="9"/>
  <c r="M148" i="9"/>
  <c r="M149" i="9"/>
  <c r="Q367" i="9"/>
  <c r="R367" i="9" s="1"/>
  <c r="U367" i="9" s="1"/>
  <c r="Q366" i="9"/>
  <c r="R366" i="9" s="1"/>
  <c r="U366" i="9" s="1"/>
  <c r="Q368" i="9"/>
  <c r="R368" i="9" s="1"/>
  <c r="U368" i="9" s="1"/>
  <c r="Q365" i="9"/>
  <c r="R365" i="9" s="1"/>
  <c r="U365" i="9" s="1"/>
  <c r="Q369" i="9"/>
  <c r="R369" i="9" s="1"/>
  <c r="U369" i="9" s="1"/>
  <c r="L258" i="9"/>
  <c r="L256" i="9"/>
  <c r="L257" i="9"/>
  <c r="J161" i="9"/>
  <c r="J160" i="9"/>
  <c r="J164" i="9"/>
  <c r="J162" i="9"/>
  <c r="J163" i="9"/>
  <c r="K203" i="9"/>
  <c r="K204" i="9"/>
  <c r="K202" i="9"/>
  <c r="K201" i="9"/>
  <c r="J54" i="9"/>
  <c r="J57" i="9"/>
  <c r="J55" i="9"/>
  <c r="J58" i="9"/>
  <c r="J56" i="9"/>
  <c r="Q235" i="9"/>
  <c r="R235" i="9" s="1"/>
  <c r="U235" i="9" s="1"/>
  <c r="Q237" i="9"/>
  <c r="R237" i="9" s="1"/>
  <c r="U237" i="9" s="1"/>
  <c r="Q236" i="9"/>
  <c r="R236" i="9" s="1"/>
  <c r="U236" i="9" s="1"/>
  <c r="Q238" i="9"/>
  <c r="R238" i="9" s="1"/>
  <c r="U238" i="9" s="1"/>
  <c r="K113" i="9"/>
  <c r="K118" i="9"/>
  <c r="K116" i="9"/>
  <c r="K112" i="9"/>
  <c r="K115" i="9"/>
  <c r="K114" i="9"/>
  <c r="K117" i="9"/>
  <c r="L300" i="9"/>
  <c r="L302" i="9"/>
  <c r="L301" i="9"/>
  <c r="M200" i="9"/>
  <c r="M199" i="9"/>
  <c r="M196" i="9"/>
  <c r="M197" i="9"/>
  <c r="M198" i="9"/>
  <c r="M195" i="9"/>
  <c r="M57" i="9"/>
  <c r="M58" i="9"/>
  <c r="M55" i="9"/>
  <c r="M54" i="9"/>
  <c r="M56" i="9"/>
  <c r="K80" i="9"/>
  <c r="K79" i="9"/>
  <c r="K76" i="9"/>
  <c r="K78" i="9"/>
  <c r="K77" i="9"/>
  <c r="K329" i="9"/>
  <c r="K328" i="9"/>
  <c r="K327" i="9"/>
  <c r="K330" i="9"/>
  <c r="K87" i="9"/>
  <c r="K88" i="9"/>
  <c r="K86" i="9"/>
  <c r="K85" i="9"/>
  <c r="K90" i="9"/>
  <c r="K89" i="9"/>
  <c r="Q136" i="9"/>
  <c r="R136" i="9" s="1"/>
  <c r="U136" i="9" s="1"/>
  <c r="Q137" i="9"/>
  <c r="R137" i="9" s="1"/>
  <c r="U137" i="9" s="1"/>
  <c r="Q133" i="9"/>
  <c r="R133" i="9" s="1"/>
  <c r="U133" i="9" s="1"/>
  <c r="Q135" i="9"/>
  <c r="R135" i="9" s="1"/>
  <c r="U135" i="9" s="1"/>
  <c r="Q138" i="9"/>
  <c r="R138" i="9" s="1"/>
  <c r="U138" i="9" s="1"/>
  <c r="Q132" i="9"/>
  <c r="R132" i="9" s="1"/>
  <c r="U132" i="9" s="1"/>
  <c r="Q134" i="9"/>
  <c r="R134" i="9" s="1"/>
  <c r="U134" i="9" s="1"/>
  <c r="J302" i="9"/>
  <c r="J301" i="9"/>
  <c r="J300" i="9"/>
  <c r="K19" i="9"/>
  <c r="K18" i="9"/>
  <c r="K16" i="9"/>
  <c r="K20" i="9"/>
  <c r="K17" i="9"/>
  <c r="Q25" i="9"/>
  <c r="R25" i="9" s="1"/>
  <c r="U25" i="9" s="1"/>
  <c r="Q22" i="9"/>
  <c r="R22" i="9" s="1"/>
  <c r="U22" i="9" s="1"/>
  <c r="Q27" i="9"/>
  <c r="R27" i="9" s="1"/>
  <c r="U27" i="9" s="1"/>
  <c r="Q24" i="9"/>
  <c r="R24" i="9" s="1"/>
  <c r="U24" i="9" s="1"/>
  <c r="Q26" i="9"/>
  <c r="R26" i="9" s="1"/>
  <c r="U26" i="9" s="1"/>
  <c r="Q21" i="9"/>
  <c r="R21" i="9" s="1"/>
  <c r="U21" i="9" s="1"/>
  <c r="Q23" i="9"/>
  <c r="R23" i="9" s="1"/>
  <c r="U23" i="9" s="1"/>
  <c r="L330" i="9"/>
  <c r="L329" i="9"/>
  <c r="L328" i="9"/>
  <c r="L327" i="9"/>
  <c r="J158" i="9"/>
  <c r="J156" i="9"/>
  <c r="J155" i="9"/>
  <c r="J157" i="9"/>
  <c r="J159" i="9"/>
  <c r="L64" i="9"/>
  <c r="L63" i="9"/>
  <c r="L66" i="9"/>
  <c r="L65" i="9"/>
  <c r="J347" i="9"/>
  <c r="J346" i="9"/>
  <c r="J348" i="9"/>
  <c r="Q212" i="9"/>
  <c r="R212" i="9" s="1"/>
  <c r="U212" i="9" s="1"/>
  <c r="Q211" i="9"/>
  <c r="R211" i="9" s="1"/>
  <c r="U211" i="9" s="1"/>
  <c r="Q210" i="9"/>
  <c r="R210" i="9" s="1"/>
  <c r="U210" i="9" s="1"/>
  <c r="Q214" i="9"/>
  <c r="R214" i="9" s="1"/>
  <c r="U214" i="9" s="1"/>
  <c r="Q213" i="9"/>
  <c r="R213" i="9" s="1"/>
  <c r="U213" i="9" s="1"/>
  <c r="Q209" i="9"/>
  <c r="R209" i="9" s="1"/>
  <c r="U209" i="9" s="1"/>
  <c r="M365" i="9"/>
  <c r="M367" i="9"/>
  <c r="M366" i="9"/>
  <c r="M369" i="9"/>
  <c r="M368" i="9"/>
  <c r="K188" i="9"/>
  <c r="K187" i="9"/>
  <c r="K185" i="9"/>
  <c r="K186" i="9"/>
  <c r="K184" i="9"/>
  <c r="M151" i="9"/>
  <c r="M153" i="9"/>
  <c r="M150" i="9"/>
  <c r="M154" i="9"/>
  <c r="M152" i="9"/>
  <c r="L390" i="9"/>
  <c r="L389" i="9"/>
  <c r="L387" i="9"/>
  <c r="L388" i="9"/>
  <c r="L391" i="9"/>
  <c r="J123" i="9"/>
  <c r="J122" i="9"/>
  <c r="J121" i="9"/>
  <c r="J119" i="9"/>
  <c r="J120" i="9"/>
  <c r="M177" i="9"/>
  <c r="M178" i="9"/>
  <c r="M176" i="9"/>
  <c r="M180" i="9"/>
  <c r="M179" i="9"/>
  <c r="L20" i="9"/>
  <c r="L18" i="9"/>
  <c r="L19" i="9"/>
  <c r="L16" i="9"/>
  <c r="L17" i="9"/>
  <c r="M12" i="9"/>
  <c r="M11" i="9"/>
  <c r="M10" i="9"/>
  <c r="M13" i="9"/>
  <c r="M14" i="9"/>
  <c r="M15" i="9"/>
  <c r="M320" i="9"/>
  <c r="M318" i="9"/>
  <c r="M321" i="9"/>
  <c r="M319" i="9"/>
  <c r="L380" i="9"/>
  <c r="L379" i="9"/>
  <c r="L381" i="9"/>
  <c r="J10" i="9"/>
  <c r="J14" i="9"/>
  <c r="J11" i="9"/>
  <c r="J13" i="9"/>
  <c r="J15" i="9"/>
  <c r="J12" i="9"/>
  <c r="J38" i="9"/>
  <c r="J37" i="9"/>
  <c r="J35" i="9"/>
  <c r="J36" i="9"/>
  <c r="J34" i="9"/>
  <c r="L105" i="9"/>
  <c r="L103" i="9"/>
  <c r="L102" i="9"/>
  <c r="L104" i="9"/>
  <c r="L106" i="9"/>
  <c r="Q364" i="9"/>
  <c r="R364" i="9" s="1"/>
  <c r="U364" i="9" s="1"/>
  <c r="Q363" i="9"/>
  <c r="R363" i="9" s="1"/>
  <c r="U363" i="9" s="1"/>
  <c r="Q361" i="9"/>
  <c r="R361" i="9" s="1"/>
  <c r="U361" i="9" s="1"/>
  <c r="Q362" i="9"/>
  <c r="R362" i="9" s="1"/>
  <c r="U362" i="9" s="1"/>
  <c r="Q360" i="9"/>
  <c r="R360" i="9" s="1"/>
  <c r="U360" i="9" s="1"/>
  <c r="Q376" i="9"/>
  <c r="R376" i="9" s="1"/>
  <c r="U376" i="9" s="1"/>
  <c r="Q378" i="9"/>
  <c r="R378" i="9" s="1"/>
  <c r="U378" i="9" s="1"/>
  <c r="Q377" i="9"/>
  <c r="R377" i="9" s="1"/>
  <c r="U377" i="9" s="1"/>
  <c r="M331" i="9"/>
  <c r="M332" i="9"/>
  <c r="M333" i="9"/>
  <c r="M334" i="9"/>
  <c r="M240" i="9"/>
  <c r="M239" i="9"/>
  <c r="M241" i="9"/>
  <c r="M242" i="9"/>
  <c r="L227" i="9"/>
  <c r="L225" i="9"/>
  <c r="L226" i="9"/>
  <c r="L199" i="9"/>
  <c r="L198" i="9"/>
  <c r="L196" i="9"/>
  <c r="L200" i="9"/>
  <c r="L195" i="9"/>
  <c r="L197" i="9"/>
  <c r="J107" i="9"/>
  <c r="J108" i="9"/>
  <c r="J111" i="9"/>
  <c r="J110" i="9"/>
  <c r="J109" i="9"/>
  <c r="J385" i="9"/>
  <c r="J386" i="9"/>
  <c r="J382" i="9"/>
  <c r="J383" i="9"/>
  <c r="J384" i="9"/>
  <c r="J339" i="9"/>
  <c r="J341" i="9"/>
  <c r="J340" i="9"/>
  <c r="M130" i="9"/>
  <c r="M131" i="9"/>
  <c r="M128" i="9"/>
  <c r="M129" i="9"/>
  <c r="J320" i="9"/>
  <c r="J319" i="9"/>
  <c r="J318" i="9"/>
  <c r="J321" i="9"/>
  <c r="Q61" i="9"/>
  <c r="R61" i="9" s="1"/>
  <c r="U61" i="9" s="1"/>
  <c r="Q59" i="9"/>
  <c r="R59" i="9" s="1"/>
  <c r="U59" i="9" s="1"/>
  <c r="Q62" i="9"/>
  <c r="R62" i="9" s="1"/>
  <c r="U62" i="9" s="1"/>
  <c r="Q60" i="9"/>
  <c r="R60" i="9" s="1"/>
  <c r="U60" i="9" s="1"/>
  <c r="L69" i="9"/>
  <c r="L67" i="9"/>
  <c r="L68" i="9"/>
  <c r="L70" i="9"/>
  <c r="L339" i="9"/>
  <c r="L341" i="9"/>
  <c r="L340" i="9"/>
  <c r="L167" i="9"/>
  <c r="L170" i="9"/>
  <c r="L166" i="9"/>
  <c r="L168" i="9"/>
  <c r="L169" i="9"/>
  <c r="L165" i="9"/>
  <c r="K352" i="9"/>
  <c r="K350" i="9"/>
  <c r="K349" i="9"/>
  <c r="K351" i="9"/>
  <c r="K353" i="9"/>
  <c r="J166" i="9"/>
  <c r="J165" i="9"/>
  <c r="J168" i="9"/>
  <c r="J170" i="9"/>
  <c r="J169" i="9"/>
  <c r="J167" i="9"/>
  <c r="Q68" i="9"/>
  <c r="R68" i="9" s="1"/>
  <c r="U68" i="9" s="1"/>
  <c r="Q69" i="9"/>
  <c r="R69" i="9" s="1"/>
  <c r="U69" i="9" s="1"/>
  <c r="Q70" i="9"/>
  <c r="R70" i="9" s="1"/>
  <c r="U70" i="9" s="1"/>
  <c r="Q67" i="9"/>
  <c r="R67" i="9" s="1"/>
  <c r="U67" i="9" s="1"/>
  <c r="M370" i="9"/>
  <c r="M375" i="9"/>
  <c r="M374" i="9"/>
  <c r="M371" i="9"/>
  <c r="M373" i="9"/>
  <c r="M372" i="9"/>
  <c r="Q181" i="9"/>
  <c r="R181" i="9" s="1"/>
  <c r="U181" i="9" s="1"/>
  <c r="Q182" i="9"/>
  <c r="R182" i="9" s="1"/>
  <c r="U182" i="9" s="1"/>
  <c r="Q183" i="9"/>
  <c r="R183" i="9" s="1"/>
  <c r="U183" i="9" s="1"/>
  <c r="Q345" i="9"/>
  <c r="R345" i="9" s="1"/>
  <c r="U345" i="9" s="1"/>
  <c r="Q342" i="9"/>
  <c r="R342" i="9" s="1"/>
  <c r="U342" i="9" s="1"/>
  <c r="Q344" i="9"/>
  <c r="R344" i="9" s="1"/>
  <c r="U344" i="9" s="1"/>
  <c r="Q343" i="9"/>
  <c r="R343" i="9" s="1"/>
  <c r="U343" i="9" s="1"/>
  <c r="K241" i="9"/>
  <c r="K239" i="9"/>
  <c r="K242" i="9"/>
  <c r="K240" i="9"/>
  <c r="J360" i="9"/>
  <c r="J362" i="9"/>
  <c r="J361" i="9"/>
  <c r="J363" i="9"/>
  <c r="J364" i="9"/>
  <c r="K278" i="9"/>
  <c r="K275" i="9"/>
  <c r="K277" i="9"/>
  <c r="K276" i="9"/>
  <c r="K274" i="9"/>
  <c r="M47" i="9"/>
  <c r="M46" i="9"/>
  <c r="M45" i="9"/>
  <c r="M48" i="9"/>
  <c r="M44" i="9"/>
  <c r="M81" i="9"/>
  <c r="M83" i="9"/>
  <c r="M82" i="9"/>
  <c r="M84" i="9"/>
  <c r="L8" i="9"/>
  <c r="L7" i="9"/>
  <c r="L6" i="9"/>
  <c r="L9" i="9"/>
  <c r="M303" i="9"/>
  <c r="M307" i="9"/>
  <c r="M304" i="9"/>
  <c r="M306" i="9"/>
  <c r="M308" i="9"/>
  <c r="M305" i="9"/>
  <c r="Q329" i="9"/>
  <c r="R329" i="9" s="1"/>
  <c r="U329" i="9" s="1"/>
  <c r="Q328" i="9"/>
  <c r="R328" i="9" s="1"/>
  <c r="U328" i="9" s="1"/>
  <c r="Q327" i="9"/>
  <c r="R327" i="9" s="1"/>
  <c r="U327" i="9" s="1"/>
  <c r="Q330" i="9"/>
  <c r="R330" i="9" s="1"/>
  <c r="U330" i="9" s="1"/>
  <c r="M330" i="9"/>
  <c r="M328" i="9"/>
  <c r="M329" i="9"/>
  <c r="M327" i="9"/>
  <c r="Q383" i="9"/>
  <c r="R383" i="9" s="1"/>
  <c r="U383" i="9" s="1"/>
  <c r="Q382" i="9"/>
  <c r="R382" i="9" s="1"/>
  <c r="U382" i="9" s="1"/>
  <c r="Q386" i="9"/>
  <c r="R386" i="9" s="1"/>
  <c r="U386" i="9" s="1"/>
  <c r="Q385" i="9"/>
  <c r="R385" i="9" s="1"/>
  <c r="U385" i="9" s="1"/>
  <c r="Q384" i="9"/>
  <c r="R384" i="9" s="1"/>
  <c r="U384" i="9" s="1"/>
  <c r="Q161" i="9"/>
  <c r="R161" i="9" s="1"/>
  <c r="U161" i="9" s="1"/>
  <c r="Q163" i="9"/>
  <c r="R163" i="9" s="1"/>
  <c r="U163" i="9" s="1"/>
  <c r="Q160" i="9"/>
  <c r="R160" i="9" s="1"/>
  <c r="U160" i="9" s="1"/>
  <c r="Q162" i="9"/>
  <c r="R162" i="9" s="1"/>
  <c r="U162" i="9" s="1"/>
  <c r="Q164" i="9"/>
  <c r="R164" i="9" s="1"/>
  <c r="U164" i="9" s="1"/>
  <c r="M357" i="9"/>
  <c r="M356" i="9"/>
  <c r="M358" i="9"/>
  <c r="M354" i="9"/>
  <c r="M359" i="9"/>
  <c r="M355" i="9"/>
  <c r="K129" i="9"/>
  <c r="K130" i="9"/>
  <c r="K131" i="9"/>
  <c r="K128" i="9"/>
  <c r="L215" i="9"/>
  <c r="L216" i="9"/>
  <c r="L220" i="9"/>
  <c r="L217" i="9"/>
  <c r="L219" i="9"/>
  <c r="L218" i="9"/>
  <c r="M246" i="9"/>
  <c r="M243" i="9"/>
  <c r="M245" i="9"/>
  <c r="M244" i="9"/>
  <c r="L144" i="9"/>
  <c r="L147" i="9"/>
  <c r="L145" i="9"/>
  <c r="L149" i="9"/>
  <c r="L146" i="9"/>
  <c r="L148" i="9"/>
  <c r="L266" i="9"/>
  <c r="L265" i="9"/>
  <c r="L264" i="9"/>
  <c r="M351" i="9"/>
  <c r="M350" i="9"/>
  <c r="M352" i="9"/>
  <c r="M349" i="9"/>
  <c r="M353" i="9"/>
  <c r="L235" i="9"/>
  <c r="L238" i="9"/>
  <c r="L236" i="9"/>
  <c r="L237" i="9"/>
  <c r="K55" i="9"/>
  <c r="K58" i="9"/>
  <c r="K56" i="9"/>
  <c r="K57" i="9"/>
  <c r="K54" i="9"/>
  <c r="M121" i="9"/>
  <c r="M120" i="9"/>
  <c r="M123" i="9"/>
  <c r="M122" i="9"/>
  <c r="M119" i="9"/>
  <c r="L234" i="9"/>
  <c r="L232" i="9"/>
  <c r="L231" i="9"/>
  <c r="L233" i="9"/>
  <c r="J264" i="9"/>
  <c r="J265" i="9"/>
  <c r="J266" i="9"/>
  <c r="Q310" i="9"/>
  <c r="R310" i="9" s="1"/>
  <c r="U310" i="9" s="1"/>
  <c r="Q311" i="9"/>
  <c r="R311" i="9" s="1"/>
  <c r="U311" i="9" s="1"/>
  <c r="Q313" i="9"/>
  <c r="R313" i="9" s="1"/>
  <c r="U313" i="9" s="1"/>
  <c r="Q309" i="9"/>
  <c r="R309" i="9" s="1"/>
  <c r="U309" i="9" s="1"/>
  <c r="Q312" i="9"/>
  <c r="R312" i="9" s="1"/>
  <c r="U312" i="9" s="1"/>
  <c r="K144" i="9"/>
  <c r="K148" i="9"/>
  <c r="K147" i="9"/>
  <c r="K149" i="9"/>
  <c r="K145" i="9"/>
  <c r="K146" i="9"/>
  <c r="Q207" i="9"/>
  <c r="R207" i="9" s="1"/>
  <c r="U207" i="9" s="1"/>
  <c r="Q208" i="9"/>
  <c r="R208" i="9" s="1"/>
  <c r="U208" i="9" s="1"/>
  <c r="Q206" i="9"/>
  <c r="R206" i="9" s="1"/>
  <c r="U206" i="9" s="1"/>
  <c r="Q205" i="9"/>
  <c r="R205" i="9" s="1"/>
  <c r="U205" i="9" s="1"/>
  <c r="J98" i="9"/>
  <c r="J97" i="9"/>
  <c r="J101" i="9"/>
  <c r="J100" i="9"/>
  <c r="J99" i="9"/>
  <c r="J96" i="9"/>
  <c r="M202" i="9"/>
  <c r="M203" i="9"/>
  <c r="M201" i="9"/>
  <c r="M204" i="9"/>
  <c r="L150" i="9"/>
  <c r="L153" i="9"/>
  <c r="L151" i="9"/>
  <c r="L154" i="9"/>
  <c r="L152" i="9"/>
  <c r="M41" i="9"/>
  <c r="M39" i="9"/>
  <c r="M42" i="9"/>
  <c r="M40" i="9"/>
  <c r="M43" i="9"/>
  <c r="K324" i="9"/>
  <c r="K322" i="9"/>
  <c r="K325" i="9"/>
  <c r="K326" i="9"/>
  <c r="K323" i="9"/>
  <c r="J312" i="9"/>
  <c r="J311" i="9"/>
  <c r="J313" i="9"/>
  <c r="J309" i="9"/>
  <c r="J310" i="9"/>
  <c r="J263" i="9"/>
  <c r="J260" i="9"/>
  <c r="J262" i="9"/>
  <c r="J261" i="9"/>
  <c r="J259" i="9"/>
  <c r="J227" i="9"/>
  <c r="J225" i="9"/>
  <c r="J226" i="9"/>
  <c r="K166" i="9"/>
  <c r="K165" i="9"/>
  <c r="K168" i="9"/>
  <c r="K170" i="9"/>
  <c r="K169" i="9"/>
  <c r="K167" i="9"/>
  <c r="L247" i="9"/>
  <c r="L249" i="9"/>
  <c r="L248" i="9"/>
  <c r="L250" i="9"/>
  <c r="M258" i="9"/>
  <c r="M256" i="9"/>
  <c r="M257" i="9"/>
  <c r="M291" i="9"/>
  <c r="M290" i="9"/>
  <c r="M294" i="9"/>
  <c r="M293" i="9"/>
  <c r="M292" i="9"/>
  <c r="K377" i="9"/>
  <c r="K376" i="9"/>
  <c r="K378" i="9"/>
  <c r="J244" i="9"/>
  <c r="J243" i="9"/>
  <c r="J245" i="9"/>
  <c r="J246" i="9"/>
  <c r="J63" i="9"/>
  <c r="J64" i="9"/>
  <c r="J65" i="9"/>
  <c r="J66" i="9"/>
  <c r="J296" i="9"/>
  <c r="J295" i="9"/>
  <c r="J297" i="9"/>
  <c r="J299" i="9"/>
  <c r="J298" i="9"/>
  <c r="Q303" i="9"/>
  <c r="R303" i="9" s="1"/>
  <c r="U303" i="9" s="1"/>
  <c r="Q304" i="9"/>
  <c r="R304" i="9" s="1"/>
  <c r="U304" i="9" s="1"/>
  <c r="Q307" i="9"/>
  <c r="R307" i="9" s="1"/>
  <c r="U307" i="9" s="1"/>
  <c r="Q305" i="9"/>
  <c r="R305" i="9" s="1"/>
  <c r="U305" i="9" s="1"/>
  <c r="Q306" i="9"/>
  <c r="R306" i="9" s="1"/>
  <c r="U306" i="9" s="1"/>
  <c r="Q308" i="9"/>
  <c r="R308" i="9" s="1"/>
  <c r="U308" i="9" s="1"/>
  <c r="K265" i="9"/>
  <c r="K264" i="9"/>
  <c r="K266" i="9"/>
  <c r="K123" i="9"/>
  <c r="K121" i="9"/>
  <c r="K119" i="9"/>
  <c r="K120" i="9"/>
  <c r="K122" i="9"/>
  <c r="J392" i="9"/>
  <c r="J396" i="9"/>
  <c r="J394" i="9"/>
  <c r="J395" i="9"/>
  <c r="J393" i="9"/>
  <c r="M205" i="9"/>
  <c r="M207" i="9"/>
  <c r="M206" i="9"/>
  <c r="M208" i="9"/>
  <c r="J375" i="9"/>
  <c r="J372" i="9"/>
  <c r="J371" i="9"/>
  <c r="J374" i="9"/>
  <c r="J370" i="9"/>
  <c r="J373" i="9"/>
  <c r="K368" i="9"/>
  <c r="K366" i="9"/>
  <c r="K369" i="9"/>
  <c r="K365" i="9"/>
  <c r="K367" i="9"/>
  <c r="J268" i="9"/>
  <c r="J267" i="9"/>
  <c r="J270" i="9"/>
  <c r="J269" i="9"/>
  <c r="J273" i="9"/>
  <c r="J272" i="9"/>
  <c r="J271" i="9"/>
  <c r="Q351" i="9"/>
  <c r="R351" i="9" s="1"/>
  <c r="U351" i="9" s="1"/>
  <c r="Q350" i="9"/>
  <c r="R350" i="9" s="1"/>
  <c r="U350" i="9" s="1"/>
  <c r="Q352" i="9"/>
  <c r="R352" i="9" s="1"/>
  <c r="U352" i="9" s="1"/>
  <c r="Q353" i="9"/>
  <c r="R353" i="9" s="1"/>
  <c r="U353" i="9" s="1"/>
  <c r="Q349" i="9"/>
  <c r="R349" i="9" s="1"/>
  <c r="U349" i="9" s="1"/>
  <c r="L10" i="9"/>
  <c r="L14" i="9"/>
  <c r="L11" i="9"/>
  <c r="L12" i="9"/>
  <c r="L15" i="9"/>
  <c r="L13" i="9"/>
  <c r="M19" i="9"/>
  <c r="M18" i="9"/>
  <c r="M20" i="9"/>
  <c r="M17" i="9"/>
  <c r="M16" i="9"/>
  <c r="Q125" i="9"/>
  <c r="R125" i="9" s="1"/>
  <c r="U125" i="9" s="1"/>
  <c r="Q126" i="9"/>
  <c r="R126" i="9" s="1"/>
  <c r="U126" i="9" s="1"/>
  <c r="Q127" i="9"/>
  <c r="R127" i="9" s="1"/>
  <c r="U127" i="9" s="1"/>
  <c r="Q124" i="9"/>
  <c r="R124" i="9" s="1"/>
  <c r="U124" i="9" s="1"/>
  <c r="J191" i="9"/>
  <c r="J190" i="9"/>
  <c r="J192" i="9"/>
  <c r="J189" i="9"/>
  <c r="J193" i="9"/>
  <c r="J194" i="9"/>
  <c r="K331" i="9"/>
  <c r="K333" i="9"/>
  <c r="K332" i="9"/>
  <c r="K334" i="9"/>
  <c r="M98" i="9"/>
  <c r="M99" i="9"/>
  <c r="M97" i="9"/>
  <c r="M101" i="9"/>
  <c r="M100" i="9"/>
  <c r="M96" i="9"/>
  <c r="L362" i="9"/>
  <c r="L361" i="9"/>
  <c r="L363" i="9"/>
  <c r="L360" i="9"/>
  <c r="L364" i="9"/>
  <c r="L346" i="9"/>
  <c r="L347" i="9"/>
  <c r="L348" i="9"/>
  <c r="M103" i="9"/>
  <c r="M105" i="9"/>
  <c r="M102" i="9"/>
  <c r="M104" i="9"/>
  <c r="M106" i="9"/>
  <c r="L282" i="9"/>
  <c r="L281" i="9"/>
  <c r="L284" i="9"/>
  <c r="L279" i="9"/>
  <c r="L283" i="9"/>
  <c r="L280" i="9"/>
  <c r="J221" i="9"/>
  <c r="J224" i="9"/>
  <c r="J223" i="9"/>
  <c r="J222" i="9"/>
  <c r="M315" i="9"/>
  <c r="M314" i="9"/>
  <c r="M317" i="9"/>
  <c r="M316" i="9"/>
  <c r="J138" i="9"/>
  <c r="J134" i="9"/>
  <c r="J137" i="9"/>
  <c r="J135" i="9"/>
  <c r="J136" i="9"/>
  <c r="J132" i="9"/>
  <c r="J133" i="9"/>
  <c r="Q130" i="9"/>
  <c r="R130" i="9" s="1"/>
  <c r="U130" i="9" s="1"/>
  <c r="Q129" i="9"/>
  <c r="R129" i="9" s="1"/>
  <c r="U129" i="9" s="1"/>
  <c r="Q131" i="9"/>
  <c r="R131" i="9" s="1"/>
  <c r="U131" i="9" s="1"/>
  <c r="Q128" i="9"/>
  <c r="R128" i="9" s="1"/>
  <c r="U128" i="9" s="1"/>
  <c r="L253" i="9"/>
  <c r="L252" i="9"/>
  <c r="L254" i="9"/>
  <c r="L251" i="9"/>
  <c r="L255" i="9"/>
  <c r="L52" i="9"/>
  <c r="L49" i="9"/>
  <c r="L51" i="9"/>
  <c r="L53" i="9"/>
  <c r="L50" i="9"/>
  <c r="Q281" i="9"/>
  <c r="R281" i="9" s="1"/>
  <c r="U281" i="9" s="1"/>
  <c r="Q280" i="9"/>
  <c r="R280" i="9" s="1"/>
  <c r="U280" i="9" s="1"/>
  <c r="Q282" i="9"/>
  <c r="R282" i="9" s="1"/>
  <c r="U282" i="9" s="1"/>
  <c r="Q284" i="9"/>
  <c r="R284" i="9" s="1"/>
  <c r="U284" i="9" s="1"/>
  <c r="Q279" i="9"/>
  <c r="R279" i="9" s="1"/>
  <c r="U279" i="9" s="1"/>
  <c r="Q283" i="9"/>
  <c r="R283" i="9" s="1"/>
  <c r="U283" i="9" s="1"/>
  <c r="L214" i="9"/>
  <c r="L210" i="9"/>
  <c r="L212" i="9"/>
  <c r="L211" i="9"/>
  <c r="L209" i="9"/>
  <c r="L213" i="9"/>
  <c r="L193" i="9"/>
  <c r="L189" i="9"/>
  <c r="L192" i="9"/>
  <c r="L191" i="9"/>
  <c r="L194" i="9"/>
  <c r="L190" i="9"/>
  <c r="L37" i="9"/>
  <c r="L38" i="9"/>
  <c r="L36" i="9"/>
  <c r="L34" i="9"/>
  <c r="L35" i="9"/>
  <c r="L394" i="9"/>
  <c r="L393" i="9"/>
  <c r="L392" i="9"/>
  <c r="L395" i="9"/>
  <c r="L396" i="9"/>
  <c r="L378" i="9"/>
  <c r="L377" i="9"/>
  <c r="L376" i="9"/>
  <c r="Q270" i="9"/>
  <c r="R270" i="9" s="1"/>
  <c r="U270" i="9" s="1"/>
  <c r="Q269" i="9"/>
  <c r="R269" i="9" s="1"/>
  <c r="U269" i="9" s="1"/>
  <c r="Q268" i="9"/>
  <c r="R268" i="9" s="1"/>
  <c r="U268" i="9" s="1"/>
  <c r="Q267" i="9"/>
  <c r="R267" i="9" s="1"/>
  <c r="U267" i="9" s="1"/>
  <c r="J217" i="9"/>
  <c r="J219" i="9"/>
  <c r="J220" i="9"/>
  <c r="J216" i="9"/>
  <c r="J218" i="9"/>
  <c r="J215" i="9"/>
  <c r="M345" i="9"/>
  <c r="M344" i="9"/>
  <c r="M342" i="9"/>
  <c r="M343" i="9"/>
  <c r="M262" i="9"/>
  <c r="M260" i="9"/>
  <c r="M259" i="9"/>
  <c r="M263" i="9"/>
  <c r="M261" i="9"/>
  <c r="L313" i="9"/>
  <c r="L309" i="9"/>
  <c r="L312" i="9"/>
  <c r="L311" i="9"/>
  <c r="L310" i="9"/>
  <c r="K273" i="9"/>
  <c r="K272" i="9"/>
  <c r="K271" i="9"/>
  <c r="Q314" i="9"/>
  <c r="R314" i="9" s="1"/>
  <c r="U314" i="9" s="1"/>
  <c r="Q315" i="9"/>
  <c r="R315" i="9" s="1"/>
  <c r="U315" i="9" s="1"/>
  <c r="Q317" i="9"/>
  <c r="R317" i="9" s="1"/>
  <c r="U317" i="9" s="1"/>
  <c r="Q316" i="9"/>
  <c r="R316" i="9" s="1"/>
  <c r="U316" i="9" s="1"/>
  <c r="J117" i="9"/>
  <c r="J114" i="9"/>
  <c r="J116" i="9"/>
  <c r="J113" i="9"/>
  <c r="J118" i="9"/>
  <c r="J112" i="9"/>
  <c r="J115" i="9"/>
  <c r="L268" i="9"/>
  <c r="L267" i="9"/>
  <c r="L270" i="9"/>
  <c r="L269" i="9"/>
  <c r="L277" i="9"/>
  <c r="L276" i="9"/>
  <c r="L275" i="9"/>
  <c r="L278" i="9"/>
  <c r="L274" i="9"/>
  <c r="Q114" i="9"/>
  <c r="R114" i="9" s="1"/>
  <c r="U114" i="9" s="1"/>
  <c r="Q113" i="9"/>
  <c r="R113" i="9" s="1"/>
  <c r="U113" i="9" s="1"/>
  <c r="Q112" i="9"/>
  <c r="R112" i="9" s="1"/>
  <c r="U112" i="9" s="1"/>
  <c r="Q117" i="9"/>
  <c r="R117" i="9" s="1"/>
  <c r="U117" i="9" s="1"/>
  <c r="Q116" i="9"/>
  <c r="R116" i="9" s="1"/>
  <c r="U116" i="9" s="1"/>
  <c r="Q115" i="9"/>
  <c r="R115" i="9" s="1"/>
  <c r="U115" i="9" s="1"/>
  <c r="Q118" i="9"/>
  <c r="R118" i="9" s="1"/>
  <c r="U118" i="9" s="1"/>
  <c r="K214" i="9"/>
  <c r="K213" i="9"/>
  <c r="K210" i="9"/>
  <c r="K209" i="9"/>
  <c r="K212" i="9"/>
  <c r="K211" i="9"/>
  <c r="M183" i="9"/>
  <c r="M182" i="9"/>
  <c r="M181" i="9"/>
  <c r="M216" i="9"/>
  <c r="M215" i="9"/>
  <c r="M217" i="9"/>
  <c r="M219" i="9"/>
  <c r="M218" i="9"/>
  <c r="M220" i="9"/>
  <c r="L40" i="9"/>
  <c r="L39" i="9"/>
  <c r="L42" i="9"/>
  <c r="L41" i="9"/>
  <c r="L43" i="9"/>
  <c r="M283" i="9"/>
  <c r="M282" i="9"/>
  <c r="M280" i="9"/>
  <c r="M281" i="9"/>
  <c r="M284" i="9"/>
  <c r="M279" i="9"/>
  <c r="L222" i="9"/>
  <c r="L224" i="9"/>
  <c r="L221" i="9"/>
  <c r="L223" i="9"/>
  <c r="K297" i="9"/>
  <c r="K296" i="9"/>
  <c r="K295" i="9"/>
  <c r="K299" i="9"/>
  <c r="K298" i="9"/>
  <c r="J207" i="9"/>
  <c r="J206" i="9"/>
  <c r="J208" i="9"/>
  <c r="J205" i="9"/>
  <c r="Q271" i="9"/>
  <c r="R271" i="9" s="1"/>
  <c r="U271" i="9" s="1"/>
  <c r="Q272" i="9"/>
  <c r="R272" i="9" s="1"/>
  <c r="U272" i="9" s="1"/>
  <c r="Q273" i="9"/>
  <c r="R273" i="9" s="1"/>
  <c r="U273" i="9" s="1"/>
  <c r="M9" i="9"/>
  <c r="M8" i="9"/>
  <c r="M6" i="9"/>
  <c r="M7" i="9"/>
  <c r="L183" i="9"/>
  <c r="L182" i="9"/>
  <c r="L181" i="9"/>
  <c r="M378" i="9"/>
  <c r="M376" i="9"/>
  <c r="M377" i="9"/>
  <c r="L156" i="9"/>
  <c r="L159" i="9"/>
  <c r="L157" i="9"/>
  <c r="L158" i="9"/>
  <c r="L155" i="9"/>
  <c r="Q264" i="9"/>
  <c r="R264" i="9" s="1"/>
  <c r="U264" i="9" s="1"/>
  <c r="Q265" i="9"/>
  <c r="R265" i="9" s="1"/>
  <c r="U265" i="9" s="1"/>
  <c r="Q266" i="9"/>
  <c r="R266" i="9" s="1"/>
  <c r="U266" i="9" s="1"/>
  <c r="Q293" i="9"/>
  <c r="R293" i="9" s="1"/>
  <c r="U293" i="9" s="1"/>
  <c r="Q291" i="9"/>
  <c r="R291" i="9" s="1"/>
  <c r="U291" i="9" s="1"/>
  <c r="Q292" i="9"/>
  <c r="R292" i="9" s="1"/>
  <c r="U292" i="9" s="1"/>
  <c r="Q290" i="9"/>
  <c r="R290" i="9" s="1"/>
  <c r="U290" i="9" s="1"/>
  <c r="Q294" i="9"/>
  <c r="R294" i="9" s="1"/>
  <c r="U294" i="9" s="1"/>
  <c r="K171" i="9"/>
  <c r="K173" i="9"/>
  <c r="K172" i="9"/>
  <c r="K174" i="9"/>
  <c r="K175" i="9"/>
  <c r="J6" i="9"/>
  <c r="J8" i="9"/>
  <c r="J9" i="9"/>
  <c r="J7" i="9"/>
  <c r="Q82" i="9"/>
  <c r="R82" i="9" s="1"/>
  <c r="U82" i="9" s="1"/>
  <c r="Q84" i="9"/>
  <c r="R84" i="9" s="1"/>
  <c r="U84" i="9" s="1"/>
  <c r="Q83" i="9"/>
  <c r="R83" i="9" s="1"/>
  <c r="U83" i="9" s="1"/>
  <c r="Q81" i="9"/>
  <c r="R81" i="9" s="1"/>
  <c r="U81" i="9" s="1"/>
  <c r="M386" i="9"/>
  <c r="M383" i="9"/>
  <c r="M385" i="9"/>
  <c r="M382" i="9"/>
  <c r="M384" i="9"/>
  <c r="J335" i="9"/>
  <c r="J337" i="9"/>
  <c r="J336" i="9"/>
  <c r="J338" i="9"/>
  <c r="M309" i="9"/>
  <c r="M313" i="9"/>
  <c r="M312" i="9"/>
  <c r="M311" i="9"/>
  <c r="M310" i="9"/>
  <c r="L92" i="9"/>
  <c r="L95" i="9"/>
  <c r="L91" i="9"/>
  <c r="L93" i="9"/>
  <c r="L94" i="9"/>
  <c r="L230" i="9"/>
  <c r="L229" i="9"/>
  <c r="L228" i="9"/>
  <c r="Q243" i="9"/>
  <c r="R243" i="9" s="1"/>
  <c r="U243" i="9" s="1"/>
  <c r="Q244" i="9"/>
  <c r="R244" i="9" s="1"/>
  <c r="U244" i="9" s="1"/>
  <c r="Q246" i="9"/>
  <c r="R246" i="9" s="1"/>
  <c r="U246" i="9" s="1"/>
  <c r="Q245" i="9"/>
  <c r="R245" i="9" s="1"/>
  <c r="U245" i="9" s="1"/>
  <c r="Q167" i="9"/>
  <c r="R167" i="9" s="1"/>
  <c r="U167" i="9" s="1"/>
  <c r="Q166" i="9"/>
  <c r="R166" i="9" s="1"/>
  <c r="U166" i="9" s="1"/>
  <c r="Q168" i="9"/>
  <c r="R168" i="9" s="1"/>
  <c r="U168" i="9" s="1"/>
  <c r="Q170" i="9"/>
  <c r="R170" i="9" s="1"/>
  <c r="U170" i="9" s="1"/>
  <c r="Q169" i="9"/>
  <c r="R169" i="9" s="1"/>
  <c r="U169" i="9" s="1"/>
  <c r="Q165" i="9"/>
  <c r="R165" i="9" s="1"/>
  <c r="U165" i="9" s="1"/>
  <c r="K308" i="9"/>
  <c r="K306" i="9"/>
  <c r="K304" i="9"/>
  <c r="K303" i="9"/>
  <c r="K307" i="9"/>
  <c r="K305" i="9"/>
  <c r="K108" i="9"/>
  <c r="K107" i="9"/>
  <c r="K109" i="9"/>
  <c r="K111" i="9"/>
  <c r="K110" i="9"/>
  <c r="L80" i="9"/>
  <c r="L79" i="9"/>
  <c r="L78" i="9"/>
  <c r="L76" i="9"/>
  <c r="L77" i="9"/>
  <c r="K233" i="9"/>
  <c r="K232" i="9"/>
  <c r="K234" i="9"/>
  <c r="K231" i="9"/>
  <c r="K52" i="9"/>
  <c r="K49" i="9"/>
  <c r="K51" i="9"/>
  <c r="K53" i="9"/>
  <c r="K50" i="9"/>
  <c r="L241" i="9"/>
  <c r="L239" i="9"/>
  <c r="L242" i="9"/>
  <c r="L240" i="9"/>
  <c r="L97" i="9"/>
  <c r="L99" i="9"/>
  <c r="L98" i="9"/>
  <c r="L100" i="9"/>
  <c r="L101" i="9"/>
  <c r="L96" i="9"/>
  <c r="Q13" i="9"/>
  <c r="R13" i="9" s="1"/>
  <c r="U13" i="9" s="1"/>
  <c r="Q12" i="9"/>
  <c r="R12" i="9" s="1"/>
  <c r="U12" i="9" s="1"/>
  <c r="Q11" i="9"/>
  <c r="R11" i="9" s="1"/>
  <c r="U11" i="9" s="1"/>
  <c r="Q14" i="9"/>
  <c r="R14" i="9" s="1"/>
  <c r="U14" i="9" s="1"/>
  <c r="Q10" i="9"/>
  <c r="R10" i="9" s="1"/>
  <c r="U10" i="9" s="1"/>
  <c r="Q15" i="9"/>
  <c r="R15" i="9" s="1"/>
  <c r="U15" i="9" s="1"/>
  <c r="Q348" i="9"/>
  <c r="R348" i="9" s="1"/>
  <c r="U348" i="9" s="1"/>
  <c r="Q346" i="9"/>
  <c r="R346" i="9" s="1"/>
  <c r="U346" i="9" s="1"/>
  <c r="Q347" i="9"/>
  <c r="R347" i="9" s="1"/>
  <c r="U347" i="9" s="1"/>
  <c r="M210" i="9"/>
  <c r="M213" i="9"/>
  <c r="M212" i="9"/>
  <c r="M209" i="9"/>
  <c r="M214" i="9"/>
  <c r="M211" i="9"/>
  <c r="Q298" i="9"/>
  <c r="R298" i="9" s="1"/>
  <c r="U298" i="9" s="1"/>
  <c r="Q297" i="9"/>
  <c r="R297" i="9" s="1"/>
  <c r="U297" i="9" s="1"/>
  <c r="Q299" i="9"/>
  <c r="R299" i="9" s="1"/>
  <c r="U299" i="9" s="1"/>
  <c r="Q295" i="9"/>
  <c r="R295" i="9" s="1"/>
  <c r="U295" i="9" s="1"/>
  <c r="Q296" i="9"/>
  <c r="R296" i="9" s="1"/>
  <c r="U296" i="9" s="1"/>
  <c r="Q226" i="9"/>
  <c r="R226" i="9" s="1"/>
  <c r="U226" i="9" s="1"/>
  <c r="Q225" i="9"/>
  <c r="R225" i="9" s="1"/>
  <c r="U225" i="9" s="1"/>
  <c r="Q227" i="9"/>
  <c r="R227" i="9" s="1"/>
  <c r="U227" i="9" s="1"/>
  <c r="J233" i="9"/>
  <c r="J234" i="9"/>
  <c r="J232" i="9"/>
  <c r="J231" i="9"/>
  <c r="J213" i="9"/>
  <c r="J212" i="9"/>
  <c r="J210" i="9"/>
  <c r="J211" i="9"/>
  <c r="J209" i="9"/>
  <c r="J214" i="9"/>
  <c r="M395" i="9"/>
  <c r="M394" i="9"/>
  <c r="M392" i="9"/>
  <c r="M396" i="9"/>
  <c r="M393" i="9"/>
  <c r="Q195" i="9"/>
  <c r="R195" i="9" s="1"/>
  <c r="U195" i="9" s="1"/>
  <c r="Q197" i="9"/>
  <c r="R197" i="9" s="1"/>
  <c r="U197" i="9" s="1"/>
  <c r="Q200" i="9"/>
  <c r="R200" i="9" s="1"/>
  <c r="U200" i="9" s="1"/>
  <c r="Q198" i="9"/>
  <c r="R198" i="9" s="1"/>
  <c r="U198" i="9" s="1"/>
  <c r="Q196" i="9"/>
  <c r="R196" i="9" s="1"/>
  <c r="U196" i="9" s="1"/>
  <c r="Q199" i="9"/>
  <c r="R199" i="9" s="1"/>
  <c r="U199" i="9" s="1"/>
  <c r="J128" i="9"/>
  <c r="J131" i="9"/>
  <c r="J130" i="9"/>
  <c r="J129" i="9"/>
  <c r="Q17" i="9"/>
  <c r="R17" i="9" s="1"/>
  <c r="U17" i="9" s="1"/>
  <c r="Q19" i="9"/>
  <c r="R19" i="9" s="1"/>
  <c r="U19" i="9" s="1"/>
  <c r="Q18" i="9"/>
  <c r="R18" i="9" s="1"/>
  <c r="U18" i="9" s="1"/>
  <c r="Q20" i="9"/>
  <c r="R20" i="9" s="1"/>
  <c r="U20" i="9" s="1"/>
  <c r="Q16" i="9"/>
  <c r="R16" i="9" s="1"/>
  <c r="U16" i="9" s="1"/>
  <c r="J154" i="9"/>
  <c r="J150" i="9"/>
  <c r="J153" i="9"/>
  <c r="J151" i="9"/>
  <c r="J152" i="9"/>
  <c r="Q240" i="9"/>
  <c r="R240" i="9" s="1"/>
  <c r="U240" i="9" s="1"/>
  <c r="Q241" i="9"/>
  <c r="R241" i="9" s="1"/>
  <c r="U241" i="9" s="1"/>
  <c r="Q242" i="9"/>
  <c r="R242" i="9" s="1"/>
  <c r="U242" i="9" s="1"/>
  <c r="Q239" i="9"/>
  <c r="R239" i="9" s="1"/>
  <c r="U239" i="9" s="1"/>
  <c r="M266" i="9"/>
  <c r="M265" i="9"/>
  <c r="M264" i="9"/>
  <c r="M38" i="9"/>
  <c r="M34" i="9"/>
  <c r="M35" i="9"/>
  <c r="M36" i="9"/>
  <c r="M37" i="9"/>
  <c r="L287" i="9"/>
  <c r="L286" i="9"/>
  <c r="L288" i="9"/>
  <c r="L285" i="9"/>
  <c r="L289" i="9"/>
  <c r="Q228" i="9"/>
  <c r="R228" i="9" s="1"/>
  <c r="U228" i="9" s="1"/>
  <c r="Q230" i="9"/>
  <c r="R230" i="9" s="1"/>
  <c r="U230" i="9" s="1"/>
  <c r="Q229" i="9"/>
  <c r="R229" i="9" s="1"/>
  <c r="U229" i="9" s="1"/>
  <c r="J252" i="9"/>
  <c r="J251" i="9"/>
  <c r="J254" i="9"/>
  <c r="J255" i="9"/>
  <c r="J253" i="9"/>
  <c r="Q381" i="9"/>
  <c r="R381" i="9" s="1"/>
  <c r="U381" i="9" s="1"/>
  <c r="Q380" i="9"/>
  <c r="R380" i="9" s="1"/>
  <c r="U380" i="9" s="1"/>
  <c r="Q379" i="9"/>
  <c r="R379" i="9" s="1"/>
  <c r="U379" i="9" s="1"/>
  <c r="Q77" i="9"/>
  <c r="R77" i="9" s="1"/>
  <c r="U77" i="9" s="1"/>
  <c r="Q76" i="9"/>
  <c r="R76" i="9" s="1"/>
  <c r="U76" i="9" s="1"/>
  <c r="Q80" i="9"/>
  <c r="R80" i="9" s="1"/>
  <c r="U80" i="9" s="1"/>
  <c r="Q79" i="9"/>
  <c r="R79" i="9" s="1"/>
  <c r="U79" i="9" s="1"/>
  <c r="Q78" i="9"/>
  <c r="R78" i="9" s="1"/>
  <c r="U78" i="9" s="1"/>
  <c r="L383" i="9"/>
  <c r="L382" i="9"/>
  <c r="L385" i="9"/>
  <c r="L386" i="9"/>
  <c r="L384" i="9"/>
  <c r="K39" i="9"/>
  <c r="K42" i="9"/>
  <c r="K40" i="9"/>
  <c r="K41" i="9"/>
  <c r="K43" i="9"/>
  <c r="L246" i="9"/>
  <c r="L245" i="9"/>
  <c r="L243" i="9"/>
  <c r="L244" i="9"/>
  <c r="K96" i="9"/>
  <c r="K98" i="9"/>
  <c r="K101" i="9"/>
  <c r="K97" i="9"/>
  <c r="K100" i="9"/>
  <c r="K99" i="9"/>
  <c r="Q256" i="9"/>
  <c r="R256" i="9" s="1"/>
  <c r="U256" i="9" s="1"/>
  <c r="Q258" i="9"/>
  <c r="R258" i="9" s="1"/>
  <c r="U258" i="9" s="1"/>
  <c r="Q257" i="9"/>
  <c r="R257" i="9" s="1"/>
  <c r="U257" i="9" s="1"/>
  <c r="Q223" i="9"/>
  <c r="R223" i="9" s="1"/>
  <c r="U223" i="9" s="1"/>
  <c r="Q221" i="9"/>
  <c r="R221" i="9" s="1"/>
  <c r="U221" i="9" s="1"/>
  <c r="Q222" i="9"/>
  <c r="R222" i="9" s="1"/>
  <c r="U222" i="9" s="1"/>
  <c r="Q224" i="9"/>
  <c r="R224" i="9" s="1"/>
  <c r="U224" i="9" s="1"/>
  <c r="M126" i="9"/>
  <c r="M125" i="9"/>
  <c r="M127" i="9"/>
  <c r="M124" i="9"/>
  <c r="Q93" i="9"/>
  <c r="R93" i="9" s="1"/>
  <c r="U93" i="9" s="1"/>
  <c r="Q94" i="9"/>
  <c r="R94" i="9" s="1"/>
  <c r="U94" i="9" s="1"/>
  <c r="Q92" i="9"/>
  <c r="R92" i="9" s="1"/>
  <c r="U92" i="9" s="1"/>
  <c r="Q95" i="9"/>
  <c r="R95" i="9" s="1"/>
  <c r="U95" i="9" s="1"/>
  <c r="Q91" i="9"/>
  <c r="R91" i="9" s="1"/>
  <c r="U91" i="9" s="1"/>
  <c r="K252" i="9"/>
  <c r="K251" i="9"/>
  <c r="K255" i="9"/>
  <c r="K253" i="9"/>
  <c r="K254" i="9"/>
  <c r="Q36" i="9"/>
  <c r="R36" i="9" s="1"/>
  <c r="U36" i="9" s="1"/>
  <c r="Q35" i="9"/>
  <c r="R35" i="9" s="1"/>
  <c r="U35" i="9" s="1"/>
  <c r="Q38" i="9"/>
  <c r="R38" i="9" s="1"/>
  <c r="U38" i="9" s="1"/>
  <c r="Q37" i="9"/>
  <c r="R37" i="9" s="1"/>
  <c r="U37" i="9" s="1"/>
  <c r="Q34" i="9"/>
  <c r="R34" i="9" s="1"/>
  <c r="U34" i="9" s="1"/>
  <c r="Q109" i="9"/>
  <c r="R109" i="9" s="1"/>
  <c r="U109" i="9" s="1"/>
  <c r="Q110" i="9"/>
  <c r="R110" i="9" s="1"/>
  <c r="U110" i="9" s="1"/>
  <c r="Q111" i="9"/>
  <c r="R111" i="9" s="1"/>
  <c r="U111" i="9" s="1"/>
  <c r="Q108" i="9"/>
  <c r="R108" i="9" s="1"/>
  <c r="U108" i="9" s="1"/>
  <c r="Q107" i="9"/>
  <c r="R107" i="9" s="1"/>
  <c r="U107" i="9" s="1"/>
  <c r="K31" i="9"/>
  <c r="K33" i="9"/>
  <c r="K30" i="9"/>
  <c r="K29" i="9"/>
  <c r="K28" i="9"/>
  <c r="K32" i="9"/>
  <c r="M231" i="9"/>
  <c r="M234" i="9"/>
  <c r="M232" i="9"/>
  <c r="M233" i="9"/>
  <c r="Q122" i="9"/>
  <c r="R122" i="9" s="1"/>
  <c r="U122" i="9" s="1"/>
  <c r="Q119" i="9"/>
  <c r="R119" i="9" s="1"/>
  <c r="U119" i="9" s="1"/>
  <c r="Q123" i="9"/>
  <c r="R123" i="9" s="1"/>
  <c r="U123" i="9" s="1"/>
  <c r="Q120" i="9"/>
  <c r="R120" i="9" s="1"/>
  <c r="U120" i="9" s="1"/>
  <c r="Q121" i="9"/>
  <c r="R121" i="9" s="1"/>
  <c r="U121" i="9" s="1"/>
  <c r="M299" i="9"/>
  <c r="M298" i="9"/>
  <c r="M297" i="9"/>
  <c r="M296" i="9"/>
  <c r="M295" i="9"/>
  <c r="K345" i="9"/>
  <c r="K344" i="9"/>
  <c r="K343" i="9"/>
  <c r="K342" i="9"/>
  <c r="M274" i="9"/>
  <c r="M277" i="9"/>
  <c r="M275" i="9"/>
  <c r="M278" i="9"/>
  <c r="M276" i="9"/>
  <c r="Q41" i="9"/>
  <c r="R41" i="9" s="1"/>
  <c r="U41" i="9" s="1"/>
  <c r="Q43" i="9"/>
  <c r="R43" i="9" s="1"/>
  <c r="U43" i="9" s="1"/>
  <c r="Q40" i="9"/>
  <c r="R40" i="9" s="1"/>
  <c r="U40" i="9" s="1"/>
  <c r="Q42" i="9"/>
  <c r="R42" i="9" s="1"/>
  <c r="U42" i="9" s="1"/>
  <c r="Q39" i="9"/>
  <c r="R39" i="9" s="1"/>
  <c r="U39" i="9" s="1"/>
  <c r="M73" i="9"/>
  <c r="M72" i="9"/>
  <c r="M75" i="9"/>
  <c r="M71" i="9"/>
  <c r="M74" i="9"/>
  <c r="Q275" i="9"/>
  <c r="R275" i="9" s="1"/>
  <c r="U275" i="9" s="1"/>
  <c r="Q274" i="9"/>
  <c r="R274" i="9" s="1"/>
  <c r="U274" i="9" s="1"/>
  <c r="Q277" i="9"/>
  <c r="R277" i="9" s="1"/>
  <c r="U277" i="9" s="1"/>
  <c r="Q278" i="9"/>
  <c r="R278" i="9" s="1"/>
  <c r="U278" i="9" s="1"/>
  <c r="Q276" i="9"/>
  <c r="R276" i="9" s="1"/>
  <c r="U276" i="9" s="1"/>
  <c r="K256" i="9"/>
  <c r="K257" i="9"/>
  <c r="K258" i="9"/>
  <c r="M302" i="9"/>
  <c r="M300" i="9"/>
  <c r="M301" i="9"/>
  <c r="K155" i="9"/>
  <c r="K158" i="9"/>
  <c r="K157" i="9"/>
  <c r="K156" i="9"/>
  <c r="K159" i="9"/>
  <c r="J86" i="9"/>
  <c r="J85" i="9"/>
  <c r="J88" i="9"/>
  <c r="J87" i="9"/>
  <c r="J90" i="9"/>
  <c r="J89" i="9"/>
  <c r="K290" i="9"/>
  <c r="K293" i="9"/>
  <c r="K294" i="9"/>
  <c r="K291" i="9"/>
  <c r="K292" i="9"/>
  <c r="M379" i="9"/>
  <c r="M380" i="9"/>
  <c r="M381" i="9"/>
  <c r="J369" i="9"/>
  <c r="J367" i="9"/>
  <c r="J365" i="9"/>
  <c r="J368" i="9"/>
  <c r="J366" i="9"/>
  <c r="L118" i="9"/>
  <c r="L113" i="9"/>
  <c r="L112" i="9"/>
  <c r="L117" i="9"/>
  <c r="L116" i="9"/>
  <c r="L114" i="9"/>
  <c r="L115" i="9"/>
  <c r="M59" i="9"/>
  <c r="M61" i="9"/>
  <c r="M62" i="9"/>
  <c r="M60" i="9"/>
  <c r="Q302" i="9"/>
  <c r="R302" i="9" s="1"/>
  <c r="U302" i="9" s="1"/>
  <c r="Q300" i="9"/>
  <c r="R300" i="9" s="1"/>
  <c r="U300" i="9" s="1"/>
  <c r="Q301" i="9"/>
  <c r="R301" i="9" s="1"/>
  <c r="U301" i="9" s="1"/>
  <c r="L335" i="9"/>
  <c r="L337" i="9"/>
  <c r="L336" i="9"/>
  <c r="L338" i="9"/>
  <c r="J334" i="9"/>
  <c r="J331" i="9"/>
  <c r="J333" i="9"/>
  <c r="J332" i="9"/>
  <c r="J51" i="9"/>
  <c r="J52" i="9"/>
  <c r="J49" i="9"/>
  <c r="J50" i="9"/>
  <c r="J53" i="9"/>
  <c r="L88" i="9"/>
  <c r="L86" i="9"/>
  <c r="L85" i="9"/>
  <c r="L90" i="9"/>
  <c r="L89" i="9"/>
  <c r="L87" i="9"/>
  <c r="M194" i="9"/>
  <c r="M189" i="9"/>
  <c r="M190" i="9"/>
  <c r="M191" i="9"/>
  <c r="M193" i="9"/>
  <c r="M192" i="9"/>
  <c r="Q234" i="9"/>
  <c r="R234" i="9" s="1"/>
  <c r="U234" i="9" s="1"/>
  <c r="Q231" i="9"/>
  <c r="R231" i="9" s="1"/>
  <c r="U231" i="9" s="1"/>
  <c r="Q232" i="9"/>
  <c r="R232" i="9" s="1"/>
  <c r="U232" i="9" s="1"/>
  <c r="Q233" i="9"/>
  <c r="R233" i="9" s="1"/>
  <c r="U233" i="9" s="1"/>
  <c r="Q101" i="9"/>
  <c r="R101" i="9" s="1"/>
  <c r="U101" i="9" s="1"/>
  <c r="Q100" i="9"/>
  <c r="R100" i="9" s="1"/>
  <c r="U100" i="9" s="1"/>
  <c r="Q98" i="9"/>
  <c r="R98" i="9" s="1"/>
  <c r="U98" i="9" s="1"/>
  <c r="Q99" i="9"/>
  <c r="R99" i="9" s="1"/>
  <c r="U99" i="9" s="1"/>
  <c r="Q96" i="9"/>
  <c r="R96" i="9" s="1"/>
  <c r="U96" i="9" s="1"/>
  <c r="Q97" i="9"/>
  <c r="R97" i="9" s="1"/>
  <c r="U97" i="9" s="1"/>
  <c r="K339" i="9"/>
  <c r="K340" i="9"/>
  <c r="K341" i="9"/>
  <c r="K385" i="9"/>
  <c r="K386" i="9"/>
  <c r="K382" i="9"/>
  <c r="K384" i="9"/>
  <c r="K383" i="9"/>
  <c r="Q74" i="9"/>
  <c r="R74" i="9" s="1"/>
  <c r="U74" i="9" s="1"/>
  <c r="Q71" i="9"/>
  <c r="R71" i="9" s="1"/>
  <c r="U71" i="9" s="1"/>
  <c r="Q72" i="9"/>
  <c r="R72" i="9" s="1"/>
  <c r="U72" i="9" s="1"/>
  <c r="Q73" i="9"/>
  <c r="R73" i="9" s="1"/>
  <c r="U73" i="9" s="1"/>
  <c r="Q75" i="9"/>
  <c r="R75" i="9" s="1"/>
  <c r="U75" i="9" s="1"/>
  <c r="Q29" i="9"/>
  <c r="R29" i="9" s="1"/>
  <c r="U29" i="9" s="1"/>
  <c r="Q28" i="9"/>
  <c r="R28" i="9" s="1"/>
  <c r="U28" i="9" s="1"/>
  <c r="Q33" i="9"/>
  <c r="R33" i="9" s="1"/>
  <c r="U33" i="9" s="1"/>
  <c r="Q30" i="9"/>
  <c r="R30" i="9" s="1"/>
  <c r="U30" i="9" s="1"/>
  <c r="Q31" i="9"/>
  <c r="R31" i="9" s="1"/>
  <c r="U31" i="9" s="1"/>
  <c r="Q32" i="9"/>
  <c r="R32" i="9" s="1"/>
  <c r="U32" i="9" s="1"/>
  <c r="L298" i="9"/>
  <c r="L297" i="9"/>
  <c r="L296" i="9"/>
  <c r="L295" i="9"/>
  <c r="L299" i="9"/>
  <c r="K391" i="9"/>
  <c r="K387" i="9"/>
  <c r="K389" i="9"/>
  <c r="K388" i="9"/>
  <c r="K390" i="9"/>
  <c r="K134" i="9"/>
  <c r="K132" i="9"/>
  <c r="K135" i="9"/>
  <c r="K136" i="9"/>
  <c r="K138" i="9"/>
  <c r="K133" i="9"/>
  <c r="K137" i="9"/>
  <c r="M162" i="9"/>
  <c r="M160" i="9"/>
  <c r="M164" i="9"/>
  <c r="M161" i="9"/>
  <c r="M163" i="9"/>
  <c r="K106" i="9"/>
  <c r="K105" i="9"/>
  <c r="K103" i="9"/>
  <c r="K102" i="9"/>
  <c r="K104" i="9"/>
  <c r="J61" i="9"/>
  <c r="J60" i="9"/>
  <c r="J62" i="9"/>
  <c r="J59" i="9"/>
  <c r="L140" i="9"/>
  <c r="L142" i="9"/>
  <c r="L141" i="9"/>
  <c r="L139" i="9"/>
  <c r="L143" i="9"/>
  <c r="L291" i="9"/>
  <c r="L293" i="9"/>
  <c r="L290" i="9"/>
  <c r="L292" i="9"/>
  <c r="L294" i="9"/>
  <c r="J376" i="9"/>
  <c r="J378" i="9"/>
  <c r="J377" i="9"/>
  <c r="L374" i="9"/>
  <c r="L373" i="9"/>
  <c r="L375" i="9"/>
  <c r="L372" i="9"/>
  <c r="L371" i="9"/>
  <c r="L370" i="9"/>
  <c r="M236" i="9"/>
  <c r="M237" i="9"/>
  <c r="M238" i="9"/>
  <c r="M235" i="9"/>
  <c r="K247" i="9"/>
  <c r="K248" i="9"/>
  <c r="K250" i="9"/>
  <c r="K249" i="9"/>
  <c r="L368" i="9"/>
  <c r="L367" i="9"/>
  <c r="L366" i="9"/>
  <c r="L365" i="9"/>
  <c r="L369" i="9"/>
  <c r="K182" i="9"/>
  <c r="K181" i="9"/>
  <c r="K183" i="9"/>
  <c r="M78" i="9"/>
  <c r="M76" i="9"/>
  <c r="M80" i="9"/>
  <c r="M79" i="9"/>
  <c r="M77" i="9"/>
  <c r="M135" i="9"/>
  <c r="M136" i="9"/>
  <c r="M138" i="9"/>
  <c r="M137" i="9"/>
  <c r="M134" i="9"/>
  <c r="M133" i="9"/>
  <c r="M132" i="9"/>
  <c r="M92" i="9"/>
  <c r="M95" i="9"/>
  <c r="M93" i="9"/>
  <c r="M94" i="9"/>
  <c r="M91" i="9"/>
  <c r="J197" i="9"/>
  <c r="J196" i="9"/>
  <c r="J199" i="9"/>
  <c r="J195" i="9"/>
  <c r="J200" i="9"/>
  <c r="J198" i="9"/>
  <c r="K285" i="9"/>
  <c r="K287" i="9"/>
  <c r="K286" i="9"/>
  <c r="K288" i="9"/>
  <c r="K289" i="9"/>
  <c r="J308" i="9"/>
  <c r="J303" i="9"/>
  <c r="J306" i="9"/>
  <c r="J307" i="9"/>
  <c r="J304" i="9"/>
  <c r="J305" i="9"/>
  <c r="Q251" i="9"/>
  <c r="R251" i="9" s="1"/>
  <c r="U251" i="9" s="1"/>
  <c r="Q255" i="9"/>
  <c r="R255" i="9" s="1"/>
  <c r="U255" i="9" s="1"/>
  <c r="Q253" i="9"/>
  <c r="R253" i="9" s="1"/>
  <c r="U253" i="9" s="1"/>
  <c r="Q252" i="9"/>
  <c r="R252" i="9" s="1"/>
  <c r="U252" i="9" s="1"/>
  <c r="Q254" i="9"/>
  <c r="R254" i="9" s="1"/>
  <c r="U254" i="9" s="1"/>
  <c r="J18" i="9"/>
  <c r="J16" i="9"/>
  <c r="J20" i="9"/>
  <c r="J19" i="9"/>
  <c r="J17" i="9"/>
  <c r="M69" i="9"/>
  <c r="M70" i="9"/>
  <c r="M68" i="9"/>
  <c r="M67" i="9"/>
  <c r="J256" i="9"/>
  <c r="J258" i="9"/>
  <c r="J257" i="9"/>
  <c r="J91" i="9"/>
  <c r="J94" i="9"/>
  <c r="J95" i="9"/>
  <c r="J93" i="9"/>
  <c r="J92" i="9"/>
  <c r="Q54" i="9"/>
  <c r="R54" i="9" s="1"/>
  <c r="U54" i="9" s="1"/>
  <c r="Q57" i="9"/>
  <c r="R57" i="9" s="1"/>
  <c r="U57" i="9" s="1"/>
  <c r="Q55" i="9"/>
  <c r="R55" i="9" s="1"/>
  <c r="U55" i="9" s="1"/>
  <c r="Q58" i="9"/>
  <c r="R58" i="9" s="1"/>
  <c r="U58" i="9" s="1"/>
  <c r="Q56" i="9"/>
  <c r="R56" i="9" s="1"/>
  <c r="U56" i="9" s="1"/>
  <c r="M141" i="9"/>
  <c r="M143" i="9"/>
  <c r="M140" i="9"/>
  <c r="M139" i="9"/>
  <c r="M142" i="9"/>
  <c r="Q9" i="9"/>
  <c r="R9" i="9" s="1"/>
  <c r="U9" i="9" s="1"/>
  <c r="Q7" i="9"/>
  <c r="R7" i="9" s="1"/>
  <c r="U7" i="9" s="1"/>
  <c r="Q6" i="9"/>
  <c r="R6" i="9" s="1"/>
  <c r="U6" i="9" s="1"/>
  <c r="Q8" i="9"/>
  <c r="R8" i="9" s="1"/>
  <c r="U8" i="9" s="1"/>
  <c r="J328" i="9"/>
  <c r="J327" i="9"/>
  <c r="J330" i="9"/>
  <c r="J329" i="9"/>
  <c r="L132" i="9"/>
  <c r="L138" i="9"/>
  <c r="L135" i="9"/>
  <c r="L136" i="9"/>
  <c r="L137" i="9"/>
  <c r="L134" i="9"/>
  <c r="L133" i="9"/>
  <c r="K71" i="9"/>
  <c r="K75" i="9"/>
  <c r="K73" i="9"/>
  <c r="K74" i="9"/>
  <c r="K72" i="9"/>
  <c r="K221" i="9"/>
  <c r="K224" i="9"/>
  <c r="K222" i="9"/>
  <c r="K223" i="9"/>
  <c r="K229" i="9"/>
  <c r="K228" i="9"/>
  <c r="K230" i="9"/>
  <c r="J248" i="9"/>
  <c r="J250" i="9"/>
  <c r="J249" i="9"/>
  <c r="J247" i="9"/>
  <c r="L162" i="9"/>
  <c r="L164" i="9"/>
  <c r="L160" i="9"/>
  <c r="L161" i="9"/>
  <c r="L163" i="9"/>
  <c r="L345" i="9"/>
  <c r="L344" i="9"/>
  <c r="L342" i="9"/>
  <c r="L343" i="9"/>
  <c r="J228" i="9"/>
  <c r="J229" i="9"/>
  <c r="J230" i="9"/>
  <c r="K216" i="9"/>
  <c r="K219" i="9"/>
  <c r="K217" i="9"/>
  <c r="K220" i="9"/>
  <c r="K215" i="9"/>
  <c r="K218" i="9"/>
  <c r="K139" i="9"/>
  <c r="K142" i="9"/>
  <c r="K141" i="9"/>
  <c r="K140" i="9"/>
  <c r="K143" i="9"/>
  <c r="M247" i="9"/>
  <c r="M249" i="9"/>
  <c r="M250" i="9"/>
  <c r="M248" i="9"/>
  <c r="L129" i="9"/>
  <c r="L130" i="9"/>
  <c r="L128" i="9"/>
  <c r="L131" i="9"/>
  <c r="K208" i="9"/>
  <c r="K206" i="9"/>
  <c r="K207" i="9"/>
  <c r="K205" i="9"/>
  <c r="K235" i="9"/>
  <c r="K236" i="9"/>
  <c r="K238" i="9"/>
  <c r="K237" i="9"/>
  <c r="L203" i="9"/>
  <c r="L201" i="9"/>
  <c r="L202" i="9"/>
  <c r="L204" i="9"/>
  <c r="Q172" i="9"/>
  <c r="R172" i="9" s="1"/>
  <c r="U172" i="9" s="1"/>
  <c r="Q171" i="9"/>
  <c r="R171" i="9" s="1"/>
  <c r="U171" i="9" s="1"/>
  <c r="Q173" i="9"/>
  <c r="R173" i="9" s="1"/>
  <c r="U173" i="9" s="1"/>
  <c r="Q174" i="9"/>
  <c r="R174" i="9" s="1"/>
  <c r="U174" i="9" s="1"/>
  <c r="Q175" i="9"/>
  <c r="R175" i="9" s="1"/>
  <c r="U175" i="9" s="1"/>
  <c r="L81" i="9"/>
  <c r="L83" i="9"/>
  <c r="L82" i="9"/>
  <c r="L84" i="9"/>
  <c r="L72" i="9"/>
  <c r="L75" i="9"/>
  <c r="L73" i="9"/>
  <c r="L74" i="9"/>
  <c r="L71" i="9"/>
  <c r="J141" i="9"/>
  <c r="J140" i="9"/>
  <c r="J142" i="9"/>
  <c r="J143" i="9"/>
  <c r="J139" i="9"/>
  <c r="Q393" i="9"/>
  <c r="R393" i="9" s="1"/>
  <c r="U393" i="9" s="1"/>
  <c r="Q392" i="9"/>
  <c r="R392" i="9" s="1"/>
  <c r="U392" i="9" s="1"/>
  <c r="Q395" i="9"/>
  <c r="R395" i="9" s="1"/>
  <c r="U395" i="9" s="1"/>
  <c r="Q394" i="9"/>
  <c r="R394" i="9" s="1"/>
  <c r="U394" i="9" s="1"/>
  <c r="Q396" i="9"/>
  <c r="R396" i="9" s="1"/>
  <c r="U396" i="9" s="1"/>
  <c r="Q287" i="9"/>
  <c r="R287" i="9" s="1"/>
  <c r="U287" i="9" s="1"/>
  <c r="Q286" i="9"/>
  <c r="R286" i="9" s="1"/>
  <c r="U286" i="9" s="1"/>
  <c r="Q288" i="9"/>
  <c r="R288" i="9" s="1"/>
  <c r="U288" i="9" s="1"/>
  <c r="Q289" i="9"/>
  <c r="R289" i="9" s="1"/>
  <c r="U289" i="9" s="1"/>
  <c r="Q285" i="9"/>
  <c r="R285" i="9" s="1"/>
  <c r="U285" i="9" s="1"/>
  <c r="J240" i="9"/>
  <c r="J239" i="9"/>
  <c r="J241" i="9"/>
  <c r="J242" i="9"/>
  <c r="K7" i="9"/>
  <c r="K6" i="9"/>
  <c r="K9" i="9"/>
  <c r="K8" i="9"/>
  <c r="K313" i="9"/>
  <c r="K312" i="9"/>
  <c r="K309" i="9"/>
  <c r="K310" i="9"/>
  <c r="K311" i="9"/>
  <c r="M230" i="9"/>
  <c r="M228" i="9"/>
  <c r="M229" i="9"/>
  <c r="Q188" i="9"/>
  <c r="R188" i="9" s="1"/>
  <c r="U188" i="9" s="1"/>
  <c r="Q187" i="9"/>
  <c r="R187" i="9" s="1"/>
  <c r="U187" i="9" s="1"/>
  <c r="Q186" i="9"/>
  <c r="R186" i="9" s="1"/>
  <c r="U186" i="9" s="1"/>
  <c r="Q184" i="9"/>
  <c r="R184" i="9" s="1"/>
  <c r="U184" i="9" s="1"/>
  <c r="Q185" i="9"/>
  <c r="R185" i="9" s="1"/>
  <c r="U185" i="9" s="1"/>
  <c r="Q145" i="9"/>
  <c r="R145" i="9" s="1"/>
  <c r="U145" i="9" s="1"/>
  <c r="Q144" i="9"/>
  <c r="R144" i="9" s="1"/>
  <c r="U144" i="9" s="1"/>
  <c r="Q148" i="9"/>
  <c r="R148" i="9" s="1"/>
  <c r="U148" i="9" s="1"/>
  <c r="Q149" i="9"/>
  <c r="R149" i="9" s="1"/>
  <c r="U149" i="9" s="1"/>
  <c r="Q146" i="9"/>
  <c r="R146" i="9" s="1"/>
  <c r="U146" i="9" s="1"/>
  <c r="Q147" i="9"/>
  <c r="R147" i="9" s="1"/>
  <c r="U147" i="9" s="1"/>
  <c r="J314" i="9"/>
  <c r="J317" i="9"/>
  <c r="J315" i="9"/>
  <c r="J316" i="9"/>
  <c r="L326" i="9"/>
  <c r="L325" i="9"/>
  <c r="L324" i="9"/>
  <c r="L323" i="9"/>
  <c r="L322" i="9"/>
  <c r="L205" i="9"/>
  <c r="L206" i="9"/>
  <c r="L208" i="9"/>
  <c r="L207" i="9"/>
  <c r="J181" i="9"/>
  <c r="J182" i="9"/>
  <c r="J183" i="9"/>
  <c r="K393" i="9"/>
  <c r="K392" i="9"/>
  <c r="K394" i="9"/>
  <c r="K396" i="9"/>
  <c r="K395" i="9"/>
  <c r="J280" i="9"/>
  <c r="J279" i="9"/>
  <c r="J281" i="9"/>
  <c r="J282" i="9"/>
  <c r="J284" i="9"/>
  <c r="J283" i="9"/>
  <c r="Q66" i="9"/>
  <c r="R66" i="9" s="1"/>
  <c r="U66" i="9" s="1"/>
  <c r="Q65" i="9"/>
  <c r="R65" i="9" s="1"/>
  <c r="U65" i="9" s="1"/>
  <c r="Q63" i="9"/>
  <c r="R63" i="9" s="1"/>
  <c r="U63" i="9" s="1"/>
  <c r="Q64" i="9"/>
  <c r="R64" i="9" s="1"/>
  <c r="U64" i="9" s="1"/>
  <c r="J82" i="9"/>
  <c r="J83" i="9"/>
  <c r="J84" i="9"/>
  <c r="J81" i="9"/>
  <c r="M222" i="9"/>
  <c r="M221" i="9"/>
  <c r="M223" i="9"/>
  <c r="M224" i="9"/>
  <c r="K347" i="9"/>
  <c r="K348" i="9"/>
  <c r="K346" i="9"/>
  <c r="J172" i="9"/>
  <c r="J173" i="9"/>
  <c r="J175" i="9"/>
  <c r="J171" i="9"/>
  <c r="J174" i="9"/>
  <c r="M25" i="9"/>
  <c r="M24" i="9"/>
  <c r="M21" i="9"/>
  <c r="M23" i="9"/>
  <c r="M27" i="9"/>
  <c r="M26" i="9"/>
  <c r="M22" i="9"/>
  <c r="K337" i="9"/>
  <c r="K336" i="9"/>
  <c r="K335" i="9"/>
  <c r="K338" i="9"/>
  <c r="K124" i="9"/>
  <c r="K125" i="9"/>
  <c r="K127" i="9"/>
  <c r="K126" i="9"/>
  <c r="J70" i="9"/>
  <c r="J68" i="9"/>
  <c r="J67" i="9"/>
  <c r="J69" i="9"/>
  <c r="M227" i="9"/>
  <c r="M225" i="9"/>
  <c r="M226" i="9"/>
  <c r="J125" i="9"/>
  <c r="J127" i="9"/>
  <c r="J126" i="9"/>
  <c r="J124" i="9"/>
  <c r="M325" i="9"/>
  <c r="M326" i="9"/>
  <c r="M323" i="9"/>
  <c r="M324" i="9"/>
  <c r="M322" i="9"/>
  <c r="K198" i="9"/>
  <c r="K197" i="9"/>
  <c r="K199" i="9"/>
  <c r="K195" i="9"/>
  <c r="K196" i="9"/>
  <c r="K200" i="9"/>
  <c r="Q204" i="9"/>
  <c r="R204" i="9" s="1"/>
  <c r="U204" i="9" s="1"/>
  <c r="Q203" i="9"/>
  <c r="R203" i="9" s="1"/>
  <c r="U203" i="9" s="1"/>
  <c r="Q201" i="9"/>
  <c r="R201" i="9" s="1"/>
  <c r="U201" i="9" s="1"/>
  <c r="Q202" i="9"/>
  <c r="R202" i="9" s="1"/>
  <c r="U202" i="9" s="1"/>
  <c r="Q319" i="9"/>
  <c r="R319" i="9" s="1"/>
  <c r="U319" i="9" s="1"/>
  <c r="Q318" i="9"/>
  <c r="R318" i="9" s="1"/>
  <c r="U318" i="9" s="1"/>
  <c r="Q320" i="9"/>
  <c r="R320" i="9" s="1"/>
  <c r="U320" i="9" s="1"/>
  <c r="Q321" i="9"/>
  <c r="R321" i="9" s="1"/>
  <c r="U321" i="9" s="1"/>
  <c r="M347" i="9"/>
  <c r="M346" i="9"/>
  <c r="M348" i="9"/>
  <c r="K10" i="9"/>
  <c r="K14" i="9"/>
  <c r="K11" i="9"/>
  <c r="K15" i="9"/>
  <c r="K13" i="9"/>
  <c r="K12" i="9"/>
  <c r="L176" i="9"/>
  <c r="L179" i="9"/>
  <c r="L178" i="9"/>
  <c r="L180" i="9"/>
  <c r="L177" i="9"/>
  <c r="K69" i="9"/>
  <c r="K67" i="9"/>
  <c r="K70" i="9"/>
  <c r="K68" i="9"/>
  <c r="Q190" i="9"/>
  <c r="R190" i="9" s="1"/>
  <c r="U190" i="9" s="1"/>
  <c r="Q193" i="9"/>
  <c r="R193" i="9" s="1"/>
  <c r="U193" i="9" s="1"/>
  <c r="Q191" i="9"/>
  <c r="R191" i="9" s="1"/>
  <c r="U191" i="9" s="1"/>
  <c r="Q194" i="9"/>
  <c r="R194" i="9" s="1"/>
  <c r="U194" i="9" s="1"/>
  <c r="Q189" i="9"/>
  <c r="R189" i="9" s="1"/>
  <c r="U189" i="9" s="1"/>
  <c r="Q192" i="9"/>
  <c r="R192" i="9" s="1"/>
  <c r="U192" i="9" s="1"/>
  <c r="J324" i="9"/>
  <c r="J323" i="9"/>
  <c r="J322" i="9"/>
  <c r="J326" i="9"/>
  <c r="J325" i="9"/>
  <c r="M89" i="9"/>
  <c r="M86" i="9"/>
  <c r="M85" i="9"/>
  <c r="M90" i="9"/>
  <c r="M87" i="9"/>
  <c r="M88" i="9"/>
  <c r="K176" i="9"/>
  <c r="K179" i="9"/>
  <c r="K180" i="9"/>
  <c r="K177" i="9"/>
  <c r="K178" i="9"/>
  <c r="J391" i="9"/>
  <c r="J388" i="9"/>
  <c r="J387" i="9"/>
  <c r="J389" i="9"/>
  <c r="J390" i="9"/>
  <c r="Q102" i="9"/>
  <c r="R102" i="9" s="1"/>
  <c r="U102" i="9" s="1"/>
  <c r="Q106" i="9"/>
  <c r="R106" i="9" s="1"/>
  <c r="U106" i="9" s="1"/>
  <c r="Q103" i="9"/>
  <c r="R103" i="9" s="1"/>
  <c r="U103" i="9" s="1"/>
  <c r="Q105" i="9"/>
  <c r="R105" i="9" s="1"/>
  <c r="U105" i="9" s="1"/>
  <c r="Q104" i="9"/>
  <c r="R104" i="9" s="1"/>
  <c r="U104" i="9" s="1"/>
  <c r="K245" i="9"/>
  <c r="K244" i="9"/>
  <c r="K246" i="9"/>
  <c r="K243" i="9"/>
  <c r="L47" i="9"/>
  <c r="L46" i="9"/>
  <c r="L44" i="9"/>
  <c r="L45" i="9"/>
  <c r="L48" i="9"/>
  <c r="Q50" i="9"/>
  <c r="R50" i="9" s="1"/>
  <c r="U50" i="9" s="1"/>
  <c r="Q49" i="9"/>
  <c r="R49" i="9" s="1"/>
  <c r="U49" i="9" s="1"/>
  <c r="Q51" i="9"/>
  <c r="R51" i="9" s="1"/>
  <c r="U51" i="9" s="1"/>
  <c r="Q52" i="9"/>
  <c r="R52" i="9" s="1"/>
  <c r="U52" i="9" s="1"/>
  <c r="Q53" i="9"/>
  <c r="R53" i="9" s="1"/>
  <c r="U53" i="9" s="1"/>
  <c r="L109" i="9"/>
  <c r="L108" i="9"/>
  <c r="L107" i="9"/>
  <c r="L110" i="9"/>
  <c r="L111" i="9"/>
  <c r="J71" i="9"/>
  <c r="J74" i="9"/>
  <c r="J73" i="9"/>
  <c r="J72" i="9"/>
  <c r="J75" i="9"/>
  <c r="AI373" i="7"/>
  <c r="V450" i="1"/>
  <c r="AB450" i="1"/>
  <c r="J1061" i="10"/>
  <c r="J1079" i="10"/>
  <c r="J1065" i="10"/>
  <c r="J1074" i="10"/>
  <c r="J1067" i="10"/>
  <c r="I1073" i="10"/>
  <c r="I1063" i="10"/>
  <c r="K1064" i="10"/>
  <c r="K1070" i="10"/>
  <c r="K1078" i="10"/>
  <c r="K1068" i="10"/>
  <c r="J1072" i="10"/>
  <c r="J1084" i="10"/>
  <c r="J1062" i="10"/>
  <c r="L1064" i="10"/>
  <c r="L1070" i="10"/>
  <c r="H1078" i="9"/>
  <c r="G1069" i="10" s="1"/>
  <c r="Z1069" i="10" s="1"/>
  <c r="H1079" i="9"/>
  <c r="G1066" i="10" s="1"/>
  <c r="Z1066" i="10" s="1"/>
  <c r="J1071" i="10"/>
  <c r="J1083" i="10"/>
  <c r="J1082" i="10"/>
  <c r="H1092" i="9"/>
  <c r="G1070" i="10" s="1"/>
  <c r="Z1070" i="10" s="1"/>
  <c r="H1091" i="9"/>
  <c r="G1064" i="10" s="1"/>
  <c r="Z1064" i="10" s="1"/>
  <c r="K1071" i="10"/>
  <c r="K1083" i="10"/>
  <c r="K1082" i="10"/>
  <c r="H1080" i="9"/>
  <c r="G1068" i="10" s="1"/>
  <c r="Z1068" i="10" s="1"/>
  <c r="H1081" i="9"/>
  <c r="G1078" i="10" s="1"/>
  <c r="Z1078" i="10" s="1"/>
  <c r="H1074" i="9"/>
  <c r="G1079" i="10" s="1"/>
  <c r="Z1079" i="10" s="1"/>
  <c r="H1073" i="9"/>
  <c r="G1061" i="10" s="1"/>
  <c r="Z1061" i="10" s="1"/>
  <c r="L1061" i="10"/>
  <c r="L1079" i="10"/>
  <c r="H1070" i="9"/>
  <c r="H1069" i="9"/>
  <c r="J1064" i="10"/>
  <c r="J1070" i="10"/>
  <c r="I1068" i="10"/>
  <c r="I1078" i="10"/>
  <c r="J1078" i="10"/>
  <c r="J1068" i="10"/>
  <c r="L1072" i="10"/>
  <c r="L1084" i="10"/>
  <c r="L1062" i="10"/>
  <c r="L1071" i="10"/>
  <c r="L1083" i="10"/>
  <c r="L1082" i="10"/>
  <c r="I1082" i="10"/>
  <c r="I1071" i="10"/>
  <c r="I1083" i="10"/>
  <c r="L1066" i="10"/>
  <c r="L1069" i="10"/>
  <c r="I1079" i="10"/>
  <c r="I1061" i="10"/>
  <c r="H1072" i="9"/>
  <c r="G1073" i="10" s="1"/>
  <c r="Z1073" i="10" s="1"/>
  <c r="H1071" i="9"/>
  <c r="G1063" i="10" s="1"/>
  <c r="Z1063" i="10" s="1"/>
  <c r="I1062" i="10"/>
  <c r="I1084" i="10"/>
  <c r="I1072" i="10"/>
  <c r="K1074" i="10"/>
  <c r="K1065" i="10"/>
  <c r="K1067" i="10"/>
  <c r="H1090" i="9"/>
  <c r="G1062" i="10" s="1"/>
  <c r="Z1062" i="10" s="1"/>
  <c r="H1088" i="9"/>
  <c r="G1084" i="10" s="1"/>
  <c r="Z1084" i="10" s="1"/>
  <c r="H1089" i="9"/>
  <c r="G1072" i="10" s="1"/>
  <c r="Z1072" i="10" s="1"/>
  <c r="K1072" i="10"/>
  <c r="K1084" i="10"/>
  <c r="K1062" i="10"/>
  <c r="H1076" i="9"/>
  <c r="G1067" i="10" s="1"/>
  <c r="Z1067" i="10" s="1"/>
  <c r="H1075" i="9"/>
  <c r="G1074" i="10" s="1"/>
  <c r="Z1074" i="10" s="1"/>
  <c r="H1077" i="9"/>
  <c r="G1065" i="10" s="1"/>
  <c r="Z1065" i="10" s="1"/>
  <c r="J1063" i="10"/>
  <c r="J1073" i="10"/>
  <c r="H1066" i="9"/>
  <c r="H1065" i="9"/>
  <c r="J1066" i="10"/>
  <c r="J1069" i="10"/>
  <c r="L1065" i="10"/>
  <c r="L1074" i="10"/>
  <c r="L1067" i="10"/>
  <c r="K1063" i="10"/>
  <c r="K1073" i="10"/>
  <c r="H1068" i="9"/>
  <c r="H1067" i="9"/>
  <c r="K1060" i="10"/>
  <c r="K1085" i="10"/>
  <c r="K1080" i="10"/>
  <c r="I1067" i="10"/>
  <c r="I1074" i="10"/>
  <c r="I1065" i="10"/>
  <c r="I1085" i="10"/>
  <c r="I1080" i="10"/>
  <c r="I1060" i="10"/>
  <c r="I1069" i="10"/>
  <c r="I1066" i="10"/>
  <c r="H1082" i="9"/>
  <c r="G1080" i="10" s="1"/>
  <c r="Z1080" i="10" s="1"/>
  <c r="H1084" i="9"/>
  <c r="G1085" i="10" s="1"/>
  <c r="Z1085" i="10" s="1"/>
  <c r="H1083" i="9"/>
  <c r="G1060" i="10" s="1"/>
  <c r="Z1060" i="10" s="1"/>
  <c r="H1086" i="9"/>
  <c r="G1082" i="10" s="1"/>
  <c r="Z1082" i="10" s="1"/>
  <c r="H1087" i="9"/>
  <c r="G1071" i="10" s="1"/>
  <c r="Z1071" i="10" s="1"/>
  <c r="H1085" i="9"/>
  <c r="G1083" i="10" s="1"/>
  <c r="Z1083" i="10" s="1"/>
  <c r="P1064" i="10"/>
  <c r="L1063" i="10"/>
  <c r="L1073" i="10"/>
  <c r="K1066" i="10"/>
  <c r="K1069" i="10"/>
  <c r="L1078" i="10"/>
  <c r="L1068" i="10"/>
  <c r="L1060" i="10"/>
  <c r="L1085" i="10"/>
  <c r="L1080" i="10"/>
  <c r="I1070" i="10"/>
  <c r="I1064" i="10"/>
  <c r="K1061" i="10"/>
  <c r="K1079" i="10"/>
  <c r="J1060" i="10"/>
  <c r="J1085" i="10"/>
  <c r="J1080" i="10"/>
  <c r="P1078" i="10"/>
  <c r="H656" i="9"/>
  <c r="H626" i="9"/>
  <c r="H640" i="9"/>
  <c r="H635" i="9"/>
  <c r="H625" i="9"/>
  <c r="H649" i="9"/>
  <c r="H583" i="9"/>
  <c r="H589" i="9"/>
  <c r="H650" i="9"/>
  <c r="H654" i="9"/>
  <c r="H638" i="9"/>
  <c r="H639" i="9"/>
  <c r="H629" i="9"/>
  <c r="H653" i="9"/>
  <c r="H648" i="9"/>
  <c r="H652" i="9"/>
  <c r="H632" i="9"/>
  <c r="H643" i="9"/>
  <c r="H633" i="9"/>
  <c r="H657" i="9"/>
  <c r="H636" i="9"/>
  <c r="H646" i="9"/>
  <c r="H630" i="9"/>
  <c r="H647" i="9"/>
  <c r="H637" i="9"/>
  <c r="H634" i="9"/>
  <c r="H644" i="9"/>
  <c r="H627" i="9"/>
  <c r="H651" i="9"/>
  <c r="H641" i="9"/>
  <c r="H658" i="9"/>
  <c r="H628" i="9"/>
  <c r="H642" i="9"/>
  <c r="H631" i="9"/>
  <c r="H655" i="9"/>
  <c r="H645" i="9"/>
  <c r="H582" i="9"/>
  <c r="H585" i="9"/>
  <c r="H595" i="9"/>
  <c r="H605" i="9"/>
  <c r="H611" i="9"/>
  <c r="H623" i="9"/>
  <c r="H594" i="9"/>
  <c r="H599" i="9"/>
  <c r="H600" i="9"/>
  <c r="H604" i="9"/>
  <c r="H610" i="9"/>
  <c r="H622" i="9"/>
  <c r="H591" i="9"/>
  <c r="H593" i="9"/>
  <c r="H598" i="9"/>
  <c r="H603" i="9"/>
  <c r="H609" i="9"/>
  <c r="H616" i="9"/>
  <c r="H619" i="9"/>
  <c r="H621" i="9"/>
  <c r="H590" i="9"/>
  <c r="H588" i="9"/>
  <c r="H592" i="9"/>
  <c r="H602" i="9"/>
  <c r="H607" i="9"/>
  <c r="H615" i="9"/>
  <c r="H618" i="9"/>
  <c r="H620" i="9"/>
  <c r="H587" i="9"/>
  <c r="H597" i="9"/>
  <c r="H601" i="9"/>
  <c r="H608" i="9"/>
  <c r="H614" i="9"/>
  <c r="H617" i="9"/>
  <c r="H584" i="9"/>
  <c r="H586" i="9"/>
  <c r="H596" i="9"/>
  <c r="H606" i="9"/>
  <c r="H612" i="9"/>
  <c r="H613" i="9"/>
  <c r="H624" i="9"/>
  <c r="AC223" i="7"/>
  <c r="H581" i="9"/>
  <c r="H571" i="9"/>
  <c r="H570" i="9"/>
  <c r="H579" i="9"/>
  <c r="H565" i="9"/>
  <c r="H569" i="9"/>
  <c r="H578" i="9"/>
  <c r="H577" i="9"/>
  <c r="H574" i="9"/>
  <c r="H568" i="9"/>
  <c r="H576" i="9"/>
  <c r="H573" i="9"/>
  <c r="H567" i="9"/>
  <c r="H575" i="9"/>
  <c r="H572" i="9"/>
  <c r="H580" i="9"/>
  <c r="H566" i="9"/>
  <c r="AC214" i="7"/>
  <c r="H556" i="9"/>
  <c r="H557" i="9"/>
  <c r="H558" i="9"/>
  <c r="AC216" i="7"/>
  <c r="H563" i="9"/>
  <c r="H564" i="9"/>
  <c r="H562" i="9"/>
  <c r="AC215" i="7"/>
  <c r="H561" i="9"/>
  <c r="H559" i="9"/>
  <c r="H560" i="9"/>
  <c r="AC212" i="7"/>
  <c r="H550" i="9"/>
  <c r="H551" i="9"/>
  <c r="H552" i="9"/>
  <c r="AC210" i="7"/>
  <c r="H544" i="9"/>
  <c r="H546" i="9"/>
  <c r="H545" i="9"/>
  <c r="AC211" i="7"/>
  <c r="H548" i="9"/>
  <c r="H549" i="9"/>
  <c r="H547" i="9"/>
  <c r="AC213" i="7"/>
  <c r="H555" i="9"/>
  <c r="H553" i="9"/>
  <c r="H554" i="9"/>
  <c r="H514" i="9"/>
  <c r="AC203" i="7"/>
  <c r="H527" i="9"/>
  <c r="H528" i="9"/>
  <c r="AC184" i="7"/>
  <c r="H477" i="9"/>
  <c r="H479" i="9"/>
  <c r="H478" i="9"/>
  <c r="AC202" i="7"/>
  <c r="H526" i="9"/>
  <c r="H525" i="9"/>
  <c r="H524" i="9"/>
  <c r="AC199" i="7"/>
  <c r="H516" i="9"/>
  <c r="H517" i="9"/>
  <c r="H515" i="9"/>
  <c r="AC204" i="7"/>
  <c r="H529" i="9"/>
  <c r="H530" i="9"/>
  <c r="H531" i="9"/>
  <c r="AC205" i="7"/>
  <c r="H533" i="9"/>
  <c r="H532" i="9"/>
  <c r="AC188" i="7"/>
  <c r="AC207" i="7"/>
  <c r="H538" i="9"/>
  <c r="H536" i="9"/>
  <c r="H537" i="9"/>
  <c r="AC191" i="7"/>
  <c r="AC209" i="7"/>
  <c r="H541" i="9"/>
  <c r="H542" i="9"/>
  <c r="H543" i="9"/>
  <c r="AC197" i="7"/>
  <c r="H522" i="9"/>
  <c r="H521" i="9"/>
  <c r="H523" i="9"/>
  <c r="AC208" i="7"/>
  <c r="H540" i="9"/>
  <c r="H539" i="9"/>
  <c r="AC206" i="7"/>
  <c r="H534" i="9"/>
  <c r="H535" i="9"/>
  <c r="AC200" i="7"/>
  <c r="H520" i="9"/>
  <c r="H519" i="9"/>
  <c r="H518" i="9"/>
  <c r="AC195" i="7"/>
  <c r="AC154" i="7"/>
  <c r="H404" i="9"/>
  <c r="H403" i="9"/>
  <c r="H402" i="9"/>
  <c r="AC160" i="7"/>
  <c r="AC177" i="7"/>
  <c r="H464" i="9"/>
  <c r="H463" i="9"/>
  <c r="AC171" i="7"/>
  <c r="H449" i="9"/>
  <c r="H448" i="9"/>
  <c r="H447" i="9"/>
  <c r="AC169" i="7"/>
  <c r="AC165" i="7"/>
  <c r="H434" i="9"/>
  <c r="H433" i="9"/>
  <c r="AC172" i="7"/>
  <c r="H452" i="9"/>
  <c r="H451" i="9"/>
  <c r="H450" i="9"/>
  <c r="AC183" i="7"/>
  <c r="H476" i="9"/>
  <c r="H475" i="9"/>
  <c r="AC173" i="7"/>
  <c r="H455" i="9"/>
  <c r="H454" i="9"/>
  <c r="H453" i="9"/>
  <c r="AC162" i="7"/>
  <c r="H426" i="9"/>
  <c r="H425" i="9"/>
  <c r="H427" i="9"/>
  <c r="AC163" i="7"/>
  <c r="H429" i="9"/>
  <c r="H428" i="9"/>
  <c r="AC179" i="7"/>
  <c r="H468" i="9"/>
  <c r="H467" i="9"/>
  <c r="AC161" i="7"/>
  <c r="AC157" i="7"/>
  <c r="AC178" i="7"/>
  <c r="H466" i="9"/>
  <c r="H465" i="9"/>
  <c r="AC167" i="7"/>
  <c r="H439" i="9"/>
  <c r="H438" i="9"/>
  <c r="H437" i="9"/>
  <c r="AC153" i="7"/>
  <c r="H401" i="9"/>
  <c r="H400" i="9"/>
  <c r="H399" i="9"/>
  <c r="AC155" i="7"/>
  <c r="H406" i="9"/>
  <c r="H405" i="9"/>
  <c r="AC166" i="7"/>
  <c r="H436" i="9"/>
  <c r="H435" i="9"/>
  <c r="AC152" i="7"/>
  <c r="H398" i="9"/>
  <c r="H397" i="9"/>
  <c r="AC164" i="7"/>
  <c r="H432" i="9"/>
  <c r="H431" i="9"/>
  <c r="H430" i="9"/>
  <c r="AC159" i="7"/>
  <c r="AC181" i="7"/>
  <c r="H472" i="9"/>
  <c r="H471" i="9"/>
  <c r="AC180" i="7"/>
  <c r="H470" i="9"/>
  <c r="H469" i="9"/>
  <c r="AC174" i="7"/>
  <c r="H457" i="9"/>
  <c r="H456" i="9"/>
  <c r="AC175" i="7"/>
  <c r="H458" i="9"/>
  <c r="H460" i="9"/>
  <c r="H459" i="9"/>
  <c r="AC168" i="7"/>
  <c r="H440" i="9"/>
  <c r="AC176" i="7"/>
  <c r="H462" i="9"/>
  <c r="H461" i="9"/>
  <c r="AC156" i="7"/>
  <c r="H407" i="9"/>
  <c r="AC158" i="7"/>
  <c r="AC182" i="7"/>
  <c r="H474" i="9"/>
  <c r="H473" i="9"/>
  <c r="AC151" i="7"/>
  <c r="AC170" i="7"/>
  <c r="H446" i="9"/>
  <c r="H445" i="9"/>
  <c r="AC148" i="7"/>
  <c r="AC143" i="7"/>
  <c r="AC144" i="7"/>
  <c r="AC150" i="7"/>
  <c r="AC135" i="7"/>
  <c r="AC134" i="7"/>
  <c r="AC133" i="7"/>
  <c r="AC138" i="7"/>
  <c r="AC141" i="7"/>
  <c r="AC136" i="7"/>
  <c r="AC149" i="7"/>
  <c r="AC140" i="7"/>
  <c r="AC137" i="7"/>
  <c r="AC142" i="7"/>
  <c r="AC146" i="7"/>
  <c r="AC139" i="7"/>
  <c r="AC147" i="7"/>
  <c r="AC145" i="7"/>
  <c r="AC94" i="7"/>
  <c r="AC90" i="7"/>
  <c r="AC89" i="7"/>
  <c r="AC101" i="7"/>
  <c r="AC99" i="7"/>
  <c r="AC96" i="7"/>
  <c r="AC95" i="7"/>
  <c r="AC104" i="7"/>
  <c r="AC103" i="7"/>
  <c r="AC100" i="7"/>
  <c r="AC106" i="7"/>
  <c r="AC98" i="7"/>
  <c r="AC102" i="7"/>
  <c r="AC105" i="7"/>
  <c r="J5" i="9"/>
  <c r="Q5" i="9"/>
  <c r="L5" i="9"/>
  <c r="M5" i="9"/>
  <c r="K5" i="9"/>
  <c r="AI14" i="7"/>
  <c r="U3" i="9" l="1"/>
  <c r="Q1083" i="10"/>
  <c r="P1083" i="10"/>
  <c r="Q1084" i="10"/>
  <c r="P1084" i="10"/>
  <c r="Q1085" i="10"/>
  <c r="P1085" i="10"/>
  <c r="Q1082" i="10"/>
  <c r="P1082" i="10"/>
  <c r="P1074" i="10"/>
  <c r="P1065" i="10"/>
  <c r="P1069" i="10"/>
  <c r="Q1068" i="10"/>
  <c r="P1068" i="10"/>
  <c r="P1067" i="10"/>
  <c r="Q1072" i="10"/>
  <c r="P1072" i="10"/>
  <c r="P1080" i="10"/>
  <c r="P1079" i="10"/>
  <c r="P1063" i="10"/>
  <c r="P1073" i="10"/>
  <c r="P1066" i="10"/>
  <c r="Q1070" i="10"/>
  <c r="P1070" i="10"/>
  <c r="Q1071" i="10"/>
  <c r="P1071" i="10"/>
  <c r="Q1060" i="10"/>
  <c r="P1060" i="10"/>
  <c r="Q1062" i="10"/>
  <c r="P1062" i="10"/>
  <c r="P1061" i="10"/>
  <c r="AI374" i="7"/>
  <c r="I758" i="10"/>
  <c r="J758" i="10"/>
  <c r="L758" i="10"/>
  <c r="K758" i="10"/>
  <c r="G627" i="10"/>
  <c r="Z627" i="10" s="1"/>
  <c r="J707" i="10"/>
  <c r="I707" i="10"/>
  <c r="L706" i="10"/>
  <c r="P707" i="10"/>
  <c r="L707" i="10"/>
  <c r="K706" i="10"/>
  <c r="K707" i="10"/>
  <c r="P706" i="10"/>
  <c r="L648" i="10"/>
  <c r="G637" i="10"/>
  <c r="Z637" i="10" s="1"/>
  <c r="G633" i="10"/>
  <c r="Z633" i="10" s="1"/>
  <c r="G631" i="10"/>
  <c r="Z631" i="10" s="1"/>
  <c r="G634" i="10"/>
  <c r="Z634" i="10" s="1"/>
  <c r="G641" i="10"/>
  <c r="Z641" i="10" s="1"/>
  <c r="G638" i="10"/>
  <c r="Z638" i="10" s="1"/>
  <c r="G640" i="10"/>
  <c r="Z640" i="10" s="1"/>
  <c r="G639" i="10"/>
  <c r="Z639" i="10" s="1"/>
  <c r="G636" i="10"/>
  <c r="Z636" i="10" s="1"/>
  <c r="G635" i="10"/>
  <c r="Z635" i="10" s="1"/>
  <c r="G632" i="10"/>
  <c r="Z632" i="10" s="1"/>
  <c r="G630" i="10"/>
  <c r="Z630" i="10" s="1"/>
  <c r="G629" i="10"/>
  <c r="Z629" i="10" s="1"/>
  <c r="G628" i="10"/>
  <c r="Z628" i="10" s="1"/>
  <c r="J596" i="10"/>
  <c r="P605" i="10"/>
  <c r="P622" i="10"/>
  <c r="I623" i="10"/>
  <c r="K619" i="10"/>
  <c r="P621" i="10"/>
  <c r="P617" i="10"/>
  <c r="G605" i="10"/>
  <c r="Z605" i="10" s="1"/>
  <c r="P616" i="10"/>
  <c r="P614" i="10"/>
  <c r="G611" i="10"/>
  <c r="Z611" i="10" s="1"/>
  <c r="G610" i="10"/>
  <c r="Z610" i="10" s="1"/>
  <c r="P612" i="10"/>
  <c r="P611" i="10"/>
  <c r="G606" i="10"/>
  <c r="Z606" i="10" s="1"/>
  <c r="G593" i="10"/>
  <c r="Z593" i="10" s="1"/>
  <c r="G601" i="10"/>
  <c r="Z601" i="10" s="1"/>
  <c r="G609" i="10"/>
  <c r="Z609" i="10" s="1"/>
  <c r="L608" i="10"/>
  <c r="G607" i="10"/>
  <c r="Z607" i="10" s="1"/>
  <c r="P609" i="10"/>
  <c r="I608" i="10"/>
  <c r="G608" i="10"/>
  <c r="Z608" i="10" s="1"/>
  <c r="I603" i="10"/>
  <c r="J608" i="10"/>
  <c r="K608" i="10"/>
  <c r="P604" i="10"/>
  <c r="G603" i="10"/>
  <c r="Z603" i="10" s="1"/>
  <c r="P603" i="10"/>
  <c r="G602" i="10"/>
  <c r="Z602" i="10" s="1"/>
  <c r="L599" i="10"/>
  <c r="G600" i="10"/>
  <c r="Z600" i="10" s="1"/>
  <c r="G599" i="10"/>
  <c r="Z599" i="10" s="1"/>
  <c r="G595" i="10"/>
  <c r="Z595" i="10" s="1"/>
  <c r="G596" i="10"/>
  <c r="Z596" i="10" s="1"/>
  <c r="L595" i="10"/>
  <c r="G594" i="10"/>
  <c r="Z594" i="10" s="1"/>
  <c r="AB451" i="1"/>
  <c r="V451" i="1"/>
  <c r="P529" i="10"/>
  <c r="P511" i="10"/>
  <c r="G534" i="10"/>
  <c r="Z534" i="10" s="1"/>
  <c r="K366" i="10"/>
  <c r="G410" i="10"/>
  <c r="Z410" i="10" s="1"/>
  <c r="P510" i="10"/>
  <c r="L403" i="10"/>
  <c r="P560" i="10"/>
  <c r="I272" i="10"/>
  <c r="L296" i="10"/>
  <c r="K528" i="10"/>
  <c r="G486" i="10"/>
  <c r="Z486" i="10" s="1"/>
  <c r="G532" i="10"/>
  <c r="Z532" i="10" s="1"/>
  <c r="G542" i="10"/>
  <c r="Z542" i="10" s="1"/>
  <c r="I571" i="10"/>
  <c r="J560" i="10"/>
  <c r="L488" i="10"/>
  <c r="P561" i="10"/>
  <c r="L565" i="10"/>
  <c r="G411" i="10"/>
  <c r="Z411" i="10" s="1"/>
  <c r="K565" i="10"/>
  <c r="K588" i="10"/>
  <c r="I515" i="10"/>
  <c r="K559" i="10"/>
  <c r="G553" i="10"/>
  <c r="Z553" i="10" s="1"/>
  <c r="I561" i="10"/>
  <c r="P563" i="10"/>
  <c r="K577" i="10"/>
  <c r="I565" i="10"/>
  <c r="J558" i="10"/>
  <c r="G568" i="10"/>
  <c r="Z568" i="10" s="1"/>
  <c r="G577" i="10"/>
  <c r="Z577" i="10" s="1"/>
  <c r="L551" i="10"/>
  <c r="I558" i="10"/>
  <c r="G548" i="10"/>
  <c r="Z548" i="10" s="1"/>
  <c r="G561" i="10"/>
  <c r="Z561" i="10" s="1"/>
  <c r="G559" i="10"/>
  <c r="Z559" i="10" s="1"/>
  <c r="K560" i="10"/>
  <c r="L550" i="10"/>
  <c r="G579" i="10"/>
  <c r="Z579" i="10" s="1"/>
  <c r="G570" i="10"/>
  <c r="Z570" i="10" s="1"/>
  <c r="J551" i="10"/>
  <c r="P558" i="10"/>
  <c r="K562" i="10"/>
  <c r="J559" i="10"/>
  <c r="G562" i="10"/>
  <c r="Z562" i="10" s="1"/>
  <c r="G558" i="10"/>
  <c r="Z558" i="10" s="1"/>
  <c r="K552" i="10"/>
  <c r="L560" i="10"/>
  <c r="G552" i="10"/>
  <c r="Z552" i="10" s="1"/>
  <c r="G551" i="10"/>
  <c r="Z551" i="10" s="1"/>
  <c r="G549" i="10"/>
  <c r="Z549" i="10" s="1"/>
  <c r="G550" i="10"/>
  <c r="Z550" i="10" s="1"/>
  <c r="G582" i="10"/>
  <c r="Z582" i="10" s="1"/>
  <c r="G587" i="10"/>
  <c r="Z587" i="10" s="1"/>
  <c r="G591" i="10"/>
  <c r="Z591" i="10" s="1"/>
  <c r="G580" i="10"/>
  <c r="Z580" i="10" s="1"/>
  <c r="I547" i="10"/>
  <c r="K558" i="10"/>
  <c r="L559" i="10"/>
  <c r="I559" i="10"/>
  <c r="G574" i="10"/>
  <c r="Z574" i="10" s="1"/>
  <c r="G572" i="10"/>
  <c r="Z572" i="10" s="1"/>
  <c r="G576" i="10"/>
  <c r="Z576" i="10" s="1"/>
  <c r="P564" i="10"/>
  <c r="G592" i="10"/>
  <c r="Z592" i="10" s="1"/>
  <c r="L558" i="10"/>
  <c r="J561" i="10"/>
  <c r="G585" i="10"/>
  <c r="Z585" i="10" s="1"/>
  <c r="L546" i="10"/>
  <c r="P559" i="10"/>
  <c r="G569" i="10"/>
  <c r="Z569" i="10" s="1"/>
  <c r="G583" i="10"/>
  <c r="Z583" i="10" s="1"/>
  <c r="G557" i="10"/>
  <c r="Z557" i="10" s="1"/>
  <c r="L562" i="10"/>
  <c r="I562" i="10"/>
  <c r="G573" i="10"/>
  <c r="Z573" i="10" s="1"/>
  <c r="L557" i="10"/>
  <c r="L561" i="10"/>
  <c r="G575" i="10"/>
  <c r="Z575" i="10" s="1"/>
  <c r="G589" i="10"/>
  <c r="Z589" i="10" s="1"/>
  <c r="G586" i="10"/>
  <c r="Z586" i="10" s="1"/>
  <c r="G546" i="10"/>
  <c r="Z546" i="10" s="1"/>
  <c r="L552" i="10"/>
  <c r="K553" i="10"/>
  <c r="G556" i="10"/>
  <c r="Z556" i="10" s="1"/>
  <c r="G566" i="10"/>
  <c r="Z566" i="10" s="1"/>
  <c r="G565" i="10"/>
  <c r="Z565" i="10" s="1"/>
  <c r="G581" i="10"/>
  <c r="Z581" i="10" s="1"/>
  <c r="G584" i="10"/>
  <c r="Z584" i="10" s="1"/>
  <c r="G578" i="10"/>
  <c r="Z578" i="10" s="1"/>
  <c r="G588" i="10"/>
  <c r="Z588" i="10" s="1"/>
  <c r="I589" i="10"/>
  <c r="G547" i="10"/>
  <c r="Z547" i="10" s="1"/>
  <c r="I560" i="10"/>
  <c r="G560" i="10"/>
  <c r="Z560" i="10" s="1"/>
  <c r="K561" i="10"/>
  <c r="G564" i="10"/>
  <c r="Z564" i="10" s="1"/>
  <c r="P583" i="10"/>
  <c r="P562" i="10"/>
  <c r="G563" i="10"/>
  <c r="Z563" i="10" s="1"/>
  <c r="J562" i="10"/>
  <c r="J565" i="10"/>
  <c r="G571" i="10"/>
  <c r="Z571" i="10" s="1"/>
  <c r="G567" i="10"/>
  <c r="Z567" i="10" s="1"/>
  <c r="G590" i="10"/>
  <c r="Z590" i="10" s="1"/>
  <c r="G533" i="10"/>
  <c r="Z533" i="10" s="1"/>
  <c r="G528" i="10"/>
  <c r="Z528" i="10" s="1"/>
  <c r="K530" i="10"/>
  <c r="G535" i="10"/>
  <c r="Z535" i="10" s="1"/>
  <c r="L544" i="10"/>
  <c r="G538" i="10"/>
  <c r="Z538" i="10" s="1"/>
  <c r="G531" i="10"/>
  <c r="Z531" i="10" s="1"/>
  <c r="L528" i="10"/>
  <c r="P530" i="10"/>
  <c r="G527" i="10"/>
  <c r="Z527" i="10" s="1"/>
  <c r="L530" i="10"/>
  <c r="G544" i="10"/>
  <c r="Z544" i="10" s="1"/>
  <c r="J528" i="10"/>
  <c r="I528" i="10"/>
  <c r="J530" i="10"/>
  <c r="P528" i="10"/>
  <c r="G543" i="10"/>
  <c r="Z543" i="10" s="1"/>
  <c r="G545" i="10"/>
  <c r="Z545" i="10" s="1"/>
  <c r="J545" i="10"/>
  <c r="I530" i="10"/>
  <c r="I539" i="10"/>
  <c r="G537" i="10"/>
  <c r="Z537" i="10" s="1"/>
  <c r="G541" i="10"/>
  <c r="Z541" i="10" s="1"/>
  <c r="G529" i="10"/>
  <c r="Z529" i="10" s="1"/>
  <c r="G540" i="10"/>
  <c r="Z540" i="10" s="1"/>
  <c r="G536" i="10"/>
  <c r="Z536" i="10" s="1"/>
  <c r="K525" i="10"/>
  <c r="G530" i="10"/>
  <c r="Z530" i="10" s="1"/>
  <c r="G539" i="10"/>
  <c r="Z539" i="10" s="1"/>
  <c r="G518" i="10"/>
  <c r="Z518" i="10" s="1"/>
  <c r="G514" i="10"/>
  <c r="Z514" i="10" s="1"/>
  <c r="J515" i="10"/>
  <c r="G513" i="10"/>
  <c r="Z513" i="10" s="1"/>
  <c r="P515" i="10"/>
  <c r="G517" i="10"/>
  <c r="Z517" i="10" s="1"/>
  <c r="P513" i="10"/>
  <c r="G520" i="10"/>
  <c r="Z520" i="10" s="1"/>
  <c r="G516" i="10"/>
  <c r="Z516" i="10" s="1"/>
  <c r="G519" i="10"/>
  <c r="Z519" i="10" s="1"/>
  <c r="P519" i="10"/>
  <c r="J502" i="10"/>
  <c r="J496" i="10"/>
  <c r="K506" i="10"/>
  <c r="G511" i="10"/>
  <c r="Z511" i="10" s="1"/>
  <c r="I506" i="10"/>
  <c r="J505" i="10"/>
  <c r="G508" i="10"/>
  <c r="Z508" i="10" s="1"/>
  <c r="G509" i="10"/>
  <c r="Z509" i="10" s="1"/>
  <c r="G506" i="10"/>
  <c r="Z506" i="10" s="1"/>
  <c r="G512" i="10"/>
  <c r="Z512" i="10" s="1"/>
  <c r="L506" i="10"/>
  <c r="J506" i="10"/>
  <c r="G507" i="10"/>
  <c r="Z507" i="10" s="1"/>
  <c r="G502" i="10"/>
  <c r="Z502" i="10" s="1"/>
  <c r="G510" i="10"/>
  <c r="Z510" i="10" s="1"/>
  <c r="G503" i="10"/>
  <c r="Z503" i="10" s="1"/>
  <c r="G504" i="10"/>
  <c r="Z504" i="10" s="1"/>
  <c r="P496" i="10"/>
  <c r="G505" i="10"/>
  <c r="Z505" i="10" s="1"/>
  <c r="K304" i="10"/>
  <c r="J65" i="10"/>
  <c r="G468" i="10"/>
  <c r="Z468" i="10" s="1"/>
  <c r="G495" i="10"/>
  <c r="Z495" i="10" s="1"/>
  <c r="G483" i="10"/>
  <c r="Z483" i="10" s="1"/>
  <c r="G482" i="10"/>
  <c r="Z482" i="10" s="1"/>
  <c r="G489" i="10"/>
  <c r="Z489" i="10" s="1"/>
  <c r="G484" i="10"/>
  <c r="Z484" i="10" s="1"/>
  <c r="G485" i="10"/>
  <c r="Z485" i="10" s="1"/>
  <c r="G492" i="10"/>
  <c r="Z492" i="10" s="1"/>
  <c r="K474" i="10"/>
  <c r="G488" i="10"/>
  <c r="Z488" i="10" s="1"/>
  <c r="P493" i="10"/>
  <c r="K490" i="10"/>
  <c r="G490" i="10"/>
  <c r="Z490" i="10" s="1"/>
  <c r="J474" i="10"/>
  <c r="K469" i="10"/>
  <c r="G453" i="10"/>
  <c r="Z453" i="10" s="1"/>
  <c r="G451" i="10"/>
  <c r="Z451" i="10" s="1"/>
  <c r="G456" i="10"/>
  <c r="Z456" i="10" s="1"/>
  <c r="G466" i="10"/>
  <c r="Z466" i="10" s="1"/>
  <c r="J452" i="10"/>
  <c r="I467" i="10"/>
  <c r="L458" i="10"/>
  <c r="G454" i="10"/>
  <c r="Z454" i="10" s="1"/>
  <c r="I452" i="10"/>
  <c r="L467" i="10"/>
  <c r="L452" i="10"/>
  <c r="G469" i="10"/>
  <c r="Z469" i="10" s="1"/>
  <c r="K462" i="10"/>
  <c r="G457" i="10"/>
  <c r="Z457" i="10" s="1"/>
  <c r="G461" i="10"/>
  <c r="Z461" i="10" s="1"/>
  <c r="P449" i="10"/>
  <c r="G455" i="10"/>
  <c r="Z455" i="10" s="1"/>
  <c r="G452" i="10"/>
  <c r="Z452" i="10" s="1"/>
  <c r="G467" i="10"/>
  <c r="Z467" i="10" s="1"/>
  <c r="G450" i="10"/>
  <c r="Z450" i="10" s="1"/>
  <c r="G458" i="10"/>
  <c r="Z458" i="10" s="1"/>
  <c r="L459" i="10"/>
  <c r="P454" i="10"/>
  <c r="I108" i="10"/>
  <c r="I434" i="10"/>
  <c r="I160" i="10"/>
  <c r="J443" i="10"/>
  <c r="I407" i="10"/>
  <c r="P442" i="10"/>
  <c r="G431" i="10"/>
  <c r="Z431" i="10" s="1"/>
  <c r="I437" i="10"/>
  <c r="G426" i="10"/>
  <c r="Z426" i="10" s="1"/>
  <c r="J407" i="10"/>
  <c r="P407" i="10"/>
  <c r="G421" i="10"/>
  <c r="Z421" i="10" s="1"/>
  <c r="G428" i="10"/>
  <c r="Z428" i="10" s="1"/>
  <c r="J408" i="10"/>
  <c r="G416" i="10"/>
  <c r="Z416" i="10" s="1"/>
  <c r="G422" i="10"/>
  <c r="Z422" i="10" s="1"/>
  <c r="G425" i="10"/>
  <c r="Z425" i="10" s="1"/>
  <c r="G435" i="10"/>
  <c r="Z435" i="10" s="1"/>
  <c r="G429" i="10"/>
  <c r="Z429" i="10" s="1"/>
  <c r="L420" i="10"/>
  <c r="G418" i="10"/>
  <c r="Z418" i="10" s="1"/>
  <c r="I408" i="10"/>
  <c r="G423" i="10"/>
  <c r="Z423" i="10" s="1"/>
  <c r="G420" i="10"/>
  <c r="Z420" i="10" s="1"/>
  <c r="G430" i="10"/>
  <c r="Z430" i="10" s="1"/>
  <c r="G436" i="10"/>
  <c r="Z436" i="10" s="1"/>
  <c r="G412" i="10"/>
  <c r="Z412" i="10" s="1"/>
  <c r="G433" i="10"/>
  <c r="Z433" i="10" s="1"/>
  <c r="G414" i="10"/>
  <c r="Z414" i="10" s="1"/>
  <c r="G424" i="10"/>
  <c r="Z424" i="10" s="1"/>
  <c r="G427" i="10"/>
  <c r="Z427" i="10" s="1"/>
  <c r="L415" i="10"/>
  <c r="J404" i="10"/>
  <c r="K392" i="10"/>
  <c r="K418" i="10"/>
  <c r="G434" i="10"/>
  <c r="Z434" i="10" s="1"/>
  <c r="G419" i="10"/>
  <c r="Z419" i="10" s="1"/>
  <c r="G417" i="10"/>
  <c r="Z417" i="10" s="1"/>
  <c r="G437" i="10"/>
  <c r="Z437" i="10" s="1"/>
  <c r="L392" i="10"/>
  <c r="K390" i="10"/>
  <c r="K393" i="10"/>
  <c r="L391" i="10"/>
  <c r="P399" i="10"/>
  <c r="I388" i="10"/>
  <c r="J387" i="10"/>
  <c r="G396" i="10"/>
  <c r="Z396" i="10" s="1"/>
  <c r="L394" i="10"/>
  <c r="L398" i="10"/>
  <c r="I398" i="10"/>
  <c r="G398" i="10"/>
  <c r="Z398" i="10" s="1"/>
  <c r="G397" i="10"/>
  <c r="Z397" i="10" s="1"/>
  <c r="I369" i="10"/>
  <c r="P381" i="10"/>
  <c r="P359" i="10"/>
  <c r="P357" i="10"/>
  <c r="J342" i="10"/>
  <c r="P336" i="10"/>
  <c r="I342" i="10"/>
  <c r="L342" i="10"/>
  <c r="I347" i="10"/>
  <c r="P331" i="10"/>
  <c r="J335" i="10"/>
  <c r="L338" i="10"/>
  <c r="K343" i="10"/>
  <c r="J343" i="10"/>
  <c r="P343" i="10"/>
  <c r="J334" i="10"/>
  <c r="K342" i="10"/>
  <c r="I343" i="10"/>
  <c r="K335" i="10"/>
  <c r="I335" i="10"/>
  <c r="K347" i="10"/>
  <c r="J347" i="10"/>
  <c r="L347" i="10"/>
  <c r="L343" i="10"/>
  <c r="L335" i="10"/>
  <c r="I161" i="10"/>
  <c r="K296" i="10"/>
  <c r="I296" i="10"/>
  <c r="P310" i="10"/>
  <c r="I304" i="10"/>
  <c r="L304" i="10"/>
  <c r="K319" i="10"/>
  <c r="I319" i="10"/>
  <c r="P305" i="10"/>
  <c r="P304" i="10"/>
  <c r="P319" i="10"/>
  <c r="J305" i="10"/>
  <c r="L305" i="10"/>
  <c r="K305" i="10"/>
  <c r="I305" i="10"/>
  <c r="J319" i="10"/>
  <c r="J304" i="10"/>
  <c r="L319" i="10"/>
  <c r="P296" i="10"/>
  <c r="J296" i="10"/>
  <c r="P279" i="10"/>
  <c r="K294" i="10"/>
  <c r="K286" i="10"/>
  <c r="I273" i="10"/>
  <c r="L272" i="10"/>
  <c r="L297" i="10"/>
  <c r="P297" i="10"/>
  <c r="P278" i="10"/>
  <c r="J297" i="10"/>
  <c r="J272" i="10"/>
  <c r="K273" i="10"/>
  <c r="P294" i="10"/>
  <c r="L273" i="10"/>
  <c r="P277" i="10"/>
  <c r="J273" i="10"/>
  <c r="L285" i="10"/>
  <c r="P288" i="10"/>
  <c r="K272" i="10"/>
  <c r="J294" i="10"/>
  <c r="L294" i="10"/>
  <c r="P269" i="10"/>
  <c r="P273" i="10"/>
  <c r="K297" i="10"/>
  <c r="I297" i="10"/>
  <c r="I294" i="10"/>
  <c r="P295" i="10"/>
  <c r="J254" i="10"/>
  <c r="I254" i="10"/>
  <c r="K231" i="10"/>
  <c r="P254" i="10"/>
  <c r="L247" i="10"/>
  <c r="K254" i="10"/>
  <c r="K169" i="10"/>
  <c r="I169" i="10"/>
  <c r="K163" i="10"/>
  <c r="L169" i="10"/>
  <c r="K160" i="10"/>
  <c r="P152" i="10"/>
  <c r="K127" i="10"/>
  <c r="K108" i="10"/>
  <c r="J116" i="10"/>
  <c r="J127" i="10"/>
  <c r="L139" i="10"/>
  <c r="L127" i="10"/>
  <c r="I127" i="10"/>
  <c r="K65" i="10"/>
  <c r="P64" i="10"/>
  <c r="J93" i="10"/>
  <c r="J75" i="10"/>
  <c r="I75" i="10"/>
  <c r="I80" i="10"/>
  <c r="K80" i="10"/>
  <c r="P80" i="10"/>
  <c r="I65" i="10"/>
  <c r="L75" i="10"/>
  <c r="K75" i="10"/>
  <c r="I60" i="10"/>
  <c r="I30" i="10"/>
  <c r="P63" i="10"/>
  <c r="K116" i="10"/>
  <c r="L61" i="10"/>
  <c r="L159" i="10"/>
  <c r="L185" i="10"/>
  <c r="L103" i="10"/>
  <c r="L221" i="10"/>
  <c r="P232" i="10"/>
  <c r="K103" i="10"/>
  <c r="P127" i="10"/>
  <c r="J169" i="10"/>
  <c r="I27" i="10"/>
  <c r="I47" i="10"/>
  <c r="P243" i="10"/>
  <c r="P249" i="10"/>
  <c r="P242" i="10"/>
  <c r="J240" i="10"/>
  <c r="L240" i="10"/>
  <c r="K240" i="10"/>
  <c r="I247" i="10"/>
  <c r="K247" i="10"/>
  <c r="J247" i="10"/>
  <c r="I240" i="10"/>
  <c r="P248" i="10"/>
  <c r="P244" i="10"/>
  <c r="P245" i="10"/>
  <c r="P246" i="10"/>
  <c r="K22" i="10"/>
  <c r="P229" i="10"/>
  <c r="K227" i="10"/>
  <c r="J227" i="10"/>
  <c r="I227" i="10"/>
  <c r="P233" i="10"/>
  <c r="L231" i="10"/>
  <c r="I231" i="10"/>
  <c r="I238" i="10"/>
  <c r="L227" i="10"/>
  <c r="P235" i="10"/>
  <c r="J238" i="10"/>
  <c r="K238" i="10"/>
  <c r="P236" i="10"/>
  <c r="P228" i="10"/>
  <c r="P238" i="10"/>
  <c r="P230" i="10"/>
  <c r="P237" i="10"/>
  <c r="L238" i="10"/>
  <c r="L214" i="10"/>
  <c r="K224" i="10"/>
  <c r="L220" i="10"/>
  <c r="K221" i="10"/>
  <c r="I214" i="10"/>
  <c r="J214" i="10"/>
  <c r="P224" i="10"/>
  <c r="I220" i="10"/>
  <c r="I223" i="10"/>
  <c r="L223" i="10"/>
  <c r="I219" i="10"/>
  <c r="K214" i="10"/>
  <c r="P223" i="10"/>
  <c r="J221" i="10"/>
  <c r="P208" i="10"/>
  <c r="J220" i="10"/>
  <c r="P211" i="10"/>
  <c r="L219" i="10"/>
  <c r="K219" i="10"/>
  <c r="I221" i="10"/>
  <c r="K220" i="10"/>
  <c r="P212" i="10"/>
  <c r="P222" i="10"/>
  <c r="P217" i="10"/>
  <c r="I201" i="10"/>
  <c r="P183" i="10"/>
  <c r="I185" i="10"/>
  <c r="P186" i="10"/>
  <c r="K185" i="10"/>
  <c r="P177" i="10"/>
  <c r="P171" i="10"/>
  <c r="P174" i="10"/>
  <c r="J159" i="10"/>
  <c r="I150" i="10"/>
  <c r="K161" i="10"/>
  <c r="L163" i="10"/>
  <c r="J157" i="10"/>
  <c r="L151" i="10"/>
  <c r="I163" i="10"/>
  <c r="P168" i="10"/>
  <c r="K158" i="10"/>
  <c r="I158" i="10"/>
  <c r="J165" i="10"/>
  <c r="K159" i="10"/>
  <c r="P155" i="10"/>
  <c r="L153" i="10"/>
  <c r="J163" i="10"/>
  <c r="I167" i="10"/>
  <c r="L156" i="10"/>
  <c r="J154" i="10"/>
  <c r="J153" i="10"/>
  <c r="I165" i="10"/>
  <c r="J167" i="10"/>
  <c r="P164" i="10"/>
  <c r="K153" i="10"/>
  <c r="I154" i="10"/>
  <c r="K154" i="10"/>
  <c r="L154" i="10"/>
  <c r="J160" i="10"/>
  <c r="J158" i="10"/>
  <c r="K167" i="10"/>
  <c r="L167" i="10"/>
  <c r="I153" i="10"/>
  <c r="I159" i="10"/>
  <c r="L165" i="10"/>
  <c r="J161" i="10"/>
  <c r="I166" i="10"/>
  <c r="K166" i="10"/>
  <c r="I156" i="10"/>
  <c r="J151" i="10"/>
  <c r="K151" i="10"/>
  <c r="K150" i="10"/>
  <c r="I148" i="10"/>
  <c r="I151" i="10"/>
  <c r="K145" i="10"/>
  <c r="P145" i="10"/>
  <c r="P144" i="10"/>
  <c r="P147" i="10"/>
  <c r="L148" i="10"/>
  <c r="P142" i="10"/>
  <c r="P149" i="10"/>
  <c r="L150" i="10"/>
  <c r="J142" i="10"/>
  <c r="L143" i="10"/>
  <c r="I133" i="10"/>
  <c r="P137" i="10"/>
  <c r="J136" i="10"/>
  <c r="K136" i="10"/>
  <c r="J143" i="10"/>
  <c r="P134" i="10"/>
  <c r="P139" i="10"/>
  <c r="P133" i="10"/>
  <c r="K130" i="10"/>
  <c r="L135" i="10"/>
  <c r="I131" i="10"/>
  <c r="L131" i="10"/>
  <c r="L136" i="10"/>
  <c r="I128" i="10"/>
  <c r="J135" i="10"/>
  <c r="I143" i="10"/>
  <c r="I136" i="10"/>
  <c r="K128" i="10"/>
  <c r="L129" i="10"/>
  <c r="K135" i="10"/>
  <c r="L142" i="10"/>
  <c r="I135" i="10"/>
  <c r="J128" i="10"/>
  <c r="I141" i="10"/>
  <c r="P132" i="10"/>
  <c r="J129" i="10"/>
  <c r="I140" i="10"/>
  <c r="P141" i="10"/>
  <c r="I129" i="10"/>
  <c r="I142" i="10"/>
  <c r="L141" i="10"/>
  <c r="L128" i="10"/>
  <c r="J141" i="10"/>
  <c r="P138" i="10"/>
  <c r="J131" i="10"/>
  <c r="I116" i="10"/>
  <c r="P111" i="10"/>
  <c r="L116" i="10"/>
  <c r="J103" i="10"/>
  <c r="J115" i="10"/>
  <c r="K114" i="10"/>
  <c r="L115" i="10"/>
  <c r="K112" i="10"/>
  <c r="I117" i="10"/>
  <c r="J117" i="10"/>
  <c r="P119" i="10"/>
  <c r="P118" i="10"/>
  <c r="L109" i="10"/>
  <c r="J109" i="10"/>
  <c r="K97" i="10"/>
  <c r="P124" i="10"/>
  <c r="L112" i="10"/>
  <c r="P122" i="10"/>
  <c r="I110" i="10"/>
  <c r="I123" i="10"/>
  <c r="P120" i="10"/>
  <c r="P113" i="10"/>
  <c r="L110" i="10"/>
  <c r="L123" i="10"/>
  <c r="J112" i="10"/>
  <c r="L114" i="10"/>
  <c r="J118" i="10"/>
  <c r="I115" i="10"/>
  <c r="K117" i="10"/>
  <c r="K110" i="10"/>
  <c r="J108" i="10"/>
  <c r="L117" i="10"/>
  <c r="I112" i="10"/>
  <c r="P109" i="10"/>
  <c r="I114" i="10"/>
  <c r="I103" i="10"/>
  <c r="J94" i="10"/>
  <c r="L98" i="10"/>
  <c r="I99" i="10"/>
  <c r="J99" i="10"/>
  <c r="K92" i="10"/>
  <c r="I97" i="10"/>
  <c r="L93" i="10"/>
  <c r="L94" i="10"/>
  <c r="K98" i="10"/>
  <c r="L105" i="10"/>
  <c r="J92" i="10"/>
  <c r="L92" i="10"/>
  <c r="K105" i="10"/>
  <c r="K106" i="10"/>
  <c r="I105" i="10"/>
  <c r="K94" i="10"/>
  <c r="J98" i="10"/>
  <c r="L106" i="10"/>
  <c r="I98" i="10"/>
  <c r="P104" i="10"/>
  <c r="K102" i="10"/>
  <c r="P100" i="10"/>
  <c r="P95" i="10"/>
  <c r="I92" i="10"/>
  <c r="L99" i="10"/>
  <c r="I106" i="10"/>
  <c r="I96" i="10"/>
  <c r="L97" i="10"/>
  <c r="I94" i="10"/>
  <c r="K99" i="10"/>
  <c r="L102" i="10"/>
  <c r="J106" i="10"/>
  <c r="I102" i="10"/>
  <c r="J102" i="10"/>
  <c r="K8" i="10"/>
  <c r="P78" i="10"/>
  <c r="I90" i="10"/>
  <c r="J80" i="10"/>
  <c r="I82" i="10"/>
  <c r="I83" i="10"/>
  <c r="J79" i="10"/>
  <c r="I79" i="10"/>
  <c r="K83" i="10"/>
  <c r="I91" i="10"/>
  <c r="K89" i="10"/>
  <c r="J82" i="10"/>
  <c r="P91" i="10"/>
  <c r="K90" i="10"/>
  <c r="L82" i="10"/>
  <c r="J89" i="10"/>
  <c r="J84" i="10"/>
  <c r="K82" i="10"/>
  <c r="K79" i="10"/>
  <c r="K81" i="10"/>
  <c r="L89" i="10"/>
  <c r="J81" i="10"/>
  <c r="J83" i="10"/>
  <c r="K84" i="10"/>
  <c r="K91" i="10"/>
  <c r="L83" i="10"/>
  <c r="J90" i="10"/>
  <c r="L84" i="10"/>
  <c r="P85" i="10"/>
  <c r="I81" i="10"/>
  <c r="P86" i="10"/>
  <c r="I84" i="10"/>
  <c r="I89" i="10"/>
  <c r="J71" i="10"/>
  <c r="I61" i="10"/>
  <c r="J63" i="10"/>
  <c r="L63" i="10"/>
  <c r="L76" i="10"/>
  <c r="K70" i="10"/>
  <c r="L54" i="10"/>
  <c r="K61" i="10"/>
  <c r="L77" i="10"/>
  <c r="J61" i="10"/>
  <c r="L72" i="10"/>
  <c r="I70" i="10"/>
  <c r="K59" i="10"/>
  <c r="K66" i="10"/>
  <c r="L70" i="10"/>
  <c r="K58" i="10"/>
  <c r="J58" i="10"/>
  <c r="I74" i="10"/>
  <c r="K74" i="10"/>
  <c r="L69" i="10"/>
  <c r="J69" i="10"/>
  <c r="K71" i="10"/>
  <c r="I76" i="10"/>
  <c r="I59" i="10"/>
  <c r="P58" i="10"/>
  <c r="J60" i="10"/>
  <c r="P60" i="10"/>
  <c r="J67" i="10"/>
  <c r="L74" i="10"/>
  <c r="L67" i="10"/>
  <c r="P65" i="10"/>
  <c r="K60" i="10"/>
  <c r="L59" i="10"/>
  <c r="J72" i="10"/>
  <c r="I66" i="10"/>
  <c r="J76" i="10"/>
  <c r="I64" i="10"/>
  <c r="K72" i="10"/>
  <c r="L60" i="10"/>
  <c r="K63" i="10"/>
  <c r="I58" i="10"/>
  <c r="P73" i="10"/>
  <c r="I71" i="10"/>
  <c r="K76" i="10"/>
  <c r="L65" i="10"/>
  <c r="L71" i="10"/>
  <c r="I72" i="10"/>
  <c r="J62" i="10"/>
  <c r="I63" i="10"/>
  <c r="L62" i="10"/>
  <c r="L73" i="10"/>
  <c r="K64" i="10"/>
  <c r="L64" i="10"/>
  <c r="I52" i="10"/>
  <c r="J52" i="10"/>
  <c r="L45" i="10"/>
  <c r="P39" i="10"/>
  <c r="K45" i="10"/>
  <c r="P56" i="10"/>
  <c r="K42" i="10"/>
  <c r="L51" i="10"/>
  <c r="K51" i="10"/>
  <c r="I43" i="10"/>
  <c r="L39" i="10"/>
  <c r="L52" i="10"/>
  <c r="J43" i="10"/>
  <c r="J47" i="10"/>
  <c r="K50" i="10"/>
  <c r="J42" i="10"/>
  <c r="L49" i="10"/>
  <c r="J45" i="10"/>
  <c r="K47" i="10"/>
  <c r="K41" i="10"/>
  <c r="J41" i="10"/>
  <c r="J40" i="10"/>
  <c r="K43" i="10"/>
  <c r="L50" i="10"/>
  <c r="L40" i="10"/>
  <c r="I54" i="10"/>
  <c r="J39" i="10"/>
  <c r="I41" i="10"/>
  <c r="K56" i="10"/>
  <c r="I53" i="10"/>
  <c r="J51" i="10"/>
  <c r="L47" i="10"/>
  <c r="J49" i="10"/>
  <c r="K44" i="10"/>
  <c r="I45" i="10"/>
  <c r="J54" i="10"/>
  <c r="I49" i="10"/>
  <c r="L42" i="10"/>
  <c r="L56" i="10"/>
  <c r="I42" i="10"/>
  <c r="I56" i="10"/>
  <c r="K38" i="10"/>
  <c r="J44" i="10"/>
  <c r="I55" i="10"/>
  <c r="I51" i="10"/>
  <c r="K52" i="10"/>
  <c r="P47" i="10"/>
  <c r="J50" i="10"/>
  <c r="K49" i="10"/>
  <c r="I50" i="10"/>
  <c r="L41" i="10"/>
  <c r="L55" i="10"/>
  <c r="J55" i="10"/>
  <c r="J56" i="10"/>
  <c r="I40" i="10"/>
  <c r="K40" i="10"/>
  <c r="K54" i="10"/>
  <c r="P57" i="10"/>
  <c r="K55" i="10"/>
  <c r="I38" i="10"/>
  <c r="P32" i="10"/>
  <c r="I28" i="10"/>
  <c r="K31" i="10"/>
  <c r="L31" i="10"/>
  <c r="J26" i="10"/>
  <c r="I33" i="10"/>
  <c r="I36" i="10"/>
  <c r="K28" i="10"/>
  <c r="J35" i="10"/>
  <c r="L36" i="10"/>
  <c r="L25" i="10"/>
  <c r="J36" i="10"/>
  <c r="L35" i="10"/>
  <c r="P31" i="10"/>
  <c r="L29" i="10"/>
  <c r="J34" i="10"/>
  <c r="K27" i="10"/>
  <c r="K36" i="10"/>
  <c r="L37" i="10"/>
  <c r="P25" i="10"/>
  <c r="I31" i="10"/>
  <c r="J29" i="10"/>
  <c r="L34" i="10"/>
  <c r="J28" i="10"/>
  <c r="J31" i="10"/>
  <c r="I26" i="10"/>
  <c r="L26" i="10"/>
  <c r="J25" i="10"/>
  <c r="K25" i="10"/>
  <c r="K30" i="10"/>
  <c r="K35" i="10"/>
  <c r="J27" i="10"/>
  <c r="K33" i="10"/>
  <c r="I29" i="10"/>
  <c r="L21" i="10"/>
  <c r="I22" i="10"/>
  <c r="L22" i="10"/>
  <c r="K21" i="10"/>
  <c r="I21" i="10"/>
  <c r="J21" i="10"/>
  <c r="J12" i="10"/>
  <c r="K9" i="10"/>
  <c r="K16" i="10"/>
  <c r="I12" i="10"/>
  <c r="K15" i="10"/>
  <c r="I19" i="10"/>
  <c r="J11" i="10"/>
  <c r="L13" i="10"/>
  <c r="I11" i="10"/>
  <c r="J13" i="10"/>
  <c r="K14" i="10"/>
  <c r="L15" i="10"/>
  <c r="I6" i="10"/>
  <c r="L16" i="10"/>
  <c r="I16" i="10"/>
  <c r="L7" i="10"/>
  <c r="L11" i="10"/>
  <c r="I13" i="10"/>
  <c r="J6" i="10"/>
  <c r="K13" i="10"/>
  <c r="L8" i="10"/>
  <c r="K6" i="10"/>
  <c r="L12" i="10"/>
  <c r="I18" i="10"/>
  <c r="P10" i="10"/>
  <c r="J9" i="10"/>
  <c r="L6" i="10"/>
  <c r="I8" i="10"/>
  <c r="K18" i="10"/>
  <c r="I9" i="10"/>
  <c r="J7" i="10"/>
  <c r="L19" i="10"/>
  <c r="L9" i="10"/>
  <c r="K19" i="10"/>
  <c r="L14" i="10"/>
  <c r="K7" i="10"/>
  <c r="K12" i="10"/>
  <c r="J8" i="10"/>
  <c r="Q1064" i="10"/>
  <c r="Q1372" i="10"/>
  <c r="Q1134" i="10"/>
  <c r="Q1350" i="10"/>
  <c r="Q1090" i="10"/>
  <c r="Q1324" i="10"/>
  <c r="Q1079" i="10"/>
  <c r="Q1128" i="10"/>
  <c r="K599" i="10"/>
  <c r="P979" i="10"/>
  <c r="P981" i="10"/>
  <c r="P982" i="10"/>
  <c r="P980" i="10"/>
  <c r="P984" i="10"/>
  <c r="P983" i="10"/>
  <c r="Q1342" i="10"/>
  <c r="Q1314" i="10"/>
  <c r="Q1137" i="10"/>
  <c r="Q1343" i="10"/>
  <c r="Q1330" i="10"/>
  <c r="Q1358" i="10"/>
  <c r="Q1329" i="10"/>
  <c r="Q1454" i="10"/>
  <c r="Q1366" i="10"/>
  <c r="Q1175" i="10"/>
  <c r="Q1325" i="10"/>
  <c r="Q1345" i="10"/>
  <c r="Q1458" i="10"/>
  <c r="Q1374" i="10"/>
  <c r="Q1367" i="10"/>
  <c r="Q1356" i="10"/>
  <c r="Q1335" i="10"/>
  <c r="Q1332" i="10"/>
  <c r="Q1331" i="10"/>
  <c r="K689" i="10"/>
  <c r="I689" i="10"/>
  <c r="P758" i="10"/>
  <c r="J579" i="10"/>
  <c r="L540" i="10"/>
  <c r="J392" i="10"/>
  <c r="L592" i="10"/>
  <c r="I706" i="10"/>
  <c r="J706" i="10"/>
  <c r="I486" i="10"/>
  <c r="J689" i="10"/>
  <c r="L689" i="10"/>
  <c r="J618" i="10"/>
  <c r="I588" i="10"/>
  <c r="J593" i="10"/>
  <c r="J592" i="10"/>
  <c r="K618" i="10"/>
  <c r="K647" i="10"/>
  <c r="K648" i="10"/>
  <c r="J634" i="10"/>
  <c r="L652" i="10"/>
  <c r="K644" i="10"/>
  <c r="K651" i="10"/>
  <c r="L646" i="10"/>
  <c r="L651" i="10"/>
  <c r="L647" i="10"/>
  <c r="L632" i="10"/>
  <c r="L642" i="10"/>
  <c r="K642" i="10"/>
  <c r="J646" i="10"/>
  <c r="J577" i="10"/>
  <c r="I599" i="10"/>
  <c r="I593" i="10"/>
  <c r="I592" i="10"/>
  <c r="K593" i="10"/>
  <c r="J649" i="10"/>
  <c r="J638" i="10"/>
  <c r="L644" i="10"/>
  <c r="K631" i="10"/>
  <c r="I644" i="10"/>
  <c r="I649" i="10"/>
  <c r="I634" i="10"/>
  <c r="J650" i="10"/>
  <c r="K590" i="10"/>
  <c r="K634" i="10"/>
  <c r="I642" i="10"/>
  <c r="J651" i="10"/>
  <c r="K650" i="10"/>
  <c r="J652" i="10"/>
  <c r="L634" i="10"/>
  <c r="K646" i="10"/>
  <c r="K652" i="10"/>
  <c r="I647" i="10"/>
  <c r="I645" i="10"/>
  <c r="I633" i="10"/>
  <c r="I640" i="10"/>
  <c r="I646" i="10"/>
  <c r="J644" i="10"/>
  <c r="J648" i="10"/>
  <c r="J635" i="10"/>
  <c r="J637" i="10"/>
  <c r="L635" i="10"/>
  <c r="L638" i="10"/>
  <c r="K636" i="10"/>
  <c r="I631" i="10"/>
  <c r="I652" i="10"/>
  <c r="I635" i="10"/>
  <c r="J640" i="10"/>
  <c r="J632" i="10"/>
  <c r="J645" i="10"/>
  <c r="J647" i="10"/>
  <c r="J643" i="10"/>
  <c r="K632" i="10"/>
  <c r="I641" i="10"/>
  <c r="I636" i="10"/>
  <c r="I648" i="10"/>
  <c r="J631" i="10"/>
  <c r="I643" i="10"/>
  <c r="L631" i="10"/>
  <c r="L640" i="10"/>
  <c r="L649" i="10"/>
  <c r="I650" i="10"/>
  <c r="I632" i="10"/>
  <c r="J633" i="10"/>
  <c r="J642" i="10"/>
  <c r="K643" i="10"/>
  <c r="L641" i="10"/>
  <c r="L645" i="10"/>
  <c r="L633" i="10"/>
  <c r="K640" i="10"/>
  <c r="K641" i="10"/>
  <c r="K649" i="10"/>
  <c r="K638" i="10"/>
  <c r="J636" i="10"/>
  <c r="J641" i="10"/>
  <c r="K637" i="10"/>
  <c r="L637" i="10"/>
  <c r="I637" i="10"/>
  <c r="L636" i="10"/>
  <c r="L650" i="10"/>
  <c r="K635" i="10"/>
  <c r="K645" i="10"/>
  <c r="K633" i="10"/>
  <c r="I638" i="10"/>
  <c r="I651" i="10"/>
  <c r="L643" i="10"/>
  <c r="J581" i="10"/>
  <c r="I630" i="10"/>
  <c r="P637" i="10"/>
  <c r="P643" i="10"/>
  <c r="I577" i="10"/>
  <c r="J615" i="10"/>
  <c r="I619" i="10"/>
  <c r="I581" i="10"/>
  <c r="I586" i="10"/>
  <c r="L615" i="10"/>
  <c r="I601" i="10"/>
  <c r="L620" i="10"/>
  <c r="J623" i="10"/>
  <c r="K629" i="10"/>
  <c r="L618" i="10"/>
  <c r="I618" i="10"/>
  <c r="I629" i="10"/>
  <c r="I620" i="10"/>
  <c r="J629" i="10"/>
  <c r="J620" i="10"/>
  <c r="L627" i="10"/>
  <c r="L622" i="10"/>
  <c r="K628" i="10"/>
  <c r="K630" i="10"/>
  <c r="K627" i="10"/>
  <c r="K624" i="10"/>
  <c r="L621" i="10"/>
  <c r="K623" i="10"/>
  <c r="K621" i="10"/>
  <c r="K626" i="10"/>
  <c r="K625" i="10"/>
  <c r="I627" i="10"/>
  <c r="I622" i="10"/>
  <c r="J628" i="10"/>
  <c r="L623" i="10"/>
  <c r="K615" i="10"/>
  <c r="K639" i="10"/>
  <c r="K616" i="10"/>
  <c r="I625" i="10"/>
  <c r="I624" i="10"/>
  <c r="I626" i="10"/>
  <c r="J627" i="10"/>
  <c r="J619" i="10"/>
  <c r="L619" i="10"/>
  <c r="L629" i="10"/>
  <c r="K617" i="10"/>
  <c r="K620" i="10"/>
  <c r="I615" i="10"/>
  <c r="I639" i="10"/>
  <c r="I616" i="10"/>
  <c r="J624" i="10"/>
  <c r="J621" i="10"/>
  <c r="J630" i="10"/>
  <c r="L639" i="10"/>
  <c r="L616" i="10"/>
  <c r="K622" i="10"/>
  <c r="I621" i="10"/>
  <c r="J625" i="10"/>
  <c r="J639" i="10"/>
  <c r="J616" i="10"/>
  <c r="J626" i="10"/>
  <c r="L577" i="10"/>
  <c r="L617" i="10"/>
  <c r="L626" i="10"/>
  <c r="L625" i="10"/>
  <c r="L624" i="10"/>
  <c r="L630" i="10"/>
  <c r="L628" i="10"/>
  <c r="I617" i="10"/>
  <c r="J622" i="10"/>
  <c r="J617" i="10"/>
  <c r="J600" i="10"/>
  <c r="K592" i="10"/>
  <c r="K582" i="10"/>
  <c r="L601" i="10"/>
  <c r="J586" i="10"/>
  <c r="I596" i="10"/>
  <c r="K601" i="10"/>
  <c r="K600" i="10"/>
  <c r="J601" i="10"/>
  <c r="I600" i="10"/>
  <c r="L602" i="10"/>
  <c r="L600" i="10"/>
  <c r="L591" i="10"/>
  <c r="L611" i="10"/>
  <c r="L609" i="10"/>
  <c r="L607" i="10"/>
  <c r="K597" i="10"/>
  <c r="K603" i="10"/>
  <c r="K602" i="10"/>
  <c r="K610" i="10"/>
  <c r="P608" i="10"/>
  <c r="I703" i="10"/>
  <c r="I605" i="10"/>
  <c r="I607" i="10"/>
  <c r="I606" i="10"/>
  <c r="J609" i="10"/>
  <c r="L606" i="10"/>
  <c r="K653" i="10"/>
  <c r="K612" i="10"/>
  <c r="J653" i="10"/>
  <c r="J612" i="10"/>
  <c r="J610" i="10"/>
  <c r="K598" i="10"/>
  <c r="K604" i="10"/>
  <c r="K609" i="10"/>
  <c r="I609" i="10"/>
  <c r="J602" i="10"/>
  <c r="L597" i="10"/>
  <c r="L603" i="10"/>
  <c r="L598" i="10"/>
  <c r="L604" i="10"/>
  <c r="L703" i="10"/>
  <c r="L605" i="10"/>
  <c r="L653" i="10"/>
  <c r="L612" i="10"/>
  <c r="L613" i="10"/>
  <c r="L614" i="10"/>
  <c r="L610" i="10"/>
  <c r="K611" i="10"/>
  <c r="K703" i="10"/>
  <c r="K605" i="10"/>
  <c r="K607" i="10"/>
  <c r="K613" i="10"/>
  <c r="K614" i="10"/>
  <c r="I602" i="10"/>
  <c r="I610" i="10"/>
  <c r="I653" i="10"/>
  <c r="I612" i="10"/>
  <c r="J611" i="10"/>
  <c r="J703" i="10"/>
  <c r="J605" i="10"/>
  <c r="J613" i="10"/>
  <c r="J614" i="10"/>
  <c r="Q602" i="10"/>
  <c r="I613" i="10"/>
  <c r="I614" i="10"/>
  <c r="J607" i="10"/>
  <c r="K606" i="10"/>
  <c r="I611" i="10"/>
  <c r="I598" i="10"/>
  <c r="I604" i="10"/>
  <c r="J597" i="10"/>
  <c r="J603" i="10"/>
  <c r="J598" i="10"/>
  <c r="J604" i="10"/>
  <c r="J606" i="10"/>
  <c r="J599" i="10"/>
  <c r="K586" i="10"/>
  <c r="I587" i="10"/>
  <c r="I591" i="10"/>
  <c r="I597" i="10"/>
  <c r="J585" i="10"/>
  <c r="L584" i="10"/>
  <c r="I584" i="10"/>
  <c r="K579" i="10"/>
  <c r="K303" i="10"/>
  <c r="I579" i="10"/>
  <c r="J588" i="10"/>
  <c r="L582" i="10"/>
  <c r="K581" i="10"/>
  <c r="I590" i="10"/>
  <c r="L579" i="10"/>
  <c r="L590" i="10"/>
  <c r="J584" i="10"/>
  <c r="L589" i="10"/>
  <c r="K595" i="10"/>
  <c r="K591" i="10"/>
  <c r="I582" i="10"/>
  <c r="K587" i="10"/>
  <c r="L593" i="10"/>
  <c r="L588" i="10"/>
  <c r="K596" i="10"/>
  <c r="J589" i="10"/>
  <c r="L587" i="10"/>
  <c r="L586" i="10"/>
  <c r="L596" i="10"/>
  <c r="J591" i="10"/>
  <c r="L585" i="10"/>
  <c r="L594" i="10"/>
  <c r="L581" i="10"/>
  <c r="K584" i="10"/>
  <c r="K589" i="10"/>
  <c r="I595" i="10"/>
  <c r="I583" i="10"/>
  <c r="J587" i="10"/>
  <c r="J590" i="10"/>
  <c r="K583" i="10"/>
  <c r="I585" i="10"/>
  <c r="J595" i="10"/>
  <c r="I594" i="10"/>
  <c r="J594" i="10"/>
  <c r="J582" i="10"/>
  <c r="L583" i="10"/>
  <c r="K585" i="10"/>
  <c r="K594" i="10"/>
  <c r="P593" i="10"/>
  <c r="J583" i="10"/>
  <c r="I469" i="10"/>
  <c r="I572" i="10"/>
  <c r="K571" i="10"/>
  <c r="L572" i="10"/>
  <c r="J571" i="10"/>
  <c r="L580" i="10"/>
  <c r="I580" i="10"/>
  <c r="J573" i="10"/>
  <c r="I575" i="10"/>
  <c r="L574" i="10"/>
  <c r="J574" i="10"/>
  <c r="J580" i="10"/>
  <c r="K574" i="10"/>
  <c r="K575" i="10"/>
  <c r="I576" i="10"/>
  <c r="J575" i="10"/>
  <c r="L571" i="10"/>
  <c r="J572" i="10"/>
  <c r="K580" i="10"/>
  <c r="L573" i="10"/>
  <c r="I574" i="10"/>
  <c r="K572" i="10"/>
  <c r="K573" i="10"/>
  <c r="K576" i="10"/>
  <c r="J576" i="10"/>
  <c r="I573" i="10"/>
  <c r="L575" i="10"/>
  <c r="L576" i="10"/>
  <c r="L389" i="10"/>
  <c r="K494" i="10"/>
  <c r="P626" i="10"/>
  <c r="P589" i="10"/>
  <c r="Q610" i="10"/>
  <c r="P629" i="10"/>
  <c r="P648" i="10"/>
  <c r="P606" i="10"/>
  <c r="P630" i="10"/>
  <c r="P610" i="10"/>
  <c r="P575" i="10"/>
  <c r="P645" i="10"/>
  <c r="P619" i="10"/>
  <c r="P587" i="10"/>
  <c r="P640" i="10"/>
  <c r="P586" i="10"/>
  <c r="P627" i="10"/>
  <c r="P599" i="10"/>
  <c r="P613" i="10"/>
  <c r="P650" i="10"/>
  <c r="P638" i="10"/>
  <c r="P689" i="10"/>
  <c r="P582" i="10"/>
  <c r="P620" i="10"/>
  <c r="P600" i="10"/>
  <c r="P584" i="10"/>
  <c r="Q574" i="10"/>
  <c r="P635" i="10"/>
  <c r="P628" i="10"/>
  <c r="P632" i="10"/>
  <c r="P581" i="10"/>
  <c r="P633" i="10"/>
  <c r="Q587" i="10"/>
  <c r="P639" i="10"/>
  <c r="P624" i="10"/>
  <c r="P595" i="10"/>
  <c r="P601" i="10"/>
  <c r="P596" i="10"/>
  <c r="Q636" i="10"/>
  <c r="P646" i="10"/>
  <c r="P641" i="10"/>
  <c r="P647" i="10"/>
  <c r="P636" i="10"/>
  <c r="P634" i="10"/>
  <c r="P607" i="10"/>
  <c r="P652" i="10"/>
  <c r="Q607" i="10"/>
  <c r="P615" i="10"/>
  <c r="P597" i="10"/>
  <c r="P598" i="10"/>
  <c r="P585" i="10"/>
  <c r="P580" i="10"/>
  <c r="P625" i="10"/>
  <c r="P591" i="10"/>
  <c r="P651" i="10"/>
  <c r="Q581" i="10"/>
  <c r="P576" i="10"/>
  <c r="P623" i="10"/>
  <c r="P602" i="10"/>
  <c r="P703" i="10"/>
  <c r="P653" i="10"/>
  <c r="P642" i="10"/>
  <c r="P649" i="10"/>
  <c r="P590" i="10"/>
  <c r="P644" i="10"/>
  <c r="P631" i="10"/>
  <c r="P594" i="10"/>
  <c r="I251" i="10"/>
  <c r="J557" i="10"/>
  <c r="K555" i="10"/>
  <c r="L556" i="10"/>
  <c r="J517" i="10"/>
  <c r="J553" i="10"/>
  <c r="J547" i="10"/>
  <c r="I550" i="10"/>
  <c r="J549" i="10"/>
  <c r="J460" i="10"/>
  <c r="J568" i="10"/>
  <c r="J555" i="10"/>
  <c r="J544" i="10"/>
  <c r="I551" i="10"/>
  <c r="I568" i="10"/>
  <c r="K556" i="10"/>
  <c r="L555" i="10"/>
  <c r="I556" i="10"/>
  <c r="J552" i="10"/>
  <c r="K544" i="10"/>
  <c r="K567" i="10"/>
  <c r="J556" i="10"/>
  <c r="I566" i="10"/>
  <c r="K557" i="10"/>
  <c r="K568" i="10"/>
  <c r="L566" i="10"/>
  <c r="K570" i="10"/>
  <c r="L567" i="10"/>
  <c r="J566" i="10"/>
  <c r="L569" i="10"/>
  <c r="L564" i="10"/>
  <c r="I569" i="10"/>
  <c r="I564" i="10"/>
  <c r="K566" i="10"/>
  <c r="I578" i="10"/>
  <c r="I563" i="10"/>
  <c r="L578" i="10"/>
  <c r="L563" i="10"/>
  <c r="J567" i="10"/>
  <c r="J569" i="10"/>
  <c r="J564" i="10"/>
  <c r="P565" i="10"/>
  <c r="K578" i="10"/>
  <c r="K563" i="10"/>
  <c r="I557" i="10"/>
  <c r="J578" i="10"/>
  <c r="J563" i="10"/>
  <c r="L568" i="10"/>
  <c r="L570" i="10"/>
  <c r="I567" i="10"/>
  <c r="J570" i="10"/>
  <c r="I570" i="10"/>
  <c r="K569" i="10"/>
  <c r="K564" i="10"/>
  <c r="K520" i="10"/>
  <c r="L547" i="10"/>
  <c r="K551" i="10"/>
  <c r="L553" i="10"/>
  <c r="I544" i="10"/>
  <c r="I555" i="10"/>
  <c r="J546" i="10"/>
  <c r="P592" i="10"/>
  <c r="P571" i="10"/>
  <c r="P588" i="10"/>
  <c r="P572" i="10"/>
  <c r="P567" i="10"/>
  <c r="P569" i="10"/>
  <c r="P568" i="10"/>
  <c r="P574" i="10"/>
  <c r="P573" i="10"/>
  <c r="P566" i="10"/>
  <c r="P570" i="10"/>
  <c r="K547" i="10"/>
  <c r="L520" i="10"/>
  <c r="J537" i="10"/>
  <c r="G526" i="10"/>
  <c r="Z526" i="10" s="1"/>
  <c r="K546" i="10"/>
  <c r="K539" i="10"/>
  <c r="K537" i="10"/>
  <c r="I554" i="10"/>
  <c r="I546" i="10"/>
  <c r="J388" i="10"/>
  <c r="L527" i="10"/>
  <c r="K549" i="10"/>
  <c r="G523" i="10"/>
  <c r="Z523" i="10" s="1"/>
  <c r="K449" i="10"/>
  <c r="J469" i="10"/>
  <c r="I521" i="10"/>
  <c r="K463" i="10"/>
  <c r="K554" i="10"/>
  <c r="I553" i="10"/>
  <c r="L442" i="10"/>
  <c r="I370" i="10"/>
  <c r="J464" i="10"/>
  <c r="J550" i="10"/>
  <c r="I513" i="10"/>
  <c r="J554" i="10"/>
  <c r="L549" i="10"/>
  <c r="L554" i="10"/>
  <c r="K550" i="10"/>
  <c r="I552" i="10"/>
  <c r="I549" i="10"/>
  <c r="Q554" i="10"/>
  <c r="L439" i="10"/>
  <c r="K540" i="10"/>
  <c r="L537" i="10"/>
  <c r="L545" i="10"/>
  <c r="K545" i="10"/>
  <c r="K509" i="10"/>
  <c r="L539" i="10"/>
  <c r="L529" i="10"/>
  <c r="I527" i="10"/>
  <c r="J539" i="10"/>
  <c r="L542" i="10"/>
  <c r="L535" i="10"/>
  <c r="I542" i="10"/>
  <c r="L548" i="10"/>
  <c r="I536" i="10"/>
  <c r="J531" i="10"/>
  <c r="K531" i="10"/>
  <c r="L531" i="10"/>
  <c r="J529" i="10"/>
  <c r="L543" i="10"/>
  <c r="I541" i="10"/>
  <c r="L532" i="10"/>
  <c r="K538" i="10"/>
  <c r="J542" i="10"/>
  <c r="K535" i="10"/>
  <c r="I531" i="10"/>
  <c r="K536" i="10"/>
  <c r="J527" i="10"/>
  <c r="J533" i="10"/>
  <c r="I533" i="10"/>
  <c r="J535" i="10"/>
  <c r="J543" i="10"/>
  <c r="I535" i="10"/>
  <c r="J532" i="10"/>
  <c r="K541" i="10"/>
  <c r="I538" i="10"/>
  <c r="J538" i="10"/>
  <c r="I548" i="10"/>
  <c r="L538" i="10"/>
  <c r="K532" i="10"/>
  <c r="K534" i="10"/>
  <c r="J541" i="10"/>
  <c r="I545" i="10"/>
  <c r="J548" i="10"/>
  <c r="K543" i="10"/>
  <c r="I534" i="10"/>
  <c r="K529" i="10"/>
  <c r="I529" i="10"/>
  <c r="K527" i="10"/>
  <c r="J540" i="10"/>
  <c r="K533" i="10"/>
  <c r="I532" i="10"/>
  <c r="K542" i="10"/>
  <c r="J534" i="10"/>
  <c r="I540" i="10"/>
  <c r="I537" i="10"/>
  <c r="L541" i="10"/>
  <c r="L533" i="10"/>
  <c r="I543" i="10"/>
  <c r="L534" i="10"/>
  <c r="K548" i="10"/>
  <c r="J536" i="10"/>
  <c r="L536" i="10"/>
  <c r="L448" i="10"/>
  <c r="I492" i="10"/>
  <c r="L494" i="10"/>
  <c r="I496" i="10"/>
  <c r="K378" i="10"/>
  <c r="J414" i="10"/>
  <c r="K486" i="10"/>
  <c r="I488" i="10"/>
  <c r="I514" i="10"/>
  <c r="G522" i="10"/>
  <c r="Z522" i="10" s="1"/>
  <c r="J520" i="10"/>
  <c r="K514" i="10"/>
  <c r="G521" i="10"/>
  <c r="Z521" i="10" s="1"/>
  <c r="G524" i="10"/>
  <c r="Z524" i="10" s="1"/>
  <c r="G525" i="10"/>
  <c r="Z525" i="10" s="1"/>
  <c r="I522" i="10"/>
  <c r="J514" i="10"/>
  <c r="L201" i="10"/>
  <c r="K526" i="10"/>
  <c r="J522" i="10"/>
  <c r="K521" i="10"/>
  <c r="K522" i="10"/>
  <c r="K517" i="10"/>
  <c r="J521" i="10"/>
  <c r="K519" i="10"/>
  <c r="J523" i="10"/>
  <c r="L523" i="10"/>
  <c r="I517" i="10"/>
  <c r="K515" i="10"/>
  <c r="L519" i="10"/>
  <c r="J516" i="10"/>
  <c r="I519" i="10"/>
  <c r="G515" i="10"/>
  <c r="Z515" i="10" s="1"/>
  <c r="J526" i="10"/>
  <c r="L515" i="10"/>
  <c r="I526" i="10"/>
  <c r="P523" i="10"/>
  <c r="K518" i="10"/>
  <c r="J518" i="10"/>
  <c r="K524" i="10"/>
  <c r="L521" i="10"/>
  <c r="L517" i="10"/>
  <c r="I520" i="10"/>
  <c r="I525" i="10"/>
  <c r="L526" i="10"/>
  <c r="I523" i="10"/>
  <c r="K516" i="10"/>
  <c r="J524" i="10"/>
  <c r="J525" i="10"/>
  <c r="L525" i="10"/>
  <c r="I516" i="10"/>
  <c r="J519" i="10"/>
  <c r="K523" i="10"/>
  <c r="L524" i="10"/>
  <c r="L518" i="10"/>
  <c r="I524" i="10"/>
  <c r="L522" i="10"/>
  <c r="L514" i="10"/>
  <c r="I518" i="10"/>
  <c r="L516" i="10"/>
  <c r="I241" i="10"/>
  <c r="I436" i="10"/>
  <c r="K396" i="10"/>
  <c r="J439" i="10"/>
  <c r="K380" i="10"/>
  <c r="L487" i="10"/>
  <c r="I502" i="10"/>
  <c r="J467" i="10"/>
  <c r="I475" i="10"/>
  <c r="L505" i="10"/>
  <c r="K452" i="10"/>
  <c r="J435" i="10"/>
  <c r="L486" i="10"/>
  <c r="I439" i="10"/>
  <c r="L492" i="10"/>
  <c r="K487" i="10"/>
  <c r="I494" i="10"/>
  <c r="J488" i="10"/>
  <c r="L437" i="10"/>
  <c r="L464" i="10"/>
  <c r="J462" i="10"/>
  <c r="K453" i="10"/>
  <c r="I454" i="10"/>
  <c r="I510" i="10"/>
  <c r="J501" i="10"/>
  <c r="P545" i="10"/>
  <c r="P578" i="10"/>
  <c r="Q550" i="10"/>
  <c r="P541" i="10"/>
  <c r="P531" i="10"/>
  <c r="P533" i="10"/>
  <c r="P557" i="10"/>
  <c r="P542" i="10"/>
  <c r="P536" i="10"/>
  <c r="P524" i="10"/>
  <c r="P534" i="10"/>
  <c r="P518" i="10"/>
  <c r="P538" i="10"/>
  <c r="Q566" i="10"/>
  <c r="P516" i="10"/>
  <c r="P548" i="10"/>
  <c r="P535" i="10"/>
  <c r="P532" i="10"/>
  <c r="P543" i="10"/>
  <c r="J450" i="10"/>
  <c r="K334" i="10"/>
  <c r="L318" i="10"/>
  <c r="L409" i="10"/>
  <c r="I383" i="10"/>
  <c r="K377" i="10"/>
  <c r="K439" i="10"/>
  <c r="I403" i="10"/>
  <c r="L510" i="10"/>
  <c r="L496" i="10"/>
  <c r="K492" i="10"/>
  <c r="L502" i="10"/>
  <c r="J492" i="10"/>
  <c r="J494" i="10"/>
  <c r="J364" i="10"/>
  <c r="J320" i="10"/>
  <c r="K370" i="10"/>
  <c r="J504" i="10"/>
  <c r="J487" i="10"/>
  <c r="I487" i="10"/>
  <c r="L491" i="10"/>
  <c r="K513" i="10"/>
  <c r="L507" i="10"/>
  <c r="L512" i="10"/>
  <c r="L509" i="10"/>
  <c r="I504" i="10"/>
  <c r="L500" i="10"/>
  <c r="J458" i="10"/>
  <c r="L513" i="10"/>
  <c r="J508" i="10"/>
  <c r="K500" i="10"/>
  <c r="J509" i="10"/>
  <c r="I503" i="10"/>
  <c r="J493" i="10"/>
  <c r="J503" i="10"/>
  <c r="J500" i="10"/>
  <c r="K454" i="10"/>
  <c r="L457" i="10"/>
  <c r="J495" i="10"/>
  <c r="K488" i="10"/>
  <c r="K496" i="10"/>
  <c r="K495" i="10"/>
  <c r="L473" i="10"/>
  <c r="J397" i="10"/>
  <c r="K429" i="10"/>
  <c r="K502" i="10"/>
  <c r="L422" i="10"/>
  <c r="I509" i="10"/>
  <c r="K508" i="10"/>
  <c r="J491" i="10"/>
  <c r="L508" i="10"/>
  <c r="I495" i="10"/>
  <c r="L498" i="10"/>
  <c r="L490" i="10"/>
  <c r="I505" i="10"/>
  <c r="J512" i="10"/>
  <c r="K503" i="10"/>
  <c r="G493" i="10"/>
  <c r="Z493" i="10" s="1"/>
  <c r="I493" i="10"/>
  <c r="J497" i="10"/>
  <c r="K497" i="10"/>
  <c r="J513" i="10"/>
  <c r="K504" i="10"/>
  <c r="L504" i="10"/>
  <c r="L495" i="10"/>
  <c r="K493" i="10"/>
  <c r="L493" i="10"/>
  <c r="G494" i="10"/>
  <c r="Z494" i="10" s="1"/>
  <c r="G487" i="10"/>
  <c r="Z487" i="10" s="1"/>
  <c r="K498" i="10"/>
  <c r="K501" i="10"/>
  <c r="J498" i="10"/>
  <c r="L499" i="10"/>
  <c r="K505" i="10"/>
  <c r="J510" i="10"/>
  <c r="L489" i="10"/>
  <c r="L511" i="10"/>
  <c r="L501" i="10"/>
  <c r="L503" i="10"/>
  <c r="I489" i="10"/>
  <c r="I511" i="10"/>
  <c r="K499" i="10"/>
  <c r="J499" i="10"/>
  <c r="K489" i="10"/>
  <c r="K511" i="10"/>
  <c r="J489" i="10"/>
  <c r="J511" i="10"/>
  <c r="I498" i="10"/>
  <c r="I490" i="10"/>
  <c r="K512" i="10"/>
  <c r="I497" i="10"/>
  <c r="I508" i="10"/>
  <c r="L497" i="10"/>
  <c r="I500" i="10"/>
  <c r="I512" i="10"/>
  <c r="K507" i="10"/>
  <c r="J507" i="10"/>
  <c r="J490" i="10"/>
  <c r="I507" i="10"/>
  <c r="I501" i="10"/>
  <c r="K491" i="10"/>
  <c r="I499" i="10"/>
  <c r="I491" i="10"/>
  <c r="K510" i="10"/>
  <c r="J420" i="10"/>
  <c r="J409" i="10"/>
  <c r="L374" i="10"/>
  <c r="J437" i="10"/>
  <c r="K436" i="10"/>
  <c r="L404" i="10"/>
  <c r="J393" i="10"/>
  <c r="L393" i="10"/>
  <c r="J394" i="10"/>
  <c r="K470" i="10"/>
  <c r="K388" i="10"/>
  <c r="K402" i="10"/>
  <c r="K403" i="10"/>
  <c r="J377" i="10"/>
  <c r="L382" i="10"/>
  <c r="I459" i="10"/>
  <c r="K369" i="10"/>
  <c r="L402" i="10"/>
  <c r="I381" i="10"/>
  <c r="I391" i="10"/>
  <c r="K414" i="10"/>
  <c r="J390" i="10"/>
  <c r="I461" i="10"/>
  <c r="K385" i="10"/>
  <c r="I409" i="10"/>
  <c r="K383" i="10"/>
  <c r="I414" i="10"/>
  <c r="K465" i="10"/>
  <c r="L434" i="10"/>
  <c r="L365" i="10"/>
  <c r="L383" i="10"/>
  <c r="K407" i="10"/>
  <c r="K464" i="10"/>
  <c r="L470" i="10"/>
  <c r="I455" i="10"/>
  <c r="L454" i="10"/>
  <c r="I473" i="10"/>
  <c r="I450" i="10"/>
  <c r="K412" i="10"/>
  <c r="K461" i="10"/>
  <c r="J461" i="10"/>
  <c r="J402" i="10"/>
  <c r="J453" i="10"/>
  <c r="J486" i="10"/>
  <c r="I463" i="10"/>
  <c r="L453" i="10"/>
  <c r="L461" i="10"/>
  <c r="L475" i="10"/>
  <c r="J454" i="10"/>
  <c r="K458" i="10"/>
  <c r="L469" i="10"/>
  <c r="K466" i="10"/>
  <c r="I464" i="10"/>
  <c r="K415" i="10"/>
  <c r="J473" i="10"/>
  <c r="J455" i="10"/>
  <c r="I458" i="10"/>
  <c r="L412" i="10"/>
  <c r="I366" i="10"/>
  <c r="I453" i="10"/>
  <c r="K459" i="10"/>
  <c r="K423" i="10"/>
  <c r="J418" i="10"/>
  <c r="K398" i="10"/>
  <c r="I472" i="10"/>
  <c r="I384" i="10"/>
  <c r="L378" i="10"/>
  <c r="K364" i="10"/>
  <c r="L369" i="10"/>
  <c r="K428" i="10"/>
  <c r="K437" i="10"/>
  <c r="I327" i="10"/>
  <c r="L408" i="10"/>
  <c r="I364" i="10"/>
  <c r="J399" i="10"/>
  <c r="L399" i="10"/>
  <c r="J430" i="10"/>
  <c r="J459" i="10"/>
  <c r="K275" i="10"/>
  <c r="L466" i="10"/>
  <c r="K482" i="10"/>
  <c r="L485" i="10"/>
  <c r="L455" i="10"/>
  <c r="K472" i="10"/>
  <c r="L478" i="10"/>
  <c r="K473" i="10"/>
  <c r="L480" i="10"/>
  <c r="K478" i="10"/>
  <c r="J470" i="10"/>
  <c r="I462" i="10"/>
  <c r="J468" i="10"/>
  <c r="L463" i="10"/>
  <c r="K485" i="10"/>
  <c r="J482" i="10"/>
  <c r="I481" i="10"/>
  <c r="J478" i="10"/>
  <c r="L468" i="10"/>
  <c r="I468" i="10"/>
  <c r="K476" i="10"/>
  <c r="J466" i="10"/>
  <c r="I479" i="10"/>
  <c r="K467" i="10"/>
  <c r="J463" i="10"/>
  <c r="L465" i="10"/>
  <c r="J475" i="10"/>
  <c r="L462" i="10"/>
  <c r="K481" i="10"/>
  <c r="K457" i="10"/>
  <c r="I485" i="10"/>
  <c r="J483" i="10"/>
  <c r="I465" i="10"/>
  <c r="K477" i="10"/>
  <c r="I478" i="10"/>
  <c r="I480" i="10"/>
  <c r="J472" i="10"/>
  <c r="J465" i="10"/>
  <c r="K471" i="10"/>
  <c r="L472" i="10"/>
  <c r="J471" i="10"/>
  <c r="K484" i="10"/>
  <c r="I482" i="10"/>
  <c r="L482" i="10"/>
  <c r="L484" i="10"/>
  <c r="L483" i="10"/>
  <c r="L471" i="10"/>
  <c r="I471" i="10"/>
  <c r="J480" i="10"/>
  <c r="I474" i="10"/>
  <c r="J477" i="10"/>
  <c r="K475" i="10"/>
  <c r="L477" i="10"/>
  <c r="L481" i="10"/>
  <c r="J484" i="10"/>
  <c r="K483" i="10"/>
  <c r="K455" i="10"/>
  <c r="I483" i="10"/>
  <c r="J485" i="10"/>
  <c r="I477" i="10"/>
  <c r="J479" i="10"/>
  <c r="L474" i="10"/>
  <c r="K480" i="10"/>
  <c r="J476" i="10"/>
  <c r="K468" i="10"/>
  <c r="L476" i="10"/>
  <c r="I466" i="10"/>
  <c r="I470" i="10"/>
  <c r="J481" i="10"/>
  <c r="J457" i="10"/>
  <c r="I484" i="10"/>
  <c r="I457" i="10"/>
  <c r="I476" i="10"/>
  <c r="K479" i="10"/>
  <c r="L479" i="10"/>
  <c r="J432" i="10"/>
  <c r="I420" i="10"/>
  <c r="K432" i="10"/>
  <c r="I367" i="10"/>
  <c r="J382" i="10"/>
  <c r="K360" i="10"/>
  <c r="L397" i="10"/>
  <c r="I431" i="10"/>
  <c r="K434" i="10"/>
  <c r="J391" i="10"/>
  <c r="K450" i="10"/>
  <c r="K442" i="10"/>
  <c r="K448" i="10"/>
  <c r="J442" i="10"/>
  <c r="I448" i="10"/>
  <c r="J384" i="10"/>
  <c r="K409" i="10"/>
  <c r="L381" i="10"/>
  <c r="K384" i="10"/>
  <c r="K404" i="10"/>
  <c r="L396" i="10"/>
  <c r="J421" i="10"/>
  <c r="J424" i="10"/>
  <c r="I442" i="10"/>
  <c r="K327" i="10"/>
  <c r="I385" i="10"/>
  <c r="J448" i="10"/>
  <c r="K382" i="10"/>
  <c r="J434" i="10"/>
  <c r="L370" i="10"/>
  <c r="K394" i="10"/>
  <c r="I449" i="10"/>
  <c r="J383" i="10"/>
  <c r="K397" i="10"/>
  <c r="L436" i="10"/>
  <c r="J380" i="10"/>
  <c r="J369" i="10"/>
  <c r="L390" i="10"/>
  <c r="I402" i="10"/>
  <c r="K374" i="10"/>
  <c r="I392" i="10"/>
  <c r="I387" i="10"/>
  <c r="L450" i="10"/>
  <c r="L384" i="10"/>
  <c r="J436" i="10"/>
  <c r="J427" i="10"/>
  <c r="I427" i="10"/>
  <c r="K420" i="10"/>
  <c r="L423" i="10"/>
  <c r="L424" i="10"/>
  <c r="K425" i="10"/>
  <c r="K426" i="10"/>
  <c r="K435" i="10"/>
  <c r="K445" i="10"/>
  <c r="K424" i="10"/>
  <c r="J431" i="10"/>
  <c r="J428" i="10"/>
  <c r="L445" i="10"/>
  <c r="I421" i="10"/>
  <c r="L432" i="10"/>
  <c r="I441" i="10"/>
  <c r="K441" i="10"/>
  <c r="L441" i="10"/>
  <c r="I425" i="10"/>
  <c r="Q430" i="10"/>
  <c r="L451" i="10"/>
  <c r="I422" i="10"/>
  <c r="K427" i="10"/>
  <c r="I428" i="10"/>
  <c r="Q433" i="10"/>
  <c r="L428" i="10"/>
  <c r="Q434" i="10"/>
  <c r="I426" i="10"/>
  <c r="I435" i="10"/>
  <c r="I451" i="10"/>
  <c r="K422" i="10"/>
  <c r="L431" i="10"/>
  <c r="I423" i="10"/>
  <c r="J423" i="10"/>
  <c r="Q426" i="10"/>
  <c r="L425" i="10"/>
  <c r="J441" i="10"/>
  <c r="Q443" i="10"/>
  <c r="I424" i="10"/>
  <c r="J426" i="10"/>
  <c r="I429" i="10"/>
  <c r="Q431" i="10"/>
  <c r="I430" i="10"/>
  <c r="J422" i="10"/>
  <c r="L427" i="10"/>
  <c r="L426" i="10"/>
  <c r="Q413" i="10"/>
  <c r="P435" i="10"/>
  <c r="L429" i="10"/>
  <c r="I440" i="10"/>
  <c r="J429" i="10"/>
  <c r="L421" i="10"/>
  <c r="I432" i="10"/>
  <c r="L430" i="10"/>
  <c r="Q441" i="10"/>
  <c r="I445" i="10"/>
  <c r="J445" i="10"/>
  <c r="K440" i="10"/>
  <c r="J425" i="10"/>
  <c r="K430" i="10"/>
  <c r="K451" i="10"/>
  <c r="K421" i="10"/>
  <c r="K431" i="10"/>
  <c r="J451" i="10"/>
  <c r="L440" i="10"/>
  <c r="J440" i="10"/>
  <c r="L435" i="10"/>
  <c r="P462" i="10"/>
  <c r="Q453" i="10"/>
  <c r="P480" i="10"/>
  <c r="P556" i="10"/>
  <c r="P507" i="10"/>
  <c r="P499" i="10"/>
  <c r="P505" i="10"/>
  <c r="P526" i="10"/>
  <c r="P521" i="10"/>
  <c r="P497" i="10"/>
  <c r="P550" i="10"/>
  <c r="P544" i="10"/>
  <c r="J419" i="10"/>
  <c r="P479" i="10"/>
  <c r="P520" i="10"/>
  <c r="P579" i="10"/>
  <c r="P540" i="10"/>
  <c r="P466" i="10"/>
  <c r="P525" i="10"/>
  <c r="P509" i="10"/>
  <c r="Q467" i="10"/>
  <c r="P473" i="10"/>
  <c r="P506" i="10"/>
  <c r="P522" i="10"/>
  <c r="K419" i="10"/>
  <c r="P547" i="10"/>
  <c r="P537" i="10"/>
  <c r="Q479" i="10"/>
  <c r="P468" i="10"/>
  <c r="P491" i="10"/>
  <c r="P554" i="10"/>
  <c r="P551" i="10"/>
  <c r="P477" i="10"/>
  <c r="P512" i="10"/>
  <c r="P552" i="10"/>
  <c r="P465" i="10"/>
  <c r="P475" i="10"/>
  <c r="P470" i="10"/>
  <c r="P508" i="10"/>
  <c r="Q468" i="10"/>
  <c r="P478" i="10"/>
  <c r="P577" i="10"/>
  <c r="Q483" i="10"/>
  <c r="P472" i="10"/>
  <c r="Q572" i="10"/>
  <c r="P553" i="10"/>
  <c r="P501" i="10"/>
  <c r="P618" i="10"/>
  <c r="P503" i="10"/>
  <c r="P489" i="10"/>
  <c r="P471" i="10"/>
  <c r="P490" i="10"/>
  <c r="P500" i="10"/>
  <c r="P467" i="10"/>
  <c r="P546" i="10"/>
  <c r="Q484" i="10"/>
  <c r="P476" i="10"/>
  <c r="Q499" i="10"/>
  <c r="P517" i="10"/>
  <c r="P463" i="10"/>
  <c r="P504" i="10"/>
  <c r="P527" i="10"/>
  <c r="P498" i="10"/>
  <c r="P555" i="10"/>
  <c r="P514" i="10"/>
  <c r="P474" i="10"/>
  <c r="P549" i="10"/>
  <c r="P539" i="10"/>
  <c r="I198" i="10"/>
  <c r="J412" i="10"/>
  <c r="K408" i="10"/>
  <c r="J417" i="10"/>
  <c r="L418" i="10"/>
  <c r="L410" i="10"/>
  <c r="K416" i="10"/>
  <c r="J321" i="10"/>
  <c r="I397" i="10"/>
  <c r="J403" i="10"/>
  <c r="I412" i="10"/>
  <c r="I382" i="10"/>
  <c r="I393" i="10"/>
  <c r="L407" i="10"/>
  <c r="I404" i="10"/>
  <c r="K375" i="10"/>
  <c r="L414" i="10"/>
  <c r="J396" i="10"/>
  <c r="K387" i="10"/>
  <c r="I390" i="10"/>
  <c r="J381" i="10"/>
  <c r="J370" i="10"/>
  <c r="K391" i="10"/>
  <c r="L417" i="10"/>
  <c r="L411" i="10"/>
  <c r="J416" i="10"/>
  <c r="J410" i="10"/>
  <c r="I415" i="10"/>
  <c r="K417" i="10"/>
  <c r="K410" i="10"/>
  <c r="L416" i="10"/>
  <c r="Q400" i="10"/>
  <c r="G413" i="10"/>
  <c r="Z413" i="10" s="1"/>
  <c r="L419" i="10"/>
  <c r="G496" i="10"/>
  <c r="Z496" i="10" s="1"/>
  <c r="I418" i="10"/>
  <c r="I417" i="10"/>
  <c r="Q405" i="10"/>
  <c r="Q410" i="10"/>
  <c r="J411" i="10"/>
  <c r="G415" i="10"/>
  <c r="Z415" i="10" s="1"/>
  <c r="J415" i="10"/>
  <c r="I416" i="10"/>
  <c r="Q406" i="10"/>
  <c r="I410" i="10"/>
  <c r="Q401" i="10"/>
  <c r="K411" i="10"/>
  <c r="I411" i="10"/>
  <c r="I419" i="10"/>
  <c r="Q402" i="10"/>
  <c r="P402" i="10"/>
  <c r="K339" i="10"/>
  <c r="I340" i="10"/>
  <c r="L387" i="10"/>
  <c r="L385" i="10"/>
  <c r="L380" i="10"/>
  <c r="I396" i="10"/>
  <c r="I380" i="10"/>
  <c r="J375" i="10"/>
  <c r="J389" i="10"/>
  <c r="K389" i="10"/>
  <c r="J385" i="10"/>
  <c r="K395" i="10"/>
  <c r="L388" i="10"/>
  <c r="K381" i="10"/>
  <c r="J365" i="10"/>
  <c r="J374" i="10"/>
  <c r="L364" i="10"/>
  <c r="I394" i="10"/>
  <c r="K337" i="10"/>
  <c r="Q397" i="10"/>
  <c r="I389" i="10"/>
  <c r="Q396" i="10"/>
  <c r="J398" i="10"/>
  <c r="Q382" i="10"/>
  <c r="Q395" i="10"/>
  <c r="Q384" i="10"/>
  <c r="P386" i="10"/>
  <c r="I399" i="10"/>
  <c r="K399" i="10"/>
  <c r="Q394" i="10"/>
  <c r="Q385" i="10"/>
  <c r="I374" i="10"/>
  <c r="K320" i="10"/>
  <c r="L337" i="10"/>
  <c r="I320" i="10"/>
  <c r="I375" i="10"/>
  <c r="K365" i="10"/>
  <c r="I365" i="10"/>
  <c r="I378" i="10"/>
  <c r="I334" i="10"/>
  <c r="J337" i="10"/>
  <c r="J371" i="10"/>
  <c r="L377" i="10"/>
  <c r="J327" i="10"/>
  <c r="I377" i="10"/>
  <c r="J366" i="10"/>
  <c r="L366" i="10"/>
  <c r="L375" i="10"/>
  <c r="K367" i="10"/>
  <c r="J378" i="10"/>
  <c r="I371" i="10"/>
  <c r="J352" i="10"/>
  <c r="Q367" i="10"/>
  <c r="Q375" i="10"/>
  <c r="Q378" i="10"/>
  <c r="K371" i="10"/>
  <c r="L371" i="10"/>
  <c r="K346" i="10"/>
  <c r="L320" i="10"/>
  <c r="L327" i="10"/>
  <c r="J318" i="10"/>
  <c r="K344" i="10"/>
  <c r="L241" i="10"/>
  <c r="L198" i="10"/>
  <c r="J198" i="10"/>
  <c r="P398" i="10"/>
  <c r="Q498" i="10"/>
  <c r="P486" i="10"/>
  <c r="P430" i="10"/>
  <c r="P420" i="10"/>
  <c r="P410" i="10"/>
  <c r="P469" i="10"/>
  <c r="P421" i="10"/>
  <c r="Q432" i="10"/>
  <c r="P428" i="10"/>
  <c r="P485" i="10"/>
  <c r="P419" i="10"/>
  <c r="P440" i="10"/>
  <c r="P488" i="10"/>
  <c r="P416" i="10"/>
  <c r="Q465" i="10"/>
  <c r="I345" i="10"/>
  <c r="J338" i="10"/>
  <c r="P484" i="10"/>
  <c r="Q478" i="10"/>
  <c r="P422" i="10"/>
  <c r="P432" i="10"/>
  <c r="P482" i="10"/>
  <c r="P481" i="10"/>
  <c r="P494" i="10"/>
  <c r="P426" i="10"/>
  <c r="J339" i="10"/>
  <c r="P425" i="10"/>
  <c r="P451" i="10"/>
  <c r="P431" i="10"/>
  <c r="P495" i="10"/>
  <c r="Q456" i="10"/>
  <c r="P461" i="10"/>
  <c r="P418" i="10"/>
  <c r="Q480" i="10"/>
  <c r="P429" i="10"/>
  <c r="P492" i="10"/>
  <c r="P457" i="10"/>
  <c r="P411" i="10"/>
  <c r="P417" i="10"/>
  <c r="P502" i="10"/>
  <c r="P423" i="10"/>
  <c r="P427" i="10"/>
  <c r="P424" i="10"/>
  <c r="P487" i="10"/>
  <c r="P483" i="10"/>
  <c r="P464" i="10"/>
  <c r="Q448" i="10"/>
  <c r="P415" i="10"/>
  <c r="Q404" i="10"/>
  <c r="P455" i="10"/>
  <c r="K326" i="10"/>
  <c r="J259" i="10"/>
  <c r="L265" i="10"/>
  <c r="L339" i="10"/>
  <c r="K338" i="10"/>
  <c r="L316" i="10"/>
  <c r="K345" i="10"/>
  <c r="I280" i="10"/>
  <c r="L360" i="10"/>
  <c r="I360" i="10"/>
  <c r="I338" i="10"/>
  <c r="L345" i="10"/>
  <c r="J286" i="10"/>
  <c r="J360" i="10"/>
  <c r="L259" i="10"/>
  <c r="L303" i="10"/>
  <c r="K340" i="10"/>
  <c r="I265" i="10"/>
  <c r="J241" i="10"/>
  <c r="I195" i="10"/>
  <c r="L275" i="10"/>
  <c r="L346" i="10"/>
  <c r="K321" i="10"/>
  <c r="J344" i="10"/>
  <c r="L334" i="10"/>
  <c r="L344" i="10"/>
  <c r="L321" i="10"/>
  <c r="J326" i="10"/>
  <c r="I337" i="10"/>
  <c r="I321" i="10"/>
  <c r="I344" i="10"/>
  <c r="L326" i="10"/>
  <c r="J346" i="10"/>
  <c r="I350" i="10"/>
  <c r="I332" i="10"/>
  <c r="J361" i="10"/>
  <c r="I400" i="10"/>
  <c r="I359" i="10"/>
  <c r="L400" i="10"/>
  <c r="L359" i="10"/>
  <c r="L340" i="10"/>
  <c r="Q363" i="10"/>
  <c r="I328" i="10"/>
  <c r="L328" i="10"/>
  <c r="I363" i="10"/>
  <c r="I333" i="10"/>
  <c r="K331" i="10"/>
  <c r="I331" i="10"/>
  <c r="J400" i="10"/>
  <c r="J359" i="10"/>
  <c r="J332" i="10"/>
  <c r="J328" i="10"/>
  <c r="K400" i="10"/>
  <c r="K359" i="10"/>
  <c r="K352" i="10"/>
  <c r="L363" i="10"/>
  <c r="I348" i="10"/>
  <c r="I357" i="10"/>
  <c r="J345" i="10"/>
  <c r="I339" i="10"/>
  <c r="K348" i="10"/>
  <c r="K357" i="10"/>
  <c r="K332" i="10"/>
  <c r="L361" i="10"/>
  <c r="L331" i="10"/>
  <c r="J333" i="10"/>
  <c r="I326" i="10"/>
  <c r="P342" i="10"/>
  <c r="K291" i="10"/>
  <c r="K356" i="10"/>
  <c r="K336" i="10"/>
  <c r="K328" i="10"/>
  <c r="L356" i="10"/>
  <c r="L336" i="10"/>
  <c r="K361" i="10"/>
  <c r="J340" i="10"/>
  <c r="J331" i="10"/>
  <c r="L332" i="10"/>
  <c r="L352" i="10"/>
  <c r="L348" i="10"/>
  <c r="L357" i="10"/>
  <c r="J356" i="10"/>
  <c r="J336" i="10"/>
  <c r="J363" i="10"/>
  <c r="K333" i="10"/>
  <c r="I352" i="10"/>
  <c r="Q289" i="10"/>
  <c r="P335" i="10"/>
  <c r="I356" i="10"/>
  <c r="I336" i="10"/>
  <c r="K363" i="10"/>
  <c r="I346" i="10"/>
  <c r="J348" i="10"/>
  <c r="J357" i="10"/>
  <c r="L333" i="10"/>
  <c r="I361" i="10"/>
  <c r="J251" i="10"/>
  <c r="K274" i="10"/>
  <c r="I303" i="10"/>
  <c r="L286" i="10"/>
  <c r="J265" i="10"/>
  <c r="I286" i="10"/>
  <c r="J291" i="10"/>
  <c r="K314" i="10"/>
  <c r="L289" i="10"/>
  <c r="K280" i="10"/>
  <c r="K300" i="10"/>
  <c r="J300" i="10"/>
  <c r="J275" i="10"/>
  <c r="K277" i="10"/>
  <c r="L276" i="10"/>
  <c r="I308" i="10"/>
  <c r="K315" i="10"/>
  <c r="J309" i="10"/>
  <c r="I277" i="10"/>
  <c r="I289" i="10"/>
  <c r="J280" i="10"/>
  <c r="J285" i="10"/>
  <c r="P276" i="10"/>
  <c r="I298" i="10"/>
  <c r="I278" i="10"/>
  <c r="K372" i="10"/>
  <c r="K295" i="10"/>
  <c r="I282" i="10"/>
  <c r="J303" i="10"/>
  <c r="K308" i="10"/>
  <c r="J277" i="10"/>
  <c r="I315" i="10"/>
  <c r="J313" i="10"/>
  <c r="I313" i="10"/>
  <c r="L307" i="10"/>
  <c r="K376" i="10"/>
  <c r="K310" i="10"/>
  <c r="J376" i="10"/>
  <c r="J310" i="10"/>
  <c r="I376" i="10"/>
  <c r="I310" i="10"/>
  <c r="K406" i="10"/>
  <c r="K288" i="10"/>
  <c r="K292" i="10"/>
  <c r="I275" i="10"/>
  <c r="L301" i="10"/>
  <c r="I309" i="10"/>
  <c r="L277" i="10"/>
  <c r="J406" i="10"/>
  <c r="J288" i="10"/>
  <c r="K316" i="10"/>
  <c r="K287" i="10"/>
  <c r="K279" i="10"/>
  <c r="K289" i="10"/>
  <c r="J289" i="10"/>
  <c r="L406" i="10"/>
  <c r="L288" i="10"/>
  <c r="K298" i="10"/>
  <c r="K278" i="10"/>
  <c r="K282" i="10"/>
  <c r="I292" i="10"/>
  <c r="I300" i="10"/>
  <c r="I299" i="10"/>
  <c r="J281" i="10"/>
  <c r="J301" i="10"/>
  <c r="L281" i="10"/>
  <c r="K313" i="10"/>
  <c r="K309" i="10"/>
  <c r="I406" i="10"/>
  <c r="I288" i="10"/>
  <c r="L376" i="10"/>
  <c r="L310" i="10"/>
  <c r="K285" i="10"/>
  <c r="J287" i="10"/>
  <c r="J279" i="10"/>
  <c r="I287" i="10"/>
  <c r="I279" i="10"/>
  <c r="J316" i="10"/>
  <c r="I285" i="10"/>
  <c r="L280" i="10"/>
  <c r="I316" i="10"/>
  <c r="K301" i="10"/>
  <c r="K299" i="10"/>
  <c r="K281" i="10"/>
  <c r="I291" i="10"/>
  <c r="J299" i="10"/>
  <c r="J372" i="10"/>
  <c r="J295" i="10"/>
  <c r="L291" i="10"/>
  <c r="L292" i="10"/>
  <c r="L282" i="10"/>
  <c r="L299" i="10"/>
  <c r="L372" i="10"/>
  <c r="L295" i="10"/>
  <c r="J315" i="10"/>
  <c r="J276" i="10"/>
  <c r="L308" i="10"/>
  <c r="K276" i="10"/>
  <c r="J308" i="10"/>
  <c r="L313" i="10"/>
  <c r="L309" i="10"/>
  <c r="I307" i="10"/>
  <c r="L287" i="10"/>
  <c r="L279" i="10"/>
  <c r="L298" i="10"/>
  <c r="L278" i="10"/>
  <c r="J298" i="10"/>
  <c r="J278" i="10"/>
  <c r="K307" i="10"/>
  <c r="J307" i="10"/>
  <c r="I301" i="10"/>
  <c r="I281" i="10"/>
  <c r="I372" i="10"/>
  <c r="I295" i="10"/>
  <c r="J292" i="10"/>
  <c r="J282" i="10"/>
  <c r="L300" i="10"/>
  <c r="L315" i="10"/>
  <c r="I276" i="10"/>
  <c r="J267" i="10"/>
  <c r="I270" i="10"/>
  <c r="P347" i="10"/>
  <c r="Q333" i="10"/>
  <c r="P313" i="10"/>
  <c r="Q393" i="10"/>
  <c r="P369" i="10"/>
  <c r="Q334" i="10"/>
  <c r="P394" i="10"/>
  <c r="P332" i="10"/>
  <c r="P400" i="10"/>
  <c r="I200" i="10"/>
  <c r="P348" i="10"/>
  <c r="P346" i="10"/>
  <c r="Q387" i="10"/>
  <c r="P345" i="10"/>
  <c r="P441" i="10"/>
  <c r="P392" i="10"/>
  <c r="P408" i="10"/>
  <c r="P390" i="10"/>
  <c r="P389" i="10"/>
  <c r="Q379" i="10"/>
  <c r="P340" i="10"/>
  <c r="P387" i="10"/>
  <c r="P338" i="10"/>
  <c r="Q398" i="10"/>
  <c r="P352" i="10"/>
  <c r="Q366" i="10"/>
  <c r="P458" i="10"/>
  <c r="P339" i="10"/>
  <c r="Q383" i="10"/>
  <c r="P333" i="10"/>
  <c r="P361" i="10"/>
  <c r="Q376" i="10"/>
  <c r="P371" i="10"/>
  <c r="Q348" i="10"/>
  <c r="P459" i="10"/>
  <c r="P308" i="10"/>
  <c r="Q424" i="10"/>
  <c r="P363" i="10"/>
  <c r="Q322" i="10"/>
  <c r="P309" i="10"/>
  <c r="P453" i="10"/>
  <c r="P315" i="10"/>
  <c r="K192" i="10"/>
  <c r="I267" i="10"/>
  <c r="J270" i="10"/>
  <c r="K265" i="10"/>
  <c r="I259" i="10"/>
  <c r="K259" i="10"/>
  <c r="K251" i="10"/>
  <c r="L274" i="10"/>
  <c r="K324" i="10"/>
  <c r="K243" i="10"/>
  <c r="I324" i="10"/>
  <c r="I243" i="10"/>
  <c r="P247" i="10"/>
  <c r="L251" i="10"/>
  <c r="K262" i="10"/>
  <c r="I268" i="10"/>
  <c r="I262" i="10"/>
  <c r="J293" i="10"/>
  <c r="J246" i="10"/>
  <c r="J255" i="10"/>
  <c r="J271" i="10"/>
  <c r="L293" i="10"/>
  <c r="L246" i="10"/>
  <c r="L255" i="10"/>
  <c r="L267" i="10"/>
  <c r="J274" i="10"/>
  <c r="L196" i="10"/>
  <c r="L254" i="10"/>
  <c r="K253" i="10"/>
  <c r="K252" i="10"/>
  <c r="I293" i="10"/>
  <c r="I246" i="10"/>
  <c r="I271" i="10"/>
  <c r="I311" i="10"/>
  <c r="I269" i="10"/>
  <c r="I255" i="10"/>
  <c r="L438" i="10"/>
  <c r="L245" i="10"/>
  <c r="L263" i="10"/>
  <c r="L244" i="10"/>
  <c r="L270" i="10"/>
  <c r="K267" i="10"/>
  <c r="K261" i="10"/>
  <c r="K293" i="10"/>
  <c r="K246" i="10"/>
  <c r="K438" i="10"/>
  <c r="K245" i="10"/>
  <c r="K268" i="10"/>
  <c r="K260" i="10"/>
  <c r="K311" i="10"/>
  <c r="K269" i="10"/>
  <c r="I252" i="10"/>
  <c r="J261" i="10"/>
  <c r="J438" i="10"/>
  <c r="J245" i="10"/>
  <c r="J263" i="10"/>
  <c r="J244" i="10"/>
  <c r="L260" i="10"/>
  <c r="L261" i="10"/>
  <c r="J447" i="10"/>
  <c r="J249" i="10"/>
  <c r="K447" i="10"/>
  <c r="K249" i="10"/>
  <c r="L447" i="10"/>
  <c r="L249" i="10"/>
  <c r="I274" i="10"/>
  <c r="K264" i="10"/>
  <c r="I438" i="10"/>
  <c r="I245" i="10"/>
  <c r="I256" i="10"/>
  <c r="I248" i="10"/>
  <c r="J260" i="10"/>
  <c r="L264" i="10"/>
  <c r="L268" i="10"/>
  <c r="L324" i="10"/>
  <c r="L243" i="10"/>
  <c r="K270" i="10"/>
  <c r="K256" i="10"/>
  <c r="K248" i="10"/>
  <c r="K263" i="10"/>
  <c r="K244" i="10"/>
  <c r="K255" i="10"/>
  <c r="I253" i="10"/>
  <c r="J262" i="10"/>
  <c r="J253" i="10"/>
  <c r="J264" i="10"/>
  <c r="J268" i="10"/>
  <c r="L262" i="10"/>
  <c r="L253" i="10"/>
  <c r="J324" i="10"/>
  <c r="J243" i="10"/>
  <c r="I447" i="10"/>
  <c r="I249" i="10"/>
  <c r="K271" i="10"/>
  <c r="I261" i="10"/>
  <c r="I264" i="10"/>
  <c r="I260" i="10"/>
  <c r="I263" i="10"/>
  <c r="I244" i="10"/>
  <c r="J311" i="10"/>
  <c r="J269" i="10"/>
  <c r="J252" i="10"/>
  <c r="J256" i="10"/>
  <c r="J248" i="10"/>
  <c r="L271" i="10"/>
  <c r="L311" i="10"/>
  <c r="L269" i="10"/>
  <c r="L252" i="10"/>
  <c r="L256" i="10"/>
  <c r="L248" i="10"/>
  <c r="J173" i="10"/>
  <c r="K241" i="10"/>
  <c r="K239" i="10"/>
  <c r="I239" i="10"/>
  <c r="L239" i="10"/>
  <c r="I329" i="10"/>
  <c r="I235" i="10"/>
  <c r="I266" i="10"/>
  <c r="I232" i="10"/>
  <c r="I197" i="10"/>
  <c r="I224" i="10"/>
  <c r="P231" i="10"/>
  <c r="K226" i="10"/>
  <c r="I284" i="10"/>
  <c r="I237" i="10"/>
  <c r="P240" i="10"/>
  <c r="J433" i="10"/>
  <c r="J222" i="10"/>
  <c r="J202" i="10"/>
  <c r="J223" i="10"/>
  <c r="J239" i="10"/>
  <c r="L234" i="10"/>
  <c r="L433" i="10"/>
  <c r="L222" i="10"/>
  <c r="I325" i="10"/>
  <c r="I233" i="10"/>
  <c r="J325" i="10"/>
  <c r="J233" i="10"/>
  <c r="J329" i="10"/>
  <c r="J235" i="10"/>
  <c r="J197" i="10"/>
  <c r="J224" i="10"/>
  <c r="I322" i="10"/>
  <c r="I230" i="10"/>
  <c r="J322" i="10"/>
  <c r="J230" i="10"/>
  <c r="L197" i="10"/>
  <c r="L224" i="10"/>
  <c r="L258" i="10"/>
  <c r="L228" i="10"/>
  <c r="I225" i="10"/>
  <c r="I433" i="10"/>
  <c r="I222" i="10"/>
  <c r="J283" i="10"/>
  <c r="J236" i="10"/>
  <c r="J234" i="10"/>
  <c r="L283" i="10"/>
  <c r="L236" i="10"/>
  <c r="L325" i="10"/>
  <c r="L233" i="10"/>
  <c r="K329" i="10"/>
  <c r="K235" i="10"/>
  <c r="K322" i="10"/>
  <c r="K230" i="10"/>
  <c r="I250" i="10"/>
  <c r="I229" i="10"/>
  <c r="J258" i="10"/>
  <c r="J228" i="10"/>
  <c r="K258" i="10"/>
  <c r="K228" i="10"/>
  <c r="I234" i="10"/>
  <c r="L284" i="10"/>
  <c r="L237" i="10"/>
  <c r="K266" i="10"/>
  <c r="K232" i="10"/>
  <c r="L322" i="10"/>
  <c r="L230" i="10"/>
  <c r="J174" i="10"/>
  <c r="J231" i="10"/>
  <c r="K202" i="10"/>
  <c r="K223" i="10"/>
  <c r="K234" i="10"/>
  <c r="K225" i="10"/>
  <c r="K257" i="10"/>
  <c r="K242" i="10"/>
  <c r="K283" i="10"/>
  <c r="K236" i="10"/>
  <c r="K433" i="10"/>
  <c r="K222" i="10"/>
  <c r="I283" i="10"/>
  <c r="I236" i="10"/>
  <c r="J226" i="10"/>
  <c r="J284" i="10"/>
  <c r="J237" i="10"/>
  <c r="L257" i="10"/>
  <c r="L242" i="10"/>
  <c r="L226" i="10"/>
  <c r="K325" i="10"/>
  <c r="K233" i="10"/>
  <c r="L266" i="10"/>
  <c r="L232" i="10"/>
  <c r="L329" i="10"/>
  <c r="L235" i="10"/>
  <c r="L250" i="10"/>
  <c r="L229" i="10"/>
  <c r="K250" i="10"/>
  <c r="K229" i="10"/>
  <c r="I226" i="10"/>
  <c r="J257" i="10"/>
  <c r="J242" i="10"/>
  <c r="L225" i="10"/>
  <c r="P227" i="10"/>
  <c r="J266" i="10"/>
  <c r="J232" i="10"/>
  <c r="I258" i="10"/>
  <c r="I228" i="10"/>
  <c r="J250" i="10"/>
  <c r="J229" i="10"/>
  <c r="K284" i="10"/>
  <c r="K237" i="10"/>
  <c r="I257" i="10"/>
  <c r="I242" i="10"/>
  <c r="J225" i="10"/>
  <c r="J196" i="10"/>
  <c r="J195" i="10"/>
  <c r="L195" i="10"/>
  <c r="J194" i="10"/>
  <c r="J201" i="10"/>
  <c r="K197" i="10"/>
  <c r="L216" i="10"/>
  <c r="K195" i="10"/>
  <c r="I207" i="10"/>
  <c r="J193" i="10"/>
  <c r="K198" i="10"/>
  <c r="L192" i="10"/>
  <c r="J192" i="10"/>
  <c r="I196" i="10"/>
  <c r="I202" i="10"/>
  <c r="K196" i="10"/>
  <c r="K193" i="10"/>
  <c r="K216" i="10"/>
  <c r="K201" i="10"/>
  <c r="I194" i="10"/>
  <c r="P219" i="10"/>
  <c r="J73" i="10"/>
  <c r="J219" i="10"/>
  <c r="P214" i="10"/>
  <c r="P220" i="10"/>
  <c r="K187" i="10"/>
  <c r="K199" i="10"/>
  <c r="K212" i="10"/>
  <c r="K379" i="10"/>
  <c r="K217" i="10"/>
  <c r="K209" i="10"/>
  <c r="K218" i="10"/>
  <c r="K191" i="10"/>
  <c r="K203" i="10"/>
  <c r="K206" i="10"/>
  <c r="K290" i="10"/>
  <c r="K208" i="10"/>
  <c r="K210" i="10"/>
  <c r="I189" i="10"/>
  <c r="I205" i="10"/>
  <c r="I190" i="10"/>
  <c r="I216" i="10"/>
  <c r="I204" i="10"/>
  <c r="I188" i="10"/>
  <c r="I218" i="10"/>
  <c r="I290" i="10"/>
  <c r="I208" i="10"/>
  <c r="I210" i="10"/>
  <c r="I302" i="10"/>
  <c r="I211" i="10"/>
  <c r="J199" i="10"/>
  <c r="J212" i="10"/>
  <c r="J210" i="10"/>
  <c r="J206" i="10"/>
  <c r="J191" i="10"/>
  <c r="J302" i="10"/>
  <c r="J211" i="10"/>
  <c r="J200" i="10"/>
  <c r="J189" i="10"/>
  <c r="J213" i="10"/>
  <c r="J379" i="10"/>
  <c r="J217" i="10"/>
  <c r="J209" i="10"/>
  <c r="J204" i="10"/>
  <c r="J218" i="10"/>
  <c r="L290" i="10"/>
  <c r="L208" i="10"/>
  <c r="L190" i="10"/>
  <c r="L188" i="10"/>
  <c r="L207" i="10"/>
  <c r="L203" i="10"/>
  <c r="L187" i="10"/>
  <c r="L199" i="10"/>
  <c r="L212" i="10"/>
  <c r="L210" i="10"/>
  <c r="L206" i="10"/>
  <c r="L191" i="10"/>
  <c r="L302" i="10"/>
  <c r="L211" i="10"/>
  <c r="L200" i="10"/>
  <c r="L189" i="10"/>
  <c r="L202" i="10"/>
  <c r="P221" i="10"/>
  <c r="I192" i="10"/>
  <c r="K213" i="10"/>
  <c r="K188" i="10"/>
  <c r="K205" i="10"/>
  <c r="K302" i="10"/>
  <c r="K211" i="10"/>
  <c r="K190" i="10"/>
  <c r="K207" i="10"/>
  <c r="K189" i="10"/>
  <c r="K200" i="10"/>
  <c r="K194" i="10"/>
  <c r="K204" i="10"/>
  <c r="K215" i="10"/>
  <c r="I199" i="10"/>
  <c r="I212" i="10"/>
  <c r="I203" i="10"/>
  <c r="I213" i="10"/>
  <c r="I379" i="10"/>
  <c r="I217" i="10"/>
  <c r="I209" i="10"/>
  <c r="I187" i="10"/>
  <c r="I215" i="10"/>
  <c r="I193" i="10"/>
  <c r="I191" i="10"/>
  <c r="I206" i="10"/>
  <c r="J205" i="10"/>
  <c r="J215" i="10"/>
  <c r="J290" i="10"/>
  <c r="J208" i="10"/>
  <c r="J190" i="10"/>
  <c r="J216" i="10"/>
  <c r="J188" i="10"/>
  <c r="J207" i="10"/>
  <c r="J203" i="10"/>
  <c r="J187" i="10"/>
  <c r="L213" i="10"/>
  <c r="L379" i="10"/>
  <c r="L217" i="10"/>
  <c r="L209" i="10"/>
  <c r="L204" i="10"/>
  <c r="L218" i="10"/>
  <c r="L205" i="10"/>
  <c r="L215" i="10"/>
  <c r="L194" i="10"/>
  <c r="L193" i="10"/>
  <c r="K174" i="10"/>
  <c r="L174" i="10"/>
  <c r="J171" i="10"/>
  <c r="P193" i="10"/>
  <c r="P256" i="10"/>
  <c r="P210" i="10"/>
  <c r="P393" i="10"/>
  <c r="P272" i="10"/>
  <c r="P206" i="10"/>
  <c r="P255" i="10"/>
  <c r="P264" i="10"/>
  <c r="Q328" i="10"/>
  <c r="P301" i="10"/>
  <c r="P209" i="10"/>
  <c r="P205" i="10"/>
  <c r="P452" i="10"/>
  <c r="P215" i="10"/>
  <c r="P226" i="10"/>
  <c r="P202" i="10"/>
  <c r="Q314" i="10"/>
  <c r="P204" i="10"/>
  <c r="P292" i="10"/>
  <c r="P216" i="10"/>
  <c r="P200" i="10"/>
  <c r="P282" i="10"/>
  <c r="P303" i="10"/>
  <c r="P291" i="10"/>
  <c r="P262" i="10"/>
  <c r="P281" i="10"/>
  <c r="P270" i="10"/>
  <c r="Q280" i="10"/>
  <c r="P328" i="10"/>
  <c r="Q274" i="10"/>
  <c r="P290" i="10"/>
  <c r="Q263" i="10"/>
  <c r="P271" i="10"/>
  <c r="Q308" i="10"/>
  <c r="P263" i="10"/>
  <c r="P275" i="10"/>
  <c r="Q429" i="10"/>
  <c r="P191" i="10"/>
  <c r="P302" i="10"/>
  <c r="P253" i="10"/>
  <c r="P189" i="10"/>
  <c r="P438" i="10"/>
  <c r="Q425" i="10"/>
  <c r="P366" i="10"/>
  <c r="Q338" i="10"/>
  <c r="P299" i="10"/>
  <c r="P252" i="10"/>
  <c r="P356" i="10"/>
  <c r="P284" i="10"/>
  <c r="P268" i="10"/>
  <c r="P213" i="10"/>
  <c r="P199" i="10"/>
  <c r="P261" i="10"/>
  <c r="P293" i="10"/>
  <c r="P433" i="10"/>
  <c r="P311" i="10"/>
  <c r="P203" i="10"/>
  <c r="P260" i="10"/>
  <c r="P445" i="10"/>
  <c r="P187" i="10"/>
  <c r="P379" i="10"/>
  <c r="Q285" i="10"/>
  <c r="P225" i="10"/>
  <c r="P194" i="10"/>
  <c r="P188" i="10"/>
  <c r="P300" i="10"/>
  <c r="P283" i="10"/>
  <c r="Q318" i="10"/>
  <c r="P372" i="10"/>
  <c r="P234" i="10"/>
  <c r="P239" i="10"/>
  <c r="P257" i="10"/>
  <c r="P190" i="10"/>
  <c r="Q326" i="10"/>
  <c r="P201" i="10"/>
  <c r="Q309" i="10"/>
  <c r="P207" i="10"/>
  <c r="P218" i="10"/>
  <c r="J172" i="10"/>
  <c r="K173" i="10"/>
  <c r="L173" i="10"/>
  <c r="I173" i="10"/>
  <c r="I174" i="10"/>
  <c r="J166" i="10"/>
  <c r="K180" i="10"/>
  <c r="L184" i="10"/>
  <c r="K183" i="10"/>
  <c r="P158" i="10"/>
  <c r="P180" i="10"/>
  <c r="P166" i="10"/>
  <c r="J395" i="10"/>
  <c r="J168" i="10"/>
  <c r="L87" i="10"/>
  <c r="L160" i="10"/>
  <c r="L355" i="10"/>
  <c r="L164" i="10"/>
  <c r="I180" i="10"/>
  <c r="I355" i="10"/>
  <c r="I164" i="10"/>
  <c r="I178" i="10"/>
  <c r="L183" i="10"/>
  <c r="L179" i="10"/>
  <c r="K184" i="10"/>
  <c r="L166" i="10"/>
  <c r="L172" i="10"/>
  <c r="L181" i="10"/>
  <c r="L186" i="10"/>
  <c r="K179" i="10"/>
  <c r="J64" i="10"/>
  <c r="J185" i="10"/>
  <c r="P185" i="10"/>
  <c r="J178" i="10"/>
  <c r="P161" i="10"/>
  <c r="K178" i="10"/>
  <c r="L178" i="10"/>
  <c r="K168" i="10"/>
  <c r="I181" i="10"/>
  <c r="I186" i="10"/>
  <c r="I184" i="10"/>
  <c r="I395" i="10"/>
  <c r="I168" i="10"/>
  <c r="L161" i="10"/>
  <c r="P163" i="10"/>
  <c r="P167" i="10"/>
  <c r="K175" i="10"/>
  <c r="J170" i="10"/>
  <c r="J181" i="10"/>
  <c r="J186" i="10"/>
  <c r="I183" i="10"/>
  <c r="K172" i="10"/>
  <c r="P169" i="10"/>
  <c r="K355" i="10"/>
  <c r="K164" i="10"/>
  <c r="J184" i="10"/>
  <c r="P159" i="10"/>
  <c r="P182" i="10"/>
  <c r="P165" i="10"/>
  <c r="L395" i="10"/>
  <c r="L168" i="10"/>
  <c r="J355" i="10"/>
  <c r="J164" i="10"/>
  <c r="J367" i="10"/>
  <c r="J162" i="10"/>
  <c r="I179" i="10"/>
  <c r="J183" i="10"/>
  <c r="L140" i="10"/>
  <c r="L158" i="10"/>
  <c r="L170" i="10"/>
  <c r="L367" i="10"/>
  <c r="L162" i="10"/>
  <c r="K170" i="10"/>
  <c r="L177" i="10"/>
  <c r="I170" i="10"/>
  <c r="I172" i="10"/>
  <c r="J179" i="10"/>
  <c r="K181" i="10"/>
  <c r="K186" i="10"/>
  <c r="J148" i="10"/>
  <c r="P250" i="10"/>
  <c r="P195" i="10"/>
  <c r="P192" i="10"/>
  <c r="P251" i="10"/>
  <c r="P184" i="10"/>
  <c r="P378" i="10"/>
  <c r="P370" i="10"/>
  <c r="P404" i="10"/>
  <c r="P258" i="10"/>
  <c r="P391" i="10"/>
  <c r="P382" i="10"/>
  <c r="P364" i="10"/>
  <c r="Q268" i="10"/>
  <c r="P280" i="10"/>
  <c r="P316" i="10"/>
  <c r="P434" i="10"/>
  <c r="P196" i="10"/>
  <c r="P285" i="10"/>
  <c r="P198" i="10"/>
  <c r="P172" i="10"/>
  <c r="P380" i="10"/>
  <c r="P360" i="10"/>
  <c r="P365" i="10"/>
  <c r="P396" i="10"/>
  <c r="P286" i="10"/>
  <c r="P289" i="10"/>
  <c r="Q437" i="10"/>
  <c r="P406" i="10"/>
  <c r="P327" i="10"/>
  <c r="P298" i="10"/>
  <c r="P439" i="10"/>
  <c r="P265" i="10"/>
  <c r="P412" i="10"/>
  <c r="P179" i="10"/>
  <c r="P397" i="10"/>
  <c r="P436" i="10"/>
  <c r="P259" i="10"/>
  <c r="P274" i="10"/>
  <c r="P287" i="10"/>
  <c r="P375" i="10"/>
  <c r="P403" i="10"/>
  <c r="P377" i="10"/>
  <c r="P307" i="10"/>
  <c r="P241" i="10"/>
  <c r="P267" i="10"/>
  <c r="P383" i="10"/>
  <c r="P447" i="10"/>
  <c r="P414" i="10"/>
  <c r="P320" i="10"/>
  <c r="P376" i="10"/>
  <c r="P437" i="10"/>
  <c r="P181" i="10"/>
  <c r="L125" i="10"/>
  <c r="I130" i="10"/>
  <c r="I353" i="10"/>
  <c r="I152" i="10"/>
  <c r="K401" i="10"/>
  <c r="K134" i="10"/>
  <c r="J354" i="10"/>
  <c r="J138" i="10"/>
  <c r="K87" i="10"/>
  <c r="K88" i="10"/>
  <c r="K140" i="10"/>
  <c r="L88" i="10"/>
  <c r="J312" i="10"/>
  <c r="J149" i="10"/>
  <c r="J125" i="10"/>
  <c r="K312" i="10"/>
  <c r="K149" i="10"/>
  <c r="K143" i="10"/>
  <c r="K141" i="10"/>
  <c r="J405" i="10"/>
  <c r="J144" i="10"/>
  <c r="J177" i="10"/>
  <c r="J146" i="10"/>
  <c r="J353" i="10"/>
  <c r="J152" i="10"/>
  <c r="J351" i="10"/>
  <c r="J147" i="10"/>
  <c r="I351" i="10"/>
  <c r="I147" i="10"/>
  <c r="L176" i="10"/>
  <c r="I177" i="10"/>
  <c r="I146" i="10"/>
  <c r="K306" i="10"/>
  <c r="K155" i="10"/>
  <c r="P136" i="10"/>
  <c r="P151" i="10"/>
  <c r="J306" i="10"/>
  <c r="J155" i="10"/>
  <c r="L80" i="10"/>
  <c r="L130" i="10"/>
  <c r="J130" i="10"/>
  <c r="I318" i="10"/>
  <c r="I125" i="10"/>
  <c r="L314" i="10"/>
  <c r="L124" i="10"/>
  <c r="K318" i="10"/>
  <c r="K125" i="10"/>
  <c r="K124" i="10"/>
  <c r="J317" i="10"/>
  <c r="J137" i="10"/>
  <c r="L354" i="10"/>
  <c r="L138" i="10"/>
  <c r="I368" i="10"/>
  <c r="I132" i="10"/>
  <c r="J350" i="10"/>
  <c r="J133" i="10"/>
  <c r="K142" i="10"/>
  <c r="K177" i="10"/>
  <c r="K146" i="10"/>
  <c r="K351" i="10"/>
  <c r="K147" i="10"/>
  <c r="K405" i="10"/>
  <c r="K144" i="10"/>
  <c r="J401" i="10"/>
  <c r="J134" i="10"/>
  <c r="P140" i="10"/>
  <c r="P150" i="10"/>
  <c r="J105" i="10"/>
  <c r="J150" i="10"/>
  <c r="J140" i="10"/>
  <c r="L317" i="10"/>
  <c r="L137" i="10"/>
  <c r="I314" i="10"/>
  <c r="I124" i="10"/>
  <c r="J373" i="10"/>
  <c r="J122" i="10"/>
  <c r="L351" i="10"/>
  <c r="L147" i="10"/>
  <c r="P131" i="10"/>
  <c r="K353" i="10"/>
  <c r="K152" i="10"/>
  <c r="I354" i="10"/>
  <c r="I138" i="10"/>
  <c r="P129" i="10"/>
  <c r="K350" i="10"/>
  <c r="K133" i="10"/>
  <c r="I175" i="10"/>
  <c r="I145" i="10"/>
  <c r="J182" i="10"/>
  <c r="J126" i="10"/>
  <c r="J368" i="10"/>
  <c r="J132" i="10"/>
  <c r="P156" i="10"/>
  <c r="L405" i="10"/>
  <c r="L144" i="10"/>
  <c r="P123" i="10"/>
  <c r="K373" i="10"/>
  <c r="K122" i="10"/>
  <c r="I306" i="10"/>
  <c r="I155" i="10"/>
  <c r="P154" i="10"/>
  <c r="P130" i="10"/>
  <c r="L306" i="10"/>
  <c r="L155" i="10"/>
  <c r="P135" i="10"/>
  <c r="I317" i="10"/>
  <c r="I137" i="10"/>
  <c r="K317" i="10"/>
  <c r="K137" i="10"/>
  <c r="I312" i="10"/>
  <c r="I149" i="10"/>
  <c r="L312" i="10"/>
  <c r="L149" i="10"/>
  <c r="L401" i="10"/>
  <c r="L134" i="10"/>
  <c r="P126" i="10"/>
  <c r="L350" i="10"/>
  <c r="L133" i="10"/>
  <c r="J156" i="10"/>
  <c r="J123" i="10"/>
  <c r="I405" i="10"/>
  <c r="I144" i="10"/>
  <c r="I182" i="10"/>
  <c r="I126" i="10"/>
  <c r="L353" i="10"/>
  <c r="L152" i="10"/>
  <c r="I401" i="10"/>
  <c r="I134" i="10"/>
  <c r="J175" i="10"/>
  <c r="J145" i="10"/>
  <c r="P146" i="10"/>
  <c r="L182" i="10"/>
  <c r="L126" i="10"/>
  <c r="K368" i="10"/>
  <c r="K132" i="10"/>
  <c r="K176" i="10"/>
  <c r="K139" i="10"/>
  <c r="L175" i="10"/>
  <c r="L145" i="10"/>
  <c r="K156" i="10"/>
  <c r="K123" i="10"/>
  <c r="K115" i="10"/>
  <c r="K129" i="10"/>
  <c r="J176" i="10"/>
  <c r="J139" i="10"/>
  <c r="P128" i="10"/>
  <c r="J314" i="10"/>
  <c r="J124" i="10"/>
  <c r="I373" i="10"/>
  <c r="I122" i="10"/>
  <c r="K182" i="10"/>
  <c r="K126" i="10"/>
  <c r="K354" i="10"/>
  <c r="K138" i="10"/>
  <c r="K165" i="10"/>
  <c r="K131" i="10"/>
  <c r="I176" i="10"/>
  <c r="I139" i="10"/>
  <c r="L368" i="10"/>
  <c r="L132" i="10"/>
  <c r="L373" i="10"/>
  <c r="L122" i="10"/>
  <c r="J110" i="10"/>
  <c r="J66" i="10"/>
  <c r="J101" i="10"/>
  <c r="K107" i="10"/>
  <c r="L90" i="10"/>
  <c r="I107" i="10"/>
  <c r="K93" i="10"/>
  <c r="L108" i="10"/>
  <c r="P101" i="10"/>
  <c r="K341" i="10"/>
  <c r="K111" i="10"/>
  <c r="J349" i="10"/>
  <c r="J119" i="10"/>
  <c r="I386" i="10"/>
  <c r="I121" i="10"/>
  <c r="P106" i="10"/>
  <c r="K413" i="10"/>
  <c r="K95" i="10"/>
  <c r="L91" i="10"/>
  <c r="J96" i="10"/>
  <c r="J91" i="10"/>
  <c r="K148" i="10"/>
  <c r="K96" i="10"/>
  <c r="P93" i="10"/>
  <c r="K358" i="10"/>
  <c r="K113" i="10"/>
  <c r="J358" i="10"/>
  <c r="J113" i="10"/>
  <c r="I93" i="10"/>
  <c r="L362" i="10"/>
  <c r="L120" i="10"/>
  <c r="L171" i="10"/>
  <c r="L101" i="10"/>
  <c r="P117" i="10"/>
  <c r="P110" i="10"/>
  <c r="I162" i="10"/>
  <c r="I109" i="10"/>
  <c r="K349" i="10"/>
  <c r="K119" i="10"/>
  <c r="L323" i="10"/>
  <c r="L104" i="10"/>
  <c r="L96" i="10"/>
  <c r="L413" i="10"/>
  <c r="L95" i="10"/>
  <c r="P97" i="10"/>
  <c r="P92" i="10"/>
  <c r="K330" i="10"/>
  <c r="K100" i="10"/>
  <c r="J330" i="10"/>
  <c r="J100" i="10"/>
  <c r="P94" i="10"/>
  <c r="P108" i="10"/>
  <c r="P103" i="10"/>
  <c r="L349" i="10"/>
  <c r="L119" i="10"/>
  <c r="P121" i="10"/>
  <c r="P105" i="10"/>
  <c r="J97" i="10"/>
  <c r="J114" i="10"/>
  <c r="P107" i="10"/>
  <c r="J323" i="10"/>
  <c r="J104" i="10"/>
  <c r="I157" i="10"/>
  <c r="I118" i="10"/>
  <c r="J413" i="10"/>
  <c r="J95" i="10"/>
  <c r="P99" i="10"/>
  <c r="P90" i="10"/>
  <c r="I330" i="10"/>
  <c r="I100" i="10"/>
  <c r="P89" i="10"/>
  <c r="K323" i="10"/>
  <c r="K104" i="10"/>
  <c r="J341" i="10"/>
  <c r="J111" i="10"/>
  <c r="K162" i="10"/>
  <c r="K109" i="10"/>
  <c r="I323" i="10"/>
  <c r="I104" i="10"/>
  <c r="P116" i="10"/>
  <c r="I171" i="10"/>
  <c r="I101" i="10"/>
  <c r="K386" i="10"/>
  <c r="K121" i="10"/>
  <c r="L180" i="10"/>
  <c r="L107" i="10"/>
  <c r="I413" i="10"/>
  <c r="I95" i="10"/>
  <c r="P98" i="10"/>
  <c r="I358" i="10"/>
  <c r="I113" i="10"/>
  <c r="L330" i="10"/>
  <c r="L100" i="10"/>
  <c r="J180" i="10"/>
  <c r="J107" i="10"/>
  <c r="K171" i="10"/>
  <c r="K101" i="10"/>
  <c r="L386" i="10"/>
  <c r="L121" i="10"/>
  <c r="L341" i="10"/>
  <c r="L111" i="10"/>
  <c r="I362" i="10"/>
  <c r="I120" i="10"/>
  <c r="K157" i="10"/>
  <c r="K118" i="10"/>
  <c r="L157" i="10"/>
  <c r="L118" i="10"/>
  <c r="L358" i="10"/>
  <c r="L113" i="10"/>
  <c r="I341" i="10"/>
  <c r="I111" i="10"/>
  <c r="Q253" i="10"/>
  <c r="P115" i="10"/>
  <c r="J362" i="10"/>
  <c r="J120" i="10"/>
  <c r="J386" i="10"/>
  <c r="J121" i="10"/>
  <c r="P114" i="10"/>
  <c r="P112" i="10"/>
  <c r="K362" i="10"/>
  <c r="K120" i="10"/>
  <c r="I349" i="10"/>
  <c r="I119" i="10"/>
  <c r="P102" i="10"/>
  <c r="P349" i="10"/>
  <c r="P157" i="10"/>
  <c r="P322" i="10"/>
  <c r="P176" i="10"/>
  <c r="P374" i="10"/>
  <c r="P354" i="10"/>
  <c r="I87" i="10"/>
  <c r="P341" i="10"/>
  <c r="P350" i="10"/>
  <c r="P384" i="10"/>
  <c r="P178" i="10"/>
  <c r="P373" i="10"/>
  <c r="P324" i="10"/>
  <c r="P353" i="10"/>
  <c r="P173" i="10"/>
  <c r="P409" i="10"/>
  <c r="P175" i="10"/>
  <c r="P362" i="10"/>
  <c r="P344" i="10"/>
  <c r="P401" i="10"/>
  <c r="P388" i="10"/>
  <c r="P367" i="10"/>
  <c r="P355" i="10"/>
  <c r="Q417" i="10"/>
  <c r="P197" i="10"/>
  <c r="P323" i="10"/>
  <c r="P170" i="10"/>
  <c r="P405" i="10"/>
  <c r="P368" i="10"/>
  <c r="P351" i="10"/>
  <c r="Q148" i="10"/>
  <c r="P160" i="10"/>
  <c r="P162" i="10"/>
  <c r="J88" i="10"/>
  <c r="I88" i="10"/>
  <c r="L66" i="10"/>
  <c r="J77" i="10"/>
  <c r="I69" i="10"/>
  <c r="J70" i="10"/>
  <c r="K77" i="10"/>
  <c r="L81" i="10"/>
  <c r="J87" i="10"/>
  <c r="J78" i="10"/>
  <c r="K460" i="10"/>
  <c r="K78" i="10"/>
  <c r="P68" i="10"/>
  <c r="I68" i="10"/>
  <c r="I67" i="10"/>
  <c r="J446" i="10"/>
  <c r="J86" i="10"/>
  <c r="P79" i="10"/>
  <c r="P88" i="10"/>
  <c r="P76" i="10"/>
  <c r="K69" i="10"/>
  <c r="P70" i="10"/>
  <c r="P66" i="10"/>
  <c r="P84" i="10"/>
  <c r="P82" i="10"/>
  <c r="L446" i="10"/>
  <c r="L86" i="10"/>
  <c r="I460" i="10"/>
  <c r="I78" i="10"/>
  <c r="P72" i="10"/>
  <c r="L460" i="10"/>
  <c r="L78" i="10"/>
  <c r="L146" i="10"/>
  <c r="L79" i="10"/>
  <c r="I444" i="10"/>
  <c r="I85" i="10"/>
  <c r="P83" i="10"/>
  <c r="Q65" i="10"/>
  <c r="P75" i="10"/>
  <c r="J449" i="10"/>
  <c r="J68" i="10"/>
  <c r="J444" i="10"/>
  <c r="J85" i="10"/>
  <c r="I446" i="10"/>
  <c r="I86" i="10"/>
  <c r="P81" i="10"/>
  <c r="P71" i="10"/>
  <c r="P74" i="10"/>
  <c r="J74" i="10"/>
  <c r="K444" i="10"/>
  <c r="K85" i="10"/>
  <c r="L444" i="10"/>
  <c r="L85" i="10"/>
  <c r="K68" i="10"/>
  <c r="K67" i="10"/>
  <c r="L449" i="10"/>
  <c r="L68" i="10"/>
  <c r="I77" i="10"/>
  <c r="K446" i="10"/>
  <c r="K86" i="10"/>
  <c r="L33" i="10"/>
  <c r="P317" i="10"/>
  <c r="P329" i="10"/>
  <c r="P314" i="10"/>
  <c r="P321" i="10"/>
  <c r="P266" i="10"/>
  <c r="P125" i="10"/>
  <c r="P444" i="10"/>
  <c r="P446" i="10"/>
  <c r="P358" i="10"/>
  <c r="P450" i="10"/>
  <c r="P96" i="10"/>
  <c r="P143" i="10"/>
  <c r="P337" i="10"/>
  <c r="Q418" i="10"/>
  <c r="P334" i="10"/>
  <c r="P318" i="10"/>
  <c r="P312" i="10"/>
  <c r="P330" i="10"/>
  <c r="P385" i="10"/>
  <c r="P413" i="10"/>
  <c r="P448" i="10"/>
  <c r="P326" i="10"/>
  <c r="P395" i="10"/>
  <c r="P460" i="10"/>
  <c r="P306" i="10"/>
  <c r="P77" i="10"/>
  <c r="P148" i="10"/>
  <c r="P69" i="10"/>
  <c r="P325" i="10"/>
  <c r="P153" i="10"/>
  <c r="P87" i="10"/>
  <c r="J59" i="10"/>
  <c r="L48" i="10"/>
  <c r="K24" i="10"/>
  <c r="K10" i="10"/>
  <c r="K53" i="10"/>
  <c r="P51" i="10"/>
  <c r="P46" i="10"/>
  <c r="P62" i="10"/>
  <c r="P42" i="10"/>
  <c r="L43" i="10"/>
  <c r="L44" i="10"/>
  <c r="P43" i="10"/>
  <c r="P49" i="10"/>
  <c r="P55" i="10"/>
  <c r="J10" i="10"/>
  <c r="J53" i="10"/>
  <c r="P50" i="10"/>
  <c r="K48" i="10"/>
  <c r="K46" i="10"/>
  <c r="P54" i="10"/>
  <c r="P61" i="10"/>
  <c r="P53" i="10"/>
  <c r="J48" i="10"/>
  <c r="J46" i="10"/>
  <c r="K39" i="10"/>
  <c r="K62" i="10"/>
  <c r="P52" i="10"/>
  <c r="I48" i="10"/>
  <c r="I46" i="10"/>
  <c r="P48" i="10"/>
  <c r="L456" i="10"/>
  <c r="L57" i="10"/>
  <c r="P41" i="10"/>
  <c r="L10" i="10"/>
  <c r="L53" i="10"/>
  <c r="P45" i="10"/>
  <c r="J456" i="10"/>
  <c r="J57" i="10"/>
  <c r="I456" i="10"/>
  <c r="I57" i="10"/>
  <c r="I39" i="10"/>
  <c r="I62" i="10"/>
  <c r="K456" i="10"/>
  <c r="K57" i="10"/>
  <c r="P59" i="10"/>
  <c r="J37" i="10"/>
  <c r="I17" i="10"/>
  <c r="J30" i="10"/>
  <c r="L17" i="10"/>
  <c r="K29" i="10"/>
  <c r="I24" i="10"/>
  <c r="J33" i="10"/>
  <c r="J17" i="10"/>
  <c r="K26" i="10"/>
  <c r="J14" i="10"/>
  <c r="K37" i="10"/>
  <c r="J18" i="10"/>
  <c r="J32" i="10"/>
  <c r="J16" i="10"/>
  <c r="P22" i="10"/>
  <c r="P27" i="10"/>
  <c r="J19" i="10"/>
  <c r="J22" i="10"/>
  <c r="P16" i="10"/>
  <c r="P18" i="10"/>
  <c r="P15" i="10"/>
  <c r="L30" i="10"/>
  <c r="P38" i="10"/>
  <c r="K443" i="10"/>
  <c r="K32" i="10"/>
  <c r="P29" i="10"/>
  <c r="I37" i="10"/>
  <c r="P26" i="10"/>
  <c r="L46" i="10"/>
  <c r="L18" i="10"/>
  <c r="L24" i="10"/>
  <c r="I35" i="10"/>
  <c r="I15" i="10"/>
  <c r="I44" i="10"/>
  <c r="I25" i="10"/>
  <c r="J24" i="10"/>
  <c r="L58" i="10"/>
  <c r="L27" i="10"/>
  <c r="P14" i="10"/>
  <c r="K23" i="10"/>
  <c r="I73" i="10"/>
  <c r="I34" i="10"/>
  <c r="K73" i="10"/>
  <c r="K34" i="10"/>
  <c r="P28" i="10"/>
  <c r="P35" i="10"/>
  <c r="P33" i="10"/>
  <c r="J38" i="10"/>
  <c r="J23" i="10"/>
  <c r="P36" i="10"/>
  <c r="L443" i="10"/>
  <c r="L32" i="10"/>
  <c r="K20" i="10"/>
  <c r="P21" i="10"/>
  <c r="L20" i="10"/>
  <c r="I20" i="10"/>
  <c r="P34" i="10"/>
  <c r="L23" i="10"/>
  <c r="I14" i="10"/>
  <c r="P19" i="10"/>
  <c r="J15" i="10"/>
  <c r="J20" i="10"/>
  <c r="L38" i="10"/>
  <c r="L28" i="10"/>
  <c r="I23" i="10"/>
  <c r="K17" i="10"/>
  <c r="I443" i="10"/>
  <c r="I32" i="10"/>
  <c r="P20" i="10"/>
  <c r="P40" i="10"/>
  <c r="P23" i="10"/>
  <c r="P443" i="10"/>
  <c r="P67" i="10"/>
  <c r="P456" i="10"/>
  <c r="I10" i="10"/>
  <c r="R5" i="9"/>
  <c r="P12" i="10"/>
  <c r="P8" i="10"/>
  <c r="P11" i="10"/>
  <c r="P6" i="10"/>
  <c r="K11" i="10"/>
  <c r="P9" i="10"/>
  <c r="P13" i="10"/>
  <c r="I7" i="10"/>
  <c r="P37" i="10"/>
  <c r="P17" i="10"/>
  <c r="P24" i="10"/>
  <c r="P30" i="10"/>
  <c r="P44" i="10"/>
  <c r="P7" i="10"/>
  <c r="AI15" i="7"/>
  <c r="AD418" i="10" l="1"/>
  <c r="T418" i="10"/>
  <c r="AD417" i="10"/>
  <c r="T417" i="10"/>
  <c r="AD253" i="10"/>
  <c r="T253" i="10"/>
  <c r="AD309" i="10"/>
  <c r="T309" i="10"/>
  <c r="AD308" i="10"/>
  <c r="T308" i="10"/>
  <c r="AD280" i="10"/>
  <c r="T280" i="10"/>
  <c r="AD348" i="10"/>
  <c r="T348" i="10"/>
  <c r="AD393" i="10"/>
  <c r="T393" i="10"/>
  <c r="AD404" i="10"/>
  <c r="T404" i="10"/>
  <c r="AD456" i="10"/>
  <c r="T456" i="10"/>
  <c r="AD478" i="10"/>
  <c r="T478" i="10"/>
  <c r="AD498" i="10"/>
  <c r="T498" i="10"/>
  <c r="AD378" i="10"/>
  <c r="T378" i="10"/>
  <c r="AE378" i="10" s="1"/>
  <c r="AD385" i="10"/>
  <c r="T385" i="10"/>
  <c r="AE385" i="10" s="1"/>
  <c r="AD395" i="10"/>
  <c r="T395" i="10"/>
  <c r="AE395" i="10" s="1"/>
  <c r="AD397" i="10"/>
  <c r="T397" i="10"/>
  <c r="AE397" i="10" s="1"/>
  <c r="AD484" i="10"/>
  <c r="T484" i="10"/>
  <c r="AE484" i="10" s="1"/>
  <c r="AD453" i="10"/>
  <c r="T453" i="10"/>
  <c r="AD434" i="10"/>
  <c r="T434" i="10"/>
  <c r="AE434" i="10" s="1"/>
  <c r="AD1367" i="10"/>
  <c r="T1367" i="10"/>
  <c r="AD1366" i="10"/>
  <c r="T1366" i="10"/>
  <c r="AE1366" i="10" s="1"/>
  <c r="AD1137" i="10"/>
  <c r="T1137" i="10"/>
  <c r="AD1324" i="10"/>
  <c r="T1324" i="10"/>
  <c r="AD1085" i="10"/>
  <c r="T1085" i="10"/>
  <c r="AD65" i="10"/>
  <c r="T65" i="10"/>
  <c r="AD268" i="10"/>
  <c r="T268" i="10"/>
  <c r="AD338" i="10"/>
  <c r="T338" i="10"/>
  <c r="AE338" i="10" s="1"/>
  <c r="AD328" i="10"/>
  <c r="T328" i="10"/>
  <c r="AD322" i="10"/>
  <c r="T322" i="10"/>
  <c r="AD375" i="10"/>
  <c r="T375" i="10"/>
  <c r="AE375" i="10" s="1"/>
  <c r="AD394" i="10"/>
  <c r="T394" i="10"/>
  <c r="AE394" i="10" s="1"/>
  <c r="AD382" i="10"/>
  <c r="T382" i="10"/>
  <c r="AE382" i="10" s="1"/>
  <c r="AD401" i="10"/>
  <c r="T401" i="10"/>
  <c r="AD483" i="10"/>
  <c r="T483" i="10"/>
  <c r="AE483" i="10" s="1"/>
  <c r="AD443" i="10"/>
  <c r="T443" i="10"/>
  <c r="AE443" i="10" s="1"/>
  <c r="AD430" i="10"/>
  <c r="T430" i="10"/>
  <c r="AD607" i="10"/>
  <c r="T607" i="10"/>
  <c r="AD610" i="10"/>
  <c r="T610" i="10"/>
  <c r="AE610" i="10" s="1"/>
  <c r="AD602" i="10"/>
  <c r="T602" i="10"/>
  <c r="AE602" i="10" s="1"/>
  <c r="AD1374" i="10"/>
  <c r="T1374" i="10"/>
  <c r="AD1454" i="10"/>
  <c r="T1454" i="10"/>
  <c r="AD1314" i="10"/>
  <c r="T1314" i="10"/>
  <c r="AD1090" i="10"/>
  <c r="T1090" i="10"/>
  <c r="AE1090" i="10" s="1"/>
  <c r="AD1062" i="10"/>
  <c r="T1062" i="10"/>
  <c r="AD1070" i="10"/>
  <c r="T1070" i="10"/>
  <c r="AE1070" i="10" s="1"/>
  <c r="AD326" i="10"/>
  <c r="T326" i="10"/>
  <c r="AD318" i="10"/>
  <c r="T318" i="10"/>
  <c r="AE318" i="10" s="1"/>
  <c r="AD285" i="10"/>
  <c r="T285" i="10"/>
  <c r="AD263" i="10"/>
  <c r="T263" i="10"/>
  <c r="AD376" i="10"/>
  <c r="T376" i="10"/>
  <c r="AE376" i="10" s="1"/>
  <c r="AD366" i="10"/>
  <c r="T366" i="10"/>
  <c r="AD379" i="10"/>
  <c r="T379" i="10"/>
  <c r="AD333" i="10"/>
  <c r="T333" i="10"/>
  <c r="AD289" i="10"/>
  <c r="T289" i="10"/>
  <c r="AD448" i="10"/>
  <c r="T448" i="10"/>
  <c r="AD367" i="10"/>
  <c r="T367" i="10"/>
  <c r="AD441" i="10"/>
  <c r="T441" i="10"/>
  <c r="AE441" i="10" s="1"/>
  <c r="AD433" i="10"/>
  <c r="T433" i="10"/>
  <c r="AE433" i="10" s="1"/>
  <c r="AD1331" i="10"/>
  <c r="T1331" i="10"/>
  <c r="AD1458" i="10"/>
  <c r="T1458" i="10"/>
  <c r="AD1329" i="10"/>
  <c r="T1329" i="10"/>
  <c r="AD1342" i="10"/>
  <c r="T1342" i="10"/>
  <c r="AD1350" i="10"/>
  <c r="T1350" i="10"/>
  <c r="AE1350" i="10" s="1"/>
  <c r="AD1072" i="10"/>
  <c r="T1072" i="10"/>
  <c r="AE1072" i="10" s="1"/>
  <c r="AD1084" i="10"/>
  <c r="T1084" i="10"/>
  <c r="AE1084" i="10" s="1"/>
  <c r="AD425" i="10"/>
  <c r="T425" i="10"/>
  <c r="AE425" i="10" s="1"/>
  <c r="AD429" i="10"/>
  <c r="T429" i="10"/>
  <c r="AD424" i="10"/>
  <c r="T424" i="10"/>
  <c r="AD387" i="10"/>
  <c r="T387" i="10"/>
  <c r="AD480" i="10"/>
  <c r="T480" i="10"/>
  <c r="AE480" i="10" s="1"/>
  <c r="AD402" i="10"/>
  <c r="T402" i="10"/>
  <c r="AE402" i="10" s="1"/>
  <c r="AD406" i="10"/>
  <c r="T406" i="10"/>
  <c r="AE406" i="10" s="1"/>
  <c r="AD410" i="10"/>
  <c r="T410" i="10"/>
  <c r="AE410" i="10" s="1"/>
  <c r="AD431" i="10"/>
  <c r="T431" i="10"/>
  <c r="AE431" i="10" s="1"/>
  <c r="AD550" i="10"/>
  <c r="T550" i="10"/>
  <c r="AE550" i="10" s="1"/>
  <c r="AD636" i="10"/>
  <c r="T636" i="10"/>
  <c r="AD587" i="10"/>
  <c r="T587" i="10"/>
  <c r="AE587" i="10" s="1"/>
  <c r="AD574" i="10"/>
  <c r="T574" i="10"/>
  <c r="AD1332" i="10"/>
  <c r="T1332" i="10"/>
  <c r="AD1345" i="10"/>
  <c r="T1345" i="10"/>
  <c r="AE1345" i="10" s="1"/>
  <c r="AD1358" i="10"/>
  <c r="T1358" i="10"/>
  <c r="AD1134" i="10"/>
  <c r="T1134" i="10"/>
  <c r="AE1134" i="10" s="1"/>
  <c r="AD1060" i="10"/>
  <c r="T1060" i="10"/>
  <c r="AE1060" i="10" s="1"/>
  <c r="AD274" i="10"/>
  <c r="T274" i="10"/>
  <c r="AD398" i="10"/>
  <c r="T398" i="10"/>
  <c r="AD334" i="10"/>
  <c r="T334" i="10"/>
  <c r="AD465" i="10"/>
  <c r="T465" i="10"/>
  <c r="AD396" i="10"/>
  <c r="T396" i="10"/>
  <c r="AE396" i="10" s="1"/>
  <c r="AD405" i="10"/>
  <c r="T405" i="10"/>
  <c r="AE405" i="10" s="1"/>
  <c r="AD400" i="10"/>
  <c r="T400" i="10"/>
  <c r="AE400" i="10" s="1"/>
  <c r="AD499" i="10"/>
  <c r="T499" i="10"/>
  <c r="AD468" i="10"/>
  <c r="T468" i="10"/>
  <c r="AD479" i="10"/>
  <c r="T479" i="10"/>
  <c r="AE479" i="10" s="1"/>
  <c r="AD413" i="10"/>
  <c r="T413" i="10"/>
  <c r="AD426" i="10"/>
  <c r="T426" i="10"/>
  <c r="AE426" i="10" s="1"/>
  <c r="AD566" i="10"/>
  <c r="T566" i="10"/>
  <c r="AE566" i="10" s="1"/>
  <c r="AD554" i="10"/>
  <c r="T554" i="10"/>
  <c r="AE554" i="10" s="1"/>
  <c r="AD581" i="10"/>
  <c r="T581" i="10"/>
  <c r="AE581" i="10" s="1"/>
  <c r="AD1335" i="10"/>
  <c r="T1335" i="10"/>
  <c r="AE1335" i="10" s="1"/>
  <c r="AD1325" i="10"/>
  <c r="T1325" i="10"/>
  <c r="AD1330" i="10"/>
  <c r="T1330" i="10"/>
  <c r="AD1128" i="10"/>
  <c r="T1128" i="10"/>
  <c r="AD1372" i="10"/>
  <c r="T1372" i="10"/>
  <c r="AE1372" i="10" s="1"/>
  <c r="AD1082" i="10"/>
  <c r="T1082" i="10"/>
  <c r="AE1082" i="10" s="1"/>
  <c r="AD1083" i="10"/>
  <c r="T1083" i="10"/>
  <c r="AD148" i="10"/>
  <c r="T148" i="10"/>
  <c r="AD437" i="10"/>
  <c r="T437" i="10"/>
  <c r="AE437" i="10" s="1"/>
  <c r="AD314" i="10"/>
  <c r="T314" i="10"/>
  <c r="AD383" i="10"/>
  <c r="T383" i="10"/>
  <c r="AD363" i="10"/>
  <c r="T363" i="10"/>
  <c r="AE363" i="10" s="1"/>
  <c r="AD432" i="10"/>
  <c r="T432" i="10"/>
  <c r="AD384" i="10"/>
  <c r="T384" i="10"/>
  <c r="AE384" i="10" s="1"/>
  <c r="AD572" i="10"/>
  <c r="T572" i="10"/>
  <c r="AE572" i="10" s="1"/>
  <c r="AD467" i="10"/>
  <c r="T467" i="10"/>
  <c r="AD1356" i="10"/>
  <c r="T1356" i="10"/>
  <c r="AE1356" i="10" s="1"/>
  <c r="AD1175" i="10"/>
  <c r="T1175" i="10"/>
  <c r="AE1175" i="10" s="1"/>
  <c r="AD1343" i="10"/>
  <c r="T1343" i="10"/>
  <c r="AE1343" i="10" s="1"/>
  <c r="AD1079" i="10"/>
  <c r="T1079" i="10"/>
  <c r="AE1079" i="10" s="1"/>
  <c r="AD1064" i="10"/>
  <c r="T1064" i="10"/>
  <c r="AD1071" i="10"/>
  <c r="T1071" i="10"/>
  <c r="AE1071" i="10" s="1"/>
  <c r="AD1068" i="10"/>
  <c r="T1068" i="10"/>
  <c r="AE1068" i="10" s="1"/>
  <c r="Q153" i="10"/>
  <c r="Q37" i="10"/>
  <c r="Q64" i="10"/>
  <c r="AE1085" i="10"/>
  <c r="Q1065" i="10"/>
  <c r="Q1063" i="10"/>
  <c r="Q1067" i="10"/>
  <c r="Q1080" i="10"/>
  <c r="Q1066" i="10"/>
  <c r="Q1069" i="10"/>
  <c r="Q1078" i="10"/>
  <c r="Q1073" i="10"/>
  <c r="Q1074" i="10"/>
  <c r="Q1061" i="10"/>
  <c r="AI375" i="7"/>
  <c r="V356" i="1"/>
  <c r="AB356" i="1"/>
  <c r="Q515" i="10"/>
  <c r="Q481" i="10"/>
  <c r="Q444" i="10"/>
  <c r="Q377" i="10"/>
  <c r="Q281" i="10"/>
  <c r="Q239" i="10"/>
  <c r="Q234" i="10"/>
  <c r="Q189" i="10"/>
  <c r="Q188" i="10"/>
  <c r="Q209" i="10"/>
  <c r="Q206" i="10"/>
  <c r="Q213" i="10"/>
  <c r="Q225" i="10"/>
  <c r="Q201" i="10"/>
  <c r="Q204" i="10"/>
  <c r="Q170" i="10"/>
  <c r="Q179" i="10"/>
  <c r="Q187" i="10"/>
  <c r="Q184" i="10"/>
  <c r="Q178" i="10"/>
  <c r="Q60" i="10"/>
  <c r="Q80" i="10"/>
  <c r="Q77" i="10"/>
  <c r="Q69" i="10"/>
  <c r="Q44" i="10"/>
  <c r="Q24" i="10"/>
  <c r="Q30" i="10"/>
  <c r="Q17" i="10"/>
  <c r="Q7" i="10"/>
  <c r="T7" i="10" s="1"/>
  <c r="Q141" i="10"/>
  <c r="Q40" i="10"/>
  <c r="Q38" i="10"/>
  <c r="Q54" i="10"/>
  <c r="Q23" i="10"/>
  <c r="Q981" i="10"/>
  <c r="Q983" i="10"/>
  <c r="Q758" i="10"/>
  <c r="Q706" i="10"/>
  <c r="Q703" i="10"/>
  <c r="Q707" i="10"/>
  <c r="Q689" i="10"/>
  <c r="Q653" i="10"/>
  <c r="Q637" i="10"/>
  <c r="Q638" i="10"/>
  <c r="Q633" i="10"/>
  <c r="Q647" i="10"/>
  <c r="Q631" i="10"/>
  <c r="Q649" i="10"/>
  <c r="Q634" i="10"/>
  <c r="AD634" i="10" s="1"/>
  <c r="Q632" i="10"/>
  <c r="Q643" i="10"/>
  <c r="Q645" i="10"/>
  <c r="Q642" i="10"/>
  <c r="Q651" i="10"/>
  <c r="Q650" i="10"/>
  <c r="Q639" i="10"/>
  <c r="Q635" i="10"/>
  <c r="AD635" i="10" s="1"/>
  <c r="Q644" i="10"/>
  <c r="AD644" i="10" s="1"/>
  <c r="Q646" i="10"/>
  <c r="Q641" i="10"/>
  <c r="Q648" i="10"/>
  <c r="Q652" i="10"/>
  <c r="Q640" i="10"/>
  <c r="Q628" i="10"/>
  <c r="Q622" i="10"/>
  <c r="Q627" i="10"/>
  <c r="Q624" i="10"/>
  <c r="Q630" i="10"/>
  <c r="Q618" i="10"/>
  <c r="Q621" i="10"/>
  <c r="Q616" i="10"/>
  <c r="Q617" i="10"/>
  <c r="Q625" i="10"/>
  <c r="Q623" i="10"/>
  <c r="Q626" i="10"/>
  <c r="Q629" i="10"/>
  <c r="Q619" i="10"/>
  <c r="Q620" i="10"/>
  <c r="Q615" i="10"/>
  <c r="Q593" i="10"/>
  <c r="Q600" i="10"/>
  <c r="Q604" i="10"/>
  <c r="Q609" i="10"/>
  <c r="Q599" i="10"/>
  <c r="Q611" i="10"/>
  <c r="Q612" i="10"/>
  <c r="Q606" i="10"/>
  <c r="Q603" i="10"/>
  <c r="Q605" i="10"/>
  <c r="Q613" i="10"/>
  <c r="Q614" i="10"/>
  <c r="Q598" i="10"/>
  <c r="Q601" i="10"/>
  <c r="Q608" i="10"/>
  <c r="Q586" i="10"/>
  <c r="Q584" i="10"/>
  <c r="Q591" i="10"/>
  <c r="Q592" i="10"/>
  <c r="Q590" i="10"/>
  <c r="Q597" i="10"/>
  <c r="Q589" i="10"/>
  <c r="Q583" i="10"/>
  <c r="Q582" i="10"/>
  <c r="Q588" i="10"/>
  <c r="Q595" i="10"/>
  <c r="Q594" i="10"/>
  <c r="Q596" i="10"/>
  <c r="Q585" i="10"/>
  <c r="Q578" i="10"/>
  <c r="Q579" i="10"/>
  <c r="Q573" i="10"/>
  <c r="Q571" i="10"/>
  <c r="Q576" i="10"/>
  <c r="Q577" i="10"/>
  <c r="Q575" i="10"/>
  <c r="Q580" i="10"/>
  <c r="Q559" i="10"/>
  <c r="Q560" i="10"/>
  <c r="Q568" i="10"/>
  <c r="Q567" i="10"/>
  <c r="Q562" i="10"/>
  <c r="Q561" i="10"/>
  <c r="Q558" i="10"/>
  <c r="Q563" i="10"/>
  <c r="Q564" i="10"/>
  <c r="Q565" i="10"/>
  <c r="Q557" i="10"/>
  <c r="Q556" i="10"/>
  <c r="Q570" i="10"/>
  <c r="Q569" i="10"/>
  <c r="Q549" i="10"/>
  <c r="Q555" i="10"/>
  <c r="Q553" i="10"/>
  <c r="Q551" i="10"/>
  <c r="Q552" i="10"/>
  <c r="Q543" i="10"/>
  <c r="Q533" i="10"/>
  <c r="Q548" i="10"/>
  <c r="Q541" i="10"/>
  <c r="Q537" i="10"/>
  <c r="Q531" i="10"/>
  <c r="Q532" i="10"/>
  <c r="Q539" i="10"/>
  <c r="Q538" i="10"/>
  <c r="Q544" i="10"/>
  <c r="Q540" i="10"/>
  <c r="Q527" i="10"/>
  <c r="Q530" i="10"/>
  <c r="Q528" i="10"/>
  <c r="Q529" i="10"/>
  <c r="Q535" i="10"/>
  <c r="Q536" i="10"/>
  <c r="Q534" i="10"/>
  <c r="Q542" i="10"/>
  <c r="Q546" i="10"/>
  <c r="Q547" i="10"/>
  <c r="Q545" i="10"/>
  <c r="Q526" i="10"/>
  <c r="Q516" i="10"/>
  <c r="Q522" i="10"/>
  <c r="Q518" i="10"/>
  <c r="Q524" i="10"/>
  <c r="Q521" i="10"/>
  <c r="Q523" i="10"/>
  <c r="Q514" i="10"/>
  <c r="Q517" i="10"/>
  <c r="Q525" i="10"/>
  <c r="Q520" i="10"/>
  <c r="Q519" i="10"/>
  <c r="Q496" i="10"/>
  <c r="Q500" i="10"/>
  <c r="Q512" i="10"/>
  <c r="Q509" i="10"/>
  <c r="Q508" i="10"/>
  <c r="Q507" i="10"/>
  <c r="Q493" i="10"/>
  <c r="Q488" i="10"/>
  <c r="Q505" i="10"/>
  <c r="Q497" i="10"/>
  <c r="Q495" i="10"/>
  <c r="Q503" i="10"/>
  <c r="Q489" i="10"/>
  <c r="Q494" i="10"/>
  <c r="Q487" i="10"/>
  <c r="Q490" i="10"/>
  <c r="Q501" i="10"/>
  <c r="Q504" i="10"/>
  <c r="Q492" i="10"/>
  <c r="Q491" i="10"/>
  <c r="Q506" i="10"/>
  <c r="Q502" i="10"/>
  <c r="Q511" i="10"/>
  <c r="Q513" i="10"/>
  <c r="Q510" i="10"/>
  <c r="Q471" i="10"/>
  <c r="Q477" i="10"/>
  <c r="Q455" i="10"/>
  <c r="Q458" i="10"/>
  <c r="Q459" i="10"/>
  <c r="Q475" i="10"/>
  <c r="Q469" i="10"/>
  <c r="Q486" i="10"/>
  <c r="Q460" i="10"/>
  <c r="Q463" i="10"/>
  <c r="Q476" i="10"/>
  <c r="Q482" i="10"/>
  <c r="Q466" i="10"/>
  <c r="Q473" i="10"/>
  <c r="Q464" i="10"/>
  <c r="Q485" i="10"/>
  <c r="Q461" i="10"/>
  <c r="Q454" i="10"/>
  <c r="Q457" i="10"/>
  <c r="Q462" i="10"/>
  <c r="Q472" i="10"/>
  <c r="Q470" i="10"/>
  <c r="Q452" i="10"/>
  <c r="Q451" i="10"/>
  <c r="Q447" i="10"/>
  <c r="Q427" i="10"/>
  <c r="Q449" i="10"/>
  <c r="Q445" i="10"/>
  <c r="Q442" i="10"/>
  <c r="Q423" i="10"/>
  <c r="Q438" i="10"/>
  <c r="Q422" i="10"/>
  <c r="Q439" i="10"/>
  <c r="Q440" i="10"/>
  <c r="Q446" i="10"/>
  <c r="Q435" i="10"/>
  <c r="Q450" i="10"/>
  <c r="Q436" i="10"/>
  <c r="Q421" i="10"/>
  <c r="Q420" i="10"/>
  <c r="Q428" i="10"/>
  <c r="Q474" i="10"/>
  <c r="Q403" i="10"/>
  <c r="Q408" i="10"/>
  <c r="Q407" i="10"/>
  <c r="Q416" i="10"/>
  <c r="Q414" i="10"/>
  <c r="Q411" i="10"/>
  <c r="Q412" i="10"/>
  <c r="Q419" i="10"/>
  <c r="Q409" i="10"/>
  <c r="Q399" i="10"/>
  <c r="Q380" i="10"/>
  <c r="Q390" i="10"/>
  <c r="Q392" i="10"/>
  <c r="Q386" i="10"/>
  <c r="Q391" i="10"/>
  <c r="Q389" i="10"/>
  <c r="Q381" i="10"/>
  <c r="Q388" i="10"/>
  <c r="Q365" i="10"/>
  <c r="Q371" i="10"/>
  <c r="Q370" i="10"/>
  <c r="AE456" i="10"/>
  <c r="Q374" i="10"/>
  <c r="Q372" i="10"/>
  <c r="AE348" i="10"/>
  <c r="Q364" i="10"/>
  <c r="Q368" i="10"/>
  <c r="Q373" i="10"/>
  <c r="Q369" i="10"/>
  <c r="Q415" i="10"/>
  <c r="Q350" i="10"/>
  <c r="Q362" i="10"/>
  <c r="Q325" i="10"/>
  <c r="Q360" i="10"/>
  <c r="Q355" i="10"/>
  <c r="Q337" i="10"/>
  <c r="Q352" i="10"/>
  <c r="Q327" i="10"/>
  <c r="Q358" i="10"/>
  <c r="Q357" i="10"/>
  <c r="Q342" i="10"/>
  <c r="Q349" i="10"/>
  <c r="Q351" i="10"/>
  <c r="Q347" i="10"/>
  <c r="Q330" i="10"/>
  <c r="Q344" i="10"/>
  <c r="Q341" i="10"/>
  <c r="Q336" i="10"/>
  <c r="Q332" i="10"/>
  <c r="Q346" i="10"/>
  <c r="Q339" i="10"/>
  <c r="Q345" i="10"/>
  <c r="Q340" i="10"/>
  <c r="Q335" i="10"/>
  <c r="Q359" i="10"/>
  <c r="Q329" i="10"/>
  <c r="Q356" i="10"/>
  <c r="Q331" i="10"/>
  <c r="Q343" i="10"/>
  <c r="Q361" i="10"/>
  <c r="AE383" i="10"/>
  <c r="Q354" i="10"/>
  <c r="AE398" i="10"/>
  <c r="Q353" i="10"/>
  <c r="Q312" i="10"/>
  <c r="Q324" i="10"/>
  <c r="Q310" i="10"/>
  <c r="Q306" i="10"/>
  <c r="Q286" i="10"/>
  <c r="Q301" i="10"/>
  <c r="Q284" i="10"/>
  <c r="Q300" i="10"/>
  <c r="Q307" i="10"/>
  <c r="Q291" i="10"/>
  <c r="Q313" i="10"/>
  <c r="Q296" i="10"/>
  <c r="Q277" i="10"/>
  <c r="Q294" i="10"/>
  <c r="Q305" i="10"/>
  <c r="Q321" i="10"/>
  <c r="Q320" i="10"/>
  <c r="Q298" i="10"/>
  <c r="Q292" i="10"/>
  <c r="Q288" i="10"/>
  <c r="Q315" i="10"/>
  <c r="Q302" i="10"/>
  <c r="Q276" i="10"/>
  <c r="Q317" i="10"/>
  <c r="Q275" i="10"/>
  <c r="Q319" i="10"/>
  <c r="Q303" i="10"/>
  <c r="Q293" i="10"/>
  <c r="AE328" i="10"/>
  <c r="Q304" i="10"/>
  <c r="Q316" i="10"/>
  <c r="Q279" i="10"/>
  <c r="Q278" i="10"/>
  <c r="Q290" i="10"/>
  <c r="Q282" i="10"/>
  <c r="Q283" i="10"/>
  <c r="Q311" i="10"/>
  <c r="Q295" i="10"/>
  <c r="Q323" i="10"/>
  <c r="Q299" i="10"/>
  <c r="Q297" i="10"/>
  <c r="Q287" i="10"/>
  <c r="Q273" i="10"/>
  <c r="Q246" i="10"/>
  <c r="Q265" i="10"/>
  <c r="Q257" i="10"/>
  <c r="Q262" i="10"/>
  <c r="Q255" i="10"/>
  <c r="Q271" i="10"/>
  <c r="Q252" i="10"/>
  <c r="Q264" i="10"/>
  <c r="Q247" i="10"/>
  <c r="Q270" i="10"/>
  <c r="Q269" i="10"/>
  <c r="Q245" i="10"/>
  <c r="Q244" i="10"/>
  <c r="Q266" i="10"/>
  <c r="Q272" i="10"/>
  <c r="Q248" i="10"/>
  <c r="Q261" i="10"/>
  <c r="Q251" i="10"/>
  <c r="Q250" i="10"/>
  <c r="Q254" i="10"/>
  <c r="Q243" i="10"/>
  <c r="Q259" i="10"/>
  <c r="Q249" i="10"/>
  <c r="Q256" i="10"/>
  <c r="Q258" i="10"/>
  <c r="Q267" i="10"/>
  <c r="Q260" i="10"/>
  <c r="Q229" i="10"/>
  <c r="Q226" i="10"/>
  <c r="Q242" i="10"/>
  <c r="Q222" i="10"/>
  <c r="Q237" i="10"/>
  <c r="Q238" i="10"/>
  <c r="Q240" i="10"/>
  <c r="Q230" i="10"/>
  <c r="Q228" i="10"/>
  <c r="Q232" i="10"/>
  <c r="Q235" i="10"/>
  <c r="Q224" i="10"/>
  <c r="Q236" i="10"/>
  <c r="Q241" i="10"/>
  <c r="Q223" i="10"/>
  <c r="Q227" i="10"/>
  <c r="Q233" i="10"/>
  <c r="Q231" i="10"/>
  <c r="Q191" i="10"/>
  <c r="Q210" i="10"/>
  <c r="Q192" i="10"/>
  <c r="Q205" i="10"/>
  <c r="Q221" i="10"/>
  <c r="Q215" i="10"/>
  <c r="Q190" i="10"/>
  <c r="Q203" i="10"/>
  <c r="Q218" i="10"/>
  <c r="Q202" i="10"/>
  <c r="Q217" i="10"/>
  <c r="Q194" i="10"/>
  <c r="Q195" i="10"/>
  <c r="Q212" i="10"/>
  <c r="Q196" i="10"/>
  <c r="Q200" i="10"/>
  <c r="Q211" i="10"/>
  <c r="Q198" i="10"/>
  <c r="Q208" i="10"/>
  <c r="Q207" i="10"/>
  <c r="Q197" i="10"/>
  <c r="Q216" i="10"/>
  <c r="Q193" i="10"/>
  <c r="Q199" i="10"/>
  <c r="Q220" i="10"/>
  <c r="Q214" i="10"/>
  <c r="Q219" i="10"/>
  <c r="Q183" i="10"/>
  <c r="Q185" i="10"/>
  <c r="Q186" i="10"/>
  <c r="Q172" i="10"/>
  <c r="Q159" i="10"/>
  <c r="Q161" i="10"/>
  <c r="Q166" i="10"/>
  <c r="Q168" i="10"/>
  <c r="Q164" i="10"/>
  <c r="Q181" i="10"/>
  <c r="Q167" i="10"/>
  <c r="Q173" i="10"/>
  <c r="Q171" i="10"/>
  <c r="Q174" i="10"/>
  <c r="Q165" i="10"/>
  <c r="Q180" i="10"/>
  <c r="Q162" i="10"/>
  <c r="Q163" i="10"/>
  <c r="Q160" i="10"/>
  <c r="Q175" i="10"/>
  <c r="Q177" i="10"/>
  <c r="Q176" i="10"/>
  <c r="Q182" i="10"/>
  <c r="Q158" i="10"/>
  <c r="Q169" i="10"/>
  <c r="Q138" i="10"/>
  <c r="Q127" i="10"/>
  <c r="Q144" i="10"/>
  <c r="Q122" i="10"/>
  <c r="Q133" i="10"/>
  <c r="Q129" i="10"/>
  <c r="Q131" i="10"/>
  <c r="Q136" i="10"/>
  <c r="Q150" i="10"/>
  <c r="Q142" i="10"/>
  <c r="Q149" i="10"/>
  <c r="Q137" i="10"/>
  <c r="AE148" i="10"/>
  <c r="Q147" i="10"/>
  <c r="Q134" i="10"/>
  <c r="Q145" i="10"/>
  <c r="Q152" i="10"/>
  <c r="Q130" i="10"/>
  <c r="Q156" i="10"/>
  <c r="Q139" i="10"/>
  <c r="Q126" i="10"/>
  <c r="Q140" i="10"/>
  <c r="Q157" i="10"/>
  <c r="Q155" i="10"/>
  <c r="Q125" i="10"/>
  <c r="Q124" i="10"/>
  <c r="Q132" i="10"/>
  <c r="Q135" i="10"/>
  <c r="Q154" i="10"/>
  <c r="Q123" i="10"/>
  <c r="Q151" i="10"/>
  <c r="Q128" i="10"/>
  <c r="Q146" i="10"/>
  <c r="Q103" i="10"/>
  <c r="Q96" i="10"/>
  <c r="Q100" i="10"/>
  <c r="Q91" i="10"/>
  <c r="Q120" i="10"/>
  <c r="Q102" i="10"/>
  <c r="Q112" i="10"/>
  <c r="Q99" i="10"/>
  <c r="Q117" i="10"/>
  <c r="Q118" i="10"/>
  <c r="Q116" i="10"/>
  <c r="Q94" i="10"/>
  <c r="Q95" i="10"/>
  <c r="Q111" i="10"/>
  <c r="Q114" i="10"/>
  <c r="Q115" i="10"/>
  <c r="Q98" i="10"/>
  <c r="Q105" i="10"/>
  <c r="Q92" i="10"/>
  <c r="Q119" i="10"/>
  <c r="Q106" i="10"/>
  <c r="Q113" i="10"/>
  <c r="Q109" i="10"/>
  <c r="Q104" i="10"/>
  <c r="Q90" i="10"/>
  <c r="Q107" i="10"/>
  <c r="Q121" i="10"/>
  <c r="Q97" i="10"/>
  <c r="Q110" i="10"/>
  <c r="Q89" i="10"/>
  <c r="Q108" i="10"/>
  <c r="Q93" i="10"/>
  <c r="Q101" i="10"/>
  <c r="Q73" i="10"/>
  <c r="Q78" i="10"/>
  <c r="Q87" i="10"/>
  <c r="Q86" i="10"/>
  <c r="Q75" i="10"/>
  <c r="Q82" i="10"/>
  <c r="Q70" i="10"/>
  <c r="Q88" i="10"/>
  <c r="Q85" i="10"/>
  <c r="Q74" i="10"/>
  <c r="Q81" i="10"/>
  <c r="Q83" i="10"/>
  <c r="Q84" i="10"/>
  <c r="Q76" i="10"/>
  <c r="Q79" i="10"/>
  <c r="Q68" i="10"/>
  <c r="Q71" i="10"/>
  <c r="Q72" i="10"/>
  <c r="Q66" i="10"/>
  <c r="Q143" i="10"/>
  <c r="Q59" i="10"/>
  <c r="Q57" i="10"/>
  <c r="Q58" i="10"/>
  <c r="Q41" i="10"/>
  <c r="Q48" i="10"/>
  <c r="Q61" i="10"/>
  <c r="Q50" i="10"/>
  <c r="Q55" i="10"/>
  <c r="Q46" i="10"/>
  <c r="Q39" i="10"/>
  <c r="Q63" i="10"/>
  <c r="Q47" i="10"/>
  <c r="Q45" i="10"/>
  <c r="Q49" i="10"/>
  <c r="Q42" i="10"/>
  <c r="Q51" i="10"/>
  <c r="Q56" i="10"/>
  <c r="Q52" i="10"/>
  <c r="Q53" i="10"/>
  <c r="Q43" i="10"/>
  <c r="Q62" i="10"/>
  <c r="Q8" i="10"/>
  <c r="T8" i="10" s="1"/>
  <c r="Q25" i="10"/>
  <c r="Q21" i="10"/>
  <c r="Q35" i="10"/>
  <c r="Q16" i="10"/>
  <c r="Q31" i="10"/>
  <c r="Q32" i="10"/>
  <c r="Q34" i="10"/>
  <c r="Q28" i="10"/>
  <c r="Q29" i="10"/>
  <c r="Q14" i="10"/>
  <c r="Q15" i="10"/>
  <c r="Q22" i="10"/>
  <c r="Q19" i="10"/>
  <c r="Q33" i="10"/>
  <c r="Q26" i="10"/>
  <c r="Q20" i="10"/>
  <c r="Q36" i="10"/>
  <c r="Q18" i="10"/>
  <c r="Q27" i="10"/>
  <c r="Q67" i="10"/>
  <c r="Q9" i="10"/>
  <c r="Q13" i="10"/>
  <c r="Q6" i="10"/>
  <c r="Q10" i="10"/>
  <c r="Q11" i="10"/>
  <c r="U5" i="9"/>
  <c r="Q12" i="10"/>
  <c r="AI16" i="7"/>
  <c r="AD14" i="10" l="1"/>
  <c r="T14" i="10"/>
  <c r="AE14" i="10" s="1"/>
  <c r="AD55" i="10"/>
  <c r="T55" i="10"/>
  <c r="AE55" i="10" s="1"/>
  <c r="AD119" i="10"/>
  <c r="T119" i="10"/>
  <c r="AE119" i="10" s="1"/>
  <c r="AD154" i="10"/>
  <c r="T154" i="10"/>
  <c r="AE154" i="10" s="1"/>
  <c r="AD163" i="10"/>
  <c r="T163" i="10"/>
  <c r="AE163" i="10" s="1"/>
  <c r="AD216" i="10"/>
  <c r="T216" i="10"/>
  <c r="AD233" i="10"/>
  <c r="T233" i="10"/>
  <c r="AE233" i="10" s="1"/>
  <c r="AD35" i="10"/>
  <c r="T35" i="10"/>
  <c r="AE35" i="10" s="1"/>
  <c r="AD59" i="10"/>
  <c r="T59" i="10"/>
  <c r="AE59" i="10" s="1"/>
  <c r="AD90" i="10"/>
  <c r="T90" i="10"/>
  <c r="AE90" i="10" s="1"/>
  <c r="AD103" i="10"/>
  <c r="T103" i="10"/>
  <c r="AE103" i="10" s="1"/>
  <c r="AD182" i="10"/>
  <c r="T182" i="10"/>
  <c r="AE182" i="10" s="1"/>
  <c r="AD197" i="10"/>
  <c r="T197" i="10"/>
  <c r="AD227" i="10"/>
  <c r="T227" i="10"/>
  <c r="AE227" i="10" s="1"/>
  <c r="AD266" i="10"/>
  <c r="T266" i="10"/>
  <c r="AE266" i="10" s="1"/>
  <c r="AD311" i="10"/>
  <c r="T311" i="10"/>
  <c r="AE311" i="10" s="1"/>
  <c r="AD288" i="10"/>
  <c r="T288" i="10"/>
  <c r="AE288" i="10" s="1"/>
  <c r="AD67" i="10"/>
  <c r="T67" i="10"/>
  <c r="AE67" i="10" s="1"/>
  <c r="AD47" i="10"/>
  <c r="T47" i="10"/>
  <c r="AE47" i="10" s="1"/>
  <c r="AD88" i="10"/>
  <c r="T88" i="10"/>
  <c r="AE88" i="10" s="1"/>
  <c r="AD105" i="10"/>
  <c r="T105" i="10"/>
  <c r="AE105" i="10" s="1"/>
  <c r="AD34" i="10"/>
  <c r="T34" i="10"/>
  <c r="AE34" i="10" s="1"/>
  <c r="AD25" i="10"/>
  <c r="T25" i="10"/>
  <c r="AE25" i="10" s="1"/>
  <c r="AD10" i="10"/>
  <c r="T10" i="10"/>
  <c r="AE10" i="10" s="1"/>
  <c r="AD36" i="10"/>
  <c r="T36" i="10"/>
  <c r="AE36" i="10" s="1"/>
  <c r="AD15" i="10"/>
  <c r="T15" i="10"/>
  <c r="AE15" i="10" s="1"/>
  <c r="AD31" i="10"/>
  <c r="T31" i="10"/>
  <c r="AE31" i="10" s="1"/>
  <c r="AD62" i="10"/>
  <c r="T62" i="10"/>
  <c r="AE62" i="10" s="1"/>
  <c r="AD42" i="10"/>
  <c r="T42" i="10"/>
  <c r="AE42" i="10" s="1"/>
  <c r="AD46" i="10"/>
  <c r="T46" i="10"/>
  <c r="AE46" i="10" s="1"/>
  <c r="AD58" i="10"/>
  <c r="T58" i="10"/>
  <c r="AD71" i="10"/>
  <c r="T71" i="10"/>
  <c r="AE71" i="10" s="1"/>
  <c r="AD81" i="10"/>
  <c r="T81" i="10"/>
  <c r="AE81" i="10" s="1"/>
  <c r="AD75" i="10"/>
  <c r="T75" i="10"/>
  <c r="AE75" i="10" s="1"/>
  <c r="AD101" i="10"/>
  <c r="T101" i="10"/>
  <c r="AE101" i="10" s="1"/>
  <c r="AD121" i="10"/>
  <c r="T121" i="10"/>
  <c r="AE121" i="10" s="1"/>
  <c r="AD106" i="10"/>
  <c r="T106" i="10"/>
  <c r="AE106" i="10" s="1"/>
  <c r="AD114" i="10"/>
  <c r="T114" i="10"/>
  <c r="AE114" i="10" s="1"/>
  <c r="AD117" i="10"/>
  <c r="T117" i="10"/>
  <c r="AE117" i="10" s="1"/>
  <c r="AD100" i="10"/>
  <c r="T100" i="10"/>
  <c r="AE100" i="10" s="1"/>
  <c r="AD123" i="10"/>
  <c r="T123" i="10"/>
  <c r="AE123" i="10" s="1"/>
  <c r="AD155" i="10"/>
  <c r="T155" i="10"/>
  <c r="AE155" i="10" s="1"/>
  <c r="AD130" i="10"/>
  <c r="T130" i="10"/>
  <c r="AE130" i="10" s="1"/>
  <c r="AD137" i="10"/>
  <c r="T137" i="10"/>
  <c r="AE137" i="10" s="1"/>
  <c r="AD129" i="10"/>
  <c r="T129" i="10"/>
  <c r="AE129" i="10" s="1"/>
  <c r="AD169" i="10"/>
  <c r="T169" i="10"/>
  <c r="AE169" i="10" s="1"/>
  <c r="AD160" i="10"/>
  <c r="T160" i="10"/>
  <c r="AE160" i="10" s="1"/>
  <c r="AD168" i="10"/>
  <c r="T168" i="10"/>
  <c r="AE168" i="10" s="1"/>
  <c r="AD185" i="10"/>
  <c r="T185" i="10"/>
  <c r="AE185" i="10" s="1"/>
  <c r="AD193" i="10"/>
  <c r="T193" i="10"/>
  <c r="AE193" i="10" s="1"/>
  <c r="AD211" i="10"/>
  <c r="T211" i="10"/>
  <c r="AE211" i="10" s="1"/>
  <c r="AD217" i="10"/>
  <c r="T217" i="10"/>
  <c r="AE217" i="10" s="1"/>
  <c r="AD221" i="10"/>
  <c r="T221" i="10"/>
  <c r="AE221" i="10" s="1"/>
  <c r="AD231" i="10"/>
  <c r="T231" i="10"/>
  <c r="AD240" i="10"/>
  <c r="T240" i="10"/>
  <c r="AE240" i="10" s="1"/>
  <c r="AD229" i="10"/>
  <c r="T229" i="10"/>
  <c r="AE229" i="10" s="1"/>
  <c r="AD259" i="10"/>
  <c r="T259" i="10"/>
  <c r="AE259" i="10" s="1"/>
  <c r="AD248" i="10"/>
  <c r="T248" i="10"/>
  <c r="AE248" i="10" s="1"/>
  <c r="AD269" i="10"/>
  <c r="T269" i="10"/>
  <c r="AE269" i="10" s="1"/>
  <c r="AD255" i="10"/>
  <c r="T255" i="10"/>
  <c r="AE255" i="10" s="1"/>
  <c r="AD273" i="10"/>
  <c r="T273" i="10"/>
  <c r="AE273" i="10" s="1"/>
  <c r="AD323" i="10"/>
  <c r="T323" i="10"/>
  <c r="AE323" i="10" s="1"/>
  <c r="AD278" i="10"/>
  <c r="T278" i="10"/>
  <c r="AE278" i="10" s="1"/>
  <c r="AD303" i="10"/>
  <c r="T303" i="10"/>
  <c r="AE303" i="10" s="1"/>
  <c r="AD302" i="10"/>
  <c r="T302" i="10"/>
  <c r="AE302" i="10" s="1"/>
  <c r="AD296" i="10"/>
  <c r="T296" i="10"/>
  <c r="AE296" i="10" s="1"/>
  <c r="AD284" i="10"/>
  <c r="T284" i="10"/>
  <c r="AE284" i="10" s="1"/>
  <c r="AD324" i="10"/>
  <c r="T324" i="10"/>
  <c r="AE324" i="10" s="1"/>
  <c r="AD361" i="10"/>
  <c r="T361" i="10"/>
  <c r="AE361" i="10" s="1"/>
  <c r="AD359" i="10"/>
  <c r="T359" i="10"/>
  <c r="AE359" i="10" s="1"/>
  <c r="AD332" i="10"/>
  <c r="T332" i="10"/>
  <c r="AE332" i="10" s="1"/>
  <c r="AD360" i="10"/>
  <c r="T360" i="10"/>
  <c r="AE360" i="10" s="1"/>
  <c r="AD373" i="10"/>
  <c r="T373" i="10"/>
  <c r="AD392" i="10"/>
  <c r="T392" i="10"/>
  <c r="AE392" i="10" s="1"/>
  <c r="AD409" i="10"/>
  <c r="T409" i="10"/>
  <c r="AE409" i="10" s="1"/>
  <c r="AD414" i="10"/>
  <c r="T414" i="10"/>
  <c r="AE414" i="10" s="1"/>
  <c r="AD439" i="10"/>
  <c r="T439" i="10"/>
  <c r="AE439" i="10" s="1"/>
  <c r="AD445" i="10"/>
  <c r="T445" i="10"/>
  <c r="AE445" i="10" s="1"/>
  <c r="AD452" i="10"/>
  <c r="T452" i="10"/>
  <c r="AD454" i="10"/>
  <c r="T454" i="10"/>
  <c r="AE454" i="10" s="1"/>
  <c r="AD469" i="10"/>
  <c r="T469" i="10"/>
  <c r="AE469" i="10" s="1"/>
  <c r="AD471" i="10"/>
  <c r="T471" i="10"/>
  <c r="AE471" i="10" s="1"/>
  <c r="AD491" i="10"/>
  <c r="T491" i="10"/>
  <c r="AE491" i="10" s="1"/>
  <c r="AD487" i="10"/>
  <c r="T487" i="10"/>
  <c r="AD508" i="10"/>
  <c r="T508" i="10"/>
  <c r="AE508" i="10" s="1"/>
  <c r="AD519" i="10"/>
  <c r="T519" i="10"/>
  <c r="AE519" i="10" s="1"/>
  <c r="AD521" i="10"/>
  <c r="T521" i="10"/>
  <c r="AE521" i="10" s="1"/>
  <c r="AD526" i="10"/>
  <c r="T526" i="10"/>
  <c r="AD536" i="10"/>
  <c r="T536" i="10"/>
  <c r="AE536" i="10" s="1"/>
  <c r="AD540" i="10"/>
  <c r="T540" i="10"/>
  <c r="AE540" i="10" s="1"/>
  <c r="AD531" i="10"/>
  <c r="T531" i="10"/>
  <c r="AE531" i="10" s="1"/>
  <c r="AD552" i="10"/>
  <c r="T552" i="10"/>
  <c r="AE552" i="10" s="1"/>
  <c r="AD569" i="10"/>
  <c r="T569" i="10"/>
  <c r="AE569" i="10" s="1"/>
  <c r="AD563" i="10"/>
  <c r="T563" i="10"/>
  <c r="AE563" i="10" s="1"/>
  <c r="AD568" i="10"/>
  <c r="T568" i="10"/>
  <c r="AE568" i="10" s="1"/>
  <c r="AD576" i="10"/>
  <c r="T576" i="10"/>
  <c r="AE576" i="10" s="1"/>
  <c r="AD583" i="10"/>
  <c r="T583" i="10"/>
  <c r="AE583" i="10" s="1"/>
  <c r="AD584" i="10"/>
  <c r="T584" i="10"/>
  <c r="AE584" i="10" s="1"/>
  <c r="AD613" i="10"/>
  <c r="T613" i="10"/>
  <c r="AE613" i="10" s="1"/>
  <c r="AD611" i="10"/>
  <c r="T611" i="10"/>
  <c r="AE611" i="10" s="1"/>
  <c r="AD615" i="10"/>
  <c r="T615" i="10"/>
  <c r="AE615" i="10" s="1"/>
  <c r="AD625" i="10"/>
  <c r="T625" i="10"/>
  <c r="AE625" i="10" s="1"/>
  <c r="AD630" i="10"/>
  <c r="T630" i="10"/>
  <c r="AE630" i="10" s="1"/>
  <c r="AD652" i="10"/>
  <c r="T652" i="10"/>
  <c r="AD639" i="10"/>
  <c r="T639" i="10"/>
  <c r="AE639" i="10" s="1"/>
  <c r="AD632" i="10"/>
  <c r="T632" i="10"/>
  <c r="AE632" i="10" s="1"/>
  <c r="AD638" i="10"/>
  <c r="T638" i="10"/>
  <c r="AE638" i="10" s="1"/>
  <c r="AD23" i="10"/>
  <c r="T23" i="10"/>
  <c r="AE23" i="10" s="1"/>
  <c r="AD77" i="10"/>
  <c r="T77" i="10"/>
  <c r="AE77" i="10" s="1"/>
  <c r="AD179" i="10"/>
  <c r="T179" i="10"/>
  <c r="AE179" i="10" s="1"/>
  <c r="AD206" i="10"/>
  <c r="T206" i="10"/>
  <c r="AE206" i="10" s="1"/>
  <c r="AD281" i="10"/>
  <c r="T281" i="10"/>
  <c r="AE281" i="10" s="1"/>
  <c r="AD515" i="10"/>
  <c r="T515" i="10"/>
  <c r="AE515" i="10" s="1"/>
  <c r="AD1074" i="10"/>
  <c r="T1074" i="10"/>
  <c r="AE1074" i="10" s="1"/>
  <c r="AD1069" i="10"/>
  <c r="T1069" i="10"/>
  <c r="AE1069" i="10" s="1"/>
  <c r="AD74" i="10"/>
  <c r="T74" i="10"/>
  <c r="AE74" i="10" s="1"/>
  <c r="AD152" i="10"/>
  <c r="T152" i="10"/>
  <c r="AE152" i="10" s="1"/>
  <c r="AD202" i="10"/>
  <c r="T202" i="10"/>
  <c r="AE202" i="10" s="1"/>
  <c r="AD260" i="10"/>
  <c r="T260" i="10"/>
  <c r="AE260" i="10" s="1"/>
  <c r="AD243" i="10"/>
  <c r="T243" i="10"/>
  <c r="AD272" i="10"/>
  <c r="T272" i="10"/>
  <c r="AE272" i="10" s="1"/>
  <c r="AD270" i="10"/>
  <c r="T270" i="10"/>
  <c r="AE270" i="10" s="1"/>
  <c r="AD262" i="10"/>
  <c r="T262" i="10"/>
  <c r="AE262" i="10" s="1"/>
  <c r="AD287" i="10"/>
  <c r="T287" i="10"/>
  <c r="AE287" i="10" s="1"/>
  <c r="AD295" i="10"/>
  <c r="T295" i="10"/>
  <c r="AE295" i="10" s="1"/>
  <c r="AD279" i="10"/>
  <c r="T279" i="10"/>
  <c r="AE279" i="10" s="1"/>
  <c r="AD319" i="10"/>
  <c r="T319" i="10"/>
  <c r="AE319" i="10" s="1"/>
  <c r="AD315" i="10"/>
  <c r="T315" i="10"/>
  <c r="AE315" i="10" s="1"/>
  <c r="AD321" i="10"/>
  <c r="T321" i="10"/>
  <c r="AE321" i="10" s="1"/>
  <c r="AD313" i="10"/>
  <c r="T313" i="10"/>
  <c r="AD301" i="10"/>
  <c r="T301" i="10"/>
  <c r="AE301" i="10" s="1"/>
  <c r="AD312" i="10"/>
  <c r="T312" i="10"/>
  <c r="AE312" i="10" s="1"/>
  <c r="AD335" i="10"/>
  <c r="T335" i="10"/>
  <c r="AE335" i="10" s="1"/>
  <c r="AD347" i="10"/>
  <c r="T347" i="10"/>
  <c r="AE347" i="10" s="1"/>
  <c r="AD358" i="10"/>
  <c r="T358" i="10"/>
  <c r="AE358" i="10" s="1"/>
  <c r="AD325" i="10"/>
  <c r="T325" i="10"/>
  <c r="AE325" i="10" s="1"/>
  <c r="AD368" i="10"/>
  <c r="T368" i="10"/>
  <c r="AE368" i="10" s="1"/>
  <c r="AD370" i="10"/>
  <c r="T370" i="10"/>
  <c r="AE370" i="10" s="1"/>
  <c r="AD388" i="10"/>
  <c r="T388" i="10"/>
  <c r="AE388" i="10" s="1"/>
  <c r="AD416" i="10"/>
  <c r="T416" i="10"/>
  <c r="AE416" i="10" s="1"/>
  <c r="AD474" i="10"/>
  <c r="T474" i="10"/>
  <c r="AE474" i="10" s="1"/>
  <c r="AD450" i="10"/>
  <c r="T450" i="10"/>
  <c r="AE450" i="10" s="1"/>
  <c r="AD422" i="10"/>
  <c r="T422" i="10"/>
  <c r="AE422" i="10" s="1"/>
  <c r="AD449" i="10"/>
  <c r="T449" i="10"/>
  <c r="AE449" i="10" s="1"/>
  <c r="AD470" i="10"/>
  <c r="T470" i="10"/>
  <c r="AE470" i="10" s="1"/>
  <c r="AD461" i="10"/>
  <c r="T461" i="10"/>
  <c r="AE461" i="10" s="1"/>
  <c r="AD482" i="10"/>
  <c r="T482" i="10"/>
  <c r="AE482" i="10" s="1"/>
  <c r="AD475" i="10"/>
  <c r="T475" i="10"/>
  <c r="AE475" i="10" s="1"/>
  <c r="AD510" i="10"/>
  <c r="T510" i="10"/>
  <c r="AE510" i="10" s="1"/>
  <c r="AD492" i="10"/>
  <c r="T492" i="10"/>
  <c r="AE492" i="10" s="1"/>
  <c r="AD494" i="10"/>
  <c r="T494" i="10"/>
  <c r="AE494" i="10" s="1"/>
  <c r="AD497" i="10"/>
  <c r="T497" i="10"/>
  <c r="AE497" i="10" s="1"/>
  <c r="AD509" i="10"/>
  <c r="T509" i="10"/>
  <c r="AE509" i="10" s="1"/>
  <c r="AD520" i="10"/>
  <c r="T520" i="10"/>
  <c r="AE520" i="10" s="1"/>
  <c r="AD524" i="10"/>
  <c r="T524" i="10"/>
  <c r="AE524" i="10" s="1"/>
  <c r="AD545" i="10"/>
  <c r="T545" i="10"/>
  <c r="AE545" i="10" s="1"/>
  <c r="AD535" i="10"/>
  <c r="T535" i="10"/>
  <c r="AE535" i="10" s="1"/>
  <c r="AD544" i="10"/>
  <c r="T544" i="10"/>
  <c r="AE544" i="10" s="1"/>
  <c r="AD537" i="10"/>
  <c r="T537" i="10"/>
  <c r="AE537" i="10" s="1"/>
  <c r="AD551" i="10"/>
  <c r="T551" i="10"/>
  <c r="AE551" i="10" s="1"/>
  <c r="AD570" i="10"/>
  <c r="T570" i="10"/>
  <c r="AE570" i="10" s="1"/>
  <c r="AD560" i="10"/>
  <c r="T560" i="10"/>
  <c r="AE560" i="10" s="1"/>
  <c r="AD571" i="10"/>
  <c r="T571" i="10"/>
  <c r="AD596" i="10"/>
  <c r="T596" i="10"/>
  <c r="AE596" i="10" s="1"/>
  <c r="AD589" i="10"/>
  <c r="T589" i="10"/>
  <c r="AE589" i="10" s="1"/>
  <c r="AD586" i="10"/>
  <c r="T586" i="10"/>
  <c r="AE586" i="10" s="1"/>
  <c r="AD605" i="10"/>
  <c r="T605" i="10"/>
  <c r="AE605" i="10" s="1"/>
  <c r="AD599" i="10"/>
  <c r="T599" i="10"/>
  <c r="AE599" i="10" s="1"/>
  <c r="AD620" i="10"/>
  <c r="T620" i="10"/>
  <c r="AE620" i="10" s="1"/>
  <c r="AD624" i="10"/>
  <c r="T624" i="10"/>
  <c r="AE624" i="10" s="1"/>
  <c r="AD648" i="10"/>
  <c r="T648" i="10"/>
  <c r="AE648" i="10" s="1"/>
  <c r="AD650" i="10"/>
  <c r="T650" i="10"/>
  <c r="AE650" i="10" s="1"/>
  <c r="AD637" i="10"/>
  <c r="T637" i="10"/>
  <c r="AE637" i="10" s="1"/>
  <c r="AD706" i="10"/>
  <c r="T706" i="10"/>
  <c r="AD983" i="10"/>
  <c r="T983" i="10"/>
  <c r="AD54" i="10"/>
  <c r="T54" i="10"/>
  <c r="AE54" i="10" s="1"/>
  <c r="AD17" i="10"/>
  <c r="T17" i="10"/>
  <c r="AE17" i="10" s="1"/>
  <c r="AD80" i="10"/>
  <c r="T80" i="10"/>
  <c r="AE80" i="10" s="1"/>
  <c r="AD170" i="10"/>
  <c r="T170" i="10"/>
  <c r="AE170" i="10" s="1"/>
  <c r="AD209" i="10"/>
  <c r="T209" i="10"/>
  <c r="AE209" i="10" s="1"/>
  <c r="AD64" i="10"/>
  <c r="T64" i="10"/>
  <c r="AE64" i="10" s="1"/>
  <c r="AD68" i="10"/>
  <c r="T68" i="10"/>
  <c r="AE68" i="10" s="1"/>
  <c r="AD157" i="10"/>
  <c r="T157" i="10"/>
  <c r="AE157" i="10" s="1"/>
  <c r="AD200" i="10"/>
  <c r="T200" i="10"/>
  <c r="AE200" i="10" s="1"/>
  <c r="AD26" i="10"/>
  <c r="T26" i="10"/>
  <c r="AE26" i="10" s="1"/>
  <c r="AD87" i="10"/>
  <c r="T87" i="10"/>
  <c r="AE87" i="10" s="1"/>
  <c r="AD145" i="10"/>
  <c r="T145" i="10"/>
  <c r="AE145" i="10" s="1"/>
  <c r="AD161" i="10"/>
  <c r="T161" i="10"/>
  <c r="AE161" i="10" s="1"/>
  <c r="AD237" i="10"/>
  <c r="T237" i="10"/>
  <c r="AE237" i="10" s="1"/>
  <c r="AD275" i="10"/>
  <c r="T275" i="10"/>
  <c r="AE275" i="10" s="1"/>
  <c r="AD343" i="10"/>
  <c r="T343" i="10"/>
  <c r="AE343" i="10" s="1"/>
  <c r="AD340" i="10"/>
  <c r="T340" i="10"/>
  <c r="AE340" i="10" s="1"/>
  <c r="AD336" i="10"/>
  <c r="T336" i="10"/>
  <c r="AE336" i="10" s="1"/>
  <c r="AD351" i="10"/>
  <c r="T351" i="10"/>
  <c r="AE351" i="10" s="1"/>
  <c r="AD327" i="10"/>
  <c r="T327" i="10"/>
  <c r="AE327" i="10" s="1"/>
  <c r="AD362" i="10"/>
  <c r="T362" i="10"/>
  <c r="AE362" i="10" s="1"/>
  <c r="AD364" i="10"/>
  <c r="T364" i="10"/>
  <c r="AD381" i="10"/>
  <c r="T381" i="10"/>
  <c r="AE381" i="10" s="1"/>
  <c r="AD390" i="10"/>
  <c r="T390" i="10"/>
  <c r="AE390" i="10" s="1"/>
  <c r="AD419" i="10"/>
  <c r="T419" i="10"/>
  <c r="AE419" i="10" s="1"/>
  <c r="AD407" i="10"/>
  <c r="T407" i="10"/>
  <c r="AE407" i="10" s="1"/>
  <c r="AD428" i="10"/>
  <c r="T428" i="10"/>
  <c r="AE428" i="10" s="1"/>
  <c r="AD435" i="10"/>
  <c r="T435" i="10"/>
  <c r="AE435" i="10" s="1"/>
  <c r="AD438" i="10"/>
  <c r="T438" i="10"/>
  <c r="AE438" i="10" s="1"/>
  <c r="AD427" i="10"/>
  <c r="T427" i="10"/>
  <c r="AE427" i="10" s="1"/>
  <c r="AD472" i="10"/>
  <c r="T472" i="10"/>
  <c r="AE472" i="10" s="1"/>
  <c r="AD485" i="10"/>
  <c r="T485" i="10"/>
  <c r="AE485" i="10" s="1"/>
  <c r="AD476" i="10"/>
  <c r="T476" i="10"/>
  <c r="AE476" i="10" s="1"/>
  <c r="AD459" i="10"/>
  <c r="T459" i="10"/>
  <c r="AD513" i="10"/>
  <c r="T513" i="10"/>
  <c r="AE513" i="10" s="1"/>
  <c r="AD504" i="10"/>
  <c r="T504" i="10"/>
  <c r="AE504" i="10" s="1"/>
  <c r="AD489" i="10"/>
  <c r="T489" i="10"/>
  <c r="AE489" i="10" s="1"/>
  <c r="AD505" i="10"/>
  <c r="T505" i="10"/>
  <c r="AE505" i="10" s="1"/>
  <c r="AD512" i="10"/>
  <c r="T512" i="10"/>
  <c r="AE512" i="10" s="1"/>
  <c r="AD525" i="10"/>
  <c r="T525" i="10"/>
  <c r="AE525" i="10" s="1"/>
  <c r="AD518" i="10"/>
  <c r="T518" i="10"/>
  <c r="AE518" i="10" s="1"/>
  <c r="AD547" i="10"/>
  <c r="T547" i="10"/>
  <c r="AE547" i="10" s="1"/>
  <c r="AD529" i="10"/>
  <c r="T529" i="10"/>
  <c r="AE529" i="10" s="1"/>
  <c r="AD538" i="10"/>
  <c r="T538" i="10"/>
  <c r="AE538" i="10" s="1"/>
  <c r="AD541" i="10"/>
  <c r="T541" i="10"/>
  <c r="AE541" i="10" s="1"/>
  <c r="AD553" i="10"/>
  <c r="T553" i="10"/>
  <c r="AE553" i="10" s="1"/>
  <c r="AD556" i="10"/>
  <c r="T556" i="10"/>
  <c r="AE556" i="10" s="1"/>
  <c r="AD558" i="10"/>
  <c r="T558" i="10"/>
  <c r="AE558" i="10" s="1"/>
  <c r="AD559" i="10"/>
  <c r="T559" i="10"/>
  <c r="AE559" i="10" s="1"/>
  <c r="AD573" i="10"/>
  <c r="T573" i="10"/>
  <c r="AE573" i="10" s="1"/>
  <c r="AD594" i="10"/>
  <c r="T594" i="10"/>
  <c r="AE594" i="10" s="1"/>
  <c r="AD597" i="10"/>
  <c r="T597" i="10"/>
  <c r="AE597" i="10" s="1"/>
  <c r="AD608" i="10"/>
  <c r="T608" i="10"/>
  <c r="AE608" i="10" s="1"/>
  <c r="AD603" i="10"/>
  <c r="T603" i="10"/>
  <c r="AE603" i="10" s="1"/>
  <c r="AD609" i="10"/>
  <c r="T609" i="10"/>
  <c r="AE609" i="10" s="1"/>
  <c r="AD619" i="10"/>
  <c r="T619" i="10"/>
  <c r="AE619" i="10" s="1"/>
  <c r="AD617" i="10"/>
  <c r="T617" i="10"/>
  <c r="AE617" i="10" s="1"/>
  <c r="AD627" i="10"/>
  <c r="T627" i="10"/>
  <c r="AE627" i="10" s="1"/>
  <c r="AD641" i="10"/>
  <c r="T641" i="10"/>
  <c r="AE641" i="10" s="1"/>
  <c r="AD651" i="10"/>
  <c r="T651" i="10"/>
  <c r="AD649" i="10"/>
  <c r="T649" i="10"/>
  <c r="AE649" i="10" s="1"/>
  <c r="AD653" i="10"/>
  <c r="T653" i="10"/>
  <c r="AD758" i="10"/>
  <c r="T758" i="10"/>
  <c r="AE758" i="10" s="1"/>
  <c r="AD38" i="10"/>
  <c r="T38" i="10"/>
  <c r="AD30" i="10"/>
  <c r="T30" i="10"/>
  <c r="AE30" i="10" s="1"/>
  <c r="AD60" i="10"/>
  <c r="T60" i="10"/>
  <c r="AE60" i="10" s="1"/>
  <c r="AD204" i="10"/>
  <c r="T204" i="10"/>
  <c r="AE204" i="10" s="1"/>
  <c r="AD188" i="10"/>
  <c r="T188" i="10"/>
  <c r="AE188" i="10" s="1"/>
  <c r="AD1061" i="10"/>
  <c r="T1061" i="10"/>
  <c r="AE1061" i="10" s="1"/>
  <c r="AD1066" i="10"/>
  <c r="T1066" i="10"/>
  <c r="AE1066" i="10" s="1"/>
  <c r="AD1067" i="10"/>
  <c r="T1067" i="10"/>
  <c r="AE1067" i="10" s="1"/>
  <c r="AD37" i="10"/>
  <c r="T37" i="10"/>
  <c r="AE37" i="10" s="1"/>
  <c r="AD20" i="10"/>
  <c r="T20" i="10"/>
  <c r="AE20" i="10" s="1"/>
  <c r="AD49" i="10"/>
  <c r="T49" i="10"/>
  <c r="AE49" i="10" s="1"/>
  <c r="AD86" i="10"/>
  <c r="T86" i="10"/>
  <c r="AE86" i="10" s="1"/>
  <c r="AD111" i="10"/>
  <c r="T111" i="10"/>
  <c r="AE111" i="10" s="1"/>
  <c r="AD149" i="10"/>
  <c r="T149" i="10"/>
  <c r="AE149" i="10" s="1"/>
  <c r="AD171" i="10"/>
  <c r="T171" i="10"/>
  <c r="AE171" i="10" s="1"/>
  <c r="AD205" i="10"/>
  <c r="T205" i="10"/>
  <c r="AE205" i="10" s="1"/>
  <c r="AD12" i="10"/>
  <c r="T12" i="10"/>
  <c r="AE12" i="10" s="1"/>
  <c r="AD45" i="10"/>
  <c r="T45" i="10"/>
  <c r="AE45" i="10" s="1"/>
  <c r="AD85" i="10"/>
  <c r="T85" i="10"/>
  <c r="AE85" i="10" s="1"/>
  <c r="AD95" i="10"/>
  <c r="T95" i="10"/>
  <c r="AD140" i="10"/>
  <c r="T140" i="10"/>
  <c r="AE140" i="10" s="1"/>
  <c r="AD162" i="10"/>
  <c r="T162" i="10"/>
  <c r="AE162" i="10" s="1"/>
  <c r="AD196" i="10"/>
  <c r="T196" i="10"/>
  <c r="AE196" i="10" s="1"/>
  <c r="AD235" i="10"/>
  <c r="T235" i="10"/>
  <c r="AE235" i="10" s="1"/>
  <c r="AD247" i="10"/>
  <c r="T247" i="10"/>
  <c r="AE247" i="10" s="1"/>
  <c r="AD316" i="10"/>
  <c r="T316" i="10"/>
  <c r="AE316" i="10" s="1"/>
  <c r="AD291" i="10"/>
  <c r="T291" i="10"/>
  <c r="AE291" i="10" s="1"/>
  <c r="AD52" i="10"/>
  <c r="T52" i="10"/>
  <c r="AE52" i="10" s="1"/>
  <c r="AD76" i="10"/>
  <c r="T76" i="10"/>
  <c r="AE76" i="10" s="1"/>
  <c r="AD104" i="10"/>
  <c r="T104" i="10"/>
  <c r="AE104" i="10" s="1"/>
  <c r="AD102" i="10"/>
  <c r="T102" i="10"/>
  <c r="AE102" i="10" s="1"/>
  <c r="AD146" i="10"/>
  <c r="T146" i="10"/>
  <c r="AE146" i="10" s="1"/>
  <c r="AD132" i="10"/>
  <c r="T132" i="10"/>
  <c r="AE132" i="10" s="1"/>
  <c r="AD126" i="10"/>
  <c r="T126" i="10"/>
  <c r="AD134" i="10"/>
  <c r="T134" i="10"/>
  <c r="AE134" i="10" s="1"/>
  <c r="AD150" i="10"/>
  <c r="T150" i="10"/>
  <c r="AE150" i="10" s="1"/>
  <c r="AD144" i="10"/>
  <c r="T144" i="10"/>
  <c r="AD176" i="10"/>
  <c r="T176" i="10"/>
  <c r="AE176" i="10" s="1"/>
  <c r="AD180" i="10"/>
  <c r="T180" i="10"/>
  <c r="AE180" i="10" s="1"/>
  <c r="AD167" i="10"/>
  <c r="T167" i="10"/>
  <c r="AE167" i="10" s="1"/>
  <c r="AD159" i="10"/>
  <c r="T159" i="10"/>
  <c r="AE159" i="10" s="1"/>
  <c r="AD214" i="10"/>
  <c r="T214" i="10"/>
  <c r="AE214" i="10" s="1"/>
  <c r="AD207" i="10"/>
  <c r="T207" i="10"/>
  <c r="AE207" i="10" s="1"/>
  <c r="AD212" i="10"/>
  <c r="T212" i="10"/>
  <c r="AE212" i="10" s="1"/>
  <c r="AD203" i="10"/>
  <c r="T203" i="10"/>
  <c r="AE203" i="10" s="1"/>
  <c r="AD210" i="10"/>
  <c r="T210" i="10"/>
  <c r="AE210" i="10" s="1"/>
  <c r="AD223" i="10"/>
  <c r="T223" i="10"/>
  <c r="AE223" i="10" s="1"/>
  <c r="AD232" i="10"/>
  <c r="T232" i="10"/>
  <c r="AE232" i="10" s="1"/>
  <c r="AD222" i="10"/>
  <c r="T222" i="10"/>
  <c r="AE222" i="10" s="1"/>
  <c r="AD258" i="10"/>
  <c r="T258" i="10"/>
  <c r="AE258" i="10" s="1"/>
  <c r="AD250" i="10"/>
  <c r="T250" i="10"/>
  <c r="AE250" i="10" s="1"/>
  <c r="AD244" i="10"/>
  <c r="T244" i="10"/>
  <c r="AE244" i="10" s="1"/>
  <c r="AD264" i="10"/>
  <c r="T264" i="10"/>
  <c r="AD265" i="10"/>
  <c r="T265" i="10"/>
  <c r="AE265" i="10" s="1"/>
  <c r="AD283" i="10"/>
  <c r="T283" i="10"/>
  <c r="AE283" i="10" s="1"/>
  <c r="AD304" i="10"/>
  <c r="T304" i="10"/>
  <c r="AE304" i="10" s="1"/>
  <c r="AD317" i="10"/>
  <c r="T317" i="10"/>
  <c r="AE317" i="10" s="1"/>
  <c r="AD292" i="10"/>
  <c r="T292" i="10"/>
  <c r="AE292" i="10" s="1"/>
  <c r="AD305" i="10"/>
  <c r="T305" i="10"/>
  <c r="AE305" i="10" s="1"/>
  <c r="AD307" i="10"/>
  <c r="T307" i="10"/>
  <c r="AE307" i="10" s="1"/>
  <c r="AD306" i="10"/>
  <c r="T306" i="10"/>
  <c r="AE306" i="10" s="1"/>
  <c r="AD331" i="10"/>
  <c r="T331" i="10"/>
  <c r="AE331" i="10" s="1"/>
  <c r="AD345" i="10"/>
  <c r="T345" i="10"/>
  <c r="AE345" i="10" s="1"/>
  <c r="AD341" i="10"/>
  <c r="T341" i="10"/>
  <c r="AE341" i="10" s="1"/>
  <c r="AD349" i="10"/>
  <c r="T349" i="10"/>
  <c r="AE349" i="10" s="1"/>
  <c r="AD352" i="10"/>
  <c r="T352" i="10"/>
  <c r="AE352" i="10" s="1"/>
  <c r="AD350" i="10"/>
  <c r="T350" i="10"/>
  <c r="AE350" i="10" s="1"/>
  <c r="AD371" i="10"/>
  <c r="T371" i="10"/>
  <c r="AE371" i="10" s="1"/>
  <c r="AD389" i="10"/>
  <c r="T389" i="10"/>
  <c r="AE389" i="10" s="1"/>
  <c r="AD380" i="10"/>
  <c r="T380" i="10"/>
  <c r="AD412" i="10"/>
  <c r="T412" i="10"/>
  <c r="AE412" i="10" s="1"/>
  <c r="AD408" i="10"/>
  <c r="T408" i="10"/>
  <c r="AE408" i="10" s="1"/>
  <c r="AD420" i="10"/>
  <c r="T420" i="10"/>
  <c r="AE420" i="10" s="1"/>
  <c r="AD446" i="10"/>
  <c r="T446" i="10"/>
  <c r="AD462" i="10"/>
  <c r="T462" i="10"/>
  <c r="AE462" i="10" s="1"/>
  <c r="AD464" i="10"/>
  <c r="T464" i="10"/>
  <c r="AE464" i="10" s="1"/>
  <c r="AD463" i="10"/>
  <c r="T463" i="10"/>
  <c r="AE463" i="10" s="1"/>
  <c r="AD458" i="10"/>
  <c r="T458" i="10"/>
  <c r="AD511" i="10"/>
  <c r="T511" i="10"/>
  <c r="AE511" i="10" s="1"/>
  <c r="AD488" i="10"/>
  <c r="T488" i="10"/>
  <c r="AE488" i="10" s="1"/>
  <c r="AD500" i="10"/>
  <c r="T500" i="10"/>
  <c r="AE500" i="10" s="1"/>
  <c r="AD517" i="10"/>
  <c r="T517" i="10"/>
  <c r="AE517" i="10" s="1"/>
  <c r="AD546" i="10"/>
  <c r="T546" i="10"/>
  <c r="AD528" i="10"/>
  <c r="T528" i="10"/>
  <c r="AE528" i="10" s="1"/>
  <c r="AD539" i="10"/>
  <c r="T539" i="10"/>
  <c r="AE539" i="10" s="1"/>
  <c r="AD548" i="10"/>
  <c r="T548" i="10"/>
  <c r="AE548" i="10" s="1"/>
  <c r="AD555" i="10"/>
  <c r="T555" i="10"/>
  <c r="AE555" i="10" s="1"/>
  <c r="AD557" i="10"/>
  <c r="T557" i="10"/>
  <c r="AE557" i="10" s="1"/>
  <c r="AD561" i="10"/>
  <c r="T561" i="10"/>
  <c r="AE561" i="10" s="1"/>
  <c r="AD580" i="10"/>
  <c r="T580" i="10"/>
  <c r="AE580" i="10" s="1"/>
  <c r="AD579" i="10"/>
  <c r="T579" i="10"/>
  <c r="AE579" i="10" s="1"/>
  <c r="AD595" i="10"/>
  <c r="T595" i="10"/>
  <c r="AE595" i="10" s="1"/>
  <c r="AD590" i="10"/>
  <c r="T590" i="10"/>
  <c r="AE590" i="10" s="1"/>
  <c r="AD601" i="10"/>
  <c r="T601" i="10"/>
  <c r="AE601" i="10" s="1"/>
  <c r="AD604" i="10"/>
  <c r="T604" i="10"/>
  <c r="AE604" i="10" s="1"/>
  <c r="AD629" i="10"/>
  <c r="T629" i="10"/>
  <c r="AE629" i="10" s="1"/>
  <c r="AD616" i="10"/>
  <c r="T616" i="10"/>
  <c r="AE616" i="10" s="1"/>
  <c r="AD622" i="10"/>
  <c r="T622" i="10"/>
  <c r="AE622" i="10" s="1"/>
  <c r="AD646" i="10"/>
  <c r="T646" i="10"/>
  <c r="AE646" i="10" s="1"/>
  <c r="AD642" i="10"/>
  <c r="T642" i="10"/>
  <c r="AE642" i="10" s="1"/>
  <c r="AD631" i="10"/>
  <c r="T631" i="10"/>
  <c r="AE631" i="10" s="1"/>
  <c r="AD689" i="10"/>
  <c r="T689" i="10"/>
  <c r="AD981" i="10"/>
  <c r="T981" i="10"/>
  <c r="AD40" i="10"/>
  <c r="T40" i="10"/>
  <c r="AE40" i="10" s="1"/>
  <c r="AD24" i="10"/>
  <c r="T24" i="10"/>
  <c r="AE24" i="10" s="1"/>
  <c r="AD178" i="10"/>
  <c r="T178" i="10"/>
  <c r="AE178" i="10" s="1"/>
  <c r="AD201" i="10"/>
  <c r="T201" i="10"/>
  <c r="AE201" i="10" s="1"/>
  <c r="AD189" i="10"/>
  <c r="T189" i="10"/>
  <c r="AE189" i="10" s="1"/>
  <c r="AD444" i="10"/>
  <c r="T444" i="10"/>
  <c r="AE444" i="10" s="1"/>
  <c r="AD1073" i="10"/>
  <c r="T1073" i="10"/>
  <c r="AE1073" i="10" s="1"/>
  <c r="AD153" i="10"/>
  <c r="T153" i="10"/>
  <c r="AE153" i="10" s="1"/>
  <c r="AD16" i="10"/>
  <c r="T16" i="10"/>
  <c r="AE16" i="10" s="1"/>
  <c r="AD57" i="10"/>
  <c r="T57" i="10"/>
  <c r="AD107" i="10"/>
  <c r="T107" i="10"/>
  <c r="AE107" i="10" s="1"/>
  <c r="AD96" i="10"/>
  <c r="T96" i="10"/>
  <c r="AD158" i="10"/>
  <c r="T158" i="10"/>
  <c r="AE158" i="10" s="1"/>
  <c r="AD183" i="10"/>
  <c r="T183" i="10"/>
  <c r="AE183" i="10" s="1"/>
  <c r="AD224" i="10"/>
  <c r="T224" i="10"/>
  <c r="AE224" i="10" s="1"/>
  <c r="AD29" i="10"/>
  <c r="T29" i="10"/>
  <c r="AE29" i="10" s="1"/>
  <c r="AD50" i="10"/>
  <c r="T50" i="10"/>
  <c r="AE50" i="10" s="1"/>
  <c r="AD108" i="10"/>
  <c r="T108" i="10"/>
  <c r="AE108" i="10" s="1"/>
  <c r="AD112" i="10"/>
  <c r="T112" i="10"/>
  <c r="AE112" i="10" s="1"/>
  <c r="AD142" i="10"/>
  <c r="T142" i="10"/>
  <c r="AD173" i="10"/>
  <c r="T173" i="10"/>
  <c r="AE173" i="10" s="1"/>
  <c r="AD218" i="10"/>
  <c r="T218" i="10"/>
  <c r="AE218" i="10" s="1"/>
  <c r="AD267" i="10"/>
  <c r="T267" i="10"/>
  <c r="AE267" i="10" s="1"/>
  <c r="AD257" i="10"/>
  <c r="T257" i="10"/>
  <c r="AE257" i="10" s="1"/>
  <c r="AD353" i="10"/>
  <c r="T353" i="10"/>
  <c r="AE353" i="10" s="1"/>
  <c r="AD28" i="10"/>
  <c r="T28" i="10"/>
  <c r="AE28" i="10" s="1"/>
  <c r="AD21" i="10"/>
  <c r="T21" i="10"/>
  <c r="AD143" i="10"/>
  <c r="T143" i="10"/>
  <c r="AE143" i="10" s="1"/>
  <c r="AD89" i="10"/>
  <c r="T89" i="10"/>
  <c r="AD27" i="10"/>
  <c r="T27" i="10"/>
  <c r="AE27" i="10" s="1"/>
  <c r="AD19" i="10"/>
  <c r="T19" i="10"/>
  <c r="AE19" i="10" s="1"/>
  <c r="AD63" i="10"/>
  <c r="T63" i="10"/>
  <c r="AE63" i="10" s="1"/>
  <c r="AD48" i="10"/>
  <c r="T48" i="10"/>
  <c r="AE48" i="10" s="1"/>
  <c r="AD66" i="10"/>
  <c r="T66" i="10"/>
  <c r="AE66" i="10" s="1"/>
  <c r="AD84" i="10"/>
  <c r="T84" i="10"/>
  <c r="AE84" i="10" s="1"/>
  <c r="AD70" i="10"/>
  <c r="T70" i="10"/>
  <c r="AE70" i="10" s="1"/>
  <c r="AD73" i="10"/>
  <c r="T73" i="10"/>
  <c r="AE73" i="10" s="1"/>
  <c r="AD110" i="10"/>
  <c r="T110" i="10"/>
  <c r="AE110" i="10" s="1"/>
  <c r="AD109" i="10"/>
  <c r="T109" i="10"/>
  <c r="AE109" i="10" s="1"/>
  <c r="AD98" i="10"/>
  <c r="T98" i="10"/>
  <c r="AE98" i="10" s="1"/>
  <c r="AD116" i="10"/>
  <c r="T116" i="10"/>
  <c r="AE116" i="10" s="1"/>
  <c r="AD120" i="10"/>
  <c r="T120" i="10"/>
  <c r="AE120" i="10" s="1"/>
  <c r="AD128" i="10"/>
  <c r="T128" i="10"/>
  <c r="AE128" i="10" s="1"/>
  <c r="AD124" i="10"/>
  <c r="T124" i="10"/>
  <c r="AE124" i="10" s="1"/>
  <c r="AD139" i="10"/>
  <c r="T139" i="10"/>
  <c r="AE139" i="10" s="1"/>
  <c r="AD147" i="10"/>
  <c r="T147" i="10"/>
  <c r="AE147" i="10" s="1"/>
  <c r="AD136" i="10"/>
  <c r="T136" i="10"/>
  <c r="AE136" i="10" s="1"/>
  <c r="AD127" i="10"/>
  <c r="T127" i="10"/>
  <c r="AE127" i="10" s="1"/>
  <c r="AD177" i="10"/>
  <c r="T177" i="10"/>
  <c r="AE177" i="10" s="1"/>
  <c r="AD165" i="10"/>
  <c r="T165" i="10"/>
  <c r="AE165" i="10" s="1"/>
  <c r="AD181" i="10"/>
  <c r="T181" i="10"/>
  <c r="AE181" i="10" s="1"/>
  <c r="AD172" i="10"/>
  <c r="T172" i="10"/>
  <c r="AE172" i="10" s="1"/>
  <c r="AD220" i="10"/>
  <c r="T220" i="10"/>
  <c r="AE220" i="10" s="1"/>
  <c r="AD208" i="10"/>
  <c r="T208" i="10"/>
  <c r="AE208" i="10" s="1"/>
  <c r="AD195" i="10"/>
  <c r="T195" i="10"/>
  <c r="AE195" i="10" s="1"/>
  <c r="AD190" i="10"/>
  <c r="T190" i="10"/>
  <c r="AE190" i="10" s="1"/>
  <c r="AD241" i="10"/>
  <c r="T241" i="10"/>
  <c r="AE241" i="10" s="1"/>
  <c r="AD228" i="10"/>
  <c r="T228" i="10"/>
  <c r="AE228" i="10" s="1"/>
  <c r="AD242" i="10"/>
  <c r="T242" i="10"/>
  <c r="AE242" i="10" s="1"/>
  <c r="AD256" i="10"/>
  <c r="T256" i="10"/>
  <c r="AE256" i="10" s="1"/>
  <c r="AD251" i="10"/>
  <c r="T251" i="10"/>
  <c r="AE251" i="10" s="1"/>
  <c r="AD245" i="10"/>
  <c r="T245" i="10"/>
  <c r="AE245" i="10" s="1"/>
  <c r="AD252" i="10"/>
  <c r="T252" i="10"/>
  <c r="AE252" i="10" s="1"/>
  <c r="AD299" i="10"/>
  <c r="T299" i="10"/>
  <c r="AE299" i="10" s="1"/>
  <c r="AD282" i="10"/>
  <c r="T282" i="10"/>
  <c r="AE282" i="10" s="1"/>
  <c r="AD276" i="10"/>
  <c r="T276" i="10"/>
  <c r="AE276" i="10" s="1"/>
  <c r="AD298" i="10"/>
  <c r="T298" i="10"/>
  <c r="AE298" i="10" s="1"/>
  <c r="AD294" i="10"/>
  <c r="T294" i="10"/>
  <c r="AE294" i="10" s="1"/>
  <c r="AD300" i="10"/>
  <c r="T300" i="10"/>
  <c r="AE300" i="10" s="1"/>
  <c r="AD310" i="10"/>
  <c r="T310" i="10"/>
  <c r="AE310" i="10" s="1"/>
  <c r="AD354" i="10"/>
  <c r="T354" i="10"/>
  <c r="AE354" i="10" s="1"/>
  <c r="AD356" i="10"/>
  <c r="T356" i="10"/>
  <c r="AD339" i="10"/>
  <c r="T339" i="10"/>
  <c r="AE339" i="10" s="1"/>
  <c r="AD344" i="10"/>
  <c r="T344" i="10"/>
  <c r="AE344" i="10" s="1"/>
  <c r="AD342" i="10"/>
  <c r="T342" i="10"/>
  <c r="AE342" i="10" s="1"/>
  <c r="AD337" i="10"/>
  <c r="T337" i="10"/>
  <c r="AE337" i="10" s="1"/>
  <c r="AD415" i="10"/>
  <c r="T415" i="10"/>
  <c r="AE415" i="10" s="1"/>
  <c r="AD372" i="10"/>
  <c r="T372" i="10"/>
  <c r="AD391" i="10"/>
  <c r="T391" i="10"/>
  <c r="AE391" i="10" s="1"/>
  <c r="AD399" i="10"/>
  <c r="T399" i="10"/>
  <c r="AE399" i="10" s="1"/>
  <c r="AD411" i="10"/>
  <c r="T411" i="10"/>
  <c r="AE411" i="10" s="1"/>
  <c r="AD421" i="10"/>
  <c r="T421" i="10"/>
  <c r="AE421" i="10" s="1"/>
  <c r="AD423" i="10"/>
  <c r="T423" i="10"/>
  <c r="AE423" i="10" s="1"/>
  <c r="AD447" i="10"/>
  <c r="T447" i="10"/>
  <c r="AE447" i="10" s="1"/>
  <c r="AD473" i="10"/>
  <c r="T473" i="10"/>
  <c r="AE473" i="10" s="1"/>
  <c r="AD460" i="10"/>
  <c r="T460" i="10"/>
  <c r="AE460" i="10" s="1"/>
  <c r="AD455" i="10"/>
  <c r="T455" i="10"/>
  <c r="AE455" i="10" s="1"/>
  <c r="AD502" i="10"/>
  <c r="T502" i="10"/>
  <c r="AE502" i="10" s="1"/>
  <c r="AD501" i="10"/>
  <c r="T501" i="10"/>
  <c r="AE501" i="10" s="1"/>
  <c r="AD503" i="10"/>
  <c r="T503" i="10"/>
  <c r="AE503" i="10" s="1"/>
  <c r="AD493" i="10"/>
  <c r="T493" i="10"/>
  <c r="AE493" i="10" s="1"/>
  <c r="AD514" i="10"/>
  <c r="T514" i="10"/>
  <c r="AE514" i="10" s="1"/>
  <c r="AD522" i="10"/>
  <c r="T522" i="10"/>
  <c r="AE522" i="10" s="1"/>
  <c r="AD542" i="10"/>
  <c r="T542" i="10"/>
  <c r="AE542" i="10" s="1"/>
  <c r="AD530" i="10"/>
  <c r="T530" i="10"/>
  <c r="AE530" i="10" s="1"/>
  <c r="AD532" i="10"/>
  <c r="T532" i="10"/>
  <c r="AE532" i="10" s="1"/>
  <c r="AD533" i="10"/>
  <c r="T533" i="10"/>
  <c r="AE533" i="10" s="1"/>
  <c r="AD565" i="10"/>
  <c r="T565" i="10"/>
  <c r="AE565" i="10" s="1"/>
  <c r="AD562" i="10"/>
  <c r="T562" i="10"/>
  <c r="AE562" i="10" s="1"/>
  <c r="AD575" i="10"/>
  <c r="T575" i="10"/>
  <c r="AE575" i="10" s="1"/>
  <c r="AD578" i="10"/>
  <c r="T578" i="10"/>
  <c r="AE578" i="10" s="1"/>
  <c r="AD588" i="10"/>
  <c r="T588" i="10"/>
  <c r="AE588" i="10" s="1"/>
  <c r="AD592" i="10"/>
  <c r="T592" i="10"/>
  <c r="AE592" i="10" s="1"/>
  <c r="AD598" i="10"/>
  <c r="T598" i="10"/>
  <c r="AD606" i="10"/>
  <c r="T606" i="10"/>
  <c r="AE606" i="10" s="1"/>
  <c r="AD600" i="10"/>
  <c r="T600" i="10"/>
  <c r="AE600" i="10" s="1"/>
  <c r="AD626" i="10"/>
  <c r="T626" i="10"/>
  <c r="AE626" i="10" s="1"/>
  <c r="AD621" i="10"/>
  <c r="T621" i="10"/>
  <c r="AE621" i="10" s="1"/>
  <c r="AD628" i="10"/>
  <c r="T628" i="10"/>
  <c r="AE628" i="10" s="1"/>
  <c r="AD645" i="10"/>
  <c r="T645" i="10"/>
  <c r="AE645" i="10" s="1"/>
  <c r="AD647" i="10"/>
  <c r="T647" i="10"/>
  <c r="AD707" i="10"/>
  <c r="T707" i="10"/>
  <c r="AE707" i="10" s="1"/>
  <c r="AD44" i="10"/>
  <c r="T44" i="10"/>
  <c r="AE44" i="10" s="1"/>
  <c r="AD184" i="10"/>
  <c r="T184" i="10"/>
  <c r="AE184" i="10" s="1"/>
  <c r="AD225" i="10"/>
  <c r="T225" i="10"/>
  <c r="AE225" i="10" s="1"/>
  <c r="AD234" i="10"/>
  <c r="T234" i="10"/>
  <c r="AE234" i="10" s="1"/>
  <c r="AD377" i="10"/>
  <c r="T377" i="10"/>
  <c r="AE377" i="10" s="1"/>
  <c r="AD1080" i="10"/>
  <c r="T1080" i="10"/>
  <c r="AE1080" i="10" s="1"/>
  <c r="AD1063" i="10"/>
  <c r="T1063" i="10"/>
  <c r="AE1063" i="10" s="1"/>
  <c r="AD13" i="10"/>
  <c r="T13" i="10"/>
  <c r="AE13" i="10" s="1"/>
  <c r="AD43" i="10"/>
  <c r="T43" i="10"/>
  <c r="AE43" i="10" s="1"/>
  <c r="AD93" i="10"/>
  <c r="T93" i="10"/>
  <c r="AE93" i="10" s="1"/>
  <c r="AD99" i="10"/>
  <c r="T99" i="10"/>
  <c r="AE99" i="10" s="1"/>
  <c r="AD133" i="10"/>
  <c r="T133" i="10"/>
  <c r="AE133" i="10" s="1"/>
  <c r="AD166" i="10"/>
  <c r="T166" i="10"/>
  <c r="AE166" i="10" s="1"/>
  <c r="AD238" i="10"/>
  <c r="T238" i="10"/>
  <c r="AE238" i="10" s="1"/>
  <c r="AD9" i="10"/>
  <c r="T9" i="10"/>
  <c r="AE9" i="10" s="1"/>
  <c r="AD53" i="10"/>
  <c r="T53" i="10"/>
  <c r="AE53" i="10" s="1"/>
  <c r="AD79" i="10"/>
  <c r="T79" i="10"/>
  <c r="AE79" i="10" s="1"/>
  <c r="AD92" i="10"/>
  <c r="T92" i="10"/>
  <c r="AD135" i="10"/>
  <c r="T135" i="10"/>
  <c r="AE135" i="10" s="1"/>
  <c r="AD122" i="10"/>
  <c r="T122" i="10"/>
  <c r="AD219" i="10"/>
  <c r="T219" i="10"/>
  <c r="AE219" i="10" s="1"/>
  <c r="AD192" i="10"/>
  <c r="T192" i="10"/>
  <c r="AE192" i="10" s="1"/>
  <c r="AD254" i="10"/>
  <c r="T254" i="10"/>
  <c r="AE254" i="10" s="1"/>
  <c r="AD297" i="10"/>
  <c r="T297" i="10"/>
  <c r="AE297" i="10" s="1"/>
  <c r="AD286" i="10"/>
  <c r="T286" i="10"/>
  <c r="AE286" i="10" s="1"/>
  <c r="AD33" i="10"/>
  <c r="T33" i="10"/>
  <c r="AE33" i="10" s="1"/>
  <c r="AD61" i="10"/>
  <c r="T61" i="10"/>
  <c r="AE61" i="10" s="1"/>
  <c r="AD78" i="10"/>
  <c r="T78" i="10"/>
  <c r="AE78" i="10" s="1"/>
  <c r="AD94" i="10"/>
  <c r="T94" i="10"/>
  <c r="AE94" i="10" s="1"/>
  <c r="AD11" i="10"/>
  <c r="T11" i="10"/>
  <c r="AE11" i="10" s="1"/>
  <c r="AD56" i="10"/>
  <c r="T56" i="10"/>
  <c r="AE56" i="10" s="1"/>
  <c r="AD18" i="10"/>
  <c r="T18" i="10"/>
  <c r="AE18" i="10" s="1"/>
  <c r="AD22" i="10"/>
  <c r="T22" i="10"/>
  <c r="AE22" i="10" s="1"/>
  <c r="AD32" i="10"/>
  <c r="T32" i="10"/>
  <c r="AE32" i="10" s="1"/>
  <c r="AD51" i="10"/>
  <c r="T51" i="10"/>
  <c r="AE51" i="10" s="1"/>
  <c r="AD39" i="10"/>
  <c r="T39" i="10"/>
  <c r="AE39" i="10" s="1"/>
  <c r="AD41" i="10"/>
  <c r="T41" i="10"/>
  <c r="AE41" i="10" s="1"/>
  <c r="AD72" i="10"/>
  <c r="T72" i="10"/>
  <c r="AE72" i="10" s="1"/>
  <c r="AD83" i="10"/>
  <c r="T83" i="10"/>
  <c r="AE83" i="10" s="1"/>
  <c r="AD82" i="10"/>
  <c r="T82" i="10"/>
  <c r="AE82" i="10" s="1"/>
  <c r="AD97" i="10"/>
  <c r="T97" i="10"/>
  <c r="AE97" i="10" s="1"/>
  <c r="AD113" i="10"/>
  <c r="T113" i="10"/>
  <c r="AE113" i="10" s="1"/>
  <c r="AD115" i="10"/>
  <c r="T115" i="10"/>
  <c r="AE115" i="10" s="1"/>
  <c r="AD118" i="10"/>
  <c r="T118" i="10"/>
  <c r="AE118" i="10" s="1"/>
  <c r="AD91" i="10"/>
  <c r="T91" i="10"/>
  <c r="AE91" i="10" s="1"/>
  <c r="AD151" i="10"/>
  <c r="T151" i="10"/>
  <c r="AE151" i="10" s="1"/>
  <c r="AD125" i="10"/>
  <c r="T125" i="10"/>
  <c r="AE125" i="10" s="1"/>
  <c r="AD156" i="10"/>
  <c r="T156" i="10"/>
  <c r="AE156" i="10" s="1"/>
  <c r="AD131" i="10"/>
  <c r="T131" i="10"/>
  <c r="AE131" i="10" s="1"/>
  <c r="AD138" i="10"/>
  <c r="T138" i="10"/>
  <c r="AE138" i="10" s="1"/>
  <c r="AD175" i="10"/>
  <c r="T175" i="10"/>
  <c r="AE175" i="10" s="1"/>
  <c r="AD174" i="10"/>
  <c r="T174" i="10"/>
  <c r="AE174" i="10" s="1"/>
  <c r="AD164" i="10"/>
  <c r="T164" i="10"/>
  <c r="AE164" i="10" s="1"/>
  <c r="AD186" i="10"/>
  <c r="T186" i="10"/>
  <c r="AE186" i="10" s="1"/>
  <c r="AD199" i="10"/>
  <c r="T199" i="10"/>
  <c r="AE199" i="10" s="1"/>
  <c r="AD198" i="10"/>
  <c r="T198" i="10"/>
  <c r="AE198" i="10" s="1"/>
  <c r="AD194" i="10"/>
  <c r="T194" i="10"/>
  <c r="AE194" i="10" s="1"/>
  <c r="AD215" i="10"/>
  <c r="T215" i="10"/>
  <c r="AD191" i="10"/>
  <c r="T191" i="10"/>
  <c r="AE191" i="10" s="1"/>
  <c r="AD236" i="10"/>
  <c r="T236" i="10"/>
  <c r="AE236" i="10" s="1"/>
  <c r="AD230" i="10"/>
  <c r="T230" i="10"/>
  <c r="AE230" i="10" s="1"/>
  <c r="AD226" i="10"/>
  <c r="T226" i="10"/>
  <c r="AE226" i="10" s="1"/>
  <c r="AD249" i="10"/>
  <c r="T249" i="10"/>
  <c r="AE249" i="10" s="1"/>
  <c r="AD261" i="10"/>
  <c r="T261" i="10"/>
  <c r="AE261" i="10" s="1"/>
  <c r="AD271" i="10"/>
  <c r="T271" i="10"/>
  <c r="AE271" i="10" s="1"/>
  <c r="AD246" i="10"/>
  <c r="T246" i="10"/>
  <c r="AE246" i="10" s="1"/>
  <c r="AD290" i="10"/>
  <c r="T290" i="10"/>
  <c r="AE290" i="10" s="1"/>
  <c r="AD293" i="10"/>
  <c r="T293" i="10"/>
  <c r="AE293" i="10" s="1"/>
  <c r="AD320" i="10"/>
  <c r="T320" i="10"/>
  <c r="AE320" i="10" s="1"/>
  <c r="AD277" i="10"/>
  <c r="T277" i="10"/>
  <c r="AE277" i="10" s="1"/>
  <c r="AD329" i="10"/>
  <c r="T329" i="10"/>
  <c r="AE329" i="10" s="1"/>
  <c r="AD346" i="10"/>
  <c r="T346" i="10"/>
  <c r="AE346" i="10" s="1"/>
  <c r="AD330" i="10"/>
  <c r="T330" i="10"/>
  <c r="AE330" i="10" s="1"/>
  <c r="AD357" i="10"/>
  <c r="T357" i="10"/>
  <c r="AE357" i="10" s="1"/>
  <c r="AD355" i="10"/>
  <c r="T355" i="10"/>
  <c r="AE355" i="10" s="1"/>
  <c r="AD369" i="10"/>
  <c r="T369" i="10"/>
  <c r="AE369" i="10" s="1"/>
  <c r="AD374" i="10"/>
  <c r="T374" i="10"/>
  <c r="AE374" i="10" s="1"/>
  <c r="AD365" i="10"/>
  <c r="T365" i="10"/>
  <c r="AE365" i="10" s="1"/>
  <c r="AD386" i="10"/>
  <c r="T386" i="10"/>
  <c r="AE386" i="10" s="1"/>
  <c r="AD403" i="10"/>
  <c r="T403" i="10"/>
  <c r="AE403" i="10" s="1"/>
  <c r="AD436" i="10"/>
  <c r="T436" i="10"/>
  <c r="AE436" i="10" s="1"/>
  <c r="AD440" i="10"/>
  <c r="T440" i="10"/>
  <c r="AE440" i="10" s="1"/>
  <c r="AD442" i="10"/>
  <c r="T442" i="10"/>
  <c r="AE442" i="10" s="1"/>
  <c r="AD451" i="10"/>
  <c r="T451" i="10"/>
  <c r="AE451" i="10" s="1"/>
  <c r="AD457" i="10"/>
  <c r="T457" i="10"/>
  <c r="AE457" i="10" s="1"/>
  <c r="AD466" i="10"/>
  <c r="T466" i="10"/>
  <c r="AE466" i="10" s="1"/>
  <c r="AD486" i="10"/>
  <c r="T486" i="10"/>
  <c r="AE486" i="10" s="1"/>
  <c r="AD477" i="10"/>
  <c r="T477" i="10"/>
  <c r="AE477" i="10" s="1"/>
  <c r="AD506" i="10"/>
  <c r="T506" i="10"/>
  <c r="AE506" i="10" s="1"/>
  <c r="AD490" i="10"/>
  <c r="T490" i="10"/>
  <c r="AE490" i="10" s="1"/>
  <c r="AD495" i="10"/>
  <c r="T495" i="10"/>
  <c r="AE495" i="10" s="1"/>
  <c r="AD507" i="10"/>
  <c r="T507" i="10"/>
  <c r="AE507" i="10" s="1"/>
  <c r="AD496" i="10"/>
  <c r="T496" i="10"/>
  <c r="AE496" i="10" s="1"/>
  <c r="AD523" i="10"/>
  <c r="T523" i="10"/>
  <c r="AE523" i="10" s="1"/>
  <c r="AD516" i="10"/>
  <c r="T516" i="10"/>
  <c r="AE516" i="10" s="1"/>
  <c r="AD534" i="10"/>
  <c r="T534" i="10"/>
  <c r="AE534" i="10" s="1"/>
  <c r="AD527" i="10"/>
  <c r="T527" i="10"/>
  <c r="AE527" i="10" s="1"/>
  <c r="AD543" i="10"/>
  <c r="T543" i="10"/>
  <c r="AE543" i="10" s="1"/>
  <c r="AD549" i="10"/>
  <c r="T549" i="10"/>
  <c r="AE549" i="10" s="1"/>
  <c r="AD564" i="10"/>
  <c r="T564" i="10"/>
  <c r="AE564" i="10" s="1"/>
  <c r="AD567" i="10"/>
  <c r="T567" i="10"/>
  <c r="AE567" i="10" s="1"/>
  <c r="AD577" i="10"/>
  <c r="T577" i="10"/>
  <c r="AE577" i="10" s="1"/>
  <c r="AD585" i="10"/>
  <c r="T585" i="10"/>
  <c r="AE585" i="10" s="1"/>
  <c r="AD582" i="10"/>
  <c r="T582" i="10"/>
  <c r="AD591" i="10"/>
  <c r="T591" i="10"/>
  <c r="AE591" i="10" s="1"/>
  <c r="AD614" i="10"/>
  <c r="T614" i="10"/>
  <c r="AE614" i="10" s="1"/>
  <c r="AD612" i="10"/>
  <c r="T612" i="10"/>
  <c r="AE612" i="10" s="1"/>
  <c r="AD593" i="10"/>
  <c r="T593" i="10"/>
  <c r="AE593" i="10" s="1"/>
  <c r="AD623" i="10"/>
  <c r="T623" i="10"/>
  <c r="AE623" i="10" s="1"/>
  <c r="AD618" i="10"/>
  <c r="T618" i="10"/>
  <c r="AE618" i="10" s="1"/>
  <c r="AD640" i="10"/>
  <c r="T640" i="10"/>
  <c r="AE640" i="10" s="1"/>
  <c r="AD643" i="10"/>
  <c r="T643" i="10"/>
  <c r="AD633" i="10"/>
  <c r="T633" i="10"/>
  <c r="AE633" i="10" s="1"/>
  <c r="AD703" i="10"/>
  <c r="T703" i="10"/>
  <c r="AE703" i="10" s="1"/>
  <c r="AD141" i="10"/>
  <c r="T141" i="10"/>
  <c r="AE141" i="10" s="1"/>
  <c r="AD69" i="10"/>
  <c r="T69" i="10"/>
  <c r="AE69" i="10" s="1"/>
  <c r="AD187" i="10"/>
  <c r="T187" i="10"/>
  <c r="AE187" i="10" s="1"/>
  <c r="AD213" i="10"/>
  <c r="T213" i="10"/>
  <c r="AE213" i="10" s="1"/>
  <c r="AD239" i="10"/>
  <c r="T239" i="10"/>
  <c r="AD481" i="10"/>
  <c r="T481" i="10"/>
  <c r="AE481" i="10" s="1"/>
  <c r="AD1078" i="10"/>
  <c r="T1078" i="10"/>
  <c r="AD1065" i="10"/>
  <c r="T1065" i="10"/>
  <c r="AE1065" i="10" s="1"/>
  <c r="AD8" i="10"/>
  <c r="AD7" i="10"/>
  <c r="AD6" i="10"/>
  <c r="T6" i="10"/>
  <c r="AE314" i="10"/>
  <c r="AE424" i="10"/>
  <c r="AE1083" i="10"/>
  <c r="AE1324" i="10"/>
  <c r="AE1064" i="10"/>
  <c r="AE1062" i="10"/>
  <c r="AI376" i="7"/>
  <c r="AE65" i="10"/>
  <c r="AE636" i="10"/>
  <c r="AE607" i="10"/>
  <c r="V275" i="1"/>
  <c r="AB275" i="1"/>
  <c r="AE498" i="10"/>
  <c r="AE499" i="10"/>
  <c r="AE478" i="10"/>
  <c r="AE467" i="10"/>
  <c r="AE465" i="10"/>
  <c r="AE468" i="10"/>
  <c r="AE453" i="10"/>
  <c r="AE448" i="10"/>
  <c r="AE429" i="10"/>
  <c r="AE417" i="10"/>
  <c r="AE393" i="10"/>
  <c r="AE387" i="10"/>
  <c r="AE334" i="10"/>
  <c r="AE333" i="10"/>
  <c r="AE308" i="10"/>
  <c r="AE309" i="10"/>
  <c r="AE322" i="10"/>
  <c r="AE268" i="10"/>
  <c r="AE280" i="10"/>
  <c r="AE8" i="10"/>
  <c r="AE7" i="10"/>
  <c r="AE574" i="10"/>
  <c r="AE418" i="10"/>
  <c r="AE432" i="10"/>
  <c r="AE430" i="10"/>
  <c r="AE404" i="10"/>
  <c r="AE366" i="10"/>
  <c r="AE263" i="10"/>
  <c r="AE285" i="10"/>
  <c r="AE253" i="10"/>
  <c r="AE379" i="10"/>
  <c r="AE367" i="10"/>
  <c r="AE289" i="10"/>
  <c r="AE274" i="10"/>
  <c r="AE413" i="10"/>
  <c r="AI17" i="7"/>
  <c r="AE6" i="10" l="1"/>
  <c r="U25" i="10"/>
  <c r="AE459" i="10"/>
  <c r="AE458" i="10"/>
  <c r="AE373" i="10"/>
  <c r="AE372" i="10"/>
  <c r="AE313" i="10"/>
  <c r="AE216" i="10"/>
  <c r="AE215" i="10"/>
  <c r="AE96" i="10"/>
  <c r="AE95" i="10"/>
  <c r="AE1078" i="10"/>
  <c r="AI377" i="7"/>
  <c r="AE706" i="10"/>
  <c r="AE689" i="10"/>
  <c r="AB452" i="1"/>
  <c r="V452" i="1"/>
  <c r="AE546" i="10"/>
  <c r="AE446" i="10"/>
  <c r="AE356" i="10"/>
  <c r="AE326" i="10"/>
  <c r="AE264" i="10"/>
  <c r="AE231" i="10"/>
  <c r="AE144" i="10"/>
  <c r="AE57" i="10"/>
  <c r="AE239" i="10"/>
  <c r="AE197" i="10"/>
  <c r="AE142" i="10"/>
  <c r="AE126" i="10"/>
  <c r="AE92" i="10"/>
  <c r="AE58" i="10"/>
  <c r="AE38" i="10"/>
  <c r="AE21" i="10"/>
  <c r="AE653" i="10"/>
  <c r="AE598" i="10"/>
  <c r="AE582" i="10"/>
  <c r="AE571" i="10"/>
  <c r="AE526" i="10"/>
  <c r="AE487" i="10"/>
  <c r="AE452" i="10"/>
  <c r="AE401" i="10"/>
  <c r="AE380" i="10"/>
  <c r="AE364" i="10"/>
  <c r="AE243" i="10"/>
  <c r="AE122" i="10"/>
  <c r="AE89" i="10"/>
  <c r="AI18" i="7"/>
  <c r="AI378" i="7" l="1"/>
  <c r="AB453" i="1"/>
  <c r="V453" i="1"/>
  <c r="AI19" i="7"/>
  <c r="AI379" i="7" l="1"/>
  <c r="AB454" i="1"/>
  <c r="V454" i="1"/>
  <c r="AI20" i="7"/>
  <c r="AI380" i="7" l="1"/>
  <c r="V455" i="1"/>
  <c r="AB455" i="1"/>
  <c r="AI21" i="7"/>
  <c r="AI381" i="7" l="1"/>
  <c r="AB456" i="1"/>
  <c r="V456" i="1"/>
  <c r="AI22" i="7"/>
  <c r="AI382" i="7" l="1"/>
  <c r="AB457" i="1"/>
  <c r="V457" i="1"/>
  <c r="U340" i="7"/>
  <c r="AI23" i="7"/>
  <c r="AI383" i="7" l="1"/>
  <c r="F568" i="7"/>
  <c r="V458" i="1"/>
  <c r="AB458" i="1"/>
  <c r="W255" i="7"/>
  <c r="AA255" i="7" s="1"/>
  <c r="W265" i="7"/>
  <c r="AA265" i="7" s="1"/>
  <c r="W649" i="7"/>
  <c r="AA649" i="7" s="1"/>
  <c r="X567" i="7"/>
  <c r="AB567" i="7" s="1"/>
  <c r="Q250" i="7"/>
  <c r="S269" i="7"/>
  <c r="M253" i="7"/>
  <c r="N512" i="7"/>
  <c r="AE512" i="7" s="1"/>
  <c r="S473" i="7"/>
  <c r="O323" i="7"/>
  <c r="AF323" i="7" s="1"/>
  <c r="W268" i="7"/>
  <c r="AA268" i="7" s="1"/>
  <c r="W251" i="7"/>
  <c r="AA251" i="7" s="1"/>
  <c r="X482" i="7"/>
  <c r="AB482" i="7" s="1"/>
  <c r="W542" i="7"/>
  <c r="AA542" i="7" s="1"/>
  <c r="W322" i="7"/>
  <c r="AA322" i="7" s="1"/>
  <c r="Q248" i="7"/>
  <c r="Q358" i="7"/>
  <c r="F273" i="7"/>
  <c r="G751" i="9" s="1"/>
  <c r="M518" i="7"/>
  <c r="N483" i="7"/>
  <c r="AE483" i="7" s="1"/>
  <c r="S464" i="7"/>
  <c r="O533" i="7"/>
  <c r="AF533" i="7" s="1"/>
  <c r="M258" i="7"/>
  <c r="O531" i="7"/>
  <c r="AF531" i="7" s="1"/>
  <c r="S508" i="7"/>
  <c r="O526" i="7"/>
  <c r="AF526" i="7" s="1"/>
  <c r="S346" i="7"/>
  <c r="N251" i="7"/>
  <c r="S365" i="7"/>
  <c r="F542" i="7"/>
  <c r="F360" i="7"/>
  <c r="W547" i="7"/>
  <c r="AA547" i="7" s="1"/>
  <c r="W356" i="7"/>
  <c r="AA356" i="7" s="1"/>
  <c r="W554" i="7"/>
  <c r="AA554" i="7" s="1"/>
  <c r="W243" i="7"/>
  <c r="AA243" i="7" s="1"/>
  <c r="W246" i="7"/>
  <c r="AA246" i="7" s="1"/>
  <c r="X603" i="7"/>
  <c r="AB603" i="7" s="1"/>
  <c r="X287" i="7"/>
  <c r="Q257" i="7"/>
  <c r="Q258" i="7"/>
  <c r="M342" i="7"/>
  <c r="O331" i="7"/>
  <c r="AF331" i="7" s="1"/>
  <c r="Q362" i="7"/>
  <c r="F244" i="7"/>
  <c r="M346" i="7"/>
  <c r="F322" i="7"/>
  <c r="G879" i="9" s="1"/>
  <c r="Q352" i="7"/>
  <c r="Q541" i="7"/>
  <c r="Q246" i="7"/>
  <c r="N481" i="7"/>
  <c r="AE481" i="7" s="1"/>
  <c r="S480" i="7"/>
  <c r="M295" i="7"/>
  <c r="O492" i="7"/>
  <c r="AF492" i="7" s="1"/>
  <c r="O347" i="7"/>
  <c r="AF347" i="7" s="1"/>
  <c r="M485" i="7"/>
  <c r="N464" i="7"/>
  <c r="AE464" i="7" s="1"/>
  <c r="O529" i="7"/>
  <c r="AF529" i="7" s="1"/>
  <c r="M543" i="7"/>
  <c r="S503" i="7"/>
  <c r="N324" i="7"/>
  <c r="N925" i="10" s="1"/>
  <c r="AB925" i="10" s="1"/>
  <c r="N264" i="7"/>
  <c r="O286" i="7"/>
  <c r="AF286" i="7" s="1"/>
  <c r="T538" i="7"/>
  <c r="F350" i="7"/>
  <c r="F342" i="7"/>
  <c r="F494" i="7"/>
  <c r="F488" i="7"/>
  <c r="F479" i="7"/>
  <c r="F336" i="7"/>
  <c r="F544" i="7"/>
  <c r="F499" i="7"/>
  <c r="F573" i="7"/>
  <c r="F496" i="7"/>
  <c r="X322" i="7"/>
  <c r="X337" i="7"/>
  <c r="Y1091" i="10" s="1"/>
  <c r="W293" i="7"/>
  <c r="AA293" i="7" s="1"/>
  <c r="X597" i="7"/>
  <c r="AB597" i="7" s="1"/>
  <c r="W308" i="7"/>
  <c r="AA308" i="7" s="1"/>
  <c r="X259" i="7"/>
  <c r="X492" i="7"/>
  <c r="AB492" i="7" s="1"/>
  <c r="W500" i="7"/>
  <c r="AA500" i="7" s="1"/>
  <c r="X504" i="7"/>
  <c r="AB504" i="7" s="1"/>
  <c r="X288" i="7"/>
  <c r="X341" i="7"/>
  <c r="X599" i="7"/>
  <c r="AB599" i="7" s="1"/>
  <c r="X532" i="7"/>
  <c r="AB532" i="7" s="1"/>
  <c r="W535" i="7"/>
  <c r="AA535" i="7" s="1"/>
  <c r="W245" i="7"/>
  <c r="AA245" i="7" s="1"/>
  <c r="X533" i="7"/>
  <c r="AB533" i="7" s="1"/>
  <c r="W559" i="7"/>
  <c r="AA559" i="7" s="1"/>
  <c r="X481" i="7"/>
  <c r="AB481" i="7" s="1"/>
  <c r="W622" i="7"/>
  <c r="AA622" i="7" s="1"/>
  <c r="W611" i="7"/>
  <c r="AA611" i="7" s="1"/>
  <c r="W634" i="7"/>
  <c r="AA634" i="7" s="1"/>
  <c r="W252" i="7"/>
  <c r="AA252" i="7" s="1"/>
  <c r="X302" i="7"/>
  <c r="W289" i="7"/>
  <c r="AA289" i="7" s="1"/>
  <c r="X647" i="7"/>
  <c r="AB647" i="7" s="1"/>
  <c r="X294" i="7"/>
  <c r="X500" i="7"/>
  <c r="AB500" i="7" s="1"/>
  <c r="X493" i="7"/>
  <c r="AB493" i="7" s="1"/>
  <c r="X314" i="7"/>
  <c r="Y799" i="10" s="1"/>
  <c r="W619" i="7"/>
  <c r="AA619" i="7" s="1"/>
  <c r="X269" i="7"/>
  <c r="X579" i="7"/>
  <c r="AB579" i="7" s="1"/>
  <c r="X596" i="7"/>
  <c r="AB596" i="7" s="1"/>
  <c r="W546" i="7"/>
  <c r="AA546" i="7" s="1"/>
  <c r="X484" i="7"/>
  <c r="AB484" i="7" s="1"/>
  <c r="W309" i="7"/>
  <c r="AA309" i="7" s="1"/>
  <c r="W607" i="7"/>
  <c r="AA607" i="7" s="1"/>
  <c r="X319" i="7"/>
  <c r="X257" i="7"/>
  <c r="W543" i="7"/>
  <c r="AA543" i="7" s="1"/>
  <c r="X465" i="7"/>
  <c r="AB465" i="7" s="1"/>
  <c r="W614" i="7"/>
  <c r="AA614" i="7" s="1"/>
  <c r="Q306" i="7"/>
  <c r="Q264" i="7"/>
  <c r="Q324" i="7"/>
  <c r="M345" i="7"/>
  <c r="Q336" i="7"/>
  <c r="Q271" i="7"/>
  <c r="M247" i="7"/>
  <c r="O345" i="7"/>
  <c r="AF345" i="7" s="1"/>
  <c r="Q286" i="7"/>
  <c r="F285" i="7"/>
  <c r="S271" i="7"/>
  <c r="Q472" i="7"/>
  <c r="Q351" i="7"/>
  <c r="M351" i="7"/>
  <c r="Q532" i="7"/>
  <c r="O336" i="7"/>
  <c r="AF336" i="7" s="1"/>
  <c r="Q355" i="7"/>
  <c r="F297" i="7"/>
  <c r="F246" i="7"/>
  <c r="Q346" i="7"/>
  <c r="F309" i="7"/>
  <c r="M359" i="7"/>
  <c r="M364" i="7"/>
  <c r="S318" i="7"/>
  <c r="S542" i="7"/>
  <c r="M250" i="7"/>
  <c r="N501" i="7"/>
  <c r="AE501" i="7" s="1"/>
  <c r="M329" i="7"/>
  <c r="M932" i="10" s="1"/>
  <c r="M283" i="7"/>
  <c r="N489" i="7"/>
  <c r="AE489" i="7" s="1"/>
  <c r="S511" i="7"/>
  <c r="S260" i="7"/>
  <c r="N536" i="7"/>
  <c r="AE536" i="7" s="1"/>
  <c r="N527" i="7"/>
  <c r="AE527" i="7" s="1"/>
  <c r="M366" i="7"/>
  <c r="M487" i="7"/>
  <c r="O520" i="7"/>
  <c r="AF520" i="7" s="1"/>
  <c r="M296" i="7"/>
  <c r="M466" i="7"/>
  <c r="S358" i="7"/>
  <c r="M494" i="7"/>
  <c r="M502" i="7"/>
  <c r="N487" i="7"/>
  <c r="AE487" i="7" s="1"/>
  <c r="M330" i="7"/>
  <c r="O535" i="7"/>
  <c r="AF535" i="7" s="1"/>
  <c r="O514" i="7"/>
  <c r="AF514" i="7" s="1"/>
  <c r="T256" i="7"/>
  <c r="M255" i="7"/>
  <c r="M478" i="7"/>
  <c r="M256" i="7"/>
  <c r="M257" i="7"/>
  <c r="M284" i="7"/>
  <c r="N542" i="7"/>
  <c r="AE542" i="7" s="1"/>
  <c r="M521" i="7"/>
  <c r="M325" i="7"/>
  <c r="M939" i="10" s="1"/>
  <c r="N526" i="7"/>
  <c r="AE526" i="7" s="1"/>
  <c r="N532" i="7"/>
  <c r="AE532" i="7" s="1"/>
  <c r="O464" i="7"/>
  <c r="AF464" i="7" s="1"/>
  <c r="T480" i="7"/>
  <c r="N291" i="7"/>
  <c r="T539" i="7"/>
  <c r="T495" i="7"/>
  <c r="O261" i="7"/>
  <c r="AF261" i="7" s="1"/>
  <c r="T541" i="7"/>
  <c r="S294" i="7"/>
  <c r="N321" i="7"/>
  <c r="N1095" i="10" s="1"/>
  <c r="AB1095" i="10" s="1"/>
  <c r="T525" i="7"/>
  <c r="T464" i="7"/>
  <c r="T277" i="7"/>
  <c r="T490" i="7"/>
  <c r="T487" i="7"/>
  <c r="S267" i="7"/>
  <c r="F553" i="7"/>
  <c r="F557" i="7"/>
  <c r="F534" i="7"/>
  <c r="F591" i="7"/>
  <c r="F604" i="7"/>
  <c r="F339" i="7"/>
  <c r="G909" i="9" s="1"/>
  <c r="F1053" i="10" s="1"/>
  <c r="F626" i="7"/>
  <c r="F486" i="7"/>
  <c r="F560" i="7"/>
  <c r="F603" i="7"/>
  <c r="F477" i="7"/>
  <c r="F347" i="7"/>
  <c r="X467" i="7"/>
  <c r="AB467" i="7" s="1"/>
  <c r="W342" i="7"/>
  <c r="AA342" i="7" s="1"/>
  <c r="W274" i="7"/>
  <c r="AA274" i="7" s="1"/>
  <c r="X507" i="7"/>
  <c r="AB507" i="7" s="1"/>
  <c r="X304" i="7"/>
  <c r="X300" i="7"/>
  <c r="W318" i="7"/>
  <c r="AA318" i="7" s="1"/>
  <c r="W311" i="7"/>
  <c r="AA311" i="7" s="1"/>
  <c r="W267" i="7"/>
  <c r="AA267" i="7" s="1"/>
  <c r="W587" i="7"/>
  <c r="AA587" i="7" s="1"/>
  <c r="X586" i="7"/>
  <c r="AB586" i="7" s="1"/>
  <c r="X549" i="7"/>
  <c r="AB549" i="7" s="1"/>
  <c r="X282" i="7"/>
  <c r="W269" i="7"/>
  <c r="AA269" i="7" s="1"/>
  <c r="X327" i="7"/>
  <c r="W620" i="7"/>
  <c r="AA620" i="7" s="1"/>
  <c r="X488" i="7"/>
  <c r="AB488" i="7" s="1"/>
  <c r="W560" i="7"/>
  <c r="AA560" i="7" s="1"/>
  <c r="X265" i="7"/>
  <c r="X605" i="7"/>
  <c r="AB605" i="7" s="1"/>
  <c r="W504" i="7"/>
  <c r="AA504" i="7" s="1"/>
  <c r="W272" i="7"/>
  <c r="AA272" i="7" s="1"/>
  <c r="W623" i="7"/>
  <c r="AA623" i="7" s="1"/>
  <c r="X326" i="7"/>
  <c r="W646" i="7"/>
  <c r="AA646" i="7" s="1"/>
  <c r="W264" i="7"/>
  <c r="AA264" i="7" s="1"/>
  <c r="X530" i="7"/>
  <c r="AB530" i="7" s="1"/>
  <c r="W303" i="7"/>
  <c r="AA303" i="7" s="1"/>
  <c r="W286" i="7"/>
  <c r="AA286" i="7" s="1"/>
  <c r="X335" i="7"/>
  <c r="X280" i="7"/>
  <c r="W357" i="7"/>
  <c r="AA357" i="7" s="1"/>
  <c r="X350" i="7"/>
  <c r="X624" i="7"/>
  <c r="AB624" i="7" s="1"/>
  <c r="X565" i="7"/>
  <c r="AB565" i="7" s="1"/>
  <c r="X618" i="7"/>
  <c r="AB618" i="7" s="1"/>
  <c r="W291" i="7"/>
  <c r="AA291" i="7" s="1"/>
  <c r="X247" i="7"/>
  <c r="W297" i="7"/>
  <c r="AA297" i="7" s="1"/>
  <c r="W354" i="7"/>
  <c r="AA354" i="7" s="1"/>
  <c r="Q275" i="7"/>
  <c r="Q344" i="7"/>
  <c r="Q270" i="7"/>
  <c r="Q310" i="7"/>
  <c r="Q304" i="7"/>
  <c r="Q253" i="7"/>
  <c r="Q509" i="7"/>
  <c r="Q350" i="7"/>
  <c r="F255" i="7"/>
  <c r="F316" i="7"/>
  <c r="G903" i="9" s="1"/>
  <c r="F927" i="10" s="1"/>
  <c r="Q469" i="7"/>
  <c r="F329" i="7"/>
  <c r="G889" i="9" s="1"/>
  <c r="F981" i="10" s="1"/>
  <c r="F267" i="7"/>
  <c r="F272" i="7"/>
  <c r="Q467" i="7"/>
  <c r="F318" i="7"/>
  <c r="G868" i="9" s="1"/>
  <c r="F949" i="10" s="1"/>
  <c r="M343" i="7"/>
  <c r="F264" i="7"/>
  <c r="Q494" i="7"/>
  <c r="Q243" i="7"/>
  <c r="Q534" i="7"/>
  <c r="F321" i="7"/>
  <c r="Q272" i="7"/>
  <c r="F286" i="7"/>
  <c r="S362" i="7"/>
  <c r="O521" i="7"/>
  <c r="AF521" i="7" s="1"/>
  <c r="M523" i="7"/>
  <c r="M486" i="7"/>
  <c r="S292" i="7"/>
  <c r="M477" i="7"/>
  <c r="N521" i="7"/>
  <c r="AE521" i="7" s="1"/>
  <c r="S492" i="7"/>
  <c r="O504" i="7"/>
  <c r="AF504" i="7" s="1"/>
  <c r="S540" i="7"/>
  <c r="M265" i="7"/>
  <c r="S246" i="7"/>
  <c r="M519" i="7"/>
  <c r="N490" i="7"/>
  <c r="AE490" i="7" s="1"/>
  <c r="O269" i="7"/>
  <c r="AF269" i="7" s="1"/>
  <c r="M515" i="7"/>
  <c r="O513" i="7"/>
  <c r="AF513" i="7" s="1"/>
  <c r="O538" i="7"/>
  <c r="AF538" i="7" s="1"/>
  <c r="S359" i="7"/>
  <c r="S472" i="7"/>
  <c r="M254" i="7"/>
  <c r="S489" i="7"/>
  <c r="S526" i="7"/>
  <c r="N363" i="7"/>
  <c r="O540" i="7"/>
  <c r="AF540" i="7" s="1"/>
  <c r="M313" i="7"/>
  <c r="M1086" i="10" s="1"/>
  <c r="S339" i="7"/>
  <c r="N476" i="7"/>
  <c r="AE476" i="7" s="1"/>
  <c r="T254" i="7"/>
  <c r="N470" i="7"/>
  <c r="AE470" i="7" s="1"/>
  <c r="M468" i="7"/>
  <c r="M268" i="7"/>
  <c r="S351" i="7"/>
  <c r="O281" i="7"/>
  <c r="AF281" i="7" s="1"/>
  <c r="S250" i="7"/>
  <c r="O322" i="7"/>
  <c r="AF322" i="7" s="1"/>
  <c r="O250" i="7"/>
  <c r="AF250" i="7" s="1"/>
  <c r="N257" i="7"/>
  <c r="T257" i="7"/>
  <c r="T509" i="7"/>
  <c r="T529" i="7"/>
  <c r="T530" i="7"/>
  <c r="O244" i="7"/>
  <c r="AF244" i="7" s="1"/>
  <c r="O284" i="7"/>
  <c r="AF284" i="7" s="1"/>
  <c r="O265" i="7"/>
  <c r="AF265" i="7" s="1"/>
  <c r="T245" i="7"/>
  <c r="F548" i="7"/>
  <c r="F564" i="7"/>
  <c r="F597" i="7"/>
  <c r="F348" i="7"/>
  <c r="F346" i="7"/>
  <c r="F511" i="7"/>
  <c r="F549" i="7"/>
  <c r="F362" i="7"/>
  <c r="F519" i="7"/>
  <c r="F555" i="7"/>
  <c r="F586" i="7"/>
  <c r="F537" i="7"/>
  <c r="F367" i="7"/>
  <c r="F572" i="7"/>
  <c r="F351" i="7"/>
  <c r="F621" i="7"/>
  <c r="F612" i="7"/>
  <c r="X245" i="7"/>
  <c r="X297" i="7"/>
  <c r="X566" i="7"/>
  <c r="AB566" i="7" s="1"/>
  <c r="W617" i="7"/>
  <c r="AA617" i="7" s="1"/>
  <c r="W285" i="7"/>
  <c r="AA285" i="7" s="1"/>
  <c r="X334" i="7"/>
  <c r="X477" i="7"/>
  <c r="AB477" i="7" s="1"/>
  <c r="W569" i="7"/>
  <c r="AA569" i="7" s="1"/>
  <c r="X509" i="7"/>
  <c r="AB509" i="7" s="1"/>
  <c r="W480" i="7"/>
  <c r="AA480" i="7" s="1"/>
  <c r="X296" i="7"/>
  <c r="W647" i="7"/>
  <c r="AA647" i="7" s="1"/>
  <c r="X589" i="7"/>
  <c r="AB589" i="7" s="1"/>
  <c r="W263" i="7"/>
  <c r="AA263" i="7" s="1"/>
  <c r="X295" i="7"/>
  <c r="W314" i="7"/>
  <c r="AA314" i="7" s="1"/>
  <c r="X616" i="7"/>
  <c r="AB616" i="7" s="1"/>
  <c r="W365" i="7"/>
  <c r="AA365" i="7" s="1"/>
  <c r="W561" i="7"/>
  <c r="AA561" i="7" s="1"/>
  <c r="X342" i="7"/>
  <c r="X634" i="7"/>
  <c r="AB634" i="7" s="1"/>
  <c r="X255" i="7"/>
  <c r="X632" i="7"/>
  <c r="AB632" i="7" s="1"/>
  <c r="X574" i="7"/>
  <c r="AB574" i="7" s="1"/>
  <c r="X627" i="7"/>
  <c r="AB627" i="7" s="1"/>
  <c r="X538" i="7"/>
  <c r="AB538" i="7" s="1"/>
  <c r="W259" i="7"/>
  <c r="AA259" i="7" s="1"/>
  <c r="W616" i="7"/>
  <c r="AA616" i="7" s="1"/>
  <c r="X564" i="7"/>
  <c r="AB564" i="7" s="1"/>
  <c r="X278" i="7"/>
  <c r="Y732" i="10" s="1"/>
  <c r="X266" i="7"/>
  <c r="X550" i="7"/>
  <c r="AB550" i="7" s="1"/>
  <c r="X642" i="7"/>
  <c r="AB642" i="7" s="1"/>
  <c r="X536" i="7"/>
  <c r="AB536" i="7" s="1"/>
  <c r="X590" i="7"/>
  <c r="AB590" i="7" s="1"/>
  <c r="W586" i="7"/>
  <c r="AA586" i="7" s="1"/>
  <c r="W558" i="7"/>
  <c r="AA558" i="7" s="1"/>
  <c r="X519" i="7"/>
  <c r="AB519" i="7" s="1"/>
  <c r="W257" i="7"/>
  <c r="AA257" i="7" s="1"/>
  <c r="X524" i="7"/>
  <c r="AB524" i="7" s="1"/>
  <c r="W470" i="7"/>
  <c r="AA470" i="7" s="1"/>
  <c r="W643" i="7"/>
  <c r="AA643" i="7" s="1"/>
  <c r="X548" i="7"/>
  <c r="AB548" i="7" s="1"/>
  <c r="W496" i="7"/>
  <c r="AA496" i="7" s="1"/>
  <c r="X611" i="7"/>
  <c r="AB611" i="7" s="1"/>
  <c r="W490" i="7"/>
  <c r="AA490" i="7" s="1"/>
  <c r="Q322" i="7"/>
  <c r="Q320" i="7"/>
  <c r="Q256" i="7"/>
  <c r="M338" i="7"/>
  <c r="Q293" i="7"/>
  <c r="Q298" i="7"/>
  <c r="S270" i="7"/>
  <c r="M358" i="7"/>
  <c r="Q356" i="7"/>
  <c r="O342" i="7"/>
  <c r="S252" i="7"/>
  <c r="Q491" i="7"/>
  <c r="M352" i="7"/>
  <c r="Q495" i="7"/>
  <c r="Q538" i="7"/>
  <c r="Q487" i="7"/>
  <c r="F325" i="7"/>
  <c r="G878" i="9" s="1"/>
  <c r="Q501" i="7"/>
  <c r="Q542" i="7"/>
  <c r="F245" i="7"/>
  <c r="F262" i="7"/>
  <c r="Q524" i="7"/>
  <c r="N474" i="7"/>
  <c r="AE474" i="7" s="1"/>
  <c r="M507" i="7"/>
  <c r="M534" i="7"/>
  <c r="O534" i="7"/>
  <c r="AF534" i="7" s="1"/>
  <c r="N491" i="7"/>
  <c r="AE491" i="7" s="1"/>
  <c r="M368" i="7"/>
  <c r="O333" i="7"/>
  <c r="AF333" i="7" s="1"/>
  <c r="S533" i="7"/>
  <c r="S329" i="7"/>
  <c r="S479" i="7"/>
  <c r="O338" i="7"/>
  <c r="AF338" i="7" s="1"/>
  <c r="O270" i="7"/>
  <c r="AF270" i="7" s="1"/>
  <c r="O350" i="7"/>
  <c r="AF350" i="7" s="1"/>
  <c r="M537" i="7"/>
  <c r="M525" i="7"/>
  <c r="S311" i="7"/>
  <c r="N513" i="7"/>
  <c r="AE513" i="7" s="1"/>
  <c r="O349" i="7"/>
  <c r="AF349" i="7" s="1"/>
  <c r="M538" i="7"/>
  <c r="S523" i="7"/>
  <c r="S245" i="7"/>
  <c r="O543" i="7"/>
  <c r="AF543" i="7" s="1"/>
  <c r="O508" i="7"/>
  <c r="AF508" i="7" s="1"/>
  <c r="O507" i="7"/>
  <c r="AF507" i="7" s="1"/>
  <c r="S538" i="7"/>
  <c r="N514" i="7"/>
  <c r="AE514" i="7" s="1"/>
  <c r="M465" i="7"/>
  <c r="S497" i="7"/>
  <c r="S352" i="7"/>
  <c r="N356" i="7"/>
  <c r="M300" i="7"/>
  <c r="M527" i="7"/>
  <c r="M481" i="7"/>
  <c r="N337" i="7"/>
  <c r="N1091" i="10" s="1"/>
  <c r="AB1091" i="10" s="1"/>
  <c r="T284" i="7"/>
  <c r="T300" i="7"/>
  <c r="N333" i="7"/>
  <c r="N260" i="7"/>
  <c r="T526" i="7"/>
  <c r="O255" i="7"/>
  <c r="AF255" i="7" s="1"/>
  <c r="T528" i="7"/>
  <c r="T467" i="7"/>
  <c r="O332" i="7"/>
  <c r="AF332" i="7" s="1"/>
  <c r="O252" i="7"/>
  <c r="AF252" i="7" s="1"/>
  <c r="F551" i="7"/>
  <c r="F355" i="7"/>
  <c r="F337" i="7"/>
  <c r="F577" i="7"/>
  <c r="F581" i="7"/>
  <c r="F611" i="7"/>
  <c r="F594" i="7"/>
  <c r="F353" i="7"/>
  <c r="F504" i="7"/>
  <c r="F589" i="7"/>
  <c r="F614" i="7"/>
  <c r="F574" i="7"/>
  <c r="F647" i="7"/>
  <c r="F563" i="7"/>
  <c r="F606" i="7"/>
  <c r="F526" i="7"/>
  <c r="X578" i="7"/>
  <c r="AB578" i="7" s="1"/>
  <c r="W575" i="7"/>
  <c r="AA575" i="7" s="1"/>
  <c r="W648" i="7"/>
  <c r="AA648" i="7" s="1"/>
  <c r="X336" i="7"/>
  <c r="Y930" i="10" s="1"/>
  <c r="W469" i="7"/>
  <c r="AA469" i="7" s="1"/>
  <c r="W261" i="7"/>
  <c r="AA261" i="7" s="1"/>
  <c r="X358" i="7"/>
  <c r="W474" i="7"/>
  <c r="AA474" i="7" s="1"/>
  <c r="W520" i="7"/>
  <c r="AA520" i="7" s="1"/>
  <c r="W341" i="7"/>
  <c r="AA341" i="7" s="1"/>
  <c r="W577" i="7"/>
  <c r="AA577" i="7" s="1"/>
  <c r="W331" i="7"/>
  <c r="AA331" i="7" s="1"/>
  <c r="X588" i="7"/>
  <c r="AB588" i="7" s="1"/>
  <c r="X563" i="7"/>
  <c r="AB563" i="7" s="1"/>
  <c r="W338" i="7"/>
  <c r="AA338" i="7" s="1"/>
  <c r="X333" i="7"/>
  <c r="X340" i="7"/>
  <c r="Y1058" i="10" s="1"/>
  <c r="W631" i="7"/>
  <c r="AA631" i="7" s="1"/>
  <c r="X528" i="7"/>
  <c r="AB528" i="7" s="1"/>
  <c r="W629" i="7"/>
  <c r="AA629" i="7" s="1"/>
  <c r="X321" i="7"/>
  <c r="Y1095" i="10" s="1"/>
  <c r="W580" i="7"/>
  <c r="AA580" i="7" s="1"/>
  <c r="X367" i="7"/>
  <c r="X284" i="7"/>
  <c r="X478" i="7"/>
  <c r="AB478" i="7" s="1"/>
  <c r="W478" i="7"/>
  <c r="AA478" i="7" s="1"/>
  <c r="X631" i="7"/>
  <c r="AB631" i="7" s="1"/>
  <c r="W573" i="7"/>
  <c r="AA573" i="7" s="1"/>
  <c r="W633" i="7"/>
  <c r="AA633" i="7" s="1"/>
  <c r="W483" i="7"/>
  <c r="AA483" i="7" s="1"/>
  <c r="X248" i="7"/>
  <c r="W602" i="7"/>
  <c r="AA602" i="7" s="1"/>
  <c r="X354" i="7"/>
  <c r="W594" i="7"/>
  <c r="AA594" i="7" s="1"/>
  <c r="X290" i="7"/>
  <c r="W332" i="7"/>
  <c r="AA332" i="7" s="1"/>
  <c r="X629" i="7"/>
  <c r="AB629" i="7" s="1"/>
  <c r="X310" i="7"/>
  <c r="X329" i="7"/>
  <c r="W576" i="7"/>
  <c r="AA576" i="7" s="1"/>
  <c r="M336" i="7"/>
  <c r="Q339" i="7"/>
  <c r="Q313" i="7"/>
  <c r="Q281" i="7"/>
  <c r="Q262" i="7"/>
  <c r="Q364" i="7"/>
  <c r="M334" i="7"/>
  <c r="F269" i="7"/>
  <c r="G741" i="9" s="1"/>
  <c r="Q361" i="7"/>
  <c r="Q471" i="7"/>
  <c r="Q503" i="7"/>
  <c r="Q282" i="7"/>
  <c r="S337" i="7"/>
  <c r="Q245" i="7"/>
  <c r="S284" i="7"/>
  <c r="Q523" i="7"/>
  <c r="S302" i="7"/>
  <c r="Q506" i="7"/>
  <c r="F247" i="7"/>
  <c r="Q359" i="7"/>
  <c r="Q526" i="7"/>
  <c r="F284" i="7"/>
  <c r="F270" i="7"/>
  <c r="F301" i="7"/>
  <c r="Q535" i="7"/>
  <c r="F311" i="7"/>
  <c r="M280" i="7"/>
  <c r="M524" i="7"/>
  <c r="M503" i="7"/>
  <c r="O528" i="7"/>
  <c r="AF528" i="7" s="1"/>
  <c r="O500" i="7"/>
  <c r="AF500" i="7" s="1"/>
  <c r="M475" i="7"/>
  <c r="O293" i="7"/>
  <c r="AF293" i="7" s="1"/>
  <c r="O537" i="7"/>
  <c r="AF537" i="7" s="1"/>
  <c r="M530" i="7"/>
  <c r="M483" i="7"/>
  <c r="M276" i="7"/>
  <c r="O471" i="7"/>
  <c r="AF471" i="7" s="1"/>
  <c r="N485" i="7"/>
  <c r="AE485" i="7" s="1"/>
  <c r="M496" i="7"/>
  <c r="S510" i="7"/>
  <c r="N361" i="7"/>
  <c r="N517" i="7"/>
  <c r="AE517" i="7" s="1"/>
  <c r="O362" i="7"/>
  <c r="AF362" i="7" s="1"/>
  <c r="N486" i="7"/>
  <c r="AE486" i="7" s="1"/>
  <c r="O472" i="7"/>
  <c r="AF472" i="7" s="1"/>
  <c r="S517" i="7"/>
  <c r="M270" i="7"/>
  <c r="N358" i="7"/>
  <c r="S536" i="7"/>
  <c r="M269" i="7"/>
  <c r="M302" i="7"/>
  <c r="N267" i="7"/>
  <c r="N733" i="10" s="1"/>
  <c r="AB733" i="10" s="1"/>
  <c r="N343" i="7"/>
  <c r="N352" i="7"/>
  <c r="T485" i="7"/>
  <c r="O314" i="7"/>
  <c r="AF314" i="7" s="1"/>
  <c r="O267" i="7"/>
  <c r="AF267" i="7" s="1"/>
  <c r="T253" i="7"/>
  <c r="T279" i="7"/>
  <c r="O353" i="7"/>
  <c r="AF353" i="7" s="1"/>
  <c r="T503" i="7"/>
  <c r="O272" i="7"/>
  <c r="AF272" i="7" s="1"/>
  <c r="F340" i="7"/>
  <c r="F609" i="7"/>
  <c r="F497" i="7"/>
  <c r="F623" i="7"/>
  <c r="F493" i="7"/>
  <c r="F575" i="7"/>
  <c r="F580" i="7"/>
  <c r="F562" i="7"/>
  <c r="F508" i="7"/>
  <c r="F561" i="7"/>
  <c r="F628" i="7"/>
  <c r="F509" i="7"/>
  <c r="F523" i="7"/>
  <c r="F507" i="7"/>
  <c r="F541" i="7"/>
  <c r="X503" i="7"/>
  <c r="AB503" i="7" s="1"/>
  <c r="X518" i="7"/>
  <c r="AB518" i="7" s="1"/>
  <c r="X558" i="7"/>
  <c r="AB558" i="7" s="1"/>
  <c r="W329" i="7"/>
  <c r="AA329" i="7" s="1"/>
  <c r="W270" i="7"/>
  <c r="AA270" i="7" s="1"/>
  <c r="W555" i="7"/>
  <c r="AA555" i="7" s="1"/>
  <c r="W625" i="7"/>
  <c r="AA625" i="7" s="1"/>
  <c r="W635" i="7"/>
  <c r="AA635" i="7" s="1"/>
  <c r="X608" i="7"/>
  <c r="AB608" i="7" s="1"/>
  <c r="X526" i="7"/>
  <c r="AB526" i="7" s="1"/>
  <c r="X270" i="7"/>
  <c r="W578" i="7"/>
  <c r="AA578" i="7" s="1"/>
  <c r="X249" i="7"/>
  <c r="X501" i="7"/>
  <c r="AB501" i="7" s="1"/>
  <c r="W592" i="7"/>
  <c r="AA592" i="7" s="1"/>
  <c r="W599" i="7"/>
  <c r="AA599" i="7" s="1"/>
  <c r="X274" i="7"/>
  <c r="W359" i="7"/>
  <c r="AA359" i="7" s="1"/>
  <c r="X261" i="7"/>
  <c r="Y730" i="10" s="1"/>
  <c r="X601" i="7"/>
  <c r="AB601" i="7" s="1"/>
  <c r="X592" i="7"/>
  <c r="AB592" i="7" s="1"/>
  <c r="W544" i="7"/>
  <c r="AA544" i="7" s="1"/>
  <c r="W494" i="7"/>
  <c r="AA494" i="7" s="1"/>
  <c r="W637" i="7"/>
  <c r="AA637" i="7" s="1"/>
  <c r="X260" i="7"/>
  <c r="X464" i="7"/>
  <c r="AB464" i="7" s="1"/>
  <c r="X250" i="7"/>
  <c r="X271" i="7"/>
  <c r="X349" i="7"/>
  <c r="X514" i="7"/>
  <c r="AB514" i="7" s="1"/>
  <c r="X328" i="7"/>
  <c r="Y872" i="10" s="1"/>
  <c r="X544" i="7"/>
  <c r="AB544" i="7" s="1"/>
  <c r="W336" i="7"/>
  <c r="AA336" i="7" s="1"/>
  <c r="X571" i="7"/>
  <c r="AB571" i="7" s="1"/>
  <c r="X512" i="7"/>
  <c r="AB512" i="7" s="1"/>
  <c r="W256" i="7"/>
  <c r="AA256" i="7" s="1"/>
  <c r="W276" i="7"/>
  <c r="AA276" i="7" s="1"/>
  <c r="X614" i="7"/>
  <c r="AB614" i="7" s="1"/>
  <c r="W553" i="7"/>
  <c r="AA553" i="7" s="1"/>
  <c r="X258" i="7"/>
  <c r="X531" i="7"/>
  <c r="AB531" i="7" s="1"/>
  <c r="X308" i="7"/>
  <c r="X595" i="7"/>
  <c r="AB595" i="7" s="1"/>
  <c r="Q305" i="7"/>
  <c r="Q341" i="7"/>
  <c r="Q301" i="7"/>
  <c r="M344" i="7"/>
  <c r="S304" i="7"/>
  <c r="F248" i="7"/>
  <c r="Q476" i="7"/>
  <c r="F266" i="7"/>
  <c r="F249" i="7"/>
  <c r="F328" i="7"/>
  <c r="Q499" i="7"/>
  <c r="M361" i="7"/>
  <c r="O274" i="7"/>
  <c r="AF274" i="7" s="1"/>
  <c r="F256" i="7"/>
  <c r="Q464" i="7"/>
  <c r="M357" i="7"/>
  <c r="F290" i="7"/>
  <c r="Q276" i="7"/>
  <c r="O339" i="7"/>
  <c r="AF339" i="7" s="1"/>
  <c r="Q360" i="7"/>
  <c r="S295" i="7"/>
  <c r="S308" i="7"/>
  <c r="N538" i="7"/>
  <c r="AE538" i="7" s="1"/>
  <c r="S360" i="7"/>
  <c r="M277" i="7"/>
  <c r="O275" i="7"/>
  <c r="AF275" i="7" s="1"/>
  <c r="M248" i="7"/>
  <c r="S275" i="7"/>
  <c r="O544" i="7"/>
  <c r="AF544" i="7" s="1"/>
  <c r="M246" i="7"/>
  <c r="S344" i="7"/>
  <c r="S530" i="7"/>
  <c r="O343" i="7"/>
  <c r="AF343" i="7" s="1"/>
  <c r="O485" i="7"/>
  <c r="AF485" i="7" s="1"/>
  <c r="M509" i="7"/>
  <c r="S477" i="7"/>
  <c r="S483" i="7"/>
  <c r="M505" i="7"/>
  <c r="M497" i="7"/>
  <c r="S500" i="7"/>
  <c r="N364" i="7"/>
  <c r="S478" i="7"/>
  <c r="N508" i="7"/>
  <c r="AE508" i="7" s="1"/>
  <c r="N500" i="7"/>
  <c r="AE500" i="7" s="1"/>
  <c r="O367" i="7"/>
  <c r="AF367" i="7" s="1"/>
  <c r="S518" i="7"/>
  <c r="O519" i="7"/>
  <c r="AF519" i="7" s="1"/>
  <c r="N475" i="7"/>
  <c r="AE475" i="7" s="1"/>
  <c r="O487" i="7"/>
  <c r="AF487" i="7" s="1"/>
  <c r="M471" i="7"/>
  <c r="M293" i="7"/>
  <c r="S332" i="7"/>
  <c r="S516" i="7"/>
  <c r="N539" i="7"/>
  <c r="AE539" i="7" s="1"/>
  <c r="S268" i="7"/>
  <c r="T517" i="7"/>
  <c r="N326" i="7"/>
  <c r="O352" i="7"/>
  <c r="AF352" i="7" s="1"/>
  <c r="O256" i="7"/>
  <c r="AF256" i="7" s="1"/>
  <c r="N266" i="7"/>
  <c r="N737" i="10" s="1"/>
  <c r="AB737" i="10" s="1"/>
  <c r="N255" i="7"/>
  <c r="T537" i="7"/>
  <c r="O292" i="7"/>
  <c r="AF292" i="7" s="1"/>
  <c r="T482" i="7"/>
  <c r="S343" i="7"/>
  <c r="T287" i="7"/>
  <c r="F468" i="7"/>
  <c r="F344" i="7"/>
  <c r="F471" i="7"/>
  <c r="F638" i="7"/>
  <c r="F466" i="7"/>
  <c r="F502" i="7"/>
  <c r="F465" i="7"/>
  <c r="F331" i="7"/>
  <c r="F469" i="7"/>
  <c r="F535" i="7"/>
  <c r="F531" i="7"/>
  <c r="F358" i="7"/>
  <c r="X476" i="7"/>
  <c r="AB476" i="7" s="1"/>
  <c r="W320" i="7"/>
  <c r="AA320" i="7" s="1"/>
  <c r="X580" i="7"/>
  <c r="AB580" i="7" s="1"/>
  <c r="W564" i="7"/>
  <c r="AA564" i="7" s="1"/>
  <c r="W485" i="7"/>
  <c r="AA485" i="7" s="1"/>
  <c r="W312" i="7"/>
  <c r="AA312" i="7" s="1"/>
  <c r="W280" i="7"/>
  <c r="AA280" i="7" s="1"/>
  <c r="W253" i="7"/>
  <c r="AA253" i="7" s="1"/>
  <c r="X276" i="7"/>
  <c r="X577" i="7"/>
  <c r="AB577" i="7" s="1"/>
  <c r="X360" i="7"/>
  <c r="W595" i="7"/>
  <c r="AA595" i="7" s="1"/>
  <c r="W630" i="7"/>
  <c r="AA630" i="7" s="1"/>
  <c r="W545" i="7"/>
  <c r="AA545" i="7" s="1"/>
  <c r="X649" i="7"/>
  <c r="AB649" i="7" s="1"/>
  <c r="X357" i="7"/>
  <c r="X498" i="7"/>
  <c r="AB498" i="7" s="1"/>
  <c r="X576" i="7"/>
  <c r="AB576" i="7" s="1"/>
  <c r="X289" i="7"/>
  <c r="X330" i="7"/>
  <c r="W349" i="7"/>
  <c r="AA349" i="7" s="1"/>
  <c r="W362" i="7"/>
  <c r="AA362" i="7" s="1"/>
  <c r="X583" i="7"/>
  <c r="AB583" i="7" s="1"/>
  <c r="X468" i="7"/>
  <c r="AB468" i="7" s="1"/>
  <c r="X513" i="7"/>
  <c r="AB513" i="7" s="1"/>
  <c r="X470" i="7"/>
  <c r="AB470" i="7" s="1"/>
  <c r="W644" i="7"/>
  <c r="AA644" i="7" s="1"/>
  <c r="W313" i="7"/>
  <c r="AA313" i="7" s="1"/>
  <c r="W628" i="7"/>
  <c r="AA628" i="7" s="1"/>
  <c r="X529" i="7"/>
  <c r="AB529" i="7" s="1"/>
  <c r="W641" i="7"/>
  <c r="AA641" i="7" s="1"/>
  <c r="W247" i="7"/>
  <c r="AA247" i="7" s="1"/>
  <c r="W345" i="7"/>
  <c r="AA345" i="7" s="1"/>
  <c r="W310" i="7"/>
  <c r="AA310" i="7" s="1"/>
  <c r="X606" i="7"/>
  <c r="AB606" i="7" s="1"/>
  <c r="X263" i="7"/>
  <c r="R244" i="7"/>
  <c r="Q290" i="7"/>
  <c r="Q287" i="7"/>
  <c r="Q299" i="7"/>
  <c r="Q329" i="7"/>
  <c r="Q263" i="7"/>
  <c r="O340" i="7"/>
  <c r="AF340" i="7" s="1"/>
  <c r="Q247" i="7"/>
  <c r="F257" i="7"/>
  <c r="Q544" i="7"/>
  <c r="S349" i="7"/>
  <c r="S317" i="7"/>
  <c r="Q468" i="7"/>
  <c r="Q531" i="7"/>
  <c r="F289" i="7"/>
  <c r="S333" i="7"/>
  <c r="F319" i="7"/>
  <c r="G875" i="9" s="1"/>
  <c r="F251" i="7"/>
  <c r="M365" i="7"/>
  <c r="F296" i="7"/>
  <c r="M356" i="7"/>
  <c r="Q477" i="7"/>
  <c r="F274" i="7"/>
  <c r="G753" i="9" s="1"/>
  <c r="Q474" i="7"/>
  <c r="F253" i="7"/>
  <c r="S301" i="7"/>
  <c r="T251" i="7"/>
  <c r="S494" i="7"/>
  <c r="S501" i="7"/>
  <c r="S465" i="7"/>
  <c r="S515" i="7"/>
  <c r="S258" i="7"/>
  <c r="S482" i="7"/>
  <c r="M309" i="7"/>
  <c r="S261" i="7"/>
  <c r="S507" i="7"/>
  <c r="O287" i="7"/>
  <c r="AF287" i="7" s="1"/>
  <c r="N537" i="7"/>
  <c r="AE537" i="7" s="1"/>
  <c r="M299" i="7"/>
  <c r="O364" i="7"/>
  <c r="AF364" i="7" s="1"/>
  <c r="M305" i="7"/>
  <c r="M469" i="7"/>
  <c r="O359" i="7"/>
  <c r="AF359" i="7" s="1"/>
  <c r="M484" i="7"/>
  <c r="M312" i="7"/>
  <c r="S257" i="7"/>
  <c r="N480" i="7"/>
  <c r="AE480" i="7" s="1"/>
  <c r="N529" i="7"/>
  <c r="AE529" i="7" s="1"/>
  <c r="M314" i="7"/>
  <c r="S289" i="7"/>
  <c r="O480" i="7"/>
  <c r="AF480" i="7" s="1"/>
  <c r="N540" i="7"/>
  <c r="AE540" i="7" s="1"/>
  <c r="N484" i="7"/>
  <c r="AE484" i="7" s="1"/>
  <c r="M261" i="7"/>
  <c r="M504" i="7"/>
  <c r="O489" i="7"/>
  <c r="AF489" i="7" s="1"/>
  <c r="O476" i="7"/>
  <c r="AF476" i="7" s="1"/>
  <c r="N528" i="7"/>
  <c r="AE528" i="7" s="1"/>
  <c r="N269" i="7"/>
  <c r="T481" i="7"/>
  <c r="N247" i="7"/>
  <c r="T260" i="7"/>
  <c r="S361" i="7"/>
  <c r="N290" i="7"/>
  <c r="N310" i="7"/>
  <c r="N341" i="7"/>
  <c r="T534" i="7"/>
  <c r="T520" i="7"/>
  <c r="T535" i="7"/>
  <c r="N350" i="7"/>
  <c r="T474" i="7"/>
  <c r="F506" i="7"/>
  <c r="F552" i="7"/>
  <c r="F596" i="7"/>
  <c r="F608" i="7"/>
  <c r="F365" i="7"/>
  <c r="F515" i="7"/>
  <c r="F484" i="7"/>
  <c r="F467" i="7"/>
  <c r="F354" i="7"/>
  <c r="F361" i="7"/>
  <c r="F368" i="7"/>
  <c r="F613" i="7"/>
  <c r="F547" i="7"/>
  <c r="F590" i="7"/>
  <c r="F357" i="7"/>
  <c r="F570" i="7"/>
  <c r="W556" i="7"/>
  <c r="AA556" i="7" s="1"/>
  <c r="X466" i="7"/>
  <c r="AB466" i="7" s="1"/>
  <c r="X299" i="7"/>
  <c r="X620" i="7"/>
  <c r="AB620" i="7" s="1"/>
  <c r="W361" i="7"/>
  <c r="AA361" i="7" s="1"/>
  <c r="X506" i="7"/>
  <c r="AB506" i="7" s="1"/>
  <c r="X494" i="7"/>
  <c r="AB494" i="7" s="1"/>
  <c r="X561" i="7"/>
  <c r="AB561" i="7" s="1"/>
  <c r="X637" i="7"/>
  <c r="AB637" i="7" s="1"/>
  <c r="X551" i="7"/>
  <c r="AB551" i="7" s="1"/>
  <c r="W328" i="7"/>
  <c r="AA328" i="7" s="1"/>
  <c r="X516" i="7"/>
  <c r="AB516" i="7" s="1"/>
  <c r="W565" i="7"/>
  <c r="AA565" i="7" s="1"/>
  <c r="W618" i="7"/>
  <c r="AA618" i="7" s="1"/>
  <c r="W493" i="7"/>
  <c r="AA493" i="7" s="1"/>
  <c r="W348" i="7"/>
  <c r="AA348" i="7" s="1"/>
  <c r="W501" i="7"/>
  <c r="AA501" i="7" s="1"/>
  <c r="X339" i="7"/>
  <c r="W466" i="7"/>
  <c r="AA466" i="7" s="1"/>
  <c r="X604" i="7"/>
  <c r="AB604" i="7" s="1"/>
  <c r="W532" i="7"/>
  <c r="AA532" i="7" s="1"/>
  <c r="X619" i="7"/>
  <c r="AB619" i="7" s="1"/>
  <c r="X535" i="7"/>
  <c r="AB535" i="7" s="1"/>
  <c r="W583" i="7"/>
  <c r="AA583" i="7" s="1"/>
  <c r="W507" i="7"/>
  <c r="AA507" i="7" s="1"/>
  <c r="W600" i="7"/>
  <c r="AA600" i="7" s="1"/>
  <c r="W301" i="7"/>
  <c r="AA301" i="7" s="1"/>
  <c r="W632" i="7"/>
  <c r="AA632" i="7" s="1"/>
  <c r="X363" i="7"/>
  <c r="W604" i="7"/>
  <c r="AA604" i="7" s="1"/>
  <c r="X315" i="7"/>
  <c r="Y910" i="10" s="1"/>
  <c r="W621" i="7"/>
  <c r="AA621" i="7" s="1"/>
  <c r="W642" i="7"/>
  <c r="AA642" i="7" s="1"/>
  <c r="X612" i="7"/>
  <c r="AB612" i="7" s="1"/>
  <c r="W498" i="7"/>
  <c r="AA498" i="7" s="1"/>
  <c r="X317" i="7"/>
  <c r="W282" i="7"/>
  <c r="AA282" i="7" s="1"/>
  <c r="W497" i="7"/>
  <c r="AA497" i="7" s="1"/>
  <c r="X543" i="7"/>
  <c r="AB543" i="7" s="1"/>
  <c r="X246" i="7"/>
  <c r="X286" i="7"/>
  <c r="X253" i="7"/>
  <c r="W551" i="7"/>
  <c r="AA551" i="7" s="1"/>
  <c r="X593" i="7"/>
  <c r="AB593" i="7" s="1"/>
  <c r="M349" i="7"/>
  <c r="Q260" i="7"/>
  <c r="Q261" i="7"/>
  <c r="Q278" i="7"/>
  <c r="Q277" i="7"/>
  <c r="Q285" i="7"/>
  <c r="Q291" i="7"/>
  <c r="S297" i="7"/>
  <c r="F292" i="7"/>
  <c r="S277" i="7"/>
  <c r="S285" i="7"/>
  <c r="F268" i="7"/>
  <c r="G738" i="9" s="1"/>
  <c r="Q321" i="7"/>
  <c r="Q496" i="7"/>
  <c r="M354" i="7"/>
  <c r="F278" i="7"/>
  <c r="F252" i="7"/>
  <c r="F312" i="7"/>
  <c r="T302" i="7"/>
  <c r="M350" i="7"/>
  <c r="F305" i="7"/>
  <c r="F259" i="7"/>
  <c r="Q525" i="7"/>
  <c r="Q498" i="7"/>
  <c r="F279" i="7"/>
  <c r="S466" i="7"/>
  <c r="S345" i="7"/>
  <c r="M367" i="7"/>
  <c r="S315" i="7"/>
  <c r="N467" i="7"/>
  <c r="AE467" i="7" s="1"/>
  <c r="S541" i="7"/>
  <c r="N518" i="7"/>
  <c r="AE518" i="7" s="1"/>
  <c r="N523" i="7"/>
  <c r="AE523" i="7" s="1"/>
  <c r="O509" i="7"/>
  <c r="AF509" i="7" s="1"/>
  <c r="M298" i="7"/>
  <c r="M263" i="7"/>
  <c r="M476" i="7"/>
  <c r="N494" i="7"/>
  <c r="AE494" i="7" s="1"/>
  <c r="N541" i="7"/>
  <c r="AE541" i="7" s="1"/>
  <c r="S493" i="7"/>
  <c r="N497" i="7"/>
  <c r="AE497" i="7" s="1"/>
  <c r="M510" i="7"/>
  <c r="O497" i="7"/>
  <c r="AF497" i="7" s="1"/>
  <c r="S338" i="7"/>
  <c r="S544" i="7"/>
  <c r="N503" i="7"/>
  <c r="AE503" i="7" s="1"/>
  <c r="S505" i="7"/>
  <c r="O356" i="7"/>
  <c r="AF356" i="7" s="1"/>
  <c r="M252" i="7"/>
  <c r="M285" i="7"/>
  <c r="N535" i="7"/>
  <c r="AE535" i="7" s="1"/>
  <c r="S467" i="7"/>
  <c r="M480" i="7"/>
  <c r="S539" i="7"/>
  <c r="N316" i="7"/>
  <c r="T273" i="7"/>
  <c r="N309" i="7"/>
  <c r="O266" i="7"/>
  <c r="AF266" i="7" s="1"/>
  <c r="N273" i="7"/>
  <c r="T469" i="7"/>
  <c r="S366" i="7"/>
  <c r="T319" i="7"/>
  <c r="S368" i="7"/>
  <c r="N248" i="7"/>
  <c r="N318" i="7"/>
  <c r="T313" i="7"/>
  <c r="F649" i="7"/>
  <c r="F334" i="7"/>
  <c r="F516" i="7"/>
  <c r="F545" i="7"/>
  <c r="X362" i="7"/>
  <c r="X479" i="7"/>
  <c r="AB479" i="7" s="1"/>
  <c r="W260" i="7"/>
  <c r="AA260" i="7" s="1"/>
  <c r="X625" i="7"/>
  <c r="AB625" i="7" s="1"/>
  <c r="W539" i="7"/>
  <c r="AA539" i="7" s="1"/>
  <c r="X283" i="7"/>
  <c r="X495" i="7"/>
  <c r="AB495" i="7" s="1"/>
  <c r="X562" i="7"/>
  <c r="AB562" i="7" s="1"/>
  <c r="W295" i="7"/>
  <c r="AA295" i="7" s="1"/>
  <c r="X347" i="7"/>
  <c r="W279" i="7"/>
  <c r="AA279" i="7" s="1"/>
  <c r="W626" i="7"/>
  <c r="AA626" i="7" s="1"/>
  <c r="Q309" i="7"/>
  <c r="M333" i="7"/>
  <c r="M924" i="10" s="1"/>
  <c r="Q288" i="7"/>
  <c r="F271" i="7"/>
  <c r="G746" i="9" s="1"/>
  <c r="F293" i="7"/>
  <c r="F258" i="7"/>
  <c r="F304" i="7"/>
  <c r="F317" i="7"/>
  <c r="G860" i="9" s="1"/>
  <c r="F902" i="10" s="1"/>
  <c r="Q266" i="7"/>
  <c r="M304" i="7"/>
  <c r="O363" i="7"/>
  <c r="AF363" i="7" s="1"/>
  <c r="O532" i="7"/>
  <c r="AF532" i="7" s="1"/>
  <c r="N360" i="7"/>
  <c r="N479" i="7"/>
  <c r="AE479" i="7" s="1"/>
  <c r="M291" i="7"/>
  <c r="N516" i="7"/>
  <c r="AE516" i="7" s="1"/>
  <c r="S491" i="7"/>
  <c r="O516" i="7"/>
  <c r="AF516" i="7" s="1"/>
  <c r="N473" i="7"/>
  <c r="AE473" i="7" s="1"/>
  <c r="O469" i="7"/>
  <c r="AF469" i="7" s="1"/>
  <c r="M327" i="7"/>
  <c r="M928" i="10" s="1"/>
  <c r="S521" i="7"/>
  <c r="S363" i="7"/>
  <c r="N243" i="7"/>
  <c r="N313" i="7"/>
  <c r="T345" i="7"/>
  <c r="O276" i="7"/>
  <c r="AF276" i="7" s="1"/>
  <c r="N254" i="7"/>
  <c r="O361" i="7"/>
  <c r="AF361" i="7" s="1"/>
  <c r="O321" i="7"/>
  <c r="AF321" i="7" s="1"/>
  <c r="O288" i="7"/>
  <c r="AF288" i="7" s="1"/>
  <c r="N287" i="7"/>
  <c r="AF258" i="7"/>
  <c r="N349" i="7"/>
  <c r="T504" i="7"/>
  <c r="T342" i="7"/>
  <c r="N345" i="7"/>
  <c r="N306" i="7"/>
  <c r="T353" i="7"/>
  <c r="S248" i="7"/>
  <c r="T244" i="7"/>
  <c r="S347" i="7"/>
  <c r="S256" i="7"/>
  <c r="T297" i="7"/>
  <c r="T309" i="7"/>
  <c r="T325" i="7"/>
  <c r="M508" i="7"/>
  <c r="S327" i="7"/>
  <c r="F616" i="7"/>
  <c r="W363" i="7"/>
  <c r="AA363" i="7" s="1"/>
  <c r="X469" i="7"/>
  <c r="AB469" i="7" s="1"/>
  <c r="Q330" i="7"/>
  <c r="N492" i="7"/>
  <c r="AE492" i="7" s="1"/>
  <c r="S314" i="7"/>
  <c r="T271" i="7"/>
  <c r="T249" i="7"/>
  <c r="F472" i="7"/>
  <c r="W524" i="7"/>
  <c r="AA524" i="7" s="1"/>
  <c r="Q521" i="7"/>
  <c r="O479" i="7"/>
  <c r="AF479" i="7" s="1"/>
  <c r="O304" i="7"/>
  <c r="AF304" i="7" s="1"/>
  <c r="O320" i="7"/>
  <c r="AF320" i="7" s="1"/>
  <c r="O465" i="7"/>
  <c r="AF465" i="7" s="1"/>
  <c r="M282" i="7"/>
  <c r="N288" i="7"/>
  <c r="O298" i="7"/>
  <c r="AF298" i="7" s="1"/>
  <c r="S300" i="7"/>
  <c r="F356" i="7"/>
  <c r="X480" i="7"/>
  <c r="AB480" i="7" s="1"/>
  <c r="O344" i="7"/>
  <c r="AF344" i="7" s="1"/>
  <c r="O524" i="7"/>
  <c r="AF524" i="7" s="1"/>
  <c r="N472" i="7"/>
  <c r="AE472" i="7" s="1"/>
  <c r="T477" i="7"/>
  <c r="T524" i="7"/>
  <c r="O309" i="7"/>
  <c r="AF309" i="7" s="1"/>
  <c r="F520" i="7"/>
  <c r="O282" i="7"/>
  <c r="AF282" i="7" s="1"/>
  <c r="F343" i="7"/>
  <c r="F640" i="7"/>
  <c r="F522" i="7"/>
  <c r="F558" i="7"/>
  <c r="F566" i="7"/>
  <c r="F569" i="7"/>
  <c r="F363" i="7"/>
  <c r="X638" i="7"/>
  <c r="AB638" i="7" s="1"/>
  <c r="W350" i="7"/>
  <c r="AA350" i="7" s="1"/>
  <c r="X305" i="7"/>
  <c r="W601" i="7"/>
  <c r="AA601" i="7" s="1"/>
  <c r="X622" i="7"/>
  <c r="AB622" i="7" s="1"/>
  <c r="X324" i="7"/>
  <c r="Y925" i="10" s="1"/>
  <c r="W326" i="7"/>
  <c r="AA326" i="7" s="1"/>
  <c r="W334" i="7"/>
  <c r="AA334" i="7" s="1"/>
  <c r="X359" i="7"/>
  <c r="W479" i="7"/>
  <c r="AA479" i="7" s="1"/>
  <c r="X559" i="7"/>
  <c r="AB559" i="7" s="1"/>
  <c r="X316" i="7"/>
  <c r="Q251" i="7"/>
  <c r="M339" i="7"/>
  <c r="M1053" i="10" s="1"/>
  <c r="Q254" i="7"/>
  <c r="F294" i="7"/>
  <c r="Q489" i="7"/>
  <c r="F254" i="7"/>
  <c r="Q244" i="7"/>
  <c r="F288" i="7"/>
  <c r="S537" i="7"/>
  <c r="M308" i="7"/>
  <c r="S499" i="7"/>
  <c r="O488" i="7"/>
  <c r="AF488" i="7" s="1"/>
  <c r="M498" i="7"/>
  <c r="N477" i="7"/>
  <c r="AE477" i="7" s="1"/>
  <c r="S255" i="7"/>
  <c r="S534" i="7"/>
  <c r="S520" i="7"/>
  <c r="O257" i="7"/>
  <c r="AF257" i="7" s="1"/>
  <c r="N327" i="7"/>
  <c r="N268" i="7"/>
  <c r="N297" i="7"/>
  <c r="O262" i="7"/>
  <c r="AF262" i="7" s="1"/>
  <c r="S335" i="7"/>
  <c r="N277" i="7"/>
  <c r="N721" i="10" s="1"/>
  <c r="AB721" i="10" s="1"/>
  <c r="N323" i="7"/>
  <c r="N877" i="10" s="1"/>
  <c r="AB877" i="10" s="1"/>
  <c r="T262" i="7"/>
  <c r="O283" i="7"/>
  <c r="AF283" i="7" s="1"/>
  <c r="O313" i="7"/>
  <c r="AF313" i="7" s="1"/>
  <c r="N263" i="7"/>
  <c r="O328" i="7"/>
  <c r="AF328" i="7" s="1"/>
  <c r="S341" i="7"/>
  <c r="T363" i="7"/>
  <c r="T294" i="7"/>
  <c r="S291" i="7"/>
  <c r="O308" i="7"/>
  <c r="AF308" i="7" s="1"/>
  <c r="T356" i="7"/>
  <c r="T248" i="7"/>
  <c r="T323" i="7"/>
  <c r="T259" i="7"/>
  <c r="O260" i="7"/>
  <c r="AF260" i="7" s="1"/>
  <c r="N285" i="7"/>
  <c r="O315" i="7"/>
  <c r="AF315" i="7" s="1"/>
  <c r="T282" i="7"/>
  <c r="S244" i="7"/>
  <c r="T338" i="7"/>
  <c r="W465" i="7"/>
  <c r="AA465" i="7" s="1"/>
  <c r="S506" i="7"/>
  <c r="N543" i="7"/>
  <c r="AE543" i="7" s="1"/>
  <c r="O307" i="7"/>
  <c r="AF307" i="7" s="1"/>
  <c r="T350" i="7"/>
  <c r="W570" i="7"/>
  <c r="AA570" i="7" s="1"/>
  <c r="X554" i="7"/>
  <c r="AB554" i="7" s="1"/>
  <c r="W275" i="7"/>
  <c r="AA275" i="7" s="1"/>
  <c r="M495" i="7"/>
  <c r="S528" i="7"/>
  <c r="M310" i="7"/>
  <c r="T476" i="7"/>
  <c r="T508" i="7"/>
  <c r="S307" i="7"/>
  <c r="X313" i="7"/>
  <c r="M337" i="7"/>
  <c r="Q493" i="7"/>
  <c r="M522" i="7"/>
  <c r="N311" i="7"/>
  <c r="N926" i="10" s="1"/>
  <c r="AB926" i="10" s="1"/>
  <c r="T337" i="7"/>
  <c r="M520" i="7"/>
  <c r="N469" i="7"/>
  <c r="AE469" i="7" s="1"/>
  <c r="O299" i="7"/>
  <c r="AF299" i="7" s="1"/>
  <c r="T336" i="7"/>
  <c r="W514" i="7"/>
  <c r="AA514" i="7" s="1"/>
  <c r="X607" i="7"/>
  <c r="AB607" i="7" s="1"/>
  <c r="W538" i="7"/>
  <c r="AA538" i="7" s="1"/>
  <c r="M353" i="7"/>
  <c r="M318" i="7"/>
  <c r="M949" i="10" s="1"/>
  <c r="N272" i="7"/>
  <c r="N741" i="10" s="1"/>
  <c r="AB741" i="10" s="1"/>
  <c r="T470" i="7"/>
  <c r="T368" i="7"/>
  <c r="F482" i="7"/>
  <c r="X636" i="7"/>
  <c r="AB636" i="7" s="1"/>
  <c r="W307" i="7"/>
  <c r="AA307" i="7" s="1"/>
  <c r="Q326" i="7"/>
  <c r="Q505" i="7"/>
  <c r="S484" i="7"/>
  <c r="T511" i="7"/>
  <c r="O243" i="7"/>
  <c r="F513" i="7"/>
  <c r="F491" i="7"/>
  <c r="F485" i="7"/>
  <c r="F617" i="7"/>
  <c r="F483" i="7"/>
  <c r="F578" i="7"/>
  <c r="W511" i="7"/>
  <c r="AA511" i="7" s="1"/>
  <c r="W330" i="7"/>
  <c r="AA330" i="7" s="1"/>
  <c r="X497" i="7"/>
  <c r="AB497" i="7" s="1"/>
  <c r="W591" i="7"/>
  <c r="AA591" i="7" s="1"/>
  <c r="X345" i="7"/>
  <c r="W475" i="7"/>
  <c r="AA475" i="7" s="1"/>
  <c r="W306" i="7"/>
  <c r="AA306" i="7" s="1"/>
  <c r="W292" i="7"/>
  <c r="AA292" i="7" s="1"/>
  <c r="W283" i="7"/>
  <c r="AA283" i="7" s="1"/>
  <c r="X353" i="7"/>
  <c r="X491" i="7"/>
  <c r="AB491" i="7" s="1"/>
  <c r="W335" i="7"/>
  <c r="AA335" i="7" s="1"/>
  <c r="W327" i="7"/>
  <c r="AA327" i="7" s="1"/>
  <c r="X643" i="7"/>
  <c r="AB643" i="7" s="1"/>
  <c r="Q284" i="7"/>
  <c r="M340" i="7"/>
  <c r="Q367" i="7"/>
  <c r="F243" i="7"/>
  <c r="Q514" i="7"/>
  <c r="F282" i="7"/>
  <c r="Q519" i="7"/>
  <c r="F275" i="7"/>
  <c r="F327" i="7"/>
  <c r="G897" i="9" s="1"/>
  <c r="F928" i="10" s="1"/>
  <c r="Q296" i="7"/>
  <c r="O505" i="7"/>
  <c r="AF505" i="7" s="1"/>
  <c r="M324" i="7"/>
  <c r="M273" i="7"/>
  <c r="M279" i="7"/>
  <c r="O495" i="7"/>
  <c r="AF495" i="7" s="1"/>
  <c r="M506" i="7"/>
  <c r="N499" i="7"/>
  <c r="AE499" i="7" s="1"/>
  <c r="S488" i="7"/>
  <c r="O474" i="7"/>
  <c r="AF474" i="7" s="1"/>
  <c r="M259" i="7"/>
  <c r="T544" i="7"/>
  <c r="O248" i="7"/>
  <c r="AF248" i="7" s="1"/>
  <c r="N329" i="7"/>
  <c r="N357" i="7"/>
  <c r="S348" i="7"/>
  <c r="T501" i="7"/>
  <c r="O316" i="7"/>
  <c r="AF316" i="7" s="1"/>
  <c r="S364" i="7"/>
  <c r="O280" i="7"/>
  <c r="AF280" i="7" s="1"/>
  <c r="T488" i="7"/>
  <c r="O348" i="7"/>
  <c r="AF348" i="7" s="1"/>
  <c r="O246" i="7"/>
  <c r="AF246" i="7" s="1"/>
  <c r="O346" i="7"/>
  <c r="AF346" i="7" s="1"/>
  <c r="T500" i="7"/>
  <c r="S340" i="7"/>
  <c r="S321" i="7"/>
  <c r="T243" i="7"/>
  <c r="T366" i="7"/>
  <c r="T352" i="7"/>
  <c r="S296" i="7"/>
  <c r="T331" i="7"/>
  <c r="T303" i="7"/>
  <c r="T283" i="7"/>
  <c r="S354" i="7"/>
  <c r="N284" i="7"/>
  <c r="T285" i="7"/>
  <c r="S303" i="7"/>
  <c r="S263" i="7"/>
  <c r="X285" i="7"/>
  <c r="X298" i="7"/>
  <c r="Q334" i="7"/>
  <c r="O468" i="7"/>
  <c r="AF468" i="7" s="1"/>
  <c r="M249" i="7"/>
  <c r="S509" i="7"/>
  <c r="O318" i="7"/>
  <c r="AF318" i="7" s="1"/>
  <c r="S265" i="7"/>
  <c r="T306" i="7"/>
  <c r="W488" i="7"/>
  <c r="AA488" i="7" s="1"/>
  <c r="X307" i="7"/>
  <c r="Q302" i="7"/>
  <c r="F276" i="7"/>
  <c r="M321" i="7"/>
  <c r="N259" i="7"/>
  <c r="T367" i="7"/>
  <c r="M335" i="7"/>
  <c r="T506" i="7"/>
  <c r="N256" i="7"/>
  <c r="T250" i="7"/>
  <c r="N281" i="7"/>
  <c r="T365" i="7"/>
  <c r="X553" i="7"/>
  <c r="AB553" i="7" s="1"/>
  <c r="W562" i="7"/>
  <c r="AA562" i="7" s="1"/>
  <c r="F314" i="7"/>
  <c r="N507" i="7"/>
  <c r="AE507" i="7" s="1"/>
  <c r="S287" i="7"/>
  <c r="T484" i="7"/>
  <c r="O366" i="7"/>
  <c r="AF366" i="7" s="1"/>
  <c r="F492" i="7"/>
  <c r="W624" i="7"/>
  <c r="AA624" i="7" s="1"/>
  <c r="Q470" i="7"/>
  <c r="O467" i="7"/>
  <c r="AF467" i="7" s="1"/>
  <c r="N303" i="7"/>
  <c r="O254" i="7"/>
  <c r="AF254" i="7" s="1"/>
  <c r="R281" i="7"/>
  <c r="F364" i="7"/>
  <c r="F646" i="7"/>
  <c r="F338" i="7"/>
  <c r="X352" i="7"/>
  <c r="W526" i="7"/>
  <c r="AA526" i="7" s="1"/>
  <c r="W486" i="7"/>
  <c r="AA486" i="7" s="1"/>
  <c r="W519" i="7"/>
  <c r="AA519" i="7" s="1"/>
  <c r="X630" i="7"/>
  <c r="AB630" i="7" s="1"/>
  <c r="X568" i="7"/>
  <c r="AB568" i="7" s="1"/>
  <c r="W510" i="7"/>
  <c r="AA510" i="7" s="1"/>
  <c r="W521" i="7"/>
  <c r="AA521" i="7" s="1"/>
  <c r="X581" i="7"/>
  <c r="AB581" i="7" s="1"/>
  <c r="W574" i="7"/>
  <c r="AA574" i="7" s="1"/>
  <c r="W582" i="7"/>
  <c r="AA582" i="7" s="1"/>
  <c r="X648" i="7"/>
  <c r="AB648" i="7" s="1"/>
  <c r="Q300" i="7"/>
  <c r="Q255" i="7"/>
  <c r="Q249" i="7"/>
  <c r="M363" i="7"/>
  <c r="Q515" i="7"/>
  <c r="F303" i="7"/>
  <c r="M260" i="7"/>
  <c r="M482" i="7"/>
  <c r="S514" i="7"/>
  <c r="S254" i="7"/>
  <c r="M301" i="7"/>
  <c r="O522" i="7"/>
  <c r="AF522" i="7" s="1"/>
  <c r="N502" i="7"/>
  <c r="AE502" i="7" s="1"/>
  <c r="S356" i="7"/>
  <c r="N471" i="7"/>
  <c r="AE471" i="7" s="1"/>
  <c r="O499" i="7"/>
  <c r="AF499" i="7" s="1"/>
  <c r="N276" i="7"/>
  <c r="T286" i="7"/>
  <c r="T255" i="7"/>
  <c r="N282" i="7"/>
  <c r="N325" i="7"/>
  <c r="N328" i="7"/>
  <c r="N872" i="10" s="1"/>
  <c r="AB872" i="10" s="1"/>
  <c r="T542" i="7"/>
  <c r="O312" i="7"/>
  <c r="AF312" i="7" s="1"/>
  <c r="T514" i="7"/>
  <c r="O291" i="7"/>
  <c r="AF291" i="7" s="1"/>
  <c r="O326" i="7"/>
  <c r="AF326" i="7" s="1"/>
  <c r="N334" i="7"/>
  <c r="T507" i="7"/>
  <c r="O334" i="7"/>
  <c r="AF334" i="7" s="1"/>
  <c r="T354" i="7"/>
  <c r="S290" i="7"/>
  <c r="S328" i="7"/>
  <c r="S278" i="7"/>
  <c r="T364" i="7"/>
  <c r="S259" i="7"/>
  <c r="T269" i="7"/>
  <c r="T263" i="7"/>
  <c r="N344" i="7"/>
  <c r="T261" i="7"/>
  <c r="O357" i="7"/>
  <c r="T332" i="7"/>
  <c r="T328" i="7"/>
  <c r="X570" i="7"/>
  <c r="AB570" i="7" s="1"/>
  <c r="F299" i="7"/>
  <c r="O358" i="7"/>
  <c r="AF358" i="7" s="1"/>
  <c r="N488" i="7"/>
  <c r="AE488" i="7" s="1"/>
  <c r="T496" i="7"/>
  <c r="S331" i="7"/>
  <c r="T341" i="7"/>
  <c r="F550" i="7"/>
  <c r="W250" i="7"/>
  <c r="AA250" i="7" s="1"/>
  <c r="W548" i="7"/>
  <c r="AA548" i="7" s="1"/>
  <c r="F326" i="7"/>
  <c r="G894" i="9" s="1"/>
  <c r="F908" i="10" s="1"/>
  <c r="M533" i="7"/>
  <c r="N354" i="7"/>
  <c r="N335" i="7"/>
  <c r="N308" i="7"/>
  <c r="T270" i="7"/>
  <c r="X475" i="7"/>
  <c r="AB475" i="7" s="1"/>
  <c r="X582" i="7"/>
  <c r="AB582" i="7" s="1"/>
  <c r="Q529" i="7"/>
  <c r="N351" i="7"/>
  <c r="O351" i="7"/>
  <c r="AF351" i="7" s="1"/>
  <c r="O251" i="7"/>
  <c r="AF251" i="7" s="1"/>
  <c r="N249" i="7"/>
  <c r="T312" i="7"/>
  <c r="M271" i="7"/>
  <c r="M757" i="10" s="1"/>
  <c r="T532" i="7"/>
  <c r="T515" i="7"/>
  <c r="T264" i="7"/>
  <c r="X613" i="7"/>
  <c r="AB613" i="7" s="1"/>
  <c r="Q533" i="7"/>
  <c r="M511" i="7"/>
  <c r="T516" i="7"/>
  <c r="N340" i="7"/>
  <c r="N1058" i="10" s="1"/>
  <c r="AB1058" i="10" s="1"/>
  <c r="F487" i="7"/>
  <c r="X545" i="7"/>
  <c r="AB545" i="7" s="1"/>
  <c r="W518" i="7"/>
  <c r="AA518" i="7" s="1"/>
  <c r="F281" i="7"/>
  <c r="M535" i="7"/>
  <c r="T276" i="7"/>
  <c r="F641" i="7"/>
  <c r="F352" i="7"/>
  <c r="F480" i="7"/>
  <c r="F585" i="7"/>
  <c r="F618" i="7"/>
  <c r="F470" i="7"/>
  <c r="X365" i="7"/>
  <c r="X356" i="7"/>
  <c r="X598" i="7"/>
  <c r="AB598" i="7" s="1"/>
  <c r="W531" i="7"/>
  <c r="AA531" i="7" s="1"/>
  <c r="X508" i="7"/>
  <c r="AB508" i="7" s="1"/>
  <c r="W549" i="7"/>
  <c r="AA549" i="7" s="1"/>
  <c r="X344" i="7"/>
  <c r="W513" i="7"/>
  <c r="AA513" i="7" s="1"/>
  <c r="X351" i="7"/>
  <c r="W593" i="7"/>
  <c r="AA593" i="7" s="1"/>
  <c r="W344" i="7"/>
  <c r="AA344" i="7" s="1"/>
  <c r="W337" i="7"/>
  <c r="AA337" i="7" s="1"/>
  <c r="W464" i="7"/>
  <c r="AA464" i="7" s="1"/>
  <c r="Q328" i="7"/>
  <c r="Q338" i="7"/>
  <c r="Q274" i="7"/>
  <c r="F280" i="7"/>
  <c r="G767" i="9" s="1"/>
  <c r="O341" i="7"/>
  <c r="AF341" i="7" s="1"/>
  <c r="Q366" i="7"/>
  <c r="Q303" i="7"/>
  <c r="Q267" i="7"/>
  <c r="Q543" i="7"/>
  <c r="Q485" i="7"/>
  <c r="Q507" i="7"/>
  <c r="N505" i="7"/>
  <c r="AE505" i="7" s="1"/>
  <c r="O523" i="7"/>
  <c r="AF523" i="7" s="1"/>
  <c r="O536" i="7"/>
  <c r="AF536" i="7" s="1"/>
  <c r="M281" i="7"/>
  <c r="N368" i="7"/>
  <c r="O539" i="7"/>
  <c r="AF539" i="7" s="1"/>
  <c r="M306" i="7"/>
  <c r="S468" i="7"/>
  <c r="N531" i="7"/>
  <c r="AE531" i="7" s="1"/>
  <c r="S522" i="7"/>
  <c r="S279" i="7"/>
  <c r="N533" i="7"/>
  <c r="AE533" i="7" s="1"/>
  <c r="N265" i="7"/>
  <c r="N712" i="10" s="1"/>
  <c r="AB712" i="10" s="1"/>
  <c r="O311" i="7"/>
  <c r="O289" i="7"/>
  <c r="AF289" i="7" s="1"/>
  <c r="T274" i="7"/>
  <c r="S264" i="7"/>
  <c r="T290" i="7"/>
  <c r="W552" i="7"/>
  <c r="AA552" i="7" s="1"/>
  <c r="T301" i="7"/>
  <c r="F543" i="7"/>
  <c r="X496" i="7"/>
  <c r="AB496" i="7" s="1"/>
  <c r="X346" i="7"/>
  <c r="Q353" i="7"/>
  <c r="N495" i="7"/>
  <c r="AE495" i="7" s="1"/>
  <c r="M316" i="7"/>
  <c r="T315" i="7"/>
  <c r="W512" i="7"/>
  <c r="AA512" i="7" s="1"/>
  <c r="X268" i="7"/>
  <c r="Q273" i="7"/>
  <c r="M490" i="7"/>
  <c r="O486" i="7"/>
  <c r="AF486" i="7" s="1"/>
  <c r="N519" i="7"/>
  <c r="AE519" i="7" s="1"/>
  <c r="T343" i="7"/>
  <c r="T295" i="7"/>
  <c r="M512" i="7"/>
  <c r="T308" i="7"/>
  <c r="S282" i="7"/>
  <c r="N258" i="7"/>
  <c r="T291" i="7"/>
  <c r="F624" i="7"/>
  <c r="F615" i="7"/>
  <c r="F341" i="7"/>
  <c r="G906" i="9" s="1"/>
  <c r="F637" i="7"/>
  <c r="F532" i="7"/>
  <c r="W287" i="7"/>
  <c r="AA287" i="7" s="1"/>
  <c r="X591" i="7"/>
  <c r="AB591" i="7" s="1"/>
  <c r="W339" i="7"/>
  <c r="AA339" i="7" s="1"/>
  <c r="X573" i="7"/>
  <c r="AB573" i="7" s="1"/>
  <c r="W572" i="7"/>
  <c r="AA572" i="7" s="1"/>
  <c r="W472" i="7"/>
  <c r="AA472" i="7" s="1"/>
  <c r="X262" i="7"/>
  <c r="Y739" i="10" s="1"/>
  <c r="X633" i="7"/>
  <c r="AB633" i="7" s="1"/>
  <c r="X273" i="7"/>
  <c r="X487" i="7"/>
  <c r="AB487" i="7" s="1"/>
  <c r="X522" i="7"/>
  <c r="AB522" i="7" s="1"/>
  <c r="W473" i="7"/>
  <c r="AA473" i="7" s="1"/>
  <c r="X499" i="7"/>
  <c r="AB499" i="7" s="1"/>
  <c r="Q317" i="7"/>
  <c r="Q333" i="7"/>
  <c r="N330" i="7"/>
  <c r="Q482" i="7"/>
  <c r="F277" i="7"/>
  <c r="Q357" i="7"/>
  <c r="Q363" i="7"/>
  <c r="Q368" i="7"/>
  <c r="Q268" i="7"/>
  <c r="F260" i="7"/>
  <c r="O515" i="7"/>
  <c r="AF515" i="7" s="1"/>
  <c r="N511" i="7"/>
  <c r="AE511" i="7" s="1"/>
  <c r="O517" i="7"/>
  <c r="AF517" i="7" s="1"/>
  <c r="O475" i="7"/>
  <c r="AF475" i="7" s="1"/>
  <c r="O491" i="7"/>
  <c r="AF491" i="7" s="1"/>
  <c r="S496" i="7"/>
  <c r="M317" i="7"/>
  <c r="M902" i="10" s="1"/>
  <c r="M501" i="7"/>
  <c r="M544" i="7"/>
  <c r="M266" i="7"/>
  <c r="M542" i="7"/>
  <c r="N305" i="7"/>
  <c r="O249" i="7"/>
  <c r="AF249" i="7" s="1"/>
  <c r="O264" i="7"/>
  <c r="AF264" i="7" s="1"/>
  <c r="S266" i="7"/>
  <c r="O310" i="7"/>
  <c r="AF310" i="7" s="1"/>
  <c r="T339" i="7"/>
  <c r="O365" i="7"/>
  <c r="AF365" i="7" s="1"/>
  <c r="T483" i="7"/>
  <c r="O279" i="7"/>
  <c r="AF279" i="7" s="1"/>
  <c r="N320" i="7"/>
  <c r="N889" i="10" s="1"/>
  <c r="AB889" i="10" s="1"/>
  <c r="N289" i="7"/>
  <c r="O324" i="7"/>
  <c r="AF324" i="7" s="1"/>
  <c r="S322" i="7"/>
  <c r="T318" i="7"/>
  <c r="S330" i="7"/>
  <c r="S336" i="7"/>
  <c r="T533" i="7"/>
  <c r="S306" i="7"/>
  <c r="O295" i="7"/>
  <c r="AF295" i="7" s="1"/>
  <c r="T288" i="7"/>
  <c r="T298" i="7"/>
  <c r="T327" i="7"/>
  <c r="T316" i="7"/>
  <c r="F636" i="7"/>
  <c r="F559" i="7"/>
  <c r="W266" i="7"/>
  <c r="AA266" i="7" s="1"/>
  <c r="W627" i="7"/>
  <c r="AA627" i="7" s="1"/>
  <c r="W262" i="7"/>
  <c r="AA262" i="7" s="1"/>
  <c r="X646" i="7"/>
  <c r="AB646" i="7" s="1"/>
  <c r="Q354" i="7"/>
  <c r="T293" i="7"/>
  <c r="S310" i="7"/>
  <c r="F478" i="7"/>
  <c r="W636" i="7"/>
  <c r="AA636" i="7" s="1"/>
  <c r="X585" i="7"/>
  <c r="AB585" i="7" s="1"/>
  <c r="W610" i="7"/>
  <c r="AA610" i="7" s="1"/>
  <c r="M493" i="7"/>
  <c r="O502" i="7"/>
  <c r="AF502" i="7" s="1"/>
  <c r="T314" i="7"/>
  <c r="S288" i="7"/>
  <c r="W298" i="7"/>
  <c r="AA298" i="7" s="1"/>
  <c r="W609" i="7"/>
  <c r="AA609" i="7" s="1"/>
  <c r="Q295" i="7"/>
  <c r="Q517" i="7"/>
  <c r="S353" i="7"/>
  <c r="N312" i="7"/>
  <c r="N1088" i="10" s="1"/>
  <c r="AB1088" i="10" s="1"/>
  <c r="T468" i="7"/>
  <c r="M470" i="7"/>
  <c r="O493" i="7"/>
  <c r="AF493" i="7" s="1"/>
  <c r="N261" i="7"/>
  <c r="N730" i="10" s="1"/>
  <c r="AB730" i="10" s="1"/>
  <c r="T258" i="7"/>
  <c r="F505" i="7"/>
  <c r="X520" i="7"/>
  <c r="AB520" i="7" s="1"/>
  <c r="X252" i="7"/>
  <c r="N286" i="7"/>
  <c r="T499" i="7"/>
  <c r="S293" i="7"/>
  <c r="W325" i="7"/>
  <c r="AA325" i="7" s="1"/>
  <c r="Q342" i="7"/>
  <c r="Q481" i="7"/>
  <c r="M492" i="7"/>
  <c r="M274" i="7"/>
  <c r="O317" i="7"/>
  <c r="AF317" i="7" s="1"/>
  <c r="T521" i="7"/>
  <c r="S316" i="7"/>
  <c r="F517" i="7"/>
  <c r="F633" i="7"/>
  <c r="R288" i="7"/>
  <c r="F546" i="7"/>
  <c r="F600" i="7"/>
  <c r="X641" i="7"/>
  <c r="AB641" i="7" s="1"/>
  <c r="W317" i="7"/>
  <c r="AA317" i="7" s="1"/>
  <c r="X485" i="7"/>
  <c r="AB485" i="7" s="1"/>
  <c r="X306" i="7"/>
  <c r="X594" i="7"/>
  <c r="AB594" i="7" s="1"/>
  <c r="W296" i="7"/>
  <c r="AA296" i="7" s="1"/>
  <c r="X490" i="7"/>
  <c r="AB490" i="7" s="1"/>
  <c r="X325" i="7"/>
  <c r="X343" i="7"/>
  <c r="W541" i="7"/>
  <c r="AA541" i="7" s="1"/>
  <c r="Q327" i="7"/>
  <c r="N367" i="7"/>
  <c r="S319" i="7"/>
  <c r="F287" i="7"/>
  <c r="Q479" i="7"/>
  <c r="Q522" i="7"/>
  <c r="Q511" i="7"/>
  <c r="S251" i="7"/>
  <c r="Q500" i="7"/>
  <c r="S280" i="7"/>
  <c r="S470" i="7"/>
  <c r="O494" i="7"/>
  <c r="AF494" i="7" s="1"/>
  <c r="O490" i="7"/>
  <c r="AF490" i="7" s="1"/>
  <c r="M539" i="7"/>
  <c r="S486" i="7"/>
  <c r="M513" i="7"/>
  <c r="N504" i="7"/>
  <c r="AE504" i="7" s="1"/>
  <c r="S253" i="7"/>
  <c r="M251" i="7"/>
  <c r="T252" i="7"/>
  <c r="M244" i="7"/>
  <c r="S262" i="7"/>
  <c r="S543" i="7"/>
  <c r="M528" i="7"/>
  <c r="N271" i="7"/>
  <c r="T491" i="7"/>
  <c r="T498" i="7"/>
  <c r="T289" i="7"/>
  <c r="T543" i="7"/>
  <c r="O285" i="7"/>
  <c r="AF285" i="7" s="1"/>
  <c r="N319" i="7"/>
  <c r="O300" i="7"/>
  <c r="AF300" i="7" s="1"/>
  <c r="T326" i="7"/>
  <c r="T489" i="7"/>
  <c r="T519" i="7"/>
  <c r="N304" i="7"/>
  <c r="T344" i="7"/>
  <c r="O253" i="7"/>
  <c r="AF253" i="7" s="1"/>
  <c r="T357" i="7"/>
  <c r="T355" i="7"/>
  <c r="S309" i="7"/>
  <c r="T268" i="7"/>
  <c r="O271" i="7"/>
  <c r="AF271" i="7" s="1"/>
  <c r="T281" i="7"/>
  <c r="T296" i="7"/>
  <c r="T347" i="7"/>
  <c r="T247" i="7"/>
  <c r="T334" i="7"/>
  <c r="F620" i="7"/>
  <c r="W476" i="7"/>
  <c r="AA476" i="7" s="1"/>
  <c r="Q314" i="7"/>
  <c r="Q335" i="7"/>
  <c r="M479" i="7"/>
  <c r="N468" i="7"/>
  <c r="AE468" i="7" s="1"/>
  <c r="S247" i="7"/>
  <c r="X474" i="7"/>
  <c r="AB474" i="7" s="1"/>
  <c r="W534" i="7"/>
  <c r="AA534" i="7" s="1"/>
  <c r="X309" i="7"/>
  <c r="M323" i="7"/>
  <c r="N346" i="7"/>
  <c r="T280" i="7"/>
  <c r="S281" i="7"/>
  <c r="F473" i="7"/>
  <c r="X527" i="7"/>
  <c r="AB527" i="7" s="1"/>
  <c r="Q343" i="7"/>
  <c r="M289" i="7"/>
  <c r="N348" i="7"/>
  <c r="O325" i="7"/>
  <c r="AF325" i="7" s="1"/>
  <c r="M294" i="7"/>
  <c r="N278" i="7"/>
  <c r="N732" i="10" s="1"/>
  <c r="AB732" i="10" s="1"/>
  <c r="O247" i="7"/>
  <c r="AF247" i="7" s="1"/>
  <c r="F582" i="7"/>
  <c r="W597" i="7"/>
  <c r="AA597" i="7" s="1"/>
  <c r="X473" i="7"/>
  <c r="AB473" i="7" s="1"/>
  <c r="Q340" i="7"/>
  <c r="M464" i="7"/>
  <c r="S243" i="7"/>
  <c r="S298" i="7"/>
  <c r="T265" i="7"/>
  <c r="W589" i="7"/>
  <c r="AA589" i="7" s="1"/>
  <c r="W584" i="7"/>
  <c r="AA584" i="7" s="1"/>
  <c r="S495" i="7"/>
  <c r="O335" i="7"/>
  <c r="AF335" i="7" s="1"/>
  <c r="N275" i="7"/>
  <c r="T321" i="7"/>
  <c r="F567" i="7"/>
  <c r="F530" i="7"/>
  <c r="F533" i="7"/>
  <c r="F498" i="7"/>
  <c r="F366" i="7"/>
  <c r="X552" i="7"/>
  <c r="AB552" i="7" s="1"/>
  <c r="X521" i="7"/>
  <c r="AB521" i="7" s="1"/>
  <c r="W530" i="7"/>
  <c r="AA530" i="7" s="1"/>
  <c r="W596" i="7"/>
  <c r="AA596" i="7" s="1"/>
  <c r="W613" i="7"/>
  <c r="AA613" i="7" s="1"/>
  <c r="X318" i="7"/>
  <c r="X332" i="7"/>
  <c r="W567" i="7"/>
  <c r="AA567" i="7" s="1"/>
  <c r="W284" i="7"/>
  <c r="AA284" i="7" s="1"/>
  <c r="W249" i="7"/>
  <c r="AA249" i="7" s="1"/>
  <c r="X303" i="7"/>
  <c r="X511" i="7"/>
  <c r="AB511" i="7" s="1"/>
  <c r="W471" i="7"/>
  <c r="AA471" i="7" s="1"/>
  <c r="W527" i="7"/>
  <c r="AA527" i="7" s="1"/>
  <c r="W568" i="7"/>
  <c r="AA568" i="7" s="1"/>
  <c r="X256" i="7"/>
  <c r="W482" i="7"/>
  <c r="AA482" i="7" s="1"/>
  <c r="Q252" i="7"/>
  <c r="S283" i="7"/>
  <c r="Q349" i="7"/>
  <c r="M355" i="7"/>
  <c r="Q512" i="7"/>
  <c r="M348" i="7"/>
  <c r="F300" i="7"/>
  <c r="F250" i="7"/>
  <c r="Q497" i="7"/>
  <c r="O541" i="7"/>
  <c r="AF541" i="7" s="1"/>
  <c r="N544" i="7"/>
  <c r="AE544" i="7" s="1"/>
  <c r="M474" i="7"/>
  <c r="M472" i="7"/>
  <c r="S273" i="7"/>
  <c r="O527" i="7"/>
  <c r="AF527" i="7" s="1"/>
  <c r="S531" i="7"/>
  <c r="S286" i="7"/>
  <c r="M245" i="7"/>
  <c r="S342" i="7"/>
  <c r="N465" i="7"/>
  <c r="AE465" i="7" s="1"/>
  <c r="S527" i="7"/>
  <c r="T486" i="7"/>
  <c r="N317" i="7"/>
  <c r="O305" i="7"/>
  <c r="AF305" i="7" s="1"/>
  <c r="N250" i="7"/>
  <c r="T493" i="7"/>
  <c r="N270" i="7"/>
  <c r="N738" i="10" s="1"/>
  <c r="AB738" i="10" s="1"/>
  <c r="N365" i="7"/>
  <c r="O294" i="7"/>
  <c r="AF294" i="7" s="1"/>
  <c r="T475" i="7"/>
  <c r="N299" i="7"/>
  <c r="T518" i="7"/>
  <c r="T246" i="7"/>
  <c r="S350" i="7"/>
  <c r="T536" i="7"/>
  <c r="T346" i="7"/>
  <c r="T266" i="7"/>
  <c r="T362" i="7"/>
  <c r="S312" i="7"/>
  <c r="T299" i="7"/>
  <c r="X547" i="7"/>
  <c r="AB547" i="7" s="1"/>
  <c r="W598" i="7"/>
  <c r="AA598" i="7" s="1"/>
  <c r="W477" i="7"/>
  <c r="AA477" i="7" s="1"/>
  <c r="Q490" i="7"/>
  <c r="O482" i="7"/>
  <c r="AF482" i="7" s="1"/>
  <c r="T527" i="7"/>
  <c r="F639" i="7"/>
  <c r="F595" i="7"/>
  <c r="F584" i="7"/>
  <c r="F622" i="7"/>
  <c r="F540" i="7"/>
  <c r="F605" i="7"/>
  <c r="X254" i="7"/>
  <c r="X515" i="7"/>
  <c r="AB515" i="7" s="1"/>
  <c r="X244" i="7"/>
  <c r="W244" i="7"/>
  <c r="AA244" i="7" s="1"/>
  <c r="X621" i="7"/>
  <c r="AB621" i="7" s="1"/>
  <c r="W355" i="7"/>
  <c r="AA355" i="7" s="1"/>
  <c r="W523" i="7"/>
  <c r="AA523" i="7" s="1"/>
  <c r="W254" i="7"/>
  <c r="AA254" i="7" s="1"/>
  <c r="W351" i="7"/>
  <c r="AA351" i="7" s="1"/>
  <c r="W571" i="7"/>
  <c r="AA571" i="7" s="1"/>
  <c r="X366" i="7"/>
  <c r="W645" i="7"/>
  <c r="AA645" i="7" s="1"/>
  <c r="X331" i="7"/>
  <c r="Y1089" i="10" s="1"/>
  <c r="Q312" i="7"/>
  <c r="Q325" i="7"/>
  <c r="F295" i="7"/>
  <c r="Q332" i="7"/>
  <c r="T304" i="7"/>
  <c r="Q466" i="7"/>
  <c r="Q502" i="7"/>
  <c r="O306" i="7"/>
  <c r="AF306" i="7" s="1"/>
  <c r="M499" i="7"/>
  <c r="M272" i="7"/>
  <c r="N496" i="7"/>
  <c r="AE496" i="7" s="1"/>
  <c r="S525" i="7"/>
  <c r="N359" i="7"/>
  <c r="T292" i="7"/>
  <c r="M536" i="7"/>
  <c r="M243" i="7"/>
  <c r="M491" i="7"/>
  <c r="M516" i="7"/>
  <c r="O478" i="7"/>
  <c r="AF478" i="7" s="1"/>
  <c r="N293" i="7"/>
  <c r="N262" i="7"/>
  <c r="N739" i="10" s="1"/>
  <c r="AB739" i="10" s="1"/>
  <c r="T492" i="7"/>
  <c r="N322" i="7"/>
  <c r="O245" i="7"/>
  <c r="AF245" i="7" s="1"/>
  <c r="S272" i="7"/>
  <c r="T324" i="7"/>
  <c r="T531" i="7"/>
  <c r="T497" i="7"/>
  <c r="N295" i="7"/>
  <c r="T523" i="7"/>
  <c r="T478" i="7"/>
  <c r="T335" i="7"/>
  <c r="T361" i="7"/>
  <c r="T348" i="7"/>
  <c r="S323" i="7"/>
  <c r="T330" i="7"/>
  <c r="T278" i="7"/>
  <c r="T305" i="7"/>
  <c r="F536" i="7"/>
  <c r="X556" i="7"/>
  <c r="AB556" i="7" s="1"/>
  <c r="W529" i="7"/>
  <c r="AA529" i="7" s="1"/>
  <c r="W588" i="7"/>
  <c r="AA588" i="7" s="1"/>
  <c r="F330" i="7"/>
  <c r="G898" i="9" s="1"/>
  <c r="O484" i="7"/>
  <c r="AF484" i="7" s="1"/>
  <c r="T479" i="7"/>
  <c r="N279" i="7"/>
  <c r="AE279" i="7" s="1"/>
  <c r="T275" i="7"/>
  <c r="F579" i="7"/>
  <c r="F265" i="7"/>
  <c r="N509" i="7"/>
  <c r="AE509" i="7" s="1"/>
  <c r="S355" i="7"/>
  <c r="T471" i="7"/>
  <c r="T358" i="7"/>
  <c r="T310" i="7"/>
  <c r="W347" i="7"/>
  <c r="AA347" i="7" s="1"/>
  <c r="Q483" i="7"/>
  <c r="S490" i="7"/>
  <c r="S502" i="7"/>
  <c r="N315" i="7"/>
  <c r="N910" i="10" s="1"/>
  <c r="AB910" i="10" s="1"/>
  <c r="T311" i="7"/>
  <c r="S305" i="7"/>
  <c r="S481" i="7"/>
  <c r="M290" i="7"/>
  <c r="N353" i="7"/>
  <c r="S276" i="7"/>
  <c r="F527" i="7"/>
  <c r="W495" i="7"/>
  <c r="AA495" i="7" s="1"/>
  <c r="Q539" i="7"/>
  <c r="Q518" i="7"/>
  <c r="O473" i="7"/>
  <c r="AF473" i="7" s="1"/>
  <c r="N294" i="7"/>
  <c r="W525" i="7"/>
  <c r="AA525" i="7" s="1"/>
  <c r="W305" i="7"/>
  <c r="AA305" i="7" s="1"/>
  <c r="M332" i="7"/>
  <c r="M792" i="10" s="1"/>
  <c r="N498" i="7"/>
  <c r="AE498" i="7" s="1"/>
  <c r="M264" i="7"/>
  <c r="O329" i="7"/>
  <c r="AF329" i="7" s="1"/>
  <c r="T267" i="7"/>
  <c r="F599" i="7"/>
  <c r="F648" i="7"/>
  <c r="F592" i="7"/>
  <c r="F619" i="7"/>
  <c r="X505" i="7"/>
  <c r="AB505" i="7" s="1"/>
  <c r="W557" i="7"/>
  <c r="AA557" i="7" s="1"/>
  <c r="F302" i="7"/>
  <c r="N534" i="7"/>
  <c r="AE534" i="7" s="1"/>
  <c r="O278" i="7"/>
  <c r="AF278" i="7" s="1"/>
  <c r="O301" i="7"/>
  <c r="AF301" i="7" s="1"/>
  <c r="T360" i="7"/>
  <c r="O477" i="7"/>
  <c r="AF477" i="7" s="1"/>
  <c r="T510" i="7"/>
  <c r="N331" i="7"/>
  <c r="N1089" i="10" s="1"/>
  <c r="AB1089" i="10" s="1"/>
  <c r="S334" i="7"/>
  <c r="F525" i="7"/>
  <c r="M529" i="7"/>
  <c r="T317" i="7"/>
  <c r="T540" i="7"/>
  <c r="F538" i="7"/>
  <c r="F333" i="7"/>
  <c r="G913" i="9" s="1"/>
  <c r="F924" i="10" s="1"/>
  <c r="F565" i="7"/>
  <c r="F625" i="7"/>
  <c r="W522" i="7"/>
  <c r="AA522" i="7" s="1"/>
  <c r="W302" i="7"/>
  <c r="AA302" i="7" s="1"/>
  <c r="W508" i="7"/>
  <c r="AA508" i="7" s="1"/>
  <c r="X534" i="7"/>
  <c r="AB534" i="7" s="1"/>
  <c r="W603" i="7"/>
  <c r="AA603" i="7" s="1"/>
  <c r="W358" i="7"/>
  <c r="AA358" i="7" s="1"/>
  <c r="W638" i="7"/>
  <c r="AA638" i="7" s="1"/>
  <c r="X569" i="7"/>
  <c r="AB569" i="7" s="1"/>
  <c r="X540" i="7"/>
  <c r="AB540" i="7" s="1"/>
  <c r="W612" i="7"/>
  <c r="AA612" i="7" s="1"/>
  <c r="W304" i="7"/>
  <c r="AA304" i="7" s="1"/>
  <c r="W364" i="7"/>
  <c r="AA364" i="7" s="1"/>
  <c r="W248" i="7"/>
  <c r="AA248" i="7" s="1"/>
  <c r="X311" i="7"/>
  <c r="Y926" i="10" s="1"/>
  <c r="Q283" i="7"/>
  <c r="Q279" i="7"/>
  <c r="Q307" i="7"/>
  <c r="M362" i="7"/>
  <c r="Q478" i="7"/>
  <c r="Q504" i="7"/>
  <c r="Q528" i="7"/>
  <c r="O530" i="7"/>
  <c r="AF530" i="7" s="1"/>
  <c r="O506" i="7"/>
  <c r="AF506" i="7" s="1"/>
  <c r="T320" i="7"/>
  <c r="M315" i="7"/>
  <c r="M514" i="7"/>
  <c r="O510" i="7"/>
  <c r="AF510" i="7" s="1"/>
  <c r="S512" i="7"/>
  <c r="O512" i="7"/>
  <c r="AF512" i="7" s="1"/>
  <c r="N520" i="7"/>
  <c r="AE520" i="7" s="1"/>
  <c r="N478" i="7"/>
  <c r="AE478" i="7" s="1"/>
  <c r="M319" i="7"/>
  <c r="M950" i="10" s="1"/>
  <c r="T502" i="7"/>
  <c r="N252" i="7"/>
  <c r="O302" i="7"/>
  <c r="AF302" i="7" s="1"/>
  <c r="T333" i="7"/>
  <c r="N355" i="7"/>
  <c r="N283" i="7"/>
  <c r="O268" i="7"/>
  <c r="AF268" i="7" s="1"/>
  <c r="S249" i="7"/>
  <c r="N362" i="7"/>
  <c r="O354" i="7"/>
  <c r="AF354" i="7" s="1"/>
  <c r="N246" i="7"/>
  <c r="T494" i="7"/>
  <c r="O290" i="7"/>
  <c r="AF290" i="7" s="1"/>
  <c r="N292" i="7"/>
  <c r="N253" i="7"/>
  <c r="O327" i="7"/>
  <c r="AF327" i="7" s="1"/>
  <c r="O297" i="7"/>
  <c r="AF297" i="7" s="1"/>
  <c r="S325" i="7"/>
  <c r="S367" i="7"/>
  <c r="T272" i="7"/>
  <c r="T349" i="7"/>
  <c r="T307" i="7"/>
  <c r="T322" i="7"/>
  <c r="F512" i="7"/>
  <c r="F610" i="7"/>
  <c r="F554" i="7"/>
  <c r="W324" i="7"/>
  <c r="AA324" i="7" s="1"/>
  <c r="W467" i="7"/>
  <c r="AA467" i="7" s="1"/>
  <c r="X602" i="7"/>
  <c r="AB602" i="7" s="1"/>
  <c r="X272" i="7"/>
  <c r="Y741" i="10" s="1"/>
  <c r="X251" i="7"/>
  <c r="X517" i="7"/>
  <c r="AB517" i="7" s="1"/>
  <c r="W590" i="7"/>
  <c r="AA590" i="7" s="1"/>
  <c r="X312" i="7"/>
  <c r="Y1088" i="10" s="1"/>
  <c r="W550" i="7"/>
  <c r="AA550" i="7" s="1"/>
  <c r="W491" i="7"/>
  <c r="AA491" i="7" s="1"/>
  <c r="X243" i="7"/>
  <c r="X572" i="7"/>
  <c r="AB572" i="7" s="1"/>
  <c r="W517" i="7"/>
  <c r="AA517" i="7" s="1"/>
  <c r="W489" i="7"/>
  <c r="AA489" i="7" s="1"/>
  <c r="W540" i="7"/>
  <c r="AA540" i="7" s="1"/>
  <c r="X555" i="7"/>
  <c r="AB555" i="7" s="1"/>
  <c r="Q337" i="7"/>
  <c r="Q316" i="7"/>
  <c r="F291" i="7"/>
  <c r="F313" i="7"/>
  <c r="G865" i="9" s="1"/>
  <c r="F1086" i="10" s="1"/>
  <c r="S504" i="7"/>
  <c r="Q484" i="7"/>
  <c r="S471" i="7"/>
  <c r="T465" i="7"/>
  <c r="T351" i="7"/>
  <c r="F503" i="7"/>
  <c r="F310" i="7"/>
  <c r="M326" i="7"/>
  <c r="M908" i="10" s="1"/>
  <c r="M286" i="7"/>
  <c r="N336" i="7"/>
  <c r="N930" i="10" s="1"/>
  <c r="AB930" i="10" s="1"/>
  <c r="O368" i="7"/>
  <c r="AF368" i="7" s="1"/>
  <c r="T359" i="7"/>
  <c r="F602" i="7"/>
  <c r="W368" i="7"/>
  <c r="AA368" i="7" s="1"/>
  <c r="W528" i="7"/>
  <c r="AA528" i="7" s="1"/>
  <c r="X364" i="7"/>
  <c r="O259" i="7"/>
  <c r="O303" i="7"/>
  <c r="AF303" i="7" s="1"/>
  <c r="S299" i="7"/>
  <c r="AI24" i="7"/>
  <c r="AI384" i="7" l="1"/>
  <c r="G1026" i="9"/>
  <c r="G1027" i="9"/>
  <c r="F1028" i="10" s="1"/>
  <c r="G1025" i="9"/>
  <c r="F978" i="10" s="1"/>
  <c r="N1025" i="10"/>
  <c r="AB1025" i="10" s="1"/>
  <c r="N1041" i="10"/>
  <c r="AB1041" i="10" s="1"/>
  <c r="N1005" i="10"/>
  <c r="AB1005" i="10" s="1"/>
  <c r="N1001" i="10"/>
  <c r="AB1001" i="10" s="1"/>
  <c r="N1052" i="10"/>
  <c r="AB1052" i="10" s="1"/>
  <c r="N974" i="10"/>
  <c r="AB974" i="10" s="1"/>
  <c r="G1004" i="9"/>
  <c r="F993" i="10" s="1"/>
  <c r="G1003" i="9"/>
  <c r="G1002" i="9"/>
  <c r="F995" i="10" s="1"/>
  <c r="M1054" i="10"/>
  <c r="Y1013" i="10"/>
  <c r="Y1098" i="10"/>
  <c r="Y1008" i="10"/>
  <c r="Y1019" i="10"/>
  <c r="Y992" i="10"/>
  <c r="M1047" i="10"/>
  <c r="M1097" i="10"/>
  <c r="M998" i="10"/>
  <c r="M973" i="10"/>
  <c r="Y980" i="10"/>
  <c r="G1038" i="9"/>
  <c r="G1039" i="9"/>
  <c r="F1022" i="10" s="1"/>
  <c r="G1040" i="9"/>
  <c r="F1023" i="10" s="1"/>
  <c r="Y968" i="10"/>
  <c r="Y990" i="10"/>
  <c r="Y967" i="10"/>
  <c r="N999" i="10"/>
  <c r="AB999" i="10" s="1"/>
  <c r="N1000" i="10"/>
  <c r="AB1000" i="10" s="1"/>
  <c r="Y1023" i="10"/>
  <c r="Y996" i="10"/>
  <c r="M1096" i="10"/>
  <c r="Y1045" i="10"/>
  <c r="Y1027" i="10"/>
  <c r="G997" i="9"/>
  <c r="F1054" i="10" s="1"/>
  <c r="G996" i="9"/>
  <c r="F1015" i="10" s="1"/>
  <c r="G993" i="9"/>
  <c r="G992" i="9"/>
  <c r="F1096" i="10" s="1"/>
  <c r="G1030" i="9"/>
  <c r="F999" i="10" s="1"/>
  <c r="G1031" i="9"/>
  <c r="F1000" i="10" s="1"/>
  <c r="G1058" i="9"/>
  <c r="F998" i="10" s="1"/>
  <c r="G1057" i="9"/>
  <c r="F1097" i="10" s="1"/>
  <c r="G1056" i="9"/>
  <c r="G1022" i="9"/>
  <c r="F988" i="10" s="1"/>
  <c r="G1023" i="9"/>
  <c r="F1024" i="10" s="1"/>
  <c r="G1021" i="9"/>
  <c r="F1011" i="10" s="1"/>
  <c r="G1024" i="9"/>
  <c r="F1014" i="10" s="1"/>
  <c r="Y985" i="10"/>
  <c r="Y1031" i="10"/>
  <c r="Y1128" i="10"/>
  <c r="G1035" i="9"/>
  <c r="F1001" i="10" s="1"/>
  <c r="G1037" i="9"/>
  <c r="F1052" i="10" s="1"/>
  <c r="G1036" i="9"/>
  <c r="F974" i="10" s="1"/>
  <c r="M1038" i="10"/>
  <c r="N977" i="10"/>
  <c r="AB977" i="10" s="1"/>
  <c r="N1037" i="10"/>
  <c r="AB1037" i="10" s="1"/>
  <c r="N1042" i="10"/>
  <c r="AB1042" i="10" s="1"/>
  <c r="Y978" i="10"/>
  <c r="N1054" i="10"/>
  <c r="AB1054" i="10" s="1"/>
  <c r="N1015" i="10"/>
  <c r="AB1015" i="10" s="1"/>
  <c r="Y1038" i="10"/>
  <c r="Y1010" i="10"/>
  <c r="G1064" i="9"/>
  <c r="F1031" i="10" s="1"/>
  <c r="G1063" i="9"/>
  <c r="F1017" i="10" s="1"/>
  <c r="G1062" i="9"/>
  <c r="F985" i="10" s="1"/>
  <c r="G1045" i="9"/>
  <c r="G1044" i="9"/>
  <c r="F1042" i="10" s="1"/>
  <c r="G1046" i="9"/>
  <c r="F1037" i="10" s="1"/>
  <c r="M994" i="10"/>
  <c r="M1099" i="10"/>
  <c r="N989" i="10"/>
  <c r="AB989" i="10" s="1"/>
  <c r="N1047" i="10"/>
  <c r="AB1047" i="10" s="1"/>
  <c r="Y1096" i="10"/>
  <c r="N1014" i="10"/>
  <c r="AB1014" i="10" s="1"/>
  <c r="N1011" i="10"/>
  <c r="AB1011" i="10" s="1"/>
  <c r="N988" i="10"/>
  <c r="AB988" i="10" s="1"/>
  <c r="N1024" i="10"/>
  <c r="AB1024" i="10" s="1"/>
  <c r="Y994" i="10"/>
  <c r="Y1099" i="10"/>
  <c r="G1013" i="9"/>
  <c r="G1043" i="9"/>
  <c r="F992" i="10" s="1"/>
  <c r="G1041" i="9"/>
  <c r="F1002" i="10" s="1"/>
  <c r="G1042" i="9"/>
  <c r="F1019" i="10" s="1"/>
  <c r="N991" i="10"/>
  <c r="AB991" i="10" s="1"/>
  <c r="N986" i="10"/>
  <c r="AB986" i="10" s="1"/>
  <c r="N1020" i="10"/>
  <c r="AB1020" i="10" s="1"/>
  <c r="N1021" i="10"/>
  <c r="AB1021" i="10" s="1"/>
  <c r="Y1054" i="10"/>
  <c r="Y1020" i="10"/>
  <c r="Y986" i="10"/>
  <c r="Y991" i="10"/>
  <c r="G1001" i="9"/>
  <c r="F1059" i="10" s="1"/>
  <c r="G1000" i="9"/>
  <c r="Y998" i="10"/>
  <c r="Y1097" i="10"/>
  <c r="Y973" i="10"/>
  <c r="M986" i="10"/>
  <c r="M1021" i="10"/>
  <c r="M1020" i="10"/>
  <c r="M1056" i="10"/>
  <c r="M1032" i="10"/>
  <c r="M1005" i="10"/>
  <c r="M990" i="10"/>
  <c r="G1006" i="9"/>
  <c r="G1007" i="9"/>
  <c r="F968" i="10" s="1"/>
  <c r="G1005" i="9"/>
  <c r="F990" i="10" s="1"/>
  <c r="N1039" i="10"/>
  <c r="AB1039" i="10" s="1"/>
  <c r="N969" i="10"/>
  <c r="AB969" i="10" s="1"/>
  <c r="N970" i="10"/>
  <c r="AB970" i="10" s="1"/>
  <c r="N1055" i="10"/>
  <c r="AB1055" i="10" s="1"/>
  <c r="N1003" i="10"/>
  <c r="AB1003" i="10" s="1"/>
  <c r="N1018" i="10"/>
  <c r="AB1018" i="10" s="1"/>
  <c r="N1013" i="10"/>
  <c r="AB1013" i="10" s="1"/>
  <c r="G1029" i="9"/>
  <c r="F1047" i="10" s="1"/>
  <c r="G1028" i="9"/>
  <c r="F989" i="10" s="1"/>
  <c r="M1045" i="10"/>
  <c r="M1027" i="10"/>
  <c r="G1008" i="9"/>
  <c r="G1010" i="9"/>
  <c r="F1013" i="10" s="1"/>
  <c r="G1009" i="9"/>
  <c r="F1098" i="10" s="1"/>
  <c r="N1040" i="10"/>
  <c r="AB1040" i="10" s="1"/>
  <c r="N1044" i="10"/>
  <c r="AB1044" i="10" s="1"/>
  <c r="N1046" i="10"/>
  <c r="AB1046" i="10" s="1"/>
  <c r="N978" i="10"/>
  <c r="AB978" i="10" s="1"/>
  <c r="N1016" i="10"/>
  <c r="AB1016" i="10" s="1"/>
  <c r="N1028" i="10"/>
  <c r="AB1028" i="10" s="1"/>
  <c r="N968" i="10"/>
  <c r="AB968" i="10" s="1"/>
  <c r="N990" i="10"/>
  <c r="AB990" i="10" s="1"/>
  <c r="N967" i="10"/>
  <c r="AB967" i="10" s="1"/>
  <c r="Y1039" i="10"/>
  <c r="Y970" i="10"/>
  <c r="M969" i="10"/>
  <c r="M1039" i="10"/>
  <c r="N992" i="10"/>
  <c r="AB992" i="10" s="1"/>
  <c r="N1002" i="10"/>
  <c r="AB1002" i="10" s="1"/>
  <c r="N1019" i="10"/>
  <c r="G1052" i="9"/>
  <c r="F1044" i="10" s="1"/>
  <c r="G1051" i="9"/>
  <c r="F1046" i="10" s="1"/>
  <c r="G1050" i="9"/>
  <c r="F1040" i="10" s="1"/>
  <c r="M985" i="10"/>
  <c r="M1017" i="10"/>
  <c r="G1053" i="9"/>
  <c r="G1055" i="9"/>
  <c r="F1048" i="10" s="1"/>
  <c r="G1054" i="9"/>
  <c r="N1045" i="10"/>
  <c r="AB1045" i="10" s="1"/>
  <c r="N1026" i="10"/>
  <c r="AB1026" i="10" s="1"/>
  <c r="N1027" i="10"/>
  <c r="AB1027" i="10" s="1"/>
  <c r="M1046" i="10"/>
  <c r="N1056" i="10"/>
  <c r="AB1056" i="10" s="1"/>
  <c r="N997" i="10"/>
  <c r="AB997" i="10" s="1"/>
  <c r="G1020" i="9"/>
  <c r="F1020" i="10" s="1"/>
  <c r="G1019" i="9"/>
  <c r="F1021" i="10" s="1"/>
  <c r="G1018" i="9"/>
  <c r="F986" i="10" s="1"/>
  <c r="G1017" i="9"/>
  <c r="F991" i="10" s="1"/>
  <c r="Y975" i="10"/>
  <c r="N1059" i="10"/>
  <c r="AB1059" i="10" s="1"/>
  <c r="N975" i="10"/>
  <c r="AB975" i="10" s="1"/>
  <c r="G1047" i="9"/>
  <c r="F1003" i="10" s="1"/>
  <c r="G1049" i="9"/>
  <c r="F1055" i="10" s="1"/>
  <c r="G1048" i="9"/>
  <c r="M993" i="10"/>
  <c r="N1023" i="10"/>
  <c r="AB1023" i="10" s="1"/>
  <c r="N996" i="10"/>
  <c r="AB996" i="10" s="1"/>
  <c r="N1022" i="10"/>
  <c r="AB1022" i="10" s="1"/>
  <c r="Y1018" i="10"/>
  <c r="Y1003" i="10"/>
  <c r="M1098" i="10"/>
  <c r="G1014" i="9"/>
  <c r="F969" i="10" s="1"/>
  <c r="G1015" i="9"/>
  <c r="G1016" i="9"/>
  <c r="F1039" i="10" s="1"/>
  <c r="G1061" i="9"/>
  <c r="F1045" i="10" s="1"/>
  <c r="G1060" i="9"/>
  <c r="F1026" i="10" s="1"/>
  <c r="G1059" i="9"/>
  <c r="F1027" i="10" s="1"/>
  <c r="Y1011" i="10"/>
  <c r="N1097" i="10"/>
  <c r="AB1097" i="10" s="1"/>
  <c r="N973" i="10"/>
  <c r="AB973" i="10" s="1"/>
  <c r="N998" i="10"/>
  <c r="AB998" i="10" s="1"/>
  <c r="AB359" i="7"/>
  <c r="Y958" i="10"/>
  <c r="Y1007" i="10"/>
  <c r="AE358" i="7"/>
  <c r="N946" i="10"/>
  <c r="AB946" i="10" s="1"/>
  <c r="N987" i="10"/>
  <c r="AB987" i="10" s="1"/>
  <c r="N1034" i="10"/>
  <c r="AB1034" i="10" s="1"/>
  <c r="M1006" i="10"/>
  <c r="M982" i="10"/>
  <c r="AE362" i="7"/>
  <c r="N937" i="10"/>
  <c r="AB937" i="10" s="1"/>
  <c r="N959" i="10"/>
  <c r="AB959" i="10" s="1"/>
  <c r="G984" i="9"/>
  <c r="F965" i="10" s="1"/>
  <c r="G985" i="9"/>
  <c r="F966" i="10" s="1"/>
  <c r="G986" i="9"/>
  <c r="F962" i="10" s="1"/>
  <c r="M946" i="10"/>
  <c r="M987" i="10"/>
  <c r="M934" i="10"/>
  <c r="G991" i="9"/>
  <c r="F1029" i="10" s="1"/>
  <c r="G989" i="9"/>
  <c r="F1006" i="10" s="1"/>
  <c r="G990" i="9"/>
  <c r="AB360" i="7"/>
  <c r="G988" i="9"/>
  <c r="F934" i="10" s="1"/>
  <c r="G987" i="9"/>
  <c r="M927" i="10"/>
  <c r="M958" i="10"/>
  <c r="G980" i="9"/>
  <c r="F957" i="10" s="1"/>
  <c r="G981" i="9"/>
  <c r="G979" i="9"/>
  <c r="G971" i="9"/>
  <c r="G972" i="9"/>
  <c r="G965" i="9"/>
  <c r="G964" i="9"/>
  <c r="G963" i="9"/>
  <c r="F1034" i="10" s="1"/>
  <c r="M960" i="10"/>
  <c r="M940" i="10"/>
  <c r="M936" i="10"/>
  <c r="AE363" i="7"/>
  <c r="N944" i="10"/>
  <c r="AB944" i="10" s="1"/>
  <c r="N953" i="10"/>
  <c r="AB953" i="10" s="1"/>
  <c r="N952" i="10"/>
  <c r="AB952" i="10" s="1"/>
  <c r="N1035" i="10"/>
  <c r="AB1035" i="10" s="1"/>
  <c r="AB364" i="7"/>
  <c r="Y947" i="10"/>
  <c r="Y957" i="10"/>
  <c r="Y963" i="10"/>
  <c r="M959" i="10"/>
  <c r="M937" i="10"/>
  <c r="AB366" i="7"/>
  <c r="Y966" i="10"/>
  <c r="AE368" i="7"/>
  <c r="N1029" i="10"/>
  <c r="AB1029" i="10" s="1"/>
  <c r="N935" i="10"/>
  <c r="AB935" i="10" s="1"/>
  <c r="N1006" i="10"/>
  <c r="AB1006" i="10" s="1"/>
  <c r="M952" i="10"/>
  <c r="M944" i="10"/>
  <c r="M1035" i="10"/>
  <c r="M953" i="10"/>
  <c r="AE357" i="7"/>
  <c r="N936" i="10"/>
  <c r="AB936" i="10" s="1"/>
  <c r="N1049" i="10"/>
  <c r="AB1049" i="10" s="1"/>
  <c r="N940" i="10"/>
  <c r="AB940" i="10" s="1"/>
  <c r="N960" i="10"/>
  <c r="AB960" i="10" s="1"/>
  <c r="AE365" i="7"/>
  <c r="N951" i="10"/>
  <c r="AB951" i="10" s="1"/>
  <c r="N954" i="10"/>
  <c r="AB954" i="10" s="1"/>
  <c r="AB367" i="7"/>
  <c r="Y934" i="10"/>
  <c r="Y1009" i="10"/>
  <c r="G982" i="9"/>
  <c r="G983" i="9"/>
  <c r="F951" i="10" s="1"/>
  <c r="AB363" i="7"/>
  <c r="Y953" i="10"/>
  <c r="Y944" i="10"/>
  <c r="Y952" i="10"/>
  <c r="M945" i="10"/>
  <c r="M955" i="10"/>
  <c r="G974" i="9"/>
  <c r="F959" i="10" s="1"/>
  <c r="G973" i="9"/>
  <c r="AE360" i="7"/>
  <c r="N1030" i="10"/>
  <c r="AB1030" i="10" s="1"/>
  <c r="N1012" i="10"/>
  <c r="AB1012" i="10" s="1"/>
  <c r="AB357" i="7"/>
  <c r="Y936" i="10"/>
  <c r="Y960" i="10"/>
  <c r="Y940" i="10"/>
  <c r="G970" i="9"/>
  <c r="F1012" i="10" s="1"/>
  <c r="G969" i="9"/>
  <c r="F1030" i="10" s="1"/>
  <c r="AB362" i="7"/>
  <c r="Y959" i="10"/>
  <c r="Y937" i="10"/>
  <c r="G962" i="9"/>
  <c r="F1049" i="10" s="1"/>
  <c r="G960" i="9"/>
  <c r="G959" i="9"/>
  <c r="G961" i="9"/>
  <c r="AE361" i="7"/>
  <c r="N955" i="10"/>
  <c r="AB955" i="10" s="1"/>
  <c r="N945" i="10"/>
  <c r="AB945" i="10" s="1"/>
  <c r="AE367" i="7"/>
  <c r="N934" i="10"/>
  <c r="AB934" i="10" s="1"/>
  <c r="N1009" i="10"/>
  <c r="AB1009" i="10" s="1"/>
  <c r="AE364" i="7"/>
  <c r="N947" i="10"/>
  <c r="AB947" i="10" s="1"/>
  <c r="N957" i="10"/>
  <c r="AB957" i="10" s="1"/>
  <c r="N963" i="10"/>
  <c r="AB963" i="10" s="1"/>
  <c r="AE359" i="7"/>
  <c r="N933" i="10"/>
  <c r="AB933" i="10" s="1"/>
  <c r="N958" i="10"/>
  <c r="AB958" i="10" s="1"/>
  <c r="N1007" i="10"/>
  <c r="AB1007" i="10" s="1"/>
  <c r="AB365" i="7"/>
  <c r="Y951" i="10"/>
  <c r="AB358" i="7"/>
  <c r="Y987" i="10"/>
  <c r="G978" i="9"/>
  <c r="F953" i="10" s="1"/>
  <c r="G976" i="9"/>
  <c r="F952" i="10" s="1"/>
  <c r="G977" i="9"/>
  <c r="F944" i="10" s="1"/>
  <c r="G975" i="9"/>
  <c r="F1035" i="10" s="1"/>
  <c r="AF357" i="7"/>
  <c r="U357" i="7"/>
  <c r="AB346" i="7"/>
  <c r="Y914" i="10"/>
  <c r="Y896" i="10"/>
  <c r="AE344" i="7"/>
  <c r="N885" i="10"/>
  <c r="AB885" i="10" s="1"/>
  <c r="N880" i="10"/>
  <c r="AB880" i="10" s="1"/>
  <c r="AB353" i="7"/>
  <c r="Y891" i="10"/>
  <c r="G948" i="9"/>
  <c r="G947" i="9"/>
  <c r="F897" i="10" s="1"/>
  <c r="AE351" i="7"/>
  <c r="N964" i="10"/>
  <c r="AB964" i="10" s="1"/>
  <c r="N897" i="10"/>
  <c r="AB897" i="10" s="1"/>
  <c r="G957" i="9"/>
  <c r="F881" i="10" s="1"/>
  <c r="G958" i="9"/>
  <c r="F961" i="10" s="1"/>
  <c r="AE353" i="7"/>
  <c r="N1036" i="10"/>
  <c r="AB1036" i="10" s="1"/>
  <c r="N891" i="10"/>
  <c r="AB891" i="10" s="1"/>
  <c r="AE348" i="7"/>
  <c r="N1057" i="10"/>
  <c r="AB1057" i="10" s="1"/>
  <c r="N893" i="10"/>
  <c r="AB893" i="10" s="1"/>
  <c r="N921" i="10"/>
  <c r="AB921" i="10" s="1"/>
  <c r="G949" i="9"/>
  <c r="F890" i="10" s="1"/>
  <c r="G950" i="9"/>
  <c r="F894" i="10" s="1"/>
  <c r="M891" i="10"/>
  <c r="M1036" i="10"/>
  <c r="G927" i="9"/>
  <c r="F913" i="10" s="1"/>
  <c r="G926" i="9"/>
  <c r="F892" i="10" s="1"/>
  <c r="G928" i="9"/>
  <c r="F1051" i="10" s="1"/>
  <c r="G953" i="9"/>
  <c r="G954" i="9"/>
  <c r="F888" i="10" s="1"/>
  <c r="M918" i="10"/>
  <c r="M929" i="10"/>
  <c r="AB343" i="7"/>
  <c r="AB344" i="7"/>
  <c r="M900" i="10"/>
  <c r="M916" i="10"/>
  <c r="G929" i="9"/>
  <c r="G930" i="9"/>
  <c r="G955" i="9"/>
  <c r="F886" i="10" s="1"/>
  <c r="G956" i="9"/>
  <c r="M896" i="10"/>
  <c r="M914" i="10"/>
  <c r="M881" i="10"/>
  <c r="M1057" i="10"/>
  <c r="M893" i="10"/>
  <c r="M921" i="10"/>
  <c r="AB345" i="7"/>
  <c r="G935" i="9"/>
  <c r="G937" i="9"/>
  <c r="F922" i="10" s="1"/>
  <c r="G936" i="9"/>
  <c r="AE355" i="7"/>
  <c r="N886" i="10"/>
  <c r="AB886" i="10" s="1"/>
  <c r="N920" i="10"/>
  <c r="AB920" i="10" s="1"/>
  <c r="AB342" i="7"/>
  <c r="Y1094" i="10"/>
  <c r="Y883" i="10"/>
  <c r="AB349" i="7"/>
  <c r="Y916" i="10"/>
  <c r="Y900" i="10"/>
  <c r="M1050" i="10"/>
  <c r="M912" i="10"/>
  <c r="M920" i="10"/>
  <c r="AE354" i="7"/>
  <c r="N888" i="10"/>
  <c r="AB888" i="10" s="1"/>
  <c r="N887" i="10"/>
  <c r="AB887" i="10" s="1"/>
  <c r="AE345" i="7"/>
  <c r="N1050" i="10"/>
  <c r="AB1050" i="10" s="1"/>
  <c r="N912" i="10"/>
  <c r="AB912" i="10" s="1"/>
  <c r="M894" i="10"/>
  <c r="G924" i="9"/>
  <c r="G923" i="9"/>
  <c r="G925" i="9"/>
  <c r="F1094" i="10" s="1"/>
  <c r="M1094" i="10"/>
  <c r="AB351" i="7"/>
  <c r="Y964" i="10"/>
  <c r="AB356" i="7"/>
  <c r="Y881" i="10"/>
  <c r="AB350" i="7"/>
  <c r="Y929" i="10"/>
  <c r="Y918" i="10"/>
  <c r="G945" i="9"/>
  <c r="F929" i="10" s="1"/>
  <c r="G946" i="9"/>
  <c r="F918" i="10" s="1"/>
  <c r="AB352" i="7"/>
  <c r="Y894" i="10"/>
  <c r="Y890" i="10"/>
  <c r="AE352" i="7"/>
  <c r="N890" i="10"/>
  <c r="AB890" i="10" s="1"/>
  <c r="N894" i="10"/>
  <c r="AB894" i="10" s="1"/>
  <c r="AB354" i="7"/>
  <c r="Y888" i="10"/>
  <c r="G933" i="9"/>
  <c r="F896" i="10" s="1"/>
  <c r="G934" i="9"/>
  <c r="AE346" i="7"/>
  <c r="N914" i="10"/>
  <c r="AB914" i="10" s="1"/>
  <c r="N896" i="10"/>
  <c r="AB896" i="10" s="1"/>
  <c r="AE349" i="7"/>
  <c r="N884" i="10"/>
  <c r="AB884" i="10" s="1"/>
  <c r="N900" i="10"/>
  <c r="AB900" i="10" s="1"/>
  <c r="N916" i="10"/>
  <c r="AB916" i="10" s="1"/>
  <c r="N915" i="10"/>
  <c r="AB915" i="10" s="1"/>
  <c r="AB347" i="7"/>
  <c r="Y882" i="10"/>
  <c r="Y922" i="10"/>
  <c r="Y895" i="10"/>
  <c r="M897" i="10"/>
  <c r="AE343" i="7"/>
  <c r="N913" i="10"/>
  <c r="AB913" i="10" s="1"/>
  <c r="N1051" i="10"/>
  <c r="AB1051" i="10" s="1"/>
  <c r="N892" i="10"/>
  <c r="AB892" i="10" s="1"/>
  <c r="G938" i="9"/>
  <c r="F893" i="10" s="1"/>
  <c r="G939" i="9"/>
  <c r="G940" i="9"/>
  <c r="F1057" i="10" s="1"/>
  <c r="AE350" i="7"/>
  <c r="N929" i="10"/>
  <c r="AB929" i="10" s="1"/>
  <c r="N918" i="10"/>
  <c r="AB918" i="10" s="1"/>
  <c r="G952" i="9"/>
  <c r="F891" i="10" s="1"/>
  <c r="G951" i="9"/>
  <c r="F1036" i="10" s="1"/>
  <c r="AE356" i="7"/>
  <c r="N881" i="10"/>
  <c r="AB881" i="10" s="1"/>
  <c r="N961" i="10"/>
  <c r="AB961" i="10" s="1"/>
  <c r="M913" i="10"/>
  <c r="AF342" i="7"/>
  <c r="U342" i="7"/>
  <c r="AE341" i="7"/>
  <c r="N809" i="10"/>
  <c r="AB809" i="10" s="1"/>
  <c r="AB341" i="7"/>
  <c r="O1058" i="10"/>
  <c r="S1058" i="10"/>
  <c r="M948" i="10"/>
  <c r="M1058" i="10"/>
  <c r="G904" i="9"/>
  <c r="G905" i="9"/>
  <c r="F1058" i="10" s="1"/>
  <c r="AE340" i="7"/>
  <c r="N948" i="10"/>
  <c r="AB948" i="10" s="1"/>
  <c r="AB340" i="7"/>
  <c r="Y804" i="10"/>
  <c r="G907" i="9"/>
  <c r="F873" i="10" s="1"/>
  <c r="G908" i="9"/>
  <c r="M873" i="10"/>
  <c r="M804" i="10"/>
  <c r="AB339" i="7"/>
  <c r="M803" i="10"/>
  <c r="M923" i="10"/>
  <c r="G807" i="9"/>
  <c r="G808" i="9"/>
  <c r="F923" i="10" s="1"/>
  <c r="M801" i="10"/>
  <c r="M1091" i="10"/>
  <c r="O1091" i="10"/>
  <c r="S1091" i="10"/>
  <c r="G809" i="9"/>
  <c r="G910" i="9"/>
  <c r="F1091" i="10" s="1"/>
  <c r="AE337" i="7"/>
  <c r="N801" i="10"/>
  <c r="AB801" i="10" s="1"/>
  <c r="AB337" i="7"/>
  <c r="M876" i="10"/>
  <c r="M930" i="10"/>
  <c r="G917" i="9"/>
  <c r="F876" i="10" s="1"/>
  <c r="G918" i="9"/>
  <c r="O930" i="10"/>
  <c r="S930" i="10"/>
  <c r="AB336" i="7"/>
  <c r="Y876" i="10"/>
  <c r="AE336" i="7"/>
  <c r="N876" i="10"/>
  <c r="AB876" i="10" s="1"/>
  <c r="AE335" i="7"/>
  <c r="N798" i="10"/>
  <c r="AB798" i="10" s="1"/>
  <c r="AB335" i="7"/>
  <c r="M903" i="10"/>
  <c r="Y1092" i="10"/>
  <c r="Y903" i="10"/>
  <c r="N903" i="10"/>
  <c r="AB903" i="10" s="1"/>
  <c r="G919" i="9"/>
  <c r="G920" i="9"/>
  <c r="F1092" i="10" s="1"/>
  <c r="M956" i="10"/>
  <c r="M1092" i="10"/>
  <c r="AB334" i="7"/>
  <c r="Y956" i="10"/>
  <c r="AE334" i="7"/>
  <c r="N956" i="10"/>
  <c r="AB956" i="10" s="1"/>
  <c r="N924" i="10"/>
  <c r="AB924" i="10" s="1"/>
  <c r="Y924" i="10"/>
  <c r="G911" i="9"/>
  <c r="F938" i="10" s="1"/>
  <c r="G912" i="9"/>
  <c r="M938" i="10"/>
  <c r="M796" i="10"/>
  <c r="AE333" i="7"/>
  <c r="N938" i="10"/>
  <c r="AB938" i="10" s="1"/>
  <c r="AB333" i="7"/>
  <c r="Y938" i="10"/>
  <c r="Y805" i="10"/>
  <c r="Y792" i="10"/>
  <c r="M805" i="10"/>
  <c r="AB332" i="7"/>
  <c r="Y802" i="10"/>
  <c r="O1089" i="10"/>
  <c r="S1089" i="10"/>
  <c r="G899" i="9"/>
  <c r="F931" i="10" s="1"/>
  <c r="G900" i="9"/>
  <c r="F1089" i="10" s="1"/>
  <c r="AB331" i="7"/>
  <c r="Y931" i="10"/>
  <c r="AE331" i="7"/>
  <c r="N931" i="10"/>
  <c r="AB931" i="10" s="1"/>
  <c r="AB330" i="7"/>
  <c r="AE330" i="7"/>
  <c r="N1032" i="10"/>
  <c r="AB1032" i="10" s="1"/>
  <c r="Y911" i="10"/>
  <c r="N932" i="10"/>
  <c r="AB932" i="10" s="1"/>
  <c r="G887" i="9"/>
  <c r="F875" i="10" s="1"/>
  <c r="G888" i="9"/>
  <c r="F911" i="10" s="1"/>
  <c r="M911" i="10"/>
  <c r="AE329" i="7"/>
  <c r="N875" i="10"/>
  <c r="AB875" i="10" s="1"/>
  <c r="AB329" i="7"/>
  <c r="O872" i="10"/>
  <c r="G890" i="9"/>
  <c r="F879" i="10" s="1"/>
  <c r="G891" i="9"/>
  <c r="F872" i="10" s="1"/>
  <c r="AE328" i="7"/>
  <c r="N879" i="10"/>
  <c r="AB879" i="10" s="1"/>
  <c r="AB328" i="7"/>
  <c r="Y879" i="10"/>
  <c r="Y800" i="10"/>
  <c r="Y928" i="10"/>
  <c r="N928" i="10"/>
  <c r="AB928" i="10" s="1"/>
  <c r="G895" i="9"/>
  <c r="F871" i="10" s="1"/>
  <c r="G896" i="9"/>
  <c r="M871" i="10"/>
  <c r="M800" i="10"/>
  <c r="AB327" i="7"/>
  <c r="Y871" i="10"/>
  <c r="AE327" i="7"/>
  <c r="N871" i="10"/>
  <c r="AB871" i="10" s="1"/>
  <c r="Y878" i="10"/>
  <c r="Y908" i="10"/>
  <c r="N908" i="10"/>
  <c r="AB908" i="10" s="1"/>
  <c r="M878" i="10"/>
  <c r="G892" i="9"/>
  <c r="G893" i="9"/>
  <c r="F878" i="10" s="1"/>
  <c r="AB326" i="7"/>
  <c r="Y808" i="10"/>
  <c r="AE326" i="7"/>
  <c r="N808" i="10"/>
  <c r="AB808" i="10" s="1"/>
  <c r="Y917" i="10"/>
  <c r="Y939" i="10"/>
  <c r="N939" i="10"/>
  <c r="AB939" i="10" s="1"/>
  <c r="G876" i="9"/>
  <c r="F907" i="10" s="1"/>
  <c r="G877" i="9"/>
  <c r="F917" i="10" s="1"/>
  <c r="M907" i="10"/>
  <c r="M917" i="10"/>
  <c r="AB325" i="7"/>
  <c r="Y907" i="10"/>
  <c r="AE325" i="7"/>
  <c r="N907" i="10"/>
  <c r="AB907" i="10" s="1"/>
  <c r="M906" i="10"/>
  <c r="M925" i="10"/>
  <c r="O925" i="10"/>
  <c r="S925" i="10"/>
  <c r="AB324" i="7"/>
  <c r="Y906" i="10"/>
  <c r="AE324" i="7"/>
  <c r="N906" i="10"/>
  <c r="AB906" i="10" s="1"/>
  <c r="O877" i="10"/>
  <c r="S877" i="10"/>
  <c r="M877" i="10"/>
  <c r="AE323" i="7"/>
  <c r="N1033" i="10"/>
  <c r="AB1033" i="10" s="1"/>
  <c r="G880" i="9"/>
  <c r="F1093" i="10" s="1"/>
  <c r="AB322" i="7"/>
  <c r="AE322" i="7"/>
  <c r="N1093" i="10"/>
  <c r="AB1093" i="10" s="1"/>
  <c r="O1095" i="10"/>
  <c r="S1095" i="10"/>
  <c r="G881" i="9"/>
  <c r="F904" i="10" s="1"/>
  <c r="G882" i="9"/>
  <c r="F1095" i="10" s="1"/>
  <c r="M904" i="10"/>
  <c r="M1095" i="10"/>
  <c r="AE321" i="7"/>
  <c r="N904" i="10"/>
  <c r="AB904" i="10" s="1"/>
  <c r="AB321" i="7"/>
  <c r="Y904" i="10"/>
  <c r="O889" i="10"/>
  <c r="AE320" i="7"/>
  <c r="N797" i="10"/>
  <c r="AB797" i="10" s="1"/>
  <c r="Y909" i="10"/>
  <c r="Y950" i="10"/>
  <c r="N950" i="10"/>
  <c r="AB950" i="10" s="1"/>
  <c r="G873" i="9"/>
  <c r="F941" i="10" s="1"/>
  <c r="G874" i="9"/>
  <c r="M941" i="10"/>
  <c r="M909" i="10"/>
  <c r="AE319" i="7"/>
  <c r="N941" i="10"/>
  <c r="AB941" i="10" s="1"/>
  <c r="AB319" i="7"/>
  <c r="Y941" i="10"/>
  <c r="N949" i="10"/>
  <c r="AB949" i="10" s="1"/>
  <c r="Y943" i="10"/>
  <c r="Y949" i="10"/>
  <c r="M943" i="10"/>
  <c r="G866" i="9"/>
  <c r="F905" i="10" s="1"/>
  <c r="G867" i="9"/>
  <c r="F943" i="10" s="1"/>
  <c r="AE318" i="7"/>
  <c r="N905" i="10"/>
  <c r="AB905" i="10" s="1"/>
  <c r="AB318" i="7"/>
  <c r="Y905" i="10"/>
  <c r="Y874" i="10"/>
  <c r="Y902" i="10"/>
  <c r="N902" i="10"/>
  <c r="AB902" i="10" s="1"/>
  <c r="M789" i="10"/>
  <c r="M874" i="10"/>
  <c r="G858" i="9"/>
  <c r="G859" i="9"/>
  <c r="F874" i="10" s="1"/>
  <c r="AB317" i="7"/>
  <c r="AE317" i="7"/>
  <c r="N807" i="10"/>
  <c r="AB807" i="10" s="1"/>
  <c r="Y898" i="10"/>
  <c r="Y927" i="10"/>
  <c r="N927" i="10"/>
  <c r="AB927" i="10" s="1"/>
  <c r="G901" i="9"/>
  <c r="G902" i="9"/>
  <c r="F898" i="10" s="1"/>
  <c r="M793" i="10"/>
  <c r="M898" i="10"/>
  <c r="AE316" i="7"/>
  <c r="N793" i="10"/>
  <c r="AB793" i="10" s="1"/>
  <c r="AB316" i="7"/>
  <c r="Y793" i="10"/>
  <c r="M910" i="10"/>
  <c r="O910" i="10"/>
  <c r="S910" i="10"/>
  <c r="AB315" i="7"/>
  <c r="Y901" i="10"/>
  <c r="AE315" i="7"/>
  <c r="N901" i="10"/>
  <c r="AB901" i="10" s="1"/>
  <c r="G861" i="9"/>
  <c r="F870" i="10" s="1"/>
  <c r="G862" i="9"/>
  <c r="M870" i="10"/>
  <c r="M799" i="10"/>
  <c r="AB314" i="7"/>
  <c r="Y870" i="10"/>
  <c r="Y899" i="10"/>
  <c r="Y1086" i="10"/>
  <c r="N1086" i="10"/>
  <c r="AB1086" i="10" s="1"/>
  <c r="M806" i="10"/>
  <c r="G863" i="9"/>
  <c r="G864" i="9"/>
  <c r="AB313" i="7"/>
  <c r="Y806" i="10"/>
  <c r="AE313" i="7"/>
  <c r="N806" i="10"/>
  <c r="AB806" i="10" s="1"/>
  <c r="O1088" i="10"/>
  <c r="S1088" i="10"/>
  <c r="G856" i="9"/>
  <c r="G857" i="9"/>
  <c r="F1088" i="10" s="1"/>
  <c r="M795" i="10"/>
  <c r="M1088" i="10"/>
  <c r="AB312" i="7"/>
  <c r="Y795" i="10"/>
  <c r="AE312" i="7"/>
  <c r="N795" i="10"/>
  <c r="AB795" i="10" s="1"/>
  <c r="G854" i="9"/>
  <c r="G855" i="9"/>
  <c r="F926" i="10" s="1"/>
  <c r="O926" i="10"/>
  <c r="S926" i="10"/>
  <c r="AB311" i="7"/>
  <c r="Y794" i="10"/>
  <c r="AE311" i="7"/>
  <c r="N794" i="10"/>
  <c r="AB794" i="10" s="1"/>
  <c r="U312" i="7"/>
  <c r="AF311" i="7"/>
  <c r="U311" i="7"/>
  <c r="Y745" i="10"/>
  <c r="AE286" i="7"/>
  <c r="N828" i="10"/>
  <c r="AB828" i="10" s="1"/>
  <c r="N838" i="10"/>
  <c r="AB838" i="10" s="1"/>
  <c r="AB283" i="7"/>
  <c r="Y814" i="10"/>
  <c r="G790" i="9"/>
  <c r="F845" i="10" s="1"/>
  <c r="G789" i="9"/>
  <c r="G791" i="9"/>
  <c r="M843" i="10"/>
  <c r="AB300" i="7"/>
  <c r="Y781" i="10"/>
  <c r="Y851" i="10"/>
  <c r="G773" i="9"/>
  <c r="G772" i="9"/>
  <c r="G771" i="9"/>
  <c r="G800" i="9"/>
  <c r="G799" i="9"/>
  <c r="AB302" i="7"/>
  <c r="Y824" i="10"/>
  <c r="Y843" i="10"/>
  <c r="Y787" i="10"/>
  <c r="M815" i="10"/>
  <c r="AE282" i="7"/>
  <c r="N850" i="10"/>
  <c r="AB850" i="10" s="1"/>
  <c r="N829" i="10"/>
  <c r="AB829" i="10" s="1"/>
  <c r="N817" i="10"/>
  <c r="AB817" i="10" s="1"/>
  <c r="AE303" i="7"/>
  <c r="N783" i="10"/>
  <c r="AB783" i="10" s="1"/>
  <c r="N856" i="10"/>
  <c r="AB856" i="10" s="1"/>
  <c r="AE297" i="7"/>
  <c r="N784" i="10"/>
  <c r="AB784" i="10" s="1"/>
  <c r="N848" i="10"/>
  <c r="AB848" i="10" s="1"/>
  <c r="N837" i="10"/>
  <c r="AB837" i="10" s="1"/>
  <c r="G802" i="9"/>
  <c r="F825" i="10" s="1"/>
  <c r="G801" i="9"/>
  <c r="AE310" i="7"/>
  <c r="N865" i="10"/>
  <c r="AB865" i="10" s="1"/>
  <c r="N818" i="10"/>
  <c r="AB818" i="10" s="1"/>
  <c r="N846" i="10"/>
  <c r="AB846" i="10" s="1"/>
  <c r="M867" i="10"/>
  <c r="AB296" i="7"/>
  <c r="Y786" i="10"/>
  <c r="Y854" i="10"/>
  <c r="G850" i="9"/>
  <c r="F867" i="10" s="1"/>
  <c r="G849" i="9"/>
  <c r="G848" i="9"/>
  <c r="G779" i="9"/>
  <c r="G778" i="9"/>
  <c r="F833" i="10" s="1"/>
  <c r="AE294" i="7"/>
  <c r="N825" i="10"/>
  <c r="AB825" i="10" s="1"/>
  <c r="AE308" i="7"/>
  <c r="N822" i="10"/>
  <c r="AB822" i="10" s="1"/>
  <c r="N863" i="10"/>
  <c r="AB863" i="10" s="1"/>
  <c r="N840" i="10"/>
  <c r="AB840" i="10" s="1"/>
  <c r="G821" i="9"/>
  <c r="G820" i="9"/>
  <c r="AE288" i="7"/>
  <c r="N813" i="10"/>
  <c r="AB813" i="10" s="1"/>
  <c r="N826" i="10"/>
  <c r="AB826" i="10" s="1"/>
  <c r="AE290" i="7"/>
  <c r="N869" i="10"/>
  <c r="AB869" i="10" s="1"/>
  <c r="N845" i="10"/>
  <c r="AB845" i="10" s="1"/>
  <c r="AB288" i="7"/>
  <c r="Y813" i="10"/>
  <c r="Y826" i="10"/>
  <c r="G783" i="9"/>
  <c r="G782" i="9"/>
  <c r="M817" i="10"/>
  <c r="M816" i="10"/>
  <c r="M820" i="10"/>
  <c r="M780" i="10"/>
  <c r="M835" i="10"/>
  <c r="AB299" i="7"/>
  <c r="Y857" i="10"/>
  <c r="M779" i="10"/>
  <c r="M812" i="10"/>
  <c r="AE292" i="7"/>
  <c r="N782" i="10"/>
  <c r="AB782" i="10" s="1"/>
  <c r="N791" i="10"/>
  <c r="AB791" i="10" s="1"/>
  <c r="N844" i="10"/>
  <c r="AB844" i="10" s="1"/>
  <c r="N834" i="10"/>
  <c r="AB834" i="10" s="1"/>
  <c r="AB298" i="7"/>
  <c r="Y835" i="10"/>
  <c r="Y847" i="10"/>
  <c r="Y780" i="10"/>
  <c r="G810" i="9"/>
  <c r="G811" i="9"/>
  <c r="F854" i="10" s="1"/>
  <c r="G812" i="9"/>
  <c r="G806" i="9"/>
  <c r="AB289" i="7"/>
  <c r="Y859" i="10"/>
  <c r="Y868" i="10"/>
  <c r="AB310" i="7"/>
  <c r="Y846" i="10"/>
  <c r="Y865" i="10"/>
  <c r="Y818" i="10"/>
  <c r="AB284" i="7"/>
  <c r="G805" i="9"/>
  <c r="G803" i="9"/>
  <c r="F823" i="10" s="1"/>
  <c r="G804" i="9"/>
  <c r="F852" i="10" s="1"/>
  <c r="AB306" i="7"/>
  <c r="Y853" i="10"/>
  <c r="Y788" i="10"/>
  <c r="G770" i="9"/>
  <c r="G768" i="9"/>
  <c r="G769" i="9"/>
  <c r="AE281" i="7"/>
  <c r="N842" i="10"/>
  <c r="AB842" i="10" s="1"/>
  <c r="N866" i="10"/>
  <c r="AB866" i="10" s="1"/>
  <c r="AB285" i="7"/>
  <c r="Y833" i="10"/>
  <c r="Y841" i="10"/>
  <c r="AE306" i="7"/>
  <c r="N788" i="10"/>
  <c r="AB788" i="10" s="1"/>
  <c r="N853" i="10"/>
  <c r="AB853" i="10" s="1"/>
  <c r="G827" i="9"/>
  <c r="G826" i="9"/>
  <c r="G825" i="9"/>
  <c r="G780" i="9"/>
  <c r="F828" i="10" s="1"/>
  <c r="G781" i="9"/>
  <c r="G815" i="9"/>
  <c r="F784" i="10" s="1"/>
  <c r="G816" i="9"/>
  <c r="G814" i="9"/>
  <c r="G813" i="9"/>
  <c r="AB305" i="7"/>
  <c r="Y779" i="10"/>
  <c r="Y812" i="10"/>
  <c r="AB286" i="7"/>
  <c r="Y828" i="10"/>
  <c r="Y838" i="10"/>
  <c r="AB282" i="7"/>
  <c r="Y817" i="10"/>
  <c r="Y829" i="10"/>
  <c r="Y850" i="10"/>
  <c r="M828" i="10"/>
  <c r="M838" i="10"/>
  <c r="G776" i="9"/>
  <c r="G777" i="9"/>
  <c r="AB290" i="7"/>
  <c r="Y869" i="10"/>
  <c r="Y845" i="10"/>
  <c r="AE291" i="7"/>
  <c r="N816" i="10"/>
  <c r="AB816" i="10" s="1"/>
  <c r="N820" i="10"/>
  <c r="AB820" i="10" s="1"/>
  <c r="M854" i="10"/>
  <c r="AB304" i="7"/>
  <c r="Y862" i="10"/>
  <c r="Y849" i="10"/>
  <c r="Y839" i="10"/>
  <c r="Y836" i="10"/>
  <c r="G792" i="9"/>
  <c r="G794" i="9"/>
  <c r="G793" i="9"/>
  <c r="M825" i="10"/>
  <c r="AE305" i="7"/>
  <c r="N812" i="10"/>
  <c r="AB812" i="10" s="1"/>
  <c r="M822" i="10"/>
  <c r="AB308" i="7"/>
  <c r="Y840" i="10"/>
  <c r="Y822" i="10"/>
  <c r="Y863" i="10"/>
  <c r="G852" i="9"/>
  <c r="G851" i="9"/>
  <c r="G853" i="9"/>
  <c r="AE293" i="7"/>
  <c r="AE289" i="7"/>
  <c r="N868" i="10"/>
  <c r="AB868" i="10" s="1"/>
  <c r="N859" i="10"/>
  <c r="AB859" i="10" s="1"/>
  <c r="AB307" i="7"/>
  <c r="Y810" i="10"/>
  <c r="Y811" i="10"/>
  <c r="AB309" i="7"/>
  <c r="Y867" i="10"/>
  <c r="Y819" i="10"/>
  <c r="Y858" i="10"/>
  <c r="AE304" i="7"/>
  <c r="N862" i="10"/>
  <c r="AB862" i="10" s="1"/>
  <c r="N836" i="10"/>
  <c r="AB836" i="10" s="1"/>
  <c r="N849" i="10"/>
  <c r="AB849" i="10" s="1"/>
  <c r="N839" i="10"/>
  <c r="AB839" i="10" s="1"/>
  <c r="AE284" i="7"/>
  <c r="G764" i="9"/>
  <c r="G796" i="9"/>
  <c r="G795" i="9"/>
  <c r="F834" i="10" s="1"/>
  <c r="G798" i="9"/>
  <c r="G797" i="9"/>
  <c r="G788" i="9"/>
  <c r="F868" i="10" s="1"/>
  <c r="G787" i="9"/>
  <c r="G786" i="9"/>
  <c r="AB297" i="7"/>
  <c r="Y784" i="10"/>
  <c r="Y848" i="10"/>
  <c r="Y837" i="10"/>
  <c r="AE283" i="7"/>
  <c r="N814" i="10"/>
  <c r="AB814" i="10" s="1"/>
  <c r="AE299" i="7"/>
  <c r="N857" i="10"/>
  <c r="AB857" i="10" s="1"/>
  <c r="AE285" i="7"/>
  <c r="N841" i="10"/>
  <c r="AB841" i="10" s="1"/>
  <c r="N833" i="10"/>
  <c r="AB833" i="10" s="1"/>
  <c r="G838" i="9"/>
  <c r="G839" i="9"/>
  <c r="F809" i="10" s="1"/>
  <c r="AB280" i="7"/>
  <c r="AB287" i="7"/>
  <c r="Y830" i="10"/>
  <c r="Y864" i="10"/>
  <c r="G828" i="9"/>
  <c r="F843" i="10" s="1"/>
  <c r="G829" i="9"/>
  <c r="G830" i="9"/>
  <c r="AB303" i="7"/>
  <c r="Y783" i="10"/>
  <c r="Y856" i="10"/>
  <c r="G833" i="9"/>
  <c r="F783" i="10" s="1"/>
  <c r="G831" i="9"/>
  <c r="G832" i="9"/>
  <c r="G784" i="9"/>
  <c r="G785" i="9"/>
  <c r="AE287" i="7"/>
  <c r="N864" i="10"/>
  <c r="AB864" i="10" s="1"/>
  <c r="N830" i="10"/>
  <c r="AB830" i="10" s="1"/>
  <c r="G837" i="9"/>
  <c r="G835" i="9"/>
  <c r="G834" i="9"/>
  <c r="G836" i="9"/>
  <c r="F839" i="10" s="1"/>
  <c r="AE309" i="7"/>
  <c r="N819" i="10"/>
  <c r="AB819" i="10" s="1"/>
  <c r="N867" i="10"/>
  <c r="AB867" i="10" s="1"/>
  <c r="N858" i="10"/>
  <c r="AB858" i="10" s="1"/>
  <c r="M852" i="10"/>
  <c r="AE295" i="7"/>
  <c r="N823" i="10"/>
  <c r="AB823" i="10" s="1"/>
  <c r="N852" i="10"/>
  <c r="AB852" i="10" s="1"/>
  <c r="N790" i="10"/>
  <c r="AB790" i="10" s="1"/>
  <c r="G823" i="9"/>
  <c r="G824" i="9"/>
  <c r="G822" i="9"/>
  <c r="AB295" i="7"/>
  <c r="Y790" i="10"/>
  <c r="Y823" i="10"/>
  <c r="Y852" i="10"/>
  <c r="AB294" i="7"/>
  <c r="Y825" i="10"/>
  <c r="N718" i="10"/>
  <c r="AB718" i="10" s="1"/>
  <c r="G765" i="9"/>
  <c r="G766" i="9"/>
  <c r="Y718" i="10"/>
  <c r="Y827" i="10"/>
  <c r="Y855" i="10"/>
  <c r="Y727" i="10"/>
  <c r="N861" i="10"/>
  <c r="AB861" i="10" s="1"/>
  <c r="M746" i="10"/>
  <c r="G762" i="9"/>
  <c r="F860" i="10" s="1"/>
  <c r="G763" i="9"/>
  <c r="N821" i="10"/>
  <c r="AB821" i="10" s="1"/>
  <c r="N860" i="10"/>
  <c r="AB860" i="10" s="1"/>
  <c r="Y738" i="10"/>
  <c r="Y712" i="10"/>
  <c r="G760" i="9"/>
  <c r="G761" i="9"/>
  <c r="O732" i="10"/>
  <c r="S732" i="10"/>
  <c r="AE278" i="7"/>
  <c r="N753" i="10"/>
  <c r="AB753" i="10" s="1"/>
  <c r="AB278" i="7"/>
  <c r="G758" i="9"/>
  <c r="G759" i="9"/>
  <c r="O721" i="10"/>
  <c r="AE277" i="7"/>
  <c r="G756" i="9"/>
  <c r="G757" i="9"/>
  <c r="AE276" i="7"/>
  <c r="N719" i="10"/>
  <c r="AB719" i="10" s="1"/>
  <c r="AB276" i="7"/>
  <c r="Y719" i="10"/>
  <c r="G754" i="9"/>
  <c r="G755" i="9"/>
  <c r="AE275" i="7"/>
  <c r="N720" i="10"/>
  <c r="AB720" i="10" s="1"/>
  <c r="G752" i="9"/>
  <c r="AB274" i="7"/>
  <c r="Y746" i="10"/>
  <c r="G749" i="9"/>
  <c r="G750" i="9"/>
  <c r="M726" i="10"/>
  <c r="AB273" i="7"/>
  <c r="Y726" i="10"/>
  <c r="AE273" i="7"/>
  <c r="N726" i="10"/>
  <c r="AB726" i="10" s="1"/>
  <c r="M724" i="10"/>
  <c r="M741" i="10"/>
  <c r="O741" i="10"/>
  <c r="S741" i="10"/>
  <c r="G747" i="9"/>
  <c r="G748" i="9"/>
  <c r="AB272" i="7"/>
  <c r="Y724" i="10"/>
  <c r="AE272" i="7"/>
  <c r="N724" i="10"/>
  <c r="AB724" i="10" s="1"/>
  <c r="N757" i="10"/>
  <c r="AB757" i="10" s="1"/>
  <c r="Y757" i="10"/>
  <c r="M722" i="10"/>
  <c r="G744" i="9"/>
  <c r="G745" i="9"/>
  <c r="AE271" i="7"/>
  <c r="N722" i="10"/>
  <c r="AB722" i="10" s="1"/>
  <c r="AB271" i="7"/>
  <c r="Y722" i="10"/>
  <c r="M725" i="10"/>
  <c r="M738" i="10"/>
  <c r="G742" i="9"/>
  <c r="G743" i="9"/>
  <c r="O738" i="10"/>
  <c r="S738" i="10"/>
  <c r="AE270" i="7"/>
  <c r="N725" i="10"/>
  <c r="AB725" i="10" s="1"/>
  <c r="AB270" i="7"/>
  <c r="Y725" i="10"/>
  <c r="Y735" i="10"/>
  <c r="G739" i="9"/>
  <c r="G740" i="9"/>
  <c r="AB269" i="7"/>
  <c r="Y723" i="10"/>
  <c r="AE269" i="7"/>
  <c r="N723" i="10"/>
  <c r="AB723" i="10" s="1"/>
  <c r="M710" i="10"/>
  <c r="G736" i="9"/>
  <c r="G737" i="9"/>
  <c r="AE268" i="7"/>
  <c r="N710" i="10"/>
  <c r="AB710" i="10" s="1"/>
  <c r="AB268" i="7"/>
  <c r="Y710" i="10"/>
  <c r="G734" i="9"/>
  <c r="G735" i="9"/>
  <c r="O733" i="10"/>
  <c r="AE267" i="7"/>
  <c r="N716" i="10"/>
  <c r="AB716" i="10" s="1"/>
  <c r="M737" i="10"/>
  <c r="G732" i="9"/>
  <c r="G733" i="9"/>
  <c r="AB266" i="7"/>
  <c r="Y713" i="10"/>
  <c r="AE266" i="7"/>
  <c r="N713" i="10"/>
  <c r="AB713" i="10" s="1"/>
  <c r="S712" i="10"/>
  <c r="G730" i="9"/>
  <c r="G731" i="9"/>
  <c r="AB265" i="7"/>
  <c r="Y711" i="10"/>
  <c r="AE265" i="7"/>
  <c r="N711" i="10"/>
  <c r="AB711" i="10" s="1"/>
  <c r="M728" i="10"/>
  <c r="M755" i="10"/>
  <c r="G727" i="9"/>
  <c r="G729" i="9"/>
  <c r="G728" i="9"/>
  <c r="AE264" i="7"/>
  <c r="N728" i="10"/>
  <c r="AB728" i="10" s="1"/>
  <c r="AB263" i="7"/>
  <c r="Y731" i="10"/>
  <c r="AE263" i="7"/>
  <c r="N731" i="10"/>
  <c r="AB731" i="10" s="1"/>
  <c r="G723" i="9"/>
  <c r="G722" i="9"/>
  <c r="S739" i="10"/>
  <c r="Y740" i="10"/>
  <c r="N740" i="10"/>
  <c r="AB740" i="10" s="1"/>
  <c r="G720" i="9"/>
  <c r="G721" i="9"/>
  <c r="AB262" i="7"/>
  <c r="Y714" i="10"/>
  <c r="AE262" i="7"/>
  <c r="N714" i="10"/>
  <c r="AB714" i="10" s="1"/>
  <c r="M715" i="10"/>
  <c r="O730" i="10"/>
  <c r="S730" i="10"/>
  <c r="AB261" i="7"/>
  <c r="Y715" i="10"/>
  <c r="AE261" i="7"/>
  <c r="N715" i="10"/>
  <c r="AB715" i="10" s="1"/>
  <c r="G716" i="9"/>
  <c r="G717" i="9"/>
  <c r="N717" i="10"/>
  <c r="AB717" i="10" s="1"/>
  <c r="M759" i="10"/>
  <c r="G714" i="9"/>
  <c r="G715" i="9"/>
  <c r="AE260" i="7"/>
  <c r="N759" i="10"/>
  <c r="AB759" i="10" s="1"/>
  <c r="AB260" i="7"/>
  <c r="Y759" i="10"/>
  <c r="M709" i="10"/>
  <c r="M727" i="10"/>
  <c r="G712" i="9"/>
  <c r="G713" i="9"/>
  <c r="AB259" i="7"/>
  <c r="Y709" i="10"/>
  <c r="AE259" i="7"/>
  <c r="N709" i="10"/>
  <c r="AB709" i="10" s="1"/>
  <c r="U260" i="7"/>
  <c r="AF259" i="7"/>
  <c r="U259" i="7"/>
  <c r="N307" i="7"/>
  <c r="M278" i="7"/>
  <c r="F307" i="7"/>
  <c r="M331" i="7"/>
  <c r="X323" i="7"/>
  <c r="Y877" i="10" s="1"/>
  <c r="X560" i="7"/>
  <c r="AB560" i="7" s="1"/>
  <c r="W343" i="7"/>
  <c r="AA343" i="7" s="1"/>
  <c r="F528" i="7"/>
  <c r="T473" i="7"/>
  <c r="O481" i="7"/>
  <c r="AF481" i="7" s="1"/>
  <c r="O503" i="7"/>
  <c r="AF503" i="7" s="1"/>
  <c r="Q530" i="7"/>
  <c r="X348" i="7"/>
  <c r="T466" i="7"/>
  <c r="M307" i="7"/>
  <c r="X279" i="7"/>
  <c r="AB279" i="7" s="1"/>
  <c r="O466" i="7"/>
  <c r="AF466" i="7" s="1"/>
  <c r="F261" i="7"/>
  <c r="Q347" i="7"/>
  <c r="W290" i="7"/>
  <c r="AA290" i="7" s="1"/>
  <c r="W294" i="7"/>
  <c r="AA294" i="7" s="1"/>
  <c r="N332" i="7"/>
  <c r="M267" i="7"/>
  <c r="O496" i="7"/>
  <c r="AF496" i="7" s="1"/>
  <c r="Q289" i="7"/>
  <c r="N515" i="7"/>
  <c r="AE515" i="7" s="1"/>
  <c r="O337" i="7"/>
  <c r="AF337" i="7" s="1"/>
  <c r="S274" i="7"/>
  <c r="W605" i="7"/>
  <c r="AA605" i="7" s="1"/>
  <c r="N314" i="7"/>
  <c r="N799" i="10" s="1"/>
  <c r="AB799" i="10" s="1"/>
  <c r="N524" i="7"/>
  <c r="AE524" i="7" s="1"/>
  <c r="O501" i="7"/>
  <c r="AF501" i="7" s="1"/>
  <c r="W579" i="7"/>
  <c r="AA579" i="7" s="1"/>
  <c r="X546" i="7"/>
  <c r="AB546" i="7" s="1"/>
  <c r="F489" i="7"/>
  <c r="N339" i="7"/>
  <c r="M1059" i="10"/>
  <c r="Q536" i="7"/>
  <c r="X640" i="7"/>
  <c r="AB640" i="7" s="1"/>
  <c r="F518" i="7"/>
  <c r="S498" i="7"/>
  <c r="X483" i="7"/>
  <c r="AB483" i="7" s="1"/>
  <c r="M297" i="7"/>
  <c r="Q292" i="7"/>
  <c r="W353" i="7"/>
  <c r="AA353" i="7" s="1"/>
  <c r="X609" i="7"/>
  <c r="AB609" i="7" s="1"/>
  <c r="W319" i="7"/>
  <c r="AA319" i="7" s="1"/>
  <c r="N347" i="7"/>
  <c r="S469" i="7"/>
  <c r="M517" i="7"/>
  <c r="F308" i="7"/>
  <c r="Q269" i="7"/>
  <c r="W615" i="7"/>
  <c r="AA615" i="7" s="1"/>
  <c r="F464" i="7"/>
  <c r="S513" i="7"/>
  <c r="Q348" i="7"/>
  <c r="O273" i="7"/>
  <c r="AF273" i="7" s="1"/>
  <c r="O511" i="7"/>
  <c r="AF511" i="7" s="1"/>
  <c r="W340" i="7"/>
  <c r="AA340" i="7" s="1"/>
  <c r="W499" i="7"/>
  <c r="AA499" i="7" s="1"/>
  <c r="W299" i="7"/>
  <c r="AA299" i="7" s="1"/>
  <c r="F598" i="7"/>
  <c r="N302" i="7"/>
  <c r="S529" i="7"/>
  <c r="Q294" i="7"/>
  <c r="Q297" i="7"/>
  <c r="W581" i="7"/>
  <c r="AA581" i="7" s="1"/>
  <c r="F495" i="7"/>
  <c r="M311" i="7"/>
  <c r="W516" i="7"/>
  <c r="AA516" i="7" s="1"/>
  <c r="F475" i="7"/>
  <c r="N274" i="7"/>
  <c r="N745" i="10" s="1"/>
  <c r="AB745" i="10" s="1"/>
  <c r="O498" i="7"/>
  <c r="AF498" i="7" s="1"/>
  <c r="M473" i="7"/>
  <c r="Q465" i="7"/>
  <c r="X541" i="7"/>
  <c r="AB541" i="7" s="1"/>
  <c r="X338" i="7"/>
  <c r="Y923" i="10" s="1"/>
  <c r="W506" i="7"/>
  <c r="AA506" i="7" s="1"/>
  <c r="N338" i="7"/>
  <c r="N923" i="10" s="1"/>
  <c r="AB923" i="10" s="1"/>
  <c r="N366" i="7"/>
  <c r="O483" i="7"/>
  <c r="AF483" i="7" s="1"/>
  <c r="F324" i="7"/>
  <c r="Q311" i="7"/>
  <c r="W585" i="7"/>
  <c r="AA585" i="7" s="1"/>
  <c r="F539" i="7"/>
  <c r="S485" i="7"/>
  <c r="Q259" i="7"/>
  <c r="X537" i="7"/>
  <c r="AB537" i="7" s="1"/>
  <c r="N301" i="7"/>
  <c r="O525" i="7"/>
  <c r="AF525" i="7" s="1"/>
  <c r="O518" i="7"/>
  <c r="AF518" i="7" s="1"/>
  <c r="F283" i="7"/>
  <c r="X644" i="7"/>
  <c r="AB644" i="7" s="1"/>
  <c r="W487" i="7"/>
  <c r="AA487" i="7" s="1"/>
  <c r="F635" i="7"/>
  <c r="O355" i="7"/>
  <c r="AF355" i="7" s="1"/>
  <c r="S535" i="7"/>
  <c r="Q473" i="7"/>
  <c r="Q315" i="7"/>
  <c r="W323" i="7"/>
  <c r="AA323" i="7" s="1"/>
  <c r="F345" i="7"/>
  <c r="M292" i="7"/>
  <c r="M341" i="7"/>
  <c r="M809" i="10" s="1"/>
  <c r="X617" i="7"/>
  <c r="AB617" i="7" s="1"/>
  <c r="F627" i="7"/>
  <c r="N298" i="7"/>
  <c r="M322" i="7"/>
  <c r="M467" i="7"/>
  <c r="M532" i="7"/>
  <c r="M992" i="10"/>
  <c r="Q510" i="7"/>
  <c r="X267" i="7"/>
  <c r="Y733" i="10" s="1"/>
  <c r="X542" i="7"/>
  <c r="AB542" i="7" s="1"/>
  <c r="F587" i="7"/>
  <c r="S357" i="7"/>
  <c r="N506" i="7"/>
  <c r="AE506" i="7" s="1"/>
  <c r="N530" i="7"/>
  <c r="AE530" i="7" s="1"/>
  <c r="Q486" i="7"/>
  <c r="X600" i="7"/>
  <c r="AB600" i="7" s="1"/>
  <c r="W503" i="7"/>
  <c r="AA503" i="7" s="1"/>
  <c r="F634" i="7"/>
  <c r="S474" i="7"/>
  <c r="Q265" i="7"/>
  <c r="F631" i="7"/>
  <c r="F644" i="7"/>
  <c r="O296" i="7"/>
  <c r="M262" i="7"/>
  <c r="S475" i="7"/>
  <c r="Q540" i="7"/>
  <c r="W481" i="7"/>
  <c r="AA481" i="7" s="1"/>
  <c r="X368" i="7"/>
  <c r="W360" i="7"/>
  <c r="AA360" i="7" s="1"/>
  <c r="T505" i="7"/>
  <c r="N466" i="7"/>
  <c r="AE466" i="7" s="1"/>
  <c r="M488" i="7"/>
  <c r="S320" i="7"/>
  <c r="W277" i="7"/>
  <c r="AA277" i="7" s="1"/>
  <c r="F474" i="7"/>
  <c r="M531" i="7"/>
  <c r="Q323" i="7"/>
  <c r="F643" i="7"/>
  <c r="S532" i="7"/>
  <c r="W537" i="7"/>
  <c r="AA537" i="7" s="1"/>
  <c r="X623" i="7"/>
  <c r="AB623" i="7" s="1"/>
  <c r="X615" i="7"/>
  <c r="AB615" i="7" s="1"/>
  <c r="F521" i="7"/>
  <c r="N300" i="7"/>
  <c r="N525" i="7"/>
  <c r="AE525" i="7" s="1"/>
  <c r="Q508" i="7"/>
  <c r="X277" i="7"/>
  <c r="Y721" i="10" s="1"/>
  <c r="X645" i="7"/>
  <c r="AB645" i="7" s="1"/>
  <c r="F500" i="7"/>
  <c r="N522" i="7"/>
  <c r="AE522" i="7" s="1"/>
  <c r="M347" i="7"/>
  <c r="F630" i="7"/>
  <c r="F332" i="7"/>
  <c r="G916" i="9" s="1"/>
  <c r="T522" i="7"/>
  <c r="N510" i="7"/>
  <c r="AE510" i="7" s="1"/>
  <c r="M526" i="7"/>
  <c r="Q365" i="7"/>
  <c r="X635" i="7"/>
  <c r="AB635" i="7" s="1"/>
  <c r="W509" i="7"/>
  <c r="AA509" i="7" s="1"/>
  <c r="X489" i="7"/>
  <c r="AB489" i="7" s="1"/>
  <c r="F571" i="7"/>
  <c r="G1012" i="9"/>
  <c r="F971" i="10" s="1"/>
  <c r="O360" i="7"/>
  <c r="AF360" i="7" s="1"/>
  <c r="W315" i="7"/>
  <c r="AA315" i="7" s="1"/>
  <c r="X639" i="7"/>
  <c r="AB639" i="7" s="1"/>
  <c r="T340" i="7"/>
  <c r="N482" i="7"/>
  <c r="AE482" i="7" s="1"/>
  <c r="X575" i="7"/>
  <c r="AB575" i="7" s="1"/>
  <c r="F335" i="7"/>
  <c r="T512" i="7"/>
  <c r="M287" i="7"/>
  <c r="S519" i="7"/>
  <c r="X486" i="7"/>
  <c r="AB486" i="7" s="1"/>
  <c r="W366" i="7"/>
  <c r="AA366" i="7" s="1"/>
  <c r="F588" i="7"/>
  <c r="N296" i="7"/>
  <c r="M328" i="7"/>
  <c r="O542" i="7"/>
  <c r="AF542" i="7" s="1"/>
  <c r="W484" i="7"/>
  <c r="AA484" i="7" s="1"/>
  <c r="X610" i="7"/>
  <c r="AB610" i="7" s="1"/>
  <c r="T513" i="7"/>
  <c r="N1008" i="10"/>
  <c r="AB1008" i="10" s="1"/>
  <c r="U244" i="7"/>
  <c r="U258" i="7"/>
  <c r="G709" i="9"/>
  <c r="F668" i="10" s="1"/>
  <c r="G710" i="9"/>
  <c r="G711" i="9"/>
  <c r="AE258" i="7"/>
  <c r="N668" i="10"/>
  <c r="AB668" i="10" s="1"/>
  <c r="N683" i="10"/>
  <c r="AB683" i="10" s="1"/>
  <c r="N681" i="10"/>
  <c r="AB681" i="10" s="1"/>
  <c r="M668" i="10"/>
  <c r="M683" i="10"/>
  <c r="AB258" i="7"/>
  <c r="Y668" i="10"/>
  <c r="Y681" i="10"/>
  <c r="Y683" i="10"/>
  <c r="AB257" i="7"/>
  <c r="Y699" i="10"/>
  <c r="Y736" i="10"/>
  <c r="Y705" i="10"/>
  <c r="Y680" i="10"/>
  <c r="Y734" i="10"/>
  <c r="M736" i="10"/>
  <c r="M734" i="10"/>
  <c r="G707" i="9"/>
  <c r="G706" i="9"/>
  <c r="G704" i="9"/>
  <c r="G705" i="9"/>
  <c r="G708" i="9"/>
  <c r="AE257" i="7"/>
  <c r="N699" i="10"/>
  <c r="AB699" i="10" s="1"/>
  <c r="N680" i="10"/>
  <c r="AB680" i="10" s="1"/>
  <c r="N705" i="10"/>
  <c r="AB705" i="10" s="1"/>
  <c r="N736" i="10"/>
  <c r="AB736" i="10" s="1"/>
  <c r="N734" i="10"/>
  <c r="AB734" i="10" s="1"/>
  <c r="G703" i="9"/>
  <c r="G700" i="9"/>
  <c r="G702" i="9"/>
  <c r="G701" i="9"/>
  <c r="M701" i="10"/>
  <c r="M670" i="10"/>
  <c r="AB256" i="7"/>
  <c r="Y693" i="10"/>
  <c r="Y700" i="10"/>
  <c r="Y670" i="10"/>
  <c r="Y701" i="10"/>
  <c r="AE256" i="7"/>
  <c r="N670" i="10"/>
  <c r="AB670" i="10" s="1"/>
  <c r="N700" i="10"/>
  <c r="AB700" i="10" s="1"/>
  <c r="N693" i="10"/>
  <c r="AB693" i="10" s="1"/>
  <c r="N701" i="10"/>
  <c r="AB701" i="10" s="1"/>
  <c r="AB255" i="7"/>
  <c r="Y675" i="10"/>
  <c r="Y687" i="10"/>
  <c r="Y671" i="10"/>
  <c r="G699" i="9"/>
  <c r="G697" i="9"/>
  <c r="G698" i="9"/>
  <c r="AE255" i="7"/>
  <c r="N675" i="10"/>
  <c r="AB675" i="10" s="1"/>
  <c r="N687" i="10"/>
  <c r="AB687" i="10" s="1"/>
  <c r="N671" i="10"/>
  <c r="AB671" i="10" s="1"/>
  <c r="M671" i="10"/>
  <c r="G695" i="9"/>
  <c r="G696" i="9"/>
  <c r="G694" i="9"/>
  <c r="AE254" i="7"/>
  <c r="N662" i="10"/>
  <c r="AB662" i="10" s="1"/>
  <c r="N672" i="10"/>
  <c r="AB672" i="10" s="1"/>
  <c r="N661" i="10"/>
  <c r="AB661" i="10" s="1"/>
  <c r="M661" i="10"/>
  <c r="AB254" i="7"/>
  <c r="Y662" i="10"/>
  <c r="Y661" i="10"/>
  <c r="Y672" i="10"/>
  <c r="M698" i="10"/>
  <c r="M708" i="10"/>
  <c r="AE253" i="7"/>
  <c r="N697" i="10"/>
  <c r="AB697" i="10" s="1"/>
  <c r="N708" i="10"/>
  <c r="AB708" i="10" s="1"/>
  <c r="N698" i="10"/>
  <c r="AB698" i="10" s="1"/>
  <c r="AB253" i="7"/>
  <c r="Y698" i="10"/>
  <c r="Y708" i="10"/>
  <c r="G692" i="9"/>
  <c r="G693" i="9"/>
  <c r="G691" i="9"/>
  <c r="G688" i="9"/>
  <c r="G690" i="9"/>
  <c r="G689" i="9"/>
  <c r="F669" i="10" s="1"/>
  <c r="AB252" i="7"/>
  <c r="Y659" i="10"/>
  <c r="Y669" i="10"/>
  <c r="Y678" i="10"/>
  <c r="AE252" i="7"/>
  <c r="N659" i="10"/>
  <c r="AB659" i="10" s="1"/>
  <c r="N678" i="10"/>
  <c r="AB678" i="10" s="1"/>
  <c r="N669" i="10"/>
  <c r="AB669" i="10" s="1"/>
  <c r="M669" i="10"/>
  <c r="M678" i="10"/>
  <c r="G686" i="9"/>
  <c r="G684" i="9"/>
  <c r="G685" i="9"/>
  <c r="G687" i="9"/>
  <c r="M702" i="10"/>
  <c r="M688" i="10"/>
  <c r="M679" i="10"/>
  <c r="AE251" i="7"/>
  <c r="N679" i="10"/>
  <c r="AB679" i="10" s="1"/>
  <c r="N685" i="10"/>
  <c r="AB685" i="10" s="1"/>
  <c r="N688" i="10"/>
  <c r="AB688" i="10" s="1"/>
  <c r="N702" i="10"/>
  <c r="AB702" i="10" s="1"/>
  <c r="AB251" i="7"/>
  <c r="Y679" i="10"/>
  <c r="Y688" i="10"/>
  <c r="Y685" i="10"/>
  <c r="Y702" i="10"/>
  <c r="AE250" i="7"/>
  <c r="N694" i="10"/>
  <c r="AB694" i="10" s="1"/>
  <c r="N696" i="10"/>
  <c r="AB696" i="10" s="1"/>
  <c r="N684" i="10"/>
  <c r="AB684" i="10" s="1"/>
  <c r="N686" i="10"/>
  <c r="AB686" i="10" s="1"/>
  <c r="AB250" i="7"/>
  <c r="Y696" i="10"/>
  <c r="Y694" i="10"/>
  <c r="Y684" i="10"/>
  <c r="M686" i="10"/>
  <c r="M684" i="10"/>
  <c r="G682" i="9"/>
  <c r="G680" i="9"/>
  <c r="G681" i="9"/>
  <c r="G683" i="9"/>
  <c r="M704" i="10"/>
  <c r="M666" i="10"/>
  <c r="AE249" i="7"/>
  <c r="N692" i="10"/>
  <c r="AB692" i="10" s="1"/>
  <c r="N666" i="10"/>
  <c r="AB666" i="10" s="1"/>
  <c r="N704" i="10"/>
  <c r="AB704" i="10" s="1"/>
  <c r="AB249" i="7"/>
  <c r="Y692" i="10"/>
  <c r="Y704" i="10"/>
  <c r="Y666" i="10"/>
  <c r="G679" i="9"/>
  <c r="F612" i="10" s="1"/>
  <c r="G677" i="9"/>
  <c r="F616" i="10" s="1"/>
  <c r="G678" i="9"/>
  <c r="AE248" i="7"/>
  <c r="N667" i="10"/>
  <c r="AB667" i="10" s="1"/>
  <c r="N674" i="10"/>
  <c r="AB674" i="10" s="1"/>
  <c r="N660" i="10"/>
  <c r="AB660" i="10" s="1"/>
  <c r="M667" i="10"/>
  <c r="M660" i="10"/>
  <c r="M674" i="10"/>
  <c r="AB248" i="7"/>
  <c r="Y660" i="10"/>
  <c r="Y674" i="10"/>
  <c r="Y667" i="10"/>
  <c r="G675" i="9"/>
  <c r="G676" i="9"/>
  <c r="G674" i="9"/>
  <c r="AB247" i="7"/>
  <c r="Y654" i="10"/>
  <c r="Y655" i="10"/>
  <c r="M654" i="10"/>
  <c r="AE247" i="7"/>
  <c r="N654" i="10"/>
  <c r="AB654" i="10" s="1"/>
  <c r="N656" i="10"/>
  <c r="AB656" i="10" s="1"/>
  <c r="N655" i="10"/>
  <c r="AB655" i="10" s="1"/>
  <c r="G671" i="9"/>
  <c r="G673" i="9"/>
  <c r="F615" i="10" s="1"/>
  <c r="G672" i="9"/>
  <c r="F614" i="10" s="1"/>
  <c r="G669" i="9"/>
  <c r="F619" i="10" s="1"/>
  <c r="G670" i="9"/>
  <c r="G668" i="9"/>
  <c r="AE246" i="7"/>
  <c r="N677" i="10"/>
  <c r="AB677" i="10" s="1"/>
  <c r="N665" i="10"/>
  <c r="AB665" i="10" s="1"/>
  <c r="AB246" i="7"/>
  <c r="Y665" i="10"/>
  <c r="Y677" i="10"/>
  <c r="Y664" i="10"/>
  <c r="M664" i="10"/>
  <c r="M677" i="10"/>
  <c r="M665" i="10"/>
  <c r="G666" i="9"/>
  <c r="F621" i="10" s="1"/>
  <c r="G665" i="9"/>
  <c r="G667" i="9"/>
  <c r="F618" i="10" s="1"/>
  <c r="M682" i="10"/>
  <c r="M663" i="10"/>
  <c r="M673" i="10"/>
  <c r="AB245" i="7"/>
  <c r="Y663" i="10"/>
  <c r="Y682" i="10"/>
  <c r="Y673" i="10"/>
  <c r="M657" i="10"/>
  <c r="M690" i="10"/>
  <c r="M676" i="10"/>
  <c r="G662" i="9"/>
  <c r="G664" i="9"/>
  <c r="G663" i="9"/>
  <c r="AB244" i="7"/>
  <c r="Y657" i="10"/>
  <c r="Y676" i="10"/>
  <c r="Y690" i="10"/>
  <c r="M695" i="10"/>
  <c r="M658" i="10"/>
  <c r="G661" i="9"/>
  <c r="G659" i="9"/>
  <c r="G660" i="9"/>
  <c r="F626" i="10" s="1"/>
  <c r="AB243" i="7"/>
  <c r="Y695" i="10"/>
  <c r="Y691" i="10"/>
  <c r="AE243" i="7"/>
  <c r="N658" i="10"/>
  <c r="AB658" i="10" s="1"/>
  <c r="N695" i="10"/>
  <c r="AB695" i="10" s="1"/>
  <c r="N691" i="10"/>
  <c r="AB691" i="10" s="1"/>
  <c r="AF243" i="7"/>
  <c r="U243" i="7"/>
  <c r="F524" i="7"/>
  <c r="G998" i="9"/>
  <c r="F994" i="10" s="1"/>
  <c r="W505" i="7"/>
  <c r="AA505" i="7" s="1"/>
  <c r="W281" i="7"/>
  <c r="AA281" i="7" s="1"/>
  <c r="X472" i="7"/>
  <c r="AB472" i="7" s="1"/>
  <c r="W271" i="7"/>
  <c r="AA271" i="7" s="1"/>
  <c r="W640" i="7"/>
  <c r="AA640" i="7" s="1"/>
  <c r="F632" i="7"/>
  <c r="O319" i="7"/>
  <c r="AF319" i="7" s="1"/>
  <c r="Q488" i="7"/>
  <c r="Q280" i="7"/>
  <c r="W367" i="7"/>
  <c r="AA367" i="7" s="1"/>
  <c r="W608" i="7"/>
  <c r="AA608" i="7" s="1"/>
  <c r="X502" i="7"/>
  <c r="AB502" i="7" s="1"/>
  <c r="F481" i="7"/>
  <c r="F629" i="7"/>
  <c r="N342" i="7"/>
  <c r="O263" i="7"/>
  <c r="AF263" i="7" s="1"/>
  <c r="Q319" i="7"/>
  <c r="X292" i="7"/>
  <c r="X264" i="7"/>
  <c r="F510" i="7"/>
  <c r="X523" i="7"/>
  <c r="AB523" i="7" s="1"/>
  <c r="W352" i="7"/>
  <c r="AA352" i="7" s="1"/>
  <c r="F476" i="7"/>
  <c r="M489" i="7"/>
  <c r="O330" i="7"/>
  <c r="AF330" i="7" s="1"/>
  <c r="S313" i="7"/>
  <c r="Q537" i="7"/>
  <c r="W321" i="7"/>
  <c r="AA321" i="7" s="1"/>
  <c r="W563" i="7"/>
  <c r="AA563" i="7" s="1"/>
  <c r="W492" i="7"/>
  <c r="AA492" i="7" s="1"/>
  <c r="F583" i="7"/>
  <c r="M360" i="7"/>
  <c r="Q308" i="7"/>
  <c r="W288" i="7"/>
  <c r="AA288" i="7" s="1"/>
  <c r="F556" i="7"/>
  <c r="N280" i="7"/>
  <c r="S487" i="7"/>
  <c r="S476" i="7"/>
  <c r="M540" i="7"/>
  <c r="N493" i="7"/>
  <c r="AE493" i="7" s="1"/>
  <c r="F323" i="7"/>
  <c r="W300" i="7"/>
  <c r="AA300" i="7" s="1"/>
  <c r="W515" i="7"/>
  <c r="AA515" i="7" s="1"/>
  <c r="F501" i="7"/>
  <c r="M275" i="7"/>
  <c r="O277" i="7"/>
  <c r="AF277" i="7" s="1"/>
  <c r="S524" i="7"/>
  <c r="Q527" i="7"/>
  <c r="W258" i="7"/>
  <c r="AA258" i="7" s="1"/>
  <c r="X681" i="10" s="1"/>
  <c r="W278" i="7"/>
  <c r="AA278" i="7" s="1"/>
  <c r="X281" i="7"/>
  <c r="F349" i="7"/>
  <c r="X584" i="7"/>
  <c r="AB584" i="7" s="1"/>
  <c r="N244" i="7"/>
  <c r="O470" i="7"/>
  <c r="AF470" i="7" s="1"/>
  <c r="M320" i="7"/>
  <c r="Q513" i="7"/>
  <c r="F306" i="7"/>
  <c r="W536" i="7"/>
  <c r="AA536" i="7" s="1"/>
  <c r="W468" i="7"/>
  <c r="AA468" i="7" s="1"/>
  <c r="F529" i="7"/>
  <c r="F514" i="7"/>
  <c r="Q331" i="7"/>
  <c r="W316" i="7"/>
  <c r="AA316" i="7" s="1"/>
  <c r="X275" i="7"/>
  <c r="F642" i="7"/>
  <c r="N245" i="7"/>
  <c r="S326" i="7"/>
  <c r="F298" i="7"/>
  <c r="W502" i="7"/>
  <c r="AA502" i="7" s="1"/>
  <c r="X628" i="7"/>
  <c r="AB628" i="7" s="1"/>
  <c r="W273" i="7"/>
  <c r="AA273" i="7" s="1"/>
  <c r="F601" i="7"/>
  <c r="X361" i="7"/>
  <c r="F645" i="7"/>
  <c r="T329" i="7"/>
  <c r="M541" i="7"/>
  <c r="Q492" i="7"/>
  <c r="X587" i="7"/>
  <c r="AB587" i="7" s="1"/>
  <c r="X355" i="7"/>
  <c r="F593" i="7"/>
  <c r="F359" i="7"/>
  <c r="Q516" i="7"/>
  <c r="Q345" i="7"/>
  <c r="W639" i="7"/>
  <c r="AA639" i="7" s="1"/>
  <c r="X320" i="7"/>
  <c r="Y889" i="10" s="1"/>
  <c r="X291" i="7"/>
  <c r="G995" i="9"/>
  <c r="F1056" i="10" s="1"/>
  <c r="M500" i="7"/>
  <c r="Q475" i="7"/>
  <c r="F315" i="7"/>
  <c r="W333" i="7"/>
  <c r="AA333" i="7" s="1"/>
  <c r="F576" i="7"/>
  <c r="Q520" i="7"/>
  <c r="X510" i="7"/>
  <c r="AB510" i="7" s="1"/>
  <c r="X557" i="7"/>
  <c r="AB557" i="7" s="1"/>
  <c r="W606" i="7"/>
  <c r="AA606" i="7" s="1"/>
  <c r="W346" i="7"/>
  <c r="AA346" i="7" s="1"/>
  <c r="F607" i="7"/>
  <c r="T472" i="7"/>
  <c r="S324" i="7"/>
  <c r="F263" i="7"/>
  <c r="G726" i="9" s="1"/>
  <c r="Q480" i="7"/>
  <c r="X301" i="7"/>
  <c r="X525" i="7"/>
  <c r="AB525" i="7" s="1"/>
  <c r="W533" i="7"/>
  <c r="AA533" i="7" s="1"/>
  <c r="F490" i="7"/>
  <c r="Q318" i="7"/>
  <c r="X293" i="7"/>
  <c r="X539" i="7"/>
  <c r="AB539" i="7" s="1"/>
  <c r="M303" i="7"/>
  <c r="M288" i="7"/>
  <c r="F320" i="7"/>
  <c r="X471" i="7"/>
  <c r="AB471" i="7" s="1"/>
  <c r="X626" i="7"/>
  <c r="AB626" i="7" s="1"/>
  <c r="W566" i="7"/>
  <c r="AA566" i="7" s="1"/>
  <c r="X734" i="10"/>
  <c r="X680" i="10"/>
  <c r="X663" i="10"/>
  <c r="X686" i="10"/>
  <c r="X692" i="10"/>
  <c r="X691" i="10"/>
  <c r="X702" i="10"/>
  <c r="X678" i="10"/>
  <c r="X676" i="10"/>
  <c r="X670" i="10"/>
  <c r="X684" i="10"/>
  <c r="X674" i="10"/>
  <c r="X661" i="10"/>
  <c r="X660" i="10"/>
  <c r="X697" i="10"/>
  <c r="X693" i="10"/>
  <c r="X688" i="10"/>
  <c r="X700" i="10"/>
  <c r="X695" i="10"/>
  <c r="X677" i="10"/>
  <c r="X696" i="10"/>
  <c r="X687" i="10"/>
  <c r="X664" i="10"/>
  <c r="X659" i="10"/>
  <c r="X657" i="10"/>
  <c r="X671" i="10"/>
  <c r="X672" i="10"/>
  <c r="X658" i="10"/>
  <c r="X655" i="10"/>
  <c r="X673" i="10"/>
  <c r="X666" i="10"/>
  <c r="X698" i="10"/>
  <c r="X662" i="10"/>
  <c r="X708" i="10"/>
  <c r="X656" i="10"/>
  <c r="X665" i="10"/>
  <c r="X654" i="10"/>
  <c r="X705" i="10"/>
  <c r="X701" i="10"/>
  <c r="X679" i="10"/>
  <c r="X669" i="10"/>
  <c r="X694" i="10"/>
  <c r="X736" i="10"/>
  <c r="X675" i="10"/>
  <c r="X704" i="10"/>
  <c r="X667" i="10"/>
  <c r="X682" i="10"/>
  <c r="X690" i="10"/>
  <c r="X685" i="10"/>
  <c r="V412" i="1"/>
  <c r="AB412" i="1"/>
  <c r="L524" i="7"/>
  <c r="P467" i="7"/>
  <c r="P477" i="7"/>
  <c r="G648" i="7"/>
  <c r="AC648" i="7" s="1"/>
  <c r="J261" i="7"/>
  <c r="P261" i="7"/>
  <c r="P355" i="7"/>
  <c r="T548" i="7"/>
  <c r="M606" i="7"/>
  <c r="K631" i="7"/>
  <c r="I568" i="7"/>
  <c r="T579" i="7"/>
  <c r="S641" i="7"/>
  <c r="G499" i="7"/>
  <c r="AC499" i="7" s="1"/>
  <c r="I609" i="7"/>
  <c r="H572" i="7"/>
  <c r="AD572" i="7" s="1"/>
  <c r="P286" i="7"/>
  <c r="L486" i="7"/>
  <c r="J593" i="7"/>
  <c r="G576" i="7"/>
  <c r="AC576" i="7" s="1"/>
  <c r="O597" i="7"/>
  <c r="AF597" i="7" s="1"/>
  <c r="M648" i="7"/>
  <c r="H521" i="7"/>
  <c r="AD521" i="7" s="1"/>
  <c r="P596" i="7"/>
  <c r="L249" i="7"/>
  <c r="K352" i="7"/>
  <c r="S556" i="7"/>
  <c r="R606" i="7"/>
  <c r="J486" i="7"/>
  <c r="N549" i="7"/>
  <c r="AE549" i="7" s="1"/>
  <c r="I503" i="7"/>
  <c r="O616" i="7"/>
  <c r="AF616" i="7" s="1"/>
  <c r="I586" i="7"/>
  <c r="R624" i="7"/>
  <c r="P607" i="7"/>
  <c r="O564" i="7"/>
  <c r="AF564" i="7" s="1"/>
  <c r="I561" i="7"/>
  <c r="O553" i="7"/>
  <c r="AF553" i="7" s="1"/>
  <c r="K626" i="7"/>
  <c r="G490" i="7"/>
  <c r="AC490" i="7" s="1"/>
  <c r="J637" i="7"/>
  <c r="P329" i="7"/>
  <c r="N606" i="7"/>
  <c r="AE606" i="7" s="1"/>
  <c r="P615" i="7"/>
  <c r="Q549" i="7"/>
  <c r="P354" i="7"/>
  <c r="J351" i="7"/>
  <c r="P345" i="7"/>
  <c r="L549" i="7"/>
  <c r="K597" i="7"/>
  <c r="P528" i="7"/>
  <c r="M619" i="7"/>
  <c r="N648" i="7"/>
  <c r="AE648" i="7" s="1"/>
  <c r="H601" i="7"/>
  <c r="AD601" i="7" s="1"/>
  <c r="L337" i="7"/>
  <c r="K351" i="7"/>
  <c r="H264" i="7"/>
  <c r="AD264" i="7" s="1"/>
  <c r="I486" i="7"/>
  <c r="K485" i="7"/>
  <c r="H368" i="7"/>
  <c r="AD368" i="7" s="1"/>
  <c r="P243" i="7"/>
  <c r="I628" i="7"/>
  <c r="M645" i="7"/>
  <c r="L309" i="7"/>
  <c r="N568" i="7"/>
  <c r="AE568" i="7" s="1"/>
  <c r="I618" i="7"/>
  <c r="T641" i="7"/>
  <c r="O593" i="7"/>
  <c r="AF593" i="7" s="1"/>
  <c r="T624" i="7"/>
  <c r="K507" i="7"/>
  <c r="R592" i="7"/>
  <c r="O594" i="7"/>
  <c r="AF594" i="7" s="1"/>
  <c r="H647" i="7"/>
  <c r="AD647" i="7" s="1"/>
  <c r="I595" i="7"/>
  <c r="T636" i="7"/>
  <c r="H353" i="7"/>
  <c r="AD353" i="7" s="1"/>
  <c r="H563" i="7"/>
  <c r="AD563" i="7" s="1"/>
  <c r="S588" i="7"/>
  <c r="J565" i="7"/>
  <c r="J532" i="7"/>
  <c r="L297" i="7"/>
  <c r="G628" i="7"/>
  <c r="AC628" i="7" s="1"/>
  <c r="J491" i="7"/>
  <c r="Q615" i="7"/>
  <c r="T623" i="7"/>
  <c r="K291" i="7"/>
  <c r="G288" i="7"/>
  <c r="H531" i="7"/>
  <c r="AD531" i="7" s="1"/>
  <c r="L291" i="7"/>
  <c r="G272" i="7"/>
  <c r="H748" i="9" s="1"/>
  <c r="I261" i="7"/>
  <c r="L596" i="7"/>
  <c r="L581" i="7"/>
  <c r="G590" i="7"/>
  <c r="AC590" i="7" s="1"/>
  <c r="R600" i="7"/>
  <c r="H606" i="7"/>
  <c r="AD606" i="7" s="1"/>
  <c r="N638" i="7"/>
  <c r="AE638" i="7" s="1"/>
  <c r="P292" i="7"/>
  <c r="P589" i="7"/>
  <c r="L326" i="7"/>
  <c r="K588" i="7"/>
  <c r="H554" i="7"/>
  <c r="AD554" i="7" s="1"/>
  <c r="O623" i="7"/>
  <c r="AF623" i="7" s="1"/>
  <c r="G337" i="7"/>
  <c r="H910" i="9" s="1"/>
  <c r="G1091" i="10" s="1"/>
  <c r="Z1091" i="10" s="1"/>
  <c r="T591" i="7"/>
  <c r="I329" i="7"/>
  <c r="I981" i="10" s="1"/>
  <c r="I275" i="7"/>
  <c r="I566" i="7"/>
  <c r="M623" i="7"/>
  <c r="N625" i="7"/>
  <c r="AE625" i="7" s="1"/>
  <c r="O640" i="7"/>
  <c r="AF640" i="7" s="1"/>
  <c r="K648" i="7"/>
  <c r="R358" i="7"/>
  <c r="Q579" i="7"/>
  <c r="R318" i="7"/>
  <c r="K319" i="7"/>
  <c r="J296" i="7"/>
  <c r="J343" i="7"/>
  <c r="K550" i="7"/>
  <c r="L595" i="7"/>
  <c r="P501" i="7"/>
  <c r="R308" i="7"/>
  <c r="G629" i="7"/>
  <c r="AC629" i="7" s="1"/>
  <c r="P530" i="7"/>
  <c r="R548" i="7"/>
  <c r="R586" i="7"/>
  <c r="Q622" i="7"/>
  <c r="K480" i="7"/>
  <c r="L254" i="7"/>
  <c r="J513" i="7"/>
  <c r="R293" i="7"/>
  <c r="K264" i="7"/>
  <c r="R276" i="7"/>
  <c r="O639" i="7"/>
  <c r="AF639" i="7" s="1"/>
  <c r="K465" i="7"/>
  <c r="I549" i="7"/>
  <c r="K558" i="7"/>
  <c r="K607" i="7"/>
  <c r="J623" i="7"/>
  <c r="L504" i="7"/>
  <c r="K608" i="7"/>
  <c r="I559" i="7"/>
  <c r="M630" i="7"/>
  <c r="H356" i="7"/>
  <c r="AD356" i="7" s="1"/>
  <c r="H332" i="7"/>
  <c r="AD332" i="7" s="1"/>
  <c r="J646" i="7"/>
  <c r="J524" i="7"/>
  <c r="L564" i="7"/>
  <c r="I620" i="7"/>
  <c r="R602" i="7"/>
  <c r="P580" i="7"/>
  <c r="J466" i="7"/>
  <c r="L353" i="7"/>
  <c r="Q638" i="7"/>
  <c r="M621" i="7"/>
  <c r="P542" i="7"/>
  <c r="G503" i="7"/>
  <c r="AC503" i="7" s="1"/>
  <c r="O550" i="7"/>
  <c r="AF550" i="7" s="1"/>
  <c r="R559" i="7"/>
  <c r="L507" i="7"/>
  <c r="P315" i="7"/>
  <c r="H475" i="7"/>
  <c r="AD475" i="7" s="1"/>
  <c r="I544" i="7"/>
  <c r="O590" i="7"/>
  <c r="AF590" i="7" s="1"/>
  <c r="J533" i="7"/>
  <c r="I521" i="7"/>
  <c r="G583" i="7"/>
  <c r="AC583" i="7" s="1"/>
  <c r="H312" i="7"/>
  <c r="AD312" i="7" s="1"/>
  <c r="G584" i="7"/>
  <c r="AC584" i="7" s="1"/>
  <c r="K644" i="7"/>
  <c r="J325" i="7"/>
  <c r="G560" i="7"/>
  <c r="AC560" i="7" s="1"/>
  <c r="Q572" i="7"/>
  <c r="G504" i="7"/>
  <c r="AC504" i="7" s="1"/>
  <c r="I555" i="7"/>
  <c r="N575" i="7"/>
  <c r="AE575" i="7" s="1"/>
  <c r="K265" i="7"/>
  <c r="J636" i="7"/>
  <c r="P533" i="7"/>
  <c r="H350" i="7"/>
  <c r="AD350" i="7" s="1"/>
  <c r="J285" i="7"/>
  <c r="T588" i="7"/>
  <c r="N552" i="7"/>
  <c r="AE552" i="7" s="1"/>
  <c r="G552" i="7"/>
  <c r="AC552" i="7" s="1"/>
  <c r="N608" i="7"/>
  <c r="AE608" i="7" s="1"/>
  <c r="P637" i="7"/>
  <c r="K614" i="7"/>
  <c r="N601" i="7"/>
  <c r="AE601" i="7" s="1"/>
  <c r="L505" i="7"/>
  <c r="I539" i="7"/>
  <c r="I279" i="7"/>
  <c r="P350" i="7"/>
  <c r="G359" i="7"/>
  <c r="T625" i="7"/>
  <c r="H282" i="7"/>
  <c r="AD282" i="7" s="1"/>
  <c r="N614" i="7"/>
  <c r="AE614" i="7" s="1"/>
  <c r="Q639" i="7"/>
  <c r="Q588" i="7"/>
  <c r="J283" i="7"/>
  <c r="P570" i="7"/>
  <c r="O583" i="7"/>
  <c r="AF583" i="7" s="1"/>
  <c r="Q573" i="7"/>
  <c r="N547" i="7"/>
  <c r="AE547" i="7" s="1"/>
  <c r="P470" i="7"/>
  <c r="S627" i="7"/>
  <c r="S617" i="7"/>
  <c r="S598" i="7"/>
  <c r="G616" i="7"/>
  <c r="AC616" i="7" s="1"/>
  <c r="G294" i="7"/>
  <c r="J475" i="7"/>
  <c r="K618" i="7"/>
  <c r="T613" i="7"/>
  <c r="L526" i="7"/>
  <c r="M608" i="7"/>
  <c r="J630" i="7"/>
  <c r="R597" i="7"/>
  <c r="G293" i="7"/>
  <c r="J273" i="7"/>
  <c r="P271" i="7"/>
  <c r="P757" i="10" s="1"/>
  <c r="G341" i="7"/>
  <c r="L606" i="7"/>
  <c r="S605" i="7"/>
  <c r="P284" i="7"/>
  <c r="P357" i="7"/>
  <c r="I245" i="7"/>
  <c r="G565" i="7"/>
  <c r="AC565" i="7" s="1"/>
  <c r="H591" i="7"/>
  <c r="AD591" i="7" s="1"/>
  <c r="J329" i="7"/>
  <c r="J981" i="10" s="1"/>
  <c r="G328" i="7"/>
  <c r="H891" i="9" s="1"/>
  <c r="G524" i="7"/>
  <c r="AC524" i="7" s="1"/>
  <c r="P468" i="7"/>
  <c r="S575" i="7"/>
  <c r="M599" i="7"/>
  <c r="J502" i="7"/>
  <c r="R616" i="7"/>
  <c r="G602" i="7"/>
  <c r="AC602" i="7" s="1"/>
  <c r="O548" i="7"/>
  <c r="AF548" i="7" s="1"/>
  <c r="I557" i="7"/>
  <c r="J312" i="7"/>
  <c r="J314" i="7"/>
  <c r="I325" i="7"/>
  <c r="R261" i="7"/>
  <c r="I542" i="7"/>
  <c r="L270" i="7"/>
  <c r="R613" i="7"/>
  <c r="H313" i="7"/>
  <c r="AD313" i="7" s="1"/>
  <c r="M559" i="7"/>
  <c r="R500" i="7"/>
  <c r="H363" i="7"/>
  <c r="AD363" i="7" s="1"/>
  <c r="G253" i="7"/>
  <c r="L328" i="7"/>
  <c r="N602" i="7"/>
  <c r="AE602" i="7" s="1"/>
  <c r="K321" i="7"/>
  <c r="S647" i="7"/>
  <c r="L508" i="7"/>
  <c r="K317" i="7"/>
  <c r="H295" i="7"/>
  <c r="AD295" i="7" s="1"/>
  <c r="Q623" i="7"/>
  <c r="I315" i="7"/>
  <c r="I493" i="7"/>
  <c r="K473" i="7"/>
  <c r="Q567" i="7"/>
  <c r="K568" i="7"/>
  <c r="J536" i="7"/>
  <c r="P648" i="7"/>
  <c r="J562" i="7"/>
  <c r="H644" i="7"/>
  <c r="AD644" i="7" s="1"/>
  <c r="O573" i="7"/>
  <c r="AF573" i="7" s="1"/>
  <c r="J614" i="7"/>
  <c r="H569" i="7"/>
  <c r="AD569" i="7" s="1"/>
  <c r="P466" i="7"/>
  <c r="M551" i="7"/>
  <c r="J243" i="7"/>
  <c r="J288" i="7"/>
  <c r="G275" i="7"/>
  <c r="H755" i="9" s="1"/>
  <c r="K489" i="7"/>
  <c r="H488" i="7"/>
  <c r="AD488" i="7" s="1"/>
  <c r="R552" i="7"/>
  <c r="P613" i="7"/>
  <c r="J556" i="7"/>
  <c r="L258" i="7"/>
  <c r="R619" i="7"/>
  <c r="L516" i="7"/>
  <c r="R505" i="7"/>
  <c r="I269" i="7"/>
  <c r="G262" i="7"/>
  <c r="H722" i="9" s="1"/>
  <c r="P581" i="7"/>
  <c r="R298" i="7"/>
  <c r="I518" i="7"/>
  <c r="H557" i="7"/>
  <c r="AD557" i="7" s="1"/>
  <c r="I356" i="7"/>
  <c r="G635" i="7"/>
  <c r="AC635" i="7" s="1"/>
  <c r="L525" i="7"/>
  <c r="J607" i="7"/>
  <c r="K610" i="7"/>
  <c r="K295" i="7"/>
  <c r="R269" i="7"/>
  <c r="R258" i="7"/>
  <c r="H642" i="7"/>
  <c r="AD642" i="7" s="1"/>
  <c r="H539" i="7"/>
  <c r="AD539" i="7" s="1"/>
  <c r="T598" i="7"/>
  <c r="G624" i="7"/>
  <c r="AC624" i="7" s="1"/>
  <c r="G469" i="7"/>
  <c r="AC469" i="7" s="1"/>
  <c r="J516" i="7"/>
  <c r="P646" i="7"/>
  <c r="I368" i="7"/>
  <c r="R313" i="7"/>
  <c r="K560" i="7"/>
  <c r="G502" i="7"/>
  <c r="AC502" i="7" s="1"/>
  <c r="R566" i="7"/>
  <c r="K572" i="7"/>
  <c r="P534" i="7"/>
  <c r="T584" i="7"/>
  <c r="I637" i="7"/>
  <c r="H355" i="7"/>
  <c r="AD355" i="7" s="1"/>
  <c r="P578" i="7"/>
  <c r="Q586" i="7"/>
  <c r="G481" i="7"/>
  <c r="AC481" i="7" s="1"/>
  <c r="N579" i="7"/>
  <c r="AE579" i="7" s="1"/>
  <c r="I588" i="7"/>
  <c r="R496" i="7"/>
  <c r="R546" i="7"/>
  <c r="L271" i="7"/>
  <c r="L757" i="10" s="1"/>
  <c r="Q583" i="7"/>
  <c r="O551" i="7"/>
  <c r="AF551" i="7" s="1"/>
  <c r="G258" i="7"/>
  <c r="P512" i="7"/>
  <c r="G522" i="7"/>
  <c r="AC522" i="7" s="1"/>
  <c r="R529" i="7"/>
  <c r="S608" i="7"/>
  <c r="K245" i="7"/>
  <c r="S570" i="7"/>
  <c r="J494" i="7"/>
  <c r="J605" i="7"/>
  <c r="S566" i="7"/>
  <c r="R498" i="7"/>
  <c r="S635" i="7"/>
  <c r="K303" i="7"/>
  <c r="P346" i="7"/>
  <c r="N546" i="7"/>
  <c r="AE546" i="7" s="1"/>
  <c r="K615" i="7"/>
  <c r="I243" i="7"/>
  <c r="G256" i="7"/>
  <c r="P331" i="7"/>
  <c r="R649" i="7"/>
  <c r="P471" i="7"/>
  <c r="O629" i="7"/>
  <c r="AF629" i="7" s="1"/>
  <c r="P634" i="7"/>
  <c r="P614" i="7"/>
  <c r="P498" i="7"/>
  <c r="R501" i="7"/>
  <c r="P366" i="7"/>
  <c r="L316" i="7"/>
  <c r="R252" i="7"/>
  <c r="K567" i="7"/>
  <c r="S616" i="7"/>
  <c r="T555" i="7"/>
  <c r="K294" i="7"/>
  <c r="O567" i="7"/>
  <c r="AF567" i="7" s="1"/>
  <c r="P362" i="7"/>
  <c r="H516" i="7"/>
  <c r="AD516" i="7" s="1"/>
  <c r="M618" i="7"/>
  <c r="P363" i="7"/>
  <c r="R299" i="7"/>
  <c r="P252" i="7"/>
  <c r="L261" i="7"/>
  <c r="J308" i="7"/>
  <c r="K594" i="7"/>
  <c r="G279" i="7"/>
  <c r="AC279" i="7" s="1"/>
  <c r="T583" i="7"/>
  <c r="R648" i="7"/>
  <c r="J625" i="7"/>
  <c r="L477" i="7"/>
  <c r="K246" i="7"/>
  <c r="G611" i="7"/>
  <c r="AC611" i="7" s="1"/>
  <c r="K519" i="7"/>
  <c r="G637" i="7"/>
  <c r="AC637" i="7" s="1"/>
  <c r="O630" i="7"/>
  <c r="AF630" i="7" s="1"/>
  <c r="J598" i="7"/>
  <c r="J591" i="7"/>
  <c r="K275" i="7"/>
  <c r="J331" i="7"/>
  <c r="I550" i="7"/>
  <c r="K262" i="7"/>
  <c r="K620" i="7"/>
  <c r="M557" i="7"/>
  <c r="I244" i="7"/>
  <c r="K602" i="7"/>
  <c r="S594" i="7"/>
  <c r="G319" i="7"/>
  <c r="L317" i="7"/>
  <c r="Q618" i="7"/>
  <c r="H523" i="7"/>
  <c r="AD523" i="7" s="1"/>
  <c r="K609" i="7"/>
  <c r="K565" i="7"/>
  <c r="P610" i="7"/>
  <c r="T571" i="7"/>
  <c r="K622" i="7"/>
  <c r="J317" i="7"/>
  <c r="J647" i="7"/>
  <c r="H491" i="7"/>
  <c r="AD491" i="7" s="1"/>
  <c r="G534" i="7"/>
  <c r="AC534" i="7" s="1"/>
  <c r="P473" i="7"/>
  <c r="O599" i="7"/>
  <c r="AF599" i="7" s="1"/>
  <c r="P602" i="7"/>
  <c r="H266" i="7"/>
  <c r="AD266" i="7" s="1"/>
  <c r="R474" i="7"/>
  <c r="J470" i="7"/>
  <c r="H635" i="7"/>
  <c r="AD635" i="7" s="1"/>
  <c r="L537" i="7"/>
  <c r="J361" i="7"/>
  <c r="J350" i="7"/>
  <c r="G577" i="7"/>
  <c r="AC577" i="7" s="1"/>
  <c r="P491" i="7"/>
  <c r="O562" i="7"/>
  <c r="AF562" i="7" s="1"/>
  <c r="H336" i="7"/>
  <c r="AD336" i="7" s="1"/>
  <c r="M644" i="7"/>
  <c r="Q562" i="7"/>
  <c r="H311" i="7"/>
  <c r="AD311" i="7" s="1"/>
  <c r="R537" i="7"/>
  <c r="G244" i="7"/>
  <c r="I578" i="7"/>
  <c r="J307" i="7"/>
  <c r="R324" i="7"/>
  <c r="P515" i="7"/>
  <c r="P618" i="7"/>
  <c r="R266" i="7"/>
  <c r="R618" i="7"/>
  <c r="R516" i="7"/>
  <c r="N582" i="7"/>
  <c r="AE582" i="7" s="1"/>
  <c r="K347" i="7"/>
  <c r="M585" i="7"/>
  <c r="K272" i="7"/>
  <c r="T559" i="7"/>
  <c r="M575" i="7"/>
  <c r="R317" i="7"/>
  <c r="K611" i="7"/>
  <c r="G533" i="7"/>
  <c r="AC533" i="7" s="1"/>
  <c r="P549" i="7"/>
  <c r="J289" i="7"/>
  <c r="R368" i="7"/>
  <c r="G252" i="7"/>
  <c r="T629" i="7"/>
  <c r="S634" i="7"/>
  <c r="P268" i="7"/>
  <c r="I286" i="7"/>
  <c r="J282" i="7"/>
  <c r="M636" i="7"/>
  <c r="I528" i="7"/>
  <c r="I519" i="7"/>
  <c r="M558" i="7"/>
  <c r="O645" i="7"/>
  <c r="AF645" i="7" s="1"/>
  <c r="R250" i="7"/>
  <c r="T648" i="7"/>
  <c r="R601" i="7"/>
  <c r="I295" i="7"/>
  <c r="R608" i="7"/>
  <c r="O565" i="7"/>
  <c r="AF565" i="7" s="1"/>
  <c r="K649" i="7"/>
  <c r="K337" i="7"/>
  <c r="J510" i="7"/>
  <c r="L558" i="7"/>
  <c r="N627" i="7"/>
  <c r="AE627" i="7" s="1"/>
  <c r="H489" i="7"/>
  <c r="AD489" i="7" s="1"/>
  <c r="L527" i="7"/>
  <c r="S565" i="7"/>
  <c r="Q594" i="7"/>
  <c r="R302" i="7"/>
  <c r="L464" i="7"/>
  <c r="L474" i="7"/>
  <c r="L355" i="7"/>
  <c r="P325" i="7"/>
  <c r="I343" i="7"/>
  <c r="I345" i="7"/>
  <c r="P487" i="7"/>
  <c r="S581" i="7"/>
  <c r="J358" i="7"/>
  <c r="Q614" i="7"/>
  <c r="M643" i="7"/>
  <c r="J582" i="7"/>
  <c r="G243" i="7"/>
  <c r="H542" i="7"/>
  <c r="AD542" i="7" s="1"/>
  <c r="J508" i="7"/>
  <c r="H561" i="7"/>
  <c r="AD561" i="7" s="1"/>
  <c r="K633" i="7"/>
  <c r="G585" i="7"/>
  <c r="AC585" i="7" s="1"/>
  <c r="T616" i="7"/>
  <c r="K582" i="7"/>
  <c r="P258" i="7"/>
  <c r="P353" i="7"/>
  <c r="R538" i="7"/>
  <c r="K472" i="7"/>
  <c r="N630" i="7"/>
  <c r="AE630" i="7" s="1"/>
  <c r="S619" i="7"/>
  <c r="P285" i="7"/>
  <c r="P361" i="7"/>
  <c r="P630" i="7"/>
  <c r="R277" i="7"/>
  <c r="S563" i="7"/>
  <c r="Q600" i="7"/>
  <c r="R506" i="7"/>
  <c r="L544" i="7"/>
  <c r="G368" i="7"/>
  <c r="L313" i="7"/>
  <c r="L1086" i="10" s="1"/>
  <c r="H325" i="7"/>
  <c r="AD325" i="7" s="1"/>
  <c r="R263" i="7"/>
  <c r="J258" i="7"/>
  <c r="G627" i="7"/>
  <c r="AC627" i="7" s="1"/>
  <c r="G364" i="7"/>
  <c r="P582" i="7"/>
  <c r="L495" i="7"/>
  <c r="K640" i="7"/>
  <c r="R345" i="7"/>
  <c r="K616" i="7"/>
  <c r="I589" i="7"/>
  <c r="K486" i="7"/>
  <c r="H634" i="7"/>
  <c r="AD634" i="7" s="1"/>
  <c r="J619" i="7"/>
  <c r="P277" i="7"/>
  <c r="G608" i="7"/>
  <c r="AC608" i="7" s="1"/>
  <c r="P263" i="7"/>
  <c r="H469" i="7"/>
  <c r="AD469" i="7" s="1"/>
  <c r="L546" i="7"/>
  <c r="P488" i="7"/>
  <c r="L609" i="7"/>
  <c r="I292" i="7"/>
  <c r="L342" i="7"/>
  <c r="R364" i="7"/>
  <c r="L567" i="7"/>
  <c r="K635" i="7"/>
  <c r="J643" i="7"/>
  <c r="Q635" i="7"/>
  <c r="N618" i="7"/>
  <c r="AE618" i="7" s="1"/>
  <c r="I523" i="7"/>
  <c r="I508" i="7"/>
  <c r="H520" i="7"/>
  <c r="AD520" i="7" s="1"/>
  <c r="I273" i="7"/>
  <c r="H287" i="7"/>
  <c r="AD287" i="7" s="1"/>
  <c r="R572" i="7"/>
  <c r="M567" i="7"/>
  <c r="Q632" i="7"/>
  <c r="P298" i="7"/>
  <c r="J626" i="7"/>
  <c r="N640" i="7"/>
  <c r="AE640" i="7" s="1"/>
  <c r="M571" i="7"/>
  <c r="R307" i="7"/>
  <c r="R514" i="7"/>
  <c r="R536" i="7"/>
  <c r="L478" i="7"/>
  <c r="P517" i="7"/>
  <c r="G264" i="7"/>
  <c r="G634" i="7"/>
  <c r="AC634" i="7" s="1"/>
  <c r="P593" i="7"/>
  <c r="J333" i="7"/>
  <c r="M594" i="7"/>
  <c r="L620" i="7"/>
  <c r="L612" i="7"/>
  <c r="M589" i="7"/>
  <c r="O561" i="7"/>
  <c r="AF561" i="7" s="1"/>
  <c r="M592" i="7"/>
  <c r="M620" i="7"/>
  <c r="I312" i="7"/>
  <c r="L638" i="7"/>
  <c r="L339" i="7"/>
  <c r="L1053" i="10" s="1"/>
  <c r="R629" i="7"/>
  <c r="I574" i="7"/>
  <c r="P310" i="7"/>
  <c r="J600" i="7"/>
  <c r="J632" i="7"/>
  <c r="P617" i="7"/>
  <c r="P301" i="7"/>
  <c r="S561" i="7"/>
  <c r="I308" i="7"/>
  <c r="L510" i="7"/>
  <c r="T633" i="7"/>
  <c r="R512" i="7"/>
  <c r="L347" i="7"/>
  <c r="R568" i="7"/>
  <c r="M611" i="7"/>
  <c r="T575" i="7"/>
  <c r="K647" i="7"/>
  <c r="J503" i="7"/>
  <c r="Q563" i="7"/>
  <c r="P585" i="7"/>
  <c r="T615" i="7"/>
  <c r="L569" i="7"/>
  <c r="O566" i="7"/>
  <c r="AF566" i="7" s="1"/>
  <c r="Q551" i="7"/>
  <c r="G497" i="7"/>
  <c r="AC497" i="7" s="1"/>
  <c r="K570" i="7"/>
  <c r="H346" i="7"/>
  <c r="AD346" i="7" s="1"/>
  <c r="G538" i="7"/>
  <c r="AC538" i="7" s="1"/>
  <c r="K307" i="7"/>
  <c r="L636" i="7"/>
  <c r="L282" i="7"/>
  <c r="J281" i="7"/>
  <c r="G306" i="7"/>
  <c r="J566" i="7"/>
  <c r="G537" i="7"/>
  <c r="AC537" i="7" s="1"/>
  <c r="L269" i="7"/>
  <c r="H279" i="7"/>
  <c r="AD279" i="7" s="1"/>
  <c r="J505" i="7"/>
  <c r="R359" i="7"/>
  <c r="G301" i="7"/>
  <c r="H568" i="7"/>
  <c r="AD568" i="7" s="1"/>
  <c r="J345" i="7"/>
  <c r="K342" i="7"/>
  <c r="R333" i="7"/>
  <c r="P314" i="7"/>
  <c r="I470" i="7"/>
  <c r="J250" i="7"/>
  <c r="P343" i="7"/>
  <c r="K536" i="7"/>
  <c r="P322" i="7"/>
  <c r="J488" i="7"/>
  <c r="K276" i="7"/>
  <c r="I316" i="7"/>
  <c r="L572" i="7"/>
  <c r="T593" i="7"/>
  <c r="G343" i="7"/>
  <c r="H524" i="7"/>
  <c r="AD524" i="7" s="1"/>
  <c r="H261" i="7"/>
  <c r="AD261" i="7" s="1"/>
  <c r="K629" i="7"/>
  <c r="I339" i="7"/>
  <c r="I1053" i="10" s="1"/>
  <c r="J286" i="7"/>
  <c r="K525" i="7"/>
  <c r="M600" i="7"/>
  <c r="K634" i="7"/>
  <c r="H354" i="7"/>
  <c r="AD354" i="7" s="1"/>
  <c r="P303" i="7"/>
  <c r="J497" i="7"/>
  <c r="J620" i="7"/>
  <c r="L315" i="7"/>
  <c r="K632" i="7"/>
  <c r="K296" i="7"/>
  <c r="K559" i="7"/>
  <c r="I349" i="7"/>
  <c r="R262" i="7"/>
  <c r="R564" i="7"/>
  <c r="Q612" i="7"/>
  <c r="I540" i="7"/>
  <c r="N612" i="7"/>
  <c r="AE612" i="7" s="1"/>
  <c r="P616" i="7"/>
  <c r="O632" i="7"/>
  <c r="AF632" i="7" s="1"/>
  <c r="J561" i="7"/>
  <c r="I636" i="7"/>
  <c r="H360" i="7"/>
  <c r="AD360" i="7" s="1"/>
  <c r="Q598" i="7"/>
  <c r="L548" i="7"/>
  <c r="O606" i="7"/>
  <c r="AF606" i="7" s="1"/>
  <c r="L244" i="7"/>
  <c r="K606" i="7"/>
  <c r="G296" i="7"/>
  <c r="R579" i="7"/>
  <c r="R493" i="7"/>
  <c r="R565" i="7"/>
  <c r="G484" i="7"/>
  <c r="AC484" i="7" s="1"/>
  <c r="S562" i="7"/>
  <c r="I533" i="7"/>
  <c r="O624" i="7"/>
  <c r="AF624" i="7" s="1"/>
  <c r="I341" i="7"/>
  <c r="R499" i="7"/>
  <c r="P339" i="7"/>
  <c r="P594" i="7"/>
  <c r="J628" i="7"/>
  <c r="G322" i="7"/>
  <c r="H879" i="9" s="1"/>
  <c r="L303" i="7"/>
  <c r="J320" i="7"/>
  <c r="P529" i="7"/>
  <c r="J346" i="7"/>
  <c r="J542" i="7"/>
  <c r="R609" i="7"/>
  <c r="L557" i="7"/>
  <c r="G353" i="7"/>
  <c r="K574" i="7"/>
  <c r="J269" i="7"/>
  <c r="J649" i="7"/>
  <c r="G596" i="7"/>
  <c r="AC596" i="7" s="1"/>
  <c r="I469" i="7"/>
  <c r="R287" i="7"/>
  <c r="G489" i="7"/>
  <c r="AC489" i="7" s="1"/>
  <c r="K514" i="7"/>
  <c r="L334" i="7"/>
  <c r="S558" i="7"/>
  <c r="L592" i="7"/>
  <c r="R475" i="7"/>
  <c r="K366" i="7"/>
  <c r="L517" i="7"/>
  <c r="R642" i="7"/>
  <c r="G545" i="7"/>
  <c r="AC545" i="7" s="1"/>
  <c r="S628" i="7"/>
  <c r="L608" i="7"/>
  <c r="L543" i="7"/>
  <c r="H624" i="7"/>
  <c r="AD624" i="7" s="1"/>
  <c r="G307" i="7"/>
  <c r="L523" i="7"/>
  <c r="R249" i="7"/>
  <c r="T590" i="7"/>
  <c r="K515" i="7"/>
  <c r="H280" i="7"/>
  <c r="AD280" i="7" s="1"/>
  <c r="J297" i="7"/>
  <c r="P250" i="7"/>
  <c r="R508" i="7"/>
  <c r="H620" i="7"/>
  <c r="AD620" i="7" s="1"/>
  <c r="L301" i="7"/>
  <c r="N591" i="7"/>
  <c r="AE591" i="7" s="1"/>
  <c r="L333" i="7"/>
  <c r="R587" i="7"/>
  <c r="P633" i="7"/>
  <c r="K260" i="7"/>
  <c r="H584" i="7"/>
  <c r="AD584" i="7" s="1"/>
  <c r="J319" i="7"/>
  <c r="I351" i="7"/>
  <c r="K336" i="7"/>
  <c r="I592" i="7"/>
  <c r="R495" i="7"/>
  <c r="K365" i="7"/>
  <c r="H619" i="7"/>
  <c r="AD619" i="7" s="1"/>
  <c r="P340" i="7"/>
  <c r="Q560" i="7"/>
  <c r="L610" i="7"/>
  <c r="P465" i="7"/>
  <c r="M605" i="7"/>
  <c r="H580" i="7"/>
  <c r="AD580" i="7" s="1"/>
  <c r="J612" i="7"/>
  <c r="T582" i="7"/>
  <c r="I302" i="7"/>
  <c r="G284" i="7"/>
  <c r="K534" i="7"/>
  <c r="G309" i="7"/>
  <c r="J313" i="7"/>
  <c r="J1086" i="10" s="1"/>
  <c r="L256" i="7"/>
  <c r="I606" i="7"/>
  <c r="I515" i="7"/>
  <c r="I464" i="7"/>
  <c r="K283" i="7"/>
  <c r="J477" i="7"/>
  <c r="R348" i="7"/>
  <c r="L512" i="7"/>
  <c r="K517" i="7"/>
  <c r="I623" i="7"/>
  <c r="M570" i="7"/>
  <c r="L593" i="7"/>
  <c r="G554" i="7"/>
  <c r="AC554" i="7" s="1"/>
  <c r="R291" i="7"/>
  <c r="S568" i="7"/>
  <c r="P475" i="7"/>
  <c r="L534" i="7"/>
  <c r="K539" i="7"/>
  <c r="S582" i="7"/>
  <c r="L587" i="7"/>
  <c r="T546" i="7"/>
  <c r="G512" i="7"/>
  <c r="AC512" i="7" s="1"/>
  <c r="P474" i="7"/>
  <c r="R625" i="7"/>
  <c r="K270" i="7"/>
  <c r="P632" i="7"/>
  <c r="P349" i="7"/>
  <c r="L615" i="7"/>
  <c r="H471" i="7"/>
  <c r="AD471" i="7" s="1"/>
  <c r="R574" i="7"/>
  <c r="K599" i="7"/>
  <c r="H649" i="7"/>
  <c r="AD649" i="7" s="1"/>
  <c r="G580" i="7"/>
  <c r="AC580" i="7" s="1"/>
  <c r="L338" i="7"/>
  <c r="O608" i="7"/>
  <c r="AF608" i="7" s="1"/>
  <c r="H345" i="7"/>
  <c r="AD345" i="7" s="1"/>
  <c r="H613" i="7"/>
  <c r="AD613" i="7" s="1"/>
  <c r="J552" i="7"/>
  <c r="J541" i="7"/>
  <c r="L528" i="7"/>
  <c r="I314" i="7"/>
  <c r="H359" i="7"/>
  <c r="AD359" i="7" s="1"/>
  <c r="M586" i="7"/>
  <c r="H477" i="7"/>
  <c r="AD477" i="7" s="1"/>
  <c r="K479" i="7"/>
  <c r="L555" i="7"/>
  <c r="L591" i="7"/>
  <c r="H341" i="7"/>
  <c r="AD341" i="7" s="1"/>
  <c r="I536" i="7"/>
  <c r="G638" i="7"/>
  <c r="AC638" i="7" s="1"/>
  <c r="I565" i="7"/>
  <c r="O574" i="7"/>
  <c r="AF574" i="7" s="1"/>
  <c r="L292" i="7"/>
  <c r="L539" i="7"/>
  <c r="G318" i="7"/>
  <c r="P270" i="7"/>
  <c r="J303" i="7"/>
  <c r="I280" i="7"/>
  <c r="I570" i="7"/>
  <c r="O576" i="7"/>
  <c r="AF576" i="7" s="1"/>
  <c r="L520" i="7"/>
  <c r="I611" i="7"/>
  <c r="J567" i="7"/>
  <c r="H599" i="7"/>
  <c r="AD599" i="7" s="1"/>
  <c r="J579" i="7"/>
  <c r="P281" i="7"/>
  <c r="J367" i="7"/>
  <c r="L601" i="7"/>
  <c r="G472" i="7"/>
  <c r="AC472" i="7" s="1"/>
  <c r="K623" i="7"/>
  <c r="H633" i="7"/>
  <c r="AD633" i="7" s="1"/>
  <c r="H329" i="7"/>
  <c r="AD329" i="7" s="1"/>
  <c r="T632" i="7"/>
  <c r="H546" i="7"/>
  <c r="AD546" i="7" s="1"/>
  <c r="I307" i="7"/>
  <c r="Q634" i="7"/>
  <c r="R363" i="7"/>
  <c r="I311" i="7"/>
  <c r="P316" i="7"/>
  <c r="P265" i="7"/>
  <c r="S648" i="7"/>
  <c r="G644" i="7"/>
  <c r="AC644" i="7" s="1"/>
  <c r="J639" i="7"/>
  <c r="L490" i="7"/>
  <c r="K308" i="7"/>
  <c r="G593" i="7"/>
  <c r="AC593" i="7" s="1"/>
  <c r="P334" i="7"/>
  <c r="R576" i="7"/>
  <c r="H638" i="7"/>
  <c r="AD638" i="7" s="1"/>
  <c r="P620" i="7"/>
  <c r="G617" i="7"/>
  <c r="AC617" i="7" s="1"/>
  <c r="L346" i="7"/>
  <c r="N624" i="7"/>
  <c r="AE624" i="7" s="1"/>
  <c r="I644" i="7"/>
  <c r="J257" i="7"/>
  <c r="P299" i="7"/>
  <c r="H484" i="7"/>
  <c r="AD484" i="7" s="1"/>
  <c r="N639" i="7"/>
  <c r="AE639" i="7" s="1"/>
  <c r="L259" i="7"/>
  <c r="G339" i="7"/>
  <c r="O611" i="7"/>
  <c r="AF611" i="7" s="1"/>
  <c r="I309" i="7"/>
  <c r="J544" i="7"/>
  <c r="L584" i="7"/>
  <c r="I627" i="7"/>
  <c r="N603" i="7"/>
  <c r="AE603" i="7" s="1"/>
  <c r="L621" i="7"/>
  <c r="J540" i="7"/>
  <c r="S601" i="7"/>
  <c r="L506" i="7"/>
  <c r="R615" i="7"/>
  <c r="H639" i="7"/>
  <c r="AD639" i="7" s="1"/>
  <c r="K248" i="7"/>
  <c r="H566" i="7"/>
  <c r="AD566" i="7" s="1"/>
  <c r="M549" i="7"/>
  <c r="N594" i="7"/>
  <c r="AE594" i="7" s="1"/>
  <c r="T596" i="7"/>
  <c r="L560" i="7"/>
  <c r="I571" i="7"/>
  <c r="S644" i="7"/>
  <c r="R473" i="7"/>
  <c r="G640" i="7"/>
  <c r="AC640" i="7" s="1"/>
  <c r="J348" i="7"/>
  <c r="S613" i="7"/>
  <c r="J594" i="7"/>
  <c r="G633" i="7"/>
  <c r="AC633" i="7" s="1"/>
  <c r="I298" i="7"/>
  <c r="H337" i="7"/>
  <c r="AD337" i="7" s="1"/>
  <c r="I525" i="7"/>
  <c r="H268" i="7"/>
  <c r="AD268" i="7" s="1"/>
  <c r="Q558" i="7"/>
  <c r="I612" i="7"/>
  <c r="H534" i="7"/>
  <c r="AD534" i="7" s="1"/>
  <c r="T617" i="7"/>
  <c r="J528" i="7"/>
  <c r="O613" i="7"/>
  <c r="AF613" i="7" s="1"/>
  <c r="J624" i="7"/>
  <c r="J272" i="7"/>
  <c r="L513" i="7"/>
  <c r="L571" i="7"/>
  <c r="M547" i="7"/>
  <c r="P368" i="7"/>
  <c r="L565" i="7"/>
  <c r="N609" i="7"/>
  <c r="AE609" i="7" s="1"/>
  <c r="G493" i="7"/>
  <c r="AC493" i="7" s="1"/>
  <c r="L273" i="7"/>
  <c r="N573" i="7"/>
  <c r="AE573" i="7" s="1"/>
  <c r="G492" i="7"/>
  <c r="AC492" i="7" s="1"/>
  <c r="P297" i="7"/>
  <c r="R344" i="7"/>
  <c r="J484" i="7"/>
  <c r="R603" i="7"/>
  <c r="J543" i="7"/>
  <c r="R542" i="7"/>
  <c r="R540" i="7"/>
  <c r="Q607" i="7"/>
  <c r="M564" i="7"/>
  <c r="G355" i="7"/>
  <c r="P516" i="7"/>
  <c r="J563" i="7"/>
  <c r="J585" i="7"/>
  <c r="H553" i="7"/>
  <c r="AD553" i="7" s="1"/>
  <c r="J506" i="7"/>
  <c r="J574" i="7"/>
  <c r="G332" i="7"/>
  <c r="H570" i="7"/>
  <c r="AD570" i="7" s="1"/>
  <c r="S622" i="7"/>
  <c r="M635" i="7"/>
  <c r="L634" i="7"/>
  <c r="P627" i="7"/>
  <c r="R643" i="7"/>
  <c r="P253" i="7"/>
  <c r="I490" i="7"/>
  <c r="H512" i="7"/>
  <c r="AD512" i="7" s="1"/>
  <c r="L616" i="7"/>
  <c r="R314" i="7"/>
  <c r="H347" i="7"/>
  <c r="AD347" i="7" s="1"/>
  <c r="J549" i="7"/>
  <c r="R366" i="7"/>
  <c r="P483" i="7"/>
  <c r="R332" i="7"/>
  <c r="K512" i="7"/>
  <c r="I303" i="7"/>
  <c r="J618" i="7"/>
  <c r="L570" i="7"/>
  <c r="G273" i="7"/>
  <c r="L329" i="7"/>
  <c r="L981" i="10" s="1"/>
  <c r="P540" i="7"/>
  <c r="L502" i="7"/>
  <c r="R497" i="7"/>
  <c r="G619" i="7"/>
  <c r="AC619" i="7" s="1"/>
  <c r="S600" i="7"/>
  <c r="T585" i="7"/>
  <c r="G594" i="7"/>
  <c r="AC594" i="7" s="1"/>
  <c r="K488" i="7"/>
  <c r="J349" i="7"/>
  <c r="K554" i="7"/>
  <c r="H614" i="7"/>
  <c r="AD614" i="7" s="1"/>
  <c r="O642" i="7"/>
  <c r="AF642" i="7" s="1"/>
  <c r="I497" i="7"/>
  <c r="H643" i="7"/>
  <c r="AD643" i="7" s="1"/>
  <c r="I580" i="7"/>
  <c r="I291" i="7"/>
  <c r="N633" i="7"/>
  <c r="AE633" i="7" s="1"/>
  <c r="K474" i="7"/>
  <c r="P360" i="7"/>
  <c r="M561" i="7"/>
  <c r="P500" i="7"/>
  <c r="H544" i="7"/>
  <c r="AD544" i="7" s="1"/>
  <c r="I499" i="7"/>
  <c r="N557" i="7"/>
  <c r="AE557" i="7" s="1"/>
  <c r="R513" i="7"/>
  <c r="R605" i="7"/>
  <c r="H277" i="7"/>
  <c r="AD277" i="7" s="1"/>
  <c r="H536" i="7"/>
  <c r="AD536" i="7" s="1"/>
  <c r="M546" i="7"/>
  <c r="L482" i="7"/>
  <c r="K467" i="7"/>
  <c r="R246" i="7"/>
  <c r="H636" i="7"/>
  <c r="AD636" i="7" s="1"/>
  <c r="N635" i="7"/>
  <c r="AE635" i="7" s="1"/>
  <c r="K249" i="7"/>
  <c r="H333" i="7"/>
  <c r="AD333" i="7" s="1"/>
  <c r="J498" i="7"/>
  <c r="O635" i="7"/>
  <c r="AF635" i="7" s="1"/>
  <c r="K575" i="7"/>
  <c r="Q616" i="7"/>
  <c r="J589" i="7"/>
  <c r="L515" i="7"/>
  <c r="Q608" i="7"/>
  <c r="I629" i="7"/>
  <c r="I522" i="7"/>
  <c r="O648" i="7"/>
  <c r="AF648" i="7" s="1"/>
  <c r="R491" i="7"/>
  <c r="L627" i="7"/>
  <c r="R510" i="7"/>
  <c r="I350" i="7"/>
  <c r="M555" i="7"/>
  <c r="I545" i="7"/>
  <c r="I476" i="7"/>
  <c r="I579" i="7"/>
  <c r="R481" i="7"/>
  <c r="J259" i="7"/>
  <c r="I648" i="7"/>
  <c r="Q571" i="7"/>
  <c r="Q578" i="7"/>
  <c r="R596" i="7"/>
  <c r="O589" i="7"/>
  <c r="AF589" i="7" s="1"/>
  <c r="G333" i="7"/>
  <c r="J318" i="7"/>
  <c r="J520" i="7"/>
  <c r="N583" i="7"/>
  <c r="AE583" i="7" s="1"/>
  <c r="H327" i="7"/>
  <c r="AD327" i="7" s="1"/>
  <c r="O605" i="7"/>
  <c r="AF605" i="7" s="1"/>
  <c r="P611" i="7"/>
  <c r="Q582" i="7"/>
  <c r="I601" i="7"/>
  <c r="P282" i="7"/>
  <c r="G599" i="7"/>
  <c r="AC599" i="7" s="1"/>
  <c r="R555" i="7"/>
  <c r="O615" i="7"/>
  <c r="AF615" i="7" s="1"/>
  <c r="G630" i="7"/>
  <c r="AC630" i="7" s="1"/>
  <c r="S596" i="7"/>
  <c r="N642" i="7"/>
  <c r="AE642" i="7" s="1"/>
  <c r="K532" i="7"/>
  <c r="P612" i="7"/>
  <c r="I327" i="7"/>
  <c r="G550" i="7"/>
  <c r="AC550" i="7" s="1"/>
  <c r="H365" i="7"/>
  <c r="AD365" i="7" s="1"/>
  <c r="G336" i="7"/>
  <c r="H918" i="9" s="1"/>
  <c r="R323" i="7"/>
  <c r="L265" i="7"/>
  <c r="I334" i="7"/>
  <c r="I516" i="7"/>
  <c r="G521" i="7"/>
  <c r="AC521" i="7" s="1"/>
  <c r="O636" i="7"/>
  <c r="AF636" i="7" s="1"/>
  <c r="L322" i="7"/>
  <c r="K269" i="7"/>
  <c r="Q644" i="7"/>
  <c r="R334" i="7"/>
  <c r="G570" i="7"/>
  <c r="AC570" i="7" s="1"/>
  <c r="J316" i="7"/>
  <c r="G320" i="7"/>
  <c r="H870" i="9" s="1"/>
  <c r="L500" i="7"/>
  <c r="J479" i="7"/>
  <c r="I509" i="7"/>
  <c r="J595" i="7"/>
  <c r="R507" i="7"/>
  <c r="I473" i="7"/>
  <c r="S606" i="7"/>
  <c r="H618" i="7"/>
  <c r="AD618" i="7" s="1"/>
  <c r="P273" i="7"/>
  <c r="J337" i="7"/>
  <c r="L645" i="7"/>
  <c r="S614" i="7"/>
  <c r="G515" i="7"/>
  <c r="AC515" i="7" s="1"/>
  <c r="R531" i="7"/>
  <c r="L484" i="7"/>
  <c r="M647" i="7"/>
  <c r="H367" i="7"/>
  <c r="AD367" i="7" s="1"/>
  <c r="G615" i="7"/>
  <c r="AC615" i="7" s="1"/>
  <c r="Q636" i="7"/>
  <c r="M577" i="7"/>
  <c r="T600" i="7"/>
  <c r="K350" i="7"/>
  <c r="O588" i="7"/>
  <c r="AF588" i="7" s="1"/>
  <c r="K638" i="7"/>
  <c r="I517" i="7"/>
  <c r="I534" i="7"/>
  <c r="S559" i="7"/>
  <c r="H256" i="7"/>
  <c r="AD256" i="7" s="1"/>
  <c r="S610" i="7"/>
  <c r="J249" i="7"/>
  <c r="H589" i="7"/>
  <c r="AD589" i="7" s="1"/>
  <c r="H307" i="7"/>
  <c r="AD307" i="7" s="1"/>
  <c r="I527" i="7"/>
  <c r="G523" i="7"/>
  <c r="AC523" i="7" s="1"/>
  <c r="L280" i="7"/>
  <c r="Q569" i="7"/>
  <c r="N604" i="7"/>
  <c r="AE604" i="7" s="1"/>
  <c r="G485" i="7"/>
  <c r="AC485" i="7" s="1"/>
  <c r="T628" i="7"/>
  <c r="N600" i="7"/>
  <c r="AE600" i="7" s="1"/>
  <c r="T601" i="7"/>
  <c r="R563" i="7"/>
  <c r="L624" i="7"/>
  <c r="P571" i="7"/>
  <c r="N550" i="7"/>
  <c r="AE550" i="7" s="1"/>
  <c r="G313" i="7"/>
  <c r="I631" i="7"/>
  <c r="K367" i="7"/>
  <c r="K301" i="7"/>
  <c r="R509" i="7"/>
  <c r="K346" i="7"/>
  <c r="T637" i="7"/>
  <c r="L590" i="7"/>
  <c r="G308" i="7"/>
  <c r="J334" i="7"/>
  <c r="N611" i="7"/>
  <c r="AE611" i="7" s="1"/>
  <c r="L576" i="7"/>
  <c r="T608" i="7"/>
  <c r="I474" i="7"/>
  <c r="J291" i="7"/>
  <c r="G470" i="7"/>
  <c r="AC470" i="7" s="1"/>
  <c r="S642" i="7"/>
  <c r="K466" i="7"/>
  <c r="J501" i="7"/>
  <c r="J480" i="7"/>
  <c r="G646" i="7"/>
  <c r="AC646" i="7" s="1"/>
  <c r="J260" i="7"/>
  <c r="R522" i="7"/>
  <c r="L318" i="7"/>
  <c r="R545" i="7"/>
  <c r="P333" i="7"/>
  <c r="H343" i="7"/>
  <c r="AD343" i="7" s="1"/>
  <c r="R286" i="7"/>
  <c r="J469" i="7"/>
  <c r="P476" i="7"/>
  <c r="L472" i="7"/>
  <c r="G473" i="7"/>
  <c r="AC473" i="7" s="1"/>
  <c r="H533" i="7"/>
  <c r="AD533" i="7" s="1"/>
  <c r="G330" i="7"/>
  <c r="T563" i="7"/>
  <c r="R641" i="7"/>
  <c r="S579" i="7"/>
  <c r="Q649" i="7"/>
  <c r="J468" i="7"/>
  <c r="R356" i="7"/>
  <c r="P296" i="7"/>
  <c r="L637" i="7"/>
  <c r="H294" i="7"/>
  <c r="AD294" i="7" s="1"/>
  <c r="M548" i="7"/>
  <c r="L639" i="7"/>
  <c r="R598" i="7"/>
  <c r="J496" i="7"/>
  <c r="J493" i="7"/>
  <c r="K562" i="7"/>
  <c r="G567" i="7"/>
  <c r="AC567" i="7" s="1"/>
  <c r="S576" i="7"/>
  <c r="R583" i="7"/>
  <c r="L488" i="7"/>
  <c r="I638" i="7"/>
  <c r="H549" i="7"/>
  <c r="AD549" i="7" s="1"/>
  <c r="H548" i="7"/>
  <c r="AD548" i="7" s="1"/>
  <c r="J280" i="7"/>
  <c r="G348" i="7"/>
  <c r="R534" i="7"/>
  <c r="L348" i="7"/>
  <c r="T565" i="7"/>
  <c r="J355" i="7"/>
  <c r="K259" i="7"/>
  <c r="G588" i="7"/>
  <c r="AC588" i="7" s="1"/>
  <c r="J553" i="7"/>
  <c r="T572" i="7"/>
  <c r="G610" i="7"/>
  <c r="AC610" i="7" s="1"/>
  <c r="P336" i="7"/>
  <c r="R483" i="7"/>
  <c r="M642" i="7"/>
  <c r="J560" i="7"/>
  <c r="P514" i="7"/>
  <c r="O581" i="7"/>
  <c r="AF581" i="7" s="1"/>
  <c r="M626" i="7"/>
  <c r="G479" i="7"/>
  <c r="AC479" i="7" s="1"/>
  <c r="J608" i="7"/>
  <c r="H607" i="7"/>
  <c r="AD607" i="7" s="1"/>
  <c r="K274" i="7"/>
  <c r="G563" i="7"/>
  <c r="AC563" i="7" s="1"/>
  <c r="G642" i="7"/>
  <c r="AC642" i="7" s="1"/>
  <c r="K280" i="7"/>
  <c r="S624" i="7"/>
  <c r="T564" i="7"/>
  <c r="H503" i="7"/>
  <c r="AD503" i="7" s="1"/>
  <c r="S633" i="7"/>
  <c r="S620" i="7"/>
  <c r="J603" i="7"/>
  <c r="J507" i="7"/>
  <c r="R479" i="7"/>
  <c r="Q595" i="7"/>
  <c r="S649" i="7"/>
  <c r="K573" i="7"/>
  <c r="Q641" i="7"/>
  <c r="T581" i="7"/>
  <c r="G623" i="7"/>
  <c r="AC623" i="7" s="1"/>
  <c r="I288" i="7"/>
  <c r="P599" i="7"/>
  <c r="J604" i="7"/>
  <c r="L310" i="7"/>
  <c r="L496" i="7"/>
  <c r="S615" i="7"/>
  <c r="I262" i="7"/>
  <c r="K341" i="7"/>
  <c r="O622" i="7"/>
  <c r="AF622" i="7" s="1"/>
  <c r="G331" i="7"/>
  <c r="H900" i="9" s="1"/>
  <c r="G1089" i="10" s="1"/>
  <c r="Z1089" i="10" s="1"/>
  <c r="J336" i="7"/>
  <c r="I251" i="7"/>
  <c r="J512" i="7"/>
  <c r="L366" i="7"/>
  <c r="H366" i="7"/>
  <c r="AD366" i="7" s="1"/>
  <c r="T646" i="7"/>
  <c r="M613" i="7"/>
  <c r="N595" i="7"/>
  <c r="AE595" i="7" s="1"/>
  <c r="J555" i="7"/>
  <c r="T594" i="7"/>
  <c r="K592" i="7"/>
  <c r="K481" i="7"/>
  <c r="I283" i="7"/>
  <c r="K487" i="7"/>
  <c r="R280" i="7"/>
  <c r="P631" i="7"/>
  <c r="L518" i="7"/>
  <c r="H321" i="7"/>
  <c r="AD321" i="7" s="1"/>
  <c r="L536" i="7"/>
  <c r="I248" i="7"/>
  <c r="K516" i="7"/>
  <c r="P604" i="7"/>
  <c r="R273" i="7"/>
  <c r="H586" i="7"/>
  <c r="AD586" i="7" s="1"/>
  <c r="H513" i="7"/>
  <c r="AD513" i="7" s="1"/>
  <c r="J509" i="7"/>
  <c r="J341" i="7"/>
  <c r="G539" i="7"/>
  <c r="AC539" i="7" s="1"/>
  <c r="T642" i="7"/>
  <c r="P341" i="7"/>
  <c r="K555" i="7"/>
  <c r="R285" i="7"/>
  <c r="K484" i="7"/>
  <c r="H472" i="7"/>
  <c r="AD472" i="7" s="1"/>
  <c r="G362" i="7"/>
  <c r="R467" i="7"/>
  <c r="L321" i="7"/>
  <c r="P280" i="7"/>
  <c r="H578" i="7"/>
  <c r="AD578" i="7" s="1"/>
  <c r="S555" i="7"/>
  <c r="P584" i="7"/>
  <c r="L362" i="7"/>
  <c r="P244" i="7"/>
  <c r="S587" i="7"/>
  <c r="P603" i="7"/>
  <c r="J547" i="7"/>
  <c r="T553" i="7"/>
  <c r="L585" i="7"/>
  <c r="P543" i="7"/>
  <c r="G486" i="7"/>
  <c r="AC486" i="7" s="1"/>
  <c r="H476" i="7"/>
  <c r="AD476" i="7" s="1"/>
  <c r="N589" i="7"/>
  <c r="AE589" i="7" s="1"/>
  <c r="L294" i="7"/>
  <c r="J551" i="7"/>
  <c r="K596" i="7"/>
  <c r="Q601" i="7"/>
  <c r="G544" i="7"/>
  <c r="AC544" i="7" s="1"/>
  <c r="L305" i="7"/>
  <c r="J353" i="7"/>
  <c r="K564" i="7"/>
  <c r="K251" i="7"/>
  <c r="L471" i="7"/>
  <c r="M583" i="7"/>
  <c r="I647" i="7"/>
  <c r="G614" i="7"/>
  <c r="AC614" i="7" s="1"/>
  <c r="R320" i="7"/>
  <c r="G303" i="7"/>
  <c r="P566" i="7"/>
  <c r="G609" i="7"/>
  <c r="AC609" i="7" s="1"/>
  <c r="G536" i="7"/>
  <c r="AC536" i="7" s="1"/>
  <c r="R489" i="7"/>
  <c r="R519" i="7"/>
  <c r="I512" i="7"/>
  <c r="I500" i="7"/>
  <c r="T612" i="7"/>
  <c r="P356" i="7"/>
  <c r="I582" i="7"/>
  <c r="L363" i="7"/>
  <c r="S590" i="7"/>
  <c r="L358" i="7"/>
  <c r="Q602" i="7"/>
  <c r="G592" i="7"/>
  <c r="AC592" i="7" s="1"/>
  <c r="H596" i="7"/>
  <c r="AD596" i="7" s="1"/>
  <c r="G269" i="7"/>
  <c r="R637" i="7"/>
  <c r="K522" i="7"/>
  <c r="N634" i="7"/>
  <c r="AE634" i="7" s="1"/>
  <c r="Q628" i="7"/>
  <c r="R502" i="7"/>
  <c r="P332" i="7"/>
  <c r="K503" i="7"/>
  <c r="H271" i="7"/>
  <c r="AD271" i="7" s="1"/>
  <c r="I481" i="7"/>
  <c r="R482" i="7"/>
  <c r="L597" i="7"/>
  <c r="Q555" i="7"/>
  <c r="L641" i="7"/>
  <c r="L275" i="7"/>
  <c r="L277" i="7"/>
  <c r="M628" i="7"/>
  <c r="J347" i="7"/>
  <c r="K334" i="7"/>
  <c r="K521" i="7"/>
  <c r="K469" i="7"/>
  <c r="K585" i="7"/>
  <c r="L642" i="7"/>
  <c r="I259" i="7"/>
  <c r="R361" i="7"/>
  <c r="I548" i="7"/>
  <c r="M633" i="7"/>
  <c r="K505" i="7"/>
  <c r="H595" i="7"/>
  <c r="AD595" i="7" s="1"/>
  <c r="P507" i="7"/>
  <c r="L497" i="7"/>
  <c r="R647" i="7"/>
  <c r="G352" i="7"/>
  <c r="P312" i="7"/>
  <c r="J472" i="7"/>
  <c r="H579" i="7"/>
  <c r="AD579" i="7" s="1"/>
  <c r="P291" i="7"/>
  <c r="R464" i="7"/>
  <c r="R577" i="7"/>
  <c r="I610" i="7"/>
  <c r="T635" i="7"/>
  <c r="L327" i="7"/>
  <c r="P561" i="7"/>
  <c r="K349" i="7"/>
  <c r="K261" i="7"/>
  <c r="R283" i="7"/>
  <c r="G535" i="7"/>
  <c r="AC535" i="7" s="1"/>
  <c r="P309" i="7"/>
  <c r="J245" i="7"/>
  <c r="I553" i="7"/>
  <c r="G606" i="7"/>
  <c r="AC606" i="7" s="1"/>
  <c r="L476" i="7"/>
  <c r="R530" i="7"/>
  <c r="K323" i="7"/>
  <c r="I560" i="7"/>
  <c r="Q640" i="7"/>
  <c r="J519" i="7"/>
  <c r="L345" i="7"/>
  <c r="P492" i="7"/>
  <c r="T640" i="7"/>
  <c r="K524" i="7"/>
  <c r="T622" i="7"/>
  <c r="H545" i="7"/>
  <c r="AD545" i="7" s="1"/>
  <c r="P293" i="7"/>
  <c r="L605" i="7"/>
  <c r="T592" i="7"/>
  <c r="K288" i="7"/>
  <c r="G314" i="7"/>
  <c r="J267" i="7"/>
  <c r="R573" i="7"/>
  <c r="R311" i="7"/>
  <c r="L647" i="7"/>
  <c r="R471" i="7"/>
  <c r="S580" i="7"/>
  <c r="M578" i="7"/>
  <c r="J326" i="7"/>
  <c r="R607" i="7"/>
  <c r="L298" i="7"/>
  <c r="H567" i="7"/>
  <c r="AD567" i="7" s="1"/>
  <c r="L352" i="7"/>
  <c r="L561" i="7"/>
  <c r="K468" i="7"/>
  <c r="I268" i="7"/>
  <c r="K506" i="7"/>
  <c r="R331" i="7"/>
  <c r="I253" i="7"/>
  <c r="K267" i="7"/>
  <c r="N571" i="7"/>
  <c r="AE571" i="7" s="1"/>
  <c r="L351" i="7"/>
  <c r="G471" i="7"/>
  <c r="AC471" i="7" s="1"/>
  <c r="I494" i="7"/>
  <c r="G579" i="7"/>
  <c r="AC579" i="7" s="1"/>
  <c r="G540" i="7"/>
  <c r="AC540" i="7" s="1"/>
  <c r="G292" i="7"/>
  <c r="H576" i="7"/>
  <c r="AD576" i="7" s="1"/>
  <c r="J534" i="7"/>
  <c r="L635" i="7"/>
  <c r="G601" i="7"/>
  <c r="AC601" i="7" s="1"/>
  <c r="H616" i="7"/>
  <c r="AD616" i="7" s="1"/>
  <c r="K546" i="7"/>
  <c r="N556" i="7"/>
  <c r="AE556" i="7" s="1"/>
  <c r="K526" i="7"/>
  <c r="G530" i="7"/>
  <c r="AC530" i="7" s="1"/>
  <c r="I317" i="7"/>
  <c r="H326" i="7"/>
  <c r="AD326" i="7" s="1"/>
  <c r="K627" i="7"/>
  <c r="K277" i="7"/>
  <c r="J304" i="7"/>
  <c r="N629" i="7"/>
  <c r="AE629" i="7" s="1"/>
  <c r="Q566" i="7"/>
  <c r="K537" i="7"/>
  <c r="R245" i="7"/>
  <c r="R628" i="7"/>
  <c r="G338" i="7"/>
  <c r="H808" i="9" s="1"/>
  <c r="R247" i="7"/>
  <c r="R518" i="7"/>
  <c r="L594" i="7"/>
  <c r="S630" i="7"/>
  <c r="L633" i="7"/>
  <c r="T566" i="7"/>
  <c r="L646" i="7"/>
  <c r="O559" i="7"/>
  <c r="AF559" i="7" s="1"/>
  <c r="R265" i="7"/>
  <c r="G478" i="7"/>
  <c r="AC478" i="7" s="1"/>
  <c r="G260" i="7"/>
  <c r="H525" i="7"/>
  <c r="AD525" i="7" s="1"/>
  <c r="N554" i="7"/>
  <c r="AE554" i="7" s="1"/>
  <c r="G566" i="7"/>
  <c r="AC566" i="7" s="1"/>
  <c r="J262" i="7"/>
  <c r="P553" i="7"/>
  <c r="S564" i="7"/>
  <c r="H289" i="7"/>
  <c r="AD289" i="7" s="1"/>
  <c r="P518" i="7"/>
  <c r="N605" i="7"/>
  <c r="AE605" i="7" s="1"/>
  <c r="L611" i="7"/>
  <c r="R257" i="7"/>
  <c r="G626" i="7"/>
  <c r="AC626" i="7" s="1"/>
  <c r="S560" i="7"/>
  <c r="L344" i="7"/>
  <c r="H319" i="7"/>
  <c r="AD319" i="7" s="1"/>
  <c r="R352" i="7"/>
  <c r="P347" i="7"/>
  <c r="G643" i="7"/>
  <c r="AC643" i="7" s="1"/>
  <c r="H252" i="7"/>
  <c r="AD252" i="7" s="1"/>
  <c r="J587" i="7"/>
  <c r="K306" i="7"/>
  <c r="Q553" i="7"/>
  <c r="K327" i="7"/>
  <c r="K475" i="7"/>
  <c r="S636" i="7"/>
  <c r="K353" i="7"/>
  <c r="K339" i="7"/>
  <c r="K1053" i="10" s="1"/>
  <c r="S549" i="7"/>
  <c r="P321" i="7"/>
  <c r="P358" i="7"/>
  <c r="P364" i="7"/>
  <c r="G271" i="7"/>
  <c r="G645" i="7"/>
  <c r="AC645" i="7" s="1"/>
  <c r="Q548" i="7"/>
  <c r="H246" i="7"/>
  <c r="AD246" i="7" s="1"/>
  <c r="J352" i="7"/>
  <c r="J530" i="7"/>
  <c r="I247" i="7"/>
  <c r="Q647" i="7"/>
  <c r="K266" i="7"/>
  <c r="I328" i="7"/>
  <c r="R338" i="7"/>
  <c r="J473" i="7"/>
  <c r="I624" i="7"/>
  <c r="H495" i="7"/>
  <c r="AD495" i="7" s="1"/>
  <c r="H505" i="7"/>
  <c r="AD505" i="7" s="1"/>
  <c r="G299" i="7"/>
  <c r="N562" i="7"/>
  <c r="AE562" i="7" s="1"/>
  <c r="M581" i="7"/>
  <c r="K333" i="7"/>
  <c r="K343" i="7"/>
  <c r="G487" i="7"/>
  <c r="AC487" i="7" s="1"/>
  <c r="P506" i="7"/>
  <c r="I321" i="7"/>
  <c r="P337" i="7"/>
  <c r="H565" i="7"/>
  <c r="AD565" i="7" s="1"/>
  <c r="P623" i="7"/>
  <c r="H340" i="7"/>
  <c r="AD340" i="7" s="1"/>
  <c r="I541" i="7"/>
  <c r="S557" i="7"/>
  <c r="P524" i="7"/>
  <c r="M631" i="7"/>
  <c r="G295" i="7"/>
  <c r="H499" i="7"/>
  <c r="AD499" i="7" s="1"/>
  <c r="L257" i="7"/>
  <c r="T643" i="7"/>
  <c r="H357" i="7"/>
  <c r="AD357" i="7" s="1"/>
  <c r="H559" i="7"/>
  <c r="AD559" i="7" s="1"/>
  <c r="J642" i="7"/>
  <c r="Q575" i="7"/>
  <c r="N645" i="7"/>
  <c r="AE645" i="7" s="1"/>
  <c r="K290" i="7"/>
  <c r="L312" i="7"/>
  <c r="J572" i="7"/>
  <c r="H506" i="7"/>
  <c r="AD506" i="7" s="1"/>
  <c r="J363" i="7"/>
  <c r="Q574" i="7"/>
  <c r="I246" i="7"/>
  <c r="R562" i="7"/>
  <c r="Q624" i="7"/>
  <c r="K345" i="7"/>
  <c r="R284" i="7"/>
  <c r="H464" i="7"/>
  <c r="AD464" i="7" s="1"/>
  <c r="G277" i="7"/>
  <c r="H759" i="9" s="1"/>
  <c r="L574" i="7"/>
  <c r="K305" i="7"/>
  <c r="O595" i="7"/>
  <c r="AF595" i="7" s="1"/>
  <c r="I258" i="7"/>
  <c r="H529" i="7"/>
  <c r="AD529" i="7" s="1"/>
  <c r="G491" i="7"/>
  <c r="AC491" i="7" s="1"/>
  <c r="L304" i="7"/>
  <c r="G587" i="7"/>
  <c r="AC587" i="7" s="1"/>
  <c r="P289" i="7"/>
  <c r="G636" i="7"/>
  <c r="AC636" i="7" s="1"/>
  <c r="J592" i="7"/>
  <c r="Q619" i="7"/>
  <c r="K362" i="7"/>
  <c r="P575" i="7"/>
  <c r="J284" i="7"/>
  <c r="H615" i="7"/>
  <c r="AD615" i="7" s="1"/>
  <c r="M624" i="7"/>
  <c r="H300" i="7"/>
  <c r="AD300" i="7" s="1"/>
  <c r="G500" i="7"/>
  <c r="AC500" i="7" s="1"/>
  <c r="Q570" i="7"/>
  <c r="P503" i="7"/>
  <c r="P508" i="7"/>
  <c r="R365" i="7"/>
  <c r="I301" i="7"/>
  <c r="Q581" i="7"/>
  <c r="H588" i="7"/>
  <c r="AD588" i="7" s="1"/>
  <c r="R296" i="7"/>
  <c r="G569" i="7"/>
  <c r="AC569" i="7" s="1"/>
  <c r="H293" i="7"/>
  <c r="AD293" i="7" s="1"/>
  <c r="K541" i="7"/>
  <c r="I324" i="7"/>
  <c r="Q592" i="7"/>
  <c r="G549" i="7"/>
  <c r="AC549" i="7" s="1"/>
  <c r="P326" i="7"/>
  <c r="T626" i="7"/>
  <c r="H602" i="7"/>
  <c r="AD602" i="7" s="1"/>
  <c r="G317" i="7"/>
  <c r="T638" i="7"/>
  <c r="T552" i="7"/>
  <c r="R594" i="7"/>
  <c r="L604" i="7"/>
  <c r="M646" i="7"/>
  <c r="H626" i="7"/>
  <c r="AD626" i="7" s="1"/>
  <c r="J292" i="7"/>
  <c r="H352" i="7"/>
  <c r="AD352" i="7" s="1"/>
  <c r="P305" i="7"/>
  <c r="O609" i="7"/>
  <c r="AF609" i="7" s="1"/>
  <c r="S643" i="7"/>
  <c r="J596" i="7"/>
  <c r="K318" i="7"/>
  <c r="L540" i="7"/>
  <c r="I358" i="7"/>
  <c r="P342" i="7"/>
  <c r="P275" i="7"/>
  <c r="K499" i="7"/>
  <c r="N569" i="7"/>
  <c r="AE569" i="7" s="1"/>
  <c r="P587" i="7"/>
  <c r="N564" i="7"/>
  <c r="AE564" i="7" s="1"/>
  <c r="I577" i="7"/>
  <c r="Q609" i="7"/>
  <c r="N615" i="7"/>
  <c r="AE615" i="7" s="1"/>
  <c r="O601" i="7"/>
  <c r="AF601" i="7" s="1"/>
  <c r="J275" i="7"/>
  <c r="I352" i="7"/>
  <c r="L531" i="7"/>
  <c r="R353" i="7"/>
  <c r="K552" i="7"/>
  <c r="J256" i="7"/>
  <c r="L607" i="7"/>
  <c r="H604" i="7"/>
  <c r="AD604" i="7" s="1"/>
  <c r="J515" i="7"/>
  <c r="I483" i="7"/>
  <c r="G475" i="7"/>
  <c r="AC475" i="7" s="1"/>
  <c r="Q629" i="7"/>
  <c r="R342" i="7"/>
  <c r="L541" i="7"/>
  <c r="T561" i="7"/>
  <c r="M602" i="7"/>
  <c r="G312" i="7"/>
  <c r="H857" i="9" s="1"/>
  <c r="G1088" i="10" s="1"/>
  <c r="Z1088" i="10" s="1"/>
  <c r="I616" i="7"/>
  <c r="P502" i="7"/>
  <c r="N598" i="7"/>
  <c r="AE598" i="7" s="1"/>
  <c r="P573" i="7"/>
  <c r="L575" i="7"/>
  <c r="P558" i="7"/>
  <c r="P601" i="7"/>
  <c r="N560" i="7"/>
  <c r="AE560" i="7" s="1"/>
  <c r="Q576" i="7"/>
  <c r="M597" i="7"/>
  <c r="L617" i="7"/>
  <c r="K278" i="7"/>
  <c r="M573" i="7"/>
  <c r="I472" i="7"/>
  <c r="I482" i="7"/>
  <c r="H283" i="7"/>
  <c r="AD283" i="7" s="1"/>
  <c r="R581" i="7"/>
  <c r="P480" i="7"/>
  <c r="R254" i="7"/>
  <c r="P485" i="7"/>
  <c r="G507" i="7"/>
  <c r="AC507" i="7" s="1"/>
  <c r="I266" i="7"/>
  <c r="J279" i="7"/>
  <c r="I506" i="7"/>
  <c r="H323" i="7"/>
  <c r="AD323" i="7" s="1"/>
  <c r="R350" i="7"/>
  <c r="H478" i="7"/>
  <c r="AD478" i="7" s="1"/>
  <c r="J568" i="7"/>
  <c r="T607" i="7"/>
  <c r="P295" i="7"/>
  <c r="H318" i="7"/>
  <c r="AD318" i="7" s="1"/>
  <c r="L586" i="7"/>
  <c r="G575" i="7"/>
  <c r="AC575" i="7" s="1"/>
  <c r="N577" i="7"/>
  <c r="AE577" i="7" s="1"/>
  <c r="K579" i="7"/>
  <c r="I270" i="7"/>
  <c r="R329" i="7"/>
  <c r="K628" i="7"/>
  <c r="H648" i="7"/>
  <c r="AD648" i="7" s="1"/>
  <c r="G356" i="7"/>
  <c r="K604" i="7"/>
  <c r="N559" i="7"/>
  <c r="AE559" i="7" s="1"/>
  <c r="K324" i="7"/>
  <c r="H335" i="7"/>
  <c r="AD335" i="7" s="1"/>
  <c r="L559" i="7"/>
  <c r="K535" i="7"/>
  <c r="Q611" i="7"/>
  <c r="G291" i="7"/>
  <c r="J527" i="7"/>
  <c r="J559" i="7"/>
  <c r="L618" i="7"/>
  <c r="P597" i="7"/>
  <c r="P324" i="7"/>
  <c r="J324" i="7"/>
  <c r="G520" i="7"/>
  <c r="AC520" i="7" s="1"/>
  <c r="K304" i="7"/>
  <c r="P260" i="7"/>
  <c r="I538" i="7"/>
  <c r="R570" i="7"/>
  <c r="Q587" i="7"/>
  <c r="K528" i="7"/>
  <c r="Q590" i="7"/>
  <c r="H260" i="7"/>
  <c r="AD260" i="7" s="1"/>
  <c r="G571" i="7"/>
  <c r="AC571" i="7" s="1"/>
  <c r="K311" i="7"/>
  <c r="J500" i="7"/>
  <c r="I642" i="7"/>
  <c r="P624" i="7"/>
  <c r="S584" i="7"/>
  <c r="R300" i="7"/>
  <c r="T619" i="7"/>
  <c r="K590" i="7"/>
  <c r="P591" i="7"/>
  <c r="L640" i="7"/>
  <c r="P484" i="7"/>
  <c r="J588" i="7"/>
  <c r="R275" i="7"/>
  <c r="Q610" i="7"/>
  <c r="G631" i="7"/>
  <c r="AC631" i="7" s="1"/>
  <c r="J569" i="7"/>
  <c r="G351" i="7"/>
  <c r="M593" i="7"/>
  <c r="T589" i="7"/>
  <c r="I333" i="7"/>
  <c r="H351" i="7"/>
  <c r="AD351" i="7" s="1"/>
  <c r="S551" i="7"/>
  <c r="R303" i="7"/>
  <c r="P532" i="7"/>
  <c r="K617" i="7"/>
  <c r="R584" i="7"/>
  <c r="N590" i="7"/>
  <c r="AE590" i="7" s="1"/>
  <c r="L357" i="7"/>
  <c r="I491" i="7"/>
  <c r="I498" i="7"/>
  <c r="H621" i="7"/>
  <c r="AD621" i="7" s="1"/>
  <c r="G289" i="7"/>
  <c r="G597" i="7"/>
  <c r="AC597" i="7" s="1"/>
  <c r="L535" i="7"/>
  <c r="M612" i="7"/>
  <c r="Q554" i="7"/>
  <c r="I366" i="7"/>
  <c r="I608" i="7"/>
  <c r="Q564" i="7"/>
  <c r="G365" i="7"/>
  <c r="G551" i="7"/>
  <c r="AC551" i="7" s="1"/>
  <c r="I355" i="7"/>
  <c r="L629" i="7"/>
  <c r="H480" i="7"/>
  <c r="AD480" i="7" s="1"/>
  <c r="K543" i="7"/>
  <c r="I322" i="7"/>
  <c r="H331" i="7"/>
  <c r="AD331" i="7" s="1"/>
  <c r="R278" i="7"/>
  <c r="K258" i="7"/>
  <c r="J305" i="7"/>
  <c r="I635" i="7"/>
  <c r="H316" i="7"/>
  <c r="AD316" i="7" s="1"/>
  <c r="P276" i="7"/>
  <c r="P519" i="7"/>
  <c r="R558" i="7"/>
  <c r="J368" i="7"/>
  <c r="S545" i="7"/>
  <c r="G261" i="7"/>
  <c r="H719" i="9" s="1"/>
  <c r="J485" i="7"/>
  <c r="I581" i="7"/>
  <c r="P479" i="7"/>
  <c r="G476" i="7"/>
  <c r="AC476" i="7" s="1"/>
  <c r="Q557" i="7"/>
  <c r="R319" i="7"/>
  <c r="J613" i="7"/>
  <c r="G548" i="7"/>
  <c r="AC548" i="7" s="1"/>
  <c r="N643" i="7"/>
  <c r="AE643" i="7" s="1"/>
  <c r="H592" i="7"/>
  <c r="AD592" i="7" s="1"/>
  <c r="K368" i="7"/>
  <c r="G276" i="7"/>
  <c r="H757" i="9" s="1"/>
  <c r="H585" i="7"/>
  <c r="AD585" i="7" s="1"/>
  <c r="M582" i="7"/>
  <c r="T621" i="7"/>
  <c r="G321" i="7"/>
  <c r="H882" i="9" s="1"/>
  <c r="G1095" i="10" s="1"/>
  <c r="Z1095" i="10" s="1"/>
  <c r="P583" i="7"/>
  <c r="J525" i="7"/>
  <c r="N566" i="7"/>
  <c r="AE566" i="7" s="1"/>
  <c r="H288" i="7"/>
  <c r="AD288" i="7" s="1"/>
  <c r="I614" i="7"/>
  <c r="J610" i="7"/>
  <c r="J564" i="7"/>
  <c r="K523" i="7"/>
  <c r="L577" i="7"/>
  <c r="O638" i="7"/>
  <c r="AF638" i="7" s="1"/>
  <c r="K612" i="7"/>
  <c r="G266" i="7"/>
  <c r="H733" i="9" s="1"/>
  <c r="T610" i="7"/>
  <c r="M638" i="7"/>
  <c r="H348" i="7"/>
  <c r="AD348" i="7" s="1"/>
  <c r="N593" i="7"/>
  <c r="AE593" i="7" s="1"/>
  <c r="K527" i="7"/>
  <c r="T644" i="7"/>
  <c r="R547" i="7"/>
  <c r="G641" i="7"/>
  <c r="AC641" i="7" s="1"/>
  <c r="P251" i="7"/>
  <c r="J557" i="7"/>
  <c r="H627" i="7"/>
  <c r="AD627" i="7" s="1"/>
  <c r="R468" i="7"/>
  <c r="K542" i="7"/>
  <c r="H497" i="7"/>
  <c r="AD497" i="7" s="1"/>
  <c r="K551" i="7"/>
  <c r="H265" i="7"/>
  <c r="AD265" i="7" s="1"/>
  <c r="H611" i="7"/>
  <c r="AD611" i="7" s="1"/>
  <c r="P496" i="7"/>
  <c r="I348" i="7"/>
  <c r="N631" i="7"/>
  <c r="AE631" i="7" s="1"/>
  <c r="L554" i="7"/>
  <c r="M562" i="7"/>
  <c r="K642" i="7"/>
  <c r="P311" i="7"/>
  <c r="Q603" i="7"/>
  <c r="I260" i="7"/>
  <c r="P290" i="7"/>
  <c r="T573" i="7"/>
  <c r="P565" i="7"/>
  <c r="J648" i="7"/>
  <c r="H597" i="7"/>
  <c r="AD597" i="7" s="1"/>
  <c r="T570" i="7"/>
  <c r="H511" i="7"/>
  <c r="AD511" i="7" s="1"/>
  <c r="G519" i="7"/>
  <c r="AC519" i="7" s="1"/>
  <c r="H637" i="7"/>
  <c r="AD637" i="7" s="1"/>
  <c r="L538" i="7"/>
  <c r="H594" i="7"/>
  <c r="AD594" i="7" s="1"/>
  <c r="I331" i="7"/>
  <c r="L588" i="7"/>
  <c r="R335" i="7"/>
  <c r="K497" i="7"/>
  <c r="J301" i="7"/>
  <c r="H364" i="7"/>
  <c r="AD364" i="7" s="1"/>
  <c r="Q597" i="7"/>
  <c r="P288" i="7"/>
  <c r="R580" i="7"/>
  <c r="O547" i="7"/>
  <c r="AF547" i="7" s="1"/>
  <c r="L356" i="7"/>
  <c r="K587" i="7"/>
  <c r="I256" i="7"/>
  <c r="S574" i="7"/>
  <c r="L522" i="7"/>
  <c r="L485" i="7"/>
  <c r="P327" i="7"/>
  <c r="K355" i="7"/>
  <c r="P359" i="7"/>
  <c r="G285" i="7"/>
  <c r="H494" i="7"/>
  <c r="AD494" i="7" s="1"/>
  <c r="R305" i="7"/>
  <c r="L613" i="7"/>
  <c r="J573" i="7"/>
  <c r="P328" i="7"/>
  <c r="R327" i="7"/>
  <c r="N596" i="7"/>
  <c r="AE596" i="7" s="1"/>
  <c r="L562" i="7"/>
  <c r="I600" i="7"/>
  <c r="J538" i="7"/>
  <c r="H249" i="7"/>
  <c r="AD249" i="7" s="1"/>
  <c r="J546" i="7"/>
  <c r="M569" i="7"/>
  <c r="O578" i="7"/>
  <c r="AF578" i="7" s="1"/>
  <c r="R486" i="7"/>
  <c r="L494" i="7"/>
  <c r="K357" i="7"/>
  <c r="S612" i="7"/>
  <c r="R321" i="7"/>
  <c r="G467" i="7"/>
  <c r="AC467" i="7" s="1"/>
  <c r="Q630" i="7"/>
  <c r="I649" i="7"/>
  <c r="O586" i="7"/>
  <c r="AF586" i="7" s="1"/>
  <c r="N548" i="7"/>
  <c r="AE548" i="7" s="1"/>
  <c r="R571" i="7"/>
  <c r="T595" i="7"/>
  <c r="L648" i="7"/>
  <c r="J577" i="7"/>
  <c r="Q556" i="7"/>
  <c r="P622" i="7"/>
  <c r="O549" i="7"/>
  <c r="AF549" i="7" s="1"/>
  <c r="P472" i="7"/>
  <c r="J323" i="7"/>
  <c r="Q547" i="7"/>
  <c r="G555" i="7"/>
  <c r="AC555" i="7" s="1"/>
  <c r="O552" i="7"/>
  <c r="AF552" i="7" s="1"/>
  <c r="P649" i="7"/>
  <c r="H334" i="7"/>
  <c r="AD334" i="7" s="1"/>
  <c r="N632" i="7"/>
  <c r="AE632" i="7" s="1"/>
  <c r="P535" i="7"/>
  <c r="O647" i="7"/>
  <c r="AF647" i="7" s="1"/>
  <c r="M595" i="7"/>
  <c r="T627" i="7"/>
  <c r="P522" i="7"/>
  <c r="I478" i="7"/>
  <c r="J327" i="7"/>
  <c r="O641" i="7"/>
  <c r="AF641" i="7" s="1"/>
  <c r="P323" i="7"/>
  <c r="R253" i="7"/>
  <c r="I360" i="7"/>
  <c r="O620" i="7"/>
  <c r="AF620" i="7" s="1"/>
  <c r="M609" i="7"/>
  <c r="G649" i="7"/>
  <c r="AC649" i="7" s="1"/>
  <c r="K636" i="7"/>
  <c r="J616" i="7"/>
  <c r="I502" i="7"/>
  <c r="P248" i="7"/>
  <c r="L260" i="7"/>
  <c r="R636" i="7"/>
  <c r="K243" i="7"/>
  <c r="R492" i="7"/>
  <c r="I535" i="7"/>
  <c r="S572" i="7"/>
  <c r="K630" i="7"/>
  <c r="I337" i="7"/>
  <c r="J633" i="7"/>
  <c r="S618" i="7"/>
  <c r="L468" i="7"/>
  <c r="R593" i="7"/>
  <c r="R525" i="7"/>
  <c r="R515" i="7"/>
  <c r="L288" i="7"/>
  <c r="L368" i="7"/>
  <c r="G511" i="7"/>
  <c r="AC511" i="7" s="1"/>
  <c r="K576" i="7"/>
  <c r="H562" i="7"/>
  <c r="AD562" i="7" s="1"/>
  <c r="I602" i="7"/>
  <c r="R343" i="7"/>
  <c r="I646" i="7"/>
  <c r="I546" i="7"/>
  <c r="G361" i="7"/>
  <c r="T631" i="7"/>
  <c r="L253" i="7"/>
  <c r="L553" i="7"/>
  <c r="L582" i="7"/>
  <c r="T557" i="7"/>
  <c r="M627" i="7"/>
  <c r="I290" i="7"/>
  <c r="K563" i="7"/>
  <c r="R472" i="7"/>
  <c r="J511" i="7"/>
  <c r="G259" i="7"/>
  <c r="R362" i="7"/>
  <c r="R640" i="7"/>
  <c r="G613" i="7"/>
  <c r="AC613" i="7" s="1"/>
  <c r="S593" i="7"/>
  <c r="H487" i="7"/>
  <c r="AD487" i="7" s="1"/>
  <c r="I346" i="7"/>
  <c r="P279" i="7"/>
  <c r="Q642" i="7"/>
  <c r="I485" i="7"/>
  <c r="R582" i="7"/>
  <c r="H247" i="7"/>
  <c r="AD247" i="7" s="1"/>
  <c r="H291" i="7"/>
  <c r="AD291" i="7" s="1"/>
  <c r="L643" i="7"/>
  <c r="K247" i="7"/>
  <c r="P302" i="7"/>
  <c r="I297" i="7"/>
  <c r="H517" i="7"/>
  <c r="AD517" i="7" s="1"/>
  <c r="H598" i="7"/>
  <c r="AD598" i="7" s="1"/>
  <c r="H467" i="7"/>
  <c r="AD467" i="7" s="1"/>
  <c r="R469" i="7"/>
  <c r="I640" i="7"/>
  <c r="J481" i="7"/>
  <c r="G350" i="7"/>
  <c r="O571" i="7"/>
  <c r="AF571" i="7" s="1"/>
  <c r="J638" i="7"/>
  <c r="R360" i="7"/>
  <c r="R557" i="7"/>
  <c r="K498" i="7"/>
  <c r="I552" i="7"/>
  <c r="N621" i="7"/>
  <c r="AE621" i="7" s="1"/>
  <c r="R330" i="7"/>
  <c r="R264" i="7"/>
  <c r="J571" i="7"/>
  <c r="I501" i="7"/>
  <c r="P579" i="7"/>
  <c r="N607" i="7"/>
  <c r="AE607" i="7" s="1"/>
  <c r="L552" i="7"/>
  <c r="S554" i="7"/>
  <c r="H571" i="7"/>
  <c r="AD571" i="7" s="1"/>
  <c r="R316" i="7"/>
  <c r="K502" i="7"/>
  <c r="Q589" i="7"/>
  <c r="J535" i="7"/>
  <c r="M552" i="7"/>
  <c r="Q645" i="7"/>
  <c r="I281" i="7"/>
  <c r="H551" i="7"/>
  <c r="AD551" i="7" s="1"/>
  <c r="L262" i="7"/>
  <c r="I598" i="7"/>
  <c r="H328" i="7"/>
  <c r="AD328" i="7" s="1"/>
  <c r="M574" i="7"/>
  <c r="T604" i="7"/>
  <c r="L283" i="7"/>
  <c r="L299" i="7"/>
  <c r="R549" i="7"/>
  <c r="H262" i="7"/>
  <c r="AD262" i="7" s="1"/>
  <c r="S597" i="7"/>
  <c r="L325" i="7"/>
  <c r="P590" i="7"/>
  <c r="Q646" i="7"/>
  <c r="L511" i="7"/>
  <c r="H590" i="7"/>
  <c r="AD590" i="7" s="1"/>
  <c r="G286" i="7"/>
  <c r="Q585" i="7"/>
  <c r="G498" i="7"/>
  <c r="AC498" i="7" s="1"/>
  <c r="H603" i="7"/>
  <c r="AD603" i="7" s="1"/>
  <c r="T645" i="7"/>
  <c r="L311" i="7"/>
  <c r="L306" i="7"/>
  <c r="O572" i="7"/>
  <c r="AF572" i="7" s="1"/>
  <c r="R610" i="7"/>
  <c r="H259" i="7"/>
  <c r="AD259" i="7" s="1"/>
  <c r="G622" i="7"/>
  <c r="AC622" i="7" s="1"/>
  <c r="O628" i="7"/>
  <c r="AF628" i="7" s="1"/>
  <c r="I340" i="7"/>
  <c r="I585" i="7"/>
  <c r="H361" i="7"/>
  <c r="AD361" i="7" s="1"/>
  <c r="K584" i="7"/>
  <c r="K361" i="7"/>
  <c r="H324" i="7"/>
  <c r="AD324" i="7" s="1"/>
  <c r="K322" i="7"/>
  <c r="H278" i="7"/>
  <c r="AD278" i="7" s="1"/>
  <c r="J548" i="7"/>
  <c r="L599" i="7"/>
  <c r="L532" i="7"/>
  <c r="L359" i="7"/>
  <c r="P338" i="7"/>
  <c r="S583" i="7"/>
  <c r="J531" i="7"/>
  <c r="S623" i="7"/>
  <c r="K645" i="7"/>
  <c r="P556" i="7"/>
  <c r="J467" i="7"/>
  <c r="N644" i="7"/>
  <c r="AE644" i="7" s="1"/>
  <c r="P294" i="7"/>
  <c r="H587" i="7"/>
  <c r="AD587" i="7" s="1"/>
  <c r="I641" i="7"/>
  <c r="G287" i="7"/>
  <c r="G349" i="7"/>
  <c r="P313" i="7"/>
  <c r="J254" i="7"/>
  <c r="G251" i="7"/>
  <c r="L307" i="7"/>
  <c r="S639" i="7"/>
  <c r="I558" i="7"/>
  <c r="P640" i="7"/>
  <c r="Q605" i="7"/>
  <c r="L360" i="7"/>
  <c r="H310" i="7"/>
  <c r="AD310" i="7" s="1"/>
  <c r="K581" i="7"/>
  <c r="H574" i="7"/>
  <c r="AD574" i="7" s="1"/>
  <c r="G354" i="7"/>
  <c r="J322" i="7"/>
  <c r="P352" i="7"/>
  <c r="G508" i="7"/>
  <c r="AC508" i="7" s="1"/>
  <c r="N592" i="7"/>
  <c r="AE592" i="7" s="1"/>
  <c r="H608" i="7"/>
  <c r="AD608" i="7" s="1"/>
  <c r="I471" i="7"/>
  <c r="R488" i="7"/>
  <c r="G529" i="7"/>
  <c r="AC529" i="7" s="1"/>
  <c r="G647" i="7"/>
  <c r="AC647" i="7" s="1"/>
  <c r="H275" i="7"/>
  <c r="AD275" i="7" s="1"/>
  <c r="O560" i="7"/>
  <c r="AF560" i="7" s="1"/>
  <c r="H292" i="7"/>
  <c r="AD292" i="7" s="1"/>
  <c r="J487" i="7"/>
  <c r="J590" i="7"/>
  <c r="J576" i="7"/>
  <c r="H338" i="7"/>
  <c r="AD338" i="7" s="1"/>
  <c r="I532" i="7"/>
  <c r="P595" i="7"/>
  <c r="K268" i="7"/>
  <c r="O604" i="7"/>
  <c r="AF604" i="7" s="1"/>
  <c r="O637" i="7"/>
  <c r="AF637" i="7" s="1"/>
  <c r="L364" i="7"/>
  <c r="G595" i="7"/>
  <c r="AC595" i="7" s="1"/>
  <c r="N565" i="7"/>
  <c r="AE565" i="7" s="1"/>
  <c r="S638" i="7"/>
  <c r="I304" i="7"/>
  <c r="L250" i="7"/>
  <c r="O649" i="7"/>
  <c r="AF649" i="7" s="1"/>
  <c r="I514" i="7"/>
  <c r="R351" i="7"/>
  <c r="T611" i="7"/>
  <c r="K641" i="7"/>
  <c r="K325" i="7"/>
  <c r="J558" i="7"/>
  <c r="P588" i="7"/>
  <c r="H645" i="7"/>
  <c r="AD645" i="7" s="1"/>
  <c r="R556" i="7"/>
  <c r="G553" i="7"/>
  <c r="AC553" i="7" s="1"/>
  <c r="G342" i="7"/>
  <c r="H550" i="7"/>
  <c r="AD550" i="7" s="1"/>
  <c r="L626" i="7"/>
  <c r="S631" i="7"/>
  <c r="P269" i="7"/>
  <c r="M617" i="7"/>
  <c r="K252" i="7"/>
  <c r="K603" i="7"/>
  <c r="L247" i="7"/>
  <c r="O569" i="7"/>
  <c r="AF569" i="7" s="1"/>
  <c r="J365" i="7"/>
  <c r="G245" i="7"/>
  <c r="P557" i="7"/>
  <c r="R612" i="7"/>
  <c r="I587" i="7"/>
  <c r="I278" i="7"/>
  <c r="I362" i="7"/>
  <c r="M598" i="7"/>
  <c r="I306" i="7"/>
  <c r="T606" i="7"/>
  <c r="K513" i="7"/>
  <c r="P562" i="7"/>
  <c r="K637" i="7"/>
  <c r="J640" i="7"/>
  <c r="H330" i="7"/>
  <c r="AD330" i="7" s="1"/>
  <c r="R309" i="7"/>
  <c r="R551" i="7"/>
  <c r="R487" i="7"/>
  <c r="I285" i="7"/>
  <c r="I465" i="7"/>
  <c r="J306" i="7"/>
  <c r="G505" i="7"/>
  <c r="AC505" i="7" s="1"/>
  <c r="M560" i="7"/>
  <c r="S646" i="7"/>
  <c r="N585" i="7"/>
  <c r="AE585" i="7" s="1"/>
  <c r="O643" i="7"/>
  <c r="AF643" i="7" s="1"/>
  <c r="L573" i="7"/>
  <c r="H317" i="7"/>
  <c r="AD317" i="7" s="1"/>
  <c r="N584" i="7"/>
  <c r="AE584" i="7" s="1"/>
  <c r="K591" i="7"/>
  <c r="J290" i="7"/>
  <c r="G345" i="7"/>
  <c r="O625" i="7"/>
  <c r="AF625" i="7" s="1"/>
  <c r="H490" i="7"/>
  <c r="AD490" i="7" s="1"/>
  <c r="N623" i="7"/>
  <c r="AE623" i="7" s="1"/>
  <c r="K363" i="7"/>
  <c r="P527" i="7"/>
  <c r="J354" i="7"/>
  <c r="K533" i="7"/>
  <c r="I282" i="7"/>
  <c r="I634" i="7"/>
  <c r="S547" i="7"/>
  <c r="K566" i="7"/>
  <c r="L266" i="7"/>
  <c r="H632" i="7"/>
  <c r="AD632" i="7" s="1"/>
  <c r="R539" i="7"/>
  <c r="T547" i="7"/>
  <c r="L336" i="7"/>
  <c r="K510" i="7"/>
  <c r="K309" i="7"/>
  <c r="K494" i="7"/>
  <c r="K253" i="7"/>
  <c r="R588" i="7"/>
  <c r="I330" i="7"/>
  <c r="M554" i="7"/>
  <c r="L481" i="7"/>
  <c r="M565" i="7"/>
  <c r="H303" i="7"/>
  <c r="AD303" i="7" s="1"/>
  <c r="K356" i="7"/>
  <c r="M616" i="7"/>
  <c r="P638" i="7"/>
  <c r="G255" i="7"/>
  <c r="G323" i="7"/>
  <c r="H886" i="9" s="1"/>
  <c r="G877" i="10" s="1"/>
  <c r="Z877" i="10" s="1"/>
  <c r="T618" i="7"/>
  <c r="R494" i="7"/>
  <c r="G281" i="7"/>
  <c r="Q627" i="7"/>
  <c r="I613" i="7"/>
  <c r="G559" i="7"/>
  <c r="AC559" i="7" s="1"/>
  <c r="J580" i="7"/>
  <c r="R268" i="7"/>
  <c r="Q625" i="7"/>
  <c r="O591" i="7"/>
  <c r="AF591" i="7" s="1"/>
  <c r="M607" i="7"/>
  <c r="K254" i="7"/>
  <c r="G632" i="7"/>
  <c r="AC632" i="7" s="1"/>
  <c r="S621" i="7"/>
  <c r="L470" i="7"/>
  <c r="J597" i="7"/>
  <c r="S585" i="7"/>
  <c r="P531" i="7"/>
  <c r="L603" i="7"/>
  <c r="I505" i="7"/>
  <c r="G257" i="7"/>
  <c r="H532" i="7"/>
  <c r="AD532" i="7" s="1"/>
  <c r="J340" i="7"/>
  <c r="R645" i="7"/>
  <c r="T630" i="7"/>
  <c r="K583" i="7"/>
  <c r="I531" i="7"/>
  <c r="H466" i="7"/>
  <c r="AD466" i="7" s="1"/>
  <c r="S592" i="7"/>
  <c r="J366" i="7"/>
  <c r="P264" i="7"/>
  <c r="T614" i="7"/>
  <c r="I365" i="7"/>
  <c r="T554" i="7"/>
  <c r="H610" i="7"/>
  <c r="AD610" i="7" s="1"/>
  <c r="H267" i="7"/>
  <c r="AD267" i="7" s="1"/>
  <c r="K289" i="7"/>
  <c r="G621" i="7"/>
  <c r="AC621" i="7" s="1"/>
  <c r="J244" i="7"/>
  <c r="J253" i="7"/>
  <c r="K316" i="7"/>
  <c r="H314" i="7"/>
  <c r="AD314" i="7" s="1"/>
  <c r="N578" i="7"/>
  <c r="AE578" i="7" s="1"/>
  <c r="H306" i="7"/>
  <c r="AD306" i="7" s="1"/>
  <c r="G547" i="7"/>
  <c r="AC547" i="7" s="1"/>
  <c r="P619" i="7"/>
  <c r="H244" i="7"/>
  <c r="AD244" i="7" s="1"/>
  <c r="O621" i="7"/>
  <c r="AF621" i="7" s="1"/>
  <c r="H315" i="7"/>
  <c r="AD315" i="7" s="1"/>
  <c r="R248" i="7"/>
  <c r="N563" i="7"/>
  <c r="AE563" i="7" s="1"/>
  <c r="J357" i="7"/>
  <c r="T550" i="7"/>
  <c r="J615" i="7"/>
  <c r="H526" i="7"/>
  <c r="AD526" i="7" s="1"/>
  <c r="G510" i="7"/>
  <c r="AC510" i="7" s="1"/>
  <c r="R290" i="7"/>
  <c r="K601" i="7"/>
  <c r="I604" i="7"/>
  <c r="L365" i="7"/>
  <c r="P576" i="7"/>
  <c r="L556" i="7"/>
  <c r="R561" i="7"/>
  <c r="Q606" i="7"/>
  <c r="I296" i="7"/>
  <c r="Q593" i="7"/>
  <c r="I336" i="7"/>
  <c r="S569" i="7"/>
  <c r="N561" i="7"/>
  <c r="AE561" i="7" s="1"/>
  <c r="R631" i="7"/>
  <c r="H507" i="7"/>
  <c r="AD507" i="7" s="1"/>
  <c r="Q626" i="7"/>
  <c r="I332" i="7"/>
  <c r="K328" i="7"/>
  <c r="I342" i="7"/>
  <c r="O610" i="7"/>
  <c r="AF610" i="7" s="1"/>
  <c r="T567" i="7"/>
  <c r="R511" i="7"/>
  <c r="P563" i="7"/>
  <c r="O570" i="7"/>
  <c r="AF570" i="7" s="1"/>
  <c r="T580" i="7"/>
  <c r="K569" i="7"/>
  <c r="P247" i="7"/>
  <c r="T603" i="7"/>
  <c r="S577" i="7"/>
  <c r="J581" i="7"/>
  <c r="J645" i="7"/>
  <c r="P320" i="7"/>
  <c r="R639" i="7"/>
  <c r="I265" i="7"/>
  <c r="S645" i="7"/>
  <c r="R599" i="7"/>
  <c r="J584" i="7"/>
  <c r="L350" i="7"/>
  <c r="I479" i="7"/>
  <c r="H322" i="7"/>
  <c r="AD322" i="7" s="1"/>
  <c r="J362" i="7"/>
  <c r="L330" i="7"/>
  <c r="P464" i="7"/>
  <c r="J263" i="7"/>
  <c r="T551" i="7"/>
  <c r="I466" i="7"/>
  <c r="I510" i="7"/>
  <c r="G531" i="7"/>
  <c r="AC531" i="7" s="1"/>
  <c r="M566" i="7"/>
  <c r="G586" i="7"/>
  <c r="AC586" i="7" s="1"/>
  <c r="I484" i="7"/>
  <c r="P348" i="7"/>
  <c r="G483" i="7"/>
  <c r="AC483" i="7" s="1"/>
  <c r="G556" i="7"/>
  <c r="AC556" i="7" s="1"/>
  <c r="M614" i="7"/>
  <c r="Q604" i="7"/>
  <c r="K285" i="7"/>
  <c r="G358" i="7"/>
  <c r="J311" i="7"/>
  <c r="L367" i="7"/>
  <c r="I619" i="7"/>
  <c r="S625" i="7"/>
  <c r="J464" i="7"/>
  <c r="R297" i="7"/>
  <c r="G562" i="7"/>
  <c r="AC562" i="7" s="1"/>
  <c r="J575" i="7"/>
  <c r="H629" i="7"/>
  <c r="AD629" i="7" s="1"/>
  <c r="H253" i="7"/>
  <c r="AD253" i="7" s="1"/>
  <c r="G263" i="7"/>
  <c r="I576" i="7"/>
  <c r="R340" i="7"/>
  <c r="K538" i="7"/>
  <c r="L644" i="7"/>
  <c r="P628" i="7"/>
  <c r="R553" i="7"/>
  <c r="S573" i="7"/>
  <c r="Q552" i="7"/>
  <c r="K315" i="7"/>
  <c r="I487" i="7"/>
  <c r="L580" i="7"/>
  <c r="L598" i="7"/>
  <c r="J310" i="7"/>
  <c r="L263" i="7"/>
  <c r="O585" i="7"/>
  <c r="AF585" i="7" s="1"/>
  <c r="K501" i="7"/>
  <c r="J529" i="7"/>
  <c r="H299" i="7"/>
  <c r="AD299" i="7" s="1"/>
  <c r="G589" i="7"/>
  <c r="AC589" i="7" s="1"/>
  <c r="L649" i="7"/>
  <c r="H273" i="7"/>
  <c r="AD273" i="7" s="1"/>
  <c r="S595" i="7"/>
  <c r="K605" i="7"/>
  <c r="P608" i="7"/>
  <c r="O596" i="7"/>
  <c r="AF596" i="7" s="1"/>
  <c r="H465" i="7"/>
  <c r="AD465" i="7" s="1"/>
  <c r="R485" i="7"/>
  <c r="R503" i="7"/>
  <c r="R255" i="7"/>
  <c r="J583" i="7"/>
  <c r="O554" i="7"/>
  <c r="AF554" i="7" s="1"/>
  <c r="T556" i="7"/>
  <c r="T558" i="7"/>
  <c r="P643" i="7"/>
  <c r="P552" i="7"/>
  <c r="K286" i="7"/>
  <c r="P537" i="7"/>
  <c r="J360" i="7"/>
  <c r="O633" i="7"/>
  <c r="AF633" i="7" s="1"/>
  <c r="L479" i="7"/>
  <c r="O557" i="7"/>
  <c r="AF557" i="7" s="1"/>
  <c r="G466" i="7"/>
  <c r="AC466" i="7" s="1"/>
  <c r="K326" i="7"/>
  <c r="J499" i="7"/>
  <c r="H552" i="7"/>
  <c r="AD552" i="7" s="1"/>
  <c r="G278" i="7"/>
  <c r="H761" i="9" s="1"/>
  <c r="L509" i="7"/>
  <c r="L361" i="7"/>
  <c r="J644" i="7"/>
  <c r="S546" i="7"/>
  <c r="I596" i="7"/>
  <c r="R638" i="7"/>
  <c r="G465" i="7"/>
  <c r="AC465" i="7" s="1"/>
  <c r="M601" i="7"/>
  <c r="H528" i="7"/>
  <c r="AD528" i="7" s="1"/>
  <c r="K509" i="7"/>
  <c r="L300" i="7"/>
  <c r="R591" i="7"/>
  <c r="J265" i="7"/>
  <c r="R630" i="7"/>
  <c r="H500" i="7"/>
  <c r="AD500" i="7" s="1"/>
  <c r="P526" i="7"/>
  <c r="I488" i="7"/>
  <c r="K470" i="7"/>
  <c r="K287" i="7"/>
  <c r="I626" i="7"/>
  <c r="G310" i="7"/>
  <c r="L248" i="7"/>
  <c r="O619" i="7"/>
  <c r="AF619" i="7" s="1"/>
  <c r="H255" i="7"/>
  <c r="AD255" i="7" s="1"/>
  <c r="H492" i="7"/>
  <c r="AD492" i="7" s="1"/>
  <c r="R476" i="7"/>
  <c r="H481" i="7"/>
  <c r="AD481" i="7" s="1"/>
  <c r="R541" i="7"/>
  <c r="S640" i="7"/>
  <c r="L492" i="7"/>
  <c r="I563" i="7"/>
  <c r="P495" i="7"/>
  <c r="Q580" i="7"/>
  <c r="R301" i="7"/>
  <c r="L530" i="7"/>
  <c r="G300" i="7"/>
  <c r="M584" i="7"/>
  <c r="G334" i="7"/>
  <c r="J330" i="7"/>
  <c r="G598" i="7"/>
  <c r="AC598" i="7" s="1"/>
  <c r="M622" i="7"/>
  <c r="J295" i="7"/>
  <c r="P493" i="7"/>
  <c r="J522" i="7"/>
  <c r="T577" i="7"/>
  <c r="S578" i="7"/>
  <c r="T587" i="7"/>
  <c r="J364" i="7"/>
  <c r="P365" i="7"/>
  <c r="S550" i="7"/>
  <c r="K331" i="7"/>
  <c r="I547" i="7"/>
  <c r="H344" i="7"/>
  <c r="AD344" i="7" s="1"/>
  <c r="K544" i="7"/>
  <c r="H482" i="7"/>
  <c r="AD482" i="7" s="1"/>
  <c r="R560" i="7"/>
  <c r="L302" i="7"/>
  <c r="G546" i="7"/>
  <c r="AC546" i="7" s="1"/>
  <c r="M640" i="7"/>
  <c r="G366" i="7"/>
  <c r="I263" i="7"/>
  <c r="G347" i="7"/>
  <c r="G572" i="7"/>
  <c r="AC572" i="7" s="1"/>
  <c r="I529" i="7"/>
  <c r="H617" i="7"/>
  <c r="AD617" i="7" s="1"/>
  <c r="P274" i="7"/>
  <c r="G574" i="7"/>
  <c r="AC574" i="7" s="1"/>
  <c r="P548" i="7"/>
  <c r="I633" i="7"/>
  <c r="P497" i="7"/>
  <c r="N647" i="7"/>
  <c r="AE647" i="7" s="1"/>
  <c r="J268" i="7"/>
  <c r="T586" i="7"/>
  <c r="G282" i="7"/>
  <c r="R634" i="7"/>
  <c r="P511" i="7"/>
  <c r="G324" i="7"/>
  <c r="H884" i="9" s="1"/>
  <c r="N572" i="7"/>
  <c r="AE572" i="7" s="1"/>
  <c r="G363" i="7"/>
  <c r="L469" i="7"/>
  <c r="P545" i="7"/>
  <c r="L268" i="7"/>
  <c r="G302" i="7"/>
  <c r="J609" i="7"/>
  <c r="K571" i="7"/>
  <c r="I593" i="7"/>
  <c r="L550" i="7"/>
  <c r="J465" i="7"/>
  <c r="G573" i="7"/>
  <c r="AC573" i="7" s="1"/>
  <c r="M625" i="7"/>
  <c r="I313" i="7"/>
  <c r="I1086" i="10" s="1"/>
  <c r="G316" i="7"/>
  <c r="K504" i="7"/>
  <c r="O545" i="7"/>
  <c r="AF545" i="7" s="1"/>
  <c r="Q545" i="7"/>
  <c r="P642" i="7"/>
  <c r="H593" i="7"/>
  <c r="AD593" i="7" s="1"/>
  <c r="R585" i="7"/>
  <c r="J518" i="7"/>
  <c r="I607" i="7"/>
  <c r="P600" i="7"/>
  <c r="P569" i="7"/>
  <c r="T560" i="7"/>
  <c r="I289" i="7"/>
  <c r="J344" i="7"/>
  <c r="I496" i="7"/>
  <c r="L243" i="7"/>
  <c r="K531" i="7"/>
  <c r="M603" i="7"/>
  <c r="H535" i="7"/>
  <c r="AD535" i="7" s="1"/>
  <c r="H514" i="7"/>
  <c r="AD514" i="7" s="1"/>
  <c r="I267" i="7"/>
  <c r="P605" i="7"/>
  <c r="N628" i="7"/>
  <c r="AE628" i="7" s="1"/>
  <c r="I477" i="7"/>
  <c r="K364" i="7"/>
  <c r="H556" i="7"/>
  <c r="AD556" i="7" s="1"/>
  <c r="P469" i="7"/>
  <c r="M590" i="7"/>
  <c r="O646" i="7"/>
  <c r="AF646" i="7" s="1"/>
  <c r="H272" i="7"/>
  <c r="AD272" i="7" s="1"/>
  <c r="G557" i="7"/>
  <c r="AC557" i="7" s="1"/>
  <c r="S603" i="7"/>
  <c r="T609" i="7"/>
  <c r="K263" i="7"/>
  <c r="O627" i="7"/>
  <c r="AF627" i="7" s="1"/>
  <c r="I632" i="7"/>
  <c r="S609" i="7"/>
  <c r="R310" i="7"/>
  <c r="J298" i="7"/>
  <c r="H248" i="7"/>
  <c r="AD248" i="7" s="1"/>
  <c r="N626" i="7"/>
  <c r="AE626" i="7" s="1"/>
  <c r="I276" i="7"/>
  <c r="K464" i="7"/>
  <c r="N613" i="7"/>
  <c r="AE613" i="7" s="1"/>
  <c r="G329" i="7"/>
  <c r="R328" i="7"/>
  <c r="P307" i="7"/>
  <c r="H470" i="7"/>
  <c r="AD470" i="7" s="1"/>
  <c r="K273" i="7"/>
  <c r="H486" i="7"/>
  <c r="AD486" i="7" s="1"/>
  <c r="I573" i="7"/>
  <c r="R477" i="7"/>
  <c r="I326" i="7"/>
  <c r="P335" i="7"/>
  <c r="G543" i="7"/>
  <c r="AC543" i="7" s="1"/>
  <c r="P592" i="7"/>
  <c r="L547" i="7"/>
  <c r="J315" i="7"/>
  <c r="R325" i="7"/>
  <c r="H245" i="7"/>
  <c r="AD245" i="7" s="1"/>
  <c r="J246" i="7"/>
  <c r="J570" i="7"/>
  <c r="L480" i="7"/>
  <c r="M576" i="7"/>
  <c r="S611" i="7"/>
  <c r="G527" i="7"/>
  <c r="AC527" i="7" s="1"/>
  <c r="N617" i="7"/>
  <c r="AE617" i="7" s="1"/>
  <c r="K493" i="7"/>
  <c r="J471" i="7"/>
  <c r="H362" i="7"/>
  <c r="AD362" i="7" s="1"/>
  <c r="I583" i="7"/>
  <c r="K360" i="7"/>
  <c r="N620" i="7"/>
  <c r="AE620" i="7" s="1"/>
  <c r="S571" i="7"/>
  <c r="G516" i="7"/>
  <c r="AC516" i="7" s="1"/>
  <c r="M639" i="7"/>
  <c r="L600" i="7"/>
  <c r="N588" i="7"/>
  <c r="AE588" i="7" s="1"/>
  <c r="P647" i="7"/>
  <c r="K282" i="7"/>
  <c r="K595" i="7"/>
  <c r="L279" i="7"/>
  <c r="L324" i="7"/>
  <c r="R635" i="7"/>
  <c r="N545" i="7"/>
  <c r="AE545" i="7" s="1"/>
  <c r="H339" i="7"/>
  <c r="AD339" i="7" s="1"/>
  <c r="I599" i="7"/>
  <c r="K313" i="7"/>
  <c r="K1086" i="10" s="1"/>
  <c r="G514" i="7"/>
  <c r="AC514" i="7" s="1"/>
  <c r="K299" i="7"/>
  <c r="K293" i="7"/>
  <c r="K310" i="7"/>
  <c r="L319" i="7"/>
  <c r="N581" i="7"/>
  <c r="AE581" i="7" s="1"/>
  <c r="R339" i="7"/>
  <c r="P626" i="7"/>
  <c r="K335" i="7"/>
  <c r="H302" i="7"/>
  <c r="AD302" i="7" s="1"/>
  <c r="N587" i="7"/>
  <c r="AE587" i="7" s="1"/>
  <c r="L296" i="7"/>
  <c r="Q621" i="7"/>
  <c r="S589" i="7"/>
  <c r="R532" i="7"/>
  <c r="L341" i="7"/>
  <c r="G600" i="7"/>
  <c r="AC600" i="7" s="1"/>
  <c r="Q568" i="7"/>
  <c r="P645" i="7"/>
  <c r="K298" i="7"/>
  <c r="L619" i="7"/>
  <c r="J523" i="7"/>
  <c r="G249" i="7"/>
  <c r="P490" i="7"/>
  <c r="R355" i="7"/>
  <c r="H485" i="7"/>
  <c r="AD485" i="7" s="1"/>
  <c r="J476" i="7"/>
  <c r="P245" i="7"/>
  <c r="R292" i="7"/>
  <c r="P550" i="7"/>
  <c r="G582" i="7"/>
  <c r="AC582" i="7" s="1"/>
  <c r="K549" i="7"/>
  <c r="K520" i="7"/>
  <c r="P351" i="7"/>
  <c r="J266" i="7"/>
  <c r="K496" i="7"/>
  <c r="H270" i="7"/>
  <c r="AD270" i="7" s="1"/>
  <c r="P609" i="7"/>
  <c r="K639" i="7"/>
  <c r="M629" i="7"/>
  <c r="L499" i="7"/>
  <c r="L489" i="7"/>
  <c r="G335" i="7"/>
  <c r="I320" i="7"/>
  <c r="K478" i="7"/>
  <c r="I255" i="7"/>
  <c r="R614" i="7"/>
  <c r="I556" i="7"/>
  <c r="G568" i="7"/>
  <c r="AC568" i="7" s="1"/>
  <c r="R470" i="7"/>
  <c r="L331" i="7"/>
  <c r="K643" i="7"/>
  <c r="L274" i="7"/>
  <c r="M580" i="7"/>
  <c r="T568" i="7"/>
  <c r="K511" i="7"/>
  <c r="K250" i="7"/>
  <c r="P525" i="7"/>
  <c r="S632" i="7"/>
  <c r="L483" i="7"/>
  <c r="I277" i="7"/>
  <c r="P574" i="7"/>
  <c r="T649" i="7"/>
  <c r="I530" i="7"/>
  <c r="I625" i="7"/>
  <c r="O634" i="7"/>
  <c r="AF634" i="7" s="1"/>
  <c r="P598" i="7"/>
  <c r="R347" i="7"/>
  <c r="I643" i="7"/>
  <c r="R569" i="7"/>
  <c r="P272" i="7"/>
  <c r="J514" i="7"/>
  <c r="I492" i="7"/>
  <c r="I575" i="7"/>
  <c r="I615" i="7"/>
  <c r="O626" i="7"/>
  <c r="AF626" i="7" s="1"/>
  <c r="J627" i="7"/>
  <c r="L272" i="7"/>
  <c r="K332" i="7"/>
  <c r="P278" i="7"/>
  <c r="I524" i="7"/>
  <c r="G247" i="7"/>
  <c r="L568" i="7"/>
  <c r="T578" i="7"/>
  <c r="G327" i="7"/>
  <c r="K548" i="7"/>
  <c r="I319" i="7"/>
  <c r="K500" i="7"/>
  <c r="K483" i="7"/>
  <c r="P481" i="7"/>
  <c r="N637" i="7"/>
  <c r="AE637" i="7" s="1"/>
  <c r="I564" i="7"/>
  <c r="G564" i="7"/>
  <c r="AC564" i="7" s="1"/>
  <c r="L323" i="7"/>
  <c r="G620" i="7"/>
  <c r="AC620" i="7" s="1"/>
  <c r="G480" i="7"/>
  <c r="AC480" i="7" s="1"/>
  <c r="I249" i="7"/>
  <c r="O568" i="7"/>
  <c r="AF568" i="7" s="1"/>
  <c r="T602" i="7"/>
  <c r="I584" i="7"/>
  <c r="Q648" i="7"/>
  <c r="R326" i="7"/>
  <c r="R346" i="7"/>
  <c r="H257" i="7"/>
  <c r="AD257" i="7" s="1"/>
  <c r="P283" i="7"/>
  <c r="R535" i="7"/>
  <c r="J521" i="7"/>
  <c r="I520" i="7"/>
  <c r="G506" i="7"/>
  <c r="AC506" i="7" s="1"/>
  <c r="H496" i="7"/>
  <c r="AD496" i="7" s="1"/>
  <c r="J328" i="7"/>
  <c r="M610" i="7"/>
  <c r="K545" i="7"/>
  <c r="H250" i="7"/>
  <c r="AD250" i="7" s="1"/>
  <c r="R623" i="7"/>
  <c r="K244" i="7"/>
  <c r="N641" i="7"/>
  <c r="AE641" i="7" s="1"/>
  <c r="J248" i="7"/>
  <c r="J621" i="7"/>
  <c r="P319" i="7"/>
  <c r="K338" i="7"/>
  <c r="K624" i="7"/>
  <c r="H640" i="7"/>
  <c r="AD640" i="7" s="1"/>
  <c r="M572" i="7"/>
  <c r="G468" i="7"/>
  <c r="AC468" i="7" s="1"/>
  <c r="N570" i="7"/>
  <c r="AE570" i="7" s="1"/>
  <c r="N636" i="7"/>
  <c r="AE636" i="7" s="1"/>
  <c r="J339" i="7"/>
  <c r="J1053" i="10" s="1"/>
  <c r="I591" i="7"/>
  <c r="R644" i="7"/>
  <c r="K257" i="7"/>
  <c r="H573" i="7"/>
  <c r="AD573" i="7" s="1"/>
  <c r="M553" i="7"/>
  <c r="J492" i="7"/>
  <c r="I507" i="7"/>
  <c r="P546" i="7"/>
  <c r="R274" i="7"/>
  <c r="K255" i="7"/>
  <c r="O600" i="7"/>
  <c r="AF600" i="7" s="1"/>
  <c r="I468" i="7"/>
  <c r="J276" i="7"/>
  <c r="G357" i="7"/>
  <c r="S602" i="7"/>
  <c r="M604" i="7"/>
  <c r="J274" i="7"/>
  <c r="K619" i="7"/>
  <c r="H297" i="7"/>
  <c r="AD297" i="7" s="1"/>
  <c r="S553" i="7"/>
  <c r="P255" i="7"/>
  <c r="K589" i="7"/>
  <c r="P564" i="7"/>
  <c r="G517" i="7"/>
  <c r="AC517" i="7" s="1"/>
  <c r="T574" i="7"/>
  <c r="I335" i="7"/>
  <c r="J483" i="7"/>
  <c r="Q631" i="7"/>
  <c r="R590" i="7"/>
  <c r="T576" i="7"/>
  <c r="P504" i="7"/>
  <c r="R533" i="7"/>
  <c r="T599" i="7"/>
  <c r="K292" i="7"/>
  <c r="K312" i="7"/>
  <c r="S629" i="7"/>
  <c r="T562" i="7"/>
  <c r="R337" i="7"/>
  <c r="P510" i="7"/>
  <c r="K625" i="7"/>
  <c r="R543" i="7"/>
  <c r="I630" i="7"/>
  <c r="I338" i="7"/>
  <c r="P621" i="7"/>
  <c r="K586" i="7"/>
  <c r="J302" i="7"/>
  <c r="H254" i="7"/>
  <c r="AD254" i="7" s="1"/>
  <c r="H646" i="7"/>
  <c r="AD646" i="7" s="1"/>
  <c r="T545" i="7"/>
  <c r="I347" i="7"/>
  <c r="J299" i="7"/>
  <c r="J271" i="7"/>
  <c r="J757" i="10" s="1"/>
  <c r="Q613" i="7"/>
  <c r="S591" i="7"/>
  <c r="L246" i="7"/>
  <c r="N616" i="7"/>
  <c r="AE616" i="7" s="1"/>
  <c r="K329" i="7"/>
  <c r="K981" i="10" s="1"/>
  <c r="Q633" i="7"/>
  <c r="K508" i="7"/>
  <c r="S637" i="7"/>
  <c r="K340" i="7"/>
  <c r="J247" i="7"/>
  <c r="H631" i="7"/>
  <c r="AD631" i="7" s="1"/>
  <c r="Q565" i="7"/>
  <c r="R554" i="7"/>
  <c r="P267" i="7"/>
  <c r="J338" i="7"/>
  <c r="R279" i="7"/>
  <c r="J300" i="7"/>
  <c r="G607" i="7"/>
  <c r="AC607" i="7" s="1"/>
  <c r="P330" i="7"/>
  <c r="H468" i="7"/>
  <c r="AD468" i="7" s="1"/>
  <c r="P246" i="7"/>
  <c r="P547" i="7"/>
  <c r="L252" i="7"/>
  <c r="I264" i="7"/>
  <c r="K553" i="7"/>
  <c r="L320" i="7"/>
  <c r="L308" i="7"/>
  <c r="M556" i="7"/>
  <c r="I567" i="7"/>
  <c r="L286" i="7"/>
  <c r="H581" i="7"/>
  <c r="AD581" i="7" s="1"/>
  <c r="R466" i="7"/>
  <c r="J517" i="7"/>
  <c r="L487" i="7"/>
  <c r="I603" i="7"/>
  <c r="O602" i="7"/>
  <c r="AF602" i="7" s="1"/>
  <c r="G604" i="7"/>
  <c r="AC604" i="7" s="1"/>
  <c r="L340" i="7"/>
  <c r="Q643" i="7"/>
  <c r="K359" i="7"/>
  <c r="J629" i="7"/>
  <c r="H538" i="7"/>
  <c r="AD538" i="7" s="1"/>
  <c r="L354" i="7"/>
  <c r="K482" i="7"/>
  <c r="L614" i="7"/>
  <c r="H609" i="7"/>
  <c r="AD609" i="7" s="1"/>
  <c r="P318" i="7"/>
  <c r="K284" i="7"/>
  <c r="S548" i="7"/>
  <c r="G558" i="7"/>
  <c r="AC558" i="7" s="1"/>
  <c r="H519" i="7"/>
  <c r="AD519" i="7" s="1"/>
  <c r="L498" i="7"/>
  <c r="S626" i="7"/>
  <c r="K279" i="7"/>
  <c r="K529" i="7"/>
  <c r="Q546" i="7"/>
  <c r="H301" i="7"/>
  <c r="AD301" i="7" s="1"/>
  <c r="K621" i="7"/>
  <c r="I639" i="7"/>
  <c r="P478" i="7"/>
  <c r="G344" i="7"/>
  <c r="P606" i="7"/>
  <c r="N567" i="7"/>
  <c r="AE567" i="7" s="1"/>
  <c r="N622" i="7"/>
  <c r="AE622" i="7" s="1"/>
  <c r="G305" i="7"/>
  <c r="R256" i="7"/>
  <c r="I250" i="7"/>
  <c r="H309" i="7"/>
  <c r="AD309" i="7" s="1"/>
  <c r="O580" i="7"/>
  <c r="AF580" i="7" s="1"/>
  <c r="P494" i="7"/>
  <c r="J309" i="7"/>
  <c r="K300" i="7"/>
  <c r="H605" i="7"/>
  <c r="AD605" i="7" s="1"/>
  <c r="H479" i="7"/>
  <c r="AD479" i="7" s="1"/>
  <c r="H251" i="7"/>
  <c r="AD251" i="7" s="1"/>
  <c r="N551" i="7"/>
  <c r="AE551" i="7" s="1"/>
  <c r="P367" i="7"/>
  <c r="Q637" i="7"/>
  <c r="I252" i="7"/>
  <c r="H583" i="7"/>
  <c r="AD583" i="7" s="1"/>
  <c r="J474" i="7"/>
  <c r="J482" i="7"/>
  <c r="I323" i="7"/>
  <c r="P559" i="7"/>
  <c r="K358" i="7"/>
  <c r="K577" i="7"/>
  <c r="K593" i="7"/>
  <c r="J545" i="7"/>
  <c r="I489" i="7"/>
  <c r="G525" i="7"/>
  <c r="AC525" i="7" s="1"/>
  <c r="G270" i="7"/>
  <c r="H743" i="9" s="1"/>
  <c r="G290" i="7"/>
  <c r="P555" i="7"/>
  <c r="P482" i="7"/>
  <c r="I364" i="7"/>
  <c r="H281" i="7"/>
  <c r="AD281" i="7" s="1"/>
  <c r="I363" i="7"/>
  <c r="J539" i="7"/>
  <c r="L631" i="7"/>
  <c r="N597" i="7"/>
  <c r="AE597" i="7" s="1"/>
  <c r="P308" i="7"/>
  <c r="R626" i="7"/>
  <c r="G494" i="7"/>
  <c r="AC494" i="7" s="1"/>
  <c r="I271" i="7"/>
  <c r="I757" i="10" s="1"/>
  <c r="G513" i="7"/>
  <c r="AC513" i="7" s="1"/>
  <c r="H560" i="7"/>
  <c r="AD560" i="7" s="1"/>
  <c r="L622" i="7"/>
  <c r="O563" i="7"/>
  <c r="AF563" i="7" s="1"/>
  <c r="H274" i="7"/>
  <c r="AD274" i="7" s="1"/>
  <c r="P257" i="7"/>
  <c r="H358" i="7"/>
  <c r="AD358" i="7" s="1"/>
  <c r="L467" i="7"/>
  <c r="H342" i="7"/>
  <c r="AD342" i="7" s="1"/>
  <c r="R524" i="7"/>
  <c r="K556" i="7"/>
  <c r="H298" i="7"/>
  <c r="AD298" i="7" s="1"/>
  <c r="O607" i="7"/>
  <c r="AF607" i="7" s="1"/>
  <c r="H537" i="7"/>
  <c r="AD537" i="7" s="1"/>
  <c r="G581" i="7"/>
  <c r="AC581" i="7" s="1"/>
  <c r="H510" i="7"/>
  <c r="AD510" i="7" s="1"/>
  <c r="R306" i="7"/>
  <c r="P513" i="7"/>
  <c r="P287" i="7"/>
  <c r="N599" i="7"/>
  <c r="AE599" i="7" s="1"/>
  <c r="O579" i="7"/>
  <c r="AF579" i="7" s="1"/>
  <c r="R595" i="7"/>
  <c r="P317" i="7"/>
  <c r="G274" i="7"/>
  <c r="H753" i="9" s="1"/>
  <c r="L281" i="7"/>
  <c r="I361" i="7"/>
  <c r="I294" i="7"/>
  <c r="I543" i="7"/>
  <c r="G346" i="7"/>
  <c r="R526" i="7"/>
  <c r="S552" i="7"/>
  <c r="I513" i="7"/>
  <c r="G360" i="7"/>
  <c r="H628" i="7"/>
  <c r="AD628" i="7" s="1"/>
  <c r="I645" i="7"/>
  <c r="N586" i="7"/>
  <c r="AE586" i="7" s="1"/>
  <c r="Q561" i="7"/>
  <c r="H502" i="7"/>
  <c r="AD502" i="7" s="1"/>
  <c r="J526" i="7"/>
  <c r="G325" i="7"/>
  <c r="I617" i="7"/>
  <c r="P521" i="7"/>
  <c r="R243" i="7"/>
  <c r="L583" i="7"/>
  <c r="L466" i="7"/>
  <c r="G542" i="7"/>
  <c r="AC542" i="7" s="1"/>
  <c r="J554" i="7"/>
  <c r="G250" i="7"/>
  <c r="H504" i="7"/>
  <c r="AD504" i="7" s="1"/>
  <c r="O558" i="7"/>
  <c r="AF558" i="7" s="1"/>
  <c r="P304" i="7"/>
  <c r="K495" i="7"/>
  <c r="R517" i="7"/>
  <c r="K578" i="7"/>
  <c r="R270" i="7"/>
  <c r="P249" i="7"/>
  <c r="P344" i="7"/>
  <c r="Q559" i="7"/>
  <c r="I310" i="7"/>
  <c r="R294" i="7"/>
  <c r="J490" i="7"/>
  <c r="O631" i="7"/>
  <c r="AF631" i="7" s="1"/>
  <c r="O612" i="7"/>
  <c r="AF612" i="7" s="1"/>
  <c r="I526" i="7"/>
  <c r="K471" i="7"/>
  <c r="H530" i="7"/>
  <c r="AD530" i="7" s="1"/>
  <c r="R367" i="7"/>
  <c r="I537" i="7"/>
  <c r="J270" i="7"/>
  <c r="H284" i="7"/>
  <c r="AD284" i="7" s="1"/>
  <c r="J635" i="7"/>
  <c r="K518" i="7"/>
  <c r="M637" i="7"/>
  <c r="H515" i="7"/>
  <c r="AD515" i="7" s="1"/>
  <c r="H304" i="7"/>
  <c r="AD304" i="7" s="1"/>
  <c r="K530" i="7"/>
  <c r="G482" i="7"/>
  <c r="AC482" i="7" s="1"/>
  <c r="G477" i="7"/>
  <c r="AC477" i="7" s="1"/>
  <c r="J251" i="7"/>
  <c r="J495" i="7"/>
  <c r="M545" i="7"/>
  <c r="R251" i="7"/>
  <c r="L255" i="7"/>
  <c r="T647" i="7"/>
  <c r="J599" i="7"/>
  <c r="L284" i="7"/>
  <c r="K477" i="7"/>
  <c r="L267" i="7"/>
  <c r="J578" i="7"/>
  <c r="R567" i="7"/>
  <c r="K297" i="7"/>
  <c r="K613" i="7"/>
  <c r="R627" i="7"/>
  <c r="O582" i="7"/>
  <c r="AF582" i="7" s="1"/>
  <c r="P625" i="7"/>
  <c r="I274" i="7"/>
  <c r="O598" i="7"/>
  <c r="AF598" i="7" s="1"/>
  <c r="K302" i="7"/>
  <c r="I359" i="7"/>
  <c r="H518" i="7"/>
  <c r="AD518" i="7" s="1"/>
  <c r="P639" i="7"/>
  <c r="R272" i="7"/>
  <c r="O555" i="7"/>
  <c r="AF555" i="7" s="1"/>
  <c r="J601" i="7"/>
  <c r="R282" i="7"/>
  <c r="N553" i="7"/>
  <c r="AE553" i="7" s="1"/>
  <c r="P306" i="7"/>
  <c r="R578" i="7"/>
  <c r="K490" i="7"/>
  <c r="Q577" i="7"/>
  <c r="G526" i="7"/>
  <c r="AC526" i="7" s="1"/>
  <c r="J293" i="7"/>
  <c r="H473" i="7"/>
  <c r="AD473" i="7" s="1"/>
  <c r="N619" i="7"/>
  <c r="AE619" i="7" s="1"/>
  <c r="N649" i="7"/>
  <c r="AE649" i="7" s="1"/>
  <c r="R322" i="7"/>
  <c r="Q599" i="7"/>
  <c r="G283" i="7"/>
  <c r="L529" i="7"/>
  <c r="J294" i="7"/>
  <c r="L514" i="7"/>
  <c r="L589" i="7"/>
  <c r="P539" i="7"/>
  <c r="L293" i="7"/>
  <c r="T597" i="7"/>
  <c r="K476" i="7"/>
  <c r="O556" i="7"/>
  <c r="AF556" i="7" s="1"/>
  <c r="L545" i="7"/>
  <c r="I621" i="7"/>
  <c r="H641" i="7"/>
  <c r="AD641" i="7" s="1"/>
  <c r="P551" i="7"/>
  <c r="J255" i="7"/>
  <c r="I572" i="7"/>
  <c r="I272" i="7"/>
  <c r="I562" i="7"/>
  <c r="J356" i="7"/>
  <c r="L295" i="7"/>
  <c r="I511" i="7"/>
  <c r="I318" i="7"/>
  <c r="S607" i="7"/>
  <c r="P577" i="7"/>
  <c r="G578" i="7"/>
  <c r="AC578" i="7" s="1"/>
  <c r="G464" i="7"/>
  <c r="AC464" i="7" s="1"/>
  <c r="R478" i="7"/>
  <c r="O587" i="7"/>
  <c r="AF587" i="7" s="1"/>
  <c r="L332" i="7"/>
  <c r="G297" i="7"/>
  <c r="M632" i="7"/>
  <c r="K561" i="7"/>
  <c r="G315" i="7"/>
  <c r="P636" i="7"/>
  <c r="H269" i="7"/>
  <c r="AD269" i="7" s="1"/>
  <c r="P266" i="7"/>
  <c r="H558" i="7"/>
  <c r="AD558" i="7" s="1"/>
  <c r="H600" i="7"/>
  <c r="AD600" i="7" s="1"/>
  <c r="J602" i="7"/>
  <c r="R480" i="7"/>
  <c r="G612" i="7"/>
  <c r="AC612" i="7" s="1"/>
  <c r="I305" i="7"/>
  <c r="I357" i="7"/>
  <c r="P505" i="7"/>
  <c r="M596" i="7"/>
  <c r="P256" i="7"/>
  <c r="J537" i="7"/>
  <c r="P523" i="7"/>
  <c r="G311" i="7"/>
  <c r="M587" i="7"/>
  <c r="P536" i="7"/>
  <c r="L335" i="7"/>
  <c r="Q617" i="7"/>
  <c r="H308" i="7"/>
  <c r="AD308" i="7" s="1"/>
  <c r="I504" i="7"/>
  <c r="G248" i="7"/>
  <c r="G474" i="7"/>
  <c r="AC474" i="7" s="1"/>
  <c r="L289" i="7"/>
  <c r="M591" i="7"/>
  <c r="P586" i="7"/>
  <c r="M649" i="7"/>
  <c r="N555" i="7"/>
  <c r="AE555" i="7" s="1"/>
  <c r="L533" i="7"/>
  <c r="R520" i="7"/>
  <c r="I590" i="7"/>
  <c r="I344" i="7"/>
  <c r="H501" i="7"/>
  <c r="AD501" i="7" s="1"/>
  <c r="H630" i="7"/>
  <c r="AD630" i="7" s="1"/>
  <c r="L566" i="7"/>
  <c r="R259" i="7"/>
  <c r="G561" i="7"/>
  <c r="AC561" i="7" s="1"/>
  <c r="H623" i="7"/>
  <c r="AD623" i="7" s="1"/>
  <c r="H493" i="7"/>
  <c r="AD493" i="7" s="1"/>
  <c r="I605" i="7"/>
  <c r="R528" i="7"/>
  <c r="P572" i="7"/>
  <c r="L285" i="7"/>
  <c r="H290" i="7"/>
  <c r="AD290" i="7" s="1"/>
  <c r="P538" i="7"/>
  <c r="L465" i="7"/>
  <c r="R575" i="7"/>
  <c r="G618" i="7"/>
  <c r="AC618" i="7" s="1"/>
  <c r="J342" i="7"/>
  <c r="I353" i="7"/>
  <c r="R646" i="7"/>
  <c r="J332" i="7"/>
  <c r="L276" i="7"/>
  <c r="H258" i="7"/>
  <c r="AD258" i="7" s="1"/>
  <c r="R349" i="7"/>
  <c r="H296" i="7"/>
  <c r="AD296" i="7" s="1"/>
  <c r="P544" i="7"/>
  <c r="P568" i="7"/>
  <c r="G495" i="7"/>
  <c r="AC495" i="7" s="1"/>
  <c r="K281" i="7"/>
  <c r="O614" i="7"/>
  <c r="AF614" i="7" s="1"/>
  <c r="R632" i="7"/>
  <c r="G298" i="7"/>
  <c r="H320" i="7"/>
  <c r="AD320" i="7" s="1"/>
  <c r="J550" i="7"/>
  <c r="I475" i="7"/>
  <c r="G304" i="7"/>
  <c r="J641" i="7"/>
  <c r="M641" i="7"/>
  <c r="H543" i="7"/>
  <c r="AD543" i="7" s="1"/>
  <c r="I551" i="7"/>
  <c r="L551" i="7"/>
  <c r="R527" i="7"/>
  <c r="L314" i="7"/>
  <c r="P635" i="7"/>
  <c r="R611" i="7"/>
  <c r="H474" i="7"/>
  <c r="AD474" i="7" s="1"/>
  <c r="G625" i="7"/>
  <c r="AC625" i="7" s="1"/>
  <c r="J321" i="7"/>
  <c r="L628" i="7"/>
  <c r="L632" i="7"/>
  <c r="K491" i="7"/>
  <c r="L519" i="7"/>
  <c r="H612" i="7"/>
  <c r="AD612" i="7" s="1"/>
  <c r="Q584" i="7"/>
  <c r="L602" i="7"/>
  <c r="R341" i="7"/>
  <c r="T549" i="7"/>
  <c r="Q596" i="7"/>
  <c r="R354" i="7"/>
  <c r="I299" i="7"/>
  <c r="S567" i="7"/>
  <c r="G591" i="7"/>
  <c r="AC591" i="7" s="1"/>
  <c r="J252" i="7"/>
  <c r="I293" i="7"/>
  <c r="H564" i="7"/>
  <c r="AD564" i="7" s="1"/>
  <c r="H286" i="7"/>
  <c r="AD286" i="7" s="1"/>
  <c r="J359" i="7"/>
  <c r="L290" i="7"/>
  <c r="P644" i="7"/>
  <c r="R484" i="7"/>
  <c r="P629" i="7"/>
  <c r="N574" i="7"/>
  <c r="AE574" i="7" s="1"/>
  <c r="R589" i="7"/>
  <c r="G265" i="7"/>
  <c r="H731" i="9" s="1"/>
  <c r="G605" i="7"/>
  <c r="AC605" i="7" s="1"/>
  <c r="H541" i="7"/>
  <c r="AD541" i="7" s="1"/>
  <c r="R544" i="7"/>
  <c r="K580" i="7"/>
  <c r="G532" i="7"/>
  <c r="AC532" i="7" s="1"/>
  <c r="H349" i="7"/>
  <c r="AD349" i="7" s="1"/>
  <c r="G280" i="7"/>
  <c r="S604" i="7"/>
  <c r="I554" i="7"/>
  <c r="J634" i="7"/>
  <c r="L491" i="7"/>
  <c r="Q550" i="7"/>
  <c r="H285" i="7"/>
  <c r="AD285" i="7" s="1"/>
  <c r="L563" i="7"/>
  <c r="I495" i="7"/>
  <c r="R604" i="7"/>
  <c r="G246" i="7"/>
  <c r="I257" i="7"/>
  <c r="L521" i="7"/>
  <c r="O577" i="7"/>
  <c r="AF577" i="7" s="1"/>
  <c r="R336" i="7"/>
  <c r="O644" i="7"/>
  <c r="AF644" i="7" s="1"/>
  <c r="K271" i="7"/>
  <c r="K757" i="10" s="1"/>
  <c r="K344" i="7"/>
  <c r="J611" i="7"/>
  <c r="K557" i="7"/>
  <c r="K314" i="7"/>
  <c r="H483" i="7"/>
  <c r="AD483" i="7" s="1"/>
  <c r="R465" i="7"/>
  <c r="L579" i="7"/>
  <c r="N646" i="7"/>
  <c r="AE646" i="7" s="1"/>
  <c r="P509" i="7"/>
  <c r="O592" i="7"/>
  <c r="AF592" i="7" s="1"/>
  <c r="G639" i="7"/>
  <c r="AC639" i="7" s="1"/>
  <c r="T605" i="7"/>
  <c r="P486" i="7"/>
  <c r="P499" i="7"/>
  <c r="R304" i="7"/>
  <c r="G518" i="7"/>
  <c r="AC518" i="7" s="1"/>
  <c r="H577" i="7"/>
  <c r="AD577" i="7" s="1"/>
  <c r="L623" i="7"/>
  <c r="R490" i="7"/>
  <c r="L278" i="7"/>
  <c r="N576" i="7"/>
  <c r="AE576" i="7" s="1"/>
  <c r="L343" i="7"/>
  <c r="L578" i="7"/>
  <c r="R357" i="7"/>
  <c r="R315" i="7"/>
  <c r="J264" i="7"/>
  <c r="G501" i="7"/>
  <c r="AC501" i="7" s="1"/>
  <c r="K348" i="7"/>
  <c r="J606" i="7"/>
  <c r="P259" i="7"/>
  <c r="S599" i="7"/>
  <c r="R271" i="7"/>
  <c r="H547" i="7"/>
  <c r="AD547" i="7" s="1"/>
  <c r="R504" i="7"/>
  <c r="R260" i="7"/>
  <c r="J631" i="7"/>
  <c r="J504" i="7"/>
  <c r="J478" i="7"/>
  <c r="T569" i="7"/>
  <c r="K646" i="7"/>
  <c r="M615" i="7"/>
  <c r="G509" i="7"/>
  <c r="AC509" i="7" s="1"/>
  <c r="H508" i="7"/>
  <c r="AD508" i="7" s="1"/>
  <c r="K320" i="7"/>
  <c r="N610" i="7"/>
  <c r="AE610" i="7" s="1"/>
  <c r="L473" i="7"/>
  <c r="H522" i="7"/>
  <c r="AD522" i="7" s="1"/>
  <c r="G603" i="7"/>
  <c r="AC603" i="7" s="1"/>
  <c r="R550" i="7"/>
  <c r="I467" i="7"/>
  <c r="M568" i="7"/>
  <c r="M550" i="7"/>
  <c r="G268" i="7"/>
  <c r="R521" i="7"/>
  <c r="L251" i="7"/>
  <c r="J586" i="7"/>
  <c r="T620" i="7"/>
  <c r="O584" i="7"/>
  <c r="AF584" i="7" s="1"/>
  <c r="L542" i="7"/>
  <c r="I597" i="7"/>
  <c r="Q620" i="7"/>
  <c r="P641" i="7"/>
  <c r="R289" i="7"/>
  <c r="H622" i="7"/>
  <c r="AD622" i="7" s="1"/>
  <c r="J617" i="7"/>
  <c r="K547" i="7"/>
  <c r="P541" i="7"/>
  <c r="G528" i="7"/>
  <c r="AC528" i="7" s="1"/>
  <c r="G254" i="7"/>
  <c r="N558" i="7"/>
  <c r="AE558" i="7" s="1"/>
  <c r="L625" i="7"/>
  <c r="R617" i="7"/>
  <c r="J278" i="7"/>
  <c r="O603" i="7"/>
  <c r="AF603" i="7" s="1"/>
  <c r="H263" i="7"/>
  <c r="AD263" i="7" s="1"/>
  <c r="P554" i="7"/>
  <c r="I569" i="7"/>
  <c r="I622" i="7"/>
  <c r="L245" i="7"/>
  <c r="L349" i="7"/>
  <c r="O617" i="7"/>
  <c r="AF617" i="7" s="1"/>
  <c r="T639" i="7"/>
  <c r="R523" i="7"/>
  <c r="S586" i="7"/>
  <c r="L264" i="7"/>
  <c r="H498" i="7"/>
  <c r="AD498" i="7" s="1"/>
  <c r="O575" i="7"/>
  <c r="AF575" i="7" s="1"/>
  <c r="R621" i="7"/>
  <c r="P560" i="7"/>
  <c r="L630" i="7"/>
  <c r="G367" i="7"/>
  <c r="L475" i="7"/>
  <c r="O546" i="7"/>
  <c r="AF546" i="7" s="1"/>
  <c r="M588" i="7"/>
  <c r="K598" i="7"/>
  <c r="R620" i="7"/>
  <c r="K330" i="7"/>
  <c r="I284" i="7"/>
  <c r="H555" i="7"/>
  <c r="AD555" i="7" s="1"/>
  <c r="H625" i="7"/>
  <c r="AD625" i="7" s="1"/>
  <c r="P489" i="7"/>
  <c r="G496" i="7"/>
  <c r="AC496" i="7" s="1"/>
  <c r="I480" i="7"/>
  <c r="G326" i="7"/>
  <c r="K540" i="7"/>
  <c r="H575" i="7"/>
  <c r="AD575" i="7" s="1"/>
  <c r="K492" i="7"/>
  <c r="I300" i="7"/>
  <c r="M634" i="7"/>
  <c r="I367" i="7"/>
  <c r="R633" i="7"/>
  <c r="P567" i="7"/>
  <c r="R267" i="7"/>
  <c r="M579" i="7"/>
  <c r="K354" i="7"/>
  <c r="P262" i="7"/>
  <c r="L501" i="7"/>
  <c r="L287" i="7"/>
  <c r="J277" i="7"/>
  <c r="P520" i="7"/>
  <c r="O618" i="7"/>
  <c r="AF618" i="7" s="1"/>
  <c r="I254" i="7"/>
  <c r="G488" i="7"/>
  <c r="AC488" i="7" s="1"/>
  <c r="I287" i="7"/>
  <c r="G267" i="7"/>
  <c r="H735" i="9" s="1"/>
  <c r="H527" i="7"/>
  <c r="AD527" i="7" s="1"/>
  <c r="N580" i="7"/>
  <c r="AE580" i="7" s="1"/>
  <c r="R622" i="7"/>
  <c r="H276" i="7"/>
  <c r="AD276" i="7" s="1"/>
  <c r="G541" i="7"/>
  <c r="AC541" i="7" s="1"/>
  <c r="M563" i="7"/>
  <c r="J489" i="7"/>
  <c r="L493" i="7"/>
  <c r="H509" i="7"/>
  <c r="AD509" i="7" s="1"/>
  <c r="I354" i="7"/>
  <c r="P254" i="7"/>
  <c r="L503" i="7"/>
  <c r="K600" i="7"/>
  <c r="J622" i="7"/>
  <c r="Q591" i="7"/>
  <c r="H582" i="7"/>
  <c r="AD582" i="7" s="1"/>
  <c r="J335" i="7"/>
  <c r="R295" i="7"/>
  <c r="H243" i="7"/>
  <c r="AD243" i="7" s="1"/>
  <c r="I594" i="7"/>
  <c r="P300" i="7"/>
  <c r="R312" i="7"/>
  <c r="G340" i="7"/>
  <c r="H905" i="9" s="1"/>
  <c r="G1058" i="10" s="1"/>
  <c r="Z1058" i="10" s="1"/>
  <c r="K256" i="7"/>
  <c r="H305" i="7"/>
  <c r="AD305" i="7" s="1"/>
  <c r="H540" i="7"/>
  <c r="AD540" i="7" s="1"/>
  <c r="T634" i="7"/>
  <c r="J287" i="7"/>
  <c r="AI25" i="7"/>
  <c r="AC730" i="10" l="1"/>
  <c r="AC733" i="10"/>
  <c r="AC738" i="10"/>
  <c r="AC741" i="10"/>
  <c r="AC721" i="10"/>
  <c r="AC732" i="10"/>
  <c r="AC926" i="10"/>
  <c r="AC1088" i="10"/>
  <c r="AC910" i="10"/>
  <c r="AC889" i="10"/>
  <c r="AC1095" i="10"/>
  <c r="AC877" i="10"/>
  <c r="AC925" i="10"/>
  <c r="AC872" i="10"/>
  <c r="AC1089" i="10"/>
  <c r="AC930" i="10"/>
  <c r="AC1091" i="10"/>
  <c r="AC1058" i="10"/>
  <c r="F781" i="10"/>
  <c r="F813" i="10"/>
  <c r="F757" i="10"/>
  <c r="F795" i="10"/>
  <c r="F812" i="10"/>
  <c r="F800" i="10"/>
  <c r="F799" i="10"/>
  <c r="F793" i="10"/>
  <c r="F808" i="10"/>
  <c r="F701" i="10"/>
  <c r="F737" i="10"/>
  <c r="F695" i="10"/>
  <c r="F688" i="10"/>
  <c r="F714" i="10"/>
  <c r="F739" i="10"/>
  <c r="F691" i="10"/>
  <c r="F702" i="10"/>
  <c r="F738" i="10"/>
  <c r="F689" i="10"/>
  <c r="F706" i="10"/>
  <c r="F745" i="10"/>
  <c r="F693" i="10"/>
  <c r="F686" i="10"/>
  <c r="F709" i="10"/>
  <c r="F679" i="10"/>
  <c r="F684" i="10"/>
  <c r="F736" i="10"/>
  <c r="F728" i="10"/>
  <c r="F734" i="10"/>
  <c r="F698" i="10"/>
  <c r="F722" i="10"/>
  <c r="F717" i="10"/>
  <c r="F716" i="10"/>
  <c r="F710" i="10"/>
  <c r="F725" i="10"/>
  <c r="F741" i="10"/>
  <c r="F720" i="10"/>
  <c r="F755" i="10"/>
  <c r="F707" i="10"/>
  <c r="F671" i="10"/>
  <c r="F663" i="10"/>
  <c r="F623" i="10"/>
  <c r="F654" i="10"/>
  <c r="F617" i="10"/>
  <c r="F676" i="10"/>
  <c r="F624" i="10"/>
  <c r="F690" i="10"/>
  <c r="F622" i="10"/>
  <c r="F657" i="10"/>
  <c r="F625" i="10"/>
  <c r="F674" i="10"/>
  <c r="F613" i="10"/>
  <c r="F677" i="10"/>
  <c r="F620" i="10"/>
  <c r="F660" i="10"/>
  <c r="F604" i="10"/>
  <c r="F664" i="10"/>
  <c r="F597" i="10"/>
  <c r="F667" i="10"/>
  <c r="F598" i="10"/>
  <c r="M1015" i="10"/>
  <c r="Y942" i="10"/>
  <c r="Y1093" i="10"/>
  <c r="Q1086" i="10"/>
  <c r="AD1086" i="10" s="1"/>
  <c r="P1086" i="10"/>
  <c r="O1092" i="10"/>
  <c r="N1092" i="10"/>
  <c r="AB1092" i="10" s="1"/>
  <c r="Y1037" i="10"/>
  <c r="Y1028" i="10"/>
  <c r="M1043" i="10"/>
  <c r="Y1049" i="10"/>
  <c r="Q1053" i="10"/>
  <c r="AD1053" i="10" s="1"/>
  <c r="P1053" i="10"/>
  <c r="Y1048" i="10"/>
  <c r="Y1051" i="10"/>
  <c r="M1049" i="10"/>
  <c r="M1051" i="10"/>
  <c r="M1048" i="10"/>
  <c r="Y1055" i="10"/>
  <c r="Y1050" i="10"/>
  <c r="Y1059" i="10"/>
  <c r="M1044" i="10"/>
  <c r="AB1019" i="10"/>
  <c r="M1025" i="10"/>
  <c r="M1037" i="10"/>
  <c r="Y1012" i="10"/>
  <c r="Y1032" i="10"/>
  <c r="F984" i="10"/>
  <c r="F1038" i="10"/>
  <c r="Y1034" i="10"/>
  <c r="M1034" i="10"/>
  <c r="M1019" i="10"/>
  <c r="Y1137" i="10"/>
  <c r="Y1022" i="10"/>
  <c r="M1033" i="10"/>
  <c r="M1028" i="10"/>
  <c r="P1032" i="10"/>
  <c r="M1041" i="10"/>
  <c r="Y1342" i="10"/>
  <c r="Y1035" i="10"/>
  <c r="Y988" i="10"/>
  <c r="M999" i="10"/>
  <c r="Y1024" i="10"/>
  <c r="Y1014" i="10"/>
  <c r="M1007" i="10"/>
  <c r="M991" i="10"/>
  <c r="M1009" i="10"/>
  <c r="Y1015" i="10"/>
  <c r="M996" i="10"/>
  <c r="M1008" i="10"/>
  <c r="M997" i="10"/>
  <c r="M1000" i="10"/>
  <c r="F996" i="10"/>
  <c r="F1008" i="10"/>
  <c r="M975" i="10"/>
  <c r="M1013" i="10"/>
  <c r="M1010" i="10"/>
  <c r="M1042" i="10"/>
  <c r="M989" i="10"/>
  <c r="Y1000" i="10"/>
  <c r="F987" i="10"/>
  <c r="F973" i="10"/>
  <c r="M970" i="10"/>
  <c r="M967" i="10"/>
  <c r="M977" i="10"/>
  <c r="F975" i="10"/>
  <c r="M968" i="10"/>
  <c r="Y1053" i="10"/>
  <c r="Y972" i="10"/>
  <c r="F982" i="10"/>
  <c r="F963" i="10"/>
  <c r="M980" i="10"/>
  <c r="M976" i="10"/>
  <c r="M963" i="10"/>
  <c r="M966" i="10"/>
  <c r="F964" i="10"/>
  <c r="F980" i="10"/>
  <c r="F976" i="10"/>
  <c r="F939" i="10"/>
  <c r="F956" i="10"/>
  <c r="Y971" i="10"/>
  <c r="Y962" i="10"/>
  <c r="F1043" i="10"/>
  <c r="F977" i="10"/>
  <c r="F967" i="10"/>
  <c r="Y965" i="10"/>
  <c r="Y1043" i="10"/>
  <c r="Y977" i="10"/>
  <c r="M1029" i="10"/>
  <c r="M978" i="10"/>
  <c r="Y1021" i="10"/>
  <c r="Y969" i="10"/>
  <c r="M965" i="10"/>
  <c r="M1022" i="10"/>
  <c r="M957" i="10"/>
  <c r="M971" i="10"/>
  <c r="M962" i="10"/>
  <c r="N942" i="10"/>
  <c r="AB942" i="10" s="1"/>
  <c r="F946" i="10"/>
  <c r="F909" i="10"/>
  <c r="K928" i="10"/>
  <c r="J928" i="10"/>
  <c r="I928" i="10"/>
  <c r="O943" i="10"/>
  <c r="N943" i="10"/>
  <c r="AB943" i="10" s="1"/>
  <c r="Y995" i="10"/>
  <c r="Y915" i="10"/>
  <c r="M972" i="10"/>
  <c r="M947" i="10"/>
  <c r="Y961" i="10"/>
  <c r="Y954" i="10"/>
  <c r="P924" i="10"/>
  <c r="Y1017" i="10"/>
  <c r="Y912" i="10"/>
  <c r="F1016" i="10"/>
  <c r="F935" i="10"/>
  <c r="Q932" i="10"/>
  <c r="AD932" i="10" s="1"/>
  <c r="P932" i="10"/>
  <c r="F1004" i="10"/>
  <c r="F919" i="10"/>
  <c r="M1016" i="10"/>
  <c r="M935" i="10"/>
  <c r="F942" i="10"/>
  <c r="F930" i="10"/>
  <c r="Q928" i="10"/>
  <c r="AD928" i="10" s="1"/>
  <c r="P928" i="10"/>
  <c r="Q949" i="10"/>
  <c r="AD949" i="10" s="1"/>
  <c r="P949" i="10"/>
  <c r="P927" i="10"/>
  <c r="F979" i="10"/>
  <c r="F921" i="10"/>
  <c r="M1004" i="10"/>
  <c r="M919" i="10"/>
  <c r="Q939" i="10"/>
  <c r="AD939" i="10" s="1"/>
  <c r="P939" i="10"/>
  <c r="Y1004" i="10"/>
  <c r="Y919" i="10"/>
  <c r="F960" i="10"/>
  <c r="F955" i="10"/>
  <c r="O911" i="10"/>
  <c r="N911" i="10"/>
  <c r="AB911" i="10" s="1"/>
  <c r="Y913" i="10"/>
  <c r="F950" i="10"/>
  <c r="F945" i="10"/>
  <c r="F954" i="10"/>
  <c r="Y981" i="10"/>
  <c r="Y932" i="10"/>
  <c r="Y1175" i="10"/>
  <c r="Y948" i="10"/>
  <c r="F937" i="10"/>
  <c r="F914" i="10"/>
  <c r="M961" i="10"/>
  <c r="M954" i="10"/>
  <c r="F972" i="10"/>
  <c r="F947" i="10"/>
  <c r="M995" i="10"/>
  <c r="M915" i="10"/>
  <c r="L928" i="10"/>
  <c r="M1023" i="10"/>
  <c r="M951" i="10"/>
  <c r="M933" i="10"/>
  <c r="P950" i="10"/>
  <c r="O909" i="10"/>
  <c r="N909" i="10"/>
  <c r="AB909" i="10" s="1"/>
  <c r="O917" i="10"/>
  <c r="N917" i="10"/>
  <c r="AB917" i="10" s="1"/>
  <c r="Y946" i="10"/>
  <c r="Y1374" i="10"/>
  <c r="Y933" i="10"/>
  <c r="F920" i="10"/>
  <c r="F948" i="10"/>
  <c r="F899" i="10"/>
  <c r="Y752" i="10"/>
  <c r="AI385" i="7"/>
  <c r="F895" i="10"/>
  <c r="G994" i="9"/>
  <c r="F997" i="10" s="1"/>
  <c r="G1011" i="9"/>
  <c r="Y1041" i="10"/>
  <c r="Y1025" i="10"/>
  <c r="Y1005" i="10"/>
  <c r="Y1047" i="10"/>
  <c r="G999" i="9"/>
  <c r="H1060" i="9"/>
  <c r="H1059" i="9"/>
  <c r="H1061" i="9"/>
  <c r="O1013" i="10"/>
  <c r="S1013" i="10"/>
  <c r="O975" i="10"/>
  <c r="H1013" i="9"/>
  <c r="G984" i="10" s="1"/>
  <c r="Z984" i="10" s="1"/>
  <c r="H1012" i="9"/>
  <c r="H1011" i="9"/>
  <c r="O1059" i="10"/>
  <c r="O1002" i="10"/>
  <c r="S1002" i="10"/>
  <c r="O978" i="10"/>
  <c r="S978" i="10"/>
  <c r="O1008" i="10"/>
  <c r="S1008" i="10"/>
  <c r="J1056" i="10"/>
  <c r="I980" i="10"/>
  <c r="O1019" i="10"/>
  <c r="S1019" i="10"/>
  <c r="I1097" i="10"/>
  <c r="L1032" i="10"/>
  <c r="L1097" i="10"/>
  <c r="N993" i="10"/>
  <c r="AB993" i="10" s="1"/>
  <c r="N995" i="10"/>
  <c r="AB995" i="10" s="1"/>
  <c r="N976" i="10"/>
  <c r="AB976" i="10" s="1"/>
  <c r="O1027" i="10"/>
  <c r="O1046" i="10"/>
  <c r="O1018" i="10"/>
  <c r="O989" i="10"/>
  <c r="O1037" i="10"/>
  <c r="S1037" i="10"/>
  <c r="K1059" i="10"/>
  <c r="O1028" i="10"/>
  <c r="L1098" i="10"/>
  <c r="N1004" i="10"/>
  <c r="AB1004" i="10" s="1"/>
  <c r="N1043" i="10"/>
  <c r="AB1043" i="10" s="1"/>
  <c r="N1048" i="10"/>
  <c r="AB1048" i="10" s="1"/>
  <c r="O1026" i="10"/>
  <c r="O1044" i="10"/>
  <c r="O1003" i="10"/>
  <c r="O977" i="10"/>
  <c r="S977" i="10"/>
  <c r="O1052" i="10"/>
  <c r="H1027" i="9"/>
  <c r="H1025" i="9"/>
  <c r="H1026" i="9"/>
  <c r="J1098" i="10"/>
  <c r="O1045" i="10"/>
  <c r="O1040" i="10"/>
  <c r="O1055" i="10"/>
  <c r="S1055" i="10"/>
  <c r="O1001" i="10"/>
  <c r="J980" i="10"/>
  <c r="J1099" i="10"/>
  <c r="L1046" i="10"/>
  <c r="K1098" i="10"/>
  <c r="I1056" i="10"/>
  <c r="L1056" i="10"/>
  <c r="L984" i="10"/>
  <c r="L1015" i="10"/>
  <c r="J1032" i="10"/>
  <c r="M988" i="10"/>
  <c r="O1022" i="10"/>
  <c r="H992" i="9"/>
  <c r="G1096" i="10" s="1"/>
  <c r="Z1096" i="10" s="1"/>
  <c r="H993" i="9"/>
  <c r="Y1030" i="10"/>
  <c r="Y1026" i="10"/>
  <c r="Y1001" i="10"/>
  <c r="I984" i="10"/>
  <c r="H1046" i="9"/>
  <c r="H1045" i="9"/>
  <c r="H1044" i="9"/>
  <c r="H1000" i="9"/>
  <c r="H1001" i="9"/>
  <c r="G1059" i="10" s="1"/>
  <c r="Z1059" i="10" s="1"/>
  <c r="H995" i="9"/>
  <c r="G1056" i="10" s="1"/>
  <c r="Z1056" i="10" s="1"/>
  <c r="H994" i="9"/>
  <c r="H1018" i="9"/>
  <c r="H1020" i="9"/>
  <c r="G983" i="10" s="1"/>
  <c r="Z983" i="10" s="1"/>
  <c r="H1017" i="9"/>
  <c r="H1019" i="9"/>
  <c r="H1036" i="9"/>
  <c r="H1035" i="9"/>
  <c r="H1037" i="9"/>
  <c r="O996" i="10"/>
  <c r="S996" i="10"/>
  <c r="O1021" i="10"/>
  <c r="S1021" i="10"/>
  <c r="O1024" i="10"/>
  <c r="S1024" i="10"/>
  <c r="O1005" i="10"/>
  <c r="S1005" i="10"/>
  <c r="L1096" i="10"/>
  <c r="L980" i="10"/>
  <c r="H1041" i="9"/>
  <c r="H1042" i="9"/>
  <c r="H1043" i="9"/>
  <c r="K984" i="10"/>
  <c r="J1097" i="10"/>
  <c r="H996" i="9"/>
  <c r="H997" i="9"/>
  <c r="M1003" i="10"/>
  <c r="M1055" i="10"/>
  <c r="O1023" i="10"/>
  <c r="S1023" i="10"/>
  <c r="O1020" i="10"/>
  <c r="S1020" i="10"/>
  <c r="O988" i="10"/>
  <c r="S988" i="10"/>
  <c r="O1041" i="10"/>
  <c r="S1041" i="10"/>
  <c r="H1064" i="9"/>
  <c r="H1062" i="9"/>
  <c r="H1063" i="9"/>
  <c r="I1098" i="10"/>
  <c r="I996" i="10"/>
  <c r="K1056" i="10"/>
  <c r="H1053" i="9"/>
  <c r="H1054" i="9"/>
  <c r="H1055" i="9"/>
  <c r="L1099" i="10"/>
  <c r="O986" i="10"/>
  <c r="S986" i="10"/>
  <c r="O1011" i="10"/>
  <c r="S1011" i="10"/>
  <c r="O1000" i="10"/>
  <c r="O1025" i="10"/>
  <c r="S1025" i="10"/>
  <c r="J969" i="10"/>
  <c r="J1096" i="10"/>
  <c r="O1056" i="10"/>
  <c r="H998" i="9"/>
  <c r="H999" i="9"/>
  <c r="G1099" i="10" s="1"/>
  <c r="Z1099" i="10" s="1"/>
  <c r="H1014" i="9"/>
  <c r="H1016" i="9"/>
  <c r="H1015" i="9"/>
  <c r="K1096" i="10"/>
  <c r="K1032" i="10"/>
  <c r="H1022" i="9"/>
  <c r="H1023" i="9"/>
  <c r="H1024" i="9"/>
  <c r="H1021" i="9"/>
  <c r="L1059" i="10"/>
  <c r="I1099" i="10"/>
  <c r="O970" i="10"/>
  <c r="S970" i="10"/>
  <c r="S1014" i="10"/>
  <c r="H1006" i="9"/>
  <c r="H1005" i="9"/>
  <c r="G990" i="10" s="1"/>
  <c r="Z990" i="10" s="1"/>
  <c r="H1007" i="9"/>
  <c r="O1016" i="10"/>
  <c r="S1016" i="10"/>
  <c r="O1047" i="10"/>
  <c r="H1032" i="9"/>
  <c r="H1033" i="9"/>
  <c r="H1034" i="9"/>
  <c r="H1039" i="9"/>
  <c r="H1038" i="9"/>
  <c r="H1040" i="9"/>
  <c r="G1039" i="10" s="1"/>
  <c r="Z1039" i="10" s="1"/>
  <c r="M1001" i="10"/>
  <c r="O998" i="10"/>
  <c r="S998" i="10"/>
  <c r="O967" i="10"/>
  <c r="S967" i="10"/>
  <c r="O969" i="10"/>
  <c r="S969" i="10"/>
  <c r="O1015" i="10"/>
  <c r="L983" i="10"/>
  <c r="H1028" i="9"/>
  <c r="H1029" i="9"/>
  <c r="Y1040" i="10"/>
  <c r="Y1044" i="10"/>
  <c r="Y1046" i="10"/>
  <c r="O1042" i="10"/>
  <c r="I1046" i="10"/>
  <c r="H1048" i="9"/>
  <c r="H1047" i="9"/>
  <c r="H1049" i="9"/>
  <c r="G1038" i="10" s="1"/>
  <c r="Z1038" i="10" s="1"/>
  <c r="K983" i="10"/>
  <c r="H1003" i="9"/>
  <c r="G980" i="10" s="1"/>
  <c r="Z980" i="10" s="1"/>
  <c r="H1002" i="9"/>
  <c r="H1004" i="9"/>
  <c r="I1032" i="10"/>
  <c r="I983" i="10"/>
  <c r="K1097" i="10"/>
  <c r="H1058" i="9"/>
  <c r="H1057" i="9"/>
  <c r="G1097" i="10" s="1"/>
  <c r="Z1097" i="10" s="1"/>
  <c r="H1056" i="9"/>
  <c r="G1032" i="9"/>
  <c r="F1005" i="10" s="1"/>
  <c r="G1034" i="9"/>
  <c r="F1041" i="10" s="1"/>
  <c r="G1033" i="9"/>
  <c r="N985" i="10"/>
  <c r="AB985" i="10" s="1"/>
  <c r="N1031" i="10"/>
  <c r="AB1031" i="10" s="1"/>
  <c r="N1017" i="10"/>
  <c r="AB1017" i="10" s="1"/>
  <c r="O973" i="10"/>
  <c r="S973" i="10"/>
  <c r="O990" i="10"/>
  <c r="S990" i="10"/>
  <c r="O1039" i="10"/>
  <c r="O1054" i="10"/>
  <c r="S1054" i="10"/>
  <c r="I1096" i="10"/>
  <c r="J1003" i="10"/>
  <c r="J983" i="10"/>
  <c r="J1015" i="10"/>
  <c r="J984" i="10"/>
  <c r="H1031" i="9"/>
  <c r="H1030" i="9"/>
  <c r="J1059" i="10"/>
  <c r="H1052" i="9"/>
  <c r="H1051" i="9"/>
  <c r="H1050" i="9"/>
  <c r="H1010" i="9"/>
  <c r="G1013" i="10" s="1"/>
  <c r="Z1013" i="10" s="1"/>
  <c r="H1008" i="9"/>
  <c r="H1009" i="9"/>
  <c r="G1098" i="10" s="1"/>
  <c r="Z1098" i="10" s="1"/>
  <c r="K1099" i="10"/>
  <c r="I1059" i="10"/>
  <c r="K980" i="10"/>
  <c r="N1038" i="10"/>
  <c r="AB1038" i="10" s="1"/>
  <c r="N1010" i="10"/>
  <c r="AB1010" i="10" s="1"/>
  <c r="N971" i="10"/>
  <c r="AB971" i="10" s="1"/>
  <c r="O1097" i="10"/>
  <c r="S1097" i="10"/>
  <c r="O997" i="10"/>
  <c r="O968" i="10"/>
  <c r="M905" i="10"/>
  <c r="M899" i="10"/>
  <c r="M892" i="10"/>
  <c r="P902" i="10"/>
  <c r="O898" i="10"/>
  <c r="N898" i="10"/>
  <c r="AB898" i="10" s="1"/>
  <c r="Y1002" i="10"/>
  <c r="Y892" i="10"/>
  <c r="Q908" i="10"/>
  <c r="AD908" i="10" s="1"/>
  <c r="P908" i="10"/>
  <c r="O899" i="10"/>
  <c r="N899" i="10"/>
  <c r="AB899" i="10" s="1"/>
  <c r="J927" i="10"/>
  <c r="K950" i="10"/>
  <c r="K940" i="10"/>
  <c r="J950" i="10"/>
  <c r="O937" i="10"/>
  <c r="I927" i="10"/>
  <c r="AC366" i="7"/>
  <c r="H985" i="9"/>
  <c r="H986" i="9"/>
  <c r="H984" i="9"/>
  <c r="AC358" i="7"/>
  <c r="H965" i="9"/>
  <c r="H964" i="9"/>
  <c r="H963" i="9"/>
  <c r="AB368" i="7"/>
  <c r="Y1006" i="10"/>
  <c r="Y1029" i="10"/>
  <c r="AE366" i="7"/>
  <c r="N965" i="10"/>
  <c r="AB965" i="10" s="1"/>
  <c r="N962" i="10"/>
  <c r="AB962" i="10" s="1"/>
  <c r="N966" i="10"/>
  <c r="AB966" i="10" s="1"/>
  <c r="O954" i="10"/>
  <c r="S954" i="10"/>
  <c r="K1012" i="10"/>
  <c r="J1012" i="10"/>
  <c r="AC359" i="7"/>
  <c r="H968" i="9"/>
  <c r="H966" i="9"/>
  <c r="H967" i="9"/>
  <c r="G967" i="9"/>
  <c r="F958" i="10" s="1"/>
  <c r="G966" i="9"/>
  <c r="F1007" i="10" s="1"/>
  <c r="G968" i="9"/>
  <c r="F933" i="10" s="1"/>
  <c r="O1007" i="10"/>
  <c r="O951" i="10"/>
  <c r="I982" i="10"/>
  <c r="I1012" i="10"/>
  <c r="AC362" i="7"/>
  <c r="H974" i="9"/>
  <c r="H973" i="9"/>
  <c r="AC368" i="7"/>
  <c r="H989" i="9"/>
  <c r="H990" i="9"/>
  <c r="H991" i="9"/>
  <c r="O958" i="10"/>
  <c r="S958" i="10"/>
  <c r="O933" i="10"/>
  <c r="O960" i="10"/>
  <c r="S960" i="10"/>
  <c r="L950" i="10"/>
  <c r="O940" i="10"/>
  <c r="AC367" i="7"/>
  <c r="H987" i="9"/>
  <c r="H988" i="9"/>
  <c r="L940" i="10"/>
  <c r="M1012" i="10"/>
  <c r="O963" i="10"/>
  <c r="O1049" i="10"/>
  <c r="AC360" i="7"/>
  <c r="H970" i="9"/>
  <c r="H969" i="9"/>
  <c r="K927" i="10"/>
  <c r="L927" i="10"/>
  <c r="AC364" i="7"/>
  <c r="H979" i="9"/>
  <c r="G982" i="10" s="1"/>
  <c r="Z982" i="10" s="1"/>
  <c r="H981" i="9"/>
  <c r="H980" i="9"/>
  <c r="O957" i="10"/>
  <c r="O936" i="10"/>
  <c r="AC357" i="7"/>
  <c r="H961" i="9"/>
  <c r="H962" i="9"/>
  <c r="H960" i="9"/>
  <c r="G940" i="10" s="1"/>
  <c r="Z940" i="10" s="1"/>
  <c r="H959" i="9"/>
  <c r="AC365" i="7"/>
  <c r="H982" i="9"/>
  <c r="H983" i="9"/>
  <c r="G1023" i="10" s="1"/>
  <c r="Z1023" i="10" s="1"/>
  <c r="O947" i="10"/>
  <c r="O1034" i="10"/>
  <c r="L982" i="10"/>
  <c r="L1012" i="10"/>
  <c r="O987" i="10"/>
  <c r="S987" i="10"/>
  <c r="K1014" i="10"/>
  <c r="U368" i="7"/>
  <c r="O946" i="10"/>
  <c r="O934" i="10"/>
  <c r="O1035" i="10"/>
  <c r="AC361" i="7"/>
  <c r="H971" i="9"/>
  <c r="H972" i="9"/>
  <c r="J1014" i="10"/>
  <c r="O952" i="10"/>
  <c r="I950" i="10"/>
  <c r="K982" i="10"/>
  <c r="J940" i="10"/>
  <c r="O945" i="10"/>
  <c r="O1006" i="10"/>
  <c r="S1006" i="10"/>
  <c r="O953" i="10"/>
  <c r="S953" i="10"/>
  <c r="AC363" i="7"/>
  <c r="H975" i="9"/>
  <c r="H977" i="9"/>
  <c r="H978" i="9"/>
  <c r="H976" i="9"/>
  <c r="J982" i="10"/>
  <c r="AB361" i="7"/>
  <c r="Y955" i="10"/>
  <c r="O955" i="10"/>
  <c r="S1012" i="10"/>
  <c r="O935" i="10"/>
  <c r="S935" i="10"/>
  <c r="O1030" i="10"/>
  <c r="O1029" i="10"/>
  <c r="O959" i="10"/>
  <c r="S959" i="10"/>
  <c r="M847" i="10"/>
  <c r="F817" i="10"/>
  <c r="Y976" i="10"/>
  <c r="Y873" i="10"/>
  <c r="Y1367" i="10"/>
  <c r="Y884" i="10"/>
  <c r="O874" i="10"/>
  <c r="N874" i="10"/>
  <c r="AB874" i="10" s="1"/>
  <c r="M875" i="10"/>
  <c r="Y999" i="10"/>
  <c r="Y880" i="10"/>
  <c r="Y993" i="10"/>
  <c r="Y885" i="10"/>
  <c r="O878" i="10"/>
  <c r="N878" i="10"/>
  <c r="AB878" i="10" s="1"/>
  <c r="G872" i="10"/>
  <c r="Z872" i="10" s="1"/>
  <c r="S872" i="10"/>
  <c r="Y1345" i="10"/>
  <c r="Y887" i="10"/>
  <c r="F883" i="10"/>
  <c r="Y875" i="10"/>
  <c r="M829" i="10"/>
  <c r="M836" i="10"/>
  <c r="M827" i="10"/>
  <c r="F830" i="10"/>
  <c r="F820" i="10"/>
  <c r="M855" i="10"/>
  <c r="F832" i="10"/>
  <c r="F837" i="10"/>
  <c r="F841" i="10"/>
  <c r="M824" i="10"/>
  <c r="M831" i="10"/>
  <c r="F859" i="10"/>
  <c r="M901" i="10"/>
  <c r="M863" i="10"/>
  <c r="M866" i="10"/>
  <c r="M868" i="10"/>
  <c r="M851" i="10"/>
  <c r="M842" i="10"/>
  <c r="M840" i="10"/>
  <c r="F831" i="10"/>
  <c r="F851" i="10"/>
  <c r="F1018" i="10"/>
  <c r="F866" i="10"/>
  <c r="M859" i="10"/>
  <c r="F849" i="10"/>
  <c r="F865" i="10"/>
  <c r="M850" i="10"/>
  <c r="F858" i="10"/>
  <c r="F862" i="10"/>
  <c r="M853" i="10"/>
  <c r="M845" i="10"/>
  <c r="M814" i="10"/>
  <c r="F818" i="10"/>
  <c r="F864" i="10"/>
  <c r="F819" i="10"/>
  <c r="M884" i="10"/>
  <c r="M819" i="10"/>
  <c r="F885" i="10"/>
  <c r="F861" i="10"/>
  <c r="M832" i="10"/>
  <c r="M849" i="10"/>
  <c r="M865" i="10"/>
  <c r="M833" i="10"/>
  <c r="M860" i="10"/>
  <c r="M823" i="10"/>
  <c r="F869" i="10"/>
  <c r="F856" i="10"/>
  <c r="M885" i="10"/>
  <c r="M861" i="10"/>
  <c r="M787" i="10"/>
  <c r="F796" i="10"/>
  <c r="Y796" i="10"/>
  <c r="M802" i="10"/>
  <c r="M808" i="10"/>
  <c r="F782" i="10"/>
  <c r="M788" i="10"/>
  <c r="F785" i="10"/>
  <c r="I809" i="10"/>
  <c r="M880" i="10"/>
  <c r="M790" i="10"/>
  <c r="M781" i="10"/>
  <c r="S800" i="10"/>
  <c r="N800" i="10"/>
  <c r="AB800" i="10" s="1"/>
  <c r="Y1331" i="10"/>
  <c r="Y801" i="10"/>
  <c r="Y1036" i="10"/>
  <c r="Y809" i="10"/>
  <c r="K798" i="10"/>
  <c r="Y789" i="10"/>
  <c r="Y1458" i="10"/>
  <c r="Y798" i="10"/>
  <c r="O796" i="10"/>
  <c r="N796" i="10"/>
  <c r="AB796" i="10" s="1"/>
  <c r="I798" i="10"/>
  <c r="P798" i="10"/>
  <c r="I792" i="10"/>
  <c r="F940" i="10"/>
  <c r="F801" i="10"/>
  <c r="L798" i="10"/>
  <c r="Q809" i="10"/>
  <c r="AD809" i="10" s="1"/>
  <c r="P809" i="10"/>
  <c r="F844" i="10"/>
  <c r="F794" i="10"/>
  <c r="K792" i="10"/>
  <c r="Y785" i="10"/>
  <c r="L792" i="10"/>
  <c r="F791" i="10"/>
  <c r="J792" i="10"/>
  <c r="M786" i="10"/>
  <c r="L809" i="10"/>
  <c r="Q792" i="10"/>
  <c r="AD792" i="10" s="1"/>
  <c r="P792" i="10"/>
  <c r="J809" i="10"/>
  <c r="K809" i="10"/>
  <c r="F880" i="10"/>
  <c r="F789" i="10"/>
  <c r="F807" i="10"/>
  <c r="Q789" i="10"/>
  <c r="AD789" i="10" s="1"/>
  <c r="P789" i="10"/>
  <c r="M883" i="10"/>
  <c r="M785" i="10"/>
  <c r="J798" i="10"/>
  <c r="AC352" i="7"/>
  <c r="H949" i="9"/>
  <c r="H950" i="9"/>
  <c r="O890" i="10"/>
  <c r="S890" i="10"/>
  <c r="AC345" i="7"/>
  <c r="H932" i="9"/>
  <c r="H931" i="9"/>
  <c r="O897" i="10"/>
  <c r="S897" i="10"/>
  <c r="L995" i="10"/>
  <c r="AC351" i="7"/>
  <c r="H948" i="9"/>
  <c r="H947" i="9"/>
  <c r="AC355" i="7"/>
  <c r="H956" i="9"/>
  <c r="H955" i="9"/>
  <c r="O916" i="10"/>
  <c r="S916" i="10"/>
  <c r="O964" i="10"/>
  <c r="S964" i="10"/>
  <c r="L908" i="10"/>
  <c r="AC342" i="7"/>
  <c r="H925" i="9"/>
  <c r="H924" i="9"/>
  <c r="H923" i="9"/>
  <c r="AC354" i="7"/>
  <c r="H953" i="9"/>
  <c r="G926" i="10" s="1"/>
  <c r="Z926" i="10" s="1"/>
  <c r="H954" i="9"/>
  <c r="AC343" i="7"/>
  <c r="H926" i="9"/>
  <c r="H927" i="9"/>
  <c r="H928" i="9"/>
  <c r="O900" i="10"/>
  <c r="S900" i="10"/>
  <c r="L1094" i="10"/>
  <c r="O929" i="10"/>
  <c r="K908" i="10"/>
  <c r="AC349" i="7"/>
  <c r="H941" i="9"/>
  <c r="H944" i="9"/>
  <c r="H942" i="9"/>
  <c r="H943" i="9"/>
  <c r="G995" i="10" s="1"/>
  <c r="Z995" i="10" s="1"/>
  <c r="AB355" i="7"/>
  <c r="Y920" i="10"/>
  <c r="Y886" i="10"/>
  <c r="G931" i="9"/>
  <c r="F912" i="10" s="1"/>
  <c r="G932" i="9"/>
  <c r="F1050" i="10" s="1"/>
  <c r="O884" i="10"/>
  <c r="O915" i="10"/>
  <c r="I1094" i="10"/>
  <c r="J924" i="10"/>
  <c r="U356" i="7"/>
  <c r="O896" i="10"/>
  <c r="K1094" i="10"/>
  <c r="O892" i="10"/>
  <c r="O914" i="10"/>
  <c r="S914" i="10"/>
  <c r="O912" i="10"/>
  <c r="K979" i="10"/>
  <c r="K1057" i="10"/>
  <c r="J1094" i="10"/>
  <c r="L1057" i="10"/>
  <c r="L979" i="10"/>
  <c r="O1051" i="10"/>
  <c r="O1050" i="10"/>
  <c r="O921" i="10"/>
  <c r="S921" i="10"/>
  <c r="M895" i="10"/>
  <c r="M922" i="10"/>
  <c r="M882" i="10"/>
  <c r="AC353" i="7"/>
  <c r="H952" i="9"/>
  <c r="G925" i="10" s="1"/>
  <c r="Z925" i="10" s="1"/>
  <c r="H951" i="9"/>
  <c r="I908" i="10"/>
  <c r="AC346" i="7"/>
  <c r="H934" i="9"/>
  <c r="H933" i="9"/>
  <c r="O913" i="10"/>
  <c r="O893" i="10"/>
  <c r="S893" i="10"/>
  <c r="O880" i="10"/>
  <c r="AC348" i="7"/>
  <c r="H938" i="9"/>
  <c r="H940" i="9"/>
  <c r="G1057" i="10" s="1"/>
  <c r="Z1057" i="10" s="1"/>
  <c r="H939" i="9"/>
  <c r="G979" i="10" s="1"/>
  <c r="Z979" i="10" s="1"/>
  <c r="O887" i="10"/>
  <c r="S1345" i="10"/>
  <c r="O920" i="10"/>
  <c r="O1057" i="10"/>
  <c r="O885" i="10"/>
  <c r="O918" i="10"/>
  <c r="S918" i="10"/>
  <c r="AC356" i="7"/>
  <c r="H957" i="9"/>
  <c r="H958" i="9"/>
  <c r="G944" i="9"/>
  <c r="F916" i="10" s="1"/>
  <c r="G943" i="9"/>
  <c r="F915" i="10" s="1"/>
  <c r="G941" i="9"/>
  <c r="F884" i="10" s="1"/>
  <c r="G942" i="9"/>
  <c r="F900" i="10" s="1"/>
  <c r="O961" i="10"/>
  <c r="S961" i="10"/>
  <c r="O888" i="10"/>
  <c r="O886" i="10"/>
  <c r="S886" i="10"/>
  <c r="AC350" i="7"/>
  <c r="H945" i="9"/>
  <c r="H946" i="9"/>
  <c r="J908" i="10"/>
  <c r="K924" i="10"/>
  <c r="J979" i="10"/>
  <c r="J1057" i="10"/>
  <c r="AE347" i="7"/>
  <c r="N882" i="10"/>
  <c r="AB882" i="10" s="1"/>
  <c r="N895" i="10"/>
  <c r="AB895" i="10" s="1"/>
  <c r="N922" i="10"/>
  <c r="AB922" i="10" s="1"/>
  <c r="O881" i="10"/>
  <c r="O891" i="10"/>
  <c r="S891" i="10"/>
  <c r="AE342" i="7"/>
  <c r="N883" i="10"/>
  <c r="AB883" i="10" s="1"/>
  <c r="N919" i="10"/>
  <c r="AB919" i="10" s="1"/>
  <c r="N1094" i="10"/>
  <c r="AB1094" i="10" s="1"/>
  <c r="I924" i="10"/>
  <c r="O1036" i="10"/>
  <c r="S1036" i="10"/>
  <c r="AC344" i="7"/>
  <c r="H929" i="9"/>
  <c r="H930" i="9"/>
  <c r="AC347" i="7"/>
  <c r="H936" i="9"/>
  <c r="H935" i="9"/>
  <c r="H937" i="9"/>
  <c r="L924" i="10"/>
  <c r="I1057" i="10"/>
  <c r="I979" i="10"/>
  <c r="AB348" i="7"/>
  <c r="Y921" i="10"/>
  <c r="Y893" i="10"/>
  <c r="O894" i="10"/>
  <c r="S894" i="10"/>
  <c r="U341" i="7"/>
  <c r="AC341" i="7"/>
  <c r="H906" i="9"/>
  <c r="O809" i="10"/>
  <c r="S809" i="10"/>
  <c r="I1058" i="10"/>
  <c r="L1058" i="10"/>
  <c r="K1058" i="10"/>
  <c r="J1058" i="10"/>
  <c r="AC340" i="7"/>
  <c r="H904" i="9"/>
  <c r="O948" i="10"/>
  <c r="N1053" i="10"/>
  <c r="AB1053" i="10" s="1"/>
  <c r="H908" i="9"/>
  <c r="H909" i="9"/>
  <c r="G1053" i="10" s="1"/>
  <c r="Z1053" i="10" s="1"/>
  <c r="AC339" i="7"/>
  <c r="H907" i="9"/>
  <c r="AE339" i="7"/>
  <c r="N873" i="10"/>
  <c r="AB873" i="10" s="1"/>
  <c r="O923" i="10"/>
  <c r="S923" i="10"/>
  <c r="AE338" i="7"/>
  <c r="N803" i="10"/>
  <c r="AB803" i="10" s="1"/>
  <c r="AB338" i="7"/>
  <c r="Y803" i="10"/>
  <c r="AC338" i="7"/>
  <c r="H807" i="9"/>
  <c r="I801" i="10"/>
  <c r="I1091" i="10"/>
  <c r="L801" i="10"/>
  <c r="L1091" i="10"/>
  <c r="K801" i="10"/>
  <c r="K1091" i="10"/>
  <c r="J801" i="10"/>
  <c r="J1091" i="10"/>
  <c r="O801" i="10"/>
  <c r="S1331" i="10"/>
  <c r="AC337" i="7"/>
  <c r="H809" i="9"/>
  <c r="J876" i="10"/>
  <c r="L876" i="10"/>
  <c r="K876" i="10"/>
  <c r="AC336" i="7"/>
  <c r="H917" i="9"/>
  <c r="G876" i="10" s="1"/>
  <c r="Z876" i="10" s="1"/>
  <c r="O876" i="10"/>
  <c r="S876" i="10"/>
  <c r="S1092" i="10"/>
  <c r="AC335" i="7"/>
  <c r="H922" i="9"/>
  <c r="G921" i="9"/>
  <c r="F903" i="10" s="1"/>
  <c r="G922" i="9"/>
  <c r="F798" i="10" s="1"/>
  <c r="H920" i="9"/>
  <c r="G1092" i="10" s="1"/>
  <c r="Z1092" i="10" s="1"/>
  <c r="H921" i="9"/>
  <c r="S796" i="10"/>
  <c r="O903" i="10"/>
  <c r="S903" i="10"/>
  <c r="I939" i="10"/>
  <c r="K939" i="10"/>
  <c r="J939" i="10"/>
  <c r="L939" i="10"/>
  <c r="O956" i="10"/>
  <c r="S956" i="10"/>
  <c r="AC334" i="7"/>
  <c r="H919" i="9"/>
  <c r="H912" i="9"/>
  <c r="G923" i="10" s="1"/>
  <c r="Z923" i="10" s="1"/>
  <c r="H913" i="9"/>
  <c r="O924" i="10"/>
  <c r="S924" i="10"/>
  <c r="AC333" i="7"/>
  <c r="H911" i="9"/>
  <c r="O938" i="10"/>
  <c r="N792" i="10"/>
  <c r="AB792" i="10" s="1"/>
  <c r="H915" i="9"/>
  <c r="H916" i="9"/>
  <c r="G914" i="9"/>
  <c r="G915" i="9"/>
  <c r="AC332" i="7"/>
  <c r="H914" i="9"/>
  <c r="AE332" i="7"/>
  <c r="N802" i="10"/>
  <c r="AB802" i="10" s="1"/>
  <c r="K1089" i="10"/>
  <c r="I1089" i="10"/>
  <c r="M931" i="10"/>
  <c r="M1089" i="10"/>
  <c r="L1089" i="10"/>
  <c r="S911" i="10"/>
  <c r="J1089" i="10"/>
  <c r="AC331" i="7"/>
  <c r="H899" i="9"/>
  <c r="G910" i="10" s="1"/>
  <c r="Z910" i="10" s="1"/>
  <c r="O931" i="10"/>
  <c r="S931" i="10"/>
  <c r="AC330" i="7"/>
  <c r="H898" i="9"/>
  <c r="S1032" i="10"/>
  <c r="O1032" i="10"/>
  <c r="O932" i="10"/>
  <c r="S932" i="10"/>
  <c r="AC329" i="7"/>
  <c r="O875" i="10"/>
  <c r="O800" i="10"/>
  <c r="M879" i="10"/>
  <c r="M872" i="10"/>
  <c r="O879" i="10"/>
  <c r="S879" i="10"/>
  <c r="AC328" i="7"/>
  <c r="H896" i="9"/>
  <c r="H897" i="9"/>
  <c r="O928" i="10"/>
  <c r="S928" i="10"/>
  <c r="S878" i="10"/>
  <c r="K800" i="10"/>
  <c r="I800" i="10"/>
  <c r="J800" i="10"/>
  <c r="L800" i="10"/>
  <c r="AC327" i="7"/>
  <c r="H895" i="9"/>
  <c r="O871" i="10"/>
  <c r="H893" i="9"/>
  <c r="H894" i="9"/>
  <c r="O908" i="10"/>
  <c r="S908" i="10"/>
  <c r="K808" i="10"/>
  <c r="L808" i="10"/>
  <c r="S917" i="10"/>
  <c r="I808" i="10"/>
  <c r="S889" i="10"/>
  <c r="AC326" i="7"/>
  <c r="H892" i="9"/>
  <c r="O939" i="10"/>
  <c r="S939" i="10"/>
  <c r="H877" i="9"/>
  <c r="H878" i="9"/>
  <c r="AC325" i="7"/>
  <c r="H876" i="9"/>
  <c r="O907" i="10"/>
  <c r="G883" i="9"/>
  <c r="F906" i="10" s="1"/>
  <c r="G884" i="9"/>
  <c r="F925" i="10" s="1"/>
  <c r="AC324" i="7"/>
  <c r="H883" i="9"/>
  <c r="O906" i="10"/>
  <c r="L877" i="10"/>
  <c r="I877" i="10"/>
  <c r="J877" i="10"/>
  <c r="K877" i="10"/>
  <c r="G885" i="9"/>
  <c r="F1033" i="10" s="1"/>
  <c r="G886" i="9"/>
  <c r="F877" i="10" s="1"/>
  <c r="AB323" i="7"/>
  <c r="Y1033" i="10"/>
  <c r="AC323" i="7"/>
  <c r="H885" i="9"/>
  <c r="O1033" i="10"/>
  <c r="S1033" i="10"/>
  <c r="K1093" i="10"/>
  <c r="M1093" i="10"/>
  <c r="I1093" i="10"/>
  <c r="L1093" i="10"/>
  <c r="J1093" i="10"/>
  <c r="AC322" i="7"/>
  <c r="H880" i="9"/>
  <c r="O1093" i="10"/>
  <c r="K1095" i="10"/>
  <c r="L1095" i="10"/>
  <c r="J1095" i="10"/>
  <c r="I1095" i="10"/>
  <c r="AC321" i="7"/>
  <c r="H881" i="9"/>
  <c r="O904" i="10"/>
  <c r="S904" i="10"/>
  <c r="G869" i="9"/>
  <c r="F761" i="10" s="1"/>
  <c r="G870" i="9"/>
  <c r="F889" i="10" s="1"/>
  <c r="M797" i="10"/>
  <c r="M889" i="10"/>
  <c r="AC320" i="7"/>
  <c r="H869" i="9"/>
  <c r="AB320" i="7"/>
  <c r="Y797" i="10"/>
  <c r="O797" i="10"/>
  <c r="S874" i="10"/>
  <c r="O950" i="10"/>
  <c r="S950" i="10"/>
  <c r="J941" i="10"/>
  <c r="K941" i="10"/>
  <c r="I941" i="10"/>
  <c r="L941" i="10"/>
  <c r="S943" i="10"/>
  <c r="AC319" i="7"/>
  <c r="O941" i="10"/>
  <c r="S941" i="10"/>
  <c r="H867" i="9"/>
  <c r="H868" i="9"/>
  <c r="O949" i="10"/>
  <c r="S949" i="10"/>
  <c r="S898" i="10"/>
  <c r="AC318" i="7"/>
  <c r="O905" i="10"/>
  <c r="O902" i="10"/>
  <c r="S902" i="10"/>
  <c r="H859" i="9"/>
  <c r="G874" i="10" s="1"/>
  <c r="Z874" i="10" s="1"/>
  <c r="H860" i="9"/>
  <c r="L789" i="10"/>
  <c r="L874" i="10"/>
  <c r="K789" i="10"/>
  <c r="K874" i="10"/>
  <c r="J789" i="10"/>
  <c r="J874" i="10"/>
  <c r="I789" i="10"/>
  <c r="I874" i="10"/>
  <c r="AC317" i="7"/>
  <c r="H858" i="9"/>
  <c r="O807" i="10"/>
  <c r="S807" i="10"/>
  <c r="H902" i="9"/>
  <c r="H903" i="9"/>
  <c r="O927" i="10"/>
  <c r="S927" i="10"/>
  <c r="I793" i="10"/>
  <c r="L793" i="10"/>
  <c r="J793" i="10"/>
  <c r="K793" i="10"/>
  <c r="O793" i="10"/>
  <c r="S793" i="10"/>
  <c r="AC316" i="7"/>
  <c r="H901" i="9"/>
  <c r="G871" i="9"/>
  <c r="F762" i="10" s="1"/>
  <c r="G872" i="9"/>
  <c r="F790" i="10" s="1"/>
  <c r="AC315" i="7"/>
  <c r="O901" i="10"/>
  <c r="S901" i="10"/>
  <c r="O799" i="10"/>
  <c r="S799" i="10"/>
  <c r="AE314" i="7"/>
  <c r="N870" i="10"/>
  <c r="AB870" i="10" s="1"/>
  <c r="AC314" i="7"/>
  <c r="O1086" i="10"/>
  <c r="S1086" i="10"/>
  <c r="AC313" i="7"/>
  <c r="O806" i="10"/>
  <c r="K795" i="10"/>
  <c r="K1088" i="10"/>
  <c r="L795" i="10"/>
  <c r="L1088" i="10"/>
  <c r="J795" i="10"/>
  <c r="J1088" i="10"/>
  <c r="I795" i="10"/>
  <c r="I1088" i="10"/>
  <c r="AC312" i="7"/>
  <c r="O795" i="10"/>
  <c r="S795" i="10"/>
  <c r="M926" i="10"/>
  <c r="AC311" i="7"/>
  <c r="Y764" i="10"/>
  <c r="O794" i="10"/>
  <c r="U332" i="7"/>
  <c r="U331" i="7"/>
  <c r="N765" i="10"/>
  <c r="AB765" i="10" s="1"/>
  <c r="F777" i="10"/>
  <c r="F769" i="10"/>
  <c r="N776" i="10"/>
  <c r="AB776" i="10" s="1"/>
  <c r="Y769" i="10"/>
  <c r="M775" i="10"/>
  <c r="N763" i="10"/>
  <c r="AB763" i="10" s="1"/>
  <c r="M778" i="10"/>
  <c r="N778" i="10"/>
  <c r="AB778" i="10" s="1"/>
  <c r="N779" i="10"/>
  <c r="AB779" i="10" s="1"/>
  <c r="F838" i="10"/>
  <c r="F779" i="10"/>
  <c r="F766" i="10"/>
  <c r="Y778" i="10"/>
  <c r="N772" i="10"/>
  <c r="AB772" i="10" s="1"/>
  <c r="N777" i="10"/>
  <c r="AB777" i="10" s="1"/>
  <c r="M776" i="10"/>
  <c r="N775" i="10"/>
  <c r="AB775" i="10" s="1"/>
  <c r="Y775" i="10"/>
  <c r="M773" i="10"/>
  <c r="Y772" i="10"/>
  <c r="M769" i="10"/>
  <c r="N771" i="10"/>
  <c r="AB771" i="10" s="1"/>
  <c r="F771" i="10"/>
  <c r="F767" i="10"/>
  <c r="Y768" i="10"/>
  <c r="Y767" i="10"/>
  <c r="Y766" i="10"/>
  <c r="M760" i="10"/>
  <c r="N743" i="10"/>
  <c r="AB743" i="10" s="1"/>
  <c r="Y765" i="10"/>
  <c r="N761" i="10"/>
  <c r="AB761" i="10" s="1"/>
  <c r="F765" i="10"/>
  <c r="N764" i="10"/>
  <c r="AB764" i="10" s="1"/>
  <c r="Y751" i="10"/>
  <c r="N762" i="10"/>
  <c r="AB762" i="10" s="1"/>
  <c r="N760" i="10"/>
  <c r="AB760" i="10" s="1"/>
  <c r="N749" i="10"/>
  <c r="AB749" i="10" s="1"/>
  <c r="N751" i="10"/>
  <c r="AB751" i="10" s="1"/>
  <c r="N756" i="10"/>
  <c r="AB756" i="10" s="1"/>
  <c r="N755" i="10"/>
  <c r="AB755" i="10" s="1"/>
  <c r="M756" i="10"/>
  <c r="Y753" i="10"/>
  <c r="F756" i="10"/>
  <c r="F753" i="10"/>
  <c r="N748" i="10"/>
  <c r="AB748" i="10" s="1"/>
  <c r="N754" i="10"/>
  <c r="AB754" i="10" s="1"/>
  <c r="Y754" i="10"/>
  <c r="F754" i="10"/>
  <c r="N752" i="10"/>
  <c r="AB752" i="10" s="1"/>
  <c r="Y750" i="10"/>
  <c r="Y749" i="10"/>
  <c r="M745" i="10"/>
  <c r="M743" i="10"/>
  <c r="N744" i="10"/>
  <c r="AB744" i="10" s="1"/>
  <c r="Y742" i="10"/>
  <c r="M742" i="10"/>
  <c r="F774" i="10"/>
  <c r="F768" i="10"/>
  <c r="M774" i="10"/>
  <c r="N773" i="10"/>
  <c r="AB773" i="10" s="1"/>
  <c r="N774" i="10"/>
  <c r="AB774" i="10" s="1"/>
  <c r="M771" i="10"/>
  <c r="F842" i="10"/>
  <c r="F772" i="10"/>
  <c r="M772" i="10"/>
  <c r="F770" i="10"/>
  <c r="M770" i="10"/>
  <c r="M766" i="10"/>
  <c r="M887" i="10"/>
  <c r="M763" i="10"/>
  <c r="M862" i="10"/>
  <c r="M762" i="10"/>
  <c r="M857" i="10"/>
  <c r="M761" i="10"/>
  <c r="F857" i="10"/>
  <c r="F882" i="10"/>
  <c r="F760" i="10"/>
  <c r="Y807" i="10"/>
  <c r="Y760" i="10"/>
  <c r="Q757" i="10"/>
  <c r="AD757" i="10" s="1"/>
  <c r="N750" i="10"/>
  <c r="AB750" i="10" s="1"/>
  <c r="Q749" i="10"/>
  <c r="AD749" i="10" s="1"/>
  <c r="P749" i="10"/>
  <c r="Y737" i="10"/>
  <c r="Y748" i="10"/>
  <c r="M747" i="10"/>
  <c r="N747" i="10"/>
  <c r="AB747" i="10" s="1"/>
  <c r="F746" i="10"/>
  <c r="N746" i="10"/>
  <c r="AB746" i="10" s="1"/>
  <c r="F850" i="10"/>
  <c r="F744" i="10"/>
  <c r="M744" i="10"/>
  <c r="N742" i="10"/>
  <c r="AB742" i="10" s="1"/>
  <c r="O739" i="10"/>
  <c r="O735" i="10"/>
  <c r="N735" i="10"/>
  <c r="AB735" i="10" s="1"/>
  <c r="M719" i="10"/>
  <c r="F723" i="10"/>
  <c r="S718" i="10"/>
  <c r="S721" i="10"/>
  <c r="F732" i="10"/>
  <c r="N729" i="10"/>
  <c r="AB729" i="10" s="1"/>
  <c r="M735" i="10"/>
  <c r="Y747" i="10"/>
  <c r="Y729" i="10"/>
  <c r="F824" i="10"/>
  <c r="F721" i="10"/>
  <c r="F735" i="10"/>
  <c r="F826" i="10"/>
  <c r="F733" i="10"/>
  <c r="S727" i="10"/>
  <c r="N727" i="10"/>
  <c r="AB727" i="10" s="1"/>
  <c r="U310" i="7"/>
  <c r="I813" i="10"/>
  <c r="K843" i="10"/>
  <c r="L902" i="10"/>
  <c r="L810" i="10"/>
  <c r="L815" i="10"/>
  <c r="AC306" i="7"/>
  <c r="AB292" i="7"/>
  <c r="Y834" i="10"/>
  <c r="Y844" i="10"/>
  <c r="Y782" i="10"/>
  <c r="Y791" i="10"/>
  <c r="AE300" i="7"/>
  <c r="N851" i="10"/>
  <c r="AB851" i="10" s="1"/>
  <c r="N766" i="10"/>
  <c r="AB766" i="10" s="1"/>
  <c r="N781" i="10"/>
  <c r="AB781" i="10" s="1"/>
  <c r="G845" i="9"/>
  <c r="F829" i="10" s="1"/>
  <c r="G846" i="9"/>
  <c r="F724" i="10" s="1"/>
  <c r="G847" i="9"/>
  <c r="F803" i="10" s="1"/>
  <c r="AC286" i="7"/>
  <c r="H781" i="9"/>
  <c r="H780" i="9"/>
  <c r="G828" i="10" s="1"/>
  <c r="Z828" i="10" s="1"/>
  <c r="S846" i="10"/>
  <c r="AC282" i="7"/>
  <c r="H771" i="9"/>
  <c r="H772" i="9"/>
  <c r="H773" i="9"/>
  <c r="G889" i="10" s="1"/>
  <c r="Z889" i="10" s="1"/>
  <c r="AC284" i="7"/>
  <c r="H776" i="9"/>
  <c r="H777" i="9"/>
  <c r="K902" i="10"/>
  <c r="L817" i="10"/>
  <c r="AC288" i="7"/>
  <c r="H784" i="9"/>
  <c r="H785" i="9"/>
  <c r="G826" i="10" s="1"/>
  <c r="Z826" i="10" s="1"/>
  <c r="O818" i="10"/>
  <c r="O850" i="10"/>
  <c r="S850" i="10"/>
  <c r="O829" i="10"/>
  <c r="AC291" i="7"/>
  <c r="H794" i="9"/>
  <c r="H793" i="9"/>
  <c r="H792" i="9"/>
  <c r="AC299" i="7"/>
  <c r="H821" i="9"/>
  <c r="AC292" i="7"/>
  <c r="H795" i="9"/>
  <c r="H796" i="9"/>
  <c r="H798" i="9"/>
  <c r="H797" i="9"/>
  <c r="AC308" i="7"/>
  <c r="I823" i="10"/>
  <c r="AB291" i="7"/>
  <c r="Y820" i="10"/>
  <c r="Y816" i="10"/>
  <c r="AB281" i="7"/>
  <c r="Y776" i="10"/>
  <c r="Y842" i="10"/>
  <c r="Y866" i="10"/>
  <c r="O865" i="10"/>
  <c r="AC304" i="7"/>
  <c r="H836" i="9"/>
  <c r="H837" i="9"/>
  <c r="L823" i="10"/>
  <c r="AC290" i="7"/>
  <c r="H790" i="9"/>
  <c r="H789" i="9"/>
  <c r="H791" i="9"/>
  <c r="L822" i="10"/>
  <c r="L843" i="10"/>
  <c r="AC281" i="7"/>
  <c r="H769" i="9"/>
  <c r="H770" i="9"/>
  <c r="H768" i="9"/>
  <c r="I843" i="10"/>
  <c r="AC293" i="7"/>
  <c r="H799" i="9"/>
  <c r="H800" i="9"/>
  <c r="J841" i="10"/>
  <c r="K816" i="10"/>
  <c r="AB293" i="7"/>
  <c r="Y763" i="10"/>
  <c r="Y761" i="10"/>
  <c r="G843" i="9"/>
  <c r="F810" i="10" s="1"/>
  <c r="G844" i="9"/>
  <c r="F811" i="10" s="1"/>
  <c r="O858" i="10"/>
  <c r="O839" i="10"/>
  <c r="S839" i="10"/>
  <c r="O859" i="10"/>
  <c r="O825" i="10"/>
  <c r="S825" i="10"/>
  <c r="K828" i="10"/>
  <c r="AC285" i="7"/>
  <c r="H779" i="9"/>
  <c r="H778" i="9"/>
  <c r="G833" i="10" s="1"/>
  <c r="Z833" i="10" s="1"/>
  <c r="AE296" i="7"/>
  <c r="N854" i="10"/>
  <c r="AB854" i="10" s="1"/>
  <c r="N786" i="10"/>
  <c r="AB786" i="10" s="1"/>
  <c r="N785" i="10"/>
  <c r="AB785" i="10" s="1"/>
  <c r="N768" i="10"/>
  <c r="AB768" i="10" s="1"/>
  <c r="M810" i="10"/>
  <c r="Y821" i="10"/>
  <c r="O867" i="10"/>
  <c r="S867" i="10"/>
  <c r="O849" i="10"/>
  <c r="S849" i="10"/>
  <c r="O868" i="10"/>
  <c r="S868" i="10"/>
  <c r="O812" i="10"/>
  <c r="S812" i="10"/>
  <c r="O866" i="10"/>
  <c r="S866" i="10"/>
  <c r="O845" i="10"/>
  <c r="S845" i="10"/>
  <c r="AC298" i="7"/>
  <c r="AC297" i="7"/>
  <c r="AC287" i="7"/>
  <c r="H783" i="9"/>
  <c r="H782" i="9"/>
  <c r="I810" i="10"/>
  <c r="K810" i="10"/>
  <c r="Q846" i="10"/>
  <c r="AD846" i="10" s="1"/>
  <c r="AE280" i="7"/>
  <c r="N789" i="10"/>
  <c r="AB789" i="10" s="1"/>
  <c r="AE298" i="7"/>
  <c r="N847" i="10"/>
  <c r="AB847" i="10" s="1"/>
  <c r="N835" i="10"/>
  <c r="AB835" i="10" s="1"/>
  <c r="Y860" i="10"/>
  <c r="O819" i="10"/>
  <c r="S819" i="10"/>
  <c r="O836" i="10"/>
  <c r="S836" i="10"/>
  <c r="O779" i="10"/>
  <c r="S779" i="10"/>
  <c r="O820" i="10"/>
  <c r="S820" i="10"/>
  <c r="O842" i="10"/>
  <c r="S842" i="10"/>
  <c r="O869" i="10"/>
  <c r="S869" i="10"/>
  <c r="J825" i="10"/>
  <c r="J815" i="10"/>
  <c r="AC305" i="7"/>
  <c r="H839" i="9"/>
  <c r="H838" i="9"/>
  <c r="I817" i="10"/>
  <c r="L813" i="10"/>
  <c r="I815" i="10"/>
  <c r="K813" i="10"/>
  <c r="O862" i="10"/>
  <c r="S862" i="10"/>
  <c r="S774" i="10"/>
  <c r="O837" i="10"/>
  <c r="S837" i="10"/>
  <c r="J823" i="10"/>
  <c r="G775" i="9"/>
  <c r="G774" i="9"/>
  <c r="F814" i="10" s="1"/>
  <c r="AE307" i="7"/>
  <c r="N810" i="10"/>
  <c r="AB810" i="10" s="1"/>
  <c r="N811" i="10"/>
  <c r="AB811" i="10" s="1"/>
  <c r="O833" i="10"/>
  <c r="S833" i="10"/>
  <c r="O816" i="10"/>
  <c r="O834" i="10"/>
  <c r="S834" i="10"/>
  <c r="O826" i="10"/>
  <c r="S826" i="10"/>
  <c r="O848" i="10"/>
  <c r="AC301" i="7"/>
  <c r="K817" i="10"/>
  <c r="AC302" i="7"/>
  <c r="J810" i="10"/>
  <c r="O841" i="10"/>
  <c r="S841" i="10"/>
  <c r="O844" i="10"/>
  <c r="S844" i="10"/>
  <c r="O813" i="10"/>
  <c r="O784" i="10"/>
  <c r="S784" i="10"/>
  <c r="K815" i="10"/>
  <c r="K823" i="10"/>
  <c r="J813" i="10"/>
  <c r="J902" i="10"/>
  <c r="AB301" i="7"/>
  <c r="Y831" i="10"/>
  <c r="Y815" i="10"/>
  <c r="G819" i="9"/>
  <c r="F740" i="10" s="1"/>
  <c r="G817" i="9"/>
  <c r="F835" i="10" s="1"/>
  <c r="G818" i="9"/>
  <c r="F848" i="10" s="1"/>
  <c r="G841" i="9"/>
  <c r="F853" i="10" s="1"/>
  <c r="G842" i="9"/>
  <c r="F806" i="10" s="1"/>
  <c r="G840" i="9"/>
  <c r="F776" i="10" s="1"/>
  <c r="M782" i="10"/>
  <c r="M764" i="10"/>
  <c r="M848" i="10"/>
  <c r="S790" i="10"/>
  <c r="O791" i="10"/>
  <c r="S791" i="10"/>
  <c r="P779" i="10"/>
  <c r="K822" i="10"/>
  <c r="O852" i="10"/>
  <c r="O853" i="10"/>
  <c r="O782" i="10"/>
  <c r="AC295" i="7"/>
  <c r="H803" i="9"/>
  <c r="H805" i="9"/>
  <c r="H804" i="9"/>
  <c r="L825" i="10"/>
  <c r="AC307" i="7"/>
  <c r="K825" i="10"/>
  <c r="O823" i="10"/>
  <c r="S823" i="10"/>
  <c r="O830" i="10"/>
  <c r="S830" i="10"/>
  <c r="O788" i="10"/>
  <c r="S788" i="10"/>
  <c r="O856" i="10"/>
  <c r="AC289" i="7"/>
  <c r="H786" i="9"/>
  <c r="H787" i="9"/>
  <c r="H788" i="9"/>
  <c r="I825" i="10"/>
  <c r="J843" i="10"/>
  <c r="AC310" i="7"/>
  <c r="I902" i="10"/>
  <c r="AC303" i="7"/>
  <c r="J816" i="10"/>
  <c r="I816" i="10"/>
  <c r="I828" i="10"/>
  <c r="M813" i="10"/>
  <c r="AE301" i="7"/>
  <c r="N832" i="10"/>
  <c r="AB832" i="10" s="1"/>
  <c r="N831" i="10"/>
  <c r="AB831" i="10" s="1"/>
  <c r="N815" i="10"/>
  <c r="AB815" i="10" s="1"/>
  <c r="O864" i="10"/>
  <c r="S864" i="10"/>
  <c r="O840" i="10"/>
  <c r="O838" i="10"/>
  <c r="L828" i="10"/>
  <c r="AC280" i="7"/>
  <c r="H767" i="9"/>
  <c r="AC300" i="7"/>
  <c r="H822" i="9"/>
  <c r="G738" i="10" s="1"/>
  <c r="Z738" i="10" s="1"/>
  <c r="H823" i="9"/>
  <c r="AC296" i="7"/>
  <c r="H806" i="9"/>
  <c r="L830" i="10"/>
  <c r="M830" i="10"/>
  <c r="O863" i="10"/>
  <c r="S863" i="10"/>
  <c r="O783" i="10"/>
  <c r="S783" i="10"/>
  <c r="O828" i="10"/>
  <c r="AC283" i="7"/>
  <c r="H774" i="9"/>
  <c r="H775" i="9"/>
  <c r="AC309" i="7"/>
  <c r="J828" i="10"/>
  <c r="I822" i="10"/>
  <c r="J822" i="10"/>
  <c r="AC294" i="7"/>
  <c r="H802" i="9"/>
  <c r="G825" i="10" s="1"/>
  <c r="Z825" i="10" s="1"/>
  <c r="H801" i="9"/>
  <c r="L816" i="10"/>
  <c r="M783" i="10"/>
  <c r="M767" i="10"/>
  <c r="AE302" i="7"/>
  <c r="N824" i="10"/>
  <c r="AB824" i="10" s="1"/>
  <c r="N843" i="10"/>
  <c r="AB843" i="10" s="1"/>
  <c r="N787" i="10"/>
  <c r="AB787" i="10" s="1"/>
  <c r="Y861" i="10"/>
  <c r="O814" i="10"/>
  <c r="O822" i="10"/>
  <c r="S822" i="10"/>
  <c r="AF296" i="7"/>
  <c r="U296" i="7"/>
  <c r="O727" i="10"/>
  <c r="H717" i="9"/>
  <c r="H765" i="9"/>
  <c r="H766" i="9"/>
  <c r="H713" i="9"/>
  <c r="H764" i="9"/>
  <c r="O861" i="10"/>
  <c r="H762" i="9"/>
  <c r="H763" i="9"/>
  <c r="O860" i="10"/>
  <c r="S860" i="10"/>
  <c r="S821" i="10"/>
  <c r="Q821" i="10"/>
  <c r="AD821" i="10" s="1"/>
  <c r="F694" i="10"/>
  <c r="F797" i="10"/>
  <c r="F704" i="10"/>
  <c r="F692" i="10"/>
  <c r="F697" i="10"/>
  <c r="F705" i="10"/>
  <c r="M717" i="10"/>
  <c r="M693" i="10"/>
  <c r="M691" i="10"/>
  <c r="M798" i="10"/>
  <c r="M694" i="10"/>
  <c r="F687" i="10"/>
  <c r="F749" i="10"/>
  <c r="F699" i="10"/>
  <c r="Y628" i="10"/>
  <c r="Y686" i="10"/>
  <c r="M713" i="10"/>
  <c r="M700" i="10"/>
  <c r="F696" i="10"/>
  <c r="Y697" i="10"/>
  <c r="F713" i="10"/>
  <c r="F700" i="10"/>
  <c r="M696" i="10"/>
  <c r="M749" i="10"/>
  <c r="M699" i="10"/>
  <c r="M731" i="10"/>
  <c r="M705" i="10"/>
  <c r="M692" i="10"/>
  <c r="M697" i="10"/>
  <c r="M712" i="10"/>
  <c r="M687" i="10"/>
  <c r="Y717" i="10"/>
  <c r="X1414" i="10"/>
  <c r="X1309" i="10"/>
  <c r="M754" i="10"/>
  <c r="M732" i="10"/>
  <c r="P754" i="10"/>
  <c r="AC278" i="7"/>
  <c r="H760" i="9"/>
  <c r="O753" i="10"/>
  <c r="AB277" i="7"/>
  <c r="Y770" i="10"/>
  <c r="AC277" i="7"/>
  <c r="H758" i="9"/>
  <c r="P745" i="10"/>
  <c r="O719" i="10"/>
  <c r="AC276" i="7"/>
  <c r="H756" i="9"/>
  <c r="Q720" i="10"/>
  <c r="AD720" i="10" s="1"/>
  <c r="M858" i="10"/>
  <c r="AB275" i="7"/>
  <c r="O720" i="10"/>
  <c r="AC275" i="7"/>
  <c r="H754" i="9"/>
  <c r="O745" i="10"/>
  <c r="AC274" i="7"/>
  <c r="H752" i="9"/>
  <c r="AE274" i="7"/>
  <c r="N770" i="10"/>
  <c r="AB770" i="10" s="1"/>
  <c r="H750" i="9"/>
  <c r="H751" i="9"/>
  <c r="L726" i="10"/>
  <c r="I726" i="10"/>
  <c r="J726" i="10"/>
  <c r="K726" i="10"/>
  <c r="AC273" i="7"/>
  <c r="H749" i="9"/>
  <c r="O726" i="10"/>
  <c r="S726" i="10"/>
  <c r="K724" i="10"/>
  <c r="K741" i="10"/>
  <c r="Q724" i="10"/>
  <c r="AD724" i="10" s="1"/>
  <c r="J724" i="10"/>
  <c r="J741" i="10"/>
  <c r="L741" i="10"/>
  <c r="I741" i="10"/>
  <c r="AC272" i="7"/>
  <c r="H747" i="9"/>
  <c r="O724" i="10"/>
  <c r="S724" i="10"/>
  <c r="H745" i="9"/>
  <c r="H746" i="9"/>
  <c r="S757" i="10"/>
  <c r="J722" i="10"/>
  <c r="K722" i="10"/>
  <c r="I722" i="10"/>
  <c r="L722" i="10"/>
  <c r="O722" i="10"/>
  <c r="S722" i="10"/>
  <c r="AC271" i="7"/>
  <c r="H744" i="9"/>
  <c r="J725" i="10"/>
  <c r="J738" i="10"/>
  <c r="Q725" i="10"/>
  <c r="AD725" i="10" s="1"/>
  <c r="L725" i="10"/>
  <c r="L738" i="10"/>
  <c r="S735" i="10"/>
  <c r="I725" i="10"/>
  <c r="I738" i="10"/>
  <c r="K725" i="10"/>
  <c r="K738" i="10"/>
  <c r="AC270" i="7"/>
  <c r="H742" i="9"/>
  <c r="O725" i="10"/>
  <c r="S725" i="10"/>
  <c r="H740" i="9"/>
  <c r="H741" i="9"/>
  <c r="AC269" i="7"/>
  <c r="H739" i="9"/>
  <c r="O723" i="10"/>
  <c r="H737" i="9"/>
  <c r="H738" i="9"/>
  <c r="S737" i="10"/>
  <c r="L710" i="10"/>
  <c r="K710" i="10"/>
  <c r="I710" i="10"/>
  <c r="J710" i="10"/>
  <c r="O710" i="10"/>
  <c r="S710" i="10"/>
  <c r="AC268" i="7"/>
  <c r="H736" i="9"/>
  <c r="J716" i="10"/>
  <c r="K716" i="10"/>
  <c r="I716" i="10"/>
  <c r="L716" i="10"/>
  <c r="AB267" i="7"/>
  <c r="Y716" i="10"/>
  <c r="O716" i="10"/>
  <c r="S716" i="10"/>
  <c r="AC267" i="7"/>
  <c r="H734" i="9"/>
  <c r="AC266" i="7"/>
  <c r="H732" i="9"/>
  <c r="O713" i="10"/>
  <c r="AC265" i="7"/>
  <c r="H730" i="9"/>
  <c r="S711" i="10"/>
  <c r="I728" i="10"/>
  <c r="I756" i="10"/>
  <c r="H728" i="9"/>
  <c r="H729" i="9"/>
  <c r="Y755" i="10"/>
  <c r="L728" i="10"/>
  <c r="L756" i="10"/>
  <c r="K728" i="10"/>
  <c r="K756" i="10"/>
  <c r="J728" i="10"/>
  <c r="J756" i="10"/>
  <c r="P756" i="10"/>
  <c r="S742" i="10"/>
  <c r="AC264" i="7"/>
  <c r="H727" i="9"/>
  <c r="O728" i="10"/>
  <c r="AB264" i="7"/>
  <c r="Y728" i="10"/>
  <c r="H725" i="9"/>
  <c r="H726" i="9"/>
  <c r="O752" i="10"/>
  <c r="S752" i="10"/>
  <c r="G724" i="9"/>
  <c r="F855" i="10" s="1"/>
  <c r="G725" i="9"/>
  <c r="F708" i="10" s="1"/>
  <c r="S731" i="10"/>
  <c r="AC263" i="7"/>
  <c r="H724" i="9"/>
  <c r="M740" i="10"/>
  <c r="H721" i="9"/>
  <c r="H723" i="9"/>
  <c r="O740" i="10"/>
  <c r="S740" i="10"/>
  <c r="Q714" i="10"/>
  <c r="AD714" i="10" s="1"/>
  <c r="M714" i="10"/>
  <c r="M723" i="10"/>
  <c r="K714" i="10"/>
  <c r="AC262" i="7"/>
  <c r="H720" i="9"/>
  <c r="O714" i="10"/>
  <c r="S714" i="10"/>
  <c r="G718" i="9"/>
  <c r="F715" i="10" s="1"/>
  <c r="G719" i="9"/>
  <c r="F712" i="10" s="1"/>
  <c r="Q715" i="10"/>
  <c r="AD715" i="10" s="1"/>
  <c r="AC261" i="7"/>
  <c r="H718" i="9"/>
  <c r="O715" i="10"/>
  <c r="S715" i="10"/>
  <c r="H715" i="9"/>
  <c r="H716" i="9"/>
  <c r="S717" i="10"/>
  <c r="O717" i="10"/>
  <c r="J759" i="10"/>
  <c r="I759" i="10"/>
  <c r="K759" i="10"/>
  <c r="L759" i="10"/>
  <c r="AC260" i="7"/>
  <c r="H714" i="9"/>
  <c r="O759" i="10"/>
  <c r="S759" i="10"/>
  <c r="L709" i="10"/>
  <c r="L727" i="10"/>
  <c r="I709" i="10"/>
  <c r="I727" i="10"/>
  <c r="P727" i="10"/>
  <c r="K709" i="10"/>
  <c r="K727" i="10"/>
  <c r="J709" i="10"/>
  <c r="J727" i="10"/>
  <c r="X683" i="10"/>
  <c r="X820" i="10"/>
  <c r="S709" i="10"/>
  <c r="O709" i="10"/>
  <c r="X668" i="10"/>
  <c r="AC259" i="7"/>
  <c r="H712" i="9"/>
  <c r="X1182" i="10"/>
  <c r="X1138" i="10"/>
  <c r="X1400" i="10"/>
  <c r="X1378" i="10"/>
  <c r="X837" i="10"/>
  <c r="X1284" i="10"/>
  <c r="X1165" i="10"/>
  <c r="X1153" i="10"/>
  <c r="X1140" i="10"/>
  <c r="X1255" i="10"/>
  <c r="X985" i="10"/>
  <c r="X1338" i="10"/>
  <c r="X962" i="10"/>
  <c r="X1168" i="10"/>
  <c r="X1221" i="10"/>
  <c r="X1299" i="10"/>
  <c r="X885" i="10"/>
  <c r="X1362" i="10"/>
  <c r="X783" i="10"/>
  <c r="X1033" i="10"/>
  <c r="X1449" i="10"/>
  <c r="X1218" i="10"/>
  <c r="X1228" i="10"/>
  <c r="X1231" i="10"/>
  <c r="U278" i="7"/>
  <c r="X890" i="10"/>
  <c r="X1310" i="10"/>
  <c r="X1236" i="10"/>
  <c r="X1326" i="10"/>
  <c r="X914" i="10"/>
  <c r="X1223" i="10"/>
  <c r="X1013" i="10"/>
  <c r="X1156" i="10"/>
  <c r="X735" i="10"/>
  <c r="X901" i="10"/>
  <c r="X1008" i="10"/>
  <c r="X1359" i="10"/>
  <c r="X1295" i="10"/>
  <c r="X898" i="10"/>
  <c r="X1417" i="10"/>
  <c r="X1380" i="10"/>
  <c r="X1287" i="10"/>
  <c r="X1439" i="10"/>
  <c r="X983" i="10"/>
  <c r="X904" i="10"/>
  <c r="X1159" i="10"/>
  <c r="X1157" i="10"/>
  <c r="X1025" i="10"/>
  <c r="X1381" i="10"/>
  <c r="X954" i="10"/>
  <c r="X929" i="10"/>
  <c r="X819" i="10"/>
  <c r="X1210" i="10"/>
  <c r="X799" i="10"/>
  <c r="X1183" i="10"/>
  <c r="X1037" i="10"/>
  <c r="X915" i="10"/>
  <c r="X907" i="10"/>
  <c r="X849" i="10"/>
  <c r="X1448" i="10"/>
  <c r="X1034" i="10"/>
  <c r="X1404" i="10"/>
  <c r="X1418" i="10"/>
  <c r="X1214" i="10"/>
  <c r="X828" i="10"/>
  <c r="X1195" i="10"/>
  <c r="X1453" i="10"/>
  <c r="X1422" i="10"/>
  <c r="X930" i="10"/>
  <c r="X809" i="10"/>
  <c r="X1486" i="10"/>
  <c r="X1015" i="10"/>
  <c r="X1149" i="10"/>
  <c r="X1411" i="10"/>
  <c r="X1435" i="10"/>
  <c r="X741" i="10"/>
  <c r="X1207" i="10"/>
  <c r="X981" i="10"/>
  <c r="X986" i="10"/>
  <c r="X1283" i="10"/>
  <c r="X1224" i="10"/>
  <c r="X823" i="10"/>
  <c r="X1268" i="10"/>
  <c r="X894" i="10"/>
  <c r="X1393" i="10"/>
  <c r="X1289" i="10"/>
  <c r="X859" i="10"/>
  <c r="X1337" i="10"/>
  <c r="X1129" i="10"/>
  <c r="X1143" i="10"/>
  <c r="X1204" i="10"/>
  <c r="X1424" i="10"/>
  <c r="X1293" i="10"/>
  <c r="X950" i="10"/>
  <c r="X879" i="10"/>
  <c r="X1311" i="10"/>
  <c r="X905" i="10"/>
  <c r="X1155" i="10"/>
  <c r="X967" i="10"/>
  <c r="X1032" i="10"/>
  <c r="X1444" i="10"/>
  <c r="X1188" i="10"/>
  <c r="X712" i="10"/>
  <c r="X730" i="10"/>
  <c r="X924" i="10"/>
  <c r="X1273" i="10"/>
  <c r="X1357" i="10"/>
  <c r="X1251" i="10"/>
  <c r="X1132" i="10"/>
  <c r="X844" i="10"/>
  <c r="X1372" i="10"/>
  <c r="X717" i="10"/>
  <c r="X1177" i="10"/>
  <c r="X1193" i="10"/>
  <c r="X780" i="10"/>
  <c r="X1305" i="10"/>
  <c r="X1274" i="10"/>
  <c r="X1363" i="10"/>
  <c r="X1135" i="10"/>
  <c r="X720" i="10"/>
  <c r="X1142" i="10"/>
  <c r="X1473" i="10"/>
  <c r="X912" i="10"/>
  <c r="X1485" i="10"/>
  <c r="X787" i="10"/>
  <c r="X1373" i="10"/>
  <c r="X877" i="10"/>
  <c r="X855" i="10"/>
  <c r="X1423" i="10"/>
  <c r="X804" i="10"/>
  <c r="X1403" i="10"/>
  <c r="X943" i="10"/>
  <c r="X836" i="10"/>
  <c r="X1235" i="10"/>
  <c r="X805" i="10"/>
  <c r="X955" i="10"/>
  <c r="X1323" i="10"/>
  <c r="X845" i="10"/>
  <c r="X835" i="10"/>
  <c r="X1312" i="10"/>
  <c r="X1300" i="10"/>
  <c r="X902" i="10"/>
  <c r="X1201" i="10"/>
  <c r="X959" i="10"/>
  <c r="X973" i="10"/>
  <c r="X1313" i="10"/>
  <c r="X917" i="10"/>
  <c r="X1465" i="10"/>
  <c r="X940" i="10"/>
  <c r="X1462" i="10"/>
  <c r="X1354" i="10"/>
  <c r="X1191" i="10"/>
  <c r="X906" i="10"/>
  <c r="X1187" i="10"/>
  <c r="X1415" i="10"/>
  <c r="X1018" i="10"/>
  <c r="X1230" i="10"/>
  <c r="X1010" i="10"/>
  <c r="X942" i="10"/>
  <c r="X1026" i="10"/>
  <c r="X1395" i="10"/>
  <c r="X891" i="10"/>
  <c r="X714" i="10"/>
  <c r="X1024" i="10"/>
  <c r="X1185" i="10"/>
  <c r="X1375" i="10"/>
  <c r="X811" i="10"/>
  <c r="X792" i="10"/>
  <c r="X711" i="10"/>
  <c r="X1301" i="10"/>
  <c r="X1139" i="10"/>
  <c r="X977" i="10"/>
  <c r="X1227" i="10"/>
  <c r="X1346" i="10"/>
  <c r="X1190" i="10"/>
  <c r="X1239" i="10"/>
  <c r="X847" i="10"/>
  <c r="X889" i="10"/>
  <c r="X934" i="10"/>
  <c r="X1023" i="10"/>
  <c r="X797" i="10"/>
  <c r="X1257" i="10"/>
  <c r="X982" i="10"/>
  <c r="X782" i="10"/>
  <c r="X1288" i="10"/>
  <c r="X851" i="10"/>
  <c r="X781" i="10"/>
  <c r="X852" i="10"/>
  <c r="X1259" i="10"/>
  <c r="X724" i="10"/>
  <c r="X1347" i="10"/>
  <c r="X846" i="10"/>
  <c r="X807" i="10"/>
  <c r="X1410" i="10"/>
  <c r="X1479" i="10"/>
  <c r="X1194" i="10"/>
  <c r="X911" i="10"/>
  <c r="X996" i="10"/>
  <c r="X1154" i="10"/>
  <c r="X710" i="10"/>
  <c r="X1077" i="10"/>
  <c r="X946" i="10"/>
  <c r="X813" i="10"/>
  <c r="X1285" i="10"/>
  <c r="X958" i="10"/>
  <c r="X1390" i="10"/>
  <c r="X1392" i="10"/>
  <c r="X857" i="10"/>
  <c r="X1219" i="10"/>
  <c r="X995" i="10"/>
  <c r="X888" i="10"/>
  <c r="X1452" i="10"/>
  <c r="X1242" i="10"/>
  <c r="X1006" i="10"/>
  <c r="X1387" i="10"/>
  <c r="X956" i="10"/>
  <c r="X1296" i="10"/>
  <c r="X1369" i="10"/>
  <c r="X968" i="10"/>
  <c r="X880" i="10"/>
  <c r="X1152" i="10"/>
  <c r="X1376" i="10"/>
  <c r="X1318" i="10"/>
  <c r="X1167" i="10"/>
  <c r="X972" i="10"/>
  <c r="X1166" i="10"/>
  <c r="X812" i="10"/>
  <c r="X931" i="10"/>
  <c r="X1371" i="10"/>
  <c r="X1173" i="10"/>
  <c r="X784" i="10"/>
  <c r="X1043" i="10"/>
  <c r="X871" i="10"/>
  <c r="X1350" i="10"/>
  <c r="X1412" i="10"/>
  <c r="X1324" i="10"/>
  <c r="X1349" i="10"/>
  <c r="X786" i="10"/>
  <c r="X722" i="10"/>
  <c r="X1407" i="10"/>
  <c r="X903" i="10"/>
  <c r="X1419" i="10"/>
  <c r="X788" i="10"/>
  <c r="X790" i="10"/>
  <c r="X1130" i="10"/>
  <c r="X1202" i="10"/>
  <c r="X1189" i="10"/>
  <c r="X1294" i="10"/>
  <c r="X1196" i="10"/>
  <c r="X839" i="10"/>
  <c r="X991" i="10"/>
  <c r="X1209" i="10"/>
  <c r="X1016" i="10"/>
  <c r="X945" i="10"/>
  <c r="X833" i="10"/>
  <c r="X870" i="10"/>
  <c r="X1280" i="10"/>
  <c r="X899" i="10"/>
  <c r="X1480" i="10"/>
  <c r="X1278" i="10"/>
  <c r="X921" i="10"/>
  <c r="X949" i="10"/>
  <c r="X944" i="10"/>
  <c r="X960" i="10"/>
  <c r="X1267" i="10"/>
  <c r="X800" i="10"/>
  <c r="X935" i="10"/>
  <c r="X1298" i="10"/>
  <c r="X1322" i="10"/>
  <c r="X918" i="10"/>
  <c r="X1382" i="10"/>
  <c r="X1180" i="10"/>
  <c r="X1184" i="10"/>
  <c r="X1211" i="10"/>
  <c r="X896" i="10"/>
  <c r="X728" i="10"/>
  <c r="X1261" i="10"/>
  <c r="X796" i="10"/>
  <c r="X964" i="10"/>
  <c r="X1041" i="10"/>
  <c r="X923" i="10"/>
  <c r="X1430" i="10"/>
  <c r="X1420" i="10"/>
  <c r="X1021" i="10"/>
  <c r="X723" i="10"/>
  <c r="X1450" i="10"/>
  <c r="X1200" i="10"/>
  <c r="X882" i="10"/>
  <c r="X1460" i="10"/>
  <c r="X1260" i="10"/>
  <c r="X822" i="10"/>
  <c r="X1471" i="10"/>
  <c r="X1399" i="10"/>
  <c r="X1169" i="10"/>
  <c r="X1222" i="10"/>
  <c r="X1045" i="10"/>
  <c r="X1212" i="10"/>
  <c r="X988" i="10"/>
  <c r="X1178" i="10"/>
  <c r="X1374" i="10"/>
  <c r="X1334" i="10"/>
  <c r="X1328" i="10"/>
  <c r="X853" i="10"/>
  <c r="X709" i="10"/>
  <c r="X990" i="10"/>
  <c r="X1226" i="10"/>
  <c r="X1011" i="10"/>
  <c r="X947" i="10"/>
  <c r="X1158" i="10"/>
  <c r="X1245" i="10"/>
  <c r="X1198" i="10"/>
  <c r="X843" i="10"/>
  <c r="X938" i="10"/>
  <c r="X1315" i="10"/>
  <c r="X965" i="10"/>
  <c r="X1467" i="10"/>
  <c r="X1031" i="10"/>
  <c r="X858" i="10"/>
  <c r="X961" i="10"/>
  <c r="X1463" i="10"/>
  <c r="X925" i="10"/>
  <c r="X718" i="10"/>
  <c r="X737" i="10"/>
  <c r="X740" i="10"/>
  <c r="X814" i="10"/>
  <c r="X1269" i="10"/>
  <c r="X1457" i="10"/>
  <c r="X1440" i="10"/>
  <c r="X1276" i="10"/>
  <c r="X1197" i="10"/>
  <c r="X1339" i="10"/>
  <c r="X872" i="10"/>
  <c r="X1215" i="10"/>
  <c r="X1355" i="10"/>
  <c r="X1179" i="10"/>
  <c r="X1482" i="10"/>
  <c r="X1478" i="10"/>
  <c r="X1271" i="10"/>
  <c r="X1054" i="10"/>
  <c r="X1477" i="10"/>
  <c r="X1238" i="10"/>
  <c r="X1281" i="10"/>
  <c r="X739" i="10"/>
  <c r="X841" i="10"/>
  <c r="X818" i="10"/>
  <c r="X1384" i="10"/>
  <c r="X830" i="10"/>
  <c r="X1320" i="10"/>
  <c r="X1432" i="10"/>
  <c r="X842" i="10"/>
  <c r="X861" i="10"/>
  <c r="X795" i="10"/>
  <c r="X1040" i="10"/>
  <c r="X1247" i="10"/>
  <c r="X1161" i="10"/>
  <c r="X1003" i="10"/>
  <c r="X1364" i="10"/>
  <c r="X1216" i="10"/>
  <c r="X994" i="10"/>
  <c r="X1377" i="10"/>
  <c r="X1447" i="10"/>
  <c r="X810" i="10"/>
  <c r="X927" i="10"/>
  <c r="X1266" i="10"/>
  <c r="X1408" i="10"/>
  <c r="X932" i="10"/>
  <c r="X1379" i="10"/>
  <c r="X1012" i="10"/>
  <c r="X808" i="10"/>
  <c r="X1001" i="10"/>
  <c r="X838" i="10"/>
  <c r="X1240" i="10"/>
  <c r="X727" i="10"/>
  <c r="X984" i="10"/>
  <c r="X1351" i="10"/>
  <c r="X1365" i="10"/>
  <c r="X893" i="10"/>
  <c r="X1401" i="10"/>
  <c r="X900" i="10"/>
  <c r="X999" i="10"/>
  <c r="X733" i="10"/>
  <c r="X1253" i="10"/>
  <c r="X860" i="10"/>
  <c r="X1472" i="10"/>
  <c r="X1237" i="10"/>
  <c r="X1437" i="10"/>
  <c r="X1336" i="10"/>
  <c r="X1468" i="10"/>
  <c r="X1244" i="10"/>
  <c r="X815" i="10"/>
  <c r="X897" i="10"/>
  <c r="X878" i="10"/>
  <c r="X803" i="10"/>
  <c r="X978" i="10"/>
  <c r="X791" i="10"/>
  <c r="X716" i="10"/>
  <c r="X975" i="10"/>
  <c r="X1020" i="10"/>
  <c r="X926" i="10"/>
  <c r="X1181" i="10"/>
  <c r="X1291" i="10"/>
  <c r="X1368" i="10"/>
  <c r="X1398" i="10"/>
  <c r="X1429" i="10"/>
  <c r="X1232" i="10"/>
  <c r="X834" i="10"/>
  <c r="X1275" i="10"/>
  <c r="X1487" i="10"/>
  <c r="X913" i="10"/>
  <c r="X1220" i="10"/>
  <c r="X875" i="10"/>
  <c r="X1146" i="10"/>
  <c r="X970" i="10"/>
  <c r="X1335" i="10"/>
  <c r="X989" i="10"/>
  <c r="X864" i="10"/>
  <c r="X1433" i="10"/>
  <c r="X1409" i="10"/>
  <c r="X1136" i="10"/>
  <c r="X1133" i="10"/>
  <c r="X817" i="10"/>
  <c r="X719" i="10"/>
  <c r="X1476" i="10"/>
  <c r="X1361" i="10"/>
  <c r="X1469" i="10"/>
  <c r="X1436" i="10"/>
  <c r="X854" i="10"/>
  <c r="X1438" i="10"/>
  <c r="X1389" i="10"/>
  <c r="X1297" i="10"/>
  <c r="X1048" i="10"/>
  <c r="X1445" i="10"/>
  <c r="X998" i="10"/>
  <c r="X1353" i="10"/>
  <c r="X759" i="10"/>
  <c r="X1141" i="10"/>
  <c r="X1426" i="10"/>
  <c r="X1162" i="10"/>
  <c r="X1434" i="10"/>
  <c r="X1475" i="10"/>
  <c r="X1316" i="10"/>
  <c r="X951" i="10"/>
  <c r="X1327" i="10"/>
  <c r="X928" i="10"/>
  <c r="X1456" i="10"/>
  <c r="X1428" i="10"/>
  <c r="X1459" i="10"/>
  <c r="X937" i="10"/>
  <c r="X1176" i="10"/>
  <c r="X1282" i="10"/>
  <c r="X1046" i="10"/>
  <c r="X1055" i="10"/>
  <c r="X987" i="10"/>
  <c r="X1385" i="10"/>
  <c r="X867" i="10"/>
  <c r="X1470" i="10"/>
  <c r="X825" i="10"/>
  <c r="X1277" i="10"/>
  <c r="X1340" i="10"/>
  <c r="X1199" i="10"/>
  <c r="X785" i="10"/>
  <c r="X1172" i="10"/>
  <c r="X1148" i="10"/>
  <c r="X1481" i="10"/>
  <c r="X1171" i="10"/>
  <c r="X1394" i="10"/>
  <c r="X919" i="10"/>
  <c r="X1286" i="10"/>
  <c r="X721" i="10"/>
  <c r="X1036" i="10"/>
  <c r="X862" i="10"/>
  <c r="X1405" i="10"/>
  <c r="X922" i="10"/>
  <c r="X920" i="10"/>
  <c r="X1002" i="10"/>
  <c r="X824" i="10"/>
  <c r="X1052" i="10"/>
  <c r="X832" i="10"/>
  <c r="X1446" i="10"/>
  <c r="X793" i="10"/>
  <c r="X1208" i="10"/>
  <c r="X1019" i="10"/>
  <c r="X1264" i="10"/>
  <c r="X725" i="10"/>
  <c r="X1005" i="10"/>
  <c r="X865" i="10"/>
  <c r="X1416" i="10"/>
  <c r="X1192" i="10"/>
  <c r="X1150" i="10"/>
  <c r="X1145" i="10"/>
  <c r="X1144" i="10"/>
  <c r="X1225" i="10"/>
  <c r="X952" i="10"/>
  <c r="X979" i="10"/>
  <c r="X1333" i="10"/>
  <c r="X1265" i="10"/>
  <c r="X1474" i="10"/>
  <c r="X1250" i="10"/>
  <c r="X826" i="10"/>
  <c r="X895" i="10"/>
  <c r="X1252" i="10"/>
  <c r="X794" i="10"/>
  <c r="X738" i="10"/>
  <c r="X1044" i="10"/>
  <c r="X848" i="10"/>
  <c r="X732" i="10"/>
  <c r="X869" i="10"/>
  <c r="X971" i="10"/>
  <c r="X941" i="10"/>
  <c r="X1000" i="10"/>
  <c r="X1427" i="10"/>
  <c r="X1160" i="10"/>
  <c r="X1348" i="10"/>
  <c r="X816" i="10"/>
  <c r="X1217" i="10"/>
  <c r="X1483" i="10"/>
  <c r="X876" i="10"/>
  <c r="X1047" i="10"/>
  <c r="X1241" i="10"/>
  <c r="X863" i="10"/>
  <c r="X1397" i="10"/>
  <c r="X1413" i="10"/>
  <c r="X1466" i="10"/>
  <c r="X1443" i="10"/>
  <c r="X1317" i="10"/>
  <c r="X1455" i="10"/>
  <c r="X868" i="10"/>
  <c r="X1441" i="10"/>
  <c r="X910" i="10"/>
  <c r="X916" i="10"/>
  <c r="X1014" i="10"/>
  <c r="X1391" i="10"/>
  <c r="X802" i="10"/>
  <c r="X829" i="10"/>
  <c r="X1249" i="10"/>
  <c r="X969" i="10"/>
  <c r="X850" i="10"/>
  <c r="X873" i="10"/>
  <c r="X1292" i="10"/>
  <c r="X1163" i="10"/>
  <c r="X1388" i="10"/>
  <c r="X1270" i="10"/>
  <c r="X1131" i="10"/>
  <c r="X1319" i="10"/>
  <c r="X1406" i="10"/>
  <c r="X908" i="10"/>
  <c r="X1258" i="10"/>
  <c r="X874" i="10"/>
  <c r="X1170" i="10"/>
  <c r="X1431" i="10"/>
  <c r="X1442" i="10"/>
  <c r="X1203" i="10"/>
  <c r="X1164" i="10"/>
  <c r="X1213" i="10"/>
  <c r="X1451" i="10"/>
  <c r="X1256" i="10"/>
  <c r="X1484" i="10"/>
  <c r="X1028" i="10"/>
  <c r="X1038" i="10"/>
  <c r="X821" i="10"/>
  <c r="X1425" i="10"/>
  <c r="X1396" i="10"/>
  <c r="X1290" i="10"/>
  <c r="X840" i="10"/>
  <c r="X1229" i="10"/>
  <c r="X1464" i="10"/>
  <c r="X856" i="10"/>
  <c r="X1042" i="10"/>
  <c r="X1360" i="10"/>
  <c r="X881" i="10"/>
  <c r="X1246" i="10"/>
  <c r="X1421" i="10"/>
  <c r="X1151" i="10"/>
  <c r="X886" i="10"/>
  <c r="X726" i="10"/>
  <c r="X806" i="10"/>
  <c r="X789" i="10"/>
  <c r="X1279" i="10"/>
  <c r="X1234" i="10"/>
  <c r="X1263" i="10"/>
  <c r="X1233" i="10"/>
  <c r="X1272" i="10"/>
  <c r="X729" i="10"/>
  <c r="X1147" i="10"/>
  <c r="X1370" i="10"/>
  <c r="X1186" i="10"/>
  <c r="X1341" i="10"/>
  <c r="X1174" i="10"/>
  <c r="X1243" i="10"/>
  <c r="X713" i="10"/>
  <c r="X1254" i="10"/>
  <c r="X1321" i="10"/>
  <c r="X1386" i="10"/>
  <c r="X1053" i="10"/>
  <c r="X1344" i="10"/>
  <c r="X1205" i="10"/>
  <c r="X1402" i="10"/>
  <c r="X1248" i="10"/>
  <c r="X1383" i="10"/>
  <c r="X1004" i="10"/>
  <c r="X827" i="10"/>
  <c r="X1352" i="10"/>
  <c r="X1461" i="10"/>
  <c r="X831" i="10"/>
  <c r="X1206" i="10"/>
  <c r="X866" i="10"/>
  <c r="X1029" i="10"/>
  <c r="X1262" i="10"/>
  <c r="F685" i="10"/>
  <c r="F661" i="10"/>
  <c r="F655" i="10"/>
  <c r="F729" i="10"/>
  <c r="F680" i="10"/>
  <c r="F665" i="10"/>
  <c r="F673" i="10"/>
  <c r="F748" i="10"/>
  <c r="F675" i="10"/>
  <c r="F678" i="10"/>
  <c r="F682" i="10"/>
  <c r="M821" i="10"/>
  <c r="M659" i="10"/>
  <c r="M711" i="10"/>
  <c r="M672" i="10"/>
  <c r="M846" i="10"/>
  <c r="M681" i="10"/>
  <c r="Y656" i="10"/>
  <c r="Y658" i="10"/>
  <c r="M680" i="10"/>
  <c r="M751" i="10"/>
  <c r="M685" i="10"/>
  <c r="F718" i="10"/>
  <c r="F662" i="10"/>
  <c r="F670" i="10"/>
  <c r="F711" i="10"/>
  <c r="F672" i="10"/>
  <c r="F656" i="10"/>
  <c r="F658" i="10"/>
  <c r="M841" i="10"/>
  <c r="M656" i="10"/>
  <c r="M748" i="10"/>
  <c r="M675" i="10"/>
  <c r="M730" i="10"/>
  <c r="M655" i="10"/>
  <c r="F666" i="10"/>
  <c r="F683" i="10"/>
  <c r="F846" i="10"/>
  <c r="F681" i="10"/>
  <c r="M718" i="10"/>
  <c r="M662" i="10"/>
  <c r="F821" i="10"/>
  <c r="F659" i="10"/>
  <c r="I668" i="10"/>
  <c r="L668" i="10"/>
  <c r="AC258" i="7"/>
  <c r="H711" i="9"/>
  <c r="H709" i="9"/>
  <c r="H710" i="9"/>
  <c r="J668" i="10"/>
  <c r="S681" i="10"/>
  <c r="O681" i="10"/>
  <c r="S683" i="10"/>
  <c r="O683" i="10"/>
  <c r="P683" i="10"/>
  <c r="P681" i="10"/>
  <c r="S668" i="10"/>
  <c r="O668" i="10"/>
  <c r="K668" i="10"/>
  <c r="L736" i="10"/>
  <c r="L734" i="10"/>
  <c r="S734" i="10"/>
  <c r="O734" i="10"/>
  <c r="O736" i="10"/>
  <c r="S736" i="10"/>
  <c r="I736" i="10"/>
  <c r="I734" i="10"/>
  <c r="S705" i="10"/>
  <c r="O705" i="10"/>
  <c r="K736" i="10"/>
  <c r="K734" i="10"/>
  <c r="S680" i="10"/>
  <c r="O680" i="10"/>
  <c r="O699" i="10"/>
  <c r="J736" i="10"/>
  <c r="J734" i="10"/>
  <c r="AC257" i="7"/>
  <c r="H705" i="9"/>
  <c r="H706" i="9"/>
  <c r="H707" i="9"/>
  <c r="H704" i="9"/>
  <c r="H708" i="9"/>
  <c r="Q701" i="10"/>
  <c r="AD701" i="10" s="1"/>
  <c r="P693" i="10"/>
  <c r="P670" i="10"/>
  <c r="J701" i="10"/>
  <c r="O670" i="10"/>
  <c r="K693" i="10"/>
  <c r="N664" i="10"/>
  <c r="AB664" i="10" s="1"/>
  <c r="S701" i="10"/>
  <c r="O701" i="10"/>
  <c r="O700" i="10"/>
  <c r="AC256" i="7"/>
  <c r="H701" i="9"/>
  <c r="H702" i="9"/>
  <c r="H700" i="9"/>
  <c r="H703" i="9"/>
  <c r="O693" i="10"/>
  <c r="S693" i="10"/>
  <c r="S687" i="10"/>
  <c r="O687" i="10"/>
  <c r="AC255" i="7"/>
  <c r="H698" i="9"/>
  <c r="H697" i="9"/>
  <c r="H699" i="9"/>
  <c r="S675" i="10"/>
  <c r="P675" i="10"/>
  <c r="P687" i="10"/>
  <c r="I671" i="10"/>
  <c r="J671" i="10"/>
  <c r="L671" i="10"/>
  <c r="K671" i="10"/>
  <c r="S661" i="10"/>
  <c r="J661" i="10"/>
  <c r="O672" i="10"/>
  <c r="S672" i="10"/>
  <c r="S662" i="10"/>
  <c r="O662" i="10"/>
  <c r="AC254" i="7"/>
  <c r="H696" i="9"/>
  <c r="H695" i="9"/>
  <c r="H694" i="9"/>
  <c r="I661" i="10"/>
  <c r="K661" i="10"/>
  <c r="L661" i="10"/>
  <c r="P697" i="10"/>
  <c r="K708" i="10"/>
  <c r="K698" i="10"/>
  <c r="O698" i="10"/>
  <c r="O708" i="10"/>
  <c r="O697" i="10"/>
  <c r="S697" i="10"/>
  <c r="I698" i="10"/>
  <c r="I708" i="10"/>
  <c r="AC253" i="7"/>
  <c r="H692" i="9"/>
  <c r="H691" i="9"/>
  <c r="H693" i="9"/>
  <c r="G698" i="10" s="1"/>
  <c r="Z698" i="10" s="1"/>
  <c r="L698" i="10"/>
  <c r="L708" i="10"/>
  <c r="J698" i="10"/>
  <c r="J708" i="10"/>
  <c r="P659" i="10"/>
  <c r="O669" i="10"/>
  <c r="S678" i="10"/>
  <c r="O678" i="10"/>
  <c r="J678" i="10"/>
  <c r="J669" i="10"/>
  <c r="S659" i="10"/>
  <c r="O659" i="10"/>
  <c r="I678" i="10"/>
  <c r="I669" i="10"/>
  <c r="L669" i="10"/>
  <c r="AC252" i="7"/>
  <c r="H688" i="9"/>
  <c r="H689" i="9"/>
  <c r="H690" i="9"/>
  <c r="K669" i="10"/>
  <c r="K688" i="10"/>
  <c r="K679" i="10"/>
  <c r="K702" i="10"/>
  <c r="S702" i="10"/>
  <c r="O702" i="10"/>
  <c r="O688" i="10"/>
  <c r="S679" i="10"/>
  <c r="O679" i="10"/>
  <c r="L702" i="10"/>
  <c r="L688" i="10"/>
  <c r="S685" i="10"/>
  <c r="J679" i="10"/>
  <c r="J688" i="10"/>
  <c r="J702" i="10"/>
  <c r="P685" i="10"/>
  <c r="I679" i="10"/>
  <c r="I702" i="10"/>
  <c r="I688" i="10"/>
  <c r="AC251" i="7"/>
  <c r="H684" i="9"/>
  <c r="H687" i="9"/>
  <c r="G702" i="10" s="1"/>
  <c r="Z702" i="10" s="1"/>
  <c r="H685" i="9"/>
  <c r="G653" i="10" s="1"/>
  <c r="Z653" i="10" s="1"/>
  <c r="H686" i="9"/>
  <c r="AC250" i="7"/>
  <c r="H683" i="9"/>
  <c r="H680" i="9"/>
  <c r="H681" i="9"/>
  <c r="H682" i="9"/>
  <c r="G651" i="10" s="1"/>
  <c r="Z651" i="10" s="1"/>
  <c r="L686" i="10"/>
  <c r="L694" i="10"/>
  <c r="L684" i="10"/>
  <c r="P694" i="10"/>
  <c r="I694" i="10"/>
  <c r="O686" i="10"/>
  <c r="S686" i="10"/>
  <c r="O684" i="10"/>
  <c r="K684" i="10"/>
  <c r="K686" i="10"/>
  <c r="O696" i="10"/>
  <c r="J694" i="10"/>
  <c r="J686" i="10"/>
  <c r="O694" i="10"/>
  <c r="J704" i="10"/>
  <c r="J666" i="10"/>
  <c r="L666" i="10"/>
  <c r="L704" i="10"/>
  <c r="AC249" i="7"/>
  <c r="H679" i="9"/>
  <c r="G612" i="10" s="1"/>
  <c r="Z612" i="10" s="1"/>
  <c r="H677" i="9"/>
  <c r="G616" i="10" s="1"/>
  <c r="Z616" i="10" s="1"/>
  <c r="H678" i="9"/>
  <c r="G649" i="10" s="1"/>
  <c r="Z649" i="10" s="1"/>
  <c r="S704" i="10"/>
  <c r="O704" i="10"/>
  <c r="Q692" i="10"/>
  <c r="AD692" i="10" s="1"/>
  <c r="P704" i="10"/>
  <c r="S666" i="10"/>
  <c r="O666" i="10"/>
  <c r="N649" i="10"/>
  <c r="AB649" i="10" s="1"/>
  <c r="O692" i="10"/>
  <c r="K666" i="10"/>
  <c r="K704" i="10"/>
  <c r="I704" i="10"/>
  <c r="J674" i="10"/>
  <c r="J660" i="10"/>
  <c r="J667" i="10"/>
  <c r="AC248" i="7"/>
  <c r="H675" i="9"/>
  <c r="G598" i="10" s="1"/>
  <c r="Z598" i="10" s="1"/>
  <c r="H676" i="9"/>
  <c r="G613" i="10" s="1"/>
  <c r="Z613" i="10" s="1"/>
  <c r="H674" i="9"/>
  <c r="G604" i="10" s="1"/>
  <c r="Z604" i="10" s="1"/>
  <c r="I674" i="10"/>
  <c r="I660" i="10"/>
  <c r="I667" i="10"/>
  <c r="K660" i="10"/>
  <c r="K674" i="10"/>
  <c r="O660" i="10"/>
  <c r="S660" i="10"/>
  <c r="S674" i="10"/>
  <c r="L667" i="10"/>
  <c r="L660" i="10"/>
  <c r="L674" i="10"/>
  <c r="O667" i="10"/>
  <c r="S667" i="10"/>
  <c r="S655" i="10"/>
  <c r="O655" i="10"/>
  <c r="O654" i="10"/>
  <c r="S656" i="10"/>
  <c r="P655" i="10"/>
  <c r="P656" i="10"/>
  <c r="J654" i="10"/>
  <c r="J656" i="10"/>
  <c r="L654" i="10"/>
  <c r="K654" i="10"/>
  <c r="K655" i="10"/>
  <c r="AC247" i="7"/>
  <c r="H671" i="9"/>
  <c r="H672" i="9"/>
  <c r="H673" i="9"/>
  <c r="G615" i="10" s="1"/>
  <c r="Z615" i="10" s="1"/>
  <c r="I654" i="10"/>
  <c r="I655" i="10"/>
  <c r="K665" i="10"/>
  <c r="K677" i="10"/>
  <c r="K664" i="10"/>
  <c r="O665" i="10"/>
  <c r="S665" i="10"/>
  <c r="S677" i="10"/>
  <c r="P665" i="10"/>
  <c r="AC246" i="7"/>
  <c r="H668" i="9"/>
  <c r="H670" i="9"/>
  <c r="G620" i="10" s="1"/>
  <c r="Z620" i="10" s="1"/>
  <c r="H669" i="9"/>
  <c r="G619" i="10" s="1"/>
  <c r="Z619" i="10" s="1"/>
  <c r="L677" i="10"/>
  <c r="L664" i="10"/>
  <c r="I664" i="10"/>
  <c r="I677" i="10"/>
  <c r="J664" i="10"/>
  <c r="J677" i="10"/>
  <c r="J665" i="10"/>
  <c r="I663" i="10"/>
  <c r="I682" i="10"/>
  <c r="I673" i="10"/>
  <c r="AC245" i="7"/>
  <c r="H667" i="9"/>
  <c r="H666" i="9"/>
  <c r="H665" i="9"/>
  <c r="J682" i="10"/>
  <c r="J663" i="10"/>
  <c r="J673" i="10"/>
  <c r="L663" i="10"/>
  <c r="L673" i="10"/>
  <c r="K673" i="10"/>
  <c r="K663" i="10"/>
  <c r="AE245" i="7"/>
  <c r="N673" i="10"/>
  <c r="AB673" i="10" s="1"/>
  <c r="N682" i="10"/>
  <c r="AB682" i="10" s="1"/>
  <c r="N663" i="10"/>
  <c r="AB663" i="10" s="1"/>
  <c r="J676" i="10"/>
  <c r="J690" i="10"/>
  <c r="J657" i="10"/>
  <c r="L690" i="10"/>
  <c r="L676" i="10"/>
  <c r="L657" i="10"/>
  <c r="AE244" i="7"/>
  <c r="N676" i="10"/>
  <c r="AB676" i="10" s="1"/>
  <c r="N690" i="10"/>
  <c r="AB690" i="10" s="1"/>
  <c r="N657" i="10"/>
  <c r="AB657" i="10" s="1"/>
  <c r="I676" i="10"/>
  <c r="I657" i="10"/>
  <c r="I690" i="10"/>
  <c r="AC244" i="7"/>
  <c r="H664" i="9"/>
  <c r="H663" i="9"/>
  <c r="H662" i="9"/>
  <c r="K676" i="10"/>
  <c r="K690" i="10"/>
  <c r="K657" i="10"/>
  <c r="S695" i="10"/>
  <c r="O695" i="10"/>
  <c r="K695" i="10"/>
  <c r="K658" i="10"/>
  <c r="AC243" i="7"/>
  <c r="H661" i="9"/>
  <c r="H660" i="9"/>
  <c r="G626" i="10" s="1"/>
  <c r="Z626" i="10" s="1"/>
  <c r="H659" i="9"/>
  <c r="S658" i="10"/>
  <c r="S691" i="10"/>
  <c r="O691" i="10"/>
  <c r="L695" i="10"/>
  <c r="J658" i="10"/>
  <c r="J695" i="10"/>
  <c r="I695" i="10"/>
  <c r="AI26" i="7"/>
  <c r="AC691" i="10" l="1"/>
  <c r="AC695" i="10"/>
  <c r="AC665" i="10"/>
  <c r="AC654" i="10"/>
  <c r="AC655" i="10"/>
  <c r="AC667" i="10"/>
  <c r="AC660" i="10"/>
  <c r="AC692" i="10"/>
  <c r="T692" i="10"/>
  <c r="AC666" i="10"/>
  <c r="AC704" i="10"/>
  <c r="AC694" i="10"/>
  <c r="AC696" i="10"/>
  <c r="AC684" i="10"/>
  <c r="AC686" i="10"/>
  <c r="AC679" i="10"/>
  <c r="AC688" i="10"/>
  <c r="AC702" i="10"/>
  <c r="AC659" i="10"/>
  <c r="AC678" i="10"/>
  <c r="AC669" i="10"/>
  <c r="AC697" i="10"/>
  <c r="AC708" i="10"/>
  <c r="AC698" i="10"/>
  <c r="AC662" i="10"/>
  <c r="AC672" i="10"/>
  <c r="AC687" i="10"/>
  <c r="AC693" i="10"/>
  <c r="AC700" i="10"/>
  <c r="AC701" i="10"/>
  <c r="T701" i="10"/>
  <c r="AC670" i="10"/>
  <c r="AC699" i="10"/>
  <c r="AC680" i="10"/>
  <c r="AC705" i="10"/>
  <c r="AC736" i="10"/>
  <c r="AC734" i="10"/>
  <c r="AC668" i="10"/>
  <c r="AC683" i="10"/>
  <c r="AC681" i="10"/>
  <c r="AC709" i="10"/>
  <c r="AC759" i="10"/>
  <c r="AC717" i="10"/>
  <c r="AC715" i="10"/>
  <c r="T715" i="10"/>
  <c r="AC714" i="10"/>
  <c r="T714" i="10"/>
  <c r="AC740" i="10"/>
  <c r="AC752" i="10"/>
  <c r="AC728" i="10"/>
  <c r="AC713" i="10"/>
  <c r="AC716" i="10"/>
  <c r="AC710" i="10"/>
  <c r="AC723" i="10"/>
  <c r="AC725" i="10"/>
  <c r="T725" i="10"/>
  <c r="AC722" i="10"/>
  <c r="AC724" i="10"/>
  <c r="T724" i="10"/>
  <c r="AC726" i="10"/>
  <c r="AC745" i="10"/>
  <c r="AC720" i="10"/>
  <c r="T720" i="10"/>
  <c r="AC719" i="10"/>
  <c r="AC860" i="10"/>
  <c r="AC861" i="10"/>
  <c r="AC727" i="10"/>
  <c r="AC822" i="10"/>
  <c r="AC814" i="10"/>
  <c r="AC828" i="10"/>
  <c r="AC783" i="10"/>
  <c r="AC863" i="10"/>
  <c r="AC838" i="10"/>
  <c r="AC840" i="10"/>
  <c r="AC864" i="10"/>
  <c r="AC856" i="10"/>
  <c r="AC788" i="10"/>
  <c r="AC830" i="10"/>
  <c r="AC823" i="10"/>
  <c r="AC782" i="10"/>
  <c r="AC853" i="10"/>
  <c r="AC852" i="10"/>
  <c r="AC791" i="10"/>
  <c r="AC784" i="10"/>
  <c r="AC813" i="10"/>
  <c r="AC844" i="10"/>
  <c r="AC841" i="10"/>
  <c r="AC848" i="10"/>
  <c r="AC826" i="10"/>
  <c r="AC834" i="10"/>
  <c r="AC816" i="10"/>
  <c r="AC833" i="10"/>
  <c r="AC837" i="10"/>
  <c r="AC862" i="10"/>
  <c r="AC869" i="10"/>
  <c r="AC842" i="10"/>
  <c r="AC820" i="10"/>
  <c r="AC779" i="10"/>
  <c r="AC836" i="10"/>
  <c r="AC819" i="10"/>
  <c r="AC845" i="10"/>
  <c r="AC866" i="10"/>
  <c r="AC812" i="10"/>
  <c r="AC868" i="10"/>
  <c r="AC849" i="10"/>
  <c r="AC867" i="10"/>
  <c r="AC825" i="10"/>
  <c r="AC859" i="10"/>
  <c r="AC839" i="10"/>
  <c r="AC858" i="10"/>
  <c r="AC865" i="10"/>
  <c r="AC829" i="10"/>
  <c r="AC850" i="10"/>
  <c r="AC818" i="10"/>
  <c r="AC735" i="10"/>
  <c r="AC739" i="10"/>
  <c r="AC794" i="10"/>
  <c r="AC795" i="10"/>
  <c r="AC806" i="10"/>
  <c r="AC1086" i="10"/>
  <c r="T1086" i="10"/>
  <c r="AC799" i="10"/>
  <c r="AC901" i="10"/>
  <c r="AC793" i="10"/>
  <c r="AC927" i="10"/>
  <c r="AC807" i="10"/>
  <c r="AC902" i="10"/>
  <c r="AC905" i="10"/>
  <c r="AC949" i="10"/>
  <c r="T949" i="10"/>
  <c r="AE949" i="10" s="1"/>
  <c r="AC941" i="10"/>
  <c r="AC950" i="10"/>
  <c r="AC797" i="10"/>
  <c r="AC904" i="10"/>
  <c r="AC1093" i="10"/>
  <c r="AC1033" i="10"/>
  <c r="AC906" i="10"/>
  <c r="AC907" i="10"/>
  <c r="AC939" i="10"/>
  <c r="T939" i="10"/>
  <c r="AC908" i="10"/>
  <c r="T908" i="10"/>
  <c r="AC871" i="10"/>
  <c r="AC928" i="10"/>
  <c r="T928" i="10"/>
  <c r="AC879" i="10"/>
  <c r="AC800" i="10"/>
  <c r="AC875" i="10"/>
  <c r="AC932" i="10"/>
  <c r="T932" i="10"/>
  <c r="AC1032" i="10"/>
  <c r="AC931" i="10"/>
  <c r="AC938" i="10"/>
  <c r="AC924" i="10"/>
  <c r="AC956" i="10"/>
  <c r="AC903" i="10"/>
  <c r="AC876" i="10"/>
  <c r="AC801" i="10"/>
  <c r="AC923" i="10"/>
  <c r="AC948" i="10"/>
  <c r="AC809" i="10"/>
  <c r="T809" i="10"/>
  <c r="AE809" i="10" s="1"/>
  <c r="AC894" i="10"/>
  <c r="AC1036" i="10"/>
  <c r="AC891" i="10"/>
  <c r="AC881" i="10"/>
  <c r="AC886" i="10"/>
  <c r="AC888" i="10"/>
  <c r="AC961" i="10"/>
  <c r="AC918" i="10"/>
  <c r="AC885" i="10"/>
  <c r="AC1057" i="10"/>
  <c r="AC920" i="10"/>
  <c r="AC887" i="10"/>
  <c r="AC880" i="10"/>
  <c r="AC893" i="10"/>
  <c r="AC913" i="10"/>
  <c r="AC921" i="10"/>
  <c r="AC1050" i="10"/>
  <c r="AC1051" i="10"/>
  <c r="AC912" i="10"/>
  <c r="AC914" i="10"/>
  <c r="AC892" i="10"/>
  <c r="AC896" i="10"/>
  <c r="AC915" i="10"/>
  <c r="AC884" i="10"/>
  <c r="AC929" i="10"/>
  <c r="AC900" i="10"/>
  <c r="AC964" i="10"/>
  <c r="AC916" i="10"/>
  <c r="AC897" i="10"/>
  <c r="AC890" i="10"/>
  <c r="AC796" i="10"/>
  <c r="AC878" i="10"/>
  <c r="AC874" i="10"/>
  <c r="AC959" i="10"/>
  <c r="AC1029" i="10"/>
  <c r="AC1030" i="10"/>
  <c r="AC935" i="10"/>
  <c r="AC955" i="10"/>
  <c r="AC953" i="10"/>
  <c r="AC1006" i="10"/>
  <c r="AC945" i="10"/>
  <c r="AC952" i="10"/>
  <c r="AC1035" i="10"/>
  <c r="AC934" i="10"/>
  <c r="AC946" i="10"/>
  <c r="AC987" i="10"/>
  <c r="AC1034" i="10"/>
  <c r="AC947" i="10"/>
  <c r="AC936" i="10"/>
  <c r="AC957" i="10"/>
  <c r="AC1049" i="10"/>
  <c r="AC963" i="10"/>
  <c r="AC940" i="10"/>
  <c r="AC960" i="10"/>
  <c r="AC933" i="10"/>
  <c r="AC958" i="10"/>
  <c r="AC951" i="10"/>
  <c r="AC1007" i="10"/>
  <c r="AC954" i="10"/>
  <c r="AC937" i="10"/>
  <c r="AC899" i="10"/>
  <c r="AC898" i="10"/>
  <c r="AC968" i="10"/>
  <c r="AC997" i="10"/>
  <c r="AC1097" i="10"/>
  <c r="AC1054" i="10"/>
  <c r="AC1039" i="10"/>
  <c r="AC990" i="10"/>
  <c r="AC973" i="10"/>
  <c r="AC1042" i="10"/>
  <c r="AC1015" i="10"/>
  <c r="AC969" i="10"/>
  <c r="AC967" i="10"/>
  <c r="AC998" i="10"/>
  <c r="AC1047" i="10"/>
  <c r="AC1016" i="10"/>
  <c r="AC970" i="10"/>
  <c r="AC1056" i="10"/>
  <c r="AC1025" i="10"/>
  <c r="AC1000" i="10"/>
  <c r="AC1011" i="10"/>
  <c r="AC986" i="10"/>
  <c r="AC1041" i="10"/>
  <c r="AC988" i="10"/>
  <c r="AC1020" i="10"/>
  <c r="AC1023" i="10"/>
  <c r="AC1005" i="10"/>
  <c r="AC1024" i="10"/>
  <c r="AC1021" i="10"/>
  <c r="AC996" i="10"/>
  <c r="AC1022" i="10"/>
  <c r="AC1001" i="10"/>
  <c r="AC1055" i="10"/>
  <c r="AC1040" i="10"/>
  <c r="AC1045" i="10"/>
  <c r="AC1052" i="10"/>
  <c r="AC977" i="10"/>
  <c r="AC1003" i="10"/>
  <c r="AC1044" i="10"/>
  <c r="AC1026" i="10"/>
  <c r="AC1028" i="10"/>
  <c r="AC1037" i="10"/>
  <c r="AC989" i="10"/>
  <c r="AC1018" i="10"/>
  <c r="AC1046" i="10"/>
  <c r="AC1027" i="10"/>
  <c r="AC1019" i="10"/>
  <c r="AC1008" i="10"/>
  <c r="AC978" i="10"/>
  <c r="AC1002" i="10"/>
  <c r="AC1059" i="10"/>
  <c r="AC975" i="10"/>
  <c r="AC1013" i="10"/>
  <c r="AC917" i="10"/>
  <c r="AC909" i="10"/>
  <c r="AC911" i="10"/>
  <c r="AC943" i="10"/>
  <c r="AC1092" i="10"/>
  <c r="G758" i="10"/>
  <c r="Z758" i="10" s="1"/>
  <c r="F752" i="10"/>
  <c r="G712" i="10"/>
  <c r="Z712" i="10" s="1"/>
  <c r="F815" i="10"/>
  <c r="F816" i="10"/>
  <c r="F804" i="10"/>
  <c r="F792" i="10"/>
  <c r="F787" i="10"/>
  <c r="G701" i="10"/>
  <c r="Z701" i="10" s="1"/>
  <c r="AC753" i="10"/>
  <c r="F751" i="10"/>
  <c r="G695" i="10"/>
  <c r="Z695" i="10" s="1"/>
  <c r="G709" i="10"/>
  <c r="Z709" i="10" s="1"/>
  <c r="G689" i="10"/>
  <c r="Z689" i="10" s="1"/>
  <c r="F727" i="10"/>
  <c r="F726" i="10"/>
  <c r="F703" i="10"/>
  <c r="G707" i="10"/>
  <c r="Z707" i="10" s="1"/>
  <c r="F750" i="10"/>
  <c r="G706" i="10"/>
  <c r="Z706" i="10" s="1"/>
  <c r="G759" i="10"/>
  <c r="Z759" i="10" s="1"/>
  <c r="G717" i="10"/>
  <c r="Z717" i="10" s="1"/>
  <c r="F764" i="10"/>
  <c r="F758" i="10"/>
  <c r="G710" i="10"/>
  <c r="Z710" i="10" s="1"/>
  <c r="G703" i="10"/>
  <c r="Z703" i="10" s="1"/>
  <c r="F759" i="10"/>
  <c r="G614" i="10"/>
  <c r="Z614" i="10" s="1"/>
  <c r="G642" i="10"/>
  <c r="Z642" i="10" s="1"/>
  <c r="G617" i="10"/>
  <c r="Z617" i="10" s="1"/>
  <c r="G682" i="10"/>
  <c r="Z682" i="10" s="1"/>
  <c r="G621" i="10"/>
  <c r="Z621" i="10" s="1"/>
  <c r="G648" i="10"/>
  <c r="Z648" i="10" s="1"/>
  <c r="G618" i="10"/>
  <c r="Z618" i="10" s="1"/>
  <c r="G657" i="10"/>
  <c r="Z657" i="10" s="1"/>
  <c r="G625" i="10"/>
  <c r="Z625" i="10" s="1"/>
  <c r="G624" i="10"/>
  <c r="Z624" i="10" s="1"/>
  <c r="G690" i="10"/>
  <c r="Z690" i="10" s="1"/>
  <c r="G622" i="10"/>
  <c r="Z622" i="10" s="1"/>
  <c r="G663" i="10"/>
  <c r="Z663" i="10" s="1"/>
  <c r="G623" i="10"/>
  <c r="Z623" i="10" s="1"/>
  <c r="G643" i="10"/>
  <c r="Z643" i="10" s="1"/>
  <c r="G597" i="10"/>
  <c r="Z597" i="10" s="1"/>
  <c r="L1018" i="10"/>
  <c r="X1100" i="10"/>
  <c r="X1113" i="10"/>
  <c r="X1125" i="10"/>
  <c r="X1108" i="10"/>
  <c r="X1123" i="10"/>
  <c r="X1118" i="10"/>
  <c r="X1119" i="10"/>
  <c r="X1111" i="10"/>
  <c r="X1103" i="10"/>
  <c r="X1110" i="10"/>
  <c r="X1115" i="10"/>
  <c r="X1114" i="10"/>
  <c r="X1122" i="10"/>
  <c r="X1106" i="10"/>
  <c r="X1120" i="10"/>
  <c r="X1127" i="10"/>
  <c r="X1116" i="10"/>
  <c r="X1117" i="10"/>
  <c r="X1109" i="10"/>
  <c r="X1104" i="10"/>
  <c r="X1107" i="10"/>
  <c r="X1126" i="10"/>
  <c r="X1121" i="10"/>
  <c r="X1124" i="10"/>
  <c r="X1105" i="10"/>
  <c r="X1112" i="10"/>
  <c r="L1014" i="10"/>
  <c r="J985" i="10"/>
  <c r="J1039" i="10"/>
  <c r="K972" i="10"/>
  <c r="J999" i="10"/>
  <c r="G1018" i="10"/>
  <c r="Z1018" i="10" s="1"/>
  <c r="I999" i="10"/>
  <c r="G988" i="10"/>
  <c r="Z988" i="10" s="1"/>
  <c r="S991" i="10"/>
  <c r="X1097" i="10"/>
  <c r="X1095" i="10"/>
  <c r="X1091" i="10"/>
  <c r="X1083" i="10"/>
  <c r="Q1093" i="10"/>
  <c r="P1093" i="10"/>
  <c r="S942" i="10"/>
  <c r="S1093" i="10"/>
  <c r="G942" i="10"/>
  <c r="Z942" i="10" s="1"/>
  <c r="G1093" i="10"/>
  <c r="Z1093" i="10" s="1"/>
  <c r="X1093" i="10"/>
  <c r="X1084" i="10"/>
  <c r="X1088" i="10"/>
  <c r="X1102" i="10"/>
  <c r="L942" i="10"/>
  <c r="J942" i="10"/>
  <c r="I942" i="10"/>
  <c r="P942" i="10"/>
  <c r="K942" i="10"/>
  <c r="M942" i="10"/>
  <c r="X1087" i="10"/>
  <c r="L949" i="10"/>
  <c r="L1092" i="10"/>
  <c r="X1098" i="10"/>
  <c r="Q1091" i="10"/>
  <c r="P1091" i="10"/>
  <c r="Q1096" i="10"/>
  <c r="AD1096" i="10" s="1"/>
  <c r="P1096" i="10"/>
  <c r="P1089" i="10"/>
  <c r="J949" i="10"/>
  <c r="J1092" i="10"/>
  <c r="K949" i="10"/>
  <c r="K1092" i="10"/>
  <c r="S1098" i="10"/>
  <c r="N1098" i="10"/>
  <c r="AB1098" i="10" s="1"/>
  <c r="X1086" i="10"/>
  <c r="X1101" i="10"/>
  <c r="X1099" i="10"/>
  <c r="X1085" i="10"/>
  <c r="Q1092" i="10"/>
  <c r="AD1092" i="10" s="1"/>
  <c r="P1092" i="10"/>
  <c r="Q1094" i="10"/>
  <c r="AD1094" i="10" s="1"/>
  <c r="P1094" i="10"/>
  <c r="I949" i="10"/>
  <c r="I1092" i="10"/>
  <c r="G930" i="10"/>
  <c r="Z930" i="10" s="1"/>
  <c r="G1094" i="10"/>
  <c r="Z1094" i="10" s="1"/>
  <c r="O1099" i="10"/>
  <c r="N1099" i="10"/>
  <c r="AB1099" i="10" s="1"/>
  <c r="P1095" i="10"/>
  <c r="X1094" i="10"/>
  <c r="Q1097" i="10"/>
  <c r="P1097" i="10"/>
  <c r="X1089" i="10"/>
  <c r="F1009" i="10"/>
  <c r="F1099" i="10"/>
  <c r="P1088" i="10"/>
  <c r="Q1098" i="10"/>
  <c r="AD1098" i="10" s="1"/>
  <c r="P1098" i="10"/>
  <c r="Q1099" i="10"/>
  <c r="AD1099" i="10" s="1"/>
  <c r="P1099" i="10"/>
  <c r="X1096" i="10"/>
  <c r="O1096" i="10"/>
  <c r="N1096" i="10"/>
  <c r="AB1096" i="10" s="1"/>
  <c r="X1090" i="10"/>
  <c r="J994" i="10"/>
  <c r="G951" i="10"/>
  <c r="Z951" i="10" s="1"/>
  <c r="L1043" i="10"/>
  <c r="J993" i="10"/>
  <c r="K1052" i="10"/>
  <c r="X1068" i="10"/>
  <c r="X1063" i="10"/>
  <c r="L1055" i="10"/>
  <c r="L1054" i="10"/>
  <c r="X1059" i="10"/>
  <c r="G1021" i="10"/>
  <c r="Z1021" i="10" s="1"/>
  <c r="X1066" i="10"/>
  <c r="X1073" i="10"/>
  <c r="G1048" i="10"/>
  <c r="Z1048" i="10" s="1"/>
  <c r="G1026" i="10"/>
  <c r="Z1026" i="10" s="1"/>
  <c r="X1071" i="10"/>
  <c r="X1079" i="10"/>
  <c r="X1065" i="10"/>
  <c r="X1069" i="10"/>
  <c r="X1080" i="10"/>
  <c r="X1075" i="10"/>
  <c r="X1092" i="10"/>
  <c r="X1076" i="10"/>
  <c r="X1070" i="10"/>
  <c r="X1072" i="10"/>
  <c r="X1082" i="10"/>
  <c r="X1081" i="10"/>
  <c r="X1078" i="10"/>
  <c r="X1074" i="10"/>
  <c r="X1067" i="10"/>
  <c r="X1064" i="10"/>
  <c r="I1052" i="10"/>
  <c r="L914" i="10"/>
  <c r="G1022" i="10"/>
  <c r="Z1022" i="10" s="1"/>
  <c r="K1048" i="10"/>
  <c r="G1037" i="10"/>
  <c r="Z1037" i="10" s="1"/>
  <c r="I1044" i="10"/>
  <c r="G1028" i="10"/>
  <c r="Z1028" i="10" s="1"/>
  <c r="I1055" i="10"/>
  <c r="G1042" i="10"/>
  <c r="Z1042" i="10" s="1"/>
  <c r="J1019" i="10"/>
  <c r="L1022" i="10"/>
  <c r="L1019" i="10"/>
  <c r="L1025" i="10"/>
  <c r="G1045" i="10"/>
  <c r="Z1045" i="10" s="1"/>
  <c r="K1038" i="10"/>
  <c r="J1020" i="10"/>
  <c r="L1044" i="10"/>
  <c r="K1018" i="10"/>
  <c r="J1018" i="10"/>
  <c r="L1017" i="10"/>
  <c r="L1002" i="10"/>
  <c r="J1054" i="10"/>
  <c r="K1019" i="10"/>
  <c r="J1045" i="10"/>
  <c r="K1045" i="10"/>
  <c r="J1025" i="10"/>
  <c r="G1052" i="10"/>
  <c r="Z1052" i="10" s="1"/>
  <c r="I1054" i="10"/>
  <c r="K1023" i="10"/>
  <c r="I1023" i="10"/>
  <c r="J1052" i="10"/>
  <c r="K1054" i="10"/>
  <c r="G991" i="10"/>
  <c r="Z991" i="10" s="1"/>
  <c r="L985" i="10"/>
  <c r="I1043" i="10"/>
  <c r="K1037" i="10"/>
  <c r="K1043" i="10"/>
  <c r="X1057" i="10"/>
  <c r="G1049" i="10"/>
  <c r="Z1049" i="10" s="1"/>
  <c r="L1031" i="10"/>
  <c r="L1041" i="10"/>
  <c r="K1047" i="10"/>
  <c r="L1023" i="10"/>
  <c r="J1004" i="10"/>
  <c r="G1046" i="10"/>
  <c r="Z1046" i="10" s="1"/>
  <c r="L991" i="10"/>
  <c r="I1022" i="10"/>
  <c r="J1050" i="10"/>
  <c r="J1055" i="10"/>
  <c r="L1052" i="10"/>
  <c r="K1042" i="10"/>
  <c r="J1043" i="10"/>
  <c r="L1048" i="10"/>
  <c r="S1330" i="10"/>
  <c r="S1056" i="10"/>
  <c r="J1051" i="10"/>
  <c r="X1058" i="10"/>
  <c r="J1049" i="10"/>
  <c r="I1045" i="10"/>
  <c r="L1047" i="10"/>
  <c r="Q1046" i="10"/>
  <c r="P1046" i="10"/>
  <c r="X1366" i="10"/>
  <c r="X1050" i="10"/>
  <c r="J1048" i="10"/>
  <c r="Q1045" i="10"/>
  <c r="P1045" i="10"/>
  <c r="G1047" i="10"/>
  <c r="Z1047" i="10" s="1"/>
  <c r="P1044" i="10"/>
  <c r="J1047" i="10"/>
  <c r="X1060" i="10"/>
  <c r="Q1055" i="10"/>
  <c r="P1055" i="10"/>
  <c r="G1054" i="10"/>
  <c r="Z1054" i="10" s="1"/>
  <c r="Y1335" i="10"/>
  <c r="Y1057" i="10"/>
  <c r="S1335" i="10"/>
  <c r="S1057" i="10"/>
  <c r="K1022" i="10"/>
  <c r="S1332" i="10"/>
  <c r="S1049" i="10"/>
  <c r="Q1049" i="10"/>
  <c r="P1049" i="10"/>
  <c r="K1046" i="10"/>
  <c r="K1050" i="10"/>
  <c r="I1047" i="10"/>
  <c r="Q1052" i="10"/>
  <c r="P1052" i="10"/>
  <c r="Q1047" i="10"/>
  <c r="P1047" i="10"/>
  <c r="G1055" i="10"/>
  <c r="Z1055" i="10" s="1"/>
  <c r="J1044" i="10"/>
  <c r="G1051" i="10"/>
  <c r="Z1051" i="10" s="1"/>
  <c r="K1051" i="10"/>
  <c r="P1054" i="10"/>
  <c r="P1058" i="10"/>
  <c r="I1050" i="10"/>
  <c r="G1050" i="10"/>
  <c r="Z1050" i="10" s="1"/>
  <c r="P1042" i="10"/>
  <c r="L1049" i="10"/>
  <c r="I1051" i="10"/>
  <c r="M1040" i="10"/>
  <c r="M1052" i="10"/>
  <c r="G1044" i="10"/>
  <c r="Z1044" i="10" s="1"/>
  <c r="L1045" i="10"/>
  <c r="K1049" i="10"/>
  <c r="P1043" i="10"/>
  <c r="K1055" i="10"/>
  <c r="G1043" i="10"/>
  <c r="Z1043" i="10" s="1"/>
  <c r="L1042" i="10"/>
  <c r="Q1050" i="10"/>
  <c r="P1050" i="10"/>
  <c r="Q1057" i="10"/>
  <c r="P1057" i="10"/>
  <c r="K999" i="10"/>
  <c r="Q1048" i="10"/>
  <c r="AD1048" i="10" s="1"/>
  <c r="P1048" i="10"/>
  <c r="I1049" i="10"/>
  <c r="L1005" i="10"/>
  <c r="X1062" i="10"/>
  <c r="Q1051" i="10"/>
  <c r="P1051" i="10"/>
  <c r="I1042" i="10"/>
  <c r="L1050" i="10"/>
  <c r="X1061" i="10"/>
  <c r="I1048" i="10"/>
  <c r="J1046" i="10"/>
  <c r="L1051" i="10"/>
  <c r="S1050" i="10"/>
  <c r="S1059" i="10"/>
  <c r="X1332" i="10"/>
  <c r="X1049" i="10"/>
  <c r="X1330" i="10"/>
  <c r="X1056" i="10"/>
  <c r="S1044" i="10"/>
  <c r="S1042" i="10"/>
  <c r="K1044" i="10"/>
  <c r="J1042" i="10"/>
  <c r="Q1059" i="10"/>
  <c r="P1059" i="10"/>
  <c r="Q1056" i="10"/>
  <c r="P1056" i="10"/>
  <c r="Y1330" i="10"/>
  <c r="Y1056" i="10"/>
  <c r="I1019" i="10"/>
  <c r="G1027" i="10"/>
  <c r="Z1027" i="10" s="1"/>
  <c r="J1023" i="10"/>
  <c r="G1019" i="10"/>
  <c r="Z1019" i="10" s="1"/>
  <c r="G1020" i="10"/>
  <c r="Z1020" i="10" s="1"/>
  <c r="K991" i="10"/>
  <c r="I1025" i="10"/>
  <c r="K1031" i="10"/>
  <c r="L1040" i="10"/>
  <c r="I1021" i="10"/>
  <c r="I1031" i="10"/>
  <c r="G1024" i="10"/>
  <c r="Z1024" i="10" s="1"/>
  <c r="J1028" i="10"/>
  <c r="K1020" i="10"/>
  <c r="K1026" i="10"/>
  <c r="I1029" i="10"/>
  <c r="J1035" i="10"/>
  <c r="J1037" i="10"/>
  <c r="L1021" i="10"/>
  <c r="J1026" i="10"/>
  <c r="K1025" i="10"/>
  <c r="K1028" i="10"/>
  <c r="K1021" i="10"/>
  <c r="K1024" i="10"/>
  <c r="P1020" i="10"/>
  <c r="J1022" i="10"/>
  <c r="I1027" i="10"/>
  <c r="J1036" i="10"/>
  <c r="G1031" i="10"/>
  <c r="Z1031" i="10" s="1"/>
  <c r="J1033" i="10"/>
  <c r="P1019" i="10"/>
  <c r="S1134" i="10"/>
  <c r="S1027" i="10"/>
  <c r="J1030" i="10"/>
  <c r="X1137" i="10"/>
  <c r="X1022" i="10"/>
  <c r="P1034" i="10"/>
  <c r="I1037" i="10"/>
  <c r="Q1021" i="10"/>
  <c r="P1021" i="10"/>
  <c r="M1030" i="10"/>
  <c r="L1033" i="10"/>
  <c r="Q1037" i="10"/>
  <c r="P1037" i="10"/>
  <c r="G1041" i="10"/>
  <c r="Z1041" i="10" s="1"/>
  <c r="I1033" i="10"/>
  <c r="I1035" i="10"/>
  <c r="L1027" i="10"/>
  <c r="X1134" i="10"/>
  <c r="X1027" i="10"/>
  <c r="P1036" i="10"/>
  <c r="Q1030" i="10"/>
  <c r="P1030" i="10"/>
  <c r="G1032" i="10"/>
  <c r="Z1032" i="10" s="1"/>
  <c r="G1040" i="10"/>
  <c r="Z1040" i="10" s="1"/>
  <c r="L1029" i="10"/>
  <c r="G1029" i="10"/>
  <c r="Z1029" i="10" s="1"/>
  <c r="I1041" i="10"/>
  <c r="I1030" i="10"/>
  <c r="L1024" i="10"/>
  <c r="G1035" i="10"/>
  <c r="Z1035" i="10" s="1"/>
  <c r="G1033" i="10"/>
  <c r="Z1033" i="10" s="1"/>
  <c r="I1040" i="10"/>
  <c r="Q1041" i="10"/>
  <c r="P1041" i="10"/>
  <c r="G1030" i="10"/>
  <c r="Z1030" i="10" s="1"/>
  <c r="L1038" i="10"/>
  <c r="G1036" i="10"/>
  <c r="Z1036" i="10" s="1"/>
  <c r="G1025" i="10"/>
  <c r="Z1025" i="10" s="1"/>
  <c r="Q1039" i="10"/>
  <c r="P1039" i="10"/>
  <c r="S1030" i="10"/>
  <c r="L1026" i="10"/>
  <c r="P1038" i="10"/>
  <c r="Q1031" i="10"/>
  <c r="AD1031" i="10" s="1"/>
  <c r="P1031" i="10"/>
  <c r="K1030" i="10"/>
  <c r="Q1023" i="10"/>
  <c r="P1023" i="10"/>
  <c r="K1034" i="10"/>
  <c r="J1024" i="10"/>
  <c r="K1035" i="10"/>
  <c r="X1342" i="10"/>
  <c r="X1035" i="10"/>
  <c r="P1022" i="10"/>
  <c r="J1038" i="10"/>
  <c r="J1027" i="10"/>
  <c r="K1040" i="10"/>
  <c r="F1032" i="10"/>
  <c r="F1025" i="10"/>
  <c r="L1036" i="10"/>
  <c r="L1030" i="10"/>
  <c r="K1039" i="10"/>
  <c r="I1039" i="10"/>
  <c r="L1037" i="10"/>
  <c r="S1034" i="10"/>
  <c r="L1039" i="10"/>
  <c r="L1035" i="10"/>
  <c r="I1028" i="10"/>
  <c r="I1020" i="10"/>
  <c r="P1026" i="10"/>
  <c r="L1028" i="10"/>
  <c r="Q1024" i="10"/>
  <c r="P1024" i="10"/>
  <c r="K1036" i="10"/>
  <c r="I1036" i="10"/>
  <c r="I1038" i="10"/>
  <c r="L1034" i="10"/>
  <c r="Q1040" i="10"/>
  <c r="P1040" i="10"/>
  <c r="P1028" i="10"/>
  <c r="Q1035" i="10"/>
  <c r="P1035" i="10"/>
  <c r="Q1029" i="10"/>
  <c r="P1029" i="10"/>
  <c r="P1027" i="10"/>
  <c r="K1027" i="10"/>
  <c r="S1137" i="10"/>
  <c r="S1022" i="10"/>
  <c r="K1029" i="10"/>
  <c r="J1034" i="10"/>
  <c r="J1029" i="10"/>
  <c r="K1041" i="10"/>
  <c r="I1026" i="10"/>
  <c r="J1021" i="10"/>
  <c r="P1033" i="10"/>
  <c r="S1342" i="10"/>
  <c r="S1035" i="10"/>
  <c r="L1020" i="10"/>
  <c r="I1024" i="10"/>
  <c r="G1034" i="10"/>
  <c r="Z1034" i="10" s="1"/>
  <c r="J1041" i="10"/>
  <c r="M1024" i="10"/>
  <c r="K1033" i="10"/>
  <c r="I1034" i="10"/>
  <c r="J997" i="10"/>
  <c r="P1025" i="10"/>
  <c r="J1040" i="10"/>
  <c r="J1031" i="10"/>
  <c r="I991" i="10"/>
  <c r="G993" i="10"/>
  <c r="Z993" i="10" s="1"/>
  <c r="I1004" i="10"/>
  <c r="L993" i="10"/>
  <c r="K1017" i="10"/>
  <c r="L1016" i="10"/>
  <c r="L988" i="10"/>
  <c r="L1003" i="10"/>
  <c r="G1014" i="10"/>
  <c r="Z1014" i="10" s="1"/>
  <c r="L999" i="10"/>
  <c r="J1017" i="10"/>
  <c r="G1004" i="10"/>
  <c r="Z1004" i="10" s="1"/>
  <c r="G985" i="10"/>
  <c r="Z985" i="10" s="1"/>
  <c r="I1016" i="10"/>
  <c r="I1002" i="10"/>
  <c r="G999" i="10"/>
  <c r="Z999" i="10" s="1"/>
  <c r="L990" i="10"/>
  <c r="G1016" i="10"/>
  <c r="Z1016" i="10" s="1"/>
  <c r="G1010" i="10"/>
  <c r="Z1010" i="10" s="1"/>
  <c r="J989" i="10"/>
  <c r="K1002" i="10"/>
  <c r="G1017" i="10"/>
  <c r="Z1017" i="10" s="1"/>
  <c r="K994" i="10"/>
  <c r="K1004" i="10"/>
  <c r="G1002" i="10"/>
  <c r="Z1002" i="10" s="1"/>
  <c r="I986" i="10"/>
  <c r="I997" i="10"/>
  <c r="J1002" i="10"/>
  <c r="I985" i="10"/>
  <c r="K989" i="10"/>
  <c r="J1007" i="10"/>
  <c r="I994" i="10"/>
  <c r="I1018" i="10"/>
  <c r="K988" i="10"/>
  <c r="G989" i="10"/>
  <c r="Z989" i="10" s="1"/>
  <c r="J1016" i="10"/>
  <c r="K1003" i="10"/>
  <c r="I1011" i="10"/>
  <c r="L1008" i="10"/>
  <c r="K1008" i="10"/>
  <c r="G996" i="10"/>
  <c r="Z996" i="10" s="1"/>
  <c r="J986" i="10"/>
  <c r="I988" i="10"/>
  <c r="K990" i="10"/>
  <c r="G1012" i="10"/>
  <c r="Z1012" i="10" s="1"/>
  <c r="I990" i="10"/>
  <c r="K1016" i="10"/>
  <c r="I1003" i="10"/>
  <c r="K986" i="10"/>
  <c r="J1011" i="10"/>
  <c r="K995" i="10"/>
  <c r="J978" i="10"/>
  <c r="I1017" i="10"/>
  <c r="I998" i="10"/>
  <c r="L986" i="10"/>
  <c r="L994" i="10"/>
  <c r="G986" i="10"/>
  <c r="Z986" i="10" s="1"/>
  <c r="G992" i="10"/>
  <c r="Z992" i="10" s="1"/>
  <c r="L997" i="10"/>
  <c r="K998" i="10"/>
  <c r="J992" i="10"/>
  <c r="I973" i="10"/>
  <c r="I1008" i="10"/>
  <c r="L992" i="10"/>
  <c r="K1015" i="10"/>
  <c r="I1005" i="10"/>
  <c r="G1000" i="10"/>
  <c r="Z1000" i="10" s="1"/>
  <c r="L1011" i="10"/>
  <c r="G997" i="10"/>
  <c r="Z997" i="10" s="1"/>
  <c r="G1011" i="10"/>
  <c r="Z1011" i="10" s="1"/>
  <c r="G1009" i="10"/>
  <c r="Z1009" i="10" s="1"/>
  <c r="K1006" i="10"/>
  <c r="J1009" i="10"/>
  <c r="J996" i="10"/>
  <c r="I992" i="10"/>
  <c r="I1014" i="10"/>
  <c r="O1014" i="10"/>
  <c r="O1009" i="10"/>
  <c r="S1329" i="10"/>
  <c r="S997" i="10"/>
  <c r="Q985" i="10"/>
  <c r="AD985" i="10" s="1"/>
  <c r="P985" i="10"/>
  <c r="M1031" i="10"/>
  <c r="M1002" i="10"/>
  <c r="S1314" i="10"/>
  <c r="S1009" i="10"/>
  <c r="K987" i="10"/>
  <c r="G1005" i="10"/>
  <c r="Z1005" i="10" s="1"/>
  <c r="I1007" i="10"/>
  <c r="L1007" i="10"/>
  <c r="J1008" i="10"/>
  <c r="P1017" i="10"/>
  <c r="J1010" i="10"/>
  <c r="P995" i="10"/>
  <c r="Y1329" i="10"/>
  <c r="Y997" i="10"/>
  <c r="S1325" i="10"/>
  <c r="S1007" i="10"/>
  <c r="G1008" i="10"/>
  <c r="Z1008" i="10" s="1"/>
  <c r="J1005" i="10"/>
  <c r="G987" i="10"/>
  <c r="Z987" i="10" s="1"/>
  <c r="Q999" i="10"/>
  <c r="AD999" i="10" s="1"/>
  <c r="P999" i="10"/>
  <c r="L1000" i="10"/>
  <c r="G1003" i="10"/>
  <c r="Z1003" i="10" s="1"/>
  <c r="I1015" i="10"/>
  <c r="P1010" i="10"/>
  <c r="L998" i="10"/>
  <c r="O994" i="10"/>
  <c r="N994" i="10"/>
  <c r="AB994" i="10" s="1"/>
  <c r="X1329" i="10"/>
  <c r="X997" i="10"/>
  <c r="Q1000" i="10"/>
  <c r="P1000" i="10"/>
  <c r="G1007" i="10"/>
  <c r="Z1007" i="10" s="1"/>
  <c r="L1006" i="10"/>
  <c r="Q990" i="10"/>
  <c r="P990" i="10"/>
  <c r="J998" i="10"/>
  <c r="X1325" i="10"/>
  <c r="X1007" i="10"/>
  <c r="K1007" i="10"/>
  <c r="K997" i="10"/>
  <c r="P988" i="10"/>
  <c r="S1029" i="10"/>
  <c r="S1001" i="10"/>
  <c r="Q997" i="10"/>
  <c r="P997" i="10"/>
  <c r="Q998" i="10"/>
  <c r="P998" i="10"/>
  <c r="J1006" i="10"/>
  <c r="Y1042" i="10"/>
  <c r="Y989" i="10"/>
  <c r="Q1009" i="10"/>
  <c r="AD1009" i="10" s="1"/>
  <c r="P1009" i="10"/>
  <c r="X1314" i="10"/>
  <c r="X1009" i="10"/>
  <c r="K1010" i="10"/>
  <c r="S1026" i="10"/>
  <c r="S1018" i="10"/>
  <c r="X1051" i="10"/>
  <c r="X992" i="10"/>
  <c r="J988" i="10"/>
  <c r="J990" i="10"/>
  <c r="I993" i="10"/>
  <c r="G994" i="10"/>
  <c r="Z994" i="10" s="1"/>
  <c r="K992" i="10"/>
  <c r="K1000" i="10"/>
  <c r="L1009" i="10"/>
  <c r="P1018" i="10"/>
  <c r="Q1014" i="10"/>
  <c r="AD1014" i="10" s="1"/>
  <c r="P1014" i="10"/>
  <c r="L987" i="10"/>
  <c r="Q1006" i="10"/>
  <c r="P1006" i="10"/>
  <c r="M1026" i="10"/>
  <c r="M1018" i="10"/>
  <c r="K1011" i="10"/>
  <c r="Q1003" i="10"/>
  <c r="P1003" i="10"/>
  <c r="P1011" i="10"/>
  <c r="Q1008" i="10"/>
  <c r="P1008" i="10"/>
  <c r="P994" i="10"/>
  <c r="P993" i="10"/>
  <c r="X1128" i="10"/>
  <c r="X1017" i="10"/>
  <c r="I995" i="10"/>
  <c r="I1000" i="10"/>
  <c r="I1010" i="10"/>
  <c r="P992" i="10"/>
  <c r="Q1013" i="10"/>
  <c r="AD1013" i="10" s="1"/>
  <c r="P1013" i="10"/>
  <c r="X1039" i="10"/>
  <c r="X993" i="10"/>
  <c r="L989" i="10"/>
  <c r="Q1007" i="10"/>
  <c r="P1007" i="10"/>
  <c r="J987" i="10"/>
  <c r="P986" i="10"/>
  <c r="I1009" i="10"/>
  <c r="G998" i="10"/>
  <c r="Z998" i="10" s="1"/>
  <c r="M964" i="10"/>
  <c r="M1011" i="10"/>
  <c r="I1006" i="10"/>
  <c r="P1015" i="10"/>
  <c r="S1051" i="10"/>
  <c r="S992" i="10"/>
  <c r="J1000" i="10"/>
  <c r="Q1005" i="10"/>
  <c r="P1005" i="10"/>
  <c r="P996" i="10"/>
  <c r="I989" i="10"/>
  <c r="L1004" i="10"/>
  <c r="K1009" i="10"/>
  <c r="S1040" i="10"/>
  <c r="S1000" i="10"/>
  <c r="G1006" i="10"/>
  <c r="Z1006" i="10" s="1"/>
  <c r="Q1002" i="10"/>
  <c r="P1002" i="10"/>
  <c r="K996" i="10"/>
  <c r="S1003" i="10"/>
  <c r="Q1001" i="10"/>
  <c r="P1001" i="10"/>
  <c r="P989" i="10"/>
  <c r="J995" i="10"/>
  <c r="K985" i="10"/>
  <c r="I987" i="10"/>
  <c r="P1016" i="10"/>
  <c r="L1010" i="10"/>
  <c r="K1005" i="10"/>
  <c r="K993" i="10"/>
  <c r="J991" i="10"/>
  <c r="Q991" i="10"/>
  <c r="AD991" i="10" s="1"/>
  <c r="P991" i="10"/>
  <c r="G1015" i="10"/>
  <c r="Z1015" i="10" s="1"/>
  <c r="F970" i="10"/>
  <c r="F1010" i="10"/>
  <c r="P987" i="10"/>
  <c r="Q1012" i="10"/>
  <c r="AD1012" i="10" s="1"/>
  <c r="P1012" i="10"/>
  <c r="Q1004" i="10"/>
  <c r="AD1004" i="10" s="1"/>
  <c r="P1004" i="10"/>
  <c r="L996" i="10"/>
  <c r="M1014" i="10"/>
  <c r="K978" i="10"/>
  <c r="G972" i="10"/>
  <c r="Z972" i="10" s="1"/>
  <c r="K967" i="10"/>
  <c r="J972" i="10"/>
  <c r="J970" i="10"/>
  <c r="M974" i="10"/>
  <c r="K971" i="10"/>
  <c r="L972" i="10"/>
  <c r="I971" i="10"/>
  <c r="L958" i="10"/>
  <c r="G968" i="10"/>
  <c r="Z968" i="10" s="1"/>
  <c r="I978" i="10"/>
  <c r="J946" i="10"/>
  <c r="I972" i="10"/>
  <c r="J977" i="10"/>
  <c r="J962" i="10"/>
  <c r="L973" i="10"/>
  <c r="G962" i="10"/>
  <c r="Z962" i="10" s="1"/>
  <c r="Y974" i="10"/>
  <c r="L967" i="10"/>
  <c r="J967" i="10"/>
  <c r="K975" i="10"/>
  <c r="L971" i="10"/>
  <c r="L977" i="10"/>
  <c r="G961" i="10"/>
  <c r="Z961" i="10" s="1"/>
  <c r="J958" i="10"/>
  <c r="G971" i="10"/>
  <c r="Z971" i="10" s="1"/>
  <c r="G978" i="10"/>
  <c r="Z978" i="10" s="1"/>
  <c r="I957" i="10"/>
  <c r="L962" i="10"/>
  <c r="L978" i="10"/>
  <c r="L956" i="10"/>
  <c r="G973" i="10"/>
  <c r="Z973" i="10" s="1"/>
  <c r="K962" i="10"/>
  <c r="K977" i="10"/>
  <c r="K956" i="10"/>
  <c r="G967" i="10"/>
  <c r="Z967" i="10" s="1"/>
  <c r="J973" i="10"/>
  <c r="J971" i="10"/>
  <c r="J961" i="10"/>
  <c r="L969" i="10"/>
  <c r="G957" i="10"/>
  <c r="Z957" i="10" s="1"/>
  <c r="K959" i="10"/>
  <c r="I966" i="10"/>
  <c r="K969" i="10"/>
  <c r="L957" i="10"/>
  <c r="L968" i="10"/>
  <c r="Q956" i="10"/>
  <c r="P956" i="10"/>
  <c r="S1343" i="10"/>
  <c r="S963" i="10"/>
  <c r="K960" i="10"/>
  <c r="L966" i="10"/>
  <c r="P972" i="10"/>
  <c r="G977" i="10"/>
  <c r="Z977" i="10" s="1"/>
  <c r="Q974" i="10"/>
  <c r="AD974" i="10" s="1"/>
  <c r="P974" i="10"/>
  <c r="G970" i="10"/>
  <c r="Z970" i="10" s="1"/>
  <c r="X980" i="10"/>
  <c r="X976" i="10"/>
  <c r="P959" i="10"/>
  <c r="S968" i="10"/>
  <c r="G964" i="10"/>
  <c r="Z964" i="10" s="1"/>
  <c r="G966" i="10"/>
  <c r="Z966" i="10" s="1"/>
  <c r="G956" i="10"/>
  <c r="Z956" i="10" s="1"/>
  <c r="G963" i="10"/>
  <c r="Z963" i="10" s="1"/>
  <c r="P977" i="10"/>
  <c r="K966" i="10"/>
  <c r="Q965" i="10"/>
  <c r="AD965" i="10" s="1"/>
  <c r="P965" i="10"/>
  <c r="J963" i="10"/>
  <c r="Q970" i="10"/>
  <c r="P970" i="10"/>
  <c r="L975" i="10"/>
  <c r="P976" i="10"/>
  <c r="Q962" i="10"/>
  <c r="AD962" i="10" s="1"/>
  <c r="P962" i="10"/>
  <c r="Q982" i="10"/>
  <c r="P963" i="10"/>
  <c r="J1001" i="10"/>
  <c r="J965" i="10"/>
  <c r="L963" i="10"/>
  <c r="P966" i="10"/>
  <c r="L961" i="10"/>
  <c r="I970" i="10"/>
  <c r="L970" i="10"/>
  <c r="P969" i="10"/>
  <c r="J959" i="10"/>
  <c r="X1343" i="10"/>
  <c r="X963" i="10"/>
  <c r="X1030" i="10"/>
  <c r="X974" i="10"/>
  <c r="AE1454" i="10"/>
  <c r="P957" i="10"/>
  <c r="G975" i="10"/>
  <c r="Z975" i="10" s="1"/>
  <c r="K970" i="10"/>
  <c r="P971" i="10"/>
  <c r="P975" i="10"/>
  <c r="J968" i="10"/>
  <c r="I967" i="10"/>
  <c r="J956" i="10"/>
  <c r="J957" i="10"/>
  <c r="L960" i="10"/>
  <c r="J975" i="10"/>
  <c r="Q973" i="10"/>
  <c r="P973" i="10"/>
  <c r="X1358" i="10"/>
  <c r="X966" i="10"/>
  <c r="G960" i="10"/>
  <c r="Z960" i="10" s="1"/>
  <c r="K957" i="10"/>
  <c r="G958" i="10"/>
  <c r="Z958" i="10" s="1"/>
  <c r="K1001" i="10"/>
  <c r="K965" i="10"/>
  <c r="G959" i="10"/>
  <c r="Z959" i="10" s="1"/>
  <c r="J964" i="10"/>
  <c r="K958" i="10"/>
  <c r="G1001" i="10"/>
  <c r="Z1001" i="10" s="1"/>
  <c r="G965" i="10"/>
  <c r="Z965" i="10" s="1"/>
  <c r="I969" i="10"/>
  <c r="I963" i="10"/>
  <c r="P967" i="10"/>
  <c r="S989" i="10"/>
  <c r="S975" i="10"/>
  <c r="X1454" i="10"/>
  <c r="X957" i="10"/>
  <c r="Q961" i="10"/>
  <c r="P961" i="10"/>
  <c r="J960" i="10"/>
  <c r="J966" i="10"/>
  <c r="P968" i="10"/>
  <c r="I1001" i="10"/>
  <c r="I965" i="10"/>
  <c r="I959" i="10"/>
  <c r="I975" i="10"/>
  <c r="G969" i="10"/>
  <c r="Z969" i="10" s="1"/>
  <c r="K961" i="10"/>
  <c r="I958" i="10"/>
  <c r="I968" i="10"/>
  <c r="K968" i="10"/>
  <c r="S1454" i="10"/>
  <c r="S957" i="10"/>
  <c r="P958" i="10"/>
  <c r="I956" i="10"/>
  <c r="K964" i="10"/>
  <c r="K973" i="10"/>
  <c r="N972" i="10"/>
  <c r="AB972" i="10" s="1"/>
  <c r="I977" i="10"/>
  <c r="Q978" i="10"/>
  <c r="P978" i="10"/>
  <c r="K963" i="10"/>
  <c r="Q964" i="10"/>
  <c r="P964" i="10"/>
  <c r="I960" i="10"/>
  <c r="L1001" i="10"/>
  <c r="L965" i="10"/>
  <c r="Q960" i="10"/>
  <c r="P960" i="10"/>
  <c r="I961" i="10"/>
  <c r="I962" i="10"/>
  <c r="I964" i="10"/>
  <c r="L959" i="10"/>
  <c r="L964" i="10"/>
  <c r="G792" i="10"/>
  <c r="Z792" i="10" s="1"/>
  <c r="G946" i="10"/>
  <c r="Z946" i="10" s="1"/>
  <c r="K909" i="10"/>
  <c r="O942" i="10"/>
  <c r="Q924" i="10"/>
  <c r="L934" i="10"/>
  <c r="I923" i="10"/>
  <c r="L913" i="10"/>
  <c r="I937" i="10"/>
  <c r="L947" i="10"/>
  <c r="J918" i="10"/>
  <c r="I947" i="10"/>
  <c r="I934" i="10"/>
  <c r="J915" i="10"/>
  <c r="L937" i="10"/>
  <c r="I952" i="10"/>
  <c r="J909" i="10"/>
  <c r="J919" i="10"/>
  <c r="J952" i="10"/>
  <c r="G920" i="10"/>
  <c r="Z920" i="10" s="1"/>
  <c r="I929" i="10"/>
  <c r="K914" i="10"/>
  <c r="L918" i="10"/>
  <c r="K934" i="10"/>
  <c r="J922" i="10"/>
  <c r="K919" i="10"/>
  <c r="G947" i="10"/>
  <c r="Z947" i="10" s="1"/>
  <c r="G936" i="10"/>
  <c r="Z936" i="10" s="1"/>
  <c r="K947" i="10"/>
  <c r="G912" i="10"/>
  <c r="Z912" i="10" s="1"/>
  <c r="I945" i="10"/>
  <c r="J945" i="10"/>
  <c r="I946" i="10"/>
  <c r="K922" i="10"/>
  <c r="J947" i="10"/>
  <c r="L935" i="10"/>
  <c r="G945" i="10"/>
  <c r="Z945" i="10" s="1"/>
  <c r="I944" i="10"/>
  <c r="J944" i="10"/>
  <c r="K945" i="10"/>
  <c r="L944" i="10"/>
  <c r="I953" i="10"/>
  <c r="I936" i="10"/>
  <c r="K931" i="10"/>
  <c r="L929" i="10"/>
  <c r="G919" i="10"/>
  <c r="Z919" i="10" s="1"/>
  <c r="G929" i="10"/>
  <c r="Z929" i="10" s="1"/>
  <c r="K955" i="10"/>
  <c r="K935" i="10"/>
  <c r="J933" i="10"/>
  <c r="L919" i="10"/>
  <c r="K944" i="10"/>
  <c r="L909" i="10"/>
  <c r="L933" i="10"/>
  <c r="K952" i="10"/>
  <c r="J955" i="10"/>
  <c r="G944" i="10"/>
  <c r="Z944" i="10" s="1"/>
  <c r="J925" i="10"/>
  <c r="G937" i="10"/>
  <c r="Z937" i="10" s="1"/>
  <c r="J920" i="10"/>
  <c r="X909" i="10"/>
  <c r="I909" i="10"/>
  <c r="L921" i="10"/>
  <c r="L925" i="10"/>
  <c r="K920" i="10"/>
  <c r="K937" i="10"/>
  <c r="I919" i="10"/>
  <c r="K915" i="10"/>
  <c r="G913" i="10"/>
  <c r="Z913" i="10" s="1"/>
  <c r="L936" i="10"/>
  <c r="L923" i="10"/>
  <c r="L920" i="10"/>
  <c r="G934" i="10"/>
  <c r="Z934" i="10" s="1"/>
  <c r="G938" i="10"/>
  <c r="Z938" i="10" s="1"/>
  <c r="I920" i="10"/>
  <c r="K916" i="10"/>
  <c r="J936" i="10"/>
  <c r="I921" i="10"/>
  <c r="J921" i="10"/>
  <c r="G921" i="10"/>
  <c r="Z921" i="10" s="1"/>
  <c r="K951" i="10"/>
  <c r="L910" i="10"/>
  <c r="K936" i="10"/>
  <c r="J931" i="10"/>
  <c r="G953" i="10"/>
  <c r="Z953" i="10" s="1"/>
  <c r="G933" i="10"/>
  <c r="Z933" i="10" s="1"/>
  <c r="S955" i="10"/>
  <c r="J923" i="10"/>
  <c r="J914" i="10"/>
  <c r="I916" i="10"/>
  <c r="K933" i="10"/>
  <c r="L911" i="10"/>
  <c r="S938" i="10"/>
  <c r="X933" i="10"/>
  <c r="P925" i="10"/>
  <c r="G949" i="10"/>
  <c r="Z949" i="10" s="1"/>
  <c r="S940" i="10"/>
  <c r="S951" i="10"/>
  <c r="J948" i="10"/>
  <c r="P911" i="10"/>
  <c r="L945" i="10"/>
  <c r="I913" i="10"/>
  <c r="I917" i="10"/>
  <c r="J937" i="10"/>
  <c r="P920" i="10"/>
  <c r="P947" i="10"/>
  <c r="X1356" i="10"/>
  <c r="X936" i="10"/>
  <c r="F786" i="10"/>
  <c r="F910" i="10"/>
  <c r="I935" i="10"/>
  <c r="J934" i="10"/>
  <c r="I914" i="10"/>
  <c r="J916" i="10"/>
  <c r="P934" i="10"/>
  <c r="P943" i="10"/>
  <c r="J926" i="10"/>
  <c r="I911" i="10"/>
  <c r="S1047" i="10"/>
  <c r="S913" i="10"/>
  <c r="I926" i="10"/>
  <c r="J917" i="10"/>
  <c r="G914" i="10"/>
  <c r="Z914" i="10" s="1"/>
  <c r="K943" i="10"/>
  <c r="I954" i="10"/>
  <c r="P930" i="10"/>
  <c r="Q931" i="10"/>
  <c r="P931" i="10"/>
  <c r="Q938" i="10"/>
  <c r="P938" i="10"/>
  <c r="L931" i="10"/>
  <c r="J911" i="10"/>
  <c r="I925" i="10"/>
  <c r="Q929" i="10"/>
  <c r="P929" i="10"/>
  <c r="G950" i="10"/>
  <c r="Z950" i="10" s="1"/>
  <c r="J951" i="10"/>
  <c r="S979" i="10"/>
  <c r="S947" i="10"/>
  <c r="S912" i="10"/>
  <c r="L912" i="10"/>
  <c r="P923" i="10"/>
  <c r="X939" i="10"/>
  <c r="X953" i="10"/>
  <c r="K923" i="10"/>
  <c r="P948" i="10"/>
  <c r="K913" i="10"/>
  <c r="G922" i="10"/>
  <c r="Z922" i="10" s="1"/>
  <c r="K925" i="10"/>
  <c r="L922" i="10"/>
  <c r="Q922" i="10"/>
  <c r="AD922" i="10" s="1"/>
  <c r="P922" i="10"/>
  <c r="L930" i="10"/>
  <c r="Q918" i="10"/>
  <c r="P918" i="10"/>
  <c r="K946" i="10"/>
  <c r="S1052" i="10"/>
  <c r="S945" i="10"/>
  <c r="P954" i="10"/>
  <c r="S1374" i="10"/>
  <c r="S933" i="10"/>
  <c r="I912" i="10"/>
  <c r="I910" i="10"/>
  <c r="K910" i="10"/>
  <c r="I931" i="10"/>
  <c r="P912" i="10"/>
  <c r="Q914" i="10"/>
  <c r="P914" i="10"/>
  <c r="S915" i="10"/>
  <c r="P951" i="10"/>
  <c r="S1356" i="10"/>
  <c r="S936" i="10"/>
  <c r="L954" i="10"/>
  <c r="K948" i="10"/>
  <c r="S937" i="10"/>
  <c r="X1175" i="10"/>
  <c r="X948" i="10"/>
  <c r="G948" i="10"/>
  <c r="Z948" i="10" s="1"/>
  <c r="K917" i="10"/>
  <c r="K929" i="10"/>
  <c r="J929" i="10"/>
  <c r="I922" i="10"/>
  <c r="L916" i="10"/>
  <c r="P944" i="10"/>
  <c r="Y1052" i="10"/>
  <c r="Y945" i="10"/>
  <c r="G927" i="10"/>
  <c r="Z927" i="10" s="1"/>
  <c r="G955" i="10"/>
  <c r="Z955" i="10" s="1"/>
  <c r="K912" i="10"/>
  <c r="G932" i="10"/>
  <c r="Z932" i="10" s="1"/>
  <c r="L915" i="10"/>
  <c r="G928" i="10"/>
  <c r="Z928" i="10" s="1"/>
  <c r="Q919" i="10"/>
  <c r="AD919" i="10" s="1"/>
  <c r="P919" i="10"/>
  <c r="K911" i="10"/>
  <c r="Q979" i="10"/>
  <c r="P921" i="10"/>
  <c r="K930" i="10"/>
  <c r="I918" i="10"/>
  <c r="L917" i="10"/>
  <c r="Q953" i="10"/>
  <c r="P953" i="10"/>
  <c r="P935" i="10"/>
  <c r="Q936" i="10"/>
  <c r="P936" i="10"/>
  <c r="G943" i="10"/>
  <c r="Z943" i="10" s="1"/>
  <c r="S920" i="10"/>
  <c r="J954" i="10"/>
  <c r="L948" i="10"/>
  <c r="G931" i="10"/>
  <c r="Z931" i="10" s="1"/>
  <c r="L955" i="10"/>
  <c r="Q909" i="10"/>
  <c r="AD909" i="10" s="1"/>
  <c r="P909" i="10"/>
  <c r="P913" i="10"/>
  <c r="P915" i="10"/>
  <c r="K918" i="10"/>
  <c r="P952" i="10"/>
  <c r="Q927" i="10"/>
  <c r="G954" i="10"/>
  <c r="Z954" i="10" s="1"/>
  <c r="G915" i="10"/>
  <c r="Z915" i="10" s="1"/>
  <c r="G909" i="10"/>
  <c r="Z909" i="10" s="1"/>
  <c r="Q941" i="10"/>
  <c r="P941" i="10"/>
  <c r="J935" i="10"/>
  <c r="G924" i="10"/>
  <c r="Z924" i="10" s="1"/>
  <c r="P916" i="10"/>
  <c r="J930" i="10"/>
  <c r="G917" i="10"/>
  <c r="Z917" i="10" s="1"/>
  <c r="L951" i="10"/>
  <c r="P933" i="10"/>
  <c r="I933" i="10"/>
  <c r="P910" i="10"/>
  <c r="Q917" i="10"/>
  <c r="P917" i="10"/>
  <c r="J910" i="10"/>
  <c r="G911" i="10"/>
  <c r="Z911" i="10" s="1"/>
  <c r="G916" i="10"/>
  <c r="Z916" i="10" s="1"/>
  <c r="L946" i="10"/>
  <c r="Q940" i="10"/>
  <c r="P940" i="10"/>
  <c r="I951" i="10"/>
  <c r="K954" i="10"/>
  <c r="J912" i="10"/>
  <c r="P926" i="10"/>
  <c r="S1175" i="10"/>
  <c r="S948" i="10"/>
  <c r="L926" i="10"/>
  <c r="S1045" i="10"/>
  <c r="S952" i="10"/>
  <c r="Q955" i="10"/>
  <c r="P955" i="10"/>
  <c r="S1046" i="10"/>
  <c r="S946" i="10"/>
  <c r="P946" i="10"/>
  <c r="L953" i="10"/>
  <c r="I955" i="10"/>
  <c r="G935" i="10"/>
  <c r="Z935" i="10" s="1"/>
  <c r="G939" i="10"/>
  <c r="Z939" i="10" s="1"/>
  <c r="K921" i="10"/>
  <c r="G918" i="10"/>
  <c r="Z918" i="10" s="1"/>
  <c r="P945" i="10"/>
  <c r="L952" i="10"/>
  <c r="Q937" i="10"/>
  <c r="P937" i="10"/>
  <c r="K953" i="10"/>
  <c r="I915" i="10"/>
  <c r="J913" i="10"/>
  <c r="I930" i="10"/>
  <c r="K926" i="10"/>
  <c r="L943" i="10"/>
  <c r="J953" i="10"/>
  <c r="G952" i="10"/>
  <c r="Z952" i="10" s="1"/>
  <c r="Y1016" i="10"/>
  <c r="Y935" i="10"/>
  <c r="I943" i="10"/>
  <c r="J943" i="10"/>
  <c r="I948" i="10"/>
  <c r="K905" i="10"/>
  <c r="AI386" i="7"/>
  <c r="S980" i="10"/>
  <c r="O995" i="10"/>
  <c r="S995" i="10"/>
  <c r="S1015" i="10"/>
  <c r="O993" i="10"/>
  <c r="S1039" i="10"/>
  <c r="O1010" i="10"/>
  <c r="S1010" i="10"/>
  <c r="O1038" i="10"/>
  <c r="S984" i="10"/>
  <c r="O1017" i="10"/>
  <c r="S1128" i="10"/>
  <c r="O1048" i="10"/>
  <c r="S1048" i="10"/>
  <c r="O1031" i="10"/>
  <c r="S1031" i="10"/>
  <c r="O1043" i="10"/>
  <c r="S1043" i="10"/>
  <c r="O985" i="10"/>
  <c r="S985" i="10"/>
  <c r="O1004" i="10"/>
  <c r="S1004" i="10"/>
  <c r="I837" i="10"/>
  <c r="I897" i="10"/>
  <c r="G904" i="10"/>
  <c r="Z904" i="10" s="1"/>
  <c r="G884" i="10"/>
  <c r="Z884" i="10" s="1"/>
  <c r="G900" i="10"/>
  <c r="Z900" i="10" s="1"/>
  <c r="K900" i="10"/>
  <c r="J895" i="10"/>
  <c r="L900" i="10"/>
  <c r="J900" i="10"/>
  <c r="I899" i="10"/>
  <c r="L895" i="10"/>
  <c r="K897" i="10"/>
  <c r="J901" i="10"/>
  <c r="L897" i="10"/>
  <c r="I900" i="10"/>
  <c r="K888" i="10"/>
  <c r="K895" i="10"/>
  <c r="G902" i="10"/>
  <c r="Z902" i="10" s="1"/>
  <c r="G899" i="10"/>
  <c r="Z899" i="10" s="1"/>
  <c r="G893" i="10"/>
  <c r="Z893" i="10" s="1"/>
  <c r="G897" i="10"/>
  <c r="Z897" i="10" s="1"/>
  <c r="I905" i="10"/>
  <c r="L901" i="10"/>
  <c r="S896" i="10"/>
  <c r="I895" i="10"/>
  <c r="J904" i="10"/>
  <c r="K899" i="10"/>
  <c r="I901" i="10"/>
  <c r="K896" i="10"/>
  <c r="G895" i="10"/>
  <c r="Z895" i="10" s="1"/>
  <c r="L904" i="10"/>
  <c r="J896" i="10"/>
  <c r="G901" i="10"/>
  <c r="Z901" i="10" s="1"/>
  <c r="J905" i="10"/>
  <c r="K904" i="10"/>
  <c r="J897" i="10"/>
  <c r="K901" i="10"/>
  <c r="L899" i="10"/>
  <c r="L905" i="10"/>
  <c r="G905" i="10"/>
  <c r="Z905" i="10" s="1"/>
  <c r="J891" i="10"/>
  <c r="G896" i="10"/>
  <c r="Z896" i="10" s="1"/>
  <c r="I904" i="10"/>
  <c r="L896" i="10"/>
  <c r="P899" i="10"/>
  <c r="Q906" i="10"/>
  <c r="P906" i="10"/>
  <c r="P903" i="10"/>
  <c r="G898" i="10"/>
  <c r="Z898" i="10" s="1"/>
  <c r="I906" i="10"/>
  <c r="L898" i="10"/>
  <c r="L906" i="10"/>
  <c r="J906" i="10"/>
  <c r="X892" i="10"/>
  <c r="Q891" i="10"/>
  <c r="P891" i="10"/>
  <c r="L907" i="10"/>
  <c r="I891" i="10"/>
  <c r="Q905" i="10"/>
  <c r="P905" i="10"/>
  <c r="K891" i="10"/>
  <c r="G908" i="10"/>
  <c r="Z908" i="10" s="1"/>
  <c r="Q896" i="10"/>
  <c r="P896" i="10"/>
  <c r="J898" i="10"/>
  <c r="Q897" i="10"/>
  <c r="P897" i="10"/>
  <c r="I896" i="10"/>
  <c r="K903" i="10"/>
  <c r="Q895" i="10"/>
  <c r="AD895" i="10" s="1"/>
  <c r="P895" i="10"/>
  <c r="J892" i="10"/>
  <c r="Q900" i="10"/>
  <c r="P900" i="10"/>
  <c r="K898" i="10"/>
  <c r="K907" i="10"/>
  <c r="L903" i="10"/>
  <c r="G892" i="10"/>
  <c r="Z892" i="10" s="1"/>
  <c r="G903" i="10"/>
  <c r="Z903" i="10" s="1"/>
  <c r="J907" i="10"/>
  <c r="Q893" i="10"/>
  <c r="P893" i="10"/>
  <c r="I907" i="10"/>
  <c r="K906" i="10"/>
  <c r="Q892" i="10"/>
  <c r="P892" i="10"/>
  <c r="G906" i="10"/>
  <c r="Z906" i="10" s="1"/>
  <c r="Q894" i="10"/>
  <c r="P894" i="10"/>
  <c r="Q904" i="10"/>
  <c r="P904" i="10"/>
  <c r="L892" i="10"/>
  <c r="K892" i="10"/>
  <c r="Q901" i="10"/>
  <c r="P901" i="10"/>
  <c r="Q907" i="10"/>
  <c r="P907" i="10"/>
  <c r="I898" i="10"/>
  <c r="J903" i="10"/>
  <c r="Q898" i="10"/>
  <c r="P898" i="10"/>
  <c r="S906" i="10"/>
  <c r="S892" i="10"/>
  <c r="J899" i="10"/>
  <c r="G907" i="10"/>
  <c r="Z907" i="10" s="1"/>
  <c r="I892" i="10"/>
  <c r="S907" i="10"/>
  <c r="G891" i="10"/>
  <c r="Z891" i="10" s="1"/>
  <c r="L891" i="10"/>
  <c r="I903" i="10"/>
  <c r="O966" i="10"/>
  <c r="O962" i="10"/>
  <c r="O965" i="10"/>
  <c r="S965" i="10"/>
  <c r="L888" i="10"/>
  <c r="G883" i="10"/>
  <c r="Z883" i="10" s="1"/>
  <c r="J890" i="10"/>
  <c r="K881" i="10"/>
  <c r="L881" i="10"/>
  <c r="G886" i="10"/>
  <c r="Z886" i="10" s="1"/>
  <c r="G888" i="10"/>
  <c r="Z888" i="10" s="1"/>
  <c r="I890" i="10"/>
  <c r="J889" i="10"/>
  <c r="L890" i="10"/>
  <c r="J879" i="10"/>
  <c r="K890" i="10"/>
  <c r="K883" i="10"/>
  <c r="J881" i="10"/>
  <c r="I883" i="10"/>
  <c r="G881" i="10"/>
  <c r="Z881" i="10" s="1"/>
  <c r="J883" i="10"/>
  <c r="I879" i="10"/>
  <c r="S881" i="10"/>
  <c r="I889" i="10"/>
  <c r="I881" i="10"/>
  <c r="L879" i="10"/>
  <c r="K879" i="10"/>
  <c r="I888" i="10"/>
  <c r="X883" i="10"/>
  <c r="K889" i="10"/>
  <c r="G879" i="10"/>
  <c r="Z879" i="10" s="1"/>
  <c r="G880" i="10"/>
  <c r="Z880" i="10" s="1"/>
  <c r="I878" i="10"/>
  <c r="L883" i="10"/>
  <c r="L889" i="10"/>
  <c r="G890" i="10"/>
  <c r="Z890" i="10" s="1"/>
  <c r="J888" i="10"/>
  <c r="Q878" i="10"/>
  <c r="P878" i="10"/>
  <c r="Q879" i="10"/>
  <c r="P879" i="10"/>
  <c r="G878" i="10"/>
  <c r="Z878" i="10" s="1"/>
  <c r="K870" i="10"/>
  <c r="J1013" i="10"/>
  <c r="J872" i="10"/>
  <c r="I974" i="10"/>
  <c r="I875" i="10"/>
  <c r="K976" i="10"/>
  <c r="K873" i="10"/>
  <c r="I870" i="10"/>
  <c r="K878" i="10"/>
  <c r="Q882" i="10"/>
  <c r="AD882" i="10" s="1"/>
  <c r="P882" i="10"/>
  <c r="K974" i="10"/>
  <c r="K875" i="10"/>
  <c r="L976" i="10"/>
  <c r="L873" i="10"/>
  <c r="AE1367" i="10"/>
  <c r="P884" i="10"/>
  <c r="X1345" i="10"/>
  <c r="X887" i="10"/>
  <c r="P885" i="10"/>
  <c r="S1367" i="10"/>
  <c r="S884" i="10"/>
  <c r="K1013" i="10"/>
  <c r="K872" i="10"/>
  <c r="L974" i="10"/>
  <c r="L875" i="10"/>
  <c r="I940" i="10"/>
  <c r="I876" i="10"/>
  <c r="P883" i="10"/>
  <c r="Q880" i="10"/>
  <c r="P880" i="10"/>
  <c r="P890" i="10"/>
  <c r="S887" i="10"/>
  <c r="P889" i="10"/>
  <c r="I871" i="10"/>
  <c r="J871" i="10"/>
  <c r="I1013" i="10"/>
  <c r="I872" i="10"/>
  <c r="J974" i="10"/>
  <c r="J875" i="10"/>
  <c r="G871" i="10"/>
  <c r="Z871" i="10" s="1"/>
  <c r="L870" i="10"/>
  <c r="G870" i="10"/>
  <c r="Z870" i="10" s="1"/>
  <c r="G976" i="10"/>
  <c r="Z976" i="10" s="1"/>
  <c r="G873" i="10"/>
  <c r="Z873" i="10" s="1"/>
  <c r="L1013" i="10"/>
  <c r="L872" i="10"/>
  <c r="Q875" i="10"/>
  <c r="P875" i="10"/>
  <c r="L871" i="10"/>
  <c r="Q888" i="10"/>
  <c r="P888" i="10"/>
  <c r="K871" i="10"/>
  <c r="J878" i="10"/>
  <c r="P887" i="10"/>
  <c r="Q870" i="10"/>
  <c r="AD870" i="10" s="1"/>
  <c r="P870" i="10"/>
  <c r="P877" i="10"/>
  <c r="J976" i="10"/>
  <c r="J873" i="10"/>
  <c r="S885" i="10"/>
  <c r="S999" i="10"/>
  <c r="S880" i="10"/>
  <c r="Q886" i="10"/>
  <c r="P886" i="10"/>
  <c r="S974" i="10"/>
  <c r="S875" i="10"/>
  <c r="Q874" i="10"/>
  <c r="P874" i="10"/>
  <c r="Q873" i="10"/>
  <c r="AD873" i="10" s="1"/>
  <c r="P873" i="10"/>
  <c r="L878" i="10"/>
  <c r="P881" i="10"/>
  <c r="X1367" i="10"/>
  <c r="X884" i="10"/>
  <c r="G974" i="10"/>
  <c r="Z974" i="10" s="1"/>
  <c r="G875" i="10"/>
  <c r="Z875" i="10" s="1"/>
  <c r="P871" i="10"/>
  <c r="P872" i="10"/>
  <c r="Q876" i="10"/>
  <c r="P876" i="10"/>
  <c r="I976" i="10"/>
  <c r="I873" i="10"/>
  <c r="J870" i="10"/>
  <c r="I842" i="10"/>
  <c r="K862" i="10"/>
  <c r="J836" i="10"/>
  <c r="J855" i="10"/>
  <c r="J808" i="10"/>
  <c r="G869" i="10"/>
  <c r="Z869" i="10" s="1"/>
  <c r="L841" i="10"/>
  <c r="G829" i="10"/>
  <c r="Z829" i="10" s="1"/>
  <c r="L850" i="10"/>
  <c r="G837" i="10"/>
  <c r="Z837" i="10" s="1"/>
  <c r="K855" i="10"/>
  <c r="I831" i="10"/>
  <c r="J837" i="10"/>
  <c r="K832" i="10"/>
  <c r="K858" i="10"/>
  <c r="J848" i="10"/>
  <c r="L832" i="10"/>
  <c r="K859" i="10"/>
  <c r="K837" i="10"/>
  <c r="G855" i="10"/>
  <c r="Z855" i="10" s="1"/>
  <c r="K848" i="10"/>
  <c r="I830" i="10"/>
  <c r="L829" i="10"/>
  <c r="J858" i="10"/>
  <c r="L837" i="10"/>
  <c r="I829" i="10"/>
  <c r="J832" i="10"/>
  <c r="L831" i="10"/>
  <c r="I869" i="10"/>
  <c r="K830" i="10"/>
  <c r="I848" i="10"/>
  <c r="L847" i="10"/>
  <c r="L868" i="10"/>
  <c r="G844" i="10"/>
  <c r="Z844" i="10" s="1"/>
  <c r="J817" i="10"/>
  <c r="K849" i="10"/>
  <c r="F847" i="10"/>
  <c r="J850" i="10"/>
  <c r="G862" i="10"/>
  <c r="Z862" i="10" s="1"/>
  <c r="K850" i="10"/>
  <c r="J833" i="10"/>
  <c r="K853" i="10"/>
  <c r="J852" i="10"/>
  <c r="I854" i="10"/>
  <c r="I863" i="10"/>
  <c r="I867" i="10"/>
  <c r="G848" i="10"/>
  <c r="Z848" i="10" s="1"/>
  <c r="G823" i="10"/>
  <c r="Z823" i="10" s="1"/>
  <c r="K820" i="10"/>
  <c r="G864" i="10"/>
  <c r="Z864" i="10" s="1"/>
  <c r="I865" i="10"/>
  <c r="J869" i="10"/>
  <c r="G797" i="10"/>
  <c r="Z797" i="10" s="1"/>
  <c r="I850" i="10"/>
  <c r="G840" i="10"/>
  <c r="Z840" i="10" s="1"/>
  <c r="G822" i="10"/>
  <c r="Z822" i="10" s="1"/>
  <c r="G832" i="10"/>
  <c r="Z832" i="10" s="1"/>
  <c r="K860" i="10"/>
  <c r="L853" i="10"/>
  <c r="S852" i="10"/>
  <c r="L856" i="10"/>
  <c r="J829" i="10"/>
  <c r="L848" i="10"/>
  <c r="G842" i="10"/>
  <c r="Z842" i="10" s="1"/>
  <c r="I841" i="10"/>
  <c r="J818" i="10"/>
  <c r="J851" i="10"/>
  <c r="L836" i="10"/>
  <c r="K818" i="10"/>
  <c r="G830" i="10"/>
  <c r="Z830" i="10" s="1"/>
  <c r="J831" i="10"/>
  <c r="L864" i="10"/>
  <c r="I868" i="10"/>
  <c r="I840" i="10"/>
  <c r="I847" i="10"/>
  <c r="Q852" i="10"/>
  <c r="P852" i="10"/>
  <c r="P822" i="10"/>
  <c r="S816" i="10"/>
  <c r="S813" i="10"/>
  <c r="L894" i="10"/>
  <c r="L835" i="10"/>
  <c r="M839" i="10"/>
  <c r="M811" i="10"/>
  <c r="J827" i="10"/>
  <c r="Q863" i="10"/>
  <c r="P863" i="10"/>
  <c r="Q845" i="10"/>
  <c r="P845" i="10"/>
  <c r="L849" i="10"/>
  <c r="L839" i="10"/>
  <c r="L811" i="10"/>
  <c r="L833" i="10"/>
  <c r="J864" i="10"/>
  <c r="G852" i="10"/>
  <c r="Z852" i="10" s="1"/>
  <c r="L854" i="10"/>
  <c r="K863" i="10"/>
  <c r="I856" i="10"/>
  <c r="L865" i="10"/>
  <c r="G854" i="10"/>
  <c r="Z854" i="10" s="1"/>
  <c r="K885" i="10"/>
  <c r="K861" i="10"/>
  <c r="K894" i="10"/>
  <c r="K835" i="10"/>
  <c r="Q823" i="10"/>
  <c r="P823" i="10"/>
  <c r="J885" i="10"/>
  <c r="J861" i="10"/>
  <c r="M869" i="10"/>
  <c r="M856" i="10"/>
  <c r="Q843" i="10"/>
  <c r="AD843" i="10" s="1"/>
  <c r="P843" i="10"/>
  <c r="G868" i="10"/>
  <c r="Z868" i="10" s="1"/>
  <c r="I827" i="10"/>
  <c r="Q840" i="10"/>
  <c r="P840" i="10"/>
  <c r="Q856" i="10"/>
  <c r="P856" i="10"/>
  <c r="G860" i="10"/>
  <c r="Z860" i="10" s="1"/>
  <c r="Q837" i="10"/>
  <c r="P837" i="10"/>
  <c r="I862" i="10"/>
  <c r="K827" i="10"/>
  <c r="J820" i="10"/>
  <c r="L866" i="10"/>
  <c r="G850" i="10"/>
  <c r="Z850" i="10" s="1"/>
  <c r="G863" i="10"/>
  <c r="Z863" i="10" s="1"/>
  <c r="J854" i="10"/>
  <c r="P855" i="10"/>
  <c r="Q869" i="10"/>
  <c r="P869" i="10"/>
  <c r="I832" i="10"/>
  <c r="I845" i="10"/>
  <c r="I814" i="10"/>
  <c r="I851" i="10"/>
  <c r="Q848" i="10"/>
  <c r="P848" i="10"/>
  <c r="K833" i="10"/>
  <c r="K854" i="10"/>
  <c r="K867" i="10"/>
  <c r="J856" i="10"/>
  <c r="J865" i="10"/>
  <c r="Q841" i="10"/>
  <c r="L855" i="10"/>
  <c r="Q860" i="10"/>
  <c r="P860" i="10"/>
  <c r="Q827" i="10"/>
  <c r="AD827" i="10" s="1"/>
  <c r="P827" i="10"/>
  <c r="K842" i="10"/>
  <c r="Q824" i="10"/>
  <c r="AD824" i="10" s="1"/>
  <c r="P824" i="10"/>
  <c r="Q811" i="10"/>
  <c r="AD811" i="10" s="1"/>
  <c r="P811" i="10"/>
  <c r="K829" i="10"/>
  <c r="Q812" i="10"/>
  <c r="P812" i="10"/>
  <c r="Y897" i="10"/>
  <c r="Y832" i="10"/>
  <c r="K831" i="10"/>
  <c r="J849" i="10"/>
  <c r="K893" i="10"/>
  <c r="K812" i="10"/>
  <c r="Q830" i="10"/>
  <c r="P830" i="10"/>
  <c r="J842" i="10"/>
  <c r="L820" i="10"/>
  <c r="I866" i="10"/>
  <c r="Q810" i="10"/>
  <c r="AD810" i="10" s="1"/>
  <c r="P810" i="10"/>
  <c r="J859" i="10"/>
  <c r="L851" i="10"/>
  <c r="S855" i="10"/>
  <c r="N855" i="10"/>
  <c r="AB855" i="10" s="1"/>
  <c r="L862" i="10"/>
  <c r="Q865" i="10"/>
  <c r="P865" i="10"/>
  <c r="Q864" i="10"/>
  <c r="P864" i="10"/>
  <c r="L852" i="10"/>
  <c r="J867" i="10"/>
  <c r="K856" i="10"/>
  <c r="F840" i="10"/>
  <c r="L884" i="10"/>
  <c r="L819" i="10"/>
  <c r="G885" i="10"/>
  <c r="Z885" i="10" s="1"/>
  <c r="G861" i="10"/>
  <c r="Z861" i="10" s="1"/>
  <c r="K868" i="10"/>
  <c r="L869" i="10"/>
  <c r="P868" i="10"/>
  <c r="M777" i="10"/>
  <c r="M837" i="10"/>
  <c r="J840" i="10"/>
  <c r="Q818" i="10"/>
  <c r="P818" i="10"/>
  <c r="P844" i="10"/>
  <c r="Q832" i="10"/>
  <c r="AD832" i="10" s="1"/>
  <c r="P832" i="10"/>
  <c r="K869" i="10"/>
  <c r="Q813" i="10"/>
  <c r="P813" i="10"/>
  <c r="G827" i="10"/>
  <c r="Z827" i="10" s="1"/>
  <c r="G853" i="10"/>
  <c r="Z853" i="10" s="1"/>
  <c r="I820" i="10"/>
  <c r="S828" i="10"/>
  <c r="S858" i="10"/>
  <c r="K847" i="10"/>
  <c r="J894" i="10"/>
  <c r="J835" i="10"/>
  <c r="G839" i="10"/>
  <c r="Z839" i="10" s="1"/>
  <c r="P859" i="10"/>
  <c r="Q820" i="10"/>
  <c r="P820" i="10"/>
  <c r="L827" i="10"/>
  <c r="J847" i="10"/>
  <c r="P834" i="10"/>
  <c r="Q853" i="10"/>
  <c r="P853" i="10"/>
  <c r="J860" i="10"/>
  <c r="P815" i="10"/>
  <c r="Q826" i="10"/>
  <c r="P826" i="10"/>
  <c r="L842" i="10"/>
  <c r="G820" i="10"/>
  <c r="Z820" i="10" s="1"/>
  <c r="I864" i="10"/>
  <c r="I852" i="10"/>
  <c r="G834" i="10"/>
  <c r="Z834" i="10" s="1"/>
  <c r="L867" i="10"/>
  <c r="K865" i="10"/>
  <c r="S861" i="10"/>
  <c r="P819" i="10"/>
  <c r="G845" i="10"/>
  <c r="Z845" i="10" s="1"/>
  <c r="G814" i="10"/>
  <c r="Z814" i="10" s="1"/>
  <c r="I893" i="10"/>
  <c r="I812" i="10"/>
  <c r="J830" i="10"/>
  <c r="Q849" i="10"/>
  <c r="P849" i="10"/>
  <c r="Q816" i="10"/>
  <c r="P816" i="10"/>
  <c r="Q850" i="10"/>
  <c r="P850" i="10"/>
  <c r="S827" i="10"/>
  <c r="N827" i="10"/>
  <c r="AB827" i="10" s="1"/>
  <c r="I859" i="10"/>
  <c r="K839" i="10"/>
  <c r="K811" i="10"/>
  <c r="G851" i="10"/>
  <c r="Z851" i="10" s="1"/>
  <c r="Q831" i="10"/>
  <c r="AD831" i="10" s="1"/>
  <c r="P831" i="10"/>
  <c r="L859" i="10"/>
  <c r="F901" i="10"/>
  <c r="F863" i="10"/>
  <c r="L840" i="10"/>
  <c r="S856" i="10"/>
  <c r="Q857" i="10"/>
  <c r="AD857" i="10" s="1"/>
  <c r="P857" i="10"/>
  <c r="L858" i="10"/>
  <c r="J845" i="10"/>
  <c r="J814" i="10"/>
  <c r="J884" i="10"/>
  <c r="J819" i="10"/>
  <c r="S829" i="10"/>
  <c r="S840" i="10"/>
  <c r="Q836" i="10"/>
  <c r="P836" i="10"/>
  <c r="Q829" i="10"/>
  <c r="P829" i="10"/>
  <c r="I860" i="10"/>
  <c r="F773" i="10"/>
  <c r="F822" i="10"/>
  <c r="Q861" i="10"/>
  <c r="P861" i="10"/>
  <c r="J853" i="10"/>
  <c r="G866" i="10"/>
  <c r="Z866" i="10" s="1"/>
  <c r="K864" i="10"/>
  <c r="K852" i="10"/>
  <c r="J863" i="10"/>
  <c r="I839" i="10"/>
  <c r="I811" i="10"/>
  <c r="Q833" i="10"/>
  <c r="P833" i="10"/>
  <c r="L893" i="10"/>
  <c r="L812" i="10"/>
  <c r="I855" i="10"/>
  <c r="I858" i="10"/>
  <c r="J862" i="10"/>
  <c r="M818" i="10"/>
  <c r="M864" i="10"/>
  <c r="G849" i="10"/>
  <c r="Z849" i="10" s="1"/>
  <c r="Q839" i="10"/>
  <c r="P839" i="10"/>
  <c r="K851" i="10"/>
  <c r="S905" i="10"/>
  <c r="S857" i="10"/>
  <c r="L885" i="10"/>
  <c r="L861" i="10"/>
  <c r="K884" i="10"/>
  <c r="K819" i="10"/>
  <c r="M890" i="10"/>
  <c r="M834" i="10"/>
  <c r="P817" i="10"/>
  <c r="J839" i="10"/>
  <c r="J811" i="10"/>
  <c r="Q847" i="10"/>
  <c r="AD847" i="10" s="1"/>
  <c r="P847" i="10"/>
  <c r="I818" i="10"/>
  <c r="S899" i="10"/>
  <c r="S859" i="10"/>
  <c r="G819" i="10"/>
  <c r="Z819" i="10" s="1"/>
  <c r="I885" i="10"/>
  <c r="I861" i="10"/>
  <c r="S865" i="10"/>
  <c r="G867" i="10"/>
  <c r="Z867" i="10" s="1"/>
  <c r="G856" i="10"/>
  <c r="Z856" i="10" s="1"/>
  <c r="Q867" i="10"/>
  <c r="P867" i="10"/>
  <c r="G847" i="10"/>
  <c r="Z847" i="10" s="1"/>
  <c r="J866" i="10"/>
  <c r="S733" i="10"/>
  <c r="S814" i="10"/>
  <c r="Q851" i="10"/>
  <c r="AD851" i="10" s="1"/>
  <c r="P851" i="10"/>
  <c r="Q828" i="10"/>
  <c r="P828" i="10"/>
  <c r="P854" i="10"/>
  <c r="Q862" i="10"/>
  <c r="P862" i="10"/>
  <c r="K840" i="10"/>
  <c r="K845" i="10"/>
  <c r="K814" i="10"/>
  <c r="J868" i="10"/>
  <c r="Q814" i="10"/>
  <c r="P814" i="10"/>
  <c r="Q842" i="10"/>
  <c r="P842" i="10"/>
  <c r="I833" i="10"/>
  <c r="I853" i="10"/>
  <c r="L863" i="10"/>
  <c r="S871" i="10"/>
  <c r="S853" i="10"/>
  <c r="G831" i="10"/>
  <c r="Z831" i="10" s="1"/>
  <c r="L845" i="10"/>
  <c r="L814" i="10"/>
  <c r="Q838" i="10"/>
  <c r="P838" i="10"/>
  <c r="Q858" i="10"/>
  <c r="P858" i="10"/>
  <c r="L860" i="10"/>
  <c r="I894" i="10"/>
  <c r="I835" i="10"/>
  <c r="J893" i="10"/>
  <c r="J812" i="10"/>
  <c r="Q825" i="10"/>
  <c r="P825" i="10"/>
  <c r="I884" i="10"/>
  <c r="I819" i="10"/>
  <c r="G894" i="10"/>
  <c r="Z894" i="10" s="1"/>
  <c r="G835" i="10"/>
  <c r="Z835" i="10" s="1"/>
  <c r="Q835" i="10"/>
  <c r="AD835" i="10" s="1"/>
  <c r="P835" i="10"/>
  <c r="I849" i="10"/>
  <c r="G859" i="10"/>
  <c r="Z859" i="10" s="1"/>
  <c r="Q866" i="10"/>
  <c r="P866" i="10"/>
  <c r="L818" i="10"/>
  <c r="K866" i="10"/>
  <c r="G865" i="10"/>
  <c r="Z865" i="10" s="1"/>
  <c r="I785" i="10"/>
  <c r="K803" i="10"/>
  <c r="S801" i="10"/>
  <c r="J803" i="10"/>
  <c r="L802" i="10"/>
  <c r="I802" i="10"/>
  <c r="K799" i="10"/>
  <c r="G809" i="10"/>
  <c r="Z809" i="10" s="1"/>
  <c r="J802" i="10"/>
  <c r="I803" i="10"/>
  <c r="L796" i="10"/>
  <c r="S794" i="10"/>
  <c r="I796" i="10"/>
  <c r="L807" i="10"/>
  <c r="I806" i="10"/>
  <c r="K802" i="10"/>
  <c r="J807" i="10"/>
  <c r="J796" i="10"/>
  <c r="N780" i="10"/>
  <c r="AB780" i="10" s="1"/>
  <c r="I807" i="10"/>
  <c r="J782" i="10"/>
  <c r="G788" i="10"/>
  <c r="Z788" i="10" s="1"/>
  <c r="J781" i="10"/>
  <c r="L806" i="10"/>
  <c r="G807" i="10"/>
  <c r="Z807" i="10" s="1"/>
  <c r="J785" i="10"/>
  <c r="K796" i="10"/>
  <c r="L803" i="10"/>
  <c r="J799" i="10"/>
  <c r="I787" i="10"/>
  <c r="I781" i="10"/>
  <c r="I782" i="10"/>
  <c r="G782" i="10"/>
  <c r="Z782" i="10" s="1"/>
  <c r="G808" i="10"/>
  <c r="Z808" i="10" s="1"/>
  <c r="I784" i="10"/>
  <c r="K788" i="10"/>
  <c r="L787" i="10"/>
  <c r="M791" i="10"/>
  <c r="L788" i="10"/>
  <c r="S797" i="10"/>
  <c r="J806" i="10"/>
  <c r="I788" i="10"/>
  <c r="L799" i="10"/>
  <c r="G791" i="10"/>
  <c r="Z791" i="10" s="1"/>
  <c r="G787" i="10"/>
  <c r="Z787" i="10" s="1"/>
  <c r="K807" i="10"/>
  <c r="P782" i="10"/>
  <c r="I791" i="10"/>
  <c r="L880" i="10"/>
  <c r="L790" i="10"/>
  <c r="Q786" i="10"/>
  <c r="AD786" i="10" s="1"/>
  <c r="P786" i="10"/>
  <c r="K834" i="10"/>
  <c r="K797" i="10"/>
  <c r="Q780" i="10"/>
  <c r="AD780" i="10" s="1"/>
  <c r="P780" i="10"/>
  <c r="G783" i="10"/>
  <c r="Z783" i="10" s="1"/>
  <c r="S805" i="10"/>
  <c r="N805" i="10"/>
  <c r="AB805" i="10" s="1"/>
  <c r="I783" i="10"/>
  <c r="S909" i="10"/>
  <c r="S782" i="10"/>
  <c r="K844" i="10"/>
  <c r="K794" i="10"/>
  <c r="J780" i="10"/>
  <c r="Q797" i="10"/>
  <c r="P797" i="10"/>
  <c r="J932" i="10"/>
  <c r="J805" i="10"/>
  <c r="O804" i="10"/>
  <c r="N804" i="10"/>
  <c r="AB804" i="10" s="1"/>
  <c r="L783" i="10"/>
  <c r="X1331" i="10"/>
  <c r="X801" i="10"/>
  <c r="Q781" i="10"/>
  <c r="AD781" i="10" s="1"/>
  <c r="P781" i="10"/>
  <c r="K806" i="10"/>
  <c r="L791" i="10"/>
  <c r="G786" i="10"/>
  <c r="Z786" i="10" s="1"/>
  <c r="I880" i="10"/>
  <c r="I790" i="10"/>
  <c r="Q794" i="10"/>
  <c r="P794" i="10"/>
  <c r="K786" i="10"/>
  <c r="K932" i="10"/>
  <c r="K805" i="10"/>
  <c r="F827" i="10"/>
  <c r="F788" i="10"/>
  <c r="Q799" i="10"/>
  <c r="P799" i="10"/>
  <c r="Q793" i="10"/>
  <c r="P793" i="10"/>
  <c r="K784" i="10"/>
  <c r="J938" i="10"/>
  <c r="J804" i="10"/>
  <c r="Q783" i="10"/>
  <c r="P783" i="10"/>
  <c r="Q790" i="10"/>
  <c r="AD790" i="10" s="1"/>
  <c r="P790" i="10"/>
  <c r="M844" i="10"/>
  <c r="M794" i="10"/>
  <c r="Q795" i="10"/>
  <c r="P795" i="10"/>
  <c r="I786" i="10"/>
  <c r="I834" i="10"/>
  <c r="I797" i="10"/>
  <c r="I932" i="10"/>
  <c r="I805" i="10"/>
  <c r="J791" i="10"/>
  <c r="Q784" i="10"/>
  <c r="P784" i="10"/>
  <c r="K787" i="10"/>
  <c r="G780" i="10"/>
  <c r="Z780" i="10" s="1"/>
  <c r="Q804" i="10"/>
  <c r="AD804" i="10" s="1"/>
  <c r="P804" i="10"/>
  <c r="K791" i="10"/>
  <c r="K880" i="10"/>
  <c r="K790" i="10"/>
  <c r="J880" i="10"/>
  <c r="J790" i="10"/>
  <c r="I844" i="10"/>
  <c r="I794" i="10"/>
  <c r="P806" i="10"/>
  <c r="J834" i="10"/>
  <c r="J797" i="10"/>
  <c r="Q805" i="10"/>
  <c r="AD805" i="10" s="1"/>
  <c r="P805" i="10"/>
  <c r="Q798" i="10"/>
  <c r="AD798" i="10" s="1"/>
  <c r="K785" i="10"/>
  <c r="L782" i="10"/>
  <c r="J787" i="10"/>
  <c r="Q787" i="10"/>
  <c r="AD787" i="10" s="1"/>
  <c r="P787" i="10"/>
  <c r="F778" i="10"/>
  <c r="F780" i="10"/>
  <c r="G781" i="10"/>
  <c r="Z781" i="10" s="1"/>
  <c r="S808" i="10"/>
  <c r="Q807" i="10"/>
  <c r="P807" i="10"/>
  <c r="J784" i="10"/>
  <c r="Q800" i="10"/>
  <c r="P800" i="10"/>
  <c r="Q802" i="10"/>
  <c r="AD802" i="10" s="1"/>
  <c r="P802" i="10"/>
  <c r="I938" i="10"/>
  <c r="I804" i="10"/>
  <c r="J783" i="10"/>
  <c r="I799" i="10"/>
  <c r="L781" i="10"/>
  <c r="J844" i="10"/>
  <c r="J794" i="10"/>
  <c r="J786" i="10"/>
  <c r="L780" i="10"/>
  <c r="F932" i="10"/>
  <c r="F805" i="10"/>
  <c r="Q796" i="10"/>
  <c r="P796" i="10"/>
  <c r="Q801" i="10"/>
  <c r="P801" i="10"/>
  <c r="Q803" i="10"/>
  <c r="AD803" i="10" s="1"/>
  <c r="P803" i="10"/>
  <c r="K783" i="10"/>
  <c r="F936" i="10"/>
  <c r="F802" i="10"/>
  <c r="K938" i="10"/>
  <c r="K804" i="10"/>
  <c r="X1458" i="10"/>
  <c r="X798" i="10"/>
  <c r="J788" i="10"/>
  <c r="Q788" i="10"/>
  <c r="P788" i="10"/>
  <c r="L844" i="10"/>
  <c r="L794" i="10"/>
  <c r="L786" i="10"/>
  <c r="I780" i="10"/>
  <c r="L834" i="10"/>
  <c r="L797" i="10"/>
  <c r="Q808" i="10"/>
  <c r="AD808" i="10" s="1"/>
  <c r="P808" i="10"/>
  <c r="L932" i="10"/>
  <c r="L805" i="10"/>
  <c r="L785" i="10"/>
  <c r="M807" i="10"/>
  <c r="M784" i="10"/>
  <c r="K781" i="10"/>
  <c r="L784" i="10"/>
  <c r="S1458" i="10"/>
  <c r="S798" i="10"/>
  <c r="L938" i="10"/>
  <c r="L804" i="10"/>
  <c r="G785" i="10"/>
  <c r="Z785" i="10" s="1"/>
  <c r="Q785" i="10"/>
  <c r="AD785" i="10" s="1"/>
  <c r="P785" i="10"/>
  <c r="P791" i="10"/>
  <c r="K782" i="10"/>
  <c r="K780" i="10"/>
  <c r="O991" i="10"/>
  <c r="O999" i="10"/>
  <c r="O895" i="10"/>
  <c r="S929" i="10"/>
  <c r="O882" i="10"/>
  <c r="S882" i="10"/>
  <c r="O1094" i="10"/>
  <c r="S1094" i="10"/>
  <c r="O919" i="10"/>
  <c r="S919" i="10"/>
  <c r="O883" i="10"/>
  <c r="S883" i="10"/>
  <c r="I765" i="10"/>
  <c r="O1053" i="10"/>
  <c r="O873" i="10"/>
  <c r="O803" i="10"/>
  <c r="S934" i="10"/>
  <c r="AE1458" i="10"/>
  <c r="O792" i="10"/>
  <c r="S792" i="10"/>
  <c r="O802" i="10"/>
  <c r="S802" i="10"/>
  <c r="O1012" i="10"/>
  <c r="AE981" i="10"/>
  <c r="O974" i="10"/>
  <c r="AE928" i="10"/>
  <c r="O754" i="10"/>
  <c r="O870" i="10"/>
  <c r="S870" i="10"/>
  <c r="X772" i="10"/>
  <c r="I769" i="10"/>
  <c r="J778" i="10"/>
  <c r="L769" i="10"/>
  <c r="X776" i="10"/>
  <c r="X764" i="10"/>
  <c r="I777" i="10"/>
  <c r="G778" i="10"/>
  <c r="Z778" i="10" s="1"/>
  <c r="K778" i="10"/>
  <c r="O777" i="10"/>
  <c r="I838" i="10"/>
  <c r="I779" i="10"/>
  <c r="L838" i="10"/>
  <c r="L779" i="10"/>
  <c r="O775" i="10"/>
  <c r="J838" i="10"/>
  <c r="J779" i="10"/>
  <c r="K838" i="10"/>
  <c r="K779" i="10"/>
  <c r="X778" i="10"/>
  <c r="X779" i="10"/>
  <c r="G838" i="10"/>
  <c r="Z838" i="10" s="1"/>
  <c r="G779" i="10"/>
  <c r="Z779" i="10" s="1"/>
  <c r="L778" i="10"/>
  <c r="O778" i="10"/>
  <c r="J777" i="10"/>
  <c r="K765" i="10"/>
  <c r="L775" i="10"/>
  <c r="S777" i="10"/>
  <c r="Y777" i="10"/>
  <c r="S776" i="10"/>
  <c r="O776" i="10"/>
  <c r="L776" i="10"/>
  <c r="J775" i="10"/>
  <c r="K775" i="10"/>
  <c r="X775" i="10"/>
  <c r="G775" i="10"/>
  <c r="Z775" i="10" s="1"/>
  <c r="I774" i="10"/>
  <c r="J774" i="10"/>
  <c r="I775" i="10"/>
  <c r="G750" i="10"/>
  <c r="Z750" i="10" s="1"/>
  <c r="K773" i="10"/>
  <c r="X770" i="10"/>
  <c r="S772" i="10"/>
  <c r="O772" i="10"/>
  <c r="L772" i="10"/>
  <c r="X769" i="10"/>
  <c r="I764" i="10"/>
  <c r="O771" i="10"/>
  <c r="X771" i="10"/>
  <c r="Y771" i="10"/>
  <c r="J769" i="10"/>
  <c r="K769" i="10"/>
  <c r="M768" i="10"/>
  <c r="N769" i="10"/>
  <c r="AB769" i="10" s="1"/>
  <c r="I767" i="10"/>
  <c r="J767" i="10"/>
  <c r="X768" i="10"/>
  <c r="X767" i="10"/>
  <c r="K767" i="10"/>
  <c r="L767" i="10"/>
  <c r="N767" i="10"/>
  <c r="AB767" i="10" s="1"/>
  <c r="X765" i="10"/>
  <c r="X766" i="10"/>
  <c r="S765" i="10"/>
  <c r="O765" i="10"/>
  <c r="J765" i="10"/>
  <c r="M765" i="10"/>
  <c r="L764" i="10"/>
  <c r="K764" i="10"/>
  <c r="L765" i="10"/>
  <c r="J764" i="10"/>
  <c r="S764" i="10"/>
  <c r="O764" i="10"/>
  <c r="X763" i="10"/>
  <c r="S762" i="10"/>
  <c r="S763" i="10"/>
  <c r="O763" i="10"/>
  <c r="O761" i="10"/>
  <c r="O762" i="10"/>
  <c r="X762" i="10"/>
  <c r="X761" i="10"/>
  <c r="Y762" i="10"/>
  <c r="S760" i="10"/>
  <c r="S761" i="10"/>
  <c r="I748" i="10"/>
  <c r="O760" i="10"/>
  <c r="X760" i="10"/>
  <c r="O743" i="10"/>
  <c r="O756" i="10"/>
  <c r="O757" i="10"/>
  <c r="G756" i="10"/>
  <c r="Z756" i="10" s="1"/>
  <c r="G757" i="10"/>
  <c r="Z757" i="10" s="1"/>
  <c r="X756" i="10"/>
  <c r="X757" i="10"/>
  <c r="S755" i="10"/>
  <c r="J754" i="10"/>
  <c r="S756" i="10"/>
  <c r="Y756" i="10"/>
  <c r="X750" i="10"/>
  <c r="X751" i="10"/>
  <c r="O755" i="10"/>
  <c r="X754" i="10"/>
  <c r="K754" i="10"/>
  <c r="L754" i="10"/>
  <c r="I754" i="10"/>
  <c r="X753" i="10"/>
  <c r="S746" i="10"/>
  <c r="X752" i="10"/>
  <c r="S750" i="10"/>
  <c r="X749" i="10"/>
  <c r="O750" i="10"/>
  <c r="X748" i="10"/>
  <c r="S747" i="10"/>
  <c r="X745" i="10"/>
  <c r="S743" i="10"/>
  <c r="X747" i="10"/>
  <c r="O746" i="10"/>
  <c r="X746" i="10"/>
  <c r="X743" i="10"/>
  <c r="I745" i="10"/>
  <c r="J745" i="10"/>
  <c r="L745" i="10"/>
  <c r="K745" i="10"/>
  <c r="Y743" i="10"/>
  <c r="Y744" i="10"/>
  <c r="X744" i="10"/>
  <c r="O744" i="10"/>
  <c r="S744" i="10"/>
  <c r="F743" i="10"/>
  <c r="J742" i="10"/>
  <c r="X742" i="10"/>
  <c r="L742" i="10"/>
  <c r="I742" i="10"/>
  <c r="K742" i="10"/>
  <c r="O742" i="10"/>
  <c r="S838" i="10"/>
  <c r="S778" i="10"/>
  <c r="Q779" i="10"/>
  <c r="P778" i="10"/>
  <c r="G777" i="10"/>
  <c r="Z777" i="10" s="1"/>
  <c r="I778" i="10"/>
  <c r="G774" i="10"/>
  <c r="Z774" i="10" s="1"/>
  <c r="P777" i="10"/>
  <c r="K774" i="10"/>
  <c r="L777" i="10"/>
  <c r="K777" i="10"/>
  <c r="X777" i="10"/>
  <c r="J776" i="10"/>
  <c r="G776" i="10"/>
  <c r="Z776" i="10" s="1"/>
  <c r="K776" i="10"/>
  <c r="I776" i="10"/>
  <c r="P776" i="10"/>
  <c r="J773" i="10"/>
  <c r="Q775" i="10"/>
  <c r="AD775" i="10" s="1"/>
  <c r="P775" i="10"/>
  <c r="J723" i="10"/>
  <c r="F747" i="10"/>
  <c r="F775" i="10"/>
  <c r="P774" i="10"/>
  <c r="L774" i="10"/>
  <c r="K772" i="10"/>
  <c r="I773" i="10"/>
  <c r="J772" i="10"/>
  <c r="L771" i="10"/>
  <c r="X773" i="10"/>
  <c r="X774" i="10"/>
  <c r="G772" i="10"/>
  <c r="Z772" i="10" s="1"/>
  <c r="I772" i="10"/>
  <c r="O773" i="10"/>
  <c r="O774" i="10"/>
  <c r="Y773" i="10"/>
  <c r="Y774" i="10"/>
  <c r="L773" i="10"/>
  <c r="J771" i="10"/>
  <c r="P772" i="10"/>
  <c r="O748" i="10"/>
  <c r="G773" i="10"/>
  <c r="Z773" i="10" s="1"/>
  <c r="P773" i="10"/>
  <c r="S773" i="10"/>
  <c r="P771" i="10"/>
  <c r="K768" i="10"/>
  <c r="K771" i="10"/>
  <c r="I771" i="10"/>
  <c r="L770" i="10"/>
  <c r="P770" i="10"/>
  <c r="J770" i="10"/>
  <c r="K770" i="10"/>
  <c r="I770" i="10"/>
  <c r="P769" i="10"/>
  <c r="G768" i="10"/>
  <c r="Z768" i="10" s="1"/>
  <c r="P768" i="10"/>
  <c r="I768" i="10"/>
  <c r="G766" i="10"/>
  <c r="Z766" i="10" s="1"/>
  <c r="L768" i="10"/>
  <c r="J768" i="10"/>
  <c r="G798" i="10"/>
  <c r="Z798" i="10" s="1"/>
  <c r="G767" i="10"/>
  <c r="Z767" i="10" s="1"/>
  <c r="P767" i="10"/>
  <c r="P766" i="10"/>
  <c r="K766" i="10"/>
  <c r="L766" i="10"/>
  <c r="J766" i="10"/>
  <c r="I766" i="10"/>
  <c r="G752" i="10"/>
  <c r="Z752" i="10" s="1"/>
  <c r="G765" i="10"/>
  <c r="Z765" i="10" s="1"/>
  <c r="P765" i="10"/>
  <c r="P764" i="10"/>
  <c r="I887" i="10"/>
  <c r="I763" i="10"/>
  <c r="J887" i="10"/>
  <c r="J763" i="10"/>
  <c r="F887" i="10"/>
  <c r="F763" i="10"/>
  <c r="P763" i="10"/>
  <c r="K887" i="10"/>
  <c r="K763" i="10"/>
  <c r="G887" i="10"/>
  <c r="Z887" i="10" s="1"/>
  <c r="L887" i="10"/>
  <c r="L763" i="10"/>
  <c r="L762" i="10"/>
  <c r="J762" i="10"/>
  <c r="K762" i="10"/>
  <c r="P762" i="10"/>
  <c r="I762" i="10"/>
  <c r="K857" i="10"/>
  <c r="K761" i="10"/>
  <c r="L755" i="10"/>
  <c r="I857" i="10"/>
  <c r="I761" i="10"/>
  <c r="L857" i="10"/>
  <c r="L761" i="10"/>
  <c r="G753" i="10"/>
  <c r="Z753" i="10" s="1"/>
  <c r="J857" i="10"/>
  <c r="J761" i="10"/>
  <c r="P761" i="10"/>
  <c r="G857" i="10"/>
  <c r="Z857" i="10" s="1"/>
  <c r="G761" i="10"/>
  <c r="Z761" i="10" s="1"/>
  <c r="J882" i="10"/>
  <c r="J760" i="10"/>
  <c r="G751" i="10"/>
  <c r="Z751" i="10" s="1"/>
  <c r="G882" i="10"/>
  <c r="Z882" i="10" s="1"/>
  <c r="G760" i="10"/>
  <c r="Z760" i="10" s="1"/>
  <c r="P760" i="10"/>
  <c r="L882" i="10"/>
  <c r="L760" i="10"/>
  <c r="I882" i="10"/>
  <c r="I760" i="10"/>
  <c r="K882" i="10"/>
  <c r="K760" i="10"/>
  <c r="Q759" i="10"/>
  <c r="P759" i="10"/>
  <c r="I755" i="10"/>
  <c r="J755" i="10"/>
  <c r="K755" i="10"/>
  <c r="O747" i="10"/>
  <c r="Q755" i="10"/>
  <c r="AD755" i="10" s="1"/>
  <c r="P755" i="10"/>
  <c r="L753" i="10"/>
  <c r="G755" i="10"/>
  <c r="Z755" i="10" s="1"/>
  <c r="X699" i="10"/>
  <c r="X755" i="10"/>
  <c r="S754" i="10"/>
  <c r="G754" i="10"/>
  <c r="Z754" i="10" s="1"/>
  <c r="K752" i="10"/>
  <c r="S751" i="10"/>
  <c r="J753" i="10"/>
  <c r="I753" i="10"/>
  <c r="Q754" i="10"/>
  <c r="AD754" i="10" s="1"/>
  <c r="P753" i="10"/>
  <c r="M888" i="10"/>
  <c r="M753" i="10"/>
  <c r="S888" i="10"/>
  <c r="S753" i="10"/>
  <c r="K753" i="10"/>
  <c r="J752" i="10"/>
  <c r="L752" i="10"/>
  <c r="P752" i="10"/>
  <c r="I752" i="10"/>
  <c r="M752" i="10"/>
  <c r="P750" i="10"/>
  <c r="S748" i="10"/>
  <c r="I747" i="10"/>
  <c r="J747" i="10"/>
  <c r="K747" i="10"/>
  <c r="Q748" i="10"/>
  <c r="AD748" i="10" s="1"/>
  <c r="P747" i="10"/>
  <c r="L747" i="10"/>
  <c r="L746" i="10"/>
  <c r="K746" i="10"/>
  <c r="Q746" i="10"/>
  <c r="AD746" i="10" s="1"/>
  <c r="P746" i="10"/>
  <c r="I746" i="10"/>
  <c r="J746" i="10"/>
  <c r="S775" i="10"/>
  <c r="S745" i="10"/>
  <c r="L744" i="10"/>
  <c r="Q745" i="10"/>
  <c r="P744" i="10"/>
  <c r="I744" i="10"/>
  <c r="J744" i="10"/>
  <c r="J740" i="10"/>
  <c r="K744" i="10"/>
  <c r="L743" i="10"/>
  <c r="K743" i="10"/>
  <c r="P743" i="10"/>
  <c r="J743" i="10"/>
  <c r="I743" i="10"/>
  <c r="F719" i="10"/>
  <c r="F742" i="10"/>
  <c r="Q742" i="10"/>
  <c r="AD742" i="10" s="1"/>
  <c r="P742" i="10"/>
  <c r="P741" i="10"/>
  <c r="Q740" i="10"/>
  <c r="P740" i="10"/>
  <c r="K740" i="10"/>
  <c r="L740" i="10"/>
  <c r="I740" i="10"/>
  <c r="I750" i="10"/>
  <c r="I739" i="10"/>
  <c r="M750" i="10"/>
  <c r="M739" i="10"/>
  <c r="K750" i="10"/>
  <c r="K739" i="10"/>
  <c r="J750" i="10"/>
  <c r="J739" i="10"/>
  <c r="L750" i="10"/>
  <c r="L739" i="10"/>
  <c r="P739" i="10"/>
  <c r="P738" i="10"/>
  <c r="Q737" i="10"/>
  <c r="AD737" i="10" s="1"/>
  <c r="Q736" i="10"/>
  <c r="P736" i="10"/>
  <c r="L730" i="10"/>
  <c r="M729" i="10"/>
  <c r="G728" i="10"/>
  <c r="Z728" i="10" s="1"/>
  <c r="L719" i="10"/>
  <c r="X731" i="10"/>
  <c r="S723" i="10"/>
  <c r="I723" i="10"/>
  <c r="L723" i="10"/>
  <c r="K719" i="10"/>
  <c r="S728" i="10"/>
  <c r="I719" i="10"/>
  <c r="Q730" i="10"/>
  <c r="K824" i="10"/>
  <c r="K721" i="10"/>
  <c r="S719" i="10"/>
  <c r="K826" i="10"/>
  <c r="K733" i="10"/>
  <c r="Q735" i="10"/>
  <c r="P735" i="10"/>
  <c r="Q726" i="10"/>
  <c r="P726" i="10"/>
  <c r="K886" i="10"/>
  <c r="K720" i="10"/>
  <c r="Q719" i="10"/>
  <c r="P719" i="10"/>
  <c r="J732" i="10"/>
  <c r="I836" i="10"/>
  <c r="I730" i="10"/>
  <c r="P729" i="10"/>
  <c r="P723" i="10"/>
  <c r="I824" i="10"/>
  <c r="I721" i="10"/>
  <c r="J826" i="10"/>
  <c r="J733" i="10"/>
  <c r="F836" i="10"/>
  <c r="F730" i="10"/>
  <c r="Q728" i="10"/>
  <c r="P728" i="10"/>
  <c r="L824" i="10"/>
  <c r="L721" i="10"/>
  <c r="P732" i="10"/>
  <c r="J735" i="10"/>
  <c r="L732" i="10"/>
  <c r="I732" i="10"/>
  <c r="Y720" i="10"/>
  <c r="P733" i="10"/>
  <c r="I886" i="10"/>
  <c r="I720" i="10"/>
  <c r="J824" i="10"/>
  <c r="J721" i="10"/>
  <c r="K735" i="10"/>
  <c r="I735" i="10"/>
  <c r="L735" i="10"/>
  <c r="Q722" i="10"/>
  <c r="P722" i="10"/>
  <c r="P721" i="10"/>
  <c r="L886" i="10"/>
  <c r="L720" i="10"/>
  <c r="F731" i="10"/>
  <c r="K723" i="10"/>
  <c r="L826" i="10"/>
  <c r="L733" i="10"/>
  <c r="J886" i="10"/>
  <c r="J720" i="10"/>
  <c r="K732" i="10"/>
  <c r="K836" i="10"/>
  <c r="K730" i="10"/>
  <c r="P731" i="10"/>
  <c r="Q734" i="10"/>
  <c r="P734" i="10"/>
  <c r="I826" i="10"/>
  <c r="I733" i="10"/>
  <c r="S720" i="10"/>
  <c r="J719" i="10"/>
  <c r="M826" i="10"/>
  <c r="M733" i="10"/>
  <c r="M886" i="10"/>
  <c r="M720" i="10"/>
  <c r="S729" i="10"/>
  <c r="O824" i="10"/>
  <c r="S824" i="10"/>
  <c r="O768" i="10"/>
  <c r="O857" i="10"/>
  <c r="O785" i="10"/>
  <c r="S785" i="10"/>
  <c r="O786" i="10"/>
  <c r="S786" i="10"/>
  <c r="O854" i="10"/>
  <c r="S854" i="10"/>
  <c r="O811" i="10"/>
  <c r="S811" i="10"/>
  <c r="O810" i="10"/>
  <c r="S810" i="10"/>
  <c r="O835" i="10"/>
  <c r="S835" i="10"/>
  <c r="O847" i="10"/>
  <c r="O781" i="10"/>
  <c r="S781" i="10"/>
  <c r="O780" i="10"/>
  <c r="S780" i="10"/>
  <c r="O766" i="10"/>
  <c r="S766" i="10"/>
  <c r="O815" i="10"/>
  <c r="S815" i="10"/>
  <c r="O851" i="10"/>
  <c r="S851" i="10"/>
  <c r="O787" i="10"/>
  <c r="O831" i="10"/>
  <c r="S831" i="10"/>
  <c r="O789" i="10"/>
  <c r="S789" i="10"/>
  <c r="O843" i="10"/>
  <c r="S843" i="10"/>
  <c r="O832" i="10"/>
  <c r="S832" i="10"/>
  <c r="I713" i="10"/>
  <c r="G711" i="10"/>
  <c r="Z711" i="10" s="1"/>
  <c r="J713" i="10"/>
  <c r="G718" i="10"/>
  <c r="Z718" i="10" s="1"/>
  <c r="G713" i="10"/>
  <c r="Z713" i="10" s="1"/>
  <c r="G694" i="10"/>
  <c r="Z694" i="10" s="1"/>
  <c r="L717" i="10"/>
  <c r="L701" i="10"/>
  <c r="G696" i="10"/>
  <c r="Z696" i="10" s="1"/>
  <c r="S694" i="10"/>
  <c r="Q712" i="10"/>
  <c r="AD712" i="10" s="1"/>
  <c r="Q711" i="10"/>
  <c r="AD711" i="10" s="1"/>
  <c r="P711" i="10"/>
  <c r="Q716" i="10"/>
  <c r="P716" i="10"/>
  <c r="L691" i="10"/>
  <c r="S818" i="10"/>
  <c r="S713" i="10"/>
  <c r="S696" i="10"/>
  <c r="G704" i="10"/>
  <c r="Z704" i="10" s="1"/>
  <c r="G714" i="10"/>
  <c r="Z714" i="10" s="1"/>
  <c r="G688" i="10"/>
  <c r="Z688" i="10" s="1"/>
  <c r="J717" i="10"/>
  <c r="K713" i="10"/>
  <c r="K700" i="10"/>
  <c r="Q700" i="10"/>
  <c r="P700" i="10"/>
  <c r="Q696" i="10"/>
  <c r="P696" i="10"/>
  <c r="I749" i="10"/>
  <c r="I699" i="10"/>
  <c r="X614" i="10"/>
  <c r="X715" i="10"/>
  <c r="S749" i="10"/>
  <c r="S699" i="10"/>
  <c r="J691" i="10"/>
  <c r="Q688" i="10"/>
  <c r="P688" i="10"/>
  <c r="S652" i="10"/>
  <c r="S708" i="10"/>
  <c r="J696" i="10"/>
  <c r="G700" i="10"/>
  <c r="Z700" i="10" s="1"/>
  <c r="Q686" i="10"/>
  <c r="P686" i="10"/>
  <c r="I692" i="10"/>
  <c r="I697" i="10"/>
  <c r="I712" i="10"/>
  <c r="I687" i="10"/>
  <c r="S615" i="10"/>
  <c r="S688" i="10"/>
  <c r="J692" i="10"/>
  <c r="J697" i="10"/>
  <c r="G749" i="10"/>
  <c r="Z749" i="10" s="1"/>
  <c r="G699" i="10"/>
  <c r="Z699" i="10" s="1"/>
  <c r="I731" i="10"/>
  <c r="I705" i="10"/>
  <c r="S817" i="10"/>
  <c r="S692" i="10"/>
  <c r="I714" i="10"/>
  <c r="I693" i="10"/>
  <c r="G705" i="10"/>
  <c r="Z705" i="10" s="1"/>
  <c r="I696" i="10"/>
  <c r="L714" i="10"/>
  <c r="L693" i="10"/>
  <c r="Q702" i="10"/>
  <c r="P702" i="10"/>
  <c r="K749" i="10"/>
  <c r="K699" i="10"/>
  <c r="L731" i="10"/>
  <c r="L705" i="10"/>
  <c r="G691" i="10"/>
  <c r="Z691" i="10" s="1"/>
  <c r="L713" i="10"/>
  <c r="L700" i="10"/>
  <c r="Q699" i="10"/>
  <c r="P699" i="10"/>
  <c r="L749" i="10"/>
  <c r="L699" i="10"/>
  <c r="J712" i="10"/>
  <c r="J687" i="10"/>
  <c r="J749" i="10"/>
  <c r="J699" i="10"/>
  <c r="Q691" i="10"/>
  <c r="P691" i="10"/>
  <c r="K712" i="10"/>
  <c r="K687" i="10"/>
  <c r="Q705" i="10"/>
  <c r="P705" i="10"/>
  <c r="K701" i="10"/>
  <c r="S698" i="10"/>
  <c r="M721" i="10"/>
  <c r="M716" i="10"/>
  <c r="Q710" i="10"/>
  <c r="P710" i="10"/>
  <c r="K717" i="10"/>
  <c r="J731" i="10"/>
  <c r="J705" i="10"/>
  <c r="L692" i="10"/>
  <c r="L697" i="10"/>
  <c r="J714" i="10"/>
  <c r="J693" i="10"/>
  <c r="K731" i="10"/>
  <c r="K705" i="10"/>
  <c r="K696" i="10"/>
  <c r="K691" i="10"/>
  <c r="Q695" i="10"/>
  <c r="P695" i="10"/>
  <c r="K692" i="10"/>
  <c r="K697" i="10"/>
  <c r="Q690" i="10"/>
  <c r="AD690" i="10" s="1"/>
  <c r="P690" i="10"/>
  <c r="I628" i="10"/>
  <c r="I686" i="10"/>
  <c r="Q698" i="10"/>
  <c r="P698" i="10"/>
  <c r="Q713" i="10"/>
  <c r="P713" i="10"/>
  <c r="I717" i="10"/>
  <c r="G652" i="10"/>
  <c r="Z652" i="10" s="1"/>
  <c r="G708" i="10"/>
  <c r="Z708" i="10" s="1"/>
  <c r="L712" i="10"/>
  <c r="L687" i="10"/>
  <c r="Q709" i="10"/>
  <c r="P709" i="10"/>
  <c r="P718" i="10"/>
  <c r="L696" i="10"/>
  <c r="I691" i="10"/>
  <c r="G697" i="10"/>
  <c r="Z697" i="10" s="1"/>
  <c r="Q708" i="10"/>
  <c r="P708" i="10"/>
  <c r="I701" i="10"/>
  <c r="Q717" i="10"/>
  <c r="P717" i="10"/>
  <c r="AE724" i="10"/>
  <c r="O808" i="10"/>
  <c r="P701" i="10"/>
  <c r="G662" i="10"/>
  <c r="Z662" i="10" s="1"/>
  <c r="G679" i="10"/>
  <c r="Z679" i="10" s="1"/>
  <c r="L715" i="10"/>
  <c r="L670" i="10"/>
  <c r="I737" i="10"/>
  <c r="I683" i="10"/>
  <c r="K678" i="10"/>
  <c r="K682" i="10"/>
  <c r="Q667" i="10"/>
  <c r="P667" i="10"/>
  <c r="I751" i="10"/>
  <c r="I685" i="10"/>
  <c r="Q678" i="10"/>
  <c r="P678" i="10"/>
  <c r="K711" i="10"/>
  <c r="K672" i="10"/>
  <c r="J711" i="10"/>
  <c r="J672" i="10"/>
  <c r="Q671" i="10"/>
  <c r="AD671" i="10" s="1"/>
  <c r="P671" i="10"/>
  <c r="G715" i="10"/>
  <c r="Z715" i="10" s="1"/>
  <c r="G670" i="10"/>
  <c r="Z670" i="10" s="1"/>
  <c r="G680" i="10"/>
  <c r="Z680" i="10" s="1"/>
  <c r="I846" i="10"/>
  <c r="I681" i="10"/>
  <c r="Q669" i="10"/>
  <c r="P669" i="10"/>
  <c r="Q660" i="10"/>
  <c r="P660" i="10"/>
  <c r="I711" i="10"/>
  <c r="I672" i="10"/>
  <c r="Q677" i="10"/>
  <c r="AD677" i="10" s="1"/>
  <c r="P677" i="10"/>
  <c r="K841" i="10"/>
  <c r="K656" i="10"/>
  <c r="S700" i="10"/>
  <c r="S684" i="10"/>
  <c r="J718" i="10"/>
  <c r="J662" i="10"/>
  <c r="L656" i="10"/>
  <c r="L658" i="10"/>
  <c r="I821" i="10"/>
  <c r="I659" i="10"/>
  <c r="G687" i="10"/>
  <c r="Z687" i="10" s="1"/>
  <c r="G661" i="10"/>
  <c r="Z661" i="10" s="1"/>
  <c r="K748" i="10"/>
  <c r="K675" i="10"/>
  <c r="I715" i="10"/>
  <c r="I670" i="10"/>
  <c r="J846" i="10"/>
  <c r="J681" i="10"/>
  <c r="G650" i="10"/>
  <c r="Z650" i="10" s="1"/>
  <c r="G684" i="10"/>
  <c r="Z684" i="10" s="1"/>
  <c r="G644" i="10"/>
  <c r="Z644" i="10" s="1"/>
  <c r="G660" i="10"/>
  <c r="Z660" i="10" s="1"/>
  <c r="K751" i="10"/>
  <c r="K685" i="10"/>
  <c r="G716" i="10"/>
  <c r="Z716" i="10" s="1"/>
  <c r="G671" i="10"/>
  <c r="Z671" i="10" s="1"/>
  <c r="S671" i="10"/>
  <c r="S670" i="10"/>
  <c r="K729" i="10"/>
  <c r="K680" i="10"/>
  <c r="L729" i="10"/>
  <c r="L680" i="10"/>
  <c r="J737" i="10"/>
  <c r="J683" i="10"/>
  <c r="Q674" i="10"/>
  <c r="AD674" i="10" s="1"/>
  <c r="P674" i="10"/>
  <c r="I724" i="10"/>
  <c r="I665" i="10"/>
  <c r="G645" i="10"/>
  <c r="Z645" i="10" s="1"/>
  <c r="G674" i="10"/>
  <c r="Z674" i="10" s="1"/>
  <c r="I700" i="10"/>
  <c r="I684" i="10"/>
  <c r="J751" i="10"/>
  <c r="J685" i="10"/>
  <c r="L748" i="10"/>
  <c r="L675" i="10"/>
  <c r="G748" i="10"/>
  <c r="Z748" i="10" s="1"/>
  <c r="Q680" i="10"/>
  <c r="P680" i="10"/>
  <c r="G846" i="10"/>
  <c r="Z846" i="10" s="1"/>
  <c r="G681" i="10"/>
  <c r="Z681" i="10" s="1"/>
  <c r="Q682" i="10"/>
  <c r="AD682" i="10" s="1"/>
  <c r="P682" i="10"/>
  <c r="L724" i="10"/>
  <c r="L665" i="10"/>
  <c r="G693" i="10"/>
  <c r="Z693" i="10" s="1"/>
  <c r="G667" i="10"/>
  <c r="Z667" i="10" s="1"/>
  <c r="Q666" i="10"/>
  <c r="P666" i="10"/>
  <c r="G686" i="10"/>
  <c r="Z686" i="10" s="1"/>
  <c r="G668" i="10"/>
  <c r="Z668" i="10" s="1"/>
  <c r="K694" i="10"/>
  <c r="K667" i="10"/>
  <c r="L821" i="10"/>
  <c r="L659" i="10"/>
  <c r="Q657" i="10"/>
  <c r="AD657" i="10" s="1"/>
  <c r="P657" i="10"/>
  <c r="Q673" i="10"/>
  <c r="AD673" i="10" s="1"/>
  <c r="P673" i="10"/>
  <c r="J730" i="10"/>
  <c r="J655" i="10"/>
  <c r="O751" i="10"/>
  <c r="O685" i="10"/>
  <c r="J821" i="10"/>
  <c r="J659" i="10"/>
  <c r="K737" i="10"/>
  <c r="K683" i="10"/>
  <c r="G737" i="10"/>
  <c r="Z737" i="10" s="1"/>
  <c r="G683" i="10"/>
  <c r="Z683" i="10" s="1"/>
  <c r="G664" i="10"/>
  <c r="Z664" i="10" s="1"/>
  <c r="I718" i="10"/>
  <c r="I662" i="10"/>
  <c r="Q658" i="10"/>
  <c r="AD658" i="10" s="1"/>
  <c r="P658" i="10"/>
  <c r="Q663" i="10"/>
  <c r="AD663" i="10" s="1"/>
  <c r="P663" i="10"/>
  <c r="J700" i="10"/>
  <c r="J684" i="10"/>
  <c r="G673" i="10"/>
  <c r="Z673" i="10" s="1"/>
  <c r="K821" i="10"/>
  <c r="K659" i="10"/>
  <c r="Q661" i="10"/>
  <c r="AD661" i="10" s="1"/>
  <c r="P661" i="10"/>
  <c r="J748" i="10"/>
  <c r="J675" i="10"/>
  <c r="K715" i="10"/>
  <c r="K670" i="10"/>
  <c r="J715" i="10"/>
  <c r="J670" i="10"/>
  <c r="J729" i="10"/>
  <c r="J680" i="10"/>
  <c r="K846" i="10"/>
  <c r="K681" i="10"/>
  <c r="Q664" i="10"/>
  <c r="AD664" i="10" s="1"/>
  <c r="P664" i="10"/>
  <c r="Q676" i="10"/>
  <c r="AD676" i="10" s="1"/>
  <c r="P676" i="10"/>
  <c r="S664" i="10"/>
  <c r="Q684" i="10"/>
  <c r="P684" i="10"/>
  <c r="G685" i="10"/>
  <c r="Z685" i="10" s="1"/>
  <c r="L751" i="10"/>
  <c r="L685" i="10"/>
  <c r="Q662" i="10"/>
  <c r="P662" i="10"/>
  <c r="L846" i="10"/>
  <c r="L681" i="10"/>
  <c r="Q679" i="10"/>
  <c r="P679" i="10"/>
  <c r="G672" i="10"/>
  <c r="Z672" i="10" s="1"/>
  <c r="G658" i="10"/>
  <c r="Z658" i="10" s="1"/>
  <c r="G655" i="10"/>
  <c r="Z655" i="10" s="1"/>
  <c r="G678" i="10"/>
  <c r="Z678" i="10" s="1"/>
  <c r="L718" i="10"/>
  <c r="L662" i="10"/>
  <c r="Q672" i="10"/>
  <c r="P672" i="10"/>
  <c r="I729" i="10"/>
  <c r="I680" i="10"/>
  <c r="L737" i="10"/>
  <c r="L683" i="10"/>
  <c r="I656" i="10"/>
  <c r="I658" i="10"/>
  <c r="G665" i="10"/>
  <c r="Z665" i="10" s="1"/>
  <c r="Q654" i="10"/>
  <c r="P654" i="10"/>
  <c r="L655" i="10"/>
  <c r="L679" i="10"/>
  <c r="G654" i="10"/>
  <c r="Z654" i="10" s="1"/>
  <c r="G669" i="10"/>
  <c r="Z669" i="10" s="1"/>
  <c r="S654" i="10"/>
  <c r="S669" i="10"/>
  <c r="L711" i="10"/>
  <c r="L672" i="10"/>
  <c r="L678" i="10"/>
  <c r="L682" i="10"/>
  <c r="G647" i="10"/>
  <c r="Z647" i="10" s="1"/>
  <c r="G841" i="10"/>
  <c r="Z841" i="10" s="1"/>
  <c r="G656" i="10"/>
  <c r="Z656" i="10" s="1"/>
  <c r="I675" i="10"/>
  <c r="I666" i="10"/>
  <c r="G646" i="10"/>
  <c r="Z646" i="10" s="1"/>
  <c r="G666" i="10"/>
  <c r="Z666" i="10" s="1"/>
  <c r="G821" i="10"/>
  <c r="Z821" i="10" s="1"/>
  <c r="G659" i="10"/>
  <c r="Z659" i="10" s="1"/>
  <c r="K718" i="10"/>
  <c r="K662" i="10"/>
  <c r="Q668" i="10"/>
  <c r="P668" i="10"/>
  <c r="P846" i="10"/>
  <c r="O846" i="10"/>
  <c r="P737" i="10"/>
  <c r="O737" i="10"/>
  <c r="O749" i="10"/>
  <c r="O729" i="10"/>
  <c r="O731" i="10"/>
  <c r="O664" i="10"/>
  <c r="O671" i="10"/>
  <c r="P715" i="10"/>
  <c r="P714" i="10"/>
  <c r="P712" i="10"/>
  <c r="P748" i="10"/>
  <c r="O712" i="10"/>
  <c r="O711" i="10"/>
  <c r="O718" i="10"/>
  <c r="P692" i="10"/>
  <c r="O821" i="10"/>
  <c r="P821" i="10"/>
  <c r="P751" i="10"/>
  <c r="P725" i="10"/>
  <c r="O798" i="10"/>
  <c r="P720" i="10"/>
  <c r="O817" i="10"/>
  <c r="O675" i="10"/>
  <c r="O674" i="10"/>
  <c r="T674" i="10" s="1"/>
  <c r="O644" i="10"/>
  <c r="P730" i="10"/>
  <c r="P841" i="10"/>
  <c r="O634" i="10"/>
  <c r="O661" i="10"/>
  <c r="O677" i="10"/>
  <c r="P724" i="10"/>
  <c r="O673" i="10"/>
  <c r="S673" i="10"/>
  <c r="S663" i="10"/>
  <c r="O663" i="10"/>
  <c r="S682" i="10"/>
  <c r="O682" i="10"/>
  <c r="S657" i="10"/>
  <c r="O657" i="10"/>
  <c r="O690" i="10"/>
  <c r="S690" i="10"/>
  <c r="S676" i="10"/>
  <c r="O676" i="10"/>
  <c r="O656" i="10"/>
  <c r="AI27" i="7"/>
  <c r="AD713" i="10" l="1"/>
  <c r="T713" i="10"/>
  <c r="AD686" i="10"/>
  <c r="T686" i="10"/>
  <c r="AD734" i="10"/>
  <c r="T734" i="10"/>
  <c r="AE734" i="10" s="1"/>
  <c r="AD784" i="10"/>
  <c r="T784" i="10"/>
  <c r="AD866" i="10"/>
  <c r="T866" i="10"/>
  <c r="AD867" i="10"/>
  <c r="T867" i="10"/>
  <c r="AE867" i="10" s="1"/>
  <c r="AD833" i="10"/>
  <c r="T833" i="10"/>
  <c r="AD816" i="10"/>
  <c r="T816" i="10"/>
  <c r="AE816" i="10" s="1"/>
  <c r="AD826" i="10"/>
  <c r="T826" i="10"/>
  <c r="AD837" i="10"/>
  <c r="T837" i="10"/>
  <c r="AD874" i="10"/>
  <c r="T874" i="10"/>
  <c r="AE874" i="10" s="1"/>
  <c r="AD905" i="10"/>
  <c r="T905" i="10"/>
  <c r="AE905" i="10" s="1"/>
  <c r="AD927" i="10"/>
  <c r="T927" i="10"/>
  <c r="AE927" i="10" s="1"/>
  <c r="AD918" i="10"/>
  <c r="T918" i="10"/>
  <c r="AE918" i="10" s="1"/>
  <c r="AD924" i="10"/>
  <c r="T924" i="10"/>
  <c r="AE924" i="10" s="1"/>
  <c r="AD970" i="10"/>
  <c r="T970" i="10"/>
  <c r="AD956" i="10"/>
  <c r="T956" i="10"/>
  <c r="AD1000" i="10"/>
  <c r="T1000" i="10"/>
  <c r="AE1000" i="10" s="1"/>
  <c r="AD1029" i="10"/>
  <c r="T1029" i="10"/>
  <c r="AE1029" i="10" s="1"/>
  <c r="AD1023" i="10"/>
  <c r="T1023" i="10"/>
  <c r="AE1023" i="10" s="1"/>
  <c r="AD1037" i="10"/>
  <c r="T1037" i="10"/>
  <c r="AE1037" i="10" s="1"/>
  <c r="AD1052" i="10"/>
  <c r="T1052" i="10"/>
  <c r="AE1052" i="10" s="1"/>
  <c r="T1013" i="10"/>
  <c r="AE1013" i="10" s="1"/>
  <c r="AD680" i="10"/>
  <c r="T680" i="10"/>
  <c r="AE680" i="10" s="1"/>
  <c r="AD688" i="10"/>
  <c r="T688" i="10"/>
  <c r="AD669" i="10"/>
  <c r="T669" i="10"/>
  <c r="AE669" i="10" s="1"/>
  <c r="AD726" i="10"/>
  <c r="T726" i="10"/>
  <c r="AD759" i="10"/>
  <c r="T759" i="10"/>
  <c r="AD796" i="10"/>
  <c r="T796" i="10"/>
  <c r="AE796" i="10" s="1"/>
  <c r="AD807" i="10"/>
  <c r="T807" i="10"/>
  <c r="AE807" i="10" s="1"/>
  <c r="AD793" i="10"/>
  <c r="T793" i="10"/>
  <c r="AD838" i="10"/>
  <c r="T838" i="10"/>
  <c r="AE838" i="10" s="1"/>
  <c r="AD814" i="10"/>
  <c r="T814" i="10"/>
  <c r="AE814" i="10" s="1"/>
  <c r="AD862" i="10"/>
  <c r="T862" i="10"/>
  <c r="AD812" i="10"/>
  <c r="T812" i="10"/>
  <c r="AE812" i="10" s="1"/>
  <c r="AD841" i="10"/>
  <c r="T841" i="10"/>
  <c r="AD878" i="10"/>
  <c r="T878" i="10"/>
  <c r="AD898" i="10"/>
  <c r="T898" i="10"/>
  <c r="AE898" i="10" s="1"/>
  <c r="AD901" i="10"/>
  <c r="T901" i="10"/>
  <c r="AE901" i="10" s="1"/>
  <c r="AD894" i="10"/>
  <c r="T894" i="10"/>
  <c r="AD906" i="10"/>
  <c r="T906" i="10"/>
  <c r="AE906" i="10" s="1"/>
  <c r="AD937" i="10"/>
  <c r="T937" i="10"/>
  <c r="AE937" i="10" s="1"/>
  <c r="AD938" i="10"/>
  <c r="T938" i="10"/>
  <c r="AD978" i="10"/>
  <c r="T978" i="10"/>
  <c r="AE978" i="10" s="1"/>
  <c r="AD1005" i="10"/>
  <c r="T1005" i="10"/>
  <c r="AE1005" i="10" s="1"/>
  <c r="AD1006" i="10"/>
  <c r="T1006" i="10"/>
  <c r="AE1006" i="10" s="1"/>
  <c r="AD1059" i="10"/>
  <c r="T1059" i="10"/>
  <c r="AE1059" i="10" s="1"/>
  <c r="AD1051" i="10"/>
  <c r="T1051" i="10"/>
  <c r="AE1051" i="10" s="1"/>
  <c r="AD672" i="10"/>
  <c r="T672" i="10"/>
  <c r="AD679" i="10"/>
  <c r="T679" i="10"/>
  <c r="AE679" i="10" s="1"/>
  <c r="AD666" i="10"/>
  <c r="T666" i="10"/>
  <c r="AE666" i="10" s="1"/>
  <c r="AD678" i="10"/>
  <c r="T678" i="10"/>
  <c r="AD717" i="10"/>
  <c r="T717" i="10"/>
  <c r="AD698" i="10"/>
  <c r="T698" i="10"/>
  <c r="AD702" i="10"/>
  <c r="T702" i="10"/>
  <c r="AD728" i="10"/>
  <c r="T728" i="10"/>
  <c r="AE728" i="10" s="1"/>
  <c r="AD745" i="10"/>
  <c r="T745" i="10"/>
  <c r="AE745" i="10" s="1"/>
  <c r="AD795" i="10"/>
  <c r="T795" i="10"/>
  <c r="AD783" i="10"/>
  <c r="T783" i="10"/>
  <c r="AE783" i="10" s="1"/>
  <c r="AD797" i="10"/>
  <c r="T797" i="10"/>
  <c r="AE797" i="10" s="1"/>
  <c r="AD839" i="10"/>
  <c r="T839" i="10"/>
  <c r="AD829" i="10"/>
  <c r="T829" i="10"/>
  <c r="AD849" i="10"/>
  <c r="T849" i="10"/>
  <c r="AE849" i="10" s="1"/>
  <c r="AD848" i="10"/>
  <c r="T848" i="10"/>
  <c r="AD869" i="10"/>
  <c r="T869" i="10"/>
  <c r="AE869" i="10" s="1"/>
  <c r="AD845" i="10"/>
  <c r="T845" i="10"/>
  <c r="AD875" i="10"/>
  <c r="T875" i="10"/>
  <c r="AD893" i="10"/>
  <c r="T893" i="10"/>
  <c r="AE893" i="10" s="1"/>
  <c r="AD896" i="10"/>
  <c r="T896" i="10"/>
  <c r="AE896" i="10" s="1"/>
  <c r="AD940" i="10"/>
  <c r="T940" i="10"/>
  <c r="AD917" i="10"/>
  <c r="T917" i="10"/>
  <c r="AE917" i="10" s="1"/>
  <c r="AD941" i="10"/>
  <c r="T941" i="10"/>
  <c r="AE941" i="10" s="1"/>
  <c r="AD936" i="10"/>
  <c r="T936" i="10"/>
  <c r="AD929" i="10"/>
  <c r="T929" i="10"/>
  <c r="AD973" i="10"/>
  <c r="T973" i="10"/>
  <c r="AE973" i="10" s="1"/>
  <c r="AD1007" i="10"/>
  <c r="T1007" i="10"/>
  <c r="AD1003" i="10"/>
  <c r="T1003" i="10"/>
  <c r="AE1003" i="10" s="1"/>
  <c r="AD998" i="10"/>
  <c r="T998" i="10"/>
  <c r="AE998" i="10" s="1"/>
  <c r="AD990" i="10"/>
  <c r="T990" i="10"/>
  <c r="AE990" i="10" s="1"/>
  <c r="AD1035" i="10"/>
  <c r="T1035" i="10"/>
  <c r="AE1035" i="10" s="1"/>
  <c r="AD1039" i="10"/>
  <c r="T1039" i="10"/>
  <c r="AE1039" i="10" s="1"/>
  <c r="AD1041" i="10"/>
  <c r="T1041" i="10"/>
  <c r="AE1041" i="10" s="1"/>
  <c r="AD1030" i="10"/>
  <c r="T1030" i="10"/>
  <c r="AD1046" i="10"/>
  <c r="T1046" i="10"/>
  <c r="AE1046" i="10" s="1"/>
  <c r="AD1091" i="10"/>
  <c r="T1091" i="10"/>
  <c r="AE1091" i="10" s="1"/>
  <c r="AD667" i="10"/>
  <c r="T667" i="10"/>
  <c r="AE667" i="10" s="1"/>
  <c r="AD654" i="10"/>
  <c r="T654" i="10"/>
  <c r="AE654" i="10" s="1"/>
  <c r="AD691" i="10"/>
  <c r="T691" i="10"/>
  <c r="AD696" i="10"/>
  <c r="T696" i="10"/>
  <c r="AD722" i="10"/>
  <c r="T722" i="10"/>
  <c r="AE722" i="10" s="1"/>
  <c r="AD719" i="10"/>
  <c r="T719" i="10"/>
  <c r="AD735" i="10"/>
  <c r="T735" i="10"/>
  <c r="AE735" i="10" s="1"/>
  <c r="AD730" i="10"/>
  <c r="T730" i="10"/>
  <c r="AE730" i="10" s="1"/>
  <c r="AD799" i="10"/>
  <c r="T799" i="10"/>
  <c r="AD861" i="10"/>
  <c r="T861" i="10"/>
  <c r="AE861" i="10" s="1"/>
  <c r="AD864" i="10"/>
  <c r="T864" i="10"/>
  <c r="AD856" i="10"/>
  <c r="T856" i="10"/>
  <c r="AD823" i="10"/>
  <c r="T823" i="10"/>
  <c r="AE823" i="10" s="1"/>
  <c r="AD852" i="10"/>
  <c r="T852" i="10"/>
  <c r="AE852" i="10" s="1"/>
  <c r="AD880" i="10"/>
  <c r="T880" i="10"/>
  <c r="AE880" i="10" s="1"/>
  <c r="AD955" i="10"/>
  <c r="T955" i="10"/>
  <c r="AE955" i="10" s="1"/>
  <c r="AD931" i="10"/>
  <c r="T931" i="10"/>
  <c r="AE931" i="10" s="1"/>
  <c r="AD1002" i="10"/>
  <c r="T1002" i="10"/>
  <c r="AD1057" i="10"/>
  <c r="T1057" i="10"/>
  <c r="AE1057" i="10" s="1"/>
  <c r="AD1055" i="10"/>
  <c r="T1055" i="10"/>
  <c r="AE1055" i="10" s="1"/>
  <c r="AD1045" i="10"/>
  <c r="T1045" i="10"/>
  <c r="AE1045" i="10" s="1"/>
  <c r="T909" i="10"/>
  <c r="AD662" i="10"/>
  <c r="T662" i="10"/>
  <c r="AD695" i="10"/>
  <c r="T695" i="10"/>
  <c r="AE695" i="10" s="1"/>
  <c r="AD736" i="10"/>
  <c r="T736" i="10"/>
  <c r="AD740" i="10"/>
  <c r="T740" i="10"/>
  <c r="T754" i="10"/>
  <c r="AD800" i="10"/>
  <c r="T800" i="10"/>
  <c r="AD794" i="10"/>
  <c r="T794" i="10"/>
  <c r="AD825" i="10"/>
  <c r="T825" i="10"/>
  <c r="AE825" i="10" s="1"/>
  <c r="AD828" i="10"/>
  <c r="T828" i="10"/>
  <c r="AD836" i="10"/>
  <c r="T836" i="10"/>
  <c r="AE836" i="10" s="1"/>
  <c r="AD850" i="10"/>
  <c r="T850" i="10"/>
  <c r="AD853" i="10"/>
  <c r="T853" i="10"/>
  <c r="AD820" i="10"/>
  <c r="T820" i="10"/>
  <c r="AE820" i="10" s="1"/>
  <c r="AD813" i="10"/>
  <c r="T813" i="10"/>
  <c r="AE813" i="10" s="1"/>
  <c r="AD863" i="10"/>
  <c r="T863" i="10"/>
  <c r="AD886" i="10"/>
  <c r="T886" i="10"/>
  <c r="AD892" i="10"/>
  <c r="T892" i="10"/>
  <c r="AD900" i="10"/>
  <c r="T900" i="10"/>
  <c r="AD891" i="10"/>
  <c r="T891" i="10"/>
  <c r="AE891" i="10" s="1"/>
  <c r="AD914" i="10"/>
  <c r="T914" i="10"/>
  <c r="AE914" i="10" s="1"/>
  <c r="AD964" i="10"/>
  <c r="T964" i="10"/>
  <c r="AD997" i="10"/>
  <c r="T997" i="10"/>
  <c r="AE997" i="10" s="1"/>
  <c r="AD1021" i="10"/>
  <c r="T1021" i="10"/>
  <c r="AE1021" i="10" s="1"/>
  <c r="AD1047" i="10"/>
  <c r="T1047" i="10"/>
  <c r="AE1047" i="10" s="1"/>
  <c r="AD1093" i="10"/>
  <c r="T1093" i="10"/>
  <c r="AE1093" i="10" s="1"/>
  <c r="T1092" i="10"/>
  <c r="AE1092" i="10" s="1"/>
  <c r="AD668" i="10"/>
  <c r="T668" i="10"/>
  <c r="AE668" i="10" s="1"/>
  <c r="AD684" i="10"/>
  <c r="T684" i="10"/>
  <c r="AD660" i="10"/>
  <c r="T660" i="10"/>
  <c r="AE660" i="10" s="1"/>
  <c r="AD708" i="10"/>
  <c r="T708" i="10"/>
  <c r="AD709" i="10"/>
  <c r="T709" i="10"/>
  <c r="AD710" i="10"/>
  <c r="T710" i="10"/>
  <c r="AE710" i="10" s="1"/>
  <c r="AD705" i="10"/>
  <c r="T705" i="10"/>
  <c r="AD699" i="10"/>
  <c r="T699" i="10"/>
  <c r="AD700" i="10"/>
  <c r="T700" i="10"/>
  <c r="AD716" i="10"/>
  <c r="T716" i="10"/>
  <c r="AD779" i="10"/>
  <c r="T779" i="10"/>
  <c r="AD788" i="10"/>
  <c r="T788" i="10"/>
  <c r="AE788" i="10" s="1"/>
  <c r="AD801" i="10"/>
  <c r="T801" i="10"/>
  <c r="AD858" i="10"/>
  <c r="T858" i="10"/>
  <c r="AD842" i="10"/>
  <c r="T842" i="10"/>
  <c r="AE842" i="10" s="1"/>
  <c r="AD818" i="10"/>
  <c r="T818" i="10"/>
  <c r="AD865" i="10"/>
  <c r="T865" i="10"/>
  <c r="AE865" i="10" s="1"/>
  <c r="AD830" i="10"/>
  <c r="T830" i="10"/>
  <c r="AE830" i="10" s="1"/>
  <c r="AD860" i="10"/>
  <c r="T860" i="10"/>
  <c r="AD840" i="10"/>
  <c r="T840" i="10"/>
  <c r="AD876" i="10"/>
  <c r="T876" i="10"/>
  <c r="AD888" i="10"/>
  <c r="T888" i="10"/>
  <c r="AD879" i="10"/>
  <c r="T879" i="10"/>
  <c r="AE879" i="10" s="1"/>
  <c r="AD907" i="10"/>
  <c r="T907" i="10"/>
  <c r="AE907" i="10" s="1"/>
  <c r="AD904" i="10"/>
  <c r="T904" i="10"/>
  <c r="AE904" i="10" s="1"/>
  <c r="AD897" i="10"/>
  <c r="T897" i="10"/>
  <c r="AE897" i="10" s="1"/>
  <c r="AD953" i="10"/>
  <c r="T953" i="10"/>
  <c r="AE953" i="10" s="1"/>
  <c r="AD960" i="10"/>
  <c r="T960" i="10"/>
  <c r="AE960" i="10" s="1"/>
  <c r="AD961" i="10"/>
  <c r="T961" i="10"/>
  <c r="AE961" i="10" s="1"/>
  <c r="AD1001" i="10"/>
  <c r="T1001" i="10"/>
  <c r="AE1001" i="10" s="1"/>
  <c r="AD1008" i="10"/>
  <c r="T1008" i="10"/>
  <c r="AE1008" i="10" s="1"/>
  <c r="AD1040" i="10"/>
  <c r="T1040" i="10"/>
  <c r="AE1040" i="10" s="1"/>
  <c r="AD1024" i="10"/>
  <c r="T1024" i="10"/>
  <c r="AD1056" i="10"/>
  <c r="T1056" i="10"/>
  <c r="AE1056" i="10" s="1"/>
  <c r="AD1050" i="10"/>
  <c r="T1050" i="10"/>
  <c r="AD1049" i="10"/>
  <c r="T1049" i="10"/>
  <c r="AD1097" i="10"/>
  <c r="T1097" i="10"/>
  <c r="AE1097" i="10" s="1"/>
  <c r="AC656" i="10"/>
  <c r="AC676" i="10"/>
  <c r="T676" i="10"/>
  <c r="AE676" i="10" s="1"/>
  <c r="AC690" i="10"/>
  <c r="T690" i="10"/>
  <c r="AC657" i="10"/>
  <c r="T657" i="10"/>
  <c r="AC682" i="10"/>
  <c r="T682" i="10"/>
  <c r="AE682" i="10" s="1"/>
  <c r="AC663" i="10"/>
  <c r="T663" i="10"/>
  <c r="AE663" i="10" s="1"/>
  <c r="AC673" i="10"/>
  <c r="T673" i="10"/>
  <c r="AC677" i="10"/>
  <c r="T677" i="10"/>
  <c r="AC661" i="10"/>
  <c r="T661" i="10"/>
  <c r="AE661" i="10" s="1"/>
  <c r="AC634" i="10"/>
  <c r="T634" i="10"/>
  <c r="AE634" i="10" s="1"/>
  <c r="AC644" i="10"/>
  <c r="T644" i="10"/>
  <c r="AE644" i="10" s="1"/>
  <c r="AC817" i="10"/>
  <c r="AC798" i="10"/>
  <c r="T798" i="10"/>
  <c r="AE798" i="10" s="1"/>
  <c r="AC821" i="10"/>
  <c r="T821" i="10"/>
  <c r="AE821" i="10" s="1"/>
  <c r="AC718" i="10"/>
  <c r="AC711" i="10"/>
  <c r="T711" i="10"/>
  <c r="AC712" i="10"/>
  <c r="T712" i="10"/>
  <c r="AC671" i="10"/>
  <c r="T671" i="10"/>
  <c r="AE671" i="10" s="1"/>
  <c r="AC664" i="10"/>
  <c r="T664" i="10"/>
  <c r="AE664" i="10" s="1"/>
  <c r="AC731" i="10"/>
  <c r="AC729" i="10"/>
  <c r="AC749" i="10"/>
  <c r="T749" i="10"/>
  <c r="AE749" i="10" s="1"/>
  <c r="AC737" i="10"/>
  <c r="T737" i="10"/>
  <c r="AC846" i="10"/>
  <c r="T846" i="10"/>
  <c r="AC685" i="10"/>
  <c r="AC751" i="10"/>
  <c r="AC808" i="10"/>
  <c r="T808" i="10"/>
  <c r="AC832" i="10"/>
  <c r="T832" i="10"/>
  <c r="AC843" i="10"/>
  <c r="T843" i="10"/>
  <c r="AE843" i="10" s="1"/>
  <c r="AC789" i="10"/>
  <c r="T789" i="10"/>
  <c r="AE789" i="10" s="1"/>
  <c r="AC831" i="10"/>
  <c r="T831" i="10"/>
  <c r="AC787" i="10"/>
  <c r="T787" i="10"/>
  <c r="AE787" i="10" s="1"/>
  <c r="AC851" i="10"/>
  <c r="T851" i="10"/>
  <c r="AE851" i="10" s="1"/>
  <c r="AC815" i="10"/>
  <c r="AC780" i="10"/>
  <c r="T780" i="10"/>
  <c r="AC781" i="10"/>
  <c r="T781" i="10"/>
  <c r="AC847" i="10"/>
  <c r="T847" i="10"/>
  <c r="AC835" i="10"/>
  <c r="T835" i="10"/>
  <c r="AC810" i="10"/>
  <c r="T810" i="10"/>
  <c r="AC811" i="10"/>
  <c r="T811" i="10"/>
  <c r="AE811" i="10" s="1"/>
  <c r="AC854" i="10"/>
  <c r="AC786" i="10"/>
  <c r="T786" i="10"/>
  <c r="AE786" i="10" s="1"/>
  <c r="AC785" i="10"/>
  <c r="T785" i="10"/>
  <c r="AC857" i="10"/>
  <c r="T857" i="10"/>
  <c r="AC768" i="10"/>
  <c r="AC824" i="10"/>
  <c r="T824" i="10"/>
  <c r="AC747" i="10"/>
  <c r="AC748" i="10"/>
  <c r="T748" i="10"/>
  <c r="AC774" i="10"/>
  <c r="AC773" i="10"/>
  <c r="AC742" i="10"/>
  <c r="T742" i="10"/>
  <c r="AE742" i="10" s="1"/>
  <c r="AC744" i="10"/>
  <c r="AC746" i="10"/>
  <c r="T746" i="10"/>
  <c r="AC750" i="10"/>
  <c r="AC755" i="10"/>
  <c r="T755" i="10"/>
  <c r="AE755" i="10" s="1"/>
  <c r="AC757" i="10"/>
  <c r="T757" i="10"/>
  <c r="AE757" i="10" s="1"/>
  <c r="AC756" i="10"/>
  <c r="AC743" i="10"/>
  <c r="AC760" i="10"/>
  <c r="AC762" i="10"/>
  <c r="AC761" i="10"/>
  <c r="AC763" i="10"/>
  <c r="AC764" i="10"/>
  <c r="AC765" i="10"/>
  <c r="AC771" i="10"/>
  <c r="AC772" i="10"/>
  <c r="AC776" i="10"/>
  <c r="AC778" i="10"/>
  <c r="AC775" i="10"/>
  <c r="T775" i="10"/>
  <c r="AE775" i="10" s="1"/>
  <c r="AC777" i="10"/>
  <c r="AC870" i="10"/>
  <c r="T870" i="10"/>
  <c r="AC974" i="10"/>
  <c r="T974" i="10"/>
  <c r="AC1012" i="10"/>
  <c r="T1012" i="10"/>
  <c r="AE1012" i="10" s="1"/>
  <c r="AC802" i="10"/>
  <c r="T802" i="10"/>
  <c r="AC792" i="10"/>
  <c r="T792" i="10"/>
  <c r="AC803" i="10"/>
  <c r="T803" i="10"/>
  <c r="AC873" i="10"/>
  <c r="T873" i="10"/>
  <c r="AC1053" i="10"/>
  <c r="T1053" i="10"/>
  <c r="AC883" i="10"/>
  <c r="AC919" i="10"/>
  <c r="T919" i="10"/>
  <c r="AE919" i="10" s="1"/>
  <c r="AC1094" i="10"/>
  <c r="T1094" i="10"/>
  <c r="AC882" i="10"/>
  <c r="T882" i="10"/>
  <c r="AE882" i="10" s="1"/>
  <c r="AC895" i="10"/>
  <c r="T895" i="10"/>
  <c r="AC999" i="10"/>
  <c r="T999" i="10"/>
  <c r="AE999" i="10" s="1"/>
  <c r="AC991" i="10"/>
  <c r="T991" i="10"/>
  <c r="AE991" i="10" s="1"/>
  <c r="AC804" i="10"/>
  <c r="T804" i="10"/>
  <c r="AE804" i="10" s="1"/>
  <c r="AC965" i="10"/>
  <c r="T965" i="10"/>
  <c r="AE965" i="10" s="1"/>
  <c r="AC962" i="10"/>
  <c r="T962" i="10"/>
  <c r="AC966" i="10"/>
  <c r="AC1004" i="10"/>
  <c r="T1004" i="10"/>
  <c r="AE1004" i="10" s="1"/>
  <c r="AC985" i="10"/>
  <c r="T985" i="10"/>
  <c r="AC1043" i="10"/>
  <c r="AC1031" i="10"/>
  <c r="T1031" i="10"/>
  <c r="AE1031" i="10" s="1"/>
  <c r="AC1048" i="10"/>
  <c r="T1048" i="10"/>
  <c r="AE1048" i="10" s="1"/>
  <c r="AC1017" i="10"/>
  <c r="AC1038" i="10"/>
  <c r="AC1010" i="10"/>
  <c r="AC993" i="10"/>
  <c r="AC995" i="10"/>
  <c r="AD979" i="10"/>
  <c r="T979" i="10"/>
  <c r="AE979" i="10" s="1"/>
  <c r="AC942" i="10"/>
  <c r="AD982" i="10"/>
  <c r="T982" i="10"/>
  <c r="AE982" i="10" s="1"/>
  <c r="AC994" i="10"/>
  <c r="AC1009" i="10"/>
  <c r="T1009" i="10"/>
  <c r="AC1014" i="10"/>
  <c r="T1014" i="10"/>
  <c r="AC1096" i="10"/>
  <c r="T1096" i="10"/>
  <c r="AE1096" i="10" s="1"/>
  <c r="AC1099" i="10"/>
  <c r="T1099" i="10"/>
  <c r="AE1099" i="10" s="1"/>
  <c r="AC754" i="10"/>
  <c r="U754" i="10"/>
  <c r="U753" i="10"/>
  <c r="AC766" i="10"/>
  <c r="U766" i="10"/>
  <c r="AC675" i="10"/>
  <c r="U675" i="10"/>
  <c r="AC674" i="10"/>
  <c r="AE1086" i="10"/>
  <c r="Q1095" i="10"/>
  <c r="O1098" i="10"/>
  <c r="S1099" i="10"/>
  <c r="S1028" i="10"/>
  <c r="S1096" i="10"/>
  <c r="Q1089" i="10"/>
  <c r="Q1088" i="10"/>
  <c r="Q1019" i="10"/>
  <c r="AE1050" i="10"/>
  <c r="Q1043" i="10"/>
  <c r="AD1043" i="10" s="1"/>
  <c r="AE1332" i="10"/>
  <c r="Q1044" i="10"/>
  <c r="Q1058" i="10"/>
  <c r="AE1330" i="10"/>
  <c r="Q1020" i="10"/>
  <c r="Q1033" i="10"/>
  <c r="Q1028" i="10"/>
  <c r="AE1342" i="10"/>
  <c r="Q1032" i="10"/>
  <c r="Q1025" i="10"/>
  <c r="S1038" i="10"/>
  <c r="Q1034" i="10"/>
  <c r="Q984" i="10"/>
  <c r="Q1038" i="10"/>
  <c r="AD1038" i="10" s="1"/>
  <c r="AE1137" i="10"/>
  <c r="Q1054" i="10"/>
  <c r="Q1027" i="10"/>
  <c r="AE983" i="10"/>
  <c r="Q995" i="10"/>
  <c r="AD995" i="10" s="1"/>
  <c r="Q1010" i="10"/>
  <c r="AD1010" i="10" s="1"/>
  <c r="S993" i="10"/>
  <c r="S994" i="10"/>
  <c r="Q1026" i="10"/>
  <c r="Q1018" i="10"/>
  <c r="S1017" i="10"/>
  <c r="Q994" i="10"/>
  <c r="AD994" i="10" s="1"/>
  <c r="Q1011" i="10"/>
  <c r="Q988" i="10"/>
  <c r="Q992" i="10"/>
  <c r="AD992" i="10" s="1"/>
  <c r="AE1329" i="10"/>
  <c r="Q1042" i="10"/>
  <c r="Q989" i="10"/>
  <c r="Q1036" i="10"/>
  <c r="Q996" i="10"/>
  <c r="Q972" i="10"/>
  <c r="AD972" i="10" s="1"/>
  <c r="Q966" i="10"/>
  <c r="AD966" i="10" s="1"/>
  <c r="Q959" i="10"/>
  <c r="Q963" i="10"/>
  <c r="AE964" i="10"/>
  <c r="S971" i="10"/>
  <c r="S962" i="10"/>
  <c r="S1358" i="10"/>
  <c r="S966" i="10"/>
  <c r="Q1015" i="10"/>
  <c r="Q971" i="10"/>
  <c r="AD971" i="10" s="1"/>
  <c r="O972" i="10"/>
  <c r="Q969" i="10"/>
  <c r="Q968" i="10"/>
  <c r="Q967" i="10"/>
  <c r="Q1022" i="10"/>
  <c r="Q957" i="10"/>
  <c r="S1053" i="10"/>
  <c r="S972" i="10"/>
  <c r="Q977" i="10"/>
  <c r="Q975" i="10"/>
  <c r="Q980" i="10"/>
  <c r="Q976" i="10"/>
  <c r="AD976" i="10" s="1"/>
  <c r="Q954" i="10"/>
  <c r="Q943" i="10"/>
  <c r="AE938" i="10"/>
  <c r="Q926" i="10"/>
  <c r="Q920" i="10"/>
  <c r="Q948" i="10"/>
  <c r="AE939" i="10"/>
  <c r="Q987" i="10"/>
  <c r="Q946" i="10"/>
  <c r="Q916" i="10"/>
  <c r="Q913" i="10"/>
  <c r="S944" i="10"/>
  <c r="S922" i="10"/>
  <c r="Q933" i="10"/>
  <c r="Q958" i="10"/>
  <c r="Q934" i="10"/>
  <c r="Q942" i="10"/>
  <c r="AD942" i="10" s="1"/>
  <c r="Q930" i="10"/>
  <c r="Q1016" i="10"/>
  <c r="Q935" i="10"/>
  <c r="Q921" i="10"/>
  <c r="AE1374" i="10"/>
  <c r="O944" i="10"/>
  <c r="O922" i="10"/>
  <c r="Q950" i="10"/>
  <c r="Q945" i="10"/>
  <c r="Q910" i="10"/>
  <c r="Q1017" i="10"/>
  <c r="AD1017" i="10" s="1"/>
  <c r="Q912" i="10"/>
  <c r="Q951" i="10"/>
  <c r="Q944" i="10"/>
  <c r="AD944" i="10" s="1"/>
  <c r="Q915" i="10"/>
  <c r="Q923" i="10"/>
  <c r="Q986" i="10"/>
  <c r="Q952" i="10"/>
  <c r="Q925" i="10"/>
  <c r="AI387" i="7"/>
  <c r="O992" i="10"/>
  <c r="Q903" i="10"/>
  <c r="S895" i="10"/>
  <c r="O971" i="10"/>
  <c r="Q819" i="10"/>
  <c r="AE908" i="10"/>
  <c r="AE878" i="10"/>
  <c r="AE875" i="10"/>
  <c r="Q872" i="10"/>
  <c r="S976" i="10"/>
  <c r="S873" i="10"/>
  <c r="Q889" i="10"/>
  <c r="Q993" i="10"/>
  <c r="AD993" i="10" s="1"/>
  <c r="Q885" i="10"/>
  <c r="Q871" i="10"/>
  <c r="Q881" i="10"/>
  <c r="Q911" i="10"/>
  <c r="Q884" i="10"/>
  <c r="Q877" i="10"/>
  <c r="Q947" i="10"/>
  <c r="Q883" i="10"/>
  <c r="AD883" i="10" s="1"/>
  <c r="Q782" i="10"/>
  <c r="AE828" i="10"/>
  <c r="AE853" i="10"/>
  <c r="AE856" i="10"/>
  <c r="AE857" i="10"/>
  <c r="AE839" i="10"/>
  <c r="Q822" i="10"/>
  <c r="AE833" i="10"/>
  <c r="S848" i="10"/>
  <c r="S847" i="10"/>
  <c r="AE863" i="10"/>
  <c r="Q902" i="10"/>
  <c r="Q854" i="10"/>
  <c r="AD854" i="10" s="1"/>
  <c r="AE862" i="10"/>
  <c r="O855" i="10"/>
  <c r="Q890" i="10"/>
  <c r="Q834" i="10"/>
  <c r="O827" i="10"/>
  <c r="Q899" i="10"/>
  <c r="Q859" i="10"/>
  <c r="Q815" i="10"/>
  <c r="AD815" i="10" s="1"/>
  <c r="Q844" i="10"/>
  <c r="AE799" i="10"/>
  <c r="AE784" i="10"/>
  <c r="AE795" i="10"/>
  <c r="AE800" i="10"/>
  <c r="S803" i="10"/>
  <c r="AE1331" i="10"/>
  <c r="Q791" i="10"/>
  <c r="AE793" i="10"/>
  <c r="AE932" i="10"/>
  <c r="O805" i="10"/>
  <c r="S771" i="10"/>
  <c r="S787" i="10"/>
  <c r="S804" i="10"/>
  <c r="AE1094" i="10"/>
  <c r="O976" i="10"/>
  <c r="AE792" i="10"/>
  <c r="Q778" i="10"/>
  <c r="AD778" i="10" s="1"/>
  <c r="O769" i="10"/>
  <c r="Q776" i="10"/>
  <c r="AD776" i="10" s="1"/>
  <c r="Q772" i="10"/>
  <c r="AD772" i="10" s="1"/>
  <c r="S769" i="10"/>
  <c r="Q770" i="10"/>
  <c r="AD770" i="10" s="1"/>
  <c r="S770" i="10"/>
  <c r="O770" i="10"/>
  <c r="Q769" i="10"/>
  <c r="AD769" i="10" s="1"/>
  <c r="Q766" i="10"/>
  <c r="AD766" i="10" s="1"/>
  <c r="Q762" i="10"/>
  <c r="AD762" i="10" s="1"/>
  <c r="Q767" i="10"/>
  <c r="AD767" i="10" s="1"/>
  <c r="O767" i="10"/>
  <c r="S767" i="10"/>
  <c r="Q764" i="10"/>
  <c r="AD764" i="10" s="1"/>
  <c r="Q765" i="10"/>
  <c r="AD765" i="10" s="1"/>
  <c r="Q761" i="10"/>
  <c r="AD761" i="10" s="1"/>
  <c r="Q760" i="10"/>
  <c r="AD760" i="10" s="1"/>
  <c r="Q756" i="10"/>
  <c r="AD756" i="10" s="1"/>
  <c r="Q753" i="10"/>
  <c r="Q750" i="10"/>
  <c r="AD750" i="10" s="1"/>
  <c r="Q751" i="10"/>
  <c r="AD751" i="10" s="1"/>
  <c r="Q747" i="10"/>
  <c r="AD747" i="10" s="1"/>
  <c r="Q743" i="10"/>
  <c r="AD743" i="10" s="1"/>
  <c r="Q817" i="10"/>
  <c r="AD817" i="10" s="1"/>
  <c r="Q777" i="10"/>
  <c r="AD777" i="10" s="1"/>
  <c r="Q773" i="10"/>
  <c r="AD773" i="10" s="1"/>
  <c r="Q774" i="10"/>
  <c r="AD774" i="10" s="1"/>
  <c r="Q868" i="10"/>
  <c r="Q771" i="10"/>
  <c r="AD771" i="10" s="1"/>
  <c r="S806" i="10"/>
  <c r="S768" i="10"/>
  <c r="Q806" i="10"/>
  <c r="Q768" i="10"/>
  <c r="AD768" i="10" s="1"/>
  <c r="Q887" i="10"/>
  <c r="Q763" i="10"/>
  <c r="AD763" i="10" s="1"/>
  <c r="AE759" i="10"/>
  <c r="Q752" i="10"/>
  <c r="AE746" i="10"/>
  <c r="Q744" i="10"/>
  <c r="AD744" i="10" s="1"/>
  <c r="Q741" i="10"/>
  <c r="Q739" i="10"/>
  <c r="Q738" i="10"/>
  <c r="AE726" i="10"/>
  <c r="Q727" i="10"/>
  <c r="Q733" i="10"/>
  <c r="Q855" i="10"/>
  <c r="AD855" i="10" s="1"/>
  <c r="Q731" i="10"/>
  <c r="AD731" i="10" s="1"/>
  <c r="Q721" i="10"/>
  <c r="Q723" i="10"/>
  <c r="Q729" i="10"/>
  <c r="AD729" i="10" s="1"/>
  <c r="Q732" i="10"/>
  <c r="AE832" i="10"/>
  <c r="AE701" i="10"/>
  <c r="Q697" i="10"/>
  <c r="Q704" i="10"/>
  <c r="AE651" i="10"/>
  <c r="AE725" i="10"/>
  <c r="Q694" i="10"/>
  <c r="Q718" i="10"/>
  <c r="AD718" i="10" s="1"/>
  <c r="AE652" i="10"/>
  <c r="Q687" i="10"/>
  <c r="Q693" i="10"/>
  <c r="AE674" i="10"/>
  <c r="AE647" i="10"/>
  <c r="AE678" i="10"/>
  <c r="AE684" i="10"/>
  <c r="Q665" i="10"/>
  <c r="Q670" i="10"/>
  <c r="Q683" i="10"/>
  <c r="Q656" i="10"/>
  <c r="AD656" i="10" s="1"/>
  <c r="Q681" i="10"/>
  <c r="Q659" i="10"/>
  <c r="Q655" i="10"/>
  <c r="Q675" i="10"/>
  <c r="AD675" i="10" s="1"/>
  <c r="Q685" i="10"/>
  <c r="AD685" i="10" s="1"/>
  <c r="AE643" i="10"/>
  <c r="AE673" i="10"/>
  <c r="O790" i="10"/>
  <c r="O635" i="10"/>
  <c r="O658" i="10"/>
  <c r="AE657" i="10"/>
  <c r="AI29" i="7"/>
  <c r="AD681" i="10" l="1"/>
  <c r="T681" i="10"/>
  <c r="AE681" i="10" s="1"/>
  <c r="AD655" i="10"/>
  <c r="T655" i="10"/>
  <c r="AE655" i="10" s="1"/>
  <c r="AD683" i="10"/>
  <c r="T683" i="10"/>
  <c r="AE683" i="10" s="1"/>
  <c r="AD693" i="10"/>
  <c r="T693" i="10"/>
  <c r="AD721" i="10"/>
  <c r="T721" i="10"/>
  <c r="AE721" i="10" s="1"/>
  <c r="AD741" i="10"/>
  <c r="T741" i="10"/>
  <c r="AE741" i="10" s="1"/>
  <c r="AD947" i="10"/>
  <c r="T947" i="10"/>
  <c r="AE947" i="10" s="1"/>
  <c r="AD871" i="10"/>
  <c r="T871" i="10"/>
  <c r="AE871" i="10" s="1"/>
  <c r="AD903" i="10"/>
  <c r="T903" i="10"/>
  <c r="AE903" i="10" s="1"/>
  <c r="AD951" i="10"/>
  <c r="T951" i="10"/>
  <c r="AE951" i="10" s="1"/>
  <c r="AD1016" i="10"/>
  <c r="T1016" i="10"/>
  <c r="AE1016" i="10" s="1"/>
  <c r="AD933" i="10"/>
  <c r="T933" i="10"/>
  <c r="AE933" i="10" s="1"/>
  <c r="AD987" i="10"/>
  <c r="T987" i="10"/>
  <c r="AE987" i="10" s="1"/>
  <c r="AD948" i="10"/>
  <c r="T948" i="10"/>
  <c r="AE948" i="10" s="1"/>
  <c r="AD969" i="10"/>
  <c r="T969" i="10"/>
  <c r="AE969" i="10" s="1"/>
  <c r="AD988" i="10"/>
  <c r="T988" i="10"/>
  <c r="AE988" i="10" s="1"/>
  <c r="AD1026" i="10"/>
  <c r="T1026" i="10"/>
  <c r="AE1026" i="10" s="1"/>
  <c r="AD1025" i="10"/>
  <c r="T1025" i="10"/>
  <c r="AE1025" i="10" s="1"/>
  <c r="AD1089" i="10"/>
  <c r="T1089" i="10"/>
  <c r="AE1089" i="10" s="1"/>
  <c r="T942" i="10"/>
  <c r="AE942" i="10" s="1"/>
  <c r="T993" i="10"/>
  <c r="AE993" i="10" s="1"/>
  <c r="T1017" i="10"/>
  <c r="AE1017" i="10" s="1"/>
  <c r="T1043" i="10"/>
  <c r="AE1043" i="10" s="1"/>
  <c r="T966" i="10"/>
  <c r="AE966" i="10" s="1"/>
  <c r="T778" i="10"/>
  <c r="AE778" i="10" s="1"/>
  <c r="T771" i="10"/>
  <c r="AE771" i="10" s="1"/>
  <c r="T763" i="10"/>
  <c r="AE763" i="10" s="1"/>
  <c r="T760" i="10"/>
  <c r="AE760" i="10" s="1"/>
  <c r="T773" i="10"/>
  <c r="AE773" i="10" s="1"/>
  <c r="T747" i="10"/>
  <c r="AE747" i="10" s="1"/>
  <c r="T854" i="10"/>
  <c r="AE854" i="10" s="1"/>
  <c r="T751" i="10"/>
  <c r="AE751" i="10" s="1"/>
  <c r="T731" i="10"/>
  <c r="AE731" i="10" s="1"/>
  <c r="AD697" i="10"/>
  <c r="T697" i="10"/>
  <c r="AD670" i="10"/>
  <c r="T670" i="10"/>
  <c r="AE670" i="10" s="1"/>
  <c r="AD687" i="10"/>
  <c r="T687" i="10"/>
  <c r="AD752" i="10"/>
  <c r="T752" i="10"/>
  <c r="AE752" i="10" s="1"/>
  <c r="AD859" i="10"/>
  <c r="T859" i="10"/>
  <c r="AE859" i="10" s="1"/>
  <c r="AD902" i="10"/>
  <c r="T902" i="10"/>
  <c r="AE902" i="10" s="1"/>
  <c r="AD822" i="10"/>
  <c r="T822" i="10"/>
  <c r="AE822" i="10" s="1"/>
  <c r="AD877" i="10"/>
  <c r="T877" i="10"/>
  <c r="AE877" i="10" s="1"/>
  <c r="AD912" i="10"/>
  <c r="T912" i="10"/>
  <c r="AE912" i="10" s="1"/>
  <c r="AD930" i="10"/>
  <c r="T930" i="10"/>
  <c r="AE930" i="10" s="1"/>
  <c r="AD920" i="10"/>
  <c r="T920" i="10"/>
  <c r="AE920" i="10" s="1"/>
  <c r="AD926" i="10"/>
  <c r="T926" i="10"/>
  <c r="AE926" i="10" s="1"/>
  <c r="AD943" i="10"/>
  <c r="T943" i="10"/>
  <c r="AE943" i="10" s="1"/>
  <c r="AD1011" i="10"/>
  <c r="T1011" i="10"/>
  <c r="AE1011" i="10" s="1"/>
  <c r="AD1032" i="10"/>
  <c r="T1032" i="10"/>
  <c r="AE1032" i="10" s="1"/>
  <c r="AD1020" i="10"/>
  <c r="T1020" i="10"/>
  <c r="AE1020" i="10" s="1"/>
  <c r="AD911" i="10"/>
  <c r="T911" i="10"/>
  <c r="AE911" i="10" s="1"/>
  <c r="AD659" i="10"/>
  <c r="T659" i="10"/>
  <c r="AE659" i="10" s="1"/>
  <c r="AD791" i="10"/>
  <c r="T791" i="10"/>
  <c r="AE791" i="10" s="1"/>
  <c r="AD899" i="10"/>
  <c r="T899" i="10"/>
  <c r="AE899" i="10" s="1"/>
  <c r="AD834" i="10"/>
  <c r="T834" i="10"/>
  <c r="AE834" i="10" s="1"/>
  <c r="AD885" i="10"/>
  <c r="T885" i="10"/>
  <c r="AE885" i="10" s="1"/>
  <c r="AD872" i="10"/>
  <c r="T872" i="10"/>
  <c r="AE872" i="10" s="1"/>
  <c r="AD925" i="10"/>
  <c r="T925" i="10"/>
  <c r="AE925" i="10" s="1"/>
  <c r="AD921" i="10"/>
  <c r="T921" i="10"/>
  <c r="AE921" i="10" s="1"/>
  <c r="AD954" i="10"/>
  <c r="T954" i="10"/>
  <c r="AE954" i="10" s="1"/>
  <c r="AD975" i="10"/>
  <c r="T975" i="10"/>
  <c r="AE975" i="10" s="1"/>
  <c r="AD957" i="10"/>
  <c r="T957" i="10"/>
  <c r="AE957" i="10" s="1"/>
  <c r="AD959" i="10"/>
  <c r="T959" i="10"/>
  <c r="AE959" i="10" s="1"/>
  <c r="AD989" i="10"/>
  <c r="T989" i="10"/>
  <c r="AE989" i="10" s="1"/>
  <c r="AD1095" i="10"/>
  <c r="T1095" i="10"/>
  <c r="AE1095" i="10" s="1"/>
  <c r="T994" i="10"/>
  <c r="AE994" i="10" s="1"/>
  <c r="T1010" i="10"/>
  <c r="T883" i="10"/>
  <c r="AE883" i="10" s="1"/>
  <c r="T777" i="10"/>
  <c r="AE777" i="10" s="1"/>
  <c r="T776" i="10"/>
  <c r="AE776" i="10" s="1"/>
  <c r="T765" i="10"/>
  <c r="AE765" i="10" s="1"/>
  <c r="T761" i="10"/>
  <c r="AE761" i="10" s="1"/>
  <c r="T743" i="10"/>
  <c r="AE743" i="10" s="1"/>
  <c r="T744" i="10"/>
  <c r="AE744" i="10" s="1"/>
  <c r="T774" i="10"/>
  <c r="AE774" i="10" s="1"/>
  <c r="T815" i="10"/>
  <c r="AE815" i="10" s="1"/>
  <c r="T685" i="10"/>
  <c r="AE685" i="10" s="1"/>
  <c r="T656" i="10"/>
  <c r="AE656" i="10" s="1"/>
  <c r="AD739" i="10"/>
  <c r="T739" i="10"/>
  <c r="AE739" i="10" s="1"/>
  <c r="AD753" i="10"/>
  <c r="T753" i="10"/>
  <c r="AE753" i="10" s="1"/>
  <c r="AD665" i="10"/>
  <c r="T665" i="10"/>
  <c r="AE665" i="10" s="1"/>
  <c r="AD738" i="10"/>
  <c r="T738" i="10"/>
  <c r="AE738" i="10" s="1"/>
  <c r="AD704" i="10"/>
  <c r="T704" i="10"/>
  <c r="AD732" i="10"/>
  <c r="T732" i="10"/>
  <c r="AE732" i="10" s="1"/>
  <c r="AD733" i="10"/>
  <c r="T733" i="10"/>
  <c r="AE733" i="10" s="1"/>
  <c r="AD868" i="10"/>
  <c r="T868" i="10"/>
  <c r="AE868" i="10" s="1"/>
  <c r="AD890" i="10"/>
  <c r="T890" i="10"/>
  <c r="AE890" i="10" s="1"/>
  <c r="AD782" i="10"/>
  <c r="T782" i="10"/>
  <c r="AE782" i="10" s="1"/>
  <c r="AD884" i="10"/>
  <c r="T884" i="10"/>
  <c r="AE884" i="10" s="1"/>
  <c r="AD923" i="10"/>
  <c r="T923" i="10"/>
  <c r="AE923" i="10" s="1"/>
  <c r="AD910" i="10"/>
  <c r="T910" i="10"/>
  <c r="AE910" i="10" s="1"/>
  <c r="AD945" i="10"/>
  <c r="T945" i="10"/>
  <c r="AE945" i="10" s="1"/>
  <c r="AD913" i="10"/>
  <c r="T913" i="10"/>
  <c r="AE913" i="10" s="1"/>
  <c r="AD1022" i="10"/>
  <c r="T1022" i="10"/>
  <c r="AE1022" i="10" s="1"/>
  <c r="AD1015" i="10"/>
  <c r="T1015" i="10"/>
  <c r="AE1015" i="10" s="1"/>
  <c r="AD1042" i="10"/>
  <c r="T1042" i="10"/>
  <c r="AE1042" i="10" s="1"/>
  <c r="AD1027" i="10"/>
  <c r="T1027" i="10"/>
  <c r="AE1027" i="10" s="1"/>
  <c r="AD1058" i="10"/>
  <c r="T1058" i="10"/>
  <c r="AE1058" i="10" s="1"/>
  <c r="AD1019" i="10"/>
  <c r="T1019" i="10"/>
  <c r="AE1019" i="10" s="1"/>
  <c r="AD889" i="10"/>
  <c r="T889" i="10"/>
  <c r="AE889" i="10" s="1"/>
  <c r="AD952" i="10"/>
  <c r="T952" i="10"/>
  <c r="AE952" i="10" s="1"/>
  <c r="AD915" i="10"/>
  <c r="T915" i="10"/>
  <c r="AE915" i="10" s="1"/>
  <c r="AD950" i="10"/>
  <c r="T950" i="10"/>
  <c r="AE950" i="10" s="1"/>
  <c r="AD934" i="10"/>
  <c r="T934" i="10"/>
  <c r="AE934" i="10" s="1"/>
  <c r="AD916" i="10"/>
  <c r="T916" i="10"/>
  <c r="AE916" i="10" s="1"/>
  <c r="AD967" i="10"/>
  <c r="T967" i="10"/>
  <c r="AE967" i="10" s="1"/>
  <c r="AD996" i="10"/>
  <c r="T996" i="10"/>
  <c r="AE996" i="10" s="1"/>
  <c r="AD1054" i="10"/>
  <c r="T1054" i="10"/>
  <c r="AE1054" i="10" s="1"/>
  <c r="AD1034" i="10"/>
  <c r="T1034" i="10"/>
  <c r="AE1034" i="10" s="1"/>
  <c r="AD1028" i="10"/>
  <c r="T1028" i="10"/>
  <c r="AE1028" i="10" s="1"/>
  <c r="AD1044" i="10"/>
  <c r="T1044" i="10"/>
  <c r="AE1044" i="10" s="1"/>
  <c r="AD1088" i="10"/>
  <c r="T1088" i="10"/>
  <c r="AE1088" i="10" s="1"/>
  <c r="T995" i="10"/>
  <c r="AE995" i="10" s="1"/>
  <c r="T1038" i="10"/>
  <c r="AE1038" i="10" s="1"/>
  <c r="T772" i="10"/>
  <c r="AE772" i="10" s="1"/>
  <c r="T764" i="10"/>
  <c r="AE764" i="10" s="1"/>
  <c r="T762" i="10"/>
  <c r="AE762" i="10" s="1"/>
  <c r="T756" i="10"/>
  <c r="AE756" i="10" s="1"/>
  <c r="T750" i="10"/>
  <c r="AE750" i="10" s="1"/>
  <c r="T768" i="10"/>
  <c r="AE768" i="10" s="1"/>
  <c r="T729" i="10"/>
  <c r="AE729" i="10" s="1"/>
  <c r="T718" i="10"/>
  <c r="T817" i="10"/>
  <c r="AE817" i="10" s="1"/>
  <c r="T766" i="10"/>
  <c r="AE766" i="10" s="1"/>
  <c r="T675" i="10"/>
  <c r="AE675" i="10" s="1"/>
  <c r="AD694" i="10"/>
  <c r="T694" i="10"/>
  <c r="AD723" i="10"/>
  <c r="T723" i="10"/>
  <c r="AE723" i="10" s="1"/>
  <c r="AD727" i="10"/>
  <c r="T727" i="10"/>
  <c r="AE727" i="10" s="1"/>
  <c r="AD887" i="10"/>
  <c r="T887" i="10"/>
  <c r="AE887" i="10" s="1"/>
  <c r="AD806" i="10"/>
  <c r="T806" i="10"/>
  <c r="AE806" i="10" s="1"/>
  <c r="AD844" i="10"/>
  <c r="T844" i="10"/>
  <c r="AE844" i="10" s="1"/>
  <c r="AD881" i="10"/>
  <c r="T881" i="10"/>
  <c r="AE881" i="10" s="1"/>
  <c r="AD819" i="10"/>
  <c r="T819" i="10"/>
  <c r="AE819" i="10" s="1"/>
  <c r="AD986" i="10"/>
  <c r="T986" i="10"/>
  <c r="AE986" i="10" s="1"/>
  <c r="AD935" i="10"/>
  <c r="T935" i="10"/>
  <c r="AE935" i="10" s="1"/>
  <c r="AD958" i="10"/>
  <c r="T958" i="10"/>
  <c r="AE958" i="10" s="1"/>
  <c r="AD946" i="10"/>
  <c r="T946" i="10"/>
  <c r="AE946" i="10" s="1"/>
  <c r="AD977" i="10"/>
  <c r="T977" i="10"/>
  <c r="AE977" i="10" s="1"/>
  <c r="AD968" i="10"/>
  <c r="T968" i="10"/>
  <c r="AE968" i="10" s="1"/>
  <c r="AD963" i="10"/>
  <c r="T963" i="10"/>
  <c r="AE963" i="10" s="1"/>
  <c r="AD1036" i="10"/>
  <c r="T1036" i="10"/>
  <c r="AE1036" i="10" s="1"/>
  <c r="AD1018" i="10"/>
  <c r="T1018" i="10"/>
  <c r="AE1018" i="10" s="1"/>
  <c r="AD1033" i="10"/>
  <c r="T1033" i="10"/>
  <c r="AE1033" i="10" s="1"/>
  <c r="AC658" i="10"/>
  <c r="T658" i="10"/>
  <c r="AE658" i="10" s="1"/>
  <c r="AC635" i="10"/>
  <c r="T635" i="10"/>
  <c r="AE635" i="10" s="1"/>
  <c r="AC790" i="10"/>
  <c r="T790" i="10"/>
  <c r="AE790" i="10" s="1"/>
  <c r="AC767" i="10"/>
  <c r="T767" i="10"/>
  <c r="AE767" i="10" s="1"/>
  <c r="AC770" i="10"/>
  <c r="T770" i="10"/>
  <c r="AE770" i="10" s="1"/>
  <c r="AC769" i="10"/>
  <c r="T769" i="10"/>
  <c r="AE769" i="10" s="1"/>
  <c r="AC976" i="10"/>
  <c r="T976" i="10"/>
  <c r="AE976" i="10" s="1"/>
  <c r="AC805" i="10"/>
  <c r="T805" i="10"/>
  <c r="AE805" i="10" s="1"/>
  <c r="AC827" i="10"/>
  <c r="T827" i="10"/>
  <c r="AE827" i="10" s="1"/>
  <c r="AC855" i="10"/>
  <c r="T855" i="10"/>
  <c r="AE855" i="10" s="1"/>
  <c r="AC971" i="10"/>
  <c r="T971" i="10"/>
  <c r="AE971" i="10" s="1"/>
  <c r="AC992" i="10"/>
  <c r="T992" i="10"/>
  <c r="AE992" i="10" s="1"/>
  <c r="AC922" i="10"/>
  <c r="T922" i="10"/>
  <c r="AE922" i="10" s="1"/>
  <c r="AC944" i="10"/>
  <c r="T944" i="10"/>
  <c r="AE944" i="10" s="1"/>
  <c r="AD980" i="10"/>
  <c r="T980" i="10"/>
  <c r="AE980" i="10" s="1"/>
  <c r="AC972" i="10"/>
  <c r="T972" i="10"/>
  <c r="AE972" i="10" s="1"/>
  <c r="AD984" i="10"/>
  <c r="T984" i="10"/>
  <c r="AE984" i="10" s="1"/>
  <c r="AC1098" i="10"/>
  <c r="T1098" i="10"/>
  <c r="AE1098" i="10" s="1"/>
  <c r="U818" i="10"/>
  <c r="U674" i="10"/>
  <c r="AE1128" i="10"/>
  <c r="AE794" i="10"/>
  <c r="AE1030" i="10"/>
  <c r="AE1049" i="10"/>
  <c r="AE1053" i="10"/>
  <c r="AE1002" i="10"/>
  <c r="AE974" i="10"/>
  <c r="AE936" i="10"/>
  <c r="AE985" i="10"/>
  <c r="AE1024" i="10"/>
  <c r="AE1014" i="10"/>
  <c r="AE1314" i="10"/>
  <c r="AE1009" i="10"/>
  <c r="AE1010" i="10"/>
  <c r="AE1325" i="10"/>
  <c r="AE1007" i="10"/>
  <c r="AE970" i="10"/>
  <c r="AE962" i="10"/>
  <c r="AE1358" i="10"/>
  <c r="AE956" i="10"/>
  <c r="AE900" i="10"/>
  <c r="AE929" i="10"/>
  <c r="AE909" i="10"/>
  <c r="AI388" i="7"/>
  <c r="AE892" i="10"/>
  <c r="AE888" i="10"/>
  <c r="AE895" i="10"/>
  <c r="AE886" i="10"/>
  <c r="AE870" i="10"/>
  <c r="AE940" i="10"/>
  <c r="AE876" i="10"/>
  <c r="AE873" i="10"/>
  <c r="AE860" i="10"/>
  <c r="AE848" i="10"/>
  <c r="AE866" i="10"/>
  <c r="AE810" i="10"/>
  <c r="AE818" i="10"/>
  <c r="AE864" i="10"/>
  <c r="AE837" i="10"/>
  <c r="AE829" i="10"/>
  <c r="AE847" i="10"/>
  <c r="AE894" i="10"/>
  <c r="AE835" i="10"/>
  <c r="AE845" i="10"/>
  <c r="AE840" i="10"/>
  <c r="AE831" i="10"/>
  <c r="AE824" i="10"/>
  <c r="AE803" i="10"/>
  <c r="AE801" i="10"/>
  <c r="AE781" i="10"/>
  <c r="AE780" i="10"/>
  <c r="AE802" i="10"/>
  <c r="AE785" i="10"/>
  <c r="AE736" i="10"/>
  <c r="AE779" i="10"/>
  <c r="AE754" i="10"/>
  <c r="AE748" i="10"/>
  <c r="AE740" i="10"/>
  <c r="AE858" i="10"/>
  <c r="AE850" i="10"/>
  <c r="AE719" i="10"/>
  <c r="AE711" i="10"/>
  <c r="AE826" i="10"/>
  <c r="AE709" i="10"/>
  <c r="AE716" i="10"/>
  <c r="AE696" i="10"/>
  <c r="AE691" i="10"/>
  <c r="AE700" i="10"/>
  <c r="AE702" i="10"/>
  <c r="AE688" i="10"/>
  <c r="AE708" i="10"/>
  <c r="AE713" i="10"/>
  <c r="AE698" i="10"/>
  <c r="AE690" i="10"/>
  <c r="AE699" i="10"/>
  <c r="AE714" i="10"/>
  <c r="AE705" i="10"/>
  <c r="AE686" i="10"/>
  <c r="AE808" i="10"/>
  <c r="AE720" i="10"/>
  <c r="AE662" i="10"/>
  <c r="AE841" i="10"/>
  <c r="AE846" i="10"/>
  <c r="AE737" i="10"/>
  <c r="AE677" i="10"/>
  <c r="AE672" i="10"/>
  <c r="AI30" i="7"/>
  <c r="AI389" i="7" l="1"/>
  <c r="AE704" i="10"/>
  <c r="AE694" i="10"/>
  <c r="AE693" i="10"/>
  <c r="AE697" i="10"/>
  <c r="AE715" i="10"/>
  <c r="AE687" i="10"/>
  <c r="AE718" i="10"/>
  <c r="AE692" i="10"/>
  <c r="AE712" i="10"/>
  <c r="AE717" i="10"/>
  <c r="AI31" i="7"/>
  <c r="AI390" i="7" l="1"/>
  <c r="AI32" i="7"/>
  <c r="AI391" i="7" l="1"/>
  <c r="AI33" i="7"/>
  <c r="AI392" i="7" l="1"/>
  <c r="AI34" i="7"/>
  <c r="AI393" i="7" l="1"/>
  <c r="AI35" i="7"/>
  <c r="AI394" i="7" l="1"/>
  <c r="AI36" i="7"/>
  <c r="AI395" i="7" l="1"/>
  <c r="AI37" i="7"/>
  <c r="AI396" i="7" l="1"/>
  <c r="AI38" i="7"/>
  <c r="AI397" i="7" l="1"/>
  <c r="AI39" i="7"/>
  <c r="AI398" i="7" l="1"/>
  <c r="AI40" i="7"/>
  <c r="AI399" i="7" l="1"/>
  <c r="AI41" i="7"/>
  <c r="AI400" i="7" l="1"/>
  <c r="AI42" i="7"/>
  <c r="AI401" i="7" l="1"/>
  <c r="AI43" i="7"/>
  <c r="AI402" i="7" l="1"/>
  <c r="AI44" i="7"/>
  <c r="AI403" i="7" l="1"/>
  <c r="AI45" i="7"/>
  <c r="AI404" i="7" l="1"/>
  <c r="AI46" i="7"/>
  <c r="AI405" i="7" l="1"/>
  <c r="AI47" i="7"/>
  <c r="AI406" i="7" l="1"/>
  <c r="AI48" i="7"/>
  <c r="AI408" i="7" l="1"/>
  <c r="AI407" i="7"/>
  <c r="AI49" i="7"/>
  <c r="AI50" i="7" l="1"/>
  <c r="AI409" i="7" l="1"/>
  <c r="AI51" i="7"/>
  <c r="AI410" i="7" l="1"/>
  <c r="AI52" i="7"/>
  <c r="AI411" i="7" l="1"/>
  <c r="AI53" i="7"/>
  <c r="AI412" i="7" l="1"/>
  <c r="AI54" i="7"/>
  <c r="AI413" i="7" l="1"/>
  <c r="AI55" i="7"/>
  <c r="AI414" i="7" l="1"/>
  <c r="AI56" i="7"/>
  <c r="AI415" i="7" l="1"/>
  <c r="AI57" i="7"/>
  <c r="AI416" i="7" l="1"/>
  <c r="AI58" i="7"/>
  <c r="AI417" i="7" l="1"/>
  <c r="AI59" i="7"/>
  <c r="AI418" i="7" l="1"/>
  <c r="AI60" i="7"/>
  <c r="AI419" i="7" l="1"/>
  <c r="AI61" i="7"/>
  <c r="AI420" i="7" l="1"/>
  <c r="AI62" i="7"/>
  <c r="AI421" i="7" l="1"/>
  <c r="AI63" i="7"/>
  <c r="AI422" i="7" l="1"/>
  <c r="AI64" i="7"/>
  <c r="AI423" i="7" l="1"/>
  <c r="AI65" i="7"/>
  <c r="AI424" i="7" l="1"/>
  <c r="AI66" i="7"/>
  <c r="AI425" i="7" l="1"/>
  <c r="AI67" i="7"/>
  <c r="AI426" i="7" l="1"/>
  <c r="AI68" i="7"/>
  <c r="AI427" i="7" l="1"/>
  <c r="AI69" i="7"/>
  <c r="AI428" i="7" l="1"/>
  <c r="AI70" i="7"/>
  <c r="AI429" i="7" l="1"/>
  <c r="AI71" i="7"/>
  <c r="AI430" i="7" l="1"/>
  <c r="AI72" i="7"/>
  <c r="AI431" i="7" l="1"/>
  <c r="AI73" i="7"/>
  <c r="AI432" i="7" l="1"/>
  <c r="AI74" i="7"/>
  <c r="AI433" i="7" l="1"/>
  <c r="AI75" i="7"/>
  <c r="AI434" i="7" l="1"/>
  <c r="AI76" i="7"/>
  <c r="AI435" i="7" l="1"/>
  <c r="AI77" i="7"/>
  <c r="AI436" i="7" l="1"/>
  <c r="AI78" i="7"/>
  <c r="AI437" i="7" l="1"/>
  <c r="AI79" i="7"/>
  <c r="AI438" i="7" l="1"/>
  <c r="AI80" i="7"/>
  <c r="AI439" i="7" l="1"/>
  <c r="AI81" i="7"/>
  <c r="AI440" i="7" l="1"/>
  <c r="AI82" i="7"/>
  <c r="AI441" i="7" l="1"/>
  <c r="AI83" i="7"/>
  <c r="AI442" i="7" l="1"/>
  <c r="AI84" i="7"/>
  <c r="AI443" i="7" l="1"/>
  <c r="AI85" i="7"/>
  <c r="AI444" i="7" l="1"/>
  <c r="AI86" i="7"/>
  <c r="AI445" i="7" l="1"/>
  <c r="AI87" i="7"/>
  <c r="AI446" i="7" l="1"/>
  <c r="AI88" i="7"/>
  <c r="AI447" i="7" l="1"/>
  <c r="AI89" i="7"/>
  <c r="AI448" i="7" l="1"/>
  <c r="AI90" i="7"/>
  <c r="AI449" i="7" l="1"/>
  <c r="AI91" i="7"/>
  <c r="AI450" i="7" l="1"/>
  <c r="AI92" i="7"/>
  <c r="AI451" i="7" l="1"/>
  <c r="AI93" i="7"/>
  <c r="AI452" i="7" l="1"/>
  <c r="AI94" i="7"/>
  <c r="AI453" i="7" l="1"/>
  <c r="AI95" i="7"/>
  <c r="AI454" i="7" l="1"/>
  <c r="AI96" i="7"/>
  <c r="AI455" i="7" l="1"/>
  <c r="AI97" i="7"/>
  <c r="AI456" i="7" l="1"/>
  <c r="AI98" i="7"/>
  <c r="AI457" i="7" l="1"/>
  <c r="AI99" i="7"/>
  <c r="AI458" i="7" l="1"/>
  <c r="AI100" i="7"/>
  <c r="AI459" i="7" l="1"/>
  <c r="AI101" i="7"/>
  <c r="AI460" i="7" l="1"/>
  <c r="AI102" i="7"/>
  <c r="AI461" i="7" l="1"/>
  <c r="AI103" i="7"/>
  <c r="AI462" i="7" l="1"/>
  <c r="AI104" i="7"/>
  <c r="AI463" i="7" l="1"/>
  <c r="AI105" i="7"/>
  <c r="AI106" i="7" l="1"/>
  <c r="AI107" i="7" l="1"/>
  <c r="AI108" i="7" l="1"/>
  <c r="AI109" i="7" l="1"/>
  <c r="AI110" i="7" l="1"/>
  <c r="AI111" i="7" l="1"/>
  <c r="AI112" i="7" l="1"/>
  <c r="AI113" i="7" l="1"/>
  <c r="AI114" i="7" l="1"/>
  <c r="AI115" i="7" l="1"/>
  <c r="AI116" i="7" l="1"/>
  <c r="AI117" i="7" l="1"/>
  <c r="AI118" i="7" l="1"/>
  <c r="AI119" i="7" l="1"/>
  <c r="AI120" i="7" l="1"/>
  <c r="AI121" i="7" l="1"/>
  <c r="AI122" i="7" l="1"/>
  <c r="AI123" i="7" l="1"/>
  <c r="AI124" i="7" l="1"/>
  <c r="AI125" i="7" l="1"/>
  <c r="AI126" i="7" l="1"/>
  <c r="AI127" i="7" l="1"/>
  <c r="AI128" i="7" l="1"/>
  <c r="AI129" i="7" l="1"/>
  <c r="AI130" i="7" l="1"/>
  <c r="AI131" i="7" l="1"/>
  <c r="AI132" i="7" l="1"/>
  <c r="AI133" i="7" l="1"/>
  <c r="AI134" i="7" l="1"/>
  <c r="AI135" i="7" l="1"/>
  <c r="AI136" i="7" l="1"/>
  <c r="AI137" i="7" l="1"/>
  <c r="AI138" i="7" l="1"/>
  <c r="AI139" i="7" l="1"/>
  <c r="AI140" i="7" l="1"/>
  <c r="AI141" i="7" l="1"/>
  <c r="AI142" i="7" l="1"/>
  <c r="AI143" i="7" l="1"/>
  <c r="AI144" i="7" l="1"/>
  <c r="AI145" i="7" l="1"/>
  <c r="AI146" i="7" l="1"/>
  <c r="AI147" i="7" l="1"/>
  <c r="AI148" i="7" l="1"/>
  <c r="AI149" i="7" l="1"/>
  <c r="AI150" i="7" l="1"/>
  <c r="AI151" i="7" l="1"/>
  <c r="AI152" i="7" l="1"/>
  <c r="AI153" i="7" l="1"/>
  <c r="AI154" i="7" l="1"/>
  <c r="AI155" i="7" l="1"/>
  <c r="AI156" i="7" l="1"/>
  <c r="AI157" i="7" l="1"/>
  <c r="AI158" i="7" l="1"/>
  <c r="AI159" i="7" l="1"/>
  <c r="AI160" i="7" l="1"/>
  <c r="AI161" i="7" l="1"/>
  <c r="AI162" i="7" l="1"/>
  <c r="AI163" i="7" l="1"/>
  <c r="AI164" i="7" l="1"/>
  <c r="AI165" i="7" l="1"/>
  <c r="AI166" i="7" l="1"/>
  <c r="AI167" i="7" l="1"/>
  <c r="AI168" i="7" l="1"/>
  <c r="AI169" i="7" l="1"/>
  <c r="AI170" i="7" l="1"/>
  <c r="AI171" i="7" l="1"/>
  <c r="AI172" i="7" l="1"/>
  <c r="AI173" i="7" l="1"/>
  <c r="AI174" i="7" l="1"/>
  <c r="AI175" i="7" l="1"/>
  <c r="AI176" i="7" l="1"/>
  <c r="AI177" i="7" l="1"/>
  <c r="AI178" i="7" l="1"/>
  <c r="AI179" i="7" l="1"/>
  <c r="AI180" i="7" l="1"/>
  <c r="AI181" i="7" l="1"/>
  <c r="AI182" i="7" l="1"/>
  <c r="AI183" i="7" l="1"/>
  <c r="AI184" i="7" l="1"/>
  <c r="AI185" i="7" l="1"/>
  <c r="AI186" i="7" l="1"/>
  <c r="AI187" i="7" l="1"/>
  <c r="AI188" i="7" l="1"/>
  <c r="AI189" i="7" l="1"/>
  <c r="AI190" i="7" l="1"/>
  <c r="AI191" i="7" l="1"/>
  <c r="AI192" i="7" l="1"/>
  <c r="AI193" i="7" l="1"/>
  <c r="AI194" i="7" l="1"/>
  <c r="AI195" i="7" l="1"/>
  <c r="AI196" i="7" l="1"/>
  <c r="AI197" i="7" l="1"/>
  <c r="AI198" i="7" l="1"/>
  <c r="AI199" i="7" l="1"/>
  <c r="AI200" i="7" l="1"/>
  <c r="AI201" i="7" l="1"/>
  <c r="AI202" i="7" l="1"/>
  <c r="AI203" i="7" l="1"/>
  <c r="AI204" i="7" l="1"/>
  <c r="AI205" i="7" l="1"/>
  <c r="AI206" i="7" l="1"/>
  <c r="AI207" i="7" l="1"/>
  <c r="AI208" i="7" l="1"/>
  <c r="AI209" i="7" l="1"/>
  <c r="AI210" i="7" l="1"/>
  <c r="AI211" i="7" l="1"/>
  <c r="AI212" i="7" l="1"/>
  <c r="AI213" i="7" l="1"/>
  <c r="AI214" i="7" l="1"/>
  <c r="AI215" i="7" l="1"/>
  <c r="AI216" i="7" l="1"/>
  <c r="AI217" i="7" l="1"/>
  <c r="AI218" i="7" l="1"/>
  <c r="AI219" i="7" l="1"/>
  <c r="AI220" i="7" l="1"/>
  <c r="AI221" i="7" l="1"/>
  <c r="AI222" i="7" l="1"/>
  <c r="AI223" i="7" l="1"/>
  <c r="AI224" i="7" l="1"/>
  <c r="AI225" i="7" l="1"/>
  <c r="AI226" i="7" l="1"/>
  <c r="AI227" i="7" l="1"/>
  <c r="AI228" i="7" l="1"/>
  <c r="AI229" i="7" l="1"/>
  <c r="AI230" i="7" l="1"/>
  <c r="AI231" i="7" l="1"/>
  <c r="AI232" i="7" l="1"/>
  <c r="AI233" i="7" l="1"/>
  <c r="AI234" i="7" l="1"/>
  <c r="AI235" i="7" l="1"/>
  <c r="AI236" i="7" l="1"/>
  <c r="AI237" i="7" l="1"/>
  <c r="AI238" i="7" l="1"/>
  <c r="AI239" i="7" l="1"/>
  <c r="AI240" i="7" l="1"/>
  <c r="AI241" i="7" l="1"/>
  <c r="AI242" i="7" l="1"/>
  <c r="AI243" i="7" l="1"/>
  <c r="AI244" i="7" l="1"/>
  <c r="AI245" i="7" l="1"/>
  <c r="AI246" i="7" l="1"/>
  <c r="AI247" i="7" l="1"/>
  <c r="AI248" i="7" l="1"/>
  <c r="AI249" i="7" l="1"/>
  <c r="AI250" i="7" l="1"/>
  <c r="AI251" i="7" l="1"/>
  <c r="AI252" i="7" l="1"/>
  <c r="AI253" i="7" l="1"/>
  <c r="AI254" i="7" l="1"/>
  <c r="AI255" i="7" l="1"/>
  <c r="AI256" i="7" l="1"/>
  <c r="AI257" i="7" l="1"/>
  <c r="AI258" i="7" l="1"/>
  <c r="AI259" i="7" l="1"/>
  <c r="AI260" i="7" l="1"/>
  <c r="AI261" i="7" l="1"/>
  <c r="AI262" i="7" l="1"/>
  <c r="AI263" i="7" l="1"/>
  <c r="AI264" i="7" l="1"/>
  <c r="AI265" i="7" l="1"/>
  <c r="AI266" i="7" l="1"/>
  <c r="AI267" i="7" l="1"/>
  <c r="AI268" i="7" l="1"/>
  <c r="AI269" i="7" l="1"/>
  <c r="AI270" i="7" l="1"/>
  <c r="AI271" i="7" l="1"/>
  <c r="AI272" i="7" l="1"/>
  <c r="AI273" i="7" l="1"/>
  <c r="AI274" i="7" l="1"/>
  <c r="AI275" i="7" l="1"/>
  <c r="AI276" i="7" l="1"/>
  <c r="AI277" i="7" l="1"/>
  <c r="AI278" i="7" l="1"/>
  <c r="AI279" i="7" l="1"/>
  <c r="AI280" i="7" l="1"/>
  <c r="AI281" i="7" l="1"/>
  <c r="AI282" i="7" l="1"/>
  <c r="AI283" i="7" l="1"/>
  <c r="AI284" i="7" l="1"/>
  <c r="AI285" i="7" l="1"/>
  <c r="AI286" i="7" l="1"/>
  <c r="AI287" i="7" l="1"/>
  <c r="AI288" i="7" l="1"/>
  <c r="AI289" i="7" l="1"/>
  <c r="AI290" i="7" l="1"/>
  <c r="AI291" i="7" l="1"/>
  <c r="AI292" i="7" l="1"/>
  <c r="AI293" i="7" l="1"/>
  <c r="AI294" i="7" l="1"/>
  <c r="AI295" i="7" l="1"/>
  <c r="AI296" i="7" l="1"/>
  <c r="AI297" i="7" l="1"/>
  <c r="AI298" i="7" l="1"/>
  <c r="AI299" i="7" l="1"/>
  <c r="AI300" i="7" l="1"/>
  <c r="AI301" i="7" l="1"/>
  <c r="AI302" i="7" l="1"/>
  <c r="AI303" i="7" l="1"/>
  <c r="AI304" i="7" l="1"/>
  <c r="AI305" i="7" l="1"/>
  <c r="AI306" i="7" l="1"/>
  <c r="AI307" i="7" l="1"/>
  <c r="AI308" i="7" l="1"/>
  <c r="AI309" i="7" l="1"/>
  <c r="AI310" i="7" l="1"/>
  <c r="AI312" i="7" l="1"/>
  <c r="AI313" i="7" l="1"/>
  <c r="AI314" i="7" l="1"/>
  <c r="AI315" i="7" l="1"/>
  <c r="AI316" i="7" l="1"/>
  <c r="AI317" i="7" l="1"/>
  <c r="AI318" i="7" l="1"/>
  <c r="AI319" i="7" l="1"/>
  <c r="AI320" i="7" l="1"/>
  <c r="AI321" i="7" l="1"/>
  <c r="AI322" i="7" l="1"/>
  <c r="AI323" i="7" l="1"/>
  <c r="AI324" i="7" l="1"/>
  <c r="AI325" i="7" l="1"/>
  <c r="AI326" i="7" l="1"/>
  <c r="AI327" i="7" l="1"/>
  <c r="AI328" i="7" l="1"/>
  <c r="AI329" i="7" l="1"/>
  <c r="AI330" i="7" l="1"/>
  <c r="AI331" i="7" l="1"/>
  <c r="AI332" i="7" l="1"/>
  <c r="AI333" i="7" l="1"/>
  <c r="AI334" i="7" l="1"/>
  <c r="AI335" i="7" l="1"/>
  <c r="AI336" i="7" l="1"/>
  <c r="AI337" i="7" l="1"/>
  <c r="AI338" i="7" l="1"/>
  <c r="AI339" i="7" l="1"/>
  <c r="AI340" i="7" l="1"/>
  <c r="AI341" i="7" l="1"/>
  <c r="AI343" i="7" l="1"/>
  <c r="AI344" i="7" l="1"/>
  <c r="AI345" i="7" l="1"/>
  <c r="AI346" i="7" l="1"/>
  <c r="AI347" i="7" l="1"/>
  <c r="AI348" i="7" l="1"/>
  <c r="AI349" i="7" l="1"/>
  <c r="AI350" i="7" l="1"/>
  <c r="AI351" i="7" l="1"/>
  <c r="AI352" i="7" l="1"/>
  <c r="AI353" i="7" l="1"/>
  <c r="AI354" i="7" l="1"/>
  <c r="AI355" i="7" l="1"/>
  <c r="AI356" i="7" l="1"/>
  <c r="AI357" i="7" l="1"/>
  <c r="AI358" i="7" l="1"/>
  <c r="AI359" i="7" l="1"/>
  <c r="AI360" i="7" l="1"/>
  <c r="AI361" i="7" l="1"/>
  <c r="AI362" i="7" l="1"/>
  <c r="AI363" i="7" l="1"/>
  <c r="AI364" i="7" l="1"/>
  <c r="AI365" i="7" l="1"/>
  <c r="AI366" i="7" l="1"/>
  <c r="AI367" i="7" l="1"/>
  <c r="AI368" i="7" l="1"/>
  <c r="AI464" i="7" l="1"/>
  <c r="AI465" i="7" l="1"/>
  <c r="AI466" i="7" l="1"/>
  <c r="AI467" i="7" l="1"/>
  <c r="AI468" i="7" l="1"/>
  <c r="AI469" i="7" l="1"/>
  <c r="AI470" i="7" l="1"/>
  <c r="AI471" i="7" l="1"/>
  <c r="AI472" i="7" l="1"/>
  <c r="AI473" i="7" l="1"/>
  <c r="AI474" i="7" l="1"/>
  <c r="AI475" i="7" l="1"/>
  <c r="AI476" i="7" l="1"/>
  <c r="AI477" i="7" l="1"/>
  <c r="AI478" i="7" l="1"/>
  <c r="AI479" i="7" l="1"/>
  <c r="AI480" i="7" l="1"/>
  <c r="AI481" i="7" l="1"/>
  <c r="AI482" i="7" l="1"/>
  <c r="AI483" i="7" l="1"/>
  <c r="AI484" i="7" l="1"/>
  <c r="AI485" i="7" l="1"/>
  <c r="AI486" i="7" l="1"/>
  <c r="AI487" i="7" l="1"/>
  <c r="AI488" i="7" l="1"/>
  <c r="AI489" i="7" l="1"/>
  <c r="AI490" i="7" l="1"/>
  <c r="AI491" i="7" l="1"/>
  <c r="AI492" i="7" l="1"/>
  <c r="AI493" i="7" l="1"/>
  <c r="AI494" i="7" l="1"/>
  <c r="AI495" i="7" l="1"/>
  <c r="AI496" i="7" l="1"/>
  <c r="AI497" i="7" l="1"/>
  <c r="AI498" i="7" l="1"/>
  <c r="AI499" i="7" l="1"/>
  <c r="AI500" i="7" l="1"/>
  <c r="AI501" i="7" l="1"/>
  <c r="AI502" i="7" l="1"/>
  <c r="AI503" i="7" l="1"/>
  <c r="AI504" i="7" l="1"/>
  <c r="AI505" i="7" l="1"/>
  <c r="AI506" i="7" l="1"/>
  <c r="AI507" i="7" l="1"/>
  <c r="AI508" i="7" l="1"/>
  <c r="AI509" i="7" l="1"/>
  <c r="AI510" i="7" l="1"/>
  <c r="AI511" i="7" l="1"/>
  <c r="AI512" i="7" l="1"/>
  <c r="AI513" i="7" l="1"/>
  <c r="AI514" i="7" l="1"/>
  <c r="AI515" i="7" l="1"/>
  <c r="AI516" i="7" l="1"/>
  <c r="AI517" i="7" l="1"/>
  <c r="AI518" i="7" l="1"/>
  <c r="AI519" i="7" l="1"/>
  <c r="AI520" i="7" l="1"/>
  <c r="AI521" i="7" l="1"/>
  <c r="AI522" i="7" l="1"/>
  <c r="AI523" i="7" l="1"/>
  <c r="AI524" i="7" l="1"/>
  <c r="AI525" i="7" l="1"/>
  <c r="AI526" i="7" l="1"/>
  <c r="AI527" i="7" l="1"/>
  <c r="AI528" i="7" l="1"/>
  <c r="AI529" i="7" l="1"/>
  <c r="AI530" i="7" l="1"/>
  <c r="AI531" i="7" l="1"/>
  <c r="AI532" i="7" l="1"/>
  <c r="AI533" i="7" l="1"/>
  <c r="AI534" i="7" l="1"/>
  <c r="AI535" i="7" l="1"/>
  <c r="AI536" i="7" l="1"/>
  <c r="AI537" i="7" l="1"/>
  <c r="AI538" i="7" l="1"/>
  <c r="AI539" i="7" l="1"/>
  <c r="AI540" i="7" l="1"/>
  <c r="AI541" i="7" l="1"/>
  <c r="AI542" i="7" l="1"/>
  <c r="AI543" i="7" l="1"/>
  <c r="AI544" i="7" l="1"/>
  <c r="AI545" i="7" l="1"/>
  <c r="AI546" i="7" l="1"/>
  <c r="AI547" i="7" l="1"/>
  <c r="AI548" i="7" l="1"/>
  <c r="AI549" i="7" l="1"/>
  <c r="AI550" i="7" l="1"/>
  <c r="AI551" i="7" l="1"/>
  <c r="AI552" i="7" l="1"/>
  <c r="AI553" i="7" l="1"/>
  <c r="AI554" i="7" l="1"/>
  <c r="AI555" i="7" l="1"/>
  <c r="AI556" i="7" l="1"/>
  <c r="AI557" i="7" l="1"/>
  <c r="AI558" i="7" l="1"/>
  <c r="AI559" i="7" l="1"/>
  <c r="AI560" i="7" l="1"/>
  <c r="AI561" i="7" l="1"/>
  <c r="AI562" i="7" l="1"/>
  <c r="AI563" i="7" l="1"/>
  <c r="AI564" i="7" l="1"/>
  <c r="AI565" i="7" l="1"/>
  <c r="AI566" i="7" l="1"/>
  <c r="AI567" i="7" l="1"/>
  <c r="AI568" i="7" l="1"/>
  <c r="AI569" i="7" l="1"/>
  <c r="AI570" i="7" l="1"/>
  <c r="AI571" i="7" l="1"/>
  <c r="AI572" i="7" l="1"/>
  <c r="AI573" i="7" l="1"/>
  <c r="AI574" i="7" l="1"/>
  <c r="AI575" i="7" l="1"/>
  <c r="AI576" i="7" l="1"/>
  <c r="AI577" i="7" l="1"/>
  <c r="AI578" i="7" l="1"/>
  <c r="AI579" i="7" l="1"/>
  <c r="AI580" i="7" l="1"/>
  <c r="AI581" i="7" l="1"/>
  <c r="AI582" i="7" l="1"/>
  <c r="AI583" i="7" l="1"/>
  <c r="AI584" i="7" l="1"/>
  <c r="AI585" i="7" l="1"/>
  <c r="AI586" i="7" l="1"/>
  <c r="AI587" i="7" l="1"/>
  <c r="AI588" i="7" l="1"/>
  <c r="AI589" i="7" l="1"/>
  <c r="AI590" i="7" l="1"/>
  <c r="AI591" i="7" l="1"/>
  <c r="AI592" i="7" l="1"/>
  <c r="AI593" i="7" l="1"/>
  <c r="AI594" i="7" l="1"/>
  <c r="AI595" i="7" l="1"/>
  <c r="AI596" i="7" l="1"/>
  <c r="AI597" i="7" l="1"/>
  <c r="AI598" i="7" l="1"/>
  <c r="AI599" i="7" l="1"/>
  <c r="AI600" i="7" l="1"/>
  <c r="AI601" i="7" l="1"/>
  <c r="AI602" i="7" l="1"/>
  <c r="AI603" i="7" l="1"/>
  <c r="AI604" i="7" l="1"/>
  <c r="AI605" i="7" l="1"/>
  <c r="AI606" i="7" l="1"/>
  <c r="AI607" i="7" l="1"/>
  <c r="AI608" i="7" l="1"/>
  <c r="AI609" i="7" l="1"/>
  <c r="AI610" i="7" l="1"/>
  <c r="AI611" i="7" l="1"/>
  <c r="AI612" i="7" l="1"/>
  <c r="AI613" i="7" l="1"/>
  <c r="AI614" i="7" l="1"/>
  <c r="AI615" i="7" l="1"/>
  <c r="AI616" i="7" l="1"/>
  <c r="AI617" i="7" l="1"/>
  <c r="AI618" i="7" l="1"/>
  <c r="AI619" i="7" l="1"/>
  <c r="AI620" i="7" l="1"/>
  <c r="AI621" i="7" l="1"/>
  <c r="AI622" i="7" l="1"/>
  <c r="AI623" i="7" l="1"/>
  <c r="AI624" i="7" l="1"/>
  <c r="AI625" i="7" l="1"/>
  <c r="AI626" i="7" l="1"/>
  <c r="AI627" i="7" l="1"/>
  <c r="AI628" i="7" l="1"/>
  <c r="AI629" i="7" l="1"/>
  <c r="AI630" i="7" l="1"/>
  <c r="AI631" i="7" l="1"/>
  <c r="AI632" i="7" l="1"/>
  <c r="AI633" i="7" l="1"/>
  <c r="AI634" i="7" l="1"/>
  <c r="AI635" i="7" l="1"/>
  <c r="AI636" i="7" l="1"/>
  <c r="AI637" i="7" l="1"/>
  <c r="AI638" i="7" l="1"/>
  <c r="AI639" i="7" l="1"/>
  <c r="AI640" i="7" l="1"/>
  <c r="AI641" i="7" l="1"/>
  <c r="AI642" i="7" l="1"/>
  <c r="AI643" i="7" l="1"/>
  <c r="AI644" i="7" l="1"/>
  <c r="AI645" i="7" l="1"/>
  <c r="AI646" i="7" l="1"/>
  <c r="AI647" i="7" l="1"/>
  <c r="AI649" i="7" l="1"/>
  <c r="AI648" i="7"/>
  <c r="C762" i="9" l="1"/>
  <c r="V762" i="9" s="1"/>
  <c r="C763" i="9"/>
  <c r="V763" i="9" s="1"/>
  <c r="H8" i="9" l="1"/>
  <c r="H13" i="9" l="1"/>
  <c r="AC6" i="7"/>
  <c r="H6" i="9"/>
  <c r="H5" i="9"/>
  <c r="H7" i="9"/>
  <c r="H9" i="9"/>
  <c r="H15" i="9" l="1"/>
  <c r="H11" i="9"/>
  <c r="H10" i="9"/>
  <c r="H12" i="9"/>
  <c r="AC7" i="7"/>
  <c r="H14" i="9"/>
  <c r="H18" i="9" l="1"/>
  <c r="H16" i="9"/>
  <c r="H19" i="9"/>
  <c r="H20" i="9"/>
  <c r="AC8" i="7"/>
  <c r="H17" i="9"/>
  <c r="AC9" i="7" l="1"/>
  <c r="H24" i="9"/>
  <c r="H23" i="9"/>
  <c r="H26" i="9"/>
  <c r="H25" i="9"/>
  <c r="H21" i="9"/>
  <c r="H22" i="9"/>
  <c r="H27" i="9"/>
  <c r="G7" i="10" l="1"/>
  <c r="Z7" i="10" s="1"/>
  <c r="H28" i="9"/>
  <c r="H30" i="9"/>
  <c r="H29" i="9"/>
  <c r="G677" i="10" s="1"/>
  <c r="Z677" i="10" s="1"/>
  <c r="H32" i="9"/>
  <c r="H31" i="9"/>
  <c r="G692" i="10" s="1"/>
  <c r="Z692" i="10" s="1"/>
  <c r="AC10" i="7"/>
  <c r="H33" i="9"/>
  <c r="G676" i="10" l="1"/>
  <c r="Z676" i="10" s="1"/>
  <c r="G675" i="10"/>
  <c r="Z675" i="10" s="1"/>
  <c r="H35" i="9"/>
  <c r="H37" i="9"/>
  <c r="AC11" i="7"/>
  <c r="H36" i="9"/>
  <c r="H34" i="9"/>
  <c r="H38" i="9"/>
  <c r="AC12" i="7" l="1"/>
  <c r="H43" i="9"/>
  <c r="H41" i="9"/>
  <c r="G33" i="10" s="1"/>
  <c r="Z33" i="10" s="1"/>
  <c r="H40" i="9"/>
  <c r="H42" i="9"/>
  <c r="H39" i="9"/>
  <c r="G29" i="10" s="1"/>
  <c r="Z29" i="10" s="1"/>
  <c r="G34" i="10" l="1"/>
  <c r="Z34" i="10" s="1"/>
  <c r="G41" i="10"/>
  <c r="Z41" i="10" s="1"/>
  <c r="AC13" i="7"/>
  <c r="G27" i="10" l="1"/>
  <c r="Z27" i="10" s="1"/>
  <c r="G38" i="10"/>
  <c r="Z38" i="10" s="1"/>
  <c r="AC14" i="7"/>
  <c r="G40" i="10" l="1"/>
  <c r="Z40" i="10" s="1"/>
  <c r="G28" i="10"/>
  <c r="Z28" i="10" s="1"/>
  <c r="AC15" i="7"/>
  <c r="AC16" i="7" l="1"/>
  <c r="AC18" i="7" l="1"/>
  <c r="AC17" i="7"/>
  <c r="G30" i="7" l="1"/>
  <c r="AC30" i="7" l="1"/>
  <c r="G31" i="7" l="1"/>
  <c r="AC31" i="7" s="1"/>
  <c r="G32" i="7" l="1"/>
  <c r="AC32" i="7" l="1"/>
  <c r="G24" i="7" l="1"/>
  <c r="G29" i="7" l="1"/>
  <c r="H70" i="9" s="1"/>
  <c r="H96" i="9"/>
  <c r="AC24" i="7"/>
  <c r="AC29" i="7" l="1"/>
  <c r="G25" i="7"/>
  <c r="AC25" i="7" l="1"/>
  <c r="G28" i="7" l="1"/>
  <c r="AC28" i="7" l="1"/>
  <c r="G26" i="7"/>
  <c r="AC26" i="7" l="1"/>
  <c r="G20" i="7" l="1"/>
  <c r="H48" i="9" l="1"/>
  <c r="H50" i="9"/>
  <c r="G6" i="10" s="1"/>
  <c r="Z6" i="10" s="1"/>
  <c r="H49" i="9"/>
  <c r="G24" i="10" s="1"/>
  <c r="Z24" i="10" s="1"/>
  <c r="H59" i="9"/>
  <c r="G23" i="7"/>
  <c r="AC20" i="7"/>
  <c r="H76" i="9"/>
  <c r="H77" i="9"/>
  <c r="G47" i="10" l="1"/>
  <c r="Z47" i="10" s="1"/>
  <c r="G12" i="10"/>
  <c r="Z12" i="10" s="1"/>
  <c r="G51" i="10"/>
  <c r="Z51" i="10" s="1"/>
  <c r="G31" i="10"/>
  <c r="Z31" i="10" s="1"/>
  <c r="G39" i="10"/>
  <c r="Z39" i="10" s="1"/>
  <c r="G52" i="10"/>
  <c r="Z52" i="10" s="1"/>
  <c r="G42" i="10"/>
  <c r="Z42" i="10" s="1"/>
  <c r="G22" i="10"/>
  <c r="Z22" i="10" s="1"/>
  <c r="G26" i="10"/>
  <c r="Z26" i="10" s="1"/>
  <c r="H94" i="9"/>
  <c r="H69" i="9"/>
  <c r="H67" i="9"/>
  <c r="H68" i="9"/>
  <c r="H93" i="9"/>
  <c r="H95" i="9"/>
  <c r="H92" i="9"/>
  <c r="G63" i="10" s="1"/>
  <c r="Z63" i="10" s="1"/>
  <c r="AC23" i="7"/>
  <c r="H91" i="9"/>
  <c r="G35" i="7"/>
  <c r="H106" i="9" l="1"/>
  <c r="H105" i="9"/>
  <c r="H107" i="9"/>
  <c r="H108" i="9"/>
  <c r="G9" i="10"/>
  <c r="Z9" i="10" s="1"/>
  <c r="G21" i="7"/>
  <c r="AC35" i="7"/>
  <c r="H52" i="9" l="1"/>
  <c r="H51" i="9"/>
  <c r="G25" i="10" s="1"/>
  <c r="Z25" i="10" s="1"/>
  <c r="G73" i="10"/>
  <c r="Z73" i="10" s="1"/>
  <c r="G125" i="10"/>
  <c r="Z125" i="10" s="1"/>
  <c r="H62" i="9"/>
  <c r="H61" i="9"/>
  <c r="H60" i="9"/>
  <c r="G19" i="7"/>
  <c r="H81" i="9"/>
  <c r="AC21" i="7"/>
  <c r="G46" i="10" l="1"/>
  <c r="Z46" i="10" s="1"/>
  <c r="G11" i="10"/>
  <c r="Z11" i="10" s="1"/>
  <c r="G36" i="10"/>
  <c r="Z36" i="10" s="1"/>
  <c r="G13" i="10"/>
  <c r="Z13" i="10" s="1"/>
  <c r="H47" i="9"/>
  <c r="H45" i="9"/>
  <c r="H46" i="9"/>
  <c r="G19" i="10" s="1"/>
  <c r="Z19" i="10" s="1"/>
  <c r="H44" i="9"/>
  <c r="H58" i="9"/>
  <c r="H57" i="9"/>
  <c r="G15" i="10" s="1"/>
  <c r="Z15" i="10" s="1"/>
  <c r="G78" i="10"/>
  <c r="Z78" i="10" s="1"/>
  <c r="G55" i="10"/>
  <c r="Z55" i="10" s="1"/>
  <c r="G44" i="10"/>
  <c r="Z44" i="10" s="1"/>
  <c r="G30" i="10"/>
  <c r="Z30" i="10" s="1"/>
  <c r="G56" i="10"/>
  <c r="Z56" i="10" s="1"/>
  <c r="G45" i="10"/>
  <c r="Z45" i="10" s="1"/>
  <c r="G20" i="10"/>
  <c r="Z20" i="10" s="1"/>
  <c r="G37" i="10"/>
  <c r="Z37" i="10" s="1"/>
  <c r="H56" i="9"/>
  <c r="H55" i="9"/>
  <c r="H73" i="9"/>
  <c r="H75" i="9"/>
  <c r="H71" i="9"/>
  <c r="AC19" i="7"/>
  <c r="H74" i="9"/>
  <c r="G21" i="10" s="1"/>
  <c r="Z21" i="10" s="1"/>
  <c r="H72" i="9"/>
  <c r="G49" i="10" s="1"/>
  <c r="Z49" i="10" s="1"/>
  <c r="G34" i="7"/>
  <c r="H84" i="9" s="1"/>
  <c r="G57" i="10" s="1"/>
  <c r="Z57" i="10" s="1"/>
  <c r="H102" i="9" l="1"/>
  <c r="G72" i="10" s="1"/>
  <c r="Z72" i="10" s="1"/>
  <c r="H103" i="9"/>
  <c r="G74" i="10" s="1"/>
  <c r="Z74" i="10" s="1"/>
  <c r="H104" i="9"/>
  <c r="G70" i="10"/>
  <c r="Z70" i="10" s="1"/>
  <c r="G65" i="10"/>
  <c r="Z65" i="10" s="1"/>
  <c r="G79" i="10"/>
  <c r="Z79" i="10" s="1"/>
  <c r="G48" i="10"/>
  <c r="Z48" i="10" s="1"/>
  <c r="G32" i="10"/>
  <c r="Z32" i="10" s="1"/>
  <c r="G50" i="10"/>
  <c r="Z50" i="10" s="1"/>
  <c r="G35" i="10"/>
  <c r="Z35" i="10" s="1"/>
  <c r="G14" i="10"/>
  <c r="Z14" i="10" s="1"/>
  <c r="G18" i="10"/>
  <c r="Z18" i="10" s="1"/>
  <c r="G33" i="7"/>
  <c r="AC34" i="7"/>
  <c r="H82" i="9" l="1"/>
  <c r="G8" i="10" s="1"/>
  <c r="Z8" i="10" s="1"/>
  <c r="H83" i="9"/>
  <c r="H100" i="9"/>
  <c r="G66" i="10" s="1"/>
  <c r="Z66" i="10" s="1"/>
  <c r="H97" i="9"/>
  <c r="H98" i="9"/>
  <c r="H99" i="9"/>
  <c r="H101" i="9"/>
  <c r="AC33" i="7"/>
  <c r="G22" i="7"/>
  <c r="H53" i="9" l="1"/>
  <c r="H54" i="9"/>
  <c r="H66" i="9"/>
  <c r="H63" i="9"/>
  <c r="G16" i="10" s="1"/>
  <c r="Z16" i="10" s="1"/>
  <c r="G27" i="7"/>
  <c r="H65" i="9" s="1"/>
  <c r="H87" i="9"/>
  <c r="G60" i="10" s="1"/>
  <c r="Z60" i="10" s="1"/>
  <c r="H86" i="9"/>
  <c r="AC22" i="7"/>
  <c r="H88" i="9"/>
  <c r="H90" i="9"/>
  <c r="G62" i="10" s="1"/>
  <c r="Z62" i="10" s="1"/>
  <c r="H85" i="9"/>
  <c r="H89" i="9"/>
  <c r="G61" i="10" s="1"/>
  <c r="Z61" i="10" s="1"/>
  <c r="H64" i="9" l="1"/>
  <c r="G17" i="10" s="1"/>
  <c r="Z17" i="10" s="1"/>
  <c r="G58" i="10"/>
  <c r="Z58" i="10" s="1"/>
  <c r="G71" i="10"/>
  <c r="Z71" i="10" s="1"/>
  <c r="G10" i="10"/>
  <c r="Z10" i="10" s="1"/>
  <c r="G67" i="10"/>
  <c r="Z67" i="10" s="1"/>
  <c r="G69" i="10"/>
  <c r="Z69" i="10" s="1"/>
  <c r="G59" i="10"/>
  <c r="Z59" i="10" s="1"/>
  <c r="G64" i="10"/>
  <c r="Z64" i="10" s="1"/>
  <c r="G68" i="10"/>
  <c r="Z68" i="10" s="1"/>
  <c r="H80" i="9"/>
  <c r="G23" i="10" s="1"/>
  <c r="Z23" i="10" s="1"/>
  <c r="H78" i="9"/>
  <c r="G147" i="10" s="1"/>
  <c r="Z147" i="10" s="1"/>
  <c r="H79" i="9"/>
  <c r="G53" i="10" s="1"/>
  <c r="Z53" i="10" s="1"/>
  <c r="AC27" i="7"/>
  <c r="G80" i="10" l="1"/>
  <c r="Z80" i="10" s="1"/>
  <c r="G54" i="10"/>
  <c r="Z54" i="10" s="1"/>
  <c r="G43" i="10"/>
  <c r="Z43" i="10" s="1"/>
  <c r="G37" i="7"/>
  <c r="H114" i="9" l="1"/>
  <c r="H116" i="9"/>
  <c r="H115" i="9"/>
  <c r="H113" i="9"/>
  <c r="AC37" i="7"/>
  <c r="G36" i="7"/>
  <c r="G82" i="10" l="1"/>
  <c r="Z82" i="10" s="1"/>
  <c r="G113" i="10"/>
  <c r="Z113" i="10" s="1"/>
  <c r="G112" i="10"/>
  <c r="Z112" i="10" s="1"/>
  <c r="H110" i="9"/>
  <c r="G75" i="10" s="1"/>
  <c r="Z75" i="10" s="1"/>
  <c r="H111" i="9"/>
  <c r="G77" i="10" s="1"/>
  <c r="Z77" i="10" s="1"/>
  <c r="H109" i="9"/>
  <c r="G76" i="10" s="1"/>
  <c r="Z76" i="10" s="1"/>
  <c r="H112" i="9"/>
  <c r="AC36" i="7"/>
  <c r="G38" i="7" l="1"/>
  <c r="H119" i="9" l="1"/>
  <c r="H118" i="9"/>
  <c r="H117" i="9"/>
  <c r="AC38" i="7"/>
  <c r="G39" i="7"/>
  <c r="G81" i="10" l="1"/>
  <c r="Z81" i="10" s="1"/>
  <c r="G148" i="10"/>
  <c r="Z148" i="10" s="1"/>
  <c r="G114" i="10"/>
  <c r="Z114" i="10" s="1"/>
  <c r="G83" i="10"/>
  <c r="Z83" i="10" s="1"/>
  <c r="G115" i="10"/>
  <c r="Z115" i="10" s="1"/>
  <c r="H121" i="9"/>
  <c r="G85" i="10" s="1"/>
  <c r="Z85" i="10" s="1"/>
  <c r="H123" i="9"/>
  <c r="H122" i="9"/>
  <c r="H120" i="9"/>
  <c r="G84" i="10" s="1"/>
  <c r="Z84" i="10" s="1"/>
  <c r="AC39" i="7"/>
  <c r="G40" i="7"/>
  <c r="G87" i="10" l="1"/>
  <c r="Z87" i="10" s="1"/>
  <c r="G124" i="10"/>
  <c r="Z124" i="10" s="1"/>
  <c r="G86" i="10"/>
  <c r="Z86" i="10" s="1"/>
  <c r="G123" i="10"/>
  <c r="Z123" i="10" s="1"/>
  <c r="H127" i="9"/>
  <c r="H126" i="9"/>
  <c r="H124" i="9"/>
  <c r="H125" i="9"/>
  <c r="G41" i="7"/>
  <c r="AC40" i="7"/>
  <c r="G92" i="10" l="1"/>
  <c r="Z92" i="10" s="1"/>
  <c r="G118" i="10"/>
  <c r="Z118" i="10" s="1"/>
  <c r="G89" i="10"/>
  <c r="Z89" i="10" s="1"/>
  <c r="G117" i="10"/>
  <c r="Z117" i="10" s="1"/>
  <c r="G88" i="10"/>
  <c r="Z88" i="10" s="1"/>
  <c r="G116" i="10"/>
  <c r="Z116" i="10" s="1"/>
  <c r="H129" i="9"/>
  <c r="G91" i="10" s="1"/>
  <c r="Z91" i="10" s="1"/>
  <c r="H128" i="9"/>
  <c r="G90" i="10" s="1"/>
  <c r="Z90" i="10" s="1"/>
  <c r="H130" i="9"/>
  <c r="G42" i="7"/>
  <c r="AC41" i="7"/>
  <c r="H131" i="9" l="1"/>
  <c r="H132" i="9"/>
  <c r="G93" i="10" s="1"/>
  <c r="Z93" i="10" s="1"/>
  <c r="H133" i="9"/>
  <c r="G43" i="7"/>
  <c r="AC42" i="7"/>
  <c r="G94" i="10" l="1"/>
  <c r="Z94" i="10" s="1"/>
  <c r="G119" i="10"/>
  <c r="Z119" i="10" s="1"/>
  <c r="H135" i="9"/>
  <c r="H134" i="9"/>
  <c r="H136" i="9"/>
  <c r="G133" i="10" s="1"/>
  <c r="Z133" i="10" s="1"/>
  <c r="H199" i="9"/>
  <c r="G156" i="10" s="1"/>
  <c r="Z156" i="10" s="1"/>
  <c r="H200" i="9"/>
  <c r="G157" i="10" s="1"/>
  <c r="Z157" i="10" s="1"/>
  <c r="AC43" i="7"/>
  <c r="G44" i="7"/>
  <c r="G95" i="10" l="1"/>
  <c r="Z95" i="10" s="1"/>
  <c r="G136" i="10"/>
  <c r="Z136" i="10" s="1"/>
  <c r="G134" i="10"/>
  <c r="Z134" i="10" s="1"/>
  <c r="G137" i="10"/>
  <c r="Z137" i="10" s="1"/>
  <c r="H137" i="9"/>
  <c r="G110" i="10" s="1"/>
  <c r="Z110" i="10" s="1"/>
  <c r="H138" i="9"/>
  <c r="H139" i="9"/>
  <c r="G45" i="7"/>
  <c r="AC44" i="7"/>
  <c r="H204" i="9"/>
  <c r="G184" i="10" s="1"/>
  <c r="Z184" i="10" s="1"/>
  <c r="H201" i="9"/>
  <c r="G185" i="10" s="1"/>
  <c r="Z185" i="10" s="1"/>
  <c r="H203" i="9"/>
  <c r="G183" i="10" s="1"/>
  <c r="Z183" i="10" s="1"/>
  <c r="H202" i="9"/>
  <c r="G186" i="10" s="1"/>
  <c r="Z186" i="10" s="1"/>
  <c r="G109" i="10" l="1"/>
  <c r="Z109" i="10" s="1"/>
  <c r="G140" i="10"/>
  <c r="Z140" i="10" s="1"/>
  <c r="G111" i="10"/>
  <c r="Z111" i="10" s="1"/>
  <c r="G120" i="10"/>
  <c r="Z120" i="10" s="1"/>
  <c r="H140" i="9"/>
  <c r="G108" i="10" s="1"/>
  <c r="Z108" i="10" s="1"/>
  <c r="H142" i="9"/>
  <c r="H141" i="9"/>
  <c r="H207" i="9"/>
  <c r="G182" i="10" s="1"/>
  <c r="Z182" i="10" s="1"/>
  <c r="H205" i="9"/>
  <c r="G179" i="10" s="1"/>
  <c r="Z179" i="10" s="1"/>
  <c r="H208" i="9"/>
  <c r="G180" i="10" s="1"/>
  <c r="Z180" i="10" s="1"/>
  <c r="H206" i="9"/>
  <c r="G181" i="10" s="1"/>
  <c r="Z181" i="10" s="1"/>
  <c r="AC45" i="7"/>
  <c r="G46" i="7"/>
  <c r="G107" i="10" l="1"/>
  <c r="Z107" i="10" s="1"/>
  <c r="G98" i="10"/>
  <c r="Z98" i="10" s="1"/>
  <c r="H143" i="9"/>
  <c r="H146" i="9"/>
  <c r="H144" i="9"/>
  <c r="H145" i="9"/>
  <c r="G47" i="7"/>
  <c r="H213" i="9"/>
  <c r="G174" i="10" s="1"/>
  <c r="Z174" i="10" s="1"/>
  <c r="H212" i="9"/>
  <c r="G208" i="10" s="1"/>
  <c r="Z208" i="10" s="1"/>
  <c r="H209" i="9"/>
  <c r="G176" i="10" s="1"/>
  <c r="Z176" i="10" s="1"/>
  <c r="H211" i="9"/>
  <c r="G178" i="10" s="1"/>
  <c r="Z178" i="10" s="1"/>
  <c r="AC46" i="7"/>
  <c r="H214" i="9"/>
  <c r="G175" i="10" s="1"/>
  <c r="Z175" i="10" s="1"/>
  <c r="H210" i="9"/>
  <c r="G177" i="10" s="1"/>
  <c r="Z177" i="10" s="1"/>
  <c r="G146" i="10" l="1"/>
  <c r="Z146" i="10" s="1"/>
  <c r="G106" i="10"/>
  <c r="Z106" i="10" s="1"/>
  <c r="G135" i="10"/>
  <c r="Z135" i="10" s="1"/>
  <c r="G103" i="10"/>
  <c r="Z103" i="10" s="1"/>
  <c r="G121" i="10"/>
  <c r="Z121" i="10" s="1"/>
  <c r="H150" i="9"/>
  <c r="G102" i="10" s="1"/>
  <c r="Z102" i="10" s="1"/>
  <c r="H149" i="9"/>
  <c r="H148" i="9"/>
  <c r="G105" i="10" s="1"/>
  <c r="Z105" i="10" s="1"/>
  <c r="H147" i="9"/>
  <c r="G104" i="10" s="1"/>
  <c r="Z104" i="10" s="1"/>
  <c r="G48" i="7"/>
  <c r="H215" i="9"/>
  <c r="G173" i="10" s="1"/>
  <c r="Z173" i="10" s="1"/>
  <c r="AC47" i="7"/>
  <c r="H217" i="9"/>
  <c r="G204" i="10" s="1"/>
  <c r="Z204" i="10" s="1"/>
  <c r="H219" i="9"/>
  <c r="G163" i="10" s="1"/>
  <c r="Z163" i="10" s="1"/>
  <c r="H220" i="9"/>
  <c r="G162" i="10" s="1"/>
  <c r="Z162" i="10" s="1"/>
  <c r="H218" i="9"/>
  <c r="G216" i="10" s="1"/>
  <c r="Z216" i="10" s="1"/>
  <c r="H216" i="9"/>
  <c r="G172" i="10" s="1"/>
  <c r="Z172" i="10" s="1"/>
  <c r="G131" i="10" l="1"/>
  <c r="Z131" i="10" s="1"/>
  <c r="G96" i="10"/>
  <c r="Z96" i="10" s="1"/>
  <c r="G132" i="10"/>
  <c r="Z132" i="10" s="1"/>
  <c r="G130" i="10"/>
  <c r="Z130" i="10" s="1"/>
  <c r="H224" i="9"/>
  <c r="G171" i="10" s="1"/>
  <c r="Z171" i="10" s="1"/>
  <c r="H151" i="9"/>
  <c r="H153" i="9"/>
  <c r="G129" i="10" s="1"/>
  <c r="Z129" i="10" s="1"/>
  <c r="H152" i="9"/>
  <c r="G139" i="10" s="1"/>
  <c r="Z139" i="10" s="1"/>
  <c r="H154" i="9"/>
  <c r="AC48" i="7"/>
  <c r="H222" i="9"/>
  <c r="G170" i="10" s="1"/>
  <c r="Z170" i="10" s="1"/>
  <c r="H221" i="9"/>
  <c r="G203" i="10" s="1"/>
  <c r="Z203" i="10" s="1"/>
  <c r="H223" i="9"/>
  <c r="G169" i="10" s="1"/>
  <c r="Z169" i="10" s="1"/>
  <c r="G101" i="10" l="1"/>
  <c r="Z101" i="10" s="1"/>
  <c r="G138" i="10"/>
  <c r="Z138" i="10" s="1"/>
  <c r="G122" i="10"/>
  <c r="Z122" i="10" s="1"/>
  <c r="G97" i="7"/>
  <c r="H441" i="9" s="1"/>
  <c r="G462" i="10" s="1"/>
  <c r="Z462" i="10" s="1"/>
  <c r="H444" i="9" l="1"/>
  <c r="G432" i="10" s="1"/>
  <c r="Z432" i="10" s="1"/>
  <c r="H442" i="9"/>
  <c r="G463" i="10" s="1"/>
  <c r="Z463" i="10" s="1"/>
  <c r="AC97" i="7"/>
  <c r="H443" i="9"/>
  <c r="G491" i="10" s="1"/>
  <c r="Z491" i="10" s="1"/>
  <c r="G107" i="7"/>
  <c r="G193" i="7" l="1"/>
  <c r="H481" i="9"/>
  <c r="G409" i="10" s="1"/>
  <c r="Z409" i="10" s="1"/>
  <c r="H480" i="9"/>
  <c r="G481" i="10" s="1"/>
  <c r="Z481" i="10" s="1"/>
  <c r="AC107" i="7"/>
  <c r="H482" i="9"/>
  <c r="G480" i="10" s="1"/>
  <c r="Z480" i="10" s="1"/>
  <c r="G93" i="7"/>
  <c r="H422" i="9" s="1"/>
  <c r="G498" i="10" s="1"/>
  <c r="Z498" i="10" s="1"/>
  <c r="G111" i="7"/>
  <c r="G192" i="7" l="1"/>
  <c r="AC193" i="7"/>
  <c r="H848" i="9"/>
  <c r="G801" i="10" s="1"/>
  <c r="Z801" i="10" s="1"/>
  <c r="H850" i="9"/>
  <c r="G723" i="10" s="1"/>
  <c r="Z723" i="10" s="1"/>
  <c r="H845" i="9"/>
  <c r="G802" i="10" s="1"/>
  <c r="Z802" i="10" s="1"/>
  <c r="H846" i="9"/>
  <c r="G724" i="10" s="1"/>
  <c r="Z724" i="10" s="1"/>
  <c r="H847" i="9"/>
  <c r="G803" i="10" s="1"/>
  <c r="Z803" i="10" s="1"/>
  <c r="H849" i="9"/>
  <c r="H502" i="9"/>
  <c r="G471" i="10" s="1"/>
  <c r="Z471" i="10" s="1"/>
  <c r="H501" i="9"/>
  <c r="G470" i="10" s="1"/>
  <c r="Z470" i="10" s="1"/>
  <c r="AC111" i="7"/>
  <c r="H500" i="9"/>
  <c r="G399" i="10" s="1"/>
  <c r="Z399" i="10" s="1"/>
  <c r="H420" i="9"/>
  <c r="H423" i="9"/>
  <c r="G438" i="10" s="1"/>
  <c r="Z438" i="10" s="1"/>
  <c r="AC93" i="7"/>
  <c r="H421" i="9"/>
  <c r="G497" i="10" s="1"/>
  <c r="Z497" i="10" s="1"/>
  <c r="H424" i="9"/>
  <c r="G439" i="10" s="1"/>
  <c r="Z439" i="10" s="1"/>
  <c r="G92" i="7"/>
  <c r="G91" i="7"/>
  <c r="G108" i="7"/>
  <c r="G858" i="10" l="1"/>
  <c r="Z858" i="10" s="1"/>
  <c r="G725" i="10"/>
  <c r="Z725" i="10" s="1"/>
  <c r="AC192" i="7"/>
  <c r="H842" i="9"/>
  <c r="G806" i="10" s="1"/>
  <c r="Z806" i="10" s="1"/>
  <c r="H843" i="9"/>
  <c r="G804" i="10" s="1"/>
  <c r="Z804" i="10" s="1"/>
  <c r="H840" i="9"/>
  <c r="G726" i="10" s="1"/>
  <c r="Z726" i="10" s="1"/>
  <c r="H844" i="9"/>
  <c r="G805" i="10" s="1"/>
  <c r="Z805" i="10" s="1"/>
  <c r="H841" i="9"/>
  <c r="G727" i="10" s="1"/>
  <c r="Z727" i="10" s="1"/>
  <c r="G441" i="10"/>
  <c r="Z441" i="10" s="1"/>
  <c r="H409" i="9"/>
  <c r="G448" i="10" s="1"/>
  <c r="Z448" i="10" s="1"/>
  <c r="H408" i="9"/>
  <c r="G449" i="10" s="1"/>
  <c r="Z449" i="10" s="1"/>
  <c r="H484" i="9"/>
  <c r="G479" i="10" s="1"/>
  <c r="Z479" i="10" s="1"/>
  <c r="H483" i="9"/>
  <c r="G408" i="10" s="1"/>
  <c r="Z408" i="10" s="1"/>
  <c r="AC108" i="7"/>
  <c r="H485" i="9"/>
  <c r="G478" i="10" s="1"/>
  <c r="Z478" i="10" s="1"/>
  <c r="H418" i="9"/>
  <c r="G442" i="10" s="1"/>
  <c r="Z442" i="10" s="1"/>
  <c r="H417" i="9"/>
  <c r="G499" i="10" s="1"/>
  <c r="Z499" i="10" s="1"/>
  <c r="H419" i="9"/>
  <c r="G440" i="10" s="1"/>
  <c r="Z440" i="10" s="1"/>
  <c r="H416" i="9"/>
  <c r="G446" i="10" s="1"/>
  <c r="Z446" i="10" s="1"/>
  <c r="AC92" i="7"/>
  <c r="H415" i="9"/>
  <c r="G444" i="10" s="1"/>
  <c r="Z444" i="10" s="1"/>
  <c r="H412" i="9"/>
  <c r="G501" i="10" s="1"/>
  <c r="Z501" i="10" s="1"/>
  <c r="H414" i="9"/>
  <c r="G445" i="10" s="1"/>
  <c r="Z445" i="10" s="1"/>
  <c r="H411" i="9"/>
  <c r="G500" i="10" s="1"/>
  <c r="Z500" i="10" s="1"/>
  <c r="H413" i="9"/>
  <c r="G443" i="10" s="1"/>
  <c r="Z443" i="10" s="1"/>
  <c r="AC91" i="7"/>
  <c r="H410" i="9"/>
  <c r="G447" i="10" s="1"/>
  <c r="Z447" i="10" s="1"/>
  <c r="G201" i="7" l="1"/>
  <c r="AC201" i="7" l="1"/>
  <c r="H890" i="9"/>
  <c r="G771" i="10" s="1"/>
  <c r="Z771" i="10" s="1"/>
  <c r="H888" i="9"/>
  <c r="G770" i="10" s="1"/>
  <c r="Z770" i="10" s="1"/>
  <c r="H889" i="9"/>
  <c r="H887" i="9"/>
  <c r="G769" i="10" s="1"/>
  <c r="Z769" i="10" s="1"/>
  <c r="G185" i="7"/>
  <c r="H512" i="9"/>
  <c r="G554" i="10" s="1"/>
  <c r="Z554" i="10" s="1"/>
  <c r="G981" i="10" l="1"/>
  <c r="Z981" i="10" s="1"/>
  <c r="G784" i="10"/>
  <c r="Z784" i="10" s="1"/>
  <c r="AC185" i="7"/>
  <c r="H810" i="9"/>
  <c r="G743" i="10" s="1"/>
  <c r="Z743" i="10" s="1"/>
  <c r="H812" i="9"/>
  <c r="H811" i="9"/>
  <c r="G744" i="10" s="1"/>
  <c r="Z744" i="10" s="1"/>
  <c r="H814" i="9"/>
  <c r="G818" i="10" s="1"/>
  <c r="Z818" i="10" s="1"/>
  <c r="H813" i="9"/>
  <c r="G817" i="10" s="1"/>
  <c r="Z817" i="10" s="1"/>
  <c r="G196" i="7"/>
  <c r="G186" i="7" l="1"/>
  <c r="AC196" i="7"/>
  <c r="H862" i="9"/>
  <c r="G746" i="10" s="1"/>
  <c r="Z746" i="10" s="1"/>
  <c r="H863" i="9"/>
  <c r="G796" i="10" s="1"/>
  <c r="Z796" i="10" s="1"/>
  <c r="H866" i="9"/>
  <c r="G795" i="10" s="1"/>
  <c r="Z795" i="10" s="1"/>
  <c r="H864" i="9"/>
  <c r="G793" i="10" s="1"/>
  <c r="Z793" i="10" s="1"/>
  <c r="H861" i="9"/>
  <c r="G747" i="10" s="1"/>
  <c r="Z747" i="10" s="1"/>
  <c r="H865" i="9"/>
  <c r="G50" i="7"/>
  <c r="G49" i="7"/>
  <c r="H158" i="9" l="1"/>
  <c r="H159" i="9"/>
  <c r="G127" i="10" s="1"/>
  <c r="Z127" i="10" s="1"/>
  <c r="H160" i="9"/>
  <c r="G161" i="10" s="1"/>
  <c r="Z161" i="10" s="1"/>
  <c r="H157" i="9"/>
  <c r="G99" i="10" s="1"/>
  <c r="Z99" i="10" s="1"/>
  <c r="H156" i="9"/>
  <c r="H155" i="9"/>
  <c r="G1086" i="10"/>
  <c r="Z1086" i="10" s="1"/>
  <c r="G794" i="10"/>
  <c r="Z794" i="10" s="1"/>
  <c r="G113" i="7"/>
  <c r="G112" i="7"/>
  <c r="AC186" i="7"/>
  <c r="H816" i="9"/>
  <c r="G742" i="10" s="1"/>
  <c r="Z742" i="10" s="1"/>
  <c r="H817" i="9"/>
  <c r="G816" i="10" s="1"/>
  <c r="Z816" i="10" s="1"/>
  <c r="H815" i="9"/>
  <c r="G741" i="10" s="1"/>
  <c r="Z741" i="10" s="1"/>
  <c r="H228" i="9"/>
  <c r="G277" i="10" s="1"/>
  <c r="Z277" i="10" s="1"/>
  <c r="H230" i="9"/>
  <c r="G386" i="10" s="1"/>
  <c r="Z386" i="10" s="1"/>
  <c r="AC50" i="7"/>
  <c r="H229" i="9"/>
  <c r="G276" i="10" s="1"/>
  <c r="Z276" i="10" s="1"/>
  <c r="G51" i="7"/>
  <c r="H161" i="9" s="1"/>
  <c r="G160" i="10" s="1"/>
  <c r="Z160" i="10" s="1"/>
  <c r="AC49" i="7"/>
  <c r="H226" i="9"/>
  <c r="G278" i="10" s="1"/>
  <c r="Z278" i="10" s="1"/>
  <c r="H225" i="9"/>
  <c r="G279" i="10" s="1"/>
  <c r="Z279" i="10" s="1"/>
  <c r="H227" i="9"/>
  <c r="G387" i="10" s="1"/>
  <c r="Z387" i="10" s="1"/>
  <c r="G97" i="10" l="1"/>
  <c r="Z97" i="10" s="1"/>
  <c r="G128" i="10"/>
  <c r="Z128" i="10" s="1"/>
  <c r="H163" i="9"/>
  <c r="G202" i="10" s="1"/>
  <c r="Z202" i="10" s="1"/>
  <c r="H162" i="9"/>
  <c r="G207" i="10" s="1"/>
  <c r="Z207" i="10" s="1"/>
  <c r="G126" i="10"/>
  <c r="Z126" i="10" s="1"/>
  <c r="G100" i="10"/>
  <c r="Z100" i="10" s="1"/>
  <c r="AC112" i="7"/>
  <c r="H505" i="9"/>
  <c r="G464" i="10" s="1"/>
  <c r="Z464" i="10" s="1"/>
  <c r="H503" i="9"/>
  <c r="G392" i="10" s="1"/>
  <c r="Z392" i="10" s="1"/>
  <c r="H507" i="9"/>
  <c r="G394" i="10" s="1"/>
  <c r="Z394" i="10" s="1"/>
  <c r="H504" i="9"/>
  <c r="G395" i="10" s="1"/>
  <c r="Z395" i="10" s="1"/>
  <c r="H506" i="9"/>
  <c r="G465" i="10" s="1"/>
  <c r="Z465" i="10" s="1"/>
  <c r="H509" i="9"/>
  <c r="G391" i="10" s="1"/>
  <c r="Z391" i="10" s="1"/>
  <c r="H508" i="9"/>
  <c r="G393" i="10" s="1"/>
  <c r="Z393" i="10" s="1"/>
  <c r="H513" i="9"/>
  <c r="G555" i="10" s="1"/>
  <c r="Z555" i="10" s="1"/>
  <c r="AC113" i="7"/>
  <c r="H511" i="9"/>
  <c r="G460" i="10" s="1"/>
  <c r="Z460" i="10" s="1"/>
  <c r="H510" i="9"/>
  <c r="G459" i="10" s="1"/>
  <c r="Z459" i="10" s="1"/>
  <c r="H234" i="9"/>
  <c r="G343" i="10" s="1"/>
  <c r="Z343" i="10" s="1"/>
  <c r="H231" i="9"/>
  <c r="G273" i="10" s="1"/>
  <c r="Z273" i="10" s="1"/>
  <c r="AC51" i="7"/>
  <c r="H232" i="9"/>
  <c r="G275" i="10" s="1"/>
  <c r="Z275" i="10" s="1"/>
  <c r="H233" i="9"/>
  <c r="G274" i="10" s="1"/>
  <c r="Z274" i="10" s="1"/>
  <c r="G52" i="7"/>
  <c r="H165" i="9" l="1"/>
  <c r="G201" i="10" s="1"/>
  <c r="Z201" i="10" s="1"/>
  <c r="H166" i="9"/>
  <c r="H167" i="9"/>
  <c r="G215" i="10" s="1"/>
  <c r="Z215" i="10" s="1"/>
  <c r="H164" i="9"/>
  <c r="G53" i="7"/>
  <c r="AC52" i="7"/>
  <c r="H236" i="9"/>
  <c r="G271" i="10" s="1"/>
  <c r="Z271" i="10" s="1"/>
  <c r="H238" i="9"/>
  <c r="G270" i="10" s="1"/>
  <c r="Z270" i="10" s="1"/>
  <c r="H235" i="9"/>
  <c r="G272" i="10" s="1"/>
  <c r="Z272" i="10" s="1"/>
  <c r="H237" i="9"/>
  <c r="G269" i="10" s="1"/>
  <c r="Z269" i="10" s="1"/>
  <c r="G155" i="10" l="1"/>
  <c r="Z155" i="10" s="1"/>
  <c r="G159" i="10"/>
  <c r="Z159" i="10" s="1"/>
  <c r="G143" i="10"/>
  <c r="Z143" i="10" s="1"/>
  <c r="H170" i="9"/>
  <c r="G200" i="10" s="1"/>
  <c r="Z200" i="10" s="1"/>
  <c r="H169" i="9"/>
  <c r="H168" i="9"/>
  <c r="H242" i="9"/>
  <c r="G356" i="10" s="1"/>
  <c r="Z356" i="10" s="1"/>
  <c r="AC53" i="7"/>
  <c r="H241" i="9"/>
  <c r="G357" i="10" s="1"/>
  <c r="Z357" i="10" s="1"/>
  <c r="H240" i="9"/>
  <c r="G268" i="10" s="1"/>
  <c r="Z268" i="10" s="1"/>
  <c r="H239" i="9"/>
  <c r="G267" i="10" s="1"/>
  <c r="Z267" i="10" s="1"/>
  <c r="G54" i="7"/>
  <c r="G55" i="7"/>
  <c r="G214" i="10" l="1"/>
  <c r="Z214" i="10" s="1"/>
  <c r="G144" i="10"/>
  <c r="Z144" i="10" s="1"/>
  <c r="H173" i="9"/>
  <c r="G164" i="10" s="1"/>
  <c r="Z164" i="10" s="1"/>
  <c r="H175" i="9"/>
  <c r="G199" i="10" s="1"/>
  <c r="Z199" i="10" s="1"/>
  <c r="H174" i="9"/>
  <c r="H172" i="9"/>
  <c r="H171" i="9"/>
  <c r="H247" i="9"/>
  <c r="G263" i="10" s="1"/>
  <c r="Z263" i="10" s="1"/>
  <c r="H250" i="9"/>
  <c r="G384" i="10" s="1"/>
  <c r="Z384" i="10" s="1"/>
  <c r="H248" i="9"/>
  <c r="G261" i="10" s="1"/>
  <c r="Z261" i="10" s="1"/>
  <c r="H249" i="9"/>
  <c r="G262" i="10" s="1"/>
  <c r="Z262" i="10" s="1"/>
  <c r="AC55" i="7"/>
  <c r="H246" i="9"/>
  <c r="G385" i="10" s="1"/>
  <c r="Z385" i="10" s="1"/>
  <c r="H245" i="9"/>
  <c r="G264" i="10" s="1"/>
  <c r="Z264" i="10" s="1"/>
  <c r="AC54" i="7"/>
  <c r="H244" i="9"/>
  <c r="G265" i="10" s="1"/>
  <c r="Z265" i="10" s="1"/>
  <c r="H243" i="9"/>
  <c r="G266" i="10" s="1"/>
  <c r="Z266" i="10" s="1"/>
  <c r="G198" i="10" l="1"/>
  <c r="Z198" i="10" s="1"/>
  <c r="G145" i="10"/>
  <c r="Z145" i="10" s="1"/>
  <c r="G165" i="10"/>
  <c r="Z165" i="10" s="1"/>
  <c r="G141" i="10"/>
  <c r="Z141" i="10" s="1"/>
  <c r="G213" i="10"/>
  <c r="Z213" i="10" s="1"/>
  <c r="G142" i="10"/>
  <c r="Z142" i="10" s="1"/>
  <c r="G57" i="7"/>
  <c r="G56" i="7"/>
  <c r="H178" i="9" l="1"/>
  <c r="G197" i="10" s="1"/>
  <c r="Z197" i="10" s="1"/>
  <c r="H176" i="9"/>
  <c r="G206" i="10" s="1"/>
  <c r="Z206" i="10" s="1"/>
  <c r="H177" i="9"/>
  <c r="G196" i="10" s="1"/>
  <c r="Z196" i="10" s="1"/>
  <c r="H180" i="9"/>
  <c r="G195" i="10" s="1"/>
  <c r="Z195" i="10" s="1"/>
  <c r="H179" i="9"/>
  <c r="G194" i="10" s="1"/>
  <c r="Z194" i="10" s="1"/>
  <c r="H181" i="9"/>
  <c r="G193" i="10" s="1"/>
  <c r="Z193" i="10" s="1"/>
  <c r="H258" i="9"/>
  <c r="G383" i="10" s="1"/>
  <c r="Z383" i="10" s="1"/>
  <c r="H256" i="9"/>
  <c r="G341" i="10" s="1"/>
  <c r="Z341" i="10" s="1"/>
  <c r="AC57" i="7"/>
  <c r="H257" i="9"/>
  <c r="G342" i="10" s="1"/>
  <c r="Z342" i="10" s="1"/>
  <c r="G58" i="7"/>
  <c r="H252" i="9"/>
  <c r="G257" i="10" s="1"/>
  <c r="Z257" i="10" s="1"/>
  <c r="H254" i="9"/>
  <c r="G259" i="10" s="1"/>
  <c r="Z259" i="10" s="1"/>
  <c r="H251" i="9"/>
  <c r="G260" i="10" s="1"/>
  <c r="Z260" i="10" s="1"/>
  <c r="H253" i="9"/>
  <c r="G369" i="10" s="1"/>
  <c r="Z369" i="10" s="1"/>
  <c r="H255" i="9"/>
  <c r="G258" i="10" s="1"/>
  <c r="Z258" i="10" s="1"/>
  <c r="AC56" i="7"/>
  <c r="H182" i="9" l="1"/>
  <c r="G205" i="10" s="1"/>
  <c r="Z205" i="10" s="1"/>
  <c r="H183" i="9"/>
  <c r="G168" i="10" s="1"/>
  <c r="Z168" i="10" s="1"/>
  <c r="H184" i="9"/>
  <c r="G192" i="10" s="1"/>
  <c r="Z192" i="10" s="1"/>
  <c r="G110" i="7"/>
  <c r="H260" i="9"/>
  <c r="G254" i="10" s="1"/>
  <c r="Z254" i="10" s="1"/>
  <c r="AC58" i="7"/>
  <c r="H261" i="9"/>
  <c r="G255" i="10" s="1"/>
  <c r="Z255" i="10" s="1"/>
  <c r="H262" i="9"/>
  <c r="G382" i="10" s="1"/>
  <c r="Z382" i="10" s="1"/>
  <c r="H263" i="9"/>
  <c r="G358" i="10" s="1"/>
  <c r="Z358" i="10" s="1"/>
  <c r="H259" i="9"/>
  <c r="G256" i="10" s="1"/>
  <c r="Z256" i="10" s="1"/>
  <c r="G59" i="7"/>
  <c r="H185" i="9" l="1"/>
  <c r="H188" i="9"/>
  <c r="H187" i="9"/>
  <c r="G218" i="10" s="1"/>
  <c r="Z218" i="10" s="1"/>
  <c r="H186" i="9"/>
  <c r="G109" i="7"/>
  <c r="H488" i="9" s="1"/>
  <c r="G476" i="10" s="1"/>
  <c r="Z476" i="10" s="1"/>
  <c r="G194" i="7"/>
  <c r="H499" i="9"/>
  <c r="G400" i="10" s="1"/>
  <c r="Z400" i="10" s="1"/>
  <c r="H495" i="9"/>
  <c r="G402" i="10" s="1"/>
  <c r="Z402" i="10" s="1"/>
  <c r="H498" i="9"/>
  <c r="G401" i="10" s="1"/>
  <c r="Z401" i="10" s="1"/>
  <c r="H497" i="9"/>
  <c r="G474" i="10" s="1"/>
  <c r="Z474" i="10" s="1"/>
  <c r="H496" i="9"/>
  <c r="G473" i="10" s="1"/>
  <c r="Z473" i="10" s="1"/>
  <c r="AC110" i="7"/>
  <c r="H494" i="9"/>
  <c r="G472" i="10" s="1"/>
  <c r="Z472" i="10" s="1"/>
  <c r="H493" i="9"/>
  <c r="G404" i="10" s="1"/>
  <c r="Z404" i="10" s="1"/>
  <c r="H492" i="9"/>
  <c r="G403" i="10" s="1"/>
  <c r="Z403" i="10" s="1"/>
  <c r="H491" i="9"/>
  <c r="G406" i="10" s="1"/>
  <c r="Z406" i="10" s="1"/>
  <c r="G60" i="7"/>
  <c r="AC59" i="7"/>
  <c r="H264" i="9"/>
  <c r="G340" i="10" s="1"/>
  <c r="Z340" i="10" s="1"/>
  <c r="H265" i="9"/>
  <c r="G252" i="10" s="1"/>
  <c r="Z252" i="10" s="1"/>
  <c r="H266" i="9"/>
  <c r="G253" i="10" s="1"/>
  <c r="Z253" i="10" s="1"/>
  <c r="G198" i="7"/>
  <c r="G191" i="10" l="1"/>
  <c r="Z191" i="10" s="1"/>
  <c r="G152" i="10"/>
  <c r="Z152" i="10" s="1"/>
  <c r="G212" i="10"/>
  <c r="Z212" i="10" s="1"/>
  <c r="G153" i="10"/>
  <c r="Z153" i="10" s="1"/>
  <c r="G167" i="10"/>
  <c r="Z167" i="10" s="1"/>
  <c r="G151" i="10"/>
  <c r="Z151" i="10" s="1"/>
  <c r="H189" i="9"/>
  <c r="G166" i="10" s="1"/>
  <c r="Z166" i="10" s="1"/>
  <c r="H192" i="9"/>
  <c r="G211" i="10" s="1"/>
  <c r="Z211" i="10" s="1"/>
  <c r="H191" i="9"/>
  <c r="H190" i="9"/>
  <c r="G190" i="10" s="1"/>
  <c r="Z190" i="10" s="1"/>
  <c r="AC109" i="7"/>
  <c r="H489" i="9"/>
  <c r="G475" i="10" s="1"/>
  <c r="Z475" i="10" s="1"/>
  <c r="H490" i="9"/>
  <c r="G405" i="10" s="1"/>
  <c r="Z405" i="10" s="1"/>
  <c r="H486" i="9"/>
  <c r="G407" i="10" s="1"/>
  <c r="Z407" i="10" s="1"/>
  <c r="H487" i="9"/>
  <c r="G477" i="10" s="1"/>
  <c r="Z477" i="10" s="1"/>
  <c r="AC194" i="7"/>
  <c r="H854" i="9"/>
  <c r="G799" i="10" s="1"/>
  <c r="Z799" i="10" s="1"/>
  <c r="H855" i="9"/>
  <c r="G722" i="10" s="1"/>
  <c r="Z722" i="10" s="1"/>
  <c r="H853" i="9"/>
  <c r="G800" i="10" s="1"/>
  <c r="Z800" i="10" s="1"/>
  <c r="H851" i="9"/>
  <c r="G721" i="10" s="1"/>
  <c r="Z721" i="10" s="1"/>
  <c r="H852" i="9"/>
  <c r="G720" i="10" s="1"/>
  <c r="Z720" i="10" s="1"/>
  <c r="H856" i="9"/>
  <c r="G719" i="10" s="1"/>
  <c r="Z719" i="10" s="1"/>
  <c r="AC198" i="7"/>
  <c r="H874" i="9"/>
  <c r="G764" i="10" s="1"/>
  <c r="Z764" i="10" s="1"/>
  <c r="H872" i="9"/>
  <c r="G790" i="10" s="1"/>
  <c r="Z790" i="10" s="1"/>
  <c r="H871" i="9"/>
  <c r="G762" i="10" s="1"/>
  <c r="Z762" i="10" s="1"/>
  <c r="H873" i="9"/>
  <c r="H875" i="9"/>
  <c r="G789" i="10" s="1"/>
  <c r="Z789" i="10" s="1"/>
  <c r="H267" i="9"/>
  <c r="G339" i="10" s="1"/>
  <c r="Z339" i="10" s="1"/>
  <c r="H269" i="9"/>
  <c r="G249" i="10" s="1"/>
  <c r="Z249" i="10" s="1"/>
  <c r="H270" i="9"/>
  <c r="G251" i="10" s="1"/>
  <c r="Z251" i="10" s="1"/>
  <c r="H268" i="9"/>
  <c r="G250" i="10" s="1"/>
  <c r="Z250" i="10" s="1"/>
  <c r="AC60" i="7"/>
  <c r="G61" i="7"/>
  <c r="G188" i="10" l="1"/>
  <c r="Z188" i="10" s="1"/>
  <c r="G154" i="10"/>
  <c r="Z154" i="10" s="1"/>
  <c r="H193" i="9"/>
  <c r="G217" i="10" s="1"/>
  <c r="Z217" i="10" s="1"/>
  <c r="H195" i="9"/>
  <c r="H194" i="9"/>
  <c r="G941" i="10"/>
  <c r="Z941" i="10" s="1"/>
  <c r="G763" i="10"/>
  <c r="Z763" i="10" s="1"/>
  <c r="G62" i="7"/>
  <c r="H271" i="9"/>
  <c r="G380" i="10" s="1"/>
  <c r="Z380" i="10" s="1"/>
  <c r="H272" i="9"/>
  <c r="G248" i="10" s="1"/>
  <c r="Z248" i="10" s="1"/>
  <c r="H273" i="9"/>
  <c r="G381" i="10" s="1"/>
  <c r="Z381" i="10" s="1"/>
  <c r="AC61" i="7"/>
  <c r="G189" i="10" l="1"/>
  <c r="Z189" i="10" s="1"/>
  <c r="G149" i="10"/>
  <c r="Z149" i="10" s="1"/>
  <c r="G158" i="10"/>
  <c r="Z158" i="10" s="1"/>
  <c r="G150" i="10"/>
  <c r="Z150" i="10" s="1"/>
  <c r="H196" i="9"/>
  <c r="G187" i="10" s="1"/>
  <c r="Z187" i="10" s="1"/>
  <c r="H197" i="9"/>
  <c r="G209" i="10" s="1"/>
  <c r="Z209" i="10" s="1"/>
  <c r="H198" i="9"/>
  <c r="G210" i="10" s="1"/>
  <c r="Z210" i="10" s="1"/>
  <c r="G190" i="7"/>
  <c r="G189" i="7"/>
  <c r="G63" i="7"/>
  <c r="H275" i="9"/>
  <c r="G246" i="10" s="1"/>
  <c r="Z246" i="10" s="1"/>
  <c r="H278" i="9"/>
  <c r="G379" i="10" s="1"/>
  <c r="Z379" i="10" s="1"/>
  <c r="H277" i="9"/>
  <c r="G378" i="10" s="1"/>
  <c r="Z378" i="10" s="1"/>
  <c r="H276" i="9"/>
  <c r="G245" i="10" s="1"/>
  <c r="Z245" i="10" s="1"/>
  <c r="AC62" i="7"/>
  <c r="H274" i="9"/>
  <c r="G247" i="10" s="1"/>
  <c r="Z247" i="10" s="1"/>
  <c r="AC189" i="7" l="1"/>
  <c r="H826" i="9"/>
  <c r="G813" i="10" s="1"/>
  <c r="Z813" i="10" s="1"/>
  <c r="H825" i="9"/>
  <c r="H827" i="9"/>
  <c r="G733" i="10" s="1"/>
  <c r="Z733" i="10" s="1"/>
  <c r="H824" i="9"/>
  <c r="G736" i="10" s="1"/>
  <c r="Z736" i="10" s="1"/>
  <c r="H829" i="9"/>
  <c r="H828" i="9"/>
  <c r="AC190" i="7"/>
  <c r="H835" i="9"/>
  <c r="G730" i="10" s="1"/>
  <c r="Z730" i="10" s="1"/>
  <c r="H834" i="9"/>
  <c r="H832" i="9"/>
  <c r="G812" i="10" s="1"/>
  <c r="Z812" i="10" s="1"/>
  <c r="H830" i="9"/>
  <c r="G810" i="10" s="1"/>
  <c r="Z810" i="10" s="1"/>
  <c r="H831" i="9"/>
  <c r="G811" i="10" s="1"/>
  <c r="Z811" i="10" s="1"/>
  <c r="H833" i="9"/>
  <c r="G731" i="10" s="1"/>
  <c r="Z731" i="10" s="1"/>
  <c r="H280" i="9"/>
  <c r="G242" i="10" s="1"/>
  <c r="Z242" i="10" s="1"/>
  <c r="H279" i="9"/>
  <c r="G338" i="10" s="1"/>
  <c r="Z338" i="10" s="1"/>
  <c r="AC63" i="7"/>
  <c r="H281" i="9"/>
  <c r="G243" i="10" s="1"/>
  <c r="Z243" i="10" s="1"/>
  <c r="H282" i="9"/>
  <c r="G377" i="10" s="1"/>
  <c r="Z377" i="10" s="1"/>
  <c r="H283" i="9"/>
  <c r="G241" i="10" s="1"/>
  <c r="Z241" i="10" s="1"/>
  <c r="H284" i="9"/>
  <c r="G244" i="10" s="1"/>
  <c r="Z244" i="10" s="1"/>
  <c r="G64" i="7"/>
  <c r="G836" i="10" l="1"/>
  <c r="Z836" i="10" s="1"/>
  <c r="G729" i="10"/>
  <c r="Z729" i="10" s="1"/>
  <c r="G745" i="10"/>
  <c r="Z745" i="10" s="1"/>
  <c r="G735" i="10"/>
  <c r="Z735" i="10" s="1"/>
  <c r="G824" i="10"/>
  <c r="Z824" i="10" s="1"/>
  <c r="G732" i="10"/>
  <c r="Z732" i="10" s="1"/>
  <c r="G843" i="10"/>
  <c r="Z843" i="10" s="1"/>
  <c r="G734" i="10"/>
  <c r="Z734" i="10" s="1"/>
  <c r="G187" i="7"/>
  <c r="H287" i="9"/>
  <c r="G239" i="10" s="1"/>
  <c r="Z239" i="10" s="1"/>
  <c r="AC64" i="7"/>
  <c r="H286" i="9"/>
  <c r="G337" i="10" s="1"/>
  <c r="Z337" i="10" s="1"/>
  <c r="H285" i="9"/>
  <c r="G237" i="10" s="1"/>
  <c r="Z237" i="10" s="1"/>
  <c r="H288" i="9"/>
  <c r="G240" i="10" s="1"/>
  <c r="Z240" i="10" s="1"/>
  <c r="H289" i="9"/>
  <c r="G238" i="10" s="1"/>
  <c r="Z238" i="10" s="1"/>
  <c r="G65" i="7"/>
  <c r="AC187" i="7" l="1"/>
  <c r="H819" i="9"/>
  <c r="G740" i="10" s="1"/>
  <c r="Z740" i="10" s="1"/>
  <c r="H820" i="9"/>
  <c r="G739" i="10" s="1"/>
  <c r="Z739" i="10" s="1"/>
  <c r="H818" i="9"/>
  <c r="G815" i="10" s="1"/>
  <c r="Z815" i="10" s="1"/>
  <c r="H293" i="9"/>
  <c r="G235" i="10" s="1"/>
  <c r="Z235" i="10" s="1"/>
  <c r="H290" i="9"/>
  <c r="G376" i="10" s="1"/>
  <c r="Z376" i="10" s="1"/>
  <c r="H292" i="9"/>
  <c r="G233" i="10" s="1"/>
  <c r="Z233" i="10" s="1"/>
  <c r="AC65" i="7"/>
  <c r="H294" i="9"/>
  <c r="G236" i="10" s="1"/>
  <c r="Z236" i="10" s="1"/>
  <c r="H291" i="9"/>
  <c r="G234" i="10" s="1"/>
  <c r="Z234" i="10" s="1"/>
  <c r="G66" i="7"/>
  <c r="G67" i="7" l="1"/>
  <c r="AC66" i="7"/>
  <c r="H295" i="9"/>
  <c r="G370" i="10" s="1"/>
  <c r="Z370" i="10" s="1"/>
  <c r="H299" i="9"/>
  <c r="G230" i="10" s="1"/>
  <c r="Z230" i="10" s="1"/>
  <c r="H298" i="9"/>
  <c r="G229" i="10" s="1"/>
  <c r="Z229" i="10" s="1"/>
  <c r="H296" i="9"/>
  <c r="G231" i="10" s="1"/>
  <c r="Z231" i="10" s="1"/>
  <c r="H297" i="9"/>
  <c r="G232" i="10" s="1"/>
  <c r="Z232" i="10" s="1"/>
  <c r="G68" i="7" l="1"/>
  <c r="H300" i="9"/>
  <c r="G227" i="10" s="1"/>
  <c r="Z227" i="10" s="1"/>
  <c r="H302" i="9"/>
  <c r="G336" i="10" s="1"/>
  <c r="Z336" i="10" s="1"/>
  <c r="H301" i="9"/>
  <c r="G228" i="10" s="1"/>
  <c r="Z228" i="10" s="1"/>
  <c r="AC67" i="7"/>
  <c r="G69" i="7" l="1"/>
  <c r="H303" i="9"/>
  <c r="G226" i="10" s="1"/>
  <c r="Z226" i="10" s="1"/>
  <c r="H306" i="9"/>
  <c r="G373" i="10" s="1"/>
  <c r="Z373" i="10" s="1"/>
  <c r="H305" i="9"/>
  <c r="G375" i="10" s="1"/>
  <c r="Z375" i="10" s="1"/>
  <c r="H304" i="9"/>
  <c r="G374" i="10" s="1"/>
  <c r="Z374" i="10" s="1"/>
  <c r="H307" i="9"/>
  <c r="G224" i="10" s="1"/>
  <c r="Z224" i="10" s="1"/>
  <c r="AC68" i="7"/>
  <c r="H308" i="9"/>
  <c r="G225" i="10" s="1"/>
  <c r="Z225" i="10" s="1"/>
  <c r="AC69" i="7" l="1"/>
  <c r="H312" i="9"/>
  <c r="G220" i="10" s="1"/>
  <c r="Z220" i="10" s="1"/>
  <c r="H309" i="9"/>
  <c r="G223" i="10" s="1"/>
  <c r="Z223" i="10" s="1"/>
  <c r="H311" i="9"/>
  <c r="G221" i="10" s="1"/>
  <c r="Z221" i="10" s="1"/>
  <c r="H310" i="9"/>
  <c r="G222" i="10" s="1"/>
  <c r="Z222" i="10" s="1"/>
  <c r="H313" i="9"/>
  <c r="G219" i="10" s="1"/>
  <c r="Z219" i="10" s="1"/>
  <c r="G70" i="7"/>
  <c r="H316" i="9" l="1"/>
  <c r="G282" i="10" s="1"/>
  <c r="Z282" i="10" s="1"/>
  <c r="H314" i="9"/>
  <c r="G280" i="10" s="1"/>
  <c r="Z280" i="10" s="1"/>
  <c r="H317" i="9"/>
  <c r="H315" i="9"/>
  <c r="G281" i="10" s="1"/>
  <c r="Z281" i="10" s="1"/>
  <c r="AC70" i="7"/>
  <c r="G71" i="7"/>
  <c r="H318" i="9" l="1"/>
  <c r="G283" i="10" s="1"/>
  <c r="Z283" i="10" s="1"/>
  <c r="AC71" i="7"/>
  <c r="H321" i="9"/>
  <c r="G390" i="10" s="1"/>
  <c r="Z390" i="10" s="1"/>
  <c r="H319" i="9"/>
  <c r="G284" i="10" s="1"/>
  <c r="Z284" i="10" s="1"/>
  <c r="H320" i="9"/>
  <c r="G363" i="10" s="1"/>
  <c r="Z363" i="10" s="1"/>
  <c r="G72" i="7"/>
  <c r="G73" i="7" l="1"/>
  <c r="H327" i="9" s="1"/>
  <c r="G288" i="10" s="1"/>
  <c r="Z288" i="10" s="1"/>
  <c r="H323" i="9"/>
  <c r="G286" i="10" s="1"/>
  <c r="Z286" i="10" s="1"/>
  <c r="AC72" i="7"/>
  <c r="H326" i="9"/>
  <c r="G364" i="10" s="1"/>
  <c r="Z364" i="10" s="1"/>
  <c r="H324" i="9"/>
  <c r="G287" i="10" s="1"/>
  <c r="Z287" i="10" s="1"/>
  <c r="H322" i="9"/>
  <c r="G285" i="10" s="1"/>
  <c r="Z285" i="10" s="1"/>
  <c r="H325" i="9"/>
  <c r="G365" i="10" s="1"/>
  <c r="Z365" i="10" s="1"/>
  <c r="H330" i="9" l="1"/>
  <c r="G359" i="10" s="1"/>
  <c r="Z359" i="10" s="1"/>
  <c r="H329" i="9"/>
  <c r="G290" i="10" s="1"/>
  <c r="Z290" i="10" s="1"/>
  <c r="H328" i="9"/>
  <c r="G289" i="10" s="1"/>
  <c r="Z289" i="10" s="1"/>
  <c r="AC73" i="7"/>
  <c r="G74" i="7"/>
  <c r="H333" i="9" l="1"/>
  <c r="G292" i="10" s="1"/>
  <c r="Z292" i="10" s="1"/>
  <c r="H334" i="9"/>
  <c r="G293" i="10" s="1"/>
  <c r="Z293" i="10" s="1"/>
  <c r="H332" i="9"/>
  <c r="G351" i="10" s="1"/>
  <c r="Z351" i="10" s="1"/>
  <c r="H331" i="9"/>
  <c r="G291" i="10" s="1"/>
  <c r="Z291" i="10" s="1"/>
  <c r="AC74" i="7"/>
  <c r="G75" i="7"/>
  <c r="AC75" i="7" l="1"/>
  <c r="H338" i="9"/>
  <c r="G295" i="10" s="1"/>
  <c r="Z295" i="10" s="1"/>
  <c r="H337" i="9"/>
  <c r="G368" i="10" s="1"/>
  <c r="Z368" i="10" s="1"/>
  <c r="H335" i="9"/>
  <c r="G350" i="10" s="1"/>
  <c r="Z350" i="10" s="1"/>
  <c r="H336" i="9"/>
  <c r="G294" i="10" s="1"/>
  <c r="Z294" i="10" s="1"/>
  <c r="G76" i="7"/>
  <c r="H340" i="9" l="1"/>
  <c r="G297" i="10" s="1"/>
  <c r="Z297" i="10" s="1"/>
  <c r="AC76" i="7"/>
  <c r="H339" i="9"/>
  <c r="G296" i="10" s="1"/>
  <c r="Z296" i="10" s="1"/>
  <c r="H341" i="9"/>
  <c r="G366" i="10" s="1"/>
  <c r="Z366" i="10" s="1"/>
  <c r="G77" i="7"/>
  <c r="H343" i="9" l="1"/>
  <c r="G299" i="10" s="1"/>
  <c r="Z299" i="10" s="1"/>
  <c r="AC77" i="7"/>
  <c r="H345" i="9"/>
  <c r="G372" i="10" s="1"/>
  <c r="Z372" i="10" s="1"/>
  <c r="H344" i="9"/>
  <c r="G300" i="10" s="1"/>
  <c r="Z300" i="10" s="1"/>
  <c r="H342" i="9"/>
  <c r="G298" i="10" s="1"/>
  <c r="Z298" i="10" s="1"/>
  <c r="G78" i="7"/>
  <c r="G79" i="7" l="1"/>
  <c r="AC78" i="7"/>
  <c r="H347" i="9"/>
  <c r="G389" i="10" s="1"/>
  <c r="Z389" i="10" s="1"/>
  <c r="H348" i="9"/>
  <c r="G388" i="10" s="1"/>
  <c r="Z388" i="10" s="1"/>
  <c r="H346" i="9"/>
  <c r="G301" i="10" s="1"/>
  <c r="Z301" i="10" s="1"/>
  <c r="G80" i="7" l="1"/>
  <c r="AC79" i="7"/>
  <c r="H352" i="9"/>
  <c r="G367" i="10" s="1"/>
  <c r="Z367" i="10" s="1"/>
  <c r="H349" i="9"/>
  <c r="G302" i="10" s="1"/>
  <c r="Z302" i="10" s="1"/>
  <c r="H351" i="9"/>
  <c r="G304" i="10" s="1"/>
  <c r="Z304" i="10" s="1"/>
  <c r="H353" i="9"/>
  <c r="G371" i="10" s="1"/>
  <c r="Z371" i="10" s="1"/>
  <c r="H350" i="9"/>
  <c r="G303" i="10" s="1"/>
  <c r="Z303" i="10" s="1"/>
  <c r="G81" i="7" l="1"/>
  <c r="H357" i="9"/>
  <c r="G361" i="10" s="1"/>
  <c r="Z361" i="10" s="1"/>
  <c r="H359" i="9"/>
  <c r="G310" i="10" s="1"/>
  <c r="Z310" i="10" s="1"/>
  <c r="H355" i="9"/>
  <c r="G308" i="10" s="1"/>
  <c r="Z308" i="10" s="1"/>
  <c r="AC80" i="7"/>
  <c r="H354" i="9"/>
  <c r="G307" i="10" s="1"/>
  <c r="Z307" i="10" s="1"/>
  <c r="H358" i="9"/>
  <c r="G309" i="10" s="1"/>
  <c r="Z309" i="10" s="1"/>
  <c r="H356" i="9"/>
  <c r="G360" i="10" s="1"/>
  <c r="Z360" i="10" s="1"/>
  <c r="G82" i="7" l="1"/>
  <c r="H360" i="9"/>
  <c r="G348" i="10" s="1"/>
  <c r="Z348" i="10" s="1"/>
  <c r="H361" i="9"/>
  <c r="G311" i="10" s="1"/>
  <c r="Z311" i="10" s="1"/>
  <c r="H362" i="9"/>
  <c r="G349" i="10" s="1"/>
  <c r="Z349" i="10" s="1"/>
  <c r="H363" i="9"/>
  <c r="G334" i="10" s="1"/>
  <c r="Z334" i="10" s="1"/>
  <c r="H364" i="9"/>
  <c r="G335" i="10" s="1"/>
  <c r="Z335" i="10" s="1"/>
  <c r="AC81" i="7"/>
  <c r="G83" i="7" l="1"/>
  <c r="H369" i="9"/>
  <c r="G316" i="10" s="1"/>
  <c r="Z316" i="10" s="1"/>
  <c r="AC82" i="7"/>
  <c r="H367" i="9"/>
  <c r="G315" i="10" s="1"/>
  <c r="Z315" i="10" s="1"/>
  <c r="H368" i="9"/>
  <c r="G332" i="10" s="1"/>
  <c r="Z332" i="10" s="1"/>
  <c r="H365" i="9"/>
  <c r="G314" i="10" s="1"/>
  <c r="Z314" i="10" s="1"/>
  <c r="H366" i="9"/>
  <c r="G333" i="10" s="1"/>
  <c r="Z333" i="10" s="1"/>
  <c r="H371" i="9" l="1"/>
  <c r="G318" i="10" s="1"/>
  <c r="Z318" i="10" s="1"/>
  <c r="H375" i="9"/>
  <c r="H374" i="9"/>
  <c r="G319" i="10" s="1"/>
  <c r="Z319" i="10" s="1"/>
  <c r="H370" i="9"/>
  <c r="AC83" i="7"/>
  <c r="H373" i="9"/>
  <c r="G353" i="10" s="1"/>
  <c r="Z353" i="10" s="1"/>
  <c r="H372" i="9"/>
  <c r="G352" i="10" s="1"/>
  <c r="Z352" i="10" s="1"/>
  <c r="G84" i="7"/>
  <c r="G317" i="10" l="1"/>
  <c r="Z317" i="10" s="1"/>
  <c r="G320" i="10"/>
  <c r="Z320" i="10" s="1"/>
  <c r="H376" i="9"/>
  <c r="G330" i="10" s="1"/>
  <c r="Z330" i="10" s="1"/>
  <c r="AC84" i="7"/>
  <c r="H377" i="9"/>
  <c r="G331" i="10" s="1"/>
  <c r="Z331" i="10" s="1"/>
  <c r="H378" i="9"/>
  <c r="G347" i="10" s="1"/>
  <c r="Z347" i="10" s="1"/>
  <c r="G85" i="7"/>
  <c r="H379" i="9" l="1"/>
  <c r="G329" i="10" s="1"/>
  <c r="Z329" i="10" s="1"/>
  <c r="H381" i="9"/>
  <c r="G306" i="10" s="1"/>
  <c r="Z306" i="10" s="1"/>
  <c r="H380" i="9"/>
  <c r="G305" i="10" s="1"/>
  <c r="Z305" i="10" s="1"/>
  <c r="AC85" i="7"/>
  <c r="G86" i="7"/>
  <c r="G87" i="7" l="1"/>
  <c r="G88" i="7"/>
  <c r="H385" i="9"/>
  <c r="G355" i="10" s="1"/>
  <c r="Z355" i="10" s="1"/>
  <c r="H383" i="9"/>
  <c r="G327" i="10" s="1"/>
  <c r="Z327" i="10" s="1"/>
  <c r="H384" i="9"/>
  <c r="G328" i="10" s="1"/>
  <c r="Z328" i="10" s="1"/>
  <c r="AC86" i="7"/>
  <c r="H382" i="9"/>
  <c r="G326" i="10" s="1"/>
  <c r="Z326" i="10" s="1"/>
  <c r="H386" i="9"/>
  <c r="G362" i="10" l="1"/>
  <c r="Z362" i="10" s="1"/>
  <c r="G354" i="10"/>
  <c r="Z354" i="10" s="1"/>
  <c r="H395" i="9"/>
  <c r="G313" i="10" s="1"/>
  <c r="Z313" i="10" s="1"/>
  <c r="AC88" i="7"/>
  <c r="H396" i="9"/>
  <c r="G321" i="10" s="1"/>
  <c r="Z321" i="10" s="1"/>
  <c r="H392" i="9"/>
  <c r="G344" i="10" s="1"/>
  <c r="Z344" i="10" s="1"/>
  <c r="H394" i="9"/>
  <c r="G322" i="10" s="1"/>
  <c r="Z322" i="10" s="1"/>
  <c r="H393" i="9"/>
  <c r="G323" i="10" s="1"/>
  <c r="Z323" i="10" s="1"/>
  <c r="H387" i="9"/>
  <c r="G346" i="10" s="1"/>
  <c r="Z346" i="10" s="1"/>
  <c r="H389" i="9"/>
  <c r="G345" i="10" s="1"/>
  <c r="Z345" i="10" s="1"/>
  <c r="H391" i="9"/>
  <c r="G324" i="10" s="1"/>
  <c r="Z324" i="10" s="1"/>
  <c r="H388" i="9"/>
  <c r="G325" i="10" s="1"/>
  <c r="Z325" i="10" s="1"/>
  <c r="AC87" i="7"/>
  <c r="H390" i="9"/>
  <c r="G312" i="10" s="1"/>
  <c r="Z312" i="10" s="1"/>
</calcChain>
</file>

<file path=xl/sharedStrings.xml><?xml version="1.0" encoding="utf-8"?>
<sst xmlns="http://schemas.openxmlformats.org/spreadsheetml/2006/main" count="4279" uniqueCount="467">
  <si>
    <t>PT. GEMA LESTARI INDONESIA (SAWMILL)</t>
  </si>
  <si>
    <t>Nomor</t>
  </si>
  <si>
    <t>Jenis</t>
  </si>
  <si>
    <t>Pjng</t>
  </si>
  <si>
    <t>Diameter</t>
  </si>
  <si>
    <t>Ø</t>
  </si>
  <si>
    <t>Bruto</t>
  </si>
  <si>
    <t>Gerowong</t>
  </si>
  <si>
    <t>Trimming</t>
  </si>
  <si>
    <t>Netto</t>
  </si>
  <si>
    <t>TRIMING</t>
  </si>
  <si>
    <t>BLNC</t>
  </si>
  <si>
    <t>Urut</t>
  </si>
  <si>
    <t>Log</t>
  </si>
  <si>
    <t>Kode</t>
  </si>
  <si>
    <t>I</t>
  </si>
  <si>
    <t>II</t>
  </si>
  <si>
    <t>III</t>
  </si>
  <si>
    <t>IV</t>
  </si>
  <si>
    <t>M3</t>
  </si>
  <si>
    <t>Cm</t>
  </si>
  <si>
    <t>A</t>
  </si>
  <si>
    <t>B</t>
  </si>
  <si>
    <t>C</t>
  </si>
  <si>
    <t>D</t>
  </si>
  <si>
    <t>E</t>
  </si>
  <si>
    <t>F</t>
  </si>
  <si>
    <t>IN</t>
  </si>
  <si>
    <t>OUT</t>
  </si>
  <si>
    <t>Control No Log</t>
  </si>
  <si>
    <t>Merbau</t>
  </si>
  <si>
    <t>00</t>
  </si>
  <si>
    <t>0</t>
  </si>
  <si>
    <t>TOTAL</t>
  </si>
  <si>
    <t>Pjg</t>
  </si>
  <si>
    <t>Total</t>
  </si>
  <si>
    <t>Tidak di potong chainsaw ( langsung masuk ke log yard )</t>
  </si>
  <si>
    <t>Pake Vol ini</t>
  </si>
  <si>
    <t>U/Opr ch</t>
  </si>
  <si>
    <t>ISI MANUAL</t>
  </si>
  <si>
    <t>Ø2</t>
  </si>
  <si>
    <t>CEK</t>
  </si>
  <si>
    <t>NO</t>
  </si>
  <si>
    <t>S</t>
  </si>
  <si>
    <t>TANGGAL</t>
  </si>
  <si>
    <t>NO LOG</t>
  </si>
  <si>
    <t>KODE</t>
  </si>
  <si>
    <t>JENIS</t>
  </si>
  <si>
    <t>PJG LOG</t>
  </si>
  <si>
    <t>D1</t>
  </si>
  <si>
    <t>D2</t>
  </si>
  <si>
    <t>D3</t>
  </si>
  <si>
    <t>D4</t>
  </si>
  <si>
    <t>Brutto</t>
  </si>
  <si>
    <t>GR</t>
  </si>
  <si>
    <t>Vol Tr</t>
  </si>
  <si>
    <t>SUM</t>
  </si>
  <si>
    <t>No Log Asal</t>
  </si>
  <si>
    <t>NO TRM</t>
  </si>
  <si>
    <t>PANJANG</t>
  </si>
  <si>
    <t>TGL INPUT</t>
  </si>
  <si>
    <t>MONITORING PRODUKSI PT. GEMA LESTARI INDONESIA</t>
  </si>
  <si>
    <t>PENERIMAAN LOG</t>
  </si>
  <si>
    <t>SUPPLY LOG</t>
  </si>
  <si>
    <t>TRIMING LOG</t>
  </si>
  <si>
    <t>INPUT LOG</t>
  </si>
  <si>
    <t>STOCK</t>
  </si>
  <si>
    <t>Rt Pjg Log</t>
  </si>
  <si>
    <t>Ø Rata2</t>
  </si>
  <si>
    <t>Qty</t>
  </si>
  <si>
    <t>Vol</t>
  </si>
  <si>
    <t>LOGYARD</t>
  </si>
  <si>
    <t>LOGDECK</t>
  </si>
  <si>
    <t>BTG</t>
  </si>
  <si>
    <t>PCS</t>
  </si>
  <si>
    <t>CM</t>
  </si>
  <si>
    <t>RENDT</t>
  </si>
  <si>
    <t>CRT</t>
  </si>
  <si>
    <t>VOL</t>
  </si>
  <si>
    <t>S/D HARI INI</t>
  </si>
  <si>
    <t>MONITORING PRODUKSI HARIAN SAWMILL</t>
  </si>
  <si>
    <t>Partai</t>
  </si>
  <si>
    <t>:</t>
  </si>
  <si>
    <t>JENIS LOG</t>
  </si>
  <si>
    <t>Tanggal</t>
  </si>
  <si>
    <t>Jam Kerja</t>
  </si>
  <si>
    <t>Input Log</t>
  </si>
  <si>
    <t>Rata2 Dmtr Log</t>
  </si>
  <si>
    <t>Rata2 Pjg Log</t>
  </si>
  <si>
    <t>JENIS PRODUCT</t>
  </si>
  <si>
    <t>QTY</t>
  </si>
  <si>
    <t>VOL (M3)</t>
  </si>
  <si>
    <t>Total s/d hari ini</t>
  </si>
  <si>
    <t>Stock Log</t>
  </si>
  <si>
    <t>Log Yard</t>
  </si>
  <si>
    <t>Log Deck</t>
  </si>
  <si>
    <t>Ttl vol trimming</t>
  </si>
  <si>
    <t>Prosentase</t>
  </si>
  <si>
    <t>MERBAU</t>
  </si>
  <si>
    <t>BMI</t>
  </si>
  <si>
    <t>no di LL</t>
  </si>
  <si>
    <t>ID BARCODE</t>
  </si>
  <si>
    <t>KLS DMTR</t>
  </si>
  <si>
    <t>PT.GEMA LESTARI INDONESIA</t>
  </si>
  <si>
    <t>PARTAI</t>
  </si>
  <si>
    <t>ID</t>
  </si>
  <si>
    <t>PJG</t>
  </si>
  <si>
    <t>D RT2</t>
  </si>
  <si>
    <t>LOG</t>
  </si>
  <si>
    <t>PROD</t>
  </si>
  <si>
    <t>( CM )</t>
  </si>
  <si>
    <t>G</t>
  </si>
  <si>
    <t xml:space="preserve">Romokalisari, </t>
  </si>
  <si>
    <t>( M3 )</t>
  </si>
  <si>
    <t>URT</t>
  </si>
  <si>
    <t>( MTR )</t>
  </si>
  <si>
    <t>BRT</t>
  </si>
  <si>
    <t>TRM</t>
  </si>
  <si>
    <t>NETT</t>
  </si>
  <si>
    <t>M31</t>
  </si>
  <si>
    <t>Keterangan  :  Tinggi rendahnya rendement, dipengaruhi 1. Kualitas Log, 2.Diameter rata2 log, panjang rata log</t>
  </si>
  <si>
    <t>%</t>
  </si>
  <si>
    <t>F27</t>
  </si>
  <si>
    <t>Btg</t>
  </si>
  <si>
    <t>YASIN</t>
  </si>
  <si>
    <t>ADIM</t>
  </si>
  <si>
    <t>Dibuat,</t>
  </si>
  <si>
    <t>Mengetahui,</t>
  </si>
  <si>
    <t>TALLY INPUT LOG</t>
  </si>
  <si>
    <t>ROMOKALISARI, BENOWO - SURABAYA</t>
  </si>
  <si>
    <t>HASIL TRIMMING ( MTR )</t>
  </si>
  <si>
    <t>TALLY LOG</t>
  </si>
  <si>
    <t>PENGAWAS PRODUKSI</t>
  </si>
  <si>
    <t>BARCODE</t>
  </si>
  <si>
    <t>control pjg</t>
  </si>
  <si>
    <t>NO DOK LOG</t>
  </si>
  <si>
    <t>TANGGAL     :</t>
  </si>
  <si>
    <t>JENIS LOG    :</t>
  </si>
  <si>
    <t>STATUS</t>
  </si>
  <si>
    <t>KET</t>
  </si>
  <si>
    <t>Revisi</t>
  </si>
  <si>
    <t>Volume sesuai hitungan di program</t>
  </si>
  <si>
    <t>TALLY PRODUKSI</t>
  </si>
  <si>
    <t>OUTPUT SAWMILL</t>
  </si>
  <si>
    <t>TALLY GUDANG</t>
  </si>
  <si>
    <t>Min</t>
  </si>
  <si>
    <t>Max</t>
  </si>
  <si>
    <t>Kls Diamtr</t>
  </si>
  <si>
    <t>50 - 59 cm</t>
  </si>
  <si>
    <t>40 - 49 cm</t>
  </si>
  <si>
    <t>60 - 69 cm</t>
  </si>
  <si>
    <t>70 - 79 cm</t>
  </si>
  <si>
    <t>80 - 89 cm</t>
  </si>
  <si>
    <t>90 - 99 cm</t>
  </si>
  <si>
    <t>100 cm up</t>
  </si>
  <si>
    <t>40 cm down</t>
  </si>
  <si>
    <t>Jenis Log</t>
  </si>
  <si>
    <t>Rendt</t>
  </si>
  <si>
    <t>Output ST</t>
  </si>
  <si>
    <t>TGL2</t>
  </si>
  <si>
    <t>rt pjg</t>
  </si>
  <si>
    <t>rt2 dmtr</t>
  </si>
  <si>
    <t>pcs</t>
  </si>
  <si>
    <t>vol</t>
  </si>
  <si>
    <t>btg</t>
  </si>
  <si>
    <t>MW</t>
  </si>
  <si>
    <t>136B</t>
  </si>
  <si>
    <t>133A</t>
  </si>
  <si>
    <t>133B</t>
  </si>
  <si>
    <t>144B</t>
  </si>
  <si>
    <t>B/25/L01/APM01/PRA-MW</t>
  </si>
  <si>
    <t>115A</t>
  </si>
  <si>
    <t>115B</t>
  </si>
  <si>
    <t>TRIMMING LOG</t>
  </si>
  <si>
    <t>MERBAU MW</t>
  </si>
  <si>
    <t>D: 88 x L: 5,55 x GR: 0 x P.Trim: 0.61</t>
  </si>
  <si>
    <t>D: 88 x L: 4,95 x GR: 0 x P.Trim: 0.61</t>
  </si>
  <si>
    <t>D: 89 x L: 5,55 x GR: 0 x P.Trim: 0.62</t>
  </si>
  <si>
    <t>D: 85 x L: 5,55 x GR: 0 x P.Trim: 0.57</t>
  </si>
  <si>
    <t>D: 77 x L: 5,25 x GR: 0 x P.Trim: 0.47</t>
  </si>
  <si>
    <t>D: 77 x L: 4,95 x GR: 0 x P.Trim: 0.47</t>
  </si>
  <si>
    <t>A.MW68/25-L01-133A</t>
  </si>
  <si>
    <t>A.MW68/25-L01-133B</t>
  </si>
  <si>
    <t>A.MW69/25-L01-136B</t>
  </si>
  <si>
    <t>A.MW34/25-L01-144B</t>
  </si>
  <si>
    <t>A.MW146/25-L01-115A</t>
  </si>
  <si>
    <t>A.MW146/25-L01-115B</t>
  </si>
  <si>
    <t>Tbl</t>
  </si>
  <si>
    <t>Lbr</t>
  </si>
  <si>
    <t>ORDER</t>
  </si>
  <si>
    <t>REALISASI</t>
  </si>
  <si>
    <t>SISA</t>
  </si>
  <si>
    <t>2200 - 4300</t>
  </si>
  <si>
    <t>AD CHINA</t>
  </si>
  <si>
    <t>STIK KD</t>
  </si>
  <si>
    <t>STOCK AWAL</t>
  </si>
  <si>
    <t>PARTAI  :</t>
  </si>
  <si>
    <t>G.</t>
  </si>
  <si>
    <t>/25-</t>
  </si>
  <si>
    <r>
      <t>Ø</t>
    </r>
    <r>
      <rPr>
        <b/>
        <vertAlign val="superscript"/>
        <sz val="10"/>
        <color indexed="10"/>
        <rFont val="Calibri"/>
        <family val="2"/>
      </rPr>
      <t>2</t>
    </r>
  </si>
  <si>
    <r>
      <t>M</t>
    </r>
    <r>
      <rPr>
        <b/>
        <vertAlign val="superscript"/>
        <sz val="10"/>
        <rFont val="Calibri"/>
        <family val="2"/>
      </rPr>
      <t>3</t>
    </r>
  </si>
  <si>
    <t>B/25/GLI01/PRA-NE</t>
  </si>
  <si>
    <t>log yard</t>
  </si>
  <si>
    <t>log deck</t>
  </si>
  <si>
    <t>Pcs</t>
  </si>
  <si>
    <t>5800 UP</t>
  </si>
  <si>
    <t>TALLY BS</t>
  </si>
  <si>
    <t>PRODUKSI</t>
  </si>
  <si>
    <t>Saldo Log</t>
  </si>
  <si>
    <t>MAIN SIZE</t>
  </si>
  <si>
    <t>AIR DRY</t>
  </si>
  <si>
    <t>FJL - LOKAL</t>
  </si>
  <si>
    <t>B/25/L02/GLI-01/PRA-NE</t>
  </si>
  <si>
    <t>SECTION  :</t>
  </si>
  <si>
    <t>SAWMILL</t>
  </si>
  <si>
    <t>DIA LOG</t>
  </si>
  <si>
    <t>B.SHORT / B-POST</t>
  </si>
  <si>
    <t>JAM KERJA</t>
  </si>
  <si>
    <t>08.00-16,00</t>
  </si>
  <si>
    <t>08.00-22,00</t>
  </si>
  <si>
    <t>08.00-17,00</t>
  </si>
  <si>
    <t>08.00-18,00</t>
  </si>
  <si>
    <t>EKS. TK KHARISMA BAHARI 98</t>
  </si>
  <si>
    <t>In Nett</t>
  </si>
  <si>
    <t>Trm</t>
  </si>
  <si>
    <t>IN CHAMBER</t>
  </si>
  <si>
    <t>OUT CHAMBER</t>
  </si>
  <si>
    <t>IN PLANNER</t>
  </si>
  <si>
    <t>B/25/L02/GLI01/PRA-NE  - Merbau</t>
  </si>
  <si>
    <t>3100-4600</t>
  </si>
  <si>
    <t>2200 UP</t>
  </si>
  <si>
    <t>AD SELECT DAR</t>
  </si>
  <si>
    <t>DECKING AUSSIE</t>
  </si>
  <si>
    <t>3100 - 4300</t>
  </si>
  <si>
    <t>3700 - 4600</t>
  </si>
  <si>
    <t>3100 - 4600</t>
  </si>
  <si>
    <t>6100 UP</t>
  </si>
  <si>
    <t>4900/5000</t>
  </si>
  <si>
    <t>2200-2500</t>
  </si>
  <si>
    <t>MONITORING PO</t>
  </si>
  <si>
    <t>L03-</t>
  </si>
  <si>
    <t>NAMA PERUSAHAAN</t>
  </si>
  <si>
    <t>L04-</t>
  </si>
  <si>
    <t xml:space="preserve">Keterangan  :  Tinggi rendahnya rendement, dipengaruhi 1. Kualitas Log, 2.Diameter rata2 log, 3. Panjang rata log, 4. Pangkal/ujung log </t>
  </si>
  <si>
    <t>GUDANG SAWMILL</t>
  </si>
  <si>
    <t>VLOOKUP(KOLOM AI, NOMOR URUT SUPPLY LOG,2,FALSE)</t>
  </si>
  <si>
    <t>Produksi Sawmill bulan ini sd tgl</t>
  </si>
  <si>
    <t>Note</t>
  </si>
  <si>
    <t>NL</t>
  </si>
  <si>
    <t>Ulin</t>
  </si>
  <si>
    <t>ULIN</t>
  </si>
  <si>
    <t>NL ( AWIE )</t>
  </si>
  <si>
    <t>TALLY GUDANG SAWMILL</t>
  </si>
  <si>
    <t>STIK KEDI</t>
  </si>
  <si>
    <t>IN PLANER</t>
  </si>
  <si>
    <t>GUDANG GBB</t>
  </si>
  <si>
    <t>STICK KEDI</t>
  </si>
  <si>
    <t>DALAM CHAMBER</t>
  </si>
  <si>
    <t>LUAR CHAMBER</t>
  </si>
  <si>
    <t>Diameter log Ulin NL ( Awie )</t>
  </si>
  <si>
    <t>A/25/L02/GLI/ULIN</t>
  </si>
  <si>
    <t>Volume sesuai program</t>
  </si>
  <si>
    <t>199A</t>
  </si>
  <si>
    <t>199B</t>
  </si>
  <si>
    <t>199C</t>
  </si>
  <si>
    <t>200A</t>
  </si>
  <si>
    <t>200B</t>
  </si>
  <si>
    <t>200C</t>
  </si>
  <si>
    <t>196A</t>
  </si>
  <si>
    <t>196B</t>
  </si>
  <si>
    <t>197A</t>
  </si>
  <si>
    <t>197B</t>
  </si>
  <si>
    <t>197C</t>
  </si>
  <si>
    <t>198A</t>
  </si>
  <si>
    <t>198B</t>
  </si>
  <si>
    <t>198C</t>
  </si>
  <si>
    <t>195A</t>
  </si>
  <si>
    <t>195B</t>
  </si>
  <si>
    <t>195C</t>
  </si>
  <si>
    <t>195D</t>
  </si>
  <si>
    <t>192A</t>
  </si>
  <si>
    <t>192B</t>
  </si>
  <si>
    <t>192C</t>
  </si>
  <si>
    <t>193A</t>
  </si>
  <si>
    <t>193B</t>
  </si>
  <si>
    <t>194A</t>
  </si>
  <si>
    <t>194B</t>
  </si>
  <si>
    <t>194C</t>
  </si>
  <si>
    <t>189A</t>
  </si>
  <si>
    <t>189B</t>
  </si>
  <si>
    <t>189C</t>
  </si>
  <si>
    <t>189D</t>
  </si>
  <si>
    <t>190A</t>
  </si>
  <si>
    <t>190B</t>
  </si>
  <si>
    <t>190C</t>
  </si>
  <si>
    <t>191A</t>
  </si>
  <si>
    <t>191B</t>
  </si>
  <si>
    <t>187A</t>
  </si>
  <si>
    <t>187B</t>
  </si>
  <si>
    <t>187C</t>
  </si>
  <si>
    <t>187D</t>
  </si>
  <si>
    <t>188A</t>
  </si>
  <si>
    <t>188B</t>
  </si>
  <si>
    <t>188C</t>
  </si>
  <si>
    <t>188D</t>
  </si>
  <si>
    <t>185A</t>
  </si>
  <si>
    <t>185B</t>
  </si>
  <si>
    <t>185C</t>
  </si>
  <si>
    <t>186A</t>
  </si>
  <si>
    <t>186B</t>
  </si>
  <si>
    <t>183A</t>
  </si>
  <si>
    <t>183B</t>
  </si>
  <si>
    <t>181A</t>
  </si>
  <si>
    <t>181B</t>
  </si>
  <si>
    <t>181C</t>
  </si>
  <si>
    <t>182A</t>
  </si>
  <si>
    <t>182B</t>
  </si>
  <si>
    <t>182C</t>
  </si>
  <si>
    <t>184A</t>
  </si>
  <si>
    <t>178A</t>
  </si>
  <si>
    <t>178B</t>
  </si>
  <si>
    <t>179A</t>
  </si>
  <si>
    <t>179B</t>
  </si>
  <si>
    <t>175A</t>
  </si>
  <si>
    <t>175B</t>
  </si>
  <si>
    <t>175C</t>
  </si>
  <si>
    <t>176A</t>
  </si>
  <si>
    <t>176B</t>
  </si>
  <si>
    <t>176C</t>
  </si>
  <si>
    <t>177A</t>
  </si>
  <si>
    <t>177B</t>
  </si>
  <si>
    <t>177C</t>
  </si>
  <si>
    <t>172A</t>
  </si>
  <si>
    <t>172B</t>
  </si>
  <si>
    <t>172C</t>
  </si>
  <si>
    <t>172D</t>
  </si>
  <si>
    <t>173A</t>
  </si>
  <si>
    <t>173B</t>
  </si>
  <si>
    <t>173C</t>
  </si>
  <si>
    <t>174A</t>
  </si>
  <si>
    <t>174B</t>
  </si>
  <si>
    <t>170A</t>
  </si>
  <si>
    <t>170B</t>
  </si>
  <si>
    <t>171C</t>
  </si>
  <si>
    <t>171A</t>
  </si>
  <si>
    <t>171B</t>
  </si>
  <si>
    <t>A01-</t>
  </si>
  <si>
    <t>U01-</t>
  </si>
  <si>
    <t>Ulin Sawn Timber</t>
  </si>
  <si>
    <t>Ulin Lokal</t>
  </si>
  <si>
    <t>10.30 - 15.00</t>
  </si>
  <si>
    <t>Sisa Stock</t>
  </si>
  <si>
    <t>UKURAN</t>
  </si>
  <si>
    <t>GRADE</t>
  </si>
  <si>
    <t>x</t>
  </si>
  <si>
    <t>Sub Total Lokal</t>
  </si>
  <si>
    <t>Grand Total</t>
  </si>
  <si>
    <t>SHIFT</t>
  </si>
  <si>
    <t>GUDANG</t>
  </si>
  <si>
    <t>BUNDEL</t>
  </si>
  <si>
    <t>NO. INPUT</t>
  </si>
  <si>
    <t>PRODUK</t>
  </si>
  <si>
    <t>Keterangan</t>
  </si>
  <si>
    <t>EDY - Shift 1</t>
  </si>
  <si>
    <t>PT. GLI - SAWMILL</t>
  </si>
  <si>
    <t>O-MSAW-1-25-11-1072</t>
  </si>
  <si>
    <t>I-MSAW-1-25-11-232</t>
  </si>
  <si>
    <t>ULIN LOKAL</t>
  </si>
  <si>
    <t>20,00 x 30,00 x 1.000,00</t>
  </si>
  <si>
    <t>BS04</t>
  </si>
  <si>
    <t>20,00 x 30,00 x 1.500,00</t>
  </si>
  <si>
    <t>20,00 x 30,00 x 2.000,00</t>
  </si>
  <si>
    <t>20,00 x 30,00 x 2.500,00</t>
  </si>
  <si>
    <t>20,00 x 30,00 x 3.000,00</t>
  </si>
  <si>
    <t>20,00 x 30,00 x 4.000,00</t>
  </si>
  <si>
    <t>30,00 x 50,00 x 2.000,00</t>
  </si>
  <si>
    <t>30,00 x 50,00 x 2.500,00</t>
  </si>
  <si>
    <t>30,00 x 50,00 x 3.000,00</t>
  </si>
  <si>
    <t>30,00 x 50,00 x 4.000,00</t>
  </si>
  <si>
    <t>40,00 x 60,00 x 3.000,00</t>
  </si>
  <si>
    <t>40,00 x 60,00 x 4.000,00</t>
  </si>
  <si>
    <t>ULIN SAWN TIMBER</t>
  </si>
  <si>
    <t>25,00 x 112,00 x 3.300,00</t>
  </si>
  <si>
    <t>25,00 x 112,00 x 3.700,00</t>
  </si>
  <si>
    <t>25,00 x 112,00 x 3.900,00</t>
  </si>
  <si>
    <t>25,00 x 112,00 x 4.000,00</t>
  </si>
  <si>
    <t>25,00 x 112,00 x 4.300,00</t>
  </si>
  <si>
    <t>25,00 x 112,00 x 4.400,00</t>
  </si>
  <si>
    <t>25,00 x 112,00 x 4.600,00</t>
  </si>
  <si>
    <t>25,00 x 112,00 x 4.900,00</t>
  </si>
  <si>
    <t>25,00 x 112,00 x 5.000,00</t>
  </si>
  <si>
    <t>25,00 x 112,00 x 4.100,00</t>
  </si>
  <si>
    <t>155,00 x 155,00 x 4.000,00</t>
  </si>
  <si>
    <t>155,00 x 155,00 x 5.000,00</t>
  </si>
  <si>
    <t>30,00 x 200,00 x 5.000,00</t>
  </si>
  <si>
    <t>30,00 x 250,00 x 5.000,00</t>
  </si>
  <si>
    <t>50,00 x 125,00 x 4.500,00</t>
  </si>
  <si>
    <t>28,00 x 50,00 x 1.000,00</t>
  </si>
  <si>
    <t>28,00 x 50,00 x 4.000,00</t>
  </si>
  <si>
    <t>28,00 x 50,00 x 5.500,00</t>
  </si>
  <si>
    <t>28,00 x 50,00 x 6.000,00</t>
  </si>
  <si>
    <t>30,00 x 112,00 x 1.000,00</t>
  </si>
  <si>
    <t>30,00 x 112,00 x 1.500,00</t>
  </si>
  <si>
    <t>30,00 x 112,00 x 2.000,00</t>
  </si>
  <si>
    <t>30,00 x 112,00 x 2.500,00</t>
  </si>
  <si>
    <t>30,00 x 112,00 x 3.000,00</t>
  </si>
  <si>
    <t>30,00 x 112,00 x 3.700,00</t>
  </si>
  <si>
    <t>30,00 x 112,00 x 3.900,00</t>
  </si>
  <si>
    <t>30,00 x 112,00 x 4.000,00</t>
  </si>
  <si>
    <t>30,00 x 112,00 x 4.100,00</t>
  </si>
  <si>
    <t>30,00 x 150,00 x 3.700,00</t>
  </si>
  <si>
    <t>30,00 x 150,00 x 4.000,00</t>
  </si>
  <si>
    <t>30,00 x 150,00 x 4.100,00</t>
  </si>
  <si>
    <t>30,00 x 150,00 x 4.900,00</t>
  </si>
  <si>
    <t>30,00 x 150,00 x 5.000,00</t>
  </si>
  <si>
    <t>15,00 x 110,00 x 2.500,00</t>
  </si>
  <si>
    <t>15,00 x 110,00 x 4.400,00</t>
  </si>
  <si>
    <t>40,00 x 165,00 x 5.000,00</t>
  </si>
  <si>
    <t>O-MSAW-1-25-11-1087</t>
  </si>
  <si>
    <t>50,00 x 70,00 x 4.000,00</t>
  </si>
  <si>
    <t>BS06</t>
  </si>
  <si>
    <t>30,00 x 50,00 x 1.000,00</t>
  </si>
  <si>
    <t>30,00 x 50,00 x 1.500,00</t>
  </si>
  <si>
    <t>25,00 x 112,00 x 1.100,00</t>
  </si>
  <si>
    <t>25,00 x 112,00 x 1.300,00</t>
  </si>
  <si>
    <t>25,00 x 112,00 x 1.500,00</t>
  </si>
  <si>
    <t>25,00 x 112,00 x 2.100,00</t>
  </si>
  <si>
    <t>25,00 x 112,00 x 2.200,00</t>
  </si>
  <si>
    <t>25,00 x 112,00 x 2.500,00</t>
  </si>
  <si>
    <t>25,00 x 112,00 x 3.000,00</t>
  </si>
  <si>
    <t>25,00 x 112,00 x 3.200,00</t>
  </si>
  <si>
    <t>25,00 x 112,00 x 3.500,00</t>
  </si>
  <si>
    <t>30,00 x 200,00 x 4.500,00</t>
  </si>
  <si>
    <t>30,00 x 200,00 x 4.800,00</t>
  </si>
  <si>
    <t>30,00 x 200,00 x 4.900,00</t>
  </si>
  <si>
    <t>30,00 x 112,00 x 1.600,00</t>
  </si>
  <si>
    <t>30,00 x 112,00 x 2.200,00</t>
  </si>
  <si>
    <t>30,00 x 112,00 x 3.200,00</t>
  </si>
  <si>
    <t>30,00 x 112,00 x 3.500,00</t>
  </si>
  <si>
    <t>30,00 x 112,00 x 3.800,00</t>
  </si>
  <si>
    <t>30,00 x 112,00 x 4.200,00</t>
  </si>
  <si>
    <t>30,00 x 112,00 x 4.300,00</t>
  </si>
  <si>
    <t>30,00 x 112,00 x 4.800,00</t>
  </si>
  <si>
    <t>30,00 x 112,00 x 4.900,00</t>
  </si>
  <si>
    <t>30,00 x 150,00 x 1.100,00</t>
  </si>
  <si>
    <t>30,00 x 150,00 x 4.700,00</t>
  </si>
  <si>
    <t>25,00 x 100,00 x 1.000,00</t>
  </si>
  <si>
    <t>25,00 x 100,00 x 1.300,00</t>
  </si>
  <si>
    <t>25,00 x 100,00 x 1.500,00</t>
  </si>
  <si>
    <t>25,00 x 100,00 x 1.600,00</t>
  </si>
  <si>
    <t>25,00 x 100,00 x 2.000,00</t>
  </si>
  <si>
    <t>25,00 x 100,00 x 4.000,00</t>
  </si>
  <si>
    <t>50,00 x 205,00 x 3.850,00</t>
  </si>
  <si>
    <t>50,00 x 205,00 x 4.050,00</t>
  </si>
  <si>
    <t>205,00 x 205,00 x 4.100,00</t>
  </si>
  <si>
    <t>205,00 x 205,00 x 4.700,00</t>
  </si>
  <si>
    <t>Row Labels</t>
  </si>
  <si>
    <t>Sum of QTY</t>
  </si>
  <si>
    <t>Sum of M3</t>
  </si>
  <si>
    <t>Sub Total Sawn Timber</t>
  </si>
  <si>
    <t>Stock Masuk</t>
  </si>
  <si>
    <t>Stock Awal</t>
  </si>
  <si>
    <t>Ukuran ( MM )</t>
  </si>
  <si>
    <t>STOCK ULIN PER UKURAN</t>
  </si>
  <si>
    <t>PARTAI  : A01/L02-ULIN</t>
  </si>
  <si>
    <t>TANGGAL  :</t>
  </si>
  <si>
    <t>Stock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</si>
</sst>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0;[Red]0"/>
    <numFmt numFmtId="169" formatCode="_(* #,##0.00_);_(* \(#,##0.00\);_(* &quot;-&quot;_);_(@_)"/>
    <numFmt numFmtId="170" formatCode="[$-409]d\-mmm\-yy;@"/>
    <numFmt numFmtId="171" formatCode="_(* #,##0.0000_);_(* \(#,##0.0000\);_(* &quot;-&quot;_);_(@_)"/>
    <numFmt numFmtId="172" formatCode="_-* #,##0.00_-;\-* #,##0.00_-;_-* &quot;-&quot;_-;_-@_-"/>
    <numFmt numFmtId="173" formatCode="_-* #,##0.0000_-;\-* #,##0.0000_-;_-* &quot;-&quot;_-;_-@_-"/>
    <numFmt numFmtId="174" formatCode="#,##0.0000_ ;\-#,##0.0000\ "/>
    <numFmt numFmtId="175" formatCode="0.0000"/>
    <numFmt numFmtId="176" formatCode="_-* #,##0.0000_-;\-* #,##0.0000_-;_-* &quot;-&quot;????_-;_-@_-"/>
    <numFmt numFmtId="177" formatCode="#,##0.0000"/>
    <numFmt numFmtId="178" formatCode="[$-13809]dd/mm/yy;@"/>
    <numFmt numFmtId="179" formatCode="#,##0.00_ ;\-#,##0.00\ "/>
    <numFmt numFmtId="180" formatCode="_(* #,##0.0000_);_(* \(#,##0.0000\);_(* &quot;-&quot;????_);_(@_)"/>
    <numFmt numFmtId="181" formatCode="_(* #,##0.000_);_(* \(#,##0.000\);_(* &quot;-&quot;_);_(@_)"/>
  </numFmts>
  <fonts count="53">
    <font>
      <sz val="10"/>
      <name val="Arial"/>
      <charset val="134"/>
    </font>
    <font>
      <sz val="11"/>
      <color theme="1"/>
      <name val="Calibri"/>
      <family val="2"/>
      <scheme val="minor"/>
    </font>
    <font>
      <i/>
      <sz val="12"/>
      <name val="Book Antiqua"/>
      <family val="1"/>
    </font>
    <font>
      <b/>
      <i/>
      <sz val="12"/>
      <name val="Book Antiqua"/>
      <family val="1"/>
    </font>
    <font>
      <i/>
      <sz val="12"/>
      <color indexed="10"/>
      <name val="Book Antiqua"/>
      <family val="1"/>
    </font>
    <font>
      <i/>
      <sz val="12"/>
      <name val="Trebuchet MS"/>
      <family val="2"/>
    </font>
    <font>
      <b/>
      <i/>
      <sz val="12"/>
      <name val="Trebuchet MS"/>
      <family val="2"/>
    </font>
    <font>
      <b/>
      <i/>
      <sz val="12"/>
      <color indexed="12"/>
      <name val="Trebuchet MS"/>
      <family val="2"/>
    </font>
    <font>
      <i/>
      <sz val="12"/>
      <color indexed="10"/>
      <name val="Trebuchet MS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indexed="10"/>
      <name val="Calibri"/>
      <family val="2"/>
    </font>
    <font>
      <b/>
      <sz val="10"/>
      <color indexed="12"/>
      <name val="Tahoma"/>
      <family val="2"/>
    </font>
    <font>
      <sz val="10"/>
      <color indexed="10"/>
      <name val="Tahoma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vertAlign val="superscript"/>
      <sz val="10"/>
      <color indexed="10"/>
      <name val="Calibri"/>
      <family val="2"/>
    </font>
    <font>
      <b/>
      <vertAlign val="superscript"/>
      <sz val="10"/>
      <name val="Calibri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Gill Sans MT Condensed"/>
      <family val="2"/>
    </font>
    <font>
      <b/>
      <u/>
      <sz val="10"/>
      <name val="Arial Narrow"/>
      <family val="2"/>
    </font>
    <font>
      <sz val="8"/>
      <name val="Arial Narrow"/>
      <family val="2"/>
    </font>
    <font>
      <sz val="10"/>
      <name val="Times New Roman"/>
      <family val="1"/>
    </font>
    <font>
      <sz val="10"/>
      <name val="Calibri"/>
      <family val="2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i/>
      <sz val="10"/>
      <color indexed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0"/>
      <color rgb="FF526484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</borders>
  <cellStyleXfs count="20">
    <xf numFmtId="0" fontId="0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4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0" fontId="45" fillId="0" borderId="0"/>
  </cellStyleXfs>
  <cellXfs count="70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8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167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43" fontId="11" fillId="0" borderId="0" xfId="1" applyFont="1" applyBorder="1" applyAlignment="1">
      <alignment horizontal="center" vertical="center"/>
    </xf>
    <xf numFmtId="167" fontId="12" fillId="0" borderId="0" xfId="1" applyNumberFormat="1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43" fontId="9" fillId="3" borderId="1" xfId="0" applyNumberFormat="1" applyFont="1" applyFill="1" applyBorder="1" applyAlignment="1">
      <alignment vertical="center"/>
    </xf>
    <xf numFmtId="43" fontId="9" fillId="0" borderId="1" xfId="1" applyFont="1" applyBorder="1" applyAlignment="1">
      <alignment vertical="center"/>
    </xf>
    <xf numFmtId="170" fontId="9" fillId="0" borderId="1" xfId="1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43" fontId="9" fillId="0" borderId="8" xfId="1" applyFont="1" applyBorder="1" applyAlignment="1">
      <alignment horizontal="center" vertical="center"/>
    </xf>
    <xf numFmtId="0" fontId="9" fillId="0" borderId="8" xfId="1" applyNumberFormat="1" applyFont="1" applyBorder="1" applyAlignment="1">
      <alignment horizontal="center" vertical="center"/>
    </xf>
    <xf numFmtId="43" fontId="10" fillId="0" borderId="9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9" fillId="0" borderId="0" xfId="1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10" fillId="0" borderId="0" xfId="0" applyFont="1"/>
    <xf numFmtId="0" fontId="9" fillId="4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43" fontId="12" fillId="0" borderId="2" xfId="1" applyFont="1" applyBorder="1" applyAlignment="1">
      <alignment vertical="center"/>
    </xf>
    <xf numFmtId="168" fontId="9" fillId="0" borderId="0" xfId="0" applyNumberFormat="1" applyFont="1" applyAlignment="1">
      <alignment vertical="center"/>
    </xf>
    <xf numFmtId="43" fontId="10" fillId="0" borderId="0" xfId="1" applyFont="1" applyAlignment="1">
      <alignment vertical="center"/>
    </xf>
    <xf numFmtId="0" fontId="13" fillId="0" borderId="0" xfId="0" applyFont="1" applyAlignment="1">
      <alignment horizontal="center" vertical="center"/>
    </xf>
    <xf numFmtId="168" fontId="14" fillId="0" borderId="0" xfId="0" applyNumberFormat="1" applyFont="1" applyAlignment="1">
      <alignment vertical="center"/>
    </xf>
    <xf numFmtId="43" fontId="13" fillId="0" borderId="0" xfId="1" applyFont="1" applyAlignment="1">
      <alignment vertical="center"/>
    </xf>
    <xf numFmtId="43" fontId="12" fillId="0" borderId="9" xfId="0" applyNumberFormat="1" applyFont="1" applyBorder="1" applyAlignment="1">
      <alignment horizontal="center" vertical="center"/>
    </xf>
    <xf numFmtId="43" fontId="15" fillId="0" borderId="9" xfId="0" applyNumberFormat="1" applyFont="1" applyBorder="1" applyAlignment="1">
      <alignment horizontal="center" vertical="center"/>
    </xf>
    <xf numFmtId="43" fontId="15" fillId="0" borderId="9" xfId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67" fontId="17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9" fontId="10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0" fontId="18" fillId="0" borderId="0" xfId="0" applyFont="1"/>
    <xf numFmtId="0" fontId="20" fillId="0" borderId="0" xfId="0" applyFont="1"/>
    <xf numFmtId="10" fontId="20" fillId="0" borderId="0" xfId="2" applyNumberFormat="1" applyFont="1" applyBorder="1"/>
    <xf numFmtId="0" fontId="20" fillId="0" borderId="11" xfId="0" applyFont="1" applyBorder="1"/>
    <xf numFmtId="10" fontId="20" fillId="0" borderId="11" xfId="2" applyNumberFormat="1" applyFont="1" applyBorder="1"/>
    <xf numFmtId="0" fontId="21" fillId="0" borderId="0" xfId="0" applyFont="1"/>
    <xf numFmtId="174" fontId="21" fillId="0" borderId="0" xfId="4" applyNumberFormat="1" applyFont="1" applyBorder="1" applyAlignment="1">
      <alignment horizontal="right"/>
    </xf>
    <xf numFmtId="10" fontId="21" fillId="0" borderId="0" xfId="2" applyNumberFormat="1" applyFont="1" applyBorder="1"/>
    <xf numFmtId="0" fontId="13" fillId="0" borderId="0" xfId="0" applyFont="1"/>
    <xf numFmtId="0" fontId="10" fillId="0" borderId="1" xfId="0" applyFont="1" applyBorder="1"/>
    <xf numFmtId="0" fontId="10" fillId="4" borderId="1" xfId="0" applyFont="1" applyFill="1" applyBorder="1"/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/>
    <xf numFmtId="170" fontId="10" fillId="0" borderId="1" xfId="0" applyNumberFormat="1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2" xfId="0" applyFont="1" applyBorder="1"/>
    <xf numFmtId="43" fontId="10" fillId="0" borderId="1" xfId="1" applyFont="1" applyFill="1" applyBorder="1" applyAlignment="1">
      <alignment horizontal="center"/>
    </xf>
    <xf numFmtId="170" fontId="10" fillId="0" borderId="0" xfId="0" applyNumberFormat="1" applyFont="1"/>
    <xf numFmtId="0" fontId="13" fillId="0" borderId="1" xfId="0" applyFont="1" applyBorder="1"/>
    <xf numFmtId="169" fontId="10" fillId="4" borderId="1" xfId="3" applyNumberFormat="1" applyFont="1" applyFill="1" applyBorder="1"/>
    <xf numFmtId="169" fontId="10" fillId="4" borderId="1" xfId="0" applyNumberFormat="1" applyFont="1" applyFill="1" applyBorder="1"/>
    <xf numFmtId="169" fontId="10" fillId="4" borderId="10" xfId="3" applyNumberFormat="1" applyFont="1" applyFill="1" applyBorder="1" applyAlignment="1">
      <alignment horizontal="center" vertical="center"/>
    </xf>
    <xf numFmtId="43" fontId="10" fillId="4" borderId="9" xfId="1" applyFont="1" applyFill="1" applyBorder="1" applyAlignment="1">
      <alignment vertical="center"/>
    </xf>
    <xf numFmtId="43" fontId="10" fillId="0" borderId="1" xfId="0" applyNumberFormat="1" applyFont="1" applyBorder="1" applyAlignment="1">
      <alignment vertical="center"/>
    </xf>
    <xf numFmtId="43" fontId="9" fillId="0" borderId="1" xfId="1" applyFont="1" applyFill="1" applyBorder="1" applyAlignment="1">
      <alignment horizontal="center"/>
    </xf>
    <xf numFmtId="0" fontId="10" fillId="3" borderId="1" xfId="0" applyFont="1" applyFill="1" applyBorder="1"/>
    <xf numFmtId="0" fontId="10" fillId="2" borderId="0" xfId="0" applyFont="1" applyFill="1"/>
    <xf numFmtId="0" fontId="10" fillId="3" borderId="0" xfId="0" applyFont="1" applyFill="1"/>
    <xf numFmtId="169" fontId="10" fillId="3" borderId="1" xfId="3" applyNumberFormat="1" applyFont="1" applyFill="1" applyBorder="1"/>
    <xf numFmtId="169" fontId="10" fillId="0" borderId="1" xfId="3" applyNumberFormat="1" applyFont="1" applyBorder="1"/>
    <xf numFmtId="0" fontId="10" fillId="8" borderId="0" xfId="0" applyFont="1" applyFill="1"/>
    <xf numFmtId="0" fontId="10" fillId="3" borderId="1" xfId="0" applyFont="1" applyFill="1" applyBorder="1" applyAlignment="1">
      <alignment horizontal="center"/>
    </xf>
    <xf numFmtId="0" fontId="10" fillId="9" borderId="1" xfId="0" applyFont="1" applyFill="1" applyBorder="1"/>
    <xf numFmtId="0" fontId="10" fillId="9" borderId="0" xfId="0" applyFont="1" applyFill="1"/>
    <xf numFmtId="0" fontId="20" fillId="0" borderId="0" xfId="0" quotePrefix="1" applyFont="1"/>
    <xf numFmtId="0" fontId="27" fillId="0" borderId="1" xfId="0" applyFont="1" applyBorder="1"/>
    <xf numFmtId="0" fontId="27" fillId="0" borderId="0" xfId="0" applyFont="1"/>
    <xf numFmtId="10" fontId="10" fillId="11" borderId="1" xfId="2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10" fontId="9" fillId="10" borderId="1" xfId="2" applyNumberFormat="1" applyFont="1" applyFill="1" applyBorder="1" applyAlignment="1">
      <alignment horizontal="center" vertical="center"/>
    </xf>
    <xf numFmtId="167" fontId="9" fillId="0" borderId="0" xfId="1" applyNumberFormat="1" applyFont="1" applyBorder="1" applyAlignment="1">
      <alignment vertical="center"/>
    </xf>
    <xf numFmtId="43" fontId="9" fillId="3" borderId="0" xfId="0" applyNumberFormat="1" applyFont="1" applyFill="1" applyAlignment="1">
      <alignment vertical="center"/>
    </xf>
    <xf numFmtId="0" fontId="9" fillId="0" borderId="12" xfId="0" applyFont="1" applyBorder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0" fontId="27" fillId="0" borderId="0" xfId="0" quotePrefix="1" applyFont="1"/>
    <xf numFmtId="0" fontId="27" fillId="0" borderId="6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9" fillId="0" borderId="0" xfId="0" applyFont="1"/>
    <xf numFmtId="170" fontId="27" fillId="0" borderId="0" xfId="0" applyNumberFormat="1" applyFont="1" applyAlignment="1">
      <alignment horizontal="left"/>
    </xf>
    <xf numFmtId="169" fontId="27" fillId="0" borderId="1" xfId="3" applyNumberFormat="1" applyFont="1" applyBorder="1"/>
    <xf numFmtId="0" fontId="30" fillId="0" borderId="0" xfId="0" applyFont="1"/>
    <xf numFmtId="0" fontId="31" fillId="0" borderId="0" xfId="0" applyFont="1"/>
    <xf numFmtId="41" fontId="27" fillId="0" borderId="1" xfId="3" applyFont="1" applyBorder="1"/>
    <xf numFmtId="0" fontId="27" fillId="0" borderId="3" xfId="0" applyFont="1" applyBorder="1"/>
    <xf numFmtId="0" fontId="27" fillId="0" borderId="4" xfId="0" applyFont="1" applyBorder="1"/>
    <xf numFmtId="0" fontId="27" fillId="0" borderId="5" xfId="0" applyFont="1" applyBorder="1"/>
    <xf numFmtId="170" fontId="27" fillId="0" borderId="0" xfId="0" applyNumberFormat="1" applyFont="1"/>
    <xf numFmtId="170" fontId="0" fillId="0" borderId="0" xfId="0" applyNumberFormat="1"/>
    <xf numFmtId="0" fontId="27" fillId="0" borderId="6" xfId="0" applyFont="1" applyBorder="1"/>
    <xf numFmtId="169" fontId="27" fillId="0" borderId="6" xfId="3" applyNumberFormat="1" applyFont="1" applyBorder="1"/>
    <xf numFmtId="41" fontId="27" fillId="0" borderId="6" xfId="3" applyFont="1" applyBorder="1"/>
    <xf numFmtId="0" fontId="27" fillId="0" borderId="9" xfId="0" applyFont="1" applyBorder="1"/>
    <xf numFmtId="169" fontId="27" fillId="0" borderId="9" xfId="3" applyNumberFormat="1" applyFont="1" applyBorder="1"/>
    <xf numFmtId="41" fontId="27" fillId="0" borderId="9" xfId="3" applyFont="1" applyBorder="1"/>
    <xf numFmtId="0" fontId="27" fillId="0" borderId="12" xfId="0" applyFont="1" applyBorder="1"/>
    <xf numFmtId="169" fontId="27" fillId="0" borderId="12" xfId="3" applyNumberFormat="1" applyFont="1" applyBorder="1"/>
    <xf numFmtId="41" fontId="27" fillId="0" borderId="12" xfId="3" applyFont="1" applyBorder="1"/>
    <xf numFmtId="169" fontId="27" fillId="0" borderId="0" xfId="3" applyNumberFormat="1" applyFont="1"/>
    <xf numFmtId="169" fontId="27" fillId="0" borderId="3" xfId="3" applyNumberFormat="1" applyFont="1" applyBorder="1"/>
    <xf numFmtId="169" fontId="27" fillId="0" borderId="0" xfId="0" applyNumberFormat="1" applyFont="1"/>
    <xf numFmtId="167" fontId="12" fillId="0" borderId="15" xfId="1" applyNumberFormat="1" applyFont="1" applyBorder="1" applyAlignment="1">
      <alignment horizontal="center" vertical="center"/>
    </xf>
    <xf numFmtId="169" fontId="27" fillId="0" borderId="15" xfId="3" applyNumberFormat="1" applyFont="1" applyBorder="1"/>
    <xf numFmtId="169" fontId="27" fillId="0" borderId="4" xfId="3" applyNumberFormat="1" applyFont="1" applyBorder="1"/>
    <xf numFmtId="0" fontId="10" fillId="10" borderId="1" xfId="0" applyFont="1" applyFill="1" applyBorder="1"/>
    <xf numFmtId="174" fontId="0" fillId="0" borderId="0" xfId="0" applyNumberFormat="1"/>
    <xf numFmtId="0" fontId="13" fillId="12" borderId="0" xfId="0" applyFont="1" applyFill="1"/>
    <xf numFmtId="169" fontId="0" fillId="12" borderId="0" xfId="0" applyNumberFormat="1" applyFill="1"/>
    <xf numFmtId="0" fontId="0" fillId="12" borderId="0" xfId="0" applyFill="1"/>
    <xf numFmtId="0" fontId="10" fillId="13" borderId="1" xfId="0" applyFont="1" applyFill="1" applyBorder="1"/>
    <xf numFmtId="0" fontId="10" fillId="13" borderId="1" xfId="0" applyFont="1" applyFill="1" applyBorder="1" applyAlignment="1">
      <alignment horizontal="right"/>
    </xf>
    <xf numFmtId="0" fontId="13" fillId="13" borderId="0" xfId="0" applyFont="1" applyFill="1"/>
    <xf numFmtId="0" fontId="0" fillId="13" borderId="0" xfId="0" applyFill="1"/>
    <xf numFmtId="169" fontId="0" fillId="13" borderId="0" xfId="0" applyNumberFormat="1" applyFill="1"/>
    <xf numFmtId="0" fontId="10" fillId="13" borderId="0" xfId="0" applyFont="1" applyFill="1"/>
    <xf numFmtId="169" fontId="10" fillId="0" borderId="0" xfId="3" applyNumberFormat="1" applyFont="1" applyAlignment="1">
      <alignment vertical="center"/>
    </xf>
    <xf numFmtId="0" fontId="0" fillId="0" borderId="2" xfId="0" applyBorder="1"/>
    <xf numFmtId="169" fontId="15" fillId="0" borderId="0" xfId="3" applyNumberFormat="1" applyFont="1" applyAlignment="1">
      <alignment vertical="center"/>
    </xf>
    <xf numFmtId="169" fontId="13" fillId="0" borderId="0" xfId="3" applyNumberFormat="1" applyFont="1" applyAlignment="1">
      <alignment vertical="center"/>
    </xf>
    <xf numFmtId="171" fontId="0" fillId="0" borderId="0" xfId="3" applyNumberFormat="1" applyFont="1"/>
    <xf numFmtId="0" fontId="9" fillId="5" borderId="0" xfId="0" applyFont="1" applyFill="1"/>
    <xf numFmtId="0" fontId="10" fillId="6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9" fontId="10" fillId="0" borderId="1" xfId="3" applyNumberFormat="1" applyFont="1" applyBorder="1" applyAlignment="1">
      <alignment horizontal="center" vertical="center"/>
    </xf>
    <xf numFmtId="41" fontId="10" fillId="0" borderId="1" xfId="3" applyFont="1" applyBorder="1" applyAlignment="1">
      <alignment horizontal="center" vertical="center"/>
    </xf>
    <xf numFmtId="169" fontId="10" fillId="0" borderId="1" xfId="3" applyNumberFormat="1" applyFont="1" applyBorder="1" applyAlignment="1">
      <alignment horizontal="right" vertical="center"/>
    </xf>
    <xf numFmtId="41" fontId="10" fillId="6" borderId="1" xfId="3" applyFont="1" applyFill="1" applyBorder="1" applyAlignment="1">
      <alignment horizontal="center" vertical="center"/>
    </xf>
    <xf numFmtId="171" fontId="10" fillId="6" borderId="1" xfId="3" applyNumberFormat="1" applyFont="1" applyFill="1" applyBorder="1" applyAlignment="1">
      <alignment horizontal="right" vertical="center"/>
    </xf>
    <xf numFmtId="41" fontId="10" fillId="7" borderId="1" xfId="3" applyFont="1" applyFill="1" applyBorder="1" applyAlignment="1">
      <alignment horizontal="center" vertical="center"/>
    </xf>
    <xf numFmtId="41" fontId="10" fillId="7" borderId="1" xfId="3" applyFont="1" applyFill="1" applyBorder="1" applyAlignment="1">
      <alignment horizontal="right" vertical="center"/>
    </xf>
    <xf numFmtId="41" fontId="10" fillId="0" borderId="1" xfId="3" applyFont="1" applyBorder="1"/>
    <xf numFmtId="169" fontId="10" fillId="0" borderId="1" xfId="3" applyNumberFormat="1" applyFont="1" applyBorder="1" applyAlignment="1">
      <alignment horizontal="right"/>
    </xf>
    <xf numFmtId="41" fontId="10" fillId="6" borderId="1" xfId="3" applyFont="1" applyFill="1" applyBorder="1"/>
    <xf numFmtId="171" fontId="10" fillId="6" borderId="1" xfId="3" applyNumberFormat="1" applyFont="1" applyFill="1" applyBorder="1" applyAlignment="1">
      <alignment horizontal="right"/>
    </xf>
    <xf numFmtId="10" fontId="10" fillId="6" borderId="3" xfId="2" applyNumberFormat="1" applyFont="1" applyFill="1" applyBorder="1"/>
    <xf numFmtId="0" fontId="10" fillId="4" borderId="3" xfId="2" applyNumberFormat="1" applyFont="1" applyFill="1" applyBorder="1"/>
    <xf numFmtId="10" fontId="10" fillId="4" borderId="3" xfId="2" applyNumberFormat="1" applyFont="1" applyFill="1" applyBorder="1"/>
    <xf numFmtId="41" fontId="10" fillId="7" borderId="1" xfId="3" applyFont="1" applyFill="1" applyBorder="1"/>
    <xf numFmtId="171" fontId="10" fillId="7" borderId="1" xfId="3" applyNumberFormat="1" applyFont="1" applyFill="1" applyBorder="1" applyAlignment="1">
      <alignment horizontal="right"/>
    </xf>
    <xf numFmtId="166" fontId="10" fillId="0" borderId="1" xfId="0" applyNumberFormat="1" applyFont="1" applyBorder="1"/>
    <xf numFmtId="171" fontId="10" fillId="0" borderId="1" xfId="3" applyNumberFormat="1" applyFont="1" applyBorder="1"/>
    <xf numFmtId="41" fontId="10" fillId="0" borderId="1" xfId="0" applyNumberFormat="1" applyFont="1" applyBorder="1"/>
    <xf numFmtId="41" fontId="10" fillId="6" borderId="1" xfId="3" applyFont="1" applyFill="1" applyBorder="1" applyAlignment="1">
      <alignment horizontal="right"/>
    </xf>
    <xf numFmtId="0" fontId="9" fillId="0" borderId="1" xfId="0" applyFont="1" applyBorder="1"/>
    <xf numFmtId="169" fontId="9" fillId="0" borderId="1" xfId="3" applyNumberFormat="1" applyFont="1" applyBorder="1"/>
    <xf numFmtId="1" fontId="9" fillId="0" borderId="1" xfId="0" applyNumberFormat="1" applyFont="1" applyBorder="1"/>
    <xf numFmtId="41" fontId="9" fillId="6" borderId="1" xfId="0" applyNumberFormat="1" applyFont="1" applyFill="1" applyBorder="1"/>
    <xf numFmtId="175" fontId="9" fillId="6" borderId="1" xfId="0" applyNumberFormat="1" applyFont="1" applyFill="1" applyBorder="1"/>
    <xf numFmtId="10" fontId="9" fillId="6" borderId="1" xfId="2" applyNumberFormat="1" applyFont="1" applyFill="1" applyBorder="1"/>
    <xf numFmtId="0" fontId="9" fillId="4" borderId="1" xfId="2" applyNumberFormat="1" applyFont="1" applyFill="1" applyBorder="1"/>
    <xf numFmtId="0" fontId="9" fillId="7" borderId="1" xfId="0" applyFont="1" applyFill="1" applyBorder="1"/>
    <xf numFmtId="41" fontId="10" fillId="0" borderId="0" xfId="3" applyFont="1"/>
    <xf numFmtId="169" fontId="10" fillId="0" borderId="0" xfId="3" applyNumberFormat="1" applyFont="1"/>
    <xf numFmtId="10" fontId="10" fillId="0" borderId="0" xfId="2" applyNumberFormat="1" applyFont="1"/>
    <xf numFmtId="0" fontId="10" fillId="0" borderId="13" xfId="0" applyFont="1" applyBorder="1"/>
    <xf numFmtId="169" fontId="10" fillId="0" borderId="13" xfId="3" applyNumberFormat="1" applyFont="1" applyBorder="1"/>
    <xf numFmtId="41" fontId="10" fillId="0" borderId="13" xfId="3" applyFont="1" applyBorder="1"/>
    <xf numFmtId="169" fontId="10" fillId="0" borderId="13" xfId="3" applyNumberFormat="1" applyFont="1" applyBorder="1" applyAlignment="1">
      <alignment horizontal="right"/>
    </xf>
    <xf numFmtId="41" fontId="10" fillId="6" borderId="13" xfId="3" applyFont="1" applyFill="1" applyBorder="1"/>
    <xf numFmtId="171" fontId="10" fillId="6" borderId="13" xfId="3" applyNumberFormat="1" applyFont="1" applyFill="1" applyBorder="1" applyAlignment="1">
      <alignment horizontal="right"/>
    </xf>
    <xf numFmtId="176" fontId="0" fillId="0" borderId="0" xfId="0" applyNumberFormat="1"/>
    <xf numFmtId="41" fontId="20" fillId="0" borderId="0" xfId="3" applyFont="1"/>
    <xf numFmtId="41" fontId="13" fillId="0" borderId="0" xfId="0" applyNumberFormat="1" applyFont="1"/>
    <xf numFmtId="171" fontId="10" fillId="4" borderId="3" xfId="3" applyNumberFormat="1" applyFont="1" applyFill="1" applyBorder="1"/>
    <xf numFmtId="175" fontId="10" fillId="0" borderId="0" xfId="0" applyNumberFormat="1" applyFont="1"/>
    <xf numFmtId="41" fontId="10" fillId="4" borderId="3" xfId="3" applyFont="1" applyFill="1" applyBorder="1" applyAlignment="1">
      <alignment horizontal="right"/>
    </xf>
    <xf numFmtId="171" fontId="9" fillId="4" borderId="1" xfId="3" applyNumberFormat="1" applyFont="1" applyFill="1" applyBorder="1"/>
    <xf numFmtId="0" fontId="9" fillId="0" borderId="0" xfId="0" applyFont="1"/>
    <xf numFmtId="175" fontId="0" fillId="0" borderId="0" xfId="2" applyNumberFormat="1" applyFont="1"/>
    <xf numFmtId="0" fontId="10" fillId="0" borderId="13" xfId="0" applyFont="1" applyBorder="1" applyAlignment="1">
      <alignment vertical="center"/>
    </xf>
    <xf numFmtId="169" fontId="10" fillId="0" borderId="13" xfId="3" applyNumberFormat="1" applyFont="1" applyBorder="1" applyAlignment="1">
      <alignment vertical="center"/>
    </xf>
    <xf numFmtId="41" fontId="10" fillId="0" borderId="13" xfId="3" applyFont="1" applyBorder="1" applyAlignment="1">
      <alignment vertical="center"/>
    </xf>
    <xf numFmtId="0" fontId="13" fillId="10" borderId="1" xfId="0" applyFont="1" applyFill="1" applyBorder="1"/>
    <xf numFmtId="41" fontId="10" fillId="14" borderId="12" xfId="12" quotePrefix="1" applyNumberFormat="1" applyFont="1" applyFill="1" applyBorder="1" applyAlignment="1">
      <alignment horizontal="center"/>
    </xf>
    <xf numFmtId="43" fontId="10" fillId="14" borderId="12" xfId="12" quotePrefix="1" applyNumberFormat="1" applyFont="1" applyFill="1" applyBorder="1"/>
    <xf numFmtId="10" fontId="10" fillId="14" borderId="12" xfId="12" applyNumberFormat="1" applyFont="1" applyFill="1" applyBorder="1" applyAlignment="1">
      <alignment horizontal="right"/>
    </xf>
    <xf numFmtId="0" fontId="10" fillId="14" borderId="14" xfId="12" applyFont="1" applyFill="1" applyBorder="1"/>
    <xf numFmtId="41" fontId="10" fillId="14" borderId="14" xfId="12" quotePrefix="1" applyNumberFormat="1" applyFont="1" applyFill="1" applyBorder="1" applyAlignment="1">
      <alignment horizontal="center"/>
    </xf>
    <xf numFmtId="43" fontId="10" fillId="14" borderId="14" xfId="12" quotePrefix="1" applyNumberFormat="1" applyFont="1" applyFill="1" applyBorder="1"/>
    <xf numFmtId="10" fontId="10" fillId="14" borderId="14" xfId="12" applyNumberFormat="1" applyFont="1" applyFill="1" applyBorder="1" applyAlignment="1">
      <alignment horizontal="right"/>
    </xf>
    <xf numFmtId="0" fontId="10" fillId="14" borderId="20" xfId="12" applyFont="1" applyFill="1" applyBorder="1"/>
    <xf numFmtId="10" fontId="10" fillId="14" borderId="20" xfId="12" applyNumberFormat="1" applyFont="1" applyFill="1" applyBorder="1" applyAlignment="1">
      <alignment horizontal="right"/>
    </xf>
    <xf numFmtId="41" fontId="10" fillId="14" borderId="23" xfId="13" applyNumberFormat="1" applyFont="1" applyFill="1" applyBorder="1" applyAlignment="1">
      <alignment horizontal="center"/>
    </xf>
    <xf numFmtId="43" fontId="10" fillId="14" borderId="23" xfId="13" applyNumberFormat="1" applyFont="1" applyFill="1" applyBorder="1"/>
    <xf numFmtId="10" fontId="10" fillId="14" borderId="23" xfId="13" applyNumberFormat="1" applyFont="1" applyFill="1" applyBorder="1" applyAlignment="1">
      <alignment horizontal="right"/>
    </xf>
    <xf numFmtId="168" fontId="10" fillId="0" borderId="0" xfId="0" applyNumberFormat="1" applyFont="1" applyAlignment="1">
      <alignment vertical="center"/>
    </xf>
    <xf numFmtId="10" fontId="10" fillId="0" borderId="0" xfId="2" applyNumberFormat="1" applyFont="1" applyAlignment="1">
      <alignment vertical="center"/>
    </xf>
    <xf numFmtId="41" fontId="10" fillId="14" borderId="24" xfId="13" applyNumberFormat="1" applyFont="1" applyFill="1" applyBorder="1" applyAlignment="1">
      <alignment horizontal="center" vertical="center"/>
    </xf>
    <xf numFmtId="0" fontId="10" fillId="14" borderId="16" xfId="12" applyFont="1" applyFill="1" applyBorder="1" applyAlignment="1">
      <alignment horizontal="center"/>
    </xf>
    <xf numFmtId="10" fontId="10" fillId="14" borderId="16" xfId="12" applyNumberFormat="1" applyFont="1" applyFill="1" applyBorder="1" applyAlignment="1">
      <alignment horizontal="right"/>
    </xf>
    <xf numFmtId="10" fontId="10" fillId="14" borderId="16" xfId="13" applyNumberFormat="1" applyFont="1" applyFill="1" applyBorder="1" applyAlignment="1">
      <alignment horizontal="right"/>
    </xf>
    <xf numFmtId="0" fontId="10" fillId="0" borderId="0" xfId="0" applyFont="1" applyAlignment="1">
      <alignment horizontal="left" vertical="center"/>
    </xf>
    <xf numFmtId="167" fontId="12" fillId="0" borderId="17" xfId="1" applyNumberFormat="1" applyFont="1" applyBorder="1" applyAlignment="1">
      <alignment vertical="center"/>
    </xf>
    <xf numFmtId="43" fontId="12" fillId="0" borderId="4" xfId="1" applyFont="1" applyBorder="1" applyAlignment="1">
      <alignment horizontal="left" vertical="center"/>
    </xf>
    <xf numFmtId="41" fontId="12" fillId="0" borderId="5" xfId="3" applyFont="1" applyBorder="1" applyAlignment="1">
      <alignment horizontal="left" vertical="center"/>
    </xf>
    <xf numFmtId="168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3" fontId="10" fillId="0" borderId="9" xfId="1" applyFont="1" applyFill="1" applyBorder="1" applyAlignment="1">
      <alignment horizontal="center"/>
    </xf>
    <xf numFmtId="169" fontId="10" fillId="0" borderId="10" xfId="3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41" fontId="10" fillId="4" borderId="3" xfId="3" applyFont="1" applyFill="1" applyBorder="1"/>
    <xf numFmtId="176" fontId="10" fillId="0" borderId="0" xfId="0" applyNumberFormat="1" applyFont="1"/>
    <xf numFmtId="0" fontId="18" fillId="0" borderId="0" xfId="0" applyFont="1" applyAlignment="1">
      <alignment horizontal="center"/>
    </xf>
    <xf numFmtId="166" fontId="10" fillId="0" borderId="0" xfId="0" applyNumberFormat="1" applyFont="1"/>
    <xf numFmtId="172" fontId="20" fillId="0" borderId="0" xfId="4" applyNumberFormat="1" applyFont="1" applyFill="1"/>
    <xf numFmtId="0" fontId="22" fillId="4" borderId="0" xfId="0" applyFont="1" applyFill="1"/>
    <xf numFmtId="43" fontId="12" fillId="0" borderId="0" xfId="1" applyFont="1" applyBorder="1" applyAlignment="1">
      <alignment vertical="center"/>
    </xf>
    <xf numFmtId="167" fontId="12" fillId="0" borderId="0" xfId="1" applyNumberFormat="1" applyFont="1" applyBorder="1" applyAlignment="1">
      <alignment vertical="center"/>
    </xf>
    <xf numFmtId="43" fontId="12" fillId="0" borderId="0" xfId="1" applyFont="1" applyBorder="1" applyAlignment="1">
      <alignment horizontal="left" vertical="center"/>
    </xf>
    <xf numFmtId="41" fontId="12" fillId="0" borderId="0" xfId="3" applyFont="1" applyBorder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43" fontId="15" fillId="0" borderId="0" xfId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43" fontId="11" fillId="0" borderId="9" xfId="1" applyFont="1" applyFill="1" applyBorder="1" applyAlignment="1"/>
    <xf numFmtId="167" fontId="12" fillId="0" borderId="9" xfId="1" applyNumberFormat="1" applyFont="1" applyFill="1" applyBorder="1" applyAlignment="1">
      <alignment horizontal="center"/>
    </xf>
    <xf numFmtId="43" fontId="10" fillId="0" borderId="9" xfId="1" applyFont="1" applyFill="1" applyBorder="1" applyAlignment="1"/>
    <xf numFmtId="41" fontId="10" fillId="0" borderId="9" xfId="3" applyFont="1" applyFill="1" applyBorder="1" applyAlignment="1">
      <alignment horizontal="center"/>
    </xf>
    <xf numFmtId="43" fontId="9" fillId="0" borderId="9" xfId="0" applyNumberFormat="1" applyFont="1" applyBorder="1"/>
    <xf numFmtId="0" fontId="33" fillId="0" borderId="0" xfId="0" applyFont="1"/>
    <xf numFmtId="170" fontId="10" fillId="0" borderId="2" xfId="0" applyNumberFormat="1" applyFont="1" applyBorder="1"/>
    <xf numFmtId="0" fontId="10" fillId="0" borderId="25" xfId="0" applyFont="1" applyBorder="1"/>
    <xf numFmtId="0" fontId="10" fillId="0" borderId="26" xfId="0" applyFont="1" applyBorder="1"/>
    <xf numFmtId="171" fontId="10" fillId="0" borderId="26" xfId="3" applyNumberFormat="1" applyFont="1" applyBorder="1"/>
    <xf numFmtId="171" fontId="10" fillId="0" borderId="13" xfId="3" applyNumberFormat="1" applyFont="1" applyBorder="1"/>
    <xf numFmtId="171" fontId="10" fillId="0" borderId="25" xfId="3" applyNumberFormat="1" applyFont="1" applyFill="1" applyBorder="1" applyAlignment="1">
      <alignment horizontal="center"/>
    </xf>
    <xf numFmtId="0" fontId="10" fillId="0" borderId="14" xfId="0" applyFont="1" applyBorder="1"/>
    <xf numFmtId="171" fontId="10" fillId="0" borderId="14" xfId="3" applyNumberFormat="1" applyFont="1" applyFill="1" applyBorder="1" applyAlignment="1">
      <alignment horizontal="center"/>
    </xf>
    <xf numFmtId="0" fontId="10" fillId="2" borderId="14" xfId="0" applyFont="1" applyFill="1" applyBorder="1"/>
    <xf numFmtId="171" fontId="10" fillId="0" borderId="26" xfId="3" applyNumberFormat="1" applyFont="1" applyFill="1" applyBorder="1" applyAlignment="1">
      <alignment horizontal="center"/>
    </xf>
    <xf numFmtId="171" fontId="10" fillId="0" borderId="0" xfId="3" applyNumberFormat="1" applyFont="1" applyFill="1" applyBorder="1" applyAlignment="1">
      <alignment horizontal="center"/>
    </xf>
    <xf numFmtId="171" fontId="10" fillId="0" borderId="13" xfId="0" applyNumberFormat="1" applyFont="1" applyBorder="1"/>
    <xf numFmtId="0" fontId="10" fillId="0" borderId="25" xfId="0" applyFont="1" applyBorder="1" applyAlignment="1">
      <alignment horizontal="center"/>
    </xf>
    <xf numFmtId="41" fontId="10" fillId="0" borderId="25" xfId="3" applyFont="1" applyBorder="1"/>
    <xf numFmtId="0" fontId="10" fillId="0" borderId="14" xfId="0" applyFont="1" applyBorder="1" applyAlignment="1">
      <alignment horizontal="center"/>
    </xf>
    <xf numFmtId="41" fontId="10" fillId="0" borderId="14" xfId="3" applyFont="1" applyBorder="1"/>
    <xf numFmtId="171" fontId="10" fillId="0" borderId="14" xfId="3" applyNumberFormat="1" applyFont="1" applyBorder="1"/>
    <xf numFmtId="41" fontId="10" fillId="0" borderId="26" xfId="3" applyFont="1" applyBorder="1"/>
    <xf numFmtId="176" fontId="10" fillId="0" borderId="26" xfId="0" applyNumberFormat="1" applyFont="1" applyBorder="1"/>
    <xf numFmtId="0" fontId="10" fillId="0" borderId="27" xfId="0" applyFont="1" applyBorder="1"/>
    <xf numFmtId="0" fontId="10" fillId="0" borderId="17" xfId="0" applyFont="1" applyBorder="1"/>
    <xf numFmtId="0" fontId="10" fillId="0" borderId="17" xfId="0" quotePrefix="1" applyFont="1" applyBorder="1"/>
    <xf numFmtId="171" fontId="10" fillId="0" borderId="28" xfId="3" applyNumberFormat="1" applyFont="1" applyFill="1" applyBorder="1" applyAlignment="1">
      <alignment horizontal="center"/>
    </xf>
    <xf numFmtId="41" fontId="10" fillId="0" borderId="25" xfId="3" applyFont="1" applyFill="1" applyBorder="1"/>
    <xf numFmtId="41" fontId="10" fillId="0" borderId="14" xfId="3" applyFont="1" applyFill="1" applyBorder="1"/>
    <xf numFmtId="0" fontId="10" fillId="6" borderId="27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169" fontId="10" fillId="0" borderId="13" xfId="3" applyNumberFormat="1" applyFont="1" applyBorder="1" applyAlignment="1">
      <alignment horizontal="center" vertical="center"/>
    </xf>
    <xf numFmtId="41" fontId="10" fillId="0" borderId="13" xfId="3" applyFont="1" applyBorder="1" applyAlignment="1">
      <alignment horizontal="center" vertical="center"/>
    </xf>
    <xf numFmtId="169" fontId="10" fillId="0" borderId="13" xfId="3" applyNumberFormat="1" applyFont="1" applyBorder="1" applyAlignment="1">
      <alignment horizontal="right" vertical="center"/>
    </xf>
    <xf numFmtId="41" fontId="10" fillId="6" borderId="13" xfId="3" applyFont="1" applyFill="1" applyBorder="1" applyAlignment="1">
      <alignment horizontal="center" vertical="center"/>
    </xf>
    <xf numFmtId="171" fontId="10" fillId="6" borderId="13" xfId="3" applyNumberFormat="1" applyFont="1" applyFill="1" applyBorder="1" applyAlignment="1">
      <alignment horizontal="right" vertical="center"/>
    </xf>
    <xf numFmtId="0" fontId="10" fillId="4" borderId="27" xfId="0" applyFont="1" applyFill="1" applyBorder="1" applyAlignment="1">
      <alignment horizontal="center" vertical="center"/>
    </xf>
    <xf numFmtId="41" fontId="10" fillId="7" borderId="13" xfId="3" applyFont="1" applyFill="1" applyBorder="1" applyAlignment="1">
      <alignment horizontal="center" vertical="center"/>
    </xf>
    <xf numFmtId="41" fontId="10" fillId="7" borderId="13" xfId="3" applyFont="1" applyFill="1" applyBorder="1" applyAlignment="1">
      <alignment horizontal="right" vertical="center"/>
    </xf>
    <xf numFmtId="43" fontId="10" fillId="0" borderId="9" xfId="0" applyNumberFormat="1" applyFont="1" applyBorder="1"/>
    <xf numFmtId="0" fontId="10" fillId="0" borderId="0" xfId="0" quotePrefix="1" applyFont="1"/>
    <xf numFmtId="0" fontId="10" fillId="0" borderId="0" xfId="0" applyFont="1" applyAlignment="1">
      <alignment horizontal="right"/>
    </xf>
    <xf numFmtId="169" fontId="10" fillId="0" borderId="0" xfId="3" applyNumberFormat="1" applyFont="1" applyFill="1" applyAlignment="1"/>
    <xf numFmtId="0" fontId="10" fillId="11" borderId="19" xfId="12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/>
    <xf numFmtId="0" fontId="36" fillId="0" borderId="0" xfId="0" applyFont="1" applyAlignment="1">
      <alignment vertical="center"/>
    </xf>
    <xf numFmtId="171" fontId="18" fillId="0" borderId="0" xfId="3" applyNumberFormat="1" applyFont="1"/>
    <xf numFmtId="171" fontId="10" fillId="2" borderId="14" xfId="3" applyNumberFormat="1" applyFont="1" applyFill="1" applyBorder="1" applyAlignment="1">
      <alignment horizontal="center"/>
    </xf>
    <xf numFmtId="0" fontId="10" fillId="0" borderId="25" xfId="0" quotePrefix="1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29" xfId="0" quotePrefix="1" applyFont="1" applyBorder="1" applyAlignment="1">
      <alignment horizontal="center"/>
    </xf>
    <xf numFmtId="0" fontId="10" fillId="0" borderId="29" xfId="0" applyFont="1" applyBorder="1"/>
    <xf numFmtId="171" fontId="10" fillId="0" borderId="29" xfId="3" applyNumberFormat="1" applyFont="1" applyFill="1" applyBorder="1" applyAlignment="1">
      <alignment horizontal="center"/>
    </xf>
    <xf numFmtId="171" fontId="0" fillId="0" borderId="2" xfId="3" applyNumberFormat="1" applyFont="1" applyFill="1" applyBorder="1"/>
    <xf numFmtId="177" fontId="0" fillId="2" borderId="0" xfId="0" applyNumberFormat="1" applyFill="1"/>
    <xf numFmtId="0" fontId="37" fillId="0" borderId="0" xfId="0" applyFont="1"/>
    <xf numFmtId="173" fontId="0" fillId="0" borderId="0" xfId="0" applyNumberFormat="1"/>
    <xf numFmtId="170" fontId="40" fillId="0" borderId="14" xfId="0" applyNumberFormat="1" applyFont="1" applyBorder="1" applyAlignment="1">
      <alignment horizontal="center"/>
    </xf>
    <xf numFmtId="2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/>
    </xf>
    <xf numFmtId="172" fontId="40" fillId="0" borderId="14" xfId="0" applyNumberFormat="1" applyFont="1" applyBorder="1"/>
    <xf numFmtId="10" fontId="38" fillId="17" borderId="14" xfId="16" applyNumberFormat="1" applyFont="1" applyFill="1" applyBorder="1"/>
    <xf numFmtId="10" fontId="40" fillId="16" borderId="32" xfId="2" applyNumberFormat="1" applyFont="1" applyFill="1" applyBorder="1"/>
    <xf numFmtId="179" fontId="40" fillId="0" borderId="14" xfId="0" applyNumberFormat="1" applyFont="1" applyBorder="1" applyAlignment="1">
      <alignment horizontal="center"/>
    </xf>
    <xf numFmtId="10" fontId="38" fillId="18" borderId="14" xfId="16" applyNumberFormat="1" applyFont="1" applyFill="1" applyBorder="1"/>
    <xf numFmtId="10" fontId="38" fillId="6" borderId="14" xfId="16" applyNumberFormat="1" applyFont="1" applyFill="1" applyBorder="1"/>
    <xf numFmtId="178" fontId="40" fillId="0" borderId="13" xfId="0" applyNumberFormat="1" applyFont="1" applyBorder="1" applyAlignment="1">
      <alignment horizontal="center"/>
    </xf>
    <xf numFmtId="179" fontId="40" fillId="0" borderId="13" xfId="0" applyNumberFormat="1" applyFont="1" applyBorder="1" applyAlignment="1">
      <alignment horizontal="center"/>
    </xf>
    <xf numFmtId="1" fontId="40" fillId="0" borderId="13" xfId="0" applyNumberFormat="1" applyFont="1" applyBorder="1" applyAlignment="1">
      <alignment horizontal="center"/>
    </xf>
    <xf numFmtId="43" fontId="38" fillId="0" borderId="13" xfId="15" applyFont="1" applyBorder="1"/>
    <xf numFmtId="10" fontId="38" fillId="6" borderId="13" xfId="16" applyNumberFormat="1" applyFont="1" applyFill="1" applyBorder="1"/>
    <xf numFmtId="10" fontId="38" fillId="18" borderId="13" xfId="16" applyNumberFormat="1" applyFont="1" applyFill="1" applyBorder="1"/>
    <xf numFmtId="10" fontId="38" fillId="17" borderId="13" xfId="16" applyNumberFormat="1" applyFont="1" applyFill="1" applyBorder="1"/>
    <xf numFmtId="10" fontId="40" fillId="16" borderId="13" xfId="2" applyNumberFormat="1" applyFont="1" applyFill="1" applyBorder="1"/>
    <xf numFmtId="172" fontId="40" fillId="15" borderId="14" xfId="0" applyNumberFormat="1" applyFont="1" applyFill="1" applyBorder="1"/>
    <xf numFmtId="10" fontId="38" fillId="15" borderId="14" xfId="16" applyNumberFormat="1" applyFont="1" applyFill="1" applyBorder="1"/>
    <xf numFmtId="43" fontId="38" fillId="15" borderId="13" xfId="15" applyFont="1" applyFill="1" applyBorder="1"/>
    <xf numFmtId="10" fontId="38" fillId="15" borderId="13" xfId="16" applyNumberFormat="1" applyFont="1" applyFill="1" applyBorder="1"/>
    <xf numFmtId="170" fontId="40" fillId="0" borderId="30" xfId="0" applyNumberFormat="1" applyFont="1" applyBorder="1" applyAlignment="1">
      <alignment horizontal="center"/>
    </xf>
    <xf numFmtId="2" fontId="40" fillId="0" borderId="30" xfId="0" applyNumberFormat="1" applyFont="1" applyBorder="1" applyAlignment="1">
      <alignment horizontal="center"/>
    </xf>
    <xf numFmtId="1" fontId="40" fillId="0" borderId="30" xfId="0" applyNumberFormat="1" applyFont="1" applyBorder="1" applyAlignment="1">
      <alignment horizontal="center"/>
    </xf>
    <xf numFmtId="172" fontId="40" fillId="0" borderId="30" xfId="0" applyNumberFormat="1" applyFont="1" applyBorder="1"/>
    <xf numFmtId="10" fontId="38" fillId="6" borderId="30" xfId="16" applyNumberFormat="1" applyFont="1" applyFill="1" applyBorder="1"/>
    <xf numFmtId="172" fontId="40" fillId="15" borderId="30" xfId="0" applyNumberFormat="1" applyFont="1" applyFill="1" applyBorder="1"/>
    <xf numFmtId="10" fontId="38" fillId="15" borderId="30" xfId="16" applyNumberFormat="1" applyFont="1" applyFill="1" applyBorder="1"/>
    <xf numFmtId="10" fontId="38" fillId="18" borderId="30" xfId="16" applyNumberFormat="1" applyFont="1" applyFill="1" applyBorder="1"/>
    <xf numFmtId="10" fontId="38" fillId="17" borderId="30" xfId="16" applyNumberFormat="1" applyFont="1" applyFill="1" applyBorder="1"/>
    <xf numFmtId="10" fontId="40" fillId="16" borderId="36" xfId="2" applyNumberFormat="1" applyFont="1" applyFill="1" applyBorder="1"/>
    <xf numFmtId="0" fontId="38" fillId="0" borderId="40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43" fontId="38" fillId="0" borderId="43" xfId="15" applyFont="1" applyBorder="1" applyAlignment="1">
      <alignment horizontal="center"/>
    </xf>
    <xf numFmtId="0" fontId="40" fillId="6" borderId="43" xfId="0" applyFont="1" applyFill="1" applyBorder="1" applyAlignment="1">
      <alignment horizontal="center"/>
    </xf>
    <xf numFmtId="0" fontId="40" fillId="15" borderId="43" xfId="0" applyFont="1" applyFill="1" applyBorder="1" applyAlignment="1">
      <alignment horizontal="center"/>
    </xf>
    <xf numFmtId="0" fontId="40" fillId="18" borderId="43" xfId="0" applyFont="1" applyFill="1" applyBorder="1" applyAlignment="1">
      <alignment horizontal="center"/>
    </xf>
    <xf numFmtId="0" fontId="40" fillId="17" borderId="43" xfId="0" applyFont="1" applyFill="1" applyBorder="1" applyAlignment="1">
      <alignment horizontal="center"/>
    </xf>
    <xf numFmtId="0" fontId="40" fillId="16" borderId="43" xfId="0" applyFont="1" applyFill="1" applyBorder="1" applyAlignment="1">
      <alignment horizontal="center"/>
    </xf>
    <xf numFmtId="171" fontId="38" fillId="18" borderId="30" xfId="3" applyNumberFormat="1" applyFont="1" applyFill="1" applyBorder="1"/>
    <xf numFmtId="171" fontId="38" fillId="18" borderId="14" xfId="3" applyNumberFormat="1" applyFont="1" applyFill="1" applyBorder="1"/>
    <xf numFmtId="171" fontId="38" fillId="18" borderId="13" xfId="3" applyNumberFormat="1" applyFont="1" applyFill="1" applyBorder="1"/>
    <xf numFmtId="171" fontId="40" fillId="6" borderId="30" xfId="3" applyNumberFormat="1" applyFont="1" applyFill="1" applyBorder="1"/>
    <xf numFmtId="171" fontId="40" fillId="6" borderId="14" xfId="3" applyNumberFormat="1" applyFont="1" applyFill="1" applyBorder="1"/>
    <xf numFmtId="171" fontId="38" fillId="6" borderId="13" xfId="3" applyNumberFormat="1" applyFont="1" applyFill="1" applyBorder="1"/>
    <xf numFmtId="171" fontId="40" fillId="17" borderId="30" xfId="3" applyNumberFormat="1" applyFont="1" applyFill="1" applyBorder="1"/>
    <xf numFmtId="171" fontId="40" fillId="17" borderId="14" xfId="3" applyNumberFormat="1" applyFont="1" applyFill="1" applyBorder="1"/>
    <xf numFmtId="171" fontId="38" fillId="17" borderId="13" xfId="3" applyNumberFormat="1" applyFont="1" applyFill="1" applyBorder="1"/>
    <xf numFmtId="171" fontId="40" fillId="16" borderId="35" xfId="3" applyNumberFormat="1" applyFont="1" applyFill="1" applyBorder="1"/>
    <xf numFmtId="171" fontId="40" fillId="16" borderId="31" xfId="3" applyNumberFormat="1" applyFont="1" applyFill="1" applyBorder="1"/>
    <xf numFmtId="171" fontId="40" fillId="16" borderId="13" xfId="3" applyNumberFormat="1" applyFont="1" applyFill="1" applyBorder="1"/>
    <xf numFmtId="170" fontId="40" fillId="0" borderId="30" xfId="0" quotePrefix="1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169" fontId="38" fillId="0" borderId="44" xfId="3" applyNumberFormat="1" applyFont="1" applyBorder="1"/>
    <xf numFmtId="43" fontId="38" fillId="0" borderId="0" xfId="0" applyNumberFormat="1" applyFont="1" applyAlignment="1">
      <alignment horizontal="center"/>
    </xf>
    <xf numFmtId="0" fontId="40" fillId="0" borderId="45" xfId="0" applyFont="1" applyBorder="1"/>
    <xf numFmtId="43" fontId="40" fillId="0" borderId="44" xfId="0" applyNumberFormat="1" applyFont="1" applyBorder="1"/>
    <xf numFmtId="0" fontId="40" fillId="0" borderId="46" xfId="0" applyFont="1" applyBorder="1"/>
    <xf numFmtId="10" fontId="40" fillId="0" borderId="44" xfId="2" applyNumberFormat="1" applyFont="1" applyBorder="1"/>
    <xf numFmtId="0" fontId="10" fillId="0" borderId="2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41" fontId="10" fillId="7" borderId="13" xfId="3" applyFont="1" applyFill="1" applyBorder="1"/>
    <xf numFmtId="0" fontId="9" fillId="7" borderId="13" xfId="0" applyFont="1" applyFill="1" applyBorder="1"/>
    <xf numFmtId="0" fontId="10" fillId="7" borderId="3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vertical="top"/>
    </xf>
    <xf numFmtId="0" fontId="10" fillId="7" borderId="27" xfId="0" applyFont="1" applyFill="1" applyBorder="1" applyAlignment="1">
      <alignment vertical="top"/>
    </xf>
    <xf numFmtId="0" fontId="10" fillId="4" borderId="3" xfId="0" applyFont="1" applyFill="1" applyBorder="1" applyAlignment="1">
      <alignment horizontal="center" vertical="top"/>
    </xf>
    <xf numFmtId="0" fontId="9" fillId="0" borderId="13" xfId="2" applyNumberFormat="1" applyFont="1" applyFill="1" applyBorder="1"/>
    <xf numFmtId="41" fontId="9" fillId="0" borderId="1" xfId="0" applyNumberFormat="1" applyFont="1" applyBorder="1"/>
    <xf numFmtId="171" fontId="9" fillId="6" borderId="1" xfId="3" applyNumberFormat="1" applyFont="1" applyFill="1" applyBorder="1"/>
    <xf numFmtId="170" fontId="10" fillId="0" borderId="25" xfId="0" applyNumberFormat="1" applyFont="1" applyBorder="1"/>
    <xf numFmtId="169" fontId="10" fillId="0" borderId="25" xfId="3" applyNumberFormat="1" applyFont="1" applyBorder="1"/>
    <xf numFmtId="169" fontId="10" fillId="0" borderId="25" xfId="3" applyNumberFormat="1" applyFont="1" applyBorder="1" applyAlignment="1">
      <alignment horizontal="right"/>
    </xf>
    <xf numFmtId="41" fontId="10" fillId="6" borderId="25" xfId="3" applyFont="1" applyFill="1" applyBorder="1"/>
    <xf numFmtId="171" fontId="10" fillId="6" borderId="25" xfId="3" applyNumberFormat="1" applyFont="1" applyFill="1" applyBorder="1" applyAlignment="1">
      <alignment horizontal="right"/>
    </xf>
    <xf numFmtId="10" fontId="10" fillId="6" borderId="47" xfId="2" applyNumberFormat="1" applyFont="1" applyFill="1" applyBorder="1"/>
    <xf numFmtId="0" fontId="10" fillId="4" borderId="47" xfId="2" applyNumberFormat="1" applyFont="1" applyFill="1" applyBorder="1"/>
    <xf numFmtId="41" fontId="10" fillId="0" borderId="25" xfId="3" applyFont="1" applyFill="1" applyBorder="1" applyAlignment="1">
      <alignment horizontal="right"/>
    </xf>
    <xf numFmtId="170" fontId="10" fillId="0" borderId="14" xfId="0" applyNumberFormat="1" applyFont="1" applyBorder="1"/>
    <xf numFmtId="169" fontId="10" fillId="0" borderId="14" xfId="3" applyNumberFormat="1" applyFont="1" applyBorder="1"/>
    <xf numFmtId="169" fontId="10" fillId="0" borderId="14" xfId="3" applyNumberFormat="1" applyFont="1" applyBorder="1" applyAlignment="1">
      <alignment horizontal="right"/>
    </xf>
    <xf numFmtId="41" fontId="10" fillId="6" borderId="14" xfId="3" applyFont="1" applyFill="1" applyBorder="1"/>
    <xf numFmtId="171" fontId="10" fillId="6" borderId="14" xfId="3" applyNumberFormat="1" applyFont="1" applyFill="1" applyBorder="1" applyAlignment="1">
      <alignment horizontal="right"/>
    </xf>
    <xf numFmtId="10" fontId="10" fillId="6" borderId="48" xfId="2" applyNumberFormat="1" applyFont="1" applyFill="1" applyBorder="1"/>
    <xf numFmtId="0" fontId="10" fillId="4" borderId="48" xfId="2" applyNumberFormat="1" applyFont="1" applyFill="1" applyBorder="1"/>
    <xf numFmtId="41" fontId="10" fillId="0" borderId="14" xfId="3" applyFont="1" applyFill="1" applyBorder="1" applyAlignment="1">
      <alignment horizontal="right"/>
    </xf>
    <xf numFmtId="170" fontId="10" fillId="0" borderId="26" xfId="0" applyNumberFormat="1" applyFont="1" applyBorder="1"/>
    <xf numFmtId="169" fontId="10" fillId="0" borderId="26" xfId="3" applyNumberFormat="1" applyFont="1" applyBorder="1"/>
    <xf numFmtId="169" fontId="10" fillId="0" borderId="26" xfId="3" applyNumberFormat="1" applyFont="1" applyBorder="1" applyAlignment="1">
      <alignment horizontal="right"/>
    </xf>
    <xf numFmtId="41" fontId="10" fillId="6" borderId="26" xfId="3" applyFont="1" applyFill="1" applyBorder="1"/>
    <xf numFmtId="171" fontId="10" fillId="6" borderId="26" xfId="3" applyNumberFormat="1" applyFont="1" applyFill="1" applyBorder="1" applyAlignment="1">
      <alignment horizontal="right"/>
    </xf>
    <xf numFmtId="10" fontId="10" fillId="6" borderId="49" xfId="2" applyNumberFormat="1" applyFont="1" applyFill="1" applyBorder="1"/>
    <xf numFmtId="0" fontId="10" fillId="4" borderId="49" xfId="2" applyNumberFormat="1" applyFont="1" applyFill="1" applyBorder="1"/>
    <xf numFmtId="41" fontId="10" fillId="0" borderId="26" xfId="3" applyFont="1" applyFill="1" applyBorder="1" applyAlignment="1">
      <alignment horizontal="right"/>
    </xf>
    <xf numFmtId="2" fontId="10" fillId="0" borderId="1" xfId="0" applyNumberFormat="1" applyFont="1" applyBorder="1"/>
    <xf numFmtId="167" fontId="10" fillId="0" borderId="0" xfId="0" applyNumberFormat="1" applyFont="1" applyAlignment="1">
      <alignment vertical="center"/>
    </xf>
    <xf numFmtId="172" fontId="0" fillId="0" borderId="0" xfId="0" applyNumberFormat="1"/>
    <xf numFmtId="1" fontId="20" fillId="0" borderId="0" xfId="0" applyNumberFormat="1" applyFont="1"/>
    <xf numFmtId="173" fontId="20" fillId="0" borderId="0" xfId="4" applyNumberFormat="1" applyFont="1" applyFill="1" applyBorder="1" applyAlignment="1">
      <alignment horizontal="right"/>
    </xf>
    <xf numFmtId="1" fontId="20" fillId="0" borderId="11" xfId="0" applyNumberFormat="1" applyFont="1" applyBorder="1"/>
    <xf numFmtId="173" fontId="20" fillId="0" borderId="11" xfId="4" applyNumberFormat="1" applyFont="1" applyFill="1" applyBorder="1" applyAlignment="1">
      <alignment horizontal="right"/>
    </xf>
    <xf numFmtId="41" fontId="10" fillId="0" borderId="29" xfId="3" applyFont="1" applyBorder="1"/>
    <xf numFmtId="41" fontId="10" fillId="0" borderId="29" xfId="3" applyFont="1" applyFill="1" applyBorder="1"/>
    <xf numFmtId="171" fontId="10" fillId="0" borderId="18" xfId="3" applyNumberFormat="1" applyFont="1" applyBorder="1" applyAlignment="1">
      <alignment horizontal="center" vertical="center"/>
    </xf>
    <xf numFmtId="180" fontId="10" fillId="0" borderId="18" xfId="0" applyNumberFormat="1" applyFont="1" applyBorder="1" applyAlignment="1">
      <alignment horizontal="center" vertical="center"/>
    </xf>
    <xf numFmtId="41" fontId="10" fillId="0" borderId="18" xfId="3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0" xfId="0" quotePrefix="1" applyFont="1" applyBorder="1" applyAlignment="1">
      <alignment horizontal="center"/>
    </xf>
    <xf numFmtId="0" fontId="10" fillId="0" borderId="30" xfId="0" applyFont="1" applyBorder="1"/>
    <xf numFmtId="171" fontId="10" fillId="0" borderId="30" xfId="3" applyNumberFormat="1" applyFont="1" applyFill="1" applyBorder="1" applyAlignment="1">
      <alignment horizontal="center"/>
    </xf>
    <xf numFmtId="41" fontId="10" fillId="0" borderId="30" xfId="3" applyFont="1" applyBorder="1"/>
    <xf numFmtId="41" fontId="10" fillId="0" borderId="30" xfId="3" applyFont="1" applyFill="1" applyBorder="1"/>
    <xf numFmtId="41" fontId="10" fillId="2" borderId="14" xfId="3" applyFont="1" applyFill="1" applyBorder="1"/>
    <xf numFmtId="0" fontId="10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171" fontId="0" fillId="0" borderId="0" xfId="0" applyNumberFormat="1"/>
    <xf numFmtId="170" fontId="10" fillId="0" borderId="30" xfId="0" applyNumberFormat="1" applyFont="1" applyBorder="1"/>
    <xf numFmtId="169" fontId="10" fillId="0" borderId="30" xfId="3" applyNumberFormat="1" applyFont="1" applyBorder="1"/>
    <xf numFmtId="169" fontId="10" fillId="0" borderId="30" xfId="3" applyNumberFormat="1" applyFont="1" applyBorder="1" applyAlignment="1">
      <alignment horizontal="right"/>
    </xf>
    <xf numFmtId="41" fontId="10" fillId="6" borderId="30" xfId="3" applyFont="1" applyFill="1" applyBorder="1"/>
    <xf numFmtId="171" fontId="10" fillId="6" borderId="30" xfId="3" applyNumberFormat="1" applyFont="1" applyFill="1" applyBorder="1" applyAlignment="1">
      <alignment horizontal="right"/>
    </xf>
    <xf numFmtId="10" fontId="10" fillId="6" borderId="50" xfId="2" applyNumberFormat="1" applyFont="1" applyFill="1" applyBorder="1"/>
    <xf numFmtId="0" fontId="10" fillId="4" borderId="50" xfId="2" applyNumberFormat="1" applyFont="1" applyFill="1" applyBorder="1"/>
    <xf numFmtId="0" fontId="10" fillId="0" borderId="51" xfId="0" applyFont="1" applyBorder="1"/>
    <xf numFmtId="171" fontId="10" fillId="0" borderId="51" xfId="3" applyNumberFormat="1" applyFont="1" applyFill="1" applyBorder="1" applyAlignment="1">
      <alignment horizontal="center"/>
    </xf>
    <xf numFmtId="41" fontId="10" fillId="0" borderId="51" xfId="3" applyFont="1" applyBorder="1"/>
    <xf numFmtId="41" fontId="10" fillId="0" borderId="51" xfId="3" applyFont="1" applyFill="1" applyBorder="1"/>
    <xf numFmtId="171" fontId="10" fillId="0" borderId="52" xfId="3" applyNumberFormat="1" applyFont="1" applyFill="1" applyBorder="1" applyAlignment="1">
      <alignment horizontal="center"/>
    </xf>
    <xf numFmtId="41" fontId="10" fillId="2" borderId="30" xfId="3" applyFont="1" applyFill="1" applyBorder="1"/>
    <xf numFmtId="171" fontId="10" fillId="2" borderId="30" xfId="3" applyNumberFormat="1" applyFont="1" applyFill="1" applyBorder="1" applyAlignment="1">
      <alignment horizontal="center"/>
    </xf>
    <xf numFmtId="176" fontId="10" fillId="2" borderId="14" xfId="0" applyNumberFormat="1" applyFont="1" applyFill="1" applyBorder="1"/>
    <xf numFmtId="0" fontId="41" fillId="0" borderId="51" xfId="0" applyFont="1" applyBorder="1" applyAlignment="1">
      <alignment horizontal="center"/>
    </xf>
    <xf numFmtId="0" fontId="42" fillId="0" borderId="51" xfId="0" quotePrefix="1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41" fillId="0" borderId="2" xfId="0" applyFont="1" applyBorder="1" applyAlignment="1">
      <alignment horizontal="left"/>
    </xf>
    <xf numFmtId="170" fontId="41" fillId="0" borderId="2" xfId="0" applyNumberFormat="1" applyFont="1" applyBorder="1" applyAlignment="1">
      <alignment horizontal="left"/>
    </xf>
    <xf numFmtId="0" fontId="41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10" fillId="0" borderId="12" xfId="0" applyFont="1" applyBorder="1" applyAlignment="1">
      <alignment horizontal="center"/>
    </xf>
    <xf numFmtId="171" fontId="10" fillId="0" borderId="12" xfId="3" applyNumberFormat="1" applyFont="1" applyFill="1" applyBorder="1" applyAlignment="1">
      <alignment horizontal="center"/>
    </xf>
    <xf numFmtId="41" fontId="10" fillId="0" borderId="12" xfId="3" applyFont="1" applyBorder="1"/>
    <xf numFmtId="41" fontId="10" fillId="0" borderId="12" xfId="3" applyFont="1" applyFill="1" applyBorder="1"/>
    <xf numFmtId="171" fontId="10" fillId="0" borderId="17" xfId="3" applyNumberFormat="1" applyFont="1" applyFill="1" applyBorder="1" applyAlignment="1">
      <alignment horizontal="center"/>
    </xf>
    <xf numFmtId="41" fontId="10" fillId="0" borderId="17" xfId="3" applyFont="1" applyBorder="1"/>
    <xf numFmtId="41" fontId="10" fillId="0" borderId="17" xfId="3" applyFont="1" applyFill="1" applyBorder="1"/>
    <xf numFmtId="43" fontId="10" fillId="0" borderId="0" xfId="0" applyNumberFormat="1" applyFont="1"/>
    <xf numFmtId="0" fontId="10" fillId="0" borderId="9" xfId="0" quotePrefix="1" applyFont="1" applyBorder="1" applyAlignment="1">
      <alignment horizontal="center"/>
    </xf>
    <xf numFmtId="0" fontId="10" fillId="0" borderId="9" xfId="0" applyFont="1" applyBorder="1"/>
    <xf numFmtId="171" fontId="10" fillId="0" borderId="9" xfId="3" applyNumberFormat="1" applyFont="1" applyFill="1" applyBorder="1" applyAlignment="1">
      <alignment horizontal="center"/>
    </xf>
    <xf numFmtId="41" fontId="10" fillId="0" borderId="9" xfId="3" applyFont="1" applyBorder="1"/>
    <xf numFmtId="41" fontId="10" fillId="0" borderId="9" xfId="3" applyFont="1" applyFill="1" applyBorder="1"/>
    <xf numFmtId="0" fontId="0" fillId="0" borderId="11" xfId="0" applyBorder="1"/>
    <xf numFmtId="0" fontId="18" fillId="0" borderId="11" xfId="0" quotePrefix="1" applyFont="1" applyBorder="1"/>
    <xf numFmtId="169" fontId="0" fillId="0" borderId="11" xfId="3" applyNumberFormat="1" applyFont="1" applyBorder="1"/>
    <xf numFmtId="10" fontId="18" fillId="0" borderId="11" xfId="2" applyNumberFormat="1" applyFont="1" applyBorder="1"/>
    <xf numFmtId="43" fontId="10" fillId="0" borderId="0" xfId="1" applyFont="1" applyBorder="1" applyAlignment="1">
      <alignment horizontal="left" vertical="center"/>
    </xf>
    <xf numFmtId="167" fontId="9" fillId="0" borderId="0" xfId="1" applyNumberFormat="1" applyFont="1" applyBorder="1" applyAlignment="1">
      <alignment horizontal="left" vertical="center"/>
    </xf>
    <xf numFmtId="167" fontId="10" fillId="0" borderId="0" xfId="1" applyNumberFormat="1" applyFont="1" applyBorder="1" applyAlignment="1">
      <alignment horizontal="left" vertical="center"/>
    </xf>
    <xf numFmtId="167" fontId="9" fillId="0" borderId="0" xfId="1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horizontal="left" vertical="top"/>
    </xf>
    <xf numFmtId="167" fontId="9" fillId="0" borderId="0" xfId="1" applyNumberFormat="1" applyFont="1" applyBorder="1" applyAlignment="1">
      <alignment horizontal="left"/>
    </xf>
    <xf numFmtId="0" fontId="43" fillId="0" borderId="0" xfId="0" quotePrefix="1" applyFont="1" applyAlignment="1">
      <alignment horizontal="left"/>
    </xf>
    <xf numFmtId="0" fontId="9" fillId="0" borderId="0" xfId="1" applyNumberFormat="1" applyFont="1" applyBorder="1" applyAlignment="1">
      <alignment horizontal="left" vertical="center"/>
    </xf>
    <xf numFmtId="43" fontId="9" fillId="0" borderId="0" xfId="1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 vertical="center"/>
    </xf>
    <xf numFmtId="169" fontId="0" fillId="0" borderId="0" xfId="3" applyNumberFormat="1" applyFont="1" applyBorder="1"/>
    <xf numFmtId="10" fontId="18" fillId="0" borderId="0" xfId="2" applyNumberFormat="1" applyFont="1" applyBorder="1"/>
    <xf numFmtId="0" fontId="9" fillId="0" borderId="0" xfId="1" applyNumberFormat="1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171" fontId="0" fillId="0" borderId="11" xfId="3" applyNumberFormat="1" applyFont="1" applyBorder="1"/>
    <xf numFmtId="169" fontId="0" fillId="0" borderId="0" xfId="0" applyNumberFormat="1"/>
    <xf numFmtId="0" fontId="20" fillId="0" borderId="0" xfId="0" applyFont="1" applyAlignment="1">
      <alignment horizontal="center" vertical="center"/>
    </xf>
    <xf numFmtId="169" fontId="10" fillId="11" borderId="0" xfId="3" applyNumberFormat="1" applyFont="1" applyFill="1" applyAlignment="1"/>
    <xf numFmtId="171" fontId="10" fillId="4" borderId="27" xfId="3" applyNumberFormat="1" applyFont="1" applyFill="1" applyBorder="1" applyAlignment="1">
      <alignment horizontal="center" vertical="center"/>
    </xf>
    <xf numFmtId="41" fontId="9" fillId="0" borderId="0" xfId="0" applyNumberFormat="1" applyFont="1"/>
    <xf numFmtId="0" fontId="10" fillId="20" borderId="1" xfId="0" applyFont="1" applyFill="1" applyBorder="1" applyAlignment="1">
      <alignment horizontal="center"/>
    </xf>
    <xf numFmtId="43" fontId="10" fillId="20" borderId="1" xfId="1" applyFont="1" applyFill="1" applyBorder="1" applyAlignment="1">
      <alignment horizontal="center"/>
    </xf>
    <xf numFmtId="0" fontId="10" fillId="0" borderId="53" xfId="0" applyFont="1" applyBorder="1" applyAlignment="1">
      <alignment horizontal="center"/>
    </xf>
    <xf numFmtId="1" fontId="0" fillId="0" borderId="0" xfId="0" applyNumberFormat="1"/>
    <xf numFmtId="171" fontId="46" fillId="4" borderId="3" xfId="3" applyNumberFormat="1" applyFont="1" applyFill="1" applyBorder="1"/>
    <xf numFmtId="0" fontId="18" fillId="0" borderId="53" xfId="0" applyFont="1" applyBorder="1" applyAlignment="1">
      <alignment horizontal="center"/>
    </xf>
    <xf numFmtId="0" fontId="0" fillId="0" borderId="54" xfId="0" applyBorder="1"/>
    <xf numFmtId="0" fontId="21" fillId="0" borderId="55" xfId="0" applyFont="1" applyBorder="1"/>
    <xf numFmtId="1" fontId="21" fillId="0" borderId="55" xfId="0" applyNumberFormat="1" applyFont="1" applyBorder="1"/>
    <xf numFmtId="10" fontId="21" fillId="0" borderId="55" xfId="2" applyNumberFormat="1" applyFont="1" applyBorder="1"/>
    <xf numFmtId="2" fontId="10" fillId="4" borderId="1" xfId="0" applyNumberFormat="1" applyFont="1" applyFill="1" applyBorder="1"/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right"/>
    </xf>
    <xf numFmtId="169" fontId="47" fillId="19" borderId="0" xfId="0" applyNumberFormat="1" applyFont="1" applyFill="1" applyAlignment="1">
      <alignment horizontal="center" vertical="center"/>
    </xf>
    <xf numFmtId="181" fontId="47" fillId="19" borderId="0" xfId="0" applyNumberFormat="1" applyFont="1" applyFill="1" applyAlignment="1">
      <alignment horizontal="center" vertical="center"/>
    </xf>
    <xf numFmtId="169" fontId="20" fillId="0" borderId="0" xfId="3" applyNumberFormat="1" applyFont="1" applyFill="1"/>
    <xf numFmtId="170" fontId="20" fillId="0" borderId="0" xfId="0" applyNumberFormat="1" applyFont="1" applyFill="1"/>
    <xf numFmtId="0" fontId="10" fillId="21" borderId="1" xfId="0" applyFont="1" applyFill="1" applyBorder="1"/>
    <xf numFmtId="169" fontId="10" fillId="21" borderId="1" xfId="3" applyNumberFormat="1" applyFont="1" applyFill="1" applyBorder="1"/>
    <xf numFmtId="174" fontId="21" fillId="0" borderId="55" xfId="4" applyNumberFormat="1" applyFont="1" applyFill="1" applyBorder="1" applyAlignment="1">
      <alignment horizontal="right"/>
    </xf>
    <xf numFmtId="0" fontId="10" fillId="0" borderId="17" xfId="0" applyFont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20" fillId="4" borderId="0" xfId="0" applyFont="1" applyFill="1"/>
    <xf numFmtId="41" fontId="20" fillId="4" borderId="0" xfId="3" applyFont="1" applyFill="1"/>
    <xf numFmtId="169" fontId="20" fillId="4" borderId="0" xfId="3" applyNumberFormat="1" applyFont="1" applyFill="1"/>
    <xf numFmtId="0" fontId="20" fillId="4" borderId="11" xfId="0" applyFont="1" applyFill="1" applyBorder="1"/>
    <xf numFmtId="41" fontId="20" fillId="4" borderId="11" xfId="3" applyFont="1" applyFill="1" applyBorder="1"/>
    <xf numFmtId="169" fontId="20" fillId="4" borderId="11" xfId="3" applyNumberFormat="1" applyFont="1" applyFill="1" applyBorder="1"/>
    <xf numFmtId="169" fontId="22" fillId="4" borderId="0" xfId="3" applyNumberFormat="1" applyFont="1" applyFill="1"/>
    <xf numFmtId="169" fontId="0" fillId="0" borderId="0" xfId="3" applyNumberFormat="1" applyFont="1"/>
    <xf numFmtId="171" fontId="10" fillId="4" borderId="27" xfId="3" applyNumberFormat="1" applyFont="1" applyFill="1" applyBorder="1"/>
    <xf numFmtId="0" fontId="10" fillId="0" borderId="53" xfId="0" applyFont="1" applyBorder="1"/>
    <xf numFmtId="41" fontId="10" fillId="4" borderId="27" xfId="3" applyFont="1" applyFill="1" applyBorder="1" applyAlignment="1">
      <alignment horizontal="center" vertical="center"/>
    </xf>
    <xf numFmtId="41" fontId="9" fillId="4" borderId="1" xfId="3" applyFont="1" applyFill="1" applyBorder="1"/>
    <xf numFmtId="41" fontId="10" fillId="4" borderId="27" xfId="3" applyFont="1" applyFill="1" applyBorder="1"/>
    <xf numFmtId="41" fontId="46" fillId="4" borderId="3" xfId="3" applyFont="1" applyFill="1" applyBorder="1"/>
    <xf numFmtId="169" fontId="29" fillId="0" borderId="0" xfId="3" applyNumberFormat="1" applyFont="1"/>
    <xf numFmtId="171" fontId="10" fillId="0" borderId="0" xfId="3" applyNumberFormat="1" applyFont="1"/>
    <xf numFmtId="171" fontId="10" fillId="7" borderId="28" xfId="3" applyNumberFormat="1" applyFont="1" applyFill="1" applyBorder="1" applyAlignment="1">
      <alignment horizontal="center" vertical="center"/>
    </xf>
    <xf numFmtId="171" fontId="10" fillId="4" borderId="3" xfId="3" applyNumberFormat="1" applyFont="1" applyFill="1" applyBorder="1" applyAlignment="1">
      <alignment horizontal="center" vertical="center"/>
    </xf>
    <xf numFmtId="171" fontId="29" fillId="0" borderId="0" xfId="3" applyNumberFormat="1" applyFont="1"/>
    <xf numFmtId="171" fontId="10" fillId="7" borderId="17" xfId="3" applyNumberFormat="1" applyFont="1" applyFill="1" applyBorder="1" applyAlignment="1">
      <alignment horizontal="center" vertical="center"/>
    </xf>
    <xf numFmtId="41" fontId="10" fillId="0" borderId="53" xfId="3" applyFont="1" applyBorder="1"/>
    <xf numFmtId="169" fontId="10" fillId="0" borderId="28" xfId="3" applyNumberFormat="1" applyFont="1" applyBorder="1" applyAlignment="1">
      <alignment horizontal="center" vertical="center"/>
    </xf>
    <xf numFmtId="169" fontId="10" fillId="0" borderId="1" xfId="3" applyNumberFormat="1" applyFont="1" applyBorder="1" applyAlignment="1">
      <alignment horizontal="center"/>
    </xf>
    <xf numFmtId="169" fontId="9" fillId="0" borderId="0" xfId="3" applyNumberFormat="1" applyFont="1"/>
    <xf numFmtId="171" fontId="10" fillId="0" borderId="28" xfId="3" applyNumberFormat="1" applyFont="1" applyBorder="1" applyAlignment="1">
      <alignment horizontal="center" vertical="center"/>
    </xf>
    <xf numFmtId="171" fontId="10" fillId="0" borderId="1" xfId="3" applyNumberFormat="1" applyFont="1" applyBorder="1" applyAlignment="1">
      <alignment horizontal="center"/>
    </xf>
    <xf numFmtId="171" fontId="9" fillId="0" borderId="0" xfId="3" applyNumberFormat="1" applyFont="1"/>
    <xf numFmtId="171" fontId="10" fillId="0" borderId="53" xfId="3" applyNumberFormat="1" applyFont="1" applyBorder="1"/>
    <xf numFmtId="171" fontId="13" fillId="0" borderId="0" xfId="3" applyNumberFormat="1" applyFont="1"/>
    <xf numFmtId="0" fontId="10" fillId="14" borderId="56" xfId="12" applyFont="1" applyFill="1" applyBorder="1"/>
    <xf numFmtId="0" fontId="10" fillId="14" borderId="57" xfId="12" applyFont="1" applyFill="1" applyBorder="1"/>
    <xf numFmtId="0" fontId="10" fillId="14" borderId="58" xfId="12" applyFont="1" applyFill="1" applyBorder="1"/>
    <xf numFmtId="0" fontId="10" fillId="14" borderId="48" xfId="12" applyFont="1" applyFill="1" applyBorder="1"/>
    <xf numFmtId="43" fontId="10" fillId="6" borderId="9" xfId="1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168" fontId="10" fillId="0" borderId="9" xfId="0" applyNumberFormat="1" applyFont="1" applyFill="1" applyBorder="1" applyAlignment="1">
      <alignment horizontal="center"/>
    </xf>
    <xf numFmtId="0" fontId="10" fillId="0" borderId="1" xfId="0" applyFont="1" applyFill="1" applyBorder="1"/>
    <xf numFmtId="43" fontId="9" fillId="0" borderId="9" xfId="0" applyNumberFormat="1" applyFont="1" applyFill="1" applyBorder="1"/>
    <xf numFmtId="43" fontId="10" fillId="0" borderId="9" xfId="0" applyNumberFormat="1" applyFont="1" applyFill="1" applyBorder="1"/>
    <xf numFmtId="170" fontId="10" fillId="0" borderId="0" xfId="0" applyNumberFormat="1" applyFont="1" applyFill="1"/>
    <xf numFmtId="0" fontId="10" fillId="0" borderId="0" xfId="0" applyFont="1" applyFill="1"/>
    <xf numFmtId="0" fontId="34" fillId="0" borderId="0" xfId="0" applyFont="1" applyFill="1"/>
    <xf numFmtId="0" fontId="10" fillId="0" borderId="0" xfId="0" quotePrefix="1" applyFont="1" applyFill="1"/>
    <xf numFmtId="0" fontId="10" fillId="0" borderId="0" xfId="0" applyFont="1" applyFill="1" applyAlignment="1">
      <alignment horizontal="right"/>
    </xf>
    <xf numFmtId="0" fontId="10" fillId="0" borderId="1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Border="1"/>
    <xf numFmtId="0" fontId="18" fillId="0" borderId="0" xfId="0" quotePrefix="1" applyFont="1" applyBorder="1"/>
    <xf numFmtId="171" fontId="0" fillId="0" borderId="0" xfId="3" applyNumberFormat="1" applyFont="1" applyBorder="1"/>
    <xf numFmtId="0" fontId="10" fillId="0" borderId="0" xfId="1" applyNumberFormat="1" applyFont="1" applyBorder="1" applyAlignment="1">
      <alignment horizontal="left" vertical="center"/>
    </xf>
    <xf numFmtId="0" fontId="22" fillId="0" borderId="0" xfId="0" applyFont="1" applyFill="1"/>
    <xf numFmtId="171" fontId="22" fillId="0" borderId="0" xfId="3" applyNumberFormat="1" applyFont="1" applyFill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48" fillId="0" borderId="56" xfId="0" applyFont="1" applyBorder="1"/>
    <xf numFmtId="0" fontId="48" fillId="0" borderId="53" xfId="0" applyFont="1" applyBorder="1"/>
    <xf numFmtId="0" fontId="51" fillId="0" borderId="53" xfId="0" applyFont="1" applyBorder="1" applyAlignment="1">
      <alignment horizontal="center"/>
    </xf>
    <xf numFmtId="0" fontId="24" fillId="0" borderId="0" xfId="0" applyFont="1"/>
    <xf numFmtId="0" fontId="50" fillId="0" borderId="56" xfId="0" applyFont="1" applyBorder="1"/>
    <xf numFmtId="0" fontId="50" fillId="0" borderId="53" xfId="0" applyFont="1" applyBorder="1"/>
    <xf numFmtId="0" fontId="50" fillId="0" borderId="53" xfId="0" applyFont="1" applyBorder="1" applyAlignment="1">
      <alignment horizontal="center"/>
    </xf>
    <xf numFmtId="41" fontId="50" fillId="0" borderId="53" xfId="3" applyFont="1" applyBorder="1"/>
    <xf numFmtId="173" fontId="50" fillId="0" borderId="53" xfId="3" applyNumberFormat="1" applyFont="1" applyBorder="1"/>
    <xf numFmtId="0" fontId="48" fillId="0" borderId="27" xfId="0" applyFont="1" applyBorder="1" applyAlignment="1">
      <alignment horizontal="left"/>
    </xf>
    <xf numFmtId="0" fontId="48" fillId="0" borderId="17" xfId="0" applyFont="1" applyBorder="1" applyAlignment="1">
      <alignment horizontal="left"/>
    </xf>
    <xf numFmtId="0" fontId="48" fillId="0" borderId="28" xfId="0" applyFont="1" applyBorder="1" applyAlignment="1">
      <alignment horizontal="left"/>
    </xf>
    <xf numFmtId="41" fontId="48" fillId="0" borderId="53" xfId="3" applyFont="1" applyBorder="1"/>
    <xf numFmtId="173" fontId="48" fillId="0" borderId="53" xfId="3" applyNumberFormat="1" applyFont="1" applyBorder="1"/>
    <xf numFmtId="0" fontId="49" fillId="0" borderId="56" xfId="0" applyFont="1" applyBorder="1" applyAlignment="1">
      <alignment horizontal="left"/>
    </xf>
    <xf numFmtId="0" fontId="49" fillId="0" borderId="27" xfId="0" applyFont="1" applyBorder="1" applyAlignment="1">
      <alignment horizontal="left"/>
    </xf>
    <xf numFmtId="0" fontId="49" fillId="0" borderId="17" xfId="0" applyFont="1" applyBorder="1" applyAlignment="1">
      <alignment horizontal="left"/>
    </xf>
    <xf numFmtId="0" fontId="49" fillId="0" borderId="28" xfId="0" applyFont="1" applyBorder="1" applyAlignment="1">
      <alignment horizontal="left"/>
    </xf>
    <xf numFmtId="41" fontId="49" fillId="0" borderId="53" xfId="3" applyFont="1" applyBorder="1"/>
    <xf numFmtId="173" fontId="49" fillId="0" borderId="53" xfId="3" applyNumberFormat="1" applyFont="1" applyBorder="1"/>
    <xf numFmtId="0" fontId="52" fillId="0" borderId="56" xfId="0" applyFont="1" applyBorder="1" applyAlignment="1">
      <alignment horizontal="left"/>
    </xf>
    <xf numFmtId="0" fontId="52" fillId="0" borderId="27" xfId="0" applyFont="1" applyBorder="1" applyAlignment="1">
      <alignment horizontal="left"/>
    </xf>
    <xf numFmtId="0" fontId="52" fillId="0" borderId="17" xfId="0" applyFont="1" applyBorder="1" applyAlignment="1">
      <alignment horizontal="left"/>
    </xf>
    <xf numFmtId="0" fontId="52" fillId="0" borderId="28" xfId="0" applyFont="1" applyBorder="1" applyAlignment="1">
      <alignment horizontal="left"/>
    </xf>
    <xf numFmtId="41" fontId="52" fillId="0" borderId="53" xfId="3" applyFont="1" applyBorder="1"/>
    <xf numFmtId="173" fontId="52" fillId="0" borderId="53" xfId="3" applyNumberFormat="1" applyFont="1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" fontId="0" fillId="0" borderId="0" xfId="0" applyNumberFormat="1" applyAlignment="1">
      <alignment horizontal="left" indent="1"/>
    </xf>
    <xf numFmtId="0" fontId="51" fillId="0" borderId="27" xfId="0" applyFont="1" applyBorder="1" applyAlignment="1">
      <alignment horizontal="center"/>
    </xf>
    <xf numFmtId="0" fontId="51" fillId="0" borderId="17" xfId="0" applyFont="1" applyBorder="1" applyAlignment="1">
      <alignment horizontal="center"/>
    </xf>
    <xf numFmtId="0" fontId="51" fillId="0" borderId="28" xfId="0" applyFont="1" applyBorder="1" applyAlignment="1">
      <alignment horizontal="center"/>
    </xf>
    <xf numFmtId="170" fontId="49" fillId="0" borderId="2" xfId="0" applyNumberFormat="1" applyFont="1" applyBorder="1" applyAlignment="1">
      <alignment horizontal="left"/>
    </xf>
    <xf numFmtId="0" fontId="50" fillId="0" borderId="0" xfId="0" applyFont="1" applyAlignment="1">
      <alignment horizontal="left"/>
    </xf>
    <xf numFmtId="170" fontId="49" fillId="0" borderId="0" xfId="0" applyNumberFormat="1" applyFont="1"/>
    <xf numFmtId="0" fontId="10" fillId="11" borderId="19" xfId="12" applyFont="1" applyFill="1" applyBorder="1" applyAlignment="1">
      <alignment horizontal="center" vertical="center"/>
    </xf>
    <xf numFmtId="0" fontId="10" fillId="14" borderId="21" xfId="13" applyFont="1" applyFill="1" applyBorder="1" applyAlignment="1">
      <alignment horizontal="center"/>
    </xf>
    <xf numFmtId="0" fontId="10" fillId="14" borderId="22" xfId="13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43" fontId="9" fillId="0" borderId="5" xfId="1" applyFont="1" applyBorder="1" applyAlignment="1">
      <alignment horizontal="center" vertical="center"/>
    </xf>
    <xf numFmtId="170" fontId="9" fillId="0" borderId="2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3" fontId="10" fillId="0" borderId="6" xfId="1" applyFont="1" applyBorder="1" applyAlignment="1">
      <alignment horizontal="center" vertical="center"/>
    </xf>
    <xf numFmtId="43" fontId="10" fillId="0" borderId="8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9" fontId="10" fillId="0" borderId="17" xfId="3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1" fontId="10" fillId="0" borderId="17" xfId="3" applyNumberFormat="1" applyFont="1" applyBorder="1" applyAlignment="1">
      <alignment horizontal="center" vertical="center"/>
    </xf>
    <xf numFmtId="171" fontId="10" fillId="0" borderId="28" xfId="3" applyNumberFormat="1" applyFont="1" applyBorder="1" applyAlignment="1">
      <alignment horizontal="center" vertical="center"/>
    </xf>
    <xf numFmtId="0" fontId="9" fillId="5" borderId="27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169" fontId="10" fillId="0" borderId="5" xfId="3" applyNumberFormat="1" applyFont="1" applyBorder="1" applyAlignment="1">
      <alignment horizontal="center" vertical="center"/>
    </xf>
    <xf numFmtId="0" fontId="21" fillId="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/>
    </xf>
    <xf numFmtId="170" fontId="27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71" fontId="10" fillId="0" borderId="14" xfId="3" applyNumberFormat="1" applyFont="1" applyBorder="1" applyAlignment="1">
      <alignment horizontal="center" vertical="center"/>
    </xf>
    <xf numFmtId="176" fontId="10" fillId="2" borderId="14" xfId="0" applyNumberFormat="1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0" fillId="0" borderId="29" xfId="0" applyFont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0" fontId="10" fillId="0" borderId="30" xfId="0" applyFont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30" xfId="0" applyFont="1" applyFill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41" fillId="0" borderId="2" xfId="0" applyFont="1" applyBorder="1" applyAlignment="1">
      <alignment horizontal="left"/>
    </xf>
    <xf numFmtId="170" fontId="10" fillId="0" borderId="2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40" fillId="6" borderId="41" xfId="0" applyFont="1" applyFill="1" applyBorder="1" applyAlignment="1">
      <alignment horizontal="center"/>
    </xf>
    <xf numFmtId="0" fontId="40" fillId="6" borderId="38" xfId="0" applyFont="1" applyFill="1" applyBorder="1" applyAlignment="1">
      <alignment horizontal="center"/>
    </xf>
    <xf numFmtId="0" fontId="38" fillId="15" borderId="41" xfId="0" applyFont="1" applyFill="1" applyBorder="1" applyAlignment="1">
      <alignment horizontal="center"/>
    </xf>
    <xf numFmtId="0" fontId="38" fillId="15" borderId="38" xfId="0" applyFont="1" applyFill="1" applyBorder="1" applyAlignment="1">
      <alignment horizontal="center"/>
    </xf>
    <xf numFmtId="0" fontId="38" fillId="17" borderId="41" xfId="0" applyFont="1" applyFill="1" applyBorder="1" applyAlignment="1">
      <alignment horizontal="center"/>
    </xf>
    <xf numFmtId="0" fontId="38" fillId="17" borderId="38" xfId="0" applyFont="1" applyFill="1" applyBorder="1" applyAlignment="1">
      <alignment horizontal="center"/>
    </xf>
    <xf numFmtId="0" fontId="38" fillId="16" borderId="33" xfId="0" applyFont="1" applyFill="1" applyBorder="1" applyAlignment="1">
      <alignment horizontal="center"/>
    </xf>
    <xf numFmtId="0" fontId="38" fillId="16" borderId="34" xfId="0" applyFont="1" applyFill="1" applyBorder="1" applyAlignment="1">
      <alignment horizontal="center"/>
    </xf>
    <xf numFmtId="0" fontId="38" fillId="18" borderId="41" xfId="0" applyFont="1" applyFill="1" applyBorder="1" applyAlignment="1">
      <alignment horizontal="center"/>
    </xf>
    <xf numFmtId="0" fontId="38" fillId="18" borderId="38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10" fillId="0" borderId="28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/>
    </xf>
    <xf numFmtId="0" fontId="51" fillId="0" borderId="28" xfId="0" applyFont="1" applyBorder="1" applyAlignment="1">
      <alignment horizontal="center"/>
    </xf>
    <xf numFmtId="0" fontId="51" fillId="0" borderId="17" xfId="0" applyFont="1" applyBorder="1" applyAlignment="1">
      <alignment horizontal="center"/>
    </xf>
  </cellXfs>
  <cellStyles count="20">
    <cellStyle name="Comma" xfId="1" builtinId="3"/>
    <cellStyle name="Comma [0]" xfId="3" builtinId="6"/>
    <cellStyle name="Comma [0] 2" xfId="4"/>
    <cellStyle name="Comma 2" xfId="5"/>
    <cellStyle name="Comma 3" xfId="6"/>
    <cellStyle name="Comma 4" xfId="15"/>
    <cellStyle name="Comma 5" xfId="17"/>
    <cellStyle name="Currency 2" xfId="7"/>
    <cellStyle name="Normal" xfId="0" builtinId="0"/>
    <cellStyle name="Normal 13" xfId="12"/>
    <cellStyle name="Normal 2" xfId="8"/>
    <cellStyle name="Normal 2 2" xfId="9"/>
    <cellStyle name="Normal 2 3" xfId="10"/>
    <cellStyle name="Normal 2 4" xfId="19"/>
    <cellStyle name="Normal 3" xfId="11"/>
    <cellStyle name="Normal 4" xfId="14"/>
    <cellStyle name="Normal 5" xfId="18"/>
    <cellStyle name="Normal_T.ulang" xfId="13"/>
    <cellStyle name="Percent" xfId="2" builtinId="5"/>
    <cellStyle name="Percent 2" xfId="16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T1002"/>
  <sheetViews>
    <sheetView topLeftCell="A202" zoomScaleNormal="100" workbookViewId="0">
      <selection activeCell="H571" sqref="H571"/>
    </sheetView>
  </sheetViews>
  <sheetFormatPr defaultColWidth="9.140625" defaultRowHeight="18"/>
  <cols>
    <col min="1" max="1" width="12.5703125" style="4" customWidth="1"/>
    <col min="2" max="2" width="9.7109375" style="4" customWidth="1"/>
    <col min="3" max="3" width="8.7109375" style="5" customWidth="1"/>
    <col min="4" max="4" width="10.28515625" style="6" customWidth="1"/>
    <col min="5" max="5" width="9.85546875" style="6" customWidth="1"/>
    <col min="6" max="6" width="8.42578125" style="7" customWidth="1"/>
    <col min="7" max="10" width="5.5703125" style="4" customWidth="1"/>
    <col min="11" max="11" width="7.5703125" style="8" customWidth="1"/>
    <col min="12" max="12" width="6.28515625" style="9" customWidth="1"/>
    <col min="13" max="13" width="9.28515625" style="10" customWidth="1"/>
    <col min="14" max="14" width="6.7109375" style="4" customWidth="1"/>
    <col min="15" max="17" width="6.7109375" style="7" customWidth="1"/>
    <col min="18" max="18" width="10.5703125" style="10" customWidth="1"/>
    <col min="19" max="19" width="29.7109375" style="10" customWidth="1"/>
    <col min="20" max="20" width="12.140625" style="10" customWidth="1"/>
    <col min="21" max="21" width="13" style="10" customWidth="1"/>
    <col min="22" max="22" width="13.5703125" style="10" customWidth="1"/>
    <col min="23" max="23" width="9" style="10" customWidth="1"/>
    <col min="24" max="25" width="14.140625" style="10" customWidth="1"/>
    <col min="26" max="26" width="4.85546875" style="10" customWidth="1"/>
    <col min="27" max="27" width="16" style="10" customWidth="1"/>
    <col min="28" max="28" width="22.5703125" style="10" customWidth="1"/>
    <col min="29" max="29" width="16.5703125" style="10" customWidth="1"/>
    <col min="30" max="30" width="9.28515625" style="10" customWidth="1"/>
    <col min="31" max="31" width="17.28515625" style="10" customWidth="1"/>
    <col min="32" max="39" width="7.42578125" style="10" customWidth="1"/>
    <col min="40" max="40" width="9.140625" style="10" customWidth="1"/>
    <col min="41" max="16384" width="9.140625" style="10"/>
  </cols>
  <sheetData>
    <row r="1" spans="1:46" s="1" customFormat="1" ht="15.75">
      <c r="A1" s="474" t="s">
        <v>250</v>
      </c>
      <c r="B1" s="475"/>
      <c r="C1" s="476" t="s">
        <v>82</v>
      </c>
      <c r="D1" s="482" t="s">
        <v>251</v>
      </c>
      <c r="E1" s="475"/>
      <c r="F1" s="471"/>
      <c r="G1" s="472"/>
      <c r="H1" s="98"/>
      <c r="I1" s="98"/>
      <c r="J1" s="98"/>
      <c r="K1" s="473"/>
      <c r="L1" s="98"/>
      <c r="M1" s="98"/>
      <c r="N1" s="98"/>
      <c r="O1" s="98"/>
      <c r="P1" s="98"/>
      <c r="Q1" s="98"/>
      <c r="R1" s="98"/>
      <c r="S1" s="98"/>
      <c r="T1" s="30"/>
      <c r="U1" s="34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293"/>
      <c r="AR1" s="293"/>
      <c r="AS1" s="293"/>
      <c r="AT1" s="293"/>
    </row>
    <row r="2" spans="1:46" s="1" customFormat="1" ht="15.75">
      <c r="A2" s="477" t="s">
        <v>104</v>
      </c>
      <c r="B2" s="478"/>
      <c r="C2" s="476" t="s">
        <v>82</v>
      </c>
      <c r="D2" s="477" t="s">
        <v>260</v>
      </c>
      <c r="E2" s="11"/>
      <c r="F2" s="470"/>
      <c r="G2" s="470"/>
      <c r="H2" s="11"/>
      <c r="I2" s="11"/>
      <c r="J2" s="11"/>
      <c r="K2" s="16"/>
      <c r="L2" s="17"/>
      <c r="M2" s="18"/>
      <c r="N2" s="18"/>
      <c r="O2" s="18"/>
      <c r="P2" s="621"/>
      <c r="Q2" s="621"/>
      <c r="R2" s="31">
        <f>M3-R3</f>
        <v>14.040000000000049</v>
      </c>
      <c r="S2" s="31"/>
      <c r="T2" s="30"/>
      <c r="U2" s="94" t="s">
        <v>96</v>
      </c>
      <c r="V2" s="95" t="s">
        <v>97</v>
      </c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293"/>
      <c r="AR2" s="293"/>
      <c r="AS2" s="293"/>
      <c r="AT2" s="293"/>
    </row>
    <row r="3" spans="1:46" s="2" customFormat="1" ht="15.75">
      <c r="A3" s="19" t="s">
        <v>241</v>
      </c>
      <c r="B3" s="13"/>
      <c r="C3" s="479" t="s">
        <v>82</v>
      </c>
      <c r="D3" s="19" t="s">
        <v>0</v>
      </c>
      <c r="E3" s="13"/>
      <c r="F3" s="13"/>
      <c r="G3" s="13"/>
      <c r="H3" s="12"/>
      <c r="I3" s="12"/>
      <c r="J3" s="12"/>
      <c r="K3" s="19"/>
      <c r="L3" s="20"/>
      <c r="M3" s="503">
        <f>SUBTOTAL(109,M5:M560)</f>
        <v>239.22999999999993</v>
      </c>
      <c r="N3" s="22"/>
      <c r="O3" s="21">
        <f>SUM(O6:O560)</f>
        <v>1.7200000000000002</v>
      </c>
      <c r="P3" s="23"/>
      <c r="Q3" s="21">
        <f>SUM(Q6:Q560)</f>
        <v>12.320000000000002</v>
      </c>
      <c r="R3" s="504">
        <f>SUBTOTAL(109,R6:R560)</f>
        <v>225.18999999999988</v>
      </c>
      <c r="S3" s="99"/>
      <c r="T3" s="33"/>
      <c r="U3" s="96">
        <f>O3+Q3</f>
        <v>14.040000000000003</v>
      </c>
      <c r="V3" s="97">
        <f>U3/M3</f>
        <v>5.868829160222383E-2</v>
      </c>
      <c r="W3" s="33"/>
      <c r="X3" s="33"/>
      <c r="Y3" s="33"/>
      <c r="Z3" s="33"/>
      <c r="AA3" s="628"/>
      <c r="AB3" s="622"/>
      <c r="AC3" s="33"/>
      <c r="AD3" s="33"/>
      <c r="AE3" s="33"/>
      <c r="AF3" s="30"/>
      <c r="AG3" s="30"/>
      <c r="AH3" s="30"/>
      <c r="AI3" s="30"/>
      <c r="AJ3" s="30"/>
      <c r="AK3" s="30"/>
      <c r="AL3" s="30"/>
      <c r="AM3" s="30"/>
      <c r="AN3" s="30"/>
      <c r="AO3" s="33"/>
      <c r="AP3" s="33"/>
      <c r="AQ3" s="294"/>
      <c r="AR3" s="294"/>
      <c r="AS3" s="294"/>
      <c r="AT3" s="294"/>
    </row>
    <row r="4" spans="1:46" s="2" customFormat="1" ht="15.75" customHeight="1">
      <c r="A4" s="612" t="s">
        <v>1</v>
      </c>
      <c r="B4" s="613"/>
      <c r="C4" s="614"/>
      <c r="D4" s="623" t="s">
        <v>2</v>
      </c>
      <c r="E4" s="617" t="s">
        <v>69</v>
      </c>
      <c r="F4" s="624" t="s">
        <v>3</v>
      </c>
      <c r="G4" s="612" t="s">
        <v>4</v>
      </c>
      <c r="H4" s="613"/>
      <c r="I4" s="613"/>
      <c r="J4" s="614"/>
      <c r="K4" s="626" t="s">
        <v>5</v>
      </c>
      <c r="L4" s="629" t="s">
        <v>199</v>
      </c>
      <c r="M4" s="24" t="s">
        <v>6</v>
      </c>
      <c r="N4" s="615" t="s">
        <v>7</v>
      </c>
      <c r="O4" s="616"/>
      <c r="P4" s="619" t="s">
        <v>8</v>
      </c>
      <c r="Q4" s="620"/>
      <c r="R4" s="24" t="s">
        <v>9</v>
      </c>
      <c r="S4" s="24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 t="s">
        <v>245</v>
      </c>
      <c r="AE4" s="33"/>
      <c r="AF4" s="622" t="s">
        <v>10</v>
      </c>
      <c r="AG4" s="622"/>
      <c r="AH4" s="622"/>
      <c r="AI4" s="622"/>
      <c r="AJ4" s="622"/>
      <c r="AK4" s="622"/>
      <c r="AL4" s="501"/>
      <c r="AM4" s="501"/>
      <c r="AN4" s="30" t="s">
        <v>11</v>
      </c>
      <c r="AO4" s="33"/>
      <c r="AP4" s="33"/>
      <c r="AQ4" s="294"/>
      <c r="AR4" s="294"/>
      <c r="AS4" s="294"/>
      <c r="AT4" s="294"/>
    </row>
    <row r="5" spans="1:46" s="2" customFormat="1" ht="24" customHeight="1" thickBot="1">
      <c r="A5" s="14" t="s">
        <v>12</v>
      </c>
      <c r="B5" s="14" t="s">
        <v>13</v>
      </c>
      <c r="C5" s="15" t="s">
        <v>14</v>
      </c>
      <c r="D5" s="618"/>
      <c r="E5" s="618"/>
      <c r="F5" s="625"/>
      <c r="G5" s="14" t="s">
        <v>15</v>
      </c>
      <c r="H5" s="14" t="s">
        <v>16</v>
      </c>
      <c r="I5" s="14" t="s">
        <v>17</v>
      </c>
      <c r="J5" s="14" t="s">
        <v>18</v>
      </c>
      <c r="K5" s="627"/>
      <c r="L5" s="630"/>
      <c r="M5" s="25" t="s">
        <v>19</v>
      </c>
      <c r="N5" s="26" t="s">
        <v>20</v>
      </c>
      <c r="O5" s="26" t="s">
        <v>19</v>
      </c>
      <c r="P5" s="27" t="s">
        <v>3</v>
      </c>
      <c r="Q5" s="28" t="s">
        <v>200</v>
      </c>
      <c r="R5" s="25" t="s">
        <v>119</v>
      </c>
      <c r="S5" s="100" t="s">
        <v>101</v>
      </c>
      <c r="T5" s="33" t="s">
        <v>102</v>
      </c>
      <c r="U5" s="33" t="s">
        <v>27</v>
      </c>
      <c r="V5" s="33" t="s">
        <v>28</v>
      </c>
      <c r="W5" s="33" t="s">
        <v>100</v>
      </c>
      <c r="X5" s="35"/>
      <c r="Y5" s="35"/>
      <c r="Z5" s="33"/>
      <c r="AA5" s="33"/>
      <c r="AB5" s="33"/>
      <c r="AC5" s="33"/>
      <c r="AD5" s="33"/>
      <c r="AE5" s="36" t="s">
        <v>29</v>
      </c>
      <c r="AF5" s="32" t="s">
        <v>21</v>
      </c>
      <c r="AG5" s="32" t="s">
        <v>22</v>
      </c>
      <c r="AH5" s="32" t="s">
        <v>23</v>
      </c>
      <c r="AI5" s="32" t="s">
        <v>24</v>
      </c>
      <c r="AJ5" s="32" t="s">
        <v>25</v>
      </c>
      <c r="AK5" s="32" t="s">
        <v>26</v>
      </c>
      <c r="AL5" s="32" t="s">
        <v>111</v>
      </c>
      <c r="AM5" s="32"/>
      <c r="AN5" s="33"/>
      <c r="AO5" s="33"/>
      <c r="AP5" s="33"/>
      <c r="AQ5" s="294"/>
      <c r="AR5" s="294"/>
      <c r="AS5" s="294"/>
      <c r="AT5" s="294"/>
    </row>
    <row r="6" spans="1:46" ht="18.75" thickTop="1">
      <c r="A6" s="547">
        <v>199</v>
      </c>
      <c r="B6" s="547">
        <v>419</v>
      </c>
      <c r="C6" s="226" t="s">
        <v>248</v>
      </c>
      <c r="D6" s="227" t="s">
        <v>249</v>
      </c>
      <c r="E6" s="65">
        <v>1</v>
      </c>
      <c r="F6" s="228">
        <v>11</v>
      </c>
      <c r="G6" s="547">
        <v>39</v>
      </c>
      <c r="H6" s="547">
        <v>43</v>
      </c>
      <c r="I6" s="547">
        <v>25</v>
      </c>
      <c r="J6" s="547">
        <v>32</v>
      </c>
      <c r="K6" s="244">
        <f t="shared" ref="K6:K37" si="0">+(G6+H6+I6+J6)/4</f>
        <v>34.75</v>
      </c>
      <c r="L6" s="245">
        <f t="shared" ref="L6:L37" si="1">ROUND(K6,0)</f>
        <v>35</v>
      </c>
      <c r="M6" s="246">
        <f t="shared" ref="M6:M37" si="2">+ROUND((L6*L6*F6*0.7854)/10000,2)</f>
        <v>1.06</v>
      </c>
      <c r="N6" s="247"/>
      <c r="O6" s="229">
        <f t="shared" ref="O6:O37" si="3">ROUND(((N6*N6*(F6-P6)*0.7854)/10000),2)</f>
        <v>0</v>
      </c>
      <c r="P6" s="246">
        <v>1.5</v>
      </c>
      <c r="Q6" s="246">
        <f t="shared" ref="Q6:Q37" si="4">+ROUND((L6*L6*P6*0.7854)/10000,2)</f>
        <v>0.14000000000000001</v>
      </c>
      <c r="R6" s="550">
        <f t="shared" ref="R6:R37" si="5">+M6-O6-Q6</f>
        <v>0.92</v>
      </c>
      <c r="S6" s="551"/>
      <c r="T6" s="549" t="str">
        <f t="shared" ref="T6:T37" si="6">IF(L6&lt;40,"30 - 39 Cm",IF(L6&lt;50,"40 - 49 Cm",IF(L6&lt;60,"50 - 59 Cm",IF(L6&lt;70,"60 - 69 Cm",IF(L6&lt;80,"70 - 79 Cm",IF(L6&lt;90,"80 - 89 Cm",IF(L6&lt;100,"90 - 99 Cm",IF(L6&gt;99,"100 Cm Up"))))))))</f>
        <v>30 - 39 Cm</v>
      </c>
      <c r="U6" s="552">
        <v>45968</v>
      </c>
      <c r="V6" s="552">
        <f>VLOOKUP(A6,'Supply Log'!$E$6:$V$1999,18,FALSE)</f>
        <v>45971</v>
      </c>
      <c r="W6" s="35" t="s">
        <v>346</v>
      </c>
      <c r="X6" s="295" t="s">
        <v>248</v>
      </c>
      <c r="Y6" s="554" t="s">
        <v>347</v>
      </c>
      <c r="Z6" s="553"/>
      <c r="AA6" s="555" t="s">
        <v>198</v>
      </c>
      <c r="AB6" s="553" t="str">
        <f>W6&amp;C6&amp;B6&amp;AA6&amp;Y6&amp;A6</f>
        <v>A01-NL419/25-U01-199</v>
      </c>
      <c r="AC6" s="556">
        <v>199</v>
      </c>
      <c r="AD6" s="553">
        <v>1</v>
      </c>
      <c r="AE6" s="557" t="str">
        <f t="shared" ref="AE6:AE37" si="7">IF(COUNTIF($B$2:$B$46837,B6)&gt;1,"DOUBLE","")</f>
        <v/>
      </c>
      <c r="AF6" s="291">
        <v>4.4000000000000004</v>
      </c>
      <c r="AG6" s="291">
        <v>4.3</v>
      </c>
      <c r="AH6" s="291">
        <v>2.2999999999999998</v>
      </c>
      <c r="AI6" s="291"/>
      <c r="AJ6" s="291"/>
      <c r="AK6" s="291"/>
      <c r="AL6" s="291"/>
      <c r="AM6" s="291"/>
      <c r="AN6" s="234">
        <f t="shared" ref="AN6:AN37" si="8">F6-AF6-AG6-AH6-AI6-AJ6-AK6-AL6-AM6</f>
        <v>0</v>
      </c>
      <c r="AO6" s="30"/>
      <c r="AP6" s="30"/>
      <c r="AQ6" s="293"/>
      <c r="AR6" s="293"/>
      <c r="AS6" s="293"/>
      <c r="AT6" s="293"/>
    </row>
    <row r="7" spans="1:46">
      <c r="A7" s="547">
        <v>200</v>
      </c>
      <c r="B7" s="547">
        <v>411</v>
      </c>
      <c r="C7" s="226" t="s">
        <v>248</v>
      </c>
      <c r="D7" s="227" t="s">
        <v>249</v>
      </c>
      <c r="E7" s="65">
        <v>1</v>
      </c>
      <c r="F7" s="228">
        <v>14.2</v>
      </c>
      <c r="G7" s="547">
        <v>38</v>
      </c>
      <c r="H7" s="547">
        <v>44</v>
      </c>
      <c r="I7" s="547">
        <v>30</v>
      </c>
      <c r="J7" s="547">
        <v>34</v>
      </c>
      <c r="K7" s="244">
        <f t="shared" si="0"/>
        <v>36.5</v>
      </c>
      <c r="L7" s="245">
        <f t="shared" si="1"/>
        <v>37</v>
      </c>
      <c r="M7" s="246">
        <f t="shared" si="2"/>
        <v>1.53</v>
      </c>
      <c r="N7" s="247"/>
      <c r="O7" s="229">
        <f t="shared" si="3"/>
        <v>0</v>
      </c>
      <c r="P7" s="246">
        <v>0.5</v>
      </c>
      <c r="Q7" s="246">
        <f t="shared" si="4"/>
        <v>0.05</v>
      </c>
      <c r="R7" s="550">
        <f t="shared" si="5"/>
        <v>1.48</v>
      </c>
      <c r="S7" s="551"/>
      <c r="T7" s="549" t="str">
        <f t="shared" si="6"/>
        <v>30 - 39 Cm</v>
      </c>
      <c r="U7" s="552">
        <v>45968</v>
      </c>
      <c r="V7" s="552">
        <f>VLOOKUP(A7,'Supply Log'!$E$6:$V$1999,18,FALSE)</f>
        <v>45971</v>
      </c>
      <c r="W7" s="35" t="s">
        <v>346</v>
      </c>
      <c r="X7" s="295" t="s">
        <v>248</v>
      </c>
      <c r="Y7" s="554" t="s">
        <v>347</v>
      </c>
      <c r="Z7" s="553"/>
      <c r="AA7" s="555" t="s">
        <v>198</v>
      </c>
      <c r="AB7" s="553" t="str">
        <f t="shared" ref="AB7:AB70" si="9">W7&amp;C7&amp;B7&amp;AA7&amp;Y7&amp;A7</f>
        <v>A01-NL411/25-U01-200</v>
      </c>
      <c r="AC7" s="556">
        <v>200</v>
      </c>
      <c r="AD7" s="553">
        <v>2</v>
      </c>
      <c r="AE7" s="557" t="str">
        <f t="shared" si="7"/>
        <v/>
      </c>
      <c r="AF7" s="291">
        <v>5</v>
      </c>
      <c r="AG7" s="291">
        <v>4.9000000000000004</v>
      </c>
      <c r="AH7" s="291">
        <v>4.3</v>
      </c>
      <c r="AI7" s="291"/>
      <c r="AJ7" s="291"/>
      <c r="AK7" s="291"/>
      <c r="AL7" s="291"/>
      <c r="AM7" s="291"/>
      <c r="AN7" s="234">
        <f t="shared" si="8"/>
        <v>-8.8817841970012523E-16</v>
      </c>
      <c r="AO7" s="30"/>
      <c r="AP7" s="30"/>
      <c r="AQ7" s="293"/>
      <c r="AR7" s="293"/>
      <c r="AS7" s="293"/>
      <c r="AT7" s="293"/>
    </row>
    <row r="8" spans="1:46">
      <c r="A8" s="547">
        <v>196</v>
      </c>
      <c r="B8" s="547">
        <v>425</v>
      </c>
      <c r="C8" s="226" t="s">
        <v>248</v>
      </c>
      <c r="D8" s="227" t="s">
        <v>249</v>
      </c>
      <c r="E8" s="65">
        <v>1</v>
      </c>
      <c r="F8" s="228">
        <v>6.6</v>
      </c>
      <c r="G8" s="547">
        <v>36</v>
      </c>
      <c r="H8" s="547">
        <v>40</v>
      </c>
      <c r="I8" s="547">
        <v>31</v>
      </c>
      <c r="J8" s="547">
        <v>35</v>
      </c>
      <c r="K8" s="244">
        <f t="shared" si="0"/>
        <v>35.5</v>
      </c>
      <c r="L8" s="245">
        <f t="shared" si="1"/>
        <v>36</v>
      </c>
      <c r="M8" s="246">
        <f t="shared" si="2"/>
        <v>0.67</v>
      </c>
      <c r="N8" s="247"/>
      <c r="O8" s="229">
        <f t="shared" si="3"/>
        <v>0</v>
      </c>
      <c r="P8" s="246"/>
      <c r="Q8" s="246">
        <f t="shared" si="4"/>
        <v>0</v>
      </c>
      <c r="R8" s="550">
        <f t="shared" si="5"/>
        <v>0.67</v>
      </c>
      <c r="S8" s="551"/>
      <c r="T8" s="549" t="str">
        <f t="shared" si="6"/>
        <v>30 - 39 Cm</v>
      </c>
      <c r="U8" s="552">
        <v>45968</v>
      </c>
      <c r="V8" s="552">
        <f>VLOOKUP(A8,'Supply Log'!$E$6:$V$1999,18,FALSE)</f>
        <v>45971</v>
      </c>
      <c r="W8" s="35" t="s">
        <v>346</v>
      </c>
      <c r="X8" s="295" t="s">
        <v>248</v>
      </c>
      <c r="Y8" s="554" t="s">
        <v>347</v>
      </c>
      <c r="Z8" s="555"/>
      <c r="AA8" s="555" t="s">
        <v>198</v>
      </c>
      <c r="AB8" s="553" t="str">
        <f t="shared" si="9"/>
        <v>A01-NL425/25-U01-196</v>
      </c>
      <c r="AC8" s="556">
        <v>196</v>
      </c>
      <c r="AD8" s="553">
        <v>3</v>
      </c>
      <c r="AE8" s="557" t="str">
        <f t="shared" si="7"/>
        <v/>
      </c>
      <c r="AF8" s="291">
        <v>3.7</v>
      </c>
      <c r="AG8" s="291">
        <v>2.9</v>
      </c>
      <c r="AH8" s="291"/>
      <c r="AI8" s="291"/>
      <c r="AJ8" s="291"/>
      <c r="AK8" s="291"/>
      <c r="AL8" s="291"/>
      <c r="AM8" s="291"/>
      <c r="AN8" s="234">
        <f t="shared" si="8"/>
        <v>-4.4408920985006262E-16</v>
      </c>
      <c r="AO8" s="30"/>
      <c r="AP8" s="30"/>
      <c r="AQ8" s="293"/>
      <c r="AR8" s="293"/>
      <c r="AS8" s="293"/>
      <c r="AT8" s="293"/>
    </row>
    <row r="9" spans="1:46">
      <c r="A9" s="547">
        <v>197</v>
      </c>
      <c r="B9" s="547">
        <v>404</v>
      </c>
      <c r="C9" s="226" t="s">
        <v>248</v>
      </c>
      <c r="D9" s="227" t="s">
        <v>249</v>
      </c>
      <c r="E9" s="65">
        <v>1</v>
      </c>
      <c r="F9" s="228">
        <v>11.5</v>
      </c>
      <c r="G9" s="547">
        <v>34</v>
      </c>
      <c r="H9" s="547">
        <v>38</v>
      </c>
      <c r="I9" s="547">
        <v>26</v>
      </c>
      <c r="J9" s="547">
        <v>31</v>
      </c>
      <c r="K9" s="244">
        <f t="shared" si="0"/>
        <v>32.25</v>
      </c>
      <c r="L9" s="245">
        <f t="shared" si="1"/>
        <v>32</v>
      </c>
      <c r="M9" s="246">
        <f t="shared" si="2"/>
        <v>0.92</v>
      </c>
      <c r="N9" s="247"/>
      <c r="O9" s="229">
        <f t="shared" si="3"/>
        <v>0</v>
      </c>
      <c r="P9" s="246">
        <v>0.5</v>
      </c>
      <c r="Q9" s="246">
        <f t="shared" si="4"/>
        <v>0.04</v>
      </c>
      <c r="R9" s="550">
        <f t="shared" si="5"/>
        <v>0.88</v>
      </c>
      <c r="S9" s="551"/>
      <c r="T9" s="549" t="str">
        <f t="shared" si="6"/>
        <v>30 - 39 Cm</v>
      </c>
      <c r="U9" s="552">
        <v>45968</v>
      </c>
      <c r="V9" s="552">
        <f>VLOOKUP(A9,'Supply Log'!$E$6:$V$1999,18,FALSE)</f>
        <v>45971</v>
      </c>
      <c r="W9" s="35" t="s">
        <v>346</v>
      </c>
      <c r="X9" s="295" t="s">
        <v>248</v>
      </c>
      <c r="Y9" s="554" t="s">
        <v>347</v>
      </c>
      <c r="Z9" s="553"/>
      <c r="AA9" s="555" t="s">
        <v>198</v>
      </c>
      <c r="AB9" s="553" t="str">
        <f t="shared" si="9"/>
        <v>A01-NL404/25-U01-197</v>
      </c>
      <c r="AC9" s="556">
        <v>197</v>
      </c>
      <c r="AD9" s="553">
        <v>4</v>
      </c>
      <c r="AE9" s="557" t="str">
        <f t="shared" si="7"/>
        <v/>
      </c>
      <c r="AF9" s="291">
        <v>4.4000000000000004</v>
      </c>
      <c r="AG9" s="291">
        <v>4.0999999999999996</v>
      </c>
      <c r="AH9" s="291">
        <v>3</v>
      </c>
      <c r="AI9" s="291"/>
      <c r="AJ9" s="291"/>
      <c r="AK9" s="291"/>
      <c r="AL9" s="291"/>
      <c r="AM9" s="291"/>
      <c r="AN9" s="234">
        <f t="shared" si="8"/>
        <v>0</v>
      </c>
      <c r="AO9" s="30"/>
      <c r="AP9" s="30"/>
      <c r="AQ9" s="293"/>
      <c r="AR9" s="293"/>
      <c r="AS9" s="293"/>
      <c r="AT9" s="293"/>
    </row>
    <row r="10" spans="1:46">
      <c r="A10" s="547">
        <v>198</v>
      </c>
      <c r="B10" s="547">
        <v>921</v>
      </c>
      <c r="C10" s="226" t="s">
        <v>248</v>
      </c>
      <c r="D10" s="227" t="s">
        <v>249</v>
      </c>
      <c r="E10" s="65">
        <v>1</v>
      </c>
      <c r="F10" s="228">
        <v>9.1</v>
      </c>
      <c r="G10" s="547">
        <v>30</v>
      </c>
      <c r="H10" s="547">
        <v>32</v>
      </c>
      <c r="I10" s="547">
        <v>41</v>
      </c>
      <c r="J10" s="547">
        <v>47</v>
      </c>
      <c r="K10" s="244">
        <f t="shared" si="0"/>
        <v>37.5</v>
      </c>
      <c r="L10" s="245">
        <f t="shared" si="1"/>
        <v>38</v>
      </c>
      <c r="M10" s="246">
        <f t="shared" si="2"/>
        <v>1.03</v>
      </c>
      <c r="N10" s="247"/>
      <c r="O10" s="229">
        <f t="shared" si="3"/>
        <v>0</v>
      </c>
      <c r="P10" s="246">
        <v>0.5</v>
      </c>
      <c r="Q10" s="246">
        <f t="shared" si="4"/>
        <v>0.06</v>
      </c>
      <c r="R10" s="550">
        <f t="shared" si="5"/>
        <v>0.97</v>
      </c>
      <c r="S10" s="551"/>
      <c r="T10" s="549" t="str">
        <f t="shared" si="6"/>
        <v>30 - 39 Cm</v>
      </c>
      <c r="U10" s="552">
        <v>45968</v>
      </c>
      <c r="V10" s="552">
        <f>VLOOKUP(A10,'Supply Log'!$E$6:$V$1999,18,FALSE)</f>
        <v>45971</v>
      </c>
      <c r="W10" s="35" t="s">
        <v>346</v>
      </c>
      <c r="X10" s="295" t="s">
        <v>248</v>
      </c>
      <c r="Y10" s="554" t="s">
        <v>347</v>
      </c>
      <c r="Z10" s="553"/>
      <c r="AA10" s="555" t="s">
        <v>198</v>
      </c>
      <c r="AB10" s="553" t="str">
        <f t="shared" si="9"/>
        <v>A01-NL921/25-U01-198</v>
      </c>
      <c r="AC10" s="556">
        <v>198</v>
      </c>
      <c r="AD10" s="553">
        <v>5</v>
      </c>
      <c r="AE10" s="557" t="str">
        <f t="shared" si="7"/>
        <v/>
      </c>
      <c r="AF10" s="291">
        <v>2.7</v>
      </c>
      <c r="AG10" s="291">
        <v>3.3</v>
      </c>
      <c r="AH10" s="291">
        <v>3.1</v>
      </c>
      <c r="AI10" s="291"/>
      <c r="AJ10" s="291"/>
      <c r="AK10" s="291"/>
      <c r="AL10" s="291"/>
      <c r="AM10" s="291"/>
      <c r="AN10" s="234">
        <f t="shared" si="8"/>
        <v>-4.4408920985006262E-16</v>
      </c>
      <c r="AO10" s="30"/>
      <c r="AP10" s="30"/>
      <c r="AQ10" s="293"/>
      <c r="AR10" s="293"/>
      <c r="AS10" s="293"/>
      <c r="AT10" s="293"/>
    </row>
    <row r="11" spans="1:46">
      <c r="A11" s="547">
        <v>195</v>
      </c>
      <c r="B11" s="547">
        <v>611</v>
      </c>
      <c r="C11" s="226" t="s">
        <v>248</v>
      </c>
      <c r="D11" s="227" t="s">
        <v>249</v>
      </c>
      <c r="E11" s="65">
        <v>1</v>
      </c>
      <c r="F11" s="228">
        <v>17.899999999999999</v>
      </c>
      <c r="G11" s="547">
        <v>26</v>
      </c>
      <c r="H11" s="547">
        <v>30</v>
      </c>
      <c r="I11" s="547">
        <v>48</v>
      </c>
      <c r="J11" s="547">
        <v>49</v>
      </c>
      <c r="K11" s="244">
        <f t="shared" si="0"/>
        <v>38.25</v>
      </c>
      <c r="L11" s="245">
        <f t="shared" si="1"/>
        <v>38</v>
      </c>
      <c r="M11" s="246">
        <f t="shared" si="2"/>
        <v>2.0299999999999998</v>
      </c>
      <c r="N11" s="247"/>
      <c r="O11" s="229">
        <f t="shared" si="3"/>
        <v>0</v>
      </c>
      <c r="P11" s="246">
        <v>1</v>
      </c>
      <c r="Q11" s="246">
        <f t="shared" si="4"/>
        <v>0.11</v>
      </c>
      <c r="R11" s="550">
        <f t="shared" si="5"/>
        <v>1.9199999999999997</v>
      </c>
      <c r="S11" s="551"/>
      <c r="T11" s="549" t="str">
        <f t="shared" si="6"/>
        <v>30 - 39 Cm</v>
      </c>
      <c r="U11" s="552">
        <v>45968</v>
      </c>
      <c r="V11" s="552">
        <f>VLOOKUP(A11,'Supply Log'!$E$6:$V$1999,18,FALSE)</f>
        <v>45971</v>
      </c>
      <c r="W11" s="35" t="s">
        <v>346</v>
      </c>
      <c r="X11" s="295" t="s">
        <v>248</v>
      </c>
      <c r="Y11" s="554" t="s">
        <v>347</v>
      </c>
      <c r="Z11" s="555"/>
      <c r="AA11" s="555" t="s">
        <v>198</v>
      </c>
      <c r="AB11" s="553" t="str">
        <f t="shared" si="9"/>
        <v>A01-NL611/25-U01-195</v>
      </c>
      <c r="AC11" s="556">
        <v>195</v>
      </c>
      <c r="AD11" s="553">
        <v>6</v>
      </c>
      <c r="AE11" s="557" t="str">
        <f t="shared" si="7"/>
        <v/>
      </c>
      <c r="AF11" s="291">
        <v>3.7</v>
      </c>
      <c r="AG11" s="291">
        <v>4.3</v>
      </c>
      <c r="AH11" s="291">
        <v>4.9000000000000004</v>
      </c>
      <c r="AI11" s="291">
        <v>5</v>
      </c>
      <c r="AJ11" s="291"/>
      <c r="AK11" s="291"/>
      <c r="AL11" s="291"/>
      <c r="AM11" s="291"/>
      <c r="AN11" s="234">
        <f t="shared" si="8"/>
        <v>-1.7763568394002505E-15</v>
      </c>
      <c r="AO11" s="30"/>
      <c r="AP11" s="30"/>
      <c r="AQ11" s="293"/>
      <c r="AR11" s="293"/>
      <c r="AS11" s="293"/>
      <c r="AT11" s="293"/>
    </row>
    <row r="12" spans="1:46">
      <c r="A12" s="547">
        <v>192</v>
      </c>
      <c r="B12" s="547">
        <v>430</v>
      </c>
      <c r="C12" s="226" t="s">
        <v>248</v>
      </c>
      <c r="D12" s="227" t="s">
        <v>249</v>
      </c>
      <c r="E12" s="65">
        <v>1</v>
      </c>
      <c r="F12" s="228">
        <v>11</v>
      </c>
      <c r="G12" s="547">
        <v>28</v>
      </c>
      <c r="H12" s="547">
        <v>31</v>
      </c>
      <c r="I12" s="547">
        <v>35</v>
      </c>
      <c r="J12" s="547">
        <v>40</v>
      </c>
      <c r="K12" s="244">
        <f t="shared" si="0"/>
        <v>33.5</v>
      </c>
      <c r="L12" s="245">
        <f t="shared" si="1"/>
        <v>34</v>
      </c>
      <c r="M12" s="246">
        <f t="shared" si="2"/>
        <v>1</v>
      </c>
      <c r="N12" s="247"/>
      <c r="O12" s="229">
        <f t="shared" si="3"/>
        <v>0</v>
      </c>
      <c r="P12" s="246"/>
      <c r="Q12" s="246">
        <f t="shared" si="4"/>
        <v>0</v>
      </c>
      <c r="R12" s="550">
        <f t="shared" si="5"/>
        <v>1</v>
      </c>
      <c r="S12" s="551"/>
      <c r="T12" s="549" t="str">
        <f t="shared" si="6"/>
        <v>30 - 39 Cm</v>
      </c>
      <c r="U12" s="552">
        <v>45968</v>
      </c>
      <c r="V12" s="552">
        <f>VLOOKUP(A12,'Supply Log'!$E$6:$V$1999,18,FALSE)</f>
        <v>45971</v>
      </c>
      <c r="W12" s="35" t="s">
        <v>346</v>
      </c>
      <c r="X12" s="295" t="s">
        <v>248</v>
      </c>
      <c r="Y12" s="554" t="s">
        <v>347</v>
      </c>
      <c r="Z12" s="555"/>
      <c r="AA12" s="555" t="s">
        <v>198</v>
      </c>
      <c r="AB12" s="553" t="str">
        <f t="shared" si="9"/>
        <v>A01-NL430/25-U01-192</v>
      </c>
      <c r="AC12" s="556">
        <v>192</v>
      </c>
      <c r="AD12" s="553">
        <v>7</v>
      </c>
      <c r="AE12" s="557" t="str">
        <f t="shared" si="7"/>
        <v/>
      </c>
      <c r="AF12" s="291">
        <v>2.8</v>
      </c>
      <c r="AG12" s="291">
        <v>4.0999999999999996</v>
      </c>
      <c r="AH12" s="291">
        <v>4.0999999999999996</v>
      </c>
      <c r="AI12" s="291"/>
      <c r="AJ12" s="291"/>
      <c r="AK12" s="291"/>
      <c r="AL12" s="291"/>
      <c r="AM12" s="291"/>
      <c r="AN12" s="234">
        <f t="shared" si="8"/>
        <v>0</v>
      </c>
      <c r="AO12" s="30"/>
      <c r="AP12" s="30"/>
      <c r="AQ12" s="293"/>
      <c r="AR12" s="293"/>
      <c r="AS12" s="293"/>
      <c r="AT12" s="293"/>
    </row>
    <row r="13" spans="1:46">
      <c r="A13" s="547">
        <v>193</v>
      </c>
      <c r="B13" s="547">
        <v>413</v>
      </c>
      <c r="C13" s="226" t="s">
        <v>248</v>
      </c>
      <c r="D13" s="227" t="s">
        <v>249</v>
      </c>
      <c r="E13" s="65">
        <v>1</v>
      </c>
      <c r="F13" s="228">
        <v>5.3</v>
      </c>
      <c r="G13" s="547">
        <v>35</v>
      </c>
      <c r="H13" s="547">
        <v>27</v>
      </c>
      <c r="I13" s="547">
        <v>26</v>
      </c>
      <c r="J13" s="547">
        <v>31</v>
      </c>
      <c r="K13" s="244">
        <f t="shared" si="0"/>
        <v>29.75</v>
      </c>
      <c r="L13" s="245">
        <f t="shared" si="1"/>
        <v>30</v>
      </c>
      <c r="M13" s="246">
        <f t="shared" si="2"/>
        <v>0.37</v>
      </c>
      <c r="N13" s="247"/>
      <c r="O13" s="229">
        <f t="shared" si="3"/>
        <v>0</v>
      </c>
      <c r="P13" s="246">
        <v>0.5</v>
      </c>
      <c r="Q13" s="246">
        <f t="shared" si="4"/>
        <v>0.04</v>
      </c>
      <c r="R13" s="550">
        <f t="shared" si="5"/>
        <v>0.33</v>
      </c>
      <c r="S13" s="551"/>
      <c r="T13" s="549" t="str">
        <f t="shared" si="6"/>
        <v>30 - 39 Cm</v>
      </c>
      <c r="U13" s="552">
        <v>45968</v>
      </c>
      <c r="V13" s="552">
        <f>VLOOKUP(A13,'Supply Log'!$E$6:$V$1999,18,FALSE)</f>
        <v>45971</v>
      </c>
      <c r="W13" s="35" t="s">
        <v>346</v>
      </c>
      <c r="X13" s="295" t="s">
        <v>248</v>
      </c>
      <c r="Y13" s="554" t="s">
        <v>347</v>
      </c>
      <c r="Z13" s="555"/>
      <c r="AA13" s="555" t="s">
        <v>198</v>
      </c>
      <c r="AB13" s="553" t="str">
        <f t="shared" si="9"/>
        <v>A01-NL413/25-U01-193</v>
      </c>
      <c r="AC13" s="556">
        <v>193</v>
      </c>
      <c r="AD13" s="553">
        <v>8</v>
      </c>
      <c r="AE13" s="557" t="str">
        <f t="shared" si="7"/>
        <v/>
      </c>
      <c r="AF13" s="291">
        <v>2.95</v>
      </c>
      <c r="AG13" s="291">
        <v>2.35</v>
      </c>
      <c r="AH13" s="291"/>
      <c r="AI13" s="291"/>
      <c r="AJ13" s="291"/>
      <c r="AK13" s="291"/>
      <c r="AL13" s="291"/>
      <c r="AM13" s="291"/>
      <c r="AN13" s="234">
        <f t="shared" si="8"/>
        <v>-4.4408920985006262E-16</v>
      </c>
      <c r="AO13" s="30"/>
      <c r="AP13" s="30"/>
      <c r="AQ13" s="293"/>
      <c r="AR13" s="293"/>
      <c r="AS13" s="293"/>
      <c r="AT13" s="293"/>
    </row>
    <row r="14" spans="1:46">
      <c r="A14" s="547">
        <v>194</v>
      </c>
      <c r="B14" s="547">
        <v>454</v>
      </c>
      <c r="C14" s="226" t="s">
        <v>248</v>
      </c>
      <c r="D14" s="227" t="s">
        <v>249</v>
      </c>
      <c r="E14" s="65">
        <v>1</v>
      </c>
      <c r="F14" s="228">
        <v>8.8000000000000007</v>
      </c>
      <c r="G14" s="547">
        <v>34</v>
      </c>
      <c r="H14" s="547">
        <v>31</v>
      </c>
      <c r="I14" s="547">
        <v>33</v>
      </c>
      <c r="J14" s="547">
        <v>39</v>
      </c>
      <c r="K14" s="244">
        <f t="shared" si="0"/>
        <v>34.25</v>
      </c>
      <c r="L14" s="245">
        <f t="shared" si="1"/>
        <v>34</v>
      </c>
      <c r="M14" s="246">
        <f t="shared" si="2"/>
        <v>0.8</v>
      </c>
      <c r="N14" s="247"/>
      <c r="O14" s="229">
        <f t="shared" si="3"/>
        <v>0</v>
      </c>
      <c r="P14" s="246">
        <v>1</v>
      </c>
      <c r="Q14" s="246">
        <f t="shared" si="4"/>
        <v>0.09</v>
      </c>
      <c r="R14" s="550">
        <f t="shared" si="5"/>
        <v>0.71000000000000008</v>
      </c>
      <c r="S14" s="551"/>
      <c r="T14" s="549" t="str">
        <f t="shared" si="6"/>
        <v>30 - 39 Cm</v>
      </c>
      <c r="U14" s="552">
        <v>45968</v>
      </c>
      <c r="V14" s="552">
        <f>VLOOKUP(A14,'Supply Log'!$E$6:$V$1999,18,FALSE)</f>
        <v>45971</v>
      </c>
      <c r="W14" s="35" t="s">
        <v>346</v>
      </c>
      <c r="X14" s="295" t="s">
        <v>248</v>
      </c>
      <c r="Y14" s="554" t="s">
        <v>347</v>
      </c>
      <c r="Z14" s="555"/>
      <c r="AA14" s="555" t="s">
        <v>198</v>
      </c>
      <c r="AB14" s="553" t="str">
        <f t="shared" si="9"/>
        <v>A01-NL454/25-U01-194</v>
      </c>
      <c r="AC14" s="556">
        <v>194</v>
      </c>
      <c r="AD14" s="553">
        <v>9</v>
      </c>
      <c r="AE14" s="557" t="str">
        <f t="shared" si="7"/>
        <v/>
      </c>
      <c r="AF14" s="291">
        <v>2.8</v>
      </c>
      <c r="AG14" s="291">
        <v>3</v>
      </c>
      <c r="AH14" s="291">
        <v>3</v>
      </c>
      <c r="AI14" s="291"/>
      <c r="AJ14" s="291"/>
      <c r="AK14" s="291"/>
      <c r="AL14" s="291"/>
      <c r="AM14" s="291"/>
      <c r="AN14" s="234">
        <f t="shared" si="8"/>
        <v>8.8817841970012523E-16</v>
      </c>
      <c r="AO14" s="30"/>
      <c r="AP14" s="30"/>
      <c r="AQ14" s="293"/>
      <c r="AR14" s="293"/>
      <c r="AS14" s="293"/>
      <c r="AT14" s="293"/>
    </row>
    <row r="15" spans="1:46">
      <c r="A15" s="547">
        <v>189</v>
      </c>
      <c r="B15" s="547">
        <v>402</v>
      </c>
      <c r="C15" s="226" t="s">
        <v>248</v>
      </c>
      <c r="D15" s="227" t="s">
        <v>249</v>
      </c>
      <c r="E15" s="65">
        <v>1</v>
      </c>
      <c r="F15" s="228">
        <v>13.3</v>
      </c>
      <c r="G15" s="547">
        <v>27</v>
      </c>
      <c r="H15" s="547">
        <v>32</v>
      </c>
      <c r="I15" s="547">
        <v>36</v>
      </c>
      <c r="J15" s="547">
        <v>42</v>
      </c>
      <c r="K15" s="244">
        <f t="shared" si="0"/>
        <v>34.25</v>
      </c>
      <c r="L15" s="245">
        <f t="shared" si="1"/>
        <v>34</v>
      </c>
      <c r="M15" s="246">
        <f t="shared" si="2"/>
        <v>1.21</v>
      </c>
      <c r="N15" s="247"/>
      <c r="O15" s="229">
        <f t="shared" si="3"/>
        <v>0</v>
      </c>
      <c r="P15" s="246">
        <v>0.5</v>
      </c>
      <c r="Q15" s="246">
        <f t="shared" si="4"/>
        <v>0.05</v>
      </c>
      <c r="R15" s="550">
        <f t="shared" si="5"/>
        <v>1.1599999999999999</v>
      </c>
      <c r="S15" s="551"/>
      <c r="T15" s="549" t="str">
        <f t="shared" si="6"/>
        <v>30 - 39 Cm</v>
      </c>
      <c r="U15" s="552">
        <v>45968</v>
      </c>
      <c r="V15" s="552">
        <f>VLOOKUP(A15,'Supply Log'!$E$6:$V$1999,18,FALSE)</f>
        <v>45971</v>
      </c>
      <c r="W15" s="35" t="s">
        <v>346</v>
      </c>
      <c r="X15" s="295" t="s">
        <v>248</v>
      </c>
      <c r="Y15" s="554" t="s">
        <v>347</v>
      </c>
      <c r="Z15" s="555"/>
      <c r="AA15" s="555" t="s">
        <v>198</v>
      </c>
      <c r="AB15" s="553" t="str">
        <f t="shared" si="9"/>
        <v>A01-NL402/25-U01-189</v>
      </c>
      <c r="AC15" s="556">
        <v>189</v>
      </c>
      <c r="AD15" s="553">
        <v>10</v>
      </c>
      <c r="AE15" s="557" t="str">
        <f t="shared" si="7"/>
        <v/>
      </c>
      <c r="AF15" s="291">
        <v>3.3</v>
      </c>
      <c r="AG15" s="291">
        <v>3.3</v>
      </c>
      <c r="AH15" s="291">
        <v>3.3</v>
      </c>
      <c r="AI15" s="291">
        <v>3.4</v>
      </c>
      <c r="AJ15" s="291"/>
      <c r="AK15" s="291"/>
      <c r="AL15" s="291"/>
      <c r="AM15" s="291"/>
      <c r="AN15" s="234">
        <f t="shared" si="8"/>
        <v>4.4408920985006262E-16</v>
      </c>
      <c r="AO15" s="30"/>
      <c r="AP15" s="30"/>
      <c r="AQ15" s="293"/>
      <c r="AR15" s="293"/>
      <c r="AS15" s="293"/>
      <c r="AT15" s="293"/>
    </row>
    <row r="16" spans="1:46">
      <c r="A16" s="547">
        <v>190</v>
      </c>
      <c r="B16" s="547">
        <v>428</v>
      </c>
      <c r="C16" s="226" t="s">
        <v>248</v>
      </c>
      <c r="D16" s="227" t="s">
        <v>249</v>
      </c>
      <c r="E16" s="65">
        <v>1</v>
      </c>
      <c r="F16" s="228">
        <v>7.5</v>
      </c>
      <c r="G16" s="547">
        <v>31</v>
      </c>
      <c r="H16" s="547">
        <v>39</v>
      </c>
      <c r="I16" s="547">
        <v>27</v>
      </c>
      <c r="J16" s="547">
        <v>38</v>
      </c>
      <c r="K16" s="244">
        <f t="shared" si="0"/>
        <v>33.75</v>
      </c>
      <c r="L16" s="245">
        <f t="shared" si="1"/>
        <v>34</v>
      </c>
      <c r="M16" s="246">
        <f t="shared" si="2"/>
        <v>0.68</v>
      </c>
      <c r="N16" s="247"/>
      <c r="O16" s="229">
        <f t="shared" si="3"/>
        <v>0</v>
      </c>
      <c r="P16" s="246">
        <v>0.5</v>
      </c>
      <c r="Q16" s="246">
        <f t="shared" si="4"/>
        <v>0.05</v>
      </c>
      <c r="R16" s="550">
        <f t="shared" si="5"/>
        <v>0.63</v>
      </c>
      <c r="S16" s="551"/>
      <c r="T16" s="549" t="str">
        <f t="shared" si="6"/>
        <v>30 - 39 Cm</v>
      </c>
      <c r="U16" s="552">
        <v>45968</v>
      </c>
      <c r="V16" s="552">
        <f>VLOOKUP(A16,'Supply Log'!$E$6:$V$1999,18,FALSE)</f>
        <v>45971</v>
      </c>
      <c r="W16" s="35" t="s">
        <v>346</v>
      </c>
      <c r="X16" s="295" t="s">
        <v>248</v>
      </c>
      <c r="Y16" s="554" t="s">
        <v>347</v>
      </c>
      <c r="Z16" s="555"/>
      <c r="AA16" s="555" t="s">
        <v>198</v>
      </c>
      <c r="AB16" s="553" t="str">
        <f t="shared" si="9"/>
        <v>A01-NL428/25-U01-190</v>
      </c>
      <c r="AC16" s="556">
        <v>190</v>
      </c>
      <c r="AD16" s="553">
        <v>11</v>
      </c>
      <c r="AE16" s="557" t="str">
        <f t="shared" si="7"/>
        <v/>
      </c>
      <c r="AF16" s="291">
        <v>2.2000000000000002</v>
      </c>
      <c r="AG16" s="291">
        <v>3.1</v>
      </c>
      <c r="AH16" s="291">
        <v>2.2000000000000002</v>
      </c>
      <c r="AI16" s="291"/>
      <c r="AJ16" s="291"/>
      <c r="AK16" s="291"/>
      <c r="AL16" s="291"/>
      <c r="AM16" s="291"/>
      <c r="AN16" s="234">
        <f t="shared" si="8"/>
        <v>-4.4408920985006262E-16</v>
      </c>
      <c r="AO16" s="30"/>
      <c r="AP16" s="30"/>
      <c r="AQ16" s="293"/>
      <c r="AR16" s="293"/>
      <c r="AS16" s="293"/>
      <c r="AT16" s="293"/>
    </row>
    <row r="17" spans="1:46">
      <c r="A17" s="547">
        <v>191</v>
      </c>
      <c r="B17" s="547">
        <v>451</v>
      </c>
      <c r="C17" s="226" t="s">
        <v>248</v>
      </c>
      <c r="D17" s="227" t="s">
        <v>249</v>
      </c>
      <c r="E17" s="65">
        <v>1</v>
      </c>
      <c r="F17" s="228">
        <v>8.1</v>
      </c>
      <c r="G17" s="547">
        <v>36</v>
      </c>
      <c r="H17" s="547">
        <v>41</v>
      </c>
      <c r="I17" s="547">
        <v>28</v>
      </c>
      <c r="J17" s="547">
        <v>36</v>
      </c>
      <c r="K17" s="244">
        <f t="shared" si="0"/>
        <v>35.25</v>
      </c>
      <c r="L17" s="245">
        <f t="shared" si="1"/>
        <v>35</v>
      </c>
      <c r="M17" s="246">
        <f t="shared" si="2"/>
        <v>0.78</v>
      </c>
      <c r="N17" s="247"/>
      <c r="O17" s="229">
        <f t="shared" si="3"/>
        <v>0</v>
      </c>
      <c r="P17" s="246"/>
      <c r="Q17" s="246">
        <f t="shared" si="4"/>
        <v>0</v>
      </c>
      <c r="R17" s="550">
        <f t="shared" si="5"/>
        <v>0.78</v>
      </c>
      <c r="S17" s="551"/>
      <c r="T17" s="549" t="str">
        <f t="shared" si="6"/>
        <v>30 - 39 Cm</v>
      </c>
      <c r="U17" s="552">
        <v>45968</v>
      </c>
      <c r="V17" s="552">
        <f>VLOOKUP(A17,'Supply Log'!$E$6:$V$1999,18,FALSE)</f>
        <v>45971</v>
      </c>
      <c r="W17" s="35" t="s">
        <v>346</v>
      </c>
      <c r="X17" s="295" t="s">
        <v>248</v>
      </c>
      <c r="Y17" s="554" t="s">
        <v>347</v>
      </c>
      <c r="Z17" s="555"/>
      <c r="AA17" s="555" t="s">
        <v>198</v>
      </c>
      <c r="AB17" s="553" t="str">
        <f t="shared" si="9"/>
        <v>A01-NL451/25-U01-191</v>
      </c>
      <c r="AC17" s="556">
        <v>191</v>
      </c>
      <c r="AD17" s="553">
        <v>12</v>
      </c>
      <c r="AE17" s="557" t="str">
        <f t="shared" si="7"/>
        <v/>
      </c>
      <c r="AF17" s="291">
        <v>4.05</v>
      </c>
      <c r="AG17" s="291">
        <v>4.05</v>
      </c>
      <c r="AH17" s="291"/>
      <c r="AI17" s="291"/>
      <c r="AJ17" s="291"/>
      <c r="AK17" s="291"/>
      <c r="AL17" s="291"/>
      <c r="AM17" s="291"/>
      <c r="AN17" s="234">
        <f t="shared" si="8"/>
        <v>0</v>
      </c>
      <c r="AO17" s="30"/>
      <c r="AP17" s="30"/>
      <c r="AQ17" s="293"/>
      <c r="AR17" s="293"/>
      <c r="AS17" s="293"/>
      <c r="AT17" s="293"/>
    </row>
    <row r="18" spans="1:46">
      <c r="A18" s="547">
        <v>187</v>
      </c>
      <c r="B18" s="547">
        <v>453</v>
      </c>
      <c r="C18" s="226" t="s">
        <v>248</v>
      </c>
      <c r="D18" s="227" t="s">
        <v>249</v>
      </c>
      <c r="E18" s="65">
        <v>1</v>
      </c>
      <c r="F18" s="228">
        <v>13.3</v>
      </c>
      <c r="G18" s="547">
        <v>30</v>
      </c>
      <c r="H18" s="547">
        <v>35</v>
      </c>
      <c r="I18" s="547">
        <v>43</v>
      </c>
      <c r="J18" s="547">
        <v>44</v>
      </c>
      <c r="K18" s="244">
        <f t="shared" si="0"/>
        <v>38</v>
      </c>
      <c r="L18" s="245">
        <f t="shared" si="1"/>
        <v>38</v>
      </c>
      <c r="M18" s="246">
        <f t="shared" si="2"/>
        <v>1.51</v>
      </c>
      <c r="N18" s="247"/>
      <c r="O18" s="229">
        <f t="shared" si="3"/>
        <v>0</v>
      </c>
      <c r="P18" s="246">
        <v>1.5</v>
      </c>
      <c r="Q18" s="246">
        <f t="shared" si="4"/>
        <v>0.17</v>
      </c>
      <c r="R18" s="550">
        <f t="shared" si="5"/>
        <v>1.34</v>
      </c>
      <c r="S18" s="551"/>
      <c r="T18" s="549" t="str">
        <f t="shared" si="6"/>
        <v>30 - 39 Cm</v>
      </c>
      <c r="U18" s="552">
        <v>45968</v>
      </c>
      <c r="V18" s="552">
        <f>VLOOKUP(A18,'Supply Log'!$E$6:$V$1999,18,FALSE)</f>
        <v>45971</v>
      </c>
      <c r="W18" s="35" t="s">
        <v>346</v>
      </c>
      <c r="X18" s="295" t="s">
        <v>248</v>
      </c>
      <c r="Y18" s="554" t="s">
        <v>347</v>
      </c>
      <c r="Z18" s="555"/>
      <c r="AA18" s="555" t="s">
        <v>198</v>
      </c>
      <c r="AB18" s="553" t="str">
        <f t="shared" si="9"/>
        <v>A01-NL453/25-U01-187</v>
      </c>
      <c r="AC18" s="556">
        <v>187</v>
      </c>
      <c r="AD18" s="553">
        <v>13</v>
      </c>
      <c r="AE18" s="557" t="str">
        <f t="shared" si="7"/>
        <v/>
      </c>
      <c r="AF18" s="291">
        <v>2.2000000000000002</v>
      </c>
      <c r="AG18" s="291">
        <v>3.7</v>
      </c>
      <c r="AH18" s="291">
        <v>4.3</v>
      </c>
      <c r="AI18" s="291">
        <v>3.1</v>
      </c>
      <c r="AJ18" s="291"/>
      <c r="AK18" s="291"/>
      <c r="AL18" s="291"/>
      <c r="AM18" s="291"/>
      <c r="AN18" s="234">
        <f t="shared" si="8"/>
        <v>1.3322676295501878E-15</v>
      </c>
      <c r="AO18" s="30"/>
      <c r="AP18" s="30"/>
      <c r="AQ18" s="293"/>
      <c r="AR18" s="293"/>
      <c r="AS18" s="293"/>
      <c r="AT18" s="293"/>
    </row>
    <row r="19" spans="1:46">
      <c r="A19" s="547">
        <v>188</v>
      </c>
      <c r="B19" s="547">
        <v>876</v>
      </c>
      <c r="C19" s="226" t="s">
        <v>248</v>
      </c>
      <c r="D19" s="227" t="s">
        <v>249</v>
      </c>
      <c r="E19" s="65">
        <v>1</v>
      </c>
      <c r="F19" s="228">
        <v>13</v>
      </c>
      <c r="G19" s="547">
        <v>28</v>
      </c>
      <c r="H19" s="547">
        <v>25</v>
      </c>
      <c r="I19" s="547">
        <v>31</v>
      </c>
      <c r="J19" s="547">
        <v>41</v>
      </c>
      <c r="K19" s="244">
        <f t="shared" si="0"/>
        <v>31.25</v>
      </c>
      <c r="L19" s="245">
        <f t="shared" si="1"/>
        <v>31</v>
      </c>
      <c r="M19" s="246">
        <f t="shared" si="2"/>
        <v>0.98</v>
      </c>
      <c r="N19" s="247"/>
      <c r="O19" s="229">
        <f t="shared" si="3"/>
        <v>0</v>
      </c>
      <c r="P19" s="246">
        <v>0.5</v>
      </c>
      <c r="Q19" s="246">
        <f t="shared" si="4"/>
        <v>0.04</v>
      </c>
      <c r="R19" s="550">
        <f t="shared" si="5"/>
        <v>0.94</v>
      </c>
      <c r="S19" s="551"/>
      <c r="T19" s="549" t="str">
        <f t="shared" si="6"/>
        <v>30 - 39 Cm</v>
      </c>
      <c r="U19" s="552">
        <v>45968</v>
      </c>
      <c r="V19" s="552">
        <f>VLOOKUP(A19,'Supply Log'!$E$6:$V$1999,18,FALSE)</f>
        <v>45971</v>
      </c>
      <c r="W19" s="35" t="s">
        <v>346</v>
      </c>
      <c r="X19" s="295" t="s">
        <v>248</v>
      </c>
      <c r="Y19" s="554" t="s">
        <v>347</v>
      </c>
      <c r="Z19" s="555"/>
      <c r="AA19" s="555" t="s">
        <v>198</v>
      </c>
      <c r="AB19" s="553" t="str">
        <f t="shared" si="9"/>
        <v>A01-NL876/25-U01-188</v>
      </c>
      <c r="AC19" s="556">
        <v>188</v>
      </c>
      <c r="AD19" s="553">
        <v>14</v>
      </c>
      <c r="AE19" s="557" t="str">
        <f t="shared" si="7"/>
        <v/>
      </c>
      <c r="AF19" s="291">
        <v>3</v>
      </c>
      <c r="AG19" s="291">
        <v>2.2999999999999998</v>
      </c>
      <c r="AH19" s="291">
        <v>4.0999999999999996</v>
      </c>
      <c r="AI19" s="291">
        <v>3.6</v>
      </c>
      <c r="AJ19" s="291"/>
      <c r="AK19" s="291"/>
      <c r="AL19" s="291"/>
      <c r="AM19" s="291"/>
      <c r="AN19" s="234">
        <f t="shared" si="8"/>
        <v>4.4408920985006262E-16</v>
      </c>
      <c r="AO19" s="30"/>
      <c r="AP19" s="30"/>
      <c r="AQ19" s="293"/>
      <c r="AR19" s="293"/>
      <c r="AS19" s="293"/>
      <c r="AT19" s="293"/>
    </row>
    <row r="20" spans="1:46">
      <c r="A20" s="547">
        <v>185</v>
      </c>
      <c r="B20" s="547">
        <v>423</v>
      </c>
      <c r="C20" s="226" t="s">
        <v>248</v>
      </c>
      <c r="D20" s="227" t="s">
        <v>249</v>
      </c>
      <c r="E20" s="65">
        <v>1</v>
      </c>
      <c r="F20" s="228">
        <v>9.9</v>
      </c>
      <c r="G20" s="547">
        <v>32</v>
      </c>
      <c r="H20" s="547">
        <v>38</v>
      </c>
      <c r="I20" s="547">
        <v>39</v>
      </c>
      <c r="J20" s="547">
        <v>44</v>
      </c>
      <c r="K20" s="244">
        <f t="shared" si="0"/>
        <v>38.25</v>
      </c>
      <c r="L20" s="245">
        <f t="shared" si="1"/>
        <v>38</v>
      </c>
      <c r="M20" s="246">
        <f t="shared" si="2"/>
        <v>1.1200000000000001</v>
      </c>
      <c r="N20" s="247"/>
      <c r="O20" s="229">
        <f t="shared" si="3"/>
        <v>0</v>
      </c>
      <c r="P20" s="246">
        <v>2.7</v>
      </c>
      <c r="Q20" s="246">
        <f t="shared" si="4"/>
        <v>0.31</v>
      </c>
      <c r="R20" s="550">
        <f t="shared" si="5"/>
        <v>0.81</v>
      </c>
      <c r="S20" s="551"/>
      <c r="T20" s="549" t="str">
        <f t="shared" si="6"/>
        <v>30 - 39 Cm</v>
      </c>
      <c r="U20" s="552">
        <v>45968</v>
      </c>
      <c r="V20" s="552">
        <f>VLOOKUP(A20,'Supply Log'!$E$6:$V$1999,18,FALSE)</f>
        <v>45971</v>
      </c>
      <c r="W20" s="35" t="s">
        <v>346</v>
      </c>
      <c r="X20" s="295" t="s">
        <v>248</v>
      </c>
      <c r="Y20" s="554" t="s">
        <v>347</v>
      </c>
      <c r="Z20" s="555"/>
      <c r="AA20" s="555" t="s">
        <v>198</v>
      </c>
      <c r="AB20" s="553" t="str">
        <f t="shared" si="9"/>
        <v>A01-NL423/25-U01-185</v>
      </c>
      <c r="AC20" s="556">
        <v>185</v>
      </c>
      <c r="AD20" s="553">
        <v>15</v>
      </c>
      <c r="AE20" s="557" t="str">
        <f t="shared" si="7"/>
        <v/>
      </c>
      <c r="AF20" s="291">
        <v>3.3</v>
      </c>
      <c r="AG20" s="291">
        <v>3.3</v>
      </c>
      <c r="AH20" s="291">
        <v>3.3</v>
      </c>
      <c r="AI20" s="291"/>
      <c r="AJ20" s="291"/>
      <c r="AK20" s="291"/>
      <c r="AL20" s="291"/>
      <c r="AM20" s="291"/>
      <c r="AN20" s="234">
        <f t="shared" si="8"/>
        <v>8.8817841970012523E-16</v>
      </c>
      <c r="AO20" s="30"/>
      <c r="AP20" s="30"/>
      <c r="AQ20" s="293"/>
      <c r="AR20" s="293"/>
      <c r="AS20" s="293"/>
      <c r="AT20" s="293"/>
    </row>
    <row r="21" spans="1:46">
      <c r="A21" s="547">
        <v>186</v>
      </c>
      <c r="B21" s="547">
        <v>452</v>
      </c>
      <c r="C21" s="226" t="s">
        <v>248</v>
      </c>
      <c r="D21" s="227" t="s">
        <v>249</v>
      </c>
      <c r="E21" s="65">
        <v>1</v>
      </c>
      <c r="F21" s="228">
        <v>6.3</v>
      </c>
      <c r="G21" s="547">
        <v>30</v>
      </c>
      <c r="H21" s="547">
        <v>28</v>
      </c>
      <c r="I21" s="547">
        <v>34</v>
      </c>
      <c r="J21" s="547">
        <v>38</v>
      </c>
      <c r="K21" s="244">
        <f t="shared" si="0"/>
        <v>32.5</v>
      </c>
      <c r="L21" s="245">
        <f t="shared" si="1"/>
        <v>33</v>
      </c>
      <c r="M21" s="246">
        <f t="shared" si="2"/>
        <v>0.54</v>
      </c>
      <c r="N21" s="247"/>
      <c r="O21" s="229">
        <f t="shared" si="3"/>
        <v>0</v>
      </c>
      <c r="P21" s="246"/>
      <c r="Q21" s="246">
        <f t="shared" si="4"/>
        <v>0</v>
      </c>
      <c r="R21" s="550">
        <f t="shared" si="5"/>
        <v>0.54</v>
      </c>
      <c r="S21" s="551"/>
      <c r="T21" s="549" t="str">
        <f t="shared" si="6"/>
        <v>30 - 39 Cm</v>
      </c>
      <c r="U21" s="552">
        <v>45968</v>
      </c>
      <c r="V21" s="552">
        <f>VLOOKUP(A21,'Supply Log'!$E$6:$V$1999,18,FALSE)</f>
        <v>45971</v>
      </c>
      <c r="W21" s="35" t="s">
        <v>346</v>
      </c>
      <c r="X21" s="295" t="s">
        <v>248</v>
      </c>
      <c r="Y21" s="554" t="s">
        <v>347</v>
      </c>
      <c r="Z21" s="555"/>
      <c r="AA21" s="555" t="s">
        <v>198</v>
      </c>
      <c r="AB21" s="553" t="str">
        <f t="shared" si="9"/>
        <v>A01-NL452/25-U01-186</v>
      </c>
      <c r="AC21" s="556">
        <v>186</v>
      </c>
      <c r="AD21" s="553">
        <v>16</v>
      </c>
      <c r="AE21" s="557" t="str">
        <f t="shared" si="7"/>
        <v/>
      </c>
      <c r="AF21" s="291">
        <v>3</v>
      </c>
      <c r="AG21" s="291">
        <v>3.3</v>
      </c>
      <c r="AH21" s="291"/>
      <c r="AI21" s="291"/>
      <c r="AJ21" s="291"/>
      <c r="AK21" s="291"/>
      <c r="AL21" s="291"/>
      <c r="AM21" s="291"/>
      <c r="AN21" s="234">
        <f t="shared" si="8"/>
        <v>0</v>
      </c>
      <c r="AO21" s="30"/>
      <c r="AP21" s="30"/>
      <c r="AQ21" s="293"/>
      <c r="AR21" s="293"/>
      <c r="AS21" s="293"/>
      <c r="AT21" s="293"/>
    </row>
    <row r="22" spans="1:46">
      <c r="A22" s="547">
        <v>183</v>
      </c>
      <c r="B22" s="547">
        <v>487</v>
      </c>
      <c r="C22" s="226" t="s">
        <v>248</v>
      </c>
      <c r="D22" s="227" t="s">
        <v>249</v>
      </c>
      <c r="E22" s="65">
        <v>1</v>
      </c>
      <c r="F22" s="228">
        <v>6.5</v>
      </c>
      <c r="G22" s="547">
        <v>30</v>
      </c>
      <c r="H22" s="547">
        <v>33</v>
      </c>
      <c r="I22" s="547">
        <v>40</v>
      </c>
      <c r="J22" s="547">
        <v>41</v>
      </c>
      <c r="K22" s="244">
        <f t="shared" si="0"/>
        <v>36</v>
      </c>
      <c r="L22" s="245">
        <f t="shared" si="1"/>
        <v>36</v>
      </c>
      <c r="M22" s="246">
        <f t="shared" si="2"/>
        <v>0.66</v>
      </c>
      <c r="N22" s="247"/>
      <c r="O22" s="229">
        <f t="shared" si="3"/>
        <v>0</v>
      </c>
      <c r="P22" s="246">
        <v>0.5</v>
      </c>
      <c r="Q22" s="246">
        <f t="shared" si="4"/>
        <v>0.05</v>
      </c>
      <c r="R22" s="550">
        <f t="shared" si="5"/>
        <v>0.61</v>
      </c>
      <c r="S22" s="551"/>
      <c r="T22" s="549" t="str">
        <f t="shared" si="6"/>
        <v>30 - 39 Cm</v>
      </c>
      <c r="U22" s="552">
        <v>45968</v>
      </c>
      <c r="V22" s="552">
        <f>VLOOKUP(A22,'Supply Log'!$E$6:$V$1999,18,FALSE)</f>
        <v>45971</v>
      </c>
      <c r="W22" s="35" t="s">
        <v>346</v>
      </c>
      <c r="X22" s="295" t="s">
        <v>248</v>
      </c>
      <c r="Y22" s="554" t="s">
        <v>347</v>
      </c>
      <c r="Z22" s="555"/>
      <c r="AA22" s="555" t="s">
        <v>198</v>
      </c>
      <c r="AB22" s="553" t="str">
        <f t="shared" si="9"/>
        <v>A01-NL487/25-U01-183</v>
      </c>
      <c r="AC22" s="556">
        <v>183</v>
      </c>
      <c r="AD22" s="553">
        <v>17</v>
      </c>
      <c r="AE22" s="557" t="str">
        <f t="shared" si="7"/>
        <v/>
      </c>
      <c r="AF22" s="291">
        <v>3.25</v>
      </c>
      <c r="AG22" s="291">
        <v>3.25</v>
      </c>
      <c r="AH22" s="291"/>
      <c r="AI22" s="291"/>
      <c r="AJ22" s="291"/>
      <c r="AK22" s="291"/>
      <c r="AL22" s="291"/>
      <c r="AM22" s="291"/>
      <c r="AN22" s="234">
        <f t="shared" si="8"/>
        <v>0</v>
      </c>
      <c r="AO22" s="30"/>
      <c r="AP22" s="30"/>
      <c r="AQ22" s="293"/>
      <c r="AR22" s="293"/>
      <c r="AS22" s="293"/>
      <c r="AT22" s="293"/>
    </row>
    <row r="23" spans="1:46">
      <c r="A23" s="547">
        <v>181</v>
      </c>
      <c r="B23" s="547">
        <v>920</v>
      </c>
      <c r="C23" s="226" t="s">
        <v>248</v>
      </c>
      <c r="D23" s="227" t="s">
        <v>249</v>
      </c>
      <c r="E23" s="65">
        <v>1</v>
      </c>
      <c r="F23" s="228">
        <v>10.9</v>
      </c>
      <c r="G23" s="547">
        <v>29</v>
      </c>
      <c r="H23" s="547">
        <v>37</v>
      </c>
      <c r="I23" s="547">
        <v>33</v>
      </c>
      <c r="J23" s="547">
        <v>45</v>
      </c>
      <c r="K23" s="244">
        <f t="shared" si="0"/>
        <v>36</v>
      </c>
      <c r="L23" s="245">
        <f t="shared" si="1"/>
        <v>36</v>
      </c>
      <c r="M23" s="246">
        <f t="shared" si="2"/>
        <v>1.1100000000000001</v>
      </c>
      <c r="N23" s="247"/>
      <c r="O23" s="229">
        <f t="shared" si="3"/>
        <v>0</v>
      </c>
      <c r="P23" s="246">
        <v>0.7</v>
      </c>
      <c r="Q23" s="246">
        <f t="shared" si="4"/>
        <v>7.0000000000000007E-2</v>
      </c>
      <c r="R23" s="550">
        <f t="shared" si="5"/>
        <v>1.04</v>
      </c>
      <c r="S23" s="551"/>
      <c r="T23" s="549" t="str">
        <f t="shared" si="6"/>
        <v>30 - 39 Cm</v>
      </c>
      <c r="U23" s="552">
        <v>45968</v>
      </c>
      <c r="V23" s="552">
        <f>VLOOKUP(A23,'Supply Log'!$E$6:$V$1999,18,FALSE)</f>
        <v>45971</v>
      </c>
      <c r="W23" s="35" t="s">
        <v>346</v>
      </c>
      <c r="X23" s="295" t="s">
        <v>248</v>
      </c>
      <c r="Y23" s="554" t="s">
        <v>347</v>
      </c>
      <c r="Z23" s="555"/>
      <c r="AA23" s="555" t="s">
        <v>198</v>
      </c>
      <c r="AB23" s="553" t="str">
        <f t="shared" si="9"/>
        <v>A01-NL920/25-U01-181</v>
      </c>
      <c r="AC23" s="556">
        <v>181</v>
      </c>
      <c r="AD23" s="553">
        <v>18</v>
      </c>
      <c r="AE23" s="557" t="str">
        <f t="shared" si="7"/>
        <v/>
      </c>
      <c r="AF23" s="291">
        <v>3.3</v>
      </c>
      <c r="AG23" s="291">
        <v>4</v>
      </c>
      <c r="AH23" s="291">
        <v>3.6</v>
      </c>
      <c r="AI23" s="291"/>
      <c r="AJ23" s="291"/>
      <c r="AK23" s="291"/>
      <c r="AL23" s="291"/>
      <c r="AM23" s="291"/>
      <c r="AN23" s="234">
        <f t="shared" si="8"/>
        <v>4.4408920985006262E-16</v>
      </c>
      <c r="AO23" s="30"/>
      <c r="AP23" s="30"/>
      <c r="AQ23" s="293"/>
      <c r="AR23" s="293"/>
      <c r="AS23" s="293"/>
      <c r="AT23" s="293"/>
    </row>
    <row r="24" spans="1:46">
      <c r="A24" s="547">
        <v>182</v>
      </c>
      <c r="B24" s="547">
        <v>789</v>
      </c>
      <c r="C24" s="226" t="s">
        <v>248</v>
      </c>
      <c r="D24" s="227" t="s">
        <v>249</v>
      </c>
      <c r="E24" s="65">
        <v>1</v>
      </c>
      <c r="F24" s="228">
        <v>11.7</v>
      </c>
      <c r="G24" s="547">
        <v>41</v>
      </c>
      <c r="H24" s="547">
        <v>47</v>
      </c>
      <c r="I24" s="547">
        <v>31</v>
      </c>
      <c r="J24" s="547">
        <v>32</v>
      </c>
      <c r="K24" s="244">
        <f t="shared" si="0"/>
        <v>37.75</v>
      </c>
      <c r="L24" s="245">
        <f t="shared" si="1"/>
        <v>38</v>
      </c>
      <c r="M24" s="246">
        <f t="shared" si="2"/>
        <v>1.33</v>
      </c>
      <c r="N24" s="247"/>
      <c r="O24" s="229">
        <f t="shared" si="3"/>
        <v>0</v>
      </c>
      <c r="P24" s="246">
        <v>0.8</v>
      </c>
      <c r="Q24" s="246">
        <f t="shared" si="4"/>
        <v>0.09</v>
      </c>
      <c r="R24" s="550">
        <f t="shared" si="5"/>
        <v>1.24</v>
      </c>
      <c r="S24" s="551"/>
      <c r="T24" s="549" t="str">
        <f t="shared" si="6"/>
        <v>30 - 39 Cm</v>
      </c>
      <c r="U24" s="552">
        <v>45968</v>
      </c>
      <c r="V24" s="552">
        <f>VLOOKUP(A24,'Supply Log'!$E$6:$V$1999,18,FALSE)</f>
        <v>45971</v>
      </c>
      <c r="W24" s="35" t="s">
        <v>346</v>
      </c>
      <c r="X24" s="295" t="s">
        <v>248</v>
      </c>
      <c r="Y24" s="554" t="s">
        <v>347</v>
      </c>
      <c r="Z24" s="555"/>
      <c r="AA24" s="555" t="s">
        <v>198</v>
      </c>
      <c r="AB24" s="553" t="str">
        <f t="shared" si="9"/>
        <v>A01-NL789/25-U01-182</v>
      </c>
      <c r="AC24" s="556">
        <v>182</v>
      </c>
      <c r="AD24" s="553">
        <v>19</v>
      </c>
      <c r="AE24" s="557" t="str">
        <f t="shared" si="7"/>
        <v/>
      </c>
      <c r="AF24" s="291">
        <v>3.5</v>
      </c>
      <c r="AG24" s="291">
        <v>4.0999999999999996</v>
      </c>
      <c r="AH24" s="291">
        <v>4.0999999999999996</v>
      </c>
      <c r="AI24" s="291"/>
      <c r="AJ24" s="291"/>
      <c r="AK24" s="291"/>
      <c r="AL24" s="291"/>
      <c r="AM24" s="291"/>
      <c r="AN24" s="234">
        <f t="shared" si="8"/>
        <v>0</v>
      </c>
      <c r="AO24" s="30"/>
      <c r="AP24" s="30"/>
      <c r="AQ24" s="293"/>
      <c r="AR24" s="293"/>
      <c r="AS24" s="293"/>
      <c r="AT24" s="293"/>
    </row>
    <row r="25" spans="1:46">
      <c r="A25" s="547">
        <v>184</v>
      </c>
      <c r="B25" s="547">
        <v>448</v>
      </c>
      <c r="C25" s="226" t="s">
        <v>248</v>
      </c>
      <c r="D25" s="227" t="s">
        <v>249</v>
      </c>
      <c r="E25" s="65">
        <v>1</v>
      </c>
      <c r="F25" s="228">
        <v>4.9000000000000004</v>
      </c>
      <c r="G25" s="547">
        <v>30</v>
      </c>
      <c r="H25" s="547">
        <v>30</v>
      </c>
      <c r="I25" s="547">
        <v>33</v>
      </c>
      <c r="J25" s="547">
        <v>35</v>
      </c>
      <c r="K25" s="244">
        <f t="shared" si="0"/>
        <v>32</v>
      </c>
      <c r="L25" s="245">
        <f t="shared" si="1"/>
        <v>32</v>
      </c>
      <c r="M25" s="246">
        <f t="shared" si="2"/>
        <v>0.39</v>
      </c>
      <c r="N25" s="247"/>
      <c r="O25" s="229">
        <f t="shared" si="3"/>
        <v>0</v>
      </c>
      <c r="P25" s="246"/>
      <c r="Q25" s="246">
        <f t="shared" si="4"/>
        <v>0</v>
      </c>
      <c r="R25" s="550">
        <f t="shared" si="5"/>
        <v>0.39</v>
      </c>
      <c r="S25" s="551"/>
      <c r="T25" s="549" t="str">
        <f t="shared" si="6"/>
        <v>30 - 39 Cm</v>
      </c>
      <c r="U25" s="552">
        <v>45968</v>
      </c>
      <c r="V25" s="552">
        <f>VLOOKUP(A25,'Supply Log'!$E$6:$V$1999,18,FALSE)</f>
        <v>45971</v>
      </c>
      <c r="W25" s="35" t="s">
        <v>346</v>
      </c>
      <c r="X25" s="295" t="s">
        <v>248</v>
      </c>
      <c r="Y25" s="554" t="s">
        <v>347</v>
      </c>
      <c r="Z25" s="555"/>
      <c r="AA25" s="555" t="s">
        <v>198</v>
      </c>
      <c r="AB25" s="553" t="str">
        <f t="shared" si="9"/>
        <v>A01-NL448/25-U01-184</v>
      </c>
      <c r="AC25" s="556">
        <v>184</v>
      </c>
      <c r="AD25" s="553">
        <v>20</v>
      </c>
      <c r="AE25" s="557" t="str">
        <f t="shared" si="7"/>
        <v/>
      </c>
      <c r="AF25" s="291">
        <v>4.9000000000000004</v>
      </c>
      <c r="AG25" s="291"/>
      <c r="AH25" s="291"/>
      <c r="AI25" s="291"/>
      <c r="AJ25" s="291"/>
      <c r="AK25" s="291"/>
      <c r="AL25" s="291"/>
      <c r="AM25" s="291"/>
      <c r="AN25" s="234">
        <f t="shared" si="8"/>
        <v>0</v>
      </c>
      <c r="AO25" s="30"/>
      <c r="AP25" s="30"/>
      <c r="AQ25" s="293"/>
      <c r="AR25" s="293"/>
      <c r="AS25" s="293"/>
      <c r="AT25" s="293"/>
    </row>
    <row r="26" spans="1:46">
      <c r="A26" s="547">
        <v>178</v>
      </c>
      <c r="B26" s="547">
        <v>446</v>
      </c>
      <c r="C26" s="226" t="s">
        <v>248</v>
      </c>
      <c r="D26" s="227" t="s">
        <v>249</v>
      </c>
      <c r="E26" s="65">
        <v>1</v>
      </c>
      <c r="F26" s="228">
        <v>5.7</v>
      </c>
      <c r="G26" s="547">
        <v>30</v>
      </c>
      <c r="H26" s="547">
        <v>34</v>
      </c>
      <c r="I26" s="547">
        <v>34</v>
      </c>
      <c r="J26" s="547">
        <v>39</v>
      </c>
      <c r="K26" s="244">
        <f t="shared" si="0"/>
        <v>34.25</v>
      </c>
      <c r="L26" s="245">
        <f t="shared" si="1"/>
        <v>34</v>
      </c>
      <c r="M26" s="246">
        <f t="shared" si="2"/>
        <v>0.52</v>
      </c>
      <c r="N26" s="247"/>
      <c r="O26" s="229">
        <f t="shared" si="3"/>
        <v>0</v>
      </c>
      <c r="P26" s="246">
        <v>0.5</v>
      </c>
      <c r="Q26" s="246">
        <f t="shared" si="4"/>
        <v>0.05</v>
      </c>
      <c r="R26" s="550">
        <f t="shared" si="5"/>
        <v>0.47000000000000003</v>
      </c>
      <c r="S26" s="551"/>
      <c r="T26" s="549" t="str">
        <f t="shared" si="6"/>
        <v>30 - 39 Cm</v>
      </c>
      <c r="U26" s="552">
        <v>45968</v>
      </c>
      <c r="V26" s="552">
        <f>VLOOKUP(A26,'Supply Log'!$E$6:$V$1999,18,FALSE)</f>
        <v>45971</v>
      </c>
      <c r="W26" s="35" t="s">
        <v>346</v>
      </c>
      <c r="X26" s="295" t="s">
        <v>248</v>
      </c>
      <c r="Y26" s="554" t="s">
        <v>347</v>
      </c>
      <c r="Z26" s="555"/>
      <c r="AA26" s="555" t="s">
        <v>198</v>
      </c>
      <c r="AB26" s="553" t="str">
        <f t="shared" si="9"/>
        <v>A01-NL446/25-U01-178</v>
      </c>
      <c r="AC26" s="556">
        <v>178</v>
      </c>
      <c r="AD26" s="553">
        <v>21</v>
      </c>
      <c r="AE26" s="557" t="str">
        <f t="shared" si="7"/>
        <v/>
      </c>
      <c r="AF26" s="291">
        <v>2.95</v>
      </c>
      <c r="AG26" s="291">
        <v>2.75</v>
      </c>
      <c r="AH26" s="291"/>
      <c r="AI26" s="291"/>
      <c r="AJ26" s="291"/>
      <c r="AK26" s="291"/>
      <c r="AL26" s="291"/>
      <c r="AM26" s="291"/>
      <c r="AN26" s="234">
        <f t="shared" si="8"/>
        <v>0</v>
      </c>
      <c r="AO26" s="30"/>
      <c r="AP26" s="30"/>
      <c r="AQ26" s="293"/>
      <c r="AR26" s="293"/>
      <c r="AS26" s="293"/>
      <c r="AT26" s="293"/>
    </row>
    <row r="27" spans="1:46">
      <c r="A27" s="547">
        <v>179</v>
      </c>
      <c r="B27" s="547">
        <v>462</v>
      </c>
      <c r="C27" s="226" t="s">
        <v>248</v>
      </c>
      <c r="D27" s="227" t="s">
        <v>249</v>
      </c>
      <c r="E27" s="65">
        <v>1</v>
      </c>
      <c r="F27" s="228">
        <v>6</v>
      </c>
      <c r="G27" s="547">
        <v>27</v>
      </c>
      <c r="H27" s="547">
        <v>34</v>
      </c>
      <c r="I27" s="547">
        <v>33</v>
      </c>
      <c r="J27" s="547">
        <v>40</v>
      </c>
      <c r="K27" s="244">
        <f t="shared" si="0"/>
        <v>33.5</v>
      </c>
      <c r="L27" s="245">
        <f t="shared" si="1"/>
        <v>34</v>
      </c>
      <c r="M27" s="246">
        <f t="shared" si="2"/>
        <v>0.54</v>
      </c>
      <c r="N27" s="247"/>
      <c r="O27" s="229">
        <f t="shared" si="3"/>
        <v>0</v>
      </c>
      <c r="P27" s="246">
        <v>0.5</v>
      </c>
      <c r="Q27" s="246">
        <f t="shared" si="4"/>
        <v>0.05</v>
      </c>
      <c r="R27" s="550">
        <f t="shared" si="5"/>
        <v>0.49000000000000005</v>
      </c>
      <c r="S27" s="551"/>
      <c r="T27" s="549" t="str">
        <f t="shared" si="6"/>
        <v>30 - 39 Cm</v>
      </c>
      <c r="U27" s="552">
        <v>45968</v>
      </c>
      <c r="V27" s="552">
        <f>VLOOKUP(A27,'Supply Log'!$E$6:$V$1999,18,FALSE)</f>
        <v>45971</v>
      </c>
      <c r="W27" s="35" t="s">
        <v>346</v>
      </c>
      <c r="X27" s="295" t="s">
        <v>248</v>
      </c>
      <c r="Y27" s="554" t="s">
        <v>347</v>
      </c>
      <c r="Z27" s="555"/>
      <c r="AA27" s="555" t="s">
        <v>198</v>
      </c>
      <c r="AB27" s="553" t="str">
        <f t="shared" si="9"/>
        <v>A01-NL462/25-U01-179</v>
      </c>
      <c r="AC27" s="556">
        <v>179</v>
      </c>
      <c r="AD27" s="553">
        <v>22</v>
      </c>
      <c r="AE27" s="557" t="str">
        <f t="shared" si="7"/>
        <v/>
      </c>
      <c r="AF27" s="291">
        <v>3</v>
      </c>
      <c r="AG27" s="291">
        <v>3</v>
      </c>
      <c r="AH27" s="291"/>
      <c r="AI27" s="291"/>
      <c r="AJ27" s="291"/>
      <c r="AK27" s="291"/>
      <c r="AL27" s="291"/>
      <c r="AM27" s="291"/>
      <c r="AN27" s="234">
        <f t="shared" si="8"/>
        <v>0</v>
      </c>
      <c r="AO27" s="30"/>
      <c r="AP27" s="30"/>
      <c r="AQ27" s="293"/>
      <c r="AR27" s="293"/>
      <c r="AS27" s="293"/>
      <c r="AT27" s="293"/>
    </row>
    <row r="28" spans="1:46">
      <c r="A28" s="547">
        <v>175</v>
      </c>
      <c r="B28" s="547">
        <v>435</v>
      </c>
      <c r="C28" s="226" t="s">
        <v>248</v>
      </c>
      <c r="D28" s="227" t="s">
        <v>249</v>
      </c>
      <c r="E28" s="65">
        <v>1</v>
      </c>
      <c r="F28" s="228">
        <v>9.9</v>
      </c>
      <c r="G28" s="547">
        <v>26</v>
      </c>
      <c r="H28" s="547">
        <v>26</v>
      </c>
      <c r="I28" s="547">
        <v>36</v>
      </c>
      <c r="J28" s="547">
        <v>38</v>
      </c>
      <c r="K28" s="244">
        <f t="shared" si="0"/>
        <v>31.5</v>
      </c>
      <c r="L28" s="245">
        <f t="shared" si="1"/>
        <v>32</v>
      </c>
      <c r="M28" s="246">
        <f t="shared" si="2"/>
        <v>0.8</v>
      </c>
      <c r="N28" s="247"/>
      <c r="O28" s="229">
        <f t="shared" si="3"/>
        <v>0</v>
      </c>
      <c r="P28" s="246">
        <v>1</v>
      </c>
      <c r="Q28" s="246">
        <f t="shared" si="4"/>
        <v>0.08</v>
      </c>
      <c r="R28" s="550">
        <f t="shared" si="5"/>
        <v>0.72000000000000008</v>
      </c>
      <c r="S28" s="551"/>
      <c r="T28" s="549" t="str">
        <f t="shared" si="6"/>
        <v>30 - 39 Cm</v>
      </c>
      <c r="U28" s="552">
        <v>45968</v>
      </c>
      <c r="V28" s="552">
        <f>VLOOKUP(A28,'Supply Log'!$E$6:$V$1999,18,FALSE)</f>
        <v>45971</v>
      </c>
      <c r="W28" s="35" t="s">
        <v>346</v>
      </c>
      <c r="X28" s="295" t="s">
        <v>248</v>
      </c>
      <c r="Y28" s="554" t="s">
        <v>347</v>
      </c>
      <c r="Z28" s="555"/>
      <c r="AA28" s="555" t="s">
        <v>198</v>
      </c>
      <c r="AB28" s="553" t="str">
        <f t="shared" si="9"/>
        <v>A01-NL435/25-U01-175</v>
      </c>
      <c r="AC28" s="556">
        <v>175</v>
      </c>
      <c r="AD28" s="553">
        <v>23</v>
      </c>
      <c r="AE28" s="557" t="str">
        <f t="shared" si="7"/>
        <v/>
      </c>
      <c r="AF28" s="291">
        <v>3.1</v>
      </c>
      <c r="AG28" s="291">
        <v>3.7</v>
      </c>
      <c r="AH28" s="291">
        <v>3.1</v>
      </c>
      <c r="AI28" s="291"/>
      <c r="AJ28" s="291"/>
      <c r="AK28" s="291"/>
      <c r="AL28" s="291"/>
      <c r="AM28" s="291"/>
      <c r="AN28" s="234">
        <f t="shared" si="8"/>
        <v>4.4408920985006262E-16</v>
      </c>
      <c r="AO28" s="30"/>
      <c r="AP28" s="30"/>
      <c r="AQ28" s="293"/>
      <c r="AR28" s="293"/>
      <c r="AS28" s="293"/>
      <c r="AT28" s="293"/>
    </row>
    <row r="29" spans="1:46">
      <c r="A29" s="547">
        <v>176</v>
      </c>
      <c r="B29" s="547">
        <v>436</v>
      </c>
      <c r="C29" s="226" t="s">
        <v>248</v>
      </c>
      <c r="D29" s="227" t="s">
        <v>249</v>
      </c>
      <c r="E29" s="65">
        <v>1</v>
      </c>
      <c r="F29" s="228">
        <v>9</v>
      </c>
      <c r="G29" s="547">
        <v>25</v>
      </c>
      <c r="H29" s="547">
        <v>26</v>
      </c>
      <c r="I29" s="547">
        <v>29</v>
      </c>
      <c r="J29" s="547">
        <v>35</v>
      </c>
      <c r="K29" s="244">
        <f t="shared" si="0"/>
        <v>28.75</v>
      </c>
      <c r="L29" s="245">
        <f t="shared" si="1"/>
        <v>29</v>
      </c>
      <c r="M29" s="246">
        <f t="shared" si="2"/>
        <v>0.59</v>
      </c>
      <c r="N29" s="247"/>
      <c r="O29" s="229">
        <f t="shared" si="3"/>
        <v>0</v>
      </c>
      <c r="P29" s="246"/>
      <c r="Q29" s="246">
        <f t="shared" si="4"/>
        <v>0</v>
      </c>
      <c r="R29" s="550">
        <f t="shared" si="5"/>
        <v>0.59</v>
      </c>
      <c r="S29" s="551"/>
      <c r="T29" s="549" t="str">
        <f t="shared" si="6"/>
        <v>30 - 39 Cm</v>
      </c>
      <c r="U29" s="552">
        <v>45968</v>
      </c>
      <c r="V29" s="552">
        <f>VLOOKUP(A29,'Supply Log'!$E$6:$V$1999,18,FALSE)</f>
        <v>45971</v>
      </c>
      <c r="W29" s="35" t="s">
        <v>346</v>
      </c>
      <c r="X29" s="295" t="s">
        <v>248</v>
      </c>
      <c r="Y29" s="554" t="s">
        <v>347</v>
      </c>
      <c r="Z29" s="555"/>
      <c r="AA29" s="555" t="s">
        <v>198</v>
      </c>
      <c r="AB29" s="553" t="str">
        <f t="shared" si="9"/>
        <v>A01-NL436/25-U01-176</v>
      </c>
      <c r="AC29" s="556">
        <v>176</v>
      </c>
      <c r="AD29" s="553">
        <v>24</v>
      </c>
      <c r="AE29" s="557" t="str">
        <f t="shared" si="7"/>
        <v/>
      </c>
      <c r="AF29" s="291">
        <v>2.95</v>
      </c>
      <c r="AG29" s="291">
        <v>2.95</v>
      </c>
      <c r="AH29" s="291">
        <v>3.1</v>
      </c>
      <c r="AI29" s="291"/>
      <c r="AJ29" s="291"/>
      <c r="AK29" s="291"/>
      <c r="AL29" s="291"/>
      <c r="AM29" s="291"/>
      <c r="AN29" s="234">
        <f t="shared" si="8"/>
        <v>-4.4408920985006262E-16</v>
      </c>
      <c r="AO29" s="30"/>
      <c r="AP29" s="30"/>
      <c r="AQ29" s="293"/>
      <c r="AR29" s="293"/>
      <c r="AS29" s="293"/>
      <c r="AT29" s="293"/>
    </row>
    <row r="30" spans="1:46">
      <c r="A30" s="547">
        <v>177</v>
      </c>
      <c r="B30" s="547">
        <v>438</v>
      </c>
      <c r="C30" s="226" t="s">
        <v>248</v>
      </c>
      <c r="D30" s="227" t="s">
        <v>249</v>
      </c>
      <c r="E30" s="65">
        <v>1</v>
      </c>
      <c r="F30" s="228">
        <v>11.2</v>
      </c>
      <c r="G30" s="547">
        <v>41</v>
      </c>
      <c r="H30" s="547">
        <v>40</v>
      </c>
      <c r="I30" s="547">
        <v>21</v>
      </c>
      <c r="J30" s="547">
        <v>29</v>
      </c>
      <c r="K30" s="244">
        <f t="shared" si="0"/>
        <v>32.75</v>
      </c>
      <c r="L30" s="245">
        <f t="shared" si="1"/>
        <v>33</v>
      </c>
      <c r="M30" s="246">
        <f t="shared" si="2"/>
        <v>0.96</v>
      </c>
      <c r="N30" s="247"/>
      <c r="O30" s="229">
        <f t="shared" si="3"/>
        <v>0</v>
      </c>
      <c r="P30" s="246">
        <v>1.5</v>
      </c>
      <c r="Q30" s="246">
        <f t="shared" si="4"/>
        <v>0.13</v>
      </c>
      <c r="R30" s="550">
        <f t="shared" si="5"/>
        <v>0.83</v>
      </c>
      <c r="S30" s="551"/>
      <c r="T30" s="549" t="str">
        <f t="shared" si="6"/>
        <v>30 - 39 Cm</v>
      </c>
      <c r="U30" s="552">
        <v>45968</v>
      </c>
      <c r="V30" s="552">
        <f>VLOOKUP(A30,'Supply Log'!$E$6:$V$1999,18,FALSE)</f>
        <v>45971</v>
      </c>
      <c r="W30" s="35" t="s">
        <v>346</v>
      </c>
      <c r="X30" s="295" t="s">
        <v>248</v>
      </c>
      <c r="Y30" s="554" t="s">
        <v>347</v>
      </c>
      <c r="Z30" s="555"/>
      <c r="AA30" s="555" t="s">
        <v>198</v>
      </c>
      <c r="AB30" s="553" t="str">
        <f t="shared" si="9"/>
        <v>A01-NL438/25-U01-177</v>
      </c>
      <c r="AC30" s="556">
        <v>177</v>
      </c>
      <c r="AD30" s="553">
        <v>25</v>
      </c>
      <c r="AE30" s="557" t="str">
        <f t="shared" si="7"/>
        <v/>
      </c>
      <c r="AF30" s="291">
        <v>3.2</v>
      </c>
      <c r="AG30" s="291">
        <v>4.0999999999999996</v>
      </c>
      <c r="AH30" s="291">
        <v>3.9</v>
      </c>
      <c r="AI30" s="291"/>
      <c r="AJ30" s="291"/>
      <c r="AK30" s="291"/>
      <c r="AL30" s="291"/>
      <c r="AM30" s="291"/>
      <c r="AN30" s="234">
        <f t="shared" si="8"/>
        <v>-4.4408920985006262E-16</v>
      </c>
      <c r="AO30" s="30"/>
      <c r="AP30" s="30"/>
      <c r="AQ30" s="293"/>
      <c r="AR30" s="293"/>
      <c r="AS30" s="293"/>
      <c r="AT30" s="293"/>
    </row>
    <row r="31" spans="1:46">
      <c r="A31" s="547">
        <v>172</v>
      </c>
      <c r="B31" s="547">
        <v>449</v>
      </c>
      <c r="C31" s="226" t="s">
        <v>248</v>
      </c>
      <c r="D31" s="227" t="s">
        <v>249</v>
      </c>
      <c r="E31" s="65">
        <v>1</v>
      </c>
      <c r="F31" s="228">
        <v>14.3</v>
      </c>
      <c r="G31" s="547">
        <v>45</v>
      </c>
      <c r="H31" s="547">
        <v>43</v>
      </c>
      <c r="I31" s="547">
        <v>26</v>
      </c>
      <c r="J31" s="547">
        <v>26</v>
      </c>
      <c r="K31" s="244">
        <f t="shared" si="0"/>
        <v>35</v>
      </c>
      <c r="L31" s="245">
        <f t="shared" si="1"/>
        <v>35</v>
      </c>
      <c r="M31" s="246">
        <f t="shared" si="2"/>
        <v>1.38</v>
      </c>
      <c r="N31" s="247"/>
      <c r="O31" s="229">
        <f t="shared" si="3"/>
        <v>0</v>
      </c>
      <c r="P31" s="246">
        <v>0.3</v>
      </c>
      <c r="Q31" s="246">
        <f t="shared" si="4"/>
        <v>0.03</v>
      </c>
      <c r="R31" s="550">
        <f t="shared" si="5"/>
        <v>1.3499999999999999</v>
      </c>
      <c r="S31" s="551"/>
      <c r="T31" s="549" t="str">
        <f t="shared" si="6"/>
        <v>30 - 39 Cm</v>
      </c>
      <c r="U31" s="552">
        <v>45968</v>
      </c>
      <c r="V31" s="552">
        <f>VLOOKUP(A31,'Supply Log'!$E$6:$V$1999,18,FALSE)</f>
        <v>45971</v>
      </c>
      <c r="W31" s="35" t="s">
        <v>346</v>
      </c>
      <c r="X31" s="295" t="s">
        <v>248</v>
      </c>
      <c r="Y31" s="554" t="s">
        <v>347</v>
      </c>
      <c r="Z31" s="555"/>
      <c r="AA31" s="555" t="s">
        <v>198</v>
      </c>
      <c r="AB31" s="553" t="str">
        <f t="shared" si="9"/>
        <v>A01-NL449/25-U01-172</v>
      </c>
      <c r="AC31" s="556">
        <v>172</v>
      </c>
      <c r="AD31" s="553">
        <v>26</v>
      </c>
      <c r="AE31" s="557" t="str">
        <f t="shared" si="7"/>
        <v/>
      </c>
      <c r="AF31" s="291">
        <v>4.3</v>
      </c>
      <c r="AG31" s="291">
        <v>3.3</v>
      </c>
      <c r="AH31" s="291">
        <v>3.3</v>
      </c>
      <c r="AI31" s="291">
        <v>3.4</v>
      </c>
      <c r="AJ31" s="291"/>
      <c r="AK31" s="291"/>
      <c r="AL31" s="291"/>
      <c r="AM31" s="291"/>
      <c r="AN31" s="234">
        <f t="shared" si="8"/>
        <v>4.4408920985006262E-16</v>
      </c>
      <c r="AO31" s="30"/>
      <c r="AP31" s="30"/>
      <c r="AQ31" s="293"/>
      <c r="AR31" s="293"/>
      <c r="AS31" s="293"/>
      <c r="AT31" s="293"/>
    </row>
    <row r="32" spans="1:46">
      <c r="A32" s="547">
        <v>173</v>
      </c>
      <c r="B32" s="547">
        <v>465</v>
      </c>
      <c r="C32" s="226" t="s">
        <v>248</v>
      </c>
      <c r="D32" s="227" t="s">
        <v>249</v>
      </c>
      <c r="E32" s="65">
        <v>1</v>
      </c>
      <c r="F32" s="228">
        <v>9.4</v>
      </c>
      <c r="G32" s="547">
        <v>34</v>
      </c>
      <c r="H32" s="547">
        <v>31</v>
      </c>
      <c r="I32" s="547">
        <v>36</v>
      </c>
      <c r="J32" s="547">
        <v>39</v>
      </c>
      <c r="K32" s="244">
        <f t="shared" si="0"/>
        <v>35</v>
      </c>
      <c r="L32" s="245">
        <f t="shared" si="1"/>
        <v>35</v>
      </c>
      <c r="M32" s="246">
        <f t="shared" si="2"/>
        <v>0.9</v>
      </c>
      <c r="N32" s="247"/>
      <c r="O32" s="229">
        <f t="shared" si="3"/>
        <v>0</v>
      </c>
      <c r="P32" s="246">
        <v>1.5</v>
      </c>
      <c r="Q32" s="246">
        <f t="shared" si="4"/>
        <v>0.14000000000000001</v>
      </c>
      <c r="R32" s="550">
        <f t="shared" si="5"/>
        <v>0.76</v>
      </c>
      <c r="S32" s="551"/>
      <c r="T32" s="549" t="str">
        <f t="shared" si="6"/>
        <v>30 - 39 Cm</v>
      </c>
      <c r="U32" s="552">
        <v>45968</v>
      </c>
      <c r="V32" s="552">
        <f>VLOOKUP(A32,'Supply Log'!$E$6:$V$1999,18,FALSE)</f>
        <v>45971</v>
      </c>
      <c r="W32" s="35" t="s">
        <v>346</v>
      </c>
      <c r="X32" s="295" t="s">
        <v>248</v>
      </c>
      <c r="Y32" s="554" t="s">
        <v>347</v>
      </c>
      <c r="Z32" s="555"/>
      <c r="AA32" s="555" t="s">
        <v>198</v>
      </c>
      <c r="AB32" s="553" t="str">
        <f t="shared" si="9"/>
        <v>A01-NL465/25-U01-173</v>
      </c>
      <c r="AC32" s="556">
        <v>173</v>
      </c>
      <c r="AD32" s="553">
        <v>27</v>
      </c>
      <c r="AE32" s="557" t="str">
        <f t="shared" si="7"/>
        <v/>
      </c>
      <c r="AF32" s="291">
        <v>2.9</v>
      </c>
      <c r="AG32" s="291">
        <v>4.3</v>
      </c>
      <c r="AH32" s="291">
        <v>2.2000000000000002</v>
      </c>
      <c r="AI32" s="291"/>
      <c r="AJ32" s="291"/>
      <c r="AK32" s="291"/>
      <c r="AL32" s="291"/>
      <c r="AM32" s="291"/>
      <c r="AN32" s="234">
        <f t="shared" si="8"/>
        <v>0</v>
      </c>
      <c r="AO32" s="30"/>
      <c r="AP32" s="30"/>
      <c r="AQ32" s="293"/>
      <c r="AR32" s="293"/>
      <c r="AS32" s="293"/>
      <c r="AT32" s="293"/>
    </row>
    <row r="33" spans="1:46">
      <c r="A33" s="547">
        <v>174</v>
      </c>
      <c r="B33" s="547">
        <v>426</v>
      </c>
      <c r="C33" s="226" t="s">
        <v>248</v>
      </c>
      <c r="D33" s="227" t="s">
        <v>249</v>
      </c>
      <c r="E33" s="65">
        <v>1</v>
      </c>
      <c r="F33" s="228">
        <v>9.5</v>
      </c>
      <c r="G33" s="547">
        <v>31</v>
      </c>
      <c r="H33" s="547">
        <v>31</v>
      </c>
      <c r="I33" s="547">
        <v>40</v>
      </c>
      <c r="J33" s="547">
        <v>43</v>
      </c>
      <c r="K33" s="244">
        <f t="shared" si="0"/>
        <v>36.25</v>
      </c>
      <c r="L33" s="245">
        <f t="shared" si="1"/>
        <v>36</v>
      </c>
      <c r="M33" s="246">
        <f t="shared" si="2"/>
        <v>0.97</v>
      </c>
      <c r="N33" s="247"/>
      <c r="O33" s="229">
        <f t="shared" si="3"/>
        <v>0</v>
      </c>
      <c r="P33" s="246">
        <v>1</v>
      </c>
      <c r="Q33" s="246">
        <f t="shared" si="4"/>
        <v>0.1</v>
      </c>
      <c r="R33" s="550">
        <f t="shared" si="5"/>
        <v>0.87</v>
      </c>
      <c r="S33" s="551"/>
      <c r="T33" s="549" t="str">
        <f t="shared" si="6"/>
        <v>30 - 39 Cm</v>
      </c>
      <c r="U33" s="552">
        <v>45968</v>
      </c>
      <c r="V33" s="552">
        <f>VLOOKUP(A33,'Supply Log'!$E$6:$V$1999,18,FALSE)</f>
        <v>45971</v>
      </c>
      <c r="W33" s="35" t="s">
        <v>346</v>
      </c>
      <c r="X33" s="295" t="s">
        <v>248</v>
      </c>
      <c r="Y33" s="554" t="s">
        <v>347</v>
      </c>
      <c r="Z33" s="555"/>
      <c r="AA33" s="555" t="s">
        <v>198</v>
      </c>
      <c r="AB33" s="553" t="str">
        <f t="shared" si="9"/>
        <v>A01-NL426/25-U01-174</v>
      </c>
      <c r="AC33" s="556">
        <v>174</v>
      </c>
      <c r="AD33" s="553">
        <v>28</v>
      </c>
      <c r="AE33" s="557" t="str">
        <f t="shared" si="7"/>
        <v/>
      </c>
      <c r="AF33" s="291">
        <v>4.75</v>
      </c>
      <c r="AG33" s="291">
        <v>4.75</v>
      </c>
      <c r="AH33" s="291"/>
      <c r="AI33" s="291"/>
      <c r="AJ33" s="291"/>
      <c r="AK33" s="291"/>
      <c r="AL33" s="291"/>
      <c r="AM33" s="291"/>
      <c r="AN33" s="234">
        <f t="shared" si="8"/>
        <v>0</v>
      </c>
      <c r="AO33" s="30"/>
      <c r="AP33" s="30"/>
      <c r="AQ33" s="293"/>
      <c r="AR33" s="293"/>
      <c r="AS33" s="293"/>
      <c r="AT33" s="293"/>
    </row>
    <row r="34" spans="1:46">
      <c r="A34" s="547">
        <v>170</v>
      </c>
      <c r="B34" s="547">
        <v>464</v>
      </c>
      <c r="C34" s="226" t="s">
        <v>248</v>
      </c>
      <c r="D34" s="227" t="s">
        <v>249</v>
      </c>
      <c r="E34" s="65">
        <v>1</v>
      </c>
      <c r="F34" s="228">
        <v>8.1</v>
      </c>
      <c r="G34" s="547">
        <v>43</v>
      </c>
      <c r="H34" s="547">
        <v>43</v>
      </c>
      <c r="I34" s="547">
        <v>33</v>
      </c>
      <c r="J34" s="547">
        <v>38</v>
      </c>
      <c r="K34" s="244">
        <f t="shared" si="0"/>
        <v>39.25</v>
      </c>
      <c r="L34" s="245">
        <f t="shared" si="1"/>
        <v>39</v>
      </c>
      <c r="M34" s="246">
        <f t="shared" si="2"/>
        <v>0.97</v>
      </c>
      <c r="N34" s="247"/>
      <c r="O34" s="229">
        <f t="shared" si="3"/>
        <v>0</v>
      </c>
      <c r="P34" s="246">
        <v>1</v>
      </c>
      <c r="Q34" s="246">
        <f t="shared" si="4"/>
        <v>0.12</v>
      </c>
      <c r="R34" s="550">
        <f t="shared" si="5"/>
        <v>0.85</v>
      </c>
      <c r="S34" s="551"/>
      <c r="T34" s="549" t="str">
        <f t="shared" si="6"/>
        <v>30 - 39 Cm</v>
      </c>
      <c r="U34" s="552">
        <v>45968</v>
      </c>
      <c r="V34" s="552">
        <f>VLOOKUP(A34,'Supply Log'!$E$6:$V$1999,18,FALSE)</f>
        <v>45971</v>
      </c>
      <c r="W34" s="35" t="s">
        <v>346</v>
      </c>
      <c r="X34" s="295" t="s">
        <v>248</v>
      </c>
      <c r="Y34" s="554" t="s">
        <v>347</v>
      </c>
      <c r="Z34" s="555"/>
      <c r="AA34" s="555" t="s">
        <v>198</v>
      </c>
      <c r="AB34" s="553" t="str">
        <f t="shared" si="9"/>
        <v>A01-NL464/25-U01-170</v>
      </c>
      <c r="AC34" s="556">
        <v>170</v>
      </c>
      <c r="AD34" s="553">
        <v>29</v>
      </c>
      <c r="AE34" s="557" t="str">
        <f t="shared" si="7"/>
        <v/>
      </c>
      <c r="AF34" s="291">
        <v>4.05</v>
      </c>
      <c r="AG34" s="291">
        <v>4.05</v>
      </c>
      <c r="AH34" s="291"/>
      <c r="AI34" s="291"/>
      <c r="AJ34" s="291"/>
      <c r="AK34" s="291"/>
      <c r="AL34" s="291"/>
      <c r="AM34" s="291"/>
      <c r="AN34" s="234">
        <f t="shared" si="8"/>
        <v>0</v>
      </c>
      <c r="AO34" s="30"/>
      <c r="AP34" s="30"/>
      <c r="AQ34" s="293"/>
      <c r="AR34" s="293"/>
      <c r="AS34" s="293"/>
      <c r="AT34" s="293"/>
    </row>
    <row r="35" spans="1:46">
      <c r="A35" s="547">
        <v>171</v>
      </c>
      <c r="B35" s="547">
        <v>447</v>
      </c>
      <c r="C35" s="226" t="s">
        <v>248</v>
      </c>
      <c r="D35" s="227" t="s">
        <v>249</v>
      </c>
      <c r="E35" s="65">
        <v>1</v>
      </c>
      <c r="F35" s="228">
        <v>8.9</v>
      </c>
      <c r="G35" s="547">
        <v>36</v>
      </c>
      <c r="H35" s="547">
        <v>45</v>
      </c>
      <c r="I35" s="547">
        <v>36</v>
      </c>
      <c r="J35" s="547">
        <v>39</v>
      </c>
      <c r="K35" s="244">
        <f t="shared" si="0"/>
        <v>39</v>
      </c>
      <c r="L35" s="245">
        <f t="shared" si="1"/>
        <v>39</v>
      </c>
      <c r="M35" s="246">
        <f t="shared" si="2"/>
        <v>1.06</v>
      </c>
      <c r="N35" s="247"/>
      <c r="O35" s="229">
        <f t="shared" si="3"/>
        <v>0</v>
      </c>
      <c r="P35" s="246">
        <v>0.5</v>
      </c>
      <c r="Q35" s="246">
        <f t="shared" si="4"/>
        <v>0.06</v>
      </c>
      <c r="R35" s="550">
        <f t="shared" si="5"/>
        <v>1</v>
      </c>
      <c r="S35" s="551"/>
      <c r="T35" s="549" t="str">
        <f t="shared" si="6"/>
        <v>30 - 39 Cm</v>
      </c>
      <c r="U35" s="552">
        <v>45968</v>
      </c>
      <c r="V35" s="552">
        <f>VLOOKUP(A35,'Supply Log'!$E$6:$V$1999,18,FALSE)</f>
        <v>45971</v>
      </c>
      <c r="W35" s="35" t="s">
        <v>346</v>
      </c>
      <c r="X35" s="295" t="s">
        <v>248</v>
      </c>
      <c r="Y35" s="554" t="s">
        <v>347</v>
      </c>
      <c r="Z35" s="555"/>
      <c r="AA35" s="555" t="s">
        <v>198</v>
      </c>
      <c r="AB35" s="553" t="str">
        <f t="shared" si="9"/>
        <v>A01-NL447/25-U01-171</v>
      </c>
      <c r="AC35" s="556">
        <v>171</v>
      </c>
      <c r="AD35" s="553">
        <v>30</v>
      </c>
      <c r="AE35" s="557" t="str">
        <f t="shared" si="7"/>
        <v/>
      </c>
      <c r="AF35" s="291">
        <v>3.05</v>
      </c>
      <c r="AG35" s="291">
        <v>2.95</v>
      </c>
      <c r="AH35" s="291">
        <v>2.9</v>
      </c>
      <c r="AI35" s="291"/>
      <c r="AJ35" s="291"/>
      <c r="AK35" s="291"/>
      <c r="AL35" s="291"/>
      <c r="AM35" s="291"/>
      <c r="AN35" s="234">
        <f t="shared" si="8"/>
        <v>4.4408920985006262E-16</v>
      </c>
      <c r="AO35" s="30"/>
      <c r="AP35" s="30"/>
      <c r="AQ35" s="293"/>
      <c r="AR35" s="293"/>
      <c r="AS35" s="293"/>
      <c r="AT35" s="293"/>
    </row>
    <row r="36" spans="1:46">
      <c r="A36" s="227">
        <v>1</v>
      </c>
      <c r="B36" s="227">
        <v>564</v>
      </c>
      <c r="C36" s="226" t="s">
        <v>248</v>
      </c>
      <c r="D36" s="227" t="s">
        <v>249</v>
      </c>
      <c r="E36" s="65">
        <v>1</v>
      </c>
      <c r="F36" s="228">
        <v>17.8</v>
      </c>
      <c r="G36" s="227">
        <v>60</v>
      </c>
      <c r="H36" s="227">
        <v>67</v>
      </c>
      <c r="I36" s="227">
        <v>44</v>
      </c>
      <c r="J36" s="227">
        <v>50</v>
      </c>
      <c r="K36" s="244">
        <f t="shared" si="0"/>
        <v>55.25</v>
      </c>
      <c r="L36" s="245">
        <f t="shared" si="1"/>
        <v>55</v>
      </c>
      <c r="M36" s="246">
        <f t="shared" si="2"/>
        <v>4.2300000000000004</v>
      </c>
      <c r="N36" s="247"/>
      <c r="O36" s="229">
        <f t="shared" si="3"/>
        <v>0</v>
      </c>
      <c r="P36" s="246">
        <v>1</v>
      </c>
      <c r="Q36" s="246">
        <f t="shared" si="4"/>
        <v>0.24</v>
      </c>
      <c r="R36" s="248">
        <f t="shared" si="5"/>
        <v>3.99</v>
      </c>
      <c r="S36" s="288"/>
      <c r="T36" s="65" t="str">
        <f t="shared" si="6"/>
        <v>50 - 59 Cm</v>
      </c>
      <c r="U36" s="74">
        <v>45967</v>
      </c>
      <c r="V36" s="74" t="e">
        <f>VLOOKUP(A36,'Supply Log'!$E$6:$V$1999,18,FALSE)</f>
        <v>#N/A</v>
      </c>
      <c r="W36" s="35" t="s">
        <v>346</v>
      </c>
      <c r="X36" s="295" t="s">
        <v>248</v>
      </c>
      <c r="Y36" s="554" t="s">
        <v>347</v>
      </c>
      <c r="Z36" s="289" t="s">
        <v>31</v>
      </c>
      <c r="AA36" s="289" t="s">
        <v>198</v>
      </c>
      <c r="AB36" s="553" t="str">
        <f t="shared" si="9"/>
        <v>A01-NL564/25-U01-1</v>
      </c>
      <c r="AC36" s="502"/>
      <c r="AD36" s="35"/>
      <c r="AE36" s="67" t="str">
        <f t="shared" si="7"/>
        <v/>
      </c>
      <c r="AF36" s="291"/>
      <c r="AG36" s="291"/>
      <c r="AH36" s="291"/>
      <c r="AI36" s="291"/>
      <c r="AJ36" s="291"/>
      <c r="AK36" s="291"/>
      <c r="AL36" s="291"/>
      <c r="AM36" s="291"/>
      <c r="AN36" s="234">
        <f t="shared" si="8"/>
        <v>17.8</v>
      </c>
      <c r="AO36" s="30"/>
      <c r="AP36" s="30"/>
      <c r="AQ36" s="293"/>
      <c r="AR36" s="293"/>
      <c r="AS36" s="293"/>
      <c r="AT36" s="293"/>
    </row>
    <row r="37" spans="1:46">
      <c r="A37" s="227">
        <v>2</v>
      </c>
      <c r="B37" s="227">
        <v>696</v>
      </c>
      <c r="C37" s="226" t="s">
        <v>248</v>
      </c>
      <c r="D37" s="227" t="s">
        <v>249</v>
      </c>
      <c r="E37" s="65">
        <v>1</v>
      </c>
      <c r="F37" s="228">
        <v>9.1</v>
      </c>
      <c r="G37" s="227">
        <v>64</v>
      </c>
      <c r="H37" s="227">
        <v>67</v>
      </c>
      <c r="I37" s="227">
        <v>57</v>
      </c>
      <c r="J37" s="227">
        <v>63</v>
      </c>
      <c r="K37" s="244">
        <f t="shared" si="0"/>
        <v>62.75</v>
      </c>
      <c r="L37" s="245">
        <f t="shared" si="1"/>
        <v>63</v>
      </c>
      <c r="M37" s="246">
        <f t="shared" si="2"/>
        <v>2.84</v>
      </c>
      <c r="N37" s="247"/>
      <c r="O37" s="229">
        <f t="shared" si="3"/>
        <v>0</v>
      </c>
      <c r="P37" s="246">
        <v>1</v>
      </c>
      <c r="Q37" s="246">
        <f t="shared" si="4"/>
        <v>0.31</v>
      </c>
      <c r="R37" s="248">
        <f t="shared" si="5"/>
        <v>2.5299999999999998</v>
      </c>
      <c r="S37" s="288"/>
      <c r="T37" s="65" t="str">
        <f t="shared" si="6"/>
        <v>60 - 69 Cm</v>
      </c>
      <c r="U37" s="74">
        <v>45967</v>
      </c>
      <c r="V37" s="74" t="e">
        <f>VLOOKUP(A37,'Supply Log'!$E$6:$V$1999,18,FALSE)</f>
        <v>#N/A</v>
      </c>
      <c r="W37" s="35" t="s">
        <v>346</v>
      </c>
      <c r="X37" s="295" t="s">
        <v>248</v>
      </c>
      <c r="Y37" s="554" t="s">
        <v>347</v>
      </c>
      <c r="Z37" s="289" t="s">
        <v>31</v>
      </c>
      <c r="AA37" s="289" t="s">
        <v>198</v>
      </c>
      <c r="AB37" s="553" t="str">
        <f t="shared" si="9"/>
        <v>A01-NL696/25-U01-2</v>
      </c>
      <c r="AC37" s="502"/>
      <c r="AD37" s="35"/>
      <c r="AE37" s="67" t="str">
        <f t="shared" si="7"/>
        <v/>
      </c>
      <c r="AF37" s="291"/>
      <c r="AG37" s="291"/>
      <c r="AH37" s="291"/>
      <c r="AI37" s="291"/>
      <c r="AJ37" s="291"/>
      <c r="AK37" s="291"/>
      <c r="AL37" s="291"/>
      <c r="AM37" s="291"/>
      <c r="AN37" s="234">
        <f t="shared" si="8"/>
        <v>9.1</v>
      </c>
      <c r="AO37" s="30"/>
      <c r="AP37" s="30"/>
      <c r="AQ37" s="293"/>
      <c r="AR37" s="293"/>
      <c r="AS37" s="293"/>
      <c r="AT37" s="293"/>
    </row>
    <row r="38" spans="1:46">
      <c r="A38" s="227">
        <v>3</v>
      </c>
      <c r="B38" s="227">
        <v>554</v>
      </c>
      <c r="C38" s="226" t="s">
        <v>248</v>
      </c>
      <c r="D38" s="227" t="s">
        <v>249</v>
      </c>
      <c r="E38" s="65">
        <v>1</v>
      </c>
      <c r="F38" s="228">
        <v>7.9</v>
      </c>
      <c r="G38" s="227">
        <v>60</v>
      </c>
      <c r="H38" s="227">
        <v>64</v>
      </c>
      <c r="I38" s="227">
        <v>63</v>
      </c>
      <c r="J38" s="227">
        <v>68</v>
      </c>
      <c r="K38" s="244">
        <f t="shared" ref="K38:K69" si="10">+(G38+H38+I38+J38)/4</f>
        <v>63.75</v>
      </c>
      <c r="L38" s="245">
        <f t="shared" ref="L38:L69" si="11">ROUND(K38,0)</f>
        <v>64</v>
      </c>
      <c r="M38" s="246">
        <f t="shared" ref="M38:M69" si="12">+ROUND((L38*L38*F38*0.7854)/10000,2)</f>
        <v>2.54</v>
      </c>
      <c r="N38" s="247"/>
      <c r="O38" s="229">
        <f t="shared" ref="O38:O69" si="13">ROUND(((N38*N38*(F38-P38)*0.7854)/10000),2)</f>
        <v>0</v>
      </c>
      <c r="P38" s="246">
        <v>0.5</v>
      </c>
      <c r="Q38" s="246">
        <f t="shared" ref="Q38:Q69" si="14">+ROUND((L38*L38*P38*0.7854)/10000,2)</f>
        <v>0.16</v>
      </c>
      <c r="R38" s="248">
        <f t="shared" ref="R38:R69" si="15">+M38-O38-Q38</f>
        <v>2.38</v>
      </c>
      <c r="S38" s="288"/>
      <c r="T38" s="65" t="str">
        <f t="shared" ref="T38:T69" si="16">IF(L38&lt;40,"30 - 39 Cm",IF(L38&lt;50,"40 - 49 Cm",IF(L38&lt;60,"50 - 59 Cm",IF(L38&lt;70,"60 - 69 Cm",IF(L38&lt;80,"70 - 79 Cm",IF(L38&lt;90,"80 - 89 Cm",IF(L38&lt;100,"90 - 99 Cm",IF(L38&gt;99,"100 Cm Up"))))))))</f>
        <v>60 - 69 Cm</v>
      </c>
      <c r="U38" s="74">
        <v>45967</v>
      </c>
      <c r="V38" s="74" t="e">
        <f>VLOOKUP(A38,'Supply Log'!$E$6:$V$1999,18,FALSE)</f>
        <v>#N/A</v>
      </c>
      <c r="W38" s="35" t="s">
        <v>346</v>
      </c>
      <c r="X38" s="295" t="s">
        <v>248</v>
      </c>
      <c r="Y38" s="554" t="s">
        <v>347</v>
      </c>
      <c r="Z38" s="289" t="s">
        <v>31</v>
      </c>
      <c r="AA38" s="289" t="s">
        <v>198</v>
      </c>
      <c r="AB38" s="553" t="str">
        <f t="shared" si="9"/>
        <v>A01-NL554/25-U01-3</v>
      </c>
      <c r="AC38" s="502"/>
      <c r="AD38" s="35"/>
      <c r="AE38" s="67" t="str">
        <f t="shared" ref="AE38:AE69" si="17">IF(COUNTIF($B$2:$B$46837,B38)&gt;1,"DOUBLE","")</f>
        <v/>
      </c>
      <c r="AF38" s="291"/>
      <c r="AG38" s="291"/>
      <c r="AH38" s="291"/>
      <c r="AI38" s="291"/>
      <c r="AJ38" s="291"/>
      <c r="AK38" s="291"/>
      <c r="AL38" s="291"/>
      <c r="AM38" s="291"/>
      <c r="AN38" s="234">
        <f t="shared" ref="AN38:AN69" si="18">F38-AF38-AG38-AH38-AI38-AJ38-AK38-AL38-AM38</f>
        <v>7.9</v>
      </c>
      <c r="AO38" s="30"/>
      <c r="AP38" s="30"/>
      <c r="AQ38" s="293"/>
      <c r="AR38" s="293"/>
      <c r="AS38" s="293"/>
      <c r="AT38" s="293"/>
    </row>
    <row r="39" spans="1:46">
      <c r="A39" s="227">
        <v>4</v>
      </c>
      <c r="B39" s="227">
        <v>558</v>
      </c>
      <c r="C39" s="226" t="s">
        <v>248</v>
      </c>
      <c r="D39" s="227" t="s">
        <v>249</v>
      </c>
      <c r="E39" s="65">
        <v>1</v>
      </c>
      <c r="F39" s="228">
        <v>11.4</v>
      </c>
      <c r="G39" s="227">
        <v>51</v>
      </c>
      <c r="H39" s="227">
        <v>52</v>
      </c>
      <c r="I39" s="227">
        <v>45</v>
      </c>
      <c r="J39" s="227">
        <v>50</v>
      </c>
      <c r="K39" s="244">
        <f t="shared" si="10"/>
        <v>49.5</v>
      </c>
      <c r="L39" s="245">
        <f t="shared" si="11"/>
        <v>50</v>
      </c>
      <c r="M39" s="246">
        <f t="shared" si="12"/>
        <v>2.2400000000000002</v>
      </c>
      <c r="N39" s="247"/>
      <c r="O39" s="229">
        <f t="shared" si="13"/>
        <v>0</v>
      </c>
      <c r="P39" s="246">
        <v>0.5</v>
      </c>
      <c r="Q39" s="246">
        <f t="shared" si="14"/>
        <v>0.1</v>
      </c>
      <c r="R39" s="248">
        <f t="shared" si="15"/>
        <v>2.14</v>
      </c>
      <c r="S39" s="288"/>
      <c r="T39" s="65" t="str">
        <f t="shared" si="16"/>
        <v>50 - 59 Cm</v>
      </c>
      <c r="U39" s="74">
        <v>45967</v>
      </c>
      <c r="V39" s="74" t="e">
        <f>VLOOKUP(A39,'Supply Log'!$E$6:$V$1999,18,FALSE)</f>
        <v>#N/A</v>
      </c>
      <c r="W39" s="35" t="s">
        <v>346</v>
      </c>
      <c r="X39" s="295" t="s">
        <v>248</v>
      </c>
      <c r="Y39" s="554" t="s">
        <v>347</v>
      </c>
      <c r="Z39" s="289" t="s">
        <v>31</v>
      </c>
      <c r="AA39" s="289" t="s">
        <v>198</v>
      </c>
      <c r="AB39" s="553" t="str">
        <f t="shared" si="9"/>
        <v>A01-NL558/25-U01-4</v>
      </c>
      <c r="AC39" s="502"/>
      <c r="AD39" s="35"/>
      <c r="AE39" s="67" t="str">
        <f t="shared" si="17"/>
        <v/>
      </c>
      <c r="AF39" s="291"/>
      <c r="AG39" s="291"/>
      <c r="AH39" s="291"/>
      <c r="AI39" s="291"/>
      <c r="AJ39" s="291"/>
      <c r="AK39" s="291"/>
      <c r="AL39" s="291"/>
      <c r="AM39" s="291"/>
      <c r="AN39" s="234">
        <f t="shared" si="18"/>
        <v>11.4</v>
      </c>
      <c r="AO39" s="30"/>
      <c r="AP39" s="30"/>
      <c r="AQ39" s="293"/>
      <c r="AR39" s="293"/>
      <c r="AS39" s="293"/>
      <c r="AT39" s="293"/>
    </row>
    <row r="40" spans="1:46">
      <c r="A40" s="227">
        <v>5</v>
      </c>
      <c r="B40" s="227">
        <v>603</v>
      </c>
      <c r="C40" s="226" t="s">
        <v>248</v>
      </c>
      <c r="D40" s="227" t="s">
        <v>249</v>
      </c>
      <c r="E40" s="65">
        <v>1</v>
      </c>
      <c r="F40" s="228">
        <v>8.1999999999999993</v>
      </c>
      <c r="G40" s="227">
        <v>47</v>
      </c>
      <c r="H40" s="227">
        <v>50</v>
      </c>
      <c r="I40" s="227">
        <v>48</v>
      </c>
      <c r="J40" s="227">
        <v>59</v>
      </c>
      <c r="K40" s="244">
        <f t="shared" si="10"/>
        <v>51</v>
      </c>
      <c r="L40" s="245">
        <f t="shared" si="11"/>
        <v>51</v>
      </c>
      <c r="M40" s="246">
        <f t="shared" si="12"/>
        <v>1.68</v>
      </c>
      <c r="N40" s="247"/>
      <c r="O40" s="229">
        <f t="shared" si="13"/>
        <v>0</v>
      </c>
      <c r="P40" s="246">
        <v>1</v>
      </c>
      <c r="Q40" s="246">
        <f t="shared" si="14"/>
        <v>0.2</v>
      </c>
      <c r="R40" s="248">
        <f t="shared" si="15"/>
        <v>1.48</v>
      </c>
      <c r="S40" s="288"/>
      <c r="T40" s="65" t="str">
        <f t="shared" si="16"/>
        <v>50 - 59 Cm</v>
      </c>
      <c r="U40" s="74">
        <v>45967</v>
      </c>
      <c r="V40" s="74" t="e">
        <f>VLOOKUP(A40,'Supply Log'!$E$6:$V$1999,18,FALSE)</f>
        <v>#N/A</v>
      </c>
      <c r="W40" s="35" t="s">
        <v>346</v>
      </c>
      <c r="X40" s="295" t="s">
        <v>248</v>
      </c>
      <c r="Y40" s="554" t="s">
        <v>347</v>
      </c>
      <c r="Z40" s="289" t="s">
        <v>31</v>
      </c>
      <c r="AA40" s="289" t="s">
        <v>198</v>
      </c>
      <c r="AB40" s="553" t="str">
        <f t="shared" si="9"/>
        <v>A01-NL603/25-U01-5</v>
      </c>
      <c r="AC40" s="502"/>
      <c r="AD40" s="35"/>
      <c r="AE40" s="67" t="str">
        <f t="shared" si="17"/>
        <v/>
      </c>
      <c r="AF40" s="291"/>
      <c r="AG40" s="291"/>
      <c r="AH40" s="291"/>
      <c r="AI40" s="291"/>
      <c r="AJ40" s="291"/>
      <c r="AK40" s="291"/>
      <c r="AL40" s="291"/>
      <c r="AM40" s="291"/>
      <c r="AN40" s="234">
        <f t="shared" si="18"/>
        <v>8.1999999999999993</v>
      </c>
      <c r="AO40" s="30"/>
      <c r="AP40" s="30"/>
      <c r="AQ40" s="293"/>
      <c r="AR40" s="293"/>
      <c r="AS40" s="293"/>
      <c r="AT40" s="293"/>
    </row>
    <row r="41" spans="1:46">
      <c r="A41" s="227">
        <v>6</v>
      </c>
      <c r="B41" s="227">
        <v>610</v>
      </c>
      <c r="C41" s="226" t="s">
        <v>248</v>
      </c>
      <c r="D41" s="227" t="s">
        <v>249</v>
      </c>
      <c r="E41" s="65">
        <v>1</v>
      </c>
      <c r="F41" s="228">
        <v>6.1</v>
      </c>
      <c r="G41" s="227">
        <v>47</v>
      </c>
      <c r="H41" s="227">
        <v>62</v>
      </c>
      <c r="I41" s="227">
        <v>44</v>
      </c>
      <c r="J41" s="227">
        <v>53</v>
      </c>
      <c r="K41" s="244">
        <f t="shared" si="10"/>
        <v>51.5</v>
      </c>
      <c r="L41" s="245">
        <f t="shared" si="11"/>
        <v>52</v>
      </c>
      <c r="M41" s="246">
        <f t="shared" si="12"/>
        <v>1.3</v>
      </c>
      <c r="N41" s="247"/>
      <c r="O41" s="229">
        <f t="shared" si="13"/>
        <v>0</v>
      </c>
      <c r="P41" s="246">
        <v>1</v>
      </c>
      <c r="Q41" s="246">
        <f t="shared" si="14"/>
        <v>0.21</v>
      </c>
      <c r="R41" s="248">
        <f t="shared" si="15"/>
        <v>1.0900000000000001</v>
      </c>
      <c r="S41" s="288"/>
      <c r="T41" s="65" t="str">
        <f t="shared" si="16"/>
        <v>50 - 59 Cm</v>
      </c>
      <c r="U41" s="74">
        <v>45967</v>
      </c>
      <c r="V41" s="74" t="e">
        <f>VLOOKUP(A41,'Supply Log'!$E$6:$V$1999,18,FALSE)</f>
        <v>#N/A</v>
      </c>
      <c r="W41" s="35" t="s">
        <v>346</v>
      </c>
      <c r="X41" s="295" t="s">
        <v>248</v>
      </c>
      <c r="Y41" s="554" t="s">
        <v>347</v>
      </c>
      <c r="Z41" s="289" t="s">
        <v>31</v>
      </c>
      <c r="AA41" s="289" t="s">
        <v>198</v>
      </c>
      <c r="AB41" s="553" t="str">
        <f t="shared" si="9"/>
        <v>A01-NL610/25-U01-6</v>
      </c>
      <c r="AC41" s="502"/>
      <c r="AD41" s="35"/>
      <c r="AE41" s="67" t="str">
        <f t="shared" si="17"/>
        <v/>
      </c>
      <c r="AF41" s="291"/>
      <c r="AG41" s="291"/>
      <c r="AH41" s="291"/>
      <c r="AI41" s="291"/>
      <c r="AJ41" s="291"/>
      <c r="AK41" s="291"/>
      <c r="AL41" s="291"/>
      <c r="AM41" s="291"/>
      <c r="AN41" s="234">
        <f t="shared" si="18"/>
        <v>6.1</v>
      </c>
      <c r="AO41" s="30"/>
      <c r="AP41" s="30"/>
      <c r="AQ41" s="293"/>
      <c r="AR41" s="293"/>
      <c r="AS41" s="293"/>
      <c r="AT41" s="293"/>
    </row>
    <row r="42" spans="1:46">
      <c r="A42" s="227">
        <v>7</v>
      </c>
      <c r="B42" s="227">
        <v>559</v>
      </c>
      <c r="C42" s="226" t="s">
        <v>248</v>
      </c>
      <c r="D42" s="227" t="s">
        <v>249</v>
      </c>
      <c r="E42" s="65">
        <v>1</v>
      </c>
      <c r="F42" s="228">
        <v>8.6999999999999993</v>
      </c>
      <c r="G42" s="227">
        <v>46</v>
      </c>
      <c r="H42" s="227">
        <v>64</v>
      </c>
      <c r="I42" s="227">
        <v>62</v>
      </c>
      <c r="J42" s="227">
        <v>64</v>
      </c>
      <c r="K42" s="244">
        <f t="shared" si="10"/>
        <v>59</v>
      </c>
      <c r="L42" s="245">
        <f t="shared" si="11"/>
        <v>59</v>
      </c>
      <c r="M42" s="246">
        <f t="shared" si="12"/>
        <v>2.38</v>
      </c>
      <c r="N42" s="247"/>
      <c r="O42" s="229">
        <f t="shared" si="13"/>
        <v>0</v>
      </c>
      <c r="P42" s="246">
        <v>0.5</v>
      </c>
      <c r="Q42" s="246">
        <f t="shared" si="14"/>
        <v>0.14000000000000001</v>
      </c>
      <c r="R42" s="248">
        <f t="shared" si="15"/>
        <v>2.2399999999999998</v>
      </c>
      <c r="S42" s="288"/>
      <c r="T42" s="65" t="str">
        <f t="shared" si="16"/>
        <v>50 - 59 Cm</v>
      </c>
      <c r="U42" s="74">
        <v>45967</v>
      </c>
      <c r="V42" s="74" t="e">
        <f>VLOOKUP(A42,'Supply Log'!$E$6:$V$1999,18,FALSE)</f>
        <v>#N/A</v>
      </c>
      <c r="W42" s="35" t="s">
        <v>346</v>
      </c>
      <c r="X42" s="295" t="s">
        <v>248</v>
      </c>
      <c r="Y42" s="554" t="s">
        <v>347</v>
      </c>
      <c r="Z42" s="289" t="s">
        <v>31</v>
      </c>
      <c r="AA42" s="289" t="s">
        <v>198</v>
      </c>
      <c r="AB42" s="553" t="str">
        <f t="shared" si="9"/>
        <v>A01-NL559/25-U01-7</v>
      </c>
      <c r="AC42" s="502"/>
      <c r="AD42" s="35"/>
      <c r="AE42" s="67" t="str">
        <f t="shared" si="17"/>
        <v/>
      </c>
      <c r="AF42" s="291"/>
      <c r="AG42" s="291"/>
      <c r="AH42" s="291"/>
      <c r="AI42" s="291"/>
      <c r="AJ42" s="291"/>
      <c r="AK42" s="291"/>
      <c r="AL42" s="291"/>
      <c r="AM42" s="291"/>
      <c r="AN42" s="234">
        <f t="shared" si="18"/>
        <v>8.6999999999999993</v>
      </c>
      <c r="AO42" s="30"/>
      <c r="AP42" s="30"/>
      <c r="AQ42" s="293"/>
      <c r="AR42" s="293"/>
      <c r="AS42" s="293"/>
      <c r="AT42" s="293"/>
    </row>
    <row r="43" spans="1:46">
      <c r="A43" s="227">
        <v>8</v>
      </c>
      <c r="B43" s="227">
        <v>510</v>
      </c>
      <c r="C43" s="226" t="s">
        <v>248</v>
      </c>
      <c r="D43" s="227" t="s">
        <v>249</v>
      </c>
      <c r="E43" s="65">
        <v>1</v>
      </c>
      <c r="F43" s="228">
        <v>8</v>
      </c>
      <c r="G43" s="227">
        <v>37</v>
      </c>
      <c r="H43" s="227">
        <v>48</v>
      </c>
      <c r="I43" s="227">
        <v>57</v>
      </c>
      <c r="J43" s="227">
        <v>60</v>
      </c>
      <c r="K43" s="244">
        <f t="shared" si="10"/>
        <v>50.5</v>
      </c>
      <c r="L43" s="245">
        <f t="shared" si="11"/>
        <v>51</v>
      </c>
      <c r="M43" s="246">
        <f t="shared" si="12"/>
        <v>1.63</v>
      </c>
      <c r="N43" s="247"/>
      <c r="O43" s="229">
        <f t="shared" si="13"/>
        <v>0</v>
      </c>
      <c r="P43" s="246">
        <v>0.5</v>
      </c>
      <c r="Q43" s="246">
        <f t="shared" si="14"/>
        <v>0.1</v>
      </c>
      <c r="R43" s="248">
        <f t="shared" si="15"/>
        <v>1.5299999999999998</v>
      </c>
      <c r="S43" s="288"/>
      <c r="T43" s="65" t="str">
        <f t="shared" si="16"/>
        <v>50 - 59 Cm</v>
      </c>
      <c r="U43" s="74">
        <v>45967</v>
      </c>
      <c r="V43" s="74" t="e">
        <f>VLOOKUP(A43,'Supply Log'!$E$6:$V$1999,18,FALSE)</f>
        <v>#N/A</v>
      </c>
      <c r="W43" s="35" t="s">
        <v>346</v>
      </c>
      <c r="X43" s="295" t="s">
        <v>248</v>
      </c>
      <c r="Y43" s="554" t="s">
        <v>347</v>
      </c>
      <c r="Z43" s="289" t="s">
        <v>31</v>
      </c>
      <c r="AA43" s="289" t="s">
        <v>198</v>
      </c>
      <c r="AB43" s="553" t="str">
        <f t="shared" si="9"/>
        <v>A01-NL510/25-U01-8</v>
      </c>
      <c r="AC43" s="502"/>
      <c r="AD43" s="35"/>
      <c r="AE43" s="67" t="str">
        <f t="shared" si="17"/>
        <v/>
      </c>
      <c r="AF43" s="291"/>
      <c r="AG43" s="291"/>
      <c r="AH43" s="291"/>
      <c r="AI43" s="291"/>
      <c r="AJ43" s="291"/>
      <c r="AK43" s="291"/>
      <c r="AL43" s="291"/>
      <c r="AM43" s="291"/>
      <c r="AN43" s="234">
        <f t="shared" si="18"/>
        <v>8</v>
      </c>
      <c r="AO43" s="30"/>
      <c r="AP43" s="30"/>
      <c r="AQ43" s="293"/>
      <c r="AR43" s="293"/>
      <c r="AS43" s="293"/>
      <c r="AT43" s="293"/>
    </row>
    <row r="44" spans="1:46">
      <c r="A44" s="227">
        <v>9</v>
      </c>
      <c r="B44" s="227">
        <v>602</v>
      </c>
      <c r="C44" s="226" t="s">
        <v>248</v>
      </c>
      <c r="D44" s="227" t="s">
        <v>249</v>
      </c>
      <c r="E44" s="65">
        <v>1</v>
      </c>
      <c r="F44" s="228">
        <v>6.6</v>
      </c>
      <c r="G44" s="227">
        <v>51</v>
      </c>
      <c r="H44" s="227">
        <v>52</v>
      </c>
      <c r="I44" s="227">
        <v>48</v>
      </c>
      <c r="J44" s="227">
        <v>50</v>
      </c>
      <c r="K44" s="244">
        <f t="shared" si="10"/>
        <v>50.25</v>
      </c>
      <c r="L44" s="245">
        <f t="shared" si="11"/>
        <v>50</v>
      </c>
      <c r="M44" s="246">
        <f t="shared" si="12"/>
        <v>1.3</v>
      </c>
      <c r="N44" s="247"/>
      <c r="O44" s="229">
        <f t="shared" si="13"/>
        <v>0</v>
      </c>
      <c r="P44" s="246">
        <v>0.5</v>
      </c>
      <c r="Q44" s="246">
        <f t="shared" si="14"/>
        <v>0.1</v>
      </c>
      <c r="R44" s="248">
        <f t="shared" si="15"/>
        <v>1.2</v>
      </c>
      <c r="S44" s="288"/>
      <c r="T44" s="65" t="str">
        <f t="shared" si="16"/>
        <v>50 - 59 Cm</v>
      </c>
      <c r="U44" s="74">
        <v>45967</v>
      </c>
      <c r="V44" s="74" t="e">
        <f>VLOOKUP(A44,'Supply Log'!$E$6:$V$1999,18,FALSE)</f>
        <v>#N/A</v>
      </c>
      <c r="W44" s="35" t="s">
        <v>346</v>
      </c>
      <c r="X44" s="295" t="s">
        <v>248</v>
      </c>
      <c r="Y44" s="554" t="s">
        <v>347</v>
      </c>
      <c r="Z44" s="289" t="s">
        <v>31</v>
      </c>
      <c r="AA44" s="289" t="s">
        <v>198</v>
      </c>
      <c r="AB44" s="553" t="str">
        <f t="shared" si="9"/>
        <v>A01-NL602/25-U01-9</v>
      </c>
      <c r="AC44" s="502"/>
      <c r="AD44" s="35"/>
      <c r="AE44" s="67" t="str">
        <f t="shared" si="17"/>
        <v/>
      </c>
      <c r="AF44" s="291"/>
      <c r="AG44" s="291"/>
      <c r="AH44" s="291"/>
      <c r="AI44" s="291"/>
      <c r="AJ44" s="291"/>
      <c r="AK44" s="291"/>
      <c r="AL44" s="291"/>
      <c r="AM44" s="291"/>
      <c r="AN44" s="234">
        <f t="shared" si="18"/>
        <v>6.6</v>
      </c>
      <c r="AO44" s="30"/>
      <c r="AP44" s="30"/>
      <c r="AQ44" s="293"/>
      <c r="AR44" s="293"/>
      <c r="AS44" s="293"/>
      <c r="AT44" s="293"/>
    </row>
    <row r="45" spans="1:46">
      <c r="A45" s="227">
        <v>10</v>
      </c>
      <c r="B45" s="227">
        <v>474</v>
      </c>
      <c r="C45" s="226" t="s">
        <v>248</v>
      </c>
      <c r="D45" s="227" t="s">
        <v>249</v>
      </c>
      <c r="E45" s="65">
        <v>1</v>
      </c>
      <c r="F45" s="228">
        <v>15.3</v>
      </c>
      <c r="G45" s="227">
        <v>64</v>
      </c>
      <c r="H45" s="227">
        <v>71</v>
      </c>
      <c r="I45" s="227">
        <v>71</v>
      </c>
      <c r="J45" s="227">
        <v>80</v>
      </c>
      <c r="K45" s="244">
        <f t="shared" si="10"/>
        <v>71.5</v>
      </c>
      <c r="L45" s="245">
        <f t="shared" si="11"/>
        <v>72</v>
      </c>
      <c r="M45" s="246">
        <f t="shared" si="12"/>
        <v>6.23</v>
      </c>
      <c r="N45" s="247"/>
      <c r="O45" s="229">
        <f t="shared" si="13"/>
        <v>0</v>
      </c>
      <c r="P45" s="246"/>
      <c r="Q45" s="246">
        <f t="shared" si="14"/>
        <v>0</v>
      </c>
      <c r="R45" s="248">
        <f t="shared" si="15"/>
        <v>6.23</v>
      </c>
      <c r="S45" s="288"/>
      <c r="T45" s="65" t="str">
        <f t="shared" si="16"/>
        <v>70 - 79 Cm</v>
      </c>
      <c r="U45" s="74">
        <v>45967</v>
      </c>
      <c r="V45" s="74" t="e">
        <f>VLOOKUP(A45,'Supply Log'!$E$6:$V$1999,18,FALSE)</f>
        <v>#N/A</v>
      </c>
      <c r="W45" s="35" t="s">
        <v>346</v>
      </c>
      <c r="X45" s="295" t="s">
        <v>248</v>
      </c>
      <c r="Y45" s="554" t="s">
        <v>347</v>
      </c>
      <c r="Z45" s="289" t="s">
        <v>32</v>
      </c>
      <c r="AA45" s="289" t="s">
        <v>198</v>
      </c>
      <c r="AB45" s="553" t="str">
        <f t="shared" si="9"/>
        <v>A01-NL474/25-U01-10</v>
      </c>
      <c r="AC45" s="502"/>
      <c r="AD45" s="35"/>
      <c r="AE45" s="67" t="str">
        <f t="shared" si="17"/>
        <v/>
      </c>
      <c r="AF45" s="291"/>
      <c r="AG45" s="291"/>
      <c r="AH45" s="291"/>
      <c r="AI45" s="291"/>
      <c r="AJ45" s="291"/>
      <c r="AK45" s="291"/>
      <c r="AL45" s="291"/>
      <c r="AM45" s="291"/>
      <c r="AN45" s="234">
        <f t="shared" si="18"/>
        <v>15.3</v>
      </c>
      <c r="AO45" s="30"/>
      <c r="AP45" s="30"/>
      <c r="AQ45" s="293"/>
      <c r="AR45" s="293"/>
      <c r="AS45" s="293"/>
      <c r="AT45" s="293"/>
    </row>
    <row r="46" spans="1:46">
      <c r="A46" s="227">
        <v>11</v>
      </c>
      <c r="B46" s="227">
        <v>459</v>
      </c>
      <c r="C46" s="226" t="s">
        <v>248</v>
      </c>
      <c r="D46" s="227" t="s">
        <v>249</v>
      </c>
      <c r="E46" s="65">
        <v>1</v>
      </c>
      <c r="F46" s="228">
        <v>13</v>
      </c>
      <c r="G46" s="227">
        <v>80</v>
      </c>
      <c r="H46" s="227">
        <v>91</v>
      </c>
      <c r="I46" s="227">
        <v>50</v>
      </c>
      <c r="J46" s="227">
        <v>60</v>
      </c>
      <c r="K46" s="244">
        <f t="shared" si="10"/>
        <v>70.25</v>
      </c>
      <c r="L46" s="245">
        <f t="shared" si="11"/>
        <v>70</v>
      </c>
      <c r="M46" s="246">
        <f t="shared" si="12"/>
        <v>5</v>
      </c>
      <c r="N46" s="247"/>
      <c r="O46" s="229">
        <f t="shared" si="13"/>
        <v>0</v>
      </c>
      <c r="P46" s="246"/>
      <c r="Q46" s="246">
        <f t="shared" si="14"/>
        <v>0</v>
      </c>
      <c r="R46" s="248">
        <f t="shared" si="15"/>
        <v>5</v>
      </c>
      <c r="S46" s="288"/>
      <c r="T46" s="65" t="str">
        <f t="shared" si="16"/>
        <v>70 - 79 Cm</v>
      </c>
      <c r="U46" s="74">
        <v>45967</v>
      </c>
      <c r="V46" s="74" t="e">
        <f>VLOOKUP(A46,'Supply Log'!$E$6:$V$1999,18,FALSE)</f>
        <v>#N/A</v>
      </c>
      <c r="W46" s="35" t="s">
        <v>346</v>
      </c>
      <c r="X46" s="295" t="s">
        <v>248</v>
      </c>
      <c r="Y46" s="554" t="s">
        <v>347</v>
      </c>
      <c r="Z46" s="289" t="s">
        <v>32</v>
      </c>
      <c r="AA46" s="289" t="s">
        <v>198</v>
      </c>
      <c r="AB46" s="553" t="str">
        <f t="shared" si="9"/>
        <v>A01-NL459/25-U01-11</v>
      </c>
      <c r="AC46" s="502"/>
      <c r="AD46" s="35"/>
      <c r="AE46" s="67" t="str">
        <f t="shared" si="17"/>
        <v/>
      </c>
      <c r="AF46" s="291"/>
      <c r="AG46" s="291"/>
      <c r="AH46" s="291"/>
      <c r="AI46" s="291"/>
      <c r="AJ46" s="291"/>
      <c r="AK46" s="291"/>
      <c r="AL46" s="291"/>
      <c r="AM46" s="291"/>
      <c r="AN46" s="234">
        <f t="shared" si="18"/>
        <v>13</v>
      </c>
      <c r="AO46" s="30"/>
      <c r="AP46" s="30"/>
      <c r="AQ46" s="293"/>
      <c r="AR46" s="293"/>
      <c r="AS46" s="293"/>
      <c r="AT46" s="293"/>
    </row>
    <row r="47" spans="1:46">
      <c r="A47" s="227">
        <v>12</v>
      </c>
      <c r="B47" s="227">
        <v>491</v>
      </c>
      <c r="C47" s="226" t="s">
        <v>248</v>
      </c>
      <c r="D47" s="227" t="s">
        <v>249</v>
      </c>
      <c r="E47" s="65">
        <v>1</v>
      </c>
      <c r="F47" s="228">
        <v>15</v>
      </c>
      <c r="G47" s="227">
        <v>41</v>
      </c>
      <c r="H47" s="227">
        <v>42</v>
      </c>
      <c r="I47" s="227">
        <v>54</v>
      </c>
      <c r="J47" s="227">
        <v>62</v>
      </c>
      <c r="K47" s="244">
        <f t="shared" si="10"/>
        <v>49.75</v>
      </c>
      <c r="L47" s="245">
        <f t="shared" si="11"/>
        <v>50</v>
      </c>
      <c r="M47" s="246">
        <f t="shared" si="12"/>
        <v>2.95</v>
      </c>
      <c r="N47" s="247"/>
      <c r="O47" s="229">
        <f t="shared" si="13"/>
        <v>0</v>
      </c>
      <c r="P47" s="246"/>
      <c r="Q47" s="246">
        <f t="shared" si="14"/>
        <v>0</v>
      </c>
      <c r="R47" s="248">
        <f t="shared" si="15"/>
        <v>2.95</v>
      </c>
      <c r="S47" s="288"/>
      <c r="T47" s="65" t="str">
        <f t="shared" si="16"/>
        <v>50 - 59 Cm</v>
      </c>
      <c r="U47" s="74">
        <v>45967</v>
      </c>
      <c r="V47" s="74" t="e">
        <f>VLOOKUP(A47,'Supply Log'!$E$6:$V$1999,18,FALSE)</f>
        <v>#N/A</v>
      </c>
      <c r="W47" s="35" t="s">
        <v>346</v>
      </c>
      <c r="X47" s="295" t="s">
        <v>248</v>
      </c>
      <c r="Y47" s="554" t="s">
        <v>347</v>
      </c>
      <c r="Z47" s="289" t="s">
        <v>32</v>
      </c>
      <c r="AA47" s="289" t="s">
        <v>198</v>
      </c>
      <c r="AB47" s="553" t="str">
        <f t="shared" si="9"/>
        <v>A01-NL491/25-U01-12</v>
      </c>
      <c r="AC47" s="502"/>
      <c r="AD47" s="35"/>
      <c r="AE47" s="67" t="str">
        <f t="shared" si="17"/>
        <v/>
      </c>
      <c r="AF47" s="291"/>
      <c r="AG47" s="291"/>
      <c r="AH47" s="291"/>
      <c r="AI47" s="291"/>
      <c r="AJ47" s="291"/>
      <c r="AK47" s="291"/>
      <c r="AL47" s="291"/>
      <c r="AM47" s="291"/>
      <c r="AN47" s="234">
        <f t="shared" si="18"/>
        <v>15</v>
      </c>
      <c r="AO47" s="30"/>
      <c r="AP47" s="30"/>
      <c r="AQ47" s="293"/>
      <c r="AR47" s="293"/>
      <c r="AS47" s="293"/>
      <c r="AT47" s="293"/>
    </row>
    <row r="48" spans="1:46">
      <c r="A48" s="227">
        <v>13</v>
      </c>
      <c r="B48" s="227">
        <v>383</v>
      </c>
      <c r="C48" s="226" t="s">
        <v>248</v>
      </c>
      <c r="D48" s="227" t="s">
        <v>249</v>
      </c>
      <c r="E48" s="65">
        <v>1</v>
      </c>
      <c r="F48" s="228">
        <v>11</v>
      </c>
      <c r="G48" s="227">
        <v>39</v>
      </c>
      <c r="H48" s="227">
        <v>51</v>
      </c>
      <c r="I48" s="227">
        <v>51</v>
      </c>
      <c r="J48" s="227">
        <v>65</v>
      </c>
      <c r="K48" s="244">
        <f t="shared" si="10"/>
        <v>51.5</v>
      </c>
      <c r="L48" s="245">
        <f t="shared" si="11"/>
        <v>52</v>
      </c>
      <c r="M48" s="246">
        <f t="shared" si="12"/>
        <v>2.34</v>
      </c>
      <c r="N48" s="247"/>
      <c r="O48" s="229">
        <f t="shared" si="13"/>
        <v>0</v>
      </c>
      <c r="P48" s="246"/>
      <c r="Q48" s="246">
        <f t="shared" si="14"/>
        <v>0</v>
      </c>
      <c r="R48" s="248">
        <f t="shared" si="15"/>
        <v>2.34</v>
      </c>
      <c r="S48" s="288"/>
      <c r="T48" s="65" t="str">
        <f t="shared" si="16"/>
        <v>50 - 59 Cm</v>
      </c>
      <c r="U48" s="74">
        <v>45967</v>
      </c>
      <c r="V48" s="74" t="e">
        <f>VLOOKUP(A48,'Supply Log'!$E$6:$V$1999,18,FALSE)</f>
        <v>#N/A</v>
      </c>
      <c r="W48" s="35" t="s">
        <v>346</v>
      </c>
      <c r="X48" s="295" t="s">
        <v>248</v>
      </c>
      <c r="Y48" s="554" t="s">
        <v>347</v>
      </c>
      <c r="Z48" s="289" t="s">
        <v>32</v>
      </c>
      <c r="AA48" s="289" t="s">
        <v>198</v>
      </c>
      <c r="AB48" s="553" t="str">
        <f t="shared" si="9"/>
        <v>A01-NL383/25-U01-13</v>
      </c>
      <c r="AC48" s="502"/>
      <c r="AD48" s="35"/>
      <c r="AE48" s="67" t="str">
        <f t="shared" si="17"/>
        <v/>
      </c>
      <c r="AF48" s="291"/>
      <c r="AG48" s="291"/>
      <c r="AH48" s="291"/>
      <c r="AI48" s="291"/>
      <c r="AJ48" s="291"/>
      <c r="AK48" s="291"/>
      <c r="AL48" s="291"/>
      <c r="AM48" s="291"/>
      <c r="AN48" s="234">
        <f t="shared" si="18"/>
        <v>11</v>
      </c>
      <c r="AO48" s="30"/>
      <c r="AP48" s="30"/>
      <c r="AQ48" s="293"/>
      <c r="AR48" s="293"/>
      <c r="AS48" s="293"/>
      <c r="AT48" s="293"/>
    </row>
    <row r="49" spans="1:46">
      <c r="A49" s="227">
        <v>14</v>
      </c>
      <c r="B49" s="227">
        <v>475</v>
      </c>
      <c r="C49" s="226" t="s">
        <v>248</v>
      </c>
      <c r="D49" s="227" t="s">
        <v>249</v>
      </c>
      <c r="E49" s="65">
        <v>1</v>
      </c>
      <c r="F49" s="228">
        <v>8.8000000000000007</v>
      </c>
      <c r="G49" s="227">
        <v>58</v>
      </c>
      <c r="H49" s="227">
        <v>67</v>
      </c>
      <c r="I49" s="227">
        <v>42</v>
      </c>
      <c r="J49" s="227">
        <v>56</v>
      </c>
      <c r="K49" s="244">
        <f t="shared" si="10"/>
        <v>55.75</v>
      </c>
      <c r="L49" s="245">
        <f t="shared" si="11"/>
        <v>56</v>
      </c>
      <c r="M49" s="246">
        <f t="shared" si="12"/>
        <v>2.17</v>
      </c>
      <c r="N49" s="247"/>
      <c r="O49" s="229">
        <f t="shared" si="13"/>
        <v>0</v>
      </c>
      <c r="P49" s="246">
        <v>1.5</v>
      </c>
      <c r="Q49" s="246">
        <f t="shared" si="14"/>
        <v>0.37</v>
      </c>
      <c r="R49" s="248">
        <f t="shared" si="15"/>
        <v>1.7999999999999998</v>
      </c>
      <c r="S49" s="288"/>
      <c r="T49" s="65" t="str">
        <f t="shared" si="16"/>
        <v>50 - 59 Cm</v>
      </c>
      <c r="U49" s="74">
        <v>45967</v>
      </c>
      <c r="V49" s="74" t="e">
        <f>VLOOKUP(A49,'Supply Log'!$E$6:$V$1999,18,FALSE)</f>
        <v>#N/A</v>
      </c>
      <c r="W49" s="35" t="s">
        <v>346</v>
      </c>
      <c r="X49" s="295" t="s">
        <v>248</v>
      </c>
      <c r="Y49" s="554" t="s">
        <v>347</v>
      </c>
      <c r="Z49" s="289" t="s">
        <v>32</v>
      </c>
      <c r="AA49" s="289" t="s">
        <v>198</v>
      </c>
      <c r="AB49" s="553" t="str">
        <f t="shared" si="9"/>
        <v>A01-NL475/25-U01-14</v>
      </c>
      <c r="AC49" s="290"/>
      <c r="AD49" s="35"/>
      <c r="AE49" s="67" t="str">
        <f t="shared" si="17"/>
        <v/>
      </c>
      <c r="AF49" s="291"/>
      <c r="AG49" s="291"/>
      <c r="AH49" s="291"/>
      <c r="AI49" s="291"/>
      <c r="AJ49" s="291"/>
      <c r="AK49" s="291"/>
      <c r="AL49" s="291"/>
      <c r="AM49" s="291"/>
      <c r="AN49" s="234">
        <f t="shared" si="18"/>
        <v>8.8000000000000007</v>
      </c>
      <c r="AO49" s="30"/>
      <c r="AP49" s="30"/>
      <c r="AQ49" s="293"/>
      <c r="AR49" s="293"/>
      <c r="AS49" s="293"/>
      <c r="AT49" s="293"/>
    </row>
    <row r="50" spans="1:46">
      <c r="A50" s="227">
        <v>15</v>
      </c>
      <c r="B50" s="227">
        <v>663</v>
      </c>
      <c r="C50" s="226" t="s">
        <v>248</v>
      </c>
      <c r="D50" s="227" t="s">
        <v>249</v>
      </c>
      <c r="E50" s="65">
        <v>1</v>
      </c>
      <c r="F50" s="228">
        <v>11.1</v>
      </c>
      <c r="G50" s="227">
        <v>44</v>
      </c>
      <c r="H50" s="227">
        <v>47</v>
      </c>
      <c r="I50" s="227">
        <v>38</v>
      </c>
      <c r="J50" s="227">
        <v>39</v>
      </c>
      <c r="K50" s="244">
        <f t="shared" si="10"/>
        <v>42</v>
      </c>
      <c r="L50" s="245">
        <f t="shared" si="11"/>
        <v>42</v>
      </c>
      <c r="M50" s="246">
        <f t="shared" si="12"/>
        <v>1.54</v>
      </c>
      <c r="N50" s="247"/>
      <c r="O50" s="229">
        <f t="shared" si="13"/>
        <v>0</v>
      </c>
      <c r="P50" s="246">
        <v>1</v>
      </c>
      <c r="Q50" s="246">
        <f t="shared" si="14"/>
        <v>0.14000000000000001</v>
      </c>
      <c r="R50" s="248">
        <f t="shared" si="15"/>
        <v>1.4</v>
      </c>
      <c r="S50" s="288"/>
      <c r="T50" s="65" t="str">
        <f t="shared" si="16"/>
        <v>40 - 49 Cm</v>
      </c>
      <c r="U50" s="74">
        <v>45967</v>
      </c>
      <c r="V50" s="74" t="e">
        <f>VLOOKUP(A50,'Supply Log'!$E$6:$V$1999,18,FALSE)</f>
        <v>#N/A</v>
      </c>
      <c r="W50" s="35" t="s">
        <v>346</v>
      </c>
      <c r="X50" s="295" t="s">
        <v>248</v>
      </c>
      <c r="Y50" s="554" t="s">
        <v>347</v>
      </c>
      <c r="Z50" s="289" t="s">
        <v>32</v>
      </c>
      <c r="AA50" s="289" t="s">
        <v>198</v>
      </c>
      <c r="AB50" s="553" t="str">
        <f t="shared" si="9"/>
        <v>A01-NL663/25-U01-15</v>
      </c>
      <c r="AC50" s="290"/>
      <c r="AD50" s="35"/>
      <c r="AE50" s="67" t="str">
        <f t="shared" si="17"/>
        <v/>
      </c>
      <c r="AF50" s="291"/>
      <c r="AG50" s="291"/>
      <c r="AH50" s="291"/>
      <c r="AI50" s="291"/>
      <c r="AJ50" s="291"/>
      <c r="AK50" s="291"/>
      <c r="AL50" s="291"/>
      <c r="AM50" s="291"/>
      <c r="AN50" s="234">
        <f t="shared" si="18"/>
        <v>11.1</v>
      </c>
      <c r="AO50" s="30"/>
      <c r="AP50" s="30"/>
      <c r="AQ50" s="293"/>
      <c r="AR50" s="293"/>
      <c r="AS50" s="293"/>
      <c r="AT50" s="293"/>
    </row>
    <row r="51" spans="1:46">
      <c r="A51" s="227">
        <v>16</v>
      </c>
      <c r="B51" s="227">
        <v>588</v>
      </c>
      <c r="C51" s="226" t="s">
        <v>248</v>
      </c>
      <c r="D51" s="227" t="s">
        <v>249</v>
      </c>
      <c r="E51" s="65">
        <v>1</v>
      </c>
      <c r="F51" s="228">
        <v>12.7</v>
      </c>
      <c r="G51" s="227">
        <v>26</v>
      </c>
      <c r="H51" s="227">
        <v>30</v>
      </c>
      <c r="I51" s="227">
        <v>41</v>
      </c>
      <c r="J51" s="227">
        <v>44</v>
      </c>
      <c r="K51" s="244">
        <f t="shared" si="10"/>
        <v>35.25</v>
      </c>
      <c r="L51" s="245">
        <f t="shared" si="11"/>
        <v>35</v>
      </c>
      <c r="M51" s="246">
        <f t="shared" si="12"/>
        <v>1.22</v>
      </c>
      <c r="N51" s="247"/>
      <c r="O51" s="229">
        <f t="shared" si="13"/>
        <v>0</v>
      </c>
      <c r="P51" s="246">
        <v>1</v>
      </c>
      <c r="Q51" s="246">
        <f t="shared" si="14"/>
        <v>0.1</v>
      </c>
      <c r="R51" s="248">
        <f t="shared" si="15"/>
        <v>1.1199999999999999</v>
      </c>
      <c r="S51" s="288"/>
      <c r="T51" s="65" t="str">
        <f t="shared" si="16"/>
        <v>30 - 39 Cm</v>
      </c>
      <c r="U51" s="74">
        <v>45967</v>
      </c>
      <c r="V51" s="74" t="e">
        <f>VLOOKUP(A51,'Supply Log'!$E$6:$V$1999,18,FALSE)</f>
        <v>#N/A</v>
      </c>
      <c r="W51" s="35" t="s">
        <v>346</v>
      </c>
      <c r="X51" s="295" t="s">
        <v>248</v>
      </c>
      <c r="Y51" s="554" t="s">
        <v>347</v>
      </c>
      <c r="Z51" s="289" t="s">
        <v>32</v>
      </c>
      <c r="AA51" s="289" t="s">
        <v>198</v>
      </c>
      <c r="AB51" s="553" t="str">
        <f t="shared" si="9"/>
        <v>A01-NL588/25-U01-16</v>
      </c>
      <c r="AC51" s="290"/>
      <c r="AD51" s="35"/>
      <c r="AE51" s="67" t="str">
        <f t="shared" si="17"/>
        <v/>
      </c>
      <c r="AF51" s="291"/>
      <c r="AG51" s="291"/>
      <c r="AH51" s="291"/>
      <c r="AI51" s="291"/>
      <c r="AJ51" s="291"/>
      <c r="AK51" s="291"/>
      <c r="AL51" s="291"/>
      <c r="AM51" s="291"/>
      <c r="AN51" s="234">
        <f t="shared" si="18"/>
        <v>12.7</v>
      </c>
      <c r="AO51" s="30"/>
      <c r="AP51" s="30"/>
      <c r="AQ51" s="293"/>
      <c r="AR51" s="293"/>
      <c r="AS51" s="293"/>
      <c r="AT51" s="293"/>
    </row>
    <row r="52" spans="1:46">
      <c r="A52" s="227">
        <v>17</v>
      </c>
      <c r="B52" s="227">
        <v>593</v>
      </c>
      <c r="C52" s="226" t="s">
        <v>248</v>
      </c>
      <c r="D52" s="227" t="s">
        <v>249</v>
      </c>
      <c r="E52" s="65">
        <v>1</v>
      </c>
      <c r="F52" s="228">
        <v>10</v>
      </c>
      <c r="G52" s="227">
        <v>28</v>
      </c>
      <c r="H52" s="227">
        <v>30</v>
      </c>
      <c r="I52" s="227">
        <v>36</v>
      </c>
      <c r="J52" s="227">
        <v>40</v>
      </c>
      <c r="K52" s="244">
        <f t="shared" si="10"/>
        <v>33.5</v>
      </c>
      <c r="L52" s="245">
        <f t="shared" si="11"/>
        <v>34</v>
      </c>
      <c r="M52" s="246">
        <f t="shared" si="12"/>
        <v>0.91</v>
      </c>
      <c r="N52" s="247"/>
      <c r="O52" s="229">
        <f t="shared" si="13"/>
        <v>0</v>
      </c>
      <c r="P52" s="246"/>
      <c r="Q52" s="246">
        <f t="shared" si="14"/>
        <v>0</v>
      </c>
      <c r="R52" s="248">
        <f t="shared" si="15"/>
        <v>0.91</v>
      </c>
      <c r="S52" s="288"/>
      <c r="T52" s="65" t="str">
        <f t="shared" si="16"/>
        <v>30 - 39 Cm</v>
      </c>
      <c r="U52" s="74">
        <v>45967</v>
      </c>
      <c r="V52" s="74" t="e">
        <f>VLOOKUP(A52,'Supply Log'!$E$6:$V$1999,18,FALSE)</f>
        <v>#N/A</v>
      </c>
      <c r="W52" s="35" t="s">
        <v>346</v>
      </c>
      <c r="X52" s="295" t="s">
        <v>248</v>
      </c>
      <c r="Y52" s="554" t="s">
        <v>347</v>
      </c>
      <c r="Z52" s="289" t="s">
        <v>32</v>
      </c>
      <c r="AA52" s="289" t="s">
        <v>198</v>
      </c>
      <c r="AB52" s="553" t="str">
        <f t="shared" si="9"/>
        <v>A01-NL593/25-U01-17</v>
      </c>
      <c r="AC52" s="290"/>
      <c r="AD52" s="35"/>
      <c r="AE52" s="67" t="str">
        <f t="shared" si="17"/>
        <v/>
      </c>
      <c r="AF52" s="291"/>
      <c r="AG52" s="291"/>
      <c r="AH52" s="291"/>
      <c r="AI52" s="291"/>
      <c r="AJ52" s="291"/>
      <c r="AK52" s="291"/>
      <c r="AL52" s="291"/>
      <c r="AM52" s="291"/>
      <c r="AN52" s="234">
        <f t="shared" si="18"/>
        <v>10</v>
      </c>
      <c r="AO52" s="30"/>
      <c r="AP52" s="30"/>
      <c r="AQ52" s="293"/>
      <c r="AR52" s="293"/>
      <c r="AS52" s="293"/>
      <c r="AT52" s="293"/>
    </row>
    <row r="53" spans="1:46">
      <c r="A53" s="227">
        <v>18</v>
      </c>
      <c r="B53" s="227">
        <v>623</v>
      </c>
      <c r="C53" s="226" t="s">
        <v>248</v>
      </c>
      <c r="D53" s="227" t="s">
        <v>249</v>
      </c>
      <c r="E53" s="65">
        <v>1</v>
      </c>
      <c r="F53" s="228">
        <v>12.1</v>
      </c>
      <c r="G53" s="227">
        <v>44</v>
      </c>
      <c r="H53" s="227">
        <v>49</v>
      </c>
      <c r="I53" s="227">
        <v>34</v>
      </c>
      <c r="J53" s="227">
        <v>35</v>
      </c>
      <c r="K53" s="244">
        <f t="shared" si="10"/>
        <v>40.5</v>
      </c>
      <c r="L53" s="245">
        <f t="shared" si="11"/>
        <v>41</v>
      </c>
      <c r="M53" s="246">
        <f t="shared" si="12"/>
        <v>1.6</v>
      </c>
      <c r="N53" s="247"/>
      <c r="O53" s="229">
        <f t="shared" si="13"/>
        <v>0</v>
      </c>
      <c r="P53" s="246">
        <v>1.5</v>
      </c>
      <c r="Q53" s="246">
        <f t="shared" si="14"/>
        <v>0.2</v>
      </c>
      <c r="R53" s="248">
        <f t="shared" si="15"/>
        <v>1.4000000000000001</v>
      </c>
      <c r="S53" s="288"/>
      <c r="T53" s="65" t="str">
        <f t="shared" si="16"/>
        <v>40 - 49 Cm</v>
      </c>
      <c r="U53" s="74">
        <v>45967</v>
      </c>
      <c r="V53" s="74" t="e">
        <f>VLOOKUP(A53,'Supply Log'!$E$6:$V$1999,18,FALSE)</f>
        <v>#N/A</v>
      </c>
      <c r="W53" s="35" t="s">
        <v>346</v>
      </c>
      <c r="X53" s="295" t="s">
        <v>248</v>
      </c>
      <c r="Y53" s="554" t="s">
        <v>347</v>
      </c>
      <c r="Z53" s="289" t="s">
        <v>32</v>
      </c>
      <c r="AA53" s="289" t="s">
        <v>198</v>
      </c>
      <c r="AB53" s="553" t="str">
        <f t="shared" si="9"/>
        <v>A01-NL623/25-U01-18</v>
      </c>
      <c r="AC53" s="290"/>
      <c r="AD53" s="35"/>
      <c r="AE53" s="67" t="str">
        <f t="shared" si="17"/>
        <v/>
      </c>
      <c r="AF53" s="291"/>
      <c r="AG53" s="291"/>
      <c r="AH53" s="291"/>
      <c r="AI53" s="291"/>
      <c r="AJ53" s="291"/>
      <c r="AK53" s="291"/>
      <c r="AL53" s="291"/>
      <c r="AM53" s="291"/>
      <c r="AN53" s="234">
        <f t="shared" si="18"/>
        <v>12.1</v>
      </c>
      <c r="AO53" s="30"/>
      <c r="AP53" s="30"/>
      <c r="AQ53" s="293"/>
      <c r="AR53" s="293"/>
      <c r="AS53" s="293"/>
      <c r="AT53" s="293"/>
    </row>
    <row r="54" spans="1:46">
      <c r="A54" s="227">
        <v>19</v>
      </c>
      <c r="B54" s="227">
        <v>632</v>
      </c>
      <c r="C54" s="226" t="s">
        <v>248</v>
      </c>
      <c r="D54" s="227" t="s">
        <v>249</v>
      </c>
      <c r="E54" s="65">
        <v>1</v>
      </c>
      <c r="F54" s="228">
        <v>4.5</v>
      </c>
      <c r="G54" s="227">
        <v>42</v>
      </c>
      <c r="H54" s="227">
        <v>48</v>
      </c>
      <c r="I54" s="227">
        <v>50</v>
      </c>
      <c r="J54" s="227">
        <v>51</v>
      </c>
      <c r="K54" s="244">
        <f t="shared" si="10"/>
        <v>47.75</v>
      </c>
      <c r="L54" s="245">
        <f t="shared" si="11"/>
        <v>48</v>
      </c>
      <c r="M54" s="246">
        <f t="shared" si="12"/>
        <v>0.81</v>
      </c>
      <c r="N54" s="247"/>
      <c r="O54" s="229">
        <f t="shared" si="13"/>
        <v>0</v>
      </c>
      <c r="P54" s="246">
        <v>1</v>
      </c>
      <c r="Q54" s="246">
        <f t="shared" si="14"/>
        <v>0.18</v>
      </c>
      <c r="R54" s="248">
        <f t="shared" si="15"/>
        <v>0.63000000000000012</v>
      </c>
      <c r="S54" s="288"/>
      <c r="T54" s="65" t="str">
        <f t="shared" si="16"/>
        <v>40 - 49 Cm</v>
      </c>
      <c r="U54" s="74">
        <v>45967</v>
      </c>
      <c r="V54" s="74" t="e">
        <f>VLOOKUP(A54,'Supply Log'!$E$6:$V$1999,18,FALSE)</f>
        <v>#N/A</v>
      </c>
      <c r="W54" s="35" t="s">
        <v>346</v>
      </c>
      <c r="X54" s="295" t="s">
        <v>248</v>
      </c>
      <c r="Y54" s="554" t="s">
        <v>347</v>
      </c>
      <c r="Z54" s="289" t="s">
        <v>32</v>
      </c>
      <c r="AA54" s="289" t="s">
        <v>198</v>
      </c>
      <c r="AB54" s="553" t="str">
        <f t="shared" si="9"/>
        <v>A01-NL632/25-U01-19</v>
      </c>
      <c r="AC54" s="290"/>
      <c r="AD54" s="35"/>
      <c r="AE54" s="67" t="str">
        <f t="shared" si="17"/>
        <v/>
      </c>
      <c r="AF54" s="291"/>
      <c r="AG54" s="291"/>
      <c r="AH54" s="291"/>
      <c r="AI54" s="291"/>
      <c r="AJ54" s="291"/>
      <c r="AK54" s="291"/>
      <c r="AL54" s="291"/>
      <c r="AM54" s="291"/>
      <c r="AN54" s="234">
        <f t="shared" si="18"/>
        <v>4.5</v>
      </c>
      <c r="AO54" s="30"/>
      <c r="AP54" s="30"/>
      <c r="AQ54" s="293"/>
      <c r="AR54" s="293"/>
      <c r="AS54" s="293"/>
      <c r="AT54" s="293"/>
    </row>
    <row r="55" spans="1:46">
      <c r="A55" s="227">
        <v>20</v>
      </c>
      <c r="B55" s="227">
        <v>618</v>
      </c>
      <c r="C55" s="226" t="s">
        <v>248</v>
      </c>
      <c r="D55" s="227" t="s">
        <v>249</v>
      </c>
      <c r="E55" s="65">
        <v>1</v>
      </c>
      <c r="F55" s="228">
        <v>8.6999999999999993</v>
      </c>
      <c r="G55" s="227">
        <v>42</v>
      </c>
      <c r="H55" s="227">
        <v>50</v>
      </c>
      <c r="I55" s="227">
        <v>29</v>
      </c>
      <c r="J55" s="227">
        <v>33</v>
      </c>
      <c r="K55" s="244">
        <f t="shared" si="10"/>
        <v>38.5</v>
      </c>
      <c r="L55" s="245">
        <f t="shared" si="11"/>
        <v>39</v>
      </c>
      <c r="M55" s="246">
        <f t="shared" si="12"/>
        <v>1.04</v>
      </c>
      <c r="N55" s="247"/>
      <c r="O55" s="229">
        <f t="shared" si="13"/>
        <v>0</v>
      </c>
      <c r="P55" s="246"/>
      <c r="Q55" s="246">
        <f t="shared" si="14"/>
        <v>0</v>
      </c>
      <c r="R55" s="248">
        <f t="shared" si="15"/>
        <v>1.04</v>
      </c>
      <c r="S55" s="288"/>
      <c r="T55" s="65" t="str">
        <f t="shared" si="16"/>
        <v>30 - 39 Cm</v>
      </c>
      <c r="U55" s="74">
        <v>45967</v>
      </c>
      <c r="V55" s="74" t="e">
        <f>VLOOKUP(A55,'Supply Log'!$E$6:$V$1999,18,FALSE)</f>
        <v>#N/A</v>
      </c>
      <c r="W55" s="35" t="s">
        <v>346</v>
      </c>
      <c r="X55" s="295" t="s">
        <v>248</v>
      </c>
      <c r="Y55" s="554" t="s">
        <v>347</v>
      </c>
      <c r="Z55" s="289" t="s">
        <v>32</v>
      </c>
      <c r="AA55" s="289" t="s">
        <v>198</v>
      </c>
      <c r="AB55" s="553" t="str">
        <f t="shared" si="9"/>
        <v>A01-NL618/25-U01-20</v>
      </c>
      <c r="AC55" s="290"/>
      <c r="AD55" s="35"/>
      <c r="AE55" s="67" t="str">
        <f t="shared" si="17"/>
        <v/>
      </c>
      <c r="AF55" s="291"/>
      <c r="AG55" s="291"/>
      <c r="AH55" s="291"/>
      <c r="AI55" s="291"/>
      <c r="AJ55" s="291"/>
      <c r="AK55" s="291"/>
      <c r="AL55" s="291"/>
      <c r="AM55" s="291"/>
      <c r="AN55" s="234">
        <f t="shared" si="18"/>
        <v>8.6999999999999993</v>
      </c>
      <c r="AO55" s="30"/>
      <c r="AP55" s="30"/>
      <c r="AQ55" s="293"/>
      <c r="AR55" s="293"/>
      <c r="AS55" s="293"/>
      <c r="AT55" s="293"/>
    </row>
    <row r="56" spans="1:46">
      <c r="A56" s="227">
        <v>21</v>
      </c>
      <c r="B56" s="227">
        <v>617</v>
      </c>
      <c r="C56" s="226" t="s">
        <v>248</v>
      </c>
      <c r="D56" s="227" t="s">
        <v>249</v>
      </c>
      <c r="E56" s="65">
        <v>1</v>
      </c>
      <c r="F56" s="228">
        <v>6.8</v>
      </c>
      <c r="G56" s="227">
        <v>30</v>
      </c>
      <c r="H56" s="227">
        <v>35</v>
      </c>
      <c r="I56" s="227">
        <v>36</v>
      </c>
      <c r="J56" s="227">
        <v>37</v>
      </c>
      <c r="K56" s="244">
        <f t="shared" si="10"/>
        <v>34.5</v>
      </c>
      <c r="L56" s="245">
        <f t="shared" si="11"/>
        <v>35</v>
      </c>
      <c r="M56" s="246">
        <f t="shared" si="12"/>
        <v>0.65</v>
      </c>
      <c r="N56" s="247"/>
      <c r="O56" s="229">
        <f t="shared" si="13"/>
        <v>0</v>
      </c>
      <c r="P56" s="246">
        <v>0.5</v>
      </c>
      <c r="Q56" s="246">
        <f t="shared" si="14"/>
        <v>0.05</v>
      </c>
      <c r="R56" s="248">
        <f t="shared" si="15"/>
        <v>0.6</v>
      </c>
      <c r="S56" s="288"/>
      <c r="T56" s="65" t="str">
        <f t="shared" si="16"/>
        <v>30 - 39 Cm</v>
      </c>
      <c r="U56" s="74">
        <v>45967</v>
      </c>
      <c r="V56" s="74" t="e">
        <f>VLOOKUP(A56,'Supply Log'!$E$6:$V$1999,18,FALSE)</f>
        <v>#N/A</v>
      </c>
      <c r="W56" s="35" t="s">
        <v>346</v>
      </c>
      <c r="X56" s="295" t="s">
        <v>248</v>
      </c>
      <c r="Y56" s="554" t="s">
        <v>347</v>
      </c>
      <c r="Z56" s="289" t="s">
        <v>32</v>
      </c>
      <c r="AA56" s="289" t="s">
        <v>198</v>
      </c>
      <c r="AB56" s="553" t="str">
        <f t="shared" si="9"/>
        <v>A01-NL617/25-U01-21</v>
      </c>
      <c r="AC56" s="290"/>
      <c r="AD56" s="35"/>
      <c r="AE56" s="67" t="str">
        <f t="shared" si="17"/>
        <v/>
      </c>
      <c r="AF56" s="291"/>
      <c r="AG56" s="291"/>
      <c r="AH56" s="291"/>
      <c r="AI56" s="291"/>
      <c r="AJ56" s="291"/>
      <c r="AK56" s="291"/>
      <c r="AL56" s="291"/>
      <c r="AM56" s="291"/>
      <c r="AN56" s="234">
        <f t="shared" si="18"/>
        <v>6.8</v>
      </c>
      <c r="AO56" s="30"/>
      <c r="AP56" s="30"/>
      <c r="AQ56" s="293"/>
      <c r="AR56" s="293"/>
      <c r="AS56" s="293"/>
      <c r="AT56" s="293"/>
    </row>
    <row r="57" spans="1:46">
      <c r="A57" s="227">
        <v>22</v>
      </c>
      <c r="B57" s="227">
        <v>561</v>
      </c>
      <c r="C57" s="226" t="s">
        <v>248</v>
      </c>
      <c r="D57" s="227" t="s">
        <v>249</v>
      </c>
      <c r="E57" s="65">
        <v>1</v>
      </c>
      <c r="F57" s="228">
        <v>10.6</v>
      </c>
      <c r="G57" s="227">
        <v>28</v>
      </c>
      <c r="H57" s="227">
        <v>33</v>
      </c>
      <c r="I57" s="227">
        <v>40</v>
      </c>
      <c r="J57" s="227">
        <v>45</v>
      </c>
      <c r="K57" s="244">
        <f t="shared" si="10"/>
        <v>36.5</v>
      </c>
      <c r="L57" s="245">
        <f t="shared" si="11"/>
        <v>37</v>
      </c>
      <c r="M57" s="246">
        <f t="shared" si="12"/>
        <v>1.1399999999999999</v>
      </c>
      <c r="N57" s="247"/>
      <c r="O57" s="229">
        <f t="shared" si="13"/>
        <v>0</v>
      </c>
      <c r="P57" s="246"/>
      <c r="Q57" s="246">
        <f t="shared" si="14"/>
        <v>0</v>
      </c>
      <c r="R57" s="248">
        <f t="shared" si="15"/>
        <v>1.1399999999999999</v>
      </c>
      <c r="S57" s="288"/>
      <c r="T57" s="65" t="str">
        <f t="shared" si="16"/>
        <v>30 - 39 Cm</v>
      </c>
      <c r="U57" s="74">
        <v>45967</v>
      </c>
      <c r="V57" s="74" t="e">
        <f>VLOOKUP(A57,'Supply Log'!$E$6:$V$1999,18,FALSE)</f>
        <v>#N/A</v>
      </c>
      <c r="W57" s="35" t="s">
        <v>346</v>
      </c>
      <c r="X57" s="295" t="s">
        <v>248</v>
      </c>
      <c r="Y57" s="554" t="s">
        <v>347</v>
      </c>
      <c r="Z57" s="289" t="s">
        <v>32</v>
      </c>
      <c r="AA57" s="289" t="s">
        <v>198</v>
      </c>
      <c r="AB57" s="553" t="str">
        <f t="shared" si="9"/>
        <v>A01-NL561/25-U01-22</v>
      </c>
      <c r="AC57" s="290"/>
      <c r="AD57" s="35"/>
      <c r="AE57" s="67" t="str">
        <f t="shared" si="17"/>
        <v/>
      </c>
      <c r="AF57" s="291"/>
      <c r="AG57" s="291"/>
      <c r="AH57" s="291"/>
      <c r="AI57" s="291"/>
      <c r="AJ57" s="291"/>
      <c r="AK57" s="291"/>
      <c r="AL57" s="291"/>
      <c r="AM57" s="291"/>
      <c r="AN57" s="234">
        <f t="shared" si="18"/>
        <v>10.6</v>
      </c>
      <c r="AO57" s="30"/>
      <c r="AP57" s="30"/>
      <c r="AQ57" s="293"/>
      <c r="AR57" s="293"/>
      <c r="AS57" s="293"/>
      <c r="AT57" s="293"/>
    </row>
    <row r="58" spans="1:46">
      <c r="A58" s="227">
        <v>23</v>
      </c>
      <c r="B58" s="227">
        <v>560</v>
      </c>
      <c r="C58" s="226" t="s">
        <v>248</v>
      </c>
      <c r="D58" s="227" t="s">
        <v>249</v>
      </c>
      <c r="E58" s="65">
        <v>1</v>
      </c>
      <c r="F58" s="228">
        <v>10.199999999999999</v>
      </c>
      <c r="G58" s="227">
        <v>30</v>
      </c>
      <c r="H58" s="227">
        <v>36</v>
      </c>
      <c r="I58" s="227">
        <v>35</v>
      </c>
      <c r="J58" s="227">
        <v>44</v>
      </c>
      <c r="K58" s="244">
        <f t="shared" si="10"/>
        <v>36.25</v>
      </c>
      <c r="L58" s="245">
        <f t="shared" si="11"/>
        <v>36</v>
      </c>
      <c r="M58" s="246">
        <f t="shared" si="12"/>
        <v>1.04</v>
      </c>
      <c r="N58" s="247"/>
      <c r="O58" s="229">
        <f t="shared" si="13"/>
        <v>0</v>
      </c>
      <c r="P58" s="246">
        <v>0.5</v>
      </c>
      <c r="Q58" s="246">
        <f t="shared" si="14"/>
        <v>0.05</v>
      </c>
      <c r="R58" s="248">
        <f t="shared" si="15"/>
        <v>0.99</v>
      </c>
      <c r="S58" s="288"/>
      <c r="T58" s="65" t="str">
        <f t="shared" si="16"/>
        <v>30 - 39 Cm</v>
      </c>
      <c r="U58" s="74">
        <v>45967</v>
      </c>
      <c r="V58" s="74" t="e">
        <f>VLOOKUP(A58,'Supply Log'!$E$6:$V$1999,18,FALSE)</f>
        <v>#N/A</v>
      </c>
      <c r="W58" s="35" t="s">
        <v>346</v>
      </c>
      <c r="X58" s="295" t="s">
        <v>248</v>
      </c>
      <c r="Y58" s="554" t="s">
        <v>347</v>
      </c>
      <c r="Z58" s="289" t="s">
        <v>32</v>
      </c>
      <c r="AA58" s="289" t="s">
        <v>198</v>
      </c>
      <c r="AB58" s="553" t="str">
        <f t="shared" si="9"/>
        <v>A01-NL560/25-U01-23</v>
      </c>
      <c r="AC58" s="290"/>
      <c r="AD58" s="35"/>
      <c r="AE58" s="67" t="str">
        <f t="shared" si="17"/>
        <v/>
      </c>
      <c r="AF58" s="291"/>
      <c r="AG58" s="291"/>
      <c r="AH58" s="291"/>
      <c r="AI58" s="291"/>
      <c r="AJ58" s="291"/>
      <c r="AK58" s="291"/>
      <c r="AL58" s="291"/>
      <c r="AM58" s="291"/>
      <c r="AN58" s="234">
        <f t="shared" si="18"/>
        <v>10.199999999999999</v>
      </c>
      <c r="AO58" s="30"/>
      <c r="AP58" s="30"/>
      <c r="AQ58" s="293"/>
      <c r="AR58" s="293"/>
      <c r="AS58" s="293"/>
      <c r="AT58" s="293"/>
    </row>
    <row r="59" spans="1:46">
      <c r="A59" s="227">
        <v>24</v>
      </c>
      <c r="B59" s="227">
        <v>784</v>
      </c>
      <c r="C59" s="226" t="s">
        <v>248</v>
      </c>
      <c r="D59" s="227" t="s">
        <v>249</v>
      </c>
      <c r="E59" s="65">
        <v>1</v>
      </c>
      <c r="F59" s="228">
        <v>10.3</v>
      </c>
      <c r="G59" s="227">
        <v>36</v>
      </c>
      <c r="H59" s="227">
        <v>37</v>
      </c>
      <c r="I59" s="227">
        <v>24</v>
      </c>
      <c r="J59" s="227">
        <v>27</v>
      </c>
      <c r="K59" s="244">
        <f t="shared" si="10"/>
        <v>31</v>
      </c>
      <c r="L59" s="245">
        <f t="shared" si="11"/>
        <v>31</v>
      </c>
      <c r="M59" s="246">
        <f t="shared" si="12"/>
        <v>0.78</v>
      </c>
      <c r="N59" s="247"/>
      <c r="O59" s="229">
        <f t="shared" si="13"/>
        <v>0</v>
      </c>
      <c r="P59" s="246"/>
      <c r="Q59" s="246">
        <f t="shared" si="14"/>
        <v>0</v>
      </c>
      <c r="R59" s="248">
        <f t="shared" si="15"/>
        <v>0.78</v>
      </c>
      <c r="S59" s="288"/>
      <c r="T59" s="65" t="str">
        <f t="shared" si="16"/>
        <v>30 - 39 Cm</v>
      </c>
      <c r="U59" s="74">
        <v>45967</v>
      </c>
      <c r="V59" s="74" t="e">
        <f>VLOOKUP(A59,'Supply Log'!$E$6:$V$1999,18,FALSE)</f>
        <v>#N/A</v>
      </c>
      <c r="W59" s="35" t="s">
        <v>346</v>
      </c>
      <c r="X59" s="295" t="s">
        <v>248</v>
      </c>
      <c r="Y59" s="554" t="s">
        <v>347</v>
      </c>
      <c r="Z59" s="289" t="s">
        <v>32</v>
      </c>
      <c r="AA59" s="289" t="s">
        <v>198</v>
      </c>
      <c r="AB59" s="553" t="str">
        <f t="shared" si="9"/>
        <v>A01-NL784/25-U01-24</v>
      </c>
      <c r="AC59" s="290"/>
      <c r="AD59" s="35"/>
      <c r="AE59" s="67" t="str">
        <f t="shared" si="17"/>
        <v/>
      </c>
      <c r="AF59" s="291"/>
      <c r="AG59" s="291"/>
      <c r="AH59" s="291"/>
      <c r="AI59" s="291"/>
      <c r="AJ59" s="291"/>
      <c r="AK59" s="291"/>
      <c r="AL59" s="291"/>
      <c r="AM59" s="291"/>
      <c r="AN59" s="234">
        <f t="shared" si="18"/>
        <v>10.3</v>
      </c>
      <c r="AO59" s="30"/>
      <c r="AP59" s="30"/>
      <c r="AQ59" s="293"/>
      <c r="AR59" s="293"/>
      <c r="AS59" s="293"/>
      <c r="AT59" s="293"/>
    </row>
    <row r="60" spans="1:46">
      <c r="A60" s="227">
        <v>25</v>
      </c>
      <c r="B60" s="227">
        <v>572</v>
      </c>
      <c r="C60" s="226" t="s">
        <v>248</v>
      </c>
      <c r="D60" s="227" t="s">
        <v>249</v>
      </c>
      <c r="E60" s="65">
        <v>1</v>
      </c>
      <c r="F60" s="228">
        <v>11.3</v>
      </c>
      <c r="G60" s="227">
        <v>28</v>
      </c>
      <c r="H60" s="227">
        <v>29</v>
      </c>
      <c r="I60" s="227">
        <v>41</v>
      </c>
      <c r="J60" s="227">
        <v>41</v>
      </c>
      <c r="K60" s="244">
        <f t="shared" si="10"/>
        <v>34.75</v>
      </c>
      <c r="L60" s="245">
        <f t="shared" si="11"/>
        <v>35</v>
      </c>
      <c r="M60" s="246">
        <f t="shared" si="12"/>
        <v>1.0900000000000001</v>
      </c>
      <c r="N60" s="247"/>
      <c r="O60" s="229">
        <f t="shared" si="13"/>
        <v>0</v>
      </c>
      <c r="P60" s="246">
        <v>0.5</v>
      </c>
      <c r="Q60" s="246">
        <f t="shared" si="14"/>
        <v>0.05</v>
      </c>
      <c r="R60" s="248">
        <f t="shared" si="15"/>
        <v>1.04</v>
      </c>
      <c r="S60" s="288"/>
      <c r="T60" s="65" t="str">
        <f t="shared" si="16"/>
        <v>30 - 39 Cm</v>
      </c>
      <c r="U60" s="74">
        <v>45967</v>
      </c>
      <c r="V60" s="74" t="e">
        <f>VLOOKUP(A60,'Supply Log'!$E$6:$V$1999,18,FALSE)</f>
        <v>#N/A</v>
      </c>
      <c r="W60" s="35" t="s">
        <v>346</v>
      </c>
      <c r="X60" s="295" t="s">
        <v>248</v>
      </c>
      <c r="Y60" s="554" t="s">
        <v>347</v>
      </c>
      <c r="Z60" s="289" t="s">
        <v>32</v>
      </c>
      <c r="AA60" s="289" t="s">
        <v>198</v>
      </c>
      <c r="AB60" s="553" t="str">
        <f t="shared" si="9"/>
        <v>A01-NL572/25-U01-25</v>
      </c>
      <c r="AC60" s="290"/>
      <c r="AD60" s="35"/>
      <c r="AE60" s="67" t="str">
        <f t="shared" si="17"/>
        <v/>
      </c>
      <c r="AF60" s="291"/>
      <c r="AG60" s="291"/>
      <c r="AH60" s="291"/>
      <c r="AI60" s="291"/>
      <c r="AJ60" s="291"/>
      <c r="AK60" s="291"/>
      <c r="AL60" s="291"/>
      <c r="AM60" s="291"/>
      <c r="AN60" s="234">
        <f t="shared" si="18"/>
        <v>11.3</v>
      </c>
      <c r="AO60" s="30"/>
      <c r="AP60" s="30"/>
      <c r="AQ60" s="293"/>
      <c r="AR60" s="293"/>
      <c r="AS60" s="293"/>
      <c r="AT60" s="293"/>
    </row>
    <row r="61" spans="1:46">
      <c r="A61" s="227">
        <v>26</v>
      </c>
      <c r="B61" s="227">
        <v>653</v>
      </c>
      <c r="C61" s="226" t="s">
        <v>248</v>
      </c>
      <c r="D61" s="227" t="s">
        <v>249</v>
      </c>
      <c r="E61" s="65">
        <v>1</v>
      </c>
      <c r="F61" s="228">
        <v>10.1</v>
      </c>
      <c r="G61" s="227">
        <v>30</v>
      </c>
      <c r="H61" s="227">
        <v>32</v>
      </c>
      <c r="I61" s="227">
        <v>39</v>
      </c>
      <c r="J61" s="227">
        <v>46</v>
      </c>
      <c r="K61" s="244">
        <f t="shared" si="10"/>
        <v>36.75</v>
      </c>
      <c r="L61" s="245">
        <f t="shared" si="11"/>
        <v>37</v>
      </c>
      <c r="M61" s="246">
        <f t="shared" si="12"/>
        <v>1.0900000000000001</v>
      </c>
      <c r="N61" s="247"/>
      <c r="O61" s="229">
        <f t="shared" si="13"/>
        <v>0</v>
      </c>
      <c r="P61" s="246">
        <v>1</v>
      </c>
      <c r="Q61" s="246">
        <f t="shared" si="14"/>
        <v>0.11</v>
      </c>
      <c r="R61" s="248">
        <f t="shared" si="15"/>
        <v>0.98000000000000009</v>
      </c>
      <c r="S61" s="288"/>
      <c r="T61" s="65" t="str">
        <f t="shared" si="16"/>
        <v>30 - 39 Cm</v>
      </c>
      <c r="U61" s="74">
        <v>45967</v>
      </c>
      <c r="V61" s="74" t="e">
        <f>VLOOKUP(A61,'Supply Log'!$E$6:$V$1999,18,FALSE)</f>
        <v>#N/A</v>
      </c>
      <c r="W61" s="35" t="s">
        <v>346</v>
      </c>
      <c r="X61" s="295" t="s">
        <v>248</v>
      </c>
      <c r="Y61" s="554" t="s">
        <v>347</v>
      </c>
      <c r="Z61" s="289" t="s">
        <v>32</v>
      </c>
      <c r="AA61" s="289" t="s">
        <v>198</v>
      </c>
      <c r="AB61" s="553" t="str">
        <f t="shared" si="9"/>
        <v>A01-NL653/25-U01-26</v>
      </c>
      <c r="AC61" s="290"/>
      <c r="AD61" s="35"/>
      <c r="AE61" s="67" t="str">
        <f t="shared" si="17"/>
        <v/>
      </c>
      <c r="AF61" s="291"/>
      <c r="AG61" s="291"/>
      <c r="AH61" s="291"/>
      <c r="AI61" s="291"/>
      <c r="AJ61" s="291"/>
      <c r="AK61" s="291"/>
      <c r="AL61" s="291"/>
      <c r="AM61" s="291"/>
      <c r="AN61" s="234">
        <f t="shared" si="18"/>
        <v>10.1</v>
      </c>
      <c r="AO61" s="30"/>
      <c r="AP61" s="30"/>
      <c r="AQ61" s="293"/>
      <c r="AR61" s="293"/>
      <c r="AS61" s="293"/>
      <c r="AT61" s="293"/>
    </row>
    <row r="62" spans="1:46">
      <c r="A62" s="227">
        <v>27</v>
      </c>
      <c r="B62" s="227">
        <v>644</v>
      </c>
      <c r="C62" s="226" t="s">
        <v>248</v>
      </c>
      <c r="D62" s="227" t="s">
        <v>249</v>
      </c>
      <c r="E62" s="65">
        <v>1</v>
      </c>
      <c r="F62" s="228">
        <v>11.8</v>
      </c>
      <c r="G62" s="227">
        <v>49</v>
      </c>
      <c r="H62" s="227">
        <v>50</v>
      </c>
      <c r="I62" s="227">
        <v>34</v>
      </c>
      <c r="J62" s="227">
        <v>35</v>
      </c>
      <c r="K62" s="244">
        <f t="shared" si="10"/>
        <v>42</v>
      </c>
      <c r="L62" s="245">
        <f t="shared" si="11"/>
        <v>42</v>
      </c>
      <c r="M62" s="246">
        <f t="shared" si="12"/>
        <v>1.63</v>
      </c>
      <c r="N62" s="247"/>
      <c r="O62" s="229">
        <f t="shared" si="13"/>
        <v>0</v>
      </c>
      <c r="P62" s="246"/>
      <c r="Q62" s="246">
        <f t="shared" si="14"/>
        <v>0</v>
      </c>
      <c r="R62" s="248">
        <f t="shared" si="15"/>
        <v>1.63</v>
      </c>
      <c r="S62" s="288"/>
      <c r="T62" s="65" t="str">
        <f t="shared" si="16"/>
        <v>40 - 49 Cm</v>
      </c>
      <c r="U62" s="74">
        <v>45967</v>
      </c>
      <c r="V62" s="74" t="e">
        <f>VLOOKUP(A62,'Supply Log'!$E$6:$V$1999,18,FALSE)</f>
        <v>#N/A</v>
      </c>
      <c r="W62" s="35" t="s">
        <v>346</v>
      </c>
      <c r="X62" s="295" t="s">
        <v>248</v>
      </c>
      <c r="Y62" s="554" t="s">
        <v>347</v>
      </c>
      <c r="Z62" s="289" t="s">
        <v>32</v>
      </c>
      <c r="AA62" s="289" t="s">
        <v>198</v>
      </c>
      <c r="AB62" s="553" t="str">
        <f t="shared" si="9"/>
        <v>A01-NL644/25-U01-27</v>
      </c>
      <c r="AC62" s="290"/>
      <c r="AD62" s="35"/>
      <c r="AE62" s="67" t="str">
        <f t="shared" si="17"/>
        <v/>
      </c>
      <c r="AF62" s="291"/>
      <c r="AG62" s="291"/>
      <c r="AH62" s="291"/>
      <c r="AI62" s="291"/>
      <c r="AJ62" s="291"/>
      <c r="AK62" s="291"/>
      <c r="AL62" s="291"/>
      <c r="AM62" s="291"/>
      <c r="AN62" s="234">
        <f t="shared" si="18"/>
        <v>11.8</v>
      </c>
      <c r="AO62" s="30"/>
      <c r="AP62" s="30"/>
      <c r="AQ62" s="293"/>
      <c r="AR62" s="293"/>
      <c r="AS62" s="293"/>
      <c r="AT62" s="293"/>
    </row>
    <row r="63" spans="1:46">
      <c r="A63" s="227">
        <v>28</v>
      </c>
      <c r="B63" s="227">
        <v>607</v>
      </c>
      <c r="C63" s="226" t="s">
        <v>248</v>
      </c>
      <c r="D63" s="227" t="s">
        <v>249</v>
      </c>
      <c r="E63" s="65">
        <v>1</v>
      </c>
      <c r="F63" s="228">
        <v>8.1</v>
      </c>
      <c r="G63" s="227">
        <v>41</v>
      </c>
      <c r="H63" s="227">
        <v>42</v>
      </c>
      <c r="I63" s="227">
        <v>34</v>
      </c>
      <c r="J63" s="227">
        <v>39</v>
      </c>
      <c r="K63" s="244">
        <f t="shared" si="10"/>
        <v>39</v>
      </c>
      <c r="L63" s="245">
        <f t="shared" si="11"/>
        <v>39</v>
      </c>
      <c r="M63" s="246">
        <f t="shared" si="12"/>
        <v>0.97</v>
      </c>
      <c r="N63" s="247"/>
      <c r="O63" s="229">
        <f t="shared" si="13"/>
        <v>0</v>
      </c>
      <c r="P63" s="246"/>
      <c r="Q63" s="246">
        <f t="shared" si="14"/>
        <v>0</v>
      </c>
      <c r="R63" s="248">
        <f t="shared" si="15"/>
        <v>0.97</v>
      </c>
      <c r="S63" s="288"/>
      <c r="T63" s="65" t="str">
        <f t="shared" si="16"/>
        <v>30 - 39 Cm</v>
      </c>
      <c r="U63" s="74">
        <v>45967</v>
      </c>
      <c r="V63" s="74" t="e">
        <f>VLOOKUP(A63,'Supply Log'!$E$6:$V$1999,18,FALSE)</f>
        <v>#N/A</v>
      </c>
      <c r="W63" s="35" t="s">
        <v>346</v>
      </c>
      <c r="X63" s="295" t="s">
        <v>248</v>
      </c>
      <c r="Y63" s="554" t="s">
        <v>347</v>
      </c>
      <c r="Z63" s="289" t="s">
        <v>32</v>
      </c>
      <c r="AA63" s="289" t="s">
        <v>198</v>
      </c>
      <c r="AB63" s="553" t="str">
        <f t="shared" si="9"/>
        <v>A01-NL607/25-U01-28</v>
      </c>
      <c r="AC63" s="290"/>
      <c r="AD63" s="35"/>
      <c r="AE63" s="67" t="str">
        <f t="shared" si="17"/>
        <v/>
      </c>
      <c r="AF63" s="291"/>
      <c r="AG63" s="291"/>
      <c r="AH63" s="291"/>
      <c r="AI63" s="291"/>
      <c r="AJ63" s="291"/>
      <c r="AK63" s="291"/>
      <c r="AL63" s="291"/>
      <c r="AM63" s="291"/>
      <c r="AN63" s="234">
        <f t="shared" si="18"/>
        <v>8.1</v>
      </c>
      <c r="AO63" s="30"/>
      <c r="AP63" s="30"/>
      <c r="AQ63" s="293"/>
      <c r="AR63" s="293"/>
      <c r="AS63" s="293"/>
      <c r="AT63" s="293"/>
    </row>
    <row r="64" spans="1:46">
      <c r="A64" s="227">
        <v>29</v>
      </c>
      <c r="B64" s="227">
        <v>571</v>
      </c>
      <c r="C64" s="226" t="s">
        <v>248</v>
      </c>
      <c r="D64" s="227" t="s">
        <v>249</v>
      </c>
      <c r="E64" s="65">
        <v>1</v>
      </c>
      <c r="F64" s="228">
        <v>9.1</v>
      </c>
      <c r="G64" s="227">
        <v>32</v>
      </c>
      <c r="H64" s="227">
        <v>37</v>
      </c>
      <c r="I64" s="227">
        <v>29</v>
      </c>
      <c r="J64" s="227">
        <v>32</v>
      </c>
      <c r="K64" s="244">
        <f t="shared" si="10"/>
        <v>32.5</v>
      </c>
      <c r="L64" s="245">
        <f t="shared" si="11"/>
        <v>33</v>
      </c>
      <c r="M64" s="246">
        <f t="shared" si="12"/>
        <v>0.78</v>
      </c>
      <c r="N64" s="247"/>
      <c r="O64" s="229">
        <f t="shared" si="13"/>
        <v>0</v>
      </c>
      <c r="P64" s="246"/>
      <c r="Q64" s="246">
        <f t="shared" si="14"/>
        <v>0</v>
      </c>
      <c r="R64" s="248">
        <f t="shared" si="15"/>
        <v>0.78</v>
      </c>
      <c r="S64" s="288"/>
      <c r="T64" s="65" t="str">
        <f t="shared" si="16"/>
        <v>30 - 39 Cm</v>
      </c>
      <c r="U64" s="74">
        <v>45967</v>
      </c>
      <c r="V64" s="74" t="e">
        <f>VLOOKUP(A64,'Supply Log'!$E$6:$V$1999,18,FALSE)</f>
        <v>#N/A</v>
      </c>
      <c r="W64" s="35" t="s">
        <v>346</v>
      </c>
      <c r="X64" s="295" t="s">
        <v>248</v>
      </c>
      <c r="Y64" s="554" t="s">
        <v>347</v>
      </c>
      <c r="Z64" s="289" t="s">
        <v>32</v>
      </c>
      <c r="AA64" s="289" t="s">
        <v>198</v>
      </c>
      <c r="AB64" s="553" t="str">
        <f t="shared" si="9"/>
        <v>A01-NL571/25-U01-29</v>
      </c>
      <c r="AC64" s="290"/>
      <c r="AD64" s="35"/>
      <c r="AE64" s="67" t="str">
        <f t="shared" si="17"/>
        <v/>
      </c>
      <c r="AF64" s="291"/>
      <c r="AG64" s="291"/>
      <c r="AH64" s="291"/>
      <c r="AI64" s="291"/>
      <c r="AJ64" s="291"/>
      <c r="AK64" s="291"/>
      <c r="AL64" s="291"/>
      <c r="AM64" s="291"/>
      <c r="AN64" s="234">
        <f t="shared" si="18"/>
        <v>9.1</v>
      </c>
      <c r="AO64" s="30"/>
      <c r="AP64" s="30"/>
      <c r="AQ64" s="293"/>
      <c r="AR64" s="293"/>
      <c r="AS64" s="293"/>
      <c r="AT64" s="293"/>
    </row>
    <row r="65" spans="1:46">
      <c r="A65" s="227">
        <v>30</v>
      </c>
      <c r="B65" s="227">
        <v>637</v>
      </c>
      <c r="C65" s="226" t="s">
        <v>248</v>
      </c>
      <c r="D65" s="227" t="s">
        <v>249</v>
      </c>
      <c r="E65" s="65">
        <v>1</v>
      </c>
      <c r="F65" s="228">
        <v>8.1999999999999993</v>
      </c>
      <c r="G65" s="227">
        <v>36</v>
      </c>
      <c r="H65" s="227">
        <v>39</v>
      </c>
      <c r="I65" s="227">
        <v>46</v>
      </c>
      <c r="J65" s="227">
        <v>47</v>
      </c>
      <c r="K65" s="244">
        <f t="shared" si="10"/>
        <v>42</v>
      </c>
      <c r="L65" s="245">
        <f t="shared" si="11"/>
        <v>42</v>
      </c>
      <c r="M65" s="246">
        <f t="shared" si="12"/>
        <v>1.1399999999999999</v>
      </c>
      <c r="N65" s="247"/>
      <c r="O65" s="229">
        <f t="shared" si="13"/>
        <v>0</v>
      </c>
      <c r="P65" s="246">
        <v>1.5</v>
      </c>
      <c r="Q65" s="246">
        <f t="shared" si="14"/>
        <v>0.21</v>
      </c>
      <c r="R65" s="248">
        <f t="shared" si="15"/>
        <v>0.92999999999999994</v>
      </c>
      <c r="S65" s="288"/>
      <c r="T65" s="65" t="str">
        <f t="shared" si="16"/>
        <v>40 - 49 Cm</v>
      </c>
      <c r="U65" s="74">
        <v>45967</v>
      </c>
      <c r="V65" s="74" t="e">
        <f>VLOOKUP(A65,'Supply Log'!$E$6:$V$1999,18,FALSE)</f>
        <v>#N/A</v>
      </c>
      <c r="W65" s="35" t="s">
        <v>346</v>
      </c>
      <c r="X65" s="295" t="s">
        <v>248</v>
      </c>
      <c r="Y65" s="554" t="s">
        <v>347</v>
      </c>
      <c r="Z65" s="289" t="s">
        <v>32</v>
      </c>
      <c r="AA65" s="289" t="s">
        <v>198</v>
      </c>
      <c r="AB65" s="553" t="str">
        <f t="shared" si="9"/>
        <v>A01-NL637/25-U01-30</v>
      </c>
      <c r="AC65" s="290"/>
      <c r="AD65" s="35"/>
      <c r="AE65" s="67" t="str">
        <f t="shared" si="17"/>
        <v/>
      </c>
      <c r="AF65" s="291"/>
      <c r="AG65" s="291"/>
      <c r="AH65" s="291"/>
      <c r="AI65" s="291"/>
      <c r="AJ65" s="291"/>
      <c r="AK65" s="291"/>
      <c r="AL65" s="291"/>
      <c r="AM65" s="291"/>
      <c r="AN65" s="234">
        <f t="shared" si="18"/>
        <v>8.1999999999999993</v>
      </c>
      <c r="AO65" s="30"/>
      <c r="AP65" s="30"/>
      <c r="AQ65" s="293"/>
      <c r="AR65" s="293"/>
      <c r="AS65" s="293"/>
      <c r="AT65" s="293"/>
    </row>
    <row r="66" spans="1:46">
      <c r="A66" s="227">
        <v>31</v>
      </c>
      <c r="B66" s="227">
        <v>635</v>
      </c>
      <c r="C66" s="226" t="s">
        <v>248</v>
      </c>
      <c r="D66" s="227" t="s">
        <v>249</v>
      </c>
      <c r="E66" s="65">
        <v>1</v>
      </c>
      <c r="F66" s="228">
        <v>5.5</v>
      </c>
      <c r="G66" s="227">
        <v>30</v>
      </c>
      <c r="H66" s="227">
        <v>42</v>
      </c>
      <c r="I66" s="227">
        <v>49</v>
      </c>
      <c r="J66" s="227">
        <v>53</v>
      </c>
      <c r="K66" s="244">
        <f t="shared" si="10"/>
        <v>43.5</v>
      </c>
      <c r="L66" s="245">
        <f t="shared" si="11"/>
        <v>44</v>
      </c>
      <c r="M66" s="246">
        <f t="shared" si="12"/>
        <v>0.84</v>
      </c>
      <c r="N66" s="247"/>
      <c r="O66" s="229">
        <f t="shared" si="13"/>
        <v>0</v>
      </c>
      <c r="P66" s="246"/>
      <c r="Q66" s="246">
        <f t="shared" si="14"/>
        <v>0</v>
      </c>
      <c r="R66" s="248">
        <f t="shared" si="15"/>
        <v>0.84</v>
      </c>
      <c r="S66" s="288"/>
      <c r="T66" s="65" t="str">
        <f t="shared" si="16"/>
        <v>40 - 49 Cm</v>
      </c>
      <c r="U66" s="74">
        <v>45967</v>
      </c>
      <c r="V66" s="74" t="e">
        <f>VLOOKUP(A66,'Supply Log'!$E$6:$V$1999,18,FALSE)</f>
        <v>#N/A</v>
      </c>
      <c r="W66" s="35" t="s">
        <v>346</v>
      </c>
      <c r="X66" s="295" t="s">
        <v>248</v>
      </c>
      <c r="Y66" s="554" t="s">
        <v>347</v>
      </c>
      <c r="Z66" s="289" t="s">
        <v>32</v>
      </c>
      <c r="AA66" s="289" t="s">
        <v>198</v>
      </c>
      <c r="AB66" s="553" t="str">
        <f t="shared" si="9"/>
        <v>A01-NL635/25-U01-31</v>
      </c>
      <c r="AC66" s="290"/>
      <c r="AD66" s="35"/>
      <c r="AE66" s="67" t="str">
        <f t="shared" si="17"/>
        <v/>
      </c>
      <c r="AF66" s="291"/>
      <c r="AG66" s="291"/>
      <c r="AH66" s="291"/>
      <c r="AI66" s="291"/>
      <c r="AJ66" s="291"/>
      <c r="AK66" s="291"/>
      <c r="AL66" s="291"/>
      <c r="AM66" s="291"/>
      <c r="AN66" s="234">
        <f t="shared" si="18"/>
        <v>5.5</v>
      </c>
      <c r="AO66" s="30"/>
      <c r="AP66" s="30"/>
      <c r="AQ66" s="293"/>
      <c r="AR66" s="293"/>
      <c r="AS66" s="293"/>
      <c r="AT66" s="293"/>
    </row>
    <row r="67" spans="1:46">
      <c r="A67" s="227">
        <v>32</v>
      </c>
      <c r="B67" s="227">
        <v>639</v>
      </c>
      <c r="C67" s="226" t="s">
        <v>248</v>
      </c>
      <c r="D67" s="227" t="s">
        <v>249</v>
      </c>
      <c r="E67" s="65">
        <v>1</v>
      </c>
      <c r="F67" s="228">
        <v>12.4</v>
      </c>
      <c r="G67" s="227">
        <v>44</v>
      </c>
      <c r="H67" s="227">
        <v>48</v>
      </c>
      <c r="I67" s="227">
        <v>37</v>
      </c>
      <c r="J67" s="227">
        <v>42</v>
      </c>
      <c r="K67" s="244">
        <f t="shared" si="10"/>
        <v>42.75</v>
      </c>
      <c r="L67" s="245">
        <f t="shared" si="11"/>
        <v>43</v>
      </c>
      <c r="M67" s="246">
        <f t="shared" si="12"/>
        <v>1.8</v>
      </c>
      <c r="N67" s="247"/>
      <c r="O67" s="229">
        <f t="shared" si="13"/>
        <v>0</v>
      </c>
      <c r="P67" s="246">
        <v>0.5</v>
      </c>
      <c r="Q67" s="246">
        <f t="shared" si="14"/>
        <v>7.0000000000000007E-2</v>
      </c>
      <c r="R67" s="248">
        <f t="shared" si="15"/>
        <v>1.73</v>
      </c>
      <c r="S67" s="288"/>
      <c r="T67" s="65" t="str">
        <f t="shared" si="16"/>
        <v>40 - 49 Cm</v>
      </c>
      <c r="U67" s="74">
        <v>45967</v>
      </c>
      <c r="V67" s="74" t="e">
        <f>VLOOKUP(A67,'Supply Log'!$E$6:$V$1999,18,FALSE)</f>
        <v>#N/A</v>
      </c>
      <c r="W67" s="35" t="s">
        <v>346</v>
      </c>
      <c r="X67" s="295" t="s">
        <v>248</v>
      </c>
      <c r="Y67" s="554" t="s">
        <v>347</v>
      </c>
      <c r="Z67" s="289" t="s">
        <v>32</v>
      </c>
      <c r="AA67" s="289" t="s">
        <v>198</v>
      </c>
      <c r="AB67" s="553" t="str">
        <f t="shared" si="9"/>
        <v>A01-NL639/25-U01-32</v>
      </c>
      <c r="AC67" s="290"/>
      <c r="AD67" s="35"/>
      <c r="AE67" s="67" t="str">
        <f t="shared" si="17"/>
        <v/>
      </c>
      <c r="AF67" s="291"/>
      <c r="AG67" s="291"/>
      <c r="AH67" s="291"/>
      <c r="AI67" s="291"/>
      <c r="AJ67" s="291"/>
      <c r="AK67" s="291"/>
      <c r="AL67" s="291"/>
      <c r="AM67" s="291"/>
      <c r="AN67" s="234">
        <f t="shared" si="18"/>
        <v>12.4</v>
      </c>
      <c r="AO67" s="30"/>
      <c r="AP67" s="30"/>
      <c r="AQ67" s="293"/>
      <c r="AR67" s="293"/>
      <c r="AS67" s="293"/>
      <c r="AT67" s="293"/>
    </row>
    <row r="68" spans="1:46">
      <c r="A68" s="227">
        <v>33</v>
      </c>
      <c r="B68" s="227">
        <v>575</v>
      </c>
      <c r="C68" s="226" t="s">
        <v>248</v>
      </c>
      <c r="D68" s="227" t="s">
        <v>249</v>
      </c>
      <c r="E68" s="65">
        <v>1</v>
      </c>
      <c r="F68" s="228">
        <v>5.2</v>
      </c>
      <c r="G68" s="227">
        <v>33</v>
      </c>
      <c r="H68" s="227">
        <v>34</v>
      </c>
      <c r="I68" s="227">
        <v>31</v>
      </c>
      <c r="J68" s="227">
        <v>31</v>
      </c>
      <c r="K68" s="244">
        <f t="shared" si="10"/>
        <v>32.25</v>
      </c>
      <c r="L68" s="245">
        <f t="shared" si="11"/>
        <v>32</v>
      </c>
      <c r="M68" s="246">
        <f t="shared" si="12"/>
        <v>0.42</v>
      </c>
      <c r="N68" s="247"/>
      <c r="O68" s="229">
        <f t="shared" si="13"/>
        <v>0</v>
      </c>
      <c r="P68" s="246"/>
      <c r="Q68" s="246">
        <f t="shared" si="14"/>
        <v>0</v>
      </c>
      <c r="R68" s="248">
        <f t="shared" si="15"/>
        <v>0.42</v>
      </c>
      <c r="S68" s="288"/>
      <c r="T68" s="65" t="str">
        <f t="shared" si="16"/>
        <v>30 - 39 Cm</v>
      </c>
      <c r="U68" s="74">
        <v>45967</v>
      </c>
      <c r="V68" s="74" t="e">
        <f>VLOOKUP(A68,'Supply Log'!$E$6:$V$1999,18,FALSE)</f>
        <v>#N/A</v>
      </c>
      <c r="W68" s="35" t="s">
        <v>346</v>
      </c>
      <c r="X68" s="295" t="s">
        <v>248</v>
      </c>
      <c r="Y68" s="554" t="s">
        <v>347</v>
      </c>
      <c r="Z68" s="289" t="s">
        <v>32</v>
      </c>
      <c r="AA68" s="289" t="s">
        <v>198</v>
      </c>
      <c r="AB68" s="553" t="str">
        <f t="shared" si="9"/>
        <v>A01-NL575/25-U01-33</v>
      </c>
      <c r="AC68" s="290"/>
      <c r="AD68" s="35"/>
      <c r="AE68" s="67" t="str">
        <f t="shared" si="17"/>
        <v/>
      </c>
      <c r="AF68" s="291"/>
      <c r="AG68" s="291"/>
      <c r="AH68" s="291"/>
      <c r="AI68" s="291"/>
      <c r="AJ68" s="291"/>
      <c r="AK68" s="291"/>
      <c r="AL68" s="291"/>
      <c r="AM68" s="291"/>
      <c r="AN68" s="234">
        <f t="shared" si="18"/>
        <v>5.2</v>
      </c>
      <c r="AO68" s="30"/>
      <c r="AP68" s="30"/>
      <c r="AQ68" s="293"/>
      <c r="AR68" s="293"/>
      <c r="AS68" s="293"/>
      <c r="AT68" s="293"/>
    </row>
    <row r="69" spans="1:46">
      <c r="A69" s="227">
        <v>34</v>
      </c>
      <c r="B69" s="227">
        <v>619</v>
      </c>
      <c r="C69" s="226" t="s">
        <v>248</v>
      </c>
      <c r="D69" s="227" t="s">
        <v>249</v>
      </c>
      <c r="E69" s="65">
        <v>1</v>
      </c>
      <c r="F69" s="228">
        <v>4.0999999999999996</v>
      </c>
      <c r="G69" s="227">
        <v>35</v>
      </c>
      <c r="H69" s="227">
        <v>36</v>
      </c>
      <c r="I69" s="227">
        <v>30</v>
      </c>
      <c r="J69" s="227">
        <v>33</v>
      </c>
      <c r="K69" s="244">
        <f t="shared" si="10"/>
        <v>33.5</v>
      </c>
      <c r="L69" s="245">
        <f t="shared" si="11"/>
        <v>34</v>
      </c>
      <c r="M69" s="246">
        <f t="shared" si="12"/>
        <v>0.37</v>
      </c>
      <c r="N69" s="247"/>
      <c r="O69" s="229">
        <f t="shared" si="13"/>
        <v>0</v>
      </c>
      <c r="P69" s="246">
        <v>0.5</v>
      </c>
      <c r="Q69" s="246">
        <f t="shared" si="14"/>
        <v>0.05</v>
      </c>
      <c r="R69" s="248">
        <f t="shared" si="15"/>
        <v>0.32</v>
      </c>
      <c r="S69" s="288"/>
      <c r="T69" s="65" t="str">
        <f t="shared" si="16"/>
        <v>30 - 39 Cm</v>
      </c>
      <c r="U69" s="74">
        <v>45967</v>
      </c>
      <c r="V69" s="74" t="e">
        <f>VLOOKUP(A69,'Supply Log'!$E$6:$V$1999,18,FALSE)</f>
        <v>#N/A</v>
      </c>
      <c r="W69" s="35" t="s">
        <v>346</v>
      </c>
      <c r="X69" s="295" t="s">
        <v>248</v>
      </c>
      <c r="Y69" s="554" t="s">
        <v>347</v>
      </c>
      <c r="Z69" s="289" t="s">
        <v>32</v>
      </c>
      <c r="AA69" s="289" t="s">
        <v>198</v>
      </c>
      <c r="AB69" s="553" t="str">
        <f t="shared" si="9"/>
        <v>A01-NL619/25-U01-34</v>
      </c>
      <c r="AC69" s="290"/>
      <c r="AD69" s="35"/>
      <c r="AE69" s="67" t="str">
        <f t="shared" si="17"/>
        <v/>
      </c>
      <c r="AF69" s="291"/>
      <c r="AG69" s="291"/>
      <c r="AH69" s="291"/>
      <c r="AI69" s="291"/>
      <c r="AJ69" s="291"/>
      <c r="AK69" s="291"/>
      <c r="AL69" s="291"/>
      <c r="AM69" s="291"/>
      <c r="AN69" s="234">
        <f t="shared" si="18"/>
        <v>4.0999999999999996</v>
      </c>
      <c r="AO69" s="30"/>
      <c r="AP69" s="30"/>
      <c r="AQ69" s="293"/>
      <c r="AR69" s="293"/>
      <c r="AS69" s="293"/>
      <c r="AT69" s="293"/>
    </row>
    <row r="70" spans="1:46">
      <c r="A70" s="227">
        <v>35</v>
      </c>
      <c r="B70" s="227">
        <v>783</v>
      </c>
      <c r="C70" s="226" t="s">
        <v>248</v>
      </c>
      <c r="D70" s="227" t="s">
        <v>249</v>
      </c>
      <c r="E70" s="65">
        <v>1</v>
      </c>
      <c r="F70" s="228">
        <v>10</v>
      </c>
      <c r="G70" s="227">
        <v>42</v>
      </c>
      <c r="H70" s="227">
        <v>42</v>
      </c>
      <c r="I70" s="227">
        <v>36</v>
      </c>
      <c r="J70" s="227">
        <v>33</v>
      </c>
      <c r="K70" s="244">
        <f t="shared" ref="K70:K101" si="19">+(G70+H70+I70+J70)/4</f>
        <v>38.25</v>
      </c>
      <c r="L70" s="245">
        <f t="shared" ref="L70:L101" si="20">ROUND(K70,0)</f>
        <v>38</v>
      </c>
      <c r="M70" s="246">
        <f t="shared" ref="M70:M101" si="21">+ROUND((L70*L70*F70*0.7854)/10000,2)</f>
        <v>1.1299999999999999</v>
      </c>
      <c r="N70" s="247"/>
      <c r="O70" s="229">
        <f t="shared" ref="O70:O101" si="22">ROUND(((N70*N70*(F70-P70)*0.7854)/10000),2)</f>
        <v>0</v>
      </c>
      <c r="P70" s="246"/>
      <c r="Q70" s="246">
        <f t="shared" ref="Q70:Q101" si="23">+ROUND((L70*L70*P70*0.7854)/10000,2)</f>
        <v>0</v>
      </c>
      <c r="R70" s="248">
        <f t="shared" ref="R70:R101" si="24">+M70-O70-Q70</f>
        <v>1.1299999999999999</v>
      </c>
      <c r="S70" s="288"/>
      <c r="T70" s="65" t="str">
        <f t="shared" ref="T70:T101" si="25">IF(L70&lt;40,"30 - 39 Cm",IF(L70&lt;50,"40 - 49 Cm",IF(L70&lt;60,"50 - 59 Cm",IF(L70&lt;70,"60 - 69 Cm",IF(L70&lt;80,"70 - 79 Cm",IF(L70&lt;90,"80 - 89 Cm",IF(L70&lt;100,"90 - 99 Cm",IF(L70&gt;99,"100 Cm Up"))))))))</f>
        <v>30 - 39 Cm</v>
      </c>
      <c r="U70" s="74">
        <v>45967</v>
      </c>
      <c r="V70" s="74" t="e">
        <f>VLOOKUP(A70,'Supply Log'!$E$6:$V$1999,18,FALSE)</f>
        <v>#N/A</v>
      </c>
      <c r="W70" s="35" t="s">
        <v>346</v>
      </c>
      <c r="X70" s="295" t="s">
        <v>248</v>
      </c>
      <c r="Y70" s="554" t="s">
        <v>347</v>
      </c>
      <c r="Z70" s="289" t="s">
        <v>32</v>
      </c>
      <c r="AA70" s="289" t="s">
        <v>198</v>
      </c>
      <c r="AB70" s="553" t="str">
        <f t="shared" si="9"/>
        <v>A01-NL783/25-U01-35</v>
      </c>
      <c r="AC70" s="290"/>
      <c r="AD70" s="35"/>
      <c r="AE70" s="67" t="str">
        <f t="shared" ref="AE70:AE101" si="26">IF(COUNTIF($B$2:$B$46837,B70)&gt;1,"DOUBLE","")</f>
        <v/>
      </c>
      <c r="AF70" s="291"/>
      <c r="AG70" s="291"/>
      <c r="AH70" s="291"/>
      <c r="AI70" s="291"/>
      <c r="AJ70" s="291"/>
      <c r="AK70" s="291"/>
      <c r="AL70" s="291"/>
      <c r="AM70" s="291"/>
      <c r="AN70" s="234">
        <f t="shared" ref="AN70:AN101" si="27">F70-AF70-AG70-AH70-AI70-AJ70-AK70-AL70-AM70</f>
        <v>10</v>
      </c>
      <c r="AO70" s="30"/>
      <c r="AP70" s="30"/>
      <c r="AQ70" s="293"/>
      <c r="AR70" s="293"/>
      <c r="AS70" s="293"/>
      <c r="AT70" s="293"/>
    </row>
    <row r="71" spans="1:46">
      <c r="A71" s="227">
        <v>36</v>
      </c>
      <c r="B71" s="227">
        <v>740</v>
      </c>
      <c r="C71" s="226" t="s">
        <v>248</v>
      </c>
      <c r="D71" s="227" t="s">
        <v>249</v>
      </c>
      <c r="E71" s="65">
        <v>1</v>
      </c>
      <c r="F71" s="228">
        <v>10.7</v>
      </c>
      <c r="G71" s="227">
        <v>29</v>
      </c>
      <c r="H71" s="227">
        <v>28</v>
      </c>
      <c r="I71" s="227">
        <v>32</v>
      </c>
      <c r="J71" s="227">
        <v>38</v>
      </c>
      <c r="K71" s="244">
        <f t="shared" si="19"/>
        <v>31.75</v>
      </c>
      <c r="L71" s="245">
        <f t="shared" si="20"/>
        <v>32</v>
      </c>
      <c r="M71" s="246">
        <f t="shared" si="21"/>
        <v>0.86</v>
      </c>
      <c r="N71" s="247"/>
      <c r="O71" s="229">
        <f t="shared" si="22"/>
        <v>0</v>
      </c>
      <c r="P71" s="246">
        <v>0.8</v>
      </c>
      <c r="Q71" s="246">
        <f t="shared" si="23"/>
        <v>0.06</v>
      </c>
      <c r="R71" s="248">
        <f t="shared" si="24"/>
        <v>0.8</v>
      </c>
      <c r="S71" s="288"/>
      <c r="T71" s="65" t="str">
        <f t="shared" si="25"/>
        <v>30 - 39 Cm</v>
      </c>
      <c r="U71" s="74">
        <v>45967</v>
      </c>
      <c r="V71" s="74" t="e">
        <f>VLOOKUP(A71,'Supply Log'!$E$6:$V$1999,18,FALSE)</f>
        <v>#N/A</v>
      </c>
      <c r="W71" s="35" t="s">
        <v>346</v>
      </c>
      <c r="X71" s="295" t="s">
        <v>248</v>
      </c>
      <c r="Y71" s="554" t="s">
        <v>347</v>
      </c>
      <c r="Z71" s="289" t="s">
        <v>32</v>
      </c>
      <c r="AA71" s="289" t="s">
        <v>198</v>
      </c>
      <c r="AB71" s="553" t="str">
        <f t="shared" ref="AB71:AB134" si="28">W71&amp;C71&amp;B71&amp;AA71&amp;Y71&amp;A71</f>
        <v>A01-NL740/25-U01-36</v>
      </c>
      <c r="AC71" s="290"/>
      <c r="AD71" s="35"/>
      <c r="AE71" s="67" t="str">
        <f t="shared" si="26"/>
        <v/>
      </c>
      <c r="AF71" s="291"/>
      <c r="AG71" s="291"/>
      <c r="AH71" s="291"/>
      <c r="AI71" s="291"/>
      <c r="AJ71" s="291"/>
      <c r="AK71" s="291"/>
      <c r="AL71" s="291"/>
      <c r="AM71" s="291"/>
      <c r="AN71" s="234">
        <f t="shared" si="27"/>
        <v>10.7</v>
      </c>
      <c r="AO71" s="30"/>
      <c r="AP71" s="30"/>
      <c r="AQ71" s="293"/>
      <c r="AR71" s="293"/>
      <c r="AS71" s="293"/>
      <c r="AT71" s="293"/>
    </row>
    <row r="72" spans="1:46">
      <c r="A72" s="227">
        <v>37</v>
      </c>
      <c r="B72" s="227">
        <v>622</v>
      </c>
      <c r="C72" s="226" t="s">
        <v>248</v>
      </c>
      <c r="D72" s="227" t="s">
        <v>249</v>
      </c>
      <c r="E72" s="65">
        <v>1</v>
      </c>
      <c r="F72" s="228">
        <v>5.8</v>
      </c>
      <c r="G72" s="227">
        <v>40</v>
      </c>
      <c r="H72" s="227">
        <v>48</v>
      </c>
      <c r="I72" s="227">
        <v>40</v>
      </c>
      <c r="J72" s="227">
        <v>43</v>
      </c>
      <c r="K72" s="244">
        <f t="shared" si="19"/>
        <v>42.75</v>
      </c>
      <c r="L72" s="245">
        <f t="shared" si="20"/>
        <v>43</v>
      </c>
      <c r="M72" s="246">
        <f t="shared" si="21"/>
        <v>0.84</v>
      </c>
      <c r="N72" s="247"/>
      <c r="O72" s="229">
        <f t="shared" si="22"/>
        <v>0</v>
      </c>
      <c r="P72" s="246"/>
      <c r="Q72" s="246">
        <f t="shared" si="23"/>
        <v>0</v>
      </c>
      <c r="R72" s="248">
        <f t="shared" si="24"/>
        <v>0.84</v>
      </c>
      <c r="S72" s="288"/>
      <c r="T72" s="65" t="str">
        <f t="shared" si="25"/>
        <v>40 - 49 Cm</v>
      </c>
      <c r="U72" s="74">
        <v>45967</v>
      </c>
      <c r="V72" s="74" t="e">
        <f>VLOOKUP(A72,'Supply Log'!$E$6:$V$1999,18,FALSE)</f>
        <v>#N/A</v>
      </c>
      <c r="W72" s="35" t="s">
        <v>346</v>
      </c>
      <c r="X72" s="295" t="s">
        <v>248</v>
      </c>
      <c r="Y72" s="554" t="s">
        <v>347</v>
      </c>
      <c r="Z72" s="289" t="s">
        <v>32</v>
      </c>
      <c r="AA72" s="289" t="s">
        <v>198</v>
      </c>
      <c r="AB72" s="553" t="str">
        <f t="shared" si="28"/>
        <v>A01-NL622/25-U01-37</v>
      </c>
      <c r="AC72" s="290"/>
      <c r="AD72" s="35"/>
      <c r="AE72" s="67" t="str">
        <f t="shared" si="26"/>
        <v/>
      </c>
      <c r="AF72" s="291"/>
      <c r="AG72" s="291"/>
      <c r="AH72" s="291"/>
      <c r="AI72" s="291"/>
      <c r="AJ72" s="291"/>
      <c r="AK72" s="291"/>
      <c r="AL72" s="291"/>
      <c r="AM72" s="291"/>
      <c r="AN72" s="234">
        <f t="shared" si="27"/>
        <v>5.8</v>
      </c>
      <c r="AO72" s="30"/>
      <c r="AP72" s="30"/>
      <c r="AQ72" s="293"/>
      <c r="AR72" s="293"/>
      <c r="AS72" s="293"/>
      <c r="AT72" s="293"/>
    </row>
    <row r="73" spans="1:46">
      <c r="A73" s="227">
        <v>38</v>
      </c>
      <c r="B73" s="227">
        <v>628</v>
      </c>
      <c r="C73" s="226" t="s">
        <v>248</v>
      </c>
      <c r="D73" s="227" t="s">
        <v>249</v>
      </c>
      <c r="E73" s="65">
        <v>1</v>
      </c>
      <c r="F73" s="228">
        <v>5.9</v>
      </c>
      <c r="G73" s="227">
        <v>44</v>
      </c>
      <c r="H73" s="227">
        <v>46</v>
      </c>
      <c r="I73" s="227">
        <v>50</v>
      </c>
      <c r="J73" s="227">
        <v>53</v>
      </c>
      <c r="K73" s="244">
        <f t="shared" si="19"/>
        <v>48.25</v>
      </c>
      <c r="L73" s="245">
        <f t="shared" si="20"/>
        <v>48</v>
      </c>
      <c r="M73" s="246">
        <f t="shared" si="21"/>
        <v>1.07</v>
      </c>
      <c r="N73" s="247"/>
      <c r="O73" s="229">
        <f t="shared" si="22"/>
        <v>0</v>
      </c>
      <c r="P73" s="246"/>
      <c r="Q73" s="246">
        <f t="shared" si="23"/>
        <v>0</v>
      </c>
      <c r="R73" s="248">
        <f t="shared" si="24"/>
        <v>1.07</v>
      </c>
      <c r="S73" s="288"/>
      <c r="T73" s="65" t="str">
        <f t="shared" si="25"/>
        <v>40 - 49 Cm</v>
      </c>
      <c r="U73" s="74">
        <v>45967</v>
      </c>
      <c r="V73" s="74" t="e">
        <f>VLOOKUP(A73,'Supply Log'!$E$6:$V$1999,18,FALSE)</f>
        <v>#N/A</v>
      </c>
      <c r="W73" s="35" t="s">
        <v>346</v>
      </c>
      <c r="X73" s="295" t="s">
        <v>248</v>
      </c>
      <c r="Y73" s="554" t="s">
        <v>347</v>
      </c>
      <c r="Z73" s="289" t="s">
        <v>32</v>
      </c>
      <c r="AA73" s="289" t="s">
        <v>198</v>
      </c>
      <c r="AB73" s="553" t="str">
        <f t="shared" si="28"/>
        <v>A01-NL628/25-U01-38</v>
      </c>
      <c r="AC73" s="290"/>
      <c r="AD73" s="35"/>
      <c r="AE73" s="67" t="str">
        <f t="shared" si="26"/>
        <v/>
      </c>
      <c r="AF73" s="291"/>
      <c r="AG73" s="291"/>
      <c r="AH73" s="291"/>
      <c r="AI73" s="291"/>
      <c r="AJ73" s="291"/>
      <c r="AK73" s="291"/>
      <c r="AL73" s="291"/>
      <c r="AM73" s="291"/>
      <c r="AN73" s="234">
        <f t="shared" si="27"/>
        <v>5.9</v>
      </c>
      <c r="AO73" s="30"/>
      <c r="AP73" s="30"/>
      <c r="AQ73" s="293"/>
      <c r="AR73" s="293"/>
      <c r="AS73" s="293"/>
      <c r="AT73" s="293"/>
    </row>
    <row r="74" spans="1:46">
      <c r="A74" s="227">
        <v>39</v>
      </c>
      <c r="B74" s="227">
        <v>629</v>
      </c>
      <c r="C74" s="226" t="s">
        <v>248</v>
      </c>
      <c r="D74" s="227" t="s">
        <v>249</v>
      </c>
      <c r="E74" s="65">
        <v>1</v>
      </c>
      <c r="F74" s="228">
        <v>7.7</v>
      </c>
      <c r="G74" s="227">
        <v>32</v>
      </c>
      <c r="H74" s="227">
        <v>37</v>
      </c>
      <c r="I74" s="227">
        <v>43</v>
      </c>
      <c r="J74" s="227">
        <v>44</v>
      </c>
      <c r="K74" s="244">
        <f t="shared" si="19"/>
        <v>39</v>
      </c>
      <c r="L74" s="245">
        <f t="shared" si="20"/>
        <v>39</v>
      </c>
      <c r="M74" s="246">
        <f t="shared" si="21"/>
        <v>0.92</v>
      </c>
      <c r="N74" s="247"/>
      <c r="O74" s="229">
        <f t="shared" si="22"/>
        <v>0</v>
      </c>
      <c r="P74" s="246"/>
      <c r="Q74" s="246">
        <f t="shared" si="23"/>
        <v>0</v>
      </c>
      <c r="R74" s="248">
        <f t="shared" si="24"/>
        <v>0.92</v>
      </c>
      <c r="S74" s="288"/>
      <c r="T74" s="65" t="str">
        <f t="shared" si="25"/>
        <v>30 - 39 Cm</v>
      </c>
      <c r="U74" s="74">
        <v>45967</v>
      </c>
      <c r="V74" s="74" t="e">
        <f>VLOOKUP(A74,'Supply Log'!$E$6:$V$1999,18,FALSE)</f>
        <v>#N/A</v>
      </c>
      <c r="W74" s="35" t="s">
        <v>346</v>
      </c>
      <c r="X74" s="295" t="s">
        <v>248</v>
      </c>
      <c r="Y74" s="554" t="s">
        <v>347</v>
      </c>
      <c r="Z74" s="289" t="s">
        <v>32</v>
      </c>
      <c r="AA74" s="289" t="s">
        <v>198</v>
      </c>
      <c r="AB74" s="553" t="str">
        <f t="shared" si="28"/>
        <v>A01-NL629/25-U01-39</v>
      </c>
      <c r="AC74" s="290"/>
      <c r="AD74" s="35"/>
      <c r="AE74" s="67" t="str">
        <f t="shared" si="26"/>
        <v/>
      </c>
      <c r="AF74" s="291"/>
      <c r="AG74" s="291"/>
      <c r="AH74" s="291"/>
      <c r="AI74" s="291"/>
      <c r="AJ74" s="291"/>
      <c r="AK74" s="291"/>
      <c r="AL74" s="291"/>
      <c r="AM74" s="291"/>
      <c r="AN74" s="234">
        <f t="shared" si="27"/>
        <v>7.7</v>
      </c>
      <c r="AO74" s="30"/>
      <c r="AP74" s="30"/>
      <c r="AQ74" s="293"/>
      <c r="AR74" s="293"/>
      <c r="AS74" s="293"/>
      <c r="AT74" s="293"/>
    </row>
    <row r="75" spans="1:46">
      <c r="A75" s="227">
        <v>40</v>
      </c>
      <c r="B75" s="227">
        <v>643</v>
      </c>
      <c r="C75" s="226" t="s">
        <v>248</v>
      </c>
      <c r="D75" s="227" t="s">
        <v>249</v>
      </c>
      <c r="E75" s="65">
        <v>1</v>
      </c>
      <c r="F75" s="228">
        <v>12.1</v>
      </c>
      <c r="G75" s="227">
        <v>43</v>
      </c>
      <c r="H75" s="227">
        <v>50</v>
      </c>
      <c r="I75" s="227">
        <v>33</v>
      </c>
      <c r="J75" s="227">
        <v>41</v>
      </c>
      <c r="K75" s="244">
        <f t="shared" si="19"/>
        <v>41.75</v>
      </c>
      <c r="L75" s="245">
        <f t="shared" si="20"/>
        <v>42</v>
      </c>
      <c r="M75" s="246">
        <f t="shared" si="21"/>
        <v>1.68</v>
      </c>
      <c r="N75" s="247"/>
      <c r="O75" s="229">
        <f t="shared" si="22"/>
        <v>0</v>
      </c>
      <c r="P75" s="246"/>
      <c r="Q75" s="246">
        <f t="shared" si="23"/>
        <v>0</v>
      </c>
      <c r="R75" s="248">
        <f t="shared" si="24"/>
        <v>1.68</v>
      </c>
      <c r="S75" s="288"/>
      <c r="T75" s="65" t="str">
        <f t="shared" si="25"/>
        <v>40 - 49 Cm</v>
      </c>
      <c r="U75" s="74">
        <v>45967</v>
      </c>
      <c r="V75" s="74" t="e">
        <f>VLOOKUP(A75,'Supply Log'!$E$6:$V$1999,18,FALSE)</f>
        <v>#N/A</v>
      </c>
      <c r="W75" s="35" t="s">
        <v>346</v>
      </c>
      <c r="X75" s="295" t="s">
        <v>248</v>
      </c>
      <c r="Y75" s="554" t="s">
        <v>347</v>
      </c>
      <c r="Z75" s="289" t="s">
        <v>32</v>
      </c>
      <c r="AA75" s="289" t="s">
        <v>198</v>
      </c>
      <c r="AB75" s="553" t="str">
        <f t="shared" si="28"/>
        <v>A01-NL643/25-U01-40</v>
      </c>
      <c r="AC75" s="502"/>
      <c r="AD75" s="35"/>
      <c r="AE75" s="67" t="str">
        <f t="shared" si="26"/>
        <v/>
      </c>
      <c r="AF75" s="291"/>
      <c r="AG75" s="291"/>
      <c r="AH75" s="291"/>
      <c r="AI75" s="291"/>
      <c r="AJ75" s="291"/>
      <c r="AK75" s="291"/>
      <c r="AL75" s="291"/>
      <c r="AM75" s="291"/>
      <c r="AN75" s="234">
        <f t="shared" si="27"/>
        <v>12.1</v>
      </c>
      <c r="AO75" s="30"/>
      <c r="AP75" s="30"/>
      <c r="AQ75" s="293"/>
      <c r="AR75" s="293"/>
      <c r="AS75" s="293"/>
      <c r="AT75" s="293"/>
    </row>
    <row r="76" spans="1:46">
      <c r="A76" s="227">
        <v>41</v>
      </c>
      <c r="B76" s="227">
        <v>631</v>
      </c>
      <c r="C76" s="226" t="s">
        <v>248</v>
      </c>
      <c r="D76" s="227" t="s">
        <v>249</v>
      </c>
      <c r="E76" s="65">
        <v>1</v>
      </c>
      <c r="F76" s="228">
        <v>5.6</v>
      </c>
      <c r="G76" s="227">
        <v>31</v>
      </c>
      <c r="H76" s="227">
        <v>32</v>
      </c>
      <c r="I76" s="227">
        <v>47</v>
      </c>
      <c r="J76" s="227">
        <v>51</v>
      </c>
      <c r="K76" s="244">
        <f t="shared" si="19"/>
        <v>40.25</v>
      </c>
      <c r="L76" s="245">
        <f t="shared" si="20"/>
        <v>40</v>
      </c>
      <c r="M76" s="246">
        <f t="shared" si="21"/>
        <v>0.7</v>
      </c>
      <c r="N76" s="247"/>
      <c r="O76" s="229">
        <f t="shared" si="22"/>
        <v>0</v>
      </c>
      <c r="P76" s="246"/>
      <c r="Q76" s="246">
        <f t="shared" si="23"/>
        <v>0</v>
      </c>
      <c r="R76" s="248">
        <f t="shared" si="24"/>
        <v>0.7</v>
      </c>
      <c r="S76" s="288"/>
      <c r="T76" s="65" t="str">
        <f t="shared" si="25"/>
        <v>40 - 49 Cm</v>
      </c>
      <c r="U76" s="74">
        <v>45967</v>
      </c>
      <c r="V76" s="74" t="e">
        <f>VLOOKUP(A76,'Supply Log'!$E$6:$V$1999,18,FALSE)</f>
        <v>#N/A</v>
      </c>
      <c r="W76" s="35" t="s">
        <v>346</v>
      </c>
      <c r="X76" s="295" t="s">
        <v>248</v>
      </c>
      <c r="Y76" s="554" t="s">
        <v>347</v>
      </c>
      <c r="Z76" s="289" t="s">
        <v>32</v>
      </c>
      <c r="AA76" s="289" t="s">
        <v>198</v>
      </c>
      <c r="AB76" s="553" t="str">
        <f t="shared" si="28"/>
        <v>A01-NL631/25-U01-41</v>
      </c>
      <c r="AC76" s="290"/>
      <c r="AD76" s="35"/>
      <c r="AE76" s="67" t="str">
        <f t="shared" si="26"/>
        <v/>
      </c>
      <c r="AF76" s="291"/>
      <c r="AG76" s="291"/>
      <c r="AH76" s="291"/>
      <c r="AI76" s="291"/>
      <c r="AJ76" s="291"/>
      <c r="AK76" s="291"/>
      <c r="AL76" s="291"/>
      <c r="AM76" s="291"/>
      <c r="AN76" s="234">
        <f t="shared" si="27"/>
        <v>5.6</v>
      </c>
      <c r="AO76" s="30"/>
      <c r="AP76" s="30"/>
      <c r="AQ76" s="293"/>
      <c r="AR76" s="293"/>
      <c r="AS76" s="293"/>
      <c r="AT76" s="293"/>
    </row>
    <row r="77" spans="1:46">
      <c r="A77" s="227">
        <v>42</v>
      </c>
      <c r="B77" s="227">
        <v>570</v>
      </c>
      <c r="C77" s="226" t="s">
        <v>248</v>
      </c>
      <c r="D77" s="227" t="s">
        <v>249</v>
      </c>
      <c r="E77" s="65">
        <v>1</v>
      </c>
      <c r="F77" s="228">
        <v>9</v>
      </c>
      <c r="G77" s="227">
        <v>42</v>
      </c>
      <c r="H77" s="227">
        <v>44</v>
      </c>
      <c r="I77" s="227">
        <v>36</v>
      </c>
      <c r="J77" s="227">
        <v>37</v>
      </c>
      <c r="K77" s="244">
        <f t="shared" si="19"/>
        <v>39.75</v>
      </c>
      <c r="L77" s="245">
        <f t="shared" si="20"/>
        <v>40</v>
      </c>
      <c r="M77" s="246">
        <f t="shared" si="21"/>
        <v>1.1299999999999999</v>
      </c>
      <c r="N77" s="247"/>
      <c r="O77" s="229">
        <f t="shared" si="22"/>
        <v>0</v>
      </c>
      <c r="P77" s="246">
        <v>0.5</v>
      </c>
      <c r="Q77" s="246">
        <f t="shared" si="23"/>
        <v>0.06</v>
      </c>
      <c r="R77" s="248">
        <f t="shared" si="24"/>
        <v>1.0699999999999998</v>
      </c>
      <c r="S77" s="288"/>
      <c r="T77" s="65" t="str">
        <f t="shared" si="25"/>
        <v>40 - 49 Cm</v>
      </c>
      <c r="U77" s="74">
        <v>45967</v>
      </c>
      <c r="V77" s="74" t="e">
        <f>VLOOKUP(A77,'Supply Log'!$E$6:$V$1999,18,FALSE)</f>
        <v>#N/A</v>
      </c>
      <c r="W77" s="35" t="s">
        <v>346</v>
      </c>
      <c r="X77" s="295" t="s">
        <v>248</v>
      </c>
      <c r="Y77" s="554" t="s">
        <v>347</v>
      </c>
      <c r="Z77" s="289"/>
      <c r="AA77" s="289" t="s">
        <v>198</v>
      </c>
      <c r="AB77" s="553" t="str">
        <f t="shared" si="28"/>
        <v>A01-NL570/25-U01-42</v>
      </c>
      <c r="AC77" s="290"/>
      <c r="AD77" s="35"/>
      <c r="AE77" s="67" t="str">
        <f t="shared" si="26"/>
        <v/>
      </c>
      <c r="AF77" s="291"/>
      <c r="AG77" s="291"/>
      <c r="AH77" s="291"/>
      <c r="AI77" s="291"/>
      <c r="AJ77" s="291"/>
      <c r="AK77" s="291"/>
      <c r="AL77" s="291"/>
      <c r="AM77" s="291"/>
      <c r="AN77" s="234">
        <f t="shared" si="27"/>
        <v>9</v>
      </c>
      <c r="AO77" s="30"/>
      <c r="AP77" s="30"/>
      <c r="AQ77" s="293"/>
      <c r="AR77" s="293"/>
      <c r="AS77" s="293"/>
      <c r="AT77" s="293"/>
    </row>
    <row r="78" spans="1:46">
      <c r="A78" s="227">
        <v>43</v>
      </c>
      <c r="B78" s="227">
        <v>597</v>
      </c>
      <c r="C78" s="226" t="s">
        <v>248</v>
      </c>
      <c r="D78" s="227" t="s">
        <v>249</v>
      </c>
      <c r="E78" s="65">
        <v>1</v>
      </c>
      <c r="F78" s="228">
        <v>10.199999999999999</v>
      </c>
      <c r="G78" s="227">
        <v>44</v>
      </c>
      <c r="H78" s="227">
        <v>53</v>
      </c>
      <c r="I78" s="227">
        <v>39</v>
      </c>
      <c r="J78" s="227">
        <v>41</v>
      </c>
      <c r="K78" s="244">
        <f t="shared" si="19"/>
        <v>44.25</v>
      </c>
      <c r="L78" s="245">
        <f t="shared" si="20"/>
        <v>44</v>
      </c>
      <c r="M78" s="246">
        <f t="shared" si="21"/>
        <v>1.55</v>
      </c>
      <c r="N78" s="247"/>
      <c r="O78" s="229">
        <f t="shared" si="22"/>
        <v>0</v>
      </c>
      <c r="P78" s="246"/>
      <c r="Q78" s="246">
        <f t="shared" si="23"/>
        <v>0</v>
      </c>
      <c r="R78" s="248">
        <f t="shared" si="24"/>
        <v>1.55</v>
      </c>
      <c r="S78" s="288"/>
      <c r="T78" s="65" t="str">
        <f t="shared" si="25"/>
        <v>40 - 49 Cm</v>
      </c>
      <c r="U78" s="74">
        <v>45967</v>
      </c>
      <c r="V78" s="74" t="e">
        <f>VLOOKUP(A78,'Supply Log'!$E$6:$V$1999,18,FALSE)</f>
        <v>#N/A</v>
      </c>
      <c r="W78" s="35" t="s">
        <v>346</v>
      </c>
      <c r="X78" s="295" t="s">
        <v>248</v>
      </c>
      <c r="Y78" s="554" t="s">
        <v>347</v>
      </c>
      <c r="Z78" s="289"/>
      <c r="AA78" s="289" t="s">
        <v>198</v>
      </c>
      <c r="AB78" s="553" t="str">
        <f t="shared" si="28"/>
        <v>A01-NL597/25-U01-43</v>
      </c>
      <c r="AC78" s="290"/>
      <c r="AD78" s="35"/>
      <c r="AE78" s="67" t="str">
        <f t="shared" si="26"/>
        <v/>
      </c>
      <c r="AF78" s="291"/>
      <c r="AG78" s="291"/>
      <c r="AH78" s="291"/>
      <c r="AI78" s="291"/>
      <c r="AJ78" s="291"/>
      <c r="AK78" s="291"/>
      <c r="AL78" s="291"/>
      <c r="AM78" s="291"/>
      <c r="AN78" s="234">
        <f t="shared" si="27"/>
        <v>10.199999999999999</v>
      </c>
      <c r="AO78" s="30"/>
      <c r="AP78" s="30"/>
      <c r="AQ78" s="293"/>
      <c r="AR78" s="293"/>
      <c r="AS78" s="293"/>
      <c r="AT78" s="293"/>
    </row>
    <row r="79" spans="1:46">
      <c r="A79" s="227">
        <v>44</v>
      </c>
      <c r="B79" s="227">
        <v>642</v>
      </c>
      <c r="C79" s="226" t="s">
        <v>248</v>
      </c>
      <c r="D79" s="227" t="s">
        <v>249</v>
      </c>
      <c r="E79" s="65">
        <v>1</v>
      </c>
      <c r="F79" s="228">
        <v>12.9</v>
      </c>
      <c r="G79" s="227">
        <v>43</v>
      </c>
      <c r="H79" s="227">
        <v>51</v>
      </c>
      <c r="I79" s="227">
        <v>34</v>
      </c>
      <c r="J79" s="227">
        <v>39</v>
      </c>
      <c r="K79" s="244">
        <f t="shared" si="19"/>
        <v>41.75</v>
      </c>
      <c r="L79" s="245">
        <f t="shared" si="20"/>
        <v>42</v>
      </c>
      <c r="M79" s="246">
        <f t="shared" si="21"/>
        <v>1.79</v>
      </c>
      <c r="N79" s="247"/>
      <c r="O79" s="229">
        <f t="shared" si="22"/>
        <v>0</v>
      </c>
      <c r="P79" s="246"/>
      <c r="Q79" s="246">
        <f t="shared" si="23"/>
        <v>0</v>
      </c>
      <c r="R79" s="248">
        <f t="shared" si="24"/>
        <v>1.79</v>
      </c>
      <c r="S79" s="288"/>
      <c r="T79" s="65" t="str">
        <f t="shared" si="25"/>
        <v>40 - 49 Cm</v>
      </c>
      <c r="U79" s="74">
        <v>45967</v>
      </c>
      <c r="V79" s="74" t="e">
        <f>VLOOKUP(A79,'Supply Log'!$E$6:$V$1999,18,FALSE)</f>
        <v>#N/A</v>
      </c>
      <c r="W79" s="35" t="s">
        <v>346</v>
      </c>
      <c r="X79" s="295" t="s">
        <v>248</v>
      </c>
      <c r="Y79" s="554" t="s">
        <v>347</v>
      </c>
      <c r="Z79" s="289"/>
      <c r="AA79" s="289" t="s">
        <v>198</v>
      </c>
      <c r="AB79" s="553" t="str">
        <f t="shared" si="28"/>
        <v>A01-NL642/25-U01-44</v>
      </c>
      <c r="AC79" s="290"/>
      <c r="AD79" s="35"/>
      <c r="AE79" s="67" t="str">
        <f t="shared" si="26"/>
        <v/>
      </c>
      <c r="AF79" s="291"/>
      <c r="AG79" s="291"/>
      <c r="AH79" s="291"/>
      <c r="AI79" s="291"/>
      <c r="AJ79" s="291"/>
      <c r="AK79" s="291"/>
      <c r="AL79" s="291"/>
      <c r="AM79" s="291"/>
      <c r="AN79" s="234">
        <f t="shared" si="27"/>
        <v>12.9</v>
      </c>
      <c r="AO79" s="30"/>
      <c r="AP79" s="30"/>
      <c r="AQ79" s="293"/>
      <c r="AR79" s="293"/>
      <c r="AS79" s="293"/>
      <c r="AT79" s="293"/>
    </row>
    <row r="80" spans="1:46">
      <c r="A80" s="227">
        <v>45</v>
      </c>
      <c r="B80" s="227">
        <v>576</v>
      </c>
      <c r="C80" s="226" t="s">
        <v>248</v>
      </c>
      <c r="D80" s="227" t="s">
        <v>249</v>
      </c>
      <c r="E80" s="65">
        <v>1</v>
      </c>
      <c r="F80" s="228">
        <v>6.2</v>
      </c>
      <c r="G80" s="227">
        <v>34</v>
      </c>
      <c r="H80" s="227">
        <v>37</v>
      </c>
      <c r="I80" s="227">
        <v>35</v>
      </c>
      <c r="J80" s="227">
        <v>41</v>
      </c>
      <c r="K80" s="244">
        <f t="shared" si="19"/>
        <v>36.75</v>
      </c>
      <c r="L80" s="245">
        <f t="shared" si="20"/>
        <v>37</v>
      </c>
      <c r="M80" s="246">
        <f t="shared" si="21"/>
        <v>0.67</v>
      </c>
      <c r="N80" s="247">
        <v>12</v>
      </c>
      <c r="O80" s="229">
        <f t="shared" si="22"/>
        <v>7.0000000000000007E-2</v>
      </c>
      <c r="P80" s="246">
        <v>0.3</v>
      </c>
      <c r="Q80" s="246">
        <f t="shared" si="23"/>
        <v>0.03</v>
      </c>
      <c r="R80" s="248">
        <f t="shared" si="24"/>
        <v>0.57000000000000006</v>
      </c>
      <c r="S80" s="288"/>
      <c r="T80" s="65" t="str">
        <f t="shared" si="25"/>
        <v>30 - 39 Cm</v>
      </c>
      <c r="U80" s="74">
        <v>45967</v>
      </c>
      <c r="V80" s="74" t="e">
        <f>VLOOKUP(A80,'Supply Log'!$E$6:$V$1999,18,FALSE)</f>
        <v>#N/A</v>
      </c>
      <c r="W80" s="35" t="s">
        <v>346</v>
      </c>
      <c r="X80" s="295" t="s">
        <v>248</v>
      </c>
      <c r="Y80" s="554" t="s">
        <v>347</v>
      </c>
      <c r="Z80" s="289"/>
      <c r="AA80" s="289" t="s">
        <v>198</v>
      </c>
      <c r="AB80" s="553" t="str">
        <f t="shared" si="28"/>
        <v>A01-NL576/25-U01-45</v>
      </c>
      <c r="AC80" s="502"/>
      <c r="AD80" s="35"/>
      <c r="AE80" s="67" t="str">
        <f t="shared" si="26"/>
        <v/>
      </c>
      <c r="AF80" s="291"/>
      <c r="AG80" s="291"/>
      <c r="AH80" s="291"/>
      <c r="AI80" s="291"/>
      <c r="AJ80" s="291"/>
      <c r="AK80" s="291"/>
      <c r="AL80" s="291"/>
      <c r="AM80" s="291"/>
      <c r="AN80" s="234">
        <f t="shared" si="27"/>
        <v>6.2</v>
      </c>
      <c r="AO80" s="30"/>
      <c r="AP80" s="30"/>
      <c r="AQ80" s="293"/>
      <c r="AR80" s="293"/>
      <c r="AS80" s="293"/>
      <c r="AT80" s="293"/>
    </row>
    <row r="81" spans="1:46">
      <c r="A81" s="227">
        <v>46</v>
      </c>
      <c r="B81" s="227">
        <v>583</v>
      </c>
      <c r="C81" s="226" t="s">
        <v>248</v>
      </c>
      <c r="D81" s="227" t="s">
        <v>249</v>
      </c>
      <c r="E81" s="65">
        <v>1</v>
      </c>
      <c r="F81" s="228">
        <v>6.2</v>
      </c>
      <c r="G81" s="227">
        <v>40</v>
      </c>
      <c r="H81" s="227">
        <v>40</v>
      </c>
      <c r="I81" s="227">
        <v>32</v>
      </c>
      <c r="J81" s="227">
        <v>32</v>
      </c>
      <c r="K81" s="244">
        <f t="shared" si="19"/>
        <v>36</v>
      </c>
      <c r="L81" s="245">
        <f t="shared" si="20"/>
        <v>36</v>
      </c>
      <c r="M81" s="246">
        <f t="shared" si="21"/>
        <v>0.63</v>
      </c>
      <c r="N81" s="247"/>
      <c r="O81" s="229">
        <f t="shared" si="22"/>
        <v>0</v>
      </c>
      <c r="P81" s="246">
        <v>0.5</v>
      </c>
      <c r="Q81" s="246">
        <f t="shared" si="23"/>
        <v>0.05</v>
      </c>
      <c r="R81" s="248">
        <f t="shared" si="24"/>
        <v>0.57999999999999996</v>
      </c>
      <c r="S81" s="288"/>
      <c r="T81" s="65" t="str">
        <f t="shared" si="25"/>
        <v>30 - 39 Cm</v>
      </c>
      <c r="U81" s="74">
        <v>45967</v>
      </c>
      <c r="V81" s="74" t="e">
        <f>VLOOKUP(A81,'Supply Log'!$E$6:$V$1999,18,FALSE)</f>
        <v>#N/A</v>
      </c>
      <c r="W81" s="35" t="s">
        <v>346</v>
      </c>
      <c r="X81" s="295" t="s">
        <v>248</v>
      </c>
      <c r="Y81" s="554" t="s">
        <v>347</v>
      </c>
      <c r="Z81" s="289"/>
      <c r="AA81" s="289" t="s">
        <v>198</v>
      </c>
      <c r="AB81" s="553" t="str">
        <f t="shared" si="28"/>
        <v>A01-NL583/25-U01-46</v>
      </c>
      <c r="AC81" s="502"/>
      <c r="AD81" s="35"/>
      <c r="AE81" s="67" t="str">
        <f t="shared" si="26"/>
        <v/>
      </c>
      <c r="AF81" s="291"/>
      <c r="AG81" s="291"/>
      <c r="AH81" s="291"/>
      <c r="AI81" s="291"/>
      <c r="AJ81" s="291"/>
      <c r="AK81" s="291"/>
      <c r="AL81" s="291"/>
      <c r="AM81" s="291"/>
      <c r="AN81" s="234">
        <f t="shared" si="27"/>
        <v>6.2</v>
      </c>
      <c r="AO81" s="30"/>
      <c r="AP81" s="30"/>
      <c r="AQ81" s="293"/>
      <c r="AR81" s="293"/>
      <c r="AS81" s="293"/>
      <c r="AT81" s="293"/>
    </row>
    <row r="82" spans="1:46">
      <c r="A82" s="227">
        <v>47</v>
      </c>
      <c r="B82" s="227">
        <v>647</v>
      </c>
      <c r="C82" s="226" t="s">
        <v>248</v>
      </c>
      <c r="D82" s="227" t="s">
        <v>249</v>
      </c>
      <c r="E82" s="65">
        <v>1</v>
      </c>
      <c r="F82" s="228">
        <v>11.3</v>
      </c>
      <c r="G82" s="227">
        <v>44</v>
      </c>
      <c r="H82" s="227">
        <v>45</v>
      </c>
      <c r="I82" s="227">
        <v>34</v>
      </c>
      <c r="J82" s="227">
        <v>43</v>
      </c>
      <c r="K82" s="244">
        <f t="shared" si="19"/>
        <v>41.5</v>
      </c>
      <c r="L82" s="245">
        <f t="shared" si="20"/>
        <v>42</v>
      </c>
      <c r="M82" s="246">
        <f t="shared" si="21"/>
        <v>1.57</v>
      </c>
      <c r="N82" s="247"/>
      <c r="O82" s="229">
        <f t="shared" si="22"/>
        <v>0</v>
      </c>
      <c r="P82" s="246">
        <v>1</v>
      </c>
      <c r="Q82" s="246">
        <f t="shared" si="23"/>
        <v>0.14000000000000001</v>
      </c>
      <c r="R82" s="248">
        <f t="shared" si="24"/>
        <v>1.4300000000000002</v>
      </c>
      <c r="S82" s="288"/>
      <c r="T82" s="65" t="str">
        <f t="shared" si="25"/>
        <v>40 - 49 Cm</v>
      </c>
      <c r="U82" s="74">
        <v>45967</v>
      </c>
      <c r="V82" s="74" t="e">
        <f>VLOOKUP(A82,'Supply Log'!$E$6:$V$1999,18,FALSE)</f>
        <v>#N/A</v>
      </c>
      <c r="W82" s="35" t="s">
        <v>346</v>
      </c>
      <c r="X82" s="295" t="s">
        <v>248</v>
      </c>
      <c r="Y82" s="554" t="s">
        <v>347</v>
      </c>
      <c r="Z82" s="289"/>
      <c r="AA82" s="289" t="s">
        <v>198</v>
      </c>
      <c r="AB82" s="553" t="str">
        <f t="shared" si="28"/>
        <v>A01-NL647/25-U01-47</v>
      </c>
      <c r="AC82" s="502"/>
      <c r="AD82" s="35"/>
      <c r="AE82" s="67" t="str">
        <f t="shared" si="26"/>
        <v/>
      </c>
      <c r="AF82" s="291"/>
      <c r="AG82" s="291"/>
      <c r="AH82" s="291"/>
      <c r="AI82" s="291"/>
      <c r="AJ82" s="291"/>
      <c r="AK82" s="291"/>
      <c r="AL82" s="291"/>
      <c r="AM82" s="291"/>
      <c r="AN82" s="234">
        <f t="shared" si="27"/>
        <v>11.3</v>
      </c>
      <c r="AO82" s="30"/>
      <c r="AP82" s="30"/>
      <c r="AQ82" s="293"/>
      <c r="AR82" s="293"/>
      <c r="AS82" s="293"/>
      <c r="AT82" s="293"/>
    </row>
    <row r="83" spans="1:46">
      <c r="A83" s="227">
        <v>48</v>
      </c>
      <c r="B83" s="227">
        <v>606</v>
      </c>
      <c r="C83" s="226" t="s">
        <v>248</v>
      </c>
      <c r="D83" s="227" t="s">
        <v>249</v>
      </c>
      <c r="E83" s="65">
        <v>1</v>
      </c>
      <c r="F83" s="228">
        <v>14</v>
      </c>
      <c r="G83" s="227">
        <v>40</v>
      </c>
      <c r="H83" s="227">
        <v>43</v>
      </c>
      <c r="I83" s="227">
        <v>50</v>
      </c>
      <c r="J83" s="227">
        <v>55</v>
      </c>
      <c r="K83" s="244">
        <f t="shared" si="19"/>
        <v>47</v>
      </c>
      <c r="L83" s="245">
        <f t="shared" si="20"/>
        <v>47</v>
      </c>
      <c r="M83" s="246">
        <f t="shared" si="21"/>
        <v>2.4300000000000002</v>
      </c>
      <c r="N83" s="247"/>
      <c r="O83" s="229">
        <f t="shared" si="22"/>
        <v>0</v>
      </c>
      <c r="P83" s="246">
        <v>1</v>
      </c>
      <c r="Q83" s="246">
        <f t="shared" si="23"/>
        <v>0.17</v>
      </c>
      <c r="R83" s="248">
        <f t="shared" si="24"/>
        <v>2.2600000000000002</v>
      </c>
      <c r="S83" s="288"/>
      <c r="T83" s="65" t="str">
        <f t="shared" si="25"/>
        <v>40 - 49 Cm</v>
      </c>
      <c r="U83" s="74">
        <v>45967</v>
      </c>
      <c r="V83" s="74" t="e">
        <f>VLOOKUP(A83,'Supply Log'!$E$6:$V$1999,18,FALSE)</f>
        <v>#N/A</v>
      </c>
      <c r="W83" s="35" t="s">
        <v>346</v>
      </c>
      <c r="X83" s="295" t="s">
        <v>248</v>
      </c>
      <c r="Y83" s="554" t="s">
        <v>347</v>
      </c>
      <c r="Z83" s="289"/>
      <c r="AA83" s="289" t="s">
        <v>198</v>
      </c>
      <c r="AB83" s="553" t="str">
        <f t="shared" si="28"/>
        <v>A01-NL606/25-U01-48</v>
      </c>
      <c r="AC83" s="502"/>
      <c r="AD83" s="35"/>
      <c r="AE83" s="67" t="str">
        <f t="shared" si="26"/>
        <v/>
      </c>
      <c r="AF83" s="291"/>
      <c r="AG83" s="291"/>
      <c r="AH83" s="291"/>
      <c r="AI83" s="291"/>
      <c r="AJ83" s="291"/>
      <c r="AK83" s="291"/>
      <c r="AL83" s="291"/>
      <c r="AM83" s="291"/>
      <c r="AN83" s="234">
        <f t="shared" si="27"/>
        <v>14</v>
      </c>
      <c r="AO83" s="30"/>
      <c r="AP83" s="30"/>
      <c r="AQ83" s="293"/>
      <c r="AR83" s="293"/>
      <c r="AS83" s="293"/>
      <c r="AT83" s="293"/>
    </row>
    <row r="84" spans="1:46">
      <c r="A84" s="227">
        <v>49</v>
      </c>
      <c r="B84" s="227">
        <v>614</v>
      </c>
      <c r="C84" s="226" t="s">
        <v>248</v>
      </c>
      <c r="D84" s="227" t="s">
        <v>249</v>
      </c>
      <c r="E84" s="65">
        <v>1</v>
      </c>
      <c r="F84" s="228">
        <v>7.9</v>
      </c>
      <c r="G84" s="227">
        <v>32</v>
      </c>
      <c r="H84" s="227">
        <v>32</v>
      </c>
      <c r="I84" s="227">
        <v>40</v>
      </c>
      <c r="J84" s="227">
        <v>32</v>
      </c>
      <c r="K84" s="244">
        <f t="shared" si="19"/>
        <v>34</v>
      </c>
      <c r="L84" s="245">
        <f t="shared" si="20"/>
        <v>34</v>
      </c>
      <c r="M84" s="246">
        <f t="shared" si="21"/>
        <v>0.72</v>
      </c>
      <c r="N84" s="247"/>
      <c r="O84" s="229">
        <f t="shared" si="22"/>
        <v>0</v>
      </c>
      <c r="P84" s="246"/>
      <c r="Q84" s="246">
        <f t="shared" si="23"/>
        <v>0</v>
      </c>
      <c r="R84" s="248">
        <f t="shared" si="24"/>
        <v>0.72</v>
      </c>
      <c r="S84" s="288"/>
      <c r="T84" s="65" t="str">
        <f t="shared" si="25"/>
        <v>30 - 39 Cm</v>
      </c>
      <c r="U84" s="74">
        <v>45967</v>
      </c>
      <c r="V84" s="74" t="e">
        <f>VLOOKUP(A84,'Supply Log'!$E$6:$V$1999,18,FALSE)</f>
        <v>#N/A</v>
      </c>
      <c r="W84" s="35" t="s">
        <v>346</v>
      </c>
      <c r="X84" s="295" t="s">
        <v>248</v>
      </c>
      <c r="Y84" s="554" t="s">
        <v>347</v>
      </c>
      <c r="Z84" s="289"/>
      <c r="AA84" s="289" t="s">
        <v>198</v>
      </c>
      <c r="AB84" s="553" t="str">
        <f t="shared" si="28"/>
        <v>A01-NL614/25-U01-49</v>
      </c>
      <c r="AC84" s="502"/>
      <c r="AD84" s="35"/>
      <c r="AE84" s="67" t="str">
        <f t="shared" si="26"/>
        <v/>
      </c>
      <c r="AF84" s="291"/>
      <c r="AG84" s="291"/>
      <c r="AH84" s="291"/>
      <c r="AI84" s="291"/>
      <c r="AJ84" s="291"/>
      <c r="AK84" s="291"/>
      <c r="AL84" s="291"/>
      <c r="AM84" s="291"/>
      <c r="AN84" s="234">
        <f t="shared" si="27"/>
        <v>7.9</v>
      </c>
      <c r="AO84" s="30"/>
      <c r="AP84" s="30"/>
      <c r="AQ84" s="293"/>
      <c r="AR84" s="293"/>
      <c r="AS84" s="293"/>
      <c r="AT84" s="293"/>
    </row>
    <row r="85" spans="1:46">
      <c r="A85" s="227">
        <v>50</v>
      </c>
      <c r="B85" s="227">
        <v>582</v>
      </c>
      <c r="C85" s="226" t="s">
        <v>248</v>
      </c>
      <c r="D85" s="227" t="s">
        <v>249</v>
      </c>
      <c r="E85" s="65">
        <v>1</v>
      </c>
      <c r="F85" s="228">
        <v>8.1</v>
      </c>
      <c r="G85" s="227">
        <v>41</v>
      </c>
      <c r="H85" s="227">
        <v>45</v>
      </c>
      <c r="I85" s="227">
        <v>32</v>
      </c>
      <c r="J85" s="227">
        <v>38</v>
      </c>
      <c r="K85" s="244">
        <f t="shared" si="19"/>
        <v>39</v>
      </c>
      <c r="L85" s="245">
        <f t="shared" si="20"/>
        <v>39</v>
      </c>
      <c r="M85" s="246">
        <f t="shared" si="21"/>
        <v>0.97</v>
      </c>
      <c r="N85" s="247"/>
      <c r="O85" s="229">
        <f t="shared" si="22"/>
        <v>0</v>
      </c>
      <c r="P85" s="246"/>
      <c r="Q85" s="246">
        <f t="shared" si="23"/>
        <v>0</v>
      </c>
      <c r="R85" s="248">
        <f t="shared" si="24"/>
        <v>0.97</v>
      </c>
      <c r="S85" s="288"/>
      <c r="T85" s="65" t="str">
        <f t="shared" si="25"/>
        <v>30 - 39 Cm</v>
      </c>
      <c r="U85" s="74">
        <v>45967</v>
      </c>
      <c r="V85" s="74" t="e">
        <f>VLOOKUP(A85,'Supply Log'!$E$6:$V$1999,18,FALSE)</f>
        <v>#N/A</v>
      </c>
      <c r="W85" s="35" t="s">
        <v>346</v>
      </c>
      <c r="X85" s="295" t="s">
        <v>248</v>
      </c>
      <c r="Y85" s="554" t="s">
        <v>347</v>
      </c>
      <c r="Z85" s="289"/>
      <c r="AA85" s="289" t="s">
        <v>198</v>
      </c>
      <c r="AB85" s="553" t="str">
        <f t="shared" si="28"/>
        <v>A01-NL582/25-U01-50</v>
      </c>
      <c r="AC85" s="502"/>
      <c r="AD85" s="35"/>
      <c r="AE85" s="67" t="str">
        <f t="shared" si="26"/>
        <v/>
      </c>
      <c r="AF85" s="291"/>
      <c r="AG85" s="291"/>
      <c r="AH85" s="291"/>
      <c r="AI85" s="291"/>
      <c r="AJ85" s="291"/>
      <c r="AK85" s="291"/>
      <c r="AL85" s="291"/>
      <c r="AM85" s="291"/>
      <c r="AN85" s="234">
        <f t="shared" si="27"/>
        <v>8.1</v>
      </c>
      <c r="AO85" s="30"/>
      <c r="AP85" s="30"/>
      <c r="AQ85" s="293"/>
      <c r="AR85" s="293"/>
      <c r="AS85" s="293"/>
      <c r="AT85" s="293"/>
    </row>
    <row r="86" spans="1:46">
      <c r="A86" s="227">
        <v>51</v>
      </c>
      <c r="B86" s="227">
        <v>601</v>
      </c>
      <c r="C86" s="226" t="s">
        <v>248</v>
      </c>
      <c r="D86" s="227" t="s">
        <v>249</v>
      </c>
      <c r="E86" s="65">
        <v>1</v>
      </c>
      <c r="F86" s="228">
        <v>10.3</v>
      </c>
      <c r="G86" s="227">
        <v>35</v>
      </c>
      <c r="H86" s="227">
        <v>44</v>
      </c>
      <c r="I86" s="227">
        <v>49</v>
      </c>
      <c r="J86" s="227">
        <v>54</v>
      </c>
      <c r="K86" s="244">
        <f t="shared" si="19"/>
        <v>45.5</v>
      </c>
      <c r="L86" s="245">
        <f t="shared" si="20"/>
        <v>46</v>
      </c>
      <c r="M86" s="246">
        <f t="shared" si="21"/>
        <v>1.71</v>
      </c>
      <c r="N86" s="247">
        <v>22</v>
      </c>
      <c r="O86" s="229">
        <f t="shared" si="22"/>
        <v>0.35</v>
      </c>
      <c r="P86" s="246">
        <v>1</v>
      </c>
      <c r="Q86" s="246">
        <f t="shared" si="23"/>
        <v>0.17</v>
      </c>
      <c r="R86" s="248">
        <f t="shared" si="24"/>
        <v>1.19</v>
      </c>
      <c r="S86" s="288"/>
      <c r="T86" s="65" t="str">
        <f t="shared" si="25"/>
        <v>40 - 49 Cm</v>
      </c>
      <c r="U86" s="74">
        <v>45967</v>
      </c>
      <c r="V86" s="74" t="e">
        <f>VLOOKUP(A86,'Supply Log'!$E$6:$V$1999,18,FALSE)</f>
        <v>#N/A</v>
      </c>
      <c r="W86" s="35" t="s">
        <v>346</v>
      </c>
      <c r="X86" s="295" t="s">
        <v>248</v>
      </c>
      <c r="Y86" s="554" t="s">
        <v>347</v>
      </c>
      <c r="Z86" s="289"/>
      <c r="AA86" s="289" t="s">
        <v>198</v>
      </c>
      <c r="AB86" s="553" t="str">
        <f t="shared" si="28"/>
        <v>A01-NL601/25-U01-51</v>
      </c>
      <c r="AC86" s="502"/>
      <c r="AD86" s="35"/>
      <c r="AE86" s="67" t="str">
        <f t="shared" si="26"/>
        <v/>
      </c>
      <c r="AF86" s="291"/>
      <c r="AG86" s="291"/>
      <c r="AH86" s="291"/>
      <c r="AI86" s="291"/>
      <c r="AJ86" s="291"/>
      <c r="AK86" s="291"/>
      <c r="AL86" s="291"/>
      <c r="AM86" s="291"/>
      <c r="AN86" s="234">
        <f t="shared" si="27"/>
        <v>10.3</v>
      </c>
      <c r="AO86" s="30"/>
      <c r="AP86" s="30"/>
      <c r="AQ86" s="293"/>
      <c r="AR86" s="293"/>
      <c r="AS86" s="293"/>
      <c r="AT86" s="293"/>
    </row>
    <row r="87" spans="1:46">
      <c r="A87" s="227">
        <v>52</v>
      </c>
      <c r="B87" s="227">
        <v>598</v>
      </c>
      <c r="C87" s="226" t="s">
        <v>248</v>
      </c>
      <c r="D87" s="227" t="s">
        <v>249</v>
      </c>
      <c r="E87" s="65">
        <v>1</v>
      </c>
      <c r="F87" s="228">
        <v>14.6</v>
      </c>
      <c r="G87" s="227">
        <v>40</v>
      </c>
      <c r="H87" s="227">
        <v>42</v>
      </c>
      <c r="I87" s="227">
        <v>50</v>
      </c>
      <c r="J87" s="227">
        <v>56</v>
      </c>
      <c r="K87" s="244">
        <f t="shared" si="19"/>
        <v>47</v>
      </c>
      <c r="L87" s="245">
        <f t="shared" si="20"/>
        <v>47</v>
      </c>
      <c r="M87" s="246">
        <f t="shared" si="21"/>
        <v>2.5299999999999998</v>
      </c>
      <c r="N87" s="247"/>
      <c r="O87" s="229">
        <f t="shared" si="22"/>
        <v>0</v>
      </c>
      <c r="P87" s="246">
        <v>1</v>
      </c>
      <c r="Q87" s="246">
        <f t="shared" si="23"/>
        <v>0.17</v>
      </c>
      <c r="R87" s="248">
        <f t="shared" si="24"/>
        <v>2.36</v>
      </c>
      <c r="S87" s="288"/>
      <c r="T87" s="65" t="str">
        <f t="shared" si="25"/>
        <v>40 - 49 Cm</v>
      </c>
      <c r="U87" s="74">
        <v>45967</v>
      </c>
      <c r="V87" s="74" t="e">
        <f>VLOOKUP(A87,'Supply Log'!$E$6:$V$1999,18,FALSE)</f>
        <v>#N/A</v>
      </c>
      <c r="W87" s="35" t="s">
        <v>346</v>
      </c>
      <c r="X87" s="295" t="s">
        <v>248</v>
      </c>
      <c r="Y87" s="554" t="s">
        <v>347</v>
      </c>
      <c r="Z87" s="289"/>
      <c r="AA87" s="289" t="s">
        <v>198</v>
      </c>
      <c r="AB87" s="553" t="str">
        <f t="shared" si="28"/>
        <v>A01-NL598/25-U01-52</v>
      </c>
      <c r="AC87" s="502"/>
      <c r="AD87" s="35"/>
      <c r="AE87" s="67" t="str">
        <f t="shared" si="26"/>
        <v/>
      </c>
      <c r="AF87" s="291"/>
      <c r="AG87" s="291"/>
      <c r="AH87" s="291"/>
      <c r="AI87" s="291"/>
      <c r="AJ87" s="291"/>
      <c r="AK87" s="291"/>
      <c r="AL87" s="291"/>
      <c r="AM87" s="291"/>
      <c r="AN87" s="234">
        <f t="shared" si="27"/>
        <v>14.6</v>
      </c>
      <c r="AO87" s="30"/>
      <c r="AP87" s="30"/>
      <c r="AQ87" s="293"/>
      <c r="AR87" s="293"/>
      <c r="AS87" s="293"/>
      <c r="AT87" s="293"/>
    </row>
    <row r="88" spans="1:46">
      <c r="A88" s="227">
        <v>53</v>
      </c>
      <c r="B88" s="227">
        <v>581</v>
      </c>
      <c r="C88" s="226" t="s">
        <v>248</v>
      </c>
      <c r="D88" s="227" t="s">
        <v>249</v>
      </c>
      <c r="E88" s="65">
        <v>1</v>
      </c>
      <c r="F88" s="228">
        <v>7.3</v>
      </c>
      <c r="G88" s="227">
        <v>30</v>
      </c>
      <c r="H88" s="227">
        <v>31</v>
      </c>
      <c r="I88" s="227">
        <v>36</v>
      </c>
      <c r="J88" s="227">
        <v>42</v>
      </c>
      <c r="K88" s="244">
        <f t="shared" si="19"/>
        <v>34.75</v>
      </c>
      <c r="L88" s="245">
        <f t="shared" si="20"/>
        <v>35</v>
      </c>
      <c r="M88" s="246">
        <f t="shared" si="21"/>
        <v>0.7</v>
      </c>
      <c r="N88" s="247"/>
      <c r="O88" s="229">
        <f t="shared" si="22"/>
        <v>0</v>
      </c>
      <c r="P88" s="246">
        <v>0.5</v>
      </c>
      <c r="Q88" s="246">
        <f t="shared" si="23"/>
        <v>0.05</v>
      </c>
      <c r="R88" s="248">
        <f t="shared" si="24"/>
        <v>0.64999999999999991</v>
      </c>
      <c r="S88" s="288"/>
      <c r="T88" s="65" t="str">
        <f t="shared" si="25"/>
        <v>30 - 39 Cm</v>
      </c>
      <c r="U88" s="74">
        <v>45967</v>
      </c>
      <c r="V88" s="74" t="e">
        <f>VLOOKUP(A88,'Supply Log'!$E$6:$V$1999,18,FALSE)</f>
        <v>#N/A</v>
      </c>
      <c r="W88" s="35" t="s">
        <v>346</v>
      </c>
      <c r="X88" s="295" t="s">
        <v>248</v>
      </c>
      <c r="Y88" s="554" t="s">
        <v>347</v>
      </c>
      <c r="Z88" s="289"/>
      <c r="AA88" s="289" t="s">
        <v>198</v>
      </c>
      <c r="AB88" s="553" t="str">
        <f t="shared" si="28"/>
        <v>A01-NL581/25-U01-53</v>
      </c>
      <c r="AC88" s="502"/>
      <c r="AD88" s="35"/>
      <c r="AE88" s="67" t="str">
        <f t="shared" si="26"/>
        <v/>
      </c>
      <c r="AF88" s="291"/>
      <c r="AG88" s="291"/>
      <c r="AH88" s="291"/>
      <c r="AI88" s="291"/>
      <c r="AJ88" s="291"/>
      <c r="AK88" s="291"/>
      <c r="AL88" s="291"/>
      <c r="AM88" s="291"/>
      <c r="AN88" s="234">
        <f t="shared" si="27"/>
        <v>7.3</v>
      </c>
      <c r="AO88" s="30"/>
      <c r="AP88" s="30"/>
      <c r="AQ88" s="293"/>
      <c r="AR88" s="293"/>
      <c r="AS88" s="293"/>
      <c r="AT88" s="293"/>
    </row>
    <row r="89" spans="1:46">
      <c r="A89" s="227">
        <v>54</v>
      </c>
      <c r="B89" s="227">
        <v>746</v>
      </c>
      <c r="C89" s="226" t="s">
        <v>248</v>
      </c>
      <c r="D89" s="227" t="s">
        <v>249</v>
      </c>
      <c r="E89" s="65">
        <v>1</v>
      </c>
      <c r="F89" s="228">
        <v>8.9</v>
      </c>
      <c r="G89" s="227">
        <v>34</v>
      </c>
      <c r="H89" s="227">
        <v>36</v>
      </c>
      <c r="I89" s="227">
        <v>27</v>
      </c>
      <c r="J89" s="227">
        <v>44</v>
      </c>
      <c r="K89" s="244">
        <f t="shared" si="19"/>
        <v>35.25</v>
      </c>
      <c r="L89" s="245">
        <f t="shared" si="20"/>
        <v>35</v>
      </c>
      <c r="M89" s="246">
        <f t="shared" si="21"/>
        <v>0.86</v>
      </c>
      <c r="N89" s="247"/>
      <c r="O89" s="229">
        <f t="shared" si="22"/>
        <v>0</v>
      </c>
      <c r="P89" s="246">
        <v>1</v>
      </c>
      <c r="Q89" s="246">
        <f t="shared" si="23"/>
        <v>0.1</v>
      </c>
      <c r="R89" s="248">
        <f t="shared" si="24"/>
        <v>0.76</v>
      </c>
      <c r="S89" s="288"/>
      <c r="T89" s="65" t="str">
        <f t="shared" si="25"/>
        <v>30 - 39 Cm</v>
      </c>
      <c r="U89" s="74">
        <v>45967</v>
      </c>
      <c r="V89" s="74" t="e">
        <f>VLOOKUP(A89,'Supply Log'!$E$6:$V$1999,18,FALSE)</f>
        <v>#N/A</v>
      </c>
      <c r="W89" s="35" t="s">
        <v>346</v>
      </c>
      <c r="X89" s="295" t="s">
        <v>248</v>
      </c>
      <c r="Y89" s="554" t="s">
        <v>347</v>
      </c>
      <c r="Z89" s="289"/>
      <c r="AA89" s="289" t="s">
        <v>198</v>
      </c>
      <c r="AB89" s="553" t="str">
        <f t="shared" si="28"/>
        <v>A01-NL746/25-U01-54</v>
      </c>
      <c r="AC89" s="502"/>
      <c r="AD89" s="35"/>
      <c r="AE89" s="67" t="str">
        <f t="shared" si="26"/>
        <v/>
      </c>
      <c r="AF89" s="291"/>
      <c r="AG89" s="291"/>
      <c r="AH89" s="291"/>
      <c r="AI89" s="291"/>
      <c r="AJ89" s="291"/>
      <c r="AK89" s="291"/>
      <c r="AL89" s="291"/>
      <c r="AM89" s="291"/>
      <c r="AN89" s="234">
        <f t="shared" si="27"/>
        <v>8.9</v>
      </c>
      <c r="AO89" s="30"/>
      <c r="AP89" s="30"/>
      <c r="AQ89" s="293"/>
      <c r="AR89" s="293"/>
      <c r="AS89" s="293"/>
      <c r="AT89" s="293"/>
    </row>
    <row r="90" spans="1:46">
      <c r="A90" s="227">
        <v>55</v>
      </c>
      <c r="B90" s="227">
        <v>594</v>
      </c>
      <c r="C90" s="226" t="s">
        <v>248</v>
      </c>
      <c r="D90" s="227" t="s">
        <v>249</v>
      </c>
      <c r="E90" s="65">
        <v>1</v>
      </c>
      <c r="F90" s="228">
        <v>10.199999999999999</v>
      </c>
      <c r="G90" s="227">
        <v>44</v>
      </c>
      <c r="H90" s="227">
        <v>52</v>
      </c>
      <c r="I90" s="227">
        <v>59</v>
      </c>
      <c r="J90" s="227">
        <v>60</v>
      </c>
      <c r="K90" s="244">
        <f t="shared" si="19"/>
        <v>53.75</v>
      </c>
      <c r="L90" s="245">
        <f t="shared" si="20"/>
        <v>54</v>
      </c>
      <c r="M90" s="246">
        <f t="shared" si="21"/>
        <v>2.34</v>
      </c>
      <c r="N90" s="247"/>
      <c r="O90" s="229">
        <f t="shared" si="22"/>
        <v>0</v>
      </c>
      <c r="P90" s="246">
        <v>1</v>
      </c>
      <c r="Q90" s="246">
        <f t="shared" si="23"/>
        <v>0.23</v>
      </c>
      <c r="R90" s="248">
        <f t="shared" si="24"/>
        <v>2.11</v>
      </c>
      <c r="S90" s="288"/>
      <c r="T90" s="65" t="str">
        <f t="shared" si="25"/>
        <v>50 - 59 Cm</v>
      </c>
      <c r="U90" s="74">
        <v>45967</v>
      </c>
      <c r="V90" s="74" t="e">
        <f>VLOOKUP(A90,'Supply Log'!$E$6:$V$1999,18,FALSE)</f>
        <v>#N/A</v>
      </c>
      <c r="W90" s="35" t="s">
        <v>346</v>
      </c>
      <c r="X90" s="295" t="s">
        <v>248</v>
      </c>
      <c r="Y90" s="554" t="s">
        <v>347</v>
      </c>
      <c r="Z90" s="289"/>
      <c r="AA90" s="289" t="s">
        <v>198</v>
      </c>
      <c r="AB90" s="553" t="str">
        <f t="shared" si="28"/>
        <v>A01-NL594/25-U01-55</v>
      </c>
      <c r="AC90" s="502"/>
      <c r="AD90" s="35"/>
      <c r="AE90" s="67" t="str">
        <f t="shared" si="26"/>
        <v/>
      </c>
      <c r="AF90" s="291"/>
      <c r="AG90" s="291"/>
      <c r="AH90" s="291"/>
      <c r="AI90" s="291"/>
      <c r="AJ90" s="291"/>
      <c r="AK90" s="291"/>
      <c r="AL90" s="291"/>
      <c r="AM90" s="291"/>
      <c r="AN90" s="234">
        <f t="shared" si="27"/>
        <v>10.199999999999999</v>
      </c>
      <c r="AO90" s="30"/>
      <c r="AP90" s="30"/>
      <c r="AQ90" s="293"/>
      <c r="AR90" s="293"/>
      <c r="AS90" s="293"/>
      <c r="AT90" s="293"/>
    </row>
    <row r="91" spans="1:46">
      <c r="A91" s="227">
        <v>56</v>
      </c>
      <c r="B91" s="227">
        <v>587</v>
      </c>
      <c r="C91" s="226" t="s">
        <v>248</v>
      </c>
      <c r="D91" s="227" t="s">
        <v>249</v>
      </c>
      <c r="E91" s="65">
        <v>1</v>
      </c>
      <c r="F91" s="228">
        <v>10.5</v>
      </c>
      <c r="G91" s="227">
        <v>44</v>
      </c>
      <c r="H91" s="227">
        <v>50</v>
      </c>
      <c r="I91" s="227">
        <v>38</v>
      </c>
      <c r="J91" s="227">
        <v>44</v>
      </c>
      <c r="K91" s="244">
        <f t="shared" si="19"/>
        <v>44</v>
      </c>
      <c r="L91" s="245">
        <f t="shared" si="20"/>
        <v>44</v>
      </c>
      <c r="M91" s="246">
        <f t="shared" si="21"/>
        <v>1.6</v>
      </c>
      <c r="N91" s="247"/>
      <c r="O91" s="229">
        <f t="shared" si="22"/>
        <v>0</v>
      </c>
      <c r="P91" s="246">
        <v>1</v>
      </c>
      <c r="Q91" s="246">
        <f t="shared" si="23"/>
        <v>0.15</v>
      </c>
      <c r="R91" s="248">
        <f t="shared" si="24"/>
        <v>1.4500000000000002</v>
      </c>
      <c r="S91" s="288"/>
      <c r="T91" s="65" t="str">
        <f t="shared" si="25"/>
        <v>40 - 49 Cm</v>
      </c>
      <c r="U91" s="74">
        <v>45967</v>
      </c>
      <c r="V91" s="74" t="e">
        <f>VLOOKUP(A91,'Supply Log'!$E$6:$V$1999,18,FALSE)</f>
        <v>#N/A</v>
      </c>
      <c r="W91" s="35" t="s">
        <v>346</v>
      </c>
      <c r="X91" s="295" t="s">
        <v>248</v>
      </c>
      <c r="Y91" s="554" t="s">
        <v>347</v>
      </c>
      <c r="Z91" s="289"/>
      <c r="AA91" s="289" t="s">
        <v>198</v>
      </c>
      <c r="AB91" s="553" t="str">
        <f t="shared" si="28"/>
        <v>A01-NL587/25-U01-56</v>
      </c>
      <c r="AC91" s="502"/>
      <c r="AD91" s="35"/>
      <c r="AE91" s="67" t="str">
        <f t="shared" si="26"/>
        <v/>
      </c>
      <c r="AF91" s="291"/>
      <c r="AG91" s="291"/>
      <c r="AH91" s="291"/>
      <c r="AI91" s="291"/>
      <c r="AJ91" s="291"/>
      <c r="AK91" s="291"/>
      <c r="AL91" s="291"/>
      <c r="AM91" s="291"/>
      <c r="AN91" s="234">
        <f t="shared" si="27"/>
        <v>10.5</v>
      </c>
      <c r="AO91" s="30"/>
      <c r="AP91" s="30"/>
      <c r="AQ91" s="293"/>
      <c r="AR91" s="293"/>
      <c r="AS91" s="293"/>
      <c r="AT91" s="293"/>
    </row>
    <row r="92" spans="1:46">
      <c r="A92" s="227">
        <v>57</v>
      </c>
      <c r="B92" s="227">
        <v>604</v>
      </c>
      <c r="C92" s="226" t="s">
        <v>248</v>
      </c>
      <c r="D92" s="227" t="s">
        <v>249</v>
      </c>
      <c r="E92" s="65">
        <v>1</v>
      </c>
      <c r="F92" s="228">
        <v>12.1</v>
      </c>
      <c r="G92" s="227">
        <v>32</v>
      </c>
      <c r="H92" s="227">
        <v>43</v>
      </c>
      <c r="I92" s="227">
        <v>42</v>
      </c>
      <c r="J92" s="227">
        <v>54</v>
      </c>
      <c r="K92" s="244">
        <f t="shared" si="19"/>
        <v>42.75</v>
      </c>
      <c r="L92" s="245">
        <f t="shared" si="20"/>
        <v>43</v>
      </c>
      <c r="M92" s="246">
        <f t="shared" si="21"/>
        <v>1.76</v>
      </c>
      <c r="N92" s="247"/>
      <c r="O92" s="229">
        <f t="shared" si="22"/>
        <v>0</v>
      </c>
      <c r="P92" s="246">
        <v>1</v>
      </c>
      <c r="Q92" s="246">
        <f t="shared" si="23"/>
        <v>0.15</v>
      </c>
      <c r="R92" s="248">
        <f t="shared" si="24"/>
        <v>1.61</v>
      </c>
      <c r="S92" s="288"/>
      <c r="T92" s="65" t="str">
        <f t="shared" si="25"/>
        <v>40 - 49 Cm</v>
      </c>
      <c r="U92" s="74">
        <v>45967</v>
      </c>
      <c r="V92" s="74" t="e">
        <f>VLOOKUP(A92,'Supply Log'!$E$6:$V$1999,18,FALSE)</f>
        <v>#N/A</v>
      </c>
      <c r="W92" s="35" t="s">
        <v>346</v>
      </c>
      <c r="X92" s="295" t="s">
        <v>248</v>
      </c>
      <c r="Y92" s="554" t="s">
        <v>347</v>
      </c>
      <c r="Z92" s="289"/>
      <c r="AA92" s="289" t="s">
        <v>198</v>
      </c>
      <c r="AB92" s="553" t="str">
        <f t="shared" si="28"/>
        <v>A01-NL604/25-U01-57</v>
      </c>
      <c r="AC92" s="290"/>
      <c r="AD92" s="35"/>
      <c r="AE92" s="67" t="str">
        <f t="shared" si="26"/>
        <v/>
      </c>
      <c r="AF92" s="291"/>
      <c r="AG92" s="291"/>
      <c r="AH92" s="291"/>
      <c r="AI92" s="291"/>
      <c r="AJ92" s="291"/>
      <c r="AK92" s="291"/>
      <c r="AL92" s="291"/>
      <c r="AM92" s="291"/>
      <c r="AN92" s="234">
        <f t="shared" si="27"/>
        <v>12.1</v>
      </c>
      <c r="AO92" s="30"/>
      <c r="AP92" s="30"/>
      <c r="AQ92" s="293"/>
      <c r="AR92" s="293"/>
      <c r="AS92" s="293"/>
      <c r="AT92" s="293"/>
    </row>
    <row r="93" spans="1:46">
      <c r="A93" s="227">
        <v>58</v>
      </c>
      <c r="B93" s="227">
        <v>600</v>
      </c>
      <c r="C93" s="226" t="s">
        <v>248</v>
      </c>
      <c r="D93" s="227" t="s">
        <v>249</v>
      </c>
      <c r="E93" s="65">
        <v>1</v>
      </c>
      <c r="F93" s="228">
        <v>11.2</v>
      </c>
      <c r="G93" s="227">
        <v>32</v>
      </c>
      <c r="H93" s="227">
        <v>40</v>
      </c>
      <c r="I93" s="227">
        <v>44</v>
      </c>
      <c r="J93" s="227">
        <v>46</v>
      </c>
      <c r="K93" s="244">
        <f t="shared" si="19"/>
        <v>40.5</v>
      </c>
      <c r="L93" s="245">
        <f t="shared" si="20"/>
        <v>41</v>
      </c>
      <c r="M93" s="246">
        <f t="shared" si="21"/>
        <v>1.48</v>
      </c>
      <c r="N93" s="247"/>
      <c r="O93" s="229">
        <f t="shared" si="22"/>
        <v>0</v>
      </c>
      <c r="P93" s="246"/>
      <c r="Q93" s="246">
        <f t="shared" si="23"/>
        <v>0</v>
      </c>
      <c r="R93" s="248">
        <f t="shared" si="24"/>
        <v>1.48</v>
      </c>
      <c r="S93" s="288"/>
      <c r="T93" s="65" t="str">
        <f t="shared" si="25"/>
        <v>40 - 49 Cm</v>
      </c>
      <c r="U93" s="74">
        <v>45967</v>
      </c>
      <c r="V93" s="74" t="e">
        <f>VLOOKUP(A93,'Supply Log'!$E$6:$V$1999,18,FALSE)</f>
        <v>#N/A</v>
      </c>
      <c r="W93" s="35" t="s">
        <v>346</v>
      </c>
      <c r="X93" s="295" t="s">
        <v>248</v>
      </c>
      <c r="Y93" s="554" t="s">
        <v>347</v>
      </c>
      <c r="Z93" s="289"/>
      <c r="AA93" s="289" t="s">
        <v>198</v>
      </c>
      <c r="AB93" s="553" t="str">
        <f t="shared" si="28"/>
        <v>A01-NL600/25-U01-58</v>
      </c>
      <c r="AC93" s="290"/>
      <c r="AD93" s="35"/>
      <c r="AE93" s="67" t="str">
        <f t="shared" si="26"/>
        <v/>
      </c>
      <c r="AF93" s="291"/>
      <c r="AG93" s="291"/>
      <c r="AH93" s="291"/>
      <c r="AI93" s="291"/>
      <c r="AJ93" s="291"/>
      <c r="AK93" s="291"/>
      <c r="AL93" s="291"/>
      <c r="AM93" s="291"/>
      <c r="AN93" s="234">
        <f t="shared" si="27"/>
        <v>11.2</v>
      </c>
      <c r="AO93" s="30"/>
      <c r="AP93" s="30"/>
      <c r="AQ93" s="293"/>
      <c r="AR93" s="293"/>
      <c r="AS93" s="293"/>
      <c r="AT93" s="293"/>
    </row>
    <row r="94" spans="1:46">
      <c r="A94" s="227">
        <v>59</v>
      </c>
      <c r="B94" s="227">
        <v>596</v>
      </c>
      <c r="C94" s="226" t="s">
        <v>248</v>
      </c>
      <c r="D94" s="227" t="s">
        <v>249</v>
      </c>
      <c r="E94" s="65">
        <v>1</v>
      </c>
      <c r="F94" s="228">
        <v>10.3</v>
      </c>
      <c r="G94" s="227">
        <v>49</v>
      </c>
      <c r="H94" s="227">
        <v>55</v>
      </c>
      <c r="I94" s="227">
        <v>44</v>
      </c>
      <c r="J94" s="227">
        <v>51</v>
      </c>
      <c r="K94" s="244">
        <f t="shared" si="19"/>
        <v>49.75</v>
      </c>
      <c r="L94" s="245">
        <f t="shared" si="20"/>
        <v>50</v>
      </c>
      <c r="M94" s="246">
        <f t="shared" si="21"/>
        <v>2.02</v>
      </c>
      <c r="N94" s="247">
        <v>15</v>
      </c>
      <c r="O94" s="229">
        <f t="shared" si="22"/>
        <v>0.17</v>
      </c>
      <c r="P94" s="246">
        <v>0.5</v>
      </c>
      <c r="Q94" s="246">
        <f t="shared" si="23"/>
        <v>0.1</v>
      </c>
      <c r="R94" s="248">
        <f t="shared" si="24"/>
        <v>1.75</v>
      </c>
      <c r="S94" s="288"/>
      <c r="T94" s="65" t="str">
        <f t="shared" si="25"/>
        <v>50 - 59 Cm</v>
      </c>
      <c r="U94" s="74">
        <v>45967</v>
      </c>
      <c r="V94" s="74" t="e">
        <f>VLOOKUP(A94,'Supply Log'!$E$6:$V$1999,18,FALSE)</f>
        <v>#N/A</v>
      </c>
      <c r="W94" s="35" t="s">
        <v>346</v>
      </c>
      <c r="X94" s="295" t="s">
        <v>248</v>
      </c>
      <c r="Y94" s="554" t="s">
        <v>347</v>
      </c>
      <c r="Z94" s="289"/>
      <c r="AA94" s="289" t="s">
        <v>198</v>
      </c>
      <c r="AB94" s="553" t="str">
        <f t="shared" si="28"/>
        <v>A01-NL596/25-U01-59</v>
      </c>
      <c r="AC94" s="290"/>
      <c r="AD94" s="35"/>
      <c r="AE94" s="67" t="str">
        <f t="shared" si="26"/>
        <v/>
      </c>
      <c r="AF94" s="291"/>
      <c r="AG94" s="291"/>
      <c r="AH94" s="291"/>
      <c r="AI94" s="291"/>
      <c r="AJ94" s="291"/>
      <c r="AK94" s="291"/>
      <c r="AL94" s="291"/>
      <c r="AM94" s="291"/>
      <c r="AN94" s="234">
        <f t="shared" si="27"/>
        <v>10.3</v>
      </c>
      <c r="AO94" s="30"/>
      <c r="AP94" s="30"/>
      <c r="AQ94" s="293"/>
      <c r="AR94" s="293"/>
      <c r="AS94" s="293"/>
      <c r="AT94" s="293"/>
    </row>
    <row r="95" spans="1:46">
      <c r="A95" s="227">
        <v>60</v>
      </c>
      <c r="B95" s="227">
        <v>592</v>
      </c>
      <c r="C95" s="226" t="s">
        <v>248</v>
      </c>
      <c r="D95" s="227" t="s">
        <v>249</v>
      </c>
      <c r="E95" s="65">
        <v>1</v>
      </c>
      <c r="F95" s="228">
        <v>11.1</v>
      </c>
      <c r="G95" s="227">
        <v>45</v>
      </c>
      <c r="H95" s="227">
        <v>50</v>
      </c>
      <c r="I95" s="227">
        <v>32</v>
      </c>
      <c r="J95" s="227">
        <v>37</v>
      </c>
      <c r="K95" s="244">
        <f t="shared" si="19"/>
        <v>41</v>
      </c>
      <c r="L95" s="245">
        <f t="shared" si="20"/>
        <v>41</v>
      </c>
      <c r="M95" s="246">
        <f t="shared" si="21"/>
        <v>1.47</v>
      </c>
      <c r="N95" s="247"/>
      <c r="O95" s="229">
        <f t="shared" si="22"/>
        <v>0</v>
      </c>
      <c r="P95" s="246">
        <v>0.5</v>
      </c>
      <c r="Q95" s="246">
        <f t="shared" si="23"/>
        <v>7.0000000000000007E-2</v>
      </c>
      <c r="R95" s="248">
        <f t="shared" si="24"/>
        <v>1.4</v>
      </c>
      <c r="S95" s="288"/>
      <c r="T95" s="65" t="str">
        <f t="shared" si="25"/>
        <v>40 - 49 Cm</v>
      </c>
      <c r="U95" s="74">
        <v>45967</v>
      </c>
      <c r="V95" s="74" t="e">
        <f>VLOOKUP(A95,'Supply Log'!$E$6:$V$1999,18,FALSE)</f>
        <v>#N/A</v>
      </c>
      <c r="W95" s="35" t="s">
        <v>346</v>
      </c>
      <c r="X95" s="295" t="s">
        <v>248</v>
      </c>
      <c r="Y95" s="554" t="s">
        <v>347</v>
      </c>
      <c r="Z95" s="289"/>
      <c r="AA95" s="289" t="s">
        <v>198</v>
      </c>
      <c r="AB95" s="553" t="str">
        <f t="shared" si="28"/>
        <v>A01-NL592/25-U01-60</v>
      </c>
      <c r="AC95" s="290"/>
      <c r="AD95" s="35"/>
      <c r="AE95" s="67" t="str">
        <f t="shared" si="26"/>
        <v/>
      </c>
      <c r="AF95" s="291"/>
      <c r="AG95" s="291"/>
      <c r="AH95" s="291"/>
      <c r="AI95" s="291"/>
      <c r="AJ95" s="291"/>
      <c r="AK95" s="291"/>
      <c r="AL95" s="291"/>
      <c r="AM95" s="291"/>
      <c r="AN95" s="234">
        <f t="shared" si="27"/>
        <v>11.1</v>
      </c>
      <c r="AO95" s="30"/>
      <c r="AP95" s="30"/>
      <c r="AQ95" s="293"/>
      <c r="AR95" s="293"/>
      <c r="AS95" s="293"/>
      <c r="AT95" s="293"/>
    </row>
    <row r="96" spans="1:46">
      <c r="A96" s="227">
        <v>61</v>
      </c>
      <c r="B96" s="227">
        <v>621</v>
      </c>
      <c r="C96" s="226" t="s">
        <v>248</v>
      </c>
      <c r="D96" s="227" t="s">
        <v>249</v>
      </c>
      <c r="E96" s="65">
        <v>1</v>
      </c>
      <c r="F96" s="228">
        <v>6.8</v>
      </c>
      <c r="G96" s="227">
        <v>30</v>
      </c>
      <c r="H96" s="227">
        <v>38</v>
      </c>
      <c r="I96" s="227">
        <v>44</v>
      </c>
      <c r="J96" s="227">
        <v>46</v>
      </c>
      <c r="K96" s="244">
        <f t="shared" si="19"/>
        <v>39.5</v>
      </c>
      <c r="L96" s="245">
        <f t="shared" si="20"/>
        <v>40</v>
      </c>
      <c r="M96" s="246">
        <f t="shared" si="21"/>
        <v>0.85</v>
      </c>
      <c r="N96" s="247"/>
      <c r="O96" s="229">
        <f t="shared" si="22"/>
        <v>0</v>
      </c>
      <c r="P96" s="246"/>
      <c r="Q96" s="246">
        <f t="shared" si="23"/>
        <v>0</v>
      </c>
      <c r="R96" s="248">
        <f t="shared" si="24"/>
        <v>0.85</v>
      </c>
      <c r="S96" s="288"/>
      <c r="T96" s="65" t="str">
        <f t="shared" si="25"/>
        <v>40 - 49 Cm</v>
      </c>
      <c r="U96" s="74">
        <v>45967</v>
      </c>
      <c r="V96" s="74" t="e">
        <f>VLOOKUP(A96,'Supply Log'!$E$6:$V$1999,18,FALSE)</f>
        <v>#N/A</v>
      </c>
      <c r="W96" s="35" t="s">
        <v>346</v>
      </c>
      <c r="X96" s="295" t="s">
        <v>248</v>
      </c>
      <c r="Y96" s="554" t="s">
        <v>347</v>
      </c>
      <c r="Z96" s="289"/>
      <c r="AA96" s="289" t="s">
        <v>198</v>
      </c>
      <c r="AB96" s="553" t="str">
        <f t="shared" si="28"/>
        <v>A01-NL621/25-U01-61</v>
      </c>
      <c r="AC96" s="290"/>
      <c r="AD96" s="35"/>
      <c r="AE96" s="67" t="str">
        <f t="shared" si="26"/>
        <v/>
      </c>
      <c r="AF96" s="291"/>
      <c r="AG96" s="291"/>
      <c r="AH96" s="291"/>
      <c r="AI96" s="291"/>
      <c r="AJ96" s="291"/>
      <c r="AK96" s="291"/>
      <c r="AL96" s="291"/>
      <c r="AM96" s="291"/>
      <c r="AN96" s="234">
        <f t="shared" si="27"/>
        <v>6.8</v>
      </c>
      <c r="AO96" s="30"/>
      <c r="AP96" s="30"/>
      <c r="AQ96" s="293"/>
      <c r="AR96" s="293"/>
      <c r="AS96" s="293"/>
      <c r="AT96" s="293"/>
    </row>
    <row r="97" spans="1:46">
      <c r="A97" s="227">
        <v>62</v>
      </c>
      <c r="B97" s="227">
        <v>609</v>
      </c>
      <c r="C97" s="226" t="s">
        <v>248</v>
      </c>
      <c r="D97" s="227" t="s">
        <v>249</v>
      </c>
      <c r="E97" s="65">
        <v>1</v>
      </c>
      <c r="F97" s="228">
        <v>7</v>
      </c>
      <c r="G97" s="227">
        <v>41</v>
      </c>
      <c r="H97" s="227">
        <v>45</v>
      </c>
      <c r="I97" s="227">
        <v>44</v>
      </c>
      <c r="J97" s="227">
        <v>56</v>
      </c>
      <c r="K97" s="244">
        <f t="shared" si="19"/>
        <v>46.5</v>
      </c>
      <c r="L97" s="245">
        <f t="shared" si="20"/>
        <v>47</v>
      </c>
      <c r="M97" s="246">
        <f t="shared" si="21"/>
        <v>1.21</v>
      </c>
      <c r="N97" s="247"/>
      <c r="O97" s="229">
        <f t="shared" si="22"/>
        <v>0</v>
      </c>
      <c r="P97" s="246"/>
      <c r="Q97" s="246">
        <f t="shared" si="23"/>
        <v>0</v>
      </c>
      <c r="R97" s="248">
        <f t="shared" si="24"/>
        <v>1.21</v>
      </c>
      <c r="S97" s="288"/>
      <c r="T97" s="65" t="str">
        <f t="shared" si="25"/>
        <v>40 - 49 Cm</v>
      </c>
      <c r="U97" s="74">
        <v>45967</v>
      </c>
      <c r="V97" s="74" t="e">
        <f>VLOOKUP(A97,'Supply Log'!$E$6:$V$1999,18,FALSE)</f>
        <v>#N/A</v>
      </c>
      <c r="W97" s="35" t="s">
        <v>346</v>
      </c>
      <c r="X97" s="295" t="s">
        <v>248</v>
      </c>
      <c r="Y97" s="554" t="s">
        <v>347</v>
      </c>
      <c r="Z97" s="289"/>
      <c r="AA97" s="289" t="s">
        <v>198</v>
      </c>
      <c r="AB97" s="553" t="str">
        <f t="shared" si="28"/>
        <v>A01-NL609/25-U01-62</v>
      </c>
      <c r="AC97" s="290"/>
      <c r="AD97" s="35"/>
      <c r="AE97" s="67" t="str">
        <f t="shared" si="26"/>
        <v/>
      </c>
      <c r="AF97" s="291"/>
      <c r="AG97" s="291"/>
      <c r="AH97" s="291"/>
      <c r="AI97" s="291"/>
      <c r="AJ97" s="291"/>
      <c r="AK97" s="291"/>
      <c r="AL97" s="291"/>
      <c r="AM97" s="291"/>
      <c r="AN97" s="234">
        <f t="shared" si="27"/>
        <v>7</v>
      </c>
      <c r="AO97" s="30"/>
      <c r="AP97" s="30"/>
      <c r="AQ97" s="293"/>
      <c r="AR97" s="293"/>
      <c r="AS97" s="293"/>
      <c r="AT97" s="293"/>
    </row>
    <row r="98" spans="1:46">
      <c r="A98" s="227">
        <v>63</v>
      </c>
      <c r="B98" s="227">
        <v>543</v>
      </c>
      <c r="C98" s="226" t="s">
        <v>248</v>
      </c>
      <c r="D98" s="227" t="s">
        <v>249</v>
      </c>
      <c r="E98" s="65">
        <v>1</v>
      </c>
      <c r="F98" s="228">
        <v>12.8</v>
      </c>
      <c r="G98" s="227">
        <v>54</v>
      </c>
      <c r="H98" s="227">
        <v>58</v>
      </c>
      <c r="I98" s="227">
        <v>51</v>
      </c>
      <c r="J98" s="227">
        <v>47</v>
      </c>
      <c r="K98" s="244">
        <f t="shared" si="19"/>
        <v>52.5</v>
      </c>
      <c r="L98" s="245">
        <f t="shared" si="20"/>
        <v>53</v>
      </c>
      <c r="M98" s="246">
        <f t="shared" si="21"/>
        <v>2.82</v>
      </c>
      <c r="N98" s="247"/>
      <c r="O98" s="229">
        <f t="shared" si="22"/>
        <v>0</v>
      </c>
      <c r="P98" s="246">
        <v>1</v>
      </c>
      <c r="Q98" s="246">
        <f t="shared" si="23"/>
        <v>0.22</v>
      </c>
      <c r="R98" s="248">
        <f t="shared" si="24"/>
        <v>2.5999999999999996</v>
      </c>
      <c r="S98" s="288"/>
      <c r="T98" s="65" t="str">
        <f t="shared" si="25"/>
        <v>50 - 59 Cm</v>
      </c>
      <c r="U98" s="74">
        <v>45967</v>
      </c>
      <c r="V98" s="74" t="e">
        <f>VLOOKUP(A98,'Supply Log'!$E$6:$V$1999,18,FALSE)</f>
        <v>#N/A</v>
      </c>
      <c r="W98" s="35" t="s">
        <v>346</v>
      </c>
      <c r="X98" s="295" t="s">
        <v>248</v>
      </c>
      <c r="Y98" s="554" t="s">
        <v>347</v>
      </c>
      <c r="Z98" s="289"/>
      <c r="AA98" s="289" t="s">
        <v>198</v>
      </c>
      <c r="AB98" s="553" t="str">
        <f t="shared" si="28"/>
        <v>A01-NL543/25-U01-63</v>
      </c>
      <c r="AC98" s="290"/>
      <c r="AD98" s="35"/>
      <c r="AE98" s="67" t="str">
        <f t="shared" si="26"/>
        <v/>
      </c>
      <c r="AF98" s="291"/>
      <c r="AG98" s="291"/>
      <c r="AH98" s="291"/>
      <c r="AI98" s="291"/>
      <c r="AJ98" s="291"/>
      <c r="AK98" s="291"/>
      <c r="AL98" s="291"/>
      <c r="AM98" s="291"/>
      <c r="AN98" s="234">
        <f t="shared" si="27"/>
        <v>12.8</v>
      </c>
      <c r="AO98" s="30"/>
      <c r="AP98" s="30"/>
      <c r="AQ98" s="293"/>
      <c r="AR98" s="293"/>
      <c r="AS98" s="293"/>
      <c r="AT98" s="293"/>
    </row>
    <row r="99" spans="1:46">
      <c r="A99" s="227">
        <v>64</v>
      </c>
      <c r="B99" s="227">
        <v>616</v>
      </c>
      <c r="C99" s="226" t="s">
        <v>248</v>
      </c>
      <c r="D99" s="227" t="s">
        <v>249</v>
      </c>
      <c r="E99" s="65">
        <v>1</v>
      </c>
      <c r="F99" s="228">
        <v>11.4</v>
      </c>
      <c r="G99" s="227">
        <v>48</v>
      </c>
      <c r="H99" s="227">
        <v>50</v>
      </c>
      <c r="I99" s="227">
        <v>28</v>
      </c>
      <c r="J99" s="227">
        <v>28</v>
      </c>
      <c r="K99" s="244">
        <f t="shared" si="19"/>
        <v>38.5</v>
      </c>
      <c r="L99" s="245">
        <f t="shared" si="20"/>
        <v>39</v>
      </c>
      <c r="M99" s="246">
        <f t="shared" si="21"/>
        <v>1.36</v>
      </c>
      <c r="N99" s="247"/>
      <c r="O99" s="229">
        <f t="shared" si="22"/>
        <v>0</v>
      </c>
      <c r="P99" s="246"/>
      <c r="Q99" s="246">
        <f t="shared" si="23"/>
        <v>0</v>
      </c>
      <c r="R99" s="248">
        <f t="shared" si="24"/>
        <v>1.36</v>
      </c>
      <c r="S99" s="288"/>
      <c r="T99" s="65" t="str">
        <f t="shared" si="25"/>
        <v>30 - 39 Cm</v>
      </c>
      <c r="U99" s="74">
        <v>45967</v>
      </c>
      <c r="V99" s="74" t="e">
        <f>VLOOKUP(A99,'Supply Log'!$E$6:$V$1999,18,FALSE)</f>
        <v>#N/A</v>
      </c>
      <c r="W99" s="35" t="s">
        <v>346</v>
      </c>
      <c r="X99" s="295" t="s">
        <v>248</v>
      </c>
      <c r="Y99" s="554" t="s">
        <v>347</v>
      </c>
      <c r="Z99" s="289"/>
      <c r="AA99" s="289" t="s">
        <v>198</v>
      </c>
      <c r="AB99" s="553" t="str">
        <f t="shared" si="28"/>
        <v>A01-NL616/25-U01-64</v>
      </c>
      <c r="AC99" s="290"/>
      <c r="AD99" s="35"/>
      <c r="AE99" s="67" t="str">
        <f t="shared" si="26"/>
        <v/>
      </c>
      <c r="AF99" s="291"/>
      <c r="AG99" s="291"/>
      <c r="AH99" s="291"/>
      <c r="AI99" s="291"/>
      <c r="AJ99" s="291"/>
      <c r="AK99" s="291"/>
      <c r="AL99" s="291"/>
      <c r="AM99" s="291"/>
      <c r="AN99" s="234">
        <f t="shared" si="27"/>
        <v>11.4</v>
      </c>
      <c r="AO99" s="30"/>
      <c r="AP99" s="30"/>
      <c r="AQ99" s="293"/>
      <c r="AR99" s="293"/>
      <c r="AS99" s="293"/>
      <c r="AT99" s="293"/>
    </row>
    <row r="100" spans="1:46">
      <c r="A100" s="227">
        <v>65</v>
      </c>
      <c r="B100" s="227">
        <v>745</v>
      </c>
      <c r="C100" s="226" t="s">
        <v>248</v>
      </c>
      <c r="D100" s="227" t="s">
        <v>249</v>
      </c>
      <c r="E100" s="65">
        <v>1</v>
      </c>
      <c r="F100" s="228">
        <v>12.8</v>
      </c>
      <c r="G100" s="227">
        <v>29</v>
      </c>
      <c r="H100" s="227">
        <v>33</v>
      </c>
      <c r="I100" s="227">
        <v>42</v>
      </c>
      <c r="J100" s="227">
        <v>45</v>
      </c>
      <c r="K100" s="244">
        <f t="shared" si="19"/>
        <v>37.25</v>
      </c>
      <c r="L100" s="245">
        <f t="shared" si="20"/>
        <v>37</v>
      </c>
      <c r="M100" s="246">
        <f t="shared" si="21"/>
        <v>1.38</v>
      </c>
      <c r="N100" s="247"/>
      <c r="O100" s="229">
        <f t="shared" si="22"/>
        <v>0</v>
      </c>
      <c r="P100" s="246">
        <v>0.5</v>
      </c>
      <c r="Q100" s="246">
        <f t="shared" si="23"/>
        <v>0.05</v>
      </c>
      <c r="R100" s="248">
        <f t="shared" si="24"/>
        <v>1.3299999999999998</v>
      </c>
      <c r="S100" s="288"/>
      <c r="T100" s="65" t="str">
        <f t="shared" si="25"/>
        <v>30 - 39 Cm</v>
      </c>
      <c r="U100" s="74">
        <v>45967</v>
      </c>
      <c r="V100" s="74" t="e">
        <f>VLOOKUP(A100,'Supply Log'!$E$6:$V$1999,18,FALSE)</f>
        <v>#N/A</v>
      </c>
      <c r="W100" s="35" t="s">
        <v>346</v>
      </c>
      <c r="X100" s="295" t="s">
        <v>248</v>
      </c>
      <c r="Y100" s="554" t="s">
        <v>347</v>
      </c>
      <c r="Z100" s="289"/>
      <c r="AA100" s="289" t="s">
        <v>198</v>
      </c>
      <c r="AB100" s="553" t="str">
        <f t="shared" si="28"/>
        <v>A01-NL745/25-U01-65</v>
      </c>
      <c r="AC100" s="290"/>
      <c r="AD100" s="35"/>
      <c r="AE100" s="67" t="str">
        <f t="shared" si="26"/>
        <v/>
      </c>
      <c r="AF100" s="291"/>
      <c r="AG100" s="291"/>
      <c r="AH100" s="291"/>
      <c r="AI100" s="291"/>
      <c r="AJ100" s="291"/>
      <c r="AK100" s="291"/>
      <c r="AL100" s="291"/>
      <c r="AM100" s="291"/>
      <c r="AN100" s="234">
        <f t="shared" si="27"/>
        <v>12.8</v>
      </c>
      <c r="AO100" s="30"/>
      <c r="AP100" s="30"/>
      <c r="AQ100" s="293"/>
      <c r="AR100" s="293"/>
      <c r="AS100" s="293"/>
      <c r="AT100" s="293"/>
    </row>
    <row r="101" spans="1:46">
      <c r="A101" s="227">
        <v>66</v>
      </c>
      <c r="B101" s="227">
        <v>574</v>
      </c>
      <c r="C101" s="226" t="s">
        <v>248</v>
      </c>
      <c r="D101" s="227" t="s">
        <v>249</v>
      </c>
      <c r="E101" s="65">
        <v>1</v>
      </c>
      <c r="F101" s="228">
        <v>7.1</v>
      </c>
      <c r="G101" s="227">
        <v>38</v>
      </c>
      <c r="H101" s="227">
        <v>47</v>
      </c>
      <c r="I101" s="227">
        <v>35</v>
      </c>
      <c r="J101" s="227">
        <v>38</v>
      </c>
      <c r="K101" s="244">
        <f t="shared" si="19"/>
        <v>39.5</v>
      </c>
      <c r="L101" s="245">
        <f t="shared" si="20"/>
        <v>40</v>
      </c>
      <c r="M101" s="246">
        <f t="shared" si="21"/>
        <v>0.89</v>
      </c>
      <c r="N101" s="247"/>
      <c r="O101" s="229">
        <f t="shared" si="22"/>
        <v>0</v>
      </c>
      <c r="P101" s="246">
        <v>1</v>
      </c>
      <c r="Q101" s="246">
        <f t="shared" si="23"/>
        <v>0.13</v>
      </c>
      <c r="R101" s="248">
        <f t="shared" si="24"/>
        <v>0.76</v>
      </c>
      <c r="S101" s="288"/>
      <c r="T101" s="65" t="str">
        <f t="shared" si="25"/>
        <v>40 - 49 Cm</v>
      </c>
      <c r="U101" s="74">
        <v>45967</v>
      </c>
      <c r="V101" s="74" t="e">
        <f>VLOOKUP(A101,'Supply Log'!$E$6:$V$1999,18,FALSE)</f>
        <v>#N/A</v>
      </c>
      <c r="W101" s="35" t="s">
        <v>346</v>
      </c>
      <c r="X101" s="295" t="s">
        <v>248</v>
      </c>
      <c r="Y101" s="554" t="s">
        <v>347</v>
      </c>
      <c r="Z101" s="289"/>
      <c r="AA101" s="289" t="s">
        <v>198</v>
      </c>
      <c r="AB101" s="553" t="str">
        <f t="shared" si="28"/>
        <v>A01-NL574/25-U01-66</v>
      </c>
      <c r="AC101" s="290"/>
      <c r="AD101" s="35"/>
      <c r="AE101" s="67" t="str">
        <f t="shared" si="26"/>
        <v/>
      </c>
      <c r="AF101" s="291"/>
      <c r="AG101" s="291"/>
      <c r="AH101" s="291"/>
      <c r="AI101" s="291"/>
      <c r="AJ101" s="291"/>
      <c r="AK101" s="291"/>
      <c r="AL101" s="291"/>
      <c r="AM101" s="291"/>
      <c r="AN101" s="234">
        <f t="shared" si="27"/>
        <v>7.1</v>
      </c>
      <c r="AO101" s="30"/>
      <c r="AP101" s="30"/>
      <c r="AQ101" s="293"/>
      <c r="AR101" s="293"/>
      <c r="AS101" s="293"/>
      <c r="AT101" s="293"/>
    </row>
    <row r="102" spans="1:46">
      <c r="A102" s="227">
        <v>67</v>
      </c>
      <c r="B102" s="227">
        <v>605</v>
      </c>
      <c r="C102" s="226" t="s">
        <v>248</v>
      </c>
      <c r="D102" s="227" t="s">
        <v>249</v>
      </c>
      <c r="E102" s="65">
        <v>1</v>
      </c>
      <c r="F102" s="228">
        <v>11</v>
      </c>
      <c r="G102" s="227">
        <v>29</v>
      </c>
      <c r="H102" s="227">
        <v>34</v>
      </c>
      <c r="I102" s="227">
        <v>40</v>
      </c>
      <c r="J102" s="227">
        <v>45</v>
      </c>
      <c r="K102" s="244">
        <f t="shared" ref="K102:K133" si="29">+(G102+H102+I102+J102)/4</f>
        <v>37</v>
      </c>
      <c r="L102" s="245">
        <f t="shared" ref="L102:L133" si="30">ROUND(K102,0)</f>
        <v>37</v>
      </c>
      <c r="M102" s="246">
        <f t="shared" ref="M102:M133" si="31">+ROUND((L102*L102*F102*0.7854)/10000,2)</f>
        <v>1.18</v>
      </c>
      <c r="N102" s="247"/>
      <c r="O102" s="229">
        <f t="shared" ref="O102:O133" si="32">ROUND(((N102*N102*(F102-P102)*0.7854)/10000),2)</f>
        <v>0</v>
      </c>
      <c r="P102" s="246"/>
      <c r="Q102" s="246">
        <f t="shared" ref="Q102:Q133" si="33">+ROUND((L102*L102*P102*0.7854)/10000,2)</f>
        <v>0</v>
      </c>
      <c r="R102" s="248">
        <f t="shared" ref="R102:R133" si="34">+M102-O102-Q102</f>
        <v>1.18</v>
      </c>
      <c r="S102" s="288"/>
      <c r="T102" s="65" t="str">
        <f t="shared" ref="T102:T133" si="35">IF(L102&lt;40,"30 - 39 Cm",IF(L102&lt;50,"40 - 49 Cm",IF(L102&lt;60,"50 - 59 Cm",IF(L102&lt;70,"60 - 69 Cm",IF(L102&lt;80,"70 - 79 Cm",IF(L102&lt;90,"80 - 89 Cm",IF(L102&lt;100,"90 - 99 Cm",IF(L102&gt;99,"100 Cm Up"))))))))</f>
        <v>30 - 39 Cm</v>
      </c>
      <c r="U102" s="74">
        <v>45967</v>
      </c>
      <c r="V102" s="74" t="e">
        <f>VLOOKUP(A102,'Supply Log'!$E$6:$V$1999,18,FALSE)</f>
        <v>#N/A</v>
      </c>
      <c r="W102" s="35" t="s">
        <v>346</v>
      </c>
      <c r="X102" s="295" t="s">
        <v>248</v>
      </c>
      <c r="Y102" s="554" t="s">
        <v>347</v>
      </c>
      <c r="Z102" s="289"/>
      <c r="AA102" s="289" t="s">
        <v>198</v>
      </c>
      <c r="AB102" s="553" t="str">
        <f t="shared" si="28"/>
        <v>A01-NL605/25-U01-67</v>
      </c>
      <c r="AC102" s="290"/>
      <c r="AD102" s="35"/>
      <c r="AE102" s="67" t="str">
        <f t="shared" ref="AE102:AE133" si="36">IF(COUNTIF($B$2:$B$46837,B102)&gt;1,"DOUBLE","")</f>
        <v/>
      </c>
      <c r="AF102" s="291"/>
      <c r="AG102" s="291"/>
      <c r="AH102" s="291"/>
      <c r="AI102" s="291"/>
      <c r="AJ102" s="291"/>
      <c r="AK102" s="291"/>
      <c r="AL102" s="291"/>
      <c r="AM102" s="291"/>
      <c r="AN102" s="234">
        <f t="shared" ref="AN102:AN133" si="37">F102-AF102-AG102-AH102-AI102-AJ102-AK102-AL102-AM102</f>
        <v>11</v>
      </c>
      <c r="AO102" s="30"/>
      <c r="AP102" s="30"/>
      <c r="AQ102" s="293"/>
      <c r="AR102" s="293"/>
      <c r="AS102" s="293"/>
      <c r="AT102" s="293"/>
    </row>
    <row r="103" spans="1:46">
      <c r="A103" s="227">
        <v>68</v>
      </c>
      <c r="B103" s="227">
        <v>573</v>
      </c>
      <c r="C103" s="226" t="s">
        <v>248</v>
      </c>
      <c r="D103" s="227" t="s">
        <v>249</v>
      </c>
      <c r="E103" s="65">
        <v>1</v>
      </c>
      <c r="F103" s="228">
        <v>9.6</v>
      </c>
      <c r="G103" s="227">
        <v>36</v>
      </c>
      <c r="H103" s="227">
        <v>43</v>
      </c>
      <c r="I103" s="227">
        <v>49</v>
      </c>
      <c r="J103" s="227">
        <v>56</v>
      </c>
      <c r="K103" s="244">
        <f t="shared" si="29"/>
        <v>46</v>
      </c>
      <c r="L103" s="245">
        <f t="shared" si="30"/>
        <v>46</v>
      </c>
      <c r="M103" s="246">
        <f t="shared" si="31"/>
        <v>1.6</v>
      </c>
      <c r="N103" s="247">
        <v>20</v>
      </c>
      <c r="O103" s="229">
        <f t="shared" si="32"/>
        <v>0.27</v>
      </c>
      <c r="P103" s="246">
        <v>1</v>
      </c>
      <c r="Q103" s="246">
        <f t="shared" si="33"/>
        <v>0.17</v>
      </c>
      <c r="R103" s="248">
        <f t="shared" si="34"/>
        <v>1.1600000000000001</v>
      </c>
      <c r="S103" s="288"/>
      <c r="T103" s="65" t="str">
        <f t="shared" si="35"/>
        <v>40 - 49 Cm</v>
      </c>
      <c r="U103" s="74">
        <v>45967</v>
      </c>
      <c r="V103" s="74" t="e">
        <f>VLOOKUP(A103,'Supply Log'!$E$6:$V$1999,18,FALSE)</f>
        <v>#N/A</v>
      </c>
      <c r="W103" s="35" t="s">
        <v>346</v>
      </c>
      <c r="X103" s="295" t="s">
        <v>248</v>
      </c>
      <c r="Y103" s="554" t="s">
        <v>347</v>
      </c>
      <c r="Z103" s="289"/>
      <c r="AA103" s="289" t="s">
        <v>198</v>
      </c>
      <c r="AB103" s="553" t="str">
        <f t="shared" si="28"/>
        <v>A01-NL573/25-U01-68</v>
      </c>
      <c r="AC103" s="290"/>
      <c r="AD103" s="35"/>
      <c r="AE103" s="67" t="str">
        <f t="shared" si="36"/>
        <v/>
      </c>
      <c r="AF103" s="291"/>
      <c r="AG103" s="291"/>
      <c r="AH103" s="291"/>
      <c r="AI103" s="291"/>
      <c r="AJ103" s="291"/>
      <c r="AK103" s="291"/>
      <c r="AL103" s="291"/>
      <c r="AM103" s="291"/>
      <c r="AN103" s="234">
        <f t="shared" si="37"/>
        <v>9.6</v>
      </c>
      <c r="AO103" s="30"/>
      <c r="AP103" s="30"/>
      <c r="AQ103" s="293"/>
      <c r="AR103" s="293"/>
      <c r="AS103" s="293"/>
      <c r="AT103" s="293"/>
    </row>
    <row r="104" spans="1:46">
      <c r="A104" s="227">
        <v>69</v>
      </c>
      <c r="B104" s="227">
        <v>595</v>
      </c>
      <c r="C104" s="226" t="s">
        <v>248</v>
      </c>
      <c r="D104" s="227" t="s">
        <v>249</v>
      </c>
      <c r="E104" s="65">
        <v>1</v>
      </c>
      <c r="F104" s="228">
        <v>9.1999999999999993</v>
      </c>
      <c r="G104" s="227">
        <v>39</v>
      </c>
      <c r="H104" s="227">
        <v>45</v>
      </c>
      <c r="I104" s="227">
        <v>51</v>
      </c>
      <c r="J104" s="227">
        <v>57</v>
      </c>
      <c r="K104" s="244">
        <f t="shared" si="29"/>
        <v>48</v>
      </c>
      <c r="L104" s="245">
        <f t="shared" si="30"/>
        <v>48</v>
      </c>
      <c r="M104" s="246">
        <f t="shared" si="31"/>
        <v>1.66</v>
      </c>
      <c r="N104" s="247"/>
      <c r="O104" s="229">
        <f t="shared" si="32"/>
        <v>0</v>
      </c>
      <c r="P104" s="246"/>
      <c r="Q104" s="246">
        <f t="shared" si="33"/>
        <v>0</v>
      </c>
      <c r="R104" s="248">
        <f t="shared" si="34"/>
        <v>1.66</v>
      </c>
      <c r="S104" s="288"/>
      <c r="T104" s="65" t="str">
        <f t="shared" si="35"/>
        <v>40 - 49 Cm</v>
      </c>
      <c r="U104" s="74">
        <v>45967</v>
      </c>
      <c r="V104" s="74" t="e">
        <f>VLOOKUP(A104,'Supply Log'!$E$6:$V$1999,18,FALSE)</f>
        <v>#N/A</v>
      </c>
      <c r="W104" s="35" t="s">
        <v>346</v>
      </c>
      <c r="X104" s="295" t="s">
        <v>248</v>
      </c>
      <c r="Y104" s="554" t="s">
        <v>347</v>
      </c>
      <c r="Z104" s="289"/>
      <c r="AA104" s="289" t="s">
        <v>198</v>
      </c>
      <c r="AB104" s="553" t="str">
        <f t="shared" si="28"/>
        <v>A01-NL595/25-U01-69</v>
      </c>
      <c r="AC104" s="290"/>
      <c r="AD104" s="35"/>
      <c r="AE104" s="67" t="str">
        <f t="shared" si="36"/>
        <v/>
      </c>
      <c r="AF104" s="291"/>
      <c r="AG104" s="291"/>
      <c r="AH104" s="291"/>
      <c r="AI104" s="291"/>
      <c r="AJ104" s="291"/>
      <c r="AK104" s="291"/>
      <c r="AL104" s="291"/>
      <c r="AM104" s="291"/>
      <c r="AN104" s="234">
        <f t="shared" si="37"/>
        <v>9.1999999999999993</v>
      </c>
      <c r="AO104" s="30"/>
      <c r="AP104" s="30"/>
      <c r="AQ104" s="293"/>
      <c r="AR104" s="293"/>
      <c r="AS104" s="293"/>
      <c r="AT104" s="293"/>
    </row>
    <row r="105" spans="1:46">
      <c r="A105" s="227">
        <v>70</v>
      </c>
      <c r="B105" s="227">
        <v>542</v>
      </c>
      <c r="C105" s="226" t="s">
        <v>248</v>
      </c>
      <c r="D105" s="227" t="s">
        <v>249</v>
      </c>
      <c r="E105" s="65">
        <v>1</v>
      </c>
      <c r="F105" s="228">
        <v>8.6999999999999993</v>
      </c>
      <c r="G105" s="227">
        <v>35</v>
      </c>
      <c r="H105" s="227">
        <v>37</v>
      </c>
      <c r="I105" s="227">
        <v>27</v>
      </c>
      <c r="J105" s="227">
        <v>27</v>
      </c>
      <c r="K105" s="244">
        <f t="shared" si="29"/>
        <v>31.5</v>
      </c>
      <c r="L105" s="245">
        <f t="shared" si="30"/>
        <v>32</v>
      </c>
      <c r="M105" s="246">
        <f t="shared" si="31"/>
        <v>0.7</v>
      </c>
      <c r="N105" s="247"/>
      <c r="O105" s="229">
        <f t="shared" si="32"/>
        <v>0</v>
      </c>
      <c r="P105" s="246"/>
      <c r="Q105" s="246">
        <f t="shared" si="33"/>
        <v>0</v>
      </c>
      <c r="R105" s="248">
        <f t="shared" si="34"/>
        <v>0.7</v>
      </c>
      <c r="S105" s="288"/>
      <c r="T105" s="65" t="str">
        <f t="shared" si="35"/>
        <v>30 - 39 Cm</v>
      </c>
      <c r="U105" s="74">
        <v>45967</v>
      </c>
      <c r="V105" s="74" t="e">
        <f>VLOOKUP(A105,'Supply Log'!$E$6:$V$1999,18,FALSE)</f>
        <v>#N/A</v>
      </c>
      <c r="W105" s="35" t="s">
        <v>346</v>
      </c>
      <c r="X105" s="295" t="s">
        <v>248</v>
      </c>
      <c r="Y105" s="554" t="s">
        <v>347</v>
      </c>
      <c r="Z105" s="289"/>
      <c r="AA105" s="289" t="s">
        <v>198</v>
      </c>
      <c r="AB105" s="553" t="str">
        <f t="shared" si="28"/>
        <v>A01-NL542/25-U01-70</v>
      </c>
      <c r="AC105" s="290"/>
      <c r="AD105" s="35"/>
      <c r="AE105" s="67" t="str">
        <f t="shared" si="36"/>
        <v/>
      </c>
      <c r="AF105" s="291"/>
      <c r="AG105" s="291"/>
      <c r="AH105" s="291"/>
      <c r="AI105" s="291"/>
      <c r="AJ105" s="291"/>
      <c r="AK105" s="291"/>
      <c r="AL105" s="291"/>
      <c r="AM105" s="291"/>
      <c r="AN105" s="234">
        <f t="shared" si="37"/>
        <v>8.6999999999999993</v>
      </c>
      <c r="AO105" s="30"/>
      <c r="AP105" s="30"/>
      <c r="AQ105" s="293"/>
      <c r="AR105" s="293"/>
      <c r="AS105" s="293"/>
      <c r="AT105" s="293"/>
    </row>
    <row r="106" spans="1:46">
      <c r="A106" s="227">
        <v>71</v>
      </c>
      <c r="B106" s="227">
        <v>577</v>
      </c>
      <c r="C106" s="226" t="s">
        <v>248</v>
      </c>
      <c r="D106" s="227" t="s">
        <v>249</v>
      </c>
      <c r="E106" s="65">
        <v>1</v>
      </c>
      <c r="F106" s="228">
        <v>5.2</v>
      </c>
      <c r="G106" s="227">
        <v>32</v>
      </c>
      <c r="H106" s="227">
        <v>42</v>
      </c>
      <c r="I106" s="227">
        <v>31</v>
      </c>
      <c r="J106" s="227">
        <v>41</v>
      </c>
      <c r="K106" s="244">
        <f t="shared" si="29"/>
        <v>36.5</v>
      </c>
      <c r="L106" s="245">
        <f t="shared" si="30"/>
        <v>37</v>
      </c>
      <c r="M106" s="246">
        <f t="shared" si="31"/>
        <v>0.56000000000000005</v>
      </c>
      <c r="N106" s="247"/>
      <c r="O106" s="229">
        <f t="shared" si="32"/>
        <v>0</v>
      </c>
      <c r="P106" s="246">
        <v>0.5</v>
      </c>
      <c r="Q106" s="246">
        <f t="shared" si="33"/>
        <v>0.05</v>
      </c>
      <c r="R106" s="248">
        <f t="shared" si="34"/>
        <v>0.51</v>
      </c>
      <c r="S106" s="288"/>
      <c r="T106" s="65" t="str">
        <f t="shared" si="35"/>
        <v>30 - 39 Cm</v>
      </c>
      <c r="U106" s="74">
        <v>45967</v>
      </c>
      <c r="V106" s="74" t="e">
        <f>VLOOKUP(A106,'Supply Log'!$E$6:$V$1999,18,FALSE)</f>
        <v>#N/A</v>
      </c>
      <c r="W106" s="35" t="s">
        <v>346</v>
      </c>
      <c r="X106" s="295" t="s">
        <v>248</v>
      </c>
      <c r="Y106" s="554" t="s">
        <v>347</v>
      </c>
      <c r="Z106" s="289"/>
      <c r="AA106" s="289" t="s">
        <v>198</v>
      </c>
      <c r="AB106" s="553" t="str">
        <f t="shared" si="28"/>
        <v>A01-NL577/25-U01-71</v>
      </c>
      <c r="AC106" s="290"/>
      <c r="AD106" s="35"/>
      <c r="AE106" s="67" t="str">
        <f t="shared" si="36"/>
        <v/>
      </c>
      <c r="AF106" s="291"/>
      <c r="AG106" s="291"/>
      <c r="AH106" s="291"/>
      <c r="AI106" s="291"/>
      <c r="AJ106" s="291"/>
      <c r="AK106" s="291"/>
      <c r="AL106" s="291"/>
      <c r="AM106" s="291"/>
      <c r="AN106" s="234">
        <f t="shared" si="37"/>
        <v>5.2</v>
      </c>
      <c r="AO106" s="30"/>
      <c r="AP106" s="30"/>
      <c r="AQ106" s="293"/>
      <c r="AR106" s="293"/>
      <c r="AS106" s="293"/>
      <c r="AT106" s="293"/>
    </row>
    <row r="107" spans="1:46">
      <c r="A107" s="227">
        <v>72</v>
      </c>
      <c r="B107" s="227">
        <v>541</v>
      </c>
      <c r="C107" s="226" t="s">
        <v>248</v>
      </c>
      <c r="D107" s="227" t="s">
        <v>249</v>
      </c>
      <c r="E107" s="65">
        <v>1</v>
      </c>
      <c r="F107" s="228">
        <v>7.7</v>
      </c>
      <c r="G107" s="227">
        <v>51</v>
      </c>
      <c r="H107" s="227">
        <v>52</v>
      </c>
      <c r="I107" s="227">
        <v>44</v>
      </c>
      <c r="J107" s="227">
        <v>47</v>
      </c>
      <c r="K107" s="244">
        <f t="shared" si="29"/>
        <v>48.5</v>
      </c>
      <c r="L107" s="245">
        <f t="shared" si="30"/>
        <v>49</v>
      </c>
      <c r="M107" s="246">
        <f t="shared" si="31"/>
        <v>1.45</v>
      </c>
      <c r="N107" s="247"/>
      <c r="O107" s="229">
        <f t="shared" si="32"/>
        <v>0</v>
      </c>
      <c r="P107" s="246"/>
      <c r="Q107" s="246">
        <f t="shared" si="33"/>
        <v>0</v>
      </c>
      <c r="R107" s="248">
        <f t="shared" si="34"/>
        <v>1.45</v>
      </c>
      <c r="S107" s="288"/>
      <c r="T107" s="65" t="str">
        <f t="shared" si="35"/>
        <v>40 - 49 Cm</v>
      </c>
      <c r="U107" s="74">
        <v>45967</v>
      </c>
      <c r="V107" s="74" t="e">
        <f>VLOOKUP(A107,'Supply Log'!$E$6:$V$1999,18,FALSE)</f>
        <v>#N/A</v>
      </c>
      <c r="W107" s="35" t="s">
        <v>346</v>
      </c>
      <c r="X107" s="295" t="s">
        <v>248</v>
      </c>
      <c r="Y107" s="554" t="s">
        <v>347</v>
      </c>
      <c r="Z107" s="289"/>
      <c r="AA107" s="289" t="s">
        <v>198</v>
      </c>
      <c r="AB107" s="553" t="str">
        <f t="shared" si="28"/>
        <v>A01-NL541/25-U01-72</v>
      </c>
      <c r="AC107" s="290"/>
      <c r="AD107" s="35"/>
      <c r="AE107" s="67" t="str">
        <f t="shared" si="36"/>
        <v/>
      </c>
      <c r="AF107" s="291"/>
      <c r="AG107" s="291"/>
      <c r="AH107" s="291"/>
      <c r="AI107" s="291"/>
      <c r="AJ107" s="291"/>
      <c r="AK107" s="291"/>
      <c r="AL107" s="291"/>
      <c r="AM107" s="291"/>
      <c r="AN107" s="234">
        <f t="shared" si="37"/>
        <v>7.7</v>
      </c>
      <c r="AO107" s="30"/>
      <c r="AP107" s="30"/>
      <c r="AQ107" s="293"/>
      <c r="AR107" s="293"/>
      <c r="AS107" s="293"/>
      <c r="AT107" s="293"/>
    </row>
    <row r="108" spans="1:46">
      <c r="A108" s="227">
        <v>73</v>
      </c>
      <c r="B108" s="227">
        <v>547</v>
      </c>
      <c r="C108" s="226" t="s">
        <v>248</v>
      </c>
      <c r="D108" s="227" t="s">
        <v>249</v>
      </c>
      <c r="E108" s="65">
        <v>1</v>
      </c>
      <c r="F108" s="228">
        <v>7.9</v>
      </c>
      <c r="G108" s="227">
        <v>40</v>
      </c>
      <c r="H108" s="227">
        <v>44</v>
      </c>
      <c r="I108" s="227">
        <v>48</v>
      </c>
      <c r="J108" s="227">
        <v>51</v>
      </c>
      <c r="K108" s="244">
        <f t="shared" si="29"/>
        <v>45.75</v>
      </c>
      <c r="L108" s="245">
        <f t="shared" si="30"/>
        <v>46</v>
      </c>
      <c r="M108" s="246">
        <f t="shared" si="31"/>
        <v>1.31</v>
      </c>
      <c r="N108" s="247"/>
      <c r="O108" s="229">
        <f t="shared" si="32"/>
        <v>0</v>
      </c>
      <c r="P108" s="246">
        <v>0.5</v>
      </c>
      <c r="Q108" s="246">
        <f t="shared" si="33"/>
        <v>0.08</v>
      </c>
      <c r="R108" s="248">
        <f t="shared" si="34"/>
        <v>1.23</v>
      </c>
      <c r="S108" s="288"/>
      <c r="T108" s="65" t="str">
        <f t="shared" si="35"/>
        <v>40 - 49 Cm</v>
      </c>
      <c r="U108" s="74">
        <v>45967</v>
      </c>
      <c r="V108" s="74" t="e">
        <f>VLOOKUP(A108,'Supply Log'!$E$6:$V$1999,18,FALSE)</f>
        <v>#N/A</v>
      </c>
      <c r="W108" s="35" t="s">
        <v>346</v>
      </c>
      <c r="X108" s="295" t="s">
        <v>248</v>
      </c>
      <c r="Y108" s="554" t="s">
        <v>347</v>
      </c>
      <c r="Z108" s="289"/>
      <c r="AA108" s="289" t="s">
        <v>198</v>
      </c>
      <c r="AB108" s="553" t="str">
        <f t="shared" si="28"/>
        <v>A01-NL547/25-U01-73</v>
      </c>
      <c r="AC108" s="290"/>
      <c r="AD108" s="35"/>
      <c r="AE108" s="67" t="str">
        <f t="shared" si="36"/>
        <v/>
      </c>
      <c r="AF108" s="291"/>
      <c r="AG108" s="291"/>
      <c r="AH108" s="291"/>
      <c r="AI108" s="291"/>
      <c r="AJ108" s="291"/>
      <c r="AK108" s="291"/>
      <c r="AL108" s="291"/>
      <c r="AM108" s="291"/>
      <c r="AN108" s="234">
        <f t="shared" si="37"/>
        <v>7.9</v>
      </c>
      <c r="AO108" s="30"/>
      <c r="AP108" s="30"/>
      <c r="AQ108" s="293"/>
      <c r="AR108" s="293"/>
      <c r="AS108" s="293"/>
      <c r="AT108" s="293"/>
    </row>
    <row r="109" spans="1:46">
      <c r="A109" s="227">
        <v>74</v>
      </c>
      <c r="B109" s="227">
        <v>578</v>
      </c>
      <c r="C109" s="226" t="s">
        <v>248</v>
      </c>
      <c r="D109" s="227" t="s">
        <v>249</v>
      </c>
      <c r="E109" s="65">
        <v>1</v>
      </c>
      <c r="F109" s="228">
        <v>7.1</v>
      </c>
      <c r="G109" s="227">
        <v>44</v>
      </c>
      <c r="H109" s="227">
        <v>45</v>
      </c>
      <c r="I109" s="227">
        <v>38</v>
      </c>
      <c r="J109" s="227">
        <v>43</v>
      </c>
      <c r="K109" s="244">
        <f t="shared" si="29"/>
        <v>42.5</v>
      </c>
      <c r="L109" s="245">
        <f t="shared" si="30"/>
        <v>43</v>
      </c>
      <c r="M109" s="246">
        <f t="shared" si="31"/>
        <v>1.03</v>
      </c>
      <c r="N109" s="247">
        <v>10</v>
      </c>
      <c r="O109" s="229">
        <f t="shared" si="32"/>
        <v>0.06</v>
      </c>
      <c r="P109" s="246"/>
      <c r="Q109" s="246">
        <f t="shared" si="33"/>
        <v>0</v>
      </c>
      <c r="R109" s="248">
        <f t="shared" si="34"/>
        <v>0.97</v>
      </c>
      <c r="S109" s="288"/>
      <c r="T109" s="65" t="str">
        <f t="shared" si="35"/>
        <v>40 - 49 Cm</v>
      </c>
      <c r="U109" s="74">
        <v>45967</v>
      </c>
      <c r="V109" s="74" t="e">
        <f>VLOOKUP(A109,'Supply Log'!$E$6:$V$1999,18,FALSE)</f>
        <v>#N/A</v>
      </c>
      <c r="W109" s="35" t="s">
        <v>346</v>
      </c>
      <c r="X109" s="295" t="s">
        <v>248</v>
      </c>
      <c r="Y109" s="554" t="s">
        <v>347</v>
      </c>
      <c r="Z109" s="289"/>
      <c r="AA109" s="289" t="s">
        <v>198</v>
      </c>
      <c r="AB109" s="553" t="str">
        <f t="shared" si="28"/>
        <v>A01-NL578/25-U01-74</v>
      </c>
      <c r="AC109" s="290"/>
      <c r="AD109" s="35"/>
      <c r="AE109" s="67" t="str">
        <f t="shared" si="36"/>
        <v/>
      </c>
      <c r="AF109" s="291"/>
      <c r="AG109" s="291"/>
      <c r="AH109" s="291"/>
      <c r="AI109" s="291"/>
      <c r="AJ109" s="291"/>
      <c r="AK109" s="291"/>
      <c r="AL109" s="291"/>
      <c r="AM109" s="291"/>
      <c r="AN109" s="234">
        <f t="shared" si="37"/>
        <v>7.1</v>
      </c>
      <c r="AO109" s="30"/>
      <c r="AP109" s="30"/>
      <c r="AQ109" s="293"/>
      <c r="AR109" s="293"/>
      <c r="AS109" s="293"/>
      <c r="AT109" s="293"/>
    </row>
    <row r="110" spans="1:46">
      <c r="A110" s="227">
        <v>75</v>
      </c>
      <c r="B110" s="227">
        <v>549</v>
      </c>
      <c r="C110" s="226" t="s">
        <v>248</v>
      </c>
      <c r="D110" s="227" t="s">
        <v>249</v>
      </c>
      <c r="E110" s="65">
        <v>1</v>
      </c>
      <c r="F110" s="228">
        <v>9.8000000000000007</v>
      </c>
      <c r="G110" s="227">
        <v>32</v>
      </c>
      <c r="H110" s="227">
        <v>37</v>
      </c>
      <c r="I110" s="227">
        <v>42</v>
      </c>
      <c r="J110" s="227">
        <v>45</v>
      </c>
      <c r="K110" s="244">
        <f t="shared" si="29"/>
        <v>39</v>
      </c>
      <c r="L110" s="245">
        <f t="shared" si="30"/>
        <v>39</v>
      </c>
      <c r="M110" s="246">
        <f t="shared" si="31"/>
        <v>1.17</v>
      </c>
      <c r="N110" s="247"/>
      <c r="O110" s="229">
        <f t="shared" si="32"/>
        <v>0</v>
      </c>
      <c r="P110" s="246"/>
      <c r="Q110" s="246">
        <f t="shared" si="33"/>
        <v>0</v>
      </c>
      <c r="R110" s="248">
        <f t="shared" si="34"/>
        <v>1.17</v>
      </c>
      <c r="S110" s="288"/>
      <c r="T110" s="65" t="str">
        <f t="shared" si="35"/>
        <v>30 - 39 Cm</v>
      </c>
      <c r="U110" s="74">
        <v>45967</v>
      </c>
      <c r="V110" s="74" t="e">
        <f>VLOOKUP(A110,'Supply Log'!$E$6:$V$1999,18,FALSE)</f>
        <v>#N/A</v>
      </c>
      <c r="W110" s="35" t="s">
        <v>346</v>
      </c>
      <c r="X110" s="295" t="s">
        <v>248</v>
      </c>
      <c r="Y110" s="554" t="s">
        <v>347</v>
      </c>
      <c r="Z110" s="289"/>
      <c r="AA110" s="289" t="s">
        <v>198</v>
      </c>
      <c r="AB110" s="553" t="str">
        <f t="shared" si="28"/>
        <v>A01-NL549/25-U01-75</v>
      </c>
      <c r="AC110" s="290"/>
      <c r="AD110" s="35"/>
      <c r="AE110" s="67" t="str">
        <f t="shared" si="36"/>
        <v/>
      </c>
      <c r="AF110" s="291"/>
      <c r="AG110" s="291"/>
      <c r="AH110" s="291"/>
      <c r="AI110" s="291"/>
      <c r="AJ110" s="291"/>
      <c r="AK110" s="291"/>
      <c r="AL110" s="291"/>
      <c r="AM110" s="291"/>
      <c r="AN110" s="234">
        <f t="shared" si="37"/>
        <v>9.8000000000000007</v>
      </c>
      <c r="AO110" s="30"/>
      <c r="AP110" s="30"/>
      <c r="AQ110" s="293"/>
      <c r="AR110" s="293"/>
      <c r="AS110" s="293"/>
      <c r="AT110" s="293"/>
    </row>
    <row r="111" spans="1:46">
      <c r="A111" s="227">
        <v>76</v>
      </c>
      <c r="B111" s="227">
        <v>586</v>
      </c>
      <c r="C111" s="226" t="s">
        <v>248</v>
      </c>
      <c r="D111" s="227" t="s">
        <v>249</v>
      </c>
      <c r="E111" s="65">
        <v>1</v>
      </c>
      <c r="F111" s="228">
        <v>9.3000000000000007</v>
      </c>
      <c r="G111" s="227">
        <v>42</v>
      </c>
      <c r="H111" s="227">
        <v>46</v>
      </c>
      <c r="I111" s="227">
        <v>44</v>
      </c>
      <c r="J111" s="227">
        <v>56</v>
      </c>
      <c r="K111" s="244">
        <f t="shared" si="29"/>
        <v>47</v>
      </c>
      <c r="L111" s="245">
        <f t="shared" si="30"/>
        <v>47</v>
      </c>
      <c r="M111" s="246">
        <f t="shared" si="31"/>
        <v>1.61</v>
      </c>
      <c r="N111" s="247"/>
      <c r="O111" s="229">
        <f t="shared" si="32"/>
        <v>0</v>
      </c>
      <c r="P111" s="246">
        <v>0.5</v>
      </c>
      <c r="Q111" s="246">
        <f t="shared" si="33"/>
        <v>0.09</v>
      </c>
      <c r="R111" s="248">
        <f t="shared" si="34"/>
        <v>1.52</v>
      </c>
      <c r="S111" s="288"/>
      <c r="T111" s="65" t="str">
        <f t="shared" si="35"/>
        <v>40 - 49 Cm</v>
      </c>
      <c r="U111" s="74">
        <v>45967</v>
      </c>
      <c r="V111" s="74" t="e">
        <f>VLOOKUP(A111,'Supply Log'!$E$6:$V$1999,18,FALSE)</f>
        <v>#N/A</v>
      </c>
      <c r="W111" s="35" t="s">
        <v>346</v>
      </c>
      <c r="X111" s="295" t="s">
        <v>248</v>
      </c>
      <c r="Y111" s="554" t="s">
        <v>347</v>
      </c>
      <c r="Z111" s="289"/>
      <c r="AA111" s="289" t="s">
        <v>198</v>
      </c>
      <c r="AB111" s="553" t="str">
        <f t="shared" si="28"/>
        <v>A01-NL586/25-U01-76</v>
      </c>
      <c r="AC111" s="290"/>
      <c r="AD111" s="35"/>
      <c r="AE111" s="67" t="str">
        <f t="shared" si="36"/>
        <v/>
      </c>
      <c r="AF111" s="291"/>
      <c r="AG111" s="291"/>
      <c r="AH111" s="291"/>
      <c r="AI111" s="291"/>
      <c r="AJ111" s="291"/>
      <c r="AK111" s="291"/>
      <c r="AL111" s="291"/>
      <c r="AM111" s="291"/>
      <c r="AN111" s="234">
        <f t="shared" si="37"/>
        <v>9.3000000000000007</v>
      </c>
      <c r="AO111" s="30"/>
      <c r="AP111" s="30"/>
      <c r="AQ111" s="293"/>
      <c r="AR111" s="293"/>
      <c r="AS111" s="293"/>
      <c r="AT111" s="293"/>
    </row>
    <row r="112" spans="1:46">
      <c r="A112" s="227">
        <v>77</v>
      </c>
      <c r="B112" s="227">
        <v>548</v>
      </c>
      <c r="C112" s="226" t="s">
        <v>248</v>
      </c>
      <c r="D112" s="227" t="s">
        <v>249</v>
      </c>
      <c r="E112" s="65">
        <v>1</v>
      </c>
      <c r="F112" s="228">
        <v>10.9</v>
      </c>
      <c r="G112" s="227">
        <v>49</v>
      </c>
      <c r="H112" s="227">
        <v>50</v>
      </c>
      <c r="I112" s="227">
        <v>34</v>
      </c>
      <c r="J112" s="227">
        <v>42</v>
      </c>
      <c r="K112" s="244">
        <f t="shared" si="29"/>
        <v>43.75</v>
      </c>
      <c r="L112" s="245">
        <f t="shared" si="30"/>
        <v>44</v>
      </c>
      <c r="M112" s="246">
        <f t="shared" si="31"/>
        <v>1.66</v>
      </c>
      <c r="N112" s="247">
        <v>12</v>
      </c>
      <c r="O112" s="229">
        <f t="shared" si="32"/>
        <v>0.12</v>
      </c>
      <c r="P112" s="246"/>
      <c r="Q112" s="246">
        <f t="shared" si="33"/>
        <v>0</v>
      </c>
      <c r="R112" s="248">
        <f t="shared" si="34"/>
        <v>1.54</v>
      </c>
      <c r="S112" s="288"/>
      <c r="T112" s="65" t="str">
        <f t="shared" si="35"/>
        <v>40 - 49 Cm</v>
      </c>
      <c r="U112" s="74">
        <v>45967</v>
      </c>
      <c r="V112" s="74" t="e">
        <f>VLOOKUP(A112,'Supply Log'!$E$6:$V$1999,18,FALSE)</f>
        <v>#N/A</v>
      </c>
      <c r="W112" s="35" t="s">
        <v>346</v>
      </c>
      <c r="X112" s="295" t="s">
        <v>248</v>
      </c>
      <c r="Y112" s="554" t="s">
        <v>347</v>
      </c>
      <c r="Z112" s="289"/>
      <c r="AA112" s="289" t="s">
        <v>198</v>
      </c>
      <c r="AB112" s="553" t="str">
        <f t="shared" si="28"/>
        <v>A01-NL548/25-U01-77</v>
      </c>
      <c r="AC112" s="290"/>
      <c r="AD112" s="35"/>
      <c r="AE112" s="67" t="str">
        <f t="shared" si="36"/>
        <v/>
      </c>
      <c r="AF112" s="291"/>
      <c r="AG112" s="291"/>
      <c r="AH112" s="291"/>
      <c r="AI112" s="291"/>
      <c r="AJ112" s="291"/>
      <c r="AK112" s="291"/>
      <c r="AL112" s="291"/>
      <c r="AM112" s="291"/>
      <c r="AN112" s="234">
        <f t="shared" si="37"/>
        <v>10.9</v>
      </c>
      <c r="AO112" s="30"/>
      <c r="AP112" s="30"/>
      <c r="AQ112" s="293"/>
      <c r="AR112" s="293"/>
      <c r="AS112" s="293"/>
      <c r="AT112" s="293"/>
    </row>
    <row r="113" spans="1:46">
      <c r="A113" s="227">
        <v>78</v>
      </c>
      <c r="B113" s="227">
        <v>552</v>
      </c>
      <c r="C113" s="226" t="s">
        <v>248</v>
      </c>
      <c r="D113" s="227" t="s">
        <v>249</v>
      </c>
      <c r="E113" s="65">
        <v>1</v>
      </c>
      <c r="F113" s="228">
        <v>9.6</v>
      </c>
      <c r="G113" s="227">
        <v>50</v>
      </c>
      <c r="H113" s="227">
        <v>53</v>
      </c>
      <c r="I113" s="227">
        <v>36</v>
      </c>
      <c r="J113" s="227">
        <v>38</v>
      </c>
      <c r="K113" s="244">
        <f t="shared" si="29"/>
        <v>44.25</v>
      </c>
      <c r="L113" s="245">
        <f t="shared" si="30"/>
        <v>44</v>
      </c>
      <c r="M113" s="246">
        <f t="shared" si="31"/>
        <v>1.46</v>
      </c>
      <c r="N113" s="247">
        <v>13</v>
      </c>
      <c r="O113" s="229">
        <f t="shared" si="32"/>
        <v>0.11</v>
      </c>
      <c r="P113" s="246">
        <v>1.5</v>
      </c>
      <c r="Q113" s="246">
        <f t="shared" si="33"/>
        <v>0.23</v>
      </c>
      <c r="R113" s="248">
        <f t="shared" si="34"/>
        <v>1.1199999999999999</v>
      </c>
      <c r="S113" s="288"/>
      <c r="T113" s="65" t="str">
        <f t="shared" si="35"/>
        <v>40 - 49 Cm</v>
      </c>
      <c r="U113" s="74">
        <v>45967</v>
      </c>
      <c r="V113" s="74" t="e">
        <f>VLOOKUP(A113,'Supply Log'!$E$6:$V$1999,18,FALSE)</f>
        <v>#N/A</v>
      </c>
      <c r="W113" s="35" t="s">
        <v>346</v>
      </c>
      <c r="X113" s="295" t="s">
        <v>248</v>
      </c>
      <c r="Y113" s="554" t="s">
        <v>347</v>
      </c>
      <c r="Z113" s="35"/>
      <c r="AA113" s="289" t="s">
        <v>198</v>
      </c>
      <c r="AB113" s="553" t="str">
        <f t="shared" si="28"/>
        <v>A01-NL552/25-U01-78</v>
      </c>
      <c r="AC113" s="290"/>
      <c r="AD113" s="35"/>
      <c r="AE113" s="67" t="str">
        <f t="shared" si="36"/>
        <v/>
      </c>
      <c r="AF113" s="291"/>
      <c r="AG113" s="291"/>
      <c r="AH113" s="291"/>
      <c r="AI113" s="291"/>
      <c r="AJ113" s="291"/>
      <c r="AK113" s="291"/>
      <c r="AL113" s="291"/>
      <c r="AM113" s="291"/>
      <c r="AN113" s="234">
        <f t="shared" si="37"/>
        <v>9.6</v>
      </c>
      <c r="AO113" s="30"/>
      <c r="AP113" s="30"/>
      <c r="AQ113" s="293"/>
      <c r="AR113" s="293"/>
      <c r="AS113" s="293"/>
      <c r="AT113" s="293"/>
    </row>
    <row r="114" spans="1:46">
      <c r="A114" s="227">
        <v>79</v>
      </c>
      <c r="B114" s="227">
        <v>562</v>
      </c>
      <c r="C114" s="226" t="s">
        <v>248</v>
      </c>
      <c r="D114" s="227" t="s">
        <v>249</v>
      </c>
      <c r="E114" s="65">
        <v>1</v>
      </c>
      <c r="F114" s="228">
        <v>14.8</v>
      </c>
      <c r="G114" s="227">
        <v>55</v>
      </c>
      <c r="H114" s="227">
        <v>46</v>
      </c>
      <c r="I114" s="227">
        <v>37</v>
      </c>
      <c r="J114" s="227">
        <v>42</v>
      </c>
      <c r="K114" s="244">
        <f t="shared" si="29"/>
        <v>45</v>
      </c>
      <c r="L114" s="245">
        <f t="shared" si="30"/>
        <v>45</v>
      </c>
      <c r="M114" s="246">
        <f t="shared" si="31"/>
        <v>2.35</v>
      </c>
      <c r="N114" s="247"/>
      <c r="O114" s="229">
        <f t="shared" si="32"/>
        <v>0</v>
      </c>
      <c r="P114" s="246"/>
      <c r="Q114" s="246">
        <f t="shared" si="33"/>
        <v>0</v>
      </c>
      <c r="R114" s="248">
        <f t="shared" si="34"/>
        <v>2.35</v>
      </c>
      <c r="S114" s="288"/>
      <c r="T114" s="65" t="str">
        <f t="shared" si="35"/>
        <v>40 - 49 Cm</v>
      </c>
      <c r="U114" s="74">
        <v>45967</v>
      </c>
      <c r="V114" s="74" t="e">
        <f>VLOOKUP(A114,'Supply Log'!$E$6:$V$1999,18,FALSE)</f>
        <v>#N/A</v>
      </c>
      <c r="W114" s="35" t="s">
        <v>346</v>
      </c>
      <c r="X114" s="295" t="s">
        <v>248</v>
      </c>
      <c r="Y114" s="554" t="s">
        <v>347</v>
      </c>
      <c r="Z114" s="289"/>
      <c r="AA114" s="289" t="s">
        <v>198</v>
      </c>
      <c r="AB114" s="553" t="str">
        <f t="shared" si="28"/>
        <v>A01-NL562/25-U01-79</v>
      </c>
      <c r="AC114" s="290"/>
      <c r="AD114" s="35"/>
      <c r="AE114" s="67" t="str">
        <f t="shared" si="36"/>
        <v/>
      </c>
      <c r="AF114" s="291"/>
      <c r="AG114" s="291"/>
      <c r="AH114" s="291"/>
      <c r="AI114" s="291"/>
      <c r="AJ114" s="291"/>
      <c r="AK114" s="291"/>
      <c r="AL114" s="291"/>
      <c r="AM114" s="291"/>
      <c r="AN114" s="234">
        <f t="shared" si="37"/>
        <v>14.8</v>
      </c>
      <c r="AO114" s="30"/>
      <c r="AP114" s="30"/>
      <c r="AQ114" s="293"/>
      <c r="AR114" s="293"/>
      <c r="AS114" s="293"/>
      <c r="AT114" s="293"/>
    </row>
    <row r="115" spans="1:46">
      <c r="A115" s="227">
        <v>80</v>
      </c>
      <c r="B115" s="227">
        <v>782</v>
      </c>
      <c r="C115" s="226" t="s">
        <v>248</v>
      </c>
      <c r="D115" s="227" t="s">
        <v>249</v>
      </c>
      <c r="E115" s="65">
        <v>1</v>
      </c>
      <c r="F115" s="228">
        <v>11.8</v>
      </c>
      <c r="G115" s="227">
        <v>34</v>
      </c>
      <c r="H115" s="227">
        <v>38</v>
      </c>
      <c r="I115" s="227">
        <v>29</v>
      </c>
      <c r="J115" s="227">
        <v>30</v>
      </c>
      <c r="K115" s="244">
        <f t="shared" si="29"/>
        <v>32.75</v>
      </c>
      <c r="L115" s="245">
        <f t="shared" si="30"/>
        <v>33</v>
      </c>
      <c r="M115" s="246">
        <f t="shared" si="31"/>
        <v>1.01</v>
      </c>
      <c r="N115" s="247"/>
      <c r="O115" s="229">
        <f t="shared" si="32"/>
        <v>0</v>
      </c>
      <c r="P115" s="246">
        <v>0.3</v>
      </c>
      <c r="Q115" s="246">
        <f t="shared" si="33"/>
        <v>0.03</v>
      </c>
      <c r="R115" s="248">
        <f t="shared" si="34"/>
        <v>0.98</v>
      </c>
      <c r="S115" s="288"/>
      <c r="T115" s="65" t="str">
        <f t="shared" si="35"/>
        <v>30 - 39 Cm</v>
      </c>
      <c r="U115" s="74">
        <v>45967</v>
      </c>
      <c r="V115" s="74" t="e">
        <f>VLOOKUP(A115,'Supply Log'!$E$6:$V$1999,18,FALSE)</f>
        <v>#N/A</v>
      </c>
      <c r="W115" s="35" t="s">
        <v>346</v>
      </c>
      <c r="X115" s="295" t="s">
        <v>248</v>
      </c>
      <c r="Y115" s="554" t="s">
        <v>347</v>
      </c>
      <c r="Z115" s="289"/>
      <c r="AA115" s="289" t="s">
        <v>198</v>
      </c>
      <c r="AB115" s="553" t="str">
        <f t="shared" si="28"/>
        <v>A01-NL782/25-U01-80</v>
      </c>
      <c r="AC115" s="290"/>
      <c r="AD115" s="35"/>
      <c r="AE115" s="67" t="str">
        <f t="shared" si="36"/>
        <v/>
      </c>
      <c r="AF115" s="291"/>
      <c r="AG115" s="291"/>
      <c r="AH115" s="291"/>
      <c r="AI115" s="291"/>
      <c r="AJ115" s="291"/>
      <c r="AK115" s="291"/>
      <c r="AL115" s="291"/>
      <c r="AM115" s="291"/>
      <c r="AN115" s="234">
        <f t="shared" si="37"/>
        <v>11.8</v>
      </c>
      <c r="AO115" s="30"/>
      <c r="AP115" s="30"/>
      <c r="AQ115" s="293"/>
      <c r="AR115" s="293"/>
      <c r="AS115" s="293"/>
      <c r="AT115" s="293"/>
    </row>
    <row r="116" spans="1:46">
      <c r="A116" s="227">
        <v>81</v>
      </c>
      <c r="B116" s="227">
        <v>544</v>
      </c>
      <c r="C116" s="226" t="s">
        <v>248</v>
      </c>
      <c r="D116" s="227" t="s">
        <v>249</v>
      </c>
      <c r="E116" s="65">
        <v>1</v>
      </c>
      <c r="F116" s="228">
        <v>10.4</v>
      </c>
      <c r="G116" s="227">
        <v>34</v>
      </c>
      <c r="H116" s="227">
        <v>31</v>
      </c>
      <c r="I116" s="227">
        <v>45</v>
      </c>
      <c r="J116" s="227">
        <v>46</v>
      </c>
      <c r="K116" s="244">
        <f t="shared" si="29"/>
        <v>39</v>
      </c>
      <c r="L116" s="245">
        <f t="shared" si="30"/>
        <v>39</v>
      </c>
      <c r="M116" s="246">
        <f t="shared" si="31"/>
        <v>1.24</v>
      </c>
      <c r="N116" s="247"/>
      <c r="O116" s="229">
        <f t="shared" si="32"/>
        <v>0</v>
      </c>
      <c r="P116" s="246">
        <v>0.3</v>
      </c>
      <c r="Q116" s="246">
        <f t="shared" si="33"/>
        <v>0.04</v>
      </c>
      <c r="R116" s="248">
        <f t="shared" si="34"/>
        <v>1.2</v>
      </c>
      <c r="S116" s="288"/>
      <c r="T116" s="65" t="str">
        <f t="shared" si="35"/>
        <v>30 - 39 Cm</v>
      </c>
      <c r="U116" s="74">
        <v>45967</v>
      </c>
      <c r="V116" s="74" t="e">
        <f>VLOOKUP(A116,'Supply Log'!$E$6:$V$1999,18,FALSE)</f>
        <v>#N/A</v>
      </c>
      <c r="W116" s="35" t="s">
        <v>346</v>
      </c>
      <c r="X116" s="295" t="s">
        <v>248</v>
      </c>
      <c r="Y116" s="554" t="s">
        <v>347</v>
      </c>
      <c r="Z116" s="35"/>
      <c r="AA116" s="289" t="s">
        <v>198</v>
      </c>
      <c r="AB116" s="553" t="str">
        <f t="shared" si="28"/>
        <v>A01-NL544/25-U01-81</v>
      </c>
      <c r="AC116" s="290"/>
      <c r="AD116" s="35"/>
      <c r="AE116" s="67" t="str">
        <f t="shared" si="36"/>
        <v/>
      </c>
      <c r="AF116" s="291"/>
      <c r="AG116" s="291"/>
      <c r="AH116" s="291"/>
      <c r="AI116" s="291"/>
      <c r="AJ116" s="291"/>
      <c r="AK116" s="291"/>
      <c r="AL116" s="291"/>
      <c r="AM116" s="291"/>
      <c r="AN116" s="234">
        <f t="shared" si="37"/>
        <v>10.4</v>
      </c>
      <c r="AO116" s="30"/>
      <c r="AP116" s="30"/>
      <c r="AQ116" s="293"/>
      <c r="AR116" s="293"/>
      <c r="AS116" s="293"/>
      <c r="AT116" s="293"/>
    </row>
    <row r="117" spans="1:46">
      <c r="A117" s="227">
        <v>82</v>
      </c>
      <c r="B117" s="227">
        <v>580</v>
      </c>
      <c r="C117" s="226" t="s">
        <v>248</v>
      </c>
      <c r="D117" s="227" t="s">
        <v>249</v>
      </c>
      <c r="E117" s="65">
        <v>1</v>
      </c>
      <c r="F117" s="228">
        <v>6</v>
      </c>
      <c r="G117" s="227">
        <v>35</v>
      </c>
      <c r="H117" s="227">
        <v>36</v>
      </c>
      <c r="I117" s="227">
        <v>45</v>
      </c>
      <c r="J117" s="227">
        <v>45</v>
      </c>
      <c r="K117" s="244">
        <f t="shared" si="29"/>
        <v>40.25</v>
      </c>
      <c r="L117" s="245">
        <f t="shared" si="30"/>
        <v>40</v>
      </c>
      <c r="M117" s="246">
        <f t="shared" si="31"/>
        <v>0.75</v>
      </c>
      <c r="N117" s="247"/>
      <c r="O117" s="229">
        <f t="shared" si="32"/>
        <v>0</v>
      </c>
      <c r="P117" s="246"/>
      <c r="Q117" s="246">
        <f t="shared" si="33"/>
        <v>0</v>
      </c>
      <c r="R117" s="248">
        <f t="shared" si="34"/>
        <v>0.75</v>
      </c>
      <c r="S117" s="288"/>
      <c r="T117" s="65" t="str">
        <f t="shared" si="35"/>
        <v>40 - 49 Cm</v>
      </c>
      <c r="U117" s="74">
        <v>45967</v>
      </c>
      <c r="V117" s="74" t="e">
        <f>VLOOKUP(A117,'Supply Log'!$E$6:$V$1999,18,FALSE)</f>
        <v>#N/A</v>
      </c>
      <c r="W117" s="35" t="s">
        <v>346</v>
      </c>
      <c r="X117" s="295" t="s">
        <v>248</v>
      </c>
      <c r="Y117" s="554" t="s">
        <v>347</v>
      </c>
      <c r="Z117" s="35"/>
      <c r="AA117" s="289" t="s">
        <v>198</v>
      </c>
      <c r="AB117" s="553" t="str">
        <f t="shared" si="28"/>
        <v>A01-NL580/25-U01-82</v>
      </c>
      <c r="AC117" s="290"/>
      <c r="AD117" s="35"/>
      <c r="AE117" s="67" t="str">
        <f t="shared" si="36"/>
        <v/>
      </c>
      <c r="AF117" s="291"/>
      <c r="AG117" s="291"/>
      <c r="AH117" s="291"/>
      <c r="AI117" s="291"/>
      <c r="AJ117" s="291"/>
      <c r="AK117" s="291"/>
      <c r="AL117" s="291"/>
      <c r="AM117" s="291"/>
      <c r="AN117" s="234">
        <f t="shared" si="37"/>
        <v>6</v>
      </c>
      <c r="AO117" s="30"/>
      <c r="AP117" s="30"/>
      <c r="AQ117" s="293"/>
      <c r="AR117" s="293"/>
      <c r="AS117" s="293"/>
      <c r="AT117" s="293"/>
    </row>
    <row r="118" spans="1:46">
      <c r="A118" s="227">
        <v>83</v>
      </c>
      <c r="B118" s="227">
        <v>515</v>
      </c>
      <c r="C118" s="226" t="s">
        <v>248</v>
      </c>
      <c r="D118" s="227" t="s">
        <v>249</v>
      </c>
      <c r="E118" s="65">
        <v>1</v>
      </c>
      <c r="F118" s="228">
        <v>9.3000000000000007</v>
      </c>
      <c r="G118" s="227">
        <v>25</v>
      </c>
      <c r="H118" s="227">
        <v>41</v>
      </c>
      <c r="I118" s="227">
        <v>27</v>
      </c>
      <c r="J118" s="227">
        <v>43</v>
      </c>
      <c r="K118" s="244">
        <f t="shared" si="29"/>
        <v>34</v>
      </c>
      <c r="L118" s="245">
        <f t="shared" si="30"/>
        <v>34</v>
      </c>
      <c r="M118" s="246">
        <f t="shared" si="31"/>
        <v>0.84</v>
      </c>
      <c r="N118" s="247"/>
      <c r="O118" s="229">
        <f t="shared" si="32"/>
        <v>0</v>
      </c>
      <c r="P118" s="246">
        <v>1.5</v>
      </c>
      <c r="Q118" s="246">
        <f t="shared" si="33"/>
        <v>0.14000000000000001</v>
      </c>
      <c r="R118" s="248">
        <f t="shared" si="34"/>
        <v>0.7</v>
      </c>
      <c r="S118" s="288"/>
      <c r="T118" s="65" t="str">
        <f t="shared" si="35"/>
        <v>30 - 39 Cm</v>
      </c>
      <c r="U118" s="74">
        <v>45967</v>
      </c>
      <c r="V118" s="74" t="e">
        <f>VLOOKUP(A118,'Supply Log'!$E$6:$V$1999,18,FALSE)</f>
        <v>#N/A</v>
      </c>
      <c r="W118" s="35" t="s">
        <v>346</v>
      </c>
      <c r="X118" s="295" t="s">
        <v>248</v>
      </c>
      <c r="Y118" s="554" t="s">
        <v>347</v>
      </c>
      <c r="Z118" s="35"/>
      <c r="AA118" s="289" t="s">
        <v>198</v>
      </c>
      <c r="AB118" s="553" t="str">
        <f t="shared" si="28"/>
        <v>A01-NL515/25-U01-83</v>
      </c>
      <c r="AC118" s="290"/>
      <c r="AD118" s="35"/>
      <c r="AE118" s="67" t="str">
        <f t="shared" si="36"/>
        <v/>
      </c>
      <c r="AF118" s="291"/>
      <c r="AG118" s="291"/>
      <c r="AH118" s="291"/>
      <c r="AI118" s="291"/>
      <c r="AJ118" s="291"/>
      <c r="AK118" s="291"/>
      <c r="AL118" s="291"/>
      <c r="AM118" s="291"/>
      <c r="AN118" s="234">
        <f t="shared" si="37"/>
        <v>9.3000000000000007</v>
      </c>
      <c r="AO118" s="30"/>
      <c r="AP118" s="30"/>
      <c r="AQ118" s="293"/>
      <c r="AR118" s="293"/>
      <c r="AS118" s="293"/>
      <c r="AT118" s="293"/>
    </row>
    <row r="119" spans="1:46">
      <c r="A119" s="227">
        <v>84</v>
      </c>
      <c r="B119" s="227">
        <v>584</v>
      </c>
      <c r="C119" s="226" t="s">
        <v>248</v>
      </c>
      <c r="D119" s="227" t="s">
        <v>249</v>
      </c>
      <c r="E119" s="65">
        <v>1</v>
      </c>
      <c r="F119" s="228">
        <v>7.1</v>
      </c>
      <c r="G119" s="227">
        <v>40</v>
      </c>
      <c r="H119" s="227">
        <v>34</v>
      </c>
      <c r="I119" s="227">
        <v>28</v>
      </c>
      <c r="J119" s="227">
        <v>32</v>
      </c>
      <c r="K119" s="244">
        <f t="shared" si="29"/>
        <v>33.5</v>
      </c>
      <c r="L119" s="245">
        <f t="shared" si="30"/>
        <v>34</v>
      </c>
      <c r="M119" s="246">
        <f t="shared" si="31"/>
        <v>0.64</v>
      </c>
      <c r="N119" s="247"/>
      <c r="O119" s="229">
        <f t="shared" si="32"/>
        <v>0</v>
      </c>
      <c r="P119" s="246"/>
      <c r="Q119" s="246">
        <f t="shared" si="33"/>
        <v>0</v>
      </c>
      <c r="R119" s="248">
        <f t="shared" si="34"/>
        <v>0.64</v>
      </c>
      <c r="S119" s="288"/>
      <c r="T119" s="65" t="str">
        <f t="shared" si="35"/>
        <v>30 - 39 Cm</v>
      </c>
      <c r="U119" s="74">
        <v>45967</v>
      </c>
      <c r="V119" s="74" t="e">
        <f>VLOOKUP(A119,'Supply Log'!$E$6:$V$1999,18,FALSE)</f>
        <v>#N/A</v>
      </c>
      <c r="W119" s="35" t="s">
        <v>346</v>
      </c>
      <c r="X119" s="295" t="s">
        <v>248</v>
      </c>
      <c r="Y119" s="554" t="s">
        <v>347</v>
      </c>
      <c r="Z119" s="289"/>
      <c r="AA119" s="289" t="s">
        <v>198</v>
      </c>
      <c r="AB119" s="553" t="str">
        <f t="shared" si="28"/>
        <v>A01-NL584/25-U01-84</v>
      </c>
      <c r="AC119" s="290"/>
      <c r="AD119" s="35"/>
      <c r="AE119" s="67" t="str">
        <f t="shared" si="36"/>
        <v/>
      </c>
      <c r="AF119" s="291"/>
      <c r="AG119" s="291"/>
      <c r="AH119" s="291"/>
      <c r="AI119" s="291"/>
      <c r="AJ119" s="291"/>
      <c r="AK119" s="291"/>
      <c r="AL119" s="291"/>
      <c r="AM119" s="291"/>
      <c r="AN119" s="234">
        <f t="shared" si="37"/>
        <v>7.1</v>
      </c>
      <c r="AO119" s="30"/>
      <c r="AP119" s="30"/>
      <c r="AQ119" s="293"/>
      <c r="AR119" s="293"/>
      <c r="AS119" s="293"/>
      <c r="AT119" s="293"/>
    </row>
    <row r="120" spans="1:46">
      <c r="A120" s="227">
        <v>85</v>
      </c>
      <c r="B120" s="227">
        <v>537</v>
      </c>
      <c r="C120" s="226" t="s">
        <v>248</v>
      </c>
      <c r="D120" s="227" t="s">
        <v>249</v>
      </c>
      <c r="E120" s="65">
        <v>1</v>
      </c>
      <c r="F120" s="228">
        <v>8.6</v>
      </c>
      <c r="G120" s="227">
        <v>30</v>
      </c>
      <c r="H120" s="227">
        <v>31</v>
      </c>
      <c r="I120" s="227">
        <v>36</v>
      </c>
      <c r="J120" s="227">
        <v>38</v>
      </c>
      <c r="K120" s="244">
        <f t="shared" si="29"/>
        <v>33.75</v>
      </c>
      <c r="L120" s="245">
        <f t="shared" si="30"/>
        <v>34</v>
      </c>
      <c r="M120" s="246">
        <f t="shared" si="31"/>
        <v>0.78</v>
      </c>
      <c r="N120" s="247"/>
      <c r="O120" s="229">
        <f t="shared" si="32"/>
        <v>0</v>
      </c>
      <c r="P120" s="246">
        <v>0.5</v>
      </c>
      <c r="Q120" s="246">
        <f t="shared" si="33"/>
        <v>0.05</v>
      </c>
      <c r="R120" s="248">
        <f t="shared" si="34"/>
        <v>0.73</v>
      </c>
      <c r="S120" s="288"/>
      <c r="T120" s="65" t="str">
        <f t="shared" si="35"/>
        <v>30 - 39 Cm</v>
      </c>
      <c r="U120" s="74">
        <v>45967</v>
      </c>
      <c r="V120" s="74" t="e">
        <f>VLOOKUP(A120,'Supply Log'!$E$6:$V$1999,18,FALSE)</f>
        <v>#N/A</v>
      </c>
      <c r="W120" s="35" t="s">
        <v>346</v>
      </c>
      <c r="X120" s="295" t="s">
        <v>248</v>
      </c>
      <c r="Y120" s="554" t="s">
        <v>347</v>
      </c>
      <c r="Z120" s="35"/>
      <c r="AA120" s="289" t="s">
        <v>198</v>
      </c>
      <c r="AB120" s="553" t="str">
        <f t="shared" si="28"/>
        <v>A01-NL537/25-U01-85</v>
      </c>
      <c r="AC120" s="290"/>
      <c r="AD120" s="35"/>
      <c r="AE120" s="67" t="str">
        <f t="shared" si="36"/>
        <v/>
      </c>
      <c r="AF120" s="291"/>
      <c r="AG120" s="291"/>
      <c r="AH120" s="291"/>
      <c r="AI120" s="291"/>
      <c r="AJ120" s="291"/>
      <c r="AK120" s="291"/>
      <c r="AL120" s="291"/>
      <c r="AM120" s="291"/>
      <c r="AN120" s="234">
        <f t="shared" si="37"/>
        <v>8.6</v>
      </c>
      <c r="AO120" s="30"/>
      <c r="AP120" s="30"/>
      <c r="AQ120" s="293"/>
      <c r="AR120" s="293"/>
      <c r="AS120" s="293"/>
      <c r="AT120" s="293"/>
    </row>
    <row r="121" spans="1:46">
      <c r="A121" s="227">
        <v>86</v>
      </c>
      <c r="B121" s="227">
        <v>538</v>
      </c>
      <c r="C121" s="226" t="s">
        <v>248</v>
      </c>
      <c r="D121" s="227" t="s">
        <v>249</v>
      </c>
      <c r="E121" s="65">
        <v>1</v>
      </c>
      <c r="F121" s="228">
        <v>4.8</v>
      </c>
      <c r="G121" s="227">
        <v>27</v>
      </c>
      <c r="H121" s="227">
        <v>30</v>
      </c>
      <c r="I121" s="227">
        <v>33</v>
      </c>
      <c r="J121" s="227">
        <v>37</v>
      </c>
      <c r="K121" s="244">
        <f t="shared" si="29"/>
        <v>31.75</v>
      </c>
      <c r="L121" s="245">
        <f t="shared" si="30"/>
        <v>32</v>
      </c>
      <c r="M121" s="246">
        <f t="shared" si="31"/>
        <v>0.39</v>
      </c>
      <c r="N121" s="247"/>
      <c r="O121" s="229">
        <f t="shared" si="32"/>
        <v>0</v>
      </c>
      <c r="P121" s="246"/>
      <c r="Q121" s="246">
        <f t="shared" si="33"/>
        <v>0</v>
      </c>
      <c r="R121" s="248">
        <f t="shared" si="34"/>
        <v>0.39</v>
      </c>
      <c r="S121" s="288"/>
      <c r="T121" s="65" t="str">
        <f t="shared" si="35"/>
        <v>30 - 39 Cm</v>
      </c>
      <c r="U121" s="74">
        <v>45967</v>
      </c>
      <c r="V121" s="74" t="e">
        <f>VLOOKUP(A121,'Supply Log'!$E$6:$V$1999,18,FALSE)</f>
        <v>#N/A</v>
      </c>
      <c r="W121" s="35" t="s">
        <v>346</v>
      </c>
      <c r="X121" s="295" t="s">
        <v>248</v>
      </c>
      <c r="Y121" s="554" t="s">
        <v>347</v>
      </c>
      <c r="Z121" s="289"/>
      <c r="AA121" s="289" t="s">
        <v>198</v>
      </c>
      <c r="AB121" s="553" t="str">
        <f t="shared" si="28"/>
        <v>A01-NL538/25-U01-86</v>
      </c>
      <c r="AC121" s="290"/>
      <c r="AD121" s="35"/>
      <c r="AE121" s="67" t="str">
        <f t="shared" si="36"/>
        <v/>
      </c>
      <c r="AF121" s="291"/>
      <c r="AG121" s="291"/>
      <c r="AH121" s="291"/>
      <c r="AI121" s="291"/>
      <c r="AJ121" s="291"/>
      <c r="AK121" s="291"/>
      <c r="AL121" s="291"/>
      <c r="AM121" s="291"/>
      <c r="AN121" s="234">
        <f t="shared" si="37"/>
        <v>4.8</v>
      </c>
      <c r="AO121" s="30"/>
      <c r="AP121" s="30"/>
      <c r="AQ121" s="293"/>
      <c r="AR121" s="293"/>
      <c r="AS121" s="293"/>
      <c r="AT121" s="293"/>
    </row>
    <row r="122" spans="1:46">
      <c r="A122" s="227">
        <v>87</v>
      </c>
      <c r="B122" s="227">
        <v>546</v>
      </c>
      <c r="C122" s="226" t="s">
        <v>248</v>
      </c>
      <c r="D122" s="227" t="s">
        <v>249</v>
      </c>
      <c r="E122" s="65">
        <v>1</v>
      </c>
      <c r="F122" s="228">
        <v>8.1</v>
      </c>
      <c r="G122" s="227">
        <v>32</v>
      </c>
      <c r="H122" s="227">
        <v>49</v>
      </c>
      <c r="I122" s="227">
        <v>32</v>
      </c>
      <c r="J122" s="227">
        <v>37</v>
      </c>
      <c r="K122" s="244">
        <f t="shared" si="29"/>
        <v>37.5</v>
      </c>
      <c r="L122" s="245">
        <f t="shared" si="30"/>
        <v>38</v>
      </c>
      <c r="M122" s="246">
        <f t="shared" si="31"/>
        <v>0.92</v>
      </c>
      <c r="N122" s="247"/>
      <c r="O122" s="229">
        <f t="shared" si="32"/>
        <v>0</v>
      </c>
      <c r="P122" s="246">
        <v>0.5</v>
      </c>
      <c r="Q122" s="246">
        <f t="shared" si="33"/>
        <v>0.06</v>
      </c>
      <c r="R122" s="248">
        <f t="shared" si="34"/>
        <v>0.8600000000000001</v>
      </c>
      <c r="S122" s="288"/>
      <c r="T122" s="65" t="str">
        <f t="shared" si="35"/>
        <v>30 - 39 Cm</v>
      </c>
      <c r="U122" s="74">
        <v>45967</v>
      </c>
      <c r="V122" s="74" t="e">
        <f>VLOOKUP(A122,'Supply Log'!$E$6:$V$1999,18,FALSE)</f>
        <v>#N/A</v>
      </c>
      <c r="W122" s="35" t="s">
        <v>346</v>
      </c>
      <c r="X122" s="295" t="s">
        <v>248</v>
      </c>
      <c r="Y122" s="554" t="s">
        <v>347</v>
      </c>
      <c r="Z122" s="289"/>
      <c r="AA122" s="289" t="s">
        <v>198</v>
      </c>
      <c r="AB122" s="553" t="str">
        <f t="shared" si="28"/>
        <v>A01-NL546/25-U01-87</v>
      </c>
      <c r="AC122" s="290"/>
      <c r="AD122" s="35"/>
      <c r="AE122" s="67" t="str">
        <f t="shared" si="36"/>
        <v/>
      </c>
      <c r="AF122" s="291"/>
      <c r="AG122" s="291"/>
      <c r="AH122" s="291"/>
      <c r="AI122" s="291"/>
      <c r="AJ122" s="291"/>
      <c r="AK122" s="291"/>
      <c r="AL122" s="291"/>
      <c r="AM122" s="291"/>
      <c r="AN122" s="234">
        <f t="shared" si="37"/>
        <v>8.1</v>
      </c>
      <c r="AO122" s="30"/>
      <c r="AP122" s="30"/>
      <c r="AQ122" s="293"/>
      <c r="AR122" s="293"/>
      <c r="AS122" s="293"/>
      <c r="AT122" s="293"/>
    </row>
    <row r="123" spans="1:46">
      <c r="A123" s="227">
        <v>88</v>
      </c>
      <c r="B123" s="227">
        <v>472</v>
      </c>
      <c r="C123" s="226" t="s">
        <v>248</v>
      </c>
      <c r="D123" s="227" t="s">
        <v>249</v>
      </c>
      <c r="E123" s="65">
        <v>1</v>
      </c>
      <c r="F123" s="228">
        <v>10.7</v>
      </c>
      <c r="G123" s="227">
        <v>34</v>
      </c>
      <c r="H123" s="227">
        <v>36</v>
      </c>
      <c r="I123" s="227">
        <v>45</v>
      </c>
      <c r="J123" s="227">
        <v>55</v>
      </c>
      <c r="K123" s="244">
        <f t="shared" si="29"/>
        <v>42.5</v>
      </c>
      <c r="L123" s="245">
        <f t="shared" si="30"/>
        <v>43</v>
      </c>
      <c r="M123" s="246">
        <f t="shared" si="31"/>
        <v>1.55</v>
      </c>
      <c r="N123" s="247"/>
      <c r="O123" s="229">
        <f t="shared" si="32"/>
        <v>0</v>
      </c>
      <c r="P123" s="246">
        <v>1</v>
      </c>
      <c r="Q123" s="246">
        <f t="shared" si="33"/>
        <v>0.15</v>
      </c>
      <c r="R123" s="248">
        <f t="shared" si="34"/>
        <v>1.4000000000000001</v>
      </c>
      <c r="S123" s="288"/>
      <c r="T123" s="65" t="str">
        <f t="shared" si="35"/>
        <v>40 - 49 Cm</v>
      </c>
      <c r="U123" s="74">
        <v>45967</v>
      </c>
      <c r="V123" s="74" t="e">
        <f>VLOOKUP(A123,'Supply Log'!$E$6:$V$1999,18,FALSE)</f>
        <v>#N/A</v>
      </c>
      <c r="W123" s="35" t="s">
        <v>346</v>
      </c>
      <c r="X123" s="295" t="s">
        <v>248</v>
      </c>
      <c r="Y123" s="554" t="s">
        <v>347</v>
      </c>
      <c r="Z123" s="289"/>
      <c r="AA123" s="289" t="s">
        <v>198</v>
      </c>
      <c r="AB123" s="553" t="str">
        <f t="shared" si="28"/>
        <v>A01-NL472/25-U01-88</v>
      </c>
      <c r="AC123" s="290"/>
      <c r="AD123" s="35"/>
      <c r="AE123" s="67" t="str">
        <f t="shared" si="36"/>
        <v/>
      </c>
      <c r="AF123" s="291"/>
      <c r="AG123" s="291"/>
      <c r="AH123" s="291"/>
      <c r="AI123" s="291"/>
      <c r="AJ123" s="291"/>
      <c r="AK123" s="291"/>
      <c r="AL123" s="291"/>
      <c r="AM123" s="291"/>
      <c r="AN123" s="234">
        <f t="shared" si="37"/>
        <v>10.7</v>
      </c>
      <c r="AO123" s="30"/>
      <c r="AP123" s="30"/>
      <c r="AQ123" s="293"/>
      <c r="AR123" s="293"/>
      <c r="AS123" s="293"/>
      <c r="AT123" s="293"/>
    </row>
    <row r="124" spans="1:46">
      <c r="A124" s="227">
        <v>89</v>
      </c>
      <c r="B124" s="227">
        <v>520</v>
      </c>
      <c r="C124" s="226" t="s">
        <v>248</v>
      </c>
      <c r="D124" s="227" t="s">
        <v>249</v>
      </c>
      <c r="E124" s="65">
        <v>1</v>
      </c>
      <c r="F124" s="228">
        <v>9.3000000000000007</v>
      </c>
      <c r="G124" s="227">
        <v>37</v>
      </c>
      <c r="H124" s="227">
        <v>38</v>
      </c>
      <c r="I124" s="227">
        <v>44</v>
      </c>
      <c r="J124" s="227">
        <v>45</v>
      </c>
      <c r="K124" s="244">
        <f t="shared" si="29"/>
        <v>41</v>
      </c>
      <c r="L124" s="245">
        <f t="shared" si="30"/>
        <v>41</v>
      </c>
      <c r="M124" s="246">
        <f t="shared" si="31"/>
        <v>1.23</v>
      </c>
      <c r="N124" s="247"/>
      <c r="O124" s="229">
        <f t="shared" si="32"/>
        <v>0</v>
      </c>
      <c r="P124" s="246">
        <v>0.5</v>
      </c>
      <c r="Q124" s="246">
        <f t="shared" si="33"/>
        <v>7.0000000000000007E-2</v>
      </c>
      <c r="R124" s="248">
        <f t="shared" si="34"/>
        <v>1.1599999999999999</v>
      </c>
      <c r="S124" s="288"/>
      <c r="T124" s="65" t="str">
        <f t="shared" si="35"/>
        <v>40 - 49 Cm</v>
      </c>
      <c r="U124" s="74">
        <v>45967</v>
      </c>
      <c r="V124" s="74" t="e">
        <f>VLOOKUP(A124,'Supply Log'!$E$6:$V$1999,18,FALSE)</f>
        <v>#N/A</v>
      </c>
      <c r="W124" s="35" t="s">
        <v>346</v>
      </c>
      <c r="X124" s="295" t="s">
        <v>248</v>
      </c>
      <c r="Y124" s="554" t="s">
        <v>347</v>
      </c>
      <c r="Z124" s="289"/>
      <c r="AA124" s="289" t="s">
        <v>198</v>
      </c>
      <c r="AB124" s="553" t="str">
        <f t="shared" si="28"/>
        <v>A01-NL520/25-U01-89</v>
      </c>
      <c r="AC124" s="290"/>
      <c r="AD124" s="35"/>
      <c r="AE124" s="67" t="str">
        <f t="shared" si="36"/>
        <v/>
      </c>
      <c r="AF124" s="291"/>
      <c r="AG124" s="291"/>
      <c r="AH124" s="291"/>
      <c r="AI124" s="291"/>
      <c r="AJ124" s="291"/>
      <c r="AK124" s="291"/>
      <c r="AL124" s="291"/>
      <c r="AM124" s="291"/>
      <c r="AN124" s="234">
        <f t="shared" si="37"/>
        <v>9.3000000000000007</v>
      </c>
      <c r="AO124" s="30"/>
      <c r="AP124" s="30"/>
      <c r="AQ124" s="293"/>
      <c r="AR124" s="293"/>
      <c r="AS124" s="293"/>
      <c r="AT124" s="293"/>
    </row>
    <row r="125" spans="1:46">
      <c r="A125" s="227">
        <v>90</v>
      </c>
      <c r="B125" s="227">
        <v>504</v>
      </c>
      <c r="C125" s="226" t="s">
        <v>248</v>
      </c>
      <c r="D125" s="227" t="s">
        <v>249</v>
      </c>
      <c r="E125" s="65">
        <v>1</v>
      </c>
      <c r="F125" s="228">
        <v>9</v>
      </c>
      <c r="G125" s="227">
        <v>43</v>
      </c>
      <c r="H125" s="227">
        <v>43</v>
      </c>
      <c r="I125" s="227">
        <v>52</v>
      </c>
      <c r="J125" s="227">
        <v>58</v>
      </c>
      <c r="K125" s="244">
        <f t="shared" si="29"/>
        <v>49</v>
      </c>
      <c r="L125" s="245">
        <f t="shared" si="30"/>
        <v>49</v>
      </c>
      <c r="M125" s="246">
        <f t="shared" si="31"/>
        <v>1.7</v>
      </c>
      <c r="N125" s="247"/>
      <c r="O125" s="229">
        <f t="shared" si="32"/>
        <v>0</v>
      </c>
      <c r="P125" s="246">
        <v>0.5</v>
      </c>
      <c r="Q125" s="246">
        <f t="shared" si="33"/>
        <v>0.09</v>
      </c>
      <c r="R125" s="248">
        <f t="shared" si="34"/>
        <v>1.6099999999999999</v>
      </c>
      <c r="S125" s="288"/>
      <c r="T125" s="65" t="str">
        <f t="shared" si="35"/>
        <v>40 - 49 Cm</v>
      </c>
      <c r="U125" s="74">
        <v>45967</v>
      </c>
      <c r="V125" s="74" t="e">
        <f>VLOOKUP(A125,'Supply Log'!$E$6:$V$1999,18,FALSE)</f>
        <v>#N/A</v>
      </c>
      <c r="W125" s="35" t="s">
        <v>346</v>
      </c>
      <c r="X125" s="295" t="s">
        <v>248</v>
      </c>
      <c r="Y125" s="554" t="s">
        <v>347</v>
      </c>
      <c r="Z125" s="289"/>
      <c r="AA125" s="289" t="s">
        <v>198</v>
      </c>
      <c r="AB125" s="553" t="str">
        <f t="shared" si="28"/>
        <v>A01-NL504/25-U01-90</v>
      </c>
      <c r="AC125" s="290"/>
      <c r="AD125" s="35"/>
      <c r="AE125" s="67" t="str">
        <f t="shared" si="36"/>
        <v/>
      </c>
      <c r="AF125" s="291"/>
      <c r="AG125" s="291"/>
      <c r="AH125" s="291"/>
      <c r="AI125" s="291"/>
      <c r="AJ125" s="291"/>
      <c r="AK125" s="291"/>
      <c r="AL125" s="291"/>
      <c r="AM125" s="291"/>
      <c r="AN125" s="234">
        <f t="shared" si="37"/>
        <v>9</v>
      </c>
      <c r="AO125" s="30"/>
      <c r="AP125" s="30"/>
      <c r="AQ125" s="293"/>
      <c r="AR125" s="293"/>
      <c r="AS125" s="293"/>
      <c r="AT125" s="293"/>
    </row>
    <row r="126" spans="1:46">
      <c r="A126" s="227">
        <v>91</v>
      </c>
      <c r="B126" s="227">
        <v>506</v>
      </c>
      <c r="C126" s="226" t="s">
        <v>248</v>
      </c>
      <c r="D126" s="227" t="s">
        <v>249</v>
      </c>
      <c r="E126" s="65">
        <v>1</v>
      </c>
      <c r="F126" s="228">
        <v>7.7</v>
      </c>
      <c r="G126" s="227">
        <v>44</v>
      </c>
      <c r="H126" s="227">
        <v>47</v>
      </c>
      <c r="I126" s="227">
        <v>35</v>
      </c>
      <c r="J126" s="227">
        <v>43</v>
      </c>
      <c r="K126" s="244">
        <f t="shared" si="29"/>
        <v>42.25</v>
      </c>
      <c r="L126" s="245">
        <f t="shared" si="30"/>
        <v>42</v>
      </c>
      <c r="M126" s="246">
        <f t="shared" si="31"/>
        <v>1.07</v>
      </c>
      <c r="N126" s="247"/>
      <c r="O126" s="229">
        <f t="shared" si="32"/>
        <v>0</v>
      </c>
      <c r="P126" s="246"/>
      <c r="Q126" s="246">
        <f t="shared" si="33"/>
        <v>0</v>
      </c>
      <c r="R126" s="248">
        <f t="shared" si="34"/>
        <v>1.07</v>
      </c>
      <c r="S126" s="288"/>
      <c r="T126" s="65" t="str">
        <f t="shared" si="35"/>
        <v>40 - 49 Cm</v>
      </c>
      <c r="U126" s="74">
        <v>45967</v>
      </c>
      <c r="V126" s="74" t="e">
        <f>VLOOKUP(A126,'Supply Log'!$E$6:$V$1999,18,FALSE)</f>
        <v>#N/A</v>
      </c>
      <c r="W126" s="35" t="s">
        <v>346</v>
      </c>
      <c r="X126" s="295" t="s">
        <v>248</v>
      </c>
      <c r="Y126" s="554" t="s">
        <v>347</v>
      </c>
      <c r="Z126" s="289"/>
      <c r="AA126" s="289" t="s">
        <v>198</v>
      </c>
      <c r="AB126" s="553" t="str">
        <f t="shared" si="28"/>
        <v>A01-NL506/25-U01-91</v>
      </c>
      <c r="AC126" s="290"/>
      <c r="AD126" s="35"/>
      <c r="AE126" s="67" t="str">
        <f t="shared" si="36"/>
        <v/>
      </c>
      <c r="AF126" s="291"/>
      <c r="AG126" s="291"/>
      <c r="AH126" s="291"/>
      <c r="AI126" s="291"/>
      <c r="AJ126" s="291"/>
      <c r="AK126" s="291"/>
      <c r="AL126" s="291"/>
      <c r="AM126" s="291"/>
      <c r="AN126" s="234">
        <f t="shared" si="37"/>
        <v>7.7</v>
      </c>
      <c r="AO126" s="30"/>
      <c r="AP126" s="30"/>
      <c r="AQ126" s="293"/>
      <c r="AR126" s="293"/>
      <c r="AS126" s="293"/>
      <c r="AT126" s="293"/>
    </row>
    <row r="127" spans="1:46">
      <c r="A127" s="227">
        <v>92</v>
      </c>
      <c r="B127" s="227">
        <v>822</v>
      </c>
      <c r="C127" s="226" t="s">
        <v>248</v>
      </c>
      <c r="D127" s="227" t="s">
        <v>249</v>
      </c>
      <c r="E127" s="65">
        <v>1</v>
      </c>
      <c r="F127" s="228">
        <v>7.8</v>
      </c>
      <c r="G127" s="227">
        <v>35</v>
      </c>
      <c r="H127" s="227">
        <v>39</v>
      </c>
      <c r="I127" s="227">
        <v>51</v>
      </c>
      <c r="J127" s="227">
        <v>36</v>
      </c>
      <c r="K127" s="244">
        <f t="shared" si="29"/>
        <v>40.25</v>
      </c>
      <c r="L127" s="245">
        <f t="shared" si="30"/>
        <v>40</v>
      </c>
      <c r="M127" s="246">
        <f t="shared" si="31"/>
        <v>0.98</v>
      </c>
      <c r="N127" s="247"/>
      <c r="O127" s="229">
        <f t="shared" si="32"/>
        <v>0</v>
      </c>
      <c r="P127" s="246">
        <v>0.3</v>
      </c>
      <c r="Q127" s="246">
        <f t="shared" si="33"/>
        <v>0.04</v>
      </c>
      <c r="R127" s="248">
        <f t="shared" si="34"/>
        <v>0.94</v>
      </c>
      <c r="S127" s="288"/>
      <c r="T127" s="65" t="str">
        <f t="shared" si="35"/>
        <v>40 - 49 Cm</v>
      </c>
      <c r="U127" s="74">
        <v>45967</v>
      </c>
      <c r="V127" s="74" t="e">
        <f>VLOOKUP(A127,'Supply Log'!$E$6:$V$1999,18,FALSE)</f>
        <v>#N/A</v>
      </c>
      <c r="W127" s="35" t="s">
        <v>346</v>
      </c>
      <c r="X127" s="295" t="s">
        <v>248</v>
      </c>
      <c r="Y127" s="554" t="s">
        <v>347</v>
      </c>
      <c r="Z127" s="289"/>
      <c r="AA127" s="289" t="s">
        <v>198</v>
      </c>
      <c r="AB127" s="553" t="str">
        <f t="shared" si="28"/>
        <v>A01-NL822/25-U01-92</v>
      </c>
      <c r="AC127" s="290"/>
      <c r="AD127" s="35"/>
      <c r="AE127" s="67" t="str">
        <f t="shared" si="36"/>
        <v/>
      </c>
      <c r="AF127" s="291"/>
      <c r="AG127" s="291"/>
      <c r="AH127" s="291"/>
      <c r="AI127" s="291"/>
      <c r="AJ127" s="291"/>
      <c r="AK127" s="291"/>
      <c r="AL127" s="291"/>
      <c r="AM127" s="291"/>
      <c r="AN127" s="234">
        <f t="shared" si="37"/>
        <v>7.8</v>
      </c>
      <c r="AO127" s="30"/>
      <c r="AP127" s="30"/>
      <c r="AQ127" s="293"/>
      <c r="AR127" s="293"/>
      <c r="AS127" s="293"/>
      <c r="AT127" s="293"/>
    </row>
    <row r="128" spans="1:46">
      <c r="A128" s="227">
        <v>93</v>
      </c>
      <c r="B128" s="227">
        <v>737</v>
      </c>
      <c r="C128" s="226" t="s">
        <v>248</v>
      </c>
      <c r="D128" s="227" t="s">
        <v>249</v>
      </c>
      <c r="E128" s="65">
        <v>1</v>
      </c>
      <c r="F128" s="228">
        <v>10.8</v>
      </c>
      <c r="G128" s="227">
        <v>47</v>
      </c>
      <c r="H128" s="227">
        <v>54</v>
      </c>
      <c r="I128" s="227">
        <v>29</v>
      </c>
      <c r="J128" s="227">
        <v>30</v>
      </c>
      <c r="K128" s="244">
        <f t="shared" si="29"/>
        <v>40</v>
      </c>
      <c r="L128" s="245">
        <f t="shared" si="30"/>
        <v>40</v>
      </c>
      <c r="M128" s="246">
        <f t="shared" si="31"/>
        <v>1.36</v>
      </c>
      <c r="N128" s="247"/>
      <c r="O128" s="229">
        <f t="shared" si="32"/>
        <v>0</v>
      </c>
      <c r="P128" s="246">
        <v>0.5</v>
      </c>
      <c r="Q128" s="246">
        <f t="shared" si="33"/>
        <v>0.06</v>
      </c>
      <c r="R128" s="248">
        <f t="shared" si="34"/>
        <v>1.3</v>
      </c>
      <c r="S128" s="288"/>
      <c r="T128" s="65" t="str">
        <f t="shared" si="35"/>
        <v>40 - 49 Cm</v>
      </c>
      <c r="U128" s="74">
        <v>45967</v>
      </c>
      <c r="V128" s="74" t="e">
        <f>VLOOKUP(A128,'Supply Log'!$E$6:$V$1999,18,FALSE)</f>
        <v>#N/A</v>
      </c>
      <c r="W128" s="35" t="s">
        <v>346</v>
      </c>
      <c r="X128" s="295" t="s">
        <v>248</v>
      </c>
      <c r="Y128" s="554" t="s">
        <v>347</v>
      </c>
      <c r="Z128" s="289"/>
      <c r="AA128" s="289" t="s">
        <v>198</v>
      </c>
      <c r="AB128" s="553" t="str">
        <f t="shared" si="28"/>
        <v>A01-NL737/25-U01-93</v>
      </c>
      <c r="AC128" s="290"/>
      <c r="AD128" s="35"/>
      <c r="AE128" s="67" t="str">
        <f t="shared" si="36"/>
        <v/>
      </c>
      <c r="AF128" s="291"/>
      <c r="AG128" s="291"/>
      <c r="AH128" s="291"/>
      <c r="AI128" s="291"/>
      <c r="AJ128" s="291"/>
      <c r="AK128" s="291"/>
      <c r="AL128" s="291"/>
      <c r="AM128" s="291"/>
      <c r="AN128" s="234">
        <f t="shared" si="37"/>
        <v>10.8</v>
      </c>
      <c r="AO128" s="30"/>
      <c r="AP128" s="30"/>
      <c r="AQ128" s="293"/>
      <c r="AR128" s="293"/>
      <c r="AS128" s="293"/>
      <c r="AT128" s="293"/>
    </row>
    <row r="129" spans="1:46">
      <c r="A129" s="227">
        <v>94</v>
      </c>
      <c r="B129" s="227">
        <v>579</v>
      </c>
      <c r="C129" s="226" t="s">
        <v>248</v>
      </c>
      <c r="D129" s="227" t="s">
        <v>249</v>
      </c>
      <c r="E129" s="65">
        <v>1</v>
      </c>
      <c r="F129" s="228">
        <v>16.600000000000001</v>
      </c>
      <c r="G129" s="227">
        <v>49</v>
      </c>
      <c r="H129" s="227">
        <v>62</v>
      </c>
      <c r="I129" s="227">
        <v>35</v>
      </c>
      <c r="J129" s="227">
        <v>34</v>
      </c>
      <c r="K129" s="244">
        <f t="shared" si="29"/>
        <v>45</v>
      </c>
      <c r="L129" s="245">
        <f t="shared" si="30"/>
        <v>45</v>
      </c>
      <c r="M129" s="246">
        <f t="shared" si="31"/>
        <v>2.64</v>
      </c>
      <c r="N129" s="247"/>
      <c r="O129" s="229">
        <f t="shared" si="32"/>
        <v>0</v>
      </c>
      <c r="P129" s="246"/>
      <c r="Q129" s="246">
        <f t="shared" si="33"/>
        <v>0</v>
      </c>
      <c r="R129" s="248">
        <f t="shared" si="34"/>
        <v>2.64</v>
      </c>
      <c r="S129" s="288"/>
      <c r="T129" s="65" t="str">
        <f t="shared" si="35"/>
        <v>40 - 49 Cm</v>
      </c>
      <c r="U129" s="74">
        <v>45967</v>
      </c>
      <c r="V129" s="74" t="e">
        <f>VLOOKUP(A129,'Supply Log'!$E$6:$V$1999,18,FALSE)</f>
        <v>#N/A</v>
      </c>
      <c r="W129" s="35" t="s">
        <v>346</v>
      </c>
      <c r="X129" s="295" t="s">
        <v>248</v>
      </c>
      <c r="Y129" s="554" t="s">
        <v>347</v>
      </c>
      <c r="Z129" s="289"/>
      <c r="AA129" s="289" t="s">
        <v>198</v>
      </c>
      <c r="AB129" s="553" t="str">
        <f t="shared" si="28"/>
        <v>A01-NL579/25-U01-94</v>
      </c>
      <c r="AC129" s="290"/>
      <c r="AD129" s="35"/>
      <c r="AE129" s="67" t="str">
        <f t="shared" si="36"/>
        <v/>
      </c>
      <c r="AF129" s="291"/>
      <c r="AG129" s="291"/>
      <c r="AH129" s="291"/>
      <c r="AI129" s="291"/>
      <c r="AJ129" s="291"/>
      <c r="AK129" s="291"/>
      <c r="AL129" s="291"/>
      <c r="AM129" s="291"/>
      <c r="AN129" s="234">
        <f t="shared" si="37"/>
        <v>16.600000000000001</v>
      </c>
      <c r="AO129" s="30"/>
      <c r="AP129" s="30"/>
      <c r="AQ129" s="293"/>
      <c r="AR129" s="293"/>
      <c r="AS129" s="293"/>
      <c r="AT129" s="293"/>
    </row>
    <row r="130" spans="1:46">
      <c r="A130" s="227">
        <v>95</v>
      </c>
      <c r="B130" s="227">
        <v>744</v>
      </c>
      <c r="C130" s="226" t="s">
        <v>248</v>
      </c>
      <c r="D130" s="227" t="s">
        <v>249</v>
      </c>
      <c r="E130" s="65">
        <v>1</v>
      </c>
      <c r="F130" s="228">
        <v>12.1</v>
      </c>
      <c r="G130" s="227">
        <v>30</v>
      </c>
      <c r="H130" s="227">
        <v>38</v>
      </c>
      <c r="I130" s="227">
        <v>25</v>
      </c>
      <c r="J130" s="227">
        <v>28</v>
      </c>
      <c r="K130" s="244">
        <f t="shared" si="29"/>
        <v>30.25</v>
      </c>
      <c r="L130" s="245">
        <f t="shared" si="30"/>
        <v>30</v>
      </c>
      <c r="M130" s="246">
        <f t="shared" si="31"/>
        <v>0.86</v>
      </c>
      <c r="N130" s="247"/>
      <c r="O130" s="229">
        <f t="shared" si="32"/>
        <v>0</v>
      </c>
      <c r="P130" s="246"/>
      <c r="Q130" s="246">
        <f t="shared" si="33"/>
        <v>0</v>
      </c>
      <c r="R130" s="248">
        <f t="shared" si="34"/>
        <v>0.86</v>
      </c>
      <c r="S130" s="288"/>
      <c r="T130" s="65" t="str">
        <f t="shared" si="35"/>
        <v>30 - 39 Cm</v>
      </c>
      <c r="U130" s="74">
        <v>45967</v>
      </c>
      <c r="V130" s="74" t="e">
        <f>VLOOKUP(A130,'Supply Log'!$E$6:$V$1999,18,FALSE)</f>
        <v>#N/A</v>
      </c>
      <c r="W130" s="35" t="s">
        <v>346</v>
      </c>
      <c r="X130" s="295" t="s">
        <v>248</v>
      </c>
      <c r="Y130" s="554" t="s">
        <v>347</v>
      </c>
      <c r="Z130" s="35"/>
      <c r="AA130" s="289" t="s">
        <v>198</v>
      </c>
      <c r="AB130" s="553" t="str">
        <f t="shared" si="28"/>
        <v>A01-NL744/25-U01-95</v>
      </c>
      <c r="AC130" s="290"/>
      <c r="AD130" s="35"/>
      <c r="AE130" s="67" t="str">
        <f t="shared" si="36"/>
        <v/>
      </c>
      <c r="AF130" s="291"/>
      <c r="AG130" s="291"/>
      <c r="AH130" s="291"/>
      <c r="AI130" s="291"/>
      <c r="AJ130" s="291"/>
      <c r="AK130" s="291"/>
      <c r="AL130" s="291"/>
      <c r="AM130" s="291"/>
      <c r="AN130" s="234">
        <f t="shared" si="37"/>
        <v>12.1</v>
      </c>
      <c r="AO130" s="30"/>
      <c r="AP130" s="30"/>
      <c r="AQ130" s="293"/>
      <c r="AR130" s="293"/>
      <c r="AS130" s="293"/>
      <c r="AT130" s="293"/>
    </row>
    <row r="131" spans="1:46">
      <c r="A131" s="227">
        <v>96</v>
      </c>
      <c r="B131" s="227">
        <v>531</v>
      </c>
      <c r="C131" s="226" t="s">
        <v>248</v>
      </c>
      <c r="D131" s="227" t="s">
        <v>249</v>
      </c>
      <c r="E131" s="65">
        <v>1</v>
      </c>
      <c r="F131" s="228">
        <v>5.2</v>
      </c>
      <c r="G131" s="227">
        <v>32</v>
      </c>
      <c r="H131" s="227">
        <v>35</v>
      </c>
      <c r="I131" s="227">
        <v>27</v>
      </c>
      <c r="J131" s="227">
        <v>29</v>
      </c>
      <c r="K131" s="244">
        <f t="shared" si="29"/>
        <v>30.75</v>
      </c>
      <c r="L131" s="245">
        <f t="shared" si="30"/>
        <v>31</v>
      </c>
      <c r="M131" s="246">
        <f t="shared" si="31"/>
        <v>0.39</v>
      </c>
      <c r="N131" s="247"/>
      <c r="O131" s="229">
        <f t="shared" si="32"/>
        <v>0</v>
      </c>
      <c r="P131" s="246"/>
      <c r="Q131" s="246">
        <f t="shared" si="33"/>
        <v>0</v>
      </c>
      <c r="R131" s="248">
        <f t="shared" si="34"/>
        <v>0.39</v>
      </c>
      <c r="S131" s="288"/>
      <c r="T131" s="65" t="str">
        <f t="shared" si="35"/>
        <v>30 - 39 Cm</v>
      </c>
      <c r="U131" s="74">
        <v>45967</v>
      </c>
      <c r="V131" s="74" t="e">
        <f>VLOOKUP(A131,'Supply Log'!$E$6:$V$1999,18,FALSE)</f>
        <v>#N/A</v>
      </c>
      <c r="W131" s="35" t="s">
        <v>346</v>
      </c>
      <c r="X131" s="295" t="s">
        <v>248</v>
      </c>
      <c r="Y131" s="554" t="s">
        <v>347</v>
      </c>
      <c r="Z131" s="289"/>
      <c r="AA131" s="289" t="s">
        <v>198</v>
      </c>
      <c r="AB131" s="553" t="str">
        <f t="shared" si="28"/>
        <v>A01-NL531/25-U01-96</v>
      </c>
      <c r="AC131" s="290"/>
      <c r="AD131" s="35"/>
      <c r="AE131" s="67" t="str">
        <f t="shared" si="36"/>
        <v/>
      </c>
      <c r="AF131" s="291"/>
      <c r="AG131" s="291"/>
      <c r="AH131" s="291"/>
      <c r="AI131" s="291"/>
      <c r="AJ131" s="291"/>
      <c r="AK131" s="291"/>
      <c r="AL131" s="291"/>
      <c r="AM131" s="291"/>
      <c r="AN131" s="234">
        <f t="shared" si="37"/>
        <v>5.2</v>
      </c>
      <c r="AO131" s="30"/>
      <c r="AP131" s="30"/>
      <c r="AQ131" s="293"/>
      <c r="AR131" s="293"/>
      <c r="AS131" s="293"/>
      <c r="AT131" s="293"/>
    </row>
    <row r="132" spans="1:46">
      <c r="A132" s="227">
        <v>97</v>
      </c>
      <c r="B132" s="227">
        <v>569</v>
      </c>
      <c r="C132" s="226" t="s">
        <v>248</v>
      </c>
      <c r="D132" s="227" t="s">
        <v>249</v>
      </c>
      <c r="E132" s="65">
        <v>1</v>
      </c>
      <c r="F132" s="546">
        <v>17.100000000000001</v>
      </c>
      <c r="G132" s="227">
        <v>40</v>
      </c>
      <c r="H132" s="227">
        <v>46</v>
      </c>
      <c r="I132" s="227">
        <v>33</v>
      </c>
      <c r="J132" s="227">
        <v>37</v>
      </c>
      <c r="K132" s="244">
        <f t="shared" si="29"/>
        <v>39</v>
      </c>
      <c r="L132" s="245">
        <f t="shared" si="30"/>
        <v>39</v>
      </c>
      <c r="M132" s="246">
        <f t="shared" si="31"/>
        <v>2.04</v>
      </c>
      <c r="N132" s="247"/>
      <c r="O132" s="229">
        <f t="shared" si="32"/>
        <v>0</v>
      </c>
      <c r="P132" s="246">
        <v>1</v>
      </c>
      <c r="Q132" s="246">
        <f t="shared" si="33"/>
        <v>0.12</v>
      </c>
      <c r="R132" s="248">
        <f t="shared" si="34"/>
        <v>1.92</v>
      </c>
      <c r="S132" s="288"/>
      <c r="T132" s="65" t="str">
        <f t="shared" si="35"/>
        <v>30 - 39 Cm</v>
      </c>
      <c r="U132" s="74">
        <v>45967</v>
      </c>
      <c r="V132" s="74" t="e">
        <f>VLOOKUP(A132,'Supply Log'!$E$6:$V$1999,18,FALSE)</f>
        <v>#N/A</v>
      </c>
      <c r="W132" s="35" t="s">
        <v>346</v>
      </c>
      <c r="X132" s="295" t="s">
        <v>248</v>
      </c>
      <c r="Y132" s="554" t="s">
        <v>347</v>
      </c>
      <c r="Z132" s="289"/>
      <c r="AA132" s="289" t="s">
        <v>198</v>
      </c>
      <c r="AB132" s="553" t="str">
        <f t="shared" si="28"/>
        <v>A01-NL569/25-U01-97</v>
      </c>
      <c r="AC132" s="290"/>
      <c r="AD132" s="35"/>
      <c r="AE132" s="67" t="str">
        <f t="shared" si="36"/>
        <v/>
      </c>
      <c r="AF132" s="291"/>
      <c r="AG132" s="291"/>
      <c r="AH132" s="291"/>
      <c r="AI132" s="291"/>
      <c r="AJ132" s="291"/>
      <c r="AK132" s="291"/>
      <c r="AL132" s="291"/>
      <c r="AM132" s="291"/>
      <c r="AN132" s="234">
        <f t="shared" si="37"/>
        <v>17.100000000000001</v>
      </c>
      <c r="AO132" s="30"/>
      <c r="AP132" s="30"/>
      <c r="AQ132" s="293"/>
      <c r="AR132" s="293"/>
      <c r="AS132" s="293"/>
      <c r="AT132" s="293"/>
    </row>
    <row r="133" spans="1:46">
      <c r="A133" s="227">
        <v>98</v>
      </c>
      <c r="B133" s="227">
        <v>521</v>
      </c>
      <c r="C133" s="226" t="s">
        <v>248</v>
      </c>
      <c r="D133" s="227" t="s">
        <v>249</v>
      </c>
      <c r="E133" s="65">
        <v>1</v>
      </c>
      <c r="F133" s="228">
        <v>8.9</v>
      </c>
      <c r="G133" s="227">
        <v>30</v>
      </c>
      <c r="H133" s="227">
        <v>40</v>
      </c>
      <c r="I133" s="227">
        <v>44</v>
      </c>
      <c r="J133" s="227">
        <v>65</v>
      </c>
      <c r="K133" s="244">
        <f t="shared" si="29"/>
        <v>44.75</v>
      </c>
      <c r="L133" s="245">
        <f t="shared" si="30"/>
        <v>45</v>
      </c>
      <c r="M133" s="246">
        <f t="shared" si="31"/>
        <v>1.42</v>
      </c>
      <c r="N133" s="247"/>
      <c r="O133" s="229">
        <f t="shared" si="32"/>
        <v>0</v>
      </c>
      <c r="P133" s="246">
        <v>0.5</v>
      </c>
      <c r="Q133" s="246">
        <f t="shared" si="33"/>
        <v>0.08</v>
      </c>
      <c r="R133" s="248">
        <f t="shared" si="34"/>
        <v>1.3399999999999999</v>
      </c>
      <c r="S133" s="288"/>
      <c r="T133" s="65" t="str">
        <f t="shared" si="35"/>
        <v>40 - 49 Cm</v>
      </c>
      <c r="U133" s="74">
        <v>45967</v>
      </c>
      <c r="V133" s="74" t="e">
        <f>VLOOKUP(A133,'Supply Log'!$E$6:$V$1999,18,FALSE)</f>
        <v>#N/A</v>
      </c>
      <c r="W133" s="35" t="s">
        <v>346</v>
      </c>
      <c r="X133" s="295" t="s">
        <v>248</v>
      </c>
      <c r="Y133" s="554" t="s">
        <v>347</v>
      </c>
      <c r="Z133" s="289"/>
      <c r="AA133" s="289" t="s">
        <v>198</v>
      </c>
      <c r="AB133" s="553" t="str">
        <f t="shared" si="28"/>
        <v>A01-NL521/25-U01-98</v>
      </c>
      <c r="AC133" s="290"/>
      <c r="AD133" s="35"/>
      <c r="AE133" s="67" t="str">
        <f t="shared" si="36"/>
        <v>DOUBLE</v>
      </c>
      <c r="AF133" s="291"/>
      <c r="AG133" s="291"/>
      <c r="AH133" s="291"/>
      <c r="AI133" s="291"/>
      <c r="AJ133" s="291"/>
      <c r="AK133" s="291"/>
      <c r="AL133" s="291"/>
      <c r="AM133" s="291"/>
      <c r="AN133" s="234">
        <f t="shared" si="37"/>
        <v>8.9</v>
      </c>
      <c r="AO133" s="30"/>
      <c r="AP133" s="30"/>
      <c r="AQ133" s="293"/>
      <c r="AR133" s="293"/>
      <c r="AS133" s="293"/>
      <c r="AT133" s="293"/>
    </row>
    <row r="134" spans="1:46">
      <c r="A134" s="227">
        <v>99</v>
      </c>
      <c r="B134" s="227">
        <v>518</v>
      </c>
      <c r="C134" s="226" t="s">
        <v>248</v>
      </c>
      <c r="D134" s="227" t="s">
        <v>249</v>
      </c>
      <c r="E134" s="65">
        <v>1</v>
      </c>
      <c r="F134" s="228">
        <v>5.9</v>
      </c>
      <c r="G134" s="227">
        <v>44</v>
      </c>
      <c r="H134" s="227">
        <v>46</v>
      </c>
      <c r="I134" s="227">
        <v>40</v>
      </c>
      <c r="J134" s="227">
        <v>43</v>
      </c>
      <c r="K134" s="244">
        <f t="shared" ref="K134:K165" si="38">+(G134+H134+I134+J134)/4</f>
        <v>43.25</v>
      </c>
      <c r="L134" s="245">
        <f t="shared" ref="L134:L165" si="39">ROUND(K134,0)</f>
        <v>43</v>
      </c>
      <c r="M134" s="246">
        <f t="shared" ref="M134:M165" si="40">+ROUND((L134*L134*F134*0.7854)/10000,2)</f>
        <v>0.86</v>
      </c>
      <c r="N134" s="247"/>
      <c r="O134" s="229">
        <f t="shared" ref="O134:O165" si="41">ROUND(((N134*N134*(F134-P134)*0.7854)/10000),2)</f>
        <v>0</v>
      </c>
      <c r="P134" s="246"/>
      <c r="Q134" s="246">
        <f t="shared" ref="Q134:Q165" si="42">+ROUND((L134*L134*P134*0.7854)/10000,2)</f>
        <v>0</v>
      </c>
      <c r="R134" s="248">
        <f t="shared" ref="R134:R165" si="43">+M134-O134-Q134</f>
        <v>0.86</v>
      </c>
      <c r="S134" s="288"/>
      <c r="T134" s="65" t="str">
        <f t="shared" ref="T134:T165" si="44">IF(L134&lt;40,"30 - 39 Cm",IF(L134&lt;50,"40 - 49 Cm",IF(L134&lt;60,"50 - 59 Cm",IF(L134&lt;70,"60 - 69 Cm",IF(L134&lt;80,"70 - 79 Cm",IF(L134&lt;90,"80 - 89 Cm",IF(L134&lt;100,"90 - 99 Cm",IF(L134&gt;99,"100 Cm Up"))))))))</f>
        <v>40 - 49 Cm</v>
      </c>
      <c r="U134" s="74">
        <v>45967</v>
      </c>
      <c r="V134" s="74" t="e">
        <f>VLOOKUP(A134,'Supply Log'!$E$6:$V$1999,18,FALSE)</f>
        <v>#N/A</v>
      </c>
      <c r="W134" s="35" t="s">
        <v>346</v>
      </c>
      <c r="X134" s="295" t="s">
        <v>248</v>
      </c>
      <c r="Y134" s="554" t="s">
        <v>347</v>
      </c>
      <c r="Z134" s="289"/>
      <c r="AA134" s="289" t="s">
        <v>198</v>
      </c>
      <c r="AB134" s="553" t="str">
        <f t="shared" si="28"/>
        <v>A01-NL518/25-U01-99</v>
      </c>
      <c r="AC134" s="290"/>
      <c r="AD134" s="35"/>
      <c r="AE134" s="67" t="str">
        <f t="shared" ref="AE134:AE165" si="45">IF(COUNTIF($B$2:$B$46837,B134)&gt;1,"DOUBLE","")</f>
        <v/>
      </c>
      <c r="AF134" s="291"/>
      <c r="AG134" s="291"/>
      <c r="AH134" s="291"/>
      <c r="AI134" s="291"/>
      <c r="AJ134" s="291"/>
      <c r="AK134" s="291"/>
      <c r="AL134" s="291"/>
      <c r="AM134" s="291"/>
      <c r="AN134" s="234">
        <f t="shared" ref="AN134:AN165" si="46">F134-AF134-AG134-AH134-AI134-AJ134-AK134-AL134-AM134</f>
        <v>5.9</v>
      </c>
      <c r="AO134" s="30"/>
      <c r="AP134" s="30"/>
      <c r="AQ134" s="293"/>
      <c r="AR134" s="293"/>
      <c r="AS134" s="293"/>
      <c r="AT134" s="293"/>
    </row>
    <row r="135" spans="1:46">
      <c r="A135" s="227">
        <v>100</v>
      </c>
      <c r="B135" s="227">
        <v>645</v>
      </c>
      <c r="C135" s="226" t="s">
        <v>248</v>
      </c>
      <c r="D135" s="227" t="s">
        <v>249</v>
      </c>
      <c r="E135" s="65">
        <v>1</v>
      </c>
      <c r="F135" s="228">
        <v>15.3</v>
      </c>
      <c r="G135" s="227">
        <v>46</v>
      </c>
      <c r="H135" s="227">
        <v>46</v>
      </c>
      <c r="I135" s="227">
        <v>29</v>
      </c>
      <c r="J135" s="227">
        <v>34</v>
      </c>
      <c r="K135" s="244">
        <f t="shared" si="38"/>
        <v>38.75</v>
      </c>
      <c r="L135" s="245">
        <f t="shared" si="39"/>
        <v>39</v>
      </c>
      <c r="M135" s="246">
        <f t="shared" si="40"/>
        <v>1.83</v>
      </c>
      <c r="N135" s="247"/>
      <c r="O135" s="229">
        <f t="shared" si="41"/>
        <v>0</v>
      </c>
      <c r="P135" s="246"/>
      <c r="Q135" s="246">
        <f t="shared" si="42"/>
        <v>0</v>
      </c>
      <c r="R135" s="248">
        <f t="shared" si="43"/>
        <v>1.83</v>
      </c>
      <c r="S135" s="288"/>
      <c r="T135" s="65" t="str">
        <f t="shared" si="44"/>
        <v>30 - 39 Cm</v>
      </c>
      <c r="U135" s="74">
        <v>45967</v>
      </c>
      <c r="V135" s="74" t="e">
        <f>VLOOKUP(A135,'Supply Log'!$E$6:$V$1999,18,FALSE)</f>
        <v>#N/A</v>
      </c>
      <c r="W135" s="35" t="s">
        <v>346</v>
      </c>
      <c r="X135" s="295" t="s">
        <v>248</v>
      </c>
      <c r="Y135" s="554" t="s">
        <v>347</v>
      </c>
      <c r="Z135" s="35"/>
      <c r="AA135" s="289" t="s">
        <v>198</v>
      </c>
      <c r="AB135" s="553" t="str">
        <f t="shared" ref="AB135:AB198" si="47">W135&amp;C135&amp;B135&amp;AA135&amp;Y135&amp;A135</f>
        <v>A01-NL645/25-U01-100</v>
      </c>
      <c r="AC135" s="290"/>
      <c r="AD135" s="35"/>
      <c r="AE135" s="67" t="str">
        <f t="shared" si="45"/>
        <v/>
      </c>
      <c r="AF135" s="291"/>
      <c r="AG135" s="291"/>
      <c r="AH135" s="291"/>
      <c r="AI135" s="291"/>
      <c r="AJ135" s="291"/>
      <c r="AK135" s="291"/>
      <c r="AL135" s="291"/>
      <c r="AM135" s="291"/>
      <c r="AN135" s="234">
        <f t="shared" si="46"/>
        <v>15.3</v>
      </c>
      <c r="AO135" s="30"/>
      <c r="AP135" s="30"/>
      <c r="AQ135" s="293"/>
      <c r="AR135" s="293"/>
      <c r="AS135" s="293"/>
      <c r="AT135" s="293"/>
    </row>
    <row r="136" spans="1:46">
      <c r="A136" s="227">
        <v>101</v>
      </c>
      <c r="B136" s="227">
        <v>536</v>
      </c>
      <c r="C136" s="226" t="s">
        <v>248</v>
      </c>
      <c r="D136" s="227" t="s">
        <v>249</v>
      </c>
      <c r="E136" s="65">
        <v>1</v>
      </c>
      <c r="F136" s="228">
        <v>8.9</v>
      </c>
      <c r="G136" s="227">
        <v>36</v>
      </c>
      <c r="H136" s="227">
        <v>38</v>
      </c>
      <c r="I136" s="227">
        <v>33</v>
      </c>
      <c r="J136" s="227">
        <v>34</v>
      </c>
      <c r="K136" s="244">
        <f t="shared" si="38"/>
        <v>35.25</v>
      </c>
      <c r="L136" s="245">
        <f t="shared" si="39"/>
        <v>35</v>
      </c>
      <c r="M136" s="246">
        <f t="shared" si="40"/>
        <v>0.86</v>
      </c>
      <c r="N136" s="247"/>
      <c r="O136" s="229">
        <f t="shared" si="41"/>
        <v>0</v>
      </c>
      <c r="P136" s="246">
        <v>0.5</v>
      </c>
      <c r="Q136" s="246">
        <f t="shared" si="42"/>
        <v>0.05</v>
      </c>
      <c r="R136" s="248">
        <f t="shared" si="43"/>
        <v>0.80999999999999994</v>
      </c>
      <c r="S136" s="288"/>
      <c r="T136" s="65" t="str">
        <f t="shared" si="44"/>
        <v>30 - 39 Cm</v>
      </c>
      <c r="U136" s="74">
        <v>45967</v>
      </c>
      <c r="V136" s="74" t="e">
        <f>VLOOKUP(A136,'Supply Log'!$E$6:$V$1999,18,FALSE)</f>
        <v>#N/A</v>
      </c>
      <c r="W136" s="35" t="s">
        <v>346</v>
      </c>
      <c r="X136" s="295" t="s">
        <v>248</v>
      </c>
      <c r="Y136" s="554" t="s">
        <v>347</v>
      </c>
      <c r="Z136" s="289"/>
      <c r="AA136" s="289" t="s">
        <v>198</v>
      </c>
      <c r="AB136" s="553" t="str">
        <f t="shared" si="47"/>
        <v>A01-NL536/25-U01-101</v>
      </c>
      <c r="AC136" s="290"/>
      <c r="AD136" s="35"/>
      <c r="AE136" s="67" t="str">
        <f t="shared" si="45"/>
        <v/>
      </c>
      <c r="AF136" s="291"/>
      <c r="AG136" s="291"/>
      <c r="AH136" s="291"/>
      <c r="AI136" s="291"/>
      <c r="AJ136" s="291"/>
      <c r="AK136" s="291"/>
      <c r="AL136" s="291"/>
      <c r="AM136" s="291"/>
      <c r="AN136" s="234">
        <f t="shared" si="46"/>
        <v>8.9</v>
      </c>
      <c r="AO136" s="30"/>
      <c r="AP136" s="30"/>
      <c r="AQ136" s="293"/>
      <c r="AR136" s="293"/>
      <c r="AS136" s="293"/>
      <c r="AT136" s="293"/>
    </row>
    <row r="137" spans="1:46">
      <c r="A137" s="227">
        <v>102</v>
      </c>
      <c r="B137" s="227">
        <v>539</v>
      </c>
      <c r="C137" s="226" t="s">
        <v>248</v>
      </c>
      <c r="D137" s="227" t="s">
        <v>249</v>
      </c>
      <c r="E137" s="65">
        <v>1</v>
      </c>
      <c r="F137" s="228">
        <v>8.1999999999999993</v>
      </c>
      <c r="G137" s="227">
        <v>28</v>
      </c>
      <c r="H137" s="227">
        <v>28</v>
      </c>
      <c r="I137" s="227">
        <v>35</v>
      </c>
      <c r="J137" s="227">
        <v>41</v>
      </c>
      <c r="K137" s="244">
        <f t="shared" si="38"/>
        <v>33</v>
      </c>
      <c r="L137" s="245">
        <f t="shared" si="39"/>
        <v>33</v>
      </c>
      <c r="M137" s="246">
        <f t="shared" si="40"/>
        <v>0.7</v>
      </c>
      <c r="N137" s="247"/>
      <c r="O137" s="229">
        <f t="shared" si="41"/>
        <v>0</v>
      </c>
      <c r="P137" s="246"/>
      <c r="Q137" s="246">
        <f t="shared" si="42"/>
        <v>0</v>
      </c>
      <c r="R137" s="248">
        <f t="shared" si="43"/>
        <v>0.7</v>
      </c>
      <c r="S137" s="288"/>
      <c r="T137" s="65" t="str">
        <f t="shared" si="44"/>
        <v>30 - 39 Cm</v>
      </c>
      <c r="U137" s="74">
        <v>45967</v>
      </c>
      <c r="V137" s="74" t="e">
        <f>VLOOKUP(A137,'Supply Log'!$E$6:$V$1999,18,FALSE)</f>
        <v>#N/A</v>
      </c>
      <c r="W137" s="35" t="s">
        <v>346</v>
      </c>
      <c r="X137" s="295" t="s">
        <v>248</v>
      </c>
      <c r="Y137" s="554" t="s">
        <v>347</v>
      </c>
      <c r="Z137" s="35"/>
      <c r="AA137" s="289" t="s">
        <v>198</v>
      </c>
      <c r="AB137" s="553" t="str">
        <f t="shared" si="47"/>
        <v>A01-NL539/25-U01-102</v>
      </c>
      <c r="AC137" s="290"/>
      <c r="AD137" s="35"/>
      <c r="AE137" s="67" t="str">
        <f t="shared" si="45"/>
        <v/>
      </c>
      <c r="AF137" s="291"/>
      <c r="AG137" s="291"/>
      <c r="AH137" s="291"/>
      <c r="AI137" s="291"/>
      <c r="AJ137" s="291"/>
      <c r="AK137" s="291"/>
      <c r="AL137" s="291"/>
      <c r="AM137" s="291"/>
      <c r="AN137" s="234">
        <f t="shared" si="46"/>
        <v>8.1999999999999993</v>
      </c>
      <c r="AO137" s="30"/>
      <c r="AP137" s="30"/>
      <c r="AQ137" s="293"/>
      <c r="AR137" s="293"/>
      <c r="AS137" s="293"/>
      <c r="AT137" s="293"/>
    </row>
    <row r="138" spans="1:46">
      <c r="A138" s="227">
        <v>103</v>
      </c>
      <c r="B138" s="227">
        <v>550</v>
      </c>
      <c r="C138" s="226" t="s">
        <v>248</v>
      </c>
      <c r="D138" s="227" t="s">
        <v>249</v>
      </c>
      <c r="E138" s="65">
        <v>1</v>
      </c>
      <c r="F138" s="228">
        <v>10.5</v>
      </c>
      <c r="G138" s="227">
        <v>46</v>
      </c>
      <c r="H138" s="227">
        <v>52</v>
      </c>
      <c r="I138" s="227">
        <v>40</v>
      </c>
      <c r="J138" s="227">
        <v>45</v>
      </c>
      <c r="K138" s="244">
        <f t="shared" si="38"/>
        <v>45.75</v>
      </c>
      <c r="L138" s="245">
        <f t="shared" si="39"/>
        <v>46</v>
      </c>
      <c r="M138" s="246">
        <f t="shared" si="40"/>
        <v>1.75</v>
      </c>
      <c r="N138" s="247"/>
      <c r="O138" s="229">
        <f t="shared" si="41"/>
        <v>0</v>
      </c>
      <c r="P138" s="246"/>
      <c r="Q138" s="246">
        <f t="shared" si="42"/>
        <v>0</v>
      </c>
      <c r="R138" s="248">
        <f t="shared" si="43"/>
        <v>1.75</v>
      </c>
      <c r="S138" s="288"/>
      <c r="T138" s="65" t="str">
        <f t="shared" si="44"/>
        <v>40 - 49 Cm</v>
      </c>
      <c r="U138" s="74">
        <v>45967</v>
      </c>
      <c r="V138" s="74" t="e">
        <f>VLOOKUP(A138,'Supply Log'!$E$6:$V$1999,18,FALSE)</f>
        <v>#N/A</v>
      </c>
      <c r="W138" s="35" t="s">
        <v>346</v>
      </c>
      <c r="X138" s="295" t="s">
        <v>248</v>
      </c>
      <c r="Y138" s="554" t="s">
        <v>347</v>
      </c>
      <c r="Z138" s="35"/>
      <c r="AA138" s="289" t="s">
        <v>198</v>
      </c>
      <c r="AB138" s="553" t="str">
        <f t="shared" si="47"/>
        <v>A01-NL550/25-U01-103</v>
      </c>
      <c r="AC138" s="290"/>
      <c r="AD138" s="35"/>
      <c r="AE138" s="67" t="str">
        <f t="shared" si="45"/>
        <v/>
      </c>
      <c r="AF138" s="291"/>
      <c r="AG138" s="291"/>
      <c r="AH138" s="291"/>
      <c r="AI138" s="291"/>
      <c r="AJ138" s="291"/>
      <c r="AK138" s="291"/>
      <c r="AL138" s="291"/>
      <c r="AM138" s="291"/>
      <c r="AN138" s="234">
        <f t="shared" si="46"/>
        <v>10.5</v>
      </c>
      <c r="AO138" s="30"/>
      <c r="AP138" s="30"/>
      <c r="AQ138" s="293"/>
      <c r="AR138" s="293"/>
      <c r="AS138" s="293"/>
      <c r="AT138" s="293"/>
    </row>
    <row r="139" spans="1:46">
      <c r="A139" s="227">
        <v>104</v>
      </c>
      <c r="B139" s="227">
        <v>482</v>
      </c>
      <c r="C139" s="226" t="s">
        <v>248</v>
      </c>
      <c r="D139" s="227" t="s">
        <v>249</v>
      </c>
      <c r="E139" s="65">
        <v>1</v>
      </c>
      <c r="F139" s="228">
        <v>7.5</v>
      </c>
      <c r="G139" s="227">
        <v>45</v>
      </c>
      <c r="H139" s="227">
        <v>50</v>
      </c>
      <c r="I139" s="227">
        <v>41</v>
      </c>
      <c r="J139" s="227">
        <v>41</v>
      </c>
      <c r="K139" s="244">
        <f t="shared" si="38"/>
        <v>44.25</v>
      </c>
      <c r="L139" s="245">
        <f t="shared" si="39"/>
        <v>44</v>
      </c>
      <c r="M139" s="246">
        <f t="shared" si="40"/>
        <v>1.1399999999999999</v>
      </c>
      <c r="N139" s="247"/>
      <c r="O139" s="229">
        <f t="shared" si="41"/>
        <v>0</v>
      </c>
      <c r="P139" s="246"/>
      <c r="Q139" s="246">
        <f t="shared" si="42"/>
        <v>0</v>
      </c>
      <c r="R139" s="248">
        <f t="shared" si="43"/>
        <v>1.1399999999999999</v>
      </c>
      <c r="S139" s="288"/>
      <c r="T139" s="65" t="str">
        <f t="shared" si="44"/>
        <v>40 - 49 Cm</v>
      </c>
      <c r="U139" s="74">
        <v>45967</v>
      </c>
      <c r="V139" s="74" t="e">
        <f>VLOOKUP(A139,'Supply Log'!$E$6:$V$1999,18,FALSE)</f>
        <v>#N/A</v>
      </c>
      <c r="W139" s="35" t="s">
        <v>346</v>
      </c>
      <c r="X139" s="295" t="s">
        <v>248</v>
      </c>
      <c r="Y139" s="554" t="s">
        <v>347</v>
      </c>
      <c r="Z139" s="289"/>
      <c r="AA139" s="289" t="s">
        <v>198</v>
      </c>
      <c r="AB139" s="553" t="str">
        <f t="shared" si="47"/>
        <v>A01-NL482/25-U01-104</v>
      </c>
      <c r="AC139" s="290"/>
      <c r="AD139" s="35"/>
      <c r="AE139" s="67" t="str">
        <f t="shared" si="45"/>
        <v/>
      </c>
      <c r="AF139" s="291"/>
      <c r="AG139" s="291"/>
      <c r="AH139" s="291"/>
      <c r="AI139" s="291"/>
      <c r="AJ139" s="291"/>
      <c r="AK139" s="291"/>
      <c r="AL139" s="291"/>
      <c r="AM139" s="291"/>
      <c r="AN139" s="234">
        <f t="shared" si="46"/>
        <v>7.5</v>
      </c>
      <c r="AO139" s="30"/>
      <c r="AP139" s="30"/>
      <c r="AQ139" s="293"/>
      <c r="AR139" s="293"/>
      <c r="AS139" s="293"/>
      <c r="AT139" s="293"/>
    </row>
    <row r="140" spans="1:46">
      <c r="A140" s="227">
        <v>105</v>
      </c>
      <c r="B140" s="227">
        <v>521</v>
      </c>
      <c r="C140" s="226" t="s">
        <v>248</v>
      </c>
      <c r="D140" s="227" t="s">
        <v>249</v>
      </c>
      <c r="E140" s="65">
        <v>1</v>
      </c>
      <c r="F140" s="228">
        <v>5</v>
      </c>
      <c r="G140" s="227">
        <v>38</v>
      </c>
      <c r="H140" s="227">
        <v>47</v>
      </c>
      <c r="I140" s="227">
        <v>39</v>
      </c>
      <c r="J140" s="227">
        <v>40</v>
      </c>
      <c r="K140" s="244">
        <f t="shared" si="38"/>
        <v>41</v>
      </c>
      <c r="L140" s="245">
        <f t="shared" si="39"/>
        <v>41</v>
      </c>
      <c r="M140" s="246">
        <f t="shared" si="40"/>
        <v>0.66</v>
      </c>
      <c r="N140" s="247"/>
      <c r="O140" s="229">
        <f t="shared" si="41"/>
        <v>0</v>
      </c>
      <c r="P140" s="246">
        <v>0.5</v>
      </c>
      <c r="Q140" s="246">
        <f t="shared" si="42"/>
        <v>7.0000000000000007E-2</v>
      </c>
      <c r="R140" s="248">
        <f t="shared" si="43"/>
        <v>0.59000000000000008</v>
      </c>
      <c r="S140" s="288"/>
      <c r="T140" s="65" t="str">
        <f t="shared" si="44"/>
        <v>40 - 49 Cm</v>
      </c>
      <c r="U140" s="74">
        <v>45967</v>
      </c>
      <c r="V140" s="74" t="e">
        <f>VLOOKUP(A140,'Supply Log'!$E$6:$V$1999,18,FALSE)</f>
        <v>#N/A</v>
      </c>
      <c r="W140" s="35" t="s">
        <v>346</v>
      </c>
      <c r="X140" s="295" t="s">
        <v>248</v>
      </c>
      <c r="Y140" s="554" t="s">
        <v>347</v>
      </c>
      <c r="Z140" s="289"/>
      <c r="AA140" s="289" t="s">
        <v>198</v>
      </c>
      <c r="AB140" s="553" t="str">
        <f t="shared" si="47"/>
        <v>A01-NL521/25-U01-105</v>
      </c>
      <c r="AC140" s="290"/>
      <c r="AD140" s="35"/>
      <c r="AE140" s="67" t="str">
        <f t="shared" si="45"/>
        <v>DOUBLE</v>
      </c>
      <c r="AF140" s="291"/>
      <c r="AG140" s="291"/>
      <c r="AH140" s="291"/>
      <c r="AI140" s="291"/>
      <c r="AJ140" s="291"/>
      <c r="AK140" s="291"/>
      <c r="AL140" s="291"/>
      <c r="AM140" s="291"/>
      <c r="AN140" s="234">
        <f t="shared" si="46"/>
        <v>5</v>
      </c>
      <c r="AO140" s="30"/>
      <c r="AP140" s="30"/>
      <c r="AQ140" s="293"/>
      <c r="AR140" s="293"/>
      <c r="AS140" s="293"/>
      <c r="AT140" s="293"/>
    </row>
    <row r="141" spans="1:46">
      <c r="A141" s="227">
        <v>106</v>
      </c>
      <c r="B141" s="227">
        <v>534</v>
      </c>
      <c r="C141" s="226" t="s">
        <v>248</v>
      </c>
      <c r="D141" s="227" t="s">
        <v>249</v>
      </c>
      <c r="E141" s="65">
        <v>1</v>
      </c>
      <c r="F141" s="228">
        <v>5.7</v>
      </c>
      <c r="G141" s="227">
        <v>39</v>
      </c>
      <c r="H141" s="227">
        <v>40</v>
      </c>
      <c r="I141" s="227">
        <v>32</v>
      </c>
      <c r="J141" s="227">
        <v>33</v>
      </c>
      <c r="K141" s="244">
        <f t="shared" si="38"/>
        <v>36</v>
      </c>
      <c r="L141" s="245">
        <f t="shared" si="39"/>
        <v>36</v>
      </c>
      <c r="M141" s="246">
        <f t="shared" si="40"/>
        <v>0.57999999999999996</v>
      </c>
      <c r="N141" s="247"/>
      <c r="O141" s="229">
        <f t="shared" si="41"/>
        <v>0</v>
      </c>
      <c r="P141" s="246"/>
      <c r="Q141" s="246">
        <f t="shared" si="42"/>
        <v>0</v>
      </c>
      <c r="R141" s="248">
        <f t="shared" si="43"/>
        <v>0.57999999999999996</v>
      </c>
      <c r="S141" s="288"/>
      <c r="T141" s="65" t="str">
        <f t="shared" si="44"/>
        <v>30 - 39 Cm</v>
      </c>
      <c r="U141" s="74">
        <v>45967</v>
      </c>
      <c r="V141" s="74" t="e">
        <f>VLOOKUP(A141,'Supply Log'!$E$6:$V$1999,18,FALSE)</f>
        <v>#N/A</v>
      </c>
      <c r="W141" s="35" t="s">
        <v>346</v>
      </c>
      <c r="X141" s="295" t="s">
        <v>248</v>
      </c>
      <c r="Y141" s="554" t="s">
        <v>347</v>
      </c>
      <c r="Z141" s="35"/>
      <c r="AA141" s="289" t="s">
        <v>198</v>
      </c>
      <c r="AB141" s="553" t="str">
        <f t="shared" si="47"/>
        <v>A01-NL534/25-U01-106</v>
      </c>
      <c r="AC141" s="290"/>
      <c r="AD141" s="35"/>
      <c r="AE141" s="67" t="str">
        <f t="shared" si="45"/>
        <v/>
      </c>
      <c r="AF141" s="291"/>
      <c r="AG141" s="291"/>
      <c r="AH141" s="291"/>
      <c r="AI141" s="291"/>
      <c r="AJ141" s="291"/>
      <c r="AK141" s="291"/>
      <c r="AL141" s="291"/>
      <c r="AM141" s="291"/>
      <c r="AN141" s="234">
        <f t="shared" si="46"/>
        <v>5.7</v>
      </c>
      <c r="AO141" s="30"/>
      <c r="AP141" s="30"/>
      <c r="AQ141" s="293"/>
      <c r="AR141" s="293"/>
      <c r="AS141" s="293"/>
      <c r="AT141" s="293"/>
    </row>
    <row r="142" spans="1:46">
      <c r="A142" s="227">
        <v>107</v>
      </c>
      <c r="B142" s="227">
        <v>540</v>
      </c>
      <c r="C142" s="226" t="s">
        <v>248</v>
      </c>
      <c r="D142" s="227" t="s">
        <v>249</v>
      </c>
      <c r="E142" s="65">
        <v>1</v>
      </c>
      <c r="F142" s="228">
        <v>6.9</v>
      </c>
      <c r="G142" s="227">
        <v>33</v>
      </c>
      <c r="H142" s="227">
        <v>66</v>
      </c>
      <c r="I142" s="227">
        <v>32</v>
      </c>
      <c r="J142" s="227">
        <v>46</v>
      </c>
      <c r="K142" s="244">
        <f t="shared" si="38"/>
        <v>44.25</v>
      </c>
      <c r="L142" s="245">
        <f t="shared" si="39"/>
        <v>44</v>
      </c>
      <c r="M142" s="246">
        <f t="shared" si="40"/>
        <v>1.05</v>
      </c>
      <c r="N142" s="247"/>
      <c r="O142" s="229">
        <f t="shared" si="41"/>
        <v>0</v>
      </c>
      <c r="P142" s="246"/>
      <c r="Q142" s="246">
        <f t="shared" si="42"/>
        <v>0</v>
      </c>
      <c r="R142" s="248">
        <f t="shared" si="43"/>
        <v>1.05</v>
      </c>
      <c r="S142" s="288"/>
      <c r="T142" s="65" t="str">
        <f t="shared" si="44"/>
        <v>40 - 49 Cm</v>
      </c>
      <c r="U142" s="74">
        <v>45967</v>
      </c>
      <c r="V142" s="74" t="e">
        <f>VLOOKUP(A142,'Supply Log'!$E$6:$V$1999,18,FALSE)</f>
        <v>#N/A</v>
      </c>
      <c r="W142" s="35" t="s">
        <v>346</v>
      </c>
      <c r="X142" s="295" t="s">
        <v>248</v>
      </c>
      <c r="Y142" s="554" t="s">
        <v>347</v>
      </c>
      <c r="Z142" s="35"/>
      <c r="AA142" s="289" t="s">
        <v>198</v>
      </c>
      <c r="AB142" s="553" t="str">
        <f t="shared" si="47"/>
        <v>A01-NL540/25-U01-107</v>
      </c>
      <c r="AC142" s="290"/>
      <c r="AD142" s="35"/>
      <c r="AE142" s="67" t="str">
        <f t="shared" si="45"/>
        <v/>
      </c>
      <c r="AF142" s="291"/>
      <c r="AG142" s="291"/>
      <c r="AH142" s="291"/>
      <c r="AI142" s="291"/>
      <c r="AJ142" s="291"/>
      <c r="AK142" s="291"/>
      <c r="AL142" s="291"/>
      <c r="AM142" s="291"/>
      <c r="AN142" s="234">
        <f t="shared" si="46"/>
        <v>6.9</v>
      </c>
      <c r="AO142" s="30"/>
      <c r="AP142" s="30"/>
      <c r="AQ142" s="293"/>
      <c r="AR142" s="293"/>
      <c r="AS142" s="293"/>
      <c r="AT142" s="293"/>
    </row>
    <row r="143" spans="1:46">
      <c r="A143" s="227">
        <v>108</v>
      </c>
      <c r="B143" s="227">
        <v>501</v>
      </c>
      <c r="C143" s="226" t="s">
        <v>248</v>
      </c>
      <c r="D143" s="227" t="s">
        <v>249</v>
      </c>
      <c r="E143" s="65">
        <v>1</v>
      </c>
      <c r="F143" s="228">
        <v>8</v>
      </c>
      <c r="G143" s="227">
        <v>37</v>
      </c>
      <c r="H143" s="227">
        <v>45</v>
      </c>
      <c r="I143" s="227">
        <v>45</v>
      </c>
      <c r="J143" s="227">
        <v>55</v>
      </c>
      <c r="K143" s="244">
        <f t="shared" si="38"/>
        <v>45.5</v>
      </c>
      <c r="L143" s="245">
        <f t="shared" si="39"/>
        <v>46</v>
      </c>
      <c r="M143" s="246">
        <f t="shared" si="40"/>
        <v>1.33</v>
      </c>
      <c r="N143" s="247"/>
      <c r="O143" s="229">
        <f t="shared" si="41"/>
        <v>0</v>
      </c>
      <c r="P143" s="246">
        <v>1</v>
      </c>
      <c r="Q143" s="246">
        <f t="shared" si="42"/>
        <v>0.17</v>
      </c>
      <c r="R143" s="248">
        <f t="shared" si="43"/>
        <v>1.1600000000000001</v>
      </c>
      <c r="S143" s="288"/>
      <c r="T143" s="65" t="str">
        <f t="shared" si="44"/>
        <v>40 - 49 Cm</v>
      </c>
      <c r="U143" s="74">
        <v>45967</v>
      </c>
      <c r="V143" s="74" t="e">
        <f>VLOOKUP(A143,'Supply Log'!$E$6:$V$1999,18,FALSE)</f>
        <v>#N/A</v>
      </c>
      <c r="W143" s="35" t="s">
        <v>346</v>
      </c>
      <c r="X143" s="295" t="s">
        <v>248</v>
      </c>
      <c r="Y143" s="554" t="s">
        <v>347</v>
      </c>
      <c r="Z143" s="289"/>
      <c r="AA143" s="289" t="s">
        <v>198</v>
      </c>
      <c r="AB143" s="553" t="str">
        <f t="shared" si="47"/>
        <v>A01-NL501/25-U01-108</v>
      </c>
      <c r="AC143" s="290"/>
      <c r="AD143" s="35"/>
      <c r="AE143" s="67" t="str">
        <f t="shared" si="45"/>
        <v/>
      </c>
      <c r="AF143" s="291"/>
      <c r="AG143" s="291"/>
      <c r="AH143" s="291"/>
      <c r="AI143" s="291"/>
      <c r="AJ143" s="291"/>
      <c r="AK143" s="291"/>
      <c r="AL143" s="291"/>
      <c r="AM143" s="291"/>
      <c r="AN143" s="234">
        <f t="shared" si="46"/>
        <v>8</v>
      </c>
      <c r="AO143" s="30"/>
      <c r="AP143" s="30"/>
      <c r="AQ143" s="293"/>
      <c r="AR143" s="293"/>
      <c r="AS143" s="293"/>
      <c r="AT143" s="293"/>
    </row>
    <row r="144" spans="1:46">
      <c r="A144" s="227">
        <v>109</v>
      </c>
      <c r="B144" s="227">
        <v>526</v>
      </c>
      <c r="C144" s="226" t="s">
        <v>248</v>
      </c>
      <c r="D144" s="227" t="s">
        <v>249</v>
      </c>
      <c r="E144" s="65">
        <v>1</v>
      </c>
      <c r="F144" s="228">
        <v>6.1</v>
      </c>
      <c r="G144" s="227">
        <v>40</v>
      </c>
      <c r="H144" s="227">
        <v>44</v>
      </c>
      <c r="I144" s="227">
        <v>42</v>
      </c>
      <c r="J144" s="227">
        <v>51</v>
      </c>
      <c r="K144" s="244">
        <f t="shared" si="38"/>
        <v>44.25</v>
      </c>
      <c r="L144" s="245">
        <f t="shared" si="39"/>
        <v>44</v>
      </c>
      <c r="M144" s="246">
        <f t="shared" si="40"/>
        <v>0.93</v>
      </c>
      <c r="N144" s="247"/>
      <c r="O144" s="229">
        <f t="shared" si="41"/>
        <v>0</v>
      </c>
      <c r="P144" s="246"/>
      <c r="Q144" s="246">
        <f t="shared" si="42"/>
        <v>0</v>
      </c>
      <c r="R144" s="248">
        <f t="shared" si="43"/>
        <v>0.93</v>
      </c>
      <c r="S144" s="288"/>
      <c r="T144" s="65" t="str">
        <f t="shared" si="44"/>
        <v>40 - 49 Cm</v>
      </c>
      <c r="U144" s="74">
        <v>45967</v>
      </c>
      <c r="V144" s="74" t="e">
        <f>VLOOKUP(A144,'Supply Log'!$E$6:$V$1999,18,FALSE)</f>
        <v>#N/A</v>
      </c>
      <c r="W144" s="35" t="s">
        <v>346</v>
      </c>
      <c r="X144" s="295" t="s">
        <v>248</v>
      </c>
      <c r="Y144" s="554" t="s">
        <v>347</v>
      </c>
      <c r="Z144" s="35"/>
      <c r="AA144" s="289" t="s">
        <v>198</v>
      </c>
      <c r="AB144" s="553" t="str">
        <f t="shared" si="47"/>
        <v>A01-NL526/25-U01-109</v>
      </c>
      <c r="AC144" s="290"/>
      <c r="AD144" s="35"/>
      <c r="AE144" s="67" t="str">
        <f t="shared" si="45"/>
        <v/>
      </c>
      <c r="AF144" s="291"/>
      <c r="AG144" s="291"/>
      <c r="AH144" s="291"/>
      <c r="AI144" s="291"/>
      <c r="AJ144" s="291"/>
      <c r="AK144" s="291"/>
      <c r="AL144" s="291"/>
      <c r="AM144" s="291"/>
      <c r="AN144" s="234">
        <f t="shared" si="46"/>
        <v>6.1</v>
      </c>
      <c r="AO144" s="30"/>
      <c r="AP144" s="30"/>
      <c r="AQ144" s="293"/>
      <c r="AR144" s="293"/>
      <c r="AS144" s="293"/>
      <c r="AT144" s="293"/>
    </row>
    <row r="145" spans="1:46">
      <c r="A145" s="227">
        <v>110</v>
      </c>
      <c r="B145" s="227">
        <v>505</v>
      </c>
      <c r="C145" s="226" t="s">
        <v>248</v>
      </c>
      <c r="D145" s="227" t="s">
        <v>249</v>
      </c>
      <c r="E145" s="65">
        <v>1</v>
      </c>
      <c r="F145" s="228">
        <v>7.1</v>
      </c>
      <c r="G145" s="227">
        <v>38</v>
      </c>
      <c r="H145" s="227">
        <v>43</v>
      </c>
      <c r="I145" s="227">
        <v>38</v>
      </c>
      <c r="J145" s="227">
        <v>41</v>
      </c>
      <c r="K145" s="244">
        <f t="shared" si="38"/>
        <v>40</v>
      </c>
      <c r="L145" s="245">
        <f t="shared" si="39"/>
        <v>40</v>
      </c>
      <c r="M145" s="246">
        <f t="shared" si="40"/>
        <v>0.89</v>
      </c>
      <c r="N145" s="247"/>
      <c r="O145" s="229">
        <f t="shared" si="41"/>
        <v>0</v>
      </c>
      <c r="P145" s="246"/>
      <c r="Q145" s="246">
        <f t="shared" si="42"/>
        <v>0</v>
      </c>
      <c r="R145" s="248">
        <f t="shared" si="43"/>
        <v>0.89</v>
      </c>
      <c r="S145" s="288"/>
      <c r="T145" s="65" t="str">
        <f t="shared" si="44"/>
        <v>40 - 49 Cm</v>
      </c>
      <c r="U145" s="74">
        <v>45967</v>
      </c>
      <c r="V145" s="74" t="e">
        <f>VLOOKUP(A145,'Supply Log'!$E$6:$V$1999,18,FALSE)</f>
        <v>#N/A</v>
      </c>
      <c r="W145" s="35" t="s">
        <v>346</v>
      </c>
      <c r="X145" s="295" t="s">
        <v>248</v>
      </c>
      <c r="Y145" s="554" t="s">
        <v>347</v>
      </c>
      <c r="Z145" s="289"/>
      <c r="AA145" s="289" t="s">
        <v>198</v>
      </c>
      <c r="AB145" s="553" t="str">
        <f t="shared" si="47"/>
        <v>A01-NL505/25-U01-110</v>
      </c>
      <c r="AC145" s="290"/>
      <c r="AD145" s="35"/>
      <c r="AE145" s="67" t="str">
        <f t="shared" si="45"/>
        <v/>
      </c>
      <c r="AF145" s="291"/>
      <c r="AG145" s="291"/>
      <c r="AH145" s="291"/>
      <c r="AI145" s="291"/>
      <c r="AJ145" s="291"/>
      <c r="AK145" s="291"/>
      <c r="AL145" s="291"/>
      <c r="AM145" s="291"/>
      <c r="AN145" s="234">
        <f t="shared" si="46"/>
        <v>7.1</v>
      </c>
      <c r="AO145" s="30"/>
      <c r="AP145" s="30"/>
      <c r="AQ145" s="293"/>
      <c r="AR145" s="293"/>
      <c r="AS145" s="293"/>
      <c r="AT145" s="293"/>
    </row>
    <row r="146" spans="1:46">
      <c r="A146" s="227">
        <v>111</v>
      </c>
      <c r="B146" s="227">
        <v>553</v>
      </c>
      <c r="C146" s="226" t="s">
        <v>248</v>
      </c>
      <c r="D146" s="227" t="s">
        <v>249</v>
      </c>
      <c r="E146" s="65">
        <v>1</v>
      </c>
      <c r="F146" s="228">
        <v>10.1</v>
      </c>
      <c r="G146" s="227">
        <v>26</v>
      </c>
      <c r="H146" s="227">
        <v>28</v>
      </c>
      <c r="I146" s="227">
        <v>42</v>
      </c>
      <c r="J146" s="227">
        <v>42</v>
      </c>
      <c r="K146" s="244">
        <f t="shared" si="38"/>
        <v>34.5</v>
      </c>
      <c r="L146" s="245">
        <f t="shared" si="39"/>
        <v>35</v>
      </c>
      <c r="M146" s="246">
        <f t="shared" si="40"/>
        <v>0.97</v>
      </c>
      <c r="N146" s="247"/>
      <c r="O146" s="229">
        <f t="shared" si="41"/>
        <v>0</v>
      </c>
      <c r="P146" s="246"/>
      <c r="Q146" s="246">
        <f t="shared" si="42"/>
        <v>0</v>
      </c>
      <c r="R146" s="248">
        <f t="shared" si="43"/>
        <v>0.97</v>
      </c>
      <c r="S146" s="288"/>
      <c r="T146" s="65" t="str">
        <f t="shared" si="44"/>
        <v>30 - 39 Cm</v>
      </c>
      <c r="U146" s="74">
        <v>45967</v>
      </c>
      <c r="V146" s="74" t="e">
        <f>VLOOKUP(A146,'Supply Log'!$E$6:$V$1999,18,FALSE)</f>
        <v>#N/A</v>
      </c>
      <c r="W146" s="35" t="s">
        <v>346</v>
      </c>
      <c r="X146" s="295" t="s">
        <v>248</v>
      </c>
      <c r="Y146" s="554" t="s">
        <v>347</v>
      </c>
      <c r="Z146" s="289"/>
      <c r="AA146" s="289" t="s">
        <v>198</v>
      </c>
      <c r="AB146" s="553" t="str">
        <f t="shared" si="47"/>
        <v>A01-NL553/25-U01-111</v>
      </c>
      <c r="AC146" s="290"/>
      <c r="AD146" s="35"/>
      <c r="AE146" s="67" t="str">
        <f t="shared" si="45"/>
        <v/>
      </c>
      <c r="AF146" s="291"/>
      <c r="AG146" s="291"/>
      <c r="AH146" s="291"/>
      <c r="AI146" s="291"/>
      <c r="AJ146" s="291"/>
      <c r="AK146" s="291"/>
      <c r="AL146" s="291"/>
      <c r="AM146" s="291"/>
      <c r="AN146" s="234">
        <f t="shared" si="46"/>
        <v>10.1</v>
      </c>
      <c r="AO146" s="30"/>
      <c r="AP146" s="30"/>
      <c r="AQ146" s="293"/>
      <c r="AR146" s="293"/>
      <c r="AS146" s="293"/>
      <c r="AT146" s="293"/>
    </row>
    <row r="147" spans="1:46">
      <c r="A147" s="227">
        <v>112</v>
      </c>
      <c r="B147" s="227">
        <v>467</v>
      </c>
      <c r="C147" s="226" t="s">
        <v>248</v>
      </c>
      <c r="D147" s="227" t="s">
        <v>249</v>
      </c>
      <c r="E147" s="65">
        <v>1</v>
      </c>
      <c r="F147" s="228">
        <v>10.9</v>
      </c>
      <c r="G147" s="227">
        <v>34</v>
      </c>
      <c r="H147" s="227">
        <v>36</v>
      </c>
      <c r="I147" s="227">
        <v>43</v>
      </c>
      <c r="J147" s="227">
        <v>47</v>
      </c>
      <c r="K147" s="244">
        <f t="shared" si="38"/>
        <v>40</v>
      </c>
      <c r="L147" s="245">
        <f t="shared" si="39"/>
        <v>40</v>
      </c>
      <c r="M147" s="246">
        <f t="shared" si="40"/>
        <v>1.37</v>
      </c>
      <c r="N147" s="247"/>
      <c r="O147" s="229">
        <f t="shared" si="41"/>
        <v>0</v>
      </c>
      <c r="P147" s="246"/>
      <c r="Q147" s="246">
        <f t="shared" si="42"/>
        <v>0</v>
      </c>
      <c r="R147" s="248">
        <f t="shared" si="43"/>
        <v>1.37</v>
      </c>
      <c r="S147" s="288"/>
      <c r="T147" s="65" t="str">
        <f t="shared" si="44"/>
        <v>40 - 49 Cm</v>
      </c>
      <c r="U147" s="74">
        <v>45967</v>
      </c>
      <c r="V147" s="74" t="e">
        <f>VLOOKUP(A147,'Supply Log'!$E$6:$V$1999,18,FALSE)</f>
        <v>#N/A</v>
      </c>
      <c r="W147" s="35" t="s">
        <v>346</v>
      </c>
      <c r="X147" s="295" t="s">
        <v>248</v>
      </c>
      <c r="Y147" s="554" t="s">
        <v>347</v>
      </c>
      <c r="Z147" s="35"/>
      <c r="AA147" s="289" t="s">
        <v>198</v>
      </c>
      <c r="AB147" s="553" t="str">
        <f t="shared" si="47"/>
        <v>A01-NL467/25-U01-112</v>
      </c>
      <c r="AC147" s="290"/>
      <c r="AD147" s="35"/>
      <c r="AE147" s="67" t="str">
        <f t="shared" si="45"/>
        <v/>
      </c>
      <c r="AF147" s="291"/>
      <c r="AG147" s="291"/>
      <c r="AH147" s="291"/>
      <c r="AI147" s="291"/>
      <c r="AJ147" s="291"/>
      <c r="AK147" s="291"/>
      <c r="AL147" s="291"/>
      <c r="AM147" s="291"/>
      <c r="AN147" s="234">
        <f t="shared" si="46"/>
        <v>10.9</v>
      </c>
      <c r="AO147" s="30"/>
      <c r="AP147" s="30"/>
      <c r="AQ147" s="293"/>
      <c r="AR147" s="293"/>
      <c r="AS147" s="293"/>
      <c r="AT147" s="293"/>
    </row>
    <row r="148" spans="1:46">
      <c r="A148" s="227">
        <v>113</v>
      </c>
      <c r="B148" s="227">
        <v>498</v>
      </c>
      <c r="C148" s="226" t="s">
        <v>248</v>
      </c>
      <c r="D148" s="227" t="s">
        <v>249</v>
      </c>
      <c r="E148" s="65">
        <v>1</v>
      </c>
      <c r="F148" s="228">
        <v>11</v>
      </c>
      <c r="G148" s="227">
        <v>43</v>
      </c>
      <c r="H148" s="227">
        <v>44</v>
      </c>
      <c r="I148" s="227">
        <v>44</v>
      </c>
      <c r="J148" s="227">
        <v>56</v>
      </c>
      <c r="K148" s="244">
        <f t="shared" si="38"/>
        <v>46.75</v>
      </c>
      <c r="L148" s="245">
        <f t="shared" si="39"/>
        <v>47</v>
      </c>
      <c r="M148" s="246">
        <f t="shared" si="40"/>
        <v>1.91</v>
      </c>
      <c r="N148" s="247"/>
      <c r="O148" s="229">
        <f t="shared" si="41"/>
        <v>0</v>
      </c>
      <c r="P148" s="246">
        <v>1</v>
      </c>
      <c r="Q148" s="246">
        <f t="shared" si="42"/>
        <v>0.17</v>
      </c>
      <c r="R148" s="248">
        <f t="shared" si="43"/>
        <v>1.74</v>
      </c>
      <c r="S148" s="288"/>
      <c r="T148" s="65" t="str">
        <f t="shared" si="44"/>
        <v>40 - 49 Cm</v>
      </c>
      <c r="U148" s="74">
        <v>45967</v>
      </c>
      <c r="V148" s="74" t="e">
        <f>VLOOKUP(A148,'Supply Log'!$E$6:$V$1999,18,FALSE)</f>
        <v>#N/A</v>
      </c>
      <c r="W148" s="35" t="s">
        <v>346</v>
      </c>
      <c r="X148" s="295" t="s">
        <v>248</v>
      </c>
      <c r="Y148" s="554" t="s">
        <v>347</v>
      </c>
      <c r="Z148" s="35"/>
      <c r="AA148" s="289" t="s">
        <v>198</v>
      </c>
      <c r="AB148" s="553" t="str">
        <f t="shared" si="47"/>
        <v>A01-NL498/25-U01-113</v>
      </c>
      <c r="AC148" s="290"/>
      <c r="AD148" s="35"/>
      <c r="AE148" s="67" t="str">
        <f t="shared" si="45"/>
        <v/>
      </c>
      <c r="AF148" s="291"/>
      <c r="AG148" s="291"/>
      <c r="AH148" s="291"/>
      <c r="AI148" s="291"/>
      <c r="AJ148" s="291"/>
      <c r="AK148" s="291"/>
      <c r="AL148" s="291"/>
      <c r="AM148" s="291"/>
      <c r="AN148" s="234">
        <f t="shared" si="46"/>
        <v>11</v>
      </c>
      <c r="AO148" s="30"/>
      <c r="AP148" s="30"/>
      <c r="AQ148" s="293"/>
      <c r="AR148" s="293"/>
      <c r="AS148" s="293"/>
      <c r="AT148" s="293"/>
    </row>
    <row r="149" spans="1:46">
      <c r="A149" s="227">
        <v>114</v>
      </c>
      <c r="B149" s="227">
        <v>533</v>
      </c>
      <c r="C149" s="226" t="s">
        <v>248</v>
      </c>
      <c r="D149" s="227" t="s">
        <v>249</v>
      </c>
      <c r="E149" s="65">
        <v>1</v>
      </c>
      <c r="F149" s="228">
        <v>7.3</v>
      </c>
      <c r="G149" s="227">
        <v>26</v>
      </c>
      <c r="H149" s="227">
        <v>32</v>
      </c>
      <c r="I149" s="227">
        <v>33</v>
      </c>
      <c r="J149" s="227">
        <v>36</v>
      </c>
      <c r="K149" s="244">
        <f t="shared" si="38"/>
        <v>31.75</v>
      </c>
      <c r="L149" s="245">
        <f t="shared" si="39"/>
        <v>32</v>
      </c>
      <c r="M149" s="246">
        <f t="shared" si="40"/>
        <v>0.59</v>
      </c>
      <c r="N149" s="247"/>
      <c r="O149" s="229">
        <f t="shared" si="41"/>
        <v>0</v>
      </c>
      <c r="P149" s="246"/>
      <c r="Q149" s="246">
        <f t="shared" si="42"/>
        <v>0</v>
      </c>
      <c r="R149" s="248">
        <f t="shared" si="43"/>
        <v>0.59</v>
      </c>
      <c r="S149" s="288"/>
      <c r="T149" s="65" t="str">
        <f t="shared" si="44"/>
        <v>30 - 39 Cm</v>
      </c>
      <c r="U149" s="74">
        <v>45967</v>
      </c>
      <c r="V149" s="74" t="e">
        <f>VLOOKUP(A149,'Supply Log'!$E$6:$V$1999,18,FALSE)</f>
        <v>#N/A</v>
      </c>
      <c r="W149" s="35" t="s">
        <v>346</v>
      </c>
      <c r="X149" s="295" t="s">
        <v>248</v>
      </c>
      <c r="Y149" s="554" t="s">
        <v>347</v>
      </c>
      <c r="Z149" s="35"/>
      <c r="AA149" s="289" t="s">
        <v>198</v>
      </c>
      <c r="AB149" s="553" t="str">
        <f t="shared" si="47"/>
        <v>A01-NL533/25-U01-114</v>
      </c>
      <c r="AC149" s="290"/>
      <c r="AD149" s="35"/>
      <c r="AE149" s="67" t="str">
        <f t="shared" si="45"/>
        <v/>
      </c>
      <c r="AF149" s="291"/>
      <c r="AG149" s="291"/>
      <c r="AH149" s="291"/>
      <c r="AI149" s="291"/>
      <c r="AJ149" s="291"/>
      <c r="AK149" s="291"/>
      <c r="AL149" s="291"/>
      <c r="AM149" s="291"/>
      <c r="AN149" s="234">
        <f t="shared" si="46"/>
        <v>7.3</v>
      </c>
      <c r="AO149" s="30"/>
      <c r="AP149" s="30"/>
      <c r="AQ149" s="293"/>
      <c r="AR149" s="293"/>
      <c r="AS149" s="293"/>
      <c r="AT149" s="293"/>
    </row>
    <row r="150" spans="1:46">
      <c r="A150" s="227">
        <v>115</v>
      </c>
      <c r="B150" s="227">
        <v>535</v>
      </c>
      <c r="C150" s="226" t="s">
        <v>248</v>
      </c>
      <c r="D150" s="227" t="s">
        <v>249</v>
      </c>
      <c r="E150" s="65">
        <v>1</v>
      </c>
      <c r="F150" s="228">
        <v>8</v>
      </c>
      <c r="G150" s="227">
        <v>27</v>
      </c>
      <c r="H150" s="227">
        <v>27</v>
      </c>
      <c r="I150" s="227">
        <v>33</v>
      </c>
      <c r="J150" s="227">
        <v>34</v>
      </c>
      <c r="K150" s="244">
        <f t="shared" si="38"/>
        <v>30.25</v>
      </c>
      <c r="L150" s="245">
        <f t="shared" si="39"/>
        <v>30</v>
      </c>
      <c r="M150" s="246">
        <f t="shared" si="40"/>
        <v>0.56999999999999995</v>
      </c>
      <c r="N150" s="247"/>
      <c r="O150" s="229">
        <f t="shared" si="41"/>
        <v>0</v>
      </c>
      <c r="P150" s="246">
        <v>0.5</v>
      </c>
      <c r="Q150" s="246">
        <f t="shared" si="42"/>
        <v>0.04</v>
      </c>
      <c r="R150" s="248">
        <f t="shared" si="43"/>
        <v>0.52999999999999992</v>
      </c>
      <c r="S150" s="288"/>
      <c r="T150" s="65" t="str">
        <f t="shared" si="44"/>
        <v>30 - 39 Cm</v>
      </c>
      <c r="U150" s="74">
        <v>45967</v>
      </c>
      <c r="V150" s="74" t="e">
        <f>VLOOKUP(A150,'Supply Log'!$E$6:$V$1999,18,FALSE)</f>
        <v>#N/A</v>
      </c>
      <c r="W150" s="35" t="s">
        <v>346</v>
      </c>
      <c r="X150" s="295" t="s">
        <v>248</v>
      </c>
      <c r="Y150" s="554" t="s">
        <v>347</v>
      </c>
      <c r="Z150" s="289"/>
      <c r="AA150" s="289" t="s">
        <v>198</v>
      </c>
      <c r="AB150" s="553" t="str">
        <f t="shared" si="47"/>
        <v>A01-NL535/25-U01-115</v>
      </c>
      <c r="AC150" s="290"/>
      <c r="AD150" s="35"/>
      <c r="AE150" s="67" t="str">
        <f t="shared" si="45"/>
        <v/>
      </c>
      <c r="AF150" s="291"/>
      <c r="AG150" s="291"/>
      <c r="AH150" s="291"/>
      <c r="AI150" s="291"/>
      <c r="AJ150" s="291"/>
      <c r="AK150" s="291"/>
      <c r="AL150" s="291"/>
      <c r="AM150" s="291"/>
      <c r="AN150" s="234">
        <f t="shared" si="46"/>
        <v>8</v>
      </c>
      <c r="AO150" s="30"/>
      <c r="AP150" s="30"/>
      <c r="AQ150" s="293"/>
      <c r="AR150" s="293"/>
      <c r="AS150" s="293"/>
      <c r="AT150" s="293"/>
    </row>
    <row r="151" spans="1:46">
      <c r="A151" s="227">
        <v>116</v>
      </c>
      <c r="B151" s="227">
        <v>466</v>
      </c>
      <c r="C151" s="226" t="s">
        <v>248</v>
      </c>
      <c r="D151" s="227" t="s">
        <v>249</v>
      </c>
      <c r="E151" s="65">
        <v>1</v>
      </c>
      <c r="F151" s="228">
        <v>8.6999999999999993</v>
      </c>
      <c r="G151" s="227">
        <v>36</v>
      </c>
      <c r="H151" s="227">
        <v>38</v>
      </c>
      <c r="I151" s="227">
        <v>45</v>
      </c>
      <c r="J151" s="227">
        <v>47</v>
      </c>
      <c r="K151" s="244">
        <f t="shared" si="38"/>
        <v>41.5</v>
      </c>
      <c r="L151" s="245">
        <f t="shared" si="39"/>
        <v>42</v>
      </c>
      <c r="M151" s="246">
        <f t="shared" si="40"/>
        <v>1.21</v>
      </c>
      <c r="N151" s="247"/>
      <c r="O151" s="229">
        <f t="shared" si="41"/>
        <v>0</v>
      </c>
      <c r="P151" s="246">
        <v>1</v>
      </c>
      <c r="Q151" s="246">
        <f t="shared" si="42"/>
        <v>0.14000000000000001</v>
      </c>
      <c r="R151" s="248">
        <f t="shared" si="43"/>
        <v>1.0699999999999998</v>
      </c>
      <c r="S151" s="288"/>
      <c r="T151" s="65" t="str">
        <f t="shared" si="44"/>
        <v>40 - 49 Cm</v>
      </c>
      <c r="U151" s="74">
        <v>45967</v>
      </c>
      <c r="V151" s="74" t="e">
        <f>VLOOKUP(A151,'Supply Log'!$E$6:$V$1999,18,FALSE)</f>
        <v>#N/A</v>
      </c>
      <c r="W151" s="35" t="s">
        <v>346</v>
      </c>
      <c r="X151" s="295" t="s">
        <v>248</v>
      </c>
      <c r="Y151" s="554" t="s">
        <v>347</v>
      </c>
      <c r="Z151" s="289"/>
      <c r="AA151" s="289" t="s">
        <v>198</v>
      </c>
      <c r="AB151" s="553" t="str">
        <f t="shared" si="47"/>
        <v>A01-NL466/25-U01-116</v>
      </c>
      <c r="AC151" s="290"/>
      <c r="AD151" s="35"/>
      <c r="AE151" s="67" t="str">
        <f t="shared" si="45"/>
        <v/>
      </c>
      <c r="AF151" s="291"/>
      <c r="AG151" s="291"/>
      <c r="AH151" s="291"/>
      <c r="AI151" s="291"/>
      <c r="AJ151" s="291"/>
      <c r="AK151" s="291"/>
      <c r="AL151" s="291"/>
      <c r="AM151" s="291"/>
      <c r="AN151" s="234">
        <f t="shared" si="46"/>
        <v>8.6999999999999993</v>
      </c>
      <c r="AO151" s="30"/>
      <c r="AP151" s="30"/>
      <c r="AQ151" s="293"/>
      <c r="AR151" s="293"/>
      <c r="AS151" s="293"/>
      <c r="AT151" s="293"/>
    </row>
    <row r="152" spans="1:46">
      <c r="A152" s="227">
        <v>117</v>
      </c>
      <c r="B152" s="227">
        <v>473</v>
      </c>
      <c r="C152" s="226" t="s">
        <v>248</v>
      </c>
      <c r="D152" s="227" t="s">
        <v>249</v>
      </c>
      <c r="E152" s="65">
        <v>1</v>
      </c>
      <c r="F152" s="228">
        <v>10.8</v>
      </c>
      <c r="G152" s="227">
        <v>32</v>
      </c>
      <c r="H152" s="227">
        <v>56</v>
      </c>
      <c r="I152" s="227">
        <v>34</v>
      </c>
      <c r="J152" s="227">
        <v>38</v>
      </c>
      <c r="K152" s="244">
        <f t="shared" si="38"/>
        <v>40</v>
      </c>
      <c r="L152" s="245">
        <f t="shared" si="39"/>
        <v>40</v>
      </c>
      <c r="M152" s="246">
        <f t="shared" si="40"/>
        <v>1.36</v>
      </c>
      <c r="N152" s="247"/>
      <c r="O152" s="229">
        <f t="shared" si="41"/>
        <v>0</v>
      </c>
      <c r="P152" s="246">
        <v>1</v>
      </c>
      <c r="Q152" s="246">
        <f t="shared" si="42"/>
        <v>0.13</v>
      </c>
      <c r="R152" s="248">
        <f t="shared" si="43"/>
        <v>1.23</v>
      </c>
      <c r="S152" s="288"/>
      <c r="T152" s="65" t="str">
        <f t="shared" si="44"/>
        <v>40 - 49 Cm</v>
      </c>
      <c r="U152" s="74">
        <v>45967</v>
      </c>
      <c r="V152" s="74" t="e">
        <f>VLOOKUP(A152,'Supply Log'!$E$6:$V$1999,18,FALSE)</f>
        <v>#N/A</v>
      </c>
      <c r="W152" s="35" t="s">
        <v>346</v>
      </c>
      <c r="X152" s="295" t="s">
        <v>248</v>
      </c>
      <c r="Y152" s="554" t="s">
        <v>347</v>
      </c>
      <c r="Z152" s="35"/>
      <c r="AA152" s="289" t="s">
        <v>198</v>
      </c>
      <c r="AB152" s="553" t="str">
        <f t="shared" si="47"/>
        <v>A01-NL473/25-U01-117</v>
      </c>
      <c r="AC152" s="290"/>
      <c r="AD152" s="35"/>
      <c r="AE152" s="67" t="str">
        <f t="shared" si="45"/>
        <v/>
      </c>
      <c r="AF152" s="291"/>
      <c r="AG152" s="291"/>
      <c r="AH152" s="291"/>
      <c r="AI152" s="291"/>
      <c r="AJ152" s="291"/>
      <c r="AK152" s="291"/>
      <c r="AL152" s="291"/>
      <c r="AM152" s="291"/>
      <c r="AN152" s="234">
        <f t="shared" si="46"/>
        <v>10.8</v>
      </c>
      <c r="AO152" s="30"/>
      <c r="AP152" s="30"/>
      <c r="AQ152" s="293"/>
      <c r="AR152" s="293"/>
      <c r="AS152" s="293"/>
      <c r="AT152" s="293"/>
    </row>
    <row r="153" spans="1:46">
      <c r="A153" s="227">
        <v>118</v>
      </c>
      <c r="B153" s="227">
        <v>532</v>
      </c>
      <c r="C153" s="226" t="s">
        <v>248</v>
      </c>
      <c r="D153" s="227" t="s">
        <v>249</v>
      </c>
      <c r="E153" s="65">
        <v>1</v>
      </c>
      <c r="F153" s="228">
        <v>7</v>
      </c>
      <c r="G153" s="227">
        <v>33</v>
      </c>
      <c r="H153" s="227">
        <v>33</v>
      </c>
      <c r="I153" s="227">
        <v>34</v>
      </c>
      <c r="J153" s="227">
        <v>38</v>
      </c>
      <c r="K153" s="244">
        <f t="shared" si="38"/>
        <v>34.5</v>
      </c>
      <c r="L153" s="245">
        <f t="shared" si="39"/>
        <v>35</v>
      </c>
      <c r="M153" s="246">
        <f t="shared" si="40"/>
        <v>0.67</v>
      </c>
      <c r="N153" s="247"/>
      <c r="O153" s="229">
        <f t="shared" si="41"/>
        <v>0</v>
      </c>
      <c r="P153" s="246"/>
      <c r="Q153" s="246">
        <f t="shared" si="42"/>
        <v>0</v>
      </c>
      <c r="R153" s="248">
        <f t="shared" si="43"/>
        <v>0.67</v>
      </c>
      <c r="S153" s="288"/>
      <c r="T153" s="65" t="str">
        <f t="shared" si="44"/>
        <v>30 - 39 Cm</v>
      </c>
      <c r="U153" s="74">
        <v>45967</v>
      </c>
      <c r="V153" s="74" t="e">
        <f>VLOOKUP(A153,'Supply Log'!$E$6:$V$1999,18,FALSE)</f>
        <v>#N/A</v>
      </c>
      <c r="W153" s="35" t="s">
        <v>346</v>
      </c>
      <c r="X153" s="295" t="s">
        <v>248</v>
      </c>
      <c r="Y153" s="554" t="s">
        <v>347</v>
      </c>
      <c r="Z153" s="289"/>
      <c r="AA153" s="289" t="s">
        <v>198</v>
      </c>
      <c r="AB153" s="553" t="str">
        <f t="shared" si="47"/>
        <v>A01-NL532/25-U01-118</v>
      </c>
      <c r="AC153" s="290"/>
      <c r="AD153" s="35"/>
      <c r="AE153" s="67" t="str">
        <f t="shared" si="45"/>
        <v/>
      </c>
      <c r="AF153" s="291"/>
      <c r="AG153" s="291"/>
      <c r="AH153" s="291"/>
      <c r="AI153" s="291"/>
      <c r="AJ153" s="291"/>
      <c r="AK153" s="291"/>
      <c r="AL153" s="291"/>
      <c r="AM153" s="291"/>
      <c r="AN153" s="234">
        <f t="shared" si="46"/>
        <v>7</v>
      </c>
      <c r="AO153" s="30"/>
      <c r="AP153" s="30"/>
      <c r="AQ153" s="293"/>
      <c r="AR153" s="293"/>
      <c r="AS153" s="293"/>
      <c r="AT153" s="293"/>
    </row>
    <row r="154" spans="1:46">
      <c r="A154" s="227">
        <v>119</v>
      </c>
      <c r="B154" s="227">
        <v>527</v>
      </c>
      <c r="C154" s="226" t="s">
        <v>248</v>
      </c>
      <c r="D154" s="227" t="s">
        <v>249</v>
      </c>
      <c r="E154" s="65">
        <v>1</v>
      </c>
      <c r="F154" s="228">
        <v>9.8000000000000007</v>
      </c>
      <c r="G154" s="227">
        <v>40</v>
      </c>
      <c r="H154" s="227">
        <v>45</v>
      </c>
      <c r="I154" s="227">
        <v>48</v>
      </c>
      <c r="J154" s="227">
        <v>49</v>
      </c>
      <c r="K154" s="244">
        <f t="shared" si="38"/>
        <v>45.5</v>
      </c>
      <c r="L154" s="245">
        <f t="shared" si="39"/>
        <v>46</v>
      </c>
      <c r="M154" s="246">
        <f t="shared" si="40"/>
        <v>1.63</v>
      </c>
      <c r="N154" s="247"/>
      <c r="O154" s="229">
        <f t="shared" si="41"/>
        <v>0</v>
      </c>
      <c r="P154" s="246"/>
      <c r="Q154" s="246">
        <f t="shared" si="42"/>
        <v>0</v>
      </c>
      <c r="R154" s="248">
        <f t="shared" si="43"/>
        <v>1.63</v>
      </c>
      <c r="S154" s="288"/>
      <c r="T154" s="65" t="str">
        <f t="shared" si="44"/>
        <v>40 - 49 Cm</v>
      </c>
      <c r="U154" s="74">
        <v>45967</v>
      </c>
      <c r="V154" s="74" t="e">
        <f>VLOOKUP(A154,'Supply Log'!$E$6:$V$1999,18,FALSE)</f>
        <v>#N/A</v>
      </c>
      <c r="W154" s="35" t="s">
        <v>346</v>
      </c>
      <c r="X154" s="295" t="s">
        <v>248</v>
      </c>
      <c r="Y154" s="554" t="s">
        <v>347</v>
      </c>
      <c r="Z154" s="289"/>
      <c r="AA154" s="289" t="s">
        <v>198</v>
      </c>
      <c r="AB154" s="553" t="str">
        <f t="shared" si="47"/>
        <v>A01-NL527/25-U01-119</v>
      </c>
      <c r="AC154" s="290"/>
      <c r="AD154" s="35"/>
      <c r="AE154" s="67" t="str">
        <f t="shared" si="45"/>
        <v/>
      </c>
      <c r="AF154" s="291"/>
      <c r="AG154" s="291"/>
      <c r="AH154" s="291"/>
      <c r="AI154" s="291"/>
      <c r="AJ154" s="291"/>
      <c r="AK154" s="291"/>
      <c r="AL154" s="291"/>
      <c r="AM154" s="291"/>
      <c r="AN154" s="234">
        <f t="shared" si="46"/>
        <v>9.8000000000000007</v>
      </c>
      <c r="AO154" s="30"/>
      <c r="AP154" s="30"/>
      <c r="AQ154" s="293"/>
      <c r="AR154" s="293"/>
      <c r="AS154" s="293"/>
      <c r="AT154" s="293"/>
    </row>
    <row r="155" spans="1:46">
      <c r="A155" s="227">
        <v>120</v>
      </c>
      <c r="B155" s="227">
        <v>468</v>
      </c>
      <c r="C155" s="226" t="s">
        <v>248</v>
      </c>
      <c r="D155" s="227" t="s">
        <v>249</v>
      </c>
      <c r="E155" s="65">
        <v>1</v>
      </c>
      <c r="F155" s="228">
        <v>6</v>
      </c>
      <c r="G155" s="227">
        <v>39</v>
      </c>
      <c r="H155" s="227">
        <v>47</v>
      </c>
      <c r="I155" s="227">
        <v>35</v>
      </c>
      <c r="J155" s="227">
        <v>40</v>
      </c>
      <c r="K155" s="244">
        <f t="shared" si="38"/>
        <v>40.25</v>
      </c>
      <c r="L155" s="245">
        <f t="shared" si="39"/>
        <v>40</v>
      </c>
      <c r="M155" s="246">
        <f t="shared" si="40"/>
        <v>0.75</v>
      </c>
      <c r="N155" s="247"/>
      <c r="O155" s="229">
        <f t="shared" si="41"/>
        <v>0</v>
      </c>
      <c r="P155" s="246"/>
      <c r="Q155" s="246">
        <f t="shared" si="42"/>
        <v>0</v>
      </c>
      <c r="R155" s="248">
        <f t="shared" si="43"/>
        <v>0.75</v>
      </c>
      <c r="S155" s="288"/>
      <c r="T155" s="65" t="str">
        <f t="shared" si="44"/>
        <v>40 - 49 Cm</v>
      </c>
      <c r="U155" s="74">
        <v>45967</v>
      </c>
      <c r="V155" s="74" t="e">
        <f>VLOOKUP(A155,'Supply Log'!$E$6:$V$1999,18,FALSE)</f>
        <v>#N/A</v>
      </c>
      <c r="W155" s="35" t="s">
        <v>346</v>
      </c>
      <c r="X155" s="295" t="s">
        <v>248</v>
      </c>
      <c r="Y155" s="554" t="s">
        <v>347</v>
      </c>
      <c r="Z155" s="289"/>
      <c r="AA155" s="289" t="s">
        <v>198</v>
      </c>
      <c r="AB155" s="553" t="str">
        <f t="shared" si="47"/>
        <v>A01-NL468/25-U01-120</v>
      </c>
      <c r="AC155" s="290"/>
      <c r="AD155" s="35"/>
      <c r="AE155" s="67" t="str">
        <f t="shared" si="45"/>
        <v/>
      </c>
      <c r="AF155" s="291"/>
      <c r="AG155" s="291"/>
      <c r="AH155" s="291"/>
      <c r="AI155" s="291"/>
      <c r="AJ155" s="291"/>
      <c r="AK155" s="291"/>
      <c r="AL155" s="291"/>
      <c r="AM155" s="291"/>
      <c r="AN155" s="234">
        <f t="shared" si="46"/>
        <v>6</v>
      </c>
      <c r="AO155" s="30"/>
      <c r="AP155" s="30"/>
      <c r="AQ155" s="293"/>
      <c r="AR155" s="293"/>
      <c r="AS155" s="293"/>
      <c r="AT155" s="293"/>
    </row>
    <row r="156" spans="1:46">
      <c r="A156" s="547">
        <v>121</v>
      </c>
      <c r="B156" s="547">
        <v>507</v>
      </c>
      <c r="C156" s="226" t="s">
        <v>248</v>
      </c>
      <c r="D156" s="227" t="s">
        <v>249</v>
      </c>
      <c r="E156" s="65">
        <v>1</v>
      </c>
      <c r="F156" s="228">
        <v>10.7</v>
      </c>
      <c r="G156" s="547">
        <v>30</v>
      </c>
      <c r="H156" s="547">
        <v>34</v>
      </c>
      <c r="I156" s="547">
        <v>37</v>
      </c>
      <c r="J156" s="547">
        <v>50</v>
      </c>
      <c r="K156" s="244">
        <f t="shared" si="38"/>
        <v>37.75</v>
      </c>
      <c r="L156" s="245">
        <f t="shared" si="39"/>
        <v>38</v>
      </c>
      <c r="M156" s="246">
        <f t="shared" si="40"/>
        <v>1.21</v>
      </c>
      <c r="N156" s="247"/>
      <c r="O156" s="229">
        <f t="shared" si="41"/>
        <v>0</v>
      </c>
      <c r="P156" s="246">
        <v>1</v>
      </c>
      <c r="Q156" s="246">
        <f t="shared" si="42"/>
        <v>0.11</v>
      </c>
      <c r="R156" s="550">
        <f t="shared" si="43"/>
        <v>1.0999999999999999</v>
      </c>
      <c r="S156" s="551"/>
      <c r="T156" s="549" t="str">
        <f t="shared" si="44"/>
        <v>30 - 39 Cm</v>
      </c>
      <c r="U156" s="552">
        <v>45968</v>
      </c>
      <c r="V156" s="552" t="e">
        <f>VLOOKUP(A156,'Supply Log'!$E$6:$V$1999,18,FALSE)</f>
        <v>#N/A</v>
      </c>
      <c r="W156" s="35" t="s">
        <v>346</v>
      </c>
      <c r="X156" s="295" t="s">
        <v>248</v>
      </c>
      <c r="Y156" s="554" t="s">
        <v>347</v>
      </c>
      <c r="Z156" s="555"/>
      <c r="AA156" s="555" t="s">
        <v>198</v>
      </c>
      <c r="AB156" s="553" t="str">
        <f t="shared" si="47"/>
        <v>A01-NL507/25-U01-121</v>
      </c>
      <c r="AC156" s="556"/>
      <c r="AD156" s="553"/>
      <c r="AE156" s="557" t="str">
        <f t="shared" si="45"/>
        <v/>
      </c>
      <c r="AF156" s="291"/>
      <c r="AG156" s="291"/>
      <c r="AH156" s="291"/>
      <c r="AI156" s="291"/>
      <c r="AJ156" s="291"/>
      <c r="AK156" s="291"/>
      <c r="AL156" s="291"/>
      <c r="AM156" s="291"/>
      <c r="AN156" s="234">
        <f t="shared" si="46"/>
        <v>10.7</v>
      </c>
      <c r="AO156" s="30"/>
      <c r="AP156" s="30"/>
      <c r="AQ156" s="293"/>
      <c r="AR156" s="293"/>
      <c r="AS156" s="293"/>
      <c r="AT156" s="293"/>
    </row>
    <row r="157" spans="1:46">
      <c r="A157" s="547">
        <v>122</v>
      </c>
      <c r="B157" s="547">
        <v>500</v>
      </c>
      <c r="C157" s="226" t="s">
        <v>248</v>
      </c>
      <c r="D157" s="227" t="s">
        <v>249</v>
      </c>
      <c r="E157" s="65">
        <v>1</v>
      </c>
      <c r="F157" s="228">
        <v>11.9</v>
      </c>
      <c r="G157" s="547">
        <v>33</v>
      </c>
      <c r="H157" s="547">
        <v>37</v>
      </c>
      <c r="I157" s="547">
        <v>42</v>
      </c>
      <c r="J157" s="547">
        <v>39</v>
      </c>
      <c r="K157" s="244">
        <f t="shared" si="38"/>
        <v>37.75</v>
      </c>
      <c r="L157" s="245">
        <f t="shared" si="39"/>
        <v>38</v>
      </c>
      <c r="M157" s="246">
        <f t="shared" si="40"/>
        <v>1.35</v>
      </c>
      <c r="N157" s="247"/>
      <c r="O157" s="229">
        <f t="shared" si="41"/>
        <v>0</v>
      </c>
      <c r="P157" s="246"/>
      <c r="Q157" s="246">
        <f t="shared" si="42"/>
        <v>0</v>
      </c>
      <c r="R157" s="550">
        <f t="shared" si="43"/>
        <v>1.35</v>
      </c>
      <c r="S157" s="551"/>
      <c r="T157" s="549" t="str">
        <f t="shared" si="44"/>
        <v>30 - 39 Cm</v>
      </c>
      <c r="U157" s="552">
        <v>45968</v>
      </c>
      <c r="V157" s="552" t="e">
        <f>VLOOKUP(A157,'Supply Log'!$E$6:$V$1999,18,FALSE)</f>
        <v>#N/A</v>
      </c>
      <c r="W157" s="35" t="s">
        <v>346</v>
      </c>
      <c r="X157" s="295" t="s">
        <v>248</v>
      </c>
      <c r="Y157" s="554" t="s">
        <v>347</v>
      </c>
      <c r="Z157" s="555"/>
      <c r="AA157" s="555" t="s">
        <v>198</v>
      </c>
      <c r="AB157" s="553" t="str">
        <f t="shared" si="47"/>
        <v>A01-NL500/25-U01-122</v>
      </c>
      <c r="AC157" s="556"/>
      <c r="AD157" s="553"/>
      <c r="AE157" s="557" t="str">
        <f t="shared" si="45"/>
        <v/>
      </c>
      <c r="AF157" s="291"/>
      <c r="AG157" s="291"/>
      <c r="AH157" s="291"/>
      <c r="AI157" s="291"/>
      <c r="AJ157" s="291"/>
      <c r="AK157" s="291"/>
      <c r="AL157" s="487"/>
      <c r="AM157" s="487"/>
      <c r="AN157" s="234">
        <f t="shared" si="46"/>
        <v>11.9</v>
      </c>
      <c r="AO157" s="30"/>
      <c r="AP157" s="30"/>
      <c r="AQ157" s="293"/>
      <c r="AR157" s="293"/>
      <c r="AS157" s="293"/>
      <c r="AT157" s="293"/>
    </row>
    <row r="158" spans="1:46">
      <c r="A158" s="547">
        <v>123</v>
      </c>
      <c r="B158" s="547">
        <v>509</v>
      </c>
      <c r="C158" s="226" t="s">
        <v>248</v>
      </c>
      <c r="D158" s="227" t="s">
        <v>249</v>
      </c>
      <c r="E158" s="65">
        <v>1</v>
      </c>
      <c r="F158" s="228">
        <v>12.3</v>
      </c>
      <c r="G158" s="547">
        <v>34</v>
      </c>
      <c r="H158" s="547">
        <v>50</v>
      </c>
      <c r="I158" s="547">
        <v>28</v>
      </c>
      <c r="J158" s="547">
        <v>29</v>
      </c>
      <c r="K158" s="244">
        <f t="shared" si="38"/>
        <v>35.25</v>
      </c>
      <c r="L158" s="245">
        <f t="shared" si="39"/>
        <v>35</v>
      </c>
      <c r="M158" s="246">
        <f t="shared" si="40"/>
        <v>1.18</v>
      </c>
      <c r="N158" s="247"/>
      <c r="O158" s="229">
        <f t="shared" si="41"/>
        <v>0</v>
      </c>
      <c r="P158" s="246">
        <v>2.5</v>
      </c>
      <c r="Q158" s="246">
        <f t="shared" si="42"/>
        <v>0.24</v>
      </c>
      <c r="R158" s="550">
        <f t="shared" si="43"/>
        <v>0.94</v>
      </c>
      <c r="S158" s="551"/>
      <c r="T158" s="549" t="str">
        <f t="shared" si="44"/>
        <v>30 - 39 Cm</v>
      </c>
      <c r="U158" s="552">
        <v>45968</v>
      </c>
      <c r="V158" s="552" t="e">
        <f>VLOOKUP(A158,'Supply Log'!$E$6:$V$1999,18,FALSE)</f>
        <v>#N/A</v>
      </c>
      <c r="W158" s="35" t="s">
        <v>346</v>
      </c>
      <c r="X158" s="295" t="s">
        <v>248</v>
      </c>
      <c r="Y158" s="554" t="s">
        <v>347</v>
      </c>
      <c r="Z158" s="555"/>
      <c r="AA158" s="555" t="s">
        <v>198</v>
      </c>
      <c r="AB158" s="553" t="str">
        <f t="shared" si="47"/>
        <v>A01-NL509/25-U01-123</v>
      </c>
      <c r="AC158" s="556"/>
      <c r="AD158" s="553"/>
      <c r="AE158" s="557" t="str">
        <f t="shared" si="45"/>
        <v/>
      </c>
      <c r="AF158" s="291"/>
      <c r="AG158" s="291"/>
      <c r="AH158" s="291"/>
      <c r="AI158" s="291"/>
      <c r="AJ158" s="291"/>
      <c r="AK158" s="291"/>
      <c r="AL158" s="291"/>
      <c r="AM158" s="291"/>
      <c r="AN158" s="234">
        <f t="shared" si="46"/>
        <v>12.3</v>
      </c>
      <c r="AO158" s="30"/>
      <c r="AP158" s="30"/>
      <c r="AQ158" s="293"/>
      <c r="AR158" s="293"/>
      <c r="AS158" s="293"/>
      <c r="AT158" s="293"/>
    </row>
    <row r="159" spans="1:46">
      <c r="A159" s="547">
        <v>124</v>
      </c>
      <c r="B159" s="547">
        <v>514</v>
      </c>
      <c r="C159" s="226" t="s">
        <v>248</v>
      </c>
      <c r="D159" s="227" t="s">
        <v>249</v>
      </c>
      <c r="E159" s="65">
        <v>1</v>
      </c>
      <c r="F159" s="228">
        <v>6.8</v>
      </c>
      <c r="G159" s="547">
        <v>27</v>
      </c>
      <c r="H159" s="547">
        <v>32</v>
      </c>
      <c r="I159" s="547">
        <v>36</v>
      </c>
      <c r="J159" s="547">
        <v>37</v>
      </c>
      <c r="K159" s="244">
        <f t="shared" si="38"/>
        <v>33</v>
      </c>
      <c r="L159" s="245">
        <f t="shared" si="39"/>
        <v>33</v>
      </c>
      <c r="M159" s="246">
        <f t="shared" si="40"/>
        <v>0.57999999999999996</v>
      </c>
      <c r="N159" s="247"/>
      <c r="O159" s="229">
        <f t="shared" si="41"/>
        <v>0</v>
      </c>
      <c r="P159" s="246">
        <v>0.5</v>
      </c>
      <c r="Q159" s="246">
        <f t="shared" si="42"/>
        <v>0.04</v>
      </c>
      <c r="R159" s="550">
        <f t="shared" si="43"/>
        <v>0.53999999999999992</v>
      </c>
      <c r="S159" s="551"/>
      <c r="T159" s="549" t="str">
        <f t="shared" si="44"/>
        <v>30 - 39 Cm</v>
      </c>
      <c r="U159" s="552">
        <v>45968</v>
      </c>
      <c r="V159" s="552" t="e">
        <f>VLOOKUP(A159,'Supply Log'!$E$6:$V$1999,18,FALSE)</f>
        <v>#N/A</v>
      </c>
      <c r="W159" s="35" t="s">
        <v>346</v>
      </c>
      <c r="X159" s="295" t="s">
        <v>248</v>
      </c>
      <c r="Y159" s="554" t="s">
        <v>347</v>
      </c>
      <c r="Z159" s="555"/>
      <c r="AA159" s="555" t="s">
        <v>198</v>
      </c>
      <c r="AB159" s="553" t="str">
        <f t="shared" si="47"/>
        <v>A01-NL514/25-U01-124</v>
      </c>
      <c r="AC159" s="556"/>
      <c r="AD159" s="553"/>
      <c r="AE159" s="557" t="str">
        <f t="shared" si="45"/>
        <v/>
      </c>
      <c r="AF159" s="291"/>
      <c r="AG159" s="291"/>
      <c r="AH159" s="291"/>
      <c r="AI159" s="291"/>
      <c r="AJ159" s="291"/>
      <c r="AK159" s="291"/>
      <c r="AL159" s="291"/>
      <c r="AM159" s="291"/>
      <c r="AN159" s="234">
        <f t="shared" si="46"/>
        <v>6.8</v>
      </c>
      <c r="AO159" s="30"/>
      <c r="AP159" s="30"/>
      <c r="AQ159" s="293"/>
      <c r="AR159" s="293"/>
      <c r="AS159" s="293"/>
      <c r="AT159" s="293"/>
    </row>
    <row r="160" spans="1:46">
      <c r="A160" s="547">
        <v>125</v>
      </c>
      <c r="B160" s="547">
        <v>511</v>
      </c>
      <c r="C160" s="226" t="s">
        <v>248</v>
      </c>
      <c r="D160" s="227" t="s">
        <v>249</v>
      </c>
      <c r="E160" s="65">
        <v>1</v>
      </c>
      <c r="F160" s="228">
        <v>7.1</v>
      </c>
      <c r="G160" s="547">
        <v>34</v>
      </c>
      <c r="H160" s="547">
        <v>34</v>
      </c>
      <c r="I160" s="547">
        <v>39</v>
      </c>
      <c r="J160" s="547">
        <v>40</v>
      </c>
      <c r="K160" s="244">
        <f t="shared" si="38"/>
        <v>36.75</v>
      </c>
      <c r="L160" s="245">
        <f t="shared" si="39"/>
        <v>37</v>
      </c>
      <c r="M160" s="246">
        <f t="shared" si="40"/>
        <v>0.76</v>
      </c>
      <c r="N160" s="247"/>
      <c r="O160" s="229">
        <f t="shared" si="41"/>
        <v>0</v>
      </c>
      <c r="P160" s="246">
        <v>1</v>
      </c>
      <c r="Q160" s="246">
        <f t="shared" si="42"/>
        <v>0.11</v>
      </c>
      <c r="R160" s="550">
        <f t="shared" si="43"/>
        <v>0.65</v>
      </c>
      <c r="S160" s="551"/>
      <c r="T160" s="549" t="str">
        <f t="shared" si="44"/>
        <v>30 - 39 Cm</v>
      </c>
      <c r="U160" s="552">
        <v>45968</v>
      </c>
      <c r="V160" s="552" t="e">
        <f>VLOOKUP(A160,'Supply Log'!$E$6:$V$1999,18,FALSE)</f>
        <v>#N/A</v>
      </c>
      <c r="W160" s="35" t="s">
        <v>346</v>
      </c>
      <c r="X160" s="295" t="s">
        <v>248</v>
      </c>
      <c r="Y160" s="554" t="s">
        <v>347</v>
      </c>
      <c r="Z160" s="555"/>
      <c r="AA160" s="555" t="s">
        <v>198</v>
      </c>
      <c r="AB160" s="553" t="str">
        <f t="shared" si="47"/>
        <v>A01-NL511/25-U01-125</v>
      </c>
      <c r="AC160" s="556"/>
      <c r="AD160" s="553"/>
      <c r="AE160" s="557" t="str">
        <f t="shared" si="45"/>
        <v/>
      </c>
      <c r="AF160" s="291"/>
      <c r="AG160" s="291"/>
      <c r="AH160" s="291"/>
      <c r="AI160" s="291"/>
      <c r="AJ160" s="291"/>
      <c r="AK160" s="291"/>
      <c r="AL160" s="291"/>
      <c r="AM160" s="291"/>
      <c r="AN160" s="234">
        <f t="shared" si="46"/>
        <v>7.1</v>
      </c>
      <c r="AO160" s="30"/>
      <c r="AP160" s="30"/>
      <c r="AQ160" s="293"/>
      <c r="AR160" s="293"/>
      <c r="AS160" s="293"/>
      <c r="AT160" s="293"/>
    </row>
    <row r="161" spans="1:46">
      <c r="A161" s="547">
        <v>126</v>
      </c>
      <c r="B161" s="547">
        <v>508</v>
      </c>
      <c r="C161" s="226" t="s">
        <v>248</v>
      </c>
      <c r="D161" s="227" t="s">
        <v>249</v>
      </c>
      <c r="E161" s="65">
        <v>1</v>
      </c>
      <c r="F161" s="228">
        <v>10.3</v>
      </c>
      <c r="G161" s="547">
        <v>35</v>
      </c>
      <c r="H161" s="547">
        <v>38</v>
      </c>
      <c r="I161" s="547">
        <v>26</v>
      </c>
      <c r="J161" s="547">
        <v>32</v>
      </c>
      <c r="K161" s="244">
        <f t="shared" si="38"/>
        <v>32.75</v>
      </c>
      <c r="L161" s="245">
        <f t="shared" si="39"/>
        <v>33</v>
      </c>
      <c r="M161" s="246">
        <f t="shared" si="40"/>
        <v>0.88</v>
      </c>
      <c r="N161" s="247"/>
      <c r="O161" s="229">
        <f t="shared" si="41"/>
        <v>0</v>
      </c>
      <c r="P161" s="246">
        <v>1.5</v>
      </c>
      <c r="Q161" s="246">
        <f t="shared" si="42"/>
        <v>0.13</v>
      </c>
      <c r="R161" s="550">
        <f t="shared" si="43"/>
        <v>0.75</v>
      </c>
      <c r="S161" s="551"/>
      <c r="T161" s="549" t="str">
        <f t="shared" si="44"/>
        <v>30 - 39 Cm</v>
      </c>
      <c r="U161" s="552">
        <v>45968</v>
      </c>
      <c r="V161" s="552" t="e">
        <f>VLOOKUP(A161,'Supply Log'!$E$6:$V$1999,18,FALSE)</f>
        <v>#N/A</v>
      </c>
      <c r="W161" s="35" t="s">
        <v>346</v>
      </c>
      <c r="X161" s="295" t="s">
        <v>248</v>
      </c>
      <c r="Y161" s="554" t="s">
        <v>347</v>
      </c>
      <c r="Z161" s="555"/>
      <c r="AA161" s="555" t="s">
        <v>198</v>
      </c>
      <c r="AB161" s="553" t="str">
        <f t="shared" si="47"/>
        <v>A01-NL508/25-U01-126</v>
      </c>
      <c r="AC161" s="556"/>
      <c r="AD161" s="553"/>
      <c r="AE161" s="557" t="str">
        <f t="shared" si="45"/>
        <v/>
      </c>
      <c r="AF161" s="291"/>
      <c r="AG161" s="291"/>
      <c r="AH161" s="291"/>
      <c r="AI161" s="291"/>
      <c r="AJ161" s="291"/>
      <c r="AK161" s="291"/>
      <c r="AL161" s="291"/>
      <c r="AM161" s="291"/>
      <c r="AN161" s="234">
        <f t="shared" si="46"/>
        <v>10.3</v>
      </c>
      <c r="AO161" s="30"/>
      <c r="AP161" s="30"/>
      <c r="AQ161" s="293"/>
      <c r="AR161" s="293"/>
      <c r="AS161" s="293"/>
      <c r="AT161" s="293"/>
    </row>
    <row r="162" spans="1:46">
      <c r="A162" s="547">
        <v>127</v>
      </c>
      <c r="B162" s="547">
        <v>957</v>
      </c>
      <c r="C162" s="226" t="s">
        <v>248</v>
      </c>
      <c r="D162" s="227" t="s">
        <v>249</v>
      </c>
      <c r="E162" s="65">
        <v>1</v>
      </c>
      <c r="F162" s="228">
        <v>11.7</v>
      </c>
      <c r="G162" s="547">
        <v>32</v>
      </c>
      <c r="H162" s="547">
        <v>32</v>
      </c>
      <c r="I162" s="547">
        <v>39</v>
      </c>
      <c r="J162" s="547">
        <v>45</v>
      </c>
      <c r="K162" s="244">
        <f t="shared" si="38"/>
        <v>37</v>
      </c>
      <c r="L162" s="245">
        <f t="shared" si="39"/>
        <v>37</v>
      </c>
      <c r="M162" s="246">
        <f t="shared" si="40"/>
        <v>1.26</v>
      </c>
      <c r="N162" s="247"/>
      <c r="O162" s="229">
        <f t="shared" si="41"/>
        <v>0</v>
      </c>
      <c r="P162" s="246">
        <v>0.5</v>
      </c>
      <c r="Q162" s="246">
        <f t="shared" si="42"/>
        <v>0.05</v>
      </c>
      <c r="R162" s="550">
        <f t="shared" si="43"/>
        <v>1.21</v>
      </c>
      <c r="S162" s="551"/>
      <c r="T162" s="549" t="str">
        <f t="shared" si="44"/>
        <v>30 - 39 Cm</v>
      </c>
      <c r="U162" s="552">
        <v>45968</v>
      </c>
      <c r="V162" s="552" t="e">
        <f>VLOOKUP(A162,'Supply Log'!$E$6:$V$1999,18,FALSE)</f>
        <v>#N/A</v>
      </c>
      <c r="W162" s="35" t="s">
        <v>346</v>
      </c>
      <c r="X162" s="295" t="s">
        <v>248</v>
      </c>
      <c r="Y162" s="554" t="s">
        <v>347</v>
      </c>
      <c r="Z162" s="555"/>
      <c r="AA162" s="555" t="s">
        <v>198</v>
      </c>
      <c r="AB162" s="553" t="str">
        <f t="shared" si="47"/>
        <v>A01-NL957/25-U01-127</v>
      </c>
      <c r="AC162" s="556"/>
      <c r="AD162" s="553"/>
      <c r="AE162" s="557" t="str">
        <f t="shared" si="45"/>
        <v/>
      </c>
      <c r="AF162" s="291"/>
      <c r="AG162" s="291"/>
      <c r="AH162" s="291"/>
      <c r="AI162" s="291"/>
      <c r="AJ162" s="291"/>
      <c r="AK162" s="291"/>
      <c r="AL162" s="291"/>
      <c r="AM162" s="291"/>
      <c r="AN162" s="234">
        <f t="shared" si="46"/>
        <v>11.7</v>
      </c>
      <c r="AO162" s="30"/>
      <c r="AP162" s="30"/>
      <c r="AQ162" s="293"/>
      <c r="AR162" s="293"/>
      <c r="AS162" s="293"/>
      <c r="AT162" s="293"/>
    </row>
    <row r="163" spans="1:46">
      <c r="A163" s="547">
        <v>128</v>
      </c>
      <c r="B163" s="547">
        <v>566</v>
      </c>
      <c r="C163" s="226" t="s">
        <v>248</v>
      </c>
      <c r="D163" s="227" t="s">
        <v>249</v>
      </c>
      <c r="E163" s="65">
        <v>1</v>
      </c>
      <c r="F163" s="228">
        <v>12.6</v>
      </c>
      <c r="G163" s="547">
        <v>30</v>
      </c>
      <c r="H163" s="547">
        <v>30</v>
      </c>
      <c r="I163" s="547">
        <v>39</v>
      </c>
      <c r="J163" s="547">
        <v>42</v>
      </c>
      <c r="K163" s="244">
        <f t="shared" si="38"/>
        <v>35.25</v>
      </c>
      <c r="L163" s="245">
        <f t="shared" si="39"/>
        <v>35</v>
      </c>
      <c r="M163" s="246">
        <f t="shared" si="40"/>
        <v>1.21</v>
      </c>
      <c r="N163" s="247"/>
      <c r="O163" s="229">
        <f t="shared" si="41"/>
        <v>0</v>
      </c>
      <c r="P163" s="246">
        <v>0.5</v>
      </c>
      <c r="Q163" s="246">
        <f t="shared" si="42"/>
        <v>0.05</v>
      </c>
      <c r="R163" s="550">
        <f t="shared" si="43"/>
        <v>1.1599999999999999</v>
      </c>
      <c r="S163" s="551"/>
      <c r="T163" s="549" t="str">
        <f t="shared" si="44"/>
        <v>30 - 39 Cm</v>
      </c>
      <c r="U163" s="552">
        <v>45968</v>
      </c>
      <c r="V163" s="552" t="e">
        <f>VLOOKUP(A163,'Supply Log'!$E$6:$V$1999,18,FALSE)</f>
        <v>#N/A</v>
      </c>
      <c r="W163" s="35" t="s">
        <v>346</v>
      </c>
      <c r="X163" s="295" t="s">
        <v>248</v>
      </c>
      <c r="Y163" s="554" t="s">
        <v>347</v>
      </c>
      <c r="Z163" s="555"/>
      <c r="AA163" s="555" t="s">
        <v>198</v>
      </c>
      <c r="AB163" s="553" t="str">
        <f t="shared" si="47"/>
        <v>A01-NL566/25-U01-128</v>
      </c>
      <c r="AC163" s="556"/>
      <c r="AD163" s="553"/>
      <c r="AE163" s="557" t="str">
        <f t="shared" si="45"/>
        <v/>
      </c>
      <c r="AF163" s="291"/>
      <c r="AG163" s="291"/>
      <c r="AH163" s="291"/>
      <c r="AI163" s="291"/>
      <c r="AJ163" s="291"/>
      <c r="AK163" s="291"/>
      <c r="AL163" s="291"/>
      <c r="AM163" s="291"/>
      <c r="AN163" s="234">
        <f t="shared" si="46"/>
        <v>12.6</v>
      </c>
      <c r="AO163" s="30"/>
      <c r="AP163" s="30"/>
      <c r="AQ163" s="293"/>
      <c r="AR163" s="293"/>
      <c r="AS163" s="293"/>
      <c r="AT163" s="293"/>
    </row>
    <row r="164" spans="1:46">
      <c r="A164" s="547">
        <v>129</v>
      </c>
      <c r="B164" s="547">
        <v>523</v>
      </c>
      <c r="C164" s="226" t="s">
        <v>248</v>
      </c>
      <c r="D164" s="227" t="s">
        <v>249</v>
      </c>
      <c r="E164" s="65">
        <v>1</v>
      </c>
      <c r="F164" s="228">
        <v>10.5</v>
      </c>
      <c r="G164" s="547">
        <v>37</v>
      </c>
      <c r="H164" s="547">
        <v>37</v>
      </c>
      <c r="I164" s="547">
        <v>29</v>
      </c>
      <c r="J164" s="547">
        <v>33</v>
      </c>
      <c r="K164" s="244">
        <f t="shared" si="38"/>
        <v>34</v>
      </c>
      <c r="L164" s="245">
        <f t="shared" si="39"/>
        <v>34</v>
      </c>
      <c r="M164" s="246">
        <f t="shared" si="40"/>
        <v>0.95</v>
      </c>
      <c r="N164" s="247"/>
      <c r="O164" s="229">
        <f t="shared" si="41"/>
        <v>0</v>
      </c>
      <c r="P164" s="246">
        <v>1.5</v>
      </c>
      <c r="Q164" s="246">
        <f t="shared" si="42"/>
        <v>0.14000000000000001</v>
      </c>
      <c r="R164" s="550">
        <f t="shared" si="43"/>
        <v>0.80999999999999994</v>
      </c>
      <c r="S164" s="551"/>
      <c r="T164" s="549" t="str">
        <f t="shared" si="44"/>
        <v>30 - 39 Cm</v>
      </c>
      <c r="U164" s="552">
        <v>45968</v>
      </c>
      <c r="V164" s="552" t="e">
        <f>VLOOKUP(A164,'Supply Log'!$E$6:$V$1999,18,FALSE)</f>
        <v>#N/A</v>
      </c>
      <c r="W164" s="35" t="s">
        <v>346</v>
      </c>
      <c r="X164" s="295" t="s">
        <v>248</v>
      </c>
      <c r="Y164" s="554" t="s">
        <v>347</v>
      </c>
      <c r="Z164" s="555"/>
      <c r="AA164" s="555" t="s">
        <v>198</v>
      </c>
      <c r="AB164" s="553" t="str">
        <f t="shared" si="47"/>
        <v>A01-NL523/25-U01-129</v>
      </c>
      <c r="AC164" s="556"/>
      <c r="AD164" s="553"/>
      <c r="AE164" s="557" t="str">
        <f t="shared" si="45"/>
        <v/>
      </c>
      <c r="AF164" s="291"/>
      <c r="AG164" s="291"/>
      <c r="AH164" s="291"/>
      <c r="AI164" s="291"/>
      <c r="AJ164" s="291"/>
      <c r="AK164" s="291"/>
      <c r="AL164" s="291"/>
      <c r="AM164" s="291"/>
      <c r="AN164" s="234">
        <f t="shared" si="46"/>
        <v>10.5</v>
      </c>
      <c r="AO164" s="30"/>
      <c r="AP164" s="30"/>
      <c r="AQ164" s="293"/>
      <c r="AR164" s="293"/>
      <c r="AS164" s="293"/>
      <c r="AT164" s="293"/>
    </row>
    <row r="165" spans="1:46">
      <c r="A165" s="547">
        <v>130</v>
      </c>
      <c r="B165" s="547">
        <v>545</v>
      </c>
      <c r="C165" s="226" t="s">
        <v>248</v>
      </c>
      <c r="D165" s="227" t="s">
        <v>249</v>
      </c>
      <c r="E165" s="65">
        <v>1</v>
      </c>
      <c r="F165" s="228">
        <v>9.5</v>
      </c>
      <c r="G165" s="547">
        <v>37</v>
      </c>
      <c r="H165" s="547">
        <v>43</v>
      </c>
      <c r="I165" s="547">
        <v>38</v>
      </c>
      <c r="J165" s="547">
        <v>34</v>
      </c>
      <c r="K165" s="244">
        <f t="shared" si="38"/>
        <v>38</v>
      </c>
      <c r="L165" s="245">
        <f t="shared" si="39"/>
        <v>38</v>
      </c>
      <c r="M165" s="246">
        <f t="shared" si="40"/>
        <v>1.08</v>
      </c>
      <c r="N165" s="247"/>
      <c r="O165" s="229">
        <f t="shared" si="41"/>
        <v>0</v>
      </c>
      <c r="P165" s="246">
        <v>1.5</v>
      </c>
      <c r="Q165" s="246">
        <f t="shared" si="42"/>
        <v>0.17</v>
      </c>
      <c r="R165" s="550">
        <f t="shared" si="43"/>
        <v>0.91</v>
      </c>
      <c r="S165" s="551"/>
      <c r="T165" s="549" t="str">
        <f t="shared" si="44"/>
        <v>30 - 39 Cm</v>
      </c>
      <c r="U165" s="552">
        <v>45968</v>
      </c>
      <c r="V165" s="552" t="e">
        <f>VLOOKUP(A165,'Supply Log'!$E$6:$V$1999,18,FALSE)</f>
        <v>#N/A</v>
      </c>
      <c r="W165" s="35" t="s">
        <v>346</v>
      </c>
      <c r="X165" s="295" t="s">
        <v>248</v>
      </c>
      <c r="Y165" s="554" t="s">
        <v>347</v>
      </c>
      <c r="Z165" s="555"/>
      <c r="AA165" s="555" t="s">
        <v>198</v>
      </c>
      <c r="AB165" s="553" t="str">
        <f t="shared" si="47"/>
        <v>A01-NL545/25-U01-130</v>
      </c>
      <c r="AC165" s="556"/>
      <c r="AD165" s="553"/>
      <c r="AE165" s="557" t="str">
        <f t="shared" si="45"/>
        <v/>
      </c>
      <c r="AF165" s="291"/>
      <c r="AG165" s="291"/>
      <c r="AH165" s="291"/>
      <c r="AI165" s="291"/>
      <c r="AJ165" s="291"/>
      <c r="AK165" s="291"/>
      <c r="AL165" s="291"/>
      <c r="AM165" s="291"/>
      <c r="AN165" s="234">
        <f t="shared" si="46"/>
        <v>9.5</v>
      </c>
      <c r="AO165" s="30"/>
      <c r="AP165" s="30"/>
      <c r="AQ165" s="293"/>
      <c r="AR165" s="293"/>
      <c r="AS165" s="293"/>
      <c r="AT165" s="293"/>
    </row>
    <row r="166" spans="1:46">
      <c r="A166" s="547">
        <v>131</v>
      </c>
      <c r="B166" s="547">
        <v>529</v>
      </c>
      <c r="C166" s="226" t="s">
        <v>248</v>
      </c>
      <c r="D166" s="227" t="s">
        <v>249</v>
      </c>
      <c r="E166" s="65">
        <v>1</v>
      </c>
      <c r="F166" s="228">
        <v>6.9</v>
      </c>
      <c r="G166" s="547">
        <v>37</v>
      </c>
      <c r="H166" s="547">
        <v>45</v>
      </c>
      <c r="I166" s="547">
        <v>25</v>
      </c>
      <c r="J166" s="547">
        <v>35</v>
      </c>
      <c r="K166" s="244">
        <f t="shared" ref="K166:K197" si="48">+(G166+H166+I166+J166)/4</f>
        <v>35.5</v>
      </c>
      <c r="L166" s="245">
        <f t="shared" ref="L166:L197" si="49">ROUND(K166,0)</f>
        <v>36</v>
      </c>
      <c r="M166" s="246">
        <f t="shared" ref="M166:M197" si="50">+ROUND((L166*L166*F166*0.7854)/10000,2)</f>
        <v>0.7</v>
      </c>
      <c r="N166" s="247">
        <v>15</v>
      </c>
      <c r="O166" s="229">
        <f t="shared" ref="O166:O197" si="51">ROUND(((N166*N166*(F166-P166)*0.7854)/10000),2)</f>
        <v>0.1</v>
      </c>
      <c r="P166" s="246">
        <v>1</v>
      </c>
      <c r="Q166" s="246">
        <f t="shared" ref="Q166:Q197" si="52">+ROUND((L166*L166*P166*0.7854)/10000,2)</f>
        <v>0.1</v>
      </c>
      <c r="R166" s="550">
        <f t="shared" ref="R166:R197" si="53">+M166-O166-Q166</f>
        <v>0.5</v>
      </c>
      <c r="S166" s="551"/>
      <c r="T166" s="549" t="str">
        <f t="shared" ref="T166:T197" si="54">IF(L166&lt;40,"30 - 39 Cm",IF(L166&lt;50,"40 - 49 Cm",IF(L166&lt;60,"50 - 59 Cm",IF(L166&lt;70,"60 - 69 Cm",IF(L166&lt;80,"70 - 79 Cm",IF(L166&lt;90,"80 - 89 Cm",IF(L166&lt;100,"90 - 99 Cm",IF(L166&gt;99,"100 Cm Up"))))))))</f>
        <v>30 - 39 Cm</v>
      </c>
      <c r="U166" s="552">
        <v>45968</v>
      </c>
      <c r="V166" s="552" t="e">
        <f>VLOOKUP(A166,'Supply Log'!$E$6:$V$1999,18,FALSE)</f>
        <v>#N/A</v>
      </c>
      <c r="W166" s="35" t="s">
        <v>346</v>
      </c>
      <c r="X166" s="295" t="s">
        <v>248</v>
      </c>
      <c r="Y166" s="554" t="s">
        <v>347</v>
      </c>
      <c r="Z166" s="555"/>
      <c r="AA166" s="555" t="s">
        <v>198</v>
      </c>
      <c r="AB166" s="553" t="str">
        <f t="shared" si="47"/>
        <v>A01-NL529/25-U01-131</v>
      </c>
      <c r="AC166" s="556"/>
      <c r="AD166" s="553"/>
      <c r="AE166" s="557" t="str">
        <f t="shared" ref="AE166:AE197" si="55">IF(COUNTIF($B$2:$B$46837,B166)&gt;1,"DOUBLE","")</f>
        <v/>
      </c>
      <c r="AF166" s="291"/>
      <c r="AG166" s="291"/>
      <c r="AH166" s="291"/>
      <c r="AI166" s="291"/>
      <c r="AJ166" s="291"/>
      <c r="AK166" s="291"/>
      <c r="AL166" s="291"/>
      <c r="AM166" s="291"/>
      <c r="AN166" s="234">
        <f t="shared" ref="AN166:AN197" si="56">F166-AF166-AG166-AH166-AI166-AJ166-AK166-AL166-AM166</f>
        <v>6.9</v>
      </c>
      <c r="AO166" s="30"/>
      <c r="AP166" s="30"/>
      <c r="AQ166" s="293"/>
      <c r="AR166" s="293"/>
      <c r="AS166" s="293"/>
      <c r="AT166" s="293"/>
    </row>
    <row r="167" spans="1:46">
      <c r="A167" s="547">
        <v>132</v>
      </c>
      <c r="B167" s="547">
        <v>513</v>
      </c>
      <c r="C167" s="226" t="s">
        <v>248</v>
      </c>
      <c r="D167" s="227" t="s">
        <v>249</v>
      </c>
      <c r="E167" s="65">
        <v>1</v>
      </c>
      <c r="F167" s="228">
        <v>6</v>
      </c>
      <c r="G167" s="547">
        <v>33</v>
      </c>
      <c r="H167" s="547">
        <v>34</v>
      </c>
      <c r="I167" s="547">
        <v>34</v>
      </c>
      <c r="J167" s="547">
        <v>38</v>
      </c>
      <c r="K167" s="244">
        <f t="shared" si="48"/>
        <v>34.75</v>
      </c>
      <c r="L167" s="245">
        <f t="shared" si="49"/>
        <v>35</v>
      </c>
      <c r="M167" s="246">
        <f t="shared" si="50"/>
        <v>0.57999999999999996</v>
      </c>
      <c r="N167" s="247"/>
      <c r="O167" s="229">
        <f t="shared" si="51"/>
        <v>0</v>
      </c>
      <c r="P167" s="246"/>
      <c r="Q167" s="246">
        <f t="shared" si="52"/>
        <v>0</v>
      </c>
      <c r="R167" s="550">
        <f t="shared" si="53"/>
        <v>0.57999999999999996</v>
      </c>
      <c r="S167" s="551"/>
      <c r="T167" s="549" t="str">
        <f t="shared" si="54"/>
        <v>30 - 39 Cm</v>
      </c>
      <c r="U167" s="552">
        <v>45968</v>
      </c>
      <c r="V167" s="552" t="e">
        <f>VLOOKUP(A167,'Supply Log'!$E$6:$V$1999,18,FALSE)</f>
        <v>#N/A</v>
      </c>
      <c r="W167" s="35" t="s">
        <v>346</v>
      </c>
      <c r="X167" s="295" t="s">
        <v>248</v>
      </c>
      <c r="Y167" s="554" t="s">
        <v>347</v>
      </c>
      <c r="Z167" s="555"/>
      <c r="AA167" s="555" t="s">
        <v>198</v>
      </c>
      <c r="AB167" s="553" t="str">
        <f t="shared" si="47"/>
        <v>A01-NL513/25-U01-132</v>
      </c>
      <c r="AC167" s="556"/>
      <c r="AD167" s="553"/>
      <c r="AE167" s="557" t="str">
        <f t="shared" si="55"/>
        <v/>
      </c>
      <c r="AF167" s="291"/>
      <c r="AG167" s="291"/>
      <c r="AH167" s="291"/>
      <c r="AI167" s="291"/>
      <c r="AJ167" s="291"/>
      <c r="AK167" s="291"/>
      <c r="AL167" s="291"/>
      <c r="AM167" s="291"/>
      <c r="AN167" s="234">
        <f t="shared" si="56"/>
        <v>6</v>
      </c>
      <c r="AO167" s="30"/>
      <c r="AP167" s="30"/>
      <c r="AQ167" s="293"/>
      <c r="AR167" s="293"/>
      <c r="AS167" s="293"/>
      <c r="AT167" s="293"/>
    </row>
    <row r="168" spans="1:46">
      <c r="A168" s="547">
        <v>133</v>
      </c>
      <c r="B168" s="547">
        <v>519</v>
      </c>
      <c r="C168" s="226" t="s">
        <v>248</v>
      </c>
      <c r="D168" s="227" t="s">
        <v>249</v>
      </c>
      <c r="E168" s="65">
        <v>1</v>
      </c>
      <c r="F168" s="228">
        <v>5.5</v>
      </c>
      <c r="G168" s="547">
        <v>27</v>
      </c>
      <c r="H168" s="547">
        <v>27</v>
      </c>
      <c r="I168" s="547">
        <v>32</v>
      </c>
      <c r="J168" s="547">
        <v>37</v>
      </c>
      <c r="K168" s="244">
        <f t="shared" si="48"/>
        <v>30.75</v>
      </c>
      <c r="L168" s="245">
        <f t="shared" si="49"/>
        <v>31</v>
      </c>
      <c r="M168" s="246">
        <f t="shared" si="50"/>
        <v>0.42</v>
      </c>
      <c r="N168" s="247"/>
      <c r="O168" s="229">
        <f t="shared" si="51"/>
        <v>0</v>
      </c>
      <c r="P168" s="246"/>
      <c r="Q168" s="246">
        <f t="shared" si="52"/>
        <v>0</v>
      </c>
      <c r="R168" s="550">
        <f t="shared" si="53"/>
        <v>0.42</v>
      </c>
      <c r="S168" s="551"/>
      <c r="T168" s="549" t="str">
        <f t="shared" si="54"/>
        <v>30 - 39 Cm</v>
      </c>
      <c r="U168" s="552">
        <v>45968</v>
      </c>
      <c r="V168" s="552" t="e">
        <f>VLOOKUP(A168,'Supply Log'!$E$6:$V$1999,18,FALSE)</f>
        <v>#N/A</v>
      </c>
      <c r="W168" s="35" t="s">
        <v>346</v>
      </c>
      <c r="X168" s="295" t="s">
        <v>248</v>
      </c>
      <c r="Y168" s="554" t="s">
        <v>347</v>
      </c>
      <c r="Z168" s="555"/>
      <c r="AA168" s="555" t="s">
        <v>198</v>
      </c>
      <c r="AB168" s="553" t="str">
        <f t="shared" si="47"/>
        <v>A01-NL519/25-U01-133</v>
      </c>
      <c r="AC168" s="556"/>
      <c r="AD168" s="553"/>
      <c r="AE168" s="557" t="str">
        <f t="shared" si="55"/>
        <v/>
      </c>
      <c r="AF168" s="291"/>
      <c r="AG168" s="291"/>
      <c r="AH168" s="291"/>
      <c r="AI168" s="291"/>
      <c r="AJ168" s="291"/>
      <c r="AK168" s="291"/>
      <c r="AL168" s="291"/>
      <c r="AM168" s="291"/>
      <c r="AN168" s="234">
        <f t="shared" si="56"/>
        <v>5.5</v>
      </c>
      <c r="AO168" s="30"/>
      <c r="AP168" s="30"/>
      <c r="AQ168" s="293"/>
      <c r="AR168" s="293"/>
      <c r="AS168" s="293"/>
      <c r="AT168" s="293"/>
    </row>
    <row r="169" spans="1:46">
      <c r="A169" s="547">
        <v>134</v>
      </c>
      <c r="B169" s="547">
        <v>528</v>
      </c>
      <c r="C169" s="226" t="s">
        <v>248</v>
      </c>
      <c r="D169" s="227" t="s">
        <v>249</v>
      </c>
      <c r="E169" s="65">
        <v>1</v>
      </c>
      <c r="F169" s="228">
        <v>7.6</v>
      </c>
      <c r="G169" s="547">
        <v>32</v>
      </c>
      <c r="H169" s="547">
        <v>35</v>
      </c>
      <c r="I169" s="547">
        <v>38</v>
      </c>
      <c r="J169" s="547">
        <v>40</v>
      </c>
      <c r="K169" s="244">
        <f t="shared" si="48"/>
        <v>36.25</v>
      </c>
      <c r="L169" s="245">
        <f t="shared" si="49"/>
        <v>36</v>
      </c>
      <c r="M169" s="246">
        <f t="shared" si="50"/>
        <v>0.77</v>
      </c>
      <c r="N169" s="247"/>
      <c r="O169" s="229">
        <f t="shared" si="51"/>
        <v>0</v>
      </c>
      <c r="P169" s="246"/>
      <c r="Q169" s="246">
        <f t="shared" si="52"/>
        <v>0</v>
      </c>
      <c r="R169" s="550">
        <f t="shared" si="53"/>
        <v>0.77</v>
      </c>
      <c r="S169" s="551"/>
      <c r="T169" s="549" t="str">
        <f t="shared" si="54"/>
        <v>30 - 39 Cm</v>
      </c>
      <c r="U169" s="552">
        <v>45968</v>
      </c>
      <c r="V169" s="552" t="e">
        <f>VLOOKUP(A169,'Supply Log'!$E$6:$V$1999,18,FALSE)</f>
        <v>#N/A</v>
      </c>
      <c r="W169" s="35" t="s">
        <v>346</v>
      </c>
      <c r="X169" s="295" t="s">
        <v>248</v>
      </c>
      <c r="Y169" s="554" t="s">
        <v>347</v>
      </c>
      <c r="Z169" s="555"/>
      <c r="AA169" s="555" t="s">
        <v>198</v>
      </c>
      <c r="AB169" s="553" t="str">
        <f t="shared" si="47"/>
        <v>A01-NL528/25-U01-134</v>
      </c>
      <c r="AC169" s="556"/>
      <c r="AD169" s="553"/>
      <c r="AE169" s="557" t="str">
        <f t="shared" si="55"/>
        <v/>
      </c>
      <c r="AF169" s="291"/>
      <c r="AG169" s="291"/>
      <c r="AH169" s="291"/>
      <c r="AI169" s="291"/>
      <c r="AJ169" s="291"/>
      <c r="AK169" s="291"/>
      <c r="AL169" s="291"/>
      <c r="AM169" s="291"/>
      <c r="AN169" s="234">
        <f t="shared" si="56"/>
        <v>7.6</v>
      </c>
      <c r="AO169" s="30"/>
      <c r="AP169" s="30"/>
      <c r="AQ169" s="293"/>
      <c r="AR169" s="293"/>
      <c r="AS169" s="293"/>
      <c r="AT169" s="293"/>
    </row>
    <row r="170" spans="1:46">
      <c r="A170" s="547">
        <v>135</v>
      </c>
      <c r="B170" s="547">
        <v>517</v>
      </c>
      <c r="C170" s="226" t="s">
        <v>248</v>
      </c>
      <c r="D170" s="227" t="s">
        <v>249</v>
      </c>
      <c r="E170" s="65">
        <v>1</v>
      </c>
      <c r="F170" s="228">
        <v>4.5</v>
      </c>
      <c r="G170" s="547">
        <v>33</v>
      </c>
      <c r="H170" s="547">
        <v>40</v>
      </c>
      <c r="I170" s="547">
        <v>33</v>
      </c>
      <c r="J170" s="547">
        <v>41</v>
      </c>
      <c r="K170" s="244">
        <f t="shared" si="48"/>
        <v>36.75</v>
      </c>
      <c r="L170" s="245">
        <f t="shared" si="49"/>
        <v>37</v>
      </c>
      <c r="M170" s="246">
        <f t="shared" si="50"/>
        <v>0.48</v>
      </c>
      <c r="N170" s="247"/>
      <c r="O170" s="229">
        <f t="shared" si="51"/>
        <v>0</v>
      </c>
      <c r="P170" s="246">
        <v>0.5</v>
      </c>
      <c r="Q170" s="246">
        <f t="shared" si="52"/>
        <v>0.05</v>
      </c>
      <c r="R170" s="550">
        <f t="shared" si="53"/>
        <v>0.43</v>
      </c>
      <c r="S170" s="551"/>
      <c r="T170" s="549" t="str">
        <f t="shared" si="54"/>
        <v>30 - 39 Cm</v>
      </c>
      <c r="U170" s="552">
        <v>45968</v>
      </c>
      <c r="V170" s="552" t="e">
        <f>VLOOKUP(A170,'Supply Log'!$E$6:$V$1999,18,FALSE)</f>
        <v>#N/A</v>
      </c>
      <c r="W170" s="35" t="s">
        <v>346</v>
      </c>
      <c r="X170" s="295" t="s">
        <v>248</v>
      </c>
      <c r="Y170" s="554" t="s">
        <v>347</v>
      </c>
      <c r="Z170" s="555"/>
      <c r="AA170" s="555" t="s">
        <v>198</v>
      </c>
      <c r="AB170" s="553" t="str">
        <f t="shared" si="47"/>
        <v>A01-NL517/25-U01-135</v>
      </c>
      <c r="AC170" s="556"/>
      <c r="AD170" s="553"/>
      <c r="AE170" s="557" t="str">
        <f t="shared" si="55"/>
        <v/>
      </c>
      <c r="AF170" s="291"/>
      <c r="AG170" s="291"/>
      <c r="AH170" s="291"/>
      <c r="AI170" s="291"/>
      <c r="AJ170" s="291"/>
      <c r="AK170" s="291"/>
      <c r="AL170" s="291"/>
      <c r="AM170" s="291"/>
      <c r="AN170" s="234">
        <f t="shared" si="56"/>
        <v>4.5</v>
      </c>
      <c r="AO170" s="30"/>
      <c r="AP170" s="30"/>
      <c r="AQ170" s="293"/>
      <c r="AR170" s="293"/>
      <c r="AS170" s="293"/>
      <c r="AT170" s="293"/>
    </row>
    <row r="171" spans="1:46">
      <c r="A171" s="547">
        <v>136</v>
      </c>
      <c r="B171" s="547">
        <v>512</v>
      </c>
      <c r="C171" s="226" t="s">
        <v>248</v>
      </c>
      <c r="D171" s="227" t="s">
        <v>249</v>
      </c>
      <c r="E171" s="65">
        <v>1</v>
      </c>
      <c r="F171" s="228">
        <v>6.9</v>
      </c>
      <c r="G171" s="547">
        <v>32</v>
      </c>
      <c r="H171" s="547">
        <v>31</v>
      </c>
      <c r="I171" s="547">
        <v>41</v>
      </c>
      <c r="J171" s="547">
        <v>42</v>
      </c>
      <c r="K171" s="244">
        <f t="shared" si="48"/>
        <v>36.5</v>
      </c>
      <c r="L171" s="245">
        <f t="shared" si="49"/>
        <v>37</v>
      </c>
      <c r="M171" s="246">
        <f t="shared" si="50"/>
        <v>0.74</v>
      </c>
      <c r="N171" s="247"/>
      <c r="O171" s="229">
        <f t="shared" si="51"/>
        <v>0</v>
      </c>
      <c r="P171" s="246">
        <v>0.5</v>
      </c>
      <c r="Q171" s="246">
        <f t="shared" si="52"/>
        <v>0.05</v>
      </c>
      <c r="R171" s="550">
        <f t="shared" si="53"/>
        <v>0.69</v>
      </c>
      <c r="S171" s="551"/>
      <c r="T171" s="549" t="str">
        <f t="shared" si="54"/>
        <v>30 - 39 Cm</v>
      </c>
      <c r="U171" s="552">
        <v>45968</v>
      </c>
      <c r="V171" s="552" t="e">
        <f>VLOOKUP(A171,'Supply Log'!$E$6:$V$1999,18,FALSE)</f>
        <v>#N/A</v>
      </c>
      <c r="W171" s="35" t="s">
        <v>346</v>
      </c>
      <c r="X171" s="295" t="s">
        <v>248</v>
      </c>
      <c r="Y171" s="554" t="s">
        <v>347</v>
      </c>
      <c r="Z171" s="555"/>
      <c r="AA171" s="555" t="s">
        <v>198</v>
      </c>
      <c r="AB171" s="553" t="str">
        <f t="shared" si="47"/>
        <v>A01-NL512/25-U01-136</v>
      </c>
      <c r="AC171" s="556"/>
      <c r="AD171" s="553"/>
      <c r="AE171" s="557" t="str">
        <f t="shared" si="55"/>
        <v/>
      </c>
      <c r="AF171" s="291"/>
      <c r="AG171" s="291"/>
      <c r="AH171" s="291"/>
      <c r="AI171" s="291"/>
      <c r="AJ171" s="291"/>
      <c r="AK171" s="291"/>
      <c r="AL171" s="291"/>
      <c r="AM171" s="291"/>
      <c r="AN171" s="234">
        <f t="shared" si="56"/>
        <v>6.9</v>
      </c>
      <c r="AO171" s="30"/>
      <c r="AP171" s="30"/>
      <c r="AQ171" s="293"/>
      <c r="AR171" s="293"/>
      <c r="AS171" s="293"/>
      <c r="AT171" s="293"/>
    </row>
    <row r="172" spans="1:46">
      <c r="A172" s="547">
        <v>137</v>
      </c>
      <c r="B172" s="547">
        <v>530</v>
      </c>
      <c r="C172" s="226" t="s">
        <v>248</v>
      </c>
      <c r="D172" s="227" t="s">
        <v>249</v>
      </c>
      <c r="E172" s="65">
        <v>1</v>
      </c>
      <c r="F172" s="228">
        <v>7.7</v>
      </c>
      <c r="G172" s="547">
        <v>31</v>
      </c>
      <c r="H172" s="547">
        <v>33</v>
      </c>
      <c r="I172" s="547">
        <v>25</v>
      </c>
      <c r="J172" s="547">
        <v>26</v>
      </c>
      <c r="K172" s="244">
        <f t="shared" si="48"/>
        <v>28.75</v>
      </c>
      <c r="L172" s="245">
        <f t="shared" si="49"/>
        <v>29</v>
      </c>
      <c r="M172" s="246">
        <f t="shared" si="50"/>
        <v>0.51</v>
      </c>
      <c r="N172" s="247"/>
      <c r="O172" s="229">
        <f t="shared" si="51"/>
        <v>0</v>
      </c>
      <c r="P172" s="246"/>
      <c r="Q172" s="246">
        <f t="shared" si="52"/>
        <v>0</v>
      </c>
      <c r="R172" s="550">
        <f t="shared" si="53"/>
        <v>0.51</v>
      </c>
      <c r="S172" s="551"/>
      <c r="T172" s="549" t="str">
        <f t="shared" si="54"/>
        <v>30 - 39 Cm</v>
      </c>
      <c r="U172" s="552">
        <v>45968</v>
      </c>
      <c r="V172" s="552" t="e">
        <f>VLOOKUP(A172,'Supply Log'!$E$6:$V$1999,18,FALSE)</f>
        <v>#N/A</v>
      </c>
      <c r="W172" s="35" t="s">
        <v>346</v>
      </c>
      <c r="X172" s="295" t="s">
        <v>248</v>
      </c>
      <c r="Y172" s="554" t="s">
        <v>347</v>
      </c>
      <c r="Z172" s="555"/>
      <c r="AA172" s="555" t="s">
        <v>198</v>
      </c>
      <c r="AB172" s="553" t="str">
        <f t="shared" si="47"/>
        <v>A01-NL530/25-U01-137</v>
      </c>
      <c r="AC172" s="556"/>
      <c r="AD172" s="553"/>
      <c r="AE172" s="557" t="str">
        <f t="shared" si="55"/>
        <v/>
      </c>
      <c r="AF172" s="291"/>
      <c r="AG172" s="291"/>
      <c r="AH172" s="291"/>
      <c r="AI172" s="291"/>
      <c r="AJ172" s="291"/>
      <c r="AK172" s="291"/>
      <c r="AL172" s="291"/>
      <c r="AM172" s="291"/>
      <c r="AN172" s="234">
        <f t="shared" si="56"/>
        <v>7.7</v>
      </c>
      <c r="AO172" s="30"/>
      <c r="AP172" s="30"/>
      <c r="AQ172" s="293"/>
      <c r="AR172" s="293"/>
      <c r="AS172" s="293"/>
      <c r="AT172" s="293"/>
    </row>
    <row r="173" spans="1:46">
      <c r="A173" s="547">
        <v>138</v>
      </c>
      <c r="B173" s="547">
        <v>499</v>
      </c>
      <c r="C173" s="226" t="s">
        <v>248</v>
      </c>
      <c r="D173" s="227" t="s">
        <v>249</v>
      </c>
      <c r="E173" s="65">
        <v>1</v>
      </c>
      <c r="F173" s="228">
        <v>10</v>
      </c>
      <c r="G173" s="547">
        <v>24</v>
      </c>
      <c r="H173" s="547">
        <v>28</v>
      </c>
      <c r="I173" s="547">
        <v>40</v>
      </c>
      <c r="J173" s="547">
        <v>40</v>
      </c>
      <c r="K173" s="244">
        <f t="shared" si="48"/>
        <v>33</v>
      </c>
      <c r="L173" s="245">
        <f t="shared" si="49"/>
        <v>33</v>
      </c>
      <c r="M173" s="246">
        <f t="shared" si="50"/>
        <v>0.86</v>
      </c>
      <c r="N173" s="247"/>
      <c r="O173" s="229">
        <f t="shared" si="51"/>
        <v>0</v>
      </c>
      <c r="P173" s="246">
        <v>0.5</v>
      </c>
      <c r="Q173" s="246">
        <f t="shared" si="52"/>
        <v>0.04</v>
      </c>
      <c r="R173" s="550">
        <f t="shared" si="53"/>
        <v>0.82</v>
      </c>
      <c r="S173" s="551"/>
      <c r="T173" s="549" t="str">
        <f t="shared" si="54"/>
        <v>30 - 39 Cm</v>
      </c>
      <c r="U173" s="552">
        <v>45968</v>
      </c>
      <c r="V173" s="552" t="e">
        <f>VLOOKUP(A173,'Supply Log'!$E$6:$V$1999,18,FALSE)</f>
        <v>#N/A</v>
      </c>
      <c r="W173" s="35" t="s">
        <v>346</v>
      </c>
      <c r="X173" s="295" t="s">
        <v>248</v>
      </c>
      <c r="Y173" s="554" t="s">
        <v>347</v>
      </c>
      <c r="Z173" s="555"/>
      <c r="AA173" s="555" t="s">
        <v>198</v>
      </c>
      <c r="AB173" s="553" t="str">
        <f t="shared" si="47"/>
        <v>A01-NL499/25-U01-138</v>
      </c>
      <c r="AC173" s="556"/>
      <c r="AD173" s="553"/>
      <c r="AE173" s="557" t="str">
        <f t="shared" si="55"/>
        <v/>
      </c>
      <c r="AF173" s="291"/>
      <c r="AG173" s="291"/>
      <c r="AH173" s="291"/>
      <c r="AI173" s="291"/>
      <c r="AJ173" s="291"/>
      <c r="AK173" s="291"/>
      <c r="AL173" s="291"/>
      <c r="AM173" s="291"/>
      <c r="AN173" s="234">
        <f t="shared" si="56"/>
        <v>10</v>
      </c>
      <c r="AO173" s="30"/>
      <c r="AP173" s="30"/>
      <c r="AQ173" s="293"/>
      <c r="AR173" s="293"/>
      <c r="AS173" s="293"/>
      <c r="AT173" s="293"/>
    </row>
    <row r="174" spans="1:46">
      <c r="A174" s="547">
        <v>139</v>
      </c>
      <c r="B174" s="547">
        <v>492</v>
      </c>
      <c r="C174" s="226" t="s">
        <v>248</v>
      </c>
      <c r="D174" s="227" t="s">
        <v>249</v>
      </c>
      <c r="E174" s="65">
        <v>1</v>
      </c>
      <c r="F174" s="228">
        <v>9.3000000000000007</v>
      </c>
      <c r="G174" s="547">
        <v>35</v>
      </c>
      <c r="H174" s="547">
        <v>36</v>
      </c>
      <c r="I174" s="547">
        <v>29</v>
      </c>
      <c r="J174" s="547">
        <v>30</v>
      </c>
      <c r="K174" s="244">
        <f t="shared" si="48"/>
        <v>32.5</v>
      </c>
      <c r="L174" s="245">
        <f t="shared" si="49"/>
        <v>33</v>
      </c>
      <c r="M174" s="246">
        <f t="shared" si="50"/>
        <v>0.8</v>
      </c>
      <c r="N174" s="247"/>
      <c r="O174" s="229">
        <f t="shared" si="51"/>
        <v>0</v>
      </c>
      <c r="P174" s="246">
        <v>1</v>
      </c>
      <c r="Q174" s="246">
        <f t="shared" si="52"/>
        <v>0.09</v>
      </c>
      <c r="R174" s="550">
        <f t="shared" si="53"/>
        <v>0.71000000000000008</v>
      </c>
      <c r="S174" s="551"/>
      <c r="T174" s="549" t="str">
        <f t="shared" si="54"/>
        <v>30 - 39 Cm</v>
      </c>
      <c r="U174" s="552">
        <v>45968</v>
      </c>
      <c r="V174" s="552" t="e">
        <f>VLOOKUP(A174,'Supply Log'!$E$6:$V$1999,18,FALSE)</f>
        <v>#N/A</v>
      </c>
      <c r="W174" s="35" t="s">
        <v>346</v>
      </c>
      <c r="X174" s="295" t="s">
        <v>248</v>
      </c>
      <c r="Y174" s="554" t="s">
        <v>347</v>
      </c>
      <c r="Z174" s="553"/>
      <c r="AA174" s="555" t="s">
        <v>198</v>
      </c>
      <c r="AB174" s="553" t="str">
        <f t="shared" si="47"/>
        <v>A01-NL492/25-U01-139</v>
      </c>
      <c r="AC174" s="556"/>
      <c r="AD174" s="553"/>
      <c r="AE174" s="557" t="str">
        <f t="shared" si="55"/>
        <v/>
      </c>
      <c r="AF174" s="291"/>
      <c r="AG174" s="291"/>
      <c r="AH174" s="291"/>
      <c r="AI174" s="291"/>
      <c r="AJ174" s="291"/>
      <c r="AK174" s="291"/>
      <c r="AL174" s="291"/>
      <c r="AM174" s="291"/>
      <c r="AN174" s="234">
        <f t="shared" si="56"/>
        <v>9.3000000000000007</v>
      </c>
      <c r="AO174" s="30"/>
      <c r="AP174" s="30"/>
      <c r="AQ174" s="293"/>
      <c r="AR174" s="293"/>
      <c r="AS174" s="293"/>
      <c r="AT174" s="293"/>
    </row>
    <row r="175" spans="1:46">
      <c r="A175" s="547">
        <v>140</v>
      </c>
      <c r="B175" s="547">
        <v>551</v>
      </c>
      <c r="C175" s="226" t="s">
        <v>248</v>
      </c>
      <c r="D175" s="227" t="s">
        <v>249</v>
      </c>
      <c r="E175" s="65">
        <v>1</v>
      </c>
      <c r="F175" s="228">
        <v>10.1</v>
      </c>
      <c r="G175" s="547">
        <v>30</v>
      </c>
      <c r="H175" s="547">
        <v>34</v>
      </c>
      <c r="I175" s="547">
        <v>26</v>
      </c>
      <c r="J175" s="547">
        <v>27</v>
      </c>
      <c r="K175" s="244">
        <f t="shared" si="48"/>
        <v>29.25</v>
      </c>
      <c r="L175" s="245">
        <f t="shared" si="49"/>
        <v>29</v>
      </c>
      <c r="M175" s="246">
        <f t="shared" si="50"/>
        <v>0.67</v>
      </c>
      <c r="N175" s="247"/>
      <c r="O175" s="229">
        <f t="shared" si="51"/>
        <v>0</v>
      </c>
      <c r="P175" s="246"/>
      <c r="Q175" s="246">
        <f t="shared" si="52"/>
        <v>0</v>
      </c>
      <c r="R175" s="550">
        <f t="shared" si="53"/>
        <v>0.67</v>
      </c>
      <c r="S175" s="551"/>
      <c r="T175" s="549" t="str">
        <f t="shared" si="54"/>
        <v>30 - 39 Cm</v>
      </c>
      <c r="U175" s="552">
        <v>45968</v>
      </c>
      <c r="V175" s="552" t="e">
        <f>VLOOKUP(A175,'Supply Log'!$E$6:$V$1999,18,FALSE)</f>
        <v>#N/A</v>
      </c>
      <c r="W175" s="35" t="s">
        <v>346</v>
      </c>
      <c r="X175" s="295" t="s">
        <v>248</v>
      </c>
      <c r="Y175" s="554" t="s">
        <v>347</v>
      </c>
      <c r="Z175" s="555"/>
      <c r="AA175" s="555" t="s">
        <v>198</v>
      </c>
      <c r="AB175" s="553" t="str">
        <f t="shared" si="47"/>
        <v>A01-NL551/25-U01-140</v>
      </c>
      <c r="AC175" s="556"/>
      <c r="AD175" s="553"/>
      <c r="AE175" s="557" t="str">
        <f t="shared" si="55"/>
        <v/>
      </c>
      <c r="AF175" s="291"/>
      <c r="AG175" s="291"/>
      <c r="AH175" s="291"/>
      <c r="AI175" s="291"/>
      <c r="AJ175" s="291"/>
      <c r="AK175" s="291"/>
      <c r="AL175" s="291"/>
      <c r="AM175" s="291"/>
      <c r="AN175" s="234">
        <f t="shared" si="56"/>
        <v>10.1</v>
      </c>
      <c r="AO175" s="30"/>
      <c r="AP175" s="30"/>
      <c r="AQ175" s="293"/>
      <c r="AR175" s="293"/>
      <c r="AS175" s="293"/>
      <c r="AT175" s="293"/>
    </row>
    <row r="176" spans="1:46">
      <c r="A176" s="547">
        <v>141</v>
      </c>
      <c r="B176" s="547">
        <v>495</v>
      </c>
      <c r="C176" s="226" t="s">
        <v>248</v>
      </c>
      <c r="D176" s="227" t="s">
        <v>249</v>
      </c>
      <c r="E176" s="65">
        <v>1</v>
      </c>
      <c r="F176" s="228">
        <v>9.5</v>
      </c>
      <c r="G176" s="547">
        <v>34</v>
      </c>
      <c r="H176" s="547">
        <v>35</v>
      </c>
      <c r="I176" s="547">
        <v>41</v>
      </c>
      <c r="J176" s="547">
        <v>43</v>
      </c>
      <c r="K176" s="244">
        <f t="shared" si="48"/>
        <v>38.25</v>
      </c>
      <c r="L176" s="245">
        <f t="shared" si="49"/>
        <v>38</v>
      </c>
      <c r="M176" s="246">
        <f t="shared" si="50"/>
        <v>1.08</v>
      </c>
      <c r="N176" s="247"/>
      <c r="O176" s="229">
        <f t="shared" si="51"/>
        <v>0</v>
      </c>
      <c r="P176" s="246">
        <v>0.8</v>
      </c>
      <c r="Q176" s="246">
        <f t="shared" si="52"/>
        <v>0.09</v>
      </c>
      <c r="R176" s="550">
        <f t="shared" si="53"/>
        <v>0.9900000000000001</v>
      </c>
      <c r="S176" s="551"/>
      <c r="T176" s="549" t="str">
        <f t="shared" si="54"/>
        <v>30 - 39 Cm</v>
      </c>
      <c r="U176" s="552">
        <v>45968</v>
      </c>
      <c r="V176" s="552" t="e">
        <f>VLOOKUP(A176,'Supply Log'!$E$6:$V$1999,18,FALSE)</f>
        <v>#N/A</v>
      </c>
      <c r="W176" s="35" t="s">
        <v>346</v>
      </c>
      <c r="X176" s="295" t="s">
        <v>248</v>
      </c>
      <c r="Y176" s="554" t="s">
        <v>347</v>
      </c>
      <c r="Z176" s="555"/>
      <c r="AA176" s="555" t="s">
        <v>198</v>
      </c>
      <c r="AB176" s="553" t="str">
        <f t="shared" si="47"/>
        <v>A01-NL495/25-U01-141</v>
      </c>
      <c r="AC176" s="556"/>
      <c r="AD176" s="553"/>
      <c r="AE176" s="557" t="str">
        <f t="shared" si="55"/>
        <v/>
      </c>
      <c r="AF176" s="291"/>
      <c r="AG176" s="291"/>
      <c r="AH176" s="291"/>
      <c r="AI176" s="291"/>
      <c r="AJ176" s="291"/>
      <c r="AK176" s="291"/>
      <c r="AL176" s="291"/>
      <c r="AM176" s="291"/>
      <c r="AN176" s="234">
        <f t="shared" si="56"/>
        <v>9.5</v>
      </c>
      <c r="AO176" s="30"/>
      <c r="AP176" s="30"/>
      <c r="AQ176" s="293"/>
      <c r="AR176" s="293"/>
      <c r="AS176" s="293"/>
      <c r="AT176" s="293"/>
    </row>
    <row r="177" spans="1:46">
      <c r="A177" s="547">
        <v>142</v>
      </c>
      <c r="B177" s="547">
        <v>484</v>
      </c>
      <c r="C177" s="226" t="s">
        <v>248</v>
      </c>
      <c r="D177" s="227" t="s">
        <v>249</v>
      </c>
      <c r="E177" s="65">
        <v>1</v>
      </c>
      <c r="F177" s="228">
        <v>8.1999999999999993</v>
      </c>
      <c r="G177" s="547">
        <v>37</v>
      </c>
      <c r="H177" s="547">
        <v>38</v>
      </c>
      <c r="I177" s="547">
        <v>31</v>
      </c>
      <c r="J177" s="547">
        <v>34</v>
      </c>
      <c r="K177" s="244">
        <f t="shared" si="48"/>
        <v>35</v>
      </c>
      <c r="L177" s="245">
        <f t="shared" si="49"/>
        <v>35</v>
      </c>
      <c r="M177" s="246">
        <f t="shared" si="50"/>
        <v>0.79</v>
      </c>
      <c r="N177" s="247"/>
      <c r="O177" s="229">
        <f t="shared" si="51"/>
        <v>0</v>
      </c>
      <c r="P177" s="246">
        <v>1</v>
      </c>
      <c r="Q177" s="246">
        <f t="shared" si="52"/>
        <v>0.1</v>
      </c>
      <c r="R177" s="550">
        <f t="shared" si="53"/>
        <v>0.69000000000000006</v>
      </c>
      <c r="S177" s="551"/>
      <c r="T177" s="549" t="str">
        <f t="shared" si="54"/>
        <v>30 - 39 Cm</v>
      </c>
      <c r="U177" s="552">
        <v>45968</v>
      </c>
      <c r="V177" s="552" t="e">
        <f>VLOOKUP(A177,'Supply Log'!$E$6:$V$1999,18,FALSE)</f>
        <v>#N/A</v>
      </c>
      <c r="W177" s="35" t="s">
        <v>346</v>
      </c>
      <c r="X177" s="295" t="s">
        <v>248</v>
      </c>
      <c r="Y177" s="554" t="s">
        <v>347</v>
      </c>
      <c r="Z177" s="555"/>
      <c r="AA177" s="555" t="s">
        <v>198</v>
      </c>
      <c r="AB177" s="553" t="str">
        <f t="shared" si="47"/>
        <v>A01-NL484/25-U01-142</v>
      </c>
      <c r="AC177" s="556"/>
      <c r="AD177" s="553"/>
      <c r="AE177" s="557" t="str">
        <f t="shared" si="55"/>
        <v/>
      </c>
      <c r="AF177" s="291"/>
      <c r="AG177" s="291"/>
      <c r="AH177" s="291"/>
      <c r="AI177" s="291"/>
      <c r="AJ177" s="291"/>
      <c r="AK177" s="291"/>
      <c r="AL177" s="291"/>
      <c r="AM177" s="291"/>
      <c r="AN177" s="234">
        <f t="shared" si="56"/>
        <v>8.1999999999999993</v>
      </c>
      <c r="AO177" s="30"/>
      <c r="AP177" s="30"/>
      <c r="AQ177" s="293"/>
      <c r="AR177" s="293"/>
      <c r="AS177" s="293"/>
      <c r="AT177" s="293"/>
    </row>
    <row r="178" spans="1:46">
      <c r="A178" s="547">
        <v>143</v>
      </c>
      <c r="B178" s="547">
        <v>955</v>
      </c>
      <c r="C178" s="226" t="s">
        <v>248</v>
      </c>
      <c r="D178" s="227" t="s">
        <v>249</v>
      </c>
      <c r="E178" s="65">
        <v>1</v>
      </c>
      <c r="F178" s="228">
        <v>15.1</v>
      </c>
      <c r="G178" s="547">
        <v>30</v>
      </c>
      <c r="H178" s="547">
        <v>33</v>
      </c>
      <c r="I178" s="547">
        <v>45</v>
      </c>
      <c r="J178" s="547">
        <v>54</v>
      </c>
      <c r="K178" s="244">
        <f t="shared" si="48"/>
        <v>40.5</v>
      </c>
      <c r="L178" s="245">
        <f t="shared" si="49"/>
        <v>41</v>
      </c>
      <c r="M178" s="246">
        <f t="shared" si="50"/>
        <v>1.99</v>
      </c>
      <c r="N178" s="247">
        <v>13</v>
      </c>
      <c r="O178" s="229">
        <f t="shared" si="51"/>
        <v>0.2</v>
      </c>
      <c r="P178" s="246"/>
      <c r="Q178" s="246">
        <f t="shared" si="52"/>
        <v>0</v>
      </c>
      <c r="R178" s="550">
        <f t="shared" si="53"/>
        <v>1.79</v>
      </c>
      <c r="S178" s="551"/>
      <c r="T178" s="549" t="str">
        <f t="shared" si="54"/>
        <v>40 - 49 Cm</v>
      </c>
      <c r="U178" s="552">
        <v>45968</v>
      </c>
      <c r="V178" s="552" t="e">
        <f>VLOOKUP(A178,'Supply Log'!$E$6:$V$1999,18,FALSE)</f>
        <v>#N/A</v>
      </c>
      <c r="W178" s="35" t="s">
        <v>346</v>
      </c>
      <c r="X178" s="295" t="s">
        <v>248</v>
      </c>
      <c r="Y178" s="554" t="s">
        <v>347</v>
      </c>
      <c r="Z178" s="555"/>
      <c r="AA178" s="555" t="s">
        <v>198</v>
      </c>
      <c r="AB178" s="553" t="str">
        <f t="shared" si="47"/>
        <v>A01-NL955/25-U01-143</v>
      </c>
      <c r="AC178" s="556"/>
      <c r="AD178" s="553"/>
      <c r="AE178" s="557" t="str">
        <f t="shared" si="55"/>
        <v/>
      </c>
      <c r="AF178" s="291"/>
      <c r="AG178" s="291"/>
      <c r="AH178" s="291"/>
      <c r="AI178" s="291"/>
      <c r="AJ178" s="291"/>
      <c r="AK178" s="291"/>
      <c r="AL178" s="291"/>
      <c r="AM178" s="291"/>
      <c r="AN178" s="234">
        <f t="shared" si="56"/>
        <v>15.1</v>
      </c>
      <c r="AO178" s="30"/>
      <c r="AP178" s="30"/>
      <c r="AQ178" s="293"/>
      <c r="AR178" s="293"/>
      <c r="AS178" s="293"/>
      <c r="AT178" s="293"/>
    </row>
    <row r="179" spans="1:46">
      <c r="A179" s="547">
        <v>144</v>
      </c>
      <c r="B179" s="547">
        <v>469</v>
      </c>
      <c r="C179" s="226" t="s">
        <v>248</v>
      </c>
      <c r="D179" s="227" t="s">
        <v>249</v>
      </c>
      <c r="E179" s="65">
        <v>1</v>
      </c>
      <c r="F179" s="228">
        <v>7.2</v>
      </c>
      <c r="G179" s="547">
        <v>33</v>
      </c>
      <c r="H179" s="547">
        <v>38</v>
      </c>
      <c r="I179" s="547">
        <v>26</v>
      </c>
      <c r="J179" s="547">
        <v>27</v>
      </c>
      <c r="K179" s="244">
        <f t="shared" si="48"/>
        <v>31</v>
      </c>
      <c r="L179" s="245">
        <f t="shared" si="49"/>
        <v>31</v>
      </c>
      <c r="M179" s="246">
        <f t="shared" si="50"/>
        <v>0.54</v>
      </c>
      <c r="N179" s="247"/>
      <c r="O179" s="229">
        <f t="shared" si="51"/>
        <v>0</v>
      </c>
      <c r="P179" s="246">
        <v>1</v>
      </c>
      <c r="Q179" s="246">
        <f t="shared" si="52"/>
        <v>0.08</v>
      </c>
      <c r="R179" s="550">
        <f t="shared" si="53"/>
        <v>0.46</v>
      </c>
      <c r="S179" s="551"/>
      <c r="T179" s="549" t="str">
        <f t="shared" si="54"/>
        <v>30 - 39 Cm</v>
      </c>
      <c r="U179" s="552">
        <v>45968</v>
      </c>
      <c r="V179" s="552" t="e">
        <f>VLOOKUP(A179,'Supply Log'!$E$6:$V$1999,18,FALSE)</f>
        <v>#N/A</v>
      </c>
      <c r="W179" s="35" t="s">
        <v>346</v>
      </c>
      <c r="X179" s="295" t="s">
        <v>248</v>
      </c>
      <c r="Y179" s="554" t="s">
        <v>347</v>
      </c>
      <c r="Z179" s="555"/>
      <c r="AA179" s="555" t="s">
        <v>198</v>
      </c>
      <c r="AB179" s="553" t="str">
        <f t="shared" si="47"/>
        <v>A01-NL469/25-U01-144</v>
      </c>
      <c r="AC179" s="556"/>
      <c r="AD179" s="553"/>
      <c r="AE179" s="557" t="str">
        <f t="shared" si="55"/>
        <v/>
      </c>
      <c r="AF179" s="291"/>
      <c r="AG179" s="291"/>
      <c r="AH179" s="291"/>
      <c r="AI179" s="291"/>
      <c r="AJ179" s="291"/>
      <c r="AK179" s="291"/>
      <c r="AL179" s="291"/>
      <c r="AM179" s="291"/>
      <c r="AN179" s="234">
        <f t="shared" si="56"/>
        <v>7.2</v>
      </c>
      <c r="AO179" s="30"/>
      <c r="AP179" s="30"/>
      <c r="AQ179" s="293"/>
      <c r="AR179" s="293"/>
      <c r="AS179" s="293"/>
      <c r="AT179" s="293"/>
    </row>
    <row r="180" spans="1:46">
      <c r="A180" s="547">
        <v>145</v>
      </c>
      <c r="B180" s="547">
        <v>440</v>
      </c>
      <c r="C180" s="226" t="s">
        <v>248</v>
      </c>
      <c r="D180" s="227" t="s">
        <v>249</v>
      </c>
      <c r="E180" s="65">
        <v>1</v>
      </c>
      <c r="F180" s="228">
        <v>8.1</v>
      </c>
      <c r="G180" s="547">
        <v>32</v>
      </c>
      <c r="H180" s="547">
        <v>33</v>
      </c>
      <c r="I180" s="547">
        <v>39</v>
      </c>
      <c r="J180" s="547">
        <v>45</v>
      </c>
      <c r="K180" s="244">
        <f t="shared" si="48"/>
        <v>37.25</v>
      </c>
      <c r="L180" s="245">
        <f t="shared" si="49"/>
        <v>37</v>
      </c>
      <c r="M180" s="246">
        <f t="shared" si="50"/>
        <v>0.87</v>
      </c>
      <c r="N180" s="247"/>
      <c r="O180" s="229">
        <f t="shared" si="51"/>
        <v>0</v>
      </c>
      <c r="P180" s="246">
        <v>0.5</v>
      </c>
      <c r="Q180" s="246">
        <f t="shared" si="52"/>
        <v>0.05</v>
      </c>
      <c r="R180" s="550">
        <f t="shared" si="53"/>
        <v>0.82</v>
      </c>
      <c r="S180" s="551"/>
      <c r="T180" s="549" t="str">
        <f t="shared" si="54"/>
        <v>30 - 39 Cm</v>
      </c>
      <c r="U180" s="552">
        <v>45968</v>
      </c>
      <c r="V180" s="552" t="e">
        <f>VLOOKUP(A180,'Supply Log'!$E$6:$V$1999,18,FALSE)</f>
        <v>#N/A</v>
      </c>
      <c r="W180" s="35" t="s">
        <v>346</v>
      </c>
      <c r="X180" s="295" t="s">
        <v>248</v>
      </c>
      <c r="Y180" s="554" t="s">
        <v>347</v>
      </c>
      <c r="Z180" s="555"/>
      <c r="AA180" s="555" t="s">
        <v>198</v>
      </c>
      <c r="AB180" s="553" t="str">
        <f t="shared" si="47"/>
        <v>A01-NL440/25-U01-145</v>
      </c>
      <c r="AC180" s="556"/>
      <c r="AD180" s="553"/>
      <c r="AE180" s="557" t="str">
        <f t="shared" si="55"/>
        <v/>
      </c>
      <c r="AF180" s="291"/>
      <c r="AG180" s="291"/>
      <c r="AH180" s="291"/>
      <c r="AI180" s="291"/>
      <c r="AJ180" s="291"/>
      <c r="AK180" s="291"/>
      <c r="AL180" s="291"/>
      <c r="AM180" s="291"/>
      <c r="AN180" s="234">
        <f t="shared" si="56"/>
        <v>8.1</v>
      </c>
      <c r="AO180" s="30"/>
      <c r="AP180" s="30"/>
      <c r="AQ180" s="293"/>
      <c r="AR180" s="293"/>
      <c r="AS180" s="293"/>
      <c r="AT180" s="293"/>
    </row>
    <row r="181" spans="1:46">
      <c r="A181" s="547">
        <v>146</v>
      </c>
      <c r="B181" s="547">
        <v>525</v>
      </c>
      <c r="C181" s="226" t="s">
        <v>248</v>
      </c>
      <c r="D181" s="227" t="s">
        <v>249</v>
      </c>
      <c r="E181" s="65">
        <v>1</v>
      </c>
      <c r="F181" s="228">
        <v>9.3000000000000007</v>
      </c>
      <c r="G181" s="547">
        <v>28</v>
      </c>
      <c r="H181" s="547">
        <v>33</v>
      </c>
      <c r="I181" s="547">
        <v>36</v>
      </c>
      <c r="J181" s="547">
        <v>43</v>
      </c>
      <c r="K181" s="244">
        <f t="shared" si="48"/>
        <v>35</v>
      </c>
      <c r="L181" s="245">
        <f t="shared" si="49"/>
        <v>35</v>
      </c>
      <c r="M181" s="246">
        <f t="shared" si="50"/>
        <v>0.89</v>
      </c>
      <c r="N181" s="247"/>
      <c r="O181" s="229">
        <f t="shared" si="51"/>
        <v>0</v>
      </c>
      <c r="P181" s="246"/>
      <c r="Q181" s="246">
        <f t="shared" si="52"/>
        <v>0</v>
      </c>
      <c r="R181" s="550">
        <f t="shared" si="53"/>
        <v>0.89</v>
      </c>
      <c r="S181" s="551"/>
      <c r="T181" s="549" t="str">
        <f t="shared" si="54"/>
        <v>30 - 39 Cm</v>
      </c>
      <c r="U181" s="552">
        <v>45968</v>
      </c>
      <c r="V181" s="552" t="e">
        <f>VLOOKUP(A181,'Supply Log'!$E$6:$V$1999,18,FALSE)</f>
        <v>#N/A</v>
      </c>
      <c r="W181" s="35" t="s">
        <v>346</v>
      </c>
      <c r="X181" s="295" t="s">
        <v>248</v>
      </c>
      <c r="Y181" s="554" t="s">
        <v>347</v>
      </c>
      <c r="Z181" s="555"/>
      <c r="AA181" s="555" t="s">
        <v>198</v>
      </c>
      <c r="AB181" s="553" t="str">
        <f t="shared" si="47"/>
        <v>A01-NL525/25-U01-146</v>
      </c>
      <c r="AC181" s="556"/>
      <c r="AD181" s="553"/>
      <c r="AE181" s="557" t="str">
        <f t="shared" si="55"/>
        <v/>
      </c>
      <c r="AF181" s="291"/>
      <c r="AG181" s="291"/>
      <c r="AH181" s="291"/>
      <c r="AI181" s="291"/>
      <c r="AJ181" s="291"/>
      <c r="AK181" s="291"/>
      <c r="AL181" s="291"/>
      <c r="AM181" s="291"/>
      <c r="AN181" s="234">
        <f t="shared" si="56"/>
        <v>9.3000000000000007</v>
      </c>
      <c r="AO181" s="30"/>
      <c r="AP181" s="30"/>
      <c r="AQ181" s="293"/>
      <c r="AR181" s="293"/>
      <c r="AS181" s="293"/>
      <c r="AT181" s="293"/>
    </row>
    <row r="182" spans="1:46">
      <c r="A182" s="547">
        <v>147</v>
      </c>
      <c r="B182" s="547">
        <v>516</v>
      </c>
      <c r="C182" s="226" t="s">
        <v>248</v>
      </c>
      <c r="D182" s="227" t="s">
        <v>249</v>
      </c>
      <c r="E182" s="65">
        <v>1</v>
      </c>
      <c r="F182" s="228">
        <v>8</v>
      </c>
      <c r="G182" s="547">
        <v>28</v>
      </c>
      <c r="H182" s="547">
        <v>29</v>
      </c>
      <c r="I182" s="547">
        <v>34</v>
      </c>
      <c r="J182" s="547">
        <v>35</v>
      </c>
      <c r="K182" s="244">
        <f t="shared" si="48"/>
        <v>31.5</v>
      </c>
      <c r="L182" s="245">
        <f t="shared" si="49"/>
        <v>32</v>
      </c>
      <c r="M182" s="246">
        <f t="shared" si="50"/>
        <v>0.64</v>
      </c>
      <c r="N182" s="247"/>
      <c r="O182" s="229">
        <f t="shared" si="51"/>
        <v>0</v>
      </c>
      <c r="P182" s="246">
        <v>0.3</v>
      </c>
      <c r="Q182" s="246">
        <f t="shared" si="52"/>
        <v>0.02</v>
      </c>
      <c r="R182" s="550">
        <f t="shared" si="53"/>
        <v>0.62</v>
      </c>
      <c r="S182" s="551"/>
      <c r="T182" s="549" t="str">
        <f t="shared" si="54"/>
        <v>30 - 39 Cm</v>
      </c>
      <c r="U182" s="552">
        <v>45968</v>
      </c>
      <c r="V182" s="552" t="e">
        <f>VLOOKUP(A182,'Supply Log'!$E$6:$V$1999,18,FALSE)</f>
        <v>#N/A</v>
      </c>
      <c r="W182" s="35" t="s">
        <v>346</v>
      </c>
      <c r="X182" s="295" t="s">
        <v>248</v>
      </c>
      <c r="Y182" s="554" t="s">
        <v>347</v>
      </c>
      <c r="Z182" s="555"/>
      <c r="AA182" s="555" t="s">
        <v>198</v>
      </c>
      <c r="AB182" s="553" t="str">
        <f t="shared" si="47"/>
        <v>A01-NL516/25-U01-147</v>
      </c>
      <c r="AC182" s="556"/>
      <c r="AD182" s="553"/>
      <c r="AE182" s="557" t="str">
        <f t="shared" si="55"/>
        <v/>
      </c>
      <c r="AF182" s="291"/>
      <c r="AG182" s="291"/>
      <c r="AH182" s="291"/>
      <c r="AI182" s="291"/>
      <c r="AJ182" s="291"/>
      <c r="AK182" s="291"/>
      <c r="AL182" s="291"/>
      <c r="AM182" s="291"/>
      <c r="AN182" s="234">
        <f t="shared" si="56"/>
        <v>8</v>
      </c>
      <c r="AO182" s="30"/>
      <c r="AP182" s="30"/>
      <c r="AQ182" s="293"/>
      <c r="AR182" s="293"/>
      <c r="AS182" s="293"/>
      <c r="AT182" s="293"/>
    </row>
    <row r="183" spans="1:46">
      <c r="A183" s="547">
        <v>148</v>
      </c>
      <c r="B183" s="547">
        <v>489</v>
      </c>
      <c r="C183" s="226" t="s">
        <v>248</v>
      </c>
      <c r="D183" s="227" t="s">
        <v>249</v>
      </c>
      <c r="E183" s="65">
        <v>1</v>
      </c>
      <c r="F183" s="228">
        <v>9.5</v>
      </c>
      <c r="G183" s="547">
        <v>38</v>
      </c>
      <c r="H183" s="547">
        <v>44</v>
      </c>
      <c r="I183" s="547">
        <v>35</v>
      </c>
      <c r="J183" s="547">
        <v>36</v>
      </c>
      <c r="K183" s="244">
        <f t="shared" si="48"/>
        <v>38.25</v>
      </c>
      <c r="L183" s="245">
        <f t="shared" si="49"/>
        <v>38</v>
      </c>
      <c r="M183" s="246">
        <f t="shared" si="50"/>
        <v>1.08</v>
      </c>
      <c r="N183" s="247">
        <v>10</v>
      </c>
      <c r="O183" s="229">
        <f t="shared" si="51"/>
        <v>7.0000000000000007E-2</v>
      </c>
      <c r="P183" s="246"/>
      <c r="Q183" s="246">
        <f t="shared" si="52"/>
        <v>0</v>
      </c>
      <c r="R183" s="550">
        <f t="shared" si="53"/>
        <v>1.01</v>
      </c>
      <c r="S183" s="551"/>
      <c r="T183" s="549" t="str">
        <f t="shared" si="54"/>
        <v>30 - 39 Cm</v>
      </c>
      <c r="U183" s="552">
        <v>45968</v>
      </c>
      <c r="V183" s="552" t="e">
        <f>VLOOKUP(A183,'Supply Log'!$E$6:$V$1999,18,FALSE)</f>
        <v>#N/A</v>
      </c>
      <c r="W183" s="35" t="s">
        <v>346</v>
      </c>
      <c r="X183" s="295" t="s">
        <v>248</v>
      </c>
      <c r="Y183" s="554" t="s">
        <v>347</v>
      </c>
      <c r="Z183" s="555"/>
      <c r="AA183" s="555" t="s">
        <v>198</v>
      </c>
      <c r="AB183" s="553" t="str">
        <f t="shared" si="47"/>
        <v>A01-NL489/25-U01-148</v>
      </c>
      <c r="AC183" s="556"/>
      <c r="AD183" s="553"/>
      <c r="AE183" s="557" t="str">
        <f t="shared" si="55"/>
        <v/>
      </c>
      <c r="AF183" s="291"/>
      <c r="AG183" s="291"/>
      <c r="AH183" s="291"/>
      <c r="AI183" s="291"/>
      <c r="AJ183" s="291"/>
      <c r="AK183" s="291"/>
      <c r="AL183" s="291"/>
      <c r="AM183" s="291"/>
      <c r="AN183" s="234">
        <f t="shared" si="56"/>
        <v>9.5</v>
      </c>
      <c r="AO183" s="30"/>
      <c r="AP183" s="30"/>
      <c r="AQ183" s="293"/>
      <c r="AR183" s="293"/>
      <c r="AS183" s="293"/>
      <c r="AT183" s="293"/>
    </row>
    <row r="184" spans="1:46">
      <c r="A184" s="547">
        <v>149</v>
      </c>
      <c r="B184" s="547">
        <v>490</v>
      </c>
      <c r="C184" s="226" t="s">
        <v>248</v>
      </c>
      <c r="D184" s="227" t="s">
        <v>249</v>
      </c>
      <c r="E184" s="65">
        <v>1</v>
      </c>
      <c r="F184" s="228">
        <v>10.8</v>
      </c>
      <c r="G184" s="547">
        <v>32</v>
      </c>
      <c r="H184" s="547">
        <v>34</v>
      </c>
      <c r="I184" s="547">
        <v>26</v>
      </c>
      <c r="J184" s="547">
        <v>28</v>
      </c>
      <c r="K184" s="244">
        <f t="shared" si="48"/>
        <v>30</v>
      </c>
      <c r="L184" s="245">
        <f t="shared" si="49"/>
        <v>30</v>
      </c>
      <c r="M184" s="246">
        <f t="shared" si="50"/>
        <v>0.76</v>
      </c>
      <c r="N184" s="247"/>
      <c r="O184" s="229">
        <f t="shared" si="51"/>
        <v>0</v>
      </c>
      <c r="P184" s="246"/>
      <c r="Q184" s="246">
        <f t="shared" si="52"/>
        <v>0</v>
      </c>
      <c r="R184" s="550">
        <f t="shared" si="53"/>
        <v>0.76</v>
      </c>
      <c r="S184" s="551"/>
      <c r="T184" s="549" t="str">
        <f t="shared" si="54"/>
        <v>30 - 39 Cm</v>
      </c>
      <c r="U184" s="552">
        <v>45968</v>
      </c>
      <c r="V184" s="552" t="e">
        <f>VLOOKUP(A184,'Supply Log'!$E$6:$V$1999,18,FALSE)</f>
        <v>#N/A</v>
      </c>
      <c r="W184" s="35" t="s">
        <v>346</v>
      </c>
      <c r="X184" s="295" t="s">
        <v>248</v>
      </c>
      <c r="Y184" s="554" t="s">
        <v>347</v>
      </c>
      <c r="Z184" s="555"/>
      <c r="AA184" s="555" t="s">
        <v>198</v>
      </c>
      <c r="AB184" s="553" t="str">
        <f t="shared" si="47"/>
        <v>A01-NL490/25-U01-149</v>
      </c>
      <c r="AC184" s="556"/>
      <c r="AD184" s="553"/>
      <c r="AE184" s="557" t="str">
        <f t="shared" si="55"/>
        <v/>
      </c>
      <c r="AF184" s="291"/>
      <c r="AG184" s="291"/>
      <c r="AH184" s="291"/>
      <c r="AI184" s="291"/>
      <c r="AJ184" s="291"/>
      <c r="AK184" s="291"/>
      <c r="AL184" s="291"/>
      <c r="AM184" s="291"/>
      <c r="AN184" s="234">
        <f t="shared" si="56"/>
        <v>10.8</v>
      </c>
      <c r="AO184" s="30"/>
      <c r="AP184" s="30"/>
      <c r="AQ184" s="293"/>
      <c r="AR184" s="293"/>
      <c r="AS184" s="293"/>
      <c r="AT184" s="293"/>
    </row>
    <row r="185" spans="1:46">
      <c r="A185" s="547">
        <v>150</v>
      </c>
      <c r="B185" s="547">
        <v>493</v>
      </c>
      <c r="C185" s="226" t="s">
        <v>248</v>
      </c>
      <c r="D185" s="227" t="s">
        <v>249</v>
      </c>
      <c r="E185" s="65">
        <v>1</v>
      </c>
      <c r="F185" s="228">
        <v>11.5</v>
      </c>
      <c r="G185" s="547">
        <v>32</v>
      </c>
      <c r="H185" s="547">
        <v>33</v>
      </c>
      <c r="I185" s="547">
        <v>30</v>
      </c>
      <c r="J185" s="547">
        <v>35</v>
      </c>
      <c r="K185" s="244">
        <f t="shared" si="48"/>
        <v>32.5</v>
      </c>
      <c r="L185" s="245">
        <f t="shared" si="49"/>
        <v>33</v>
      </c>
      <c r="M185" s="246">
        <f t="shared" si="50"/>
        <v>0.98</v>
      </c>
      <c r="N185" s="247"/>
      <c r="O185" s="229">
        <f t="shared" si="51"/>
        <v>0</v>
      </c>
      <c r="P185" s="246">
        <v>1.5</v>
      </c>
      <c r="Q185" s="246">
        <f t="shared" si="52"/>
        <v>0.13</v>
      </c>
      <c r="R185" s="550">
        <f t="shared" si="53"/>
        <v>0.85</v>
      </c>
      <c r="S185" s="551"/>
      <c r="T185" s="549" t="str">
        <f t="shared" si="54"/>
        <v>30 - 39 Cm</v>
      </c>
      <c r="U185" s="552">
        <v>45968</v>
      </c>
      <c r="V185" s="552" t="e">
        <f>VLOOKUP(A185,'Supply Log'!$E$6:$V$1999,18,FALSE)</f>
        <v>#N/A</v>
      </c>
      <c r="W185" s="35" t="s">
        <v>346</v>
      </c>
      <c r="X185" s="295" t="s">
        <v>248</v>
      </c>
      <c r="Y185" s="554" t="s">
        <v>347</v>
      </c>
      <c r="Z185" s="555"/>
      <c r="AA185" s="555" t="s">
        <v>198</v>
      </c>
      <c r="AB185" s="553" t="str">
        <f t="shared" si="47"/>
        <v>A01-NL493/25-U01-150</v>
      </c>
      <c r="AC185" s="556"/>
      <c r="AD185" s="553"/>
      <c r="AE185" s="557" t="str">
        <f t="shared" si="55"/>
        <v/>
      </c>
      <c r="AF185" s="291"/>
      <c r="AG185" s="291"/>
      <c r="AH185" s="291"/>
      <c r="AI185" s="291"/>
      <c r="AJ185" s="291"/>
      <c r="AK185" s="291"/>
      <c r="AL185" s="291"/>
      <c r="AM185" s="291"/>
      <c r="AN185" s="234">
        <f t="shared" si="56"/>
        <v>11.5</v>
      </c>
      <c r="AO185" s="30"/>
      <c r="AP185" s="30"/>
      <c r="AQ185" s="293"/>
      <c r="AR185" s="293"/>
      <c r="AS185" s="293"/>
      <c r="AT185" s="293"/>
    </row>
    <row r="186" spans="1:46">
      <c r="A186" s="547">
        <v>151</v>
      </c>
      <c r="B186" s="547">
        <v>497</v>
      </c>
      <c r="C186" s="226" t="s">
        <v>248</v>
      </c>
      <c r="D186" s="227" t="s">
        <v>249</v>
      </c>
      <c r="E186" s="65">
        <v>1</v>
      </c>
      <c r="F186" s="228">
        <v>12</v>
      </c>
      <c r="G186" s="547">
        <v>29</v>
      </c>
      <c r="H186" s="547">
        <v>30</v>
      </c>
      <c r="I186" s="547">
        <v>42</v>
      </c>
      <c r="J186" s="547">
        <v>44</v>
      </c>
      <c r="K186" s="244">
        <f t="shared" si="48"/>
        <v>36.25</v>
      </c>
      <c r="L186" s="245">
        <f t="shared" si="49"/>
        <v>36</v>
      </c>
      <c r="M186" s="246">
        <f t="shared" si="50"/>
        <v>1.22</v>
      </c>
      <c r="N186" s="247"/>
      <c r="O186" s="229">
        <f t="shared" si="51"/>
        <v>0</v>
      </c>
      <c r="P186" s="246">
        <v>0.7</v>
      </c>
      <c r="Q186" s="246">
        <f t="shared" si="52"/>
        <v>7.0000000000000007E-2</v>
      </c>
      <c r="R186" s="550">
        <f t="shared" si="53"/>
        <v>1.1499999999999999</v>
      </c>
      <c r="S186" s="551"/>
      <c r="T186" s="549" t="str">
        <f t="shared" si="54"/>
        <v>30 - 39 Cm</v>
      </c>
      <c r="U186" s="552">
        <v>45968</v>
      </c>
      <c r="V186" s="552" t="e">
        <f>VLOOKUP(A186,'Supply Log'!$E$6:$V$1999,18,FALSE)</f>
        <v>#N/A</v>
      </c>
      <c r="W186" s="35" t="s">
        <v>346</v>
      </c>
      <c r="X186" s="295" t="s">
        <v>248</v>
      </c>
      <c r="Y186" s="554" t="s">
        <v>347</v>
      </c>
      <c r="Z186" s="555"/>
      <c r="AA186" s="555" t="s">
        <v>198</v>
      </c>
      <c r="AB186" s="553" t="str">
        <f t="shared" si="47"/>
        <v>A01-NL497/25-U01-151</v>
      </c>
      <c r="AC186" s="556"/>
      <c r="AD186" s="553"/>
      <c r="AE186" s="557" t="str">
        <f t="shared" si="55"/>
        <v/>
      </c>
      <c r="AF186" s="291"/>
      <c r="AG186" s="291"/>
      <c r="AH186" s="291"/>
      <c r="AI186" s="291"/>
      <c r="AJ186" s="291"/>
      <c r="AK186" s="291"/>
      <c r="AL186" s="291"/>
      <c r="AM186" s="291"/>
      <c r="AN186" s="234">
        <f t="shared" si="56"/>
        <v>12</v>
      </c>
      <c r="AO186" s="30"/>
      <c r="AP186" s="30"/>
      <c r="AQ186" s="293"/>
      <c r="AR186" s="293"/>
      <c r="AS186" s="293"/>
      <c r="AT186" s="293"/>
    </row>
    <row r="187" spans="1:46">
      <c r="A187" s="547">
        <v>152</v>
      </c>
      <c r="B187" s="547">
        <v>646</v>
      </c>
      <c r="C187" s="226" t="s">
        <v>248</v>
      </c>
      <c r="D187" s="227" t="s">
        <v>249</v>
      </c>
      <c r="E187" s="65">
        <v>1</v>
      </c>
      <c r="F187" s="228">
        <v>11.5</v>
      </c>
      <c r="G187" s="547">
        <v>28</v>
      </c>
      <c r="H187" s="547">
        <v>31</v>
      </c>
      <c r="I187" s="547">
        <v>42</v>
      </c>
      <c r="J187" s="547">
        <v>43</v>
      </c>
      <c r="K187" s="244">
        <f t="shared" si="48"/>
        <v>36</v>
      </c>
      <c r="L187" s="245">
        <f t="shared" si="49"/>
        <v>36</v>
      </c>
      <c r="M187" s="246">
        <f t="shared" si="50"/>
        <v>1.17</v>
      </c>
      <c r="N187" s="247"/>
      <c r="O187" s="229">
        <f t="shared" si="51"/>
        <v>0</v>
      </c>
      <c r="P187" s="246">
        <v>0.7</v>
      </c>
      <c r="Q187" s="246">
        <f t="shared" si="52"/>
        <v>7.0000000000000007E-2</v>
      </c>
      <c r="R187" s="550">
        <f t="shared" si="53"/>
        <v>1.0999999999999999</v>
      </c>
      <c r="S187" s="551"/>
      <c r="T187" s="549" t="str">
        <f t="shared" si="54"/>
        <v>30 - 39 Cm</v>
      </c>
      <c r="U187" s="552">
        <v>45968</v>
      </c>
      <c r="V187" s="552" t="e">
        <f>VLOOKUP(A187,'Supply Log'!$E$6:$V$1999,18,FALSE)</f>
        <v>#N/A</v>
      </c>
      <c r="W187" s="35" t="s">
        <v>346</v>
      </c>
      <c r="X187" s="295" t="s">
        <v>248</v>
      </c>
      <c r="Y187" s="554" t="s">
        <v>347</v>
      </c>
      <c r="Z187" s="555"/>
      <c r="AA187" s="555" t="s">
        <v>198</v>
      </c>
      <c r="AB187" s="553" t="str">
        <f t="shared" si="47"/>
        <v>A01-NL646/25-U01-152</v>
      </c>
      <c r="AC187" s="556"/>
      <c r="AD187" s="553"/>
      <c r="AE187" s="557" t="str">
        <f t="shared" si="55"/>
        <v/>
      </c>
      <c r="AF187" s="291"/>
      <c r="AG187" s="291"/>
      <c r="AH187" s="291"/>
      <c r="AI187" s="291"/>
      <c r="AJ187" s="291"/>
      <c r="AK187" s="291"/>
      <c r="AL187" s="291"/>
      <c r="AM187" s="291"/>
      <c r="AN187" s="234">
        <f t="shared" si="56"/>
        <v>11.5</v>
      </c>
      <c r="AO187" s="30"/>
      <c r="AP187" s="30"/>
      <c r="AQ187" s="293"/>
      <c r="AR187" s="293"/>
      <c r="AS187" s="293"/>
      <c r="AT187" s="293"/>
    </row>
    <row r="188" spans="1:46">
      <c r="A188" s="547">
        <v>153</v>
      </c>
      <c r="B188" s="547">
        <v>568</v>
      </c>
      <c r="C188" s="226" t="s">
        <v>248</v>
      </c>
      <c r="D188" s="227" t="s">
        <v>249</v>
      </c>
      <c r="E188" s="65">
        <v>1</v>
      </c>
      <c r="F188" s="228">
        <v>11.7</v>
      </c>
      <c r="G188" s="547">
        <v>26</v>
      </c>
      <c r="H188" s="547">
        <v>27</v>
      </c>
      <c r="I188" s="547">
        <v>34</v>
      </c>
      <c r="J188" s="547">
        <v>37</v>
      </c>
      <c r="K188" s="244">
        <f t="shared" si="48"/>
        <v>31</v>
      </c>
      <c r="L188" s="245">
        <f t="shared" si="49"/>
        <v>31</v>
      </c>
      <c r="M188" s="246">
        <f t="shared" si="50"/>
        <v>0.88</v>
      </c>
      <c r="N188" s="247"/>
      <c r="O188" s="229">
        <f t="shared" si="51"/>
        <v>0</v>
      </c>
      <c r="P188" s="246"/>
      <c r="Q188" s="246">
        <f t="shared" si="52"/>
        <v>0</v>
      </c>
      <c r="R188" s="550">
        <f t="shared" si="53"/>
        <v>0.88</v>
      </c>
      <c r="S188" s="551"/>
      <c r="T188" s="549" t="str">
        <f t="shared" si="54"/>
        <v>30 - 39 Cm</v>
      </c>
      <c r="U188" s="552">
        <v>45968</v>
      </c>
      <c r="V188" s="552" t="e">
        <f>VLOOKUP(A188,'Supply Log'!$E$6:$V$1999,18,FALSE)</f>
        <v>#N/A</v>
      </c>
      <c r="W188" s="35" t="s">
        <v>346</v>
      </c>
      <c r="X188" s="295" t="s">
        <v>248</v>
      </c>
      <c r="Y188" s="554" t="s">
        <v>347</v>
      </c>
      <c r="Z188" s="555"/>
      <c r="AA188" s="555" t="s">
        <v>198</v>
      </c>
      <c r="AB188" s="553" t="str">
        <f t="shared" si="47"/>
        <v>A01-NL568/25-U01-153</v>
      </c>
      <c r="AC188" s="556"/>
      <c r="AD188" s="553"/>
      <c r="AE188" s="557" t="str">
        <f t="shared" si="55"/>
        <v/>
      </c>
      <c r="AF188" s="291"/>
      <c r="AG188" s="291"/>
      <c r="AH188" s="291"/>
      <c r="AI188" s="291"/>
      <c r="AJ188" s="291"/>
      <c r="AK188" s="291"/>
      <c r="AL188" s="291"/>
      <c r="AM188" s="291"/>
      <c r="AN188" s="234">
        <f t="shared" si="56"/>
        <v>11.7</v>
      </c>
      <c r="AO188" s="30"/>
      <c r="AP188" s="30"/>
      <c r="AQ188" s="293"/>
      <c r="AR188" s="293"/>
      <c r="AS188" s="293"/>
      <c r="AT188" s="293"/>
    </row>
    <row r="189" spans="1:46">
      <c r="A189" s="547">
        <v>154</v>
      </c>
      <c r="B189" s="547">
        <v>785</v>
      </c>
      <c r="C189" s="226" t="s">
        <v>248</v>
      </c>
      <c r="D189" s="227" t="s">
        <v>249</v>
      </c>
      <c r="E189" s="65">
        <v>1</v>
      </c>
      <c r="F189" s="228">
        <v>9.3000000000000007</v>
      </c>
      <c r="G189" s="547">
        <v>22</v>
      </c>
      <c r="H189" s="547">
        <v>28</v>
      </c>
      <c r="I189" s="547">
        <v>42</v>
      </c>
      <c r="J189" s="547">
        <v>41</v>
      </c>
      <c r="K189" s="244">
        <f t="shared" si="48"/>
        <v>33.25</v>
      </c>
      <c r="L189" s="245">
        <f t="shared" si="49"/>
        <v>33</v>
      </c>
      <c r="M189" s="246">
        <f t="shared" si="50"/>
        <v>0.8</v>
      </c>
      <c r="N189" s="247">
        <v>11</v>
      </c>
      <c r="O189" s="229">
        <f t="shared" si="51"/>
        <v>0.08</v>
      </c>
      <c r="P189" s="246">
        <v>1</v>
      </c>
      <c r="Q189" s="246">
        <f t="shared" si="52"/>
        <v>0.09</v>
      </c>
      <c r="R189" s="550">
        <f t="shared" si="53"/>
        <v>0.63000000000000012</v>
      </c>
      <c r="S189" s="551"/>
      <c r="T189" s="549" t="str">
        <f t="shared" si="54"/>
        <v>30 - 39 Cm</v>
      </c>
      <c r="U189" s="552">
        <v>45968</v>
      </c>
      <c r="V189" s="552" t="e">
        <f>VLOOKUP(A189,'Supply Log'!$E$6:$V$1999,18,FALSE)</f>
        <v>#N/A</v>
      </c>
      <c r="W189" s="35" t="s">
        <v>346</v>
      </c>
      <c r="X189" s="295" t="s">
        <v>248</v>
      </c>
      <c r="Y189" s="554" t="s">
        <v>347</v>
      </c>
      <c r="Z189" s="553"/>
      <c r="AA189" s="555" t="s">
        <v>198</v>
      </c>
      <c r="AB189" s="553" t="str">
        <f t="shared" si="47"/>
        <v>A01-NL785/25-U01-154</v>
      </c>
      <c r="AC189" s="556"/>
      <c r="AD189" s="553"/>
      <c r="AE189" s="557" t="str">
        <f t="shared" si="55"/>
        <v/>
      </c>
      <c r="AF189" s="291"/>
      <c r="AG189" s="291"/>
      <c r="AH189" s="291"/>
      <c r="AI189" s="291"/>
      <c r="AJ189" s="291"/>
      <c r="AK189" s="291"/>
      <c r="AL189" s="291"/>
      <c r="AM189" s="291"/>
      <c r="AN189" s="234">
        <f t="shared" si="56"/>
        <v>9.3000000000000007</v>
      </c>
      <c r="AO189" s="30"/>
      <c r="AP189" s="30"/>
      <c r="AQ189" s="293"/>
      <c r="AR189" s="293"/>
      <c r="AS189" s="293"/>
      <c r="AT189" s="293"/>
    </row>
    <row r="190" spans="1:46">
      <c r="A190" s="547">
        <v>155</v>
      </c>
      <c r="B190" s="547">
        <v>481</v>
      </c>
      <c r="C190" s="226" t="s">
        <v>248</v>
      </c>
      <c r="D190" s="227" t="s">
        <v>249</v>
      </c>
      <c r="E190" s="65">
        <v>1</v>
      </c>
      <c r="F190" s="228">
        <v>5.5</v>
      </c>
      <c r="G190" s="547">
        <v>34</v>
      </c>
      <c r="H190" s="547">
        <v>39</v>
      </c>
      <c r="I190" s="547">
        <v>29</v>
      </c>
      <c r="J190" s="547">
        <v>35</v>
      </c>
      <c r="K190" s="244">
        <f t="shared" si="48"/>
        <v>34.25</v>
      </c>
      <c r="L190" s="245">
        <f t="shared" si="49"/>
        <v>34</v>
      </c>
      <c r="M190" s="246">
        <f t="shared" si="50"/>
        <v>0.5</v>
      </c>
      <c r="N190" s="247"/>
      <c r="O190" s="229">
        <f t="shared" si="51"/>
        <v>0</v>
      </c>
      <c r="P190" s="246">
        <v>0.5</v>
      </c>
      <c r="Q190" s="246">
        <f t="shared" si="52"/>
        <v>0.05</v>
      </c>
      <c r="R190" s="550">
        <f t="shared" si="53"/>
        <v>0.45</v>
      </c>
      <c r="S190" s="551"/>
      <c r="T190" s="549" t="str">
        <f t="shared" si="54"/>
        <v>30 - 39 Cm</v>
      </c>
      <c r="U190" s="552">
        <v>45968</v>
      </c>
      <c r="V190" s="552" t="e">
        <f>VLOOKUP(A190,'Supply Log'!$E$6:$V$1999,18,FALSE)</f>
        <v>#N/A</v>
      </c>
      <c r="W190" s="35" t="s">
        <v>346</v>
      </c>
      <c r="X190" s="295" t="s">
        <v>248</v>
      </c>
      <c r="Y190" s="554" t="s">
        <v>347</v>
      </c>
      <c r="Z190" s="553"/>
      <c r="AA190" s="555" t="s">
        <v>198</v>
      </c>
      <c r="AB190" s="553" t="str">
        <f t="shared" si="47"/>
        <v>A01-NL481/25-U01-155</v>
      </c>
      <c r="AC190" s="556"/>
      <c r="AD190" s="553"/>
      <c r="AE190" s="557" t="str">
        <f t="shared" si="55"/>
        <v/>
      </c>
      <c r="AF190" s="291"/>
      <c r="AG190" s="291"/>
      <c r="AH190" s="291"/>
      <c r="AI190" s="291"/>
      <c r="AJ190" s="291"/>
      <c r="AK190" s="291"/>
      <c r="AL190" s="291"/>
      <c r="AM190" s="291"/>
      <c r="AN190" s="234">
        <f t="shared" si="56"/>
        <v>5.5</v>
      </c>
      <c r="AO190" s="30"/>
      <c r="AP190" s="30"/>
      <c r="AQ190" s="293"/>
      <c r="AR190" s="293"/>
      <c r="AS190" s="293"/>
      <c r="AT190" s="293"/>
    </row>
    <row r="191" spans="1:46">
      <c r="A191" s="547">
        <v>156</v>
      </c>
      <c r="B191" s="547">
        <v>486</v>
      </c>
      <c r="C191" s="226" t="s">
        <v>248</v>
      </c>
      <c r="D191" s="227" t="s">
        <v>249</v>
      </c>
      <c r="E191" s="65">
        <v>1</v>
      </c>
      <c r="F191" s="228">
        <v>5.7</v>
      </c>
      <c r="G191" s="547">
        <v>35</v>
      </c>
      <c r="H191" s="547">
        <v>39</v>
      </c>
      <c r="I191" s="547">
        <v>26</v>
      </c>
      <c r="J191" s="547">
        <v>28</v>
      </c>
      <c r="K191" s="244">
        <f t="shared" si="48"/>
        <v>32</v>
      </c>
      <c r="L191" s="245">
        <f t="shared" si="49"/>
        <v>32</v>
      </c>
      <c r="M191" s="246">
        <f t="shared" si="50"/>
        <v>0.46</v>
      </c>
      <c r="N191" s="247"/>
      <c r="O191" s="229">
        <f t="shared" si="51"/>
        <v>0</v>
      </c>
      <c r="P191" s="246">
        <v>0.5</v>
      </c>
      <c r="Q191" s="246">
        <f t="shared" si="52"/>
        <v>0.04</v>
      </c>
      <c r="R191" s="550">
        <f t="shared" si="53"/>
        <v>0.42000000000000004</v>
      </c>
      <c r="S191" s="551"/>
      <c r="T191" s="549" t="str">
        <f t="shared" si="54"/>
        <v>30 - 39 Cm</v>
      </c>
      <c r="U191" s="552">
        <v>45968</v>
      </c>
      <c r="V191" s="552" t="e">
        <f>VLOOKUP(A191,'Supply Log'!$E$6:$V$1999,18,FALSE)</f>
        <v>#N/A</v>
      </c>
      <c r="W191" s="35" t="s">
        <v>346</v>
      </c>
      <c r="X191" s="295" t="s">
        <v>248</v>
      </c>
      <c r="Y191" s="554" t="s">
        <v>347</v>
      </c>
      <c r="Z191" s="555"/>
      <c r="AA191" s="555" t="s">
        <v>198</v>
      </c>
      <c r="AB191" s="553" t="str">
        <f t="shared" si="47"/>
        <v>A01-NL486/25-U01-156</v>
      </c>
      <c r="AC191" s="556"/>
      <c r="AD191" s="553"/>
      <c r="AE191" s="557" t="str">
        <f t="shared" si="55"/>
        <v/>
      </c>
      <c r="AF191" s="291"/>
      <c r="AG191" s="291"/>
      <c r="AH191" s="291"/>
      <c r="AI191" s="291"/>
      <c r="AJ191" s="291"/>
      <c r="AK191" s="291"/>
      <c r="AL191" s="291"/>
      <c r="AM191" s="291"/>
      <c r="AN191" s="234">
        <f t="shared" si="56"/>
        <v>5.7</v>
      </c>
      <c r="AO191" s="30"/>
      <c r="AP191" s="30"/>
      <c r="AQ191" s="293"/>
      <c r="AR191" s="293"/>
      <c r="AS191" s="293"/>
      <c r="AT191" s="293"/>
    </row>
    <row r="192" spans="1:46">
      <c r="A192" s="547">
        <v>157</v>
      </c>
      <c r="B192" s="547">
        <v>470</v>
      </c>
      <c r="C192" s="226" t="s">
        <v>248</v>
      </c>
      <c r="D192" s="227" t="s">
        <v>249</v>
      </c>
      <c r="E192" s="65">
        <v>1</v>
      </c>
      <c r="F192" s="228">
        <v>7.8</v>
      </c>
      <c r="G192" s="547">
        <v>45</v>
      </c>
      <c r="H192" s="547">
        <v>53</v>
      </c>
      <c r="I192" s="547">
        <v>36</v>
      </c>
      <c r="J192" s="547">
        <v>37</v>
      </c>
      <c r="K192" s="244">
        <f t="shared" si="48"/>
        <v>42.75</v>
      </c>
      <c r="L192" s="245">
        <f t="shared" si="49"/>
        <v>43</v>
      </c>
      <c r="M192" s="246">
        <f t="shared" si="50"/>
        <v>1.1299999999999999</v>
      </c>
      <c r="N192" s="247">
        <v>15</v>
      </c>
      <c r="O192" s="229">
        <f t="shared" si="51"/>
        <v>0.12</v>
      </c>
      <c r="P192" s="246">
        <v>1</v>
      </c>
      <c r="Q192" s="246">
        <f t="shared" si="52"/>
        <v>0.15</v>
      </c>
      <c r="R192" s="550">
        <f t="shared" si="53"/>
        <v>0.85999999999999976</v>
      </c>
      <c r="S192" s="551"/>
      <c r="T192" s="549" t="str">
        <f t="shared" si="54"/>
        <v>40 - 49 Cm</v>
      </c>
      <c r="U192" s="552">
        <v>45968</v>
      </c>
      <c r="V192" s="552" t="e">
        <f>VLOOKUP(A192,'Supply Log'!$E$6:$V$1999,18,FALSE)</f>
        <v>#N/A</v>
      </c>
      <c r="W192" s="35" t="s">
        <v>346</v>
      </c>
      <c r="X192" s="295" t="s">
        <v>248</v>
      </c>
      <c r="Y192" s="554" t="s">
        <v>347</v>
      </c>
      <c r="Z192" s="555"/>
      <c r="AA192" s="555" t="s">
        <v>198</v>
      </c>
      <c r="AB192" s="553" t="str">
        <f t="shared" si="47"/>
        <v>A01-NL470/25-U01-157</v>
      </c>
      <c r="AC192" s="556"/>
      <c r="AD192" s="553"/>
      <c r="AE192" s="557" t="str">
        <f t="shared" si="55"/>
        <v/>
      </c>
      <c r="AF192" s="291"/>
      <c r="AG192" s="291"/>
      <c r="AH192" s="291"/>
      <c r="AI192" s="291"/>
      <c r="AJ192" s="291"/>
      <c r="AK192" s="291"/>
      <c r="AL192" s="291"/>
      <c r="AM192" s="291"/>
      <c r="AN192" s="234">
        <f t="shared" si="56"/>
        <v>7.8</v>
      </c>
      <c r="AO192" s="30"/>
      <c r="AP192" s="30"/>
      <c r="AQ192" s="293"/>
      <c r="AR192" s="293"/>
      <c r="AS192" s="293"/>
      <c r="AT192" s="293"/>
    </row>
    <row r="193" spans="1:46">
      <c r="A193" s="547">
        <v>158</v>
      </c>
      <c r="B193" s="547">
        <v>485</v>
      </c>
      <c r="C193" s="226" t="s">
        <v>248</v>
      </c>
      <c r="D193" s="227" t="s">
        <v>249</v>
      </c>
      <c r="E193" s="65">
        <v>1</v>
      </c>
      <c r="F193" s="228">
        <v>5.5</v>
      </c>
      <c r="G193" s="547">
        <v>39</v>
      </c>
      <c r="H193" s="547">
        <v>37</v>
      </c>
      <c r="I193" s="547">
        <v>35</v>
      </c>
      <c r="J193" s="547">
        <v>41</v>
      </c>
      <c r="K193" s="244">
        <f t="shared" si="48"/>
        <v>38</v>
      </c>
      <c r="L193" s="245">
        <f t="shared" si="49"/>
        <v>38</v>
      </c>
      <c r="M193" s="246">
        <f t="shared" si="50"/>
        <v>0.62</v>
      </c>
      <c r="N193" s="247"/>
      <c r="O193" s="229">
        <f t="shared" si="51"/>
        <v>0</v>
      </c>
      <c r="P193" s="246"/>
      <c r="Q193" s="246">
        <f t="shared" si="52"/>
        <v>0</v>
      </c>
      <c r="R193" s="550">
        <f t="shared" si="53"/>
        <v>0.62</v>
      </c>
      <c r="S193" s="551"/>
      <c r="T193" s="549" t="str">
        <f t="shared" si="54"/>
        <v>30 - 39 Cm</v>
      </c>
      <c r="U193" s="552">
        <v>45968</v>
      </c>
      <c r="V193" s="552" t="e">
        <f>VLOOKUP(A193,'Supply Log'!$E$6:$V$1999,18,FALSE)</f>
        <v>#N/A</v>
      </c>
      <c r="W193" s="35" t="s">
        <v>346</v>
      </c>
      <c r="X193" s="295" t="s">
        <v>248</v>
      </c>
      <c r="Y193" s="554" t="s">
        <v>347</v>
      </c>
      <c r="Z193" s="555"/>
      <c r="AA193" s="555" t="s">
        <v>198</v>
      </c>
      <c r="AB193" s="553" t="str">
        <f t="shared" si="47"/>
        <v>A01-NL485/25-U01-158</v>
      </c>
      <c r="AC193" s="556"/>
      <c r="AD193" s="553"/>
      <c r="AE193" s="557" t="str">
        <f t="shared" si="55"/>
        <v/>
      </c>
      <c r="AF193" s="291"/>
      <c r="AG193" s="291"/>
      <c r="AH193" s="291"/>
      <c r="AI193" s="291"/>
      <c r="AJ193" s="291"/>
      <c r="AK193" s="291"/>
      <c r="AL193" s="291"/>
      <c r="AM193" s="291"/>
      <c r="AN193" s="234">
        <f t="shared" si="56"/>
        <v>5.5</v>
      </c>
      <c r="AO193" s="30"/>
      <c r="AP193" s="30"/>
      <c r="AQ193" s="293"/>
      <c r="AR193" s="293"/>
      <c r="AS193" s="293"/>
      <c r="AT193" s="293"/>
    </row>
    <row r="194" spans="1:46">
      <c r="A194" s="547">
        <v>159</v>
      </c>
      <c r="B194" s="547">
        <v>478</v>
      </c>
      <c r="C194" s="226" t="s">
        <v>248</v>
      </c>
      <c r="D194" s="227" t="s">
        <v>249</v>
      </c>
      <c r="E194" s="65">
        <v>1</v>
      </c>
      <c r="F194" s="228">
        <v>8.1999999999999993</v>
      </c>
      <c r="G194" s="547">
        <v>24</v>
      </c>
      <c r="H194" s="547">
        <v>38</v>
      </c>
      <c r="I194" s="547">
        <v>43</v>
      </c>
      <c r="J194" s="547">
        <v>43</v>
      </c>
      <c r="K194" s="244">
        <f t="shared" si="48"/>
        <v>37</v>
      </c>
      <c r="L194" s="245">
        <f t="shared" si="49"/>
        <v>37</v>
      </c>
      <c r="M194" s="246">
        <f t="shared" si="50"/>
        <v>0.88</v>
      </c>
      <c r="N194" s="247"/>
      <c r="O194" s="229">
        <f t="shared" si="51"/>
        <v>0</v>
      </c>
      <c r="P194" s="246">
        <v>0.5</v>
      </c>
      <c r="Q194" s="246">
        <f t="shared" si="52"/>
        <v>0.05</v>
      </c>
      <c r="R194" s="550">
        <f t="shared" si="53"/>
        <v>0.83</v>
      </c>
      <c r="S194" s="551"/>
      <c r="T194" s="549" t="str">
        <f t="shared" si="54"/>
        <v>30 - 39 Cm</v>
      </c>
      <c r="U194" s="552">
        <v>45968</v>
      </c>
      <c r="V194" s="552" t="e">
        <f>VLOOKUP(A194,'Supply Log'!$E$6:$V$1999,18,FALSE)</f>
        <v>#N/A</v>
      </c>
      <c r="W194" s="35" t="s">
        <v>346</v>
      </c>
      <c r="X194" s="295" t="s">
        <v>248</v>
      </c>
      <c r="Y194" s="554" t="s">
        <v>347</v>
      </c>
      <c r="Z194" s="553"/>
      <c r="AA194" s="555" t="s">
        <v>198</v>
      </c>
      <c r="AB194" s="553" t="str">
        <f t="shared" si="47"/>
        <v>A01-NL478/25-U01-159</v>
      </c>
      <c r="AC194" s="556"/>
      <c r="AD194" s="553"/>
      <c r="AE194" s="557" t="str">
        <f t="shared" si="55"/>
        <v/>
      </c>
      <c r="AF194" s="291"/>
      <c r="AG194" s="291"/>
      <c r="AH194" s="291"/>
      <c r="AI194" s="291"/>
      <c r="AJ194" s="291"/>
      <c r="AK194" s="291"/>
      <c r="AL194" s="291"/>
      <c r="AM194" s="291"/>
      <c r="AN194" s="234">
        <f t="shared" si="56"/>
        <v>8.1999999999999993</v>
      </c>
      <c r="AO194" s="30"/>
      <c r="AP194" s="30"/>
      <c r="AQ194" s="293"/>
      <c r="AR194" s="293"/>
      <c r="AS194" s="293"/>
      <c r="AT194" s="293"/>
    </row>
    <row r="195" spans="1:46">
      <c r="A195" s="547">
        <v>160</v>
      </c>
      <c r="B195" s="547">
        <v>522</v>
      </c>
      <c r="C195" s="226" t="s">
        <v>248</v>
      </c>
      <c r="D195" s="227" t="s">
        <v>249</v>
      </c>
      <c r="E195" s="65">
        <v>1</v>
      </c>
      <c r="F195" s="228">
        <v>11.8</v>
      </c>
      <c r="G195" s="547">
        <v>37</v>
      </c>
      <c r="H195" s="547">
        <v>42</v>
      </c>
      <c r="I195" s="547">
        <v>27</v>
      </c>
      <c r="J195" s="547">
        <v>30</v>
      </c>
      <c r="K195" s="244">
        <f t="shared" si="48"/>
        <v>34</v>
      </c>
      <c r="L195" s="245">
        <f t="shared" si="49"/>
        <v>34</v>
      </c>
      <c r="M195" s="246">
        <f t="shared" si="50"/>
        <v>1.07</v>
      </c>
      <c r="N195" s="247"/>
      <c r="O195" s="229">
        <f t="shared" si="51"/>
        <v>0</v>
      </c>
      <c r="P195" s="246">
        <v>0.5</v>
      </c>
      <c r="Q195" s="246">
        <f t="shared" si="52"/>
        <v>0.05</v>
      </c>
      <c r="R195" s="550">
        <f t="shared" si="53"/>
        <v>1.02</v>
      </c>
      <c r="S195" s="551"/>
      <c r="T195" s="549" t="str">
        <f t="shared" si="54"/>
        <v>30 - 39 Cm</v>
      </c>
      <c r="U195" s="552">
        <v>45968</v>
      </c>
      <c r="V195" s="552" t="e">
        <f>VLOOKUP(A195,'Supply Log'!$E$6:$V$1999,18,FALSE)</f>
        <v>#N/A</v>
      </c>
      <c r="W195" s="35" t="s">
        <v>346</v>
      </c>
      <c r="X195" s="295" t="s">
        <v>248</v>
      </c>
      <c r="Y195" s="554" t="s">
        <v>347</v>
      </c>
      <c r="Z195" s="555"/>
      <c r="AA195" s="555" t="s">
        <v>198</v>
      </c>
      <c r="AB195" s="553" t="str">
        <f t="shared" si="47"/>
        <v>A01-NL522/25-U01-160</v>
      </c>
      <c r="AC195" s="556"/>
      <c r="AD195" s="553"/>
      <c r="AE195" s="557" t="str">
        <f t="shared" si="55"/>
        <v/>
      </c>
      <c r="AF195" s="291"/>
      <c r="AG195" s="291"/>
      <c r="AH195" s="291"/>
      <c r="AI195" s="291"/>
      <c r="AJ195" s="291"/>
      <c r="AK195" s="291"/>
      <c r="AL195" s="291"/>
      <c r="AM195" s="291"/>
      <c r="AN195" s="234">
        <f t="shared" si="56"/>
        <v>11.8</v>
      </c>
      <c r="AO195" s="30"/>
      <c r="AP195" s="30"/>
      <c r="AQ195" s="293"/>
      <c r="AR195" s="293"/>
      <c r="AS195" s="293"/>
      <c r="AT195" s="293"/>
    </row>
    <row r="196" spans="1:46">
      <c r="A196" s="547">
        <v>161</v>
      </c>
      <c r="B196" s="547">
        <v>460</v>
      </c>
      <c r="C196" s="226" t="s">
        <v>248</v>
      </c>
      <c r="D196" s="227" t="s">
        <v>249</v>
      </c>
      <c r="E196" s="65">
        <v>1</v>
      </c>
      <c r="F196" s="228">
        <v>5.2</v>
      </c>
      <c r="G196" s="547">
        <v>32</v>
      </c>
      <c r="H196" s="547">
        <v>33</v>
      </c>
      <c r="I196" s="547">
        <v>36</v>
      </c>
      <c r="J196" s="547">
        <v>42</v>
      </c>
      <c r="K196" s="244">
        <f t="shared" si="48"/>
        <v>35.75</v>
      </c>
      <c r="L196" s="245">
        <f t="shared" si="49"/>
        <v>36</v>
      </c>
      <c r="M196" s="246">
        <f t="shared" si="50"/>
        <v>0.53</v>
      </c>
      <c r="N196" s="247"/>
      <c r="O196" s="229">
        <f t="shared" si="51"/>
        <v>0</v>
      </c>
      <c r="P196" s="246"/>
      <c r="Q196" s="246">
        <f t="shared" si="52"/>
        <v>0</v>
      </c>
      <c r="R196" s="550">
        <f t="shared" si="53"/>
        <v>0.53</v>
      </c>
      <c r="S196" s="551"/>
      <c r="T196" s="549" t="str">
        <f t="shared" si="54"/>
        <v>30 - 39 Cm</v>
      </c>
      <c r="U196" s="552">
        <v>45968</v>
      </c>
      <c r="V196" s="552" t="e">
        <f>VLOOKUP(A196,'Supply Log'!$E$6:$V$1999,18,FALSE)</f>
        <v>#N/A</v>
      </c>
      <c r="W196" s="35" t="s">
        <v>346</v>
      </c>
      <c r="X196" s="295" t="s">
        <v>248</v>
      </c>
      <c r="Y196" s="554" t="s">
        <v>347</v>
      </c>
      <c r="Z196" s="553"/>
      <c r="AA196" s="555" t="s">
        <v>198</v>
      </c>
      <c r="AB196" s="553" t="str">
        <f t="shared" si="47"/>
        <v>A01-NL460/25-U01-161</v>
      </c>
      <c r="AC196" s="556"/>
      <c r="AD196" s="553"/>
      <c r="AE196" s="557" t="str">
        <f t="shared" si="55"/>
        <v/>
      </c>
      <c r="AF196" s="291"/>
      <c r="AG196" s="291"/>
      <c r="AH196" s="291"/>
      <c r="AI196" s="291"/>
      <c r="AJ196" s="291"/>
      <c r="AK196" s="291"/>
      <c r="AL196" s="291"/>
      <c r="AM196" s="291"/>
      <c r="AN196" s="234">
        <f t="shared" si="56"/>
        <v>5.2</v>
      </c>
      <c r="AO196" s="30"/>
      <c r="AP196" s="30"/>
      <c r="AQ196" s="293"/>
      <c r="AR196" s="293"/>
      <c r="AS196" s="293"/>
      <c r="AT196" s="293"/>
    </row>
    <row r="197" spans="1:46">
      <c r="A197" s="547">
        <v>162</v>
      </c>
      <c r="B197" s="547">
        <v>480</v>
      </c>
      <c r="C197" s="226" t="s">
        <v>248</v>
      </c>
      <c r="D197" s="227" t="s">
        <v>249</v>
      </c>
      <c r="E197" s="65">
        <v>1</v>
      </c>
      <c r="F197" s="228">
        <v>4.7</v>
      </c>
      <c r="G197" s="547">
        <v>35</v>
      </c>
      <c r="H197" s="547">
        <v>38</v>
      </c>
      <c r="I197" s="547">
        <v>33</v>
      </c>
      <c r="J197" s="547">
        <v>33</v>
      </c>
      <c r="K197" s="244">
        <f t="shared" si="48"/>
        <v>34.75</v>
      </c>
      <c r="L197" s="245">
        <f t="shared" si="49"/>
        <v>35</v>
      </c>
      <c r="M197" s="246">
        <f t="shared" si="50"/>
        <v>0.45</v>
      </c>
      <c r="N197" s="247"/>
      <c r="O197" s="229">
        <f t="shared" si="51"/>
        <v>0</v>
      </c>
      <c r="P197" s="246"/>
      <c r="Q197" s="246">
        <f t="shared" si="52"/>
        <v>0</v>
      </c>
      <c r="R197" s="550">
        <f t="shared" si="53"/>
        <v>0.45</v>
      </c>
      <c r="S197" s="551"/>
      <c r="T197" s="549" t="str">
        <f t="shared" si="54"/>
        <v>30 - 39 Cm</v>
      </c>
      <c r="U197" s="552">
        <v>45968</v>
      </c>
      <c r="V197" s="552" t="e">
        <f>VLOOKUP(A197,'Supply Log'!$E$6:$V$1999,18,FALSE)</f>
        <v>#N/A</v>
      </c>
      <c r="W197" s="35" t="s">
        <v>346</v>
      </c>
      <c r="X197" s="295" t="s">
        <v>248</v>
      </c>
      <c r="Y197" s="554" t="s">
        <v>347</v>
      </c>
      <c r="Z197" s="553"/>
      <c r="AA197" s="555" t="s">
        <v>198</v>
      </c>
      <c r="AB197" s="553" t="str">
        <f t="shared" si="47"/>
        <v>A01-NL480/25-U01-162</v>
      </c>
      <c r="AC197" s="556"/>
      <c r="AD197" s="553"/>
      <c r="AE197" s="557" t="str">
        <f t="shared" si="55"/>
        <v/>
      </c>
      <c r="AF197" s="291"/>
      <c r="AG197" s="291"/>
      <c r="AH197" s="291"/>
      <c r="AI197" s="291"/>
      <c r="AJ197" s="291"/>
      <c r="AK197" s="291"/>
      <c r="AL197" s="291"/>
      <c r="AM197" s="291"/>
      <c r="AN197" s="234">
        <f t="shared" si="56"/>
        <v>4.7</v>
      </c>
      <c r="AO197" s="30"/>
      <c r="AP197" s="30"/>
      <c r="AQ197" s="293"/>
      <c r="AR197" s="293"/>
      <c r="AS197" s="293"/>
      <c r="AT197" s="293"/>
    </row>
    <row r="198" spans="1:46">
      <c r="A198" s="547">
        <v>163</v>
      </c>
      <c r="B198" s="547">
        <v>437</v>
      </c>
      <c r="C198" s="226" t="s">
        <v>248</v>
      </c>
      <c r="D198" s="227" t="s">
        <v>249</v>
      </c>
      <c r="E198" s="65">
        <v>1</v>
      </c>
      <c r="F198" s="228">
        <v>9.8000000000000007</v>
      </c>
      <c r="G198" s="547">
        <v>22</v>
      </c>
      <c r="H198" s="547">
        <v>24</v>
      </c>
      <c r="I198" s="547">
        <v>35</v>
      </c>
      <c r="J198" s="547">
        <v>36</v>
      </c>
      <c r="K198" s="244">
        <f t="shared" ref="K198:K205" si="57">+(G198+H198+I198+J198)/4</f>
        <v>29.25</v>
      </c>
      <c r="L198" s="245">
        <f t="shared" ref="L198:L205" si="58">ROUND(K198,0)</f>
        <v>29</v>
      </c>
      <c r="M198" s="246">
        <f t="shared" ref="M198:M205" si="59">+ROUND((L198*L198*F198*0.7854)/10000,2)</f>
        <v>0.65</v>
      </c>
      <c r="N198" s="247"/>
      <c r="O198" s="229">
        <f t="shared" ref="O198:O205" si="60">ROUND(((N198*N198*(F198-P198)*0.7854)/10000),2)</f>
        <v>0</v>
      </c>
      <c r="P198" s="246"/>
      <c r="Q198" s="246">
        <f t="shared" ref="Q198:Q205" si="61">+ROUND((L198*L198*P198*0.7854)/10000,2)</f>
        <v>0</v>
      </c>
      <c r="R198" s="550">
        <f t="shared" ref="R198:R205" si="62">+M198-O198-Q198</f>
        <v>0.65</v>
      </c>
      <c r="S198" s="551"/>
      <c r="T198" s="549" t="str">
        <f t="shared" ref="T198:T205" si="63">IF(L198&lt;40,"30 - 39 Cm",IF(L198&lt;50,"40 - 49 Cm",IF(L198&lt;60,"50 - 59 Cm",IF(L198&lt;70,"60 - 69 Cm",IF(L198&lt;80,"70 - 79 Cm",IF(L198&lt;90,"80 - 89 Cm",IF(L198&lt;100,"90 - 99 Cm",IF(L198&gt;99,"100 Cm Up"))))))))</f>
        <v>30 - 39 Cm</v>
      </c>
      <c r="U198" s="552">
        <v>45968</v>
      </c>
      <c r="V198" s="552" t="e">
        <f>VLOOKUP(A198,'Supply Log'!$E$6:$V$1999,18,FALSE)</f>
        <v>#N/A</v>
      </c>
      <c r="W198" s="35" t="s">
        <v>346</v>
      </c>
      <c r="X198" s="295" t="s">
        <v>248</v>
      </c>
      <c r="Y198" s="554" t="s">
        <v>347</v>
      </c>
      <c r="Z198" s="553"/>
      <c r="AA198" s="555" t="s">
        <v>198</v>
      </c>
      <c r="AB198" s="553" t="str">
        <f t="shared" si="47"/>
        <v>A01-NL437/25-U01-163</v>
      </c>
      <c r="AC198" s="556"/>
      <c r="AD198" s="553"/>
      <c r="AE198" s="557" t="str">
        <f t="shared" ref="AE198:AE205" si="64">IF(COUNTIF($B$2:$B$46837,B198)&gt;1,"DOUBLE","")</f>
        <v/>
      </c>
      <c r="AF198" s="291"/>
      <c r="AG198" s="291"/>
      <c r="AH198" s="291"/>
      <c r="AI198" s="291"/>
      <c r="AJ198" s="291"/>
      <c r="AK198" s="291"/>
      <c r="AL198" s="291"/>
      <c r="AM198" s="291"/>
      <c r="AN198" s="234">
        <f t="shared" ref="AN198:AN205" si="65">F198-AF198-AG198-AH198-AI198-AJ198-AK198-AL198-AM198</f>
        <v>9.8000000000000007</v>
      </c>
      <c r="AO198" s="30"/>
      <c r="AP198" s="30"/>
      <c r="AQ198" s="293"/>
      <c r="AR198" s="293"/>
      <c r="AS198" s="293"/>
      <c r="AT198" s="293"/>
    </row>
    <row r="199" spans="1:46">
      <c r="A199" s="547">
        <v>164</v>
      </c>
      <c r="B199" s="547">
        <v>956</v>
      </c>
      <c r="C199" s="226" t="s">
        <v>248</v>
      </c>
      <c r="D199" s="227" t="s">
        <v>249</v>
      </c>
      <c r="E199" s="65">
        <v>1</v>
      </c>
      <c r="F199" s="228">
        <v>12</v>
      </c>
      <c r="G199" s="547">
        <v>46</v>
      </c>
      <c r="H199" s="547">
        <v>47</v>
      </c>
      <c r="I199" s="547">
        <v>32</v>
      </c>
      <c r="J199" s="547">
        <v>35</v>
      </c>
      <c r="K199" s="244">
        <f t="shared" si="57"/>
        <v>40</v>
      </c>
      <c r="L199" s="245">
        <f t="shared" si="58"/>
        <v>40</v>
      </c>
      <c r="M199" s="246">
        <f t="shared" si="59"/>
        <v>1.51</v>
      </c>
      <c r="N199" s="247"/>
      <c r="O199" s="229">
        <f t="shared" si="60"/>
        <v>0</v>
      </c>
      <c r="P199" s="246">
        <v>0.3</v>
      </c>
      <c r="Q199" s="246">
        <f t="shared" si="61"/>
        <v>0.04</v>
      </c>
      <c r="R199" s="550">
        <f t="shared" si="62"/>
        <v>1.47</v>
      </c>
      <c r="S199" s="551"/>
      <c r="T199" s="549" t="str">
        <f t="shared" si="63"/>
        <v>40 - 49 Cm</v>
      </c>
      <c r="U199" s="552">
        <v>45968</v>
      </c>
      <c r="V199" s="552" t="e">
        <f>VLOOKUP(A199,'Supply Log'!$E$6:$V$1999,18,FALSE)</f>
        <v>#N/A</v>
      </c>
      <c r="W199" s="35" t="s">
        <v>346</v>
      </c>
      <c r="X199" s="295" t="s">
        <v>248</v>
      </c>
      <c r="Y199" s="554" t="s">
        <v>347</v>
      </c>
      <c r="Z199" s="555"/>
      <c r="AA199" s="555" t="s">
        <v>198</v>
      </c>
      <c r="AB199" s="553" t="str">
        <f t="shared" ref="AB199:AB205" si="66">W199&amp;C199&amp;B199&amp;AA199&amp;Y199&amp;A199</f>
        <v>A01-NL956/25-U01-164</v>
      </c>
      <c r="AC199" s="556"/>
      <c r="AD199" s="553"/>
      <c r="AE199" s="557" t="str">
        <f t="shared" si="64"/>
        <v/>
      </c>
      <c r="AF199" s="291"/>
      <c r="AG199" s="291"/>
      <c r="AH199" s="291"/>
      <c r="AI199" s="291"/>
      <c r="AJ199" s="291"/>
      <c r="AK199" s="291"/>
      <c r="AL199" s="291"/>
      <c r="AM199" s="291"/>
      <c r="AN199" s="234">
        <f t="shared" si="65"/>
        <v>12</v>
      </c>
      <c r="AO199" s="30"/>
      <c r="AP199" s="30"/>
      <c r="AQ199" s="293"/>
      <c r="AR199" s="293"/>
      <c r="AS199" s="293"/>
      <c r="AT199" s="293"/>
    </row>
    <row r="200" spans="1:46">
      <c r="A200" s="547">
        <v>165</v>
      </c>
      <c r="B200" s="547">
        <v>445</v>
      </c>
      <c r="C200" s="226" t="s">
        <v>248</v>
      </c>
      <c r="D200" s="227" t="s">
        <v>249</v>
      </c>
      <c r="E200" s="65">
        <v>1</v>
      </c>
      <c r="F200" s="228">
        <v>9.9</v>
      </c>
      <c r="G200" s="547">
        <v>30</v>
      </c>
      <c r="H200" s="547">
        <v>36</v>
      </c>
      <c r="I200" s="547">
        <v>32</v>
      </c>
      <c r="J200" s="547">
        <v>48</v>
      </c>
      <c r="K200" s="244">
        <f t="shared" si="57"/>
        <v>36.5</v>
      </c>
      <c r="L200" s="245">
        <f t="shared" si="58"/>
        <v>37</v>
      </c>
      <c r="M200" s="246">
        <f t="shared" si="59"/>
        <v>1.06</v>
      </c>
      <c r="N200" s="247"/>
      <c r="O200" s="229">
        <f t="shared" si="60"/>
        <v>0</v>
      </c>
      <c r="P200" s="246">
        <v>0.5</v>
      </c>
      <c r="Q200" s="246">
        <f t="shared" si="61"/>
        <v>0.05</v>
      </c>
      <c r="R200" s="550">
        <f t="shared" si="62"/>
        <v>1.01</v>
      </c>
      <c r="S200" s="551"/>
      <c r="T200" s="549" t="str">
        <f t="shared" si="63"/>
        <v>30 - 39 Cm</v>
      </c>
      <c r="U200" s="552">
        <v>45968</v>
      </c>
      <c r="V200" s="552" t="e">
        <f>VLOOKUP(A200,'Supply Log'!$E$6:$V$1999,18,FALSE)</f>
        <v>#N/A</v>
      </c>
      <c r="W200" s="35" t="s">
        <v>346</v>
      </c>
      <c r="X200" s="295" t="s">
        <v>248</v>
      </c>
      <c r="Y200" s="554" t="s">
        <v>347</v>
      </c>
      <c r="Z200" s="555"/>
      <c r="AA200" s="555" t="s">
        <v>198</v>
      </c>
      <c r="AB200" s="553" t="str">
        <f t="shared" si="66"/>
        <v>A01-NL445/25-U01-165</v>
      </c>
      <c r="AC200" s="556"/>
      <c r="AD200" s="553"/>
      <c r="AE200" s="557" t="str">
        <f t="shared" si="64"/>
        <v/>
      </c>
      <c r="AF200" s="291"/>
      <c r="AG200" s="291"/>
      <c r="AH200" s="291"/>
      <c r="AI200" s="291"/>
      <c r="AJ200" s="291"/>
      <c r="AK200" s="291"/>
      <c r="AL200" s="291"/>
      <c r="AM200" s="291"/>
      <c r="AN200" s="234">
        <f t="shared" si="65"/>
        <v>9.9</v>
      </c>
      <c r="AO200" s="30"/>
      <c r="AP200" s="30"/>
      <c r="AQ200" s="293"/>
      <c r="AR200" s="293"/>
      <c r="AS200" s="293"/>
      <c r="AT200" s="293"/>
    </row>
    <row r="201" spans="1:46">
      <c r="A201" s="547">
        <v>166</v>
      </c>
      <c r="B201" s="547">
        <v>483</v>
      </c>
      <c r="C201" s="226" t="s">
        <v>248</v>
      </c>
      <c r="D201" s="227" t="s">
        <v>249</v>
      </c>
      <c r="E201" s="65">
        <v>1</v>
      </c>
      <c r="F201" s="228">
        <v>8.1999999999999993</v>
      </c>
      <c r="G201" s="547">
        <v>37</v>
      </c>
      <c r="H201" s="547">
        <v>36</v>
      </c>
      <c r="I201" s="547">
        <v>27</v>
      </c>
      <c r="J201" s="547">
        <v>30</v>
      </c>
      <c r="K201" s="244">
        <f t="shared" si="57"/>
        <v>32.5</v>
      </c>
      <c r="L201" s="245">
        <f t="shared" si="58"/>
        <v>33</v>
      </c>
      <c r="M201" s="246">
        <f t="shared" si="59"/>
        <v>0.7</v>
      </c>
      <c r="N201" s="247"/>
      <c r="O201" s="229">
        <f t="shared" si="60"/>
        <v>0</v>
      </c>
      <c r="P201" s="246">
        <v>0.3</v>
      </c>
      <c r="Q201" s="246">
        <f t="shared" si="61"/>
        <v>0.03</v>
      </c>
      <c r="R201" s="550">
        <f t="shared" si="62"/>
        <v>0.66999999999999993</v>
      </c>
      <c r="S201" s="551"/>
      <c r="T201" s="549" t="str">
        <f t="shared" si="63"/>
        <v>30 - 39 Cm</v>
      </c>
      <c r="U201" s="552">
        <v>45968</v>
      </c>
      <c r="V201" s="552" t="e">
        <f>VLOOKUP(A201,'Supply Log'!$E$6:$V$1999,18,FALSE)</f>
        <v>#N/A</v>
      </c>
      <c r="W201" s="35" t="s">
        <v>346</v>
      </c>
      <c r="X201" s="295" t="s">
        <v>248</v>
      </c>
      <c r="Y201" s="554" t="s">
        <v>347</v>
      </c>
      <c r="Z201" s="555"/>
      <c r="AA201" s="555" t="s">
        <v>198</v>
      </c>
      <c r="AB201" s="553" t="str">
        <f t="shared" si="66"/>
        <v>A01-NL483/25-U01-166</v>
      </c>
      <c r="AC201" s="556"/>
      <c r="AD201" s="553"/>
      <c r="AE201" s="557" t="str">
        <f t="shared" si="64"/>
        <v/>
      </c>
      <c r="AF201" s="291"/>
      <c r="AG201" s="291"/>
      <c r="AH201" s="291"/>
      <c r="AI201" s="291"/>
      <c r="AJ201" s="291"/>
      <c r="AK201" s="291"/>
      <c r="AL201" s="291"/>
      <c r="AM201" s="291"/>
      <c r="AN201" s="234">
        <f t="shared" si="65"/>
        <v>8.1999999999999993</v>
      </c>
      <c r="AO201" s="30"/>
      <c r="AP201" s="30"/>
      <c r="AQ201" s="293"/>
      <c r="AR201" s="293"/>
      <c r="AS201" s="293"/>
      <c r="AT201" s="293"/>
    </row>
    <row r="202" spans="1:46">
      <c r="A202" s="547">
        <v>167</v>
      </c>
      <c r="B202" s="547">
        <v>736</v>
      </c>
      <c r="C202" s="226" t="s">
        <v>248</v>
      </c>
      <c r="D202" s="227" t="s">
        <v>249</v>
      </c>
      <c r="E202" s="65">
        <v>1</v>
      </c>
      <c r="F202" s="228">
        <v>13</v>
      </c>
      <c r="G202" s="547">
        <v>31</v>
      </c>
      <c r="H202" s="547">
        <v>35</v>
      </c>
      <c r="I202" s="547">
        <v>43</v>
      </c>
      <c r="J202" s="547">
        <v>46</v>
      </c>
      <c r="K202" s="244">
        <f t="shared" si="57"/>
        <v>38.75</v>
      </c>
      <c r="L202" s="245">
        <f t="shared" si="58"/>
        <v>39</v>
      </c>
      <c r="M202" s="246">
        <f t="shared" si="59"/>
        <v>1.55</v>
      </c>
      <c r="N202" s="247"/>
      <c r="O202" s="229">
        <f t="shared" si="60"/>
        <v>0</v>
      </c>
      <c r="P202" s="246"/>
      <c r="Q202" s="246">
        <f t="shared" si="61"/>
        <v>0</v>
      </c>
      <c r="R202" s="550">
        <f t="shared" si="62"/>
        <v>1.55</v>
      </c>
      <c r="S202" s="551"/>
      <c r="T202" s="549" t="str">
        <f t="shared" si="63"/>
        <v>30 - 39 Cm</v>
      </c>
      <c r="U202" s="552">
        <v>45968</v>
      </c>
      <c r="V202" s="552" t="e">
        <f>VLOOKUP(A202,'Supply Log'!$E$6:$V$1999,18,FALSE)</f>
        <v>#N/A</v>
      </c>
      <c r="W202" s="35" t="s">
        <v>346</v>
      </c>
      <c r="X202" s="295" t="s">
        <v>248</v>
      </c>
      <c r="Y202" s="554" t="s">
        <v>347</v>
      </c>
      <c r="Z202" s="555"/>
      <c r="AA202" s="555" t="s">
        <v>198</v>
      </c>
      <c r="AB202" s="553" t="str">
        <f t="shared" si="66"/>
        <v>A01-NL736/25-U01-167</v>
      </c>
      <c r="AC202" s="556"/>
      <c r="AD202" s="553"/>
      <c r="AE202" s="557" t="str">
        <f t="shared" si="64"/>
        <v/>
      </c>
      <c r="AF202" s="291"/>
      <c r="AG202" s="291"/>
      <c r="AH202" s="291"/>
      <c r="AI202" s="291"/>
      <c r="AJ202" s="291"/>
      <c r="AK202" s="291"/>
      <c r="AL202" s="291"/>
      <c r="AM202" s="291"/>
      <c r="AN202" s="234">
        <f t="shared" si="65"/>
        <v>13</v>
      </c>
      <c r="AO202" s="30"/>
      <c r="AP202" s="30"/>
      <c r="AQ202" s="293"/>
      <c r="AR202" s="293"/>
      <c r="AS202" s="293"/>
      <c r="AT202" s="293"/>
    </row>
    <row r="203" spans="1:46">
      <c r="A203" s="547">
        <v>168</v>
      </c>
      <c r="B203" s="547">
        <v>439</v>
      </c>
      <c r="C203" s="226" t="s">
        <v>248</v>
      </c>
      <c r="D203" s="227" t="s">
        <v>249</v>
      </c>
      <c r="E203" s="65">
        <v>1</v>
      </c>
      <c r="F203" s="228">
        <v>11.5</v>
      </c>
      <c r="G203" s="547">
        <v>41</v>
      </c>
      <c r="H203" s="547">
        <v>46</v>
      </c>
      <c r="I203" s="547">
        <v>28</v>
      </c>
      <c r="J203" s="547">
        <v>37</v>
      </c>
      <c r="K203" s="244">
        <f t="shared" si="57"/>
        <v>38</v>
      </c>
      <c r="L203" s="245">
        <f t="shared" si="58"/>
        <v>38</v>
      </c>
      <c r="M203" s="246">
        <f t="shared" si="59"/>
        <v>1.3</v>
      </c>
      <c r="N203" s="247"/>
      <c r="O203" s="229">
        <f t="shared" si="60"/>
        <v>0</v>
      </c>
      <c r="P203" s="246">
        <v>1</v>
      </c>
      <c r="Q203" s="246">
        <f t="shared" si="61"/>
        <v>0.11</v>
      </c>
      <c r="R203" s="550">
        <f t="shared" si="62"/>
        <v>1.19</v>
      </c>
      <c r="S203" s="551"/>
      <c r="T203" s="549" t="str">
        <f t="shared" si="63"/>
        <v>30 - 39 Cm</v>
      </c>
      <c r="U203" s="552">
        <v>45968</v>
      </c>
      <c r="V203" s="552" t="e">
        <f>VLOOKUP(A203,'Supply Log'!$E$6:$V$1999,18,FALSE)</f>
        <v>#N/A</v>
      </c>
      <c r="W203" s="35" t="s">
        <v>346</v>
      </c>
      <c r="X203" s="295" t="s">
        <v>248</v>
      </c>
      <c r="Y203" s="554" t="s">
        <v>347</v>
      </c>
      <c r="Z203" s="555"/>
      <c r="AA203" s="555" t="s">
        <v>198</v>
      </c>
      <c r="AB203" s="553" t="str">
        <f t="shared" si="66"/>
        <v>A01-NL439/25-U01-168</v>
      </c>
      <c r="AC203" s="556"/>
      <c r="AD203" s="553"/>
      <c r="AE203" s="557" t="str">
        <f t="shared" si="64"/>
        <v/>
      </c>
      <c r="AF203" s="291"/>
      <c r="AG203" s="291"/>
      <c r="AH203" s="291"/>
      <c r="AI203" s="291"/>
      <c r="AJ203" s="291"/>
      <c r="AK203" s="291"/>
      <c r="AL203" s="291"/>
      <c r="AM203" s="291"/>
      <c r="AN203" s="234">
        <f t="shared" si="65"/>
        <v>11.5</v>
      </c>
      <c r="AO203" s="30"/>
      <c r="AP203" s="30"/>
      <c r="AQ203" s="293"/>
      <c r="AR203" s="293"/>
      <c r="AS203" s="293"/>
      <c r="AT203" s="293"/>
    </row>
    <row r="204" spans="1:46">
      <c r="A204" s="547">
        <v>169</v>
      </c>
      <c r="B204" s="547">
        <v>441</v>
      </c>
      <c r="C204" s="226" t="s">
        <v>248</v>
      </c>
      <c r="D204" s="227" t="s">
        <v>249</v>
      </c>
      <c r="E204" s="65">
        <v>1</v>
      </c>
      <c r="F204" s="228">
        <v>8</v>
      </c>
      <c r="G204" s="547">
        <v>31</v>
      </c>
      <c r="H204" s="547">
        <v>36</v>
      </c>
      <c r="I204" s="547">
        <v>38</v>
      </c>
      <c r="J204" s="547">
        <v>42</v>
      </c>
      <c r="K204" s="244">
        <f t="shared" si="57"/>
        <v>36.75</v>
      </c>
      <c r="L204" s="245">
        <f t="shared" si="58"/>
        <v>37</v>
      </c>
      <c r="M204" s="246">
        <f t="shared" si="59"/>
        <v>0.86</v>
      </c>
      <c r="N204" s="247"/>
      <c r="O204" s="229">
        <f t="shared" si="60"/>
        <v>0</v>
      </c>
      <c r="P204" s="246"/>
      <c r="Q204" s="246">
        <f t="shared" si="61"/>
        <v>0</v>
      </c>
      <c r="R204" s="550">
        <f t="shared" si="62"/>
        <v>0.86</v>
      </c>
      <c r="S204" s="551"/>
      <c r="T204" s="549" t="str">
        <f t="shared" si="63"/>
        <v>30 - 39 Cm</v>
      </c>
      <c r="U204" s="552">
        <v>45968</v>
      </c>
      <c r="V204" s="552" t="e">
        <f>VLOOKUP(A204,'Supply Log'!$E$6:$V$1999,18,FALSE)</f>
        <v>#N/A</v>
      </c>
      <c r="W204" s="35" t="s">
        <v>346</v>
      </c>
      <c r="X204" s="295" t="s">
        <v>248</v>
      </c>
      <c r="Y204" s="554" t="s">
        <v>347</v>
      </c>
      <c r="Z204" s="555"/>
      <c r="AA204" s="555" t="s">
        <v>198</v>
      </c>
      <c r="AB204" s="553" t="str">
        <f t="shared" si="66"/>
        <v>A01-NL441/25-U01-169</v>
      </c>
      <c r="AC204" s="556"/>
      <c r="AD204" s="553"/>
      <c r="AE204" s="557" t="str">
        <f t="shared" si="64"/>
        <v/>
      </c>
      <c r="AF204" s="291"/>
      <c r="AG204" s="291"/>
      <c r="AH204" s="291"/>
      <c r="AI204" s="291"/>
      <c r="AJ204" s="291"/>
      <c r="AK204" s="291"/>
      <c r="AL204" s="291"/>
      <c r="AM204" s="291"/>
      <c r="AN204" s="234">
        <f t="shared" si="65"/>
        <v>8</v>
      </c>
      <c r="AO204" s="30"/>
      <c r="AP204" s="30"/>
      <c r="AQ204" s="293"/>
      <c r="AR204" s="293"/>
      <c r="AS204" s="293"/>
      <c r="AT204" s="293"/>
    </row>
    <row r="205" spans="1:46">
      <c r="A205" s="547">
        <v>180</v>
      </c>
      <c r="B205" s="547">
        <v>463</v>
      </c>
      <c r="C205" s="226" t="s">
        <v>248</v>
      </c>
      <c r="D205" s="227" t="s">
        <v>249</v>
      </c>
      <c r="E205" s="65">
        <v>1</v>
      </c>
      <c r="F205" s="228">
        <v>4</v>
      </c>
      <c r="G205" s="547">
        <v>36</v>
      </c>
      <c r="H205" s="547">
        <v>38</v>
      </c>
      <c r="I205" s="547">
        <v>33</v>
      </c>
      <c r="J205" s="547">
        <v>34</v>
      </c>
      <c r="K205" s="244">
        <f t="shared" si="57"/>
        <v>35.25</v>
      </c>
      <c r="L205" s="245">
        <f t="shared" si="58"/>
        <v>35</v>
      </c>
      <c r="M205" s="246">
        <f t="shared" si="59"/>
        <v>0.38</v>
      </c>
      <c r="N205" s="247"/>
      <c r="O205" s="229">
        <f t="shared" si="60"/>
        <v>0</v>
      </c>
      <c r="P205" s="246"/>
      <c r="Q205" s="246">
        <f t="shared" si="61"/>
        <v>0</v>
      </c>
      <c r="R205" s="550">
        <f t="shared" si="62"/>
        <v>0.38</v>
      </c>
      <c r="S205" s="551"/>
      <c r="T205" s="549" t="str">
        <f t="shared" si="63"/>
        <v>30 - 39 Cm</v>
      </c>
      <c r="U205" s="552">
        <v>45968</v>
      </c>
      <c r="V205" s="552" t="e">
        <f>VLOOKUP(A205,'Supply Log'!$E$6:$V$1999,18,FALSE)</f>
        <v>#N/A</v>
      </c>
      <c r="W205" s="35" t="s">
        <v>346</v>
      </c>
      <c r="X205" s="295" t="s">
        <v>248</v>
      </c>
      <c r="Y205" s="554" t="s">
        <v>347</v>
      </c>
      <c r="Z205" s="555"/>
      <c r="AA205" s="555" t="s">
        <v>198</v>
      </c>
      <c r="AB205" s="553" t="str">
        <f t="shared" si="66"/>
        <v>A01-NL463/25-U01-180</v>
      </c>
      <c r="AC205" s="556"/>
      <c r="AD205" s="553"/>
      <c r="AE205" s="557" t="str">
        <f t="shared" si="64"/>
        <v/>
      </c>
      <c r="AF205" s="291"/>
      <c r="AG205" s="291"/>
      <c r="AH205" s="291"/>
      <c r="AI205" s="291"/>
      <c r="AJ205" s="291"/>
      <c r="AK205" s="291"/>
      <c r="AL205" s="291"/>
      <c r="AM205" s="291"/>
      <c r="AN205" s="234">
        <f t="shared" si="65"/>
        <v>4</v>
      </c>
      <c r="AO205" s="30"/>
      <c r="AP205" s="30"/>
      <c r="AQ205" s="293"/>
      <c r="AR205" s="293"/>
      <c r="AS205" s="293"/>
      <c r="AT205" s="293"/>
    </row>
    <row r="206" spans="1:46" hidden="1">
      <c r="A206" s="547"/>
      <c r="B206" s="547"/>
      <c r="C206" s="548"/>
      <c r="D206" s="547"/>
      <c r="E206" s="549"/>
      <c r="F206" s="228"/>
      <c r="G206" s="547"/>
      <c r="H206" s="547"/>
      <c r="I206" s="547"/>
      <c r="J206" s="547"/>
      <c r="K206" s="244">
        <f t="shared" ref="K206:K261" si="67">+(G206+H206+I206+J206)/4</f>
        <v>0</v>
      </c>
      <c r="L206" s="245">
        <f t="shared" ref="L206:L261" si="68">ROUND(K206,0)</f>
        <v>0</v>
      </c>
      <c r="M206" s="246">
        <f t="shared" ref="M206:M261" si="69">+ROUND((L206*L206*F206*0.7854)/10000,2)</f>
        <v>0</v>
      </c>
      <c r="N206" s="247"/>
      <c r="O206" s="229">
        <f t="shared" ref="O206:O261" si="70">ROUND(((N206*N206*(F206-P206)*0.7854)/10000),2)</f>
        <v>0</v>
      </c>
      <c r="P206" s="246"/>
      <c r="Q206" s="246">
        <f t="shared" ref="Q206:Q261" si="71">+ROUND((L206*L206*P206*0.7854)/10000,2)</f>
        <v>0</v>
      </c>
      <c r="R206" s="550">
        <f t="shared" ref="R206:R261" si="72">+M206-O206-Q206</f>
        <v>0</v>
      </c>
      <c r="S206" s="551"/>
      <c r="T206" s="549" t="str">
        <f t="shared" ref="T206:T261" si="73">IF(L206&lt;40,"30 - 39 Cm",IF(L206&lt;50,"40 - 49 Cm",IF(L206&lt;60,"50 - 59 Cm",IF(L206&lt;70,"60 - 69 Cm",IF(L206&lt;80,"70 - 79 Cm",IF(L206&lt;90,"80 - 89 Cm",IF(L206&lt;100,"90 - 99 Cm",IF(L206&gt;99,"100 Cm Up"))))))))</f>
        <v>30 - 39 Cm</v>
      </c>
      <c r="U206" s="552"/>
      <c r="V206" s="552" t="e">
        <f>VLOOKUP(A206,'Supply Log'!$E$6:$V$1999,18,FALSE)</f>
        <v>#N/A</v>
      </c>
      <c r="W206" s="553" t="s">
        <v>197</v>
      </c>
      <c r="X206" s="554" t="s">
        <v>242</v>
      </c>
      <c r="Y206" s="554"/>
      <c r="Z206" s="553"/>
      <c r="AA206" s="555" t="s">
        <v>198</v>
      </c>
      <c r="AB206" s="553" t="str">
        <f t="shared" ref="AB206:AB261" si="74">W206&amp;C206&amp;B206&amp;AA206&amp;X206&amp;Z206&amp;A206</f>
        <v>G./25-L04-</v>
      </c>
      <c r="AC206" s="556"/>
      <c r="AD206" s="553"/>
      <c r="AE206" s="557" t="str">
        <f t="shared" ref="AE206:AE261" si="75">IF(COUNTIF($B$2:$B$46837,B206)&gt;1,"DOUBLE","")</f>
        <v/>
      </c>
      <c r="AF206" s="291"/>
      <c r="AG206" s="291"/>
      <c r="AH206" s="291"/>
      <c r="AI206" s="291"/>
      <c r="AJ206" s="291"/>
      <c r="AK206" s="291"/>
      <c r="AL206" s="291"/>
      <c r="AM206" s="291"/>
      <c r="AN206" s="234">
        <f t="shared" ref="AN206:AN261" si="76">F206-AF206-AG206-AH206-AI206-AJ206-AK206-AL206-AM206</f>
        <v>0</v>
      </c>
      <c r="AO206" s="30"/>
      <c r="AP206" s="30"/>
      <c r="AQ206" s="293"/>
      <c r="AR206" s="293"/>
      <c r="AS206" s="293"/>
      <c r="AT206" s="293"/>
    </row>
    <row r="207" spans="1:46" hidden="1">
      <c r="A207" s="547"/>
      <c r="B207" s="547"/>
      <c r="C207" s="548"/>
      <c r="D207" s="547"/>
      <c r="E207" s="549"/>
      <c r="F207" s="228"/>
      <c r="G207" s="547"/>
      <c r="H207" s="547"/>
      <c r="I207" s="547"/>
      <c r="J207" s="547"/>
      <c r="K207" s="244">
        <f t="shared" si="67"/>
        <v>0</v>
      </c>
      <c r="L207" s="245">
        <f t="shared" si="68"/>
        <v>0</v>
      </c>
      <c r="M207" s="246">
        <f t="shared" si="69"/>
        <v>0</v>
      </c>
      <c r="N207" s="247"/>
      <c r="O207" s="229">
        <f t="shared" si="70"/>
        <v>0</v>
      </c>
      <c r="P207" s="246"/>
      <c r="Q207" s="246">
        <f t="shared" si="71"/>
        <v>0</v>
      </c>
      <c r="R207" s="550">
        <f t="shared" si="72"/>
        <v>0</v>
      </c>
      <c r="S207" s="551"/>
      <c r="T207" s="549" t="str">
        <f t="shared" si="73"/>
        <v>30 - 39 Cm</v>
      </c>
      <c r="U207" s="552"/>
      <c r="V207" s="552" t="e">
        <f>VLOOKUP(A207,'Supply Log'!$E$6:$V$1999,18,FALSE)</f>
        <v>#N/A</v>
      </c>
      <c r="W207" s="553" t="s">
        <v>197</v>
      </c>
      <c r="X207" s="554" t="s">
        <v>242</v>
      </c>
      <c r="Y207" s="554"/>
      <c r="Z207" s="553"/>
      <c r="AA207" s="555" t="s">
        <v>198</v>
      </c>
      <c r="AB207" s="553" t="str">
        <f t="shared" si="74"/>
        <v>G./25-L04-</v>
      </c>
      <c r="AC207" s="556"/>
      <c r="AD207" s="553"/>
      <c r="AE207" s="557" t="str">
        <f t="shared" si="75"/>
        <v/>
      </c>
      <c r="AF207" s="291"/>
      <c r="AG207" s="291"/>
      <c r="AH207" s="291"/>
      <c r="AI207" s="291"/>
      <c r="AJ207" s="291"/>
      <c r="AK207" s="291"/>
      <c r="AL207" s="291"/>
      <c r="AM207" s="291"/>
      <c r="AN207" s="234">
        <f t="shared" si="76"/>
        <v>0</v>
      </c>
      <c r="AO207" s="30"/>
      <c r="AP207" s="30"/>
      <c r="AQ207" s="293"/>
      <c r="AR207" s="293"/>
      <c r="AS207" s="293"/>
      <c r="AT207" s="293"/>
    </row>
    <row r="208" spans="1:46" hidden="1">
      <c r="A208" s="547"/>
      <c r="B208" s="547"/>
      <c r="C208" s="548"/>
      <c r="D208" s="547"/>
      <c r="E208" s="549"/>
      <c r="F208" s="228"/>
      <c r="G208" s="547"/>
      <c r="H208" s="547"/>
      <c r="I208" s="547"/>
      <c r="J208" s="547"/>
      <c r="K208" s="244">
        <f t="shared" si="67"/>
        <v>0</v>
      </c>
      <c r="L208" s="245">
        <f t="shared" si="68"/>
        <v>0</v>
      </c>
      <c r="M208" s="246">
        <f t="shared" si="69"/>
        <v>0</v>
      </c>
      <c r="N208" s="247"/>
      <c r="O208" s="229">
        <f t="shared" si="70"/>
        <v>0</v>
      </c>
      <c r="P208" s="246"/>
      <c r="Q208" s="246">
        <f t="shared" si="71"/>
        <v>0</v>
      </c>
      <c r="R208" s="550">
        <f t="shared" si="72"/>
        <v>0</v>
      </c>
      <c r="S208" s="551"/>
      <c r="T208" s="549" t="str">
        <f t="shared" si="73"/>
        <v>30 - 39 Cm</v>
      </c>
      <c r="U208" s="552"/>
      <c r="V208" s="552" t="e">
        <f>VLOOKUP(A208,'Supply Log'!$E$6:$V$1999,18,FALSE)</f>
        <v>#N/A</v>
      </c>
      <c r="W208" s="553" t="s">
        <v>197</v>
      </c>
      <c r="X208" s="554" t="s">
        <v>242</v>
      </c>
      <c r="Y208" s="554"/>
      <c r="Z208" s="553"/>
      <c r="AA208" s="555" t="s">
        <v>198</v>
      </c>
      <c r="AB208" s="553" t="str">
        <f t="shared" si="74"/>
        <v>G./25-L04-</v>
      </c>
      <c r="AC208" s="556"/>
      <c r="AD208" s="553"/>
      <c r="AE208" s="557" t="str">
        <f t="shared" si="75"/>
        <v/>
      </c>
      <c r="AF208" s="291"/>
      <c r="AG208" s="291"/>
      <c r="AH208" s="291"/>
      <c r="AI208" s="291"/>
      <c r="AJ208" s="291"/>
      <c r="AK208" s="291"/>
      <c r="AL208" s="291"/>
      <c r="AM208" s="291"/>
      <c r="AN208" s="234">
        <f t="shared" si="76"/>
        <v>0</v>
      </c>
      <c r="AO208" s="30"/>
      <c r="AP208" s="30"/>
      <c r="AQ208" s="293"/>
      <c r="AR208" s="293"/>
      <c r="AS208" s="293"/>
      <c r="AT208" s="293"/>
    </row>
    <row r="209" spans="1:46" hidden="1">
      <c r="A209" s="547"/>
      <c r="B209" s="547"/>
      <c r="C209" s="548"/>
      <c r="D209" s="547"/>
      <c r="E209" s="549"/>
      <c r="F209" s="228"/>
      <c r="G209" s="547"/>
      <c r="H209" s="547"/>
      <c r="I209" s="547"/>
      <c r="J209" s="547"/>
      <c r="K209" s="244">
        <f t="shared" si="67"/>
        <v>0</v>
      </c>
      <c r="L209" s="245">
        <f t="shared" si="68"/>
        <v>0</v>
      </c>
      <c r="M209" s="246">
        <f t="shared" si="69"/>
        <v>0</v>
      </c>
      <c r="N209" s="247"/>
      <c r="O209" s="229">
        <f t="shared" si="70"/>
        <v>0</v>
      </c>
      <c r="P209" s="246"/>
      <c r="Q209" s="246">
        <f t="shared" si="71"/>
        <v>0</v>
      </c>
      <c r="R209" s="550">
        <f t="shared" si="72"/>
        <v>0</v>
      </c>
      <c r="S209" s="551"/>
      <c r="T209" s="549" t="str">
        <f t="shared" si="73"/>
        <v>30 - 39 Cm</v>
      </c>
      <c r="U209" s="552"/>
      <c r="V209" s="552" t="e">
        <f>VLOOKUP(A209,'Supply Log'!$E$6:$V$1999,18,FALSE)</f>
        <v>#N/A</v>
      </c>
      <c r="W209" s="553" t="s">
        <v>197</v>
      </c>
      <c r="X209" s="554" t="s">
        <v>242</v>
      </c>
      <c r="Y209" s="554"/>
      <c r="Z209" s="553"/>
      <c r="AA209" s="555" t="s">
        <v>198</v>
      </c>
      <c r="AB209" s="553" t="str">
        <f t="shared" si="74"/>
        <v>G./25-L04-</v>
      </c>
      <c r="AC209" s="556"/>
      <c r="AD209" s="553"/>
      <c r="AE209" s="557" t="str">
        <f t="shared" si="75"/>
        <v/>
      </c>
      <c r="AF209" s="291"/>
      <c r="AG209" s="291"/>
      <c r="AH209" s="291"/>
      <c r="AI209" s="291"/>
      <c r="AJ209" s="291"/>
      <c r="AK209" s="291"/>
      <c r="AL209" s="291"/>
      <c r="AM209" s="291"/>
      <c r="AN209" s="234">
        <f t="shared" si="76"/>
        <v>0</v>
      </c>
      <c r="AO209" s="30"/>
      <c r="AP209" s="30"/>
      <c r="AQ209" s="293"/>
      <c r="AR209" s="293"/>
      <c r="AS209" s="293"/>
      <c r="AT209" s="293"/>
    </row>
    <row r="210" spans="1:46" hidden="1">
      <c r="A210" s="547"/>
      <c r="B210" s="547"/>
      <c r="C210" s="548"/>
      <c r="D210" s="547"/>
      <c r="E210" s="549"/>
      <c r="F210" s="228"/>
      <c r="G210" s="547"/>
      <c r="H210" s="547"/>
      <c r="I210" s="547"/>
      <c r="J210" s="547"/>
      <c r="K210" s="244">
        <f t="shared" si="67"/>
        <v>0</v>
      </c>
      <c r="L210" s="245">
        <f t="shared" si="68"/>
        <v>0</v>
      </c>
      <c r="M210" s="246">
        <f t="shared" si="69"/>
        <v>0</v>
      </c>
      <c r="N210" s="247"/>
      <c r="O210" s="229">
        <f t="shared" si="70"/>
        <v>0</v>
      </c>
      <c r="P210" s="246"/>
      <c r="Q210" s="246">
        <f t="shared" si="71"/>
        <v>0</v>
      </c>
      <c r="R210" s="550">
        <f t="shared" si="72"/>
        <v>0</v>
      </c>
      <c r="S210" s="551"/>
      <c r="T210" s="549" t="str">
        <f t="shared" si="73"/>
        <v>30 - 39 Cm</v>
      </c>
      <c r="U210" s="552"/>
      <c r="V210" s="552" t="e">
        <f>VLOOKUP(A210,'Supply Log'!$E$6:$V$1999,18,FALSE)</f>
        <v>#N/A</v>
      </c>
      <c r="W210" s="553" t="s">
        <v>197</v>
      </c>
      <c r="X210" s="554" t="s">
        <v>242</v>
      </c>
      <c r="Y210" s="554"/>
      <c r="Z210" s="553"/>
      <c r="AA210" s="555" t="s">
        <v>198</v>
      </c>
      <c r="AB210" s="553" t="str">
        <f t="shared" si="74"/>
        <v>G./25-L04-</v>
      </c>
      <c r="AC210" s="556"/>
      <c r="AD210" s="553"/>
      <c r="AE210" s="557" t="str">
        <f t="shared" si="75"/>
        <v/>
      </c>
      <c r="AF210" s="291"/>
      <c r="AG210" s="291"/>
      <c r="AH210" s="291"/>
      <c r="AI210" s="291"/>
      <c r="AJ210" s="291"/>
      <c r="AK210" s="291"/>
      <c r="AL210" s="291"/>
      <c r="AM210" s="291"/>
      <c r="AN210" s="234">
        <f t="shared" si="76"/>
        <v>0</v>
      </c>
      <c r="AO210" s="30"/>
      <c r="AP210" s="30"/>
      <c r="AQ210" s="293"/>
      <c r="AR210" s="293"/>
      <c r="AS210" s="293"/>
      <c r="AT210" s="293"/>
    </row>
    <row r="211" spans="1:46" hidden="1">
      <c r="A211" s="547"/>
      <c r="B211" s="547"/>
      <c r="C211" s="548"/>
      <c r="D211" s="547"/>
      <c r="E211" s="549"/>
      <c r="F211" s="228"/>
      <c r="G211" s="547"/>
      <c r="H211" s="547"/>
      <c r="I211" s="547"/>
      <c r="J211" s="547"/>
      <c r="K211" s="244">
        <f t="shared" si="67"/>
        <v>0</v>
      </c>
      <c r="L211" s="245">
        <f t="shared" si="68"/>
        <v>0</v>
      </c>
      <c r="M211" s="246">
        <f t="shared" si="69"/>
        <v>0</v>
      </c>
      <c r="N211" s="247"/>
      <c r="O211" s="229">
        <f t="shared" si="70"/>
        <v>0</v>
      </c>
      <c r="P211" s="246"/>
      <c r="Q211" s="246">
        <f t="shared" si="71"/>
        <v>0</v>
      </c>
      <c r="R211" s="550">
        <f t="shared" si="72"/>
        <v>0</v>
      </c>
      <c r="S211" s="551"/>
      <c r="T211" s="549" t="str">
        <f t="shared" si="73"/>
        <v>30 - 39 Cm</v>
      </c>
      <c r="U211" s="552"/>
      <c r="V211" s="552" t="e">
        <f>VLOOKUP(A211,'Supply Log'!$E$6:$V$1999,18,FALSE)</f>
        <v>#N/A</v>
      </c>
      <c r="W211" s="553" t="s">
        <v>197</v>
      </c>
      <c r="X211" s="554" t="s">
        <v>242</v>
      </c>
      <c r="Y211" s="554"/>
      <c r="Z211" s="553"/>
      <c r="AA211" s="555" t="s">
        <v>198</v>
      </c>
      <c r="AB211" s="553" t="str">
        <f t="shared" si="74"/>
        <v>G./25-L04-</v>
      </c>
      <c r="AC211" s="556"/>
      <c r="AD211" s="553"/>
      <c r="AE211" s="557" t="str">
        <f t="shared" si="75"/>
        <v/>
      </c>
      <c r="AF211" s="291"/>
      <c r="AG211" s="291"/>
      <c r="AH211" s="291"/>
      <c r="AI211" s="291"/>
      <c r="AJ211" s="291"/>
      <c r="AK211" s="291"/>
      <c r="AL211" s="291"/>
      <c r="AM211" s="291"/>
      <c r="AN211" s="234">
        <f t="shared" si="76"/>
        <v>0</v>
      </c>
      <c r="AO211" s="30"/>
      <c r="AP211" s="30"/>
      <c r="AQ211" s="293"/>
      <c r="AR211" s="293"/>
      <c r="AS211" s="293"/>
      <c r="AT211" s="293"/>
    </row>
    <row r="212" spans="1:46" hidden="1">
      <c r="A212" s="547"/>
      <c r="B212" s="547"/>
      <c r="C212" s="548"/>
      <c r="D212" s="547"/>
      <c r="E212" s="549"/>
      <c r="F212" s="228"/>
      <c r="G212" s="547"/>
      <c r="H212" s="547"/>
      <c r="I212" s="547"/>
      <c r="J212" s="547"/>
      <c r="K212" s="244">
        <f t="shared" si="67"/>
        <v>0</v>
      </c>
      <c r="L212" s="245">
        <f t="shared" si="68"/>
        <v>0</v>
      </c>
      <c r="M212" s="246">
        <f t="shared" si="69"/>
        <v>0</v>
      </c>
      <c r="N212" s="247"/>
      <c r="O212" s="229">
        <f t="shared" si="70"/>
        <v>0</v>
      </c>
      <c r="P212" s="246"/>
      <c r="Q212" s="246">
        <f t="shared" si="71"/>
        <v>0</v>
      </c>
      <c r="R212" s="550">
        <f t="shared" si="72"/>
        <v>0</v>
      </c>
      <c r="S212" s="551"/>
      <c r="T212" s="549" t="str">
        <f t="shared" si="73"/>
        <v>30 - 39 Cm</v>
      </c>
      <c r="U212" s="552"/>
      <c r="V212" s="552" t="e">
        <f>VLOOKUP(A212,'Supply Log'!$E$6:$V$1999,18,FALSE)</f>
        <v>#N/A</v>
      </c>
      <c r="W212" s="553" t="s">
        <v>197</v>
      </c>
      <c r="X212" s="554" t="s">
        <v>242</v>
      </c>
      <c r="Y212" s="554"/>
      <c r="Z212" s="553"/>
      <c r="AA212" s="555" t="s">
        <v>198</v>
      </c>
      <c r="AB212" s="553" t="str">
        <f t="shared" si="74"/>
        <v>G./25-L04-</v>
      </c>
      <c r="AC212" s="556"/>
      <c r="AD212" s="553"/>
      <c r="AE212" s="557" t="str">
        <f t="shared" si="75"/>
        <v/>
      </c>
      <c r="AF212" s="291"/>
      <c r="AG212" s="291"/>
      <c r="AH212" s="291"/>
      <c r="AI212" s="291"/>
      <c r="AJ212" s="291"/>
      <c r="AK212" s="291"/>
      <c r="AL212" s="291"/>
      <c r="AM212" s="291"/>
      <c r="AN212" s="234">
        <f t="shared" si="76"/>
        <v>0</v>
      </c>
      <c r="AO212" s="30"/>
      <c r="AP212" s="30"/>
      <c r="AQ212" s="293"/>
      <c r="AR212" s="293"/>
      <c r="AS212" s="293"/>
      <c r="AT212" s="293"/>
    </row>
    <row r="213" spans="1:46" hidden="1">
      <c r="A213" s="547"/>
      <c r="B213" s="547"/>
      <c r="C213" s="548"/>
      <c r="D213" s="547"/>
      <c r="E213" s="549"/>
      <c r="F213" s="228"/>
      <c r="G213" s="547"/>
      <c r="H213" s="547"/>
      <c r="I213" s="547"/>
      <c r="J213" s="547"/>
      <c r="K213" s="244">
        <f t="shared" si="67"/>
        <v>0</v>
      </c>
      <c r="L213" s="245">
        <f t="shared" si="68"/>
        <v>0</v>
      </c>
      <c r="M213" s="246">
        <f t="shared" si="69"/>
        <v>0</v>
      </c>
      <c r="N213" s="247"/>
      <c r="O213" s="229">
        <f t="shared" si="70"/>
        <v>0</v>
      </c>
      <c r="P213" s="246"/>
      <c r="Q213" s="246">
        <f t="shared" si="71"/>
        <v>0</v>
      </c>
      <c r="R213" s="550">
        <f t="shared" si="72"/>
        <v>0</v>
      </c>
      <c r="S213" s="551"/>
      <c r="T213" s="549" t="str">
        <f t="shared" si="73"/>
        <v>30 - 39 Cm</v>
      </c>
      <c r="U213" s="552"/>
      <c r="V213" s="552" t="e">
        <f>VLOOKUP(A213,'Supply Log'!$E$6:$V$1999,18,FALSE)</f>
        <v>#N/A</v>
      </c>
      <c r="W213" s="553" t="s">
        <v>197</v>
      </c>
      <c r="X213" s="554" t="s">
        <v>242</v>
      </c>
      <c r="Y213" s="554"/>
      <c r="Z213" s="553"/>
      <c r="AA213" s="555" t="s">
        <v>198</v>
      </c>
      <c r="AB213" s="553" t="str">
        <f t="shared" si="74"/>
        <v>G./25-L04-</v>
      </c>
      <c r="AC213" s="556"/>
      <c r="AD213" s="553"/>
      <c r="AE213" s="557" t="str">
        <f t="shared" si="75"/>
        <v/>
      </c>
      <c r="AF213" s="291"/>
      <c r="AG213" s="291"/>
      <c r="AH213" s="291"/>
      <c r="AI213" s="291"/>
      <c r="AJ213" s="291"/>
      <c r="AK213" s="291"/>
      <c r="AL213" s="291"/>
      <c r="AM213" s="291"/>
      <c r="AN213" s="234">
        <f t="shared" si="76"/>
        <v>0</v>
      </c>
      <c r="AO213" s="30"/>
      <c r="AP213" s="30"/>
      <c r="AQ213" s="293"/>
      <c r="AR213" s="293"/>
      <c r="AS213" s="293"/>
      <c r="AT213" s="293"/>
    </row>
    <row r="214" spans="1:46" hidden="1">
      <c r="A214" s="547"/>
      <c r="B214" s="547"/>
      <c r="C214" s="548"/>
      <c r="D214" s="547"/>
      <c r="E214" s="549"/>
      <c r="F214" s="228"/>
      <c r="G214" s="547"/>
      <c r="H214" s="547"/>
      <c r="I214" s="547"/>
      <c r="J214" s="547"/>
      <c r="K214" s="244">
        <f t="shared" si="67"/>
        <v>0</v>
      </c>
      <c r="L214" s="245">
        <f t="shared" si="68"/>
        <v>0</v>
      </c>
      <c r="M214" s="246">
        <f t="shared" si="69"/>
        <v>0</v>
      </c>
      <c r="N214" s="247"/>
      <c r="O214" s="229">
        <f t="shared" si="70"/>
        <v>0</v>
      </c>
      <c r="P214" s="246"/>
      <c r="Q214" s="246">
        <f t="shared" si="71"/>
        <v>0</v>
      </c>
      <c r="R214" s="550">
        <f t="shared" si="72"/>
        <v>0</v>
      </c>
      <c r="S214" s="551"/>
      <c r="T214" s="549" t="str">
        <f t="shared" si="73"/>
        <v>30 - 39 Cm</v>
      </c>
      <c r="U214" s="552"/>
      <c r="V214" s="552" t="e">
        <f>VLOOKUP(A214,'Supply Log'!$E$6:$V$1999,18,FALSE)</f>
        <v>#N/A</v>
      </c>
      <c r="W214" s="553" t="s">
        <v>197</v>
      </c>
      <c r="X214" s="554" t="s">
        <v>242</v>
      </c>
      <c r="Y214" s="554"/>
      <c r="Z214" s="553"/>
      <c r="AA214" s="555" t="s">
        <v>198</v>
      </c>
      <c r="AB214" s="553" t="str">
        <f t="shared" si="74"/>
        <v>G./25-L04-</v>
      </c>
      <c r="AC214" s="556"/>
      <c r="AD214" s="553"/>
      <c r="AE214" s="557" t="str">
        <f t="shared" si="75"/>
        <v/>
      </c>
      <c r="AF214" s="291"/>
      <c r="AG214" s="291"/>
      <c r="AH214" s="291"/>
      <c r="AI214" s="291"/>
      <c r="AJ214" s="291"/>
      <c r="AK214" s="291"/>
      <c r="AL214" s="291"/>
      <c r="AM214" s="291"/>
      <c r="AN214" s="234">
        <f t="shared" si="76"/>
        <v>0</v>
      </c>
      <c r="AO214" s="30"/>
      <c r="AP214" s="30"/>
      <c r="AQ214" s="293"/>
      <c r="AR214" s="293"/>
      <c r="AS214" s="293"/>
      <c r="AT214" s="293"/>
    </row>
    <row r="215" spans="1:46" hidden="1">
      <c r="A215" s="547"/>
      <c r="B215" s="547"/>
      <c r="C215" s="548"/>
      <c r="D215" s="547"/>
      <c r="E215" s="549"/>
      <c r="F215" s="228"/>
      <c r="G215" s="547"/>
      <c r="H215" s="547"/>
      <c r="I215" s="547"/>
      <c r="J215" s="547"/>
      <c r="K215" s="244">
        <f t="shared" si="67"/>
        <v>0</v>
      </c>
      <c r="L215" s="245">
        <f t="shared" si="68"/>
        <v>0</v>
      </c>
      <c r="M215" s="246">
        <f t="shared" si="69"/>
        <v>0</v>
      </c>
      <c r="N215" s="247"/>
      <c r="O215" s="229">
        <f t="shared" si="70"/>
        <v>0</v>
      </c>
      <c r="P215" s="246"/>
      <c r="Q215" s="246">
        <f t="shared" si="71"/>
        <v>0</v>
      </c>
      <c r="R215" s="550">
        <f t="shared" si="72"/>
        <v>0</v>
      </c>
      <c r="S215" s="551"/>
      <c r="T215" s="549" t="str">
        <f t="shared" si="73"/>
        <v>30 - 39 Cm</v>
      </c>
      <c r="U215" s="552"/>
      <c r="V215" s="552" t="e">
        <f>VLOOKUP(A215,'Supply Log'!$E$6:$V$1999,18,FALSE)</f>
        <v>#N/A</v>
      </c>
      <c r="W215" s="553" t="s">
        <v>197</v>
      </c>
      <c r="X215" s="554" t="s">
        <v>242</v>
      </c>
      <c r="Y215" s="554"/>
      <c r="Z215" s="553"/>
      <c r="AA215" s="555" t="s">
        <v>198</v>
      </c>
      <c r="AB215" s="553" t="str">
        <f t="shared" si="74"/>
        <v>G./25-L04-</v>
      </c>
      <c r="AC215" s="556"/>
      <c r="AD215" s="553"/>
      <c r="AE215" s="557" t="str">
        <f t="shared" si="75"/>
        <v/>
      </c>
      <c r="AF215" s="291"/>
      <c r="AG215" s="291"/>
      <c r="AH215" s="291"/>
      <c r="AI215" s="291"/>
      <c r="AJ215" s="291"/>
      <c r="AK215" s="291"/>
      <c r="AL215" s="291"/>
      <c r="AM215" s="291"/>
      <c r="AN215" s="234">
        <f t="shared" si="76"/>
        <v>0</v>
      </c>
      <c r="AO215" s="30"/>
      <c r="AP215" s="30"/>
      <c r="AQ215" s="293"/>
      <c r="AR215" s="293"/>
      <c r="AS215" s="293"/>
      <c r="AT215" s="293"/>
    </row>
    <row r="216" spans="1:46" hidden="1">
      <c r="A216" s="547"/>
      <c r="B216" s="547"/>
      <c r="C216" s="548"/>
      <c r="D216" s="547"/>
      <c r="E216" s="549"/>
      <c r="F216" s="228"/>
      <c r="G216" s="547"/>
      <c r="H216" s="547"/>
      <c r="I216" s="547"/>
      <c r="J216" s="547"/>
      <c r="K216" s="244">
        <f t="shared" si="67"/>
        <v>0</v>
      </c>
      <c r="L216" s="245">
        <f t="shared" si="68"/>
        <v>0</v>
      </c>
      <c r="M216" s="246">
        <f t="shared" si="69"/>
        <v>0</v>
      </c>
      <c r="N216" s="247"/>
      <c r="O216" s="229">
        <f t="shared" si="70"/>
        <v>0</v>
      </c>
      <c r="P216" s="246"/>
      <c r="Q216" s="246">
        <f t="shared" si="71"/>
        <v>0</v>
      </c>
      <c r="R216" s="550">
        <f t="shared" si="72"/>
        <v>0</v>
      </c>
      <c r="S216" s="551"/>
      <c r="T216" s="549" t="str">
        <f t="shared" si="73"/>
        <v>30 - 39 Cm</v>
      </c>
      <c r="U216" s="552"/>
      <c r="V216" s="552" t="e">
        <f>VLOOKUP(A216,'Supply Log'!$E$6:$V$1999,18,FALSE)</f>
        <v>#N/A</v>
      </c>
      <c r="W216" s="553" t="s">
        <v>197</v>
      </c>
      <c r="X216" s="554" t="s">
        <v>242</v>
      </c>
      <c r="Y216" s="554"/>
      <c r="Z216" s="553"/>
      <c r="AA216" s="555" t="s">
        <v>198</v>
      </c>
      <c r="AB216" s="553" t="str">
        <f t="shared" si="74"/>
        <v>G./25-L04-</v>
      </c>
      <c r="AC216" s="556"/>
      <c r="AD216" s="553"/>
      <c r="AE216" s="557" t="str">
        <f t="shared" si="75"/>
        <v/>
      </c>
      <c r="AF216" s="291"/>
      <c r="AG216" s="291"/>
      <c r="AH216" s="291"/>
      <c r="AI216" s="291"/>
      <c r="AJ216" s="291"/>
      <c r="AK216" s="291"/>
      <c r="AL216" s="291"/>
      <c r="AM216" s="291"/>
      <c r="AN216" s="234">
        <f t="shared" si="76"/>
        <v>0</v>
      </c>
      <c r="AO216" s="30"/>
      <c r="AP216" s="30"/>
      <c r="AQ216" s="293"/>
      <c r="AR216" s="293"/>
      <c r="AS216" s="293"/>
      <c r="AT216" s="293"/>
    </row>
    <row r="217" spans="1:46" hidden="1">
      <c r="A217" s="547"/>
      <c r="B217" s="547"/>
      <c r="C217" s="548"/>
      <c r="D217" s="547"/>
      <c r="E217" s="549"/>
      <c r="F217" s="228"/>
      <c r="G217" s="547"/>
      <c r="H217" s="547"/>
      <c r="I217" s="547"/>
      <c r="J217" s="547"/>
      <c r="K217" s="244">
        <f t="shared" si="67"/>
        <v>0</v>
      </c>
      <c r="L217" s="245">
        <f t="shared" si="68"/>
        <v>0</v>
      </c>
      <c r="M217" s="246">
        <f t="shared" si="69"/>
        <v>0</v>
      </c>
      <c r="N217" s="247"/>
      <c r="O217" s="229">
        <f t="shared" si="70"/>
        <v>0</v>
      </c>
      <c r="P217" s="246"/>
      <c r="Q217" s="246">
        <f t="shared" si="71"/>
        <v>0</v>
      </c>
      <c r="R217" s="550">
        <f t="shared" si="72"/>
        <v>0</v>
      </c>
      <c r="S217" s="551"/>
      <c r="T217" s="549" t="str">
        <f t="shared" si="73"/>
        <v>30 - 39 Cm</v>
      </c>
      <c r="U217" s="552"/>
      <c r="V217" s="552" t="e">
        <f>VLOOKUP(A217,'Supply Log'!$E$6:$V$1999,18,FALSE)</f>
        <v>#N/A</v>
      </c>
      <c r="W217" s="553" t="s">
        <v>197</v>
      </c>
      <c r="X217" s="554" t="s">
        <v>242</v>
      </c>
      <c r="Y217" s="554"/>
      <c r="Z217" s="553"/>
      <c r="AA217" s="555" t="s">
        <v>198</v>
      </c>
      <c r="AB217" s="553" t="str">
        <f t="shared" si="74"/>
        <v>G./25-L04-</v>
      </c>
      <c r="AC217" s="556"/>
      <c r="AD217" s="553"/>
      <c r="AE217" s="557" t="str">
        <f t="shared" si="75"/>
        <v/>
      </c>
      <c r="AF217" s="291"/>
      <c r="AG217" s="291"/>
      <c r="AH217" s="291"/>
      <c r="AI217" s="291"/>
      <c r="AJ217" s="291"/>
      <c r="AK217" s="291"/>
      <c r="AL217" s="291"/>
      <c r="AM217" s="291"/>
      <c r="AN217" s="234">
        <f t="shared" si="76"/>
        <v>0</v>
      </c>
      <c r="AO217" s="30"/>
      <c r="AP217" s="30"/>
      <c r="AQ217" s="293"/>
      <c r="AR217" s="293"/>
      <c r="AS217" s="293"/>
      <c r="AT217" s="293"/>
    </row>
    <row r="218" spans="1:46" hidden="1">
      <c r="A218" s="547"/>
      <c r="B218" s="547"/>
      <c r="C218" s="548"/>
      <c r="D218" s="547"/>
      <c r="E218" s="549"/>
      <c r="F218" s="228"/>
      <c r="G218" s="547"/>
      <c r="H218" s="547"/>
      <c r="I218" s="547"/>
      <c r="J218" s="547"/>
      <c r="K218" s="244">
        <f t="shared" si="67"/>
        <v>0</v>
      </c>
      <c r="L218" s="245">
        <f t="shared" si="68"/>
        <v>0</v>
      </c>
      <c r="M218" s="246">
        <f t="shared" si="69"/>
        <v>0</v>
      </c>
      <c r="N218" s="247"/>
      <c r="O218" s="229">
        <f t="shared" si="70"/>
        <v>0</v>
      </c>
      <c r="P218" s="246"/>
      <c r="Q218" s="246">
        <f t="shared" si="71"/>
        <v>0</v>
      </c>
      <c r="R218" s="550">
        <f t="shared" si="72"/>
        <v>0</v>
      </c>
      <c r="S218" s="551"/>
      <c r="T218" s="549" t="str">
        <f t="shared" si="73"/>
        <v>30 - 39 Cm</v>
      </c>
      <c r="U218" s="552"/>
      <c r="V218" s="552" t="e">
        <f>VLOOKUP(A218,'Supply Log'!$E$6:$V$1999,18,FALSE)</f>
        <v>#N/A</v>
      </c>
      <c r="W218" s="553" t="s">
        <v>197</v>
      </c>
      <c r="X218" s="554" t="s">
        <v>242</v>
      </c>
      <c r="Y218" s="554"/>
      <c r="Z218" s="553"/>
      <c r="AA218" s="555" t="s">
        <v>198</v>
      </c>
      <c r="AB218" s="553" t="str">
        <f t="shared" si="74"/>
        <v>G./25-L04-</v>
      </c>
      <c r="AC218" s="556"/>
      <c r="AD218" s="553"/>
      <c r="AE218" s="557" t="str">
        <f t="shared" si="75"/>
        <v/>
      </c>
      <c r="AF218" s="291"/>
      <c r="AG218" s="291"/>
      <c r="AH218" s="291"/>
      <c r="AI218" s="291"/>
      <c r="AJ218" s="291"/>
      <c r="AK218" s="291"/>
      <c r="AL218" s="291"/>
      <c r="AM218" s="291"/>
      <c r="AN218" s="234">
        <f t="shared" si="76"/>
        <v>0</v>
      </c>
      <c r="AO218" s="30"/>
      <c r="AP218" s="30"/>
      <c r="AQ218" s="293"/>
      <c r="AR218" s="293"/>
      <c r="AS218" s="293"/>
      <c r="AT218" s="293"/>
    </row>
    <row r="219" spans="1:46" hidden="1">
      <c r="A219" s="547"/>
      <c r="B219" s="547"/>
      <c r="C219" s="548"/>
      <c r="D219" s="547"/>
      <c r="E219" s="549"/>
      <c r="F219" s="228"/>
      <c r="G219" s="547"/>
      <c r="H219" s="547"/>
      <c r="I219" s="547"/>
      <c r="J219" s="547"/>
      <c r="K219" s="244">
        <f t="shared" si="67"/>
        <v>0</v>
      </c>
      <c r="L219" s="245">
        <f t="shared" si="68"/>
        <v>0</v>
      </c>
      <c r="M219" s="246">
        <f t="shared" si="69"/>
        <v>0</v>
      </c>
      <c r="N219" s="247"/>
      <c r="O219" s="229">
        <f t="shared" si="70"/>
        <v>0</v>
      </c>
      <c r="P219" s="246"/>
      <c r="Q219" s="246">
        <f t="shared" si="71"/>
        <v>0</v>
      </c>
      <c r="R219" s="550">
        <f t="shared" si="72"/>
        <v>0</v>
      </c>
      <c r="S219" s="551"/>
      <c r="T219" s="549" t="str">
        <f t="shared" si="73"/>
        <v>30 - 39 Cm</v>
      </c>
      <c r="U219" s="552"/>
      <c r="V219" s="552" t="e">
        <f>VLOOKUP(A219,'Supply Log'!$E$6:$V$1999,18,FALSE)</f>
        <v>#N/A</v>
      </c>
      <c r="W219" s="553" t="s">
        <v>197</v>
      </c>
      <c r="X219" s="554" t="s">
        <v>242</v>
      </c>
      <c r="Y219" s="554"/>
      <c r="Z219" s="553"/>
      <c r="AA219" s="555" t="s">
        <v>198</v>
      </c>
      <c r="AB219" s="553" t="str">
        <f t="shared" si="74"/>
        <v>G./25-L04-</v>
      </c>
      <c r="AC219" s="556"/>
      <c r="AD219" s="553"/>
      <c r="AE219" s="557" t="str">
        <f t="shared" si="75"/>
        <v/>
      </c>
      <c r="AF219" s="291"/>
      <c r="AG219" s="291"/>
      <c r="AH219" s="291"/>
      <c r="AI219" s="291"/>
      <c r="AJ219" s="291"/>
      <c r="AK219" s="291"/>
      <c r="AL219" s="291"/>
      <c r="AM219" s="291"/>
      <c r="AN219" s="234">
        <f t="shared" si="76"/>
        <v>0</v>
      </c>
      <c r="AO219" s="30"/>
      <c r="AP219" s="30"/>
      <c r="AQ219" s="293"/>
      <c r="AR219" s="293"/>
      <c r="AS219" s="293"/>
      <c r="AT219" s="293"/>
    </row>
    <row r="220" spans="1:46" hidden="1">
      <c r="A220" s="547"/>
      <c r="B220" s="547"/>
      <c r="C220" s="548"/>
      <c r="D220" s="547"/>
      <c r="E220" s="549"/>
      <c r="F220" s="228"/>
      <c r="G220" s="547"/>
      <c r="H220" s="547"/>
      <c r="I220" s="547"/>
      <c r="J220" s="547"/>
      <c r="K220" s="244">
        <f t="shared" si="67"/>
        <v>0</v>
      </c>
      <c r="L220" s="245">
        <f t="shared" si="68"/>
        <v>0</v>
      </c>
      <c r="M220" s="246">
        <f t="shared" si="69"/>
        <v>0</v>
      </c>
      <c r="N220" s="247"/>
      <c r="O220" s="229">
        <f t="shared" si="70"/>
        <v>0</v>
      </c>
      <c r="P220" s="246"/>
      <c r="Q220" s="246">
        <f t="shared" si="71"/>
        <v>0</v>
      </c>
      <c r="R220" s="550">
        <f t="shared" si="72"/>
        <v>0</v>
      </c>
      <c r="S220" s="551"/>
      <c r="T220" s="549" t="str">
        <f t="shared" si="73"/>
        <v>30 - 39 Cm</v>
      </c>
      <c r="U220" s="552"/>
      <c r="V220" s="552" t="e">
        <f>VLOOKUP(A220,'Supply Log'!$E$6:$V$1999,18,FALSE)</f>
        <v>#N/A</v>
      </c>
      <c r="W220" s="553" t="s">
        <v>197</v>
      </c>
      <c r="X220" s="554" t="s">
        <v>242</v>
      </c>
      <c r="Y220" s="554"/>
      <c r="Z220" s="553"/>
      <c r="AA220" s="555" t="s">
        <v>198</v>
      </c>
      <c r="AB220" s="553" t="str">
        <f t="shared" si="74"/>
        <v>G./25-L04-</v>
      </c>
      <c r="AC220" s="556"/>
      <c r="AD220" s="553"/>
      <c r="AE220" s="557" t="str">
        <f t="shared" si="75"/>
        <v/>
      </c>
      <c r="AF220" s="291"/>
      <c r="AG220" s="291"/>
      <c r="AH220" s="291"/>
      <c r="AI220" s="291"/>
      <c r="AJ220" s="291"/>
      <c r="AK220" s="291"/>
      <c r="AL220" s="291"/>
      <c r="AM220" s="291"/>
      <c r="AN220" s="234">
        <f t="shared" si="76"/>
        <v>0</v>
      </c>
      <c r="AO220" s="30"/>
      <c r="AP220" s="30"/>
      <c r="AQ220" s="293"/>
      <c r="AR220" s="293"/>
      <c r="AS220" s="293"/>
      <c r="AT220" s="293"/>
    </row>
    <row r="221" spans="1:46" hidden="1">
      <c r="A221" s="547"/>
      <c r="B221" s="547"/>
      <c r="C221" s="548"/>
      <c r="D221" s="547"/>
      <c r="E221" s="549"/>
      <c r="F221" s="228"/>
      <c r="G221" s="547"/>
      <c r="H221" s="547"/>
      <c r="I221" s="547"/>
      <c r="J221" s="547"/>
      <c r="K221" s="244">
        <f t="shared" si="67"/>
        <v>0</v>
      </c>
      <c r="L221" s="245">
        <f t="shared" si="68"/>
        <v>0</v>
      </c>
      <c r="M221" s="246">
        <f t="shared" si="69"/>
        <v>0</v>
      </c>
      <c r="N221" s="247"/>
      <c r="O221" s="229">
        <f t="shared" si="70"/>
        <v>0</v>
      </c>
      <c r="P221" s="246"/>
      <c r="Q221" s="246">
        <f t="shared" si="71"/>
        <v>0</v>
      </c>
      <c r="R221" s="550">
        <f t="shared" si="72"/>
        <v>0</v>
      </c>
      <c r="S221" s="551"/>
      <c r="T221" s="549" t="str">
        <f t="shared" si="73"/>
        <v>30 - 39 Cm</v>
      </c>
      <c r="U221" s="552"/>
      <c r="V221" s="552" t="e">
        <f>VLOOKUP(A221,'Supply Log'!$E$6:$V$1999,18,FALSE)</f>
        <v>#N/A</v>
      </c>
      <c r="W221" s="553" t="s">
        <v>197</v>
      </c>
      <c r="X221" s="554" t="s">
        <v>242</v>
      </c>
      <c r="Y221" s="554"/>
      <c r="Z221" s="553"/>
      <c r="AA221" s="555" t="s">
        <v>198</v>
      </c>
      <c r="AB221" s="553" t="str">
        <f t="shared" si="74"/>
        <v>G./25-L04-</v>
      </c>
      <c r="AC221" s="556"/>
      <c r="AD221" s="553"/>
      <c r="AE221" s="557" t="str">
        <f t="shared" si="75"/>
        <v/>
      </c>
      <c r="AF221" s="291"/>
      <c r="AG221" s="291"/>
      <c r="AH221" s="291"/>
      <c r="AI221" s="291"/>
      <c r="AJ221" s="291"/>
      <c r="AK221" s="291"/>
      <c r="AL221" s="291"/>
      <c r="AM221" s="291"/>
      <c r="AN221" s="234">
        <f t="shared" si="76"/>
        <v>0</v>
      </c>
      <c r="AO221" s="30"/>
      <c r="AP221" s="30"/>
      <c r="AQ221" s="293"/>
      <c r="AR221" s="293"/>
      <c r="AS221" s="293"/>
      <c r="AT221" s="293"/>
    </row>
    <row r="222" spans="1:46" hidden="1">
      <c r="A222" s="547"/>
      <c r="B222" s="547"/>
      <c r="C222" s="548"/>
      <c r="D222" s="547"/>
      <c r="E222" s="549"/>
      <c r="F222" s="228"/>
      <c r="G222" s="547"/>
      <c r="H222" s="547"/>
      <c r="I222" s="547"/>
      <c r="J222" s="547"/>
      <c r="K222" s="244">
        <f t="shared" si="67"/>
        <v>0</v>
      </c>
      <c r="L222" s="245">
        <f t="shared" si="68"/>
        <v>0</v>
      </c>
      <c r="M222" s="246">
        <f t="shared" si="69"/>
        <v>0</v>
      </c>
      <c r="N222" s="247"/>
      <c r="O222" s="229">
        <f t="shared" si="70"/>
        <v>0</v>
      </c>
      <c r="P222" s="246"/>
      <c r="Q222" s="246">
        <f t="shared" si="71"/>
        <v>0</v>
      </c>
      <c r="R222" s="550">
        <f t="shared" si="72"/>
        <v>0</v>
      </c>
      <c r="S222" s="551"/>
      <c r="T222" s="549" t="str">
        <f t="shared" si="73"/>
        <v>30 - 39 Cm</v>
      </c>
      <c r="U222" s="552"/>
      <c r="V222" s="552" t="e">
        <f>VLOOKUP(A222,'Supply Log'!$E$6:$V$1999,18,FALSE)</f>
        <v>#N/A</v>
      </c>
      <c r="W222" s="553" t="s">
        <v>197</v>
      </c>
      <c r="X222" s="554" t="s">
        <v>242</v>
      </c>
      <c r="Y222" s="554"/>
      <c r="Z222" s="553"/>
      <c r="AA222" s="555" t="s">
        <v>198</v>
      </c>
      <c r="AB222" s="553" t="str">
        <f t="shared" si="74"/>
        <v>G./25-L04-</v>
      </c>
      <c r="AC222" s="556"/>
      <c r="AD222" s="553"/>
      <c r="AE222" s="557" t="str">
        <f t="shared" si="75"/>
        <v/>
      </c>
      <c r="AF222" s="291"/>
      <c r="AG222" s="291"/>
      <c r="AH222" s="291"/>
      <c r="AI222" s="291"/>
      <c r="AJ222" s="291"/>
      <c r="AK222" s="291"/>
      <c r="AL222" s="291"/>
      <c r="AM222" s="291"/>
      <c r="AN222" s="234">
        <f t="shared" si="76"/>
        <v>0</v>
      </c>
      <c r="AO222" s="30"/>
      <c r="AP222" s="30"/>
      <c r="AQ222" s="293"/>
      <c r="AR222" s="293"/>
      <c r="AS222" s="293"/>
      <c r="AT222" s="293"/>
    </row>
    <row r="223" spans="1:46" hidden="1">
      <c r="A223" s="547"/>
      <c r="B223" s="547"/>
      <c r="C223" s="548"/>
      <c r="D223" s="547"/>
      <c r="E223" s="549"/>
      <c r="F223" s="228"/>
      <c r="G223" s="547"/>
      <c r="H223" s="547"/>
      <c r="I223" s="547"/>
      <c r="J223" s="547"/>
      <c r="K223" s="244">
        <f t="shared" si="67"/>
        <v>0</v>
      </c>
      <c r="L223" s="245">
        <f t="shared" si="68"/>
        <v>0</v>
      </c>
      <c r="M223" s="246">
        <f t="shared" si="69"/>
        <v>0</v>
      </c>
      <c r="N223" s="247"/>
      <c r="O223" s="229">
        <f t="shared" si="70"/>
        <v>0</v>
      </c>
      <c r="P223" s="246"/>
      <c r="Q223" s="246">
        <f t="shared" si="71"/>
        <v>0</v>
      </c>
      <c r="R223" s="550">
        <f t="shared" si="72"/>
        <v>0</v>
      </c>
      <c r="S223" s="551"/>
      <c r="T223" s="549" t="str">
        <f t="shared" si="73"/>
        <v>30 - 39 Cm</v>
      </c>
      <c r="U223" s="552"/>
      <c r="V223" s="552" t="e">
        <f>VLOOKUP(A223,'Supply Log'!$E$6:$V$1999,18,FALSE)</f>
        <v>#N/A</v>
      </c>
      <c r="W223" s="553" t="s">
        <v>197</v>
      </c>
      <c r="X223" s="554" t="s">
        <v>242</v>
      </c>
      <c r="Y223" s="554"/>
      <c r="Z223" s="553"/>
      <c r="AA223" s="555" t="s">
        <v>198</v>
      </c>
      <c r="AB223" s="553" t="str">
        <f t="shared" si="74"/>
        <v>G./25-L04-</v>
      </c>
      <c r="AC223" s="556"/>
      <c r="AD223" s="553"/>
      <c r="AE223" s="557" t="str">
        <f t="shared" si="75"/>
        <v/>
      </c>
      <c r="AF223" s="291"/>
      <c r="AG223" s="291"/>
      <c r="AH223" s="291"/>
      <c r="AI223" s="291"/>
      <c r="AJ223" s="291"/>
      <c r="AK223" s="291"/>
      <c r="AL223" s="291"/>
      <c r="AM223" s="291"/>
      <c r="AN223" s="234">
        <f t="shared" si="76"/>
        <v>0</v>
      </c>
      <c r="AO223" s="30"/>
      <c r="AP223" s="30"/>
      <c r="AQ223" s="293"/>
      <c r="AR223" s="293"/>
      <c r="AS223" s="293"/>
      <c r="AT223" s="293"/>
    </row>
    <row r="224" spans="1:46" hidden="1">
      <c r="A224" s="547"/>
      <c r="B224" s="547"/>
      <c r="C224" s="548"/>
      <c r="D224" s="547"/>
      <c r="E224" s="549"/>
      <c r="F224" s="228"/>
      <c r="G224" s="547"/>
      <c r="H224" s="547"/>
      <c r="I224" s="547"/>
      <c r="J224" s="547"/>
      <c r="K224" s="244">
        <f t="shared" si="67"/>
        <v>0</v>
      </c>
      <c r="L224" s="245">
        <f t="shared" si="68"/>
        <v>0</v>
      </c>
      <c r="M224" s="246">
        <f t="shared" si="69"/>
        <v>0</v>
      </c>
      <c r="N224" s="247"/>
      <c r="O224" s="229">
        <f t="shared" si="70"/>
        <v>0</v>
      </c>
      <c r="P224" s="246"/>
      <c r="Q224" s="246">
        <f t="shared" si="71"/>
        <v>0</v>
      </c>
      <c r="R224" s="550">
        <f t="shared" si="72"/>
        <v>0</v>
      </c>
      <c r="S224" s="551"/>
      <c r="T224" s="549" t="str">
        <f t="shared" si="73"/>
        <v>30 - 39 Cm</v>
      </c>
      <c r="U224" s="552"/>
      <c r="V224" s="552" t="e">
        <f>VLOOKUP(A224,'Supply Log'!$E$6:$V$1999,18,FALSE)</f>
        <v>#N/A</v>
      </c>
      <c r="W224" s="553" t="s">
        <v>197</v>
      </c>
      <c r="X224" s="554" t="s">
        <v>242</v>
      </c>
      <c r="Y224" s="554"/>
      <c r="Z224" s="553"/>
      <c r="AA224" s="555" t="s">
        <v>198</v>
      </c>
      <c r="AB224" s="553" t="str">
        <f t="shared" si="74"/>
        <v>G./25-L04-</v>
      </c>
      <c r="AC224" s="556"/>
      <c r="AD224" s="553"/>
      <c r="AE224" s="557" t="str">
        <f t="shared" si="75"/>
        <v/>
      </c>
      <c r="AF224" s="291"/>
      <c r="AG224" s="291"/>
      <c r="AH224" s="291"/>
      <c r="AI224" s="291"/>
      <c r="AJ224" s="291"/>
      <c r="AK224" s="291"/>
      <c r="AL224" s="291"/>
      <c r="AM224" s="291"/>
      <c r="AN224" s="234">
        <f t="shared" si="76"/>
        <v>0</v>
      </c>
      <c r="AO224" s="30"/>
      <c r="AP224" s="30"/>
      <c r="AQ224" s="293"/>
      <c r="AR224" s="293"/>
      <c r="AS224" s="293"/>
      <c r="AT224" s="293"/>
    </row>
    <row r="225" spans="1:46" hidden="1">
      <c r="A225" s="547"/>
      <c r="B225" s="547"/>
      <c r="C225" s="548"/>
      <c r="D225" s="547"/>
      <c r="E225" s="549"/>
      <c r="F225" s="228"/>
      <c r="G225" s="547"/>
      <c r="H225" s="547"/>
      <c r="I225" s="547"/>
      <c r="J225" s="547"/>
      <c r="K225" s="244">
        <f t="shared" si="67"/>
        <v>0</v>
      </c>
      <c r="L225" s="245">
        <f t="shared" si="68"/>
        <v>0</v>
      </c>
      <c r="M225" s="246">
        <f t="shared" si="69"/>
        <v>0</v>
      </c>
      <c r="N225" s="247"/>
      <c r="O225" s="229">
        <f t="shared" si="70"/>
        <v>0</v>
      </c>
      <c r="P225" s="246"/>
      <c r="Q225" s="246">
        <f t="shared" si="71"/>
        <v>0</v>
      </c>
      <c r="R225" s="550">
        <f t="shared" si="72"/>
        <v>0</v>
      </c>
      <c r="S225" s="551"/>
      <c r="T225" s="549" t="str">
        <f t="shared" si="73"/>
        <v>30 - 39 Cm</v>
      </c>
      <c r="U225" s="552"/>
      <c r="V225" s="552" t="e">
        <f>VLOOKUP(A225,'Supply Log'!$E$6:$V$1999,18,FALSE)</f>
        <v>#N/A</v>
      </c>
      <c r="W225" s="553" t="s">
        <v>197</v>
      </c>
      <c r="X225" s="554" t="s">
        <v>242</v>
      </c>
      <c r="Y225" s="554"/>
      <c r="Z225" s="553"/>
      <c r="AA225" s="555" t="s">
        <v>198</v>
      </c>
      <c r="AB225" s="553" t="str">
        <f t="shared" si="74"/>
        <v>G./25-L04-</v>
      </c>
      <c r="AC225" s="556"/>
      <c r="AD225" s="553"/>
      <c r="AE225" s="557" t="str">
        <f t="shared" si="75"/>
        <v/>
      </c>
      <c r="AF225" s="291"/>
      <c r="AG225" s="291"/>
      <c r="AH225" s="291"/>
      <c r="AI225" s="291"/>
      <c r="AJ225" s="291"/>
      <c r="AK225" s="291"/>
      <c r="AL225" s="291"/>
      <c r="AM225" s="291"/>
      <c r="AN225" s="234">
        <f t="shared" si="76"/>
        <v>0</v>
      </c>
      <c r="AO225" s="30"/>
      <c r="AP225" s="30"/>
      <c r="AQ225" s="293"/>
      <c r="AR225" s="293"/>
      <c r="AS225" s="293"/>
      <c r="AT225" s="293"/>
    </row>
    <row r="226" spans="1:46" hidden="1">
      <c r="A226" s="547"/>
      <c r="B226" s="547"/>
      <c r="C226" s="548"/>
      <c r="D226" s="547"/>
      <c r="E226" s="549"/>
      <c r="F226" s="228"/>
      <c r="G226" s="547"/>
      <c r="H226" s="547"/>
      <c r="I226" s="547"/>
      <c r="J226" s="547"/>
      <c r="K226" s="244">
        <f t="shared" si="67"/>
        <v>0</v>
      </c>
      <c r="L226" s="245">
        <f t="shared" si="68"/>
        <v>0</v>
      </c>
      <c r="M226" s="246">
        <f t="shared" si="69"/>
        <v>0</v>
      </c>
      <c r="N226" s="247"/>
      <c r="O226" s="229">
        <f t="shared" si="70"/>
        <v>0</v>
      </c>
      <c r="P226" s="246"/>
      <c r="Q226" s="246">
        <f t="shared" si="71"/>
        <v>0</v>
      </c>
      <c r="R226" s="550">
        <f t="shared" si="72"/>
        <v>0</v>
      </c>
      <c r="S226" s="551"/>
      <c r="T226" s="549" t="str">
        <f t="shared" si="73"/>
        <v>30 - 39 Cm</v>
      </c>
      <c r="U226" s="552"/>
      <c r="V226" s="552" t="e">
        <f>VLOOKUP(A226,'Supply Log'!$E$6:$V$1999,18,FALSE)</f>
        <v>#N/A</v>
      </c>
      <c r="W226" s="553" t="s">
        <v>197</v>
      </c>
      <c r="X226" s="554" t="s">
        <v>242</v>
      </c>
      <c r="Y226" s="554"/>
      <c r="Z226" s="553"/>
      <c r="AA226" s="555" t="s">
        <v>198</v>
      </c>
      <c r="AB226" s="553" t="str">
        <f t="shared" si="74"/>
        <v>G./25-L04-</v>
      </c>
      <c r="AC226" s="556"/>
      <c r="AD226" s="553"/>
      <c r="AE226" s="557" t="str">
        <f t="shared" si="75"/>
        <v/>
      </c>
      <c r="AF226" s="291"/>
      <c r="AG226" s="291"/>
      <c r="AH226" s="291"/>
      <c r="AI226" s="291"/>
      <c r="AJ226" s="291"/>
      <c r="AK226" s="291"/>
      <c r="AL226" s="291"/>
      <c r="AM226" s="291"/>
      <c r="AN226" s="234">
        <f t="shared" si="76"/>
        <v>0</v>
      </c>
      <c r="AO226" s="30"/>
      <c r="AP226" s="30"/>
      <c r="AQ226" s="293"/>
      <c r="AR226" s="293"/>
      <c r="AS226" s="293"/>
      <c r="AT226" s="293"/>
    </row>
    <row r="227" spans="1:46" hidden="1">
      <c r="A227" s="547"/>
      <c r="B227" s="547"/>
      <c r="C227" s="548"/>
      <c r="D227" s="547"/>
      <c r="E227" s="549"/>
      <c r="F227" s="228"/>
      <c r="G227" s="547"/>
      <c r="H227" s="547"/>
      <c r="I227" s="547"/>
      <c r="J227" s="547"/>
      <c r="K227" s="244">
        <f t="shared" si="67"/>
        <v>0</v>
      </c>
      <c r="L227" s="245">
        <f t="shared" si="68"/>
        <v>0</v>
      </c>
      <c r="M227" s="246">
        <f t="shared" si="69"/>
        <v>0</v>
      </c>
      <c r="N227" s="247"/>
      <c r="O227" s="229">
        <f t="shared" si="70"/>
        <v>0</v>
      </c>
      <c r="P227" s="246"/>
      <c r="Q227" s="246">
        <f t="shared" si="71"/>
        <v>0</v>
      </c>
      <c r="R227" s="550">
        <f t="shared" si="72"/>
        <v>0</v>
      </c>
      <c r="S227" s="551"/>
      <c r="T227" s="549" t="str">
        <f t="shared" si="73"/>
        <v>30 - 39 Cm</v>
      </c>
      <c r="U227" s="552"/>
      <c r="V227" s="552" t="e">
        <f>VLOOKUP(A227,'Supply Log'!$E$6:$V$1999,18,FALSE)</f>
        <v>#N/A</v>
      </c>
      <c r="W227" s="553" t="s">
        <v>197</v>
      </c>
      <c r="X227" s="554" t="s">
        <v>242</v>
      </c>
      <c r="Y227" s="554"/>
      <c r="Z227" s="553"/>
      <c r="AA227" s="555" t="s">
        <v>198</v>
      </c>
      <c r="AB227" s="553" t="str">
        <f t="shared" si="74"/>
        <v>G./25-L04-</v>
      </c>
      <c r="AC227" s="556"/>
      <c r="AD227" s="553"/>
      <c r="AE227" s="557" t="str">
        <f t="shared" si="75"/>
        <v/>
      </c>
      <c r="AF227" s="291"/>
      <c r="AG227" s="291"/>
      <c r="AH227" s="291"/>
      <c r="AI227" s="291"/>
      <c r="AJ227" s="291"/>
      <c r="AK227" s="291"/>
      <c r="AL227" s="291"/>
      <c r="AM227" s="291"/>
      <c r="AN227" s="234">
        <f t="shared" si="76"/>
        <v>0</v>
      </c>
      <c r="AO227" s="30"/>
      <c r="AP227" s="30"/>
      <c r="AQ227" s="293"/>
      <c r="AR227" s="293"/>
      <c r="AS227" s="293"/>
      <c r="AT227" s="293"/>
    </row>
    <row r="228" spans="1:46" hidden="1">
      <c r="A228" s="547"/>
      <c r="B228" s="547"/>
      <c r="C228" s="548"/>
      <c r="D228" s="547"/>
      <c r="E228" s="549"/>
      <c r="F228" s="228"/>
      <c r="G228" s="547"/>
      <c r="H228" s="547"/>
      <c r="I228" s="547"/>
      <c r="J228" s="547"/>
      <c r="K228" s="244">
        <f t="shared" si="67"/>
        <v>0</v>
      </c>
      <c r="L228" s="245">
        <f t="shared" si="68"/>
        <v>0</v>
      </c>
      <c r="M228" s="246">
        <f t="shared" si="69"/>
        <v>0</v>
      </c>
      <c r="N228" s="247"/>
      <c r="O228" s="229">
        <f t="shared" si="70"/>
        <v>0</v>
      </c>
      <c r="P228" s="246"/>
      <c r="Q228" s="246">
        <f t="shared" si="71"/>
        <v>0</v>
      </c>
      <c r="R228" s="550">
        <f t="shared" si="72"/>
        <v>0</v>
      </c>
      <c r="S228" s="551"/>
      <c r="T228" s="549" t="str">
        <f t="shared" si="73"/>
        <v>30 - 39 Cm</v>
      </c>
      <c r="U228" s="552"/>
      <c r="V228" s="552" t="e">
        <f>VLOOKUP(A228,'Supply Log'!$E$6:$V$1999,18,FALSE)</f>
        <v>#N/A</v>
      </c>
      <c r="W228" s="553" t="s">
        <v>197</v>
      </c>
      <c r="X228" s="554" t="s">
        <v>242</v>
      </c>
      <c r="Y228" s="554"/>
      <c r="Z228" s="553"/>
      <c r="AA228" s="555" t="s">
        <v>198</v>
      </c>
      <c r="AB228" s="553" t="str">
        <f t="shared" si="74"/>
        <v>G./25-L04-</v>
      </c>
      <c r="AC228" s="556"/>
      <c r="AD228" s="553"/>
      <c r="AE228" s="557" t="str">
        <f t="shared" si="75"/>
        <v/>
      </c>
      <c r="AF228" s="291"/>
      <c r="AG228" s="291"/>
      <c r="AH228" s="291"/>
      <c r="AI228" s="291"/>
      <c r="AJ228" s="291"/>
      <c r="AK228" s="291"/>
      <c r="AL228" s="291"/>
      <c r="AM228" s="291"/>
      <c r="AN228" s="234">
        <f t="shared" si="76"/>
        <v>0</v>
      </c>
      <c r="AO228" s="30"/>
      <c r="AP228" s="30"/>
      <c r="AQ228" s="293"/>
      <c r="AR228" s="293"/>
      <c r="AS228" s="293"/>
      <c r="AT228" s="293"/>
    </row>
    <row r="229" spans="1:46" hidden="1">
      <c r="A229" s="547"/>
      <c r="B229" s="547"/>
      <c r="C229" s="548"/>
      <c r="D229" s="547"/>
      <c r="E229" s="549"/>
      <c r="F229" s="228"/>
      <c r="G229" s="547"/>
      <c r="H229" s="547"/>
      <c r="I229" s="547"/>
      <c r="J229" s="547"/>
      <c r="K229" s="244">
        <f t="shared" si="67"/>
        <v>0</v>
      </c>
      <c r="L229" s="245">
        <f t="shared" si="68"/>
        <v>0</v>
      </c>
      <c r="M229" s="246">
        <f t="shared" si="69"/>
        <v>0</v>
      </c>
      <c r="N229" s="247"/>
      <c r="O229" s="229">
        <f t="shared" si="70"/>
        <v>0</v>
      </c>
      <c r="P229" s="246"/>
      <c r="Q229" s="246">
        <f t="shared" si="71"/>
        <v>0</v>
      </c>
      <c r="R229" s="550">
        <f t="shared" si="72"/>
        <v>0</v>
      </c>
      <c r="S229" s="551"/>
      <c r="T229" s="549" t="str">
        <f t="shared" si="73"/>
        <v>30 - 39 Cm</v>
      </c>
      <c r="U229" s="552"/>
      <c r="V229" s="552" t="e">
        <f>VLOOKUP(A229,'Supply Log'!$E$6:$V$1999,18,FALSE)</f>
        <v>#N/A</v>
      </c>
      <c r="W229" s="553" t="s">
        <v>197</v>
      </c>
      <c r="X229" s="554" t="s">
        <v>242</v>
      </c>
      <c r="Y229" s="554"/>
      <c r="Z229" s="553"/>
      <c r="AA229" s="555" t="s">
        <v>198</v>
      </c>
      <c r="AB229" s="553" t="str">
        <f t="shared" si="74"/>
        <v>G./25-L04-</v>
      </c>
      <c r="AC229" s="556"/>
      <c r="AD229" s="553"/>
      <c r="AE229" s="557" t="str">
        <f t="shared" si="75"/>
        <v/>
      </c>
      <c r="AF229" s="291"/>
      <c r="AG229" s="291"/>
      <c r="AH229" s="291"/>
      <c r="AI229" s="291"/>
      <c r="AJ229" s="291"/>
      <c r="AK229" s="291"/>
      <c r="AL229" s="291"/>
      <c r="AM229" s="291"/>
      <c r="AN229" s="234">
        <f t="shared" si="76"/>
        <v>0</v>
      </c>
      <c r="AO229" s="30"/>
      <c r="AP229" s="30"/>
      <c r="AQ229" s="293"/>
      <c r="AR229" s="293"/>
      <c r="AS229" s="293"/>
      <c r="AT229" s="293"/>
    </row>
    <row r="230" spans="1:46" hidden="1">
      <c r="A230" s="547"/>
      <c r="B230" s="547"/>
      <c r="C230" s="548"/>
      <c r="D230" s="547"/>
      <c r="E230" s="549"/>
      <c r="F230" s="228"/>
      <c r="G230" s="547"/>
      <c r="H230" s="547"/>
      <c r="I230" s="547"/>
      <c r="J230" s="547"/>
      <c r="K230" s="244">
        <f t="shared" si="67"/>
        <v>0</v>
      </c>
      <c r="L230" s="245">
        <f t="shared" si="68"/>
        <v>0</v>
      </c>
      <c r="M230" s="246">
        <f t="shared" si="69"/>
        <v>0</v>
      </c>
      <c r="N230" s="247"/>
      <c r="O230" s="229">
        <f t="shared" si="70"/>
        <v>0</v>
      </c>
      <c r="P230" s="246"/>
      <c r="Q230" s="246">
        <f t="shared" si="71"/>
        <v>0</v>
      </c>
      <c r="R230" s="550">
        <f t="shared" si="72"/>
        <v>0</v>
      </c>
      <c r="S230" s="551"/>
      <c r="T230" s="549" t="str">
        <f t="shared" si="73"/>
        <v>30 - 39 Cm</v>
      </c>
      <c r="U230" s="552"/>
      <c r="V230" s="552" t="e">
        <f>VLOOKUP(A230,'Supply Log'!$E$6:$V$1999,18,FALSE)</f>
        <v>#N/A</v>
      </c>
      <c r="W230" s="553" t="s">
        <v>197</v>
      </c>
      <c r="X230" s="554" t="s">
        <v>242</v>
      </c>
      <c r="Y230" s="554"/>
      <c r="Z230" s="553"/>
      <c r="AA230" s="555" t="s">
        <v>198</v>
      </c>
      <c r="AB230" s="553" t="str">
        <f t="shared" si="74"/>
        <v>G./25-L04-</v>
      </c>
      <c r="AC230" s="556"/>
      <c r="AD230" s="553"/>
      <c r="AE230" s="557" t="str">
        <f t="shared" si="75"/>
        <v/>
      </c>
      <c r="AF230" s="291"/>
      <c r="AG230" s="291"/>
      <c r="AH230" s="291"/>
      <c r="AI230" s="291"/>
      <c r="AJ230" s="291"/>
      <c r="AK230" s="291"/>
      <c r="AL230" s="291"/>
      <c r="AM230" s="291"/>
      <c r="AN230" s="234">
        <f t="shared" si="76"/>
        <v>0</v>
      </c>
      <c r="AO230" s="30"/>
      <c r="AP230" s="30"/>
      <c r="AQ230" s="293"/>
      <c r="AR230" s="293"/>
      <c r="AS230" s="293"/>
      <c r="AT230" s="293"/>
    </row>
    <row r="231" spans="1:46" hidden="1">
      <c r="A231" s="547"/>
      <c r="B231" s="547"/>
      <c r="C231" s="548"/>
      <c r="D231" s="547"/>
      <c r="E231" s="549"/>
      <c r="F231" s="228"/>
      <c r="G231" s="547"/>
      <c r="H231" s="547"/>
      <c r="I231" s="547"/>
      <c r="J231" s="547"/>
      <c r="K231" s="244">
        <f t="shared" si="67"/>
        <v>0</v>
      </c>
      <c r="L231" s="245">
        <f t="shared" si="68"/>
        <v>0</v>
      </c>
      <c r="M231" s="246">
        <f t="shared" si="69"/>
        <v>0</v>
      </c>
      <c r="N231" s="247"/>
      <c r="O231" s="229">
        <f t="shared" si="70"/>
        <v>0</v>
      </c>
      <c r="P231" s="246"/>
      <c r="Q231" s="246">
        <f t="shared" si="71"/>
        <v>0</v>
      </c>
      <c r="R231" s="550">
        <f t="shared" si="72"/>
        <v>0</v>
      </c>
      <c r="S231" s="551"/>
      <c r="T231" s="549" t="str">
        <f t="shared" si="73"/>
        <v>30 - 39 Cm</v>
      </c>
      <c r="U231" s="552"/>
      <c r="V231" s="552" t="e">
        <f>VLOOKUP(A231,'Supply Log'!$E$6:$V$1999,18,FALSE)</f>
        <v>#N/A</v>
      </c>
      <c r="W231" s="553" t="s">
        <v>197</v>
      </c>
      <c r="X231" s="554" t="s">
        <v>242</v>
      </c>
      <c r="Y231" s="554"/>
      <c r="Z231" s="553"/>
      <c r="AA231" s="555" t="s">
        <v>198</v>
      </c>
      <c r="AB231" s="553" t="str">
        <f t="shared" si="74"/>
        <v>G./25-L04-</v>
      </c>
      <c r="AC231" s="556"/>
      <c r="AD231" s="553"/>
      <c r="AE231" s="557" t="str">
        <f t="shared" si="75"/>
        <v/>
      </c>
      <c r="AF231" s="291"/>
      <c r="AG231" s="291"/>
      <c r="AH231" s="291"/>
      <c r="AI231" s="291"/>
      <c r="AJ231" s="291"/>
      <c r="AK231" s="291"/>
      <c r="AL231" s="291"/>
      <c r="AM231" s="291"/>
      <c r="AN231" s="234">
        <f t="shared" si="76"/>
        <v>0</v>
      </c>
      <c r="AO231" s="30"/>
      <c r="AP231" s="30"/>
      <c r="AQ231" s="293"/>
      <c r="AR231" s="293"/>
      <c r="AS231" s="293"/>
      <c r="AT231" s="293"/>
    </row>
    <row r="232" spans="1:46" hidden="1">
      <c r="A232" s="547"/>
      <c r="B232" s="547"/>
      <c r="C232" s="548"/>
      <c r="D232" s="547"/>
      <c r="E232" s="549"/>
      <c r="F232" s="228"/>
      <c r="G232" s="547"/>
      <c r="H232" s="547"/>
      <c r="I232" s="547"/>
      <c r="J232" s="547"/>
      <c r="K232" s="244">
        <f t="shared" si="67"/>
        <v>0</v>
      </c>
      <c r="L232" s="245">
        <f t="shared" si="68"/>
        <v>0</v>
      </c>
      <c r="M232" s="246">
        <f t="shared" si="69"/>
        <v>0</v>
      </c>
      <c r="N232" s="247"/>
      <c r="O232" s="229">
        <f t="shared" si="70"/>
        <v>0</v>
      </c>
      <c r="P232" s="246"/>
      <c r="Q232" s="246">
        <f t="shared" si="71"/>
        <v>0</v>
      </c>
      <c r="R232" s="550">
        <f t="shared" si="72"/>
        <v>0</v>
      </c>
      <c r="S232" s="551"/>
      <c r="T232" s="549" t="str">
        <f t="shared" si="73"/>
        <v>30 - 39 Cm</v>
      </c>
      <c r="U232" s="552"/>
      <c r="V232" s="552" t="e">
        <f>VLOOKUP(A232,'Supply Log'!$E$6:$V$1999,18,FALSE)</f>
        <v>#N/A</v>
      </c>
      <c r="W232" s="553" t="s">
        <v>197</v>
      </c>
      <c r="X232" s="554" t="s">
        <v>242</v>
      </c>
      <c r="Y232" s="554"/>
      <c r="Z232" s="553"/>
      <c r="AA232" s="555" t="s">
        <v>198</v>
      </c>
      <c r="AB232" s="553" t="str">
        <f t="shared" si="74"/>
        <v>G./25-L04-</v>
      </c>
      <c r="AC232" s="556"/>
      <c r="AD232" s="553"/>
      <c r="AE232" s="557" t="str">
        <f t="shared" si="75"/>
        <v/>
      </c>
      <c r="AF232" s="291"/>
      <c r="AG232" s="291"/>
      <c r="AH232" s="291"/>
      <c r="AI232" s="291"/>
      <c r="AJ232" s="291"/>
      <c r="AK232" s="291"/>
      <c r="AL232" s="291"/>
      <c r="AM232" s="291"/>
      <c r="AN232" s="234">
        <f t="shared" si="76"/>
        <v>0</v>
      </c>
      <c r="AO232" s="30"/>
      <c r="AP232" s="30"/>
      <c r="AQ232" s="293"/>
      <c r="AR232" s="293"/>
      <c r="AS232" s="293"/>
      <c r="AT232" s="293"/>
    </row>
    <row r="233" spans="1:46" hidden="1">
      <c r="A233" s="547"/>
      <c r="B233" s="547"/>
      <c r="C233" s="548"/>
      <c r="D233" s="547"/>
      <c r="E233" s="549"/>
      <c r="F233" s="228"/>
      <c r="G233" s="547"/>
      <c r="H233" s="547"/>
      <c r="I233" s="547"/>
      <c r="J233" s="547"/>
      <c r="K233" s="244">
        <f t="shared" si="67"/>
        <v>0</v>
      </c>
      <c r="L233" s="245">
        <f t="shared" si="68"/>
        <v>0</v>
      </c>
      <c r="M233" s="246">
        <f t="shared" si="69"/>
        <v>0</v>
      </c>
      <c r="N233" s="247"/>
      <c r="O233" s="229">
        <f t="shared" si="70"/>
        <v>0</v>
      </c>
      <c r="P233" s="246"/>
      <c r="Q233" s="246">
        <f t="shared" si="71"/>
        <v>0</v>
      </c>
      <c r="R233" s="550">
        <f t="shared" si="72"/>
        <v>0</v>
      </c>
      <c r="S233" s="551"/>
      <c r="T233" s="549" t="str">
        <f t="shared" si="73"/>
        <v>30 - 39 Cm</v>
      </c>
      <c r="U233" s="552"/>
      <c r="V233" s="552" t="e">
        <f>VLOOKUP(A233,'Supply Log'!$E$6:$V$1999,18,FALSE)</f>
        <v>#N/A</v>
      </c>
      <c r="W233" s="553" t="s">
        <v>197</v>
      </c>
      <c r="X233" s="554" t="s">
        <v>242</v>
      </c>
      <c r="Y233" s="554"/>
      <c r="Z233" s="553"/>
      <c r="AA233" s="555" t="s">
        <v>198</v>
      </c>
      <c r="AB233" s="553" t="str">
        <f t="shared" si="74"/>
        <v>G./25-L04-</v>
      </c>
      <c r="AC233" s="556"/>
      <c r="AD233" s="553"/>
      <c r="AE233" s="557" t="str">
        <f t="shared" si="75"/>
        <v/>
      </c>
      <c r="AF233" s="291"/>
      <c r="AG233" s="291"/>
      <c r="AH233" s="291"/>
      <c r="AI233" s="291"/>
      <c r="AJ233" s="291"/>
      <c r="AK233" s="291"/>
      <c r="AL233" s="291"/>
      <c r="AM233" s="291"/>
      <c r="AN233" s="234">
        <f t="shared" si="76"/>
        <v>0</v>
      </c>
      <c r="AO233" s="30"/>
      <c r="AP233" s="30"/>
      <c r="AQ233" s="293"/>
      <c r="AR233" s="293"/>
      <c r="AS233" s="293"/>
      <c r="AT233" s="293"/>
    </row>
    <row r="234" spans="1:46" hidden="1">
      <c r="A234" s="547"/>
      <c r="B234" s="547"/>
      <c r="C234" s="548"/>
      <c r="D234" s="547"/>
      <c r="E234" s="549"/>
      <c r="F234" s="228"/>
      <c r="G234" s="547"/>
      <c r="H234" s="547"/>
      <c r="I234" s="547"/>
      <c r="J234" s="547"/>
      <c r="K234" s="244">
        <f t="shared" si="67"/>
        <v>0</v>
      </c>
      <c r="L234" s="245">
        <f t="shared" si="68"/>
        <v>0</v>
      </c>
      <c r="M234" s="246">
        <f t="shared" si="69"/>
        <v>0</v>
      </c>
      <c r="N234" s="247"/>
      <c r="O234" s="229">
        <f t="shared" si="70"/>
        <v>0</v>
      </c>
      <c r="P234" s="246"/>
      <c r="Q234" s="246">
        <f t="shared" si="71"/>
        <v>0</v>
      </c>
      <c r="R234" s="550">
        <f t="shared" si="72"/>
        <v>0</v>
      </c>
      <c r="S234" s="551"/>
      <c r="T234" s="549" t="str">
        <f t="shared" si="73"/>
        <v>30 - 39 Cm</v>
      </c>
      <c r="U234" s="552"/>
      <c r="V234" s="552" t="e">
        <f>VLOOKUP(A234,'Supply Log'!$E$6:$V$1999,18,FALSE)</f>
        <v>#N/A</v>
      </c>
      <c r="W234" s="553" t="s">
        <v>197</v>
      </c>
      <c r="X234" s="554" t="s">
        <v>242</v>
      </c>
      <c r="Y234" s="554"/>
      <c r="Z234" s="553"/>
      <c r="AA234" s="555" t="s">
        <v>198</v>
      </c>
      <c r="AB234" s="553" t="str">
        <f t="shared" si="74"/>
        <v>G./25-L04-</v>
      </c>
      <c r="AC234" s="556"/>
      <c r="AD234" s="553"/>
      <c r="AE234" s="557" t="str">
        <f t="shared" si="75"/>
        <v/>
      </c>
      <c r="AF234" s="291"/>
      <c r="AG234" s="291"/>
      <c r="AH234" s="291"/>
      <c r="AI234" s="291"/>
      <c r="AJ234" s="291"/>
      <c r="AK234" s="291"/>
      <c r="AL234" s="291"/>
      <c r="AM234" s="291"/>
      <c r="AN234" s="234">
        <f t="shared" si="76"/>
        <v>0</v>
      </c>
      <c r="AO234" s="30"/>
      <c r="AP234" s="30"/>
      <c r="AQ234" s="293"/>
      <c r="AR234" s="293"/>
      <c r="AS234" s="293"/>
      <c r="AT234" s="293"/>
    </row>
    <row r="235" spans="1:46" hidden="1">
      <c r="A235" s="547"/>
      <c r="B235" s="547"/>
      <c r="C235" s="548"/>
      <c r="D235" s="547"/>
      <c r="E235" s="549"/>
      <c r="F235" s="228"/>
      <c r="G235" s="547"/>
      <c r="H235" s="547"/>
      <c r="I235" s="547"/>
      <c r="J235" s="547"/>
      <c r="K235" s="244">
        <f t="shared" si="67"/>
        <v>0</v>
      </c>
      <c r="L235" s="245">
        <f t="shared" si="68"/>
        <v>0</v>
      </c>
      <c r="M235" s="246">
        <f t="shared" si="69"/>
        <v>0</v>
      </c>
      <c r="N235" s="247"/>
      <c r="O235" s="229">
        <f t="shared" si="70"/>
        <v>0</v>
      </c>
      <c r="P235" s="246"/>
      <c r="Q235" s="246">
        <f t="shared" si="71"/>
        <v>0</v>
      </c>
      <c r="R235" s="550">
        <f t="shared" si="72"/>
        <v>0</v>
      </c>
      <c r="S235" s="551"/>
      <c r="T235" s="549" t="str">
        <f t="shared" si="73"/>
        <v>30 - 39 Cm</v>
      </c>
      <c r="U235" s="552"/>
      <c r="V235" s="552" t="e">
        <f>VLOOKUP(A235,'Supply Log'!$E$6:$V$1999,18,FALSE)</f>
        <v>#N/A</v>
      </c>
      <c r="W235" s="553" t="s">
        <v>197</v>
      </c>
      <c r="X235" s="554" t="s">
        <v>242</v>
      </c>
      <c r="Y235" s="554"/>
      <c r="Z235" s="553"/>
      <c r="AA235" s="555" t="s">
        <v>198</v>
      </c>
      <c r="AB235" s="553" t="str">
        <f t="shared" si="74"/>
        <v>G./25-L04-</v>
      </c>
      <c r="AC235" s="556"/>
      <c r="AD235" s="553"/>
      <c r="AE235" s="557" t="str">
        <f t="shared" si="75"/>
        <v/>
      </c>
      <c r="AF235" s="291"/>
      <c r="AG235" s="291"/>
      <c r="AH235" s="291"/>
      <c r="AI235" s="291"/>
      <c r="AJ235" s="291"/>
      <c r="AK235" s="291"/>
      <c r="AL235" s="291"/>
      <c r="AM235" s="291"/>
      <c r="AN235" s="234">
        <f t="shared" si="76"/>
        <v>0</v>
      </c>
      <c r="AO235" s="30"/>
      <c r="AP235" s="30"/>
      <c r="AQ235" s="293"/>
      <c r="AR235" s="293"/>
      <c r="AS235" s="293"/>
      <c r="AT235" s="293"/>
    </row>
    <row r="236" spans="1:46" hidden="1">
      <c r="A236" s="547"/>
      <c r="B236" s="547"/>
      <c r="C236" s="548"/>
      <c r="D236" s="547"/>
      <c r="E236" s="549"/>
      <c r="F236" s="228"/>
      <c r="G236" s="547"/>
      <c r="H236" s="547"/>
      <c r="I236" s="547"/>
      <c r="J236" s="547"/>
      <c r="K236" s="244">
        <f t="shared" si="67"/>
        <v>0</v>
      </c>
      <c r="L236" s="245">
        <f t="shared" si="68"/>
        <v>0</v>
      </c>
      <c r="M236" s="246">
        <f t="shared" si="69"/>
        <v>0</v>
      </c>
      <c r="N236" s="247"/>
      <c r="O236" s="229">
        <f t="shared" si="70"/>
        <v>0</v>
      </c>
      <c r="P236" s="246"/>
      <c r="Q236" s="246">
        <f t="shared" si="71"/>
        <v>0</v>
      </c>
      <c r="R236" s="550">
        <f t="shared" si="72"/>
        <v>0</v>
      </c>
      <c r="S236" s="551"/>
      <c r="T236" s="549" t="str">
        <f t="shared" si="73"/>
        <v>30 - 39 Cm</v>
      </c>
      <c r="U236" s="552"/>
      <c r="V236" s="552" t="e">
        <f>VLOOKUP(A236,'Supply Log'!$E$6:$V$1999,18,FALSE)</f>
        <v>#N/A</v>
      </c>
      <c r="W236" s="553" t="s">
        <v>197</v>
      </c>
      <c r="X236" s="554" t="s">
        <v>242</v>
      </c>
      <c r="Y236" s="554"/>
      <c r="Z236" s="553"/>
      <c r="AA236" s="555" t="s">
        <v>198</v>
      </c>
      <c r="AB236" s="553" t="str">
        <f t="shared" si="74"/>
        <v>G./25-L04-</v>
      </c>
      <c r="AC236" s="556"/>
      <c r="AD236" s="553"/>
      <c r="AE236" s="557" t="str">
        <f t="shared" si="75"/>
        <v/>
      </c>
      <c r="AF236" s="291"/>
      <c r="AG236" s="291"/>
      <c r="AH236" s="291"/>
      <c r="AI236" s="291"/>
      <c r="AJ236" s="291"/>
      <c r="AK236" s="291"/>
      <c r="AL236" s="291"/>
      <c r="AM236" s="291"/>
      <c r="AN236" s="234">
        <f t="shared" si="76"/>
        <v>0</v>
      </c>
      <c r="AO236" s="30"/>
      <c r="AP236" s="30"/>
      <c r="AQ236" s="293"/>
      <c r="AR236" s="293"/>
      <c r="AS236" s="293"/>
      <c r="AT236" s="293"/>
    </row>
    <row r="237" spans="1:46" hidden="1">
      <c r="A237" s="547"/>
      <c r="B237" s="547"/>
      <c r="C237" s="548"/>
      <c r="D237" s="547"/>
      <c r="E237" s="549"/>
      <c r="F237" s="228"/>
      <c r="G237" s="547"/>
      <c r="H237" s="547"/>
      <c r="I237" s="547"/>
      <c r="J237" s="547"/>
      <c r="K237" s="244">
        <f t="shared" si="67"/>
        <v>0</v>
      </c>
      <c r="L237" s="245">
        <f t="shared" si="68"/>
        <v>0</v>
      </c>
      <c r="M237" s="246">
        <f t="shared" si="69"/>
        <v>0</v>
      </c>
      <c r="N237" s="247"/>
      <c r="O237" s="229">
        <f t="shared" si="70"/>
        <v>0</v>
      </c>
      <c r="P237" s="246"/>
      <c r="Q237" s="246">
        <f t="shared" si="71"/>
        <v>0</v>
      </c>
      <c r="R237" s="550">
        <f t="shared" si="72"/>
        <v>0</v>
      </c>
      <c r="S237" s="551"/>
      <c r="T237" s="549" t="str">
        <f t="shared" si="73"/>
        <v>30 - 39 Cm</v>
      </c>
      <c r="U237" s="552"/>
      <c r="V237" s="552" t="e">
        <f>VLOOKUP(A237,'Supply Log'!$E$6:$V$1999,18,FALSE)</f>
        <v>#N/A</v>
      </c>
      <c r="W237" s="553" t="s">
        <v>197</v>
      </c>
      <c r="X237" s="554" t="s">
        <v>242</v>
      </c>
      <c r="Y237" s="554"/>
      <c r="Z237" s="553"/>
      <c r="AA237" s="555" t="s">
        <v>198</v>
      </c>
      <c r="AB237" s="553" t="str">
        <f t="shared" si="74"/>
        <v>G./25-L04-</v>
      </c>
      <c r="AC237" s="556"/>
      <c r="AD237" s="553"/>
      <c r="AE237" s="557" t="str">
        <f t="shared" si="75"/>
        <v/>
      </c>
      <c r="AF237" s="291"/>
      <c r="AG237" s="291"/>
      <c r="AH237" s="291"/>
      <c r="AI237" s="291"/>
      <c r="AJ237" s="291"/>
      <c r="AK237" s="291"/>
      <c r="AL237" s="291"/>
      <c r="AM237" s="291"/>
      <c r="AN237" s="234">
        <f t="shared" si="76"/>
        <v>0</v>
      </c>
      <c r="AO237" s="30"/>
      <c r="AP237" s="30"/>
      <c r="AQ237" s="293"/>
      <c r="AR237" s="293"/>
      <c r="AS237" s="293"/>
      <c r="AT237" s="293"/>
    </row>
    <row r="238" spans="1:46" hidden="1">
      <c r="A238" s="547"/>
      <c r="B238" s="547"/>
      <c r="C238" s="548"/>
      <c r="D238" s="547"/>
      <c r="E238" s="549"/>
      <c r="F238" s="228"/>
      <c r="G238" s="547"/>
      <c r="H238" s="547"/>
      <c r="I238" s="547"/>
      <c r="J238" s="547"/>
      <c r="K238" s="244">
        <f t="shared" si="67"/>
        <v>0</v>
      </c>
      <c r="L238" s="245">
        <f t="shared" si="68"/>
        <v>0</v>
      </c>
      <c r="M238" s="246">
        <f t="shared" si="69"/>
        <v>0</v>
      </c>
      <c r="N238" s="247"/>
      <c r="O238" s="229">
        <f t="shared" si="70"/>
        <v>0</v>
      </c>
      <c r="P238" s="246"/>
      <c r="Q238" s="246">
        <f t="shared" si="71"/>
        <v>0</v>
      </c>
      <c r="R238" s="550">
        <f t="shared" si="72"/>
        <v>0</v>
      </c>
      <c r="S238" s="551"/>
      <c r="T238" s="549" t="str">
        <f t="shared" si="73"/>
        <v>30 - 39 Cm</v>
      </c>
      <c r="U238" s="552"/>
      <c r="V238" s="552" t="e">
        <f>VLOOKUP(A238,'Supply Log'!$E$6:$V$1999,18,FALSE)</f>
        <v>#N/A</v>
      </c>
      <c r="W238" s="553" t="s">
        <v>197</v>
      </c>
      <c r="X238" s="554" t="s">
        <v>242</v>
      </c>
      <c r="Y238" s="554"/>
      <c r="Z238" s="553"/>
      <c r="AA238" s="555" t="s">
        <v>198</v>
      </c>
      <c r="AB238" s="553" t="str">
        <f t="shared" si="74"/>
        <v>G./25-L04-</v>
      </c>
      <c r="AC238" s="556"/>
      <c r="AD238" s="553"/>
      <c r="AE238" s="557" t="str">
        <f t="shared" si="75"/>
        <v/>
      </c>
      <c r="AF238" s="291"/>
      <c r="AG238" s="291"/>
      <c r="AH238" s="291"/>
      <c r="AI238" s="291"/>
      <c r="AJ238" s="291"/>
      <c r="AK238" s="291"/>
      <c r="AL238" s="291"/>
      <c r="AM238" s="291"/>
      <c r="AN238" s="234">
        <f t="shared" si="76"/>
        <v>0</v>
      </c>
      <c r="AO238" s="30"/>
      <c r="AP238" s="30"/>
      <c r="AQ238" s="293"/>
      <c r="AR238" s="293"/>
      <c r="AS238" s="293"/>
      <c r="AT238" s="293"/>
    </row>
    <row r="239" spans="1:46" hidden="1">
      <c r="A239" s="547"/>
      <c r="B239" s="547"/>
      <c r="C239" s="548"/>
      <c r="D239" s="547"/>
      <c r="E239" s="549"/>
      <c r="F239" s="228"/>
      <c r="G239" s="547"/>
      <c r="H239" s="547"/>
      <c r="I239" s="547"/>
      <c r="J239" s="547"/>
      <c r="K239" s="244">
        <f t="shared" si="67"/>
        <v>0</v>
      </c>
      <c r="L239" s="245">
        <f t="shared" si="68"/>
        <v>0</v>
      </c>
      <c r="M239" s="246">
        <f t="shared" si="69"/>
        <v>0</v>
      </c>
      <c r="N239" s="247"/>
      <c r="O239" s="229">
        <f t="shared" si="70"/>
        <v>0</v>
      </c>
      <c r="P239" s="246"/>
      <c r="Q239" s="246">
        <f t="shared" si="71"/>
        <v>0</v>
      </c>
      <c r="R239" s="550">
        <f t="shared" si="72"/>
        <v>0</v>
      </c>
      <c r="S239" s="551"/>
      <c r="T239" s="549" t="str">
        <f t="shared" si="73"/>
        <v>30 - 39 Cm</v>
      </c>
      <c r="U239" s="552"/>
      <c r="V239" s="552" t="e">
        <f>VLOOKUP(A239,'Supply Log'!$E$6:$V$1999,18,FALSE)</f>
        <v>#N/A</v>
      </c>
      <c r="W239" s="553" t="s">
        <v>197</v>
      </c>
      <c r="X239" s="554" t="s">
        <v>242</v>
      </c>
      <c r="Y239" s="554"/>
      <c r="Z239" s="553"/>
      <c r="AA239" s="555" t="s">
        <v>198</v>
      </c>
      <c r="AB239" s="553" t="str">
        <f t="shared" si="74"/>
        <v>G./25-L04-</v>
      </c>
      <c r="AC239" s="556"/>
      <c r="AD239" s="553"/>
      <c r="AE239" s="557" t="str">
        <f t="shared" si="75"/>
        <v/>
      </c>
      <c r="AF239" s="291"/>
      <c r="AG239" s="291"/>
      <c r="AH239" s="291"/>
      <c r="AI239" s="291"/>
      <c r="AJ239" s="291"/>
      <c r="AK239" s="291"/>
      <c r="AL239" s="291"/>
      <c r="AM239" s="291"/>
      <c r="AN239" s="234">
        <f t="shared" si="76"/>
        <v>0</v>
      </c>
      <c r="AO239" s="30"/>
      <c r="AP239" s="30"/>
      <c r="AQ239" s="293"/>
      <c r="AR239" s="293"/>
      <c r="AS239" s="293"/>
      <c r="AT239" s="293"/>
    </row>
    <row r="240" spans="1:46" hidden="1">
      <c r="A240" s="547"/>
      <c r="B240" s="547"/>
      <c r="C240" s="548"/>
      <c r="D240" s="547"/>
      <c r="E240" s="549"/>
      <c r="F240" s="228"/>
      <c r="G240" s="547"/>
      <c r="H240" s="547"/>
      <c r="I240" s="547"/>
      <c r="J240" s="547"/>
      <c r="K240" s="244">
        <f t="shared" si="67"/>
        <v>0</v>
      </c>
      <c r="L240" s="245">
        <f t="shared" si="68"/>
        <v>0</v>
      </c>
      <c r="M240" s="246">
        <f t="shared" si="69"/>
        <v>0</v>
      </c>
      <c r="N240" s="247"/>
      <c r="O240" s="229">
        <f t="shared" si="70"/>
        <v>0</v>
      </c>
      <c r="P240" s="246"/>
      <c r="Q240" s="246">
        <f t="shared" si="71"/>
        <v>0</v>
      </c>
      <c r="R240" s="550">
        <f t="shared" si="72"/>
        <v>0</v>
      </c>
      <c r="S240" s="551"/>
      <c r="T240" s="549" t="str">
        <f t="shared" si="73"/>
        <v>30 - 39 Cm</v>
      </c>
      <c r="U240" s="552"/>
      <c r="V240" s="552" t="e">
        <f>VLOOKUP(A240,'Supply Log'!$E$6:$V$1999,18,FALSE)</f>
        <v>#N/A</v>
      </c>
      <c r="W240" s="553" t="s">
        <v>197</v>
      </c>
      <c r="X240" s="554" t="s">
        <v>242</v>
      </c>
      <c r="Y240" s="554"/>
      <c r="Z240" s="553"/>
      <c r="AA240" s="555" t="s">
        <v>198</v>
      </c>
      <c r="AB240" s="553" t="str">
        <f t="shared" si="74"/>
        <v>G./25-L04-</v>
      </c>
      <c r="AC240" s="556"/>
      <c r="AD240" s="553"/>
      <c r="AE240" s="557" t="str">
        <f t="shared" si="75"/>
        <v/>
      </c>
      <c r="AF240" s="291"/>
      <c r="AG240" s="291"/>
      <c r="AH240" s="291"/>
      <c r="AI240" s="291"/>
      <c r="AJ240" s="291"/>
      <c r="AK240" s="291"/>
      <c r="AL240" s="291"/>
      <c r="AM240" s="291"/>
      <c r="AN240" s="234">
        <f t="shared" si="76"/>
        <v>0</v>
      </c>
      <c r="AO240" s="30"/>
      <c r="AP240" s="30"/>
      <c r="AQ240" s="293"/>
      <c r="AR240" s="293"/>
      <c r="AS240" s="293"/>
      <c r="AT240" s="293"/>
    </row>
    <row r="241" spans="1:46" hidden="1">
      <c r="A241" s="547"/>
      <c r="B241" s="547"/>
      <c r="C241" s="548"/>
      <c r="D241" s="547"/>
      <c r="E241" s="549"/>
      <c r="F241" s="228"/>
      <c r="G241" s="547"/>
      <c r="H241" s="547"/>
      <c r="I241" s="547"/>
      <c r="J241" s="547"/>
      <c r="K241" s="244">
        <f t="shared" si="67"/>
        <v>0</v>
      </c>
      <c r="L241" s="245">
        <f t="shared" si="68"/>
        <v>0</v>
      </c>
      <c r="M241" s="246">
        <f t="shared" si="69"/>
        <v>0</v>
      </c>
      <c r="N241" s="247"/>
      <c r="O241" s="229">
        <f t="shared" si="70"/>
        <v>0</v>
      </c>
      <c r="P241" s="246"/>
      <c r="Q241" s="246">
        <f t="shared" si="71"/>
        <v>0</v>
      </c>
      <c r="R241" s="550">
        <f t="shared" si="72"/>
        <v>0</v>
      </c>
      <c r="S241" s="551"/>
      <c r="T241" s="549" t="str">
        <f t="shared" si="73"/>
        <v>30 - 39 Cm</v>
      </c>
      <c r="U241" s="552"/>
      <c r="V241" s="552" t="e">
        <f>VLOOKUP(A241,'Supply Log'!$E$6:$V$1999,18,FALSE)</f>
        <v>#N/A</v>
      </c>
      <c r="W241" s="553" t="s">
        <v>197</v>
      </c>
      <c r="X241" s="554" t="s">
        <v>242</v>
      </c>
      <c r="Y241" s="554"/>
      <c r="Z241" s="553"/>
      <c r="AA241" s="555" t="s">
        <v>198</v>
      </c>
      <c r="AB241" s="553" t="str">
        <f t="shared" si="74"/>
        <v>G./25-L04-</v>
      </c>
      <c r="AC241" s="556"/>
      <c r="AD241" s="553"/>
      <c r="AE241" s="557" t="str">
        <f t="shared" si="75"/>
        <v/>
      </c>
      <c r="AF241" s="291"/>
      <c r="AG241" s="291"/>
      <c r="AH241" s="291"/>
      <c r="AI241" s="291"/>
      <c r="AJ241" s="291"/>
      <c r="AK241" s="291"/>
      <c r="AL241" s="291"/>
      <c r="AM241" s="291"/>
      <c r="AN241" s="234">
        <f t="shared" si="76"/>
        <v>0</v>
      </c>
      <c r="AO241" s="30"/>
      <c r="AP241" s="30"/>
      <c r="AQ241" s="293"/>
      <c r="AR241" s="293"/>
      <c r="AS241" s="293"/>
      <c r="AT241" s="293"/>
    </row>
    <row r="242" spans="1:46" hidden="1">
      <c r="A242" s="547"/>
      <c r="B242" s="547"/>
      <c r="C242" s="548"/>
      <c r="D242" s="547"/>
      <c r="E242" s="549"/>
      <c r="F242" s="228"/>
      <c r="G242" s="547"/>
      <c r="H242" s="547"/>
      <c r="I242" s="547"/>
      <c r="J242" s="547"/>
      <c r="K242" s="244">
        <f t="shared" si="67"/>
        <v>0</v>
      </c>
      <c r="L242" s="245">
        <f t="shared" si="68"/>
        <v>0</v>
      </c>
      <c r="M242" s="246">
        <f t="shared" si="69"/>
        <v>0</v>
      </c>
      <c r="N242" s="247"/>
      <c r="O242" s="229">
        <f t="shared" si="70"/>
        <v>0</v>
      </c>
      <c r="P242" s="246"/>
      <c r="Q242" s="246">
        <f t="shared" si="71"/>
        <v>0</v>
      </c>
      <c r="R242" s="550">
        <f t="shared" si="72"/>
        <v>0</v>
      </c>
      <c r="S242" s="551"/>
      <c r="T242" s="549" t="str">
        <f t="shared" si="73"/>
        <v>30 - 39 Cm</v>
      </c>
      <c r="U242" s="552"/>
      <c r="V242" s="552" t="e">
        <f>VLOOKUP(A242,'Supply Log'!$E$6:$V$1999,18,FALSE)</f>
        <v>#N/A</v>
      </c>
      <c r="W242" s="553" t="s">
        <v>197</v>
      </c>
      <c r="X242" s="554" t="s">
        <v>242</v>
      </c>
      <c r="Y242" s="554"/>
      <c r="Z242" s="553"/>
      <c r="AA242" s="555" t="s">
        <v>198</v>
      </c>
      <c r="AB242" s="553" t="str">
        <f t="shared" si="74"/>
        <v>G./25-L04-</v>
      </c>
      <c r="AC242" s="556"/>
      <c r="AD242" s="553"/>
      <c r="AE242" s="557" t="str">
        <f t="shared" si="75"/>
        <v/>
      </c>
      <c r="AF242" s="291"/>
      <c r="AG242" s="291"/>
      <c r="AH242" s="291"/>
      <c r="AI242" s="291"/>
      <c r="AJ242" s="291"/>
      <c r="AK242" s="291"/>
      <c r="AL242" s="291"/>
      <c r="AM242" s="291"/>
      <c r="AN242" s="234">
        <f t="shared" si="76"/>
        <v>0</v>
      </c>
      <c r="AO242" s="30"/>
      <c r="AP242" s="30"/>
      <c r="AQ242" s="293"/>
      <c r="AR242" s="293"/>
      <c r="AS242" s="293"/>
      <c r="AT242" s="293"/>
    </row>
    <row r="243" spans="1:46" hidden="1">
      <c r="A243" s="547"/>
      <c r="B243" s="547"/>
      <c r="C243" s="548"/>
      <c r="D243" s="547"/>
      <c r="E243" s="549"/>
      <c r="F243" s="228"/>
      <c r="G243" s="547"/>
      <c r="H243" s="547"/>
      <c r="I243" s="547"/>
      <c r="J243" s="547"/>
      <c r="K243" s="244">
        <f t="shared" si="67"/>
        <v>0</v>
      </c>
      <c r="L243" s="245">
        <f t="shared" si="68"/>
        <v>0</v>
      </c>
      <c r="M243" s="246">
        <f t="shared" si="69"/>
        <v>0</v>
      </c>
      <c r="N243" s="247"/>
      <c r="O243" s="229">
        <f t="shared" si="70"/>
        <v>0</v>
      </c>
      <c r="P243" s="246"/>
      <c r="Q243" s="246">
        <f t="shared" si="71"/>
        <v>0</v>
      </c>
      <c r="R243" s="550">
        <f t="shared" si="72"/>
        <v>0</v>
      </c>
      <c r="S243" s="551"/>
      <c r="T243" s="549" t="str">
        <f t="shared" si="73"/>
        <v>30 - 39 Cm</v>
      </c>
      <c r="U243" s="552"/>
      <c r="V243" s="552" t="e">
        <f>VLOOKUP(A243,'Supply Log'!$E$6:$V$1999,18,FALSE)</f>
        <v>#N/A</v>
      </c>
      <c r="W243" s="553" t="s">
        <v>197</v>
      </c>
      <c r="X243" s="554" t="s">
        <v>242</v>
      </c>
      <c r="Y243" s="554"/>
      <c r="Z243" s="553"/>
      <c r="AA243" s="555" t="s">
        <v>198</v>
      </c>
      <c r="AB243" s="553" t="str">
        <f t="shared" si="74"/>
        <v>G./25-L04-</v>
      </c>
      <c r="AC243" s="556"/>
      <c r="AD243" s="553"/>
      <c r="AE243" s="557" t="str">
        <f t="shared" si="75"/>
        <v/>
      </c>
      <c r="AF243" s="291"/>
      <c r="AG243" s="291"/>
      <c r="AH243" s="291"/>
      <c r="AI243" s="291"/>
      <c r="AJ243" s="291"/>
      <c r="AK243" s="291"/>
      <c r="AL243" s="291"/>
      <c r="AM243" s="291"/>
      <c r="AN243" s="234">
        <f t="shared" si="76"/>
        <v>0</v>
      </c>
      <c r="AO243" s="30"/>
      <c r="AP243" s="30"/>
      <c r="AQ243" s="293"/>
      <c r="AR243" s="293"/>
      <c r="AS243" s="293"/>
      <c r="AT243" s="293"/>
    </row>
    <row r="244" spans="1:46" hidden="1">
      <c r="A244" s="547"/>
      <c r="B244" s="547"/>
      <c r="C244" s="548"/>
      <c r="D244" s="547"/>
      <c r="E244" s="549"/>
      <c r="F244" s="228"/>
      <c r="G244" s="547"/>
      <c r="H244" s="547"/>
      <c r="I244" s="547"/>
      <c r="J244" s="547"/>
      <c r="K244" s="244">
        <f t="shared" si="67"/>
        <v>0</v>
      </c>
      <c r="L244" s="245">
        <f t="shared" si="68"/>
        <v>0</v>
      </c>
      <c r="M244" s="246">
        <f t="shared" si="69"/>
        <v>0</v>
      </c>
      <c r="N244" s="247"/>
      <c r="O244" s="229">
        <f t="shared" si="70"/>
        <v>0</v>
      </c>
      <c r="P244" s="246"/>
      <c r="Q244" s="246">
        <f t="shared" si="71"/>
        <v>0</v>
      </c>
      <c r="R244" s="550">
        <f t="shared" si="72"/>
        <v>0</v>
      </c>
      <c r="S244" s="551"/>
      <c r="T244" s="549" t="str">
        <f t="shared" si="73"/>
        <v>30 - 39 Cm</v>
      </c>
      <c r="U244" s="552"/>
      <c r="V244" s="552" t="e">
        <f>VLOOKUP(A244,'Supply Log'!$E$6:$V$1999,18,FALSE)</f>
        <v>#N/A</v>
      </c>
      <c r="W244" s="553" t="s">
        <v>197</v>
      </c>
      <c r="X244" s="554" t="s">
        <v>242</v>
      </c>
      <c r="Y244" s="554"/>
      <c r="Z244" s="553"/>
      <c r="AA244" s="555" t="s">
        <v>198</v>
      </c>
      <c r="AB244" s="553" t="str">
        <f t="shared" si="74"/>
        <v>G./25-L04-</v>
      </c>
      <c r="AC244" s="556"/>
      <c r="AD244" s="553"/>
      <c r="AE244" s="557" t="str">
        <f t="shared" si="75"/>
        <v/>
      </c>
      <c r="AF244" s="291"/>
      <c r="AG244" s="291"/>
      <c r="AH244" s="291"/>
      <c r="AI244" s="291"/>
      <c r="AJ244" s="291"/>
      <c r="AK244" s="291"/>
      <c r="AL244" s="291"/>
      <c r="AM244" s="291"/>
      <c r="AN244" s="234">
        <f t="shared" si="76"/>
        <v>0</v>
      </c>
      <c r="AO244" s="30"/>
      <c r="AP244" s="30"/>
      <c r="AQ244" s="293"/>
      <c r="AR244" s="293"/>
      <c r="AS244" s="293"/>
      <c r="AT244" s="293"/>
    </row>
    <row r="245" spans="1:46" hidden="1">
      <c r="A245" s="547"/>
      <c r="B245" s="547"/>
      <c r="C245" s="548"/>
      <c r="D245" s="547"/>
      <c r="E245" s="549"/>
      <c r="F245" s="228"/>
      <c r="G245" s="547"/>
      <c r="H245" s="547"/>
      <c r="I245" s="547"/>
      <c r="J245" s="547"/>
      <c r="K245" s="244">
        <f t="shared" si="67"/>
        <v>0</v>
      </c>
      <c r="L245" s="245">
        <f t="shared" si="68"/>
        <v>0</v>
      </c>
      <c r="M245" s="246">
        <f t="shared" si="69"/>
        <v>0</v>
      </c>
      <c r="N245" s="247"/>
      <c r="O245" s="229">
        <f t="shared" si="70"/>
        <v>0</v>
      </c>
      <c r="P245" s="246"/>
      <c r="Q245" s="246">
        <f t="shared" si="71"/>
        <v>0</v>
      </c>
      <c r="R245" s="550">
        <f t="shared" si="72"/>
        <v>0</v>
      </c>
      <c r="S245" s="551"/>
      <c r="T245" s="549" t="str">
        <f t="shared" si="73"/>
        <v>30 - 39 Cm</v>
      </c>
      <c r="U245" s="552"/>
      <c r="V245" s="552" t="e">
        <f>VLOOKUP(A245,'Supply Log'!$E$6:$V$1999,18,FALSE)</f>
        <v>#N/A</v>
      </c>
      <c r="W245" s="553" t="s">
        <v>197</v>
      </c>
      <c r="X245" s="554" t="s">
        <v>242</v>
      </c>
      <c r="Y245" s="554"/>
      <c r="Z245" s="553"/>
      <c r="AA245" s="555" t="s">
        <v>198</v>
      </c>
      <c r="AB245" s="553" t="str">
        <f t="shared" si="74"/>
        <v>G./25-L04-</v>
      </c>
      <c r="AC245" s="556"/>
      <c r="AD245" s="553"/>
      <c r="AE245" s="557" t="str">
        <f t="shared" si="75"/>
        <v/>
      </c>
      <c r="AF245" s="291"/>
      <c r="AG245" s="291"/>
      <c r="AH245" s="291"/>
      <c r="AI245" s="291"/>
      <c r="AJ245" s="291"/>
      <c r="AK245" s="291"/>
      <c r="AL245" s="291"/>
      <c r="AM245" s="291"/>
      <c r="AN245" s="234">
        <f t="shared" si="76"/>
        <v>0</v>
      </c>
      <c r="AO245" s="30"/>
      <c r="AP245" s="30"/>
      <c r="AQ245" s="293"/>
      <c r="AR245" s="293"/>
      <c r="AS245" s="293"/>
      <c r="AT245" s="293"/>
    </row>
    <row r="246" spans="1:46" hidden="1">
      <c r="A246" s="547"/>
      <c r="B246" s="547"/>
      <c r="C246" s="548"/>
      <c r="D246" s="547"/>
      <c r="E246" s="549"/>
      <c r="F246" s="228"/>
      <c r="G246" s="547"/>
      <c r="H246" s="547"/>
      <c r="I246" s="547"/>
      <c r="J246" s="547"/>
      <c r="K246" s="244">
        <f t="shared" si="67"/>
        <v>0</v>
      </c>
      <c r="L246" s="245">
        <f t="shared" si="68"/>
        <v>0</v>
      </c>
      <c r="M246" s="246">
        <f t="shared" si="69"/>
        <v>0</v>
      </c>
      <c r="N246" s="247"/>
      <c r="O246" s="229">
        <f t="shared" si="70"/>
        <v>0</v>
      </c>
      <c r="P246" s="246"/>
      <c r="Q246" s="246">
        <f t="shared" si="71"/>
        <v>0</v>
      </c>
      <c r="R246" s="550">
        <f t="shared" si="72"/>
        <v>0</v>
      </c>
      <c r="S246" s="551"/>
      <c r="T246" s="549" t="str">
        <f t="shared" si="73"/>
        <v>30 - 39 Cm</v>
      </c>
      <c r="U246" s="552"/>
      <c r="V246" s="552" t="e">
        <f>VLOOKUP(A246,'Supply Log'!$E$6:$V$1999,18,FALSE)</f>
        <v>#N/A</v>
      </c>
      <c r="W246" s="553" t="s">
        <v>197</v>
      </c>
      <c r="X246" s="554" t="s">
        <v>242</v>
      </c>
      <c r="Y246" s="554"/>
      <c r="Z246" s="553"/>
      <c r="AA246" s="555" t="s">
        <v>198</v>
      </c>
      <c r="AB246" s="553" t="str">
        <f t="shared" si="74"/>
        <v>G./25-L04-</v>
      </c>
      <c r="AC246" s="556"/>
      <c r="AD246" s="553"/>
      <c r="AE246" s="557" t="str">
        <f t="shared" si="75"/>
        <v/>
      </c>
      <c r="AF246" s="291"/>
      <c r="AG246" s="291"/>
      <c r="AH246" s="291"/>
      <c r="AI246" s="291"/>
      <c r="AJ246" s="291"/>
      <c r="AK246" s="291"/>
      <c r="AL246" s="291"/>
      <c r="AM246" s="291"/>
      <c r="AN246" s="234">
        <f t="shared" si="76"/>
        <v>0</v>
      </c>
      <c r="AO246" s="30"/>
      <c r="AP246" s="30"/>
      <c r="AQ246" s="293"/>
      <c r="AR246" s="293"/>
      <c r="AS246" s="293"/>
      <c r="AT246" s="293"/>
    </row>
    <row r="247" spans="1:46" hidden="1">
      <c r="A247" s="547"/>
      <c r="B247" s="547"/>
      <c r="C247" s="548"/>
      <c r="D247" s="547"/>
      <c r="E247" s="549"/>
      <c r="F247" s="228"/>
      <c r="G247" s="547"/>
      <c r="H247" s="547"/>
      <c r="I247" s="547"/>
      <c r="J247" s="547"/>
      <c r="K247" s="244">
        <f t="shared" si="67"/>
        <v>0</v>
      </c>
      <c r="L247" s="245">
        <f t="shared" si="68"/>
        <v>0</v>
      </c>
      <c r="M247" s="246">
        <f t="shared" si="69"/>
        <v>0</v>
      </c>
      <c r="N247" s="247"/>
      <c r="O247" s="229">
        <f t="shared" si="70"/>
        <v>0</v>
      </c>
      <c r="P247" s="246"/>
      <c r="Q247" s="246">
        <f t="shared" si="71"/>
        <v>0</v>
      </c>
      <c r="R247" s="550">
        <f t="shared" si="72"/>
        <v>0</v>
      </c>
      <c r="S247" s="551"/>
      <c r="T247" s="549" t="str">
        <f t="shared" si="73"/>
        <v>30 - 39 Cm</v>
      </c>
      <c r="U247" s="552"/>
      <c r="V247" s="552" t="e">
        <f>VLOOKUP(A247,'Supply Log'!$E$6:$V$1999,18,FALSE)</f>
        <v>#N/A</v>
      </c>
      <c r="W247" s="553" t="s">
        <v>197</v>
      </c>
      <c r="X247" s="554" t="s">
        <v>242</v>
      </c>
      <c r="Y247" s="554"/>
      <c r="Z247" s="553"/>
      <c r="AA247" s="555" t="s">
        <v>198</v>
      </c>
      <c r="AB247" s="553" t="str">
        <f t="shared" si="74"/>
        <v>G./25-L04-</v>
      </c>
      <c r="AC247" s="556"/>
      <c r="AD247" s="553"/>
      <c r="AE247" s="557" t="str">
        <f t="shared" si="75"/>
        <v/>
      </c>
      <c r="AF247" s="291"/>
      <c r="AG247" s="291"/>
      <c r="AH247" s="291"/>
      <c r="AI247" s="291"/>
      <c r="AJ247" s="291"/>
      <c r="AK247" s="291"/>
      <c r="AL247" s="291"/>
      <c r="AM247" s="291"/>
      <c r="AN247" s="234">
        <f t="shared" si="76"/>
        <v>0</v>
      </c>
      <c r="AO247" s="30"/>
      <c r="AP247" s="30"/>
      <c r="AQ247" s="293"/>
      <c r="AR247" s="293"/>
      <c r="AS247" s="293"/>
      <c r="AT247" s="293"/>
    </row>
    <row r="248" spans="1:46" hidden="1">
      <c r="A248" s="547"/>
      <c r="B248" s="547"/>
      <c r="C248" s="548"/>
      <c r="D248" s="547"/>
      <c r="E248" s="549"/>
      <c r="F248" s="228"/>
      <c r="G248" s="547"/>
      <c r="H248" s="547"/>
      <c r="I248" s="547"/>
      <c r="J248" s="547"/>
      <c r="K248" s="244">
        <f t="shared" si="67"/>
        <v>0</v>
      </c>
      <c r="L248" s="245">
        <f t="shared" si="68"/>
        <v>0</v>
      </c>
      <c r="M248" s="246">
        <f t="shared" si="69"/>
        <v>0</v>
      </c>
      <c r="N248" s="247"/>
      <c r="O248" s="229">
        <f t="shared" si="70"/>
        <v>0</v>
      </c>
      <c r="P248" s="246"/>
      <c r="Q248" s="246">
        <f t="shared" si="71"/>
        <v>0</v>
      </c>
      <c r="R248" s="550">
        <f t="shared" si="72"/>
        <v>0</v>
      </c>
      <c r="S248" s="551"/>
      <c r="T248" s="549" t="str">
        <f t="shared" si="73"/>
        <v>30 - 39 Cm</v>
      </c>
      <c r="U248" s="552"/>
      <c r="V248" s="552" t="e">
        <f>VLOOKUP(A248,'Supply Log'!$E$6:$V$1999,18,FALSE)</f>
        <v>#N/A</v>
      </c>
      <c r="W248" s="553" t="s">
        <v>197</v>
      </c>
      <c r="X248" s="554" t="s">
        <v>242</v>
      </c>
      <c r="Y248" s="554"/>
      <c r="Z248" s="553"/>
      <c r="AA248" s="555" t="s">
        <v>198</v>
      </c>
      <c r="AB248" s="553" t="str">
        <f t="shared" si="74"/>
        <v>G./25-L04-</v>
      </c>
      <c r="AC248" s="556"/>
      <c r="AD248" s="553"/>
      <c r="AE248" s="557" t="str">
        <f t="shared" si="75"/>
        <v/>
      </c>
      <c r="AF248" s="291"/>
      <c r="AG248" s="291"/>
      <c r="AH248" s="291"/>
      <c r="AI248" s="291"/>
      <c r="AJ248" s="291"/>
      <c r="AK248" s="291"/>
      <c r="AL248" s="291"/>
      <c r="AM248" s="291"/>
      <c r="AN248" s="234">
        <f t="shared" si="76"/>
        <v>0</v>
      </c>
      <c r="AO248" s="30"/>
      <c r="AP248" s="30"/>
      <c r="AQ248" s="293"/>
      <c r="AR248" s="293"/>
      <c r="AS248" s="293"/>
      <c r="AT248" s="293"/>
    </row>
    <row r="249" spans="1:46" hidden="1">
      <c r="A249" s="547"/>
      <c r="B249" s="547"/>
      <c r="C249" s="548"/>
      <c r="D249" s="547"/>
      <c r="E249" s="549"/>
      <c r="F249" s="228"/>
      <c r="G249" s="547"/>
      <c r="H249" s="547"/>
      <c r="I249" s="547"/>
      <c r="J249" s="547"/>
      <c r="K249" s="244">
        <f t="shared" si="67"/>
        <v>0</v>
      </c>
      <c r="L249" s="245">
        <f t="shared" si="68"/>
        <v>0</v>
      </c>
      <c r="M249" s="246">
        <f t="shared" si="69"/>
        <v>0</v>
      </c>
      <c r="N249" s="247"/>
      <c r="O249" s="229">
        <f t="shared" si="70"/>
        <v>0</v>
      </c>
      <c r="P249" s="246"/>
      <c r="Q249" s="246">
        <f t="shared" si="71"/>
        <v>0</v>
      </c>
      <c r="R249" s="550">
        <f t="shared" si="72"/>
        <v>0</v>
      </c>
      <c r="S249" s="551"/>
      <c r="T249" s="549" t="str">
        <f t="shared" si="73"/>
        <v>30 - 39 Cm</v>
      </c>
      <c r="U249" s="552"/>
      <c r="V249" s="552" t="e">
        <f>VLOOKUP(A249,'Supply Log'!$E$6:$V$1999,18,FALSE)</f>
        <v>#N/A</v>
      </c>
      <c r="W249" s="553" t="s">
        <v>197</v>
      </c>
      <c r="X249" s="554" t="s">
        <v>242</v>
      </c>
      <c r="Y249" s="554"/>
      <c r="Z249" s="553"/>
      <c r="AA249" s="555" t="s">
        <v>198</v>
      </c>
      <c r="AB249" s="553" t="str">
        <f t="shared" si="74"/>
        <v>G./25-L04-</v>
      </c>
      <c r="AC249" s="556"/>
      <c r="AD249" s="553"/>
      <c r="AE249" s="557" t="str">
        <f t="shared" si="75"/>
        <v/>
      </c>
      <c r="AF249" s="291"/>
      <c r="AG249" s="291"/>
      <c r="AH249" s="291"/>
      <c r="AI249" s="291"/>
      <c r="AJ249" s="291"/>
      <c r="AK249" s="291"/>
      <c r="AL249" s="291"/>
      <c r="AM249" s="291"/>
      <c r="AN249" s="234">
        <f t="shared" si="76"/>
        <v>0</v>
      </c>
      <c r="AO249" s="30"/>
      <c r="AP249" s="30"/>
      <c r="AQ249" s="293"/>
      <c r="AR249" s="293"/>
      <c r="AS249" s="293"/>
      <c r="AT249" s="293"/>
    </row>
    <row r="250" spans="1:46" hidden="1">
      <c r="A250" s="547"/>
      <c r="B250" s="547"/>
      <c r="C250" s="548"/>
      <c r="D250" s="547"/>
      <c r="E250" s="549"/>
      <c r="F250" s="228"/>
      <c r="G250" s="547"/>
      <c r="H250" s="547"/>
      <c r="I250" s="547"/>
      <c r="J250" s="547"/>
      <c r="K250" s="244">
        <f t="shared" si="67"/>
        <v>0</v>
      </c>
      <c r="L250" s="245">
        <f t="shared" si="68"/>
        <v>0</v>
      </c>
      <c r="M250" s="246">
        <f t="shared" si="69"/>
        <v>0</v>
      </c>
      <c r="N250" s="247"/>
      <c r="O250" s="229">
        <f t="shared" si="70"/>
        <v>0</v>
      </c>
      <c r="P250" s="246"/>
      <c r="Q250" s="246">
        <f t="shared" si="71"/>
        <v>0</v>
      </c>
      <c r="R250" s="550">
        <f t="shared" si="72"/>
        <v>0</v>
      </c>
      <c r="S250" s="551"/>
      <c r="T250" s="549" t="str">
        <f t="shared" si="73"/>
        <v>30 - 39 Cm</v>
      </c>
      <c r="U250" s="552"/>
      <c r="V250" s="552" t="e">
        <f>VLOOKUP(A250,'Supply Log'!$E$6:$V$1999,18,FALSE)</f>
        <v>#N/A</v>
      </c>
      <c r="W250" s="553" t="s">
        <v>197</v>
      </c>
      <c r="X250" s="554" t="s">
        <v>242</v>
      </c>
      <c r="Y250" s="554"/>
      <c r="Z250" s="553"/>
      <c r="AA250" s="555" t="s">
        <v>198</v>
      </c>
      <c r="AB250" s="553" t="str">
        <f t="shared" si="74"/>
        <v>G./25-L04-</v>
      </c>
      <c r="AC250" s="556"/>
      <c r="AD250" s="553"/>
      <c r="AE250" s="557" t="str">
        <f t="shared" si="75"/>
        <v/>
      </c>
      <c r="AF250" s="291"/>
      <c r="AG250" s="291"/>
      <c r="AH250" s="291"/>
      <c r="AI250" s="291"/>
      <c r="AJ250" s="291"/>
      <c r="AK250" s="291"/>
      <c r="AL250" s="291"/>
      <c r="AM250" s="291"/>
      <c r="AN250" s="234">
        <f t="shared" si="76"/>
        <v>0</v>
      </c>
      <c r="AO250" s="30"/>
      <c r="AP250" s="30"/>
      <c r="AQ250" s="293"/>
      <c r="AR250" s="293"/>
      <c r="AS250" s="293"/>
      <c r="AT250" s="293"/>
    </row>
    <row r="251" spans="1:46" hidden="1">
      <c r="A251" s="547"/>
      <c r="B251" s="547"/>
      <c r="C251" s="548"/>
      <c r="D251" s="547"/>
      <c r="E251" s="549"/>
      <c r="F251" s="228"/>
      <c r="G251" s="547"/>
      <c r="H251" s="547"/>
      <c r="I251" s="547"/>
      <c r="J251" s="547"/>
      <c r="K251" s="244">
        <f t="shared" si="67"/>
        <v>0</v>
      </c>
      <c r="L251" s="245">
        <f t="shared" si="68"/>
        <v>0</v>
      </c>
      <c r="M251" s="246">
        <f t="shared" si="69"/>
        <v>0</v>
      </c>
      <c r="N251" s="247"/>
      <c r="O251" s="229">
        <f t="shared" si="70"/>
        <v>0</v>
      </c>
      <c r="P251" s="246"/>
      <c r="Q251" s="246">
        <f t="shared" si="71"/>
        <v>0</v>
      </c>
      <c r="R251" s="550">
        <f t="shared" si="72"/>
        <v>0</v>
      </c>
      <c r="S251" s="551"/>
      <c r="T251" s="549" t="str">
        <f t="shared" si="73"/>
        <v>30 - 39 Cm</v>
      </c>
      <c r="U251" s="552"/>
      <c r="V251" s="552" t="e">
        <f>VLOOKUP(A251,'Supply Log'!$E$6:$V$1999,18,FALSE)</f>
        <v>#N/A</v>
      </c>
      <c r="W251" s="553" t="s">
        <v>197</v>
      </c>
      <c r="X251" s="554" t="s">
        <v>242</v>
      </c>
      <c r="Y251" s="554"/>
      <c r="Z251" s="553"/>
      <c r="AA251" s="555" t="s">
        <v>198</v>
      </c>
      <c r="AB251" s="553" t="str">
        <f t="shared" si="74"/>
        <v>G./25-L04-</v>
      </c>
      <c r="AC251" s="556"/>
      <c r="AD251" s="553"/>
      <c r="AE251" s="557" t="str">
        <f t="shared" si="75"/>
        <v/>
      </c>
      <c r="AF251" s="291"/>
      <c r="AG251" s="291"/>
      <c r="AH251" s="291"/>
      <c r="AI251" s="291"/>
      <c r="AJ251" s="291"/>
      <c r="AK251" s="291"/>
      <c r="AL251" s="291"/>
      <c r="AM251" s="291"/>
      <c r="AN251" s="234">
        <f t="shared" si="76"/>
        <v>0</v>
      </c>
      <c r="AO251" s="30"/>
      <c r="AP251" s="30"/>
      <c r="AQ251" s="293"/>
      <c r="AR251" s="293"/>
      <c r="AS251" s="293"/>
      <c r="AT251" s="293"/>
    </row>
    <row r="252" spans="1:46" hidden="1">
      <c r="A252" s="547"/>
      <c r="B252" s="547"/>
      <c r="C252" s="548"/>
      <c r="D252" s="547"/>
      <c r="E252" s="549"/>
      <c r="F252" s="228"/>
      <c r="G252" s="547"/>
      <c r="H252" s="547"/>
      <c r="I252" s="547"/>
      <c r="J252" s="547"/>
      <c r="K252" s="244">
        <f t="shared" si="67"/>
        <v>0</v>
      </c>
      <c r="L252" s="245">
        <f t="shared" si="68"/>
        <v>0</v>
      </c>
      <c r="M252" s="246">
        <f t="shared" si="69"/>
        <v>0</v>
      </c>
      <c r="N252" s="247"/>
      <c r="O252" s="229">
        <f t="shared" si="70"/>
        <v>0</v>
      </c>
      <c r="P252" s="246"/>
      <c r="Q252" s="246">
        <f t="shared" si="71"/>
        <v>0</v>
      </c>
      <c r="R252" s="550">
        <f t="shared" si="72"/>
        <v>0</v>
      </c>
      <c r="S252" s="551"/>
      <c r="T252" s="549" t="str">
        <f t="shared" si="73"/>
        <v>30 - 39 Cm</v>
      </c>
      <c r="U252" s="552"/>
      <c r="V252" s="552" t="e">
        <f>VLOOKUP(A252,'Supply Log'!$E$6:$V$1999,18,FALSE)</f>
        <v>#N/A</v>
      </c>
      <c r="W252" s="553" t="s">
        <v>197</v>
      </c>
      <c r="X252" s="554" t="s">
        <v>242</v>
      </c>
      <c r="Y252" s="554"/>
      <c r="Z252" s="553"/>
      <c r="AA252" s="555" t="s">
        <v>198</v>
      </c>
      <c r="AB252" s="553" t="str">
        <f t="shared" si="74"/>
        <v>G./25-L04-</v>
      </c>
      <c r="AC252" s="556"/>
      <c r="AD252" s="553"/>
      <c r="AE252" s="557" t="str">
        <f t="shared" si="75"/>
        <v/>
      </c>
      <c r="AF252" s="291"/>
      <c r="AG252" s="291"/>
      <c r="AH252" s="291"/>
      <c r="AI252" s="291"/>
      <c r="AJ252" s="291"/>
      <c r="AK252" s="291"/>
      <c r="AL252" s="291"/>
      <c r="AM252" s="291"/>
      <c r="AN252" s="234">
        <f t="shared" si="76"/>
        <v>0</v>
      </c>
      <c r="AO252" s="30"/>
      <c r="AP252" s="30"/>
      <c r="AQ252" s="293"/>
      <c r="AR252" s="293"/>
      <c r="AS252" s="293"/>
      <c r="AT252" s="293"/>
    </row>
    <row r="253" spans="1:46" hidden="1">
      <c r="A253" s="547"/>
      <c r="B253" s="547"/>
      <c r="C253" s="548"/>
      <c r="D253" s="547"/>
      <c r="E253" s="549"/>
      <c r="F253" s="228"/>
      <c r="G253" s="547"/>
      <c r="H253" s="547"/>
      <c r="I253" s="547"/>
      <c r="J253" s="547"/>
      <c r="K253" s="244">
        <f t="shared" si="67"/>
        <v>0</v>
      </c>
      <c r="L253" s="245">
        <f t="shared" si="68"/>
        <v>0</v>
      </c>
      <c r="M253" s="246">
        <f t="shared" si="69"/>
        <v>0</v>
      </c>
      <c r="N253" s="247"/>
      <c r="O253" s="229">
        <f t="shared" si="70"/>
        <v>0</v>
      </c>
      <c r="P253" s="246"/>
      <c r="Q253" s="246">
        <f t="shared" si="71"/>
        <v>0</v>
      </c>
      <c r="R253" s="550">
        <f t="shared" si="72"/>
        <v>0</v>
      </c>
      <c r="S253" s="551"/>
      <c r="T253" s="549" t="str">
        <f t="shared" si="73"/>
        <v>30 - 39 Cm</v>
      </c>
      <c r="U253" s="552"/>
      <c r="V253" s="552" t="e">
        <f>VLOOKUP(A253,'Supply Log'!$E$6:$V$1999,18,FALSE)</f>
        <v>#N/A</v>
      </c>
      <c r="W253" s="553" t="s">
        <v>197</v>
      </c>
      <c r="X253" s="554" t="s">
        <v>242</v>
      </c>
      <c r="Y253" s="554"/>
      <c r="Z253" s="553"/>
      <c r="AA253" s="555" t="s">
        <v>198</v>
      </c>
      <c r="AB253" s="553" t="str">
        <f t="shared" si="74"/>
        <v>G./25-L04-</v>
      </c>
      <c r="AC253" s="556"/>
      <c r="AD253" s="553"/>
      <c r="AE253" s="557" t="str">
        <f t="shared" si="75"/>
        <v/>
      </c>
      <c r="AF253" s="291"/>
      <c r="AG253" s="291"/>
      <c r="AH253" s="291"/>
      <c r="AI253" s="291"/>
      <c r="AJ253" s="291"/>
      <c r="AK253" s="291"/>
      <c r="AL253" s="291"/>
      <c r="AM253" s="291"/>
      <c r="AN253" s="234">
        <f t="shared" si="76"/>
        <v>0</v>
      </c>
      <c r="AO253" s="30"/>
      <c r="AP253" s="30"/>
      <c r="AQ253" s="293"/>
      <c r="AR253" s="293"/>
      <c r="AS253" s="293"/>
      <c r="AT253" s="293"/>
    </row>
    <row r="254" spans="1:46" hidden="1">
      <c r="A254" s="547"/>
      <c r="B254" s="547"/>
      <c r="C254" s="548"/>
      <c r="D254" s="547"/>
      <c r="E254" s="549"/>
      <c r="F254" s="228"/>
      <c r="G254" s="547"/>
      <c r="H254" s="547"/>
      <c r="I254" s="547"/>
      <c r="J254" s="547"/>
      <c r="K254" s="244">
        <f t="shared" si="67"/>
        <v>0</v>
      </c>
      <c r="L254" s="245">
        <f t="shared" si="68"/>
        <v>0</v>
      </c>
      <c r="M254" s="246">
        <f t="shared" si="69"/>
        <v>0</v>
      </c>
      <c r="N254" s="247"/>
      <c r="O254" s="229">
        <f t="shared" si="70"/>
        <v>0</v>
      </c>
      <c r="P254" s="246"/>
      <c r="Q254" s="246">
        <f t="shared" si="71"/>
        <v>0</v>
      </c>
      <c r="R254" s="550">
        <f t="shared" si="72"/>
        <v>0</v>
      </c>
      <c r="S254" s="551"/>
      <c r="T254" s="549" t="str">
        <f t="shared" si="73"/>
        <v>30 - 39 Cm</v>
      </c>
      <c r="U254" s="552"/>
      <c r="V254" s="552" t="e">
        <f>VLOOKUP(A254,'Supply Log'!$E$6:$V$1999,18,FALSE)</f>
        <v>#N/A</v>
      </c>
      <c r="W254" s="553" t="s">
        <v>197</v>
      </c>
      <c r="X254" s="554" t="s">
        <v>242</v>
      </c>
      <c r="Y254" s="554"/>
      <c r="Z254" s="553"/>
      <c r="AA254" s="555" t="s">
        <v>198</v>
      </c>
      <c r="AB254" s="553" t="str">
        <f t="shared" si="74"/>
        <v>G./25-L04-</v>
      </c>
      <c r="AC254" s="556"/>
      <c r="AD254" s="553"/>
      <c r="AE254" s="557" t="str">
        <f t="shared" si="75"/>
        <v/>
      </c>
      <c r="AF254" s="291"/>
      <c r="AG254" s="291"/>
      <c r="AH254" s="291"/>
      <c r="AI254" s="291"/>
      <c r="AJ254" s="291"/>
      <c r="AK254" s="291"/>
      <c r="AL254" s="291"/>
      <c r="AM254" s="291"/>
      <c r="AN254" s="234">
        <f t="shared" si="76"/>
        <v>0</v>
      </c>
      <c r="AO254" s="30"/>
      <c r="AP254" s="30"/>
      <c r="AQ254" s="293"/>
      <c r="AR254" s="293"/>
      <c r="AS254" s="293"/>
      <c r="AT254" s="293"/>
    </row>
    <row r="255" spans="1:46" hidden="1">
      <c r="A255" s="547"/>
      <c r="B255" s="547"/>
      <c r="C255" s="548"/>
      <c r="D255" s="547"/>
      <c r="E255" s="549"/>
      <c r="F255" s="228"/>
      <c r="G255" s="547"/>
      <c r="H255" s="547"/>
      <c r="I255" s="547"/>
      <c r="J255" s="547"/>
      <c r="K255" s="244">
        <f t="shared" si="67"/>
        <v>0</v>
      </c>
      <c r="L255" s="245">
        <f t="shared" si="68"/>
        <v>0</v>
      </c>
      <c r="M255" s="246">
        <f t="shared" si="69"/>
        <v>0</v>
      </c>
      <c r="N255" s="247"/>
      <c r="O255" s="229">
        <f t="shared" si="70"/>
        <v>0</v>
      </c>
      <c r="P255" s="246"/>
      <c r="Q255" s="246">
        <f t="shared" si="71"/>
        <v>0</v>
      </c>
      <c r="R255" s="550">
        <f t="shared" si="72"/>
        <v>0</v>
      </c>
      <c r="S255" s="551"/>
      <c r="T255" s="549" t="str">
        <f t="shared" si="73"/>
        <v>30 - 39 Cm</v>
      </c>
      <c r="U255" s="552"/>
      <c r="V255" s="552" t="e">
        <f>VLOOKUP(A255,'Supply Log'!$E$6:$V$1999,18,FALSE)</f>
        <v>#N/A</v>
      </c>
      <c r="W255" s="553" t="s">
        <v>197</v>
      </c>
      <c r="X255" s="554" t="s">
        <v>242</v>
      </c>
      <c r="Y255" s="554"/>
      <c r="Z255" s="553"/>
      <c r="AA255" s="555" t="s">
        <v>198</v>
      </c>
      <c r="AB255" s="553" t="str">
        <f t="shared" si="74"/>
        <v>G./25-L04-</v>
      </c>
      <c r="AC255" s="556"/>
      <c r="AD255" s="553"/>
      <c r="AE255" s="557" t="str">
        <f t="shared" si="75"/>
        <v/>
      </c>
      <c r="AF255" s="291"/>
      <c r="AG255" s="291"/>
      <c r="AH255" s="291"/>
      <c r="AI255" s="291"/>
      <c r="AJ255" s="291"/>
      <c r="AK255" s="291"/>
      <c r="AL255" s="291"/>
      <c r="AM255" s="291"/>
      <c r="AN255" s="234">
        <f t="shared" si="76"/>
        <v>0</v>
      </c>
      <c r="AO255" s="30"/>
      <c r="AP255" s="30"/>
      <c r="AQ255" s="293"/>
      <c r="AR255" s="293"/>
      <c r="AS255" s="293"/>
      <c r="AT255" s="293"/>
    </row>
    <row r="256" spans="1:46" hidden="1">
      <c r="A256" s="547"/>
      <c r="B256" s="547"/>
      <c r="C256" s="548"/>
      <c r="D256" s="547"/>
      <c r="E256" s="549"/>
      <c r="F256" s="228"/>
      <c r="G256" s="547"/>
      <c r="H256" s="547"/>
      <c r="I256" s="547"/>
      <c r="J256" s="547"/>
      <c r="K256" s="244">
        <f t="shared" si="67"/>
        <v>0</v>
      </c>
      <c r="L256" s="245">
        <f t="shared" si="68"/>
        <v>0</v>
      </c>
      <c r="M256" s="246">
        <f t="shared" si="69"/>
        <v>0</v>
      </c>
      <c r="N256" s="247"/>
      <c r="O256" s="229">
        <f t="shared" si="70"/>
        <v>0</v>
      </c>
      <c r="P256" s="246"/>
      <c r="Q256" s="246">
        <f t="shared" si="71"/>
        <v>0</v>
      </c>
      <c r="R256" s="550">
        <f t="shared" si="72"/>
        <v>0</v>
      </c>
      <c r="S256" s="551"/>
      <c r="T256" s="549" t="str">
        <f t="shared" si="73"/>
        <v>30 - 39 Cm</v>
      </c>
      <c r="U256" s="552"/>
      <c r="V256" s="552" t="e">
        <f>VLOOKUP(A256,'Supply Log'!$E$6:$V$1999,18,FALSE)</f>
        <v>#N/A</v>
      </c>
      <c r="W256" s="553" t="s">
        <v>197</v>
      </c>
      <c r="X256" s="554" t="s">
        <v>242</v>
      </c>
      <c r="Y256" s="554"/>
      <c r="Z256" s="553"/>
      <c r="AA256" s="555" t="s">
        <v>198</v>
      </c>
      <c r="AB256" s="553" t="str">
        <f t="shared" si="74"/>
        <v>G./25-L04-</v>
      </c>
      <c r="AC256" s="556"/>
      <c r="AD256" s="553"/>
      <c r="AE256" s="557" t="str">
        <f t="shared" si="75"/>
        <v/>
      </c>
      <c r="AF256" s="291"/>
      <c r="AG256" s="291"/>
      <c r="AH256" s="291"/>
      <c r="AI256" s="291"/>
      <c r="AJ256" s="291"/>
      <c r="AK256" s="291"/>
      <c r="AL256" s="291"/>
      <c r="AM256" s="291"/>
      <c r="AN256" s="234">
        <f t="shared" si="76"/>
        <v>0</v>
      </c>
      <c r="AO256" s="30"/>
      <c r="AP256" s="30"/>
      <c r="AQ256" s="293"/>
      <c r="AR256" s="293"/>
      <c r="AS256" s="293"/>
      <c r="AT256" s="293"/>
    </row>
    <row r="257" spans="1:46" hidden="1">
      <c r="A257" s="547"/>
      <c r="B257" s="547"/>
      <c r="C257" s="548"/>
      <c r="D257" s="547"/>
      <c r="E257" s="549"/>
      <c r="F257" s="228"/>
      <c r="G257" s="547"/>
      <c r="H257" s="547"/>
      <c r="I257" s="547"/>
      <c r="J257" s="547"/>
      <c r="K257" s="244">
        <f t="shared" si="67"/>
        <v>0</v>
      </c>
      <c r="L257" s="245">
        <f t="shared" si="68"/>
        <v>0</v>
      </c>
      <c r="M257" s="246">
        <f t="shared" si="69"/>
        <v>0</v>
      </c>
      <c r="N257" s="247"/>
      <c r="O257" s="229">
        <f t="shared" si="70"/>
        <v>0</v>
      </c>
      <c r="P257" s="246"/>
      <c r="Q257" s="246">
        <f t="shared" si="71"/>
        <v>0</v>
      </c>
      <c r="R257" s="550">
        <f t="shared" si="72"/>
        <v>0</v>
      </c>
      <c r="S257" s="551"/>
      <c r="T257" s="549" t="str">
        <f t="shared" si="73"/>
        <v>30 - 39 Cm</v>
      </c>
      <c r="U257" s="552"/>
      <c r="V257" s="552" t="e">
        <f>VLOOKUP(A257,'Supply Log'!$E$6:$V$1999,18,FALSE)</f>
        <v>#N/A</v>
      </c>
      <c r="W257" s="553" t="s">
        <v>197</v>
      </c>
      <c r="X257" s="554" t="s">
        <v>242</v>
      </c>
      <c r="Y257" s="554"/>
      <c r="Z257" s="553"/>
      <c r="AA257" s="555" t="s">
        <v>198</v>
      </c>
      <c r="AB257" s="553" t="str">
        <f t="shared" si="74"/>
        <v>G./25-L04-</v>
      </c>
      <c r="AC257" s="556"/>
      <c r="AD257" s="553"/>
      <c r="AE257" s="557" t="str">
        <f t="shared" si="75"/>
        <v/>
      </c>
      <c r="AF257" s="291"/>
      <c r="AG257" s="291"/>
      <c r="AH257" s="291"/>
      <c r="AI257" s="291"/>
      <c r="AJ257" s="291"/>
      <c r="AK257" s="291"/>
      <c r="AL257" s="291"/>
      <c r="AM257" s="291"/>
      <c r="AN257" s="234">
        <f t="shared" si="76"/>
        <v>0</v>
      </c>
      <c r="AO257" s="30"/>
      <c r="AP257" s="30"/>
      <c r="AQ257" s="293"/>
      <c r="AR257" s="293"/>
      <c r="AS257" s="293"/>
      <c r="AT257" s="293"/>
    </row>
    <row r="258" spans="1:46" hidden="1">
      <c r="A258" s="547"/>
      <c r="B258" s="547"/>
      <c r="C258" s="548"/>
      <c r="D258" s="547"/>
      <c r="E258" s="549"/>
      <c r="F258" s="228"/>
      <c r="G258" s="547"/>
      <c r="H258" s="547"/>
      <c r="I258" s="547"/>
      <c r="J258" s="547"/>
      <c r="K258" s="244">
        <f t="shared" si="67"/>
        <v>0</v>
      </c>
      <c r="L258" s="245">
        <f t="shared" si="68"/>
        <v>0</v>
      </c>
      <c r="M258" s="246">
        <f t="shared" si="69"/>
        <v>0</v>
      </c>
      <c r="N258" s="247"/>
      <c r="O258" s="229">
        <f t="shared" si="70"/>
        <v>0</v>
      </c>
      <c r="P258" s="246"/>
      <c r="Q258" s="246">
        <f t="shared" si="71"/>
        <v>0</v>
      </c>
      <c r="R258" s="550">
        <f t="shared" si="72"/>
        <v>0</v>
      </c>
      <c r="S258" s="551"/>
      <c r="T258" s="549" t="str">
        <f t="shared" si="73"/>
        <v>30 - 39 Cm</v>
      </c>
      <c r="U258" s="552"/>
      <c r="V258" s="552" t="e">
        <f>VLOOKUP(A258,'Supply Log'!$E$6:$V$1999,18,FALSE)</f>
        <v>#N/A</v>
      </c>
      <c r="W258" s="553" t="s">
        <v>197</v>
      </c>
      <c r="X258" s="554" t="s">
        <v>242</v>
      </c>
      <c r="Y258" s="554"/>
      <c r="Z258" s="553"/>
      <c r="AA258" s="555" t="s">
        <v>198</v>
      </c>
      <c r="AB258" s="553" t="str">
        <f t="shared" si="74"/>
        <v>G./25-L04-</v>
      </c>
      <c r="AC258" s="556"/>
      <c r="AD258" s="553"/>
      <c r="AE258" s="557" t="str">
        <f t="shared" si="75"/>
        <v/>
      </c>
      <c r="AF258" s="291"/>
      <c r="AG258" s="291"/>
      <c r="AH258" s="291"/>
      <c r="AI258" s="291"/>
      <c r="AJ258" s="291"/>
      <c r="AK258" s="291"/>
      <c r="AL258" s="291"/>
      <c r="AM258" s="291"/>
      <c r="AN258" s="234">
        <f t="shared" si="76"/>
        <v>0</v>
      </c>
      <c r="AO258" s="30"/>
      <c r="AP258" s="30"/>
      <c r="AQ258" s="293"/>
      <c r="AR258" s="293"/>
      <c r="AS258" s="293"/>
      <c r="AT258" s="293"/>
    </row>
    <row r="259" spans="1:46" hidden="1">
      <c r="A259" s="547"/>
      <c r="B259" s="547"/>
      <c r="C259" s="548"/>
      <c r="D259" s="547"/>
      <c r="E259" s="549"/>
      <c r="F259" s="228"/>
      <c r="G259" s="547"/>
      <c r="H259" s="547"/>
      <c r="I259" s="547"/>
      <c r="J259" s="547"/>
      <c r="K259" s="244">
        <f t="shared" si="67"/>
        <v>0</v>
      </c>
      <c r="L259" s="245">
        <f t="shared" si="68"/>
        <v>0</v>
      </c>
      <c r="M259" s="246">
        <f t="shared" si="69"/>
        <v>0</v>
      </c>
      <c r="N259" s="247"/>
      <c r="O259" s="229">
        <f t="shared" si="70"/>
        <v>0</v>
      </c>
      <c r="P259" s="246"/>
      <c r="Q259" s="246">
        <f t="shared" si="71"/>
        <v>0</v>
      </c>
      <c r="R259" s="550">
        <f t="shared" si="72"/>
        <v>0</v>
      </c>
      <c r="S259" s="551"/>
      <c r="T259" s="549" t="str">
        <f t="shared" si="73"/>
        <v>30 - 39 Cm</v>
      </c>
      <c r="U259" s="552"/>
      <c r="V259" s="552" t="e">
        <f>VLOOKUP(A259,'Supply Log'!$E$6:$V$1999,18,FALSE)</f>
        <v>#N/A</v>
      </c>
      <c r="W259" s="553" t="s">
        <v>197</v>
      </c>
      <c r="X259" s="554" t="s">
        <v>242</v>
      </c>
      <c r="Y259" s="554"/>
      <c r="Z259" s="553"/>
      <c r="AA259" s="555" t="s">
        <v>198</v>
      </c>
      <c r="AB259" s="553" t="str">
        <f t="shared" si="74"/>
        <v>G./25-L04-</v>
      </c>
      <c r="AC259" s="556"/>
      <c r="AD259" s="553"/>
      <c r="AE259" s="557" t="str">
        <f t="shared" si="75"/>
        <v/>
      </c>
      <c r="AF259" s="291"/>
      <c r="AG259" s="291"/>
      <c r="AH259" s="291"/>
      <c r="AI259" s="291"/>
      <c r="AJ259" s="291"/>
      <c r="AK259" s="291"/>
      <c r="AL259" s="291"/>
      <c r="AM259" s="291"/>
      <c r="AN259" s="234">
        <f t="shared" si="76"/>
        <v>0</v>
      </c>
      <c r="AO259" s="30"/>
      <c r="AP259" s="30"/>
      <c r="AQ259" s="293"/>
      <c r="AR259" s="293"/>
      <c r="AS259" s="293"/>
      <c r="AT259" s="293"/>
    </row>
    <row r="260" spans="1:46" hidden="1">
      <c r="A260" s="547"/>
      <c r="B260" s="547"/>
      <c r="C260" s="548"/>
      <c r="D260" s="547"/>
      <c r="E260" s="549"/>
      <c r="F260" s="228"/>
      <c r="G260" s="547"/>
      <c r="H260" s="547"/>
      <c r="I260" s="547"/>
      <c r="J260" s="547"/>
      <c r="K260" s="244">
        <f t="shared" si="67"/>
        <v>0</v>
      </c>
      <c r="L260" s="245">
        <f t="shared" si="68"/>
        <v>0</v>
      </c>
      <c r="M260" s="246">
        <f t="shared" si="69"/>
        <v>0</v>
      </c>
      <c r="N260" s="247"/>
      <c r="O260" s="229">
        <f t="shared" si="70"/>
        <v>0</v>
      </c>
      <c r="P260" s="246"/>
      <c r="Q260" s="246">
        <f t="shared" si="71"/>
        <v>0</v>
      </c>
      <c r="R260" s="550">
        <f t="shared" si="72"/>
        <v>0</v>
      </c>
      <c r="S260" s="551"/>
      <c r="T260" s="549" t="str">
        <f t="shared" si="73"/>
        <v>30 - 39 Cm</v>
      </c>
      <c r="U260" s="552"/>
      <c r="V260" s="552" t="e">
        <f>VLOOKUP(A260,'Supply Log'!$E$6:$V$1999,18,FALSE)</f>
        <v>#N/A</v>
      </c>
      <c r="W260" s="553" t="s">
        <v>197</v>
      </c>
      <c r="X260" s="554" t="s">
        <v>242</v>
      </c>
      <c r="Y260" s="554"/>
      <c r="Z260" s="553"/>
      <c r="AA260" s="555" t="s">
        <v>198</v>
      </c>
      <c r="AB260" s="553" t="str">
        <f t="shared" si="74"/>
        <v>G./25-L04-</v>
      </c>
      <c r="AC260" s="556"/>
      <c r="AD260" s="553"/>
      <c r="AE260" s="557" t="str">
        <f t="shared" si="75"/>
        <v/>
      </c>
      <c r="AF260" s="291"/>
      <c r="AG260" s="291"/>
      <c r="AH260" s="291"/>
      <c r="AI260" s="291"/>
      <c r="AJ260" s="291"/>
      <c r="AK260" s="291"/>
      <c r="AL260" s="291"/>
      <c r="AM260" s="291"/>
      <c r="AN260" s="234">
        <f t="shared" si="76"/>
        <v>0</v>
      </c>
      <c r="AO260" s="30"/>
      <c r="AP260" s="30"/>
      <c r="AQ260" s="293"/>
      <c r="AR260" s="293"/>
      <c r="AS260" s="293"/>
      <c r="AT260" s="293"/>
    </row>
    <row r="261" spans="1:46" hidden="1">
      <c r="A261" s="547"/>
      <c r="B261" s="547"/>
      <c r="C261" s="548"/>
      <c r="D261" s="547"/>
      <c r="E261" s="549"/>
      <c r="F261" s="228"/>
      <c r="G261" s="547"/>
      <c r="H261" s="547"/>
      <c r="I261" s="547"/>
      <c r="J261" s="547"/>
      <c r="K261" s="244">
        <f t="shared" si="67"/>
        <v>0</v>
      </c>
      <c r="L261" s="245">
        <f t="shared" si="68"/>
        <v>0</v>
      </c>
      <c r="M261" s="246">
        <f t="shared" si="69"/>
        <v>0</v>
      </c>
      <c r="N261" s="247"/>
      <c r="O261" s="229">
        <f t="shared" si="70"/>
        <v>0</v>
      </c>
      <c r="P261" s="246"/>
      <c r="Q261" s="246">
        <f t="shared" si="71"/>
        <v>0</v>
      </c>
      <c r="R261" s="550">
        <f t="shared" si="72"/>
        <v>0</v>
      </c>
      <c r="S261" s="551"/>
      <c r="T261" s="549" t="str">
        <f t="shared" si="73"/>
        <v>30 - 39 Cm</v>
      </c>
      <c r="U261" s="552"/>
      <c r="V261" s="552" t="e">
        <f>VLOOKUP(A261,'Supply Log'!$E$6:$V$1999,18,FALSE)</f>
        <v>#N/A</v>
      </c>
      <c r="W261" s="553" t="s">
        <v>197</v>
      </c>
      <c r="X261" s="554" t="s">
        <v>242</v>
      </c>
      <c r="Y261" s="554"/>
      <c r="Z261" s="553"/>
      <c r="AA261" s="555" t="s">
        <v>198</v>
      </c>
      <c r="AB261" s="553" t="str">
        <f t="shared" si="74"/>
        <v>G./25-L04-</v>
      </c>
      <c r="AC261" s="556"/>
      <c r="AD261" s="553"/>
      <c r="AE261" s="557" t="str">
        <f t="shared" si="75"/>
        <v/>
      </c>
      <c r="AF261" s="291"/>
      <c r="AG261" s="291"/>
      <c r="AH261" s="291"/>
      <c r="AI261" s="291"/>
      <c r="AJ261" s="291"/>
      <c r="AK261" s="291"/>
      <c r="AL261" s="291"/>
      <c r="AM261" s="291"/>
      <c r="AN261" s="234">
        <f t="shared" si="76"/>
        <v>0</v>
      </c>
      <c r="AO261" s="30"/>
      <c r="AP261" s="30"/>
      <c r="AQ261" s="293"/>
      <c r="AR261" s="293"/>
      <c r="AS261" s="293"/>
      <c r="AT261" s="293"/>
    </row>
    <row r="262" spans="1:46" hidden="1">
      <c r="A262" s="547"/>
      <c r="B262" s="547"/>
      <c r="C262" s="548"/>
      <c r="D262" s="547"/>
      <c r="E262" s="549"/>
      <c r="F262" s="228"/>
      <c r="G262" s="547"/>
      <c r="H262" s="547"/>
      <c r="I262" s="547"/>
      <c r="J262" s="547"/>
      <c r="K262" s="244">
        <f t="shared" ref="K262:K325" si="77">+(G262+H262+I262+J262)/4</f>
        <v>0</v>
      </c>
      <c r="L262" s="245">
        <f t="shared" ref="L262:L325" si="78">ROUND(K262,0)</f>
        <v>0</v>
      </c>
      <c r="M262" s="246">
        <f t="shared" ref="M262:M325" si="79">+ROUND((L262*L262*F262*0.7854)/10000,2)</f>
        <v>0</v>
      </c>
      <c r="N262" s="247"/>
      <c r="O262" s="229">
        <f t="shared" ref="O262:O325" si="80">ROUND(((N262*N262*(F262-P262)*0.7854)/10000),2)</f>
        <v>0</v>
      </c>
      <c r="P262" s="246"/>
      <c r="Q262" s="246">
        <f t="shared" ref="Q262:Q325" si="81">+ROUND((L262*L262*P262*0.7854)/10000,2)</f>
        <v>0</v>
      </c>
      <c r="R262" s="550">
        <f t="shared" ref="R262:R325" si="82">+M262-O262-Q262</f>
        <v>0</v>
      </c>
      <c r="S262" s="551"/>
      <c r="T262" s="549" t="str">
        <f t="shared" ref="T262:T325" si="83">IF(L262&lt;40,"30 - 39 Cm",IF(L262&lt;50,"40 - 49 Cm",IF(L262&lt;60,"50 - 59 Cm",IF(L262&lt;70,"60 - 69 Cm",IF(L262&lt;80,"70 - 79 Cm",IF(L262&lt;90,"80 - 89 Cm",IF(L262&lt;100,"90 - 99 Cm",IF(L262&gt;99,"100 Cm Up"))))))))</f>
        <v>30 - 39 Cm</v>
      </c>
      <c r="U262" s="552"/>
      <c r="V262" s="552" t="e">
        <f>VLOOKUP(A262,'Supply Log'!$E$6:$V$1999,18,FALSE)</f>
        <v>#N/A</v>
      </c>
      <c r="W262" s="553" t="s">
        <v>197</v>
      </c>
      <c r="X262" s="554" t="s">
        <v>242</v>
      </c>
      <c r="Y262" s="554"/>
      <c r="Z262" s="553"/>
      <c r="AA262" s="555" t="s">
        <v>198</v>
      </c>
      <c r="AB262" s="553" t="str">
        <f t="shared" ref="AB262:AB325" si="84">W262&amp;C262&amp;B262&amp;AA262&amp;X262&amp;Z262&amp;A262</f>
        <v>G./25-L04-</v>
      </c>
      <c r="AC262" s="556"/>
      <c r="AD262" s="553"/>
      <c r="AE262" s="557" t="str">
        <f t="shared" ref="AE262:AE325" si="85">IF(COUNTIF($B$2:$B$46837,B262)&gt;1,"DOUBLE","")</f>
        <v/>
      </c>
      <c r="AF262" s="291"/>
      <c r="AG262" s="291"/>
      <c r="AH262" s="291"/>
      <c r="AI262" s="291"/>
      <c r="AJ262" s="291"/>
      <c r="AK262" s="291"/>
      <c r="AL262" s="291"/>
      <c r="AM262" s="291"/>
      <c r="AN262" s="234">
        <f t="shared" ref="AN262:AN325" si="86">F262-AF262-AG262-AH262-AI262-AJ262-AK262-AL262-AM262</f>
        <v>0</v>
      </c>
      <c r="AO262" s="30"/>
      <c r="AP262" s="30"/>
      <c r="AQ262" s="293"/>
      <c r="AR262" s="293"/>
      <c r="AS262" s="293"/>
      <c r="AT262" s="293"/>
    </row>
    <row r="263" spans="1:46" hidden="1">
      <c r="A263" s="547"/>
      <c r="B263" s="547"/>
      <c r="C263" s="548"/>
      <c r="D263" s="547"/>
      <c r="E263" s="549"/>
      <c r="F263" s="228"/>
      <c r="G263" s="547"/>
      <c r="H263" s="547"/>
      <c r="I263" s="547"/>
      <c r="J263" s="547"/>
      <c r="K263" s="244">
        <f t="shared" si="77"/>
        <v>0</v>
      </c>
      <c r="L263" s="245">
        <f t="shared" si="78"/>
        <v>0</v>
      </c>
      <c r="M263" s="246">
        <f t="shared" si="79"/>
        <v>0</v>
      </c>
      <c r="N263" s="247"/>
      <c r="O263" s="229">
        <f t="shared" si="80"/>
        <v>0</v>
      </c>
      <c r="P263" s="246"/>
      <c r="Q263" s="246">
        <f t="shared" si="81"/>
        <v>0</v>
      </c>
      <c r="R263" s="550">
        <f t="shared" si="82"/>
        <v>0</v>
      </c>
      <c r="S263" s="551"/>
      <c r="T263" s="549" t="str">
        <f t="shared" si="83"/>
        <v>30 - 39 Cm</v>
      </c>
      <c r="U263" s="552"/>
      <c r="V263" s="552" t="e">
        <f>VLOOKUP(A263,'Supply Log'!$E$6:$V$1999,18,FALSE)</f>
        <v>#N/A</v>
      </c>
      <c r="W263" s="553" t="s">
        <v>197</v>
      </c>
      <c r="X263" s="554" t="s">
        <v>242</v>
      </c>
      <c r="Y263" s="554"/>
      <c r="Z263" s="553"/>
      <c r="AA263" s="555" t="s">
        <v>198</v>
      </c>
      <c r="AB263" s="553" t="str">
        <f t="shared" si="84"/>
        <v>G./25-L04-</v>
      </c>
      <c r="AC263" s="556"/>
      <c r="AD263" s="553"/>
      <c r="AE263" s="557" t="str">
        <f t="shared" si="85"/>
        <v/>
      </c>
      <c r="AF263" s="291"/>
      <c r="AG263" s="291"/>
      <c r="AH263" s="291"/>
      <c r="AI263" s="291"/>
      <c r="AJ263" s="291"/>
      <c r="AK263" s="291"/>
      <c r="AL263" s="291"/>
      <c r="AM263" s="291"/>
      <c r="AN263" s="234">
        <f t="shared" si="86"/>
        <v>0</v>
      </c>
      <c r="AO263" s="30"/>
      <c r="AP263" s="30"/>
      <c r="AQ263" s="293"/>
      <c r="AR263" s="293"/>
      <c r="AS263" s="293"/>
      <c r="AT263" s="293"/>
    </row>
    <row r="264" spans="1:46" hidden="1">
      <c r="A264" s="547"/>
      <c r="B264" s="547"/>
      <c r="C264" s="548"/>
      <c r="D264" s="547"/>
      <c r="E264" s="549"/>
      <c r="F264" s="228"/>
      <c r="G264" s="547"/>
      <c r="H264" s="547"/>
      <c r="I264" s="547"/>
      <c r="J264" s="547"/>
      <c r="K264" s="244">
        <f t="shared" si="77"/>
        <v>0</v>
      </c>
      <c r="L264" s="245">
        <f t="shared" si="78"/>
        <v>0</v>
      </c>
      <c r="M264" s="246">
        <f t="shared" si="79"/>
        <v>0</v>
      </c>
      <c r="N264" s="247"/>
      <c r="O264" s="229">
        <f t="shared" si="80"/>
        <v>0</v>
      </c>
      <c r="P264" s="246"/>
      <c r="Q264" s="246">
        <f t="shared" si="81"/>
        <v>0</v>
      </c>
      <c r="R264" s="550">
        <f t="shared" si="82"/>
        <v>0</v>
      </c>
      <c r="S264" s="551"/>
      <c r="T264" s="549" t="str">
        <f t="shared" si="83"/>
        <v>30 - 39 Cm</v>
      </c>
      <c r="U264" s="552"/>
      <c r="V264" s="552" t="e">
        <f>VLOOKUP(A264,'Supply Log'!$E$6:$V$1999,18,FALSE)</f>
        <v>#N/A</v>
      </c>
      <c r="W264" s="553" t="s">
        <v>197</v>
      </c>
      <c r="X264" s="554" t="s">
        <v>242</v>
      </c>
      <c r="Y264" s="554"/>
      <c r="Z264" s="553"/>
      <c r="AA264" s="555" t="s">
        <v>198</v>
      </c>
      <c r="AB264" s="553" t="str">
        <f t="shared" si="84"/>
        <v>G./25-L04-</v>
      </c>
      <c r="AC264" s="556"/>
      <c r="AD264" s="553"/>
      <c r="AE264" s="557" t="str">
        <f t="shared" si="85"/>
        <v/>
      </c>
      <c r="AF264" s="291"/>
      <c r="AG264" s="291"/>
      <c r="AH264" s="291"/>
      <c r="AI264" s="291"/>
      <c r="AJ264" s="291"/>
      <c r="AK264" s="291"/>
      <c r="AL264" s="291"/>
      <c r="AM264" s="291"/>
      <c r="AN264" s="234">
        <f t="shared" si="86"/>
        <v>0</v>
      </c>
      <c r="AO264" s="30"/>
      <c r="AP264" s="30"/>
      <c r="AQ264" s="293"/>
      <c r="AR264" s="293"/>
      <c r="AS264" s="293"/>
      <c r="AT264" s="293"/>
    </row>
    <row r="265" spans="1:46" hidden="1">
      <c r="A265" s="547"/>
      <c r="B265" s="547"/>
      <c r="C265" s="548"/>
      <c r="D265" s="547"/>
      <c r="E265" s="549"/>
      <c r="F265" s="228"/>
      <c r="G265" s="547"/>
      <c r="H265" s="547"/>
      <c r="I265" s="547"/>
      <c r="J265" s="547"/>
      <c r="K265" s="244">
        <f t="shared" si="77"/>
        <v>0</v>
      </c>
      <c r="L265" s="245">
        <f t="shared" si="78"/>
        <v>0</v>
      </c>
      <c r="M265" s="246">
        <f t="shared" si="79"/>
        <v>0</v>
      </c>
      <c r="N265" s="247"/>
      <c r="O265" s="229">
        <f t="shared" si="80"/>
        <v>0</v>
      </c>
      <c r="P265" s="246"/>
      <c r="Q265" s="246">
        <f t="shared" si="81"/>
        <v>0</v>
      </c>
      <c r="R265" s="550">
        <f t="shared" si="82"/>
        <v>0</v>
      </c>
      <c r="S265" s="551"/>
      <c r="T265" s="549" t="str">
        <f t="shared" si="83"/>
        <v>30 - 39 Cm</v>
      </c>
      <c r="U265" s="552"/>
      <c r="V265" s="552" t="e">
        <f>VLOOKUP(A265,'Supply Log'!$E$6:$V$1999,18,FALSE)</f>
        <v>#N/A</v>
      </c>
      <c r="W265" s="553" t="s">
        <v>197</v>
      </c>
      <c r="X265" s="554" t="s">
        <v>242</v>
      </c>
      <c r="Y265" s="554"/>
      <c r="Z265" s="553"/>
      <c r="AA265" s="555" t="s">
        <v>198</v>
      </c>
      <c r="AB265" s="553" t="str">
        <f t="shared" si="84"/>
        <v>G./25-L04-</v>
      </c>
      <c r="AC265" s="556"/>
      <c r="AD265" s="553"/>
      <c r="AE265" s="557" t="str">
        <f t="shared" si="85"/>
        <v/>
      </c>
      <c r="AF265" s="291"/>
      <c r="AG265" s="291"/>
      <c r="AH265" s="291"/>
      <c r="AI265" s="291"/>
      <c r="AJ265" s="291"/>
      <c r="AK265" s="291"/>
      <c r="AL265" s="291"/>
      <c r="AM265" s="291"/>
      <c r="AN265" s="234">
        <f t="shared" si="86"/>
        <v>0</v>
      </c>
      <c r="AO265" s="30"/>
      <c r="AP265" s="30"/>
      <c r="AQ265" s="293"/>
      <c r="AR265" s="293"/>
      <c r="AS265" s="293"/>
      <c r="AT265" s="293"/>
    </row>
    <row r="266" spans="1:46" hidden="1">
      <c r="A266" s="547"/>
      <c r="B266" s="547"/>
      <c r="C266" s="548"/>
      <c r="D266" s="547"/>
      <c r="E266" s="549"/>
      <c r="F266" s="228"/>
      <c r="G266" s="547"/>
      <c r="H266" s="547"/>
      <c r="I266" s="547"/>
      <c r="J266" s="547"/>
      <c r="K266" s="244">
        <f t="shared" si="77"/>
        <v>0</v>
      </c>
      <c r="L266" s="245">
        <f t="shared" si="78"/>
        <v>0</v>
      </c>
      <c r="M266" s="246">
        <f t="shared" si="79"/>
        <v>0</v>
      </c>
      <c r="N266" s="247"/>
      <c r="O266" s="229">
        <f t="shared" si="80"/>
        <v>0</v>
      </c>
      <c r="P266" s="246"/>
      <c r="Q266" s="246">
        <f t="shared" si="81"/>
        <v>0</v>
      </c>
      <c r="R266" s="550">
        <f t="shared" si="82"/>
        <v>0</v>
      </c>
      <c r="S266" s="551"/>
      <c r="T266" s="549" t="str">
        <f t="shared" si="83"/>
        <v>30 - 39 Cm</v>
      </c>
      <c r="U266" s="552"/>
      <c r="V266" s="552" t="e">
        <f>VLOOKUP(A266,'Supply Log'!$E$6:$V$1999,18,FALSE)</f>
        <v>#N/A</v>
      </c>
      <c r="W266" s="553" t="s">
        <v>197</v>
      </c>
      <c r="X266" s="554" t="s">
        <v>242</v>
      </c>
      <c r="Y266" s="554"/>
      <c r="Z266" s="553"/>
      <c r="AA266" s="555" t="s">
        <v>198</v>
      </c>
      <c r="AB266" s="553" t="str">
        <f t="shared" si="84"/>
        <v>G./25-L04-</v>
      </c>
      <c r="AC266" s="556"/>
      <c r="AD266" s="553"/>
      <c r="AE266" s="557" t="str">
        <f t="shared" si="85"/>
        <v/>
      </c>
      <c r="AF266" s="291"/>
      <c r="AG266" s="291"/>
      <c r="AH266" s="291"/>
      <c r="AI266" s="291"/>
      <c r="AJ266" s="291"/>
      <c r="AK266" s="291"/>
      <c r="AL266" s="291"/>
      <c r="AM266" s="291"/>
      <c r="AN266" s="234">
        <f t="shared" si="86"/>
        <v>0</v>
      </c>
      <c r="AO266" s="30"/>
      <c r="AP266" s="30"/>
      <c r="AQ266" s="293"/>
      <c r="AR266" s="293"/>
      <c r="AS266" s="293"/>
      <c r="AT266" s="293"/>
    </row>
    <row r="267" spans="1:46" hidden="1">
      <c r="A267" s="547"/>
      <c r="B267" s="547"/>
      <c r="C267" s="548"/>
      <c r="D267" s="547"/>
      <c r="E267" s="549"/>
      <c r="F267" s="228"/>
      <c r="G267" s="547"/>
      <c r="H267" s="547"/>
      <c r="I267" s="547"/>
      <c r="J267" s="547"/>
      <c r="K267" s="244">
        <f t="shared" si="77"/>
        <v>0</v>
      </c>
      <c r="L267" s="245">
        <f t="shared" si="78"/>
        <v>0</v>
      </c>
      <c r="M267" s="246">
        <f t="shared" si="79"/>
        <v>0</v>
      </c>
      <c r="N267" s="247"/>
      <c r="O267" s="229">
        <f t="shared" si="80"/>
        <v>0</v>
      </c>
      <c r="P267" s="246"/>
      <c r="Q267" s="246">
        <f t="shared" si="81"/>
        <v>0</v>
      </c>
      <c r="R267" s="550">
        <f t="shared" si="82"/>
        <v>0</v>
      </c>
      <c r="S267" s="551"/>
      <c r="T267" s="549" t="str">
        <f t="shared" si="83"/>
        <v>30 - 39 Cm</v>
      </c>
      <c r="U267" s="552"/>
      <c r="V267" s="552" t="e">
        <f>VLOOKUP(A267,'Supply Log'!$E$6:$V$1999,18,FALSE)</f>
        <v>#N/A</v>
      </c>
      <c r="W267" s="553" t="s">
        <v>197</v>
      </c>
      <c r="X267" s="554" t="s">
        <v>242</v>
      </c>
      <c r="Y267" s="554"/>
      <c r="Z267" s="553"/>
      <c r="AA267" s="555" t="s">
        <v>198</v>
      </c>
      <c r="AB267" s="553" t="str">
        <f t="shared" si="84"/>
        <v>G./25-L04-</v>
      </c>
      <c r="AC267" s="556"/>
      <c r="AD267" s="553"/>
      <c r="AE267" s="557" t="str">
        <f t="shared" si="85"/>
        <v/>
      </c>
      <c r="AF267" s="291"/>
      <c r="AG267" s="291"/>
      <c r="AH267" s="291"/>
      <c r="AI267" s="291"/>
      <c r="AJ267" s="291"/>
      <c r="AK267" s="291"/>
      <c r="AL267" s="291"/>
      <c r="AM267" s="291"/>
      <c r="AN267" s="234">
        <f t="shared" si="86"/>
        <v>0</v>
      </c>
      <c r="AO267" s="30"/>
      <c r="AP267" s="30"/>
      <c r="AQ267" s="293"/>
      <c r="AR267" s="293"/>
      <c r="AS267" s="293"/>
      <c r="AT267" s="293"/>
    </row>
    <row r="268" spans="1:46" hidden="1">
      <c r="A268" s="547"/>
      <c r="B268" s="547"/>
      <c r="C268" s="548"/>
      <c r="D268" s="547"/>
      <c r="E268" s="549"/>
      <c r="F268" s="228"/>
      <c r="G268" s="547"/>
      <c r="H268" s="547"/>
      <c r="I268" s="547"/>
      <c r="J268" s="547"/>
      <c r="K268" s="244">
        <f t="shared" si="77"/>
        <v>0</v>
      </c>
      <c r="L268" s="245">
        <f t="shared" si="78"/>
        <v>0</v>
      </c>
      <c r="M268" s="246">
        <f t="shared" si="79"/>
        <v>0</v>
      </c>
      <c r="N268" s="247"/>
      <c r="O268" s="229">
        <f t="shared" si="80"/>
        <v>0</v>
      </c>
      <c r="P268" s="246"/>
      <c r="Q268" s="246">
        <f t="shared" si="81"/>
        <v>0</v>
      </c>
      <c r="R268" s="550">
        <f t="shared" si="82"/>
        <v>0</v>
      </c>
      <c r="S268" s="551"/>
      <c r="T268" s="549" t="str">
        <f t="shared" si="83"/>
        <v>30 - 39 Cm</v>
      </c>
      <c r="U268" s="552"/>
      <c r="V268" s="552" t="e">
        <f>VLOOKUP(A268,'Supply Log'!$E$6:$V$1999,18,FALSE)</f>
        <v>#N/A</v>
      </c>
      <c r="W268" s="553" t="s">
        <v>197</v>
      </c>
      <c r="X268" s="554" t="s">
        <v>242</v>
      </c>
      <c r="Y268" s="554"/>
      <c r="Z268" s="553"/>
      <c r="AA268" s="555" t="s">
        <v>198</v>
      </c>
      <c r="AB268" s="553" t="str">
        <f t="shared" si="84"/>
        <v>G./25-L04-</v>
      </c>
      <c r="AC268" s="556"/>
      <c r="AD268" s="553"/>
      <c r="AE268" s="557" t="str">
        <f t="shared" si="85"/>
        <v/>
      </c>
      <c r="AF268" s="291"/>
      <c r="AG268" s="291"/>
      <c r="AH268" s="291"/>
      <c r="AI268" s="291"/>
      <c r="AJ268" s="291"/>
      <c r="AK268" s="291"/>
      <c r="AL268" s="291"/>
      <c r="AM268" s="291"/>
      <c r="AN268" s="234">
        <f t="shared" si="86"/>
        <v>0</v>
      </c>
      <c r="AO268" s="30"/>
      <c r="AP268" s="30"/>
      <c r="AQ268" s="293"/>
      <c r="AR268" s="293"/>
      <c r="AS268" s="293"/>
      <c r="AT268" s="293"/>
    </row>
    <row r="269" spans="1:46" hidden="1">
      <c r="A269" s="547"/>
      <c r="B269" s="547"/>
      <c r="C269" s="548"/>
      <c r="D269" s="547"/>
      <c r="E269" s="549"/>
      <c r="F269" s="228"/>
      <c r="G269" s="547"/>
      <c r="H269" s="547"/>
      <c r="I269" s="547"/>
      <c r="J269" s="547"/>
      <c r="K269" s="244">
        <f t="shared" si="77"/>
        <v>0</v>
      </c>
      <c r="L269" s="245">
        <f t="shared" si="78"/>
        <v>0</v>
      </c>
      <c r="M269" s="246">
        <f t="shared" si="79"/>
        <v>0</v>
      </c>
      <c r="N269" s="247"/>
      <c r="O269" s="229">
        <f t="shared" si="80"/>
        <v>0</v>
      </c>
      <c r="P269" s="246"/>
      <c r="Q269" s="246">
        <f t="shared" si="81"/>
        <v>0</v>
      </c>
      <c r="R269" s="550">
        <f t="shared" si="82"/>
        <v>0</v>
      </c>
      <c r="S269" s="551"/>
      <c r="T269" s="549" t="str">
        <f t="shared" si="83"/>
        <v>30 - 39 Cm</v>
      </c>
      <c r="U269" s="552"/>
      <c r="V269" s="552" t="e">
        <f>VLOOKUP(A269,'Supply Log'!$E$6:$V$1999,18,FALSE)</f>
        <v>#N/A</v>
      </c>
      <c r="W269" s="553" t="s">
        <v>197</v>
      </c>
      <c r="X269" s="554" t="s">
        <v>242</v>
      </c>
      <c r="Y269" s="554"/>
      <c r="Z269" s="553"/>
      <c r="AA269" s="555" t="s">
        <v>198</v>
      </c>
      <c r="AB269" s="553" t="str">
        <f t="shared" si="84"/>
        <v>G./25-L04-</v>
      </c>
      <c r="AC269" s="556"/>
      <c r="AD269" s="553"/>
      <c r="AE269" s="557" t="str">
        <f t="shared" si="85"/>
        <v/>
      </c>
      <c r="AF269" s="291"/>
      <c r="AG269" s="291"/>
      <c r="AH269" s="291"/>
      <c r="AI269" s="291"/>
      <c r="AJ269" s="291"/>
      <c r="AK269" s="291"/>
      <c r="AL269" s="291"/>
      <c r="AM269" s="291"/>
      <c r="AN269" s="234">
        <f t="shared" si="86"/>
        <v>0</v>
      </c>
      <c r="AO269" s="30"/>
      <c r="AP269" s="30"/>
      <c r="AQ269" s="293"/>
      <c r="AR269" s="293"/>
      <c r="AS269" s="293"/>
      <c r="AT269" s="293"/>
    </row>
    <row r="270" spans="1:46" hidden="1">
      <c r="A270" s="547"/>
      <c r="B270" s="547"/>
      <c r="C270" s="548"/>
      <c r="D270" s="547"/>
      <c r="E270" s="549"/>
      <c r="F270" s="228"/>
      <c r="G270" s="547"/>
      <c r="H270" s="547"/>
      <c r="I270" s="547"/>
      <c r="J270" s="547"/>
      <c r="K270" s="244">
        <f t="shared" si="77"/>
        <v>0</v>
      </c>
      <c r="L270" s="245">
        <f t="shared" si="78"/>
        <v>0</v>
      </c>
      <c r="M270" s="246">
        <f t="shared" si="79"/>
        <v>0</v>
      </c>
      <c r="N270" s="247"/>
      <c r="O270" s="229">
        <f t="shared" si="80"/>
        <v>0</v>
      </c>
      <c r="P270" s="246"/>
      <c r="Q270" s="246">
        <f t="shared" si="81"/>
        <v>0</v>
      </c>
      <c r="R270" s="550">
        <f t="shared" si="82"/>
        <v>0</v>
      </c>
      <c r="S270" s="551"/>
      <c r="T270" s="549" t="str">
        <f t="shared" si="83"/>
        <v>30 - 39 Cm</v>
      </c>
      <c r="U270" s="552"/>
      <c r="V270" s="552" t="e">
        <f>VLOOKUP(A270,'Supply Log'!$E$6:$V$1999,18,FALSE)</f>
        <v>#N/A</v>
      </c>
      <c r="W270" s="553" t="s">
        <v>197</v>
      </c>
      <c r="X270" s="554" t="s">
        <v>242</v>
      </c>
      <c r="Y270" s="554"/>
      <c r="Z270" s="553"/>
      <c r="AA270" s="555" t="s">
        <v>198</v>
      </c>
      <c r="AB270" s="553" t="str">
        <f t="shared" si="84"/>
        <v>G./25-L04-</v>
      </c>
      <c r="AC270" s="556"/>
      <c r="AD270" s="553"/>
      <c r="AE270" s="557" t="str">
        <f t="shared" si="85"/>
        <v/>
      </c>
      <c r="AF270" s="291"/>
      <c r="AG270" s="291"/>
      <c r="AH270" s="291"/>
      <c r="AI270" s="291"/>
      <c r="AJ270" s="291"/>
      <c r="AK270" s="291"/>
      <c r="AL270" s="291"/>
      <c r="AM270" s="291"/>
      <c r="AN270" s="234">
        <f t="shared" si="86"/>
        <v>0</v>
      </c>
      <c r="AO270" s="30"/>
      <c r="AP270" s="30"/>
      <c r="AQ270" s="293"/>
      <c r="AR270" s="293"/>
      <c r="AS270" s="293"/>
      <c r="AT270" s="293"/>
    </row>
    <row r="271" spans="1:46" hidden="1">
      <c r="A271" s="547"/>
      <c r="B271" s="547"/>
      <c r="C271" s="548"/>
      <c r="D271" s="547"/>
      <c r="E271" s="549"/>
      <c r="F271" s="228"/>
      <c r="G271" s="547"/>
      <c r="H271" s="547"/>
      <c r="I271" s="547"/>
      <c r="J271" s="547"/>
      <c r="K271" s="244">
        <f t="shared" si="77"/>
        <v>0</v>
      </c>
      <c r="L271" s="245">
        <f t="shared" si="78"/>
        <v>0</v>
      </c>
      <c r="M271" s="246">
        <f t="shared" si="79"/>
        <v>0</v>
      </c>
      <c r="N271" s="247"/>
      <c r="O271" s="229">
        <f t="shared" si="80"/>
        <v>0</v>
      </c>
      <c r="P271" s="246"/>
      <c r="Q271" s="246">
        <f t="shared" si="81"/>
        <v>0</v>
      </c>
      <c r="R271" s="550">
        <f t="shared" si="82"/>
        <v>0</v>
      </c>
      <c r="S271" s="551"/>
      <c r="T271" s="549" t="str">
        <f t="shared" si="83"/>
        <v>30 - 39 Cm</v>
      </c>
      <c r="U271" s="552"/>
      <c r="V271" s="552" t="e">
        <f>VLOOKUP(A271,'Supply Log'!$E$6:$V$1999,18,FALSE)</f>
        <v>#N/A</v>
      </c>
      <c r="W271" s="553" t="s">
        <v>197</v>
      </c>
      <c r="X271" s="554" t="s">
        <v>242</v>
      </c>
      <c r="Y271" s="554"/>
      <c r="Z271" s="553"/>
      <c r="AA271" s="555" t="s">
        <v>198</v>
      </c>
      <c r="AB271" s="553" t="str">
        <f t="shared" si="84"/>
        <v>G./25-L04-</v>
      </c>
      <c r="AC271" s="556"/>
      <c r="AD271" s="553"/>
      <c r="AE271" s="557" t="str">
        <f t="shared" si="85"/>
        <v/>
      </c>
      <c r="AF271" s="291"/>
      <c r="AG271" s="291"/>
      <c r="AH271" s="291"/>
      <c r="AI271" s="291"/>
      <c r="AJ271" s="291"/>
      <c r="AK271" s="291"/>
      <c r="AL271" s="291"/>
      <c r="AM271" s="291"/>
      <c r="AN271" s="234">
        <f t="shared" si="86"/>
        <v>0</v>
      </c>
      <c r="AO271" s="30"/>
      <c r="AP271" s="30"/>
      <c r="AQ271" s="293"/>
      <c r="AR271" s="293"/>
      <c r="AS271" s="293"/>
      <c r="AT271" s="293"/>
    </row>
    <row r="272" spans="1:46" hidden="1">
      <c r="A272" s="547"/>
      <c r="B272" s="547"/>
      <c r="C272" s="548"/>
      <c r="D272" s="547"/>
      <c r="E272" s="549"/>
      <c r="F272" s="228"/>
      <c r="G272" s="547"/>
      <c r="H272" s="547"/>
      <c r="I272" s="547"/>
      <c r="J272" s="547"/>
      <c r="K272" s="244">
        <f t="shared" si="77"/>
        <v>0</v>
      </c>
      <c r="L272" s="245">
        <f t="shared" si="78"/>
        <v>0</v>
      </c>
      <c r="M272" s="246">
        <f t="shared" si="79"/>
        <v>0</v>
      </c>
      <c r="N272" s="247"/>
      <c r="O272" s="229">
        <f t="shared" si="80"/>
        <v>0</v>
      </c>
      <c r="P272" s="246"/>
      <c r="Q272" s="246">
        <f t="shared" si="81"/>
        <v>0</v>
      </c>
      <c r="R272" s="550">
        <f t="shared" si="82"/>
        <v>0</v>
      </c>
      <c r="S272" s="551"/>
      <c r="T272" s="549" t="str">
        <f t="shared" si="83"/>
        <v>30 - 39 Cm</v>
      </c>
      <c r="U272" s="552"/>
      <c r="V272" s="552" t="e">
        <f>VLOOKUP(A272,'Supply Log'!$E$6:$V$1999,18,FALSE)</f>
        <v>#N/A</v>
      </c>
      <c r="W272" s="553" t="s">
        <v>197</v>
      </c>
      <c r="X272" s="554" t="s">
        <v>242</v>
      </c>
      <c r="Y272" s="554"/>
      <c r="Z272" s="553"/>
      <c r="AA272" s="555" t="s">
        <v>198</v>
      </c>
      <c r="AB272" s="553" t="str">
        <f t="shared" si="84"/>
        <v>G./25-L04-</v>
      </c>
      <c r="AC272" s="556"/>
      <c r="AD272" s="553"/>
      <c r="AE272" s="557" t="str">
        <f t="shared" si="85"/>
        <v/>
      </c>
      <c r="AF272" s="291"/>
      <c r="AG272" s="291"/>
      <c r="AH272" s="291"/>
      <c r="AI272" s="291"/>
      <c r="AJ272" s="291"/>
      <c r="AK272" s="291"/>
      <c r="AL272" s="291"/>
      <c r="AM272" s="291"/>
      <c r="AN272" s="234">
        <f t="shared" si="86"/>
        <v>0</v>
      </c>
      <c r="AO272" s="30"/>
      <c r="AP272" s="30"/>
      <c r="AQ272" s="293"/>
      <c r="AR272" s="293"/>
      <c r="AS272" s="293"/>
      <c r="AT272" s="293"/>
    </row>
    <row r="273" spans="1:46" hidden="1">
      <c r="A273" s="547"/>
      <c r="B273" s="547"/>
      <c r="C273" s="548"/>
      <c r="D273" s="547"/>
      <c r="E273" s="549"/>
      <c r="F273" s="228"/>
      <c r="G273" s="547"/>
      <c r="H273" s="547"/>
      <c r="I273" s="547"/>
      <c r="J273" s="547"/>
      <c r="K273" s="244">
        <f t="shared" si="77"/>
        <v>0</v>
      </c>
      <c r="L273" s="245">
        <f t="shared" si="78"/>
        <v>0</v>
      </c>
      <c r="M273" s="246">
        <f t="shared" si="79"/>
        <v>0</v>
      </c>
      <c r="N273" s="247"/>
      <c r="O273" s="229">
        <f t="shared" si="80"/>
        <v>0</v>
      </c>
      <c r="P273" s="246"/>
      <c r="Q273" s="246">
        <f t="shared" si="81"/>
        <v>0</v>
      </c>
      <c r="R273" s="550">
        <f t="shared" si="82"/>
        <v>0</v>
      </c>
      <c r="S273" s="551"/>
      <c r="T273" s="549" t="str">
        <f t="shared" si="83"/>
        <v>30 - 39 Cm</v>
      </c>
      <c r="U273" s="552"/>
      <c r="V273" s="552" t="e">
        <f>VLOOKUP(A273,'Supply Log'!$E$6:$V$1999,18,FALSE)</f>
        <v>#N/A</v>
      </c>
      <c r="W273" s="553" t="s">
        <v>197</v>
      </c>
      <c r="X273" s="554" t="s">
        <v>242</v>
      </c>
      <c r="Y273" s="554"/>
      <c r="Z273" s="553"/>
      <c r="AA273" s="555" t="s">
        <v>198</v>
      </c>
      <c r="AB273" s="553" t="str">
        <f t="shared" si="84"/>
        <v>G./25-L04-</v>
      </c>
      <c r="AC273" s="556"/>
      <c r="AD273" s="553"/>
      <c r="AE273" s="557" t="str">
        <f t="shared" si="85"/>
        <v/>
      </c>
      <c r="AF273" s="291"/>
      <c r="AG273" s="291"/>
      <c r="AH273" s="291"/>
      <c r="AI273" s="291"/>
      <c r="AJ273" s="291"/>
      <c r="AK273" s="291"/>
      <c r="AL273" s="291"/>
      <c r="AM273" s="291"/>
      <c r="AN273" s="234">
        <f t="shared" si="86"/>
        <v>0</v>
      </c>
      <c r="AO273" s="30"/>
      <c r="AP273" s="30"/>
      <c r="AQ273" s="293"/>
      <c r="AR273" s="293"/>
      <c r="AS273" s="293"/>
      <c r="AT273" s="293"/>
    </row>
    <row r="274" spans="1:46" hidden="1">
      <c r="A274" s="547"/>
      <c r="B274" s="547"/>
      <c r="C274" s="548"/>
      <c r="D274" s="547"/>
      <c r="E274" s="549"/>
      <c r="F274" s="228"/>
      <c r="G274" s="547"/>
      <c r="H274" s="547"/>
      <c r="I274" s="547"/>
      <c r="J274" s="547"/>
      <c r="K274" s="244">
        <f t="shared" si="77"/>
        <v>0</v>
      </c>
      <c r="L274" s="245">
        <f t="shared" si="78"/>
        <v>0</v>
      </c>
      <c r="M274" s="246">
        <f t="shared" si="79"/>
        <v>0</v>
      </c>
      <c r="N274" s="247"/>
      <c r="O274" s="229">
        <f t="shared" si="80"/>
        <v>0</v>
      </c>
      <c r="P274" s="246"/>
      <c r="Q274" s="246">
        <f t="shared" si="81"/>
        <v>0</v>
      </c>
      <c r="R274" s="550">
        <f t="shared" si="82"/>
        <v>0</v>
      </c>
      <c r="S274" s="551"/>
      <c r="T274" s="549" t="str">
        <f t="shared" si="83"/>
        <v>30 - 39 Cm</v>
      </c>
      <c r="U274" s="552"/>
      <c r="V274" s="552" t="e">
        <f>VLOOKUP(A274,'Supply Log'!$E$6:$V$1999,18,FALSE)</f>
        <v>#N/A</v>
      </c>
      <c r="W274" s="553" t="s">
        <v>197</v>
      </c>
      <c r="X274" s="554" t="s">
        <v>242</v>
      </c>
      <c r="Y274" s="554"/>
      <c r="Z274" s="553"/>
      <c r="AA274" s="555" t="s">
        <v>198</v>
      </c>
      <c r="AB274" s="553" t="str">
        <f t="shared" si="84"/>
        <v>G./25-L04-</v>
      </c>
      <c r="AC274" s="556"/>
      <c r="AD274" s="553"/>
      <c r="AE274" s="557" t="str">
        <f t="shared" si="85"/>
        <v/>
      </c>
      <c r="AF274" s="291"/>
      <c r="AG274" s="291"/>
      <c r="AH274" s="291"/>
      <c r="AI274" s="291"/>
      <c r="AJ274" s="291"/>
      <c r="AK274" s="291"/>
      <c r="AL274" s="291"/>
      <c r="AM274" s="291"/>
      <c r="AN274" s="234">
        <f t="shared" si="86"/>
        <v>0</v>
      </c>
      <c r="AO274" s="30"/>
      <c r="AP274" s="30"/>
      <c r="AQ274" s="293"/>
      <c r="AR274" s="293"/>
      <c r="AS274" s="293"/>
      <c r="AT274" s="293"/>
    </row>
    <row r="275" spans="1:46" hidden="1">
      <c r="A275" s="547"/>
      <c r="B275" s="547"/>
      <c r="C275" s="548"/>
      <c r="D275" s="547"/>
      <c r="E275" s="549"/>
      <c r="F275" s="228"/>
      <c r="G275" s="547"/>
      <c r="H275" s="547"/>
      <c r="I275" s="547"/>
      <c r="J275" s="547"/>
      <c r="K275" s="244">
        <f t="shared" si="77"/>
        <v>0</v>
      </c>
      <c r="L275" s="245">
        <f t="shared" si="78"/>
        <v>0</v>
      </c>
      <c r="M275" s="246">
        <f t="shared" si="79"/>
        <v>0</v>
      </c>
      <c r="N275" s="247"/>
      <c r="O275" s="229">
        <f t="shared" si="80"/>
        <v>0</v>
      </c>
      <c r="P275" s="246"/>
      <c r="Q275" s="246">
        <f t="shared" si="81"/>
        <v>0</v>
      </c>
      <c r="R275" s="550">
        <f t="shared" si="82"/>
        <v>0</v>
      </c>
      <c r="S275" s="551"/>
      <c r="T275" s="549" t="str">
        <f t="shared" si="83"/>
        <v>30 - 39 Cm</v>
      </c>
      <c r="U275" s="552"/>
      <c r="V275" s="552" t="e">
        <f>VLOOKUP(A275,'Supply Log'!$E$6:$V$1999,18,FALSE)</f>
        <v>#N/A</v>
      </c>
      <c r="W275" s="553" t="s">
        <v>197</v>
      </c>
      <c r="X275" s="554" t="s">
        <v>242</v>
      </c>
      <c r="Y275" s="554"/>
      <c r="Z275" s="553"/>
      <c r="AA275" s="555" t="s">
        <v>198</v>
      </c>
      <c r="AB275" s="553" t="str">
        <f t="shared" si="84"/>
        <v>G./25-L04-</v>
      </c>
      <c r="AC275" s="556"/>
      <c r="AD275" s="553"/>
      <c r="AE275" s="557" t="str">
        <f t="shared" si="85"/>
        <v/>
      </c>
      <c r="AF275" s="291"/>
      <c r="AG275" s="291"/>
      <c r="AH275" s="291"/>
      <c r="AI275" s="291"/>
      <c r="AJ275" s="291"/>
      <c r="AK275" s="291"/>
      <c r="AL275" s="291"/>
      <c r="AM275" s="291"/>
      <c r="AN275" s="234">
        <f t="shared" si="86"/>
        <v>0</v>
      </c>
      <c r="AO275" s="30"/>
      <c r="AP275" s="30"/>
      <c r="AQ275" s="293"/>
      <c r="AR275" s="293"/>
      <c r="AS275" s="293"/>
      <c r="AT275" s="293"/>
    </row>
    <row r="276" spans="1:46" hidden="1">
      <c r="A276" s="547"/>
      <c r="B276" s="547"/>
      <c r="C276" s="548"/>
      <c r="D276" s="547"/>
      <c r="E276" s="549"/>
      <c r="F276" s="228"/>
      <c r="G276" s="547"/>
      <c r="H276" s="547"/>
      <c r="I276" s="547"/>
      <c r="J276" s="547"/>
      <c r="K276" s="244">
        <f t="shared" si="77"/>
        <v>0</v>
      </c>
      <c r="L276" s="245">
        <f t="shared" si="78"/>
        <v>0</v>
      </c>
      <c r="M276" s="246">
        <f t="shared" si="79"/>
        <v>0</v>
      </c>
      <c r="N276" s="247"/>
      <c r="O276" s="229">
        <f t="shared" si="80"/>
        <v>0</v>
      </c>
      <c r="P276" s="246"/>
      <c r="Q276" s="246">
        <f t="shared" si="81"/>
        <v>0</v>
      </c>
      <c r="R276" s="550">
        <f t="shared" si="82"/>
        <v>0</v>
      </c>
      <c r="S276" s="551"/>
      <c r="T276" s="549" t="str">
        <f t="shared" si="83"/>
        <v>30 - 39 Cm</v>
      </c>
      <c r="U276" s="552"/>
      <c r="V276" s="552" t="e">
        <f>VLOOKUP(A276,'Supply Log'!$E$6:$V$1999,18,FALSE)</f>
        <v>#N/A</v>
      </c>
      <c r="W276" s="553" t="s">
        <v>197</v>
      </c>
      <c r="X276" s="554" t="s">
        <v>242</v>
      </c>
      <c r="Y276" s="554"/>
      <c r="Z276" s="553"/>
      <c r="AA276" s="555" t="s">
        <v>198</v>
      </c>
      <c r="AB276" s="553" t="str">
        <f t="shared" si="84"/>
        <v>G./25-L04-</v>
      </c>
      <c r="AC276" s="556"/>
      <c r="AD276" s="553"/>
      <c r="AE276" s="557" t="str">
        <f t="shared" si="85"/>
        <v/>
      </c>
      <c r="AF276" s="291"/>
      <c r="AG276" s="291"/>
      <c r="AH276" s="291"/>
      <c r="AI276" s="291"/>
      <c r="AJ276" s="291"/>
      <c r="AK276" s="291"/>
      <c r="AL276" s="291"/>
      <c r="AM276" s="291"/>
      <c r="AN276" s="234">
        <f t="shared" si="86"/>
        <v>0</v>
      </c>
      <c r="AO276" s="30"/>
      <c r="AP276" s="30"/>
      <c r="AQ276" s="293"/>
      <c r="AR276" s="293"/>
      <c r="AS276" s="293"/>
      <c r="AT276" s="293"/>
    </row>
    <row r="277" spans="1:46" hidden="1">
      <c r="A277" s="547"/>
      <c r="B277" s="547"/>
      <c r="C277" s="548"/>
      <c r="D277" s="547"/>
      <c r="E277" s="549"/>
      <c r="F277" s="228"/>
      <c r="G277" s="547"/>
      <c r="H277" s="547"/>
      <c r="I277" s="547"/>
      <c r="J277" s="547"/>
      <c r="K277" s="244">
        <f t="shared" si="77"/>
        <v>0</v>
      </c>
      <c r="L277" s="245">
        <f t="shared" si="78"/>
        <v>0</v>
      </c>
      <c r="M277" s="246">
        <f t="shared" si="79"/>
        <v>0</v>
      </c>
      <c r="N277" s="247"/>
      <c r="O277" s="229">
        <f t="shared" si="80"/>
        <v>0</v>
      </c>
      <c r="P277" s="246"/>
      <c r="Q277" s="246">
        <f t="shared" si="81"/>
        <v>0</v>
      </c>
      <c r="R277" s="550">
        <f t="shared" si="82"/>
        <v>0</v>
      </c>
      <c r="S277" s="551"/>
      <c r="T277" s="549" t="str">
        <f t="shared" si="83"/>
        <v>30 - 39 Cm</v>
      </c>
      <c r="U277" s="552"/>
      <c r="V277" s="552" t="e">
        <f>VLOOKUP(A277,'Supply Log'!$E$6:$V$1999,18,FALSE)</f>
        <v>#N/A</v>
      </c>
      <c r="W277" s="553" t="s">
        <v>197</v>
      </c>
      <c r="X277" s="554" t="s">
        <v>242</v>
      </c>
      <c r="Y277" s="554"/>
      <c r="Z277" s="553"/>
      <c r="AA277" s="555" t="s">
        <v>198</v>
      </c>
      <c r="AB277" s="553" t="str">
        <f t="shared" si="84"/>
        <v>G./25-L04-</v>
      </c>
      <c r="AC277" s="556"/>
      <c r="AD277" s="553"/>
      <c r="AE277" s="557" t="str">
        <f t="shared" si="85"/>
        <v/>
      </c>
      <c r="AF277" s="291"/>
      <c r="AG277" s="291"/>
      <c r="AH277" s="291"/>
      <c r="AI277" s="291"/>
      <c r="AJ277" s="291"/>
      <c r="AK277" s="291"/>
      <c r="AL277" s="291"/>
      <c r="AM277" s="291"/>
      <c r="AN277" s="234">
        <f t="shared" si="86"/>
        <v>0</v>
      </c>
      <c r="AO277" s="30"/>
      <c r="AP277" s="30"/>
      <c r="AQ277" s="293"/>
      <c r="AR277" s="293"/>
      <c r="AS277" s="293"/>
      <c r="AT277" s="293"/>
    </row>
    <row r="278" spans="1:46" hidden="1">
      <c r="A278" s="547"/>
      <c r="B278" s="547"/>
      <c r="C278" s="548"/>
      <c r="D278" s="547"/>
      <c r="E278" s="549"/>
      <c r="F278" s="228"/>
      <c r="G278" s="547"/>
      <c r="H278" s="547"/>
      <c r="I278" s="547"/>
      <c r="J278" s="547"/>
      <c r="K278" s="244">
        <f t="shared" si="77"/>
        <v>0</v>
      </c>
      <c r="L278" s="245">
        <f t="shared" si="78"/>
        <v>0</v>
      </c>
      <c r="M278" s="246">
        <f t="shared" si="79"/>
        <v>0</v>
      </c>
      <c r="N278" s="247"/>
      <c r="O278" s="229">
        <f t="shared" si="80"/>
        <v>0</v>
      </c>
      <c r="P278" s="246"/>
      <c r="Q278" s="246">
        <f t="shared" si="81"/>
        <v>0</v>
      </c>
      <c r="R278" s="550">
        <f t="shared" si="82"/>
        <v>0</v>
      </c>
      <c r="S278" s="551"/>
      <c r="T278" s="549" t="str">
        <f t="shared" si="83"/>
        <v>30 - 39 Cm</v>
      </c>
      <c r="U278" s="552"/>
      <c r="V278" s="552" t="e">
        <f>VLOOKUP(A278,'Supply Log'!$E$6:$V$1999,18,FALSE)</f>
        <v>#N/A</v>
      </c>
      <c r="W278" s="553" t="s">
        <v>197</v>
      </c>
      <c r="X278" s="554" t="s">
        <v>242</v>
      </c>
      <c r="Y278" s="554"/>
      <c r="Z278" s="553"/>
      <c r="AA278" s="555" t="s">
        <v>198</v>
      </c>
      <c r="AB278" s="553" t="str">
        <f t="shared" si="84"/>
        <v>G./25-L04-</v>
      </c>
      <c r="AC278" s="556"/>
      <c r="AD278" s="553"/>
      <c r="AE278" s="557" t="str">
        <f t="shared" si="85"/>
        <v/>
      </c>
      <c r="AF278" s="291"/>
      <c r="AG278" s="291"/>
      <c r="AH278" s="291"/>
      <c r="AI278" s="291"/>
      <c r="AJ278" s="291"/>
      <c r="AK278" s="291"/>
      <c r="AL278" s="291"/>
      <c r="AM278" s="291"/>
      <c r="AN278" s="234">
        <f t="shared" si="86"/>
        <v>0</v>
      </c>
      <c r="AO278" s="30"/>
      <c r="AP278" s="30"/>
      <c r="AQ278" s="293"/>
      <c r="AR278" s="293"/>
      <c r="AS278" s="293"/>
      <c r="AT278" s="293"/>
    </row>
    <row r="279" spans="1:46" hidden="1">
      <c r="A279" s="547"/>
      <c r="B279" s="547"/>
      <c r="C279" s="548"/>
      <c r="D279" s="547"/>
      <c r="E279" s="549"/>
      <c r="F279" s="228"/>
      <c r="G279" s="547"/>
      <c r="H279" s="547"/>
      <c r="I279" s="547"/>
      <c r="J279" s="547"/>
      <c r="K279" s="244">
        <f t="shared" si="77"/>
        <v>0</v>
      </c>
      <c r="L279" s="245">
        <f t="shared" si="78"/>
        <v>0</v>
      </c>
      <c r="M279" s="246">
        <f t="shared" si="79"/>
        <v>0</v>
      </c>
      <c r="N279" s="247"/>
      <c r="O279" s="229">
        <f t="shared" si="80"/>
        <v>0</v>
      </c>
      <c r="P279" s="246"/>
      <c r="Q279" s="246">
        <f t="shared" si="81"/>
        <v>0</v>
      </c>
      <c r="R279" s="550">
        <f t="shared" si="82"/>
        <v>0</v>
      </c>
      <c r="S279" s="551"/>
      <c r="T279" s="549" t="str">
        <f t="shared" si="83"/>
        <v>30 - 39 Cm</v>
      </c>
      <c r="U279" s="552"/>
      <c r="V279" s="552" t="e">
        <f>VLOOKUP(A279,'Supply Log'!$E$6:$V$1999,18,FALSE)</f>
        <v>#N/A</v>
      </c>
      <c r="W279" s="553" t="s">
        <v>197</v>
      </c>
      <c r="X279" s="554" t="s">
        <v>242</v>
      </c>
      <c r="Y279" s="554"/>
      <c r="Z279" s="553"/>
      <c r="AA279" s="555" t="s">
        <v>198</v>
      </c>
      <c r="AB279" s="553" t="str">
        <f t="shared" si="84"/>
        <v>G./25-L04-</v>
      </c>
      <c r="AC279" s="556"/>
      <c r="AD279" s="553"/>
      <c r="AE279" s="557" t="str">
        <f t="shared" si="85"/>
        <v/>
      </c>
      <c r="AF279" s="291"/>
      <c r="AG279" s="291"/>
      <c r="AH279" s="291"/>
      <c r="AI279" s="291"/>
      <c r="AJ279" s="291"/>
      <c r="AK279" s="291"/>
      <c r="AL279" s="291"/>
      <c r="AM279" s="291"/>
      <c r="AN279" s="234">
        <f t="shared" si="86"/>
        <v>0</v>
      </c>
      <c r="AO279" s="30"/>
      <c r="AP279" s="30"/>
      <c r="AQ279" s="293"/>
      <c r="AR279" s="293"/>
      <c r="AS279" s="293"/>
      <c r="AT279" s="293"/>
    </row>
    <row r="280" spans="1:46" hidden="1">
      <c r="A280" s="547"/>
      <c r="B280" s="547"/>
      <c r="C280" s="548"/>
      <c r="D280" s="547"/>
      <c r="E280" s="549"/>
      <c r="F280" s="228"/>
      <c r="G280" s="547"/>
      <c r="H280" s="547"/>
      <c r="I280" s="547"/>
      <c r="J280" s="547"/>
      <c r="K280" s="244">
        <f t="shared" si="77"/>
        <v>0</v>
      </c>
      <c r="L280" s="245">
        <f t="shared" si="78"/>
        <v>0</v>
      </c>
      <c r="M280" s="246">
        <f t="shared" si="79"/>
        <v>0</v>
      </c>
      <c r="N280" s="247"/>
      <c r="O280" s="229">
        <f t="shared" si="80"/>
        <v>0</v>
      </c>
      <c r="P280" s="246"/>
      <c r="Q280" s="246">
        <f t="shared" si="81"/>
        <v>0</v>
      </c>
      <c r="R280" s="550">
        <f t="shared" si="82"/>
        <v>0</v>
      </c>
      <c r="S280" s="551"/>
      <c r="T280" s="549" t="str">
        <f t="shared" si="83"/>
        <v>30 - 39 Cm</v>
      </c>
      <c r="U280" s="552"/>
      <c r="V280" s="552" t="e">
        <f>VLOOKUP(A280,'Supply Log'!$E$6:$V$1999,18,FALSE)</f>
        <v>#N/A</v>
      </c>
      <c r="W280" s="553" t="s">
        <v>197</v>
      </c>
      <c r="X280" s="554" t="s">
        <v>242</v>
      </c>
      <c r="Y280" s="554"/>
      <c r="Z280" s="553"/>
      <c r="AA280" s="555" t="s">
        <v>198</v>
      </c>
      <c r="AB280" s="553" t="str">
        <f t="shared" si="84"/>
        <v>G./25-L04-</v>
      </c>
      <c r="AC280" s="556"/>
      <c r="AD280" s="553"/>
      <c r="AE280" s="557" t="str">
        <f t="shared" si="85"/>
        <v/>
      </c>
      <c r="AF280" s="291"/>
      <c r="AG280" s="291"/>
      <c r="AH280" s="291"/>
      <c r="AI280" s="291"/>
      <c r="AJ280" s="291"/>
      <c r="AK280" s="291"/>
      <c r="AL280" s="291"/>
      <c r="AM280" s="291"/>
      <c r="AN280" s="234">
        <f t="shared" si="86"/>
        <v>0</v>
      </c>
      <c r="AO280" s="30"/>
      <c r="AP280" s="30"/>
      <c r="AQ280" s="293"/>
      <c r="AR280" s="293"/>
      <c r="AS280" s="293"/>
      <c r="AT280" s="293"/>
    </row>
    <row r="281" spans="1:46" hidden="1">
      <c r="A281" s="547"/>
      <c r="B281" s="547"/>
      <c r="C281" s="548"/>
      <c r="D281" s="547"/>
      <c r="E281" s="549"/>
      <c r="F281" s="228"/>
      <c r="G281" s="547"/>
      <c r="H281" s="547"/>
      <c r="I281" s="547"/>
      <c r="J281" s="547"/>
      <c r="K281" s="244">
        <f t="shared" si="77"/>
        <v>0</v>
      </c>
      <c r="L281" s="245">
        <f t="shared" si="78"/>
        <v>0</v>
      </c>
      <c r="M281" s="246">
        <f t="shared" si="79"/>
        <v>0</v>
      </c>
      <c r="N281" s="247"/>
      <c r="O281" s="229">
        <f t="shared" si="80"/>
        <v>0</v>
      </c>
      <c r="P281" s="246"/>
      <c r="Q281" s="246">
        <f t="shared" si="81"/>
        <v>0</v>
      </c>
      <c r="R281" s="550">
        <f t="shared" si="82"/>
        <v>0</v>
      </c>
      <c r="S281" s="551"/>
      <c r="T281" s="549" t="str">
        <f t="shared" si="83"/>
        <v>30 - 39 Cm</v>
      </c>
      <c r="U281" s="552"/>
      <c r="V281" s="552" t="e">
        <f>VLOOKUP(A281,'Supply Log'!$E$6:$V$1999,18,FALSE)</f>
        <v>#N/A</v>
      </c>
      <c r="W281" s="553" t="s">
        <v>197</v>
      </c>
      <c r="X281" s="554" t="s">
        <v>242</v>
      </c>
      <c r="Y281" s="554"/>
      <c r="Z281" s="553"/>
      <c r="AA281" s="555" t="s">
        <v>198</v>
      </c>
      <c r="AB281" s="553" t="str">
        <f t="shared" si="84"/>
        <v>G./25-L04-</v>
      </c>
      <c r="AC281" s="556"/>
      <c r="AD281" s="553"/>
      <c r="AE281" s="557" t="str">
        <f t="shared" si="85"/>
        <v/>
      </c>
      <c r="AF281" s="291"/>
      <c r="AG281" s="291"/>
      <c r="AH281" s="291"/>
      <c r="AI281" s="291"/>
      <c r="AJ281" s="291"/>
      <c r="AK281" s="291"/>
      <c r="AL281" s="291"/>
      <c r="AM281" s="291"/>
      <c r="AN281" s="234">
        <f t="shared" si="86"/>
        <v>0</v>
      </c>
      <c r="AO281" s="30"/>
      <c r="AP281" s="30"/>
      <c r="AQ281" s="293"/>
      <c r="AR281" s="293"/>
      <c r="AS281" s="293"/>
      <c r="AT281" s="293"/>
    </row>
    <row r="282" spans="1:46" hidden="1">
      <c r="A282" s="547"/>
      <c r="B282" s="547"/>
      <c r="C282" s="548"/>
      <c r="D282" s="547"/>
      <c r="E282" s="549"/>
      <c r="F282" s="228"/>
      <c r="G282" s="547"/>
      <c r="H282" s="547"/>
      <c r="I282" s="547"/>
      <c r="J282" s="547"/>
      <c r="K282" s="244">
        <f t="shared" si="77"/>
        <v>0</v>
      </c>
      <c r="L282" s="245">
        <f t="shared" si="78"/>
        <v>0</v>
      </c>
      <c r="M282" s="246">
        <f t="shared" si="79"/>
        <v>0</v>
      </c>
      <c r="N282" s="247"/>
      <c r="O282" s="229">
        <f t="shared" si="80"/>
        <v>0</v>
      </c>
      <c r="P282" s="246"/>
      <c r="Q282" s="246">
        <f t="shared" si="81"/>
        <v>0</v>
      </c>
      <c r="R282" s="550">
        <f t="shared" si="82"/>
        <v>0</v>
      </c>
      <c r="S282" s="551"/>
      <c r="T282" s="549" t="str">
        <f t="shared" si="83"/>
        <v>30 - 39 Cm</v>
      </c>
      <c r="U282" s="552"/>
      <c r="V282" s="552" t="e">
        <f>VLOOKUP(A282,'Supply Log'!$E$6:$V$1999,18,FALSE)</f>
        <v>#N/A</v>
      </c>
      <c r="W282" s="553" t="s">
        <v>197</v>
      </c>
      <c r="X282" s="554" t="s">
        <v>242</v>
      </c>
      <c r="Y282" s="554"/>
      <c r="Z282" s="553"/>
      <c r="AA282" s="555" t="s">
        <v>198</v>
      </c>
      <c r="AB282" s="553" t="str">
        <f t="shared" si="84"/>
        <v>G./25-L04-</v>
      </c>
      <c r="AC282" s="556"/>
      <c r="AD282" s="553"/>
      <c r="AE282" s="557" t="str">
        <f t="shared" si="85"/>
        <v/>
      </c>
      <c r="AF282" s="291"/>
      <c r="AG282" s="291"/>
      <c r="AH282" s="291"/>
      <c r="AI282" s="291"/>
      <c r="AJ282" s="291"/>
      <c r="AK282" s="291"/>
      <c r="AL282" s="291"/>
      <c r="AM282" s="291"/>
      <c r="AN282" s="234">
        <f t="shared" si="86"/>
        <v>0</v>
      </c>
      <c r="AO282" s="30"/>
      <c r="AP282" s="30"/>
      <c r="AQ282" s="293"/>
      <c r="AR282" s="293"/>
      <c r="AS282" s="293"/>
      <c r="AT282" s="293"/>
    </row>
    <row r="283" spans="1:46" hidden="1">
      <c r="A283" s="547"/>
      <c r="B283" s="547"/>
      <c r="C283" s="548"/>
      <c r="D283" s="547"/>
      <c r="E283" s="549"/>
      <c r="F283" s="228"/>
      <c r="G283" s="547"/>
      <c r="H283" s="547"/>
      <c r="I283" s="547"/>
      <c r="J283" s="547"/>
      <c r="K283" s="244">
        <f t="shared" si="77"/>
        <v>0</v>
      </c>
      <c r="L283" s="245">
        <f t="shared" si="78"/>
        <v>0</v>
      </c>
      <c r="M283" s="246">
        <f t="shared" si="79"/>
        <v>0</v>
      </c>
      <c r="N283" s="247"/>
      <c r="O283" s="229">
        <f t="shared" si="80"/>
        <v>0</v>
      </c>
      <c r="P283" s="246"/>
      <c r="Q283" s="246">
        <f t="shared" si="81"/>
        <v>0</v>
      </c>
      <c r="R283" s="550">
        <f t="shared" si="82"/>
        <v>0</v>
      </c>
      <c r="S283" s="551"/>
      <c r="T283" s="549" t="str">
        <f t="shared" si="83"/>
        <v>30 - 39 Cm</v>
      </c>
      <c r="U283" s="552"/>
      <c r="V283" s="552" t="e">
        <f>VLOOKUP(A283,'Supply Log'!$E$6:$V$1999,18,FALSE)</f>
        <v>#N/A</v>
      </c>
      <c r="W283" s="553" t="s">
        <v>197</v>
      </c>
      <c r="X283" s="554" t="s">
        <v>242</v>
      </c>
      <c r="Y283" s="554"/>
      <c r="Z283" s="553"/>
      <c r="AA283" s="555" t="s">
        <v>198</v>
      </c>
      <c r="AB283" s="553" t="str">
        <f t="shared" si="84"/>
        <v>G./25-L04-</v>
      </c>
      <c r="AC283" s="556"/>
      <c r="AD283" s="553"/>
      <c r="AE283" s="557" t="str">
        <f t="shared" si="85"/>
        <v/>
      </c>
      <c r="AF283" s="291"/>
      <c r="AG283" s="291"/>
      <c r="AH283" s="291"/>
      <c r="AI283" s="291"/>
      <c r="AJ283" s="291"/>
      <c r="AK283" s="291"/>
      <c r="AL283" s="291"/>
      <c r="AM283" s="291"/>
      <c r="AN283" s="234">
        <f t="shared" si="86"/>
        <v>0</v>
      </c>
      <c r="AO283" s="30"/>
      <c r="AP283" s="30"/>
      <c r="AQ283" s="293"/>
      <c r="AR283" s="293"/>
      <c r="AS283" s="293"/>
      <c r="AT283" s="293"/>
    </row>
    <row r="284" spans="1:46" hidden="1">
      <c r="A284" s="547"/>
      <c r="B284" s="547"/>
      <c r="C284" s="548"/>
      <c r="D284" s="547"/>
      <c r="E284" s="549"/>
      <c r="F284" s="228"/>
      <c r="G284" s="547"/>
      <c r="H284" s="547"/>
      <c r="I284" s="547"/>
      <c r="J284" s="547"/>
      <c r="K284" s="244">
        <f t="shared" si="77"/>
        <v>0</v>
      </c>
      <c r="L284" s="245">
        <f t="shared" si="78"/>
        <v>0</v>
      </c>
      <c r="M284" s="246">
        <f t="shared" si="79"/>
        <v>0</v>
      </c>
      <c r="N284" s="247"/>
      <c r="O284" s="229">
        <f t="shared" si="80"/>
        <v>0</v>
      </c>
      <c r="P284" s="246"/>
      <c r="Q284" s="246">
        <f t="shared" si="81"/>
        <v>0</v>
      </c>
      <c r="R284" s="550">
        <f t="shared" si="82"/>
        <v>0</v>
      </c>
      <c r="S284" s="551"/>
      <c r="T284" s="549" t="str">
        <f t="shared" si="83"/>
        <v>30 - 39 Cm</v>
      </c>
      <c r="U284" s="552"/>
      <c r="V284" s="552" t="e">
        <f>VLOOKUP(A284,'Supply Log'!$E$6:$V$1999,18,FALSE)</f>
        <v>#N/A</v>
      </c>
      <c r="W284" s="553" t="s">
        <v>197</v>
      </c>
      <c r="X284" s="554" t="s">
        <v>242</v>
      </c>
      <c r="Y284" s="554"/>
      <c r="Z284" s="553"/>
      <c r="AA284" s="555" t="s">
        <v>198</v>
      </c>
      <c r="AB284" s="553" t="str">
        <f t="shared" si="84"/>
        <v>G./25-L04-</v>
      </c>
      <c r="AC284" s="556"/>
      <c r="AD284" s="553"/>
      <c r="AE284" s="557" t="str">
        <f t="shared" si="85"/>
        <v/>
      </c>
      <c r="AF284" s="291"/>
      <c r="AG284" s="291"/>
      <c r="AH284" s="291"/>
      <c r="AI284" s="291"/>
      <c r="AJ284" s="291"/>
      <c r="AK284" s="291"/>
      <c r="AL284" s="291"/>
      <c r="AM284" s="291"/>
      <c r="AN284" s="234">
        <f t="shared" si="86"/>
        <v>0</v>
      </c>
      <c r="AO284" s="30"/>
      <c r="AP284" s="30"/>
      <c r="AQ284" s="293"/>
      <c r="AR284" s="293"/>
      <c r="AS284" s="293"/>
      <c r="AT284" s="293"/>
    </row>
    <row r="285" spans="1:46" hidden="1">
      <c r="A285" s="547"/>
      <c r="B285" s="547"/>
      <c r="C285" s="548"/>
      <c r="D285" s="547"/>
      <c r="E285" s="549"/>
      <c r="F285" s="228"/>
      <c r="G285" s="547"/>
      <c r="H285" s="547"/>
      <c r="I285" s="547"/>
      <c r="J285" s="547"/>
      <c r="K285" s="244">
        <f t="shared" si="77"/>
        <v>0</v>
      </c>
      <c r="L285" s="245">
        <f t="shared" si="78"/>
        <v>0</v>
      </c>
      <c r="M285" s="246">
        <f t="shared" si="79"/>
        <v>0</v>
      </c>
      <c r="N285" s="247"/>
      <c r="O285" s="229">
        <f t="shared" si="80"/>
        <v>0</v>
      </c>
      <c r="P285" s="246"/>
      <c r="Q285" s="246">
        <f t="shared" si="81"/>
        <v>0</v>
      </c>
      <c r="R285" s="550">
        <f t="shared" si="82"/>
        <v>0</v>
      </c>
      <c r="S285" s="551"/>
      <c r="T285" s="549" t="str">
        <f t="shared" si="83"/>
        <v>30 - 39 Cm</v>
      </c>
      <c r="U285" s="552"/>
      <c r="V285" s="552" t="e">
        <f>VLOOKUP(A285,'Supply Log'!$E$6:$V$1999,18,FALSE)</f>
        <v>#N/A</v>
      </c>
      <c r="W285" s="553" t="s">
        <v>197</v>
      </c>
      <c r="X285" s="554" t="s">
        <v>242</v>
      </c>
      <c r="Y285" s="554"/>
      <c r="Z285" s="553"/>
      <c r="AA285" s="555" t="s">
        <v>198</v>
      </c>
      <c r="AB285" s="553" t="str">
        <f t="shared" si="84"/>
        <v>G./25-L04-</v>
      </c>
      <c r="AC285" s="556"/>
      <c r="AD285" s="553"/>
      <c r="AE285" s="557" t="str">
        <f t="shared" si="85"/>
        <v/>
      </c>
      <c r="AF285" s="291"/>
      <c r="AG285" s="291"/>
      <c r="AH285" s="291"/>
      <c r="AI285" s="291"/>
      <c r="AJ285" s="291"/>
      <c r="AK285" s="291"/>
      <c r="AL285" s="291"/>
      <c r="AM285" s="291"/>
      <c r="AN285" s="234">
        <f t="shared" si="86"/>
        <v>0</v>
      </c>
      <c r="AO285" s="30"/>
      <c r="AP285" s="30"/>
      <c r="AQ285" s="293"/>
      <c r="AR285" s="293"/>
      <c r="AS285" s="293"/>
      <c r="AT285" s="293"/>
    </row>
    <row r="286" spans="1:46" hidden="1">
      <c r="A286" s="547"/>
      <c r="B286" s="547"/>
      <c r="C286" s="548"/>
      <c r="D286" s="547"/>
      <c r="E286" s="549"/>
      <c r="F286" s="228"/>
      <c r="G286" s="547"/>
      <c r="H286" s="547"/>
      <c r="I286" s="547"/>
      <c r="J286" s="547"/>
      <c r="K286" s="244">
        <f t="shared" si="77"/>
        <v>0</v>
      </c>
      <c r="L286" s="245">
        <f t="shared" si="78"/>
        <v>0</v>
      </c>
      <c r="M286" s="246">
        <f t="shared" si="79"/>
        <v>0</v>
      </c>
      <c r="N286" s="247"/>
      <c r="O286" s="229">
        <f t="shared" si="80"/>
        <v>0</v>
      </c>
      <c r="P286" s="246"/>
      <c r="Q286" s="246">
        <f t="shared" si="81"/>
        <v>0</v>
      </c>
      <c r="R286" s="550">
        <f t="shared" si="82"/>
        <v>0</v>
      </c>
      <c r="S286" s="551"/>
      <c r="T286" s="549" t="str">
        <f t="shared" si="83"/>
        <v>30 - 39 Cm</v>
      </c>
      <c r="U286" s="552"/>
      <c r="V286" s="552" t="e">
        <f>VLOOKUP(A286,'Supply Log'!$E$6:$V$1999,18,FALSE)</f>
        <v>#N/A</v>
      </c>
      <c r="W286" s="553" t="s">
        <v>197</v>
      </c>
      <c r="X286" s="554" t="s">
        <v>242</v>
      </c>
      <c r="Y286" s="554"/>
      <c r="Z286" s="553"/>
      <c r="AA286" s="555" t="s">
        <v>198</v>
      </c>
      <c r="AB286" s="553" t="str">
        <f t="shared" si="84"/>
        <v>G./25-L04-</v>
      </c>
      <c r="AC286" s="556"/>
      <c r="AD286" s="553"/>
      <c r="AE286" s="557" t="str">
        <f t="shared" si="85"/>
        <v/>
      </c>
      <c r="AF286" s="291"/>
      <c r="AG286" s="291"/>
      <c r="AH286" s="291"/>
      <c r="AI286" s="291"/>
      <c r="AJ286" s="291"/>
      <c r="AK286" s="291"/>
      <c r="AL286" s="291"/>
      <c r="AM286" s="291"/>
      <c r="AN286" s="234">
        <f t="shared" si="86"/>
        <v>0</v>
      </c>
      <c r="AO286" s="30"/>
      <c r="AP286" s="30"/>
      <c r="AQ286" s="293"/>
      <c r="AR286" s="293"/>
      <c r="AS286" s="293"/>
      <c r="AT286" s="293"/>
    </row>
    <row r="287" spans="1:46" hidden="1">
      <c r="A287" s="547"/>
      <c r="B287" s="547"/>
      <c r="C287" s="548"/>
      <c r="D287" s="547"/>
      <c r="E287" s="549"/>
      <c r="F287" s="228"/>
      <c r="G287" s="547"/>
      <c r="H287" s="547"/>
      <c r="I287" s="547"/>
      <c r="J287" s="547"/>
      <c r="K287" s="244">
        <f t="shared" si="77"/>
        <v>0</v>
      </c>
      <c r="L287" s="245">
        <f t="shared" si="78"/>
        <v>0</v>
      </c>
      <c r="M287" s="246">
        <f t="shared" si="79"/>
        <v>0</v>
      </c>
      <c r="N287" s="247"/>
      <c r="O287" s="229">
        <f t="shared" si="80"/>
        <v>0</v>
      </c>
      <c r="P287" s="246"/>
      <c r="Q287" s="246">
        <f t="shared" si="81"/>
        <v>0</v>
      </c>
      <c r="R287" s="550">
        <f t="shared" si="82"/>
        <v>0</v>
      </c>
      <c r="S287" s="551"/>
      <c r="T287" s="549" t="str">
        <f t="shared" si="83"/>
        <v>30 - 39 Cm</v>
      </c>
      <c r="U287" s="552"/>
      <c r="V287" s="552" t="e">
        <f>VLOOKUP(A287,'Supply Log'!$E$6:$V$1999,18,FALSE)</f>
        <v>#N/A</v>
      </c>
      <c r="W287" s="553" t="s">
        <v>197</v>
      </c>
      <c r="X287" s="554" t="s">
        <v>242</v>
      </c>
      <c r="Y287" s="554"/>
      <c r="Z287" s="553"/>
      <c r="AA287" s="555" t="s">
        <v>198</v>
      </c>
      <c r="AB287" s="553" t="str">
        <f t="shared" si="84"/>
        <v>G./25-L04-</v>
      </c>
      <c r="AC287" s="556"/>
      <c r="AD287" s="553"/>
      <c r="AE287" s="557" t="str">
        <f t="shared" si="85"/>
        <v/>
      </c>
      <c r="AF287" s="291"/>
      <c r="AG287" s="291"/>
      <c r="AH287" s="291"/>
      <c r="AI287" s="291"/>
      <c r="AJ287" s="291"/>
      <c r="AK287" s="291"/>
      <c r="AL287" s="291"/>
      <c r="AM287" s="291"/>
      <c r="AN287" s="234">
        <f t="shared" si="86"/>
        <v>0</v>
      </c>
      <c r="AO287" s="30"/>
      <c r="AP287" s="30"/>
      <c r="AQ287" s="293"/>
      <c r="AR287" s="293"/>
      <c r="AS287" s="293"/>
      <c r="AT287" s="293"/>
    </row>
    <row r="288" spans="1:46" hidden="1">
      <c r="A288" s="547"/>
      <c r="B288" s="547"/>
      <c r="C288" s="548"/>
      <c r="D288" s="547"/>
      <c r="E288" s="549"/>
      <c r="F288" s="228"/>
      <c r="G288" s="547"/>
      <c r="H288" s="547"/>
      <c r="I288" s="547"/>
      <c r="J288" s="547"/>
      <c r="K288" s="244">
        <f t="shared" si="77"/>
        <v>0</v>
      </c>
      <c r="L288" s="245">
        <f t="shared" si="78"/>
        <v>0</v>
      </c>
      <c r="M288" s="246">
        <f t="shared" si="79"/>
        <v>0</v>
      </c>
      <c r="N288" s="247"/>
      <c r="O288" s="229">
        <f t="shared" si="80"/>
        <v>0</v>
      </c>
      <c r="P288" s="246"/>
      <c r="Q288" s="246">
        <f t="shared" si="81"/>
        <v>0</v>
      </c>
      <c r="R288" s="550">
        <f t="shared" si="82"/>
        <v>0</v>
      </c>
      <c r="S288" s="551"/>
      <c r="T288" s="549" t="str">
        <f t="shared" si="83"/>
        <v>30 - 39 Cm</v>
      </c>
      <c r="U288" s="552"/>
      <c r="V288" s="552" t="e">
        <f>VLOOKUP(A288,'Supply Log'!$E$6:$V$1999,18,FALSE)</f>
        <v>#N/A</v>
      </c>
      <c r="W288" s="553" t="s">
        <v>197</v>
      </c>
      <c r="X288" s="554" t="s">
        <v>242</v>
      </c>
      <c r="Y288" s="554"/>
      <c r="Z288" s="553"/>
      <c r="AA288" s="555" t="s">
        <v>198</v>
      </c>
      <c r="AB288" s="553" t="str">
        <f t="shared" si="84"/>
        <v>G./25-L04-</v>
      </c>
      <c r="AC288" s="556"/>
      <c r="AD288" s="553"/>
      <c r="AE288" s="557" t="str">
        <f t="shared" si="85"/>
        <v/>
      </c>
      <c r="AF288" s="291"/>
      <c r="AG288" s="291"/>
      <c r="AH288" s="291"/>
      <c r="AI288" s="291"/>
      <c r="AJ288" s="291"/>
      <c r="AK288" s="291"/>
      <c r="AL288" s="291"/>
      <c r="AM288" s="291"/>
      <c r="AN288" s="234">
        <f t="shared" si="86"/>
        <v>0</v>
      </c>
      <c r="AO288" s="30"/>
      <c r="AP288" s="30"/>
      <c r="AQ288" s="293"/>
      <c r="AR288" s="293"/>
      <c r="AS288" s="293"/>
      <c r="AT288" s="293"/>
    </row>
    <row r="289" spans="1:46" hidden="1">
      <c r="A289" s="547"/>
      <c r="B289" s="547"/>
      <c r="C289" s="548"/>
      <c r="D289" s="547"/>
      <c r="E289" s="549"/>
      <c r="F289" s="228"/>
      <c r="G289" s="547"/>
      <c r="H289" s="547"/>
      <c r="I289" s="547"/>
      <c r="J289" s="547"/>
      <c r="K289" s="244">
        <f t="shared" si="77"/>
        <v>0</v>
      </c>
      <c r="L289" s="245">
        <f t="shared" si="78"/>
        <v>0</v>
      </c>
      <c r="M289" s="246">
        <f t="shared" si="79"/>
        <v>0</v>
      </c>
      <c r="N289" s="247"/>
      <c r="O289" s="229">
        <f t="shared" si="80"/>
        <v>0</v>
      </c>
      <c r="P289" s="246"/>
      <c r="Q289" s="246">
        <f t="shared" si="81"/>
        <v>0</v>
      </c>
      <c r="R289" s="550">
        <f t="shared" si="82"/>
        <v>0</v>
      </c>
      <c r="S289" s="551"/>
      <c r="T289" s="549" t="str">
        <f t="shared" si="83"/>
        <v>30 - 39 Cm</v>
      </c>
      <c r="U289" s="552"/>
      <c r="V289" s="552" t="e">
        <f>VLOOKUP(A289,'Supply Log'!$E$6:$V$1999,18,FALSE)</f>
        <v>#N/A</v>
      </c>
      <c r="W289" s="553" t="s">
        <v>197</v>
      </c>
      <c r="X289" s="554" t="s">
        <v>242</v>
      </c>
      <c r="Y289" s="554"/>
      <c r="Z289" s="553"/>
      <c r="AA289" s="555" t="s">
        <v>198</v>
      </c>
      <c r="AB289" s="553" t="str">
        <f t="shared" si="84"/>
        <v>G./25-L04-</v>
      </c>
      <c r="AC289" s="556"/>
      <c r="AD289" s="553"/>
      <c r="AE289" s="557" t="str">
        <f t="shared" si="85"/>
        <v/>
      </c>
      <c r="AF289" s="291"/>
      <c r="AG289" s="291"/>
      <c r="AH289" s="291"/>
      <c r="AI289" s="291"/>
      <c r="AJ289" s="291"/>
      <c r="AK289" s="291"/>
      <c r="AL289" s="291"/>
      <c r="AM289" s="291"/>
      <c r="AN289" s="234">
        <f t="shared" si="86"/>
        <v>0</v>
      </c>
      <c r="AO289" s="30"/>
      <c r="AP289" s="30"/>
      <c r="AQ289" s="293"/>
      <c r="AR289" s="293"/>
      <c r="AS289" s="293"/>
      <c r="AT289" s="293"/>
    </row>
    <row r="290" spans="1:46" hidden="1">
      <c r="A290" s="547"/>
      <c r="B290" s="547"/>
      <c r="C290" s="548"/>
      <c r="D290" s="547"/>
      <c r="E290" s="549"/>
      <c r="F290" s="228"/>
      <c r="G290" s="547"/>
      <c r="H290" s="547"/>
      <c r="I290" s="547"/>
      <c r="J290" s="547"/>
      <c r="K290" s="244">
        <f t="shared" si="77"/>
        <v>0</v>
      </c>
      <c r="L290" s="245">
        <f t="shared" si="78"/>
        <v>0</v>
      </c>
      <c r="M290" s="246">
        <f t="shared" si="79"/>
        <v>0</v>
      </c>
      <c r="N290" s="247"/>
      <c r="O290" s="229">
        <f t="shared" si="80"/>
        <v>0</v>
      </c>
      <c r="P290" s="246"/>
      <c r="Q290" s="246">
        <f t="shared" si="81"/>
        <v>0</v>
      </c>
      <c r="R290" s="550">
        <f t="shared" si="82"/>
        <v>0</v>
      </c>
      <c r="S290" s="551"/>
      <c r="T290" s="549" t="str">
        <f t="shared" si="83"/>
        <v>30 - 39 Cm</v>
      </c>
      <c r="U290" s="552"/>
      <c r="V290" s="552" t="e">
        <f>VLOOKUP(A290,'Supply Log'!$E$6:$V$1999,18,FALSE)</f>
        <v>#N/A</v>
      </c>
      <c r="W290" s="553" t="s">
        <v>197</v>
      </c>
      <c r="X290" s="554" t="s">
        <v>242</v>
      </c>
      <c r="Y290" s="554"/>
      <c r="Z290" s="553"/>
      <c r="AA290" s="555" t="s">
        <v>198</v>
      </c>
      <c r="AB290" s="553" t="str">
        <f t="shared" si="84"/>
        <v>G./25-L04-</v>
      </c>
      <c r="AC290" s="556"/>
      <c r="AD290" s="553"/>
      <c r="AE290" s="557" t="str">
        <f t="shared" si="85"/>
        <v/>
      </c>
      <c r="AF290" s="291"/>
      <c r="AG290" s="291"/>
      <c r="AH290" s="291"/>
      <c r="AI290" s="291"/>
      <c r="AJ290" s="291"/>
      <c r="AK290" s="291"/>
      <c r="AL290" s="291"/>
      <c r="AM290" s="291"/>
      <c r="AN290" s="234">
        <f t="shared" si="86"/>
        <v>0</v>
      </c>
      <c r="AO290" s="30"/>
      <c r="AP290" s="30"/>
      <c r="AQ290" s="293"/>
      <c r="AR290" s="293"/>
      <c r="AS290" s="293"/>
      <c r="AT290" s="293"/>
    </row>
    <row r="291" spans="1:46" hidden="1">
      <c r="A291" s="547"/>
      <c r="B291" s="547"/>
      <c r="C291" s="548"/>
      <c r="D291" s="547"/>
      <c r="E291" s="549"/>
      <c r="F291" s="228"/>
      <c r="G291" s="547"/>
      <c r="H291" s="547"/>
      <c r="I291" s="547"/>
      <c r="J291" s="547"/>
      <c r="K291" s="244">
        <f t="shared" si="77"/>
        <v>0</v>
      </c>
      <c r="L291" s="245">
        <f t="shared" si="78"/>
        <v>0</v>
      </c>
      <c r="M291" s="246">
        <f t="shared" si="79"/>
        <v>0</v>
      </c>
      <c r="N291" s="247"/>
      <c r="O291" s="229">
        <f t="shared" si="80"/>
        <v>0</v>
      </c>
      <c r="P291" s="246"/>
      <c r="Q291" s="246">
        <f t="shared" si="81"/>
        <v>0</v>
      </c>
      <c r="R291" s="550">
        <f t="shared" si="82"/>
        <v>0</v>
      </c>
      <c r="S291" s="551"/>
      <c r="T291" s="549" t="str">
        <f t="shared" si="83"/>
        <v>30 - 39 Cm</v>
      </c>
      <c r="U291" s="552"/>
      <c r="V291" s="552" t="e">
        <f>VLOOKUP(A291,'Supply Log'!$E$6:$V$1999,18,FALSE)</f>
        <v>#N/A</v>
      </c>
      <c r="W291" s="553" t="s">
        <v>197</v>
      </c>
      <c r="X291" s="554" t="s">
        <v>242</v>
      </c>
      <c r="Y291" s="554"/>
      <c r="Z291" s="553"/>
      <c r="AA291" s="555" t="s">
        <v>198</v>
      </c>
      <c r="AB291" s="553" t="str">
        <f t="shared" si="84"/>
        <v>G./25-L04-</v>
      </c>
      <c r="AC291" s="556"/>
      <c r="AD291" s="553"/>
      <c r="AE291" s="557" t="str">
        <f t="shared" si="85"/>
        <v/>
      </c>
      <c r="AF291" s="291"/>
      <c r="AG291" s="291"/>
      <c r="AH291" s="291"/>
      <c r="AI291" s="291"/>
      <c r="AJ291" s="291"/>
      <c r="AK291" s="291"/>
      <c r="AL291" s="291"/>
      <c r="AM291" s="291"/>
      <c r="AN291" s="234">
        <f t="shared" si="86"/>
        <v>0</v>
      </c>
      <c r="AO291" s="30"/>
      <c r="AP291" s="30"/>
      <c r="AQ291" s="293"/>
      <c r="AR291" s="293"/>
      <c r="AS291" s="293"/>
      <c r="AT291" s="293"/>
    </row>
    <row r="292" spans="1:46" hidden="1">
      <c r="A292" s="547"/>
      <c r="B292" s="547"/>
      <c r="C292" s="548"/>
      <c r="D292" s="547"/>
      <c r="E292" s="549"/>
      <c r="F292" s="228"/>
      <c r="G292" s="547"/>
      <c r="H292" s="547"/>
      <c r="I292" s="547"/>
      <c r="J292" s="547"/>
      <c r="K292" s="244">
        <f t="shared" si="77"/>
        <v>0</v>
      </c>
      <c r="L292" s="245">
        <f t="shared" si="78"/>
        <v>0</v>
      </c>
      <c r="M292" s="246">
        <f t="shared" si="79"/>
        <v>0</v>
      </c>
      <c r="N292" s="247"/>
      <c r="O292" s="229">
        <f t="shared" si="80"/>
        <v>0</v>
      </c>
      <c r="P292" s="246"/>
      <c r="Q292" s="246">
        <f t="shared" si="81"/>
        <v>0</v>
      </c>
      <c r="R292" s="550">
        <f t="shared" si="82"/>
        <v>0</v>
      </c>
      <c r="S292" s="551"/>
      <c r="T292" s="549" t="str">
        <f t="shared" si="83"/>
        <v>30 - 39 Cm</v>
      </c>
      <c r="U292" s="552"/>
      <c r="V292" s="552" t="e">
        <f>VLOOKUP(A292,'Supply Log'!$E$6:$V$1999,18,FALSE)</f>
        <v>#N/A</v>
      </c>
      <c r="W292" s="553" t="s">
        <v>197</v>
      </c>
      <c r="X292" s="554" t="s">
        <v>242</v>
      </c>
      <c r="Y292" s="554"/>
      <c r="Z292" s="553"/>
      <c r="AA292" s="555" t="s">
        <v>198</v>
      </c>
      <c r="AB292" s="553" t="str">
        <f t="shared" si="84"/>
        <v>G./25-L04-</v>
      </c>
      <c r="AC292" s="556"/>
      <c r="AD292" s="553"/>
      <c r="AE292" s="557" t="str">
        <f t="shared" si="85"/>
        <v/>
      </c>
      <c r="AF292" s="291"/>
      <c r="AG292" s="291"/>
      <c r="AH292" s="291"/>
      <c r="AI292" s="291"/>
      <c r="AJ292" s="291"/>
      <c r="AK292" s="291"/>
      <c r="AL292" s="291"/>
      <c r="AM292" s="291"/>
      <c r="AN292" s="234">
        <f t="shared" si="86"/>
        <v>0</v>
      </c>
      <c r="AO292" s="30"/>
      <c r="AP292" s="30"/>
      <c r="AQ292" s="293"/>
      <c r="AR292" s="293"/>
      <c r="AS292" s="293"/>
      <c r="AT292" s="293"/>
    </row>
    <row r="293" spans="1:46" hidden="1">
      <c r="A293" s="547"/>
      <c r="B293" s="547"/>
      <c r="C293" s="548"/>
      <c r="D293" s="547"/>
      <c r="E293" s="549"/>
      <c r="F293" s="228"/>
      <c r="G293" s="547"/>
      <c r="H293" s="547"/>
      <c r="I293" s="547"/>
      <c r="J293" s="547"/>
      <c r="K293" s="244">
        <f t="shared" si="77"/>
        <v>0</v>
      </c>
      <c r="L293" s="245">
        <f t="shared" si="78"/>
        <v>0</v>
      </c>
      <c r="M293" s="246">
        <f t="shared" si="79"/>
        <v>0</v>
      </c>
      <c r="N293" s="247"/>
      <c r="O293" s="229">
        <f t="shared" si="80"/>
        <v>0</v>
      </c>
      <c r="P293" s="246"/>
      <c r="Q293" s="246">
        <f t="shared" si="81"/>
        <v>0</v>
      </c>
      <c r="R293" s="550">
        <f t="shared" si="82"/>
        <v>0</v>
      </c>
      <c r="S293" s="551"/>
      <c r="T293" s="549" t="str">
        <f t="shared" si="83"/>
        <v>30 - 39 Cm</v>
      </c>
      <c r="U293" s="552"/>
      <c r="V293" s="552" t="e">
        <f>VLOOKUP(A293,'Supply Log'!$E$6:$V$1999,18,FALSE)</f>
        <v>#N/A</v>
      </c>
      <c r="W293" s="553" t="s">
        <v>197</v>
      </c>
      <c r="X293" s="554" t="s">
        <v>242</v>
      </c>
      <c r="Y293" s="554"/>
      <c r="Z293" s="553"/>
      <c r="AA293" s="555" t="s">
        <v>198</v>
      </c>
      <c r="AB293" s="553" t="str">
        <f t="shared" si="84"/>
        <v>G./25-L04-</v>
      </c>
      <c r="AC293" s="556"/>
      <c r="AD293" s="553"/>
      <c r="AE293" s="557" t="str">
        <f t="shared" si="85"/>
        <v/>
      </c>
      <c r="AF293" s="291"/>
      <c r="AG293" s="291"/>
      <c r="AH293" s="291"/>
      <c r="AI293" s="291"/>
      <c r="AJ293" s="291"/>
      <c r="AK293" s="291"/>
      <c r="AL293" s="291"/>
      <c r="AM293" s="291"/>
      <c r="AN293" s="234">
        <f t="shared" si="86"/>
        <v>0</v>
      </c>
      <c r="AO293" s="30"/>
      <c r="AP293" s="30"/>
      <c r="AQ293" s="293"/>
      <c r="AR293" s="293"/>
      <c r="AS293" s="293"/>
      <c r="AT293" s="293"/>
    </row>
    <row r="294" spans="1:46" hidden="1">
      <c r="A294" s="547"/>
      <c r="B294" s="547"/>
      <c r="C294" s="548"/>
      <c r="D294" s="547"/>
      <c r="E294" s="549"/>
      <c r="F294" s="228"/>
      <c r="G294" s="547"/>
      <c r="H294" s="547"/>
      <c r="I294" s="547"/>
      <c r="J294" s="547"/>
      <c r="K294" s="244">
        <f t="shared" si="77"/>
        <v>0</v>
      </c>
      <c r="L294" s="245">
        <f t="shared" si="78"/>
        <v>0</v>
      </c>
      <c r="M294" s="246">
        <f t="shared" si="79"/>
        <v>0</v>
      </c>
      <c r="N294" s="247"/>
      <c r="O294" s="229">
        <f t="shared" si="80"/>
        <v>0</v>
      </c>
      <c r="P294" s="246"/>
      <c r="Q294" s="246">
        <f t="shared" si="81"/>
        <v>0</v>
      </c>
      <c r="R294" s="550">
        <f t="shared" si="82"/>
        <v>0</v>
      </c>
      <c r="S294" s="551"/>
      <c r="T294" s="549" t="str">
        <f t="shared" si="83"/>
        <v>30 - 39 Cm</v>
      </c>
      <c r="U294" s="552"/>
      <c r="V294" s="552" t="e">
        <f>VLOOKUP(A294,'Supply Log'!$E$6:$V$1999,18,FALSE)</f>
        <v>#N/A</v>
      </c>
      <c r="W294" s="553" t="s">
        <v>197</v>
      </c>
      <c r="X294" s="554" t="s">
        <v>242</v>
      </c>
      <c r="Y294" s="554"/>
      <c r="Z294" s="553"/>
      <c r="AA294" s="555" t="s">
        <v>198</v>
      </c>
      <c r="AB294" s="553" t="str">
        <f t="shared" si="84"/>
        <v>G./25-L04-</v>
      </c>
      <c r="AC294" s="556"/>
      <c r="AD294" s="553"/>
      <c r="AE294" s="557" t="str">
        <f t="shared" si="85"/>
        <v/>
      </c>
      <c r="AF294" s="291"/>
      <c r="AG294" s="291"/>
      <c r="AH294" s="291"/>
      <c r="AI294" s="291"/>
      <c r="AJ294" s="291"/>
      <c r="AK294" s="291"/>
      <c r="AL294" s="291"/>
      <c r="AM294" s="291"/>
      <c r="AN294" s="234">
        <f t="shared" si="86"/>
        <v>0</v>
      </c>
      <c r="AO294" s="30"/>
      <c r="AP294" s="30"/>
      <c r="AQ294" s="293"/>
      <c r="AR294" s="293"/>
      <c r="AS294" s="293"/>
      <c r="AT294" s="293"/>
    </row>
    <row r="295" spans="1:46" hidden="1">
      <c r="A295" s="547"/>
      <c r="B295" s="547"/>
      <c r="C295" s="548"/>
      <c r="D295" s="547"/>
      <c r="E295" s="549"/>
      <c r="F295" s="228"/>
      <c r="G295" s="547"/>
      <c r="H295" s="547"/>
      <c r="I295" s="547"/>
      <c r="J295" s="547"/>
      <c r="K295" s="244">
        <f t="shared" si="77"/>
        <v>0</v>
      </c>
      <c r="L295" s="245">
        <f t="shared" si="78"/>
        <v>0</v>
      </c>
      <c r="M295" s="246">
        <f t="shared" si="79"/>
        <v>0</v>
      </c>
      <c r="N295" s="247"/>
      <c r="O295" s="229">
        <f t="shared" si="80"/>
        <v>0</v>
      </c>
      <c r="P295" s="246"/>
      <c r="Q295" s="246">
        <f t="shared" si="81"/>
        <v>0</v>
      </c>
      <c r="R295" s="550">
        <f t="shared" si="82"/>
        <v>0</v>
      </c>
      <c r="S295" s="551"/>
      <c r="T295" s="549" t="str">
        <f t="shared" si="83"/>
        <v>30 - 39 Cm</v>
      </c>
      <c r="U295" s="552"/>
      <c r="V295" s="552" t="e">
        <f>VLOOKUP(A295,'Supply Log'!$E$6:$V$1999,18,FALSE)</f>
        <v>#N/A</v>
      </c>
      <c r="W295" s="553" t="s">
        <v>197</v>
      </c>
      <c r="X295" s="554" t="s">
        <v>242</v>
      </c>
      <c r="Y295" s="554"/>
      <c r="Z295" s="553"/>
      <c r="AA295" s="555" t="s">
        <v>198</v>
      </c>
      <c r="AB295" s="553" t="str">
        <f t="shared" si="84"/>
        <v>G./25-L04-</v>
      </c>
      <c r="AC295" s="556"/>
      <c r="AD295" s="553"/>
      <c r="AE295" s="557" t="str">
        <f t="shared" si="85"/>
        <v/>
      </c>
      <c r="AF295" s="291"/>
      <c r="AG295" s="291"/>
      <c r="AH295" s="291"/>
      <c r="AI295" s="291"/>
      <c r="AJ295" s="291"/>
      <c r="AK295" s="291"/>
      <c r="AL295" s="291"/>
      <c r="AM295" s="291"/>
      <c r="AN295" s="234">
        <f t="shared" si="86"/>
        <v>0</v>
      </c>
      <c r="AO295" s="30"/>
      <c r="AP295" s="30"/>
      <c r="AQ295" s="293"/>
      <c r="AR295" s="293"/>
      <c r="AS295" s="293"/>
      <c r="AT295" s="293"/>
    </row>
    <row r="296" spans="1:46" hidden="1">
      <c r="A296" s="547"/>
      <c r="B296" s="547"/>
      <c r="C296" s="548"/>
      <c r="D296" s="547"/>
      <c r="E296" s="549"/>
      <c r="F296" s="228"/>
      <c r="G296" s="547"/>
      <c r="H296" s="547"/>
      <c r="I296" s="547"/>
      <c r="J296" s="547"/>
      <c r="K296" s="244">
        <f t="shared" si="77"/>
        <v>0</v>
      </c>
      <c r="L296" s="245">
        <f t="shared" si="78"/>
        <v>0</v>
      </c>
      <c r="M296" s="246">
        <f t="shared" si="79"/>
        <v>0</v>
      </c>
      <c r="N296" s="247"/>
      <c r="O296" s="229">
        <f t="shared" si="80"/>
        <v>0</v>
      </c>
      <c r="P296" s="246"/>
      <c r="Q296" s="246">
        <f t="shared" si="81"/>
        <v>0</v>
      </c>
      <c r="R296" s="550">
        <f t="shared" si="82"/>
        <v>0</v>
      </c>
      <c r="S296" s="551"/>
      <c r="T296" s="549" t="str">
        <f t="shared" si="83"/>
        <v>30 - 39 Cm</v>
      </c>
      <c r="U296" s="552"/>
      <c r="V296" s="552" t="e">
        <f>VLOOKUP(A296,'Supply Log'!$E$6:$V$1999,18,FALSE)</f>
        <v>#N/A</v>
      </c>
      <c r="W296" s="553" t="s">
        <v>197</v>
      </c>
      <c r="X296" s="554" t="s">
        <v>242</v>
      </c>
      <c r="Y296" s="554"/>
      <c r="Z296" s="553"/>
      <c r="AA296" s="555" t="s">
        <v>198</v>
      </c>
      <c r="AB296" s="553" t="str">
        <f t="shared" si="84"/>
        <v>G./25-L04-</v>
      </c>
      <c r="AC296" s="556"/>
      <c r="AD296" s="553"/>
      <c r="AE296" s="557" t="str">
        <f t="shared" si="85"/>
        <v/>
      </c>
      <c r="AF296" s="291"/>
      <c r="AG296" s="291"/>
      <c r="AH296" s="291"/>
      <c r="AI296" s="291"/>
      <c r="AJ296" s="291"/>
      <c r="AK296" s="291"/>
      <c r="AL296" s="291"/>
      <c r="AM296" s="291"/>
      <c r="AN296" s="234">
        <f t="shared" si="86"/>
        <v>0</v>
      </c>
      <c r="AO296" s="30"/>
      <c r="AP296" s="30"/>
      <c r="AQ296" s="293"/>
      <c r="AR296" s="293"/>
      <c r="AS296" s="293"/>
      <c r="AT296" s="293"/>
    </row>
    <row r="297" spans="1:46" hidden="1">
      <c r="A297" s="547"/>
      <c r="B297" s="547"/>
      <c r="C297" s="548"/>
      <c r="D297" s="547"/>
      <c r="E297" s="549"/>
      <c r="F297" s="228"/>
      <c r="G297" s="547"/>
      <c r="H297" s="547"/>
      <c r="I297" s="547"/>
      <c r="J297" s="547"/>
      <c r="K297" s="244">
        <f t="shared" si="77"/>
        <v>0</v>
      </c>
      <c r="L297" s="245">
        <f t="shared" si="78"/>
        <v>0</v>
      </c>
      <c r="M297" s="246">
        <f t="shared" si="79"/>
        <v>0</v>
      </c>
      <c r="N297" s="247"/>
      <c r="O297" s="229">
        <f t="shared" si="80"/>
        <v>0</v>
      </c>
      <c r="P297" s="246"/>
      <c r="Q297" s="246">
        <f t="shared" si="81"/>
        <v>0</v>
      </c>
      <c r="R297" s="550">
        <f t="shared" si="82"/>
        <v>0</v>
      </c>
      <c r="S297" s="551"/>
      <c r="T297" s="549" t="str">
        <f t="shared" si="83"/>
        <v>30 - 39 Cm</v>
      </c>
      <c r="U297" s="552"/>
      <c r="V297" s="552" t="e">
        <f>VLOOKUP(A297,'Supply Log'!$E$6:$V$1999,18,FALSE)</f>
        <v>#N/A</v>
      </c>
      <c r="W297" s="553" t="s">
        <v>197</v>
      </c>
      <c r="X297" s="554" t="s">
        <v>242</v>
      </c>
      <c r="Y297" s="554"/>
      <c r="Z297" s="553"/>
      <c r="AA297" s="555" t="s">
        <v>198</v>
      </c>
      <c r="AB297" s="553" t="str">
        <f t="shared" si="84"/>
        <v>G./25-L04-</v>
      </c>
      <c r="AC297" s="556"/>
      <c r="AD297" s="553"/>
      <c r="AE297" s="557" t="str">
        <f t="shared" si="85"/>
        <v/>
      </c>
      <c r="AF297" s="291"/>
      <c r="AG297" s="291"/>
      <c r="AH297" s="291"/>
      <c r="AI297" s="291"/>
      <c r="AJ297" s="291"/>
      <c r="AK297" s="291"/>
      <c r="AL297" s="291"/>
      <c r="AM297" s="291"/>
      <c r="AN297" s="234">
        <f t="shared" si="86"/>
        <v>0</v>
      </c>
      <c r="AO297" s="30"/>
      <c r="AP297" s="30"/>
      <c r="AQ297" s="293"/>
      <c r="AR297" s="293"/>
      <c r="AS297" s="293"/>
      <c r="AT297" s="293"/>
    </row>
    <row r="298" spans="1:46" hidden="1">
      <c r="A298" s="547"/>
      <c r="B298" s="547"/>
      <c r="C298" s="548"/>
      <c r="D298" s="547"/>
      <c r="E298" s="549"/>
      <c r="F298" s="228"/>
      <c r="G298" s="547"/>
      <c r="H298" s="547"/>
      <c r="I298" s="547"/>
      <c r="J298" s="547"/>
      <c r="K298" s="244">
        <f t="shared" si="77"/>
        <v>0</v>
      </c>
      <c r="L298" s="245">
        <f t="shared" si="78"/>
        <v>0</v>
      </c>
      <c r="M298" s="246">
        <f t="shared" si="79"/>
        <v>0</v>
      </c>
      <c r="N298" s="247"/>
      <c r="O298" s="229">
        <f t="shared" si="80"/>
        <v>0</v>
      </c>
      <c r="P298" s="246"/>
      <c r="Q298" s="246">
        <f t="shared" si="81"/>
        <v>0</v>
      </c>
      <c r="R298" s="550">
        <f t="shared" si="82"/>
        <v>0</v>
      </c>
      <c r="S298" s="551"/>
      <c r="T298" s="549" t="str">
        <f t="shared" si="83"/>
        <v>30 - 39 Cm</v>
      </c>
      <c r="U298" s="552"/>
      <c r="V298" s="552" t="e">
        <f>VLOOKUP(A298,'Supply Log'!$E$6:$V$1999,18,FALSE)</f>
        <v>#N/A</v>
      </c>
      <c r="W298" s="553" t="s">
        <v>197</v>
      </c>
      <c r="X298" s="554" t="s">
        <v>242</v>
      </c>
      <c r="Y298" s="554"/>
      <c r="Z298" s="553"/>
      <c r="AA298" s="555" t="s">
        <v>198</v>
      </c>
      <c r="AB298" s="553" t="str">
        <f t="shared" si="84"/>
        <v>G./25-L04-</v>
      </c>
      <c r="AC298" s="556"/>
      <c r="AD298" s="553"/>
      <c r="AE298" s="557" t="str">
        <f t="shared" si="85"/>
        <v/>
      </c>
      <c r="AF298" s="291"/>
      <c r="AG298" s="291"/>
      <c r="AH298" s="291"/>
      <c r="AI298" s="291"/>
      <c r="AJ298" s="291"/>
      <c r="AK298" s="291"/>
      <c r="AL298" s="291"/>
      <c r="AM298" s="291"/>
      <c r="AN298" s="234">
        <f t="shared" si="86"/>
        <v>0</v>
      </c>
      <c r="AO298" s="30"/>
      <c r="AP298" s="30"/>
      <c r="AQ298" s="293"/>
      <c r="AR298" s="293"/>
      <c r="AS298" s="293"/>
      <c r="AT298" s="293"/>
    </row>
    <row r="299" spans="1:46" hidden="1">
      <c r="A299" s="547"/>
      <c r="B299" s="547"/>
      <c r="C299" s="548"/>
      <c r="D299" s="547"/>
      <c r="E299" s="549"/>
      <c r="F299" s="228"/>
      <c r="G299" s="547"/>
      <c r="H299" s="547"/>
      <c r="I299" s="547"/>
      <c r="J299" s="547"/>
      <c r="K299" s="244">
        <f t="shared" si="77"/>
        <v>0</v>
      </c>
      <c r="L299" s="245">
        <f t="shared" si="78"/>
        <v>0</v>
      </c>
      <c r="M299" s="246">
        <f t="shared" si="79"/>
        <v>0</v>
      </c>
      <c r="N299" s="247"/>
      <c r="O299" s="229">
        <f t="shared" si="80"/>
        <v>0</v>
      </c>
      <c r="P299" s="246"/>
      <c r="Q299" s="246">
        <f t="shared" si="81"/>
        <v>0</v>
      </c>
      <c r="R299" s="550">
        <f t="shared" si="82"/>
        <v>0</v>
      </c>
      <c r="S299" s="551"/>
      <c r="T299" s="549" t="str">
        <f t="shared" si="83"/>
        <v>30 - 39 Cm</v>
      </c>
      <c r="U299" s="552"/>
      <c r="V299" s="552" t="e">
        <f>VLOOKUP(A299,'Supply Log'!$E$6:$V$1999,18,FALSE)</f>
        <v>#N/A</v>
      </c>
      <c r="W299" s="553" t="s">
        <v>197</v>
      </c>
      <c r="X299" s="554" t="s">
        <v>242</v>
      </c>
      <c r="Y299" s="554"/>
      <c r="Z299" s="553"/>
      <c r="AA299" s="555" t="s">
        <v>198</v>
      </c>
      <c r="AB299" s="553" t="str">
        <f t="shared" si="84"/>
        <v>G./25-L04-</v>
      </c>
      <c r="AC299" s="556"/>
      <c r="AD299" s="553"/>
      <c r="AE299" s="557" t="str">
        <f t="shared" si="85"/>
        <v/>
      </c>
      <c r="AF299" s="291"/>
      <c r="AG299" s="291"/>
      <c r="AH299" s="291"/>
      <c r="AI299" s="291"/>
      <c r="AJ299" s="291"/>
      <c r="AK299" s="291"/>
      <c r="AL299" s="291"/>
      <c r="AM299" s="291"/>
      <c r="AN299" s="234">
        <f t="shared" si="86"/>
        <v>0</v>
      </c>
      <c r="AO299" s="30"/>
      <c r="AP299" s="30"/>
      <c r="AQ299" s="293"/>
      <c r="AR299" s="293"/>
      <c r="AS299" s="293"/>
      <c r="AT299" s="293"/>
    </row>
    <row r="300" spans="1:46" hidden="1">
      <c r="A300" s="547"/>
      <c r="B300" s="547"/>
      <c r="C300" s="548"/>
      <c r="D300" s="547"/>
      <c r="E300" s="549"/>
      <c r="F300" s="228"/>
      <c r="G300" s="547"/>
      <c r="H300" s="547"/>
      <c r="I300" s="547"/>
      <c r="J300" s="547"/>
      <c r="K300" s="244">
        <f t="shared" si="77"/>
        <v>0</v>
      </c>
      <c r="L300" s="245">
        <f t="shared" si="78"/>
        <v>0</v>
      </c>
      <c r="M300" s="246">
        <f t="shared" si="79"/>
        <v>0</v>
      </c>
      <c r="N300" s="247"/>
      <c r="O300" s="229">
        <f t="shared" si="80"/>
        <v>0</v>
      </c>
      <c r="P300" s="246"/>
      <c r="Q300" s="246">
        <f t="shared" si="81"/>
        <v>0</v>
      </c>
      <c r="R300" s="550">
        <f t="shared" si="82"/>
        <v>0</v>
      </c>
      <c r="S300" s="551"/>
      <c r="T300" s="549" t="str">
        <f t="shared" si="83"/>
        <v>30 - 39 Cm</v>
      </c>
      <c r="U300" s="552"/>
      <c r="V300" s="552" t="e">
        <f>VLOOKUP(A300,'Supply Log'!$E$6:$V$1999,18,FALSE)</f>
        <v>#N/A</v>
      </c>
      <c r="W300" s="553" t="s">
        <v>197</v>
      </c>
      <c r="X300" s="554" t="s">
        <v>242</v>
      </c>
      <c r="Y300" s="554"/>
      <c r="Z300" s="553"/>
      <c r="AA300" s="555" t="s">
        <v>198</v>
      </c>
      <c r="AB300" s="553" t="str">
        <f t="shared" si="84"/>
        <v>G./25-L04-</v>
      </c>
      <c r="AC300" s="556"/>
      <c r="AD300" s="553"/>
      <c r="AE300" s="557" t="str">
        <f t="shared" si="85"/>
        <v/>
      </c>
      <c r="AF300" s="291"/>
      <c r="AG300" s="291"/>
      <c r="AH300" s="291"/>
      <c r="AI300" s="291"/>
      <c r="AJ300" s="291"/>
      <c r="AK300" s="291"/>
      <c r="AL300" s="291"/>
      <c r="AM300" s="291"/>
      <c r="AN300" s="234">
        <f t="shared" si="86"/>
        <v>0</v>
      </c>
      <c r="AO300" s="30"/>
      <c r="AP300" s="30"/>
      <c r="AQ300" s="293"/>
      <c r="AR300" s="293"/>
      <c r="AS300" s="293"/>
      <c r="AT300" s="293"/>
    </row>
    <row r="301" spans="1:46" hidden="1">
      <c r="A301" s="547"/>
      <c r="B301" s="547"/>
      <c r="C301" s="548"/>
      <c r="D301" s="547"/>
      <c r="E301" s="549"/>
      <c r="F301" s="228"/>
      <c r="G301" s="547"/>
      <c r="H301" s="547"/>
      <c r="I301" s="547"/>
      <c r="J301" s="547"/>
      <c r="K301" s="244">
        <f t="shared" si="77"/>
        <v>0</v>
      </c>
      <c r="L301" s="245">
        <f t="shared" si="78"/>
        <v>0</v>
      </c>
      <c r="M301" s="246">
        <f t="shared" si="79"/>
        <v>0</v>
      </c>
      <c r="N301" s="247"/>
      <c r="O301" s="229">
        <f t="shared" si="80"/>
        <v>0</v>
      </c>
      <c r="P301" s="246"/>
      <c r="Q301" s="246">
        <f t="shared" si="81"/>
        <v>0</v>
      </c>
      <c r="R301" s="550">
        <f t="shared" si="82"/>
        <v>0</v>
      </c>
      <c r="S301" s="551"/>
      <c r="T301" s="549" t="str">
        <f t="shared" si="83"/>
        <v>30 - 39 Cm</v>
      </c>
      <c r="U301" s="552"/>
      <c r="V301" s="552" t="e">
        <f>VLOOKUP(A301,'Supply Log'!$E$6:$V$1999,18,FALSE)</f>
        <v>#N/A</v>
      </c>
      <c r="W301" s="553" t="s">
        <v>197</v>
      </c>
      <c r="X301" s="554" t="s">
        <v>242</v>
      </c>
      <c r="Y301" s="554"/>
      <c r="Z301" s="553"/>
      <c r="AA301" s="555" t="s">
        <v>198</v>
      </c>
      <c r="AB301" s="553" t="str">
        <f t="shared" si="84"/>
        <v>G./25-L04-</v>
      </c>
      <c r="AC301" s="556"/>
      <c r="AD301" s="553"/>
      <c r="AE301" s="557" t="str">
        <f t="shared" si="85"/>
        <v/>
      </c>
      <c r="AF301" s="291"/>
      <c r="AG301" s="291"/>
      <c r="AH301" s="291"/>
      <c r="AI301" s="291"/>
      <c r="AJ301" s="291"/>
      <c r="AK301" s="291"/>
      <c r="AL301" s="291"/>
      <c r="AM301" s="291"/>
      <c r="AN301" s="234">
        <f t="shared" si="86"/>
        <v>0</v>
      </c>
      <c r="AO301" s="30"/>
      <c r="AP301" s="30"/>
      <c r="AQ301" s="293"/>
      <c r="AR301" s="293"/>
      <c r="AS301" s="293"/>
      <c r="AT301" s="293"/>
    </row>
    <row r="302" spans="1:46" hidden="1">
      <c r="A302" s="547"/>
      <c r="B302" s="547"/>
      <c r="C302" s="548"/>
      <c r="D302" s="547"/>
      <c r="E302" s="549"/>
      <c r="F302" s="228"/>
      <c r="G302" s="547"/>
      <c r="H302" s="547"/>
      <c r="I302" s="547"/>
      <c r="J302" s="547"/>
      <c r="K302" s="244">
        <f t="shared" si="77"/>
        <v>0</v>
      </c>
      <c r="L302" s="245">
        <f t="shared" si="78"/>
        <v>0</v>
      </c>
      <c r="M302" s="246">
        <f t="shared" si="79"/>
        <v>0</v>
      </c>
      <c r="N302" s="247"/>
      <c r="O302" s="229">
        <f t="shared" si="80"/>
        <v>0</v>
      </c>
      <c r="P302" s="246"/>
      <c r="Q302" s="246">
        <f t="shared" si="81"/>
        <v>0</v>
      </c>
      <c r="R302" s="550">
        <f t="shared" si="82"/>
        <v>0</v>
      </c>
      <c r="S302" s="551"/>
      <c r="T302" s="549" t="str">
        <f t="shared" si="83"/>
        <v>30 - 39 Cm</v>
      </c>
      <c r="U302" s="552"/>
      <c r="V302" s="552" t="e">
        <f>VLOOKUP(A302,'Supply Log'!$E$6:$V$1999,18,FALSE)</f>
        <v>#N/A</v>
      </c>
      <c r="W302" s="553" t="s">
        <v>197</v>
      </c>
      <c r="X302" s="554" t="s">
        <v>242</v>
      </c>
      <c r="Y302" s="554"/>
      <c r="Z302" s="553"/>
      <c r="AA302" s="555" t="s">
        <v>198</v>
      </c>
      <c r="AB302" s="553" t="str">
        <f t="shared" si="84"/>
        <v>G./25-L04-</v>
      </c>
      <c r="AC302" s="556"/>
      <c r="AD302" s="553"/>
      <c r="AE302" s="557" t="str">
        <f t="shared" si="85"/>
        <v/>
      </c>
      <c r="AF302" s="291"/>
      <c r="AG302" s="291"/>
      <c r="AH302" s="291"/>
      <c r="AI302" s="291"/>
      <c r="AJ302" s="291"/>
      <c r="AK302" s="291"/>
      <c r="AL302" s="291"/>
      <c r="AM302" s="291"/>
      <c r="AN302" s="234">
        <f t="shared" si="86"/>
        <v>0</v>
      </c>
      <c r="AO302" s="30"/>
      <c r="AP302" s="30"/>
      <c r="AQ302" s="293"/>
      <c r="AR302" s="293"/>
      <c r="AS302" s="293"/>
      <c r="AT302" s="293"/>
    </row>
    <row r="303" spans="1:46" hidden="1">
      <c r="A303" s="547"/>
      <c r="B303" s="547"/>
      <c r="C303" s="548"/>
      <c r="D303" s="547"/>
      <c r="E303" s="549"/>
      <c r="F303" s="228"/>
      <c r="G303" s="547"/>
      <c r="H303" s="547"/>
      <c r="I303" s="547"/>
      <c r="J303" s="547"/>
      <c r="K303" s="244">
        <f t="shared" si="77"/>
        <v>0</v>
      </c>
      <c r="L303" s="245">
        <f t="shared" si="78"/>
        <v>0</v>
      </c>
      <c r="M303" s="246">
        <f t="shared" si="79"/>
        <v>0</v>
      </c>
      <c r="N303" s="247"/>
      <c r="O303" s="229">
        <f t="shared" si="80"/>
        <v>0</v>
      </c>
      <c r="P303" s="246"/>
      <c r="Q303" s="246">
        <f t="shared" si="81"/>
        <v>0</v>
      </c>
      <c r="R303" s="550">
        <f t="shared" si="82"/>
        <v>0</v>
      </c>
      <c r="S303" s="551"/>
      <c r="T303" s="549" t="str">
        <f t="shared" si="83"/>
        <v>30 - 39 Cm</v>
      </c>
      <c r="U303" s="552"/>
      <c r="V303" s="552" t="e">
        <f>VLOOKUP(A303,'Supply Log'!$E$6:$V$1999,18,FALSE)</f>
        <v>#N/A</v>
      </c>
      <c r="W303" s="553" t="s">
        <v>197</v>
      </c>
      <c r="X303" s="554" t="s">
        <v>242</v>
      </c>
      <c r="Y303" s="554"/>
      <c r="Z303" s="553"/>
      <c r="AA303" s="555" t="s">
        <v>198</v>
      </c>
      <c r="AB303" s="553" t="str">
        <f t="shared" si="84"/>
        <v>G./25-L04-</v>
      </c>
      <c r="AC303" s="556"/>
      <c r="AD303" s="553"/>
      <c r="AE303" s="557" t="str">
        <f t="shared" si="85"/>
        <v/>
      </c>
      <c r="AF303" s="291"/>
      <c r="AG303" s="291"/>
      <c r="AH303" s="291"/>
      <c r="AI303" s="291"/>
      <c r="AJ303" s="291"/>
      <c r="AK303" s="291"/>
      <c r="AL303" s="291"/>
      <c r="AM303" s="291"/>
      <c r="AN303" s="234">
        <f t="shared" si="86"/>
        <v>0</v>
      </c>
      <c r="AO303" s="30"/>
      <c r="AP303" s="30"/>
      <c r="AQ303" s="293"/>
      <c r="AR303" s="293"/>
      <c r="AS303" s="293"/>
      <c r="AT303" s="293"/>
    </row>
    <row r="304" spans="1:46" hidden="1">
      <c r="A304" s="547"/>
      <c r="B304" s="547"/>
      <c r="C304" s="548"/>
      <c r="D304" s="547"/>
      <c r="E304" s="549"/>
      <c r="F304" s="228"/>
      <c r="G304" s="547"/>
      <c r="H304" s="547"/>
      <c r="I304" s="547"/>
      <c r="J304" s="547"/>
      <c r="K304" s="244">
        <f t="shared" si="77"/>
        <v>0</v>
      </c>
      <c r="L304" s="245">
        <f t="shared" si="78"/>
        <v>0</v>
      </c>
      <c r="M304" s="246">
        <f t="shared" si="79"/>
        <v>0</v>
      </c>
      <c r="N304" s="247"/>
      <c r="O304" s="229">
        <f t="shared" si="80"/>
        <v>0</v>
      </c>
      <c r="P304" s="246"/>
      <c r="Q304" s="246">
        <f t="shared" si="81"/>
        <v>0</v>
      </c>
      <c r="R304" s="550">
        <f t="shared" si="82"/>
        <v>0</v>
      </c>
      <c r="S304" s="551"/>
      <c r="T304" s="549" t="str">
        <f t="shared" si="83"/>
        <v>30 - 39 Cm</v>
      </c>
      <c r="U304" s="552"/>
      <c r="V304" s="552" t="e">
        <f>VLOOKUP(A304,'Supply Log'!$E$6:$V$1999,18,FALSE)</f>
        <v>#N/A</v>
      </c>
      <c r="W304" s="553" t="s">
        <v>197</v>
      </c>
      <c r="X304" s="554" t="s">
        <v>242</v>
      </c>
      <c r="Y304" s="554"/>
      <c r="Z304" s="553"/>
      <c r="AA304" s="555" t="s">
        <v>198</v>
      </c>
      <c r="AB304" s="553" t="str">
        <f t="shared" si="84"/>
        <v>G./25-L04-</v>
      </c>
      <c r="AC304" s="556"/>
      <c r="AD304" s="553"/>
      <c r="AE304" s="557" t="str">
        <f t="shared" si="85"/>
        <v/>
      </c>
      <c r="AF304" s="291"/>
      <c r="AG304" s="291"/>
      <c r="AH304" s="291"/>
      <c r="AI304" s="291"/>
      <c r="AJ304" s="291"/>
      <c r="AK304" s="291"/>
      <c r="AL304" s="291"/>
      <c r="AM304" s="291"/>
      <c r="AN304" s="234">
        <f t="shared" si="86"/>
        <v>0</v>
      </c>
      <c r="AO304" s="30"/>
      <c r="AP304" s="30"/>
      <c r="AQ304" s="293"/>
      <c r="AR304" s="293"/>
      <c r="AS304" s="293"/>
      <c r="AT304" s="293"/>
    </row>
    <row r="305" spans="1:46" hidden="1">
      <c r="A305" s="547"/>
      <c r="B305" s="547"/>
      <c r="C305" s="548"/>
      <c r="D305" s="547"/>
      <c r="E305" s="549"/>
      <c r="F305" s="228"/>
      <c r="G305" s="547"/>
      <c r="H305" s="547"/>
      <c r="I305" s="547"/>
      <c r="J305" s="547"/>
      <c r="K305" s="244">
        <f t="shared" si="77"/>
        <v>0</v>
      </c>
      <c r="L305" s="245">
        <f t="shared" si="78"/>
        <v>0</v>
      </c>
      <c r="M305" s="246">
        <f t="shared" si="79"/>
        <v>0</v>
      </c>
      <c r="N305" s="247"/>
      <c r="O305" s="229">
        <f t="shared" si="80"/>
        <v>0</v>
      </c>
      <c r="P305" s="246"/>
      <c r="Q305" s="246">
        <f t="shared" si="81"/>
        <v>0</v>
      </c>
      <c r="R305" s="550">
        <f t="shared" si="82"/>
        <v>0</v>
      </c>
      <c r="S305" s="551"/>
      <c r="T305" s="549" t="str">
        <f t="shared" si="83"/>
        <v>30 - 39 Cm</v>
      </c>
      <c r="U305" s="552"/>
      <c r="V305" s="552" t="e">
        <f>VLOOKUP(A305,'Supply Log'!$E$6:$V$1999,18,FALSE)</f>
        <v>#N/A</v>
      </c>
      <c r="W305" s="553" t="s">
        <v>197</v>
      </c>
      <c r="X305" s="554" t="s">
        <v>242</v>
      </c>
      <c r="Y305" s="554"/>
      <c r="Z305" s="553"/>
      <c r="AA305" s="555" t="s">
        <v>198</v>
      </c>
      <c r="AB305" s="553" t="str">
        <f t="shared" si="84"/>
        <v>G./25-L04-</v>
      </c>
      <c r="AC305" s="556"/>
      <c r="AD305" s="553"/>
      <c r="AE305" s="557" t="str">
        <f t="shared" si="85"/>
        <v/>
      </c>
      <c r="AF305" s="291"/>
      <c r="AG305" s="291"/>
      <c r="AH305" s="291"/>
      <c r="AI305" s="291"/>
      <c r="AJ305" s="291"/>
      <c r="AK305" s="291"/>
      <c r="AL305" s="291"/>
      <c r="AM305" s="291"/>
      <c r="AN305" s="234">
        <f t="shared" si="86"/>
        <v>0</v>
      </c>
      <c r="AO305" s="30"/>
      <c r="AP305" s="30"/>
      <c r="AQ305" s="293"/>
      <c r="AR305" s="293"/>
      <c r="AS305" s="293"/>
      <c r="AT305" s="293"/>
    </row>
    <row r="306" spans="1:46" hidden="1">
      <c r="A306" s="547"/>
      <c r="B306" s="547"/>
      <c r="C306" s="548"/>
      <c r="D306" s="547"/>
      <c r="E306" s="549"/>
      <c r="F306" s="228"/>
      <c r="G306" s="547"/>
      <c r="H306" s="547"/>
      <c r="I306" s="547"/>
      <c r="J306" s="547"/>
      <c r="K306" s="244">
        <f t="shared" si="77"/>
        <v>0</v>
      </c>
      <c r="L306" s="245">
        <f t="shared" si="78"/>
        <v>0</v>
      </c>
      <c r="M306" s="246">
        <f t="shared" si="79"/>
        <v>0</v>
      </c>
      <c r="N306" s="247"/>
      <c r="O306" s="229">
        <f t="shared" si="80"/>
        <v>0</v>
      </c>
      <c r="P306" s="246"/>
      <c r="Q306" s="246">
        <f t="shared" si="81"/>
        <v>0</v>
      </c>
      <c r="R306" s="550">
        <f t="shared" si="82"/>
        <v>0</v>
      </c>
      <c r="S306" s="551"/>
      <c r="T306" s="549" t="str">
        <f t="shared" si="83"/>
        <v>30 - 39 Cm</v>
      </c>
      <c r="U306" s="552"/>
      <c r="V306" s="552" t="e">
        <f>VLOOKUP(A306,'Supply Log'!$E$6:$V$1999,18,FALSE)</f>
        <v>#N/A</v>
      </c>
      <c r="W306" s="553" t="s">
        <v>197</v>
      </c>
      <c r="X306" s="554" t="s">
        <v>242</v>
      </c>
      <c r="Y306" s="554"/>
      <c r="Z306" s="553"/>
      <c r="AA306" s="555" t="s">
        <v>198</v>
      </c>
      <c r="AB306" s="553" t="str">
        <f t="shared" si="84"/>
        <v>G./25-L04-</v>
      </c>
      <c r="AC306" s="556"/>
      <c r="AD306" s="553"/>
      <c r="AE306" s="557" t="str">
        <f t="shared" si="85"/>
        <v/>
      </c>
      <c r="AF306" s="291"/>
      <c r="AG306" s="291"/>
      <c r="AH306" s="291"/>
      <c r="AI306" s="291"/>
      <c r="AJ306" s="291"/>
      <c r="AK306" s="291"/>
      <c r="AL306" s="291"/>
      <c r="AM306" s="291"/>
      <c r="AN306" s="234">
        <f t="shared" si="86"/>
        <v>0</v>
      </c>
      <c r="AO306" s="30"/>
      <c r="AP306" s="30"/>
      <c r="AQ306" s="293"/>
      <c r="AR306" s="293"/>
      <c r="AS306" s="293"/>
      <c r="AT306" s="293"/>
    </row>
    <row r="307" spans="1:46" hidden="1">
      <c r="A307" s="547"/>
      <c r="B307" s="547"/>
      <c r="C307" s="548"/>
      <c r="D307" s="547"/>
      <c r="E307" s="549"/>
      <c r="F307" s="228"/>
      <c r="G307" s="547"/>
      <c r="H307" s="547"/>
      <c r="I307" s="547"/>
      <c r="J307" s="547"/>
      <c r="K307" s="244">
        <f t="shared" si="77"/>
        <v>0</v>
      </c>
      <c r="L307" s="245">
        <f t="shared" si="78"/>
        <v>0</v>
      </c>
      <c r="M307" s="246">
        <f t="shared" si="79"/>
        <v>0</v>
      </c>
      <c r="N307" s="247"/>
      <c r="O307" s="229">
        <f t="shared" si="80"/>
        <v>0</v>
      </c>
      <c r="P307" s="246"/>
      <c r="Q307" s="246">
        <f t="shared" si="81"/>
        <v>0</v>
      </c>
      <c r="R307" s="550">
        <f t="shared" si="82"/>
        <v>0</v>
      </c>
      <c r="S307" s="551"/>
      <c r="T307" s="549" t="str">
        <f t="shared" si="83"/>
        <v>30 - 39 Cm</v>
      </c>
      <c r="U307" s="552"/>
      <c r="V307" s="552" t="e">
        <f>VLOOKUP(A307,'Supply Log'!$E$6:$V$1999,18,FALSE)</f>
        <v>#N/A</v>
      </c>
      <c r="W307" s="553" t="s">
        <v>197</v>
      </c>
      <c r="X307" s="554" t="s">
        <v>242</v>
      </c>
      <c r="Y307" s="554"/>
      <c r="Z307" s="553"/>
      <c r="AA307" s="555" t="s">
        <v>198</v>
      </c>
      <c r="AB307" s="553" t="str">
        <f t="shared" si="84"/>
        <v>G./25-L04-</v>
      </c>
      <c r="AC307" s="556"/>
      <c r="AD307" s="553"/>
      <c r="AE307" s="557" t="str">
        <f t="shared" si="85"/>
        <v/>
      </c>
      <c r="AF307" s="291"/>
      <c r="AG307" s="291"/>
      <c r="AH307" s="291"/>
      <c r="AI307" s="291"/>
      <c r="AJ307" s="291"/>
      <c r="AK307" s="291"/>
      <c r="AL307" s="291"/>
      <c r="AM307" s="291"/>
      <c r="AN307" s="234">
        <f t="shared" si="86"/>
        <v>0</v>
      </c>
      <c r="AO307" s="30"/>
      <c r="AP307" s="30"/>
      <c r="AQ307" s="293"/>
      <c r="AR307" s="293"/>
      <c r="AS307" s="293"/>
      <c r="AT307" s="293"/>
    </row>
    <row r="308" spans="1:46" hidden="1">
      <c r="A308" s="547"/>
      <c r="B308" s="547"/>
      <c r="C308" s="548"/>
      <c r="D308" s="547"/>
      <c r="E308" s="549"/>
      <c r="F308" s="228"/>
      <c r="G308" s="547"/>
      <c r="H308" s="547"/>
      <c r="I308" s="547"/>
      <c r="J308" s="547"/>
      <c r="K308" s="244">
        <f t="shared" si="77"/>
        <v>0</v>
      </c>
      <c r="L308" s="245">
        <f t="shared" si="78"/>
        <v>0</v>
      </c>
      <c r="M308" s="246">
        <f t="shared" si="79"/>
        <v>0</v>
      </c>
      <c r="N308" s="247"/>
      <c r="O308" s="229">
        <f t="shared" si="80"/>
        <v>0</v>
      </c>
      <c r="P308" s="246"/>
      <c r="Q308" s="246">
        <f t="shared" si="81"/>
        <v>0</v>
      </c>
      <c r="R308" s="550">
        <f t="shared" si="82"/>
        <v>0</v>
      </c>
      <c r="S308" s="551"/>
      <c r="T308" s="549" t="str">
        <f t="shared" si="83"/>
        <v>30 - 39 Cm</v>
      </c>
      <c r="U308" s="552"/>
      <c r="V308" s="552" t="e">
        <f>VLOOKUP(A308,'Supply Log'!$E$6:$V$1999,18,FALSE)</f>
        <v>#N/A</v>
      </c>
      <c r="W308" s="553" t="s">
        <v>197</v>
      </c>
      <c r="X308" s="554" t="s">
        <v>242</v>
      </c>
      <c r="Y308" s="554"/>
      <c r="Z308" s="553"/>
      <c r="AA308" s="555" t="s">
        <v>198</v>
      </c>
      <c r="AB308" s="553" t="str">
        <f t="shared" si="84"/>
        <v>G./25-L04-</v>
      </c>
      <c r="AC308" s="556"/>
      <c r="AD308" s="553"/>
      <c r="AE308" s="557" t="str">
        <f t="shared" si="85"/>
        <v/>
      </c>
      <c r="AF308" s="291"/>
      <c r="AG308" s="291"/>
      <c r="AH308" s="291"/>
      <c r="AI308" s="291"/>
      <c r="AJ308" s="291"/>
      <c r="AK308" s="291"/>
      <c r="AL308" s="291"/>
      <c r="AM308" s="291"/>
      <c r="AN308" s="234">
        <f t="shared" si="86"/>
        <v>0</v>
      </c>
      <c r="AO308" s="30"/>
      <c r="AP308" s="30"/>
      <c r="AQ308" s="293"/>
      <c r="AR308" s="293"/>
      <c r="AS308" s="293"/>
      <c r="AT308" s="293"/>
    </row>
    <row r="309" spans="1:46" hidden="1">
      <c r="A309" s="547"/>
      <c r="B309" s="547"/>
      <c r="C309" s="548"/>
      <c r="D309" s="547"/>
      <c r="E309" s="549"/>
      <c r="F309" s="228"/>
      <c r="G309" s="547"/>
      <c r="H309" s="547"/>
      <c r="I309" s="547"/>
      <c r="J309" s="547"/>
      <c r="K309" s="244">
        <f t="shared" si="77"/>
        <v>0</v>
      </c>
      <c r="L309" s="245">
        <f t="shared" si="78"/>
        <v>0</v>
      </c>
      <c r="M309" s="246">
        <f t="shared" si="79"/>
        <v>0</v>
      </c>
      <c r="N309" s="247"/>
      <c r="O309" s="229">
        <f t="shared" si="80"/>
        <v>0</v>
      </c>
      <c r="P309" s="246"/>
      <c r="Q309" s="246">
        <f t="shared" si="81"/>
        <v>0</v>
      </c>
      <c r="R309" s="550">
        <f t="shared" si="82"/>
        <v>0</v>
      </c>
      <c r="S309" s="551"/>
      <c r="T309" s="549" t="str">
        <f t="shared" si="83"/>
        <v>30 - 39 Cm</v>
      </c>
      <c r="U309" s="552"/>
      <c r="V309" s="552" t="e">
        <f>VLOOKUP(A309,'Supply Log'!$E$6:$V$1999,18,FALSE)</f>
        <v>#N/A</v>
      </c>
      <c r="W309" s="553" t="s">
        <v>197</v>
      </c>
      <c r="X309" s="554" t="s">
        <v>242</v>
      </c>
      <c r="Y309" s="554"/>
      <c r="Z309" s="553"/>
      <c r="AA309" s="555" t="s">
        <v>198</v>
      </c>
      <c r="AB309" s="553" t="str">
        <f t="shared" si="84"/>
        <v>G./25-L04-</v>
      </c>
      <c r="AC309" s="556"/>
      <c r="AD309" s="553"/>
      <c r="AE309" s="557" t="str">
        <f t="shared" si="85"/>
        <v/>
      </c>
      <c r="AF309" s="291"/>
      <c r="AG309" s="291"/>
      <c r="AH309" s="291"/>
      <c r="AI309" s="291"/>
      <c r="AJ309" s="291"/>
      <c r="AK309" s="291"/>
      <c r="AL309" s="291"/>
      <c r="AM309" s="291"/>
      <c r="AN309" s="234">
        <f t="shared" si="86"/>
        <v>0</v>
      </c>
      <c r="AO309" s="30"/>
      <c r="AP309" s="30"/>
      <c r="AQ309" s="293"/>
      <c r="AR309" s="293"/>
      <c r="AS309" s="293"/>
      <c r="AT309" s="293"/>
    </row>
    <row r="310" spans="1:46" hidden="1">
      <c r="A310" s="547"/>
      <c r="B310" s="547"/>
      <c r="C310" s="548"/>
      <c r="D310" s="547"/>
      <c r="E310" s="549"/>
      <c r="F310" s="228"/>
      <c r="G310" s="547"/>
      <c r="H310" s="547"/>
      <c r="I310" s="547"/>
      <c r="J310" s="547"/>
      <c r="K310" s="244">
        <f t="shared" si="77"/>
        <v>0</v>
      </c>
      <c r="L310" s="245">
        <f t="shared" si="78"/>
        <v>0</v>
      </c>
      <c r="M310" s="246">
        <f t="shared" si="79"/>
        <v>0</v>
      </c>
      <c r="N310" s="247"/>
      <c r="O310" s="229">
        <f t="shared" si="80"/>
        <v>0</v>
      </c>
      <c r="P310" s="246"/>
      <c r="Q310" s="246">
        <f t="shared" si="81"/>
        <v>0</v>
      </c>
      <c r="R310" s="550">
        <f t="shared" si="82"/>
        <v>0</v>
      </c>
      <c r="S310" s="551"/>
      <c r="T310" s="549" t="str">
        <f t="shared" si="83"/>
        <v>30 - 39 Cm</v>
      </c>
      <c r="U310" s="552"/>
      <c r="V310" s="552" t="e">
        <f>VLOOKUP(A310,'Supply Log'!$E$6:$V$1999,18,FALSE)</f>
        <v>#N/A</v>
      </c>
      <c r="W310" s="553" t="s">
        <v>197</v>
      </c>
      <c r="X310" s="554" t="s">
        <v>242</v>
      </c>
      <c r="Y310" s="554"/>
      <c r="Z310" s="553"/>
      <c r="AA310" s="555" t="s">
        <v>198</v>
      </c>
      <c r="AB310" s="553" t="str">
        <f t="shared" si="84"/>
        <v>G./25-L04-</v>
      </c>
      <c r="AC310" s="556"/>
      <c r="AD310" s="553"/>
      <c r="AE310" s="557" t="str">
        <f t="shared" si="85"/>
        <v/>
      </c>
      <c r="AF310" s="291"/>
      <c r="AG310" s="291"/>
      <c r="AH310" s="291"/>
      <c r="AI310" s="291"/>
      <c r="AJ310" s="291"/>
      <c r="AK310" s="291"/>
      <c r="AL310" s="291"/>
      <c r="AM310" s="291"/>
      <c r="AN310" s="234">
        <f t="shared" si="86"/>
        <v>0</v>
      </c>
      <c r="AO310" s="30"/>
      <c r="AP310" s="30"/>
      <c r="AQ310" s="293"/>
      <c r="AR310" s="293"/>
      <c r="AS310" s="293"/>
      <c r="AT310" s="293"/>
    </row>
    <row r="311" spans="1:46" hidden="1">
      <c r="A311" s="547"/>
      <c r="B311" s="547"/>
      <c r="C311" s="548"/>
      <c r="D311" s="547"/>
      <c r="E311" s="549"/>
      <c r="F311" s="228"/>
      <c r="G311" s="547"/>
      <c r="H311" s="547"/>
      <c r="I311" s="547"/>
      <c r="J311" s="547"/>
      <c r="K311" s="244">
        <f t="shared" si="77"/>
        <v>0</v>
      </c>
      <c r="L311" s="245">
        <f t="shared" si="78"/>
        <v>0</v>
      </c>
      <c r="M311" s="246">
        <f t="shared" si="79"/>
        <v>0</v>
      </c>
      <c r="N311" s="247"/>
      <c r="O311" s="229">
        <f t="shared" si="80"/>
        <v>0</v>
      </c>
      <c r="P311" s="246"/>
      <c r="Q311" s="246">
        <f t="shared" si="81"/>
        <v>0</v>
      </c>
      <c r="R311" s="550">
        <f t="shared" si="82"/>
        <v>0</v>
      </c>
      <c r="S311" s="551"/>
      <c r="T311" s="549" t="str">
        <f t="shared" si="83"/>
        <v>30 - 39 Cm</v>
      </c>
      <c r="U311" s="552"/>
      <c r="V311" s="552" t="e">
        <f>VLOOKUP(A311,'Supply Log'!$E$6:$V$1999,18,FALSE)</f>
        <v>#N/A</v>
      </c>
      <c r="W311" s="553" t="s">
        <v>197</v>
      </c>
      <c r="X311" s="554" t="s">
        <v>242</v>
      </c>
      <c r="Y311" s="554"/>
      <c r="Z311" s="555"/>
      <c r="AA311" s="555" t="s">
        <v>198</v>
      </c>
      <c r="AB311" s="553" t="str">
        <f t="shared" si="84"/>
        <v>G./25-L04-</v>
      </c>
      <c r="AC311" s="556"/>
      <c r="AD311" s="553"/>
      <c r="AE311" s="557" t="str">
        <f t="shared" si="85"/>
        <v/>
      </c>
      <c r="AF311" s="291"/>
      <c r="AG311" s="291"/>
      <c r="AH311" s="291"/>
      <c r="AI311" s="291"/>
      <c r="AJ311" s="291"/>
      <c r="AK311" s="291"/>
      <c r="AL311" s="291"/>
      <c r="AM311" s="291"/>
      <c r="AN311" s="234">
        <f t="shared" si="86"/>
        <v>0</v>
      </c>
      <c r="AO311" s="30"/>
      <c r="AP311" s="30"/>
      <c r="AQ311" s="293"/>
      <c r="AR311" s="293"/>
      <c r="AS311" s="293"/>
      <c r="AT311" s="293"/>
    </row>
    <row r="312" spans="1:46" hidden="1">
      <c r="A312" s="547"/>
      <c r="B312" s="547"/>
      <c r="C312" s="548"/>
      <c r="D312" s="547"/>
      <c r="E312" s="549"/>
      <c r="F312" s="228"/>
      <c r="G312" s="547"/>
      <c r="H312" s="547"/>
      <c r="I312" s="547"/>
      <c r="J312" s="547"/>
      <c r="K312" s="244">
        <f t="shared" si="77"/>
        <v>0</v>
      </c>
      <c r="L312" s="245">
        <f t="shared" si="78"/>
        <v>0</v>
      </c>
      <c r="M312" s="246">
        <f t="shared" si="79"/>
        <v>0</v>
      </c>
      <c r="N312" s="247"/>
      <c r="O312" s="229">
        <f t="shared" si="80"/>
        <v>0</v>
      </c>
      <c r="P312" s="246"/>
      <c r="Q312" s="246">
        <f t="shared" si="81"/>
        <v>0</v>
      </c>
      <c r="R312" s="550">
        <f t="shared" si="82"/>
        <v>0</v>
      </c>
      <c r="S312" s="551"/>
      <c r="T312" s="549" t="str">
        <f t="shared" si="83"/>
        <v>30 - 39 Cm</v>
      </c>
      <c r="U312" s="552"/>
      <c r="V312" s="552" t="e">
        <f>VLOOKUP(A312,'Supply Log'!$E$6:$V$1999,18,FALSE)</f>
        <v>#N/A</v>
      </c>
      <c r="W312" s="553" t="s">
        <v>197</v>
      </c>
      <c r="X312" s="554" t="s">
        <v>242</v>
      </c>
      <c r="Y312" s="554"/>
      <c r="Z312" s="555"/>
      <c r="AA312" s="555" t="s">
        <v>198</v>
      </c>
      <c r="AB312" s="553" t="str">
        <f t="shared" si="84"/>
        <v>G./25-L04-</v>
      </c>
      <c r="AC312" s="556"/>
      <c r="AD312" s="553"/>
      <c r="AE312" s="557" t="str">
        <f t="shared" si="85"/>
        <v/>
      </c>
      <c r="AF312" s="291"/>
      <c r="AG312" s="291"/>
      <c r="AH312" s="291"/>
      <c r="AI312" s="291"/>
      <c r="AJ312" s="291"/>
      <c r="AK312" s="291"/>
      <c r="AL312" s="291"/>
      <c r="AM312" s="291"/>
      <c r="AN312" s="234">
        <f t="shared" si="86"/>
        <v>0</v>
      </c>
      <c r="AO312" s="30"/>
      <c r="AP312" s="30"/>
      <c r="AQ312" s="293"/>
      <c r="AR312" s="293"/>
      <c r="AS312" s="293"/>
      <c r="AT312" s="293"/>
    </row>
    <row r="313" spans="1:46" hidden="1">
      <c r="A313" s="547"/>
      <c r="B313" s="547"/>
      <c r="C313" s="548"/>
      <c r="D313" s="547"/>
      <c r="E313" s="549"/>
      <c r="F313" s="228"/>
      <c r="G313" s="547"/>
      <c r="H313" s="547"/>
      <c r="I313" s="547"/>
      <c r="J313" s="547"/>
      <c r="K313" s="244">
        <f t="shared" si="77"/>
        <v>0</v>
      </c>
      <c r="L313" s="245">
        <f t="shared" si="78"/>
        <v>0</v>
      </c>
      <c r="M313" s="246">
        <f t="shared" si="79"/>
        <v>0</v>
      </c>
      <c r="N313" s="247"/>
      <c r="O313" s="229">
        <f t="shared" si="80"/>
        <v>0</v>
      </c>
      <c r="P313" s="246"/>
      <c r="Q313" s="246">
        <f t="shared" si="81"/>
        <v>0</v>
      </c>
      <c r="R313" s="550">
        <f t="shared" si="82"/>
        <v>0</v>
      </c>
      <c r="S313" s="551"/>
      <c r="T313" s="549" t="str">
        <f t="shared" si="83"/>
        <v>30 - 39 Cm</v>
      </c>
      <c r="U313" s="552"/>
      <c r="V313" s="552" t="e">
        <f>VLOOKUP(A313,'Supply Log'!$E$6:$V$1999,18,FALSE)</f>
        <v>#N/A</v>
      </c>
      <c r="W313" s="553" t="s">
        <v>197</v>
      </c>
      <c r="X313" s="554" t="s">
        <v>242</v>
      </c>
      <c r="Y313" s="554"/>
      <c r="Z313" s="555"/>
      <c r="AA313" s="555" t="s">
        <v>198</v>
      </c>
      <c r="AB313" s="553" t="str">
        <f t="shared" si="84"/>
        <v>G./25-L04-</v>
      </c>
      <c r="AC313" s="556"/>
      <c r="AD313" s="553"/>
      <c r="AE313" s="557" t="str">
        <f t="shared" si="85"/>
        <v/>
      </c>
      <c r="AF313" s="291"/>
      <c r="AG313" s="291"/>
      <c r="AH313" s="291"/>
      <c r="AI313" s="291"/>
      <c r="AJ313" s="291"/>
      <c r="AK313" s="291"/>
      <c r="AL313" s="291"/>
      <c r="AM313" s="291"/>
      <c r="AN313" s="234">
        <f t="shared" si="86"/>
        <v>0</v>
      </c>
      <c r="AO313" s="30"/>
      <c r="AP313" s="30"/>
      <c r="AQ313" s="293"/>
      <c r="AR313" s="293"/>
      <c r="AS313" s="293"/>
      <c r="AT313" s="293"/>
    </row>
    <row r="314" spans="1:46" hidden="1">
      <c r="A314" s="547"/>
      <c r="B314" s="547"/>
      <c r="C314" s="548"/>
      <c r="D314" s="547"/>
      <c r="E314" s="549"/>
      <c r="F314" s="228"/>
      <c r="G314" s="547"/>
      <c r="H314" s="547"/>
      <c r="I314" s="547"/>
      <c r="J314" s="547"/>
      <c r="K314" s="244">
        <f t="shared" si="77"/>
        <v>0</v>
      </c>
      <c r="L314" s="245">
        <f t="shared" si="78"/>
        <v>0</v>
      </c>
      <c r="M314" s="246">
        <f t="shared" si="79"/>
        <v>0</v>
      </c>
      <c r="N314" s="247"/>
      <c r="O314" s="229">
        <f t="shared" si="80"/>
        <v>0</v>
      </c>
      <c r="P314" s="246"/>
      <c r="Q314" s="246">
        <f t="shared" si="81"/>
        <v>0</v>
      </c>
      <c r="R314" s="550">
        <f t="shared" si="82"/>
        <v>0</v>
      </c>
      <c r="S314" s="551"/>
      <c r="T314" s="549" t="str">
        <f t="shared" si="83"/>
        <v>30 - 39 Cm</v>
      </c>
      <c r="U314" s="552"/>
      <c r="V314" s="552" t="e">
        <f>VLOOKUP(A314,'Supply Log'!$E$6:$V$1999,18,FALSE)</f>
        <v>#N/A</v>
      </c>
      <c r="W314" s="553" t="s">
        <v>197</v>
      </c>
      <c r="X314" s="554" t="s">
        <v>242</v>
      </c>
      <c r="Y314" s="554"/>
      <c r="Z314" s="553"/>
      <c r="AA314" s="555" t="s">
        <v>198</v>
      </c>
      <c r="AB314" s="553" t="str">
        <f t="shared" si="84"/>
        <v>G./25-L04-</v>
      </c>
      <c r="AC314" s="556"/>
      <c r="AD314" s="553"/>
      <c r="AE314" s="557" t="str">
        <f t="shared" si="85"/>
        <v/>
      </c>
      <c r="AF314" s="291"/>
      <c r="AG314" s="291"/>
      <c r="AH314" s="291"/>
      <c r="AI314" s="291"/>
      <c r="AJ314" s="291"/>
      <c r="AK314" s="291"/>
      <c r="AL314" s="291"/>
      <c r="AM314" s="291"/>
      <c r="AN314" s="234">
        <f t="shared" si="86"/>
        <v>0</v>
      </c>
      <c r="AO314" s="30"/>
      <c r="AP314" s="30"/>
      <c r="AQ314" s="293"/>
      <c r="AR314" s="293"/>
      <c r="AS314" s="293"/>
      <c r="AT314" s="293"/>
    </row>
    <row r="315" spans="1:46" hidden="1">
      <c r="A315" s="547"/>
      <c r="B315" s="547"/>
      <c r="C315" s="548"/>
      <c r="D315" s="547"/>
      <c r="E315" s="549"/>
      <c r="F315" s="228"/>
      <c r="G315" s="547"/>
      <c r="H315" s="547"/>
      <c r="I315" s="547"/>
      <c r="J315" s="547"/>
      <c r="K315" s="244">
        <f t="shared" si="77"/>
        <v>0</v>
      </c>
      <c r="L315" s="245">
        <f t="shared" si="78"/>
        <v>0</v>
      </c>
      <c r="M315" s="246">
        <f t="shared" si="79"/>
        <v>0</v>
      </c>
      <c r="N315" s="247"/>
      <c r="O315" s="229">
        <f t="shared" si="80"/>
        <v>0</v>
      </c>
      <c r="P315" s="246"/>
      <c r="Q315" s="246">
        <f t="shared" si="81"/>
        <v>0</v>
      </c>
      <c r="R315" s="550">
        <f t="shared" si="82"/>
        <v>0</v>
      </c>
      <c r="S315" s="551"/>
      <c r="T315" s="549" t="str">
        <f t="shared" si="83"/>
        <v>30 - 39 Cm</v>
      </c>
      <c r="U315" s="552"/>
      <c r="V315" s="552" t="e">
        <f>VLOOKUP(A315,'Supply Log'!$E$6:$V$1999,18,FALSE)</f>
        <v>#N/A</v>
      </c>
      <c r="W315" s="553" t="s">
        <v>197</v>
      </c>
      <c r="X315" s="554" t="s">
        <v>242</v>
      </c>
      <c r="Y315" s="554"/>
      <c r="Z315" s="555"/>
      <c r="AA315" s="555" t="s">
        <v>198</v>
      </c>
      <c r="AB315" s="553" t="str">
        <f t="shared" si="84"/>
        <v>G./25-L04-</v>
      </c>
      <c r="AC315" s="556"/>
      <c r="AD315" s="553"/>
      <c r="AE315" s="557" t="str">
        <f t="shared" si="85"/>
        <v/>
      </c>
      <c r="AF315" s="291"/>
      <c r="AG315" s="291"/>
      <c r="AH315" s="291"/>
      <c r="AI315" s="291"/>
      <c r="AJ315" s="291"/>
      <c r="AK315" s="291"/>
      <c r="AL315" s="291"/>
      <c r="AM315" s="291"/>
      <c r="AN315" s="234">
        <f t="shared" si="86"/>
        <v>0</v>
      </c>
      <c r="AO315" s="30"/>
      <c r="AP315" s="30"/>
      <c r="AQ315" s="293"/>
      <c r="AR315" s="293"/>
      <c r="AS315" s="293"/>
      <c r="AT315" s="293"/>
    </row>
    <row r="316" spans="1:46" hidden="1">
      <c r="A316" s="547"/>
      <c r="B316" s="547"/>
      <c r="C316" s="548"/>
      <c r="D316" s="547"/>
      <c r="E316" s="549"/>
      <c r="F316" s="228"/>
      <c r="G316" s="547"/>
      <c r="H316" s="547"/>
      <c r="I316" s="547"/>
      <c r="J316" s="547"/>
      <c r="K316" s="244">
        <f t="shared" si="77"/>
        <v>0</v>
      </c>
      <c r="L316" s="245">
        <f t="shared" si="78"/>
        <v>0</v>
      </c>
      <c r="M316" s="246">
        <f t="shared" si="79"/>
        <v>0</v>
      </c>
      <c r="N316" s="247"/>
      <c r="O316" s="229">
        <f t="shared" si="80"/>
        <v>0</v>
      </c>
      <c r="P316" s="246"/>
      <c r="Q316" s="246">
        <f t="shared" si="81"/>
        <v>0</v>
      </c>
      <c r="R316" s="550">
        <f t="shared" si="82"/>
        <v>0</v>
      </c>
      <c r="S316" s="551"/>
      <c r="T316" s="549" t="str">
        <f t="shared" si="83"/>
        <v>30 - 39 Cm</v>
      </c>
      <c r="U316" s="552"/>
      <c r="V316" s="552" t="e">
        <f>VLOOKUP(A316,'Supply Log'!$E$6:$V$1999,18,FALSE)</f>
        <v>#N/A</v>
      </c>
      <c r="W316" s="553" t="s">
        <v>197</v>
      </c>
      <c r="X316" s="554" t="s">
        <v>242</v>
      </c>
      <c r="Y316" s="554"/>
      <c r="Z316" s="553"/>
      <c r="AA316" s="555" t="s">
        <v>198</v>
      </c>
      <c r="AB316" s="553" t="str">
        <f t="shared" si="84"/>
        <v>G./25-L04-</v>
      </c>
      <c r="AC316" s="556"/>
      <c r="AD316" s="553"/>
      <c r="AE316" s="557" t="str">
        <f t="shared" si="85"/>
        <v/>
      </c>
      <c r="AF316" s="291"/>
      <c r="AG316" s="291"/>
      <c r="AH316" s="291"/>
      <c r="AI316" s="291"/>
      <c r="AJ316" s="291"/>
      <c r="AK316" s="291"/>
      <c r="AL316" s="291"/>
      <c r="AM316" s="291"/>
      <c r="AN316" s="234">
        <f t="shared" si="86"/>
        <v>0</v>
      </c>
      <c r="AO316" s="30"/>
      <c r="AP316" s="30"/>
      <c r="AQ316" s="293"/>
      <c r="AR316" s="293"/>
      <c r="AS316" s="293"/>
      <c r="AT316" s="293"/>
    </row>
    <row r="317" spans="1:46" hidden="1">
      <c r="A317" s="547"/>
      <c r="B317" s="547"/>
      <c r="C317" s="548"/>
      <c r="D317" s="547"/>
      <c r="E317" s="549"/>
      <c r="F317" s="228"/>
      <c r="G317" s="547"/>
      <c r="H317" s="547"/>
      <c r="I317" s="547"/>
      <c r="J317" s="547"/>
      <c r="K317" s="244">
        <f t="shared" si="77"/>
        <v>0</v>
      </c>
      <c r="L317" s="245">
        <f t="shared" si="78"/>
        <v>0</v>
      </c>
      <c r="M317" s="246">
        <f t="shared" si="79"/>
        <v>0</v>
      </c>
      <c r="N317" s="247"/>
      <c r="O317" s="229">
        <f t="shared" si="80"/>
        <v>0</v>
      </c>
      <c r="P317" s="246"/>
      <c r="Q317" s="246">
        <f t="shared" si="81"/>
        <v>0</v>
      </c>
      <c r="R317" s="550">
        <f t="shared" si="82"/>
        <v>0</v>
      </c>
      <c r="S317" s="551"/>
      <c r="T317" s="549" t="str">
        <f t="shared" si="83"/>
        <v>30 - 39 Cm</v>
      </c>
      <c r="U317" s="552"/>
      <c r="V317" s="552" t="e">
        <f>VLOOKUP(A317,'Supply Log'!$E$6:$V$1999,18,FALSE)</f>
        <v>#N/A</v>
      </c>
      <c r="W317" s="553" t="s">
        <v>197</v>
      </c>
      <c r="X317" s="554" t="s">
        <v>242</v>
      </c>
      <c r="Y317" s="554"/>
      <c r="Z317" s="555"/>
      <c r="AA317" s="555" t="s">
        <v>198</v>
      </c>
      <c r="AB317" s="553" t="str">
        <f t="shared" si="84"/>
        <v>G./25-L04-</v>
      </c>
      <c r="AC317" s="556"/>
      <c r="AD317" s="553"/>
      <c r="AE317" s="557" t="str">
        <f t="shared" si="85"/>
        <v/>
      </c>
      <c r="AF317" s="291"/>
      <c r="AG317" s="291"/>
      <c r="AH317" s="291"/>
      <c r="AI317" s="291"/>
      <c r="AJ317" s="291"/>
      <c r="AK317" s="291"/>
      <c r="AL317" s="291"/>
      <c r="AM317" s="291"/>
      <c r="AN317" s="234">
        <f t="shared" si="86"/>
        <v>0</v>
      </c>
      <c r="AO317" s="30"/>
      <c r="AP317" s="30"/>
      <c r="AQ317" s="293"/>
      <c r="AR317" s="293"/>
      <c r="AS317" s="293"/>
      <c r="AT317" s="293"/>
    </row>
    <row r="318" spans="1:46" hidden="1">
      <c r="A318" s="547"/>
      <c r="B318" s="547"/>
      <c r="C318" s="548"/>
      <c r="D318" s="547"/>
      <c r="E318" s="549"/>
      <c r="F318" s="228"/>
      <c r="G318" s="547"/>
      <c r="H318" s="547"/>
      <c r="I318" s="547"/>
      <c r="J318" s="547"/>
      <c r="K318" s="244">
        <f t="shared" si="77"/>
        <v>0</v>
      </c>
      <c r="L318" s="245">
        <f t="shared" si="78"/>
        <v>0</v>
      </c>
      <c r="M318" s="246">
        <f t="shared" si="79"/>
        <v>0</v>
      </c>
      <c r="N318" s="247"/>
      <c r="O318" s="229">
        <f t="shared" si="80"/>
        <v>0</v>
      </c>
      <c r="P318" s="246"/>
      <c r="Q318" s="246">
        <f t="shared" si="81"/>
        <v>0</v>
      </c>
      <c r="R318" s="550">
        <f t="shared" si="82"/>
        <v>0</v>
      </c>
      <c r="S318" s="551"/>
      <c r="T318" s="549" t="str">
        <f t="shared" si="83"/>
        <v>30 - 39 Cm</v>
      </c>
      <c r="U318" s="552"/>
      <c r="V318" s="552" t="e">
        <f>VLOOKUP(A318,'Supply Log'!$E$6:$V$1999,18,FALSE)</f>
        <v>#N/A</v>
      </c>
      <c r="W318" s="553" t="s">
        <v>197</v>
      </c>
      <c r="X318" s="554" t="s">
        <v>242</v>
      </c>
      <c r="Y318" s="554"/>
      <c r="Z318" s="555"/>
      <c r="AA318" s="555" t="s">
        <v>198</v>
      </c>
      <c r="AB318" s="553" t="str">
        <f t="shared" si="84"/>
        <v>G./25-L04-</v>
      </c>
      <c r="AC318" s="556"/>
      <c r="AD318" s="553"/>
      <c r="AE318" s="557" t="str">
        <f t="shared" si="85"/>
        <v/>
      </c>
      <c r="AF318" s="291"/>
      <c r="AG318" s="291"/>
      <c r="AH318" s="291"/>
      <c r="AI318" s="291"/>
      <c r="AJ318" s="291"/>
      <c r="AK318" s="291"/>
      <c r="AL318" s="291"/>
      <c r="AM318" s="291"/>
      <c r="AN318" s="234">
        <f t="shared" si="86"/>
        <v>0</v>
      </c>
      <c r="AO318" s="30"/>
      <c r="AP318" s="30"/>
      <c r="AQ318" s="293"/>
      <c r="AR318" s="293"/>
      <c r="AS318" s="293"/>
      <c r="AT318" s="293"/>
    </row>
    <row r="319" spans="1:46" hidden="1">
      <c r="A319" s="547"/>
      <c r="B319" s="547"/>
      <c r="C319" s="548"/>
      <c r="D319" s="547"/>
      <c r="E319" s="549"/>
      <c r="F319" s="228"/>
      <c r="G319" s="547"/>
      <c r="H319" s="547"/>
      <c r="I319" s="547"/>
      <c r="J319" s="547"/>
      <c r="K319" s="244">
        <f t="shared" si="77"/>
        <v>0</v>
      </c>
      <c r="L319" s="245">
        <f t="shared" si="78"/>
        <v>0</v>
      </c>
      <c r="M319" s="246">
        <f t="shared" si="79"/>
        <v>0</v>
      </c>
      <c r="N319" s="247"/>
      <c r="O319" s="229">
        <f t="shared" si="80"/>
        <v>0</v>
      </c>
      <c r="P319" s="246"/>
      <c r="Q319" s="246">
        <f t="shared" si="81"/>
        <v>0</v>
      </c>
      <c r="R319" s="550">
        <f t="shared" si="82"/>
        <v>0</v>
      </c>
      <c r="S319" s="551"/>
      <c r="T319" s="549" t="str">
        <f t="shared" si="83"/>
        <v>30 - 39 Cm</v>
      </c>
      <c r="U319" s="552"/>
      <c r="V319" s="552" t="e">
        <f>VLOOKUP(A319,'Supply Log'!$E$6:$V$1999,18,FALSE)</f>
        <v>#N/A</v>
      </c>
      <c r="W319" s="553" t="s">
        <v>197</v>
      </c>
      <c r="X319" s="554" t="s">
        <v>242</v>
      </c>
      <c r="Y319" s="554"/>
      <c r="Z319" s="555"/>
      <c r="AA319" s="555" t="s">
        <v>198</v>
      </c>
      <c r="AB319" s="553" t="str">
        <f t="shared" si="84"/>
        <v>G./25-L04-</v>
      </c>
      <c r="AC319" s="556"/>
      <c r="AD319" s="553"/>
      <c r="AE319" s="557" t="str">
        <f t="shared" si="85"/>
        <v/>
      </c>
      <c r="AF319" s="291"/>
      <c r="AG319" s="291"/>
      <c r="AH319" s="291"/>
      <c r="AI319" s="291"/>
      <c r="AJ319" s="291"/>
      <c r="AK319" s="291"/>
      <c r="AL319" s="291"/>
      <c r="AM319" s="291"/>
      <c r="AN319" s="234">
        <f t="shared" si="86"/>
        <v>0</v>
      </c>
      <c r="AO319" s="30"/>
      <c r="AP319" s="30"/>
      <c r="AQ319" s="293"/>
      <c r="AR319" s="293"/>
      <c r="AS319" s="293"/>
      <c r="AT319" s="293"/>
    </row>
    <row r="320" spans="1:46" hidden="1">
      <c r="A320" s="547"/>
      <c r="B320" s="547"/>
      <c r="C320" s="548"/>
      <c r="D320" s="547"/>
      <c r="E320" s="549"/>
      <c r="F320" s="228"/>
      <c r="G320" s="547"/>
      <c r="H320" s="547"/>
      <c r="I320" s="547"/>
      <c r="J320" s="547"/>
      <c r="K320" s="244">
        <f t="shared" si="77"/>
        <v>0</v>
      </c>
      <c r="L320" s="245">
        <f t="shared" si="78"/>
        <v>0</v>
      </c>
      <c r="M320" s="246">
        <f t="shared" si="79"/>
        <v>0</v>
      </c>
      <c r="N320" s="247"/>
      <c r="O320" s="229">
        <f t="shared" si="80"/>
        <v>0</v>
      </c>
      <c r="P320" s="246"/>
      <c r="Q320" s="246">
        <f t="shared" si="81"/>
        <v>0</v>
      </c>
      <c r="R320" s="550">
        <f t="shared" si="82"/>
        <v>0</v>
      </c>
      <c r="S320" s="551"/>
      <c r="T320" s="549" t="str">
        <f t="shared" si="83"/>
        <v>30 - 39 Cm</v>
      </c>
      <c r="U320" s="552"/>
      <c r="V320" s="552" t="e">
        <f>VLOOKUP(A320,'Supply Log'!$E$6:$V$1999,18,FALSE)</f>
        <v>#N/A</v>
      </c>
      <c r="W320" s="553" t="s">
        <v>197</v>
      </c>
      <c r="X320" s="554" t="s">
        <v>242</v>
      </c>
      <c r="Y320" s="554"/>
      <c r="Z320" s="555"/>
      <c r="AA320" s="555" t="s">
        <v>198</v>
      </c>
      <c r="AB320" s="553" t="str">
        <f t="shared" si="84"/>
        <v>G./25-L04-</v>
      </c>
      <c r="AC320" s="556"/>
      <c r="AD320" s="553"/>
      <c r="AE320" s="557" t="str">
        <f t="shared" si="85"/>
        <v/>
      </c>
      <c r="AF320" s="291"/>
      <c r="AG320" s="291"/>
      <c r="AH320" s="291"/>
      <c r="AI320" s="291"/>
      <c r="AJ320" s="291"/>
      <c r="AK320" s="291"/>
      <c r="AL320" s="291"/>
      <c r="AM320" s="291"/>
      <c r="AN320" s="234">
        <f t="shared" si="86"/>
        <v>0</v>
      </c>
      <c r="AO320" s="30"/>
      <c r="AP320" s="30"/>
      <c r="AQ320" s="293"/>
      <c r="AR320" s="293"/>
      <c r="AS320" s="293"/>
      <c r="AT320" s="293"/>
    </row>
    <row r="321" spans="1:46" hidden="1">
      <c r="A321" s="547"/>
      <c r="B321" s="547"/>
      <c r="C321" s="548"/>
      <c r="D321" s="547"/>
      <c r="E321" s="549"/>
      <c r="F321" s="228"/>
      <c r="G321" s="547"/>
      <c r="H321" s="547"/>
      <c r="I321" s="547"/>
      <c r="J321" s="547"/>
      <c r="K321" s="244">
        <f t="shared" si="77"/>
        <v>0</v>
      </c>
      <c r="L321" s="245">
        <f t="shared" si="78"/>
        <v>0</v>
      </c>
      <c r="M321" s="246">
        <f t="shared" si="79"/>
        <v>0</v>
      </c>
      <c r="N321" s="247"/>
      <c r="O321" s="229">
        <f t="shared" si="80"/>
        <v>0</v>
      </c>
      <c r="P321" s="246"/>
      <c r="Q321" s="246">
        <f t="shared" si="81"/>
        <v>0</v>
      </c>
      <c r="R321" s="550">
        <f t="shared" si="82"/>
        <v>0</v>
      </c>
      <c r="S321" s="551"/>
      <c r="T321" s="549" t="str">
        <f t="shared" si="83"/>
        <v>30 - 39 Cm</v>
      </c>
      <c r="U321" s="552"/>
      <c r="V321" s="552" t="e">
        <f>VLOOKUP(A321,'Supply Log'!$E$6:$V$1999,18,FALSE)</f>
        <v>#N/A</v>
      </c>
      <c r="W321" s="553" t="s">
        <v>197</v>
      </c>
      <c r="X321" s="554" t="s">
        <v>242</v>
      </c>
      <c r="Y321" s="554"/>
      <c r="Z321" s="555"/>
      <c r="AA321" s="555" t="s">
        <v>198</v>
      </c>
      <c r="AB321" s="553" t="str">
        <f t="shared" si="84"/>
        <v>G./25-L04-</v>
      </c>
      <c r="AC321" s="556"/>
      <c r="AD321" s="553"/>
      <c r="AE321" s="557" t="str">
        <f t="shared" si="85"/>
        <v/>
      </c>
      <c r="AF321" s="291"/>
      <c r="AG321" s="291"/>
      <c r="AH321" s="291"/>
      <c r="AI321" s="291"/>
      <c r="AJ321" s="291"/>
      <c r="AK321" s="291"/>
      <c r="AL321" s="291"/>
      <c r="AM321" s="291"/>
      <c r="AN321" s="234">
        <f t="shared" si="86"/>
        <v>0</v>
      </c>
      <c r="AO321" s="30"/>
      <c r="AP321" s="30"/>
      <c r="AQ321" s="293"/>
      <c r="AR321" s="293"/>
      <c r="AS321" s="293"/>
      <c r="AT321" s="293"/>
    </row>
    <row r="322" spans="1:46" hidden="1">
      <c r="A322" s="547"/>
      <c r="B322" s="547"/>
      <c r="C322" s="548"/>
      <c r="D322" s="547"/>
      <c r="E322" s="549"/>
      <c r="F322" s="228"/>
      <c r="G322" s="547"/>
      <c r="H322" s="547"/>
      <c r="I322" s="547"/>
      <c r="J322" s="547"/>
      <c r="K322" s="244">
        <f t="shared" si="77"/>
        <v>0</v>
      </c>
      <c r="L322" s="245">
        <f t="shared" si="78"/>
        <v>0</v>
      </c>
      <c r="M322" s="246">
        <f t="shared" si="79"/>
        <v>0</v>
      </c>
      <c r="N322" s="247"/>
      <c r="O322" s="229">
        <f t="shared" si="80"/>
        <v>0</v>
      </c>
      <c r="P322" s="246"/>
      <c r="Q322" s="246">
        <f t="shared" si="81"/>
        <v>0</v>
      </c>
      <c r="R322" s="550">
        <f t="shared" si="82"/>
        <v>0</v>
      </c>
      <c r="S322" s="551"/>
      <c r="T322" s="549" t="str">
        <f t="shared" si="83"/>
        <v>30 - 39 Cm</v>
      </c>
      <c r="U322" s="552"/>
      <c r="V322" s="552" t="e">
        <f>VLOOKUP(A322,'Supply Log'!$E$6:$V$1999,18,FALSE)</f>
        <v>#N/A</v>
      </c>
      <c r="W322" s="553" t="s">
        <v>197</v>
      </c>
      <c r="X322" s="554" t="s">
        <v>242</v>
      </c>
      <c r="Y322" s="554"/>
      <c r="Z322" s="555"/>
      <c r="AA322" s="555" t="s">
        <v>198</v>
      </c>
      <c r="AB322" s="553" t="str">
        <f t="shared" si="84"/>
        <v>G./25-L04-</v>
      </c>
      <c r="AC322" s="556"/>
      <c r="AD322" s="553"/>
      <c r="AE322" s="557" t="str">
        <f t="shared" si="85"/>
        <v/>
      </c>
      <c r="AF322" s="291"/>
      <c r="AG322" s="291"/>
      <c r="AH322" s="291"/>
      <c r="AI322" s="291"/>
      <c r="AJ322" s="291"/>
      <c r="AK322" s="291"/>
      <c r="AL322" s="291"/>
      <c r="AM322" s="291"/>
      <c r="AN322" s="234">
        <f t="shared" si="86"/>
        <v>0</v>
      </c>
      <c r="AO322" s="30"/>
      <c r="AP322" s="30"/>
      <c r="AQ322" s="293"/>
      <c r="AR322" s="293"/>
      <c r="AS322" s="293"/>
      <c r="AT322" s="293"/>
    </row>
    <row r="323" spans="1:46" hidden="1">
      <c r="A323" s="547"/>
      <c r="B323" s="547"/>
      <c r="C323" s="548"/>
      <c r="D323" s="547"/>
      <c r="E323" s="549"/>
      <c r="F323" s="228"/>
      <c r="G323" s="547"/>
      <c r="H323" s="547"/>
      <c r="I323" s="547"/>
      <c r="J323" s="547"/>
      <c r="K323" s="244">
        <f t="shared" si="77"/>
        <v>0</v>
      </c>
      <c r="L323" s="245">
        <f t="shared" si="78"/>
        <v>0</v>
      </c>
      <c r="M323" s="246">
        <f t="shared" si="79"/>
        <v>0</v>
      </c>
      <c r="N323" s="247"/>
      <c r="O323" s="229">
        <f t="shared" si="80"/>
        <v>0</v>
      </c>
      <c r="P323" s="246"/>
      <c r="Q323" s="246">
        <f t="shared" si="81"/>
        <v>0</v>
      </c>
      <c r="R323" s="550">
        <f t="shared" si="82"/>
        <v>0</v>
      </c>
      <c r="S323" s="551"/>
      <c r="T323" s="549" t="str">
        <f t="shared" si="83"/>
        <v>30 - 39 Cm</v>
      </c>
      <c r="U323" s="552"/>
      <c r="V323" s="552" t="e">
        <f>VLOOKUP(A323,'Supply Log'!$E$6:$V$1999,18,FALSE)</f>
        <v>#N/A</v>
      </c>
      <c r="W323" s="553" t="s">
        <v>197</v>
      </c>
      <c r="X323" s="554" t="s">
        <v>242</v>
      </c>
      <c r="Y323" s="554"/>
      <c r="Z323" s="553"/>
      <c r="AA323" s="555" t="s">
        <v>198</v>
      </c>
      <c r="AB323" s="553" t="str">
        <f t="shared" si="84"/>
        <v>G./25-L04-</v>
      </c>
      <c r="AC323" s="556"/>
      <c r="AD323" s="553"/>
      <c r="AE323" s="557" t="str">
        <f t="shared" si="85"/>
        <v/>
      </c>
      <c r="AF323" s="291"/>
      <c r="AG323" s="291"/>
      <c r="AH323" s="291"/>
      <c r="AI323" s="291"/>
      <c r="AJ323" s="291"/>
      <c r="AK323" s="291"/>
      <c r="AL323" s="291"/>
      <c r="AM323" s="291"/>
      <c r="AN323" s="234">
        <f t="shared" si="86"/>
        <v>0</v>
      </c>
      <c r="AO323" s="30"/>
      <c r="AP323" s="30"/>
      <c r="AQ323" s="293"/>
      <c r="AR323" s="293"/>
      <c r="AS323" s="293"/>
      <c r="AT323" s="293"/>
    </row>
    <row r="324" spans="1:46" hidden="1">
      <c r="A324" s="547"/>
      <c r="B324" s="547"/>
      <c r="C324" s="548"/>
      <c r="D324" s="547"/>
      <c r="E324" s="549"/>
      <c r="F324" s="228"/>
      <c r="G324" s="547"/>
      <c r="H324" s="547"/>
      <c r="I324" s="547"/>
      <c r="J324" s="547"/>
      <c r="K324" s="244">
        <f t="shared" si="77"/>
        <v>0</v>
      </c>
      <c r="L324" s="245">
        <f t="shared" si="78"/>
        <v>0</v>
      </c>
      <c r="M324" s="246">
        <f t="shared" si="79"/>
        <v>0</v>
      </c>
      <c r="N324" s="247"/>
      <c r="O324" s="229">
        <f t="shared" si="80"/>
        <v>0</v>
      </c>
      <c r="P324" s="246"/>
      <c r="Q324" s="246">
        <f t="shared" si="81"/>
        <v>0</v>
      </c>
      <c r="R324" s="550">
        <f t="shared" si="82"/>
        <v>0</v>
      </c>
      <c r="S324" s="551"/>
      <c r="T324" s="549" t="str">
        <f t="shared" si="83"/>
        <v>30 - 39 Cm</v>
      </c>
      <c r="U324" s="552"/>
      <c r="V324" s="552" t="e">
        <f>VLOOKUP(A324,'Supply Log'!$E$6:$V$1999,18,FALSE)</f>
        <v>#N/A</v>
      </c>
      <c r="W324" s="553" t="s">
        <v>197</v>
      </c>
      <c r="X324" s="554" t="s">
        <v>242</v>
      </c>
      <c r="Y324" s="554"/>
      <c r="Z324" s="553"/>
      <c r="AA324" s="555" t="s">
        <v>198</v>
      </c>
      <c r="AB324" s="553" t="str">
        <f t="shared" si="84"/>
        <v>G./25-L04-</v>
      </c>
      <c r="AC324" s="556"/>
      <c r="AD324" s="553"/>
      <c r="AE324" s="557" t="str">
        <f t="shared" si="85"/>
        <v/>
      </c>
      <c r="AF324" s="291"/>
      <c r="AG324" s="291"/>
      <c r="AH324" s="291"/>
      <c r="AI324" s="291"/>
      <c r="AJ324" s="291"/>
      <c r="AK324" s="291"/>
      <c r="AL324" s="291"/>
      <c r="AM324" s="291"/>
      <c r="AN324" s="234">
        <f t="shared" si="86"/>
        <v>0</v>
      </c>
      <c r="AO324" s="30"/>
      <c r="AP324" s="30"/>
      <c r="AQ324" s="293"/>
      <c r="AR324" s="293"/>
      <c r="AS324" s="293"/>
      <c r="AT324" s="293"/>
    </row>
    <row r="325" spans="1:46" hidden="1">
      <c r="A325" s="547"/>
      <c r="B325" s="547"/>
      <c r="C325" s="548"/>
      <c r="D325" s="547"/>
      <c r="E325" s="549"/>
      <c r="F325" s="228"/>
      <c r="G325" s="547"/>
      <c r="H325" s="547"/>
      <c r="I325" s="547"/>
      <c r="J325" s="547"/>
      <c r="K325" s="244">
        <f t="shared" si="77"/>
        <v>0</v>
      </c>
      <c r="L325" s="245">
        <f t="shared" si="78"/>
        <v>0</v>
      </c>
      <c r="M325" s="246">
        <f t="shared" si="79"/>
        <v>0</v>
      </c>
      <c r="N325" s="247"/>
      <c r="O325" s="229">
        <f t="shared" si="80"/>
        <v>0</v>
      </c>
      <c r="P325" s="246"/>
      <c r="Q325" s="246">
        <f t="shared" si="81"/>
        <v>0</v>
      </c>
      <c r="R325" s="550">
        <f t="shared" si="82"/>
        <v>0</v>
      </c>
      <c r="S325" s="551"/>
      <c r="T325" s="549" t="str">
        <f t="shared" si="83"/>
        <v>30 - 39 Cm</v>
      </c>
      <c r="U325" s="552"/>
      <c r="V325" s="552" t="e">
        <f>VLOOKUP(A325,'Supply Log'!$E$6:$V$1999,18,FALSE)</f>
        <v>#N/A</v>
      </c>
      <c r="W325" s="553" t="s">
        <v>197</v>
      </c>
      <c r="X325" s="554" t="s">
        <v>242</v>
      </c>
      <c r="Y325" s="554"/>
      <c r="Z325" s="555"/>
      <c r="AA325" s="555" t="s">
        <v>198</v>
      </c>
      <c r="AB325" s="553" t="str">
        <f t="shared" si="84"/>
        <v>G./25-L04-</v>
      </c>
      <c r="AC325" s="556"/>
      <c r="AD325" s="553"/>
      <c r="AE325" s="557" t="str">
        <f t="shared" si="85"/>
        <v/>
      </c>
      <c r="AF325" s="291"/>
      <c r="AG325" s="291"/>
      <c r="AH325" s="291"/>
      <c r="AI325" s="291"/>
      <c r="AJ325" s="291"/>
      <c r="AK325" s="291"/>
      <c r="AL325" s="291"/>
      <c r="AM325" s="291"/>
      <c r="AN325" s="234">
        <f t="shared" si="86"/>
        <v>0</v>
      </c>
      <c r="AO325" s="30"/>
      <c r="AP325" s="30"/>
      <c r="AQ325" s="293"/>
      <c r="AR325" s="293"/>
      <c r="AS325" s="293"/>
      <c r="AT325" s="293"/>
    </row>
    <row r="326" spans="1:46" hidden="1">
      <c r="A326" s="547"/>
      <c r="B326" s="547"/>
      <c r="C326" s="548"/>
      <c r="D326" s="547"/>
      <c r="E326" s="549"/>
      <c r="F326" s="228"/>
      <c r="G326" s="547"/>
      <c r="H326" s="547"/>
      <c r="I326" s="547"/>
      <c r="J326" s="547"/>
      <c r="K326" s="244">
        <f t="shared" ref="K326:K389" si="87">+(G326+H326+I326+J326)/4</f>
        <v>0</v>
      </c>
      <c r="L326" s="245">
        <f t="shared" ref="L326:L389" si="88">ROUND(K326,0)</f>
        <v>0</v>
      </c>
      <c r="M326" s="246">
        <f t="shared" ref="M326:M389" si="89">+ROUND((L326*L326*F326*0.7854)/10000,2)</f>
        <v>0</v>
      </c>
      <c r="N326" s="247"/>
      <c r="O326" s="229">
        <f t="shared" ref="O326:O389" si="90">ROUND(((N326*N326*(F326-P326)*0.7854)/10000),2)</f>
        <v>0</v>
      </c>
      <c r="P326" s="246"/>
      <c r="Q326" s="246">
        <f t="shared" ref="Q326:Q389" si="91">+ROUND((L326*L326*P326*0.7854)/10000,2)</f>
        <v>0</v>
      </c>
      <c r="R326" s="550">
        <f t="shared" ref="R326:R389" si="92">+M326-O326-Q326</f>
        <v>0</v>
      </c>
      <c r="S326" s="551"/>
      <c r="T326" s="549" t="str">
        <f t="shared" ref="T326:T389" si="93">IF(L326&lt;40,"30 - 39 Cm",IF(L326&lt;50,"40 - 49 Cm",IF(L326&lt;60,"50 - 59 Cm",IF(L326&lt;70,"60 - 69 Cm",IF(L326&lt;80,"70 - 79 Cm",IF(L326&lt;90,"80 - 89 Cm",IF(L326&lt;100,"90 - 99 Cm",IF(L326&gt;99,"100 Cm Up"))))))))</f>
        <v>30 - 39 Cm</v>
      </c>
      <c r="U326" s="552"/>
      <c r="V326" s="552" t="e">
        <f>VLOOKUP(A326,'Supply Log'!$E$6:$V$1999,18,FALSE)</f>
        <v>#N/A</v>
      </c>
      <c r="W326" s="553" t="s">
        <v>197</v>
      </c>
      <c r="X326" s="554" t="s">
        <v>242</v>
      </c>
      <c r="Y326" s="554"/>
      <c r="Z326" s="553"/>
      <c r="AA326" s="555" t="s">
        <v>198</v>
      </c>
      <c r="AB326" s="553" t="str">
        <f t="shared" ref="AB326:AB389" si="94">W326&amp;C326&amp;B326&amp;AA326&amp;X326&amp;Z326&amp;A326</f>
        <v>G./25-L04-</v>
      </c>
      <c r="AC326" s="556"/>
      <c r="AD326" s="553"/>
      <c r="AE326" s="557" t="str">
        <f t="shared" ref="AE326:AE389" si="95">IF(COUNTIF($B$2:$B$46837,B326)&gt;1,"DOUBLE","")</f>
        <v/>
      </c>
      <c r="AF326" s="291"/>
      <c r="AG326" s="291"/>
      <c r="AH326" s="291"/>
      <c r="AI326" s="291"/>
      <c r="AJ326" s="291"/>
      <c r="AK326" s="291"/>
      <c r="AL326" s="291"/>
      <c r="AM326" s="291"/>
      <c r="AN326" s="234">
        <f t="shared" ref="AN326:AN389" si="96">F326-AF326-AG326-AH326-AI326-AJ326-AK326-AL326-AM326</f>
        <v>0</v>
      </c>
      <c r="AO326" s="30"/>
      <c r="AP326" s="30"/>
      <c r="AQ326" s="293"/>
      <c r="AR326" s="293"/>
      <c r="AS326" s="293"/>
      <c r="AT326" s="293"/>
    </row>
    <row r="327" spans="1:46" hidden="1">
      <c r="A327" s="547"/>
      <c r="B327" s="547"/>
      <c r="C327" s="548"/>
      <c r="D327" s="547"/>
      <c r="E327" s="549"/>
      <c r="F327" s="228"/>
      <c r="G327" s="547"/>
      <c r="H327" s="547"/>
      <c r="I327" s="547"/>
      <c r="J327" s="547"/>
      <c r="K327" s="244">
        <f t="shared" si="87"/>
        <v>0</v>
      </c>
      <c r="L327" s="245">
        <f t="shared" si="88"/>
        <v>0</v>
      </c>
      <c r="M327" s="246">
        <f t="shared" si="89"/>
        <v>0</v>
      </c>
      <c r="N327" s="247"/>
      <c r="O327" s="229">
        <f t="shared" si="90"/>
        <v>0</v>
      </c>
      <c r="P327" s="246"/>
      <c r="Q327" s="246">
        <f t="shared" si="91"/>
        <v>0</v>
      </c>
      <c r="R327" s="550">
        <f t="shared" si="92"/>
        <v>0</v>
      </c>
      <c r="S327" s="551"/>
      <c r="T327" s="549" t="str">
        <f t="shared" si="93"/>
        <v>30 - 39 Cm</v>
      </c>
      <c r="U327" s="552"/>
      <c r="V327" s="552" t="e">
        <f>VLOOKUP(A327,'Supply Log'!$E$6:$V$1999,18,FALSE)</f>
        <v>#N/A</v>
      </c>
      <c r="W327" s="553" t="s">
        <v>197</v>
      </c>
      <c r="X327" s="554" t="s">
        <v>242</v>
      </c>
      <c r="Y327" s="554"/>
      <c r="Z327" s="553"/>
      <c r="AA327" s="555" t="s">
        <v>198</v>
      </c>
      <c r="AB327" s="553" t="str">
        <f t="shared" si="94"/>
        <v>G./25-L04-</v>
      </c>
      <c r="AC327" s="556"/>
      <c r="AD327" s="553"/>
      <c r="AE327" s="558" t="str">
        <f t="shared" si="95"/>
        <v/>
      </c>
      <c r="AF327" s="291"/>
      <c r="AG327" s="291"/>
      <c r="AH327" s="291"/>
      <c r="AI327" s="291"/>
      <c r="AJ327" s="291"/>
      <c r="AK327" s="291"/>
      <c r="AL327" s="291"/>
      <c r="AM327" s="291"/>
      <c r="AN327" s="234">
        <f t="shared" si="96"/>
        <v>0</v>
      </c>
      <c r="AO327" s="30"/>
      <c r="AP327" s="30"/>
      <c r="AQ327" s="293"/>
      <c r="AR327" s="293"/>
      <c r="AS327" s="293"/>
      <c r="AT327" s="293"/>
    </row>
    <row r="328" spans="1:46" hidden="1">
      <c r="A328" s="547"/>
      <c r="B328" s="547"/>
      <c r="C328" s="548"/>
      <c r="D328" s="547"/>
      <c r="E328" s="549"/>
      <c r="F328" s="228"/>
      <c r="G328" s="547"/>
      <c r="H328" s="547"/>
      <c r="I328" s="547"/>
      <c r="J328" s="547"/>
      <c r="K328" s="244">
        <f t="shared" si="87"/>
        <v>0</v>
      </c>
      <c r="L328" s="245">
        <f t="shared" si="88"/>
        <v>0</v>
      </c>
      <c r="M328" s="246">
        <f t="shared" si="89"/>
        <v>0</v>
      </c>
      <c r="N328" s="247"/>
      <c r="O328" s="229">
        <f t="shared" si="90"/>
        <v>0</v>
      </c>
      <c r="P328" s="246"/>
      <c r="Q328" s="246">
        <f t="shared" si="91"/>
        <v>0</v>
      </c>
      <c r="R328" s="550">
        <f t="shared" si="92"/>
        <v>0</v>
      </c>
      <c r="S328" s="551"/>
      <c r="T328" s="549" t="str">
        <f t="shared" si="93"/>
        <v>30 - 39 Cm</v>
      </c>
      <c r="U328" s="552"/>
      <c r="V328" s="552" t="e">
        <f>VLOOKUP(A328,'Supply Log'!$E$6:$V$1999,18,FALSE)</f>
        <v>#N/A</v>
      </c>
      <c r="W328" s="553" t="s">
        <v>197</v>
      </c>
      <c r="X328" s="554" t="s">
        <v>242</v>
      </c>
      <c r="Y328" s="554"/>
      <c r="Z328" s="553"/>
      <c r="AA328" s="555" t="s">
        <v>198</v>
      </c>
      <c r="AB328" s="553" t="str">
        <f t="shared" si="94"/>
        <v>G./25-L04-</v>
      </c>
      <c r="AC328" s="556"/>
      <c r="AD328" s="553"/>
      <c r="AE328" s="558" t="str">
        <f t="shared" si="95"/>
        <v/>
      </c>
      <c r="AF328" s="291"/>
      <c r="AG328" s="291"/>
      <c r="AH328" s="291"/>
      <c r="AI328" s="291"/>
      <c r="AJ328" s="291"/>
      <c r="AK328" s="291"/>
      <c r="AL328" s="291"/>
      <c r="AM328" s="291"/>
      <c r="AN328" s="234">
        <f t="shared" si="96"/>
        <v>0</v>
      </c>
      <c r="AO328" s="30"/>
      <c r="AP328" s="30"/>
      <c r="AQ328" s="293"/>
      <c r="AR328" s="293"/>
      <c r="AS328" s="293"/>
      <c r="AT328" s="293"/>
    </row>
    <row r="329" spans="1:46" hidden="1">
      <c r="A329" s="547"/>
      <c r="B329" s="547"/>
      <c r="C329" s="548"/>
      <c r="D329" s="547"/>
      <c r="E329" s="549"/>
      <c r="F329" s="228"/>
      <c r="G329" s="547"/>
      <c r="H329" s="547"/>
      <c r="I329" s="547"/>
      <c r="J329" s="547"/>
      <c r="K329" s="244">
        <f t="shared" si="87"/>
        <v>0</v>
      </c>
      <c r="L329" s="245">
        <f t="shared" si="88"/>
        <v>0</v>
      </c>
      <c r="M329" s="246">
        <f t="shared" si="89"/>
        <v>0</v>
      </c>
      <c r="N329" s="247"/>
      <c r="O329" s="229">
        <f t="shared" si="90"/>
        <v>0</v>
      </c>
      <c r="P329" s="246"/>
      <c r="Q329" s="246">
        <f t="shared" si="91"/>
        <v>0</v>
      </c>
      <c r="R329" s="550">
        <f t="shared" si="92"/>
        <v>0</v>
      </c>
      <c r="S329" s="551"/>
      <c r="T329" s="549" t="str">
        <f t="shared" si="93"/>
        <v>30 - 39 Cm</v>
      </c>
      <c r="U329" s="552"/>
      <c r="V329" s="552" t="e">
        <f>VLOOKUP(A329,'Supply Log'!$E$6:$V$1999,18,FALSE)</f>
        <v>#N/A</v>
      </c>
      <c r="W329" s="553" t="s">
        <v>197</v>
      </c>
      <c r="X329" s="554" t="s">
        <v>242</v>
      </c>
      <c r="Y329" s="554"/>
      <c r="Z329" s="555"/>
      <c r="AA329" s="555" t="s">
        <v>198</v>
      </c>
      <c r="AB329" s="553" t="str">
        <f t="shared" si="94"/>
        <v>G./25-L04-</v>
      </c>
      <c r="AC329" s="556"/>
      <c r="AD329" s="553"/>
      <c r="AE329" s="558" t="str">
        <f t="shared" si="95"/>
        <v/>
      </c>
      <c r="AF329" s="291"/>
      <c r="AG329" s="291"/>
      <c r="AH329" s="291"/>
      <c r="AI329" s="291"/>
      <c r="AJ329" s="291"/>
      <c r="AK329" s="291"/>
      <c r="AL329" s="291"/>
      <c r="AM329" s="291"/>
      <c r="AN329" s="234">
        <f t="shared" si="96"/>
        <v>0</v>
      </c>
      <c r="AO329" s="30"/>
      <c r="AP329" s="30"/>
      <c r="AQ329" s="293"/>
      <c r="AR329" s="293"/>
      <c r="AS329" s="293"/>
      <c r="AT329" s="293"/>
    </row>
    <row r="330" spans="1:46" hidden="1">
      <c r="A330" s="547"/>
      <c r="B330" s="547"/>
      <c r="C330" s="548"/>
      <c r="D330" s="547"/>
      <c r="E330" s="549"/>
      <c r="F330" s="228"/>
      <c r="G330" s="547"/>
      <c r="H330" s="547"/>
      <c r="I330" s="547"/>
      <c r="J330" s="547"/>
      <c r="K330" s="244">
        <f t="shared" si="87"/>
        <v>0</v>
      </c>
      <c r="L330" s="245">
        <f t="shared" si="88"/>
        <v>0</v>
      </c>
      <c r="M330" s="246">
        <f t="shared" si="89"/>
        <v>0</v>
      </c>
      <c r="N330" s="247"/>
      <c r="O330" s="229">
        <f t="shared" si="90"/>
        <v>0</v>
      </c>
      <c r="P330" s="246"/>
      <c r="Q330" s="246">
        <f t="shared" si="91"/>
        <v>0</v>
      </c>
      <c r="R330" s="550">
        <f t="shared" si="92"/>
        <v>0</v>
      </c>
      <c r="S330" s="551"/>
      <c r="T330" s="549" t="str">
        <f t="shared" si="93"/>
        <v>30 - 39 Cm</v>
      </c>
      <c r="U330" s="552"/>
      <c r="V330" s="552" t="e">
        <f>VLOOKUP(A330,'Supply Log'!$E$6:$V$1999,18,FALSE)</f>
        <v>#N/A</v>
      </c>
      <c r="W330" s="553" t="s">
        <v>197</v>
      </c>
      <c r="X330" s="554" t="s">
        <v>242</v>
      </c>
      <c r="Y330" s="554"/>
      <c r="Z330" s="553"/>
      <c r="AA330" s="555" t="s">
        <v>198</v>
      </c>
      <c r="AB330" s="553" t="str">
        <f t="shared" si="94"/>
        <v>G./25-L04-</v>
      </c>
      <c r="AC330" s="556"/>
      <c r="AD330" s="553"/>
      <c r="AE330" s="558" t="str">
        <f t="shared" si="95"/>
        <v/>
      </c>
      <c r="AF330" s="291"/>
      <c r="AG330" s="291"/>
      <c r="AH330" s="291"/>
      <c r="AI330" s="291"/>
      <c r="AJ330" s="291"/>
      <c r="AK330" s="291"/>
      <c r="AL330" s="291"/>
      <c r="AM330" s="291"/>
      <c r="AN330" s="234">
        <f t="shared" si="96"/>
        <v>0</v>
      </c>
      <c r="AO330" s="30"/>
      <c r="AP330" s="30"/>
      <c r="AQ330" s="293"/>
      <c r="AR330" s="293"/>
      <c r="AS330" s="293"/>
      <c r="AT330" s="293"/>
    </row>
    <row r="331" spans="1:46" hidden="1">
      <c r="A331" s="547"/>
      <c r="B331" s="547"/>
      <c r="C331" s="548"/>
      <c r="D331" s="547"/>
      <c r="E331" s="549"/>
      <c r="F331" s="228"/>
      <c r="G331" s="547"/>
      <c r="H331" s="547"/>
      <c r="I331" s="547"/>
      <c r="J331" s="547"/>
      <c r="K331" s="244">
        <f t="shared" si="87"/>
        <v>0</v>
      </c>
      <c r="L331" s="245">
        <f t="shared" si="88"/>
        <v>0</v>
      </c>
      <c r="M331" s="246">
        <f t="shared" si="89"/>
        <v>0</v>
      </c>
      <c r="N331" s="247"/>
      <c r="O331" s="229">
        <f t="shared" si="90"/>
        <v>0</v>
      </c>
      <c r="P331" s="246"/>
      <c r="Q331" s="246">
        <f t="shared" si="91"/>
        <v>0</v>
      </c>
      <c r="R331" s="550">
        <f t="shared" si="92"/>
        <v>0</v>
      </c>
      <c r="S331" s="551"/>
      <c r="T331" s="549" t="str">
        <f t="shared" si="93"/>
        <v>30 - 39 Cm</v>
      </c>
      <c r="U331" s="552"/>
      <c r="V331" s="552" t="e">
        <f>VLOOKUP(A331,'Supply Log'!$E$6:$V$1999,18,FALSE)</f>
        <v>#N/A</v>
      </c>
      <c r="W331" s="553" t="s">
        <v>197</v>
      </c>
      <c r="X331" s="554" t="s">
        <v>242</v>
      </c>
      <c r="Y331" s="554"/>
      <c r="Z331" s="553"/>
      <c r="AA331" s="555" t="s">
        <v>198</v>
      </c>
      <c r="AB331" s="553" t="str">
        <f t="shared" si="94"/>
        <v>G./25-L04-</v>
      </c>
      <c r="AC331" s="556"/>
      <c r="AD331" s="553"/>
      <c r="AE331" s="558" t="str">
        <f t="shared" si="95"/>
        <v/>
      </c>
      <c r="AF331" s="291"/>
      <c r="AG331" s="291"/>
      <c r="AH331" s="291"/>
      <c r="AI331" s="291"/>
      <c r="AJ331" s="291"/>
      <c r="AK331" s="291"/>
      <c r="AL331" s="291"/>
      <c r="AM331" s="291"/>
      <c r="AN331" s="234">
        <f t="shared" si="96"/>
        <v>0</v>
      </c>
      <c r="AO331" s="30"/>
      <c r="AP331" s="30"/>
      <c r="AQ331" s="293"/>
      <c r="AR331" s="293"/>
      <c r="AS331" s="293"/>
      <c r="AT331" s="293"/>
    </row>
    <row r="332" spans="1:46" hidden="1">
      <c r="A332" s="547"/>
      <c r="B332" s="547"/>
      <c r="C332" s="548"/>
      <c r="D332" s="547"/>
      <c r="E332" s="549"/>
      <c r="F332" s="228"/>
      <c r="G332" s="547"/>
      <c r="H332" s="547"/>
      <c r="I332" s="547"/>
      <c r="J332" s="547"/>
      <c r="K332" s="244">
        <f t="shared" si="87"/>
        <v>0</v>
      </c>
      <c r="L332" s="245">
        <f t="shared" si="88"/>
        <v>0</v>
      </c>
      <c r="M332" s="246">
        <f t="shared" si="89"/>
        <v>0</v>
      </c>
      <c r="N332" s="247"/>
      <c r="O332" s="229">
        <f t="shared" si="90"/>
        <v>0</v>
      </c>
      <c r="P332" s="246"/>
      <c r="Q332" s="246">
        <f t="shared" si="91"/>
        <v>0</v>
      </c>
      <c r="R332" s="550">
        <f t="shared" si="92"/>
        <v>0</v>
      </c>
      <c r="S332" s="551"/>
      <c r="T332" s="549" t="str">
        <f t="shared" si="93"/>
        <v>30 - 39 Cm</v>
      </c>
      <c r="U332" s="552"/>
      <c r="V332" s="552" t="e">
        <f>VLOOKUP(A332,'Supply Log'!$E$6:$V$1999,18,FALSE)</f>
        <v>#N/A</v>
      </c>
      <c r="W332" s="553" t="s">
        <v>197</v>
      </c>
      <c r="X332" s="554" t="s">
        <v>242</v>
      </c>
      <c r="Y332" s="554"/>
      <c r="Z332" s="553"/>
      <c r="AA332" s="555" t="s">
        <v>198</v>
      </c>
      <c r="AB332" s="553" t="str">
        <f t="shared" si="94"/>
        <v>G./25-L04-</v>
      </c>
      <c r="AC332" s="556"/>
      <c r="AD332" s="553"/>
      <c r="AE332" s="558" t="str">
        <f t="shared" si="95"/>
        <v/>
      </c>
      <c r="AF332" s="291"/>
      <c r="AG332" s="291"/>
      <c r="AH332" s="291"/>
      <c r="AI332" s="291"/>
      <c r="AJ332" s="291"/>
      <c r="AK332" s="291"/>
      <c r="AL332" s="291"/>
      <c r="AM332" s="291"/>
      <c r="AN332" s="234">
        <f t="shared" si="96"/>
        <v>0</v>
      </c>
      <c r="AO332" s="30"/>
      <c r="AP332" s="30"/>
      <c r="AQ332" s="293"/>
      <c r="AR332" s="293"/>
      <c r="AS332" s="293"/>
      <c r="AT332" s="293"/>
    </row>
    <row r="333" spans="1:46" hidden="1">
      <c r="A333" s="547"/>
      <c r="B333" s="547"/>
      <c r="C333" s="548"/>
      <c r="D333" s="547"/>
      <c r="E333" s="549"/>
      <c r="F333" s="228"/>
      <c r="G333" s="547"/>
      <c r="H333" s="547"/>
      <c r="I333" s="547"/>
      <c r="J333" s="547"/>
      <c r="K333" s="244">
        <f t="shared" si="87"/>
        <v>0</v>
      </c>
      <c r="L333" s="245">
        <f t="shared" si="88"/>
        <v>0</v>
      </c>
      <c r="M333" s="246">
        <f t="shared" si="89"/>
        <v>0</v>
      </c>
      <c r="N333" s="247"/>
      <c r="O333" s="229">
        <f t="shared" si="90"/>
        <v>0</v>
      </c>
      <c r="P333" s="246"/>
      <c r="Q333" s="246">
        <f t="shared" si="91"/>
        <v>0</v>
      </c>
      <c r="R333" s="550">
        <f t="shared" si="92"/>
        <v>0</v>
      </c>
      <c r="S333" s="551"/>
      <c r="T333" s="549" t="str">
        <f t="shared" si="93"/>
        <v>30 - 39 Cm</v>
      </c>
      <c r="U333" s="552"/>
      <c r="V333" s="552" t="e">
        <f>VLOOKUP(A333,'Supply Log'!$E$6:$V$1999,18,FALSE)</f>
        <v>#N/A</v>
      </c>
      <c r="W333" s="553" t="s">
        <v>197</v>
      </c>
      <c r="X333" s="554" t="s">
        <v>242</v>
      </c>
      <c r="Y333" s="554"/>
      <c r="Z333" s="553"/>
      <c r="AA333" s="555" t="s">
        <v>198</v>
      </c>
      <c r="AB333" s="553" t="str">
        <f t="shared" si="94"/>
        <v>G./25-L04-</v>
      </c>
      <c r="AC333" s="556"/>
      <c r="AD333" s="553"/>
      <c r="AE333" s="558" t="str">
        <f t="shared" si="95"/>
        <v/>
      </c>
      <c r="AF333" s="291"/>
      <c r="AG333" s="291"/>
      <c r="AH333" s="291"/>
      <c r="AI333" s="291"/>
      <c r="AJ333" s="291"/>
      <c r="AK333" s="291"/>
      <c r="AL333" s="291"/>
      <c r="AM333" s="291"/>
      <c r="AN333" s="234">
        <f t="shared" si="96"/>
        <v>0</v>
      </c>
      <c r="AO333" s="30"/>
      <c r="AP333" s="30"/>
      <c r="AQ333" s="293"/>
      <c r="AR333" s="293"/>
      <c r="AS333" s="293"/>
      <c r="AT333" s="293"/>
    </row>
    <row r="334" spans="1:46" hidden="1">
      <c r="A334" s="547"/>
      <c r="B334" s="547"/>
      <c r="C334" s="548"/>
      <c r="D334" s="547"/>
      <c r="E334" s="549"/>
      <c r="F334" s="228"/>
      <c r="G334" s="547"/>
      <c r="H334" s="547"/>
      <c r="I334" s="547"/>
      <c r="J334" s="547"/>
      <c r="K334" s="244">
        <f t="shared" si="87"/>
        <v>0</v>
      </c>
      <c r="L334" s="245">
        <f t="shared" si="88"/>
        <v>0</v>
      </c>
      <c r="M334" s="246">
        <f t="shared" si="89"/>
        <v>0</v>
      </c>
      <c r="N334" s="247"/>
      <c r="O334" s="229">
        <f t="shared" si="90"/>
        <v>0</v>
      </c>
      <c r="P334" s="246"/>
      <c r="Q334" s="246">
        <f t="shared" si="91"/>
        <v>0</v>
      </c>
      <c r="R334" s="550">
        <f t="shared" si="92"/>
        <v>0</v>
      </c>
      <c r="S334" s="551"/>
      <c r="T334" s="549" t="str">
        <f t="shared" si="93"/>
        <v>30 - 39 Cm</v>
      </c>
      <c r="U334" s="552"/>
      <c r="V334" s="552" t="e">
        <f>VLOOKUP(A334,'Supply Log'!$E$6:$V$1999,18,FALSE)</f>
        <v>#N/A</v>
      </c>
      <c r="W334" s="553" t="s">
        <v>197</v>
      </c>
      <c r="X334" s="554" t="s">
        <v>242</v>
      </c>
      <c r="Y334" s="554"/>
      <c r="Z334" s="553"/>
      <c r="AA334" s="555" t="s">
        <v>198</v>
      </c>
      <c r="AB334" s="553" t="str">
        <f t="shared" si="94"/>
        <v>G./25-L04-</v>
      </c>
      <c r="AC334" s="556"/>
      <c r="AD334" s="553"/>
      <c r="AE334" s="558" t="str">
        <f t="shared" si="95"/>
        <v/>
      </c>
      <c r="AF334" s="291"/>
      <c r="AG334" s="291"/>
      <c r="AH334" s="291"/>
      <c r="AI334" s="291"/>
      <c r="AJ334" s="291"/>
      <c r="AK334" s="291"/>
      <c r="AL334" s="291"/>
      <c r="AM334" s="291"/>
      <c r="AN334" s="234">
        <f t="shared" si="96"/>
        <v>0</v>
      </c>
      <c r="AO334" s="30"/>
      <c r="AP334" s="30"/>
      <c r="AQ334" s="293"/>
      <c r="AR334" s="293"/>
      <c r="AS334" s="293"/>
      <c r="AT334" s="293"/>
    </row>
    <row r="335" spans="1:46" hidden="1">
      <c r="A335" s="547"/>
      <c r="B335" s="547"/>
      <c r="C335" s="548"/>
      <c r="D335" s="547"/>
      <c r="E335" s="549"/>
      <c r="F335" s="228"/>
      <c r="G335" s="547"/>
      <c r="H335" s="547"/>
      <c r="I335" s="547"/>
      <c r="J335" s="547"/>
      <c r="K335" s="244">
        <f t="shared" si="87"/>
        <v>0</v>
      </c>
      <c r="L335" s="245">
        <f t="shared" si="88"/>
        <v>0</v>
      </c>
      <c r="M335" s="246">
        <f t="shared" si="89"/>
        <v>0</v>
      </c>
      <c r="N335" s="247"/>
      <c r="O335" s="229">
        <f t="shared" si="90"/>
        <v>0</v>
      </c>
      <c r="P335" s="246"/>
      <c r="Q335" s="246">
        <f t="shared" si="91"/>
        <v>0</v>
      </c>
      <c r="R335" s="550">
        <f t="shared" si="92"/>
        <v>0</v>
      </c>
      <c r="S335" s="551"/>
      <c r="T335" s="549" t="str">
        <f t="shared" si="93"/>
        <v>30 - 39 Cm</v>
      </c>
      <c r="U335" s="552"/>
      <c r="V335" s="552" t="e">
        <f>VLOOKUP(A335,'Supply Log'!$E$6:$V$1999,18,FALSE)</f>
        <v>#N/A</v>
      </c>
      <c r="W335" s="553" t="s">
        <v>197</v>
      </c>
      <c r="X335" s="554" t="s">
        <v>242</v>
      </c>
      <c r="Y335" s="554"/>
      <c r="Z335" s="553"/>
      <c r="AA335" s="555" t="s">
        <v>198</v>
      </c>
      <c r="AB335" s="553" t="str">
        <f t="shared" si="94"/>
        <v>G./25-L04-</v>
      </c>
      <c r="AC335" s="556"/>
      <c r="AD335" s="553"/>
      <c r="AE335" s="558" t="str">
        <f t="shared" si="95"/>
        <v/>
      </c>
      <c r="AF335" s="291"/>
      <c r="AG335" s="291"/>
      <c r="AH335" s="291"/>
      <c r="AI335" s="291"/>
      <c r="AJ335" s="291"/>
      <c r="AK335" s="291"/>
      <c r="AL335" s="291"/>
      <c r="AM335" s="291"/>
      <c r="AN335" s="234">
        <f t="shared" si="96"/>
        <v>0</v>
      </c>
      <c r="AO335" s="30"/>
      <c r="AP335" s="30"/>
      <c r="AQ335" s="293"/>
      <c r="AR335" s="293"/>
      <c r="AS335" s="293"/>
      <c r="AT335" s="293"/>
    </row>
    <row r="336" spans="1:46" hidden="1">
      <c r="A336" s="547"/>
      <c r="B336" s="547"/>
      <c r="C336" s="548"/>
      <c r="D336" s="547"/>
      <c r="E336" s="549"/>
      <c r="F336" s="228"/>
      <c r="G336" s="547"/>
      <c r="H336" s="547"/>
      <c r="I336" s="547"/>
      <c r="J336" s="547"/>
      <c r="K336" s="244">
        <f t="shared" si="87"/>
        <v>0</v>
      </c>
      <c r="L336" s="245">
        <f t="shared" si="88"/>
        <v>0</v>
      </c>
      <c r="M336" s="246">
        <f t="shared" si="89"/>
        <v>0</v>
      </c>
      <c r="N336" s="247"/>
      <c r="O336" s="229">
        <f t="shared" si="90"/>
        <v>0</v>
      </c>
      <c r="P336" s="246"/>
      <c r="Q336" s="246">
        <f t="shared" si="91"/>
        <v>0</v>
      </c>
      <c r="R336" s="550">
        <f t="shared" si="92"/>
        <v>0</v>
      </c>
      <c r="S336" s="551"/>
      <c r="T336" s="549" t="str">
        <f t="shared" si="93"/>
        <v>30 - 39 Cm</v>
      </c>
      <c r="U336" s="552"/>
      <c r="V336" s="552" t="e">
        <f>VLOOKUP(A336,'Supply Log'!$E$6:$V$1999,18,FALSE)</f>
        <v>#N/A</v>
      </c>
      <c r="W336" s="553" t="s">
        <v>197</v>
      </c>
      <c r="X336" s="554" t="s">
        <v>242</v>
      </c>
      <c r="Y336" s="554"/>
      <c r="Z336" s="553"/>
      <c r="AA336" s="555" t="s">
        <v>198</v>
      </c>
      <c r="AB336" s="553" t="str">
        <f t="shared" si="94"/>
        <v>G./25-L04-</v>
      </c>
      <c r="AC336" s="556"/>
      <c r="AD336" s="553"/>
      <c r="AE336" s="558" t="str">
        <f t="shared" si="95"/>
        <v/>
      </c>
      <c r="AF336" s="291"/>
      <c r="AG336" s="291"/>
      <c r="AH336" s="291"/>
      <c r="AI336" s="291"/>
      <c r="AJ336" s="291"/>
      <c r="AK336" s="291"/>
      <c r="AL336" s="291"/>
      <c r="AM336" s="291"/>
      <c r="AN336" s="234">
        <f t="shared" si="96"/>
        <v>0</v>
      </c>
      <c r="AO336" s="30"/>
      <c r="AP336" s="30"/>
      <c r="AQ336" s="293"/>
      <c r="AR336" s="293"/>
      <c r="AS336" s="293"/>
      <c r="AT336" s="293"/>
    </row>
    <row r="337" spans="1:46" hidden="1">
      <c r="A337" s="547"/>
      <c r="B337" s="547"/>
      <c r="C337" s="548"/>
      <c r="D337" s="547"/>
      <c r="E337" s="549"/>
      <c r="F337" s="228"/>
      <c r="G337" s="547"/>
      <c r="H337" s="547"/>
      <c r="I337" s="547"/>
      <c r="J337" s="547"/>
      <c r="K337" s="244">
        <f t="shared" si="87"/>
        <v>0</v>
      </c>
      <c r="L337" s="245">
        <f t="shared" si="88"/>
        <v>0</v>
      </c>
      <c r="M337" s="246">
        <f t="shared" si="89"/>
        <v>0</v>
      </c>
      <c r="N337" s="247"/>
      <c r="O337" s="229">
        <f t="shared" si="90"/>
        <v>0</v>
      </c>
      <c r="P337" s="246"/>
      <c r="Q337" s="246">
        <f t="shared" si="91"/>
        <v>0</v>
      </c>
      <c r="R337" s="550">
        <f t="shared" si="92"/>
        <v>0</v>
      </c>
      <c r="S337" s="551"/>
      <c r="T337" s="549" t="str">
        <f t="shared" si="93"/>
        <v>30 - 39 Cm</v>
      </c>
      <c r="U337" s="552"/>
      <c r="V337" s="552" t="e">
        <f>VLOOKUP(A337,'Supply Log'!$E$6:$V$1999,18,FALSE)</f>
        <v>#N/A</v>
      </c>
      <c r="W337" s="553" t="s">
        <v>197</v>
      </c>
      <c r="X337" s="554" t="s">
        <v>242</v>
      </c>
      <c r="Y337" s="554"/>
      <c r="Z337" s="553"/>
      <c r="AA337" s="555" t="s">
        <v>198</v>
      </c>
      <c r="AB337" s="553" t="str">
        <f t="shared" si="94"/>
        <v>G./25-L04-</v>
      </c>
      <c r="AC337" s="556"/>
      <c r="AD337" s="553"/>
      <c r="AE337" s="558" t="str">
        <f t="shared" si="95"/>
        <v/>
      </c>
      <c r="AF337" s="291"/>
      <c r="AG337" s="291"/>
      <c r="AH337" s="291"/>
      <c r="AI337" s="291"/>
      <c r="AJ337" s="291"/>
      <c r="AK337" s="291"/>
      <c r="AL337" s="291"/>
      <c r="AM337" s="291"/>
      <c r="AN337" s="234">
        <f t="shared" si="96"/>
        <v>0</v>
      </c>
      <c r="AO337" s="30"/>
      <c r="AP337" s="30"/>
      <c r="AQ337" s="293"/>
      <c r="AR337" s="293"/>
      <c r="AS337" s="293"/>
      <c r="AT337" s="293"/>
    </row>
    <row r="338" spans="1:46" hidden="1">
      <c r="A338" s="547"/>
      <c r="B338" s="547"/>
      <c r="C338" s="548"/>
      <c r="D338" s="547"/>
      <c r="E338" s="549"/>
      <c r="F338" s="228"/>
      <c r="G338" s="547"/>
      <c r="H338" s="547"/>
      <c r="I338" s="547"/>
      <c r="J338" s="547"/>
      <c r="K338" s="244">
        <f t="shared" si="87"/>
        <v>0</v>
      </c>
      <c r="L338" s="245">
        <f t="shared" si="88"/>
        <v>0</v>
      </c>
      <c r="M338" s="246">
        <f t="shared" si="89"/>
        <v>0</v>
      </c>
      <c r="N338" s="247"/>
      <c r="O338" s="229">
        <f t="shared" si="90"/>
        <v>0</v>
      </c>
      <c r="P338" s="246"/>
      <c r="Q338" s="246">
        <f t="shared" si="91"/>
        <v>0</v>
      </c>
      <c r="R338" s="550">
        <f t="shared" si="92"/>
        <v>0</v>
      </c>
      <c r="S338" s="551"/>
      <c r="T338" s="549" t="str">
        <f t="shared" si="93"/>
        <v>30 - 39 Cm</v>
      </c>
      <c r="U338" s="552"/>
      <c r="V338" s="552" t="e">
        <f>VLOOKUP(A338,'Supply Log'!$E$6:$V$1999,18,FALSE)</f>
        <v>#N/A</v>
      </c>
      <c r="W338" s="553" t="s">
        <v>197</v>
      </c>
      <c r="X338" s="554" t="s">
        <v>242</v>
      </c>
      <c r="Y338" s="554"/>
      <c r="Z338" s="553"/>
      <c r="AA338" s="555" t="s">
        <v>198</v>
      </c>
      <c r="AB338" s="553" t="str">
        <f t="shared" si="94"/>
        <v>G./25-L04-</v>
      </c>
      <c r="AC338" s="556"/>
      <c r="AD338" s="553"/>
      <c r="AE338" s="558" t="str">
        <f t="shared" si="95"/>
        <v/>
      </c>
      <c r="AF338" s="291"/>
      <c r="AG338" s="291"/>
      <c r="AH338" s="291"/>
      <c r="AI338" s="291"/>
      <c r="AJ338" s="291"/>
      <c r="AK338" s="291"/>
      <c r="AL338" s="291"/>
      <c r="AM338" s="291"/>
      <c r="AN338" s="234">
        <f t="shared" si="96"/>
        <v>0</v>
      </c>
      <c r="AO338" s="30"/>
      <c r="AP338" s="30"/>
      <c r="AQ338" s="293"/>
      <c r="AR338" s="293"/>
      <c r="AS338" s="293"/>
      <c r="AT338" s="293"/>
    </row>
    <row r="339" spans="1:46" hidden="1">
      <c r="A339" s="547"/>
      <c r="B339" s="547"/>
      <c r="C339" s="548"/>
      <c r="D339" s="547"/>
      <c r="E339" s="549"/>
      <c r="F339" s="228"/>
      <c r="G339" s="547"/>
      <c r="H339" s="547"/>
      <c r="I339" s="547"/>
      <c r="J339" s="547"/>
      <c r="K339" s="244">
        <f t="shared" si="87"/>
        <v>0</v>
      </c>
      <c r="L339" s="245">
        <f t="shared" si="88"/>
        <v>0</v>
      </c>
      <c r="M339" s="246">
        <f t="shared" si="89"/>
        <v>0</v>
      </c>
      <c r="N339" s="247"/>
      <c r="O339" s="229">
        <f t="shared" si="90"/>
        <v>0</v>
      </c>
      <c r="P339" s="246"/>
      <c r="Q339" s="246">
        <f t="shared" si="91"/>
        <v>0</v>
      </c>
      <c r="R339" s="550">
        <f t="shared" si="92"/>
        <v>0</v>
      </c>
      <c r="S339" s="551"/>
      <c r="T339" s="549" t="str">
        <f t="shared" si="93"/>
        <v>30 - 39 Cm</v>
      </c>
      <c r="U339" s="552"/>
      <c r="V339" s="552" t="e">
        <f>VLOOKUP(A339,'Supply Log'!$E$6:$V$1999,18,FALSE)</f>
        <v>#N/A</v>
      </c>
      <c r="W339" s="553" t="s">
        <v>197</v>
      </c>
      <c r="X339" s="554" t="s">
        <v>242</v>
      </c>
      <c r="Y339" s="554"/>
      <c r="Z339" s="553"/>
      <c r="AA339" s="555" t="s">
        <v>198</v>
      </c>
      <c r="AB339" s="553" t="str">
        <f t="shared" si="94"/>
        <v>G./25-L04-</v>
      </c>
      <c r="AC339" s="556"/>
      <c r="AD339" s="553"/>
      <c r="AE339" s="558" t="str">
        <f t="shared" si="95"/>
        <v/>
      </c>
      <c r="AF339" s="291"/>
      <c r="AG339" s="291"/>
      <c r="AH339" s="291"/>
      <c r="AI339" s="291"/>
      <c r="AJ339" s="291"/>
      <c r="AK339" s="291"/>
      <c r="AL339" s="291"/>
      <c r="AM339" s="291"/>
      <c r="AN339" s="234">
        <f t="shared" si="96"/>
        <v>0</v>
      </c>
      <c r="AO339" s="30"/>
      <c r="AP339" s="30"/>
      <c r="AQ339" s="293"/>
      <c r="AR339" s="293"/>
      <c r="AS339" s="293"/>
      <c r="AT339" s="293"/>
    </row>
    <row r="340" spans="1:46" hidden="1">
      <c r="A340" s="547"/>
      <c r="B340" s="547"/>
      <c r="C340" s="548"/>
      <c r="D340" s="547"/>
      <c r="E340" s="549"/>
      <c r="F340" s="228"/>
      <c r="G340" s="547"/>
      <c r="H340" s="547"/>
      <c r="I340" s="547"/>
      <c r="J340" s="547"/>
      <c r="K340" s="244">
        <f t="shared" si="87"/>
        <v>0</v>
      </c>
      <c r="L340" s="245">
        <f t="shared" si="88"/>
        <v>0</v>
      </c>
      <c r="M340" s="246">
        <f t="shared" si="89"/>
        <v>0</v>
      </c>
      <c r="N340" s="247"/>
      <c r="O340" s="229">
        <f t="shared" si="90"/>
        <v>0</v>
      </c>
      <c r="P340" s="246"/>
      <c r="Q340" s="246">
        <f t="shared" si="91"/>
        <v>0</v>
      </c>
      <c r="R340" s="550">
        <f t="shared" si="92"/>
        <v>0</v>
      </c>
      <c r="S340" s="551"/>
      <c r="T340" s="549" t="str">
        <f t="shared" si="93"/>
        <v>30 - 39 Cm</v>
      </c>
      <c r="U340" s="552"/>
      <c r="V340" s="552" t="e">
        <f>VLOOKUP(A340,'Supply Log'!$E$6:$V$1999,18,FALSE)</f>
        <v>#N/A</v>
      </c>
      <c r="W340" s="553" t="s">
        <v>197</v>
      </c>
      <c r="X340" s="554" t="s">
        <v>242</v>
      </c>
      <c r="Y340" s="554"/>
      <c r="Z340" s="553"/>
      <c r="AA340" s="555" t="s">
        <v>198</v>
      </c>
      <c r="AB340" s="553" t="str">
        <f t="shared" si="94"/>
        <v>G./25-L04-</v>
      </c>
      <c r="AC340" s="556"/>
      <c r="AD340" s="553"/>
      <c r="AE340" s="558" t="str">
        <f t="shared" si="95"/>
        <v/>
      </c>
      <c r="AF340" s="291"/>
      <c r="AG340" s="291"/>
      <c r="AH340" s="291"/>
      <c r="AI340" s="291"/>
      <c r="AJ340" s="291"/>
      <c r="AK340" s="291"/>
      <c r="AL340" s="291"/>
      <c r="AM340" s="291"/>
      <c r="AN340" s="234">
        <f t="shared" si="96"/>
        <v>0</v>
      </c>
      <c r="AO340" s="30"/>
      <c r="AP340" s="30"/>
      <c r="AQ340" s="293"/>
      <c r="AR340" s="293"/>
      <c r="AS340" s="293"/>
      <c r="AT340" s="293"/>
    </row>
    <row r="341" spans="1:46" hidden="1">
      <c r="A341" s="547"/>
      <c r="B341" s="547"/>
      <c r="C341" s="548"/>
      <c r="D341" s="547"/>
      <c r="E341" s="549"/>
      <c r="F341" s="228"/>
      <c r="G341" s="547"/>
      <c r="H341" s="547"/>
      <c r="I341" s="547"/>
      <c r="J341" s="547"/>
      <c r="K341" s="244">
        <f t="shared" si="87"/>
        <v>0</v>
      </c>
      <c r="L341" s="245">
        <f t="shared" si="88"/>
        <v>0</v>
      </c>
      <c r="M341" s="246">
        <f t="shared" si="89"/>
        <v>0</v>
      </c>
      <c r="N341" s="247"/>
      <c r="O341" s="229">
        <f t="shared" si="90"/>
        <v>0</v>
      </c>
      <c r="P341" s="246"/>
      <c r="Q341" s="246">
        <f t="shared" si="91"/>
        <v>0</v>
      </c>
      <c r="R341" s="550">
        <f t="shared" si="92"/>
        <v>0</v>
      </c>
      <c r="S341" s="551"/>
      <c r="T341" s="549" t="str">
        <f t="shared" si="93"/>
        <v>30 - 39 Cm</v>
      </c>
      <c r="U341" s="552"/>
      <c r="V341" s="552" t="e">
        <f>VLOOKUP(A341,'Supply Log'!$E$6:$V$1999,18,FALSE)</f>
        <v>#N/A</v>
      </c>
      <c r="W341" s="553" t="s">
        <v>197</v>
      </c>
      <c r="X341" s="554" t="s">
        <v>242</v>
      </c>
      <c r="Y341" s="554"/>
      <c r="Z341" s="553"/>
      <c r="AA341" s="555" t="s">
        <v>198</v>
      </c>
      <c r="AB341" s="553" t="str">
        <f t="shared" si="94"/>
        <v>G./25-L04-</v>
      </c>
      <c r="AC341" s="556"/>
      <c r="AD341" s="553"/>
      <c r="AE341" s="558" t="str">
        <f t="shared" si="95"/>
        <v/>
      </c>
      <c r="AF341" s="291"/>
      <c r="AG341" s="291"/>
      <c r="AH341" s="291"/>
      <c r="AI341" s="291"/>
      <c r="AJ341" s="291"/>
      <c r="AK341" s="291"/>
      <c r="AL341" s="291"/>
      <c r="AM341" s="291"/>
      <c r="AN341" s="234">
        <f t="shared" si="96"/>
        <v>0</v>
      </c>
      <c r="AO341" s="30"/>
      <c r="AP341" s="30"/>
      <c r="AQ341" s="293"/>
      <c r="AR341" s="293"/>
      <c r="AS341" s="293"/>
      <c r="AT341" s="293"/>
    </row>
    <row r="342" spans="1:46" hidden="1">
      <c r="A342" s="547"/>
      <c r="B342" s="547"/>
      <c r="C342" s="548"/>
      <c r="D342" s="547"/>
      <c r="E342" s="549"/>
      <c r="F342" s="228"/>
      <c r="G342" s="547"/>
      <c r="H342" s="547"/>
      <c r="I342" s="547"/>
      <c r="J342" s="547"/>
      <c r="K342" s="244">
        <f t="shared" si="87"/>
        <v>0</v>
      </c>
      <c r="L342" s="245">
        <f t="shared" si="88"/>
        <v>0</v>
      </c>
      <c r="M342" s="246">
        <f t="shared" si="89"/>
        <v>0</v>
      </c>
      <c r="N342" s="247"/>
      <c r="O342" s="229">
        <f t="shared" si="90"/>
        <v>0</v>
      </c>
      <c r="P342" s="246"/>
      <c r="Q342" s="246">
        <f t="shared" si="91"/>
        <v>0</v>
      </c>
      <c r="R342" s="550">
        <f t="shared" si="92"/>
        <v>0</v>
      </c>
      <c r="S342" s="551"/>
      <c r="T342" s="549" t="str">
        <f t="shared" si="93"/>
        <v>30 - 39 Cm</v>
      </c>
      <c r="U342" s="552"/>
      <c r="V342" s="552" t="e">
        <f>VLOOKUP(A342,'Supply Log'!$E$6:$V$1999,18,FALSE)</f>
        <v>#N/A</v>
      </c>
      <c r="W342" s="553" t="s">
        <v>197</v>
      </c>
      <c r="X342" s="554" t="s">
        <v>242</v>
      </c>
      <c r="Y342" s="554"/>
      <c r="Z342" s="553"/>
      <c r="AA342" s="555" t="s">
        <v>198</v>
      </c>
      <c r="AB342" s="553" t="str">
        <f t="shared" si="94"/>
        <v>G./25-L04-</v>
      </c>
      <c r="AC342" s="556"/>
      <c r="AD342" s="553"/>
      <c r="AE342" s="558" t="str">
        <f t="shared" si="95"/>
        <v/>
      </c>
      <c r="AF342" s="291"/>
      <c r="AG342" s="291"/>
      <c r="AH342" s="291"/>
      <c r="AI342" s="291"/>
      <c r="AJ342" s="291"/>
      <c r="AK342" s="291"/>
      <c r="AL342" s="291"/>
      <c r="AM342" s="291"/>
      <c r="AN342" s="234">
        <f t="shared" si="96"/>
        <v>0</v>
      </c>
      <c r="AO342" s="30"/>
      <c r="AP342" s="30"/>
      <c r="AQ342" s="293"/>
      <c r="AR342" s="293"/>
      <c r="AS342" s="293"/>
      <c r="AT342" s="293"/>
    </row>
    <row r="343" spans="1:46" hidden="1">
      <c r="A343" s="547"/>
      <c r="B343" s="547"/>
      <c r="C343" s="548"/>
      <c r="D343" s="547"/>
      <c r="E343" s="549"/>
      <c r="F343" s="228"/>
      <c r="G343" s="547"/>
      <c r="H343" s="547"/>
      <c r="I343" s="547"/>
      <c r="J343" s="547"/>
      <c r="K343" s="244">
        <f t="shared" si="87"/>
        <v>0</v>
      </c>
      <c r="L343" s="245">
        <f t="shared" si="88"/>
        <v>0</v>
      </c>
      <c r="M343" s="246">
        <f t="shared" si="89"/>
        <v>0</v>
      </c>
      <c r="N343" s="247"/>
      <c r="O343" s="229">
        <f t="shared" si="90"/>
        <v>0</v>
      </c>
      <c r="P343" s="246"/>
      <c r="Q343" s="246">
        <f t="shared" si="91"/>
        <v>0</v>
      </c>
      <c r="R343" s="550">
        <f t="shared" si="92"/>
        <v>0</v>
      </c>
      <c r="S343" s="551"/>
      <c r="T343" s="549" t="str">
        <f t="shared" si="93"/>
        <v>30 - 39 Cm</v>
      </c>
      <c r="U343" s="552"/>
      <c r="V343" s="552" t="e">
        <f>VLOOKUP(A343,'Supply Log'!$E$6:$V$1999,18,FALSE)</f>
        <v>#N/A</v>
      </c>
      <c r="W343" s="553" t="s">
        <v>197</v>
      </c>
      <c r="X343" s="554" t="s">
        <v>242</v>
      </c>
      <c r="Y343" s="554"/>
      <c r="Z343" s="553"/>
      <c r="AA343" s="555" t="s">
        <v>198</v>
      </c>
      <c r="AB343" s="553" t="str">
        <f t="shared" si="94"/>
        <v>G./25-L04-</v>
      </c>
      <c r="AC343" s="556"/>
      <c r="AD343" s="553"/>
      <c r="AE343" s="558" t="str">
        <f t="shared" si="95"/>
        <v/>
      </c>
      <c r="AF343" s="291"/>
      <c r="AG343" s="291"/>
      <c r="AH343" s="291"/>
      <c r="AI343" s="291"/>
      <c r="AJ343" s="291"/>
      <c r="AK343" s="291"/>
      <c r="AL343" s="291"/>
      <c r="AM343" s="291"/>
      <c r="AN343" s="234">
        <f t="shared" si="96"/>
        <v>0</v>
      </c>
      <c r="AO343" s="30"/>
      <c r="AP343" s="30"/>
      <c r="AQ343" s="293"/>
      <c r="AR343" s="293"/>
      <c r="AS343" s="293"/>
      <c r="AT343" s="293"/>
    </row>
    <row r="344" spans="1:46" hidden="1">
      <c r="A344" s="547"/>
      <c r="B344" s="547"/>
      <c r="C344" s="548"/>
      <c r="D344" s="547"/>
      <c r="E344" s="549"/>
      <c r="F344" s="228"/>
      <c r="G344" s="547"/>
      <c r="H344" s="547"/>
      <c r="I344" s="547"/>
      <c r="J344" s="547"/>
      <c r="K344" s="244">
        <f t="shared" si="87"/>
        <v>0</v>
      </c>
      <c r="L344" s="245">
        <f t="shared" si="88"/>
        <v>0</v>
      </c>
      <c r="M344" s="246">
        <f t="shared" si="89"/>
        <v>0</v>
      </c>
      <c r="N344" s="247"/>
      <c r="O344" s="229">
        <f t="shared" si="90"/>
        <v>0</v>
      </c>
      <c r="P344" s="246"/>
      <c r="Q344" s="246">
        <f t="shared" si="91"/>
        <v>0</v>
      </c>
      <c r="R344" s="550">
        <f t="shared" si="92"/>
        <v>0</v>
      </c>
      <c r="S344" s="551"/>
      <c r="T344" s="549" t="str">
        <f t="shared" si="93"/>
        <v>30 - 39 Cm</v>
      </c>
      <c r="U344" s="552"/>
      <c r="V344" s="552" t="e">
        <f>VLOOKUP(A344,'Supply Log'!$E$6:$V$1999,18,FALSE)</f>
        <v>#N/A</v>
      </c>
      <c r="W344" s="553" t="s">
        <v>197</v>
      </c>
      <c r="X344" s="554" t="s">
        <v>242</v>
      </c>
      <c r="Y344" s="554"/>
      <c r="Z344" s="553"/>
      <c r="AA344" s="555" t="s">
        <v>198</v>
      </c>
      <c r="AB344" s="553" t="str">
        <f t="shared" si="94"/>
        <v>G./25-L04-</v>
      </c>
      <c r="AC344" s="556"/>
      <c r="AD344" s="553"/>
      <c r="AE344" s="558" t="str">
        <f t="shared" si="95"/>
        <v/>
      </c>
      <c r="AF344" s="291"/>
      <c r="AG344" s="291"/>
      <c r="AH344" s="291"/>
      <c r="AI344" s="291"/>
      <c r="AJ344" s="291"/>
      <c r="AK344" s="291"/>
      <c r="AL344" s="291"/>
      <c r="AM344" s="291"/>
      <c r="AN344" s="234">
        <f t="shared" si="96"/>
        <v>0</v>
      </c>
      <c r="AO344" s="30"/>
      <c r="AP344" s="30"/>
      <c r="AQ344" s="293"/>
      <c r="AR344" s="293"/>
      <c r="AS344" s="293"/>
      <c r="AT344" s="293"/>
    </row>
    <row r="345" spans="1:46" hidden="1">
      <c r="A345" s="547"/>
      <c r="B345" s="547"/>
      <c r="C345" s="548"/>
      <c r="D345" s="547"/>
      <c r="E345" s="549"/>
      <c r="F345" s="228"/>
      <c r="G345" s="547"/>
      <c r="H345" s="547"/>
      <c r="I345" s="547"/>
      <c r="J345" s="547"/>
      <c r="K345" s="244">
        <f t="shared" si="87"/>
        <v>0</v>
      </c>
      <c r="L345" s="245">
        <f t="shared" si="88"/>
        <v>0</v>
      </c>
      <c r="M345" s="246">
        <f t="shared" si="89"/>
        <v>0</v>
      </c>
      <c r="N345" s="247"/>
      <c r="O345" s="229">
        <f t="shared" si="90"/>
        <v>0</v>
      </c>
      <c r="P345" s="246"/>
      <c r="Q345" s="246">
        <f t="shared" si="91"/>
        <v>0</v>
      </c>
      <c r="R345" s="550">
        <f t="shared" si="92"/>
        <v>0</v>
      </c>
      <c r="S345" s="551"/>
      <c r="T345" s="549" t="str">
        <f t="shared" si="93"/>
        <v>30 - 39 Cm</v>
      </c>
      <c r="U345" s="552"/>
      <c r="V345" s="552" t="e">
        <f>VLOOKUP(A345,'Supply Log'!$E$6:$V$1999,18,FALSE)</f>
        <v>#N/A</v>
      </c>
      <c r="W345" s="553" t="s">
        <v>197</v>
      </c>
      <c r="X345" s="554" t="s">
        <v>242</v>
      </c>
      <c r="Y345" s="554"/>
      <c r="Z345" s="553"/>
      <c r="AA345" s="555" t="s">
        <v>198</v>
      </c>
      <c r="AB345" s="553" t="str">
        <f t="shared" si="94"/>
        <v>G./25-L04-</v>
      </c>
      <c r="AC345" s="556"/>
      <c r="AD345" s="553"/>
      <c r="AE345" s="558" t="str">
        <f t="shared" si="95"/>
        <v/>
      </c>
      <c r="AF345" s="291"/>
      <c r="AG345" s="291"/>
      <c r="AH345" s="291"/>
      <c r="AI345" s="291"/>
      <c r="AJ345" s="291"/>
      <c r="AK345" s="291"/>
      <c r="AL345" s="291"/>
      <c r="AM345" s="291"/>
      <c r="AN345" s="234">
        <f t="shared" si="96"/>
        <v>0</v>
      </c>
      <c r="AO345" s="30"/>
      <c r="AP345" s="30"/>
      <c r="AQ345" s="293"/>
      <c r="AR345" s="293"/>
      <c r="AS345" s="293"/>
      <c r="AT345" s="293"/>
    </row>
    <row r="346" spans="1:46" hidden="1">
      <c r="A346" s="547"/>
      <c r="B346" s="547"/>
      <c r="C346" s="548"/>
      <c r="D346" s="547"/>
      <c r="E346" s="549"/>
      <c r="F346" s="228"/>
      <c r="G346" s="547"/>
      <c r="H346" s="547"/>
      <c r="I346" s="547"/>
      <c r="J346" s="547"/>
      <c r="K346" s="244">
        <f t="shared" si="87"/>
        <v>0</v>
      </c>
      <c r="L346" s="245">
        <f t="shared" si="88"/>
        <v>0</v>
      </c>
      <c r="M346" s="246">
        <f t="shared" si="89"/>
        <v>0</v>
      </c>
      <c r="N346" s="247"/>
      <c r="O346" s="229">
        <f t="shared" si="90"/>
        <v>0</v>
      </c>
      <c r="P346" s="246"/>
      <c r="Q346" s="246">
        <f t="shared" si="91"/>
        <v>0</v>
      </c>
      <c r="R346" s="550">
        <f t="shared" si="92"/>
        <v>0</v>
      </c>
      <c r="S346" s="551"/>
      <c r="T346" s="549" t="str">
        <f t="shared" si="93"/>
        <v>30 - 39 Cm</v>
      </c>
      <c r="U346" s="552"/>
      <c r="V346" s="552" t="e">
        <f>VLOOKUP(A346,'Supply Log'!$E$6:$V$1999,18,FALSE)</f>
        <v>#N/A</v>
      </c>
      <c r="W346" s="553" t="s">
        <v>197</v>
      </c>
      <c r="X346" s="554" t="s">
        <v>242</v>
      </c>
      <c r="Y346" s="554"/>
      <c r="Z346" s="553"/>
      <c r="AA346" s="555" t="s">
        <v>198</v>
      </c>
      <c r="AB346" s="553" t="str">
        <f t="shared" si="94"/>
        <v>G./25-L04-</v>
      </c>
      <c r="AC346" s="556"/>
      <c r="AD346" s="553"/>
      <c r="AE346" s="558" t="str">
        <f t="shared" si="95"/>
        <v/>
      </c>
      <c r="AF346" s="291"/>
      <c r="AG346" s="291"/>
      <c r="AH346" s="291"/>
      <c r="AI346" s="291"/>
      <c r="AJ346" s="291"/>
      <c r="AK346" s="291"/>
      <c r="AL346" s="291"/>
      <c r="AM346" s="291"/>
      <c r="AN346" s="234">
        <f t="shared" si="96"/>
        <v>0</v>
      </c>
      <c r="AO346" s="30"/>
      <c r="AP346" s="30"/>
      <c r="AQ346" s="293"/>
      <c r="AR346" s="293"/>
      <c r="AS346" s="293"/>
      <c r="AT346" s="293"/>
    </row>
    <row r="347" spans="1:46" hidden="1">
      <c r="A347" s="547"/>
      <c r="B347" s="547"/>
      <c r="C347" s="548"/>
      <c r="D347" s="547"/>
      <c r="E347" s="549"/>
      <c r="F347" s="228"/>
      <c r="G347" s="547"/>
      <c r="H347" s="547"/>
      <c r="I347" s="547"/>
      <c r="J347" s="547"/>
      <c r="K347" s="244">
        <f t="shared" si="87"/>
        <v>0</v>
      </c>
      <c r="L347" s="245">
        <f t="shared" si="88"/>
        <v>0</v>
      </c>
      <c r="M347" s="246">
        <f t="shared" si="89"/>
        <v>0</v>
      </c>
      <c r="N347" s="247"/>
      <c r="O347" s="229">
        <f t="shared" si="90"/>
        <v>0</v>
      </c>
      <c r="P347" s="246"/>
      <c r="Q347" s="246">
        <f t="shared" si="91"/>
        <v>0</v>
      </c>
      <c r="R347" s="550">
        <f t="shared" si="92"/>
        <v>0</v>
      </c>
      <c r="S347" s="551"/>
      <c r="T347" s="549" t="str">
        <f t="shared" si="93"/>
        <v>30 - 39 Cm</v>
      </c>
      <c r="U347" s="552"/>
      <c r="V347" s="552" t="e">
        <f>VLOOKUP(A347,'Supply Log'!$E$6:$V$1999,18,FALSE)</f>
        <v>#N/A</v>
      </c>
      <c r="W347" s="553" t="s">
        <v>197</v>
      </c>
      <c r="X347" s="554" t="s">
        <v>242</v>
      </c>
      <c r="Y347" s="554"/>
      <c r="Z347" s="553"/>
      <c r="AA347" s="555" t="s">
        <v>198</v>
      </c>
      <c r="AB347" s="553" t="str">
        <f t="shared" si="94"/>
        <v>G./25-L04-</v>
      </c>
      <c r="AC347" s="556"/>
      <c r="AD347" s="553"/>
      <c r="AE347" s="558" t="str">
        <f t="shared" si="95"/>
        <v/>
      </c>
      <c r="AF347" s="291"/>
      <c r="AG347" s="291"/>
      <c r="AH347" s="291"/>
      <c r="AI347" s="291"/>
      <c r="AJ347" s="291"/>
      <c r="AK347" s="291"/>
      <c r="AL347" s="291"/>
      <c r="AM347" s="291"/>
      <c r="AN347" s="234">
        <f t="shared" si="96"/>
        <v>0</v>
      </c>
      <c r="AO347" s="30"/>
      <c r="AP347" s="30"/>
      <c r="AQ347" s="293"/>
      <c r="AR347" s="293"/>
      <c r="AS347" s="293"/>
      <c r="AT347" s="293"/>
    </row>
    <row r="348" spans="1:46" hidden="1">
      <c r="A348" s="547"/>
      <c r="B348" s="547"/>
      <c r="C348" s="548"/>
      <c r="D348" s="547"/>
      <c r="E348" s="549"/>
      <c r="F348" s="228"/>
      <c r="G348" s="547"/>
      <c r="H348" s="547"/>
      <c r="I348" s="547"/>
      <c r="J348" s="547"/>
      <c r="K348" s="244">
        <f t="shared" si="87"/>
        <v>0</v>
      </c>
      <c r="L348" s="245">
        <f t="shared" si="88"/>
        <v>0</v>
      </c>
      <c r="M348" s="246">
        <f t="shared" si="89"/>
        <v>0</v>
      </c>
      <c r="N348" s="247"/>
      <c r="O348" s="229">
        <f t="shared" si="90"/>
        <v>0</v>
      </c>
      <c r="P348" s="246"/>
      <c r="Q348" s="246">
        <f t="shared" si="91"/>
        <v>0</v>
      </c>
      <c r="R348" s="550">
        <f t="shared" si="92"/>
        <v>0</v>
      </c>
      <c r="S348" s="551"/>
      <c r="T348" s="549" t="str">
        <f t="shared" si="93"/>
        <v>30 - 39 Cm</v>
      </c>
      <c r="U348" s="552"/>
      <c r="V348" s="552" t="e">
        <f>VLOOKUP(A348,'Supply Log'!$E$6:$V$1999,18,FALSE)</f>
        <v>#N/A</v>
      </c>
      <c r="W348" s="553" t="s">
        <v>197</v>
      </c>
      <c r="X348" s="554" t="s">
        <v>242</v>
      </c>
      <c r="Y348" s="554"/>
      <c r="Z348" s="553"/>
      <c r="AA348" s="555" t="s">
        <v>198</v>
      </c>
      <c r="AB348" s="553" t="str">
        <f t="shared" si="94"/>
        <v>G./25-L04-</v>
      </c>
      <c r="AC348" s="556"/>
      <c r="AD348" s="553"/>
      <c r="AE348" s="558" t="str">
        <f t="shared" si="95"/>
        <v/>
      </c>
      <c r="AF348" s="291"/>
      <c r="AG348" s="291"/>
      <c r="AH348" s="291"/>
      <c r="AI348" s="291"/>
      <c r="AJ348" s="291"/>
      <c r="AK348" s="291"/>
      <c r="AL348" s="291"/>
      <c r="AM348" s="291"/>
      <c r="AN348" s="234">
        <f t="shared" si="96"/>
        <v>0</v>
      </c>
      <c r="AO348" s="30"/>
      <c r="AP348" s="30"/>
      <c r="AQ348" s="293"/>
      <c r="AR348" s="293"/>
      <c r="AS348" s="293"/>
      <c r="AT348" s="293"/>
    </row>
    <row r="349" spans="1:46" hidden="1">
      <c r="A349" s="547"/>
      <c r="B349" s="547"/>
      <c r="C349" s="548"/>
      <c r="D349" s="547"/>
      <c r="E349" s="549"/>
      <c r="F349" s="228"/>
      <c r="G349" s="547"/>
      <c r="H349" s="547"/>
      <c r="I349" s="547"/>
      <c r="J349" s="547"/>
      <c r="K349" s="244">
        <f t="shared" si="87"/>
        <v>0</v>
      </c>
      <c r="L349" s="245">
        <f t="shared" si="88"/>
        <v>0</v>
      </c>
      <c r="M349" s="246">
        <f t="shared" si="89"/>
        <v>0</v>
      </c>
      <c r="N349" s="247"/>
      <c r="O349" s="229">
        <f t="shared" si="90"/>
        <v>0</v>
      </c>
      <c r="P349" s="246"/>
      <c r="Q349" s="246">
        <f t="shared" si="91"/>
        <v>0</v>
      </c>
      <c r="R349" s="550">
        <f t="shared" si="92"/>
        <v>0</v>
      </c>
      <c r="S349" s="551"/>
      <c r="T349" s="549" t="str">
        <f t="shared" si="93"/>
        <v>30 - 39 Cm</v>
      </c>
      <c r="U349" s="552"/>
      <c r="V349" s="552" t="e">
        <f>VLOOKUP(A349,'Supply Log'!$E$6:$V$1999,18,FALSE)</f>
        <v>#N/A</v>
      </c>
      <c r="W349" s="553" t="s">
        <v>197</v>
      </c>
      <c r="X349" s="554" t="s">
        <v>242</v>
      </c>
      <c r="Y349" s="554"/>
      <c r="Z349" s="553"/>
      <c r="AA349" s="555" t="s">
        <v>198</v>
      </c>
      <c r="AB349" s="553" t="str">
        <f t="shared" si="94"/>
        <v>G./25-L04-</v>
      </c>
      <c r="AC349" s="556"/>
      <c r="AD349" s="553"/>
      <c r="AE349" s="558" t="str">
        <f t="shared" si="95"/>
        <v/>
      </c>
      <c r="AF349" s="291"/>
      <c r="AG349" s="291"/>
      <c r="AH349" s="291"/>
      <c r="AI349" s="291"/>
      <c r="AJ349" s="291"/>
      <c r="AK349" s="291"/>
      <c r="AL349" s="291"/>
      <c r="AM349" s="291"/>
      <c r="AN349" s="234">
        <f t="shared" si="96"/>
        <v>0</v>
      </c>
      <c r="AO349" s="30"/>
      <c r="AP349" s="30"/>
      <c r="AQ349" s="293"/>
      <c r="AR349" s="293"/>
      <c r="AS349" s="293"/>
      <c r="AT349" s="293"/>
    </row>
    <row r="350" spans="1:46" hidden="1">
      <c r="A350" s="547"/>
      <c r="B350" s="547"/>
      <c r="C350" s="548"/>
      <c r="D350" s="547"/>
      <c r="E350" s="549"/>
      <c r="F350" s="228"/>
      <c r="G350" s="547"/>
      <c r="H350" s="547"/>
      <c r="I350" s="547"/>
      <c r="J350" s="547"/>
      <c r="K350" s="244">
        <f t="shared" si="87"/>
        <v>0</v>
      </c>
      <c r="L350" s="245">
        <f t="shared" si="88"/>
        <v>0</v>
      </c>
      <c r="M350" s="246">
        <f t="shared" si="89"/>
        <v>0</v>
      </c>
      <c r="N350" s="247"/>
      <c r="O350" s="229">
        <f t="shared" si="90"/>
        <v>0</v>
      </c>
      <c r="P350" s="246"/>
      <c r="Q350" s="246">
        <f t="shared" si="91"/>
        <v>0</v>
      </c>
      <c r="R350" s="550">
        <f t="shared" si="92"/>
        <v>0</v>
      </c>
      <c r="S350" s="551"/>
      <c r="T350" s="549" t="str">
        <f t="shared" si="93"/>
        <v>30 - 39 Cm</v>
      </c>
      <c r="U350" s="552"/>
      <c r="V350" s="552" t="e">
        <f>VLOOKUP(A350,'Supply Log'!$E$6:$V$1999,18,FALSE)</f>
        <v>#N/A</v>
      </c>
      <c r="W350" s="553" t="s">
        <v>197</v>
      </c>
      <c r="X350" s="554" t="s">
        <v>242</v>
      </c>
      <c r="Y350" s="554"/>
      <c r="Z350" s="553"/>
      <c r="AA350" s="555" t="s">
        <v>198</v>
      </c>
      <c r="AB350" s="553" t="str">
        <f t="shared" si="94"/>
        <v>G./25-L04-</v>
      </c>
      <c r="AC350" s="556"/>
      <c r="AD350" s="553"/>
      <c r="AE350" s="558" t="str">
        <f t="shared" si="95"/>
        <v/>
      </c>
      <c r="AF350" s="291"/>
      <c r="AG350" s="291"/>
      <c r="AH350" s="291"/>
      <c r="AI350" s="291"/>
      <c r="AJ350" s="291"/>
      <c r="AK350" s="291"/>
      <c r="AL350" s="291"/>
      <c r="AM350" s="291"/>
      <c r="AN350" s="234">
        <f t="shared" si="96"/>
        <v>0</v>
      </c>
      <c r="AO350" s="30"/>
      <c r="AP350" s="30"/>
      <c r="AQ350" s="293"/>
      <c r="AR350" s="293"/>
      <c r="AS350" s="293"/>
      <c r="AT350" s="293"/>
    </row>
    <row r="351" spans="1:46" hidden="1">
      <c r="A351" s="547"/>
      <c r="B351" s="547"/>
      <c r="C351" s="548"/>
      <c r="D351" s="547"/>
      <c r="E351" s="549"/>
      <c r="F351" s="228"/>
      <c r="G351" s="547"/>
      <c r="H351" s="547"/>
      <c r="I351" s="547"/>
      <c r="J351" s="547"/>
      <c r="K351" s="244">
        <f t="shared" si="87"/>
        <v>0</v>
      </c>
      <c r="L351" s="245">
        <f t="shared" si="88"/>
        <v>0</v>
      </c>
      <c r="M351" s="246">
        <f t="shared" si="89"/>
        <v>0</v>
      </c>
      <c r="N351" s="247"/>
      <c r="O351" s="229">
        <f t="shared" si="90"/>
        <v>0</v>
      </c>
      <c r="P351" s="246"/>
      <c r="Q351" s="246">
        <f t="shared" si="91"/>
        <v>0</v>
      </c>
      <c r="R351" s="550">
        <f t="shared" si="92"/>
        <v>0</v>
      </c>
      <c r="S351" s="551"/>
      <c r="T351" s="549" t="str">
        <f t="shared" si="93"/>
        <v>30 - 39 Cm</v>
      </c>
      <c r="U351" s="552"/>
      <c r="V351" s="552" t="e">
        <f>VLOOKUP(A351,'Supply Log'!$E$6:$V$1999,18,FALSE)</f>
        <v>#N/A</v>
      </c>
      <c r="W351" s="553" t="s">
        <v>197</v>
      </c>
      <c r="X351" s="554" t="s">
        <v>242</v>
      </c>
      <c r="Y351" s="554"/>
      <c r="Z351" s="553"/>
      <c r="AA351" s="555" t="s">
        <v>198</v>
      </c>
      <c r="AB351" s="553" t="str">
        <f t="shared" si="94"/>
        <v>G./25-L04-</v>
      </c>
      <c r="AC351" s="556"/>
      <c r="AD351" s="553"/>
      <c r="AE351" s="558" t="str">
        <f t="shared" si="95"/>
        <v/>
      </c>
      <c r="AF351" s="291"/>
      <c r="AG351" s="291"/>
      <c r="AH351" s="291"/>
      <c r="AI351" s="291"/>
      <c r="AJ351" s="291"/>
      <c r="AK351" s="291"/>
      <c r="AL351" s="291"/>
      <c r="AM351" s="291"/>
      <c r="AN351" s="234">
        <f t="shared" si="96"/>
        <v>0</v>
      </c>
      <c r="AO351" s="30"/>
      <c r="AP351" s="30"/>
      <c r="AQ351" s="293"/>
      <c r="AR351" s="293"/>
      <c r="AS351" s="293"/>
      <c r="AT351" s="293"/>
    </row>
    <row r="352" spans="1:46" hidden="1">
      <c r="A352" s="547"/>
      <c r="B352" s="547"/>
      <c r="C352" s="548"/>
      <c r="D352" s="547"/>
      <c r="E352" s="549"/>
      <c r="F352" s="228"/>
      <c r="G352" s="547"/>
      <c r="H352" s="547"/>
      <c r="I352" s="547"/>
      <c r="J352" s="547"/>
      <c r="K352" s="244">
        <f t="shared" si="87"/>
        <v>0</v>
      </c>
      <c r="L352" s="245">
        <f t="shared" si="88"/>
        <v>0</v>
      </c>
      <c r="M352" s="246">
        <f t="shared" si="89"/>
        <v>0</v>
      </c>
      <c r="N352" s="247"/>
      <c r="O352" s="229">
        <f t="shared" si="90"/>
        <v>0</v>
      </c>
      <c r="P352" s="246"/>
      <c r="Q352" s="246">
        <f t="shared" si="91"/>
        <v>0</v>
      </c>
      <c r="R352" s="550">
        <f t="shared" si="92"/>
        <v>0</v>
      </c>
      <c r="S352" s="551"/>
      <c r="T352" s="549" t="str">
        <f t="shared" si="93"/>
        <v>30 - 39 Cm</v>
      </c>
      <c r="U352" s="552"/>
      <c r="V352" s="552" t="e">
        <f>VLOOKUP(A352,'Supply Log'!$E$6:$V$1999,18,FALSE)</f>
        <v>#N/A</v>
      </c>
      <c r="W352" s="553" t="s">
        <v>197</v>
      </c>
      <c r="X352" s="554" t="s">
        <v>242</v>
      </c>
      <c r="Y352" s="554"/>
      <c r="Z352" s="553"/>
      <c r="AA352" s="555" t="s">
        <v>198</v>
      </c>
      <c r="AB352" s="553" t="str">
        <f t="shared" si="94"/>
        <v>G./25-L04-</v>
      </c>
      <c r="AC352" s="556"/>
      <c r="AD352" s="553"/>
      <c r="AE352" s="558" t="str">
        <f t="shared" si="95"/>
        <v/>
      </c>
      <c r="AF352" s="291"/>
      <c r="AG352" s="291"/>
      <c r="AH352" s="291"/>
      <c r="AI352" s="291"/>
      <c r="AJ352" s="291"/>
      <c r="AK352" s="291"/>
      <c r="AL352" s="291"/>
      <c r="AM352" s="291"/>
      <c r="AN352" s="234">
        <f t="shared" si="96"/>
        <v>0</v>
      </c>
      <c r="AO352" s="30"/>
      <c r="AP352" s="30"/>
      <c r="AQ352" s="293"/>
      <c r="AR352" s="293"/>
      <c r="AS352" s="293"/>
      <c r="AT352" s="293"/>
    </row>
    <row r="353" spans="1:46" hidden="1">
      <c r="A353" s="547"/>
      <c r="B353" s="547"/>
      <c r="C353" s="548"/>
      <c r="D353" s="547"/>
      <c r="E353" s="549"/>
      <c r="F353" s="228"/>
      <c r="G353" s="547"/>
      <c r="H353" s="547"/>
      <c r="I353" s="547"/>
      <c r="J353" s="547"/>
      <c r="K353" s="244">
        <f t="shared" si="87"/>
        <v>0</v>
      </c>
      <c r="L353" s="245">
        <f t="shared" si="88"/>
        <v>0</v>
      </c>
      <c r="M353" s="246">
        <f t="shared" si="89"/>
        <v>0</v>
      </c>
      <c r="N353" s="247"/>
      <c r="O353" s="229">
        <f t="shared" si="90"/>
        <v>0</v>
      </c>
      <c r="P353" s="246"/>
      <c r="Q353" s="246">
        <f t="shared" si="91"/>
        <v>0</v>
      </c>
      <c r="R353" s="550">
        <f t="shared" si="92"/>
        <v>0</v>
      </c>
      <c r="S353" s="551"/>
      <c r="T353" s="549" t="str">
        <f t="shared" si="93"/>
        <v>30 - 39 Cm</v>
      </c>
      <c r="U353" s="552"/>
      <c r="V353" s="552" t="e">
        <f>VLOOKUP(A353,'Supply Log'!$E$6:$V$1999,18,FALSE)</f>
        <v>#N/A</v>
      </c>
      <c r="W353" s="553" t="s">
        <v>197</v>
      </c>
      <c r="X353" s="554" t="s">
        <v>242</v>
      </c>
      <c r="Y353" s="554"/>
      <c r="Z353" s="553"/>
      <c r="AA353" s="555" t="s">
        <v>198</v>
      </c>
      <c r="AB353" s="553" t="str">
        <f t="shared" si="94"/>
        <v>G./25-L04-</v>
      </c>
      <c r="AC353" s="556"/>
      <c r="AD353" s="553"/>
      <c r="AE353" s="558" t="str">
        <f t="shared" si="95"/>
        <v/>
      </c>
      <c r="AF353" s="291"/>
      <c r="AG353" s="291"/>
      <c r="AH353" s="291"/>
      <c r="AI353" s="291"/>
      <c r="AJ353" s="291"/>
      <c r="AK353" s="291"/>
      <c r="AL353" s="291"/>
      <c r="AM353" s="291"/>
      <c r="AN353" s="234">
        <f t="shared" si="96"/>
        <v>0</v>
      </c>
      <c r="AO353" s="30"/>
      <c r="AP353" s="30"/>
      <c r="AQ353" s="293"/>
      <c r="AR353" s="293"/>
      <c r="AS353" s="293"/>
      <c r="AT353" s="293"/>
    </row>
    <row r="354" spans="1:46" hidden="1">
      <c r="A354" s="547"/>
      <c r="B354" s="547"/>
      <c r="C354" s="548"/>
      <c r="D354" s="547"/>
      <c r="E354" s="549"/>
      <c r="F354" s="228"/>
      <c r="G354" s="547"/>
      <c r="H354" s="547"/>
      <c r="I354" s="547"/>
      <c r="J354" s="547"/>
      <c r="K354" s="244">
        <f t="shared" si="87"/>
        <v>0</v>
      </c>
      <c r="L354" s="245">
        <f t="shared" si="88"/>
        <v>0</v>
      </c>
      <c r="M354" s="246">
        <f t="shared" si="89"/>
        <v>0</v>
      </c>
      <c r="N354" s="247"/>
      <c r="O354" s="229">
        <f t="shared" si="90"/>
        <v>0</v>
      </c>
      <c r="P354" s="246"/>
      <c r="Q354" s="246">
        <f t="shared" si="91"/>
        <v>0</v>
      </c>
      <c r="R354" s="550">
        <f t="shared" si="92"/>
        <v>0</v>
      </c>
      <c r="S354" s="551"/>
      <c r="T354" s="549" t="str">
        <f t="shared" si="93"/>
        <v>30 - 39 Cm</v>
      </c>
      <c r="U354" s="552"/>
      <c r="V354" s="552" t="e">
        <f>VLOOKUP(A354,'Supply Log'!$E$6:$V$1999,18,FALSE)</f>
        <v>#N/A</v>
      </c>
      <c r="W354" s="553" t="s">
        <v>197</v>
      </c>
      <c r="X354" s="554" t="s">
        <v>242</v>
      </c>
      <c r="Y354" s="554"/>
      <c r="Z354" s="553"/>
      <c r="AA354" s="555" t="s">
        <v>198</v>
      </c>
      <c r="AB354" s="553" t="str">
        <f t="shared" si="94"/>
        <v>G./25-L04-</v>
      </c>
      <c r="AC354" s="556"/>
      <c r="AD354" s="553"/>
      <c r="AE354" s="558" t="str">
        <f t="shared" si="95"/>
        <v/>
      </c>
      <c r="AF354" s="291"/>
      <c r="AG354" s="291"/>
      <c r="AH354" s="291"/>
      <c r="AI354" s="291"/>
      <c r="AJ354" s="291"/>
      <c r="AK354" s="291"/>
      <c r="AL354" s="291"/>
      <c r="AM354" s="291"/>
      <c r="AN354" s="234">
        <f t="shared" si="96"/>
        <v>0</v>
      </c>
      <c r="AO354" s="30"/>
      <c r="AP354" s="30"/>
      <c r="AQ354" s="293"/>
      <c r="AR354" s="293"/>
      <c r="AS354" s="293"/>
      <c r="AT354" s="293"/>
    </row>
    <row r="355" spans="1:46" hidden="1">
      <c r="A355" s="547"/>
      <c r="B355" s="547"/>
      <c r="C355" s="548"/>
      <c r="D355" s="547"/>
      <c r="E355" s="549"/>
      <c r="F355" s="228"/>
      <c r="G355" s="547"/>
      <c r="H355" s="547"/>
      <c r="I355" s="547"/>
      <c r="J355" s="547"/>
      <c r="K355" s="244">
        <f t="shared" si="87"/>
        <v>0</v>
      </c>
      <c r="L355" s="245">
        <f t="shared" si="88"/>
        <v>0</v>
      </c>
      <c r="M355" s="246">
        <f t="shared" si="89"/>
        <v>0</v>
      </c>
      <c r="N355" s="247"/>
      <c r="O355" s="229">
        <f t="shared" si="90"/>
        <v>0</v>
      </c>
      <c r="P355" s="246"/>
      <c r="Q355" s="246">
        <f t="shared" si="91"/>
        <v>0</v>
      </c>
      <c r="R355" s="550">
        <f t="shared" si="92"/>
        <v>0</v>
      </c>
      <c r="S355" s="551"/>
      <c r="T355" s="549" t="str">
        <f t="shared" si="93"/>
        <v>30 - 39 Cm</v>
      </c>
      <c r="U355" s="552"/>
      <c r="V355" s="552" t="e">
        <f>VLOOKUP(A355,'Supply Log'!$E$6:$V$1999,18,FALSE)</f>
        <v>#N/A</v>
      </c>
      <c r="W355" s="553" t="s">
        <v>197</v>
      </c>
      <c r="X355" s="554" t="s">
        <v>242</v>
      </c>
      <c r="Y355" s="554"/>
      <c r="Z355" s="553"/>
      <c r="AA355" s="555" t="s">
        <v>198</v>
      </c>
      <c r="AB355" s="553" t="str">
        <f t="shared" si="94"/>
        <v>G./25-L04-</v>
      </c>
      <c r="AC355" s="556"/>
      <c r="AD355" s="553"/>
      <c r="AE355" s="558" t="str">
        <f t="shared" si="95"/>
        <v/>
      </c>
      <c r="AF355" s="291"/>
      <c r="AG355" s="291"/>
      <c r="AH355" s="291"/>
      <c r="AI355" s="291"/>
      <c r="AJ355" s="291"/>
      <c r="AK355" s="291"/>
      <c r="AL355" s="291"/>
      <c r="AM355" s="291"/>
      <c r="AN355" s="234">
        <f t="shared" si="96"/>
        <v>0</v>
      </c>
      <c r="AO355" s="30"/>
      <c r="AP355" s="30"/>
      <c r="AQ355" s="293"/>
      <c r="AR355" s="293"/>
      <c r="AS355" s="293"/>
      <c r="AT355" s="293"/>
    </row>
    <row r="356" spans="1:46" hidden="1">
      <c r="A356" s="547"/>
      <c r="B356" s="547"/>
      <c r="C356" s="548"/>
      <c r="D356" s="547"/>
      <c r="E356" s="549"/>
      <c r="F356" s="228"/>
      <c r="G356" s="547"/>
      <c r="H356" s="547"/>
      <c r="I356" s="547"/>
      <c r="J356" s="547"/>
      <c r="K356" s="244">
        <f t="shared" si="87"/>
        <v>0</v>
      </c>
      <c r="L356" s="245">
        <f t="shared" si="88"/>
        <v>0</v>
      </c>
      <c r="M356" s="246">
        <f t="shared" si="89"/>
        <v>0</v>
      </c>
      <c r="N356" s="247"/>
      <c r="O356" s="229">
        <f t="shared" si="90"/>
        <v>0</v>
      </c>
      <c r="P356" s="246"/>
      <c r="Q356" s="246">
        <f t="shared" si="91"/>
        <v>0</v>
      </c>
      <c r="R356" s="550">
        <f t="shared" si="92"/>
        <v>0</v>
      </c>
      <c r="S356" s="551"/>
      <c r="T356" s="549" t="str">
        <f t="shared" si="93"/>
        <v>30 - 39 Cm</v>
      </c>
      <c r="U356" s="552"/>
      <c r="V356" s="552" t="e">
        <f>VLOOKUP(A356,'Supply Log'!$E$6:$V$1999,18,FALSE)</f>
        <v>#N/A</v>
      </c>
      <c r="W356" s="553" t="s">
        <v>197</v>
      </c>
      <c r="X356" s="554" t="s">
        <v>242</v>
      </c>
      <c r="Y356" s="554"/>
      <c r="Z356" s="553"/>
      <c r="AA356" s="555" t="s">
        <v>198</v>
      </c>
      <c r="AB356" s="553" t="str">
        <f t="shared" si="94"/>
        <v>G./25-L04-</v>
      </c>
      <c r="AC356" s="556"/>
      <c r="AD356" s="553"/>
      <c r="AE356" s="558" t="str">
        <f t="shared" si="95"/>
        <v/>
      </c>
      <c r="AF356" s="291"/>
      <c r="AG356" s="291"/>
      <c r="AH356" s="291"/>
      <c r="AI356" s="291"/>
      <c r="AJ356" s="291"/>
      <c r="AK356" s="291"/>
      <c r="AL356" s="291"/>
      <c r="AM356" s="291"/>
      <c r="AN356" s="234">
        <f t="shared" si="96"/>
        <v>0</v>
      </c>
      <c r="AO356" s="30"/>
      <c r="AP356" s="30"/>
      <c r="AQ356" s="293"/>
      <c r="AR356" s="293"/>
      <c r="AS356" s="293"/>
      <c r="AT356" s="293"/>
    </row>
    <row r="357" spans="1:46" hidden="1">
      <c r="A357" s="547"/>
      <c r="B357" s="547"/>
      <c r="C357" s="548"/>
      <c r="D357" s="547"/>
      <c r="E357" s="549"/>
      <c r="F357" s="228"/>
      <c r="G357" s="547"/>
      <c r="H357" s="547"/>
      <c r="I357" s="547"/>
      <c r="J357" s="547"/>
      <c r="K357" s="244">
        <f t="shared" si="87"/>
        <v>0</v>
      </c>
      <c r="L357" s="245">
        <f t="shared" si="88"/>
        <v>0</v>
      </c>
      <c r="M357" s="246">
        <f t="shared" si="89"/>
        <v>0</v>
      </c>
      <c r="N357" s="247"/>
      <c r="O357" s="229">
        <f t="shared" si="90"/>
        <v>0</v>
      </c>
      <c r="P357" s="246"/>
      <c r="Q357" s="246">
        <f t="shared" si="91"/>
        <v>0</v>
      </c>
      <c r="R357" s="550">
        <f t="shared" si="92"/>
        <v>0</v>
      </c>
      <c r="S357" s="551"/>
      <c r="T357" s="549" t="str">
        <f t="shared" si="93"/>
        <v>30 - 39 Cm</v>
      </c>
      <c r="U357" s="552"/>
      <c r="V357" s="552" t="e">
        <f>VLOOKUP(A357,'Supply Log'!$E$6:$V$1999,18,FALSE)</f>
        <v>#N/A</v>
      </c>
      <c r="W357" s="553" t="s">
        <v>197</v>
      </c>
      <c r="X357" s="554" t="s">
        <v>242</v>
      </c>
      <c r="Y357" s="554"/>
      <c r="Z357" s="553"/>
      <c r="AA357" s="555" t="s">
        <v>198</v>
      </c>
      <c r="AB357" s="553" t="str">
        <f t="shared" si="94"/>
        <v>G./25-L04-</v>
      </c>
      <c r="AC357" s="556"/>
      <c r="AD357" s="553"/>
      <c r="AE357" s="558" t="str">
        <f t="shared" si="95"/>
        <v/>
      </c>
      <c r="AF357" s="291"/>
      <c r="AG357" s="291"/>
      <c r="AH357" s="291"/>
      <c r="AI357" s="291"/>
      <c r="AJ357" s="291"/>
      <c r="AK357" s="291"/>
      <c r="AL357" s="291"/>
      <c r="AM357" s="291"/>
      <c r="AN357" s="234">
        <f t="shared" si="96"/>
        <v>0</v>
      </c>
      <c r="AO357" s="30"/>
      <c r="AP357" s="30"/>
      <c r="AQ357" s="293"/>
      <c r="AR357" s="293"/>
      <c r="AS357" s="293"/>
      <c r="AT357" s="293"/>
    </row>
    <row r="358" spans="1:46" hidden="1">
      <c r="A358" s="547"/>
      <c r="B358" s="547"/>
      <c r="C358" s="548"/>
      <c r="D358" s="547"/>
      <c r="E358" s="549"/>
      <c r="F358" s="228"/>
      <c r="G358" s="547"/>
      <c r="H358" s="547"/>
      <c r="I358" s="547"/>
      <c r="J358" s="547"/>
      <c r="K358" s="244">
        <f t="shared" si="87"/>
        <v>0</v>
      </c>
      <c r="L358" s="245">
        <f t="shared" si="88"/>
        <v>0</v>
      </c>
      <c r="M358" s="246">
        <f t="shared" si="89"/>
        <v>0</v>
      </c>
      <c r="N358" s="247"/>
      <c r="O358" s="229">
        <f t="shared" si="90"/>
        <v>0</v>
      </c>
      <c r="P358" s="246"/>
      <c r="Q358" s="246">
        <f t="shared" si="91"/>
        <v>0</v>
      </c>
      <c r="R358" s="550">
        <f t="shared" si="92"/>
        <v>0</v>
      </c>
      <c r="S358" s="551"/>
      <c r="T358" s="549" t="str">
        <f t="shared" si="93"/>
        <v>30 - 39 Cm</v>
      </c>
      <c r="U358" s="552"/>
      <c r="V358" s="552" t="e">
        <f>VLOOKUP(A358,'Supply Log'!$E$6:$V$1999,18,FALSE)</f>
        <v>#N/A</v>
      </c>
      <c r="W358" s="553" t="s">
        <v>197</v>
      </c>
      <c r="X358" s="554" t="s">
        <v>242</v>
      </c>
      <c r="Y358" s="554"/>
      <c r="Z358" s="553"/>
      <c r="AA358" s="555" t="s">
        <v>198</v>
      </c>
      <c r="AB358" s="553" t="str">
        <f t="shared" si="94"/>
        <v>G./25-L04-</v>
      </c>
      <c r="AC358" s="556"/>
      <c r="AD358" s="553"/>
      <c r="AE358" s="558" t="str">
        <f t="shared" si="95"/>
        <v/>
      </c>
      <c r="AF358" s="291"/>
      <c r="AG358" s="291"/>
      <c r="AH358" s="291"/>
      <c r="AI358" s="291"/>
      <c r="AJ358" s="291"/>
      <c r="AK358" s="291"/>
      <c r="AL358" s="291"/>
      <c r="AM358" s="291"/>
      <c r="AN358" s="234">
        <f t="shared" si="96"/>
        <v>0</v>
      </c>
      <c r="AO358" s="30"/>
      <c r="AP358" s="30"/>
      <c r="AQ358" s="293"/>
      <c r="AR358" s="293"/>
      <c r="AS358" s="293"/>
      <c r="AT358" s="293"/>
    </row>
    <row r="359" spans="1:46" hidden="1">
      <c r="A359" s="547"/>
      <c r="B359" s="547"/>
      <c r="C359" s="548"/>
      <c r="D359" s="547"/>
      <c r="E359" s="549"/>
      <c r="F359" s="228"/>
      <c r="G359" s="547"/>
      <c r="H359" s="547"/>
      <c r="I359" s="547"/>
      <c r="J359" s="547"/>
      <c r="K359" s="244">
        <f t="shared" si="87"/>
        <v>0</v>
      </c>
      <c r="L359" s="245">
        <f t="shared" si="88"/>
        <v>0</v>
      </c>
      <c r="M359" s="246">
        <f t="shared" si="89"/>
        <v>0</v>
      </c>
      <c r="N359" s="247"/>
      <c r="O359" s="229">
        <f t="shared" si="90"/>
        <v>0</v>
      </c>
      <c r="P359" s="246"/>
      <c r="Q359" s="246">
        <f t="shared" si="91"/>
        <v>0</v>
      </c>
      <c r="R359" s="550">
        <f t="shared" si="92"/>
        <v>0</v>
      </c>
      <c r="S359" s="551"/>
      <c r="T359" s="549" t="str">
        <f t="shared" si="93"/>
        <v>30 - 39 Cm</v>
      </c>
      <c r="U359" s="552"/>
      <c r="V359" s="552" t="e">
        <f>VLOOKUP(A359,'Supply Log'!$E$6:$V$1999,18,FALSE)</f>
        <v>#N/A</v>
      </c>
      <c r="W359" s="553" t="s">
        <v>197</v>
      </c>
      <c r="X359" s="554" t="s">
        <v>242</v>
      </c>
      <c r="Y359" s="554"/>
      <c r="Z359" s="553"/>
      <c r="AA359" s="555" t="s">
        <v>198</v>
      </c>
      <c r="AB359" s="553" t="str">
        <f t="shared" si="94"/>
        <v>G./25-L04-</v>
      </c>
      <c r="AC359" s="556"/>
      <c r="AD359" s="553"/>
      <c r="AE359" s="558" t="str">
        <f t="shared" si="95"/>
        <v/>
      </c>
      <c r="AF359" s="291"/>
      <c r="AG359" s="291"/>
      <c r="AH359" s="291"/>
      <c r="AI359" s="291"/>
      <c r="AJ359" s="291"/>
      <c r="AK359" s="291"/>
      <c r="AL359" s="291"/>
      <c r="AM359" s="291"/>
      <c r="AN359" s="234">
        <f t="shared" si="96"/>
        <v>0</v>
      </c>
      <c r="AO359" s="30"/>
      <c r="AP359" s="30"/>
      <c r="AQ359" s="293"/>
      <c r="AR359" s="293"/>
      <c r="AS359" s="293"/>
      <c r="AT359" s="293"/>
    </row>
    <row r="360" spans="1:46" hidden="1">
      <c r="A360" s="547"/>
      <c r="B360" s="547"/>
      <c r="C360" s="548"/>
      <c r="D360" s="547"/>
      <c r="E360" s="549"/>
      <c r="F360" s="228"/>
      <c r="G360" s="547"/>
      <c r="H360" s="547"/>
      <c r="I360" s="547"/>
      <c r="J360" s="547"/>
      <c r="K360" s="244">
        <f t="shared" si="87"/>
        <v>0</v>
      </c>
      <c r="L360" s="245">
        <f t="shared" si="88"/>
        <v>0</v>
      </c>
      <c r="M360" s="246">
        <f t="shared" si="89"/>
        <v>0</v>
      </c>
      <c r="N360" s="247"/>
      <c r="O360" s="229">
        <f t="shared" si="90"/>
        <v>0</v>
      </c>
      <c r="P360" s="246"/>
      <c r="Q360" s="246">
        <f t="shared" si="91"/>
        <v>0</v>
      </c>
      <c r="R360" s="550">
        <f t="shared" si="92"/>
        <v>0</v>
      </c>
      <c r="S360" s="551"/>
      <c r="T360" s="549" t="str">
        <f t="shared" si="93"/>
        <v>30 - 39 Cm</v>
      </c>
      <c r="U360" s="552"/>
      <c r="V360" s="552" t="e">
        <f>VLOOKUP(A360,'Supply Log'!$E$6:$V$1999,18,FALSE)</f>
        <v>#N/A</v>
      </c>
      <c r="W360" s="553" t="s">
        <v>197</v>
      </c>
      <c r="X360" s="554" t="s">
        <v>242</v>
      </c>
      <c r="Y360" s="554"/>
      <c r="Z360" s="553"/>
      <c r="AA360" s="555" t="s">
        <v>198</v>
      </c>
      <c r="AB360" s="553" t="str">
        <f t="shared" si="94"/>
        <v>G./25-L04-</v>
      </c>
      <c r="AC360" s="556"/>
      <c r="AD360" s="553"/>
      <c r="AE360" s="558" t="str">
        <f t="shared" si="95"/>
        <v/>
      </c>
      <c r="AF360" s="291"/>
      <c r="AG360" s="291"/>
      <c r="AH360" s="291"/>
      <c r="AI360" s="291"/>
      <c r="AJ360" s="291"/>
      <c r="AK360" s="291"/>
      <c r="AL360" s="291"/>
      <c r="AM360" s="291"/>
      <c r="AN360" s="234">
        <f t="shared" si="96"/>
        <v>0</v>
      </c>
      <c r="AO360" s="30"/>
      <c r="AP360" s="30"/>
      <c r="AQ360" s="293"/>
      <c r="AR360" s="293"/>
      <c r="AS360" s="293"/>
      <c r="AT360" s="293"/>
    </row>
    <row r="361" spans="1:46" hidden="1">
      <c r="A361" s="547"/>
      <c r="B361" s="547"/>
      <c r="C361" s="548"/>
      <c r="D361" s="547"/>
      <c r="E361" s="549"/>
      <c r="F361" s="228"/>
      <c r="G361" s="547"/>
      <c r="H361" s="547"/>
      <c r="I361" s="547"/>
      <c r="J361" s="547"/>
      <c r="K361" s="244">
        <f t="shared" si="87"/>
        <v>0</v>
      </c>
      <c r="L361" s="245">
        <f t="shared" si="88"/>
        <v>0</v>
      </c>
      <c r="M361" s="246">
        <f t="shared" si="89"/>
        <v>0</v>
      </c>
      <c r="N361" s="247"/>
      <c r="O361" s="229">
        <f t="shared" si="90"/>
        <v>0</v>
      </c>
      <c r="P361" s="246"/>
      <c r="Q361" s="246">
        <f t="shared" si="91"/>
        <v>0</v>
      </c>
      <c r="R361" s="550">
        <f t="shared" si="92"/>
        <v>0</v>
      </c>
      <c r="S361" s="551"/>
      <c r="T361" s="549" t="str">
        <f t="shared" si="93"/>
        <v>30 - 39 Cm</v>
      </c>
      <c r="U361" s="552"/>
      <c r="V361" s="552" t="e">
        <f>VLOOKUP(A361,'Supply Log'!$E$6:$V$1999,18,FALSE)</f>
        <v>#N/A</v>
      </c>
      <c r="W361" s="553" t="s">
        <v>197</v>
      </c>
      <c r="X361" s="554" t="s">
        <v>242</v>
      </c>
      <c r="Y361" s="554"/>
      <c r="Z361" s="553"/>
      <c r="AA361" s="555" t="s">
        <v>198</v>
      </c>
      <c r="AB361" s="553" t="str">
        <f t="shared" si="94"/>
        <v>G./25-L04-</v>
      </c>
      <c r="AC361" s="556"/>
      <c r="AD361" s="553"/>
      <c r="AE361" s="558" t="str">
        <f t="shared" si="95"/>
        <v/>
      </c>
      <c r="AF361" s="291"/>
      <c r="AG361" s="291"/>
      <c r="AH361" s="291"/>
      <c r="AI361" s="291"/>
      <c r="AJ361" s="291"/>
      <c r="AK361" s="291"/>
      <c r="AL361" s="291"/>
      <c r="AM361" s="291"/>
      <c r="AN361" s="234">
        <f t="shared" si="96"/>
        <v>0</v>
      </c>
      <c r="AO361" s="30"/>
      <c r="AP361" s="30"/>
      <c r="AQ361" s="293"/>
      <c r="AR361" s="293"/>
      <c r="AS361" s="293"/>
      <c r="AT361" s="293"/>
    </row>
    <row r="362" spans="1:46" hidden="1">
      <c r="A362" s="547"/>
      <c r="B362" s="547"/>
      <c r="C362" s="548"/>
      <c r="D362" s="547"/>
      <c r="E362" s="549"/>
      <c r="F362" s="228"/>
      <c r="G362" s="547"/>
      <c r="H362" s="547"/>
      <c r="I362" s="547"/>
      <c r="J362" s="547"/>
      <c r="K362" s="244">
        <f t="shared" si="87"/>
        <v>0</v>
      </c>
      <c r="L362" s="245">
        <f t="shared" si="88"/>
        <v>0</v>
      </c>
      <c r="M362" s="246">
        <f t="shared" si="89"/>
        <v>0</v>
      </c>
      <c r="N362" s="247"/>
      <c r="O362" s="229">
        <f t="shared" si="90"/>
        <v>0</v>
      </c>
      <c r="P362" s="246"/>
      <c r="Q362" s="246">
        <f t="shared" si="91"/>
        <v>0</v>
      </c>
      <c r="R362" s="550">
        <f t="shared" si="92"/>
        <v>0</v>
      </c>
      <c r="S362" s="551"/>
      <c r="T362" s="549" t="str">
        <f t="shared" si="93"/>
        <v>30 - 39 Cm</v>
      </c>
      <c r="U362" s="552"/>
      <c r="V362" s="552" t="e">
        <f>VLOOKUP(A362,'Supply Log'!$E$6:$V$1999,18,FALSE)</f>
        <v>#N/A</v>
      </c>
      <c r="W362" s="553" t="s">
        <v>197</v>
      </c>
      <c r="X362" s="554" t="s">
        <v>242</v>
      </c>
      <c r="Y362" s="554"/>
      <c r="Z362" s="553"/>
      <c r="AA362" s="555" t="s">
        <v>198</v>
      </c>
      <c r="AB362" s="553" t="str">
        <f t="shared" si="94"/>
        <v>G./25-L04-</v>
      </c>
      <c r="AC362" s="556"/>
      <c r="AD362" s="553"/>
      <c r="AE362" s="558" t="str">
        <f t="shared" si="95"/>
        <v/>
      </c>
      <c r="AF362" s="291"/>
      <c r="AG362" s="291"/>
      <c r="AH362" s="291"/>
      <c r="AI362" s="291"/>
      <c r="AJ362" s="291"/>
      <c r="AK362" s="291"/>
      <c r="AL362" s="291"/>
      <c r="AM362" s="291"/>
      <c r="AN362" s="234">
        <f t="shared" si="96"/>
        <v>0</v>
      </c>
      <c r="AO362" s="30"/>
      <c r="AP362" s="30"/>
      <c r="AQ362" s="293"/>
      <c r="AR362" s="293"/>
      <c r="AS362" s="293"/>
      <c r="AT362" s="293"/>
    </row>
    <row r="363" spans="1:46" hidden="1">
      <c r="A363" s="547"/>
      <c r="B363" s="547"/>
      <c r="C363" s="548"/>
      <c r="D363" s="547"/>
      <c r="E363" s="549"/>
      <c r="F363" s="228"/>
      <c r="G363" s="547"/>
      <c r="H363" s="547"/>
      <c r="I363" s="547"/>
      <c r="J363" s="547"/>
      <c r="K363" s="244">
        <f t="shared" si="87"/>
        <v>0</v>
      </c>
      <c r="L363" s="245">
        <f t="shared" si="88"/>
        <v>0</v>
      </c>
      <c r="M363" s="246">
        <f t="shared" si="89"/>
        <v>0</v>
      </c>
      <c r="N363" s="247"/>
      <c r="O363" s="229">
        <f t="shared" si="90"/>
        <v>0</v>
      </c>
      <c r="P363" s="246"/>
      <c r="Q363" s="246">
        <f t="shared" si="91"/>
        <v>0</v>
      </c>
      <c r="R363" s="550">
        <f t="shared" si="92"/>
        <v>0</v>
      </c>
      <c r="S363" s="551"/>
      <c r="T363" s="549" t="str">
        <f t="shared" si="93"/>
        <v>30 - 39 Cm</v>
      </c>
      <c r="U363" s="552"/>
      <c r="V363" s="552" t="e">
        <f>VLOOKUP(A363,'Supply Log'!$E$6:$V$1999,18,FALSE)</f>
        <v>#N/A</v>
      </c>
      <c r="W363" s="553" t="s">
        <v>197</v>
      </c>
      <c r="X363" s="554" t="s">
        <v>242</v>
      </c>
      <c r="Y363" s="554"/>
      <c r="Z363" s="553"/>
      <c r="AA363" s="555" t="s">
        <v>198</v>
      </c>
      <c r="AB363" s="553" t="str">
        <f t="shared" si="94"/>
        <v>G./25-L04-</v>
      </c>
      <c r="AC363" s="556"/>
      <c r="AD363" s="553"/>
      <c r="AE363" s="558" t="str">
        <f t="shared" si="95"/>
        <v/>
      </c>
      <c r="AF363" s="291"/>
      <c r="AG363" s="291"/>
      <c r="AH363" s="291"/>
      <c r="AI363" s="291"/>
      <c r="AJ363" s="291"/>
      <c r="AK363" s="291"/>
      <c r="AL363" s="291"/>
      <c r="AM363" s="291"/>
      <c r="AN363" s="234">
        <f t="shared" si="96"/>
        <v>0</v>
      </c>
      <c r="AO363" s="30"/>
      <c r="AP363" s="30"/>
      <c r="AQ363" s="293"/>
      <c r="AR363" s="293"/>
      <c r="AS363" s="293"/>
      <c r="AT363" s="293"/>
    </row>
    <row r="364" spans="1:46" hidden="1">
      <c r="A364" s="547"/>
      <c r="B364" s="547"/>
      <c r="C364" s="548"/>
      <c r="D364" s="547"/>
      <c r="E364" s="549"/>
      <c r="F364" s="228"/>
      <c r="G364" s="547"/>
      <c r="H364" s="547"/>
      <c r="I364" s="547"/>
      <c r="J364" s="547"/>
      <c r="K364" s="244">
        <f t="shared" si="87"/>
        <v>0</v>
      </c>
      <c r="L364" s="245">
        <f t="shared" si="88"/>
        <v>0</v>
      </c>
      <c r="M364" s="246">
        <f t="shared" si="89"/>
        <v>0</v>
      </c>
      <c r="N364" s="247"/>
      <c r="O364" s="229">
        <f t="shared" si="90"/>
        <v>0</v>
      </c>
      <c r="P364" s="246"/>
      <c r="Q364" s="246">
        <f t="shared" si="91"/>
        <v>0</v>
      </c>
      <c r="R364" s="550">
        <f t="shared" si="92"/>
        <v>0</v>
      </c>
      <c r="S364" s="551"/>
      <c r="T364" s="549" t="str">
        <f t="shared" si="93"/>
        <v>30 - 39 Cm</v>
      </c>
      <c r="U364" s="552"/>
      <c r="V364" s="552" t="e">
        <f>VLOOKUP(A364,'Supply Log'!$E$6:$V$1999,18,FALSE)</f>
        <v>#N/A</v>
      </c>
      <c r="W364" s="553" t="s">
        <v>197</v>
      </c>
      <c r="X364" s="554" t="s">
        <v>242</v>
      </c>
      <c r="Y364" s="554"/>
      <c r="Z364" s="553"/>
      <c r="AA364" s="555" t="s">
        <v>198</v>
      </c>
      <c r="AB364" s="553" t="str">
        <f t="shared" si="94"/>
        <v>G./25-L04-</v>
      </c>
      <c r="AC364" s="556"/>
      <c r="AD364" s="553"/>
      <c r="AE364" s="558" t="str">
        <f t="shared" si="95"/>
        <v/>
      </c>
      <c r="AF364" s="291"/>
      <c r="AG364" s="291"/>
      <c r="AH364" s="291"/>
      <c r="AI364" s="291"/>
      <c r="AJ364" s="291"/>
      <c r="AK364" s="291"/>
      <c r="AL364" s="291"/>
      <c r="AM364" s="291"/>
      <c r="AN364" s="234">
        <f t="shared" si="96"/>
        <v>0</v>
      </c>
      <c r="AO364" s="30"/>
      <c r="AP364" s="30"/>
      <c r="AQ364" s="293"/>
      <c r="AR364" s="293"/>
      <c r="AS364" s="293"/>
      <c r="AT364" s="293"/>
    </row>
    <row r="365" spans="1:46" hidden="1">
      <c r="A365" s="547"/>
      <c r="B365" s="547"/>
      <c r="C365" s="548"/>
      <c r="D365" s="547"/>
      <c r="E365" s="549"/>
      <c r="F365" s="228"/>
      <c r="G365" s="547"/>
      <c r="H365" s="547"/>
      <c r="I365" s="547"/>
      <c r="J365" s="547"/>
      <c r="K365" s="244">
        <f t="shared" si="87"/>
        <v>0</v>
      </c>
      <c r="L365" s="245">
        <f t="shared" si="88"/>
        <v>0</v>
      </c>
      <c r="M365" s="246">
        <f t="shared" si="89"/>
        <v>0</v>
      </c>
      <c r="N365" s="247"/>
      <c r="O365" s="229">
        <f t="shared" si="90"/>
        <v>0</v>
      </c>
      <c r="P365" s="246"/>
      <c r="Q365" s="246">
        <f t="shared" si="91"/>
        <v>0</v>
      </c>
      <c r="R365" s="550">
        <f t="shared" si="92"/>
        <v>0</v>
      </c>
      <c r="S365" s="551"/>
      <c r="T365" s="549" t="str">
        <f t="shared" si="93"/>
        <v>30 - 39 Cm</v>
      </c>
      <c r="U365" s="552"/>
      <c r="V365" s="552" t="e">
        <f>VLOOKUP(A365,'Supply Log'!$E$6:$V$1999,18,FALSE)</f>
        <v>#N/A</v>
      </c>
      <c r="W365" s="553" t="s">
        <v>197</v>
      </c>
      <c r="X365" s="554" t="s">
        <v>242</v>
      </c>
      <c r="Y365" s="554"/>
      <c r="Z365" s="553"/>
      <c r="AA365" s="555" t="s">
        <v>198</v>
      </c>
      <c r="AB365" s="553" t="str">
        <f t="shared" si="94"/>
        <v>G./25-L04-</v>
      </c>
      <c r="AC365" s="556"/>
      <c r="AD365" s="553"/>
      <c r="AE365" s="558" t="str">
        <f t="shared" si="95"/>
        <v/>
      </c>
      <c r="AF365" s="291"/>
      <c r="AG365" s="291"/>
      <c r="AH365" s="291"/>
      <c r="AI365" s="291"/>
      <c r="AJ365" s="291"/>
      <c r="AK365" s="291"/>
      <c r="AL365" s="291"/>
      <c r="AM365" s="291"/>
      <c r="AN365" s="234">
        <f t="shared" si="96"/>
        <v>0</v>
      </c>
      <c r="AO365" s="30"/>
      <c r="AP365" s="30"/>
      <c r="AQ365" s="293"/>
      <c r="AR365" s="293"/>
      <c r="AS365" s="293"/>
      <c r="AT365" s="293"/>
    </row>
    <row r="366" spans="1:46" hidden="1">
      <c r="A366" s="547"/>
      <c r="B366" s="547"/>
      <c r="C366" s="548"/>
      <c r="D366" s="547"/>
      <c r="E366" s="549"/>
      <c r="F366" s="228"/>
      <c r="G366" s="547"/>
      <c r="H366" s="547"/>
      <c r="I366" s="547"/>
      <c r="J366" s="547"/>
      <c r="K366" s="244">
        <f t="shared" si="87"/>
        <v>0</v>
      </c>
      <c r="L366" s="245">
        <f t="shared" si="88"/>
        <v>0</v>
      </c>
      <c r="M366" s="246">
        <f t="shared" si="89"/>
        <v>0</v>
      </c>
      <c r="N366" s="247"/>
      <c r="O366" s="229">
        <f t="shared" si="90"/>
        <v>0</v>
      </c>
      <c r="P366" s="246"/>
      <c r="Q366" s="246">
        <f t="shared" si="91"/>
        <v>0</v>
      </c>
      <c r="R366" s="550">
        <f t="shared" si="92"/>
        <v>0</v>
      </c>
      <c r="S366" s="551"/>
      <c r="T366" s="549" t="str">
        <f t="shared" si="93"/>
        <v>30 - 39 Cm</v>
      </c>
      <c r="U366" s="552"/>
      <c r="V366" s="552" t="e">
        <f>VLOOKUP(A366,'Supply Log'!$E$6:$V$1999,18,FALSE)</f>
        <v>#N/A</v>
      </c>
      <c r="W366" s="553" t="s">
        <v>197</v>
      </c>
      <c r="X366" s="554" t="s">
        <v>242</v>
      </c>
      <c r="Y366" s="554"/>
      <c r="Z366" s="553"/>
      <c r="AA366" s="555" t="s">
        <v>198</v>
      </c>
      <c r="AB366" s="553" t="str">
        <f t="shared" si="94"/>
        <v>G./25-L04-</v>
      </c>
      <c r="AC366" s="556"/>
      <c r="AD366" s="553"/>
      <c r="AE366" s="558" t="str">
        <f t="shared" si="95"/>
        <v/>
      </c>
      <c r="AF366" s="291"/>
      <c r="AG366" s="291"/>
      <c r="AH366" s="291"/>
      <c r="AI366" s="291"/>
      <c r="AJ366" s="291"/>
      <c r="AK366" s="291"/>
      <c r="AL366" s="291"/>
      <c r="AM366" s="291"/>
      <c r="AN366" s="234">
        <f t="shared" si="96"/>
        <v>0</v>
      </c>
      <c r="AO366" s="30"/>
      <c r="AP366" s="30"/>
      <c r="AQ366" s="293"/>
      <c r="AR366" s="293"/>
      <c r="AS366" s="293"/>
      <c r="AT366" s="293"/>
    </row>
    <row r="367" spans="1:46" hidden="1">
      <c r="A367" s="547"/>
      <c r="B367" s="547"/>
      <c r="C367" s="548"/>
      <c r="D367" s="547"/>
      <c r="E367" s="549"/>
      <c r="F367" s="228"/>
      <c r="G367" s="547"/>
      <c r="H367" s="547"/>
      <c r="I367" s="547"/>
      <c r="J367" s="547"/>
      <c r="K367" s="244">
        <f t="shared" si="87"/>
        <v>0</v>
      </c>
      <c r="L367" s="245">
        <f t="shared" si="88"/>
        <v>0</v>
      </c>
      <c r="M367" s="246">
        <f t="shared" si="89"/>
        <v>0</v>
      </c>
      <c r="N367" s="247"/>
      <c r="O367" s="229">
        <f t="shared" si="90"/>
        <v>0</v>
      </c>
      <c r="P367" s="246"/>
      <c r="Q367" s="246">
        <f t="shared" si="91"/>
        <v>0</v>
      </c>
      <c r="R367" s="550">
        <f t="shared" si="92"/>
        <v>0</v>
      </c>
      <c r="S367" s="551"/>
      <c r="T367" s="549" t="str">
        <f t="shared" si="93"/>
        <v>30 - 39 Cm</v>
      </c>
      <c r="U367" s="552"/>
      <c r="V367" s="552" t="e">
        <f>VLOOKUP(A367,'Supply Log'!$E$6:$V$1999,18,FALSE)</f>
        <v>#N/A</v>
      </c>
      <c r="W367" s="553" t="s">
        <v>197</v>
      </c>
      <c r="X367" s="554" t="s">
        <v>242</v>
      </c>
      <c r="Y367" s="554"/>
      <c r="Z367" s="553"/>
      <c r="AA367" s="555" t="s">
        <v>198</v>
      </c>
      <c r="AB367" s="553" t="str">
        <f t="shared" si="94"/>
        <v>G./25-L04-</v>
      </c>
      <c r="AC367" s="556"/>
      <c r="AD367" s="553"/>
      <c r="AE367" s="558" t="str">
        <f t="shared" si="95"/>
        <v/>
      </c>
      <c r="AF367" s="291"/>
      <c r="AG367" s="291"/>
      <c r="AH367" s="291"/>
      <c r="AI367" s="291"/>
      <c r="AJ367" s="291"/>
      <c r="AK367" s="291"/>
      <c r="AL367" s="291"/>
      <c r="AM367" s="291"/>
      <c r="AN367" s="234">
        <f t="shared" si="96"/>
        <v>0</v>
      </c>
      <c r="AO367" s="30"/>
      <c r="AP367" s="30"/>
      <c r="AQ367" s="293"/>
      <c r="AR367" s="293"/>
      <c r="AS367" s="293"/>
      <c r="AT367" s="293"/>
    </row>
    <row r="368" spans="1:46" hidden="1">
      <c r="A368" s="547"/>
      <c r="B368" s="547"/>
      <c r="C368" s="548"/>
      <c r="D368" s="547"/>
      <c r="E368" s="549"/>
      <c r="F368" s="228"/>
      <c r="G368" s="547"/>
      <c r="H368" s="547"/>
      <c r="I368" s="547"/>
      <c r="J368" s="547"/>
      <c r="K368" s="244">
        <f t="shared" si="87"/>
        <v>0</v>
      </c>
      <c r="L368" s="245">
        <f t="shared" si="88"/>
        <v>0</v>
      </c>
      <c r="M368" s="246">
        <f t="shared" si="89"/>
        <v>0</v>
      </c>
      <c r="N368" s="247"/>
      <c r="O368" s="229">
        <f t="shared" si="90"/>
        <v>0</v>
      </c>
      <c r="P368" s="246"/>
      <c r="Q368" s="246">
        <f t="shared" si="91"/>
        <v>0</v>
      </c>
      <c r="R368" s="550">
        <f t="shared" si="92"/>
        <v>0</v>
      </c>
      <c r="S368" s="551"/>
      <c r="T368" s="549" t="str">
        <f t="shared" si="93"/>
        <v>30 - 39 Cm</v>
      </c>
      <c r="U368" s="552"/>
      <c r="V368" s="552" t="e">
        <f>VLOOKUP(A368,'Supply Log'!$E$6:$V$1999,18,FALSE)</f>
        <v>#N/A</v>
      </c>
      <c r="W368" s="553" t="s">
        <v>197</v>
      </c>
      <c r="X368" s="554" t="s">
        <v>242</v>
      </c>
      <c r="Y368" s="554"/>
      <c r="Z368" s="553"/>
      <c r="AA368" s="555" t="s">
        <v>198</v>
      </c>
      <c r="AB368" s="553" t="str">
        <f t="shared" si="94"/>
        <v>G./25-L04-</v>
      </c>
      <c r="AC368" s="556"/>
      <c r="AD368" s="553"/>
      <c r="AE368" s="558" t="str">
        <f t="shared" si="95"/>
        <v/>
      </c>
      <c r="AF368" s="291"/>
      <c r="AG368" s="291"/>
      <c r="AH368" s="291"/>
      <c r="AI368" s="291"/>
      <c r="AJ368" s="291"/>
      <c r="AK368" s="291"/>
      <c r="AL368" s="291"/>
      <c r="AM368" s="291"/>
      <c r="AN368" s="234">
        <f t="shared" si="96"/>
        <v>0</v>
      </c>
      <c r="AO368" s="30"/>
      <c r="AP368" s="30"/>
      <c r="AQ368" s="293"/>
      <c r="AR368" s="293"/>
      <c r="AS368" s="293"/>
      <c r="AT368" s="293"/>
    </row>
    <row r="369" spans="1:46" hidden="1">
      <c r="A369" s="547"/>
      <c r="B369" s="547"/>
      <c r="C369" s="548"/>
      <c r="D369" s="547"/>
      <c r="E369" s="549"/>
      <c r="F369" s="228"/>
      <c r="G369" s="547"/>
      <c r="H369" s="547"/>
      <c r="I369" s="547"/>
      <c r="J369" s="547"/>
      <c r="K369" s="244">
        <f t="shared" si="87"/>
        <v>0</v>
      </c>
      <c r="L369" s="245">
        <f t="shared" si="88"/>
        <v>0</v>
      </c>
      <c r="M369" s="246">
        <f t="shared" si="89"/>
        <v>0</v>
      </c>
      <c r="N369" s="247"/>
      <c r="O369" s="229">
        <f t="shared" si="90"/>
        <v>0</v>
      </c>
      <c r="P369" s="246"/>
      <c r="Q369" s="246">
        <f t="shared" si="91"/>
        <v>0</v>
      </c>
      <c r="R369" s="550">
        <f t="shared" si="92"/>
        <v>0</v>
      </c>
      <c r="S369" s="551"/>
      <c r="T369" s="549" t="str">
        <f t="shared" si="93"/>
        <v>30 - 39 Cm</v>
      </c>
      <c r="U369" s="552"/>
      <c r="V369" s="552" t="e">
        <f>VLOOKUP(A369,'Supply Log'!$E$6:$V$1999,18,FALSE)</f>
        <v>#N/A</v>
      </c>
      <c r="W369" s="553" t="s">
        <v>197</v>
      </c>
      <c r="X369" s="554" t="s">
        <v>242</v>
      </c>
      <c r="Y369" s="554"/>
      <c r="Z369" s="553"/>
      <c r="AA369" s="555" t="s">
        <v>198</v>
      </c>
      <c r="AB369" s="553" t="str">
        <f t="shared" si="94"/>
        <v>G./25-L04-</v>
      </c>
      <c r="AC369" s="556"/>
      <c r="AD369" s="553"/>
      <c r="AE369" s="558" t="str">
        <f t="shared" si="95"/>
        <v/>
      </c>
      <c r="AF369" s="291"/>
      <c r="AG369" s="291"/>
      <c r="AH369" s="291"/>
      <c r="AI369" s="291"/>
      <c r="AJ369" s="291"/>
      <c r="AK369" s="291"/>
      <c r="AL369" s="291"/>
      <c r="AM369" s="291"/>
      <c r="AN369" s="234">
        <f t="shared" si="96"/>
        <v>0</v>
      </c>
      <c r="AO369" s="30"/>
      <c r="AP369" s="30"/>
      <c r="AQ369" s="293"/>
      <c r="AR369" s="293"/>
      <c r="AS369" s="293"/>
      <c r="AT369" s="293"/>
    </row>
    <row r="370" spans="1:46" hidden="1">
      <c r="A370" s="547"/>
      <c r="B370" s="547"/>
      <c r="C370" s="548"/>
      <c r="D370" s="547"/>
      <c r="E370" s="549"/>
      <c r="F370" s="228"/>
      <c r="G370" s="547"/>
      <c r="H370" s="547"/>
      <c r="I370" s="547"/>
      <c r="J370" s="547"/>
      <c r="K370" s="244">
        <f t="shared" si="87"/>
        <v>0</v>
      </c>
      <c r="L370" s="245">
        <f t="shared" si="88"/>
        <v>0</v>
      </c>
      <c r="M370" s="246">
        <f t="shared" si="89"/>
        <v>0</v>
      </c>
      <c r="N370" s="247"/>
      <c r="O370" s="229">
        <f t="shared" si="90"/>
        <v>0</v>
      </c>
      <c r="P370" s="246"/>
      <c r="Q370" s="246">
        <f t="shared" si="91"/>
        <v>0</v>
      </c>
      <c r="R370" s="550">
        <f t="shared" si="92"/>
        <v>0</v>
      </c>
      <c r="S370" s="551"/>
      <c r="T370" s="549" t="str">
        <f t="shared" si="93"/>
        <v>30 - 39 Cm</v>
      </c>
      <c r="U370" s="552"/>
      <c r="V370" s="552" t="e">
        <f>VLOOKUP(A370,'Supply Log'!$E$6:$V$1999,18,FALSE)</f>
        <v>#N/A</v>
      </c>
      <c r="W370" s="553" t="s">
        <v>197</v>
      </c>
      <c r="X370" s="554" t="s">
        <v>242</v>
      </c>
      <c r="Y370" s="554"/>
      <c r="Z370" s="553"/>
      <c r="AA370" s="555" t="s">
        <v>198</v>
      </c>
      <c r="AB370" s="553" t="str">
        <f t="shared" si="94"/>
        <v>G./25-L04-</v>
      </c>
      <c r="AC370" s="556"/>
      <c r="AD370" s="553"/>
      <c r="AE370" s="558" t="str">
        <f t="shared" si="95"/>
        <v/>
      </c>
      <c r="AF370" s="291"/>
      <c r="AG370" s="291"/>
      <c r="AH370" s="291"/>
      <c r="AI370" s="291"/>
      <c r="AJ370" s="291"/>
      <c r="AK370" s="291"/>
      <c r="AL370" s="291"/>
      <c r="AM370" s="291"/>
      <c r="AN370" s="234">
        <f t="shared" si="96"/>
        <v>0</v>
      </c>
      <c r="AO370" s="30"/>
      <c r="AP370" s="30"/>
      <c r="AQ370" s="293"/>
      <c r="AR370" s="293"/>
      <c r="AS370" s="293"/>
      <c r="AT370" s="293"/>
    </row>
    <row r="371" spans="1:46" hidden="1">
      <c r="A371" s="547"/>
      <c r="B371" s="547"/>
      <c r="C371" s="548"/>
      <c r="D371" s="547"/>
      <c r="E371" s="549"/>
      <c r="F371" s="228"/>
      <c r="G371" s="547"/>
      <c r="H371" s="547"/>
      <c r="I371" s="547"/>
      <c r="J371" s="547"/>
      <c r="K371" s="244">
        <f t="shared" si="87"/>
        <v>0</v>
      </c>
      <c r="L371" s="245">
        <f t="shared" si="88"/>
        <v>0</v>
      </c>
      <c r="M371" s="246">
        <f t="shared" si="89"/>
        <v>0</v>
      </c>
      <c r="N371" s="247"/>
      <c r="O371" s="229">
        <f t="shared" si="90"/>
        <v>0</v>
      </c>
      <c r="P371" s="246"/>
      <c r="Q371" s="246">
        <f t="shared" si="91"/>
        <v>0</v>
      </c>
      <c r="R371" s="550">
        <f t="shared" si="92"/>
        <v>0</v>
      </c>
      <c r="S371" s="551"/>
      <c r="T371" s="549" t="str">
        <f t="shared" si="93"/>
        <v>30 - 39 Cm</v>
      </c>
      <c r="U371" s="552"/>
      <c r="V371" s="552" t="e">
        <f>VLOOKUP(A371,'Supply Log'!$E$6:$V$1999,18,FALSE)</f>
        <v>#N/A</v>
      </c>
      <c r="W371" s="553" t="s">
        <v>197</v>
      </c>
      <c r="X371" s="554" t="s">
        <v>242</v>
      </c>
      <c r="Y371" s="554"/>
      <c r="Z371" s="553"/>
      <c r="AA371" s="555" t="s">
        <v>198</v>
      </c>
      <c r="AB371" s="553" t="str">
        <f t="shared" si="94"/>
        <v>G./25-L04-</v>
      </c>
      <c r="AC371" s="556"/>
      <c r="AD371" s="553"/>
      <c r="AE371" s="558" t="str">
        <f t="shared" si="95"/>
        <v/>
      </c>
      <c r="AF371" s="291"/>
      <c r="AG371" s="291"/>
      <c r="AH371" s="291"/>
      <c r="AI371" s="291"/>
      <c r="AJ371" s="291"/>
      <c r="AK371" s="291"/>
      <c r="AL371" s="291"/>
      <c r="AM371" s="291"/>
      <c r="AN371" s="234">
        <f t="shared" si="96"/>
        <v>0</v>
      </c>
      <c r="AO371" s="30"/>
      <c r="AP371" s="30"/>
      <c r="AQ371" s="293"/>
      <c r="AR371" s="293"/>
      <c r="AS371" s="293"/>
      <c r="AT371" s="293"/>
    </row>
    <row r="372" spans="1:46" hidden="1">
      <c r="A372" s="547"/>
      <c r="B372" s="547"/>
      <c r="C372" s="548"/>
      <c r="D372" s="547"/>
      <c r="E372" s="549"/>
      <c r="F372" s="228"/>
      <c r="G372" s="547"/>
      <c r="H372" s="547"/>
      <c r="I372" s="547"/>
      <c r="J372" s="547"/>
      <c r="K372" s="244">
        <f t="shared" si="87"/>
        <v>0</v>
      </c>
      <c r="L372" s="245">
        <f t="shared" si="88"/>
        <v>0</v>
      </c>
      <c r="M372" s="246">
        <f t="shared" si="89"/>
        <v>0</v>
      </c>
      <c r="N372" s="247"/>
      <c r="O372" s="229">
        <f t="shared" si="90"/>
        <v>0</v>
      </c>
      <c r="P372" s="246"/>
      <c r="Q372" s="246">
        <f t="shared" si="91"/>
        <v>0</v>
      </c>
      <c r="R372" s="550">
        <f t="shared" si="92"/>
        <v>0</v>
      </c>
      <c r="S372" s="551"/>
      <c r="T372" s="549" t="str">
        <f t="shared" si="93"/>
        <v>30 - 39 Cm</v>
      </c>
      <c r="U372" s="552"/>
      <c r="V372" s="552" t="e">
        <f>VLOOKUP(A372,'Supply Log'!$E$6:$V$1999,18,FALSE)</f>
        <v>#N/A</v>
      </c>
      <c r="W372" s="553" t="s">
        <v>197</v>
      </c>
      <c r="X372" s="554" t="s">
        <v>242</v>
      </c>
      <c r="Y372" s="554"/>
      <c r="Z372" s="553"/>
      <c r="AA372" s="555" t="s">
        <v>198</v>
      </c>
      <c r="AB372" s="553" t="str">
        <f t="shared" si="94"/>
        <v>G./25-L04-</v>
      </c>
      <c r="AC372" s="556"/>
      <c r="AD372" s="553"/>
      <c r="AE372" s="558" t="str">
        <f t="shared" si="95"/>
        <v/>
      </c>
      <c r="AF372" s="291"/>
      <c r="AG372" s="291"/>
      <c r="AH372" s="291"/>
      <c r="AI372" s="291"/>
      <c r="AJ372" s="291"/>
      <c r="AK372" s="291"/>
      <c r="AL372" s="291"/>
      <c r="AM372" s="291"/>
      <c r="AN372" s="234">
        <f t="shared" si="96"/>
        <v>0</v>
      </c>
      <c r="AO372" s="30"/>
      <c r="AP372" s="30"/>
      <c r="AQ372" s="293"/>
      <c r="AR372" s="293"/>
      <c r="AS372" s="293"/>
      <c r="AT372" s="293"/>
    </row>
    <row r="373" spans="1:46" hidden="1">
      <c r="A373" s="547"/>
      <c r="B373" s="547"/>
      <c r="C373" s="548"/>
      <c r="D373" s="547"/>
      <c r="E373" s="549"/>
      <c r="F373" s="228"/>
      <c r="G373" s="547"/>
      <c r="H373" s="547"/>
      <c r="I373" s="547"/>
      <c r="J373" s="547"/>
      <c r="K373" s="244">
        <f t="shared" si="87"/>
        <v>0</v>
      </c>
      <c r="L373" s="245">
        <f t="shared" si="88"/>
        <v>0</v>
      </c>
      <c r="M373" s="246">
        <f t="shared" si="89"/>
        <v>0</v>
      </c>
      <c r="N373" s="247"/>
      <c r="O373" s="229">
        <f t="shared" si="90"/>
        <v>0</v>
      </c>
      <c r="P373" s="246"/>
      <c r="Q373" s="246">
        <f t="shared" si="91"/>
        <v>0</v>
      </c>
      <c r="R373" s="550">
        <f t="shared" si="92"/>
        <v>0</v>
      </c>
      <c r="S373" s="551"/>
      <c r="T373" s="549" t="str">
        <f t="shared" si="93"/>
        <v>30 - 39 Cm</v>
      </c>
      <c r="U373" s="552"/>
      <c r="V373" s="552" t="e">
        <f>VLOOKUP(A373,'Supply Log'!$E$6:$V$1999,18,FALSE)</f>
        <v>#N/A</v>
      </c>
      <c r="W373" s="553" t="s">
        <v>197</v>
      </c>
      <c r="X373" s="554" t="s">
        <v>242</v>
      </c>
      <c r="Y373" s="554"/>
      <c r="Z373" s="553"/>
      <c r="AA373" s="555" t="s">
        <v>198</v>
      </c>
      <c r="AB373" s="553" t="str">
        <f t="shared" si="94"/>
        <v>G./25-L04-</v>
      </c>
      <c r="AC373" s="556"/>
      <c r="AD373" s="553"/>
      <c r="AE373" s="558" t="str">
        <f t="shared" si="95"/>
        <v/>
      </c>
      <c r="AF373" s="291"/>
      <c r="AG373" s="291"/>
      <c r="AH373" s="291"/>
      <c r="AI373" s="291"/>
      <c r="AJ373" s="291"/>
      <c r="AK373" s="291"/>
      <c r="AL373" s="291"/>
      <c r="AM373" s="291"/>
      <c r="AN373" s="234">
        <f t="shared" si="96"/>
        <v>0</v>
      </c>
      <c r="AO373" s="30"/>
      <c r="AP373" s="30"/>
      <c r="AQ373" s="293"/>
      <c r="AR373" s="293"/>
      <c r="AS373" s="293"/>
      <c r="AT373" s="293"/>
    </row>
    <row r="374" spans="1:46" hidden="1">
      <c r="A374" s="547"/>
      <c r="B374" s="547"/>
      <c r="C374" s="548"/>
      <c r="D374" s="547"/>
      <c r="E374" s="549"/>
      <c r="F374" s="228"/>
      <c r="G374" s="547"/>
      <c r="H374" s="547"/>
      <c r="I374" s="547"/>
      <c r="J374" s="547"/>
      <c r="K374" s="244">
        <f t="shared" si="87"/>
        <v>0</v>
      </c>
      <c r="L374" s="245">
        <f t="shared" si="88"/>
        <v>0</v>
      </c>
      <c r="M374" s="246">
        <f t="shared" si="89"/>
        <v>0</v>
      </c>
      <c r="N374" s="247"/>
      <c r="O374" s="229">
        <f t="shared" si="90"/>
        <v>0</v>
      </c>
      <c r="P374" s="246"/>
      <c r="Q374" s="246">
        <f t="shared" si="91"/>
        <v>0</v>
      </c>
      <c r="R374" s="550">
        <f t="shared" si="92"/>
        <v>0</v>
      </c>
      <c r="S374" s="551"/>
      <c r="T374" s="549" t="str">
        <f t="shared" si="93"/>
        <v>30 - 39 Cm</v>
      </c>
      <c r="U374" s="552"/>
      <c r="V374" s="552" t="e">
        <f>VLOOKUP(A374,'Supply Log'!$E$6:$V$1999,18,FALSE)</f>
        <v>#N/A</v>
      </c>
      <c r="W374" s="553" t="s">
        <v>197</v>
      </c>
      <c r="X374" s="554" t="s">
        <v>242</v>
      </c>
      <c r="Y374" s="554"/>
      <c r="Z374" s="553"/>
      <c r="AA374" s="555" t="s">
        <v>198</v>
      </c>
      <c r="AB374" s="553" t="str">
        <f t="shared" si="94"/>
        <v>G./25-L04-</v>
      </c>
      <c r="AC374" s="556"/>
      <c r="AD374" s="553"/>
      <c r="AE374" s="558" t="str">
        <f t="shared" si="95"/>
        <v/>
      </c>
      <c r="AF374" s="291"/>
      <c r="AG374" s="291"/>
      <c r="AH374" s="291"/>
      <c r="AI374" s="291"/>
      <c r="AJ374" s="291"/>
      <c r="AK374" s="291"/>
      <c r="AL374" s="291"/>
      <c r="AM374" s="291"/>
      <c r="AN374" s="234">
        <f t="shared" si="96"/>
        <v>0</v>
      </c>
      <c r="AO374" s="30"/>
      <c r="AP374" s="30"/>
      <c r="AQ374" s="293"/>
      <c r="AR374" s="293"/>
      <c r="AS374" s="293"/>
      <c r="AT374" s="293"/>
    </row>
    <row r="375" spans="1:46" hidden="1">
      <c r="A375" s="547"/>
      <c r="B375" s="547"/>
      <c r="C375" s="548"/>
      <c r="D375" s="547"/>
      <c r="E375" s="549"/>
      <c r="F375" s="228"/>
      <c r="G375" s="547"/>
      <c r="H375" s="547"/>
      <c r="I375" s="547"/>
      <c r="J375" s="547"/>
      <c r="K375" s="244">
        <f t="shared" si="87"/>
        <v>0</v>
      </c>
      <c r="L375" s="245">
        <f t="shared" si="88"/>
        <v>0</v>
      </c>
      <c r="M375" s="246">
        <f t="shared" si="89"/>
        <v>0</v>
      </c>
      <c r="N375" s="247"/>
      <c r="O375" s="229">
        <f t="shared" si="90"/>
        <v>0</v>
      </c>
      <c r="P375" s="246"/>
      <c r="Q375" s="246">
        <f t="shared" si="91"/>
        <v>0</v>
      </c>
      <c r="R375" s="550">
        <f t="shared" si="92"/>
        <v>0</v>
      </c>
      <c r="S375" s="551"/>
      <c r="T375" s="549" t="str">
        <f t="shared" si="93"/>
        <v>30 - 39 Cm</v>
      </c>
      <c r="U375" s="552"/>
      <c r="V375" s="552" t="e">
        <f>VLOOKUP(A375,'Supply Log'!$E$6:$V$1999,18,FALSE)</f>
        <v>#N/A</v>
      </c>
      <c r="W375" s="553" t="s">
        <v>197</v>
      </c>
      <c r="X375" s="554" t="s">
        <v>242</v>
      </c>
      <c r="Y375" s="554"/>
      <c r="Z375" s="553"/>
      <c r="AA375" s="555" t="s">
        <v>198</v>
      </c>
      <c r="AB375" s="553" t="str">
        <f t="shared" si="94"/>
        <v>G./25-L04-</v>
      </c>
      <c r="AC375" s="556"/>
      <c r="AD375" s="553"/>
      <c r="AE375" s="558" t="str">
        <f t="shared" si="95"/>
        <v/>
      </c>
      <c r="AF375" s="291"/>
      <c r="AG375" s="291"/>
      <c r="AH375" s="291"/>
      <c r="AI375" s="291"/>
      <c r="AJ375" s="291"/>
      <c r="AK375" s="291"/>
      <c r="AL375" s="291"/>
      <c r="AM375" s="291"/>
      <c r="AN375" s="234">
        <f t="shared" si="96"/>
        <v>0</v>
      </c>
      <c r="AO375" s="30"/>
      <c r="AP375" s="30"/>
      <c r="AQ375" s="293"/>
      <c r="AR375" s="293"/>
      <c r="AS375" s="293"/>
      <c r="AT375" s="293"/>
    </row>
    <row r="376" spans="1:46" hidden="1">
      <c r="A376" s="547"/>
      <c r="B376" s="547"/>
      <c r="C376" s="548"/>
      <c r="D376" s="547"/>
      <c r="E376" s="549"/>
      <c r="F376" s="228"/>
      <c r="G376" s="547"/>
      <c r="H376" s="547"/>
      <c r="I376" s="547"/>
      <c r="J376" s="547"/>
      <c r="K376" s="244">
        <f t="shared" si="87"/>
        <v>0</v>
      </c>
      <c r="L376" s="245">
        <f t="shared" si="88"/>
        <v>0</v>
      </c>
      <c r="M376" s="246">
        <f t="shared" si="89"/>
        <v>0</v>
      </c>
      <c r="N376" s="247"/>
      <c r="O376" s="229">
        <f t="shared" si="90"/>
        <v>0</v>
      </c>
      <c r="P376" s="246"/>
      <c r="Q376" s="246">
        <f t="shared" si="91"/>
        <v>0</v>
      </c>
      <c r="R376" s="550">
        <f t="shared" si="92"/>
        <v>0</v>
      </c>
      <c r="S376" s="551"/>
      <c r="T376" s="549" t="str">
        <f t="shared" si="93"/>
        <v>30 - 39 Cm</v>
      </c>
      <c r="U376" s="552"/>
      <c r="V376" s="552" t="e">
        <f>VLOOKUP(A376,'Supply Log'!$E$6:$V$1999,18,FALSE)</f>
        <v>#N/A</v>
      </c>
      <c r="W376" s="553" t="s">
        <v>197</v>
      </c>
      <c r="X376" s="554" t="s">
        <v>242</v>
      </c>
      <c r="Y376" s="554"/>
      <c r="Z376" s="553"/>
      <c r="AA376" s="555" t="s">
        <v>198</v>
      </c>
      <c r="AB376" s="553" t="str">
        <f t="shared" si="94"/>
        <v>G./25-L04-</v>
      </c>
      <c r="AC376" s="556"/>
      <c r="AD376" s="553"/>
      <c r="AE376" s="558" t="str">
        <f t="shared" si="95"/>
        <v/>
      </c>
      <c r="AF376" s="291"/>
      <c r="AG376" s="291"/>
      <c r="AH376" s="291"/>
      <c r="AI376" s="291"/>
      <c r="AJ376" s="291"/>
      <c r="AK376" s="291"/>
      <c r="AL376" s="291"/>
      <c r="AM376" s="291"/>
      <c r="AN376" s="234">
        <f t="shared" si="96"/>
        <v>0</v>
      </c>
      <c r="AO376" s="30"/>
      <c r="AP376" s="30"/>
      <c r="AQ376" s="293"/>
      <c r="AR376" s="293"/>
      <c r="AS376" s="293"/>
      <c r="AT376" s="293"/>
    </row>
    <row r="377" spans="1:46" hidden="1">
      <c r="A377" s="547"/>
      <c r="B377" s="547"/>
      <c r="C377" s="548"/>
      <c r="D377" s="547"/>
      <c r="E377" s="549"/>
      <c r="F377" s="228"/>
      <c r="G377" s="547"/>
      <c r="H377" s="547"/>
      <c r="I377" s="547"/>
      <c r="J377" s="547"/>
      <c r="K377" s="244">
        <f t="shared" si="87"/>
        <v>0</v>
      </c>
      <c r="L377" s="245">
        <f t="shared" si="88"/>
        <v>0</v>
      </c>
      <c r="M377" s="246">
        <f t="shared" si="89"/>
        <v>0</v>
      </c>
      <c r="N377" s="247"/>
      <c r="O377" s="229">
        <f t="shared" si="90"/>
        <v>0</v>
      </c>
      <c r="P377" s="246"/>
      <c r="Q377" s="246">
        <f t="shared" si="91"/>
        <v>0</v>
      </c>
      <c r="R377" s="550">
        <f t="shared" si="92"/>
        <v>0</v>
      </c>
      <c r="S377" s="551"/>
      <c r="T377" s="549" t="str">
        <f t="shared" si="93"/>
        <v>30 - 39 Cm</v>
      </c>
      <c r="U377" s="552"/>
      <c r="V377" s="552" t="e">
        <f>VLOOKUP(A377,'Supply Log'!$E$6:$V$1999,18,FALSE)</f>
        <v>#N/A</v>
      </c>
      <c r="W377" s="553" t="s">
        <v>197</v>
      </c>
      <c r="X377" s="554" t="s">
        <v>242</v>
      </c>
      <c r="Y377" s="554"/>
      <c r="Z377" s="553"/>
      <c r="AA377" s="555" t="s">
        <v>198</v>
      </c>
      <c r="AB377" s="553" t="str">
        <f t="shared" si="94"/>
        <v>G./25-L04-</v>
      </c>
      <c r="AC377" s="556"/>
      <c r="AD377" s="553"/>
      <c r="AE377" s="558" t="str">
        <f t="shared" si="95"/>
        <v/>
      </c>
      <c r="AF377" s="291"/>
      <c r="AG377" s="291"/>
      <c r="AH377" s="291"/>
      <c r="AI377" s="291"/>
      <c r="AJ377" s="291"/>
      <c r="AK377" s="291"/>
      <c r="AL377" s="291"/>
      <c r="AM377" s="291"/>
      <c r="AN377" s="234">
        <f t="shared" si="96"/>
        <v>0</v>
      </c>
      <c r="AO377" s="30"/>
      <c r="AP377" s="30"/>
      <c r="AQ377" s="293"/>
      <c r="AR377" s="293"/>
      <c r="AS377" s="293"/>
      <c r="AT377" s="293"/>
    </row>
    <row r="378" spans="1:46" hidden="1">
      <c r="A378" s="547"/>
      <c r="B378" s="547"/>
      <c r="C378" s="548"/>
      <c r="D378" s="547"/>
      <c r="E378" s="549"/>
      <c r="F378" s="228"/>
      <c r="G378" s="547"/>
      <c r="H378" s="547"/>
      <c r="I378" s="547"/>
      <c r="J378" s="547"/>
      <c r="K378" s="244">
        <f t="shared" si="87"/>
        <v>0</v>
      </c>
      <c r="L378" s="245">
        <f t="shared" si="88"/>
        <v>0</v>
      </c>
      <c r="M378" s="246">
        <f t="shared" si="89"/>
        <v>0</v>
      </c>
      <c r="N378" s="247"/>
      <c r="O378" s="229">
        <f t="shared" si="90"/>
        <v>0</v>
      </c>
      <c r="P378" s="246"/>
      <c r="Q378" s="246">
        <f t="shared" si="91"/>
        <v>0</v>
      </c>
      <c r="R378" s="550">
        <f t="shared" si="92"/>
        <v>0</v>
      </c>
      <c r="S378" s="551"/>
      <c r="T378" s="549" t="str">
        <f t="shared" si="93"/>
        <v>30 - 39 Cm</v>
      </c>
      <c r="U378" s="552"/>
      <c r="V378" s="552" t="e">
        <f>VLOOKUP(A378,'Supply Log'!$E$6:$V$1999,18,FALSE)</f>
        <v>#N/A</v>
      </c>
      <c r="W378" s="553" t="s">
        <v>197</v>
      </c>
      <c r="X378" s="554" t="s">
        <v>242</v>
      </c>
      <c r="Y378" s="554"/>
      <c r="Z378" s="553"/>
      <c r="AA378" s="555" t="s">
        <v>198</v>
      </c>
      <c r="AB378" s="553" t="str">
        <f t="shared" si="94"/>
        <v>G./25-L04-</v>
      </c>
      <c r="AC378" s="556"/>
      <c r="AD378" s="553"/>
      <c r="AE378" s="558" t="str">
        <f t="shared" si="95"/>
        <v/>
      </c>
      <c r="AF378" s="291"/>
      <c r="AG378" s="291"/>
      <c r="AH378" s="291"/>
      <c r="AI378" s="291"/>
      <c r="AJ378" s="291"/>
      <c r="AK378" s="291"/>
      <c r="AL378" s="291"/>
      <c r="AM378" s="291"/>
      <c r="AN378" s="234">
        <f t="shared" si="96"/>
        <v>0</v>
      </c>
      <c r="AO378" s="30"/>
      <c r="AP378" s="30"/>
      <c r="AQ378" s="293"/>
      <c r="AR378" s="293"/>
      <c r="AS378" s="293"/>
      <c r="AT378" s="293"/>
    </row>
    <row r="379" spans="1:46" hidden="1">
      <c r="A379" s="547"/>
      <c r="B379" s="547"/>
      <c r="C379" s="548"/>
      <c r="D379" s="547"/>
      <c r="E379" s="549"/>
      <c r="F379" s="228"/>
      <c r="G379" s="547"/>
      <c r="H379" s="547"/>
      <c r="I379" s="547"/>
      <c r="J379" s="547"/>
      <c r="K379" s="244">
        <f t="shared" si="87"/>
        <v>0</v>
      </c>
      <c r="L379" s="245">
        <f t="shared" si="88"/>
        <v>0</v>
      </c>
      <c r="M379" s="246">
        <f t="shared" si="89"/>
        <v>0</v>
      </c>
      <c r="N379" s="247"/>
      <c r="O379" s="229">
        <f t="shared" si="90"/>
        <v>0</v>
      </c>
      <c r="P379" s="246"/>
      <c r="Q379" s="246">
        <f t="shared" si="91"/>
        <v>0</v>
      </c>
      <c r="R379" s="550">
        <f t="shared" si="92"/>
        <v>0</v>
      </c>
      <c r="S379" s="551"/>
      <c r="T379" s="549" t="str">
        <f t="shared" si="93"/>
        <v>30 - 39 Cm</v>
      </c>
      <c r="U379" s="552"/>
      <c r="V379" s="552" t="e">
        <f>VLOOKUP(A379,'Supply Log'!$E$6:$V$1999,18,FALSE)</f>
        <v>#N/A</v>
      </c>
      <c r="W379" s="553" t="s">
        <v>197</v>
      </c>
      <c r="X379" s="554" t="s">
        <v>242</v>
      </c>
      <c r="Y379" s="554"/>
      <c r="Z379" s="553"/>
      <c r="AA379" s="555" t="s">
        <v>198</v>
      </c>
      <c r="AB379" s="553" t="str">
        <f t="shared" si="94"/>
        <v>G./25-L04-</v>
      </c>
      <c r="AC379" s="556"/>
      <c r="AD379" s="553"/>
      <c r="AE379" s="558" t="str">
        <f t="shared" si="95"/>
        <v/>
      </c>
      <c r="AF379" s="291"/>
      <c r="AG379" s="291"/>
      <c r="AH379" s="291"/>
      <c r="AI379" s="291"/>
      <c r="AJ379" s="291"/>
      <c r="AK379" s="291"/>
      <c r="AL379" s="291"/>
      <c r="AM379" s="291"/>
      <c r="AN379" s="234">
        <f t="shared" si="96"/>
        <v>0</v>
      </c>
      <c r="AO379" s="30"/>
      <c r="AP379" s="30"/>
      <c r="AQ379" s="293"/>
      <c r="AR379" s="293"/>
      <c r="AS379" s="293"/>
      <c r="AT379" s="293"/>
    </row>
    <row r="380" spans="1:46" hidden="1">
      <c r="A380" s="547"/>
      <c r="B380" s="547"/>
      <c r="C380" s="548"/>
      <c r="D380" s="547"/>
      <c r="E380" s="549"/>
      <c r="F380" s="228"/>
      <c r="G380" s="547"/>
      <c r="H380" s="547"/>
      <c r="I380" s="547"/>
      <c r="J380" s="547"/>
      <c r="K380" s="244">
        <f t="shared" si="87"/>
        <v>0</v>
      </c>
      <c r="L380" s="245">
        <f t="shared" si="88"/>
        <v>0</v>
      </c>
      <c r="M380" s="246">
        <f t="shared" si="89"/>
        <v>0</v>
      </c>
      <c r="N380" s="247"/>
      <c r="O380" s="229">
        <f t="shared" si="90"/>
        <v>0</v>
      </c>
      <c r="P380" s="246"/>
      <c r="Q380" s="246">
        <f t="shared" si="91"/>
        <v>0</v>
      </c>
      <c r="R380" s="550">
        <f t="shared" si="92"/>
        <v>0</v>
      </c>
      <c r="S380" s="551"/>
      <c r="T380" s="549" t="str">
        <f t="shared" si="93"/>
        <v>30 - 39 Cm</v>
      </c>
      <c r="U380" s="552"/>
      <c r="V380" s="552" t="e">
        <f>VLOOKUP(A380,'Supply Log'!$E$6:$V$1999,18,FALSE)</f>
        <v>#N/A</v>
      </c>
      <c r="W380" s="553" t="s">
        <v>197</v>
      </c>
      <c r="X380" s="554" t="s">
        <v>242</v>
      </c>
      <c r="Y380" s="554"/>
      <c r="Z380" s="553"/>
      <c r="AA380" s="555" t="s">
        <v>198</v>
      </c>
      <c r="AB380" s="553" t="str">
        <f t="shared" si="94"/>
        <v>G./25-L04-</v>
      </c>
      <c r="AC380" s="556"/>
      <c r="AD380" s="553"/>
      <c r="AE380" s="558" t="str">
        <f t="shared" si="95"/>
        <v/>
      </c>
      <c r="AF380" s="291"/>
      <c r="AG380" s="291"/>
      <c r="AH380" s="291"/>
      <c r="AI380" s="291"/>
      <c r="AJ380" s="291"/>
      <c r="AK380" s="291"/>
      <c r="AL380" s="291"/>
      <c r="AM380" s="291"/>
      <c r="AN380" s="234">
        <f t="shared" si="96"/>
        <v>0</v>
      </c>
      <c r="AO380" s="30"/>
      <c r="AP380" s="30"/>
      <c r="AQ380" s="293"/>
      <c r="AR380" s="293"/>
      <c r="AS380" s="293"/>
      <c r="AT380" s="293"/>
    </row>
    <row r="381" spans="1:46" hidden="1">
      <c r="A381" s="547"/>
      <c r="B381" s="547"/>
      <c r="C381" s="548"/>
      <c r="D381" s="547"/>
      <c r="E381" s="549"/>
      <c r="F381" s="228"/>
      <c r="G381" s="547"/>
      <c r="H381" s="547"/>
      <c r="I381" s="547"/>
      <c r="J381" s="547"/>
      <c r="K381" s="244">
        <f t="shared" si="87"/>
        <v>0</v>
      </c>
      <c r="L381" s="245">
        <f t="shared" si="88"/>
        <v>0</v>
      </c>
      <c r="M381" s="246">
        <f t="shared" si="89"/>
        <v>0</v>
      </c>
      <c r="N381" s="247"/>
      <c r="O381" s="229">
        <f t="shared" si="90"/>
        <v>0</v>
      </c>
      <c r="P381" s="246"/>
      <c r="Q381" s="246">
        <f t="shared" si="91"/>
        <v>0</v>
      </c>
      <c r="R381" s="550">
        <f t="shared" si="92"/>
        <v>0</v>
      </c>
      <c r="S381" s="551"/>
      <c r="T381" s="549" t="str">
        <f t="shared" si="93"/>
        <v>30 - 39 Cm</v>
      </c>
      <c r="U381" s="552"/>
      <c r="V381" s="552" t="e">
        <f>VLOOKUP(A381,'Supply Log'!$E$6:$V$1999,18,FALSE)</f>
        <v>#N/A</v>
      </c>
      <c r="W381" s="553" t="s">
        <v>197</v>
      </c>
      <c r="X381" s="554" t="s">
        <v>242</v>
      </c>
      <c r="Y381" s="554"/>
      <c r="Z381" s="553"/>
      <c r="AA381" s="555" t="s">
        <v>198</v>
      </c>
      <c r="AB381" s="553" t="str">
        <f t="shared" si="94"/>
        <v>G./25-L04-</v>
      </c>
      <c r="AC381" s="556"/>
      <c r="AD381" s="553"/>
      <c r="AE381" s="558" t="str">
        <f t="shared" si="95"/>
        <v/>
      </c>
      <c r="AF381" s="291"/>
      <c r="AG381" s="291"/>
      <c r="AH381" s="291"/>
      <c r="AI381" s="291"/>
      <c r="AJ381" s="291"/>
      <c r="AK381" s="291"/>
      <c r="AL381" s="291"/>
      <c r="AM381" s="291"/>
      <c r="AN381" s="234">
        <f t="shared" si="96"/>
        <v>0</v>
      </c>
      <c r="AO381" s="30"/>
      <c r="AP381" s="30"/>
      <c r="AQ381" s="293"/>
      <c r="AR381" s="293"/>
      <c r="AS381" s="293"/>
      <c r="AT381" s="293"/>
    </row>
    <row r="382" spans="1:46" hidden="1">
      <c r="A382" s="547"/>
      <c r="B382" s="547"/>
      <c r="C382" s="548"/>
      <c r="D382" s="547"/>
      <c r="E382" s="549"/>
      <c r="F382" s="228"/>
      <c r="G382" s="547"/>
      <c r="H382" s="547"/>
      <c r="I382" s="547"/>
      <c r="J382" s="547"/>
      <c r="K382" s="244">
        <f t="shared" si="87"/>
        <v>0</v>
      </c>
      <c r="L382" s="245">
        <f t="shared" si="88"/>
        <v>0</v>
      </c>
      <c r="M382" s="246">
        <f t="shared" si="89"/>
        <v>0</v>
      </c>
      <c r="N382" s="247"/>
      <c r="O382" s="229">
        <f t="shared" si="90"/>
        <v>0</v>
      </c>
      <c r="P382" s="246"/>
      <c r="Q382" s="246">
        <f t="shared" si="91"/>
        <v>0</v>
      </c>
      <c r="R382" s="550">
        <f t="shared" si="92"/>
        <v>0</v>
      </c>
      <c r="S382" s="551"/>
      <c r="T382" s="549" t="str">
        <f t="shared" si="93"/>
        <v>30 - 39 Cm</v>
      </c>
      <c r="U382" s="552"/>
      <c r="V382" s="552" t="e">
        <f>VLOOKUP(A382,'Supply Log'!$E$6:$V$1999,18,FALSE)</f>
        <v>#N/A</v>
      </c>
      <c r="W382" s="553" t="s">
        <v>197</v>
      </c>
      <c r="X382" s="554" t="s">
        <v>242</v>
      </c>
      <c r="Y382" s="554"/>
      <c r="Z382" s="553"/>
      <c r="AA382" s="555" t="s">
        <v>198</v>
      </c>
      <c r="AB382" s="553" t="str">
        <f t="shared" si="94"/>
        <v>G./25-L04-</v>
      </c>
      <c r="AC382" s="556"/>
      <c r="AD382" s="553"/>
      <c r="AE382" s="558" t="str">
        <f t="shared" si="95"/>
        <v/>
      </c>
      <c r="AF382" s="291"/>
      <c r="AG382" s="291"/>
      <c r="AH382" s="291"/>
      <c r="AI382" s="291"/>
      <c r="AJ382" s="291"/>
      <c r="AK382" s="291"/>
      <c r="AL382" s="291"/>
      <c r="AM382" s="291"/>
      <c r="AN382" s="234">
        <f t="shared" si="96"/>
        <v>0</v>
      </c>
      <c r="AO382" s="30"/>
      <c r="AP382" s="30"/>
      <c r="AQ382" s="293"/>
      <c r="AR382" s="293"/>
      <c r="AS382" s="293"/>
      <c r="AT382" s="293"/>
    </row>
    <row r="383" spans="1:46" hidden="1">
      <c r="A383" s="547"/>
      <c r="B383" s="547"/>
      <c r="C383" s="548"/>
      <c r="D383" s="547"/>
      <c r="E383" s="549"/>
      <c r="F383" s="228"/>
      <c r="G383" s="547"/>
      <c r="H383" s="547"/>
      <c r="I383" s="547"/>
      <c r="J383" s="547"/>
      <c r="K383" s="244">
        <f t="shared" si="87"/>
        <v>0</v>
      </c>
      <c r="L383" s="245">
        <f t="shared" si="88"/>
        <v>0</v>
      </c>
      <c r="M383" s="246">
        <f t="shared" si="89"/>
        <v>0</v>
      </c>
      <c r="N383" s="247"/>
      <c r="O383" s="229">
        <f t="shared" si="90"/>
        <v>0</v>
      </c>
      <c r="P383" s="246"/>
      <c r="Q383" s="246">
        <f t="shared" si="91"/>
        <v>0</v>
      </c>
      <c r="R383" s="550">
        <f t="shared" si="92"/>
        <v>0</v>
      </c>
      <c r="S383" s="551"/>
      <c r="T383" s="549" t="str">
        <f t="shared" si="93"/>
        <v>30 - 39 Cm</v>
      </c>
      <c r="U383" s="552"/>
      <c r="V383" s="552" t="e">
        <f>VLOOKUP(A383,'Supply Log'!$E$6:$V$1999,18,FALSE)</f>
        <v>#N/A</v>
      </c>
      <c r="W383" s="553" t="s">
        <v>197</v>
      </c>
      <c r="X383" s="554" t="s">
        <v>242</v>
      </c>
      <c r="Y383" s="554"/>
      <c r="Z383" s="553"/>
      <c r="AA383" s="555" t="s">
        <v>198</v>
      </c>
      <c r="AB383" s="553" t="str">
        <f t="shared" si="94"/>
        <v>G./25-L04-</v>
      </c>
      <c r="AC383" s="556"/>
      <c r="AD383" s="553"/>
      <c r="AE383" s="558" t="str">
        <f t="shared" si="95"/>
        <v/>
      </c>
      <c r="AF383" s="291"/>
      <c r="AG383" s="291"/>
      <c r="AH383" s="291"/>
      <c r="AI383" s="291"/>
      <c r="AJ383" s="291"/>
      <c r="AK383" s="291"/>
      <c r="AL383" s="291"/>
      <c r="AM383" s="291"/>
      <c r="AN383" s="234">
        <f t="shared" si="96"/>
        <v>0</v>
      </c>
      <c r="AO383" s="30"/>
      <c r="AP383" s="30"/>
      <c r="AQ383" s="293"/>
      <c r="AR383" s="293"/>
      <c r="AS383" s="293"/>
      <c r="AT383" s="293"/>
    </row>
    <row r="384" spans="1:46" hidden="1">
      <c r="A384" s="547"/>
      <c r="B384" s="547"/>
      <c r="C384" s="548"/>
      <c r="D384" s="547"/>
      <c r="E384" s="549"/>
      <c r="F384" s="228"/>
      <c r="G384" s="547"/>
      <c r="H384" s="547"/>
      <c r="I384" s="547"/>
      <c r="J384" s="547"/>
      <c r="K384" s="244">
        <f t="shared" si="87"/>
        <v>0</v>
      </c>
      <c r="L384" s="245">
        <f t="shared" si="88"/>
        <v>0</v>
      </c>
      <c r="M384" s="246">
        <f t="shared" si="89"/>
        <v>0</v>
      </c>
      <c r="N384" s="247"/>
      <c r="O384" s="229">
        <f t="shared" si="90"/>
        <v>0</v>
      </c>
      <c r="P384" s="246"/>
      <c r="Q384" s="246">
        <f t="shared" si="91"/>
        <v>0</v>
      </c>
      <c r="R384" s="550">
        <f t="shared" si="92"/>
        <v>0</v>
      </c>
      <c r="S384" s="551"/>
      <c r="T384" s="549" t="str">
        <f t="shared" si="93"/>
        <v>30 - 39 Cm</v>
      </c>
      <c r="U384" s="552"/>
      <c r="V384" s="552" t="e">
        <f>VLOOKUP(A384,'Supply Log'!$E$6:$V$1999,18,FALSE)</f>
        <v>#N/A</v>
      </c>
      <c r="W384" s="553" t="s">
        <v>197</v>
      </c>
      <c r="X384" s="554" t="s">
        <v>242</v>
      </c>
      <c r="Y384" s="554"/>
      <c r="Z384" s="553"/>
      <c r="AA384" s="555" t="s">
        <v>198</v>
      </c>
      <c r="AB384" s="553" t="str">
        <f t="shared" si="94"/>
        <v>G./25-L04-</v>
      </c>
      <c r="AC384" s="556"/>
      <c r="AD384" s="553"/>
      <c r="AE384" s="558" t="str">
        <f t="shared" si="95"/>
        <v/>
      </c>
      <c r="AF384" s="291"/>
      <c r="AG384" s="291"/>
      <c r="AH384" s="291"/>
      <c r="AI384" s="291"/>
      <c r="AJ384" s="291"/>
      <c r="AK384" s="291"/>
      <c r="AL384" s="291"/>
      <c r="AM384" s="291"/>
      <c r="AN384" s="234">
        <f t="shared" si="96"/>
        <v>0</v>
      </c>
      <c r="AO384" s="30"/>
      <c r="AP384" s="30"/>
      <c r="AQ384" s="293"/>
      <c r="AR384" s="293"/>
      <c r="AS384" s="293"/>
      <c r="AT384" s="293"/>
    </row>
    <row r="385" spans="1:46" hidden="1">
      <c r="A385" s="547"/>
      <c r="B385" s="547"/>
      <c r="C385" s="548"/>
      <c r="D385" s="547"/>
      <c r="E385" s="549"/>
      <c r="F385" s="228"/>
      <c r="G385" s="547"/>
      <c r="H385" s="547"/>
      <c r="I385" s="547"/>
      <c r="J385" s="547"/>
      <c r="K385" s="244">
        <f t="shared" si="87"/>
        <v>0</v>
      </c>
      <c r="L385" s="245">
        <f t="shared" si="88"/>
        <v>0</v>
      </c>
      <c r="M385" s="246">
        <f t="shared" si="89"/>
        <v>0</v>
      </c>
      <c r="N385" s="247"/>
      <c r="O385" s="229">
        <f t="shared" si="90"/>
        <v>0</v>
      </c>
      <c r="P385" s="246"/>
      <c r="Q385" s="246">
        <f t="shared" si="91"/>
        <v>0</v>
      </c>
      <c r="R385" s="550">
        <f t="shared" si="92"/>
        <v>0</v>
      </c>
      <c r="S385" s="551"/>
      <c r="T385" s="549" t="str">
        <f t="shared" si="93"/>
        <v>30 - 39 Cm</v>
      </c>
      <c r="U385" s="552"/>
      <c r="V385" s="552" t="e">
        <f>VLOOKUP(A385,'Supply Log'!$E$6:$V$1999,18,FALSE)</f>
        <v>#N/A</v>
      </c>
      <c r="W385" s="553" t="s">
        <v>197</v>
      </c>
      <c r="X385" s="554" t="s">
        <v>242</v>
      </c>
      <c r="Y385" s="554"/>
      <c r="Z385" s="553"/>
      <c r="AA385" s="555" t="s">
        <v>198</v>
      </c>
      <c r="AB385" s="553" t="str">
        <f t="shared" si="94"/>
        <v>G./25-L04-</v>
      </c>
      <c r="AC385" s="556"/>
      <c r="AD385" s="553"/>
      <c r="AE385" s="558" t="str">
        <f t="shared" si="95"/>
        <v/>
      </c>
      <c r="AF385" s="291"/>
      <c r="AG385" s="291"/>
      <c r="AH385" s="291"/>
      <c r="AI385" s="291"/>
      <c r="AJ385" s="291"/>
      <c r="AK385" s="291"/>
      <c r="AL385" s="291"/>
      <c r="AM385" s="291"/>
      <c r="AN385" s="234">
        <f t="shared" si="96"/>
        <v>0</v>
      </c>
      <c r="AO385" s="30"/>
      <c r="AP385" s="30"/>
      <c r="AQ385" s="293"/>
      <c r="AR385" s="293"/>
      <c r="AS385" s="293"/>
      <c r="AT385" s="293"/>
    </row>
    <row r="386" spans="1:46" hidden="1">
      <c r="A386" s="547"/>
      <c r="B386" s="547"/>
      <c r="C386" s="548"/>
      <c r="D386" s="547"/>
      <c r="E386" s="549"/>
      <c r="F386" s="228"/>
      <c r="G386" s="547"/>
      <c r="H386" s="547"/>
      <c r="I386" s="547"/>
      <c r="J386" s="547"/>
      <c r="K386" s="244">
        <f t="shared" si="87"/>
        <v>0</v>
      </c>
      <c r="L386" s="245">
        <f t="shared" si="88"/>
        <v>0</v>
      </c>
      <c r="M386" s="246">
        <f t="shared" si="89"/>
        <v>0</v>
      </c>
      <c r="N386" s="247"/>
      <c r="O386" s="229">
        <f t="shared" si="90"/>
        <v>0</v>
      </c>
      <c r="P386" s="246"/>
      <c r="Q386" s="246">
        <f t="shared" si="91"/>
        <v>0</v>
      </c>
      <c r="R386" s="550">
        <f t="shared" si="92"/>
        <v>0</v>
      </c>
      <c r="S386" s="551"/>
      <c r="T386" s="549" t="str">
        <f t="shared" si="93"/>
        <v>30 - 39 Cm</v>
      </c>
      <c r="U386" s="552"/>
      <c r="V386" s="552" t="e">
        <f>VLOOKUP(A386,'Supply Log'!$E$6:$V$1999,18,FALSE)</f>
        <v>#N/A</v>
      </c>
      <c r="W386" s="553" t="s">
        <v>197</v>
      </c>
      <c r="X386" s="554" t="s">
        <v>242</v>
      </c>
      <c r="Y386" s="554"/>
      <c r="Z386" s="553"/>
      <c r="AA386" s="555" t="s">
        <v>198</v>
      </c>
      <c r="AB386" s="553" t="str">
        <f t="shared" si="94"/>
        <v>G./25-L04-</v>
      </c>
      <c r="AC386" s="556"/>
      <c r="AD386" s="553"/>
      <c r="AE386" s="558" t="str">
        <f t="shared" si="95"/>
        <v/>
      </c>
      <c r="AF386" s="291"/>
      <c r="AG386" s="291"/>
      <c r="AH386" s="291"/>
      <c r="AI386" s="291"/>
      <c r="AJ386" s="291"/>
      <c r="AK386" s="291"/>
      <c r="AL386" s="291"/>
      <c r="AM386" s="291"/>
      <c r="AN386" s="234">
        <f t="shared" si="96"/>
        <v>0</v>
      </c>
      <c r="AO386" s="30"/>
      <c r="AP386" s="30"/>
      <c r="AQ386" s="293"/>
      <c r="AR386" s="293"/>
      <c r="AS386" s="293"/>
      <c r="AT386" s="293"/>
    </row>
    <row r="387" spans="1:46" hidden="1">
      <c r="A387" s="547"/>
      <c r="B387" s="547"/>
      <c r="C387" s="548"/>
      <c r="D387" s="547"/>
      <c r="E387" s="549"/>
      <c r="F387" s="228"/>
      <c r="G387" s="547"/>
      <c r="H387" s="547"/>
      <c r="I387" s="547"/>
      <c r="J387" s="547"/>
      <c r="K387" s="244">
        <f t="shared" si="87"/>
        <v>0</v>
      </c>
      <c r="L387" s="245">
        <f t="shared" si="88"/>
        <v>0</v>
      </c>
      <c r="M387" s="246">
        <f t="shared" si="89"/>
        <v>0</v>
      </c>
      <c r="N387" s="247"/>
      <c r="O387" s="229">
        <f t="shared" si="90"/>
        <v>0</v>
      </c>
      <c r="P387" s="246"/>
      <c r="Q387" s="246">
        <f t="shared" si="91"/>
        <v>0</v>
      </c>
      <c r="R387" s="550">
        <f t="shared" si="92"/>
        <v>0</v>
      </c>
      <c r="S387" s="551"/>
      <c r="T387" s="549" t="str">
        <f t="shared" si="93"/>
        <v>30 - 39 Cm</v>
      </c>
      <c r="U387" s="552"/>
      <c r="V387" s="552" t="e">
        <f>VLOOKUP(A387,'Supply Log'!$E$6:$V$1999,18,FALSE)</f>
        <v>#N/A</v>
      </c>
      <c r="W387" s="553" t="s">
        <v>197</v>
      </c>
      <c r="X387" s="554" t="s">
        <v>242</v>
      </c>
      <c r="Y387" s="554"/>
      <c r="Z387" s="553"/>
      <c r="AA387" s="555" t="s">
        <v>198</v>
      </c>
      <c r="AB387" s="553" t="str">
        <f t="shared" si="94"/>
        <v>G./25-L04-</v>
      </c>
      <c r="AC387" s="556"/>
      <c r="AD387" s="553"/>
      <c r="AE387" s="558" t="str">
        <f t="shared" si="95"/>
        <v/>
      </c>
      <c r="AF387" s="291"/>
      <c r="AG387" s="291"/>
      <c r="AH387" s="291"/>
      <c r="AI387" s="291"/>
      <c r="AJ387" s="291"/>
      <c r="AK387" s="291"/>
      <c r="AL387" s="291"/>
      <c r="AM387" s="291"/>
      <c r="AN387" s="234">
        <f t="shared" si="96"/>
        <v>0</v>
      </c>
      <c r="AO387" s="30"/>
      <c r="AP387" s="30"/>
      <c r="AQ387" s="293"/>
      <c r="AR387" s="293"/>
      <c r="AS387" s="293"/>
      <c r="AT387" s="293"/>
    </row>
    <row r="388" spans="1:46" hidden="1">
      <c r="A388" s="547"/>
      <c r="B388" s="547"/>
      <c r="C388" s="548"/>
      <c r="D388" s="547"/>
      <c r="E388" s="549"/>
      <c r="F388" s="228"/>
      <c r="G388" s="547"/>
      <c r="H388" s="547"/>
      <c r="I388" s="547"/>
      <c r="J388" s="547"/>
      <c r="K388" s="244">
        <f t="shared" si="87"/>
        <v>0</v>
      </c>
      <c r="L388" s="245">
        <f t="shared" si="88"/>
        <v>0</v>
      </c>
      <c r="M388" s="246">
        <f t="shared" si="89"/>
        <v>0</v>
      </c>
      <c r="N388" s="247"/>
      <c r="O388" s="229">
        <f t="shared" si="90"/>
        <v>0</v>
      </c>
      <c r="P388" s="246"/>
      <c r="Q388" s="246">
        <f t="shared" si="91"/>
        <v>0</v>
      </c>
      <c r="R388" s="550">
        <f t="shared" si="92"/>
        <v>0</v>
      </c>
      <c r="S388" s="551"/>
      <c r="T388" s="549" t="str">
        <f t="shared" si="93"/>
        <v>30 - 39 Cm</v>
      </c>
      <c r="U388" s="552"/>
      <c r="V388" s="552" t="e">
        <f>VLOOKUP(A388,'Supply Log'!$E$6:$V$1999,18,FALSE)</f>
        <v>#N/A</v>
      </c>
      <c r="W388" s="553" t="s">
        <v>197</v>
      </c>
      <c r="X388" s="554" t="s">
        <v>242</v>
      </c>
      <c r="Y388" s="554"/>
      <c r="Z388" s="553"/>
      <c r="AA388" s="555" t="s">
        <v>198</v>
      </c>
      <c r="AB388" s="553" t="str">
        <f t="shared" si="94"/>
        <v>G./25-L04-</v>
      </c>
      <c r="AC388" s="556"/>
      <c r="AD388" s="553"/>
      <c r="AE388" s="558" t="str">
        <f t="shared" si="95"/>
        <v/>
      </c>
      <c r="AF388" s="291"/>
      <c r="AG388" s="291"/>
      <c r="AH388" s="291"/>
      <c r="AI388" s="291"/>
      <c r="AJ388" s="291"/>
      <c r="AK388" s="291"/>
      <c r="AL388" s="291"/>
      <c r="AM388" s="291"/>
      <c r="AN388" s="234">
        <f t="shared" si="96"/>
        <v>0</v>
      </c>
      <c r="AO388" s="30"/>
      <c r="AP388" s="30"/>
      <c r="AQ388" s="293"/>
      <c r="AR388" s="293"/>
      <c r="AS388" s="293"/>
      <c r="AT388" s="293"/>
    </row>
    <row r="389" spans="1:46" hidden="1">
      <c r="A389" s="547"/>
      <c r="B389" s="547"/>
      <c r="C389" s="548"/>
      <c r="D389" s="547"/>
      <c r="E389" s="549"/>
      <c r="F389" s="228"/>
      <c r="G389" s="547"/>
      <c r="H389" s="547"/>
      <c r="I389" s="547"/>
      <c r="J389" s="547"/>
      <c r="K389" s="244">
        <f t="shared" si="87"/>
        <v>0</v>
      </c>
      <c r="L389" s="245">
        <f t="shared" si="88"/>
        <v>0</v>
      </c>
      <c r="M389" s="246">
        <f t="shared" si="89"/>
        <v>0</v>
      </c>
      <c r="N389" s="247"/>
      <c r="O389" s="229">
        <f t="shared" si="90"/>
        <v>0</v>
      </c>
      <c r="P389" s="246"/>
      <c r="Q389" s="246">
        <f t="shared" si="91"/>
        <v>0</v>
      </c>
      <c r="R389" s="550">
        <f t="shared" si="92"/>
        <v>0</v>
      </c>
      <c r="S389" s="551"/>
      <c r="T389" s="549" t="str">
        <f t="shared" si="93"/>
        <v>30 - 39 Cm</v>
      </c>
      <c r="U389" s="552"/>
      <c r="V389" s="552" t="e">
        <f>VLOOKUP(A389,'Supply Log'!$E$6:$V$1999,18,FALSE)</f>
        <v>#N/A</v>
      </c>
      <c r="W389" s="553" t="s">
        <v>197</v>
      </c>
      <c r="X389" s="554" t="s">
        <v>242</v>
      </c>
      <c r="Y389" s="554"/>
      <c r="Z389" s="553"/>
      <c r="AA389" s="555" t="s">
        <v>198</v>
      </c>
      <c r="AB389" s="553" t="str">
        <f t="shared" si="94"/>
        <v>G./25-L04-</v>
      </c>
      <c r="AC389" s="556"/>
      <c r="AD389" s="553"/>
      <c r="AE389" s="558" t="str">
        <f t="shared" si="95"/>
        <v/>
      </c>
      <c r="AF389" s="291"/>
      <c r="AG389" s="291"/>
      <c r="AH389" s="291"/>
      <c r="AI389" s="291"/>
      <c r="AJ389" s="291"/>
      <c r="AK389" s="291"/>
      <c r="AL389" s="291"/>
      <c r="AM389" s="291"/>
      <c r="AN389" s="234">
        <f t="shared" si="96"/>
        <v>0</v>
      </c>
      <c r="AO389" s="30"/>
      <c r="AP389" s="30"/>
      <c r="AQ389" s="293"/>
      <c r="AR389" s="293"/>
      <c r="AS389" s="293"/>
      <c r="AT389" s="293"/>
    </row>
    <row r="390" spans="1:46" hidden="1">
      <c r="A390" s="547"/>
      <c r="B390" s="547"/>
      <c r="C390" s="548"/>
      <c r="D390" s="547"/>
      <c r="E390" s="549"/>
      <c r="F390" s="228"/>
      <c r="G390" s="547"/>
      <c r="H390" s="547"/>
      <c r="I390" s="547"/>
      <c r="J390" s="547"/>
      <c r="K390" s="244">
        <f t="shared" ref="K390:K453" si="97">+(G390+H390+I390+J390)/4</f>
        <v>0</v>
      </c>
      <c r="L390" s="245">
        <f t="shared" ref="L390:L453" si="98">ROUND(K390,0)</f>
        <v>0</v>
      </c>
      <c r="M390" s="246">
        <f t="shared" ref="M390:M453" si="99">+ROUND((L390*L390*F390*0.7854)/10000,2)</f>
        <v>0</v>
      </c>
      <c r="N390" s="247"/>
      <c r="O390" s="229">
        <f t="shared" ref="O390:O453" si="100">ROUND(((N390*N390*(F390-P390)*0.7854)/10000),2)</f>
        <v>0</v>
      </c>
      <c r="P390" s="246"/>
      <c r="Q390" s="246">
        <f t="shared" ref="Q390:Q453" si="101">+ROUND((L390*L390*P390*0.7854)/10000,2)</f>
        <v>0</v>
      </c>
      <c r="R390" s="550">
        <f t="shared" ref="R390:R453" si="102">+M390-O390-Q390</f>
        <v>0</v>
      </c>
      <c r="S390" s="551"/>
      <c r="T390" s="549" t="str">
        <f t="shared" ref="T390:T453" si="103">IF(L390&lt;40,"30 - 39 Cm",IF(L390&lt;50,"40 - 49 Cm",IF(L390&lt;60,"50 - 59 Cm",IF(L390&lt;70,"60 - 69 Cm",IF(L390&lt;80,"70 - 79 Cm",IF(L390&lt;90,"80 - 89 Cm",IF(L390&lt;100,"90 - 99 Cm",IF(L390&gt;99,"100 Cm Up"))))))))</f>
        <v>30 - 39 Cm</v>
      </c>
      <c r="U390" s="552"/>
      <c r="V390" s="552" t="e">
        <f>VLOOKUP(A390,'Supply Log'!$E$6:$V$1999,18,FALSE)</f>
        <v>#N/A</v>
      </c>
      <c r="W390" s="553" t="s">
        <v>197</v>
      </c>
      <c r="X390" s="554" t="s">
        <v>242</v>
      </c>
      <c r="Y390" s="554"/>
      <c r="Z390" s="553"/>
      <c r="AA390" s="555" t="s">
        <v>198</v>
      </c>
      <c r="AB390" s="553" t="str">
        <f t="shared" ref="AB390:AB453" si="104">W390&amp;C390&amp;B390&amp;AA390&amp;X390&amp;Z390&amp;A390</f>
        <v>G./25-L04-</v>
      </c>
      <c r="AC390" s="556"/>
      <c r="AD390" s="553"/>
      <c r="AE390" s="558" t="str">
        <f t="shared" ref="AE390:AE453" si="105">IF(COUNTIF($B$2:$B$46837,B390)&gt;1,"DOUBLE","")</f>
        <v/>
      </c>
      <c r="AF390" s="291"/>
      <c r="AG390" s="291"/>
      <c r="AH390" s="291"/>
      <c r="AI390" s="291"/>
      <c r="AJ390" s="291"/>
      <c r="AK390" s="291"/>
      <c r="AL390" s="291"/>
      <c r="AM390" s="291"/>
      <c r="AN390" s="234">
        <f t="shared" ref="AN390:AN453" si="106">F390-AF390-AG390-AH390-AI390-AJ390-AK390-AL390-AM390</f>
        <v>0</v>
      </c>
      <c r="AO390" s="30"/>
      <c r="AP390" s="30"/>
      <c r="AQ390" s="293"/>
      <c r="AR390" s="293"/>
      <c r="AS390" s="293"/>
      <c r="AT390" s="293"/>
    </row>
    <row r="391" spans="1:46" hidden="1">
      <c r="A391" s="547"/>
      <c r="B391" s="547"/>
      <c r="C391" s="548"/>
      <c r="D391" s="547"/>
      <c r="E391" s="549"/>
      <c r="F391" s="228"/>
      <c r="G391" s="547"/>
      <c r="H391" s="547"/>
      <c r="I391" s="547"/>
      <c r="J391" s="547"/>
      <c r="K391" s="244">
        <f t="shared" si="97"/>
        <v>0</v>
      </c>
      <c r="L391" s="245">
        <f t="shared" si="98"/>
        <v>0</v>
      </c>
      <c r="M391" s="246">
        <f t="shared" si="99"/>
        <v>0</v>
      </c>
      <c r="N391" s="247"/>
      <c r="O391" s="229">
        <f t="shared" si="100"/>
        <v>0</v>
      </c>
      <c r="P391" s="246"/>
      <c r="Q391" s="246">
        <f t="shared" si="101"/>
        <v>0</v>
      </c>
      <c r="R391" s="550">
        <f t="shared" si="102"/>
        <v>0</v>
      </c>
      <c r="S391" s="551"/>
      <c r="T391" s="549" t="str">
        <f t="shared" si="103"/>
        <v>30 - 39 Cm</v>
      </c>
      <c r="U391" s="552"/>
      <c r="V391" s="552" t="e">
        <f>VLOOKUP(A391,'Supply Log'!$E$6:$V$1999,18,FALSE)</f>
        <v>#N/A</v>
      </c>
      <c r="W391" s="553" t="s">
        <v>197</v>
      </c>
      <c r="X391" s="554" t="s">
        <v>242</v>
      </c>
      <c r="Y391" s="554"/>
      <c r="Z391" s="553"/>
      <c r="AA391" s="555" t="s">
        <v>198</v>
      </c>
      <c r="AB391" s="553" t="str">
        <f t="shared" si="104"/>
        <v>G./25-L04-</v>
      </c>
      <c r="AC391" s="556"/>
      <c r="AD391" s="553"/>
      <c r="AE391" s="558" t="str">
        <f t="shared" si="105"/>
        <v/>
      </c>
      <c r="AF391" s="291"/>
      <c r="AG391" s="291"/>
      <c r="AH391" s="291"/>
      <c r="AI391" s="291"/>
      <c r="AJ391" s="291"/>
      <c r="AK391" s="291"/>
      <c r="AL391" s="291"/>
      <c r="AM391" s="291"/>
      <c r="AN391" s="234">
        <f t="shared" si="106"/>
        <v>0</v>
      </c>
      <c r="AO391" s="30"/>
      <c r="AP391" s="30"/>
      <c r="AQ391" s="293"/>
      <c r="AR391" s="293"/>
      <c r="AS391" s="293"/>
      <c r="AT391" s="293"/>
    </row>
    <row r="392" spans="1:46" hidden="1">
      <c r="A392" s="547"/>
      <c r="B392" s="547"/>
      <c r="C392" s="548"/>
      <c r="D392" s="547"/>
      <c r="E392" s="549"/>
      <c r="F392" s="228"/>
      <c r="G392" s="547"/>
      <c r="H392" s="547"/>
      <c r="I392" s="547"/>
      <c r="J392" s="547"/>
      <c r="K392" s="244">
        <f t="shared" si="97"/>
        <v>0</v>
      </c>
      <c r="L392" s="245">
        <f t="shared" si="98"/>
        <v>0</v>
      </c>
      <c r="M392" s="246">
        <f t="shared" si="99"/>
        <v>0</v>
      </c>
      <c r="N392" s="247"/>
      <c r="O392" s="229">
        <f t="shared" si="100"/>
        <v>0</v>
      </c>
      <c r="P392" s="246"/>
      <c r="Q392" s="246">
        <f t="shared" si="101"/>
        <v>0</v>
      </c>
      <c r="R392" s="550">
        <f t="shared" si="102"/>
        <v>0</v>
      </c>
      <c r="S392" s="551"/>
      <c r="T392" s="549" t="str">
        <f t="shared" si="103"/>
        <v>30 - 39 Cm</v>
      </c>
      <c r="U392" s="552"/>
      <c r="V392" s="552" t="e">
        <f>VLOOKUP(A392,'Supply Log'!$E$6:$V$1999,18,FALSE)</f>
        <v>#N/A</v>
      </c>
      <c r="W392" s="553" t="s">
        <v>197</v>
      </c>
      <c r="X392" s="554" t="s">
        <v>242</v>
      </c>
      <c r="Y392" s="554"/>
      <c r="Z392" s="553"/>
      <c r="AA392" s="555" t="s">
        <v>198</v>
      </c>
      <c r="AB392" s="553" t="str">
        <f t="shared" si="104"/>
        <v>G./25-L04-</v>
      </c>
      <c r="AC392" s="556"/>
      <c r="AD392" s="553"/>
      <c r="AE392" s="558" t="str">
        <f t="shared" si="105"/>
        <v/>
      </c>
      <c r="AF392" s="291"/>
      <c r="AG392" s="291"/>
      <c r="AH392" s="291"/>
      <c r="AI392" s="291"/>
      <c r="AJ392" s="291"/>
      <c r="AK392" s="291"/>
      <c r="AL392" s="291"/>
      <c r="AM392" s="291"/>
      <c r="AN392" s="234">
        <f t="shared" si="106"/>
        <v>0</v>
      </c>
      <c r="AO392" s="30"/>
      <c r="AP392" s="30"/>
      <c r="AQ392" s="293"/>
      <c r="AR392" s="293"/>
      <c r="AS392" s="293"/>
      <c r="AT392" s="293"/>
    </row>
    <row r="393" spans="1:46" hidden="1">
      <c r="A393" s="547"/>
      <c r="B393" s="547"/>
      <c r="C393" s="548"/>
      <c r="D393" s="547"/>
      <c r="E393" s="549"/>
      <c r="F393" s="228"/>
      <c r="G393" s="547"/>
      <c r="H393" s="547"/>
      <c r="I393" s="547"/>
      <c r="J393" s="547"/>
      <c r="K393" s="244">
        <f t="shared" si="97"/>
        <v>0</v>
      </c>
      <c r="L393" s="245">
        <f t="shared" si="98"/>
        <v>0</v>
      </c>
      <c r="M393" s="246">
        <f t="shared" si="99"/>
        <v>0</v>
      </c>
      <c r="N393" s="247"/>
      <c r="O393" s="229">
        <f t="shared" si="100"/>
        <v>0</v>
      </c>
      <c r="P393" s="246"/>
      <c r="Q393" s="246">
        <f t="shared" si="101"/>
        <v>0</v>
      </c>
      <c r="R393" s="550">
        <f t="shared" si="102"/>
        <v>0</v>
      </c>
      <c r="S393" s="551"/>
      <c r="T393" s="549" t="str">
        <f t="shared" si="103"/>
        <v>30 - 39 Cm</v>
      </c>
      <c r="U393" s="552"/>
      <c r="V393" s="552" t="e">
        <f>VLOOKUP(A393,'Supply Log'!$E$6:$V$1999,18,FALSE)</f>
        <v>#N/A</v>
      </c>
      <c r="W393" s="553" t="s">
        <v>197</v>
      </c>
      <c r="X393" s="554" t="s">
        <v>242</v>
      </c>
      <c r="Y393" s="554"/>
      <c r="Z393" s="553"/>
      <c r="AA393" s="555" t="s">
        <v>198</v>
      </c>
      <c r="AB393" s="553" t="str">
        <f t="shared" si="104"/>
        <v>G./25-L04-</v>
      </c>
      <c r="AC393" s="556"/>
      <c r="AD393" s="553"/>
      <c r="AE393" s="558" t="str">
        <f t="shared" si="105"/>
        <v/>
      </c>
      <c r="AF393" s="291"/>
      <c r="AG393" s="291"/>
      <c r="AH393" s="291"/>
      <c r="AI393" s="291"/>
      <c r="AJ393" s="291"/>
      <c r="AK393" s="291"/>
      <c r="AL393" s="291"/>
      <c r="AM393" s="291"/>
      <c r="AN393" s="234">
        <f t="shared" si="106"/>
        <v>0</v>
      </c>
      <c r="AO393" s="30"/>
      <c r="AP393" s="30"/>
      <c r="AQ393" s="293"/>
      <c r="AR393" s="293"/>
      <c r="AS393" s="293"/>
      <c r="AT393" s="293"/>
    </row>
    <row r="394" spans="1:46" hidden="1">
      <c r="A394" s="547"/>
      <c r="B394" s="547"/>
      <c r="C394" s="548"/>
      <c r="D394" s="547"/>
      <c r="E394" s="549"/>
      <c r="F394" s="228"/>
      <c r="G394" s="547"/>
      <c r="H394" s="547"/>
      <c r="I394" s="547"/>
      <c r="J394" s="547"/>
      <c r="K394" s="244">
        <f t="shared" si="97"/>
        <v>0</v>
      </c>
      <c r="L394" s="245">
        <f t="shared" si="98"/>
        <v>0</v>
      </c>
      <c r="M394" s="246">
        <f t="shared" si="99"/>
        <v>0</v>
      </c>
      <c r="N394" s="247"/>
      <c r="O394" s="229">
        <f t="shared" si="100"/>
        <v>0</v>
      </c>
      <c r="P394" s="246"/>
      <c r="Q394" s="246">
        <f t="shared" si="101"/>
        <v>0</v>
      </c>
      <c r="R394" s="550">
        <f t="shared" si="102"/>
        <v>0</v>
      </c>
      <c r="S394" s="551"/>
      <c r="T394" s="549" t="str">
        <f t="shared" si="103"/>
        <v>30 - 39 Cm</v>
      </c>
      <c r="U394" s="552"/>
      <c r="V394" s="552" t="e">
        <f>VLOOKUP(A394,'Supply Log'!$E$6:$V$1999,18,FALSE)</f>
        <v>#N/A</v>
      </c>
      <c r="W394" s="553" t="s">
        <v>197</v>
      </c>
      <c r="X394" s="554" t="s">
        <v>242</v>
      </c>
      <c r="Y394" s="554"/>
      <c r="Z394" s="553"/>
      <c r="AA394" s="555" t="s">
        <v>198</v>
      </c>
      <c r="AB394" s="553" t="str">
        <f t="shared" si="104"/>
        <v>G./25-L04-</v>
      </c>
      <c r="AC394" s="556"/>
      <c r="AD394" s="553"/>
      <c r="AE394" s="558" t="str">
        <f t="shared" si="105"/>
        <v/>
      </c>
      <c r="AF394" s="291"/>
      <c r="AG394" s="291"/>
      <c r="AH394" s="291"/>
      <c r="AI394" s="291"/>
      <c r="AJ394" s="291"/>
      <c r="AK394" s="291"/>
      <c r="AL394" s="291"/>
      <c r="AM394" s="291"/>
      <c r="AN394" s="234">
        <f t="shared" si="106"/>
        <v>0</v>
      </c>
      <c r="AO394" s="30"/>
      <c r="AP394" s="30"/>
      <c r="AQ394" s="293"/>
      <c r="AR394" s="293"/>
      <c r="AS394" s="293"/>
      <c r="AT394" s="293"/>
    </row>
    <row r="395" spans="1:46" hidden="1">
      <c r="A395" s="547"/>
      <c r="B395" s="547"/>
      <c r="C395" s="548"/>
      <c r="D395" s="547"/>
      <c r="E395" s="549"/>
      <c r="F395" s="228"/>
      <c r="G395" s="547"/>
      <c r="H395" s="547"/>
      <c r="I395" s="547"/>
      <c r="J395" s="547"/>
      <c r="K395" s="244">
        <f t="shared" si="97"/>
        <v>0</v>
      </c>
      <c r="L395" s="245">
        <f t="shared" si="98"/>
        <v>0</v>
      </c>
      <c r="M395" s="246">
        <f t="shared" si="99"/>
        <v>0</v>
      </c>
      <c r="N395" s="247"/>
      <c r="O395" s="229">
        <f t="shared" si="100"/>
        <v>0</v>
      </c>
      <c r="P395" s="246"/>
      <c r="Q395" s="246">
        <f t="shared" si="101"/>
        <v>0</v>
      </c>
      <c r="R395" s="550">
        <f t="shared" si="102"/>
        <v>0</v>
      </c>
      <c r="S395" s="551"/>
      <c r="T395" s="549" t="str">
        <f t="shared" si="103"/>
        <v>30 - 39 Cm</v>
      </c>
      <c r="U395" s="552"/>
      <c r="V395" s="552" t="e">
        <f>VLOOKUP(A395,'Supply Log'!$E$6:$V$1999,18,FALSE)</f>
        <v>#N/A</v>
      </c>
      <c r="W395" s="553" t="s">
        <v>197</v>
      </c>
      <c r="X395" s="554" t="s">
        <v>242</v>
      </c>
      <c r="Y395" s="554"/>
      <c r="Z395" s="553"/>
      <c r="AA395" s="555" t="s">
        <v>198</v>
      </c>
      <c r="AB395" s="553" t="str">
        <f t="shared" si="104"/>
        <v>G./25-L04-</v>
      </c>
      <c r="AC395" s="556"/>
      <c r="AD395" s="553"/>
      <c r="AE395" s="558" t="str">
        <f t="shared" si="105"/>
        <v/>
      </c>
      <c r="AF395" s="291"/>
      <c r="AG395" s="291"/>
      <c r="AH395" s="291"/>
      <c r="AI395" s="291"/>
      <c r="AJ395" s="291"/>
      <c r="AK395" s="291"/>
      <c r="AL395" s="291"/>
      <c r="AM395" s="291"/>
      <c r="AN395" s="234">
        <f t="shared" si="106"/>
        <v>0</v>
      </c>
      <c r="AO395" s="30"/>
      <c r="AP395" s="30"/>
      <c r="AQ395" s="293"/>
      <c r="AR395" s="293"/>
      <c r="AS395" s="293"/>
      <c r="AT395" s="293"/>
    </row>
    <row r="396" spans="1:46" hidden="1">
      <c r="A396" s="547"/>
      <c r="B396" s="547"/>
      <c r="C396" s="548"/>
      <c r="D396" s="547"/>
      <c r="E396" s="549"/>
      <c r="F396" s="228"/>
      <c r="G396" s="547"/>
      <c r="H396" s="547"/>
      <c r="I396" s="547"/>
      <c r="J396" s="547"/>
      <c r="K396" s="244">
        <f t="shared" si="97"/>
        <v>0</v>
      </c>
      <c r="L396" s="245">
        <f t="shared" si="98"/>
        <v>0</v>
      </c>
      <c r="M396" s="246">
        <f t="shared" si="99"/>
        <v>0</v>
      </c>
      <c r="N396" s="247"/>
      <c r="O396" s="229">
        <f t="shared" si="100"/>
        <v>0</v>
      </c>
      <c r="P396" s="246"/>
      <c r="Q396" s="246">
        <f t="shared" si="101"/>
        <v>0</v>
      </c>
      <c r="R396" s="550">
        <f t="shared" si="102"/>
        <v>0</v>
      </c>
      <c r="S396" s="551"/>
      <c r="T396" s="549" t="str">
        <f t="shared" si="103"/>
        <v>30 - 39 Cm</v>
      </c>
      <c r="U396" s="552"/>
      <c r="V396" s="552" t="e">
        <f>VLOOKUP(A396,'Supply Log'!$E$6:$V$1999,18,FALSE)</f>
        <v>#N/A</v>
      </c>
      <c r="W396" s="553" t="s">
        <v>197</v>
      </c>
      <c r="X396" s="554" t="s">
        <v>242</v>
      </c>
      <c r="Y396" s="554"/>
      <c r="Z396" s="553"/>
      <c r="AA396" s="555" t="s">
        <v>198</v>
      </c>
      <c r="AB396" s="553" t="str">
        <f t="shared" si="104"/>
        <v>G./25-L04-</v>
      </c>
      <c r="AC396" s="556"/>
      <c r="AD396" s="553"/>
      <c r="AE396" s="558" t="str">
        <f t="shared" si="105"/>
        <v/>
      </c>
      <c r="AF396" s="291"/>
      <c r="AG396" s="291"/>
      <c r="AH396" s="291"/>
      <c r="AI396" s="291"/>
      <c r="AJ396" s="291"/>
      <c r="AK396" s="291"/>
      <c r="AL396" s="291"/>
      <c r="AM396" s="291"/>
      <c r="AN396" s="234">
        <f t="shared" si="106"/>
        <v>0</v>
      </c>
      <c r="AO396" s="30"/>
      <c r="AP396" s="30"/>
      <c r="AQ396" s="293"/>
      <c r="AR396" s="293"/>
      <c r="AS396" s="293"/>
      <c r="AT396" s="293"/>
    </row>
    <row r="397" spans="1:46" hidden="1">
      <c r="A397" s="547"/>
      <c r="B397" s="547"/>
      <c r="C397" s="548"/>
      <c r="D397" s="547"/>
      <c r="E397" s="549"/>
      <c r="F397" s="228"/>
      <c r="G397" s="547"/>
      <c r="H397" s="547"/>
      <c r="I397" s="547"/>
      <c r="J397" s="547"/>
      <c r="K397" s="244">
        <f t="shared" si="97"/>
        <v>0</v>
      </c>
      <c r="L397" s="245">
        <f t="shared" si="98"/>
        <v>0</v>
      </c>
      <c r="M397" s="246">
        <f t="shared" si="99"/>
        <v>0</v>
      </c>
      <c r="N397" s="247"/>
      <c r="O397" s="229">
        <f t="shared" si="100"/>
        <v>0</v>
      </c>
      <c r="P397" s="246"/>
      <c r="Q397" s="246">
        <f t="shared" si="101"/>
        <v>0</v>
      </c>
      <c r="R397" s="550">
        <f t="shared" si="102"/>
        <v>0</v>
      </c>
      <c r="S397" s="551"/>
      <c r="T397" s="549" t="str">
        <f t="shared" si="103"/>
        <v>30 - 39 Cm</v>
      </c>
      <c r="U397" s="552"/>
      <c r="V397" s="552" t="e">
        <f>VLOOKUP(A397,'Supply Log'!$E$6:$V$1999,18,FALSE)</f>
        <v>#N/A</v>
      </c>
      <c r="W397" s="553" t="s">
        <v>197</v>
      </c>
      <c r="X397" s="554" t="s">
        <v>242</v>
      </c>
      <c r="Y397" s="554"/>
      <c r="Z397" s="553"/>
      <c r="AA397" s="555" t="s">
        <v>198</v>
      </c>
      <c r="AB397" s="553" t="str">
        <f t="shared" si="104"/>
        <v>G./25-L04-</v>
      </c>
      <c r="AC397" s="556"/>
      <c r="AD397" s="553"/>
      <c r="AE397" s="558" t="str">
        <f t="shared" si="105"/>
        <v/>
      </c>
      <c r="AF397" s="291"/>
      <c r="AG397" s="291"/>
      <c r="AH397" s="291"/>
      <c r="AI397" s="291"/>
      <c r="AJ397" s="291"/>
      <c r="AK397" s="291"/>
      <c r="AL397" s="291"/>
      <c r="AM397" s="291"/>
      <c r="AN397" s="234">
        <f t="shared" si="106"/>
        <v>0</v>
      </c>
      <c r="AO397" s="30"/>
      <c r="AP397" s="30"/>
      <c r="AQ397" s="293"/>
      <c r="AR397" s="293"/>
      <c r="AS397" s="293"/>
      <c r="AT397" s="293"/>
    </row>
    <row r="398" spans="1:46" hidden="1">
      <c r="A398" s="547"/>
      <c r="B398" s="547"/>
      <c r="C398" s="548"/>
      <c r="D398" s="547"/>
      <c r="E398" s="549"/>
      <c r="F398" s="228"/>
      <c r="G398" s="547"/>
      <c r="H398" s="547"/>
      <c r="I398" s="547"/>
      <c r="J398" s="547"/>
      <c r="K398" s="244">
        <f t="shared" si="97"/>
        <v>0</v>
      </c>
      <c r="L398" s="245">
        <f t="shared" si="98"/>
        <v>0</v>
      </c>
      <c r="M398" s="246">
        <f t="shared" si="99"/>
        <v>0</v>
      </c>
      <c r="N398" s="247"/>
      <c r="O398" s="229">
        <f t="shared" si="100"/>
        <v>0</v>
      </c>
      <c r="P398" s="246"/>
      <c r="Q398" s="246">
        <f t="shared" si="101"/>
        <v>0</v>
      </c>
      <c r="R398" s="550">
        <f t="shared" si="102"/>
        <v>0</v>
      </c>
      <c r="S398" s="551"/>
      <c r="T398" s="549" t="str">
        <f t="shared" si="103"/>
        <v>30 - 39 Cm</v>
      </c>
      <c r="U398" s="552"/>
      <c r="V398" s="552" t="e">
        <f>VLOOKUP(A398,'Supply Log'!$E$6:$V$1999,18,FALSE)</f>
        <v>#N/A</v>
      </c>
      <c r="W398" s="553" t="s">
        <v>197</v>
      </c>
      <c r="X398" s="554" t="s">
        <v>242</v>
      </c>
      <c r="Y398" s="554"/>
      <c r="Z398" s="553"/>
      <c r="AA398" s="555" t="s">
        <v>198</v>
      </c>
      <c r="AB398" s="553" t="str">
        <f t="shared" si="104"/>
        <v>G./25-L04-</v>
      </c>
      <c r="AC398" s="556"/>
      <c r="AD398" s="553"/>
      <c r="AE398" s="558" t="str">
        <f t="shared" si="105"/>
        <v/>
      </c>
      <c r="AF398" s="291"/>
      <c r="AG398" s="291"/>
      <c r="AH398" s="291"/>
      <c r="AI398" s="291"/>
      <c r="AJ398" s="291"/>
      <c r="AK398" s="291"/>
      <c r="AL398" s="291"/>
      <c r="AM398" s="291"/>
      <c r="AN398" s="234">
        <f t="shared" si="106"/>
        <v>0</v>
      </c>
      <c r="AO398" s="30"/>
      <c r="AP398" s="30"/>
      <c r="AQ398" s="293"/>
      <c r="AR398" s="293"/>
      <c r="AS398" s="293"/>
      <c r="AT398" s="293"/>
    </row>
    <row r="399" spans="1:46" hidden="1">
      <c r="A399" s="547"/>
      <c r="B399" s="547"/>
      <c r="C399" s="548"/>
      <c r="D399" s="547"/>
      <c r="E399" s="549"/>
      <c r="F399" s="228"/>
      <c r="G399" s="547"/>
      <c r="H399" s="547"/>
      <c r="I399" s="547"/>
      <c r="J399" s="547"/>
      <c r="K399" s="244">
        <f t="shared" si="97"/>
        <v>0</v>
      </c>
      <c r="L399" s="245">
        <f t="shared" si="98"/>
        <v>0</v>
      </c>
      <c r="M399" s="246">
        <f t="shared" si="99"/>
        <v>0</v>
      </c>
      <c r="N399" s="247"/>
      <c r="O399" s="229">
        <f t="shared" si="100"/>
        <v>0</v>
      </c>
      <c r="P399" s="246"/>
      <c r="Q399" s="246">
        <f t="shared" si="101"/>
        <v>0</v>
      </c>
      <c r="R399" s="550">
        <f t="shared" si="102"/>
        <v>0</v>
      </c>
      <c r="S399" s="551"/>
      <c r="T399" s="549" t="str">
        <f t="shared" si="103"/>
        <v>30 - 39 Cm</v>
      </c>
      <c r="U399" s="552"/>
      <c r="V399" s="552" t="e">
        <f>VLOOKUP(A399,'Supply Log'!$E$6:$V$1999,18,FALSE)</f>
        <v>#N/A</v>
      </c>
      <c r="W399" s="553" t="s">
        <v>197</v>
      </c>
      <c r="X399" s="554" t="s">
        <v>242</v>
      </c>
      <c r="Y399" s="554"/>
      <c r="Z399" s="553"/>
      <c r="AA399" s="555" t="s">
        <v>198</v>
      </c>
      <c r="AB399" s="553" t="str">
        <f t="shared" si="104"/>
        <v>G./25-L04-</v>
      </c>
      <c r="AC399" s="556"/>
      <c r="AD399" s="553"/>
      <c r="AE399" s="558" t="str">
        <f t="shared" si="105"/>
        <v/>
      </c>
      <c r="AF399" s="291"/>
      <c r="AG399" s="291"/>
      <c r="AH399" s="291"/>
      <c r="AI399" s="291"/>
      <c r="AJ399" s="291"/>
      <c r="AK399" s="291"/>
      <c r="AL399" s="291"/>
      <c r="AM399" s="291"/>
      <c r="AN399" s="234">
        <f t="shared" si="106"/>
        <v>0</v>
      </c>
      <c r="AO399" s="30"/>
      <c r="AP399" s="30"/>
      <c r="AQ399" s="293"/>
      <c r="AR399" s="293"/>
      <c r="AS399" s="293"/>
      <c r="AT399" s="293"/>
    </row>
    <row r="400" spans="1:46" hidden="1">
      <c r="A400" s="547"/>
      <c r="B400" s="547"/>
      <c r="C400" s="548"/>
      <c r="D400" s="547"/>
      <c r="E400" s="549"/>
      <c r="F400" s="228"/>
      <c r="G400" s="547"/>
      <c r="H400" s="547"/>
      <c r="I400" s="547"/>
      <c r="J400" s="547"/>
      <c r="K400" s="244">
        <f t="shared" si="97"/>
        <v>0</v>
      </c>
      <c r="L400" s="245">
        <f t="shared" si="98"/>
        <v>0</v>
      </c>
      <c r="M400" s="246">
        <f t="shared" si="99"/>
        <v>0</v>
      </c>
      <c r="N400" s="247"/>
      <c r="O400" s="229">
        <f t="shared" si="100"/>
        <v>0</v>
      </c>
      <c r="P400" s="246"/>
      <c r="Q400" s="246">
        <f t="shared" si="101"/>
        <v>0</v>
      </c>
      <c r="R400" s="550">
        <f t="shared" si="102"/>
        <v>0</v>
      </c>
      <c r="S400" s="551"/>
      <c r="T400" s="549" t="str">
        <f t="shared" si="103"/>
        <v>30 - 39 Cm</v>
      </c>
      <c r="U400" s="552"/>
      <c r="V400" s="552" t="e">
        <f>VLOOKUP(A400,'Supply Log'!$E$6:$V$1999,18,FALSE)</f>
        <v>#N/A</v>
      </c>
      <c r="W400" s="553" t="s">
        <v>197</v>
      </c>
      <c r="X400" s="554" t="s">
        <v>242</v>
      </c>
      <c r="Y400" s="554"/>
      <c r="Z400" s="553"/>
      <c r="AA400" s="555" t="s">
        <v>198</v>
      </c>
      <c r="AB400" s="553" t="str">
        <f t="shared" si="104"/>
        <v>G./25-L04-</v>
      </c>
      <c r="AC400" s="556"/>
      <c r="AD400" s="553"/>
      <c r="AE400" s="558" t="str">
        <f t="shared" si="105"/>
        <v/>
      </c>
      <c r="AF400" s="291"/>
      <c r="AG400" s="291"/>
      <c r="AH400" s="291"/>
      <c r="AI400" s="291"/>
      <c r="AJ400" s="291"/>
      <c r="AK400" s="291"/>
      <c r="AL400" s="291"/>
      <c r="AM400" s="291"/>
      <c r="AN400" s="234">
        <f t="shared" si="106"/>
        <v>0</v>
      </c>
      <c r="AO400" s="30"/>
      <c r="AP400" s="30"/>
      <c r="AQ400" s="293"/>
      <c r="AR400" s="293"/>
      <c r="AS400" s="293"/>
      <c r="AT400" s="293"/>
    </row>
    <row r="401" spans="1:46" hidden="1">
      <c r="A401" s="547"/>
      <c r="B401" s="547"/>
      <c r="C401" s="548"/>
      <c r="D401" s="547"/>
      <c r="E401" s="549"/>
      <c r="F401" s="228"/>
      <c r="G401" s="547"/>
      <c r="H401" s="547"/>
      <c r="I401" s="547"/>
      <c r="J401" s="547"/>
      <c r="K401" s="244">
        <f t="shared" si="97"/>
        <v>0</v>
      </c>
      <c r="L401" s="245">
        <f t="shared" si="98"/>
        <v>0</v>
      </c>
      <c r="M401" s="246">
        <f t="shared" si="99"/>
        <v>0</v>
      </c>
      <c r="N401" s="247"/>
      <c r="O401" s="229">
        <f t="shared" si="100"/>
        <v>0</v>
      </c>
      <c r="P401" s="246"/>
      <c r="Q401" s="246">
        <f t="shared" si="101"/>
        <v>0</v>
      </c>
      <c r="R401" s="550">
        <f t="shared" si="102"/>
        <v>0</v>
      </c>
      <c r="S401" s="551"/>
      <c r="T401" s="549" t="str">
        <f t="shared" si="103"/>
        <v>30 - 39 Cm</v>
      </c>
      <c r="U401" s="552"/>
      <c r="V401" s="552" t="e">
        <f>VLOOKUP(A401,'Supply Log'!$E$6:$V$1999,18,FALSE)</f>
        <v>#N/A</v>
      </c>
      <c r="W401" s="553" t="s">
        <v>197</v>
      </c>
      <c r="X401" s="554" t="s">
        <v>242</v>
      </c>
      <c r="Y401" s="554"/>
      <c r="Z401" s="553"/>
      <c r="AA401" s="555" t="s">
        <v>198</v>
      </c>
      <c r="AB401" s="553" t="str">
        <f t="shared" si="104"/>
        <v>G./25-L04-</v>
      </c>
      <c r="AC401" s="556"/>
      <c r="AD401" s="553"/>
      <c r="AE401" s="558" t="str">
        <f t="shared" si="105"/>
        <v/>
      </c>
      <c r="AF401" s="291"/>
      <c r="AG401" s="291"/>
      <c r="AH401" s="291"/>
      <c r="AI401" s="291"/>
      <c r="AJ401" s="291"/>
      <c r="AK401" s="291"/>
      <c r="AL401" s="291"/>
      <c r="AM401" s="291"/>
      <c r="AN401" s="234">
        <f t="shared" si="106"/>
        <v>0</v>
      </c>
      <c r="AO401" s="30"/>
      <c r="AP401" s="30"/>
      <c r="AQ401" s="293"/>
      <c r="AR401" s="293"/>
      <c r="AS401" s="293"/>
      <c r="AT401" s="293"/>
    </row>
    <row r="402" spans="1:46" hidden="1">
      <c r="A402" s="547"/>
      <c r="B402" s="547"/>
      <c r="C402" s="548"/>
      <c r="D402" s="547"/>
      <c r="E402" s="549"/>
      <c r="F402" s="228"/>
      <c r="G402" s="547"/>
      <c r="H402" s="547"/>
      <c r="I402" s="547"/>
      <c r="J402" s="547"/>
      <c r="K402" s="244">
        <f t="shared" si="97"/>
        <v>0</v>
      </c>
      <c r="L402" s="245">
        <f t="shared" si="98"/>
        <v>0</v>
      </c>
      <c r="M402" s="246">
        <f t="shared" si="99"/>
        <v>0</v>
      </c>
      <c r="N402" s="247"/>
      <c r="O402" s="229">
        <f t="shared" si="100"/>
        <v>0</v>
      </c>
      <c r="P402" s="246"/>
      <c r="Q402" s="246">
        <f t="shared" si="101"/>
        <v>0</v>
      </c>
      <c r="R402" s="550">
        <f t="shared" si="102"/>
        <v>0</v>
      </c>
      <c r="S402" s="551"/>
      <c r="T402" s="549" t="str">
        <f t="shared" si="103"/>
        <v>30 - 39 Cm</v>
      </c>
      <c r="U402" s="552"/>
      <c r="V402" s="552" t="e">
        <f>VLOOKUP(A402,'Supply Log'!$E$6:$V$1999,18,FALSE)</f>
        <v>#N/A</v>
      </c>
      <c r="W402" s="553" t="s">
        <v>197</v>
      </c>
      <c r="X402" s="554" t="s">
        <v>242</v>
      </c>
      <c r="Y402" s="554"/>
      <c r="Z402" s="553"/>
      <c r="AA402" s="555" t="s">
        <v>198</v>
      </c>
      <c r="AB402" s="553" t="str">
        <f t="shared" si="104"/>
        <v>G./25-L04-</v>
      </c>
      <c r="AC402" s="556"/>
      <c r="AD402" s="553"/>
      <c r="AE402" s="558" t="str">
        <f t="shared" si="105"/>
        <v/>
      </c>
      <c r="AF402" s="291"/>
      <c r="AG402" s="291"/>
      <c r="AH402" s="291"/>
      <c r="AI402" s="291"/>
      <c r="AJ402" s="291"/>
      <c r="AK402" s="291"/>
      <c r="AL402" s="291"/>
      <c r="AM402" s="291"/>
      <c r="AN402" s="234">
        <f t="shared" si="106"/>
        <v>0</v>
      </c>
      <c r="AO402" s="30"/>
      <c r="AP402" s="30"/>
      <c r="AQ402" s="293"/>
      <c r="AR402" s="293"/>
      <c r="AS402" s="293"/>
      <c r="AT402" s="293"/>
    </row>
    <row r="403" spans="1:46" hidden="1">
      <c r="A403" s="547"/>
      <c r="B403" s="547"/>
      <c r="C403" s="548"/>
      <c r="D403" s="547"/>
      <c r="E403" s="549"/>
      <c r="F403" s="228"/>
      <c r="G403" s="547"/>
      <c r="H403" s="547"/>
      <c r="I403" s="547"/>
      <c r="J403" s="547"/>
      <c r="K403" s="244">
        <f t="shared" si="97"/>
        <v>0</v>
      </c>
      <c r="L403" s="245">
        <f t="shared" si="98"/>
        <v>0</v>
      </c>
      <c r="M403" s="246">
        <f t="shared" si="99"/>
        <v>0</v>
      </c>
      <c r="N403" s="247"/>
      <c r="O403" s="229">
        <f t="shared" si="100"/>
        <v>0</v>
      </c>
      <c r="P403" s="246"/>
      <c r="Q403" s="246">
        <f t="shared" si="101"/>
        <v>0</v>
      </c>
      <c r="R403" s="550">
        <f t="shared" si="102"/>
        <v>0</v>
      </c>
      <c r="S403" s="551"/>
      <c r="T403" s="549" t="str">
        <f t="shared" si="103"/>
        <v>30 - 39 Cm</v>
      </c>
      <c r="U403" s="552"/>
      <c r="V403" s="552" t="e">
        <f>VLOOKUP(A403,'Supply Log'!$E$6:$V$1999,18,FALSE)</f>
        <v>#N/A</v>
      </c>
      <c r="W403" s="553" t="s">
        <v>197</v>
      </c>
      <c r="X403" s="554" t="s">
        <v>242</v>
      </c>
      <c r="Y403" s="554"/>
      <c r="Z403" s="553"/>
      <c r="AA403" s="555" t="s">
        <v>198</v>
      </c>
      <c r="AB403" s="553" t="str">
        <f t="shared" si="104"/>
        <v>G./25-L04-</v>
      </c>
      <c r="AC403" s="556"/>
      <c r="AD403" s="553"/>
      <c r="AE403" s="558" t="str">
        <f t="shared" si="105"/>
        <v/>
      </c>
      <c r="AF403" s="291"/>
      <c r="AG403" s="291"/>
      <c r="AH403" s="291"/>
      <c r="AI403" s="291"/>
      <c r="AJ403" s="291"/>
      <c r="AK403" s="291"/>
      <c r="AL403" s="291"/>
      <c r="AM403" s="291"/>
      <c r="AN403" s="234">
        <f t="shared" si="106"/>
        <v>0</v>
      </c>
      <c r="AO403" s="30"/>
      <c r="AP403" s="30"/>
      <c r="AQ403" s="293"/>
      <c r="AR403" s="293"/>
      <c r="AS403" s="293"/>
      <c r="AT403" s="293"/>
    </row>
    <row r="404" spans="1:46" hidden="1">
      <c r="A404" s="547"/>
      <c r="B404" s="547"/>
      <c r="C404" s="548"/>
      <c r="D404" s="547"/>
      <c r="E404" s="549"/>
      <c r="F404" s="228"/>
      <c r="G404" s="547"/>
      <c r="H404" s="547"/>
      <c r="I404" s="547"/>
      <c r="J404" s="547"/>
      <c r="K404" s="244">
        <f t="shared" si="97"/>
        <v>0</v>
      </c>
      <c r="L404" s="245">
        <f t="shared" si="98"/>
        <v>0</v>
      </c>
      <c r="M404" s="246">
        <f t="shared" si="99"/>
        <v>0</v>
      </c>
      <c r="N404" s="247"/>
      <c r="O404" s="229">
        <f t="shared" si="100"/>
        <v>0</v>
      </c>
      <c r="P404" s="246"/>
      <c r="Q404" s="246">
        <f t="shared" si="101"/>
        <v>0</v>
      </c>
      <c r="R404" s="550">
        <f t="shared" si="102"/>
        <v>0</v>
      </c>
      <c r="S404" s="551"/>
      <c r="T404" s="549" t="str">
        <f t="shared" si="103"/>
        <v>30 - 39 Cm</v>
      </c>
      <c r="U404" s="552"/>
      <c r="V404" s="552" t="e">
        <f>VLOOKUP(A404,'Supply Log'!$E$6:$V$1999,18,FALSE)</f>
        <v>#N/A</v>
      </c>
      <c r="W404" s="553" t="s">
        <v>197</v>
      </c>
      <c r="X404" s="554" t="s">
        <v>242</v>
      </c>
      <c r="Y404" s="554"/>
      <c r="Z404" s="553"/>
      <c r="AA404" s="555" t="s">
        <v>198</v>
      </c>
      <c r="AB404" s="553" t="str">
        <f t="shared" si="104"/>
        <v>G./25-L04-</v>
      </c>
      <c r="AC404" s="556"/>
      <c r="AD404" s="553"/>
      <c r="AE404" s="558" t="str">
        <f t="shared" si="105"/>
        <v/>
      </c>
      <c r="AF404" s="291"/>
      <c r="AG404" s="291"/>
      <c r="AH404" s="291"/>
      <c r="AI404" s="291"/>
      <c r="AJ404" s="291"/>
      <c r="AK404" s="291"/>
      <c r="AL404" s="291"/>
      <c r="AM404" s="291"/>
      <c r="AN404" s="234">
        <f t="shared" si="106"/>
        <v>0</v>
      </c>
      <c r="AO404" s="30"/>
      <c r="AP404" s="30"/>
      <c r="AQ404" s="293"/>
      <c r="AR404" s="293"/>
      <c r="AS404" s="293"/>
      <c r="AT404" s="293"/>
    </row>
    <row r="405" spans="1:46" hidden="1">
      <c r="A405" s="547"/>
      <c r="B405" s="547"/>
      <c r="C405" s="548"/>
      <c r="D405" s="547"/>
      <c r="E405" s="549"/>
      <c r="F405" s="228"/>
      <c r="G405" s="547"/>
      <c r="H405" s="547"/>
      <c r="I405" s="547"/>
      <c r="J405" s="547"/>
      <c r="K405" s="244">
        <f t="shared" si="97"/>
        <v>0</v>
      </c>
      <c r="L405" s="245">
        <f t="shared" si="98"/>
        <v>0</v>
      </c>
      <c r="M405" s="246">
        <f t="shared" si="99"/>
        <v>0</v>
      </c>
      <c r="N405" s="247"/>
      <c r="O405" s="229">
        <f t="shared" si="100"/>
        <v>0</v>
      </c>
      <c r="P405" s="246"/>
      <c r="Q405" s="246">
        <f t="shared" si="101"/>
        <v>0</v>
      </c>
      <c r="R405" s="550">
        <f t="shared" si="102"/>
        <v>0</v>
      </c>
      <c r="S405" s="551"/>
      <c r="T405" s="549" t="str">
        <f t="shared" si="103"/>
        <v>30 - 39 Cm</v>
      </c>
      <c r="U405" s="552"/>
      <c r="V405" s="552" t="e">
        <f>VLOOKUP(A405,'Supply Log'!$E$6:$V$1999,18,FALSE)</f>
        <v>#N/A</v>
      </c>
      <c r="W405" s="553" t="s">
        <v>197</v>
      </c>
      <c r="X405" s="554" t="s">
        <v>242</v>
      </c>
      <c r="Y405" s="554"/>
      <c r="Z405" s="553"/>
      <c r="AA405" s="555" t="s">
        <v>198</v>
      </c>
      <c r="AB405" s="553" t="str">
        <f t="shared" si="104"/>
        <v>G./25-L04-</v>
      </c>
      <c r="AC405" s="556"/>
      <c r="AD405" s="553"/>
      <c r="AE405" s="558" t="str">
        <f t="shared" si="105"/>
        <v/>
      </c>
      <c r="AF405" s="291"/>
      <c r="AG405" s="291"/>
      <c r="AH405" s="291"/>
      <c r="AI405" s="291"/>
      <c r="AJ405" s="291"/>
      <c r="AK405" s="291"/>
      <c r="AL405" s="291"/>
      <c r="AM405" s="291"/>
      <c r="AN405" s="234">
        <f t="shared" si="106"/>
        <v>0</v>
      </c>
      <c r="AO405" s="30"/>
      <c r="AP405" s="30"/>
      <c r="AQ405" s="293"/>
      <c r="AR405" s="293"/>
      <c r="AS405" s="293"/>
      <c r="AT405" s="293"/>
    </row>
    <row r="406" spans="1:46" hidden="1">
      <c r="A406" s="547"/>
      <c r="B406" s="547"/>
      <c r="C406" s="548"/>
      <c r="D406" s="547"/>
      <c r="E406" s="549"/>
      <c r="F406" s="228"/>
      <c r="G406" s="547"/>
      <c r="H406" s="547"/>
      <c r="I406" s="547"/>
      <c r="J406" s="547"/>
      <c r="K406" s="244">
        <f t="shared" si="97"/>
        <v>0</v>
      </c>
      <c r="L406" s="245">
        <f t="shared" si="98"/>
        <v>0</v>
      </c>
      <c r="M406" s="246">
        <f t="shared" si="99"/>
        <v>0</v>
      </c>
      <c r="N406" s="247"/>
      <c r="O406" s="229">
        <f t="shared" si="100"/>
        <v>0</v>
      </c>
      <c r="P406" s="246"/>
      <c r="Q406" s="246">
        <f t="shared" si="101"/>
        <v>0</v>
      </c>
      <c r="R406" s="550">
        <f t="shared" si="102"/>
        <v>0</v>
      </c>
      <c r="S406" s="551"/>
      <c r="T406" s="549" t="str">
        <f t="shared" si="103"/>
        <v>30 - 39 Cm</v>
      </c>
      <c r="U406" s="552"/>
      <c r="V406" s="552" t="e">
        <f>VLOOKUP(A406,'Supply Log'!$E$6:$V$1999,18,FALSE)</f>
        <v>#N/A</v>
      </c>
      <c r="W406" s="553" t="s">
        <v>197</v>
      </c>
      <c r="X406" s="554" t="s">
        <v>242</v>
      </c>
      <c r="Y406" s="554"/>
      <c r="Z406" s="553"/>
      <c r="AA406" s="555" t="s">
        <v>198</v>
      </c>
      <c r="AB406" s="553" t="str">
        <f t="shared" si="104"/>
        <v>G./25-L04-</v>
      </c>
      <c r="AC406" s="556"/>
      <c r="AD406" s="553"/>
      <c r="AE406" s="558" t="str">
        <f t="shared" si="105"/>
        <v/>
      </c>
      <c r="AF406" s="291"/>
      <c r="AG406" s="291"/>
      <c r="AH406" s="291"/>
      <c r="AI406" s="291"/>
      <c r="AJ406" s="291"/>
      <c r="AK406" s="291"/>
      <c r="AL406" s="291"/>
      <c r="AM406" s="291"/>
      <c r="AN406" s="234">
        <f t="shared" si="106"/>
        <v>0</v>
      </c>
      <c r="AO406" s="30"/>
      <c r="AP406" s="30"/>
      <c r="AQ406" s="293"/>
      <c r="AR406" s="293"/>
      <c r="AS406" s="293"/>
      <c r="AT406" s="293"/>
    </row>
    <row r="407" spans="1:46" hidden="1">
      <c r="A407" s="547"/>
      <c r="B407" s="547"/>
      <c r="C407" s="548"/>
      <c r="D407" s="547"/>
      <c r="E407" s="549"/>
      <c r="F407" s="228"/>
      <c r="G407" s="547"/>
      <c r="H407" s="547"/>
      <c r="I407" s="547"/>
      <c r="J407" s="547"/>
      <c r="K407" s="244">
        <f t="shared" si="97"/>
        <v>0</v>
      </c>
      <c r="L407" s="245">
        <f t="shared" si="98"/>
        <v>0</v>
      </c>
      <c r="M407" s="246">
        <f t="shared" si="99"/>
        <v>0</v>
      </c>
      <c r="N407" s="247"/>
      <c r="O407" s="229">
        <f t="shared" si="100"/>
        <v>0</v>
      </c>
      <c r="P407" s="246"/>
      <c r="Q407" s="246">
        <f t="shared" si="101"/>
        <v>0</v>
      </c>
      <c r="R407" s="550">
        <f t="shared" si="102"/>
        <v>0</v>
      </c>
      <c r="S407" s="551"/>
      <c r="T407" s="549" t="str">
        <f t="shared" si="103"/>
        <v>30 - 39 Cm</v>
      </c>
      <c r="U407" s="552"/>
      <c r="V407" s="552" t="e">
        <f>VLOOKUP(A407,'Supply Log'!$E$6:$V$1999,18,FALSE)</f>
        <v>#N/A</v>
      </c>
      <c r="W407" s="553" t="s">
        <v>197</v>
      </c>
      <c r="X407" s="554" t="s">
        <v>242</v>
      </c>
      <c r="Y407" s="554"/>
      <c r="Z407" s="553"/>
      <c r="AA407" s="555" t="s">
        <v>198</v>
      </c>
      <c r="AB407" s="553" t="str">
        <f t="shared" si="104"/>
        <v>G./25-L04-</v>
      </c>
      <c r="AC407" s="556"/>
      <c r="AD407" s="553"/>
      <c r="AE407" s="558" t="str">
        <f t="shared" si="105"/>
        <v/>
      </c>
      <c r="AF407" s="291"/>
      <c r="AG407" s="291"/>
      <c r="AH407" s="291"/>
      <c r="AI407" s="291"/>
      <c r="AJ407" s="291"/>
      <c r="AK407" s="291"/>
      <c r="AL407" s="291"/>
      <c r="AM407" s="291"/>
      <c r="AN407" s="234">
        <f t="shared" si="106"/>
        <v>0</v>
      </c>
      <c r="AO407" s="30"/>
      <c r="AP407" s="30"/>
      <c r="AQ407" s="293"/>
      <c r="AR407" s="293"/>
      <c r="AS407" s="293"/>
      <c r="AT407" s="293"/>
    </row>
    <row r="408" spans="1:46" hidden="1">
      <c r="A408" s="547"/>
      <c r="B408" s="547"/>
      <c r="C408" s="548"/>
      <c r="D408" s="547"/>
      <c r="E408" s="549"/>
      <c r="F408" s="228"/>
      <c r="G408" s="547"/>
      <c r="H408" s="547"/>
      <c r="I408" s="547"/>
      <c r="J408" s="547"/>
      <c r="K408" s="244">
        <f t="shared" si="97"/>
        <v>0</v>
      </c>
      <c r="L408" s="245">
        <f t="shared" si="98"/>
        <v>0</v>
      </c>
      <c r="M408" s="246">
        <f t="shared" si="99"/>
        <v>0</v>
      </c>
      <c r="N408" s="247"/>
      <c r="O408" s="229">
        <f t="shared" si="100"/>
        <v>0</v>
      </c>
      <c r="P408" s="246"/>
      <c r="Q408" s="246">
        <f t="shared" si="101"/>
        <v>0</v>
      </c>
      <c r="R408" s="550">
        <f t="shared" si="102"/>
        <v>0</v>
      </c>
      <c r="S408" s="551"/>
      <c r="T408" s="549" t="str">
        <f t="shared" si="103"/>
        <v>30 - 39 Cm</v>
      </c>
      <c r="U408" s="552"/>
      <c r="V408" s="552" t="e">
        <f>VLOOKUP(A408,'Supply Log'!$E$6:$V$1999,18,FALSE)</f>
        <v>#N/A</v>
      </c>
      <c r="W408" s="553" t="s">
        <v>197</v>
      </c>
      <c r="X408" s="554" t="s">
        <v>242</v>
      </c>
      <c r="Y408" s="554"/>
      <c r="Z408" s="553"/>
      <c r="AA408" s="555" t="s">
        <v>198</v>
      </c>
      <c r="AB408" s="553" t="str">
        <f t="shared" si="104"/>
        <v>G./25-L04-</v>
      </c>
      <c r="AC408" s="556"/>
      <c r="AD408" s="553"/>
      <c r="AE408" s="558" t="str">
        <f t="shared" si="105"/>
        <v/>
      </c>
      <c r="AF408" s="291"/>
      <c r="AG408" s="291"/>
      <c r="AH408" s="291"/>
      <c r="AI408" s="291"/>
      <c r="AJ408" s="291"/>
      <c r="AK408" s="291"/>
      <c r="AL408" s="291"/>
      <c r="AM408" s="291"/>
      <c r="AN408" s="234">
        <f t="shared" si="106"/>
        <v>0</v>
      </c>
      <c r="AO408" s="30"/>
      <c r="AP408" s="30"/>
      <c r="AQ408" s="293"/>
      <c r="AR408" s="293"/>
      <c r="AS408" s="293"/>
      <c r="AT408" s="293"/>
    </row>
    <row r="409" spans="1:46" hidden="1">
      <c r="A409" s="547"/>
      <c r="B409" s="547"/>
      <c r="C409" s="548"/>
      <c r="D409" s="547"/>
      <c r="E409" s="549"/>
      <c r="F409" s="228"/>
      <c r="G409" s="547"/>
      <c r="H409" s="547"/>
      <c r="I409" s="547"/>
      <c r="J409" s="547"/>
      <c r="K409" s="244">
        <f t="shared" si="97"/>
        <v>0</v>
      </c>
      <c r="L409" s="245">
        <f t="shared" si="98"/>
        <v>0</v>
      </c>
      <c r="M409" s="246">
        <f t="shared" si="99"/>
        <v>0</v>
      </c>
      <c r="N409" s="247"/>
      <c r="O409" s="229">
        <f t="shared" si="100"/>
        <v>0</v>
      </c>
      <c r="P409" s="246"/>
      <c r="Q409" s="246">
        <f t="shared" si="101"/>
        <v>0</v>
      </c>
      <c r="R409" s="550">
        <f t="shared" si="102"/>
        <v>0</v>
      </c>
      <c r="S409" s="551"/>
      <c r="T409" s="549" t="str">
        <f t="shared" si="103"/>
        <v>30 - 39 Cm</v>
      </c>
      <c r="U409" s="552"/>
      <c r="V409" s="552" t="e">
        <f>VLOOKUP(A409,'Supply Log'!$E$6:$V$1999,18,FALSE)</f>
        <v>#N/A</v>
      </c>
      <c r="W409" s="553" t="s">
        <v>197</v>
      </c>
      <c r="X409" s="554" t="s">
        <v>242</v>
      </c>
      <c r="Y409" s="554"/>
      <c r="Z409" s="553"/>
      <c r="AA409" s="555" t="s">
        <v>198</v>
      </c>
      <c r="AB409" s="553" t="str">
        <f t="shared" si="104"/>
        <v>G./25-L04-</v>
      </c>
      <c r="AC409" s="556"/>
      <c r="AD409" s="553"/>
      <c r="AE409" s="558" t="str">
        <f t="shared" si="105"/>
        <v/>
      </c>
      <c r="AF409" s="291"/>
      <c r="AG409" s="291"/>
      <c r="AH409" s="291"/>
      <c r="AI409" s="291"/>
      <c r="AJ409" s="291"/>
      <c r="AK409" s="291"/>
      <c r="AL409" s="291"/>
      <c r="AM409" s="291"/>
      <c r="AN409" s="234">
        <f t="shared" si="106"/>
        <v>0</v>
      </c>
      <c r="AO409" s="30"/>
      <c r="AP409" s="30"/>
      <c r="AQ409" s="293"/>
      <c r="AR409" s="293"/>
      <c r="AS409" s="293"/>
      <c r="AT409" s="293"/>
    </row>
    <row r="410" spans="1:46" hidden="1">
      <c r="A410" s="547"/>
      <c r="B410" s="547"/>
      <c r="C410" s="548"/>
      <c r="D410" s="547"/>
      <c r="E410" s="549"/>
      <c r="F410" s="228"/>
      <c r="G410" s="547"/>
      <c r="H410" s="547"/>
      <c r="I410" s="547"/>
      <c r="J410" s="547"/>
      <c r="K410" s="244">
        <f t="shared" si="97"/>
        <v>0</v>
      </c>
      <c r="L410" s="245">
        <f t="shared" si="98"/>
        <v>0</v>
      </c>
      <c r="M410" s="246">
        <f t="shared" si="99"/>
        <v>0</v>
      </c>
      <c r="N410" s="247"/>
      <c r="O410" s="229">
        <f t="shared" si="100"/>
        <v>0</v>
      </c>
      <c r="P410" s="246"/>
      <c r="Q410" s="246">
        <f t="shared" si="101"/>
        <v>0</v>
      </c>
      <c r="R410" s="550">
        <f t="shared" si="102"/>
        <v>0</v>
      </c>
      <c r="S410" s="551"/>
      <c r="T410" s="549" t="str">
        <f t="shared" si="103"/>
        <v>30 - 39 Cm</v>
      </c>
      <c r="U410" s="552"/>
      <c r="V410" s="552" t="e">
        <f>VLOOKUP(A410,'Supply Log'!$E$6:$V$1999,18,FALSE)</f>
        <v>#N/A</v>
      </c>
      <c r="W410" s="553" t="s">
        <v>197</v>
      </c>
      <c r="X410" s="554" t="s">
        <v>242</v>
      </c>
      <c r="Y410" s="554"/>
      <c r="Z410" s="553"/>
      <c r="AA410" s="555" t="s">
        <v>198</v>
      </c>
      <c r="AB410" s="553" t="str">
        <f t="shared" si="104"/>
        <v>G./25-L04-</v>
      </c>
      <c r="AC410" s="556"/>
      <c r="AD410" s="553"/>
      <c r="AE410" s="558" t="str">
        <f t="shared" si="105"/>
        <v/>
      </c>
      <c r="AF410" s="291"/>
      <c r="AG410" s="291"/>
      <c r="AH410" s="291"/>
      <c r="AI410" s="291"/>
      <c r="AJ410" s="291"/>
      <c r="AK410" s="291"/>
      <c r="AL410" s="291"/>
      <c r="AM410" s="291"/>
      <c r="AN410" s="234">
        <f t="shared" si="106"/>
        <v>0</v>
      </c>
      <c r="AO410" s="30"/>
      <c r="AP410" s="30"/>
      <c r="AQ410" s="293"/>
      <c r="AR410" s="293"/>
      <c r="AS410" s="293"/>
      <c r="AT410" s="293"/>
    </row>
    <row r="411" spans="1:46" hidden="1">
      <c r="A411" s="547"/>
      <c r="B411" s="547"/>
      <c r="C411" s="548"/>
      <c r="D411" s="547"/>
      <c r="E411" s="549"/>
      <c r="F411" s="228"/>
      <c r="G411" s="547"/>
      <c r="H411" s="547"/>
      <c r="I411" s="547"/>
      <c r="J411" s="547"/>
      <c r="K411" s="244">
        <f t="shared" si="97"/>
        <v>0</v>
      </c>
      <c r="L411" s="245">
        <f t="shared" si="98"/>
        <v>0</v>
      </c>
      <c r="M411" s="246">
        <f t="shared" si="99"/>
        <v>0</v>
      </c>
      <c r="N411" s="247"/>
      <c r="O411" s="229">
        <f t="shared" si="100"/>
        <v>0</v>
      </c>
      <c r="P411" s="246"/>
      <c r="Q411" s="246">
        <f t="shared" si="101"/>
        <v>0</v>
      </c>
      <c r="R411" s="550">
        <f t="shared" si="102"/>
        <v>0</v>
      </c>
      <c r="S411" s="551"/>
      <c r="T411" s="549" t="str">
        <f t="shared" si="103"/>
        <v>30 - 39 Cm</v>
      </c>
      <c r="U411" s="552"/>
      <c r="V411" s="552" t="e">
        <f>VLOOKUP(A411,'Supply Log'!$E$6:$V$1999,18,FALSE)</f>
        <v>#N/A</v>
      </c>
      <c r="W411" s="553" t="s">
        <v>197</v>
      </c>
      <c r="X411" s="554" t="s">
        <v>242</v>
      </c>
      <c r="Y411" s="554"/>
      <c r="Z411" s="553"/>
      <c r="AA411" s="555" t="s">
        <v>198</v>
      </c>
      <c r="AB411" s="553" t="str">
        <f t="shared" si="104"/>
        <v>G./25-L04-</v>
      </c>
      <c r="AC411" s="556"/>
      <c r="AD411" s="553"/>
      <c r="AE411" s="558" t="str">
        <f t="shared" si="105"/>
        <v/>
      </c>
      <c r="AF411" s="291"/>
      <c r="AG411" s="291"/>
      <c r="AH411" s="291"/>
      <c r="AI411" s="291"/>
      <c r="AJ411" s="291"/>
      <c r="AK411" s="291"/>
      <c r="AL411" s="291"/>
      <c r="AM411" s="291"/>
      <c r="AN411" s="234">
        <f t="shared" si="106"/>
        <v>0</v>
      </c>
      <c r="AO411" s="30"/>
      <c r="AP411" s="30"/>
      <c r="AQ411" s="293"/>
      <c r="AR411" s="293"/>
      <c r="AS411" s="293"/>
      <c r="AT411" s="293"/>
    </row>
    <row r="412" spans="1:46" hidden="1">
      <c r="A412" s="547"/>
      <c r="B412" s="547"/>
      <c r="C412" s="548"/>
      <c r="D412" s="547"/>
      <c r="E412" s="549"/>
      <c r="F412" s="228"/>
      <c r="G412" s="547"/>
      <c r="H412" s="547"/>
      <c r="I412" s="547"/>
      <c r="J412" s="547"/>
      <c r="K412" s="244">
        <f t="shared" si="97"/>
        <v>0</v>
      </c>
      <c r="L412" s="245">
        <f t="shared" si="98"/>
        <v>0</v>
      </c>
      <c r="M412" s="246">
        <f t="shared" si="99"/>
        <v>0</v>
      </c>
      <c r="N412" s="247"/>
      <c r="O412" s="229">
        <f t="shared" si="100"/>
        <v>0</v>
      </c>
      <c r="P412" s="246"/>
      <c r="Q412" s="246">
        <f t="shared" si="101"/>
        <v>0</v>
      </c>
      <c r="R412" s="550">
        <f t="shared" si="102"/>
        <v>0</v>
      </c>
      <c r="S412" s="551"/>
      <c r="T412" s="549" t="str">
        <f t="shared" si="103"/>
        <v>30 - 39 Cm</v>
      </c>
      <c r="U412" s="552"/>
      <c r="V412" s="552" t="e">
        <f>VLOOKUP(A412,'Supply Log'!$E$6:$V$1999,18,FALSE)</f>
        <v>#N/A</v>
      </c>
      <c r="W412" s="553" t="s">
        <v>197</v>
      </c>
      <c r="X412" s="554" t="s">
        <v>242</v>
      </c>
      <c r="Y412" s="554"/>
      <c r="Z412" s="553"/>
      <c r="AA412" s="555" t="s">
        <v>198</v>
      </c>
      <c r="AB412" s="553" t="str">
        <f t="shared" si="104"/>
        <v>G./25-L04-</v>
      </c>
      <c r="AC412" s="556"/>
      <c r="AD412" s="553"/>
      <c r="AE412" s="558" t="str">
        <f t="shared" si="105"/>
        <v/>
      </c>
      <c r="AF412" s="291"/>
      <c r="AG412" s="291"/>
      <c r="AH412" s="291"/>
      <c r="AI412" s="291"/>
      <c r="AJ412" s="291"/>
      <c r="AK412" s="291"/>
      <c r="AL412" s="291"/>
      <c r="AM412" s="291"/>
      <c r="AN412" s="234">
        <f t="shared" si="106"/>
        <v>0</v>
      </c>
      <c r="AO412" s="30"/>
      <c r="AP412" s="30"/>
      <c r="AQ412" s="293"/>
      <c r="AR412" s="293"/>
      <c r="AS412" s="293"/>
      <c r="AT412" s="293"/>
    </row>
    <row r="413" spans="1:46" hidden="1">
      <c r="A413" s="547"/>
      <c r="B413" s="547"/>
      <c r="C413" s="548"/>
      <c r="D413" s="547"/>
      <c r="E413" s="549"/>
      <c r="F413" s="228"/>
      <c r="G413" s="547"/>
      <c r="H413" s="547"/>
      <c r="I413" s="547"/>
      <c r="J413" s="547"/>
      <c r="K413" s="244">
        <f t="shared" si="97"/>
        <v>0</v>
      </c>
      <c r="L413" s="245">
        <f t="shared" si="98"/>
        <v>0</v>
      </c>
      <c r="M413" s="246">
        <f t="shared" si="99"/>
        <v>0</v>
      </c>
      <c r="N413" s="247"/>
      <c r="O413" s="229">
        <f t="shared" si="100"/>
        <v>0</v>
      </c>
      <c r="P413" s="246"/>
      <c r="Q413" s="246">
        <f t="shared" si="101"/>
        <v>0</v>
      </c>
      <c r="R413" s="550">
        <f t="shared" si="102"/>
        <v>0</v>
      </c>
      <c r="S413" s="551"/>
      <c r="T413" s="549" t="str">
        <f t="shared" si="103"/>
        <v>30 - 39 Cm</v>
      </c>
      <c r="U413" s="552"/>
      <c r="V413" s="552" t="e">
        <f>VLOOKUP(A413,'Supply Log'!$E$6:$V$1999,18,FALSE)</f>
        <v>#N/A</v>
      </c>
      <c r="W413" s="553" t="s">
        <v>197</v>
      </c>
      <c r="X413" s="554" t="s">
        <v>242</v>
      </c>
      <c r="Y413" s="554"/>
      <c r="Z413" s="553"/>
      <c r="AA413" s="555" t="s">
        <v>198</v>
      </c>
      <c r="AB413" s="553" t="str">
        <f t="shared" si="104"/>
        <v>G./25-L04-</v>
      </c>
      <c r="AC413" s="556"/>
      <c r="AD413" s="553"/>
      <c r="AE413" s="558" t="str">
        <f t="shared" si="105"/>
        <v/>
      </c>
      <c r="AF413" s="291"/>
      <c r="AG413" s="291"/>
      <c r="AH413" s="291"/>
      <c r="AI413" s="291"/>
      <c r="AJ413" s="291"/>
      <c r="AK413" s="291"/>
      <c r="AL413" s="291"/>
      <c r="AM413" s="291"/>
      <c r="AN413" s="234">
        <f t="shared" si="106"/>
        <v>0</v>
      </c>
      <c r="AO413" s="30"/>
      <c r="AP413" s="30"/>
      <c r="AQ413" s="293"/>
      <c r="AR413" s="293"/>
      <c r="AS413" s="293"/>
      <c r="AT413" s="293"/>
    </row>
    <row r="414" spans="1:46" hidden="1">
      <c r="A414" s="547"/>
      <c r="B414" s="547"/>
      <c r="C414" s="548"/>
      <c r="D414" s="547"/>
      <c r="E414" s="549"/>
      <c r="F414" s="228"/>
      <c r="G414" s="547"/>
      <c r="H414" s="547"/>
      <c r="I414" s="547"/>
      <c r="J414" s="547"/>
      <c r="K414" s="244">
        <f t="shared" si="97"/>
        <v>0</v>
      </c>
      <c r="L414" s="245">
        <f t="shared" si="98"/>
        <v>0</v>
      </c>
      <c r="M414" s="246">
        <f t="shared" si="99"/>
        <v>0</v>
      </c>
      <c r="N414" s="247"/>
      <c r="O414" s="229">
        <f t="shared" si="100"/>
        <v>0</v>
      </c>
      <c r="P414" s="246"/>
      <c r="Q414" s="246">
        <f t="shared" si="101"/>
        <v>0</v>
      </c>
      <c r="R414" s="550">
        <f t="shared" si="102"/>
        <v>0</v>
      </c>
      <c r="S414" s="551"/>
      <c r="T414" s="549" t="str">
        <f t="shared" si="103"/>
        <v>30 - 39 Cm</v>
      </c>
      <c r="U414" s="552"/>
      <c r="V414" s="552" t="e">
        <f>VLOOKUP(A414,'Supply Log'!$E$6:$V$1999,18,FALSE)</f>
        <v>#N/A</v>
      </c>
      <c r="W414" s="553" t="s">
        <v>197</v>
      </c>
      <c r="X414" s="554" t="s">
        <v>242</v>
      </c>
      <c r="Y414" s="554"/>
      <c r="Z414" s="553"/>
      <c r="AA414" s="555" t="s">
        <v>198</v>
      </c>
      <c r="AB414" s="553" t="str">
        <f t="shared" si="104"/>
        <v>G./25-L04-</v>
      </c>
      <c r="AC414" s="556"/>
      <c r="AD414" s="553"/>
      <c r="AE414" s="558" t="str">
        <f t="shared" si="105"/>
        <v/>
      </c>
      <c r="AF414" s="291"/>
      <c r="AG414" s="291"/>
      <c r="AH414" s="291"/>
      <c r="AI414" s="291"/>
      <c r="AJ414" s="291"/>
      <c r="AK414" s="291"/>
      <c r="AL414" s="291"/>
      <c r="AM414" s="291"/>
      <c r="AN414" s="234">
        <f t="shared" si="106"/>
        <v>0</v>
      </c>
      <c r="AO414" s="30"/>
      <c r="AP414" s="30"/>
      <c r="AQ414" s="293"/>
      <c r="AR414" s="293"/>
      <c r="AS414" s="293"/>
      <c r="AT414" s="293"/>
    </row>
    <row r="415" spans="1:46" hidden="1">
      <c r="A415" s="547"/>
      <c r="B415" s="547"/>
      <c r="C415" s="548"/>
      <c r="D415" s="547"/>
      <c r="E415" s="549"/>
      <c r="F415" s="228"/>
      <c r="G415" s="547"/>
      <c r="H415" s="547"/>
      <c r="I415" s="547"/>
      <c r="J415" s="547"/>
      <c r="K415" s="244">
        <f t="shared" si="97"/>
        <v>0</v>
      </c>
      <c r="L415" s="245">
        <f t="shared" si="98"/>
        <v>0</v>
      </c>
      <c r="M415" s="246">
        <f t="shared" si="99"/>
        <v>0</v>
      </c>
      <c r="N415" s="247"/>
      <c r="O415" s="229">
        <f t="shared" si="100"/>
        <v>0</v>
      </c>
      <c r="P415" s="246"/>
      <c r="Q415" s="246">
        <f t="shared" si="101"/>
        <v>0</v>
      </c>
      <c r="R415" s="550">
        <f t="shared" si="102"/>
        <v>0</v>
      </c>
      <c r="S415" s="551"/>
      <c r="T415" s="549" t="str">
        <f t="shared" si="103"/>
        <v>30 - 39 Cm</v>
      </c>
      <c r="U415" s="552"/>
      <c r="V415" s="552" t="e">
        <f>VLOOKUP(A415,'Supply Log'!$E$6:$V$1999,18,FALSE)</f>
        <v>#N/A</v>
      </c>
      <c r="W415" s="553" t="s">
        <v>197</v>
      </c>
      <c r="X415" s="554" t="s">
        <v>242</v>
      </c>
      <c r="Y415" s="554"/>
      <c r="Z415" s="553"/>
      <c r="AA415" s="555" t="s">
        <v>198</v>
      </c>
      <c r="AB415" s="553" t="str">
        <f t="shared" si="104"/>
        <v>G./25-L04-</v>
      </c>
      <c r="AC415" s="556"/>
      <c r="AD415" s="553"/>
      <c r="AE415" s="558" t="str">
        <f t="shared" si="105"/>
        <v/>
      </c>
      <c r="AF415" s="291"/>
      <c r="AG415" s="291"/>
      <c r="AH415" s="291"/>
      <c r="AI415" s="291"/>
      <c r="AJ415" s="291"/>
      <c r="AK415" s="291"/>
      <c r="AL415" s="291"/>
      <c r="AM415" s="291"/>
      <c r="AN415" s="234">
        <f t="shared" si="106"/>
        <v>0</v>
      </c>
      <c r="AO415" s="30"/>
      <c r="AP415" s="30"/>
      <c r="AQ415" s="293"/>
      <c r="AR415" s="293"/>
      <c r="AS415" s="293"/>
      <c r="AT415" s="293"/>
    </row>
    <row r="416" spans="1:46" hidden="1">
      <c r="A416" s="547"/>
      <c r="B416" s="547"/>
      <c r="C416" s="548"/>
      <c r="D416" s="547"/>
      <c r="E416" s="549"/>
      <c r="F416" s="228"/>
      <c r="G416" s="547"/>
      <c r="H416" s="547"/>
      <c r="I416" s="547"/>
      <c r="J416" s="547"/>
      <c r="K416" s="244">
        <f t="shared" si="97"/>
        <v>0</v>
      </c>
      <c r="L416" s="245">
        <f t="shared" si="98"/>
        <v>0</v>
      </c>
      <c r="M416" s="246">
        <f t="shared" si="99"/>
        <v>0</v>
      </c>
      <c r="N416" s="247"/>
      <c r="O416" s="229">
        <f t="shared" si="100"/>
        <v>0</v>
      </c>
      <c r="P416" s="246"/>
      <c r="Q416" s="246">
        <f t="shared" si="101"/>
        <v>0</v>
      </c>
      <c r="R416" s="550">
        <f t="shared" si="102"/>
        <v>0</v>
      </c>
      <c r="S416" s="551"/>
      <c r="T416" s="549" t="str">
        <f t="shared" si="103"/>
        <v>30 - 39 Cm</v>
      </c>
      <c r="U416" s="552"/>
      <c r="V416" s="552" t="e">
        <f>VLOOKUP(A416,'Supply Log'!$E$6:$V$1999,18,FALSE)</f>
        <v>#N/A</v>
      </c>
      <c r="W416" s="553" t="s">
        <v>197</v>
      </c>
      <c r="X416" s="554" t="s">
        <v>242</v>
      </c>
      <c r="Y416" s="554"/>
      <c r="Z416" s="553"/>
      <c r="AA416" s="555" t="s">
        <v>198</v>
      </c>
      <c r="AB416" s="553" t="str">
        <f t="shared" si="104"/>
        <v>G./25-L04-</v>
      </c>
      <c r="AC416" s="556"/>
      <c r="AD416" s="553"/>
      <c r="AE416" s="558" t="str">
        <f t="shared" si="105"/>
        <v/>
      </c>
      <c r="AF416" s="291"/>
      <c r="AG416" s="291"/>
      <c r="AH416" s="291"/>
      <c r="AI416" s="291"/>
      <c r="AJ416" s="291"/>
      <c r="AK416" s="291"/>
      <c r="AL416" s="291"/>
      <c r="AM416" s="291"/>
      <c r="AN416" s="234">
        <f t="shared" si="106"/>
        <v>0</v>
      </c>
      <c r="AO416" s="30"/>
      <c r="AP416" s="30"/>
      <c r="AQ416" s="293"/>
      <c r="AR416" s="293"/>
      <c r="AS416" s="293"/>
      <c r="AT416" s="293"/>
    </row>
    <row r="417" spans="1:46" hidden="1">
      <c r="A417" s="547"/>
      <c r="B417" s="547"/>
      <c r="C417" s="548"/>
      <c r="D417" s="547"/>
      <c r="E417" s="549"/>
      <c r="F417" s="228"/>
      <c r="G417" s="547"/>
      <c r="H417" s="547"/>
      <c r="I417" s="547"/>
      <c r="J417" s="547"/>
      <c r="K417" s="244">
        <f t="shared" si="97"/>
        <v>0</v>
      </c>
      <c r="L417" s="245">
        <f t="shared" si="98"/>
        <v>0</v>
      </c>
      <c r="M417" s="246">
        <f t="shared" si="99"/>
        <v>0</v>
      </c>
      <c r="N417" s="247"/>
      <c r="O417" s="229">
        <f t="shared" si="100"/>
        <v>0</v>
      </c>
      <c r="P417" s="246"/>
      <c r="Q417" s="246">
        <f t="shared" si="101"/>
        <v>0</v>
      </c>
      <c r="R417" s="550">
        <f t="shared" si="102"/>
        <v>0</v>
      </c>
      <c r="S417" s="551"/>
      <c r="T417" s="549" t="str">
        <f t="shared" si="103"/>
        <v>30 - 39 Cm</v>
      </c>
      <c r="U417" s="552"/>
      <c r="V417" s="552" t="e">
        <f>VLOOKUP(A417,'Supply Log'!$E$6:$V$1999,18,FALSE)</f>
        <v>#N/A</v>
      </c>
      <c r="W417" s="553" t="s">
        <v>197</v>
      </c>
      <c r="X417" s="554" t="s">
        <v>242</v>
      </c>
      <c r="Y417" s="554"/>
      <c r="Z417" s="553"/>
      <c r="AA417" s="555" t="s">
        <v>198</v>
      </c>
      <c r="AB417" s="553" t="str">
        <f t="shared" si="104"/>
        <v>G./25-L04-</v>
      </c>
      <c r="AC417" s="556"/>
      <c r="AD417" s="553"/>
      <c r="AE417" s="558" t="str">
        <f t="shared" si="105"/>
        <v/>
      </c>
      <c r="AF417" s="291"/>
      <c r="AG417" s="291"/>
      <c r="AH417" s="291"/>
      <c r="AI417" s="291"/>
      <c r="AJ417" s="291"/>
      <c r="AK417" s="291"/>
      <c r="AL417" s="291"/>
      <c r="AM417" s="291"/>
      <c r="AN417" s="234">
        <f t="shared" si="106"/>
        <v>0</v>
      </c>
      <c r="AO417" s="30"/>
      <c r="AP417" s="30"/>
      <c r="AQ417" s="293"/>
      <c r="AR417" s="293"/>
      <c r="AS417" s="293"/>
      <c r="AT417" s="293"/>
    </row>
    <row r="418" spans="1:46" hidden="1">
      <c r="A418" s="547"/>
      <c r="B418" s="547"/>
      <c r="C418" s="548"/>
      <c r="D418" s="547"/>
      <c r="E418" s="549"/>
      <c r="F418" s="228"/>
      <c r="G418" s="547"/>
      <c r="H418" s="547"/>
      <c r="I418" s="547"/>
      <c r="J418" s="547"/>
      <c r="K418" s="244">
        <f t="shared" si="97"/>
        <v>0</v>
      </c>
      <c r="L418" s="245">
        <f t="shared" si="98"/>
        <v>0</v>
      </c>
      <c r="M418" s="246">
        <f t="shared" si="99"/>
        <v>0</v>
      </c>
      <c r="N418" s="247"/>
      <c r="O418" s="229">
        <f t="shared" si="100"/>
        <v>0</v>
      </c>
      <c r="P418" s="246"/>
      <c r="Q418" s="246">
        <f t="shared" si="101"/>
        <v>0</v>
      </c>
      <c r="R418" s="550">
        <f t="shared" si="102"/>
        <v>0</v>
      </c>
      <c r="S418" s="551"/>
      <c r="T418" s="549" t="str">
        <f t="shared" si="103"/>
        <v>30 - 39 Cm</v>
      </c>
      <c r="U418" s="552"/>
      <c r="V418" s="552" t="e">
        <f>VLOOKUP(A418,'Supply Log'!$E$6:$V$1999,18,FALSE)</f>
        <v>#N/A</v>
      </c>
      <c r="W418" s="553" t="s">
        <v>197</v>
      </c>
      <c r="X418" s="554" t="s">
        <v>242</v>
      </c>
      <c r="Y418" s="554"/>
      <c r="Z418" s="553"/>
      <c r="AA418" s="555" t="s">
        <v>198</v>
      </c>
      <c r="AB418" s="553" t="str">
        <f t="shared" si="104"/>
        <v>G./25-L04-</v>
      </c>
      <c r="AC418" s="556"/>
      <c r="AD418" s="553"/>
      <c r="AE418" s="558" t="str">
        <f t="shared" si="105"/>
        <v/>
      </c>
      <c r="AF418" s="291"/>
      <c r="AG418" s="291"/>
      <c r="AH418" s="291"/>
      <c r="AI418" s="291"/>
      <c r="AJ418" s="291"/>
      <c r="AK418" s="291"/>
      <c r="AL418" s="291"/>
      <c r="AM418" s="291"/>
      <c r="AN418" s="234">
        <f t="shared" si="106"/>
        <v>0</v>
      </c>
      <c r="AO418" s="30"/>
      <c r="AP418" s="30"/>
      <c r="AQ418" s="293"/>
      <c r="AR418" s="293"/>
      <c r="AS418" s="293"/>
      <c r="AT418" s="293"/>
    </row>
    <row r="419" spans="1:46" hidden="1">
      <c r="A419" s="547"/>
      <c r="B419" s="547"/>
      <c r="C419" s="548"/>
      <c r="D419" s="547"/>
      <c r="E419" s="549"/>
      <c r="F419" s="228"/>
      <c r="G419" s="547"/>
      <c r="H419" s="547"/>
      <c r="I419" s="547"/>
      <c r="J419" s="547"/>
      <c r="K419" s="244">
        <f t="shared" si="97"/>
        <v>0</v>
      </c>
      <c r="L419" s="245">
        <f t="shared" si="98"/>
        <v>0</v>
      </c>
      <c r="M419" s="246">
        <f t="shared" si="99"/>
        <v>0</v>
      </c>
      <c r="N419" s="247"/>
      <c r="O419" s="229">
        <f t="shared" si="100"/>
        <v>0</v>
      </c>
      <c r="P419" s="246"/>
      <c r="Q419" s="246">
        <f t="shared" si="101"/>
        <v>0</v>
      </c>
      <c r="R419" s="550">
        <f t="shared" si="102"/>
        <v>0</v>
      </c>
      <c r="S419" s="551"/>
      <c r="T419" s="549" t="str">
        <f t="shared" si="103"/>
        <v>30 - 39 Cm</v>
      </c>
      <c r="U419" s="552"/>
      <c r="V419" s="552" t="e">
        <f>VLOOKUP(A419,'Supply Log'!$E$6:$V$1999,18,FALSE)</f>
        <v>#N/A</v>
      </c>
      <c r="W419" s="553" t="s">
        <v>197</v>
      </c>
      <c r="X419" s="554" t="s">
        <v>242</v>
      </c>
      <c r="Y419" s="554"/>
      <c r="Z419" s="553"/>
      <c r="AA419" s="555" t="s">
        <v>198</v>
      </c>
      <c r="AB419" s="553" t="str">
        <f t="shared" si="104"/>
        <v>G./25-L04-</v>
      </c>
      <c r="AC419" s="556"/>
      <c r="AD419" s="553"/>
      <c r="AE419" s="558" t="str">
        <f t="shared" si="105"/>
        <v/>
      </c>
      <c r="AF419" s="291"/>
      <c r="AG419" s="291"/>
      <c r="AH419" s="291"/>
      <c r="AI419" s="291"/>
      <c r="AJ419" s="291"/>
      <c r="AK419" s="291"/>
      <c r="AL419" s="291"/>
      <c r="AM419" s="291"/>
      <c r="AN419" s="234">
        <f t="shared" si="106"/>
        <v>0</v>
      </c>
      <c r="AO419" s="30"/>
      <c r="AP419" s="30"/>
      <c r="AQ419" s="293"/>
      <c r="AR419" s="293"/>
      <c r="AS419" s="293"/>
      <c r="AT419" s="293"/>
    </row>
    <row r="420" spans="1:46" hidden="1">
      <c r="A420" s="547"/>
      <c r="B420" s="547"/>
      <c r="C420" s="548"/>
      <c r="D420" s="547"/>
      <c r="E420" s="549"/>
      <c r="F420" s="228"/>
      <c r="G420" s="547"/>
      <c r="H420" s="547"/>
      <c r="I420" s="547"/>
      <c r="J420" s="547"/>
      <c r="K420" s="244">
        <f t="shared" si="97"/>
        <v>0</v>
      </c>
      <c r="L420" s="245">
        <f t="shared" si="98"/>
        <v>0</v>
      </c>
      <c r="M420" s="246">
        <f t="shared" si="99"/>
        <v>0</v>
      </c>
      <c r="N420" s="247"/>
      <c r="O420" s="229">
        <f t="shared" si="100"/>
        <v>0</v>
      </c>
      <c r="P420" s="246"/>
      <c r="Q420" s="246">
        <f t="shared" si="101"/>
        <v>0</v>
      </c>
      <c r="R420" s="550">
        <f t="shared" si="102"/>
        <v>0</v>
      </c>
      <c r="S420" s="551"/>
      <c r="T420" s="549" t="str">
        <f t="shared" si="103"/>
        <v>30 - 39 Cm</v>
      </c>
      <c r="U420" s="552"/>
      <c r="V420" s="552" t="e">
        <f>VLOOKUP(A420,'Supply Log'!$E$6:$V$1999,18,FALSE)</f>
        <v>#N/A</v>
      </c>
      <c r="W420" s="553" t="s">
        <v>197</v>
      </c>
      <c r="X420" s="554" t="s">
        <v>242</v>
      </c>
      <c r="Y420" s="554"/>
      <c r="Z420" s="553"/>
      <c r="AA420" s="555" t="s">
        <v>198</v>
      </c>
      <c r="AB420" s="553" t="str">
        <f t="shared" si="104"/>
        <v>G./25-L04-</v>
      </c>
      <c r="AC420" s="556"/>
      <c r="AD420" s="553"/>
      <c r="AE420" s="558" t="str">
        <f t="shared" si="105"/>
        <v/>
      </c>
      <c r="AF420" s="291"/>
      <c r="AG420" s="291"/>
      <c r="AH420" s="291"/>
      <c r="AI420" s="291"/>
      <c r="AJ420" s="291"/>
      <c r="AK420" s="291"/>
      <c r="AL420" s="291"/>
      <c r="AM420" s="291"/>
      <c r="AN420" s="234">
        <f t="shared" si="106"/>
        <v>0</v>
      </c>
      <c r="AO420" s="30"/>
      <c r="AP420" s="30"/>
      <c r="AQ420" s="293"/>
      <c r="AR420" s="293"/>
      <c r="AS420" s="293"/>
      <c r="AT420" s="293"/>
    </row>
    <row r="421" spans="1:46" hidden="1">
      <c r="A421" s="547"/>
      <c r="B421" s="547"/>
      <c r="C421" s="548"/>
      <c r="D421" s="547"/>
      <c r="E421" s="549"/>
      <c r="F421" s="228"/>
      <c r="G421" s="547"/>
      <c r="H421" s="547"/>
      <c r="I421" s="547"/>
      <c r="J421" s="547"/>
      <c r="K421" s="244">
        <f t="shared" si="97"/>
        <v>0</v>
      </c>
      <c r="L421" s="245">
        <f t="shared" si="98"/>
        <v>0</v>
      </c>
      <c r="M421" s="246">
        <f t="shared" si="99"/>
        <v>0</v>
      </c>
      <c r="N421" s="247"/>
      <c r="O421" s="229">
        <f t="shared" si="100"/>
        <v>0</v>
      </c>
      <c r="P421" s="246"/>
      <c r="Q421" s="246">
        <f t="shared" si="101"/>
        <v>0</v>
      </c>
      <c r="R421" s="550">
        <f t="shared" si="102"/>
        <v>0</v>
      </c>
      <c r="S421" s="551"/>
      <c r="T421" s="549" t="str">
        <f t="shared" si="103"/>
        <v>30 - 39 Cm</v>
      </c>
      <c r="U421" s="552"/>
      <c r="V421" s="552" t="e">
        <f>VLOOKUP(A421,'Supply Log'!$E$6:$V$1999,18,FALSE)</f>
        <v>#N/A</v>
      </c>
      <c r="W421" s="553" t="s">
        <v>197</v>
      </c>
      <c r="X421" s="554" t="s">
        <v>242</v>
      </c>
      <c r="Y421" s="554"/>
      <c r="Z421" s="553"/>
      <c r="AA421" s="555" t="s">
        <v>198</v>
      </c>
      <c r="AB421" s="553" t="str">
        <f t="shared" si="104"/>
        <v>G./25-L04-</v>
      </c>
      <c r="AC421" s="556"/>
      <c r="AD421" s="553"/>
      <c r="AE421" s="558" t="str">
        <f t="shared" si="105"/>
        <v/>
      </c>
      <c r="AF421" s="291"/>
      <c r="AG421" s="291"/>
      <c r="AH421" s="291"/>
      <c r="AI421" s="291"/>
      <c r="AJ421" s="291"/>
      <c r="AK421" s="291"/>
      <c r="AL421" s="291"/>
      <c r="AM421" s="291"/>
      <c r="AN421" s="234">
        <f t="shared" si="106"/>
        <v>0</v>
      </c>
      <c r="AO421" s="30"/>
      <c r="AP421" s="30"/>
      <c r="AQ421" s="293"/>
      <c r="AR421" s="293"/>
      <c r="AS421" s="293"/>
      <c r="AT421" s="293"/>
    </row>
    <row r="422" spans="1:46" hidden="1">
      <c r="A422" s="547"/>
      <c r="B422" s="547"/>
      <c r="C422" s="548"/>
      <c r="D422" s="547"/>
      <c r="E422" s="549"/>
      <c r="F422" s="228"/>
      <c r="G422" s="547"/>
      <c r="H422" s="547"/>
      <c r="I422" s="547"/>
      <c r="J422" s="547"/>
      <c r="K422" s="244">
        <f t="shared" si="97"/>
        <v>0</v>
      </c>
      <c r="L422" s="245">
        <f t="shared" si="98"/>
        <v>0</v>
      </c>
      <c r="M422" s="246">
        <f t="shared" si="99"/>
        <v>0</v>
      </c>
      <c r="N422" s="247"/>
      <c r="O422" s="229">
        <f t="shared" si="100"/>
        <v>0</v>
      </c>
      <c r="P422" s="246"/>
      <c r="Q422" s="246">
        <f t="shared" si="101"/>
        <v>0</v>
      </c>
      <c r="R422" s="550">
        <f t="shared" si="102"/>
        <v>0</v>
      </c>
      <c r="S422" s="551"/>
      <c r="T422" s="549" t="str">
        <f t="shared" si="103"/>
        <v>30 - 39 Cm</v>
      </c>
      <c r="U422" s="552"/>
      <c r="V422" s="552" t="e">
        <f>VLOOKUP(A422,'Supply Log'!$E$6:$V$1999,18,FALSE)</f>
        <v>#N/A</v>
      </c>
      <c r="W422" s="553" t="s">
        <v>197</v>
      </c>
      <c r="X422" s="554" t="s">
        <v>242</v>
      </c>
      <c r="Y422" s="554"/>
      <c r="Z422" s="553"/>
      <c r="AA422" s="555" t="s">
        <v>198</v>
      </c>
      <c r="AB422" s="553" t="str">
        <f t="shared" si="104"/>
        <v>G./25-L04-</v>
      </c>
      <c r="AC422" s="556"/>
      <c r="AD422" s="553"/>
      <c r="AE422" s="558" t="str">
        <f t="shared" si="105"/>
        <v/>
      </c>
      <c r="AF422" s="291"/>
      <c r="AG422" s="291"/>
      <c r="AH422" s="291"/>
      <c r="AI422" s="291"/>
      <c r="AJ422" s="291"/>
      <c r="AK422" s="291"/>
      <c r="AL422" s="291"/>
      <c r="AM422" s="291"/>
      <c r="AN422" s="234">
        <f t="shared" si="106"/>
        <v>0</v>
      </c>
      <c r="AO422" s="30"/>
      <c r="AP422" s="30"/>
      <c r="AQ422" s="293"/>
      <c r="AR422" s="293"/>
      <c r="AS422" s="293"/>
      <c r="AT422" s="293"/>
    </row>
    <row r="423" spans="1:46" hidden="1">
      <c r="A423" s="547"/>
      <c r="B423" s="547"/>
      <c r="C423" s="548"/>
      <c r="D423" s="547"/>
      <c r="E423" s="549"/>
      <c r="F423" s="228"/>
      <c r="G423" s="547"/>
      <c r="H423" s="547"/>
      <c r="I423" s="547"/>
      <c r="J423" s="547"/>
      <c r="K423" s="244">
        <f t="shared" si="97"/>
        <v>0</v>
      </c>
      <c r="L423" s="245">
        <f t="shared" si="98"/>
        <v>0</v>
      </c>
      <c r="M423" s="246">
        <f t="shared" si="99"/>
        <v>0</v>
      </c>
      <c r="N423" s="247"/>
      <c r="O423" s="229">
        <f t="shared" si="100"/>
        <v>0</v>
      </c>
      <c r="P423" s="246"/>
      <c r="Q423" s="246">
        <f t="shared" si="101"/>
        <v>0</v>
      </c>
      <c r="R423" s="550">
        <f t="shared" si="102"/>
        <v>0</v>
      </c>
      <c r="S423" s="551"/>
      <c r="T423" s="549" t="str">
        <f t="shared" si="103"/>
        <v>30 - 39 Cm</v>
      </c>
      <c r="U423" s="552"/>
      <c r="V423" s="552" t="e">
        <f>VLOOKUP(A423,'Supply Log'!$E$6:$V$1999,18,FALSE)</f>
        <v>#N/A</v>
      </c>
      <c r="W423" s="553" t="s">
        <v>197</v>
      </c>
      <c r="X423" s="554" t="s">
        <v>242</v>
      </c>
      <c r="Y423" s="554"/>
      <c r="Z423" s="553"/>
      <c r="AA423" s="555" t="s">
        <v>198</v>
      </c>
      <c r="AB423" s="553" t="str">
        <f t="shared" si="104"/>
        <v>G./25-L04-</v>
      </c>
      <c r="AC423" s="556"/>
      <c r="AD423" s="553"/>
      <c r="AE423" s="558" t="str">
        <f t="shared" si="105"/>
        <v/>
      </c>
      <c r="AF423" s="291"/>
      <c r="AG423" s="291"/>
      <c r="AH423" s="291"/>
      <c r="AI423" s="291"/>
      <c r="AJ423" s="291"/>
      <c r="AK423" s="291"/>
      <c r="AL423" s="291"/>
      <c r="AM423" s="291"/>
      <c r="AN423" s="234">
        <f t="shared" si="106"/>
        <v>0</v>
      </c>
      <c r="AO423" s="30"/>
      <c r="AP423" s="30"/>
      <c r="AQ423" s="293"/>
      <c r="AR423" s="293"/>
      <c r="AS423" s="293"/>
      <c r="AT423" s="293"/>
    </row>
    <row r="424" spans="1:46" hidden="1">
      <c r="A424" s="547"/>
      <c r="B424" s="547"/>
      <c r="C424" s="548"/>
      <c r="D424" s="547"/>
      <c r="E424" s="549"/>
      <c r="F424" s="228"/>
      <c r="G424" s="547"/>
      <c r="H424" s="547"/>
      <c r="I424" s="547"/>
      <c r="J424" s="547"/>
      <c r="K424" s="244">
        <f t="shared" si="97"/>
        <v>0</v>
      </c>
      <c r="L424" s="245">
        <f t="shared" si="98"/>
        <v>0</v>
      </c>
      <c r="M424" s="246">
        <f t="shared" si="99"/>
        <v>0</v>
      </c>
      <c r="N424" s="247"/>
      <c r="O424" s="229">
        <f t="shared" si="100"/>
        <v>0</v>
      </c>
      <c r="P424" s="246"/>
      <c r="Q424" s="246">
        <f t="shared" si="101"/>
        <v>0</v>
      </c>
      <c r="R424" s="550">
        <f t="shared" si="102"/>
        <v>0</v>
      </c>
      <c r="S424" s="551"/>
      <c r="T424" s="549" t="str">
        <f t="shared" si="103"/>
        <v>30 - 39 Cm</v>
      </c>
      <c r="U424" s="552"/>
      <c r="V424" s="552" t="e">
        <f>VLOOKUP(A424,'Supply Log'!$E$6:$V$1999,18,FALSE)</f>
        <v>#N/A</v>
      </c>
      <c r="W424" s="553" t="s">
        <v>197</v>
      </c>
      <c r="X424" s="554" t="s">
        <v>242</v>
      </c>
      <c r="Y424" s="554"/>
      <c r="Z424" s="553"/>
      <c r="AA424" s="555" t="s">
        <v>198</v>
      </c>
      <c r="AB424" s="553" t="str">
        <f t="shared" si="104"/>
        <v>G./25-L04-</v>
      </c>
      <c r="AC424" s="556"/>
      <c r="AD424" s="553"/>
      <c r="AE424" s="558" t="str">
        <f t="shared" si="105"/>
        <v/>
      </c>
      <c r="AF424" s="291"/>
      <c r="AG424" s="291"/>
      <c r="AH424" s="291"/>
      <c r="AI424" s="291"/>
      <c r="AJ424" s="291"/>
      <c r="AK424" s="291"/>
      <c r="AL424" s="291"/>
      <c r="AM424" s="291"/>
      <c r="AN424" s="234">
        <f t="shared" si="106"/>
        <v>0</v>
      </c>
      <c r="AO424" s="30"/>
      <c r="AP424" s="30"/>
      <c r="AQ424" s="293"/>
      <c r="AR424" s="293"/>
      <c r="AS424" s="293"/>
      <c r="AT424" s="293"/>
    </row>
    <row r="425" spans="1:46" hidden="1">
      <c r="A425" s="547"/>
      <c r="B425" s="547"/>
      <c r="C425" s="548"/>
      <c r="D425" s="547"/>
      <c r="E425" s="549"/>
      <c r="F425" s="228"/>
      <c r="G425" s="547"/>
      <c r="H425" s="547"/>
      <c r="I425" s="547"/>
      <c r="J425" s="547"/>
      <c r="K425" s="244">
        <f t="shared" si="97"/>
        <v>0</v>
      </c>
      <c r="L425" s="245">
        <f t="shared" si="98"/>
        <v>0</v>
      </c>
      <c r="M425" s="246">
        <f t="shared" si="99"/>
        <v>0</v>
      </c>
      <c r="N425" s="247"/>
      <c r="O425" s="229">
        <f t="shared" si="100"/>
        <v>0</v>
      </c>
      <c r="P425" s="246"/>
      <c r="Q425" s="246">
        <f t="shared" si="101"/>
        <v>0</v>
      </c>
      <c r="R425" s="550">
        <f t="shared" si="102"/>
        <v>0</v>
      </c>
      <c r="S425" s="551"/>
      <c r="T425" s="549" t="str">
        <f t="shared" si="103"/>
        <v>30 - 39 Cm</v>
      </c>
      <c r="U425" s="552"/>
      <c r="V425" s="552" t="e">
        <f>VLOOKUP(A425,'Supply Log'!$E$6:$V$1999,18,FALSE)</f>
        <v>#N/A</v>
      </c>
      <c r="W425" s="553" t="s">
        <v>197</v>
      </c>
      <c r="X425" s="554" t="s">
        <v>242</v>
      </c>
      <c r="Y425" s="554"/>
      <c r="Z425" s="553"/>
      <c r="AA425" s="555" t="s">
        <v>198</v>
      </c>
      <c r="AB425" s="553" t="str">
        <f t="shared" si="104"/>
        <v>G./25-L04-</v>
      </c>
      <c r="AC425" s="556"/>
      <c r="AD425" s="553"/>
      <c r="AE425" s="558" t="str">
        <f t="shared" si="105"/>
        <v/>
      </c>
      <c r="AF425" s="291"/>
      <c r="AG425" s="291"/>
      <c r="AH425" s="291"/>
      <c r="AI425" s="291"/>
      <c r="AJ425" s="291"/>
      <c r="AK425" s="291"/>
      <c r="AL425" s="291"/>
      <c r="AM425" s="291"/>
      <c r="AN425" s="234">
        <f t="shared" si="106"/>
        <v>0</v>
      </c>
      <c r="AO425" s="30"/>
      <c r="AP425" s="30"/>
      <c r="AQ425" s="293"/>
      <c r="AR425" s="293"/>
      <c r="AS425" s="293"/>
      <c r="AT425" s="293"/>
    </row>
    <row r="426" spans="1:46" hidden="1">
      <c r="A426" s="547"/>
      <c r="B426" s="547"/>
      <c r="C426" s="548"/>
      <c r="D426" s="547"/>
      <c r="E426" s="549"/>
      <c r="F426" s="228"/>
      <c r="G426" s="547"/>
      <c r="H426" s="547"/>
      <c r="I426" s="547"/>
      <c r="J426" s="547"/>
      <c r="K426" s="244">
        <f t="shared" si="97"/>
        <v>0</v>
      </c>
      <c r="L426" s="245">
        <f t="shared" si="98"/>
        <v>0</v>
      </c>
      <c r="M426" s="246">
        <f t="shared" si="99"/>
        <v>0</v>
      </c>
      <c r="N426" s="247"/>
      <c r="O426" s="229">
        <f t="shared" si="100"/>
        <v>0</v>
      </c>
      <c r="P426" s="246"/>
      <c r="Q426" s="246">
        <f t="shared" si="101"/>
        <v>0</v>
      </c>
      <c r="R426" s="550">
        <f t="shared" si="102"/>
        <v>0</v>
      </c>
      <c r="S426" s="551"/>
      <c r="T426" s="549" t="str">
        <f t="shared" si="103"/>
        <v>30 - 39 Cm</v>
      </c>
      <c r="U426" s="552"/>
      <c r="V426" s="552" t="e">
        <f>VLOOKUP(A426,'Supply Log'!$E$6:$V$1999,18,FALSE)</f>
        <v>#N/A</v>
      </c>
      <c r="W426" s="553" t="s">
        <v>197</v>
      </c>
      <c r="X426" s="554" t="s">
        <v>242</v>
      </c>
      <c r="Y426" s="554"/>
      <c r="Z426" s="553"/>
      <c r="AA426" s="555" t="s">
        <v>198</v>
      </c>
      <c r="AB426" s="553" t="str">
        <f t="shared" si="104"/>
        <v>G./25-L04-</v>
      </c>
      <c r="AC426" s="556"/>
      <c r="AD426" s="553"/>
      <c r="AE426" s="558" t="str">
        <f t="shared" si="105"/>
        <v/>
      </c>
      <c r="AF426" s="291"/>
      <c r="AG426" s="291"/>
      <c r="AH426" s="291"/>
      <c r="AI426" s="291"/>
      <c r="AJ426" s="291"/>
      <c r="AK426" s="291"/>
      <c r="AL426" s="291"/>
      <c r="AM426" s="291"/>
      <c r="AN426" s="234">
        <f t="shared" si="106"/>
        <v>0</v>
      </c>
      <c r="AO426" s="30"/>
      <c r="AP426" s="30"/>
      <c r="AQ426" s="293"/>
      <c r="AR426" s="293"/>
      <c r="AS426" s="293"/>
      <c r="AT426" s="293"/>
    </row>
    <row r="427" spans="1:46" hidden="1">
      <c r="A427" s="547"/>
      <c r="B427" s="547"/>
      <c r="C427" s="548"/>
      <c r="D427" s="547"/>
      <c r="E427" s="549"/>
      <c r="F427" s="228"/>
      <c r="G427" s="547"/>
      <c r="H427" s="547"/>
      <c r="I427" s="547"/>
      <c r="J427" s="547"/>
      <c r="K427" s="244">
        <f t="shared" si="97"/>
        <v>0</v>
      </c>
      <c r="L427" s="245">
        <f t="shared" si="98"/>
        <v>0</v>
      </c>
      <c r="M427" s="246">
        <f t="shared" si="99"/>
        <v>0</v>
      </c>
      <c r="N427" s="247"/>
      <c r="O427" s="229">
        <f t="shared" si="100"/>
        <v>0</v>
      </c>
      <c r="P427" s="246"/>
      <c r="Q427" s="246">
        <f t="shared" si="101"/>
        <v>0</v>
      </c>
      <c r="R427" s="550">
        <f t="shared" si="102"/>
        <v>0</v>
      </c>
      <c r="S427" s="551"/>
      <c r="T427" s="549" t="str">
        <f t="shared" si="103"/>
        <v>30 - 39 Cm</v>
      </c>
      <c r="U427" s="552"/>
      <c r="V427" s="552" t="e">
        <f>VLOOKUP(A427,'Supply Log'!$E$6:$V$1999,18,FALSE)</f>
        <v>#N/A</v>
      </c>
      <c r="W427" s="553" t="s">
        <v>197</v>
      </c>
      <c r="X427" s="554" t="s">
        <v>242</v>
      </c>
      <c r="Y427" s="554"/>
      <c r="Z427" s="553"/>
      <c r="AA427" s="555" t="s">
        <v>198</v>
      </c>
      <c r="AB427" s="553" t="str">
        <f t="shared" si="104"/>
        <v>G./25-L04-</v>
      </c>
      <c r="AC427" s="556"/>
      <c r="AD427" s="553"/>
      <c r="AE427" s="558" t="str">
        <f t="shared" si="105"/>
        <v/>
      </c>
      <c r="AF427" s="291"/>
      <c r="AG427" s="291"/>
      <c r="AH427" s="291"/>
      <c r="AI427" s="291"/>
      <c r="AJ427" s="291"/>
      <c r="AK427" s="291"/>
      <c r="AL427" s="291"/>
      <c r="AM427" s="291"/>
      <c r="AN427" s="234">
        <f t="shared" si="106"/>
        <v>0</v>
      </c>
      <c r="AO427" s="30"/>
      <c r="AP427" s="30"/>
      <c r="AQ427" s="293"/>
      <c r="AR427" s="293"/>
      <c r="AS427" s="293"/>
      <c r="AT427" s="293"/>
    </row>
    <row r="428" spans="1:46" hidden="1">
      <c r="A428" s="547"/>
      <c r="B428" s="547"/>
      <c r="C428" s="548"/>
      <c r="D428" s="547"/>
      <c r="E428" s="549"/>
      <c r="F428" s="228"/>
      <c r="G428" s="547"/>
      <c r="H428" s="547"/>
      <c r="I428" s="547"/>
      <c r="J428" s="547"/>
      <c r="K428" s="244">
        <f t="shared" si="97"/>
        <v>0</v>
      </c>
      <c r="L428" s="245">
        <f t="shared" si="98"/>
        <v>0</v>
      </c>
      <c r="M428" s="246">
        <f t="shared" si="99"/>
        <v>0</v>
      </c>
      <c r="N428" s="247"/>
      <c r="O428" s="229">
        <f t="shared" si="100"/>
        <v>0</v>
      </c>
      <c r="P428" s="246"/>
      <c r="Q428" s="246">
        <f t="shared" si="101"/>
        <v>0</v>
      </c>
      <c r="R428" s="550">
        <f t="shared" si="102"/>
        <v>0</v>
      </c>
      <c r="S428" s="551"/>
      <c r="T428" s="549" t="str">
        <f t="shared" si="103"/>
        <v>30 - 39 Cm</v>
      </c>
      <c r="U428" s="552"/>
      <c r="V428" s="552" t="e">
        <f>VLOOKUP(A428,'Supply Log'!$E$6:$V$1999,18,FALSE)</f>
        <v>#N/A</v>
      </c>
      <c r="W428" s="553" t="s">
        <v>197</v>
      </c>
      <c r="X428" s="554" t="s">
        <v>242</v>
      </c>
      <c r="Y428" s="554"/>
      <c r="Z428" s="553"/>
      <c r="AA428" s="555" t="s">
        <v>198</v>
      </c>
      <c r="AB428" s="553" t="str">
        <f t="shared" si="104"/>
        <v>G./25-L04-</v>
      </c>
      <c r="AC428" s="556"/>
      <c r="AD428" s="553"/>
      <c r="AE428" s="558" t="str">
        <f t="shared" si="105"/>
        <v/>
      </c>
      <c r="AF428" s="291"/>
      <c r="AG428" s="291"/>
      <c r="AH428" s="291"/>
      <c r="AI428" s="291"/>
      <c r="AJ428" s="291"/>
      <c r="AK428" s="291"/>
      <c r="AL428" s="291"/>
      <c r="AM428" s="291"/>
      <c r="AN428" s="234">
        <f t="shared" si="106"/>
        <v>0</v>
      </c>
      <c r="AO428" s="30"/>
      <c r="AP428" s="30"/>
      <c r="AQ428" s="293"/>
      <c r="AR428" s="293"/>
      <c r="AS428" s="293"/>
      <c r="AT428" s="293"/>
    </row>
    <row r="429" spans="1:46" hidden="1">
      <c r="A429" s="547"/>
      <c r="B429" s="547"/>
      <c r="C429" s="548"/>
      <c r="D429" s="547"/>
      <c r="E429" s="549"/>
      <c r="F429" s="228"/>
      <c r="G429" s="547"/>
      <c r="H429" s="547"/>
      <c r="I429" s="547"/>
      <c r="J429" s="547"/>
      <c r="K429" s="244">
        <f t="shared" si="97"/>
        <v>0</v>
      </c>
      <c r="L429" s="245">
        <f t="shared" si="98"/>
        <v>0</v>
      </c>
      <c r="M429" s="246">
        <f t="shared" si="99"/>
        <v>0</v>
      </c>
      <c r="N429" s="247"/>
      <c r="O429" s="229">
        <f t="shared" si="100"/>
        <v>0</v>
      </c>
      <c r="P429" s="246"/>
      <c r="Q429" s="246">
        <f t="shared" si="101"/>
        <v>0</v>
      </c>
      <c r="R429" s="550">
        <f t="shared" si="102"/>
        <v>0</v>
      </c>
      <c r="S429" s="551"/>
      <c r="T429" s="549" t="str">
        <f t="shared" si="103"/>
        <v>30 - 39 Cm</v>
      </c>
      <c r="U429" s="552"/>
      <c r="V429" s="552" t="e">
        <f>VLOOKUP(A429,'Supply Log'!$E$6:$V$1999,18,FALSE)</f>
        <v>#N/A</v>
      </c>
      <c r="W429" s="553" t="s">
        <v>197</v>
      </c>
      <c r="X429" s="554" t="s">
        <v>242</v>
      </c>
      <c r="Y429" s="554"/>
      <c r="Z429" s="553"/>
      <c r="AA429" s="555" t="s">
        <v>198</v>
      </c>
      <c r="AB429" s="553" t="str">
        <f t="shared" si="104"/>
        <v>G./25-L04-</v>
      </c>
      <c r="AC429" s="556"/>
      <c r="AD429" s="553"/>
      <c r="AE429" s="558" t="str">
        <f t="shared" si="105"/>
        <v/>
      </c>
      <c r="AF429" s="291"/>
      <c r="AG429" s="291"/>
      <c r="AH429" s="291"/>
      <c r="AI429" s="291"/>
      <c r="AJ429" s="291"/>
      <c r="AK429" s="291"/>
      <c r="AL429" s="291"/>
      <c r="AM429" s="291"/>
      <c r="AN429" s="234">
        <f t="shared" si="106"/>
        <v>0</v>
      </c>
      <c r="AO429" s="30"/>
      <c r="AP429" s="30"/>
      <c r="AQ429" s="293"/>
      <c r="AR429" s="293"/>
      <c r="AS429" s="293"/>
      <c r="AT429" s="293"/>
    </row>
    <row r="430" spans="1:46" hidden="1">
      <c r="A430" s="547"/>
      <c r="B430" s="547"/>
      <c r="C430" s="548"/>
      <c r="D430" s="547"/>
      <c r="E430" s="549"/>
      <c r="F430" s="228"/>
      <c r="G430" s="547"/>
      <c r="H430" s="547"/>
      <c r="I430" s="547"/>
      <c r="J430" s="547"/>
      <c r="K430" s="244">
        <f t="shared" si="97"/>
        <v>0</v>
      </c>
      <c r="L430" s="245">
        <f t="shared" si="98"/>
        <v>0</v>
      </c>
      <c r="M430" s="246">
        <f t="shared" si="99"/>
        <v>0</v>
      </c>
      <c r="N430" s="247"/>
      <c r="O430" s="229">
        <f t="shared" si="100"/>
        <v>0</v>
      </c>
      <c r="P430" s="246"/>
      <c r="Q430" s="246">
        <f t="shared" si="101"/>
        <v>0</v>
      </c>
      <c r="R430" s="550">
        <f t="shared" si="102"/>
        <v>0</v>
      </c>
      <c r="S430" s="551"/>
      <c r="T430" s="549" t="str">
        <f t="shared" si="103"/>
        <v>30 - 39 Cm</v>
      </c>
      <c r="U430" s="552"/>
      <c r="V430" s="552" t="e">
        <f>VLOOKUP(A430,'Supply Log'!$E$6:$V$1999,18,FALSE)</f>
        <v>#N/A</v>
      </c>
      <c r="W430" s="553" t="s">
        <v>197</v>
      </c>
      <c r="X430" s="554" t="s">
        <v>242</v>
      </c>
      <c r="Y430" s="554"/>
      <c r="Z430" s="553"/>
      <c r="AA430" s="555" t="s">
        <v>198</v>
      </c>
      <c r="AB430" s="553" t="str">
        <f t="shared" si="104"/>
        <v>G./25-L04-</v>
      </c>
      <c r="AC430" s="556"/>
      <c r="AD430" s="553"/>
      <c r="AE430" s="558" t="str">
        <f t="shared" si="105"/>
        <v/>
      </c>
      <c r="AF430" s="291"/>
      <c r="AG430" s="291"/>
      <c r="AH430" s="291"/>
      <c r="AI430" s="291"/>
      <c r="AJ430" s="291"/>
      <c r="AK430" s="291"/>
      <c r="AL430" s="291"/>
      <c r="AM430" s="291"/>
      <c r="AN430" s="234">
        <f t="shared" si="106"/>
        <v>0</v>
      </c>
      <c r="AO430" s="30"/>
      <c r="AP430" s="30"/>
      <c r="AQ430" s="293"/>
      <c r="AR430" s="293"/>
      <c r="AS430" s="293"/>
      <c r="AT430" s="293"/>
    </row>
    <row r="431" spans="1:46" hidden="1">
      <c r="A431" s="547"/>
      <c r="B431" s="547"/>
      <c r="C431" s="548"/>
      <c r="D431" s="547"/>
      <c r="E431" s="549"/>
      <c r="F431" s="228"/>
      <c r="G431" s="547"/>
      <c r="H431" s="547"/>
      <c r="I431" s="547"/>
      <c r="J431" s="547"/>
      <c r="K431" s="244">
        <f t="shared" si="97"/>
        <v>0</v>
      </c>
      <c r="L431" s="245">
        <f t="shared" si="98"/>
        <v>0</v>
      </c>
      <c r="M431" s="246">
        <f t="shared" si="99"/>
        <v>0</v>
      </c>
      <c r="N431" s="247"/>
      <c r="O431" s="229">
        <f t="shared" si="100"/>
        <v>0</v>
      </c>
      <c r="P431" s="246"/>
      <c r="Q431" s="246">
        <f t="shared" si="101"/>
        <v>0</v>
      </c>
      <c r="R431" s="550">
        <f t="shared" si="102"/>
        <v>0</v>
      </c>
      <c r="S431" s="551"/>
      <c r="T431" s="549" t="str">
        <f t="shared" si="103"/>
        <v>30 - 39 Cm</v>
      </c>
      <c r="U431" s="552"/>
      <c r="V431" s="552" t="e">
        <f>VLOOKUP(A431,'Supply Log'!$E$6:$V$1999,18,FALSE)</f>
        <v>#N/A</v>
      </c>
      <c r="W431" s="553" t="s">
        <v>197</v>
      </c>
      <c r="X431" s="554" t="s">
        <v>242</v>
      </c>
      <c r="Y431" s="554"/>
      <c r="Z431" s="553"/>
      <c r="AA431" s="555" t="s">
        <v>198</v>
      </c>
      <c r="AB431" s="553" t="str">
        <f t="shared" si="104"/>
        <v>G./25-L04-</v>
      </c>
      <c r="AC431" s="556"/>
      <c r="AD431" s="553"/>
      <c r="AE431" s="558" t="str">
        <f t="shared" si="105"/>
        <v/>
      </c>
      <c r="AF431" s="291"/>
      <c r="AG431" s="291"/>
      <c r="AH431" s="291"/>
      <c r="AI431" s="291"/>
      <c r="AJ431" s="291"/>
      <c r="AK431" s="291"/>
      <c r="AL431" s="291"/>
      <c r="AM431" s="291"/>
      <c r="AN431" s="234">
        <f t="shared" si="106"/>
        <v>0</v>
      </c>
      <c r="AO431" s="30"/>
      <c r="AP431" s="30"/>
      <c r="AQ431" s="293"/>
      <c r="AR431" s="293"/>
      <c r="AS431" s="293"/>
      <c r="AT431" s="293"/>
    </row>
    <row r="432" spans="1:46" hidden="1">
      <c r="A432" s="547"/>
      <c r="B432" s="547"/>
      <c r="C432" s="548"/>
      <c r="D432" s="547"/>
      <c r="E432" s="549"/>
      <c r="F432" s="228"/>
      <c r="G432" s="547"/>
      <c r="H432" s="547"/>
      <c r="I432" s="547"/>
      <c r="J432" s="547"/>
      <c r="K432" s="244">
        <f t="shared" si="97"/>
        <v>0</v>
      </c>
      <c r="L432" s="245">
        <f t="shared" si="98"/>
        <v>0</v>
      </c>
      <c r="M432" s="246">
        <f t="shared" si="99"/>
        <v>0</v>
      </c>
      <c r="N432" s="247"/>
      <c r="O432" s="229">
        <f t="shared" si="100"/>
        <v>0</v>
      </c>
      <c r="P432" s="246"/>
      <c r="Q432" s="246">
        <f t="shared" si="101"/>
        <v>0</v>
      </c>
      <c r="R432" s="550">
        <f t="shared" si="102"/>
        <v>0</v>
      </c>
      <c r="S432" s="551"/>
      <c r="T432" s="549" t="str">
        <f t="shared" si="103"/>
        <v>30 - 39 Cm</v>
      </c>
      <c r="U432" s="552"/>
      <c r="V432" s="552" t="e">
        <f>VLOOKUP(A432,'Supply Log'!$E$6:$V$1999,18,FALSE)</f>
        <v>#N/A</v>
      </c>
      <c r="W432" s="553" t="s">
        <v>197</v>
      </c>
      <c r="X432" s="554" t="s">
        <v>242</v>
      </c>
      <c r="Y432" s="554"/>
      <c r="Z432" s="553"/>
      <c r="AA432" s="555" t="s">
        <v>198</v>
      </c>
      <c r="AB432" s="553" t="str">
        <f t="shared" si="104"/>
        <v>G./25-L04-</v>
      </c>
      <c r="AC432" s="556"/>
      <c r="AD432" s="553"/>
      <c r="AE432" s="558" t="str">
        <f t="shared" si="105"/>
        <v/>
      </c>
      <c r="AF432" s="291"/>
      <c r="AG432" s="291"/>
      <c r="AH432" s="291"/>
      <c r="AI432" s="291"/>
      <c r="AJ432" s="291"/>
      <c r="AK432" s="291"/>
      <c r="AL432" s="291"/>
      <c r="AM432" s="291"/>
      <c r="AN432" s="234">
        <f t="shared" si="106"/>
        <v>0</v>
      </c>
      <c r="AO432" s="30"/>
      <c r="AP432" s="30"/>
      <c r="AQ432" s="293"/>
      <c r="AR432" s="293"/>
      <c r="AS432" s="293"/>
      <c r="AT432" s="293"/>
    </row>
    <row r="433" spans="1:46" hidden="1">
      <c r="A433" s="547"/>
      <c r="B433" s="547"/>
      <c r="C433" s="548"/>
      <c r="D433" s="547"/>
      <c r="E433" s="549"/>
      <c r="F433" s="228"/>
      <c r="G433" s="547"/>
      <c r="H433" s="547"/>
      <c r="I433" s="547"/>
      <c r="J433" s="547"/>
      <c r="K433" s="244">
        <f t="shared" si="97"/>
        <v>0</v>
      </c>
      <c r="L433" s="245">
        <f t="shared" si="98"/>
        <v>0</v>
      </c>
      <c r="M433" s="246">
        <f t="shared" si="99"/>
        <v>0</v>
      </c>
      <c r="N433" s="247"/>
      <c r="O433" s="229">
        <f t="shared" si="100"/>
        <v>0</v>
      </c>
      <c r="P433" s="246"/>
      <c r="Q433" s="246">
        <f t="shared" si="101"/>
        <v>0</v>
      </c>
      <c r="R433" s="550">
        <f t="shared" si="102"/>
        <v>0</v>
      </c>
      <c r="S433" s="551"/>
      <c r="T433" s="549" t="str">
        <f t="shared" si="103"/>
        <v>30 - 39 Cm</v>
      </c>
      <c r="U433" s="552"/>
      <c r="V433" s="552" t="e">
        <f>VLOOKUP(A433,'Supply Log'!$E$6:$V$1999,18,FALSE)</f>
        <v>#N/A</v>
      </c>
      <c r="W433" s="553" t="s">
        <v>197</v>
      </c>
      <c r="X433" s="554" t="s">
        <v>242</v>
      </c>
      <c r="Y433" s="554"/>
      <c r="Z433" s="553"/>
      <c r="AA433" s="555" t="s">
        <v>198</v>
      </c>
      <c r="AB433" s="553" t="str">
        <f t="shared" si="104"/>
        <v>G./25-L04-</v>
      </c>
      <c r="AC433" s="556"/>
      <c r="AD433" s="553"/>
      <c r="AE433" s="558" t="str">
        <f t="shared" si="105"/>
        <v/>
      </c>
      <c r="AF433" s="291"/>
      <c r="AG433" s="291"/>
      <c r="AH433" s="291"/>
      <c r="AI433" s="291"/>
      <c r="AJ433" s="291"/>
      <c r="AK433" s="291"/>
      <c r="AL433" s="291"/>
      <c r="AM433" s="291"/>
      <c r="AN433" s="234">
        <f t="shared" si="106"/>
        <v>0</v>
      </c>
      <c r="AO433" s="30"/>
      <c r="AP433" s="30"/>
      <c r="AQ433" s="293"/>
      <c r="AR433" s="293"/>
      <c r="AS433" s="293"/>
      <c r="AT433" s="293"/>
    </row>
    <row r="434" spans="1:46" hidden="1">
      <c r="A434" s="547"/>
      <c r="B434" s="547"/>
      <c r="C434" s="548"/>
      <c r="D434" s="547"/>
      <c r="E434" s="549"/>
      <c r="F434" s="228"/>
      <c r="G434" s="547"/>
      <c r="H434" s="547"/>
      <c r="I434" s="547"/>
      <c r="J434" s="547"/>
      <c r="K434" s="244">
        <f t="shared" si="97"/>
        <v>0</v>
      </c>
      <c r="L434" s="245">
        <f t="shared" si="98"/>
        <v>0</v>
      </c>
      <c r="M434" s="246">
        <f t="shared" si="99"/>
        <v>0</v>
      </c>
      <c r="N434" s="247"/>
      <c r="O434" s="229">
        <f t="shared" si="100"/>
        <v>0</v>
      </c>
      <c r="P434" s="246"/>
      <c r="Q434" s="246">
        <f t="shared" si="101"/>
        <v>0</v>
      </c>
      <c r="R434" s="550">
        <f t="shared" si="102"/>
        <v>0</v>
      </c>
      <c r="S434" s="551"/>
      <c r="T434" s="549" t="str">
        <f t="shared" si="103"/>
        <v>30 - 39 Cm</v>
      </c>
      <c r="U434" s="552"/>
      <c r="V434" s="552" t="e">
        <f>VLOOKUP(A434,'Supply Log'!$E$6:$V$1999,18,FALSE)</f>
        <v>#N/A</v>
      </c>
      <c r="W434" s="553" t="s">
        <v>197</v>
      </c>
      <c r="X434" s="554" t="s">
        <v>242</v>
      </c>
      <c r="Y434" s="554"/>
      <c r="Z434" s="553"/>
      <c r="AA434" s="555" t="s">
        <v>198</v>
      </c>
      <c r="AB434" s="553" t="str">
        <f t="shared" si="104"/>
        <v>G./25-L04-</v>
      </c>
      <c r="AC434" s="556"/>
      <c r="AD434" s="553"/>
      <c r="AE434" s="558" t="str">
        <f t="shared" si="105"/>
        <v/>
      </c>
      <c r="AF434" s="291"/>
      <c r="AG434" s="291"/>
      <c r="AH434" s="291"/>
      <c r="AI434" s="291"/>
      <c r="AJ434" s="291"/>
      <c r="AK434" s="291"/>
      <c r="AL434" s="291"/>
      <c r="AM434" s="291"/>
      <c r="AN434" s="234">
        <f t="shared" si="106"/>
        <v>0</v>
      </c>
      <c r="AO434" s="30"/>
      <c r="AP434" s="30"/>
      <c r="AQ434" s="293"/>
      <c r="AR434" s="293"/>
      <c r="AS434" s="293"/>
      <c r="AT434" s="293"/>
    </row>
    <row r="435" spans="1:46" hidden="1">
      <c r="A435" s="547"/>
      <c r="B435" s="547"/>
      <c r="C435" s="548"/>
      <c r="D435" s="547"/>
      <c r="E435" s="549"/>
      <c r="F435" s="228"/>
      <c r="G435" s="547"/>
      <c r="H435" s="547"/>
      <c r="I435" s="547"/>
      <c r="J435" s="547"/>
      <c r="K435" s="244">
        <f t="shared" si="97"/>
        <v>0</v>
      </c>
      <c r="L435" s="245">
        <f t="shared" si="98"/>
        <v>0</v>
      </c>
      <c r="M435" s="246">
        <f t="shared" si="99"/>
        <v>0</v>
      </c>
      <c r="N435" s="247"/>
      <c r="O435" s="229">
        <f t="shared" si="100"/>
        <v>0</v>
      </c>
      <c r="P435" s="246"/>
      <c r="Q435" s="246">
        <f t="shared" si="101"/>
        <v>0</v>
      </c>
      <c r="R435" s="550">
        <f t="shared" si="102"/>
        <v>0</v>
      </c>
      <c r="S435" s="551"/>
      <c r="T435" s="549" t="str">
        <f t="shared" si="103"/>
        <v>30 - 39 Cm</v>
      </c>
      <c r="U435" s="552"/>
      <c r="V435" s="552" t="e">
        <f>VLOOKUP(A435,'Supply Log'!$E$6:$V$1999,18,FALSE)</f>
        <v>#N/A</v>
      </c>
      <c r="W435" s="553" t="s">
        <v>197</v>
      </c>
      <c r="X435" s="554" t="s">
        <v>242</v>
      </c>
      <c r="Y435" s="554"/>
      <c r="Z435" s="553"/>
      <c r="AA435" s="555" t="s">
        <v>198</v>
      </c>
      <c r="AB435" s="553" t="str">
        <f t="shared" si="104"/>
        <v>G./25-L04-</v>
      </c>
      <c r="AC435" s="556"/>
      <c r="AD435" s="553"/>
      <c r="AE435" s="558" t="str">
        <f t="shared" si="105"/>
        <v/>
      </c>
      <c r="AF435" s="291"/>
      <c r="AG435" s="291"/>
      <c r="AH435" s="291"/>
      <c r="AI435" s="291"/>
      <c r="AJ435" s="291"/>
      <c r="AK435" s="291"/>
      <c r="AL435" s="291"/>
      <c r="AM435" s="291"/>
      <c r="AN435" s="234">
        <f t="shared" si="106"/>
        <v>0</v>
      </c>
      <c r="AO435" s="30"/>
      <c r="AP435" s="30"/>
      <c r="AQ435" s="293"/>
      <c r="AR435" s="293"/>
      <c r="AS435" s="293"/>
      <c r="AT435" s="293"/>
    </row>
    <row r="436" spans="1:46" hidden="1">
      <c r="A436" s="547"/>
      <c r="B436" s="547"/>
      <c r="C436" s="548"/>
      <c r="D436" s="547"/>
      <c r="E436" s="549"/>
      <c r="F436" s="228"/>
      <c r="G436" s="547"/>
      <c r="H436" s="547"/>
      <c r="I436" s="547"/>
      <c r="J436" s="547"/>
      <c r="K436" s="244">
        <f t="shared" si="97"/>
        <v>0</v>
      </c>
      <c r="L436" s="245">
        <f t="shared" si="98"/>
        <v>0</v>
      </c>
      <c r="M436" s="246">
        <f t="shared" si="99"/>
        <v>0</v>
      </c>
      <c r="N436" s="247"/>
      <c r="O436" s="229">
        <f t="shared" si="100"/>
        <v>0</v>
      </c>
      <c r="P436" s="246"/>
      <c r="Q436" s="246">
        <f t="shared" si="101"/>
        <v>0</v>
      </c>
      <c r="R436" s="550">
        <f t="shared" si="102"/>
        <v>0</v>
      </c>
      <c r="S436" s="551"/>
      <c r="T436" s="549" t="str">
        <f t="shared" si="103"/>
        <v>30 - 39 Cm</v>
      </c>
      <c r="U436" s="552"/>
      <c r="V436" s="552" t="e">
        <f>VLOOKUP(A436,'Supply Log'!$E$6:$V$1999,18,FALSE)</f>
        <v>#N/A</v>
      </c>
      <c r="W436" s="553" t="s">
        <v>197</v>
      </c>
      <c r="X436" s="554" t="s">
        <v>242</v>
      </c>
      <c r="Y436" s="554"/>
      <c r="Z436" s="553"/>
      <c r="AA436" s="555" t="s">
        <v>198</v>
      </c>
      <c r="AB436" s="553" t="str">
        <f t="shared" si="104"/>
        <v>G./25-L04-</v>
      </c>
      <c r="AC436" s="556"/>
      <c r="AD436" s="553"/>
      <c r="AE436" s="558" t="str">
        <f t="shared" si="105"/>
        <v/>
      </c>
      <c r="AF436" s="291"/>
      <c r="AG436" s="291"/>
      <c r="AH436" s="291"/>
      <c r="AI436" s="291"/>
      <c r="AJ436" s="291"/>
      <c r="AK436" s="291"/>
      <c r="AL436" s="291"/>
      <c r="AM436" s="291"/>
      <c r="AN436" s="234">
        <f t="shared" si="106"/>
        <v>0</v>
      </c>
      <c r="AO436" s="30"/>
      <c r="AP436" s="30"/>
      <c r="AQ436" s="293"/>
      <c r="AR436" s="293"/>
      <c r="AS436" s="293"/>
      <c r="AT436" s="293"/>
    </row>
    <row r="437" spans="1:46" hidden="1">
      <c r="A437" s="547"/>
      <c r="B437" s="547"/>
      <c r="C437" s="548"/>
      <c r="D437" s="547"/>
      <c r="E437" s="549"/>
      <c r="F437" s="228"/>
      <c r="G437" s="547"/>
      <c r="H437" s="547"/>
      <c r="I437" s="547"/>
      <c r="J437" s="547"/>
      <c r="K437" s="244">
        <f t="shared" si="97"/>
        <v>0</v>
      </c>
      <c r="L437" s="245">
        <f t="shared" si="98"/>
        <v>0</v>
      </c>
      <c r="M437" s="246">
        <f t="shared" si="99"/>
        <v>0</v>
      </c>
      <c r="N437" s="247"/>
      <c r="O437" s="229">
        <f t="shared" si="100"/>
        <v>0</v>
      </c>
      <c r="P437" s="246"/>
      <c r="Q437" s="246">
        <f t="shared" si="101"/>
        <v>0</v>
      </c>
      <c r="R437" s="550">
        <f t="shared" si="102"/>
        <v>0</v>
      </c>
      <c r="S437" s="551"/>
      <c r="T437" s="549" t="str">
        <f t="shared" si="103"/>
        <v>30 - 39 Cm</v>
      </c>
      <c r="U437" s="552"/>
      <c r="V437" s="552" t="e">
        <f>VLOOKUP(A437,'Supply Log'!$E$6:$V$1999,18,FALSE)</f>
        <v>#N/A</v>
      </c>
      <c r="W437" s="553" t="s">
        <v>197</v>
      </c>
      <c r="X437" s="554" t="s">
        <v>242</v>
      </c>
      <c r="Y437" s="554"/>
      <c r="Z437" s="553"/>
      <c r="AA437" s="555" t="s">
        <v>198</v>
      </c>
      <c r="AB437" s="553" t="str">
        <f t="shared" si="104"/>
        <v>G./25-L04-</v>
      </c>
      <c r="AC437" s="556"/>
      <c r="AD437" s="553"/>
      <c r="AE437" s="558" t="str">
        <f t="shared" si="105"/>
        <v/>
      </c>
      <c r="AF437" s="291"/>
      <c r="AG437" s="291"/>
      <c r="AH437" s="291"/>
      <c r="AI437" s="291"/>
      <c r="AJ437" s="291"/>
      <c r="AK437" s="291"/>
      <c r="AL437" s="291"/>
      <c r="AM437" s="291"/>
      <c r="AN437" s="234">
        <f t="shared" si="106"/>
        <v>0</v>
      </c>
      <c r="AO437" s="30"/>
      <c r="AP437" s="30"/>
      <c r="AQ437" s="293"/>
      <c r="AR437" s="293"/>
      <c r="AS437" s="293"/>
      <c r="AT437" s="293"/>
    </row>
    <row r="438" spans="1:46" hidden="1">
      <c r="A438" s="547"/>
      <c r="B438" s="547"/>
      <c r="C438" s="548"/>
      <c r="D438" s="547"/>
      <c r="E438" s="549"/>
      <c r="F438" s="228"/>
      <c r="G438" s="547"/>
      <c r="H438" s="547"/>
      <c r="I438" s="547"/>
      <c r="J438" s="547"/>
      <c r="K438" s="244">
        <f t="shared" si="97"/>
        <v>0</v>
      </c>
      <c r="L438" s="245">
        <f t="shared" si="98"/>
        <v>0</v>
      </c>
      <c r="M438" s="246">
        <f t="shared" si="99"/>
        <v>0</v>
      </c>
      <c r="N438" s="247"/>
      <c r="O438" s="229">
        <f t="shared" si="100"/>
        <v>0</v>
      </c>
      <c r="P438" s="246"/>
      <c r="Q438" s="246">
        <f t="shared" si="101"/>
        <v>0</v>
      </c>
      <c r="R438" s="550">
        <f t="shared" si="102"/>
        <v>0</v>
      </c>
      <c r="S438" s="551"/>
      <c r="T438" s="549" t="str">
        <f t="shared" si="103"/>
        <v>30 - 39 Cm</v>
      </c>
      <c r="U438" s="552"/>
      <c r="V438" s="552" t="e">
        <f>VLOOKUP(A438,'Supply Log'!$E$6:$V$1999,18,FALSE)</f>
        <v>#N/A</v>
      </c>
      <c r="W438" s="553" t="s">
        <v>197</v>
      </c>
      <c r="X438" s="554" t="s">
        <v>242</v>
      </c>
      <c r="Y438" s="554"/>
      <c r="Z438" s="553"/>
      <c r="AA438" s="555" t="s">
        <v>198</v>
      </c>
      <c r="AB438" s="553" t="str">
        <f t="shared" si="104"/>
        <v>G./25-L04-</v>
      </c>
      <c r="AC438" s="556"/>
      <c r="AD438" s="553"/>
      <c r="AE438" s="558" t="str">
        <f t="shared" si="105"/>
        <v/>
      </c>
      <c r="AF438" s="291"/>
      <c r="AG438" s="291"/>
      <c r="AH438" s="291"/>
      <c r="AI438" s="291"/>
      <c r="AJ438" s="291"/>
      <c r="AK438" s="291"/>
      <c r="AL438" s="291"/>
      <c r="AM438" s="291"/>
      <c r="AN438" s="234">
        <f t="shared" si="106"/>
        <v>0</v>
      </c>
      <c r="AO438" s="30"/>
      <c r="AP438" s="30"/>
      <c r="AQ438" s="293"/>
      <c r="AR438" s="293"/>
      <c r="AS438" s="293"/>
      <c r="AT438" s="293"/>
    </row>
    <row r="439" spans="1:46" hidden="1">
      <c r="A439" s="547"/>
      <c r="B439" s="547"/>
      <c r="C439" s="548"/>
      <c r="D439" s="547"/>
      <c r="E439" s="549"/>
      <c r="F439" s="228"/>
      <c r="G439" s="547"/>
      <c r="H439" s="547"/>
      <c r="I439" s="547"/>
      <c r="J439" s="547"/>
      <c r="K439" s="244">
        <f t="shared" si="97"/>
        <v>0</v>
      </c>
      <c r="L439" s="245">
        <f t="shared" si="98"/>
        <v>0</v>
      </c>
      <c r="M439" s="246">
        <f t="shared" si="99"/>
        <v>0</v>
      </c>
      <c r="N439" s="247"/>
      <c r="O439" s="229">
        <f t="shared" si="100"/>
        <v>0</v>
      </c>
      <c r="P439" s="246"/>
      <c r="Q439" s="246">
        <f t="shared" si="101"/>
        <v>0</v>
      </c>
      <c r="R439" s="550">
        <f t="shared" si="102"/>
        <v>0</v>
      </c>
      <c r="S439" s="551"/>
      <c r="T439" s="549" t="str">
        <f t="shared" si="103"/>
        <v>30 - 39 Cm</v>
      </c>
      <c r="U439" s="552"/>
      <c r="V439" s="552" t="e">
        <f>VLOOKUP(A439,'Supply Log'!$E$6:$V$1999,18,FALSE)</f>
        <v>#N/A</v>
      </c>
      <c r="W439" s="553" t="s">
        <v>197</v>
      </c>
      <c r="X439" s="554" t="s">
        <v>242</v>
      </c>
      <c r="Y439" s="554"/>
      <c r="Z439" s="553"/>
      <c r="AA439" s="555" t="s">
        <v>198</v>
      </c>
      <c r="AB439" s="553" t="str">
        <f t="shared" si="104"/>
        <v>G./25-L04-</v>
      </c>
      <c r="AC439" s="556"/>
      <c r="AD439" s="553"/>
      <c r="AE439" s="558" t="str">
        <f t="shared" si="105"/>
        <v/>
      </c>
      <c r="AF439" s="291"/>
      <c r="AG439" s="291"/>
      <c r="AH439" s="291"/>
      <c r="AI439" s="291"/>
      <c r="AJ439" s="291"/>
      <c r="AK439" s="291"/>
      <c r="AL439" s="291"/>
      <c r="AM439" s="291"/>
      <c r="AN439" s="234">
        <f t="shared" si="106"/>
        <v>0</v>
      </c>
      <c r="AO439" s="30"/>
      <c r="AP439" s="30"/>
      <c r="AQ439" s="293"/>
      <c r="AR439" s="293"/>
      <c r="AS439" s="293"/>
      <c r="AT439" s="293"/>
    </row>
    <row r="440" spans="1:46" hidden="1">
      <c r="A440" s="547"/>
      <c r="B440" s="547"/>
      <c r="C440" s="548"/>
      <c r="D440" s="547"/>
      <c r="E440" s="549"/>
      <c r="F440" s="228"/>
      <c r="G440" s="547"/>
      <c r="H440" s="547"/>
      <c r="I440" s="547"/>
      <c r="J440" s="547"/>
      <c r="K440" s="244">
        <f t="shared" si="97"/>
        <v>0</v>
      </c>
      <c r="L440" s="245">
        <f t="shared" si="98"/>
        <v>0</v>
      </c>
      <c r="M440" s="246">
        <f t="shared" si="99"/>
        <v>0</v>
      </c>
      <c r="N440" s="247"/>
      <c r="O440" s="229">
        <f t="shared" si="100"/>
        <v>0</v>
      </c>
      <c r="P440" s="246"/>
      <c r="Q440" s="246">
        <f t="shared" si="101"/>
        <v>0</v>
      </c>
      <c r="R440" s="550">
        <f t="shared" si="102"/>
        <v>0</v>
      </c>
      <c r="S440" s="551"/>
      <c r="T440" s="549" t="str">
        <f t="shared" si="103"/>
        <v>30 - 39 Cm</v>
      </c>
      <c r="U440" s="552"/>
      <c r="V440" s="552" t="e">
        <f>VLOOKUP(A440,'Supply Log'!$E$6:$V$1999,18,FALSE)</f>
        <v>#N/A</v>
      </c>
      <c r="W440" s="553" t="s">
        <v>197</v>
      </c>
      <c r="X440" s="554" t="s">
        <v>242</v>
      </c>
      <c r="Y440" s="554"/>
      <c r="Z440" s="553"/>
      <c r="AA440" s="555" t="s">
        <v>198</v>
      </c>
      <c r="AB440" s="553" t="str">
        <f t="shared" si="104"/>
        <v>G./25-L04-</v>
      </c>
      <c r="AC440" s="556"/>
      <c r="AD440" s="553"/>
      <c r="AE440" s="558" t="str">
        <f t="shared" si="105"/>
        <v/>
      </c>
      <c r="AF440" s="291"/>
      <c r="AG440" s="291"/>
      <c r="AH440" s="291"/>
      <c r="AI440" s="291"/>
      <c r="AJ440" s="291"/>
      <c r="AK440" s="291"/>
      <c r="AL440" s="291"/>
      <c r="AM440" s="291"/>
      <c r="AN440" s="234">
        <f t="shared" si="106"/>
        <v>0</v>
      </c>
      <c r="AO440" s="30"/>
      <c r="AP440" s="30"/>
      <c r="AQ440" s="293"/>
      <c r="AR440" s="293"/>
      <c r="AS440" s="293"/>
      <c r="AT440" s="293"/>
    </row>
    <row r="441" spans="1:46" hidden="1">
      <c r="A441" s="547"/>
      <c r="B441" s="547"/>
      <c r="C441" s="548"/>
      <c r="D441" s="547"/>
      <c r="E441" s="549"/>
      <c r="F441" s="228"/>
      <c r="G441" s="547"/>
      <c r="H441" s="547"/>
      <c r="I441" s="547"/>
      <c r="J441" s="547"/>
      <c r="K441" s="244">
        <f t="shared" si="97"/>
        <v>0</v>
      </c>
      <c r="L441" s="245">
        <f t="shared" si="98"/>
        <v>0</v>
      </c>
      <c r="M441" s="246">
        <f t="shared" si="99"/>
        <v>0</v>
      </c>
      <c r="N441" s="247"/>
      <c r="O441" s="229">
        <f t="shared" si="100"/>
        <v>0</v>
      </c>
      <c r="P441" s="246"/>
      <c r="Q441" s="246">
        <f t="shared" si="101"/>
        <v>0</v>
      </c>
      <c r="R441" s="550">
        <f t="shared" si="102"/>
        <v>0</v>
      </c>
      <c r="S441" s="551"/>
      <c r="T441" s="549" t="str">
        <f t="shared" si="103"/>
        <v>30 - 39 Cm</v>
      </c>
      <c r="U441" s="552"/>
      <c r="V441" s="552" t="e">
        <f>VLOOKUP(A441,'Supply Log'!$E$6:$V$1999,18,FALSE)</f>
        <v>#N/A</v>
      </c>
      <c r="W441" s="553" t="s">
        <v>197</v>
      </c>
      <c r="X441" s="554" t="s">
        <v>242</v>
      </c>
      <c r="Y441" s="554"/>
      <c r="Z441" s="553"/>
      <c r="AA441" s="555" t="s">
        <v>198</v>
      </c>
      <c r="AB441" s="553" t="str">
        <f t="shared" si="104"/>
        <v>G./25-L04-</v>
      </c>
      <c r="AC441" s="556"/>
      <c r="AD441" s="553"/>
      <c r="AE441" s="558" t="str">
        <f t="shared" si="105"/>
        <v/>
      </c>
      <c r="AF441" s="291"/>
      <c r="AG441" s="291"/>
      <c r="AH441" s="291"/>
      <c r="AI441" s="291"/>
      <c r="AJ441" s="291"/>
      <c r="AK441" s="291"/>
      <c r="AL441" s="291"/>
      <c r="AM441" s="291"/>
      <c r="AN441" s="234">
        <f t="shared" si="106"/>
        <v>0</v>
      </c>
      <c r="AO441" s="30"/>
      <c r="AP441" s="30"/>
      <c r="AQ441" s="293"/>
      <c r="AR441" s="293"/>
      <c r="AS441" s="293"/>
      <c r="AT441" s="293"/>
    </row>
    <row r="442" spans="1:46" hidden="1">
      <c r="A442" s="547"/>
      <c r="B442" s="547"/>
      <c r="C442" s="548"/>
      <c r="D442" s="547"/>
      <c r="E442" s="549"/>
      <c r="F442" s="228"/>
      <c r="G442" s="547"/>
      <c r="H442" s="547"/>
      <c r="I442" s="547"/>
      <c r="J442" s="547"/>
      <c r="K442" s="244">
        <f t="shared" si="97"/>
        <v>0</v>
      </c>
      <c r="L442" s="245">
        <f t="shared" si="98"/>
        <v>0</v>
      </c>
      <c r="M442" s="246">
        <f t="shared" si="99"/>
        <v>0</v>
      </c>
      <c r="N442" s="247"/>
      <c r="O442" s="229">
        <f t="shared" si="100"/>
        <v>0</v>
      </c>
      <c r="P442" s="246"/>
      <c r="Q442" s="246">
        <f t="shared" si="101"/>
        <v>0</v>
      </c>
      <c r="R442" s="550">
        <f t="shared" si="102"/>
        <v>0</v>
      </c>
      <c r="S442" s="551"/>
      <c r="T442" s="549" t="str">
        <f t="shared" si="103"/>
        <v>30 - 39 Cm</v>
      </c>
      <c r="U442" s="552"/>
      <c r="V442" s="552" t="e">
        <f>VLOOKUP(A442,'Supply Log'!$E$6:$V$1999,18,FALSE)</f>
        <v>#N/A</v>
      </c>
      <c r="W442" s="553" t="s">
        <v>197</v>
      </c>
      <c r="X442" s="554" t="s">
        <v>242</v>
      </c>
      <c r="Y442" s="554"/>
      <c r="Z442" s="553"/>
      <c r="AA442" s="555" t="s">
        <v>198</v>
      </c>
      <c r="AB442" s="553" t="str">
        <f t="shared" si="104"/>
        <v>G./25-L04-</v>
      </c>
      <c r="AC442" s="556"/>
      <c r="AD442" s="553"/>
      <c r="AE442" s="558" t="str">
        <f t="shared" si="105"/>
        <v/>
      </c>
      <c r="AF442" s="291"/>
      <c r="AG442" s="291"/>
      <c r="AH442" s="291"/>
      <c r="AI442" s="291"/>
      <c r="AJ442" s="291"/>
      <c r="AK442" s="291"/>
      <c r="AL442" s="291"/>
      <c r="AM442" s="291"/>
      <c r="AN442" s="234">
        <f t="shared" si="106"/>
        <v>0</v>
      </c>
      <c r="AO442" s="30"/>
      <c r="AP442" s="30"/>
      <c r="AQ442" s="293"/>
      <c r="AR442" s="293"/>
      <c r="AS442" s="293"/>
      <c r="AT442" s="293"/>
    </row>
    <row r="443" spans="1:46" hidden="1">
      <c r="A443" s="547"/>
      <c r="B443" s="547"/>
      <c r="C443" s="548"/>
      <c r="D443" s="547"/>
      <c r="E443" s="549"/>
      <c r="F443" s="228"/>
      <c r="G443" s="547"/>
      <c r="H443" s="547"/>
      <c r="I443" s="547"/>
      <c r="J443" s="547"/>
      <c r="K443" s="244">
        <f t="shared" si="97"/>
        <v>0</v>
      </c>
      <c r="L443" s="245">
        <f t="shared" si="98"/>
        <v>0</v>
      </c>
      <c r="M443" s="246">
        <f t="shared" si="99"/>
        <v>0</v>
      </c>
      <c r="N443" s="247"/>
      <c r="O443" s="229">
        <f t="shared" si="100"/>
        <v>0</v>
      </c>
      <c r="P443" s="246"/>
      <c r="Q443" s="246">
        <f t="shared" si="101"/>
        <v>0</v>
      </c>
      <c r="R443" s="550">
        <f t="shared" si="102"/>
        <v>0</v>
      </c>
      <c r="S443" s="551"/>
      <c r="T443" s="549" t="str">
        <f t="shared" si="103"/>
        <v>30 - 39 Cm</v>
      </c>
      <c r="U443" s="552"/>
      <c r="V443" s="552" t="e">
        <f>VLOOKUP(A443,'Supply Log'!$E$6:$V$1999,18,FALSE)</f>
        <v>#N/A</v>
      </c>
      <c r="W443" s="553" t="s">
        <v>197</v>
      </c>
      <c r="X443" s="554" t="s">
        <v>242</v>
      </c>
      <c r="Y443" s="554"/>
      <c r="Z443" s="553"/>
      <c r="AA443" s="555" t="s">
        <v>198</v>
      </c>
      <c r="AB443" s="553" t="str">
        <f t="shared" si="104"/>
        <v>G./25-L04-</v>
      </c>
      <c r="AC443" s="556"/>
      <c r="AD443" s="553"/>
      <c r="AE443" s="558" t="str">
        <f t="shared" si="105"/>
        <v/>
      </c>
      <c r="AF443" s="291"/>
      <c r="AG443" s="291"/>
      <c r="AH443" s="291"/>
      <c r="AI443" s="291"/>
      <c r="AJ443" s="291"/>
      <c r="AK443" s="291"/>
      <c r="AL443" s="291"/>
      <c r="AM443" s="291"/>
      <c r="AN443" s="234">
        <f t="shared" si="106"/>
        <v>0</v>
      </c>
      <c r="AO443" s="30"/>
      <c r="AP443" s="30"/>
      <c r="AQ443" s="293"/>
      <c r="AR443" s="293"/>
      <c r="AS443" s="293"/>
      <c r="AT443" s="293"/>
    </row>
    <row r="444" spans="1:46" hidden="1">
      <c r="A444" s="547"/>
      <c r="B444" s="547"/>
      <c r="C444" s="548"/>
      <c r="D444" s="547"/>
      <c r="E444" s="549"/>
      <c r="F444" s="228"/>
      <c r="G444" s="547"/>
      <c r="H444" s="547"/>
      <c r="I444" s="547"/>
      <c r="J444" s="547"/>
      <c r="K444" s="244">
        <f t="shared" si="97"/>
        <v>0</v>
      </c>
      <c r="L444" s="245">
        <f t="shared" si="98"/>
        <v>0</v>
      </c>
      <c r="M444" s="246">
        <f t="shared" si="99"/>
        <v>0</v>
      </c>
      <c r="N444" s="247"/>
      <c r="O444" s="229">
        <f t="shared" si="100"/>
        <v>0</v>
      </c>
      <c r="P444" s="246"/>
      <c r="Q444" s="246">
        <f t="shared" si="101"/>
        <v>0</v>
      </c>
      <c r="R444" s="550">
        <f t="shared" si="102"/>
        <v>0</v>
      </c>
      <c r="S444" s="551"/>
      <c r="T444" s="549" t="str">
        <f t="shared" si="103"/>
        <v>30 - 39 Cm</v>
      </c>
      <c r="U444" s="552"/>
      <c r="V444" s="552" t="e">
        <f>VLOOKUP(A444,'Supply Log'!$E$6:$V$1999,18,FALSE)</f>
        <v>#N/A</v>
      </c>
      <c r="W444" s="553" t="s">
        <v>197</v>
      </c>
      <c r="X444" s="554" t="s">
        <v>242</v>
      </c>
      <c r="Y444" s="554"/>
      <c r="Z444" s="553"/>
      <c r="AA444" s="555" t="s">
        <v>198</v>
      </c>
      <c r="AB444" s="553" t="str">
        <f t="shared" si="104"/>
        <v>G./25-L04-</v>
      </c>
      <c r="AC444" s="556"/>
      <c r="AD444" s="553"/>
      <c r="AE444" s="558" t="str">
        <f t="shared" si="105"/>
        <v/>
      </c>
      <c r="AF444" s="291"/>
      <c r="AG444" s="291"/>
      <c r="AH444" s="291"/>
      <c r="AI444" s="291"/>
      <c r="AJ444" s="291"/>
      <c r="AK444" s="291"/>
      <c r="AL444" s="291"/>
      <c r="AM444" s="291"/>
      <c r="AN444" s="234">
        <f t="shared" si="106"/>
        <v>0</v>
      </c>
      <c r="AO444" s="30"/>
      <c r="AP444" s="30"/>
      <c r="AQ444" s="293"/>
      <c r="AR444" s="293"/>
      <c r="AS444" s="293"/>
      <c r="AT444" s="293"/>
    </row>
    <row r="445" spans="1:46" hidden="1">
      <c r="A445" s="547"/>
      <c r="B445" s="547"/>
      <c r="C445" s="548"/>
      <c r="D445" s="547"/>
      <c r="E445" s="549"/>
      <c r="F445" s="228"/>
      <c r="G445" s="547"/>
      <c r="H445" s="547"/>
      <c r="I445" s="547"/>
      <c r="J445" s="547"/>
      <c r="K445" s="244">
        <f t="shared" si="97"/>
        <v>0</v>
      </c>
      <c r="L445" s="245">
        <f t="shared" si="98"/>
        <v>0</v>
      </c>
      <c r="M445" s="246">
        <f t="shared" si="99"/>
        <v>0</v>
      </c>
      <c r="N445" s="247"/>
      <c r="O445" s="229">
        <f t="shared" si="100"/>
        <v>0</v>
      </c>
      <c r="P445" s="246"/>
      <c r="Q445" s="246">
        <f t="shared" si="101"/>
        <v>0</v>
      </c>
      <c r="R445" s="550">
        <f t="shared" si="102"/>
        <v>0</v>
      </c>
      <c r="S445" s="551"/>
      <c r="T445" s="549" t="str">
        <f t="shared" si="103"/>
        <v>30 - 39 Cm</v>
      </c>
      <c r="U445" s="552"/>
      <c r="V445" s="552" t="e">
        <f>VLOOKUP(A445,'Supply Log'!$E$6:$V$1999,18,FALSE)</f>
        <v>#N/A</v>
      </c>
      <c r="W445" s="553" t="s">
        <v>197</v>
      </c>
      <c r="X445" s="554" t="s">
        <v>242</v>
      </c>
      <c r="Y445" s="554"/>
      <c r="Z445" s="553"/>
      <c r="AA445" s="555" t="s">
        <v>198</v>
      </c>
      <c r="AB445" s="553" t="str">
        <f t="shared" si="104"/>
        <v>G./25-L04-</v>
      </c>
      <c r="AC445" s="556"/>
      <c r="AD445" s="553"/>
      <c r="AE445" s="558" t="str">
        <f t="shared" si="105"/>
        <v/>
      </c>
      <c r="AF445" s="291"/>
      <c r="AG445" s="291"/>
      <c r="AH445" s="291"/>
      <c r="AI445" s="291"/>
      <c r="AJ445" s="291"/>
      <c r="AK445" s="291"/>
      <c r="AL445" s="291"/>
      <c r="AM445" s="291"/>
      <c r="AN445" s="234">
        <f t="shared" si="106"/>
        <v>0</v>
      </c>
      <c r="AO445" s="30"/>
      <c r="AP445" s="30"/>
      <c r="AQ445" s="293"/>
      <c r="AR445" s="293"/>
      <c r="AS445" s="293"/>
      <c r="AT445" s="293"/>
    </row>
    <row r="446" spans="1:46" hidden="1">
      <c r="A446" s="547"/>
      <c r="B446" s="547"/>
      <c r="C446" s="548"/>
      <c r="D446" s="547"/>
      <c r="E446" s="549"/>
      <c r="F446" s="228"/>
      <c r="G446" s="547"/>
      <c r="H446" s="547"/>
      <c r="I446" s="547"/>
      <c r="J446" s="547"/>
      <c r="K446" s="244">
        <f t="shared" si="97"/>
        <v>0</v>
      </c>
      <c r="L446" s="245">
        <f t="shared" si="98"/>
        <v>0</v>
      </c>
      <c r="M446" s="246">
        <f t="shared" si="99"/>
        <v>0</v>
      </c>
      <c r="N446" s="247"/>
      <c r="O446" s="229">
        <f t="shared" si="100"/>
        <v>0</v>
      </c>
      <c r="P446" s="246"/>
      <c r="Q446" s="246">
        <f t="shared" si="101"/>
        <v>0</v>
      </c>
      <c r="R446" s="550">
        <f t="shared" si="102"/>
        <v>0</v>
      </c>
      <c r="S446" s="551"/>
      <c r="T446" s="549" t="str">
        <f t="shared" si="103"/>
        <v>30 - 39 Cm</v>
      </c>
      <c r="U446" s="552"/>
      <c r="V446" s="552" t="e">
        <f>VLOOKUP(A446,'Supply Log'!$E$6:$V$1999,18,FALSE)</f>
        <v>#N/A</v>
      </c>
      <c r="W446" s="553" t="s">
        <v>197</v>
      </c>
      <c r="X446" s="554" t="s">
        <v>242</v>
      </c>
      <c r="Y446" s="554"/>
      <c r="Z446" s="553"/>
      <c r="AA446" s="555" t="s">
        <v>198</v>
      </c>
      <c r="AB446" s="553" t="str">
        <f t="shared" si="104"/>
        <v>G./25-L04-</v>
      </c>
      <c r="AC446" s="556"/>
      <c r="AD446" s="553"/>
      <c r="AE446" s="558" t="str">
        <f t="shared" si="105"/>
        <v/>
      </c>
      <c r="AF446" s="291"/>
      <c r="AG446" s="291"/>
      <c r="AH446" s="291"/>
      <c r="AI446" s="291"/>
      <c r="AJ446" s="291"/>
      <c r="AK446" s="291"/>
      <c r="AL446" s="291"/>
      <c r="AM446" s="291"/>
      <c r="AN446" s="234">
        <f t="shared" si="106"/>
        <v>0</v>
      </c>
      <c r="AO446" s="30"/>
      <c r="AP446" s="30"/>
      <c r="AQ446" s="293"/>
      <c r="AR446" s="293"/>
      <c r="AS446" s="293"/>
      <c r="AT446" s="293"/>
    </row>
    <row r="447" spans="1:46" hidden="1">
      <c r="A447" s="547"/>
      <c r="B447" s="547"/>
      <c r="C447" s="548"/>
      <c r="D447" s="547"/>
      <c r="E447" s="549"/>
      <c r="F447" s="228"/>
      <c r="G447" s="547"/>
      <c r="H447" s="547"/>
      <c r="I447" s="547"/>
      <c r="J447" s="547"/>
      <c r="K447" s="244">
        <f t="shared" si="97"/>
        <v>0</v>
      </c>
      <c r="L447" s="245">
        <f t="shared" si="98"/>
        <v>0</v>
      </c>
      <c r="M447" s="246">
        <f t="shared" si="99"/>
        <v>0</v>
      </c>
      <c r="N447" s="247"/>
      <c r="O447" s="229">
        <f t="shared" si="100"/>
        <v>0</v>
      </c>
      <c r="P447" s="246"/>
      <c r="Q447" s="246">
        <f t="shared" si="101"/>
        <v>0</v>
      </c>
      <c r="R447" s="550">
        <f t="shared" si="102"/>
        <v>0</v>
      </c>
      <c r="S447" s="551"/>
      <c r="T447" s="549" t="str">
        <f t="shared" si="103"/>
        <v>30 - 39 Cm</v>
      </c>
      <c r="U447" s="552"/>
      <c r="V447" s="552" t="e">
        <f>VLOOKUP(A447,'Supply Log'!$E$6:$V$1999,18,FALSE)</f>
        <v>#N/A</v>
      </c>
      <c r="W447" s="553" t="s">
        <v>197</v>
      </c>
      <c r="X447" s="554" t="s">
        <v>242</v>
      </c>
      <c r="Y447" s="554"/>
      <c r="Z447" s="553"/>
      <c r="AA447" s="555" t="s">
        <v>198</v>
      </c>
      <c r="AB447" s="553" t="str">
        <f t="shared" si="104"/>
        <v>G./25-L04-</v>
      </c>
      <c r="AC447" s="556"/>
      <c r="AD447" s="553"/>
      <c r="AE447" s="558" t="str">
        <f t="shared" si="105"/>
        <v/>
      </c>
      <c r="AF447" s="291"/>
      <c r="AG447" s="291"/>
      <c r="AH447" s="291"/>
      <c r="AI447" s="291"/>
      <c r="AJ447" s="291"/>
      <c r="AK447" s="291"/>
      <c r="AL447" s="291"/>
      <c r="AM447" s="291"/>
      <c r="AN447" s="234">
        <f t="shared" si="106"/>
        <v>0</v>
      </c>
      <c r="AO447" s="30"/>
      <c r="AP447" s="30"/>
      <c r="AQ447" s="293"/>
      <c r="AR447" s="293"/>
      <c r="AS447" s="293"/>
      <c r="AT447" s="293"/>
    </row>
    <row r="448" spans="1:46" hidden="1">
      <c r="A448" s="547"/>
      <c r="B448" s="547"/>
      <c r="C448" s="548"/>
      <c r="D448" s="547"/>
      <c r="E448" s="549"/>
      <c r="F448" s="228"/>
      <c r="G448" s="547"/>
      <c r="H448" s="547"/>
      <c r="I448" s="547"/>
      <c r="J448" s="547"/>
      <c r="K448" s="244">
        <f t="shared" si="97"/>
        <v>0</v>
      </c>
      <c r="L448" s="245">
        <f t="shared" si="98"/>
        <v>0</v>
      </c>
      <c r="M448" s="246">
        <f t="shared" si="99"/>
        <v>0</v>
      </c>
      <c r="N448" s="247"/>
      <c r="O448" s="229">
        <f t="shared" si="100"/>
        <v>0</v>
      </c>
      <c r="P448" s="246"/>
      <c r="Q448" s="246">
        <f t="shared" si="101"/>
        <v>0</v>
      </c>
      <c r="R448" s="550">
        <f t="shared" si="102"/>
        <v>0</v>
      </c>
      <c r="S448" s="551"/>
      <c r="T448" s="549" t="str">
        <f t="shared" si="103"/>
        <v>30 - 39 Cm</v>
      </c>
      <c r="U448" s="552"/>
      <c r="V448" s="552" t="e">
        <f>VLOOKUP(A448,'Supply Log'!$E$6:$V$1999,18,FALSE)</f>
        <v>#N/A</v>
      </c>
      <c r="W448" s="553" t="s">
        <v>197</v>
      </c>
      <c r="X448" s="554" t="s">
        <v>242</v>
      </c>
      <c r="Y448" s="554"/>
      <c r="Z448" s="553"/>
      <c r="AA448" s="555" t="s">
        <v>198</v>
      </c>
      <c r="AB448" s="553" t="str">
        <f t="shared" si="104"/>
        <v>G./25-L04-</v>
      </c>
      <c r="AC448" s="556"/>
      <c r="AD448" s="553"/>
      <c r="AE448" s="558" t="str">
        <f t="shared" si="105"/>
        <v/>
      </c>
      <c r="AF448" s="291"/>
      <c r="AG448" s="291"/>
      <c r="AH448" s="291"/>
      <c r="AI448" s="291"/>
      <c r="AJ448" s="291"/>
      <c r="AK448" s="291"/>
      <c r="AL448" s="291"/>
      <c r="AM448" s="291"/>
      <c r="AN448" s="234">
        <f t="shared" si="106"/>
        <v>0</v>
      </c>
      <c r="AO448" s="30"/>
      <c r="AP448" s="30"/>
      <c r="AQ448" s="293"/>
      <c r="AR448" s="293"/>
      <c r="AS448" s="293"/>
      <c r="AT448" s="293"/>
    </row>
    <row r="449" spans="1:46" hidden="1">
      <c r="A449" s="547"/>
      <c r="B449" s="547"/>
      <c r="C449" s="548"/>
      <c r="D449" s="547"/>
      <c r="E449" s="549"/>
      <c r="F449" s="228"/>
      <c r="G449" s="547"/>
      <c r="H449" s="547"/>
      <c r="I449" s="547"/>
      <c r="J449" s="547"/>
      <c r="K449" s="244">
        <f t="shared" si="97"/>
        <v>0</v>
      </c>
      <c r="L449" s="245">
        <f t="shared" si="98"/>
        <v>0</v>
      </c>
      <c r="M449" s="246">
        <f t="shared" si="99"/>
        <v>0</v>
      </c>
      <c r="N449" s="247"/>
      <c r="O449" s="229">
        <f t="shared" si="100"/>
        <v>0</v>
      </c>
      <c r="P449" s="246"/>
      <c r="Q449" s="246">
        <f t="shared" si="101"/>
        <v>0</v>
      </c>
      <c r="R449" s="550">
        <f t="shared" si="102"/>
        <v>0</v>
      </c>
      <c r="S449" s="551"/>
      <c r="T449" s="549" t="str">
        <f t="shared" si="103"/>
        <v>30 - 39 Cm</v>
      </c>
      <c r="U449" s="552"/>
      <c r="V449" s="552" t="e">
        <f>VLOOKUP(A449,'Supply Log'!$E$6:$V$1999,18,FALSE)</f>
        <v>#N/A</v>
      </c>
      <c r="W449" s="553" t="s">
        <v>197</v>
      </c>
      <c r="X449" s="554" t="s">
        <v>242</v>
      </c>
      <c r="Y449" s="554"/>
      <c r="Z449" s="553"/>
      <c r="AA449" s="555" t="s">
        <v>198</v>
      </c>
      <c r="AB449" s="553" t="str">
        <f t="shared" si="104"/>
        <v>G./25-L04-</v>
      </c>
      <c r="AC449" s="556"/>
      <c r="AD449" s="553"/>
      <c r="AE449" s="558" t="str">
        <f t="shared" si="105"/>
        <v/>
      </c>
      <c r="AF449" s="291"/>
      <c r="AG449" s="291"/>
      <c r="AH449" s="291"/>
      <c r="AI449" s="291"/>
      <c r="AJ449" s="291"/>
      <c r="AK449" s="291"/>
      <c r="AL449" s="291"/>
      <c r="AM449" s="291"/>
      <c r="AN449" s="234">
        <f t="shared" si="106"/>
        <v>0</v>
      </c>
      <c r="AO449" s="30"/>
      <c r="AP449" s="30"/>
      <c r="AQ449" s="293"/>
      <c r="AR449" s="293"/>
      <c r="AS449" s="293"/>
      <c r="AT449" s="293"/>
    </row>
    <row r="450" spans="1:46" hidden="1">
      <c r="A450" s="547"/>
      <c r="B450" s="547"/>
      <c r="C450" s="548"/>
      <c r="D450" s="547"/>
      <c r="E450" s="549"/>
      <c r="F450" s="228"/>
      <c r="G450" s="547"/>
      <c r="H450" s="547"/>
      <c r="I450" s="547"/>
      <c r="J450" s="547"/>
      <c r="K450" s="244">
        <f t="shared" si="97"/>
        <v>0</v>
      </c>
      <c r="L450" s="245">
        <f t="shared" si="98"/>
        <v>0</v>
      </c>
      <c r="M450" s="246">
        <f t="shared" si="99"/>
        <v>0</v>
      </c>
      <c r="N450" s="247"/>
      <c r="O450" s="229">
        <f t="shared" si="100"/>
        <v>0</v>
      </c>
      <c r="P450" s="246"/>
      <c r="Q450" s="246">
        <f t="shared" si="101"/>
        <v>0</v>
      </c>
      <c r="R450" s="550">
        <f t="shared" si="102"/>
        <v>0</v>
      </c>
      <c r="S450" s="551"/>
      <c r="T450" s="549" t="str">
        <f t="shared" si="103"/>
        <v>30 - 39 Cm</v>
      </c>
      <c r="U450" s="552"/>
      <c r="V450" s="552" t="e">
        <f>VLOOKUP(A450,'Supply Log'!$E$6:$V$1999,18,FALSE)</f>
        <v>#N/A</v>
      </c>
      <c r="W450" s="553" t="s">
        <v>197</v>
      </c>
      <c r="X450" s="554" t="s">
        <v>242</v>
      </c>
      <c r="Y450" s="554"/>
      <c r="Z450" s="553"/>
      <c r="AA450" s="555" t="s">
        <v>198</v>
      </c>
      <c r="AB450" s="553" t="str">
        <f t="shared" si="104"/>
        <v>G./25-L04-</v>
      </c>
      <c r="AC450" s="556"/>
      <c r="AD450" s="553"/>
      <c r="AE450" s="558" t="str">
        <f t="shared" si="105"/>
        <v/>
      </c>
      <c r="AF450" s="291"/>
      <c r="AG450" s="291"/>
      <c r="AH450" s="291"/>
      <c r="AI450" s="291"/>
      <c r="AJ450" s="291"/>
      <c r="AK450" s="291"/>
      <c r="AL450" s="291"/>
      <c r="AM450" s="291"/>
      <c r="AN450" s="234">
        <f t="shared" si="106"/>
        <v>0</v>
      </c>
      <c r="AO450" s="30"/>
      <c r="AP450" s="30"/>
      <c r="AQ450" s="293"/>
      <c r="AR450" s="293"/>
      <c r="AS450" s="293"/>
      <c r="AT450" s="293"/>
    </row>
    <row r="451" spans="1:46" hidden="1">
      <c r="A451" s="547"/>
      <c r="B451" s="547"/>
      <c r="C451" s="548"/>
      <c r="D451" s="547"/>
      <c r="E451" s="549"/>
      <c r="F451" s="228"/>
      <c r="G451" s="547"/>
      <c r="H451" s="547"/>
      <c r="I451" s="547"/>
      <c r="J451" s="547"/>
      <c r="K451" s="244">
        <f t="shared" si="97"/>
        <v>0</v>
      </c>
      <c r="L451" s="245">
        <f t="shared" si="98"/>
        <v>0</v>
      </c>
      <c r="M451" s="246">
        <f t="shared" si="99"/>
        <v>0</v>
      </c>
      <c r="N451" s="247"/>
      <c r="O451" s="229">
        <f t="shared" si="100"/>
        <v>0</v>
      </c>
      <c r="P451" s="246"/>
      <c r="Q451" s="246">
        <f t="shared" si="101"/>
        <v>0</v>
      </c>
      <c r="R451" s="550">
        <f t="shared" si="102"/>
        <v>0</v>
      </c>
      <c r="S451" s="551"/>
      <c r="T451" s="549" t="str">
        <f t="shared" si="103"/>
        <v>30 - 39 Cm</v>
      </c>
      <c r="U451" s="552"/>
      <c r="V451" s="552" t="e">
        <f>VLOOKUP(A451,'Supply Log'!$E$6:$V$1999,18,FALSE)</f>
        <v>#N/A</v>
      </c>
      <c r="W451" s="553" t="s">
        <v>197</v>
      </c>
      <c r="X451" s="554" t="s">
        <v>242</v>
      </c>
      <c r="Y451" s="554"/>
      <c r="Z451" s="553"/>
      <c r="AA451" s="555" t="s">
        <v>198</v>
      </c>
      <c r="AB451" s="553" t="str">
        <f t="shared" si="104"/>
        <v>G./25-L04-</v>
      </c>
      <c r="AC451" s="556"/>
      <c r="AD451" s="553"/>
      <c r="AE451" s="558" t="str">
        <f t="shared" si="105"/>
        <v/>
      </c>
      <c r="AF451" s="291"/>
      <c r="AG451" s="291"/>
      <c r="AH451" s="291"/>
      <c r="AI451" s="291"/>
      <c r="AJ451" s="291"/>
      <c r="AK451" s="291"/>
      <c r="AL451" s="291"/>
      <c r="AM451" s="291"/>
      <c r="AN451" s="234">
        <f t="shared" si="106"/>
        <v>0</v>
      </c>
      <c r="AO451" s="30"/>
      <c r="AP451" s="30"/>
      <c r="AQ451" s="293"/>
      <c r="AR451" s="293"/>
      <c r="AS451" s="293"/>
      <c r="AT451" s="293"/>
    </row>
    <row r="452" spans="1:46" hidden="1">
      <c r="A452" s="547"/>
      <c r="B452" s="547"/>
      <c r="C452" s="548"/>
      <c r="D452" s="547"/>
      <c r="E452" s="549"/>
      <c r="F452" s="228"/>
      <c r="G452" s="547"/>
      <c r="H452" s="547"/>
      <c r="I452" s="547"/>
      <c r="J452" s="547"/>
      <c r="K452" s="244">
        <f t="shared" si="97"/>
        <v>0</v>
      </c>
      <c r="L452" s="245">
        <f t="shared" si="98"/>
        <v>0</v>
      </c>
      <c r="M452" s="246">
        <f t="shared" si="99"/>
        <v>0</v>
      </c>
      <c r="N452" s="247"/>
      <c r="O452" s="229">
        <f t="shared" si="100"/>
        <v>0</v>
      </c>
      <c r="P452" s="246"/>
      <c r="Q452" s="246">
        <f t="shared" si="101"/>
        <v>0</v>
      </c>
      <c r="R452" s="550">
        <f t="shared" si="102"/>
        <v>0</v>
      </c>
      <c r="S452" s="551"/>
      <c r="T452" s="549" t="str">
        <f t="shared" si="103"/>
        <v>30 - 39 Cm</v>
      </c>
      <c r="U452" s="552"/>
      <c r="V452" s="552" t="e">
        <f>VLOOKUP(A452,'Supply Log'!$E$6:$V$1999,18,FALSE)</f>
        <v>#N/A</v>
      </c>
      <c r="W452" s="553" t="s">
        <v>197</v>
      </c>
      <c r="X452" s="554" t="s">
        <v>242</v>
      </c>
      <c r="Y452" s="554"/>
      <c r="Z452" s="553"/>
      <c r="AA452" s="555" t="s">
        <v>198</v>
      </c>
      <c r="AB452" s="553" t="str">
        <f t="shared" si="104"/>
        <v>G./25-L04-</v>
      </c>
      <c r="AC452" s="556"/>
      <c r="AD452" s="553"/>
      <c r="AE452" s="558" t="str">
        <f t="shared" si="105"/>
        <v/>
      </c>
      <c r="AF452" s="291"/>
      <c r="AG452" s="291"/>
      <c r="AH452" s="291"/>
      <c r="AI452" s="291"/>
      <c r="AJ452" s="291"/>
      <c r="AK452" s="291"/>
      <c r="AL452" s="291"/>
      <c r="AM452" s="291"/>
      <c r="AN452" s="234">
        <f t="shared" si="106"/>
        <v>0</v>
      </c>
      <c r="AO452" s="30"/>
      <c r="AP452" s="30"/>
      <c r="AQ452" s="293"/>
      <c r="AR452" s="293"/>
      <c r="AS452" s="293"/>
      <c r="AT452" s="293"/>
    </row>
    <row r="453" spans="1:46" hidden="1">
      <c r="A453" s="547"/>
      <c r="B453" s="547"/>
      <c r="C453" s="548"/>
      <c r="D453" s="547"/>
      <c r="E453" s="549"/>
      <c r="F453" s="228"/>
      <c r="G453" s="547"/>
      <c r="H453" s="547"/>
      <c r="I453" s="547"/>
      <c r="J453" s="547"/>
      <c r="K453" s="244">
        <f t="shared" si="97"/>
        <v>0</v>
      </c>
      <c r="L453" s="245">
        <f t="shared" si="98"/>
        <v>0</v>
      </c>
      <c r="M453" s="246">
        <f t="shared" si="99"/>
        <v>0</v>
      </c>
      <c r="N453" s="247"/>
      <c r="O453" s="229">
        <f t="shared" si="100"/>
        <v>0</v>
      </c>
      <c r="P453" s="246"/>
      <c r="Q453" s="246">
        <f t="shared" si="101"/>
        <v>0</v>
      </c>
      <c r="R453" s="550">
        <f t="shared" si="102"/>
        <v>0</v>
      </c>
      <c r="S453" s="551"/>
      <c r="T453" s="549" t="str">
        <f t="shared" si="103"/>
        <v>30 - 39 Cm</v>
      </c>
      <c r="U453" s="552"/>
      <c r="V453" s="552" t="e">
        <f>VLOOKUP(A453,'Supply Log'!$E$6:$V$1999,18,FALSE)</f>
        <v>#N/A</v>
      </c>
      <c r="W453" s="553" t="s">
        <v>197</v>
      </c>
      <c r="X453" s="554" t="s">
        <v>242</v>
      </c>
      <c r="Y453" s="554"/>
      <c r="Z453" s="553"/>
      <c r="AA453" s="555" t="s">
        <v>198</v>
      </c>
      <c r="AB453" s="553" t="str">
        <f t="shared" si="104"/>
        <v>G./25-L04-</v>
      </c>
      <c r="AC453" s="556"/>
      <c r="AD453" s="553"/>
      <c r="AE453" s="558" t="str">
        <f t="shared" si="105"/>
        <v/>
      </c>
      <c r="AF453" s="291"/>
      <c r="AG453" s="291"/>
      <c r="AH453" s="291"/>
      <c r="AI453" s="291"/>
      <c r="AJ453" s="291"/>
      <c r="AK453" s="291"/>
      <c r="AL453" s="291"/>
      <c r="AM453" s="291"/>
      <c r="AN453" s="234">
        <f t="shared" si="106"/>
        <v>0</v>
      </c>
      <c r="AO453" s="30"/>
      <c r="AP453" s="30"/>
      <c r="AQ453" s="293"/>
      <c r="AR453" s="293"/>
      <c r="AS453" s="293"/>
      <c r="AT453" s="293"/>
    </row>
    <row r="454" spans="1:46" hidden="1">
      <c r="A454" s="547"/>
      <c r="B454" s="547"/>
      <c r="C454" s="548"/>
      <c r="D454" s="547"/>
      <c r="E454" s="549"/>
      <c r="F454" s="228"/>
      <c r="G454" s="547"/>
      <c r="H454" s="547"/>
      <c r="I454" s="547"/>
      <c r="J454" s="547"/>
      <c r="K454" s="244">
        <f t="shared" ref="K454:K517" si="107">+(G454+H454+I454+J454)/4</f>
        <v>0</v>
      </c>
      <c r="L454" s="245">
        <f t="shared" ref="L454:L517" si="108">ROUND(K454,0)</f>
        <v>0</v>
      </c>
      <c r="M454" s="246">
        <f t="shared" ref="M454:M517" si="109">+ROUND((L454*L454*F454*0.7854)/10000,2)</f>
        <v>0</v>
      </c>
      <c r="N454" s="247"/>
      <c r="O454" s="229">
        <f t="shared" ref="O454:O517" si="110">ROUND(((N454*N454*(F454-P454)*0.7854)/10000),2)</f>
        <v>0</v>
      </c>
      <c r="P454" s="246"/>
      <c r="Q454" s="246">
        <f t="shared" ref="Q454:Q458" si="111">+ROUND((L454*L454*P454*0.7854)/10000,2)</f>
        <v>0</v>
      </c>
      <c r="R454" s="550">
        <f t="shared" ref="R454:R517" si="112">+M454-O454-Q454</f>
        <v>0</v>
      </c>
      <c r="S454" s="551"/>
      <c r="T454" s="549" t="str">
        <f t="shared" ref="T454:T517" si="113">IF(L454&lt;40,"30 - 39 Cm",IF(L454&lt;50,"40 - 49 Cm",IF(L454&lt;60,"50 - 59 Cm",IF(L454&lt;70,"60 - 69 Cm",IF(L454&lt;80,"70 - 79 Cm",IF(L454&lt;90,"80 - 89 Cm",IF(L454&lt;100,"90 - 99 Cm",IF(L454&gt;99,"100 Cm Up"))))))))</f>
        <v>30 - 39 Cm</v>
      </c>
      <c r="U454" s="552"/>
      <c r="V454" s="552" t="e">
        <f>VLOOKUP(A454,'Supply Log'!$E$6:$V$1999,18,FALSE)</f>
        <v>#N/A</v>
      </c>
      <c r="W454" s="553" t="s">
        <v>197</v>
      </c>
      <c r="X454" s="554" t="s">
        <v>242</v>
      </c>
      <c r="Y454" s="554"/>
      <c r="Z454" s="553"/>
      <c r="AA454" s="555" t="s">
        <v>198</v>
      </c>
      <c r="AB454" s="553" t="str">
        <f t="shared" ref="AB454:AB517" si="114">W454&amp;C454&amp;B454&amp;AA454&amp;X454&amp;Z454&amp;A454</f>
        <v>G./25-L04-</v>
      </c>
      <c r="AC454" s="556"/>
      <c r="AD454" s="553"/>
      <c r="AE454" s="558" t="str">
        <f t="shared" ref="AE454:AE517" si="115">IF(COUNTIF($B$2:$B$46837,B454)&gt;1,"DOUBLE","")</f>
        <v/>
      </c>
      <c r="AF454" s="291"/>
      <c r="AG454" s="291"/>
      <c r="AH454" s="291"/>
      <c r="AI454" s="291"/>
      <c r="AJ454" s="291"/>
      <c r="AK454" s="291"/>
      <c r="AL454" s="291"/>
      <c r="AM454" s="291"/>
      <c r="AN454" s="234">
        <f t="shared" ref="AN454:AN517" si="116">F454-AF454-AG454-AH454-AI454-AJ454-AK454-AL454-AM454</f>
        <v>0</v>
      </c>
      <c r="AO454" s="30"/>
      <c r="AP454" s="30"/>
      <c r="AQ454" s="293"/>
      <c r="AR454" s="293"/>
      <c r="AS454" s="293"/>
      <c r="AT454" s="293"/>
    </row>
    <row r="455" spans="1:46" hidden="1">
      <c r="A455" s="547"/>
      <c r="B455" s="547"/>
      <c r="C455" s="548"/>
      <c r="D455" s="547"/>
      <c r="E455" s="549"/>
      <c r="F455" s="228"/>
      <c r="G455" s="547"/>
      <c r="H455" s="547"/>
      <c r="I455" s="547"/>
      <c r="J455" s="547"/>
      <c r="K455" s="244">
        <f t="shared" si="107"/>
        <v>0</v>
      </c>
      <c r="L455" s="245">
        <f t="shared" si="108"/>
        <v>0</v>
      </c>
      <c r="M455" s="246">
        <f t="shared" si="109"/>
        <v>0</v>
      </c>
      <c r="N455" s="247"/>
      <c r="O455" s="229">
        <f t="shared" si="110"/>
        <v>0</v>
      </c>
      <c r="P455" s="246"/>
      <c r="Q455" s="246">
        <f t="shared" si="111"/>
        <v>0</v>
      </c>
      <c r="R455" s="550">
        <f t="shared" si="112"/>
        <v>0</v>
      </c>
      <c r="S455" s="551"/>
      <c r="T455" s="549" t="str">
        <f t="shared" si="113"/>
        <v>30 - 39 Cm</v>
      </c>
      <c r="U455" s="552"/>
      <c r="V455" s="552" t="e">
        <f>VLOOKUP(A455,'Supply Log'!$E$6:$V$1999,18,FALSE)</f>
        <v>#N/A</v>
      </c>
      <c r="W455" s="553" t="s">
        <v>197</v>
      </c>
      <c r="X455" s="554" t="s">
        <v>242</v>
      </c>
      <c r="Y455" s="554"/>
      <c r="Z455" s="553"/>
      <c r="AA455" s="555" t="s">
        <v>198</v>
      </c>
      <c r="AB455" s="553" t="str">
        <f t="shared" si="114"/>
        <v>G./25-L04-</v>
      </c>
      <c r="AC455" s="556"/>
      <c r="AD455" s="553"/>
      <c r="AE455" s="558" t="str">
        <f t="shared" si="115"/>
        <v/>
      </c>
      <c r="AF455" s="291"/>
      <c r="AG455" s="291"/>
      <c r="AH455" s="291"/>
      <c r="AI455" s="291"/>
      <c r="AJ455" s="291"/>
      <c r="AK455" s="291"/>
      <c r="AL455" s="291"/>
      <c r="AM455" s="291"/>
      <c r="AN455" s="234">
        <f t="shared" si="116"/>
        <v>0</v>
      </c>
      <c r="AO455" s="30"/>
      <c r="AP455" s="30"/>
      <c r="AQ455" s="293"/>
      <c r="AR455" s="293"/>
      <c r="AS455" s="293"/>
      <c r="AT455" s="293"/>
    </row>
    <row r="456" spans="1:46" hidden="1">
      <c r="A456" s="547"/>
      <c r="B456" s="547"/>
      <c r="C456" s="548"/>
      <c r="D456" s="547"/>
      <c r="E456" s="549"/>
      <c r="F456" s="228"/>
      <c r="G456" s="547"/>
      <c r="H456" s="547"/>
      <c r="I456" s="547"/>
      <c r="J456" s="547"/>
      <c r="K456" s="244">
        <f t="shared" si="107"/>
        <v>0</v>
      </c>
      <c r="L456" s="245">
        <f t="shared" si="108"/>
        <v>0</v>
      </c>
      <c r="M456" s="246">
        <f t="shared" si="109"/>
        <v>0</v>
      </c>
      <c r="N456" s="247"/>
      <c r="O456" s="229">
        <f t="shared" si="110"/>
        <v>0</v>
      </c>
      <c r="P456" s="246"/>
      <c r="Q456" s="246">
        <f t="shared" si="111"/>
        <v>0</v>
      </c>
      <c r="R456" s="550">
        <f t="shared" si="112"/>
        <v>0</v>
      </c>
      <c r="S456" s="551"/>
      <c r="T456" s="549" t="str">
        <f t="shared" si="113"/>
        <v>30 - 39 Cm</v>
      </c>
      <c r="U456" s="552"/>
      <c r="V456" s="552" t="e">
        <f>VLOOKUP(A456,'Supply Log'!$E$6:$V$1999,18,FALSE)</f>
        <v>#N/A</v>
      </c>
      <c r="W456" s="553" t="s">
        <v>197</v>
      </c>
      <c r="X456" s="554" t="s">
        <v>242</v>
      </c>
      <c r="Y456" s="554"/>
      <c r="Z456" s="553"/>
      <c r="AA456" s="555" t="s">
        <v>198</v>
      </c>
      <c r="AB456" s="553" t="str">
        <f t="shared" si="114"/>
        <v>G./25-L04-</v>
      </c>
      <c r="AC456" s="556"/>
      <c r="AD456" s="553"/>
      <c r="AE456" s="558" t="str">
        <f t="shared" si="115"/>
        <v/>
      </c>
      <c r="AF456" s="291"/>
      <c r="AG456" s="291"/>
      <c r="AH456" s="291"/>
      <c r="AI456" s="291"/>
      <c r="AJ456" s="291"/>
      <c r="AK456" s="291"/>
      <c r="AL456" s="291"/>
      <c r="AM456" s="291"/>
      <c r="AN456" s="234">
        <f t="shared" si="116"/>
        <v>0</v>
      </c>
      <c r="AO456" s="30"/>
      <c r="AP456" s="30"/>
      <c r="AQ456" s="293"/>
      <c r="AR456" s="293"/>
      <c r="AS456" s="293"/>
      <c r="AT456" s="293"/>
    </row>
    <row r="457" spans="1:46" hidden="1">
      <c r="A457" s="547"/>
      <c r="B457" s="547"/>
      <c r="C457" s="548"/>
      <c r="D457" s="547"/>
      <c r="E457" s="549"/>
      <c r="F457" s="228"/>
      <c r="G457" s="547"/>
      <c r="H457" s="547"/>
      <c r="I457" s="547"/>
      <c r="J457" s="547"/>
      <c r="K457" s="244">
        <f t="shared" si="107"/>
        <v>0</v>
      </c>
      <c r="L457" s="245">
        <f t="shared" si="108"/>
        <v>0</v>
      </c>
      <c r="M457" s="246">
        <f t="shared" si="109"/>
        <v>0</v>
      </c>
      <c r="N457" s="247"/>
      <c r="O457" s="229">
        <f t="shared" si="110"/>
        <v>0</v>
      </c>
      <c r="P457" s="246"/>
      <c r="Q457" s="246">
        <f t="shared" si="111"/>
        <v>0</v>
      </c>
      <c r="R457" s="550">
        <f t="shared" si="112"/>
        <v>0</v>
      </c>
      <c r="S457" s="551"/>
      <c r="T457" s="549" t="str">
        <f t="shared" si="113"/>
        <v>30 - 39 Cm</v>
      </c>
      <c r="U457" s="552"/>
      <c r="V457" s="552" t="e">
        <f>VLOOKUP(A457,'Supply Log'!$E$6:$V$1999,18,FALSE)</f>
        <v>#N/A</v>
      </c>
      <c r="W457" s="553" t="s">
        <v>197</v>
      </c>
      <c r="X457" s="554" t="s">
        <v>242</v>
      </c>
      <c r="Y457" s="554"/>
      <c r="Z457" s="553"/>
      <c r="AA457" s="555" t="s">
        <v>198</v>
      </c>
      <c r="AB457" s="553" t="str">
        <f t="shared" si="114"/>
        <v>G./25-L04-</v>
      </c>
      <c r="AC457" s="556"/>
      <c r="AD457" s="553"/>
      <c r="AE457" s="558" t="str">
        <f t="shared" si="115"/>
        <v/>
      </c>
      <c r="AF457" s="291"/>
      <c r="AG457" s="291"/>
      <c r="AH457" s="291"/>
      <c r="AI457" s="291"/>
      <c r="AJ457" s="291"/>
      <c r="AK457" s="291"/>
      <c r="AL457" s="291"/>
      <c r="AM457" s="291"/>
      <c r="AN457" s="234">
        <f t="shared" si="116"/>
        <v>0</v>
      </c>
      <c r="AO457" s="30"/>
      <c r="AP457" s="30"/>
      <c r="AQ457" s="293"/>
      <c r="AR457" s="293"/>
      <c r="AS457" s="293"/>
      <c r="AT457" s="293"/>
    </row>
    <row r="458" spans="1:46" hidden="1">
      <c r="A458" s="547"/>
      <c r="B458" s="547"/>
      <c r="C458" s="548"/>
      <c r="D458" s="547"/>
      <c r="E458" s="549"/>
      <c r="F458" s="228"/>
      <c r="G458" s="547"/>
      <c r="H458" s="547"/>
      <c r="I458" s="547"/>
      <c r="J458" s="547"/>
      <c r="K458" s="244">
        <f t="shared" si="107"/>
        <v>0</v>
      </c>
      <c r="L458" s="245">
        <f t="shared" si="108"/>
        <v>0</v>
      </c>
      <c r="M458" s="246">
        <f t="shared" si="109"/>
        <v>0</v>
      </c>
      <c r="N458" s="247"/>
      <c r="O458" s="229">
        <f t="shared" si="110"/>
        <v>0</v>
      </c>
      <c r="P458" s="246"/>
      <c r="Q458" s="246">
        <f t="shared" si="111"/>
        <v>0</v>
      </c>
      <c r="R458" s="550">
        <f t="shared" si="112"/>
        <v>0</v>
      </c>
      <c r="S458" s="551"/>
      <c r="T458" s="549" t="str">
        <f t="shared" si="113"/>
        <v>30 - 39 Cm</v>
      </c>
      <c r="U458" s="552"/>
      <c r="V458" s="552" t="e">
        <f>VLOOKUP(A458,'Supply Log'!$E$6:$V$1999,18,FALSE)</f>
        <v>#N/A</v>
      </c>
      <c r="W458" s="553" t="s">
        <v>197</v>
      </c>
      <c r="X458" s="554" t="s">
        <v>242</v>
      </c>
      <c r="Y458" s="554"/>
      <c r="Z458" s="553"/>
      <c r="AA458" s="555" t="s">
        <v>198</v>
      </c>
      <c r="AB458" s="553" t="str">
        <f t="shared" si="114"/>
        <v>G./25-L04-</v>
      </c>
      <c r="AC458" s="556"/>
      <c r="AD458" s="553"/>
      <c r="AE458" s="558" t="str">
        <f t="shared" si="115"/>
        <v/>
      </c>
      <c r="AF458" s="291"/>
      <c r="AG458" s="291"/>
      <c r="AH458" s="291"/>
      <c r="AI458" s="291"/>
      <c r="AJ458" s="291"/>
      <c r="AK458" s="291"/>
      <c r="AL458" s="291"/>
      <c r="AM458" s="291"/>
      <c r="AN458" s="234">
        <f t="shared" si="116"/>
        <v>0</v>
      </c>
      <c r="AO458" s="30"/>
      <c r="AP458" s="30"/>
      <c r="AQ458" s="293"/>
      <c r="AR458" s="293"/>
      <c r="AS458" s="293"/>
      <c r="AT458" s="293"/>
    </row>
    <row r="459" spans="1:46" hidden="1">
      <c r="A459" s="547"/>
      <c r="B459" s="547"/>
      <c r="C459" s="548"/>
      <c r="D459" s="547"/>
      <c r="E459" s="549"/>
      <c r="F459" s="228"/>
      <c r="G459" s="547"/>
      <c r="H459" s="547"/>
      <c r="I459" s="547"/>
      <c r="J459" s="547"/>
      <c r="K459" s="244">
        <f t="shared" si="107"/>
        <v>0</v>
      </c>
      <c r="L459" s="245">
        <f t="shared" si="108"/>
        <v>0</v>
      </c>
      <c r="M459" s="246">
        <f t="shared" si="109"/>
        <v>0</v>
      </c>
      <c r="N459" s="247"/>
      <c r="O459" s="229">
        <f t="shared" si="110"/>
        <v>0</v>
      </c>
      <c r="P459" s="246"/>
      <c r="Q459" s="246"/>
      <c r="R459" s="550">
        <f t="shared" si="112"/>
        <v>0</v>
      </c>
      <c r="S459" s="551"/>
      <c r="T459" s="549" t="str">
        <f t="shared" si="113"/>
        <v>30 - 39 Cm</v>
      </c>
      <c r="U459" s="552"/>
      <c r="V459" s="552" t="e">
        <f>VLOOKUP(A459,'Supply Log'!$E$6:$V$1999,18,FALSE)</f>
        <v>#N/A</v>
      </c>
      <c r="W459" s="553" t="s">
        <v>197</v>
      </c>
      <c r="X459" s="554" t="s">
        <v>242</v>
      </c>
      <c r="Y459" s="554"/>
      <c r="Z459" s="553"/>
      <c r="AA459" s="555" t="s">
        <v>198</v>
      </c>
      <c r="AB459" s="553" t="str">
        <f t="shared" si="114"/>
        <v>G./25-L04-</v>
      </c>
      <c r="AC459" s="556"/>
      <c r="AD459" s="553"/>
      <c r="AE459" s="558" t="str">
        <f t="shared" si="115"/>
        <v/>
      </c>
      <c r="AF459" s="291"/>
      <c r="AG459" s="291"/>
      <c r="AH459" s="291"/>
      <c r="AI459" s="291"/>
      <c r="AJ459" s="291"/>
      <c r="AK459" s="291"/>
      <c r="AL459" s="291"/>
      <c r="AM459" s="291"/>
      <c r="AN459" s="234">
        <f t="shared" si="116"/>
        <v>0</v>
      </c>
      <c r="AO459" s="30"/>
      <c r="AP459" s="30"/>
      <c r="AQ459" s="293"/>
      <c r="AR459" s="293"/>
      <c r="AS459" s="293"/>
      <c r="AT459" s="293"/>
    </row>
    <row r="460" spans="1:46" hidden="1">
      <c r="A460" s="547"/>
      <c r="B460" s="547"/>
      <c r="C460" s="548"/>
      <c r="D460" s="547"/>
      <c r="E460" s="549"/>
      <c r="F460" s="228"/>
      <c r="G460" s="547"/>
      <c r="H460" s="547"/>
      <c r="I460" s="547"/>
      <c r="J460" s="547"/>
      <c r="K460" s="244">
        <f t="shared" si="107"/>
        <v>0</v>
      </c>
      <c r="L460" s="245">
        <f t="shared" si="108"/>
        <v>0</v>
      </c>
      <c r="M460" s="246">
        <f t="shared" si="109"/>
        <v>0</v>
      </c>
      <c r="N460" s="247"/>
      <c r="O460" s="229">
        <f t="shared" si="110"/>
        <v>0</v>
      </c>
      <c r="P460" s="246"/>
      <c r="Q460" s="246"/>
      <c r="R460" s="550">
        <f t="shared" si="112"/>
        <v>0</v>
      </c>
      <c r="S460" s="551"/>
      <c r="T460" s="549" t="str">
        <f t="shared" si="113"/>
        <v>30 - 39 Cm</v>
      </c>
      <c r="U460" s="552"/>
      <c r="V460" s="552" t="e">
        <f>VLOOKUP(A460,'Supply Log'!$E$6:$V$1999,18,FALSE)</f>
        <v>#N/A</v>
      </c>
      <c r="W460" s="553" t="s">
        <v>197</v>
      </c>
      <c r="X460" s="554" t="s">
        <v>242</v>
      </c>
      <c r="Y460" s="554"/>
      <c r="Z460" s="553"/>
      <c r="AA460" s="555" t="s">
        <v>198</v>
      </c>
      <c r="AB460" s="553" t="str">
        <f t="shared" si="114"/>
        <v>G./25-L04-</v>
      </c>
      <c r="AC460" s="556"/>
      <c r="AD460" s="553"/>
      <c r="AE460" s="558" t="str">
        <f t="shared" si="115"/>
        <v/>
      </c>
      <c r="AF460" s="291"/>
      <c r="AG460" s="291"/>
      <c r="AH460" s="291"/>
      <c r="AI460" s="291"/>
      <c r="AJ460" s="291"/>
      <c r="AK460" s="291"/>
      <c r="AL460" s="291"/>
      <c r="AM460" s="291"/>
      <c r="AN460" s="234">
        <f t="shared" si="116"/>
        <v>0</v>
      </c>
      <c r="AO460" s="30"/>
      <c r="AP460" s="30"/>
      <c r="AQ460" s="293"/>
      <c r="AR460" s="293"/>
      <c r="AS460" s="293"/>
      <c r="AT460" s="293"/>
    </row>
    <row r="461" spans="1:46" hidden="1">
      <c r="A461" s="547"/>
      <c r="B461" s="547"/>
      <c r="C461" s="548"/>
      <c r="D461" s="547"/>
      <c r="E461" s="549"/>
      <c r="F461" s="228"/>
      <c r="G461" s="547"/>
      <c r="H461" s="547"/>
      <c r="I461" s="547"/>
      <c r="J461" s="547"/>
      <c r="K461" s="244">
        <f t="shared" si="107"/>
        <v>0</v>
      </c>
      <c r="L461" s="245">
        <f t="shared" si="108"/>
        <v>0</v>
      </c>
      <c r="M461" s="246">
        <f t="shared" si="109"/>
        <v>0</v>
      </c>
      <c r="N461" s="247"/>
      <c r="O461" s="229">
        <f t="shared" si="110"/>
        <v>0</v>
      </c>
      <c r="P461" s="246"/>
      <c r="Q461" s="246"/>
      <c r="R461" s="550">
        <f t="shared" si="112"/>
        <v>0</v>
      </c>
      <c r="S461" s="551"/>
      <c r="T461" s="549" t="str">
        <f t="shared" si="113"/>
        <v>30 - 39 Cm</v>
      </c>
      <c r="U461" s="552"/>
      <c r="V461" s="552" t="e">
        <f>VLOOKUP(A461,'Supply Log'!$E$6:$V$1999,18,FALSE)</f>
        <v>#N/A</v>
      </c>
      <c r="W461" s="553" t="s">
        <v>197</v>
      </c>
      <c r="X461" s="554" t="s">
        <v>242</v>
      </c>
      <c r="Y461" s="554"/>
      <c r="Z461" s="553"/>
      <c r="AA461" s="555" t="s">
        <v>198</v>
      </c>
      <c r="AB461" s="553" t="str">
        <f t="shared" si="114"/>
        <v>G./25-L04-</v>
      </c>
      <c r="AC461" s="556"/>
      <c r="AD461" s="553"/>
      <c r="AE461" s="558" t="str">
        <f t="shared" si="115"/>
        <v/>
      </c>
      <c r="AF461" s="291"/>
      <c r="AG461" s="291"/>
      <c r="AH461" s="291"/>
      <c r="AI461" s="291"/>
      <c r="AJ461" s="291"/>
      <c r="AK461" s="291"/>
      <c r="AL461" s="291"/>
      <c r="AM461" s="291"/>
      <c r="AN461" s="234">
        <f t="shared" si="116"/>
        <v>0</v>
      </c>
      <c r="AO461" s="30"/>
      <c r="AP461" s="30"/>
      <c r="AQ461" s="293"/>
      <c r="AR461" s="293"/>
      <c r="AS461" s="293"/>
      <c r="AT461" s="293"/>
    </row>
    <row r="462" spans="1:46" hidden="1">
      <c r="A462" s="547"/>
      <c r="B462" s="547"/>
      <c r="C462" s="548"/>
      <c r="D462" s="547"/>
      <c r="E462" s="549"/>
      <c r="F462" s="228"/>
      <c r="G462" s="547"/>
      <c r="H462" s="547"/>
      <c r="I462" s="547"/>
      <c r="J462" s="547"/>
      <c r="K462" s="244">
        <f t="shared" si="107"/>
        <v>0</v>
      </c>
      <c r="L462" s="245">
        <f t="shared" si="108"/>
        <v>0</v>
      </c>
      <c r="M462" s="246">
        <f t="shared" si="109"/>
        <v>0</v>
      </c>
      <c r="N462" s="247"/>
      <c r="O462" s="229">
        <f t="shared" si="110"/>
        <v>0</v>
      </c>
      <c r="P462" s="246"/>
      <c r="Q462" s="246"/>
      <c r="R462" s="550">
        <f t="shared" si="112"/>
        <v>0</v>
      </c>
      <c r="S462" s="551"/>
      <c r="T462" s="549" t="str">
        <f t="shared" si="113"/>
        <v>30 - 39 Cm</v>
      </c>
      <c r="U462" s="552"/>
      <c r="V462" s="552" t="e">
        <f>VLOOKUP(A462,'Supply Log'!$E$6:$V$1999,18,FALSE)</f>
        <v>#N/A</v>
      </c>
      <c r="W462" s="553" t="s">
        <v>197</v>
      </c>
      <c r="X462" s="554" t="s">
        <v>242</v>
      </c>
      <c r="Y462" s="554"/>
      <c r="Z462" s="553"/>
      <c r="AA462" s="555" t="s">
        <v>198</v>
      </c>
      <c r="AB462" s="553" t="str">
        <f t="shared" si="114"/>
        <v>G./25-L04-</v>
      </c>
      <c r="AC462" s="556"/>
      <c r="AD462" s="553"/>
      <c r="AE462" s="558" t="str">
        <f t="shared" si="115"/>
        <v/>
      </c>
      <c r="AF462" s="291"/>
      <c r="AG462" s="291"/>
      <c r="AH462" s="291"/>
      <c r="AI462" s="291"/>
      <c r="AJ462" s="291"/>
      <c r="AK462" s="291"/>
      <c r="AL462" s="291"/>
      <c r="AM462" s="291"/>
      <c r="AN462" s="234">
        <f t="shared" si="116"/>
        <v>0</v>
      </c>
      <c r="AO462" s="30"/>
      <c r="AP462" s="30"/>
      <c r="AQ462" s="293"/>
      <c r="AR462" s="293"/>
      <c r="AS462" s="293"/>
      <c r="AT462" s="293"/>
    </row>
    <row r="463" spans="1:46" hidden="1">
      <c r="A463" s="547"/>
      <c r="B463" s="547"/>
      <c r="C463" s="548"/>
      <c r="D463" s="547"/>
      <c r="E463" s="549"/>
      <c r="F463" s="228"/>
      <c r="G463" s="547"/>
      <c r="H463" s="547"/>
      <c r="I463" s="547"/>
      <c r="J463" s="547"/>
      <c r="K463" s="244">
        <f t="shared" si="107"/>
        <v>0</v>
      </c>
      <c r="L463" s="245">
        <f t="shared" si="108"/>
        <v>0</v>
      </c>
      <c r="M463" s="246">
        <f t="shared" si="109"/>
        <v>0</v>
      </c>
      <c r="N463" s="247"/>
      <c r="O463" s="229">
        <f t="shared" si="110"/>
        <v>0</v>
      </c>
      <c r="P463" s="246"/>
      <c r="Q463" s="246"/>
      <c r="R463" s="550">
        <f t="shared" si="112"/>
        <v>0</v>
      </c>
      <c r="S463" s="551"/>
      <c r="T463" s="549" t="str">
        <f t="shared" si="113"/>
        <v>30 - 39 Cm</v>
      </c>
      <c r="U463" s="552"/>
      <c r="V463" s="552" t="e">
        <f>VLOOKUP(A463,'Supply Log'!$E$6:$V$1999,18,FALSE)</f>
        <v>#N/A</v>
      </c>
      <c r="W463" s="553" t="s">
        <v>197</v>
      </c>
      <c r="X463" s="554" t="s">
        <v>242</v>
      </c>
      <c r="Y463" s="554"/>
      <c r="Z463" s="553"/>
      <c r="AA463" s="555" t="s">
        <v>198</v>
      </c>
      <c r="AB463" s="553" t="str">
        <f t="shared" si="114"/>
        <v>G./25-L04-</v>
      </c>
      <c r="AC463" s="556"/>
      <c r="AD463" s="553"/>
      <c r="AE463" s="558" t="str">
        <f t="shared" si="115"/>
        <v/>
      </c>
      <c r="AF463" s="291"/>
      <c r="AG463" s="291"/>
      <c r="AH463" s="291"/>
      <c r="AI463" s="291"/>
      <c r="AJ463" s="291"/>
      <c r="AK463" s="291"/>
      <c r="AL463" s="291"/>
      <c r="AM463" s="291"/>
      <c r="AN463" s="234">
        <f t="shared" si="116"/>
        <v>0</v>
      </c>
      <c r="AO463" s="30"/>
      <c r="AP463" s="30"/>
      <c r="AQ463" s="293"/>
      <c r="AR463" s="293"/>
      <c r="AS463" s="293"/>
      <c r="AT463" s="293"/>
    </row>
    <row r="464" spans="1:46" hidden="1">
      <c r="A464" s="547"/>
      <c r="B464" s="547"/>
      <c r="C464" s="548"/>
      <c r="D464" s="547"/>
      <c r="E464" s="549"/>
      <c r="F464" s="228"/>
      <c r="G464" s="547"/>
      <c r="H464" s="547"/>
      <c r="I464" s="547"/>
      <c r="J464" s="547"/>
      <c r="K464" s="244">
        <f t="shared" si="107"/>
        <v>0</v>
      </c>
      <c r="L464" s="245">
        <f t="shared" si="108"/>
        <v>0</v>
      </c>
      <c r="M464" s="246">
        <f t="shared" si="109"/>
        <v>0</v>
      </c>
      <c r="N464" s="247"/>
      <c r="O464" s="229">
        <f t="shared" si="110"/>
        <v>0</v>
      </c>
      <c r="P464" s="246"/>
      <c r="Q464" s="246"/>
      <c r="R464" s="550">
        <f t="shared" si="112"/>
        <v>0</v>
      </c>
      <c r="S464" s="551"/>
      <c r="T464" s="549" t="str">
        <f t="shared" si="113"/>
        <v>30 - 39 Cm</v>
      </c>
      <c r="U464" s="552"/>
      <c r="V464" s="552" t="e">
        <f>VLOOKUP(A464,'Supply Log'!$E$6:$V$1999,18,FALSE)</f>
        <v>#N/A</v>
      </c>
      <c r="W464" s="553" t="s">
        <v>197</v>
      </c>
      <c r="X464" s="554" t="s">
        <v>242</v>
      </c>
      <c r="Y464" s="554"/>
      <c r="Z464" s="553"/>
      <c r="AA464" s="555" t="s">
        <v>198</v>
      </c>
      <c r="AB464" s="553" t="str">
        <f t="shared" si="114"/>
        <v>G./25-L04-</v>
      </c>
      <c r="AC464" s="556"/>
      <c r="AD464" s="553"/>
      <c r="AE464" s="558" t="str">
        <f t="shared" si="115"/>
        <v/>
      </c>
      <c r="AF464" s="291"/>
      <c r="AG464" s="291"/>
      <c r="AH464" s="291"/>
      <c r="AI464" s="291"/>
      <c r="AJ464" s="291"/>
      <c r="AK464" s="291"/>
      <c r="AL464" s="291"/>
      <c r="AM464" s="291"/>
      <c r="AN464" s="234">
        <f t="shared" si="116"/>
        <v>0</v>
      </c>
      <c r="AO464" s="30"/>
      <c r="AP464" s="30"/>
      <c r="AQ464" s="293"/>
      <c r="AR464" s="293"/>
      <c r="AS464" s="293"/>
      <c r="AT464" s="293"/>
    </row>
    <row r="465" spans="1:46" hidden="1">
      <c r="A465" s="547"/>
      <c r="B465" s="547"/>
      <c r="C465" s="548"/>
      <c r="D465" s="547"/>
      <c r="E465" s="549"/>
      <c r="F465" s="228"/>
      <c r="G465" s="547"/>
      <c r="H465" s="547"/>
      <c r="I465" s="547"/>
      <c r="J465" s="547"/>
      <c r="K465" s="244">
        <f t="shared" si="107"/>
        <v>0</v>
      </c>
      <c r="L465" s="245">
        <f t="shared" si="108"/>
        <v>0</v>
      </c>
      <c r="M465" s="246">
        <f t="shared" si="109"/>
        <v>0</v>
      </c>
      <c r="N465" s="247"/>
      <c r="O465" s="229">
        <f t="shared" si="110"/>
        <v>0</v>
      </c>
      <c r="P465" s="246"/>
      <c r="Q465" s="246"/>
      <c r="R465" s="550">
        <f t="shared" si="112"/>
        <v>0</v>
      </c>
      <c r="S465" s="551"/>
      <c r="T465" s="549" t="str">
        <f t="shared" si="113"/>
        <v>30 - 39 Cm</v>
      </c>
      <c r="U465" s="552"/>
      <c r="V465" s="552" t="e">
        <f>VLOOKUP(A465,'Supply Log'!$E$6:$V$1999,18,FALSE)</f>
        <v>#N/A</v>
      </c>
      <c r="W465" s="553" t="s">
        <v>197</v>
      </c>
      <c r="X465" s="554" t="s">
        <v>242</v>
      </c>
      <c r="Y465" s="554"/>
      <c r="Z465" s="553"/>
      <c r="AA465" s="555" t="s">
        <v>198</v>
      </c>
      <c r="AB465" s="553" t="str">
        <f t="shared" si="114"/>
        <v>G./25-L04-</v>
      </c>
      <c r="AC465" s="556"/>
      <c r="AD465" s="553"/>
      <c r="AE465" s="558" t="str">
        <f t="shared" si="115"/>
        <v/>
      </c>
      <c r="AF465" s="291"/>
      <c r="AG465" s="291"/>
      <c r="AH465" s="291"/>
      <c r="AI465" s="291"/>
      <c r="AJ465" s="291"/>
      <c r="AK465" s="291"/>
      <c r="AL465" s="291"/>
      <c r="AM465" s="291"/>
      <c r="AN465" s="234">
        <f t="shared" si="116"/>
        <v>0</v>
      </c>
      <c r="AO465" s="30"/>
      <c r="AP465" s="30"/>
      <c r="AQ465" s="293"/>
      <c r="AR465" s="293"/>
      <c r="AS465" s="293"/>
      <c r="AT465" s="293"/>
    </row>
    <row r="466" spans="1:46" hidden="1">
      <c r="A466" s="547"/>
      <c r="B466" s="547"/>
      <c r="C466" s="548"/>
      <c r="D466" s="547"/>
      <c r="E466" s="549"/>
      <c r="F466" s="228"/>
      <c r="G466" s="547"/>
      <c r="H466" s="547"/>
      <c r="I466" s="547"/>
      <c r="J466" s="547"/>
      <c r="K466" s="244">
        <f t="shared" si="107"/>
        <v>0</v>
      </c>
      <c r="L466" s="245">
        <f t="shared" si="108"/>
        <v>0</v>
      </c>
      <c r="M466" s="246">
        <f t="shared" si="109"/>
        <v>0</v>
      </c>
      <c r="N466" s="247"/>
      <c r="O466" s="229">
        <f t="shared" si="110"/>
        <v>0</v>
      </c>
      <c r="P466" s="246"/>
      <c r="Q466" s="246"/>
      <c r="R466" s="550">
        <f t="shared" si="112"/>
        <v>0</v>
      </c>
      <c r="S466" s="551"/>
      <c r="T466" s="549" t="str">
        <f t="shared" si="113"/>
        <v>30 - 39 Cm</v>
      </c>
      <c r="U466" s="552"/>
      <c r="V466" s="552" t="e">
        <f>VLOOKUP(A466,'Supply Log'!$E$6:$V$1999,18,FALSE)</f>
        <v>#N/A</v>
      </c>
      <c r="W466" s="553" t="s">
        <v>197</v>
      </c>
      <c r="X466" s="554" t="s">
        <v>242</v>
      </c>
      <c r="Y466" s="554"/>
      <c r="Z466" s="553"/>
      <c r="AA466" s="555" t="s">
        <v>198</v>
      </c>
      <c r="AB466" s="553" t="str">
        <f t="shared" si="114"/>
        <v>G./25-L04-</v>
      </c>
      <c r="AC466" s="556"/>
      <c r="AD466" s="553"/>
      <c r="AE466" s="558" t="str">
        <f t="shared" si="115"/>
        <v/>
      </c>
      <c r="AF466" s="291"/>
      <c r="AG466" s="291"/>
      <c r="AH466" s="291"/>
      <c r="AI466" s="291"/>
      <c r="AJ466" s="291"/>
      <c r="AK466" s="291"/>
      <c r="AL466" s="291"/>
      <c r="AM466" s="291"/>
      <c r="AN466" s="234">
        <f t="shared" si="116"/>
        <v>0</v>
      </c>
      <c r="AO466" s="30"/>
      <c r="AP466" s="30"/>
      <c r="AQ466" s="293"/>
      <c r="AR466" s="293"/>
      <c r="AS466" s="293"/>
      <c r="AT466" s="293"/>
    </row>
    <row r="467" spans="1:46" hidden="1">
      <c r="A467" s="547"/>
      <c r="B467" s="547"/>
      <c r="C467" s="548"/>
      <c r="D467" s="547"/>
      <c r="E467" s="549"/>
      <c r="F467" s="228"/>
      <c r="G467" s="547"/>
      <c r="H467" s="547"/>
      <c r="I467" s="547"/>
      <c r="J467" s="547"/>
      <c r="K467" s="244">
        <f t="shared" si="107"/>
        <v>0</v>
      </c>
      <c r="L467" s="245">
        <f t="shared" si="108"/>
        <v>0</v>
      </c>
      <c r="M467" s="246">
        <f t="shared" si="109"/>
        <v>0</v>
      </c>
      <c r="N467" s="247"/>
      <c r="O467" s="229">
        <f t="shared" si="110"/>
        <v>0</v>
      </c>
      <c r="P467" s="246"/>
      <c r="Q467" s="246"/>
      <c r="R467" s="550">
        <f t="shared" si="112"/>
        <v>0</v>
      </c>
      <c r="S467" s="551"/>
      <c r="T467" s="549" t="str">
        <f t="shared" si="113"/>
        <v>30 - 39 Cm</v>
      </c>
      <c r="U467" s="552"/>
      <c r="V467" s="552" t="e">
        <f>VLOOKUP(A467,'Supply Log'!$E$6:$V$1999,18,FALSE)</f>
        <v>#N/A</v>
      </c>
      <c r="W467" s="553" t="s">
        <v>197</v>
      </c>
      <c r="X467" s="554" t="s">
        <v>242</v>
      </c>
      <c r="Y467" s="554"/>
      <c r="Z467" s="553"/>
      <c r="AA467" s="555" t="s">
        <v>198</v>
      </c>
      <c r="AB467" s="553" t="str">
        <f t="shared" si="114"/>
        <v>G./25-L04-</v>
      </c>
      <c r="AC467" s="556"/>
      <c r="AD467" s="553"/>
      <c r="AE467" s="558" t="str">
        <f t="shared" si="115"/>
        <v/>
      </c>
      <c r="AF467" s="291"/>
      <c r="AG467" s="291"/>
      <c r="AH467" s="291"/>
      <c r="AI467" s="291"/>
      <c r="AJ467" s="291"/>
      <c r="AK467" s="291"/>
      <c r="AL467" s="291"/>
      <c r="AM467" s="291"/>
      <c r="AN467" s="234">
        <f t="shared" si="116"/>
        <v>0</v>
      </c>
      <c r="AO467" s="30"/>
      <c r="AP467" s="30"/>
      <c r="AQ467" s="293"/>
      <c r="AR467" s="293"/>
      <c r="AS467" s="293"/>
      <c r="AT467" s="293"/>
    </row>
    <row r="468" spans="1:46" hidden="1">
      <c r="A468" s="547"/>
      <c r="B468" s="547"/>
      <c r="C468" s="548"/>
      <c r="D468" s="547"/>
      <c r="E468" s="549"/>
      <c r="F468" s="228"/>
      <c r="G468" s="547"/>
      <c r="H468" s="547"/>
      <c r="I468" s="547"/>
      <c r="J468" s="547"/>
      <c r="K468" s="244">
        <f t="shared" si="107"/>
        <v>0</v>
      </c>
      <c r="L468" s="245">
        <f t="shared" si="108"/>
        <v>0</v>
      </c>
      <c r="M468" s="246">
        <f t="shared" si="109"/>
        <v>0</v>
      </c>
      <c r="N468" s="247"/>
      <c r="O468" s="229">
        <f t="shared" si="110"/>
        <v>0</v>
      </c>
      <c r="P468" s="246"/>
      <c r="Q468" s="246"/>
      <c r="R468" s="550">
        <f t="shared" si="112"/>
        <v>0</v>
      </c>
      <c r="S468" s="551"/>
      <c r="T468" s="549" t="str">
        <f t="shared" si="113"/>
        <v>30 - 39 Cm</v>
      </c>
      <c r="U468" s="552"/>
      <c r="V468" s="552" t="e">
        <f>VLOOKUP(A468,'Supply Log'!$E$6:$V$1999,18,FALSE)</f>
        <v>#N/A</v>
      </c>
      <c r="W468" s="553" t="s">
        <v>197</v>
      </c>
      <c r="X468" s="554" t="s">
        <v>242</v>
      </c>
      <c r="Y468" s="554"/>
      <c r="Z468" s="553"/>
      <c r="AA468" s="555" t="s">
        <v>198</v>
      </c>
      <c r="AB468" s="553" t="str">
        <f t="shared" si="114"/>
        <v>G./25-L04-</v>
      </c>
      <c r="AC468" s="556"/>
      <c r="AD468" s="553"/>
      <c r="AE468" s="558" t="str">
        <f t="shared" si="115"/>
        <v/>
      </c>
      <c r="AF468" s="291"/>
      <c r="AG468" s="291"/>
      <c r="AH468" s="291"/>
      <c r="AI468" s="291"/>
      <c r="AJ468" s="291"/>
      <c r="AK468" s="291"/>
      <c r="AL468" s="291"/>
      <c r="AM468" s="291"/>
      <c r="AN468" s="234">
        <f t="shared" si="116"/>
        <v>0</v>
      </c>
      <c r="AO468" s="30"/>
      <c r="AP468" s="30"/>
      <c r="AQ468" s="293"/>
      <c r="AR468" s="293"/>
      <c r="AS468" s="293"/>
      <c r="AT468" s="293"/>
    </row>
    <row r="469" spans="1:46" hidden="1">
      <c r="A469" s="547"/>
      <c r="B469" s="547"/>
      <c r="C469" s="548"/>
      <c r="D469" s="547"/>
      <c r="E469" s="549"/>
      <c r="F469" s="228"/>
      <c r="G469" s="547"/>
      <c r="H469" s="547"/>
      <c r="I469" s="547"/>
      <c r="J469" s="547"/>
      <c r="K469" s="244">
        <f t="shared" si="107"/>
        <v>0</v>
      </c>
      <c r="L469" s="245">
        <f t="shared" si="108"/>
        <v>0</v>
      </c>
      <c r="M469" s="246">
        <f t="shared" si="109"/>
        <v>0</v>
      </c>
      <c r="N469" s="247"/>
      <c r="O469" s="229">
        <f t="shared" si="110"/>
        <v>0</v>
      </c>
      <c r="P469" s="246"/>
      <c r="Q469" s="246"/>
      <c r="R469" s="550">
        <f t="shared" si="112"/>
        <v>0</v>
      </c>
      <c r="S469" s="551"/>
      <c r="T469" s="549" t="str">
        <f t="shared" si="113"/>
        <v>30 - 39 Cm</v>
      </c>
      <c r="U469" s="552"/>
      <c r="V469" s="552" t="e">
        <f>VLOOKUP(A469,'Supply Log'!$E$6:$V$1999,18,FALSE)</f>
        <v>#N/A</v>
      </c>
      <c r="W469" s="553" t="s">
        <v>197</v>
      </c>
      <c r="X469" s="554" t="s">
        <v>242</v>
      </c>
      <c r="Y469" s="554"/>
      <c r="Z469" s="553"/>
      <c r="AA469" s="555" t="s">
        <v>198</v>
      </c>
      <c r="AB469" s="553" t="str">
        <f t="shared" si="114"/>
        <v>G./25-L04-</v>
      </c>
      <c r="AC469" s="556"/>
      <c r="AD469" s="553"/>
      <c r="AE469" s="558" t="str">
        <f t="shared" si="115"/>
        <v/>
      </c>
      <c r="AF469" s="291"/>
      <c r="AG469" s="291"/>
      <c r="AH469" s="291"/>
      <c r="AI469" s="291"/>
      <c r="AJ469" s="291"/>
      <c r="AK469" s="291"/>
      <c r="AL469" s="291"/>
      <c r="AM469" s="291"/>
      <c r="AN469" s="234">
        <f t="shared" si="116"/>
        <v>0</v>
      </c>
      <c r="AO469" s="30"/>
      <c r="AP469" s="30"/>
      <c r="AQ469" s="293"/>
      <c r="AR469" s="293"/>
      <c r="AS469" s="293"/>
      <c r="AT469" s="293"/>
    </row>
    <row r="470" spans="1:46" hidden="1">
      <c r="A470" s="547"/>
      <c r="B470" s="547"/>
      <c r="C470" s="548"/>
      <c r="D470" s="547"/>
      <c r="E470" s="549"/>
      <c r="F470" s="228"/>
      <c r="G470" s="547"/>
      <c r="H470" s="547"/>
      <c r="I470" s="547"/>
      <c r="J470" s="547"/>
      <c r="K470" s="244">
        <f t="shared" si="107"/>
        <v>0</v>
      </c>
      <c r="L470" s="245">
        <f t="shared" si="108"/>
        <v>0</v>
      </c>
      <c r="M470" s="246">
        <f t="shared" si="109"/>
        <v>0</v>
      </c>
      <c r="N470" s="247"/>
      <c r="O470" s="229">
        <f t="shared" si="110"/>
        <v>0</v>
      </c>
      <c r="P470" s="246"/>
      <c r="Q470" s="246"/>
      <c r="R470" s="550">
        <f t="shared" si="112"/>
        <v>0</v>
      </c>
      <c r="S470" s="551"/>
      <c r="T470" s="549" t="str">
        <f t="shared" si="113"/>
        <v>30 - 39 Cm</v>
      </c>
      <c r="U470" s="552"/>
      <c r="V470" s="552" t="e">
        <f>VLOOKUP(A470,'Supply Log'!$E$6:$V$1999,18,FALSE)</f>
        <v>#N/A</v>
      </c>
      <c r="W470" s="553" t="s">
        <v>197</v>
      </c>
      <c r="X470" s="554" t="s">
        <v>242</v>
      </c>
      <c r="Y470" s="554"/>
      <c r="Z470" s="553"/>
      <c r="AA470" s="555" t="s">
        <v>198</v>
      </c>
      <c r="AB470" s="553" t="str">
        <f t="shared" si="114"/>
        <v>G./25-L04-</v>
      </c>
      <c r="AC470" s="556"/>
      <c r="AD470" s="553"/>
      <c r="AE470" s="558" t="str">
        <f t="shared" si="115"/>
        <v/>
      </c>
      <c r="AF470" s="291"/>
      <c r="AG470" s="291"/>
      <c r="AH470" s="291"/>
      <c r="AI470" s="291"/>
      <c r="AJ470" s="291"/>
      <c r="AK470" s="291"/>
      <c r="AL470" s="291"/>
      <c r="AM470" s="291"/>
      <c r="AN470" s="234">
        <f t="shared" si="116"/>
        <v>0</v>
      </c>
      <c r="AO470" s="30"/>
      <c r="AP470" s="30"/>
      <c r="AQ470" s="293"/>
      <c r="AR470" s="293"/>
      <c r="AS470" s="293"/>
      <c r="AT470" s="293"/>
    </row>
    <row r="471" spans="1:46" hidden="1">
      <c r="A471" s="547"/>
      <c r="B471" s="547"/>
      <c r="C471" s="548"/>
      <c r="D471" s="547"/>
      <c r="E471" s="549"/>
      <c r="F471" s="228"/>
      <c r="G471" s="547"/>
      <c r="H471" s="547"/>
      <c r="I471" s="547"/>
      <c r="J471" s="547"/>
      <c r="K471" s="244">
        <f t="shared" si="107"/>
        <v>0</v>
      </c>
      <c r="L471" s="245">
        <f t="shared" si="108"/>
        <v>0</v>
      </c>
      <c r="M471" s="246">
        <f t="shared" si="109"/>
        <v>0</v>
      </c>
      <c r="N471" s="247"/>
      <c r="O471" s="229">
        <f t="shared" si="110"/>
        <v>0</v>
      </c>
      <c r="P471" s="246"/>
      <c r="Q471" s="246"/>
      <c r="R471" s="550">
        <f t="shared" si="112"/>
        <v>0</v>
      </c>
      <c r="S471" s="551"/>
      <c r="T471" s="549" t="str">
        <f t="shared" si="113"/>
        <v>30 - 39 Cm</v>
      </c>
      <c r="U471" s="552"/>
      <c r="V471" s="552" t="e">
        <f>VLOOKUP(A471,'Supply Log'!$E$6:$V$1999,18,FALSE)</f>
        <v>#N/A</v>
      </c>
      <c r="W471" s="553" t="s">
        <v>197</v>
      </c>
      <c r="X471" s="554" t="s">
        <v>242</v>
      </c>
      <c r="Y471" s="554"/>
      <c r="Z471" s="553"/>
      <c r="AA471" s="555" t="s">
        <v>198</v>
      </c>
      <c r="AB471" s="553" t="str">
        <f t="shared" si="114"/>
        <v>G./25-L04-</v>
      </c>
      <c r="AC471" s="556"/>
      <c r="AD471" s="553"/>
      <c r="AE471" s="558" t="str">
        <f t="shared" si="115"/>
        <v/>
      </c>
      <c r="AF471" s="291"/>
      <c r="AG471" s="291"/>
      <c r="AH471" s="291"/>
      <c r="AI471" s="291"/>
      <c r="AJ471" s="291"/>
      <c r="AK471" s="291"/>
      <c r="AL471" s="291"/>
      <c r="AM471" s="291"/>
      <c r="AN471" s="234">
        <f t="shared" si="116"/>
        <v>0</v>
      </c>
      <c r="AO471" s="30"/>
      <c r="AP471" s="30"/>
      <c r="AQ471" s="293"/>
      <c r="AR471" s="293"/>
      <c r="AS471" s="293"/>
      <c r="AT471" s="293"/>
    </row>
    <row r="472" spans="1:46" hidden="1">
      <c r="A472" s="547"/>
      <c r="B472" s="547"/>
      <c r="C472" s="548"/>
      <c r="D472" s="547"/>
      <c r="E472" s="549"/>
      <c r="F472" s="228"/>
      <c r="G472" s="547"/>
      <c r="H472" s="547"/>
      <c r="I472" s="547"/>
      <c r="J472" s="547"/>
      <c r="K472" s="244">
        <f t="shared" si="107"/>
        <v>0</v>
      </c>
      <c r="L472" s="245">
        <f t="shared" si="108"/>
        <v>0</v>
      </c>
      <c r="M472" s="246">
        <f t="shared" si="109"/>
        <v>0</v>
      </c>
      <c r="N472" s="247"/>
      <c r="O472" s="229">
        <f t="shared" si="110"/>
        <v>0</v>
      </c>
      <c r="P472" s="246"/>
      <c r="Q472" s="246"/>
      <c r="R472" s="550">
        <f t="shared" si="112"/>
        <v>0</v>
      </c>
      <c r="S472" s="551"/>
      <c r="T472" s="549" t="str">
        <f t="shared" si="113"/>
        <v>30 - 39 Cm</v>
      </c>
      <c r="U472" s="552"/>
      <c r="V472" s="552" t="e">
        <f>VLOOKUP(A472,'Supply Log'!$E$6:$V$1999,18,FALSE)</f>
        <v>#N/A</v>
      </c>
      <c r="W472" s="553" t="s">
        <v>197</v>
      </c>
      <c r="X472" s="554" t="s">
        <v>242</v>
      </c>
      <c r="Y472" s="554"/>
      <c r="Z472" s="553"/>
      <c r="AA472" s="555" t="s">
        <v>198</v>
      </c>
      <c r="AB472" s="553" t="str">
        <f t="shared" si="114"/>
        <v>G./25-L04-</v>
      </c>
      <c r="AC472" s="556"/>
      <c r="AD472" s="553"/>
      <c r="AE472" s="558" t="str">
        <f t="shared" si="115"/>
        <v/>
      </c>
      <c r="AF472" s="291"/>
      <c r="AG472" s="291"/>
      <c r="AH472" s="291"/>
      <c r="AI472" s="291"/>
      <c r="AJ472" s="291"/>
      <c r="AK472" s="291"/>
      <c r="AL472" s="291"/>
      <c r="AM472" s="291"/>
      <c r="AN472" s="234">
        <f t="shared" si="116"/>
        <v>0</v>
      </c>
      <c r="AO472" s="30"/>
      <c r="AP472" s="30"/>
      <c r="AQ472" s="293"/>
      <c r="AR472" s="293"/>
      <c r="AS472" s="293"/>
      <c r="AT472" s="293"/>
    </row>
    <row r="473" spans="1:46" hidden="1">
      <c r="A473" s="547"/>
      <c r="B473" s="547"/>
      <c r="C473" s="548"/>
      <c r="D473" s="547"/>
      <c r="E473" s="549"/>
      <c r="F473" s="228"/>
      <c r="G473" s="547"/>
      <c r="H473" s="547"/>
      <c r="I473" s="547"/>
      <c r="J473" s="547"/>
      <c r="K473" s="244">
        <f t="shared" si="107"/>
        <v>0</v>
      </c>
      <c r="L473" s="245">
        <f t="shared" si="108"/>
        <v>0</v>
      </c>
      <c r="M473" s="246">
        <f t="shared" si="109"/>
        <v>0</v>
      </c>
      <c r="N473" s="247"/>
      <c r="O473" s="229">
        <f t="shared" si="110"/>
        <v>0</v>
      </c>
      <c r="P473" s="246"/>
      <c r="Q473" s="246"/>
      <c r="R473" s="550">
        <f t="shared" si="112"/>
        <v>0</v>
      </c>
      <c r="S473" s="551"/>
      <c r="T473" s="549" t="str">
        <f t="shared" si="113"/>
        <v>30 - 39 Cm</v>
      </c>
      <c r="U473" s="552"/>
      <c r="V473" s="552" t="e">
        <f>VLOOKUP(A473,'Supply Log'!$E$6:$V$1999,18,FALSE)</f>
        <v>#N/A</v>
      </c>
      <c r="W473" s="553" t="s">
        <v>197</v>
      </c>
      <c r="X473" s="554" t="s">
        <v>242</v>
      </c>
      <c r="Y473" s="554"/>
      <c r="Z473" s="553"/>
      <c r="AA473" s="555" t="s">
        <v>198</v>
      </c>
      <c r="AB473" s="553" t="str">
        <f t="shared" si="114"/>
        <v>G./25-L04-</v>
      </c>
      <c r="AC473" s="556"/>
      <c r="AD473" s="553"/>
      <c r="AE473" s="558" t="str">
        <f t="shared" si="115"/>
        <v/>
      </c>
      <c r="AF473" s="291"/>
      <c r="AG473" s="291"/>
      <c r="AH473" s="291"/>
      <c r="AI473" s="291"/>
      <c r="AJ473" s="291"/>
      <c r="AK473" s="291"/>
      <c r="AL473" s="291"/>
      <c r="AM473" s="291"/>
      <c r="AN473" s="234">
        <f t="shared" si="116"/>
        <v>0</v>
      </c>
      <c r="AO473" s="30"/>
      <c r="AP473" s="30"/>
      <c r="AQ473" s="293"/>
      <c r="AR473" s="293"/>
      <c r="AS473" s="293"/>
      <c r="AT473" s="293"/>
    </row>
    <row r="474" spans="1:46" hidden="1">
      <c r="A474" s="547"/>
      <c r="B474" s="547"/>
      <c r="C474" s="548"/>
      <c r="D474" s="547"/>
      <c r="E474" s="549"/>
      <c r="F474" s="228"/>
      <c r="G474" s="547"/>
      <c r="H474" s="547"/>
      <c r="I474" s="547"/>
      <c r="J474" s="547"/>
      <c r="K474" s="244">
        <f t="shared" si="107"/>
        <v>0</v>
      </c>
      <c r="L474" s="245">
        <f t="shared" si="108"/>
        <v>0</v>
      </c>
      <c r="M474" s="246">
        <f t="shared" si="109"/>
        <v>0</v>
      </c>
      <c r="N474" s="247"/>
      <c r="O474" s="229">
        <f t="shared" si="110"/>
        <v>0</v>
      </c>
      <c r="P474" s="246"/>
      <c r="Q474" s="246"/>
      <c r="R474" s="550">
        <f t="shared" si="112"/>
        <v>0</v>
      </c>
      <c r="S474" s="551"/>
      <c r="T474" s="549" t="str">
        <f t="shared" si="113"/>
        <v>30 - 39 Cm</v>
      </c>
      <c r="U474" s="552"/>
      <c r="V474" s="552" t="e">
        <f>VLOOKUP(A474,'Supply Log'!$E$6:$V$1999,18,FALSE)</f>
        <v>#N/A</v>
      </c>
      <c r="W474" s="553" t="s">
        <v>197</v>
      </c>
      <c r="X474" s="554" t="s">
        <v>242</v>
      </c>
      <c r="Y474" s="554"/>
      <c r="Z474" s="553"/>
      <c r="AA474" s="555" t="s">
        <v>198</v>
      </c>
      <c r="AB474" s="553" t="str">
        <f t="shared" si="114"/>
        <v>G./25-L04-</v>
      </c>
      <c r="AC474" s="556"/>
      <c r="AD474" s="553"/>
      <c r="AE474" s="558" t="str">
        <f t="shared" si="115"/>
        <v/>
      </c>
      <c r="AF474" s="291"/>
      <c r="AG474" s="291"/>
      <c r="AH474" s="291"/>
      <c r="AI474" s="291"/>
      <c r="AJ474" s="291"/>
      <c r="AK474" s="291"/>
      <c r="AL474" s="291"/>
      <c r="AM474" s="291"/>
      <c r="AN474" s="234">
        <f t="shared" si="116"/>
        <v>0</v>
      </c>
      <c r="AO474" s="30"/>
      <c r="AP474" s="30"/>
      <c r="AQ474" s="293"/>
      <c r="AR474" s="293"/>
      <c r="AS474" s="293"/>
      <c r="AT474" s="293"/>
    </row>
    <row r="475" spans="1:46" hidden="1">
      <c r="A475" s="547"/>
      <c r="B475" s="547"/>
      <c r="C475" s="548"/>
      <c r="D475" s="547"/>
      <c r="E475" s="549"/>
      <c r="F475" s="228"/>
      <c r="G475" s="547"/>
      <c r="H475" s="547"/>
      <c r="I475" s="547"/>
      <c r="J475" s="547"/>
      <c r="K475" s="244">
        <f t="shared" si="107"/>
        <v>0</v>
      </c>
      <c r="L475" s="245">
        <f t="shared" si="108"/>
        <v>0</v>
      </c>
      <c r="M475" s="246">
        <f t="shared" si="109"/>
        <v>0</v>
      </c>
      <c r="N475" s="247"/>
      <c r="O475" s="229">
        <f t="shared" si="110"/>
        <v>0</v>
      </c>
      <c r="P475" s="246"/>
      <c r="Q475" s="246"/>
      <c r="R475" s="550">
        <f t="shared" si="112"/>
        <v>0</v>
      </c>
      <c r="S475" s="551"/>
      <c r="T475" s="549" t="str">
        <f t="shared" si="113"/>
        <v>30 - 39 Cm</v>
      </c>
      <c r="U475" s="552"/>
      <c r="V475" s="552" t="e">
        <f>VLOOKUP(A475,'Supply Log'!$E$6:$V$1999,18,FALSE)</f>
        <v>#N/A</v>
      </c>
      <c r="W475" s="553" t="s">
        <v>197</v>
      </c>
      <c r="X475" s="554" t="s">
        <v>242</v>
      </c>
      <c r="Y475" s="554"/>
      <c r="Z475" s="553"/>
      <c r="AA475" s="555" t="s">
        <v>198</v>
      </c>
      <c r="AB475" s="553" t="str">
        <f t="shared" si="114"/>
        <v>G./25-L04-</v>
      </c>
      <c r="AC475" s="556"/>
      <c r="AD475" s="553"/>
      <c r="AE475" s="558" t="str">
        <f t="shared" si="115"/>
        <v/>
      </c>
      <c r="AF475" s="291"/>
      <c r="AG475" s="291"/>
      <c r="AH475" s="291"/>
      <c r="AI475" s="291"/>
      <c r="AJ475" s="291"/>
      <c r="AK475" s="291"/>
      <c r="AL475" s="291"/>
      <c r="AM475" s="291"/>
      <c r="AN475" s="234">
        <f t="shared" si="116"/>
        <v>0</v>
      </c>
      <c r="AO475" s="30"/>
      <c r="AP475" s="30"/>
      <c r="AQ475" s="293"/>
      <c r="AR475" s="293"/>
      <c r="AS475" s="293"/>
      <c r="AT475" s="293"/>
    </row>
    <row r="476" spans="1:46" hidden="1">
      <c r="A476" s="547"/>
      <c r="B476" s="547"/>
      <c r="C476" s="548"/>
      <c r="D476" s="547"/>
      <c r="E476" s="549"/>
      <c r="F476" s="228"/>
      <c r="G476" s="547"/>
      <c r="H476" s="547"/>
      <c r="I476" s="547"/>
      <c r="J476" s="547"/>
      <c r="K476" s="244">
        <f t="shared" si="107"/>
        <v>0</v>
      </c>
      <c r="L476" s="245">
        <f t="shared" si="108"/>
        <v>0</v>
      </c>
      <c r="M476" s="246">
        <f t="shared" si="109"/>
        <v>0</v>
      </c>
      <c r="N476" s="247"/>
      <c r="O476" s="229">
        <f t="shared" si="110"/>
        <v>0</v>
      </c>
      <c r="P476" s="246"/>
      <c r="Q476" s="246"/>
      <c r="R476" s="550">
        <f t="shared" si="112"/>
        <v>0</v>
      </c>
      <c r="S476" s="551"/>
      <c r="T476" s="549" t="str">
        <f t="shared" si="113"/>
        <v>30 - 39 Cm</v>
      </c>
      <c r="U476" s="552"/>
      <c r="V476" s="552" t="e">
        <f>VLOOKUP(A476,'Supply Log'!$E$6:$V$1999,18,FALSE)</f>
        <v>#N/A</v>
      </c>
      <c r="W476" s="553" t="s">
        <v>197</v>
      </c>
      <c r="X476" s="554" t="s">
        <v>242</v>
      </c>
      <c r="Y476" s="554"/>
      <c r="Z476" s="553"/>
      <c r="AA476" s="555" t="s">
        <v>198</v>
      </c>
      <c r="AB476" s="553" t="str">
        <f t="shared" si="114"/>
        <v>G./25-L04-</v>
      </c>
      <c r="AC476" s="556"/>
      <c r="AD476" s="553"/>
      <c r="AE476" s="558" t="str">
        <f t="shared" si="115"/>
        <v/>
      </c>
      <c r="AF476" s="291"/>
      <c r="AG476" s="291"/>
      <c r="AH476" s="291"/>
      <c r="AI476" s="291"/>
      <c r="AJ476" s="291"/>
      <c r="AK476" s="291"/>
      <c r="AL476" s="291"/>
      <c r="AM476" s="291"/>
      <c r="AN476" s="234">
        <f t="shared" si="116"/>
        <v>0</v>
      </c>
      <c r="AO476" s="30"/>
      <c r="AP476" s="30"/>
      <c r="AQ476" s="293"/>
      <c r="AR476" s="293"/>
      <c r="AS476" s="293"/>
      <c r="AT476" s="293"/>
    </row>
    <row r="477" spans="1:46" hidden="1">
      <c r="A477" s="547"/>
      <c r="B477" s="547"/>
      <c r="C477" s="548"/>
      <c r="D477" s="547"/>
      <c r="E477" s="549"/>
      <c r="F477" s="228"/>
      <c r="G477" s="547"/>
      <c r="H477" s="547"/>
      <c r="I477" s="547"/>
      <c r="J477" s="547"/>
      <c r="K477" s="244">
        <f t="shared" si="107"/>
        <v>0</v>
      </c>
      <c r="L477" s="245">
        <f t="shared" si="108"/>
        <v>0</v>
      </c>
      <c r="M477" s="246">
        <f t="shared" si="109"/>
        <v>0</v>
      </c>
      <c r="N477" s="247"/>
      <c r="O477" s="229">
        <f t="shared" si="110"/>
        <v>0</v>
      </c>
      <c r="P477" s="246"/>
      <c r="Q477" s="246"/>
      <c r="R477" s="550">
        <f t="shared" si="112"/>
        <v>0</v>
      </c>
      <c r="S477" s="551"/>
      <c r="T477" s="549" t="str">
        <f t="shared" si="113"/>
        <v>30 - 39 Cm</v>
      </c>
      <c r="U477" s="552"/>
      <c r="V477" s="552" t="e">
        <f>VLOOKUP(A477,'Supply Log'!$E$6:$V$1999,18,FALSE)</f>
        <v>#N/A</v>
      </c>
      <c r="W477" s="553" t="s">
        <v>197</v>
      </c>
      <c r="X477" s="554" t="s">
        <v>242</v>
      </c>
      <c r="Y477" s="554"/>
      <c r="Z477" s="553"/>
      <c r="AA477" s="555" t="s">
        <v>198</v>
      </c>
      <c r="AB477" s="553" t="str">
        <f t="shared" si="114"/>
        <v>G./25-L04-</v>
      </c>
      <c r="AC477" s="556"/>
      <c r="AD477" s="553"/>
      <c r="AE477" s="558" t="str">
        <f t="shared" si="115"/>
        <v/>
      </c>
      <c r="AF477" s="291"/>
      <c r="AG477" s="291"/>
      <c r="AH477" s="291"/>
      <c r="AI477" s="291"/>
      <c r="AJ477" s="291"/>
      <c r="AK477" s="291"/>
      <c r="AL477" s="291"/>
      <c r="AM477" s="291"/>
      <c r="AN477" s="234">
        <f t="shared" si="116"/>
        <v>0</v>
      </c>
      <c r="AO477" s="30"/>
      <c r="AP477" s="30"/>
      <c r="AQ477" s="293"/>
      <c r="AR477" s="293"/>
      <c r="AS477" s="293"/>
      <c r="AT477" s="293"/>
    </row>
    <row r="478" spans="1:46" hidden="1">
      <c r="A478" s="547"/>
      <c r="B478" s="547"/>
      <c r="C478" s="548"/>
      <c r="D478" s="547"/>
      <c r="E478" s="549"/>
      <c r="F478" s="228"/>
      <c r="G478" s="547"/>
      <c r="H478" s="547"/>
      <c r="I478" s="547"/>
      <c r="J478" s="547"/>
      <c r="K478" s="244">
        <f t="shared" si="107"/>
        <v>0</v>
      </c>
      <c r="L478" s="245">
        <f t="shared" si="108"/>
        <v>0</v>
      </c>
      <c r="M478" s="246">
        <f t="shared" si="109"/>
        <v>0</v>
      </c>
      <c r="N478" s="247"/>
      <c r="O478" s="229">
        <f t="shared" si="110"/>
        <v>0</v>
      </c>
      <c r="P478" s="246"/>
      <c r="Q478" s="246"/>
      <c r="R478" s="550">
        <f t="shared" si="112"/>
        <v>0</v>
      </c>
      <c r="S478" s="551"/>
      <c r="T478" s="549" t="str">
        <f t="shared" si="113"/>
        <v>30 - 39 Cm</v>
      </c>
      <c r="U478" s="552"/>
      <c r="V478" s="552" t="e">
        <f>VLOOKUP(A478,'Supply Log'!$E$6:$V$1999,18,FALSE)</f>
        <v>#N/A</v>
      </c>
      <c r="W478" s="553" t="s">
        <v>197</v>
      </c>
      <c r="X478" s="554" t="s">
        <v>242</v>
      </c>
      <c r="Y478" s="554"/>
      <c r="Z478" s="553"/>
      <c r="AA478" s="555" t="s">
        <v>198</v>
      </c>
      <c r="AB478" s="553" t="str">
        <f t="shared" si="114"/>
        <v>G./25-L04-</v>
      </c>
      <c r="AC478" s="556"/>
      <c r="AD478" s="553"/>
      <c r="AE478" s="558" t="str">
        <f t="shared" si="115"/>
        <v/>
      </c>
      <c r="AF478" s="291"/>
      <c r="AG478" s="291"/>
      <c r="AH478" s="291"/>
      <c r="AI478" s="291"/>
      <c r="AJ478" s="291"/>
      <c r="AK478" s="291"/>
      <c r="AL478" s="291"/>
      <c r="AM478" s="291"/>
      <c r="AN478" s="234">
        <f t="shared" si="116"/>
        <v>0</v>
      </c>
      <c r="AO478" s="30"/>
      <c r="AP478" s="30"/>
      <c r="AQ478" s="293"/>
      <c r="AR478" s="293"/>
      <c r="AS478" s="293"/>
      <c r="AT478" s="293"/>
    </row>
    <row r="479" spans="1:46" hidden="1">
      <c r="A479" s="547"/>
      <c r="B479" s="547"/>
      <c r="C479" s="548"/>
      <c r="D479" s="547"/>
      <c r="E479" s="549"/>
      <c r="F479" s="228"/>
      <c r="G479" s="547"/>
      <c r="H479" s="547"/>
      <c r="I479" s="547"/>
      <c r="J479" s="547"/>
      <c r="K479" s="244">
        <f t="shared" si="107"/>
        <v>0</v>
      </c>
      <c r="L479" s="245">
        <f t="shared" si="108"/>
        <v>0</v>
      </c>
      <c r="M479" s="246">
        <f t="shared" si="109"/>
        <v>0</v>
      </c>
      <c r="N479" s="247"/>
      <c r="O479" s="229">
        <f t="shared" si="110"/>
        <v>0</v>
      </c>
      <c r="P479" s="246"/>
      <c r="Q479" s="246"/>
      <c r="R479" s="550">
        <f t="shared" si="112"/>
        <v>0</v>
      </c>
      <c r="S479" s="551"/>
      <c r="T479" s="549" t="str">
        <f t="shared" si="113"/>
        <v>30 - 39 Cm</v>
      </c>
      <c r="U479" s="552"/>
      <c r="V479" s="552" t="e">
        <f>VLOOKUP(A479,'Supply Log'!$E$6:$V$1999,18,FALSE)</f>
        <v>#N/A</v>
      </c>
      <c r="W479" s="553" t="s">
        <v>197</v>
      </c>
      <c r="X479" s="554" t="s">
        <v>242</v>
      </c>
      <c r="Y479" s="554"/>
      <c r="Z479" s="553"/>
      <c r="AA479" s="555" t="s">
        <v>198</v>
      </c>
      <c r="AB479" s="553" t="str">
        <f t="shared" si="114"/>
        <v>G./25-L04-</v>
      </c>
      <c r="AC479" s="556"/>
      <c r="AD479" s="553"/>
      <c r="AE479" s="558" t="str">
        <f t="shared" si="115"/>
        <v/>
      </c>
      <c r="AF479" s="291"/>
      <c r="AG479" s="291"/>
      <c r="AH479" s="291"/>
      <c r="AI479" s="291"/>
      <c r="AJ479" s="291"/>
      <c r="AK479" s="291"/>
      <c r="AL479" s="291"/>
      <c r="AM479" s="291"/>
      <c r="AN479" s="234">
        <f t="shared" si="116"/>
        <v>0</v>
      </c>
      <c r="AO479" s="30"/>
      <c r="AP479" s="30"/>
      <c r="AQ479" s="293"/>
      <c r="AR479" s="293"/>
      <c r="AS479" s="293"/>
      <c r="AT479" s="293"/>
    </row>
    <row r="480" spans="1:46" hidden="1">
      <c r="A480" s="547"/>
      <c r="B480" s="547"/>
      <c r="C480" s="548"/>
      <c r="D480" s="547"/>
      <c r="E480" s="549"/>
      <c r="F480" s="228"/>
      <c r="G480" s="547"/>
      <c r="H480" s="547"/>
      <c r="I480" s="547"/>
      <c r="J480" s="547"/>
      <c r="K480" s="244">
        <f t="shared" si="107"/>
        <v>0</v>
      </c>
      <c r="L480" s="245">
        <f t="shared" si="108"/>
        <v>0</v>
      </c>
      <c r="M480" s="246">
        <f t="shared" si="109"/>
        <v>0</v>
      </c>
      <c r="N480" s="247"/>
      <c r="O480" s="229">
        <f t="shared" si="110"/>
        <v>0</v>
      </c>
      <c r="P480" s="246"/>
      <c r="Q480" s="246"/>
      <c r="R480" s="550">
        <f t="shared" si="112"/>
        <v>0</v>
      </c>
      <c r="S480" s="551"/>
      <c r="T480" s="549" t="str">
        <f t="shared" si="113"/>
        <v>30 - 39 Cm</v>
      </c>
      <c r="U480" s="552"/>
      <c r="V480" s="552" t="e">
        <f>VLOOKUP(A480,'Supply Log'!$E$6:$V$1999,18,FALSE)</f>
        <v>#N/A</v>
      </c>
      <c r="W480" s="553" t="s">
        <v>197</v>
      </c>
      <c r="X480" s="554" t="s">
        <v>242</v>
      </c>
      <c r="Y480" s="554"/>
      <c r="Z480" s="553"/>
      <c r="AA480" s="555" t="s">
        <v>198</v>
      </c>
      <c r="AB480" s="553" t="str">
        <f t="shared" si="114"/>
        <v>G./25-L04-</v>
      </c>
      <c r="AC480" s="556"/>
      <c r="AD480" s="553"/>
      <c r="AE480" s="558" t="str">
        <f t="shared" si="115"/>
        <v/>
      </c>
      <c r="AF480" s="291"/>
      <c r="AG480" s="291"/>
      <c r="AH480" s="291"/>
      <c r="AI480" s="291"/>
      <c r="AJ480" s="291"/>
      <c r="AK480" s="291"/>
      <c r="AL480" s="291"/>
      <c r="AM480" s="291"/>
      <c r="AN480" s="234">
        <f t="shared" si="116"/>
        <v>0</v>
      </c>
      <c r="AO480" s="30"/>
      <c r="AP480" s="30"/>
      <c r="AQ480" s="293"/>
      <c r="AR480" s="293"/>
      <c r="AS480" s="293"/>
      <c r="AT480" s="293"/>
    </row>
    <row r="481" spans="1:46" hidden="1">
      <c r="A481" s="547"/>
      <c r="B481" s="547"/>
      <c r="C481" s="548"/>
      <c r="D481" s="547"/>
      <c r="E481" s="549"/>
      <c r="F481" s="228"/>
      <c r="G481" s="547"/>
      <c r="H481" s="547"/>
      <c r="I481" s="547"/>
      <c r="J481" s="547"/>
      <c r="K481" s="244">
        <f t="shared" si="107"/>
        <v>0</v>
      </c>
      <c r="L481" s="245">
        <f t="shared" si="108"/>
        <v>0</v>
      </c>
      <c r="M481" s="246">
        <f t="shared" si="109"/>
        <v>0</v>
      </c>
      <c r="N481" s="247"/>
      <c r="O481" s="229">
        <f t="shared" si="110"/>
        <v>0</v>
      </c>
      <c r="P481" s="246"/>
      <c r="Q481" s="246"/>
      <c r="R481" s="550">
        <f t="shared" si="112"/>
        <v>0</v>
      </c>
      <c r="S481" s="551"/>
      <c r="T481" s="549" t="str">
        <f t="shared" si="113"/>
        <v>30 - 39 Cm</v>
      </c>
      <c r="U481" s="552"/>
      <c r="V481" s="552" t="e">
        <f>VLOOKUP(A481,'Supply Log'!$E$6:$V$1999,18,FALSE)</f>
        <v>#N/A</v>
      </c>
      <c r="W481" s="553" t="s">
        <v>197</v>
      </c>
      <c r="X481" s="554" t="s">
        <v>242</v>
      </c>
      <c r="Y481" s="554"/>
      <c r="Z481" s="553"/>
      <c r="AA481" s="555" t="s">
        <v>198</v>
      </c>
      <c r="AB481" s="553" t="str">
        <f t="shared" si="114"/>
        <v>G./25-L04-</v>
      </c>
      <c r="AC481" s="556"/>
      <c r="AD481" s="553"/>
      <c r="AE481" s="558" t="str">
        <f t="shared" si="115"/>
        <v/>
      </c>
      <c r="AF481" s="291"/>
      <c r="AG481" s="291"/>
      <c r="AH481" s="291"/>
      <c r="AI481" s="291"/>
      <c r="AJ481" s="291"/>
      <c r="AK481" s="291"/>
      <c r="AL481" s="291"/>
      <c r="AM481" s="291"/>
      <c r="AN481" s="234">
        <f t="shared" si="116"/>
        <v>0</v>
      </c>
      <c r="AO481" s="30"/>
      <c r="AP481" s="30"/>
      <c r="AQ481" s="293"/>
      <c r="AR481" s="293"/>
      <c r="AS481" s="293"/>
      <c r="AT481" s="293"/>
    </row>
    <row r="482" spans="1:46" hidden="1">
      <c r="A482" s="547"/>
      <c r="B482" s="547"/>
      <c r="C482" s="548"/>
      <c r="D482" s="547"/>
      <c r="E482" s="549"/>
      <c r="F482" s="228"/>
      <c r="G482" s="547"/>
      <c r="H482" s="547"/>
      <c r="I482" s="547"/>
      <c r="J482" s="547"/>
      <c r="K482" s="244">
        <f t="shared" si="107"/>
        <v>0</v>
      </c>
      <c r="L482" s="245">
        <f t="shared" si="108"/>
        <v>0</v>
      </c>
      <c r="M482" s="246">
        <f t="shared" si="109"/>
        <v>0</v>
      </c>
      <c r="N482" s="247"/>
      <c r="O482" s="229">
        <f t="shared" si="110"/>
        <v>0</v>
      </c>
      <c r="P482" s="246"/>
      <c r="Q482" s="246"/>
      <c r="R482" s="550">
        <f t="shared" si="112"/>
        <v>0</v>
      </c>
      <c r="S482" s="551"/>
      <c r="T482" s="549" t="str">
        <f t="shared" si="113"/>
        <v>30 - 39 Cm</v>
      </c>
      <c r="U482" s="552"/>
      <c r="V482" s="552" t="e">
        <f>VLOOKUP(A482,'Supply Log'!$E$6:$V$1999,18,FALSE)</f>
        <v>#N/A</v>
      </c>
      <c r="W482" s="553" t="s">
        <v>197</v>
      </c>
      <c r="X482" s="554" t="s">
        <v>242</v>
      </c>
      <c r="Y482" s="554"/>
      <c r="Z482" s="553"/>
      <c r="AA482" s="555" t="s">
        <v>198</v>
      </c>
      <c r="AB482" s="553" t="str">
        <f t="shared" si="114"/>
        <v>G./25-L04-</v>
      </c>
      <c r="AC482" s="556"/>
      <c r="AD482" s="553"/>
      <c r="AE482" s="558" t="str">
        <f t="shared" si="115"/>
        <v/>
      </c>
      <c r="AF482" s="291"/>
      <c r="AG482" s="291"/>
      <c r="AH482" s="291"/>
      <c r="AI482" s="291"/>
      <c r="AJ482" s="291"/>
      <c r="AK482" s="291"/>
      <c r="AL482" s="291"/>
      <c r="AM482" s="291"/>
      <c r="AN482" s="234">
        <f t="shared" si="116"/>
        <v>0</v>
      </c>
      <c r="AO482" s="30"/>
      <c r="AP482" s="30"/>
      <c r="AQ482" s="293"/>
      <c r="AR482" s="293"/>
      <c r="AS482" s="293"/>
      <c r="AT482" s="293"/>
    </row>
    <row r="483" spans="1:46" hidden="1">
      <c r="A483" s="547"/>
      <c r="B483" s="547"/>
      <c r="C483" s="548"/>
      <c r="D483" s="547"/>
      <c r="E483" s="549"/>
      <c r="F483" s="228"/>
      <c r="G483" s="547"/>
      <c r="H483" s="547"/>
      <c r="I483" s="547"/>
      <c r="J483" s="547"/>
      <c r="K483" s="244">
        <f t="shared" si="107"/>
        <v>0</v>
      </c>
      <c r="L483" s="245">
        <f t="shared" si="108"/>
        <v>0</v>
      </c>
      <c r="M483" s="246">
        <f t="shared" si="109"/>
        <v>0</v>
      </c>
      <c r="N483" s="247"/>
      <c r="O483" s="229">
        <f t="shared" si="110"/>
        <v>0</v>
      </c>
      <c r="P483" s="246"/>
      <c r="Q483" s="246">
        <f t="shared" ref="Q483:Q514" si="117">+ROUND((L483*L483*P483*0.7854)/10000,2)</f>
        <v>0</v>
      </c>
      <c r="R483" s="550">
        <f t="shared" si="112"/>
        <v>0</v>
      </c>
      <c r="S483" s="551"/>
      <c r="T483" s="549" t="str">
        <f t="shared" si="113"/>
        <v>30 - 39 Cm</v>
      </c>
      <c r="U483" s="552"/>
      <c r="V483" s="552" t="e">
        <f>VLOOKUP(A483,'Supply Log'!$E$6:$V$1999,18,FALSE)</f>
        <v>#N/A</v>
      </c>
      <c r="W483" s="553" t="s">
        <v>197</v>
      </c>
      <c r="X483" s="554" t="s">
        <v>242</v>
      </c>
      <c r="Y483" s="554"/>
      <c r="Z483" s="553"/>
      <c r="AA483" s="555" t="s">
        <v>198</v>
      </c>
      <c r="AB483" s="553" t="str">
        <f t="shared" si="114"/>
        <v>G./25-L04-</v>
      </c>
      <c r="AC483" s="556"/>
      <c r="AD483" s="553"/>
      <c r="AE483" s="558" t="str">
        <f t="shared" si="115"/>
        <v/>
      </c>
      <c r="AF483" s="291"/>
      <c r="AG483" s="291"/>
      <c r="AH483" s="291"/>
      <c r="AI483" s="291"/>
      <c r="AJ483" s="291"/>
      <c r="AK483" s="291"/>
      <c r="AL483" s="291"/>
      <c r="AM483" s="291"/>
      <c r="AN483" s="234">
        <f t="shared" si="116"/>
        <v>0</v>
      </c>
      <c r="AO483" s="30"/>
      <c r="AP483" s="30"/>
      <c r="AQ483" s="293"/>
      <c r="AR483" s="293"/>
      <c r="AS483" s="293"/>
      <c r="AT483" s="293"/>
    </row>
    <row r="484" spans="1:46" hidden="1">
      <c r="A484" s="547"/>
      <c r="B484" s="547"/>
      <c r="C484" s="548"/>
      <c r="D484" s="547"/>
      <c r="E484" s="549"/>
      <c r="F484" s="228"/>
      <c r="G484" s="547"/>
      <c r="H484" s="547"/>
      <c r="I484" s="547"/>
      <c r="J484" s="547"/>
      <c r="K484" s="244">
        <f t="shared" si="107"/>
        <v>0</v>
      </c>
      <c r="L484" s="245">
        <f t="shared" si="108"/>
        <v>0</v>
      </c>
      <c r="M484" s="246">
        <f t="shared" si="109"/>
        <v>0</v>
      </c>
      <c r="N484" s="247"/>
      <c r="O484" s="229">
        <f t="shared" si="110"/>
        <v>0</v>
      </c>
      <c r="P484" s="246"/>
      <c r="Q484" s="246">
        <f t="shared" si="117"/>
        <v>0</v>
      </c>
      <c r="R484" s="550">
        <f t="shared" si="112"/>
        <v>0</v>
      </c>
      <c r="S484" s="551"/>
      <c r="T484" s="549" t="str">
        <f t="shared" si="113"/>
        <v>30 - 39 Cm</v>
      </c>
      <c r="U484" s="552"/>
      <c r="V484" s="552" t="e">
        <f>VLOOKUP(A484,'Supply Log'!$E$6:$V$1999,18,FALSE)</f>
        <v>#N/A</v>
      </c>
      <c r="W484" s="553" t="s">
        <v>197</v>
      </c>
      <c r="X484" s="554" t="s">
        <v>242</v>
      </c>
      <c r="Y484" s="554"/>
      <c r="Z484" s="553"/>
      <c r="AA484" s="555" t="s">
        <v>198</v>
      </c>
      <c r="AB484" s="553" t="str">
        <f t="shared" si="114"/>
        <v>G./25-L04-</v>
      </c>
      <c r="AC484" s="556"/>
      <c r="AD484" s="553"/>
      <c r="AE484" s="558" t="str">
        <f t="shared" si="115"/>
        <v/>
      </c>
      <c r="AF484" s="291"/>
      <c r="AG484" s="291"/>
      <c r="AH484" s="291"/>
      <c r="AI484" s="291"/>
      <c r="AJ484" s="291"/>
      <c r="AK484" s="291"/>
      <c r="AL484" s="291"/>
      <c r="AM484" s="291"/>
      <c r="AN484" s="234">
        <f t="shared" si="116"/>
        <v>0</v>
      </c>
      <c r="AO484" s="30"/>
      <c r="AP484" s="30"/>
      <c r="AQ484" s="293"/>
      <c r="AR484" s="293"/>
      <c r="AS484" s="293"/>
      <c r="AT484" s="293"/>
    </row>
    <row r="485" spans="1:46" hidden="1">
      <c r="A485" s="547"/>
      <c r="B485" s="547"/>
      <c r="C485" s="548"/>
      <c r="D485" s="547"/>
      <c r="E485" s="549"/>
      <c r="F485" s="228"/>
      <c r="G485" s="547"/>
      <c r="H485" s="547"/>
      <c r="I485" s="547"/>
      <c r="J485" s="547"/>
      <c r="K485" s="244">
        <f t="shared" si="107"/>
        <v>0</v>
      </c>
      <c r="L485" s="245">
        <f t="shared" si="108"/>
        <v>0</v>
      </c>
      <c r="M485" s="246">
        <f t="shared" si="109"/>
        <v>0</v>
      </c>
      <c r="N485" s="247"/>
      <c r="O485" s="229">
        <f t="shared" si="110"/>
        <v>0</v>
      </c>
      <c r="P485" s="246"/>
      <c r="Q485" s="246">
        <f t="shared" si="117"/>
        <v>0</v>
      </c>
      <c r="R485" s="550">
        <f t="shared" si="112"/>
        <v>0</v>
      </c>
      <c r="S485" s="551"/>
      <c r="T485" s="549" t="str">
        <f t="shared" si="113"/>
        <v>30 - 39 Cm</v>
      </c>
      <c r="U485" s="552"/>
      <c r="V485" s="552" t="e">
        <f>VLOOKUP(A485,'Supply Log'!$E$6:$V$1999,18,FALSE)</f>
        <v>#N/A</v>
      </c>
      <c r="W485" s="553" t="s">
        <v>197</v>
      </c>
      <c r="X485" s="554" t="s">
        <v>242</v>
      </c>
      <c r="Y485" s="554"/>
      <c r="Z485" s="553"/>
      <c r="AA485" s="555" t="s">
        <v>198</v>
      </c>
      <c r="AB485" s="553" t="str">
        <f t="shared" si="114"/>
        <v>G./25-L04-</v>
      </c>
      <c r="AC485" s="556"/>
      <c r="AD485" s="553"/>
      <c r="AE485" s="558" t="str">
        <f t="shared" si="115"/>
        <v/>
      </c>
      <c r="AF485" s="291"/>
      <c r="AG485" s="291"/>
      <c r="AH485" s="291"/>
      <c r="AI485" s="291"/>
      <c r="AJ485" s="291"/>
      <c r="AK485" s="291"/>
      <c r="AL485" s="291"/>
      <c r="AM485" s="291"/>
      <c r="AN485" s="234">
        <f t="shared" si="116"/>
        <v>0</v>
      </c>
      <c r="AO485" s="30"/>
      <c r="AP485" s="30"/>
      <c r="AQ485" s="293"/>
      <c r="AR485" s="293"/>
      <c r="AS485" s="293"/>
      <c r="AT485" s="293"/>
    </row>
    <row r="486" spans="1:46" hidden="1">
      <c r="A486" s="547"/>
      <c r="B486" s="547"/>
      <c r="C486" s="548"/>
      <c r="D486" s="547"/>
      <c r="E486" s="549"/>
      <c r="F486" s="228"/>
      <c r="G486" s="547"/>
      <c r="H486" s="547"/>
      <c r="I486" s="547"/>
      <c r="J486" s="547"/>
      <c r="K486" s="244">
        <f t="shared" si="107"/>
        <v>0</v>
      </c>
      <c r="L486" s="245">
        <f t="shared" si="108"/>
        <v>0</v>
      </c>
      <c r="M486" s="246">
        <f t="shared" si="109"/>
        <v>0</v>
      </c>
      <c r="N486" s="247"/>
      <c r="O486" s="229">
        <f t="shared" si="110"/>
        <v>0</v>
      </c>
      <c r="P486" s="246"/>
      <c r="Q486" s="246">
        <f t="shared" si="117"/>
        <v>0</v>
      </c>
      <c r="R486" s="550">
        <f t="shared" si="112"/>
        <v>0</v>
      </c>
      <c r="S486" s="551"/>
      <c r="T486" s="549" t="str">
        <f t="shared" si="113"/>
        <v>30 - 39 Cm</v>
      </c>
      <c r="U486" s="552"/>
      <c r="V486" s="552" t="e">
        <f>VLOOKUP(A486,'Supply Log'!$E$6:$V$1999,18,FALSE)</f>
        <v>#N/A</v>
      </c>
      <c r="W486" s="553" t="s">
        <v>197</v>
      </c>
      <c r="X486" s="554" t="s">
        <v>242</v>
      </c>
      <c r="Y486" s="554"/>
      <c r="Z486" s="553"/>
      <c r="AA486" s="555" t="s">
        <v>198</v>
      </c>
      <c r="AB486" s="553" t="str">
        <f t="shared" si="114"/>
        <v>G./25-L04-</v>
      </c>
      <c r="AC486" s="556"/>
      <c r="AD486" s="553"/>
      <c r="AE486" s="558" t="str">
        <f t="shared" si="115"/>
        <v/>
      </c>
      <c r="AF486" s="291"/>
      <c r="AG486" s="291"/>
      <c r="AH486" s="291"/>
      <c r="AI486" s="291"/>
      <c r="AJ486" s="291"/>
      <c r="AK486" s="291"/>
      <c r="AL486" s="291"/>
      <c r="AM486" s="291"/>
      <c r="AN486" s="234">
        <f t="shared" si="116"/>
        <v>0</v>
      </c>
      <c r="AO486" s="30"/>
      <c r="AP486" s="30"/>
      <c r="AQ486" s="293"/>
      <c r="AR486" s="293"/>
      <c r="AS486" s="293"/>
      <c r="AT486" s="293"/>
    </row>
    <row r="487" spans="1:46" hidden="1">
      <c r="A487" s="547"/>
      <c r="B487" s="547"/>
      <c r="C487" s="548"/>
      <c r="D487" s="547"/>
      <c r="E487" s="549"/>
      <c r="F487" s="228"/>
      <c r="G487" s="547"/>
      <c r="H487" s="547"/>
      <c r="I487" s="547"/>
      <c r="J487" s="547"/>
      <c r="K487" s="244">
        <f t="shared" si="107"/>
        <v>0</v>
      </c>
      <c r="L487" s="245">
        <f t="shared" si="108"/>
        <v>0</v>
      </c>
      <c r="M487" s="246">
        <f t="shared" si="109"/>
        <v>0</v>
      </c>
      <c r="N487" s="247"/>
      <c r="O487" s="229">
        <f t="shared" si="110"/>
        <v>0</v>
      </c>
      <c r="P487" s="246"/>
      <c r="Q487" s="246">
        <f t="shared" si="117"/>
        <v>0</v>
      </c>
      <c r="R487" s="550">
        <f t="shared" si="112"/>
        <v>0</v>
      </c>
      <c r="S487" s="551"/>
      <c r="T487" s="549" t="str">
        <f t="shared" si="113"/>
        <v>30 - 39 Cm</v>
      </c>
      <c r="U487" s="552"/>
      <c r="V487" s="552" t="e">
        <f>VLOOKUP(A487,'Supply Log'!$E$6:$V$1999,18,FALSE)</f>
        <v>#N/A</v>
      </c>
      <c r="W487" s="553" t="s">
        <v>197</v>
      </c>
      <c r="X487" s="554" t="s">
        <v>242</v>
      </c>
      <c r="Y487" s="554"/>
      <c r="Z487" s="553"/>
      <c r="AA487" s="555" t="s">
        <v>198</v>
      </c>
      <c r="AB487" s="553" t="str">
        <f t="shared" si="114"/>
        <v>G./25-L04-</v>
      </c>
      <c r="AC487" s="556"/>
      <c r="AD487" s="553"/>
      <c r="AE487" s="558" t="str">
        <f t="shared" si="115"/>
        <v/>
      </c>
      <c r="AF487" s="291"/>
      <c r="AG487" s="291"/>
      <c r="AH487" s="291"/>
      <c r="AI487" s="291"/>
      <c r="AJ487" s="291"/>
      <c r="AK487" s="291"/>
      <c r="AL487" s="291"/>
      <c r="AM487" s="291"/>
      <c r="AN487" s="234">
        <f t="shared" si="116"/>
        <v>0</v>
      </c>
      <c r="AO487" s="30"/>
      <c r="AP487" s="30"/>
      <c r="AQ487" s="293"/>
      <c r="AR487" s="293"/>
      <c r="AS487" s="293"/>
      <c r="AT487" s="293"/>
    </row>
    <row r="488" spans="1:46" hidden="1">
      <c r="A488" s="547"/>
      <c r="B488" s="547"/>
      <c r="C488" s="548"/>
      <c r="D488" s="547"/>
      <c r="E488" s="549"/>
      <c r="F488" s="228"/>
      <c r="G488" s="547"/>
      <c r="H488" s="547"/>
      <c r="I488" s="547"/>
      <c r="J488" s="547"/>
      <c r="K488" s="244">
        <f t="shared" si="107"/>
        <v>0</v>
      </c>
      <c r="L488" s="245">
        <f t="shared" si="108"/>
        <v>0</v>
      </c>
      <c r="M488" s="246">
        <f t="shared" si="109"/>
        <v>0</v>
      </c>
      <c r="N488" s="247"/>
      <c r="O488" s="229">
        <f t="shared" si="110"/>
        <v>0</v>
      </c>
      <c r="P488" s="246"/>
      <c r="Q488" s="246">
        <f t="shared" si="117"/>
        <v>0</v>
      </c>
      <c r="R488" s="550">
        <f t="shared" si="112"/>
        <v>0</v>
      </c>
      <c r="S488" s="551"/>
      <c r="T488" s="549" t="str">
        <f t="shared" si="113"/>
        <v>30 - 39 Cm</v>
      </c>
      <c r="U488" s="552"/>
      <c r="V488" s="552" t="e">
        <f>VLOOKUP(A488,'Supply Log'!$E$6:$V$1999,18,FALSE)</f>
        <v>#N/A</v>
      </c>
      <c r="W488" s="553" t="s">
        <v>197</v>
      </c>
      <c r="X488" s="554" t="s">
        <v>242</v>
      </c>
      <c r="Y488" s="554"/>
      <c r="Z488" s="553"/>
      <c r="AA488" s="555" t="s">
        <v>198</v>
      </c>
      <c r="AB488" s="553" t="str">
        <f t="shared" si="114"/>
        <v>G./25-L04-</v>
      </c>
      <c r="AC488" s="556"/>
      <c r="AD488" s="553"/>
      <c r="AE488" s="558" t="str">
        <f t="shared" si="115"/>
        <v/>
      </c>
      <c r="AF488" s="291"/>
      <c r="AG488" s="291"/>
      <c r="AH488" s="291"/>
      <c r="AI488" s="291"/>
      <c r="AJ488" s="291"/>
      <c r="AK488" s="291"/>
      <c r="AL488" s="291"/>
      <c r="AM488" s="291"/>
      <c r="AN488" s="234">
        <f t="shared" si="116"/>
        <v>0</v>
      </c>
      <c r="AO488" s="30"/>
      <c r="AP488" s="30"/>
      <c r="AQ488" s="293"/>
      <c r="AR488" s="293"/>
      <c r="AS488" s="293"/>
      <c r="AT488" s="293"/>
    </row>
    <row r="489" spans="1:46" hidden="1">
      <c r="A489" s="547"/>
      <c r="B489" s="547"/>
      <c r="C489" s="548"/>
      <c r="D489" s="547"/>
      <c r="E489" s="549"/>
      <c r="F489" s="228"/>
      <c r="G489" s="547"/>
      <c r="H489" s="547"/>
      <c r="I489" s="547"/>
      <c r="J489" s="547"/>
      <c r="K489" s="244">
        <f t="shared" si="107"/>
        <v>0</v>
      </c>
      <c r="L489" s="245">
        <f t="shared" si="108"/>
        <v>0</v>
      </c>
      <c r="M489" s="246">
        <f t="shared" si="109"/>
        <v>0</v>
      </c>
      <c r="N489" s="247"/>
      <c r="O489" s="229">
        <f t="shared" si="110"/>
        <v>0</v>
      </c>
      <c r="P489" s="246"/>
      <c r="Q489" s="246">
        <f t="shared" si="117"/>
        <v>0</v>
      </c>
      <c r="R489" s="550">
        <f t="shared" si="112"/>
        <v>0</v>
      </c>
      <c r="S489" s="551"/>
      <c r="T489" s="549" t="str">
        <f t="shared" si="113"/>
        <v>30 - 39 Cm</v>
      </c>
      <c r="U489" s="552"/>
      <c r="V489" s="552" t="e">
        <f>VLOOKUP(A489,'Supply Log'!$E$6:$V$1999,18,FALSE)</f>
        <v>#N/A</v>
      </c>
      <c r="W489" s="553" t="s">
        <v>197</v>
      </c>
      <c r="X489" s="554" t="s">
        <v>242</v>
      </c>
      <c r="Y489" s="554"/>
      <c r="Z489" s="553"/>
      <c r="AA489" s="555" t="s">
        <v>198</v>
      </c>
      <c r="AB489" s="553" t="str">
        <f t="shared" si="114"/>
        <v>G./25-L04-</v>
      </c>
      <c r="AC489" s="556"/>
      <c r="AD489" s="553"/>
      <c r="AE489" s="558" t="str">
        <f t="shared" si="115"/>
        <v/>
      </c>
      <c r="AF489" s="291"/>
      <c r="AG489" s="291"/>
      <c r="AH489" s="291"/>
      <c r="AI489" s="291"/>
      <c r="AJ489" s="291"/>
      <c r="AK489" s="291"/>
      <c r="AL489" s="291"/>
      <c r="AM489" s="291"/>
      <c r="AN489" s="234">
        <f t="shared" si="116"/>
        <v>0</v>
      </c>
      <c r="AO489" s="30"/>
      <c r="AP489" s="30"/>
      <c r="AQ489" s="293"/>
      <c r="AR489" s="293"/>
      <c r="AS489" s="293"/>
      <c r="AT489" s="293"/>
    </row>
    <row r="490" spans="1:46" hidden="1">
      <c r="A490" s="547"/>
      <c r="B490" s="547"/>
      <c r="C490" s="548"/>
      <c r="D490" s="547"/>
      <c r="E490" s="549"/>
      <c r="F490" s="228"/>
      <c r="G490" s="547"/>
      <c r="H490" s="547"/>
      <c r="I490" s="547"/>
      <c r="J490" s="547"/>
      <c r="K490" s="244">
        <f t="shared" si="107"/>
        <v>0</v>
      </c>
      <c r="L490" s="245">
        <f t="shared" si="108"/>
        <v>0</v>
      </c>
      <c r="M490" s="246">
        <f t="shared" si="109"/>
        <v>0</v>
      </c>
      <c r="N490" s="247"/>
      <c r="O490" s="229">
        <f t="shared" si="110"/>
        <v>0</v>
      </c>
      <c r="P490" s="246"/>
      <c r="Q490" s="246">
        <f t="shared" si="117"/>
        <v>0</v>
      </c>
      <c r="R490" s="550">
        <f t="shared" si="112"/>
        <v>0</v>
      </c>
      <c r="S490" s="551"/>
      <c r="T490" s="549" t="str">
        <f t="shared" si="113"/>
        <v>30 - 39 Cm</v>
      </c>
      <c r="U490" s="552"/>
      <c r="V490" s="552" t="e">
        <f>VLOOKUP(A490,'Supply Log'!$E$6:$V$1999,18,FALSE)</f>
        <v>#N/A</v>
      </c>
      <c r="W490" s="553" t="s">
        <v>197</v>
      </c>
      <c r="X490" s="554" t="s">
        <v>242</v>
      </c>
      <c r="Y490" s="554"/>
      <c r="Z490" s="553"/>
      <c r="AA490" s="555" t="s">
        <v>198</v>
      </c>
      <c r="AB490" s="553" t="str">
        <f t="shared" si="114"/>
        <v>G./25-L04-</v>
      </c>
      <c r="AC490" s="556"/>
      <c r="AD490" s="553"/>
      <c r="AE490" s="558" t="str">
        <f t="shared" si="115"/>
        <v/>
      </c>
      <c r="AF490" s="291"/>
      <c r="AG490" s="291"/>
      <c r="AH490" s="291"/>
      <c r="AI490" s="291"/>
      <c r="AJ490" s="291"/>
      <c r="AK490" s="291"/>
      <c r="AL490" s="291"/>
      <c r="AM490" s="291"/>
      <c r="AN490" s="234">
        <f t="shared" si="116"/>
        <v>0</v>
      </c>
      <c r="AO490" s="30"/>
      <c r="AP490" s="30"/>
      <c r="AQ490" s="293"/>
      <c r="AR490" s="293"/>
      <c r="AS490" s="293"/>
      <c r="AT490" s="293"/>
    </row>
    <row r="491" spans="1:46" hidden="1">
      <c r="A491" s="547"/>
      <c r="B491" s="547"/>
      <c r="C491" s="548"/>
      <c r="D491" s="547"/>
      <c r="E491" s="549"/>
      <c r="F491" s="228"/>
      <c r="G491" s="547"/>
      <c r="H491" s="547"/>
      <c r="I491" s="547"/>
      <c r="J491" s="547"/>
      <c r="K491" s="244">
        <f t="shared" si="107"/>
        <v>0</v>
      </c>
      <c r="L491" s="245">
        <f t="shared" si="108"/>
        <v>0</v>
      </c>
      <c r="M491" s="246">
        <f t="shared" si="109"/>
        <v>0</v>
      </c>
      <c r="N491" s="247"/>
      <c r="O491" s="229">
        <f t="shared" si="110"/>
        <v>0</v>
      </c>
      <c r="P491" s="246"/>
      <c r="Q491" s="246">
        <f t="shared" si="117"/>
        <v>0</v>
      </c>
      <c r="R491" s="550">
        <f t="shared" si="112"/>
        <v>0</v>
      </c>
      <c r="S491" s="551"/>
      <c r="T491" s="549" t="str">
        <f t="shared" si="113"/>
        <v>30 - 39 Cm</v>
      </c>
      <c r="U491" s="552"/>
      <c r="V491" s="552" t="e">
        <f>VLOOKUP(A491,'Supply Log'!$E$6:$V$1999,18,FALSE)</f>
        <v>#N/A</v>
      </c>
      <c r="W491" s="553" t="s">
        <v>197</v>
      </c>
      <c r="X491" s="554" t="s">
        <v>242</v>
      </c>
      <c r="Y491" s="554"/>
      <c r="Z491" s="553"/>
      <c r="AA491" s="555" t="s">
        <v>198</v>
      </c>
      <c r="AB491" s="553" t="str">
        <f t="shared" si="114"/>
        <v>G./25-L04-</v>
      </c>
      <c r="AC491" s="556"/>
      <c r="AD491" s="553"/>
      <c r="AE491" s="558" t="str">
        <f t="shared" si="115"/>
        <v/>
      </c>
      <c r="AF491" s="291"/>
      <c r="AG491" s="291"/>
      <c r="AH491" s="291"/>
      <c r="AI491" s="291"/>
      <c r="AJ491" s="291"/>
      <c r="AK491" s="291"/>
      <c r="AL491" s="291"/>
      <c r="AM491" s="291"/>
      <c r="AN491" s="234">
        <f t="shared" si="116"/>
        <v>0</v>
      </c>
      <c r="AO491" s="30"/>
      <c r="AP491" s="30"/>
      <c r="AQ491" s="293"/>
      <c r="AR491" s="293"/>
      <c r="AS491" s="293"/>
      <c r="AT491" s="293"/>
    </row>
    <row r="492" spans="1:46" hidden="1">
      <c r="A492" s="547"/>
      <c r="B492" s="547"/>
      <c r="C492" s="548"/>
      <c r="D492" s="547"/>
      <c r="E492" s="549"/>
      <c r="F492" s="228"/>
      <c r="G492" s="547"/>
      <c r="H492" s="547"/>
      <c r="I492" s="547"/>
      <c r="J492" s="547"/>
      <c r="K492" s="244">
        <f t="shared" si="107"/>
        <v>0</v>
      </c>
      <c r="L492" s="245">
        <f t="shared" si="108"/>
        <v>0</v>
      </c>
      <c r="M492" s="246">
        <f t="shared" si="109"/>
        <v>0</v>
      </c>
      <c r="N492" s="247"/>
      <c r="O492" s="229">
        <f t="shared" si="110"/>
        <v>0</v>
      </c>
      <c r="P492" s="246"/>
      <c r="Q492" s="246">
        <f t="shared" si="117"/>
        <v>0</v>
      </c>
      <c r="R492" s="550">
        <f t="shared" si="112"/>
        <v>0</v>
      </c>
      <c r="S492" s="551"/>
      <c r="T492" s="549" t="str">
        <f t="shared" si="113"/>
        <v>30 - 39 Cm</v>
      </c>
      <c r="U492" s="552"/>
      <c r="V492" s="552" t="e">
        <f>VLOOKUP(A492,'Supply Log'!$E$6:$V$1999,18,FALSE)</f>
        <v>#N/A</v>
      </c>
      <c r="W492" s="553" t="s">
        <v>197</v>
      </c>
      <c r="X492" s="554" t="s">
        <v>242</v>
      </c>
      <c r="Y492" s="554"/>
      <c r="Z492" s="553"/>
      <c r="AA492" s="555" t="s">
        <v>198</v>
      </c>
      <c r="AB492" s="553" t="str">
        <f t="shared" si="114"/>
        <v>G./25-L04-</v>
      </c>
      <c r="AC492" s="556"/>
      <c r="AD492" s="553"/>
      <c r="AE492" s="558" t="str">
        <f t="shared" si="115"/>
        <v/>
      </c>
      <c r="AF492" s="291"/>
      <c r="AG492" s="291"/>
      <c r="AH492" s="291"/>
      <c r="AI492" s="291"/>
      <c r="AJ492" s="291"/>
      <c r="AK492" s="291"/>
      <c r="AL492" s="291"/>
      <c r="AM492" s="291"/>
      <c r="AN492" s="234">
        <f t="shared" si="116"/>
        <v>0</v>
      </c>
      <c r="AO492" s="30"/>
      <c r="AP492" s="30"/>
      <c r="AQ492" s="293"/>
      <c r="AR492" s="293"/>
      <c r="AS492" s="293"/>
      <c r="AT492" s="293"/>
    </row>
    <row r="493" spans="1:46" hidden="1">
      <c r="A493" s="547"/>
      <c r="B493" s="547"/>
      <c r="C493" s="548"/>
      <c r="D493" s="547"/>
      <c r="E493" s="549"/>
      <c r="F493" s="228"/>
      <c r="G493" s="547"/>
      <c r="H493" s="547"/>
      <c r="I493" s="547"/>
      <c r="J493" s="547"/>
      <c r="K493" s="244">
        <f t="shared" si="107"/>
        <v>0</v>
      </c>
      <c r="L493" s="245">
        <f t="shared" si="108"/>
        <v>0</v>
      </c>
      <c r="M493" s="246">
        <f t="shared" si="109"/>
        <v>0</v>
      </c>
      <c r="N493" s="247"/>
      <c r="O493" s="229">
        <f t="shared" si="110"/>
        <v>0</v>
      </c>
      <c r="P493" s="246"/>
      <c r="Q493" s="246">
        <f t="shared" si="117"/>
        <v>0</v>
      </c>
      <c r="R493" s="550">
        <f t="shared" si="112"/>
        <v>0</v>
      </c>
      <c r="S493" s="551"/>
      <c r="T493" s="549" t="str">
        <f t="shared" si="113"/>
        <v>30 - 39 Cm</v>
      </c>
      <c r="U493" s="552"/>
      <c r="V493" s="552" t="e">
        <f>VLOOKUP(A493,'Supply Log'!$E$6:$V$1999,18,FALSE)</f>
        <v>#N/A</v>
      </c>
      <c r="W493" s="553" t="s">
        <v>197</v>
      </c>
      <c r="X493" s="554" t="s">
        <v>242</v>
      </c>
      <c r="Y493" s="554"/>
      <c r="Z493" s="553"/>
      <c r="AA493" s="555" t="s">
        <v>198</v>
      </c>
      <c r="AB493" s="553" t="str">
        <f t="shared" si="114"/>
        <v>G./25-L04-</v>
      </c>
      <c r="AC493" s="556"/>
      <c r="AD493" s="553"/>
      <c r="AE493" s="558" t="str">
        <f t="shared" si="115"/>
        <v/>
      </c>
      <c r="AF493" s="291"/>
      <c r="AG493" s="291"/>
      <c r="AH493" s="291"/>
      <c r="AI493" s="291"/>
      <c r="AJ493" s="291"/>
      <c r="AK493" s="291"/>
      <c r="AL493" s="291"/>
      <c r="AM493" s="291"/>
      <c r="AN493" s="234">
        <f t="shared" si="116"/>
        <v>0</v>
      </c>
      <c r="AO493" s="30"/>
      <c r="AP493" s="30"/>
      <c r="AQ493" s="293"/>
      <c r="AR493" s="293"/>
      <c r="AS493" s="293"/>
      <c r="AT493" s="293"/>
    </row>
    <row r="494" spans="1:46" hidden="1">
      <c r="A494" s="547"/>
      <c r="B494" s="547"/>
      <c r="C494" s="548"/>
      <c r="D494" s="547"/>
      <c r="E494" s="549"/>
      <c r="F494" s="228"/>
      <c r="G494" s="547"/>
      <c r="H494" s="547"/>
      <c r="I494" s="547"/>
      <c r="J494" s="547"/>
      <c r="K494" s="244">
        <f t="shared" si="107"/>
        <v>0</v>
      </c>
      <c r="L494" s="245">
        <f t="shared" si="108"/>
        <v>0</v>
      </c>
      <c r="M494" s="246">
        <f t="shared" si="109"/>
        <v>0</v>
      </c>
      <c r="N494" s="247"/>
      <c r="O494" s="229">
        <f t="shared" si="110"/>
        <v>0</v>
      </c>
      <c r="P494" s="246"/>
      <c r="Q494" s="246">
        <f t="shared" si="117"/>
        <v>0</v>
      </c>
      <c r="R494" s="550">
        <f t="shared" si="112"/>
        <v>0</v>
      </c>
      <c r="S494" s="551"/>
      <c r="T494" s="549" t="str">
        <f t="shared" si="113"/>
        <v>30 - 39 Cm</v>
      </c>
      <c r="U494" s="552"/>
      <c r="V494" s="552" t="e">
        <f>VLOOKUP(A494,'Supply Log'!$E$6:$V$1999,18,FALSE)</f>
        <v>#N/A</v>
      </c>
      <c r="W494" s="553" t="s">
        <v>197</v>
      </c>
      <c r="X494" s="554" t="s">
        <v>242</v>
      </c>
      <c r="Y494" s="554"/>
      <c r="Z494" s="553"/>
      <c r="AA494" s="555" t="s">
        <v>198</v>
      </c>
      <c r="AB494" s="553" t="str">
        <f t="shared" si="114"/>
        <v>G./25-L04-</v>
      </c>
      <c r="AC494" s="556"/>
      <c r="AD494" s="553"/>
      <c r="AE494" s="558" t="str">
        <f t="shared" si="115"/>
        <v/>
      </c>
      <c r="AF494" s="291"/>
      <c r="AG494" s="291"/>
      <c r="AH494" s="291"/>
      <c r="AI494" s="291"/>
      <c r="AJ494" s="291"/>
      <c r="AK494" s="291"/>
      <c r="AL494" s="291"/>
      <c r="AM494" s="291"/>
      <c r="AN494" s="234">
        <f t="shared" si="116"/>
        <v>0</v>
      </c>
      <c r="AO494" s="30"/>
      <c r="AP494" s="30"/>
      <c r="AQ494" s="293"/>
      <c r="AR494" s="293"/>
      <c r="AS494" s="293"/>
      <c r="AT494" s="293"/>
    </row>
    <row r="495" spans="1:46" hidden="1">
      <c r="A495" s="547"/>
      <c r="B495" s="547"/>
      <c r="C495" s="548"/>
      <c r="D495" s="547"/>
      <c r="E495" s="549"/>
      <c r="F495" s="228"/>
      <c r="G495" s="547"/>
      <c r="H495" s="547"/>
      <c r="I495" s="547"/>
      <c r="J495" s="547"/>
      <c r="K495" s="244">
        <f t="shared" si="107"/>
        <v>0</v>
      </c>
      <c r="L495" s="245">
        <f t="shared" si="108"/>
        <v>0</v>
      </c>
      <c r="M495" s="246">
        <f t="shared" si="109"/>
        <v>0</v>
      </c>
      <c r="N495" s="247"/>
      <c r="O495" s="229">
        <f t="shared" si="110"/>
        <v>0</v>
      </c>
      <c r="P495" s="246"/>
      <c r="Q495" s="246">
        <f t="shared" si="117"/>
        <v>0</v>
      </c>
      <c r="R495" s="550">
        <f t="shared" si="112"/>
        <v>0</v>
      </c>
      <c r="S495" s="551"/>
      <c r="T495" s="549" t="str">
        <f t="shared" si="113"/>
        <v>30 - 39 Cm</v>
      </c>
      <c r="U495" s="552"/>
      <c r="V495" s="552" t="e">
        <f>VLOOKUP(A495,'Supply Log'!$E$6:$V$1999,18,FALSE)</f>
        <v>#N/A</v>
      </c>
      <c r="W495" s="553" t="s">
        <v>197</v>
      </c>
      <c r="X495" s="554" t="s">
        <v>242</v>
      </c>
      <c r="Y495" s="554"/>
      <c r="Z495" s="553"/>
      <c r="AA495" s="555" t="s">
        <v>198</v>
      </c>
      <c r="AB495" s="553" t="str">
        <f t="shared" si="114"/>
        <v>G./25-L04-</v>
      </c>
      <c r="AC495" s="556"/>
      <c r="AD495" s="553"/>
      <c r="AE495" s="558" t="str">
        <f t="shared" si="115"/>
        <v/>
      </c>
      <c r="AF495" s="291"/>
      <c r="AG495" s="291"/>
      <c r="AH495" s="291"/>
      <c r="AI495" s="291"/>
      <c r="AJ495" s="291"/>
      <c r="AK495" s="291"/>
      <c r="AL495" s="291"/>
      <c r="AM495" s="291"/>
      <c r="AN495" s="234">
        <f t="shared" si="116"/>
        <v>0</v>
      </c>
      <c r="AO495" s="30"/>
      <c r="AP495" s="30"/>
      <c r="AQ495" s="293"/>
      <c r="AR495" s="293"/>
      <c r="AS495" s="293"/>
      <c r="AT495" s="293"/>
    </row>
    <row r="496" spans="1:46" hidden="1">
      <c r="A496" s="547"/>
      <c r="B496" s="547"/>
      <c r="C496" s="548"/>
      <c r="D496" s="547"/>
      <c r="E496" s="549"/>
      <c r="F496" s="228"/>
      <c r="G496" s="547"/>
      <c r="H496" s="547"/>
      <c r="I496" s="547"/>
      <c r="J496" s="547"/>
      <c r="K496" s="244">
        <f t="shared" si="107"/>
        <v>0</v>
      </c>
      <c r="L496" s="245">
        <f t="shared" si="108"/>
        <v>0</v>
      </c>
      <c r="M496" s="246">
        <f t="shared" si="109"/>
        <v>0</v>
      </c>
      <c r="N496" s="247"/>
      <c r="O496" s="229">
        <f t="shared" si="110"/>
        <v>0</v>
      </c>
      <c r="P496" s="246"/>
      <c r="Q496" s="246">
        <f t="shared" si="117"/>
        <v>0</v>
      </c>
      <c r="R496" s="550">
        <f t="shared" si="112"/>
        <v>0</v>
      </c>
      <c r="S496" s="551"/>
      <c r="T496" s="549" t="str">
        <f t="shared" si="113"/>
        <v>30 - 39 Cm</v>
      </c>
      <c r="U496" s="552"/>
      <c r="V496" s="552" t="e">
        <f>VLOOKUP(A496,'Supply Log'!$E$6:$V$1999,18,FALSE)</f>
        <v>#N/A</v>
      </c>
      <c r="W496" s="553" t="s">
        <v>197</v>
      </c>
      <c r="X496" s="554" t="s">
        <v>242</v>
      </c>
      <c r="Y496" s="554"/>
      <c r="Z496" s="553"/>
      <c r="AA496" s="555" t="s">
        <v>198</v>
      </c>
      <c r="AB496" s="553" t="str">
        <f t="shared" si="114"/>
        <v>G./25-L04-</v>
      </c>
      <c r="AC496" s="556"/>
      <c r="AD496" s="553"/>
      <c r="AE496" s="558" t="str">
        <f t="shared" si="115"/>
        <v/>
      </c>
      <c r="AF496" s="291"/>
      <c r="AG496" s="291"/>
      <c r="AH496" s="291"/>
      <c r="AI496" s="291"/>
      <c r="AJ496" s="291"/>
      <c r="AK496" s="291"/>
      <c r="AL496" s="291"/>
      <c r="AM496" s="291"/>
      <c r="AN496" s="234">
        <f t="shared" si="116"/>
        <v>0</v>
      </c>
      <c r="AO496" s="30"/>
      <c r="AP496" s="30"/>
      <c r="AQ496" s="293"/>
      <c r="AR496" s="293"/>
      <c r="AS496" s="293"/>
      <c r="AT496" s="293"/>
    </row>
    <row r="497" spans="1:46" hidden="1">
      <c r="A497" s="547"/>
      <c r="B497" s="547"/>
      <c r="C497" s="548"/>
      <c r="D497" s="547"/>
      <c r="E497" s="549"/>
      <c r="F497" s="228"/>
      <c r="G497" s="547"/>
      <c r="H497" s="547"/>
      <c r="I497" s="547"/>
      <c r="J497" s="547"/>
      <c r="K497" s="244">
        <f t="shared" si="107"/>
        <v>0</v>
      </c>
      <c r="L497" s="245">
        <f t="shared" si="108"/>
        <v>0</v>
      </c>
      <c r="M497" s="246">
        <f t="shared" si="109"/>
        <v>0</v>
      </c>
      <c r="N497" s="247"/>
      <c r="O497" s="229">
        <f t="shared" si="110"/>
        <v>0</v>
      </c>
      <c r="P497" s="246"/>
      <c r="Q497" s="246">
        <f t="shared" si="117"/>
        <v>0</v>
      </c>
      <c r="R497" s="550">
        <f t="shared" si="112"/>
        <v>0</v>
      </c>
      <c r="S497" s="551"/>
      <c r="T497" s="549" t="str">
        <f t="shared" si="113"/>
        <v>30 - 39 Cm</v>
      </c>
      <c r="U497" s="552"/>
      <c r="V497" s="552" t="e">
        <f>VLOOKUP(A497,'Supply Log'!$E$6:$V$1999,18,FALSE)</f>
        <v>#N/A</v>
      </c>
      <c r="W497" s="553" t="s">
        <v>197</v>
      </c>
      <c r="X497" s="554" t="s">
        <v>242</v>
      </c>
      <c r="Y497" s="554"/>
      <c r="Z497" s="553"/>
      <c r="AA497" s="555" t="s">
        <v>198</v>
      </c>
      <c r="AB497" s="553" t="str">
        <f t="shared" si="114"/>
        <v>G./25-L04-</v>
      </c>
      <c r="AC497" s="556"/>
      <c r="AD497" s="553"/>
      <c r="AE497" s="558" t="str">
        <f t="shared" si="115"/>
        <v/>
      </c>
      <c r="AF497" s="291"/>
      <c r="AG497" s="291"/>
      <c r="AH497" s="291"/>
      <c r="AI497" s="291"/>
      <c r="AJ497" s="291"/>
      <c r="AK497" s="291"/>
      <c r="AL497" s="291"/>
      <c r="AM497" s="291"/>
      <c r="AN497" s="234">
        <f t="shared" si="116"/>
        <v>0</v>
      </c>
      <c r="AO497" s="30"/>
      <c r="AP497" s="30"/>
      <c r="AQ497" s="293"/>
      <c r="AR497" s="293"/>
      <c r="AS497" s="293"/>
      <c r="AT497" s="293"/>
    </row>
    <row r="498" spans="1:46" hidden="1">
      <c r="A498" s="547"/>
      <c r="B498" s="547"/>
      <c r="C498" s="548"/>
      <c r="D498" s="547"/>
      <c r="E498" s="549"/>
      <c r="F498" s="228"/>
      <c r="G498" s="547"/>
      <c r="H498" s="547"/>
      <c r="I498" s="547"/>
      <c r="J498" s="547"/>
      <c r="K498" s="244">
        <f t="shared" si="107"/>
        <v>0</v>
      </c>
      <c r="L498" s="245">
        <f t="shared" si="108"/>
        <v>0</v>
      </c>
      <c r="M498" s="246">
        <f t="shared" si="109"/>
        <v>0</v>
      </c>
      <c r="N498" s="247"/>
      <c r="O498" s="229">
        <f t="shared" si="110"/>
        <v>0</v>
      </c>
      <c r="P498" s="246"/>
      <c r="Q498" s="246">
        <f t="shared" si="117"/>
        <v>0</v>
      </c>
      <c r="R498" s="550">
        <f t="shared" si="112"/>
        <v>0</v>
      </c>
      <c r="S498" s="551"/>
      <c r="T498" s="549" t="str">
        <f t="shared" si="113"/>
        <v>30 - 39 Cm</v>
      </c>
      <c r="U498" s="552"/>
      <c r="V498" s="552" t="e">
        <f>VLOOKUP(A498,'Supply Log'!$E$6:$V$1999,18,FALSE)</f>
        <v>#N/A</v>
      </c>
      <c r="W498" s="553" t="s">
        <v>197</v>
      </c>
      <c r="X498" s="554" t="s">
        <v>242</v>
      </c>
      <c r="Y498" s="554"/>
      <c r="Z498" s="553"/>
      <c r="AA498" s="555" t="s">
        <v>198</v>
      </c>
      <c r="AB498" s="553" t="str">
        <f t="shared" si="114"/>
        <v>G./25-L04-</v>
      </c>
      <c r="AC498" s="556"/>
      <c r="AD498" s="553"/>
      <c r="AE498" s="558" t="str">
        <f t="shared" si="115"/>
        <v/>
      </c>
      <c r="AF498" s="291"/>
      <c r="AG498" s="291"/>
      <c r="AH498" s="291"/>
      <c r="AI498" s="291"/>
      <c r="AJ498" s="291"/>
      <c r="AK498" s="291"/>
      <c r="AL498" s="291"/>
      <c r="AM498" s="291"/>
      <c r="AN498" s="234">
        <f t="shared" si="116"/>
        <v>0</v>
      </c>
      <c r="AO498" s="30"/>
      <c r="AP498" s="30"/>
      <c r="AQ498" s="293"/>
      <c r="AR498" s="293"/>
      <c r="AS498" s="293"/>
      <c r="AT498" s="293"/>
    </row>
    <row r="499" spans="1:46" hidden="1">
      <c r="A499" s="547"/>
      <c r="B499" s="547"/>
      <c r="C499" s="548"/>
      <c r="D499" s="547"/>
      <c r="E499" s="549"/>
      <c r="F499" s="228"/>
      <c r="G499" s="547"/>
      <c r="H499" s="547"/>
      <c r="I499" s="547"/>
      <c r="J499" s="547"/>
      <c r="K499" s="244">
        <f t="shared" si="107"/>
        <v>0</v>
      </c>
      <c r="L499" s="245">
        <f t="shared" si="108"/>
        <v>0</v>
      </c>
      <c r="M499" s="246">
        <f t="shared" si="109"/>
        <v>0</v>
      </c>
      <c r="N499" s="247"/>
      <c r="O499" s="229">
        <f t="shared" si="110"/>
        <v>0</v>
      </c>
      <c r="P499" s="246"/>
      <c r="Q499" s="246">
        <f t="shared" si="117"/>
        <v>0</v>
      </c>
      <c r="R499" s="550">
        <f t="shared" si="112"/>
        <v>0</v>
      </c>
      <c r="S499" s="551"/>
      <c r="T499" s="549" t="str">
        <f t="shared" si="113"/>
        <v>30 - 39 Cm</v>
      </c>
      <c r="U499" s="552"/>
      <c r="V499" s="552" t="e">
        <f>VLOOKUP(A499,'Supply Log'!$E$6:$V$1999,18,FALSE)</f>
        <v>#N/A</v>
      </c>
      <c r="W499" s="553" t="s">
        <v>197</v>
      </c>
      <c r="X499" s="554" t="s">
        <v>242</v>
      </c>
      <c r="Y499" s="554"/>
      <c r="Z499" s="553"/>
      <c r="AA499" s="555" t="s">
        <v>198</v>
      </c>
      <c r="AB499" s="553" t="str">
        <f t="shared" si="114"/>
        <v>G./25-L04-</v>
      </c>
      <c r="AC499" s="556"/>
      <c r="AD499" s="553"/>
      <c r="AE499" s="558" t="str">
        <f t="shared" si="115"/>
        <v/>
      </c>
      <c r="AF499" s="291"/>
      <c r="AG499" s="291"/>
      <c r="AH499" s="291"/>
      <c r="AI499" s="291"/>
      <c r="AJ499" s="291"/>
      <c r="AK499" s="291"/>
      <c r="AL499" s="291"/>
      <c r="AM499" s="291"/>
      <c r="AN499" s="234">
        <f t="shared" si="116"/>
        <v>0</v>
      </c>
      <c r="AO499" s="30"/>
      <c r="AP499" s="30"/>
      <c r="AQ499" s="293"/>
      <c r="AR499" s="293"/>
      <c r="AS499" s="293"/>
      <c r="AT499" s="293"/>
    </row>
    <row r="500" spans="1:46" hidden="1">
      <c r="A500" s="547"/>
      <c r="B500" s="547"/>
      <c r="C500" s="548"/>
      <c r="D500" s="547"/>
      <c r="E500" s="549"/>
      <c r="F500" s="228"/>
      <c r="G500" s="547"/>
      <c r="H500" s="547"/>
      <c r="I500" s="547"/>
      <c r="J500" s="547"/>
      <c r="K500" s="244">
        <f t="shared" si="107"/>
        <v>0</v>
      </c>
      <c r="L500" s="245">
        <f t="shared" si="108"/>
        <v>0</v>
      </c>
      <c r="M500" s="246">
        <f t="shared" si="109"/>
        <v>0</v>
      </c>
      <c r="N500" s="247"/>
      <c r="O500" s="229">
        <f t="shared" si="110"/>
        <v>0</v>
      </c>
      <c r="P500" s="246"/>
      <c r="Q500" s="246">
        <f t="shared" si="117"/>
        <v>0</v>
      </c>
      <c r="R500" s="550">
        <f t="shared" si="112"/>
        <v>0</v>
      </c>
      <c r="S500" s="551"/>
      <c r="T500" s="549" t="str">
        <f t="shared" si="113"/>
        <v>30 - 39 Cm</v>
      </c>
      <c r="U500" s="552"/>
      <c r="V500" s="552" t="e">
        <f>VLOOKUP(A500,'Supply Log'!$E$6:$V$1999,18,FALSE)</f>
        <v>#N/A</v>
      </c>
      <c r="W500" s="553" t="s">
        <v>197</v>
      </c>
      <c r="X500" s="554" t="s">
        <v>240</v>
      </c>
      <c r="Y500" s="554"/>
      <c r="Z500" s="553"/>
      <c r="AA500" s="555" t="s">
        <v>198</v>
      </c>
      <c r="AB500" s="553" t="str">
        <f t="shared" si="114"/>
        <v>G./25-L03-</v>
      </c>
      <c r="AC500" s="556"/>
      <c r="AD500" s="553"/>
      <c r="AE500" s="558" t="str">
        <f t="shared" si="115"/>
        <v/>
      </c>
      <c r="AF500" s="291"/>
      <c r="AG500" s="291"/>
      <c r="AH500" s="291"/>
      <c r="AI500" s="291"/>
      <c r="AJ500" s="291"/>
      <c r="AK500" s="291"/>
      <c r="AL500" s="291"/>
      <c r="AM500" s="291"/>
      <c r="AN500" s="234">
        <f t="shared" si="116"/>
        <v>0</v>
      </c>
      <c r="AO500" s="30"/>
      <c r="AP500" s="30"/>
      <c r="AQ500" s="293"/>
      <c r="AR500" s="293"/>
      <c r="AS500" s="293"/>
      <c r="AT500" s="293"/>
    </row>
    <row r="501" spans="1:46" hidden="1">
      <c r="A501" s="547"/>
      <c r="B501" s="547"/>
      <c r="C501" s="548"/>
      <c r="D501" s="547"/>
      <c r="E501" s="549"/>
      <c r="F501" s="228"/>
      <c r="G501" s="547"/>
      <c r="H501" s="547"/>
      <c r="I501" s="547"/>
      <c r="J501" s="547"/>
      <c r="K501" s="244">
        <f t="shared" si="107"/>
        <v>0</v>
      </c>
      <c r="L501" s="245">
        <f t="shared" si="108"/>
        <v>0</v>
      </c>
      <c r="M501" s="246">
        <f t="shared" si="109"/>
        <v>0</v>
      </c>
      <c r="N501" s="247"/>
      <c r="O501" s="229">
        <f t="shared" si="110"/>
        <v>0</v>
      </c>
      <c r="P501" s="246"/>
      <c r="Q501" s="246">
        <f t="shared" si="117"/>
        <v>0</v>
      </c>
      <c r="R501" s="550">
        <f t="shared" si="112"/>
        <v>0</v>
      </c>
      <c r="S501" s="551"/>
      <c r="T501" s="549" t="str">
        <f t="shared" si="113"/>
        <v>30 - 39 Cm</v>
      </c>
      <c r="U501" s="552"/>
      <c r="V501" s="552" t="e">
        <f>VLOOKUP(A501,'Supply Log'!$E$6:$V$1999,18,FALSE)</f>
        <v>#N/A</v>
      </c>
      <c r="W501" s="553" t="s">
        <v>197</v>
      </c>
      <c r="X501" s="554" t="s">
        <v>240</v>
      </c>
      <c r="Y501" s="554"/>
      <c r="Z501" s="553"/>
      <c r="AA501" s="555" t="s">
        <v>198</v>
      </c>
      <c r="AB501" s="553" t="str">
        <f t="shared" si="114"/>
        <v>G./25-L03-</v>
      </c>
      <c r="AC501" s="556"/>
      <c r="AD501" s="553"/>
      <c r="AE501" s="558" t="str">
        <f t="shared" si="115"/>
        <v/>
      </c>
      <c r="AF501" s="291"/>
      <c r="AG501" s="291"/>
      <c r="AH501" s="291"/>
      <c r="AI501" s="291"/>
      <c r="AJ501" s="291"/>
      <c r="AK501" s="291"/>
      <c r="AL501" s="291"/>
      <c r="AM501" s="291"/>
      <c r="AN501" s="234">
        <f t="shared" si="116"/>
        <v>0</v>
      </c>
      <c r="AO501" s="30"/>
      <c r="AP501" s="30"/>
      <c r="AQ501" s="293"/>
      <c r="AR501" s="293"/>
      <c r="AS501" s="293"/>
      <c r="AT501" s="293"/>
    </row>
    <row r="502" spans="1:46" hidden="1">
      <c r="A502" s="547"/>
      <c r="B502" s="547"/>
      <c r="C502" s="548"/>
      <c r="D502" s="547"/>
      <c r="E502" s="549"/>
      <c r="F502" s="228"/>
      <c r="G502" s="547"/>
      <c r="H502" s="547"/>
      <c r="I502" s="547"/>
      <c r="J502" s="547"/>
      <c r="K502" s="244">
        <f t="shared" si="107"/>
        <v>0</v>
      </c>
      <c r="L502" s="245">
        <f t="shared" si="108"/>
        <v>0</v>
      </c>
      <c r="M502" s="246">
        <f t="shared" si="109"/>
        <v>0</v>
      </c>
      <c r="N502" s="247"/>
      <c r="O502" s="229">
        <f t="shared" si="110"/>
        <v>0</v>
      </c>
      <c r="P502" s="246"/>
      <c r="Q502" s="246">
        <f t="shared" si="117"/>
        <v>0</v>
      </c>
      <c r="R502" s="550">
        <f t="shared" si="112"/>
        <v>0</v>
      </c>
      <c r="S502" s="551"/>
      <c r="T502" s="549" t="str">
        <f t="shared" si="113"/>
        <v>30 - 39 Cm</v>
      </c>
      <c r="U502" s="552"/>
      <c r="V502" s="552" t="e">
        <f>VLOOKUP(A502,'Supply Log'!$E$6:$V$1999,18,FALSE)</f>
        <v>#N/A</v>
      </c>
      <c r="W502" s="553" t="s">
        <v>197</v>
      </c>
      <c r="X502" s="554" t="s">
        <v>240</v>
      </c>
      <c r="Y502" s="554"/>
      <c r="Z502" s="553"/>
      <c r="AA502" s="555" t="s">
        <v>198</v>
      </c>
      <c r="AB502" s="553" t="str">
        <f t="shared" si="114"/>
        <v>G./25-L03-</v>
      </c>
      <c r="AC502" s="556"/>
      <c r="AD502" s="553"/>
      <c r="AE502" s="558" t="str">
        <f t="shared" si="115"/>
        <v/>
      </c>
      <c r="AF502" s="291"/>
      <c r="AG502" s="291"/>
      <c r="AH502" s="291"/>
      <c r="AI502" s="291"/>
      <c r="AJ502" s="291"/>
      <c r="AK502" s="291"/>
      <c r="AL502" s="291"/>
      <c r="AM502" s="291"/>
      <c r="AN502" s="234">
        <f t="shared" si="116"/>
        <v>0</v>
      </c>
      <c r="AO502" s="30"/>
      <c r="AP502" s="30"/>
      <c r="AQ502" s="293"/>
      <c r="AR502" s="293"/>
      <c r="AS502" s="293"/>
      <c r="AT502" s="293"/>
    </row>
    <row r="503" spans="1:46" hidden="1">
      <c r="A503" s="547"/>
      <c r="B503" s="547"/>
      <c r="C503" s="548"/>
      <c r="D503" s="547"/>
      <c r="E503" s="549"/>
      <c r="F503" s="228"/>
      <c r="G503" s="547"/>
      <c r="H503" s="547"/>
      <c r="I503" s="547"/>
      <c r="J503" s="547"/>
      <c r="K503" s="244">
        <f t="shared" si="107"/>
        <v>0</v>
      </c>
      <c r="L503" s="245">
        <f t="shared" si="108"/>
        <v>0</v>
      </c>
      <c r="M503" s="246">
        <f t="shared" si="109"/>
        <v>0</v>
      </c>
      <c r="N503" s="247"/>
      <c r="O503" s="229">
        <f t="shared" si="110"/>
        <v>0</v>
      </c>
      <c r="P503" s="246"/>
      <c r="Q503" s="246">
        <f t="shared" si="117"/>
        <v>0</v>
      </c>
      <c r="R503" s="550">
        <f t="shared" si="112"/>
        <v>0</v>
      </c>
      <c r="S503" s="551"/>
      <c r="T503" s="549" t="str">
        <f t="shared" si="113"/>
        <v>30 - 39 Cm</v>
      </c>
      <c r="U503" s="552"/>
      <c r="V503" s="552" t="e">
        <f>VLOOKUP(A503,'Supply Log'!$E$6:$V$1999,18,FALSE)</f>
        <v>#N/A</v>
      </c>
      <c r="W503" s="553" t="s">
        <v>197</v>
      </c>
      <c r="X503" s="554" t="s">
        <v>240</v>
      </c>
      <c r="Y503" s="554"/>
      <c r="Z503" s="553"/>
      <c r="AA503" s="555" t="s">
        <v>198</v>
      </c>
      <c r="AB503" s="553" t="str">
        <f t="shared" si="114"/>
        <v>G./25-L03-</v>
      </c>
      <c r="AC503" s="556"/>
      <c r="AD503" s="553"/>
      <c r="AE503" s="558" t="str">
        <f t="shared" si="115"/>
        <v/>
      </c>
      <c r="AF503" s="291"/>
      <c r="AG503" s="291"/>
      <c r="AH503" s="291"/>
      <c r="AI503" s="291"/>
      <c r="AJ503" s="291"/>
      <c r="AK503" s="291"/>
      <c r="AL503" s="291"/>
      <c r="AM503" s="291"/>
      <c r="AN503" s="234">
        <f t="shared" si="116"/>
        <v>0</v>
      </c>
      <c r="AO503" s="30"/>
      <c r="AP503" s="30"/>
      <c r="AQ503" s="293"/>
      <c r="AR503" s="293"/>
      <c r="AS503" s="293"/>
      <c r="AT503" s="293"/>
    </row>
    <row r="504" spans="1:46" hidden="1">
      <c r="A504" s="547"/>
      <c r="B504" s="547"/>
      <c r="C504" s="548"/>
      <c r="D504" s="547"/>
      <c r="E504" s="549"/>
      <c r="F504" s="228"/>
      <c r="G504" s="547"/>
      <c r="H504" s="547"/>
      <c r="I504" s="547"/>
      <c r="J504" s="547"/>
      <c r="K504" s="244">
        <f t="shared" si="107"/>
        <v>0</v>
      </c>
      <c r="L504" s="245">
        <f t="shared" si="108"/>
        <v>0</v>
      </c>
      <c r="M504" s="246">
        <f t="shared" si="109"/>
        <v>0</v>
      </c>
      <c r="N504" s="247"/>
      <c r="O504" s="229">
        <f t="shared" si="110"/>
        <v>0</v>
      </c>
      <c r="P504" s="246"/>
      <c r="Q504" s="246">
        <f t="shared" si="117"/>
        <v>0</v>
      </c>
      <c r="R504" s="550">
        <f t="shared" si="112"/>
        <v>0</v>
      </c>
      <c r="S504" s="551"/>
      <c r="T504" s="549" t="str">
        <f t="shared" si="113"/>
        <v>30 - 39 Cm</v>
      </c>
      <c r="U504" s="552"/>
      <c r="V504" s="552" t="e">
        <f>VLOOKUP(A504,'Supply Log'!$E$6:$V$1999,18,FALSE)</f>
        <v>#N/A</v>
      </c>
      <c r="W504" s="553" t="s">
        <v>197</v>
      </c>
      <c r="X504" s="554" t="s">
        <v>240</v>
      </c>
      <c r="Y504" s="554"/>
      <c r="Z504" s="553"/>
      <c r="AA504" s="555" t="s">
        <v>198</v>
      </c>
      <c r="AB504" s="553" t="str">
        <f t="shared" si="114"/>
        <v>G./25-L03-</v>
      </c>
      <c r="AC504" s="556"/>
      <c r="AD504" s="553"/>
      <c r="AE504" s="558" t="str">
        <f t="shared" si="115"/>
        <v/>
      </c>
      <c r="AF504" s="291"/>
      <c r="AG504" s="291"/>
      <c r="AH504" s="291"/>
      <c r="AI504" s="291"/>
      <c r="AJ504" s="291"/>
      <c r="AK504" s="291"/>
      <c r="AL504" s="291"/>
      <c r="AM504" s="291"/>
      <c r="AN504" s="234">
        <f t="shared" si="116"/>
        <v>0</v>
      </c>
      <c r="AO504" s="30"/>
      <c r="AP504" s="30"/>
      <c r="AQ504" s="293"/>
      <c r="AR504" s="293"/>
      <c r="AS504" s="293"/>
      <c r="AT504" s="293"/>
    </row>
    <row r="505" spans="1:46" hidden="1">
      <c r="A505" s="547"/>
      <c r="B505" s="547"/>
      <c r="C505" s="548"/>
      <c r="D505" s="547"/>
      <c r="E505" s="549"/>
      <c r="F505" s="228"/>
      <c r="G505" s="547"/>
      <c r="H505" s="547"/>
      <c r="I505" s="547"/>
      <c r="J505" s="547"/>
      <c r="K505" s="244">
        <f t="shared" si="107"/>
        <v>0</v>
      </c>
      <c r="L505" s="245">
        <f t="shared" si="108"/>
        <v>0</v>
      </c>
      <c r="M505" s="246">
        <f t="shared" si="109"/>
        <v>0</v>
      </c>
      <c r="N505" s="247"/>
      <c r="O505" s="229">
        <f t="shared" si="110"/>
        <v>0</v>
      </c>
      <c r="P505" s="246"/>
      <c r="Q505" s="246">
        <f t="shared" si="117"/>
        <v>0</v>
      </c>
      <c r="R505" s="550">
        <f t="shared" si="112"/>
        <v>0</v>
      </c>
      <c r="S505" s="551"/>
      <c r="T505" s="549" t="str">
        <f t="shared" si="113"/>
        <v>30 - 39 Cm</v>
      </c>
      <c r="U505" s="552"/>
      <c r="V505" s="552" t="e">
        <f>VLOOKUP(A505,'Supply Log'!$E$6:$V$1999,18,FALSE)</f>
        <v>#N/A</v>
      </c>
      <c r="W505" s="553" t="s">
        <v>197</v>
      </c>
      <c r="X505" s="554" t="s">
        <v>240</v>
      </c>
      <c r="Y505" s="554"/>
      <c r="Z505" s="553"/>
      <c r="AA505" s="555" t="s">
        <v>198</v>
      </c>
      <c r="AB505" s="553" t="str">
        <f t="shared" si="114"/>
        <v>G./25-L03-</v>
      </c>
      <c r="AC505" s="556"/>
      <c r="AD505" s="553"/>
      <c r="AE505" s="558" t="str">
        <f t="shared" si="115"/>
        <v/>
      </c>
      <c r="AF505" s="291"/>
      <c r="AG505" s="291"/>
      <c r="AH505" s="291"/>
      <c r="AI505" s="291"/>
      <c r="AJ505" s="291"/>
      <c r="AK505" s="291"/>
      <c r="AL505" s="291"/>
      <c r="AM505" s="291"/>
      <c r="AN505" s="234">
        <f t="shared" si="116"/>
        <v>0</v>
      </c>
      <c r="AO505" s="30"/>
      <c r="AP505" s="30"/>
      <c r="AQ505" s="293"/>
      <c r="AR505" s="293"/>
      <c r="AS505" s="293"/>
      <c r="AT505" s="293"/>
    </row>
    <row r="506" spans="1:46" hidden="1">
      <c r="A506" s="547"/>
      <c r="B506" s="547"/>
      <c r="C506" s="548"/>
      <c r="D506" s="547"/>
      <c r="E506" s="549"/>
      <c r="F506" s="228"/>
      <c r="G506" s="547"/>
      <c r="H506" s="547"/>
      <c r="I506" s="547"/>
      <c r="J506" s="547"/>
      <c r="K506" s="244">
        <f t="shared" si="107"/>
        <v>0</v>
      </c>
      <c r="L506" s="245">
        <f t="shared" si="108"/>
        <v>0</v>
      </c>
      <c r="M506" s="246">
        <f t="shared" si="109"/>
        <v>0</v>
      </c>
      <c r="N506" s="247"/>
      <c r="O506" s="229">
        <f t="shared" si="110"/>
        <v>0</v>
      </c>
      <c r="P506" s="246"/>
      <c r="Q506" s="246">
        <f t="shared" si="117"/>
        <v>0</v>
      </c>
      <c r="R506" s="550">
        <f t="shared" si="112"/>
        <v>0</v>
      </c>
      <c r="S506" s="551"/>
      <c r="T506" s="549" t="str">
        <f t="shared" si="113"/>
        <v>30 - 39 Cm</v>
      </c>
      <c r="U506" s="552"/>
      <c r="V506" s="552" t="e">
        <f>VLOOKUP(A506,'Supply Log'!$E$6:$V$1999,18,FALSE)</f>
        <v>#N/A</v>
      </c>
      <c r="W506" s="553" t="s">
        <v>197</v>
      </c>
      <c r="X506" s="554" t="s">
        <v>240</v>
      </c>
      <c r="Y506" s="554"/>
      <c r="Z506" s="553"/>
      <c r="AA506" s="555" t="s">
        <v>198</v>
      </c>
      <c r="AB506" s="553" t="str">
        <f t="shared" si="114"/>
        <v>G./25-L03-</v>
      </c>
      <c r="AC506" s="556"/>
      <c r="AD506" s="553"/>
      <c r="AE506" s="558" t="str">
        <f t="shared" si="115"/>
        <v/>
      </c>
      <c r="AF506" s="291"/>
      <c r="AG506" s="291"/>
      <c r="AH506" s="291"/>
      <c r="AI506" s="291"/>
      <c r="AJ506" s="291"/>
      <c r="AK506" s="291"/>
      <c r="AL506" s="291"/>
      <c r="AM506" s="291"/>
      <c r="AN506" s="234">
        <f t="shared" si="116"/>
        <v>0</v>
      </c>
      <c r="AO506" s="30"/>
      <c r="AP506" s="30"/>
      <c r="AQ506" s="293"/>
      <c r="AR506" s="293"/>
      <c r="AS506" s="293"/>
      <c r="AT506" s="293"/>
    </row>
    <row r="507" spans="1:46" hidden="1">
      <c r="A507" s="547"/>
      <c r="B507" s="547"/>
      <c r="C507" s="548"/>
      <c r="D507" s="547"/>
      <c r="E507" s="549"/>
      <c r="F507" s="228"/>
      <c r="G507" s="547"/>
      <c r="H507" s="547"/>
      <c r="I507" s="547"/>
      <c r="J507" s="547"/>
      <c r="K507" s="244">
        <f t="shared" si="107"/>
        <v>0</v>
      </c>
      <c r="L507" s="245">
        <f t="shared" si="108"/>
        <v>0</v>
      </c>
      <c r="M507" s="246">
        <f t="shared" si="109"/>
        <v>0</v>
      </c>
      <c r="N507" s="247"/>
      <c r="O507" s="229">
        <f t="shared" si="110"/>
        <v>0</v>
      </c>
      <c r="P507" s="246"/>
      <c r="Q507" s="246">
        <f t="shared" si="117"/>
        <v>0</v>
      </c>
      <c r="R507" s="550">
        <f t="shared" si="112"/>
        <v>0</v>
      </c>
      <c r="S507" s="551"/>
      <c r="T507" s="549" t="str">
        <f t="shared" si="113"/>
        <v>30 - 39 Cm</v>
      </c>
      <c r="U507" s="552"/>
      <c r="V507" s="552" t="e">
        <f>VLOOKUP(A507,'Supply Log'!$E$6:$V$1999,18,FALSE)</f>
        <v>#N/A</v>
      </c>
      <c r="W507" s="553" t="s">
        <v>197</v>
      </c>
      <c r="X507" s="554" t="s">
        <v>240</v>
      </c>
      <c r="Y507" s="554"/>
      <c r="Z507" s="553"/>
      <c r="AA507" s="555" t="s">
        <v>198</v>
      </c>
      <c r="AB507" s="553" t="str">
        <f t="shared" si="114"/>
        <v>G./25-L03-</v>
      </c>
      <c r="AC507" s="556"/>
      <c r="AD507" s="553"/>
      <c r="AE507" s="558" t="str">
        <f t="shared" si="115"/>
        <v/>
      </c>
      <c r="AF507" s="291"/>
      <c r="AG507" s="291"/>
      <c r="AH507" s="291"/>
      <c r="AI507" s="291"/>
      <c r="AJ507" s="291"/>
      <c r="AK507" s="291"/>
      <c r="AL507" s="291"/>
      <c r="AM507" s="291"/>
      <c r="AN507" s="234">
        <f t="shared" si="116"/>
        <v>0</v>
      </c>
      <c r="AO507" s="30"/>
      <c r="AP507" s="30"/>
      <c r="AQ507" s="293"/>
      <c r="AR507" s="293"/>
      <c r="AS507" s="293"/>
      <c r="AT507" s="293"/>
    </row>
    <row r="508" spans="1:46" hidden="1">
      <c r="A508" s="547"/>
      <c r="B508" s="547"/>
      <c r="C508" s="548"/>
      <c r="D508" s="547"/>
      <c r="E508" s="549"/>
      <c r="F508" s="228"/>
      <c r="G508" s="547"/>
      <c r="H508" s="547"/>
      <c r="I508" s="547"/>
      <c r="J508" s="547"/>
      <c r="K508" s="244">
        <f t="shared" si="107"/>
        <v>0</v>
      </c>
      <c r="L508" s="245">
        <f t="shared" si="108"/>
        <v>0</v>
      </c>
      <c r="M508" s="246">
        <f t="shared" si="109"/>
        <v>0</v>
      </c>
      <c r="N508" s="247"/>
      <c r="O508" s="229">
        <f t="shared" si="110"/>
        <v>0</v>
      </c>
      <c r="P508" s="246"/>
      <c r="Q508" s="246">
        <f t="shared" si="117"/>
        <v>0</v>
      </c>
      <c r="R508" s="550">
        <f t="shared" si="112"/>
        <v>0</v>
      </c>
      <c r="S508" s="551"/>
      <c r="T508" s="549" t="str">
        <f t="shared" si="113"/>
        <v>30 - 39 Cm</v>
      </c>
      <c r="U508" s="552"/>
      <c r="V508" s="552" t="e">
        <f>VLOOKUP(A508,'Supply Log'!$E$6:$V$1999,18,FALSE)</f>
        <v>#N/A</v>
      </c>
      <c r="W508" s="553" t="s">
        <v>197</v>
      </c>
      <c r="X508" s="554" t="s">
        <v>240</v>
      </c>
      <c r="Y508" s="554"/>
      <c r="Z508" s="553"/>
      <c r="AA508" s="555" t="s">
        <v>198</v>
      </c>
      <c r="AB508" s="553" t="str">
        <f t="shared" si="114"/>
        <v>G./25-L03-</v>
      </c>
      <c r="AC508" s="556"/>
      <c r="AD508" s="553"/>
      <c r="AE508" s="558" t="str">
        <f t="shared" si="115"/>
        <v/>
      </c>
      <c r="AF508" s="291"/>
      <c r="AG508" s="291"/>
      <c r="AH508" s="291"/>
      <c r="AI508" s="291"/>
      <c r="AJ508" s="291"/>
      <c r="AK508" s="291"/>
      <c r="AL508" s="291"/>
      <c r="AM508" s="291"/>
      <c r="AN508" s="234">
        <f t="shared" si="116"/>
        <v>0</v>
      </c>
      <c r="AO508" s="30"/>
      <c r="AP508" s="30"/>
      <c r="AQ508" s="293"/>
      <c r="AR508" s="293"/>
      <c r="AS508" s="293"/>
      <c r="AT508" s="293"/>
    </row>
    <row r="509" spans="1:46" hidden="1">
      <c r="A509" s="547"/>
      <c r="B509" s="547"/>
      <c r="C509" s="548"/>
      <c r="D509" s="547"/>
      <c r="E509" s="549"/>
      <c r="F509" s="228"/>
      <c r="G509" s="547"/>
      <c r="H509" s="547"/>
      <c r="I509" s="547"/>
      <c r="J509" s="547"/>
      <c r="K509" s="244">
        <f t="shared" si="107"/>
        <v>0</v>
      </c>
      <c r="L509" s="245">
        <f t="shared" si="108"/>
        <v>0</v>
      </c>
      <c r="M509" s="246">
        <f t="shared" si="109"/>
        <v>0</v>
      </c>
      <c r="N509" s="247"/>
      <c r="O509" s="229">
        <f t="shared" si="110"/>
        <v>0</v>
      </c>
      <c r="P509" s="246"/>
      <c r="Q509" s="246">
        <f t="shared" si="117"/>
        <v>0</v>
      </c>
      <c r="R509" s="550">
        <f t="shared" si="112"/>
        <v>0</v>
      </c>
      <c r="S509" s="551"/>
      <c r="T509" s="549" t="str">
        <f t="shared" si="113"/>
        <v>30 - 39 Cm</v>
      </c>
      <c r="U509" s="552"/>
      <c r="V509" s="552" t="e">
        <f>VLOOKUP(A509,'Supply Log'!$E$6:$V$1999,18,FALSE)</f>
        <v>#N/A</v>
      </c>
      <c r="W509" s="553" t="s">
        <v>197</v>
      </c>
      <c r="X509" s="554" t="s">
        <v>240</v>
      </c>
      <c r="Y509" s="554"/>
      <c r="Z509" s="553"/>
      <c r="AA509" s="555" t="s">
        <v>198</v>
      </c>
      <c r="AB509" s="553" t="str">
        <f t="shared" si="114"/>
        <v>G./25-L03-</v>
      </c>
      <c r="AC509" s="556"/>
      <c r="AD509" s="553"/>
      <c r="AE509" s="558" t="str">
        <f t="shared" si="115"/>
        <v/>
      </c>
      <c r="AF509" s="291"/>
      <c r="AG509" s="291"/>
      <c r="AH509" s="291"/>
      <c r="AI509" s="291"/>
      <c r="AJ509" s="291"/>
      <c r="AK509" s="291"/>
      <c r="AL509" s="291"/>
      <c r="AM509" s="291"/>
      <c r="AN509" s="234">
        <f t="shared" si="116"/>
        <v>0</v>
      </c>
      <c r="AO509" s="30"/>
      <c r="AP509" s="30"/>
      <c r="AQ509" s="293"/>
      <c r="AR509" s="293"/>
      <c r="AS509" s="293"/>
      <c r="AT509" s="293"/>
    </row>
    <row r="510" spans="1:46" hidden="1">
      <c r="A510" s="547"/>
      <c r="B510" s="547"/>
      <c r="C510" s="548"/>
      <c r="D510" s="547"/>
      <c r="E510" s="549"/>
      <c r="F510" s="228"/>
      <c r="G510" s="547"/>
      <c r="H510" s="547"/>
      <c r="I510" s="547"/>
      <c r="J510" s="547"/>
      <c r="K510" s="244">
        <f t="shared" si="107"/>
        <v>0</v>
      </c>
      <c r="L510" s="245">
        <f t="shared" si="108"/>
        <v>0</v>
      </c>
      <c r="M510" s="246">
        <f t="shared" si="109"/>
        <v>0</v>
      </c>
      <c r="N510" s="247"/>
      <c r="O510" s="229">
        <f t="shared" si="110"/>
        <v>0</v>
      </c>
      <c r="P510" s="246"/>
      <c r="Q510" s="246">
        <f t="shared" si="117"/>
        <v>0</v>
      </c>
      <c r="R510" s="550">
        <f t="shared" si="112"/>
        <v>0</v>
      </c>
      <c r="S510" s="551"/>
      <c r="T510" s="549" t="str">
        <f t="shared" si="113"/>
        <v>30 - 39 Cm</v>
      </c>
      <c r="U510" s="552"/>
      <c r="V510" s="552" t="e">
        <f>VLOOKUP(A510,'Supply Log'!$E$6:$V$1999,18,FALSE)</f>
        <v>#N/A</v>
      </c>
      <c r="W510" s="553" t="s">
        <v>197</v>
      </c>
      <c r="X510" s="554" t="s">
        <v>240</v>
      </c>
      <c r="Y510" s="554"/>
      <c r="Z510" s="553"/>
      <c r="AA510" s="555" t="s">
        <v>198</v>
      </c>
      <c r="AB510" s="553" t="str">
        <f t="shared" si="114"/>
        <v>G./25-L03-</v>
      </c>
      <c r="AC510" s="556"/>
      <c r="AD510" s="553"/>
      <c r="AE510" s="558" t="str">
        <f t="shared" si="115"/>
        <v/>
      </c>
      <c r="AF510" s="291"/>
      <c r="AG510" s="291"/>
      <c r="AH510" s="291"/>
      <c r="AI510" s="291"/>
      <c r="AJ510" s="291"/>
      <c r="AK510" s="291"/>
      <c r="AL510" s="291"/>
      <c r="AM510" s="291"/>
      <c r="AN510" s="234">
        <f t="shared" si="116"/>
        <v>0</v>
      </c>
      <c r="AO510" s="30"/>
      <c r="AP510" s="30"/>
      <c r="AQ510" s="293"/>
      <c r="AR510" s="293"/>
      <c r="AS510" s="293"/>
      <c r="AT510" s="293"/>
    </row>
    <row r="511" spans="1:46" hidden="1">
      <c r="A511" s="547"/>
      <c r="B511" s="547"/>
      <c r="C511" s="548"/>
      <c r="D511" s="547"/>
      <c r="E511" s="549"/>
      <c r="F511" s="228"/>
      <c r="G511" s="547"/>
      <c r="H511" s="547"/>
      <c r="I511" s="547"/>
      <c r="J511" s="547"/>
      <c r="K511" s="244">
        <f t="shared" si="107"/>
        <v>0</v>
      </c>
      <c r="L511" s="245">
        <f t="shared" si="108"/>
        <v>0</v>
      </c>
      <c r="M511" s="246">
        <f t="shared" si="109"/>
        <v>0</v>
      </c>
      <c r="N511" s="247"/>
      <c r="O511" s="229">
        <f t="shared" si="110"/>
        <v>0</v>
      </c>
      <c r="P511" s="246"/>
      <c r="Q511" s="246">
        <f t="shared" si="117"/>
        <v>0</v>
      </c>
      <c r="R511" s="550">
        <f t="shared" si="112"/>
        <v>0</v>
      </c>
      <c r="S511" s="551"/>
      <c r="T511" s="549" t="str">
        <f t="shared" si="113"/>
        <v>30 - 39 Cm</v>
      </c>
      <c r="U511" s="552"/>
      <c r="V511" s="552" t="e">
        <f>VLOOKUP(A511,'Supply Log'!$E$6:$V$1999,18,FALSE)</f>
        <v>#N/A</v>
      </c>
      <c r="W511" s="553" t="s">
        <v>197</v>
      </c>
      <c r="X511" s="554" t="s">
        <v>240</v>
      </c>
      <c r="Y511" s="554"/>
      <c r="Z511" s="553"/>
      <c r="AA511" s="555" t="s">
        <v>198</v>
      </c>
      <c r="AB511" s="553" t="str">
        <f t="shared" si="114"/>
        <v>G./25-L03-</v>
      </c>
      <c r="AC511" s="556"/>
      <c r="AD511" s="553"/>
      <c r="AE511" s="558" t="str">
        <f t="shared" si="115"/>
        <v/>
      </c>
      <c r="AF511" s="291"/>
      <c r="AG511" s="291"/>
      <c r="AH511" s="291"/>
      <c r="AI511" s="291"/>
      <c r="AJ511" s="291"/>
      <c r="AK511" s="291"/>
      <c r="AL511" s="291"/>
      <c r="AM511" s="291"/>
      <c r="AN511" s="234">
        <f t="shared" si="116"/>
        <v>0</v>
      </c>
      <c r="AO511" s="30"/>
      <c r="AP511" s="30"/>
      <c r="AQ511" s="293"/>
      <c r="AR511" s="293"/>
      <c r="AS511" s="293"/>
      <c r="AT511" s="293"/>
    </row>
    <row r="512" spans="1:46" hidden="1">
      <c r="A512" s="547"/>
      <c r="B512" s="547"/>
      <c r="C512" s="548"/>
      <c r="D512" s="547"/>
      <c r="E512" s="549"/>
      <c r="F512" s="228"/>
      <c r="G512" s="547"/>
      <c r="H512" s="547"/>
      <c r="I512" s="547"/>
      <c r="J512" s="547"/>
      <c r="K512" s="244">
        <f t="shared" si="107"/>
        <v>0</v>
      </c>
      <c r="L512" s="245">
        <f t="shared" si="108"/>
        <v>0</v>
      </c>
      <c r="M512" s="246">
        <f t="shared" si="109"/>
        <v>0</v>
      </c>
      <c r="N512" s="247"/>
      <c r="O512" s="229">
        <f t="shared" si="110"/>
        <v>0</v>
      </c>
      <c r="P512" s="246"/>
      <c r="Q512" s="246">
        <f t="shared" si="117"/>
        <v>0</v>
      </c>
      <c r="R512" s="550">
        <f t="shared" si="112"/>
        <v>0</v>
      </c>
      <c r="S512" s="551"/>
      <c r="T512" s="549" t="str">
        <f t="shared" si="113"/>
        <v>30 - 39 Cm</v>
      </c>
      <c r="U512" s="552"/>
      <c r="V512" s="552" t="e">
        <f>VLOOKUP(A512,'Supply Log'!$E$6:$V$1999,18,FALSE)</f>
        <v>#N/A</v>
      </c>
      <c r="W512" s="553" t="s">
        <v>197</v>
      </c>
      <c r="X512" s="554" t="s">
        <v>240</v>
      </c>
      <c r="Y512" s="554"/>
      <c r="Z512" s="553"/>
      <c r="AA512" s="555" t="s">
        <v>198</v>
      </c>
      <c r="AB512" s="553" t="str">
        <f t="shared" si="114"/>
        <v>G./25-L03-</v>
      </c>
      <c r="AC512" s="556"/>
      <c r="AD512" s="553"/>
      <c r="AE512" s="558" t="str">
        <f t="shared" si="115"/>
        <v/>
      </c>
      <c r="AF512" s="291"/>
      <c r="AG512" s="291"/>
      <c r="AH512" s="291"/>
      <c r="AI512" s="291"/>
      <c r="AJ512" s="291"/>
      <c r="AK512" s="291"/>
      <c r="AL512" s="291"/>
      <c r="AM512" s="291"/>
      <c r="AN512" s="234">
        <f t="shared" si="116"/>
        <v>0</v>
      </c>
      <c r="AO512" s="30"/>
      <c r="AP512" s="30"/>
      <c r="AQ512" s="293"/>
      <c r="AR512" s="293"/>
      <c r="AS512" s="293"/>
      <c r="AT512" s="293"/>
    </row>
    <row r="513" spans="1:46" hidden="1">
      <c r="A513" s="547"/>
      <c r="B513" s="547"/>
      <c r="C513" s="548"/>
      <c r="D513" s="547"/>
      <c r="E513" s="549"/>
      <c r="F513" s="228"/>
      <c r="G513" s="547"/>
      <c r="H513" s="547"/>
      <c r="I513" s="547"/>
      <c r="J513" s="547"/>
      <c r="K513" s="244">
        <f t="shared" si="107"/>
        <v>0</v>
      </c>
      <c r="L513" s="245">
        <f t="shared" si="108"/>
        <v>0</v>
      </c>
      <c r="M513" s="246">
        <f t="shared" si="109"/>
        <v>0</v>
      </c>
      <c r="N513" s="247"/>
      <c r="O513" s="229">
        <f t="shared" si="110"/>
        <v>0</v>
      </c>
      <c r="P513" s="246"/>
      <c r="Q513" s="246">
        <f t="shared" si="117"/>
        <v>0</v>
      </c>
      <c r="R513" s="550">
        <f t="shared" si="112"/>
        <v>0</v>
      </c>
      <c r="S513" s="551"/>
      <c r="T513" s="549" t="str">
        <f t="shared" si="113"/>
        <v>30 - 39 Cm</v>
      </c>
      <c r="U513" s="552"/>
      <c r="V513" s="552" t="e">
        <f>VLOOKUP(A513,'Supply Log'!$E$6:$V$1999,18,FALSE)</f>
        <v>#N/A</v>
      </c>
      <c r="W513" s="553" t="s">
        <v>197</v>
      </c>
      <c r="X513" s="554" t="s">
        <v>240</v>
      </c>
      <c r="Y513" s="554"/>
      <c r="Z513" s="553"/>
      <c r="AA513" s="555" t="s">
        <v>198</v>
      </c>
      <c r="AB513" s="553" t="str">
        <f t="shared" si="114"/>
        <v>G./25-L03-</v>
      </c>
      <c r="AC513" s="556"/>
      <c r="AD513" s="553"/>
      <c r="AE513" s="558" t="str">
        <f t="shared" si="115"/>
        <v/>
      </c>
      <c r="AF513" s="291"/>
      <c r="AG513" s="291"/>
      <c r="AH513" s="291"/>
      <c r="AI513" s="291"/>
      <c r="AJ513" s="291"/>
      <c r="AK513" s="291"/>
      <c r="AL513" s="291"/>
      <c r="AM513" s="291"/>
      <c r="AN513" s="234">
        <f t="shared" si="116"/>
        <v>0</v>
      </c>
      <c r="AO513" s="30"/>
      <c r="AP513" s="30"/>
      <c r="AQ513" s="293"/>
      <c r="AR513" s="293"/>
      <c r="AS513" s="293"/>
      <c r="AT513" s="293"/>
    </row>
    <row r="514" spans="1:46" hidden="1">
      <c r="A514" s="547"/>
      <c r="B514" s="547"/>
      <c r="C514" s="548"/>
      <c r="D514" s="547"/>
      <c r="E514" s="549"/>
      <c r="F514" s="228"/>
      <c r="G514" s="547"/>
      <c r="H514" s="547"/>
      <c r="I514" s="547"/>
      <c r="J514" s="547"/>
      <c r="K514" s="244">
        <f t="shared" si="107"/>
        <v>0</v>
      </c>
      <c r="L514" s="245">
        <f t="shared" si="108"/>
        <v>0</v>
      </c>
      <c r="M514" s="246">
        <f t="shared" si="109"/>
        <v>0</v>
      </c>
      <c r="N514" s="247"/>
      <c r="O514" s="229">
        <f t="shared" si="110"/>
        <v>0</v>
      </c>
      <c r="P514" s="246"/>
      <c r="Q514" s="246">
        <f t="shared" si="117"/>
        <v>0</v>
      </c>
      <c r="R514" s="550">
        <f t="shared" si="112"/>
        <v>0</v>
      </c>
      <c r="S514" s="551"/>
      <c r="T514" s="549" t="str">
        <f t="shared" si="113"/>
        <v>30 - 39 Cm</v>
      </c>
      <c r="U514" s="552"/>
      <c r="V514" s="552" t="e">
        <f>VLOOKUP(A514,'Supply Log'!$E$6:$V$1999,18,FALSE)</f>
        <v>#N/A</v>
      </c>
      <c r="W514" s="553" t="s">
        <v>197</v>
      </c>
      <c r="X514" s="554" t="s">
        <v>240</v>
      </c>
      <c r="Y514" s="554"/>
      <c r="Z514" s="553"/>
      <c r="AA514" s="555" t="s">
        <v>198</v>
      </c>
      <c r="AB514" s="553" t="str">
        <f t="shared" si="114"/>
        <v>G./25-L03-</v>
      </c>
      <c r="AC514" s="556"/>
      <c r="AD514" s="553"/>
      <c r="AE514" s="558" t="str">
        <f t="shared" si="115"/>
        <v/>
      </c>
      <c r="AF514" s="291"/>
      <c r="AG514" s="291"/>
      <c r="AH514" s="291"/>
      <c r="AI514" s="291"/>
      <c r="AJ514" s="291"/>
      <c r="AK514" s="291"/>
      <c r="AL514" s="291"/>
      <c r="AM514" s="291"/>
      <c r="AN514" s="234">
        <f t="shared" si="116"/>
        <v>0</v>
      </c>
      <c r="AO514" s="30"/>
      <c r="AP514" s="30"/>
      <c r="AQ514" s="293"/>
      <c r="AR514" s="293"/>
      <c r="AS514" s="293"/>
      <c r="AT514" s="293"/>
    </row>
    <row r="515" spans="1:46" hidden="1">
      <c r="A515" s="547"/>
      <c r="B515" s="547"/>
      <c r="C515" s="548"/>
      <c r="D515" s="547"/>
      <c r="E515" s="549"/>
      <c r="F515" s="228"/>
      <c r="G515" s="547"/>
      <c r="H515" s="547"/>
      <c r="I515" s="547"/>
      <c r="J515" s="547"/>
      <c r="K515" s="244">
        <f t="shared" si="107"/>
        <v>0</v>
      </c>
      <c r="L515" s="245">
        <f t="shared" si="108"/>
        <v>0</v>
      </c>
      <c r="M515" s="246">
        <f t="shared" si="109"/>
        <v>0</v>
      </c>
      <c r="N515" s="247"/>
      <c r="O515" s="229">
        <f t="shared" si="110"/>
        <v>0</v>
      </c>
      <c r="P515" s="246"/>
      <c r="Q515" s="246">
        <f t="shared" ref="Q515:Q546" si="118">+ROUND((L515*L515*P515*0.7854)/10000,2)</f>
        <v>0</v>
      </c>
      <c r="R515" s="550">
        <f t="shared" si="112"/>
        <v>0</v>
      </c>
      <c r="S515" s="551"/>
      <c r="T515" s="549" t="str">
        <f t="shared" si="113"/>
        <v>30 - 39 Cm</v>
      </c>
      <c r="U515" s="552"/>
      <c r="V515" s="552" t="e">
        <f>VLOOKUP(A515,'Supply Log'!$E$6:$V$1999,18,FALSE)</f>
        <v>#N/A</v>
      </c>
      <c r="W515" s="553" t="s">
        <v>197</v>
      </c>
      <c r="X515" s="554" t="s">
        <v>240</v>
      </c>
      <c r="Y515" s="554"/>
      <c r="Z515" s="553"/>
      <c r="AA515" s="555" t="s">
        <v>198</v>
      </c>
      <c r="AB515" s="553" t="str">
        <f t="shared" si="114"/>
        <v>G./25-L03-</v>
      </c>
      <c r="AC515" s="556"/>
      <c r="AD515" s="553"/>
      <c r="AE515" s="558" t="str">
        <f t="shared" si="115"/>
        <v/>
      </c>
      <c r="AF515" s="291"/>
      <c r="AG515" s="291"/>
      <c r="AH515" s="291"/>
      <c r="AI515" s="291"/>
      <c r="AJ515" s="291"/>
      <c r="AK515" s="291"/>
      <c r="AL515" s="291"/>
      <c r="AM515" s="291"/>
      <c r="AN515" s="234">
        <f t="shared" si="116"/>
        <v>0</v>
      </c>
      <c r="AO515" s="30"/>
      <c r="AP515" s="30"/>
      <c r="AQ515" s="293"/>
      <c r="AR515" s="293"/>
      <c r="AS515" s="293"/>
      <c r="AT515" s="293"/>
    </row>
    <row r="516" spans="1:46" hidden="1">
      <c r="A516" s="547"/>
      <c r="B516" s="547"/>
      <c r="C516" s="548"/>
      <c r="D516" s="547"/>
      <c r="E516" s="549"/>
      <c r="F516" s="228"/>
      <c r="G516" s="547"/>
      <c r="H516" s="547"/>
      <c r="I516" s="547"/>
      <c r="J516" s="547"/>
      <c r="K516" s="244">
        <f t="shared" si="107"/>
        <v>0</v>
      </c>
      <c r="L516" s="245">
        <f t="shared" si="108"/>
        <v>0</v>
      </c>
      <c r="M516" s="246">
        <f t="shared" si="109"/>
        <v>0</v>
      </c>
      <c r="N516" s="247"/>
      <c r="O516" s="229">
        <f t="shared" si="110"/>
        <v>0</v>
      </c>
      <c r="P516" s="246"/>
      <c r="Q516" s="246">
        <f t="shared" si="118"/>
        <v>0</v>
      </c>
      <c r="R516" s="550">
        <f t="shared" si="112"/>
        <v>0</v>
      </c>
      <c r="S516" s="551"/>
      <c r="T516" s="549" t="str">
        <f t="shared" si="113"/>
        <v>30 - 39 Cm</v>
      </c>
      <c r="U516" s="552"/>
      <c r="V516" s="552" t="e">
        <f>VLOOKUP(A516,'Supply Log'!$E$6:$V$1999,18,FALSE)</f>
        <v>#N/A</v>
      </c>
      <c r="W516" s="553" t="s">
        <v>197</v>
      </c>
      <c r="X516" s="554" t="s">
        <v>240</v>
      </c>
      <c r="Y516" s="554"/>
      <c r="Z516" s="553"/>
      <c r="AA516" s="555" t="s">
        <v>198</v>
      </c>
      <c r="AB516" s="553" t="str">
        <f t="shared" si="114"/>
        <v>G./25-L03-</v>
      </c>
      <c r="AC516" s="556"/>
      <c r="AD516" s="553"/>
      <c r="AE516" s="558" t="str">
        <f t="shared" si="115"/>
        <v/>
      </c>
      <c r="AF516" s="291"/>
      <c r="AG516" s="291"/>
      <c r="AH516" s="291"/>
      <c r="AI516" s="291"/>
      <c r="AJ516" s="291"/>
      <c r="AK516" s="291"/>
      <c r="AL516" s="291"/>
      <c r="AM516" s="291"/>
      <c r="AN516" s="234">
        <f t="shared" si="116"/>
        <v>0</v>
      </c>
      <c r="AO516" s="30"/>
      <c r="AP516" s="30"/>
      <c r="AQ516" s="293"/>
      <c r="AR516" s="293"/>
      <c r="AS516" s="293"/>
      <c r="AT516" s="293"/>
    </row>
    <row r="517" spans="1:46" hidden="1">
      <c r="A517" s="547"/>
      <c r="B517" s="547"/>
      <c r="C517" s="548"/>
      <c r="D517" s="547"/>
      <c r="E517" s="549"/>
      <c r="F517" s="228"/>
      <c r="G517" s="547"/>
      <c r="H517" s="547"/>
      <c r="I517" s="547"/>
      <c r="J517" s="547"/>
      <c r="K517" s="244">
        <f t="shared" si="107"/>
        <v>0</v>
      </c>
      <c r="L517" s="245">
        <f t="shared" si="108"/>
        <v>0</v>
      </c>
      <c r="M517" s="246">
        <f t="shared" si="109"/>
        <v>0</v>
      </c>
      <c r="N517" s="247"/>
      <c r="O517" s="229">
        <f t="shared" si="110"/>
        <v>0</v>
      </c>
      <c r="P517" s="246"/>
      <c r="Q517" s="246">
        <f t="shared" si="118"/>
        <v>0</v>
      </c>
      <c r="R517" s="550">
        <f t="shared" si="112"/>
        <v>0</v>
      </c>
      <c r="S517" s="551"/>
      <c r="T517" s="549" t="str">
        <f t="shared" si="113"/>
        <v>30 - 39 Cm</v>
      </c>
      <c r="U517" s="552"/>
      <c r="V517" s="552" t="e">
        <f>VLOOKUP(A517,'Supply Log'!$E$6:$V$1999,18,FALSE)</f>
        <v>#N/A</v>
      </c>
      <c r="W517" s="553" t="s">
        <v>197</v>
      </c>
      <c r="X517" s="554" t="s">
        <v>240</v>
      </c>
      <c r="Y517" s="554"/>
      <c r="Z517" s="553"/>
      <c r="AA517" s="555" t="s">
        <v>198</v>
      </c>
      <c r="AB517" s="553" t="str">
        <f t="shared" si="114"/>
        <v>G./25-L03-</v>
      </c>
      <c r="AC517" s="556"/>
      <c r="AD517" s="553"/>
      <c r="AE517" s="558" t="str">
        <f t="shared" si="115"/>
        <v/>
      </c>
      <c r="AF517" s="291"/>
      <c r="AG517" s="291"/>
      <c r="AH517" s="291"/>
      <c r="AI517" s="291"/>
      <c r="AJ517" s="291"/>
      <c r="AK517" s="291"/>
      <c r="AL517" s="291"/>
      <c r="AM517" s="291"/>
      <c r="AN517" s="234">
        <f t="shared" si="116"/>
        <v>0</v>
      </c>
      <c r="AO517" s="30"/>
      <c r="AP517" s="30"/>
      <c r="AQ517" s="293"/>
      <c r="AR517" s="293"/>
      <c r="AS517" s="293"/>
      <c r="AT517" s="293"/>
    </row>
    <row r="518" spans="1:46" hidden="1">
      <c r="A518" s="547"/>
      <c r="B518" s="547"/>
      <c r="C518" s="548"/>
      <c r="D518" s="547"/>
      <c r="E518" s="549"/>
      <c r="F518" s="228"/>
      <c r="G518" s="547"/>
      <c r="H518" s="547"/>
      <c r="I518" s="547"/>
      <c r="J518" s="547"/>
      <c r="K518" s="244">
        <f t="shared" ref="K518:K559" si="119">+(G518+H518+I518+J518)/4</f>
        <v>0</v>
      </c>
      <c r="L518" s="245">
        <f t="shared" ref="L518:L559" si="120">ROUND(K518,0)</f>
        <v>0</v>
      </c>
      <c r="M518" s="246">
        <f t="shared" ref="M518:M559" si="121">+ROUND((L518*L518*F518*0.7854)/10000,2)</f>
        <v>0</v>
      </c>
      <c r="N518" s="247"/>
      <c r="O518" s="229">
        <f t="shared" ref="O518:O559" si="122">ROUND(((N518*N518*(F518-P518)*0.7854)/10000),2)</f>
        <v>0</v>
      </c>
      <c r="P518" s="246"/>
      <c r="Q518" s="246">
        <f t="shared" si="118"/>
        <v>0</v>
      </c>
      <c r="R518" s="550">
        <f t="shared" ref="R518:R559" si="123">+M518-O518-Q518</f>
        <v>0</v>
      </c>
      <c r="S518" s="551"/>
      <c r="T518" s="549" t="str">
        <f t="shared" ref="T518:T559" si="124">IF(L518&lt;40,"30 - 39 Cm",IF(L518&lt;50,"40 - 49 Cm",IF(L518&lt;60,"50 - 59 Cm",IF(L518&lt;70,"60 - 69 Cm",IF(L518&lt;80,"70 - 79 Cm",IF(L518&lt;90,"80 - 89 Cm",IF(L518&lt;100,"90 - 99 Cm",IF(L518&gt;99,"100 Cm Up"))))))))</f>
        <v>30 - 39 Cm</v>
      </c>
      <c r="U518" s="552"/>
      <c r="V518" s="552" t="e">
        <f>VLOOKUP(A518,'Supply Log'!$E$6:$V$1999,18,FALSE)</f>
        <v>#N/A</v>
      </c>
      <c r="W518" s="553" t="s">
        <v>197</v>
      </c>
      <c r="X518" s="554" t="s">
        <v>240</v>
      </c>
      <c r="Y518" s="554"/>
      <c r="Z518" s="553"/>
      <c r="AA518" s="555" t="s">
        <v>198</v>
      </c>
      <c r="AB518" s="553" t="str">
        <f t="shared" ref="AB518:AB559" si="125">W518&amp;C518&amp;B518&amp;AA518&amp;X518&amp;Z518&amp;A518</f>
        <v>G./25-L03-</v>
      </c>
      <c r="AC518" s="556"/>
      <c r="AD518" s="553"/>
      <c r="AE518" s="558" t="str">
        <f t="shared" ref="AE518:AE559" si="126">IF(COUNTIF($B$2:$B$46837,B518)&gt;1,"DOUBLE","")</f>
        <v/>
      </c>
      <c r="AF518" s="291"/>
      <c r="AG518" s="291"/>
      <c r="AH518" s="291"/>
      <c r="AI518" s="291"/>
      <c r="AJ518" s="291"/>
      <c r="AK518" s="291"/>
      <c r="AL518" s="291"/>
      <c r="AM518" s="291"/>
      <c r="AN518" s="234">
        <f t="shared" ref="AN518:AN559" si="127">F518-AF518-AG518-AH518-AI518-AJ518-AK518-AL518-AM518</f>
        <v>0</v>
      </c>
      <c r="AO518" s="30"/>
      <c r="AP518" s="30"/>
      <c r="AQ518" s="293"/>
      <c r="AR518" s="293"/>
      <c r="AS518" s="293"/>
      <c r="AT518" s="293"/>
    </row>
    <row r="519" spans="1:46" hidden="1">
      <c r="A519" s="547"/>
      <c r="B519" s="547"/>
      <c r="C519" s="548"/>
      <c r="D519" s="547"/>
      <c r="E519" s="549"/>
      <c r="F519" s="228"/>
      <c r="G519" s="547"/>
      <c r="H519" s="547"/>
      <c r="I519" s="547"/>
      <c r="J519" s="547"/>
      <c r="K519" s="244">
        <f t="shared" si="119"/>
        <v>0</v>
      </c>
      <c r="L519" s="245">
        <f t="shared" si="120"/>
        <v>0</v>
      </c>
      <c r="M519" s="246">
        <f t="shared" si="121"/>
        <v>0</v>
      </c>
      <c r="N519" s="247"/>
      <c r="O519" s="229">
        <f t="shared" si="122"/>
        <v>0</v>
      </c>
      <c r="P519" s="246"/>
      <c r="Q519" s="246">
        <f t="shared" si="118"/>
        <v>0</v>
      </c>
      <c r="R519" s="550">
        <f t="shared" si="123"/>
        <v>0</v>
      </c>
      <c r="S519" s="551"/>
      <c r="T519" s="549" t="str">
        <f t="shared" si="124"/>
        <v>30 - 39 Cm</v>
      </c>
      <c r="U519" s="552"/>
      <c r="V519" s="552" t="e">
        <f>VLOOKUP(A519,'Supply Log'!$E$6:$V$1999,18,FALSE)</f>
        <v>#N/A</v>
      </c>
      <c r="W519" s="553" t="s">
        <v>197</v>
      </c>
      <c r="X519" s="554" t="s">
        <v>240</v>
      </c>
      <c r="Y519" s="554"/>
      <c r="Z519" s="553"/>
      <c r="AA519" s="555" t="s">
        <v>198</v>
      </c>
      <c r="AB519" s="553" t="str">
        <f t="shared" si="125"/>
        <v>G./25-L03-</v>
      </c>
      <c r="AC519" s="556"/>
      <c r="AD519" s="553"/>
      <c r="AE519" s="558" t="str">
        <f t="shared" si="126"/>
        <v/>
      </c>
      <c r="AF519" s="291"/>
      <c r="AG519" s="291"/>
      <c r="AH519" s="291"/>
      <c r="AI519" s="291"/>
      <c r="AJ519" s="291"/>
      <c r="AK519" s="291"/>
      <c r="AL519" s="291"/>
      <c r="AM519" s="291"/>
      <c r="AN519" s="234">
        <f t="shared" si="127"/>
        <v>0</v>
      </c>
      <c r="AO519" s="30"/>
      <c r="AP519" s="30"/>
      <c r="AQ519" s="293"/>
      <c r="AR519" s="293"/>
      <c r="AS519" s="293"/>
      <c r="AT519" s="293"/>
    </row>
    <row r="520" spans="1:46" hidden="1">
      <c r="A520" s="547"/>
      <c r="B520" s="547"/>
      <c r="C520" s="548"/>
      <c r="D520" s="547"/>
      <c r="E520" s="549"/>
      <c r="F520" s="228"/>
      <c r="G520" s="547"/>
      <c r="H520" s="547"/>
      <c r="I520" s="547"/>
      <c r="J520" s="547"/>
      <c r="K520" s="244">
        <f t="shared" si="119"/>
        <v>0</v>
      </c>
      <c r="L520" s="245">
        <f t="shared" si="120"/>
        <v>0</v>
      </c>
      <c r="M520" s="246">
        <f t="shared" si="121"/>
        <v>0</v>
      </c>
      <c r="N520" s="247"/>
      <c r="O520" s="229">
        <f t="shared" si="122"/>
        <v>0</v>
      </c>
      <c r="P520" s="246"/>
      <c r="Q520" s="246">
        <f t="shared" si="118"/>
        <v>0</v>
      </c>
      <c r="R520" s="550">
        <f t="shared" si="123"/>
        <v>0</v>
      </c>
      <c r="S520" s="551"/>
      <c r="T520" s="549" t="str">
        <f t="shared" si="124"/>
        <v>30 - 39 Cm</v>
      </c>
      <c r="U520" s="552"/>
      <c r="V520" s="552" t="e">
        <f>VLOOKUP(A520,'Supply Log'!$E$6:$V$1999,18,FALSE)</f>
        <v>#N/A</v>
      </c>
      <c r="W520" s="553" t="s">
        <v>197</v>
      </c>
      <c r="X520" s="554" t="s">
        <v>240</v>
      </c>
      <c r="Y520" s="554"/>
      <c r="Z520" s="553"/>
      <c r="AA520" s="555" t="s">
        <v>198</v>
      </c>
      <c r="AB520" s="553" t="str">
        <f t="shared" si="125"/>
        <v>G./25-L03-</v>
      </c>
      <c r="AC520" s="556"/>
      <c r="AD520" s="553"/>
      <c r="AE520" s="558" t="str">
        <f t="shared" si="126"/>
        <v/>
      </c>
      <c r="AF520" s="291"/>
      <c r="AG520" s="291"/>
      <c r="AH520" s="291"/>
      <c r="AI520" s="291"/>
      <c r="AJ520" s="291"/>
      <c r="AK520" s="291"/>
      <c r="AL520" s="291"/>
      <c r="AM520" s="291"/>
      <c r="AN520" s="234">
        <f t="shared" si="127"/>
        <v>0</v>
      </c>
      <c r="AO520" s="30"/>
      <c r="AP520" s="30"/>
      <c r="AQ520" s="293"/>
      <c r="AR520" s="293"/>
      <c r="AS520" s="293"/>
      <c r="AT520" s="293"/>
    </row>
    <row r="521" spans="1:46" hidden="1">
      <c r="A521" s="547"/>
      <c r="B521" s="547"/>
      <c r="C521" s="548"/>
      <c r="D521" s="547"/>
      <c r="E521" s="549"/>
      <c r="F521" s="228"/>
      <c r="G521" s="547"/>
      <c r="H521" s="547"/>
      <c r="I521" s="547"/>
      <c r="J521" s="547"/>
      <c r="K521" s="244">
        <f t="shared" si="119"/>
        <v>0</v>
      </c>
      <c r="L521" s="245">
        <f t="shared" si="120"/>
        <v>0</v>
      </c>
      <c r="M521" s="246">
        <f t="shared" si="121"/>
        <v>0</v>
      </c>
      <c r="N521" s="247"/>
      <c r="O521" s="229">
        <f t="shared" si="122"/>
        <v>0</v>
      </c>
      <c r="P521" s="246"/>
      <c r="Q521" s="246">
        <f t="shared" si="118"/>
        <v>0</v>
      </c>
      <c r="R521" s="550">
        <f t="shared" si="123"/>
        <v>0</v>
      </c>
      <c r="S521" s="551"/>
      <c r="T521" s="549" t="str">
        <f t="shared" si="124"/>
        <v>30 - 39 Cm</v>
      </c>
      <c r="U521" s="552"/>
      <c r="V521" s="552" t="e">
        <f>VLOOKUP(A521,'Supply Log'!$E$6:$V$1999,18,FALSE)</f>
        <v>#N/A</v>
      </c>
      <c r="W521" s="553" t="s">
        <v>197</v>
      </c>
      <c r="X521" s="554" t="s">
        <v>240</v>
      </c>
      <c r="Y521" s="554"/>
      <c r="Z521" s="553"/>
      <c r="AA521" s="555" t="s">
        <v>198</v>
      </c>
      <c r="AB521" s="553" t="str">
        <f t="shared" si="125"/>
        <v>G./25-L03-</v>
      </c>
      <c r="AC521" s="556"/>
      <c r="AD521" s="553"/>
      <c r="AE521" s="558" t="str">
        <f t="shared" si="126"/>
        <v/>
      </c>
      <c r="AF521" s="291"/>
      <c r="AG521" s="291"/>
      <c r="AH521" s="291"/>
      <c r="AI521" s="291"/>
      <c r="AJ521" s="291"/>
      <c r="AK521" s="291"/>
      <c r="AL521" s="291"/>
      <c r="AM521" s="291"/>
      <c r="AN521" s="234">
        <f t="shared" si="127"/>
        <v>0</v>
      </c>
      <c r="AO521" s="30"/>
      <c r="AP521" s="30"/>
      <c r="AQ521" s="293"/>
      <c r="AR521" s="293"/>
      <c r="AS521" s="293"/>
      <c r="AT521" s="293"/>
    </row>
    <row r="522" spans="1:46" hidden="1">
      <c r="A522" s="547"/>
      <c r="B522" s="547"/>
      <c r="C522" s="548"/>
      <c r="D522" s="547"/>
      <c r="E522" s="549"/>
      <c r="F522" s="228"/>
      <c r="G522" s="547"/>
      <c r="H522" s="547"/>
      <c r="I522" s="547"/>
      <c r="J522" s="547"/>
      <c r="K522" s="244">
        <f t="shared" si="119"/>
        <v>0</v>
      </c>
      <c r="L522" s="245">
        <f t="shared" si="120"/>
        <v>0</v>
      </c>
      <c r="M522" s="246">
        <f t="shared" si="121"/>
        <v>0</v>
      </c>
      <c r="N522" s="247"/>
      <c r="O522" s="229">
        <f t="shared" si="122"/>
        <v>0</v>
      </c>
      <c r="P522" s="246"/>
      <c r="Q522" s="246">
        <f t="shared" si="118"/>
        <v>0</v>
      </c>
      <c r="R522" s="550">
        <f t="shared" si="123"/>
        <v>0</v>
      </c>
      <c r="S522" s="551"/>
      <c r="T522" s="549" t="str">
        <f t="shared" si="124"/>
        <v>30 - 39 Cm</v>
      </c>
      <c r="U522" s="552"/>
      <c r="V522" s="552" t="e">
        <f>VLOOKUP(A522,'Supply Log'!$E$6:$V$1999,18,FALSE)</f>
        <v>#N/A</v>
      </c>
      <c r="W522" s="553" t="s">
        <v>197</v>
      </c>
      <c r="X522" s="554" t="s">
        <v>240</v>
      </c>
      <c r="Y522" s="554"/>
      <c r="Z522" s="553"/>
      <c r="AA522" s="555" t="s">
        <v>198</v>
      </c>
      <c r="AB522" s="553" t="str">
        <f t="shared" si="125"/>
        <v>G./25-L03-</v>
      </c>
      <c r="AC522" s="556"/>
      <c r="AD522" s="553"/>
      <c r="AE522" s="558" t="str">
        <f t="shared" si="126"/>
        <v/>
      </c>
      <c r="AF522" s="291"/>
      <c r="AG522" s="291"/>
      <c r="AH522" s="291"/>
      <c r="AI522" s="291"/>
      <c r="AJ522" s="291"/>
      <c r="AK522" s="291"/>
      <c r="AL522" s="291"/>
      <c r="AM522" s="291"/>
      <c r="AN522" s="234">
        <f t="shared" si="127"/>
        <v>0</v>
      </c>
      <c r="AO522" s="30"/>
      <c r="AP522" s="30"/>
      <c r="AQ522" s="293"/>
      <c r="AR522" s="293"/>
      <c r="AS522" s="293"/>
      <c r="AT522" s="293"/>
    </row>
    <row r="523" spans="1:46" hidden="1">
      <c r="A523" s="547"/>
      <c r="B523" s="547"/>
      <c r="C523" s="548"/>
      <c r="D523" s="547"/>
      <c r="E523" s="549"/>
      <c r="F523" s="228"/>
      <c r="G523" s="547"/>
      <c r="H523" s="547"/>
      <c r="I523" s="547"/>
      <c r="J523" s="547"/>
      <c r="K523" s="244">
        <f t="shared" si="119"/>
        <v>0</v>
      </c>
      <c r="L523" s="245">
        <f t="shared" si="120"/>
        <v>0</v>
      </c>
      <c r="M523" s="246">
        <f t="shared" si="121"/>
        <v>0</v>
      </c>
      <c r="N523" s="247"/>
      <c r="O523" s="229">
        <f t="shared" si="122"/>
        <v>0</v>
      </c>
      <c r="P523" s="246"/>
      <c r="Q523" s="246">
        <f t="shared" si="118"/>
        <v>0</v>
      </c>
      <c r="R523" s="550">
        <f t="shared" si="123"/>
        <v>0</v>
      </c>
      <c r="S523" s="551"/>
      <c r="T523" s="549" t="str">
        <f t="shared" si="124"/>
        <v>30 - 39 Cm</v>
      </c>
      <c r="U523" s="552"/>
      <c r="V523" s="552" t="e">
        <f>VLOOKUP(A523,'Supply Log'!$E$6:$V$1999,18,FALSE)</f>
        <v>#N/A</v>
      </c>
      <c r="W523" s="553" t="s">
        <v>197</v>
      </c>
      <c r="X523" s="554" t="s">
        <v>240</v>
      </c>
      <c r="Y523" s="554"/>
      <c r="Z523" s="553"/>
      <c r="AA523" s="555" t="s">
        <v>198</v>
      </c>
      <c r="AB523" s="553" t="str">
        <f t="shared" si="125"/>
        <v>G./25-L03-</v>
      </c>
      <c r="AC523" s="556"/>
      <c r="AD523" s="553"/>
      <c r="AE523" s="558" t="str">
        <f t="shared" si="126"/>
        <v/>
      </c>
      <c r="AF523" s="291"/>
      <c r="AG523" s="291"/>
      <c r="AH523" s="291"/>
      <c r="AI523" s="291"/>
      <c r="AJ523" s="291"/>
      <c r="AK523" s="291"/>
      <c r="AL523" s="291"/>
      <c r="AM523" s="291"/>
      <c r="AN523" s="234">
        <f t="shared" si="127"/>
        <v>0</v>
      </c>
      <c r="AO523" s="30"/>
      <c r="AP523" s="30"/>
      <c r="AQ523" s="293"/>
      <c r="AR523" s="293"/>
      <c r="AS523" s="293"/>
      <c r="AT523" s="293"/>
    </row>
    <row r="524" spans="1:46" hidden="1">
      <c r="A524" s="547"/>
      <c r="B524" s="547"/>
      <c r="C524" s="548"/>
      <c r="D524" s="547"/>
      <c r="E524" s="549"/>
      <c r="F524" s="228"/>
      <c r="G524" s="547"/>
      <c r="H524" s="547"/>
      <c r="I524" s="547"/>
      <c r="J524" s="547"/>
      <c r="K524" s="244">
        <f t="shared" si="119"/>
        <v>0</v>
      </c>
      <c r="L524" s="245">
        <f t="shared" si="120"/>
        <v>0</v>
      </c>
      <c r="M524" s="246">
        <f t="shared" si="121"/>
        <v>0</v>
      </c>
      <c r="N524" s="247"/>
      <c r="O524" s="229">
        <f t="shared" si="122"/>
        <v>0</v>
      </c>
      <c r="P524" s="246"/>
      <c r="Q524" s="246">
        <f t="shared" si="118"/>
        <v>0</v>
      </c>
      <c r="R524" s="550">
        <f t="shared" si="123"/>
        <v>0</v>
      </c>
      <c r="S524" s="551"/>
      <c r="T524" s="549" t="str">
        <f t="shared" si="124"/>
        <v>30 - 39 Cm</v>
      </c>
      <c r="U524" s="552"/>
      <c r="V524" s="552" t="e">
        <f>VLOOKUP(A524,'Supply Log'!$E$6:$V$1999,18,FALSE)</f>
        <v>#N/A</v>
      </c>
      <c r="W524" s="553" t="s">
        <v>197</v>
      </c>
      <c r="X524" s="554" t="s">
        <v>240</v>
      </c>
      <c r="Y524" s="554"/>
      <c r="Z524" s="553"/>
      <c r="AA524" s="555" t="s">
        <v>198</v>
      </c>
      <c r="AB524" s="553" t="str">
        <f t="shared" si="125"/>
        <v>G./25-L03-</v>
      </c>
      <c r="AC524" s="556"/>
      <c r="AD524" s="553"/>
      <c r="AE524" s="558" t="str">
        <f t="shared" si="126"/>
        <v/>
      </c>
      <c r="AF524" s="291"/>
      <c r="AG524" s="291"/>
      <c r="AH524" s="291"/>
      <c r="AI524" s="291"/>
      <c r="AJ524" s="291"/>
      <c r="AK524" s="291"/>
      <c r="AL524" s="291"/>
      <c r="AM524" s="291"/>
      <c r="AN524" s="234">
        <f t="shared" si="127"/>
        <v>0</v>
      </c>
      <c r="AO524" s="30"/>
      <c r="AP524" s="30"/>
      <c r="AQ524" s="293"/>
      <c r="AR524" s="293"/>
      <c r="AS524" s="293"/>
      <c r="AT524" s="293"/>
    </row>
    <row r="525" spans="1:46" hidden="1">
      <c r="A525" s="547"/>
      <c r="B525" s="547"/>
      <c r="C525" s="548"/>
      <c r="D525" s="547"/>
      <c r="E525" s="549"/>
      <c r="F525" s="228"/>
      <c r="G525" s="547"/>
      <c r="H525" s="547"/>
      <c r="I525" s="547"/>
      <c r="J525" s="547"/>
      <c r="K525" s="244">
        <f t="shared" si="119"/>
        <v>0</v>
      </c>
      <c r="L525" s="245">
        <f t="shared" si="120"/>
        <v>0</v>
      </c>
      <c r="M525" s="246">
        <f t="shared" si="121"/>
        <v>0</v>
      </c>
      <c r="N525" s="247"/>
      <c r="O525" s="229">
        <f t="shared" si="122"/>
        <v>0</v>
      </c>
      <c r="P525" s="246"/>
      <c r="Q525" s="246">
        <f t="shared" si="118"/>
        <v>0</v>
      </c>
      <c r="R525" s="550">
        <f t="shared" si="123"/>
        <v>0</v>
      </c>
      <c r="S525" s="551"/>
      <c r="T525" s="549" t="str">
        <f t="shared" si="124"/>
        <v>30 - 39 Cm</v>
      </c>
      <c r="U525" s="552"/>
      <c r="V525" s="552" t="e">
        <f>VLOOKUP(A525,'Supply Log'!$E$6:$V$1999,18,FALSE)</f>
        <v>#N/A</v>
      </c>
      <c r="W525" s="553" t="s">
        <v>197</v>
      </c>
      <c r="X525" s="554" t="s">
        <v>240</v>
      </c>
      <c r="Y525" s="554"/>
      <c r="Z525" s="553"/>
      <c r="AA525" s="555" t="s">
        <v>198</v>
      </c>
      <c r="AB525" s="553" t="str">
        <f t="shared" si="125"/>
        <v>G./25-L03-</v>
      </c>
      <c r="AC525" s="556"/>
      <c r="AD525" s="553"/>
      <c r="AE525" s="558" t="str">
        <f t="shared" si="126"/>
        <v/>
      </c>
      <c r="AF525" s="291"/>
      <c r="AG525" s="291"/>
      <c r="AH525" s="291"/>
      <c r="AI525" s="291"/>
      <c r="AJ525" s="291"/>
      <c r="AK525" s="291"/>
      <c r="AL525" s="291"/>
      <c r="AM525" s="291"/>
      <c r="AN525" s="234">
        <f t="shared" si="127"/>
        <v>0</v>
      </c>
      <c r="AO525" s="30"/>
      <c r="AP525" s="30"/>
      <c r="AQ525" s="293"/>
      <c r="AR525" s="293"/>
      <c r="AS525" s="293"/>
      <c r="AT525" s="293"/>
    </row>
    <row r="526" spans="1:46" hidden="1">
      <c r="A526" s="547"/>
      <c r="B526" s="547"/>
      <c r="C526" s="548"/>
      <c r="D526" s="547"/>
      <c r="E526" s="549"/>
      <c r="F526" s="228"/>
      <c r="G526" s="547"/>
      <c r="H526" s="547"/>
      <c r="I526" s="547"/>
      <c r="J526" s="547"/>
      <c r="K526" s="244">
        <f t="shared" si="119"/>
        <v>0</v>
      </c>
      <c r="L526" s="245">
        <f t="shared" si="120"/>
        <v>0</v>
      </c>
      <c r="M526" s="246">
        <f t="shared" si="121"/>
        <v>0</v>
      </c>
      <c r="N526" s="247"/>
      <c r="O526" s="229">
        <f t="shared" si="122"/>
        <v>0</v>
      </c>
      <c r="P526" s="246"/>
      <c r="Q526" s="246">
        <f t="shared" si="118"/>
        <v>0</v>
      </c>
      <c r="R526" s="550">
        <f t="shared" si="123"/>
        <v>0</v>
      </c>
      <c r="S526" s="551"/>
      <c r="T526" s="549" t="str">
        <f t="shared" si="124"/>
        <v>30 - 39 Cm</v>
      </c>
      <c r="U526" s="552"/>
      <c r="V526" s="552" t="e">
        <f>VLOOKUP(A526,'Supply Log'!$E$6:$V$1999,18,FALSE)</f>
        <v>#N/A</v>
      </c>
      <c r="W526" s="553" t="s">
        <v>197</v>
      </c>
      <c r="X526" s="554" t="s">
        <v>240</v>
      </c>
      <c r="Y526" s="554"/>
      <c r="Z526" s="553"/>
      <c r="AA526" s="555" t="s">
        <v>198</v>
      </c>
      <c r="AB526" s="553" t="str">
        <f t="shared" si="125"/>
        <v>G./25-L03-</v>
      </c>
      <c r="AC526" s="556"/>
      <c r="AD526" s="553"/>
      <c r="AE526" s="558" t="str">
        <f t="shared" si="126"/>
        <v/>
      </c>
      <c r="AF526" s="291"/>
      <c r="AG526" s="291"/>
      <c r="AH526" s="291"/>
      <c r="AI526" s="291"/>
      <c r="AJ526" s="291"/>
      <c r="AK526" s="291"/>
      <c r="AL526" s="291"/>
      <c r="AM526" s="291"/>
      <c r="AN526" s="234">
        <f t="shared" si="127"/>
        <v>0</v>
      </c>
      <c r="AO526" s="30"/>
      <c r="AP526" s="30"/>
      <c r="AQ526" s="293"/>
      <c r="AR526" s="293"/>
      <c r="AS526" s="293"/>
      <c r="AT526" s="293"/>
    </row>
    <row r="527" spans="1:46" hidden="1">
      <c r="A527" s="547"/>
      <c r="B527" s="547"/>
      <c r="C527" s="548"/>
      <c r="D527" s="547"/>
      <c r="E527" s="549"/>
      <c r="F527" s="228"/>
      <c r="G527" s="547"/>
      <c r="H527" s="547"/>
      <c r="I527" s="547"/>
      <c r="J527" s="547"/>
      <c r="K527" s="244">
        <f t="shared" si="119"/>
        <v>0</v>
      </c>
      <c r="L527" s="245">
        <f t="shared" si="120"/>
        <v>0</v>
      </c>
      <c r="M527" s="246">
        <f t="shared" si="121"/>
        <v>0</v>
      </c>
      <c r="N527" s="247"/>
      <c r="O527" s="229">
        <f t="shared" si="122"/>
        <v>0</v>
      </c>
      <c r="P527" s="246"/>
      <c r="Q527" s="246">
        <f t="shared" si="118"/>
        <v>0</v>
      </c>
      <c r="R527" s="550">
        <f t="shared" si="123"/>
        <v>0</v>
      </c>
      <c r="S527" s="551"/>
      <c r="T527" s="549" t="str">
        <f t="shared" si="124"/>
        <v>30 - 39 Cm</v>
      </c>
      <c r="U527" s="552"/>
      <c r="V527" s="552" t="e">
        <f>VLOOKUP(A527,'Supply Log'!$E$6:$V$1999,18,FALSE)</f>
        <v>#N/A</v>
      </c>
      <c r="W527" s="553" t="s">
        <v>197</v>
      </c>
      <c r="X527" s="554" t="s">
        <v>240</v>
      </c>
      <c r="Y527" s="554"/>
      <c r="Z527" s="553"/>
      <c r="AA527" s="555" t="s">
        <v>198</v>
      </c>
      <c r="AB527" s="553" t="str">
        <f t="shared" si="125"/>
        <v>G./25-L03-</v>
      </c>
      <c r="AC527" s="556"/>
      <c r="AD527" s="553"/>
      <c r="AE527" s="558" t="str">
        <f t="shared" si="126"/>
        <v/>
      </c>
      <c r="AF527" s="291"/>
      <c r="AG527" s="291"/>
      <c r="AH527" s="291"/>
      <c r="AI527" s="291"/>
      <c r="AJ527" s="291"/>
      <c r="AK527" s="291"/>
      <c r="AL527" s="291"/>
      <c r="AM527" s="291"/>
      <c r="AN527" s="234">
        <f t="shared" si="127"/>
        <v>0</v>
      </c>
      <c r="AO527" s="30"/>
      <c r="AP527" s="30"/>
      <c r="AQ527" s="293"/>
      <c r="AR527" s="293"/>
      <c r="AS527" s="293"/>
      <c r="AT527" s="293"/>
    </row>
    <row r="528" spans="1:46" hidden="1">
      <c r="A528" s="547"/>
      <c r="B528" s="547"/>
      <c r="C528" s="548"/>
      <c r="D528" s="547"/>
      <c r="E528" s="549"/>
      <c r="F528" s="228"/>
      <c r="G528" s="547"/>
      <c r="H528" s="547"/>
      <c r="I528" s="547"/>
      <c r="J528" s="547"/>
      <c r="K528" s="244">
        <f t="shared" si="119"/>
        <v>0</v>
      </c>
      <c r="L528" s="245">
        <f t="shared" si="120"/>
        <v>0</v>
      </c>
      <c r="M528" s="246">
        <f t="shared" si="121"/>
        <v>0</v>
      </c>
      <c r="N528" s="247"/>
      <c r="O528" s="229">
        <f t="shared" si="122"/>
        <v>0</v>
      </c>
      <c r="P528" s="246"/>
      <c r="Q528" s="246">
        <f t="shared" si="118"/>
        <v>0</v>
      </c>
      <c r="R528" s="550">
        <f t="shared" si="123"/>
        <v>0</v>
      </c>
      <c r="S528" s="551"/>
      <c r="T528" s="549" t="str">
        <f t="shared" si="124"/>
        <v>30 - 39 Cm</v>
      </c>
      <c r="U528" s="552"/>
      <c r="V528" s="552" t="e">
        <f>VLOOKUP(A528,'Supply Log'!$E$6:$V$1999,18,FALSE)</f>
        <v>#N/A</v>
      </c>
      <c r="W528" s="553" t="s">
        <v>197</v>
      </c>
      <c r="X528" s="554" t="s">
        <v>240</v>
      </c>
      <c r="Y528" s="554"/>
      <c r="Z528" s="553"/>
      <c r="AA528" s="555" t="s">
        <v>198</v>
      </c>
      <c r="AB528" s="553" t="str">
        <f t="shared" si="125"/>
        <v>G./25-L03-</v>
      </c>
      <c r="AC528" s="556"/>
      <c r="AD528" s="553"/>
      <c r="AE528" s="558" t="str">
        <f t="shared" si="126"/>
        <v/>
      </c>
      <c r="AF528" s="291"/>
      <c r="AG528" s="291"/>
      <c r="AH528" s="291"/>
      <c r="AI528" s="291"/>
      <c r="AJ528" s="291"/>
      <c r="AK528" s="291"/>
      <c r="AL528" s="291"/>
      <c r="AM528" s="291"/>
      <c r="AN528" s="234">
        <f t="shared" si="127"/>
        <v>0</v>
      </c>
      <c r="AO528" s="30"/>
      <c r="AP528" s="30"/>
      <c r="AQ528" s="293"/>
      <c r="AR528" s="293"/>
      <c r="AS528" s="293"/>
      <c r="AT528" s="293"/>
    </row>
    <row r="529" spans="1:46" hidden="1">
      <c r="A529" s="547"/>
      <c r="B529" s="547"/>
      <c r="C529" s="548"/>
      <c r="D529" s="547"/>
      <c r="E529" s="549"/>
      <c r="F529" s="228"/>
      <c r="G529" s="547"/>
      <c r="H529" s="547"/>
      <c r="I529" s="547"/>
      <c r="J529" s="547"/>
      <c r="K529" s="244">
        <f t="shared" si="119"/>
        <v>0</v>
      </c>
      <c r="L529" s="245">
        <f t="shared" si="120"/>
        <v>0</v>
      </c>
      <c r="M529" s="246">
        <f t="shared" si="121"/>
        <v>0</v>
      </c>
      <c r="N529" s="247"/>
      <c r="O529" s="229">
        <f t="shared" si="122"/>
        <v>0</v>
      </c>
      <c r="P529" s="246"/>
      <c r="Q529" s="246">
        <f t="shared" si="118"/>
        <v>0</v>
      </c>
      <c r="R529" s="550">
        <f t="shared" si="123"/>
        <v>0</v>
      </c>
      <c r="S529" s="551"/>
      <c r="T529" s="549" t="str">
        <f t="shared" si="124"/>
        <v>30 - 39 Cm</v>
      </c>
      <c r="U529" s="552"/>
      <c r="V529" s="552" t="e">
        <f>VLOOKUP(A529,'Supply Log'!$E$6:$V$1999,18,FALSE)</f>
        <v>#N/A</v>
      </c>
      <c r="W529" s="553" t="s">
        <v>197</v>
      </c>
      <c r="X529" s="554" t="s">
        <v>240</v>
      </c>
      <c r="Y529" s="554"/>
      <c r="Z529" s="553"/>
      <c r="AA529" s="555" t="s">
        <v>198</v>
      </c>
      <c r="AB529" s="553" t="str">
        <f t="shared" si="125"/>
        <v>G./25-L03-</v>
      </c>
      <c r="AC529" s="556"/>
      <c r="AD529" s="553"/>
      <c r="AE529" s="558" t="str">
        <f t="shared" si="126"/>
        <v/>
      </c>
      <c r="AF529" s="291"/>
      <c r="AG529" s="291"/>
      <c r="AH529" s="291"/>
      <c r="AI529" s="291"/>
      <c r="AJ529" s="291"/>
      <c r="AK529" s="291"/>
      <c r="AL529" s="291"/>
      <c r="AM529" s="291"/>
      <c r="AN529" s="234">
        <f t="shared" si="127"/>
        <v>0</v>
      </c>
      <c r="AO529" s="30"/>
      <c r="AP529" s="30"/>
      <c r="AQ529" s="293"/>
      <c r="AR529" s="293"/>
      <c r="AS529" s="293"/>
      <c r="AT529" s="293"/>
    </row>
    <row r="530" spans="1:46" hidden="1">
      <c r="A530" s="547"/>
      <c r="B530" s="547"/>
      <c r="C530" s="548"/>
      <c r="D530" s="547"/>
      <c r="E530" s="549"/>
      <c r="F530" s="228"/>
      <c r="G530" s="547"/>
      <c r="H530" s="547"/>
      <c r="I530" s="547"/>
      <c r="J530" s="547"/>
      <c r="K530" s="244">
        <f t="shared" si="119"/>
        <v>0</v>
      </c>
      <c r="L530" s="245">
        <f t="shared" si="120"/>
        <v>0</v>
      </c>
      <c r="M530" s="246">
        <f t="shared" si="121"/>
        <v>0</v>
      </c>
      <c r="N530" s="247"/>
      <c r="O530" s="229">
        <f t="shared" si="122"/>
        <v>0</v>
      </c>
      <c r="P530" s="246"/>
      <c r="Q530" s="246">
        <f t="shared" si="118"/>
        <v>0</v>
      </c>
      <c r="R530" s="550">
        <f t="shared" si="123"/>
        <v>0</v>
      </c>
      <c r="S530" s="551"/>
      <c r="T530" s="549" t="str">
        <f t="shared" si="124"/>
        <v>30 - 39 Cm</v>
      </c>
      <c r="U530" s="552"/>
      <c r="V530" s="552" t="e">
        <f>VLOOKUP(A530,'Supply Log'!$E$6:$V$1999,18,FALSE)</f>
        <v>#N/A</v>
      </c>
      <c r="W530" s="553" t="s">
        <v>197</v>
      </c>
      <c r="X530" s="554" t="s">
        <v>240</v>
      </c>
      <c r="Y530" s="554"/>
      <c r="Z530" s="553"/>
      <c r="AA530" s="555" t="s">
        <v>198</v>
      </c>
      <c r="AB530" s="553" t="str">
        <f t="shared" si="125"/>
        <v>G./25-L03-</v>
      </c>
      <c r="AC530" s="556"/>
      <c r="AD530" s="553"/>
      <c r="AE530" s="558" t="str">
        <f t="shared" si="126"/>
        <v/>
      </c>
      <c r="AF530" s="291"/>
      <c r="AG530" s="291"/>
      <c r="AH530" s="291"/>
      <c r="AI530" s="291"/>
      <c r="AJ530" s="291"/>
      <c r="AK530" s="291"/>
      <c r="AL530" s="291"/>
      <c r="AM530" s="291"/>
      <c r="AN530" s="234">
        <f t="shared" si="127"/>
        <v>0</v>
      </c>
      <c r="AO530" s="30"/>
      <c r="AP530" s="30"/>
      <c r="AQ530" s="293"/>
      <c r="AR530" s="293"/>
      <c r="AS530" s="293"/>
      <c r="AT530" s="293"/>
    </row>
    <row r="531" spans="1:46" hidden="1">
      <c r="A531" s="547"/>
      <c r="B531" s="547"/>
      <c r="C531" s="548"/>
      <c r="D531" s="547"/>
      <c r="E531" s="549"/>
      <c r="F531" s="228"/>
      <c r="G531" s="547"/>
      <c r="H531" s="547"/>
      <c r="I531" s="547"/>
      <c r="J531" s="547"/>
      <c r="K531" s="244">
        <f t="shared" si="119"/>
        <v>0</v>
      </c>
      <c r="L531" s="245">
        <f t="shared" si="120"/>
        <v>0</v>
      </c>
      <c r="M531" s="246">
        <f t="shared" si="121"/>
        <v>0</v>
      </c>
      <c r="N531" s="247"/>
      <c r="O531" s="229">
        <f t="shared" si="122"/>
        <v>0</v>
      </c>
      <c r="P531" s="246"/>
      <c r="Q531" s="246">
        <f t="shared" si="118"/>
        <v>0</v>
      </c>
      <c r="R531" s="550">
        <f t="shared" si="123"/>
        <v>0</v>
      </c>
      <c r="S531" s="551"/>
      <c r="T531" s="549" t="str">
        <f t="shared" si="124"/>
        <v>30 - 39 Cm</v>
      </c>
      <c r="U531" s="552"/>
      <c r="V531" s="552" t="e">
        <f>VLOOKUP(A531,'Supply Log'!$E$6:$V$1999,18,FALSE)</f>
        <v>#N/A</v>
      </c>
      <c r="W531" s="553" t="s">
        <v>197</v>
      </c>
      <c r="X531" s="554" t="s">
        <v>240</v>
      </c>
      <c r="Y531" s="554"/>
      <c r="Z531" s="553"/>
      <c r="AA531" s="555" t="s">
        <v>198</v>
      </c>
      <c r="AB531" s="553" t="str">
        <f t="shared" si="125"/>
        <v>G./25-L03-</v>
      </c>
      <c r="AC531" s="556"/>
      <c r="AD531" s="553"/>
      <c r="AE531" s="558" t="str">
        <f t="shared" si="126"/>
        <v/>
      </c>
      <c r="AF531" s="291"/>
      <c r="AG531" s="291"/>
      <c r="AH531" s="291"/>
      <c r="AI531" s="291"/>
      <c r="AJ531" s="291"/>
      <c r="AK531" s="291"/>
      <c r="AL531" s="291"/>
      <c r="AM531" s="291"/>
      <c r="AN531" s="234">
        <f t="shared" si="127"/>
        <v>0</v>
      </c>
      <c r="AO531" s="30"/>
      <c r="AP531" s="30"/>
      <c r="AQ531" s="293"/>
      <c r="AR531" s="293"/>
      <c r="AS531" s="293"/>
      <c r="AT531" s="293"/>
    </row>
    <row r="532" spans="1:46" hidden="1">
      <c r="A532" s="547"/>
      <c r="B532" s="547"/>
      <c r="C532" s="548"/>
      <c r="D532" s="547"/>
      <c r="E532" s="549"/>
      <c r="F532" s="228"/>
      <c r="G532" s="547"/>
      <c r="H532" s="547"/>
      <c r="I532" s="547"/>
      <c r="J532" s="547"/>
      <c r="K532" s="244">
        <f t="shared" si="119"/>
        <v>0</v>
      </c>
      <c r="L532" s="245">
        <f t="shared" si="120"/>
        <v>0</v>
      </c>
      <c r="M532" s="246">
        <f t="shared" si="121"/>
        <v>0</v>
      </c>
      <c r="N532" s="247"/>
      <c r="O532" s="229">
        <f t="shared" si="122"/>
        <v>0</v>
      </c>
      <c r="P532" s="246"/>
      <c r="Q532" s="246">
        <f t="shared" si="118"/>
        <v>0</v>
      </c>
      <c r="R532" s="550">
        <f t="shared" si="123"/>
        <v>0</v>
      </c>
      <c r="S532" s="551"/>
      <c r="T532" s="549" t="str">
        <f t="shared" si="124"/>
        <v>30 - 39 Cm</v>
      </c>
      <c r="U532" s="552"/>
      <c r="V532" s="552" t="e">
        <f>VLOOKUP(A532,'Supply Log'!$E$6:$V$1999,18,FALSE)</f>
        <v>#N/A</v>
      </c>
      <c r="W532" s="553" t="s">
        <v>197</v>
      </c>
      <c r="X532" s="554" t="s">
        <v>240</v>
      </c>
      <c r="Y532" s="554"/>
      <c r="Z532" s="553"/>
      <c r="AA532" s="555" t="s">
        <v>198</v>
      </c>
      <c r="AB532" s="553" t="str">
        <f t="shared" si="125"/>
        <v>G./25-L03-</v>
      </c>
      <c r="AC532" s="556"/>
      <c r="AD532" s="553"/>
      <c r="AE532" s="558" t="str">
        <f t="shared" si="126"/>
        <v/>
      </c>
      <c r="AF532" s="291"/>
      <c r="AG532" s="291"/>
      <c r="AH532" s="291"/>
      <c r="AI532" s="291"/>
      <c r="AJ532" s="291"/>
      <c r="AK532" s="291"/>
      <c r="AL532" s="291"/>
      <c r="AM532" s="291"/>
      <c r="AN532" s="234">
        <f t="shared" si="127"/>
        <v>0</v>
      </c>
      <c r="AO532" s="30"/>
      <c r="AP532" s="30"/>
      <c r="AQ532" s="293"/>
      <c r="AR532" s="293"/>
      <c r="AS532" s="293"/>
      <c r="AT532" s="293"/>
    </row>
    <row r="533" spans="1:46" hidden="1">
      <c r="A533" s="547"/>
      <c r="B533" s="547"/>
      <c r="C533" s="548"/>
      <c r="D533" s="547"/>
      <c r="E533" s="549"/>
      <c r="F533" s="228"/>
      <c r="G533" s="547"/>
      <c r="H533" s="547"/>
      <c r="I533" s="547"/>
      <c r="J533" s="547"/>
      <c r="K533" s="244">
        <f t="shared" si="119"/>
        <v>0</v>
      </c>
      <c r="L533" s="245">
        <f t="shared" si="120"/>
        <v>0</v>
      </c>
      <c r="M533" s="246">
        <f t="shared" si="121"/>
        <v>0</v>
      </c>
      <c r="N533" s="247"/>
      <c r="O533" s="229">
        <f t="shared" si="122"/>
        <v>0</v>
      </c>
      <c r="P533" s="246"/>
      <c r="Q533" s="246">
        <f t="shared" si="118"/>
        <v>0</v>
      </c>
      <c r="R533" s="550">
        <f t="shared" si="123"/>
        <v>0</v>
      </c>
      <c r="S533" s="551"/>
      <c r="T533" s="549" t="str">
        <f t="shared" si="124"/>
        <v>30 - 39 Cm</v>
      </c>
      <c r="U533" s="552"/>
      <c r="V533" s="552" t="e">
        <f>VLOOKUP(A533,'Supply Log'!$E$6:$V$1999,18,FALSE)</f>
        <v>#N/A</v>
      </c>
      <c r="W533" s="553" t="s">
        <v>197</v>
      </c>
      <c r="X533" s="554" t="s">
        <v>240</v>
      </c>
      <c r="Y533" s="554"/>
      <c r="Z533" s="553"/>
      <c r="AA533" s="555" t="s">
        <v>198</v>
      </c>
      <c r="AB533" s="553" t="str">
        <f t="shared" si="125"/>
        <v>G./25-L03-</v>
      </c>
      <c r="AC533" s="556"/>
      <c r="AD533" s="553"/>
      <c r="AE533" s="558" t="str">
        <f t="shared" si="126"/>
        <v/>
      </c>
      <c r="AF533" s="291"/>
      <c r="AG533" s="291"/>
      <c r="AH533" s="291"/>
      <c r="AI533" s="291"/>
      <c r="AJ533" s="291"/>
      <c r="AK533" s="291"/>
      <c r="AL533" s="291"/>
      <c r="AM533" s="291"/>
      <c r="AN533" s="234">
        <f t="shared" si="127"/>
        <v>0</v>
      </c>
      <c r="AO533" s="30"/>
      <c r="AP533" s="30"/>
      <c r="AQ533" s="293"/>
      <c r="AR533" s="293"/>
      <c r="AS533" s="293"/>
      <c r="AT533" s="293"/>
    </row>
    <row r="534" spans="1:46" hidden="1">
      <c r="A534" s="547"/>
      <c r="B534" s="547"/>
      <c r="C534" s="548"/>
      <c r="D534" s="547"/>
      <c r="E534" s="549"/>
      <c r="F534" s="228"/>
      <c r="G534" s="547"/>
      <c r="H534" s="547"/>
      <c r="I534" s="547"/>
      <c r="J534" s="547"/>
      <c r="K534" s="244">
        <f t="shared" si="119"/>
        <v>0</v>
      </c>
      <c r="L534" s="245">
        <f t="shared" si="120"/>
        <v>0</v>
      </c>
      <c r="M534" s="246">
        <f t="shared" si="121"/>
        <v>0</v>
      </c>
      <c r="N534" s="247"/>
      <c r="O534" s="229">
        <f t="shared" si="122"/>
        <v>0</v>
      </c>
      <c r="P534" s="246"/>
      <c r="Q534" s="246">
        <f t="shared" si="118"/>
        <v>0</v>
      </c>
      <c r="R534" s="550">
        <f t="shared" si="123"/>
        <v>0</v>
      </c>
      <c r="S534" s="551"/>
      <c r="T534" s="549" t="str">
        <f t="shared" si="124"/>
        <v>30 - 39 Cm</v>
      </c>
      <c r="U534" s="552"/>
      <c r="V534" s="552" t="e">
        <f>VLOOKUP(A534,'Supply Log'!$E$6:$V$1999,18,FALSE)</f>
        <v>#N/A</v>
      </c>
      <c r="W534" s="553" t="s">
        <v>197</v>
      </c>
      <c r="X534" s="554" t="s">
        <v>240</v>
      </c>
      <c r="Y534" s="554"/>
      <c r="Z534" s="553"/>
      <c r="AA534" s="555" t="s">
        <v>198</v>
      </c>
      <c r="AB534" s="553" t="str">
        <f t="shared" si="125"/>
        <v>G./25-L03-</v>
      </c>
      <c r="AC534" s="556"/>
      <c r="AD534" s="553"/>
      <c r="AE534" s="558" t="str">
        <f t="shared" si="126"/>
        <v/>
      </c>
      <c r="AF534" s="291"/>
      <c r="AG534" s="291"/>
      <c r="AH534" s="291"/>
      <c r="AI534" s="291"/>
      <c r="AJ534" s="291"/>
      <c r="AK534" s="291"/>
      <c r="AL534" s="291"/>
      <c r="AM534" s="291"/>
      <c r="AN534" s="234">
        <f t="shared" si="127"/>
        <v>0</v>
      </c>
      <c r="AO534" s="30"/>
      <c r="AP534" s="30"/>
      <c r="AQ534" s="293"/>
      <c r="AR534" s="293"/>
      <c r="AS534" s="293"/>
      <c r="AT534" s="293"/>
    </row>
    <row r="535" spans="1:46" hidden="1">
      <c r="A535" s="547"/>
      <c r="B535" s="547"/>
      <c r="C535" s="548"/>
      <c r="D535" s="547"/>
      <c r="E535" s="549"/>
      <c r="F535" s="228"/>
      <c r="G535" s="547"/>
      <c r="H535" s="547"/>
      <c r="I535" s="547"/>
      <c r="J535" s="547"/>
      <c r="K535" s="244">
        <f t="shared" si="119"/>
        <v>0</v>
      </c>
      <c r="L535" s="245">
        <f t="shared" si="120"/>
        <v>0</v>
      </c>
      <c r="M535" s="246">
        <f t="shared" si="121"/>
        <v>0</v>
      </c>
      <c r="N535" s="247"/>
      <c r="O535" s="229">
        <f t="shared" si="122"/>
        <v>0</v>
      </c>
      <c r="P535" s="246"/>
      <c r="Q535" s="246">
        <f t="shared" si="118"/>
        <v>0</v>
      </c>
      <c r="R535" s="550">
        <f t="shared" si="123"/>
        <v>0</v>
      </c>
      <c r="S535" s="551"/>
      <c r="T535" s="549" t="str">
        <f t="shared" si="124"/>
        <v>30 - 39 Cm</v>
      </c>
      <c r="U535" s="552"/>
      <c r="V535" s="552" t="e">
        <f>VLOOKUP(A535,'Supply Log'!$E$6:$V$1999,18,FALSE)</f>
        <v>#N/A</v>
      </c>
      <c r="W535" s="553" t="s">
        <v>197</v>
      </c>
      <c r="X535" s="554" t="s">
        <v>240</v>
      </c>
      <c r="Y535" s="554"/>
      <c r="Z535" s="553"/>
      <c r="AA535" s="555" t="s">
        <v>198</v>
      </c>
      <c r="AB535" s="553" t="str">
        <f t="shared" si="125"/>
        <v>G./25-L03-</v>
      </c>
      <c r="AC535" s="556"/>
      <c r="AD535" s="553"/>
      <c r="AE535" s="558" t="str">
        <f t="shared" si="126"/>
        <v/>
      </c>
      <c r="AF535" s="291"/>
      <c r="AG535" s="291"/>
      <c r="AH535" s="291"/>
      <c r="AI535" s="291"/>
      <c r="AJ535" s="291"/>
      <c r="AK535" s="291"/>
      <c r="AL535" s="291"/>
      <c r="AM535" s="291"/>
      <c r="AN535" s="234">
        <f t="shared" si="127"/>
        <v>0</v>
      </c>
      <c r="AO535" s="30"/>
      <c r="AP535" s="30"/>
      <c r="AQ535" s="293"/>
      <c r="AR535" s="293"/>
      <c r="AS535" s="293"/>
      <c r="AT535" s="293"/>
    </row>
    <row r="536" spans="1:46" hidden="1">
      <c r="A536" s="547"/>
      <c r="B536" s="547"/>
      <c r="C536" s="548"/>
      <c r="D536" s="547"/>
      <c r="E536" s="549"/>
      <c r="F536" s="228"/>
      <c r="G536" s="547"/>
      <c r="H536" s="547"/>
      <c r="I536" s="547"/>
      <c r="J536" s="547"/>
      <c r="K536" s="244">
        <f t="shared" si="119"/>
        <v>0</v>
      </c>
      <c r="L536" s="245">
        <f t="shared" si="120"/>
        <v>0</v>
      </c>
      <c r="M536" s="246">
        <f t="shared" si="121"/>
        <v>0</v>
      </c>
      <c r="N536" s="247"/>
      <c r="O536" s="229">
        <f t="shared" si="122"/>
        <v>0</v>
      </c>
      <c r="P536" s="246"/>
      <c r="Q536" s="246">
        <f t="shared" si="118"/>
        <v>0</v>
      </c>
      <c r="R536" s="550">
        <f t="shared" si="123"/>
        <v>0</v>
      </c>
      <c r="S536" s="551"/>
      <c r="T536" s="549" t="str">
        <f t="shared" si="124"/>
        <v>30 - 39 Cm</v>
      </c>
      <c r="U536" s="552"/>
      <c r="V536" s="552" t="e">
        <f>VLOOKUP(A536,'Supply Log'!$E$6:$V$1999,18,FALSE)</f>
        <v>#N/A</v>
      </c>
      <c r="W536" s="553" t="s">
        <v>197</v>
      </c>
      <c r="X536" s="554" t="s">
        <v>240</v>
      </c>
      <c r="Y536" s="554"/>
      <c r="Z536" s="553"/>
      <c r="AA536" s="555" t="s">
        <v>198</v>
      </c>
      <c r="AB536" s="553" t="str">
        <f t="shared" si="125"/>
        <v>G./25-L03-</v>
      </c>
      <c r="AC536" s="556"/>
      <c r="AD536" s="553"/>
      <c r="AE536" s="558" t="str">
        <f t="shared" si="126"/>
        <v/>
      </c>
      <c r="AF536" s="291"/>
      <c r="AG536" s="291"/>
      <c r="AH536" s="291"/>
      <c r="AI536" s="291"/>
      <c r="AJ536" s="291"/>
      <c r="AK536" s="291"/>
      <c r="AL536" s="291"/>
      <c r="AM536" s="291"/>
      <c r="AN536" s="234">
        <f t="shared" si="127"/>
        <v>0</v>
      </c>
      <c r="AO536" s="30"/>
      <c r="AP536" s="30"/>
      <c r="AQ536" s="293"/>
      <c r="AR536" s="293"/>
      <c r="AS536" s="293"/>
      <c r="AT536" s="293"/>
    </row>
    <row r="537" spans="1:46" hidden="1">
      <c r="A537" s="547"/>
      <c r="B537" s="547"/>
      <c r="C537" s="548"/>
      <c r="D537" s="547"/>
      <c r="E537" s="549"/>
      <c r="F537" s="228"/>
      <c r="G537" s="547"/>
      <c r="H537" s="547"/>
      <c r="I537" s="547"/>
      <c r="J537" s="547"/>
      <c r="K537" s="244">
        <f t="shared" si="119"/>
        <v>0</v>
      </c>
      <c r="L537" s="245">
        <f t="shared" si="120"/>
        <v>0</v>
      </c>
      <c r="M537" s="246">
        <f t="shared" si="121"/>
        <v>0</v>
      </c>
      <c r="N537" s="247"/>
      <c r="O537" s="229">
        <f t="shared" si="122"/>
        <v>0</v>
      </c>
      <c r="P537" s="246"/>
      <c r="Q537" s="246">
        <f t="shared" si="118"/>
        <v>0</v>
      </c>
      <c r="R537" s="550">
        <f t="shared" si="123"/>
        <v>0</v>
      </c>
      <c r="S537" s="551"/>
      <c r="T537" s="549" t="str">
        <f t="shared" si="124"/>
        <v>30 - 39 Cm</v>
      </c>
      <c r="U537" s="552"/>
      <c r="V537" s="552" t="e">
        <f>VLOOKUP(A537,'Supply Log'!$E$6:$V$1999,18,FALSE)</f>
        <v>#N/A</v>
      </c>
      <c r="W537" s="553" t="s">
        <v>197</v>
      </c>
      <c r="X537" s="554" t="s">
        <v>240</v>
      </c>
      <c r="Y537" s="554"/>
      <c r="Z537" s="553"/>
      <c r="AA537" s="555" t="s">
        <v>198</v>
      </c>
      <c r="AB537" s="553" t="str">
        <f t="shared" si="125"/>
        <v>G./25-L03-</v>
      </c>
      <c r="AC537" s="556"/>
      <c r="AD537" s="553"/>
      <c r="AE537" s="558" t="str">
        <f t="shared" si="126"/>
        <v/>
      </c>
      <c r="AF537" s="291"/>
      <c r="AG537" s="291"/>
      <c r="AH537" s="291"/>
      <c r="AI537" s="291"/>
      <c r="AJ537" s="291"/>
      <c r="AK537" s="291"/>
      <c r="AL537" s="291"/>
      <c r="AM537" s="291"/>
      <c r="AN537" s="234">
        <f t="shared" si="127"/>
        <v>0</v>
      </c>
      <c r="AO537" s="30"/>
      <c r="AP537" s="30"/>
      <c r="AQ537" s="293"/>
      <c r="AR537" s="293"/>
      <c r="AS537" s="293"/>
      <c r="AT537" s="293"/>
    </row>
    <row r="538" spans="1:46" hidden="1">
      <c r="A538" s="547"/>
      <c r="B538" s="547"/>
      <c r="C538" s="548"/>
      <c r="D538" s="547"/>
      <c r="E538" s="549"/>
      <c r="F538" s="228"/>
      <c r="G538" s="547"/>
      <c r="H538" s="547"/>
      <c r="I538" s="547"/>
      <c r="J538" s="547"/>
      <c r="K538" s="244">
        <f t="shared" si="119"/>
        <v>0</v>
      </c>
      <c r="L538" s="245">
        <f t="shared" si="120"/>
        <v>0</v>
      </c>
      <c r="M538" s="246">
        <f t="shared" si="121"/>
        <v>0</v>
      </c>
      <c r="N538" s="247"/>
      <c r="O538" s="229">
        <f t="shared" si="122"/>
        <v>0</v>
      </c>
      <c r="P538" s="246"/>
      <c r="Q538" s="246">
        <f t="shared" si="118"/>
        <v>0</v>
      </c>
      <c r="R538" s="550">
        <f t="shared" si="123"/>
        <v>0</v>
      </c>
      <c r="S538" s="551"/>
      <c r="T538" s="549" t="str">
        <f t="shared" si="124"/>
        <v>30 - 39 Cm</v>
      </c>
      <c r="U538" s="552"/>
      <c r="V538" s="552" t="e">
        <f>VLOOKUP(A538,'Supply Log'!$E$6:$V$1999,18,FALSE)</f>
        <v>#N/A</v>
      </c>
      <c r="W538" s="553" t="s">
        <v>197</v>
      </c>
      <c r="X538" s="554" t="s">
        <v>240</v>
      </c>
      <c r="Y538" s="554"/>
      <c r="Z538" s="553"/>
      <c r="AA538" s="555" t="s">
        <v>198</v>
      </c>
      <c r="AB538" s="553" t="str">
        <f t="shared" si="125"/>
        <v>G./25-L03-</v>
      </c>
      <c r="AC538" s="556"/>
      <c r="AD538" s="553"/>
      <c r="AE538" s="558" t="str">
        <f t="shared" si="126"/>
        <v/>
      </c>
      <c r="AF538" s="291"/>
      <c r="AG538" s="291"/>
      <c r="AH538" s="291"/>
      <c r="AI538" s="291"/>
      <c r="AJ538" s="291"/>
      <c r="AK538" s="291"/>
      <c r="AL538" s="291"/>
      <c r="AM538" s="291"/>
      <c r="AN538" s="234">
        <f t="shared" si="127"/>
        <v>0</v>
      </c>
      <c r="AO538" s="30"/>
      <c r="AP538" s="30"/>
      <c r="AQ538" s="293"/>
      <c r="AR538" s="293"/>
      <c r="AS538" s="293"/>
      <c r="AT538" s="293"/>
    </row>
    <row r="539" spans="1:46" hidden="1">
      <c r="A539" s="547"/>
      <c r="B539" s="547"/>
      <c r="C539" s="548"/>
      <c r="D539" s="547"/>
      <c r="E539" s="549"/>
      <c r="F539" s="228"/>
      <c r="G539" s="547"/>
      <c r="H539" s="547"/>
      <c r="I539" s="547"/>
      <c r="J539" s="547"/>
      <c r="K539" s="244">
        <f t="shared" si="119"/>
        <v>0</v>
      </c>
      <c r="L539" s="245">
        <f t="shared" si="120"/>
        <v>0</v>
      </c>
      <c r="M539" s="246">
        <f t="shared" si="121"/>
        <v>0</v>
      </c>
      <c r="N539" s="247"/>
      <c r="O539" s="229">
        <f t="shared" si="122"/>
        <v>0</v>
      </c>
      <c r="P539" s="246"/>
      <c r="Q539" s="246">
        <f t="shared" si="118"/>
        <v>0</v>
      </c>
      <c r="R539" s="550">
        <f t="shared" si="123"/>
        <v>0</v>
      </c>
      <c r="S539" s="551"/>
      <c r="T539" s="549" t="str">
        <f t="shared" si="124"/>
        <v>30 - 39 Cm</v>
      </c>
      <c r="U539" s="552"/>
      <c r="V539" s="552" t="e">
        <f>VLOOKUP(A539,'Supply Log'!$E$6:$V$1999,18,FALSE)</f>
        <v>#N/A</v>
      </c>
      <c r="W539" s="553" t="s">
        <v>197</v>
      </c>
      <c r="X539" s="554" t="s">
        <v>240</v>
      </c>
      <c r="Y539" s="554"/>
      <c r="Z539" s="553"/>
      <c r="AA539" s="555" t="s">
        <v>198</v>
      </c>
      <c r="AB539" s="553" t="str">
        <f t="shared" si="125"/>
        <v>G./25-L03-</v>
      </c>
      <c r="AC539" s="556"/>
      <c r="AD539" s="553"/>
      <c r="AE539" s="558" t="str">
        <f t="shared" si="126"/>
        <v/>
      </c>
      <c r="AF539" s="291"/>
      <c r="AG539" s="291"/>
      <c r="AH539" s="291"/>
      <c r="AI539" s="291"/>
      <c r="AJ539" s="291"/>
      <c r="AK539" s="291"/>
      <c r="AL539" s="291"/>
      <c r="AM539" s="291"/>
      <c r="AN539" s="234">
        <f t="shared" si="127"/>
        <v>0</v>
      </c>
      <c r="AO539" s="30"/>
      <c r="AP539" s="30"/>
      <c r="AQ539" s="293"/>
      <c r="AR539" s="293"/>
      <c r="AS539" s="293"/>
      <c r="AT539" s="293"/>
    </row>
    <row r="540" spans="1:46" hidden="1">
      <c r="A540" s="547"/>
      <c r="B540" s="547"/>
      <c r="C540" s="548"/>
      <c r="D540" s="547"/>
      <c r="E540" s="549"/>
      <c r="F540" s="228"/>
      <c r="G540" s="547"/>
      <c r="H540" s="547"/>
      <c r="I540" s="547"/>
      <c r="J540" s="547"/>
      <c r="K540" s="244">
        <f t="shared" si="119"/>
        <v>0</v>
      </c>
      <c r="L540" s="245">
        <f t="shared" si="120"/>
        <v>0</v>
      </c>
      <c r="M540" s="246">
        <f t="shared" si="121"/>
        <v>0</v>
      </c>
      <c r="N540" s="247"/>
      <c r="O540" s="229">
        <f t="shared" si="122"/>
        <v>0</v>
      </c>
      <c r="P540" s="246"/>
      <c r="Q540" s="246">
        <f t="shared" si="118"/>
        <v>0</v>
      </c>
      <c r="R540" s="550">
        <f t="shared" si="123"/>
        <v>0</v>
      </c>
      <c r="S540" s="551"/>
      <c r="T540" s="549" t="str">
        <f t="shared" si="124"/>
        <v>30 - 39 Cm</v>
      </c>
      <c r="U540" s="552"/>
      <c r="V540" s="552" t="e">
        <f>VLOOKUP(A540,'Supply Log'!$E$6:$V$1999,18,FALSE)</f>
        <v>#N/A</v>
      </c>
      <c r="W540" s="553" t="s">
        <v>197</v>
      </c>
      <c r="X540" s="554" t="s">
        <v>240</v>
      </c>
      <c r="Y540" s="554"/>
      <c r="Z540" s="553"/>
      <c r="AA540" s="555" t="s">
        <v>198</v>
      </c>
      <c r="AB540" s="553" t="str">
        <f t="shared" si="125"/>
        <v>G./25-L03-</v>
      </c>
      <c r="AC540" s="556"/>
      <c r="AD540" s="553"/>
      <c r="AE540" s="558" t="str">
        <f t="shared" si="126"/>
        <v/>
      </c>
      <c r="AF540" s="291"/>
      <c r="AG540" s="291"/>
      <c r="AH540" s="291"/>
      <c r="AI540" s="291"/>
      <c r="AJ540" s="291"/>
      <c r="AK540" s="291"/>
      <c r="AL540" s="291"/>
      <c r="AM540" s="291"/>
      <c r="AN540" s="234">
        <f t="shared" si="127"/>
        <v>0</v>
      </c>
      <c r="AO540" s="30"/>
      <c r="AP540" s="30"/>
      <c r="AQ540" s="293"/>
      <c r="AR540" s="293"/>
      <c r="AS540" s="293"/>
      <c r="AT540" s="293"/>
    </row>
    <row r="541" spans="1:46" hidden="1">
      <c r="A541" s="547"/>
      <c r="B541" s="547"/>
      <c r="C541" s="548"/>
      <c r="D541" s="547"/>
      <c r="E541" s="549"/>
      <c r="F541" s="228"/>
      <c r="G541" s="547"/>
      <c r="H541" s="547"/>
      <c r="I541" s="547"/>
      <c r="J541" s="547"/>
      <c r="K541" s="244">
        <f t="shared" si="119"/>
        <v>0</v>
      </c>
      <c r="L541" s="245">
        <f t="shared" si="120"/>
        <v>0</v>
      </c>
      <c r="M541" s="246">
        <f t="shared" si="121"/>
        <v>0</v>
      </c>
      <c r="N541" s="247"/>
      <c r="O541" s="229">
        <f t="shared" si="122"/>
        <v>0</v>
      </c>
      <c r="P541" s="246"/>
      <c r="Q541" s="246">
        <f t="shared" si="118"/>
        <v>0</v>
      </c>
      <c r="R541" s="550">
        <f t="shared" si="123"/>
        <v>0</v>
      </c>
      <c r="S541" s="551"/>
      <c r="T541" s="549" t="str">
        <f t="shared" si="124"/>
        <v>30 - 39 Cm</v>
      </c>
      <c r="U541" s="552"/>
      <c r="V541" s="552" t="e">
        <f>VLOOKUP(A541,'Supply Log'!$E$6:$V$1999,18,FALSE)</f>
        <v>#N/A</v>
      </c>
      <c r="W541" s="553" t="s">
        <v>197</v>
      </c>
      <c r="X541" s="554" t="s">
        <v>240</v>
      </c>
      <c r="Y541" s="554"/>
      <c r="Z541" s="553"/>
      <c r="AA541" s="555" t="s">
        <v>198</v>
      </c>
      <c r="AB541" s="553" t="str">
        <f t="shared" si="125"/>
        <v>G./25-L03-</v>
      </c>
      <c r="AC541" s="556"/>
      <c r="AD541" s="553"/>
      <c r="AE541" s="558" t="str">
        <f t="shared" si="126"/>
        <v/>
      </c>
      <c r="AF541" s="291"/>
      <c r="AG541" s="291"/>
      <c r="AH541" s="291"/>
      <c r="AI541" s="291"/>
      <c r="AJ541" s="291"/>
      <c r="AK541" s="291"/>
      <c r="AL541" s="291"/>
      <c r="AM541" s="291"/>
      <c r="AN541" s="234">
        <f t="shared" si="127"/>
        <v>0</v>
      </c>
      <c r="AO541" s="30"/>
      <c r="AP541" s="30"/>
      <c r="AQ541" s="293"/>
      <c r="AR541" s="293"/>
      <c r="AS541" s="293"/>
      <c r="AT541" s="293"/>
    </row>
    <row r="542" spans="1:46" hidden="1">
      <c r="A542" s="547"/>
      <c r="B542" s="547"/>
      <c r="C542" s="548"/>
      <c r="D542" s="547"/>
      <c r="E542" s="549"/>
      <c r="F542" s="228"/>
      <c r="G542" s="547"/>
      <c r="H542" s="547"/>
      <c r="I542" s="547"/>
      <c r="J542" s="547"/>
      <c r="K542" s="244">
        <f t="shared" si="119"/>
        <v>0</v>
      </c>
      <c r="L542" s="245">
        <f t="shared" si="120"/>
        <v>0</v>
      </c>
      <c r="M542" s="246">
        <f t="shared" si="121"/>
        <v>0</v>
      </c>
      <c r="N542" s="247"/>
      <c r="O542" s="229">
        <f t="shared" si="122"/>
        <v>0</v>
      </c>
      <c r="P542" s="246"/>
      <c r="Q542" s="246">
        <f t="shared" si="118"/>
        <v>0</v>
      </c>
      <c r="R542" s="550">
        <f t="shared" si="123"/>
        <v>0</v>
      </c>
      <c r="S542" s="551"/>
      <c r="T542" s="549" t="str">
        <f t="shared" si="124"/>
        <v>30 - 39 Cm</v>
      </c>
      <c r="U542" s="552"/>
      <c r="V542" s="552" t="e">
        <f>VLOOKUP(A542,'Supply Log'!$E$6:$V$1999,18,FALSE)</f>
        <v>#N/A</v>
      </c>
      <c r="W542" s="553" t="s">
        <v>197</v>
      </c>
      <c r="X542" s="554" t="s">
        <v>240</v>
      </c>
      <c r="Y542" s="554"/>
      <c r="Z542" s="553"/>
      <c r="AA542" s="555" t="s">
        <v>198</v>
      </c>
      <c r="AB542" s="553" t="str">
        <f t="shared" si="125"/>
        <v>G./25-L03-</v>
      </c>
      <c r="AC542" s="556"/>
      <c r="AD542" s="553"/>
      <c r="AE542" s="558" t="str">
        <f t="shared" si="126"/>
        <v/>
      </c>
      <c r="AF542" s="291"/>
      <c r="AG542" s="291"/>
      <c r="AH542" s="291"/>
      <c r="AI542" s="291"/>
      <c r="AJ542" s="291"/>
      <c r="AK542" s="291"/>
      <c r="AL542" s="291"/>
      <c r="AM542" s="291"/>
      <c r="AN542" s="234">
        <f t="shared" si="127"/>
        <v>0</v>
      </c>
      <c r="AO542" s="30"/>
      <c r="AP542" s="30"/>
      <c r="AQ542" s="293"/>
      <c r="AR542" s="293"/>
      <c r="AS542" s="293"/>
      <c r="AT542" s="293"/>
    </row>
    <row r="543" spans="1:46" hidden="1">
      <c r="A543" s="547"/>
      <c r="B543" s="547"/>
      <c r="C543" s="548"/>
      <c r="D543" s="547"/>
      <c r="E543" s="549"/>
      <c r="F543" s="228"/>
      <c r="G543" s="547"/>
      <c r="H543" s="547"/>
      <c r="I543" s="547"/>
      <c r="J543" s="547"/>
      <c r="K543" s="244">
        <f t="shared" si="119"/>
        <v>0</v>
      </c>
      <c r="L543" s="245">
        <f t="shared" si="120"/>
        <v>0</v>
      </c>
      <c r="M543" s="246">
        <f t="shared" si="121"/>
        <v>0</v>
      </c>
      <c r="N543" s="247"/>
      <c r="O543" s="229">
        <f t="shared" si="122"/>
        <v>0</v>
      </c>
      <c r="P543" s="246"/>
      <c r="Q543" s="246">
        <f t="shared" si="118"/>
        <v>0</v>
      </c>
      <c r="R543" s="550">
        <f t="shared" si="123"/>
        <v>0</v>
      </c>
      <c r="S543" s="551"/>
      <c r="T543" s="549" t="str">
        <f t="shared" si="124"/>
        <v>30 - 39 Cm</v>
      </c>
      <c r="U543" s="552"/>
      <c r="V543" s="552" t="e">
        <f>VLOOKUP(A543,'Supply Log'!$E$6:$V$1999,18,FALSE)</f>
        <v>#N/A</v>
      </c>
      <c r="W543" s="553" t="s">
        <v>197</v>
      </c>
      <c r="X543" s="554" t="s">
        <v>240</v>
      </c>
      <c r="Y543" s="554"/>
      <c r="Z543" s="553"/>
      <c r="AA543" s="555" t="s">
        <v>198</v>
      </c>
      <c r="AB543" s="553" t="str">
        <f t="shared" si="125"/>
        <v>G./25-L03-</v>
      </c>
      <c r="AC543" s="556"/>
      <c r="AD543" s="553"/>
      <c r="AE543" s="558" t="str">
        <f t="shared" si="126"/>
        <v/>
      </c>
      <c r="AF543" s="291"/>
      <c r="AG543" s="291"/>
      <c r="AH543" s="291"/>
      <c r="AI543" s="291"/>
      <c r="AJ543" s="291"/>
      <c r="AK543" s="291"/>
      <c r="AL543" s="291"/>
      <c r="AM543" s="291"/>
      <c r="AN543" s="234">
        <f t="shared" si="127"/>
        <v>0</v>
      </c>
      <c r="AO543" s="30"/>
      <c r="AP543" s="30"/>
      <c r="AQ543" s="293"/>
      <c r="AR543" s="293"/>
      <c r="AS543" s="293"/>
      <c r="AT543" s="293"/>
    </row>
    <row r="544" spans="1:46" hidden="1">
      <c r="A544" s="547"/>
      <c r="B544" s="547"/>
      <c r="C544" s="548"/>
      <c r="D544" s="547"/>
      <c r="E544" s="549"/>
      <c r="F544" s="228"/>
      <c r="G544" s="547"/>
      <c r="H544" s="547"/>
      <c r="I544" s="547"/>
      <c r="J544" s="547"/>
      <c r="K544" s="244">
        <f t="shared" si="119"/>
        <v>0</v>
      </c>
      <c r="L544" s="245">
        <f t="shared" si="120"/>
        <v>0</v>
      </c>
      <c r="M544" s="246">
        <f t="shared" si="121"/>
        <v>0</v>
      </c>
      <c r="N544" s="247"/>
      <c r="O544" s="229">
        <f t="shared" si="122"/>
        <v>0</v>
      </c>
      <c r="P544" s="246"/>
      <c r="Q544" s="246">
        <f t="shared" si="118"/>
        <v>0</v>
      </c>
      <c r="R544" s="550">
        <f t="shared" si="123"/>
        <v>0</v>
      </c>
      <c r="S544" s="551"/>
      <c r="T544" s="549" t="str">
        <f t="shared" si="124"/>
        <v>30 - 39 Cm</v>
      </c>
      <c r="U544" s="552"/>
      <c r="V544" s="552" t="e">
        <f>VLOOKUP(A544,'Supply Log'!$E$6:$V$1999,18,FALSE)</f>
        <v>#N/A</v>
      </c>
      <c r="W544" s="553" t="s">
        <v>197</v>
      </c>
      <c r="X544" s="554" t="s">
        <v>240</v>
      </c>
      <c r="Y544" s="554"/>
      <c r="Z544" s="553"/>
      <c r="AA544" s="555" t="s">
        <v>198</v>
      </c>
      <c r="AB544" s="553" t="str">
        <f t="shared" si="125"/>
        <v>G./25-L03-</v>
      </c>
      <c r="AC544" s="556"/>
      <c r="AD544" s="553"/>
      <c r="AE544" s="558" t="str">
        <f t="shared" si="126"/>
        <v/>
      </c>
      <c r="AF544" s="291"/>
      <c r="AG544" s="291"/>
      <c r="AH544" s="291"/>
      <c r="AI544" s="291"/>
      <c r="AJ544" s="291"/>
      <c r="AK544" s="291"/>
      <c r="AL544" s="291"/>
      <c r="AM544" s="291"/>
      <c r="AN544" s="234">
        <f t="shared" si="127"/>
        <v>0</v>
      </c>
      <c r="AO544" s="30"/>
      <c r="AP544" s="30"/>
      <c r="AQ544" s="293"/>
      <c r="AR544" s="293"/>
      <c r="AS544" s="293"/>
      <c r="AT544" s="293"/>
    </row>
    <row r="545" spans="1:46" hidden="1">
      <c r="A545" s="547"/>
      <c r="B545" s="547"/>
      <c r="C545" s="548"/>
      <c r="D545" s="547"/>
      <c r="E545" s="549"/>
      <c r="F545" s="228"/>
      <c r="G545" s="547"/>
      <c r="H545" s="547"/>
      <c r="I545" s="547"/>
      <c r="J545" s="547"/>
      <c r="K545" s="244">
        <f t="shared" si="119"/>
        <v>0</v>
      </c>
      <c r="L545" s="245">
        <f t="shared" si="120"/>
        <v>0</v>
      </c>
      <c r="M545" s="246">
        <f t="shared" si="121"/>
        <v>0</v>
      </c>
      <c r="N545" s="247"/>
      <c r="O545" s="229">
        <f t="shared" si="122"/>
        <v>0</v>
      </c>
      <c r="P545" s="246"/>
      <c r="Q545" s="246">
        <f t="shared" si="118"/>
        <v>0</v>
      </c>
      <c r="R545" s="550">
        <f t="shared" si="123"/>
        <v>0</v>
      </c>
      <c r="S545" s="551"/>
      <c r="T545" s="549" t="str">
        <f t="shared" si="124"/>
        <v>30 - 39 Cm</v>
      </c>
      <c r="U545" s="552"/>
      <c r="V545" s="552" t="e">
        <f>VLOOKUP(A545,'Supply Log'!$E$6:$V$1999,18,FALSE)</f>
        <v>#N/A</v>
      </c>
      <c r="W545" s="553" t="s">
        <v>197</v>
      </c>
      <c r="X545" s="554" t="s">
        <v>240</v>
      </c>
      <c r="Y545" s="554"/>
      <c r="Z545" s="553"/>
      <c r="AA545" s="555" t="s">
        <v>198</v>
      </c>
      <c r="AB545" s="553" t="str">
        <f t="shared" si="125"/>
        <v>G./25-L03-</v>
      </c>
      <c r="AC545" s="556"/>
      <c r="AD545" s="553"/>
      <c r="AE545" s="558" t="str">
        <f t="shared" si="126"/>
        <v/>
      </c>
      <c r="AF545" s="291"/>
      <c r="AG545" s="291"/>
      <c r="AH545" s="291"/>
      <c r="AI545" s="291"/>
      <c r="AJ545" s="291"/>
      <c r="AK545" s="291"/>
      <c r="AL545" s="291"/>
      <c r="AM545" s="291"/>
      <c r="AN545" s="234">
        <f t="shared" si="127"/>
        <v>0</v>
      </c>
      <c r="AO545" s="30"/>
      <c r="AP545" s="30"/>
      <c r="AQ545" s="293"/>
      <c r="AR545" s="293"/>
      <c r="AS545" s="293"/>
      <c r="AT545" s="293"/>
    </row>
    <row r="546" spans="1:46" hidden="1">
      <c r="A546" s="547"/>
      <c r="B546" s="547"/>
      <c r="C546" s="548"/>
      <c r="D546" s="547"/>
      <c r="E546" s="549"/>
      <c r="F546" s="228"/>
      <c r="G546" s="547"/>
      <c r="H546" s="547"/>
      <c r="I546" s="547"/>
      <c r="J546" s="547"/>
      <c r="K546" s="244">
        <f t="shared" si="119"/>
        <v>0</v>
      </c>
      <c r="L546" s="245">
        <f t="shared" si="120"/>
        <v>0</v>
      </c>
      <c r="M546" s="246">
        <f t="shared" si="121"/>
        <v>0</v>
      </c>
      <c r="N546" s="247"/>
      <c r="O546" s="229">
        <f t="shared" si="122"/>
        <v>0</v>
      </c>
      <c r="P546" s="246"/>
      <c r="Q546" s="246">
        <f t="shared" si="118"/>
        <v>0</v>
      </c>
      <c r="R546" s="550">
        <f t="shared" si="123"/>
        <v>0</v>
      </c>
      <c r="S546" s="551"/>
      <c r="T546" s="549" t="str">
        <f t="shared" si="124"/>
        <v>30 - 39 Cm</v>
      </c>
      <c r="U546" s="552"/>
      <c r="V546" s="552" t="e">
        <f>VLOOKUP(A546,'Supply Log'!$E$6:$V$1999,18,FALSE)</f>
        <v>#N/A</v>
      </c>
      <c r="W546" s="553" t="s">
        <v>197</v>
      </c>
      <c r="X546" s="554" t="s">
        <v>240</v>
      </c>
      <c r="Y546" s="554"/>
      <c r="Z546" s="553"/>
      <c r="AA546" s="555" t="s">
        <v>198</v>
      </c>
      <c r="AB546" s="553" t="str">
        <f t="shared" si="125"/>
        <v>G./25-L03-</v>
      </c>
      <c r="AC546" s="556"/>
      <c r="AD546" s="553"/>
      <c r="AE546" s="558" t="str">
        <f t="shared" si="126"/>
        <v/>
      </c>
      <c r="AF546" s="291"/>
      <c r="AG546" s="291"/>
      <c r="AH546" s="291"/>
      <c r="AI546" s="291"/>
      <c r="AJ546" s="291"/>
      <c r="AK546" s="291"/>
      <c r="AL546" s="291"/>
      <c r="AM546" s="291"/>
      <c r="AN546" s="234">
        <f t="shared" si="127"/>
        <v>0</v>
      </c>
      <c r="AO546" s="30"/>
      <c r="AP546" s="30"/>
      <c r="AQ546" s="293"/>
      <c r="AR546" s="293"/>
      <c r="AS546" s="293"/>
      <c r="AT546" s="293"/>
    </row>
    <row r="547" spans="1:46" hidden="1">
      <c r="A547" s="547"/>
      <c r="B547" s="547"/>
      <c r="C547" s="548"/>
      <c r="D547" s="547"/>
      <c r="E547" s="549"/>
      <c r="F547" s="228"/>
      <c r="G547" s="547"/>
      <c r="H547" s="547"/>
      <c r="I547" s="547"/>
      <c r="J547" s="547"/>
      <c r="K547" s="244">
        <f t="shared" si="119"/>
        <v>0</v>
      </c>
      <c r="L547" s="245">
        <f t="shared" si="120"/>
        <v>0</v>
      </c>
      <c r="M547" s="246">
        <f t="shared" si="121"/>
        <v>0</v>
      </c>
      <c r="N547" s="247"/>
      <c r="O547" s="229">
        <f t="shared" si="122"/>
        <v>0</v>
      </c>
      <c r="P547" s="246"/>
      <c r="Q547" s="246">
        <f t="shared" ref="Q547:Q559" si="128">+ROUND((L547*L547*P547*0.7854)/10000,2)</f>
        <v>0</v>
      </c>
      <c r="R547" s="550">
        <f t="shared" si="123"/>
        <v>0</v>
      </c>
      <c r="S547" s="551"/>
      <c r="T547" s="549" t="str">
        <f t="shared" si="124"/>
        <v>30 - 39 Cm</v>
      </c>
      <c r="U547" s="552"/>
      <c r="V547" s="552" t="e">
        <f>VLOOKUP(A547,'Supply Log'!$E$6:$V$1999,18,FALSE)</f>
        <v>#N/A</v>
      </c>
      <c r="W547" s="553" t="s">
        <v>197</v>
      </c>
      <c r="X547" s="554" t="s">
        <v>240</v>
      </c>
      <c r="Y547" s="554"/>
      <c r="Z547" s="553"/>
      <c r="AA547" s="555" t="s">
        <v>198</v>
      </c>
      <c r="AB547" s="553" t="str">
        <f t="shared" si="125"/>
        <v>G./25-L03-</v>
      </c>
      <c r="AC547" s="556"/>
      <c r="AD547" s="553"/>
      <c r="AE547" s="558" t="str">
        <f t="shared" si="126"/>
        <v/>
      </c>
      <c r="AF547" s="291"/>
      <c r="AG547" s="291"/>
      <c r="AH547" s="291"/>
      <c r="AI547" s="291"/>
      <c r="AJ547" s="291"/>
      <c r="AK547" s="291"/>
      <c r="AL547" s="291"/>
      <c r="AM547" s="291"/>
      <c r="AN547" s="234">
        <f t="shared" si="127"/>
        <v>0</v>
      </c>
      <c r="AO547" s="30"/>
      <c r="AP547" s="30"/>
      <c r="AQ547" s="293"/>
      <c r="AR547" s="293"/>
      <c r="AS547" s="293"/>
      <c r="AT547" s="293"/>
    </row>
    <row r="548" spans="1:46" hidden="1">
      <c r="A548" s="547"/>
      <c r="B548" s="547"/>
      <c r="C548" s="548"/>
      <c r="D548" s="547"/>
      <c r="E548" s="549"/>
      <c r="F548" s="228"/>
      <c r="G548" s="547"/>
      <c r="H548" s="547"/>
      <c r="I548" s="547"/>
      <c r="J548" s="547"/>
      <c r="K548" s="244">
        <f t="shared" si="119"/>
        <v>0</v>
      </c>
      <c r="L548" s="245">
        <f t="shared" si="120"/>
        <v>0</v>
      </c>
      <c r="M548" s="246">
        <f t="shared" si="121"/>
        <v>0</v>
      </c>
      <c r="N548" s="247"/>
      <c r="O548" s="229">
        <f t="shared" si="122"/>
        <v>0</v>
      </c>
      <c r="P548" s="246"/>
      <c r="Q548" s="246">
        <f t="shared" si="128"/>
        <v>0</v>
      </c>
      <c r="R548" s="550">
        <f t="shared" si="123"/>
        <v>0</v>
      </c>
      <c r="S548" s="551"/>
      <c r="T548" s="549" t="str">
        <f t="shared" si="124"/>
        <v>30 - 39 Cm</v>
      </c>
      <c r="U548" s="552"/>
      <c r="V548" s="552" t="e">
        <f>VLOOKUP(A548,'Supply Log'!$E$6:$V$1999,18,FALSE)</f>
        <v>#N/A</v>
      </c>
      <c r="W548" s="553" t="s">
        <v>197</v>
      </c>
      <c r="X548" s="554" t="s">
        <v>240</v>
      </c>
      <c r="Y548" s="554"/>
      <c r="Z548" s="553"/>
      <c r="AA548" s="555" t="s">
        <v>198</v>
      </c>
      <c r="AB548" s="553" t="str">
        <f t="shared" si="125"/>
        <v>G./25-L03-</v>
      </c>
      <c r="AC548" s="556"/>
      <c r="AD548" s="553"/>
      <c r="AE548" s="558" t="str">
        <f t="shared" si="126"/>
        <v/>
      </c>
      <c r="AF548" s="291"/>
      <c r="AG548" s="291"/>
      <c r="AH548" s="291"/>
      <c r="AI548" s="291"/>
      <c r="AJ548" s="291"/>
      <c r="AK548" s="291"/>
      <c r="AL548" s="291"/>
      <c r="AM548" s="291"/>
      <c r="AN548" s="234">
        <f t="shared" si="127"/>
        <v>0</v>
      </c>
      <c r="AO548" s="30"/>
      <c r="AP548" s="30"/>
      <c r="AQ548" s="293"/>
      <c r="AR548" s="293"/>
      <c r="AS548" s="293"/>
      <c r="AT548" s="293"/>
    </row>
    <row r="549" spans="1:46" hidden="1">
      <c r="A549" s="547"/>
      <c r="B549" s="547"/>
      <c r="C549" s="548"/>
      <c r="D549" s="547"/>
      <c r="E549" s="549"/>
      <c r="F549" s="228"/>
      <c r="G549" s="547"/>
      <c r="H549" s="547"/>
      <c r="I549" s="547"/>
      <c r="J549" s="547"/>
      <c r="K549" s="244">
        <f t="shared" si="119"/>
        <v>0</v>
      </c>
      <c r="L549" s="245">
        <f t="shared" si="120"/>
        <v>0</v>
      </c>
      <c r="M549" s="246">
        <f t="shared" si="121"/>
        <v>0</v>
      </c>
      <c r="N549" s="247"/>
      <c r="O549" s="229">
        <f t="shared" si="122"/>
        <v>0</v>
      </c>
      <c r="P549" s="246"/>
      <c r="Q549" s="246">
        <f t="shared" si="128"/>
        <v>0</v>
      </c>
      <c r="R549" s="550">
        <f t="shared" si="123"/>
        <v>0</v>
      </c>
      <c r="S549" s="551"/>
      <c r="T549" s="549" t="str">
        <f t="shared" si="124"/>
        <v>30 - 39 Cm</v>
      </c>
      <c r="U549" s="552"/>
      <c r="V549" s="552" t="e">
        <f>VLOOKUP(A549,'Supply Log'!$E$6:$V$1999,18,FALSE)</f>
        <v>#N/A</v>
      </c>
      <c r="W549" s="553" t="s">
        <v>197</v>
      </c>
      <c r="X549" s="554" t="s">
        <v>240</v>
      </c>
      <c r="Y549" s="554"/>
      <c r="Z549" s="553"/>
      <c r="AA549" s="555" t="s">
        <v>198</v>
      </c>
      <c r="AB549" s="553" t="str">
        <f t="shared" si="125"/>
        <v>G./25-L03-</v>
      </c>
      <c r="AC549" s="556"/>
      <c r="AD549" s="553"/>
      <c r="AE549" s="558" t="str">
        <f t="shared" si="126"/>
        <v/>
      </c>
      <c r="AF549" s="291"/>
      <c r="AG549" s="291"/>
      <c r="AH549" s="291"/>
      <c r="AI549" s="291"/>
      <c r="AJ549" s="291"/>
      <c r="AK549" s="291"/>
      <c r="AL549" s="291"/>
      <c r="AM549" s="291"/>
      <c r="AN549" s="234">
        <f t="shared" si="127"/>
        <v>0</v>
      </c>
      <c r="AO549" s="30"/>
      <c r="AP549" s="30"/>
      <c r="AQ549" s="293"/>
      <c r="AR549" s="293"/>
      <c r="AS549" s="293"/>
      <c r="AT549" s="293"/>
    </row>
    <row r="550" spans="1:46" hidden="1">
      <c r="A550" s="547"/>
      <c r="B550" s="547"/>
      <c r="C550" s="548"/>
      <c r="D550" s="547"/>
      <c r="E550" s="549"/>
      <c r="F550" s="228"/>
      <c r="G550" s="547"/>
      <c r="H550" s="547"/>
      <c r="I550" s="547"/>
      <c r="J550" s="547"/>
      <c r="K550" s="244">
        <f t="shared" si="119"/>
        <v>0</v>
      </c>
      <c r="L550" s="245">
        <f t="shared" si="120"/>
        <v>0</v>
      </c>
      <c r="M550" s="246">
        <f t="shared" si="121"/>
        <v>0</v>
      </c>
      <c r="N550" s="247"/>
      <c r="O550" s="229">
        <f t="shared" si="122"/>
        <v>0</v>
      </c>
      <c r="P550" s="246"/>
      <c r="Q550" s="246">
        <f t="shared" si="128"/>
        <v>0</v>
      </c>
      <c r="R550" s="550">
        <f t="shared" si="123"/>
        <v>0</v>
      </c>
      <c r="S550" s="551"/>
      <c r="T550" s="549" t="str">
        <f t="shared" si="124"/>
        <v>30 - 39 Cm</v>
      </c>
      <c r="U550" s="552"/>
      <c r="V550" s="552" t="e">
        <f>VLOOKUP(A550,'Supply Log'!$E$6:$V$1999,18,FALSE)</f>
        <v>#N/A</v>
      </c>
      <c r="W550" s="553" t="s">
        <v>197</v>
      </c>
      <c r="X550" s="554" t="s">
        <v>240</v>
      </c>
      <c r="Y550" s="554"/>
      <c r="Z550" s="553"/>
      <c r="AA550" s="555" t="s">
        <v>198</v>
      </c>
      <c r="AB550" s="553" t="str">
        <f t="shared" si="125"/>
        <v>G./25-L03-</v>
      </c>
      <c r="AC550" s="556"/>
      <c r="AD550" s="553"/>
      <c r="AE550" s="558" t="str">
        <f t="shared" si="126"/>
        <v/>
      </c>
      <c r="AF550" s="291"/>
      <c r="AG550" s="291"/>
      <c r="AH550" s="291"/>
      <c r="AI550" s="291"/>
      <c r="AJ550" s="291"/>
      <c r="AK550" s="291"/>
      <c r="AL550" s="291"/>
      <c r="AM550" s="291"/>
      <c r="AN550" s="234">
        <f t="shared" si="127"/>
        <v>0</v>
      </c>
      <c r="AO550" s="30"/>
      <c r="AP550" s="30"/>
      <c r="AQ550" s="293"/>
      <c r="AR550" s="293"/>
      <c r="AS550" s="293"/>
      <c r="AT550" s="293"/>
    </row>
    <row r="551" spans="1:46" hidden="1">
      <c r="A551" s="547"/>
      <c r="B551" s="547"/>
      <c r="C551" s="548"/>
      <c r="D551" s="547"/>
      <c r="E551" s="549"/>
      <c r="F551" s="228"/>
      <c r="G551" s="547"/>
      <c r="H551" s="547"/>
      <c r="I551" s="547"/>
      <c r="J551" s="547"/>
      <c r="K551" s="244">
        <f t="shared" si="119"/>
        <v>0</v>
      </c>
      <c r="L551" s="245">
        <f t="shared" si="120"/>
        <v>0</v>
      </c>
      <c r="M551" s="246">
        <f t="shared" si="121"/>
        <v>0</v>
      </c>
      <c r="N551" s="247"/>
      <c r="O551" s="229">
        <f t="shared" si="122"/>
        <v>0</v>
      </c>
      <c r="P551" s="246"/>
      <c r="Q551" s="246">
        <f t="shared" si="128"/>
        <v>0</v>
      </c>
      <c r="R551" s="550">
        <f t="shared" si="123"/>
        <v>0</v>
      </c>
      <c r="S551" s="551"/>
      <c r="T551" s="549" t="str">
        <f t="shared" si="124"/>
        <v>30 - 39 Cm</v>
      </c>
      <c r="U551" s="552"/>
      <c r="V551" s="552" t="e">
        <f>VLOOKUP(A551,'Supply Log'!$E$6:$V$1999,18,FALSE)</f>
        <v>#N/A</v>
      </c>
      <c r="W551" s="553" t="s">
        <v>197</v>
      </c>
      <c r="X551" s="554" t="s">
        <v>240</v>
      </c>
      <c r="Y551" s="554"/>
      <c r="Z551" s="553"/>
      <c r="AA551" s="555" t="s">
        <v>198</v>
      </c>
      <c r="AB551" s="553" t="str">
        <f t="shared" si="125"/>
        <v>G./25-L03-</v>
      </c>
      <c r="AC551" s="556"/>
      <c r="AD551" s="553"/>
      <c r="AE551" s="558" t="str">
        <f t="shared" si="126"/>
        <v/>
      </c>
      <c r="AF551" s="291"/>
      <c r="AG551" s="291"/>
      <c r="AH551" s="291"/>
      <c r="AI551" s="291"/>
      <c r="AJ551" s="291"/>
      <c r="AK551" s="291"/>
      <c r="AL551" s="291"/>
      <c r="AM551" s="291"/>
      <c r="AN551" s="234">
        <f t="shared" si="127"/>
        <v>0</v>
      </c>
      <c r="AO551" s="30"/>
      <c r="AP551" s="30"/>
      <c r="AQ551" s="293"/>
      <c r="AR551" s="293"/>
      <c r="AS551" s="293"/>
      <c r="AT551" s="293"/>
    </row>
    <row r="552" spans="1:46" hidden="1">
      <c r="A552" s="547"/>
      <c r="B552" s="547"/>
      <c r="C552" s="548"/>
      <c r="D552" s="547"/>
      <c r="E552" s="549"/>
      <c r="F552" s="228"/>
      <c r="G552" s="547"/>
      <c r="H552" s="547"/>
      <c r="I552" s="547"/>
      <c r="J552" s="547"/>
      <c r="K552" s="244">
        <f t="shared" si="119"/>
        <v>0</v>
      </c>
      <c r="L552" s="245">
        <f t="shared" si="120"/>
        <v>0</v>
      </c>
      <c r="M552" s="246">
        <f t="shared" si="121"/>
        <v>0</v>
      </c>
      <c r="N552" s="247"/>
      <c r="O552" s="229">
        <f t="shared" si="122"/>
        <v>0</v>
      </c>
      <c r="P552" s="246"/>
      <c r="Q552" s="246">
        <f t="shared" si="128"/>
        <v>0</v>
      </c>
      <c r="R552" s="550">
        <f t="shared" si="123"/>
        <v>0</v>
      </c>
      <c r="S552" s="551"/>
      <c r="T552" s="549" t="str">
        <f t="shared" si="124"/>
        <v>30 - 39 Cm</v>
      </c>
      <c r="U552" s="552"/>
      <c r="V552" s="552" t="e">
        <f>VLOOKUP(A552,'Supply Log'!$E$6:$V$1999,18,FALSE)</f>
        <v>#N/A</v>
      </c>
      <c r="W552" s="553" t="s">
        <v>197</v>
      </c>
      <c r="X552" s="554" t="s">
        <v>240</v>
      </c>
      <c r="Y552" s="554"/>
      <c r="Z552" s="553"/>
      <c r="AA552" s="555" t="s">
        <v>198</v>
      </c>
      <c r="AB552" s="553" t="str">
        <f t="shared" si="125"/>
        <v>G./25-L03-</v>
      </c>
      <c r="AC552" s="556"/>
      <c r="AD552" s="553"/>
      <c r="AE552" s="558" t="str">
        <f t="shared" si="126"/>
        <v/>
      </c>
      <c r="AF552" s="291"/>
      <c r="AG552" s="291"/>
      <c r="AH552" s="291"/>
      <c r="AI552" s="291"/>
      <c r="AJ552" s="291"/>
      <c r="AK552" s="291"/>
      <c r="AL552" s="291"/>
      <c r="AM552" s="291"/>
      <c r="AN552" s="234">
        <f t="shared" si="127"/>
        <v>0</v>
      </c>
      <c r="AO552" s="30"/>
      <c r="AP552" s="30"/>
      <c r="AQ552" s="293"/>
      <c r="AR552" s="293"/>
      <c r="AS552" s="293"/>
      <c r="AT552" s="293"/>
    </row>
    <row r="553" spans="1:46" hidden="1">
      <c r="A553" s="547"/>
      <c r="B553" s="547"/>
      <c r="C553" s="548"/>
      <c r="D553" s="547"/>
      <c r="E553" s="549"/>
      <c r="F553" s="228"/>
      <c r="G553" s="547"/>
      <c r="H553" s="547"/>
      <c r="I553" s="547"/>
      <c r="J553" s="547"/>
      <c r="K553" s="244">
        <f t="shared" si="119"/>
        <v>0</v>
      </c>
      <c r="L553" s="245">
        <f t="shared" si="120"/>
        <v>0</v>
      </c>
      <c r="M553" s="246">
        <f t="shared" si="121"/>
        <v>0</v>
      </c>
      <c r="N553" s="247"/>
      <c r="O553" s="229">
        <f t="shared" si="122"/>
        <v>0</v>
      </c>
      <c r="P553" s="246"/>
      <c r="Q553" s="246">
        <f t="shared" si="128"/>
        <v>0</v>
      </c>
      <c r="R553" s="550">
        <f t="shared" si="123"/>
        <v>0</v>
      </c>
      <c r="S553" s="551"/>
      <c r="T553" s="549" t="str">
        <f t="shared" si="124"/>
        <v>30 - 39 Cm</v>
      </c>
      <c r="U553" s="552"/>
      <c r="V553" s="552" t="e">
        <f>VLOOKUP(A553,'Supply Log'!$E$6:$V$1999,18,FALSE)</f>
        <v>#N/A</v>
      </c>
      <c r="W553" s="553" t="s">
        <v>197</v>
      </c>
      <c r="X553" s="554" t="s">
        <v>240</v>
      </c>
      <c r="Y553" s="554"/>
      <c r="Z553" s="553"/>
      <c r="AA553" s="555" t="s">
        <v>198</v>
      </c>
      <c r="AB553" s="553" t="str">
        <f t="shared" si="125"/>
        <v>G./25-L03-</v>
      </c>
      <c r="AC553" s="556"/>
      <c r="AD553" s="553"/>
      <c r="AE553" s="558" t="str">
        <f t="shared" si="126"/>
        <v/>
      </c>
      <c r="AF553" s="291"/>
      <c r="AG553" s="291"/>
      <c r="AH553" s="291"/>
      <c r="AI553" s="291"/>
      <c r="AJ553" s="291"/>
      <c r="AK553" s="291"/>
      <c r="AL553" s="291"/>
      <c r="AM553" s="291"/>
      <c r="AN553" s="234">
        <f t="shared" si="127"/>
        <v>0</v>
      </c>
      <c r="AO553" s="30"/>
      <c r="AP553" s="30"/>
      <c r="AQ553" s="293"/>
      <c r="AR553" s="293"/>
      <c r="AS553" s="293"/>
      <c r="AT553" s="293"/>
    </row>
    <row r="554" spans="1:46" hidden="1">
      <c r="A554" s="547"/>
      <c r="B554" s="547"/>
      <c r="C554" s="548"/>
      <c r="D554" s="547"/>
      <c r="E554" s="549"/>
      <c r="F554" s="228"/>
      <c r="G554" s="547"/>
      <c r="H554" s="547"/>
      <c r="I554" s="547"/>
      <c r="J554" s="547"/>
      <c r="K554" s="244">
        <f t="shared" si="119"/>
        <v>0</v>
      </c>
      <c r="L554" s="245">
        <f t="shared" si="120"/>
        <v>0</v>
      </c>
      <c r="M554" s="246">
        <f t="shared" si="121"/>
        <v>0</v>
      </c>
      <c r="N554" s="247"/>
      <c r="O554" s="229">
        <f t="shared" si="122"/>
        <v>0</v>
      </c>
      <c r="P554" s="246"/>
      <c r="Q554" s="246">
        <f t="shared" si="128"/>
        <v>0</v>
      </c>
      <c r="R554" s="550">
        <f t="shared" si="123"/>
        <v>0</v>
      </c>
      <c r="S554" s="551"/>
      <c r="T554" s="549" t="str">
        <f t="shared" si="124"/>
        <v>30 - 39 Cm</v>
      </c>
      <c r="U554" s="552"/>
      <c r="V554" s="552" t="e">
        <f>VLOOKUP(A554,'Supply Log'!$E$6:$V$1999,18,FALSE)</f>
        <v>#N/A</v>
      </c>
      <c r="W554" s="553" t="s">
        <v>197</v>
      </c>
      <c r="X554" s="554" t="s">
        <v>240</v>
      </c>
      <c r="Y554" s="554"/>
      <c r="Z554" s="553"/>
      <c r="AA554" s="555" t="s">
        <v>198</v>
      </c>
      <c r="AB554" s="553" t="str">
        <f t="shared" si="125"/>
        <v>G./25-L03-</v>
      </c>
      <c r="AC554" s="556"/>
      <c r="AD554" s="553"/>
      <c r="AE554" s="558" t="str">
        <f t="shared" si="126"/>
        <v/>
      </c>
      <c r="AF554" s="291"/>
      <c r="AG554" s="291"/>
      <c r="AH554" s="291"/>
      <c r="AI554" s="291"/>
      <c r="AJ554" s="291"/>
      <c r="AK554" s="291"/>
      <c r="AL554" s="291"/>
      <c r="AM554" s="291"/>
      <c r="AN554" s="234">
        <f t="shared" si="127"/>
        <v>0</v>
      </c>
      <c r="AO554" s="30"/>
      <c r="AP554" s="30"/>
      <c r="AQ554" s="293"/>
      <c r="AR554" s="293"/>
      <c r="AS554" s="293"/>
      <c r="AT554" s="293"/>
    </row>
    <row r="555" spans="1:46" hidden="1">
      <c r="A555" s="547"/>
      <c r="B555" s="547"/>
      <c r="C555" s="548"/>
      <c r="D555" s="547"/>
      <c r="E555" s="549"/>
      <c r="F555" s="228"/>
      <c r="G555" s="547"/>
      <c r="H555" s="547"/>
      <c r="I555" s="547"/>
      <c r="J555" s="547"/>
      <c r="K555" s="244">
        <f t="shared" si="119"/>
        <v>0</v>
      </c>
      <c r="L555" s="245">
        <f t="shared" si="120"/>
        <v>0</v>
      </c>
      <c r="M555" s="246">
        <f t="shared" si="121"/>
        <v>0</v>
      </c>
      <c r="N555" s="247"/>
      <c r="O555" s="229">
        <f t="shared" si="122"/>
        <v>0</v>
      </c>
      <c r="P555" s="246"/>
      <c r="Q555" s="246">
        <f t="shared" si="128"/>
        <v>0</v>
      </c>
      <c r="R555" s="550">
        <f t="shared" si="123"/>
        <v>0</v>
      </c>
      <c r="S555" s="551"/>
      <c r="T555" s="549" t="str">
        <f t="shared" si="124"/>
        <v>30 - 39 Cm</v>
      </c>
      <c r="U555" s="552"/>
      <c r="V555" s="552" t="e">
        <f>VLOOKUP(A555,'Supply Log'!$E$6:$V$1999,18,FALSE)</f>
        <v>#N/A</v>
      </c>
      <c r="W555" s="553" t="s">
        <v>197</v>
      </c>
      <c r="X555" s="554" t="s">
        <v>240</v>
      </c>
      <c r="Y555" s="554"/>
      <c r="Z555" s="553"/>
      <c r="AA555" s="555" t="s">
        <v>198</v>
      </c>
      <c r="AB555" s="553" t="str">
        <f t="shared" si="125"/>
        <v>G./25-L03-</v>
      </c>
      <c r="AC555" s="556"/>
      <c r="AD555" s="553"/>
      <c r="AE555" s="558" t="str">
        <f t="shared" si="126"/>
        <v/>
      </c>
      <c r="AF555" s="291"/>
      <c r="AG555" s="291"/>
      <c r="AH555" s="291"/>
      <c r="AI555" s="291"/>
      <c r="AJ555" s="291"/>
      <c r="AK555" s="291"/>
      <c r="AL555" s="291"/>
      <c r="AM555" s="291"/>
      <c r="AN555" s="234">
        <f t="shared" si="127"/>
        <v>0</v>
      </c>
      <c r="AO555" s="30"/>
      <c r="AP555" s="30"/>
      <c r="AQ555" s="293"/>
      <c r="AR555" s="293"/>
      <c r="AS555" s="293"/>
      <c r="AT555" s="293"/>
    </row>
    <row r="556" spans="1:46" hidden="1">
      <c r="A556" s="547"/>
      <c r="B556" s="547"/>
      <c r="C556" s="548"/>
      <c r="D556" s="547"/>
      <c r="E556" s="549"/>
      <c r="F556" s="228"/>
      <c r="G556" s="547"/>
      <c r="H556" s="547"/>
      <c r="I556" s="547"/>
      <c r="J556" s="547"/>
      <c r="K556" s="244">
        <f t="shared" si="119"/>
        <v>0</v>
      </c>
      <c r="L556" s="245">
        <f t="shared" si="120"/>
        <v>0</v>
      </c>
      <c r="M556" s="246">
        <f t="shared" si="121"/>
        <v>0</v>
      </c>
      <c r="N556" s="247"/>
      <c r="O556" s="229">
        <f t="shared" si="122"/>
        <v>0</v>
      </c>
      <c r="P556" s="246"/>
      <c r="Q556" s="246">
        <f t="shared" si="128"/>
        <v>0</v>
      </c>
      <c r="R556" s="550">
        <f t="shared" si="123"/>
        <v>0</v>
      </c>
      <c r="S556" s="551"/>
      <c r="T556" s="549" t="str">
        <f t="shared" si="124"/>
        <v>30 - 39 Cm</v>
      </c>
      <c r="U556" s="552"/>
      <c r="V556" s="552" t="e">
        <f>VLOOKUP(A556,'Supply Log'!$E$6:$V$1999,18,FALSE)</f>
        <v>#N/A</v>
      </c>
      <c r="W556" s="553" t="s">
        <v>197</v>
      </c>
      <c r="X556" s="554" t="s">
        <v>240</v>
      </c>
      <c r="Y556" s="554"/>
      <c r="Z556" s="553"/>
      <c r="AA556" s="555" t="s">
        <v>198</v>
      </c>
      <c r="AB556" s="553" t="str">
        <f t="shared" si="125"/>
        <v>G./25-L03-</v>
      </c>
      <c r="AC556" s="556"/>
      <c r="AD556" s="553"/>
      <c r="AE556" s="558" t="str">
        <f t="shared" si="126"/>
        <v/>
      </c>
      <c r="AF556" s="291"/>
      <c r="AG556" s="291"/>
      <c r="AH556" s="291"/>
      <c r="AI556" s="291"/>
      <c r="AJ556" s="291"/>
      <c r="AK556" s="291"/>
      <c r="AL556" s="291"/>
      <c r="AM556" s="291"/>
      <c r="AN556" s="234">
        <f t="shared" si="127"/>
        <v>0</v>
      </c>
      <c r="AO556" s="30"/>
      <c r="AP556" s="30"/>
      <c r="AQ556" s="293"/>
      <c r="AR556" s="293"/>
      <c r="AS556" s="293"/>
      <c r="AT556" s="293"/>
    </row>
    <row r="557" spans="1:46" hidden="1">
      <c r="A557" s="547"/>
      <c r="B557" s="547"/>
      <c r="C557" s="548"/>
      <c r="D557" s="547"/>
      <c r="E557" s="549"/>
      <c r="F557" s="228"/>
      <c r="G557" s="547"/>
      <c r="H557" s="547"/>
      <c r="I557" s="547"/>
      <c r="J557" s="547"/>
      <c r="K557" s="244">
        <f t="shared" si="119"/>
        <v>0</v>
      </c>
      <c r="L557" s="245">
        <f t="shared" si="120"/>
        <v>0</v>
      </c>
      <c r="M557" s="246">
        <f t="shared" si="121"/>
        <v>0</v>
      </c>
      <c r="N557" s="247"/>
      <c r="O557" s="229">
        <f t="shared" si="122"/>
        <v>0</v>
      </c>
      <c r="P557" s="246"/>
      <c r="Q557" s="246">
        <f t="shared" si="128"/>
        <v>0</v>
      </c>
      <c r="R557" s="550">
        <f t="shared" si="123"/>
        <v>0</v>
      </c>
      <c r="S557" s="551"/>
      <c r="T557" s="549" t="str">
        <f t="shared" si="124"/>
        <v>30 - 39 Cm</v>
      </c>
      <c r="U557" s="552"/>
      <c r="V557" s="552" t="e">
        <f>VLOOKUP(A557,'Supply Log'!$E$6:$V$1999,18,FALSE)</f>
        <v>#N/A</v>
      </c>
      <c r="W557" s="553" t="s">
        <v>197</v>
      </c>
      <c r="X557" s="554" t="s">
        <v>240</v>
      </c>
      <c r="Y557" s="554"/>
      <c r="Z557" s="553"/>
      <c r="AA557" s="555" t="s">
        <v>198</v>
      </c>
      <c r="AB557" s="553" t="str">
        <f t="shared" si="125"/>
        <v>G./25-L03-</v>
      </c>
      <c r="AC557" s="556"/>
      <c r="AD557" s="553"/>
      <c r="AE557" s="558" t="str">
        <f t="shared" si="126"/>
        <v/>
      </c>
      <c r="AF557" s="291"/>
      <c r="AG557" s="291"/>
      <c r="AH557" s="291"/>
      <c r="AI557" s="291"/>
      <c r="AJ557" s="291"/>
      <c r="AK557" s="291"/>
      <c r="AL557" s="291"/>
      <c r="AM557" s="291"/>
      <c r="AN557" s="234">
        <f t="shared" si="127"/>
        <v>0</v>
      </c>
      <c r="AO557" s="30"/>
      <c r="AP557" s="30"/>
      <c r="AQ557" s="293"/>
      <c r="AR557" s="293"/>
      <c r="AS557" s="293"/>
      <c r="AT557" s="293"/>
    </row>
    <row r="558" spans="1:46" hidden="1">
      <c r="A558" s="547"/>
      <c r="B558" s="547"/>
      <c r="C558" s="548"/>
      <c r="D558" s="547"/>
      <c r="E558" s="549"/>
      <c r="F558" s="228"/>
      <c r="G558" s="547"/>
      <c r="H558" s="547"/>
      <c r="I558" s="547"/>
      <c r="J558" s="547"/>
      <c r="K558" s="244">
        <f t="shared" si="119"/>
        <v>0</v>
      </c>
      <c r="L558" s="245">
        <f t="shared" si="120"/>
        <v>0</v>
      </c>
      <c r="M558" s="246">
        <f t="shared" si="121"/>
        <v>0</v>
      </c>
      <c r="N558" s="247"/>
      <c r="O558" s="229">
        <f t="shared" si="122"/>
        <v>0</v>
      </c>
      <c r="P558" s="246"/>
      <c r="Q558" s="246">
        <f t="shared" si="128"/>
        <v>0</v>
      </c>
      <c r="R558" s="550">
        <f t="shared" si="123"/>
        <v>0</v>
      </c>
      <c r="S558" s="551"/>
      <c r="T558" s="549" t="str">
        <f t="shared" si="124"/>
        <v>30 - 39 Cm</v>
      </c>
      <c r="U558" s="552"/>
      <c r="V558" s="552" t="e">
        <f>VLOOKUP(A558,'Supply Log'!$E$6:$V$1999,18,FALSE)</f>
        <v>#N/A</v>
      </c>
      <c r="W558" s="553" t="s">
        <v>197</v>
      </c>
      <c r="X558" s="554" t="s">
        <v>240</v>
      </c>
      <c r="Y558" s="554"/>
      <c r="Z558" s="553"/>
      <c r="AA558" s="555" t="s">
        <v>198</v>
      </c>
      <c r="AB558" s="553" t="str">
        <f t="shared" si="125"/>
        <v>G./25-L03-</v>
      </c>
      <c r="AC558" s="556"/>
      <c r="AD558" s="553"/>
      <c r="AE558" s="558" t="str">
        <f t="shared" si="126"/>
        <v/>
      </c>
      <c r="AF558" s="291"/>
      <c r="AG558" s="291"/>
      <c r="AH558" s="291"/>
      <c r="AI558" s="291"/>
      <c r="AJ558" s="291"/>
      <c r="AK558" s="291"/>
      <c r="AL558" s="291"/>
      <c r="AM558" s="291"/>
      <c r="AN558" s="234">
        <f t="shared" si="127"/>
        <v>0</v>
      </c>
      <c r="AO558" s="30"/>
      <c r="AP558" s="30"/>
      <c r="AQ558" s="293"/>
      <c r="AR558" s="293"/>
      <c r="AS558" s="293"/>
      <c r="AT558" s="293"/>
    </row>
    <row r="559" spans="1:46" hidden="1">
      <c r="A559" s="547"/>
      <c r="B559" s="547"/>
      <c r="C559" s="548"/>
      <c r="D559" s="547"/>
      <c r="E559" s="549"/>
      <c r="F559" s="228"/>
      <c r="G559" s="547"/>
      <c r="H559" s="547"/>
      <c r="I559" s="547"/>
      <c r="J559" s="547"/>
      <c r="K559" s="244">
        <f t="shared" si="119"/>
        <v>0</v>
      </c>
      <c r="L559" s="245">
        <f t="shared" si="120"/>
        <v>0</v>
      </c>
      <c r="M559" s="246">
        <f t="shared" si="121"/>
        <v>0</v>
      </c>
      <c r="N559" s="247"/>
      <c r="O559" s="229">
        <f t="shared" si="122"/>
        <v>0</v>
      </c>
      <c r="P559" s="246"/>
      <c r="Q559" s="246">
        <f t="shared" si="128"/>
        <v>0</v>
      </c>
      <c r="R559" s="550">
        <f t="shared" si="123"/>
        <v>0</v>
      </c>
      <c r="S559" s="551"/>
      <c r="T559" s="549" t="str">
        <f t="shared" si="124"/>
        <v>30 - 39 Cm</v>
      </c>
      <c r="U559" s="552"/>
      <c r="V559" s="552" t="e">
        <f>VLOOKUP(A559,'Supply Log'!$E$6:$V$1999,18,FALSE)</f>
        <v>#N/A</v>
      </c>
      <c r="W559" s="553" t="s">
        <v>197</v>
      </c>
      <c r="X559" s="554" t="s">
        <v>240</v>
      </c>
      <c r="Y559" s="554"/>
      <c r="Z559" s="553"/>
      <c r="AA559" s="555" t="s">
        <v>198</v>
      </c>
      <c r="AB559" s="553" t="str">
        <f t="shared" si="125"/>
        <v>G./25-L03-</v>
      </c>
      <c r="AC559" s="556"/>
      <c r="AD559" s="553"/>
      <c r="AE559" s="558" t="str">
        <f t="shared" si="126"/>
        <v/>
      </c>
      <c r="AF559" s="291"/>
      <c r="AG559" s="291"/>
      <c r="AH559" s="291"/>
      <c r="AI559" s="291"/>
      <c r="AJ559" s="291"/>
      <c r="AK559" s="291"/>
      <c r="AL559" s="291"/>
      <c r="AM559" s="291"/>
      <c r="AN559" s="234">
        <f t="shared" si="127"/>
        <v>0</v>
      </c>
      <c r="AO559" s="30"/>
      <c r="AP559" s="30"/>
      <c r="AQ559" s="293"/>
      <c r="AR559" s="293"/>
      <c r="AS559" s="293"/>
      <c r="AT559" s="293"/>
    </row>
    <row r="560" spans="1:46" hidden="1">
      <c r="A560" s="547"/>
      <c r="B560" s="547"/>
      <c r="C560" s="548"/>
      <c r="D560" s="547"/>
      <c r="E560" s="549"/>
      <c r="F560" s="228"/>
      <c r="G560" s="547"/>
      <c r="H560" s="547"/>
      <c r="I560" s="547"/>
      <c r="J560" s="547"/>
      <c r="K560" s="244"/>
      <c r="L560" s="245"/>
      <c r="M560" s="246"/>
      <c r="N560" s="247"/>
      <c r="O560" s="229"/>
      <c r="P560" s="246"/>
      <c r="Q560" s="246"/>
      <c r="R560" s="550"/>
      <c r="S560" s="551"/>
      <c r="T560" s="549"/>
      <c r="U560" s="552"/>
      <c r="V560" s="552"/>
      <c r="W560" s="553"/>
      <c r="X560" s="554"/>
      <c r="Y560" s="554"/>
      <c r="Z560" s="553"/>
      <c r="AA560" s="555"/>
      <c r="AB560" s="553"/>
      <c r="AC560" s="556"/>
      <c r="AD560" s="553"/>
      <c r="AE560" s="557"/>
      <c r="AF560" s="291"/>
      <c r="AG560" s="291"/>
      <c r="AH560" s="291"/>
      <c r="AI560" s="291"/>
      <c r="AJ560" s="291"/>
      <c r="AK560" s="291"/>
      <c r="AL560" s="291"/>
      <c r="AM560" s="291"/>
      <c r="AN560" s="234"/>
      <c r="AO560" s="30"/>
      <c r="AP560" s="30"/>
      <c r="AQ560" s="293"/>
      <c r="AR560" s="293"/>
      <c r="AS560" s="293"/>
      <c r="AT560" s="293"/>
    </row>
    <row r="561" spans="1:44" s="3" customFormat="1" ht="15.75">
      <c r="A561" s="227"/>
      <c r="B561" s="40" t="s">
        <v>33</v>
      </c>
      <c r="C561" s="226"/>
      <c r="D561" s="227"/>
      <c r="E561" s="223">
        <f>SUM(E6:E560)</f>
        <v>200</v>
      </c>
      <c r="F561" s="224"/>
      <c r="G561" s="224"/>
      <c r="H561" s="224"/>
      <c r="I561" s="224"/>
      <c r="J561" s="224"/>
      <c r="K561" s="224"/>
      <c r="L561" s="225"/>
      <c r="M561" s="46">
        <f>SUM(M6:M560)</f>
        <v>239.22999999999993</v>
      </c>
      <c r="N561" s="47"/>
      <c r="O561" s="46">
        <f>SUM(O6:O560)</f>
        <v>1.7200000000000002</v>
      </c>
      <c r="P561" s="48"/>
      <c r="Q561" s="46">
        <f>SUM(Q6:Q560)</f>
        <v>12.320000000000002</v>
      </c>
      <c r="R561" s="46">
        <f>SUM(R6:R560)</f>
        <v>225.18999999999988</v>
      </c>
      <c r="S561" s="101"/>
      <c r="T561" s="53"/>
      <c r="U561" s="55"/>
      <c r="V561" s="53"/>
      <c r="W561" s="53"/>
      <c r="X561" s="53"/>
      <c r="Y561" s="53"/>
      <c r="Z561" s="53"/>
      <c r="AA561" s="53"/>
      <c r="AB561" s="53"/>
      <c r="AC561" s="290"/>
      <c r="AD561" s="35"/>
      <c r="AE561" s="53"/>
      <c r="AF561" s="145"/>
      <c r="AG561" s="145"/>
      <c r="AH561" s="145"/>
      <c r="AI561" s="145"/>
      <c r="AJ561" s="145"/>
      <c r="AK561" s="145"/>
      <c r="AL561" s="145"/>
      <c r="AM561" s="145"/>
      <c r="AN561" s="53"/>
      <c r="AO561" s="53"/>
      <c r="AP561" s="53"/>
      <c r="AQ561" s="296"/>
      <c r="AR561" s="296"/>
    </row>
    <row r="562" spans="1:44" s="3" customFormat="1" ht="15.75">
      <c r="A562" s="243" t="s">
        <v>139</v>
      </c>
      <c r="B562" s="230"/>
      <c r="C562" s="230" t="s">
        <v>140</v>
      </c>
      <c r="D562" s="227"/>
      <c r="E562" s="200" t="s">
        <v>145</v>
      </c>
      <c r="F562" s="202">
        <f t="shared" ref="F562:M562" si="129">MIN(F6:F176)</f>
        <v>4.0999999999999996</v>
      </c>
      <c r="G562" s="202">
        <f t="shared" si="129"/>
        <v>24</v>
      </c>
      <c r="H562" s="202">
        <f t="shared" si="129"/>
        <v>25</v>
      </c>
      <c r="I562" s="202">
        <f t="shared" si="129"/>
        <v>21</v>
      </c>
      <c r="J562" s="202">
        <f t="shared" si="129"/>
        <v>26</v>
      </c>
      <c r="K562" s="202">
        <f t="shared" si="129"/>
        <v>28.75</v>
      </c>
      <c r="L562" s="202">
        <f t="shared" si="129"/>
        <v>29</v>
      </c>
      <c r="M562" s="201">
        <f t="shared" si="129"/>
        <v>0.37</v>
      </c>
      <c r="N562" s="201">
        <f>MIN(N6:N560)</f>
        <v>10</v>
      </c>
      <c r="O562" s="201">
        <f>MIN(O6:O560)</f>
        <v>0</v>
      </c>
      <c r="P562" s="201">
        <f>MIN(P6:P560)</f>
        <v>0.3</v>
      </c>
      <c r="Q562" s="201">
        <f>MIN(Q6:Q560)</f>
        <v>0</v>
      </c>
      <c r="R562" s="201">
        <f>MIN(R6:R560)</f>
        <v>0</v>
      </c>
      <c r="S562" s="101"/>
      <c r="T562" s="53"/>
      <c r="U562" s="55"/>
      <c r="V562" s="53"/>
      <c r="W562" s="53"/>
      <c r="X562" s="53"/>
      <c r="Y562" s="53"/>
      <c r="Z562" s="53"/>
      <c r="AA562" s="53"/>
      <c r="AB562" s="53"/>
      <c r="AC562" s="290"/>
      <c r="AD562" s="35"/>
      <c r="AE562" s="53"/>
      <c r="AF562" s="145"/>
      <c r="AG562" s="145"/>
      <c r="AH562" s="145"/>
      <c r="AI562" s="145"/>
      <c r="AJ562" s="145"/>
      <c r="AK562" s="145"/>
      <c r="AL562" s="145"/>
      <c r="AM562" s="145"/>
      <c r="AN562" s="53"/>
      <c r="AO562" s="53"/>
      <c r="AP562" s="53"/>
      <c r="AQ562" s="296"/>
      <c r="AR562" s="296"/>
    </row>
    <row r="563" spans="1:44" s="3" customFormat="1" ht="15.75">
      <c r="A563" s="237"/>
      <c r="B563" s="237"/>
      <c r="C563" s="237"/>
      <c r="D563" s="237"/>
      <c r="E563" s="200" t="s">
        <v>146</v>
      </c>
      <c r="F563" s="201">
        <f t="shared" ref="F563:R563" si="130">MAX(F6:F560)</f>
        <v>17.899999999999999</v>
      </c>
      <c r="G563" s="202">
        <f t="shared" ref="G563:M563" si="131">MAX(G6:G560)</f>
        <v>80</v>
      </c>
      <c r="H563" s="202">
        <f t="shared" si="131"/>
        <v>91</v>
      </c>
      <c r="I563" s="202">
        <f t="shared" si="131"/>
        <v>71</v>
      </c>
      <c r="J563" s="202">
        <f t="shared" si="131"/>
        <v>80</v>
      </c>
      <c r="K563" s="202">
        <f t="shared" si="131"/>
        <v>71.5</v>
      </c>
      <c r="L563" s="202">
        <f t="shared" si="131"/>
        <v>72</v>
      </c>
      <c r="M563" s="201">
        <f t="shared" si="131"/>
        <v>6.23</v>
      </c>
      <c r="N563" s="201">
        <f t="shared" si="130"/>
        <v>22</v>
      </c>
      <c r="O563" s="201">
        <f t="shared" si="130"/>
        <v>0.35</v>
      </c>
      <c r="P563" s="201">
        <f t="shared" si="130"/>
        <v>2.7</v>
      </c>
      <c r="Q563" s="201">
        <f t="shared" si="130"/>
        <v>0.37</v>
      </c>
      <c r="R563" s="201">
        <f t="shared" si="130"/>
        <v>6.23</v>
      </c>
      <c r="S563" s="101"/>
      <c r="T563" s="53"/>
      <c r="U563" s="55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145"/>
      <c r="AG563" s="145"/>
      <c r="AH563" s="145"/>
      <c r="AI563" s="145"/>
      <c r="AJ563" s="145"/>
      <c r="AK563" s="145"/>
      <c r="AL563" s="145"/>
      <c r="AM563" s="145"/>
      <c r="AN563" s="53"/>
      <c r="AO563" s="53"/>
      <c r="AP563" s="53"/>
      <c r="AQ563" s="296"/>
      <c r="AR563" s="296"/>
    </row>
    <row r="564" spans="1:44" s="3" customFormat="1" ht="5.25" customHeight="1">
      <c r="A564" s="237"/>
      <c r="B564" s="237"/>
      <c r="C564" s="237"/>
      <c r="D564" s="237"/>
      <c r="E564" s="238"/>
      <c r="F564" s="239"/>
      <c r="G564" s="239"/>
      <c r="H564" s="239"/>
      <c r="I564" s="239"/>
      <c r="J564" s="239"/>
      <c r="K564" s="239"/>
      <c r="L564" s="240"/>
      <c r="M564" s="101"/>
      <c r="N564" s="241"/>
      <c r="O564" s="101"/>
      <c r="P564" s="242"/>
      <c r="Q564" s="101"/>
      <c r="R564" s="101"/>
      <c r="S564" s="101"/>
      <c r="T564" s="53"/>
      <c r="U564" s="55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145"/>
      <c r="AG564" s="145"/>
      <c r="AH564" s="145"/>
      <c r="AI564" s="145"/>
      <c r="AJ564" s="145"/>
      <c r="AK564" s="145"/>
      <c r="AL564" s="145"/>
      <c r="AM564" s="145"/>
      <c r="AN564" s="53"/>
      <c r="AO564" s="53"/>
      <c r="AP564" s="53"/>
      <c r="AQ564" s="296"/>
      <c r="AR564" s="296"/>
    </row>
    <row r="565" spans="1:44">
      <c r="A565" s="222" t="s">
        <v>259</v>
      </c>
      <c r="B565" s="243"/>
      <c r="C565" s="41"/>
      <c r="D565" s="33"/>
      <c r="E565" s="33"/>
      <c r="F565" s="42"/>
      <c r="G565" s="243"/>
      <c r="H565" s="243"/>
      <c r="I565" s="243"/>
      <c r="J565" s="243"/>
      <c r="K565" s="49"/>
      <c r="L565" s="50"/>
      <c r="M565" s="30"/>
      <c r="N565" s="243"/>
      <c r="O565" s="42"/>
      <c r="P565" s="42"/>
      <c r="Q565" s="42"/>
      <c r="R565" s="30"/>
      <c r="S565" s="30"/>
      <c r="T565" s="54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143"/>
      <c r="AG565" s="143"/>
      <c r="AH565" s="143"/>
      <c r="AI565" s="143"/>
      <c r="AJ565" s="143"/>
      <c r="AK565" s="143"/>
      <c r="AL565" s="143"/>
      <c r="AM565" s="143"/>
      <c r="AN565" s="30"/>
      <c r="AO565" s="30"/>
      <c r="AP565" s="30"/>
      <c r="AQ565" s="293"/>
      <c r="AR565" s="293"/>
    </row>
    <row r="566" spans="1:44" ht="15.75" customHeight="1" thickBot="1">
      <c r="A566" s="609" t="s">
        <v>147</v>
      </c>
      <c r="B566" s="609"/>
      <c r="C566" s="292" t="s">
        <v>123</v>
      </c>
      <c r="D566" s="292" t="s">
        <v>19</v>
      </c>
      <c r="E566" s="292" t="s">
        <v>121</v>
      </c>
      <c r="F566" s="219"/>
      <c r="G566" s="243"/>
      <c r="H566" s="243"/>
      <c r="I566" s="243"/>
      <c r="J566" s="243"/>
      <c r="K566" s="49"/>
      <c r="L566" s="409"/>
      <c r="M566" s="34"/>
      <c r="N566" s="243"/>
      <c r="O566" s="42"/>
      <c r="P566" s="42"/>
      <c r="Q566" s="42"/>
      <c r="R566" s="34">
        <f>SUM(R327:R458)</f>
        <v>0</v>
      </c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143"/>
      <c r="AG566" s="143"/>
      <c r="AH566" s="143"/>
      <c r="AI566" s="143"/>
      <c r="AJ566" s="143"/>
      <c r="AK566" s="143"/>
      <c r="AL566" s="143"/>
      <c r="AM566" s="143"/>
      <c r="AN566" s="30"/>
      <c r="AO566" s="30"/>
      <c r="AP566" s="30"/>
      <c r="AQ566" s="293"/>
      <c r="AR566" s="293"/>
    </row>
    <row r="567" spans="1:44" ht="15.75" customHeight="1" thickTop="1">
      <c r="A567" s="544" t="s">
        <v>155</v>
      </c>
      <c r="B567" s="542"/>
      <c r="C567" s="204">
        <f>SUMPRODUCT(($L$6:$L$560&lt;40)*(E$6:E$560))</f>
        <v>123</v>
      </c>
      <c r="D567" s="205">
        <f>SUMPRODUCT(($L$6:$L$560&lt;40)*(R$6:R$560))</f>
        <v>103.07999999999998</v>
      </c>
      <c r="E567" s="206">
        <f>D567/D575</f>
        <v>0.45774679159820597</v>
      </c>
      <c r="F567" s="220"/>
      <c r="G567" s="243"/>
      <c r="H567" s="243"/>
      <c r="I567" s="243"/>
      <c r="J567" s="243"/>
      <c r="K567" s="49"/>
      <c r="L567" s="50"/>
      <c r="M567" s="39"/>
      <c r="N567" s="243"/>
      <c r="O567" s="42"/>
      <c r="P567" s="42"/>
      <c r="Q567" s="42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143"/>
      <c r="AG567" s="143"/>
      <c r="AH567" s="143"/>
      <c r="AI567" s="143"/>
      <c r="AJ567" s="143"/>
      <c r="AK567" s="143"/>
      <c r="AL567" s="143"/>
      <c r="AM567" s="143"/>
      <c r="AN567" s="30"/>
      <c r="AO567" s="30"/>
      <c r="AP567" s="30"/>
      <c r="AQ567" s="293"/>
      <c r="AR567" s="293"/>
    </row>
    <row r="568" spans="1:44" ht="15.75" customHeight="1">
      <c r="A568" s="545" t="s">
        <v>149</v>
      </c>
      <c r="B568" s="543"/>
      <c r="C568" s="208">
        <f>SUMPRODUCT(($L$6:$L$560&gt;=40)*($L$6:$L$560&lt;=49)*(E$6:E$560))</f>
        <v>60</v>
      </c>
      <c r="D568" s="209">
        <f>SUMPRODUCT(($L$6:$L$560&gt;=40)*($L$6:$L$560&lt;=49)*(R$6:R$560))</f>
        <v>78.749999999999986</v>
      </c>
      <c r="E568" s="210">
        <f>D568/D575</f>
        <v>0.34970469381411251</v>
      </c>
      <c r="F568" s="220"/>
      <c r="G568" s="243"/>
      <c r="H568" s="243"/>
      <c r="I568" s="243"/>
      <c r="J568" s="243"/>
      <c r="K568" s="49"/>
      <c r="L568" s="50"/>
      <c r="M568" s="39"/>
      <c r="N568" s="243"/>
      <c r="O568" s="42"/>
      <c r="P568" s="42"/>
      <c r="Q568" s="42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143"/>
      <c r="AG568" s="143"/>
      <c r="AH568" s="143"/>
      <c r="AI568" s="143"/>
      <c r="AJ568" s="143"/>
      <c r="AK568" s="143"/>
      <c r="AL568" s="143"/>
      <c r="AM568" s="143"/>
      <c r="AN568" s="30"/>
      <c r="AO568" s="30"/>
      <c r="AP568" s="30"/>
      <c r="AQ568" s="293"/>
      <c r="AR568" s="293"/>
    </row>
    <row r="569" spans="1:44" ht="15.75" customHeight="1">
      <c r="A569" s="545" t="s">
        <v>148</v>
      </c>
      <c r="B569" s="543"/>
      <c r="C569" s="208">
        <f>SUMPRODUCT(($L$6:$L$560&gt;=50)*($L$6:$L$560&lt;=59)*(E$6:E$560))</f>
        <v>13</v>
      </c>
      <c r="D569" s="209">
        <f>SUMPRODUCT(($L$6:$L$560&gt;=50)*($L$6:$L$560&lt;=59)*(R$6:R$560))</f>
        <v>27.22</v>
      </c>
      <c r="E569" s="210">
        <f>D569/D575</f>
        <v>0.12087570496025579</v>
      </c>
      <c r="F569" s="220"/>
      <c r="G569" s="243"/>
      <c r="H569" s="243"/>
      <c r="I569" s="243"/>
      <c r="J569" s="243"/>
      <c r="K569" s="49"/>
      <c r="L569" s="50"/>
      <c r="M569" s="30"/>
      <c r="N569" s="243"/>
      <c r="O569" s="42"/>
      <c r="P569" s="42"/>
      <c r="Q569" s="42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143"/>
      <c r="AG569" s="143"/>
      <c r="AH569" s="143"/>
      <c r="AI569" s="143"/>
      <c r="AJ569" s="143"/>
      <c r="AK569" s="143"/>
      <c r="AL569" s="143"/>
      <c r="AM569" s="143"/>
      <c r="AN569" s="30"/>
      <c r="AO569" s="30"/>
      <c r="AP569" s="30"/>
      <c r="AQ569" s="293"/>
      <c r="AR569" s="293"/>
    </row>
    <row r="570" spans="1:44" ht="15.75" customHeight="1">
      <c r="A570" s="545" t="s">
        <v>150</v>
      </c>
      <c r="B570" s="543"/>
      <c r="C570" s="208">
        <f>SUMPRODUCT(($L$6:$L$560&gt;=60)*($L$6:$L$560&lt;=69)*(E$6:E$560))</f>
        <v>2</v>
      </c>
      <c r="D570" s="209">
        <f>SUMPRODUCT(($L$6:$L$560&gt;=60)*($L$6:$L$560&lt;=69)*(R$6:R$560))</f>
        <v>4.91</v>
      </c>
      <c r="E570" s="210">
        <f>D570/D575</f>
        <v>2.1803810115902132E-2</v>
      </c>
      <c r="F570" s="220"/>
      <c r="G570" s="243"/>
      <c r="H570" s="243"/>
      <c r="I570" s="243"/>
      <c r="J570" s="243"/>
      <c r="K570" s="49"/>
      <c r="L570" s="50"/>
      <c r="M570" s="39"/>
      <c r="N570" s="243"/>
      <c r="O570" s="42"/>
      <c r="P570" s="42"/>
      <c r="Q570" s="42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143"/>
      <c r="AG570" s="143"/>
      <c r="AH570" s="143"/>
      <c r="AI570" s="143"/>
      <c r="AJ570" s="143"/>
      <c r="AK570" s="143"/>
      <c r="AL570" s="143"/>
      <c r="AM570" s="143"/>
      <c r="AN570" s="30"/>
      <c r="AO570" s="30"/>
      <c r="AP570" s="30"/>
      <c r="AQ570" s="293"/>
      <c r="AR570" s="293"/>
    </row>
    <row r="571" spans="1:44" ht="15.75" customHeight="1" thickBot="1">
      <c r="A571" s="545" t="s">
        <v>151</v>
      </c>
      <c r="B571" s="543"/>
      <c r="C571" s="208">
        <f>SUMPRODUCT(($L$6:$L$560&gt;=70)*($L$6:$L$560&lt;=79)*(E$6:E$560))</f>
        <v>2</v>
      </c>
      <c r="D571" s="209">
        <f>SUMPRODUCT(($L$6:$L$560&gt;=70)*($L$6:$L$560&lt;=79)*(R$6:R$560))</f>
        <v>11.23</v>
      </c>
      <c r="E571" s="210">
        <f>D571/D575</f>
        <v>4.9868999511523612E-2</v>
      </c>
      <c r="F571" s="220"/>
      <c r="G571" s="243"/>
      <c r="H571" s="243"/>
      <c r="I571" s="243"/>
      <c r="J571" s="243"/>
      <c r="K571" s="49"/>
      <c r="L571" s="50"/>
      <c r="M571" s="34"/>
      <c r="N571" s="243"/>
      <c r="O571" s="42"/>
      <c r="P571" s="42"/>
      <c r="Q571" s="42"/>
      <c r="R571" s="34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143"/>
      <c r="AG571" s="143"/>
      <c r="AH571" s="143"/>
      <c r="AI571" s="143"/>
      <c r="AJ571" s="143"/>
      <c r="AK571" s="143"/>
      <c r="AL571" s="143"/>
      <c r="AM571" s="143"/>
      <c r="AN571" s="30"/>
      <c r="AO571" s="30"/>
      <c r="AP571" s="30"/>
      <c r="AQ571" s="293"/>
      <c r="AR571" s="293"/>
    </row>
    <row r="572" spans="1:44" ht="15.75" hidden="1" customHeight="1">
      <c r="A572" s="207" t="s">
        <v>152</v>
      </c>
      <c r="B572" s="207"/>
      <c r="C572" s="208">
        <f>SUMPRODUCT(($L$6:$L$560&gt;=80)*($L$6:$L$560&lt;=89)*(E$6:E$560))</f>
        <v>0</v>
      </c>
      <c r="D572" s="209">
        <f>SUMPRODUCT(($L$6:$L$560&gt;=80)*($L$6:$L$560&lt;=89)*(R$6:R$560))</f>
        <v>0</v>
      </c>
      <c r="E572" s="210">
        <f>D572/D575</f>
        <v>0</v>
      </c>
      <c r="F572" s="220"/>
      <c r="G572" s="243"/>
      <c r="H572" s="243"/>
      <c r="I572" s="243"/>
      <c r="J572" s="243"/>
      <c r="K572" s="49"/>
      <c r="L572" s="50"/>
      <c r="M572" s="30"/>
      <c r="N572" s="243"/>
      <c r="O572" s="42"/>
      <c r="P572" s="42"/>
      <c r="Q572" s="42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143"/>
      <c r="AG572" s="143"/>
      <c r="AH572" s="143"/>
      <c r="AI572" s="143"/>
      <c r="AJ572" s="143"/>
      <c r="AK572" s="143"/>
      <c r="AL572" s="143"/>
      <c r="AM572" s="143"/>
      <c r="AN572" s="30"/>
      <c r="AO572" s="30"/>
      <c r="AP572" s="30"/>
      <c r="AQ572" s="293"/>
      <c r="AR572" s="293"/>
    </row>
    <row r="573" spans="1:44" ht="15.75" hidden="1" customHeight="1">
      <c r="A573" s="207" t="s">
        <v>153</v>
      </c>
      <c r="B573" s="207"/>
      <c r="C573" s="208">
        <f>SUMPRODUCT(($L$6:$L$560&gt;=90)*($L$6:$L$560&lt;=99)*(E$6:E$560))</f>
        <v>0</v>
      </c>
      <c r="D573" s="209">
        <f>SUMPRODUCT(($L$6:$L$560&gt;=90)*($L$6:$L$560&lt;=99)*(R$6:R$560))</f>
        <v>0</v>
      </c>
      <c r="E573" s="210">
        <f>D573/D575</f>
        <v>0</v>
      </c>
      <c r="F573" s="220"/>
      <c r="G573" s="243"/>
      <c r="H573" s="243"/>
      <c r="I573" s="243"/>
      <c r="J573" s="243"/>
      <c r="K573" s="49"/>
      <c r="L573" s="50"/>
      <c r="M573" s="34"/>
      <c r="N573" s="243"/>
      <c r="O573" s="42"/>
      <c r="P573" s="42"/>
      <c r="Q573" s="42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143"/>
      <c r="AG573" s="143"/>
      <c r="AH573" s="143"/>
      <c r="AI573" s="143"/>
      <c r="AJ573" s="143"/>
      <c r="AK573" s="143"/>
      <c r="AL573" s="143"/>
      <c r="AM573" s="143"/>
      <c r="AN573" s="30"/>
      <c r="AO573" s="30"/>
      <c r="AP573" s="30"/>
      <c r="AQ573" s="293"/>
      <c r="AR573" s="293"/>
    </row>
    <row r="574" spans="1:44" ht="15.75" hidden="1" customHeight="1" thickBot="1">
      <c r="A574" s="211" t="s">
        <v>154</v>
      </c>
      <c r="B574" s="211"/>
      <c r="C574" s="208">
        <f>SUMPRODUCT(($L$6:$L$560&gt;=100)*(E$6:E$560))</f>
        <v>0</v>
      </c>
      <c r="D574" s="209">
        <f>SUMPRODUCT(($L$6:$L$560&gt;=100)*(R$6:R$560))</f>
        <v>0</v>
      </c>
      <c r="E574" s="212">
        <f>D574/D575</f>
        <v>0</v>
      </c>
      <c r="F574" s="220"/>
      <c r="G574" s="243"/>
      <c r="H574" s="243"/>
      <c r="I574" s="243"/>
      <c r="J574" s="243"/>
      <c r="K574" s="49"/>
      <c r="L574" s="50"/>
      <c r="M574" s="30"/>
      <c r="N574" s="243"/>
      <c r="O574" s="42"/>
      <c r="P574" s="42"/>
      <c r="Q574" s="42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143"/>
      <c r="AG574" s="143"/>
      <c r="AH574" s="143"/>
      <c r="AI574" s="143"/>
      <c r="AJ574" s="143"/>
      <c r="AK574" s="143"/>
      <c r="AL574" s="143"/>
      <c r="AM574" s="143"/>
      <c r="AN574" s="30"/>
      <c r="AO574" s="30"/>
      <c r="AP574" s="30"/>
      <c r="AQ574" s="293"/>
      <c r="AR574" s="293"/>
    </row>
    <row r="575" spans="1:44" ht="15.75" customHeight="1" thickTop="1" thickBot="1">
      <c r="A575" s="610" t="s">
        <v>35</v>
      </c>
      <c r="B575" s="611"/>
      <c r="C575" s="213">
        <f>SUM(C567:C574)</f>
        <v>200</v>
      </c>
      <c r="D575" s="214">
        <f>SUM(D567:D574)</f>
        <v>225.18999999999997</v>
      </c>
      <c r="E575" s="215">
        <f>SUM(E567:E574)</f>
        <v>1</v>
      </c>
      <c r="F575" s="221"/>
      <c r="G575" s="243"/>
      <c r="H575" s="243"/>
      <c r="I575" s="243"/>
      <c r="J575" s="243"/>
      <c r="K575" s="49"/>
      <c r="L575" s="50"/>
      <c r="M575" s="30"/>
      <c r="N575" s="243"/>
      <c r="O575" s="42"/>
      <c r="P575" s="42"/>
      <c r="Q575" s="42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143"/>
      <c r="AG575" s="143"/>
      <c r="AH575" s="143"/>
      <c r="AI575" s="143"/>
      <c r="AJ575" s="143"/>
      <c r="AK575" s="143"/>
      <c r="AL575" s="143"/>
      <c r="AM575" s="143"/>
      <c r="AN575" s="30"/>
      <c r="AO575" s="30"/>
      <c r="AP575" s="30"/>
      <c r="AQ575" s="293"/>
      <c r="AR575" s="293"/>
    </row>
    <row r="576" spans="1:44" ht="6.75" customHeight="1" thickTop="1">
      <c r="A576" s="243"/>
      <c r="B576" s="243"/>
      <c r="C576" s="218"/>
      <c r="D576" s="34"/>
      <c r="E576" s="34"/>
      <c r="F576" s="30"/>
      <c r="G576" s="243"/>
      <c r="H576" s="243"/>
      <c r="I576" s="243"/>
      <c r="J576" s="243"/>
      <c r="K576" s="49"/>
      <c r="L576" s="50"/>
      <c r="M576" s="30"/>
      <c r="N576" s="243"/>
      <c r="O576" s="42"/>
      <c r="P576" s="42"/>
      <c r="Q576" s="42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143"/>
      <c r="AG576" s="143"/>
      <c r="AH576" s="143"/>
      <c r="AI576" s="143"/>
      <c r="AJ576" s="143"/>
      <c r="AK576" s="143"/>
      <c r="AL576" s="143"/>
      <c r="AM576" s="143"/>
      <c r="AN576" s="30"/>
      <c r="AO576" s="30"/>
      <c r="AP576" s="30"/>
      <c r="AQ576" s="293"/>
      <c r="AR576" s="293"/>
    </row>
    <row r="577" spans="1:44" ht="15.75" customHeight="1">
      <c r="A577" s="243"/>
      <c r="B577" s="243"/>
      <c r="C577" s="216"/>
      <c r="D577" s="39">
        <f>M561</f>
        <v>239.22999999999993</v>
      </c>
      <c r="E577" s="217" t="s">
        <v>53</v>
      </c>
      <c r="F577" s="217"/>
      <c r="G577" s="243"/>
      <c r="H577" s="243"/>
      <c r="I577" s="243"/>
      <c r="J577" s="243"/>
      <c r="K577" s="49"/>
      <c r="L577" s="50"/>
      <c r="M577" s="30"/>
      <c r="N577" s="243"/>
      <c r="O577" s="42"/>
      <c r="P577" s="42"/>
      <c r="Q577" s="42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143"/>
      <c r="AG577" s="143"/>
      <c r="AH577" s="143"/>
      <c r="AI577" s="143"/>
      <c r="AJ577" s="143"/>
      <c r="AK577" s="143"/>
      <c r="AL577" s="143"/>
      <c r="AM577" s="143"/>
      <c r="AN577" s="30"/>
      <c r="AO577" s="30"/>
      <c r="AP577" s="30"/>
      <c r="AQ577" s="293"/>
      <c r="AR577" s="293"/>
    </row>
    <row r="578" spans="1:44" ht="15.75" customHeight="1">
      <c r="A578" s="243"/>
      <c r="B578" s="243"/>
      <c r="C578" s="216"/>
      <c r="D578" s="39">
        <f>D577-D575</f>
        <v>14.039999999999964</v>
      </c>
      <c r="E578" s="30" t="s">
        <v>8</v>
      </c>
      <c r="F578" s="30"/>
      <c r="G578" s="243"/>
      <c r="H578" s="243"/>
      <c r="I578" s="243"/>
      <c r="J578" s="243"/>
      <c r="K578" s="49"/>
      <c r="L578" s="50"/>
      <c r="M578" s="30"/>
      <c r="N578" s="243"/>
      <c r="O578" s="42"/>
      <c r="P578" s="42"/>
      <c r="Q578" s="42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143"/>
      <c r="AG578" s="143"/>
      <c r="AH578" s="143"/>
      <c r="AI578" s="143"/>
      <c r="AJ578" s="143"/>
      <c r="AK578" s="143"/>
      <c r="AL578" s="143"/>
      <c r="AM578" s="143"/>
      <c r="AN578" s="30"/>
      <c r="AO578" s="30"/>
      <c r="AP578" s="30"/>
      <c r="AQ578" s="293"/>
      <c r="AR578" s="293"/>
    </row>
    <row r="579" spans="1:44" ht="15.75" customHeight="1">
      <c r="A579" s="243"/>
      <c r="B579" s="243"/>
      <c r="C579" s="216"/>
      <c r="D579" s="217">
        <f>D578/D577</f>
        <v>5.8688291602223663E-2</v>
      </c>
      <c r="E579" s="30" t="s">
        <v>97</v>
      </c>
      <c r="F579" s="30"/>
      <c r="G579" s="243"/>
      <c r="H579" s="243"/>
      <c r="I579" s="243"/>
      <c r="J579" s="243"/>
      <c r="K579" s="49"/>
      <c r="L579" s="50"/>
      <c r="M579" s="30"/>
      <c r="N579" s="243"/>
      <c r="O579" s="42"/>
      <c r="P579" s="42"/>
      <c r="Q579" s="42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143"/>
      <c r="AG579" s="143"/>
      <c r="AH579" s="143"/>
      <c r="AI579" s="143"/>
      <c r="AJ579" s="143"/>
      <c r="AK579" s="143"/>
      <c r="AL579" s="143"/>
      <c r="AM579" s="143"/>
      <c r="AN579" s="30"/>
      <c r="AO579" s="30"/>
      <c r="AP579" s="30"/>
      <c r="AQ579" s="293"/>
      <c r="AR579" s="293"/>
    </row>
    <row r="580" spans="1:44" ht="12.75" customHeight="1">
      <c r="A580" s="43"/>
      <c r="B580" s="43"/>
      <c r="C580" s="44"/>
      <c r="D580" s="38"/>
      <c r="E580" s="38"/>
      <c r="F580" s="45"/>
      <c r="G580" s="43"/>
      <c r="H580" s="43"/>
      <c r="I580" s="43"/>
      <c r="J580" s="43"/>
      <c r="K580" s="51"/>
      <c r="L580" s="52"/>
      <c r="M580" s="37"/>
      <c r="N580" s="43"/>
      <c r="O580" s="45"/>
      <c r="P580" s="45"/>
      <c r="Q580" s="45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146"/>
      <c r="AG580" s="146"/>
      <c r="AH580" s="146"/>
      <c r="AI580" s="146"/>
      <c r="AJ580" s="146"/>
      <c r="AK580" s="146"/>
      <c r="AL580" s="146"/>
      <c r="AM580" s="146"/>
      <c r="AN580" s="37"/>
      <c r="AO580" s="37"/>
      <c r="AP580" s="37"/>
    </row>
    <row r="581" spans="1:44">
      <c r="A581" s="43"/>
      <c r="B581" s="43"/>
      <c r="C581" s="44"/>
      <c r="D581" s="38"/>
      <c r="E581" s="38"/>
      <c r="F581" s="45"/>
      <c r="G581" s="43"/>
      <c r="H581" s="43"/>
      <c r="I581" s="43"/>
      <c r="J581" s="43"/>
      <c r="K581" s="51"/>
      <c r="L581" s="52"/>
      <c r="M581" s="37"/>
      <c r="N581" s="43"/>
      <c r="O581" s="45"/>
      <c r="P581" s="45"/>
      <c r="Q581" s="45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146"/>
      <c r="AG581" s="146"/>
      <c r="AH581" s="146"/>
      <c r="AI581" s="146"/>
      <c r="AJ581" s="146"/>
      <c r="AK581" s="146"/>
      <c r="AL581" s="146"/>
      <c r="AM581" s="146"/>
      <c r="AN581" s="37"/>
      <c r="AO581" s="37"/>
      <c r="AP581" s="37"/>
    </row>
    <row r="582" spans="1:44">
      <c r="A582" s="43"/>
      <c r="B582" s="43"/>
      <c r="C582" s="44"/>
      <c r="D582" s="38"/>
      <c r="E582" s="38"/>
      <c r="F582" s="45"/>
      <c r="G582" s="43"/>
      <c r="H582" s="43"/>
      <c r="I582" s="43"/>
      <c r="J582" s="43"/>
      <c r="K582" s="51"/>
      <c r="L582" s="52"/>
      <c r="M582" s="37"/>
      <c r="N582" s="43"/>
      <c r="O582" s="45"/>
      <c r="P582" s="45"/>
      <c r="Q582" s="45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146"/>
      <c r="AG582" s="146"/>
      <c r="AH582" s="146"/>
      <c r="AI582" s="146"/>
      <c r="AJ582" s="146"/>
      <c r="AK582" s="146"/>
      <c r="AL582" s="146"/>
      <c r="AM582" s="146"/>
      <c r="AN582" s="37"/>
      <c r="AO582" s="37"/>
      <c r="AP582" s="37"/>
    </row>
    <row r="583" spans="1:44">
      <c r="A583" s="43"/>
      <c r="B583" s="43"/>
      <c r="C583" s="44"/>
      <c r="D583" s="38"/>
      <c r="E583" s="38"/>
      <c r="F583" s="45"/>
      <c r="G583" s="43"/>
      <c r="H583" s="43"/>
      <c r="I583" s="43"/>
      <c r="J583" s="43"/>
      <c r="K583" s="51"/>
      <c r="L583" s="52"/>
      <c r="M583" s="37"/>
      <c r="N583" s="43"/>
      <c r="O583" s="45"/>
      <c r="P583" s="45"/>
      <c r="Q583" s="45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146"/>
      <c r="AG583" s="146"/>
      <c r="AH583" s="146"/>
      <c r="AI583" s="146"/>
      <c r="AJ583" s="146"/>
      <c r="AK583" s="146"/>
      <c r="AL583" s="146"/>
      <c r="AM583" s="146"/>
      <c r="AN583" s="37"/>
      <c r="AO583" s="37"/>
      <c r="AP583" s="37"/>
    </row>
    <row r="584" spans="1:44">
      <c r="A584" s="43"/>
      <c r="B584" s="43"/>
      <c r="C584" s="44"/>
      <c r="D584" s="38"/>
      <c r="E584" s="38"/>
      <c r="F584" s="45"/>
      <c r="G584" s="43"/>
      <c r="H584" s="43"/>
      <c r="I584" s="43"/>
      <c r="J584" s="43"/>
      <c r="K584" s="51"/>
      <c r="L584" s="52"/>
      <c r="M584" s="37"/>
      <c r="N584" s="43"/>
      <c r="O584" s="45"/>
      <c r="P584" s="45"/>
      <c r="Q584" s="45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146"/>
      <c r="AG584" s="146"/>
      <c r="AH584" s="146"/>
      <c r="AI584" s="146"/>
      <c r="AJ584" s="146"/>
      <c r="AK584" s="146"/>
      <c r="AL584" s="146"/>
      <c r="AM584" s="146"/>
      <c r="AN584" s="37"/>
      <c r="AO584" s="37"/>
      <c r="AP584" s="37"/>
    </row>
    <row r="585" spans="1:44">
      <c r="A585" s="43"/>
      <c r="B585" s="43"/>
      <c r="C585" s="44"/>
      <c r="D585" s="38"/>
      <c r="E585" s="38"/>
      <c r="F585" s="45"/>
      <c r="G585" s="43"/>
      <c r="H585" s="43"/>
      <c r="I585" s="43"/>
      <c r="J585" s="43"/>
      <c r="K585" s="51"/>
      <c r="L585" s="52"/>
      <c r="M585" s="37"/>
      <c r="N585" s="43"/>
      <c r="O585" s="45"/>
      <c r="P585" s="45"/>
      <c r="Q585" s="45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146"/>
      <c r="AG585" s="146"/>
      <c r="AH585" s="146"/>
      <c r="AI585" s="146"/>
      <c r="AJ585" s="146"/>
      <c r="AK585" s="146"/>
      <c r="AL585" s="146"/>
      <c r="AM585" s="146"/>
      <c r="AN585" s="37"/>
      <c r="AO585" s="37"/>
      <c r="AP585" s="37"/>
    </row>
    <row r="586" spans="1:44">
      <c r="A586" s="43"/>
      <c r="B586" s="43"/>
      <c r="C586" s="44"/>
      <c r="D586" s="38"/>
      <c r="E586" s="38"/>
      <c r="F586" s="45"/>
      <c r="G586" s="43"/>
      <c r="H586" s="43"/>
      <c r="I586" s="43"/>
      <c r="J586" s="43"/>
      <c r="K586" s="51"/>
      <c r="L586" s="52"/>
      <c r="M586" s="37"/>
      <c r="N586" s="43"/>
      <c r="O586" s="45"/>
      <c r="P586" s="45"/>
      <c r="Q586" s="45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146"/>
      <c r="AG586" s="146"/>
      <c r="AH586" s="146"/>
      <c r="AI586" s="146"/>
      <c r="AJ586" s="146"/>
      <c r="AK586" s="146"/>
      <c r="AL586" s="146"/>
      <c r="AM586" s="146"/>
      <c r="AN586" s="37"/>
      <c r="AO586" s="37"/>
      <c r="AP586" s="37"/>
    </row>
    <row r="587" spans="1:44">
      <c r="A587" s="43"/>
      <c r="B587" s="43"/>
      <c r="C587" s="44"/>
      <c r="D587" s="38"/>
      <c r="E587" s="38"/>
      <c r="F587" s="45"/>
      <c r="G587" s="43"/>
      <c r="H587" s="43"/>
      <c r="I587" s="43"/>
      <c r="J587" s="43"/>
      <c r="K587" s="51"/>
      <c r="L587" s="52"/>
      <c r="M587" s="37"/>
      <c r="N587" s="43"/>
      <c r="O587" s="45"/>
      <c r="P587" s="45"/>
      <c r="Q587" s="45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146"/>
      <c r="AG587" s="146"/>
      <c r="AH587" s="146"/>
      <c r="AI587" s="146"/>
      <c r="AJ587" s="146"/>
      <c r="AK587" s="146"/>
      <c r="AL587" s="146"/>
      <c r="AM587" s="146"/>
      <c r="AN587" s="37"/>
      <c r="AO587" s="37"/>
      <c r="AP587" s="37"/>
    </row>
    <row r="588" spans="1:44">
      <c r="A588" s="43"/>
      <c r="B588" s="43"/>
      <c r="C588" s="44"/>
      <c r="D588" s="38"/>
      <c r="E588" s="38"/>
      <c r="F588" s="45"/>
      <c r="G588" s="43"/>
      <c r="H588" s="43"/>
      <c r="I588" s="43"/>
      <c r="J588" s="43"/>
      <c r="K588" s="51"/>
      <c r="L588" s="52"/>
      <c r="M588" s="37"/>
      <c r="N588" s="43"/>
      <c r="O588" s="45"/>
      <c r="P588" s="45"/>
      <c r="Q588" s="45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146"/>
      <c r="AG588" s="146"/>
      <c r="AH588" s="146"/>
      <c r="AI588" s="146"/>
      <c r="AJ588" s="146"/>
      <c r="AK588" s="146"/>
      <c r="AL588" s="146"/>
      <c r="AM588" s="146"/>
      <c r="AN588" s="37"/>
      <c r="AO588" s="37"/>
      <c r="AP588" s="37"/>
    </row>
    <row r="589" spans="1:44">
      <c r="A589" s="43"/>
      <c r="B589" s="43"/>
      <c r="C589" s="44"/>
      <c r="D589" s="38"/>
      <c r="E589" s="38"/>
      <c r="F589" s="45"/>
      <c r="G589" s="43"/>
      <c r="H589" s="43"/>
      <c r="I589" s="43"/>
      <c r="J589" s="43"/>
      <c r="K589" s="51"/>
      <c r="L589" s="52"/>
      <c r="M589" s="37"/>
      <c r="N589" s="43"/>
      <c r="O589" s="45"/>
      <c r="P589" s="45"/>
      <c r="Q589" s="45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146"/>
      <c r="AG589" s="146"/>
      <c r="AH589" s="146"/>
      <c r="AI589" s="146"/>
      <c r="AJ589" s="146"/>
      <c r="AK589" s="146"/>
      <c r="AL589" s="146"/>
      <c r="AM589" s="146"/>
      <c r="AN589" s="37"/>
      <c r="AO589" s="37"/>
      <c r="AP589" s="37"/>
    </row>
    <row r="590" spans="1:44">
      <c r="A590" s="43"/>
      <c r="B590" s="43"/>
      <c r="C590" s="44"/>
      <c r="D590" s="38"/>
      <c r="E590" s="38"/>
      <c r="F590" s="45"/>
      <c r="G590" s="43"/>
      <c r="H590" s="43"/>
      <c r="I590" s="43"/>
      <c r="J590" s="43"/>
      <c r="K590" s="51"/>
      <c r="L590" s="52"/>
      <c r="M590" s="37"/>
      <c r="N590" s="43"/>
      <c r="O590" s="45"/>
      <c r="P590" s="45"/>
      <c r="Q590" s="45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146"/>
      <c r="AG590" s="146"/>
      <c r="AH590" s="146"/>
      <c r="AI590" s="146"/>
      <c r="AJ590" s="146"/>
      <c r="AK590" s="146"/>
      <c r="AL590" s="146"/>
      <c r="AM590" s="146"/>
      <c r="AN590" s="37"/>
      <c r="AO590" s="37"/>
      <c r="AP590" s="37"/>
    </row>
    <row r="591" spans="1:44">
      <c r="A591" s="43"/>
      <c r="B591" s="43"/>
      <c r="C591" s="44"/>
      <c r="D591" s="38"/>
      <c r="E591" s="38"/>
      <c r="F591" s="45"/>
      <c r="G591" s="43"/>
      <c r="H591" s="43"/>
      <c r="I591" s="43"/>
      <c r="J591" s="43"/>
      <c r="K591" s="51"/>
      <c r="L591" s="52"/>
      <c r="M591" s="37"/>
      <c r="N591" s="43"/>
      <c r="O591" s="45"/>
      <c r="P591" s="45"/>
      <c r="Q591" s="45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146"/>
      <c r="AG591" s="146"/>
      <c r="AH591" s="146"/>
      <c r="AI591" s="146"/>
      <c r="AJ591" s="146"/>
      <c r="AK591" s="146"/>
      <c r="AL591" s="146"/>
      <c r="AM591" s="146"/>
      <c r="AN591" s="37"/>
      <c r="AO591" s="37"/>
      <c r="AP591" s="37"/>
    </row>
    <row r="592" spans="1:44">
      <c r="A592" s="43"/>
      <c r="B592" s="43"/>
      <c r="C592" s="44"/>
      <c r="D592" s="38"/>
      <c r="E592" s="38"/>
      <c r="F592" s="45"/>
      <c r="G592" s="43"/>
      <c r="H592" s="43"/>
      <c r="I592" s="43"/>
      <c r="J592" s="43"/>
      <c r="K592" s="51"/>
      <c r="L592" s="52"/>
      <c r="M592" s="37"/>
      <c r="N592" s="43"/>
      <c r="O592" s="45"/>
      <c r="P592" s="45"/>
      <c r="Q592" s="45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146"/>
      <c r="AG592" s="146"/>
      <c r="AH592" s="146"/>
      <c r="AI592" s="146"/>
      <c r="AJ592" s="146"/>
      <c r="AK592" s="146"/>
      <c r="AL592" s="146"/>
      <c r="AM592" s="146"/>
      <c r="AN592" s="37"/>
      <c r="AO592" s="37"/>
      <c r="AP592" s="37"/>
    </row>
    <row r="593" spans="1:42">
      <c r="A593" s="43"/>
      <c r="B593" s="43"/>
      <c r="C593" s="44"/>
      <c r="D593" s="38"/>
      <c r="E593" s="38"/>
      <c r="F593" s="45"/>
      <c r="G593" s="43"/>
      <c r="H593" s="43"/>
      <c r="I593" s="43"/>
      <c r="J593" s="43"/>
      <c r="K593" s="51"/>
      <c r="L593" s="52"/>
      <c r="M593" s="37"/>
      <c r="N593" s="43"/>
      <c r="O593" s="45"/>
      <c r="P593" s="45"/>
      <c r="Q593" s="45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146"/>
      <c r="AG593" s="146"/>
      <c r="AH593" s="146"/>
      <c r="AI593" s="146"/>
      <c r="AJ593" s="146"/>
      <c r="AK593" s="146"/>
      <c r="AL593" s="146"/>
      <c r="AM593" s="146"/>
      <c r="AN593" s="37"/>
      <c r="AO593" s="37"/>
      <c r="AP593" s="37"/>
    </row>
    <row r="594" spans="1:42">
      <c r="A594" s="43"/>
      <c r="B594" s="43"/>
      <c r="C594" s="44"/>
      <c r="D594" s="38"/>
      <c r="E594" s="38"/>
      <c r="F594" s="45"/>
      <c r="G594" s="43"/>
      <c r="H594" s="43"/>
      <c r="I594" s="43"/>
      <c r="J594" s="43"/>
      <c r="K594" s="51"/>
      <c r="L594" s="52"/>
      <c r="M594" s="37"/>
      <c r="N594" s="43"/>
      <c r="O594" s="45"/>
      <c r="P594" s="45"/>
      <c r="Q594" s="45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146"/>
      <c r="AG594" s="146"/>
      <c r="AH594" s="146"/>
      <c r="AI594" s="146"/>
      <c r="AJ594" s="146"/>
      <c r="AK594" s="146"/>
      <c r="AL594" s="146"/>
      <c r="AM594" s="146"/>
      <c r="AN594" s="37"/>
      <c r="AO594" s="37"/>
      <c r="AP594" s="37"/>
    </row>
    <row r="595" spans="1:42">
      <c r="A595" s="43"/>
      <c r="B595" s="43"/>
      <c r="C595" s="44"/>
      <c r="D595" s="38"/>
      <c r="E595" s="38"/>
      <c r="F595" s="45"/>
      <c r="G595" s="43"/>
      <c r="H595" s="43"/>
      <c r="I595" s="43"/>
      <c r="J595" s="43"/>
      <c r="K595" s="51"/>
      <c r="L595" s="52"/>
      <c r="M595" s="37"/>
      <c r="N595" s="43"/>
      <c r="O595" s="45"/>
      <c r="P595" s="45"/>
      <c r="Q595" s="45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146"/>
      <c r="AG595" s="146"/>
      <c r="AH595" s="146"/>
      <c r="AI595" s="146"/>
      <c r="AJ595" s="146"/>
      <c r="AK595" s="146"/>
      <c r="AL595" s="146"/>
      <c r="AM595" s="146"/>
      <c r="AN595" s="37"/>
      <c r="AO595" s="37"/>
      <c r="AP595" s="37"/>
    </row>
    <row r="596" spans="1:42">
      <c r="A596" s="43"/>
      <c r="B596" s="43"/>
      <c r="C596" s="44"/>
      <c r="D596" s="38"/>
      <c r="E596" s="38"/>
      <c r="F596" s="45"/>
      <c r="G596" s="43"/>
      <c r="H596" s="43"/>
      <c r="I596" s="43"/>
      <c r="J596" s="43"/>
      <c r="K596" s="51"/>
      <c r="L596" s="52"/>
      <c r="M596" s="37"/>
      <c r="N596" s="43"/>
      <c r="O596" s="45"/>
      <c r="P596" s="45"/>
      <c r="Q596" s="45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146"/>
      <c r="AG596" s="146"/>
      <c r="AH596" s="146"/>
      <c r="AI596" s="146"/>
      <c r="AJ596" s="146"/>
      <c r="AK596" s="146"/>
      <c r="AL596" s="146"/>
      <c r="AM596" s="146"/>
      <c r="AN596" s="37"/>
      <c r="AO596" s="37"/>
      <c r="AP596" s="37"/>
    </row>
    <row r="597" spans="1:42">
      <c r="A597" s="43"/>
      <c r="B597" s="43"/>
      <c r="C597" s="44"/>
      <c r="D597" s="38"/>
      <c r="E597" s="38"/>
      <c r="F597" s="45"/>
      <c r="G597" s="43"/>
      <c r="H597" s="43"/>
      <c r="I597" s="43"/>
      <c r="J597" s="43"/>
      <c r="K597" s="51"/>
      <c r="L597" s="52"/>
      <c r="M597" s="37"/>
      <c r="N597" s="43"/>
      <c r="O597" s="45"/>
      <c r="P597" s="45"/>
      <c r="Q597" s="45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146"/>
      <c r="AG597" s="146"/>
      <c r="AH597" s="146"/>
      <c r="AI597" s="146"/>
      <c r="AJ597" s="146"/>
      <c r="AK597" s="146"/>
      <c r="AL597" s="146"/>
      <c r="AM597" s="146"/>
      <c r="AN597" s="37"/>
      <c r="AO597" s="37"/>
      <c r="AP597" s="37"/>
    </row>
    <row r="598" spans="1:42">
      <c r="A598" s="43"/>
      <c r="B598" s="43"/>
      <c r="C598" s="44"/>
      <c r="D598" s="38"/>
      <c r="E598" s="38"/>
      <c r="F598" s="45"/>
      <c r="G598" s="43"/>
      <c r="H598" s="43"/>
      <c r="I598" s="43"/>
      <c r="J598" s="43"/>
      <c r="K598" s="51"/>
      <c r="L598" s="52"/>
      <c r="M598" s="37"/>
      <c r="N598" s="43"/>
      <c r="O598" s="45"/>
      <c r="P598" s="45"/>
      <c r="Q598" s="45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146"/>
      <c r="AG598" s="146"/>
      <c r="AH598" s="146"/>
      <c r="AI598" s="146"/>
      <c r="AJ598" s="146"/>
      <c r="AK598" s="146"/>
      <c r="AL598" s="146"/>
      <c r="AM598" s="146"/>
      <c r="AN598" s="37"/>
      <c r="AO598" s="37"/>
      <c r="AP598" s="37"/>
    </row>
    <row r="599" spans="1:42">
      <c r="A599" s="43"/>
      <c r="B599" s="43"/>
      <c r="C599" s="44"/>
      <c r="D599" s="38"/>
      <c r="E599" s="38"/>
      <c r="F599" s="45"/>
      <c r="G599" s="43"/>
      <c r="H599" s="43"/>
      <c r="I599" s="43"/>
      <c r="J599" s="43"/>
      <c r="K599" s="51"/>
      <c r="L599" s="52"/>
      <c r="M599" s="37"/>
      <c r="N599" s="43"/>
      <c r="O599" s="45"/>
      <c r="P599" s="45"/>
      <c r="Q599" s="45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146"/>
      <c r="AG599" s="146"/>
      <c r="AH599" s="146"/>
      <c r="AI599" s="146"/>
      <c r="AJ599" s="146"/>
      <c r="AK599" s="146"/>
      <c r="AL599" s="146"/>
      <c r="AM599" s="146"/>
      <c r="AN599" s="37"/>
      <c r="AO599" s="37"/>
      <c r="AP599" s="37"/>
    </row>
    <row r="600" spans="1:42">
      <c r="A600" s="43"/>
      <c r="B600" s="43"/>
      <c r="C600" s="44"/>
      <c r="D600" s="38"/>
      <c r="E600" s="38"/>
      <c r="F600" s="45"/>
      <c r="G600" s="43"/>
      <c r="H600" s="43"/>
      <c r="I600" s="43"/>
      <c r="J600" s="43"/>
      <c r="K600" s="51"/>
      <c r="L600" s="52"/>
      <c r="M600" s="37"/>
      <c r="N600" s="43"/>
      <c r="O600" s="45"/>
      <c r="P600" s="45"/>
      <c r="Q600" s="45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146"/>
      <c r="AG600" s="146"/>
      <c r="AH600" s="146"/>
      <c r="AI600" s="146"/>
      <c r="AJ600" s="146"/>
      <c r="AK600" s="146"/>
      <c r="AL600" s="146"/>
      <c r="AM600" s="146"/>
      <c r="AN600" s="37"/>
      <c r="AO600" s="37"/>
      <c r="AP600" s="37"/>
    </row>
    <row r="601" spans="1:42">
      <c r="A601" s="43"/>
      <c r="B601" s="43"/>
      <c r="C601" s="44"/>
      <c r="D601" s="38"/>
      <c r="E601" s="38"/>
      <c r="F601" s="45"/>
      <c r="G601" s="43"/>
      <c r="H601" s="43"/>
      <c r="I601" s="43"/>
      <c r="J601" s="43"/>
      <c r="K601" s="51"/>
      <c r="L601" s="52"/>
      <c r="M601" s="37"/>
      <c r="N601" s="43"/>
      <c r="O601" s="45"/>
      <c r="P601" s="45"/>
      <c r="Q601" s="45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146"/>
      <c r="AG601" s="146"/>
      <c r="AH601" s="146"/>
      <c r="AI601" s="146"/>
      <c r="AJ601" s="146"/>
      <c r="AK601" s="146"/>
      <c r="AL601" s="146"/>
      <c r="AM601" s="146"/>
      <c r="AN601" s="37"/>
      <c r="AO601" s="37"/>
      <c r="AP601" s="37"/>
    </row>
    <row r="602" spans="1:42">
      <c r="A602" s="43"/>
      <c r="B602" s="43"/>
      <c r="C602" s="44"/>
      <c r="D602" s="38"/>
      <c r="E602" s="38"/>
      <c r="F602" s="45"/>
      <c r="G602" s="43"/>
      <c r="H602" s="43"/>
      <c r="I602" s="43"/>
      <c r="J602" s="43"/>
      <c r="K602" s="51"/>
      <c r="L602" s="52"/>
      <c r="M602" s="37"/>
      <c r="N602" s="43"/>
      <c r="O602" s="45"/>
      <c r="P602" s="45"/>
      <c r="Q602" s="45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146"/>
      <c r="AG602" s="146"/>
      <c r="AH602" s="146"/>
      <c r="AI602" s="146"/>
      <c r="AJ602" s="146"/>
      <c r="AK602" s="146"/>
      <c r="AL602" s="146"/>
      <c r="AM602" s="146"/>
      <c r="AN602" s="37"/>
      <c r="AO602" s="37"/>
      <c r="AP602" s="37"/>
    </row>
    <row r="603" spans="1:42">
      <c r="A603" s="43"/>
      <c r="B603" s="43"/>
      <c r="C603" s="44"/>
      <c r="D603" s="38"/>
      <c r="E603" s="38"/>
      <c r="F603" s="45"/>
      <c r="G603" s="43"/>
      <c r="H603" s="43"/>
      <c r="I603" s="43"/>
      <c r="J603" s="43"/>
      <c r="K603" s="51"/>
      <c r="L603" s="52"/>
      <c r="M603" s="37"/>
      <c r="N603" s="43"/>
      <c r="O603" s="45"/>
      <c r="P603" s="45"/>
      <c r="Q603" s="45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146"/>
      <c r="AG603" s="146"/>
      <c r="AH603" s="146"/>
      <c r="AI603" s="146"/>
      <c r="AJ603" s="146"/>
      <c r="AK603" s="146"/>
      <c r="AL603" s="146"/>
      <c r="AM603" s="146"/>
      <c r="AN603" s="37"/>
      <c r="AO603" s="37"/>
      <c r="AP603" s="37"/>
    </row>
    <row r="604" spans="1:42">
      <c r="A604" s="43"/>
      <c r="B604" s="43"/>
      <c r="C604" s="44"/>
      <c r="D604" s="38"/>
      <c r="E604" s="38"/>
      <c r="F604" s="45"/>
      <c r="G604" s="43"/>
      <c r="H604" s="43"/>
      <c r="I604" s="43"/>
      <c r="J604" s="43"/>
      <c r="K604" s="51"/>
      <c r="L604" s="52"/>
      <c r="M604" s="37"/>
      <c r="N604" s="43"/>
      <c r="O604" s="45"/>
      <c r="P604" s="45"/>
      <c r="Q604" s="45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146"/>
      <c r="AG604" s="146"/>
      <c r="AH604" s="146"/>
      <c r="AI604" s="146"/>
      <c r="AJ604" s="146"/>
      <c r="AK604" s="146"/>
      <c r="AL604" s="146"/>
      <c r="AM604" s="146"/>
      <c r="AN604" s="37"/>
      <c r="AO604" s="37"/>
      <c r="AP604" s="37"/>
    </row>
    <row r="605" spans="1:42">
      <c r="A605" s="43"/>
      <c r="B605" s="43"/>
      <c r="C605" s="44"/>
      <c r="D605" s="38"/>
      <c r="E605" s="38"/>
      <c r="F605" s="45"/>
      <c r="G605" s="43"/>
      <c r="H605" s="43"/>
      <c r="I605" s="43"/>
      <c r="J605" s="43"/>
      <c r="K605" s="51"/>
      <c r="L605" s="52"/>
      <c r="M605" s="37"/>
      <c r="N605" s="43"/>
      <c r="O605" s="45"/>
      <c r="P605" s="45"/>
      <c r="Q605" s="45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146"/>
      <c r="AG605" s="146"/>
      <c r="AH605" s="146"/>
      <c r="AI605" s="146"/>
      <c r="AJ605" s="146"/>
      <c r="AK605" s="146"/>
      <c r="AL605" s="146"/>
      <c r="AM605" s="146"/>
      <c r="AN605" s="37"/>
      <c r="AO605" s="37"/>
      <c r="AP605" s="37"/>
    </row>
    <row r="606" spans="1:42">
      <c r="A606" s="43"/>
      <c r="B606" s="43"/>
      <c r="C606" s="44"/>
      <c r="D606" s="38"/>
      <c r="E606" s="38"/>
      <c r="F606" s="45"/>
      <c r="G606" s="43"/>
      <c r="H606" s="43"/>
      <c r="I606" s="43"/>
      <c r="J606" s="43"/>
      <c r="K606" s="51"/>
      <c r="L606" s="52"/>
      <c r="M606" s="37"/>
      <c r="N606" s="43"/>
      <c r="O606" s="45"/>
      <c r="P606" s="45"/>
      <c r="Q606" s="45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146"/>
      <c r="AG606" s="146"/>
      <c r="AH606" s="146"/>
      <c r="AI606" s="146"/>
      <c r="AJ606" s="146"/>
      <c r="AK606" s="146"/>
      <c r="AL606" s="146"/>
      <c r="AM606" s="146"/>
      <c r="AN606" s="37"/>
      <c r="AO606" s="37"/>
      <c r="AP606" s="37"/>
    </row>
    <row r="607" spans="1:42">
      <c r="A607" s="43"/>
      <c r="B607" s="43"/>
      <c r="C607" s="44"/>
      <c r="D607" s="38"/>
      <c r="E607" s="38"/>
      <c r="F607" s="45"/>
      <c r="G607" s="43"/>
      <c r="H607" s="43"/>
      <c r="I607" s="43"/>
      <c r="J607" s="43"/>
      <c r="K607" s="51"/>
      <c r="L607" s="52"/>
      <c r="M607" s="37"/>
      <c r="N607" s="43"/>
      <c r="O607" s="45"/>
      <c r="P607" s="45"/>
      <c r="Q607" s="45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146"/>
      <c r="AG607" s="146"/>
      <c r="AH607" s="146"/>
      <c r="AI607" s="146"/>
      <c r="AJ607" s="146"/>
      <c r="AK607" s="146"/>
      <c r="AL607" s="146"/>
      <c r="AM607" s="146"/>
      <c r="AN607" s="37"/>
      <c r="AO607" s="37"/>
      <c r="AP607" s="37"/>
    </row>
    <row r="608" spans="1:42">
      <c r="A608" s="43"/>
      <c r="B608" s="43"/>
      <c r="C608" s="44"/>
      <c r="D608" s="38"/>
      <c r="E608" s="38"/>
      <c r="F608" s="45"/>
      <c r="G608" s="43"/>
      <c r="H608" s="43"/>
      <c r="I608" s="43"/>
      <c r="J608" s="43"/>
      <c r="K608" s="51"/>
      <c r="L608" s="52"/>
      <c r="M608" s="37"/>
      <c r="N608" s="43"/>
      <c r="O608" s="45"/>
      <c r="P608" s="45"/>
      <c r="Q608" s="45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146"/>
      <c r="AG608" s="146"/>
      <c r="AH608" s="146"/>
      <c r="AI608" s="146"/>
      <c r="AJ608" s="146"/>
      <c r="AK608" s="146"/>
      <c r="AL608" s="146"/>
      <c r="AM608" s="146"/>
      <c r="AN608" s="37"/>
      <c r="AO608" s="37"/>
      <c r="AP608" s="37"/>
    </row>
    <row r="609" spans="1:42">
      <c r="A609" s="43"/>
      <c r="B609" s="43"/>
      <c r="C609" s="44"/>
      <c r="D609" s="38"/>
      <c r="E609" s="38"/>
      <c r="F609" s="45"/>
      <c r="G609" s="43"/>
      <c r="H609" s="43"/>
      <c r="I609" s="43"/>
      <c r="J609" s="43"/>
      <c r="K609" s="51"/>
      <c r="L609" s="52"/>
      <c r="M609" s="37"/>
      <c r="N609" s="43"/>
      <c r="O609" s="45"/>
      <c r="P609" s="45"/>
      <c r="Q609" s="45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146"/>
      <c r="AG609" s="146"/>
      <c r="AH609" s="146"/>
      <c r="AI609" s="146"/>
      <c r="AJ609" s="146"/>
      <c r="AK609" s="146"/>
      <c r="AL609" s="146"/>
      <c r="AM609" s="146"/>
      <c r="AN609" s="37"/>
      <c r="AO609" s="37"/>
      <c r="AP609" s="37"/>
    </row>
    <row r="610" spans="1:42">
      <c r="A610" s="43"/>
      <c r="B610" s="43"/>
      <c r="C610" s="44"/>
      <c r="D610" s="38"/>
      <c r="E610" s="38"/>
      <c r="F610" s="45"/>
      <c r="G610" s="43"/>
      <c r="H610" s="43"/>
      <c r="I610" s="43"/>
      <c r="J610" s="43"/>
      <c r="K610" s="51"/>
      <c r="L610" s="52"/>
      <c r="M610" s="37"/>
      <c r="N610" s="43"/>
      <c r="O610" s="45"/>
      <c r="P610" s="45"/>
      <c r="Q610" s="45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146"/>
      <c r="AG610" s="146"/>
      <c r="AH610" s="146"/>
      <c r="AI610" s="146"/>
      <c r="AJ610" s="146"/>
      <c r="AK610" s="146"/>
      <c r="AL610" s="146"/>
      <c r="AM610" s="146"/>
      <c r="AN610" s="37"/>
      <c r="AO610" s="37"/>
      <c r="AP610" s="37"/>
    </row>
    <row r="611" spans="1:42">
      <c r="A611" s="43"/>
      <c r="B611" s="43"/>
      <c r="C611" s="44"/>
      <c r="D611" s="38"/>
      <c r="E611" s="38"/>
      <c r="F611" s="45"/>
      <c r="G611" s="43"/>
      <c r="H611" s="43"/>
      <c r="I611" s="43"/>
      <c r="J611" s="43"/>
      <c r="K611" s="51"/>
      <c r="L611" s="52"/>
      <c r="M611" s="37"/>
      <c r="N611" s="43"/>
      <c r="O611" s="45"/>
      <c r="P611" s="45"/>
      <c r="Q611" s="45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146"/>
      <c r="AG611" s="146"/>
      <c r="AH611" s="146"/>
      <c r="AI611" s="146"/>
      <c r="AJ611" s="146"/>
      <c r="AK611" s="146"/>
      <c r="AL611" s="146"/>
      <c r="AM611" s="146"/>
      <c r="AN611" s="37"/>
      <c r="AO611" s="37"/>
      <c r="AP611" s="37"/>
    </row>
    <row r="612" spans="1:42">
      <c r="A612" s="43"/>
      <c r="B612" s="43"/>
      <c r="C612" s="44"/>
      <c r="D612" s="38"/>
      <c r="E612" s="38"/>
      <c r="F612" s="45"/>
      <c r="G612" s="43"/>
      <c r="H612" s="43"/>
      <c r="I612" s="43"/>
      <c r="J612" s="43"/>
      <c r="K612" s="51"/>
      <c r="L612" s="52"/>
      <c r="M612" s="37"/>
      <c r="N612" s="43"/>
      <c r="O612" s="45"/>
      <c r="P612" s="45"/>
      <c r="Q612" s="45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146"/>
      <c r="AG612" s="146"/>
      <c r="AH612" s="146"/>
      <c r="AI612" s="146"/>
      <c r="AJ612" s="146"/>
      <c r="AK612" s="146"/>
      <c r="AL612" s="146"/>
      <c r="AM612" s="146"/>
      <c r="AN612" s="37"/>
      <c r="AO612" s="37"/>
      <c r="AP612" s="37"/>
    </row>
    <row r="613" spans="1:42">
      <c r="A613" s="43"/>
      <c r="B613" s="43"/>
      <c r="C613" s="44"/>
      <c r="D613" s="38"/>
      <c r="E613" s="38"/>
      <c r="F613" s="45"/>
      <c r="G613" s="43"/>
      <c r="H613" s="43"/>
      <c r="I613" s="43"/>
      <c r="J613" s="43"/>
      <c r="K613" s="51"/>
      <c r="L613" s="52"/>
      <c r="M613" s="37"/>
      <c r="N613" s="43"/>
      <c r="O613" s="45"/>
      <c r="P613" s="45"/>
      <c r="Q613" s="45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146"/>
      <c r="AG613" s="146"/>
      <c r="AH613" s="146"/>
      <c r="AI613" s="146"/>
      <c r="AJ613" s="146"/>
      <c r="AK613" s="146"/>
      <c r="AL613" s="146"/>
      <c r="AM613" s="146"/>
      <c r="AN613" s="37"/>
      <c r="AO613" s="37"/>
      <c r="AP613" s="37"/>
    </row>
    <row r="614" spans="1:42">
      <c r="A614" s="43"/>
      <c r="B614" s="43"/>
      <c r="C614" s="44"/>
      <c r="D614" s="38"/>
      <c r="E614" s="38"/>
      <c r="F614" s="45"/>
      <c r="G614" s="43"/>
      <c r="H614" s="43"/>
      <c r="I614" s="43"/>
      <c r="J614" s="43"/>
      <c r="K614" s="51"/>
      <c r="L614" s="52"/>
      <c r="M614" s="37"/>
      <c r="N614" s="43"/>
      <c r="O614" s="45"/>
      <c r="P614" s="45"/>
      <c r="Q614" s="45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146"/>
      <c r="AG614" s="146"/>
      <c r="AH614" s="146"/>
      <c r="AI614" s="146"/>
      <c r="AJ614" s="146"/>
      <c r="AK614" s="146"/>
      <c r="AL614" s="146"/>
      <c r="AM614" s="146"/>
      <c r="AN614" s="37"/>
      <c r="AO614" s="37"/>
      <c r="AP614" s="37"/>
    </row>
    <row r="615" spans="1:42">
      <c r="A615" s="43"/>
      <c r="B615" s="43"/>
      <c r="C615" s="44"/>
      <c r="D615" s="38"/>
      <c r="E615" s="38"/>
      <c r="F615" s="45"/>
      <c r="G615" s="43"/>
      <c r="H615" s="43"/>
      <c r="I615" s="43"/>
      <c r="J615" s="43"/>
      <c r="K615" s="51"/>
      <c r="L615" s="52"/>
      <c r="M615" s="37"/>
      <c r="N615" s="43"/>
      <c r="O615" s="45"/>
      <c r="P615" s="45"/>
      <c r="Q615" s="45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146"/>
      <c r="AG615" s="146"/>
      <c r="AH615" s="146"/>
      <c r="AI615" s="146"/>
      <c r="AJ615" s="146"/>
      <c r="AK615" s="146"/>
      <c r="AL615" s="146"/>
      <c r="AM615" s="146"/>
      <c r="AN615" s="37"/>
      <c r="AO615" s="37"/>
      <c r="AP615" s="37"/>
    </row>
    <row r="616" spans="1:42">
      <c r="A616" s="43"/>
      <c r="B616" s="43"/>
      <c r="C616" s="44"/>
      <c r="D616" s="38"/>
      <c r="E616" s="38"/>
      <c r="F616" s="45"/>
      <c r="G616" s="43"/>
      <c r="H616" s="43"/>
      <c r="I616" s="43"/>
      <c r="J616" s="43"/>
      <c r="K616" s="51"/>
      <c r="L616" s="52"/>
      <c r="M616" s="37"/>
      <c r="N616" s="43"/>
      <c r="O616" s="45"/>
      <c r="P616" s="45"/>
      <c r="Q616" s="45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146"/>
      <c r="AG616" s="146"/>
      <c r="AH616" s="146"/>
      <c r="AI616" s="146"/>
      <c r="AJ616" s="146"/>
      <c r="AK616" s="146"/>
      <c r="AL616" s="146"/>
      <c r="AM616" s="146"/>
      <c r="AN616" s="37"/>
      <c r="AO616" s="37"/>
      <c r="AP616" s="37"/>
    </row>
    <row r="617" spans="1:42">
      <c r="A617" s="43"/>
      <c r="B617" s="43"/>
      <c r="C617" s="44"/>
      <c r="D617" s="38"/>
      <c r="E617" s="38"/>
      <c r="F617" s="45"/>
      <c r="G617" s="43"/>
      <c r="H617" s="43"/>
      <c r="I617" s="43"/>
      <c r="J617" s="43"/>
      <c r="K617" s="51"/>
      <c r="L617" s="52"/>
      <c r="M617" s="37"/>
      <c r="N617" s="43"/>
      <c r="O617" s="45"/>
      <c r="P617" s="45"/>
      <c r="Q617" s="45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146"/>
      <c r="AG617" s="146"/>
      <c r="AH617" s="146"/>
      <c r="AI617" s="146"/>
      <c r="AJ617" s="146"/>
      <c r="AK617" s="146"/>
      <c r="AL617" s="146"/>
      <c r="AM617" s="146"/>
      <c r="AN617" s="37"/>
      <c r="AO617" s="37"/>
      <c r="AP617" s="37"/>
    </row>
    <row r="618" spans="1:42">
      <c r="A618" s="43"/>
      <c r="B618" s="43"/>
      <c r="C618" s="44"/>
      <c r="D618" s="38"/>
      <c r="E618" s="38"/>
      <c r="F618" s="45"/>
      <c r="G618" s="43"/>
      <c r="H618" s="43"/>
      <c r="I618" s="43"/>
      <c r="J618" s="43"/>
      <c r="K618" s="51"/>
      <c r="L618" s="52"/>
      <c r="M618" s="37"/>
      <c r="N618" s="43"/>
      <c r="O618" s="45"/>
      <c r="P618" s="45"/>
      <c r="Q618" s="45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146"/>
      <c r="AG618" s="146"/>
      <c r="AH618" s="146"/>
      <c r="AI618" s="146"/>
      <c r="AJ618" s="146"/>
      <c r="AK618" s="146"/>
      <c r="AL618" s="146"/>
      <c r="AM618" s="146"/>
      <c r="AN618" s="37"/>
      <c r="AO618" s="37"/>
      <c r="AP618" s="37"/>
    </row>
    <row r="619" spans="1:42">
      <c r="A619" s="43"/>
      <c r="B619" s="43"/>
      <c r="C619" s="44"/>
      <c r="D619" s="38"/>
      <c r="E619" s="38"/>
      <c r="F619" s="45"/>
      <c r="G619" s="43"/>
      <c r="H619" s="43"/>
      <c r="I619" s="43"/>
      <c r="J619" s="43"/>
      <c r="K619" s="51"/>
      <c r="L619" s="52"/>
      <c r="M619" s="37"/>
      <c r="N619" s="43"/>
      <c r="O619" s="45"/>
      <c r="P619" s="45"/>
      <c r="Q619" s="45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146"/>
      <c r="AG619" s="146"/>
      <c r="AH619" s="146"/>
      <c r="AI619" s="146"/>
      <c r="AJ619" s="146"/>
      <c r="AK619" s="146"/>
      <c r="AL619" s="146"/>
      <c r="AM619" s="146"/>
      <c r="AN619" s="37"/>
      <c r="AO619" s="37"/>
      <c r="AP619" s="37"/>
    </row>
    <row r="620" spans="1:42">
      <c r="A620" s="43"/>
      <c r="B620" s="43"/>
      <c r="C620" s="44"/>
      <c r="D620" s="38"/>
      <c r="E620" s="38"/>
      <c r="F620" s="45"/>
      <c r="G620" s="43"/>
      <c r="H620" s="43"/>
      <c r="I620" s="43"/>
      <c r="J620" s="43"/>
      <c r="K620" s="51"/>
      <c r="L620" s="52"/>
      <c r="M620" s="37"/>
      <c r="N620" s="43"/>
      <c r="O620" s="45"/>
      <c r="P620" s="45"/>
      <c r="Q620" s="45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146"/>
      <c r="AG620" s="146"/>
      <c r="AH620" s="146"/>
      <c r="AI620" s="146"/>
      <c r="AJ620" s="146"/>
      <c r="AK620" s="146"/>
      <c r="AL620" s="146"/>
      <c r="AM620" s="146"/>
      <c r="AN620" s="37"/>
      <c r="AO620" s="37"/>
      <c r="AP620" s="37"/>
    </row>
    <row r="621" spans="1:42">
      <c r="A621" s="43"/>
      <c r="B621" s="43"/>
      <c r="C621" s="44"/>
      <c r="D621" s="38"/>
      <c r="E621" s="38"/>
      <c r="F621" s="45"/>
      <c r="G621" s="43"/>
      <c r="H621" s="43"/>
      <c r="I621" s="43"/>
      <c r="J621" s="43"/>
      <c r="K621" s="51"/>
      <c r="L621" s="52"/>
      <c r="M621" s="37"/>
      <c r="N621" s="43"/>
      <c r="O621" s="45"/>
      <c r="P621" s="45"/>
      <c r="Q621" s="45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146"/>
      <c r="AG621" s="146"/>
      <c r="AH621" s="146"/>
      <c r="AI621" s="146"/>
      <c r="AJ621" s="146"/>
      <c r="AK621" s="146"/>
      <c r="AL621" s="146"/>
      <c r="AM621" s="146"/>
      <c r="AN621" s="37"/>
      <c r="AO621" s="37"/>
      <c r="AP621" s="37"/>
    </row>
    <row r="622" spans="1:42">
      <c r="A622" s="43"/>
      <c r="B622" s="43"/>
      <c r="C622" s="44"/>
      <c r="D622" s="38"/>
      <c r="E622" s="38"/>
      <c r="F622" s="45"/>
      <c r="G622" s="43"/>
      <c r="H622" s="43"/>
      <c r="I622" s="43"/>
      <c r="J622" s="43"/>
      <c r="K622" s="51"/>
      <c r="L622" s="52"/>
      <c r="M622" s="37"/>
      <c r="N622" s="43"/>
      <c r="O622" s="45"/>
      <c r="P622" s="45"/>
      <c r="Q622" s="45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146"/>
      <c r="AG622" s="146"/>
      <c r="AH622" s="146"/>
      <c r="AI622" s="146"/>
      <c r="AJ622" s="146"/>
      <c r="AK622" s="146"/>
      <c r="AL622" s="146"/>
      <c r="AM622" s="146"/>
      <c r="AN622" s="37"/>
      <c r="AO622" s="37"/>
      <c r="AP622" s="37"/>
    </row>
    <row r="623" spans="1:42">
      <c r="A623" s="43"/>
      <c r="B623" s="43"/>
      <c r="C623" s="44"/>
      <c r="D623" s="38"/>
      <c r="E623" s="38"/>
      <c r="F623" s="45"/>
      <c r="G623" s="43"/>
      <c r="H623" s="43"/>
      <c r="I623" s="43"/>
      <c r="J623" s="43"/>
      <c r="K623" s="51"/>
      <c r="L623" s="52"/>
      <c r="M623" s="37"/>
      <c r="N623" s="43"/>
      <c r="O623" s="45"/>
      <c r="P623" s="45"/>
      <c r="Q623" s="45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146"/>
      <c r="AG623" s="146"/>
      <c r="AH623" s="146"/>
      <c r="AI623" s="146"/>
      <c r="AJ623" s="146"/>
      <c r="AK623" s="146"/>
      <c r="AL623" s="146"/>
      <c r="AM623" s="146"/>
      <c r="AN623" s="37"/>
      <c r="AO623" s="37"/>
      <c r="AP623" s="37"/>
    </row>
    <row r="624" spans="1:42">
      <c r="A624" s="43"/>
      <c r="B624" s="43"/>
      <c r="C624" s="44"/>
      <c r="D624" s="38"/>
      <c r="E624" s="38"/>
      <c r="F624" s="45"/>
      <c r="G624" s="43"/>
      <c r="H624" s="43"/>
      <c r="I624" s="43"/>
      <c r="J624" s="43"/>
      <c r="K624" s="51"/>
      <c r="L624" s="52"/>
      <c r="M624" s="37"/>
      <c r="N624" s="43"/>
      <c r="O624" s="45"/>
      <c r="P624" s="45"/>
      <c r="Q624" s="45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146"/>
      <c r="AG624" s="146"/>
      <c r="AH624" s="146"/>
      <c r="AI624" s="146"/>
      <c r="AJ624" s="146"/>
      <c r="AK624" s="146"/>
      <c r="AL624" s="146"/>
      <c r="AM624" s="146"/>
      <c r="AN624" s="37"/>
      <c r="AO624" s="37"/>
      <c r="AP624" s="37"/>
    </row>
    <row r="625" spans="1:42">
      <c r="A625" s="43"/>
      <c r="B625" s="43"/>
      <c r="C625" s="44"/>
      <c r="D625" s="38"/>
      <c r="E625" s="38"/>
      <c r="F625" s="45"/>
      <c r="G625" s="43"/>
      <c r="H625" s="43"/>
      <c r="I625" s="43"/>
      <c r="J625" s="43"/>
      <c r="K625" s="51"/>
      <c r="L625" s="52"/>
      <c r="M625" s="37"/>
      <c r="N625" s="43"/>
      <c r="O625" s="45"/>
      <c r="P625" s="45"/>
      <c r="Q625" s="45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146"/>
      <c r="AG625" s="146"/>
      <c r="AH625" s="146"/>
      <c r="AI625" s="146"/>
      <c r="AJ625" s="146"/>
      <c r="AK625" s="146"/>
      <c r="AL625" s="146"/>
      <c r="AM625" s="146"/>
      <c r="AN625" s="37"/>
      <c r="AO625" s="37"/>
      <c r="AP625" s="37"/>
    </row>
    <row r="626" spans="1:42">
      <c r="A626" s="43"/>
      <c r="B626" s="43"/>
      <c r="C626" s="44"/>
      <c r="D626" s="38"/>
      <c r="E626" s="38"/>
      <c r="F626" s="45"/>
      <c r="G626" s="43"/>
      <c r="H626" s="43"/>
      <c r="I626" s="43"/>
      <c r="J626" s="43"/>
      <c r="K626" s="51"/>
      <c r="L626" s="52"/>
      <c r="M626" s="37"/>
      <c r="N626" s="43"/>
      <c r="O626" s="45"/>
      <c r="P626" s="45"/>
      <c r="Q626" s="45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146"/>
      <c r="AG626" s="146"/>
      <c r="AH626" s="146"/>
      <c r="AI626" s="146"/>
      <c r="AJ626" s="146"/>
      <c r="AK626" s="146"/>
      <c r="AL626" s="146"/>
      <c r="AM626" s="146"/>
      <c r="AN626" s="37"/>
      <c r="AO626" s="37"/>
      <c r="AP626" s="37"/>
    </row>
    <row r="627" spans="1:42">
      <c r="A627" s="43"/>
      <c r="B627" s="43"/>
      <c r="C627" s="44"/>
      <c r="D627" s="38"/>
      <c r="E627" s="38"/>
      <c r="F627" s="45"/>
      <c r="G627" s="43"/>
      <c r="H627" s="43"/>
      <c r="I627" s="43"/>
      <c r="J627" s="43"/>
      <c r="K627" s="51"/>
      <c r="L627" s="52"/>
      <c r="M627" s="37"/>
      <c r="N627" s="43"/>
      <c r="O627" s="45"/>
      <c r="P627" s="45"/>
      <c r="Q627" s="45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146"/>
      <c r="AG627" s="146"/>
      <c r="AH627" s="146"/>
      <c r="AI627" s="146"/>
      <c r="AJ627" s="146"/>
      <c r="AK627" s="146"/>
      <c r="AL627" s="146"/>
      <c r="AM627" s="146"/>
      <c r="AN627" s="37"/>
      <c r="AO627" s="37"/>
      <c r="AP627" s="37"/>
    </row>
    <row r="628" spans="1:42">
      <c r="A628" s="43"/>
      <c r="B628" s="43"/>
      <c r="C628" s="44"/>
      <c r="D628" s="38"/>
      <c r="E628" s="38"/>
      <c r="F628" s="45"/>
      <c r="G628" s="43"/>
      <c r="H628" s="43"/>
      <c r="I628" s="43"/>
      <c r="J628" s="43"/>
      <c r="K628" s="51"/>
      <c r="L628" s="52"/>
      <c r="M628" s="37"/>
      <c r="N628" s="43"/>
      <c r="O628" s="45"/>
      <c r="P628" s="45"/>
      <c r="Q628" s="45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146"/>
      <c r="AG628" s="146"/>
      <c r="AH628" s="146"/>
      <c r="AI628" s="146"/>
      <c r="AJ628" s="146"/>
      <c r="AK628" s="146"/>
      <c r="AL628" s="146"/>
      <c r="AM628" s="146"/>
      <c r="AN628" s="37"/>
      <c r="AO628" s="37"/>
      <c r="AP628" s="37"/>
    </row>
    <row r="629" spans="1:42">
      <c r="A629" s="43"/>
      <c r="B629" s="43"/>
      <c r="C629" s="44"/>
      <c r="D629" s="38"/>
      <c r="E629" s="38"/>
      <c r="F629" s="45"/>
      <c r="G629" s="43"/>
      <c r="H629" s="43"/>
      <c r="I629" s="43"/>
      <c r="J629" s="43"/>
      <c r="K629" s="51"/>
      <c r="L629" s="52"/>
      <c r="M629" s="37"/>
      <c r="N629" s="43"/>
      <c r="O629" s="45"/>
      <c r="P629" s="45"/>
      <c r="Q629" s="45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146"/>
      <c r="AG629" s="146"/>
      <c r="AH629" s="146"/>
      <c r="AI629" s="146"/>
      <c r="AJ629" s="146"/>
      <c r="AK629" s="146"/>
      <c r="AL629" s="146"/>
      <c r="AM629" s="146"/>
      <c r="AN629" s="37"/>
      <c r="AO629" s="37"/>
      <c r="AP629" s="37"/>
    </row>
    <row r="630" spans="1:42">
      <c r="A630" s="43"/>
      <c r="B630" s="43"/>
      <c r="C630" s="44"/>
      <c r="D630" s="38"/>
      <c r="E630" s="38"/>
      <c r="F630" s="45"/>
      <c r="G630" s="43"/>
      <c r="H630" s="43"/>
      <c r="I630" s="43"/>
      <c r="J630" s="43"/>
      <c r="K630" s="51"/>
      <c r="L630" s="52"/>
      <c r="M630" s="37"/>
      <c r="N630" s="43"/>
      <c r="O630" s="45"/>
      <c r="P630" s="45"/>
      <c r="Q630" s="45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146"/>
      <c r="AG630" s="146"/>
      <c r="AH630" s="146"/>
      <c r="AI630" s="146"/>
      <c r="AJ630" s="146"/>
      <c r="AK630" s="146"/>
      <c r="AL630" s="146"/>
      <c r="AM630" s="146"/>
      <c r="AN630" s="37"/>
      <c r="AO630" s="37"/>
      <c r="AP630" s="37"/>
    </row>
    <row r="631" spans="1:42">
      <c r="A631" s="43"/>
      <c r="B631" s="43"/>
      <c r="C631" s="44"/>
      <c r="D631" s="38"/>
      <c r="E631" s="38"/>
      <c r="F631" s="45"/>
      <c r="G631" s="43"/>
      <c r="H631" s="43"/>
      <c r="I631" s="43"/>
      <c r="J631" s="43"/>
      <c r="K631" s="51"/>
      <c r="L631" s="52"/>
      <c r="M631" s="37"/>
      <c r="N631" s="43"/>
      <c r="O631" s="45"/>
      <c r="P631" s="45"/>
      <c r="Q631" s="45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146"/>
      <c r="AG631" s="146"/>
      <c r="AH631" s="146"/>
      <c r="AI631" s="146"/>
      <c r="AJ631" s="146"/>
      <c r="AK631" s="146"/>
      <c r="AL631" s="146"/>
      <c r="AM631" s="146"/>
      <c r="AN631" s="37"/>
      <c r="AO631" s="37"/>
      <c r="AP631" s="37"/>
    </row>
    <row r="632" spans="1:42">
      <c r="A632" s="43"/>
      <c r="B632" s="43"/>
      <c r="C632" s="44"/>
      <c r="D632" s="38"/>
      <c r="E632" s="38"/>
      <c r="F632" s="45"/>
      <c r="G632" s="43"/>
      <c r="H632" s="43"/>
      <c r="I632" s="43"/>
      <c r="J632" s="43"/>
      <c r="K632" s="51"/>
      <c r="L632" s="52"/>
      <c r="M632" s="37"/>
      <c r="N632" s="43"/>
      <c r="O632" s="45"/>
      <c r="P632" s="45"/>
      <c r="Q632" s="45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146"/>
      <c r="AG632" s="146"/>
      <c r="AH632" s="146"/>
      <c r="AI632" s="146"/>
      <c r="AJ632" s="146"/>
      <c r="AK632" s="146"/>
      <c r="AL632" s="146"/>
      <c r="AM632" s="146"/>
      <c r="AN632" s="37"/>
      <c r="AO632" s="37"/>
      <c r="AP632" s="37"/>
    </row>
    <row r="633" spans="1:42">
      <c r="A633" s="43"/>
      <c r="B633" s="43"/>
      <c r="C633" s="44"/>
      <c r="D633" s="38"/>
      <c r="E633" s="38"/>
      <c r="F633" s="45"/>
      <c r="G633" s="43"/>
      <c r="H633" s="43"/>
      <c r="I633" s="43"/>
      <c r="J633" s="43"/>
      <c r="K633" s="51"/>
      <c r="L633" s="52"/>
      <c r="M633" s="37"/>
      <c r="N633" s="43"/>
      <c r="O633" s="45"/>
      <c r="P633" s="45"/>
      <c r="Q633" s="45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146"/>
      <c r="AG633" s="146"/>
      <c r="AH633" s="146"/>
      <c r="AI633" s="146"/>
      <c r="AJ633" s="146"/>
      <c r="AK633" s="146"/>
      <c r="AL633" s="146"/>
      <c r="AM633" s="146"/>
      <c r="AN633" s="37"/>
      <c r="AO633" s="37"/>
      <c r="AP633" s="37"/>
    </row>
    <row r="634" spans="1:42">
      <c r="A634" s="43"/>
      <c r="B634" s="43"/>
      <c r="C634" s="44"/>
      <c r="D634" s="38"/>
      <c r="E634" s="38"/>
      <c r="F634" s="45"/>
      <c r="G634" s="43"/>
      <c r="H634" s="43"/>
      <c r="I634" s="43"/>
      <c r="J634" s="43"/>
      <c r="K634" s="51"/>
      <c r="L634" s="52"/>
      <c r="M634" s="37"/>
      <c r="N634" s="43"/>
      <c r="O634" s="45"/>
      <c r="P634" s="45"/>
      <c r="Q634" s="45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146"/>
      <c r="AG634" s="146"/>
      <c r="AH634" s="146"/>
      <c r="AI634" s="146"/>
      <c r="AJ634" s="146"/>
      <c r="AK634" s="146"/>
      <c r="AL634" s="146"/>
      <c r="AM634" s="146"/>
      <c r="AN634" s="37"/>
      <c r="AO634" s="37"/>
      <c r="AP634" s="37"/>
    </row>
    <row r="635" spans="1:42">
      <c r="A635" s="43"/>
      <c r="B635" s="43"/>
      <c r="C635" s="44"/>
      <c r="D635" s="38"/>
      <c r="E635" s="38"/>
      <c r="F635" s="45"/>
      <c r="G635" s="43"/>
      <c r="H635" s="43"/>
      <c r="I635" s="43"/>
      <c r="J635" s="43"/>
      <c r="K635" s="51"/>
      <c r="L635" s="52"/>
      <c r="M635" s="37"/>
      <c r="N635" s="43"/>
      <c r="O635" s="45"/>
      <c r="P635" s="45"/>
      <c r="Q635" s="45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146"/>
      <c r="AG635" s="146"/>
      <c r="AH635" s="146"/>
      <c r="AI635" s="146"/>
      <c r="AJ635" s="146"/>
      <c r="AK635" s="146"/>
      <c r="AL635" s="146"/>
      <c r="AM635" s="146"/>
      <c r="AN635" s="37"/>
      <c r="AO635" s="37"/>
      <c r="AP635" s="37"/>
    </row>
    <row r="636" spans="1:42">
      <c r="A636" s="43"/>
      <c r="B636" s="43"/>
      <c r="C636" s="44"/>
      <c r="D636" s="38"/>
      <c r="E636" s="38"/>
      <c r="F636" s="45"/>
      <c r="G636" s="43"/>
      <c r="H636" s="43"/>
      <c r="I636" s="43"/>
      <c r="J636" s="43"/>
      <c r="K636" s="51"/>
      <c r="L636" s="52"/>
      <c r="M636" s="37"/>
      <c r="N636" s="43"/>
      <c r="O636" s="45"/>
      <c r="P636" s="45"/>
      <c r="Q636" s="45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146"/>
      <c r="AG636" s="146"/>
      <c r="AH636" s="146"/>
      <c r="AI636" s="146"/>
      <c r="AJ636" s="146"/>
      <c r="AK636" s="146"/>
      <c r="AL636" s="146"/>
      <c r="AM636" s="146"/>
      <c r="AN636" s="37"/>
      <c r="AO636" s="37"/>
      <c r="AP636" s="37"/>
    </row>
    <row r="637" spans="1:42">
      <c r="A637" s="43"/>
      <c r="B637" s="43"/>
      <c r="C637" s="44"/>
      <c r="D637" s="38"/>
      <c r="E637" s="38"/>
      <c r="F637" s="45"/>
      <c r="G637" s="43"/>
      <c r="H637" s="43"/>
      <c r="I637" s="43"/>
      <c r="J637" s="43"/>
      <c r="K637" s="51"/>
      <c r="L637" s="52"/>
      <c r="M637" s="37"/>
      <c r="N637" s="43"/>
      <c r="O637" s="45"/>
      <c r="P637" s="45"/>
      <c r="Q637" s="45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146"/>
      <c r="AG637" s="146"/>
      <c r="AH637" s="146"/>
      <c r="AI637" s="146"/>
      <c r="AJ637" s="146"/>
      <c r="AK637" s="146"/>
      <c r="AL637" s="146"/>
      <c r="AM637" s="146"/>
      <c r="AN637" s="37"/>
      <c r="AO637" s="37"/>
      <c r="AP637" s="37"/>
    </row>
    <row r="638" spans="1:42">
      <c r="A638" s="43"/>
      <c r="B638" s="43"/>
      <c r="C638" s="44"/>
      <c r="D638" s="38"/>
      <c r="E638" s="38"/>
      <c r="F638" s="45"/>
      <c r="G638" s="43"/>
      <c r="H638" s="43"/>
      <c r="I638" s="43"/>
      <c r="J638" s="43"/>
      <c r="K638" s="51"/>
      <c r="L638" s="52"/>
      <c r="M638" s="37"/>
      <c r="N638" s="43"/>
      <c r="O638" s="45"/>
      <c r="P638" s="45"/>
      <c r="Q638" s="45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146"/>
      <c r="AG638" s="146"/>
      <c r="AH638" s="146"/>
      <c r="AI638" s="146"/>
      <c r="AJ638" s="146"/>
      <c r="AK638" s="146"/>
      <c r="AL638" s="146"/>
      <c r="AM638" s="146"/>
      <c r="AN638" s="37"/>
      <c r="AO638" s="37"/>
      <c r="AP638" s="37"/>
    </row>
    <row r="639" spans="1:42">
      <c r="A639" s="43"/>
      <c r="B639" s="43"/>
      <c r="C639" s="44"/>
      <c r="D639" s="38"/>
      <c r="E639" s="38"/>
      <c r="F639" s="45"/>
      <c r="G639" s="43"/>
      <c r="H639" s="43"/>
      <c r="I639" s="43"/>
      <c r="J639" s="43"/>
      <c r="K639" s="51"/>
      <c r="L639" s="52"/>
      <c r="M639" s="37"/>
      <c r="N639" s="43"/>
      <c r="O639" s="45"/>
      <c r="P639" s="45"/>
      <c r="Q639" s="45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146"/>
      <c r="AG639" s="146"/>
      <c r="AH639" s="146"/>
      <c r="AI639" s="146"/>
      <c r="AJ639" s="146"/>
      <c r="AK639" s="146"/>
      <c r="AL639" s="146"/>
      <c r="AM639" s="146"/>
      <c r="AN639" s="37"/>
      <c r="AO639" s="37"/>
      <c r="AP639" s="37"/>
    </row>
    <row r="640" spans="1:42">
      <c r="A640" s="43"/>
      <c r="B640" s="43"/>
      <c r="C640" s="44"/>
      <c r="D640" s="38"/>
      <c r="E640" s="38"/>
      <c r="F640" s="45"/>
      <c r="G640" s="43"/>
      <c r="H640" s="43"/>
      <c r="I640" s="43"/>
      <c r="J640" s="43"/>
      <c r="K640" s="51"/>
      <c r="L640" s="52"/>
      <c r="M640" s="37"/>
      <c r="N640" s="43"/>
      <c r="O640" s="45"/>
      <c r="P640" s="45"/>
      <c r="Q640" s="45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146"/>
      <c r="AG640" s="146"/>
      <c r="AH640" s="146"/>
      <c r="AI640" s="146"/>
      <c r="AJ640" s="146"/>
      <c r="AK640" s="146"/>
      <c r="AL640" s="146"/>
      <c r="AM640" s="146"/>
      <c r="AN640" s="37"/>
      <c r="AO640" s="37"/>
      <c r="AP640" s="37"/>
    </row>
    <row r="641" spans="1:42">
      <c r="A641" s="43"/>
      <c r="B641" s="43"/>
      <c r="C641" s="44"/>
      <c r="D641" s="38"/>
      <c r="E641" s="38"/>
      <c r="F641" s="45"/>
      <c r="G641" s="43"/>
      <c r="H641" s="43"/>
      <c r="I641" s="43"/>
      <c r="J641" s="43"/>
      <c r="K641" s="51"/>
      <c r="L641" s="52"/>
      <c r="M641" s="37"/>
      <c r="N641" s="43"/>
      <c r="O641" s="45"/>
      <c r="P641" s="45"/>
      <c r="Q641" s="45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146"/>
      <c r="AG641" s="146"/>
      <c r="AH641" s="146"/>
      <c r="AI641" s="146"/>
      <c r="AJ641" s="146"/>
      <c r="AK641" s="146"/>
      <c r="AL641" s="146"/>
      <c r="AM641" s="146"/>
      <c r="AN641" s="37"/>
      <c r="AO641" s="37"/>
      <c r="AP641" s="37"/>
    </row>
    <row r="642" spans="1:42">
      <c r="A642" s="43"/>
      <c r="B642" s="43"/>
      <c r="C642" s="44"/>
      <c r="D642" s="38"/>
      <c r="E642" s="38"/>
      <c r="F642" s="45"/>
      <c r="G642" s="43"/>
      <c r="H642" s="43"/>
      <c r="I642" s="43"/>
      <c r="J642" s="43"/>
      <c r="K642" s="51"/>
      <c r="L642" s="52"/>
      <c r="M642" s="37"/>
      <c r="N642" s="43"/>
      <c r="O642" s="45"/>
      <c r="P642" s="45"/>
      <c r="Q642" s="45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146"/>
      <c r="AG642" s="146"/>
      <c r="AH642" s="146"/>
      <c r="AI642" s="146"/>
      <c r="AJ642" s="146"/>
      <c r="AK642" s="146"/>
      <c r="AL642" s="146"/>
      <c r="AM642" s="146"/>
      <c r="AN642" s="37"/>
      <c r="AO642" s="37"/>
      <c r="AP642" s="37"/>
    </row>
    <row r="643" spans="1:42">
      <c r="A643" s="43"/>
      <c r="B643" s="43"/>
      <c r="C643" s="44"/>
      <c r="D643" s="38"/>
      <c r="E643" s="38"/>
      <c r="F643" s="45"/>
      <c r="G643" s="43"/>
      <c r="H643" s="43"/>
      <c r="I643" s="43"/>
      <c r="J643" s="43"/>
      <c r="K643" s="51"/>
      <c r="L643" s="52"/>
      <c r="M643" s="37"/>
      <c r="N643" s="43"/>
      <c r="O643" s="45"/>
      <c r="P643" s="45"/>
      <c r="Q643" s="45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146"/>
      <c r="AG643" s="146"/>
      <c r="AH643" s="146"/>
      <c r="AI643" s="146"/>
      <c r="AJ643" s="146"/>
      <c r="AK643" s="146"/>
      <c r="AL643" s="146"/>
      <c r="AM643" s="146"/>
      <c r="AN643" s="37"/>
      <c r="AO643" s="37"/>
      <c r="AP643" s="37"/>
    </row>
    <row r="644" spans="1:42">
      <c r="A644" s="43"/>
      <c r="B644" s="43"/>
      <c r="C644" s="44"/>
      <c r="D644" s="38"/>
      <c r="E644" s="38"/>
      <c r="F644" s="45"/>
      <c r="G644" s="43"/>
      <c r="H644" s="43"/>
      <c r="I644" s="43"/>
      <c r="J644" s="43"/>
      <c r="K644" s="51"/>
      <c r="L644" s="52"/>
      <c r="M644" s="37"/>
      <c r="N644" s="43"/>
      <c r="O644" s="45"/>
      <c r="P644" s="45"/>
      <c r="Q644" s="45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146"/>
      <c r="AG644" s="146"/>
      <c r="AH644" s="146"/>
      <c r="AI644" s="146"/>
      <c r="AJ644" s="146"/>
      <c r="AK644" s="146"/>
      <c r="AL644" s="146"/>
      <c r="AM644" s="146"/>
      <c r="AN644" s="37"/>
      <c r="AO644" s="37"/>
      <c r="AP644" s="37"/>
    </row>
    <row r="645" spans="1:42">
      <c r="A645" s="43"/>
      <c r="B645" s="43"/>
      <c r="C645" s="44"/>
      <c r="D645" s="38"/>
      <c r="E645" s="38"/>
      <c r="F645" s="45"/>
      <c r="G645" s="43"/>
      <c r="H645" s="43"/>
      <c r="I645" s="43"/>
      <c r="J645" s="43"/>
      <c r="K645" s="51"/>
      <c r="L645" s="52"/>
      <c r="M645" s="37"/>
      <c r="N645" s="43"/>
      <c r="O645" s="45"/>
      <c r="P645" s="45"/>
      <c r="Q645" s="45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146"/>
      <c r="AG645" s="146"/>
      <c r="AH645" s="146"/>
      <c r="AI645" s="146"/>
      <c r="AJ645" s="146"/>
      <c r="AK645" s="146"/>
      <c r="AL645" s="146"/>
      <c r="AM645" s="146"/>
      <c r="AN645" s="37"/>
      <c r="AO645" s="37"/>
      <c r="AP645" s="37"/>
    </row>
    <row r="646" spans="1:42">
      <c r="A646" s="43"/>
      <c r="B646" s="43"/>
      <c r="C646" s="44"/>
      <c r="D646" s="38"/>
      <c r="E646" s="38"/>
      <c r="F646" s="45"/>
      <c r="G646" s="43"/>
      <c r="H646" s="43"/>
      <c r="I646" s="43"/>
      <c r="J646" s="43"/>
      <c r="K646" s="51"/>
      <c r="L646" s="52"/>
      <c r="M646" s="37"/>
      <c r="N646" s="43"/>
      <c r="O646" s="45"/>
      <c r="P646" s="45"/>
      <c r="Q646" s="45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146"/>
      <c r="AG646" s="146"/>
      <c r="AH646" s="146"/>
      <c r="AI646" s="146"/>
      <c r="AJ646" s="146"/>
      <c r="AK646" s="146"/>
      <c r="AL646" s="146"/>
      <c r="AM646" s="146"/>
      <c r="AN646" s="37"/>
      <c r="AO646" s="37"/>
      <c r="AP646" s="37"/>
    </row>
    <row r="647" spans="1:42">
      <c r="A647" s="43"/>
      <c r="B647" s="43"/>
      <c r="C647" s="44"/>
      <c r="D647" s="38"/>
      <c r="E647" s="38"/>
      <c r="F647" s="45"/>
      <c r="G647" s="43"/>
      <c r="H647" s="43"/>
      <c r="I647" s="43"/>
      <c r="J647" s="43"/>
      <c r="K647" s="51"/>
      <c r="L647" s="52"/>
      <c r="M647" s="37"/>
      <c r="N647" s="43"/>
      <c r="O647" s="45"/>
      <c r="P647" s="45"/>
      <c r="Q647" s="45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146"/>
      <c r="AG647" s="146"/>
      <c r="AH647" s="146"/>
      <c r="AI647" s="146"/>
      <c r="AJ647" s="146"/>
      <c r="AK647" s="146"/>
      <c r="AL647" s="146"/>
      <c r="AM647" s="146"/>
      <c r="AN647" s="37"/>
      <c r="AO647" s="37"/>
      <c r="AP647" s="37"/>
    </row>
    <row r="648" spans="1:42">
      <c r="A648" s="43"/>
      <c r="B648" s="43"/>
      <c r="C648" s="44"/>
      <c r="D648" s="38"/>
      <c r="E648" s="38"/>
      <c r="F648" s="45"/>
      <c r="G648" s="43"/>
      <c r="H648" s="43"/>
      <c r="I648" s="43"/>
      <c r="J648" s="43"/>
      <c r="K648" s="51"/>
      <c r="L648" s="52"/>
      <c r="M648" s="37"/>
      <c r="N648" s="43"/>
      <c r="O648" s="45"/>
      <c r="P648" s="45"/>
      <c r="Q648" s="45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146"/>
      <c r="AG648" s="146"/>
      <c r="AH648" s="146"/>
      <c r="AI648" s="146"/>
      <c r="AJ648" s="146"/>
      <c r="AK648" s="146"/>
      <c r="AL648" s="146"/>
      <c r="AM648" s="146"/>
      <c r="AN648" s="37"/>
      <c r="AO648" s="37"/>
      <c r="AP648" s="37"/>
    </row>
    <row r="649" spans="1:42">
      <c r="A649" s="43"/>
      <c r="B649" s="43"/>
      <c r="C649" s="44"/>
      <c r="D649" s="38"/>
      <c r="E649" s="38"/>
      <c r="F649" s="45"/>
      <c r="G649" s="43"/>
      <c r="H649" s="43"/>
      <c r="I649" s="43"/>
      <c r="J649" s="43"/>
      <c r="K649" s="51"/>
      <c r="L649" s="52"/>
      <c r="M649" s="37"/>
      <c r="N649" s="43"/>
      <c r="O649" s="45"/>
      <c r="P649" s="45"/>
      <c r="Q649" s="45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146"/>
      <c r="AG649" s="146"/>
      <c r="AH649" s="146"/>
      <c r="AI649" s="146"/>
      <c r="AJ649" s="146"/>
      <c r="AK649" s="146"/>
      <c r="AL649" s="146"/>
      <c r="AM649" s="146"/>
      <c r="AN649" s="37"/>
      <c r="AO649" s="37"/>
      <c r="AP649" s="37"/>
    </row>
    <row r="650" spans="1:42">
      <c r="A650" s="43"/>
      <c r="B650" s="43"/>
      <c r="C650" s="44"/>
      <c r="D650" s="38"/>
      <c r="E650" s="38"/>
      <c r="F650" s="45"/>
      <c r="G650" s="43"/>
      <c r="H650" s="43"/>
      <c r="I650" s="43"/>
      <c r="J650" s="43"/>
      <c r="K650" s="51"/>
      <c r="L650" s="52"/>
      <c r="M650" s="37"/>
      <c r="N650" s="43"/>
      <c r="O650" s="45"/>
      <c r="P650" s="45"/>
      <c r="Q650" s="45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146"/>
      <c r="AG650" s="146"/>
      <c r="AH650" s="146"/>
      <c r="AI650" s="146"/>
      <c r="AJ650" s="146"/>
      <c r="AK650" s="146"/>
      <c r="AL650" s="146"/>
      <c r="AM650" s="146"/>
      <c r="AN650" s="37"/>
      <c r="AO650" s="37"/>
      <c r="AP650" s="37"/>
    </row>
    <row r="651" spans="1:42">
      <c r="A651" s="43"/>
      <c r="B651" s="43"/>
      <c r="C651" s="44"/>
      <c r="D651" s="38"/>
      <c r="E651" s="38"/>
      <c r="F651" s="45"/>
      <c r="G651" s="43"/>
      <c r="H651" s="43"/>
      <c r="I651" s="43"/>
      <c r="J651" s="43"/>
      <c r="K651" s="51"/>
      <c r="L651" s="52"/>
      <c r="M651" s="37"/>
      <c r="N651" s="43"/>
      <c r="O651" s="45"/>
      <c r="P651" s="45"/>
      <c r="Q651" s="45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146"/>
      <c r="AG651" s="146"/>
      <c r="AH651" s="146"/>
      <c r="AI651" s="146"/>
      <c r="AJ651" s="146"/>
      <c r="AK651" s="146"/>
      <c r="AL651" s="146"/>
      <c r="AM651" s="146"/>
      <c r="AN651" s="37"/>
      <c r="AO651" s="37"/>
      <c r="AP651" s="37"/>
    </row>
    <row r="652" spans="1:42">
      <c r="A652" s="43"/>
      <c r="B652" s="43"/>
      <c r="C652" s="44"/>
      <c r="D652" s="38"/>
      <c r="E652" s="38"/>
      <c r="F652" s="45"/>
      <c r="G652" s="43"/>
      <c r="H652" s="43"/>
      <c r="I652" s="43"/>
      <c r="J652" s="43"/>
      <c r="K652" s="51"/>
      <c r="L652" s="52"/>
      <c r="M652" s="37"/>
      <c r="N652" s="43"/>
      <c r="O652" s="45"/>
      <c r="P652" s="45"/>
      <c r="Q652" s="45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146"/>
      <c r="AG652" s="146"/>
      <c r="AH652" s="146"/>
      <c r="AI652" s="146"/>
      <c r="AJ652" s="146"/>
      <c r="AK652" s="146"/>
      <c r="AL652" s="146"/>
      <c r="AM652" s="146"/>
      <c r="AN652" s="37"/>
      <c r="AO652" s="37"/>
      <c r="AP652" s="37"/>
    </row>
    <row r="653" spans="1:42">
      <c r="A653" s="43"/>
      <c r="B653" s="43"/>
      <c r="C653" s="44"/>
      <c r="D653" s="38"/>
      <c r="E653" s="38"/>
      <c r="F653" s="45"/>
      <c r="G653" s="43"/>
      <c r="H653" s="43"/>
      <c r="I653" s="43"/>
      <c r="J653" s="43"/>
      <c r="K653" s="51"/>
      <c r="L653" s="52"/>
      <c r="M653" s="37"/>
      <c r="N653" s="43"/>
      <c r="O653" s="45"/>
      <c r="P653" s="45"/>
      <c r="Q653" s="45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146"/>
      <c r="AG653" s="146"/>
      <c r="AH653" s="146"/>
      <c r="AI653" s="146"/>
      <c r="AJ653" s="146"/>
      <c r="AK653" s="146"/>
      <c r="AL653" s="146"/>
      <c r="AM653" s="146"/>
      <c r="AN653" s="37"/>
      <c r="AO653" s="37"/>
      <c r="AP653" s="37"/>
    </row>
    <row r="654" spans="1:42">
      <c r="A654" s="43"/>
      <c r="B654" s="43"/>
      <c r="C654" s="44"/>
      <c r="D654" s="38"/>
      <c r="E654" s="38"/>
      <c r="F654" s="45"/>
      <c r="G654" s="43"/>
      <c r="H654" s="43"/>
      <c r="I654" s="43"/>
      <c r="J654" s="43"/>
      <c r="K654" s="51"/>
      <c r="L654" s="52"/>
      <c r="M654" s="37"/>
      <c r="N654" s="43"/>
      <c r="O654" s="45"/>
      <c r="P654" s="45"/>
      <c r="Q654" s="45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146"/>
      <c r="AG654" s="146"/>
      <c r="AH654" s="146"/>
      <c r="AI654" s="146"/>
      <c r="AJ654" s="146"/>
      <c r="AK654" s="146"/>
      <c r="AL654" s="146"/>
      <c r="AM654" s="146"/>
      <c r="AN654" s="37"/>
      <c r="AO654" s="37"/>
      <c r="AP654" s="37"/>
    </row>
    <row r="655" spans="1:42">
      <c r="A655" s="43"/>
      <c r="B655" s="43"/>
      <c r="C655" s="44"/>
      <c r="D655" s="38"/>
      <c r="E655" s="38"/>
      <c r="F655" s="45"/>
      <c r="G655" s="43"/>
      <c r="H655" s="43"/>
      <c r="I655" s="43"/>
      <c r="J655" s="43"/>
      <c r="K655" s="51"/>
      <c r="L655" s="52"/>
      <c r="M655" s="37"/>
      <c r="N655" s="43"/>
      <c r="O655" s="45"/>
      <c r="P655" s="45"/>
      <c r="Q655" s="45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146"/>
      <c r="AG655" s="146"/>
      <c r="AH655" s="146"/>
      <c r="AI655" s="146"/>
      <c r="AJ655" s="146"/>
      <c r="AK655" s="146"/>
      <c r="AL655" s="146"/>
      <c r="AM655" s="146"/>
      <c r="AN655" s="37"/>
      <c r="AO655" s="37"/>
      <c r="AP655" s="37"/>
    </row>
    <row r="656" spans="1:42">
      <c r="A656" s="43"/>
      <c r="B656" s="43"/>
      <c r="C656" s="44"/>
      <c r="D656" s="38"/>
      <c r="E656" s="38"/>
      <c r="F656" s="45"/>
      <c r="G656" s="43"/>
      <c r="H656" s="43"/>
      <c r="I656" s="43"/>
      <c r="J656" s="43"/>
      <c r="K656" s="51"/>
      <c r="L656" s="52"/>
      <c r="M656" s="37"/>
      <c r="N656" s="43"/>
      <c r="O656" s="45"/>
      <c r="P656" s="45"/>
      <c r="Q656" s="45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146"/>
      <c r="AG656" s="146"/>
      <c r="AH656" s="146"/>
      <c r="AI656" s="146"/>
      <c r="AJ656" s="146"/>
      <c r="AK656" s="146"/>
      <c r="AL656" s="146"/>
      <c r="AM656" s="146"/>
      <c r="AN656" s="37"/>
      <c r="AO656" s="37"/>
      <c r="AP656" s="37"/>
    </row>
    <row r="657" spans="1:42">
      <c r="A657" s="43"/>
      <c r="B657" s="43"/>
      <c r="C657" s="44"/>
      <c r="D657" s="38"/>
      <c r="E657" s="38"/>
      <c r="F657" s="45"/>
      <c r="G657" s="43"/>
      <c r="H657" s="43"/>
      <c r="I657" s="43"/>
      <c r="J657" s="43"/>
      <c r="K657" s="51"/>
      <c r="L657" s="52"/>
      <c r="M657" s="37"/>
      <c r="N657" s="43"/>
      <c r="O657" s="45"/>
      <c r="P657" s="45"/>
      <c r="Q657" s="45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146"/>
      <c r="AG657" s="146"/>
      <c r="AH657" s="146"/>
      <c r="AI657" s="146"/>
      <c r="AJ657" s="146"/>
      <c r="AK657" s="146"/>
      <c r="AL657" s="146"/>
      <c r="AM657" s="146"/>
      <c r="AN657" s="37"/>
      <c r="AO657" s="37"/>
      <c r="AP657" s="37"/>
    </row>
    <row r="658" spans="1:42">
      <c r="A658" s="43"/>
      <c r="B658" s="43"/>
      <c r="C658" s="44"/>
      <c r="D658" s="38"/>
      <c r="E658" s="38"/>
      <c r="F658" s="45"/>
      <c r="G658" s="43"/>
      <c r="H658" s="43"/>
      <c r="I658" s="43"/>
      <c r="J658" s="43"/>
      <c r="K658" s="51"/>
      <c r="L658" s="52"/>
      <c r="M658" s="37"/>
      <c r="N658" s="43"/>
      <c r="O658" s="45"/>
      <c r="P658" s="45"/>
      <c r="Q658" s="45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146"/>
      <c r="AG658" s="146"/>
      <c r="AH658" s="146"/>
      <c r="AI658" s="146"/>
      <c r="AJ658" s="146"/>
      <c r="AK658" s="146"/>
      <c r="AL658" s="146"/>
      <c r="AM658" s="146"/>
      <c r="AN658" s="37"/>
      <c r="AO658" s="37"/>
      <c r="AP658" s="37"/>
    </row>
    <row r="659" spans="1:42">
      <c r="A659" s="43"/>
      <c r="B659" s="43"/>
      <c r="C659" s="44"/>
      <c r="D659" s="38"/>
      <c r="E659" s="38"/>
      <c r="F659" s="45"/>
      <c r="G659" s="43"/>
      <c r="H659" s="43"/>
      <c r="I659" s="43"/>
      <c r="J659" s="43"/>
      <c r="K659" s="51"/>
      <c r="L659" s="52"/>
      <c r="M659" s="37"/>
      <c r="N659" s="43"/>
      <c r="O659" s="45"/>
      <c r="P659" s="45"/>
      <c r="Q659" s="45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146"/>
      <c r="AG659" s="146"/>
      <c r="AH659" s="146"/>
      <c r="AI659" s="146"/>
      <c r="AJ659" s="146"/>
      <c r="AK659" s="146"/>
      <c r="AL659" s="146"/>
      <c r="AM659" s="146"/>
      <c r="AN659" s="37"/>
      <c r="AO659" s="37"/>
      <c r="AP659" s="37"/>
    </row>
    <row r="660" spans="1:42">
      <c r="A660" s="43"/>
      <c r="B660" s="43"/>
      <c r="C660" s="44"/>
      <c r="D660" s="38"/>
      <c r="E660" s="38"/>
      <c r="F660" s="45"/>
      <c r="G660" s="43"/>
      <c r="H660" s="43"/>
      <c r="I660" s="43"/>
      <c r="J660" s="43"/>
      <c r="K660" s="51"/>
      <c r="L660" s="52"/>
      <c r="M660" s="37"/>
      <c r="N660" s="43"/>
      <c r="O660" s="45"/>
      <c r="P660" s="45"/>
      <c r="Q660" s="45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146"/>
      <c r="AG660" s="146"/>
      <c r="AH660" s="146"/>
      <c r="AI660" s="146"/>
      <c r="AJ660" s="146"/>
      <c r="AK660" s="146"/>
      <c r="AL660" s="146"/>
      <c r="AM660" s="146"/>
      <c r="AN660" s="37"/>
      <c r="AO660" s="37"/>
      <c r="AP660" s="37"/>
    </row>
    <row r="661" spans="1:42">
      <c r="A661" s="43"/>
      <c r="B661" s="43"/>
      <c r="C661" s="44"/>
      <c r="D661" s="38"/>
      <c r="E661" s="38"/>
      <c r="F661" s="45"/>
      <c r="G661" s="43"/>
      <c r="H661" s="43"/>
      <c r="I661" s="43"/>
      <c r="J661" s="43"/>
      <c r="K661" s="51"/>
      <c r="L661" s="52"/>
      <c r="M661" s="37"/>
      <c r="N661" s="43"/>
      <c r="O661" s="45"/>
      <c r="P661" s="45"/>
      <c r="Q661" s="45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146"/>
      <c r="AG661" s="146"/>
      <c r="AH661" s="146"/>
      <c r="AI661" s="146"/>
      <c r="AJ661" s="146"/>
      <c r="AK661" s="146"/>
      <c r="AL661" s="146"/>
      <c r="AM661" s="146"/>
      <c r="AN661" s="37"/>
      <c r="AO661" s="37"/>
      <c r="AP661" s="37"/>
    </row>
    <row r="662" spans="1:42">
      <c r="A662" s="43"/>
      <c r="B662" s="43"/>
      <c r="C662" s="44"/>
      <c r="D662" s="38"/>
      <c r="E662" s="38"/>
      <c r="F662" s="45"/>
      <c r="G662" s="43"/>
      <c r="H662" s="43"/>
      <c r="I662" s="43"/>
      <c r="J662" s="43"/>
      <c r="K662" s="51"/>
      <c r="L662" s="52"/>
      <c r="M662" s="37"/>
      <c r="N662" s="43"/>
      <c r="O662" s="45"/>
      <c r="P662" s="45"/>
      <c r="Q662" s="45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146"/>
      <c r="AG662" s="146"/>
      <c r="AH662" s="146"/>
      <c r="AI662" s="146"/>
      <c r="AJ662" s="146"/>
      <c r="AK662" s="146"/>
      <c r="AL662" s="146"/>
      <c r="AM662" s="146"/>
      <c r="AN662" s="37"/>
      <c r="AO662" s="37"/>
      <c r="AP662" s="37"/>
    </row>
    <row r="663" spans="1:42">
      <c r="A663" s="43"/>
      <c r="B663" s="43"/>
      <c r="C663" s="44"/>
      <c r="D663" s="38"/>
      <c r="E663" s="38"/>
      <c r="F663" s="45"/>
      <c r="G663" s="43"/>
      <c r="H663" s="43"/>
      <c r="I663" s="43"/>
      <c r="J663" s="43"/>
      <c r="K663" s="51"/>
      <c r="L663" s="52"/>
      <c r="M663" s="37"/>
      <c r="N663" s="43"/>
      <c r="O663" s="45"/>
      <c r="P663" s="45"/>
      <c r="Q663" s="45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146"/>
      <c r="AG663" s="146"/>
      <c r="AH663" s="146"/>
      <c r="AI663" s="146"/>
      <c r="AJ663" s="146"/>
      <c r="AK663" s="146"/>
      <c r="AL663" s="146"/>
      <c r="AM663" s="146"/>
      <c r="AN663" s="37"/>
      <c r="AO663" s="37"/>
      <c r="AP663" s="37"/>
    </row>
    <row r="664" spans="1:42">
      <c r="A664" s="43"/>
      <c r="B664" s="43"/>
      <c r="C664" s="44"/>
      <c r="D664" s="38"/>
      <c r="E664" s="38"/>
      <c r="F664" s="45"/>
      <c r="G664" s="43"/>
      <c r="H664" s="43"/>
      <c r="I664" s="43"/>
      <c r="J664" s="43"/>
      <c r="K664" s="51"/>
      <c r="L664" s="52"/>
      <c r="M664" s="37"/>
      <c r="N664" s="43"/>
      <c r="O664" s="45"/>
      <c r="P664" s="45"/>
      <c r="Q664" s="45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146"/>
      <c r="AG664" s="146"/>
      <c r="AH664" s="146"/>
      <c r="AI664" s="146"/>
      <c r="AJ664" s="146"/>
      <c r="AK664" s="146"/>
      <c r="AL664" s="146"/>
      <c r="AM664" s="146"/>
      <c r="AN664" s="37"/>
      <c r="AO664" s="37"/>
      <c r="AP664" s="37"/>
    </row>
    <row r="665" spans="1:42">
      <c r="A665" s="43"/>
      <c r="B665" s="43"/>
      <c r="C665" s="44"/>
      <c r="D665" s="38"/>
      <c r="E665" s="38"/>
      <c r="F665" s="45"/>
      <c r="G665" s="43"/>
      <c r="H665" s="43"/>
      <c r="I665" s="43"/>
      <c r="J665" s="43"/>
      <c r="K665" s="51"/>
      <c r="L665" s="52"/>
      <c r="M665" s="37"/>
      <c r="N665" s="43"/>
      <c r="O665" s="45"/>
      <c r="P665" s="45"/>
      <c r="Q665" s="45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146"/>
      <c r="AG665" s="146"/>
      <c r="AH665" s="146"/>
      <c r="AI665" s="146"/>
      <c r="AJ665" s="146"/>
      <c r="AK665" s="146"/>
      <c r="AL665" s="146"/>
      <c r="AM665" s="146"/>
      <c r="AN665" s="37"/>
      <c r="AO665" s="37"/>
      <c r="AP665" s="37"/>
    </row>
    <row r="666" spans="1:42">
      <c r="A666" s="43"/>
      <c r="B666" s="43"/>
      <c r="C666" s="44"/>
      <c r="D666" s="38"/>
      <c r="E666" s="38"/>
      <c r="F666" s="45"/>
      <c r="G666" s="43"/>
      <c r="H666" s="43"/>
      <c r="I666" s="43"/>
      <c r="J666" s="43"/>
      <c r="K666" s="51"/>
      <c r="L666" s="52"/>
      <c r="M666" s="37"/>
      <c r="N666" s="43"/>
      <c r="O666" s="45"/>
      <c r="P666" s="45"/>
      <c r="Q666" s="45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146"/>
      <c r="AG666" s="146"/>
      <c r="AH666" s="146"/>
      <c r="AI666" s="146"/>
      <c r="AJ666" s="146"/>
      <c r="AK666" s="146"/>
      <c r="AL666" s="146"/>
      <c r="AM666" s="146"/>
      <c r="AN666" s="37"/>
      <c r="AO666" s="37"/>
      <c r="AP666" s="37"/>
    </row>
    <row r="667" spans="1:42">
      <c r="A667" s="43"/>
      <c r="B667" s="43"/>
      <c r="C667" s="44"/>
      <c r="D667" s="38"/>
      <c r="E667" s="38"/>
      <c r="F667" s="45"/>
      <c r="G667" s="43"/>
      <c r="H667" s="43"/>
      <c r="I667" s="43"/>
      <c r="J667" s="43"/>
      <c r="K667" s="51"/>
      <c r="L667" s="52"/>
      <c r="M667" s="37"/>
      <c r="N667" s="43"/>
      <c r="O667" s="45"/>
      <c r="P667" s="45"/>
      <c r="Q667" s="45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146"/>
      <c r="AG667" s="146"/>
      <c r="AH667" s="146"/>
      <c r="AI667" s="146"/>
      <c r="AJ667" s="146"/>
      <c r="AK667" s="146"/>
      <c r="AL667" s="146"/>
      <c r="AM667" s="146"/>
      <c r="AN667" s="37"/>
      <c r="AO667" s="37"/>
      <c r="AP667" s="37"/>
    </row>
    <row r="668" spans="1:42">
      <c r="A668" s="43"/>
      <c r="B668" s="43"/>
      <c r="C668" s="44"/>
      <c r="D668" s="38"/>
      <c r="E668" s="38"/>
      <c r="F668" s="45"/>
      <c r="G668" s="43"/>
      <c r="H668" s="43"/>
      <c r="I668" s="43"/>
      <c r="J668" s="43"/>
      <c r="K668" s="51"/>
      <c r="L668" s="52"/>
      <c r="M668" s="37"/>
      <c r="N668" s="43"/>
      <c r="O668" s="45"/>
      <c r="P668" s="45"/>
      <c r="Q668" s="45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146"/>
      <c r="AG668" s="146"/>
      <c r="AH668" s="146"/>
      <c r="AI668" s="146"/>
      <c r="AJ668" s="146"/>
      <c r="AK668" s="146"/>
      <c r="AL668" s="146"/>
      <c r="AM668" s="146"/>
      <c r="AN668" s="37"/>
      <c r="AO668" s="37"/>
      <c r="AP668" s="37"/>
    </row>
    <row r="669" spans="1:42">
      <c r="A669" s="43"/>
      <c r="B669" s="43"/>
      <c r="C669" s="44"/>
      <c r="D669" s="38"/>
      <c r="E669" s="38"/>
      <c r="F669" s="45"/>
      <c r="G669" s="43"/>
      <c r="H669" s="43"/>
      <c r="I669" s="43"/>
      <c r="J669" s="43"/>
      <c r="K669" s="51"/>
      <c r="L669" s="52"/>
      <c r="M669" s="37"/>
      <c r="N669" s="43"/>
      <c r="O669" s="45"/>
      <c r="P669" s="45"/>
      <c r="Q669" s="45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146"/>
      <c r="AG669" s="146"/>
      <c r="AH669" s="146"/>
      <c r="AI669" s="146"/>
      <c r="AJ669" s="146"/>
      <c r="AK669" s="146"/>
      <c r="AL669" s="146"/>
      <c r="AM669" s="146"/>
      <c r="AN669" s="37"/>
      <c r="AO669" s="37"/>
      <c r="AP669" s="37"/>
    </row>
    <row r="670" spans="1:42">
      <c r="A670" s="43"/>
      <c r="B670" s="43"/>
      <c r="C670" s="44"/>
      <c r="D670" s="38"/>
      <c r="E670" s="38"/>
      <c r="F670" s="45"/>
      <c r="G670" s="43"/>
      <c r="H670" s="43"/>
      <c r="I670" s="43"/>
      <c r="J670" s="43"/>
      <c r="K670" s="51"/>
      <c r="L670" s="52"/>
      <c r="M670" s="37"/>
      <c r="N670" s="43"/>
      <c r="O670" s="45"/>
      <c r="P670" s="45"/>
      <c r="Q670" s="45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146"/>
      <c r="AG670" s="146"/>
      <c r="AH670" s="146"/>
      <c r="AI670" s="146"/>
      <c r="AJ670" s="146"/>
      <c r="AK670" s="146"/>
      <c r="AL670" s="146"/>
      <c r="AM670" s="146"/>
      <c r="AN670" s="37"/>
      <c r="AO670" s="37"/>
      <c r="AP670" s="37"/>
    </row>
    <row r="671" spans="1:42">
      <c r="A671" s="43"/>
      <c r="B671" s="43"/>
      <c r="C671" s="44"/>
      <c r="D671" s="38"/>
      <c r="E671" s="38"/>
      <c r="F671" s="45"/>
      <c r="G671" s="43"/>
      <c r="H671" s="43"/>
      <c r="I671" s="43"/>
      <c r="J671" s="43"/>
      <c r="K671" s="51"/>
      <c r="L671" s="52"/>
      <c r="M671" s="37"/>
      <c r="N671" s="43"/>
      <c r="O671" s="45"/>
      <c r="P671" s="45"/>
      <c r="Q671" s="45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146"/>
      <c r="AG671" s="146"/>
      <c r="AH671" s="146"/>
      <c r="AI671" s="146"/>
      <c r="AJ671" s="146"/>
      <c r="AK671" s="146"/>
      <c r="AL671" s="146"/>
      <c r="AM671" s="146"/>
      <c r="AN671" s="37"/>
      <c r="AO671" s="37"/>
      <c r="AP671" s="37"/>
    </row>
    <row r="672" spans="1:42">
      <c r="A672" s="43"/>
      <c r="B672" s="43"/>
      <c r="C672" s="44"/>
      <c r="D672" s="38"/>
      <c r="E672" s="38"/>
      <c r="F672" s="45"/>
      <c r="G672" s="43"/>
      <c r="H672" s="43"/>
      <c r="I672" s="43"/>
      <c r="J672" s="43"/>
      <c r="K672" s="51"/>
      <c r="L672" s="52"/>
      <c r="M672" s="37"/>
      <c r="N672" s="43"/>
      <c r="O672" s="45"/>
      <c r="P672" s="45"/>
      <c r="Q672" s="45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146"/>
      <c r="AG672" s="146"/>
      <c r="AH672" s="146"/>
      <c r="AI672" s="146"/>
      <c r="AJ672" s="146"/>
      <c r="AK672" s="146"/>
      <c r="AL672" s="146"/>
      <c r="AM672" s="146"/>
      <c r="AN672" s="37"/>
      <c r="AO672" s="37"/>
      <c r="AP672" s="37"/>
    </row>
    <row r="673" spans="1:42">
      <c r="A673" s="43"/>
      <c r="B673" s="43"/>
      <c r="C673" s="44"/>
      <c r="D673" s="38"/>
      <c r="E673" s="38"/>
      <c r="F673" s="45"/>
      <c r="G673" s="43"/>
      <c r="H673" s="43"/>
      <c r="I673" s="43"/>
      <c r="J673" s="43"/>
      <c r="K673" s="51"/>
      <c r="L673" s="52"/>
      <c r="M673" s="37"/>
      <c r="N673" s="43"/>
      <c r="O673" s="45"/>
      <c r="P673" s="45"/>
      <c r="Q673" s="45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146"/>
      <c r="AG673" s="146"/>
      <c r="AH673" s="146"/>
      <c r="AI673" s="146"/>
      <c r="AJ673" s="146"/>
      <c r="AK673" s="146"/>
      <c r="AL673" s="146"/>
      <c r="AM673" s="146"/>
      <c r="AN673" s="37"/>
      <c r="AO673" s="37"/>
      <c r="AP673" s="37"/>
    </row>
    <row r="674" spans="1:42">
      <c r="A674" s="43"/>
      <c r="B674" s="43"/>
      <c r="C674" s="44"/>
      <c r="D674" s="38"/>
      <c r="E674" s="38"/>
      <c r="F674" s="45"/>
      <c r="G674" s="43"/>
      <c r="H674" s="43"/>
      <c r="I674" s="43"/>
      <c r="J674" s="43"/>
      <c r="K674" s="51"/>
      <c r="L674" s="52"/>
      <c r="M674" s="37"/>
      <c r="N674" s="43"/>
      <c r="O674" s="45"/>
      <c r="P674" s="45"/>
      <c r="Q674" s="45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146"/>
      <c r="AG674" s="146"/>
      <c r="AH674" s="146"/>
      <c r="AI674" s="146"/>
      <c r="AJ674" s="146"/>
      <c r="AK674" s="146"/>
      <c r="AL674" s="146"/>
      <c r="AM674" s="146"/>
      <c r="AN674" s="37"/>
      <c r="AO674" s="37"/>
      <c r="AP674" s="37"/>
    </row>
    <row r="675" spans="1:42">
      <c r="A675" s="43"/>
      <c r="B675" s="43"/>
      <c r="C675" s="44"/>
      <c r="D675" s="38"/>
      <c r="E675" s="38"/>
      <c r="F675" s="45"/>
      <c r="G675" s="43"/>
      <c r="H675" s="43"/>
      <c r="I675" s="43"/>
      <c r="J675" s="43"/>
      <c r="K675" s="51"/>
      <c r="L675" s="52"/>
      <c r="M675" s="37"/>
      <c r="N675" s="43"/>
      <c r="O675" s="45"/>
      <c r="P675" s="45"/>
      <c r="Q675" s="45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146"/>
      <c r="AG675" s="146"/>
      <c r="AH675" s="146"/>
      <c r="AI675" s="146"/>
      <c r="AJ675" s="146"/>
      <c r="AK675" s="146"/>
      <c r="AL675" s="146"/>
      <c r="AM675" s="146"/>
      <c r="AN675" s="37"/>
      <c r="AO675" s="37"/>
      <c r="AP675" s="37"/>
    </row>
    <row r="676" spans="1:42">
      <c r="A676" s="43"/>
      <c r="B676" s="43"/>
      <c r="C676" s="44"/>
      <c r="D676" s="38"/>
      <c r="E676" s="38"/>
      <c r="F676" s="45"/>
      <c r="G676" s="43"/>
      <c r="H676" s="43"/>
      <c r="I676" s="43"/>
      <c r="J676" s="43"/>
      <c r="K676" s="51"/>
      <c r="L676" s="52"/>
      <c r="M676" s="37"/>
      <c r="N676" s="43"/>
      <c r="O676" s="45"/>
      <c r="P676" s="45"/>
      <c r="Q676" s="45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146"/>
      <c r="AG676" s="146"/>
      <c r="AH676" s="146"/>
      <c r="AI676" s="146"/>
      <c r="AJ676" s="146"/>
      <c r="AK676" s="146"/>
      <c r="AL676" s="146"/>
      <c r="AM676" s="146"/>
      <c r="AN676" s="37"/>
      <c r="AO676" s="37"/>
      <c r="AP676" s="37"/>
    </row>
    <row r="677" spans="1:42">
      <c r="A677" s="43"/>
      <c r="B677" s="43"/>
      <c r="C677" s="44"/>
      <c r="D677" s="38"/>
      <c r="E677" s="38"/>
      <c r="F677" s="45"/>
      <c r="G677" s="43"/>
      <c r="H677" s="43"/>
      <c r="I677" s="43"/>
      <c r="J677" s="43"/>
      <c r="K677" s="51"/>
      <c r="L677" s="52"/>
      <c r="M677" s="37"/>
      <c r="N677" s="43"/>
      <c r="O677" s="45"/>
      <c r="P677" s="45"/>
      <c r="Q677" s="45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146"/>
      <c r="AG677" s="146"/>
      <c r="AH677" s="146"/>
      <c r="AI677" s="146"/>
      <c r="AJ677" s="146"/>
      <c r="AK677" s="146"/>
      <c r="AL677" s="146"/>
      <c r="AM677" s="146"/>
      <c r="AN677" s="37"/>
      <c r="AO677" s="37"/>
      <c r="AP677" s="37"/>
    </row>
    <row r="678" spans="1:42">
      <c r="A678" s="43"/>
      <c r="B678" s="43"/>
      <c r="C678" s="44"/>
      <c r="D678" s="38"/>
      <c r="E678" s="38"/>
      <c r="F678" s="45"/>
      <c r="G678" s="43"/>
      <c r="H678" s="43"/>
      <c r="I678" s="43"/>
      <c r="J678" s="43"/>
      <c r="K678" s="51"/>
      <c r="L678" s="52"/>
      <c r="M678" s="37"/>
      <c r="N678" s="43"/>
      <c r="O678" s="45"/>
      <c r="P678" s="45"/>
      <c r="Q678" s="45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146"/>
      <c r="AG678" s="146"/>
      <c r="AH678" s="146"/>
      <c r="AI678" s="146"/>
      <c r="AJ678" s="146"/>
      <c r="AK678" s="146"/>
      <c r="AL678" s="146"/>
      <c r="AM678" s="146"/>
      <c r="AN678" s="37"/>
      <c r="AO678" s="37"/>
      <c r="AP678" s="37"/>
    </row>
    <row r="679" spans="1:42">
      <c r="A679" s="43"/>
      <c r="B679" s="43"/>
      <c r="C679" s="44"/>
      <c r="D679" s="38"/>
      <c r="E679" s="38"/>
      <c r="F679" s="45"/>
      <c r="G679" s="43"/>
      <c r="H679" s="43"/>
      <c r="I679" s="43"/>
      <c r="J679" s="43"/>
      <c r="K679" s="51"/>
      <c r="L679" s="52"/>
      <c r="M679" s="37"/>
      <c r="N679" s="43"/>
      <c r="O679" s="45"/>
      <c r="P679" s="45"/>
      <c r="Q679" s="45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146"/>
      <c r="AG679" s="146"/>
      <c r="AH679" s="146"/>
      <c r="AI679" s="146"/>
      <c r="AJ679" s="146"/>
      <c r="AK679" s="146"/>
      <c r="AL679" s="146"/>
      <c r="AM679" s="146"/>
      <c r="AN679" s="37"/>
      <c r="AO679" s="37"/>
      <c r="AP679" s="37"/>
    </row>
    <row r="680" spans="1:42">
      <c r="A680" s="43"/>
      <c r="B680" s="43"/>
      <c r="C680" s="44"/>
      <c r="D680" s="38"/>
      <c r="E680" s="38"/>
      <c r="F680" s="45"/>
      <c r="G680" s="43"/>
      <c r="H680" s="43"/>
      <c r="I680" s="43"/>
      <c r="J680" s="43"/>
      <c r="K680" s="51"/>
      <c r="L680" s="52"/>
      <c r="M680" s="37"/>
      <c r="N680" s="43"/>
      <c r="O680" s="45"/>
      <c r="P680" s="45"/>
      <c r="Q680" s="45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146"/>
      <c r="AG680" s="146"/>
      <c r="AH680" s="146"/>
      <c r="AI680" s="146"/>
      <c r="AJ680" s="146"/>
      <c r="AK680" s="146"/>
      <c r="AL680" s="146"/>
      <c r="AM680" s="146"/>
      <c r="AN680" s="37"/>
      <c r="AO680" s="37"/>
      <c r="AP680" s="37"/>
    </row>
    <row r="681" spans="1:42">
      <c r="A681" s="43"/>
      <c r="B681" s="43"/>
      <c r="C681" s="44"/>
      <c r="D681" s="38"/>
      <c r="E681" s="38"/>
      <c r="F681" s="45"/>
      <c r="G681" s="43"/>
      <c r="H681" s="43"/>
      <c r="I681" s="43"/>
      <c r="J681" s="43"/>
      <c r="K681" s="51"/>
      <c r="L681" s="52"/>
      <c r="M681" s="37"/>
      <c r="N681" s="43"/>
      <c r="O681" s="45"/>
      <c r="P681" s="45"/>
      <c r="Q681" s="45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146"/>
      <c r="AG681" s="146"/>
      <c r="AH681" s="146"/>
      <c r="AI681" s="146"/>
      <c r="AJ681" s="146"/>
      <c r="AK681" s="146"/>
      <c r="AL681" s="146"/>
      <c r="AM681" s="146"/>
      <c r="AN681" s="37"/>
      <c r="AO681" s="37"/>
      <c r="AP681" s="37"/>
    </row>
    <row r="682" spans="1:42">
      <c r="A682" s="43"/>
      <c r="B682" s="43"/>
      <c r="C682" s="44"/>
      <c r="D682" s="38"/>
      <c r="E682" s="38"/>
      <c r="F682" s="45"/>
      <c r="G682" s="43"/>
      <c r="H682" s="43"/>
      <c r="I682" s="43"/>
      <c r="J682" s="43"/>
      <c r="K682" s="51"/>
      <c r="L682" s="52"/>
      <c r="M682" s="37"/>
      <c r="N682" s="43"/>
      <c r="O682" s="45"/>
      <c r="P682" s="45"/>
      <c r="Q682" s="45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146"/>
      <c r="AG682" s="146"/>
      <c r="AH682" s="146"/>
      <c r="AI682" s="146"/>
      <c r="AJ682" s="146"/>
      <c r="AK682" s="146"/>
      <c r="AL682" s="146"/>
      <c r="AM682" s="146"/>
      <c r="AN682" s="37"/>
      <c r="AO682" s="37"/>
      <c r="AP682" s="37"/>
    </row>
    <row r="683" spans="1:42">
      <c r="A683" s="43"/>
      <c r="B683" s="43"/>
      <c r="C683" s="44"/>
      <c r="D683" s="38"/>
      <c r="E683" s="38"/>
      <c r="F683" s="45"/>
      <c r="G683" s="43"/>
      <c r="H683" s="43"/>
      <c r="I683" s="43"/>
      <c r="J683" s="43"/>
      <c r="K683" s="51"/>
      <c r="L683" s="52"/>
      <c r="M683" s="37"/>
      <c r="N683" s="43"/>
      <c r="O683" s="45"/>
      <c r="P683" s="45"/>
      <c r="Q683" s="45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146"/>
      <c r="AG683" s="146"/>
      <c r="AH683" s="146"/>
      <c r="AI683" s="146"/>
      <c r="AJ683" s="146"/>
      <c r="AK683" s="146"/>
      <c r="AL683" s="146"/>
      <c r="AM683" s="146"/>
      <c r="AN683" s="37"/>
      <c r="AO683" s="37"/>
      <c r="AP683" s="37"/>
    </row>
    <row r="684" spans="1:42">
      <c r="A684" s="43"/>
      <c r="B684" s="43"/>
      <c r="C684" s="44"/>
      <c r="D684" s="38"/>
      <c r="E684" s="38"/>
      <c r="F684" s="45"/>
      <c r="G684" s="43"/>
      <c r="H684" s="43"/>
      <c r="I684" s="43"/>
      <c r="J684" s="43"/>
      <c r="K684" s="51"/>
      <c r="L684" s="52"/>
      <c r="M684" s="37"/>
      <c r="N684" s="43"/>
      <c r="O684" s="45"/>
      <c r="P684" s="45"/>
      <c r="Q684" s="45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146"/>
      <c r="AG684" s="146"/>
      <c r="AH684" s="146"/>
      <c r="AI684" s="146"/>
      <c r="AJ684" s="146"/>
      <c r="AK684" s="146"/>
      <c r="AL684" s="146"/>
      <c r="AM684" s="146"/>
      <c r="AN684" s="37"/>
      <c r="AO684" s="37"/>
      <c r="AP684" s="37"/>
    </row>
    <row r="685" spans="1:42">
      <c r="A685" s="43"/>
      <c r="B685" s="43"/>
      <c r="C685" s="44"/>
      <c r="D685" s="38"/>
      <c r="E685" s="38"/>
      <c r="F685" s="45"/>
      <c r="G685" s="43"/>
      <c r="H685" s="43"/>
      <c r="I685" s="43"/>
      <c r="J685" s="43"/>
      <c r="K685" s="51"/>
      <c r="L685" s="52"/>
      <c r="M685" s="37"/>
      <c r="N685" s="43"/>
      <c r="O685" s="45"/>
      <c r="P685" s="45"/>
      <c r="Q685" s="45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146"/>
      <c r="AG685" s="146"/>
      <c r="AH685" s="146"/>
      <c r="AI685" s="146"/>
      <c r="AJ685" s="146"/>
      <c r="AK685" s="146"/>
      <c r="AL685" s="146"/>
      <c r="AM685" s="146"/>
      <c r="AN685" s="37"/>
      <c r="AO685" s="37"/>
      <c r="AP685" s="37"/>
    </row>
    <row r="686" spans="1:42">
      <c r="A686" s="43"/>
      <c r="B686" s="43"/>
      <c r="C686" s="44"/>
      <c r="D686" s="38"/>
      <c r="E686" s="38"/>
      <c r="F686" s="45"/>
      <c r="G686" s="43"/>
      <c r="H686" s="43"/>
      <c r="I686" s="43"/>
      <c r="J686" s="43"/>
      <c r="K686" s="51"/>
      <c r="L686" s="52"/>
      <c r="M686" s="37"/>
      <c r="N686" s="43"/>
      <c r="O686" s="45"/>
      <c r="P686" s="45"/>
      <c r="Q686" s="45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146"/>
      <c r="AG686" s="146"/>
      <c r="AH686" s="146"/>
      <c r="AI686" s="146"/>
      <c r="AJ686" s="146"/>
      <c r="AK686" s="146"/>
      <c r="AL686" s="146"/>
      <c r="AM686" s="146"/>
      <c r="AN686" s="37"/>
      <c r="AO686" s="37"/>
      <c r="AP686" s="37"/>
    </row>
    <row r="687" spans="1:42">
      <c r="A687" s="43"/>
      <c r="B687" s="43"/>
      <c r="C687" s="44"/>
      <c r="D687" s="38"/>
      <c r="E687" s="38"/>
      <c r="F687" s="45"/>
      <c r="G687" s="43"/>
      <c r="H687" s="43"/>
      <c r="I687" s="43"/>
      <c r="J687" s="43"/>
      <c r="K687" s="51"/>
      <c r="L687" s="52"/>
      <c r="M687" s="37"/>
      <c r="N687" s="43"/>
      <c r="O687" s="45"/>
      <c r="P687" s="45"/>
      <c r="Q687" s="45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146"/>
      <c r="AG687" s="146"/>
      <c r="AH687" s="146"/>
      <c r="AI687" s="146"/>
      <c r="AJ687" s="146"/>
      <c r="AK687" s="146"/>
      <c r="AL687" s="146"/>
      <c r="AM687" s="146"/>
      <c r="AN687" s="37"/>
      <c r="AO687" s="37"/>
      <c r="AP687" s="37"/>
    </row>
    <row r="688" spans="1:42">
      <c r="A688" s="43"/>
      <c r="B688" s="43"/>
      <c r="C688" s="44"/>
      <c r="D688" s="38"/>
      <c r="E688" s="38"/>
      <c r="F688" s="45"/>
      <c r="G688" s="43"/>
      <c r="H688" s="43"/>
      <c r="I688" s="43"/>
      <c r="J688" s="43"/>
      <c r="K688" s="51"/>
      <c r="L688" s="52"/>
      <c r="M688" s="37"/>
      <c r="N688" s="43"/>
      <c r="O688" s="45"/>
      <c r="P688" s="45"/>
      <c r="Q688" s="45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146"/>
      <c r="AG688" s="146"/>
      <c r="AH688" s="146"/>
      <c r="AI688" s="146"/>
      <c r="AJ688" s="146"/>
      <c r="AK688" s="146"/>
      <c r="AL688" s="146"/>
      <c r="AM688" s="146"/>
      <c r="AN688" s="37"/>
      <c r="AO688" s="37"/>
      <c r="AP688" s="37"/>
    </row>
    <row r="689" spans="1:42">
      <c r="A689" s="43"/>
      <c r="B689" s="43"/>
      <c r="C689" s="44"/>
      <c r="D689" s="38"/>
      <c r="E689" s="38"/>
      <c r="F689" s="45"/>
      <c r="G689" s="43"/>
      <c r="H689" s="43"/>
      <c r="I689" s="43"/>
      <c r="J689" s="43"/>
      <c r="K689" s="51"/>
      <c r="L689" s="52"/>
      <c r="M689" s="37"/>
      <c r="N689" s="43"/>
      <c r="O689" s="45"/>
      <c r="P689" s="45"/>
      <c r="Q689" s="45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146"/>
      <c r="AG689" s="146"/>
      <c r="AH689" s="146"/>
      <c r="AI689" s="146"/>
      <c r="AJ689" s="146"/>
      <c r="AK689" s="146"/>
      <c r="AL689" s="146"/>
      <c r="AM689" s="146"/>
      <c r="AN689" s="37"/>
      <c r="AO689" s="37"/>
      <c r="AP689" s="37"/>
    </row>
    <row r="690" spans="1:42">
      <c r="A690" s="43"/>
      <c r="B690" s="43"/>
      <c r="C690" s="44"/>
      <c r="D690" s="38"/>
      <c r="E690" s="38"/>
      <c r="F690" s="45"/>
      <c r="G690" s="43"/>
      <c r="H690" s="43"/>
      <c r="I690" s="43"/>
      <c r="J690" s="43"/>
      <c r="K690" s="51"/>
      <c r="L690" s="52"/>
      <c r="M690" s="37"/>
      <c r="N690" s="43"/>
      <c r="O690" s="45"/>
      <c r="P690" s="45"/>
      <c r="Q690" s="45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146"/>
      <c r="AG690" s="146"/>
      <c r="AH690" s="146"/>
      <c r="AI690" s="146"/>
      <c r="AJ690" s="146"/>
      <c r="AK690" s="146"/>
      <c r="AL690" s="146"/>
      <c r="AM690" s="146"/>
      <c r="AN690" s="37"/>
      <c r="AO690" s="37"/>
      <c r="AP690" s="37"/>
    </row>
    <row r="691" spans="1:42">
      <c r="A691" s="43"/>
      <c r="B691" s="43"/>
      <c r="C691" s="44"/>
      <c r="D691" s="38"/>
      <c r="E691" s="38"/>
      <c r="F691" s="45"/>
      <c r="G691" s="43"/>
      <c r="H691" s="43"/>
      <c r="I691" s="43"/>
      <c r="J691" s="43"/>
      <c r="K691" s="51"/>
      <c r="L691" s="52"/>
      <c r="M691" s="37"/>
      <c r="N691" s="43"/>
      <c r="O691" s="45"/>
      <c r="P691" s="45"/>
      <c r="Q691" s="45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146"/>
      <c r="AG691" s="146"/>
      <c r="AH691" s="146"/>
      <c r="AI691" s="146"/>
      <c r="AJ691" s="146"/>
      <c r="AK691" s="146"/>
      <c r="AL691" s="146"/>
      <c r="AM691" s="146"/>
      <c r="AN691" s="37"/>
      <c r="AO691" s="37"/>
      <c r="AP691" s="37"/>
    </row>
    <row r="692" spans="1:42">
      <c r="A692" s="43"/>
      <c r="B692" s="43"/>
      <c r="C692" s="44"/>
      <c r="D692" s="38"/>
      <c r="E692" s="38"/>
      <c r="F692" s="45"/>
      <c r="G692" s="43"/>
      <c r="H692" s="43"/>
      <c r="I692" s="43"/>
      <c r="J692" s="43"/>
      <c r="K692" s="51"/>
      <c r="L692" s="52"/>
      <c r="M692" s="37"/>
      <c r="N692" s="43"/>
      <c r="O692" s="45"/>
      <c r="P692" s="45"/>
      <c r="Q692" s="45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146"/>
      <c r="AG692" s="146"/>
      <c r="AH692" s="146"/>
      <c r="AI692" s="146"/>
      <c r="AJ692" s="146"/>
      <c r="AK692" s="146"/>
      <c r="AL692" s="146"/>
      <c r="AM692" s="146"/>
      <c r="AN692" s="37"/>
      <c r="AO692" s="37"/>
      <c r="AP692" s="37"/>
    </row>
    <row r="693" spans="1:42">
      <c r="A693" s="43"/>
      <c r="B693" s="43"/>
      <c r="C693" s="44"/>
      <c r="D693" s="38"/>
      <c r="E693" s="38"/>
      <c r="F693" s="45"/>
      <c r="G693" s="43"/>
      <c r="H693" s="43"/>
      <c r="I693" s="43"/>
      <c r="J693" s="43"/>
      <c r="K693" s="51"/>
      <c r="L693" s="52"/>
      <c r="M693" s="37"/>
      <c r="N693" s="43"/>
      <c r="O693" s="45"/>
      <c r="P693" s="45"/>
      <c r="Q693" s="45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146"/>
      <c r="AG693" s="146"/>
      <c r="AH693" s="146"/>
      <c r="AI693" s="146"/>
      <c r="AJ693" s="146"/>
      <c r="AK693" s="146"/>
      <c r="AL693" s="146"/>
      <c r="AM693" s="146"/>
      <c r="AN693" s="37"/>
      <c r="AO693" s="37"/>
      <c r="AP693" s="37"/>
    </row>
    <row r="694" spans="1:42">
      <c r="A694" s="43"/>
      <c r="B694" s="43"/>
      <c r="C694" s="44"/>
      <c r="D694" s="38"/>
      <c r="E694" s="38"/>
      <c r="F694" s="45"/>
      <c r="G694" s="43"/>
      <c r="H694" s="43"/>
      <c r="I694" s="43"/>
      <c r="J694" s="43"/>
      <c r="K694" s="51"/>
      <c r="L694" s="52"/>
      <c r="M694" s="37"/>
      <c r="N694" s="43"/>
      <c r="O694" s="45"/>
      <c r="P694" s="45"/>
      <c r="Q694" s="45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146"/>
      <c r="AG694" s="146"/>
      <c r="AH694" s="146"/>
      <c r="AI694" s="146"/>
      <c r="AJ694" s="146"/>
      <c r="AK694" s="146"/>
      <c r="AL694" s="146"/>
      <c r="AM694" s="146"/>
      <c r="AN694" s="37"/>
      <c r="AO694" s="37"/>
      <c r="AP694" s="37"/>
    </row>
    <row r="695" spans="1:42">
      <c r="A695" s="43"/>
      <c r="B695" s="43"/>
      <c r="C695" s="44"/>
      <c r="D695" s="38"/>
      <c r="E695" s="38"/>
      <c r="F695" s="45"/>
      <c r="G695" s="43"/>
      <c r="H695" s="43"/>
      <c r="I695" s="43"/>
      <c r="J695" s="43"/>
      <c r="K695" s="51"/>
      <c r="L695" s="52"/>
      <c r="M695" s="37"/>
      <c r="N695" s="43"/>
      <c r="O695" s="45"/>
      <c r="P695" s="45"/>
      <c r="Q695" s="45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146"/>
      <c r="AG695" s="146"/>
      <c r="AH695" s="146"/>
      <c r="AI695" s="146"/>
      <c r="AJ695" s="146"/>
      <c r="AK695" s="146"/>
      <c r="AL695" s="146"/>
      <c r="AM695" s="146"/>
      <c r="AN695" s="37"/>
      <c r="AO695" s="37"/>
      <c r="AP695" s="37"/>
    </row>
    <row r="696" spans="1:42">
      <c r="A696" s="43"/>
      <c r="B696" s="43"/>
      <c r="C696" s="44"/>
      <c r="D696" s="38"/>
      <c r="E696" s="38"/>
      <c r="F696" s="45"/>
      <c r="G696" s="43"/>
      <c r="H696" s="43"/>
      <c r="I696" s="43"/>
      <c r="J696" s="43"/>
      <c r="K696" s="51"/>
      <c r="L696" s="52"/>
      <c r="M696" s="37"/>
      <c r="N696" s="43"/>
      <c r="O696" s="45"/>
      <c r="P696" s="45"/>
      <c r="Q696" s="45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146"/>
      <c r="AG696" s="146"/>
      <c r="AH696" s="146"/>
      <c r="AI696" s="146"/>
      <c r="AJ696" s="146"/>
      <c r="AK696" s="146"/>
      <c r="AL696" s="146"/>
      <c r="AM696" s="146"/>
      <c r="AN696" s="37"/>
      <c r="AO696" s="37"/>
      <c r="AP696" s="37"/>
    </row>
    <row r="697" spans="1:42">
      <c r="A697" s="43"/>
      <c r="B697" s="43"/>
      <c r="C697" s="44"/>
      <c r="D697" s="38"/>
      <c r="E697" s="38"/>
      <c r="F697" s="45"/>
      <c r="G697" s="43"/>
      <c r="H697" s="43"/>
      <c r="I697" s="43"/>
      <c r="J697" s="43"/>
      <c r="K697" s="51"/>
      <c r="L697" s="52"/>
      <c r="M697" s="37"/>
      <c r="N697" s="43"/>
      <c r="O697" s="45"/>
      <c r="P697" s="45"/>
      <c r="Q697" s="45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146"/>
      <c r="AG697" s="146"/>
      <c r="AH697" s="146"/>
      <c r="AI697" s="146"/>
      <c r="AJ697" s="146"/>
      <c r="AK697" s="146"/>
      <c r="AL697" s="146"/>
      <c r="AM697" s="146"/>
      <c r="AN697" s="37"/>
      <c r="AO697" s="37"/>
      <c r="AP697" s="37"/>
    </row>
    <row r="698" spans="1:42">
      <c r="A698" s="43"/>
      <c r="B698" s="43"/>
      <c r="C698" s="44"/>
      <c r="D698" s="38"/>
      <c r="E698" s="38"/>
      <c r="F698" s="45"/>
      <c r="G698" s="43"/>
      <c r="H698" s="43"/>
      <c r="I698" s="43"/>
      <c r="J698" s="43"/>
      <c r="K698" s="51"/>
      <c r="L698" s="52"/>
      <c r="M698" s="37"/>
      <c r="N698" s="43"/>
      <c r="O698" s="45"/>
      <c r="P698" s="45"/>
      <c r="Q698" s="45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146"/>
      <c r="AG698" s="146"/>
      <c r="AH698" s="146"/>
      <c r="AI698" s="146"/>
      <c r="AJ698" s="146"/>
      <c r="AK698" s="146"/>
      <c r="AL698" s="146"/>
      <c r="AM698" s="146"/>
      <c r="AN698" s="37"/>
      <c r="AO698" s="37"/>
      <c r="AP698" s="37"/>
    </row>
    <row r="699" spans="1:42">
      <c r="A699" s="43"/>
      <c r="B699" s="43"/>
      <c r="C699" s="44"/>
      <c r="D699" s="38"/>
      <c r="E699" s="38"/>
      <c r="F699" s="45"/>
      <c r="G699" s="43"/>
      <c r="H699" s="43"/>
      <c r="I699" s="43"/>
      <c r="J699" s="43"/>
      <c r="K699" s="51"/>
      <c r="L699" s="52"/>
      <c r="M699" s="37"/>
      <c r="N699" s="43"/>
      <c r="O699" s="45"/>
      <c r="P699" s="45"/>
      <c r="Q699" s="45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146"/>
      <c r="AG699" s="146"/>
      <c r="AH699" s="146"/>
      <c r="AI699" s="146"/>
      <c r="AJ699" s="146"/>
      <c r="AK699" s="146"/>
      <c r="AL699" s="146"/>
      <c r="AM699" s="146"/>
      <c r="AN699" s="37"/>
      <c r="AO699" s="37"/>
      <c r="AP699" s="37"/>
    </row>
    <row r="700" spans="1:42">
      <c r="A700" s="43"/>
      <c r="B700" s="43"/>
      <c r="C700" s="44"/>
      <c r="D700" s="38"/>
      <c r="E700" s="38"/>
      <c r="F700" s="45"/>
      <c r="G700" s="43"/>
      <c r="H700" s="43"/>
      <c r="I700" s="43"/>
      <c r="J700" s="43"/>
      <c r="K700" s="51"/>
      <c r="L700" s="52"/>
      <c r="M700" s="37"/>
      <c r="N700" s="43"/>
      <c r="O700" s="45"/>
      <c r="P700" s="45"/>
      <c r="Q700" s="45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146"/>
      <c r="AG700" s="146"/>
      <c r="AH700" s="146"/>
      <c r="AI700" s="146"/>
      <c r="AJ700" s="146"/>
      <c r="AK700" s="146"/>
      <c r="AL700" s="146"/>
      <c r="AM700" s="146"/>
      <c r="AN700" s="37"/>
      <c r="AO700" s="37"/>
      <c r="AP700" s="37"/>
    </row>
    <row r="701" spans="1:42">
      <c r="A701" s="43"/>
      <c r="B701" s="43"/>
      <c r="C701" s="44"/>
      <c r="D701" s="38"/>
      <c r="E701" s="38"/>
      <c r="F701" s="45"/>
      <c r="G701" s="43"/>
      <c r="H701" s="43"/>
      <c r="I701" s="43"/>
      <c r="J701" s="43"/>
      <c r="K701" s="51"/>
      <c r="L701" s="52"/>
      <c r="M701" s="37"/>
      <c r="N701" s="43"/>
      <c r="O701" s="45"/>
      <c r="P701" s="45"/>
      <c r="Q701" s="45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146"/>
      <c r="AG701" s="146"/>
      <c r="AH701" s="146"/>
      <c r="AI701" s="146"/>
      <c r="AJ701" s="146"/>
      <c r="AK701" s="146"/>
      <c r="AL701" s="146"/>
      <c r="AM701" s="146"/>
      <c r="AN701" s="37"/>
      <c r="AO701" s="37"/>
      <c r="AP701" s="37"/>
    </row>
    <row r="702" spans="1:42">
      <c r="A702" s="43"/>
      <c r="B702" s="43"/>
      <c r="C702" s="44"/>
      <c r="D702" s="38"/>
      <c r="E702" s="38"/>
      <c r="F702" s="45"/>
      <c r="G702" s="43"/>
      <c r="H702" s="43"/>
      <c r="I702" s="43"/>
      <c r="J702" s="43"/>
      <c r="K702" s="51"/>
      <c r="L702" s="52"/>
      <c r="M702" s="37"/>
      <c r="N702" s="43"/>
      <c r="O702" s="45"/>
      <c r="P702" s="45"/>
      <c r="Q702" s="45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146"/>
      <c r="AG702" s="146"/>
      <c r="AH702" s="146"/>
      <c r="AI702" s="146"/>
      <c r="AJ702" s="146"/>
      <c r="AK702" s="146"/>
      <c r="AL702" s="146"/>
      <c r="AM702" s="146"/>
      <c r="AN702" s="37"/>
      <c r="AO702" s="37"/>
      <c r="AP702" s="37"/>
    </row>
    <row r="703" spans="1:42">
      <c r="A703" s="43"/>
      <c r="B703" s="43"/>
      <c r="C703" s="44"/>
      <c r="D703" s="38"/>
      <c r="E703" s="38"/>
      <c r="F703" s="45"/>
      <c r="G703" s="43"/>
      <c r="H703" s="43"/>
      <c r="I703" s="43"/>
      <c r="J703" s="43"/>
      <c r="K703" s="51"/>
      <c r="L703" s="52"/>
      <c r="M703" s="37"/>
      <c r="N703" s="43"/>
      <c r="O703" s="45"/>
      <c r="P703" s="45"/>
      <c r="Q703" s="45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146"/>
      <c r="AG703" s="146"/>
      <c r="AH703" s="146"/>
      <c r="AI703" s="146"/>
      <c r="AJ703" s="146"/>
      <c r="AK703" s="146"/>
      <c r="AL703" s="146"/>
      <c r="AM703" s="146"/>
      <c r="AN703" s="37"/>
      <c r="AO703" s="37"/>
      <c r="AP703" s="37"/>
    </row>
    <row r="704" spans="1:42">
      <c r="A704" s="43"/>
      <c r="B704" s="43"/>
      <c r="C704" s="44"/>
      <c r="D704" s="38"/>
      <c r="E704" s="38"/>
      <c r="F704" s="45"/>
      <c r="G704" s="43"/>
      <c r="H704" s="43"/>
      <c r="I704" s="43"/>
      <c r="J704" s="43"/>
      <c r="K704" s="51"/>
      <c r="L704" s="52"/>
      <c r="M704" s="37"/>
      <c r="N704" s="43"/>
      <c r="O704" s="45"/>
      <c r="P704" s="45"/>
      <c r="Q704" s="45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146"/>
      <c r="AG704" s="146"/>
      <c r="AH704" s="146"/>
      <c r="AI704" s="146"/>
      <c r="AJ704" s="146"/>
      <c r="AK704" s="146"/>
      <c r="AL704" s="146"/>
      <c r="AM704" s="146"/>
      <c r="AN704" s="37"/>
      <c r="AO704" s="37"/>
      <c r="AP704" s="37"/>
    </row>
    <row r="705" spans="1:42">
      <c r="A705" s="43"/>
      <c r="B705" s="43"/>
      <c r="C705" s="44"/>
      <c r="D705" s="38"/>
      <c r="E705" s="38"/>
      <c r="F705" s="45"/>
      <c r="G705" s="43"/>
      <c r="H705" s="43"/>
      <c r="I705" s="43"/>
      <c r="J705" s="43"/>
      <c r="K705" s="51"/>
      <c r="L705" s="52"/>
      <c r="M705" s="37"/>
      <c r="N705" s="43"/>
      <c r="O705" s="45"/>
      <c r="P705" s="45"/>
      <c r="Q705" s="45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146"/>
      <c r="AG705" s="146"/>
      <c r="AH705" s="146"/>
      <c r="AI705" s="146"/>
      <c r="AJ705" s="146"/>
      <c r="AK705" s="146"/>
      <c r="AL705" s="146"/>
      <c r="AM705" s="146"/>
      <c r="AN705" s="37"/>
      <c r="AO705" s="37"/>
      <c r="AP705" s="37"/>
    </row>
    <row r="706" spans="1:42">
      <c r="A706" s="43"/>
      <c r="B706" s="43"/>
      <c r="C706" s="44"/>
      <c r="D706" s="38"/>
      <c r="E706" s="38"/>
      <c r="F706" s="45"/>
      <c r="G706" s="43"/>
      <c r="H706" s="43"/>
      <c r="I706" s="43"/>
      <c r="J706" s="43"/>
      <c r="K706" s="51"/>
      <c r="L706" s="52"/>
      <c r="M706" s="37"/>
      <c r="N706" s="43"/>
      <c r="O706" s="45"/>
      <c r="P706" s="45"/>
      <c r="Q706" s="45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146"/>
      <c r="AG706" s="146"/>
      <c r="AH706" s="146"/>
      <c r="AI706" s="146"/>
      <c r="AJ706" s="146"/>
      <c r="AK706" s="146"/>
      <c r="AL706" s="146"/>
      <c r="AM706" s="146"/>
      <c r="AN706" s="37"/>
      <c r="AO706" s="37"/>
      <c r="AP706" s="37"/>
    </row>
    <row r="707" spans="1:42">
      <c r="A707" s="43"/>
      <c r="B707" s="43"/>
      <c r="C707" s="44"/>
      <c r="D707" s="38"/>
      <c r="E707" s="38"/>
      <c r="F707" s="45"/>
      <c r="G707" s="43"/>
      <c r="H707" s="43"/>
      <c r="I707" s="43"/>
      <c r="J707" s="43"/>
      <c r="K707" s="51"/>
      <c r="L707" s="52"/>
      <c r="M707" s="37"/>
      <c r="N707" s="43"/>
      <c r="O707" s="45"/>
      <c r="P707" s="45"/>
      <c r="Q707" s="45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146"/>
      <c r="AG707" s="146"/>
      <c r="AH707" s="146"/>
      <c r="AI707" s="146"/>
      <c r="AJ707" s="146"/>
      <c r="AK707" s="146"/>
      <c r="AL707" s="146"/>
      <c r="AM707" s="146"/>
      <c r="AN707" s="37"/>
      <c r="AO707" s="37"/>
      <c r="AP707" s="37"/>
    </row>
    <row r="708" spans="1:42">
      <c r="A708" s="43"/>
      <c r="B708" s="43"/>
      <c r="C708" s="44"/>
      <c r="D708" s="38"/>
      <c r="E708" s="38"/>
      <c r="F708" s="45"/>
      <c r="G708" s="43"/>
      <c r="H708" s="43"/>
      <c r="I708" s="43"/>
      <c r="J708" s="43"/>
      <c r="K708" s="51"/>
      <c r="L708" s="52"/>
      <c r="M708" s="37"/>
      <c r="N708" s="43"/>
      <c r="O708" s="45"/>
      <c r="P708" s="45"/>
      <c r="Q708" s="45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146"/>
      <c r="AG708" s="146"/>
      <c r="AH708" s="146"/>
      <c r="AI708" s="146"/>
      <c r="AJ708" s="146"/>
      <c r="AK708" s="146"/>
      <c r="AL708" s="146"/>
      <c r="AM708" s="146"/>
      <c r="AN708" s="37"/>
      <c r="AO708" s="37"/>
      <c r="AP708" s="37"/>
    </row>
    <row r="709" spans="1:42">
      <c r="A709" s="43"/>
      <c r="B709" s="43"/>
      <c r="C709" s="44"/>
      <c r="D709" s="38"/>
      <c r="E709" s="38"/>
      <c r="F709" s="45"/>
      <c r="G709" s="43"/>
      <c r="H709" s="43"/>
      <c r="I709" s="43"/>
      <c r="J709" s="43"/>
      <c r="K709" s="51"/>
      <c r="L709" s="52"/>
      <c r="M709" s="37"/>
      <c r="N709" s="43"/>
      <c r="O709" s="45"/>
      <c r="P709" s="45"/>
      <c r="Q709" s="45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146"/>
      <c r="AG709" s="146"/>
      <c r="AH709" s="146"/>
      <c r="AI709" s="146"/>
      <c r="AJ709" s="146"/>
      <c r="AK709" s="146"/>
      <c r="AL709" s="146"/>
      <c r="AM709" s="146"/>
      <c r="AN709" s="37"/>
      <c r="AO709" s="37"/>
      <c r="AP709" s="37"/>
    </row>
    <row r="710" spans="1:42">
      <c r="A710" s="43"/>
      <c r="B710" s="43"/>
      <c r="C710" s="44"/>
      <c r="D710" s="38"/>
      <c r="E710" s="38"/>
      <c r="F710" s="45"/>
      <c r="G710" s="43"/>
      <c r="H710" s="43"/>
      <c r="I710" s="43"/>
      <c r="J710" s="43"/>
      <c r="K710" s="51"/>
      <c r="L710" s="52"/>
      <c r="M710" s="37"/>
      <c r="N710" s="43"/>
      <c r="O710" s="45"/>
      <c r="P710" s="45"/>
      <c r="Q710" s="45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146"/>
      <c r="AG710" s="146"/>
      <c r="AH710" s="146"/>
      <c r="AI710" s="146"/>
      <c r="AJ710" s="146"/>
      <c r="AK710" s="146"/>
      <c r="AL710" s="146"/>
      <c r="AM710" s="146"/>
      <c r="AN710" s="37"/>
      <c r="AO710" s="37"/>
      <c r="AP710" s="37"/>
    </row>
    <row r="711" spans="1:42">
      <c r="A711" s="43"/>
      <c r="B711" s="43"/>
      <c r="C711" s="44"/>
      <c r="D711" s="38"/>
      <c r="E711" s="38"/>
      <c r="F711" s="45"/>
      <c r="G711" s="43"/>
      <c r="H711" s="43"/>
      <c r="I711" s="43"/>
      <c r="J711" s="43"/>
      <c r="K711" s="51"/>
      <c r="L711" s="52"/>
      <c r="M711" s="37"/>
      <c r="N711" s="43"/>
      <c r="O711" s="45"/>
      <c r="P711" s="45"/>
      <c r="Q711" s="45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146"/>
      <c r="AG711" s="146"/>
      <c r="AH711" s="146"/>
      <c r="AI711" s="146"/>
      <c r="AJ711" s="146"/>
      <c r="AK711" s="146"/>
      <c r="AL711" s="146"/>
      <c r="AM711" s="146"/>
      <c r="AN711" s="37"/>
      <c r="AO711" s="37"/>
      <c r="AP711" s="37"/>
    </row>
    <row r="712" spans="1:42">
      <c r="A712" s="43"/>
      <c r="B712" s="43"/>
      <c r="C712" s="44"/>
      <c r="D712" s="38"/>
      <c r="E712" s="38"/>
      <c r="F712" s="45"/>
      <c r="G712" s="43"/>
      <c r="H712" s="43"/>
      <c r="I712" s="43"/>
      <c r="J712" s="43"/>
      <c r="K712" s="51"/>
      <c r="L712" s="52"/>
      <c r="M712" s="37"/>
      <c r="N712" s="43"/>
      <c r="O712" s="45"/>
      <c r="P712" s="45"/>
      <c r="Q712" s="45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146"/>
      <c r="AG712" s="146"/>
      <c r="AH712" s="146"/>
      <c r="AI712" s="146"/>
      <c r="AJ712" s="146"/>
      <c r="AK712" s="146"/>
      <c r="AL712" s="146"/>
      <c r="AM712" s="146"/>
      <c r="AN712" s="37"/>
      <c r="AO712" s="37"/>
      <c r="AP712" s="37"/>
    </row>
    <row r="713" spans="1:42">
      <c r="A713" s="43"/>
      <c r="B713" s="43"/>
      <c r="C713" s="44"/>
      <c r="D713" s="38"/>
      <c r="E713" s="38"/>
      <c r="F713" s="45"/>
      <c r="G713" s="43"/>
      <c r="H713" s="43"/>
      <c r="I713" s="43"/>
      <c r="J713" s="43"/>
      <c r="K713" s="51"/>
      <c r="L713" s="52"/>
      <c r="M713" s="37"/>
      <c r="N713" s="43"/>
      <c r="O713" s="45"/>
      <c r="P713" s="45"/>
      <c r="Q713" s="45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146"/>
      <c r="AG713" s="146"/>
      <c r="AH713" s="146"/>
      <c r="AI713" s="146"/>
      <c r="AJ713" s="146"/>
      <c r="AK713" s="146"/>
      <c r="AL713" s="146"/>
      <c r="AM713" s="146"/>
      <c r="AN713" s="37"/>
      <c r="AO713" s="37"/>
      <c r="AP713" s="37"/>
    </row>
    <row r="714" spans="1:42">
      <c r="A714" s="43"/>
      <c r="B714" s="43"/>
      <c r="C714" s="44"/>
      <c r="D714" s="38"/>
      <c r="E714" s="38"/>
      <c r="F714" s="45"/>
      <c r="G714" s="43"/>
      <c r="H714" s="43"/>
      <c r="I714" s="43"/>
      <c r="J714" s="43"/>
      <c r="K714" s="51"/>
      <c r="L714" s="52"/>
      <c r="M714" s="37"/>
      <c r="N714" s="43"/>
      <c r="O714" s="45"/>
      <c r="P714" s="45"/>
      <c r="Q714" s="45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146"/>
      <c r="AG714" s="146"/>
      <c r="AH714" s="146"/>
      <c r="AI714" s="146"/>
      <c r="AJ714" s="146"/>
      <c r="AK714" s="146"/>
      <c r="AL714" s="146"/>
      <c r="AM714" s="146"/>
      <c r="AN714" s="37"/>
      <c r="AO714" s="37"/>
      <c r="AP714" s="37"/>
    </row>
    <row r="715" spans="1:42">
      <c r="A715" s="43"/>
      <c r="B715" s="43"/>
      <c r="C715" s="44"/>
      <c r="D715" s="38"/>
      <c r="E715" s="38"/>
      <c r="F715" s="45"/>
      <c r="G715" s="43"/>
      <c r="H715" s="43"/>
      <c r="I715" s="43"/>
      <c r="J715" s="43"/>
      <c r="K715" s="51"/>
      <c r="L715" s="52"/>
      <c r="M715" s="37"/>
      <c r="N715" s="43"/>
      <c r="O715" s="45"/>
      <c r="P715" s="45"/>
      <c r="Q715" s="45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146"/>
      <c r="AG715" s="146"/>
      <c r="AH715" s="146"/>
      <c r="AI715" s="146"/>
      <c r="AJ715" s="146"/>
      <c r="AK715" s="146"/>
      <c r="AL715" s="146"/>
      <c r="AM715" s="146"/>
      <c r="AN715" s="37"/>
      <c r="AO715" s="37"/>
      <c r="AP715" s="37"/>
    </row>
    <row r="716" spans="1:42">
      <c r="A716" s="43"/>
      <c r="B716" s="43"/>
      <c r="C716" s="44"/>
      <c r="D716" s="38"/>
      <c r="E716" s="38"/>
      <c r="F716" s="45"/>
      <c r="G716" s="43"/>
      <c r="H716" s="43"/>
      <c r="I716" s="43"/>
      <c r="J716" s="43"/>
      <c r="K716" s="51"/>
      <c r="L716" s="52"/>
      <c r="M716" s="37"/>
      <c r="N716" s="43"/>
      <c r="O716" s="45"/>
      <c r="P716" s="45"/>
      <c r="Q716" s="45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146"/>
      <c r="AG716" s="146"/>
      <c r="AH716" s="146"/>
      <c r="AI716" s="146"/>
      <c r="AJ716" s="146"/>
      <c r="AK716" s="146"/>
      <c r="AL716" s="146"/>
      <c r="AM716" s="146"/>
      <c r="AN716" s="37"/>
      <c r="AO716" s="37"/>
      <c r="AP716" s="37"/>
    </row>
    <row r="717" spans="1:42">
      <c r="A717" s="43"/>
      <c r="B717" s="43"/>
      <c r="C717" s="44"/>
      <c r="D717" s="38"/>
      <c r="E717" s="38"/>
      <c r="F717" s="45"/>
      <c r="G717" s="43"/>
      <c r="H717" s="43"/>
      <c r="I717" s="43"/>
      <c r="J717" s="43"/>
      <c r="K717" s="51"/>
      <c r="L717" s="52"/>
      <c r="M717" s="37"/>
      <c r="N717" s="43"/>
      <c r="O717" s="45"/>
      <c r="P717" s="45"/>
      <c r="Q717" s="45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146"/>
      <c r="AG717" s="146"/>
      <c r="AH717" s="146"/>
      <c r="AI717" s="146"/>
      <c r="AJ717" s="146"/>
      <c r="AK717" s="146"/>
      <c r="AL717" s="146"/>
      <c r="AM717" s="146"/>
      <c r="AN717" s="37"/>
      <c r="AO717" s="37"/>
      <c r="AP717" s="37"/>
    </row>
    <row r="718" spans="1:42">
      <c r="A718" s="43"/>
      <c r="B718" s="43"/>
      <c r="C718" s="44"/>
      <c r="D718" s="38"/>
      <c r="E718" s="38"/>
      <c r="F718" s="45"/>
      <c r="G718" s="43"/>
      <c r="H718" s="43"/>
      <c r="I718" s="43"/>
      <c r="J718" s="43"/>
      <c r="K718" s="51"/>
      <c r="L718" s="52"/>
      <c r="M718" s="37"/>
      <c r="N718" s="43"/>
      <c r="O718" s="45"/>
      <c r="P718" s="45"/>
      <c r="Q718" s="45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146"/>
      <c r="AG718" s="146"/>
      <c r="AH718" s="146"/>
      <c r="AI718" s="146"/>
      <c r="AJ718" s="146"/>
      <c r="AK718" s="146"/>
      <c r="AL718" s="146"/>
      <c r="AM718" s="146"/>
      <c r="AN718" s="37"/>
      <c r="AO718" s="37"/>
      <c r="AP718" s="37"/>
    </row>
    <row r="719" spans="1:42">
      <c r="A719" s="43"/>
      <c r="B719" s="43"/>
      <c r="C719" s="44"/>
      <c r="D719" s="38"/>
      <c r="E719" s="38"/>
      <c r="F719" s="45"/>
      <c r="G719" s="43"/>
      <c r="H719" s="43"/>
      <c r="I719" s="43"/>
      <c r="J719" s="43"/>
      <c r="K719" s="51"/>
      <c r="L719" s="52"/>
      <c r="M719" s="37"/>
      <c r="N719" s="43"/>
      <c r="O719" s="45"/>
      <c r="P719" s="45"/>
      <c r="Q719" s="45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146"/>
      <c r="AG719" s="146"/>
      <c r="AH719" s="146"/>
      <c r="AI719" s="146"/>
      <c r="AJ719" s="146"/>
      <c r="AK719" s="146"/>
      <c r="AL719" s="146"/>
      <c r="AM719" s="146"/>
      <c r="AN719" s="37"/>
      <c r="AO719" s="37"/>
      <c r="AP719" s="37"/>
    </row>
    <row r="720" spans="1:42">
      <c r="A720" s="43"/>
      <c r="B720" s="43"/>
      <c r="C720" s="44"/>
      <c r="D720" s="38"/>
      <c r="E720" s="38"/>
      <c r="F720" s="45"/>
      <c r="G720" s="43"/>
      <c r="H720" s="43"/>
      <c r="I720" s="43"/>
      <c r="J720" s="43"/>
      <c r="K720" s="51"/>
      <c r="L720" s="52"/>
      <c r="M720" s="37"/>
      <c r="N720" s="43"/>
      <c r="O720" s="45"/>
      <c r="P720" s="45"/>
      <c r="Q720" s="45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146"/>
      <c r="AG720" s="146"/>
      <c r="AH720" s="146"/>
      <c r="AI720" s="146"/>
      <c r="AJ720" s="146"/>
      <c r="AK720" s="146"/>
      <c r="AL720" s="146"/>
      <c r="AM720" s="146"/>
      <c r="AN720" s="37"/>
      <c r="AO720" s="37"/>
      <c r="AP720" s="37"/>
    </row>
    <row r="721" spans="1:42">
      <c r="A721" s="43"/>
      <c r="B721" s="43"/>
      <c r="C721" s="44"/>
      <c r="D721" s="38"/>
      <c r="E721" s="38"/>
      <c r="F721" s="45"/>
      <c r="G721" s="43"/>
      <c r="H721" s="43"/>
      <c r="I721" s="43"/>
      <c r="J721" s="43"/>
      <c r="K721" s="51"/>
      <c r="L721" s="52"/>
      <c r="M721" s="37"/>
      <c r="N721" s="43"/>
      <c r="O721" s="45"/>
      <c r="P721" s="45"/>
      <c r="Q721" s="45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146"/>
      <c r="AG721" s="146"/>
      <c r="AH721" s="146"/>
      <c r="AI721" s="146"/>
      <c r="AJ721" s="146"/>
      <c r="AK721" s="146"/>
      <c r="AL721" s="146"/>
      <c r="AM721" s="146"/>
      <c r="AN721" s="37"/>
      <c r="AO721" s="37"/>
      <c r="AP721" s="37"/>
    </row>
    <row r="722" spans="1:42">
      <c r="A722" s="43"/>
      <c r="B722" s="43"/>
      <c r="C722" s="44"/>
      <c r="D722" s="38"/>
      <c r="E722" s="38"/>
      <c r="F722" s="45"/>
      <c r="G722" s="43"/>
      <c r="H722" s="43"/>
      <c r="I722" s="43"/>
      <c r="J722" s="43"/>
      <c r="K722" s="51"/>
      <c r="L722" s="52"/>
      <c r="M722" s="37"/>
      <c r="N722" s="43"/>
      <c r="O722" s="45"/>
      <c r="P722" s="45"/>
      <c r="Q722" s="45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146"/>
      <c r="AG722" s="146"/>
      <c r="AH722" s="146"/>
      <c r="AI722" s="146"/>
      <c r="AJ722" s="146"/>
      <c r="AK722" s="146"/>
      <c r="AL722" s="146"/>
      <c r="AM722" s="146"/>
      <c r="AN722" s="37"/>
      <c r="AO722" s="37"/>
      <c r="AP722" s="37"/>
    </row>
    <row r="723" spans="1:42">
      <c r="A723" s="43"/>
      <c r="B723" s="43"/>
      <c r="C723" s="44"/>
      <c r="D723" s="38"/>
      <c r="E723" s="38"/>
      <c r="F723" s="45"/>
      <c r="G723" s="43"/>
      <c r="H723" s="43"/>
      <c r="I723" s="43"/>
      <c r="J723" s="43"/>
      <c r="K723" s="51"/>
      <c r="L723" s="52"/>
      <c r="M723" s="37"/>
      <c r="N723" s="43"/>
      <c r="O723" s="45"/>
      <c r="P723" s="45"/>
      <c r="Q723" s="45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146"/>
      <c r="AG723" s="146"/>
      <c r="AH723" s="146"/>
      <c r="AI723" s="146"/>
      <c r="AJ723" s="146"/>
      <c r="AK723" s="146"/>
      <c r="AL723" s="146"/>
      <c r="AM723" s="146"/>
      <c r="AN723" s="37"/>
      <c r="AO723" s="37"/>
      <c r="AP723" s="37"/>
    </row>
    <row r="724" spans="1:42">
      <c r="A724" s="43"/>
      <c r="B724" s="43"/>
      <c r="C724" s="44"/>
      <c r="D724" s="38"/>
      <c r="E724" s="38"/>
      <c r="F724" s="45"/>
      <c r="G724" s="43"/>
      <c r="H724" s="43"/>
      <c r="I724" s="43"/>
      <c r="J724" s="43"/>
      <c r="K724" s="51"/>
      <c r="L724" s="52"/>
      <c r="M724" s="37"/>
      <c r="N724" s="43"/>
      <c r="O724" s="45"/>
      <c r="P724" s="45"/>
      <c r="Q724" s="45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146"/>
      <c r="AG724" s="146"/>
      <c r="AH724" s="146"/>
      <c r="AI724" s="146"/>
      <c r="AJ724" s="146"/>
      <c r="AK724" s="146"/>
      <c r="AL724" s="146"/>
      <c r="AM724" s="146"/>
      <c r="AN724" s="37"/>
      <c r="AO724" s="37"/>
      <c r="AP724" s="37"/>
    </row>
    <row r="725" spans="1:42">
      <c r="A725" s="43"/>
      <c r="B725" s="43"/>
      <c r="C725" s="44"/>
      <c r="D725" s="38"/>
      <c r="E725" s="38"/>
      <c r="F725" s="45"/>
      <c r="G725" s="43"/>
      <c r="H725" s="43"/>
      <c r="I725" s="43"/>
      <c r="J725" s="43"/>
      <c r="K725" s="51"/>
      <c r="L725" s="52"/>
      <c r="M725" s="37"/>
      <c r="N725" s="43"/>
      <c r="O725" s="45"/>
      <c r="P725" s="45"/>
      <c r="Q725" s="45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146"/>
      <c r="AG725" s="146"/>
      <c r="AH725" s="146"/>
      <c r="AI725" s="146"/>
      <c r="AJ725" s="146"/>
      <c r="AK725" s="146"/>
      <c r="AL725" s="146"/>
      <c r="AM725" s="146"/>
      <c r="AN725" s="37"/>
      <c r="AO725" s="37"/>
      <c r="AP725" s="37"/>
    </row>
    <row r="726" spans="1:42">
      <c r="A726" s="43"/>
      <c r="B726" s="43"/>
      <c r="C726" s="44"/>
      <c r="D726" s="38"/>
      <c r="E726" s="38"/>
      <c r="F726" s="45"/>
      <c r="G726" s="43"/>
      <c r="H726" s="43"/>
      <c r="I726" s="43"/>
      <c r="J726" s="43"/>
      <c r="K726" s="51"/>
      <c r="L726" s="52"/>
      <c r="M726" s="37"/>
      <c r="N726" s="43"/>
      <c r="O726" s="45"/>
      <c r="P726" s="45"/>
      <c r="Q726" s="45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146"/>
      <c r="AG726" s="146"/>
      <c r="AH726" s="146"/>
      <c r="AI726" s="146"/>
      <c r="AJ726" s="146"/>
      <c r="AK726" s="146"/>
      <c r="AL726" s="146"/>
      <c r="AM726" s="146"/>
      <c r="AN726" s="37"/>
      <c r="AO726" s="37"/>
      <c r="AP726" s="37"/>
    </row>
    <row r="727" spans="1:42">
      <c r="A727" s="43"/>
      <c r="B727" s="43"/>
      <c r="C727" s="44"/>
      <c r="D727" s="38"/>
      <c r="E727" s="38"/>
      <c r="F727" s="45"/>
      <c r="G727" s="43"/>
      <c r="H727" s="43"/>
      <c r="I727" s="43"/>
      <c r="J727" s="43"/>
      <c r="K727" s="51"/>
      <c r="L727" s="52"/>
      <c r="M727" s="37"/>
      <c r="N727" s="43"/>
      <c r="O727" s="45"/>
      <c r="P727" s="45"/>
      <c r="Q727" s="45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146"/>
      <c r="AG727" s="146"/>
      <c r="AH727" s="146"/>
      <c r="AI727" s="146"/>
      <c r="AJ727" s="146"/>
      <c r="AK727" s="146"/>
      <c r="AL727" s="146"/>
      <c r="AM727" s="146"/>
      <c r="AN727" s="37"/>
      <c r="AO727" s="37"/>
      <c r="AP727" s="37"/>
    </row>
    <row r="728" spans="1:42">
      <c r="A728" s="43"/>
      <c r="B728" s="43"/>
      <c r="C728" s="44"/>
      <c r="D728" s="38"/>
      <c r="E728" s="38"/>
      <c r="F728" s="45"/>
      <c r="G728" s="43"/>
      <c r="H728" s="43"/>
      <c r="I728" s="43"/>
      <c r="J728" s="43"/>
      <c r="K728" s="51"/>
      <c r="L728" s="52"/>
      <c r="M728" s="37"/>
      <c r="N728" s="43"/>
      <c r="O728" s="45"/>
      <c r="P728" s="45"/>
      <c r="Q728" s="45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146"/>
      <c r="AG728" s="146"/>
      <c r="AH728" s="146"/>
      <c r="AI728" s="146"/>
      <c r="AJ728" s="146"/>
      <c r="AK728" s="146"/>
      <c r="AL728" s="146"/>
      <c r="AM728" s="146"/>
      <c r="AN728" s="37"/>
      <c r="AO728" s="37"/>
      <c r="AP728" s="37"/>
    </row>
    <row r="729" spans="1:42">
      <c r="A729" s="43"/>
      <c r="B729" s="43"/>
      <c r="C729" s="44"/>
      <c r="D729" s="38"/>
      <c r="E729" s="38"/>
      <c r="F729" s="45"/>
      <c r="G729" s="43"/>
      <c r="H729" s="43"/>
      <c r="I729" s="43"/>
      <c r="J729" s="43"/>
      <c r="K729" s="51"/>
      <c r="L729" s="52"/>
      <c r="M729" s="37"/>
      <c r="N729" s="43"/>
      <c r="O729" s="45"/>
      <c r="P729" s="45"/>
      <c r="Q729" s="45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146"/>
      <c r="AG729" s="146"/>
      <c r="AH729" s="146"/>
      <c r="AI729" s="146"/>
      <c r="AJ729" s="146"/>
      <c r="AK729" s="146"/>
      <c r="AL729" s="146"/>
      <c r="AM729" s="146"/>
      <c r="AN729" s="37"/>
      <c r="AO729" s="37"/>
      <c r="AP729" s="37"/>
    </row>
    <row r="730" spans="1:42">
      <c r="A730" s="43"/>
      <c r="B730" s="43"/>
      <c r="C730" s="44"/>
      <c r="D730" s="38"/>
      <c r="E730" s="38"/>
      <c r="F730" s="45"/>
      <c r="G730" s="43"/>
      <c r="H730" s="43"/>
      <c r="I730" s="43"/>
      <c r="J730" s="43"/>
      <c r="K730" s="51"/>
      <c r="L730" s="52"/>
      <c r="M730" s="37"/>
      <c r="N730" s="43"/>
      <c r="O730" s="45"/>
      <c r="P730" s="45"/>
      <c r="Q730" s="45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146"/>
      <c r="AG730" s="146"/>
      <c r="AH730" s="146"/>
      <c r="AI730" s="146"/>
      <c r="AJ730" s="146"/>
      <c r="AK730" s="146"/>
      <c r="AL730" s="146"/>
      <c r="AM730" s="146"/>
      <c r="AN730" s="37"/>
      <c r="AO730" s="37"/>
      <c r="AP730" s="37"/>
    </row>
    <row r="731" spans="1:42">
      <c r="A731" s="43"/>
      <c r="B731" s="43"/>
      <c r="C731" s="44"/>
      <c r="D731" s="38"/>
      <c r="E731" s="38"/>
      <c r="F731" s="45"/>
      <c r="G731" s="43"/>
      <c r="H731" s="43"/>
      <c r="I731" s="43"/>
      <c r="J731" s="43"/>
      <c r="K731" s="51"/>
      <c r="L731" s="52"/>
      <c r="M731" s="37"/>
      <c r="N731" s="43"/>
      <c r="O731" s="45"/>
      <c r="P731" s="45"/>
      <c r="Q731" s="45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146"/>
      <c r="AG731" s="146"/>
      <c r="AH731" s="146"/>
      <c r="AI731" s="146"/>
      <c r="AJ731" s="146"/>
      <c r="AK731" s="146"/>
      <c r="AL731" s="146"/>
      <c r="AM731" s="146"/>
      <c r="AN731" s="37"/>
      <c r="AO731" s="37"/>
      <c r="AP731" s="37"/>
    </row>
    <row r="732" spans="1:42">
      <c r="A732" s="43"/>
      <c r="B732" s="43"/>
      <c r="C732" s="44"/>
      <c r="D732" s="38"/>
      <c r="E732" s="38"/>
      <c r="F732" s="45"/>
      <c r="G732" s="43"/>
      <c r="H732" s="43"/>
      <c r="I732" s="43"/>
      <c r="J732" s="43"/>
      <c r="K732" s="51"/>
      <c r="L732" s="52"/>
      <c r="M732" s="37"/>
      <c r="N732" s="43"/>
      <c r="O732" s="45"/>
      <c r="P732" s="45"/>
      <c r="Q732" s="45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146"/>
      <c r="AG732" s="146"/>
      <c r="AH732" s="146"/>
      <c r="AI732" s="146"/>
      <c r="AJ732" s="146"/>
      <c r="AK732" s="146"/>
      <c r="AL732" s="146"/>
      <c r="AM732" s="146"/>
      <c r="AN732" s="37"/>
      <c r="AO732" s="37"/>
      <c r="AP732" s="37"/>
    </row>
    <row r="733" spans="1:42">
      <c r="A733" s="43"/>
      <c r="B733" s="43"/>
      <c r="C733" s="44"/>
      <c r="D733" s="38"/>
      <c r="E733" s="38"/>
      <c r="F733" s="45"/>
      <c r="G733" s="43"/>
      <c r="H733" s="43"/>
      <c r="I733" s="43"/>
      <c r="J733" s="43"/>
      <c r="K733" s="51"/>
      <c r="L733" s="52"/>
      <c r="M733" s="37"/>
      <c r="N733" s="43"/>
      <c r="O733" s="45"/>
      <c r="P733" s="45"/>
      <c r="Q733" s="45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146"/>
      <c r="AG733" s="146"/>
      <c r="AH733" s="146"/>
      <c r="AI733" s="146"/>
      <c r="AJ733" s="146"/>
      <c r="AK733" s="146"/>
      <c r="AL733" s="146"/>
      <c r="AM733" s="146"/>
      <c r="AN733" s="37"/>
      <c r="AO733" s="37"/>
      <c r="AP733" s="37"/>
    </row>
    <row r="734" spans="1:42">
      <c r="A734" s="43"/>
      <c r="B734" s="43"/>
      <c r="C734" s="44"/>
      <c r="D734" s="38"/>
      <c r="E734" s="38"/>
      <c r="F734" s="45"/>
      <c r="G734" s="43"/>
      <c r="H734" s="43"/>
      <c r="I734" s="43"/>
      <c r="J734" s="43"/>
      <c r="K734" s="51"/>
      <c r="L734" s="52"/>
      <c r="M734" s="37"/>
      <c r="N734" s="43"/>
      <c r="O734" s="45"/>
      <c r="P734" s="45"/>
      <c r="Q734" s="45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146"/>
      <c r="AG734" s="146"/>
      <c r="AH734" s="146"/>
      <c r="AI734" s="146"/>
      <c r="AJ734" s="146"/>
      <c r="AK734" s="146"/>
      <c r="AL734" s="146"/>
      <c r="AM734" s="146"/>
      <c r="AN734" s="37"/>
      <c r="AO734" s="37"/>
      <c r="AP734" s="37"/>
    </row>
    <row r="735" spans="1:42">
      <c r="A735" s="43"/>
      <c r="B735" s="43"/>
      <c r="C735" s="44"/>
      <c r="D735" s="38"/>
      <c r="E735" s="38"/>
      <c r="F735" s="45"/>
      <c r="G735" s="43"/>
      <c r="H735" s="43"/>
      <c r="I735" s="43"/>
      <c r="J735" s="43"/>
      <c r="K735" s="51"/>
      <c r="L735" s="52"/>
      <c r="M735" s="37"/>
      <c r="N735" s="43"/>
      <c r="O735" s="45"/>
      <c r="P735" s="45"/>
      <c r="Q735" s="45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146"/>
      <c r="AG735" s="146"/>
      <c r="AH735" s="146"/>
      <c r="AI735" s="146"/>
      <c r="AJ735" s="146"/>
      <c r="AK735" s="146"/>
      <c r="AL735" s="146"/>
      <c r="AM735" s="146"/>
      <c r="AN735" s="37"/>
      <c r="AO735" s="37"/>
      <c r="AP735" s="37"/>
    </row>
    <row r="736" spans="1:42">
      <c r="A736" s="43"/>
      <c r="B736" s="43"/>
      <c r="C736" s="44"/>
      <c r="D736" s="38"/>
      <c r="E736" s="38"/>
      <c r="F736" s="45"/>
      <c r="G736" s="43"/>
      <c r="H736" s="43"/>
      <c r="I736" s="43"/>
      <c r="J736" s="43"/>
      <c r="K736" s="51"/>
      <c r="L736" s="52"/>
      <c r="M736" s="37"/>
      <c r="N736" s="43"/>
      <c r="O736" s="45"/>
      <c r="P736" s="45"/>
      <c r="Q736" s="45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146"/>
      <c r="AG736" s="146"/>
      <c r="AH736" s="146"/>
      <c r="AI736" s="146"/>
      <c r="AJ736" s="146"/>
      <c r="AK736" s="146"/>
      <c r="AL736" s="146"/>
      <c r="AM736" s="146"/>
      <c r="AN736" s="37"/>
      <c r="AO736" s="37"/>
      <c r="AP736" s="37"/>
    </row>
    <row r="737" spans="1:42">
      <c r="A737" s="43"/>
      <c r="B737" s="43"/>
      <c r="C737" s="44"/>
      <c r="D737" s="38"/>
      <c r="E737" s="38"/>
      <c r="F737" s="45"/>
      <c r="G737" s="43"/>
      <c r="H737" s="43"/>
      <c r="I737" s="43"/>
      <c r="J737" s="43"/>
      <c r="K737" s="51"/>
      <c r="L737" s="52"/>
      <c r="M737" s="37"/>
      <c r="N737" s="43"/>
      <c r="O737" s="45"/>
      <c r="P737" s="45"/>
      <c r="Q737" s="45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146"/>
      <c r="AG737" s="146"/>
      <c r="AH737" s="146"/>
      <c r="AI737" s="146"/>
      <c r="AJ737" s="146"/>
      <c r="AK737" s="146"/>
      <c r="AL737" s="146"/>
      <c r="AM737" s="146"/>
      <c r="AN737" s="37"/>
      <c r="AO737" s="37"/>
      <c r="AP737" s="37"/>
    </row>
    <row r="738" spans="1:42">
      <c r="A738" s="43"/>
      <c r="B738" s="43"/>
      <c r="C738" s="44"/>
      <c r="D738" s="38"/>
      <c r="E738" s="38"/>
      <c r="F738" s="45"/>
      <c r="G738" s="43"/>
      <c r="H738" s="43"/>
      <c r="I738" s="43"/>
      <c r="J738" s="43"/>
      <c r="K738" s="51"/>
      <c r="L738" s="52"/>
      <c r="M738" s="37"/>
      <c r="N738" s="43"/>
      <c r="O738" s="45"/>
      <c r="P738" s="45"/>
      <c r="Q738" s="45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146"/>
      <c r="AG738" s="146"/>
      <c r="AH738" s="146"/>
      <c r="AI738" s="146"/>
      <c r="AJ738" s="146"/>
      <c r="AK738" s="146"/>
      <c r="AL738" s="146"/>
      <c r="AM738" s="146"/>
      <c r="AN738" s="37"/>
      <c r="AO738" s="37"/>
      <c r="AP738" s="37"/>
    </row>
    <row r="739" spans="1:42">
      <c r="A739" s="43"/>
      <c r="B739" s="43"/>
      <c r="C739" s="44"/>
      <c r="D739" s="38"/>
      <c r="E739" s="38"/>
      <c r="F739" s="45"/>
      <c r="G739" s="43"/>
      <c r="H739" s="43"/>
      <c r="I739" s="43"/>
      <c r="J739" s="43"/>
      <c r="K739" s="51"/>
      <c r="L739" s="52"/>
      <c r="M739" s="37"/>
      <c r="N739" s="43"/>
      <c r="O739" s="45"/>
      <c r="P739" s="45"/>
      <c r="Q739" s="45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146"/>
      <c r="AG739" s="146"/>
      <c r="AH739" s="146"/>
      <c r="AI739" s="146"/>
      <c r="AJ739" s="146"/>
      <c r="AK739" s="146"/>
      <c r="AL739" s="146"/>
      <c r="AM739" s="146"/>
      <c r="AN739" s="37"/>
      <c r="AO739" s="37"/>
      <c r="AP739" s="37"/>
    </row>
    <row r="740" spans="1:42">
      <c r="A740" s="43"/>
      <c r="B740" s="43"/>
      <c r="C740" s="44"/>
      <c r="D740" s="38"/>
      <c r="E740" s="38"/>
      <c r="F740" s="45"/>
      <c r="G740" s="43"/>
      <c r="H740" s="43"/>
      <c r="I740" s="43"/>
      <c r="J740" s="43"/>
      <c r="K740" s="51"/>
      <c r="L740" s="52"/>
      <c r="M740" s="37"/>
      <c r="N740" s="43"/>
      <c r="O740" s="45"/>
      <c r="P740" s="45"/>
      <c r="Q740" s="45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146"/>
      <c r="AG740" s="146"/>
      <c r="AH740" s="146"/>
      <c r="AI740" s="146"/>
      <c r="AJ740" s="146"/>
      <c r="AK740" s="146"/>
      <c r="AL740" s="146"/>
      <c r="AM740" s="146"/>
      <c r="AN740" s="37"/>
      <c r="AO740" s="37"/>
      <c r="AP740" s="37"/>
    </row>
    <row r="741" spans="1:42">
      <c r="A741" s="43"/>
      <c r="B741" s="43"/>
      <c r="C741" s="44"/>
      <c r="D741" s="38"/>
      <c r="E741" s="38"/>
      <c r="F741" s="45"/>
      <c r="G741" s="43"/>
      <c r="H741" s="43"/>
      <c r="I741" s="43"/>
      <c r="J741" s="43"/>
      <c r="K741" s="51"/>
      <c r="L741" s="52"/>
      <c r="M741" s="37"/>
      <c r="N741" s="43"/>
      <c r="O741" s="45"/>
      <c r="P741" s="45"/>
      <c r="Q741" s="45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146"/>
      <c r="AG741" s="146"/>
      <c r="AH741" s="146"/>
      <c r="AI741" s="146"/>
      <c r="AJ741" s="146"/>
      <c r="AK741" s="146"/>
      <c r="AL741" s="146"/>
      <c r="AM741" s="146"/>
      <c r="AN741" s="37"/>
      <c r="AO741" s="37"/>
      <c r="AP741" s="37"/>
    </row>
    <row r="742" spans="1:42">
      <c r="A742" s="43"/>
      <c r="B742" s="43"/>
      <c r="C742" s="44"/>
      <c r="D742" s="38"/>
      <c r="E742" s="38"/>
      <c r="F742" s="45"/>
      <c r="G742" s="43"/>
      <c r="H742" s="43"/>
      <c r="I742" s="43"/>
      <c r="J742" s="43"/>
      <c r="K742" s="51"/>
      <c r="L742" s="52"/>
      <c r="M742" s="37"/>
      <c r="N742" s="43"/>
      <c r="O742" s="45"/>
      <c r="P742" s="45"/>
      <c r="Q742" s="45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146"/>
      <c r="AG742" s="146"/>
      <c r="AH742" s="146"/>
      <c r="AI742" s="146"/>
      <c r="AJ742" s="146"/>
      <c r="AK742" s="146"/>
      <c r="AL742" s="146"/>
      <c r="AM742" s="146"/>
      <c r="AN742" s="37"/>
      <c r="AO742" s="37"/>
      <c r="AP742" s="37"/>
    </row>
    <row r="743" spans="1:42">
      <c r="A743" s="43"/>
      <c r="B743" s="43"/>
      <c r="C743" s="44"/>
      <c r="D743" s="38"/>
      <c r="E743" s="38"/>
      <c r="F743" s="45"/>
      <c r="G743" s="43"/>
      <c r="H743" s="43"/>
      <c r="I743" s="43"/>
      <c r="J743" s="43"/>
      <c r="K743" s="51"/>
      <c r="L743" s="52"/>
      <c r="M743" s="37"/>
      <c r="N743" s="43"/>
      <c r="O743" s="45"/>
      <c r="P743" s="45"/>
      <c r="Q743" s="45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146"/>
      <c r="AG743" s="146"/>
      <c r="AH743" s="146"/>
      <c r="AI743" s="146"/>
      <c r="AJ743" s="146"/>
      <c r="AK743" s="146"/>
      <c r="AL743" s="146"/>
      <c r="AM743" s="146"/>
      <c r="AN743" s="37"/>
      <c r="AO743" s="37"/>
      <c r="AP743" s="37"/>
    </row>
    <row r="744" spans="1:42">
      <c r="A744" s="43"/>
      <c r="B744" s="43"/>
      <c r="C744" s="44"/>
      <c r="D744" s="38"/>
      <c r="E744" s="38"/>
      <c r="F744" s="45"/>
      <c r="G744" s="43"/>
      <c r="H744" s="43"/>
      <c r="I744" s="43"/>
      <c r="J744" s="43"/>
      <c r="K744" s="51"/>
      <c r="L744" s="52"/>
      <c r="M744" s="37"/>
      <c r="N744" s="43"/>
      <c r="O744" s="45"/>
      <c r="P744" s="45"/>
      <c r="Q744" s="45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146"/>
      <c r="AG744" s="146"/>
      <c r="AH744" s="146"/>
      <c r="AI744" s="146"/>
      <c r="AJ744" s="146"/>
      <c r="AK744" s="146"/>
      <c r="AL744" s="146"/>
      <c r="AM744" s="146"/>
      <c r="AN744" s="37"/>
      <c r="AO744" s="37"/>
      <c r="AP744" s="37"/>
    </row>
    <row r="745" spans="1:42">
      <c r="A745" s="43"/>
      <c r="B745" s="43"/>
      <c r="C745" s="44"/>
      <c r="D745" s="38"/>
      <c r="E745" s="38"/>
      <c r="F745" s="45"/>
      <c r="G745" s="43"/>
      <c r="H745" s="43"/>
      <c r="I745" s="43"/>
      <c r="J745" s="43"/>
      <c r="K745" s="51"/>
      <c r="L745" s="52"/>
      <c r="M745" s="37"/>
      <c r="N745" s="43"/>
      <c r="O745" s="45"/>
      <c r="P745" s="45"/>
      <c r="Q745" s="45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146"/>
      <c r="AG745" s="146"/>
      <c r="AH745" s="146"/>
      <c r="AI745" s="146"/>
      <c r="AJ745" s="146"/>
      <c r="AK745" s="146"/>
      <c r="AL745" s="146"/>
      <c r="AM745" s="146"/>
      <c r="AN745" s="37"/>
      <c r="AO745" s="37"/>
      <c r="AP745" s="37"/>
    </row>
    <row r="746" spans="1:42">
      <c r="A746" s="43"/>
      <c r="B746" s="43"/>
      <c r="C746" s="44"/>
      <c r="D746" s="38"/>
      <c r="E746" s="38"/>
      <c r="F746" s="45"/>
      <c r="G746" s="43"/>
      <c r="H746" s="43"/>
      <c r="I746" s="43"/>
      <c r="J746" s="43"/>
      <c r="K746" s="51"/>
      <c r="L746" s="52"/>
      <c r="M746" s="37"/>
      <c r="N746" s="43"/>
      <c r="O746" s="45"/>
      <c r="P746" s="45"/>
      <c r="Q746" s="45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146"/>
      <c r="AG746" s="146"/>
      <c r="AH746" s="146"/>
      <c r="AI746" s="146"/>
      <c r="AJ746" s="146"/>
      <c r="AK746" s="146"/>
      <c r="AL746" s="146"/>
      <c r="AM746" s="146"/>
      <c r="AN746" s="37"/>
      <c r="AO746" s="37"/>
      <c r="AP746" s="37"/>
    </row>
    <row r="747" spans="1:42">
      <c r="A747" s="43"/>
      <c r="B747" s="43"/>
      <c r="C747" s="44"/>
      <c r="D747" s="38"/>
      <c r="E747" s="38"/>
      <c r="F747" s="45"/>
      <c r="G747" s="43"/>
      <c r="H747" s="43"/>
      <c r="I747" s="43"/>
      <c r="J747" s="43"/>
      <c r="K747" s="51"/>
      <c r="L747" s="52"/>
      <c r="M747" s="37"/>
      <c r="N747" s="43"/>
      <c r="O747" s="45"/>
      <c r="P747" s="45"/>
      <c r="Q747" s="45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146"/>
      <c r="AG747" s="146"/>
      <c r="AH747" s="146"/>
      <c r="AI747" s="146"/>
      <c r="AJ747" s="146"/>
      <c r="AK747" s="146"/>
      <c r="AL747" s="146"/>
      <c r="AM747" s="146"/>
      <c r="AN747" s="37"/>
      <c r="AO747" s="37"/>
      <c r="AP747" s="37"/>
    </row>
    <row r="748" spans="1:42">
      <c r="A748" s="43"/>
      <c r="B748" s="43"/>
      <c r="C748" s="44"/>
      <c r="D748" s="38"/>
      <c r="E748" s="38"/>
      <c r="F748" s="45"/>
      <c r="G748" s="43"/>
      <c r="H748" s="43"/>
      <c r="I748" s="43"/>
      <c r="J748" s="43"/>
      <c r="K748" s="51"/>
      <c r="L748" s="52"/>
      <c r="M748" s="37"/>
      <c r="N748" s="43"/>
      <c r="O748" s="45"/>
      <c r="P748" s="45"/>
      <c r="Q748" s="45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146"/>
      <c r="AG748" s="146"/>
      <c r="AH748" s="146"/>
      <c r="AI748" s="146"/>
      <c r="AJ748" s="146"/>
      <c r="AK748" s="146"/>
      <c r="AL748" s="146"/>
      <c r="AM748" s="146"/>
      <c r="AN748" s="37"/>
      <c r="AO748" s="37"/>
      <c r="AP748" s="37"/>
    </row>
    <row r="749" spans="1:42">
      <c r="A749" s="43"/>
      <c r="B749" s="43"/>
      <c r="C749" s="44"/>
      <c r="D749" s="38"/>
      <c r="E749" s="38"/>
      <c r="F749" s="45"/>
      <c r="G749" s="43"/>
      <c r="H749" s="43"/>
      <c r="I749" s="43"/>
      <c r="J749" s="43"/>
      <c r="K749" s="51"/>
      <c r="L749" s="52"/>
      <c r="M749" s="37"/>
      <c r="N749" s="43"/>
      <c r="O749" s="45"/>
      <c r="P749" s="45"/>
      <c r="Q749" s="45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146"/>
      <c r="AG749" s="146"/>
      <c r="AH749" s="146"/>
      <c r="AI749" s="146"/>
      <c r="AJ749" s="146"/>
      <c r="AK749" s="146"/>
      <c r="AL749" s="146"/>
      <c r="AM749" s="146"/>
      <c r="AN749" s="37"/>
      <c r="AO749" s="37"/>
      <c r="AP749" s="37"/>
    </row>
    <row r="750" spans="1:42">
      <c r="A750" s="43"/>
      <c r="B750" s="43"/>
      <c r="C750" s="44"/>
      <c r="D750" s="38"/>
      <c r="E750" s="38"/>
      <c r="F750" s="45"/>
      <c r="G750" s="43"/>
      <c r="H750" s="43"/>
      <c r="I750" s="43"/>
      <c r="J750" s="43"/>
      <c r="K750" s="51"/>
      <c r="L750" s="52"/>
      <c r="M750" s="37"/>
      <c r="N750" s="43"/>
      <c r="O750" s="45"/>
      <c r="P750" s="45"/>
      <c r="Q750" s="45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146"/>
      <c r="AG750" s="146"/>
      <c r="AH750" s="146"/>
      <c r="AI750" s="146"/>
      <c r="AJ750" s="146"/>
      <c r="AK750" s="146"/>
      <c r="AL750" s="146"/>
      <c r="AM750" s="146"/>
      <c r="AN750" s="37"/>
      <c r="AO750" s="37"/>
      <c r="AP750" s="37"/>
    </row>
    <row r="751" spans="1:42">
      <c r="A751" s="43"/>
      <c r="B751" s="43"/>
      <c r="C751" s="44"/>
      <c r="D751" s="38"/>
      <c r="E751" s="38"/>
      <c r="F751" s="45"/>
      <c r="G751" s="43"/>
      <c r="H751" s="43"/>
      <c r="I751" s="43"/>
      <c r="J751" s="43"/>
      <c r="K751" s="51"/>
      <c r="L751" s="52"/>
      <c r="M751" s="37"/>
      <c r="N751" s="43"/>
      <c r="O751" s="45"/>
      <c r="P751" s="45"/>
      <c r="Q751" s="45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146"/>
      <c r="AG751" s="146"/>
      <c r="AH751" s="146"/>
      <c r="AI751" s="146"/>
      <c r="AJ751" s="146"/>
      <c r="AK751" s="146"/>
      <c r="AL751" s="146"/>
      <c r="AM751" s="146"/>
      <c r="AN751" s="37"/>
      <c r="AO751" s="37"/>
      <c r="AP751" s="37"/>
    </row>
    <row r="752" spans="1:42">
      <c r="A752" s="43"/>
      <c r="B752" s="43"/>
      <c r="C752" s="44"/>
      <c r="D752" s="38"/>
      <c r="E752" s="38"/>
      <c r="F752" s="45"/>
      <c r="G752" s="43"/>
      <c r="H752" s="43"/>
      <c r="I752" s="43"/>
      <c r="J752" s="43"/>
      <c r="K752" s="51"/>
      <c r="L752" s="52"/>
      <c r="M752" s="37"/>
      <c r="N752" s="43"/>
      <c r="O752" s="45"/>
      <c r="P752" s="45"/>
      <c r="Q752" s="45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146"/>
      <c r="AG752" s="146"/>
      <c r="AH752" s="146"/>
      <c r="AI752" s="146"/>
      <c r="AJ752" s="146"/>
      <c r="AK752" s="146"/>
      <c r="AL752" s="146"/>
      <c r="AM752" s="146"/>
      <c r="AN752" s="37"/>
      <c r="AO752" s="37"/>
      <c r="AP752" s="37"/>
    </row>
    <row r="753" spans="1:42">
      <c r="A753" s="43"/>
      <c r="B753" s="43"/>
      <c r="C753" s="44"/>
      <c r="D753" s="38"/>
      <c r="E753" s="38"/>
      <c r="F753" s="45"/>
      <c r="G753" s="43"/>
      <c r="H753" s="43"/>
      <c r="I753" s="43"/>
      <c r="J753" s="43"/>
      <c r="K753" s="51"/>
      <c r="L753" s="52"/>
      <c r="M753" s="37"/>
      <c r="N753" s="43"/>
      <c r="O753" s="45"/>
      <c r="P753" s="45"/>
      <c r="Q753" s="45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146"/>
      <c r="AG753" s="146"/>
      <c r="AH753" s="146"/>
      <c r="AI753" s="146"/>
      <c r="AJ753" s="146"/>
      <c r="AK753" s="146"/>
      <c r="AL753" s="146"/>
      <c r="AM753" s="146"/>
      <c r="AN753" s="37"/>
      <c r="AO753" s="37"/>
      <c r="AP753" s="37"/>
    </row>
    <row r="754" spans="1:42">
      <c r="A754" s="43"/>
      <c r="B754" s="43"/>
      <c r="C754" s="44"/>
      <c r="D754" s="38"/>
      <c r="E754" s="38"/>
      <c r="F754" s="45"/>
      <c r="G754" s="43"/>
      <c r="H754" s="43"/>
      <c r="I754" s="43"/>
      <c r="J754" s="43"/>
      <c r="K754" s="51"/>
      <c r="L754" s="52"/>
      <c r="M754" s="37"/>
      <c r="N754" s="43"/>
      <c r="O754" s="45"/>
      <c r="P754" s="45"/>
      <c r="Q754" s="45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146"/>
      <c r="AG754" s="146"/>
      <c r="AH754" s="146"/>
      <c r="AI754" s="146"/>
      <c r="AJ754" s="146"/>
      <c r="AK754" s="146"/>
      <c r="AL754" s="146"/>
      <c r="AM754" s="146"/>
      <c r="AN754" s="37"/>
      <c r="AO754" s="37"/>
      <c r="AP754" s="37"/>
    </row>
    <row r="755" spans="1:42">
      <c r="A755" s="43"/>
      <c r="B755" s="43"/>
      <c r="C755" s="44"/>
      <c r="D755" s="38"/>
      <c r="E755" s="38"/>
      <c r="F755" s="45"/>
      <c r="G755" s="43"/>
      <c r="H755" s="43"/>
      <c r="I755" s="43"/>
      <c r="J755" s="43"/>
      <c r="K755" s="51"/>
      <c r="L755" s="52"/>
      <c r="M755" s="37"/>
      <c r="N755" s="43"/>
      <c r="O755" s="45"/>
      <c r="P755" s="45"/>
      <c r="Q755" s="45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146"/>
      <c r="AG755" s="146"/>
      <c r="AH755" s="146"/>
      <c r="AI755" s="146"/>
      <c r="AJ755" s="146"/>
      <c r="AK755" s="146"/>
      <c r="AL755" s="146"/>
      <c r="AM755" s="146"/>
      <c r="AN755" s="37"/>
      <c r="AO755" s="37"/>
      <c r="AP755" s="37"/>
    </row>
    <row r="756" spans="1:42">
      <c r="A756" s="43"/>
      <c r="B756" s="43"/>
      <c r="C756" s="44"/>
      <c r="D756" s="38"/>
      <c r="E756" s="38"/>
      <c r="F756" s="45"/>
      <c r="G756" s="43"/>
      <c r="H756" s="43"/>
      <c r="I756" s="43"/>
      <c r="J756" s="43"/>
      <c r="K756" s="51"/>
      <c r="L756" s="52"/>
      <c r="M756" s="37"/>
      <c r="N756" s="43"/>
      <c r="O756" s="45"/>
      <c r="P756" s="45"/>
      <c r="Q756" s="45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146"/>
      <c r="AG756" s="146"/>
      <c r="AH756" s="146"/>
      <c r="AI756" s="146"/>
      <c r="AJ756" s="146"/>
      <c r="AK756" s="146"/>
      <c r="AL756" s="146"/>
      <c r="AM756" s="146"/>
      <c r="AN756" s="37"/>
      <c r="AO756" s="37"/>
      <c r="AP756" s="37"/>
    </row>
    <row r="757" spans="1:42">
      <c r="A757" s="43"/>
      <c r="B757" s="43"/>
      <c r="C757" s="44"/>
      <c r="D757" s="38"/>
      <c r="E757" s="38"/>
      <c r="F757" s="45"/>
      <c r="G757" s="43"/>
      <c r="H757" s="43"/>
      <c r="I757" s="43"/>
      <c r="J757" s="43"/>
      <c r="K757" s="51"/>
      <c r="L757" s="52"/>
      <c r="M757" s="37"/>
      <c r="N757" s="43"/>
      <c r="O757" s="45"/>
      <c r="P757" s="45"/>
      <c r="Q757" s="45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146"/>
      <c r="AG757" s="146"/>
      <c r="AH757" s="146"/>
      <c r="AI757" s="146"/>
      <c r="AJ757" s="146"/>
      <c r="AK757" s="146"/>
      <c r="AL757" s="146"/>
      <c r="AM757" s="146"/>
      <c r="AN757" s="37"/>
      <c r="AO757" s="37"/>
      <c r="AP757" s="37"/>
    </row>
    <row r="758" spans="1:42">
      <c r="A758" s="43"/>
      <c r="B758" s="43"/>
      <c r="C758" s="44"/>
      <c r="D758" s="38"/>
      <c r="E758" s="38"/>
      <c r="F758" s="45"/>
      <c r="G758" s="43"/>
      <c r="H758" s="43"/>
      <c r="I758" s="43"/>
      <c r="J758" s="43"/>
      <c r="K758" s="51"/>
      <c r="L758" s="52"/>
      <c r="M758" s="37"/>
      <c r="N758" s="43"/>
      <c r="O758" s="45"/>
      <c r="P758" s="45"/>
      <c r="Q758" s="45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146"/>
      <c r="AG758" s="146"/>
      <c r="AH758" s="146"/>
      <c r="AI758" s="146"/>
      <c r="AJ758" s="146"/>
      <c r="AK758" s="146"/>
      <c r="AL758" s="146"/>
      <c r="AM758" s="146"/>
      <c r="AN758" s="37"/>
      <c r="AO758" s="37"/>
      <c r="AP758" s="37"/>
    </row>
    <row r="759" spans="1:42">
      <c r="A759" s="43"/>
      <c r="B759" s="43"/>
      <c r="C759" s="44"/>
      <c r="D759" s="38"/>
      <c r="E759" s="38"/>
      <c r="F759" s="45"/>
      <c r="G759" s="43"/>
      <c r="H759" s="43"/>
      <c r="I759" s="43"/>
      <c r="J759" s="43"/>
      <c r="K759" s="51"/>
      <c r="L759" s="52"/>
      <c r="M759" s="37"/>
      <c r="N759" s="43"/>
      <c r="O759" s="45"/>
      <c r="P759" s="45"/>
      <c r="Q759" s="45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146"/>
      <c r="AG759" s="146"/>
      <c r="AH759" s="146"/>
      <c r="AI759" s="146"/>
      <c r="AJ759" s="146"/>
      <c r="AK759" s="146"/>
      <c r="AL759" s="146"/>
      <c r="AM759" s="146"/>
      <c r="AN759" s="37"/>
      <c r="AO759" s="37"/>
      <c r="AP759" s="37"/>
    </row>
    <row r="760" spans="1:42">
      <c r="A760" s="43"/>
      <c r="B760" s="43"/>
      <c r="C760" s="44"/>
      <c r="D760" s="38"/>
      <c r="E760" s="38"/>
      <c r="F760" s="45"/>
      <c r="G760" s="43"/>
      <c r="H760" s="43"/>
      <c r="I760" s="43"/>
      <c r="J760" s="43"/>
      <c r="K760" s="51"/>
      <c r="L760" s="52"/>
      <c r="M760" s="37"/>
      <c r="N760" s="43"/>
      <c r="O760" s="45"/>
      <c r="P760" s="45"/>
      <c r="Q760" s="45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146"/>
      <c r="AG760" s="146"/>
      <c r="AH760" s="146"/>
      <c r="AI760" s="146"/>
      <c r="AJ760" s="146"/>
      <c r="AK760" s="146"/>
      <c r="AL760" s="146"/>
      <c r="AM760" s="146"/>
      <c r="AN760" s="37"/>
      <c r="AO760" s="37"/>
      <c r="AP760" s="37"/>
    </row>
    <row r="761" spans="1:42">
      <c r="A761" s="43"/>
      <c r="B761" s="43"/>
      <c r="C761" s="44"/>
      <c r="D761" s="38"/>
      <c r="E761" s="38"/>
      <c r="F761" s="45"/>
      <c r="G761" s="43"/>
      <c r="H761" s="43"/>
      <c r="I761" s="43"/>
      <c r="J761" s="43"/>
      <c r="K761" s="51"/>
      <c r="L761" s="52"/>
      <c r="M761" s="37"/>
      <c r="N761" s="43"/>
      <c r="O761" s="45"/>
      <c r="P761" s="45"/>
      <c r="Q761" s="45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146"/>
      <c r="AG761" s="146"/>
      <c r="AH761" s="146"/>
      <c r="AI761" s="146"/>
      <c r="AJ761" s="146"/>
      <c r="AK761" s="146"/>
      <c r="AL761" s="146"/>
      <c r="AM761" s="146"/>
      <c r="AN761" s="37"/>
      <c r="AO761" s="37"/>
      <c r="AP761" s="37"/>
    </row>
    <row r="762" spans="1:42">
      <c r="A762" s="43"/>
      <c r="B762" s="43"/>
      <c r="C762" s="44"/>
      <c r="D762" s="38"/>
      <c r="E762" s="38"/>
      <c r="F762" s="45"/>
      <c r="G762" s="43"/>
      <c r="H762" s="43"/>
      <c r="I762" s="43"/>
      <c r="J762" s="43"/>
      <c r="K762" s="51"/>
      <c r="L762" s="52"/>
      <c r="M762" s="37"/>
      <c r="N762" s="43"/>
      <c r="O762" s="45"/>
      <c r="P762" s="45"/>
      <c r="Q762" s="45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146"/>
      <c r="AG762" s="146"/>
      <c r="AH762" s="146"/>
      <c r="AI762" s="146"/>
      <c r="AJ762" s="146"/>
      <c r="AK762" s="146"/>
      <c r="AL762" s="146"/>
      <c r="AM762" s="146"/>
      <c r="AN762" s="37"/>
      <c r="AO762" s="37"/>
      <c r="AP762" s="37"/>
    </row>
    <row r="763" spans="1:42">
      <c r="A763" s="43"/>
      <c r="B763" s="43"/>
      <c r="C763" s="44"/>
      <c r="D763" s="38"/>
      <c r="E763" s="38"/>
      <c r="F763" s="45"/>
      <c r="G763" s="43"/>
      <c r="H763" s="43"/>
      <c r="I763" s="43"/>
      <c r="J763" s="43"/>
      <c r="K763" s="51"/>
      <c r="L763" s="52"/>
      <c r="M763" s="37"/>
      <c r="N763" s="43"/>
      <c r="O763" s="45"/>
      <c r="P763" s="45"/>
      <c r="Q763" s="45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146"/>
      <c r="AG763" s="146"/>
      <c r="AH763" s="146"/>
      <c r="AI763" s="146"/>
      <c r="AJ763" s="146"/>
      <c r="AK763" s="146"/>
      <c r="AL763" s="146"/>
      <c r="AM763" s="146"/>
      <c r="AN763" s="37"/>
      <c r="AO763" s="37"/>
      <c r="AP763" s="37"/>
    </row>
    <row r="764" spans="1:42">
      <c r="A764" s="43"/>
      <c r="B764" s="43"/>
      <c r="C764" s="44"/>
      <c r="D764" s="38"/>
      <c r="E764" s="38"/>
      <c r="F764" s="45"/>
      <c r="G764" s="43"/>
      <c r="H764" s="43"/>
      <c r="I764" s="43"/>
      <c r="J764" s="43"/>
      <c r="K764" s="51"/>
      <c r="L764" s="52"/>
      <c r="M764" s="37"/>
      <c r="N764" s="43"/>
      <c r="O764" s="45"/>
      <c r="P764" s="45"/>
      <c r="Q764" s="45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146"/>
      <c r="AG764" s="146"/>
      <c r="AH764" s="146"/>
      <c r="AI764" s="146"/>
      <c r="AJ764" s="146"/>
      <c r="AK764" s="146"/>
      <c r="AL764" s="146"/>
      <c r="AM764" s="146"/>
      <c r="AN764" s="37"/>
      <c r="AO764" s="37"/>
      <c r="AP764" s="37"/>
    </row>
    <row r="765" spans="1:42">
      <c r="A765" s="43"/>
      <c r="B765" s="43"/>
      <c r="C765" s="44"/>
      <c r="D765" s="38"/>
      <c r="E765" s="38"/>
      <c r="F765" s="45"/>
      <c r="G765" s="43"/>
      <c r="H765" s="43"/>
      <c r="I765" s="43"/>
      <c r="J765" s="43"/>
      <c r="K765" s="51"/>
      <c r="L765" s="52"/>
      <c r="M765" s="37"/>
      <c r="N765" s="43"/>
      <c r="O765" s="45"/>
      <c r="P765" s="45"/>
      <c r="Q765" s="45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146"/>
      <c r="AG765" s="146"/>
      <c r="AH765" s="146"/>
      <c r="AI765" s="146"/>
      <c r="AJ765" s="146"/>
      <c r="AK765" s="146"/>
      <c r="AL765" s="146"/>
      <c r="AM765" s="146"/>
      <c r="AN765" s="37"/>
      <c r="AO765" s="37"/>
      <c r="AP765" s="37"/>
    </row>
    <row r="766" spans="1:42">
      <c r="A766" s="43"/>
      <c r="B766" s="43"/>
      <c r="C766" s="44"/>
      <c r="D766" s="38"/>
      <c r="E766" s="38"/>
      <c r="F766" s="45"/>
      <c r="G766" s="43"/>
      <c r="H766" s="43"/>
      <c r="I766" s="43"/>
      <c r="J766" s="43"/>
      <c r="K766" s="51"/>
      <c r="L766" s="52"/>
      <c r="M766" s="37"/>
      <c r="N766" s="43"/>
      <c r="O766" s="45"/>
      <c r="P766" s="45"/>
      <c r="Q766" s="45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146"/>
      <c r="AG766" s="146"/>
      <c r="AH766" s="146"/>
      <c r="AI766" s="146"/>
      <c r="AJ766" s="146"/>
      <c r="AK766" s="146"/>
      <c r="AL766" s="146"/>
      <c r="AM766" s="146"/>
      <c r="AN766" s="37"/>
      <c r="AO766" s="37"/>
      <c r="AP766" s="37"/>
    </row>
    <row r="767" spans="1:42">
      <c r="A767" s="43"/>
      <c r="B767" s="43"/>
      <c r="C767" s="44"/>
      <c r="D767" s="38"/>
      <c r="E767" s="38"/>
      <c r="F767" s="45"/>
      <c r="G767" s="43"/>
      <c r="H767" s="43"/>
      <c r="I767" s="43"/>
      <c r="J767" s="43"/>
      <c r="K767" s="51"/>
      <c r="L767" s="52"/>
      <c r="M767" s="37"/>
      <c r="N767" s="43"/>
      <c r="O767" s="45"/>
      <c r="P767" s="45"/>
      <c r="Q767" s="45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146"/>
      <c r="AG767" s="146"/>
      <c r="AH767" s="146"/>
      <c r="AI767" s="146"/>
      <c r="AJ767" s="146"/>
      <c r="AK767" s="146"/>
      <c r="AL767" s="146"/>
      <c r="AM767" s="146"/>
      <c r="AN767" s="37"/>
      <c r="AO767" s="37"/>
      <c r="AP767" s="37"/>
    </row>
    <row r="768" spans="1:42">
      <c r="A768" s="43"/>
      <c r="B768" s="43"/>
      <c r="C768" s="44"/>
      <c r="D768" s="38"/>
      <c r="E768" s="38"/>
      <c r="F768" s="45"/>
      <c r="G768" s="43"/>
      <c r="H768" s="43"/>
      <c r="I768" s="43"/>
      <c r="J768" s="43"/>
      <c r="K768" s="51"/>
      <c r="L768" s="52"/>
      <c r="M768" s="37"/>
      <c r="N768" s="43"/>
      <c r="O768" s="45"/>
      <c r="P768" s="45"/>
      <c r="Q768" s="45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146"/>
      <c r="AG768" s="146"/>
      <c r="AH768" s="146"/>
      <c r="AI768" s="146"/>
      <c r="AJ768" s="146"/>
      <c r="AK768" s="146"/>
      <c r="AL768" s="146"/>
      <c r="AM768" s="146"/>
      <c r="AN768" s="37"/>
      <c r="AO768" s="37"/>
      <c r="AP768" s="37"/>
    </row>
    <row r="769" spans="1:42">
      <c r="A769" s="43"/>
      <c r="B769" s="43"/>
      <c r="C769" s="44"/>
      <c r="D769" s="38"/>
      <c r="E769" s="38"/>
      <c r="F769" s="45"/>
      <c r="G769" s="43"/>
      <c r="H769" s="43"/>
      <c r="I769" s="43"/>
      <c r="J769" s="43"/>
      <c r="K769" s="51"/>
      <c r="L769" s="52"/>
      <c r="M769" s="37"/>
      <c r="N769" s="43"/>
      <c r="O769" s="45"/>
      <c r="P769" s="45"/>
      <c r="Q769" s="45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146"/>
      <c r="AG769" s="146"/>
      <c r="AH769" s="146"/>
      <c r="AI769" s="146"/>
      <c r="AJ769" s="146"/>
      <c r="AK769" s="146"/>
      <c r="AL769" s="146"/>
      <c r="AM769" s="146"/>
      <c r="AN769" s="37"/>
      <c r="AO769" s="37"/>
      <c r="AP769" s="37"/>
    </row>
    <row r="770" spans="1:42">
      <c r="A770" s="43"/>
      <c r="B770" s="43"/>
      <c r="C770" s="44"/>
      <c r="D770" s="38"/>
      <c r="E770" s="38"/>
      <c r="F770" s="45"/>
      <c r="G770" s="43"/>
      <c r="H770" s="43"/>
      <c r="I770" s="43"/>
      <c r="J770" s="43"/>
      <c r="K770" s="51"/>
      <c r="L770" s="52"/>
      <c r="M770" s="37"/>
      <c r="N770" s="43"/>
      <c r="O770" s="45"/>
      <c r="P770" s="45"/>
      <c r="Q770" s="45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</row>
    <row r="771" spans="1:42">
      <c r="A771" s="43"/>
      <c r="B771" s="43"/>
      <c r="C771" s="44"/>
      <c r="D771" s="38"/>
      <c r="E771" s="38"/>
      <c r="F771" s="45"/>
      <c r="G771" s="43"/>
      <c r="H771" s="43"/>
      <c r="I771" s="43"/>
      <c r="J771" s="43"/>
      <c r="K771" s="51"/>
      <c r="L771" s="52"/>
      <c r="M771" s="37"/>
      <c r="N771" s="43"/>
      <c r="O771" s="45"/>
      <c r="P771" s="45"/>
      <c r="Q771" s="45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</row>
    <row r="772" spans="1:42">
      <c r="A772" s="43"/>
      <c r="B772" s="43"/>
      <c r="C772" s="44"/>
      <c r="D772" s="38"/>
      <c r="E772" s="38"/>
      <c r="F772" s="45"/>
      <c r="G772" s="43"/>
      <c r="H772" s="43"/>
      <c r="I772" s="43"/>
      <c r="J772" s="43"/>
      <c r="K772" s="51"/>
      <c r="L772" s="52"/>
      <c r="M772" s="37"/>
      <c r="N772" s="43"/>
      <c r="O772" s="45"/>
      <c r="P772" s="45"/>
      <c r="Q772" s="45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</row>
    <row r="773" spans="1:42">
      <c r="A773" s="43"/>
      <c r="B773" s="43"/>
      <c r="C773" s="44"/>
      <c r="D773" s="38"/>
      <c r="E773" s="38"/>
      <c r="F773" s="45"/>
      <c r="G773" s="43"/>
      <c r="H773" s="43"/>
      <c r="I773" s="43"/>
      <c r="J773" s="43"/>
      <c r="K773" s="51"/>
      <c r="L773" s="52"/>
      <c r="M773" s="37"/>
      <c r="N773" s="43"/>
      <c r="O773" s="45"/>
      <c r="P773" s="45"/>
      <c r="Q773" s="45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</row>
    <row r="774" spans="1:42">
      <c r="A774" s="43"/>
      <c r="B774" s="43"/>
      <c r="C774" s="44"/>
      <c r="D774" s="38"/>
      <c r="E774" s="38"/>
      <c r="F774" s="45"/>
      <c r="G774" s="43"/>
      <c r="H774" s="43"/>
      <c r="I774" s="43"/>
      <c r="J774" s="43"/>
      <c r="K774" s="51"/>
      <c r="L774" s="52"/>
      <c r="M774" s="37"/>
      <c r="N774" s="43"/>
      <c r="O774" s="45"/>
      <c r="P774" s="45"/>
      <c r="Q774" s="45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</row>
    <row r="775" spans="1:42">
      <c r="A775" s="43"/>
      <c r="B775" s="43"/>
      <c r="C775" s="44"/>
      <c r="D775" s="38"/>
      <c r="E775" s="38"/>
      <c r="F775" s="45"/>
      <c r="G775" s="43"/>
      <c r="H775" s="43"/>
      <c r="I775" s="43"/>
      <c r="J775" s="43"/>
      <c r="K775" s="51"/>
      <c r="L775" s="52"/>
      <c r="M775" s="37"/>
      <c r="N775" s="43"/>
      <c r="O775" s="45"/>
      <c r="P775" s="45"/>
      <c r="Q775" s="45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</row>
    <row r="776" spans="1:42">
      <c r="A776" s="43"/>
      <c r="B776" s="43"/>
      <c r="C776" s="44"/>
      <c r="D776" s="38"/>
      <c r="E776" s="38"/>
      <c r="F776" s="45"/>
      <c r="G776" s="43"/>
      <c r="H776" s="43"/>
      <c r="I776" s="43"/>
      <c r="J776" s="43"/>
      <c r="K776" s="51"/>
      <c r="L776" s="52"/>
      <c r="M776" s="37"/>
      <c r="N776" s="43"/>
      <c r="O776" s="45"/>
      <c r="P776" s="45"/>
      <c r="Q776" s="45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</row>
    <row r="777" spans="1:42">
      <c r="A777" s="43"/>
      <c r="B777" s="43"/>
      <c r="C777" s="44"/>
      <c r="D777" s="38"/>
      <c r="E777" s="38"/>
      <c r="F777" s="45"/>
      <c r="G777" s="43"/>
      <c r="H777" s="43"/>
      <c r="I777" s="43"/>
      <c r="J777" s="43"/>
      <c r="K777" s="51"/>
      <c r="L777" s="52"/>
      <c r="M777" s="37"/>
      <c r="N777" s="43"/>
      <c r="O777" s="45"/>
      <c r="P777" s="45"/>
      <c r="Q777" s="45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</row>
    <row r="778" spans="1:42">
      <c r="A778" s="43"/>
      <c r="B778" s="43"/>
      <c r="C778" s="44"/>
      <c r="D778" s="38"/>
      <c r="E778" s="38"/>
      <c r="F778" s="45"/>
      <c r="G778" s="43"/>
      <c r="H778" s="43"/>
      <c r="I778" s="43"/>
      <c r="J778" s="43"/>
      <c r="K778" s="51"/>
      <c r="L778" s="52"/>
      <c r="M778" s="37"/>
      <c r="N778" s="43"/>
      <c r="O778" s="45"/>
      <c r="P778" s="45"/>
      <c r="Q778" s="45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</row>
    <row r="779" spans="1:42">
      <c r="A779" s="43"/>
      <c r="B779" s="43"/>
      <c r="C779" s="44"/>
      <c r="D779" s="38"/>
      <c r="E779" s="38"/>
      <c r="F779" s="45"/>
      <c r="G779" s="43"/>
      <c r="H779" s="43"/>
      <c r="I779" s="43"/>
      <c r="J779" s="43"/>
      <c r="K779" s="51"/>
      <c r="L779" s="52"/>
      <c r="M779" s="37"/>
      <c r="N779" s="43"/>
      <c r="O779" s="45"/>
      <c r="P779" s="45"/>
      <c r="Q779" s="45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</row>
    <row r="780" spans="1:42">
      <c r="A780" s="43"/>
      <c r="B780" s="43"/>
      <c r="C780" s="44"/>
      <c r="D780" s="38"/>
      <c r="E780" s="38"/>
      <c r="F780" s="45"/>
      <c r="G780" s="43"/>
      <c r="H780" s="43"/>
      <c r="I780" s="43"/>
      <c r="J780" s="43"/>
      <c r="K780" s="51"/>
      <c r="L780" s="52"/>
      <c r="M780" s="37"/>
      <c r="N780" s="43"/>
      <c r="O780" s="45"/>
      <c r="P780" s="45"/>
      <c r="Q780" s="45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</row>
    <row r="781" spans="1:42">
      <c r="A781" s="43"/>
      <c r="B781" s="43"/>
      <c r="C781" s="44"/>
      <c r="D781" s="38"/>
      <c r="E781" s="38"/>
      <c r="F781" s="45"/>
      <c r="G781" s="43"/>
      <c r="H781" s="43"/>
      <c r="I781" s="43"/>
      <c r="J781" s="43"/>
      <c r="K781" s="51"/>
      <c r="L781" s="52"/>
      <c r="M781" s="37"/>
      <c r="N781" s="43"/>
      <c r="O781" s="45"/>
      <c r="P781" s="45"/>
      <c r="Q781" s="45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</row>
    <row r="782" spans="1:42">
      <c r="A782" s="43"/>
      <c r="B782" s="43"/>
      <c r="C782" s="44"/>
      <c r="D782" s="38"/>
      <c r="E782" s="38"/>
      <c r="F782" s="45"/>
      <c r="G782" s="43"/>
      <c r="H782" s="43"/>
      <c r="I782" s="43"/>
      <c r="J782" s="43"/>
      <c r="K782" s="51"/>
      <c r="L782" s="52"/>
      <c r="M782" s="37"/>
      <c r="N782" s="43"/>
      <c r="O782" s="45"/>
      <c r="P782" s="45"/>
      <c r="Q782" s="45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</row>
    <row r="783" spans="1:42">
      <c r="A783" s="43"/>
      <c r="B783" s="43"/>
      <c r="C783" s="44"/>
      <c r="D783" s="38"/>
      <c r="E783" s="38"/>
      <c r="F783" s="45"/>
      <c r="G783" s="43"/>
      <c r="H783" s="43"/>
      <c r="I783" s="43"/>
      <c r="J783" s="43"/>
      <c r="K783" s="51"/>
      <c r="L783" s="52"/>
      <c r="M783" s="37"/>
      <c r="N783" s="43"/>
      <c r="O783" s="45"/>
      <c r="P783" s="45"/>
      <c r="Q783" s="45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</row>
    <row r="784" spans="1:42">
      <c r="A784" s="43"/>
      <c r="B784" s="43"/>
      <c r="C784" s="44"/>
      <c r="D784" s="38"/>
      <c r="E784" s="38"/>
      <c r="F784" s="45"/>
      <c r="G784" s="43"/>
      <c r="H784" s="43"/>
      <c r="I784" s="43"/>
      <c r="J784" s="43"/>
      <c r="K784" s="51"/>
      <c r="L784" s="52"/>
      <c r="M784" s="37"/>
      <c r="N784" s="43"/>
      <c r="O784" s="45"/>
      <c r="P784" s="45"/>
      <c r="Q784" s="45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</row>
    <row r="785" spans="1:42">
      <c r="A785" s="43"/>
      <c r="B785" s="43"/>
      <c r="C785" s="44"/>
      <c r="D785" s="38"/>
      <c r="E785" s="38"/>
      <c r="F785" s="45"/>
      <c r="G785" s="43"/>
      <c r="H785" s="43"/>
      <c r="I785" s="43"/>
      <c r="J785" s="43"/>
      <c r="K785" s="51"/>
      <c r="L785" s="52"/>
      <c r="M785" s="37"/>
      <c r="N785" s="43"/>
      <c r="O785" s="45"/>
      <c r="P785" s="45"/>
      <c r="Q785" s="45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</row>
    <row r="786" spans="1:42">
      <c r="A786" s="43"/>
      <c r="B786" s="43"/>
      <c r="C786" s="44"/>
      <c r="D786" s="38"/>
      <c r="E786" s="38"/>
      <c r="F786" s="45"/>
      <c r="G786" s="43"/>
      <c r="H786" s="43"/>
      <c r="I786" s="43"/>
      <c r="J786" s="43"/>
      <c r="K786" s="51"/>
      <c r="L786" s="52"/>
      <c r="M786" s="37"/>
      <c r="N786" s="43"/>
      <c r="O786" s="45"/>
      <c r="P786" s="45"/>
      <c r="Q786" s="45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</row>
    <row r="787" spans="1:42">
      <c r="A787" s="43"/>
      <c r="B787" s="43"/>
      <c r="C787" s="44"/>
      <c r="D787" s="38"/>
      <c r="E787" s="38"/>
      <c r="F787" s="45"/>
      <c r="G787" s="43"/>
      <c r="H787" s="43"/>
      <c r="I787" s="43"/>
      <c r="J787" s="43"/>
      <c r="K787" s="51"/>
      <c r="L787" s="52"/>
      <c r="M787" s="37"/>
      <c r="N787" s="43"/>
      <c r="O787" s="45"/>
      <c r="P787" s="45"/>
      <c r="Q787" s="45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</row>
    <row r="788" spans="1:42">
      <c r="A788" s="43"/>
      <c r="B788" s="43"/>
      <c r="C788" s="44"/>
      <c r="D788" s="38"/>
      <c r="E788" s="38"/>
      <c r="F788" s="45"/>
      <c r="G788" s="43"/>
      <c r="H788" s="43"/>
      <c r="I788" s="43"/>
      <c r="J788" s="43"/>
      <c r="K788" s="51"/>
      <c r="L788" s="52"/>
      <c r="M788" s="37"/>
      <c r="N788" s="43"/>
      <c r="O788" s="45"/>
      <c r="P788" s="45"/>
      <c r="Q788" s="45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</row>
    <row r="789" spans="1:42">
      <c r="A789" s="43"/>
      <c r="B789" s="43"/>
      <c r="C789" s="44"/>
      <c r="D789" s="38"/>
      <c r="E789" s="38"/>
      <c r="F789" s="45"/>
      <c r="G789" s="43"/>
      <c r="H789" s="43"/>
      <c r="I789" s="43"/>
      <c r="J789" s="43"/>
      <c r="K789" s="51"/>
      <c r="L789" s="52"/>
      <c r="M789" s="37"/>
      <c r="N789" s="43"/>
      <c r="O789" s="45"/>
      <c r="P789" s="45"/>
      <c r="Q789" s="45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</row>
    <row r="790" spans="1:42">
      <c r="A790" s="43"/>
      <c r="B790" s="43"/>
      <c r="C790" s="44"/>
      <c r="D790" s="38"/>
      <c r="E790" s="38"/>
      <c r="F790" s="45"/>
      <c r="G790" s="43"/>
      <c r="H790" s="43"/>
      <c r="I790" s="43"/>
      <c r="J790" s="43"/>
      <c r="K790" s="51"/>
      <c r="L790" s="52"/>
      <c r="M790" s="37"/>
      <c r="N790" s="43"/>
      <c r="O790" s="45"/>
      <c r="P790" s="45"/>
      <c r="Q790" s="45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</row>
    <row r="791" spans="1:42">
      <c r="A791" s="43"/>
      <c r="B791" s="43"/>
      <c r="C791" s="44"/>
      <c r="D791" s="38"/>
      <c r="E791" s="38"/>
      <c r="F791" s="45"/>
      <c r="G791" s="43"/>
      <c r="H791" s="43"/>
      <c r="I791" s="43"/>
      <c r="J791" s="43"/>
      <c r="K791" s="51"/>
      <c r="L791" s="52"/>
      <c r="M791" s="37"/>
      <c r="N791" s="43"/>
      <c r="O791" s="45"/>
      <c r="P791" s="45"/>
      <c r="Q791" s="45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</row>
    <row r="792" spans="1:42">
      <c r="A792" s="43"/>
      <c r="B792" s="43"/>
      <c r="C792" s="44"/>
      <c r="D792" s="38"/>
      <c r="E792" s="38"/>
      <c r="F792" s="45"/>
      <c r="G792" s="43"/>
      <c r="H792" s="43"/>
      <c r="I792" s="43"/>
      <c r="J792" s="43"/>
      <c r="K792" s="51"/>
      <c r="L792" s="52"/>
      <c r="M792" s="37"/>
      <c r="N792" s="43"/>
      <c r="O792" s="45"/>
      <c r="P792" s="45"/>
      <c r="Q792" s="45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</row>
    <row r="793" spans="1:42">
      <c r="A793" s="43"/>
      <c r="B793" s="43"/>
      <c r="C793" s="44"/>
      <c r="D793" s="38"/>
      <c r="E793" s="38"/>
      <c r="F793" s="45"/>
      <c r="G793" s="43"/>
      <c r="H793" s="43"/>
      <c r="I793" s="43"/>
      <c r="J793" s="43"/>
      <c r="K793" s="51"/>
      <c r="L793" s="52"/>
      <c r="M793" s="37"/>
      <c r="N793" s="43"/>
      <c r="O793" s="45"/>
      <c r="P793" s="45"/>
      <c r="Q793" s="45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</row>
    <row r="794" spans="1:42">
      <c r="A794" s="43"/>
      <c r="B794" s="43"/>
      <c r="C794" s="44"/>
      <c r="D794" s="38"/>
      <c r="E794" s="38"/>
      <c r="F794" s="45"/>
      <c r="G794" s="43"/>
      <c r="H794" s="43"/>
      <c r="I794" s="43"/>
      <c r="J794" s="43"/>
      <c r="K794" s="51"/>
      <c r="L794" s="52"/>
      <c r="M794" s="37"/>
      <c r="N794" s="43"/>
      <c r="O794" s="45"/>
      <c r="P794" s="45"/>
      <c r="Q794" s="45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</row>
    <row r="795" spans="1:42">
      <c r="A795" s="43"/>
      <c r="B795" s="43"/>
      <c r="C795" s="44"/>
      <c r="D795" s="38"/>
      <c r="E795" s="38"/>
      <c r="F795" s="45"/>
      <c r="G795" s="43"/>
      <c r="H795" s="43"/>
      <c r="I795" s="43"/>
      <c r="J795" s="43"/>
      <c r="K795" s="51"/>
      <c r="L795" s="52"/>
      <c r="M795" s="37"/>
      <c r="N795" s="43"/>
      <c r="O795" s="45"/>
      <c r="P795" s="45"/>
      <c r="Q795" s="45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</row>
    <row r="796" spans="1:42">
      <c r="A796" s="43"/>
      <c r="B796" s="43"/>
      <c r="C796" s="44"/>
      <c r="D796" s="38"/>
      <c r="E796" s="38"/>
      <c r="F796" s="45"/>
      <c r="G796" s="43"/>
      <c r="H796" s="43"/>
      <c r="I796" s="43"/>
      <c r="J796" s="43"/>
      <c r="K796" s="51"/>
      <c r="L796" s="52"/>
      <c r="M796" s="37"/>
      <c r="N796" s="43"/>
      <c r="O796" s="45"/>
      <c r="P796" s="45"/>
      <c r="Q796" s="45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</row>
    <row r="797" spans="1:42">
      <c r="A797" s="43"/>
      <c r="B797" s="43"/>
      <c r="C797" s="44"/>
      <c r="D797" s="38"/>
      <c r="E797" s="38"/>
      <c r="F797" s="45"/>
      <c r="G797" s="43"/>
      <c r="H797" s="43"/>
      <c r="I797" s="43"/>
      <c r="J797" s="43"/>
      <c r="K797" s="51"/>
      <c r="L797" s="52"/>
      <c r="M797" s="37"/>
      <c r="N797" s="43"/>
      <c r="O797" s="45"/>
      <c r="P797" s="45"/>
      <c r="Q797" s="45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</row>
    <row r="798" spans="1:42">
      <c r="A798" s="43"/>
      <c r="B798" s="43"/>
      <c r="C798" s="44"/>
      <c r="D798" s="38"/>
      <c r="E798" s="38"/>
      <c r="F798" s="45"/>
      <c r="G798" s="43"/>
      <c r="H798" s="43"/>
      <c r="I798" s="43"/>
      <c r="J798" s="43"/>
      <c r="K798" s="51"/>
      <c r="L798" s="52"/>
      <c r="M798" s="37"/>
      <c r="N798" s="43"/>
      <c r="O798" s="45"/>
      <c r="P798" s="45"/>
      <c r="Q798" s="45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</row>
    <row r="799" spans="1:42">
      <c r="A799" s="43"/>
      <c r="B799" s="43"/>
      <c r="C799" s="44"/>
      <c r="D799" s="38"/>
      <c r="E799" s="38"/>
      <c r="F799" s="45"/>
      <c r="G799" s="43"/>
      <c r="H799" s="43"/>
      <c r="I799" s="43"/>
      <c r="J799" s="43"/>
      <c r="K799" s="51"/>
      <c r="L799" s="52"/>
      <c r="M799" s="37"/>
      <c r="N799" s="43"/>
      <c r="O799" s="45"/>
      <c r="P799" s="45"/>
      <c r="Q799" s="45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</row>
    <row r="800" spans="1:42">
      <c r="A800" s="43"/>
      <c r="B800" s="43"/>
      <c r="C800" s="44"/>
      <c r="D800" s="38"/>
      <c r="E800" s="38"/>
      <c r="F800" s="45"/>
      <c r="G800" s="43"/>
      <c r="H800" s="43"/>
      <c r="I800" s="43"/>
      <c r="J800" s="43"/>
      <c r="K800" s="51"/>
      <c r="L800" s="52"/>
      <c r="M800" s="37"/>
      <c r="N800" s="43"/>
      <c r="O800" s="45"/>
      <c r="P800" s="45"/>
      <c r="Q800" s="45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</row>
    <row r="801" spans="1:42">
      <c r="A801" s="43"/>
      <c r="B801" s="43"/>
      <c r="C801" s="44"/>
      <c r="D801" s="38"/>
      <c r="E801" s="38"/>
      <c r="F801" s="45"/>
      <c r="G801" s="43"/>
      <c r="H801" s="43"/>
      <c r="I801" s="43"/>
      <c r="J801" s="43"/>
      <c r="K801" s="51"/>
      <c r="L801" s="52"/>
      <c r="M801" s="37"/>
      <c r="N801" s="43"/>
      <c r="O801" s="45"/>
      <c r="P801" s="45"/>
      <c r="Q801" s="45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</row>
    <row r="802" spans="1:42">
      <c r="A802" s="43"/>
      <c r="B802" s="43"/>
      <c r="C802" s="44"/>
      <c r="D802" s="38"/>
      <c r="E802" s="38"/>
      <c r="F802" s="45"/>
      <c r="G802" s="43"/>
      <c r="H802" s="43"/>
      <c r="I802" s="43"/>
      <c r="J802" s="43"/>
      <c r="K802" s="51"/>
      <c r="L802" s="52"/>
      <c r="M802" s="37"/>
      <c r="N802" s="43"/>
      <c r="O802" s="45"/>
      <c r="P802" s="45"/>
      <c r="Q802" s="45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</row>
    <row r="803" spans="1:42">
      <c r="A803" s="43"/>
      <c r="B803" s="43"/>
      <c r="C803" s="44"/>
      <c r="D803" s="38"/>
      <c r="E803" s="38"/>
      <c r="F803" s="45"/>
      <c r="G803" s="43"/>
      <c r="H803" s="43"/>
      <c r="I803" s="43"/>
      <c r="J803" s="43"/>
      <c r="K803" s="51"/>
      <c r="L803" s="52"/>
      <c r="M803" s="37"/>
      <c r="N803" s="43"/>
      <c r="O803" s="45"/>
      <c r="P803" s="45"/>
      <c r="Q803" s="45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</row>
    <row r="804" spans="1:42">
      <c r="A804" s="43"/>
      <c r="B804" s="43"/>
      <c r="C804" s="44"/>
      <c r="D804" s="38"/>
      <c r="E804" s="38"/>
      <c r="F804" s="45"/>
      <c r="G804" s="43"/>
      <c r="H804" s="43"/>
      <c r="I804" s="43"/>
      <c r="J804" s="43"/>
      <c r="K804" s="51"/>
      <c r="L804" s="52"/>
      <c r="M804" s="37"/>
      <c r="N804" s="43"/>
      <c r="O804" s="45"/>
      <c r="P804" s="45"/>
      <c r="Q804" s="45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</row>
    <row r="805" spans="1:42">
      <c r="A805" s="43"/>
      <c r="B805" s="43"/>
      <c r="C805" s="44"/>
      <c r="D805" s="38"/>
      <c r="E805" s="38"/>
      <c r="F805" s="45"/>
      <c r="G805" s="43"/>
      <c r="H805" s="43"/>
      <c r="I805" s="43"/>
      <c r="J805" s="43"/>
      <c r="K805" s="51"/>
      <c r="L805" s="52"/>
      <c r="M805" s="37"/>
      <c r="N805" s="43"/>
      <c r="O805" s="45"/>
      <c r="P805" s="45"/>
      <c r="Q805" s="45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</row>
    <row r="806" spans="1:42">
      <c r="A806" s="43"/>
      <c r="B806" s="43"/>
      <c r="C806" s="44"/>
      <c r="D806" s="38"/>
      <c r="E806" s="38"/>
      <c r="F806" s="45"/>
      <c r="G806" s="43"/>
      <c r="H806" s="43"/>
      <c r="I806" s="43"/>
      <c r="J806" s="43"/>
      <c r="K806" s="51"/>
      <c r="L806" s="52"/>
      <c r="M806" s="37"/>
      <c r="N806" s="43"/>
      <c r="O806" s="45"/>
      <c r="P806" s="45"/>
      <c r="Q806" s="45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</row>
    <row r="807" spans="1:42">
      <c r="A807" s="43"/>
      <c r="B807" s="43"/>
      <c r="C807" s="44"/>
      <c r="D807" s="38"/>
      <c r="E807" s="38"/>
      <c r="F807" s="45"/>
      <c r="G807" s="43"/>
      <c r="H807" s="43"/>
      <c r="I807" s="43"/>
      <c r="J807" s="43"/>
      <c r="K807" s="51"/>
      <c r="L807" s="52"/>
      <c r="M807" s="37"/>
      <c r="N807" s="43"/>
      <c r="O807" s="45"/>
      <c r="P807" s="45"/>
      <c r="Q807" s="45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</row>
    <row r="808" spans="1:42">
      <c r="A808" s="43"/>
      <c r="B808" s="43"/>
      <c r="C808" s="44"/>
      <c r="D808" s="38"/>
      <c r="E808" s="38"/>
      <c r="F808" s="45"/>
      <c r="G808" s="43"/>
      <c r="H808" s="43"/>
      <c r="I808" s="43"/>
      <c r="J808" s="43"/>
      <c r="K808" s="51"/>
      <c r="L808" s="52"/>
      <c r="M808" s="37"/>
      <c r="N808" s="43"/>
      <c r="O808" s="45"/>
      <c r="P808" s="45"/>
      <c r="Q808" s="45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</row>
    <row r="809" spans="1:42">
      <c r="A809" s="43"/>
      <c r="B809" s="43"/>
      <c r="C809" s="44"/>
      <c r="D809" s="38"/>
      <c r="E809" s="38"/>
      <c r="F809" s="45"/>
      <c r="G809" s="43"/>
      <c r="H809" s="43"/>
      <c r="I809" s="43"/>
      <c r="J809" s="43"/>
      <c r="K809" s="51"/>
      <c r="L809" s="52"/>
      <c r="M809" s="37"/>
      <c r="N809" s="43"/>
      <c r="O809" s="45"/>
      <c r="P809" s="45"/>
      <c r="Q809" s="45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</row>
    <row r="810" spans="1:42">
      <c r="A810" s="43"/>
      <c r="B810" s="43"/>
      <c r="C810" s="44"/>
      <c r="D810" s="38"/>
      <c r="E810" s="38"/>
      <c r="F810" s="45"/>
      <c r="G810" s="43"/>
      <c r="H810" s="43"/>
      <c r="I810" s="43"/>
      <c r="J810" s="43"/>
      <c r="K810" s="51"/>
      <c r="L810" s="52"/>
      <c r="M810" s="37"/>
      <c r="N810" s="43"/>
      <c r="O810" s="45"/>
      <c r="P810" s="45"/>
      <c r="Q810" s="45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</row>
    <row r="811" spans="1:42">
      <c r="A811" s="43"/>
      <c r="B811" s="43"/>
      <c r="C811" s="44"/>
      <c r="D811" s="38"/>
      <c r="E811" s="38"/>
      <c r="F811" s="45"/>
      <c r="G811" s="43"/>
      <c r="H811" s="43"/>
      <c r="I811" s="43"/>
      <c r="J811" s="43"/>
      <c r="K811" s="51"/>
      <c r="L811" s="52"/>
      <c r="M811" s="37"/>
      <c r="N811" s="43"/>
      <c r="O811" s="45"/>
      <c r="P811" s="45"/>
      <c r="Q811" s="45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</row>
    <row r="812" spans="1:42">
      <c r="A812" s="43"/>
      <c r="B812" s="43"/>
      <c r="C812" s="44"/>
      <c r="D812" s="38"/>
      <c r="E812" s="38"/>
      <c r="F812" s="45"/>
      <c r="G812" s="43"/>
      <c r="H812" s="43"/>
      <c r="I812" s="43"/>
      <c r="J812" s="43"/>
      <c r="K812" s="51"/>
      <c r="L812" s="52"/>
      <c r="M812" s="37"/>
      <c r="N812" s="43"/>
      <c r="O812" s="45"/>
      <c r="P812" s="45"/>
      <c r="Q812" s="45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</row>
    <row r="813" spans="1:42">
      <c r="A813" s="43"/>
      <c r="B813" s="43"/>
      <c r="C813" s="44"/>
      <c r="D813" s="38"/>
      <c r="E813" s="38"/>
      <c r="F813" s="45"/>
      <c r="G813" s="43"/>
      <c r="H813" s="43"/>
      <c r="I813" s="43"/>
      <c r="J813" s="43"/>
      <c r="K813" s="51"/>
      <c r="L813" s="52"/>
      <c r="M813" s="37"/>
      <c r="N813" s="43"/>
      <c r="O813" s="45"/>
      <c r="P813" s="45"/>
      <c r="Q813" s="45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</row>
    <row r="814" spans="1:42">
      <c r="A814" s="43"/>
      <c r="B814" s="43"/>
      <c r="C814" s="44"/>
      <c r="D814" s="38"/>
      <c r="E814" s="38"/>
      <c r="F814" s="45"/>
      <c r="G814" s="43"/>
      <c r="H814" s="43"/>
      <c r="I814" s="43"/>
      <c r="J814" s="43"/>
      <c r="K814" s="51"/>
      <c r="L814" s="52"/>
      <c r="M814" s="37"/>
      <c r="N814" s="43"/>
      <c r="O814" s="45"/>
      <c r="P814" s="45"/>
      <c r="Q814" s="45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</row>
    <row r="815" spans="1:42">
      <c r="A815" s="43"/>
      <c r="B815" s="43"/>
      <c r="C815" s="44"/>
      <c r="D815" s="38"/>
      <c r="E815" s="38"/>
      <c r="F815" s="45"/>
      <c r="G815" s="43"/>
      <c r="H815" s="43"/>
      <c r="I815" s="43"/>
      <c r="J815" s="43"/>
      <c r="K815" s="51"/>
      <c r="L815" s="52"/>
      <c r="M815" s="37"/>
      <c r="N815" s="43"/>
      <c r="O815" s="45"/>
      <c r="P815" s="45"/>
      <c r="Q815" s="45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</row>
    <row r="816" spans="1:42">
      <c r="A816" s="43"/>
      <c r="B816" s="43"/>
      <c r="C816" s="44"/>
      <c r="D816" s="38"/>
      <c r="E816" s="38"/>
      <c r="F816" s="45"/>
      <c r="G816" s="43"/>
      <c r="H816" s="43"/>
      <c r="I816" s="43"/>
      <c r="J816" s="43"/>
      <c r="K816" s="51"/>
      <c r="L816" s="52"/>
      <c r="M816" s="37"/>
      <c r="N816" s="43"/>
      <c r="O816" s="45"/>
      <c r="P816" s="45"/>
      <c r="Q816" s="45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</row>
    <row r="817" spans="1:42">
      <c r="A817" s="43"/>
      <c r="B817" s="43"/>
      <c r="C817" s="44"/>
      <c r="D817" s="38"/>
      <c r="E817" s="38"/>
      <c r="F817" s="45"/>
      <c r="G817" s="43"/>
      <c r="H817" s="43"/>
      <c r="I817" s="43"/>
      <c r="J817" s="43"/>
      <c r="K817" s="51"/>
      <c r="L817" s="52"/>
      <c r="M817" s="37"/>
      <c r="N817" s="43"/>
      <c r="O817" s="45"/>
      <c r="P817" s="45"/>
      <c r="Q817" s="45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</row>
    <row r="818" spans="1:42">
      <c r="A818" s="43"/>
      <c r="B818" s="43"/>
      <c r="C818" s="44"/>
      <c r="D818" s="38"/>
      <c r="E818" s="38"/>
      <c r="F818" s="45"/>
      <c r="G818" s="43"/>
      <c r="H818" s="43"/>
      <c r="I818" s="43"/>
      <c r="J818" s="43"/>
      <c r="K818" s="51"/>
      <c r="L818" s="52"/>
      <c r="M818" s="37"/>
      <c r="N818" s="43"/>
      <c r="O818" s="45"/>
      <c r="P818" s="45"/>
      <c r="Q818" s="45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</row>
    <row r="819" spans="1:42">
      <c r="A819" s="43"/>
      <c r="B819" s="43"/>
      <c r="C819" s="44"/>
      <c r="D819" s="38"/>
      <c r="E819" s="38"/>
      <c r="F819" s="45"/>
      <c r="G819" s="43"/>
      <c r="H819" s="43"/>
      <c r="I819" s="43"/>
      <c r="J819" s="43"/>
      <c r="K819" s="51"/>
      <c r="L819" s="52"/>
      <c r="M819" s="37"/>
      <c r="N819" s="43"/>
      <c r="O819" s="45"/>
      <c r="P819" s="45"/>
      <c r="Q819" s="45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</row>
    <row r="820" spans="1:42">
      <c r="A820" s="43"/>
      <c r="B820" s="43"/>
      <c r="C820" s="44"/>
      <c r="D820" s="38"/>
      <c r="E820" s="38"/>
      <c r="F820" s="45"/>
      <c r="G820" s="43"/>
      <c r="H820" s="43"/>
      <c r="I820" s="43"/>
      <c r="J820" s="43"/>
      <c r="K820" s="51"/>
      <c r="L820" s="52"/>
      <c r="M820" s="37"/>
      <c r="N820" s="43"/>
      <c r="O820" s="45"/>
      <c r="P820" s="45"/>
      <c r="Q820" s="45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</row>
    <row r="821" spans="1:42">
      <c r="A821" s="43"/>
      <c r="B821" s="43"/>
      <c r="C821" s="44"/>
      <c r="D821" s="38"/>
      <c r="E821" s="38"/>
      <c r="F821" s="45"/>
      <c r="G821" s="43"/>
      <c r="H821" s="43"/>
      <c r="I821" s="43"/>
      <c r="J821" s="43"/>
      <c r="K821" s="51"/>
      <c r="L821" s="52"/>
      <c r="M821" s="37"/>
      <c r="N821" s="43"/>
      <c r="O821" s="45"/>
      <c r="P821" s="45"/>
      <c r="Q821" s="45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</row>
    <row r="822" spans="1:42">
      <c r="A822" s="43"/>
      <c r="B822" s="43"/>
      <c r="C822" s="44"/>
      <c r="D822" s="38"/>
      <c r="E822" s="38"/>
      <c r="F822" s="45"/>
      <c r="G822" s="43"/>
      <c r="H822" s="43"/>
      <c r="I822" s="43"/>
      <c r="J822" s="43"/>
      <c r="K822" s="51"/>
      <c r="L822" s="52"/>
      <c r="M822" s="37"/>
      <c r="N822" s="43"/>
      <c r="O822" s="45"/>
      <c r="P822" s="45"/>
      <c r="Q822" s="45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</row>
    <row r="823" spans="1:42">
      <c r="A823" s="43"/>
      <c r="B823" s="43"/>
      <c r="C823" s="44"/>
      <c r="D823" s="38"/>
      <c r="E823" s="38"/>
      <c r="F823" s="45"/>
      <c r="G823" s="43"/>
      <c r="H823" s="43"/>
      <c r="I823" s="43"/>
      <c r="J823" s="43"/>
      <c r="K823" s="51"/>
      <c r="L823" s="52"/>
      <c r="M823" s="37"/>
      <c r="N823" s="43"/>
      <c r="O823" s="45"/>
      <c r="P823" s="45"/>
      <c r="Q823" s="45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</row>
    <row r="824" spans="1:42">
      <c r="A824" s="43"/>
      <c r="B824" s="43"/>
      <c r="C824" s="44"/>
      <c r="D824" s="38"/>
      <c r="E824" s="38"/>
      <c r="F824" s="45"/>
      <c r="G824" s="43"/>
      <c r="H824" s="43"/>
      <c r="I824" s="43"/>
      <c r="J824" s="43"/>
      <c r="K824" s="51"/>
      <c r="L824" s="52"/>
      <c r="M824" s="37"/>
      <c r="N824" s="43"/>
      <c r="O824" s="45"/>
      <c r="P824" s="45"/>
      <c r="Q824" s="45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</row>
    <row r="825" spans="1:42">
      <c r="A825" s="43"/>
      <c r="B825" s="43"/>
      <c r="C825" s="44"/>
      <c r="D825" s="38"/>
      <c r="E825" s="38"/>
      <c r="F825" s="45"/>
      <c r="G825" s="43"/>
      <c r="H825" s="43"/>
      <c r="I825" s="43"/>
      <c r="J825" s="43"/>
      <c r="K825" s="51"/>
      <c r="L825" s="52"/>
      <c r="M825" s="37"/>
      <c r="N825" s="43"/>
      <c r="O825" s="45"/>
      <c r="P825" s="45"/>
      <c r="Q825" s="45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</row>
    <row r="826" spans="1:42">
      <c r="A826" s="43"/>
      <c r="B826" s="43"/>
      <c r="C826" s="44"/>
      <c r="D826" s="38"/>
      <c r="E826" s="38"/>
      <c r="F826" s="45"/>
      <c r="G826" s="43"/>
      <c r="H826" s="43"/>
      <c r="I826" s="43"/>
      <c r="J826" s="43"/>
      <c r="K826" s="51"/>
      <c r="L826" s="52"/>
      <c r="M826" s="37"/>
      <c r="N826" s="43"/>
      <c r="O826" s="45"/>
      <c r="P826" s="45"/>
      <c r="Q826" s="45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</row>
    <row r="827" spans="1:42">
      <c r="A827" s="43"/>
      <c r="B827" s="43"/>
      <c r="C827" s="44"/>
      <c r="D827" s="38"/>
      <c r="E827" s="38"/>
      <c r="F827" s="45"/>
      <c r="G827" s="43"/>
      <c r="H827" s="43"/>
      <c r="I827" s="43"/>
      <c r="J827" s="43"/>
      <c r="K827" s="51"/>
      <c r="L827" s="52"/>
      <c r="M827" s="37"/>
      <c r="N827" s="43"/>
      <c r="O827" s="45"/>
      <c r="P827" s="45"/>
      <c r="Q827" s="45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</row>
    <row r="828" spans="1:42">
      <c r="A828" s="43"/>
      <c r="B828" s="43"/>
      <c r="C828" s="44"/>
      <c r="D828" s="38"/>
      <c r="E828" s="38"/>
      <c r="F828" s="45"/>
      <c r="G828" s="43"/>
      <c r="H828" s="43"/>
      <c r="I828" s="43"/>
      <c r="J828" s="43"/>
      <c r="K828" s="51"/>
      <c r="L828" s="52"/>
      <c r="M828" s="37"/>
      <c r="N828" s="43"/>
      <c r="O828" s="45"/>
      <c r="P828" s="45"/>
      <c r="Q828" s="45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</row>
    <row r="829" spans="1:42">
      <c r="A829" s="43"/>
      <c r="B829" s="43"/>
      <c r="C829" s="44"/>
      <c r="D829" s="38"/>
      <c r="E829" s="38"/>
      <c r="F829" s="45"/>
      <c r="G829" s="43"/>
      <c r="H829" s="43"/>
      <c r="I829" s="43"/>
      <c r="J829" s="43"/>
      <c r="K829" s="51"/>
      <c r="L829" s="52"/>
      <c r="M829" s="37"/>
      <c r="N829" s="43"/>
      <c r="O829" s="45"/>
      <c r="P829" s="45"/>
      <c r="Q829" s="45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</row>
    <row r="830" spans="1:42">
      <c r="A830" s="43"/>
      <c r="B830" s="43"/>
      <c r="C830" s="44"/>
      <c r="D830" s="38"/>
      <c r="E830" s="38"/>
      <c r="F830" s="45"/>
      <c r="G830" s="43"/>
      <c r="H830" s="43"/>
      <c r="I830" s="43"/>
      <c r="J830" s="43"/>
      <c r="K830" s="51"/>
      <c r="L830" s="52"/>
      <c r="M830" s="37"/>
      <c r="N830" s="43"/>
      <c r="O830" s="45"/>
      <c r="P830" s="45"/>
      <c r="Q830" s="45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</row>
    <row r="831" spans="1:42">
      <c r="A831" s="43"/>
      <c r="B831" s="43"/>
      <c r="C831" s="44"/>
      <c r="D831" s="38"/>
      <c r="E831" s="38"/>
      <c r="F831" s="45"/>
      <c r="G831" s="43"/>
      <c r="H831" s="43"/>
      <c r="I831" s="43"/>
      <c r="J831" s="43"/>
      <c r="K831" s="51"/>
      <c r="L831" s="52"/>
      <c r="M831" s="37"/>
      <c r="N831" s="43"/>
      <c r="O831" s="45"/>
      <c r="P831" s="45"/>
      <c r="Q831" s="45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</row>
    <row r="832" spans="1:42">
      <c r="A832" s="43"/>
      <c r="B832" s="43"/>
      <c r="C832" s="44"/>
      <c r="D832" s="38"/>
      <c r="E832" s="38"/>
      <c r="F832" s="45"/>
      <c r="G832" s="43"/>
      <c r="H832" s="43"/>
      <c r="I832" s="43"/>
      <c r="J832" s="43"/>
      <c r="K832" s="51"/>
      <c r="L832" s="52"/>
      <c r="M832" s="37"/>
      <c r="N832" s="43"/>
      <c r="O832" s="45"/>
      <c r="P832" s="45"/>
      <c r="Q832" s="45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</row>
    <row r="833" spans="1:42">
      <c r="A833" s="43"/>
      <c r="B833" s="43"/>
      <c r="C833" s="44"/>
      <c r="D833" s="38"/>
      <c r="E833" s="38"/>
      <c r="F833" s="45"/>
      <c r="G833" s="43"/>
      <c r="H833" s="43"/>
      <c r="I833" s="43"/>
      <c r="J833" s="43"/>
      <c r="K833" s="51"/>
      <c r="L833" s="52"/>
      <c r="M833" s="37"/>
      <c r="N833" s="43"/>
      <c r="O833" s="45"/>
      <c r="P833" s="45"/>
      <c r="Q833" s="45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</row>
    <row r="834" spans="1:42">
      <c r="A834" s="43"/>
      <c r="B834" s="43"/>
      <c r="C834" s="44"/>
      <c r="D834" s="38"/>
      <c r="E834" s="38"/>
      <c r="F834" s="45"/>
      <c r="G834" s="43"/>
      <c r="H834" s="43"/>
      <c r="I834" s="43"/>
      <c r="J834" s="43"/>
      <c r="K834" s="51"/>
      <c r="L834" s="52"/>
      <c r="M834" s="37"/>
      <c r="N834" s="43"/>
      <c r="O834" s="45"/>
      <c r="P834" s="45"/>
      <c r="Q834" s="45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</row>
    <row r="835" spans="1:42">
      <c r="A835" s="43"/>
      <c r="B835" s="43"/>
      <c r="C835" s="44"/>
      <c r="D835" s="38"/>
      <c r="E835" s="38"/>
      <c r="F835" s="45"/>
      <c r="G835" s="43"/>
      <c r="H835" s="43"/>
      <c r="I835" s="43"/>
      <c r="J835" s="43"/>
      <c r="K835" s="51"/>
      <c r="L835" s="52"/>
      <c r="M835" s="37"/>
      <c r="N835" s="43"/>
      <c r="O835" s="45"/>
      <c r="P835" s="45"/>
      <c r="Q835" s="45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</row>
    <row r="836" spans="1:42">
      <c r="A836" s="43"/>
      <c r="B836" s="43"/>
      <c r="C836" s="44"/>
      <c r="D836" s="38"/>
      <c r="E836" s="38"/>
      <c r="F836" s="45"/>
      <c r="G836" s="43"/>
      <c r="H836" s="43"/>
      <c r="I836" s="43"/>
      <c r="J836" s="43"/>
      <c r="K836" s="51"/>
      <c r="L836" s="52"/>
      <c r="M836" s="37"/>
      <c r="N836" s="43"/>
      <c r="O836" s="45"/>
      <c r="P836" s="45"/>
      <c r="Q836" s="45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</row>
    <row r="837" spans="1:42">
      <c r="A837" s="43"/>
      <c r="B837" s="43"/>
      <c r="C837" s="44"/>
      <c r="D837" s="38"/>
      <c r="E837" s="38"/>
      <c r="F837" s="45"/>
      <c r="G837" s="43"/>
      <c r="H837" s="43"/>
      <c r="I837" s="43"/>
      <c r="J837" s="43"/>
      <c r="K837" s="51"/>
      <c r="L837" s="52"/>
      <c r="M837" s="37"/>
      <c r="N837" s="43"/>
      <c r="O837" s="45"/>
      <c r="P837" s="45"/>
      <c r="Q837" s="45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</row>
    <row r="838" spans="1:42">
      <c r="A838" s="43"/>
      <c r="B838" s="43"/>
      <c r="C838" s="44"/>
      <c r="D838" s="38"/>
      <c r="E838" s="38"/>
      <c r="F838" s="45"/>
      <c r="G838" s="43"/>
      <c r="H838" s="43"/>
      <c r="I838" s="43"/>
      <c r="J838" s="43"/>
      <c r="K838" s="51"/>
      <c r="L838" s="52"/>
      <c r="M838" s="37"/>
      <c r="N838" s="43"/>
      <c r="O838" s="45"/>
      <c r="P838" s="45"/>
      <c r="Q838" s="45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</row>
    <row r="839" spans="1:42">
      <c r="A839" s="43"/>
      <c r="B839" s="43"/>
      <c r="C839" s="44"/>
      <c r="D839" s="38"/>
      <c r="E839" s="38"/>
      <c r="F839" s="45"/>
      <c r="G839" s="43"/>
      <c r="H839" s="43"/>
      <c r="I839" s="43"/>
      <c r="J839" s="43"/>
      <c r="K839" s="51"/>
      <c r="L839" s="52"/>
      <c r="M839" s="37"/>
      <c r="N839" s="43"/>
      <c r="O839" s="45"/>
      <c r="P839" s="45"/>
      <c r="Q839" s="45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</row>
    <row r="840" spans="1:42">
      <c r="A840" s="43"/>
      <c r="B840" s="43"/>
      <c r="C840" s="44"/>
      <c r="D840" s="38"/>
      <c r="E840" s="38"/>
      <c r="F840" s="45"/>
      <c r="G840" s="43"/>
      <c r="H840" s="43"/>
      <c r="I840" s="43"/>
      <c r="J840" s="43"/>
      <c r="K840" s="51"/>
      <c r="L840" s="52"/>
      <c r="M840" s="37"/>
      <c r="N840" s="43"/>
      <c r="O840" s="45"/>
      <c r="P840" s="45"/>
      <c r="Q840" s="45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</row>
    <row r="841" spans="1:42">
      <c r="A841" s="43"/>
      <c r="B841" s="43"/>
      <c r="C841" s="44"/>
      <c r="D841" s="38"/>
      <c r="E841" s="38"/>
      <c r="F841" s="45"/>
      <c r="G841" s="43"/>
      <c r="H841" s="43"/>
      <c r="I841" s="43"/>
      <c r="J841" s="43"/>
      <c r="K841" s="51"/>
      <c r="L841" s="52"/>
      <c r="M841" s="37"/>
      <c r="N841" s="43"/>
      <c r="O841" s="45"/>
      <c r="P841" s="45"/>
      <c r="Q841" s="45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</row>
    <row r="842" spans="1:42">
      <c r="A842" s="43"/>
      <c r="B842" s="43"/>
      <c r="C842" s="44"/>
      <c r="D842" s="38"/>
      <c r="E842" s="38"/>
      <c r="F842" s="45"/>
      <c r="G842" s="43"/>
      <c r="H842" s="43"/>
      <c r="I842" s="43"/>
      <c r="J842" s="43"/>
      <c r="K842" s="51"/>
      <c r="L842" s="52"/>
      <c r="M842" s="37"/>
      <c r="N842" s="43"/>
      <c r="O842" s="45"/>
      <c r="P842" s="45"/>
      <c r="Q842" s="45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</row>
    <row r="843" spans="1:42">
      <c r="A843" s="43"/>
      <c r="B843" s="43"/>
      <c r="C843" s="44"/>
      <c r="D843" s="38"/>
      <c r="E843" s="38"/>
      <c r="F843" s="45"/>
      <c r="G843" s="43"/>
      <c r="H843" s="43"/>
      <c r="I843" s="43"/>
      <c r="J843" s="43"/>
      <c r="K843" s="51"/>
      <c r="L843" s="52"/>
      <c r="M843" s="37"/>
      <c r="N843" s="43"/>
      <c r="O843" s="45"/>
      <c r="P843" s="45"/>
      <c r="Q843" s="45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</row>
    <row r="844" spans="1:42">
      <c r="A844" s="43"/>
      <c r="B844" s="43"/>
      <c r="C844" s="44"/>
      <c r="D844" s="38"/>
      <c r="E844" s="38"/>
      <c r="F844" s="45"/>
      <c r="G844" s="43"/>
      <c r="H844" s="43"/>
      <c r="I844" s="43"/>
      <c r="J844" s="43"/>
      <c r="K844" s="51"/>
      <c r="L844" s="52"/>
      <c r="M844" s="37"/>
      <c r="N844" s="43"/>
      <c r="O844" s="45"/>
      <c r="P844" s="45"/>
      <c r="Q844" s="45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</row>
    <row r="845" spans="1:42">
      <c r="A845" s="43"/>
      <c r="B845" s="43"/>
      <c r="C845" s="44"/>
      <c r="D845" s="38"/>
      <c r="E845" s="38"/>
      <c r="F845" s="45"/>
      <c r="G845" s="43"/>
      <c r="H845" s="43"/>
      <c r="I845" s="43"/>
      <c r="J845" s="43"/>
      <c r="K845" s="51"/>
      <c r="L845" s="52"/>
      <c r="M845" s="37"/>
      <c r="N845" s="43"/>
      <c r="O845" s="45"/>
      <c r="P845" s="45"/>
      <c r="Q845" s="45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</row>
    <row r="846" spans="1:42">
      <c r="A846" s="43"/>
      <c r="B846" s="43"/>
      <c r="C846" s="44"/>
      <c r="D846" s="38"/>
      <c r="E846" s="38"/>
      <c r="F846" s="45"/>
      <c r="G846" s="43"/>
      <c r="H846" s="43"/>
      <c r="I846" s="43"/>
      <c r="J846" s="43"/>
      <c r="K846" s="51"/>
      <c r="L846" s="52"/>
      <c r="M846" s="37"/>
      <c r="N846" s="43"/>
      <c r="O846" s="45"/>
      <c r="P846" s="45"/>
      <c r="Q846" s="45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</row>
    <row r="847" spans="1:42">
      <c r="A847" s="43"/>
      <c r="B847" s="43"/>
      <c r="C847" s="44"/>
      <c r="D847" s="38"/>
      <c r="E847" s="38"/>
      <c r="F847" s="45"/>
      <c r="G847" s="43"/>
      <c r="H847" s="43"/>
      <c r="I847" s="43"/>
      <c r="J847" s="43"/>
      <c r="K847" s="51"/>
      <c r="L847" s="52"/>
      <c r="M847" s="37"/>
      <c r="N847" s="43"/>
      <c r="O847" s="45"/>
      <c r="P847" s="45"/>
      <c r="Q847" s="45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</row>
    <row r="848" spans="1:42">
      <c r="A848" s="43"/>
      <c r="B848" s="43"/>
      <c r="C848" s="44"/>
      <c r="D848" s="38"/>
      <c r="E848" s="38"/>
      <c r="F848" s="45"/>
      <c r="G848" s="43"/>
      <c r="H848" s="43"/>
      <c r="I848" s="43"/>
      <c r="J848" s="43"/>
      <c r="K848" s="51"/>
      <c r="L848" s="52"/>
      <c r="M848" s="37"/>
      <c r="N848" s="43"/>
      <c r="O848" s="45"/>
      <c r="P848" s="45"/>
      <c r="Q848" s="45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</row>
    <row r="849" spans="1:42">
      <c r="A849" s="43"/>
      <c r="B849" s="43"/>
      <c r="C849" s="44"/>
      <c r="D849" s="38"/>
      <c r="E849" s="38"/>
      <c r="F849" s="45"/>
      <c r="G849" s="43"/>
      <c r="H849" s="43"/>
      <c r="I849" s="43"/>
      <c r="J849" s="43"/>
      <c r="K849" s="51"/>
      <c r="L849" s="52"/>
      <c r="M849" s="37"/>
      <c r="N849" s="43"/>
      <c r="O849" s="45"/>
      <c r="P849" s="45"/>
      <c r="Q849" s="45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</row>
    <row r="850" spans="1:42">
      <c r="A850" s="43"/>
      <c r="B850" s="43"/>
      <c r="C850" s="44"/>
      <c r="D850" s="38"/>
      <c r="E850" s="38"/>
      <c r="F850" s="45"/>
      <c r="G850" s="43"/>
      <c r="H850" s="43"/>
      <c r="I850" s="43"/>
      <c r="J850" s="43"/>
      <c r="K850" s="51"/>
      <c r="L850" s="52"/>
      <c r="M850" s="37"/>
      <c r="N850" s="43"/>
      <c r="O850" s="45"/>
      <c r="P850" s="45"/>
      <c r="Q850" s="45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</row>
    <row r="851" spans="1:42">
      <c r="A851" s="43"/>
      <c r="B851" s="43"/>
      <c r="C851" s="44"/>
      <c r="D851" s="38"/>
      <c r="E851" s="38"/>
      <c r="F851" s="45"/>
      <c r="G851" s="43"/>
      <c r="H851" s="43"/>
      <c r="I851" s="43"/>
      <c r="J851" s="43"/>
      <c r="K851" s="51"/>
      <c r="L851" s="52"/>
      <c r="M851" s="37"/>
      <c r="N851" s="43"/>
      <c r="O851" s="45"/>
      <c r="P851" s="45"/>
      <c r="Q851" s="45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</row>
    <row r="852" spans="1:42">
      <c r="A852" s="43"/>
      <c r="B852" s="43"/>
      <c r="C852" s="44"/>
      <c r="D852" s="38"/>
      <c r="E852" s="38"/>
      <c r="F852" s="45"/>
      <c r="G852" s="43"/>
      <c r="H852" s="43"/>
      <c r="I852" s="43"/>
      <c r="J852" s="43"/>
      <c r="K852" s="51"/>
      <c r="L852" s="52"/>
      <c r="M852" s="37"/>
      <c r="N852" s="43"/>
      <c r="O852" s="45"/>
      <c r="P852" s="45"/>
      <c r="Q852" s="45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</row>
    <row r="853" spans="1:42">
      <c r="A853" s="43"/>
      <c r="B853" s="43"/>
      <c r="C853" s="44"/>
      <c r="D853" s="38"/>
      <c r="E853" s="38"/>
      <c r="F853" s="45"/>
      <c r="G853" s="43"/>
      <c r="H853" s="43"/>
      <c r="I853" s="43"/>
      <c r="J853" s="43"/>
      <c r="K853" s="51"/>
      <c r="L853" s="52"/>
      <c r="M853" s="37"/>
      <c r="N853" s="43"/>
      <c r="O853" s="45"/>
      <c r="P853" s="45"/>
      <c r="Q853" s="45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</row>
    <row r="854" spans="1:42">
      <c r="A854" s="43"/>
      <c r="B854" s="43"/>
      <c r="C854" s="44"/>
      <c r="D854" s="38"/>
      <c r="E854" s="38"/>
      <c r="F854" s="45"/>
      <c r="G854" s="43"/>
      <c r="H854" s="43"/>
      <c r="I854" s="43"/>
      <c r="J854" s="43"/>
      <c r="K854" s="51"/>
      <c r="L854" s="52"/>
      <c r="M854" s="37"/>
      <c r="N854" s="43"/>
      <c r="O854" s="45"/>
      <c r="P854" s="45"/>
      <c r="Q854" s="45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</row>
    <row r="855" spans="1:42">
      <c r="A855" s="43"/>
      <c r="B855" s="43"/>
      <c r="C855" s="44"/>
      <c r="D855" s="38"/>
      <c r="E855" s="38"/>
      <c r="F855" s="45"/>
      <c r="G855" s="43"/>
      <c r="H855" s="43"/>
      <c r="I855" s="43"/>
      <c r="J855" s="43"/>
      <c r="K855" s="51"/>
      <c r="L855" s="52"/>
      <c r="M855" s="37"/>
      <c r="N855" s="43"/>
      <c r="O855" s="45"/>
      <c r="P855" s="45"/>
      <c r="Q855" s="45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</row>
    <row r="856" spans="1:42">
      <c r="A856" s="43"/>
      <c r="B856" s="43"/>
      <c r="C856" s="44"/>
      <c r="D856" s="38"/>
      <c r="E856" s="38"/>
      <c r="F856" s="45"/>
      <c r="G856" s="43"/>
      <c r="H856" s="43"/>
      <c r="I856" s="43"/>
      <c r="J856" s="43"/>
      <c r="K856" s="51"/>
      <c r="L856" s="52"/>
      <c r="M856" s="37"/>
      <c r="N856" s="43"/>
      <c r="O856" s="45"/>
      <c r="P856" s="45"/>
      <c r="Q856" s="45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</row>
    <row r="857" spans="1:42">
      <c r="A857" s="43"/>
      <c r="B857" s="43"/>
      <c r="C857" s="44"/>
      <c r="D857" s="38"/>
      <c r="E857" s="38"/>
      <c r="F857" s="45"/>
      <c r="G857" s="43"/>
      <c r="H857" s="43"/>
      <c r="I857" s="43"/>
      <c r="J857" s="43"/>
      <c r="K857" s="51"/>
      <c r="L857" s="52"/>
      <c r="M857" s="37"/>
      <c r="N857" s="43"/>
      <c r="O857" s="45"/>
      <c r="P857" s="45"/>
      <c r="Q857" s="45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</row>
    <row r="858" spans="1:42">
      <c r="A858" s="43"/>
      <c r="B858" s="43"/>
      <c r="C858" s="44"/>
      <c r="D858" s="38"/>
      <c r="E858" s="38"/>
      <c r="F858" s="45"/>
      <c r="G858" s="43"/>
      <c r="H858" s="43"/>
      <c r="I858" s="43"/>
      <c r="J858" s="43"/>
      <c r="K858" s="51"/>
      <c r="L858" s="52"/>
      <c r="M858" s="37"/>
      <c r="N858" s="43"/>
      <c r="O858" s="45"/>
      <c r="P858" s="45"/>
      <c r="Q858" s="45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</row>
    <row r="859" spans="1:42">
      <c r="A859" s="43"/>
      <c r="B859" s="43"/>
      <c r="C859" s="44"/>
      <c r="D859" s="38"/>
      <c r="E859" s="38"/>
      <c r="F859" s="45"/>
      <c r="G859" s="43"/>
      <c r="H859" s="43"/>
      <c r="I859" s="43"/>
      <c r="J859" s="43"/>
      <c r="K859" s="51"/>
      <c r="L859" s="52"/>
      <c r="M859" s="37"/>
      <c r="N859" s="43"/>
      <c r="O859" s="45"/>
      <c r="P859" s="45"/>
      <c r="Q859" s="45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</row>
    <row r="860" spans="1:42">
      <c r="A860" s="43"/>
      <c r="B860" s="43"/>
      <c r="C860" s="44"/>
      <c r="D860" s="38"/>
      <c r="E860" s="38"/>
      <c r="F860" s="45"/>
      <c r="G860" s="43"/>
      <c r="H860" s="43"/>
      <c r="I860" s="43"/>
      <c r="J860" s="43"/>
      <c r="K860" s="51"/>
      <c r="L860" s="52"/>
      <c r="M860" s="37"/>
      <c r="N860" s="43"/>
      <c r="O860" s="45"/>
      <c r="P860" s="45"/>
      <c r="Q860" s="45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</row>
    <row r="861" spans="1:42">
      <c r="A861" s="43"/>
      <c r="B861" s="43"/>
      <c r="C861" s="44"/>
      <c r="D861" s="38"/>
      <c r="E861" s="38"/>
      <c r="F861" s="45"/>
      <c r="G861" s="43"/>
      <c r="H861" s="43"/>
      <c r="I861" s="43"/>
      <c r="J861" s="43"/>
      <c r="K861" s="51"/>
      <c r="L861" s="52"/>
      <c r="M861" s="37"/>
      <c r="N861" s="43"/>
      <c r="O861" s="45"/>
      <c r="P861" s="45"/>
      <c r="Q861" s="45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</row>
    <row r="862" spans="1:42">
      <c r="A862" s="43"/>
      <c r="B862" s="43"/>
      <c r="C862" s="44"/>
      <c r="D862" s="38"/>
      <c r="E862" s="38"/>
      <c r="F862" s="45"/>
      <c r="G862" s="43"/>
      <c r="H862" s="43"/>
      <c r="I862" s="43"/>
      <c r="J862" s="43"/>
      <c r="K862" s="51"/>
      <c r="L862" s="52"/>
      <c r="M862" s="37"/>
      <c r="N862" s="43"/>
      <c r="O862" s="45"/>
      <c r="P862" s="45"/>
      <c r="Q862" s="45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</row>
    <row r="863" spans="1:42">
      <c r="A863" s="43"/>
      <c r="B863" s="43"/>
      <c r="C863" s="44"/>
      <c r="D863" s="38"/>
      <c r="E863" s="38"/>
      <c r="F863" s="45"/>
      <c r="G863" s="43"/>
      <c r="H863" s="43"/>
      <c r="I863" s="43"/>
      <c r="J863" s="43"/>
      <c r="K863" s="51"/>
      <c r="L863" s="52"/>
      <c r="M863" s="37"/>
      <c r="N863" s="43"/>
      <c r="O863" s="45"/>
      <c r="P863" s="45"/>
      <c r="Q863" s="45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</row>
    <row r="864" spans="1:42">
      <c r="A864" s="43"/>
      <c r="B864" s="43"/>
      <c r="C864" s="44"/>
      <c r="D864" s="38"/>
      <c r="E864" s="38"/>
      <c r="F864" s="45"/>
      <c r="G864" s="43"/>
      <c r="H864" s="43"/>
      <c r="I864" s="43"/>
      <c r="J864" s="43"/>
      <c r="K864" s="51"/>
      <c r="L864" s="52"/>
      <c r="M864" s="37"/>
      <c r="N864" s="43"/>
      <c r="O864" s="45"/>
      <c r="P864" s="45"/>
      <c r="Q864" s="45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</row>
    <row r="865" spans="1:42">
      <c r="A865" s="43"/>
      <c r="B865" s="43"/>
      <c r="C865" s="44"/>
      <c r="D865" s="38"/>
      <c r="E865" s="38"/>
      <c r="F865" s="45"/>
      <c r="G865" s="43"/>
      <c r="H865" s="43"/>
      <c r="I865" s="43"/>
      <c r="J865" s="43"/>
      <c r="K865" s="51"/>
      <c r="L865" s="52"/>
      <c r="M865" s="37"/>
      <c r="N865" s="43"/>
      <c r="O865" s="45"/>
      <c r="P865" s="45"/>
      <c r="Q865" s="45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</row>
    <row r="866" spans="1:42">
      <c r="A866" s="43"/>
      <c r="B866" s="43"/>
      <c r="C866" s="44"/>
      <c r="D866" s="38"/>
      <c r="E866" s="38"/>
      <c r="F866" s="45"/>
      <c r="G866" s="43"/>
      <c r="H866" s="43"/>
      <c r="I866" s="43"/>
      <c r="J866" s="43"/>
      <c r="K866" s="51"/>
      <c r="L866" s="52"/>
      <c r="M866" s="37"/>
      <c r="N866" s="43"/>
      <c r="O866" s="45"/>
      <c r="P866" s="45"/>
      <c r="Q866" s="45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</row>
    <row r="867" spans="1:42">
      <c r="A867" s="43"/>
      <c r="B867" s="43"/>
      <c r="C867" s="44"/>
      <c r="D867" s="38"/>
      <c r="E867" s="38"/>
      <c r="F867" s="45"/>
      <c r="G867" s="43"/>
      <c r="H867" s="43"/>
      <c r="I867" s="43"/>
      <c r="J867" s="43"/>
      <c r="K867" s="51"/>
      <c r="L867" s="52"/>
      <c r="M867" s="37"/>
      <c r="N867" s="43"/>
      <c r="O867" s="45"/>
      <c r="P867" s="45"/>
      <c r="Q867" s="45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</row>
    <row r="868" spans="1:42">
      <c r="A868" s="43"/>
      <c r="B868" s="43"/>
      <c r="C868" s="44"/>
      <c r="D868" s="38"/>
      <c r="E868" s="38"/>
      <c r="F868" s="45"/>
      <c r="G868" s="43"/>
      <c r="H868" s="43"/>
      <c r="I868" s="43"/>
      <c r="J868" s="43"/>
      <c r="K868" s="51"/>
      <c r="L868" s="52"/>
      <c r="M868" s="37"/>
      <c r="N868" s="43"/>
      <c r="O868" s="45"/>
      <c r="P868" s="45"/>
      <c r="Q868" s="45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</row>
    <row r="869" spans="1:42">
      <c r="A869" s="43"/>
      <c r="B869" s="43"/>
      <c r="C869" s="44"/>
      <c r="D869" s="38"/>
      <c r="E869" s="38"/>
      <c r="F869" s="45"/>
      <c r="G869" s="43"/>
      <c r="H869" s="43"/>
      <c r="I869" s="43"/>
      <c r="J869" s="43"/>
      <c r="K869" s="51"/>
      <c r="L869" s="52"/>
      <c r="M869" s="37"/>
      <c r="N869" s="43"/>
      <c r="O869" s="45"/>
      <c r="P869" s="45"/>
      <c r="Q869" s="45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</row>
    <row r="870" spans="1:42">
      <c r="A870" s="43"/>
      <c r="B870" s="43"/>
      <c r="C870" s="44"/>
      <c r="D870" s="38"/>
      <c r="E870" s="38"/>
      <c r="F870" s="45"/>
      <c r="G870" s="43"/>
      <c r="H870" s="43"/>
      <c r="I870" s="43"/>
      <c r="J870" s="43"/>
      <c r="K870" s="51"/>
      <c r="L870" s="52"/>
      <c r="M870" s="37"/>
      <c r="N870" s="43"/>
      <c r="O870" s="45"/>
      <c r="P870" s="45"/>
      <c r="Q870" s="45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</row>
    <row r="871" spans="1:42">
      <c r="A871" s="43"/>
      <c r="B871" s="43"/>
      <c r="C871" s="44"/>
      <c r="D871" s="38"/>
      <c r="E871" s="38"/>
      <c r="F871" s="45"/>
      <c r="G871" s="43"/>
      <c r="H871" s="43"/>
      <c r="I871" s="43"/>
      <c r="J871" s="43"/>
      <c r="K871" s="51"/>
      <c r="L871" s="52"/>
      <c r="M871" s="37"/>
      <c r="N871" s="43"/>
      <c r="O871" s="45"/>
      <c r="P871" s="45"/>
      <c r="Q871" s="45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</row>
    <row r="872" spans="1:42">
      <c r="A872" s="43"/>
      <c r="B872" s="43"/>
      <c r="C872" s="44"/>
      <c r="D872" s="38"/>
      <c r="E872" s="38"/>
      <c r="F872" s="45"/>
      <c r="G872" s="43"/>
      <c r="H872" s="43"/>
      <c r="I872" s="43"/>
      <c r="J872" s="43"/>
      <c r="K872" s="51"/>
      <c r="L872" s="52"/>
      <c r="M872" s="37"/>
      <c r="N872" s="43"/>
      <c r="O872" s="45"/>
      <c r="P872" s="45"/>
      <c r="Q872" s="45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</row>
    <row r="873" spans="1:42">
      <c r="A873" s="43"/>
      <c r="B873" s="43"/>
      <c r="C873" s="44"/>
      <c r="D873" s="38"/>
      <c r="E873" s="38"/>
      <c r="F873" s="45"/>
      <c r="G873" s="43"/>
      <c r="H873" s="43"/>
      <c r="I873" s="43"/>
      <c r="J873" s="43"/>
      <c r="K873" s="51"/>
      <c r="L873" s="52"/>
      <c r="M873" s="37"/>
      <c r="N873" s="43"/>
      <c r="O873" s="45"/>
      <c r="P873" s="45"/>
      <c r="Q873" s="45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</row>
    <row r="874" spans="1:42">
      <c r="A874" s="43"/>
      <c r="B874" s="43"/>
      <c r="C874" s="44"/>
      <c r="D874" s="38"/>
      <c r="E874" s="38"/>
      <c r="F874" s="45"/>
      <c r="G874" s="43"/>
      <c r="H874" s="43"/>
      <c r="I874" s="43"/>
      <c r="J874" s="43"/>
      <c r="K874" s="51"/>
      <c r="L874" s="52"/>
      <c r="M874" s="37"/>
      <c r="N874" s="43"/>
      <c r="O874" s="45"/>
      <c r="P874" s="45"/>
      <c r="Q874" s="45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</row>
    <row r="875" spans="1:42">
      <c r="A875" s="43"/>
      <c r="B875" s="43"/>
      <c r="C875" s="44"/>
      <c r="D875" s="38"/>
      <c r="E875" s="38"/>
      <c r="F875" s="45"/>
      <c r="G875" s="43"/>
      <c r="H875" s="43"/>
      <c r="I875" s="43"/>
      <c r="J875" s="43"/>
      <c r="K875" s="51"/>
      <c r="L875" s="52"/>
      <c r="M875" s="37"/>
      <c r="N875" s="43"/>
      <c r="O875" s="45"/>
      <c r="P875" s="45"/>
      <c r="Q875" s="45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</row>
    <row r="876" spans="1:42">
      <c r="A876" s="43"/>
      <c r="B876" s="43"/>
      <c r="C876" s="44"/>
      <c r="D876" s="38"/>
      <c r="E876" s="38"/>
      <c r="F876" s="45"/>
      <c r="G876" s="43"/>
      <c r="H876" s="43"/>
      <c r="I876" s="43"/>
      <c r="J876" s="43"/>
      <c r="K876" s="51"/>
      <c r="L876" s="52"/>
      <c r="M876" s="37"/>
      <c r="N876" s="43"/>
      <c r="O876" s="45"/>
      <c r="P876" s="45"/>
      <c r="Q876" s="45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</row>
    <row r="877" spans="1:42">
      <c r="A877" s="43"/>
      <c r="B877" s="43"/>
      <c r="C877" s="44"/>
      <c r="D877" s="38"/>
      <c r="E877" s="38"/>
      <c r="F877" s="45"/>
      <c r="G877" s="43"/>
      <c r="H877" s="43"/>
      <c r="I877" s="43"/>
      <c r="J877" s="43"/>
      <c r="K877" s="51"/>
      <c r="L877" s="52"/>
      <c r="M877" s="37"/>
      <c r="N877" s="43"/>
      <c r="O877" s="45"/>
      <c r="P877" s="45"/>
      <c r="Q877" s="45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</row>
    <row r="878" spans="1:42">
      <c r="A878" s="43"/>
      <c r="B878" s="43"/>
      <c r="C878" s="44"/>
      <c r="D878" s="38"/>
      <c r="E878" s="38"/>
      <c r="F878" s="45"/>
      <c r="G878" s="43"/>
      <c r="H878" s="43"/>
      <c r="I878" s="43"/>
      <c r="J878" s="43"/>
      <c r="K878" s="51"/>
      <c r="L878" s="52"/>
      <c r="M878" s="37"/>
      <c r="N878" s="43"/>
      <c r="O878" s="45"/>
      <c r="P878" s="45"/>
      <c r="Q878" s="45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</row>
    <row r="879" spans="1:42">
      <c r="A879" s="43"/>
      <c r="B879" s="43"/>
      <c r="C879" s="44"/>
      <c r="D879" s="38"/>
      <c r="E879" s="38"/>
      <c r="F879" s="45"/>
      <c r="G879" s="43"/>
      <c r="H879" s="43"/>
      <c r="I879" s="43"/>
      <c r="J879" s="43"/>
      <c r="K879" s="51"/>
      <c r="L879" s="52"/>
      <c r="M879" s="37"/>
      <c r="N879" s="43"/>
      <c r="O879" s="45"/>
      <c r="P879" s="45"/>
      <c r="Q879" s="45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</row>
    <row r="880" spans="1:42">
      <c r="A880" s="43"/>
      <c r="B880" s="43"/>
      <c r="C880" s="44"/>
      <c r="D880" s="38"/>
      <c r="E880" s="38"/>
      <c r="F880" s="45"/>
      <c r="G880" s="43"/>
      <c r="H880" s="43"/>
      <c r="I880" s="43"/>
      <c r="J880" s="43"/>
      <c r="K880" s="51"/>
      <c r="L880" s="52"/>
      <c r="M880" s="37"/>
      <c r="N880" s="43"/>
      <c r="O880" s="45"/>
      <c r="P880" s="45"/>
      <c r="Q880" s="45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</row>
    <row r="881" spans="1:42">
      <c r="A881" s="43"/>
      <c r="B881" s="43"/>
      <c r="C881" s="44"/>
      <c r="D881" s="38"/>
      <c r="E881" s="38"/>
      <c r="F881" s="45"/>
      <c r="G881" s="43"/>
      <c r="H881" s="43"/>
      <c r="I881" s="43"/>
      <c r="J881" s="43"/>
      <c r="K881" s="51"/>
      <c r="L881" s="52"/>
      <c r="M881" s="37"/>
      <c r="N881" s="43"/>
      <c r="O881" s="45"/>
      <c r="P881" s="45"/>
      <c r="Q881" s="45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</row>
    <row r="882" spans="1:42">
      <c r="A882" s="43"/>
      <c r="B882" s="43"/>
      <c r="C882" s="44"/>
      <c r="D882" s="38"/>
      <c r="E882" s="38"/>
      <c r="F882" s="45"/>
      <c r="G882" s="43"/>
      <c r="H882" s="43"/>
      <c r="I882" s="43"/>
      <c r="J882" s="43"/>
      <c r="K882" s="51"/>
      <c r="L882" s="52"/>
      <c r="M882" s="37"/>
      <c r="N882" s="43"/>
      <c r="O882" s="45"/>
      <c r="P882" s="45"/>
      <c r="Q882" s="45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</row>
    <row r="883" spans="1:42">
      <c r="A883" s="43"/>
      <c r="B883" s="43"/>
      <c r="C883" s="44"/>
      <c r="D883" s="38"/>
      <c r="E883" s="38"/>
      <c r="F883" s="45"/>
      <c r="G883" s="43"/>
      <c r="H883" s="43"/>
      <c r="I883" s="43"/>
      <c r="J883" s="43"/>
      <c r="K883" s="51"/>
      <c r="L883" s="52"/>
      <c r="M883" s="37"/>
      <c r="N883" s="43"/>
      <c r="O883" s="45"/>
      <c r="P883" s="45"/>
      <c r="Q883" s="45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</row>
    <row r="884" spans="1:42">
      <c r="A884" s="43"/>
      <c r="B884" s="43"/>
      <c r="C884" s="44"/>
      <c r="D884" s="38"/>
      <c r="E884" s="38"/>
      <c r="F884" s="45"/>
      <c r="G884" s="43"/>
      <c r="H884" s="43"/>
      <c r="I884" s="43"/>
      <c r="J884" s="43"/>
      <c r="K884" s="51"/>
      <c r="L884" s="52"/>
      <c r="M884" s="37"/>
      <c r="N884" s="43"/>
      <c r="O884" s="45"/>
      <c r="P884" s="45"/>
      <c r="Q884" s="45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</row>
    <row r="885" spans="1:42">
      <c r="A885" s="43"/>
      <c r="B885" s="43"/>
      <c r="C885" s="44"/>
      <c r="D885" s="38"/>
      <c r="E885" s="38"/>
      <c r="F885" s="45"/>
      <c r="G885" s="43"/>
      <c r="H885" s="43"/>
      <c r="I885" s="43"/>
      <c r="J885" s="43"/>
      <c r="K885" s="51"/>
      <c r="L885" s="52"/>
      <c r="M885" s="37"/>
      <c r="N885" s="43"/>
      <c r="O885" s="45"/>
      <c r="P885" s="45"/>
      <c r="Q885" s="45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</row>
    <row r="886" spans="1:42">
      <c r="A886" s="43"/>
      <c r="B886" s="43"/>
      <c r="C886" s="44"/>
      <c r="D886" s="38"/>
      <c r="E886" s="38"/>
      <c r="F886" s="45"/>
      <c r="G886" s="43"/>
      <c r="H886" s="43"/>
      <c r="I886" s="43"/>
      <c r="J886" s="43"/>
      <c r="K886" s="51"/>
      <c r="L886" s="52"/>
      <c r="M886" s="37"/>
      <c r="N886" s="43"/>
      <c r="O886" s="45"/>
      <c r="P886" s="45"/>
      <c r="Q886" s="45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</row>
    <row r="887" spans="1:42">
      <c r="A887" s="43"/>
      <c r="B887" s="43"/>
      <c r="C887" s="44"/>
      <c r="D887" s="38"/>
      <c r="E887" s="38"/>
      <c r="F887" s="45"/>
      <c r="G887" s="43"/>
      <c r="H887" s="43"/>
      <c r="I887" s="43"/>
      <c r="J887" s="43"/>
      <c r="K887" s="51"/>
      <c r="L887" s="52"/>
      <c r="M887" s="37"/>
      <c r="N887" s="43"/>
      <c r="O887" s="45"/>
      <c r="P887" s="45"/>
      <c r="Q887" s="45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</row>
    <row r="888" spans="1:42">
      <c r="A888" s="43"/>
      <c r="B888" s="43"/>
      <c r="C888" s="44"/>
      <c r="D888" s="38"/>
      <c r="E888" s="38"/>
      <c r="F888" s="45"/>
      <c r="G888" s="43"/>
      <c r="H888" s="43"/>
      <c r="I888" s="43"/>
      <c r="J888" s="43"/>
      <c r="K888" s="51"/>
      <c r="L888" s="52"/>
      <c r="M888" s="37"/>
      <c r="N888" s="43"/>
      <c r="O888" s="45"/>
      <c r="P888" s="45"/>
      <c r="Q888" s="45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</row>
    <row r="889" spans="1:42">
      <c r="A889" s="43"/>
      <c r="B889" s="43"/>
      <c r="C889" s="44"/>
      <c r="D889" s="38"/>
      <c r="E889" s="38"/>
      <c r="F889" s="45"/>
      <c r="G889" s="43"/>
      <c r="H889" s="43"/>
      <c r="I889" s="43"/>
      <c r="J889" s="43"/>
      <c r="K889" s="51"/>
      <c r="L889" s="52"/>
      <c r="M889" s="37"/>
      <c r="N889" s="43"/>
      <c r="O889" s="45"/>
      <c r="P889" s="45"/>
      <c r="Q889" s="45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</row>
    <row r="890" spans="1:42">
      <c r="A890" s="43"/>
      <c r="B890" s="43"/>
      <c r="C890" s="44"/>
      <c r="D890" s="38"/>
      <c r="E890" s="38"/>
      <c r="F890" s="45"/>
      <c r="G890" s="43"/>
      <c r="H890" s="43"/>
      <c r="I890" s="43"/>
      <c r="J890" s="43"/>
      <c r="K890" s="51"/>
      <c r="L890" s="52"/>
      <c r="M890" s="37"/>
      <c r="N890" s="43"/>
      <c r="O890" s="45"/>
      <c r="P890" s="45"/>
      <c r="Q890" s="45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</row>
    <row r="891" spans="1:42">
      <c r="A891" s="43"/>
      <c r="B891" s="43"/>
      <c r="C891" s="44"/>
      <c r="D891" s="38"/>
      <c r="E891" s="38"/>
      <c r="F891" s="45"/>
      <c r="G891" s="43"/>
      <c r="H891" s="43"/>
      <c r="I891" s="43"/>
      <c r="J891" s="43"/>
      <c r="K891" s="51"/>
      <c r="L891" s="52"/>
      <c r="M891" s="37"/>
      <c r="N891" s="43"/>
      <c r="O891" s="45"/>
      <c r="P891" s="45"/>
      <c r="Q891" s="45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</row>
    <row r="892" spans="1:42">
      <c r="A892" s="43"/>
      <c r="B892" s="43"/>
      <c r="C892" s="44"/>
      <c r="D892" s="38"/>
      <c r="E892" s="38"/>
      <c r="F892" s="45"/>
      <c r="G892" s="43"/>
      <c r="H892" s="43"/>
      <c r="I892" s="43"/>
      <c r="J892" s="43"/>
      <c r="K892" s="51"/>
      <c r="L892" s="52"/>
      <c r="M892" s="37"/>
      <c r="N892" s="43"/>
      <c r="O892" s="45"/>
      <c r="P892" s="45"/>
      <c r="Q892" s="45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</row>
    <row r="893" spans="1:42">
      <c r="A893" s="43"/>
      <c r="B893" s="43"/>
      <c r="C893" s="44"/>
      <c r="D893" s="38"/>
      <c r="E893" s="38"/>
      <c r="F893" s="45"/>
      <c r="G893" s="43"/>
      <c r="H893" s="43"/>
      <c r="I893" s="43"/>
      <c r="J893" s="43"/>
      <c r="K893" s="51"/>
      <c r="L893" s="52"/>
      <c r="M893" s="37"/>
      <c r="N893" s="43"/>
      <c r="O893" s="45"/>
      <c r="P893" s="45"/>
      <c r="Q893" s="45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</row>
    <row r="894" spans="1:42">
      <c r="A894" s="43"/>
      <c r="B894" s="43"/>
      <c r="C894" s="44"/>
      <c r="D894" s="38"/>
      <c r="E894" s="38"/>
      <c r="F894" s="45"/>
      <c r="G894" s="43"/>
      <c r="H894" s="43"/>
      <c r="I894" s="43"/>
      <c r="J894" s="43"/>
      <c r="K894" s="51"/>
      <c r="L894" s="52"/>
      <c r="M894" s="37"/>
      <c r="N894" s="43"/>
      <c r="O894" s="45"/>
      <c r="P894" s="45"/>
      <c r="Q894" s="45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</row>
    <row r="895" spans="1:42">
      <c r="A895" s="43"/>
      <c r="B895" s="43"/>
      <c r="C895" s="44"/>
      <c r="D895" s="38"/>
      <c r="E895" s="38"/>
      <c r="F895" s="45"/>
      <c r="G895" s="43"/>
      <c r="H895" s="43"/>
      <c r="I895" s="43"/>
      <c r="J895" s="43"/>
      <c r="K895" s="51"/>
      <c r="L895" s="52"/>
      <c r="M895" s="37"/>
      <c r="N895" s="43"/>
      <c r="O895" s="45"/>
      <c r="P895" s="45"/>
      <c r="Q895" s="45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</row>
    <row r="896" spans="1:42">
      <c r="A896" s="43"/>
      <c r="B896" s="43"/>
      <c r="C896" s="44"/>
      <c r="D896" s="38"/>
      <c r="E896" s="38"/>
      <c r="F896" s="45"/>
      <c r="G896" s="43"/>
      <c r="H896" s="43"/>
      <c r="I896" s="43"/>
      <c r="J896" s="43"/>
      <c r="K896" s="51"/>
      <c r="L896" s="52"/>
      <c r="M896" s="37"/>
      <c r="N896" s="43"/>
      <c r="O896" s="45"/>
      <c r="P896" s="45"/>
      <c r="Q896" s="45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</row>
    <row r="897" spans="1:42">
      <c r="A897" s="43"/>
      <c r="B897" s="43"/>
      <c r="C897" s="44"/>
      <c r="D897" s="38"/>
      <c r="E897" s="38"/>
      <c r="F897" s="45"/>
      <c r="G897" s="43"/>
      <c r="H897" s="43"/>
      <c r="I897" s="43"/>
      <c r="J897" s="43"/>
      <c r="K897" s="51"/>
      <c r="L897" s="52"/>
      <c r="M897" s="37"/>
      <c r="N897" s="43"/>
      <c r="O897" s="45"/>
      <c r="P897" s="45"/>
      <c r="Q897" s="45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</row>
    <row r="898" spans="1:42">
      <c r="A898" s="43"/>
      <c r="B898" s="43"/>
      <c r="C898" s="44"/>
      <c r="D898" s="38"/>
      <c r="E898" s="38"/>
      <c r="F898" s="45"/>
      <c r="G898" s="43"/>
      <c r="H898" s="43"/>
      <c r="I898" s="43"/>
      <c r="J898" s="43"/>
      <c r="K898" s="51"/>
      <c r="L898" s="52"/>
      <c r="M898" s="37"/>
      <c r="N898" s="43"/>
      <c r="O898" s="45"/>
      <c r="P898" s="45"/>
      <c r="Q898" s="45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</row>
    <row r="899" spans="1:42">
      <c r="A899" s="43"/>
      <c r="B899" s="43"/>
      <c r="C899" s="44"/>
      <c r="D899" s="38"/>
      <c r="E899" s="38"/>
      <c r="F899" s="45"/>
      <c r="G899" s="43"/>
      <c r="H899" s="43"/>
      <c r="I899" s="43"/>
      <c r="J899" s="43"/>
      <c r="K899" s="51"/>
      <c r="L899" s="52"/>
      <c r="M899" s="37"/>
      <c r="N899" s="43"/>
      <c r="O899" s="45"/>
      <c r="P899" s="45"/>
      <c r="Q899" s="45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</row>
    <row r="900" spans="1:42">
      <c r="A900" s="43"/>
      <c r="B900" s="43"/>
      <c r="C900" s="44"/>
      <c r="D900" s="38"/>
      <c r="E900" s="38"/>
      <c r="F900" s="45"/>
      <c r="G900" s="43"/>
      <c r="H900" s="43"/>
      <c r="I900" s="43"/>
      <c r="J900" s="43"/>
      <c r="K900" s="51"/>
      <c r="L900" s="52"/>
      <c r="M900" s="37"/>
      <c r="N900" s="43"/>
      <c r="O900" s="45"/>
      <c r="P900" s="45"/>
      <c r="Q900" s="45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</row>
    <row r="901" spans="1:42">
      <c r="A901" s="43"/>
      <c r="B901" s="43"/>
      <c r="C901" s="44"/>
      <c r="D901" s="38"/>
      <c r="E901" s="38"/>
      <c r="F901" s="45"/>
      <c r="G901" s="43"/>
      <c r="H901" s="43"/>
      <c r="I901" s="43"/>
      <c r="J901" s="43"/>
      <c r="K901" s="51"/>
      <c r="L901" s="52"/>
      <c r="M901" s="37"/>
      <c r="N901" s="43"/>
      <c r="O901" s="45"/>
      <c r="P901" s="45"/>
      <c r="Q901" s="45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</row>
    <row r="902" spans="1:42">
      <c r="A902" s="43"/>
      <c r="B902" s="43"/>
      <c r="C902" s="44"/>
      <c r="D902" s="38"/>
      <c r="E902" s="38"/>
      <c r="F902" s="45"/>
      <c r="G902" s="43"/>
      <c r="H902" s="43"/>
      <c r="I902" s="43"/>
      <c r="J902" s="43"/>
      <c r="K902" s="51"/>
      <c r="L902" s="52"/>
      <c r="M902" s="37"/>
      <c r="N902" s="43"/>
      <c r="O902" s="45"/>
      <c r="P902" s="45"/>
      <c r="Q902" s="45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</row>
    <row r="903" spans="1:42">
      <c r="A903" s="43"/>
      <c r="B903" s="43"/>
      <c r="C903" s="44"/>
      <c r="D903" s="38"/>
      <c r="E903" s="38"/>
      <c r="F903" s="45"/>
      <c r="G903" s="43"/>
      <c r="H903" s="43"/>
      <c r="I903" s="43"/>
      <c r="J903" s="43"/>
      <c r="K903" s="51"/>
      <c r="L903" s="52"/>
      <c r="M903" s="37"/>
      <c r="N903" s="43"/>
      <c r="O903" s="45"/>
      <c r="P903" s="45"/>
      <c r="Q903" s="45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</row>
    <row r="904" spans="1:42">
      <c r="A904" s="43"/>
      <c r="B904" s="43"/>
      <c r="C904" s="44"/>
      <c r="D904" s="38"/>
      <c r="E904" s="38"/>
      <c r="F904" s="45"/>
      <c r="G904" s="43"/>
      <c r="H904" s="43"/>
      <c r="I904" s="43"/>
      <c r="J904" s="43"/>
      <c r="K904" s="51"/>
      <c r="L904" s="52"/>
      <c r="M904" s="37"/>
      <c r="N904" s="43"/>
      <c r="O904" s="45"/>
      <c r="P904" s="45"/>
      <c r="Q904" s="45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</row>
    <row r="905" spans="1:42">
      <c r="A905" s="43"/>
      <c r="B905" s="43"/>
      <c r="C905" s="44"/>
      <c r="D905" s="38"/>
      <c r="E905" s="38"/>
      <c r="F905" s="45"/>
      <c r="G905" s="43"/>
      <c r="H905" s="43"/>
      <c r="I905" s="43"/>
      <c r="J905" s="43"/>
      <c r="K905" s="51"/>
      <c r="L905" s="52"/>
      <c r="M905" s="37"/>
      <c r="N905" s="43"/>
      <c r="O905" s="45"/>
      <c r="P905" s="45"/>
      <c r="Q905" s="45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</row>
    <row r="906" spans="1:42">
      <c r="A906" s="43"/>
      <c r="B906" s="43"/>
      <c r="C906" s="44"/>
      <c r="D906" s="38"/>
      <c r="E906" s="38"/>
      <c r="F906" s="45"/>
      <c r="G906" s="43"/>
      <c r="H906" s="43"/>
      <c r="I906" s="43"/>
      <c r="J906" s="43"/>
      <c r="K906" s="51"/>
      <c r="L906" s="52"/>
      <c r="M906" s="37"/>
      <c r="N906" s="43"/>
      <c r="O906" s="45"/>
      <c r="P906" s="45"/>
      <c r="Q906" s="45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</row>
    <row r="907" spans="1:42">
      <c r="A907" s="43"/>
      <c r="B907" s="43"/>
      <c r="C907" s="44"/>
      <c r="D907" s="38"/>
      <c r="E907" s="38"/>
      <c r="F907" s="45"/>
      <c r="G907" s="43"/>
      <c r="H907" s="43"/>
      <c r="I907" s="43"/>
      <c r="J907" s="43"/>
      <c r="K907" s="51"/>
      <c r="L907" s="52"/>
      <c r="M907" s="37"/>
      <c r="N907" s="43"/>
      <c r="O907" s="45"/>
      <c r="P907" s="45"/>
      <c r="Q907" s="45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</row>
    <row r="908" spans="1:42">
      <c r="A908" s="43"/>
      <c r="B908" s="43"/>
      <c r="C908" s="44"/>
      <c r="D908" s="38"/>
      <c r="E908" s="38"/>
      <c r="F908" s="45"/>
      <c r="G908" s="43"/>
      <c r="H908" s="43"/>
      <c r="I908" s="43"/>
      <c r="J908" s="43"/>
      <c r="K908" s="51"/>
      <c r="L908" s="52"/>
      <c r="M908" s="37"/>
      <c r="N908" s="43"/>
      <c r="O908" s="45"/>
      <c r="P908" s="45"/>
      <c r="Q908" s="45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</row>
    <row r="909" spans="1:42">
      <c r="A909" s="43"/>
      <c r="B909" s="43"/>
      <c r="C909" s="44"/>
      <c r="D909" s="38"/>
      <c r="E909" s="38"/>
      <c r="F909" s="45"/>
      <c r="G909" s="43"/>
      <c r="H909" s="43"/>
      <c r="I909" s="43"/>
      <c r="J909" s="43"/>
      <c r="K909" s="51"/>
      <c r="L909" s="52"/>
      <c r="M909" s="37"/>
      <c r="N909" s="43"/>
      <c r="O909" s="45"/>
      <c r="P909" s="45"/>
      <c r="Q909" s="45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</row>
    <row r="910" spans="1:42">
      <c r="A910" s="43"/>
      <c r="B910" s="43"/>
      <c r="C910" s="44"/>
      <c r="D910" s="38"/>
      <c r="E910" s="38"/>
      <c r="F910" s="45"/>
      <c r="G910" s="43"/>
      <c r="H910" s="43"/>
      <c r="I910" s="43"/>
      <c r="J910" s="43"/>
      <c r="K910" s="51"/>
      <c r="L910" s="52"/>
      <c r="M910" s="37"/>
      <c r="N910" s="43"/>
      <c r="O910" s="45"/>
      <c r="P910" s="45"/>
      <c r="Q910" s="45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</row>
    <row r="911" spans="1:42">
      <c r="A911" s="43"/>
      <c r="B911" s="43"/>
      <c r="C911" s="44"/>
      <c r="D911" s="38"/>
      <c r="E911" s="38"/>
      <c r="F911" s="45"/>
      <c r="G911" s="43"/>
      <c r="H911" s="43"/>
      <c r="I911" s="43"/>
      <c r="J911" s="43"/>
      <c r="K911" s="51"/>
      <c r="L911" s="52"/>
      <c r="M911" s="37"/>
      <c r="N911" s="43"/>
      <c r="O911" s="45"/>
      <c r="P911" s="45"/>
      <c r="Q911" s="45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</row>
    <row r="912" spans="1:42">
      <c r="A912" s="43"/>
      <c r="B912" s="43"/>
      <c r="C912" s="44"/>
      <c r="D912" s="38"/>
      <c r="E912" s="38"/>
      <c r="F912" s="45"/>
      <c r="G912" s="43"/>
      <c r="H912" s="43"/>
      <c r="I912" s="43"/>
      <c r="J912" s="43"/>
      <c r="K912" s="51"/>
      <c r="L912" s="52"/>
      <c r="M912" s="37"/>
      <c r="N912" s="43"/>
      <c r="O912" s="45"/>
      <c r="P912" s="45"/>
      <c r="Q912" s="45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</row>
    <row r="913" spans="1:42">
      <c r="A913" s="43"/>
      <c r="B913" s="43"/>
      <c r="C913" s="44"/>
      <c r="D913" s="38"/>
      <c r="E913" s="38"/>
      <c r="F913" s="45"/>
      <c r="G913" s="43"/>
      <c r="H913" s="43"/>
      <c r="I913" s="43"/>
      <c r="J913" s="43"/>
      <c r="K913" s="51"/>
      <c r="L913" s="52"/>
      <c r="M913" s="37"/>
      <c r="N913" s="43"/>
      <c r="O913" s="45"/>
      <c r="P913" s="45"/>
      <c r="Q913" s="45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</row>
    <row r="914" spans="1:42">
      <c r="A914" s="43"/>
      <c r="B914" s="43"/>
      <c r="C914" s="44"/>
      <c r="D914" s="38"/>
      <c r="E914" s="38"/>
      <c r="F914" s="45"/>
      <c r="G914" s="43"/>
      <c r="H914" s="43"/>
      <c r="I914" s="43"/>
      <c r="J914" s="43"/>
      <c r="K914" s="51"/>
      <c r="L914" s="52"/>
      <c r="M914" s="37"/>
      <c r="N914" s="43"/>
      <c r="O914" s="45"/>
      <c r="P914" s="45"/>
      <c r="Q914" s="45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</row>
    <row r="915" spans="1:42">
      <c r="A915" s="43"/>
      <c r="B915" s="43"/>
      <c r="C915" s="44"/>
      <c r="D915" s="38"/>
      <c r="E915" s="38"/>
      <c r="F915" s="45"/>
      <c r="G915" s="43"/>
      <c r="H915" s="43"/>
      <c r="I915" s="43"/>
      <c r="J915" s="43"/>
      <c r="K915" s="51"/>
      <c r="L915" s="52"/>
      <c r="M915" s="37"/>
      <c r="N915" s="43"/>
      <c r="O915" s="45"/>
      <c r="P915" s="45"/>
      <c r="Q915" s="45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</row>
    <row r="916" spans="1:42">
      <c r="A916" s="43"/>
      <c r="B916" s="43"/>
      <c r="C916" s="44"/>
      <c r="D916" s="38"/>
      <c r="E916" s="38"/>
      <c r="F916" s="45"/>
      <c r="G916" s="43"/>
      <c r="H916" s="43"/>
      <c r="I916" s="43"/>
      <c r="J916" s="43"/>
      <c r="K916" s="51"/>
      <c r="L916" s="52"/>
      <c r="M916" s="37"/>
      <c r="N916" s="43"/>
      <c r="O916" s="45"/>
      <c r="P916" s="45"/>
      <c r="Q916" s="45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</row>
    <row r="917" spans="1:42">
      <c r="A917" s="43"/>
      <c r="B917" s="43"/>
      <c r="C917" s="44"/>
      <c r="D917" s="38"/>
      <c r="E917" s="38"/>
      <c r="F917" s="45"/>
      <c r="G917" s="43"/>
      <c r="H917" s="43"/>
      <c r="I917" s="43"/>
      <c r="J917" s="43"/>
      <c r="K917" s="51"/>
      <c r="L917" s="52"/>
      <c r="M917" s="37"/>
      <c r="N917" s="43"/>
      <c r="O917" s="45"/>
      <c r="P917" s="45"/>
      <c r="Q917" s="45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</row>
    <row r="918" spans="1:42">
      <c r="A918" s="43"/>
      <c r="B918" s="43"/>
      <c r="C918" s="44"/>
      <c r="D918" s="38"/>
      <c r="E918" s="38"/>
      <c r="F918" s="45"/>
      <c r="G918" s="43"/>
      <c r="H918" s="43"/>
      <c r="I918" s="43"/>
      <c r="J918" s="43"/>
      <c r="K918" s="51"/>
      <c r="L918" s="52"/>
      <c r="M918" s="37"/>
      <c r="N918" s="43"/>
      <c r="O918" s="45"/>
      <c r="P918" s="45"/>
      <c r="Q918" s="45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</row>
    <row r="919" spans="1:42">
      <c r="A919" s="43"/>
      <c r="B919" s="43"/>
      <c r="C919" s="44"/>
      <c r="D919" s="38"/>
      <c r="E919" s="38"/>
      <c r="F919" s="45"/>
      <c r="G919" s="43"/>
      <c r="H919" s="43"/>
      <c r="I919" s="43"/>
      <c r="J919" s="43"/>
      <c r="K919" s="51"/>
      <c r="L919" s="52"/>
      <c r="M919" s="37"/>
      <c r="N919" s="43"/>
      <c r="O919" s="45"/>
      <c r="P919" s="45"/>
      <c r="Q919" s="45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</row>
    <row r="920" spans="1:42">
      <c r="A920" s="43"/>
      <c r="B920" s="43"/>
      <c r="C920" s="44"/>
      <c r="D920" s="38"/>
      <c r="E920" s="38"/>
      <c r="F920" s="45"/>
      <c r="G920" s="43"/>
      <c r="H920" s="43"/>
      <c r="I920" s="43"/>
      <c r="J920" s="43"/>
      <c r="K920" s="51"/>
      <c r="L920" s="52"/>
      <c r="M920" s="37"/>
      <c r="N920" s="43"/>
      <c r="O920" s="45"/>
      <c r="P920" s="45"/>
      <c r="Q920" s="45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</row>
    <row r="921" spans="1:42">
      <c r="A921" s="43"/>
      <c r="B921" s="43"/>
      <c r="C921" s="44"/>
      <c r="D921" s="38"/>
      <c r="E921" s="38"/>
      <c r="F921" s="45"/>
      <c r="G921" s="43"/>
      <c r="H921" s="43"/>
      <c r="I921" s="43"/>
      <c r="J921" s="43"/>
      <c r="K921" s="51"/>
      <c r="L921" s="52"/>
      <c r="M921" s="37"/>
      <c r="N921" s="43"/>
      <c r="O921" s="45"/>
      <c r="P921" s="45"/>
      <c r="Q921" s="45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</row>
    <row r="922" spans="1:42">
      <c r="A922" s="43"/>
      <c r="B922" s="43"/>
      <c r="C922" s="44"/>
      <c r="D922" s="38"/>
      <c r="E922" s="38"/>
      <c r="F922" s="45"/>
      <c r="G922" s="43"/>
      <c r="H922" s="43"/>
      <c r="I922" s="43"/>
      <c r="J922" s="43"/>
      <c r="K922" s="51"/>
      <c r="L922" s="52"/>
      <c r="M922" s="37"/>
      <c r="N922" s="43"/>
      <c r="O922" s="45"/>
      <c r="P922" s="45"/>
      <c r="Q922" s="45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</row>
    <row r="923" spans="1:42">
      <c r="A923" s="43"/>
      <c r="B923" s="43"/>
      <c r="C923" s="44"/>
      <c r="D923" s="38"/>
      <c r="E923" s="38"/>
      <c r="F923" s="45"/>
      <c r="G923" s="43"/>
      <c r="H923" s="43"/>
      <c r="I923" s="43"/>
      <c r="J923" s="43"/>
      <c r="K923" s="51"/>
      <c r="L923" s="52"/>
      <c r="M923" s="37"/>
      <c r="N923" s="43"/>
      <c r="O923" s="45"/>
      <c r="P923" s="45"/>
      <c r="Q923" s="45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</row>
    <row r="924" spans="1:42">
      <c r="A924" s="43"/>
      <c r="B924" s="43"/>
      <c r="C924" s="44"/>
      <c r="D924" s="38"/>
      <c r="E924" s="38"/>
      <c r="F924" s="45"/>
      <c r="G924" s="43"/>
      <c r="H924" s="43"/>
      <c r="I924" s="43"/>
      <c r="J924" s="43"/>
      <c r="K924" s="51"/>
      <c r="L924" s="52"/>
      <c r="M924" s="37"/>
      <c r="N924" s="43"/>
      <c r="O924" s="45"/>
      <c r="P924" s="45"/>
      <c r="Q924" s="45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</row>
    <row r="925" spans="1:42">
      <c r="A925" s="43"/>
      <c r="B925" s="43"/>
      <c r="C925" s="44"/>
      <c r="D925" s="38"/>
      <c r="E925" s="38"/>
      <c r="F925" s="45"/>
      <c r="G925" s="43"/>
      <c r="H925" s="43"/>
      <c r="I925" s="43"/>
      <c r="J925" s="43"/>
      <c r="K925" s="51"/>
      <c r="L925" s="52"/>
      <c r="M925" s="37"/>
      <c r="N925" s="43"/>
      <c r="O925" s="45"/>
      <c r="P925" s="45"/>
      <c r="Q925" s="45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</row>
    <row r="926" spans="1:42">
      <c r="A926" s="43"/>
      <c r="B926" s="43"/>
      <c r="C926" s="44"/>
      <c r="D926" s="38"/>
      <c r="E926" s="38"/>
      <c r="F926" s="45"/>
      <c r="G926" s="43"/>
      <c r="H926" s="43"/>
      <c r="I926" s="43"/>
      <c r="J926" s="43"/>
      <c r="K926" s="51"/>
      <c r="L926" s="52"/>
      <c r="M926" s="37"/>
      <c r="N926" s="43"/>
      <c r="O926" s="45"/>
      <c r="P926" s="45"/>
      <c r="Q926" s="45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</row>
    <row r="927" spans="1:42">
      <c r="A927" s="43"/>
      <c r="B927" s="43"/>
      <c r="C927" s="44"/>
      <c r="D927" s="38"/>
      <c r="E927" s="38"/>
      <c r="F927" s="45"/>
      <c r="G927" s="43"/>
      <c r="H927" s="43"/>
      <c r="I927" s="43"/>
      <c r="J927" s="43"/>
      <c r="K927" s="51"/>
      <c r="L927" s="52"/>
      <c r="M927" s="37"/>
      <c r="N927" s="43"/>
      <c r="O927" s="45"/>
      <c r="P927" s="45"/>
      <c r="Q927" s="45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</row>
    <row r="928" spans="1:42">
      <c r="A928" s="43"/>
      <c r="B928" s="43"/>
      <c r="C928" s="44"/>
      <c r="D928" s="38"/>
      <c r="E928" s="38"/>
      <c r="F928" s="45"/>
      <c r="G928" s="43"/>
      <c r="H928" s="43"/>
      <c r="I928" s="43"/>
      <c r="J928" s="43"/>
      <c r="K928" s="51"/>
      <c r="L928" s="52"/>
      <c r="M928" s="37"/>
      <c r="N928" s="43"/>
      <c r="O928" s="45"/>
      <c r="P928" s="45"/>
      <c r="Q928" s="45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</row>
    <row r="929" spans="1:42">
      <c r="A929" s="43"/>
      <c r="B929" s="43"/>
      <c r="C929" s="44"/>
      <c r="D929" s="38"/>
      <c r="E929" s="38"/>
      <c r="F929" s="45"/>
      <c r="G929" s="43"/>
      <c r="H929" s="43"/>
      <c r="I929" s="43"/>
      <c r="J929" s="43"/>
      <c r="K929" s="51"/>
      <c r="L929" s="52"/>
      <c r="M929" s="37"/>
      <c r="N929" s="43"/>
      <c r="O929" s="45"/>
      <c r="P929" s="45"/>
      <c r="Q929" s="45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</row>
    <row r="930" spans="1:42">
      <c r="A930" s="43"/>
      <c r="B930" s="43"/>
      <c r="C930" s="44"/>
      <c r="D930" s="38"/>
      <c r="E930" s="38"/>
      <c r="F930" s="45"/>
      <c r="G930" s="43"/>
      <c r="H930" s="43"/>
      <c r="I930" s="43"/>
      <c r="J930" s="43"/>
      <c r="K930" s="51"/>
      <c r="L930" s="52"/>
      <c r="M930" s="37"/>
      <c r="N930" s="43"/>
      <c r="O930" s="45"/>
      <c r="P930" s="45"/>
      <c r="Q930" s="45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</row>
    <row r="931" spans="1:42">
      <c r="A931" s="43"/>
      <c r="B931" s="43"/>
      <c r="C931" s="44"/>
      <c r="D931" s="38"/>
      <c r="E931" s="38"/>
      <c r="F931" s="45"/>
      <c r="G931" s="43"/>
      <c r="H931" s="43"/>
      <c r="I931" s="43"/>
      <c r="J931" s="43"/>
      <c r="K931" s="51"/>
      <c r="L931" s="52"/>
      <c r="M931" s="37"/>
      <c r="N931" s="43"/>
      <c r="O931" s="45"/>
      <c r="P931" s="45"/>
      <c r="Q931" s="45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</row>
    <row r="932" spans="1:42">
      <c r="A932" s="43"/>
      <c r="B932" s="43"/>
      <c r="C932" s="44"/>
      <c r="D932" s="38"/>
      <c r="E932" s="38"/>
      <c r="F932" s="45"/>
      <c r="G932" s="43"/>
      <c r="H932" s="43"/>
      <c r="I932" s="43"/>
      <c r="J932" s="43"/>
      <c r="K932" s="51"/>
      <c r="L932" s="52"/>
      <c r="M932" s="37"/>
      <c r="N932" s="43"/>
      <c r="O932" s="45"/>
      <c r="P932" s="45"/>
      <c r="Q932" s="45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</row>
    <row r="933" spans="1:42">
      <c r="A933" s="43"/>
      <c r="B933" s="43"/>
      <c r="C933" s="44"/>
      <c r="D933" s="38"/>
      <c r="E933" s="38"/>
      <c r="F933" s="45"/>
      <c r="G933" s="43"/>
      <c r="H933" s="43"/>
      <c r="I933" s="43"/>
      <c r="J933" s="43"/>
      <c r="K933" s="51"/>
      <c r="L933" s="52"/>
      <c r="M933" s="37"/>
      <c r="N933" s="43"/>
      <c r="O933" s="45"/>
      <c r="P933" s="45"/>
      <c r="Q933" s="45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</row>
    <row r="934" spans="1:42">
      <c r="A934" s="43"/>
      <c r="B934" s="43"/>
      <c r="C934" s="44"/>
      <c r="D934" s="38"/>
      <c r="E934" s="38"/>
      <c r="F934" s="45"/>
      <c r="G934" s="43"/>
      <c r="H934" s="43"/>
      <c r="I934" s="43"/>
      <c r="J934" s="43"/>
      <c r="K934" s="51"/>
      <c r="L934" s="52"/>
      <c r="M934" s="37"/>
      <c r="N934" s="43"/>
      <c r="O934" s="45"/>
      <c r="P934" s="45"/>
      <c r="Q934" s="45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</row>
    <row r="935" spans="1:42">
      <c r="A935" s="43"/>
      <c r="B935" s="43"/>
      <c r="C935" s="44"/>
      <c r="D935" s="38"/>
      <c r="E935" s="38"/>
      <c r="F935" s="45"/>
      <c r="G935" s="43"/>
      <c r="H935" s="43"/>
      <c r="I935" s="43"/>
      <c r="J935" s="43"/>
      <c r="K935" s="51"/>
      <c r="L935" s="52"/>
      <c r="M935" s="37"/>
      <c r="N935" s="43"/>
      <c r="O935" s="45"/>
      <c r="P935" s="45"/>
      <c r="Q935" s="45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</row>
    <row r="936" spans="1:42">
      <c r="A936" s="43"/>
      <c r="B936" s="43"/>
      <c r="C936" s="44"/>
      <c r="D936" s="38"/>
      <c r="E936" s="38"/>
      <c r="F936" s="45"/>
      <c r="G936" s="43"/>
      <c r="H936" s="43"/>
      <c r="I936" s="43"/>
      <c r="J936" s="43"/>
      <c r="K936" s="51"/>
      <c r="L936" s="52"/>
      <c r="M936" s="37"/>
      <c r="N936" s="43"/>
      <c r="O936" s="45"/>
      <c r="P936" s="45"/>
      <c r="Q936" s="45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</row>
    <row r="937" spans="1:42">
      <c r="A937" s="43"/>
      <c r="B937" s="43"/>
      <c r="C937" s="44"/>
      <c r="D937" s="38"/>
      <c r="E937" s="38"/>
      <c r="F937" s="45"/>
      <c r="G937" s="43"/>
      <c r="H937" s="43"/>
      <c r="I937" s="43"/>
      <c r="J937" s="43"/>
      <c r="K937" s="51"/>
      <c r="L937" s="52"/>
      <c r="M937" s="37"/>
      <c r="N937" s="43"/>
      <c r="O937" s="45"/>
      <c r="P937" s="45"/>
      <c r="Q937" s="45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</row>
    <row r="938" spans="1:42">
      <c r="A938" s="43"/>
      <c r="B938" s="43"/>
      <c r="C938" s="44"/>
      <c r="D938" s="38"/>
      <c r="E938" s="38"/>
      <c r="F938" s="45"/>
      <c r="G938" s="43"/>
      <c r="H938" s="43"/>
      <c r="I938" s="43"/>
      <c r="J938" s="43"/>
      <c r="K938" s="51"/>
      <c r="L938" s="52"/>
      <c r="M938" s="37"/>
      <c r="N938" s="43"/>
      <c r="O938" s="45"/>
      <c r="P938" s="45"/>
      <c r="Q938" s="45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</row>
    <row r="939" spans="1:42">
      <c r="A939" s="43"/>
      <c r="B939" s="43"/>
      <c r="C939" s="44"/>
      <c r="D939" s="38"/>
      <c r="E939" s="38"/>
      <c r="F939" s="45"/>
      <c r="G939" s="43"/>
      <c r="H939" s="43"/>
      <c r="I939" s="43"/>
      <c r="J939" s="43"/>
      <c r="K939" s="51"/>
      <c r="L939" s="52"/>
      <c r="M939" s="37"/>
      <c r="N939" s="43"/>
      <c r="O939" s="45"/>
      <c r="P939" s="45"/>
      <c r="Q939" s="45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</row>
    <row r="940" spans="1:42">
      <c r="A940" s="43"/>
      <c r="B940" s="43"/>
      <c r="C940" s="44"/>
      <c r="D940" s="38"/>
      <c r="E940" s="38"/>
      <c r="F940" s="45"/>
      <c r="G940" s="43"/>
      <c r="H940" s="43"/>
      <c r="I940" s="43"/>
      <c r="J940" s="43"/>
      <c r="K940" s="51"/>
      <c r="L940" s="52"/>
      <c r="M940" s="37"/>
      <c r="N940" s="43"/>
      <c r="O940" s="45"/>
      <c r="P940" s="45"/>
      <c r="Q940" s="45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</row>
    <row r="941" spans="1:42">
      <c r="A941" s="43"/>
      <c r="B941" s="43"/>
      <c r="C941" s="44"/>
      <c r="D941" s="38"/>
      <c r="E941" s="38"/>
      <c r="F941" s="45"/>
      <c r="G941" s="43"/>
      <c r="H941" s="43"/>
      <c r="I941" s="43"/>
      <c r="J941" s="43"/>
      <c r="K941" s="51"/>
      <c r="L941" s="52"/>
      <c r="M941" s="37"/>
      <c r="N941" s="43"/>
      <c r="O941" s="45"/>
      <c r="P941" s="45"/>
      <c r="Q941" s="45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</row>
    <row r="942" spans="1:42">
      <c r="A942" s="43"/>
      <c r="B942" s="43"/>
      <c r="C942" s="44"/>
      <c r="D942" s="38"/>
      <c r="E942" s="38"/>
      <c r="F942" s="45"/>
      <c r="G942" s="43"/>
      <c r="H942" s="43"/>
      <c r="I942" s="43"/>
      <c r="J942" s="43"/>
      <c r="K942" s="51"/>
      <c r="L942" s="52"/>
      <c r="M942" s="37"/>
      <c r="N942" s="43"/>
      <c r="O942" s="45"/>
      <c r="P942" s="45"/>
      <c r="Q942" s="45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</row>
    <row r="943" spans="1:42">
      <c r="A943" s="43"/>
      <c r="B943" s="43"/>
      <c r="C943" s="44"/>
      <c r="D943" s="38"/>
      <c r="E943" s="38"/>
      <c r="F943" s="45"/>
      <c r="G943" s="43"/>
      <c r="H943" s="43"/>
      <c r="I943" s="43"/>
      <c r="J943" s="43"/>
      <c r="K943" s="51"/>
      <c r="L943" s="52"/>
      <c r="M943" s="37"/>
      <c r="N943" s="43"/>
      <c r="O943" s="45"/>
      <c r="P943" s="45"/>
      <c r="Q943" s="45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</row>
    <row r="944" spans="1:42">
      <c r="A944" s="43"/>
      <c r="B944" s="43"/>
      <c r="C944" s="44"/>
      <c r="D944" s="38"/>
      <c r="E944" s="38"/>
      <c r="F944" s="45"/>
      <c r="G944" s="43"/>
      <c r="H944" s="43"/>
      <c r="I944" s="43"/>
      <c r="J944" s="43"/>
      <c r="K944" s="51"/>
      <c r="L944" s="52"/>
      <c r="M944" s="37"/>
      <c r="N944" s="43"/>
      <c r="O944" s="45"/>
      <c r="P944" s="45"/>
      <c r="Q944" s="45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</row>
    <row r="945" spans="1:42">
      <c r="A945" s="43"/>
      <c r="B945" s="43"/>
      <c r="C945" s="44"/>
      <c r="D945" s="38"/>
      <c r="E945" s="38"/>
      <c r="F945" s="45"/>
      <c r="G945" s="43"/>
      <c r="H945" s="43"/>
      <c r="I945" s="43"/>
      <c r="J945" s="43"/>
      <c r="K945" s="51"/>
      <c r="L945" s="52"/>
      <c r="M945" s="37"/>
      <c r="N945" s="43"/>
      <c r="O945" s="45"/>
      <c r="P945" s="45"/>
      <c r="Q945" s="45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</row>
    <row r="946" spans="1:42">
      <c r="A946" s="43"/>
      <c r="B946" s="43"/>
      <c r="C946" s="44"/>
      <c r="D946" s="38"/>
      <c r="E946" s="38"/>
      <c r="F946" s="45"/>
      <c r="G946" s="43"/>
      <c r="H946" s="43"/>
      <c r="I946" s="43"/>
      <c r="J946" s="43"/>
      <c r="K946" s="51"/>
      <c r="L946" s="52"/>
      <c r="M946" s="37"/>
      <c r="N946" s="43"/>
      <c r="O946" s="45"/>
      <c r="P946" s="45"/>
      <c r="Q946" s="45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</row>
    <row r="947" spans="1:42">
      <c r="A947" s="43"/>
      <c r="B947" s="43"/>
      <c r="C947" s="44"/>
      <c r="D947" s="38"/>
      <c r="E947" s="38"/>
      <c r="F947" s="45"/>
      <c r="G947" s="43"/>
      <c r="H947" s="43"/>
      <c r="I947" s="43"/>
      <c r="J947" s="43"/>
      <c r="K947" s="51"/>
      <c r="L947" s="52"/>
      <c r="M947" s="37"/>
      <c r="N947" s="43"/>
      <c r="O947" s="45"/>
      <c r="P947" s="45"/>
      <c r="Q947" s="45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</row>
    <row r="948" spans="1:42">
      <c r="A948" s="43"/>
      <c r="B948" s="43"/>
      <c r="C948" s="44"/>
      <c r="D948" s="38"/>
      <c r="E948" s="38"/>
      <c r="F948" s="45"/>
      <c r="G948" s="43"/>
      <c r="H948" s="43"/>
      <c r="I948" s="43"/>
      <c r="J948" s="43"/>
      <c r="K948" s="51"/>
      <c r="L948" s="52"/>
      <c r="M948" s="37"/>
      <c r="N948" s="43"/>
      <c r="O948" s="45"/>
      <c r="P948" s="45"/>
      <c r="Q948" s="45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</row>
    <row r="949" spans="1:42">
      <c r="A949" s="43"/>
      <c r="B949" s="43"/>
      <c r="C949" s="44"/>
      <c r="D949" s="38"/>
      <c r="E949" s="38"/>
      <c r="F949" s="45"/>
      <c r="G949" s="43"/>
      <c r="H949" s="43"/>
      <c r="I949" s="43"/>
      <c r="J949" s="43"/>
      <c r="K949" s="51"/>
      <c r="L949" s="52"/>
      <c r="M949" s="37"/>
      <c r="N949" s="43"/>
      <c r="O949" s="45"/>
      <c r="P949" s="45"/>
      <c r="Q949" s="45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</row>
    <row r="950" spans="1:42">
      <c r="A950" s="43"/>
      <c r="B950" s="43"/>
      <c r="C950" s="44"/>
      <c r="D950" s="38"/>
      <c r="E950" s="38"/>
      <c r="F950" s="45"/>
      <c r="G950" s="43"/>
      <c r="H950" s="43"/>
      <c r="I950" s="43"/>
      <c r="J950" s="43"/>
      <c r="K950" s="51"/>
      <c r="L950" s="52"/>
      <c r="M950" s="37"/>
      <c r="N950" s="43"/>
      <c r="O950" s="45"/>
      <c r="P950" s="45"/>
      <c r="Q950" s="45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</row>
    <row r="951" spans="1:42">
      <c r="A951" s="43"/>
      <c r="B951" s="43"/>
      <c r="C951" s="44"/>
      <c r="D951" s="38"/>
      <c r="E951" s="38"/>
      <c r="F951" s="45"/>
      <c r="G951" s="43"/>
      <c r="H951" s="43"/>
      <c r="I951" s="43"/>
      <c r="J951" s="43"/>
      <c r="K951" s="51"/>
      <c r="L951" s="52"/>
      <c r="M951" s="37"/>
      <c r="N951" s="43"/>
      <c r="O951" s="45"/>
      <c r="P951" s="45"/>
      <c r="Q951" s="45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</row>
    <row r="952" spans="1:42">
      <c r="A952" s="43"/>
      <c r="B952" s="43"/>
      <c r="C952" s="44"/>
      <c r="D952" s="38"/>
      <c r="E952" s="38"/>
      <c r="F952" s="45"/>
      <c r="G952" s="43"/>
      <c r="H952" s="43"/>
      <c r="I952" s="43"/>
      <c r="J952" s="43"/>
      <c r="K952" s="51"/>
      <c r="L952" s="52"/>
      <c r="M952" s="37"/>
      <c r="N952" s="43"/>
      <c r="O952" s="45"/>
      <c r="P952" s="45"/>
      <c r="Q952" s="45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</row>
    <row r="953" spans="1:42">
      <c r="A953" s="43"/>
      <c r="B953" s="43"/>
      <c r="C953" s="44"/>
      <c r="D953" s="38"/>
      <c r="E953" s="38"/>
      <c r="F953" s="45"/>
      <c r="G953" s="43"/>
      <c r="H953" s="43"/>
      <c r="I953" s="43"/>
      <c r="J953" s="43"/>
      <c r="K953" s="51"/>
      <c r="L953" s="52"/>
      <c r="M953" s="37"/>
      <c r="N953" s="43"/>
      <c r="O953" s="45"/>
      <c r="P953" s="45"/>
      <c r="Q953" s="45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</row>
    <row r="954" spans="1:42">
      <c r="A954" s="43"/>
      <c r="B954" s="43"/>
      <c r="C954" s="44"/>
      <c r="D954" s="38"/>
      <c r="E954" s="38"/>
      <c r="F954" s="45"/>
      <c r="G954" s="43"/>
      <c r="H954" s="43"/>
      <c r="I954" s="43"/>
      <c r="J954" s="43"/>
      <c r="K954" s="51"/>
      <c r="L954" s="52"/>
      <c r="M954" s="37"/>
      <c r="N954" s="43"/>
      <c r="O954" s="45"/>
      <c r="P954" s="45"/>
      <c r="Q954" s="45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</row>
    <row r="955" spans="1:42">
      <c r="A955" s="43"/>
      <c r="B955" s="43"/>
      <c r="C955" s="44"/>
      <c r="D955" s="38"/>
      <c r="E955" s="38"/>
      <c r="F955" s="45"/>
      <c r="G955" s="43"/>
      <c r="H955" s="43"/>
      <c r="I955" s="43"/>
      <c r="J955" s="43"/>
      <c r="K955" s="51"/>
      <c r="L955" s="52"/>
      <c r="M955" s="37"/>
      <c r="N955" s="43"/>
      <c r="O955" s="45"/>
      <c r="P955" s="45"/>
      <c r="Q955" s="45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</row>
    <row r="956" spans="1:42">
      <c r="A956" s="43"/>
      <c r="B956" s="43"/>
      <c r="C956" s="44"/>
      <c r="D956" s="38"/>
      <c r="E956" s="38"/>
      <c r="F956" s="45"/>
      <c r="G956" s="43"/>
      <c r="H956" s="43"/>
      <c r="I956" s="43"/>
      <c r="J956" s="43"/>
      <c r="K956" s="51"/>
      <c r="L956" s="52"/>
      <c r="M956" s="37"/>
      <c r="N956" s="43"/>
      <c r="O956" s="45"/>
      <c r="P956" s="45"/>
      <c r="Q956" s="45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</row>
    <row r="957" spans="1:42">
      <c r="A957" s="43"/>
      <c r="B957" s="43"/>
      <c r="C957" s="44"/>
      <c r="D957" s="38"/>
      <c r="E957" s="38"/>
      <c r="F957" s="45"/>
      <c r="G957" s="43"/>
      <c r="H957" s="43"/>
      <c r="I957" s="43"/>
      <c r="J957" s="43"/>
      <c r="K957" s="51"/>
      <c r="L957" s="52"/>
      <c r="M957" s="37"/>
      <c r="N957" s="43"/>
      <c r="O957" s="45"/>
      <c r="P957" s="45"/>
      <c r="Q957" s="45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</row>
    <row r="958" spans="1:42">
      <c r="A958" s="43"/>
      <c r="B958" s="43"/>
      <c r="C958" s="44"/>
      <c r="D958" s="38"/>
      <c r="E958" s="38"/>
      <c r="F958" s="45"/>
      <c r="G958" s="43"/>
      <c r="H958" s="43"/>
      <c r="I958" s="43"/>
      <c r="J958" s="43"/>
      <c r="K958" s="51"/>
      <c r="L958" s="52"/>
      <c r="M958" s="37"/>
      <c r="N958" s="43"/>
      <c r="O958" s="45"/>
      <c r="P958" s="45"/>
      <c r="Q958" s="45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</row>
    <row r="959" spans="1:42">
      <c r="A959" s="43"/>
      <c r="B959" s="43"/>
      <c r="C959" s="44"/>
      <c r="D959" s="38"/>
      <c r="E959" s="38"/>
      <c r="F959" s="45"/>
      <c r="G959" s="43"/>
      <c r="H959" s="43"/>
      <c r="I959" s="43"/>
      <c r="J959" s="43"/>
      <c r="K959" s="51"/>
      <c r="L959" s="52"/>
      <c r="M959" s="37"/>
      <c r="N959" s="43"/>
      <c r="O959" s="45"/>
      <c r="P959" s="45"/>
      <c r="Q959" s="45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</row>
    <row r="960" spans="1:42">
      <c r="A960" s="43"/>
      <c r="B960" s="43"/>
      <c r="C960" s="44"/>
      <c r="D960" s="38"/>
      <c r="E960" s="38"/>
      <c r="F960" s="45"/>
      <c r="G960" s="43"/>
      <c r="H960" s="43"/>
      <c r="I960" s="43"/>
      <c r="J960" s="43"/>
      <c r="K960" s="51"/>
      <c r="L960" s="52"/>
      <c r="M960" s="37"/>
      <c r="N960" s="43"/>
      <c r="O960" s="45"/>
      <c r="P960" s="45"/>
      <c r="Q960" s="45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</row>
    <row r="961" spans="1:42">
      <c r="A961" s="43"/>
      <c r="B961" s="43"/>
      <c r="C961" s="44"/>
      <c r="D961" s="38"/>
      <c r="E961" s="38"/>
      <c r="F961" s="45"/>
      <c r="G961" s="43"/>
      <c r="H961" s="43"/>
      <c r="I961" s="43"/>
      <c r="J961" s="43"/>
      <c r="K961" s="51"/>
      <c r="L961" s="52"/>
      <c r="M961" s="37"/>
      <c r="N961" s="43"/>
      <c r="O961" s="45"/>
      <c r="P961" s="45"/>
      <c r="Q961" s="45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</row>
    <row r="962" spans="1:42">
      <c r="A962" s="43"/>
      <c r="B962" s="43"/>
      <c r="C962" s="44"/>
      <c r="D962" s="38"/>
      <c r="E962" s="38"/>
      <c r="F962" s="45"/>
      <c r="G962" s="43"/>
      <c r="H962" s="43"/>
      <c r="I962" s="43"/>
      <c r="J962" s="43"/>
      <c r="K962" s="51"/>
      <c r="L962" s="52"/>
      <c r="M962" s="37"/>
      <c r="N962" s="43"/>
      <c r="O962" s="45"/>
      <c r="P962" s="45"/>
      <c r="Q962" s="45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</row>
    <row r="963" spans="1:42">
      <c r="A963" s="43"/>
      <c r="B963" s="43"/>
      <c r="C963" s="44"/>
      <c r="D963" s="38"/>
      <c r="E963" s="38"/>
      <c r="F963" s="45"/>
      <c r="G963" s="43"/>
      <c r="H963" s="43"/>
      <c r="I963" s="43"/>
      <c r="J963" s="43"/>
      <c r="K963" s="51"/>
      <c r="L963" s="52"/>
      <c r="M963" s="37"/>
      <c r="N963" s="43"/>
      <c r="O963" s="45"/>
      <c r="P963" s="45"/>
      <c r="Q963" s="45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</row>
    <row r="964" spans="1:42">
      <c r="A964" s="43"/>
      <c r="B964" s="43"/>
      <c r="C964" s="44"/>
      <c r="D964" s="38"/>
      <c r="E964" s="38"/>
      <c r="F964" s="45"/>
      <c r="G964" s="43"/>
      <c r="H964" s="43"/>
      <c r="I964" s="43"/>
      <c r="J964" s="43"/>
      <c r="K964" s="51"/>
      <c r="L964" s="52"/>
      <c r="M964" s="37"/>
      <c r="N964" s="43"/>
      <c r="O964" s="45"/>
      <c r="P964" s="45"/>
      <c r="Q964" s="45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</row>
    <row r="965" spans="1:42">
      <c r="A965" s="43"/>
      <c r="B965" s="43"/>
      <c r="C965" s="44"/>
      <c r="D965" s="38"/>
      <c r="E965" s="38"/>
      <c r="F965" s="45"/>
      <c r="G965" s="43"/>
      <c r="H965" s="43"/>
      <c r="I965" s="43"/>
      <c r="J965" s="43"/>
      <c r="K965" s="51"/>
      <c r="L965" s="52"/>
      <c r="M965" s="37"/>
      <c r="N965" s="43"/>
      <c r="O965" s="45"/>
      <c r="P965" s="45"/>
      <c r="Q965" s="45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</row>
    <row r="966" spans="1:42">
      <c r="A966" s="43"/>
      <c r="B966" s="43"/>
      <c r="C966" s="44"/>
      <c r="D966" s="38"/>
      <c r="E966" s="38"/>
      <c r="F966" s="45"/>
      <c r="G966" s="43"/>
      <c r="H966" s="43"/>
      <c r="I966" s="43"/>
      <c r="J966" s="43"/>
      <c r="K966" s="51"/>
      <c r="L966" s="52"/>
      <c r="M966" s="37"/>
      <c r="N966" s="43"/>
      <c r="O966" s="45"/>
      <c r="P966" s="45"/>
      <c r="Q966" s="45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</row>
    <row r="967" spans="1:42">
      <c r="A967" s="43"/>
      <c r="B967" s="43"/>
      <c r="C967" s="44"/>
      <c r="D967" s="38"/>
      <c r="E967" s="38"/>
      <c r="F967" s="45"/>
      <c r="G967" s="43"/>
      <c r="H967" s="43"/>
      <c r="I967" s="43"/>
      <c r="J967" s="43"/>
      <c r="K967" s="51"/>
      <c r="L967" s="52"/>
      <c r="M967" s="37"/>
      <c r="N967" s="43"/>
      <c r="O967" s="45"/>
      <c r="P967" s="45"/>
      <c r="Q967" s="45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</row>
    <row r="968" spans="1:42">
      <c r="A968" s="43"/>
      <c r="B968" s="43"/>
      <c r="C968" s="44"/>
      <c r="D968" s="38"/>
      <c r="E968" s="38"/>
      <c r="F968" s="45"/>
      <c r="G968" s="43"/>
      <c r="H968" s="43"/>
      <c r="I968" s="43"/>
      <c r="J968" s="43"/>
      <c r="K968" s="51"/>
      <c r="L968" s="52"/>
      <c r="M968" s="37"/>
      <c r="N968" s="43"/>
      <c r="O968" s="45"/>
      <c r="P968" s="45"/>
      <c r="Q968" s="45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</row>
    <row r="969" spans="1:42">
      <c r="A969" s="43"/>
      <c r="B969" s="43"/>
      <c r="C969" s="44"/>
      <c r="D969" s="38"/>
      <c r="E969" s="38"/>
      <c r="F969" s="45"/>
      <c r="G969" s="43"/>
      <c r="H969" s="43"/>
      <c r="I969" s="43"/>
      <c r="J969" s="43"/>
      <c r="K969" s="51"/>
      <c r="L969" s="52"/>
      <c r="M969" s="37"/>
      <c r="N969" s="43"/>
      <c r="O969" s="45"/>
      <c r="P969" s="45"/>
      <c r="Q969" s="45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</row>
    <row r="970" spans="1:42">
      <c r="A970" s="43"/>
      <c r="B970" s="43"/>
      <c r="C970" s="44"/>
      <c r="D970" s="38"/>
      <c r="E970" s="38"/>
      <c r="F970" s="45"/>
      <c r="G970" s="43"/>
      <c r="H970" s="43"/>
      <c r="I970" s="43"/>
      <c r="J970" s="43"/>
      <c r="K970" s="51"/>
      <c r="L970" s="52"/>
      <c r="M970" s="37"/>
      <c r="N970" s="43"/>
      <c r="O970" s="45"/>
      <c r="P970" s="45"/>
      <c r="Q970" s="45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</row>
    <row r="971" spans="1:42">
      <c r="A971" s="43"/>
      <c r="B971" s="43"/>
      <c r="C971" s="44"/>
      <c r="D971" s="38"/>
      <c r="E971" s="38"/>
      <c r="F971" s="45"/>
      <c r="G971" s="43"/>
      <c r="H971" s="43"/>
      <c r="I971" s="43"/>
      <c r="J971" s="43"/>
      <c r="K971" s="51"/>
      <c r="L971" s="52"/>
      <c r="M971" s="37"/>
      <c r="N971" s="43"/>
      <c r="O971" s="45"/>
      <c r="P971" s="45"/>
      <c r="Q971" s="45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</row>
    <row r="972" spans="1:42">
      <c r="A972" s="43"/>
      <c r="B972" s="43"/>
      <c r="C972" s="44"/>
      <c r="D972" s="38"/>
      <c r="E972" s="38"/>
      <c r="F972" s="45"/>
      <c r="G972" s="43"/>
      <c r="H972" s="43"/>
      <c r="I972" s="43"/>
      <c r="J972" s="43"/>
      <c r="K972" s="51"/>
      <c r="L972" s="52"/>
      <c r="M972" s="37"/>
      <c r="N972" s="43"/>
      <c r="O972" s="45"/>
      <c r="P972" s="45"/>
      <c r="Q972" s="45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</row>
    <row r="973" spans="1:42">
      <c r="A973" s="43"/>
      <c r="B973" s="43"/>
      <c r="C973" s="44"/>
      <c r="D973" s="38"/>
      <c r="E973" s="38"/>
      <c r="F973" s="45"/>
      <c r="G973" s="43"/>
      <c r="H973" s="43"/>
      <c r="I973" s="43"/>
      <c r="J973" s="43"/>
      <c r="K973" s="51"/>
      <c r="L973" s="52"/>
      <c r="M973" s="37"/>
      <c r="N973" s="43"/>
      <c r="O973" s="45"/>
      <c r="P973" s="45"/>
      <c r="Q973" s="45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</row>
    <row r="974" spans="1:42">
      <c r="A974" s="43"/>
      <c r="B974" s="43"/>
      <c r="C974" s="44"/>
      <c r="D974" s="38"/>
      <c r="E974" s="38"/>
      <c r="F974" s="45"/>
      <c r="G974" s="43"/>
      <c r="H974" s="43"/>
      <c r="I974" s="43"/>
      <c r="J974" s="43"/>
      <c r="K974" s="51"/>
      <c r="L974" s="52"/>
      <c r="M974" s="37"/>
      <c r="N974" s="43"/>
      <c r="O974" s="45"/>
      <c r="P974" s="45"/>
      <c r="Q974" s="45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</row>
    <row r="975" spans="1:42">
      <c r="A975" s="43"/>
      <c r="B975" s="43"/>
      <c r="C975" s="44"/>
      <c r="D975" s="38"/>
      <c r="E975" s="38"/>
      <c r="F975" s="45"/>
      <c r="G975" s="43"/>
      <c r="H975" s="43"/>
      <c r="I975" s="43"/>
      <c r="J975" s="43"/>
      <c r="K975" s="51"/>
      <c r="L975" s="52"/>
      <c r="M975" s="37"/>
      <c r="N975" s="43"/>
      <c r="O975" s="45"/>
      <c r="P975" s="45"/>
      <c r="Q975" s="45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</row>
    <row r="976" spans="1:42">
      <c r="A976" s="43"/>
      <c r="B976" s="43"/>
      <c r="C976" s="44"/>
      <c r="D976" s="38"/>
      <c r="E976" s="38"/>
      <c r="F976" s="45"/>
      <c r="G976" s="43"/>
      <c r="H976" s="43"/>
      <c r="I976" s="43"/>
      <c r="J976" s="43"/>
      <c r="K976" s="51"/>
      <c r="L976" s="52"/>
      <c r="M976" s="37"/>
      <c r="N976" s="43"/>
      <c r="O976" s="45"/>
      <c r="P976" s="45"/>
      <c r="Q976" s="45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</row>
    <row r="977" spans="1:42">
      <c r="A977" s="43"/>
      <c r="B977" s="43"/>
      <c r="C977" s="44"/>
      <c r="D977" s="38"/>
      <c r="E977" s="38"/>
      <c r="F977" s="45"/>
      <c r="G977" s="43"/>
      <c r="H977" s="43"/>
      <c r="I977" s="43"/>
      <c r="J977" s="43"/>
      <c r="K977" s="51"/>
      <c r="L977" s="52"/>
      <c r="M977" s="37"/>
      <c r="N977" s="43"/>
      <c r="O977" s="45"/>
      <c r="P977" s="45"/>
      <c r="Q977" s="45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</row>
    <row r="978" spans="1:42">
      <c r="A978" s="43"/>
      <c r="B978" s="43"/>
      <c r="C978" s="44"/>
      <c r="D978" s="38"/>
      <c r="E978" s="38"/>
      <c r="F978" s="45"/>
      <c r="G978" s="43"/>
      <c r="H978" s="43"/>
      <c r="I978" s="43"/>
      <c r="J978" s="43"/>
      <c r="K978" s="51"/>
      <c r="L978" s="52"/>
      <c r="M978" s="37"/>
      <c r="N978" s="43"/>
      <c r="O978" s="45"/>
      <c r="P978" s="45"/>
      <c r="Q978" s="45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</row>
    <row r="979" spans="1:42">
      <c r="A979" s="43"/>
      <c r="B979" s="43"/>
      <c r="C979" s="44"/>
      <c r="D979" s="38"/>
      <c r="E979" s="38"/>
      <c r="F979" s="45"/>
      <c r="G979" s="43"/>
      <c r="H979" s="43"/>
      <c r="I979" s="43"/>
      <c r="J979" s="43"/>
      <c r="K979" s="51"/>
      <c r="L979" s="52"/>
      <c r="M979" s="37"/>
      <c r="N979" s="43"/>
      <c r="O979" s="45"/>
      <c r="P979" s="45"/>
      <c r="Q979" s="45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</row>
    <row r="980" spans="1:42">
      <c r="A980" s="43"/>
      <c r="B980" s="43"/>
      <c r="C980" s="44"/>
      <c r="D980" s="38"/>
      <c r="E980" s="38"/>
      <c r="F980" s="45"/>
      <c r="G980" s="43"/>
      <c r="H980" s="43"/>
      <c r="I980" s="43"/>
      <c r="J980" s="43"/>
      <c r="K980" s="51"/>
      <c r="L980" s="52"/>
      <c r="M980" s="37"/>
      <c r="N980" s="43"/>
      <c r="O980" s="45"/>
      <c r="P980" s="45"/>
      <c r="Q980" s="45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</row>
    <row r="981" spans="1:42">
      <c r="A981" s="43"/>
      <c r="B981" s="43"/>
      <c r="C981" s="44"/>
      <c r="D981" s="38"/>
      <c r="E981" s="38"/>
      <c r="F981" s="45"/>
      <c r="G981" s="43"/>
      <c r="H981" s="43"/>
      <c r="I981" s="43"/>
      <c r="J981" s="43"/>
      <c r="K981" s="51"/>
      <c r="L981" s="52"/>
      <c r="M981" s="37"/>
      <c r="N981" s="43"/>
      <c r="O981" s="45"/>
      <c r="P981" s="45"/>
      <c r="Q981" s="45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</row>
    <row r="982" spans="1:42">
      <c r="A982" s="43"/>
      <c r="B982" s="43"/>
      <c r="C982" s="44"/>
      <c r="D982" s="38"/>
      <c r="E982" s="38"/>
      <c r="F982" s="45"/>
      <c r="G982" s="43"/>
      <c r="H982" s="43"/>
      <c r="I982" s="43"/>
      <c r="J982" s="43"/>
      <c r="K982" s="51"/>
      <c r="L982" s="52"/>
      <c r="M982" s="37"/>
      <c r="N982" s="43"/>
      <c r="O982" s="45"/>
      <c r="P982" s="45"/>
      <c r="Q982" s="45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</row>
    <row r="983" spans="1:42">
      <c r="A983" s="43"/>
      <c r="B983" s="43"/>
      <c r="C983" s="44"/>
      <c r="D983" s="38"/>
      <c r="E983" s="38"/>
      <c r="F983" s="45"/>
      <c r="G983" s="43"/>
      <c r="H983" s="43"/>
      <c r="I983" s="43"/>
      <c r="J983" s="43"/>
      <c r="K983" s="51"/>
      <c r="L983" s="52"/>
      <c r="M983" s="37"/>
      <c r="N983" s="43"/>
      <c r="O983" s="45"/>
      <c r="P983" s="45"/>
      <c r="Q983" s="45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</row>
    <row r="984" spans="1:42">
      <c r="A984" s="43"/>
      <c r="B984" s="43"/>
      <c r="C984" s="44"/>
      <c r="D984" s="38"/>
      <c r="E984" s="38"/>
      <c r="F984" s="45"/>
      <c r="G984" s="43"/>
      <c r="H984" s="43"/>
      <c r="I984" s="43"/>
      <c r="J984" s="43"/>
      <c r="K984" s="51"/>
      <c r="L984" s="52"/>
      <c r="M984" s="37"/>
      <c r="N984" s="43"/>
      <c r="O984" s="45"/>
      <c r="P984" s="45"/>
      <c r="Q984" s="45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</row>
    <row r="985" spans="1:42">
      <c r="A985" s="43"/>
      <c r="B985" s="43"/>
      <c r="C985" s="44"/>
      <c r="D985" s="38"/>
      <c r="E985" s="38"/>
      <c r="F985" s="45"/>
      <c r="G985" s="43"/>
      <c r="H985" s="43"/>
      <c r="I985" s="43"/>
      <c r="J985" s="43"/>
      <c r="K985" s="51"/>
      <c r="L985" s="52"/>
      <c r="M985" s="37"/>
      <c r="N985" s="43"/>
      <c r="O985" s="45"/>
      <c r="P985" s="45"/>
      <c r="Q985" s="45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</row>
    <row r="986" spans="1:42">
      <c r="A986" s="43"/>
      <c r="B986" s="43"/>
      <c r="C986" s="44"/>
      <c r="D986" s="38"/>
      <c r="E986" s="38"/>
      <c r="F986" s="45"/>
      <c r="G986" s="43"/>
      <c r="H986" s="43"/>
      <c r="I986" s="43"/>
      <c r="J986" s="43"/>
      <c r="K986" s="51"/>
      <c r="L986" s="52"/>
      <c r="M986" s="37"/>
      <c r="N986" s="43"/>
      <c r="O986" s="45"/>
      <c r="P986" s="45"/>
      <c r="Q986" s="45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</row>
    <row r="987" spans="1:42">
      <c r="A987" s="43"/>
      <c r="B987" s="43"/>
      <c r="C987" s="44"/>
      <c r="D987" s="38"/>
      <c r="E987" s="38"/>
      <c r="F987" s="45"/>
      <c r="G987" s="43"/>
      <c r="H987" s="43"/>
      <c r="I987" s="43"/>
      <c r="J987" s="43"/>
      <c r="K987" s="51"/>
      <c r="L987" s="52"/>
      <c r="M987" s="37"/>
      <c r="N987" s="43"/>
      <c r="O987" s="45"/>
      <c r="P987" s="45"/>
      <c r="Q987" s="45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</row>
    <row r="988" spans="1:42">
      <c r="A988" s="43"/>
      <c r="B988" s="43"/>
      <c r="C988" s="44"/>
      <c r="D988" s="38"/>
      <c r="E988" s="38"/>
      <c r="F988" s="45"/>
      <c r="G988" s="43"/>
      <c r="H988" s="43"/>
      <c r="I988" s="43"/>
      <c r="J988" s="43"/>
      <c r="K988" s="51"/>
      <c r="L988" s="52"/>
      <c r="M988" s="37"/>
      <c r="N988" s="43"/>
      <c r="O988" s="45"/>
      <c r="P988" s="45"/>
      <c r="Q988" s="45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</row>
    <row r="989" spans="1:42">
      <c r="A989" s="43"/>
      <c r="B989" s="43"/>
      <c r="C989" s="44"/>
      <c r="D989" s="38"/>
      <c r="E989" s="38"/>
      <c r="F989" s="45"/>
      <c r="G989" s="43"/>
      <c r="H989" s="43"/>
      <c r="I989" s="43"/>
      <c r="J989" s="43"/>
      <c r="K989" s="51"/>
      <c r="L989" s="52"/>
      <c r="M989" s="37"/>
      <c r="N989" s="43"/>
      <c r="O989" s="45"/>
      <c r="P989" s="45"/>
      <c r="Q989" s="45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</row>
    <row r="990" spans="1:42">
      <c r="A990" s="43"/>
      <c r="B990" s="43"/>
      <c r="C990" s="44"/>
      <c r="D990" s="38"/>
      <c r="E990" s="38"/>
      <c r="F990" s="45"/>
      <c r="G990" s="43"/>
      <c r="H990" s="43"/>
      <c r="I990" s="43"/>
      <c r="J990" s="43"/>
      <c r="K990" s="51"/>
      <c r="L990" s="52"/>
      <c r="M990" s="37"/>
      <c r="N990" s="43"/>
      <c r="O990" s="45"/>
      <c r="P990" s="45"/>
      <c r="Q990" s="45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</row>
    <row r="991" spans="1:42">
      <c r="A991" s="43"/>
      <c r="B991" s="43"/>
      <c r="C991" s="44"/>
      <c r="D991" s="38"/>
      <c r="E991" s="38"/>
      <c r="F991" s="45"/>
      <c r="G991" s="43"/>
      <c r="H991" s="43"/>
      <c r="I991" s="43"/>
      <c r="J991" s="43"/>
      <c r="K991" s="51"/>
      <c r="L991" s="52"/>
      <c r="M991" s="37"/>
      <c r="N991" s="43"/>
      <c r="O991" s="45"/>
      <c r="P991" s="45"/>
      <c r="Q991" s="45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</row>
    <row r="992" spans="1:42">
      <c r="A992" s="43"/>
      <c r="B992" s="43"/>
      <c r="C992" s="44"/>
      <c r="D992" s="38"/>
      <c r="E992" s="38"/>
      <c r="F992" s="45"/>
      <c r="G992" s="43"/>
      <c r="H992" s="43"/>
      <c r="I992" s="43"/>
      <c r="J992" s="43"/>
      <c r="K992" s="51"/>
      <c r="L992" s="52"/>
      <c r="M992" s="37"/>
      <c r="N992" s="43"/>
      <c r="O992" s="45"/>
      <c r="P992" s="45"/>
      <c r="Q992" s="45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</row>
    <row r="993" spans="1:42">
      <c r="A993" s="43"/>
      <c r="B993" s="43"/>
      <c r="C993" s="44"/>
      <c r="D993" s="38"/>
      <c r="E993" s="38"/>
      <c r="F993" s="45"/>
      <c r="G993" s="43"/>
      <c r="H993" s="43"/>
      <c r="I993" s="43"/>
      <c r="J993" s="43"/>
      <c r="K993" s="51"/>
      <c r="L993" s="52"/>
      <c r="M993" s="37"/>
      <c r="N993" s="43"/>
      <c r="O993" s="45"/>
      <c r="P993" s="45"/>
      <c r="Q993" s="45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</row>
    <row r="994" spans="1:42">
      <c r="A994" s="43"/>
      <c r="B994" s="43"/>
      <c r="C994" s="44"/>
      <c r="D994" s="38"/>
      <c r="E994" s="38"/>
      <c r="F994" s="45"/>
      <c r="G994" s="43"/>
      <c r="H994" s="43"/>
      <c r="I994" s="43"/>
      <c r="J994" s="43"/>
      <c r="K994" s="51"/>
      <c r="L994" s="52"/>
      <c r="M994" s="37"/>
      <c r="N994" s="43"/>
      <c r="O994" s="45"/>
      <c r="P994" s="45"/>
      <c r="Q994" s="45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</row>
    <row r="995" spans="1:42">
      <c r="A995" s="43"/>
      <c r="B995" s="43"/>
      <c r="C995" s="44"/>
      <c r="D995" s="38"/>
      <c r="E995" s="38"/>
      <c r="F995" s="45"/>
      <c r="G995" s="43"/>
      <c r="H995" s="43"/>
      <c r="I995" s="43"/>
      <c r="J995" s="43"/>
      <c r="K995" s="51"/>
      <c r="L995" s="52"/>
      <c r="M995" s="37"/>
      <c r="N995" s="43"/>
      <c r="O995" s="45"/>
      <c r="P995" s="45"/>
      <c r="Q995" s="45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</row>
    <row r="996" spans="1:42">
      <c r="A996" s="43"/>
      <c r="B996" s="43"/>
      <c r="C996" s="44"/>
      <c r="D996" s="38"/>
      <c r="E996" s="38"/>
      <c r="F996" s="45"/>
      <c r="G996" s="43"/>
      <c r="H996" s="43"/>
      <c r="I996" s="43"/>
      <c r="J996" s="43"/>
      <c r="K996" s="51"/>
      <c r="L996" s="52"/>
      <c r="M996" s="37"/>
      <c r="N996" s="43"/>
      <c r="O996" s="45"/>
      <c r="P996" s="45"/>
      <c r="Q996" s="45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</row>
    <row r="997" spans="1:42">
      <c r="A997" s="43"/>
      <c r="B997" s="43"/>
      <c r="C997" s="44"/>
      <c r="D997" s="38"/>
      <c r="E997" s="38"/>
      <c r="F997" s="45"/>
      <c r="G997" s="43"/>
      <c r="H997" s="43"/>
      <c r="I997" s="43"/>
      <c r="J997" s="43"/>
      <c r="K997" s="51"/>
      <c r="L997" s="52"/>
      <c r="M997" s="37"/>
      <c r="N997" s="43"/>
      <c r="O997" s="45"/>
      <c r="P997" s="45"/>
      <c r="Q997" s="45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</row>
    <row r="998" spans="1:42">
      <c r="A998" s="43"/>
      <c r="B998" s="43"/>
      <c r="C998" s="44"/>
      <c r="D998" s="38"/>
      <c r="E998" s="38"/>
      <c r="F998" s="45"/>
      <c r="G998" s="43"/>
      <c r="H998" s="43"/>
      <c r="I998" s="43"/>
      <c r="J998" s="43"/>
      <c r="K998" s="51"/>
      <c r="L998" s="52"/>
      <c r="M998" s="37"/>
      <c r="N998" s="43"/>
      <c r="O998" s="45"/>
      <c r="P998" s="45"/>
      <c r="Q998" s="45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</row>
    <row r="999" spans="1:42">
      <c r="A999" s="43"/>
      <c r="B999" s="43"/>
      <c r="C999" s="44"/>
      <c r="D999" s="38"/>
      <c r="E999" s="38"/>
      <c r="F999" s="45"/>
      <c r="G999" s="43"/>
      <c r="H999" s="43"/>
      <c r="I999" s="43"/>
      <c r="J999" s="43"/>
      <c r="K999" s="51"/>
      <c r="L999" s="52"/>
      <c r="M999" s="37"/>
      <c r="N999" s="43"/>
      <c r="O999" s="45"/>
      <c r="P999" s="45"/>
      <c r="Q999" s="45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</row>
    <row r="1000" spans="1:42">
      <c r="A1000" s="43"/>
      <c r="B1000" s="43"/>
      <c r="C1000" s="44"/>
      <c r="D1000" s="38"/>
      <c r="E1000" s="38"/>
      <c r="F1000" s="45"/>
      <c r="G1000" s="43"/>
      <c r="H1000" s="43"/>
      <c r="I1000" s="43"/>
      <c r="J1000" s="43"/>
      <c r="K1000" s="51"/>
      <c r="L1000" s="52"/>
      <c r="M1000" s="37"/>
      <c r="N1000" s="43"/>
      <c r="O1000" s="45"/>
      <c r="P1000" s="45"/>
      <c r="Q1000" s="45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</row>
    <row r="1001" spans="1:42">
      <c r="A1001" s="43"/>
      <c r="B1001" s="43"/>
      <c r="C1001" s="44"/>
      <c r="D1001" s="38"/>
      <c r="E1001" s="38"/>
      <c r="F1001" s="45"/>
      <c r="G1001" s="43"/>
      <c r="H1001" s="43"/>
      <c r="I1001" s="43"/>
      <c r="J1001" s="43"/>
      <c r="K1001" s="51"/>
      <c r="L1001" s="52"/>
      <c r="M1001" s="37"/>
      <c r="N1001" s="43"/>
      <c r="O1001" s="45"/>
      <c r="P1001" s="45"/>
      <c r="Q1001" s="45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7"/>
      <c r="AO1001" s="37"/>
      <c r="AP1001" s="37"/>
    </row>
    <row r="1002" spans="1:42">
      <c r="A1002" s="43"/>
      <c r="B1002" s="43"/>
      <c r="C1002" s="44"/>
      <c r="D1002" s="38"/>
      <c r="E1002" s="38"/>
      <c r="F1002" s="45"/>
      <c r="G1002" s="43"/>
      <c r="H1002" s="43"/>
      <c r="I1002" s="43"/>
      <c r="J1002" s="43"/>
      <c r="K1002" s="51"/>
      <c r="L1002" s="52"/>
      <c r="M1002" s="37"/>
      <c r="N1002" s="43"/>
      <c r="O1002" s="45"/>
      <c r="P1002" s="45"/>
      <c r="Q1002" s="45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7"/>
      <c r="AO1002" s="37"/>
      <c r="AP1002" s="37"/>
    </row>
  </sheetData>
  <autoFilter ref="U5:V563"/>
  <sortState ref="A6:AT35">
    <sortCondition ref="AD6:AD35"/>
  </sortState>
  <mergeCells count="14">
    <mergeCell ref="P4:Q4"/>
    <mergeCell ref="P2:Q2"/>
    <mergeCell ref="AF4:AK4"/>
    <mergeCell ref="D4:D5"/>
    <mergeCell ref="F4:F5"/>
    <mergeCell ref="K4:K5"/>
    <mergeCell ref="AA3:AB3"/>
    <mergeCell ref="L4:L5"/>
    <mergeCell ref="A566:B566"/>
    <mergeCell ref="A575:B575"/>
    <mergeCell ref="A4:C4"/>
    <mergeCell ref="G4:J4"/>
    <mergeCell ref="N4:O4"/>
    <mergeCell ref="E4:E5"/>
  </mergeCells>
  <pageMargins left="0.118110236220472" right="0.118110236220472" top="0.15748031496063" bottom="0.15748031496063" header="0.31496062992126" footer="0.31496062992126"/>
  <pageSetup paperSize="9"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2049"/>
  <sheetViews>
    <sheetView topLeftCell="B18" workbookViewId="0">
      <selection activeCell="O35" sqref="O35"/>
    </sheetView>
  </sheetViews>
  <sheetFormatPr defaultColWidth="9" defaultRowHeight="12.75"/>
  <cols>
    <col min="1" max="1" width="9.140625" style="35"/>
    <col min="2" max="3" width="9.28515625" style="35" customWidth="1"/>
    <col min="4" max="4" width="10.5703125" style="35" customWidth="1"/>
    <col min="5" max="5" width="11.28515625" style="35" customWidth="1"/>
    <col min="6" max="6" width="7.42578125" style="35" customWidth="1"/>
    <col min="7" max="7" width="8" style="35" customWidth="1"/>
    <col min="8" max="8" width="12.140625" style="35" customWidth="1"/>
    <col min="9" max="12" width="7.140625" style="35" customWidth="1"/>
    <col min="13" max="13" width="7.42578125" style="35" customWidth="1"/>
    <col min="14" max="14" width="7.85546875" style="35" customWidth="1"/>
    <col min="15" max="15" width="11.28515625" style="35" customWidth="1"/>
    <col min="16" max="20" width="9.28515625" style="35" customWidth="1"/>
    <col min="21" max="21" width="11.28515625" style="35" customWidth="1"/>
    <col min="22" max="22" width="9.5703125" style="35" customWidth="1"/>
    <col min="23" max="23" width="11.5703125" style="35" customWidth="1"/>
    <col min="24" max="24" width="27.7109375" style="35" customWidth="1"/>
    <col min="25" max="25" width="9.28515625" style="35" customWidth="1"/>
    <col min="28" max="28" width="29" bestFit="1" customWidth="1"/>
  </cols>
  <sheetData>
    <row r="1" spans="1:35">
      <c r="O1" s="83"/>
      <c r="P1" s="35" t="s">
        <v>36</v>
      </c>
      <c r="Z1" s="64"/>
      <c r="AA1" s="64"/>
      <c r="AB1" s="64"/>
    </row>
    <row r="2" spans="1:35">
      <c r="Z2" s="64"/>
      <c r="AA2" s="64"/>
      <c r="AB2" s="64"/>
    </row>
    <row r="3" spans="1:35">
      <c r="O3" s="84" t="s">
        <v>37</v>
      </c>
      <c r="T3" s="87" t="s">
        <v>38</v>
      </c>
      <c r="Z3" s="64"/>
      <c r="AA3" s="64"/>
      <c r="AB3" s="64"/>
    </row>
    <row r="4" spans="1:35">
      <c r="A4" s="65"/>
      <c r="B4" s="65"/>
      <c r="C4" s="65"/>
      <c r="D4" s="65"/>
      <c r="E4" s="82" t="s">
        <v>39</v>
      </c>
      <c r="F4" s="65"/>
      <c r="G4" s="65"/>
      <c r="H4" s="65"/>
      <c r="I4" s="65"/>
      <c r="J4" s="65"/>
      <c r="K4" s="65"/>
      <c r="L4" s="65"/>
      <c r="M4" s="631" t="s">
        <v>5</v>
      </c>
      <c r="N4" s="631" t="s">
        <v>40</v>
      </c>
      <c r="O4" s="82"/>
      <c r="P4" s="65"/>
      <c r="Q4" s="65"/>
      <c r="R4" s="65"/>
      <c r="S4" s="65"/>
      <c r="T4" s="65"/>
      <c r="U4" s="65"/>
      <c r="Z4" s="64"/>
      <c r="AA4" s="64"/>
      <c r="AB4" s="64"/>
    </row>
    <row r="5" spans="1:35">
      <c r="A5" s="67" t="s">
        <v>41</v>
      </c>
      <c r="B5" s="67" t="s">
        <v>42</v>
      </c>
      <c r="C5" s="67" t="s">
        <v>43</v>
      </c>
      <c r="D5" s="65" t="s">
        <v>44</v>
      </c>
      <c r="E5" s="82" t="s">
        <v>45</v>
      </c>
      <c r="F5" s="65" t="s">
        <v>46</v>
      </c>
      <c r="G5" s="65" t="s">
        <v>47</v>
      </c>
      <c r="H5" s="65" t="s">
        <v>48</v>
      </c>
      <c r="I5" s="65" t="s">
        <v>49</v>
      </c>
      <c r="J5" s="65" t="s">
        <v>50</v>
      </c>
      <c r="K5" s="65" t="s">
        <v>51</v>
      </c>
      <c r="L5" s="65" t="s">
        <v>52</v>
      </c>
      <c r="M5" s="631"/>
      <c r="N5" s="631"/>
      <c r="O5" s="82" t="s">
        <v>53</v>
      </c>
      <c r="P5" s="65" t="s">
        <v>54</v>
      </c>
      <c r="Q5" s="65" t="s">
        <v>19</v>
      </c>
      <c r="R5" s="65" t="s">
        <v>8</v>
      </c>
      <c r="S5" s="65" t="s">
        <v>55</v>
      </c>
      <c r="T5" s="71" t="s">
        <v>9</v>
      </c>
      <c r="U5" s="88" t="s">
        <v>56</v>
      </c>
      <c r="V5" s="35" t="s">
        <v>159</v>
      </c>
      <c r="W5" s="65" t="s">
        <v>57</v>
      </c>
      <c r="Z5" s="64"/>
      <c r="AA5" s="64"/>
      <c r="AB5" s="64"/>
    </row>
    <row r="6" spans="1:35" ht="15.75" customHeight="1">
      <c r="A6" s="67" t="str">
        <f t="shared" ref="A6:A69" si="0">IF(COUNTIF($E$2:$E$47178,E6)&gt;1,"DOUBLE","")</f>
        <v/>
      </c>
      <c r="B6" s="65">
        <v>1</v>
      </c>
      <c r="C6" s="68" t="str">
        <f t="shared" ref="C6:C22" si="1">IF(D6="","",(IF(D7=D6,"",1)))</f>
        <v/>
      </c>
      <c r="D6" s="69">
        <v>45971</v>
      </c>
      <c r="E6" s="82">
        <v>199</v>
      </c>
      <c r="F6" s="65" t="str">
        <f>VLOOKUP(E6,DUKB!$A$6:$R$658,3,FALSE)</f>
        <v>NL</v>
      </c>
      <c r="G6" s="65" t="str">
        <f>VLOOKUP(E6,DUKB!$A$6:$R$658,4,FALSE)</f>
        <v>Ulin</v>
      </c>
      <c r="H6" s="65">
        <f>VLOOKUP(E6,DUKB!$A$6:$R$658,6,FALSE)</f>
        <v>11</v>
      </c>
      <c r="I6" s="65">
        <f>VLOOKUP(E6,DUKB!$A$6:$R$658,7,FALSE)</f>
        <v>39</v>
      </c>
      <c r="J6" s="65">
        <f>VLOOKUP(E6,DUKB!$A$6:$R$658,8,FALSE)</f>
        <v>43</v>
      </c>
      <c r="K6" s="65">
        <f>VLOOKUP(E6,DUKB!$A$6:$R$658,9,FALSE)</f>
        <v>25</v>
      </c>
      <c r="L6" s="65">
        <f>VLOOKUP(E6,DUKB!$A$6:$R$658,10,FALSE)</f>
        <v>32</v>
      </c>
      <c r="M6" s="65">
        <f>VLOOKUP(E6,DUKB!$A$6:$R$658,11,FALSE)</f>
        <v>34.75</v>
      </c>
      <c r="N6" s="65">
        <f>VLOOKUP(E6,DUKB!$A$6:$R$658,12,FALSE)</f>
        <v>35</v>
      </c>
      <c r="O6" s="85">
        <f>VLOOKUP(E6,DUKB!$A$6:$R$658,13,FALSE)</f>
        <v>1.06</v>
      </c>
      <c r="P6" s="86">
        <f>VLOOKUP(E6,DUKB!$A$6:$R$658,14,FALSE)</f>
        <v>0</v>
      </c>
      <c r="Q6" s="86">
        <f>VLOOKUP(E6,DUKB!$A$6:$R$658,15,FALSE)</f>
        <v>0</v>
      </c>
      <c r="R6" s="86">
        <f>VLOOKUP(E6,DUKB!$A$6:$R$658,16,FALSE)</f>
        <v>1.5</v>
      </c>
      <c r="S6" s="86">
        <f>VLOOKUP(E6,DUKB!$A$6:$R$658,17,FALSE)</f>
        <v>0.14000000000000001</v>
      </c>
      <c r="T6" s="86">
        <f>VLOOKUP(E6,DUKB!$A$6:$R$658,18,FALSE)</f>
        <v>0.92</v>
      </c>
      <c r="U6" s="73" t="str">
        <f t="shared" ref="U6:U69" si="2">IF(C6="","",(SUMIF($D$2:$D$25115,D6,$O$2:$O$25115)))</f>
        <v/>
      </c>
      <c r="V6" s="69">
        <f t="shared" ref="V6" si="3">D6</f>
        <v>45971</v>
      </c>
      <c r="W6" s="138">
        <f>VLOOKUP(E6,DUKB!$A$6:$B$565,2,FALSE)</f>
        <v>419</v>
      </c>
      <c r="X6" s="137">
        <f>VLOOKUP(E6,DUKB!$A$6:$T$560,19,FALSE)</f>
        <v>0</v>
      </c>
      <c r="Y6" s="137"/>
      <c r="Z6" s="139">
        <f>E6</f>
        <v>199</v>
      </c>
      <c r="AA6" s="139">
        <f>W6</f>
        <v>419</v>
      </c>
      <c r="AB6" s="139">
        <f>X6</f>
        <v>0</v>
      </c>
      <c r="AC6" s="140" t="str">
        <f>G6</f>
        <v>Ulin</v>
      </c>
      <c r="AD6" s="140">
        <f>H6</f>
        <v>11</v>
      </c>
      <c r="AE6" s="140">
        <f>N6</f>
        <v>35</v>
      </c>
      <c r="AF6" s="141">
        <f>O6</f>
        <v>1.06</v>
      </c>
      <c r="AH6">
        <f>E6</f>
        <v>199</v>
      </c>
      <c r="AI6">
        <f>B6</f>
        <v>1</v>
      </c>
    </row>
    <row r="7" spans="1:35" ht="15.75" customHeight="1">
      <c r="A7" s="67" t="str">
        <f t="shared" si="0"/>
        <v/>
      </c>
      <c r="B7" s="65">
        <f>B6+1</f>
        <v>2</v>
      </c>
      <c r="C7" s="68" t="str">
        <f t="shared" si="1"/>
        <v/>
      </c>
      <c r="D7" s="69">
        <v>45971</v>
      </c>
      <c r="E7" s="82">
        <v>200</v>
      </c>
      <c r="F7" s="65" t="str">
        <f>VLOOKUP(E7,DUKB!$A$6:$R$658,3,FALSE)</f>
        <v>NL</v>
      </c>
      <c r="G7" s="65" t="str">
        <f>VLOOKUP(E7,DUKB!$A$6:$R$658,4,FALSE)</f>
        <v>Ulin</v>
      </c>
      <c r="H7" s="65">
        <f>VLOOKUP(E7,DUKB!$A$6:$R$658,6,FALSE)</f>
        <v>14.2</v>
      </c>
      <c r="I7" s="65">
        <f>VLOOKUP(E7,DUKB!$A$6:$R$658,7,FALSE)</f>
        <v>38</v>
      </c>
      <c r="J7" s="65">
        <f>VLOOKUP(E7,DUKB!$A$6:$R$658,8,FALSE)</f>
        <v>44</v>
      </c>
      <c r="K7" s="65">
        <f>VLOOKUP(E7,DUKB!$A$6:$R$658,9,FALSE)</f>
        <v>30</v>
      </c>
      <c r="L7" s="65">
        <f>VLOOKUP(E7,DUKB!$A$6:$R$658,10,FALSE)</f>
        <v>34</v>
      </c>
      <c r="M7" s="65">
        <f>VLOOKUP(E7,DUKB!$A$6:$R$658,11,FALSE)</f>
        <v>36.5</v>
      </c>
      <c r="N7" s="65">
        <f>VLOOKUP(E7,DUKB!$A$6:$R$658,12,FALSE)</f>
        <v>37</v>
      </c>
      <c r="O7" s="85">
        <f>VLOOKUP(E7,DUKB!$A$6:$R$658,13,FALSE)</f>
        <v>1.53</v>
      </c>
      <c r="P7" s="86">
        <f>VLOOKUP(E7,DUKB!$A$6:$R$658,14,FALSE)</f>
        <v>0</v>
      </c>
      <c r="Q7" s="86">
        <f>VLOOKUP(E7,DUKB!$A$6:$R$658,15,FALSE)</f>
        <v>0</v>
      </c>
      <c r="R7" s="86">
        <f>VLOOKUP(E7,DUKB!$A$6:$R$658,16,FALSE)</f>
        <v>0.5</v>
      </c>
      <c r="S7" s="86">
        <f>VLOOKUP(E7,DUKB!$A$6:$R$658,17,FALSE)</f>
        <v>0.05</v>
      </c>
      <c r="T7" s="86">
        <f>VLOOKUP(E7,DUKB!$A$6:$R$658,18,FALSE)</f>
        <v>1.48</v>
      </c>
      <c r="U7" s="73" t="str">
        <f t="shared" si="2"/>
        <v/>
      </c>
      <c r="V7" s="69">
        <f t="shared" ref="V7:V70" si="4">D7</f>
        <v>45971</v>
      </c>
      <c r="W7" s="138">
        <f>VLOOKUP(E7,DUKB!$A$6:$B$565,2,FALSE)</f>
        <v>411</v>
      </c>
      <c r="X7" s="137">
        <f>VLOOKUP(E7,DUKB!$A$6:$T$560,19,FALSE)</f>
        <v>0</v>
      </c>
      <c r="Y7" s="137"/>
      <c r="Z7" s="139">
        <f t="shared" ref="Z7:Z70" si="5">E7</f>
        <v>200</v>
      </c>
      <c r="AA7" s="139">
        <f t="shared" ref="AA7:AA70" si="6">W7</f>
        <v>411</v>
      </c>
      <c r="AB7" s="139">
        <f t="shared" ref="AB7:AB70" si="7">X7</f>
        <v>0</v>
      </c>
      <c r="AC7" s="140" t="str">
        <f t="shared" ref="AC7:AC70" si="8">G7</f>
        <v>Ulin</v>
      </c>
      <c r="AD7" s="140">
        <f t="shared" ref="AD7:AD70" si="9">H7</f>
        <v>14.2</v>
      </c>
      <c r="AE7" s="140">
        <f t="shared" ref="AE7:AE70" si="10">N7</f>
        <v>37</v>
      </c>
      <c r="AF7" s="141">
        <f t="shared" ref="AF7:AF70" si="11">O7</f>
        <v>1.53</v>
      </c>
      <c r="AH7">
        <f t="shared" ref="AH7:AH70" si="12">E7</f>
        <v>200</v>
      </c>
      <c r="AI7">
        <f t="shared" ref="AI7:AI70" si="13">B7</f>
        <v>2</v>
      </c>
    </row>
    <row r="8" spans="1:35" ht="15.75" customHeight="1">
      <c r="A8" s="67" t="str">
        <f t="shared" si="0"/>
        <v/>
      </c>
      <c r="B8" s="65">
        <f t="shared" ref="B8:B71" si="14">B7+1</f>
        <v>3</v>
      </c>
      <c r="C8" s="68" t="str">
        <f t="shared" si="1"/>
        <v/>
      </c>
      <c r="D8" s="69">
        <v>45971</v>
      </c>
      <c r="E8" s="132">
        <v>196</v>
      </c>
      <c r="F8" s="65" t="str">
        <f>VLOOKUP(E8,DUKB!$A$6:$R$658,3,FALSE)</f>
        <v>NL</v>
      </c>
      <c r="G8" s="65" t="str">
        <f>VLOOKUP(E8,DUKB!$A$6:$R$658,4,FALSE)</f>
        <v>Ulin</v>
      </c>
      <c r="H8" s="65">
        <f>VLOOKUP(E8,DUKB!$A$6:$R$658,6,FALSE)</f>
        <v>6.6</v>
      </c>
      <c r="I8" s="65">
        <f>VLOOKUP(E8,DUKB!$A$6:$R$658,7,FALSE)</f>
        <v>36</v>
      </c>
      <c r="J8" s="65">
        <f>VLOOKUP(E8,DUKB!$A$6:$R$658,8,FALSE)</f>
        <v>40</v>
      </c>
      <c r="K8" s="65">
        <f>VLOOKUP(E8,DUKB!$A$6:$R$658,9,FALSE)</f>
        <v>31</v>
      </c>
      <c r="L8" s="65">
        <f>VLOOKUP(E8,DUKB!$A$6:$R$658,10,FALSE)</f>
        <v>35</v>
      </c>
      <c r="M8" s="65">
        <f>VLOOKUP(E8,DUKB!$A$6:$R$658,11,FALSE)</f>
        <v>35.5</v>
      </c>
      <c r="N8" s="65">
        <f>VLOOKUP(E8,DUKB!$A$6:$R$658,12,FALSE)</f>
        <v>36</v>
      </c>
      <c r="O8" s="85">
        <f>VLOOKUP(E8,DUKB!$A$6:$R$658,13,FALSE)</f>
        <v>0.67</v>
      </c>
      <c r="P8" s="86">
        <f>VLOOKUP(E8,DUKB!$A$6:$R$658,14,FALSE)</f>
        <v>0</v>
      </c>
      <c r="Q8" s="86">
        <f>VLOOKUP(E8,DUKB!$A$6:$R$658,15,FALSE)</f>
        <v>0</v>
      </c>
      <c r="R8" s="86">
        <f>VLOOKUP(E8,DUKB!$A$6:$R$658,16,FALSE)</f>
        <v>0</v>
      </c>
      <c r="S8" s="86">
        <f>VLOOKUP(E8,DUKB!$A$6:$R$658,17,FALSE)</f>
        <v>0</v>
      </c>
      <c r="T8" s="86">
        <f>VLOOKUP(E8,DUKB!$A$6:$R$658,18,FALSE)</f>
        <v>0.67</v>
      </c>
      <c r="U8" s="73" t="str">
        <f t="shared" si="2"/>
        <v/>
      </c>
      <c r="V8" s="69">
        <f t="shared" si="4"/>
        <v>45971</v>
      </c>
      <c r="W8" s="138">
        <f>VLOOKUP(E8,DUKB!$A$6:$B$565,2,FALSE)</f>
        <v>425</v>
      </c>
      <c r="X8" s="137">
        <f>VLOOKUP(E8,DUKB!$A$6:$T$560,19,FALSE)</f>
        <v>0</v>
      </c>
      <c r="Y8" s="137"/>
      <c r="Z8" s="139">
        <f t="shared" si="5"/>
        <v>196</v>
      </c>
      <c r="AA8" s="139">
        <f t="shared" si="6"/>
        <v>425</v>
      </c>
      <c r="AB8" s="139">
        <f t="shared" si="7"/>
        <v>0</v>
      </c>
      <c r="AC8" s="140" t="str">
        <f t="shared" si="8"/>
        <v>Ulin</v>
      </c>
      <c r="AD8" s="140">
        <f t="shared" si="9"/>
        <v>6.6</v>
      </c>
      <c r="AE8" s="140">
        <f t="shared" si="10"/>
        <v>36</v>
      </c>
      <c r="AF8" s="141">
        <f t="shared" si="11"/>
        <v>0.67</v>
      </c>
      <c r="AH8">
        <f t="shared" si="12"/>
        <v>196</v>
      </c>
      <c r="AI8">
        <f t="shared" si="13"/>
        <v>3</v>
      </c>
    </row>
    <row r="9" spans="1:35" ht="15.75" customHeight="1">
      <c r="A9" s="67" t="str">
        <f t="shared" si="0"/>
        <v/>
      </c>
      <c r="B9" s="65">
        <f t="shared" si="14"/>
        <v>4</v>
      </c>
      <c r="C9" s="68" t="str">
        <f t="shared" si="1"/>
        <v/>
      </c>
      <c r="D9" s="69">
        <v>45971</v>
      </c>
      <c r="E9" s="82">
        <v>197</v>
      </c>
      <c r="F9" s="65" t="str">
        <f>VLOOKUP(E9,DUKB!$A$6:$R$658,3,FALSE)</f>
        <v>NL</v>
      </c>
      <c r="G9" s="65" t="str">
        <f>VLOOKUP(E9,DUKB!$A$6:$R$658,4,FALSE)</f>
        <v>Ulin</v>
      </c>
      <c r="H9" s="65">
        <f>VLOOKUP(E9,DUKB!$A$6:$R$658,6,FALSE)</f>
        <v>11.5</v>
      </c>
      <c r="I9" s="65">
        <f>VLOOKUP(E9,DUKB!$A$6:$R$658,7,FALSE)</f>
        <v>34</v>
      </c>
      <c r="J9" s="65">
        <f>VLOOKUP(E9,DUKB!$A$6:$R$658,8,FALSE)</f>
        <v>38</v>
      </c>
      <c r="K9" s="65">
        <f>VLOOKUP(E9,DUKB!$A$6:$R$658,9,FALSE)</f>
        <v>26</v>
      </c>
      <c r="L9" s="65">
        <f>VLOOKUP(E9,DUKB!$A$6:$R$658,10,FALSE)</f>
        <v>31</v>
      </c>
      <c r="M9" s="65">
        <f>VLOOKUP(E9,DUKB!$A$6:$R$658,11,FALSE)</f>
        <v>32.25</v>
      </c>
      <c r="N9" s="65">
        <f>VLOOKUP(E9,DUKB!$A$6:$R$658,12,FALSE)</f>
        <v>32</v>
      </c>
      <c r="O9" s="85">
        <f>VLOOKUP(E9,DUKB!$A$6:$R$658,13,FALSE)</f>
        <v>0.92</v>
      </c>
      <c r="P9" s="86">
        <f>VLOOKUP(E9,DUKB!$A$6:$R$658,14,FALSE)</f>
        <v>0</v>
      </c>
      <c r="Q9" s="86">
        <f>VLOOKUP(E9,DUKB!$A$6:$R$658,15,FALSE)</f>
        <v>0</v>
      </c>
      <c r="R9" s="86">
        <f>VLOOKUP(E9,DUKB!$A$6:$R$658,16,FALSE)</f>
        <v>0.5</v>
      </c>
      <c r="S9" s="86">
        <f>VLOOKUP(E9,DUKB!$A$6:$R$658,17,FALSE)</f>
        <v>0.04</v>
      </c>
      <c r="T9" s="86">
        <f>VLOOKUP(E9,DUKB!$A$6:$R$658,18,FALSE)</f>
        <v>0.88</v>
      </c>
      <c r="U9" s="73" t="str">
        <f t="shared" si="2"/>
        <v/>
      </c>
      <c r="V9" s="69">
        <f t="shared" si="4"/>
        <v>45971</v>
      </c>
      <c r="W9" s="138">
        <f>VLOOKUP(E9,DUKB!$A$6:$B$565,2,FALSE)</f>
        <v>404</v>
      </c>
      <c r="X9" s="137">
        <f>VLOOKUP(E9,DUKB!$A$6:$T$560,19,FALSE)</f>
        <v>0</v>
      </c>
      <c r="Y9" s="137"/>
      <c r="Z9" s="139">
        <f t="shared" si="5"/>
        <v>197</v>
      </c>
      <c r="AA9" s="139">
        <f t="shared" si="6"/>
        <v>404</v>
      </c>
      <c r="AB9" s="139">
        <f t="shared" si="7"/>
        <v>0</v>
      </c>
      <c r="AC9" s="140" t="str">
        <f t="shared" si="8"/>
        <v>Ulin</v>
      </c>
      <c r="AD9" s="140">
        <f t="shared" si="9"/>
        <v>11.5</v>
      </c>
      <c r="AE9" s="140">
        <f t="shared" si="10"/>
        <v>32</v>
      </c>
      <c r="AF9" s="141">
        <f t="shared" si="11"/>
        <v>0.92</v>
      </c>
      <c r="AH9">
        <f t="shared" si="12"/>
        <v>197</v>
      </c>
      <c r="AI9">
        <f t="shared" si="13"/>
        <v>4</v>
      </c>
    </row>
    <row r="10" spans="1:35" ht="15.75" customHeight="1">
      <c r="A10" s="67" t="str">
        <f t="shared" si="0"/>
        <v/>
      </c>
      <c r="B10" s="65">
        <f t="shared" si="14"/>
        <v>5</v>
      </c>
      <c r="C10" s="68" t="str">
        <f t="shared" si="1"/>
        <v/>
      </c>
      <c r="D10" s="69">
        <v>45971</v>
      </c>
      <c r="E10" s="82">
        <v>198</v>
      </c>
      <c r="F10" s="65" t="str">
        <f>VLOOKUP(E10,DUKB!$A$6:$R$658,3,FALSE)</f>
        <v>NL</v>
      </c>
      <c r="G10" s="65" t="str">
        <f>VLOOKUP(E10,DUKB!$A$6:$R$658,4,FALSE)</f>
        <v>Ulin</v>
      </c>
      <c r="H10" s="65">
        <f>VLOOKUP(E10,DUKB!$A$6:$R$658,6,FALSE)</f>
        <v>9.1</v>
      </c>
      <c r="I10" s="65">
        <f>VLOOKUP(E10,DUKB!$A$6:$R$658,7,FALSE)</f>
        <v>30</v>
      </c>
      <c r="J10" s="65">
        <f>VLOOKUP(E10,DUKB!$A$6:$R$658,8,FALSE)</f>
        <v>32</v>
      </c>
      <c r="K10" s="65">
        <f>VLOOKUP(E10,DUKB!$A$6:$R$658,9,FALSE)</f>
        <v>41</v>
      </c>
      <c r="L10" s="65">
        <f>VLOOKUP(E10,DUKB!$A$6:$R$658,10,FALSE)</f>
        <v>47</v>
      </c>
      <c r="M10" s="65">
        <f>VLOOKUP(E10,DUKB!$A$6:$R$658,11,FALSE)</f>
        <v>37.5</v>
      </c>
      <c r="N10" s="65">
        <f>VLOOKUP(E10,DUKB!$A$6:$R$658,12,FALSE)</f>
        <v>38</v>
      </c>
      <c r="O10" s="85">
        <f>VLOOKUP(E10,DUKB!$A$6:$R$658,13,FALSE)</f>
        <v>1.03</v>
      </c>
      <c r="P10" s="86">
        <f>VLOOKUP(E10,DUKB!$A$6:$R$658,14,FALSE)</f>
        <v>0</v>
      </c>
      <c r="Q10" s="86">
        <f>VLOOKUP(E10,DUKB!$A$6:$R$658,15,FALSE)</f>
        <v>0</v>
      </c>
      <c r="R10" s="86">
        <f>VLOOKUP(E10,DUKB!$A$6:$R$658,16,FALSE)</f>
        <v>0.5</v>
      </c>
      <c r="S10" s="86">
        <f>VLOOKUP(E10,DUKB!$A$6:$R$658,17,FALSE)</f>
        <v>0.06</v>
      </c>
      <c r="T10" s="86">
        <f>VLOOKUP(E10,DUKB!$A$6:$R$658,18,FALSE)</f>
        <v>0.97</v>
      </c>
      <c r="U10" s="73" t="str">
        <f t="shared" si="2"/>
        <v/>
      </c>
      <c r="V10" s="69">
        <f t="shared" si="4"/>
        <v>45971</v>
      </c>
      <c r="W10" s="138">
        <f>VLOOKUP(E10,DUKB!$A$6:$B$565,2,FALSE)</f>
        <v>921</v>
      </c>
      <c r="X10" s="137">
        <f>VLOOKUP(E10,DUKB!$A$6:$T$560,19,FALSE)</f>
        <v>0</v>
      </c>
      <c r="Y10" s="137"/>
      <c r="Z10" s="139">
        <f t="shared" si="5"/>
        <v>198</v>
      </c>
      <c r="AA10" s="139">
        <f t="shared" si="6"/>
        <v>921</v>
      </c>
      <c r="AB10" s="139">
        <f t="shared" si="7"/>
        <v>0</v>
      </c>
      <c r="AC10" s="140" t="str">
        <f t="shared" si="8"/>
        <v>Ulin</v>
      </c>
      <c r="AD10" s="140">
        <f t="shared" si="9"/>
        <v>9.1</v>
      </c>
      <c r="AE10" s="140">
        <f t="shared" si="10"/>
        <v>38</v>
      </c>
      <c r="AF10" s="141">
        <f t="shared" si="11"/>
        <v>1.03</v>
      </c>
      <c r="AH10">
        <f t="shared" si="12"/>
        <v>198</v>
      </c>
      <c r="AI10">
        <f t="shared" si="13"/>
        <v>5</v>
      </c>
    </row>
    <row r="11" spans="1:35" ht="15.75" customHeight="1">
      <c r="A11" s="67" t="str">
        <f t="shared" si="0"/>
        <v/>
      </c>
      <c r="B11" s="65">
        <f t="shared" si="14"/>
        <v>6</v>
      </c>
      <c r="C11" s="68" t="str">
        <f t="shared" si="1"/>
        <v/>
      </c>
      <c r="D11" s="69">
        <v>45971</v>
      </c>
      <c r="E11" s="82">
        <v>195</v>
      </c>
      <c r="F11" s="65" t="str">
        <f>VLOOKUP(E11,DUKB!$A$6:$R$658,3,FALSE)</f>
        <v>NL</v>
      </c>
      <c r="G11" s="65" t="str">
        <f>VLOOKUP(E11,DUKB!$A$6:$R$658,4,FALSE)</f>
        <v>Ulin</v>
      </c>
      <c r="H11" s="65">
        <f>VLOOKUP(E11,DUKB!$A$6:$R$658,6,FALSE)</f>
        <v>17.899999999999999</v>
      </c>
      <c r="I11" s="65">
        <f>VLOOKUP(E11,DUKB!$A$6:$R$658,7,FALSE)</f>
        <v>26</v>
      </c>
      <c r="J11" s="65">
        <f>VLOOKUP(E11,DUKB!$A$6:$R$658,8,FALSE)</f>
        <v>30</v>
      </c>
      <c r="K11" s="65">
        <f>VLOOKUP(E11,DUKB!$A$6:$R$658,9,FALSE)</f>
        <v>48</v>
      </c>
      <c r="L11" s="65">
        <f>VLOOKUP(E11,DUKB!$A$6:$R$658,10,FALSE)</f>
        <v>49</v>
      </c>
      <c r="M11" s="65">
        <f>VLOOKUP(E11,DUKB!$A$6:$R$658,11,FALSE)</f>
        <v>38.25</v>
      </c>
      <c r="N11" s="65">
        <f>VLOOKUP(E11,DUKB!$A$6:$R$658,12,FALSE)</f>
        <v>38</v>
      </c>
      <c r="O11" s="85">
        <f>VLOOKUP(E11,DUKB!$A$6:$R$658,13,FALSE)</f>
        <v>2.0299999999999998</v>
      </c>
      <c r="P11" s="86">
        <f>VLOOKUP(E11,DUKB!$A$6:$R$658,14,FALSE)</f>
        <v>0</v>
      </c>
      <c r="Q11" s="86">
        <f>VLOOKUP(E11,DUKB!$A$6:$R$658,15,FALSE)</f>
        <v>0</v>
      </c>
      <c r="R11" s="86">
        <f>VLOOKUP(E11,DUKB!$A$6:$R$658,16,FALSE)</f>
        <v>1</v>
      </c>
      <c r="S11" s="86">
        <f>VLOOKUP(E11,DUKB!$A$6:$R$658,17,FALSE)</f>
        <v>0.11</v>
      </c>
      <c r="T11" s="86">
        <f>VLOOKUP(E11,DUKB!$A$6:$R$658,18,FALSE)</f>
        <v>1.9199999999999997</v>
      </c>
      <c r="U11" s="73" t="str">
        <f t="shared" si="2"/>
        <v/>
      </c>
      <c r="V11" s="69">
        <f t="shared" si="4"/>
        <v>45971</v>
      </c>
      <c r="W11" s="138">
        <f>VLOOKUP(E11,DUKB!$A$6:$B$565,2,FALSE)</f>
        <v>611</v>
      </c>
      <c r="X11" s="137">
        <f>VLOOKUP(E11,DUKB!$A$6:$T$560,19,FALSE)</f>
        <v>0</v>
      </c>
      <c r="Y11" s="137"/>
      <c r="Z11" s="139">
        <f t="shared" si="5"/>
        <v>195</v>
      </c>
      <c r="AA11" s="139">
        <f t="shared" si="6"/>
        <v>611</v>
      </c>
      <c r="AB11" s="139">
        <f t="shared" si="7"/>
        <v>0</v>
      </c>
      <c r="AC11" s="140" t="str">
        <f t="shared" si="8"/>
        <v>Ulin</v>
      </c>
      <c r="AD11" s="140">
        <f t="shared" si="9"/>
        <v>17.899999999999999</v>
      </c>
      <c r="AE11" s="140">
        <f t="shared" si="10"/>
        <v>38</v>
      </c>
      <c r="AF11" s="141">
        <f t="shared" si="11"/>
        <v>2.0299999999999998</v>
      </c>
      <c r="AH11">
        <f t="shared" si="12"/>
        <v>195</v>
      </c>
      <c r="AI11">
        <f t="shared" si="13"/>
        <v>6</v>
      </c>
    </row>
    <row r="12" spans="1:35" ht="15.75" customHeight="1">
      <c r="A12" s="67" t="str">
        <f t="shared" si="0"/>
        <v/>
      </c>
      <c r="B12" s="65">
        <f t="shared" si="14"/>
        <v>7</v>
      </c>
      <c r="C12" s="68" t="str">
        <f t="shared" si="1"/>
        <v/>
      </c>
      <c r="D12" s="69">
        <v>45971</v>
      </c>
      <c r="E12" s="82">
        <v>192</v>
      </c>
      <c r="F12" s="65" t="str">
        <f>VLOOKUP(E12,DUKB!$A$6:$R$658,3,FALSE)</f>
        <v>NL</v>
      </c>
      <c r="G12" s="65" t="str">
        <f>VLOOKUP(E12,DUKB!$A$6:$R$658,4,FALSE)</f>
        <v>Ulin</v>
      </c>
      <c r="H12" s="65">
        <f>VLOOKUP(E12,DUKB!$A$6:$R$658,6,FALSE)</f>
        <v>11</v>
      </c>
      <c r="I12" s="65">
        <f>VLOOKUP(E12,DUKB!$A$6:$R$658,7,FALSE)</f>
        <v>28</v>
      </c>
      <c r="J12" s="65">
        <f>VLOOKUP(E12,DUKB!$A$6:$R$658,8,FALSE)</f>
        <v>31</v>
      </c>
      <c r="K12" s="65">
        <f>VLOOKUP(E12,DUKB!$A$6:$R$658,9,FALSE)</f>
        <v>35</v>
      </c>
      <c r="L12" s="65">
        <f>VLOOKUP(E12,DUKB!$A$6:$R$658,10,FALSE)</f>
        <v>40</v>
      </c>
      <c r="M12" s="65">
        <f>VLOOKUP(E12,DUKB!$A$6:$R$658,11,FALSE)</f>
        <v>33.5</v>
      </c>
      <c r="N12" s="65">
        <f>VLOOKUP(E12,DUKB!$A$6:$R$658,12,FALSE)</f>
        <v>34</v>
      </c>
      <c r="O12" s="85">
        <f>VLOOKUP(E12,DUKB!$A$6:$R$658,13,FALSE)</f>
        <v>1</v>
      </c>
      <c r="P12" s="86">
        <f>VLOOKUP(E12,DUKB!$A$6:$R$658,14,FALSE)</f>
        <v>0</v>
      </c>
      <c r="Q12" s="86">
        <f>VLOOKUP(E12,DUKB!$A$6:$R$658,15,FALSE)</f>
        <v>0</v>
      </c>
      <c r="R12" s="86">
        <f>VLOOKUP(E12,DUKB!$A$6:$R$658,16,FALSE)</f>
        <v>0</v>
      </c>
      <c r="S12" s="86">
        <f>VLOOKUP(E12,DUKB!$A$6:$R$658,17,FALSE)</f>
        <v>0</v>
      </c>
      <c r="T12" s="86">
        <f>VLOOKUP(E12,DUKB!$A$6:$R$658,18,FALSE)</f>
        <v>1</v>
      </c>
      <c r="U12" s="73" t="str">
        <f t="shared" si="2"/>
        <v/>
      </c>
      <c r="V12" s="69">
        <f t="shared" si="4"/>
        <v>45971</v>
      </c>
      <c r="W12" s="138">
        <f>VLOOKUP(E12,DUKB!$A$6:$B$565,2,FALSE)</f>
        <v>430</v>
      </c>
      <c r="X12" s="137">
        <f>VLOOKUP(E12,DUKB!$A$6:$T$560,19,FALSE)</f>
        <v>0</v>
      </c>
      <c r="Y12" s="137"/>
      <c r="Z12" s="139">
        <f t="shared" si="5"/>
        <v>192</v>
      </c>
      <c r="AA12" s="139">
        <f t="shared" si="6"/>
        <v>430</v>
      </c>
      <c r="AB12" s="139">
        <f t="shared" si="7"/>
        <v>0</v>
      </c>
      <c r="AC12" s="140" t="str">
        <f t="shared" si="8"/>
        <v>Ulin</v>
      </c>
      <c r="AD12" s="140">
        <f t="shared" si="9"/>
        <v>11</v>
      </c>
      <c r="AE12" s="140">
        <f t="shared" si="10"/>
        <v>34</v>
      </c>
      <c r="AF12" s="141">
        <f t="shared" si="11"/>
        <v>1</v>
      </c>
      <c r="AH12">
        <f t="shared" si="12"/>
        <v>192</v>
      </c>
      <c r="AI12">
        <f t="shared" si="13"/>
        <v>7</v>
      </c>
    </row>
    <row r="13" spans="1:35" ht="15.75" customHeight="1">
      <c r="A13" s="67" t="str">
        <f t="shared" si="0"/>
        <v/>
      </c>
      <c r="B13" s="65">
        <f t="shared" si="14"/>
        <v>8</v>
      </c>
      <c r="C13" s="68" t="str">
        <f t="shared" si="1"/>
        <v/>
      </c>
      <c r="D13" s="69">
        <v>45971</v>
      </c>
      <c r="E13" s="82">
        <v>193</v>
      </c>
      <c r="F13" s="65" t="str">
        <f>VLOOKUP(E13,DUKB!$A$6:$R$658,3,FALSE)</f>
        <v>NL</v>
      </c>
      <c r="G13" s="65" t="str">
        <f>VLOOKUP(E13,DUKB!$A$6:$R$658,4,FALSE)</f>
        <v>Ulin</v>
      </c>
      <c r="H13" s="65">
        <f>VLOOKUP(E13,DUKB!$A$6:$R$658,6,FALSE)</f>
        <v>5.3</v>
      </c>
      <c r="I13" s="65">
        <f>VLOOKUP(E13,DUKB!$A$6:$R$658,7,FALSE)</f>
        <v>35</v>
      </c>
      <c r="J13" s="65">
        <f>VLOOKUP(E13,DUKB!$A$6:$R$658,8,FALSE)</f>
        <v>27</v>
      </c>
      <c r="K13" s="65">
        <f>VLOOKUP(E13,DUKB!$A$6:$R$658,9,FALSE)</f>
        <v>26</v>
      </c>
      <c r="L13" s="65">
        <f>VLOOKUP(E13,DUKB!$A$6:$R$658,10,FALSE)</f>
        <v>31</v>
      </c>
      <c r="M13" s="65">
        <f>VLOOKUP(E13,DUKB!$A$6:$R$658,11,FALSE)</f>
        <v>29.75</v>
      </c>
      <c r="N13" s="65">
        <f>VLOOKUP(E13,DUKB!$A$6:$R$658,12,FALSE)</f>
        <v>30</v>
      </c>
      <c r="O13" s="85">
        <f>VLOOKUP(E13,DUKB!$A$6:$R$658,13,FALSE)</f>
        <v>0.37</v>
      </c>
      <c r="P13" s="86">
        <f>VLOOKUP(E13,DUKB!$A$6:$R$658,14,FALSE)</f>
        <v>0</v>
      </c>
      <c r="Q13" s="86">
        <f>VLOOKUP(E13,DUKB!$A$6:$R$658,15,FALSE)</f>
        <v>0</v>
      </c>
      <c r="R13" s="86">
        <f>VLOOKUP(E13,DUKB!$A$6:$R$658,16,FALSE)</f>
        <v>0.5</v>
      </c>
      <c r="S13" s="86">
        <f>VLOOKUP(E13,DUKB!$A$6:$R$658,17,FALSE)</f>
        <v>0.04</v>
      </c>
      <c r="T13" s="86">
        <f>VLOOKUP(E13,DUKB!$A$6:$R$658,18,FALSE)</f>
        <v>0.33</v>
      </c>
      <c r="U13" s="73" t="str">
        <f t="shared" si="2"/>
        <v/>
      </c>
      <c r="V13" s="69">
        <f t="shared" si="4"/>
        <v>45971</v>
      </c>
      <c r="W13" s="138">
        <f>VLOOKUP(E13,DUKB!$A$6:$B$565,2,FALSE)</f>
        <v>413</v>
      </c>
      <c r="X13" s="137">
        <f>VLOOKUP(E13,DUKB!$A$6:$T$560,19,FALSE)</f>
        <v>0</v>
      </c>
      <c r="Y13" s="137"/>
      <c r="Z13" s="139">
        <f t="shared" si="5"/>
        <v>193</v>
      </c>
      <c r="AA13" s="139">
        <f t="shared" si="6"/>
        <v>413</v>
      </c>
      <c r="AB13" s="139">
        <f t="shared" si="7"/>
        <v>0</v>
      </c>
      <c r="AC13" s="140" t="str">
        <f t="shared" si="8"/>
        <v>Ulin</v>
      </c>
      <c r="AD13" s="140">
        <f t="shared" si="9"/>
        <v>5.3</v>
      </c>
      <c r="AE13" s="140">
        <f t="shared" si="10"/>
        <v>30</v>
      </c>
      <c r="AF13" s="141">
        <f t="shared" si="11"/>
        <v>0.37</v>
      </c>
      <c r="AH13">
        <f t="shared" si="12"/>
        <v>193</v>
      </c>
      <c r="AI13">
        <f t="shared" si="13"/>
        <v>8</v>
      </c>
    </row>
    <row r="14" spans="1:35" ht="15.75" customHeight="1">
      <c r="A14" s="67" t="str">
        <f t="shared" si="0"/>
        <v/>
      </c>
      <c r="B14" s="65">
        <f t="shared" si="14"/>
        <v>9</v>
      </c>
      <c r="C14" s="68" t="str">
        <f t="shared" si="1"/>
        <v/>
      </c>
      <c r="D14" s="69">
        <v>45971</v>
      </c>
      <c r="E14" s="82">
        <v>194</v>
      </c>
      <c r="F14" s="65" t="str">
        <f>VLOOKUP(E14,DUKB!$A$6:$R$658,3,FALSE)</f>
        <v>NL</v>
      </c>
      <c r="G14" s="65" t="str">
        <f>VLOOKUP(E14,DUKB!$A$6:$R$658,4,FALSE)</f>
        <v>Ulin</v>
      </c>
      <c r="H14" s="65">
        <f>VLOOKUP(E14,DUKB!$A$6:$R$658,6,FALSE)</f>
        <v>8.8000000000000007</v>
      </c>
      <c r="I14" s="65">
        <f>VLOOKUP(E14,DUKB!$A$6:$R$658,7,FALSE)</f>
        <v>34</v>
      </c>
      <c r="J14" s="65">
        <f>VLOOKUP(E14,DUKB!$A$6:$R$658,8,FALSE)</f>
        <v>31</v>
      </c>
      <c r="K14" s="65">
        <f>VLOOKUP(E14,DUKB!$A$6:$R$658,9,FALSE)</f>
        <v>33</v>
      </c>
      <c r="L14" s="65">
        <f>VLOOKUP(E14,DUKB!$A$6:$R$658,10,FALSE)</f>
        <v>39</v>
      </c>
      <c r="M14" s="65">
        <f>VLOOKUP(E14,DUKB!$A$6:$R$658,11,FALSE)</f>
        <v>34.25</v>
      </c>
      <c r="N14" s="65">
        <f>VLOOKUP(E14,DUKB!$A$6:$R$658,12,FALSE)</f>
        <v>34</v>
      </c>
      <c r="O14" s="85">
        <f>VLOOKUP(E14,DUKB!$A$6:$R$658,13,FALSE)</f>
        <v>0.8</v>
      </c>
      <c r="P14" s="86">
        <f>VLOOKUP(E14,DUKB!$A$6:$R$658,14,FALSE)</f>
        <v>0</v>
      </c>
      <c r="Q14" s="86">
        <f>VLOOKUP(E14,DUKB!$A$6:$R$658,15,FALSE)</f>
        <v>0</v>
      </c>
      <c r="R14" s="86">
        <f>VLOOKUP(E14,DUKB!$A$6:$R$658,16,FALSE)</f>
        <v>1</v>
      </c>
      <c r="S14" s="86">
        <f>VLOOKUP(E14,DUKB!$A$6:$R$658,17,FALSE)</f>
        <v>0.09</v>
      </c>
      <c r="T14" s="86">
        <f>VLOOKUP(E14,DUKB!$A$6:$R$658,18,FALSE)</f>
        <v>0.71000000000000008</v>
      </c>
      <c r="U14" s="73" t="str">
        <f t="shared" si="2"/>
        <v/>
      </c>
      <c r="V14" s="69">
        <f t="shared" si="4"/>
        <v>45971</v>
      </c>
      <c r="W14" s="138">
        <f>VLOOKUP(E14,DUKB!$A$6:$B$565,2,FALSE)</f>
        <v>454</v>
      </c>
      <c r="X14" s="137">
        <f>VLOOKUP(E14,DUKB!$A$6:$T$560,19,FALSE)</f>
        <v>0</v>
      </c>
      <c r="Y14" s="137"/>
      <c r="Z14" s="139">
        <f t="shared" si="5"/>
        <v>194</v>
      </c>
      <c r="AA14" s="139">
        <f t="shared" si="6"/>
        <v>454</v>
      </c>
      <c r="AB14" s="139">
        <f t="shared" si="7"/>
        <v>0</v>
      </c>
      <c r="AC14" s="140" t="str">
        <f t="shared" si="8"/>
        <v>Ulin</v>
      </c>
      <c r="AD14" s="140">
        <f t="shared" si="9"/>
        <v>8.8000000000000007</v>
      </c>
      <c r="AE14" s="140">
        <f t="shared" si="10"/>
        <v>34</v>
      </c>
      <c r="AF14" s="141">
        <f t="shared" si="11"/>
        <v>0.8</v>
      </c>
      <c r="AH14">
        <f t="shared" si="12"/>
        <v>194</v>
      </c>
      <c r="AI14">
        <f t="shared" si="13"/>
        <v>9</v>
      </c>
    </row>
    <row r="15" spans="1:35" ht="15.75" customHeight="1">
      <c r="A15" s="67" t="str">
        <f t="shared" si="0"/>
        <v/>
      </c>
      <c r="B15" s="65">
        <f t="shared" si="14"/>
        <v>10</v>
      </c>
      <c r="C15" s="68" t="str">
        <f t="shared" si="1"/>
        <v/>
      </c>
      <c r="D15" s="69">
        <v>45971</v>
      </c>
      <c r="E15" s="82">
        <v>189</v>
      </c>
      <c r="F15" s="65" t="str">
        <f>VLOOKUP(E15,DUKB!$A$6:$R$658,3,FALSE)</f>
        <v>NL</v>
      </c>
      <c r="G15" s="65" t="str">
        <f>VLOOKUP(E15,DUKB!$A$6:$R$658,4,FALSE)</f>
        <v>Ulin</v>
      </c>
      <c r="H15" s="65">
        <f>VLOOKUP(E15,DUKB!$A$6:$R$658,6,FALSE)</f>
        <v>13.3</v>
      </c>
      <c r="I15" s="65">
        <f>VLOOKUP(E15,DUKB!$A$6:$R$658,7,FALSE)</f>
        <v>27</v>
      </c>
      <c r="J15" s="65">
        <f>VLOOKUP(E15,DUKB!$A$6:$R$658,8,FALSE)</f>
        <v>32</v>
      </c>
      <c r="K15" s="65">
        <f>VLOOKUP(E15,DUKB!$A$6:$R$658,9,FALSE)</f>
        <v>36</v>
      </c>
      <c r="L15" s="65">
        <f>VLOOKUP(E15,DUKB!$A$6:$R$658,10,FALSE)</f>
        <v>42</v>
      </c>
      <c r="M15" s="65">
        <f>VLOOKUP(E15,DUKB!$A$6:$R$658,11,FALSE)</f>
        <v>34.25</v>
      </c>
      <c r="N15" s="65">
        <f>VLOOKUP(E15,DUKB!$A$6:$R$658,12,FALSE)</f>
        <v>34</v>
      </c>
      <c r="O15" s="85">
        <f>VLOOKUP(E15,DUKB!$A$6:$R$658,13,FALSE)</f>
        <v>1.21</v>
      </c>
      <c r="P15" s="86">
        <f>VLOOKUP(E15,DUKB!$A$6:$R$658,14,FALSE)</f>
        <v>0</v>
      </c>
      <c r="Q15" s="86">
        <f>VLOOKUP(E15,DUKB!$A$6:$R$658,15,FALSE)</f>
        <v>0</v>
      </c>
      <c r="R15" s="86">
        <f>VLOOKUP(E15,DUKB!$A$6:$R$658,16,FALSE)</f>
        <v>0.5</v>
      </c>
      <c r="S15" s="86">
        <f>VLOOKUP(E15,DUKB!$A$6:$R$658,17,FALSE)</f>
        <v>0.05</v>
      </c>
      <c r="T15" s="86">
        <f>VLOOKUP(E15,DUKB!$A$6:$R$658,18,FALSE)</f>
        <v>1.1599999999999999</v>
      </c>
      <c r="U15" s="73" t="str">
        <f t="shared" si="2"/>
        <v/>
      </c>
      <c r="V15" s="69">
        <f t="shared" si="4"/>
        <v>45971</v>
      </c>
      <c r="W15" s="138">
        <f>VLOOKUP(E15,DUKB!$A$6:$B$565,2,FALSE)</f>
        <v>402</v>
      </c>
      <c r="X15" s="137">
        <f>VLOOKUP(E15,DUKB!$A$6:$T$560,19,FALSE)</f>
        <v>0</v>
      </c>
      <c r="Y15" s="137"/>
      <c r="Z15" s="139">
        <f t="shared" si="5"/>
        <v>189</v>
      </c>
      <c r="AA15" s="139">
        <f t="shared" si="6"/>
        <v>402</v>
      </c>
      <c r="AB15" s="139">
        <f t="shared" si="7"/>
        <v>0</v>
      </c>
      <c r="AC15" s="140" t="str">
        <f t="shared" si="8"/>
        <v>Ulin</v>
      </c>
      <c r="AD15" s="140">
        <f t="shared" si="9"/>
        <v>13.3</v>
      </c>
      <c r="AE15" s="140">
        <f t="shared" si="10"/>
        <v>34</v>
      </c>
      <c r="AF15" s="141">
        <f t="shared" si="11"/>
        <v>1.21</v>
      </c>
      <c r="AH15">
        <f t="shared" si="12"/>
        <v>189</v>
      </c>
      <c r="AI15">
        <f t="shared" si="13"/>
        <v>10</v>
      </c>
    </row>
    <row r="16" spans="1:35" ht="15.75" customHeight="1">
      <c r="A16" s="67" t="str">
        <f t="shared" si="0"/>
        <v/>
      </c>
      <c r="B16" s="65">
        <f t="shared" si="14"/>
        <v>11</v>
      </c>
      <c r="C16" s="68" t="str">
        <f t="shared" si="1"/>
        <v/>
      </c>
      <c r="D16" s="69">
        <v>45971</v>
      </c>
      <c r="E16" s="82">
        <v>190</v>
      </c>
      <c r="F16" s="65" t="str">
        <f>VLOOKUP(E16,DUKB!$A$6:$R$658,3,FALSE)</f>
        <v>NL</v>
      </c>
      <c r="G16" s="65" t="str">
        <f>VLOOKUP(E16,DUKB!$A$6:$R$658,4,FALSE)</f>
        <v>Ulin</v>
      </c>
      <c r="H16" s="65">
        <f>VLOOKUP(E16,DUKB!$A$6:$R$658,6,FALSE)</f>
        <v>7.5</v>
      </c>
      <c r="I16" s="65">
        <f>VLOOKUP(E16,DUKB!$A$6:$R$658,7,FALSE)</f>
        <v>31</v>
      </c>
      <c r="J16" s="65">
        <f>VLOOKUP(E16,DUKB!$A$6:$R$658,8,FALSE)</f>
        <v>39</v>
      </c>
      <c r="K16" s="65">
        <f>VLOOKUP(E16,DUKB!$A$6:$R$658,9,FALSE)</f>
        <v>27</v>
      </c>
      <c r="L16" s="65">
        <f>VLOOKUP(E16,DUKB!$A$6:$R$658,10,FALSE)</f>
        <v>38</v>
      </c>
      <c r="M16" s="65">
        <f>VLOOKUP(E16,DUKB!$A$6:$R$658,11,FALSE)</f>
        <v>33.75</v>
      </c>
      <c r="N16" s="65">
        <f>VLOOKUP(E16,DUKB!$A$6:$R$658,12,FALSE)</f>
        <v>34</v>
      </c>
      <c r="O16" s="85">
        <f>VLOOKUP(E16,DUKB!$A$6:$R$658,13,FALSE)</f>
        <v>0.68</v>
      </c>
      <c r="P16" s="86">
        <f>VLOOKUP(E16,DUKB!$A$6:$R$658,14,FALSE)</f>
        <v>0</v>
      </c>
      <c r="Q16" s="86">
        <f>VLOOKUP(E16,DUKB!$A$6:$R$658,15,FALSE)</f>
        <v>0</v>
      </c>
      <c r="R16" s="86">
        <f>VLOOKUP(E16,DUKB!$A$6:$R$658,16,FALSE)</f>
        <v>0.5</v>
      </c>
      <c r="S16" s="86">
        <f>VLOOKUP(E16,DUKB!$A$6:$R$658,17,FALSE)</f>
        <v>0.05</v>
      </c>
      <c r="T16" s="86">
        <f>VLOOKUP(E16,DUKB!$A$6:$R$658,18,FALSE)</f>
        <v>0.63</v>
      </c>
      <c r="U16" s="73" t="str">
        <f t="shared" si="2"/>
        <v/>
      </c>
      <c r="V16" s="69">
        <f t="shared" si="4"/>
        <v>45971</v>
      </c>
      <c r="W16" s="138">
        <f>VLOOKUP(E16,DUKB!$A$6:$B$565,2,FALSE)</f>
        <v>428</v>
      </c>
      <c r="X16" s="137">
        <f>VLOOKUP(E16,DUKB!$A$6:$T$560,19,FALSE)</f>
        <v>0</v>
      </c>
      <c r="Y16" s="137"/>
      <c r="Z16" s="139">
        <f t="shared" si="5"/>
        <v>190</v>
      </c>
      <c r="AA16" s="139">
        <f t="shared" si="6"/>
        <v>428</v>
      </c>
      <c r="AB16" s="139">
        <f t="shared" si="7"/>
        <v>0</v>
      </c>
      <c r="AC16" s="140" t="str">
        <f t="shared" si="8"/>
        <v>Ulin</v>
      </c>
      <c r="AD16" s="140">
        <f t="shared" si="9"/>
        <v>7.5</v>
      </c>
      <c r="AE16" s="140">
        <f t="shared" si="10"/>
        <v>34</v>
      </c>
      <c r="AF16" s="141">
        <f t="shared" si="11"/>
        <v>0.68</v>
      </c>
      <c r="AH16">
        <f t="shared" si="12"/>
        <v>190</v>
      </c>
      <c r="AI16">
        <f t="shared" si="13"/>
        <v>11</v>
      </c>
    </row>
    <row r="17" spans="1:35" ht="15.75" customHeight="1">
      <c r="A17" s="67" t="str">
        <f t="shared" si="0"/>
        <v/>
      </c>
      <c r="B17" s="65">
        <f t="shared" si="14"/>
        <v>12</v>
      </c>
      <c r="C17" s="68" t="str">
        <f t="shared" si="1"/>
        <v/>
      </c>
      <c r="D17" s="69">
        <v>45971</v>
      </c>
      <c r="E17" s="82">
        <v>191</v>
      </c>
      <c r="F17" s="65" t="str">
        <f>VLOOKUP(E17,DUKB!$A$6:$R$658,3,FALSE)</f>
        <v>NL</v>
      </c>
      <c r="G17" s="65" t="str">
        <f>VLOOKUP(E17,DUKB!$A$6:$R$658,4,FALSE)</f>
        <v>Ulin</v>
      </c>
      <c r="H17" s="65">
        <f>VLOOKUP(E17,DUKB!$A$6:$R$658,6,FALSE)</f>
        <v>8.1</v>
      </c>
      <c r="I17" s="65">
        <f>VLOOKUP(E17,DUKB!$A$6:$R$658,7,FALSE)</f>
        <v>36</v>
      </c>
      <c r="J17" s="65">
        <f>VLOOKUP(E17,DUKB!$A$6:$R$658,8,FALSE)</f>
        <v>41</v>
      </c>
      <c r="K17" s="65">
        <f>VLOOKUP(E17,DUKB!$A$6:$R$658,9,FALSE)</f>
        <v>28</v>
      </c>
      <c r="L17" s="65">
        <f>VLOOKUP(E17,DUKB!$A$6:$R$658,10,FALSE)</f>
        <v>36</v>
      </c>
      <c r="M17" s="65">
        <f>VLOOKUP(E17,DUKB!$A$6:$R$658,11,FALSE)</f>
        <v>35.25</v>
      </c>
      <c r="N17" s="65">
        <f>VLOOKUP(E17,DUKB!$A$6:$R$658,12,FALSE)</f>
        <v>35</v>
      </c>
      <c r="O17" s="85">
        <f>VLOOKUP(E17,DUKB!$A$6:$R$658,13,FALSE)</f>
        <v>0.78</v>
      </c>
      <c r="P17" s="86">
        <f>VLOOKUP(E17,DUKB!$A$6:$R$658,14,FALSE)</f>
        <v>0</v>
      </c>
      <c r="Q17" s="86">
        <f>VLOOKUP(E17,DUKB!$A$6:$R$658,15,FALSE)</f>
        <v>0</v>
      </c>
      <c r="R17" s="86">
        <f>VLOOKUP(E17,DUKB!$A$6:$R$658,16,FALSE)</f>
        <v>0</v>
      </c>
      <c r="S17" s="86">
        <f>VLOOKUP(E17,DUKB!$A$6:$R$658,17,FALSE)</f>
        <v>0</v>
      </c>
      <c r="T17" s="86">
        <f>VLOOKUP(E17,DUKB!$A$6:$R$658,18,FALSE)</f>
        <v>0.78</v>
      </c>
      <c r="U17" s="73" t="str">
        <f t="shared" si="2"/>
        <v/>
      </c>
      <c r="V17" s="69">
        <f t="shared" si="4"/>
        <v>45971</v>
      </c>
      <c r="W17" s="138">
        <f>VLOOKUP(E17,DUKB!$A$6:$B$565,2,FALSE)</f>
        <v>451</v>
      </c>
      <c r="X17" s="137">
        <f>VLOOKUP(E17,DUKB!$A$6:$T$560,19,FALSE)</f>
        <v>0</v>
      </c>
      <c r="Y17" s="137"/>
      <c r="Z17" s="139">
        <f t="shared" si="5"/>
        <v>191</v>
      </c>
      <c r="AA17" s="139">
        <f t="shared" si="6"/>
        <v>451</v>
      </c>
      <c r="AB17" s="139">
        <f t="shared" si="7"/>
        <v>0</v>
      </c>
      <c r="AC17" s="140" t="str">
        <f t="shared" si="8"/>
        <v>Ulin</v>
      </c>
      <c r="AD17" s="140">
        <f t="shared" si="9"/>
        <v>8.1</v>
      </c>
      <c r="AE17" s="140">
        <f t="shared" si="10"/>
        <v>35</v>
      </c>
      <c r="AF17" s="141">
        <f t="shared" si="11"/>
        <v>0.78</v>
      </c>
      <c r="AH17">
        <f t="shared" si="12"/>
        <v>191</v>
      </c>
      <c r="AI17">
        <f t="shared" si="13"/>
        <v>12</v>
      </c>
    </row>
    <row r="18" spans="1:35" ht="15.75" customHeight="1">
      <c r="A18" s="67" t="str">
        <f t="shared" si="0"/>
        <v/>
      </c>
      <c r="B18" s="65">
        <f t="shared" si="14"/>
        <v>13</v>
      </c>
      <c r="C18" s="68" t="str">
        <f t="shared" si="1"/>
        <v/>
      </c>
      <c r="D18" s="69">
        <v>45971</v>
      </c>
      <c r="E18" s="82">
        <v>187</v>
      </c>
      <c r="F18" s="65" t="str">
        <f>VLOOKUP(E18,DUKB!$A$6:$R$658,3,FALSE)</f>
        <v>NL</v>
      </c>
      <c r="G18" s="65" t="str">
        <f>VLOOKUP(E18,DUKB!$A$6:$R$658,4,FALSE)</f>
        <v>Ulin</v>
      </c>
      <c r="H18" s="65">
        <f>VLOOKUP(E18,DUKB!$A$6:$R$658,6,FALSE)</f>
        <v>13.3</v>
      </c>
      <c r="I18" s="65">
        <f>VLOOKUP(E18,DUKB!$A$6:$R$658,7,FALSE)</f>
        <v>30</v>
      </c>
      <c r="J18" s="65">
        <f>VLOOKUP(E18,DUKB!$A$6:$R$658,8,FALSE)</f>
        <v>35</v>
      </c>
      <c r="K18" s="65">
        <f>VLOOKUP(E18,DUKB!$A$6:$R$658,9,FALSE)</f>
        <v>43</v>
      </c>
      <c r="L18" s="65">
        <f>VLOOKUP(E18,DUKB!$A$6:$R$658,10,FALSE)</f>
        <v>44</v>
      </c>
      <c r="M18" s="65">
        <f>VLOOKUP(E18,DUKB!$A$6:$R$658,11,FALSE)</f>
        <v>38</v>
      </c>
      <c r="N18" s="65">
        <f>VLOOKUP(E18,DUKB!$A$6:$R$658,12,FALSE)</f>
        <v>38</v>
      </c>
      <c r="O18" s="85">
        <f>VLOOKUP(E18,DUKB!$A$6:$R$658,13,FALSE)</f>
        <v>1.51</v>
      </c>
      <c r="P18" s="86">
        <f>VLOOKUP(E18,DUKB!$A$6:$R$658,14,FALSE)</f>
        <v>0</v>
      </c>
      <c r="Q18" s="86">
        <f>VLOOKUP(E18,DUKB!$A$6:$R$658,15,FALSE)</f>
        <v>0</v>
      </c>
      <c r="R18" s="86">
        <f>VLOOKUP(E18,DUKB!$A$6:$R$658,16,FALSE)</f>
        <v>1.5</v>
      </c>
      <c r="S18" s="86">
        <f>VLOOKUP(E18,DUKB!$A$6:$R$658,17,FALSE)</f>
        <v>0.17</v>
      </c>
      <c r="T18" s="86">
        <f>VLOOKUP(E18,DUKB!$A$6:$R$658,18,FALSE)</f>
        <v>1.34</v>
      </c>
      <c r="U18" s="73" t="str">
        <f t="shared" si="2"/>
        <v/>
      </c>
      <c r="V18" s="69">
        <f t="shared" si="4"/>
        <v>45971</v>
      </c>
      <c r="W18" s="138">
        <f>VLOOKUP(E18,DUKB!$A$6:$B$565,2,FALSE)</f>
        <v>453</v>
      </c>
      <c r="X18" s="137">
        <f>VLOOKUP(E18,DUKB!$A$6:$T$560,19,FALSE)</f>
        <v>0</v>
      </c>
      <c r="Y18" s="137"/>
      <c r="Z18" s="139">
        <f t="shared" si="5"/>
        <v>187</v>
      </c>
      <c r="AA18" s="139">
        <f t="shared" si="6"/>
        <v>453</v>
      </c>
      <c r="AB18" s="139">
        <f t="shared" si="7"/>
        <v>0</v>
      </c>
      <c r="AC18" s="140" t="str">
        <f t="shared" si="8"/>
        <v>Ulin</v>
      </c>
      <c r="AD18" s="140">
        <f t="shared" si="9"/>
        <v>13.3</v>
      </c>
      <c r="AE18" s="140">
        <f t="shared" si="10"/>
        <v>38</v>
      </c>
      <c r="AF18" s="141">
        <f t="shared" si="11"/>
        <v>1.51</v>
      </c>
      <c r="AH18">
        <f t="shared" si="12"/>
        <v>187</v>
      </c>
      <c r="AI18">
        <f t="shared" si="13"/>
        <v>13</v>
      </c>
    </row>
    <row r="19" spans="1:35" ht="15.75" customHeight="1">
      <c r="A19" s="67" t="str">
        <f t="shared" si="0"/>
        <v/>
      </c>
      <c r="B19" s="65">
        <f t="shared" si="14"/>
        <v>14</v>
      </c>
      <c r="C19" s="68" t="str">
        <f t="shared" si="1"/>
        <v/>
      </c>
      <c r="D19" s="69">
        <v>45971</v>
      </c>
      <c r="E19" s="82">
        <v>188</v>
      </c>
      <c r="F19" s="65" t="str">
        <f>VLOOKUP(E19,DUKB!$A$6:$R$658,3,FALSE)</f>
        <v>NL</v>
      </c>
      <c r="G19" s="65" t="str">
        <f>VLOOKUP(E19,DUKB!$A$6:$R$658,4,FALSE)</f>
        <v>Ulin</v>
      </c>
      <c r="H19" s="65">
        <f>VLOOKUP(E19,DUKB!$A$6:$R$658,6,FALSE)</f>
        <v>13</v>
      </c>
      <c r="I19" s="65">
        <f>VLOOKUP(E19,DUKB!$A$6:$R$658,7,FALSE)</f>
        <v>28</v>
      </c>
      <c r="J19" s="65">
        <f>VLOOKUP(E19,DUKB!$A$6:$R$658,8,FALSE)</f>
        <v>25</v>
      </c>
      <c r="K19" s="65">
        <f>VLOOKUP(E19,DUKB!$A$6:$R$658,9,FALSE)</f>
        <v>31</v>
      </c>
      <c r="L19" s="65">
        <f>VLOOKUP(E19,DUKB!$A$6:$R$658,10,FALSE)</f>
        <v>41</v>
      </c>
      <c r="M19" s="65">
        <f>VLOOKUP(E19,DUKB!$A$6:$R$658,11,FALSE)</f>
        <v>31.25</v>
      </c>
      <c r="N19" s="65">
        <f>VLOOKUP(E19,DUKB!$A$6:$R$658,12,FALSE)</f>
        <v>31</v>
      </c>
      <c r="O19" s="85">
        <f>VLOOKUP(E19,DUKB!$A$6:$R$658,13,FALSE)</f>
        <v>0.98</v>
      </c>
      <c r="P19" s="86">
        <f>VLOOKUP(E19,DUKB!$A$6:$R$658,14,FALSE)</f>
        <v>0</v>
      </c>
      <c r="Q19" s="86">
        <f>VLOOKUP(E19,DUKB!$A$6:$R$658,15,FALSE)</f>
        <v>0</v>
      </c>
      <c r="R19" s="86">
        <f>VLOOKUP(E19,DUKB!$A$6:$R$658,16,FALSE)</f>
        <v>0.5</v>
      </c>
      <c r="S19" s="86">
        <f>VLOOKUP(E19,DUKB!$A$6:$R$658,17,FALSE)</f>
        <v>0.04</v>
      </c>
      <c r="T19" s="86">
        <f>VLOOKUP(E19,DUKB!$A$6:$R$658,18,FALSE)</f>
        <v>0.94</v>
      </c>
      <c r="U19" s="73" t="str">
        <f t="shared" si="2"/>
        <v/>
      </c>
      <c r="V19" s="69">
        <f t="shared" si="4"/>
        <v>45971</v>
      </c>
      <c r="W19" s="138">
        <f>VLOOKUP(E19,DUKB!$A$6:$B$565,2,FALSE)</f>
        <v>876</v>
      </c>
      <c r="X19" s="137">
        <f>VLOOKUP(E19,DUKB!$A$6:$T$560,19,FALSE)</f>
        <v>0</v>
      </c>
      <c r="Y19" s="137"/>
      <c r="Z19" s="139">
        <f t="shared" si="5"/>
        <v>188</v>
      </c>
      <c r="AA19" s="139">
        <f t="shared" si="6"/>
        <v>876</v>
      </c>
      <c r="AB19" s="139">
        <f t="shared" si="7"/>
        <v>0</v>
      </c>
      <c r="AC19" s="140" t="str">
        <f t="shared" si="8"/>
        <v>Ulin</v>
      </c>
      <c r="AD19" s="140">
        <f t="shared" si="9"/>
        <v>13</v>
      </c>
      <c r="AE19" s="140">
        <f t="shared" si="10"/>
        <v>31</v>
      </c>
      <c r="AF19" s="141">
        <f t="shared" si="11"/>
        <v>0.98</v>
      </c>
      <c r="AH19">
        <f t="shared" si="12"/>
        <v>188</v>
      </c>
      <c r="AI19">
        <f t="shared" si="13"/>
        <v>14</v>
      </c>
    </row>
    <row r="20" spans="1:35" ht="15.75" customHeight="1">
      <c r="A20" s="67" t="str">
        <f t="shared" si="0"/>
        <v/>
      </c>
      <c r="B20" s="65">
        <f t="shared" si="14"/>
        <v>15</v>
      </c>
      <c r="C20" s="68" t="str">
        <f t="shared" si="1"/>
        <v/>
      </c>
      <c r="D20" s="69">
        <v>45971</v>
      </c>
      <c r="E20" s="82">
        <v>185</v>
      </c>
      <c r="F20" s="65" t="str">
        <f>VLOOKUP(E20,DUKB!$A$6:$R$658,3,FALSE)</f>
        <v>NL</v>
      </c>
      <c r="G20" s="65" t="str">
        <f>VLOOKUP(E20,DUKB!$A$6:$R$658,4,FALSE)</f>
        <v>Ulin</v>
      </c>
      <c r="H20" s="65">
        <f>VLOOKUP(E20,DUKB!$A$6:$R$658,6,FALSE)</f>
        <v>9.9</v>
      </c>
      <c r="I20" s="65">
        <f>VLOOKUP(E20,DUKB!$A$6:$R$658,7,FALSE)</f>
        <v>32</v>
      </c>
      <c r="J20" s="65">
        <f>VLOOKUP(E20,DUKB!$A$6:$R$658,8,FALSE)</f>
        <v>38</v>
      </c>
      <c r="K20" s="65">
        <f>VLOOKUP(E20,DUKB!$A$6:$R$658,9,FALSE)</f>
        <v>39</v>
      </c>
      <c r="L20" s="65">
        <f>VLOOKUP(E20,DUKB!$A$6:$R$658,10,FALSE)</f>
        <v>44</v>
      </c>
      <c r="M20" s="65">
        <f>VLOOKUP(E20,DUKB!$A$6:$R$658,11,FALSE)</f>
        <v>38.25</v>
      </c>
      <c r="N20" s="65">
        <f>VLOOKUP(E20,DUKB!$A$6:$R$658,12,FALSE)</f>
        <v>38</v>
      </c>
      <c r="O20" s="85">
        <f>VLOOKUP(E20,DUKB!$A$6:$R$658,13,FALSE)</f>
        <v>1.1200000000000001</v>
      </c>
      <c r="P20" s="86">
        <f>VLOOKUP(E20,DUKB!$A$6:$R$658,14,FALSE)</f>
        <v>0</v>
      </c>
      <c r="Q20" s="86">
        <f>VLOOKUP(E20,DUKB!$A$6:$R$658,15,FALSE)</f>
        <v>0</v>
      </c>
      <c r="R20" s="86">
        <f>VLOOKUP(E20,DUKB!$A$6:$R$658,16,FALSE)</f>
        <v>2.7</v>
      </c>
      <c r="S20" s="86">
        <f>VLOOKUP(E20,DUKB!$A$6:$R$658,17,FALSE)</f>
        <v>0.31</v>
      </c>
      <c r="T20" s="86">
        <f>VLOOKUP(E20,DUKB!$A$6:$R$658,18,FALSE)</f>
        <v>0.81</v>
      </c>
      <c r="U20" s="73" t="str">
        <f t="shared" si="2"/>
        <v/>
      </c>
      <c r="V20" s="69">
        <f t="shared" si="4"/>
        <v>45971</v>
      </c>
      <c r="W20" s="138">
        <f>VLOOKUP(E20,DUKB!$A$6:$B$565,2,FALSE)</f>
        <v>423</v>
      </c>
      <c r="X20" s="137">
        <f>VLOOKUP(E20,DUKB!$A$6:$T$560,19,FALSE)</f>
        <v>0</v>
      </c>
      <c r="Y20" s="137"/>
      <c r="Z20" s="139">
        <f t="shared" si="5"/>
        <v>185</v>
      </c>
      <c r="AA20" s="139">
        <f t="shared" si="6"/>
        <v>423</v>
      </c>
      <c r="AB20" s="139">
        <f t="shared" si="7"/>
        <v>0</v>
      </c>
      <c r="AC20" s="140" t="str">
        <f t="shared" si="8"/>
        <v>Ulin</v>
      </c>
      <c r="AD20" s="140">
        <f t="shared" si="9"/>
        <v>9.9</v>
      </c>
      <c r="AE20" s="140">
        <f t="shared" si="10"/>
        <v>38</v>
      </c>
      <c r="AF20" s="141">
        <f t="shared" si="11"/>
        <v>1.1200000000000001</v>
      </c>
      <c r="AH20">
        <f t="shared" si="12"/>
        <v>185</v>
      </c>
      <c r="AI20">
        <f t="shared" si="13"/>
        <v>15</v>
      </c>
    </row>
    <row r="21" spans="1:35" ht="15.75" customHeight="1">
      <c r="A21" s="67" t="str">
        <f t="shared" si="0"/>
        <v/>
      </c>
      <c r="B21" s="65">
        <f t="shared" si="14"/>
        <v>16</v>
      </c>
      <c r="C21" s="68" t="str">
        <f t="shared" si="1"/>
        <v/>
      </c>
      <c r="D21" s="69">
        <v>45971</v>
      </c>
      <c r="E21" s="82">
        <v>186</v>
      </c>
      <c r="F21" s="65" t="str">
        <f>VLOOKUP(E21,DUKB!$A$6:$R$658,3,FALSE)</f>
        <v>NL</v>
      </c>
      <c r="G21" s="65" t="str">
        <f>VLOOKUP(E21,DUKB!$A$6:$R$658,4,FALSE)</f>
        <v>Ulin</v>
      </c>
      <c r="H21" s="65">
        <f>VLOOKUP(E21,DUKB!$A$6:$R$658,6,FALSE)</f>
        <v>6.3</v>
      </c>
      <c r="I21" s="65">
        <f>VLOOKUP(E21,DUKB!$A$6:$R$658,7,FALSE)</f>
        <v>30</v>
      </c>
      <c r="J21" s="65">
        <f>VLOOKUP(E21,DUKB!$A$6:$R$658,8,FALSE)</f>
        <v>28</v>
      </c>
      <c r="K21" s="65">
        <f>VLOOKUP(E21,DUKB!$A$6:$R$658,9,FALSE)</f>
        <v>34</v>
      </c>
      <c r="L21" s="65">
        <f>VLOOKUP(E21,DUKB!$A$6:$R$658,10,FALSE)</f>
        <v>38</v>
      </c>
      <c r="M21" s="65">
        <f>VLOOKUP(E21,DUKB!$A$6:$R$658,11,FALSE)</f>
        <v>32.5</v>
      </c>
      <c r="N21" s="65">
        <f>VLOOKUP(E21,DUKB!$A$6:$R$658,12,FALSE)</f>
        <v>33</v>
      </c>
      <c r="O21" s="85">
        <f>VLOOKUP(E21,DUKB!$A$6:$R$658,13,FALSE)</f>
        <v>0.54</v>
      </c>
      <c r="P21" s="86">
        <f>VLOOKUP(E21,DUKB!$A$6:$R$658,14,FALSE)</f>
        <v>0</v>
      </c>
      <c r="Q21" s="86">
        <f>VLOOKUP(E21,DUKB!$A$6:$R$658,15,FALSE)</f>
        <v>0</v>
      </c>
      <c r="R21" s="86">
        <f>VLOOKUP(E21,DUKB!$A$6:$R$658,16,FALSE)</f>
        <v>0</v>
      </c>
      <c r="S21" s="86">
        <f>VLOOKUP(E21,DUKB!$A$6:$R$658,17,FALSE)</f>
        <v>0</v>
      </c>
      <c r="T21" s="86">
        <f>VLOOKUP(E21,DUKB!$A$6:$R$658,18,FALSE)</f>
        <v>0.54</v>
      </c>
      <c r="U21" s="73" t="str">
        <f t="shared" si="2"/>
        <v/>
      </c>
      <c r="V21" s="69">
        <f t="shared" si="4"/>
        <v>45971</v>
      </c>
      <c r="W21" s="138">
        <f>VLOOKUP(E21,DUKB!$A$6:$B$565,2,FALSE)</f>
        <v>452</v>
      </c>
      <c r="X21" s="137">
        <f>VLOOKUP(E21,DUKB!$A$6:$T$560,19,FALSE)</f>
        <v>0</v>
      </c>
      <c r="Y21" s="137"/>
      <c r="Z21" s="139">
        <f t="shared" si="5"/>
        <v>186</v>
      </c>
      <c r="AA21" s="139">
        <f t="shared" si="6"/>
        <v>452</v>
      </c>
      <c r="AB21" s="139">
        <f t="shared" si="7"/>
        <v>0</v>
      </c>
      <c r="AC21" s="140" t="str">
        <f t="shared" si="8"/>
        <v>Ulin</v>
      </c>
      <c r="AD21" s="140">
        <f t="shared" si="9"/>
        <v>6.3</v>
      </c>
      <c r="AE21" s="140">
        <f t="shared" si="10"/>
        <v>33</v>
      </c>
      <c r="AF21" s="141">
        <f t="shared" si="11"/>
        <v>0.54</v>
      </c>
      <c r="AH21">
        <f t="shared" si="12"/>
        <v>186</v>
      </c>
      <c r="AI21">
        <f t="shared" si="13"/>
        <v>16</v>
      </c>
    </row>
    <row r="22" spans="1:35" ht="15.75" customHeight="1">
      <c r="A22" s="67" t="str">
        <f t="shared" si="0"/>
        <v/>
      </c>
      <c r="B22" s="65">
        <f t="shared" si="14"/>
        <v>17</v>
      </c>
      <c r="C22" s="68" t="str">
        <f t="shared" si="1"/>
        <v/>
      </c>
      <c r="D22" s="69">
        <v>45971</v>
      </c>
      <c r="E22" s="82">
        <v>183</v>
      </c>
      <c r="F22" s="65" t="str">
        <f>VLOOKUP(E22,DUKB!$A$6:$R$658,3,FALSE)</f>
        <v>NL</v>
      </c>
      <c r="G22" s="65" t="str">
        <f>VLOOKUP(E22,DUKB!$A$6:$R$658,4,FALSE)</f>
        <v>Ulin</v>
      </c>
      <c r="H22" s="65">
        <f>VLOOKUP(E22,DUKB!$A$6:$R$658,6,FALSE)</f>
        <v>6.5</v>
      </c>
      <c r="I22" s="65">
        <f>VLOOKUP(E22,DUKB!$A$6:$R$658,7,FALSE)</f>
        <v>30</v>
      </c>
      <c r="J22" s="65">
        <f>VLOOKUP(E22,DUKB!$A$6:$R$658,8,FALSE)</f>
        <v>33</v>
      </c>
      <c r="K22" s="65">
        <f>VLOOKUP(E22,DUKB!$A$6:$R$658,9,FALSE)</f>
        <v>40</v>
      </c>
      <c r="L22" s="65">
        <f>VLOOKUP(E22,DUKB!$A$6:$R$658,10,FALSE)</f>
        <v>41</v>
      </c>
      <c r="M22" s="65">
        <f>VLOOKUP(E22,DUKB!$A$6:$R$658,11,FALSE)</f>
        <v>36</v>
      </c>
      <c r="N22" s="65">
        <f>VLOOKUP(E22,DUKB!$A$6:$R$658,12,FALSE)</f>
        <v>36</v>
      </c>
      <c r="O22" s="85">
        <f>VLOOKUP(E22,DUKB!$A$6:$R$658,13,FALSE)</f>
        <v>0.66</v>
      </c>
      <c r="P22" s="86">
        <f>VLOOKUP(E22,DUKB!$A$6:$R$658,14,FALSE)</f>
        <v>0</v>
      </c>
      <c r="Q22" s="86">
        <f>VLOOKUP(E22,DUKB!$A$6:$R$658,15,FALSE)</f>
        <v>0</v>
      </c>
      <c r="R22" s="86">
        <f>VLOOKUP(E22,DUKB!$A$6:$R$658,16,FALSE)</f>
        <v>0.5</v>
      </c>
      <c r="S22" s="86">
        <f>VLOOKUP(E22,DUKB!$A$6:$R$658,17,FALSE)</f>
        <v>0.05</v>
      </c>
      <c r="T22" s="86">
        <f>VLOOKUP(E22,DUKB!$A$6:$R$658,18,FALSE)</f>
        <v>0.61</v>
      </c>
      <c r="U22" s="73" t="str">
        <f t="shared" si="2"/>
        <v/>
      </c>
      <c r="V22" s="69">
        <f t="shared" si="4"/>
        <v>45971</v>
      </c>
      <c r="W22" s="138">
        <f>VLOOKUP(E22,DUKB!$A$6:$B$565,2,FALSE)</f>
        <v>487</v>
      </c>
      <c r="X22" s="137">
        <f>VLOOKUP(E22,DUKB!$A$6:$T$560,19,FALSE)</f>
        <v>0</v>
      </c>
      <c r="Y22" s="137"/>
      <c r="Z22" s="139">
        <f t="shared" si="5"/>
        <v>183</v>
      </c>
      <c r="AA22" s="139">
        <f t="shared" si="6"/>
        <v>487</v>
      </c>
      <c r="AB22" s="139">
        <f t="shared" si="7"/>
        <v>0</v>
      </c>
      <c r="AC22" s="140" t="str">
        <f t="shared" si="8"/>
        <v>Ulin</v>
      </c>
      <c r="AD22" s="140">
        <f t="shared" si="9"/>
        <v>6.5</v>
      </c>
      <c r="AE22" s="140">
        <f t="shared" si="10"/>
        <v>36</v>
      </c>
      <c r="AF22" s="141">
        <f t="shared" si="11"/>
        <v>0.66</v>
      </c>
      <c r="AH22">
        <f t="shared" si="12"/>
        <v>183</v>
      </c>
      <c r="AI22">
        <f t="shared" si="13"/>
        <v>17</v>
      </c>
    </row>
    <row r="23" spans="1:35" ht="15.75" customHeight="1">
      <c r="A23" s="67" t="str">
        <f t="shared" si="0"/>
        <v/>
      </c>
      <c r="B23" s="65">
        <f t="shared" si="14"/>
        <v>18</v>
      </c>
      <c r="C23" s="68" t="str">
        <f t="shared" ref="C23:C70" si="15">IF(D23="","",(IF(D24=D23,"",1)))</f>
        <v/>
      </c>
      <c r="D23" s="69">
        <v>45971</v>
      </c>
      <c r="E23" s="82">
        <v>181</v>
      </c>
      <c r="F23" s="65" t="str">
        <f>VLOOKUP(E23,DUKB!$A$6:$R$658,3,FALSE)</f>
        <v>NL</v>
      </c>
      <c r="G23" s="65" t="str">
        <f>VLOOKUP(E23,DUKB!$A$6:$R$658,4,FALSE)</f>
        <v>Ulin</v>
      </c>
      <c r="H23" s="65">
        <f>VLOOKUP(E23,DUKB!$A$6:$R$658,6,FALSE)</f>
        <v>10.9</v>
      </c>
      <c r="I23" s="65">
        <f>VLOOKUP(E23,DUKB!$A$6:$R$658,7,FALSE)</f>
        <v>29</v>
      </c>
      <c r="J23" s="65">
        <f>VLOOKUP(E23,DUKB!$A$6:$R$658,8,FALSE)</f>
        <v>37</v>
      </c>
      <c r="K23" s="65">
        <f>VLOOKUP(E23,DUKB!$A$6:$R$658,9,FALSE)</f>
        <v>33</v>
      </c>
      <c r="L23" s="65">
        <f>VLOOKUP(E23,DUKB!$A$6:$R$658,10,FALSE)</f>
        <v>45</v>
      </c>
      <c r="M23" s="65">
        <f>VLOOKUP(E23,DUKB!$A$6:$R$658,11,FALSE)</f>
        <v>36</v>
      </c>
      <c r="N23" s="65">
        <f>VLOOKUP(E23,DUKB!$A$6:$R$658,12,FALSE)</f>
        <v>36</v>
      </c>
      <c r="O23" s="85">
        <f>VLOOKUP(E23,DUKB!$A$6:$R$658,13,FALSE)</f>
        <v>1.1100000000000001</v>
      </c>
      <c r="P23" s="86">
        <f>VLOOKUP(E23,DUKB!$A$6:$R$658,14,FALSE)</f>
        <v>0</v>
      </c>
      <c r="Q23" s="86">
        <f>VLOOKUP(E23,DUKB!$A$6:$R$658,15,FALSE)</f>
        <v>0</v>
      </c>
      <c r="R23" s="86">
        <f>VLOOKUP(E23,DUKB!$A$6:$R$658,16,FALSE)</f>
        <v>0.7</v>
      </c>
      <c r="S23" s="86">
        <f>VLOOKUP(E23,DUKB!$A$6:$R$658,17,FALSE)</f>
        <v>7.0000000000000007E-2</v>
      </c>
      <c r="T23" s="86">
        <f>VLOOKUP(E23,DUKB!$A$6:$R$658,18,FALSE)</f>
        <v>1.04</v>
      </c>
      <c r="U23" s="73" t="str">
        <f t="shared" si="2"/>
        <v/>
      </c>
      <c r="V23" s="69">
        <f t="shared" si="4"/>
        <v>45971</v>
      </c>
      <c r="W23" s="138">
        <f>VLOOKUP(E23,DUKB!$A$6:$B$565,2,FALSE)</f>
        <v>920</v>
      </c>
      <c r="X23" s="137">
        <f>VLOOKUP(E23,DUKB!$A$6:$T$560,19,FALSE)</f>
        <v>0</v>
      </c>
      <c r="Y23" s="137"/>
      <c r="Z23" s="139">
        <f t="shared" si="5"/>
        <v>181</v>
      </c>
      <c r="AA23" s="139">
        <f t="shared" si="6"/>
        <v>920</v>
      </c>
      <c r="AB23" s="139">
        <f t="shared" si="7"/>
        <v>0</v>
      </c>
      <c r="AC23" s="140" t="str">
        <f t="shared" si="8"/>
        <v>Ulin</v>
      </c>
      <c r="AD23" s="140">
        <f t="shared" si="9"/>
        <v>10.9</v>
      </c>
      <c r="AE23" s="140">
        <f t="shared" si="10"/>
        <v>36</v>
      </c>
      <c r="AF23" s="141">
        <f t="shared" si="11"/>
        <v>1.1100000000000001</v>
      </c>
      <c r="AH23">
        <f t="shared" si="12"/>
        <v>181</v>
      </c>
      <c r="AI23">
        <f t="shared" si="13"/>
        <v>18</v>
      </c>
    </row>
    <row r="24" spans="1:35" ht="15.75" customHeight="1">
      <c r="A24" s="67" t="str">
        <f t="shared" si="0"/>
        <v/>
      </c>
      <c r="B24" s="65">
        <f t="shared" si="14"/>
        <v>19</v>
      </c>
      <c r="C24" s="68" t="str">
        <f t="shared" si="15"/>
        <v/>
      </c>
      <c r="D24" s="69">
        <v>45971</v>
      </c>
      <c r="E24" s="82">
        <v>182</v>
      </c>
      <c r="F24" s="65" t="str">
        <f>VLOOKUP(E24,DUKB!$A$6:$R$658,3,FALSE)</f>
        <v>NL</v>
      </c>
      <c r="G24" s="65" t="str">
        <f>VLOOKUP(E24,DUKB!$A$6:$R$658,4,FALSE)</f>
        <v>Ulin</v>
      </c>
      <c r="H24" s="65">
        <f>VLOOKUP(E24,DUKB!$A$6:$R$658,6,FALSE)</f>
        <v>11.7</v>
      </c>
      <c r="I24" s="65">
        <f>VLOOKUP(E24,DUKB!$A$6:$R$658,7,FALSE)</f>
        <v>41</v>
      </c>
      <c r="J24" s="65">
        <f>VLOOKUP(E24,DUKB!$A$6:$R$658,8,FALSE)</f>
        <v>47</v>
      </c>
      <c r="K24" s="65">
        <f>VLOOKUP(E24,DUKB!$A$6:$R$658,9,FALSE)</f>
        <v>31</v>
      </c>
      <c r="L24" s="65">
        <f>VLOOKUP(E24,DUKB!$A$6:$R$658,10,FALSE)</f>
        <v>32</v>
      </c>
      <c r="M24" s="65">
        <f>VLOOKUP(E24,DUKB!$A$6:$R$658,11,FALSE)</f>
        <v>37.75</v>
      </c>
      <c r="N24" s="65">
        <f>VLOOKUP(E24,DUKB!$A$6:$R$658,12,FALSE)</f>
        <v>38</v>
      </c>
      <c r="O24" s="85">
        <f>VLOOKUP(E24,DUKB!$A$6:$R$658,13,FALSE)</f>
        <v>1.33</v>
      </c>
      <c r="P24" s="86">
        <f>VLOOKUP(E24,DUKB!$A$6:$R$658,14,FALSE)</f>
        <v>0</v>
      </c>
      <c r="Q24" s="86">
        <f>VLOOKUP(E24,DUKB!$A$6:$R$658,15,FALSE)</f>
        <v>0</v>
      </c>
      <c r="R24" s="86">
        <f>VLOOKUP(E24,DUKB!$A$6:$R$658,16,FALSE)</f>
        <v>0.8</v>
      </c>
      <c r="S24" s="86">
        <f>VLOOKUP(E24,DUKB!$A$6:$R$658,17,FALSE)</f>
        <v>0.09</v>
      </c>
      <c r="T24" s="86">
        <f>VLOOKUP(E24,DUKB!$A$6:$R$658,18,FALSE)</f>
        <v>1.24</v>
      </c>
      <c r="U24" s="73" t="str">
        <f t="shared" si="2"/>
        <v/>
      </c>
      <c r="V24" s="69">
        <f t="shared" si="4"/>
        <v>45971</v>
      </c>
      <c r="W24" s="138">
        <f>VLOOKUP(E24,DUKB!$A$6:$B$565,2,FALSE)</f>
        <v>789</v>
      </c>
      <c r="X24" s="137">
        <f>VLOOKUP(E24,DUKB!$A$6:$T$560,19,FALSE)</f>
        <v>0</v>
      </c>
      <c r="Y24" s="137"/>
      <c r="Z24" s="139">
        <f t="shared" si="5"/>
        <v>182</v>
      </c>
      <c r="AA24" s="139">
        <f t="shared" si="6"/>
        <v>789</v>
      </c>
      <c r="AB24" s="139">
        <f t="shared" si="7"/>
        <v>0</v>
      </c>
      <c r="AC24" s="140" t="str">
        <f t="shared" si="8"/>
        <v>Ulin</v>
      </c>
      <c r="AD24" s="140">
        <f t="shared" si="9"/>
        <v>11.7</v>
      </c>
      <c r="AE24" s="140">
        <f t="shared" si="10"/>
        <v>38</v>
      </c>
      <c r="AF24" s="141">
        <f t="shared" si="11"/>
        <v>1.33</v>
      </c>
      <c r="AH24">
        <f t="shared" si="12"/>
        <v>182</v>
      </c>
      <c r="AI24">
        <f t="shared" si="13"/>
        <v>19</v>
      </c>
    </row>
    <row r="25" spans="1:35" ht="15.75" customHeight="1">
      <c r="A25" s="67" t="str">
        <f t="shared" si="0"/>
        <v/>
      </c>
      <c r="B25" s="65">
        <f t="shared" si="14"/>
        <v>20</v>
      </c>
      <c r="C25" s="68" t="str">
        <f t="shared" si="15"/>
        <v/>
      </c>
      <c r="D25" s="69">
        <v>45971</v>
      </c>
      <c r="E25" s="82">
        <v>184</v>
      </c>
      <c r="F25" s="65" t="str">
        <f>VLOOKUP(E25,DUKB!$A$6:$R$658,3,FALSE)</f>
        <v>NL</v>
      </c>
      <c r="G25" s="65" t="str">
        <f>VLOOKUP(E25,DUKB!$A$6:$R$658,4,FALSE)</f>
        <v>Ulin</v>
      </c>
      <c r="H25" s="65">
        <f>VLOOKUP(E25,DUKB!$A$6:$R$658,6,FALSE)</f>
        <v>4.9000000000000004</v>
      </c>
      <c r="I25" s="65">
        <f>VLOOKUP(E25,DUKB!$A$6:$R$658,7,FALSE)</f>
        <v>30</v>
      </c>
      <c r="J25" s="65">
        <f>VLOOKUP(E25,DUKB!$A$6:$R$658,8,FALSE)</f>
        <v>30</v>
      </c>
      <c r="K25" s="65">
        <f>VLOOKUP(E25,DUKB!$A$6:$R$658,9,FALSE)</f>
        <v>33</v>
      </c>
      <c r="L25" s="65">
        <f>VLOOKUP(E25,DUKB!$A$6:$R$658,10,FALSE)</f>
        <v>35</v>
      </c>
      <c r="M25" s="65">
        <f>VLOOKUP(E25,DUKB!$A$6:$R$658,11,FALSE)</f>
        <v>32</v>
      </c>
      <c r="N25" s="65">
        <f>VLOOKUP(E25,DUKB!$A$6:$R$658,12,FALSE)</f>
        <v>32</v>
      </c>
      <c r="O25" s="85">
        <f>VLOOKUP(E25,DUKB!$A$6:$R$658,13,FALSE)</f>
        <v>0.39</v>
      </c>
      <c r="P25" s="86">
        <f>VLOOKUP(E25,DUKB!$A$6:$R$658,14,FALSE)</f>
        <v>0</v>
      </c>
      <c r="Q25" s="86">
        <f>VLOOKUP(E25,DUKB!$A$6:$R$658,15,FALSE)</f>
        <v>0</v>
      </c>
      <c r="R25" s="86">
        <f>VLOOKUP(E25,DUKB!$A$6:$R$658,16,FALSE)</f>
        <v>0</v>
      </c>
      <c r="S25" s="86">
        <f>VLOOKUP(E25,DUKB!$A$6:$R$658,17,FALSE)</f>
        <v>0</v>
      </c>
      <c r="T25" s="86">
        <f>VLOOKUP(E25,DUKB!$A$6:$R$658,18,FALSE)</f>
        <v>0.39</v>
      </c>
      <c r="U25" s="73" t="str">
        <f t="shared" si="2"/>
        <v/>
      </c>
      <c r="V25" s="69">
        <f t="shared" si="4"/>
        <v>45971</v>
      </c>
      <c r="W25" s="138">
        <f>VLOOKUP(E25,DUKB!$A$6:$B$565,2,FALSE)</f>
        <v>448</v>
      </c>
      <c r="X25" s="137">
        <f>VLOOKUP(E25,DUKB!$A$6:$T$560,19,FALSE)</f>
        <v>0</v>
      </c>
      <c r="Y25" s="137"/>
      <c r="Z25" s="139">
        <f t="shared" si="5"/>
        <v>184</v>
      </c>
      <c r="AA25" s="139">
        <f t="shared" si="6"/>
        <v>448</v>
      </c>
      <c r="AB25" s="139">
        <f t="shared" si="7"/>
        <v>0</v>
      </c>
      <c r="AC25" s="140" t="str">
        <f t="shared" si="8"/>
        <v>Ulin</v>
      </c>
      <c r="AD25" s="140">
        <f t="shared" si="9"/>
        <v>4.9000000000000004</v>
      </c>
      <c r="AE25" s="140">
        <f t="shared" si="10"/>
        <v>32</v>
      </c>
      <c r="AF25" s="141">
        <f t="shared" si="11"/>
        <v>0.39</v>
      </c>
      <c r="AH25">
        <f t="shared" si="12"/>
        <v>184</v>
      </c>
      <c r="AI25">
        <f t="shared" si="13"/>
        <v>20</v>
      </c>
    </row>
    <row r="26" spans="1:35" ht="15.75" customHeight="1">
      <c r="A26" s="67" t="str">
        <f t="shared" si="0"/>
        <v/>
      </c>
      <c r="B26" s="65">
        <f t="shared" si="14"/>
        <v>21</v>
      </c>
      <c r="C26" s="68" t="str">
        <f t="shared" si="15"/>
        <v/>
      </c>
      <c r="D26" s="69">
        <v>45971</v>
      </c>
      <c r="E26" s="82">
        <v>178</v>
      </c>
      <c r="F26" s="65" t="str">
        <f>VLOOKUP(E26,DUKB!$A$6:$R$658,3,FALSE)</f>
        <v>NL</v>
      </c>
      <c r="G26" s="65" t="str">
        <f>VLOOKUP(E26,DUKB!$A$6:$R$658,4,FALSE)</f>
        <v>Ulin</v>
      </c>
      <c r="H26" s="65">
        <f>VLOOKUP(E26,DUKB!$A$6:$R$658,6,FALSE)</f>
        <v>5.7</v>
      </c>
      <c r="I26" s="65">
        <f>VLOOKUP(E26,DUKB!$A$6:$R$658,7,FALSE)</f>
        <v>30</v>
      </c>
      <c r="J26" s="65">
        <f>VLOOKUP(E26,DUKB!$A$6:$R$658,8,FALSE)</f>
        <v>34</v>
      </c>
      <c r="K26" s="65">
        <f>VLOOKUP(E26,DUKB!$A$6:$R$658,9,FALSE)</f>
        <v>34</v>
      </c>
      <c r="L26" s="65">
        <f>VLOOKUP(E26,DUKB!$A$6:$R$658,10,FALSE)</f>
        <v>39</v>
      </c>
      <c r="M26" s="65">
        <f>VLOOKUP(E26,DUKB!$A$6:$R$658,11,FALSE)</f>
        <v>34.25</v>
      </c>
      <c r="N26" s="65">
        <f>VLOOKUP(E26,DUKB!$A$6:$R$658,12,FALSE)</f>
        <v>34</v>
      </c>
      <c r="O26" s="85">
        <f>VLOOKUP(E26,DUKB!$A$6:$R$658,13,FALSE)</f>
        <v>0.52</v>
      </c>
      <c r="P26" s="86">
        <f>VLOOKUP(E26,DUKB!$A$6:$R$658,14,FALSE)</f>
        <v>0</v>
      </c>
      <c r="Q26" s="86">
        <f>VLOOKUP(E26,DUKB!$A$6:$R$658,15,FALSE)</f>
        <v>0</v>
      </c>
      <c r="R26" s="86">
        <f>VLOOKUP(E26,DUKB!$A$6:$R$658,16,FALSE)</f>
        <v>0.5</v>
      </c>
      <c r="S26" s="86">
        <f>VLOOKUP(E26,DUKB!$A$6:$R$658,17,FALSE)</f>
        <v>0.05</v>
      </c>
      <c r="T26" s="86">
        <f>VLOOKUP(E26,DUKB!$A$6:$R$658,18,FALSE)</f>
        <v>0.47000000000000003</v>
      </c>
      <c r="U26" s="73" t="str">
        <f t="shared" si="2"/>
        <v/>
      </c>
      <c r="V26" s="69">
        <f t="shared" si="4"/>
        <v>45971</v>
      </c>
      <c r="W26" s="138">
        <f>VLOOKUP(E26,DUKB!$A$6:$B$565,2,FALSE)</f>
        <v>446</v>
      </c>
      <c r="X26" s="137">
        <f>VLOOKUP(E26,DUKB!$A$6:$T$560,19,FALSE)</f>
        <v>0</v>
      </c>
      <c r="Y26" s="137"/>
      <c r="Z26" s="139">
        <f t="shared" si="5"/>
        <v>178</v>
      </c>
      <c r="AA26" s="139">
        <f t="shared" si="6"/>
        <v>446</v>
      </c>
      <c r="AB26" s="139">
        <f t="shared" si="7"/>
        <v>0</v>
      </c>
      <c r="AC26" s="140" t="str">
        <f t="shared" si="8"/>
        <v>Ulin</v>
      </c>
      <c r="AD26" s="140">
        <f t="shared" si="9"/>
        <v>5.7</v>
      </c>
      <c r="AE26" s="140">
        <f t="shared" si="10"/>
        <v>34</v>
      </c>
      <c r="AF26" s="141">
        <f t="shared" si="11"/>
        <v>0.52</v>
      </c>
      <c r="AH26">
        <f t="shared" si="12"/>
        <v>178</v>
      </c>
      <c r="AI26">
        <f t="shared" si="13"/>
        <v>21</v>
      </c>
    </row>
    <row r="27" spans="1:35" ht="15.75" customHeight="1">
      <c r="A27" s="67" t="str">
        <f t="shared" si="0"/>
        <v/>
      </c>
      <c r="B27" s="65">
        <f t="shared" si="14"/>
        <v>22</v>
      </c>
      <c r="C27" s="68" t="str">
        <f t="shared" si="15"/>
        <v/>
      </c>
      <c r="D27" s="69">
        <v>45971</v>
      </c>
      <c r="E27" s="82">
        <v>179</v>
      </c>
      <c r="F27" s="65" t="str">
        <f>VLOOKUP(E27,DUKB!$A$6:$R$658,3,FALSE)</f>
        <v>NL</v>
      </c>
      <c r="G27" s="65" t="str">
        <f>VLOOKUP(E27,DUKB!$A$6:$R$658,4,FALSE)</f>
        <v>Ulin</v>
      </c>
      <c r="H27" s="65">
        <f>VLOOKUP(E27,DUKB!$A$6:$R$658,6,FALSE)</f>
        <v>6</v>
      </c>
      <c r="I27" s="65">
        <f>VLOOKUP(E27,DUKB!$A$6:$R$658,7,FALSE)</f>
        <v>27</v>
      </c>
      <c r="J27" s="65">
        <f>VLOOKUP(E27,DUKB!$A$6:$R$658,8,FALSE)</f>
        <v>34</v>
      </c>
      <c r="K27" s="65">
        <f>VLOOKUP(E27,DUKB!$A$6:$R$658,9,FALSE)</f>
        <v>33</v>
      </c>
      <c r="L27" s="65">
        <f>VLOOKUP(E27,DUKB!$A$6:$R$658,10,FALSE)</f>
        <v>40</v>
      </c>
      <c r="M27" s="65">
        <f>VLOOKUP(E27,DUKB!$A$6:$R$658,11,FALSE)</f>
        <v>33.5</v>
      </c>
      <c r="N27" s="65">
        <f>VLOOKUP(E27,DUKB!$A$6:$R$658,12,FALSE)</f>
        <v>34</v>
      </c>
      <c r="O27" s="85">
        <f>VLOOKUP(E27,DUKB!$A$6:$R$658,13,FALSE)</f>
        <v>0.54</v>
      </c>
      <c r="P27" s="86">
        <f>VLOOKUP(E27,DUKB!$A$6:$R$658,14,FALSE)</f>
        <v>0</v>
      </c>
      <c r="Q27" s="86">
        <f>VLOOKUP(E27,DUKB!$A$6:$R$658,15,FALSE)</f>
        <v>0</v>
      </c>
      <c r="R27" s="86">
        <f>VLOOKUP(E27,DUKB!$A$6:$R$658,16,FALSE)</f>
        <v>0.5</v>
      </c>
      <c r="S27" s="86">
        <f>VLOOKUP(E27,DUKB!$A$6:$R$658,17,FALSE)</f>
        <v>0.05</v>
      </c>
      <c r="T27" s="86">
        <f>VLOOKUP(E27,DUKB!$A$6:$R$658,18,FALSE)</f>
        <v>0.49000000000000005</v>
      </c>
      <c r="U27" s="73" t="str">
        <f t="shared" si="2"/>
        <v/>
      </c>
      <c r="V27" s="69">
        <f t="shared" si="4"/>
        <v>45971</v>
      </c>
      <c r="W27" s="138">
        <f>VLOOKUP(E27,DUKB!$A$6:$B$565,2,FALSE)</f>
        <v>462</v>
      </c>
      <c r="X27" s="137">
        <f>VLOOKUP(E27,DUKB!$A$6:$T$560,19,FALSE)</f>
        <v>0</v>
      </c>
      <c r="Y27" s="137"/>
      <c r="Z27" s="139">
        <f t="shared" si="5"/>
        <v>179</v>
      </c>
      <c r="AA27" s="139">
        <f t="shared" si="6"/>
        <v>462</v>
      </c>
      <c r="AB27" s="139">
        <f t="shared" si="7"/>
        <v>0</v>
      </c>
      <c r="AC27" s="140" t="str">
        <f t="shared" si="8"/>
        <v>Ulin</v>
      </c>
      <c r="AD27" s="140">
        <f t="shared" si="9"/>
        <v>6</v>
      </c>
      <c r="AE27" s="140">
        <f t="shared" si="10"/>
        <v>34</v>
      </c>
      <c r="AF27" s="141">
        <f t="shared" si="11"/>
        <v>0.54</v>
      </c>
      <c r="AH27">
        <f t="shared" si="12"/>
        <v>179</v>
      </c>
      <c r="AI27">
        <f t="shared" si="13"/>
        <v>22</v>
      </c>
    </row>
    <row r="28" spans="1:35" ht="15.75" customHeight="1">
      <c r="A28" s="67" t="str">
        <f t="shared" si="0"/>
        <v/>
      </c>
      <c r="B28" s="65">
        <f t="shared" si="14"/>
        <v>23</v>
      </c>
      <c r="C28" s="68" t="str">
        <f t="shared" si="15"/>
        <v/>
      </c>
      <c r="D28" s="69">
        <v>45971</v>
      </c>
      <c r="E28" s="82">
        <v>175</v>
      </c>
      <c r="F28" s="65" t="str">
        <f>VLOOKUP(E28,DUKB!$A$6:$R$658,3,FALSE)</f>
        <v>NL</v>
      </c>
      <c r="G28" s="65" t="str">
        <f>VLOOKUP(E28,DUKB!$A$6:$R$658,4,FALSE)</f>
        <v>Ulin</v>
      </c>
      <c r="H28" s="65">
        <f>VLOOKUP(E28,DUKB!$A$6:$R$658,6,FALSE)</f>
        <v>9.9</v>
      </c>
      <c r="I28" s="65">
        <f>VLOOKUP(E28,DUKB!$A$6:$R$658,7,FALSE)</f>
        <v>26</v>
      </c>
      <c r="J28" s="65">
        <f>VLOOKUP(E28,DUKB!$A$6:$R$658,8,FALSE)</f>
        <v>26</v>
      </c>
      <c r="K28" s="65">
        <f>VLOOKUP(E28,DUKB!$A$6:$R$658,9,FALSE)</f>
        <v>36</v>
      </c>
      <c r="L28" s="65">
        <f>VLOOKUP(E28,DUKB!$A$6:$R$658,10,FALSE)</f>
        <v>38</v>
      </c>
      <c r="M28" s="65">
        <f>VLOOKUP(E28,DUKB!$A$6:$R$658,11,FALSE)</f>
        <v>31.5</v>
      </c>
      <c r="N28" s="65">
        <f>VLOOKUP(E28,DUKB!$A$6:$R$658,12,FALSE)</f>
        <v>32</v>
      </c>
      <c r="O28" s="85">
        <f>VLOOKUP(E28,DUKB!$A$6:$R$658,13,FALSE)</f>
        <v>0.8</v>
      </c>
      <c r="P28" s="86">
        <f>VLOOKUP(E28,DUKB!$A$6:$R$658,14,FALSE)</f>
        <v>0</v>
      </c>
      <c r="Q28" s="86">
        <f>VLOOKUP(E28,DUKB!$A$6:$R$658,15,FALSE)</f>
        <v>0</v>
      </c>
      <c r="R28" s="86">
        <f>VLOOKUP(E28,DUKB!$A$6:$R$658,16,FALSE)</f>
        <v>1</v>
      </c>
      <c r="S28" s="86">
        <f>VLOOKUP(E28,DUKB!$A$6:$R$658,17,FALSE)</f>
        <v>0.08</v>
      </c>
      <c r="T28" s="86">
        <f>VLOOKUP(E28,DUKB!$A$6:$R$658,18,FALSE)</f>
        <v>0.72000000000000008</v>
      </c>
      <c r="U28" s="73" t="str">
        <f t="shared" si="2"/>
        <v/>
      </c>
      <c r="V28" s="69">
        <f t="shared" si="4"/>
        <v>45971</v>
      </c>
      <c r="W28" s="138">
        <f>VLOOKUP(E28,DUKB!$A$6:$B$565,2,FALSE)</f>
        <v>435</v>
      </c>
      <c r="X28" s="137">
        <f>VLOOKUP(E28,DUKB!$A$6:$T$560,19,FALSE)</f>
        <v>0</v>
      </c>
      <c r="Y28" s="137"/>
      <c r="Z28" s="139">
        <f t="shared" si="5"/>
        <v>175</v>
      </c>
      <c r="AA28" s="139">
        <f t="shared" si="6"/>
        <v>435</v>
      </c>
      <c r="AB28" s="139">
        <f t="shared" si="7"/>
        <v>0</v>
      </c>
      <c r="AC28" s="140" t="str">
        <f t="shared" si="8"/>
        <v>Ulin</v>
      </c>
      <c r="AD28" s="140">
        <f t="shared" si="9"/>
        <v>9.9</v>
      </c>
      <c r="AE28" s="140">
        <f t="shared" si="10"/>
        <v>32</v>
      </c>
      <c r="AF28" s="141">
        <f t="shared" si="11"/>
        <v>0.8</v>
      </c>
      <c r="AH28">
        <f t="shared" si="12"/>
        <v>175</v>
      </c>
      <c r="AI28">
        <f t="shared" si="13"/>
        <v>23</v>
      </c>
    </row>
    <row r="29" spans="1:35" ht="15.75" customHeight="1">
      <c r="A29" s="67" t="str">
        <f t="shared" si="0"/>
        <v/>
      </c>
      <c r="B29" s="65">
        <f t="shared" si="14"/>
        <v>24</v>
      </c>
      <c r="C29" s="68" t="str">
        <f t="shared" si="15"/>
        <v/>
      </c>
      <c r="D29" s="69">
        <v>45971</v>
      </c>
      <c r="E29" s="82">
        <v>176</v>
      </c>
      <c r="F29" s="65" t="str">
        <f>VLOOKUP(E29,DUKB!$A$6:$R$658,3,FALSE)</f>
        <v>NL</v>
      </c>
      <c r="G29" s="65" t="str">
        <f>VLOOKUP(E29,DUKB!$A$6:$R$658,4,FALSE)</f>
        <v>Ulin</v>
      </c>
      <c r="H29" s="65">
        <f>VLOOKUP(E29,DUKB!$A$6:$R$658,6,FALSE)</f>
        <v>9</v>
      </c>
      <c r="I29" s="65">
        <f>VLOOKUP(E29,DUKB!$A$6:$R$658,7,FALSE)</f>
        <v>25</v>
      </c>
      <c r="J29" s="65">
        <f>VLOOKUP(E29,DUKB!$A$6:$R$658,8,FALSE)</f>
        <v>26</v>
      </c>
      <c r="K29" s="65">
        <f>VLOOKUP(E29,DUKB!$A$6:$R$658,9,FALSE)</f>
        <v>29</v>
      </c>
      <c r="L29" s="65">
        <f>VLOOKUP(E29,DUKB!$A$6:$R$658,10,FALSE)</f>
        <v>35</v>
      </c>
      <c r="M29" s="65">
        <f>VLOOKUP(E29,DUKB!$A$6:$R$658,11,FALSE)</f>
        <v>28.75</v>
      </c>
      <c r="N29" s="65">
        <f>VLOOKUP(E29,DUKB!$A$6:$R$658,12,FALSE)</f>
        <v>29</v>
      </c>
      <c r="O29" s="85">
        <f>VLOOKUP(E29,DUKB!$A$6:$R$658,13,FALSE)</f>
        <v>0.59</v>
      </c>
      <c r="P29" s="86">
        <f>VLOOKUP(E29,DUKB!$A$6:$R$658,14,FALSE)</f>
        <v>0</v>
      </c>
      <c r="Q29" s="86">
        <f>VLOOKUP(E29,DUKB!$A$6:$R$658,15,FALSE)</f>
        <v>0</v>
      </c>
      <c r="R29" s="86">
        <f>VLOOKUP(E29,DUKB!$A$6:$R$658,16,FALSE)</f>
        <v>0</v>
      </c>
      <c r="S29" s="86">
        <f>VLOOKUP(E29,DUKB!$A$6:$R$658,17,FALSE)</f>
        <v>0</v>
      </c>
      <c r="T29" s="86">
        <f>VLOOKUP(E29,DUKB!$A$6:$R$658,18,FALSE)</f>
        <v>0.59</v>
      </c>
      <c r="U29" s="73" t="str">
        <f t="shared" si="2"/>
        <v/>
      </c>
      <c r="V29" s="69">
        <f t="shared" si="4"/>
        <v>45971</v>
      </c>
      <c r="W29" s="138">
        <f>VLOOKUP(E29,DUKB!$A$6:$B$565,2,FALSE)</f>
        <v>436</v>
      </c>
      <c r="X29" s="137">
        <f>VLOOKUP(E29,DUKB!$A$6:$T$560,19,FALSE)</f>
        <v>0</v>
      </c>
      <c r="Y29" s="137"/>
      <c r="Z29" s="139">
        <f t="shared" si="5"/>
        <v>176</v>
      </c>
      <c r="AA29" s="139">
        <f t="shared" si="6"/>
        <v>436</v>
      </c>
      <c r="AB29" s="139">
        <f t="shared" si="7"/>
        <v>0</v>
      </c>
      <c r="AC29" s="140" t="str">
        <f t="shared" si="8"/>
        <v>Ulin</v>
      </c>
      <c r="AD29" s="140">
        <f t="shared" si="9"/>
        <v>9</v>
      </c>
      <c r="AE29" s="140">
        <f t="shared" si="10"/>
        <v>29</v>
      </c>
      <c r="AF29" s="141">
        <f t="shared" si="11"/>
        <v>0.59</v>
      </c>
      <c r="AH29">
        <f t="shared" si="12"/>
        <v>176</v>
      </c>
      <c r="AI29">
        <f t="shared" si="13"/>
        <v>24</v>
      </c>
    </row>
    <row r="30" spans="1:35" ht="15.75" customHeight="1">
      <c r="A30" s="67" t="str">
        <f t="shared" si="0"/>
        <v/>
      </c>
      <c r="B30" s="65">
        <f t="shared" si="14"/>
        <v>25</v>
      </c>
      <c r="C30" s="68" t="str">
        <f t="shared" si="15"/>
        <v/>
      </c>
      <c r="D30" s="69">
        <v>45971</v>
      </c>
      <c r="E30" s="82">
        <v>177</v>
      </c>
      <c r="F30" s="65" t="str">
        <f>VLOOKUP(E30,DUKB!$A$6:$R$658,3,FALSE)</f>
        <v>NL</v>
      </c>
      <c r="G30" s="65" t="str">
        <f>VLOOKUP(E30,DUKB!$A$6:$R$658,4,FALSE)</f>
        <v>Ulin</v>
      </c>
      <c r="H30" s="65">
        <f>VLOOKUP(E30,DUKB!$A$6:$R$658,6,FALSE)</f>
        <v>11.2</v>
      </c>
      <c r="I30" s="65">
        <f>VLOOKUP(E30,DUKB!$A$6:$R$658,7,FALSE)</f>
        <v>41</v>
      </c>
      <c r="J30" s="65">
        <f>VLOOKUP(E30,DUKB!$A$6:$R$658,8,FALSE)</f>
        <v>40</v>
      </c>
      <c r="K30" s="65">
        <f>VLOOKUP(E30,DUKB!$A$6:$R$658,9,FALSE)</f>
        <v>21</v>
      </c>
      <c r="L30" s="65">
        <f>VLOOKUP(E30,DUKB!$A$6:$R$658,10,FALSE)</f>
        <v>29</v>
      </c>
      <c r="M30" s="65">
        <f>VLOOKUP(E30,DUKB!$A$6:$R$658,11,FALSE)</f>
        <v>32.75</v>
      </c>
      <c r="N30" s="65">
        <f>VLOOKUP(E30,DUKB!$A$6:$R$658,12,FALSE)</f>
        <v>33</v>
      </c>
      <c r="O30" s="85">
        <f>VLOOKUP(E30,DUKB!$A$6:$R$658,13,FALSE)</f>
        <v>0.96</v>
      </c>
      <c r="P30" s="86">
        <f>VLOOKUP(E30,DUKB!$A$6:$R$658,14,FALSE)</f>
        <v>0</v>
      </c>
      <c r="Q30" s="86">
        <f>VLOOKUP(E30,DUKB!$A$6:$R$658,15,FALSE)</f>
        <v>0</v>
      </c>
      <c r="R30" s="86">
        <f>VLOOKUP(E30,DUKB!$A$6:$R$658,16,FALSE)</f>
        <v>1.5</v>
      </c>
      <c r="S30" s="86">
        <f>VLOOKUP(E30,DUKB!$A$6:$R$658,17,FALSE)</f>
        <v>0.13</v>
      </c>
      <c r="T30" s="86">
        <f>VLOOKUP(E30,DUKB!$A$6:$R$658,18,FALSE)</f>
        <v>0.83</v>
      </c>
      <c r="U30" s="73" t="str">
        <f t="shared" si="2"/>
        <v/>
      </c>
      <c r="V30" s="69">
        <f t="shared" si="4"/>
        <v>45971</v>
      </c>
      <c r="W30" s="138">
        <f>VLOOKUP(E30,DUKB!$A$6:$B$565,2,FALSE)</f>
        <v>438</v>
      </c>
      <c r="X30" s="137">
        <f>VLOOKUP(E30,DUKB!$A$6:$T$560,19,FALSE)</f>
        <v>0</v>
      </c>
      <c r="Y30" s="137"/>
      <c r="Z30" s="139">
        <f t="shared" si="5"/>
        <v>177</v>
      </c>
      <c r="AA30" s="139">
        <f t="shared" si="6"/>
        <v>438</v>
      </c>
      <c r="AB30" s="139">
        <f t="shared" si="7"/>
        <v>0</v>
      </c>
      <c r="AC30" s="140" t="str">
        <f t="shared" si="8"/>
        <v>Ulin</v>
      </c>
      <c r="AD30" s="140">
        <f t="shared" si="9"/>
        <v>11.2</v>
      </c>
      <c r="AE30" s="140">
        <f t="shared" si="10"/>
        <v>33</v>
      </c>
      <c r="AF30" s="141">
        <f t="shared" si="11"/>
        <v>0.96</v>
      </c>
      <c r="AH30">
        <f t="shared" si="12"/>
        <v>177</v>
      </c>
      <c r="AI30">
        <f t="shared" si="13"/>
        <v>25</v>
      </c>
    </row>
    <row r="31" spans="1:35" ht="15.75" customHeight="1">
      <c r="A31" s="67" t="str">
        <f t="shared" si="0"/>
        <v/>
      </c>
      <c r="B31" s="65">
        <f t="shared" si="14"/>
        <v>26</v>
      </c>
      <c r="C31" s="68" t="str">
        <f t="shared" si="15"/>
        <v/>
      </c>
      <c r="D31" s="69">
        <v>45971</v>
      </c>
      <c r="E31" s="82">
        <v>172</v>
      </c>
      <c r="F31" s="65" t="str">
        <f>VLOOKUP(E31,DUKB!$A$6:$R$658,3,FALSE)</f>
        <v>NL</v>
      </c>
      <c r="G31" s="65" t="str">
        <f>VLOOKUP(E31,DUKB!$A$6:$R$658,4,FALSE)</f>
        <v>Ulin</v>
      </c>
      <c r="H31" s="65">
        <f>VLOOKUP(E31,DUKB!$A$6:$R$658,6,FALSE)</f>
        <v>14.3</v>
      </c>
      <c r="I31" s="65">
        <f>VLOOKUP(E31,DUKB!$A$6:$R$658,7,FALSE)</f>
        <v>45</v>
      </c>
      <c r="J31" s="65">
        <f>VLOOKUP(E31,DUKB!$A$6:$R$658,8,FALSE)</f>
        <v>43</v>
      </c>
      <c r="K31" s="65">
        <f>VLOOKUP(E31,DUKB!$A$6:$R$658,9,FALSE)</f>
        <v>26</v>
      </c>
      <c r="L31" s="65">
        <f>VLOOKUP(E31,DUKB!$A$6:$R$658,10,FALSE)</f>
        <v>26</v>
      </c>
      <c r="M31" s="65">
        <f>VLOOKUP(E31,DUKB!$A$6:$R$658,11,FALSE)</f>
        <v>35</v>
      </c>
      <c r="N31" s="65">
        <f>VLOOKUP(E31,DUKB!$A$6:$R$658,12,FALSE)</f>
        <v>35</v>
      </c>
      <c r="O31" s="85">
        <f>VLOOKUP(E31,DUKB!$A$6:$R$658,13,FALSE)</f>
        <v>1.38</v>
      </c>
      <c r="P31" s="86">
        <f>VLOOKUP(E31,DUKB!$A$6:$R$658,14,FALSE)</f>
        <v>0</v>
      </c>
      <c r="Q31" s="86">
        <f>VLOOKUP(E31,DUKB!$A$6:$R$658,15,FALSE)</f>
        <v>0</v>
      </c>
      <c r="R31" s="86">
        <f>VLOOKUP(E31,DUKB!$A$6:$R$658,16,FALSE)</f>
        <v>0.3</v>
      </c>
      <c r="S31" s="86">
        <f>VLOOKUP(E31,DUKB!$A$6:$R$658,17,FALSE)</f>
        <v>0.03</v>
      </c>
      <c r="T31" s="86">
        <f>VLOOKUP(E31,DUKB!$A$6:$R$658,18,FALSE)</f>
        <v>1.3499999999999999</v>
      </c>
      <c r="U31" s="73" t="str">
        <f t="shared" si="2"/>
        <v/>
      </c>
      <c r="V31" s="69">
        <f t="shared" si="4"/>
        <v>45971</v>
      </c>
      <c r="W31" s="138">
        <f>VLOOKUP(E31,DUKB!$A$6:$B$565,2,FALSE)</f>
        <v>449</v>
      </c>
      <c r="X31" s="137">
        <f>VLOOKUP(E31,DUKB!$A$6:$T$560,19,FALSE)</f>
        <v>0</v>
      </c>
      <c r="Y31" s="137"/>
      <c r="Z31" s="139">
        <f t="shared" si="5"/>
        <v>172</v>
      </c>
      <c r="AA31" s="139">
        <f t="shared" si="6"/>
        <v>449</v>
      </c>
      <c r="AB31" s="139">
        <f t="shared" si="7"/>
        <v>0</v>
      </c>
      <c r="AC31" s="140" t="str">
        <f t="shared" si="8"/>
        <v>Ulin</v>
      </c>
      <c r="AD31" s="140">
        <f t="shared" si="9"/>
        <v>14.3</v>
      </c>
      <c r="AE31" s="140">
        <f t="shared" si="10"/>
        <v>35</v>
      </c>
      <c r="AF31" s="141">
        <f t="shared" si="11"/>
        <v>1.38</v>
      </c>
      <c r="AH31">
        <f t="shared" si="12"/>
        <v>172</v>
      </c>
      <c r="AI31">
        <f t="shared" si="13"/>
        <v>26</v>
      </c>
    </row>
    <row r="32" spans="1:35" ht="15.75" customHeight="1">
      <c r="A32" s="67" t="str">
        <f t="shared" si="0"/>
        <v/>
      </c>
      <c r="B32" s="65">
        <f t="shared" si="14"/>
        <v>27</v>
      </c>
      <c r="C32" s="68" t="str">
        <f t="shared" si="15"/>
        <v/>
      </c>
      <c r="D32" s="69">
        <v>45971</v>
      </c>
      <c r="E32" s="82">
        <v>173</v>
      </c>
      <c r="F32" s="65" t="str">
        <f>VLOOKUP(E32,DUKB!$A$6:$R$658,3,FALSE)</f>
        <v>NL</v>
      </c>
      <c r="G32" s="65" t="str">
        <f>VLOOKUP(E32,DUKB!$A$6:$R$658,4,FALSE)</f>
        <v>Ulin</v>
      </c>
      <c r="H32" s="65">
        <f>VLOOKUP(E32,DUKB!$A$6:$R$658,6,FALSE)</f>
        <v>9.4</v>
      </c>
      <c r="I32" s="65">
        <f>VLOOKUP(E32,DUKB!$A$6:$R$658,7,FALSE)</f>
        <v>34</v>
      </c>
      <c r="J32" s="65">
        <f>VLOOKUP(E32,DUKB!$A$6:$R$658,8,FALSE)</f>
        <v>31</v>
      </c>
      <c r="K32" s="65">
        <f>VLOOKUP(E32,DUKB!$A$6:$R$658,9,FALSE)</f>
        <v>36</v>
      </c>
      <c r="L32" s="65">
        <f>VLOOKUP(E32,DUKB!$A$6:$R$658,10,FALSE)</f>
        <v>39</v>
      </c>
      <c r="M32" s="65">
        <f>VLOOKUP(E32,DUKB!$A$6:$R$658,11,FALSE)</f>
        <v>35</v>
      </c>
      <c r="N32" s="65">
        <f>VLOOKUP(E32,DUKB!$A$6:$R$658,12,FALSE)</f>
        <v>35</v>
      </c>
      <c r="O32" s="85">
        <f>VLOOKUP(E32,DUKB!$A$6:$R$658,13,FALSE)</f>
        <v>0.9</v>
      </c>
      <c r="P32" s="86">
        <f>VLOOKUP(E32,DUKB!$A$6:$R$658,14,FALSE)</f>
        <v>0</v>
      </c>
      <c r="Q32" s="86">
        <f>VLOOKUP(E32,DUKB!$A$6:$R$658,15,FALSE)</f>
        <v>0</v>
      </c>
      <c r="R32" s="86">
        <f>VLOOKUP(E32,DUKB!$A$6:$R$658,16,FALSE)</f>
        <v>1.5</v>
      </c>
      <c r="S32" s="86">
        <f>VLOOKUP(E32,DUKB!$A$6:$R$658,17,FALSE)</f>
        <v>0.14000000000000001</v>
      </c>
      <c r="T32" s="86">
        <f>VLOOKUP(E32,DUKB!$A$6:$R$658,18,FALSE)</f>
        <v>0.76</v>
      </c>
      <c r="U32" s="73" t="str">
        <f t="shared" si="2"/>
        <v/>
      </c>
      <c r="V32" s="69">
        <f t="shared" si="4"/>
        <v>45971</v>
      </c>
      <c r="W32" s="138">
        <f>VLOOKUP(E32,DUKB!$A$6:$B$565,2,FALSE)</f>
        <v>465</v>
      </c>
      <c r="X32" s="137">
        <f>VLOOKUP(E32,DUKB!$A$6:$T$560,19,FALSE)</f>
        <v>0</v>
      </c>
      <c r="Y32" s="137"/>
      <c r="Z32" s="139">
        <f t="shared" si="5"/>
        <v>173</v>
      </c>
      <c r="AA32" s="139">
        <f t="shared" si="6"/>
        <v>465</v>
      </c>
      <c r="AB32" s="139">
        <f t="shared" si="7"/>
        <v>0</v>
      </c>
      <c r="AC32" s="140" t="str">
        <f t="shared" si="8"/>
        <v>Ulin</v>
      </c>
      <c r="AD32" s="140">
        <f t="shared" si="9"/>
        <v>9.4</v>
      </c>
      <c r="AE32" s="140">
        <f t="shared" si="10"/>
        <v>35</v>
      </c>
      <c r="AF32" s="141">
        <f t="shared" si="11"/>
        <v>0.9</v>
      </c>
      <c r="AH32">
        <f t="shared" si="12"/>
        <v>173</v>
      </c>
      <c r="AI32">
        <f t="shared" si="13"/>
        <v>27</v>
      </c>
    </row>
    <row r="33" spans="1:35" ht="15.75" customHeight="1">
      <c r="A33" s="67" t="str">
        <f t="shared" si="0"/>
        <v/>
      </c>
      <c r="B33" s="65">
        <f t="shared" si="14"/>
        <v>28</v>
      </c>
      <c r="C33" s="68" t="str">
        <f t="shared" si="15"/>
        <v/>
      </c>
      <c r="D33" s="69">
        <v>45971</v>
      </c>
      <c r="E33" s="82">
        <v>174</v>
      </c>
      <c r="F33" s="65" t="str">
        <f>VLOOKUP(E33,DUKB!$A$6:$R$658,3,FALSE)</f>
        <v>NL</v>
      </c>
      <c r="G33" s="65" t="str">
        <f>VLOOKUP(E33,DUKB!$A$6:$R$658,4,FALSE)</f>
        <v>Ulin</v>
      </c>
      <c r="H33" s="65">
        <f>VLOOKUP(E33,DUKB!$A$6:$R$658,6,FALSE)</f>
        <v>9.5</v>
      </c>
      <c r="I33" s="65">
        <f>VLOOKUP(E33,DUKB!$A$6:$R$658,7,FALSE)</f>
        <v>31</v>
      </c>
      <c r="J33" s="65">
        <f>VLOOKUP(E33,DUKB!$A$6:$R$658,8,FALSE)</f>
        <v>31</v>
      </c>
      <c r="K33" s="65">
        <f>VLOOKUP(E33,DUKB!$A$6:$R$658,9,FALSE)</f>
        <v>40</v>
      </c>
      <c r="L33" s="65">
        <f>VLOOKUP(E33,DUKB!$A$6:$R$658,10,FALSE)</f>
        <v>43</v>
      </c>
      <c r="M33" s="65">
        <f>VLOOKUP(E33,DUKB!$A$6:$R$658,11,FALSE)</f>
        <v>36.25</v>
      </c>
      <c r="N33" s="65">
        <f>VLOOKUP(E33,DUKB!$A$6:$R$658,12,FALSE)</f>
        <v>36</v>
      </c>
      <c r="O33" s="85">
        <f>VLOOKUP(E33,DUKB!$A$6:$R$658,13,FALSE)</f>
        <v>0.97</v>
      </c>
      <c r="P33" s="86">
        <f>VLOOKUP(E33,DUKB!$A$6:$R$658,14,FALSE)</f>
        <v>0</v>
      </c>
      <c r="Q33" s="86">
        <f>VLOOKUP(E33,DUKB!$A$6:$R$658,15,FALSE)</f>
        <v>0</v>
      </c>
      <c r="R33" s="86">
        <f>VLOOKUP(E33,DUKB!$A$6:$R$658,16,FALSE)</f>
        <v>1</v>
      </c>
      <c r="S33" s="86">
        <f>VLOOKUP(E33,DUKB!$A$6:$R$658,17,FALSE)</f>
        <v>0.1</v>
      </c>
      <c r="T33" s="86">
        <f>VLOOKUP(E33,DUKB!$A$6:$R$658,18,FALSE)</f>
        <v>0.87</v>
      </c>
      <c r="U33" s="73" t="str">
        <f t="shared" si="2"/>
        <v/>
      </c>
      <c r="V33" s="69">
        <f t="shared" si="4"/>
        <v>45971</v>
      </c>
      <c r="W33" s="138">
        <f>VLOOKUP(E33,DUKB!$A$6:$B$565,2,FALSE)</f>
        <v>426</v>
      </c>
      <c r="X33" s="137">
        <f>VLOOKUP(E33,DUKB!$A$6:$T$560,19,FALSE)</f>
        <v>0</v>
      </c>
      <c r="Y33" s="137"/>
      <c r="Z33" s="139">
        <f t="shared" si="5"/>
        <v>174</v>
      </c>
      <c r="AA33" s="139">
        <f t="shared" si="6"/>
        <v>426</v>
      </c>
      <c r="AB33" s="139">
        <f t="shared" si="7"/>
        <v>0</v>
      </c>
      <c r="AC33" s="140" t="str">
        <f t="shared" si="8"/>
        <v>Ulin</v>
      </c>
      <c r="AD33" s="140">
        <f t="shared" si="9"/>
        <v>9.5</v>
      </c>
      <c r="AE33" s="140">
        <f t="shared" si="10"/>
        <v>36</v>
      </c>
      <c r="AF33" s="141">
        <f t="shared" si="11"/>
        <v>0.97</v>
      </c>
      <c r="AH33">
        <f t="shared" si="12"/>
        <v>174</v>
      </c>
      <c r="AI33">
        <f t="shared" si="13"/>
        <v>28</v>
      </c>
    </row>
    <row r="34" spans="1:35" ht="15.75" customHeight="1">
      <c r="A34" s="67" t="str">
        <f t="shared" si="0"/>
        <v/>
      </c>
      <c r="B34" s="65">
        <f t="shared" si="14"/>
        <v>29</v>
      </c>
      <c r="C34" s="68" t="str">
        <f t="shared" si="15"/>
        <v/>
      </c>
      <c r="D34" s="69">
        <v>45971</v>
      </c>
      <c r="E34" s="82">
        <v>170</v>
      </c>
      <c r="F34" s="65" t="str">
        <f>VLOOKUP(E34,DUKB!$A$6:$R$658,3,FALSE)</f>
        <v>NL</v>
      </c>
      <c r="G34" s="65" t="str">
        <f>VLOOKUP(E34,DUKB!$A$6:$R$658,4,FALSE)</f>
        <v>Ulin</v>
      </c>
      <c r="H34" s="65">
        <f>VLOOKUP(E34,DUKB!$A$6:$R$658,6,FALSE)</f>
        <v>8.1</v>
      </c>
      <c r="I34" s="65">
        <f>VLOOKUP(E34,DUKB!$A$6:$R$658,7,FALSE)</f>
        <v>43</v>
      </c>
      <c r="J34" s="65">
        <f>VLOOKUP(E34,DUKB!$A$6:$R$658,8,FALSE)</f>
        <v>43</v>
      </c>
      <c r="K34" s="65">
        <f>VLOOKUP(E34,DUKB!$A$6:$R$658,9,FALSE)</f>
        <v>33</v>
      </c>
      <c r="L34" s="65">
        <f>VLOOKUP(E34,DUKB!$A$6:$R$658,10,FALSE)</f>
        <v>38</v>
      </c>
      <c r="M34" s="65">
        <f>VLOOKUP(E34,DUKB!$A$6:$R$658,11,FALSE)</f>
        <v>39.25</v>
      </c>
      <c r="N34" s="65">
        <f>VLOOKUP(E34,DUKB!$A$6:$R$658,12,FALSE)</f>
        <v>39</v>
      </c>
      <c r="O34" s="85">
        <f>VLOOKUP(E34,DUKB!$A$6:$R$658,13,FALSE)</f>
        <v>0.97</v>
      </c>
      <c r="P34" s="86">
        <f>VLOOKUP(E34,DUKB!$A$6:$R$658,14,FALSE)</f>
        <v>0</v>
      </c>
      <c r="Q34" s="86">
        <f>VLOOKUP(E34,DUKB!$A$6:$R$658,15,FALSE)</f>
        <v>0</v>
      </c>
      <c r="R34" s="86">
        <f>VLOOKUP(E34,DUKB!$A$6:$R$658,16,FALSE)</f>
        <v>1</v>
      </c>
      <c r="S34" s="86">
        <f>VLOOKUP(E34,DUKB!$A$6:$R$658,17,FALSE)</f>
        <v>0.12</v>
      </c>
      <c r="T34" s="86">
        <f>VLOOKUP(E34,DUKB!$A$6:$R$658,18,FALSE)</f>
        <v>0.85</v>
      </c>
      <c r="U34" s="73" t="str">
        <f t="shared" si="2"/>
        <v/>
      </c>
      <c r="V34" s="69">
        <f t="shared" si="4"/>
        <v>45971</v>
      </c>
      <c r="W34" s="138">
        <f>VLOOKUP(E34,DUKB!$A$6:$B$565,2,FALSE)</f>
        <v>464</v>
      </c>
      <c r="X34" s="137">
        <f>VLOOKUP(E34,DUKB!$A$6:$T$560,19,FALSE)</f>
        <v>0</v>
      </c>
      <c r="Y34" s="137"/>
      <c r="Z34" s="139">
        <f t="shared" si="5"/>
        <v>170</v>
      </c>
      <c r="AA34" s="139">
        <f t="shared" si="6"/>
        <v>464</v>
      </c>
      <c r="AB34" s="139">
        <f t="shared" si="7"/>
        <v>0</v>
      </c>
      <c r="AC34" s="140" t="str">
        <f t="shared" si="8"/>
        <v>Ulin</v>
      </c>
      <c r="AD34" s="140">
        <f t="shared" si="9"/>
        <v>8.1</v>
      </c>
      <c r="AE34" s="140">
        <f t="shared" si="10"/>
        <v>39</v>
      </c>
      <c r="AF34" s="141">
        <f t="shared" si="11"/>
        <v>0.97</v>
      </c>
      <c r="AH34">
        <f t="shared" si="12"/>
        <v>170</v>
      </c>
      <c r="AI34">
        <f t="shared" si="13"/>
        <v>29</v>
      </c>
    </row>
    <row r="35" spans="1:35" ht="15.75" customHeight="1">
      <c r="A35" s="67" t="str">
        <f t="shared" si="0"/>
        <v/>
      </c>
      <c r="B35" s="65">
        <f t="shared" si="14"/>
        <v>30</v>
      </c>
      <c r="C35" s="68">
        <f t="shared" si="15"/>
        <v>1</v>
      </c>
      <c r="D35" s="69">
        <v>45971</v>
      </c>
      <c r="E35" s="82">
        <v>171</v>
      </c>
      <c r="F35" s="65" t="str">
        <f>VLOOKUP(E35,DUKB!$A$6:$R$658,3,FALSE)</f>
        <v>NL</v>
      </c>
      <c r="G35" s="65" t="str">
        <f>VLOOKUP(E35,DUKB!$A$6:$R$658,4,FALSE)</f>
        <v>Ulin</v>
      </c>
      <c r="H35" s="65">
        <f>VLOOKUP(E35,DUKB!$A$6:$R$658,6,FALSE)</f>
        <v>8.9</v>
      </c>
      <c r="I35" s="65">
        <f>VLOOKUP(E35,DUKB!$A$6:$R$658,7,FALSE)</f>
        <v>36</v>
      </c>
      <c r="J35" s="65">
        <f>VLOOKUP(E35,DUKB!$A$6:$R$658,8,FALSE)</f>
        <v>45</v>
      </c>
      <c r="K35" s="65">
        <f>VLOOKUP(E35,DUKB!$A$6:$R$658,9,FALSE)</f>
        <v>36</v>
      </c>
      <c r="L35" s="65">
        <f>VLOOKUP(E35,DUKB!$A$6:$R$658,10,FALSE)</f>
        <v>39</v>
      </c>
      <c r="M35" s="65">
        <f>VLOOKUP(E35,DUKB!$A$6:$R$658,11,FALSE)</f>
        <v>39</v>
      </c>
      <c r="N35" s="65">
        <f>VLOOKUP(E35,DUKB!$A$6:$R$658,12,FALSE)</f>
        <v>39</v>
      </c>
      <c r="O35" s="85">
        <f>VLOOKUP(E35,DUKB!$A$6:$R$658,13,FALSE)</f>
        <v>1.06</v>
      </c>
      <c r="P35" s="86">
        <f>VLOOKUP(E35,DUKB!$A$6:$R$658,14,FALSE)</f>
        <v>0</v>
      </c>
      <c r="Q35" s="86">
        <f>VLOOKUP(E35,DUKB!$A$6:$R$658,15,FALSE)</f>
        <v>0</v>
      </c>
      <c r="R35" s="86">
        <f>VLOOKUP(E35,DUKB!$A$6:$R$658,16,FALSE)</f>
        <v>0.5</v>
      </c>
      <c r="S35" s="86">
        <f>VLOOKUP(E35,DUKB!$A$6:$R$658,17,FALSE)</f>
        <v>0.06</v>
      </c>
      <c r="T35" s="86">
        <f>VLOOKUP(E35,DUKB!$A$6:$R$658,18,FALSE)</f>
        <v>1</v>
      </c>
      <c r="U35" s="73">
        <f t="shared" si="2"/>
        <v>28.409999999999993</v>
      </c>
      <c r="V35" s="69">
        <f t="shared" si="4"/>
        <v>45971</v>
      </c>
      <c r="W35" s="138">
        <f>VLOOKUP(E35,DUKB!$A$6:$B$565,2,FALSE)</f>
        <v>447</v>
      </c>
      <c r="X35" s="137">
        <f>VLOOKUP(E35,DUKB!$A$6:$T$560,19,FALSE)</f>
        <v>0</v>
      </c>
      <c r="Y35" s="137"/>
      <c r="Z35" s="139">
        <f t="shared" si="5"/>
        <v>171</v>
      </c>
      <c r="AA35" s="139">
        <f t="shared" si="6"/>
        <v>447</v>
      </c>
      <c r="AB35" s="139">
        <f t="shared" si="7"/>
        <v>0</v>
      </c>
      <c r="AC35" s="140" t="str">
        <f t="shared" si="8"/>
        <v>Ulin</v>
      </c>
      <c r="AD35" s="140">
        <f t="shared" si="9"/>
        <v>8.9</v>
      </c>
      <c r="AE35" s="140">
        <f t="shared" si="10"/>
        <v>39</v>
      </c>
      <c r="AF35" s="141">
        <f t="shared" si="11"/>
        <v>1.06</v>
      </c>
      <c r="AH35">
        <f t="shared" si="12"/>
        <v>171</v>
      </c>
      <c r="AI35">
        <f t="shared" si="13"/>
        <v>30</v>
      </c>
    </row>
    <row r="36" spans="1:35" ht="15.75" customHeight="1">
      <c r="A36" s="67" t="str">
        <f t="shared" si="0"/>
        <v/>
      </c>
      <c r="B36" s="65">
        <v>1</v>
      </c>
      <c r="C36" s="68" t="str">
        <f t="shared" si="15"/>
        <v/>
      </c>
      <c r="D36" s="69"/>
      <c r="E36" s="82"/>
      <c r="F36" s="65" t="e">
        <f>VLOOKUP(E36,DUKB!$A$6:$R$658,3,FALSE)</f>
        <v>#N/A</v>
      </c>
      <c r="G36" s="65" t="e">
        <f>VLOOKUP(E36,DUKB!$A$6:$R$658,4,FALSE)</f>
        <v>#N/A</v>
      </c>
      <c r="H36" s="65" t="e">
        <f>VLOOKUP(E36,DUKB!$A$6:$R$658,6,FALSE)</f>
        <v>#N/A</v>
      </c>
      <c r="I36" s="65" t="e">
        <f>VLOOKUP(E36,DUKB!$A$6:$R$658,7,FALSE)</f>
        <v>#N/A</v>
      </c>
      <c r="J36" s="65" t="e">
        <f>VLOOKUP(E36,DUKB!$A$6:$R$658,8,FALSE)</f>
        <v>#N/A</v>
      </c>
      <c r="K36" s="65" t="e">
        <f>VLOOKUP(E36,DUKB!$A$6:$R$658,9,FALSE)</f>
        <v>#N/A</v>
      </c>
      <c r="L36" s="65" t="e">
        <f>VLOOKUP(E36,DUKB!$A$6:$R$658,10,FALSE)</f>
        <v>#N/A</v>
      </c>
      <c r="M36" s="65" t="e">
        <f>VLOOKUP(E36,DUKB!$A$6:$R$658,11,FALSE)</f>
        <v>#N/A</v>
      </c>
      <c r="N36" s="65" t="e">
        <f>VLOOKUP(E36,DUKB!$A$6:$R$658,12,FALSE)</f>
        <v>#N/A</v>
      </c>
      <c r="O36" s="85" t="e">
        <f>VLOOKUP(E36,DUKB!$A$6:$R$658,13,FALSE)</f>
        <v>#N/A</v>
      </c>
      <c r="P36" s="86" t="e">
        <f>VLOOKUP(E36,DUKB!$A$6:$R$658,14,FALSE)</f>
        <v>#N/A</v>
      </c>
      <c r="Q36" s="86" t="e">
        <f>VLOOKUP(E36,DUKB!$A$6:$R$658,15,FALSE)</f>
        <v>#N/A</v>
      </c>
      <c r="R36" s="86" t="e">
        <f>VLOOKUP(E36,DUKB!$A$6:$R$658,16,FALSE)</f>
        <v>#N/A</v>
      </c>
      <c r="S36" s="86" t="e">
        <f>VLOOKUP(E36,DUKB!$A$6:$R$658,17,FALSE)</f>
        <v>#N/A</v>
      </c>
      <c r="T36" s="86" t="e">
        <f>VLOOKUP(E36,DUKB!$A$6:$R$658,18,FALSE)</f>
        <v>#N/A</v>
      </c>
      <c r="U36" s="73" t="str">
        <f t="shared" si="2"/>
        <v/>
      </c>
      <c r="V36" s="69">
        <f t="shared" si="4"/>
        <v>0</v>
      </c>
      <c r="W36" s="138" t="e">
        <f>VLOOKUP(E36,DUKB!$A$6:$B$565,2,FALSE)</f>
        <v>#N/A</v>
      </c>
      <c r="X36" s="137" t="e">
        <f>VLOOKUP(E36,DUKB!$A$6:$T$560,19,FALSE)</f>
        <v>#N/A</v>
      </c>
      <c r="Y36" s="137"/>
      <c r="Z36" s="139">
        <f t="shared" si="5"/>
        <v>0</v>
      </c>
      <c r="AA36" s="139" t="e">
        <f t="shared" si="6"/>
        <v>#N/A</v>
      </c>
      <c r="AB36" s="139" t="e">
        <f t="shared" si="7"/>
        <v>#N/A</v>
      </c>
      <c r="AC36" s="140" t="e">
        <f t="shared" si="8"/>
        <v>#N/A</v>
      </c>
      <c r="AD36" s="140" t="e">
        <f t="shared" si="9"/>
        <v>#N/A</v>
      </c>
      <c r="AE36" s="140" t="e">
        <f t="shared" si="10"/>
        <v>#N/A</v>
      </c>
      <c r="AF36" s="141" t="e">
        <f t="shared" si="11"/>
        <v>#N/A</v>
      </c>
      <c r="AH36">
        <f t="shared" si="12"/>
        <v>0</v>
      </c>
      <c r="AI36">
        <f t="shared" si="13"/>
        <v>1</v>
      </c>
    </row>
    <row r="37" spans="1:35" ht="15.75" customHeight="1">
      <c r="A37" s="67" t="str">
        <f t="shared" si="0"/>
        <v/>
      </c>
      <c r="B37" s="65">
        <f t="shared" si="14"/>
        <v>2</v>
      </c>
      <c r="C37" s="68" t="str">
        <f t="shared" si="15"/>
        <v/>
      </c>
      <c r="D37" s="69"/>
      <c r="E37" s="82"/>
      <c r="F37" s="65" t="e">
        <f>VLOOKUP(E37,DUKB!$A$6:$R$658,3,FALSE)</f>
        <v>#N/A</v>
      </c>
      <c r="G37" s="65" t="e">
        <f>VLOOKUP(E37,DUKB!$A$6:$R$658,4,FALSE)</f>
        <v>#N/A</v>
      </c>
      <c r="H37" s="65" t="e">
        <f>VLOOKUP(E37,DUKB!$A$6:$R$658,6,FALSE)</f>
        <v>#N/A</v>
      </c>
      <c r="I37" s="65" t="e">
        <f>VLOOKUP(E37,DUKB!$A$6:$R$658,7,FALSE)</f>
        <v>#N/A</v>
      </c>
      <c r="J37" s="65" t="e">
        <f>VLOOKUP(E37,DUKB!$A$6:$R$658,8,FALSE)</f>
        <v>#N/A</v>
      </c>
      <c r="K37" s="65" t="e">
        <f>VLOOKUP(E37,DUKB!$A$6:$R$658,9,FALSE)</f>
        <v>#N/A</v>
      </c>
      <c r="L37" s="65" t="e">
        <f>VLOOKUP(E37,DUKB!$A$6:$R$658,10,FALSE)</f>
        <v>#N/A</v>
      </c>
      <c r="M37" s="65" t="e">
        <f>VLOOKUP(E37,DUKB!$A$6:$R$658,11,FALSE)</f>
        <v>#N/A</v>
      </c>
      <c r="N37" s="65" t="e">
        <f>VLOOKUP(E37,DUKB!$A$6:$R$658,12,FALSE)</f>
        <v>#N/A</v>
      </c>
      <c r="O37" s="85" t="e">
        <f>VLOOKUP(E37,DUKB!$A$6:$R$658,13,FALSE)</f>
        <v>#N/A</v>
      </c>
      <c r="P37" s="86" t="e">
        <f>VLOOKUP(E37,DUKB!$A$6:$R$658,14,FALSE)</f>
        <v>#N/A</v>
      </c>
      <c r="Q37" s="86" t="e">
        <f>VLOOKUP(E37,DUKB!$A$6:$R$658,15,FALSE)</f>
        <v>#N/A</v>
      </c>
      <c r="R37" s="86" t="e">
        <f>VLOOKUP(E37,DUKB!$A$6:$R$658,16,FALSE)</f>
        <v>#N/A</v>
      </c>
      <c r="S37" s="86" t="e">
        <f>VLOOKUP(E37,DUKB!$A$6:$R$658,17,FALSE)</f>
        <v>#N/A</v>
      </c>
      <c r="T37" s="86" t="e">
        <f>VLOOKUP(E37,DUKB!$A$6:$R$658,18,FALSE)</f>
        <v>#N/A</v>
      </c>
      <c r="U37" s="73" t="str">
        <f t="shared" si="2"/>
        <v/>
      </c>
      <c r="V37" s="69">
        <f t="shared" si="4"/>
        <v>0</v>
      </c>
      <c r="W37" s="138" t="e">
        <f>VLOOKUP(E37,DUKB!$A$6:$B$565,2,FALSE)</f>
        <v>#N/A</v>
      </c>
      <c r="X37" s="137" t="e">
        <f>VLOOKUP(E37,DUKB!$A$6:$T$560,19,FALSE)</f>
        <v>#N/A</v>
      </c>
      <c r="Y37" s="137"/>
      <c r="Z37" s="139">
        <f t="shared" si="5"/>
        <v>0</v>
      </c>
      <c r="AA37" s="139" t="e">
        <f t="shared" si="6"/>
        <v>#N/A</v>
      </c>
      <c r="AB37" s="139" t="e">
        <f t="shared" si="7"/>
        <v>#N/A</v>
      </c>
      <c r="AC37" s="140" t="e">
        <f t="shared" si="8"/>
        <v>#N/A</v>
      </c>
      <c r="AD37" s="140" t="e">
        <f t="shared" si="9"/>
        <v>#N/A</v>
      </c>
      <c r="AE37" s="140" t="e">
        <f t="shared" si="10"/>
        <v>#N/A</v>
      </c>
      <c r="AF37" s="141" t="e">
        <f t="shared" si="11"/>
        <v>#N/A</v>
      </c>
      <c r="AH37">
        <f t="shared" si="12"/>
        <v>0</v>
      </c>
      <c r="AI37">
        <f t="shared" si="13"/>
        <v>2</v>
      </c>
    </row>
    <row r="38" spans="1:35" ht="15.75" customHeight="1">
      <c r="A38" s="67" t="str">
        <f t="shared" si="0"/>
        <v/>
      </c>
      <c r="B38" s="65">
        <f t="shared" si="14"/>
        <v>3</v>
      </c>
      <c r="C38" s="68" t="str">
        <f t="shared" si="15"/>
        <v/>
      </c>
      <c r="D38" s="69"/>
      <c r="E38" s="82"/>
      <c r="F38" s="65" t="e">
        <f>VLOOKUP(E38,DUKB!$A$6:$R$658,3,FALSE)</f>
        <v>#N/A</v>
      </c>
      <c r="G38" s="65" t="e">
        <f>VLOOKUP(E38,DUKB!$A$6:$R$658,4,FALSE)</f>
        <v>#N/A</v>
      </c>
      <c r="H38" s="65" t="e">
        <f>VLOOKUP(E38,DUKB!$A$6:$R$658,6,FALSE)</f>
        <v>#N/A</v>
      </c>
      <c r="I38" s="65" t="e">
        <f>VLOOKUP(E38,DUKB!$A$6:$R$658,7,FALSE)</f>
        <v>#N/A</v>
      </c>
      <c r="J38" s="65" t="e">
        <f>VLOOKUP(E38,DUKB!$A$6:$R$658,8,FALSE)</f>
        <v>#N/A</v>
      </c>
      <c r="K38" s="65" t="e">
        <f>VLOOKUP(E38,DUKB!$A$6:$R$658,9,FALSE)</f>
        <v>#N/A</v>
      </c>
      <c r="L38" s="65" t="e">
        <f>VLOOKUP(E38,DUKB!$A$6:$R$658,10,FALSE)</f>
        <v>#N/A</v>
      </c>
      <c r="M38" s="65" t="e">
        <f>VLOOKUP(E38,DUKB!$A$6:$R$658,11,FALSE)</f>
        <v>#N/A</v>
      </c>
      <c r="N38" s="65" t="e">
        <f>VLOOKUP(E38,DUKB!$A$6:$R$658,12,FALSE)</f>
        <v>#N/A</v>
      </c>
      <c r="O38" s="85" t="e">
        <f>VLOOKUP(E38,DUKB!$A$6:$R$658,13,FALSE)</f>
        <v>#N/A</v>
      </c>
      <c r="P38" s="86" t="e">
        <f>VLOOKUP(E38,DUKB!$A$6:$R$658,14,FALSE)</f>
        <v>#N/A</v>
      </c>
      <c r="Q38" s="86" t="e">
        <f>VLOOKUP(E38,DUKB!$A$6:$R$658,15,FALSE)</f>
        <v>#N/A</v>
      </c>
      <c r="R38" s="86" t="e">
        <f>VLOOKUP(E38,DUKB!$A$6:$R$658,16,FALSE)</f>
        <v>#N/A</v>
      </c>
      <c r="S38" s="86" t="e">
        <f>VLOOKUP(E38,DUKB!$A$6:$R$658,17,FALSE)</f>
        <v>#N/A</v>
      </c>
      <c r="T38" s="86" t="e">
        <f>VLOOKUP(E38,DUKB!$A$6:$R$658,18,FALSE)</f>
        <v>#N/A</v>
      </c>
      <c r="U38" s="73" t="str">
        <f t="shared" si="2"/>
        <v/>
      </c>
      <c r="V38" s="69">
        <f t="shared" si="4"/>
        <v>0</v>
      </c>
      <c r="W38" s="138" t="e">
        <f>VLOOKUP(E38,DUKB!$A$6:$B$565,2,FALSE)</f>
        <v>#N/A</v>
      </c>
      <c r="X38" s="137" t="e">
        <f>VLOOKUP(E38,DUKB!$A$6:$T$560,19,FALSE)</f>
        <v>#N/A</v>
      </c>
      <c r="Y38" s="137"/>
      <c r="Z38" s="139">
        <f t="shared" si="5"/>
        <v>0</v>
      </c>
      <c r="AA38" s="139" t="e">
        <f t="shared" si="6"/>
        <v>#N/A</v>
      </c>
      <c r="AB38" s="139" t="e">
        <f t="shared" si="7"/>
        <v>#N/A</v>
      </c>
      <c r="AC38" s="140" t="e">
        <f t="shared" si="8"/>
        <v>#N/A</v>
      </c>
      <c r="AD38" s="140" t="e">
        <f t="shared" si="9"/>
        <v>#N/A</v>
      </c>
      <c r="AE38" s="140" t="e">
        <f t="shared" si="10"/>
        <v>#N/A</v>
      </c>
      <c r="AF38" s="141" t="e">
        <f t="shared" si="11"/>
        <v>#N/A</v>
      </c>
      <c r="AH38">
        <f t="shared" si="12"/>
        <v>0</v>
      </c>
      <c r="AI38">
        <f t="shared" si="13"/>
        <v>3</v>
      </c>
    </row>
    <row r="39" spans="1:35" ht="15.75" customHeight="1">
      <c r="A39" s="67" t="str">
        <f t="shared" si="0"/>
        <v/>
      </c>
      <c r="B39" s="65">
        <f t="shared" si="14"/>
        <v>4</v>
      </c>
      <c r="C39" s="68" t="str">
        <f t="shared" si="15"/>
        <v/>
      </c>
      <c r="D39" s="69"/>
      <c r="E39" s="82"/>
      <c r="F39" s="65" t="e">
        <f>VLOOKUP(E39,DUKB!$A$6:$R$658,3,FALSE)</f>
        <v>#N/A</v>
      </c>
      <c r="G39" s="65" t="e">
        <f>VLOOKUP(E39,DUKB!$A$6:$R$658,4,FALSE)</f>
        <v>#N/A</v>
      </c>
      <c r="H39" s="65" t="e">
        <f>VLOOKUP(E39,DUKB!$A$6:$R$658,6,FALSE)</f>
        <v>#N/A</v>
      </c>
      <c r="I39" s="65" t="e">
        <f>VLOOKUP(E39,DUKB!$A$6:$R$658,7,FALSE)</f>
        <v>#N/A</v>
      </c>
      <c r="J39" s="65" t="e">
        <f>VLOOKUP(E39,DUKB!$A$6:$R$658,8,FALSE)</f>
        <v>#N/A</v>
      </c>
      <c r="K39" s="65" t="e">
        <f>VLOOKUP(E39,DUKB!$A$6:$R$658,9,FALSE)</f>
        <v>#N/A</v>
      </c>
      <c r="L39" s="65" t="e">
        <f>VLOOKUP(E39,DUKB!$A$6:$R$658,10,FALSE)</f>
        <v>#N/A</v>
      </c>
      <c r="M39" s="65" t="e">
        <f>VLOOKUP(E39,DUKB!$A$6:$R$658,11,FALSE)</f>
        <v>#N/A</v>
      </c>
      <c r="N39" s="65" t="e">
        <f>VLOOKUP(E39,DUKB!$A$6:$R$658,12,FALSE)</f>
        <v>#N/A</v>
      </c>
      <c r="O39" s="85" t="e">
        <f>VLOOKUP(E39,DUKB!$A$6:$R$658,13,FALSE)</f>
        <v>#N/A</v>
      </c>
      <c r="P39" s="86" t="e">
        <f>VLOOKUP(E39,DUKB!$A$6:$R$658,14,FALSE)</f>
        <v>#N/A</v>
      </c>
      <c r="Q39" s="86" t="e">
        <f>VLOOKUP(E39,DUKB!$A$6:$R$658,15,FALSE)</f>
        <v>#N/A</v>
      </c>
      <c r="R39" s="86" t="e">
        <f>VLOOKUP(E39,DUKB!$A$6:$R$658,16,FALSE)</f>
        <v>#N/A</v>
      </c>
      <c r="S39" s="86" t="e">
        <f>VLOOKUP(E39,DUKB!$A$6:$R$658,17,FALSE)</f>
        <v>#N/A</v>
      </c>
      <c r="T39" s="86" t="e">
        <f>VLOOKUP(E39,DUKB!$A$6:$R$658,18,FALSE)</f>
        <v>#N/A</v>
      </c>
      <c r="U39" s="73" t="str">
        <f t="shared" si="2"/>
        <v/>
      </c>
      <c r="V39" s="69">
        <f t="shared" si="4"/>
        <v>0</v>
      </c>
      <c r="W39" s="138" t="e">
        <f>VLOOKUP(E39,DUKB!$A$6:$B$565,2,FALSE)</f>
        <v>#N/A</v>
      </c>
      <c r="X39" s="137" t="e">
        <f>VLOOKUP(E39,DUKB!$A$6:$T$560,19,FALSE)</f>
        <v>#N/A</v>
      </c>
      <c r="Y39" s="137"/>
      <c r="Z39" s="139">
        <f t="shared" si="5"/>
        <v>0</v>
      </c>
      <c r="AA39" s="139" t="e">
        <f t="shared" si="6"/>
        <v>#N/A</v>
      </c>
      <c r="AB39" s="139" t="e">
        <f t="shared" si="7"/>
        <v>#N/A</v>
      </c>
      <c r="AC39" s="140" t="e">
        <f t="shared" si="8"/>
        <v>#N/A</v>
      </c>
      <c r="AD39" s="140" t="e">
        <f t="shared" si="9"/>
        <v>#N/A</v>
      </c>
      <c r="AE39" s="140" t="e">
        <f t="shared" si="10"/>
        <v>#N/A</v>
      </c>
      <c r="AF39" s="141" t="e">
        <f t="shared" si="11"/>
        <v>#N/A</v>
      </c>
      <c r="AH39">
        <f t="shared" si="12"/>
        <v>0</v>
      </c>
      <c r="AI39">
        <f t="shared" si="13"/>
        <v>4</v>
      </c>
    </row>
    <row r="40" spans="1:35" ht="15.75" customHeight="1">
      <c r="A40" s="67" t="str">
        <f t="shared" si="0"/>
        <v/>
      </c>
      <c r="B40" s="65">
        <f t="shared" si="14"/>
        <v>5</v>
      </c>
      <c r="C40" s="68" t="str">
        <f t="shared" si="15"/>
        <v/>
      </c>
      <c r="D40" s="69"/>
      <c r="E40" s="82"/>
      <c r="F40" s="65" t="e">
        <f>VLOOKUP(E40,DUKB!$A$6:$R$658,3,FALSE)</f>
        <v>#N/A</v>
      </c>
      <c r="G40" s="65" t="e">
        <f>VLOOKUP(E40,DUKB!$A$6:$R$658,4,FALSE)</f>
        <v>#N/A</v>
      </c>
      <c r="H40" s="65" t="e">
        <f>VLOOKUP(E40,DUKB!$A$6:$R$658,6,FALSE)</f>
        <v>#N/A</v>
      </c>
      <c r="I40" s="65" t="e">
        <f>VLOOKUP(E40,DUKB!$A$6:$R$658,7,FALSE)</f>
        <v>#N/A</v>
      </c>
      <c r="J40" s="65" t="e">
        <f>VLOOKUP(E40,DUKB!$A$6:$R$658,8,FALSE)</f>
        <v>#N/A</v>
      </c>
      <c r="K40" s="65" t="e">
        <f>VLOOKUP(E40,DUKB!$A$6:$R$658,9,FALSE)</f>
        <v>#N/A</v>
      </c>
      <c r="L40" s="65" t="e">
        <f>VLOOKUP(E40,DUKB!$A$6:$R$658,10,FALSE)</f>
        <v>#N/A</v>
      </c>
      <c r="M40" s="65" t="e">
        <f>VLOOKUP(E40,DUKB!$A$6:$R$658,11,FALSE)</f>
        <v>#N/A</v>
      </c>
      <c r="N40" s="65" t="e">
        <f>VLOOKUP(E40,DUKB!$A$6:$R$658,12,FALSE)</f>
        <v>#N/A</v>
      </c>
      <c r="O40" s="85" t="e">
        <f>VLOOKUP(E40,DUKB!$A$6:$R$658,13,FALSE)</f>
        <v>#N/A</v>
      </c>
      <c r="P40" s="86" t="e">
        <f>VLOOKUP(E40,DUKB!$A$6:$R$658,14,FALSE)</f>
        <v>#N/A</v>
      </c>
      <c r="Q40" s="86" t="e">
        <f>VLOOKUP(E40,DUKB!$A$6:$R$658,15,FALSE)</f>
        <v>#N/A</v>
      </c>
      <c r="R40" s="86" t="e">
        <f>VLOOKUP(E40,DUKB!$A$6:$R$658,16,FALSE)</f>
        <v>#N/A</v>
      </c>
      <c r="S40" s="86" t="e">
        <f>VLOOKUP(E40,DUKB!$A$6:$R$658,17,FALSE)</f>
        <v>#N/A</v>
      </c>
      <c r="T40" s="86" t="e">
        <f>VLOOKUP(E40,DUKB!$A$6:$R$658,18,FALSE)</f>
        <v>#N/A</v>
      </c>
      <c r="U40" s="73" t="str">
        <f t="shared" si="2"/>
        <v/>
      </c>
      <c r="V40" s="69">
        <f t="shared" si="4"/>
        <v>0</v>
      </c>
      <c r="W40" s="138" t="e">
        <f>VLOOKUP(E40,DUKB!$A$6:$B$565,2,FALSE)</f>
        <v>#N/A</v>
      </c>
      <c r="X40" s="137" t="e">
        <f>VLOOKUP(E40,DUKB!$A$6:$T$560,19,FALSE)</f>
        <v>#N/A</v>
      </c>
      <c r="Y40" s="137"/>
      <c r="Z40" s="139">
        <f t="shared" si="5"/>
        <v>0</v>
      </c>
      <c r="AA40" s="139" t="e">
        <f t="shared" si="6"/>
        <v>#N/A</v>
      </c>
      <c r="AB40" s="139" t="e">
        <f t="shared" si="7"/>
        <v>#N/A</v>
      </c>
      <c r="AC40" s="140" t="e">
        <f t="shared" si="8"/>
        <v>#N/A</v>
      </c>
      <c r="AD40" s="140" t="e">
        <f t="shared" si="9"/>
        <v>#N/A</v>
      </c>
      <c r="AE40" s="140" t="e">
        <f t="shared" si="10"/>
        <v>#N/A</v>
      </c>
      <c r="AF40" s="141" t="e">
        <f t="shared" si="11"/>
        <v>#N/A</v>
      </c>
      <c r="AH40">
        <f t="shared" si="12"/>
        <v>0</v>
      </c>
      <c r="AI40">
        <f t="shared" si="13"/>
        <v>5</v>
      </c>
    </row>
    <row r="41" spans="1:35" ht="15.75" customHeight="1">
      <c r="A41" s="67" t="str">
        <f t="shared" si="0"/>
        <v/>
      </c>
      <c r="B41" s="65">
        <f t="shared" si="14"/>
        <v>6</v>
      </c>
      <c r="C41" s="68" t="str">
        <f t="shared" si="15"/>
        <v/>
      </c>
      <c r="D41" s="69"/>
      <c r="E41" s="82"/>
      <c r="F41" s="65" t="e">
        <f>VLOOKUP(E41,DUKB!$A$6:$R$658,3,FALSE)</f>
        <v>#N/A</v>
      </c>
      <c r="G41" s="65" t="e">
        <f>VLOOKUP(E41,DUKB!$A$6:$R$658,4,FALSE)</f>
        <v>#N/A</v>
      </c>
      <c r="H41" s="65" t="e">
        <f>VLOOKUP(E41,DUKB!$A$6:$R$658,6,FALSE)</f>
        <v>#N/A</v>
      </c>
      <c r="I41" s="65" t="e">
        <f>VLOOKUP(E41,DUKB!$A$6:$R$658,7,FALSE)</f>
        <v>#N/A</v>
      </c>
      <c r="J41" s="65" t="e">
        <f>VLOOKUP(E41,DUKB!$A$6:$R$658,8,FALSE)</f>
        <v>#N/A</v>
      </c>
      <c r="K41" s="65" t="e">
        <f>VLOOKUP(E41,DUKB!$A$6:$R$658,9,FALSE)</f>
        <v>#N/A</v>
      </c>
      <c r="L41" s="65" t="e">
        <f>VLOOKUP(E41,DUKB!$A$6:$R$658,10,FALSE)</f>
        <v>#N/A</v>
      </c>
      <c r="M41" s="65" t="e">
        <f>VLOOKUP(E41,DUKB!$A$6:$R$658,11,FALSE)</f>
        <v>#N/A</v>
      </c>
      <c r="N41" s="65" t="e">
        <f>VLOOKUP(E41,DUKB!$A$6:$R$658,12,FALSE)</f>
        <v>#N/A</v>
      </c>
      <c r="O41" s="85" t="e">
        <f>VLOOKUP(E41,DUKB!$A$6:$R$658,13,FALSE)</f>
        <v>#N/A</v>
      </c>
      <c r="P41" s="86" t="e">
        <f>VLOOKUP(E41,DUKB!$A$6:$R$658,14,FALSE)</f>
        <v>#N/A</v>
      </c>
      <c r="Q41" s="86" t="e">
        <f>VLOOKUP(E41,DUKB!$A$6:$R$658,15,FALSE)</f>
        <v>#N/A</v>
      </c>
      <c r="R41" s="86" t="e">
        <f>VLOOKUP(E41,DUKB!$A$6:$R$658,16,FALSE)</f>
        <v>#N/A</v>
      </c>
      <c r="S41" s="86" t="e">
        <f>VLOOKUP(E41,DUKB!$A$6:$R$658,17,FALSE)</f>
        <v>#N/A</v>
      </c>
      <c r="T41" s="86" t="e">
        <f>VLOOKUP(E41,DUKB!$A$6:$R$658,18,FALSE)</f>
        <v>#N/A</v>
      </c>
      <c r="U41" s="73" t="str">
        <f t="shared" si="2"/>
        <v/>
      </c>
      <c r="V41" s="69">
        <f t="shared" si="4"/>
        <v>0</v>
      </c>
      <c r="W41" s="138" t="e">
        <f>VLOOKUP(E41,DUKB!$A$6:$B$565,2,FALSE)</f>
        <v>#N/A</v>
      </c>
      <c r="X41" s="137" t="e">
        <f>VLOOKUP(E41,DUKB!$A$6:$T$560,19,FALSE)</f>
        <v>#N/A</v>
      </c>
      <c r="Y41" s="137"/>
      <c r="Z41" s="139">
        <f t="shared" si="5"/>
        <v>0</v>
      </c>
      <c r="AA41" s="139" t="e">
        <f t="shared" si="6"/>
        <v>#N/A</v>
      </c>
      <c r="AB41" s="139" t="e">
        <f t="shared" si="7"/>
        <v>#N/A</v>
      </c>
      <c r="AC41" s="140" t="e">
        <f t="shared" si="8"/>
        <v>#N/A</v>
      </c>
      <c r="AD41" s="140" t="e">
        <f t="shared" si="9"/>
        <v>#N/A</v>
      </c>
      <c r="AE41" s="140" t="e">
        <f t="shared" si="10"/>
        <v>#N/A</v>
      </c>
      <c r="AF41" s="141" t="e">
        <f t="shared" si="11"/>
        <v>#N/A</v>
      </c>
      <c r="AH41">
        <f t="shared" si="12"/>
        <v>0</v>
      </c>
      <c r="AI41">
        <f t="shared" si="13"/>
        <v>6</v>
      </c>
    </row>
    <row r="42" spans="1:35" ht="15.75" customHeight="1">
      <c r="A42" s="67" t="str">
        <f t="shared" si="0"/>
        <v/>
      </c>
      <c r="B42" s="65">
        <f t="shared" si="14"/>
        <v>7</v>
      </c>
      <c r="C42" s="68" t="str">
        <f t="shared" si="15"/>
        <v/>
      </c>
      <c r="D42" s="69"/>
      <c r="E42" s="82"/>
      <c r="F42" s="65" t="e">
        <f>VLOOKUP(E42,DUKB!$A$6:$R$658,3,FALSE)</f>
        <v>#N/A</v>
      </c>
      <c r="G42" s="65" t="e">
        <f>VLOOKUP(E42,DUKB!$A$6:$R$658,4,FALSE)</f>
        <v>#N/A</v>
      </c>
      <c r="H42" s="65" t="e">
        <f>VLOOKUP(E42,DUKB!$A$6:$R$658,6,FALSE)</f>
        <v>#N/A</v>
      </c>
      <c r="I42" s="65" t="e">
        <f>VLOOKUP(E42,DUKB!$A$6:$R$658,7,FALSE)</f>
        <v>#N/A</v>
      </c>
      <c r="J42" s="65" t="e">
        <f>VLOOKUP(E42,DUKB!$A$6:$R$658,8,FALSE)</f>
        <v>#N/A</v>
      </c>
      <c r="K42" s="65" t="e">
        <f>VLOOKUP(E42,DUKB!$A$6:$R$658,9,FALSE)</f>
        <v>#N/A</v>
      </c>
      <c r="L42" s="65" t="e">
        <f>VLOOKUP(E42,DUKB!$A$6:$R$658,10,FALSE)</f>
        <v>#N/A</v>
      </c>
      <c r="M42" s="65" t="e">
        <f>VLOOKUP(E42,DUKB!$A$6:$R$658,11,FALSE)</f>
        <v>#N/A</v>
      </c>
      <c r="N42" s="65" t="e">
        <f>VLOOKUP(E42,DUKB!$A$6:$R$658,12,FALSE)</f>
        <v>#N/A</v>
      </c>
      <c r="O42" s="85" t="e">
        <f>VLOOKUP(E42,DUKB!$A$6:$R$658,13,FALSE)</f>
        <v>#N/A</v>
      </c>
      <c r="P42" s="86" t="e">
        <f>VLOOKUP(E42,DUKB!$A$6:$R$658,14,FALSE)</f>
        <v>#N/A</v>
      </c>
      <c r="Q42" s="86" t="e">
        <f>VLOOKUP(E42,DUKB!$A$6:$R$658,15,FALSE)</f>
        <v>#N/A</v>
      </c>
      <c r="R42" s="86" t="e">
        <f>VLOOKUP(E42,DUKB!$A$6:$R$658,16,FALSE)</f>
        <v>#N/A</v>
      </c>
      <c r="S42" s="86" t="e">
        <f>VLOOKUP(E42,DUKB!$A$6:$R$658,17,FALSE)</f>
        <v>#N/A</v>
      </c>
      <c r="T42" s="86" t="e">
        <f>VLOOKUP(E42,DUKB!$A$6:$R$658,18,FALSE)</f>
        <v>#N/A</v>
      </c>
      <c r="U42" s="73" t="str">
        <f t="shared" si="2"/>
        <v/>
      </c>
      <c r="V42" s="69">
        <f t="shared" si="4"/>
        <v>0</v>
      </c>
      <c r="W42" s="138" t="e">
        <f>VLOOKUP(E42,DUKB!$A$6:$B$565,2,FALSE)</f>
        <v>#N/A</v>
      </c>
      <c r="X42" s="137" t="e">
        <f>VLOOKUP(E42,DUKB!$A$6:$T$560,19,FALSE)</f>
        <v>#N/A</v>
      </c>
      <c r="Y42" s="137"/>
      <c r="Z42" s="139">
        <f t="shared" si="5"/>
        <v>0</v>
      </c>
      <c r="AA42" s="139" t="e">
        <f t="shared" si="6"/>
        <v>#N/A</v>
      </c>
      <c r="AB42" s="139" t="e">
        <f t="shared" si="7"/>
        <v>#N/A</v>
      </c>
      <c r="AC42" s="140" t="e">
        <f t="shared" si="8"/>
        <v>#N/A</v>
      </c>
      <c r="AD42" s="140" t="e">
        <f t="shared" si="9"/>
        <v>#N/A</v>
      </c>
      <c r="AE42" s="140" t="e">
        <f t="shared" si="10"/>
        <v>#N/A</v>
      </c>
      <c r="AF42" s="141" t="e">
        <f t="shared" si="11"/>
        <v>#N/A</v>
      </c>
      <c r="AH42">
        <f t="shared" si="12"/>
        <v>0</v>
      </c>
      <c r="AI42">
        <f t="shared" si="13"/>
        <v>7</v>
      </c>
    </row>
    <row r="43" spans="1:35" ht="15.75" customHeight="1">
      <c r="A43" s="67" t="str">
        <f t="shared" si="0"/>
        <v/>
      </c>
      <c r="B43" s="65">
        <f t="shared" si="14"/>
        <v>8</v>
      </c>
      <c r="C43" s="68" t="str">
        <f t="shared" si="15"/>
        <v/>
      </c>
      <c r="D43" s="69"/>
      <c r="E43" s="82"/>
      <c r="F43" s="65" t="e">
        <f>VLOOKUP(E43,DUKB!$A$6:$R$658,3,FALSE)</f>
        <v>#N/A</v>
      </c>
      <c r="G43" s="65" t="e">
        <f>VLOOKUP(E43,DUKB!$A$6:$R$658,4,FALSE)</f>
        <v>#N/A</v>
      </c>
      <c r="H43" s="65" t="e">
        <f>VLOOKUP(E43,DUKB!$A$6:$R$658,6,FALSE)</f>
        <v>#N/A</v>
      </c>
      <c r="I43" s="65" t="e">
        <f>VLOOKUP(E43,DUKB!$A$6:$R$658,7,FALSE)</f>
        <v>#N/A</v>
      </c>
      <c r="J43" s="65" t="e">
        <f>VLOOKUP(E43,DUKB!$A$6:$R$658,8,FALSE)</f>
        <v>#N/A</v>
      </c>
      <c r="K43" s="65" t="e">
        <f>VLOOKUP(E43,DUKB!$A$6:$R$658,9,FALSE)</f>
        <v>#N/A</v>
      </c>
      <c r="L43" s="65" t="e">
        <f>VLOOKUP(E43,DUKB!$A$6:$R$658,10,FALSE)</f>
        <v>#N/A</v>
      </c>
      <c r="M43" s="65" t="e">
        <f>VLOOKUP(E43,DUKB!$A$6:$R$658,11,FALSE)</f>
        <v>#N/A</v>
      </c>
      <c r="N43" s="65" t="e">
        <f>VLOOKUP(E43,DUKB!$A$6:$R$658,12,FALSE)</f>
        <v>#N/A</v>
      </c>
      <c r="O43" s="85" t="e">
        <f>VLOOKUP(E43,DUKB!$A$6:$R$658,13,FALSE)</f>
        <v>#N/A</v>
      </c>
      <c r="P43" s="86" t="e">
        <f>VLOOKUP(E43,DUKB!$A$6:$R$658,14,FALSE)</f>
        <v>#N/A</v>
      </c>
      <c r="Q43" s="86" t="e">
        <f>VLOOKUP(E43,DUKB!$A$6:$R$658,15,FALSE)</f>
        <v>#N/A</v>
      </c>
      <c r="R43" s="86" t="e">
        <f>VLOOKUP(E43,DUKB!$A$6:$R$658,16,FALSE)</f>
        <v>#N/A</v>
      </c>
      <c r="S43" s="86" t="e">
        <f>VLOOKUP(E43,DUKB!$A$6:$R$658,17,FALSE)</f>
        <v>#N/A</v>
      </c>
      <c r="T43" s="86" t="e">
        <f>VLOOKUP(E43,DUKB!$A$6:$R$658,18,FALSE)</f>
        <v>#N/A</v>
      </c>
      <c r="U43" s="73" t="str">
        <f t="shared" si="2"/>
        <v/>
      </c>
      <c r="V43" s="69">
        <f t="shared" si="4"/>
        <v>0</v>
      </c>
      <c r="W43" s="138" t="e">
        <f>VLOOKUP(E43,DUKB!$A$6:$B$565,2,FALSE)</f>
        <v>#N/A</v>
      </c>
      <c r="X43" s="137" t="e">
        <f>VLOOKUP(E43,DUKB!$A$6:$T$560,19,FALSE)</f>
        <v>#N/A</v>
      </c>
      <c r="Y43" s="137"/>
      <c r="Z43" s="139">
        <f t="shared" si="5"/>
        <v>0</v>
      </c>
      <c r="AA43" s="139" t="e">
        <f t="shared" si="6"/>
        <v>#N/A</v>
      </c>
      <c r="AB43" s="139" t="e">
        <f t="shared" si="7"/>
        <v>#N/A</v>
      </c>
      <c r="AC43" s="140" t="e">
        <f t="shared" si="8"/>
        <v>#N/A</v>
      </c>
      <c r="AD43" s="140" t="e">
        <f t="shared" si="9"/>
        <v>#N/A</v>
      </c>
      <c r="AE43" s="140" t="e">
        <f t="shared" si="10"/>
        <v>#N/A</v>
      </c>
      <c r="AF43" s="141" t="e">
        <f t="shared" si="11"/>
        <v>#N/A</v>
      </c>
      <c r="AH43">
        <f t="shared" si="12"/>
        <v>0</v>
      </c>
      <c r="AI43">
        <f t="shared" si="13"/>
        <v>8</v>
      </c>
    </row>
    <row r="44" spans="1:35" ht="15.75" customHeight="1">
      <c r="A44" s="67" t="str">
        <f t="shared" si="0"/>
        <v/>
      </c>
      <c r="B44" s="65">
        <f t="shared" si="14"/>
        <v>9</v>
      </c>
      <c r="C44" s="68" t="str">
        <f t="shared" si="15"/>
        <v/>
      </c>
      <c r="D44" s="69"/>
      <c r="E44" s="82"/>
      <c r="F44" s="65" t="e">
        <f>VLOOKUP(E44,DUKB!$A$6:$R$658,3,FALSE)</f>
        <v>#N/A</v>
      </c>
      <c r="G44" s="65" t="e">
        <f>VLOOKUP(E44,DUKB!$A$6:$R$658,4,FALSE)</f>
        <v>#N/A</v>
      </c>
      <c r="H44" s="65" t="e">
        <f>VLOOKUP(E44,DUKB!$A$6:$R$658,6,FALSE)</f>
        <v>#N/A</v>
      </c>
      <c r="I44" s="65" t="e">
        <f>VLOOKUP(E44,DUKB!$A$6:$R$658,7,FALSE)</f>
        <v>#N/A</v>
      </c>
      <c r="J44" s="65" t="e">
        <f>VLOOKUP(E44,DUKB!$A$6:$R$658,8,FALSE)</f>
        <v>#N/A</v>
      </c>
      <c r="K44" s="65" t="e">
        <f>VLOOKUP(E44,DUKB!$A$6:$R$658,9,FALSE)</f>
        <v>#N/A</v>
      </c>
      <c r="L44" s="65" t="e">
        <f>VLOOKUP(E44,DUKB!$A$6:$R$658,10,FALSE)</f>
        <v>#N/A</v>
      </c>
      <c r="M44" s="65" t="e">
        <f>VLOOKUP(E44,DUKB!$A$6:$R$658,11,FALSE)</f>
        <v>#N/A</v>
      </c>
      <c r="N44" s="65" t="e">
        <f>VLOOKUP(E44,DUKB!$A$6:$R$658,12,FALSE)</f>
        <v>#N/A</v>
      </c>
      <c r="O44" s="85" t="e">
        <f>VLOOKUP(E44,DUKB!$A$6:$R$658,13,FALSE)</f>
        <v>#N/A</v>
      </c>
      <c r="P44" s="86" t="e">
        <f>VLOOKUP(E44,DUKB!$A$6:$R$658,14,FALSE)</f>
        <v>#N/A</v>
      </c>
      <c r="Q44" s="86" t="e">
        <f>VLOOKUP(E44,DUKB!$A$6:$R$658,15,FALSE)</f>
        <v>#N/A</v>
      </c>
      <c r="R44" s="86" t="e">
        <f>VLOOKUP(E44,DUKB!$A$6:$R$658,16,FALSE)</f>
        <v>#N/A</v>
      </c>
      <c r="S44" s="86" t="e">
        <f>VLOOKUP(E44,DUKB!$A$6:$R$658,17,FALSE)</f>
        <v>#N/A</v>
      </c>
      <c r="T44" s="86" t="e">
        <f>VLOOKUP(E44,DUKB!$A$6:$R$658,18,FALSE)</f>
        <v>#N/A</v>
      </c>
      <c r="U44" s="73" t="str">
        <f t="shared" si="2"/>
        <v/>
      </c>
      <c r="V44" s="69">
        <f t="shared" si="4"/>
        <v>0</v>
      </c>
      <c r="W44" s="138" t="e">
        <f>VLOOKUP(E44,DUKB!$A$6:$B$565,2,FALSE)</f>
        <v>#N/A</v>
      </c>
      <c r="X44" s="137" t="e">
        <f>VLOOKUP(E44,DUKB!$A$6:$T$560,19,FALSE)</f>
        <v>#N/A</v>
      </c>
      <c r="Y44" s="137"/>
      <c r="Z44" s="139">
        <f t="shared" si="5"/>
        <v>0</v>
      </c>
      <c r="AA44" s="139" t="e">
        <f t="shared" si="6"/>
        <v>#N/A</v>
      </c>
      <c r="AB44" s="139" t="e">
        <f t="shared" si="7"/>
        <v>#N/A</v>
      </c>
      <c r="AC44" s="140" t="e">
        <f t="shared" si="8"/>
        <v>#N/A</v>
      </c>
      <c r="AD44" s="140" t="e">
        <f t="shared" si="9"/>
        <v>#N/A</v>
      </c>
      <c r="AE44" s="140" t="e">
        <f t="shared" si="10"/>
        <v>#N/A</v>
      </c>
      <c r="AF44" s="141" t="e">
        <f t="shared" si="11"/>
        <v>#N/A</v>
      </c>
      <c r="AH44">
        <f t="shared" si="12"/>
        <v>0</v>
      </c>
      <c r="AI44">
        <f t="shared" si="13"/>
        <v>9</v>
      </c>
    </row>
    <row r="45" spans="1:35" ht="15.75" customHeight="1">
      <c r="A45" s="67" t="str">
        <f t="shared" si="0"/>
        <v/>
      </c>
      <c r="B45" s="65">
        <f t="shared" si="14"/>
        <v>10</v>
      </c>
      <c r="C45" s="68" t="str">
        <f t="shared" si="15"/>
        <v/>
      </c>
      <c r="D45" s="69"/>
      <c r="E45" s="132"/>
      <c r="F45" s="65" t="e">
        <f>VLOOKUP(E45,DUKB!$A$6:$R$658,3,FALSE)</f>
        <v>#N/A</v>
      </c>
      <c r="G45" s="65" t="e">
        <f>VLOOKUP(E45,DUKB!$A$6:$R$658,4,FALSE)</f>
        <v>#N/A</v>
      </c>
      <c r="H45" s="65" t="e">
        <f>VLOOKUP(E45,DUKB!$A$6:$R$658,6,FALSE)</f>
        <v>#N/A</v>
      </c>
      <c r="I45" s="65" t="e">
        <f>VLOOKUP(E45,DUKB!$A$6:$R$658,7,FALSE)</f>
        <v>#N/A</v>
      </c>
      <c r="J45" s="65" t="e">
        <f>VLOOKUP(E45,DUKB!$A$6:$R$658,8,FALSE)</f>
        <v>#N/A</v>
      </c>
      <c r="K45" s="65" t="e">
        <f>VLOOKUP(E45,DUKB!$A$6:$R$658,9,FALSE)</f>
        <v>#N/A</v>
      </c>
      <c r="L45" s="65" t="e">
        <f>VLOOKUP(E45,DUKB!$A$6:$R$658,10,FALSE)</f>
        <v>#N/A</v>
      </c>
      <c r="M45" s="65" t="e">
        <f>VLOOKUP(E45,DUKB!$A$6:$R$658,11,FALSE)</f>
        <v>#N/A</v>
      </c>
      <c r="N45" s="65" t="e">
        <f>VLOOKUP(E45,DUKB!$A$6:$R$658,12,FALSE)</f>
        <v>#N/A</v>
      </c>
      <c r="O45" s="85" t="e">
        <f>VLOOKUP(E45,DUKB!$A$6:$R$658,13,FALSE)</f>
        <v>#N/A</v>
      </c>
      <c r="P45" s="86" t="e">
        <f>VLOOKUP(E45,DUKB!$A$6:$R$658,14,FALSE)</f>
        <v>#N/A</v>
      </c>
      <c r="Q45" s="86" t="e">
        <f>VLOOKUP(E45,DUKB!$A$6:$R$658,15,FALSE)</f>
        <v>#N/A</v>
      </c>
      <c r="R45" s="86" t="e">
        <f>VLOOKUP(E45,DUKB!$A$6:$R$658,16,FALSE)</f>
        <v>#N/A</v>
      </c>
      <c r="S45" s="86" t="e">
        <f>VLOOKUP(E45,DUKB!$A$6:$R$658,17,FALSE)</f>
        <v>#N/A</v>
      </c>
      <c r="T45" s="86" t="e">
        <f>VLOOKUP(E45,DUKB!$A$6:$R$658,18,FALSE)</f>
        <v>#N/A</v>
      </c>
      <c r="U45" s="73" t="str">
        <f t="shared" si="2"/>
        <v/>
      </c>
      <c r="V45" s="69">
        <f t="shared" si="4"/>
        <v>0</v>
      </c>
      <c r="W45" s="138" t="e">
        <f>VLOOKUP(E45,DUKB!$A$6:$B$565,2,FALSE)</f>
        <v>#N/A</v>
      </c>
      <c r="X45" s="137" t="e">
        <f>VLOOKUP(E45,DUKB!$A$6:$T$560,19,FALSE)</f>
        <v>#N/A</v>
      </c>
      <c r="Y45" s="137"/>
      <c r="Z45" s="139">
        <f t="shared" si="5"/>
        <v>0</v>
      </c>
      <c r="AA45" s="139" t="e">
        <f t="shared" si="6"/>
        <v>#N/A</v>
      </c>
      <c r="AB45" s="139" t="e">
        <f t="shared" si="7"/>
        <v>#N/A</v>
      </c>
      <c r="AC45" s="140" t="e">
        <f t="shared" si="8"/>
        <v>#N/A</v>
      </c>
      <c r="AD45" s="140" t="e">
        <f t="shared" si="9"/>
        <v>#N/A</v>
      </c>
      <c r="AE45" s="140" t="e">
        <f t="shared" si="10"/>
        <v>#N/A</v>
      </c>
      <c r="AF45" s="141" t="e">
        <f t="shared" si="11"/>
        <v>#N/A</v>
      </c>
      <c r="AH45">
        <f t="shared" si="12"/>
        <v>0</v>
      </c>
      <c r="AI45">
        <f t="shared" si="13"/>
        <v>10</v>
      </c>
    </row>
    <row r="46" spans="1:35" ht="15.75" customHeight="1">
      <c r="A46" s="67" t="str">
        <f t="shared" si="0"/>
        <v/>
      </c>
      <c r="B46" s="65">
        <f t="shared" si="14"/>
        <v>11</v>
      </c>
      <c r="C46" s="68" t="str">
        <f t="shared" si="15"/>
        <v/>
      </c>
      <c r="D46" s="69"/>
      <c r="E46" s="82"/>
      <c r="F46" s="65" t="e">
        <f>VLOOKUP(E46,DUKB!$A$6:$R$658,3,FALSE)</f>
        <v>#N/A</v>
      </c>
      <c r="G46" s="65" t="e">
        <f>VLOOKUP(E46,DUKB!$A$6:$R$658,4,FALSE)</f>
        <v>#N/A</v>
      </c>
      <c r="H46" s="65" t="e">
        <f>VLOOKUP(E46,DUKB!$A$6:$R$658,6,FALSE)</f>
        <v>#N/A</v>
      </c>
      <c r="I46" s="65" t="e">
        <f>VLOOKUP(E46,DUKB!$A$6:$R$658,7,FALSE)</f>
        <v>#N/A</v>
      </c>
      <c r="J46" s="65" t="e">
        <f>VLOOKUP(E46,DUKB!$A$6:$R$658,8,FALSE)</f>
        <v>#N/A</v>
      </c>
      <c r="K46" s="65" t="e">
        <f>VLOOKUP(E46,DUKB!$A$6:$R$658,9,FALSE)</f>
        <v>#N/A</v>
      </c>
      <c r="L46" s="65" t="e">
        <f>VLOOKUP(E46,DUKB!$A$6:$R$658,10,FALSE)</f>
        <v>#N/A</v>
      </c>
      <c r="M46" s="65" t="e">
        <f>VLOOKUP(E46,DUKB!$A$6:$R$658,11,FALSE)</f>
        <v>#N/A</v>
      </c>
      <c r="N46" s="65" t="e">
        <f>VLOOKUP(E46,DUKB!$A$6:$R$658,12,FALSE)</f>
        <v>#N/A</v>
      </c>
      <c r="O46" s="85" t="e">
        <f>VLOOKUP(E46,DUKB!$A$6:$R$658,13,FALSE)</f>
        <v>#N/A</v>
      </c>
      <c r="P46" s="86" t="e">
        <f>VLOOKUP(E46,DUKB!$A$6:$R$658,14,FALSE)</f>
        <v>#N/A</v>
      </c>
      <c r="Q46" s="86" t="e">
        <f>VLOOKUP(E46,DUKB!$A$6:$R$658,15,FALSE)</f>
        <v>#N/A</v>
      </c>
      <c r="R46" s="86" t="e">
        <f>VLOOKUP(E46,DUKB!$A$6:$R$658,16,FALSE)</f>
        <v>#N/A</v>
      </c>
      <c r="S46" s="86" t="e">
        <f>VLOOKUP(E46,DUKB!$A$6:$R$658,17,FALSE)</f>
        <v>#N/A</v>
      </c>
      <c r="T46" s="86" t="e">
        <f>VLOOKUP(E46,DUKB!$A$6:$R$658,18,FALSE)</f>
        <v>#N/A</v>
      </c>
      <c r="U46" s="73" t="str">
        <f t="shared" si="2"/>
        <v/>
      </c>
      <c r="V46" s="69">
        <f t="shared" si="4"/>
        <v>0</v>
      </c>
      <c r="W46" s="138" t="e">
        <f>VLOOKUP(E46,DUKB!$A$6:$B$565,2,FALSE)</f>
        <v>#N/A</v>
      </c>
      <c r="X46" s="137" t="e">
        <f>VLOOKUP(E46,DUKB!$A$6:$T$560,19,FALSE)</f>
        <v>#N/A</v>
      </c>
      <c r="Y46" s="137"/>
      <c r="Z46" s="139">
        <f t="shared" si="5"/>
        <v>0</v>
      </c>
      <c r="AA46" s="139" t="e">
        <f t="shared" si="6"/>
        <v>#N/A</v>
      </c>
      <c r="AB46" s="139" t="e">
        <f t="shared" si="7"/>
        <v>#N/A</v>
      </c>
      <c r="AC46" s="140" t="e">
        <f t="shared" si="8"/>
        <v>#N/A</v>
      </c>
      <c r="AD46" s="140" t="e">
        <f t="shared" si="9"/>
        <v>#N/A</v>
      </c>
      <c r="AE46" s="140" t="e">
        <f t="shared" si="10"/>
        <v>#N/A</v>
      </c>
      <c r="AF46" s="141" t="e">
        <f t="shared" si="11"/>
        <v>#N/A</v>
      </c>
      <c r="AH46">
        <f t="shared" si="12"/>
        <v>0</v>
      </c>
      <c r="AI46">
        <f t="shared" si="13"/>
        <v>11</v>
      </c>
    </row>
    <row r="47" spans="1:35" ht="15.75" customHeight="1">
      <c r="A47" s="67" t="str">
        <f t="shared" si="0"/>
        <v/>
      </c>
      <c r="B47" s="65">
        <f t="shared" si="14"/>
        <v>12</v>
      </c>
      <c r="C47" s="68" t="str">
        <f t="shared" si="15"/>
        <v/>
      </c>
      <c r="D47" s="69"/>
      <c r="E47" s="82"/>
      <c r="F47" s="65" t="e">
        <f>VLOOKUP(E47,DUKB!$A$6:$R$658,3,FALSE)</f>
        <v>#N/A</v>
      </c>
      <c r="G47" s="65" t="e">
        <f>VLOOKUP(E47,DUKB!$A$6:$R$658,4,FALSE)</f>
        <v>#N/A</v>
      </c>
      <c r="H47" s="65" t="e">
        <f>VLOOKUP(E47,DUKB!$A$6:$R$658,6,FALSE)</f>
        <v>#N/A</v>
      </c>
      <c r="I47" s="65" t="e">
        <f>VLOOKUP(E47,DUKB!$A$6:$R$658,7,FALSE)</f>
        <v>#N/A</v>
      </c>
      <c r="J47" s="65" t="e">
        <f>VLOOKUP(E47,DUKB!$A$6:$R$658,8,FALSE)</f>
        <v>#N/A</v>
      </c>
      <c r="K47" s="65" t="e">
        <f>VLOOKUP(E47,DUKB!$A$6:$R$658,9,FALSE)</f>
        <v>#N/A</v>
      </c>
      <c r="L47" s="65" t="e">
        <f>VLOOKUP(E47,DUKB!$A$6:$R$658,10,FALSE)</f>
        <v>#N/A</v>
      </c>
      <c r="M47" s="65" t="e">
        <f>VLOOKUP(E47,DUKB!$A$6:$R$658,11,FALSE)</f>
        <v>#N/A</v>
      </c>
      <c r="N47" s="65" t="e">
        <f>VLOOKUP(E47,DUKB!$A$6:$R$658,12,FALSE)</f>
        <v>#N/A</v>
      </c>
      <c r="O47" s="85" t="e">
        <f>VLOOKUP(E47,DUKB!$A$6:$R$658,13,FALSE)</f>
        <v>#N/A</v>
      </c>
      <c r="P47" s="86" t="e">
        <f>VLOOKUP(E47,DUKB!$A$6:$R$658,14,FALSE)</f>
        <v>#N/A</v>
      </c>
      <c r="Q47" s="86" t="e">
        <f>VLOOKUP(E47,DUKB!$A$6:$R$658,15,FALSE)</f>
        <v>#N/A</v>
      </c>
      <c r="R47" s="86" t="e">
        <f>VLOOKUP(E47,DUKB!$A$6:$R$658,16,FALSE)</f>
        <v>#N/A</v>
      </c>
      <c r="S47" s="86" t="e">
        <f>VLOOKUP(E47,DUKB!$A$6:$R$658,17,FALSE)</f>
        <v>#N/A</v>
      </c>
      <c r="T47" s="86" t="e">
        <f>VLOOKUP(E47,DUKB!$A$6:$R$658,18,FALSE)</f>
        <v>#N/A</v>
      </c>
      <c r="U47" s="73" t="str">
        <f t="shared" si="2"/>
        <v/>
      </c>
      <c r="V47" s="69">
        <f t="shared" si="4"/>
        <v>0</v>
      </c>
      <c r="W47" s="138" t="e">
        <f>VLOOKUP(E47,DUKB!$A$6:$B$565,2,FALSE)</f>
        <v>#N/A</v>
      </c>
      <c r="X47" s="137" t="e">
        <f>VLOOKUP(E47,DUKB!$A$6:$T$560,19,FALSE)</f>
        <v>#N/A</v>
      </c>
      <c r="Y47" s="137"/>
      <c r="Z47" s="139">
        <f t="shared" si="5"/>
        <v>0</v>
      </c>
      <c r="AA47" s="139" t="e">
        <f t="shared" si="6"/>
        <v>#N/A</v>
      </c>
      <c r="AB47" s="139" t="e">
        <f t="shared" si="7"/>
        <v>#N/A</v>
      </c>
      <c r="AC47" s="140" t="e">
        <f t="shared" si="8"/>
        <v>#N/A</v>
      </c>
      <c r="AD47" s="140" t="e">
        <f t="shared" si="9"/>
        <v>#N/A</v>
      </c>
      <c r="AE47" s="140" t="e">
        <f t="shared" si="10"/>
        <v>#N/A</v>
      </c>
      <c r="AF47" s="141" t="e">
        <f t="shared" si="11"/>
        <v>#N/A</v>
      </c>
      <c r="AH47">
        <f t="shared" si="12"/>
        <v>0</v>
      </c>
      <c r="AI47">
        <f t="shared" si="13"/>
        <v>12</v>
      </c>
    </row>
    <row r="48" spans="1:35" ht="15.75" customHeight="1">
      <c r="A48" s="67" t="str">
        <f t="shared" si="0"/>
        <v/>
      </c>
      <c r="B48" s="65">
        <f t="shared" si="14"/>
        <v>13</v>
      </c>
      <c r="C48" s="68" t="str">
        <f t="shared" si="15"/>
        <v/>
      </c>
      <c r="D48" s="69"/>
      <c r="E48" s="132"/>
      <c r="F48" s="65" t="e">
        <f>VLOOKUP(E48,DUKB!$A$6:$R$658,3,FALSE)</f>
        <v>#N/A</v>
      </c>
      <c r="G48" s="65" t="e">
        <f>VLOOKUP(E48,DUKB!$A$6:$R$658,4,FALSE)</f>
        <v>#N/A</v>
      </c>
      <c r="H48" s="65" t="e">
        <f>VLOOKUP(E48,DUKB!$A$6:$R$658,6,FALSE)</f>
        <v>#N/A</v>
      </c>
      <c r="I48" s="65" t="e">
        <f>VLOOKUP(E48,DUKB!$A$6:$R$658,7,FALSE)</f>
        <v>#N/A</v>
      </c>
      <c r="J48" s="65" t="e">
        <f>VLOOKUP(E48,DUKB!$A$6:$R$658,8,FALSE)</f>
        <v>#N/A</v>
      </c>
      <c r="K48" s="65" t="e">
        <f>VLOOKUP(E48,DUKB!$A$6:$R$658,9,FALSE)</f>
        <v>#N/A</v>
      </c>
      <c r="L48" s="65" t="e">
        <f>VLOOKUP(E48,DUKB!$A$6:$R$658,10,FALSE)</f>
        <v>#N/A</v>
      </c>
      <c r="M48" s="65" t="e">
        <f>VLOOKUP(E48,DUKB!$A$6:$R$658,11,FALSE)</f>
        <v>#N/A</v>
      </c>
      <c r="N48" s="65" t="e">
        <f>VLOOKUP(E48,DUKB!$A$6:$R$658,12,FALSE)</f>
        <v>#N/A</v>
      </c>
      <c r="O48" s="85" t="e">
        <f>VLOOKUP(E48,DUKB!$A$6:$R$658,13,FALSE)</f>
        <v>#N/A</v>
      </c>
      <c r="P48" s="86" t="e">
        <f>VLOOKUP(E48,DUKB!$A$6:$R$658,14,FALSE)</f>
        <v>#N/A</v>
      </c>
      <c r="Q48" s="86" t="e">
        <f>VLOOKUP(E48,DUKB!$A$6:$R$658,15,FALSE)</f>
        <v>#N/A</v>
      </c>
      <c r="R48" s="86" t="e">
        <f>VLOOKUP(E48,DUKB!$A$6:$R$658,16,FALSE)</f>
        <v>#N/A</v>
      </c>
      <c r="S48" s="86" t="e">
        <f>VLOOKUP(E48,DUKB!$A$6:$R$658,17,FALSE)</f>
        <v>#N/A</v>
      </c>
      <c r="T48" s="86" t="e">
        <f>VLOOKUP(E48,DUKB!$A$6:$R$658,18,FALSE)</f>
        <v>#N/A</v>
      </c>
      <c r="U48" s="73" t="str">
        <f t="shared" si="2"/>
        <v/>
      </c>
      <c r="V48" s="69">
        <f t="shared" si="4"/>
        <v>0</v>
      </c>
      <c r="W48" s="138" t="e">
        <f>VLOOKUP(E48,DUKB!$A$6:$B$565,2,FALSE)</f>
        <v>#N/A</v>
      </c>
      <c r="X48" s="137" t="e">
        <f>VLOOKUP(E48,DUKB!$A$6:$T$560,19,FALSE)</f>
        <v>#N/A</v>
      </c>
      <c r="Y48" s="137"/>
      <c r="Z48" s="139">
        <f t="shared" si="5"/>
        <v>0</v>
      </c>
      <c r="AA48" s="139" t="e">
        <f t="shared" si="6"/>
        <v>#N/A</v>
      </c>
      <c r="AB48" s="139" t="e">
        <f t="shared" si="7"/>
        <v>#N/A</v>
      </c>
      <c r="AC48" s="140" t="e">
        <f t="shared" si="8"/>
        <v>#N/A</v>
      </c>
      <c r="AD48" s="140" t="e">
        <f t="shared" si="9"/>
        <v>#N/A</v>
      </c>
      <c r="AE48" s="140" t="e">
        <f t="shared" si="10"/>
        <v>#N/A</v>
      </c>
      <c r="AF48" s="141" t="e">
        <f t="shared" si="11"/>
        <v>#N/A</v>
      </c>
      <c r="AH48">
        <f t="shared" si="12"/>
        <v>0</v>
      </c>
      <c r="AI48">
        <f t="shared" si="13"/>
        <v>13</v>
      </c>
    </row>
    <row r="49" spans="1:35" ht="15.75" customHeight="1">
      <c r="A49" s="67" t="str">
        <f t="shared" si="0"/>
        <v/>
      </c>
      <c r="B49" s="65">
        <f t="shared" si="14"/>
        <v>14</v>
      </c>
      <c r="C49" s="68" t="str">
        <f t="shared" si="15"/>
        <v/>
      </c>
      <c r="D49" s="69"/>
      <c r="E49" s="132"/>
      <c r="F49" s="65" t="e">
        <f>VLOOKUP(E49,DUKB!$A$6:$R$658,3,FALSE)</f>
        <v>#N/A</v>
      </c>
      <c r="G49" s="65" t="e">
        <f>VLOOKUP(E49,DUKB!$A$6:$R$658,4,FALSE)</f>
        <v>#N/A</v>
      </c>
      <c r="H49" s="65" t="e">
        <f>VLOOKUP(E49,DUKB!$A$6:$R$658,6,FALSE)</f>
        <v>#N/A</v>
      </c>
      <c r="I49" s="65" t="e">
        <f>VLOOKUP(E49,DUKB!$A$6:$R$658,7,FALSE)</f>
        <v>#N/A</v>
      </c>
      <c r="J49" s="65" t="e">
        <f>VLOOKUP(E49,DUKB!$A$6:$R$658,8,FALSE)</f>
        <v>#N/A</v>
      </c>
      <c r="K49" s="65" t="e">
        <f>VLOOKUP(E49,DUKB!$A$6:$R$658,9,FALSE)</f>
        <v>#N/A</v>
      </c>
      <c r="L49" s="65" t="e">
        <f>VLOOKUP(E49,DUKB!$A$6:$R$658,10,FALSE)</f>
        <v>#N/A</v>
      </c>
      <c r="M49" s="65" t="e">
        <f>VLOOKUP(E49,DUKB!$A$6:$R$658,11,FALSE)</f>
        <v>#N/A</v>
      </c>
      <c r="N49" s="65" t="e">
        <f>VLOOKUP(E49,DUKB!$A$6:$R$658,12,FALSE)</f>
        <v>#N/A</v>
      </c>
      <c r="O49" s="85" t="e">
        <f>VLOOKUP(E49,DUKB!$A$6:$R$658,13,FALSE)</f>
        <v>#N/A</v>
      </c>
      <c r="P49" s="86" t="e">
        <f>VLOOKUP(E49,DUKB!$A$6:$R$658,14,FALSE)</f>
        <v>#N/A</v>
      </c>
      <c r="Q49" s="86" t="e">
        <f>VLOOKUP(E49,DUKB!$A$6:$R$658,15,FALSE)</f>
        <v>#N/A</v>
      </c>
      <c r="R49" s="86" t="e">
        <f>VLOOKUP(E49,DUKB!$A$6:$R$658,16,FALSE)</f>
        <v>#N/A</v>
      </c>
      <c r="S49" s="86" t="e">
        <f>VLOOKUP(E49,DUKB!$A$6:$R$658,17,FALSE)</f>
        <v>#N/A</v>
      </c>
      <c r="T49" s="86" t="e">
        <f>VLOOKUP(E49,DUKB!$A$6:$R$658,18,FALSE)</f>
        <v>#N/A</v>
      </c>
      <c r="U49" s="73" t="str">
        <f t="shared" si="2"/>
        <v/>
      </c>
      <c r="V49" s="69">
        <f t="shared" si="4"/>
        <v>0</v>
      </c>
      <c r="W49" s="138" t="e">
        <f>VLOOKUP(E49,DUKB!$A$6:$B$565,2,FALSE)</f>
        <v>#N/A</v>
      </c>
      <c r="X49" s="137" t="e">
        <f>VLOOKUP(E49,DUKB!$A$6:$T$560,19,FALSE)</f>
        <v>#N/A</v>
      </c>
      <c r="Y49" s="137"/>
      <c r="Z49" s="139">
        <f t="shared" si="5"/>
        <v>0</v>
      </c>
      <c r="AA49" s="139" t="e">
        <f t="shared" si="6"/>
        <v>#N/A</v>
      </c>
      <c r="AB49" s="139" t="e">
        <f t="shared" si="7"/>
        <v>#N/A</v>
      </c>
      <c r="AC49" s="140" t="e">
        <f t="shared" si="8"/>
        <v>#N/A</v>
      </c>
      <c r="AD49" s="140" t="e">
        <f t="shared" si="9"/>
        <v>#N/A</v>
      </c>
      <c r="AE49" s="140" t="e">
        <f t="shared" si="10"/>
        <v>#N/A</v>
      </c>
      <c r="AF49" s="141" t="e">
        <f t="shared" si="11"/>
        <v>#N/A</v>
      </c>
      <c r="AH49">
        <f t="shared" si="12"/>
        <v>0</v>
      </c>
      <c r="AI49">
        <f t="shared" si="13"/>
        <v>14</v>
      </c>
    </row>
    <row r="50" spans="1:35" ht="15.75" customHeight="1">
      <c r="A50" s="67" t="str">
        <f t="shared" si="0"/>
        <v/>
      </c>
      <c r="B50" s="65">
        <f t="shared" si="14"/>
        <v>15</v>
      </c>
      <c r="C50" s="68" t="str">
        <f t="shared" si="15"/>
        <v/>
      </c>
      <c r="D50" s="69"/>
      <c r="E50" s="82"/>
      <c r="F50" s="65" t="e">
        <f>VLOOKUP(E50,DUKB!$A$6:$R$658,3,FALSE)</f>
        <v>#N/A</v>
      </c>
      <c r="G50" s="65" t="e">
        <f>VLOOKUP(E50,DUKB!$A$6:$R$658,4,FALSE)</f>
        <v>#N/A</v>
      </c>
      <c r="H50" s="65" t="e">
        <f>VLOOKUP(E50,DUKB!$A$6:$R$658,6,FALSE)</f>
        <v>#N/A</v>
      </c>
      <c r="I50" s="65" t="e">
        <f>VLOOKUP(E50,DUKB!$A$6:$R$658,7,FALSE)</f>
        <v>#N/A</v>
      </c>
      <c r="J50" s="65" t="e">
        <f>VLOOKUP(E50,DUKB!$A$6:$R$658,8,FALSE)</f>
        <v>#N/A</v>
      </c>
      <c r="K50" s="65" t="e">
        <f>VLOOKUP(E50,DUKB!$A$6:$R$658,9,FALSE)</f>
        <v>#N/A</v>
      </c>
      <c r="L50" s="65" t="e">
        <f>VLOOKUP(E50,DUKB!$A$6:$R$658,10,FALSE)</f>
        <v>#N/A</v>
      </c>
      <c r="M50" s="65" t="e">
        <f>VLOOKUP(E50,DUKB!$A$6:$R$658,11,FALSE)</f>
        <v>#N/A</v>
      </c>
      <c r="N50" s="65" t="e">
        <f>VLOOKUP(E50,DUKB!$A$6:$R$658,12,FALSE)</f>
        <v>#N/A</v>
      </c>
      <c r="O50" s="85" t="e">
        <f>VLOOKUP(E50,DUKB!$A$6:$R$658,13,FALSE)</f>
        <v>#N/A</v>
      </c>
      <c r="P50" s="86" t="e">
        <f>VLOOKUP(E50,DUKB!$A$6:$R$658,14,FALSE)</f>
        <v>#N/A</v>
      </c>
      <c r="Q50" s="86" t="e">
        <f>VLOOKUP(E50,DUKB!$A$6:$R$658,15,FALSE)</f>
        <v>#N/A</v>
      </c>
      <c r="R50" s="86" t="e">
        <f>VLOOKUP(E50,DUKB!$A$6:$R$658,16,FALSE)</f>
        <v>#N/A</v>
      </c>
      <c r="S50" s="86" t="e">
        <f>VLOOKUP(E50,DUKB!$A$6:$R$658,17,FALSE)</f>
        <v>#N/A</v>
      </c>
      <c r="T50" s="86" t="e">
        <f>VLOOKUP(E50,DUKB!$A$6:$R$658,18,FALSE)</f>
        <v>#N/A</v>
      </c>
      <c r="U50" s="73" t="str">
        <f t="shared" si="2"/>
        <v/>
      </c>
      <c r="V50" s="69">
        <f t="shared" si="4"/>
        <v>0</v>
      </c>
      <c r="W50" s="138" t="e">
        <f>VLOOKUP(E50,DUKB!$A$6:$B$565,2,FALSE)</f>
        <v>#N/A</v>
      </c>
      <c r="X50" s="137" t="e">
        <f>VLOOKUP(E50,DUKB!$A$6:$T$560,19,FALSE)</f>
        <v>#N/A</v>
      </c>
      <c r="Y50" s="137"/>
      <c r="Z50" s="139">
        <f t="shared" si="5"/>
        <v>0</v>
      </c>
      <c r="AA50" s="139" t="e">
        <f t="shared" si="6"/>
        <v>#N/A</v>
      </c>
      <c r="AB50" s="139" t="e">
        <f t="shared" si="7"/>
        <v>#N/A</v>
      </c>
      <c r="AC50" s="140" t="e">
        <f t="shared" si="8"/>
        <v>#N/A</v>
      </c>
      <c r="AD50" s="140" t="e">
        <f t="shared" si="9"/>
        <v>#N/A</v>
      </c>
      <c r="AE50" s="140" t="e">
        <f t="shared" si="10"/>
        <v>#N/A</v>
      </c>
      <c r="AF50" s="141" t="e">
        <f t="shared" si="11"/>
        <v>#N/A</v>
      </c>
      <c r="AH50">
        <f t="shared" si="12"/>
        <v>0</v>
      </c>
      <c r="AI50">
        <f t="shared" si="13"/>
        <v>15</v>
      </c>
    </row>
    <row r="51" spans="1:35" ht="15.75" customHeight="1">
      <c r="A51" s="67" t="str">
        <f t="shared" si="0"/>
        <v/>
      </c>
      <c r="B51" s="65">
        <f t="shared" si="14"/>
        <v>16</v>
      </c>
      <c r="C51" s="68" t="str">
        <f t="shared" si="15"/>
        <v/>
      </c>
      <c r="D51" s="69"/>
      <c r="E51" s="82"/>
      <c r="F51" s="65" t="e">
        <f>VLOOKUP(E51,DUKB!$A$6:$R$658,3,FALSE)</f>
        <v>#N/A</v>
      </c>
      <c r="G51" s="65" t="e">
        <f>VLOOKUP(E51,DUKB!$A$6:$R$658,4,FALSE)</f>
        <v>#N/A</v>
      </c>
      <c r="H51" s="65" t="e">
        <f>VLOOKUP(E51,DUKB!$A$6:$R$658,6,FALSE)</f>
        <v>#N/A</v>
      </c>
      <c r="I51" s="65" t="e">
        <f>VLOOKUP(E51,DUKB!$A$6:$R$658,7,FALSE)</f>
        <v>#N/A</v>
      </c>
      <c r="J51" s="65" t="e">
        <f>VLOOKUP(E51,DUKB!$A$6:$R$658,8,FALSE)</f>
        <v>#N/A</v>
      </c>
      <c r="K51" s="65" t="e">
        <f>VLOOKUP(E51,DUKB!$A$6:$R$658,9,FALSE)</f>
        <v>#N/A</v>
      </c>
      <c r="L51" s="65" t="e">
        <f>VLOOKUP(E51,DUKB!$A$6:$R$658,10,FALSE)</f>
        <v>#N/A</v>
      </c>
      <c r="M51" s="65" t="e">
        <f>VLOOKUP(E51,DUKB!$A$6:$R$658,11,FALSE)</f>
        <v>#N/A</v>
      </c>
      <c r="N51" s="65" t="e">
        <f>VLOOKUP(E51,DUKB!$A$6:$R$658,12,FALSE)</f>
        <v>#N/A</v>
      </c>
      <c r="O51" s="85" t="e">
        <f>VLOOKUP(E51,DUKB!$A$6:$R$658,13,FALSE)</f>
        <v>#N/A</v>
      </c>
      <c r="P51" s="86" t="e">
        <f>VLOOKUP(E51,DUKB!$A$6:$R$658,14,FALSE)</f>
        <v>#N/A</v>
      </c>
      <c r="Q51" s="86" t="e">
        <f>VLOOKUP(E51,DUKB!$A$6:$R$658,15,FALSE)</f>
        <v>#N/A</v>
      </c>
      <c r="R51" s="86" t="e">
        <f>VLOOKUP(E51,DUKB!$A$6:$R$658,16,FALSE)</f>
        <v>#N/A</v>
      </c>
      <c r="S51" s="86" t="e">
        <f>VLOOKUP(E51,DUKB!$A$6:$R$658,17,FALSE)</f>
        <v>#N/A</v>
      </c>
      <c r="T51" s="86" t="e">
        <f>VLOOKUP(E51,DUKB!$A$6:$R$658,18,FALSE)</f>
        <v>#N/A</v>
      </c>
      <c r="U51" s="73" t="str">
        <f t="shared" si="2"/>
        <v/>
      </c>
      <c r="V51" s="69">
        <f t="shared" si="4"/>
        <v>0</v>
      </c>
      <c r="W51" s="138" t="e">
        <f>VLOOKUP(E51,DUKB!$A$6:$B$565,2,FALSE)</f>
        <v>#N/A</v>
      </c>
      <c r="X51" s="137" t="e">
        <f>VLOOKUP(E51,DUKB!$A$6:$T$560,19,FALSE)</f>
        <v>#N/A</v>
      </c>
      <c r="Y51" s="137"/>
      <c r="Z51" s="139">
        <f t="shared" si="5"/>
        <v>0</v>
      </c>
      <c r="AA51" s="139" t="e">
        <f t="shared" si="6"/>
        <v>#N/A</v>
      </c>
      <c r="AB51" s="139" t="e">
        <f t="shared" si="7"/>
        <v>#N/A</v>
      </c>
      <c r="AC51" s="140" t="e">
        <f t="shared" si="8"/>
        <v>#N/A</v>
      </c>
      <c r="AD51" s="140" t="e">
        <f t="shared" si="9"/>
        <v>#N/A</v>
      </c>
      <c r="AE51" s="140" t="e">
        <f t="shared" si="10"/>
        <v>#N/A</v>
      </c>
      <c r="AF51" s="141" t="e">
        <f t="shared" si="11"/>
        <v>#N/A</v>
      </c>
      <c r="AH51">
        <f t="shared" si="12"/>
        <v>0</v>
      </c>
      <c r="AI51">
        <f t="shared" si="13"/>
        <v>16</v>
      </c>
    </row>
    <row r="52" spans="1:35" ht="15.75" customHeight="1">
      <c r="A52" s="67" t="str">
        <f t="shared" si="0"/>
        <v/>
      </c>
      <c r="B52" s="65">
        <f t="shared" si="14"/>
        <v>17</v>
      </c>
      <c r="C52" s="68" t="str">
        <f t="shared" si="15"/>
        <v/>
      </c>
      <c r="D52" s="69"/>
      <c r="E52" s="82"/>
      <c r="F52" s="65" t="e">
        <f>VLOOKUP(E52,DUKB!$A$6:$R$658,3,FALSE)</f>
        <v>#N/A</v>
      </c>
      <c r="G52" s="65" t="e">
        <f>VLOOKUP(E52,DUKB!$A$6:$R$658,4,FALSE)</f>
        <v>#N/A</v>
      </c>
      <c r="H52" s="65" t="e">
        <f>VLOOKUP(E52,DUKB!$A$6:$R$658,6,FALSE)</f>
        <v>#N/A</v>
      </c>
      <c r="I52" s="65" t="e">
        <f>VLOOKUP(E52,DUKB!$A$6:$R$658,7,FALSE)</f>
        <v>#N/A</v>
      </c>
      <c r="J52" s="65" t="e">
        <f>VLOOKUP(E52,DUKB!$A$6:$R$658,8,FALSE)</f>
        <v>#N/A</v>
      </c>
      <c r="K52" s="65" t="e">
        <f>VLOOKUP(E52,DUKB!$A$6:$R$658,9,FALSE)</f>
        <v>#N/A</v>
      </c>
      <c r="L52" s="65" t="e">
        <f>VLOOKUP(E52,DUKB!$A$6:$R$658,10,FALSE)</f>
        <v>#N/A</v>
      </c>
      <c r="M52" s="65" t="e">
        <f>VLOOKUP(E52,DUKB!$A$6:$R$658,11,FALSE)</f>
        <v>#N/A</v>
      </c>
      <c r="N52" s="65" t="e">
        <f>VLOOKUP(E52,DUKB!$A$6:$R$658,12,FALSE)</f>
        <v>#N/A</v>
      </c>
      <c r="O52" s="85" t="e">
        <f>VLOOKUP(E52,DUKB!$A$6:$R$658,13,FALSE)</f>
        <v>#N/A</v>
      </c>
      <c r="P52" s="86" t="e">
        <f>VLOOKUP(E52,DUKB!$A$6:$R$658,14,FALSE)</f>
        <v>#N/A</v>
      </c>
      <c r="Q52" s="86" t="e">
        <f>VLOOKUP(E52,DUKB!$A$6:$R$658,15,FALSE)</f>
        <v>#N/A</v>
      </c>
      <c r="R52" s="86" t="e">
        <f>VLOOKUP(E52,DUKB!$A$6:$R$658,16,FALSE)</f>
        <v>#N/A</v>
      </c>
      <c r="S52" s="86" t="e">
        <f>VLOOKUP(E52,DUKB!$A$6:$R$658,17,FALSE)</f>
        <v>#N/A</v>
      </c>
      <c r="T52" s="86" t="e">
        <f>VLOOKUP(E52,DUKB!$A$6:$R$658,18,FALSE)</f>
        <v>#N/A</v>
      </c>
      <c r="U52" s="73" t="str">
        <f t="shared" si="2"/>
        <v/>
      </c>
      <c r="V52" s="69">
        <f t="shared" si="4"/>
        <v>0</v>
      </c>
      <c r="W52" s="138" t="e">
        <f>VLOOKUP(E52,DUKB!$A$6:$B$565,2,FALSE)</f>
        <v>#N/A</v>
      </c>
      <c r="X52" s="137" t="e">
        <f>VLOOKUP(E52,DUKB!$A$6:$T$560,19,FALSE)</f>
        <v>#N/A</v>
      </c>
      <c r="Y52" s="137"/>
      <c r="Z52" s="139">
        <f t="shared" si="5"/>
        <v>0</v>
      </c>
      <c r="AA52" s="139" t="e">
        <f t="shared" si="6"/>
        <v>#N/A</v>
      </c>
      <c r="AB52" s="139" t="e">
        <f t="shared" si="7"/>
        <v>#N/A</v>
      </c>
      <c r="AC52" s="140" t="e">
        <f t="shared" si="8"/>
        <v>#N/A</v>
      </c>
      <c r="AD52" s="140" t="e">
        <f t="shared" si="9"/>
        <v>#N/A</v>
      </c>
      <c r="AE52" s="140" t="e">
        <f t="shared" si="10"/>
        <v>#N/A</v>
      </c>
      <c r="AF52" s="141" t="e">
        <f t="shared" si="11"/>
        <v>#N/A</v>
      </c>
      <c r="AH52">
        <f t="shared" si="12"/>
        <v>0</v>
      </c>
      <c r="AI52">
        <f t="shared" si="13"/>
        <v>17</v>
      </c>
    </row>
    <row r="53" spans="1:35" ht="15.75" customHeight="1">
      <c r="A53" s="67" t="str">
        <f t="shared" si="0"/>
        <v/>
      </c>
      <c r="B53" s="65">
        <f t="shared" si="14"/>
        <v>18</v>
      </c>
      <c r="C53" s="68" t="str">
        <f t="shared" si="15"/>
        <v/>
      </c>
      <c r="D53" s="69"/>
      <c r="E53" s="82"/>
      <c r="F53" s="65" t="e">
        <f>VLOOKUP(E53,DUKB!$A$6:$R$658,3,FALSE)</f>
        <v>#N/A</v>
      </c>
      <c r="G53" s="65" t="e">
        <f>VLOOKUP(E53,DUKB!$A$6:$R$658,4,FALSE)</f>
        <v>#N/A</v>
      </c>
      <c r="H53" s="65" t="e">
        <f>VLOOKUP(E53,DUKB!$A$6:$R$658,6,FALSE)</f>
        <v>#N/A</v>
      </c>
      <c r="I53" s="65" t="e">
        <f>VLOOKUP(E53,DUKB!$A$6:$R$658,7,FALSE)</f>
        <v>#N/A</v>
      </c>
      <c r="J53" s="65" t="e">
        <f>VLOOKUP(E53,DUKB!$A$6:$R$658,8,FALSE)</f>
        <v>#N/A</v>
      </c>
      <c r="K53" s="65" t="e">
        <f>VLOOKUP(E53,DUKB!$A$6:$R$658,9,FALSE)</f>
        <v>#N/A</v>
      </c>
      <c r="L53" s="65" t="e">
        <f>VLOOKUP(E53,DUKB!$A$6:$R$658,10,FALSE)</f>
        <v>#N/A</v>
      </c>
      <c r="M53" s="65" t="e">
        <f>VLOOKUP(E53,DUKB!$A$6:$R$658,11,FALSE)</f>
        <v>#N/A</v>
      </c>
      <c r="N53" s="65" t="e">
        <f>VLOOKUP(E53,DUKB!$A$6:$R$658,12,FALSE)</f>
        <v>#N/A</v>
      </c>
      <c r="O53" s="85" t="e">
        <f>VLOOKUP(E53,DUKB!$A$6:$R$658,13,FALSE)</f>
        <v>#N/A</v>
      </c>
      <c r="P53" s="86" t="e">
        <f>VLOOKUP(E53,DUKB!$A$6:$R$658,14,FALSE)</f>
        <v>#N/A</v>
      </c>
      <c r="Q53" s="86" t="e">
        <f>VLOOKUP(E53,DUKB!$A$6:$R$658,15,FALSE)</f>
        <v>#N/A</v>
      </c>
      <c r="R53" s="86" t="e">
        <f>VLOOKUP(E53,DUKB!$A$6:$R$658,16,FALSE)</f>
        <v>#N/A</v>
      </c>
      <c r="S53" s="86" t="e">
        <f>VLOOKUP(E53,DUKB!$A$6:$R$658,17,FALSE)</f>
        <v>#N/A</v>
      </c>
      <c r="T53" s="86" t="e">
        <f>VLOOKUP(E53,DUKB!$A$6:$R$658,18,FALSE)</f>
        <v>#N/A</v>
      </c>
      <c r="U53" s="73" t="str">
        <f t="shared" si="2"/>
        <v/>
      </c>
      <c r="V53" s="69">
        <f t="shared" si="4"/>
        <v>0</v>
      </c>
      <c r="W53" s="138" t="e">
        <f>VLOOKUP(E53,DUKB!$A$6:$B$565,2,FALSE)</f>
        <v>#N/A</v>
      </c>
      <c r="X53" s="137" t="e">
        <f>VLOOKUP(E53,DUKB!$A$6:$T$560,19,FALSE)</f>
        <v>#N/A</v>
      </c>
      <c r="Y53" s="137"/>
      <c r="Z53" s="139">
        <f t="shared" si="5"/>
        <v>0</v>
      </c>
      <c r="AA53" s="139" t="e">
        <f t="shared" si="6"/>
        <v>#N/A</v>
      </c>
      <c r="AB53" s="139" t="e">
        <f t="shared" si="7"/>
        <v>#N/A</v>
      </c>
      <c r="AC53" s="140" t="e">
        <f t="shared" si="8"/>
        <v>#N/A</v>
      </c>
      <c r="AD53" s="140" t="e">
        <f t="shared" si="9"/>
        <v>#N/A</v>
      </c>
      <c r="AE53" s="140" t="e">
        <f t="shared" si="10"/>
        <v>#N/A</v>
      </c>
      <c r="AF53" s="141" t="e">
        <f t="shared" si="11"/>
        <v>#N/A</v>
      </c>
      <c r="AH53">
        <f t="shared" si="12"/>
        <v>0</v>
      </c>
      <c r="AI53">
        <f t="shared" si="13"/>
        <v>18</v>
      </c>
    </row>
    <row r="54" spans="1:35" ht="15.75" customHeight="1">
      <c r="A54" s="67" t="str">
        <f t="shared" si="0"/>
        <v/>
      </c>
      <c r="B54" s="65">
        <f t="shared" si="14"/>
        <v>19</v>
      </c>
      <c r="C54" s="68" t="str">
        <f t="shared" si="15"/>
        <v/>
      </c>
      <c r="D54" s="69"/>
      <c r="E54" s="82"/>
      <c r="F54" s="65" t="e">
        <f>VLOOKUP(E54,DUKB!$A$6:$R$658,3,FALSE)</f>
        <v>#N/A</v>
      </c>
      <c r="G54" s="65" t="e">
        <f>VLOOKUP(E54,DUKB!$A$6:$R$658,4,FALSE)</f>
        <v>#N/A</v>
      </c>
      <c r="H54" s="65" t="e">
        <f>VLOOKUP(E54,DUKB!$A$6:$R$658,6,FALSE)</f>
        <v>#N/A</v>
      </c>
      <c r="I54" s="65" t="e">
        <f>VLOOKUP(E54,DUKB!$A$6:$R$658,7,FALSE)</f>
        <v>#N/A</v>
      </c>
      <c r="J54" s="65" t="e">
        <f>VLOOKUP(E54,DUKB!$A$6:$R$658,8,FALSE)</f>
        <v>#N/A</v>
      </c>
      <c r="K54" s="65" t="e">
        <f>VLOOKUP(E54,DUKB!$A$6:$R$658,9,FALSE)</f>
        <v>#N/A</v>
      </c>
      <c r="L54" s="65" t="e">
        <f>VLOOKUP(E54,DUKB!$A$6:$R$658,10,FALSE)</f>
        <v>#N/A</v>
      </c>
      <c r="M54" s="65" t="e">
        <f>VLOOKUP(E54,DUKB!$A$6:$R$658,11,FALSE)</f>
        <v>#N/A</v>
      </c>
      <c r="N54" s="65" t="e">
        <f>VLOOKUP(E54,DUKB!$A$6:$R$658,12,FALSE)</f>
        <v>#N/A</v>
      </c>
      <c r="O54" s="85" t="e">
        <f>VLOOKUP(E54,DUKB!$A$6:$R$658,13,FALSE)</f>
        <v>#N/A</v>
      </c>
      <c r="P54" s="86" t="e">
        <f>VLOOKUP(E54,DUKB!$A$6:$R$658,14,FALSE)</f>
        <v>#N/A</v>
      </c>
      <c r="Q54" s="86" t="e">
        <f>VLOOKUP(E54,DUKB!$A$6:$R$658,15,FALSE)</f>
        <v>#N/A</v>
      </c>
      <c r="R54" s="86" t="e">
        <f>VLOOKUP(E54,DUKB!$A$6:$R$658,16,FALSE)</f>
        <v>#N/A</v>
      </c>
      <c r="S54" s="86" t="e">
        <f>VLOOKUP(E54,DUKB!$A$6:$R$658,17,FALSE)</f>
        <v>#N/A</v>
      </c>
      <c r="T54" s="86" t="e">
        <f>VLOOKUP(E54,DUKB!$A$6:$R$658,18,FALSE)</f>
        <v>#N/A</v>
      </c>
      <c r="U54" s="73" t="str">
        <f t="shared" si="2"/>
        <v/>
      </c>
      <c r="V54" s="69">
        <f t="shared" si="4"/>
        <v>0</v>
      </c>
      <c r="W54" s="138" t="e">
        <f>VLOOKUP(E54,DUKB!$A$6:$B$565,2,FALSE)</f>
        <v>#N/A</v>
      </c>
      <c r="X54" s="137" t="e">
        <f>VLOOKUP(E54,DUKB!$A$6:$T$560,19,FALSE)</f>
        <v>#N/A</v>
      </c>
      <c r="Y54" s="137"/>
      <c r="Z54" s="139">
        <f t="shared" si="5"/>
        <v>0</v>
      </c>
      <c r="AA54" s="139" t="e">
        <f t="shared" si="6"/>
        <v>#N/A</v>
      </c>
      <c r="AB54" s="139" t="e">
        <f t="shared" si="7"/>
        <v>#N/A</v>
      </c>
      <c r="AC54" s="140" t="e">
        <f t="shared" si="8"/>
        <v>#N/A</v>
      </c>
      <c r="AD54" s="140" t="e">
        <f t="shared" si="9"/>
        <v>#N/A</v>
      </c>
      <c r="AE54" s="140" t="e">
        <f t="shared" si="10"/>
        <v>#N/A</v>
      </c>
      <c r="AF54" s="141" t="e">
        <f t="shared" si="11"/>
        <v>#N/A</v>
      </c>
      <c r="AH54">
        <f t="shared" si="12"/>
        <v>0</v>
      </c>
      <c r="AI54">
        <f t="shared" si="13"/>
        <v>19</v>
      </c>
    </row>
    <row r="55" spans="1:35" ht="15.75" customHeight="1">
      <c r="A55" s="67" t="str">
        <f t="shared" si="0"/>
        <v/>
      </c>
      <c r="B55" s="65">
        <f t="shared" si="14"/>
        <v>20</v>
      </c>
      <c r="C55" s="68" t="str">
        <f t="shared" si="15"/>
        <v/>
      </c>
      <c r="D55" s="69"/>
      <c r="E55" s="82"/>
      <c r="F55" s="65" t="e">
        <f>VLOOKUP(E55,DUKB!$A$6:$R$658,3,FALSE)</f>
        <v>#N/A</v>
      </c>
      <c r="G55" s="65" t="e">
        <f>VLOOKUP(E55,DUKB!$A$6:$R$658,4,FALSE)</f>
        <v>#N/A</v>
      </c>
      <c r="H55" s="65" t="e">
        <f>VLOOKUP(E55,DUKB!$A$6:$R$658,6,FALSE)</f>
        <v>#N/A</v>
      </c>
      <c r="I55" s="65" t="e">
        <f>VLOOKUP(E55,DUKB!$A$6:$R$658,7,FALSE)</f>
        <v>#N/A</v>
      </c>
      <c r="J55" s="65" t="e">
        <f>VLOOKUP(E55,DUKB!$A$6:$R$658,8,FALSE)</f>
        <v>#N/A</v>
      </c>
      <c r="K55" s="65" t="e">
        <f>VLOOKUP(E55,DUKB!$A$6:$R$658,9,FALSE)</f>
        <v>#N/A</v>
      </c>
      <c r="L55" s="65" t="e">
        <f>VLOOKUP(E55,DUKB!$A$6:$R$658,10,FALSE)</f>
        <v>#N/A</v>
      </c>
      <c r="M55" s="65" t="e">
        <f>VLOOKUP(E55,DUKB!$A$6:$R$658,11,FALSE)</f>
        <v>#N/A</v>
      </c>
      <c r="N55" s="65" t="e">
        <f>VLOOKUP(E55,DUKB!$A$6:$R$658,12,FALSE)</f>
        <v>#N/A</v>
      </c>
      <c r="O55" s="85" t="e">
        <f>VLOOKUP(E55,DUKB!$A$6:$R$658,13,FALSE)</f>
        <v>#N/A</v>
      </c>
      <c r="P55" s="86" t="e">
        <f>VLOOKUP(E55,DUKB!$A$6:$R$658,14,FALSE)</f>
        <v>#N/A</v>
      </c>
      <c r="Q55" s="86" t="e">
        <f>VLOOKUP(E55,DUKB!$A$6:$R$658,15,FALSE)</f>
        <v>#N/A</v>
      </c>
      <c r="R55" s="86" t="e">
        <f>VLOOKUP(E55,DUKB!$A$6:$R$658,16,FALSE)</f>
        <v>#N/A</v>
      </c>
      <c r="S55" s="86" t="e">
        <f>VLOOKUP(E55,DUKB!$A$6:$R$658,17,FALSE)</f>
        <v>#N/A</v>
      </c>
      <c r="T55" s="86" t="e">
        <f>VLOOKUP(E55,DUKB!$A$6:$R$658,18,FALSE)</f>
        <v>#N/A</v>
      </c>
      <c r="U55" s="73" t="str">
        <f t="shared" si="2"/>
        <v/>
      </c>
      <c r="V55" s="69">
        <f t="shared" si="4"/>
        <v>0</v>
      </c>
      <c r="W55" s="138" t="e">
        <f>VLOOKUP(E55,DUKB!$A$6:$B$565,2,FALSE)</f>
        <v>#N/A</v>
      </c>
      <c r="X55" s="137" t="e">
        <f>VLOOKUP(E55,DUKB!$A$6:$T$560,19,FALSE)</f>
        <v>#N/A</v>
      </c>
      <c r="Y55" s="137"/>
      <c r="Z55" s="139">
        <f t="shared" si="5"/>
        <v>0</v>
      </c>
      <c r="AA55" s="139" t="e">
        <f t="shared" si="6"/>
        <v>#N/A</v>
      </c>
      <c r="AB55" s="139" t="e">
        <f t="shared" si="7"/>
        <v>#N/A</v>
      </c>
      <c r="AC55" s="140" t="e">
        <f t="shared" si="8"/>
        <v>#N/A</v>
      </c>
      <c r="AD55" s="140" t="e">
        <f t="shared" si="9"/>
        <v>#N/A</v>
      </c>
      <c r="AE55" s="140" t="e">
        <f t="shared" si="10"/>
        <v>#N/A</v>
      </c>
      <c r="AF55" s="141" t="e">
        <f t="shared" si="11"/>
        <v>#N/A</v>
      </c>
      <c r="AH55">
        <f t="shared" si="12"/>
        <v>0</v>
      </c>
      <c r="AI55">
        <f t="shared" si="13"/>
        <v>20</v>
      </c>
    </row>
    <row r="56" spans="1:35" ht="15.75" customHeight="1">
      <c r="A56" s="67" t="str">
        <f t="shared" si="0"/>
        <v/>
      </c>
      <c r="B56" s="65">
        <f t="shared" si="14"/>
        <v>21</v>
      </c>
      <c r="C56" s="68" t="str">
        <f t="shared" si="15"/>
        <v/>
      </c>
      <c r="D56" s="69"/>
      <c r="E56" s="82"/>
      <c r="F56" s="65" t="e">
        <f>VLOOKUP(E56,DUKB!$A$6:$R$658,3,FALSE)</f>
        <v>#N/A</v>
      </c>
      <c r="G56" s="65" t="e">
        <f>VLOOKUP(E56,DUKB!$A$6:$R$658,4,FALSE)</f>
        <v>#N/A</v>
      </c>
      <c r="H56" s="65" t="e">
        <f>VLOOKUP(E56,DUKB!$A$6:$R$658,6,FALSE)</f>
        <v>#N/A</v>
      </c>
      <c r="I56" s="65" t="e">
        <f>VLOOKUP(E56,DUKB!$A$6:$R$658,7,FALSE)</f>
        <v>#N/A</v>
      </c>
      <c r="J56" s="65" t="e">
        <f>VLOOKUP(E56,DUKB!$A$6:$R$658,8,FALSE)</f>
        <v>#N/A</v>
      </c>
      <c r="K56" s="65" t="e">
        <f>VLOOKUP(E56,DUKB!$A$6:$R$658,9,FALSE)</f>
        <v>#N/A</v>
      </c>
      <c r="L56" s="65" t="e">
        <f>VLOOKUP(E56,DUKB!$A$6:$R$658,10,FALSE)</f>
        <v>#N/A</v>
      </c>
      <c r="M56" s="65" t="e">
        <f>VLOOKUP(E56,DUKB!$A$6:$R$658,11,FALSE)</f>
        <v>#N/A</v>
      </c>
      <c r="N56" s="65" t="e">
        <f>VLOOKUP(E56,DUKB!$A$6:$R$658,12,FALSE)</f>
        <v>#N/A</v>
      </c>
      <c r="O56" s="85" t="e">
        <f>VLOOKUP(E56,DUKB!$A$6:$R$658,13,FALSE)</f>
        <v>#N/A</v>
      </c>
      <c r="P56" s="86" t="e">
        <f>VLOOKUP(E56,DUKB!$A$6:$R$658,14,FALSE)</f>
        <v>#N/A</v>
      </c>
      <c r="Q56" s="86" t="e">
        <f>VLOOKUP(E56,DUKB!$A$6:$R$658,15,FALSE)</f>
        <v>#N/A</v>
      </c>
      <c r="R56" s="86" t="e">
        <f>VLOOKUP(E56,DUKB!$A$6:$R$658,16,FALSE)</f>
        <v>#N/A</v>
      </c>
      <c r="S56" s="86" t="e">
        <f>VLOOKUP(E56,DUKB!$A$6:$R$658,17,FALSE)</f>
        <v>#N/A</v>
      </c>
      <c r="T56" s="86" t="e">
        <f>VLOOKUP(E56,DUKB!$A$6:$R$658,18,FALSE)</f>
        <v>#N/A</v>
      </c>
      <c r="U56" s="73" t="str">
        <f t="shared" si="2"/>
        <v/>
      </c>
      <c r="V56" s="69">
        <f t="shared" si="4"/>
        <v>0</v>
      </c>
      <c r="W56" s="138" t="e">
        <f>VLOOKUP(E56,DUKB!$A$6:$B$565,2,FALSE)</f>
        <v>#N/A</v>
      </c>
      <c r="X56" s="137" t="e">
        <f>VLOOKUP(E56,DUKB!$A$6:$T$560,19,FALSE)</f>
        <v>#N/A</v>
      </c>
      <c r="Y56" s="137"/>
      <c r="Z56" s="139">
        <f t="shared" si="5"/>
        <v>0</v>
      </c>
      <c r="AA56" s="139" t="e">
        <f t="shared" si="6"/>
        <v>#N/A</v>
      </c>
      <c r="AB56" s="139" t="e">
        <f t="shared" si="7"/>
        <v>#N/A</v>
      </c>
      <c r="AC56" s="140" t="e">
        <f t="shared" si="8"/>
        <v>#N/A</v>
      </c>
      <c r="AD56" s="140" t="e">
        <f t="shared" si="9"/>
        <v>#N/A</v>
      </c>
      <c r="AE56" s="140" t="e">
        <f t="shared" si="10"/>
        <v>#N/A</v>
      </c>
      <c r="AF56" s="141" t="e">
        <f t="shared" si="11"/>
        <v>#N/A</v>
      </c>
      <c r="AH56">
        <f t="shared" si="12"/>
        <v>0</v>
      </c>
      <c r="AI56">
        <f t="shared" si="13"/>
        <v>21</v>
      </c>
    </row>
    <row r="57" spans="1:35" ht="15.75" customHeight="1">
      <c r="A57" s="67" t="str">
        <f t="shared" si="0"/>
        <v/>
      </c>
      <c r="B57" s="65">
        <f t="shared" si="14"/>
        <v>22</v>
      </c>
      <c r="C57" s="68" t="str">
        <f t="shared" si="15"/>
        <v/>
      </c>
      <c r="D57" s="69"/>
      <c r="E57" s="82"/>
      <c r="F57" s="65" t="e">
        <f>VLOOKUP(E57,DUKB!$A$6:$R$658,3,FALSE)</f>
        <v>#N/A</v>
      </c>
      <c r="G57" s="65" t="e">
        <f>VLOOKUP(E57,DUKB!$A$6:$R$658,4,FALSE)</f>
        <v>#N/A</v>
      </c>
      <c r="H57" s="65" t="e">
        <f>VLOOKUP(E57,DUKB!$A$6:$R$658,6,FALSE)</f>
        <v>#N/A</v>
      </c>
      <c r="I57" s="65" t="e">
        <f>VLOOKUP(E57,DUKB!$A$6:$R$658,7,FALSE)</f>
        <v>#N/A</v>
      </c>
      <c r="J57" s="65" t="e">
        <f>VLOOKUP(E57,DUKB!$A$6:$R$658,8,FALSE)</f>
        <v>#N/A</v>
      </c>
      <c r="K57" s="65" t="e">
        <f>VLOOKUP(E57,DUKB!$A$6:$R$658,9,FALSE)</f>
        <v>#N/A</v>
      </c>
      <c r="L57" s="65" t="e">
        <f>VLOOKUP(E57,DUKB!$A$6:$R$658,10,FALSE)</f>
        <v>#N/A</v>
      </c>
      <c r="M57" s="65" t="e">
        <f>VLOOKUP(E57,DUKB!$A$6:$R$658,11,FALSE)</f>
        <v>#N/A</v>
      </c>
      <c r="N57" s="65" t="e">
        <f>VLOOKUP(E57,DUKB!$A$6:$R$658,12,FALSE)</f>
        <v>#N/A</v>
      </c>
      <c r="O57" s="85" t="e">
        <f>VLOOKUP(E57,DUKB!$A$6:$R$658,13,FALSE)</f>
        <v>#N/A</v>
      </c>
      <c r="P57" s="86" t="e">
        <f>VLOOKUP(E57,DUKB!$A$6:$R$658,14,FALSE)</f>
        <v>#N/A</v>
      </c>
      <c r="Q57" s="86" t="e">
        <f>VLOOKUP(E57,DUKB!$A$6:$R$658,15,FALSE)</f>
        <v>#N/A</v>
      </c>
      <c r="R57" s="86" t="e">
        <f>VLOOKUP(E57,DUKB!$A$6:$R$658,16,FALSE)</f>
        <v>#N/A</v>
      </c>
      <c r="S57" s="86" t="e">
        <f>VLOOKUP(E57,DUKB!$A$6:$R$658,17,FALSE)</f>
        <v>#N/A</v>
      </c>
      <c r="T57" s="86" t="e">
        <f>VLOOKUP(E57,DUKB!$A$6:$R$658,18,FALSE)</f>
        <v>#N/A</v>
      </c>
      <c r="U57" s="73" t="str">
        <f t="shared" si="2"/>
        <v/>
      </c>
      <c r="V57" s="69">
        <f t="shared" si="4"/>
        <v>0</v>
      </c>
      <c r="W57" s="138" t="e">
        <f>VLOOKUP(E57,DUKB!$A$6:$B$565,2,FALSE)</f>
        <v>#N/A</v>
      </c>
      <c r="X57" s="137" t="e">
        <f>VLOOKUP(E57,DUKB!$A$6:$T$560,19,FALSE)</f>
        <v>#N/A</v>
      </c>
      <c r="Y57" s="137"/>
      <c r="Z57" s="139">
        <f t="shared" si="5"/>
        <v>0</v>
      </c>
      <c r="AA57" s="139" t="e">
        <f t="shared" si="6"/>
        <v>#N/A</v>
      </c>
      <c r="AB57" s="139" t="e">
        <f t="shared" si="7"/>
        <v>#N/A</v>
      </c>
      <c r="AC57" s="140" t="e">
        <f t="shared" si="8"/>
        <v>#N/A</v>
      </c>
      <c r="AD57" s="140" t="e">
        <f t="shared" si="9"/>
        <v>#N/A</v>
      </c>
      <c r="AE57" s="140" t="e">
        <f t="shared" si="10"/>
        <v>#N/A</v>
      </c>
      <c r="AF57" s="141" t="e">
        <f t="shared" si="11"/>
        <v>#N/A</v>
      </c>
      <c r="AH57">
        <f t="shared" si="12"/>
        <v>0</v>
      </c>
      <c r="AI57">
        <f t="shared" si="13"/>
        <v>22</v>
      </c>
    </row>
    <row r="58" spans="1:35" ht="15.75" customHeight="1">
      <c r="A58" s="67" t="str">
        <f t="shared" si="0"/>
        <v/>
      </c>
      <c r="B58" s="65">
        <f t="shared" si="14"/>
        <v>23</v>
      </c>
      <c r="C58" s="68" t="str">
        <f t="shared" si="15"/>
        <v/>
      </c>
      <c r="D58" s="69"/>
      <c r="E58" s="82"/>
      <c r="F58" s="65" t="e">
        <f>VLOOKUP(E58,DUKB!$A$6:$R$658,3,FALSE)</f>
        <v>#N/A</v>
      </c>
      <c r="G58" s="65" t="e">
        <f>VLOOKUP(E58,DUKB!$A$6:$R$658,4,FALSE)</f>
        <v>#N/A</v>
      </c>
      <c r="H58" s="65" t="e">
        <f>VLOOKUP(E58,DUKB!$A$6:$R$658,6,FALSE)</f>
        <v>#N/A</v>
      </c>
      <c r="I58" s="65" t="e">
        <f>VLOOKUP(E58,DUKB!$A$6:$R$658,7,FALSE)</f>
        <v>#N/A</v>
      </c>
      <c r="J58" s="65" t="e">
        <f>VLOOKUP(E58,DUKB!$A$6:$R$658,8,FALSE)</f>
        <v>#N/A</v>
      </c>
      <c r="K58" s="65" t="e">
        <f>VLOOKUP(E58,DUKB!$A$6:$R$658,9,FALSE)</f>
        <v>#N/A</v>
      </c>
      <c r="L58" s="65" t="e">
        <f>VLOOKUP(E58,DUKB!$A$6:$R$658,10,FALSE)</f>
        <v>#N/A</v>
      </c>
      <c r="M58" s="65" t="e">
        <f>VLOOKUP(E58,DUKB!$A$6:$R$658,11,FALSE)</f>
        <v>#N/A</v>
      </c>
      <c r="N58" s="65" t="e">
        <f>VLOOKUP(E58,DUKB!$A$6:$R$658,12,FALSE)</f>
        <v>#N/A</v>
      </c>
      <c r="O58" s="85" t="e">
        <f>VLOOKUP(E58,DUKB!$A$6:$R$658,13,FALSE)</f>
        <v>#N/A</v>
      </c>
      <c r="P58" s="86" t="e">
        <f>VLOOKUP(E58,DUKB!$A$6:$R$658,14,FALSE)</f>
        <v>#N/A</v>
      </c>
      <c r="Q58" s="86" t="e">
        <f>VLOOKUP(E58,DUKB!$A$6:$R$658,15,FALSE)</f>
        <v>#N/A</v>
      </c>
      <c r="R58" s="86" t="e">
        <f>VLOOKUP(E58,DUKB!$A$6:$R$658,16,FALSE)</f>
        <v>#N/A</v>
      </c>
      <c r="S58" s="86" t="e">
        <f>VLOOKUP(E58,DUKB!$A$6:$R$658,17,FALSE)</f>
        <v>#N/A</v>
      </c>
      <c r="T58" s="86" t="e">
        <f>VLOOKUP(E58,DUKB!$A$6:$R$658,18,FALSE)</f>
        <v>#N/A</v>
      </c>
      <c r="U58" s="73" t="str">
        <f t="shared" si="2"/>
        <v/>
      </c>
      <c r="V58" s="69">
        <f t="shared" si="4"/>
        <v>0</v>
      </c>
      <c r="W58" s="138" t="e">
        <f>VLOOKUP(E58,DUKB!$A$6:$B$565,2,FALSE)</f>
        <v>#N/A</v>
      </c>
      <c r="X58" s="137" t="e">
        <f>VLOOKUP(E58,DUKB!$A$6:$T$560,19,FALSE)</f>
        <v>#N/A</v>
      </c>
      <c r="Y58" s="137"/>
      <c r="Z58" s="139">
        <f t="shared" si="5"/>
        <v>0</v>
      </c>
      <c r="AA58" s="139" t="e">
        <f t="shared" si="6"/>
        <v>#N/A</v>
      </c>
      <c r="AB58" s="139" t="e">
        <f t="shared" si="7"/>
        <v>#N/A</v>
      </c>
      <c r="AC58" s="140" t="e">
        <f t="shared" si="8"/>
        <v>#N/A</v>
      </c>
      <c r="AD58" s="140" t="e">
        <f t="shared" si="9"/>
        <v>#N/A</v>
      </c>
      <c r="AE58" s="140" t="e">
        <f t="shared" si="10"/>
        <v>#N/A</v>
      </c>
      <c r="AF58" s="141" t="e">
        <f t="shared" si="11"/>
        <v>#N/A</v>
      </c>
      <c r="AH58">
        <f t="shared" si="12"/>
        <v>0</v>
      </c>
      <c r="AI58">
        <f t="shared" si="13"/>
        <v>23</v>
      </c>
    </row>
    <row r="59" spans="1:35" ht="15.75" customHeight="1">
      <c r="A59" s="67" t="str">
        <f t="shared" si="0"/>
        <v/>
      </c>
      <c r="B59" s="65">
        <f t="shared" si="14"/>
        <v>24</v>
      </c>
      <c r="C59" s="68" t="str">
        <f t="shared" si="15"/>
        <v/>
      </c>
      <c r="D59" s="69"/>
      <c r="E59" s="82"/>
      <c r="F59" s="65" t="e">
        <f>VLOOKUP(E59,DUKB!$A$6:$R$658,3,FALSE)</f>
        <v>#N/A</v>
      </c>
      <c r="G59" s="65" t="e">
        <f>VLOOKUP(E59,DUKB!$A$6:$R$658,4,FALSE)</f>
        <v>#N/A</v>
      </c>
      <c r="H59" s="65" t="e">
        <f>VLOOKUP(E59,DUKB!$A$6:$R$658,6,FALSE)</f>
        <v>#N/A</v>
      </c>
      <c r="I59" s="65" t="e">
        <f>VLOOKUP(E59,DUKB!$A$6:$R$658,7,FALSE)</f>
        <v>#N/A</v>
      </c>
      <c r="J59" s="65" t="e">
        <f>VLOOKUP(E59,DUKB!$A$6:$R$658,8,FALSE)</f>
        <v>#N/A</v>
      </c>
      <c r="K59" s="65" t="e">
        <f>VLOOKUP(E59,DUKB!$A$6:$R$658,9,FALSE)</f>
        <v>#N/A</v>
      </c>
      <c r="L59" s="65" t="e">
        <f>VLOOKUP(E59,DUKB!$A$6:$R$658,10,FALSE)</f>
        <v>#N/A</v>
      </c>
      <c r="M59" s="65" t="e">
        <f>VLOOKUP(E59,DUKB!$A$6:$R$658,11,FALSE)</f>
        <v>#N/A</v>
      </c>
      <c r="N59" s="65" t="e">
        <f>VLOOKUP(E59,DUKB!$A$6:$R$658,12,FALSE)</f>
        <v>#N/A</v>
      </c>
      <c r="O59" s="85" t="e">
        <f>VLOOKUP(E59,DUKB!$A$6:$R$658,13,FALSE)</f>
        <v>#N/A</v>
      </c>
      <c r="P59" s="86" t="e">
        <f>VLOOKUP(E59,DUKB!$A$6:$R$658,14,FALSE)</f>
        <v>#N/A</v>
      </c>
      <c r="Q59" s="86" t="e">
        <f>VLOOKUP(E59,DUKB!$A$6:$R$658,15,FALSE)</f>
        <v>#N/A</v>
      </c>
      <c r="R59" s="86" t="e">
        <f>VLOOKUP(E59,DUKB!$A$6:$R$658,16,FALSE)</f>
        <v>#N/A</v>
      </c>
      <c r="S59" s="86" t="e">
        <f>VLOOKUP(E59,DUKB!$A$6:$R$658,17,FALSE)</f>
        <v>#N/A</v>
      </c>
      <c r="T59" s="86" t="e">
        <f>VLOOKUP(E59,DUKB!$A$6:$R$658,18,FALSE)</f>
        <v>#N/A</v>
      </c>
      <c r="U59" s="73" t="str">
        <f t="shared" si="2"/>
        <v/>
      </c>
      <c r="V59" s="69">
        <f t="shared" si="4"/>
        <v>0</v>
      </c>
      <c r="W59" s="138" t="e">
        <f>VLOOKUP(E59,DUKB!$A$6:$B$565,2,FALSE)</f>
        <v>#N/A</v>
      </c>
      <c r="X59" s="137" t="e">
        <f>VLOOKUP(E59,DUKB!$A$6:$T$560,19,FALSE)</f>
        <v>#N/A</v>
      </c>
      <c r="Y59" s="137"/>
      <c r="Z59" s="139">
        <f t="shared" si="5"/>
        <v>0</v>
      </c>
      <c r="AA59" s="139" t="e">
        <f t="shared" si="6"/>
        <v>#N/A</v>
      </c>
      <c r="AB59" s="139" t="e">
        <f t="shared" si="7"/>
        <v>#N/A</v>
      </c>
      <c r="AC59" s="140" t="e">
        <f t="shared" si="8"/>
        <v>#N/A</v>
      </c>
      <c r="AD59" s="140" t="e">
        <f t="shared" si="9"/>
        <v>#N/A</v>
      </c>
      <c r="AE59" s="140" t="e">
        <f t="shared" si="10"/>
        <v>#N/A</v>
      </c>
      <c r="AF59" s="141" t="e">
        <f t="shared" si="11"/>
        <v>#N/A</v>
      </c>
      <c r="AH59">
        <f t="shared" si="12"/>
        <v>0</v>
      </c>
      <c r="AI59">
        <f t="shared" si="13"/>
        <v>24</v>
      </c>
    </row>
    <row r="60" spans="1:35" ht="15.75" customHeight="1">
      <c r="A60" s="67" t="str">
        <f t="shared" si="0"/>
        <v/>
      </c>
      <c r="B60" s="65">
        <f t="shared" si="14"/>
        <v>25</v>
      </c>
      <c r="C60" s="68" t="str">
        <f t="shared" si="15"/>
        <v/>
      </c>
      <c r="D60" s="69"/>
      <c r="E60" s="82"/>
      <c r="F60" s="65" t="e">
        <f>VLOOKUP(E60,DUKB!$A$6:$R$658,3,FALSE)</f>
        <v>#N/A</v>
      </c>
      <c r="G60" s="65" t="e">
        <f>VLOOKUP(E60,DUKB!$A$6:$R$658,4,FALSE)</f>
        <v>#N/A</v>
      </c>
      <c r="H60" s="65" t="e">
        <f>VLOOKUP(E60,DUKB!$A$6:$R$658,6,FALSE)</f>
        <v>#N/A</v>
      </c>
      <c r="I60" s="65" t="e">
        <f>VLOOKUP(E60,DUKB!$A$6:$R$658,7,FALSE)</f>
        <v>#N/A</v>
      </c>
      <c r="J60" s="65" t="e">
        <f>VLOOKUP(E60,DUKB!$A$6:$R$658,8,FALSE)</f>
        <v>#N/A</v>
      </c>
      <c r="K60" s="65" t="e">
        <f>VLOOKUP(E60,DUKB!$A$6:$R$658,9,FALSE)</f>
        <v>#N/A</v>
      </c>
      <c r="L60" s="65" t="e">
        <f>VLOOKUP(E60,DUKB!$A$6:$R$658,10,FALSE)</f>
        <v>#N/A</v>
      </c>
      <c r="M60" s="65" t="e">
        <f>VLOOKUP(E60,DUKB!$A$6:$R$658,11,FALSE)</f>
        <v>#N/A</v>
      </c>
      <c r="N60" s="65" t="e">
        <f>VLOOKUP(E60,DUKB!$A$6:$R$658,12,FALSE)</f>
        <v>#N/A</v>
      </c>
      <c r="O60" s="85" t="e">
        <f>VLOOKUP(E60,DUKB!$A$6:$R$658,13,FALSE)</f>
        <v>#N/A</v>
      </c>
      <c r="P60" s="86" t="e">
        <f>VLOOKUP(E60,DUKB!$A$6:$R$658,14,FALSE)</f>
        <v>#N/A</v>
      </c>
      <c r="Q60" s="86" t="e">
        <f>VLOOKUP(E60,DUKB!$A$6:$R$658,15,FALSE)</f>
        <v>#N/A</v>
      </c>
      <c r="R60" s="86" t="e">
        <f>VLOOKUP(E60,DUKB!$A$6:$R$658,16,FALSE)</f>
        <v>#N/A</v>
      </c>
      <c r="S60" s="86" t="e">
        <f>VLOOKUP(E60,DUKB!$A$6:$R$658,17,FALSE)</f>
        <v>#N/A</v>
      </c>
      <c r="T60" s="86" t="e">
        <f>VLOOKUP(E60,DUKB!$A$6:$R$658,18,FALSE)</f>
        <v>#N/A</v>
      </c>
      <c r="U60" s="73" t="str">
        <f t="shared" si="2"/>
        <v/>
      </c>
      <c r="V60" s="69">
        <f t="shared" si="4"/>
        <v>0</v>
      </c>
      <c r="W60" s="138" t="e">
        <f>VLOOKUP(E60,DUKB!$A$6:$B$565,2,FALSE)</f>
        <v>#N/A</v>
      </c>
      <c r="X60" s="137" t="e">
        <f>VLOOKUP(E60,DUKB!$A$6:$T$560,19,FALSE)</f>
        <v>#N/A</v>
      </c>
      <c r="Y60" s="137"/>
      <c r="Z60" s="139">
        <f t="shared" si="5"/>
        <v>0</v>
      </c>
      <c r="AA60" s="139" t="e">
        <f t="shared" si="6"/>
        <v>#N/A</v>
      </c>
      <c r="AB60" s="139" t="e">
        <f t="shared" si="7"/>
        <v>#N/A</v>
      </c>
      <c r="AC60" s="140" t="e">
        <f t="shared" si="8"/>
        <v>#N/A</v>
      </c>
      <c r="AD60" s="140" t="e">
        <f t="shared" si="9"/>
        <v>#N/A</v>
      </c>
      <c r="AE60" s="140" t="e">
        <f t="shared" si="10"/>
        <v>#N/A</v>
      </c>
      <c r="AF60" s="141" t="e">
        <f t="shared" si="11"/>
        <v>#N/A</v>
      </c>
      <c r="AH60">
        <f t="shared" si="12"/>
        <v>0</v>
      </c>
      <c r="AI60">
        <f t="shared" si="13"/>
        <v>25</v>
      </c>
    </row>
    <row r="61" spans="1:35" ht="15.75" customHeight="1">
      <c r="A61" s="67" t="str">
        <f t="shared" si="0"/>
        <v/>
      </c>
      <c r="B61" s="65">
        <f t="shared" si="14"/>
        <v>26</v>
      </c>
      <c r="C61" s="68" t="str">
        <f t="shared" si="15"/>
        <v/>
      </c>
      <c r="D61" s="69"/>
      <c r="E61" s="82"/>
      <c r="F61" s="65" t="e">
        <f>VLOOKUP(E61,DUKB!$A$6:$R$658,3,FALSE)</f>
        <v>#N/A</v>
      </c>
      <c r="G61" s="65" t="e">
        <f>VLOOKUP(E61,DUKB!$A$6:$R$658,4,FALSE)</f>
        <v>#N/A</v>
      </c>
      <c r="H61" s="65" t="e">
        <f>VLOOKUP(E61,DUKB!$A$6:$R$658,6,FALSE)</f>
        <v>#N/A</v>
      </c>
      <c r="I61" s="65" t="e">
        <f>VLOOKUP(E61,DUKB!$A$6:$R$658,7,FALSE)</f>
        <v>#N/A</v>
      </c>
      <c r="J61" s="65" t="e">
        <f>VLOOKUP(E61,DUKB!$A$6:$R$658,8,FALSE)</f>
        <v>#N/A</v>
      </c>
      <c r="K61" s="65" t="e">
        <f>VLOOKUP(E61,DUKB!$A$6:$R$658,9,FALSE)</f>
        <v>#N/A</v>
      </c>
      <c r="L61" s="65" t="e">
        <f>VLOOKUP(E61,DUKB!$A$6:$R$658,10,FALSE)</f>
        <v>#N/A</v>
      </c>
      <c r="M61" s="65" t="e">
        <f>VLOOKUP(E61,DUKB!$A$6:$R$658,11,FALSE)</f>
        <v>#N/A</v>
      </c>
      <c r="N61" s="65" t="e">
        <f>VLOOKUP(E61,DUKB!$A$6:$R$658,12,FALSE)</f>
        <v>#N/A</v>
      </c>
      <c r="O61" s="85" t="e">
        <f>VLOOKUP(E61,DUKB!$A$6:$R$658,13,FALSE)</f>
        <v>#N/A</v>
      </c>
      <c r="P61" s="86" t="e">
        <f>VLOOKUP(E61,DUKB!$A$6:$R$658,14,FALSE)</f>
        <v>#N/A</v>
      </c>
      <c r="Q61" s="86" t="e">
        <f>VLOOKUP(E61,DUKB!$A$6:$R$658,15,FALSE)</f>
        <v>#N/A</v>
      </c>
      <c r="R61" s="86" t="e">
        <f>VLOOKUP(E61,DUKB!$A$6:$R$658,16,FALSE)</f>
        <v>#N/A</v>
      </c>
      <c r="S61" s="86" t="e">
        <f>VLOOKUP(E61,DUKB!$A$6:$R$658,17,FALSE)</f>
        <v>#N/A</v>
      </c>
      <c r="T61" s="86" t="e">
        <f>VLOOKUP(E61,DUKB!$A$6:$R$658,18,FALSE)</f>
        <v>#N/A</v>
      </c>
      <c r="U61" s="73" t="str">
        <f t="shared" si="2"/>
        <v/>
      </c>
      <c r="V61" s="69">
        <f t="shared" si="4"/>
        <v>0</v>
      </c>
      <c r="W61" s="138" t="e">
        <f>VLOOKUP(E61,DUKB!$A$6:$B$565,2,FALSE)</f>
        <v>#N/A</v>
      </c>
      <c r="X61" s="137" t="e">
        <f>VLOOKUP(E61,DUKB!$A$6:$T$560,19,FALSE)</f>
        <v>#N/A</v>
      </c>
      <c r="Y61" s="137"/>
      <c r="Z61" s="139">
        <f t="shared" si="5"/>
        <v>0</v>
      </c>
      <c r="AA61" s="139" t="e">
        <f t="shared" si="6"/>
        <v>#N/A</v>
      </c>
      <c r="AB61" s="139" t="e">
        <f t="shared" si="7"/>
        <v>#N/A</v>
      </c>
      <c r="AC61" s="140" t="e">
        <f t="shared" si="8"/>
        <v>#N/A</v>
      </c>
      <c r="AD61" s="140" t="e">
        <f t="shared" si="9"/>
        <v>#N/A</v>
      </c>
      <c r="AE61" s="140" t="e">
        <f t="shared" si="10"/>
        <v>#N/A</v>
      </c>
      <c r="AF61" s="141" t="e">
        <f t="shared" si="11"/>
        <v>#N/A</v>
      </c>
      <c r="AH61">
        <f t="shared" si="12"/>
        <v>0</v>
      </c>
      <c r="AI61">
        <f t="shared" si="13"/>
        <v>26</v>
      </c>
    </row>
    <row r="62" spans="1:35" ht="15.75" customHeight="1">
      <c r="A62" s="67" t="str">
        <f t="shared" si="0"/>
        <v/>
      </c>
      <c r="B62" s="65">
        <f t="shared" si="14"/>
        <v>27</v>
      </c>
      <c r="C62" s="68" t="str">
        <f t="shared" si="15"/>
        <v/>
      </c>
      <c r="D62" s="69"/>
      <c r="E62" s="82"/>
      <c r="F62" s="65" t="e">
        <f>VLOOKUP(E62,DUKB!$A$6:$R$658,3,FALSE)</f>
        <v>#N/A</v>
      </c>
      <c r="G62" s="65" t="e">
        <f>VLOOKUP(E62,DUKB!$A$6:$R$658,4,FALSE)</f>
        <v>#N/A</v>
      </c>
      <c r="H62" s="65" t="e">
        <f>VLOOKUP(E62,DUKB!$A$6:$R$658,6,FALSE)</f>
        <v>#N/A</v>
      </c>
      <c r="I62" s="65" t="e">
        <f>VLOOKUP(E62,DUKB!$A$6:$R$658,7,FALSE)</f>
        <v>#N/A</v>
      </c>
      <c r="J62" s="65" t="e">
        <f>VLOOKUP(E62,DUKB!$A$6:$R$658,8,FALSE)</f>
        <v>#N/A</v>
      </c>
      <c r="K62" s="65" t="e">
        <f>VLOOKUP(E62,DUKB!$A$6:$R$658,9,FALSE)</f>
        <v>#N/A</v>
      </c>
      <c r="L62" s="65" t="e">
        <f>VLOOKUP(E62,DUKB!$A$6:$R$658,10,FALSE)</f>
        <v>#N/A</v>
      </c>
      <c r="M62" s="65" t="e">
        <f>VLOOKUP(E62,DUKB!$A$6:$R$658,11,FALSE)</f>
        <v>#N/A</v>
      </c>
      <c r="N62" s="65" t="e">
        <f>VLOOKUP(E62,DUKB!$A$6:$R$658,12,FALSE)</f>
        <v>#N/A</v>
      </c>
      <c r="O62" s="85" t="e">
        <f>VLOOKUP(E62,DUKB!$A$6:$R$658,13,FALSE)</f>
        <v>#N/A</v>
      </c>
      <c r="P62" s="86" t="e">
        <f>VLOOKUP(E62,DUKB!$A$6:$R$658,14,FALSE)</f>
        <v>#N/A</v>
      </c>
      <c r="Q62" s="86" t="e">
        <f>VLOOKUP(E62,DUKB!$A$6:$R$658,15,FALSE)</f>
        <v>#N/A</v>
      </c>
      <c r="R62" s="86" t="e">
        <f>VLOOKUP(E62,DUKB!$A$6:$R$658,16,FALSE)</f>
        <v>#N/A</v>
      </c>
      <c r="S62" s="86" t="e">
        <f>VLOOKUP(E62,DUKB!$A$6:$R$658,17,FALSE)</f>
        <v>#N/A</v>
      </c>
      <c r="T62" s="86" t="e">
        <f>VLOOKUP(E62,DUKB!$A$6:$R$658,18,FALSE)</f>
        <v>#N/A</v>
      </c>
      <c r="U62" s="73" t="str">
        <f t="shared" si="2"/>
        <v/>
      </c>
      <c r="V62" s="69">
        <f t="shared" si="4"/>
        <v>0</v>
      </c>
      <c r="W62" s="138" t="e">
        <f>VLOOKUP(E62,DUKB!$A$6:$B$565,2,FALSE)</f>
        <v>#N/A</v>
      </c>
      <c r="X62" s="137" t="e">
        <f>VLOOKUP(E62,DUKB!$A$6:$T$560,19,FALSE)</f>
        <v>#N/A</v>
      </c>
      <c r="Y62" s="137"/>
      <c r="Z62" s="139">
        <f t="shared" si="5"/>
        <v>0</v>
      </c>
      <c r="AA62" s="139" t="e">
        <f t="shared" si="6"/>
        <v>#N/A</v>
      </c>
      <c r="AB62" s="139" t="e">
        <f t="shared" si="7"/>
        <v>#N/A</v>
      </c>
      <c r="AC62" s="140" t="e">
        <f t="shared" si="8"/>
        <v>#N/A</v>
      </c>
      <c r="AD62" s="140" t="e">
        <f t="shared" si="9"/>
        <v>#N/A</v>
      </c>
      <c r="AE62" s="140" t="e">
        <f t="shared" si="10"/>
        <v>#N/A</v>
      </c>
      <c r="AF62" s="141" t="e">
        <f t="shared" si="11"/>
        <v>#N/A</v>
      </c>
      <c r="AH62">
        <f t="shared" si="12"/>
        <v>0</v>
      </c>
      <c r="AI62">
        <f t="shared" si="13"/>
        <v>27</v>
      </c>
    </row>
    <row r="63" spans="1:35" ht="15.75" customHeight="1">
      <c r="A63" s="67" t="str">
        <f t="shared" si="0"/>
        <v/>
      </c>
      <c r="B63" s="65">
        <f t="shared" si="14"/>
        <v>28</v>
      </c>
      <c r="C63" s="68" t="str">
        <f t="shared" si="15"/>
        <v/>
      </c>
      <c r="D63" s="69"/>
      <c r="E63" s="82"/>
      <c r="F63" s="65" t="e">
        <f>VLOOKUP(E63,DUKB!$A$6:$R$658,3,FALSE)</f>
        <v>#N/A</v>
      </c>
      <c r="G63" s="65" t="e">
        <f>VLOOKUP(E63,DUKB!$A$6:$R$658,4,FALSE)</f>
        <v>#N/A</v>
      </c>
      <c r="H63" s="65" t="e">
        <f>VLOOKUP(E63,DUKB!$A$6:$R$658,6,FALSE)</f>
        <v>#N/A</v>
      </c>
      <c r="I63" s="65" t="e">
        <f>VLOOKUP(E63,DUKB!$A$6:$R$658,7,FALSE)</f>
        <v>#N/A</v>
      </c>
      <c r="J63" s="65" t="e">
        <f>VLOOKUP(E63,DUKB!$A$6:$R$658,8,FALSE)</f>
        <v>#N/A</v>
      </c>
      <c r="K63" s="65" t="e">
        <f>VLOOKUP(E63,DUKB!$A$6:$R$658,9,FALSE)</f>
        <v>#N/A</v>
      </c>
      <c r="L63" s="65" t="e">
        <f>VLOOKUP(E63,DUKB!$A$6:$R$658,10,FALSE)</f>
        <v>#N/A</v>
      </c>
      <c r="M63" s="65" t="e">
        <f>VLOOKUP(E63,DUKB!$A$6:$R$658,11,FALSE)</f>
        <v>#N/A</v>
      </c>
      <c r="N63" s="65" t="e">
        <f>VLOOKUP(E63,DUKB!$A$6:$R$658,12,FALSE)</f>
        <v>#N/A</v>
      </c>
      <c r="O63" s="85" t="e">
        <f>VLOOKUP(E63,DUKB!$A$6:$R$658,13,FALSE)</f>
        <v>#N/A</v>
      </c>
      <c r="P63" s="86" t="e">
        <f>VLOOKUP(E63,DUKB!$A$6:$R$658,14,FALSE)</f>
        <v>#N/A</v>
      </c>
      <c r="Q63" s="86" t="e">
        <f>VLOOKUP(E63,DUKB!$A$6:$R$658,15,FALSE)</f>
        <v>#N/A</v>
      </c>
      <c r="R63" s="86" t="e">
        <f>VLOOKUP(E63,DUKB!$A$6:$R$658,16,FALSE)</f>
        <v>#N/A</v>
      </c>
      <c r="S63" s="86" t="e">
        <f>VLOOKUP(E63,DUKB!$A$6:$R$658,17,FALSE)</f>
        <v>#N/A</v>
      </c>
      <c r="T63" s="86" t="e">
        <f>VLOOKUP(E63,DUKB!$A$6:$R$658,18,FALSE)</f>
        <v>#N/A</v>
      </c>
      <c r="U63" s="73" t="str">
        <f t="shared" si="2"/>
        <v/>
      </c>
      <c r="V63" s="69">
        <f t="shared" si="4"/>
        <v>0</v>
      </c>
      <c r="W63" s="138" t="e">
        <f>VLOOKUP(E63,DUKB!$A$6:$B$565,2,FALSE)</f>
        <v>#N/A</v>
      </c>
      <c r="X63" s="137" t="e">
        <f>VLOOKUP(E63,DUKB!$A$6:$T$560,19,FALSE)</f>
        <v>#N/A</v>
      </c>
      <c r="Y63" s="137"/>
      <c r="Z63" s="139">
        <f t="shared" si="5"/>
        <v>0</v>
      </c>
      <c r="AA63" s="139" t="e">
        <f t="shared" si="6"/>
        <v>#N/A</v>
      </c>
      <c r="AB63" s="139" t="e">
        <f t="shared" si="7"/>
        <v>#N/A</v>
      </c>
      <c r="AC63" s="140" t="e">
        <f t="shared" si="8"/>
        <v>#N/A</v>
      </c>
      <c r="AD63" s="140" t="e">
        <f t="shared" si="9"/>
        <v>#N/A</v>
      </c>
      <c r="AE63" s="140" t="e">
        <f t="shared" si="10"/>
        <v>#N/A</v>
      </c>
      <c r="AF63" s="141" t="e">
        <f t="shared" si="11"/>
        <v>#N/A</v>
      </c>
      <c r="AH63">
        <f t="shared" si="12"/>
        <v>0</v>
      </c>
      <c r="AI63">
        <f t="shared" si="13"/>
        <v>28</v>
      </c>
    </row>
    <row r="64" spans="1:35" ht="15.75" customHeight="1">
      <c r="A64" s="67" t="str">
        <f t="shared" si="0"/>
        <v/>
      </c>
      <c r="B64" s="65">
        <f t="shared" si="14"/>
        <v>29</v>
      </c>
      <c r="C64" s="68" t="str">
        <f t="shared" si="15"/>
        <v/>
      </c>
      <c r="D64" s="69"/>
      <c r="E64" s="82"/>
      <c r="F64" s="65" t="e">
        <f>VLOOKUP(E64,DUKB!$A$6:$R$658,3,FALSE)</f>
        <v>#N/A</v>
      </c>
      <c r="G64" s="65" t="e">
        <f>VLOOKUP(E64,DUKB!$A$6:$R$658,4,FALSE)</f>
        <v>#N/A</v>
      </c>
      <c r="H64" s="65" t="e">
        <f>VLOOKUP(E64,DUKB!$A$6:$R$658,6,FALSE)</f>
        <v>#N/A</v>
      </c>
      <c r="I64" s="65" t="e">
        <f>VLOOKUP(E64,DUKB!$A$6:$R$658,7,FALSE)</f>
        <v>#N/A</v>
      </c>
      <c r="J64" s="65" t="e">
        <f>VLOOKUP(E64,DUKB!$A$6:$R$658,8,FALSE)</f>
        <v>#N/A</v>
      </c>
      <c r="K64" s="65" t="e">
        <f>VLOOKUP(E64,DUKB!$A$6:$R$658,9,FALSE)</f>
        <v>#N/A</v>
      </c>
      <c r="L64" s="65" t="e">
        <f>VLOOKUP(E64,DUKB!$A$6:$R$658,10,FALSE)</f>
        <v>#N/A</v>
      </c>
      <c r="M64" s="65" t="e">
        <f>VLOOKUP(E64,DUKB!$A$6:$R$658,11,FALSE)</f>
        <v>#N/A</v>
      </c>
      <c r="N64" s="65" t="e">
        <f>VLOOKUP(E64,DUKB!$A$6:$R$658,12,FALSE)</f>
        <v>#N/A</v>
      </c>
      <c r="O64" s="85" t="e">
        <f>VLOOKUP(E64,DUKB!$A$6:$R$658,13,FALSE)</f>
        <v>#N/A</v>
      </c>
      <c r="P64" s="86" t="e">
        <f>VLOOKUP(E64,DUKB!$A$6:$R$658,14,FALSE)</f>
        <v>#N/A</v>
      </c>
      <c r="Q64" s="86" t="e">
        <f>VLOOKUP(E64,DUKB!$A$6:$R$658,15,FALSE)</f>
        <v>#N/A</v>
      </c>
      <c r="R64" s="86" t="e">
        <f>VLOOKUP(E64,DUKB!$A$6:$R$658,16,FALSE)</f>
        <v>#N/A</v>
      </c>
      <c r="S64" s="86" t="e">
        <f>VLOOKUP(E64,DUKB!$A$6:$R$658,17,FALSE)</f>
        <v>#N/A</v>
      </c>
      <c r="T64" s="86" t="e">
        <f>VLOOKUP(E64,DUKB!$A$6:$R$658,18,FALSE)</f>
        <v>#N/A</v>
      </c>
      <c r="U64" s="73" t="str">
        <f t="shared" si="2"/>
        <v/>
      </c>
      <c r="V64" s="69">
        <f t="shared" si="4"/>
        <v>0</v>
      </c>
      <c r="W64" s="138" t="e">
        <f>VLOOKUP(E64,DUKB!$A$6:$B$565,2,FALSE)</f>
        <v>#N/A</v>
      </c>
      <c r="X64" s="137" t="e">
        <f>VLOOKUP(E64,DUKB!$A$6:$T$560,19,FALSE)</f>
        <v>#N/A</v>
      </c>
      <c r="Y64" s="137"/>
      <c r="Z64" s="139">
        <f t="shared" si="5"/>
        <v>0</v>
      </c>
      <c r="AA64" s="139" t="e">
        <f t="shared" si="6"/>
        <v>#N/A</v>
      </c>
      <c r="AB64" s="139" t="e">
        <f t="shared" si="7"/>
        <v>#N/A</v>
      </c>
      <c r="AC64" s="140" t="e">
        <f t="shared" si="8"/>
        <v>#N/A</v>
      </c>
      <c r="AD64" s="140" t="e">
        <f t="shared" si="9"/>
        <v>#N/A</v>
      </c>
      <c r="AE64" s="140" t="e">
        <f t="shared" si="10"/>
        <v>#N/A</v>
      </c>
      <c r="AF64" s="141" t="e">
        <f t="shared" si="11"/>
        <v>#N/A</v>
      </c>
      <c r="AH64">
        <f t="shared" si="12"/>
        <v>0</v>
      </c>
      <c r="AI64">
        <f t="shared" si="13"/>
        <v>29</v>
      </c>
    </row>
    <row r="65" spans="1:35" ht="15.75" customHeight="1">
      <c r="A65" s="67" t="str">
        <f t="shared" si="0"/>
        <v/>
      </c>
      <c r="B65" s="65">
        <f t="shared" si="14"/>
        <v>30</v>
      </c>
      <c r="C65" s="68" t="str">
        <f t="shared" si="15"/>
        <v/>
      </c>
      <c r="D65" s="69"/>
      <c r="E65" s="82"/>
      <c r="F65" s="65" t="e">
        <f>VLOOKUP(E65,DUKB!$A$6:$R$658,3,FALSE)</f>
        <v>#N/A</v>
      </c>
      <c r="G65" s="65" t="e">
        <f>VLOOKUP(E65,DUKB!$A$6:$R$658,4,FALSE)</f>
        <v>#N/A</v>
      </c>
      <c r="H65" s="65" t="e">
        <f>VLOOKUP(E65,DUKB!$A$6:$R$658,6,FALSE)</f>
        <v>#N/A</v>
      </c>
      <c r="I65" s="65" t="e">
        <f>VLOOKUP(E65,DUKB!$A$6:$R$658,7,FALSE)</f>
        <v>#N/A</v>
      </c>
      <c r="J65" s="65" t="e">
        <f>VLOOKUP(E65,DUKB!$A$6:$R$658,8,FALSE)</f>
        <v>#N/A</v>
      </c>
      <c r="K65" s="65" t="e">
        <f>VLOOKUP(E65,DUKB!$A$6:$R$658,9,FALSE)</f>
        <v>#N/A</v>
      </c>
      <c r="L65" s="65" t="e">
        <f>VLOOKUP(E65,DUKB!$A$6:$R$658,10,FALSE)</f>
        <v>#N/A</v>
      </c>
      <c r="M65" s="65" t="e">
        <f>VLOOKUP(E65,DUKB!$A$6:$R$658,11,FALSE)</f>
        <v>#N/A</v>
      </c>
      <c r="N65" s="65" t="e">
        <f>VLOOKUP(E65,DUKB!$A$6:$R$658,12,FALSE)</f>
        <v>#N/A</v>
      </c>
      <c r="O65" s="85" t="e">
        <f>VLOOKUP(E65,DUKB!$A$6:$R$658,13,FALSE)</f>
        <v>#N/A</v>
      </c>
      <c r="P65" s="86" t="e">
        <f>VLOOKUP(E65,DUKB!$A$6:$R$658,14,FALSE)</f>
        <v>#N/A</v>
      </c>
      <c r="Q65" s="86" t="e">
        <f>VLOOKUP(E65,DUKB!$A$6:$R$658,15,FALSE)</f>
        <v>#N/A</v>
      </c>
      <c r="R65" s="86" t="e">
        <f>VLOOKUP(E65,DUKB!$A$6:$R$658,16,FALSE)</f>
        <v>#N/A</v>
      </c>
      <c r="S65" s="86" t="e">
        <f>VLOOKUP(E65,DUKB!$A$6:$R$658,17,FALSE)</f>
        <v>#N/A</v>
      </c>
      <c r="T65" s="86" t="e">
        <f>VLOOKUP(E65,DUKB!$A$6:$R$658,18,FALSE)</f>
        <v>#N/A</v>
      </c>
      <c r="U65" s="73" t="str">
        <f t="shared" si="2"/>
        <v/>
      </c>
      <c r="V65" s="69">
        <f t="shared" si="4"/>
        <v>0</v>
      </c>
      <c r="W65" s="138" t="e">
        <f>VLOOKUP(E65,DUKB!$A$6:$B$565,2,FALSE)</f>
        <v>#N/A</v>
      </c>
      <c r="X65" s="137" t="e">
        <f>VLOOKUP(E65,DUKB!$A$6:$T$560,19,FALSE)</f>
        <v>#N/A</v>
      </c>
      <c r="Y65" s="137"/>
      <c r="Z65" s="139">
        <f t="shared" si="5"/>
        <v>0</v>
      </c>
      <c r="AA65" s="139" t="e">
        <f t="shared" si="6"/>
        <v>#N/A</v>
      </c>
      <c r="AB65" s="139" t="e">
        <f t="shared" si="7"/>
        <v>#N/A</v>
      </c>
      <c r="AC65" s="140" t="e">
        <f t="shared" si="8"/>
        <v>#N/A</v>
      </c>
      <c r="AD65" s="140" t="e">
        <f t="shared" si="9"/>
        <v>#N/A</v>
      </c>
      <c r="AE65" s="140" t="e">
        <f t="shared" si="10"/>
        <v>#N/A</v>
      </c>
      <c r="AF65" s="141" t="e">
        <f t="shared" si="11"/>
        <v>#N/A</v>
      </c>
      <c r="AH65">
        <f t="shared" si="12"/>
        <v>0</v>
      </c>
      <c r="AI65">
        <f t="shared" si="13"/>
        <v>30</v>
      </c>
    </row>
    <row r="66" spans="1:35" ht="15.75" customHeight="1">
      <c r="A66" s="67" t="str">
        <f t="shared" si="0"/>
        <v/>
      </c>
      <c r="B66" s="65">
        <f t="shared" si="14"/>
        <v>31</v>
      </c>
      <c r="C66" s="68" t="str">
        <f t="shared" si="15"/>
        <v/>
      </c>
      <c r="D66" s="69"/>
      <c r="E66" s="82"/>
      <c r="F66" s="65" t="e">
        <f>VLOOKUP(E66,DUKB!$A$6:$R$658,3,FALSE)</f>
        <v>#N/A</v>
      </c>
      <c r="G66" s="65" t="e">
        <f>VLOOKUP(E66,DUKB!$A$6:$R$658,4,FALSE)</f>
        <v>#N/A</v>
      </c>
      <c r="H66" s="65" t="e">
        <f>VLOOKUP(E66,DUKB!$A$6:$R$658,6,FALSE)</f>
        <v>#N/A</v>
      </c>
      <c r="I66" s="65" t="e">
        <f>VLOOKUP(E66,DUKB!$A$6:$R$658,7,FALSE)</f>
        <v>#N/A</v>
      </c>
      <c r="J66" s="65" t="e">
        <f>VLOOKUP(E66,DUKB!$A$6:$R$658,8,FALSE)</f>
        <v>#N/A</v>
      </c>
      <c r="K66" s="65" t="e">
        <f>VLOOKUP(E66,DUKB!$A$6:$R$658,9,FALSE)</f>
        <v>#N/A</v>
      </c>
      <c r="L66" s="65" t="e">
        <f>VLOOKUP(E66,DUKB!$A$6:$R$658,10,FALSE)</f>
        <v>#N/A</v>
      </c>
      <c r="M66" s="65" t="e">
        <f>VLOOKUP(E66,DUKB!$A$6:$R$658,11,FALSE)</f>
        <v>#N/A</v>
      </c>
      <c r="N66" s="65" t="e">
        <f>VLOOKUP(E66,DUKB!$A$6:$R$658,12,FALSE)</f>
        <v>#N/A</v>
      </c>
      <c r="O66" s="85" t="e">
        <f>VLOOKUP(E66,DUKB!$A$6:$R$658,13,FALSE)</f>
        <v>#N/A</v>
      </c>
      <c r="P66" s="86" t="e">
        <f>VLOOKUP(E66,DUKB!$A$6:$R$658,14,FALSE)</f>
        <v>#N/A</v>
      </c>
      <c r="Q66" s="86" t="e">
        <f>VLOOKUP(E66,DUKB!$A$6:$R$658,15,FALSE)</f>
        <v>#N/A</v>
      </c>
      <c r="R66" s="86" t="e">
        <f>VLOOKUP(E66,DUKB!$A$6:$R$658,16,FALSE)</f>
        <v>#N/A</v>
      </c>
      <c r="S66" s="86" t="e">
        <f>VLOOKUP(E66,DUKB!$A$6:$R$658,17,FALSE)</f>
        <v>#N/A</v>
      </c>
      <c r="T66" s="86" t="e">
        <f>VLOOKUP(E66,DUKB!$A$6:$R$658,18,FALSE)</f>
        <v>#N/A</v>
      </c>
      <c r="U66" s="73" t="str">
        <f t="shared" si="2"/>
        <v/>
      </c>
      <c r="V66" s="69">
        <f t="shared" si="4"/>
        <v>0</v>
      </c>
      <c r="W66" s="138" t="e">
        <f>VLOOKUP(E66,DUKB!$A$6:$B$565,2,FALSE)</f>
        <v>#N/A</v>
      </c>
      <c r="X66" s="137" t="e">
        <f>VLOOKUP(E66,DUKB!$A$6:$T$560,19,FALSE)</f>
        <v>#N/A</v>
      </c>
      <c r="Y66" s="137"/>
      <c r="Z66" s="139">
        <f t="shared" si="5"/>
        <v>0</v>
      </c>
      <c r="AA66" s="139" t="e">
        <f t="shared" si="6"/>
        <v>#N/A</v>
      </c>
      <c r="AB66" s="139" t="e">
        <f t="shared" si="7"/>
        <v>#N/A</v>
      </c>
      <c r="AC66" s="140" t="e">
        <f t="shared" si="8"/>
        <v>#N/A</v>
      </c>
      <c r="AD66" s="140" t="e">
        <f t="shared" si="9"/>
        <v>#N/A</v>
      </c>
      <c r="AE66" s="140" t="e">
        <f t="shared" si="10"/>
        <v>#N/A</v>
      </c>
      <c r="AF66" s="141" t="e">
        <f t="shared" si="11"/>
        <v>#N/A</v>
      </c>
      <c r="AH66">
        <f t="shared" si="12"/>
        <v>0</v>
      </c>
      <c r="AI66">
        <f t="shared" si="13"/>
        <v>31</v>
      </c>
    </row>
    <row r="67" spans="1:35" ht="15.75" customHeight="1">
      <c r="A67" s="67" t="str">
        <f t="shared" si="0"/>
        <v/>
      </c>
      <c r="B67" s="65">
        <f t="shared" si="14"/>
        <v>32</v>
      </c>
      <c r="C67" s="68" t="str">
        <f t="shared" si="15"/>
        <v/>
      </c>
      <c r="D67" s="69"/>
      <c r="E67" s="82"/>
      <c r="F67" s="65" t="e">
        <f>VLOOKUP(E67,DUKB!$A$6:$R$658,3,FALSE)</f>
        <v>#N/A</v>
      </c>
      <c r="G67" s="65" t="e">
        <f>VLOOKUP(E67,DUKB!$A$6:$R$658,4,FALSE)</f>
        <v>#N/A</v>
      </c>
      <c r="H67" s="65" t="e">
        <f>VLOOKUP(E67,DUKB!$A$6:$R$658,6,FALSE)</f>
        <v>#N/A</v>
      </c>
      <c r="I67" s="65" t="e">
        <f>VLOOKUP(E67,DUKB!$A$6:$R$658,7,FALSE)</f>
        <v>#N/A</v>
      </c>
      <c r="J67" s="65" t="e">
        <f>VLOOKUP(E67,DUKB!$A$6:$R$658,8,FALSE)</f>
        <v>#N/A</v>
      </c>
      <c r="K67" s="65" t="e">
        <f>VLOOKUP(E67,DUKB!$A$6:$R$658,9,FALSE)</f>
        <v>#N/A</v>
      </c>
      <c r="L67" s="65" t="e">
        <f>VLOOKUP(E67,DUKB!$A$6:$R$658,10,FALSE)</f>
        <v>#N/A</v>
      </c>
      <c r="M67" s="65" t="e">
        <f>VLOOKUP(E67,DUKB!$A$6:$R$658,11,FALSE)</f>
        <v>#N/A</v>
      </c>
      <c r="N67" s="65" t="e">
        <f>VLOOKUP(E67,DUKB!$A$6:$R$658,12,FALSE)</f>
        <v>#N/A</v>
      </c>
      <c r="O67" s="85" t="e">
        <f>VLOOKUP(E67,DUKB!$A$6:$R$658,13,FALSE)</f>
        <v>#N/A</v>
      </c>
      <c r="P67" s="86" t="e">
        <f>VLOOKUP(E67,DUKB!$A$6:$R$658,14,FALSE)</f>
        <v>#N/A</v>
      </c>
      <c r="Q67" s="86" t="e">
        <f>VLOOKUP(E67,DUKB!$A$6:$R$658,15,FALSE)</f>
        <v>#N/A</v>
      </c>
      <c r="R67" s="86" t="e">
        <f>VLOOKUP(E67,DUKB!$A$6:$R$658,16,FALSE)</f>
        <v>#N/A</v>
      </c>
      <c r="S67" s="86" t="e">
        <f>VLOOKUP(E67,DUKB!$A$6:$R$658,17,FALSE)</f>
        <v>#N/A</v>
      </c>
      <c r="T67" s="86" t="e">
        <f>VLOOKUP(E67,DUKB!$A$6:$R$658,18,FALSE)</f>
        <v>#N/A</v>
      </c>
      <c r="U67" s="73" t="str">
        <f t="shared" si="2"/>
        <v/>
      </c>
      <c r="V67" s="69">
        <f t="shared" si="4"/>
        <v>0</v>
      </c>
      <c r="W67" s="138" t="e">
        <f>VLOOKUP(E67,DUKB!$A$6:$B$565,2,FALSE)</f>
        <v>#N/A</v>
      </c>
      <c r="X67" s="137" t="e">
        <f>VLOOKUP(E67,DUKB!$A$6:$T$560,19,FALSE)</f>
        <v>#N/A</v>
      </c>
      <c r="Y67" s="137"/>
      <c r="Z67" s="139">
        <f t="shared" si="5"/>
        <v>0</v>
      </c>
      <c r="AA67" s="139" t="e">
        <f t="shared" si="6"/>
        <v>#N/A</v>
      </c>
      <c r="AB67" s="139" t="e">
        <f t="shared" si="7"/>
        <v>#N/A</v>
      </c>
      <c r="AC67" s="140" t="e">
        <f t="shared" si="8"/>
        <v>#N/A</v>
      </c>
      <c r="AD67" s="140" t="e">
        <f t="shared" si="9"/>
        <v>#N/A</v>
      </c>
      <c r="AE67" s="140" t="e">
        <f t="shared" si="10"/>
        <v>#N/A</v>
      </c>
      <c r="AF67" s="141" t="e">
        <f t="shared" si="11"/>
        <v>#N/A</v>
      </c>
      <c r="AH67">
        <f t="shared" si="12"/>
        <v>0</v>
      </c>
      <c r="AI67">
        <f t="shared" si="13"/>
        <v>32</v>
      </c>
    </row>
    <row r="68" spans="1:35" ht="15.75" customHeight="1">
      <c r="A68" s="67" t="str">
        <f t="shared" si="0"/>
        <v/>
      </c>
      <c r="B68" s="65">
        <f t="shared" si="14"/>
        <v>33</v>
      </c>
      <c r="C68" s="68" t="str">
        <f t="shared" si="15"/>
        <v/>
      </c>
      <c r="D68" s="69"/>
      <c r="E68" s="82"/>
      <c r="F68" s="65" t="e">
        <f>VLOOKUP(E68,DUKB!$A$6:$R$658,3,FALSE)</f>
        <v>#N/A</v>
      </c>
      <c r="G68" s="65" t="e">
        <f>VLOOKUP(E68,DUKB!$A$6:$R$658,4,FALSE)</f>
        <v>#N/A</v>
      </c>
      <c r="H68" s="65" t="e">
        <f>VLOOKUP(E68,DUKB!$A$6:$R$658,6,FALSE)</f>
        <v>#N/A</v>
      </c>
      <c r="I68" s="65" t="e">
        <f>VLOOKUP(E68,DUKB!$A$6:$R$658,7,FALSE)</f>
        <v>#N/A</v>
      </c>
      <c r="J68" s="65" t="e">
        <f>VLOOKUP(E68,DUKB!$A$6:$R$658,8,FALSE)</f>
        <v>#N/A</v>
      </c>
      <c r="K68" s="65" t="e">
        <f>VLOOKUP(E68,DUKB!$A$6:$R$658,9,FALSE)</f>
        <v>#N/A</v>
      </c>
      <c r="L68" s="65" t="e">
        <f>VLOOKUP(E68,DUKB!$A$6:$R$658,10,FALSE)</f>
        <v>#N/A</v>
      </c>
      <c r="M68" s="65" t="e">
        <f>VLOOKUP(E68,DUKB!$A$6:$R$658,11,FALSE)</f>
        <v>#N/A</v>
      </c>
      <c r="N68" s="65" t="e">
        <f>VLOOKUP(E68,DUKB!$A$6:$R$658,12,FALSE)</f>
        <v>#N/A</v>
      </c>
      <c r="O68" s="85" t="e">
        <f>VLOOKUP(E68,DUKB!$A$6:$R$658,13,FALSE)</f>
        <v>#N/A</v>
      </c>
      <c r="P68" s="86" t="e">
        <f>VLOOKUP(E68,DUKB!$A$6:$R$658,14,FALSE)</f>
        <v>#N/A</v>
      </c>
      <c r="Q68" s="86" t="e">
        <f>VLOOKUP(E68,DUKB!$A$6:$R$658,15,FALSE)</f>
        <v>#N/A</v>
      </c>
      <c r="R68" s="86" t="e">
        <f>VLOOKUP(E68,DUKB!$A$6:$R$658,16,FALSE)</f>
        <v>#N/A</v>
      </c>
      <c r="S68" s="86" t="e">
        <f>VLOOKUP(E68,DUKB!$A$6:$R$658,17,FALSE)</f>
        <v>#N/A</v>
      </c>
      <c r="T68" s="86" t="e">
        <f>VLOOKUP(E68,DUKB!$A$6:$R$658,18,FALSE)</f>
        <v>#N/A</v>
      </c>
      <c r="U68" s="73" t="str">
        <f t="shared" si="2"/>
        <v/>
      </c>
      <c r="V68" s="69">
        <f t="shared" si="4"/>
        <v>0</v>
      </c>
      <c r="W68" s="138" t="e">
        <f>VLOOKUP(E68,DUKB!$A$6:$B$565,2,FALSE)</f>
        <v>#N/A</v>
      </c>
      <c r="X68" s="137" t="e">
        <f>VLOOKUP(E68,DUKB!$A$6:$T$560,19,FALSE)</f>
        <v>#N/A</v>
      </c>
      <c r="Y68" s="137"/>
      <c r="Z68" s="139">
        <f t="shared" si="5"/>
        <v>0</v>
      </c>
      <c r="AA68" s="139" t="e">
        <f t="shared" si="6"/>
        <v>#N/A</v>
      </c>
      <c r="AB68" s="139" t="e">
        <f t="shared" si="7"/>
        <v>#N/A</v>
      </c>
      <c r="AC68" s="140" t="e">
        <f t="shared" si="8"/>
        <v>#N/A</v>
      </c>
      <c r="AD68" s="140" t="e">
        <f t="shared" si="9"/>
        <v>#N/A</v>
      </c>
      <c r="AE68" s="140" t="e">
        <f t="shared" si="10"/>
        <v>#N/A</v>
      </c>
      <c r="AF68" s="141" t="e">
        <f t="shared" si="11"/>
        <v>#N/A</v>
      </c>
      <c r="AH68">
        <f t="shared" si="12"/>
        <v>0</v>
      </c>
      <c r="AI68">
        <f t="shared" si="13"/>
        <v>33</v>
      </c>
    </row>
    <row r="69" spans="1:35" ht="15.75" customHeight="1">
      <c r="A69" s="67" t="str">
        <f t="shared" si="0"/>
        <v/>
      </c>
      <c r="B69" s="65">
        <f t="shared" si="14"/>
        <v>34</v>
      </c>
      <c r="C69" s="68" t="str">
        <f t="shared" si="15"/>
        <v/>
      </c>
      <c r="D69" s="69"/>
      <c r="E69" s="82"/>
      <c r="F69" s="65" t="e">
        <f>VLOOKUP(E69,DUKB!$A$6:$R$658,3,FALSE)</f>
        <v>#N/A</v>
      </c>
      <c r="G69" s="65" t="e">
        <f>VLOOKUP(E69,DUKB!$A$6:$R$658,4,FALSE)</f>
        <v>#N/A</v>
      </c>
      <c r="H69" s="65" t="e">
        <f>VLOOKUP(E69,DUKB!$A$6:$R$658,6,FALSE)</f>
        <v>#N/A</v>
      </c>
      <c r="I69" s="65" t="e">
        <f>VLOOKUP(E69,DUKB!$A$6:$R$658,7,FALSE)</f>
        <v>#N/A</v>
      </c>
      <c r="J69" s="65" t="e">
        <f>VLOOKUP(E69,DUKB!$A$6:$R$658,8,FALSE)</f>
        <v>#N/A</v>
      </c>
      <c r="K69" s="65" t="e">
        <f>VLOOKUP(E69,DUKB!$A$6:$R$658,9,FALSE)</f>
        <v>#N/A</v>
      </c>
      <c r="L69" s="65" t="e">
        <f>VLOOKUP(E69,DUKB!$A$6:$R$658,10,FALSE)</f>
        <v>#N/A</v>
      </c>
      <c r="M69" s="65" t="e">
        <f>VLOOKUP(E69,DUKB!$A$6:$R$658,11,FALSE)</f>
        <v>#N/A</v>
      </c>
      <c r="N69" s="65" t="e">
        <f>VLOOKUP(E69,DUKB!$A$6:$R$658,12,FALSE)</f>
        <v>#N/A</v>
      </c>
      <c r="O69" s="85" t="e">
        <f>VLOOKUP(E69,DUKB!$A$6:$R$658,13,FALSE)</f>
        <v>#N/A</v>
      </c>
      <c r="P69" s="86" t="e">
        <f>VLOOKUP(E69,DUKB!$A$6:$R$658,14,FALSE)</f>
        <v>#N/A</v>
      </c>
      <c r="Q69" s="86" t="e">
        <f>VLOOKUP(E69,DUKB!$A$6:$R$658,15,FALSE)</f>
        <v>#N/A</v>
      </c>
      <c r="R69" s="86" t="e">
        <f>VLOOKUP(E69,DUKB!$A$6:$R$658,16,FALSE)</f>
        <v>#N/A</v>
      </c>
      <c r="S69" s="86" t="e">
        <f>VLOOKUP(E69,DUKB!$A$6:$R$658,17,FALSE)</f>
        <v>#N/A</v>
      </c>
      <c r="T69" s="86" t="e">
        <f>VLOOKUP(E69,DUKB!$A$6:$R$658,18,FALSE)</f>
        <v>#N/A</v>
      </c>
      <c r="U69" s="73" t="str">
        <f t="shared" si="2"/>
        <v/>
      </c>
      <c r="V69" s="69">
        <f t="shared" si="4"/>
        <v>0</v>
      </c>
      <c r="W69" s="138" t="e">
        <f>VLOOKUP(E69,DUKB!$A$6:$B$565,2,FALSE)</f>
        <v>#N/A</v>
      </c>
      <c r="X69" s="137" t="e">
        <f>VLOOKUP(E69,DUKB!$A$6:$T$560,19,FALSE)</f>
        <v>#N/A</v>
      </c>
      <c r="Y69" s="137"/>
      <c r="Z69" s="139">
        <f t="shared" si="5"/>
        <v>0</v>
      </c>
      <c r="AA69" s="139" t="e">
        <f t="shared" si="6"/>
        <v>#N/A</v>
      </c>
      <c r="AB69" s="139" t="e">
        <f t="shared" si="7"/>
        <v>#N/A</v>
      </c>
      <c r="AC69" s="140" t="e">
        <f t="shared" si="8"/>
        <v>#N/A</v>
      </c>
      <c r="AD69" s="140" t="e">
        <f t="shared" si="9"/>
        <v>#N/A</v>
      </c>
      <c r="AE69" s="140" t="e">
        <f t="shared" si="10"/>
        <v>#N/A</v>
      </c>
      <c r="AF69" s="141" t="e">
        <f t="shared" si="11"/>
        <v>#N/A</v>
      </c>
      <c r="AH69">
        <f t="shared" si="12"/>
        <v>0</v>
      </c>
      <c r="AI69">
        <f t="shared" si="13"/>
        <v>34</v>
      </c>
    </row>
    <row r="70" spans="1:35" ht="15.75" customHeight="1">
      <c r="A70" s="67" t="str">
        <f t="shared" ref="A70:A133" si="16">IF(COUNTIF($E$2:$E$47178,E70)&gt;1,"DOUBLE","")</f>
        <v/>
      </c>
      <c r="B70" s="65">
        <f t="shared" si="14"/>
        <v>35</v>
      </c>
      <c r="C70" s="68" t="str">
        <f t="shared" si="15"/>
        <v/>
      </c>
      <c r="D70" s="69"/>
      <c r="E70" s="82"/>
      <c r="F70" s="65" t="e">
        <f>VLOOKUP(E70,DUKB!$A$6:$R$658,3,FALSE)</f>
        <v>#N/A</v>
      </c>
      <c r="G70" s="65" t="e">
        <f>VLOOKUP(E70,DUKB!$A$6:$R$658,4,FALSE)</f>
        <v>#N/A</v>
      </c>
      <c r="H70" s="65" t="e">
        <f>VLOOKUP(E70,DUKB!$A$6:$R$658,6,FALSE)</f>
        <v>#N/A</v>
      </c>
      <c r="I70" s="65" t="e">
        <f>VLOOKUP(E70,DUKB!$A$6:$R$658,7,FALSE)</f>
        <v>#N/A</v>
      </c>
      <c r="J70" s="65" t="e">
        <f>VLOOKUP(E70,DUKB!$A$6:$R$658,8,FALSE)</f>
        <v>#N/A</v>
      </c>
      <c r="K70" s="65" t="e">
        <f>VLOOKUP(E70,DUKB!$A$6:$R$658,9,FALSE)</f>
        <v>#N/A</v>
      </c>
      <c r="L70" s="65" t="e">
        <f>VLOOKUP(E70,DUKB!$A$6:$R$658,10,FALSE)</f>
        <v>#N/A</v>
      </c>
      <c r="M70" s="65" t="e">
        <f>VLOOKUP(E70,DUKB!$A$6:$R$658,11,FALSE)</f>
        <v>#N/A</v>
      </c>
      <c r="N70" s="65" t="e">
        <f>VLOOKUP(E70,DUKB!$A$6:$R$658,12,FALSE)</f>
        <v>#N/A</v>
      </c>
      <c r="O70" s="85" t="e">
        <f>VLOOKUP(E70,DUKB!$A$6:$R$658,13,FALSE)</f>
        <v>#N/A</v>
      </c>
      <c r="P70" s="86" t="e">
        <f>VLOOKUP(E70,DUKB!$A$6:$R$658,14,FALSE)</f>
        <v>#N/A</v>
      </c>
      <c r="Q70" s="86" t="e">
        <f>VLOOKUP(E70,DUKB!$A$6:$R$658,15,FALSE)</f>
        <v>#N/A</v>
      </c>
      <c r="R70" s="86" t="e">
        <f>VLOOKUP(E70,DUKB!$A$6:$R$658,16,FALSE)</f>
        <v>#N/A</v>
      </c>
      <c r="S70" s="86" t="e">
        <f>VLOOKUP(E70,DUKB!$A$6:$R$658,17,FALSE)</f>
        <v>#N/A</v>
      </c>
      <c r="T70" s="86" t="e">
        <f>VLOOKUP(E70,DUKB!$A$6:$R$658,18,FALSE)</f>
        <v>#N/A</v>
      </c>
      <c r="U70" s="73" t="str">
        <f t="shared" ref="U70:U133" si="17">IF(C70="","",(SUMIF($D$2:$D$25115,D70,$O$2:$O$25115)))</f>
        <v/>
      </c>
      <c r="V70" s="69">
        <f t="shared" si="4"/>
        <v>0</v>
      </c>
      <c r="W70" s="138" t="e">
        <f>VLOOKUP(E70,DUKB!$A$6:$B$565,2,FALSE)</f>
        <v>#N/A</v>
      </c>
      <c r="X70" s="137" t="e">
        <f>VLOOKUP(E70,DUKB!$A$6:$T$560,19,FALSE)</f>
        <v>#N/A</v>
      </c>
      <c r="Y70" s="137"/>
      <c r="Z70" s="139">
        <f t="shared" si="5"/>
        <v>0</v>
      </c>
      <c r="AA70" s="139" t="e">
        <f t="shared" si="6"/>
        <v>#N/A</v>
      </c>
      <c r="AB70" s="139" t="e">
        <f t="shared" si="7"/>
        <v>#N/A</v>
      </c>
      <c r="AC70" s="140" t="e">
        <f t="shared" si="8"/>
        <v>#N/A</v>
      </c>
      <c r="AD70" s="140" t="e">
        <f t="shared" si="9"/>
        <v>#N/A</v>
      </c>
      <c r="AE70" s="140" t="e">
        <f t="shared" si="10"/>
        <v>#N/A</v>
      </c>
      <c r="AF70" s="141" t="e">
        <f t="shared" si="11"/>
        <v>#N/A</v>
      </c>
      <c r="AH70">
        <f t="shared" si="12"/>
        <v>0</v>
      </c>
      <c r="AI70">
        <f t="shared" si="13"/>
        <v>35</v>
      </c>
    </row>
    <row r="71" spans="1:35" ht="15.75" customHeight="1">
      <c r="A71" s="67" t="str">
        <f t="shared" si="16"/>
        <v/>
      </c>
      <c r="B71" s="65">
        <f t="shared" si="14"/>
        <v>36</v>
      </c>
      <c r="C71" s="68" t="str">
        <f t="shared" ref="C71:C134" si="18">IF(D71="","",(IF(D72=D71,"",1)))</f>
        <v/>
      </c>
      <c r="D71" s="69"/>
      <c r="E71" s="82"/>
      <c r="F71" s="65" t="e">
        <f>VLOOKUP(E71,DUKB!$A$6:$R$658,3,FALSE)</f>
        <v>#N/A</v>
      </c>
      <c r="G71" s="65" t="e">
        <f>VLOOKUP(E71,DUKB!$A$6:$R$658,4,FALSE)</f>
        <v>#N/A</v>
      </c>
      <c r="H71" s="65" t="e">
        <f>VLOOKUP(E71,DUKB!$A$6:$R$658,6,FALSE)</f>
        <v>#N/A</v>
      </c>
      <c r="I71" s="65" t="e">
        <f>VLOOKUP(E71,DUKB!$A$6:$R$658,7,FALSE)</f>
        <v>#N/A</v>
      </c>
      <c r="J71" s="65" t="e">
        <f>VLOOKUP(E71,DUKB!$A$6:$R$658,8,FALSE)</f>
        <v>#N/A</v>
      </c>
      <c r="K71" s="65" t="e">
        <f>VLOOKUP(E71,DUKB!$A$6:$R$658,9,FALSE)</f>
        <v>#N/A</v>
      </c>
      <c r="L71" s="65" t="e">
        <f>VLOOKUP(E71,DUKB!$A$6:$R$658,10,FALSE)</f>
        <v>#N/A</v>
      </c>
      <c r="M71" s="65" t="e">
        <f>VLOOKUP(E71,DUKB!$A$6:$R$658,11,FALSE)</f>
        <v>#N/A</v>
      </c>
      <c r="N71" s="65" t="e">
        <f>VLOOKUP(E71,DUKB!$A$6:$R$658,12,FALSE)</f>
        <v>#N/A</v>
      </c>
      <c r="O71" s="85" t="e">
        <f>VLOOKUP(E71,DUKB!$A$6:$R$658,13,FALSE)</f>
        <v>#N/A</v>
      </c>
      <c r="P71" s="86" t="e">
        <f>VLOOKUP(E71,DUKB!$A$6:$R$658,14,FALSE)</f>
        <v>#N/A</v>
      </c>
      <c r="Q71" s="86" t="e">
        <f>VLOOKUP(E71,DUKB!$A$6:$R$658,15,FALSE)</f>
        <v>#N/A</v>
      </c>
      <c r="R71" s="86" t="e">
        <f>VLOOKUP(E71,DUKB!$A$6:$R$658,16,FALSE)</f>
        <v>#N/A</v>
      </c>
      <c r="S71" s="86" t="e">
        <f>VLOOKUP(E71,DUKB!$A$6:$R$658,17,FALSE)</f>
        <v>#N/A</v>
      </c>
      <c r="T71" s="86" t="e">
        <f>VLOOKUP(E71,DUKB!$A$6:$R$658,18,FALSE)</f>
        <v>#N/A</v>
      </c>
      <c r="U71" s="73" t="str">
        <f t="shared" si="17"/>
        <v/>
      </c>
      <c r="V71" s="69">
        <f t="shared" ref="V71:V134" si="19">D71</f>
        <v>0</v>
      </c>
      <c r="W71" s="138" t="e">
        <f>VLOOKUP(E71,DUKB!$A$6:$B$565,2,FALSE)</f>
        <v>#N/A</v>
      </c>
      <c r="X71" s="137" t="e">
        <f>VLOOKUP(E71,DUKB!$A$6:$T$560,19,FALSE)</f>
        <v>#N/A</v>
      </c>
      <c r="Y71" s="137"/>
      <c r="Z71" s="139">
        <f t="shared" ref="Z71:Z134" si="20">E71</f>
        <v>0</v>
      </c>
      <c r="AA71" s="139" t="e">
        <f t="shared" ref="AA71:AA134" si="21">W71</f>
        <v>#N/A</v>
      </c>
      <c r="AB71" s="139" t="e">
        <f t="shared" ref="AB71:AB134" si="22">X71</f>
        <v>#N/A</v>
      </c>
      <c r="AC71" s="140" t="e">
        <f t="shared" ref="AC71:AC134" si="23">G71</f>
        <v>#N/A</v>
      </c>
      <c r="AD71" s="140" t="e">
        <f t="shared" ref="AD71:AD134" si="24">H71</f>
        <v>#N/A</v>
      </c>
      <c r="AE71" s="140" t="e">
        <f t="shared" ref="AE71:AE134" si="25">N71</f>
        <v>#N/A</v>
      </c>
      <c r="AF71" s="141" t="e">
        <f t="shared" ref="AF71:AF134" si="26">O71</f>
        <v>#N/A</v>
      </c>
      <c r="AH71">
        <f t="shared" ref="AH71:AH134" si="27">E71</f>
        <v>0</v>
      </c>
      <c r="AI71">
        <f t="shared" ref="AI71:AI134" si="28">B71</f>
        <v>36</v>
      </c>
    </row>
    <row r="72" spans="1:35" ht="15.75" customHeight="1">
      <c r="A72" s="67" t="str">
        <f t="shared" si="16"/>
        <v/>
      </c>
      <c r="B72" s="65">
        <f t="shared" ref="B72:B135" si="29">B71+1</f>
        <v>37</v>
      </c>
      <c r="C72" s="68" t="str">
        <f t="shared" si="18"/>
        <v/>
      </c>
      <c r="D72" s="69"/>
      <c r="E72" s="82"/>
      <c r="F72" s="65" t="e">
        <f>VLOOKUP(E72,DUKB!$A$6:$R$658,3,FALSE)</f>
        <v>#N/A</v>
      </c>
      <c r="G72" s="65" t="e">
        <f>VLOOKUP(E72,DUKB!$A$6:$R$658,4,FALSE)</f>
        <v>#N/A</v>
      </c>
      <c r="H72" s="65" t="e">
        <f>VLOOKUP(E72,DUKB!$A$6:$R$658,6,FALSE)</f>
        <v>#N/A</v>
      </c>
      <c r="I72" s="65" t="e">
        <f>VLOOKUP(E72,DUKB!$A$6:$R$658,7,FALSE)</f>
        <v>#N/A</v>
      </c>
      <c r="J72" s="65" t="e">
        <f>VLOOKUP(E72,DUKB!$A$6:$R$658,8,FALSE)</f>
        <v>#N/A</v>
      </c>
      <c r="K72" s="65" t="e">
        <f>VLOOKUP(E72,DUKB!$A$6:$R$658,9,FALSE)</f>
        <v>#N/A</v>
      </c>
      <c r="L72" s="65" t="e">
        <f>VLOOKUP(E72,DUKB!$A$6:$R$658,10,FALSE)</f>
        <v>#N/A</v>
      </c>
      <c r="M72" s="65" t="e">
        <f>VLOOKUP(E72,DUKB!$A$6:$R$658,11,FALSE)</f>
        <v>#N/A</v>
      </c>
      <c r="N72" s="65" t="e">
        <f>VLOOKUP(E72,DUKB!$A$6:$R$658,12,FALSE)</f>
        <v>#N/A</v>
      </c>
      <c r="O72" s="85" t="e">
        <f>VLOOKUP(E72,DUKB!$A$6:$R$658,13,FALSE)</f>
        <v>#N/A</v>
      </c>
      <c r="P72" s="86" t="e">
        <f>VLOOKUP(E72,DUKB!$A$6:$R$658,14,FALSE)</f>
        <v>#N/A</v>
      </c>
      <c r="Q72" s="86" t="e">
        <f>VLOOKUP(E72,DUKB!$A$6:$R$658,15,FALSE)</f>
        <v>#N/A</v>
      </c>
      <c r="R72" s="86" t="e">
        <f>VLOOKUP(E72,DUKB!$A$6:$R$658,16,FALSE)</f>
        <v>#N/A</v>
      </c>
      <c r="S72" s="86" t="e">
        <f>VLOOKUP(E72,DUKB!$A$6:$R$658,17,FALSE)</f>
        <v>#N/A</v>
      </c>
      <c r="T72" s="86" t="e">
        <f>VLOOKUP(E72,DUKB!$A$6:$R$658,18,FALSE)</f>
        <v>#N/A</v>
      </c>
      <c r="U72" s="73" t="str">
        <f t="shared" si="17"/>
        <v/>
      </c>
      <c r="V72" s="69">
        <f t="shared" si="19"/>
        <v>0</v>
      </c>
      <c r="W72" s="138" t="e">
        <f>VLOOKUP(E72,DUKB!$A$6:$B$565,2,FALSE)</f>
        <v>#N/A</v>
      </c>
      <c r="X72" s="137" t="e">
        <f>VLOOKUP(E72,DUKB!$A$6:$T$560,19,FALSE)</f>
        <v>#N/A</v>
      </c>
      <c r="Y72" s="137"/>
      <c r="Z72" s="139">
        <f t="shared" si="20"/>
        <v>0</v>
      </c>
      <c r="AA72" s="139" t="e">
        <f t="shared" si="21"/>
        <v>#N/A</v>
      </c>
      <c r="AB72" s="139" t="e">
        <f t="shared" si="22"/>
        <v>#N/A</v>
      </c>
      <c r="AC72" s="140" t="e">
        <f t="shared" si="23"/>
        <v>#N/A</v>
      </c>
      <c r="AD72" s="140" t="e">
        <f t="shared" si="24"/>
        <v>#N/A</v>
      </c>
      <c r="AE72" s="140" t="e">
        <f t="shared" si="25"/>
        <v>#N/A</v>
      </c>
      <c r="AF72" s="141" t="e">
        <f t="shared" si="26"/>
        <v>#N/A</v>
      </c>
      <c r="AH72">
        <f t="shared" si="27"/>
        <v>0</v>
      </c>
      <c r="AI72">
        <f t="shared" si="28"/>
        <v>37</v>
      </c>
    </row>
    <row r="73" spans="1:35" ht="15.75" customHeight="1">
      <c r="A73" s="67" t="str">
        <f t="shared" si="16"/>
        <v/>
      </c>
      <c r="B73" s="65">
        <f t="shared" si="29"/>
        <v>38</v>
      </c>
      <c r="C73" s="68" t="str">
        <f t="shared" si="18"/>
        <v/>
      </c>
      <c r="D73" s="69"/>
      <c r="E73" s="82"/>
      <c r="F73" s="65" t="e">
        <f>VLOOKUP(E73,DUKB!$A$6:$R$658,3,FALSE)</f>
        <v>#N/A</v>
      </c>
      <c r="G73" s="65" t="e">
        <f>VLOOKUP(E73,DUKB!$A$6:$R$658,4,FALSE)</f>
        <v>#N/A</v>
      </c>
      <c r="H73" s="65" t="e">
        <f>VLOOKUP(E73,DUKB!$A$6:$R$658,6,FALSE)</f>
        <v>#N/A</v>
      </c>
      <c r="I73" s="65" t="e">
        <f>VLOOKUP(E73,DUKB!$A$6:$R$658,7,FALSE)</f>
        <v>#N/A</v>
      </c>
      <c r="J73" s="65" t="e">
        <f>VLOOKUP(E73,DUKB!$A$6:$R$658,8,FALSE)</f>
        <v>#N/A</v>
      </c>
      <c r="K73" s="65" t="e">
        <f>VLOOKUP(E73,DUKB!$A$6:$R$658,9,FALSE)</f>
        <v>#N/A</v>
      </c>
      <c r="L73" s="65" t="e">
        <f>VLOOKUP(E73,DUKB!$A$6:$R$658,10,FALSE)</f>
        <v>#N/A</v>
      </c>
      <c r="M73" s="65" t="e">
        <f>VLOOKUP(E73,DUKB!$A$6:$R$658,11,FALSE)</f>
        <v>#N/A</v>
      </c>
      <c r="N73" s="65" t="e">
        <f>VLOOKUP(E73,DUKB!$A$6:$R$658,12,FALSE)</f>
        <v>#N/A</v>
      </c>
      <c r="O73" s="85" t="e">
        <f>VLOOKUP(E73,DUKB!$A$6:$R$658,13,FALSE)</f>
        <v>#N/A</v>
      </c>
      <c r="P73" s="86" t="e">
        <f>VLOOKUP(E73,DUKB!$A$6:$R$658,14,FALSE)</f>
        <v>#N/A</v>
      </c>
      <c r="Q73" s="86" t="e">
        <f>VLOOKUP(E73,DUKB!$A$6:$R$658,15,FALSE)</f>
        <v>#N/A</v>
      </c>
      <c r="R73" s="86" t="e">
        <f>VLOOKUP(E73,DUKB!$A$6:$R$658,16,FALSE)</f>
        <v>#N/A</v>
      </c>
      <c r="S73" s="86" t="e">
        <f>VLOOKUP(E73,DUKB!$A$6:$R$658,17,FALSE)</f>
        <v>#N/A</v>
      </c>
      <c r="T73" s="86" t="e">
        <f>VLOOKUP(E73,DUKB!$A$6:$R$658,18,FALSE)</f>
        <v>#N/A</v>
      </c>
      <c r="U73" s="73" t="str">
        <f t="shared" si="17"/>
        <v/>
      </c>
      <c r="V73" s="69">
        <f t="shared" si="19"/>
        <v>0</v>
      </c>
      <c r="W73" s="138" t="e">
        <f>VLOOKUP(E73,DUKB!$A$6:$B$565,2,FALSE)</f>
        <v>#N/A</v>
      </c>
      <c r="X73" s="137" t="e">
        <f>VLOOKUP(E73,DUKB!$A$6:$T$560,19,FALSE)</f>
        <v>#N/A</v>
      </c>
      <c r="Y73" s="137"/>
      <c r="Z73" s="139">
        <f t="shared" si="20"/>
        <v>0</v>
      </c>
      <c r="AA73" s="139" t="e">
        <f t="shared" si="21"/>
        <v>#N/A</v>
      </c>
      <c r="AB73" s="139" t="e">
        <f t="shared" si="22"/>
        <v>#N/A</v>
      </c>
      <c r="AC73" s="140" t="e">
        <f t="shared" si="23"/>
        <v>#N/A</v>
      </c>
      <c r="AD73" s="140" t="e">
        <f t="shared" si="24"/>
        <v>#N/A</v>
      </c>
      <c r="AE73" s="140" t="e">
        <f t="shared" si="25"/>
        <v>#N/A</v>
      </c>
      <c r="AF73" s="141" t="e">
        <f t="shared" si="26"/>
        <v>#N/A</v>
      </c>
      <c r="AH73">
        <f t="shared" si="27"/>
        <v>0</v>
      </c>
      <c r="AI73">
        <f t="shared" si="28"/>
        <v>38</v>
      </c>
    </row>
    <row r="74" spans="1:35" ht="15.75" customHeight="1">
      <c r="A74" s="67" t="str">
        <f t="shared" si="16"/>
        <v/>
      </c>
      <c r="B74" s="65">
        <f t="shared" si="29"/>
        <v>39</v>
      </c>
      <c r="C74" s="68" t="str">
        <f t="shared" si="18"/>
        <v/>
      </c>
      <c r="D74" s="69"/>
      <c r="E74" s="82"/>
      <c r="F74" s="65" t="e">
        <f>VLOOKUP(E74,DUKB!$A$6:$R$658,3,FALSE)</f>
        <v>#N/A</v>
      </c>
      <c r="G74" s="65" t="e">
        <f>VLOOKUP(E74,DUKB!$A$6:$R$658,4,FALSE)</f>
        <v>#N/A</v>
      </c>
      <c r="H74" s="65" t="e">
        <f>VLOOKUP(E74,DUKB!$A$6:$R$658,6,FALSE)</f>
        <v>#N/A</v>
      </c>
      <c r="I74" s="65" t="e">
        <f>VLOOKUP(E74,DUKB!$A$6:$R$658,7,FALSE)</f>
        <v>#N/A</v>
      </c>
      <c r="J74" s="65" t="e">
        <f>VLOOKUP(E74,DUKB!$A$6:$R$658,8,FALSE)</f>
        <v>#N/A</v>
      </c>
      <c r="K74" s="65" t="e">
        <f>VLOOKUP(E74,DUKB!$A$6:$R$658,9,FALSE)</f>
        <v>#N/A</v>
      </c>
      <c r="L74" s="65" t="e">
        <f>VLOOKUP(E74,DUKB!$A$6:$R$658,10,FALSE)</f>
        <v>#N/A</v>
      </c>
      <c r="M74" s="65" t="e">
        <f>VLOOKUP(E74,DUKB!$A$6:$R$658,11,FALSE)</f>
        <v>#N/A</v>
      </c>
      <c r="N74" s="65" t="e">
        <f>VLOOKUP(E74,DUKB!$A$6:$R$658,12,FALSE)</f>
        <v>#N/A</v>
      </c>
      <c r="O74" s="85" t="e">
        <f>VLOOKUP(E74,DUKB!$A$6:$R$658,13,FALSE)</f>
        <v>#N/A</v>
      </c>
      <c r="P74" s="86" t="e">
        <f>VLOOKUP(E74,DUKB!$A$6:$R$658,14,FALSE)</f>
        <v>#N/A</v>
      </c>
      <c r="Q74" s="86" t="e">
        <f>VLOOKUP(E74,DUKB!$A$6:$R$658,15,FALSE)</f>
        <v>#N/A</v>
      </c>
      <c r="R74" s="86" t="e">
        <f>VLOOKUP(E74,DUKB!$A$6:$R$658,16,FALSE)</f>
        <v>#N/A</v>
      </c>
      <c r="S74" s="86" t="e">
        <f>VLOOKUP(E74,DUKB!$A$6:$R$658,17,FALSE)</f>
        <v>#N/A</v>
      </c>
      <c r="T74" s="86" t="e">
        <f>VLOOKUP(E74,DUKB!$A$6:$R$658,18,FALSE)</f>
        <v>#N/A</v>
      </c>
      <c r="U74" s="73" t="str">
        <f t="shared" si="17"/>
        <v/>
      </c>
      <c r="V74" s="69">
        <f t="shared" si="19"/>
        <v>0</v>
      </c>
      <c r="W74" s="138" t="e">
        <f>VLOOKUP(E74,DUKB!$A$6:$B$565,2,FALSE)</f>
        <v>#N/A</v>
      </c>
      <c r="X74" s="137" t="e">
        <f>VLOOKUP(E74,DUKB!$A$6:$T$560,19,FALSE)</f>
        <v>#N/A</v>
      </c>
      <c r="Y74" s="137"/>
      <c r="Z74" s="139">
        <f t="shared" si="20"/>
        <v>0</v>
      </c>
      <c r="AA74" s="139" t="e">
        <f t="shared" si="21"/>
        <v>#N/A</v>
      </c>
      <c r="AB74" s="139" t="e">
        <f t="shared" si="22"/>
        <v>#N/A</v>
      </c>
      <c r="AC74" s="140" t="e">
        <f t="shared" si="23"/>
        <v>#N/A</v>
      </c>
      <c r="AD74" s="140" t="e">
        <f t="shared" si="24"/>
        <v>#N/A</v>
      </c>
      <c r="AE74" s="140" t="e">
        <f t="shared" si="25"/>
        <v>#N/A</v>
      </c>
      <c r="AF74" s="141" t="e">
        <f t="shared" si="26"/>
        <v>#N/A</v>
      </c>
      <c r="AH74">
        <f t="shared" si="27"/>
        <v>0</v>
      </c>
      <c r="AI74">
        <f t="shared" si="28"/>
        <v>39</v>
      </c>
    </row>
    <row r="75" spans="1:35" ht="15.75" customHeight="1">
      <c r="A75" s="67" t="str">
        <f t="shared" si="16"/>
        <v/>
      </c>
      <c r="B75" s="65">
        <f t="shared" si="29"/>
        <v>40</v>
      </c>
      <c r="C75" s="68" t="str">
        <f t="shared" si="18"/>
        <v/>
      </c>
      <c r="D75" s="69"/>
      <c r="E75" s="82"/>
      <c r="F75" s="65" t="e">
        <f>VLOOKUP(E75,DUKB!$A$6:$R$658,3,FALSE)</f>
        <v>#N/A</v>
      </c>
      <c r="G75" s="65" t="e">
        <f>VLOOKUP(E75,DUKB!$A$6:$R$658,4,FALSE)</f>
        <v>#N/A</v>
      </c>
      <c r="H75" s="65" t="e">
        <f>VLOOKUP(E75,DUKB!$A$6:$R$658,6,FALSE)</f>
        <v>#N/A</v>
      </c>
      <c r="I75" s="65" t="e">
        <f>VLOOKUP(E75,DUKB!$A$6:$R$658,7,FALSE)</f>
        <v>#N/A</v>
      </c>
      <c r="J75" s="65" t="e">
        <f>VLOOKUP(E75,DUKB!$A$6:$R$658,8,FALSE)</f>
        <v>#N/A</v>
      </c>
      <c r="K75" s="65" t="e">
        <f>VLOOKUP(E75,DUKB!$A$6:$R$658,9,FALSE)</f>
        <v>#N/A</v>
      </c>
      <c r="L75" s="65" t="e">
        <f>VLOOKUP(E75,DUKB!$A$6:$R$658,10,FALSE)</f>
        <v>#N/A</v>
      </c>
      <c r="M75" s="65" t="e">
        <f>VLOOKUP(E75,DUKB!$A$6:$R$658,11,FALSE)</f>
        <v>#N/A</v>
      </c>
      <c r="N75" s="65" t="e">
        <f>VLOOKUP(E75,DUKB!$A$6:$R$658,12,FALSE)</f>
        <v>#N/A</v>
      </c>
      <c r="O75" s="85" t="e">
        <f>VLOOKUP(E75,DUKB!$A$6:$R$658,13,FALSE)</f>
        <v>#N/A</v>
      </c>
      <c r="P75" s="86" t="e">
        <f>VLOOKUP(E75,DUKB!$A$6:$R$658,14,FALSE)</f>
        <v>#N/A</v>
      </c>
      <c r="Q75" s="86" t="e">
        <f>VLOOKUP(E75,DUKB!$A$6:$R$658,15,FALSE)</f>
        <v>#N/A</v>
      </c>
      <c r="R75" s="86" t="e">
        <f>VLOOKUP(E75,DUKB!$A$6:$R$658,16,FALSE)</f>
        <v>#N/A</v>
      </c>
      <c r="S75" s="86" t="e">
        <f>VLOOKUP(E75,DUKB!$A$6:$R$658,17,FALSE)</f>
        <v>#N/A</v>
      </c>
      <c r="T75" s="86" t="e">
        <f>VLOOKUP(E75,DUKB!$A$6:$R$658,18,FALSE)</f>
        <v>#N/A</v>
      </c>
      <c r="U75" s="73" t="str">
        <f t="shared" si="17"/>
        <v/>
      </c>
      <c r="V75" s="69">
        <f t="shared" si="19"/>
        <v>0</v>
      </c>
      <c r="W75" s="138" t="e">
        <f>VLOOKUP(E75,DUKB!$A$6:$B$565,2,FALSE)</f>
        <v>#N/A</v>
      </c>
      <c r="X75" s="137" t="e">
        <f>VLOOKUP(E75,DUKB!$A$6:$T$560,19,FALSE)</f>
        <v>#N/A</v>
      </c>
      <c r="Y75" s="137"/>
      <c r="Z75" s="139">
        <f t="shared" si="20"/>
        <v>0</v>
      </c>
      <c r="AA75" s="139" t="e">
        <f t="shared" si="21"/>
        <v>#N/A</v>
      </c>
      <c r="AB75" s="139" t="e">
        <f t="shared" si="22"/>
        <v>#N/A</v>
      </c>
      <c r="AC75" s="140" t="e">
        <f t="shared" si="23"/>
        <v>#N/A</v>
      </c>
      <c r="AD75" s="140" t="e">
        <f t="shared" si="24"/>
        <v>#N/A</v>
      </c>
      <c r="AE75" s="140" t="e">
        <f t="shared" si="25"/>
        <v>#N/A</v>
      </c>
      <c r="AF75" s="141" t="e">
        <f t="shared" si="26"/>
        <v>#N/A</v>
      </c>
      <c r="AH75">
        <f t="shared" si="27"/>
        <v>0</v>
      </c>
      <c r="AI75">
        <f t="shared" si="28"/>
        <v>40</v>
      </c>
    </row>
    <row r="76" spans="1:35" ht="15.75" customHeight="1">
      <c r="A76" s="67" t="str">
        <f t="shared" si="16"/>
        <v/>
      </c>
      <c r="B76" s="65">
        <f t="shared" si="29"/>
        <v>41</v>
      </c>
      <c r="C76" s="68" t="str">
        <f t="shared" si="18"/>
        <v/>
      </c>
      <c r="D76" s="69"/>
      <c r="E76" s="82"/>
      <c r="F76" s="65" t="e">
        <f>VLOOKUP(E76,DUKB!$A$6:$R$658,3,FALSE)</f>
        <v>#N/A</v>
      </c>
      <c r="G76" s="65" t="e">
        <f>VLOOKUP(E76,DUKB!$A$6:$R$658,4,FALSE)</f>
        <v>#N/A</v>
      </c>
      <c r="H76" s="65" t="e">
        <f>VLOOKUP(E76,DUKB!$A$6:$R$658,6,FALSE)</f>
        <v>#N/A</v>
      </c>
      <c r="I76" s="65" t="e">
        <f>VLOOKUP(E76,DUKB!$A$6:$R$658,7,FALSE)</f>
        <v>#N/A</v>
      </c>
      <c r="J76" s="65" t="e">
        <f>VLOOKUP(E76,DUKB!$A$6:$R$658,8,FALSE)</f>
        <v>#N/A</v>
      </c>
      <c r="K76" s="65" t="e">
        <f>VLOOKUP(E76,DUKB!$A$6:$R$658,9,FALSE)</f>
        <v>#N/A</v>
      </c>
      <c r="L76" s="65" t="e">
        <f>VLOOKUP(E76,DUKB!$A$6:$R$658,10,FALSE)</f>
        <v>#N/A</v>
      </c>
      <c r="M76" s="65" t="e">
        <f>VLOOKUP(E76,DUKB!$A$6:$R$658,11,FALSE)</f>
        <v>#N/A</v>
      </c>
      <c r="N76" s="65" t="e">
        <f>VLOOKUP(E76,DUKB!$A$6:$R$658,12,FALSE)</f>
        <v>#N/A</v>
      </c>
      <c r="O76" s="85" t="e">
        <f>VLOOKUP(E76,DUKB!$A$6:$R$658,13,FALSE)</f>
        <v>#N/A</v>
      </c>
      <c r="P76" s="86" t="e">
        <f>VLOOKUP(E76,DUKB!$A$6:$R$658,14,FALSE)</f>
        <v>#N/A</v>
      </c>
      <c r="Q76" s="86" t="e">
        <f>VLOOKUP(E76,DUKB!$A$6:$R$658,15,FALSE)</f>
        <v>#N/A</v>
      </c>
      <c r="R76" s="86" t="e">
        <f>VLOOKUP(E76,DUKB!$A$6:$R$658,16,FALSE)</f>
        <v>#N/A</v>
      </c>
      <c r="S76" s="86" t="e">
        <f>VLOOKUP(E76,DUKB!$A$6:$R$658,17,FALSE)</f>
        <v>#N/A</v>
      </c>
      <c r="T76" s="86" t="e">
        <f>VLOOKUP(E76,DUKB!$A$6:$R$658,18,FALSE)</f>
        <v>#N/A</v>
      </c>
      <c r="U76" s="73" t="str">
        <f t="shared" si="17"/>
        <v/>
      </c>
      <c r="V76" s="69">
        <f t="shared" si="19"/>
        <v>0</v>
      </c>
      <c r="W76" s="138" t="e">
        <f>VLOOKUP(E76,DUKB!$A$6:$B$565,2,FALSE)</f>
        <v>#N/A</v>
      </c>
      <c r="X76" s="137" t="e">
        <f>VLOOKUP(E76,DUKB!$A$6:$T$560,19,FALSE)</f>
        <v>#N/A</v>
      </c>
      <c r="Y76" s="137"/>
      <c r="Z76" s="139">
        <f t="shared" si="20"/>
        <v>0</v>
      </c>
      <c r="AA76" s="139" t="e">
        <f t="shared" si="21"/>
        <v>#N/A</v>
      </c>
      <c r="AB76" s="139" t="e">
        <f t="shared" si="22"/>
        <v>#N/A</v>
      </c>
      <c r="AC76" s="140" t="e">
        <f t="shared" si="23"/>
        <v>#N/A</v>
      </c>
      <c r="AD76" s="140" t="e">
        <f t="shared" si="24"/>
        <v>#N/A</v>
      </c>
      <c r="AE76" s="140" t="e">
        <f t="shared" si="25"/>
        <v>#N/A</v>
      </c>
      <c r="AF76" s="141" t="e">
        <f t="shared" si="26"/>
        <v>#N/A</v>
      </c>
      <c r="AH76">
        <f t="shared" si="27"/>
        <v>0</v>
      </c>
      <c r="AI76">
        <f t="shared" si="28"/>
        <v>41</v>
      </c>
    </row>
    <row r="77" spans="1:35" ht="15.75" customHeight="1">
      <c r="A77" s="67" t="str">
        <f t="shared" si="16"/>
        <v/>
      </c>
      <c r="B77" s="65">
        <f t="shared" si="29"/>
        <v>42</v>
      </c>
      <c r="C77" s="68" t="str">
        <f t="shared" si="18"/>
        <v/>
      </c>
      <c r="D77" s="69"/>
      <c r="E77" s="82"/>
      <c r="F77" s="65" t="e">
        <f>VLOOKUP(E77,DUKB!$A$6:$R$658,3,FALSE)</f>
        <v>#N/A</v>
      </c>
      <c r="G77" s="65" t="e">
        <f>VLOOKUP(E77,DUKB!$A$6:$R$658,4,FALSE)</f>
        <v>#N/A</v>
      </c>
      <c r="H77" s="65" t="e">
        <f>VLOOKUP(E77,DUKB!$A$6:$R$658,6,FALSE)</f>
        <v>#N/A</v>
      </c>
      <c r="I77" s="65" t="e">
        <f>VLOOKUP(E77,DUKB!$A$6:$R$658,7,FALSE)</f>
        <v>#N/A</v>
      </c>
      <c r="J77" s="65" t="e">
        <f>VLOOKUP(E77,DUKB!$A$6:$R$658,8,FALSE)</f>
        <v>#N/A</v>
      </c>
      <c r="K77" s="65" t="e">
        <f>VLOOKUP(E77,DUKB!$A$6:$R$658,9,FALSE)</f>
        <v>#N/A</v>
      </c>
      <c r="L77" s="65" t="e">
        <f>VLOOKUP(E77,DUKB!$A$6:$R$658,10,FALSE)</f>
        <v>#N/A</v>
      </c>
      <c r="M77" s="65" t="e">
        <f>VLOOKUP(E77,DUKB!$A$6:$R$658,11,FALSE)</f>
        <v>#N/A</v>
      </c>
      <c r="N77" s="65" t="e">
        <f>VLOOKUP(E77,DUKB!$A$6:$R$658,12,FALSE)</f>
        <v>#N/A</v>
      </c>
      <c r="O77" s="85" t="e">
        <f>VLOOKUP(E77,DUKB!$A$6:$R$658,13,FALSE)</f>
        <v>#N/A</v>
      </c>
      <c r="P77" s="86" t="e">
        <f>VLOOKUP(E77,DUKB!$A$6:$R$658,14,FALSE)</f>
        <v>#N/A</v>
      </c>
      <c r="Q77" s="86" t="e">
        <f>VLOOKUP(E77,DUKB!$A$6:$R$658,15,FALSE)</f>
        <v>#N/A</v>
      </c>
      <c r="R77" s="86" t="e">
        <f>VLOOKUP(E77,DUKB!$A$6:$R$658,16,FALSE)</f>
        <v>#N/A</v>
      </c>
      <c r="S77" s="86" t="e">
        <f>VLOOKUP(E77,DUKB!$A$6:$R$658,17,FALSE)</f>
        <v>#N/A</v>
      </c>
      <c r="T77" s="86" t="e">
        <f>VLOOKUP(E77,DUKB!$A$6:$R$658,18,FALSE)</f>
        <v>#N/A</v>
      </c>
      <c r="U77" s="73" t="str">
        <f t="shared" si="17"/>
        <v/>
      </c>
      <c r="V77" s="69">
        <f t="shared" si="19"/>
        <v>0</v>
      </c>
      <c r="W77" s="138" t="e">
        <f>VLOOKUP(E77,DUKB!$A$6:$B$565,2,FALSE)</f>
        <v>#N/A</v>
      </c>
      <c r="X77" s="137" t="e">
        <f>VLOOKUP(E77,DUKB!$A$6:$T$560,19,FALSE)</f>
        <v>#N/A</v>
      </c>
      <c r="Y77" s="137"/>
      <c r="Z77" s="139">
        <f t="shared" si="20"/>
        <v>0</v>
      </c>
      <c r="AA77" s="139" t="e">
        <f t="shared" si="21"/>
        <v>#N/A</v>
      </c>
      <c r="AB77" s="139" t="e">
        <f t="shared" si="22"/>
        <v>#N/A</v>
      </c>
      <c r="AC77" s="140" t="e">
        <f t="shared" si="23"/>
        <v>#N/A</v>
      </c>
      <c r="AD77" s="140" t="e">
        <f t="shared" si="24"/>
        <v>#N/A</v>
      </c>
      <c r="AE77" s="140" t="e">
        <f t="shared" si="25"/>
        <v>#N/A</v>
      </c>
      <c r="AF77" s="141" t="e">
        <f t="shared" si="26"/>
        <v>#N/A</v>
      </c>
      <c r="AH77">
        <f t="shared" si="27"/>
        <v>0</v>
      </c>
      <c r="AI77">
        <f t="shared" si="28"/>
        <v>42</v>
      </c>
    </row>
    <row r="78" spans="1:35" ht="15.75" customHeight="1">
      <c r="A78" s="67" t="str">
        <f t="shared" si="16"/>
        <v/>
      </c>
      <c r="B78" s="65">
        <f t="shared" si="29"/>
        <v>43</v>
      </c>
      <c r="C78" s="68" t="str">
        <f t="shared" si="18"/>
        <v/>
      </c>
      <c r="D78" s="69"/>
      <c r="E78" s="82"/>
      <c r="F78" s="65" t="e">
        <f>VLOOKUP(E78,DUKB!$A$6:$R$658,3,FALSE)</f>
        <v>#N/A</v>
      </c>
      <c r="G78" s="65" t="e">
        <f>VLOOKUP(E78,DUKB!$A$6:$R$658,4,FALSE)</f>
        <v>#N/A</v>
      </c>
      <c r="H78" s="65" t="e">
        <f>VLOOKUP(E78,DUKB!$A$6:$R$658,6,FALSE)</f>
        <v>#N/A</v>
      </c>
      <c r="I78" s="65" t="e">
        <f>VLOOKUP(E78,DUKB!$A$6:$R$658,7,FALSE)</f>
        <v>#N/A</v>
      </c>
      <c r="J78" s="65" t="e">
        <f>VLOOKUP(E78,DUKB!$A$6:$R$658,8,FALSE)</f>
        <v>#N/A</v>
      </c>
      <c r="K78" s="65" t="e">
        <f>VLOOKUP(E78,DUKB!$A$6:$R$658,9,FALSE)</f>
        <v>#N/A</v>
      </c>
      <c r="L78" s="65" t="e">
        <f>VLOOKUP(E78,DUKB!$A$6:$R$658,10,FALSE)</f>
        <v>#N/A</v>
      </c>
      <c r="M78" s="65" t="e">
        <f>VLOOKUP(E78,DUKB!$A$6:$R$658,11,FALSE)</f>
        <v>#N/A</v>
      </c>
      <c r="N78" s="65" t="e">
        <f>VLOOKUP(E78,DUKB!$A$6:$R$658,12,FALSE)</f>
        <v>#N/A</v>
      </c>
      <c r="O78" s="85" t="e">
        <f>VLOOKUP(E78,DUKB!$A$6:$R$658,13,FALSE)</f>
        <v>#N/A</v>
      </c>
      <c r="P78" s="86" t="e">
        <f>VLOOKUP(E78,DUKB!$A$6:$R$658,14,FALSE)</f>
        <v>#N/A</v>
      </c>
      <c r="Q78" s="86" t="e">
        <f>VLOOKUP(E78,DUKB!$A$6:$R$658,15,FALSE)</f>
        <v>#N/A</v>
      </c>
      <c r="R78" s="86" t="e">
        <f>VLOOKUP(E78,DUKB!$A$6:$R$658,16,FALSE)</f>
        <v>#N/A</v>
      </c>
      <c r="S78" s="86" t="e">
        <f>VLOOKUP(E78,DUKB!$A$6:$R$658,17,FALSE)</f>
        <v>#N/A</v>
      </c>
      <c r="T78" s="86" t="e">
        <f>VLOOKUP(E78,DUKB!$A$6:$R$658,18,FALSE)</f>
        <v>#N/A</v>
      </c>
      <c r="U78" s="73" t="str">
        <f t="shared" si="17"/>
        <v/>
      </c>
      <c r="V78" s="69">
        <f t="shared" si="19"/>
        <v>0</v>
      </c>
      <c r="W78" s="138" t="e">
        <f>VLOOKUP(E78,DUKB!$A$6:$B$565,2,FALSE)</f>
        <v>#N/A</v>
      </c>
      <c r="X78" s="137" t="e">
        <f>VLOOKUP(E78,DUKB!$A$6:$T$560,19,FALSE)</f>
        <v>#N/A</v>
      </c>
      <c r="Y78" s="137"/>
      <c r="Z78" s="139">
        <f t="shared" si="20"/>
        <v>0</v>
      </c>
      <c r="AA78" s="139" t="e">
        <f t="shared" si="21"/>
        <v>#N/A</v>
      </c>
      <c r="AB78" s="139" t="e">
        <f t="shared" si="22"/>
        <v>#N/A</v>
      </c>
      <c r="AC78" s="140" t="e">
        <f t="shared" si="23"/>
        <v>#N/A</v>
      </c>
      <c r="AD78" s="140" t="e">
        <f t="shared" si="24"/>
        <v>#N/A</v>
      </c>
      <c r="AE78" s="140" t="e">
        <f t="shared" si="25"/>
        <v>#N/A</v>
      </c>
      <c r="AF78" s="141" t="e">
        <f t="shared" si="26"/>
        <v>#N/A</v>
      </c>
      <c r="AH78">
        <f t="shared" si="27"/>
        <v>0</v>
      </c>
      <c r="AI78">
        <f t="shared" si="28"/>
        <v>43</v>
      </c>
    </row>
    <row r="79" spans="1:35" ht="15.75" customHeight="1">
      <c r="A79" s="67" t="str">
        <f t="shared" si="16"/>
        <v/>
      </c>
      <c r="B79" s="65">
        <f t="shared" si="29"/>
        <v>44</v>
      </c>
      <c r="C79" s="68" t="str">
        <f t="shared" si="18"/>
        <v/>
      </c>
      <c r="D79" s="69"/>
      <c r="E79" s="82"/>
      <c r="F79" s="65" t="e">
        <f>VLOOKUP(E79,DUKB!$A$6:$R$658,3,FALSE)</f>
        <v>#N/A</v>
      </c>
      <c r="G79" s="65" t="e">
        <f>VLOOKUP(E79,DUKB!$A$6:$R$658,4,FALSE)</f>
        <v>#N/A</v>
      </c>
      <c r="H79" s="65" t="e">
        <f>VLOOKUP(E79,DUKB!$A$6:$R$658,6,FALSE)</f>
        <v>#N/A</v>
      </c>
      <c r="I79" s="65" t="e">
        <f>VLOOKUP(E79,DUKB!$A$6:$R$658,7,FALSE)</f>
        <v>#N/A</v>
      </c>
      <c r="J79" s="65" t="e">
        <f>VLOOKUP(E79,DUKB!$A$6:$R$658,8,FALSE)</f>
        <v>#N/A</v>
      </c>
      <c r="K79" s="65" t="e">
        <f>VLOOKUP(E79,DUKB!$A$6:$R$658,9,FALSE)</f>
        <v>#N/A</v>
      </c>
      <c r="L79" s="65" t="e">
        <f>VLOOKUP(E79,DUKB!$A$6:$R$658,10,FALSE)</f>
        <v>#N/A</v>
      </c>
      <c r="M79" s="65" t="e">
        <f>VLOOKUP(E79,DUKB!$A$6:$R$658,11,FALSE)</f>
        <v>#N/A</v>
      </c>
      <c r="N79" s="65" t="e">
        <f>VLOOKUP(E79,DUKB!$A$6:$R$658,12,FALSE)</f>
        <v>#N/A</v>
      </c>
      <c r="O79" s="85" t="e">
        <f>VLOOKUP(E79,DUKB!$A$6:$R$658,13,FALSE)</f>
        <v>#N/A</v>
      </c>
      <c r="P79" s="86" t="e">
        <f>VLOOKUP(E79,DUKB!$A$6:$R$658,14,FALSE)</f>
        <v>#N/A</v>
      </c>
      <c r="Q79" s="86" t="e">
        <f>VLOOKUP(E79,DUKB!$A$6:$R$658,15,FALSE)</f>
        <v>#N/A</v>
      </c>
      <c r="R79" s="86" t="e">
        <f>VLOOKUP(E79,DUKB!$A$6:$R$658,16,FALSE)</f>
        <v>#N/A</v>
      </c>
      <c r="S79" s="86" t="e">
        <f>VLOOKUP(E79,DUKB!$A$6:$R$658,17,FALSE)</f>
        <v>#N/A</v>
      </c>
      <c r="T79" s="86" t="e">
        <f>VLOOKUP(E79,DUKB!$A$6:$R$658,18,FALSE)</f>
        <v>#N/A</v>
      </c>
      <c r="U79" s="73" t="str">
        <f t="shared" si="17"/>
        <v/>
      </c>
      <c r="V79" s="69">
        <f t="shared" si="19"/>
        <v>0</v>
      </c>
      <c r="W79" s="138" t="e">
        <f>VLOOKUP(E79,DUKB!$A$6:$B$565,2,FALSE)</f>
        <v>#N/A</v>
      </c>
      <c r="X79" s="137" t="e">
        <f>VLOOKUP(E79,DUKB!$A$6:$T$560,19,FALSE)</f>
        <v>#N/A</v>
      </c>
      <c r="Y79" s="137"/>
      <c r="Z79" s="139">
        <f t="shared" si="20"/>
        <v>0</v>
      </c>
      <c r="AA79" s="139" t="e">
        <f t="shared" si="21"/>
        <v>#N/A</v>
      </c>
      <c r="AB79" s="139" t="e">
        <f t="shared" si="22"/>
        <v>#N/A</v>
      </c>
      <c r="AC79" s="140" t="e">
        <f t="shared" si="23"/>
        <v>#N/A</v>
      </c>
      <c r="AD79" s="140" t="e">
        <f t="shared" si="24"/>
        <v>#N/A</v>
      </c>
      <c r="AE79" s="140" t="e">
        <f t="shared" si="25"/>
        <v>#N/A</v>
      </c>
      <c r="AF79" s="141" t="e">
        <f t="shared" si="26"/>
        <v>#N/A</v>
      </c>
      <c r="AH79">
        <f t="shared" si="27"/>
        <v>0</v>
      </c>
      <c r="AI79">
        <f t="shared" si="28"/>
        <v>44</v>
      </c>
    </row>
    <row r="80" spans="1:35" ht="15.75" customHeight="1">
      <c r="A80" s="67" t="str">
        <f t="shared" si="16"/>
        <v/>
      </c>
      <c r="B80" s="65">
        <f t="shared" si="29"/>
        <v>45</v>
      </c>
      <c r="C80" s="68" t="str">
        <f t="shared" si="18"/>
        <v/>
      </c>
      <c r="D80" s="69"/>
      <c r="E80" s="82"/>
      <c r="F80" s="65" t="e">
        <f>VLOOKUP(E80,DUKB!$A$6:$R$658,3,FALSE)</f>
        <v>#N/A</v>
      </c>
      <c r="G80" s="65" t="e">
        <f>VLOOKUP(E80,DUKB!$A$6:$R$658,4,FALSE)</f>
        <v>#N/A</v>
      </c>
      <c r="H80" s="65" t="e">
        <f>VLOOKUP(E80,DUKB!$A$6:$R$658,6,FALSE)</f>
        <v>#N/A</v>
      </c>
      <c r="I80" s="65" t="e">
        <f>VLOOKUP(E80,DUKB!$A$6:$R$658,7,FALSE)</f>
        <v>#N/A</v>
      </c>
      <c r="J80" s="65" t="e">
        <f>VLOOKUP(E80,DUKB!$A$6:$R$658,8,FALSE)</f>
        <v>#N/A</v>
      </c>
      <c r="K80" s="65" t="e">
        <f>VLOOKUP(E80,DUKB!$A$6:$R$658,9,FALSE)</f>
        <v>#N/A</v>
      </c>
      <c r="L80" s="65" t="e">
        <f>VLOOKUP(E80,DUKB!$A$6:$R$658,10,FALSE)</f>
        <v>#N/A</v>
      </c>
      <c r="M80" s="65" t="e">
        <f>VLOOKUP(E80,DUKB!$A$6:$R$658,11,FALSE)</f>
        <v>#N/A</v>
      </c>
      <c r="N80" s="65" t="e">
        <f>VLOOKUP(E80,DUKB!$A$6:$R$658,12,FALSE)</f>
        <v>#N/A</v>
      </c>
      <c r="O80" s="85" t="e">
        <f>VLOOKUP(E80,DUKB!$A$6:$R$658,13,FALSE)</f>
        <v>#N/A</v>
      </c>
      <c r="P80" s="86" t="e">
        <f>VLOOKUP(E80,DUKB!$A$6:$R$658,14,FALSE)</f>
        <v>#N/A</v>
      </c>
      <c r="Q80" s="86" t="e">
        <f>VLOOKUP(E80,DUKB!$A$6:$R$658,15,FALSE)</f>
        <v>#N/A</v>
      </c>
      <c r="R80" s="86" t="e">
        <f>VLOOKUP(E80,DUKB!$A$6:$R$658,16,FALSE)</f>
        <v>#N/A</v>
      </c>
      <c r="S80" s="86" t="e">
        <f>VLOOKUP(E80,DUKB!$A$6:$R$658,17,FALSE)</f>
        <v>#N/A</v>
      </c>
      <c r="T80" s="86" t="e">
        <f>VLOOKUP(E80,DUKB!$A$6:$R$658,18,FALSE)</f>
        <v>#N/A</v>
      </c>
      <c r="U80" s="73" t="str">
        <f t="shared" si="17"/>
        <v/>
      </c>
      <c r="V80" s="69">
        <f t="shared" si="19"/>
        <v>0</v>
      </c>
      <c r="W80" s="138" t="e">
        <f>VLOOKUP(E80,DUKB!$A$6:$B$565,2,FALSE)</f>
        <v>#N/A</v>
      </c>
      <c r="X80" s="137" t="e">
        <f>VLOOKUP(E80,DUKB!$A$6:$T$560,19,FALSE)</f>
        <v>#N/A</v>
      </c>
      <c r="Y80" s="137"/>
      <c r="Z80" s="139">
        <f t="shared" si="20"/>
        <v>0</v>
      </c>
      <c r="AA80" s="139" t="e">
        <f t="shared" si="21"/>
        <v>#N/A</v>
      </c>
      <c r="AB80" s="139" t="e">
        <f t="shared" si="22"/>
        <v>#N/A</v>
      </c>
      <c r="AC80" s="140" t="e">
        <f t="shared" si="23"/>
        <v>#N/A</v>
      </c>
      <c r="AD80" s="140" t="e">
        <f t="shared" si="24"/>
        <v>#N/A</v>
      </c>
      <c r="AE80" s="140" t="e">
        <f t="shared" si="25"/>
        <v>#N/A</v>
      </c>
      <c r="AF80" s="141" t="e">
        <f t="shared" si="26"/>
        <v>#N/A</v>
      </c>
      <c r="AH80">
        <f t="shared" si="27"/>
        <v>0</v>
      </c>
      <c r="AI80">
        <f t="shared" si="28"/>
        <v>45</v>
      </c>
    </row>
    <row r="81" spans="1:35" ht="15.75" customHeight="1">
      <c r="A81" s="67" t="str">
        <f t="shared" si="16"/>
        <v/>
      </c>
      <c r="B81" s="65">
        <f t="shared" si="29"/>
        <v>46</v>
      </c>
      <c r="C81" s="68" t="str">
        <f t="shared" si="18"/>
        <v/>
      </c>
      <c r="D81" s="69"/>
      <c r="E81" s="132"/>
      <c r="F81" s="65" t="e">
        <f>VLOOKUP(E81,DUKB!$A$6:$R$658,3,FALSE)</f>
        <v>#N/A</v>
      </c>
      <c r="G81" s="65" t="e">
        <f>VLOOKUP(E81,DUKB!$A$6:$R$658,4,FALSE)</f>
        <v>#N/A</v>
      </c>
      <c r="H81" s="65" t="e">
        <f>VLOOKUP(E81,DUKB!$A$6:$R$658,6,FALSE)</f>
        <v>#N/A</v>
      </c>
      <c r="I81" s="65" t="e">
        <f>VLOOKUP(E81,DUKB!$A$6:$R$658,7,FALSE)</f>
        <v>#N/A</v>
      </c>
      <c r="J81" s="65" t="e">
        <f>VLOOKUP(E81,DUKB!$A$6:$R$658,8,FALSE)</f>
        <v>#N/A</v>
      </c>
      <c r="K81" s="65" t="e">
        <f>VLOOKUP(E81,DUKB!$A$6:$R$658,9,FALSE)</f>
        <v>#N/A</v>
      </c>
      <c r="L81" s="65" t="e">
        <f>VLOOKUP(E81,DUKB!$A$6:$R$658,10,FALSE)</f>
        <v>#N/A</v>
      </c>
      <c r="M81" s="65" t="e">
        <f>VLOOKUP(E81,DUKB!$A$6:$R$658,11,FALSE)</f>
        <v>#N/A</v>
      </c>
      <c r="N81" s="65" t="e">
        <f>VLOOKUP(E81,DUKB!$A$6:$R$658,12,FALSE)</f>
        <v>#N/A</v>
      </c>
      <c r="O81" s="85" t="e">
        <f>VLOOKUP(E81,DUKB!$A$6:$R$658,13,FALSE)</f>
        <v>#N/A</v>
      </c>
      <c r="P81" s="86" t="e">
        <f>VLOOKUP(E81,DUKB!$A$6:$R$658,14,FALSE)</f>
        <v>#N/A</v>
      </c>
      <c r="Q81" s="86" t="e">
        <f>VLOOKUP(E81,DUKB!$A$6:$R$658,15,FALSE)</f>
        <v>#N/A</v>
      </c>
      <c r="R81" s="86" t="e">
        <f>VLOOKUP(E81,DUKB!$A$6:$R$658,16,FALSE)</f>
        <v>#N/A</v>
      </c>
      <c r="S81" s="86" t="e">
        <f>VLOOKUP(E81,DUKB!$A$6:$R$658,17,FALSE)</f>
        <v>#N/A</v>
      </c>
      <c r="T81" s="86" t="e">
        <f>VLOOKUP(E81,DUKB!$A$6:$R$658,18,FALSE)</f>
        <v>#N/A</v>
      </c>
      <c r="U81" s="73" t="str">
        <f t="shared" si="17"/>
        <v/>
      </c>
      <c r="V81" s="69">
        <f t="shared" si="19"/>
        <v>0</v>
      </c>
      <c r="W81" s="138" t="e">
        <f>VLOOKUP(E81,DUKB!$A$6:$B$565,2,FALSE)</f>
        <v>#N/A</v>
      </c>
      <c r="X81" s="137" t="e">
        <f>VLOOKUP(E81,DUKB!$A$6:$T$560,19,FALSE)</f>
        <v>#N/A</v>
      </c>
      <c r="Y81" s="137"/>
      <c r="Z81" s="139">
        <f t="shared" si="20"/>
        <v>0</v>
      </c>
      <c r="AA81" s="139" t="e">
        <f t="shared" si="21"/>
        <v>#N/A</v>
      </c>
      <c r="AB81" s="139" t="e">
        <f t="shared" si="22"/>
        <v>#N/A</v>
      </c>
      <c r="AC81" s="140" t="e">
        <f t="shared" si="23"/>
        <v>#N/A</v>
      </c>
      <c r="AD81" s="140" t="e">
        <f t="shared" si="24"/>
        <v>#N/A</v>
      </c>
      <c r="AE81" s="140" t="e">
        <f t="shared" si="25"/>
        <v>#N/A</v>
      </c>
      <c r="AF81" s="141" t="e">
        <f t="shared" si="26"/>
        <v>#N/A</v>
      </c>
      <c r="AH81">
        <f t="shared" si="27"/>
        <v>0</v>
      </c>
      <c r="AI81">
        <f t="shared" si="28"/>
        <v>46</v>
      </c>
    </row>
    <row r="82" spans="1:35" ht="15.75" customHeight="1">
      <c r="A82" s="67" t="str">
        <f t="shared" si="16"/>
        <v/>
      </c>
      <c r="B82" s="65">
        <f t="shared" si="29"/>
        <v>47</v>
      </c>
      <c r="C82" s="68" t="str">
        <f t="shared" si="18"/>
        <v/>
      </c>
      <c r="D82" s="69"/>
      <c r="E82" s="132"/>
      <c r="F82" s="65" t="e">
        <f>VLOOKUP(E82,DUKB!$A$6:$R$658,3,FALSE)</f>
        <v>#N/A</v>
      </c>
      <c r="G82" s="65" t="e">
        <f>VLOOKUP(E82,DUKB!$A$6:$R$658,4,FALSE)</f>
        <v>#N/A</v>
      </c>
      <c r="H82" s="65" t="e">
        <f>VLOOKUP(E82,DUKB!$A$6:$R$658,6,FALSE)</f>
        <v>#N/A</v>
      </c>
      <c r="I82" s="65" t="e">
        <f>VLOOKUP(E82,DUKB!$A$6:$R$658,7,FALSE)</f>
        <v>#N/A</v>
      </c>
      <c r="J82" s="65" t="e">
        <f>VLOOKUP(E82,DUKB!$A$6:$R$658,8,FALSE)</f>
        <v>#N/A</v>
      </c>
      <c r="K82" s="65" t="e">
        <f>VLOOKUP(E82,DUKB!$A$6:$R$658,9,FALSE)</f>
        <v>#N/A</v>
      </c>
      <c r="L82" s="65" t="e">
        <f>VLOOKUP(E82,DUKB!$A$6:$R$658,10,FALSE)</f>
        <v>#N/A</v>
      </c>
      <c r="M82" s="65" t="e">
        <f>VLOOKUP(E82,DUKB!$A$6:$R$658,11,FALSE)</f>
        <v>#N/A</v>
      </c>
      <c r="N82" s="65" t="e">
        <f>VLOOKUP(E82,DUKB!$A$6:$R$658,12,FALSE)</f>
        <v>#N/A</v>
      </c>
      <c r="O82" s="85" t="e">
        <f>VLOOKUP(E82,DUKB!$A$6:$R$658,13,FALSE)</f>
        <v>#N/A</v>
      </c>
      <c r="P82" s="86" t="e">
        <f>VLOOKUP(E82,DUKB!$A$6:$R$658,14,FALSE)</f>
        <v>#N/A</v>
      </c>
      <c r="Q82" s="86" t="e">
        <f>VLOOKUP(E82,DUKB!$A$6:$R$658,15,FALSE)</f>
        <v>#N/A</v>
      </c>
      <c r="R82" s="86" t="e">
        <f>VLOOKUP(E82,DUKB!$A$6:$R$658,16,FALSE)</f>
        <v>#N/A</v>
      </c>
      <c r="S82" s="86" t="e">
        <f>VLOOKUP(E82,DUKB!$A$6:$R$658,17,FALSE)</f>
        <v>#N/A</v>
      </c>
      <c r="T82" s="86" t="e">
        <f>VLOOKUP(E82,DUKB!$A$6:$R$658,18,FALSE)</f>
        <v>#N/A</v>
      </c>
      <c r="U82" s="73" t="str">
        <f t="shared" si="17"/>
        <v/>
      </c>
      <c r="V82" s="69">
        <f t="shared" si="19"/>
        <v>0</v>
      </c>
      <c r="W82" s="138" t="e">
        <f>VLOOKUP(E82,DUKB!$A$6:$B$565,2,FALSE)</f>
        <v>#N/A</v>
      </c>
      <c r="X82" s="137" t="e">
        <f>VLOOKUP(E82,DUKB!$A$6:$T$560,19,FALSE)</f>
        <v>#N/A</v>
      </c>
      <c r="Y82" s="137"/>
      <c r="Z82" s="139">
        <f t="shared" si="20"/>
        <v>0</v>
      </c>
      <c r="AA82" s="139" t="e">
        <f t="shared" si="21"/>
        <v>#N/A</v>
      </c>
      <c r="AB82" s="139" t="e">
        <f t="shared" si="22"/>
        <v>#N/A</v>
      </c>
      <c r="AC82" s="140" t="e">
        <f t="shared" si="23"/>
        <v>#N/A</v>
      </c>
      <c r="AD82" s="140" t="e">
        <f t="shared" si="24"/>
        <v>#N/A</v>
      </c>
      <c r="AE82" s="140" t="e">
        <f t="shared" si="25"/>
        <v>#N/A</v>
      </c>
      <c r="AF82" s="141" t="e">
        <f t="shared" si="26"/>
        <v>#N/A</v>
      </c>
      <c r="AH82">
        <f t="shared" si="27"/>
        <v>0</v>
      </c>
      <c r="AI82">
        <f t="shared" si="28"/>
        <v>47</v>
      </c>
    </row>
    <row r="83" spans="1:35" ht="15.75" customHeight="1">
      <c r="A83" s="67" t="str">
        <f t="shared" si="16"/>
        <v/>
      </c>
      <c r="B83" s="65">
        <f t="shared" si="29"/>
        <v>48</v>
      </c>
      <c r="C83" s="68" t="str">
        <f t="shared" si="18"/>
        <v/>
      </c>
      <c r="D83" s="69"/>
      <c r="E83" s="132"/>
      <c r="F83" s="65" t="e">
        <f>VLOOKUP(E83,DUKB!$A$6:$R$658,3,FALSE)</f>
        <v>#N/A</v>
      </c>
      <c r="G83" s="65" t="e">
        <f>VLOOKUP(E83,DUKB!$A$6:$R$658,4,FALSE)</f>
        <v>#N/A</v>
      </c>
      <c r="H83" s="65" t="e">
        <f>VLOOKUP(E83,DUKB!$A$6:$R$658,6,FALSE)</f>
        <v>#N/A</v>
      </c>
      <c r="I83" s="65" t="e">
        <f>VLOOKUP(E83,DUKB!$A$6:$R$658,7,FALSE)</f>
        <v>#N/A</v>
      </c>
      <c r="J83" s="65" t="e">
        <f>VLOOKUP(E83,DUKB!$A$6:$R$658,8,FALSE)</f>
        <v>#N/A</v>
      </c>
      <c r="K83" s="65" t="e">
        <f>VLOOKUP(E83,DUKB!$A$6:$R$658,9,FALSE)</f>
        <v>#N/A</v>
      </c>
      <c r="L83" s="65" t="e">
        <f>VLOOKUP(E83,DUKB!$A$6:$R$658,10,FALSE)</f>
        <v>#N/A</v>
      </c>
      <c r="M83" s="65" t="e">
        <f>VLOOKUP(E83,DUKB!$A$6:$R$658,11,FALSE)</f>
        <v>#N/A</v>
      </c>
      <c r="N83" s="65" t="e">
        <f>VLOOKUP(E83,DUKB!$A$6:$R$658,12,FALSE)</f>
        <v>#N/A</v>
      </c>
      <c r="O83" s="85" t="e">
        <f>VLOOKUP(E83,DUKB!$A$6:$R$658,13,FALSE)</f>
        <v>#N/A</v>
      </c>
      <c r="P83" s="86" t="e">
        <f>VLOOKUP(E83,DUKB!$A$6:$R$658,14,FALSE)</f>
        <v>#N/A</v>
      </c>
      <c r="Q83" s="86" t="e">
        <f>VLOOKUP(E83,DUKB!$A$6:$R$658,15,FALSE)</f>
        <v>#N/A</v>
      </c>
      <c r="R83" s="86" t="e">
        <f>VLOOKUP(E83,DUKB!$A$6:$R$658,16,FALSE)</f>
        <v>#N/A</v>
      </c>
      <c r="S83" s="86" t="e">
        <f>VLOOKUP(E83,DUKB!$A$6:$R$658,17,FALSE)</f>
        <v>#N/A</v>
      </c>
      <c r="T83" s="86" t="e">
        <f>VLOOKUP(E83,DUKB!$A$6:$R$658,18,FALSE)</f>
        <v>#N/A</v>
      </c>
      <c r="U83" s="73" t="str">
        <f t="shared" si="17"/>
        <v/>
      </c>
      <c r="V83" s="69">
        <f t="shared" si="19"/>
        <v>0</v>
      </c>
      <c r="W83" s="138" t="e">
        <f>VLOOKUP(E83,DUKB!$A$6:$B$565,2,FALSE)</f>
        <v>#N/A</v>
      </c>
      <c r="X83" s="137" t="e">
        <f>VLOOKUP(E83,DUKB!$A$6:$T$560,19,FALSE)</f>
        <v>#N/A</v>
      </c>
      <c r="Y83" s="137"/>
      <c r="Z83" s="139">
        <f t="shared" si="20"/>
        <v>0</v>
      </c>
      <c r="AA83" s="139" t="e">
        <f t="shared" si="21"/>
        <v>#N/A</v>
      </c>
      <c r="AB83" s="139" t="e">
        <f t="shared" si="22"/>
        <v>#N/A</v>
      </c>
      <c r="AC83" s="140" t="e">
        <f t="shared" si="23"/>
        <v>#N/A</v>
      </c>
      <c r="AD83" s="140" t="e">
        <f t="shared" si="24"/>
        <v>#N/A</v>
      </c>
      <c r="AE83" s="140" t="e">
        <f t="shared" si="25"/>
        <v>#N/A</v>
      </c>
      <c r="AF83" s="141" t="e">
        <f t="shared" si="26"/>
        <v>#N/A</v>
      </c>
      <c r="AH83">
        <f t="shared" si="27"/>
        <v>0</v>
      </c>
      <c r="AI83">
        <f t="shared" si="28"/>
        <v>48</v>
      </c>
    </row>
    <row r="84" spans="1:35" ht="15.75" customHeight="1">
      <c r="A84" s="67" t="str">
        <f t="shared" si="16"/>
        <v/>
      </c>
      <c r="B84" s="65">
        <f t="shared" si="29"/>
        <v>49</v>
      </c>
      <c r="C84" s="68" t="str">
        <f t="shared" si="18"/>
        <v/>
      </c>
      <c r="D84" s="69"/>
      <c r="E84" s="82"/>
      <c r="F84" s="65" t="e">
        <f>VLOOKUP(E84,DUKB!$A$6:$R$658,3,FALSE)</f>
        <v>#N/A</v>
      </c>
      <c r="G84" s="65" t="e">
        <f>VLOOKUP(E84,DUKB!$A$6:$R$658,4,FALSE)</f>
        <v>#N/A</v>
      </c>
      <c r="H84" s="65" t="e">
        <f>VLOOKUP(E84,DUKB!$A$6:$R$658,6,FALSE)</f>
        <v>#N/A</v>
      </c>
      <c r="I84" s="65" t="e">
        <f>VLOOKUP(E84,DUKB!$A$6:$R$658,7,FALSE)</f>
        <v>#N/A</v>
      </c>
      <c r="J84" s="65" t="e">
        <f>VLOOKUP(E84,DUKB!$A$6:$R$658,8,FALSE)</f>
        <v>#N/A</v>
      </c>
      <c r="K84" s="65" t="e">
        <f>VLOOKUP(E84,DUKB!$A$6:$R$658,9,FALSE)</f>
        <v>#N/A</v>
      </c>
      <c r="L84" s="65" t="e">
        <f>VLOOKUP(E84,DUKB!$A$6:$R$658,10,FALSE)</f>
        <v>#N/A</v>
      </c>
      <c r="M84" s="65" t="e">
        <f>VLOOKUP(E84,DUKB!$A$6:$R$658,11,FALSE)</f>
        <v>#N/A</v>
      </c>
      <c r="N84" s="65" t="e">
        <f>VLOOKUP(E84,DUKB!$A$6:$R$658,12,FALSE)</f>
        <v>#N/A</v>
      </c>
      <c r="O84" s="85" t="e">
        <f>VLOOKUP(E84,DUKB!$A$6:$R$658,13,FALSE)</f>
        <v>#N/A</v>
      </c>
      <c r="P84" s="86" t="e">
        <f>VLOOKUP(E84,DUKB!$A$6:$R$658,14,FALSE)</f>
        <v>#N/A</v>
      </c>
      <c r="Q84" s="86" t="e">
        <f>VLOOKUP(E84,DUKB!$A$6:$R$658,15,FALSE)</f>
        <v>#N/A</v>
      </c>
      <c r="R84" s="86" t="e">
        <f>VLOOKUP(E84,DUKB!$A$6:$R$658,16,FALSE)</f>
        <v>#N/A</v>
      </c>
      <c r="S84" s="86" t="e">
        <f>VLOOKUP(E84,DUKB!$A$6:$R$658,17,FALSE)</f>
        <v>#N/A</v>
      </c>
      <c r="T84" s="86" t="e">
        <f>VLOOKUP(E84,DUKB!$A$6:$R$658,18,FALSE)</f>
        <v>#N/A</v>
      </c>
      <c r="U84" s="73" t="str">
        <f t="shared" si="17"/>
        <v/>
      </c>
      <c r="V84" s="69">
        <f t="shared" si="19"/>
        <v>0</v>
      </c>
      <c r="W84" s="138" t="e">
        <f>VLOOKUP(E84,DUKB!$A$6:$B$565,2,FALSE)</f>
        <v>#N/A</v>
      </c>
      <c r="X84" s="137" t="e">
        <f>VLOOKUP(E84,DUKB!$A$6:$T$560,19,FALSE)</f>
        <v>#N/A</v>
      </c>
      <c r="Y84" s="137"/>
      <c r="Z84" s="139">
        <f t="shared" si="20"/>
        <v>0</v>
      </c>
      <c r="AA84" s="139" t="e">
        <f t="shared" si="21"/>
        <v>#N/A</v>
      </c>
      <c r="AB84" s="139" t="e">
        <f t="shared" si="22"/>
        <v>#N/A</v>
      </c>
      <c r="AC84" s="140" t="e">
        <f t="shared" si="23"/>
        <v>#N/A</v>
      </c>
      <c r="AD84" s="140" t="e">
        <f t="shared" si="24"/>
        <v>#N/A</v>
      </c>
      <c r="AE84" s="140" t="e">
        <f t="shared" si="25"/>
        <v>#N/A</v>
      </c>
      <c r="AF84" s="141" t="e">
        <f t="shared" si="26"/>
        <v>#N/A</v>
      </c>
      <c r="AH84">
        <f t="shared" si="27"/>
        <v>0</v>
      </c>
      <c r="AI84">
        <f t="shared" si="28"/>
        <v>49</v>
      </c>
    </row>
    <row r="85" spans="1:35" ht="15.75" customHeight="1">
      <c r="A85" s="67" t="str">
        <f t="shared" si="16"/>
        <v/>
      </c>
      <c r="B85" s="65">
        <f t="shared" si="29"/>
        <v>50</v>
      </c>
      <c r="C85" s="68" t="str">
        <f t="shared" si="18"/>
        <v/>
      </c>
      <c r="D85" s="69"/>
      <c r="E85" s="82"/>
      <c r="F85" s="65" t="e">
        <f>VLOOKUP(E85,DUKB!$A$6:$R$658,3,FALSE)</f>
        <v>#N/A</v>
      </c>
      <c r="G85" s="65" t="e">
        <f>VLOOKUP(E85,DUKB!$A$6:$R$658,4,FALSE)</f>
        <v>#N/A</v>
      </c>
      <c r="H85" s="65" t="e">
        <f>VLOOKUP(E85,DUKB!$A$6:$R$658,6,FALSE)</f>
        <v>#N/A</v>
      </c>
      <c r="I85" s="65" t="e">
        <f>VLOOKUP(E85,DUKB!$A$6:$R$658,7,FALSE)</f>
        <v>#N/A</v>
      </c>
      <c r="J85" s="65" t="e">
        <f>VLOOKUP(E85,DUKB!$A$6:$R$658,8,FALSE)</f>
        <v>#N/A</v>
      </c>
      <c r="K85" s="65" t="e">
        <f>VLOOKUP(E85,DUKB!$A$6:$R$658,9,FALSE)</f>
        <v>#N/A</v>
      </c>
      <c r="L85" s="65" t="e">
        <f>VLOOKUP(E85,DUKB!$A$6:$R$658,10,FALSE)</f>
        <v>#N/A</v>
      </c>
      <c r="M85" s="65" t="e">
        <f>VLOOKUP(E85,DUKB!$A$6:$R$658,11,FALSE)</f>
        <v>#N/A</v>
      </c>
      <c r="N85" s="65" t="e">
        <f>VLOOKUP(E85,DUKB!$A$6:$R$658,12,FALSE)</f>
        <v>#N/A</v>
      </c>
      <c r="O85" s="85" t="e">
        <f>VLOOKUP(E85,DUKB!$A$6:$R$658,13,FALSE)</f>
        <v>#N/A</v>
      </c>
      <c r="P85" s="86" t="e">
        <f>VLOOKUP(E85,DUKB!$A$6:$R$658,14,FALSE)</f>
        <v>#N/A</v>
      </c>
      <c r="Q85" s="86" t="e">
        <f>VLOOKUP(E85,DUKB!$A$6:$R$658,15,FALSE)</f>
        <v>#N/A</v>
      </c>
      <c r="R85" s="86" t="e">
        <f>VLOOKUP(E85,DUKB!$A$6:$R$658,16,FALSE)</f>
        <v>#N/A</v>
      </c>
      <c r="S85" s="86" t="e">
        <f>VLOOKUP(E85,DUKB!$A$6:$R$658,17,FALSE)</f>
        <v>#N/A</v>
      </c>
      <c r="T85" s="86" t="e">
        <f>VLOOKUP(E85,DUKB!$A$6:$R$658,18,FALSE)</f>
        <v>#N/A</v>
      </c>
      <c r="U85" s="73" t="str">
        <f t="shared" si="17"/>
        <v/>
      </c>
      <c r="V85" s="69">
        <f t="shared" si="19"/>
        <v>0</v>
      </c>
      <c r="W85" s="138" t="e">
        <f>VLOOKUP(E85,DUKB!$A$6:$B$565,2,FALSE)</f>
        <v>#N/A</v>
      </c>
      <c r="X85" s="137" t="e">
        <f>VLOOKUP(E85,DUKB!$A$6:$T$560,19,FALSE)</f>
        <v>#N/A</v>
      </c>
      <c r="Y85" s="137"/>
      <c r="Z85" s="139">
        <f t="shared" si="20"/>
        <v>0</v>
      </c>
      <c r="AA85" s="139" t="e">
        <f t="shared" si="21"/>
        <v>#N/A</v>
      </c>
      <c r="AB85" s="139" t="e">
        <f t="shared" si="22"/>
        <v>#N/A</v>
      </c>
      <c r="AC85" s="140" t="e">
        <f t="shared" si="23"/>
        <v>#N/A</v>
      </c>
      <c r="AD85" s="140" t="e">
        <f t="shared" si="24"/>
        <v>#N/A</v>
      </c>
      <c r="AE85" s="140" t="e">
        <f t="shared" si="25"/>
        <v>#N/A</v>
      </c>
      <c r="AF85" s="141" t="e">
        <f t="shared" si="26"/>
        <v>#N/A</v>
      </c>
      <c r="AH85">
        <f t="shared" si="27"/>
        <v>0</v>
      </c>
      <c r="AI85">
        <f t="shared" si="28"/>
        <v>50</v>
      </c>
    </row>
    <row r="86" spans="1:35" ht="15.75" customHeight="1">
      <c r="A86" s="67" t="str">
        <f t="shared" si="16"/>
        <v/>
      </c>
      <c r="B86" s="65">
        <f t="shared" si="29"/>
        <v>51</v>
      </c>
      <c r="C86" s="68" t="str">
        <f t="shared" si="18"/>
        <v/>
      </c>
      <c r="D86" s="69"/>
      <c r="E86" s="82"/>
      <c r="F86" s="65" t="e">
        <f>VLOOKUP(E86,DUKB!$A$6:$R$658,3,FALSE)</f>
        <v>#N/A</v>
      </c>
      <c r="G86" s="65" t="e">
        <f>VLOOKUP(E86,DUKB!$A$6:$R$658,4,FALSE)</f>
        <v>#N/A</v>
      </c>
      <c r="H86" s="65" t="e">
        <f>VLOOKUP(E86,DUKB!$A$6:$R$658,6,FALSE)</f>
        <v>#N/A</v>
      </c>
      <c r="I86" s="65" t="e">
        <f>VLOOKUP(E86,DUKB!$A$6:$R$658,7,FALSE)</f>
        <v>#N/A</v>
      </c>
      <c r="J86" s="65" t="e">
        <f>VLOOKUP(E86,DUKB!$A$6:$R$658,8,FALSE)</f>
        <v>#N/A</v>
      </c>
      <c r="K86" s="65" t="e">
        <f>VLOOKUP(E86,DUKB!$A$6:$R$658,9,FALSE)</f>
        <v>#N/A</v>
      </c>
      <c r="L86" s="65" t="e">
        <f>VLOOKUP(E86,DUKB!$A$6:$R$658,10,FALSE)</f>
        <v>#N/A</v>
      </c>
      <c r="M86" s="65" t="e">
        <f>VLOOKUP(E86,DUKB!$A$6:$R$658,11,FALSE)</f>
        <v>#N/A</v>
      </c>
      <c r="N86" s="65" t="e">
        <f>VLOOKUP(E86,DUKB!$A$6:$R$658,12,FALSE)</f>
        <v>#N/A</v>
      </c>
      <c r="O86" s="85" t="e">
        <f>VLOOKUP(E86,DUKB!$A$6:$R$658,13,FALSE)</f>
        <v>#N/A</v>
      </c>
      <c r="P86" s="86" t="e">
        <f>VLOOKUP(E86,DUKB!$A$6:$R$658,14,FALSE)</f>
        <v>#N/A</v>
      </c>
      <c r="Q86" s="86" t="e">
        <f>VLOOKUP(E86,DUKB!$A$6:$R$658,15,FALSE)</f>
        <v>#N/A</v>
      </c>
      <c r="R86" s="86" t="e">
        <f>VLOOKUP(E86,DUKB!$A$6:$R$658,16,FALSE)</f>
        <v>#N/A</v>
      </c>
      <c r="S86" s="86" t="e">
        <f>VLOOKUP(E86,DUKB!$A$6:$R$658,17,FALSE)</f>
        <v>#N/A</v>
      </c>
      <c r="T86" s="86" t="e">
        <f>VLOOKUP(E86,DUKB!$A$6:$R$658,18,FALSE)</f>
        <v>#N/A</v>
      </c>
      <c r="U86" s="73" t="str">
        <f t="shared" si="17"/>
        <v/>
      </c>
      <c r="V86" s="69">
        <f t="shared" si="19"/>
        <v>0</v>
      </c>
      <c r="W86" s="138" t="e">
        <f>VLOOKUP(E86,DUKB!$A$6:$B$565,2,FALSE)</f>
        <v>#N/A</v>
      </c>
      <c r="X86" s="137" t="e">
        <f>VLOOKUP(E86,DUKB!$A$6:$T$560,19,FALSE)</f>
        <v>#N/A</v>
      </c>
      <c r="Y86" s="137"/>
      <c r="Z86" s="139">
        <f t="shared" si="20"/>
        <v>0</v>
      </c>
      <c r="AA86" s="139" t="e">
        <f t="shared" si="21"/>
        <v>#N/A</v>
      </c>
      <c r="AB86" s="139" t="e">
        <f t="shared" si="22"/>
        <v>#N/A</v>
      </c>
      <c r="AC86" s="140" t="e">
        <f t="shared" si="23"/>
        <v>#N/A</v>
      </c>
      <c r="AD86" s="140" t="e">
        <f t="shared" si="24"/>
        <v>#N/A</v>
      </c>
      <c r="AE86" s="140" t="e">
        <f t="shared" si="25"/>
        <v>#N/A</v>
      </c>
      <c r="AF86" s="141" t="e">
        <f t="shared" si="26"/>
        <v>#N/A</v>
      </c>
      <c r="AH86">
        <f t="shared" si="27"/>
        <v>0</v>
      </c>
      <c r="AI86">
        <f t="shared" si="28"/>
        <v>51</v>
      </c>
    </row>
    <row r="87" spans="1:35" ht="15.75" customHeight="1">
      <c r="A87" s="67" t="str">
        <f t="shared" si="16"/>
        <v/>
      </c>
      <c r="B87" s="65">
        <f t="shared" si="29"/>
        <v>52</v>
      </c>
      <c r="C87" s="68" t="str">
        <f t="shared" si="18"/>
        <v/>
      </c>
      <c r="D87" s="69"/>
      <c r="E87" s="82"/>
      <c r="F87" s="65" t="e">
        <f>VLOOKUP(E87,DUKB!$A$6:$R$658,3,FALSE)</f>
        <v>#N/A</v>
      </c>
      <c r="G87" s="65" t="e">
        <f>VLOOKUP(E87,DUKB!$A$6:$R$658,4,FALSE)</f>
        <v>#N/A</v>
      </c>
      <c r="H87" s="65" t="e">
        <f>VLOOKUP(E87,DUKB!$A$6:$R$658,6,FALSE)</f>
        <v>#N/A</v>
      </c>
      <c r="I87" s="65" t="e">
        <f>VLOOKUP(E87,DUKB!$A$6:$R$658,7,FALSE)</f>
        <v>#N/A</v>
      </c>
      <c r="J87" s="65" t="e">
        <f>VLOOKUP(E87,DUKB!$A$6:$R$658,8,FALSE)</f>
        <v>#N/A</v>
      </c>
      <c r="K87" s="65" t="e">
        <f>VLOOKUP(E87,DUKB!$A$6:$R$658,9,FALSE)</f>
        <v>#N/A</v>
      </c>
      <c r="L87" s="65" t="e">
        <f>VLOOKUP(E87,DUKB!$A$6:$R$658,10,FALSE)</f>
        <v>#N/A</v>
      </c>
      <c r="M87" s="65" t="e">
        <f>VLOOKUP(E87,DUKB!$A$6:$R$658,11,FALSE)</f>
        <v>#N/A</v>
      </c>
      <c r="N87" s="65" t="e">
        <f>VLOOKUP(E87,DUKB!$A$6:$R$658,12,FALSE)</f>
        <v>#N/A</v>
      </c>
      <c r="O87" s="85" t="e">
        <f>VLOOKUP(E87,DUKB!$A$6:$R$658,13,FALSE)</f>
        <v>#N/A</v>
      </c>
      <c r="P87" s="86" t="e">
        <f>VLOOKUP(E87,DUKB!$A$6:$R$658,14,FALSE)</f>
        <v>#N/A</v>
      </c>
      <c r="Q87" s="86" t="e">
        <f>VLOOKUP(E87,DUKB!$A$6:$R$658,15,FALSE)</f>
        <v>#N/A</v>
      </c>
      <c r="R87" s="86" t="e">
        <f>VLOOKUP(E87,DUKB!$A$6:$R$658,16,FALSE)</f>
        <v>#N/A</v>
      </c>
      <c r="S87" s="86" t="e">
        <f>VLOOKUP(E87,DUKB!$A$6:$R$658,17,FALSE)</f>
        <v>#N/A</v>
      </c>
      <c r="T87" s="86" t="e">
        <f>VLOOKUP(E87,DUKB!$A$6:$R$658,18,FALSE)</f>
        <v>#N/A</v>
      </c>
      <c r="U87" s="73" t="str">
        <f t="shared" si="17"/>
        <v/>
      </c>
      <c r="V87" s="69">
        <f t="shared" si="19"/>
        <v>0</v>
      </c>
      <c r="W87" s="138" t="e">
        <f>VLOOKUP(E87,DUKB!$A$6:$B$565,2,FALSE)</f>
        <v>#N/A</v>
      </c>
      <c r="X87" s="137" t="e">
        <f>VLOOKUP(E87,DUKB!$A$6:$T$560,19,FALSE)</f>
        <v>#N/A</v>
      </c>
      <c r="Y87" s="137"/>
      <c r="Z87" s="139">
        <f t="shared" si="20"/>
        <v>0</v>
      </c>
      <c r="AA87" s="139" t="e">
        <f t="shared" si="21"/>
        <v>#N/A</v>
      </c>
      <c r="AB87" s="139" t="e">
        <f t="shared" si="22"/>
        <v>#N/A</v>
      </c>
      <c r="AC87" s="140" t="e">
        <f t="shared" si="23"/>
        <v>#N/A</v>
      </c>
      <c r="AD87" s="140" t="e">
        <f t="shared" si="24"/>
        <v>#N/A</v>
      </c>
      <c r="AE87" s="140" t="e">
        <f t="shared" si="25"/>
        <v>#N/A</v>
      </c>
      <c r="AF87" s="141" t="e">
        <f t="shared" si="26"/>
        <v>#N/A</v>
      </c>
      <c r="AH87">
        <f t="shared" si="27"/>
        <v>0</v>
      </c>
      <c r="AI87">
        <f t="shared" si="28"/>
        <v>52</v>
      </c>
    </row>
    <row r="88" spans="1:35" ht="15.75" customHeight="1">
      <c r="A88" s="67" t="str">
        <f t="shared" si="16"/>
        <v/>
      </c>
      <c r="B88" s="65">
        <f t="shared" si="29"/>
        <v>53</v>
      </c>
      <c r="C88" s="68" t="str">
        <f t="shared" si="18"/>
        <v/>
      </c>
      <c r="D88" s="69"/>
      <c r="E88" s="82"/>
      <c r="F88" s="65" t="e">
        <f>VLOOKUP(E88,DUKB!$A$6:$R$658,3,FALSE)</f>
        <v>#N/A</v>
      </c>
      <c r="G88" s="65" t="e">
        <f>VLOOKUP(E88,DUKB!$A$6:$R$658,4,FALSE)</f>
        <v>#N/A</v>
      </c>
      <c r="H88" s="65" t="e">
        <f>VLOOKUP(E88,DUKB!$A$6:$R$658,6,FALSE)</f>
        <v>#N/A</v>
      </c>
      <c r="I88" s="65" t="e">
        <f>VLOOKUP(E88,DUKB!$A$6:$R$658,7,FALSE)</f>
        <v>#N/A</v>
      </c>
      <c r="J88" s="65" t="e">
        <f>VLOOKUP(E88,DUKB!$A$6:$R$658,8,FALSE)</f>
        <v>#N/A</v>
      </c>
      <c r="K88" s="65" t="e">
        <f>VLOOKUP(E88,DUKB!$A$6:$R$658,9,FALSE)</f>
        <v>#N/A</v>
      </c>
      <c r="L88" s="65" t="e">
        <f>VLOOKUP(E88,DUKB!$A$6:$R$658,10,FALSE)</f>
        <v>#N/A</v>
      </c>
      <c r="M88" s="65" t="e">
        <f>VLOOKUP(E88,DUKB!$A$6:$R$658,11,FALSE)</f>
        <v>#N/A</v>
      </c>
      <c r="N88" s="65" t="e">
        <f>VLOOKUP(E88,DUKB!$A$6:$R$658,12,FALSE)</f>
        <v>#N/A</v>
      </c>
      <c r="O88" s="85" t="e">
        <f>VLOOKUP(E88,DUKB!$A$6:$R$658,13,FALSE)</f>
        <v>#N/A</v>
      </c>
      <c r="P88" s="86" t="e">
        <f>VLOOKUP(E88,DUKB!$A$6:$R$658,14,FALSE)</f>
        <v>#N/A</v>
      </c>
      <c r="Q88" s="86" t="e">
        <f>VLOOKUP(E88,DUKB!$A$6:$R$658,15,FALSE)</f>
        <v>#N/A</v>
      </c>
      <c r="R88" s="86" t="e">
        <f>VLOOKUP(E88,DUKB!$A$6:$R$658,16,FALSE)</f>
        <v>#N/A</v>
      </c>
      <c r="S88" s="86" t="e">
        <f>VLOOKUP(E88,DUKB!$A$6:$R$658,17,FALSE)</f>
        <v>#N/A</v>
      </c>
      <c r="T88" s="86" t="e">
        <f>VLOOKUP(E88,DUKB!$A$6:$R$658,18,FALSE)</f>
        <v>#N/A</v>
      </c>
      <c r="U88" s="73" t="str">
        <f t="shared" si="17"/>
        <v/>
      </c>
      <c r="V88" s="69">
        <f t="shared" si="19"/>
        <v>0</v>
      </c>
      <c r="W88" s="138" t="e">
        <f>VLOOKUP(E88,DUKB!$A$6:$B$565,2,FALSE)</f>
        <v>#N/A</v>
      </c>
      <c r="X88" s="137" t="e">
        <f>VLOOKUP(E88,DUKB!$A$6:$T$560,19,FALSE)</f>
        <v>#N/A</v>
      </c>
      <c r="Y88" s="137"/>
      <c r="Z88" s="139">
        <f t="shared" si="20"/>
        <v>0</v>
      </c>
      <c r="AA88" s="139" t="e">
        <f t="shared" si="21"/>
        <v>#N/A</v>
      </c>
      <c r="AB88" s="139" t="e">
        <f t="shared" si="22"/>
        <v>#N/A</v>
      </c>
      <c r="AC88" s="140" t="e">
        <f t="shared" si="23"/>
        <v>#N/A</v>
      </c>
      <c r="AD88" s="140" t="e">
        <f t="shared" si="24"/>
        <v>#N/A</v>
      </c>
      <c r="AE88" s="140" t="e">
        <f t="shared" si="25"/>
        <v>#N/A</v>
      </c>
      <c r="AF88" s="141" t="e">
        <f t="shared" si="26"/>
        <v>#N/A</v>
      </c>
      <c r="AH88">
        <f t="shared" si="27"/>
        <v>0</v>
      </c>
      <c r="AI88">
        <f t="shared" si="28"/>
        <v>53</v>
      </c>
    </row>
    <row r="89" spans="1:35" ht="15.75" customHeight="1">
      <c r="A89" s="67" t="str">
        <f t="shared" si="16"/>
        <v/>
      </c>
      <c r="B89" s="65">
        <f t="shared" si="29"/>
        <v>54</v>
      </c>
      <c r="C89" s="68" t="str">
        <f t="shared" si="18"/>
        <v/>
      </c>
      <c r="D89" s="69"/>
      <c r="E89" s="82"/>
      <c r="F89" s="65" t="e">
        <f>VLOOKUP(E89,DUKB!$A$6:$R$658,3,FALSE)</f>
        <v>#N/A</v>
      </c>
      <c r="G89" s="65" t="e">
        <f>VLOOKUP(E89,DUKB!$A$6:$R$658,4,FALSE)</f>
        <v>#N/A</v>
      </c>
      <c r="H89" s="65" t="e">
        <f>VLOOKUP(E89,DUKB!$A$6:$R$658,6,FALSE)</f>
        <v>#N/A</v>
      </c>
      <c r="I89" s="65" t="e">
        <f>VLOOKUP(E89,DUKB!$A$6:$R$658,7,FALSE)</f>
        <v>#N/A</v>
      </c>
      <c r="J89" s="65" t="e">
        <f>VLOOKUP(E89,DUKB!$A$6:$R$658,8,FALSE)</f>
        <v>#N/A</v>
      </c>
      <c r="K89" s="65" t="e">
        <f>VLOOKUP(E89,DUKB!$A$6:$R$658,9,FALSE)</f>
        <v>#N/A</v>
      </c>
      <c r="L89" s="65" t="e">
        <f>VLOOKUP(E89,DUKB!$A$6:$R$658,10,FALSE)</f>
        <v>#N/A</v>
      </c>
      <c r="M89" s="65" t="e">
        <f>VLOOKUP(E89,DUKB!$A$6:$R$658,11,FALSE)</f>
        <v>#N/A</v>
      </c>
      <c r="N89" s="65" t="e">
        <f>VLOOKUP(E89,DUKB!$A$6:$R$658,12,FALSE)</f>
        <v>#N/A</v>
      </c>
      <c r="O89" s="85" t="e">
        <f>VLOOKUP(E89,DUKB!$A$6:$R$658,13,FALSE)</f>
        <v>#N/A</v>
      </c>
      <c r="P89" s="86" t="e">
        <f>VLOOKUP(E89,DUKB!$A$6:$R$658,14,FALSE)</f>
        <v>#N/A</v>
      </c>
      <c r="Q89" s="86" t="e">
        <f>VLOOKUP(E89,DUKB!$A$6:$R$658,15,FALSE)</f>
        <v>#N/A</v>
      </c>
      <c r="R89" s="86" t="e">
        <f>VLOOKUP(E89,DUKB!$A$6:$R$658,16,FALSE)</f>
        <v>#N/A</v>
      </c>
      <c r="S89" s="86" t="e">
        <f>VLOOKUP(E89,DUKB!$A$6:$R$658,17,FALSE)</f>
        <v>#N/A</v>
      </c>
      <c r="T89" s="86" t="e">
        <f>VLOOKUP(E89,DUKB!$A$6:$R$658,18,FALSE)</f>
        <v>#N/A</v>
      </c>
      <c r="U89" s="73" t="str">
        <f t="shared" si="17"/>
        <v/>
      </c>
      <c r="V89" s="69">
        <f t="shared" si="19"/>
        <v>0</v>
      </c>
      <c r="W89" s="138" t="e">
        <f>VLOOKUP(E89,DUKB!$A$6:$B$565,2,FALSE)</f>
        <v>#N/A</v>
      </c>
      <c r="X89" s="137" t="e">
        <f>VLOOKUP(E89,DUKB!$A$6:$T$560,19,FALSE)</f>
        <v>#N/A</v>
      </c>
      <c r="Y89" s="137"/>
      <c r="Z89" s="139">
        <f t="shared" si="20"/>
        <v>0</v>
      </c>
      <c r="AA89" s="139" t="e">
        <f t="shared" si="21"/>
        <v>#N/A</v>
      </c>
      <c r="AB89" s="139" t="e">
        <f t="shared" si="22"/>
        <v>#N/A</v>
      </c>
      <c r="AC89" s="140" t="e">
        <f t="shared" si="23"/>
        <v>#N/A</v>
      </c>
      <c r="AD89" s="140" t="e">
        <f t="shared" si="24"/>
        <v>#N/A</v>
      </c>
      <c r="AE89" s="140" t="e">
        <f t="shared" si="25"/>
        <v>#N/A</v>
      </c>
      <c r="AF89" s="141" t="e">
        <f t="shared" si="26"/>
        <v>#N/A</v>
      </c>
      <c r="AH89">
        <f t="shared" si="27"/>
        <v>0</v>
      </c>
      <c r="AI89">
        <f t="shared" si="28"/>
        <v>54</v>
      </c>
    </row>
    <row r="90" spans="1:35" ht="15.75" customHeight="1">
      <c r="A90" s="67" t="str">
        <f t="shared" si="16"/>
        <v/>
      </c>
      <c r="B90" s="65">
        <f t="shared" si="29"/>
        <v>55</v>
      </c>
      <c r="C90" s="68" t="str">
        <f t="shared" si="18"/>
        <v/>
      </c>
      <c r="D90" s="69"/>
      <c r="E90" s="82"/>
      <c r="F90" s="65" t="e">
        <f>VLOOKUP(E90,DUKB!$A$6:$R$658,3,FALSE)</f>
        <v>#N/A</v>
      </c>
      <c r="G90" s="65" t="e">
        <f>VLOOKUP(E90,DUKB!$A$6:$R$658,4,FALSE)</f>
        <v>#N/A</v>
      </c>
      <c r="H90" s="65" t="e">
        <f>VLOOKUP(E90,DUKB!$A$6:$R$658,6,FALSE)</f>
        <v>#N/A</v>
      </c>
      <c r="I90" s="65" t="e">
        <f>VLOOKUP(E90,DUKB!$A$6:$R$658,7,FALSE)</f>
        <v>#N/A</v>
      </c>
      <c r="J90" s="65" t="e">
        <f>VLOOKUP(E90,DUKB!$A$6:$R$658,8,FALSE)</f>
        <v>#N/A</v>
      </c>
      <c r="K90" s="65" t="e">
        <f>VLOOKUP(E90,DUKB!$A$6:$R$658,9,FALSE)</f>
        <v>#N/A</v>
      </c>
      <c r="L90" s="65" t="e">
        <f>VLOOKUP(E90,DUKB!$A$6:$R$658,10,FALSE)</f>
        <v>#N/A</v>
      </c>
      <c r="M90" s="65" t="e">
        <f>VLOOKUP(E90,DUKB!$A$6:$R$658,11,FALSE)</f>
        <v>#N/A</v>
      </c>
      <c r="N90" s="65" t="e">
        <f>VLOOKUP(E90,DUKB!$A$6:$R$658,12,FALSE)</f>
        <v>#N/A</v>
      </c>
      <c r="O90" s="85" t="e">
        <f>VLOOKUP(E90,DUKB!$A$6:$R$658,13,FALSE)</f>
        <v>#N/A</v>
      </c>
      <c r="P90" s="86" t="e">
        <f>VLOOKUP(E90,DUKB!$A$6:$R$658,14,FALSE)</f>
        <v>#N/A</v>
      </c>
      <c r="Q90" s="86" t="e">
        <f>VLOOKUP(E90,DUKB!$A$6:$R$658,15,FALSE)</f>
        <v>#N/A</v>
      </c>
      <c r="R90" s="86" t="e">
        <f>VLOOKUP(E90,DUKB!$A$6:$R$658,16,FALSE)</f>
        <v>#N/A</v>
      </c>
      <c r="S90" s="86" t="e">
        <f>VLOOKUP(E90,DUKB!$A$6:$R$658,17,FALSE)</f>
        <v>#N/A</v>
      </c>
      <c r="T90" s="86" t="e">
        <f>VLOOKUP(E90,DUKB!$A$6:$R$658,18,FALSE)</f>
        <v>#N/A</v>
      </c>
      <c r="U90" s="73" t="str">
        <f t="shared" si="17"/>
        <v/>
      </c>
      <c r="V90" s="69">
        <f t="shared" si="19"/>
        <v>0</v>
      </c>
      <c r="W90" s="138" t="e">
        <f>VLOOKUP(E90,DUKB!$A$6:$B$565,2,FALSE)</f>
        <v>#N/A</v>
      </c>
      <c r="X90" s="137" t="e">
        <f>VLOOKUP(E90,DUKB!$A$6:$T$560,19,FALSE)</f>
        <v>#N/A</v>
      </c>
      <c r="Y90" s="137"/>
      <c r="Z90" s="139">
        <f t="shared" si="20"/>
        <v>0</v>
      </c>
      <c r="AA90" s="139" t="e">
        <f t="shared" si="21"/>
        <v>#N/A</v>
      </c>
      <c r="AB90" s="139" t="e">
        <f t="shared" si="22"/>
        <v>#N/A</v>
      </c>
      <c r="AC90" s="140" t="e">
        <f t="shared" si="23"/>
        <v>#N/A</v>
      </c>
      <c r="AD90" s="140" t="e">
        <f t="shared" si="24"/>
        <v>#N/A</v>
      </c>
      <c r="AE90" s="140" t="e">
        <f t="shared" si="25"/>
        <v>#N/A</v>
      </c>
      <c r="AF90" s="141" t="e">
        <f t="shared" si="26"/>
        <v>#N/A</v>
      </c>
      <c r="AH90">
        <f t="shared" si="27"/>
        <v>0</v>
      </c>
      <c r="AI90">
        <f t="shared" si="28"/>
        <v>55</v>
      </c>
    </row>
    <row r="91" spans="1:35" ht="15.75" customHeight="1">
      <c r="A91" s="67" t="str">
        <f t="shared" si="16"/>
        <v/>
      </c>
      <c r="B91" s="65">
        <f t="shared" si="29"/>
        <v>56</v>
      </c>
      <c r="C91" s="68" t="str">
        <f t="shared" si="18"/>
        <v/>
      </c>
      <c r="D91" s="69"/>
      <c r="E91" s="82"/>
      <c r="F91" s="65" t="e">
        <f>VLOOKUP(E91,DUKB!$A$6:$R$658,3,FALSE)</f>
        <v>#N/A</v>
      </c>
      <c r="G91" s="65" t="e">
        <f>VLOOKUP(E91,DUKB!$A$6:$R$658,4,FALSE)</f>
        <v>#N/A</v>
      </c>
      <c r="H91" s="65" t="e">
        <f>VLOOKUP(E91,DUKB!$A$6:$R$658,6,FALSE)</f>
        <v>#N/A</v>
      </c>
      <c r="I91" s="65" t="e">
        <f>VLOOKUP(E91,DUKB!$A$6:$R$658,7,FALSE)</f>
        <v>#N/A</v>
      </c>
      <c r="J91" s="65" t="e">
        <f>VLOOKUP(E91,DUKB!$A$6:$R$658,8,FALSE)</f>
        <v>#N/A</v>
      </c>
      <c r="K91" s="65" t="e">
        <f>VLOOKUP(E91,DUKB!$A$6:$R$658,9,FALSE)</f>
        <v>#N/A</v>
      </c>
      <c r="L91" s="65" t="e">
        <f>VLOOKUP(E91,DUKB!$A$6:$R$658,10,FALSE)</f>
        <v>#N/A</v>
      </c>
      <c r="M91" s="65" t="e">
        <f>VLOOKUP(E91,DUKB!$A$6:$R$658,11,FALSE)</f>
        <v>#N/A</v>
      </c>
      <c r="N91" s="65" t="e">
        <f>VLOOKUP(E91,DUKB!$A$6:$R$658,12,FALSE)</f>
        <v>#N/A</v>
      </c>
      <c r="O91" s="85" t="e">
        <f>VLOOKUP(E91,DUKB!$A$6:$R$658,13,FALSE)</f>
        <v>#N/A</v>
      </c>
      <c r="P91" s="86" t="e">
        <f>VLOOKUP(E91,DUKB!$A$6:$R$658,14,FALSE)</f>
        <v>#N/A</v>
      </c>
      <c r="Q91" s="86" t="e">
        <f>VLOOKUP(E91,DUKB!$A$6:$R$658,15,FALSE)</f>
        <v>#N/A</v>
      </c>
      <c r="R91" s="86" t="e">
        <f>VLOOKUP(E91,DUKB!$A$6:$R$658,16,FALSE)</f>
        <v>#N/A</v>
      </c>
      <c r="S91" s="86" t="e">
        <f>VLOOKUP(E91,DUKB!$A$6:$R$658,17,FALSE)</f>
        <v>#N/A</v>
      </c>
      <c r="T91" s="86" t="e">
        <f>VLOOKUP(E91,DUKB!$A$6:$R$658,18,FALSE)</f>
        <v>#N/A</v>
      </c>
      <c r="U91" s="73" t="str">
        <f t="shared" si="17"/>
        <v/>
      </c>
      <c r="V91" s="69">
        <f t="shared" si="19"/>
        <v>0</v>
      </c>
      <c r="W91" s="138" t="e">
        <f>VLOOKUP(E91,DUKB!$A$6:$B$565,2,FALSE)</f>
        <v>#N/A</v>
      </c>
      <c r="X91" s="137" t="e">
        <f>VLOOKUP(E91,DUKB!$A$6:$T$560,19,FALSE)</f>
        <v>#N/A</v>
      </c>
      <c r="Y91" s="137"/>
      <c r="Z91" s="139">
        <f t="shared" si="20"/>
        <v>0</v>
      </c>
      <c r="AA91" s="139" t="e">
        <f t="shared" si="21"/>
        <v>#N/A</v>
      </c>
      <c r="AB91" s="139" t="e">
        <f t="shared" si="22"/>
        <v>#N/A</v>
      </c>
      <c r="AC91" s="140" t="e">
        <f t="shared" si="23"/>
        <v>#N/A</v>
      </c>
      <c r="AD91" s="140" t="e">
        <f t="shared" si="24"/>
        <v>#N/A</v>
      </c>
      <c r="AE91" s="140" t="e">
        <f t="shared" si="25"/>
        <v>#N/A</v>
      </c>
      <c r="AF91" s="141" t="e">
        <f t="shared" si="26"/>
        <v>#N/A</v>
      </c>
      <c r="AH91">
        <f t="shared" si="27"/>
        <v>0</v>
      </c>
      <c r="AI91">
        <f t="shared" si="28"/>
        <v>56</v>
      </c>
    </row>
    <row r="92" spans="1:35" ht="15.75" customHeight="1">
      <c r="A92" s="67" t="str">
        <f t="shared" si="16"/>
        <v/>
      </c>
      <c r="B92" s="65">
        <f t="shared" si="29"/>
        <v>57</v>
      </c>
      <c r="C92" s="68" t="str">
        <f t="shared" si="18"/>
        <v/>
      </c>
      <c r="D92" s="69"/>
      <c r="E92" s="82"/>
      <c r="F92" s="65" t="e">
        <f>VLOOKUP(E92,DUKB!$A$6:$R$658,3,FALSE)</f>
        <v>#N/A</v>
      </c>
      <c r="G92" s="65" t="e">
        <f>VLOOKUP(E92,DUKB!$A$6:$R$658,4,FALSE)</f>
        <v>#N/A</v>
      </c>
      <c r="H92" s="65" t="e">
        <f>VLOOKUP(E92,DUKB!$A$6:$R$658,6,FALSE)</f>
        <v>#N/A</v>
      </c>
      <c r="I92" s="65" t="e">
        <f>VLOOKUP(E92,DUKB!$A$6:$R$658,7,FALSE)</f>
        <v>#N/A</v>
      </c>
      <c r="J92" s="65" t="e">
        <f>VLOOKUP(E92,DUKB!$A$6:$R$658,8,FALSE)</f>
        <v>#N/A</v>
      </c>
      <c r="K92" s="65" t="e">
        <f>VLOOKUP(E92,DUKB!$A$6:$R$658,9,FALSE)</f>
        <v>#N/A</v>
      </c>
      <c r="L92" s="65" t="e">
        <f>VLOOKUP(E92,DUKB!$A$6:$R$658,10,FALSE)</f>
        <v>#N/A</v>
      </c>
      <c r="M92" s="65" t="e">
        <f>VLOOKUP(E92,DUKB!$A$6:$R$658,11,FALSE)</f>
        <v>#N/A</v>
      </c>
      <c r="N92" s="65" t="e">
        <f>VLOOKUP(E92,DUKB!$A$6:$R$658,12,FALSE)</f>
        <v>#N/A</v>
      </c>
      <c r="O92" s="85" t="e">
        <f>VLOOKUP(E92,DUKB!$A$6:$R$658,13,FALSE)</f>
        <v>#N/A</v>
      </c>
      <c r="P92" s="86" t="e">
        <f>VLOOKUP(E92,DUKB!$A$6:$R$658,14,FALSE)</f>
        <v>#N/A</v>
      </c>
      <c r="Q92" s="86" t="e">
        <f>VLOOKUP(E92,DUKB!$A$6:$R$658,15,FALSE)</f>
        <v>#N/A</v>
      </c>
      <c r="R92" s="86" t="e">
        <f>VLOOKUP(E92,DUKB!$A$6:$R$658,16,FALSE)</f>
        <v>#N/A</v>
      </c>
      <c r="S92" s="86" t="e">
        <f>VLOOKUP(E92,DUKB!$A$6:$R$658,17,FALSE)</f>
        <v>#N/A</v>
      </c>
      <c r="T92" s="86" t="e">
        <f>VLOOKUP(E92,DUKB!$A$6:$R$658,18,FALSE)</f>
        <v>#N/A</v>
      </c>
      <c r="U92" s="73" t="str">
        <f t="shared" si="17"/>
        <v/>
      </c>
      <c r="V92" s="69">
        <f t="shared" si="19"/>
        <v>0</v>
      </c>
      <c r="W92" s="138" t="e">
        <f>VLOOKUP(E92,DUKB!$A$6:$B$565,2,FALSE)</f>
        <v>#N/A</v>
      </c>
      <c r="X92" s="137" t="e">
        <f>VLOOKUP(E92,DUKB!$A$6:$T$560,19,FALSE)</f>
        <v>#N/A</v>
      </c>
      <c r="Y92" s="137"/>
      <c r="Z92" s="139">
        <f t="shared" si="20"/>
        <v>0</v>
      </c>
      <c r="AA92" s="139" t="e">
        <f t="shared" si="21"/>
        <v>#N/A</v>
      </c>
      <c r="AB92" s="139" t="e">
        <f t="shared" si="22"/>
        <v>#N/A</v>
      </c>
      <c r="AC92" s="140" t="e">
        <f t="shared" si="23"/>
        <v>#N/A</v>
      </c>
      <c r="AD92" s="140" t="e">
        <f t="shared" si="24"/>
        <v>#N/A</v>
      </c>
      <c r="AE92" s="140" t="e">
        <f t="shared" si="25"/>
        <v>#N/A</v>
      </c>
      <c r="AF92" s="141" t="e">
        <f t="shared" si="26"/>
        <v>#N/A</v>
      </c>
      <c r="AH92">
        <f t="shared" si="27"/>
        <v>0</v>
      </c>
      <c r="AI92">
        <f t="shared" si="28"/>
        <v>57</v>
      </c>
    </row>
    <row r="93" spans="1:35" ht="15.75" customHeight="1">
      <c r="A93" s="67" t="str">
        <f t="shared" si="16"/>
        <v/>
      </c>
      <c r="B93" s="65">
        <f t="shared" si="29"/>
        <v>58</v>
      </c>
      <c r="C93" s="68" t="str">
        <f t="shared" si="18"/>
        <v/>
      </c>
      <c r="D93" s="69"/>
      <c r="E93" s="82"/>
      <c r="F93" s="65" t="e">
        <f>VLOOKUP(E93,DUKB!$A$6:$R$658,3,FALSE)</f>
        <v>#N/A</v>
      </c>
      <c r="G93" s="65" t="e">
        <f>VLOOKUP(E93,DUKB!$A$6:$R$658,4,FALSE)</f>
        <v>#N/A</v>
      </c>
      <c r="H93" s="65" t="e">
        <f>VLOOKUP(E93,DUKB!$A$6:$R$658,6,FALSE)</f>
        <v>#N/A</v>
      </c>
      <c r="I93" s="65" t="e">
        <f>VLOOKUP(E93,DUKB!$A$6:$R$658,7,FALSE)</f>
        <v>#N/A</v>
      </c>
      <c r="J93" s="65" t="e">
        <f>VLOOKUP(E93,DUKB!$A$6:$R$658,8,FALSE)</f>
        <v>#N/A</v>
      </c>
      <c r="K93" s="65" t="e">
        <f>VLOOKUP(E93,DUKB!$A$6:$R$658,9,FALSE)</f>
        <v>#N/A</v>
      </c>
      <c r="L93" s="65" t="e">
        <f>VLOOKUP(E93,DUKB!$A$6:$R$658,10,FALSE)</f>
        <v>#N/A</v>
      </c>
      <c r="M93" s="65" t="e">
        <f>VLOOKUP(E93,DUKB!$A$6:$R$658,11,FALSE)</f>
        <v>#N/A</v>
      </c>
      <c r="N93" s="65" t="e">
        <f>VLOOKUP(E93,DUKB!$A$6:$R$658,12,FALSE)</f>
        <v>#N/A</v>
      </c>
      <c r="O93" s="85" t="e">
        <f>VLOOKUP(E93,DUKB!$A$6:$R$658,13,FALSE)</f>
        <v>#N/A</v>
      </c>
      <c r="P93" s="86" t="e">
        <f>VLOOKUP(E93,DUKB!$A$6:$R$658,14,FALSE)</f>
        <v>#N/A</v>
      </c>
      <c r="Q93" s="86" t="e">
        <f>VLOOKUP(E93,DUKB!$A$6:$R$658,15,FALSE)</f>
        <v>#N/A</v>
      </c>
      <c r="R93" s="86" t="e">
        <f>VLOOKUP(E93,DUKB!$A$6:$R$658,16,FALSE)</f>
        <v>#N/A</v>
      </c>
      <c r="S93" s="86" t="e">
        <f>VLOOKUP(E93,DUKB!$A$6:$R$658,17,FALSE)</f>
        <v>#N/A</v>
      </c>
      <c r="T93" s="86" t="e">
        <f>VLOOKUP(E93,DUKB!$A$6:$R$658,18,FALSE)</f>
        <v>#N/A</v>
      </c>
      <c r="U93" s="73" t="str">
        <f t="shared" si="17"/>
        <v/>
      </c>
      <c r="V93" s="69">
        <f t="shared" si="19"/>
        <v>0</v>
      </c>
      <c r="W93" s="138" t="e">
        <f>VLOOKUP(E93,DUKB!$A$6:$B$565,2,FALSE)</f>
        <v>#N/A</v>
      </c>
      <c r="X93" s="137" t="e">
        <f>VLOOKUP(E93,DUKB!$A$6:$T$560,19,FALSE)</f>
        <v>#N/A</v>
      </c>
      <c r="Y93" s="137"/>
      <c r="Z93" s="139">
        <f t="shared" si="20"/>
        <v>0</v>
      </c>
      <c r="AA93" s="139" t="e">
        <f t="shared" si="21"/>
        <v>#N/A</v>
      </c>
      <c r="AB93" s="139" t="e">
        <f t="shared" si="22"/>
        <v>#N/A</v>
      </c>
      <c r="AC93" s="140" t="e">
        <f t="shared" si="23"/>
        <v>#N/A</v>
      </c>
      <c r="AD93" s="140" t="e">
        <f t="shared" si="24"/>
        <v>#N/A</v>
      </c>
      <c r="AE93" s="140" t="e">
        <f t="shared" si="25"/>
        <v>#N/A</v>
      </c>
      <c r="AF93" s="141" t="e">
        <f t="shared" si="26"/>
        <v>#N/A</v>
      </c>
      <c r="AH93">
        <f t="shared" si="27"/>
        <v>0</v>
      </c>
      <c r="AI93">
        <f t="shared" si="28"/>
        <v>58</v>
      </c>
    </row>
    <row r="94" spans="1:35" ht="15.75" customHeight="1">
      <c r="A94" s="67" t="str">
        <f t="shared" si="16"/>
        <v/>
      </c>
      <c r="B94" s="65">
        <f t="shared" si="29"/>
        <v>59</v>
      </c>
      <c r="C94" s="68" t="str">
        <f t="shared" si="18"/>
        <v/>
      </c>
      <c r="D94" s="69"/>
      <c r="E94" s="82"/>
      <c r="F94" s="65" t="e">
        <f>VLOOKUP(E94,DUKB!$A$6:$R$658,3,FALSE)</f>
        <v>#N/A</v>
      </c>
      <c r="G94" s="65" t="e">
        <f>VLOOKUP(E94,DUKB!$A$6:$R$658,4,FALSE)</f>
        <v>#N/A</v>
      </c>
      <c r="H94" s="65" t="e">
        <f>VLOOKUP(E94,DUKB!$A$6:$R$658,6,FALSE)</f>
        <v>#N/A</v>
      </c>
      <c r="I94" s="65" t="e">
        <f>VLOOKUP(E94,DUKB!$A$6:$R$658,7,FALSE)</f>
        <v>#N/A</v>
      </c>
      <c r="J94" s="65" t="e">
        <f>VLOOKUP(E94,DUKB!$A$6:$R$658,8,FALSE)</f>
        <v>#N/A</v>
      </c>
      <c r="K94" s="65" t="e">
        <f>VLOOKUP(E94,DUKB!$A$6:$R$658,9,FALSE)</f>
        <v>#N/A</v>
      </c>
      <c r="L94" s="65" t="e">
        <f>VLOOKUP(E94,DUKB!$A$6:$R$658,10,FALSE)</f>
        <v>#N/A</v>
      </c>
      <c r="M94" s="65" t="e">
        <f>VLOOKUP(E94,DUKB!$A$6:$R$658,11,FALSE)</f>
        <v>#N/A</v>
      </c>
      <c r="N94" s="65" t="e">
        <f>VLOOKUP(E94,DUKB!$A$6:$R$658,12,FALSE)</f>
        <v>#N/A</v>
      </c>
      <c r="O94" s="85" t="e">
        <f>VLOOKUP(E94,DUKB!$A$6:$R$658,13,FALSE)</f>
        <v>#N/A</v>
      </c>
      <c r="P94" s="86" t="e">
        <f>VLOOKUP(E94,DUKB!$A$6:$R$658,14,FALSE)</f>
        <v>#N/A</v>
      </c>
      <c r="Q94" s="86" t="e">
        <f>VLOOKUP(E94,DUKB!$A$6:$R$658,15,FALSE)</f>
        <v>#N/A</v>
      </c>
      <c r="R94" s="86" t="e">
        <f>VLOOKUP(E94,DUKB!$A$6:$R$658,16,FALSE)</f>
        <v>#N/A</v>
      </c>
      <c r="S94" s="86" t="e">
        <f>VLOOKUP(E94,DUKB!$A$6:$R$658,17,FALSE)</f>
        <v>#N/A</v>
      </c>
      <c r="T94" s="86" t="e">
        <f>VLOOKUP(E94,DUKB!$A$6:$R$658,18,FALSE)</f>
        <v>#N/A</v>
      </c>
      <c r="U94" s="73" t="str">
        <f t="shared" si="17"/>
        <v/>
      </c>
      <c r="V94" s="69">
        <f t="shared" si="19"/>
        <v>0</v>
      </c>
      <c r="W94" s="138" t="e">
        <f>VLOOKUP(E94,DUKB!$A$6:$B$565,2,FALSE)</f>
        <v>#N/A</v>
      </c>
      <c r="X94" s="137" t="e">
        <f>VLOOKUP(E94,DUKB!$A$6:$T$560,19,FALSE)</f>
        <v>#N/A</v>
      </c>
      <c r="Y94" s="137"/>
      <c r="Z94" s="139">
        <f t="shared" si="20"/>
        <v>0</v>
      </c>
      <c r="AA94" s="139" t="e">
        <f t="shared" si="21"/>
        <v>#N/A</v>
      </c>
      <c r="AB94" s="139" t="e">
        <f t="shared" si="22"/>
        <v>#N/A</v>
      </c>
      <c r="AC94" s="140" t="e">
        <f t="shared" si="23"/>
        <v>#N/A</v>
      </c>
      <c r="AD94" s="140" t="e">
        <f t="shared" si="24"/>
        <v>#N/A</v>
      </c>
      <c r="AE94" s="140" t="e">
        <f t="shared" si="25"/>
        <v>#N/A</v>
      </c>
      <c r="AF94" s="141" t="e">
        <f t="shared" si="26"/>
        <v>#N/A</v>
      </c>
      <c r="AH94">
        <f t="shared" si="27"/>
        <v>0</v>
      </c>
      <c r="AI94">
        <f t="shared" si="28"/>
        <v>59</v>
      </c>
    </row>
    <row r="95" spans="1:35" ht="15.75" customHeight="1">
      <c r="A95" s="67" t="str">
        <f t="shared" si="16"/>
        <v/>
      </c>
      <c r="B95" s="65">
        <f t="shared" si="29"/>
        <v>60</v>
      </c>
      <c r="C95" s="68" t="str">
        <f t="shared" si="18"/>
        <v/>
      </c>
      <c r="D95" s="69"/>
      <c r="E95" s="82"/>
      <c r="F95" s="65" t="e">
        <f>VLOOKUP(E95,DUKB!$A$6:$R$658,3,FALSE)</f>
        <v>#N/A</v>
      </c>
      <c r="G95" s="65" t="e">
        <f>VLOOKUP(E95,DUKB!$A$6:$R$658,4,FALSE)</f>
        <v>#N/A</v>
      </c>
      <c r="H95" s="65" t="e">
        <f>VLOOKUP(E95,DUKB!$A$6:$R$658,6,FALSE)</f>
        <v>#N/A</v>
      </c>
      <c r="I95" s="65" t="e">
        <f>VLOOKUP(E95,DUKB!$A$6:$R$658,7,FALSE)</f>
        <v>#N/A</v>
      </c>
      <c r="J95" s="65" t="e">
        <f>VLOOKUP(E95,DUKB!$A$6:$R$658,8,FALSE)</f>
        <v>#N/A</v>
      </c>
      <c r="K95" s="65" t="e">
        <f>VLOOKUP(E95,DUKB!$A$6:$R$658,9,FALSE)</f>
        <v>#N/A</v>
      </c>
      <c r="L95" s="65" t="e">
        <f>VLOOKUP(E95,DUKB!$A$6:$R$658,10,FALSE)</f>
        <v>#N/A</v>
      </c>
      <c r="M95" s="65" t="e">
        <f>VLOOKUP(E95,DUKB!$A$6:$R$658,11,FALSE)</f>
        <v>#N/A</v>
      </c>
      <c r="N95" s="65" t="e">
        <f>VLOOKUP(E95,DUKB!$A$6:$R$658,12,FALSE)</f>
        <v>#N/A</v>
      </c>
      <c r="O95" s="85" t="e">
        <f>VLOOKUP(E95,DUKB!$A$6:$R$658,13,FALSE)</f>
        <v>#N/A</v>
      </c>
      <c r="P95" s="86" t="e">
        <f>VLOOKUP(E95,DUKB!$A$6:$R$658,14,FALSE)</f>
        <v>#N/A</v>
      </c>
      <c r="Q95" s="86" t="e">
        <f>VLOOKUP(E95,DUKB!$A$6:$R$658,15,FALSE)</f>
        <v>#N/A</v>
      </c>
      <c r="R95" s="86" t="e">
        <f>VLOOKUP(E95,DUKB!$A$6:$R$658,16,FALSE)</f>
        <v>#N/A</v>
      </c>
      <c r="S95" s="86" t="e">
        <f>VLOOKUP(E95,DUKB!$A$6:$R$658,17,FALSE)</f>
        <v>#N/A</v>
      </c>
      <c r="T95" s="86" t="e">
        <f>VLOOKUP(E95,DUKB!$A$6:$R$658,18,FALSE)</f>
        <v>#N/A</v>
      </c>
      <c r="U95" s="73" t="str">
        <f t="shared" si="17"/>
        <v/>
      </c>
      <c r="V95" s="69">
        <f t="shared" si="19"/>
        <v>0</v>
      </c>
      <c r="W95" s="138" t="e">
        <f>VLOOKUP(E95,DUKB!$A$6:$B$565,2,FALSE)</f>
        <v>#N/A</v>
      </c>
      <c r="X95" s="137" t="e">
        <f>VLOOKUP(E95,DUKB!$A$6:$T$560,19,FALSE)</f>
        <v>#N/A</v>
      </c>
      <c r="Y95" s="137"/>
      <c r="Z95" s="139">
        <f t="shared" si="20"/>
        <v>0</v>
      </c>
      <c r="AA95" s="139" t="e">
        <f t="shared" si="21"/>
        <v>#N/A</v>
      </c>
      <c r="AB95" s="139" t="e">
        <f t="shared" si="22"/>
        <v>#N/A</v>
      </c>
      <c r="AC95" s="140" t="e">
        <f t="shared" si="23"/>
        <v>#N/A</v>
      </c>
      <c r="AD95" s="140" t="e">
        <f t="shared" si="24"/>
        <v>#N/A</v>
      </c>
      <c r="AE95" s="140" t="e">
        <f t="shared" si="25"/>
        <v>#N/A</v>
      </c>
      <c r="AF95" s="141" t="e">
        <f t="shared" si="26"/>
        <v>#N/A</v>
      </c>
      <c r="AH95">
        <f t="shared" si="27"/>
        <v>0</v>
      </c>
      <c r="AI95">
        <f t="shared" si="28"/>
        <v>60</v>
      </c>
    </row>
    <row r="96" spans="1:35" ht="15.75" customHeight="1">
      <c r="A96" s="67" t="str">
        <f t="shared" si="16"/>
        <v/>
      </c>
      <c r="B96" s="65">
        <f t="shared" si="29"/>
        <v>61</v>
      </c>
      <c r="C96" s="68" t="str">
        <f t="shared" si="18"/>
        <v/>
      </c>
      <c r="D96" s="69"/>
      <c r="E96" s="82"/>
      <c r="F96" s="65" t="e">
        <f>VLOOKUP(E96,DUKB!$A$6:$R$658,3,FALSE)</f>
        <v>#N/A</v>
      </c>
      <c r="G96" s="65" t="e">
        <f>VLOOKUP(E96,DUKB!$A$6:$R$658,4,FALSE)</f>
        <v>#N/A</v>
      </c>
      <c r="H96" s="65" t="e">
        <f>VLOOKUP(E96,DUKB!$A$6:$R$658,6,FALSE)</f>
        <v>#N/A</v>
      </c>
      <c r="I96" s="65" t="e">
        <f>VLOOKUP(E96,DUKB!$A$6:$R$658,7,FALSE)</f>
        <v>#N/A</v>
      </c>
      <c r="J96" s="65" t="e">
        <f>VLOOKUP(E96,DUKB!$A$6:$R$658,8,FALSE)</f>
        <v>#N/A</v>
      </c>
      <c r="K96" s="65" t="e">
        <f>VLOOKUP(E96,DUKB!$A$6:$R$658,9,FALSE)</f>
        <v>#N/A</v>
      </c>
      <c r="L96" s="65" t="e">
        <f>VLOOKUP(E96,DUKB!$A$6:$R$658,10,FALSE)</f>
        <v>#N/A</v>
      </c>
      <c r="M96" s="65" t="e">
        <f>VLOOKUP(E96,DUKB!$A$6:$R$658,11,FALSE)</f>
        <v>#N/A</v>
      </c>
      <c r="N96" s="65" t="e">
        <f>VLOOKUP(E96,DUKB!$A$6:$R$658,12,FALSE)</f>
        <v>#N/A</v>
      </c>
      <c r="O96" s="85" t="e">
        <f>VLOOKUP(E96,DUKB!$A$6:$R$658,13,FALSE)</f>
        <v>#N/A</v>
      </c>
      <c r="P96" s="86" t="e">
        <f>VLOOKUP(E96,DUKB!$A$6:$R$658,14,FALSE)</f>
        <v>#N/A</v>
      </c>
      <c r="Q96" s="86" t="e">
        <f>VLOOKUP(E96,DUKB!$A$6:$R$658,15,FALSE)</f>
        <v>#N/A</v>
      </c>
      <c r="R96" s="86" t="e">
        <f>VLOOKUP(E96,DUKB!$A$6:$R$658,16,FALSE)</f>
        <v>#N/A</v>
      </c>
      <c r="S96" s="86" t="e">
        <f>VLOOKUP(E96,DUKB!$A$6:$R$658,17,FALSE)</f>
        <v>#N/A</v>
      </c>
      <c r="T96" s="86" t="e">
        <f>VLOOKUP(E96,DUKB!$A$6:$R$658,18,FALSE)</f>
        <v>#N/A</v>
      </c>
      <c r="U96" s="73" t="str">
        <f t="shared" si="17"/>
        <v/>
      </c>
      <c r="V96" s="69">
        <f t="shared" si="19"/>
        <v>0</v>
      </c>
      <c r="W96" s="138" t="e">
        <f>VLOOKUP(E96,DUKB!$A$6:$B$565,2,FALSE)</f>
        <v>#N/A</v>
      </c>
      <c r="X96" s="137" t="e">
        <f>VLOOKUP(E96,DUKB!$A$6:$T$560,19,FALSE)</f>
        <v>#N/A</v>
      </c>
      <c r="Y96" s="137"/>
      <c r="Z96" s="139">
        <f t="shared" si="20"/>
        <v>0</v>
      </c>
      <c r="AA96" s="139" t="e">
        <f t="shared" si="21"/>
        <v>#N/A</v>
      </c>
      <c r="AB96" s="139" t="e">
        <f t="shared" si="22"/>
        <v>#N/A</v>
      </c>
      <c r="AC96" s="140" t="e">
        <f t="shared" si="23"/>
        <v>#N/A</v>
      </c>
      <c r="AD96" s="140" t="e">
        <f t="shared" si="24"/>
        <v>#N/A</v>
      </c>
      <c r="AE96" s="140" t="e">
        <f t="shared" si="25"/>
        <v>#N/A</v>
      </c>
      <c r="AF96" s="141" t="e">
        <f t="shared" si="26"/>
        <v>#N/A</v>
      </c>
      <c r="AH96">
        <f t="shared" si="27"/>
        <v>0</v>
      </c>
      <c r="AI96">
        <f t="shared" si="28"/>
        <v>61</v>
      </c>
    </row>
    <row r="97" spans="1:35" ht="15.75" customHeight="1">
      <c r="A97" s="67" t="str">
        <f t="shared" si="16"/>
        <v/>
      </c>
      <c r="B97" s="65">
        <f t="shared" si="29"/>
        <v>62</v>
      </c>
      <c r="C97" s="68" t="str">
        <f t="shared" si="18"/>
        <v/>
      </c>
      <c r="D97" s="69"/>
      <c r="E97" s="82"/>
      <c r="F97" s="65" t="e">
        <f>VLOOKUP(E97,DUKB!$A$6:$R$658,3,FALSE)</f>
        <v>#N/A</v>
      </c>
      <c r="G97" s="65" t="e">
        <f>VLOOKUP(E97,DUKB!$A$6:$R$658,4,FALSE)</f>
        <v>#N/A</v>
      </c>
      <c r="H97" s="65" t="e">
        <f>VLOOKUP(E97,DUKB!$A$6:$R$658,6,FALSE)</f>
        <v>#N/A</v>
      </c>
      <c r="I97" s="65" t="e">
        <f>VLOOKUP(E97,DUKB!$A$6:$R$658,7,FALSE)</f>
        <v>#N/A</v>
      </c>
      <c r="J97" s="65" t="e">
        <f>VLOOKUP(E97,DUKB!$A$6:$R$658,8,FALSE)</f>
        <v>#N/A</v>
      </c>
      <c r="K97" s="65" t="e">
        <f>VLOOKUP(E97,DUKB!$A$6:$R$658,9,FALSE)</f>
        <v>#N/A</v>
      </c>
      <c r="L97" s="65" t="e">
        <f>VLOOKUP(E97,DUKB!$A$6:$R$658,10,FALSE)</f>
        <v>#N/A</v>
      </c>
      <c r="M97" s="65" t="e">
        <f>VLOOKUP(E97,DUKB!$A$6:$R$658,11,FALSE)</f>
        <v>#N/A</v>
      </c>
      <c r="N97" s="65" t="e">
        <f>VLOOKUP(E97,DUKB!$A$6:$R$658,12,FALSE)</f>
        <v>#N/A</v>
      </c>
      <c r="O97" s="85" t="e">
        <f>VLOOKUP(E97,DUKB!$A$6:$R$658,13,FALSE)</f>
        <v>#N/A</v>
      </c>
      <c r="P97" s="86" t="e">
        <f>VLOOKUP(E97,DUKB!$A$6:$R$658,14,FALSE)</f>
        <v>#N/A</v>
      </c>
      <c r="Q97" s="86" t="e">
        <f>VLOOKUP(E97,DUKB!$A$6:$R$658,15,FALSE)</f>
        <v>#N/A</v>
      </c>
      <c r="R97" s="86" t="e">
        <f>VLOOKUP(E97,DUKB!$A$6:$R$658,16,FALSE)</f>
        <v>#N/A</v>
      </c>
      <c r="S97" s="86" t="e">
        <f>VLOOKUP(E97,DUKB!$A$6:$R$658,17,FALSE)</f>
        <v>#N/A</v>
      </c>
      <c r="T97" s="86" t="e">
        <f>VLOOKUP(E97,DUKB!$A$6:$R$658,18,FALSE)</f>
        <v>#N/A</v>
      </c>
      <c r="U97" s="73" t="str">
        <f t="shared" si="17"/>
        <v/>
      </c>
      <c r="V97" s="69">
        <f t="shared" si="19"/>
        <v>0</v>
      </c>
      <c r="W97" s="138" t="e">
        <f>VLOOKUP(E97,DUKB!$A$6:$B$565,2,FALSE)</f>
        <v>#N/A</v>
      </c>
      <c r="X97" s="137" t="e">
        <f>VLOOKUP(E97,DUKB!$A$6:$T$560,19,FALSE)</f>
        <v>#N/A</v>
      </c>
      <c r="Y97" s="137"/>
      <c r="Z97" s="139">
        <f t="shared" si="20"/>
        <v>0</v>
      </c>
      <c r="AA97" s="139" t="e">
        <f t="shared" si="21"/>
        <v>#N/A</v>
      </c>
      <c r="AB97" s="139" t="e">
        <f t="shared" si="22"/>
        <v>#N/A</v>
      </c>
      <c r="AC97" s="140" t="e">
        <f t="shared" si="23"/>
        <v>#N/A</v>
      </c>
      <c r="AD97" s="140" t="e">
        <f t="shared" si="24"/>
        <v>#N/A</v>
      </c>
      <c r="AE97" s="140" t="e">
        <f t="shared" si="25"/>
        <v>#N/A</v>
      </c>
      <c r="AF97" s="141" t="e">
        <f t="shared" si="26"/>
        <v>#N/A</v>
      </c>
      <c r="AH97">
        <f t="shared" si="27"/>
        <v>0</v>
      </c>
      <c r="AI97">
        <f t="shared" si="28"/>
        <v>62</v>
      </c>
    </row>
    <row r="98" spans="1:35" ht="15.75" customHeight="1">
      <c r="A98" s="67" t="str">
        <f t="shared" si="16"/>
        <v/>
      </c>
      <c r="B98" s="65">
        <f t="shared" si="29"/>
        <v>63</v>
      </c>
      <c r="C98" s="68" t="str">
        <f t="shared" si="18"/>
        <v/>
      </c>
      <c r="D98" s="69"/>
      <c r="E98" s="82"/>
      <c r="F98" s="65" t="e">
        <f>VLOOKUP(E98,DUKB!$A$6:$R$658,3,FALSE)</f>
        <v>#N/A</v>
      </c>
      <c r="G98" s="65" t="e">
        <f>VLOOKUP(E98,DUKB!$A$6:$R$658,4,FALSE)</f>
        <v>#N/A</v>
      </c>
      <c r="H98" s="65" t="e">
        <f>VLOOKUP(E98,DUKB!$A$6:$R$658,6,FALSE)</f>
        <v>#N/A</v>
      </c>
      <c r="I98" s="65" t="e">
        <f>VLOOKUP(E98,DUKB!$A$6:$R$658,7,FALSE)</f>
        <v>#N/A</v>
      </c>
      <c r="J98" s="65" t="e">
        <f>VLOOKUP(E98,DUKB!$A$6:$R$658,8,FALSE)</f>
        <v>#N/A</v>
      </c>
      <c r="K98" s="65" t="e">
        <f>VLOOKUP(E98,DUKB!$A$6:$R$658,9,FALSE)</f>
        <v>#N/A</v>
      </c>
      <c r="L98" s="65" t="e">
        <f>VLOOKUP(E98,DUKB!$A$6:$R$658,10,FALSE)</f>
        <v>#N/A</v>
      </c>
      <c r="M98" s="65" t="e">
        <f>VLOOKUP(E98,DUKB!$A$6:$R$658,11,FALSE)</f>
        <v>#N/A</v>
      </c>
      <c r="N98" s="65" t="e">
        <f>VLOOKUP(E98,DUKB!$A$6:$R$658,12,FALSE)</f>
        <v>#N/A</v>
      </c>
      <c r="O98" s="85" t="e">
        <f>VLOOKUP(E98,DUKB!$A$6:$R$658,13,FALSE)</f>
        <v>#N/A</v>
      </c>
      <c r="P98" s="86" t="e">
        <f>VLOOKUP(E98,DUKB!$A$6:$R$658,14,FALSE)</f>
        <v>#N/A</v>
      </c>
      <c r="Q98" s="86" t="e">
        <f>VLOOKUP(E98,DUKB!$A$6:$R$658,15,FALSE)</f>
        <v>#N/A</v>
      </c>
      <c r="R98" s="86" t="e">
        <f>VLOOKUP(E98,DUKB!$A$6:$R$658,16,FALSE)</f>
        <v>#N/A</v>
      </c>
      <c r="S98" s="86" t="e">
        <f>VLOOKUP(E98,DUKB!$A$6:$R$658,17,FALSE)</f>
        <v>#N/A</v>
      </c>
      <c r="T98" s="86" t="e">
        <f>VLOOKUP(E98,DUKB!$A$6:$R$658,18,FALSE)</f>
        <v>#N/A</v>
      </c>
      <c r="U98" s="73" t="str">
        <f t="shared" si="17"/>
        <v/>
      </c>
      <c r="V98" s="69">
        <f t="shared" si="19"/>
        <v>0</v>
      </c>
      <c r="W98" s="138" t="e">
        <f>VLOOKUP(E98,DUKB!$A$6:$B$565,2,FALSE)</f>
        <v>#N/A</v>
      </c>
      <c r="X98" s="137" t="e">
        <f>VLOOKUP(E98,DUKB!$A$6:$T$560,19,FALSE)</f>
        <v>#N/A</v>
      </c>
      <c r="Y98" s="137"/>
      <c r="Z98" s="139">
        <f t="shared" si="20"/>
        <v>0</v>
      </c>
      <c r="AA98" s="139" t="e">
        <f t="shared" si="21"/>
        <v>#N/A</v>
      </c>
      <c r="AB98" s="139" t="e">
        <f t="shared" si="22"/>
        <v>#N/A</v>
      </c>
      <c r="AC98" s="140" t="e">
        <f t="shared" si="23"/>
        <v>#N/A</v>
      </c>
      <c r="AD98" s="140" t="e">
        <f t="shared" si="24"/>
        <v>#N/A</v>
      </c>
      <c r="AE98" s="140" t="e">
        <f t="shared" si="25"/>
        <v>#N/A</v>
      </c>
      <c r="AF98" s="141" t="e">
        <f t="shared" si="26"/>
        <v>#N/A</v>
      </c>
      <c r="AH98">
        <f t="shared" si="27"/>
        <v>0</v>
      </c>
      <c r="AI98">
        <f t="shared" si="28"/>
        <v>63</v>
      </c>
    </row>
    <row r="99" spans="1:35" ht="15.75" customHeight="1">
      <c r="A99" s="67" t="str">
        <f t="shared" si="16"/>
        <v/>
      </c>
      <c r="B99" s="65">
        <f t="shared" si="29"/>
        <v>64</v>
      </c>
      <c r="C99" s="68" t="str">
        <f t="shared" si="18"/>
        <v/>
      </c>
      <c r="D99" s="69"/>
      <c r="E99" s="82"/>
      <c r="F99" s="65" t="e">
        <f>VLOOKUP(E99,DUKB!$A$6:$R$658,3,FALSE)</f>
        <v>#N/A</v>
      </c>
      <c r="G99" s="65" t="e">
        <f>VLOOKUP(E99,DUKB!$A$6:$R$658,4,FALSE)</f>
        <v>#N/A</v>
      </c>
      <c r="H99" s="65" t="e">
        <f>VLOOKUP(E99,DUKB!$A$6:$R$658,6,FALSE)</f>
        <v>#N/A</v>
      </c>
      <c r="I99" s="65" t="e">
        <f>VLOOKUP(E99,DUKB!$A$6:$R$658,7,FALSE)</f>
        <v>#N/A</v>
      </c>
      <c r="J99" s="65" t="e">
        <f>VLOOKUP(E99,DUKB!$A$6:$R$658,8,FALSE)</f>
        <v>#N/A</v>
      </c>
      <c r="K99" s="65" t="e">
        <f>VLOOKUP(E99,DUKB!$A$6:$R$658,9,FALSE)</f>
        <v>#N/A</v>
      </c>
      <c r="L99" s="65" t="e">
        <f>VLOOKUP(E99,DUKB!$A$6:$R$658,10,FALSE)</f>
        <v>#N/A</v>
      </c>
      <c r="M99" s="65" t="e">
        <f>VLOOKUP(E99,DUKB!$A$6:$R$658,11,FALSE)</f>
        <v>#N/A</v>
      </c>
      <c r="N99" s="65" t="e">
        <f>VLOOKUP(E99,DUKB!$A$6:$R$658,12,FALSE)</f>
        <v>#N/A</v>
      </c>
      <c r="O99" s="85" t="e">
        <f>VLOOKUP(E99,DUKB!$A$6:$R$658,13,FALSE)</f>
        <v>#N/A</v>
      </c>
      <c r="P99" s="86" t="e">
        <f>VLOOKUP(E99,DUKB!$A$6:$R$658,14,FALSE)</f>
        <v>#N/A</v>
      </c>
      <c r="Q99" s="86" t="e">
        <f>VLOOKUP(E99,DUKB!$A$6:$R$658,15,FALSE)</f>
        <v>#N/A</v>
      </c>
      <c r="R99" s="86" t="e">
        <f>VLOOKUP(E99,DUKB!$A$6:$R$658,16,FALSE)</f>
        <v>#N/A</v>
      </c>
      <c r="S99" s="86" t="e">
        <f>VLOOKUP(E99,DUKB!$A$6:$R$658,17,FALSE)</f>
        <v>#N/A</v>
      </c>
      <c r="T99" s="86" t="e">
        <f>VLOOKUP(E99,DUKB!$A$6:$R$658,18,FALSE)</f>
        <v>#N/A</v>
      </c>
      <c r="U99" s="73" t="str">
        <f t="shared" si="17"/>
        <v/>
      </c>
      <c r="V99" s="69">
        <f t="shared" si="19"/>
        <v>0</v>
      </c>
      <c r="W99" s="138" t="e">
        <f>VLOOKUP(E99,DUKB!$A$6:$B$565,2,FALSE)</f>
        <v>#N/A</v>
      </c>
      <c r="X99" s="137" t="e">
        <f>VLOOKUP(E99,DUKB!$A$6:$T$560,19,FALSE)</f>
        <v>#N/A</v>
      </c>
      <c r="Y99" s="137"/>
      <c r="Z99" s="139">
        <f t="shared" si="20"/>
        <v>0</v>
      </c>
      <c r="AA99" s="139" t="e">
        <f t="shared" si="21"/>
        <v>#N/A</v>
      </c>
      <c r="AB99" s="139" t="e">
        <f t="shared" si="22"/>
        <v>#N/A</v>
      </c>
      <c r="AC99" s="140" t="e">
        <f t="shared" si="23"/>
        <v>#N/A</v>
      </c>
      <c r="AD99" s="140" t="e">
        <f t="shared" si="24"/>
        <v>#N/A</v>
      </c>
      <c r="AE99" s="140" t="e">
        <f t="shared" si="25"/>
        <v>#N/A</v>
      </c>
      <c r="AF99" s="141" t="e">
        <f t="shared" si="26"/>
        <v>#N/A</v>
      </c>
      <c r="AH99">
        <f t="shared" si="27"/>
        <v>0</v>
      </c>
      <c r="AI99">
        <f t="shared" si="28"/>
        <v>64</v>
      </c>
    </row>
    <row r="100" spans="1:35" ht="15.75" customHeight="1">
      <c r="A100" s="67" t="str">
        <f t="shared" si="16"/>
        <v/>
      </c>
      <c r="B100" s="65">
        <f t="shared" si="29"/>
        <v>65</v>
      </c>
      <c r="C100" s="68" t="str">
        <f t="shared" si="18"/>
        <v/>
      </c>
      <c r="D100" s="69"/>
      <c r="E100" s="82"/>
      <c r="F100" s="65" t="e">
        <f>VLOOKUP(E100,DUKB!$A$6:$R$658,3,FALSE)</f>
        <v>#N/A</v>
      </c>
      <c r="G100" s="65" t="e">
        <f>VLOOKUP(E100,DUKB!$A$6:$R$658,4,FALSE)</f>
        <v>#N/A</v>
      </c>
      <c r="H100" s="65" t="e">
        <f>VLOOKUP(E100,DUKB!$A$6:$R$658,6,FALSE)</f>
        <v>#N/A</v>
      </c>
      <c r="I100" s="65" t="e">
        <f>VLOOKUP(E100,DUKB!$A$6:$R$658,7,FALSE)</f>
        <v>#N/A</v>
      </c>
      <c r="J100" s="65" t="e">
        <f>VLOOKUP(E100,DUKB!$A$6:$R$658,8,FALSE)</f>
        <v>#N/A</v>
      </c>
      <c r="K100" s="65" t="e">
        <f>VLOOKUP(E100,DUKB!$A$6:$R$658,9,FALSE)</f>
        <v>#N/A</v>
      </c>
      <c r="L100" s="65" t="e">
        <f>VLOOKUP(E100,DUKB!$A$6:$R$658,10,FALSE)</f>
        <v>#N/A</v>
      </c>
      <c r="M100" s="65" t="e">
        <f>VLOOKUP(E100,DUKB!$A$6:$R$658,11,FALSE)</f>
        <v>#N/A</v>
      </c>
      <c r="N100" s="65" t="e">
        <f>VLOOKUP(E100,DUKB!$A$6:$R$658,12,FALSE)</f>
        <v>#N/A</v>
      </c>
      <c r="O100" s="85" t="e">
        <f>VLOOKUP(E100,DUKB!$A$6:$R$658,13,FALSE)</f>
        <v>#N/A</v>
      </c>
      <c r="P100" s="86" t="e">
        <f>VLOOKUP(E100,DUKB!$A$6:$R$658,14,FALSE)</f>
        <v>#N/A</v>
      </c>
      <c r="Q100" s="86" t="e">
        <f>VLOOKUP(E100,DUKB!$A$6:$R$658,15,FALSE)</f>
        <v>#N/A</v>
      </c>
      <c r="R100" s="86" t="e">
        <f>VLOOKUP(E100,DUKB!$A$6:$R$658,16,FALSE)</f>
        <v>#N/A</v>
      </c>
      <c r="S100" s="86" t="e">
        <f>VLOOKUP(E100,DUKB!$A$6:$R$658,17,FALSE)</f>
        <v>#N/A</v>
      </c>
      <c r="T100" s="86" t="e">
        <f>VLOOKUP(E100,DUKB!$A$6:$R$658,18,FALSE)</f>
        <v>#N/A</v>
      </c>
      <c r="U100" s="73" t="str">
        <f t="shared" si="17"/>
        <v/>
      </c>
      <c r="V100" s="69">
        <f t="shared" si="19"/>
        <v>0</v>
      </c>
      <c r="W100" s="138" t="e">
        <f>VLOOKUP(E100,DUKB!$A$6:$B$565,2,FALSE)</f>
        <v>#N/A</v>
      </c>
      <c r="X100" s="137" t="e">
        <f>VLOOKUP(E100,DUKB!$A$6:$T$560,19,FALSE)</f>
        <v>#N/A</v>
      </c>
      <c r="Y100" s="137"/>
      <c r="Z100" s="139">
        <f t="shared" si="20"/>
        <v>0</v>
      </c>
      <c r="AA100" s="139" t="e">
        <f t="shared" si="21"/>
        <v>#N/A</v>
      </c>
      <c r="AB100" s="139" t="e">
        <f t="shared" si="22"/>
        <v>#N/A</v>
      </c>
      <c r="AC100" s="140" t="e">
        <f t="shared" si="23"/>
        <v>#N/A</v>
      </c>
      <c r="AD100" s="140" t="e">
        <f t="shared" si="24"/>
        <v>#N/A</v>
      </c>
      <c r="AE100" s="140" t="e">
        <f t="shared" si="25"/>
        <v>#N/A</v>
      </c>
      <c r="AF100" s="141" t="e">
        <f t="shared" si="26"/>
        <v>#N/A</v>
      </c>
      <c r="AH100">
        <f t="shared" si="27"/>
        <v>0</v>
      </c>
      <c r="AI100">
        <f t="shared" si="28"/>
        <v>65</v>
      </c>
    </row>
    <row r="101" spans="1:35" ht="15.75" customHeight="1">
      <c r="A101" s="67" t="str">
        <f t="shared" si="16"/>
        <v/>
      </c>
      <c r="B101" s="65">
        <f t="shared" si="29"/>
        <v>66</v>
      </c>
      <c r="C101" s="68" t="str">
        <f t="shared" si="18"/>
        <v/>
      </c>
      <c r="D101" s="69"/>
      <c r="E101" s="82"/>
      <c r="F101" s="65" t="e">
        <f>VLOOKUP(E101,DUKB!$A$6:$R$658,3,FALSE)</f>
        <v>#N/A</v>
      </c>
      <c r="G101" s="65" t="e">
        <f>VLOOKUP(E101,DUKB!$A$6:$R$658,4,FALSE)</f>
        <v>#N/A</v>
      </c>
      <c r="H101" s="65" t="e">
        <f>VLOOKUP(E101,DUKB!$A$6:$R$658,6,FALSE)</f>
        <v>#N/A</v>
      </c>
      <c r="I101" s="65" t="e">
        <f>VLOOKUP(E101,DUKB!$A$6:$R$658,7,FALSE)</f>
        <v>#N/A</v>
      </c>
      <c r="J101" s="65" t="e">
        <f>VLOOKUP(E101,DUKB!$A$6:$R$658,8,FALSE)</f>
        <v>#N/A</v>
      </c>
      <c r="K101" s="65" t="e">
        <f>VLOOKUP(E101,DUKB!$A$6:$R$658,9,FALSE)</f>
        <v>#N/A</v>
      </c>
      <c r="L101" s="65" t="e">
        <f>VLOOKUP(E101,DUKB!$A$6:$R$658,10,FALSE)</f>
        <v>#N/A</v>
      </c>
      <c r="M101" s="65" t="e">
        <f>VLOOKUP(E101,DUKB!$A$6:$R$658,11,FALSE)</f>
        <v>#N/A</v>
      </c>
      <c r="N101" s="65" t="e">
        <f>VLOOKUP(E101,DUKB!$A$6:$R$658,12,FALSE)</f>
        <v>#N/A</v>
      </c>
      <c r="O101" s="85" t="e">
        <f>VLOOKUP(E101,DUKB!$A$6:$R$658,13,FALSE)</f>
        <v>#N/A</v>
      </c>
      <c r="P101" s="86" t="e">
        <f>VLOOKUP(E101,DUKB!$A$6:$R$658,14,FALSE)</f>
        <v>#N/A</v>
      </c>
      <c r="Q101" s="86" t="e">
        <f>VLOOKUP(E101,DUKB!$A$6:$R$658,15,FALSE)</f>
        <v>#N/A</v>
      </c>
      <c r="R101" s="86" t="e">
        <f>VLOOKUP(E101,DUKB!$A$6:$R$658,16,FALSE)</f>
        <v>#N/A</v>
      </c>
      <c r="S101" s="86" t="e">
        <f>VLOOKUP(E101,DUKB!$A$6:$R$658,17,FALSE)</f>
        <v>#N/A</v>
      </c>
      <c r="T101" s="86" t="e">
        <f>VLOOKUP(E101,DUKB!$A$6:$R$658,18,FALSE)</f>
        <v>#N/A</v>
      </c>
      <c r="U101" s="73" t="str">
        <f t="shared" si="17"/>
        <v/>
      </c>
      <c r="V101" s="69">
        <f t="shared" si="19"/>
        <v>0</v>
      </c>
      <c r="W101" s="138" t="e">
        <f>VLOOKUP(E101,DUKB!$A$6:$B$565,2,FALSE)</f>
        <v>#N/A</v>
      </c>
      <c r="X101" s="137" t="e">
        <f>VLOOKUP(E101,DUKB!$A$6:$T$560,19,FALSE)</f>
        <v>#N/A</v>
      </c>
      <c r="Y101" s="137"/>
      <c r="Z101" s="139">
        <f t="shared" si="20"/>
        <v>0</v>
      </c>
      <c r="AA101" s="139" t="e">
        <f t="shared" si="21"/>
        <v>#N/A</v>
      </c>
      <c r="AB101" s="139" t="e">
        <f t="shared" si="22"/>
        <v>#N/A</v>
      </c>
      <c r="AC101" s="140" t="e">
        <f t="shared" si="23"/>
        <v>#N/A</v>
      </c>
      <c r="AD101" s="140" t="e">
        <f t="shared" si="24"/>
        <v>#N/A</v>
      </c>
      <c r="AE101" s="140" t="e">
        <f t="shared" si="25"/>
        <v>#N/A</v>
      </c>
      <c r="AF101" s="141" t="e">
        <f t="shared" si="26"/>
        <v>#N/A</v>
      </c>
      <c r="AH101">
        <f t="shared" si="27"/>
        <v>0</v>
      </c>
      <c r="AI101">
        <f t="shared" si="28"/>
        <v>66</v>
      </c>
    </row>
    <row r="102" spans="1:35" ht="15.75" customHeight="1">
      <c r="A102" s="67" t="str">
        <f t="shared" si="16"/>
        <v/>
      </c>
      <c r="B102" s="65">
        <f t="shared" si="29"/>
        <v>67</v>
      </c>
      <c r="C102" s="68" t="str">
        <f t="shared" si="18"/>
        <v/>
      </c>
      <c r="D102" s="69"/>
      <c r="E102" s="82"/>
      <c r="F102" s="65" t="e">
        <f>VLOOKUP(E102,DUKB!$A$6:$R$658,3,FALSE)</f>
        <v>#N/A</v>
      </c>
      <c r="G102" s="65" t="e">
        <f>VLOOKUP(E102,DUKB!$A$6:$R$658,4,FALSE)</f>
        <v>#N/A</v>
      </c>
      <c r="H102" s="65" t="e">
        <f>VLOOKUP(E102,DUKB!$A$6:$R$658,6,FALSE)</f>
        <v>#N/A</v>
      </c>
      <c r="I102" s="65" t="e">
        <f>VLOOKUP(E102,DUKB!$A$6:$R$658,7,FALSE)</f>
        <v>#N/A</v>
      </c>
      <c r="J102" s="65" t="e">
        <f>VLOOKUP(E102,DUKB!$A$6:$R$658,8,FALSE)</f>
        <v>#N/A</v>
      </c>
      <c r="K102" s="65" t="e">
        <f>VLOOKUP(E102,DUKB!$A$6:$R$658,9,FALSE)</f>
        <v>#N/A</v>
      </c>
      <c r="L102" s="65" t="e">
        <f>VLOOKUP(E102,DUKB!$A$6:$R$658,10,FALSE)</f>
        <v>#N/A</v>
      </c>
      <c r="M102" s="65" t="e">
        <f>VLOOKUP(E102,DUKB!$A$6:$R$658,11,FALSE)</f>
        <v>#N/A</v>
      </c>
      <c r="N102" s="65" t="e">
        <f>VLOOKUP(E102,DUKB!$A$6:$R$658,12,FALSE)</f>
        <v>#N/A</v>
      </c>
      <c r="O102" s="85" t="e">
        <f>VLOOKUP(E102,DUKB!$A$6:$R$658,13,FALSE)</f>
        <v>#N/A</v>
      </c>
      <c r="P102" s="86" t="e">
        <f>VLOOKUP(E102,DUKB!$A$6:$R$658,14,FALSE)</f>
        <v>#N/A</v>
      </c>
      <c r="Q102" s="86" t="e">
        <f>VLOOKUP(E102,DUKB!$A$6:$R$658,15,FALSE)</f>
        <v>#N/A</v>
      </c>
      <c r="R102" s="86" t="e">
        <f>VLOOKUP(E102,DUKB!$A$6:$R$658,16,FALSE)</f>
        <v>#N/A</v>
      </c>
      <c r="S102" s="86" t="e">
        <f>VLOOKUP(E102,DUKB!$A$6:$R$658,17,FALSE)</f>
        <v>#N/A</v>
      </c>
      <c r="T102" s="86" t="e">
        <f>VLOOKUP(E102,DUKB!$A$6:$R$658,18,FALSE)</f>
        <v>#N/A</v>
      </c>
      <c r="U102" s="73" t="str">
        <f t="shared" si="17"/>
        <v/>
      </c>
      <c r="V102" s="69">
        <f t="shared" si="19"/>
        <v>0</v>
      </c>
      <c r="W102" s="138" t="e">
        <f>VLOOKUP(E102,DUKB!$A$6:$B$565,2,FALSE)</f>
        <v>#N/A</v>
      </c>
      <c r="X102" s="137" t="e">
        <f>VLOOKUP(E102,DUKB!$A$6:$T$560,19,FALSE)</f>
        <v>#N/A</v>
      </c>
      <c r="Y102" s="137"/>
      <c r="Z102" s="139">
        <f t="shared" si="20"/>
        <v>0</v>
      </c>
      <c r="AA102" s="139" t="e">
        <f t="shared" si="21"/>
        <v>#N/A</v>
      </c>
      <c r="AB102" s="139" t="e">
        <f t="shared" si="22"/>
        <v>#N/A</v>
      </c>
      <c r="AC102" s="140" t="e">
        <f t="shared" si="23"/>
        <v>#N/A</v>
      </c>
      <c r="AD102" s="140" t="e">
        <f t="shared" si="24"/>
        <v>#N/A</v>
      </c>
      <c r="AE102" s="140" t="e">
        <f t="shared" si="25"/>
        <v>#N/A</v>
      </c>
      <c r="AF102" s="141" t="e">
        <f t="shared" si="26"/>
        <v>#N/A</v>
      </c>
      <c r="AH102">
        <f t="shared" si="27"/>
        <v>0</v>
      </c>
      <c r="AI102">
        <f t="shared" si="28"/>
        <v>67</v>
      </c>
    </row>
    <row r="103" spans="1:35" ht="15.75" customHeight="1">
      <c r="A103" s="67" t="str">
        <f t="shared" si="16"/>
        <v/>
      </c>
      <c r="B103" s="65">
        <f t="shared" si="29"/>
        <v>68</v>
      </c>
      <c r="C103" s="68" t="str">
        <f t="shared" si="18"/>
        <v/>
      </c>
      <c r="D103" s="69"/>
      <c r="E103" s="82"/>
      <c r="F103" s="65" t="e">
        <f>VLOOKUP(E103,DUKB!$A$6:$R$658,3,FALSE)</f>
        <v>#N/A</v>
      </c>
      <c r="G103" s="65" t="e">
        <f>VLOOKUP(E103,DUKB!$A$6:$R$658,4,FALSE)</f>
        <v>#N/A</v>
      </c>
      <c r="H103" s="65" t="e">
        <f>VLOOKUP(E103,DUKB!$A$6:$R$658,6,FALSE)</f>
        <v>#N/A</v>
      </c>
      <c r="I103" s="65" t="e">
        <f>VLOOKUP(E103,DUKB!$A$6:$R$658,7,FALSE)</f>
        <v>#N/A</v>
      </c>
      <c r="J103" s="65" t="e">
        <f>VLOOKUP(E103,DUKB!$A$6:$R$658,8,FALSE)</f>
        <v>#N/A</v>
      </c>
      <c r="K103" s="65" t="e">
        <f>VLOOKUP(E103,DUKB!$A$6:$R$658,9,FALSE)</f>
        <v>#N/A</v>
      </c>
      <c r="L103" s="65" t="e">
        <f>VLOOKUP(E103,DUKB!$A$6:$R$658,10,FALSE)</f>
        <v>#N/A</v>
      </c>
      <c r="M103" s="65" t="e">
        <f>VLOOKUP(E103,DUKB!$A$6:$R$658,11,FALSE)</f>
        <v>#N/A</v>
      </c>
      <c r="N103" s="65" t="e">
        <f>VLOOKUP(E103,DUKB!$A$6:$R$658,12,FALSE)</f>
        <v>#N/A</v>
      </c>
      <c r="O103" s="85" t="e">
        <f>VLOOKUP(E103,DUKB!$A$6:$R$658,13,FALSE)</f>
        <v>#N/A</v>
      </c>
      <c r="P103" s="86" t="e">
        <f>VLOOKUP(E103,DUKB!$A$6:$R$658,14,FALSE)</f>
        <v>#N/A</v>
      </c>
      <c r="Q103" s="86" t="e">
        <f>VLOOKUP(E103,DUKB!$A$6:$R$658,15,FALSE)</f>
        <v>#N/A</v>
      </c>
      <c r="R103" s="86" t="e">
        <f>VLOOKUP(E103,DUKB!$A$6:$R$658,16,FALSE)</f>
        <v>#N/A</v>
      </c>
      <c r="S103" s="86" t="e">
        <f>VLOOKUP(E103,DUKB!$A$6:$R$658,17,FALSE)</f>
        <v>#N/A</v>
      </c>
      <c r="T103" s="86" t="e">
        <f>VLOOKUP(E103,DUKB!$A$6:$R$658,18,FALSE)</f>
        <v>#N/A</v>
      </c>
      <c r="U103" s="73" t="str">
        <f t="shared" si="17"/>
        <v/>
      </c>
      <c r="V103" s="69">
        <f t="shared" si="19"/>
        <v>0</v>
      </c>
      <c r="W103" s="138" t="e">
        <f>VLOOKUP(E103,DUKB!$A$6:$B$565,2,FALSE)</f>
        <v>#N/A</v>
      </c>
      <c r="X103" s="137" t="e">
        <f>VLOOKUP(E103,DUKB!$A$6:$T$560,19,FALSE)</f>
        <v>#N/A</v>
      </c>
      <c r="Y103" s="137"/>
      <c r="Z103" s="139">
        <f t="shared" si="20"/>
        <v>0</v>
      </c>
      <c r="AA103" s="139" t="e">
        <f t="shared" si="21"/>
        <v>#N/A</v>
      </c>
      <c r="AB103" s="139" t="e">
        <f t="shared" si="22"/>
        <v>#N/A</v>
      </c>
      <c r="AC103" s="140" t="e">
        <f t="shared" si="23"/>
        <v>#N/A</v>
      </c>
      <c r="AD103" s="140" t="e">
        <f t="shared" si="24"/>
        <v>#N/A</v>
      </c>
      <c r="AE103" s="140" t="e">
        <f t="shared" si="25"/>
        <v>#N/A</v>
      </c>
      <c r="AF103" s="141" t="e">
        <f t="shared" si="26"/>
        <v>#N/A</v>
      </c>
      <c r="AH103">
        <f t="shared" si="27"/>
        <v>0</v>
      </c>
      <c r="AI103">
        <f t="shared" si="28"/>
        <v>68</v>
      </c>
    </row>
    <row r="104" spans="1:35" ht="15.75" customHeight="1">
      <c r="A104" s="67" t="str">
        <f t="shared" si="16"/>
        <v/>
      </c>
      <c r="B104" s="65">
        <f t="shared" si="29"/>
        <v>69</v>
      </c>
      <c r="C104" s="68" t="str">
        <f t="shared" si="18"/>
        <v/>
      </c>
      <c r="D104" s="69"/>
      <c r="E104" s="82"/>
      <c r="F104" s="65" t="e">
        <f>VLOOKUP(E104,DUKB!$A$6:$R$658,3,FALSE)</f>
        <v>#N/A</v>
      </c>
      <c r="G104" s="65" t="e">
        <f>VLOOKUP(E104,DUKB!$A$6:$R$658,4,FALSE)</f>
        <v>#N/A</v>
      </c>
      <c r="H104" s="65" t="e">
        <f>VLOOKUP(E104,DUKB!$A$6:$R$658,6,FALSE)</f>
        <v>#N/A</v>
      </c>
      <c r="I104" s="65" t="e">
        <f>VLOOKUP(E104,DUKB!$A$6:$R$658,7,FALSE)</f>
        <v>#N/A</v>
      </c>
      <c r="J104" s="65" t="e">
        <f>VLOOKUP(E104,DUKB!$A$6:$R$658,8,FALSE)</f>
        <v>#N/A</v>
      </c>
      <c r="K104" s="65" t="e">
        <f>VLOOKUP(E104,DUKB!$A$6:$R$658,9,FALSE)</f>
        <v>#N/A</v>
      </c>
      <c r="L104" s="65" t="e">
        <f>VLOOKUP(E104,DUKB!$A$6:$R$658,10,FALSE)</f>
        <v>#N/A</v>
      </c>
      <c r="M104" s="65" t="e">
        <f>VLOOKUP(E104,DUKB!$A$6:$R$658,11,FALSE)</f>
        <v>#N/A</v>
      </c>
      <c r="N104" s="65" t="e">
        <f>VLOOKUP(E104,DUKB!$A$6:$R$658,12,FALSE)</f>
        <v>#N/A</v>
      </c>
      <c r="O104" s="85" t="e">
        <f>VLOOKUP(E104,DUKB!$A$6:$R$658,13,FALSE)</f>
        <v>#N/A</v>
      </c>
      <c r="P104" s="86" t="e">
        <f>VLOOKUP(E104,DUKB!$A$6:$R$658,14,FALSE)</f>
        <v>#N/A</v>
      </c>
      <c r="Q104" s="86" t="e">
        <f>VLOOKUP(E104,DUKB!$A$6:$R$658,15,FALSE)</f>
        <v>#N/A</v>
      </c>
      <c r="R104" s="86" t="e">
        <f>VLOOKUP(E104,DUKB!$A$6:$R$658,16,FALSE)</f>
        <v>#N/A</v>
      </c>
      <c r="S104" s="86" t="e">
        <f>VLOOKUP(E104,DUKB!$A$6:$R$658,17,FALSE)</f>
        <v>#N/A</v>
      </c>
      <c r="T104" s="86" t="e">
        <f>VLOOKUP(E104,DUKB!$A$6:$R$658,18,FALSE)</f>
        <v>#N/A</v>
      </c>
      <c r="U104" s="73" t="str">
        <f t="shared" si="17"/>
        <v/>
      </c>
      <c r="V104" s="69">
        <f t="shared" si="19"/>
        <v>0</v>
      </c>
      <c r="W104" s="138" t="e">
        <f>VLOOKUP(E104,DUKB!$A$6:$B$565,2,FALSE)</f>
        <v>#N/A</v>
      </c>
      <c r="X104" s="137" t="e">
        <f>VLOOKUP(E104,DUKB!$A$6:$T$560,19,FALSE)</f>
        <v>#N/A</v>
      </c>
      <c r="Y104" s="137"/>
      <c r="Z104" s="139">
        <f t="shared" si="20"/>
        <v>0</v>
      </c>
      <c r="AA104" s="139" t="e">
        <f t="shared" si="21"/>
        <v>#N/A</v>
      </c>
      <c r="AB104" s="139" t="e">
        <f t="shared" si="22"/>
        <v>#N/A</v>
      </c>
      <c r="AC104" s="140" t="e">
        <f t="shared" si="23"/>
        <v>#N/A</v>
      </c>
      <c r="AD104" s="140" t="e">
        <f t="shared" si="24"/>
        <v>#N/A</v>
      </c>
      <c r="AE104" s="140" t="e">
        <f t="shared" si="25"/>
        <v>#N/A</v>
      </c>
      <c r="AF104" s="141" t="e">
        <f t="shared" si="26"/>
        <v>#N/A</v>
      </c>
      <c r="AH104">
        <f t="shared" si="27"/>
        <v>0</v>
      </c>
      <c r="AI104">
        <f t="shared" si="28"/>
        <v>69</v>
      </c>
    </row>
    <row r="105" spans="1:35" ht="15.75" customHeight="1">
      <c r="A105" s="67" t="str">
        <f t="shared" si="16"/>
        <v/>
      </c>
      <c r="B105" s="65">
        <f t="shared" si="29"/>
        <v>70</v>
      </c>
      <c r="C105" s="68" t="str">
        <f t="shared" si="18"/>
        <v/>
      </c>
      <c r="D105" s="69"/>
      <c r="E105" s="82"/>
      <c r="F105" s="65" t="e">
        <f>VLOOKUP(E105,DUKB!$A$6:$R$658,3,FALSE)</f>
        <v>#N/A</v>
      </c>
      <c r="G105" s="65" t="e">
        <f>VLOOKUP(E105,DUKB!$A$6:$R$658,4,FALSE)</f>
        <v>#N/A</v>
      </c>
      <c r="H105" s="65" t="e">
        <f>VLOOKUP(E105,DUKB!$A$6:$R$658,6,FALSE)</f>
        <v>#N/A</v>
      </c>
      <c r="I105" s="65" t="e">
        <f>VLOOKUP(E105,DUKB!$A$6:$R$658,7,FALSE)</f>
        <v>#N/A</v>
      </c>
      <c r="J105" s="65" t="e">
        <f>VLOOKUP(E105,DUKB!$A$6:$R$658,8,FALSE)</f>
        <v>#N/A</v>
      </c>
      <c r="K105" s="65" t="e">
        <f>VLOOKUP(E105,DUKB!$A$6:$R$658,9,FALSE)</f>
        <v>#N/A</v>
      </c>
      <c r="L105" s="65" t="e">
        <f>VLOOKUP(E105,DUKB!$A$6:$R$658,10,FALSE)</f>
        <v>#N/A</v>
      </c>
      <c r="M105" s="65" t="e">
        <f>VLOOKUP(E105,DUKB!$A$6:$R$658,11,FALSE)</f>
        <v>#N/A</v>
      </c>
      <c r="N105" s="65" t="e">
        <f>VLOOKUP(E105,DUKB!$A$6:$R$658,12,FALSE)</f>
        <v>#N/A</v>
      </c>
      <c r="O105" s="85" t="e">
        <f>VLOOKUP(E105,DUKB!$A$6:$R$658,13,FALSE)</f>
        <v>#N/A</v>
      </c>
      <c r="P105" s="86" t="e">
        <f>VLOOKUP(E105,DUKB!$A$6:$R$658,14,FALSE)</f>
        <v>#N/A</v>
      </c>
      <c r="Q105" s="86" t="e">
        <f>VLOOKUP(E105,DUKB!$A$6:$R$658,15,FALSE)</f>
        <v>#N/A</v>
      </c>
      <c r="R105" s="86" t="e">
        <f>VLOOKUP(E105,DUKB!$A$6:$R$658,16,FALSE)</f>
        <v>#N/A</v>
      </c>
      <c r="S105" s="86" t="e">
        <f>VLOOKUP(E105,DUKB!$A$6:$R$658,17,FALSE)</f>
        <v>#N/A</v>
      </c>
      <c r="T105" s="86" t="e">
        <f>VLOOKUP(E105,DUKB!$A$6:$R$658,18,FALSE)</f>
        <v>#N/A</v>
      </c>
      <c r="U105" s="73" t="str">
        <f t="shared" si="17"/>
        <v/>
      </c>
      <c r="V105" s="69">
        <f t="shared" si="19"/>
        <v>0</v>
      </c>
      <c r="W105" s="138" t="e">
        <f>VLOOKUP(E105,DUKB!$A$6:$B$565,2,FALSE)</f>
        <v>#N/A</v>
      </c>
      <c r="X105" s="137" t="e">
        <f>VLOOKUP(E105,DUKB!$A$6:$T$560,19,FALSE)</f>
        <v>#N/A</v>
      </c>
      <c r="Y105" s="137"/>
      <c r="Z105" s="139">
        <f t="shared" si="20"/>
        <v>0</v>
      </c>
      <c r="AA105" s="139" t="e">
        <f t="shared" si="21"/>
        <v>#N/A</v>
      </c>
      <c r="AB105" s="139" t="e">
        <f t="shared" si="22"/>
        <v>#N/A</v>
      </c>
      <c r="AC105" s="140" t="e">
        <f t="shared" si="23"/>
        <v>#N/A</v>
      </c>
      <c r="AD105" s="140" t="e">
        <f t="shared" si="24"/>
        <v>#N/A</v>
      </c>
      <c r="AE105" s="140" t="e">
        <f t="shared" si="25"/>
        <v>#N/A</v>
      </c>
      <c r="AF105" s="141" t="e">
        <f t="shared" si="26"/>
        <v>#N/A</v>
      </c>
      <c r="AH105">
        <f t="shared" si="27"/>
        <v>0</v>
      </c>
      <c r="AI105">
        <f t="shared" si="28"/>
        <v>70</v>
      </c>
    </row>
    <row r="106" spans="1:35" ht="15.75" customHeight="1">
      <c r="A106" s="67" t="str">
        <f t="shared" si="16"/>
        <v/>
      </c>
      <c r="B106" s="65">
        <f t="shared" si="29"/>
        <v>71</v>
      </c>
      <c r="C106" s="68" t="str">
        <f t="shared" si="18"/>
        <v/>
      </c>
      <c r="D106" s="69"/>
      <c r="E106" s="82"/>
      <c r="F106" s="65" t="e">
        <f>VLOOKUP(E106,DUKB!$A$6:$R$658,3,FALSE)</f>
        <v>#N/A</v>
      </c>
      <c r="G106" s="65" t="e">
        <f>VLOOKUP(E106,DUKB!$A$6:$R$658,4,FALSE)</f>
        <v>#N/A</v>
      </c>
      <c r="H106" s="65" t="e">
        <f>VLOOKUP(E106,DUKB!$A$6:$R$658,6,FALSE)</f>
        <v>#N/A</v>
      </c>
      <c r="I106" s="65" t="e">
        <f>VLOOKUP(E106,DUKB!$A$6:$R$658,7,FALSE)</f>
        <v>#N/A</v>
      </c>
      <c r="J106" s="65" t="e">
        <f>VLOOKUP(E106,DUKB!$A$6:$R$658,8,FALSE)</f>
        <v>#N/A</v>
      </c>
      <c r="K106" s="65" t="e">
        <f>VLOOKUP(E106,DUKB!$A$6:$R$658,9,FALSE)</f>
        <v>#N/A</v>
      </c>
      <c r="L106" s="65" t="e">
        <f>VLOOKUP(E106,DUKB!$A$6:$R$658,10,FALSE)</f>
        <v>#N/A</v>
      </c>
      <c r="M106" s="65" t="e">
        <f>VLOOKUP(E106,DUKB!$A$6:$R$658,11,FALSE)</f>
        <v>#N/A</v>
      </c>
      <c r="N106" s="65" t="e">
        <f>VLOOKUP(E106,DUKB!$A$6:$R$658,12,FALSE)</f>
        <v>#N/A</v>
      </c>
      <c r="O106" s="85" t="e">
        <f>VLOOKUP(E106,DUKB!$A$6:$R$658,13,FALSE)</f>
        <v>#N/A</v>
      </c>
      <c r="P106" s="86" t="e">
        <f>VLOOKUP(E106,DUKB!$A$6:$R$658,14,FALSE)</f>
        <v>#N/A</v>
      </c>
      <c r="Q106" s="86" t="e">
        <f>VLOOKUP(E106,DUKB!$A$6:$R$658,15,FALSE)</f>
        <v>#N/A</v>
      </c>
      <c r="R106" s="86" t="e">
        <f>VLOOKUP(E106,DUKB!$A$6:$R$658,16,FALSE)</f>
        <v>#N/A</v>
      </c>
      <c r="S106" s="86" t="e">
        <f>VLOOKUP(E106,DUKB!$A$6:$R$658,17,FALSE)</f>
        <v>#N/A</v>
      </c>
      <c r="T106" s="86" t="e">
        <f>VLOOKUP(E106,DUKB!$A$6:$R$658,18,FALSE)</f>
        <v>#N/A</v>
      </c>
      <c r="U106" s="73" t="str">
        <f t="shared" si="17"/>
        <v/>
      </c>
      <c r="V106" s="69">
        <f t="shared" si="19"/>
        <v>0</v>
      </c>
      <c r="W106" s="138" t="e">
        <f>VLOOKUP(E106,DUKB!$A$6:$B$565,2,FALSE)</f>
        <v>#N/A</v>
      </c>
      <c r="X106" s="137" t="e">
        <f>VLOOKUP(E106,DUKB!$A$6:$T$560,19,FALSE)</f>
        <v>#N/A</v>
      </c>
      <c r="Y106" s="137"/>
      <c r="Z106" s="139">
        <f t="shared" si="20"/>
        <v>0</v>
      </c>
      <c r="AA106" s="139" t="e">
        <f t="shared" si="21"/>
        <v>#N/A</v>
      </c>
      <c r="AB106" s="139" t="e">
        <f t="shared" si="22"/>
        <v>#N/A</v>
      </c>
      <c r="AC106" s="140" t="e">
        <f t="shared" si="23"/>
        <v>#N/A</v>
      </c>
      <c r="AD106" s="140" t="e">
        <f t="shared" si="24"/>
        <v>#N/A</v>
      </c>
      <c r="AE106" s="140" t="e">
        <f t="shared" si="25"/>
        <v>#N/A</v>
      </c>
      <c r="AF106" s="141" t="e">
        <f t="shared" si="26"/>
        <v>#N/A</v>
      </c>
      <c r="AH106">
        <f t="shared" si="27"/>
        <v>0</v>
      </c>
      <c r="AI106">
        <f t="shared" si="28"/>
        <v>71</v>
      </c>
    </row>
    <row r="107" spans="1:35" ht="15.75" customHeight="1">
      <c r="A107" s="67" t="str">
        <f t="shared" si="16"/>
        <v/>
      </c>
      <c r="B107" s="65">
        <f t="shared" si="29"/>
        <v>72</v>
      </c>
      <c r="C107" s="68" t="str">
        <f t="shared" si="18"/>
        <v/>
      </c>
      <c r="D107" s="69"/>
      <c r="E107" s="82"/>
      <c r="F107" s="65" t="e">
        <f>VLOOKUP(E107,DUKB!$A$6:$R$658,3,FALSE)</f>
        <v>#N/A</v>
      </c>
      <c r="G107" s="65" t="e">
        <f>VLOOKUP(E107,DUKB!$A$6:$R$658,4,FALSE)</f>
        <v>#N/A</v>
      </c>
      <c r="H107" s="65" t="e">
        <f>VLOOKUP(E107,DUKB!$A$6:$R$658,6,FALSE)</f>
        <v>#N/A</v>
      </c>
      <c r="I107" s="65" t="e">
        <f>VLOOKUP(E107,DUKB!$A$6:$R$658,7,FALSE)</f>
        <v>#N/A</v>
      </c>
      <c r="J107" s="65" t="e">
        <f>VLOOKUP(E107,DUKB!$A$6:$R$658,8,FALSE)</f>
        <v>#N/A</v>
      </c>
      <c r="K107" s="65" t="e">
        <f>VLOOKUP(E107,DUKB!$A$6:$R$658,9,FALSE)</f>
        <v>#N/A</v>
      </c>
      <c r="L107" s="65" t="e">
        <f>VLOOKUP(E107,DUKB!$A$6:$R$658,10,FALSE)</f>
        <v>#N/A</v>
      </c>
      <c r="M107" s="65" t="e">
        <f>VLOOKUP(E107,DUKB!$A$6:$R$658,11,FALSE)</f>
        <v>#N/A</v>
      </c>
      <c r="N107" s="65" t="e">
        <f>VLOOKUP(E107,DUKB!$A$6:$R$658,12,FALSE)</f>
        <v>#N/A</v>
      </c>
      <c r="O107" s="85" t="e">
        <f>VLOOKUP(E107,DUKB!$A$6:$R$658,13,FALSE)</f>
        <v>#N/A</v>
      </c>
      <c r="P107" s="86" t="e">
        <f>VLOOKUP(E107,DUKB!$A$6:$R$658,14,FALSE)</f>
        <v>#N/A</v>
      </c>
      <c r="Q107" s="86" t="e">
        <f>VLOOKUP(E107,DUKB!$A$6:$R$658,15,FALSE)</f>
        <v>#N/A</v>
      </c>
      <c r="R107" s="86" t="e">
        <f>VLOOKUP(E107,DUKB!$A$6:$R$658,16,FALSE)</f>
        <v>#N/A</v>
      </c>
      <c r="S107" s="86" t="e">
        <f>VLOOKUP(E107,DUKB!$A$6:$R$658,17,FALSE)</f>
        <v>#N/A</v>
      </c>
      <c r="T107" s="86" t="e">
        <f>VLOOKUP(E107,DUKB!$A$6:$R$658,18,FALSE)</f>
        <v>#N/A</v>
      </c>
      <c r="U107" s="73" t="str">
        <f t="shared" si="17"/>
        <v/>
      </c>
      <c r="V107" s="69">
        <f t="shared" si="19"/>
        <v>0</v>
      </c>
      <c r="W107" s="138" t="e">
        <f>VLOOKUP(E107,DUKB!$A$6:$B$565,2,FALSE)</f>
        <v>#N/A</v>
      </c>
      <c r="X107" s="137" t="e">
        <f>VLOOKUP(E107,DUKB!$A$6:$T$560,19,FALSE)</f>
        <v>#N/A</v>
      </c>
      <c r="Y107" s="137"/>
      <c r="Z107" s="139">
        <f t="shared" si="20"/>
        <v>0</v>
      </c>
      <c r="AA107" s="139" t="e">
        <f t="shared" si="21"/>
        <v>#N/A</v>
      </c>
      <c r="AB107" s="139" t="e">
        <f t="shared" si="22"/>
        <v>#N/A</v>
      </c>
      <c r="AC107" s="140" t="e">
        <f t="shared" si="23"/>
        <v>#N/A</v>
      </c>
      <c r="AD107" s="140" t="e">
        <f t="shared" si="24"/>
        <v>#N/A</v>
      </c>
      <c r="AE107" s="140" t="e">
        <f t="shared" si="25"/>
        <v>#N/A</v>
      </c>
      <c r="AF107" s="141" t="e">
        <f t="shared" si="26"/>
        <v>#N/A</v>
      </c>
      <c r="AH107">
        <f t="shared" si="27"/>
        <v>0</v>
      </c>
      <c r="AI107">
        <f t="shared" si="28"/>
        <v>72</v>
      </c>
    </row>
    <row r="108" spans="1:35" ht="15.75" customHeight="1">
      <c r="A108" s="67" t="str">
        <f t="shared" si="16"/>
        <v/>
      </c>
      <c r="B108" s="65">
        <f t="shared" si="29"/>
        <v>73</v>
      </c>
      <c r="C108" s="68" t="str">
        <f t="shared" si="18"/>
        <v/>
      </c>
      <c r="D108" s="69"/>
      <c r="E108" s="82"/>
      <c r="F108" s="65" t="e">
        <f>VLOOKUP(E108,DUKB!$A$6:$R$658,3,FALSE)</f>
        <v>#N/A</v>
      </c>
      <c r="G108" s="65" t="e">
        <f>VLOOKUP(E108,DUKB!$A$6:$R$658,4,FALSE)</f>
        <v>#N/A</v>
      </c>
      <c r="H108" s="65" t="e">
        <f>VLOOKUP(E108,DUKB!$A$6:$R$658,6,FALSE)</f>
        <v>#N/A</v>
      </c>
      <c r="I108" s="65" t="e">
        <f>VLOOKUP(E108,DUKB!$A$6:$R$658,7,FALSE)</f>
        <v>#N/A</v>
      </c>
      <c r="J108" s="65" t="e">
        <f>VLOOKUP(E108,DUKB!$A$6:$R$658,8,FALSE)</f>
        <v>#N/A</v>
      </c>
      <c r="K108" s="65" t="e">
        <f>VLOOKUP(E108,DUKB!$A$6:$R$658,9,FALSE)</f>
        <v>#N/A</v>
      </c>
      <c r="L108" s="65" t="e">
        <f>VLOOKUP(E108,DUKB!$A$6:$R$658,10,FALSE)</f>
        <v>#N/A</v>
      </c>
      <c r="M108" s="65" t="e">
        <f>VLOOKUP(E108,DUKB!$A$6:$R$658,11,FALSE)</f>
        <v>#N/A</v>
      </c>
      <c r="N108" s="65" t="e">
        <f>VLOOKUP(E108,DUKB!$A$6:$R$658,12,FALSE)</f>
        <v>#N/A</v>
      </c>
      <c r="O108" s="85" t="e">
        <f>VLOOKUP(E108,DUKB!$A$6:$R$658,13,FALSE)</f>
        <v>#N/A</v>
      </c>
      <c r="P108" s="86" t="e">
        <f>VLOOKUP(E108,DUKB!$A$6:$R$658,14,FALSE)</f>
        <v>#N/A</v>
      </c>
      <c r="Q108" s="86" t="e">
        <f>VLOOKUP(E108,DUKB!$A$6:$R$658,15,FALSE)</f>
        <v>#N/A</v>
      </c>
      <c r="R108" s="86" t="e">
        <f>VLOOKUP(E108,DUKB!$A$6:$R$658,16,FALSE)</f>
        <v>#N/A</v>
      </c>
      <c r="S108" s="86" t="e">
        <f>VLOOKUP(E108,DUKB!$A$6:$R$658,17,FALSE)</f>
        <v>#N/A</v>
      </c>
      <c r="T108" s="86" t="e">
        <f>VLOOKUP(E108,DUKB!$A$6:$R$658,18,FALSE)</f>
        <v>#N/A</v>
      </c>
      <c r="U108" s="73" t="str">
        <f t="shared" si="17"/>
        <v/>
      </c>
      <c r="V108" s="69">
        <f t="shared" si="19"/>
        <v>0</v>
      </c>
      <c r="W108" s="138" t="e">
        <f>VLOOKUP(E108,DUKB!$A$6:$B$565,2,FALSE)</f>
        <v>#N/A</v>
      </c>
      <c r="X108" s="137" t="e">
        <f>VLOOKUP(E108,DUKB!$A$6:$T$560,19,FALSE)</f>
        <v>#N/A</v>
      </c>
      <c r="Y108" s="137"/>
      <c r="Z108" s="139">
        <f t="shared" si="20"/>
        <v>0</v>
      </c>
      <c r="AA108" s="139" t="e">
        <f t="shared" si="21"/>
        <v>#N/A</v>
      </c>
      <c r="AB108" s="139" t="e">
        <f t="shared" si="22"/>
        <v>#N/A</v>
      </c>
      <c r="AC108" s="140" t="e">
        <f t="shared" si="23"/>
        <v>#N/A</v>
      </c>
      <c r="AD108" s="140" t="e">
        <f t="shared" si="24"/>
        <v>#N/A</v>
      </c>
      <c r="AE108" s="140" t="e">
        <f t="shared" si="25"/>
        <v>#N/A</v>
      </c>
      <c r="AF108" s="141" t="e">
        <f t="shared" si="26"/>
        <v>#N/A</v>
      </c>
      <c r="AH108">
        <f t="shared" si="27"/>
        <v>0</v>
      </c>
      <c r="AI108">
        <f t="shared" si="28"/>
        <v>73</v>
      </c>
    </row>
    <row r="109" spans="1:35" ht="15.75" customHeight="1">
      <c r="A109" s="67" t="str">
        <f t="shared" si="16"/>
        <v/>
      </c>
      <c r="B109" s="65">
        <f t="shared" si="29"/>
        <v>74</v>
      </c>
      <c r="C109" s="68" t="str">
        <f t="shared" si="18"/>
        <v/>
      </c>
      <c r="D109" s="69"/>
      <c r="E109" s="82"/>
      <c r="F109" s="65" t="e">
        <f>VLOOKUP(E109,DUKB!$A$6:$R$658,3,FALSE)</f>
        <v>#N/A</v>
      </c>
      <c r="G109" s="65" t="e">
        <f>VLOOKUP(E109,DUKB!$A$6:$R$658,4,FALSE)</f>
        <v>#N/A</v>
      </c>
      <c r="H109" s="65" t="e">
        <f>VLOOKUP(E109,DUKB!$A$6:$R$658,6,FALSE)</f>
        <v>#N/A</v>
      </c>
      <c r="I109" s="65" t="e">
        <f>VLOOKUP(E109,DUKB!$A$6:$R$658,7,FALSE)</f>
        <v>#N/A</v>
      </c>
      <c r="J109" s="65" t="e">
        <f>VLOOKUP(E109,DUKB!$A$6:$R$658,8,FALSE)</f>
        <v>#N/A</v>
      </c>
      <c r="K109" s="65" t="e">
        <f>VLOOKUP(E109,DUKB!$A$6:$R$658,9,FALSE)</f>
        <v>#N/A</v>
      </c>
      <c r="L109" s="65" t="e">
        <f>VLOOKUP(E109,DUKB!$A$6:$R$658,10,FALSE)</f>
        <v>#N/A</v>
      </c>
      <c r="M109" s="65" t="e">
        <f>VLOOKUP(E109,DUKB!$A$6:$R$658,11,FALSE)</f>
        <v>#N/A</v>
      </c>
      <c r="N109" s="65" t="e">
        <f>VLOOKUP(E109,DUKB!$A$6:$R$658,12,FALSE)</f>
        <v>#N/A</v>
      </c>
      <c r="O109" s="85" t="e">
        <f>VLOOKUP(E109,DUKB!$A$6:$R$658,13,FALSE)</f>
        <v>#N/A</v>
      </c>
      <c r="P109" s="86" t="e">
        <f>VLOOKUP(E109,DUKB!$A$6:$R$658,14,FALSE)</f>
        <v>#N/A</v>
      </c>
      <c r="Q109" s="86" t="e">
        <f>VLOOKUP(E109,DUKB!$A$6:$R$658,15,FALSE)</f>
        <v>#N/A</v>
      </c>
      <c r="R109" s="86" t="e">
        <f>VLOOKUP(E109,DUKB!$A$6:$R$658,16,FALSE)</f>
        <v>#N/A</v>
      </c>
      <c r="S109" s="86" t="e">
        <f>VLOOKUP(E109,DUKB!$A$6:$R$658,17,FALSE)</f>
        <v>#N/A</v>
      </c>
      <c r="T109" s="86" t="e">
        <f>VLOOKUP(E109,DUKB!$A$6:$R$658,18,FALSE)</f>
        <v>#N/A</v>
      </c>
      <c r="U109" s="73" t="str">
        <f t="shared" si="17"/>
        <v/>
      </c>
      <c r="V109" s="69">
        <f t="shared" si="19"/>
        <v>0</v>
      </c>
      <c r="W109" s="138" t="e">
        <f>VLOOKUP(E109,DUKB!$A$6:$B$565,2,FALSE)</f>
        <v>#N/A</v>
      </c>
      <c r="X109" s="137" t="e">
        <f>VLOOKUP(E109,DUKB!$A$6:$T$560,19,FALSE)</f>
        <v>#N/A</v>
      </c>
      <c r="Y109" s="137"/>
      <c r="Z109" s="139">
        <f t="shared" si="20"/>
        <v>0</v>
      </c>
      <c r="AA109" s="139" t="e">
        <f t="shared" si="21"/>
        <v>#N/A</v>
      </c>
      <c r="AB109" s="139" t="e">
        <f t="shared" si="22"/>
        <v>#N/A</v>
      </c>
      <c r="AC109" s="140" t="e">
        <f t="shared" si="23"/>
        <v>#N/A</v>
      </c>
      <c r="AD109" s="140" t="e">
        <f t="shared" si="24"/>
        <v>#N/A</v>
      </c>
      <c r="AE109" s="140" t="e">
        <f t="shared" si="25"/>
        <v>#N/A</v>
      </c>
      <c r="AF109" s="141" t="e">
        <f t="shared" si="26"/>
        <v>#N/A</v>
      </c>
      <c r="AH109">
        <f t="shared" si="27"/>
        <v>0</v>
      </c>
      <c r="AI109">
        <f t="shared" si="28"/>
        <v>74</v>
      </c>
    </row>
    <row r="110" spans="1:35" ht="15.75" customHeight="1">
      <c r="A110" s="67" t="str">
        <f t="shared" si="16"/>
        <v/>
      </c>
      <c r="B110" s="65">
        <f t="shared" si="29"/>
        <v>75</v>
      </c>
      <c r="C110" s="68" t="str">
        <f t="shared" si="18"/>
        <v/>
      </c>
      <c r="D110" s="69"/>
      <c r="E110" s="82"/>
      <c r="F110" s="65" t="e">
        <f>VLOOKUP(E110,DUKB!$A$6:$R$658,3,FALSE)</f>
        <v>#N/A</v>
      </c>
      <c r="G110" s="65" t="e">
        <f>VLOOKUP(E110,DUKB!$A$6:$R$658,4,FALSE)</f>
        <v>#N/A</v>
      </c>
      <c r="H110" s="65" t="e">
        <f>VLOOKUP(E110,DUKB!$A$6:$R$658,6,FALSE)</f>
        <v>#N/A</v>
      </c>
      <c r="I110" s="65" t="e">
        <f>VLOOKUP(E110,DUKB!$A$6:$R$658,7,FALSE)</f>
        <v>#N/A</v>
      </c>
      <c r="J110" s="65" t="e">
        <f>VLOOKUP(E110,DUKB!$A$6:$R$658,8,FALSE)</f>
        <v>#N/A</v>
      </c>
      <c r="K110" s="65" t="e">
        <f>VLOOKUP(E110,DUKB!$A$6:$R$658,9,FALSE)</f>
        <v>#N/A</v>
      </c>
      <c r="L110" s="65" t="e">
        <f>VLOOKUP(E110,DUKB!$A$6:$R$658,10,FALSE)</f>
        <v>#N/A</v>
      </c>
      <c r="M110" s="65" t="e">
        <f>VLOOKUP(E110,DUKB!$A$6:$R$658,11,FALSE)</f>
        <v>#N/A</v>
      </c>
      <c r="N110" s="65" t="e">
        <f>VLOOKUP(E110,DUKB!$A$6:$R$658,12,FALSE)</f>
        <v>#N/A</v>
      </c>
      <c r="O110" s="85" t="e">
        <f>VLOOKUP(E110,DUKB!$A$6:$R$658,13,FALSE)</f>
        <v>#N/A</v>
      </c>
      <c r="P110" s="86" t="e">
        <f>VLOOKUP(E110,DUKB!$A$6:$R$658,14,FALSE)</f>
        <v>#N/A</v>
      </c>
      <c r="Q110" s="86" t="e">
        <f>VLOOKUP(E110,DUKB!$A$6:$R$658,15,FALSE)</f>
        <v>#N/A</v>
      </c>
      <c r="R110" s="86" t="e">
        <f>VLOOKUP(E110,DUKB!$A$6:$R$658,16,FALSE)</f>
        <v>#N/A</v>
      </c>
      <c r="S110" s="86" t="e">
        <f>VLOOKUP(E110,DUKB!$A$6:$R$658,17,FALSE)</f>
        <v>#N/A</v>
      </c>
      <c r="T110" s="86" t="e">
        <f>VLOOKUP(E110,DUKB!$A$6:$R$658,18,FALSE)</f>
        <v>#N/A</v>
      </c>
      <c r="U110" s="73" t="str">
        <f t="shared" si="17"/>
        <v/>
      </c>
      <c r="V110" s="69">
        <f t="shared" si="19"/>
        <v>0</v>
      </c>
      <c r="W110" s="138" t="e">
        <f>VLOOKUP(E110,DUKB!$A$6:$B$565,2,FALSE)</f>
        <v>#N/A</v>
      </c>
      <c r="X110" s="137" t="e">
        <f>VLOOKUP(E110,DUKB!$A$6:$T$560,19,FALSE)</f>
        <v>#N/A</v>
      </c>
      <c r="Y110" s="137"/>
      <c r="Z110" s="139">
        <f t="shared" si="20"/>
        <v>0</v>
      </c>
      <c r="AA110" s="139" t="e">
        <f t="shared" si="21"/>
        <v>#N/A</v>
      </c>
      <c r="AB110" s="139" t="e">
        <f t="shared" si="22"/>
        <v>#N/A</v>
      </c>
      <c r="AC110" s="140" t="e">
        <f t="shared" si="23"/>
        <v>#N/A</v>
      </c>
      <c r="AD110" s="140" t="e">
        <f t="shared" si="24"/>
        <v>#N/A</v>
      </c>
      <c r="AE110" s="140" t="e">
        <f t="shared" si="25"/>
        <v>#N/A</v>
      </c>
      <c r="AF110" s="141" t="e">
        <f t="shared" si="26"/>
        <v>#N/A</v>
      </c>
      <c r="AH110">
        <f t="shared" si="27"/>
        <v>0</v>
      </c>
      <c r="AI110">
        <f t="shared" si="28"/>
        <v>75</v>
      </c>
    </row>
    <row r="111" spans="1:35" ht="15.75" customHeight="1">
      <c r="A111" s="67" t="str">
        <f t="shared" si="16"/>
        <v/>
      </c>
      <c r="B111" s="65">
        <f t="shared" si="29"/>
        <v>76</v>
      </c>
      <c r="C111" s="68" t="str">
        <f t="shared" si="18"/>
        <v/>
      </c>
      <c r="D111" s="69"/>
      <c r="E111" s="82"/>
      <c r="F111" s="65" t="e">
        <f>VLOOKUP(E111,DUKB!$A$6:$R$658,3,FALSE)</f>
        <v>#N/A</v>
      </c>
      <c r="G111" s="65" t="e">
        <f>VLOOKUP(E111,DUKB!$A$6:$R$658,4,FALSE)</f>
        <v>#N/A</v>
      </c>
      <c r="H111" s="65" t="e">
        <f>VLOOKUP(E111,DUKB!$A$6:$R$658,6,FALSE)</f>
        <v>#N/A</v>
      </c>
      <c r="I111" s="65" t="e">
        <f>VLOOKUP(E111,DUKB!$A$6:$R$658,7,FALSE)</f>
        <v>#N/A</v>
      </c>
      <c r="J111" s="65" t="e">
        <f>VLOOKUP(E111,DUKB!$A$6:$R$658,8,FALSE)</f>
        <v>#N/A</v>
      </c>
      <c r="K111" s="65" t="e">
        <f>VLOOKUP(E111,DUKB!$A$6:$R$658,9,FALSE)</f>
        <v>#N/A</v>
      </c>
      <c r="L111" s="65" t="e">
        <f>VLOOKUP(E111,DUKB!$A$6:$R$658,10,FALSE)</f>
        <v>#N/A</v>
      </c>
      <c r="M111" s="65" t="e">
        <f>VLOOKUP(E111,DUKB!$A$6:$R$658,11,FALSE)</f>
        <v>#N/A</v>
      </c>
      <c r="N111" s="65" t="e">
        <f>VLOOKUP(E111,DUKB!$A$6:$R$658,12,FALSE)</f>
        <v>#N/A</v>
      </c>
      <c r="O111" s="85" t="e">
        <f>VLOOKUP(E111,DUKB!$A$6:$R$658,13,FALSE)</f>
        <v>#N/A</v>
      </c>
      <c r="P111" s="86" t="e">
        <f>VLOOKUP(E111,DUKB!$A$6:$R$658,14,FALSE)</f>
        <v>#N/A</v>
      </c>
      <c r="Q111" s="86" t="e">
        <f>VLOOKUP(E111,DUKB!$A$6:$R$658,15,FALSE)</f>
        <v>#N/A</v>
      </c>
      <c r="R111" s="86" t="e">
        <f>VLOOKUP(E111,DUKB!$A$6:$R$658,16,FALSE)</f>
        <v>#N/A</v>
      </c>
      <c r="S111" s="86" t="e">
        <f>VLOOKUP(E111,DUKB!$A$6:$R$658,17,FALSE)</f>
        <v>#N/A</v>
      </c>
      <c r="T111" s="86" t="e">
        <f>VLOOKUP(E111,DUKB!$A$6:$R$658,18,FALSE)</f>
        <v>#N/A</v>
      </c>
      <c r="U111" s="73" t="str">
        <f t="shared" si="17"/>
        <v/>
      </c>
      <c r="V111" s="69">
        <f t="shared" si="19"/>
        <v>0</v>
      </c>
      <c r="W111" s="138" t="e">
        <f>VLOOKUP(E111,DUKB!$A$6:$B$565,2,FALSE)</f>
        <v>#N/A</v>
      </c>
      <c r="X111" s="137" t="e">
        <f>VLOOKUP(E111,DUKB!$A$6:$T$560,19,FALSE)</f>
        <v>#N/A</v>
      </c>
      <c r="Y111" s="137"/>
      <c r="Z111" s="139">
        <f t="shared" si="20"/>
        <v>0</v>
      </c>
      <c r="AA111" s="139" t="e">
        <f t="shared" si="21"/>
        <v>#N/A</v>
      </c>
      <c r="AB111" s="139" t="e">
        <f t="shared" si="22"/>
        <v>#N/A</v>
      </c>
      <c r="AC111" s="140" t="e">
        <f t="shared" si="23"/>
        <v>#N/A</v>
      </c>
      <c r="AD111" s="140" t="e">
        <f t="shared" si="24"/>
        <v>#N/A</v>
      </c>
      <c r="AE111" s="140" t="e">
        <f t="shared" si="25"/>
        <v>#N/A</v>
      </c>
      <c r="AF111" s="141" t="e">
        <f t="shared" si="26"/>
        <v>#N/A</v>
      </c>
      <c r="AH111">
        <f t="shared" si="27"/>
        <v>0</v>
      </c>
      <c r="AI111">
        <f t="shared" si="28"/>
        <v>76</v>
      </c>
    </row>
    <row r="112" spans="1:35" ht="15.75" customHeight="1">
      <c r="A112" s="67" t="str">
        <f t="shared" si="16"/>
        <v/>
      </c>
      <c r="B112" s="65">
        <f t="shared" si="29"/>
        <v>77</v>
      </c>
      <c r="C112" s="68" t="str">
        <f t="shared" si="18"/>
        <v/>
      </c>
      <c r="D112" s="69"/>
      <c r="E112" s="82"/>
      <c r="F112" s="65" t="e">
        <f>VLOOKUP(E112,DUKB!$A$6:$R$658,3,FALSE)</f>
        <v>#N/A</v>
      </c>
      <c r="G112" s="65" t="e">
        <f>VLOOKUP(E112,DUKB!$A$6:$R$658,4,FALSE)</f>
        <v>#N/A</v>
      </c>
      <c r="H112" s="65" t="e">
        <f>VLOOKUP(E112,DUKB!$A$6:$R$658,6,FALSE)</f>
        <v>#N/A</v>
      </c>
      <c r="I112" s="65" t="e">
        <f>VLOOKUP(E112,DUKB!$A$6:$R$658,7,FALSE)</f>
        <v>#N/A</v>
      </c>
      <c r="J112" s="65" t="e">
        <f>VLOOKUP(E112,DUKB!$A$6:$R$658,8,FALSE)</f>
        <v>#N/A</v>
      </c>
      <c r="K112" s="65" t="e">
        <f>VLOOKUP(E112,DUKB!$A$6:$R$658,9,FALSE)</f>
        <v>#N/A</v>
      </c>
      <c r="L112" s="65" t="e">
        <f>VLOOKUP(E112,DUKB!$A$6:$R$658,10,FALSE)</f>
        <v>#N/A</v>
      </c>
      <c r="M112" s="65" t="e">
        <f>VLOOKUP(E112,DUKB!$A$6:$R$658,11,FALSE)</f>
        <v>#N/A</v>
      </c>
      <c r="N112" s="65" t="e">
        <f>VLOOKUP(E112,DUKB!$A$6:$R$658,12,FALSE)</f>
        <v>#N/A</v>
      </c>
      <c r="O112" s="85" t="e">
        <f>VLOOKUP(E112,DUKB!$A$6:$R$658,13,FALSE)</f>
        <v>#N/A</v>
      </c>
      <c r="P112" s="86" t="e">
        <f>VLOOKUP(E112,DUKB!$A$6:$R$658,14,FALSE)</f>
        <v>#N/A</v>
      </c>
      <c r="Q112" s="86" t="e">
        <f>VLOOKUP(E112,DUKB!$A$6:$R$658,15,FALSE)</f>
        <v>#N/A</v>
      </c>
      <c r="R112" s="86" t="e">
        <f>VLOOKUP(E112,DUKB!$A$6:$R$658,16,FALSE)</f>
        <v>#N/A</v>
      </c>
      <c r="S112" s="86" t="e">
        <f>VLOOKUP(E112,DUKB!$A$6:$R$658,17,FALSE)</f>
        <v>#N/A</v>
      </c>
      <c r="T112" s="86" t="e">
        <f>VLOOKUP(E112,DUKB!$A$6:$R$658,18,FALSE)</f>
        <v>#N/A</v>
      </c>
      <c r="U112" s="73" t="str">
        <f t="shared" si="17"/>
        <v/>
      </c>
      <c r="V112" s="69">
        <f t="shared" si="19"/>
        <v>0</v>
      </c>
      <c r="W112" s="138" t="e">
        <f>VLOOKUP(E112,DUKB!$A$6:$B$565,2,FALSE)</f>
        <v>#N/A</v>
      </c>
      <c r="X112" s="137" t="e">
        <f>VLOOKUP(E112,DUKB!$A$6:$T$560,19,FALSE)</f>
        <v>#N/A</v>
      </c>
      <c r="Y112" s="137"/>
      <c r="Z112" s="139">
        <f t="shared" si="20"/>
        <v>0</v>
      </c>
      <c r="AA112" s="139" t="e">
        <f t="shared" si="21"/>
        <v>#N/A</v>
      </c>
      <c r="AB112" s="139" t="e">
        <f t="shared" si="22"/>
        <v>#N/A</v>
      </c>
      <c r="AC112" s="140" t="e">
        <f t="shared" si="23"/>
        <v>#N/A</v>
      </c>
      <c r="AD112" s="140" t="e">
        <f t="shared" si="24"/>
        <v>#N/A</v>
      </c>
      <c r="AE112" s="140" t="e">
        <f t="shared" si="25"/>
        <v>#N/A</v>
      </c>
      <c r="AF112" s="141" t="e">
        <f t="shared" si="26"/>
        <v>#N/A</v>
      </c>
      <c r="AH112">
        <f t="shared" si="27"/>
        <v>0</v>
      </c>
      <c r="AI112">
        <f t="shared" si="28"/>
        <v>77</v>
      </c>
    </row>
    <row r="113" spans="1:35" ht="15.75" customHeight="1">
      <c r="A113" s="67" t="str">
        <f t="shared" si="16"/>
        <v/>
      </c>
      <c r="B113" s="65">
        <f t="shared" si="29"/>
        <v>78</v>
      </c>
      <c r="C113" s="68" t="str">
        <f t="shared" si="18"/>
        <v/>
      </c>
      <c r="D113" s="69"/>
      <c r="E113" s="82"/>
      <c r="F113" s="65" t="e">
        <f>VLOOKUP(E113,DUKB!$A$6:$R$658,3,FALSE)</f>
        <v>#N/A</v>
      </c>
      <c r="G113" s="65" t="e">
        <f>VLOOKUP(E113,DUKB!$A$6:$R$658,4,FALSE)</f>
        <v>#N/A</v>
      </c>
      <c r="H113" s="65" t="e">
        <f>VLOOKUP(E113,DUKB!$A$6:$R$658,6,FALSE)</f>
        <v>#N/A</v>
      </c>
      <c r="I113" s="65" t="e">
        <f>VLOOKUP(E113,DUKB!$A$6:$R$658,7,FALSE)</f>
        <v>#N/A</v>
      </c>
      <c r="J113" s="65" t="e">
        <f>VLOOKUP(E113,DUKB!$A$6:$R$658,8,FALSE)</f>
        <v>#N/A</v>
      </c>
      <c r="K113" s="65" t="e">
        <f>VLOOKUP(E113,DUKB!$A$6:$R$658,9,FALSE)</f>
        <v>#N/A</v>
      </c>
      <c r="L113" s="65" t="e">
        <f>VLOOKUP(E113,DUKB!$A$6:$R$658,10,FALSE)</f>
        <v>#N/A</v>
      </c>
      <c r="M113" s="65" t="e">
        <f>VLOOKUP(E113,DUKB!$A$6:$R$658,11,FALSE)</f>
        <v>#N/A</v>
      </c>
      <c r="N113" s="65" t="e">
        <f>VLOOKUP(E113,DUKB!$A$6:$R$658,12,FALSE)</f>
        <v>#N/A</v>
      </c>
      <c r="O113" s="85" t="e">
        <f>VLOOKUP(E113,DUKB!$A$6:$R$658,13,FALSE)</f>
        <v>#N/A</v>
      </c>
      <c r="P113" s="86" t="e">
        <f>VLOOKUP(E113,DUKB!$A$6:$R$658,14,FALSE)</f>
        <v>#N/A</v>
      </c>
      <c r="Q113" s="86" t="e">
        <f>VLOOKUP(E113,DUKB!$A$6:$R$658,15,FALSE)</f>
        <v>#N/A</v>
      </c>
      <c r="R113" s="86" t="e">
        <f>VLOOKUP(E113,DUKB!$A$6:$R$658,16,FALSE)</f>
        <v>#N/A</v>
      </c>
      <c r="S113" s="86" t="e">
        <f>VLOOKUP(E113,DUKB!$A$6:$R$658,17,FALSE)</f>
        <v>#N/A</v>
      </c>
      <c r="T113" s="86" t="e">
        <f>VLOOKUP(E113,DUKB!$A$6:$R$658,18,FALSE)</f>
        <v>#N/A</v>
      </c>
      <c r="U113" s="73" t="str">
        <f t="shared" si="17"/>
        <v/>
      </c>
      <c r="V113" s="69">
        <f t="shared" si="19"/>
        <v>0</v>
      </c>
      <c r="W113" s="138" t="e">
        <f>VLOOKUP(E113,DUKB!$A$6:$B$565,2,FALSE)</f>
        <v>#N/A</v>
      </c>
      <c r="X113" s="137" t="e">
        <f>VLOOKUP(E113,DUKB!$A$6:$T$560,19,FALSE)</f>
        <v>#N/A</v>
      </c>
      <c r="Y113" s="137"/>
      <c r="Z113" s="139">
        <f t="shared" si="20"/>
        <v>0</v>
      </c>
      <c r="AA113" s="139" t="e">
        <f t="shared" si="21"/>
        <v>#N/A</v>
      </c>
      <c r="AB113" s="139" t="e">
        <f t="shared" si="22"/>
        <v>#N/A</v>
      </c>
      <c r="AC113" s="140" t="e">
        <f t="shared" si="23"/>
        <v>#N/A</v>
      </c>
      <c r="AD113" s="140" t="e">
        <f t="shared" si="24"/>
        <v>#N/A</v>
      </c>
      <c r="AE113" s="140" t="e">
        <f t="shared" si="25"/>
        <v>#N/A</v>
      </c>
      <c r="AF113" s="141" t="e">
        <f t="shared" si="26"/>
        <v>#N/A</v>
      </c>
      <c r="AH113">
        <f t="shared" si="27"/>
        <v>0</v>
      </c>
      <c r="AI113">
        <f t="shared" si="28"/>
        <v>78</v>
      </c>
    </row>
    <row r="114" spans="1:35" ht="15.75" customHeight="1">
      <c r="A114" s="67" t="str">
        <f t="shared" si="16"/>
        <v/>
      </c>
      <c r="B114" s="65">
        <f t="shared" si="29"/>
        <v>79</v>
      </c>
      <c r="C114" s="68" t="str">
        <f t="shared" si="18"/>
        <v/>
      </c>
      <c r="D114" s="69"/>
      <c r="E114" s="82"/>
      <c r="F114" s="65" t="e">
        <f>VLOOKUP(E114,DUKB!$A$6:$R$658,3,FALSE)</f>
        <v>#N/A</v>
      </c>
      <c r="G114" s="65" t="e">
        <f>VLOOKUP(E114,DUKB!$A$6:$R$658,4,FALSE)</f>
        <v>#N/A</v>
      </c>
      <c r="H114" s="65" t="e">
        <f>VLOOKUP(E114,DUKB!$A$6:$R$658,6,FALSE)</f>
        <v>#N/A</v>
      </c>
      <c r="I114" s="65" t="e">
        <f>VLOOKUP(E114,DUKB!$A$6:$R$658,7,FALSE)</f>
        <v>#N/A</v>
      </c>
      <c r="J114" s="65" t="e">
        <f>VLOOKUP(E114,DUKB!$A$6:$R$658,8,FALSE)</f>
        <v>#N/A</v>
      </c>
      <c r="K114" s="65" t="e">
        <f>VLOOKUP(E114,DUKB!$A$6:$R$658,9,FALSE)</f>
        <v>#N/A</v>
      </c>
      <c r="L114" s="65" t="e">
        <f>VLOOKUP(E114,DUKB!$A$6:$R$658,10,FALSE)</f>
        <v>#N/A</v>
      </c>
      <c r="M114" s="65" t="e">
        <f>VLOOKUP(E114,DUKB!$A$6:$R$658,11,FALSE)</f>
        <v>#N/A</v>
      </c>
      <c r="N114" s="65" t="e">
        <f>VLOOKUP(E114,DUKB!$A$6:$R$658,12,FALSE)</f>
        <v>#N/A</v>
      </c>
      <c r="O114" s="85" t="e">
        <f>VLOOKUP(E114,DUKB!$A$6:$R$658,13,FALSE)</f>
        <v>#N/A</v>
      </c>
      <c r="P114" s="86" t="e">
        <f>VLOOKUP(E114,DUKB!$A$6:$R$658,14,FALSE)</f>
        <v>#N/A</v>
      </c>
      <c r="Q114" s="86" t="e">
        <f>VLOOKUP(E114,DUKB!$A$6:$R$658,15,FALSE)</f>
        <v>#N/A</v>
      </c>
      <c r="R114" s="86" t="e">
        <f>VLOOKUP(E114,DUKB!$A$6:$R$658,16,FALSE)</f>
        <v>#N/A</v>
      </c>
      <c r="S114" s="86" t="e">
        <f>VLOOKUP(E114,DUKB!$A$6:$R$658,17,FALSE)</f>
        <v>#N/A</v>
      </c>
      <c r="T114" s="86" t="e">
        <f>VLOOKUP(E114,DUKB!$A$6:$R$658,18,FALSE)</f>
        <v>#N/A</v>
      </c>
      <c r="U114" s="73" t="str">
        <f t="shared" si="17"/>
        <v/>
      </c>
      <c r="V114" s="69">
        <f t="shared" si="19"/>
        <v>0</v>
      </c>
      <c r="W114" s="138" t="e">
        <f>VLOOKUP(E114,DUKB!$A$6:$B$565,2,FALSE)</f>
        <v>#N/A</v>
      </c>
      <c r="X114" s="137" t="e">
        <f>VLOOKUP(E114,DUKB!$A$6:$T$560,19,FALSE)</f>
        <v>#N/A</v>
      </c>
      <c r="Y114" s="137"/>
      <c r="Z114" s="139">
        <f t="shared" si="20"/>
        <v>0</v>
      </c>
      <c r="AA114" s="139" t="e">
        <f t="shared" si="21"/>
        <v>#N/A</v>
      </c>
      <c r="AB114" s="139" t="e">
        <f t="shared" si="22"/>
        <v>#N/A</v>
      </c>
      <c r="AC114" s="140" t="e">
        <f t="shared" si="23"/>
        <v>#N/A</v>
      </c>
      <c r="AD114" s="140" t="e">
        <f t="shared" si="24"/>
        <v>#N/A</v>
      </c>
      <c r="AE114" s="140" t="e">
        <f t="shared" si="25"/>
        <v>#N/A</v>
      </c>
      <c r="AF114" s="141" t="e">
        <f t="shared" si="26"/>
        <v>#N/A</v>
      </c>
      <c r="AH114">
        <f t="shared" si="27"/>
        <v>0</v>
      </c>
      <c r="AI114">
        <f t="shared" si="28"/>
        <v>79</v>
      </c>
    </row>
    <row r="115" spans="1:35" ht="15.75" customHeight="1">
      <c r="A115" s="67" t="str">
        <f t="shared" si="16"/>
        <v/>
      </c>
      <c r="B115" s="65">
        <f t="shared" si="29"/>
        <v>80</v>
      </c>
      <c r="C115" s="68" t="str">
        <f t="shared" si="18"/>
        <v/>
      </c>
      <c r="D115" s="69"/>
      <c r="E115" s="82"/>
      <c r="F115" s="65" t="e">
        <f>VLOOKUP(E115,DUKB!$A$6:$R$658,3,FALSE)</f>
        <v>#N/A</v>
      </c>
      <c r="G115" s="65" t="e">
        <f>VLOOKUP(E115,DUKB!$A$6:$R$658,4,FALSE)</f>
        <v>#N/A</v>
      </c>
      <c r="H115" s="65" t="e">
        <f>VLOOKUP(E115,DUKB!$A$6:$R$658,6,FALSE)</f>
        <v>#N/A</v>
      </c>
      <c r="I115" s="65" t="e">
        <f>VLOOKUP(E115,DUKB!$A$6:$R$658,7,FALSE)</f>
        <v>#N/A</v>
      </c>
      <c r="J115" s="65" t="e">
        <f>VLOOKUP(E115,DUKB!$A$6:$R$658,8,FALSE)</f>
        <v>#N/A</v>
      </c>
      <c r="K115" s="65" t="e">
        <f>VLOOKUP(E115,DUKB!$A$6:$R$658,9,FALSE)</f>
        <v>#N/A</v>
      </c>
      <c r="L115" s="65" t="e">
        <f>VLOOKUP(E115,DUKB!$A$6:$R$658,10,FALSE)</f>
        <v>#N/A</v>
      </c>
      <c r="M115" s="65" t="e">
        <f>VLOOKUP(E115,DUKB!$A$6:$R$658,11,FALSE)</f>
        <v>#N/A</v>
      </c>
      <c r="N115" s="65" t="e">
        <f>VLOOKUP(E115,DUKB!$A$6:$R$658,12,FALSE)</f>
        <v>#N/A</v>
      </c>
      <c r="O115" s="85" t="e">
        <f>VLOOKUP(E115,DUKB!$A$6:$R$658,13,FALSE)</f>
        <v>#N/A</v>
      </c>
      <c r="P115" s="86" t="e">
        <f>VLOOKUP(E115,DUKB!$A$6:$R$658,14,FALSE)</f>
        <v>#N/A</v>
      </c>
      <c r="Q115" s="86" t="e">
        <f>VLOOKUP(E115,DUKB!$A$6:$R$658,15,FALSE)</f>
        <v>#N/A</v>
      </c>
      <c r="R115" s="86" t="e">
        <f>VLOOKUP(E115,DUKB!$A$6:$R$658,16,FALSE)</f>
        <v>#N/A</v>
      </c>
      <c r="S115" s="86" t="e">
        <f>VLOOKUP(E115,DUKB!$A$6:$R$658,17,FALSE)</f>
        <v>#N/A</v>
      </c>
      <c r="T115" s="86" t="e">
        <f>VLOOKUP(E115,DUKB!$A$6:$R$658,18,FALSE)</f>
        <v>#N/A</v>
      </c>
      <c r="U115" s="73" t="str">
        <f t="shared" si="17"/>
        <v/>
      </c>
      <c r="V115" s="69">
        <f t="shared" si="19"/>
        <v>0</v>
      </c>
      <c r="W115" s="138" t="e">
        <f>VLOOKUP(E115,DUKB!$A$6:$B$565,2,FALSE)</f>
        <v>#N/A</v>
      </c>
      <c r="X115" s="137" t="e">
        <f>VLOOKUP(E115,DUKB!$A$6:$T$560,19,FALSE)</f>
        <v>#N/A</v>
      </c>
      <c r="Y115" s="137"/>
      <c r="Z115" s="139">
        <f t="shared" si="20"/>
        <v>0</v>
      </c>
      <c r="AA115" s="139" t="e">
        <f t="shared" si="21"/>
        <v>#N/A</v>
      </c>
      <c r="AB115" s="139" t="e">
        <f t="shared" si="22"/>
        <v>#N/A</v>
      </c>
      <c r="AC115" s="140" t="e">
        <f t="shared" si="23"/>
        <v>#N/A</v>
      </c>
      <c r="AD115" s="140" t="e">
        <f t="shared" si="24"/>
        <v>#N/A</v>
      </c>
      <c r="AE115" s="140" t="e">
        <f t="shared" si="25"/>
        <v>#N/A</v>
      </c>
      <c r="AF115" s="141" t="e">
        <f t="shared" si="26"/>
        <v>#N/A</v>
      </c>
      <c r="AH115">
        <f t="shared" si="27"/>
        <v>0</v>
      </c>
      <c r="AI115">
        <f t="shared" si="28"/>
        <v>80</v>
      </c>
    </row>
    <row r="116" spans="1:35" ht="15.75" customHeight="1">
      <c r="A116" s="67" t="str">
        <f t="shared" si="16"/>
        <v/>
      </c>
      <c r="B116" s="65">
        <f t="shared" si="29"/>
        <v>81</v>
      </c>
      <c r="C116" s="68" t="str">
        <f t="shared" si="18"/>
        <v/>
      </c>
      <c r="D116" s="69"/>
      <c r="E116" s="82"/>
      <c r="F116" s="65" t="e">
        <f>VLOOKUP(E116,DUKB!$A$6:$R$658,3,FALSE)</f>
        <v>#N/A</v>
      </c>
      <c r="G116" s="65" t="e">
        <f>VLOOKUP(E116,DUKB!$A$6:$R$658,4,FALSE)</f>
        <v>#N/A</v>
      </c>
      <c r="H116" s="65" t="e">
        <f>VLOOKUP(E116,DUKB!$A$6:$R$658,6,FALSE)</f>
        <v>#N/A</v>
      </c>
      <c r="I116" s="65" t="e">
        <f>VLOOKUP(E116,DUKB!$A$6:$R$658,7,FALSE)</f>
        <v>#N/A</v>
      </c>
      <c r="J116" s="65" t="e">
        <f>VLOOKUP(E116,DUKB!$A$6:$R$658,8,FALSE)</f>
        <v>#N/A</v>
      </c>
      <c r="K116" s="65" t="e">
        <f>VLOOKUP(E116,DUKB!$A$6:$R$658,9,FALSE)</f>
        <v>#N/A</v>
      </c>
      <c r="L116" s="65" t="e">
        <f>VLOOKUP(E116,DUKB!$A$6:$R$658,10,FALSE)</f>
        <v>#N/A</v>
      </c>
      <c r="M116" s="65" t="e">
        <f>VLOOKUP(E116,DUKB!$A$6:$R$658,11,FALSE)</f>
        <v>#N/A</v>
      </c>
      <c r="N116" s="65" t="e">
        <f>VLOOKUP(E116,DUKB!$A$6:$R$658,12,FALSE)</f>
        <v>#N/A</v>
      </c>
      <c r="O116" s="85" t="e">
        <f>VLOOKUP(E116,DUKB!$A$6:$R$658,13,FALSE)</f>
        <v>#N/A</v>
      </c>
      <c r="P116" s="86" t="e">
        <f>VLOOKUP(E116,DUKB!$A$6:$R$658,14,FALSE)</f>
        <v>#N/A</v>
      </c>
      <c r="Q116" s="86" t="e">
        <f>VLOOKUP(E116,DUKB!$A$6:$R$658,15,FALSE)</f>
        <v>#N/A</v>
      </c>
      <c r="R116" s="86" t="e">
        <f>VLOOKUP(E116,DUKB!$A$6:$R$658,16,FALSE)</f>
        <v>#N/A</v>
      </c>
      <c r="S116" s="86" t="e">
        <f>VLOOKUP(E116,DUKB!$A$6:$R$658,17,FALSE)</f>
        <v>#N/A</v>
      </c>
      <c r="T116" s="86" t="e">
        <f>VLOOKUP(E116,DUKB!$A$6:$R$658,18,FALSE)</f>
        <v>#N/A</v>
      </c>
      <c r="U116" s="73" t="str">
        <f t="shared" si="17"/>
        <v/>
      </c>
      <c r="V116" s="69">
        <f t="shared" si="19"/>
        <v>0</v>
      </c>
      <c r="W116" s="138" t="e">
        <f>VLOOKUP(E116,DUKB!$A$6:$B$565,2,FALSE)</f>
        <v>#N/A</v>
      </c>
      <c r="X116" s="137" t="e">
        <f>VLOOKUP(E116,DUKB!$A$6:$T$560,19,FALSE)</f>
        <v>#N/A</v>
      </c>
      <c r="Y116" s="137"/>
      <c r="Z116" s="139">
        <f t="shared" si="20"/>
        <v>0</v>
      </c>
      <c r="AA116" s="139" t="e">
        <f t="shared" si="21"/>
        <v>#N/A</v>
      </c>
      <c r="AB116" s="139" t="e">
        <f t="shared" si="22"/>
        <v>#N/A</v>
      </c>
      <c r="AC116" s="140" t="e">
        <f t="shared" si="23"/>
        <v>#N/A</v>
      </c>
      <c r="AD116" s="140" t="e">
        <f t="shared" si="24"/>
        <v>#N/A</v>
      </c>
      <c r="AE116" s="140" t="e">
        <f t="shared" si="25"/>
        <v>#N/A</v>
      </c>
      <c r="AF116" s="141" t="e">
        <f t="shared" si="26"/>
        <v>#N/A</v>
      </c>
      <c r="AH116">
        <f t="shared" si="27"/>
        <v>0</v>
      </c>
      <c r="AI116">
        <f t="shared" si="28"/>
        <v>81</v>
      </c>
    </row>
    <row r="117" spans="1:35" ht="15.75" customHeight="1">
      <c r="A117" s="67" t="str">
        <f t="shared" si="16"/>
        <v/>
      </c>
      <c r="B117" s="65">
        <f t="shared" si="29"/>
        <v>82</v>
      </c>
      <c r="C117" s="68" t="str">
        <f t="shared" si="18"/>
        <v/>
      </c>
      <c r="D117" s="69"/>
      <c r="E117" s="82"/>
      <c r="F117" s="65" t="e">
        <f>VLOOKUP(E117,DUKB!$A$6:$R$658,3,FALSE)</f>
        <v>#N/A</v>
      </c>
      <c r="G117" s="65" t="e">
        <f>VLOOKUP(E117,DUKB!$A$6:$R$658,4,FALSE)</f>
        <v>#N/A</v>
      </c>
      <c r="H117" s="65" t="e">
        <f>VLOOKUP(E117,DUKB!$A$6:$R$658,6,FALSE)</f>
        <v>#N/A</v>
      </c>
      <c r="I117" s="65" t="e">
        <f>VLOOKUP(E117,DUKB!$A$6:$R$658,7,FALSE)</f>
        <v>#N/A</v>
      </c>
      <c r="J117" s="65" t="e">
        <f>VLOOKUP(E117,DUKB!$A$6:$R$658,8,FALSE)</f>
        <v>#N/A</v>
      </c>
      <c r="K117" s="65" t="e">
        <f>VLOOKUP(E117,DUKB!$A$6:$R$658,9,FALSE)</f>
        <v>#N/A</v>
      </c>
      <c r="L117" s="65" t="e">
        <f>VLOOKUP(E117,DUKB!$A$6:$R$658,10,FALSE)</f>
        <v>#N/A</v>
      </c>
      <c r="M117" s="65" t="e">
        <f>VLOOKUP(E117,DUKB!$A$6:$R$658,11,FALSE)</f>
        <v>#N/A</v>
      </c>
      <c r="N117" s="65" t="e">
        <f>VLOOKUP(E117,DUKB!$A$6:$R$658,12,FALSE)</f>
        <v>#N/A</v>
      </c>
      <c r="O117" s="85" t="e">
        <f>VLOOKUP(E117,DUKB!$A$6:$R$658,13,FALSE)</f>
        <v>#N/A</v>
      </c>
      <c r="P117" s="86" t="e">
        <f>VLOOKUP(E117,DUKB!$A$6:$R$658,14,FALSE)</f>
        <v>#N/A</v>
      </c>
      <c r="Q117" s="86" t="e">
        <f>VLOOKUP(E117,DUKB!$A$6:$R$658,15,FALSE)</f>
        <v>#N/A</v>
      </c>
      <c r="R117" s="86" t="e">
        <f>VLOOKUP(E117,DUKB!$A$6:$R$658,16,FALSE)</f>
        <v>#N/A</v>
      </c>
      <c r="S117" s="86" t="e">
        <f>VLOOKUP(E117,DUKB!$A$6:$R$658,17,FALSE)</f>
        <v>#N/A</v>
      </c>
      <c r="T117" s="86" t="e">
        <f>VLOOKUP(E117,DUKB!$A$6:$R$658,18,FALSE)</f>
        <v>#N/A</v>
      </c>
      <c r="U117" s="73" t="str">
        <f t="shared" si="17"/>
        <v/>
      </c>
      <c r="V117" s="69">
        <f t="shared" si="19"/>
        <v>0</v>
      </c>
      <c r="W117" s="138" t="e">
        <f>VLOOKUP(E117,DUKB!$A$6:$B$565,2,FALSE)</f>
        <v>#N/A</v>
      </c>
      <c r="X117" s="137" t="e">
        <f>VLOOKUP(E117,DUKB!$A$6:$T$560,19,FALSE)</f>
        <v>#N/A</v>
      </c>
      <c r="Y117" s="137"/>
      <c r="Z117" s="139">
        <f t="shared" si="20"/>
        <v>0</v>
      </c>
      <c r="AA117" s="139" t="e">
        <f t="shared" si="21"/>
        <v>#N/A</v>
      </c>
      <c r="AB117" s="139" t="e">
        <f t="shared" si="22"/>
        <v>#N/A</v>
      </c>
      <c r="AC117" s="140" t="e">
        <f t="shared" si="23"/>
        <v>#N/A</v>
      </c>
      <c r="AD117" s="140" t="e">
        <f t="shared" si="24"/>
        <v>#N/A</v>
      </c>
      <c r="AE117" s="140" t="e">
        <f t="shared" si="25"/>
        <v>#N/A</v>
      </c>
      <c r="AF117" s="141" t="e">
        <f t="shared" si="26"/>
        <v>#N/A</v>
      </c>
      <c r="AH117">
        <f t="shared" si="27"/>
        <v>0</v>
      </c>
      <c r="AI117">
        <f t="shared" si="28"/>
        <v>82</v>
      </c>
    </row>
    <row r="118" spans="1:35" ht="15.75" customHeight="1">
      <c r="A118" s="67" t="str">
        <f t="shared" si="16"/>
        <v/>
      </c>
      <c r="B118" s="65">
        <f t="shared" si="29"/>
        <v>83</v>
      </c>
      <c r="C118" s="68" t="str">
        <f t="shared" si="18"/>
        <v/>
      </c>
      <c r="D118" s="69"/>
      <c r="E118" s="82"/>
      <c r="F118" s="65" t="e">
        <f>VLOOKUP(E118,DUKB!$A$6:$R$658,3,FALSE)</f>
        <v>#N/A</v>
      </c>
      <c r="G118" s="65" t="e">
        <f>VLOOKUP(E118,DUKB!$A$6:$R$658,4,FALSE)</f>
        <v>#N/A</v>
      </c>
      <c r="H118" s="65" t="e">
        <f>VLOOKUP(E118,DUKB!$A$6:$R$658,6,FALSE)</f>
        <v>#N/A</v>
      </c>
      <c r="I118" s="65" t="e">
        <f>VLOOKUP(E118,DUKB!$A$6:$R$658,7,FALSE)</f>
        <v>#N/A</v>
      </c>
      <c r="J118" s="65" t="e">
        <f>VLOOKUP(E118,DUKB!$A$6:$R$658,8,FALSE)</f>
        <v>#N/A</v>
      </c>
      <c r="K118" s="65" t="e">
        <f>VLOOKUP(E118,DUKB!$A$6:$R$658,9,FALSE)</f>
        <v>#N/A</v>
      </c>
      <c r="L118" s="65" t="e">
        <f>VLOOKUP(E118,DUKB!$A$6:$R$658,10,FALSE)</f>
        <v>#N/A</v>
      </c>
      <c r="M118" s="65" t="e">
        <f>VLOOKUP(E118,DUKB!$A$6:$R$658,11,FALSE)</f>
        <v>#N/A</v>
      </c>
      <c r="N118" s="65" t="e">
        <f>VLOOKUP(E118,DUKB!$A$6:$R$658,12,FALSE)</f>
        <v>#N/A</v>
      </c>
      <c r="O118" s="85" t="e">
        <f>VLOOKUP(E118,DUKB!$A$6:$R$658,13,FALSE)</f>
        <v>#N/A</v>
      </c>
      <c r="P118" s="86" t="e">
        <f>VLOOKUP(E118,DUKB!$A$6:$R$658,14,FALSE)</f>
        <v>#N/A</v>
      </c>
      <c r="Q118" s="86" t="e">
        <f>VLOOKUP(E118,DUKB!$A$6:$R$658,15,FALSE)</f>
        <v>#N/A</v>
      </c>
      <c r="R118" s="86" t="e">
        <f>VLOOKUP(E118,DUKB!$A$6:$R$658,16,FALSE)</f>
        <v>#N/A</v>
      </c>
      <c r="S118" s="86" t="e">
        <f>VLOOKUP(E118,DUKB!$A$6:$R$658,17,FALSE)</f>
        <v>#N/A</v>
      </c>
      <c r="T118" s="86" t="e">
        <f>VLOOKUP(E118,DUKB!$A$6:$R$658,18,FALSE)</f>
        <v>#N/A</v>
      </c>
      <c r="U118" s="73" t="str">
        <f t="shared" si="17"/>
        <v/>
      </c>
      <c r="V118" s="69">
        <f t="shared" si="19"/>
        <v>0</v>
      </c>
      <c r="W118" s="138" t="e">
        <f>VLOOKUP(E118,DUKB!$A$6:$B$565,2,FALSE)</f>
        <v>#N/A</v>
      </c>
      <c r="X118" s="137" t="e">
        <f>VLOOKUP(E118,DUKB!$A$6:$T$560,19,FALSE)</f>
        <v>#N/A</v>
      </c>
      <c r="Y118" s="137"/>
      <c r="Z118" s="139">
        <f t="shared" si="20"/>
        <v>0</v>
      </c>
      <c r="AA118" s="139" t="e">
        <f t="shared" si="21"/>
        <v>#N/A</v>
      </c>
      <c r="AB118" s="139" t="e">
        <f t="shared" si="22"/>
        <v>#N/A</v>
      </c>
      <c r="AC118" s="140" t="e">
        <f t="shared" si="23"/>
        <v>#N/A</v>
      </c>
      <c r="AD118" s="140" t="e">
        <f t="shared" si="24"/>
        <v>#N/A</v>
      </c>
      <c r="AE118" s="140" t="e">
        <f t="shared" si="25"/>
        <v>#N/A</v>
      </c>
      <c r="AF118" s="141" t="e">
        <f t="shared" si="26"/>
        <v>#N/A</v>
      </c>
      <c r="AH118">
        <f t="shared" si="27"/>
        <v>0</v>
      </c>
      <c r="AI118">
        <f t="shared" si="28"/>
        <v>83</v>
      </c>
    </row>
    <row r="119" spans="1:35" ht="15.75" customHeight="1">
      <c r="A119" s="67" t="str">
        <f t="shared" si="16"/>
        <v/>
      </c>
      <c r="B119" s="65">
        <f t="shared" si="29"/>
        <v>84</v>
      </c>
      <c r="C119" s="68" t="str">
        <f t="shared" si="18"/>
        <v/>
      </c>
      <c r="D119" s="69"/>
      <c r="E119" s="82"/>
      <c r="F119" s="65" t="e">
        <f>VLOOKUP(E119,DUKB!$A$6:$R$658,3,FALSE)</f>
        <v>#N/A</v>
      </c>
      <c r="G119" s="65" t="e">
        <f>VLOOKUP(E119,DUKB!$A$6:$R$658,4,FALSE)</f>
        <v>#N/A</v>
      </c>
      <c r="H119" s="65" t="e">
        <f>VLOOKUP(E119,DUKB!$A$6:$R$658,6,FALSE)</f>
        <v>#N/A</v>
      </c>
      <c r="I119" s="65" t="e">
        <f>VLOOKUP(E119,DUKB!$A$6:$R$658,7,FALSE)</f>
        <v>#N/A</v>
      </c>
      <c r="J119" s="65" t="e">
        <f>VLOOKUP(E119,DUKB!$A$6:$R$658,8,FALSE)</f>
        <v>#N/A</v>
      </c>
      <c r="K119" s="65" t="e">
        <f>VLOOKUP(E119,DUKB!$A$6:$R$658,9,FALSE)</f>
        <v>#N/A</v>
      </c>
      <c r="L119" s="65" t="e">
        <f>VLOOKUP(E119,DUKB!$A$6:$R$658,10,FALSE)</f>
        <v>#N/A</v>
      </c>
      <c r="M119" s="65" t="e">
        <f>VLOOKUP(E119,DUKB!$A$6:$R$658,11,FALSE)</f>
        <v>#N/A</v>
      </c>
      <c r="N119" s="65" t="e">
        <f>VLOOKUP(E119,DUKB!$A$6:$R$658,12,FALSE)</f>
        <v>#N/A</v>
      </c>
      <c r="O119" s="85" t="e">
        <f>VLOOKUP(E119,DUKB!$A$6:$R$658,13,FALSE)</f>
        <v>#N/A</v>
      </c>
      <c r="P119" s="86" t="e">
        <f>VLOOKUP(E119,DUKB!$A$6:$R$658,14,FALSE)</f>
        <v>#N/A</v>
      </c>
      <c r="Q119" s="86" t="e">
        <f>VLOOKUP(E119,DUKB!$A$6:$R$658,15,FALSE)</f>
        <v>#N/A</v>
      </c>
      <c r="R119" s="86" t="e">
        <f>VLOOKUP(E119,DUKB!$A$6:$R$658,16,FALSE)</f>
        <v>#N/A</v>
      </c>
      <c r="S119" s="86" t="e">
        <f>VLOOKUP(E119,DUKB!$A$6:$R$658,17,FALSE)</f>
        <v>#N/A</v>
      </c>
      <c r="T119" s="86" t="e">
        <f>VLOOKUP(E119,DUKB!$A$6:$R$658,18,FALSE)</f>
        <v>#N/A</v>
      </c>
      <c r="U119" s="73" t="str">
        <f t="shared" si="17"/>
        <v/>
      </c>
      <c r="V119" s="69">
        <f t="shared" si="19"/>
        <v>0</v>
      </c>
      <c r="W119" s="138" t="e">
        <f>VLOOKUP(E119,DUKB!$A$6:$B$565,2,FALSE)</f>
        <v>#N/A</v>
      </c>
      <c r="X119" s="137" t="e">
        <f>VLOOKUP(E119,DUKB!$A$6:$T$560,19,FALSE)</f>
        <v>#N/A</v>
      </c>
      <c r="Y119" s="137"/>
      <c r="Z119" s="139">
        <f t="shared" si="20"/>
        <v>0</v>
      </c>
      <c r="AA119" s="139" t="e">
        <f t="shared" si="21"/>
        <v>#N/A</v>
      </c>
      <c r="AB119" s="139" t="e">
        <f t="shared" si="22"/>
        <v>#N/A</v>
      </c>
      <c r="AC119" s="140" t="e">
        <f t="shared" si="23"/>
        <v>#N/A</v>
      </c>
      <c r="AD119" s="140" t="e">
        <f t="shared" si="24"/>
        <v>#N/A</v>
      </c>
      <c r="AE119" s="140" t="e">
        <f t="shared" si="25"/>
        <v>#N/A</v>
      </c>
      <c r="AF119" s="141" t="e">
        <f t="shared" si="26"/>
        <v>#N/A</v>
      </c>
      <c r="AH119">
        <f t="shared" si="27"/>
        <v>0</v>
      </c>
      <c r="AI119">
        <f t="shared" si="28"/>
        <v>84</v>
      </c>
    </row>
    <row r="120" spans="1:35" ht="15.75" customHeight="1">
      <c r="A120" s="67" t="str">
        <f t="shared" si="16"/>
        <v/>
      </c>
      <c r="B120" s="65">
        <f t="shared" si="29"/>
        <v>85</v>
      </c>
      <c r="C120" s="68" t="str">
        <f t="shared" si="18"/>
        <v/>
      </c>
      <c r="D120" s="69"/>
      <c r="E120" s="82"/>
      <c r="F120" s="65" t="e">
        <f>VLOOKUP(E120,DUKB!$A$6:$R$658,3,FALSE)</f>
        <v>#N/A</v>
      </c>
      <c r="G120" s="65" t="e">
        <f>VLOOKUP(E120,DUKB!$A$6:$R$658,4,FALSE)</f>
        <v>#N/A</v>
      </c>
      <c r="H120" s="65" t="e">
        <f>VLOOKUP(E120,DUKB!$A$6:$R$658,6,FALSE)</f>
        <v>#N/A</v>
      </c>
      <c r="I120" s="65" t="e">
        <f>VLOOKUP(E120,DUKB!$A$6:$R$658,7,FALSE)</f>
        <v>#N/A</v>
      </c>
      <c r="J120" s="65" t="e">
        <f>VLOOKUP(E120,DUKB!$A$6:$R$658,8,FALSE)</f>
        <v>#N/A</v>
      </c>
      <c r="K120" s="65" t="e">
        <f>VLOOKUP(E120,DUKB!$A$6:$R$658,9,FALSE)</f>
        <v>#N/A</v>
      </c>
      <c r="L120" s="65" t="e">
        <f>VLOOKUP(E120,DUKB!$A$6:$R$658,10,FALSE)</f>
        <v>#N/A</v>
      </c>
      <c r="M120" s="65" t="e">
        <f>VLOOKUP(E120,DUKB!$A$6:$R$658,11,FALSE)</f>
        <v>#N/A</v>
      </c>
      <c r="N120" s="65" t="e">
        <f>VLOOKUP(E120,DUKB!$A$6:$R$658,12,FALSE)</f>
        <v>#N/A</v>
      </c>
      <c r="O120" s="85" t="e">
        <f>VLOOKUP(E120,DUKB!$A$6:$R$658,13,FALSE)</f>
        <v>#N/A</v>
      </c>
      <c r="P120" s="86" t="e">
        <f>VLOOKUP(E120,DUKB!$A$6:$R$658,14,FALSE)</f>
        <v>#N/A</v>
      </c>
      <c r="Q120" s="86" t="e">
        <f>VLOOKUP(E120,DUKB!$A$6:$R$658,15,FALSE)</f>
        <v>#N/A</v>
      </c>
      <c r="R120" s="86" t="e">
        <f>VLOOKUP(E120,DUKB!$A$6:$R$658,16,FALSE)</f>
        <v>#N/A</v>
      </c>
      <c r="S120" s="86" t="e">
        <f>VLOOKUP(E120,DUKB!$A$6:$R$658,17,FALSE)</f>
        <v>#N/A</v>
      </c>
      <c r="T120" s="86" t="e">
        <f>VLOOKUP(E120,DUKB!$A$6:$R$658,18,FALSE)</f>
        <v>#N/A</v>
      </c>
      <c r="U120" s="73" t="str">
        <f t="shared" si="17"/>
        <v/>
      </c>
      <c r="V120" s="69">
        <f t="shared" si="19"/>
        <v>0</v>
      </c>
      <c r="W120" s="138" t="e">
        <f>VLOOKUP(E120,DUKB!$A$6:$B$565,2,FALSE)</f>
        <v>#N/A</v>
      </c>
      <c r="X120" s="137" t="e">
        <f>VLOOKUP(E120,DUKB!$A$6:$T$560,19,FALSE)</f>
        <v>#N/A</v>
      </c>
      <c r="Y120" s="137"/>
      <c r="Z120" s="139">
        <f t="shared" si="20"/>
        <v>0</v>
      </c>
      <c r="AA120" s="139" t="e">
        <f t="shared" si="21"/>
        <v>#N/A</v>
      </c>
      <c r="AB120" s="139" t="e">
        <f t="shared" si="22"/>
        <v>#N/A</v>
      </c>
      <c r="AC120" s="140" t="e">
        <f t="shared" si="23"/>
        <v>#N/A</v>
      </c>
      <c r="AD120" s="140" t="e">
        <f t="shared" si="24"/>
        <v>#N/A</v>
      </c>
      <c r="AE120" s="140" t="e">
        <f t="shared" si="25"/>
        <v>#N/A</v>
      </c>
      <c r="AF120" s="141" t="e">
        <f t="shared" si="26"/>
        <v>#N/A</v>
      </c>
      <c r="AH120">
        <f t="shared" si="27"/>
        <v>0</v>
      </c>
      <c r="AI120">
        <f t="shared" si="28"/>
        <v>85</v>
      </c>
    </row>
    <row r="121" spans="1:35" ht="15.75" customHeight="1">
      <c r="A121" s="67" t="str">
        <f t="shared" si="16"/>
        <v/>
      </c>
      <c r="B121" s="65">
        <f t="shared" si="29"/>
        <v>86</v>
      </c>
      <c r="C121" s="68" t="str">
        <f t="shared" si="18"/>
        <v/>
      </c>
      <c r="D121" s="69"/>
      <c r="E121" s="82"/>
      <c r="F121" s="65" t="e">
        <f>VLOOKUP(E121,DUKB!$A$6:$R$658,3,FALSE)</f>
        <v>#N/A</v>
      </c>
      <c r="G121" s="65" t="e">
        <f>VLOOKUP(E121,DUKB!$A$6:$R$658,4,FALSE)</f>
        <v>#N/A</v>
      </c>
      <c r="H121" s="65" t="e">
        <f>VLOOKUP(E121,DUKB!$A$6:$R$658,6,FALSE)</f>
        <v>#N/A</v>
      </c>
      <c r="I121" s="65" t="e">
        <f>VLOOKUP(E121,DUKB!$A$6:$R$658,7,FALSE)</f>
        <v>#N/A</v>
      </c>
      <c r="J121" s="65" t="e">
        <f>VLOOKUP(E121,DUKB!$A$6:$R$658,8,FALSE)</f>
        <v>#N/A</v>
      </c>
      <c r="K121" s="65" t="e">
        <f>VLOOKUP(E121,DUKB!$A$6:$R$658,9,FALSE)</f>
        <v>#N/A</v>
      </c>
      <c r="L121" s="65" t="e">
        <f>VLOOKUP(E121,DUKB!$A$6:$R$658,10,FALSE)</f>
        <v>#N/A</v>
      </c>
      <c r="M121" s="65" t="e">
        <f>VLOOKUP(E121,DUKB!$A$6:$R$658,11,FALSE)</f>
        <v>#N/A</v>
      </c>
      <c r="N121" s="65" t="e">
        <f>VLOOKUP(E121,DUKB!$A$6:$R$658,12,FALSE)</f>
        <v>#N/A</v>
      </c>
      <c r="O121" s="85" t="e">
        <f>VLOOKUP(E121,DUKB!$A$6:$R$658,13,FALSE)</f>
        <v>#N/A</v>
      </c>
      <c r="P121" s="86" t="e">
        <f>VLOOKUP(E121,DUKB!$A$6:$R$658,14,FALSE)</f>
        <v>#N/A</v>
      </c>
      <c r="Q121" s="86" t="e">
        <f>VLOOKUP(E121,DUKB!$A$6:$R$658,15,FALSE)</f>
        <v>#N/A</v>
      </c>
      <c r="R121" s="86" t="e">
        <f>VLOOKUP(E121,DUKB!$A$6:$R$658,16,FALSE)</f>
        <v>#N/A</v>
      </c>
      <c r="S121" s="86" t="e">
        <f>VLOOKUP(E121,DUKB!$A$6:$R$658,17,FALSE)</f>
        <v>#N/A</v>
      </c>
      <c r="T121" s="86" t="e">
        <f>VLOOKUP(E121,DUKB!$A$6:$R$658,18,FALSE)</f>
        <v>#N/A</v>
      </c>
      <c r="U121" s="73" t="str">
        <f t="shared" si="17"/>
        <v/>
      </c>
      <c r="V121" s="69">
        <f t="shared" si="19"/>
        <v>0</v>
      </c>
      <c r="W121" s="138" t="e">
        <f>VLOOKUP(E121,DUKB!$A$6:$B$565,2,FALSE)</f>
        <v>#N/A</v>
      </c>
      <c r="X121" s="137" t="e">
        <f>VLOOKUP(E121,DUKB!$A$6:$T$560,19,FALSE)</f>
        <v>#N/A</v>
      </c>
      <c r="Y121" s="137"/>
      <c r="Z121" s="139">
        <f t="shared" si="20"/>
        <v>0</v>
      </c>
      <c r="AA121" s="139" t="e">
        <f t="shared" si="21"/>
        <v>#N/A</v>
      </c>
      <c r="AB121" s="139" t="e">
        <f t="shared" si="22"/>
        <v>#N/A</v>
      </c>
      <c r="AC121" s="140" t="e">
        <f t="shared" si="23"/>
        <v>#N/A</v>
      </c>
      <c r="AD121" s="140" t="e">
        <f t="shared" si="24"/>
        <v>#N/A</v>
      </c>
      <c r="AE121" s="140" t="e">
        <f t="shared" si="25"/>
        <v>#N/A</v>
      </c>
      <c r="AF121" s="141" t="e">
        <f t="shared" si="26"/>
        <v>#N/A</v>
      </c>
      <c r="AH121">
        <f t="shared" si="27"/>
        <v>0</v>
      </c>
      <c r="AI121">
        <f t="shared" si="28"/>
        <v>86</v>
      </c>
    </row>
    <row r="122" spans="1:35" ht="15.75" customHeight="1">
      <c r="A122" s="67" t="str">
        <f t="shared" si="16"/>
        <v/>
      </c>
      <c r="B122" s="65">
        <f t="shared" si="29"/>
        <v>87</v>
      </c>
      <c r="C122" s="68" t="str">
        <f t="shared" si="18"/>
        <v/>
      </c>
      <c r="D122" s="69"/>
      <c r="E122" s="82"/>
      <c r="F122" s="65" t="e">
        <f>VLOOKUP(E122,DUKB!$A$6:$R$658,3,FALSE)</f>
        <v>#N/A</v>
      </c>
      <c r="G122" s="65" t="e">
        <f>VLOOKUP(E122,DUKB!$A$6:$R$658,4,FALSE)</f>
        <v>#N/A</v>
      </c>
      <c r="H122" s="65" t="e">
        <f>VLOOKUP(E122,DUKB!$A$6:$R$658,6,FALSE)</f>
        <v>#N/A</v>
      </c>
      <c r="I122" s="65" t="e">
        <f>VLOOKUP(E122,DUKB!$A$6:$R$658,7,FALSE)</f>
        <v>#N/A</v>
      </c>
      <c r="J122" s="65" t="e">
        <f>VLOOKUP(E122,DUKB!$A$6:$R$658,8,FALSE)</f>
        <v>#N/A</v>
      </c>
      <c r="K122" s="65" t="e">
        <f>VLOOKUP(E122,DUKB!$A$6:$R$658,9,FALSE)</f>
        <v>#N/A</v>
      </c>
      <c r="L122" s="65" t="e">
        <f>VLOOKUP(E122,DUKB!$A$6:$R$658,10,FALSE)</f>
        <v>#N/A</v>
      </c>
      <c r="M122" s="65" t="e">
        <f>VLOOKUP(E122,DUKB!$A$6:$R$658,11,FALSE)</f>
        <v>#N/A</v>
      </c>
      <c r="N122" s="65" t="e">
        <f>VLOOKUP(E122,DUKB!$A$6:$R$658,12,FALSE)</f>
        <v>#N/A</v>
      </c>
      <c r="O122" s="85" t="e">
        <f>VLOOKUP(E122,DUKB!$A$6:$R$658,13,FALSE)</f>
        <v>#N/A</v>
      </c>
      <c r="P122" s="86" t="e">
        <f>VLOOKUP(E122,DUKB!$A$6:$R$658,14,FALSE)</f>
        <v>#N/A</v>
      </c>
      <c r="Q122" s="86" t="e">
        <f>VLOOKUP(E122,DUKB!$A$6:$R$658,15,FALSE)</f>
        <v>#N/A</v>
      </c>
      <c r="R122" s="86" t="e">
        <f>VLOOKUP(E122,DUKB!$A$6:$R$658,16,FALSE)</f>
        <v>#N/A</v>
      </c>
      <c r="S122" s="86" t="e">
        <f>VLOOKUP(E122,DUKB!$A$6:$R$658,17,FALSE)</f>
        <v>#N/A</v>
      </c>
      <c r="T122" s="86" t="e">
        <f>VLOOKUP(E122,DUKB!$A$6:$R$658,18,FALSE)</f>
        <v>#N/A</v>
      </c>
      <c r="U122" s="73" t="str">
        <f t="shared" si="17"/>
        <v/>
      </c>
      <c r="V122" s="69">
        <f t="shared" si="19"/>
        <v>0</v>
      </c>
      <c r="W122" s="138" t="e">
        <f>VLOOKUP(E122,DUKB!$A$6:$B$565,2,FALSE)</f>
        <v>#N/A</v>
      </c>
      <c r="X122" s="137" t="e">
        <f>VLOOKUP(E122,DUKB!$A$6:$T$560,19,FALSE)</f>
        <v>#N/A</v>
      </c>
      <c r="Y122" s="137"/>
      <c r="Z122" s="139">
        <f t="shared" si="20"/>
        <v>0</v>
      </c>
      <c r="AA122" s="139" t="e">
        <f t="shared" si="21"/>
        <v>#N/A</v>
      </c>
      <c r="AB122" s="139" t="e">
        <f t="shared" si="22"/>
        <v>#N/A</v>
      </c>
      <c r="AC122" s="140" t="e">
        <f t="shared" si="23"/>
        <v>#N/A</v>
      </c>
      <c r="AD122" s="140" t="e">
        <f t="shared" si="24"/>
        <v>#N/A</v>
      </c>
      <c r="AE122" s="140" t="e">
        <f t="shared" si="25"/>
        <v>#N/A</v>
      </c>
      <c r="AF122" s="141" t="e">
        <f t="shared" si="26"/>
        <v>#N/A</v>
      </c>
      <c r="AH122">
        <f t="shared" si="27"/>
        <v>0</v>
      </c>
      <c r="AI122">
        <f t="shared" si="28"/>
        <v>87</v>
      </c>
    </row>
    <row r="123" spans="1:35" ht="15.75" customHeight="1">
      <c r="A123" s="67" t="str">
        <f t="shared" si="16"/>
        <v/>
      </c>
      <c r="B123" s="65">
        <f t="shared" si="29"/>
        <v>88</v>
      </c>
      <c r="C123" s="68" t="str">
        <f t="shared" si="18"/>
        <v/>
      </c>
      <c r="D123" s="69"/>
      <c r="E123" s="82"/>
      <c r="F123" s="65" t="e">
        <f>VLOOKUP(E123,DUKB!$A$6:$R$658,3,FALSE)</f>
        <v>#N/A</v>
      </c>
      <c r="G123" s="65" t="e">
        <f>VLOOKUP(E123,DUKB!$A$6:$R$658,4,FALSE)</f>
        <v>#N/A</v>
      </c>
      <c r="H123" s="65" t="e">
        <f>VLOOKUP(E123,DUKB!$A$6:$R$658,6,FALSE)</f>
        <v>#N/A</v>
      </c>
      <c r="I123" s="65" t="e">
        <f>VLOOKUP(E123,DUKB!$A$6:$R$658,7,FALSE)</f>
        <v>#N/A</v>
      </c>
      <c r="J123" s="65" t="e">
        <f>VLOOKUP(E123,DUKB!$A$6:$R$658,8,FALSE)</f>
        <v>#N/A</v>
      </c>
      <c r="K123" s="65" t="e">
        <f>VLOOKUP(E123,DUKB!$A$6:$R$658,9,FALSE)</f>
        <v>#N/A</v>
      </c>
      <c r="L123" s="65" t="e">
        <f>VLOOKUP(E123,DUKB!$A$6:$R$658,10,FALSE)</f>
        <v>#N/A</v>
      </c>
      <c r="M123" s="65" t="e">
        <f>VLOOKUP(E123,DUKB!$A$6:$R$658,11,FALSE)</f>
        <v>#N/A</v>
      </c>
      <c r="N123" s="65" t="e">
        <f>VLOOKUP(E123,DUKB!$A$6:$R$658,12,FALSE)</f>
        <v>#N/A</v>
      </c>
      <c r="O123" s="85" t="e">
        <f>VLOOKUP(E123,DUKB!$A$6:$R$658,13,FALSE)</f>
        <v>#N/A</v>
      </c>
      <c r="P123" s="86" t="e">
        <f>VLOOKUP(E123,DUKB!$A$6:$R$658,14,FALSE)</f>
        <v>#N/A</v>
      </c>
      <c r="Q123" s="86" t="e">
        <f>VLOOKUP(E123,DUKB!$A$6:$R$658,15,FALSE)</f>
        <v>#N/A</v>
      </c>
      <c r="R123" s="86" t="e">
        <f>VLOOKUP(E123,DUKB!$A$6:$R$658,16,FALSE)</f>
        <v>#N/A</v>
      </c>
      <c r="S123" s="86" t="e">
        <f>VLOOKUP(E123,DUKB!$A$6:$R$658,17,FALSE)</f>
        <v>#N/A</v>
      </c>
      <c r="T123" s="86" t="e">
        <f>VLOOKUP(E123,DUKB!$A$6:$R$658,18,FALSE)</f>
        <v>#N/A</v>
      </c>
      <c r="U123" s="73" t="str">
        <f t="shared" si="17"/>
        <v/>
      </c>
      <c r="V123" s="69">
        <f t="shared" si="19"/>
        <v>0</v>
      </c>
      <c r="W123" s="138" t="e">
        <f>VLOOKUP(E123,DUKB!$A$6:$B$565,2,FALSE)</f>
        <v>#N/A</v>
      </c>
      <c r="X123" s="137" t="e">
        <f>VLOOKUP(E123,DUKB!$A$6:$T$560,19,FALSE)</f>
        <v>#N/A</v>
      </c>
      <c r="Y123" s="137"/>
      <c r="Z123" s="139">
        <f t="shared" si="20"/>
        <v>0</v>
      </c>
      <c r="AA123" s="139" t="e">
        <f t="shared" si="21"/>
        <v>#N/A</v>
      </c>
      <c r="AB123" s="139" t="e">
        <f t="shared" si="22"/>
        <v>#N/A</v>
      </c>
      <c r="AC123" s="140" t="e">
        <f t="shared" si="23"/>
        <v>#N/A</v>
      </c>
      <c r="AD123" s="140" t="e">
        <f t="shared" si="24"/>
        <v>#N/A</v>
      </c>
      <c r="AE123" s="140" t="e">
        <f t="shared" si="25"/>
        <v>#N/A</v>
      </c>
      <c r="AF123" s="141" t="e">
        <f t="shared" si="26"/>
        <v>#N/A</v>
      </c>
      <c r="AH123">
        <f t="shared" si="27"/>
        <v>0</v>
      </c>
      <c r="AI123">
        <f t="shared" si="28"/>
        <v>88</v>
      </c>
    </row>
    <row r="124" spans="1:35" ht="15.75" customHeight="1">
      <c r="A124" s="67" t="str">
        <f t="shared" si="16"/>
        <v/>
      </c>
      <c r="B124" s="65">
        <f t="shared" si="29"/>
        <v>89</v>
      </c>
      <c r="C124" s="68" t="str">
        <f t="shared" si="18"/>
        <v/>
      </c>
      <c r="D124" s="69"/>
      <c r="E124" s="82"/>
      <c r="F124" s="65" t="e">
        <f>VLOOKUP(E124,DUKB!$A$6:$R$658,3,FALSE)</f>
        <v>#N/A</v>
      </c>
      <c r="G124" s="65" t="e">
        <f>VLOOKUP(E124,DUKB!$A$6:$R$658,4,FALSE)</f>
        <v>#N/A</v>
      </c>
      <c r="H124" s="65" t="e">
        <f>VLOOKUP(E124,DUKB!$A$6:$R$658,6,FALSE)</f>
        <v>#N/A</v>
      </c>
      <c r="I124" s="65" t="e">
        <f>VLOOKUP(E124,DUKB!$A$6:$R$658,7,FALSE)</f>
        <v>#N/A</v>
      </c>
      <c r="J124" s="65" t="e">
        <f>VLOOKUP(E124,DUKB!$A$6:$R$658,8,FALSE)</f>
        <v>#N/A</v>
      </c>
      <c r="K124" s="65" t="e">
        <f>VLOOKUP(E124,DUKB!$A$6:$R$658,9,FALSE)</f>
        <v>#N/A</v>
      </c>
      <c r="L124" s="65" t="e">
        <f>VLOOKUP(E124,DUKB!$A$6:$R$658,10,FALSE)</f>
        <v>#N/A</v>
      </c>
      <c r="M124" s="65" t="e">
        <f>VLOOKUP(E124,DUKB!$A$6:$R$658,11,FALSE)</f>
        <v>#N/A</v>
      </c>
      <c r="N124" s="65" t="e">
        <f>VLOOKUP(E124,DUKB!$A$6:$R$658,12,FALSE)</f>
        <v>#N/A</v>
      </c>
      <c r="O124" s="85" t="e">
        <f>VLOOKUP(E124,DUKB!$A$6:$R$658,13,FALSE)</f>
        <v>#N/A</v>
      </c>
      <c r="P124" s="86" t="e">
        <f>VLOOKUP(E124,DUKB!$A$6:$R$658,14,FALSE)</f>
        <v>#N/A</v>
      </c>
      <c r="Q124" s="86" t="e">
        <f>VLOOKUP(E124,DUKB!$A$6:$R$658,15,FALSE)</f>
        <v>#N/A</v>
      </c>
      <c r="R124" s="86" t="e">
        <f>VLOOKUP(E124,DUKB!$A$6:$R$658,16,FALSE)</f>
        <v>#N/A</v>
      </c>
      <c r="S124" s="86" t="e">
        <f>VLOOKUP(E124,DUKB!$A$6:$R$658,17,FALSE)</f>
        <v>#N/A</v>
      </c>
      <c r="T124" s="86" t="e">
        <f>VLOOKUP(E124,DUKB!$A$6:$R$658,18,FALSE)</f>
        <v>#N/A</v>
      </c>
      <c r="U124" s="73" t="str">
        <f t="shared" si="17"/>
        <v/>
      </c>
      <c r="V124" s="69">
        <f t="shared" si="19"/>
        <v>0</v>
      </c>
      <c r="W124" s="138" t="e">
        <f>VLOOKUP(E124,DUKB!$A$6:$B$565,2,FALSE)</f>
        <v>#N/A</v>
      </c>
      <c r="X124" s="137" t="e">
        <f>VLOOKUP(E124,DUKB!$A$6:$T$560,19,FALSE)</f>
        <v>#N/A</v>
      </c>
      <c r="Y124" s="137"/>
      <c r="Z124" s="139">
        <f t="shared" si="20"/>
        <v>0</v>
      </c>
      <c r="AA124" s="139" t="e">
        <f t="shared" si="21"/>
        <v>#N/A</v>
      </c>
      <c r="AB124" s="139" t="e">
        <f t="shared" si="22"/>
        <v>#N/A</v>
      </c>
      <c r="AC124" s="140" t="e">
        <f t="shared" si="23"/>
        <v>#N/A</v>
      </c>
      <c r="AD124" s="140" t="e">
        <f t="shared" si="24"/>
        <v>#N/A</v>
      </c>
      <c r="AE124" s="140" t="e">
        <f t="shared" si="25"/>
        <v>#N/A</v>
      </c>
      <c r="AF124" s="141" t="e">
        <f t="shared" si="26"/>
        <v>#N/A</v>
      </c>
      <c r="AH124">
        <f t="shared" si="27"/>
        <v>0</v>
      </c>
      <c r="AI124">
        <f t="shared" si="28"/>
        <v>89</v>
      </c>
    </row>
    <row r="125" spans="1:35" ht="15.75" customHeight="1">
      <c r="A125" s="67" t="str">
        <f t="shared" si="16"/>
        <v/>
      </c>
      <c r="B125" s="65">
        <f t="shared" si="29"/>
        <v>90</v>
      </c>
      <c r="C125" s="68" t="str">
        <f t="shared" si="18"/>
        <v/>
      </c>
      <c r="D125" s="69"/>
      <c r="E125" s="82"/>
      <c r="F125" s="65" t="e">
        <f>VLOOKUP(E125,DUKB!$A$6:$R$658,3,FALSE)</f>
        <v>#N/A</v>
      </c>
      <c r="G125" s="65" t="e">
        <f>VLOOKUP(E125,DUKB!$A$6:$R$658,4,FALSE)</f>
        <v>#N/A</v>
      </c>
      <c r="H125" s="65" t="e">
        <f>VLOOKUP(E125,DUKB!$A$6:$R$658,6,FALSE)</f>
        <v>#N/A</v>
      </c>
      <c r="I125" s="65" t="e">
        <f>VLOOKUP(E125,DUKB!$A$6:$R$658,7,FALSE)</f>
        <v>#N/A</v>
      </c>
      <c r="J125" s="65" t="e">
        <f>VLOOKUP(E125,DUKB!$A$6:$R$658,8,FALSE)</f>
        <v>#N/A</v>
      </c>
      <c r="K125" s="65" t="e">
        <f>VLOOKUP(E125,DUKB!$A$6:$R$658,9,FALSE)</f>
        <v>#N/A</v>
      </c>
      <c r="L125" s="65" t="e">
        <f>VLOOKUP(E125,DUKB!$A$6:$R$658,10,FALSE)</f>
        <v>#N/A</v>
      </c>
      <c r="M125" s="65" t="e">
        <f>VLOOKUP(E125,DUKB!$A$6:$R$658,11,FALSE)</f>
        <v>#N/A</v>
      </c>
      <c r="N125" s="65" t="e">
        <f>VLOOKUP(E125,DUKB!$A$6:$R$658,12,FALSE)</f>
        <v>#N/A</v>
      </c>
      <c r="O125" s="85" t="e">
        <f>VLOOKUP(E125,DUKB!$A$6:$R$658,13,FALSE)</f>
        <v>#N/A</v>
      </c>
      <c r="P125" s="86" t="e">
        <f>VLOOKUP(E125,DUKB!$A$6:$R$658,14,FALSE)</f>
        <v>#N/A</v>
      </c>
      <c r="Q125" s="86" t="e">
        <f>VLOOKUP(E125,DUKB!$A$6:$R$658,15,FALSE)</f>
        <v>#N/A</v>
      </c>
      <c r="R125" s="86" t="e">
        <f>VLOOKUP(E125,DUKB!$A$6:$R$658,16,FALSE)</f>
        <v>#N/A</v>
      </c>
      <c r="S125" s="86" t="e">
        <f>VLOOKUP(E125,DUKB!$A$6:$R$658,17,FALSE)</f>
        <v>#N/A</v>
      </c>
      <c r="T125" s="86" t="e">
        <f>VLOOKUP(E125,DUKB!$A$6:$R$658,18,FALSE)</f>
        <v>#N/A</v>
      </c>
      <c r="U125" s="73" t="str">
        <f t="shared" si="17"/>
        <v/>
      </c>
      <c r="V125" s="69">
        <f t="shared" si="19"/>
        <v>0</v>
      </c>
      <c r="W125" s="138" t="e">
        <f>VLOOKUP(E125,DUKB!$A$6:$B$565,2,FALSE)</f>
        <v>#N/A</v>
      </c>
      <c r="X125" s="137" t="e">
        <f>VLOOKUP(E125,DUKB!$A$6:$T$560,19,FALSE)</f>
        <v>#N/A</v>
      </c>
      <c r="Y125" s="137"/>
      <c r="Z125" s="139">
        <f t="shared" si="20"/>
        <v>0</v>
      </c>
      <c r="AA125" s="139" t="e">
        <f t="shared" si="21"/>
        <v>#N/A</v>
      </c>
      <c r="AB125" s="139" t="e">
        <f t="shared" si="22"/>
        <v>#N/A</v>
      </c>
      <c r="AC125" s="140" t="e">
        <f t="shared" si="23"/>
        <v>#N/A</v>
      </c>
      <c r="AD125" s="140" t="e">
        <f t="shared" si="24"/>
        <v>#N/A</v>
      </c>
      <c r="AE125" s="140" t="e">
        <f t="shared" si="25"/>
        <v>#N/A</v>
      </c>
      <c r="AF125" s="141" t="e">
        <f t="shared" si="26"/>
        <v>#N/A</v>
      </c>
      <c r="AH125">
        <f t="shared" si="27"/>
        <v>0</v>
      </c>
      <c r="AI125">
        <f t="shared" si="28"/>
        <v>90</v>
      </c>
    </row>
    <row r="126" spans="1:35" ht="15.75" customHeight="1">
      <c r="A126" s="67" t="str">
        <f t="shared" si="16"/>
        <v/>
      </c>
      <c r="B126" s="65">
        <f t="shared" si="29"/>
        <v>91</v>
      </c>
      <c r="C126" s="68" t="str">
        <f t="shared" si="18"/>
        <v/>
      </c>
      <c r="D126" s="69"/>
      <c r="E126" s="82"/>
      <c r="F126" s="65" t="e">
        <f>VLOOKUP(E126,DUKB!$A$6:$R$658,3,FALSE)</f>
        <v>#N/A</v>
      </c>
      <c r="G126" s="65" t="e">
        <f>VLOOKUP(E126,DUKB!$A$6:$R$658,4,FALSE)</f>
        <v>#N/A</v>
      </c>
      <c r="H126" s="65" t="e">
        <f>VLOOKUP(E126,DUKB!$A$6:$R$658,6,FALSE)</f>
        <v>#N/A</v>
      </c>
      <c r="I126" s="65" t="e">
        <f>VLOOKUP(E126,DUKB!$A$6:$R$658,7,FALSE)</f>
        <v>#N/A</v>
      </c>
      <c r="J126" s="65" t="e">
        <f>VLOOKUP(E126,DUKB!$A$6:$R$658,8,FALSE)</f>
        <v>#N/A</v>
      </c>
      <c r="K126" s="65" t="e">
        <f>VLOOKUP(E126,DUKB!$A$6:$R$658,9,FALSE)</f>
        <v>#N/A</v>
      </c>
      <c r="L126" s="65" t="e">
        <f>VLOOKUP(E126,DUKB!$A$6:$R$658,10,FALSE)</f>
        <v>#N/A</v>
      </c>
      <c r="M126" s="65" t="e">
        <f>VLOOKUP(E126,DUKB!$A$6:$R$658,11,FALSE)</f>
        <v>#N/A</v>
      </c>
      <c r="N126" s="65" t="e">
        <f>VLOOKUP(E126,DUKB!$A$6:$R$658,12,FALSE)</f>
        <v>#N/A</v>
      </c>
      <c r="O126" s="85" t="e">
        <f>VLOOKUP(E126,DUKB!$A$6:$R$658,13,FALSE)</f>
        <v>#N/A</v>
      </c>
      <c r="P126" s="86" t="e">
        <f>VLOOKUP(E126,DUKB!$A$6:$R$658,14,FALSE)</f>
        <v>#N/A</v>
      </c>
      <c r="Q126" s="86" t="e">
        <f>VLOOKUP(E126,DUKB!$A$6:$R$658,15,FALSE)</f>
        <v>#N/A</v>
      </c>
      <c r="R126" s="86" t="e">
        <f>VLOOKUP(E126,DUKB!$A$6:$R$658,16,FALSE)</f>
        <v>#N/A</v>
      </c>
      <c r="S126" s="86" t="e">
        <f>VLOOKUP(E126,DUKB!$A$6:$R$658,17,FALSE)</f>
        <v>#N/A</v>
      </c>
      <c r="T126" s="86" t="e">
        <f>VLOOKUP(E126,DUKB!$A$6:$R$658,18,FALSE)</f>
        <v>#N/A</v>
      </c>
      <c r="U126" s="73" t="str">
        <f t="shared" si="17"/>
        <v/>
      </c>
      <c r="V126" s="69">
        <f t="shared" si="19"/>
        <v>0</v>
      </c>
      <c r="W126" s="138" t="e">
        <f>VLOOKUP(E126,DUKB!$A$6:$B$565,2,FALSE)</f>
        <v>#N/A</v>
      </c>
      <c r="X126" s="137" t="e">
        <f>VLOOKUP(E126,DUKB!$A$6:$T$560,19,FALSE)</f>
        <v>#N/A</v>
      </c>
      <c r="Y126" s="137"/>
      <c r="Z126" s="139">
        <f t="shared" si="20"/>
        <v>0</v>
      </c>
      <c r="AA126" s="139" t="e">
        <f t="shared" si="21"/>
        <v>#N/A</v>
      </c>
      <c r="AB126" s="139" t="e">
        <f t="shared" si="22"/>
        <v>#N/A</v>
      </c>
      <c r="AC126" s="140" t="e">
        <f t="shared" si="23"/>
        <v>#N/A</v>
      </c>
      <c r="AD126" s="140" t="e">
        <f t="shared" si="24"/>
        <v>#N/A</v>
      </c>
      <c r="AE126" s="140" t="e">
        <f t="shared" si="25"/>
        <v>#N/A</v>
      </c>
      <c r="AF126" s="141" t="e">
        <f t="shared" si="26"/>
        <v>#N/A</v>
      </c>
      <c r="AH126">
        <f t="shared" si="27"/>
        <v>0</v>
      </c>
      <c r="AI126">
        <f t="shared" si="28"/>
        <v>91</v>
      </c>
    </row>
    <row r="127" spans="1:35" ht="15.75" customHeight="1">
      <c r="A127" s="67" t="str">
        <f t="shared" si="16"/>
        <v/>
      </c>
      <c r="B127" s="65">
        <f t="shared" si="29"/>
        <v>92</v>
      </c>
      <c r="C127" s="68" t="str">
        <f t="shared" si="18"/>
        <v/>
      </c>
      <c r="D127" s="69"/>
      <c r="E127" s="82"/>
      <c r="F127" s="65" t="e">
        <f>VLOOKUP(E127,DUKB!$A$6:$R$658,3,FALSE)</f>
        <v>#N/A</v>
      </c>
      <c r="G127" s="65" t="e">
        <f>VLOOKUP(E127,DUKB!$A$6:$R$658,4,FALSE)</f>
        <v>#N/A</v>
      </c>
      <c r="H127" s="65" t="e">
        <f>VLOOKUP(E127,DUKB!$A$6:$R$658,6,FALSE)</f>
        <v>#N/A</v>
      </c>
      <c r="I127" s="65" t="e">
        <f>VLOOKUP(E127,DUKB!$A$6:$R$658,7,FALSE)</f>
        <v>#N/A</v>
      </c>
      <c r="J127" s="65" t="e">
        <f>VLOOKUP(E127,DUKB!$A$6:$R$658,8,FALSE)</f>
        <v>#N/A</v>
      </c>
      <c r="K127" s="65" t="e">
        <f>VLOOKUP(E127,DUKB!$A$6:$R$658,9,FALSE)</f>
        <v>#N/A</v>
      </c>
      <c r="L127" s="65" t="e">
        <f>VLOOKUP(E127,DUKB!$A$6:$R$658,10,FALSE)</f>
        <v>#N/A</v>
      </c>
      <c r="M127" s="65" t="e">
        <f>VLOOKUP(E127,DUKB!$A$6:$R$658,11,FALSE)</f>
        <v>#N/A</v>
      </c>
      <c r="N127" s="65" t="e">
        <f>VLOOKUP(E127,DUKB!$A$6:$R$658,12,FALSE)</f>
        <v>#N/A</v>
      </c>
      <c r="O127" s="85" t="e">
        <f>VLOOKUP(E127,DUKB!$A$6:$R$658,13,FALSE)</f>
        <v>#N/A</v>
      </c>
      <c r="P127" s="86" t="e">
        <f>VLOOKUP(E127,DUKB!$A$6:$R$658,14,FALSE)</f>
        <v>#N/A</v>
      </c>
      <c r="Q127" s="86" t="e">
        <f>VLOOKUP(E127,DUKB!$A$6:$R$658,15,FALSE)</f>
        <v>#N/A</v>
      </c>
      <c r="R127" s="86" t="e">
        <f>VLOOKUP(E127,DUKB!$A$6:$R$658,16,FALSE)</f>
        <v>#N/A</v>
      </c>
      <c r="S127" s="86" t="e">
        <f>VLOOKUP(E127,DUKB!$A$6:$R$658,17,FALSE)</f>
        <v>#N/A</v>
      </c>
      <c r="T127" s="86" t="e">
        <f>VLOOKUP(E127,DUKB!$A$6:$R$658,18,FALSE)</f>
        <v>#N/A</v>
      </c>
      <c r="U127" s="73" t="str">
        <f t="shared" si="17"/>
        <v/>
      </c>
      <c r="V127" s="69">
        <f t="shared" si="19"/>
        <v>0</v>
      </c>
      <c r="W127" s="138" t="e">
        <f>VLOOKUP(E127,DUKB!$A$6:$B$565,2,FALSE)</f>
        <v>#N/A</v>
      </c>
      <c r="X127" s="137" t="e">
        <f>VLOOKUP(E127,DUKB!$A$6:$T$560,19,FALSE)</f>
        <v>#N/A</v>
      </c>
      <c r="Y127" s="137"/>
      <c r="Z127" s="139">
        <f t="shared" si="20"/>
        <v>0</v>
      </c>
      <c r="AA127" s="139" t="e">
        <f t="shared" si="21"/>
        <v>#N/A</v>
      </c>
      <c r="AB127" s="139" t="e">
        <f t="shared" si="22"/>
        <v>#N/A</v>
      </c>
      <c r="AC127" s="140" t="e">
        <f t="shared" si="23"/>
        <v>#N/A</v>
      </c>
      <c r="AD127" s="140" t="e">
        <f t="shared" si="24"/>
        <v>#N/A</v>
      </c>
      <c r="AE127" s="140" t="e">
        <f t="shared" si="25"/>
        <v>#N/A</v>
      </c>
      <c r="AF127" s="141" t="e">
        <f t="shared" si="26"/>
        <v>#N/A</v>
      </c>
      <c r="AH127">
        <f t="shared" si="27"/>
        <v>0</v>
      </c>
      <c r="AI127">
        <f t="shared" si="28"/>
        <v>92</v>
      </c>
    </row>
    <row r="128" spans="1:35" ht="15.75" customHeight="1">
      <c r="A128" s="67" t="str">
        <f t="shared" si="16"/>
        <v/>
      </c>
      <c r="B128" s="65">
        <f t="shared" si="29"/>
        <v>93</v>
      </c>
      <c r="C128" s="68" t="str">
        <f t="shared" si="18"/>
        <v/>
      </c>
      <c r="D128" s="69"/>
      <c r="E128" s="82"/>
      <c r="F128" s="65" t="e">
        <f>VLOOKUP(E128,DUKB!$A$6:$R$658,3,FALSE)</f>
        <v>#N/A</v>
      </c>
      <c r="G128" s="65" t="e">
        <f>VLOOKUP(E128,DUKB!$A$6:$R$658,4,FALSE)</f>
        <v>#N/A</v>
      </c>
      <c r="H128" s="65" t="e">
        <f>VLOOKUP(E128,DUKB!$A$6:$R$658,6,FALSE)</f>
        <v>#N/A</v>
      </c>
      <c r="I128" s="65" t="e">
        <f>VLOOKUP(E128,DUKB!$A$6:$R$658,7,FALSE)</f>
        <v>#N/A</v>
      </c>
      <c r="J128" s="65" t="e">
        <f>VLOOKUP(E128,DUKB!$A$6:$R$658,8,FALSE)</f>
        <v>#N/A</v>
      </c>
      <c r="K128" s="65" t="e">
        <f>VLOOKUP(E128,DUKB!$A$6:$R$658,9,FALSE)</f>
        <v>#N/A</v>
      </c>
      <c r="L128" s="65" t="e">
        <f>VLOOKUP(E128,DUKB!$A$6:$R$658,10,FALSE)</f>
        <v>#N/A</v>
      </c>
      <c r="M128" s="65" t="e">
        <f>VLOOKUP(E128,DUKB!$A$6:$R$658,11,FALSE)</f>
        <v>#N/A</v>
      </c>
      <c r="N128" s="65" t="e">
        <f>VLOOKUP(E128,DUKB!$A$6:$R$658,12,FALSE)</f>
        <v>#N/A</v>
      </c>
      <c r="O128" s="85" t="e">
        <f>VLOOKUP(E128,DUKB!$A$6:$R$658,13,FALSE)</f>
        <v>#N/A</v>
      </c>
      <c r="P128" s="86" t="e">
        <f>VLOOKUP(E128,DUKB!$A$6:$R$658,14,FALSE)</f>
        <v>#N/A</v>
      </c>
      <c r="Q128" s="86" t="e">
        <f>VLOOKUP(E128,DUKB!$A$6:$R$658,15,FALSE)</f>
        <v>#N/A</v>
      </c>
      <c r="R128" s="86" t="e">
        <f>VLOOKUP(E128,DUKB!$A$6:$R$658,16,FALSE)</f>
        <v>#N/A</v>
      </c>
      <c r="S128" s="86" t="e">
        <f>VLOOKUP(E128,DUKB!$A$6:$R$658,17,FALSE)</f>
        <v>#N/A</v>
      </c>
      <c r="T128" s="86" t="e">
        <f>VLOOKUP(E128,DUKB!$A$6:$R$658,18,FALSE)</f>
        <v>#N/A</v>
      </c>
      <c r="U128" s="73" t="str">
        <f t="shared" si="17"/>
        <v/>
      </c>
      <c r="V128" s="69">
        <f t="shared" si="19"/>
        <v>0</v>
      </c>
      <c r="W128" s="138" t="e">
        <f>VLOOKUP(E128,DUKB!$A$6:$B$565,2,FALSE)</f>
        <v>#N/A</v>
      </c>
      <c r="X128" s="137" t="e">
        <f>VLOOKUP(E128,DUKB!$A$6:$T$560,19,FALSE)</f>
        <v>#N/A</v>
      </c>
      <c r="Y128" s="137"/>
      <c r="Z128" s="139">
        <f t="shared" si="20"/>
        <v>0</v>
      </c>
      <c r="AA128" s="139" t="e">
        <f t="shared" si="21"/>
        <v>#N/A</v>
      </c>
      <c r="AB128" s="139" t="e">
        <f t="shared" si="22"/>
        <v>#N/A</v>
      </c>
      <c r="AC128" s="140" t="e">
        <f t="shared" si="23"/>
        <v>#N/A</v>
      </c>
      <c r="AD128" s="140" t="e">
        <f t="shared" si="24"/>
        <v>#N/A</v>
      </c>
      <c r="AE128" s="140" t="e">
        <f t="shared" si="25"/>
        <v>#N/A</v>
      </c>
      <c r="AF128" s="141" t="e">
        <f t="shared" si="26"/>
        <v>#N/A</v>
      </c>
      <c r="AH128">
        <f t="shared" si="27"/>
        <v>0</v>
      </c>
      <c r="AI128">
        <f t="shared" si="28"/>
        <v>93</v>
      </c>
    </row>
    <row r="129" spans="1:35" ht="15.75" customHeight="1">
      <c r="A129" s="67" t="str">
        <f t="shared" si="16"/>
        <v/>
      </c>
      <c r="B129" s="65">
        <f t="shared" si="29"/>
        <v>94</v>
      </c>
      <c r="C129" s="68" t="str">
        <f t="shared" si="18"/>
        <v/>
      </c>
      <c r="D129" s="69"/>
      <c r="E129" s="82"/>
      <c r="F129" s="65" t="e">
        <f>VLOOKUP(E129,DUKB!$A$6:$R$658,3,FALSE)</f>
        <v>#N/A</v>
      </c>
      <c r="G129" s="65" t="e">
        <f>VLOOKUP(E129,DUKB!$A$6:$R$658,4,FALSE)</f>
        <v>#N/A</v>
      </c>
      <c r="H129" s="65" t="e">
        <f>VLOOKUP(E129,DUKB!$A$6:$R$658,6,FALSE)</f>
        <v>#N/A</v>
      </c>
      <c r="I129" s="65" t="e">
        <f>VLOOKUP(E129,DUKB!$A$6:$R$658,7,FALSE)</f>
        <v>#N/A</v>
      </c>
      <c r="J129" s="65" t="e">
        <f>VLOOKUP(E129,DUKB!$A$6:$R$658,8,FALSE)</f>
        <v>#N/A</v>
      </c>
      <c r="K129" s="65" t="e">
        <f>VLOOKUP(E129,DUKB!$A$6:$R$658,9,FALSE)</f>
        <v>#N/A</v>
      </c>
      <c r="L129" s="65" t="e">
        <f>VLOOKUP(E129,DUKB!$A$6:$R$658,10,FALSE)</f>
        <v>#N/A</v>
      </c>
      <c r="M129" s="65" t="e">
        <f>VLOOKUP(E129,DUKB!$A$6:$R$658,11,FALSE)</f>
        <v>#N/A</v>
      </c>
      <c r="N129" s="65" t="e">
        <f>VLOOKUP(E129,DUKB!$A$6:$R$658,12,FALSE)</f>
        <v>#N/A</v>
      </c>
      <c r="O129" s="85" t="e">
        <f>VLOOKUP(E129,DUKB!$A$6:$R$658,13,FALSE)</f>
        <v>#N/A</v>
      </c>
      <c r="P129" s="86" t="e">
        <f>VLOOKUP(E129,DUKB!$A$6:$R$658,14,FALSE)</f>
        <v>#N/A</v>
      </c>
      <c r="Q129" s="86" t="e">
        <f>VLOOKUP(E129,DUKB!$A$6:$R$658,15,FALSE)</f>
        <v>#N/A</v>
      </c>
      <c r="R129" s="86" t="e">
        <f>VLOOKUP(E129,DUKB!$A$6:$R$658,16,FALSE)</f>
        <v>#N/A</v>
      </c>
      <c r="S129" s="86" t="e">
        <f>VLOOKUP(E129,DUKB!$A$6:$R$658,17,FALSE)</f>
        <v>#N/A</v>
      </c>
      <c r="T129" s="86" t="e">
        <f>VLOOKUP(E129,DUKB!$A$6:$R$658,18,FALSE)</f>
        <v>#N/A</v>
      </c>
      <c r="U129" s="73" t="str">
        <f t="shared" si="17"/>
        <v/>
      </c>
      <c r="V129" s="69">
        <f t="shared" si="19"/>
        <v>0</v>
      </c>
      <c r="W129" s="138" t="e">
        <f>VLOOKUP(E129,DUKB!$A$6:$B$565,2,FALSE)</f>
        <v>#N/A</v>
      </c>
      <c r="X129" s="137" t="e">
        <f>VLOOKUP(E129,DUKB!$A$6:$T$560,19,FALSE)</f>
        <v>#N/A</v>
      </c>
      <c r="Y129" s="137"/>
      <c r="Z129" s="139">
        <f t="shared" si="20"/>
        <v>0</v>
      </c>
      <c r="AA129" s="139" t="e">
        <f t="shared" si="21"/>
        <v>#N/A</v>
      </c>
      <c r="AB129" s="139" t="e">
        <f t="shared" si="22"/>
        <v>#N/A</v>
      </c>
      <c r="AC129" s="140" t="e">
        <f t="shared" si="23"/>
        <v>#N/A</v>
      </c>
      <c r="AD129" s="140" t="e">
        <f t="shared" si="24"/>
        <v>#N/A</v>
      </c>
      <c r="AE129" s="140" t="e">
        <f t="shared" si="25"/>
        <v>#N/A</v>
      </c>
      <c r="AF129" s="141" t="e">
        <f t="shared" si="26"/>
        <v>#N/A</v>
      </c>
      <c r="AH129">
        <f t="shared" si="27"/>
        <v>0</v>
      </c>
      <c r="AI129">
        <f t="shared" si="28"/>
        <v>94</v>
      </c>
    </row>
    <row r="130" spans="1:35" ht="15.75" customHeight="1">
      <c r="A130" s="67" t="str">
        <f t="shared" si="16"/>
        <v/>
      </c>
      <c r="B130" s="65">
        <f t="shared" si="29"/>
        <v>95</v>
      </c>
      <c r="C130" s="68" t="str">
        <f t="shared" si="18"/>
        <v/>
      </c>
      <c r="D130" s="69"/>
      <c r="E130" s="82"/>
      <c r="F130" s="65" t="e">
        <f>VLOOKUP(E130,DUKB!$A$6:$R$658,3,FALSE)</f>
        <v>#N/A</v>
      </c>
      <c r="G130" s="65" t="e">
        <f>VLOOKUP(E130,DUKB!$A$6:$R$658,4,FALSE)</f>
        <v>#N/A</v>
      </c>
      <c r="H130" s="65" t="e">
        <f>VLOOKUP(E130,DUKB!$A$6:$R$658,6,FALSE)</f>
        <v>#N/A</v>
      </c>
      <c r="I130" s="65" t="e">
        <f>VLOOKUP(E130,DUKB!$A$6:$R$658,7,FALSE)</f>
        <v>#N/A</v>
      </c>
      <c r="J130" s="65" t="e">
        <f>VLOOKUP(E130,DUKB!$A$6:$R$658,8,FALSE)</f>
        <v>#N/A</v>
      </c>
      <c r="K130" s="65" t="e">
        <f>VLOOKUP(E130,DUKB!$A$6:$R$658,9,FALSE)</f>
        <v>#N/A</v>
      </c>
      <c r="L130" s="65" t="e">
        <f>VLOOKUP(E130,DUKB!$A$6:$R$658,10,FALSE)</f>
        <v>#N/A</v>
      </c>
      <c r="M130" s="65" t="e">
        <f>VLOOKUP(E130,DUKB!$A$6:$R$658,11,FALSE)</f>
        <v>#N/A</v>
      </c>
      <c r="N130" s="65" t="e">
        <f>VLOOKUP(E130,DUKB!$A$6:$R$658,12,FALSE)</f>
        <v>#N/A</v>
      </c>
      <c r="O130" s="85" t="e">
        <f>VLOOKUP(E130,DUKB!$A$6:$R$658,13,FALSE)</f>
        <v>#N/A</v>
      </c>
      <c r="P130" s="86" t="e">
        <f>VLOOKUP(E130,DUKB!$A$6:$R$658,14,FALSE)</f>
        <v>#N/A</v>
      </c>
      <c r="Q130" s="86" t="e">
        <f>VLOOKUP(E130,DUKB!$A$6:$R$658,15,FALSE)</f>
        <v>#N/A</v>
      </c>
      <c r="R130" s="86" t="e">
        <f>VLOOKUP(E130,DUKB!$A$6:$R$658,16,FALSE)</f>
        <v>#N/A</v>
      </c>
      <c r="S130" s="86" t="e">
        <f>VLOOKUP(E130,DUKB!$A$6:$R$658,17,FALSE)</f>
        <v>#N/A</v>
      </c>
      <c r="T130" s="86" t="e">
        <f>VLOOKUP(E130,DUKB!$A$6:$R$658,18,FALSE)</f>
        <v>#N/A</v>
      </c>
      <c r="U130" s="73" t="str">
        <f t="shared" si="17"/>
        <v/>
      </c>
      <c r="V130" s="69">
        <f t="shared" si="19"/>
        <v>0</v>
      </c>
      <c r="W130" s="138" t="e">
        <f>VLOOKUP(E130,DUKB!$A$6:$B$565,2,FALSE)</f>
        <v>#N/A</v>
      </c>
      <c r="X130" s="137" t="e">
        <f>VLOOKUP(E130,DUKB!$A$6:$T$560,19,FALSE)</f>
        <v>#N/A</v>
      </c>
      <c r="Y130" s="137"/>
      <c r="Z130" s="139">
        <f t="shared" si="20"/>
        <v>0</v>
      </c>
      <c r="AA130" s="139" t="e">
        <f t="shared" si="21"/>
        <v>#N/A</v>
      </c>
      <c r="AB130" s="139" t="e">
        <f t="shared" si="22"/>
        <v>#N/A</v>
      </c>
      <c r="AC130" s="140" t="e">
        <f t="shared" si="23"/>
        <v>#N/A</v>
      </c>
      <c r="AD130" s="140" t="e">
        <f t="shared" si="24"/>
        <v>#N/A</v>
      </c>
      <c r="AE130" s="140" t="e">
        <f t="shared" si="25"/>
        <v>#N/A</v>
      </c>
      <c r="AF130" s="141" t="e">
        <f t="shared" si="26"/>
        <v>#N/A</v>
      </c>
      <c r="AH130">
        <f t="shared" si="27"/>
        <v>0</v>
      </c>
      <c r="AI130">
        <f t="shared" si="28"/>
        <v>95</v>
      </c>
    </row>
    <row r="131" spans="1:35" ht="15.75" customHeight="1">
      <c r="A131" s="67" t="str">
        <f t="shared" si="16"/>
        <v/>
      </c>
      <c r="B131" s="65">
        <f t="shared" si="29"/>
        <v>96</v>
      </c>
      <c r="C131" s="68" t="str">
        <f t="shared" si="18"/>
        <v/>
      </c>
      <c r="D131" s="69"/>
      <c r="E131" s="82"/>
      <c r="F131" s="65" t="e">
        <f>VLOOKUP(E131,DUKB!$A$6:$R$658,3,FALSE)</f>
        <v>#N/A</v>
      </c>
      <c r="G131" s="65" t="e">
        <f>VLOOKUP(E131,DUKB!$A$6:$R$658,4,FALSE)</f>
        <v>#N/A</v>
      </c>
      <c r="H131" s="65" t="e">
        <f>VLOOKUP(E131,DUKB!$A$6:$R$658,6,FALSE)</f>
        <v>#N/A</v>
      </c>
      <c r="I131" s="65" t="e">
        <f>VLOOKUP(E131,DUKB!$A$6:$R$658,7,FALSE)</f>
        <v>#N/A</v>
      </c>
      <c r="J131" s="65" t="e">
        <f>VLOOKUP(E131,DUKB!$A$6:$R$658,8,FALSE)</f>
        <v>#N/A</v>
      </c>
      <c r="K131" s="65" t="e">
        <f>VLOOKUP(E131,DUKB!$A$6:$R$658,9,FALSE)</f>
        <v>#N/A</v>
      </c>
      <c r="L131" s="65" t="e">
        <f>VLOOKUP(E131,DUKB!$A$6:$R$658,10,FALSE)</f>
        <v>#N/A</v>
      </c>
      <c r="M131" s="65" t="e">
        <f>VLOOKUP(E131,DUKB!$A$6:$R$658,11,FALSE)</f>
        <v>#N/A</v>
      </c>
      <c r="N131" s="65" t="e">
        <f>VLOOKUP(E131,DUKB!$A$6:$R$658,12,FALSE)</f>
        <v>#N/A</v>
      </c>
      <c r="O131" s="85" t="e">
        <f>VLOOKUP(E131,DUKB!$A$6:$R$658,13,FALSE)</f>
        <v>#N/A</v>
      </c>
      <c r="P131" s="86" t="e">
        <f>VLOOKUP(E131,DUKB!$A$6:$R$658,14,FALSE)</f>
        <v>#N/A</v>
      </c>
      <c r="Q131" s="86" t="e">
        <f>VLOOKUP(E131,DUKB!$A$6:$R$658,15,FALSE)</f>
        <v>#N/A</v>
      </c>
      <c r="R131" s="86" t="e">
        <f>VLOOKUP(E131,DUKB!$A$6:$R$658,16,FALSE)</f>
        <v>#N/A</v>
      </c>
      <c r="S131" s="86" t="e">
        <f>VLOOKUP(E131,DUKB!$A$6:$R$658,17,FALSE)</f>
        <v>#N/A</v>
      </c>
      <c r="T131" s="86" t="e">
        <f>VLOOKUP(E131,DUKB!$A$6:$R$658,18,FALSE)</f>
        <v>#N/A</v>
      </c>
      <c r="U131" s="73" t="str">
        <f t="shared" si="17"/>
        <v/>
      </c>
      <c r="V131" s="69">
        <f t="shared" si="19"/>
        <v>0</v>
      </c>
      <c r="W131" s="138" t="e">
        <f>VLOOKUP(E131,DUKB!$A$6:$B$565,2,FALSE)</f>
        <v>#N/A</v>
      </c>
      <c r="X131" s="137" t="e">
        <f>VLOOKUP(E131,DUKB!$A$6:$T$560,19,FALSE)</f>
        <v>#N/A</v>
      </c>
      <c r="Y131" s="137"/>
      <c r="Z131" s="139">
        <f t="shared" si="20"/>
        <v>0</v>
      </c>
      <c r="AA131" s="139" t="e">
        <f t="shared" si="21"/>
        <v>#N/A</v>
      </c>
      <c r="AB131" s="139" t="e">
        <f t="shared" si="22"/>
        <v>#N/A</v>
      </c>
      <c r="AC131" s="140" t="e">
        <f t="shared" si="23"/>
        <v>#N/A</v>
      </c>
      <c r="AD131" s="140" t="e">
        <f t="shared" si="24"/>
        <v>#N/A</v>
      </c>
      <c r="AE131" s="140" t="e">
        <f t="shared" si="25"/>
        <v>#N/A</v>
      </c>
      <c r="AF131" s="141" t="e">
        <f t="shared" si="26"/>
        <v>#N/A</v>
      </c>
      <c r="AH131">
        <f t="shared" si="27"/>
        <v>0</v>
      </c>
      <c r="AI131">
        <f t="shared" si="28"/>
        <v>96</v>
      </c>
    </row>
    <row r="132" spans="1:35" ht="15.75" customHeight="1">
      <c r="A132" s="67" t="str">
        <f t="shared" si="16"/>
        <v/>
      </c>
      <c r="B132" s="65">
        <f t="shared" si="29"/>
        <v>97</v>
      </c>
      <c r="C132" s="68" t="str">
        <f t="shared" si="18"/>
        <v/>
      </c>
      <c r="D132" s="69"/>
      <c r="E132" s="82"/>
      <c r="F132" s="65" t="e">
        <f>VLOOKUP(E132,DUKB!$A$6:$R$658,3,FALSE)</f>
        <v>#N/A</v>
      </c>
      <c r="G132" s="65" t="e">
        <f>VLOOKUP(E132,DUKB!$A$6:$R$658,4,FALSE)</f>
        <v>#N/A</v>
      </c>
      <c r="H132" s="65" t="e">
        <f>VLOOKUP(E132,DUKB!$A$6:$R$658,6,FALSE)</f>
        <v>#N/A</v>
      </c>
      <c r="I132" s="65" t="e">
        <f>VLOOKUP(E132,DUKB!$A$6:$R$658,7,FALSE)</f>
        <v>#N/A</v>
      </c>
      <c r="J132" s="65" t="e">
        <f>VLOOKUP(E132,DUKB!$A$6:$R$658,8,FALSE)</f>
        <v>#N/A</v>
      </c>
      <c r="K132" s="65" t="e">
        <f>VLOOKUP(E132,DUKB!$A$6:$R$658,9,FALSE)</f>
        <v>#N/A</v>
      </c>
      <c r="L132" s="65" t="e">
        <f>VLOOKUP(E132,DUKB!$A$6:$R$658,10,FALSE)</f>
        <v>#N/A</v>
      </c>
      <c r="M132" s="65" t="e">
        <f>VLOOKUP(E132,DUKB!$A$6:$R$658,11,FALSE)</f>
        <v>#N/A</v>
      </c>
      <c r="N132" s="65" t="e">
        <f>VLOOKUP(E132,DUKB!$A$6:$R$658,12,FALSE)</f>
        <v>#N/A</v>
      </c>
      <c r="O132" s="85" t="e">
        <f>VLOOKUP(E132,DUKB!$A$6:$R$658,13,FALSE)</f>
        <v>#N/A</v>
      </c>
      <c r="P132" s="86" t="e">
        <f>VLOOKUP(E132,DUKB!$A$6:$R$658,14,FALSE)</f>
        <v>#N/A</v>
      </c>
      <c r="Q132" s="86" t="e">
        <f>VLOOKUP(E132,DUKB!$A$6:$R$658,15,FALSE)</f>
        <v>#N/A</v>
      </c>
      <c r="R132" s="86" t="e">
        <f>VLOOKUP(E132,DUKB!$A$6:$R$658,16,FALSE)</f>
        <v>#N/A</v>
      </c>
      <c r="S132" s="86" t="e">
        <f>VLOOKUP(E132,DUKB!$A$6:$R$658,17,FALSE)</f>
        <v>#N/A</v>
      </c>
      <c r="T132" s="86" t="e">
        <f>VLOOKUP(E132,DUKB!$A$6:$R$658,18,FALSE)</f>
        <v>#N/A</v>
      </c>
      <c r="U132" s="73" t="str">
        <f t="shared" si="17"/>
        <v/>
      </c>
      <c r="V132" s="69">
        <f t="shared" si="19"/>
        <v>0</v>
      </c>
      <c r="W132" s="138" t="e">
        <f>VLOOKUP(E132,DUKB!$A$6:$B$565,2,FALSE)</f>
        <v>#N/A</v>
      </c>
      <c r="X132" s="137" t="e">
        <f>VLOOKUP(E132,DUKB!$A$6:$T$560,19,FALSE)</f>
        <v>#N/A</v>
      </c>
      <c r="Y132" s="137"/>
      <c r="Z132" s="139">
        <f t="shared" si="20"/>
        <v>0</v>
      </c>
      <c r="AA132" s="139" t="e">
        <f t="shared" si="21"/>
        <v>#N/A</v>
      </c>
      <c r="AB132" s="139" t="e">
        <f t="shared" si="22"/>
        <v>#N/A</v>
      </c>
      <c r="AC132" s="140" t="e">
        <f t="shared" si="23"/>
        <v>#N/A</v>
      </c>
      <c r="AD132" s="140" t="e">
        <f t="shared" si="24"/>
        <v>#N/A</v>
      </c>
      <c r="AE132" s="140" t="e">
        <f t="shared" si="25"/>
        <v>#N/A</v>
      </c>
      <c r="AF132" s="141" t="e">
        <f t="shared" si="26"/>
        <v>#N/A</v>
      </c>
      <c r="AH132">
        <f t="shared" si="27"/>
        <v>0</v>
      </c>
      <c r="AI132">
        <f t="shared" si="28"/>
        <v>97</v>
      </c>
    </row>
    <row r="133" spans="1:35" ht="15.75" customHeight="1">
      <c r="A133" s="67" t="str">
        <f t="shared" si="16"/>
        <v/>
      </c>
      <c r="B133" s="65">
        <f t="shared" si="29"/>
        <v>98</v>
      </c>
      <c r="C133" s="68" t="str">
        <f t="shared" si="18"/>
        <v/>
      </c>
      <c r="D133" s="69"/>
      <c r="E133" s="82"/>
      <c r="F133" s="65" t="e">
        <f>VLOOKUP(E133,DUKB!$A$6:$R$658,3,FALSE)</f>
        <v>#N/A</v>
      </c>
      <c r="G133" s="65" t="e">
        <f>VLOOKUP(E133,DUKB!$A$6:$R$658,4,FALSE)</f>
        <v>#N/A</v>
      </c>
      <c r="H133" s="65" t="e">
        <f>VLOOKUP(E133,DUKB!$A$6:$R$658,6,FALSE)</f>
        <v>#N/A</v>
      </c>
      <c r="I133" s="65" t="e">
        <f>VLOOKUP(E133,DUKB!$A$6:$R$658,7,FALSE)</f>
        <v>#N/A</v>
      </c>
      <c r="J133" s="65" t="e">
        <f>VLOOKUP(E133,DUKB!$A$6:$R$658,8,FALSE)</f>
        <v>#N/A</v>
      </c>
      <c r="K133" s="65" t="e">
        <f>VLOOKUP(E133,DUKB!$A$6:$R$658,9,FALSE)</f>
        <v>#N/A</v>
      </c>
      <c r="L133" s="65" t="e">
        <f>VLOOKUP(E133,DUKB!$A$6:$R$658,10,FALSE)</f>
        <v>#N/A</v>
      </c>
      <c r="M133" s="65" t="e">
        <f>VLOOKUP(E133,DUKB!$A$6:$R$658,11,FALSE)</f>
        <v>#N/A</v>
      </c>
      <c r="N133" s="65" t="e">
        <f>VLOOKUP(E133,DUKB!$A$6:$R$658,12,FALSE)</f>
        <v>#N/A</v>
      </c>
      <c r="O133" s="85" t="e">
        <f>VLOOKUP(E133,DUKB!$A$6:$R$658,13,FALSE)</f>
        <v>#N/A</v>
      </c>
      <c r="P133" s="86" t="e">
        <f>VLOOKUP(E133,DUKB!$A$6:$R$658,14,FALSE)</f>
        <v>#N/A</v>
      </c>
      <c r="Q133" s="86" t="e">
        <f>VLOOKUP(E133,DUKB!$A$6:$R$658,15,FALSE)</f>
        <v>#N/A</v>
      </c>
      <c r="R133" s="86" t="e">
        <f>VLOOKUP(E133,DUKB!$A$6:$R$658,16,FALSE)</f>
        <v>#N/A</v>
      </c>
      <c r="S133" s="86" t="e">
        <f>VLOOKUP(E133,DUKB!$A$6:$R$658,17,FALSE)</f>
        <v>#N/A</v>
      </c>
      <c r="T133" s="86" t="e">
        <f>VLOOKUP(E133,DUKB!$A$6:$R$658,18,FALSE)</f>
        <v>#N/A</v>
      </c>
      <c r="U133" s="73" t="str">
        <f t="shared" si="17"/>
        <v/>
      </c>
      <c r="V133" s="69">
        <f t="shared" si="19"/>
        <v>0</v>
      </c>
      <c r="W133" s="138" t="e">
        <f>VLOOKUP(E133,DUKB!$A$6:$B$565,2,FALSE)</f>
        <v>#N/A</v>
      </c>
      <c r="X133" s="137" t="e">
        <f>VLOOKUP(E133,DUKB!$A$6:$T$560,19,FALSE)</f>
        <v>#N/A</v>
      </c>
      <c r="Y133" s="137"/>
      <c r="Z133" s="139">
        <f t="shared" si="20"/>
        <v>0</v>
      </c>
      <c r="AA133" s="139" t="e">
        <f t="shared" si="21"/>
        <v>#N/A</v>
      </c>
      <c r="AB133" s="139" t="e">
        <f t="shared" si="22"/>
        <v>#N/A</v>
      </c>
      <c r="AC133" s="140" t="e">
        <f t="shared" si="23"/>
        <v>#N/A</v>
      </c>
      <c r="AD133" s="140" t="e">
        <f t="shared" si="24"/>
        <v>#N/A</v>
      </c>
      <c r="AE133" s="140" t="e">
        <f t="shared" si="25"/>
        <v>#N/A</v>
      </c>
      <c r="AF133" s="141" t="e">
        <f t="shared" si="26"/>
        <v>#N/A</v>
      </c>
      <c r="AH133">
        <f t="shared" si="27"/>
        <v>0</v>
      </c>
      <c r="AI133">
        <f t="shared" si="28"/>
        <v>98</v>
      </c>
    </row>
    <row r="134" spans="1:35" ht="15.75" customHeight="1">
      <c r="A134" s="67" t="str">
        <f t="shared" ref="A134:A197" si="30">IF(COUNTIF($E$2:$E$47178,E134)&gt;1,"DOUBLE","")</f>
        <v/>
      </c>
      <c r="B134" s="65">
        <f t="shared" si="29"/>
        <v>99</v>
      </c>
      <c r="C134" s="68" t="str">
        <f t="shared" si="18"/>
        <v/>
      </c>
      <c r="D134" s="69"/>
      <c r="E134" s="82"/>
      <c r="F134" s="65" t="e">
        <f>VLOOKUP(E134,DUKB!$A$6:$R$658,3,FALSE)</f>
        <v>#N/A</v>
      </c>
      <c r="G134" s="65" t="e">
        <f>VLOOKUP(E134,DUKB!$A$6:$R$658,4,FALSE)</f>
        <v>#N/A</v>
      </c>
      <c r="H134" s="65" t="e">
        <f>VLOOKUP(E134,DUKB!$A$6:$R$658,6,FALSE)</f>
        <v>#N/A</v>
      </c>
      <c r="I134" s="65" t="e">
        <f>VLOOKUP(E134,DUKB!$A$6:$R$658,7,FALSE)</f>
        <v>#N/A</v>
      </c>
      <c r="J134" s="65" t="e">
        <f>VLOOKUP(E134,DUKB!$A$6:$R$658,8,FALSE)</f>
        <v>#N/A</v>
      </c>
      <c r="K134" s="65" t="e">
        <f>VLOOKUP(E134,DUKB!$A$6:$R$658,9,FALSE)</f>
        <v>#N/A</v>
      </c>
      <c r="L134" s="65" t="e">
        <f>VLOOKUP(E134,DUKB!$A$6:$R$658,10,FALSE)</f>
        <v>#N/A</v>
      </c>
      <c r="M134" s="65" t="e">
        <f>VLOOKUP(E134,DUKB!$A$6:$R$658,11,FALSE)</f>
        <v>#N/A</v>
      </c>
      <c r="N134" s="65" t="e">
        <f>VLOOKUP(E134,DUKB!$A$6:$R$658,12,FALSE)</f>
        <v>#N/A</v>
      </c>
      <c r="O134" s="85" t="e">
        <f>VLOOKUP(E134,DUKB!$A$6:$R$658,13,FALSE)</f>
        <v>#N/A</v>
      </c>
      <c r="P134" s="86" t="e">
        <f>VLOOKUP(E134,DUKB!$A$6:$R$658,14,FALSE)</f>
        <v>#N/A</v>
      </c>
      <c r="Q134" s="86" t="e">
        <f>VLOOKUP(E134,DUKB!$A$6:$R$658,15,FALSE)</f>
        <v>#N/A</v>
      </c>
      <c r="R134" s="86" t="e">
        <f>VLOOKUP(E134,DUKB!$A$6:$R$658,16,FALSE)</f>
        <v>#N/A</v>
      </c>
      <c r="S134" s="86" t="e">
        <f>VLOOKUP(E134,DUKB!$A$6:$R$658,17,FALSE)</f>
        <v>#N/A</v>
      </c>
      <c r="T134" s="86" t="e">
        <f>VLOOKUP(E134,DUKB!$A$6:$R$658,18,FALSE)</f>
        <v>#N/A</v>
      </c>
      <c r="U134" s="73" t="str">
        <f t="shared" ref="U134:U197" si="31">IF(C134="","",(SUMIF($D$2:$D$25115,D134,$O$2:$O$25115)))</f>
        <v/>
      </c>
      <c r="V134" s="69">
        <f t="shared" si="19"/>
        <v>0</v>
      </c>
      <c r="W134" s="138" t="e">
        <f>VLOOKUP(E134,DUKB!$A$6:$B$565,2,FALSE)</f>
        <v>#N/A</v>
      </c>
      <c r="X134" s="137" t="e">
        <f>VLOOKUP(E134,DUKB!$A$6:$T$560,19,FALSE)</f>
        <v>#N/A</v>
      </c>
      <c r="Y134" s="137"/>
      <c r="Z134" s="139">
        <f t="shared" si="20"/>
        <v>0</v>
      </c>
      <c r="AA134" s="139" t="e">
        <f t="shared" si="21"/>
        <v>#N/A</v>
      </c>
      <c r="AB134" s="139" t="e">
        <f t="shared" si="22"/>
        <v>#N/A</v>
      </c>
      <c r="AC134" s="140" t="e">
        <f t="shared" si="23"/>
        <v>#N/A</v>
      </c>
      <c r="AD134" s="140" t="e">
        <f t="shared" si="24"/>
        <v>#N/A</v>
      </c>
      <c r="AE134" s="140" t="e">
        <f t="shared" si="25"/>
        <v>#N/A</v>
      </c>
      <c r="AF134" s="141" t="e">
        <f t="shared" si="26"/>
        <v>#N/A</v>
      </c>
      <c r="AH134">
        <f t="shared" si="27"/>
        <v>0</v>
      </c>
      <c r="AI134">
        <f t="shared" si="28"/>
        <v>99</v>
      </c>
    </row>
    <row r="135" spans="1:35" ht="15.75" customHeight="1">
      <c r="A135" s="67" t="str">
        <f t="shared" si="30"/>
        <v/>
      </c>
      <c r="B135" s="65">
        <f t="shared" si="29"/>
        <v>100</v>
      </c>
      <c r="C135" s="68" t="str">
        <f t="shared" ref="C135:C198" si="32">IF(D135="","",(IF(D136=D135,"",1)))</f>
        <v/>
      </c>
      <c r="D135" s="69"/>
      <c r="E135" s="82"/>
      <c r="F135" s="65" t="e">
        <f>VLOOKUP(E135,DUKB!$A$6:$R$658,3,FALSE)</f>
        <v>#N/A</v>
      </c>
      <c r="G135" s="65" t="e">
        <f>VLOOKUP(E135,DUKB!$A$6:$R$658,4,FALSE)</f>
        <v>#N/A</v>
      </c>
      <c r="H135" s="65" t="e">
        <f>VLOOKUP(E135,DUKB!$A$6:$R$658,6,FALSE)</f>
        <v>#N/A</v>
      </c>
      <c r="I135" s="65" t="e">
        <f>VLOOKUP(E135,DUKB!$A$6:$R$658,7,FALSE)</f>
        <v>#N/A</v>
      </c>
      <c r="J135" s="65" t="e">
        <f>VLOOKUP(E135,DUKB!$A$6:$R$658,8,FALSE)</f>
        <v>#N/A</v>
      </c>
      <c r="K135" s="65" t="e">
        <f>VLOOKUP(E135,DUKB!$A$6:$R$658,9,FALSE)</f>
        <v>#N/A</v>
      </c>
      <c r="L135" s="65" t="e">
        <f>VLOOKUP(E135,DUKB!$A$6:$R$658,10,FALSE)</f>
        <v>#N/A</v>
      </c>
      <c r="M135" s="65" t="e">
        <f>VLOOKUP(E135,DUKB!$A$6:$R$658,11,FALSE)</f>
        <v>#N/A</v>
      </c>
      <c r="N135" s="65" t="e">
        <f>VLOOKUP(E135,DUKB!$A$6:$R$658,12,FALSE)</f>
        <v>#N/A</v>
      </c>
      <c r="O135" s="85" t="e">
        <f>VLOOKUP(E135,DUKB!$A$6:$R$658,13,FALSE)</f>
        <v>#N/A</v>
      </c>
      <c r="P135" s="86" t="e">
        <f>VLOOKUP(E135,DUKB!$A$6:$R$658,14,FALSE)</f>
        <v>#N/A</v>
      </c>
      <c r="Q135" s="86" t="e">
        <f>VLOOKUP(E135,DUKB!$A$6:$R$658,15,FALSE)</f>
        <v>#N/A</v>
      </c>
      <c r="R135" s="86" t="e">
        <f>VLOOKUP(E135,DUKB!$A$6:$R$658,16,FALSE)</f>
        <v>#N/A</v>
      </c>
      <c r="S135" s="86" t="e">
        <f>VLOOKUP(E135,DUKB!$A$6:$R$658,17,FALSE)</f>
        <v>#N/A</v>
      </c>
      <c r="T135" s="86" t="e">
        <f>VLOOKUP(E135,DUKB!$A$6:$R$658,18,FALSE)</f>
        <v>#N/A</v>
      </c>
      <c r="U135" s="73" t="str">
        <f t="shared" si="31"/>
        <v/>
      </c>
      <c r="V135" s="69">
        <f t="shared" ref="V135:V198" si="33">D135</f>
        <v>0</v>
      </c>
      <c r="W135" s="138" t="e">
        <f>VLOOKUP(E135,DUKB!$A$6:$B$565,2,FALSE)</f>
        <v>#N/A</v>
      </c>
      <c r="X135" s="137" t="e">
        <f>VLOOKUP(E135,DUKB!$A$6:$T$560,19,FALSE)</f>
        <v>#N/A</v>
      </c>
      <c r="Y135" s="137"/>
      <c r="Z135" s="139">
        <f t="shared" ref="Z135:Z198" si="34">E135</f>
        <v>0</v>
      </c>
      <c r="AA135" s="139" t="e">
        <f t="shared" ref="AA135:AA198" si="35">W135</f>
        <v>#N/A</v>
      </c>
      <c r="AB135" s="139" t="e">
        <f t="shared" ref="AB135:AB198" si="36">X135</f>
        <v>#N/A</v>
      </c>
      <c r="AC135" s="140" t="e">
        <f t="shared" ref="AC135:AC198" si="37">G135</f>
        <v>#N/A</v>
      </c>
      <c r="AD135" s="140" t="e">
        <f t="shared" ref="AD135:AD198" si="38">H135</f>
        <v>#N/A</v>
      </c>
      <c r="AE135" s="140" t="e">
        <f t="shared" ref="AE135:AE198" si="39">N135</f>
        <v>#N/A</v>
      </c>
      <c r="AF135" s="141" t="e">
        <f t="shared" ref="AF135:AF198" si="40">O135</f>
        <v>#N/A</v>
      </c>
      <c r="AH135">
        <f t="shared" ref="AH135:AH198" si="41">E135</f>
        <v>0</v>
      </c>
      <c r="AI135">
        <f t="shared" ref="AI135:AI198" si="42">B135</f>
        <v>100</v>
      </c>
    </row>
    <row r="136" spans="1:35" ht="15.75" customHeight="1">
      <c r="A136" s="67" t="str">
        <f t="shared" si="30"/>
        <v/>
      </c>
      <c r="B136" s="65">
        <f t="shared" ref="B136:B199" si="43">B135+1</f>
        <v>101</v>
      </c>
      <c r="C136" s="68" t="str">
        <f t="shared" si="32"/>
        <v/>
      </c>
      <c r="D136" s="69"/>
      <c r="E136" s="82"/>
      <c r="F136" s="65" t="e">
        <f>VLOOKUP(E136,DUKB!$A$6:$R$658,3,FALSE)</f>
        <v>#N/A</v>
      </c>
      <c r="G136" s="65" t="e">
        <f>VLOOKUP(E136,DUKB!$A$6:$R$658,4,FALSE)</f>
        <v>#N/A</v>
      </c>
      <c r="H136" s="65" t="e">
        <f>VLOOKUP(E136,DUKB!$A$6:$R$658,6,FALSE)</f>
        <v>#N/A</v>
      </c>
      <c r="I136" s="65" t="e">
        <f>VLOOKUP(E136,DUKB!$A$6:$R$658,7,FALSE)</f>
        <v>#N/A</v>
      </c>
      <c r="J136" s="65" t="e">
        <f>VLOOKUP(E136,DUKB!$A$6:$R$658,8,FALSE)</f>
        <v>#N/A</v>
      </c>
      <c r="K136" s="65" t="e">
        <f>VLOOKUP(E136,DUKB!$A$6:$R$658,9,FALSE)</f>
        <v>#N/A</v>
      </c>
      <c r="L136" s="65" t="e">
        <f>VLOOKUP(E136,DUKB!$A$6:$R$658,10,FALSE)</f>
        <v>#N/A</v>
      </c>
      <c r="M136" s="65" t="e">
        <f>VLOOKUP(E136,DUKB!$A$6:$R$658,11,FALSE)</f>
        <v>#N/A</v>
      </c>
      <c r="N136" s="65" t="e">
        <f>VLOOKUP(E136,DUKB!$A$6:$R$658,12,FALSE)</f>
        <v>#N/A</v>
      </c>
      <c r="O136" s="85" t="e">
        <f>VLOOKUP(E136,DUKB!$A$6:$R$658,13,FALSE)</f>
        <v>#N/A</v>
      </c>
      <c r="P136" s="86" t="e">
        <f>VLOOKUP(E136,DUKB!$A$6:$R$658,14,FALSE)</f>
        <v>#N/A</v>
      </c>
      <c r="Q136" s="86" t="e">
        <f>VLOOKUP(E136,DUKB!$A$6:$R$658,15,FALSE)</f>
        <v>#N/A</v>
      </c>
      <c r="R136" s="86" t="e">
        <f>VLOOKUP(E136,DUKB!$A$6:$R$658,16,FALSE)</f>
        <v>#N/A</v>
      </c>
      <c r="S136" s="86" t="e">
        <f>VLOOKUP(E136,DUKB!$A$6:$R$658,17,FALSE)</f>
        <v>#N/A</v>
      </c>
      <c r="T136" s="86" t="e">
        <f>VLOOKUP(E136,DUKB!$A$6:$R$658,18,FALSE)</f>
        <v>#N/A</v>
      </c>
      <c r="U136" s="73" t="str">
        <f t="shared" si="31"/>
        <v/>
      </c>
      <c r="V136" s="69">
        <f t="shared" si="33"/>
        <v>0</v>
      </c>
      <c r="W136" s="138" t="e">
        <f>VLOOKUP(E136,DUKB!$A$6:$B$565,2,FALSE)</f>
        <v>#N/A</v>
      </c>
      <c r="X136" s="137" t="e">
        <f>VLOOKUP(E136,DUKB!$A$6:$T$560,19,FALSE)</f>
        <v>#N/A</v>
      </c>
      <c r="Y136" s="137"/>
      <c r="Z136" s="139">
        <f t="shared" si="34"/>
        <v>0</v>
      </c>
      <c r="AA136" s="139" t="e">
        <f t="shared" si="35"/>
        <v>#N/A</v>
      </c>
      <c r="AB136" s="139" t="e">
        <f t="shared" si="36"/>
        <v>#N/A</v>
      </c>
      <c r="AC136" s="140" t="e">
        <f t="shared" si="37"/>
        <v>#N/A</v>
      </c>
      <c r="AD136" s="140" t="e">
        <f t="shared" si="38"/>
        <v>#N/A</v>
      </c>
      <c r="AE136" s="140" t="e">
        <f t="shared" si="39"/>
        <v>#N/A</v>
      </c>
      <c r="AF136" s="141" t="e">
        <f t="shared" si="40"/>
        <v>#N/A</v>
      </c>
      <c r="AH136">
        <f t="shared" si="41"/>
        <v>0</v>
      </c>
      <c r="AI136">
        <f t="shared" si="42"/>
        <v>101</v>
      </c>
    </row>
    <row r="137" spans="1:35" ht="15.75" customHeight="1">
      <c r="A137" s="67" t="str">
        <f t="shared" si="30"/>
        <v/>
      </c>
      <c r="B137" s="65">
        <f t="shared" si="43"/>
        <v>102</v>
      </c>
      <c r="C137" s="68" t="str">
        <f t="shared" si="32"/>
        <v/>
      </c>
      <c r="D137" s="69"/>
      <c r="E137" s="82"/>
      <c r="F137" s="65" t="e">
        <f>VLOOKUP(E137,DUKB!$A$6:$R$658,3,FALSE)</f>
        <v>#N/A</v>
      </c>
      <c r="G137" s="65" t="e">
        <f>VLOOKUP(E137,DUKB!$A$6:$R$658,4,FALSE)</f>
        <v>#N/A</v>
      </c>
      <c r="H137" s="65" t="e">
        <f>VLOOKUP(E137,DUKB!$A$6:$R$658,6,FALSE)</f>
        <v>#N/A</v>
      </c>
      <c r="I137" s="65" t="e">
        <f>VLOOKUP(E137,DUKB!$A$6:$R$658,7,FALSE)</f>
        <v>#N/A</v>
      </c>
      <c r="J137" s="65" t="e">
        <f>VLOOKUP(E137,DUKB!$A$6:$R$658,8,FALSE)</f>
        <v>#N/A</v>
      </c>
      <c r="K137" s="65" t="e">
        <f>VLOOKUP(E137,DUKB!$A$6:$R$658,9,FALSE)</f>
        <v>#N/A</v>
      </c>
      <c r="L137" s="65" t="e">
        <f>VLOOKUP(E137,DUKB!$A$6:$R$658,10,FALSE)</f>
        <v>#N/A</v>
      </c>
      <c r="M137" s="65" t="e">
        <f>VLOOKUP(E137,DUKB!$A$6:$R$658,11,FALSE)</f>
        <v>#N/A</v>
      </c>
      <c r="N137" s="65" t="e">
        <f>VLOOKUP(E137,DUKB!$A$6:$R$658,12,FALSE)</f>
        <v>#N/A</v>
      </c>
      <c r="O137" s="85" t="e">
        <f>VLOOKUP(E137,DUKB!$A$6:$R$658,13,FALSE)</f>
        <v>#N/A</v>
      </c>
      <c r="P137" s="86" t="e">
        <f>VLOOKUP(E137,DUKB!$A$6:$R$658,14,FALSE)</f>
        <v>#N/A</v>
      </c>
      <c r="Q137" s="86" t="e">
        <f>VLOOKUP(E137,DUKB!$A$6:$R$658,15,FALSE)</f>
        <v>#N/A</v>
      </c>
      <c r="R137" s="86" t="e">
        <f>VLOOKUP(E137,DUKB!$A$6:$R$658,16,FALSE)</f>
        <v>#N/A</v>
      </c>
      <c r="S137" s="86" t="e">
        <f>VLOOKUP(E137,DUKB!$A$6:$R$658,17,FALSE)</f>
        <v>#N/A</v>
      </c>
      <c r="T137" s="86" t="e">
        <f>VLOOKUP(E137,DUKB!$A$6:$R$658,18,FALSE)</f>
        <v>#N/A</v>
      </c>
      <c r="U137" s="73" t="str">
        <f t="shared" si="31"/>
        <v/>
      </c>
      <c r="V137" s="69">
        <f t="shared" si="33"/>
        <v>0</v>
      </c>
      <c r="W137" s="138" t="e">
        <f>VLOOKUP(E137,DUKB!$A$6:$B$565,2,FALSE)</f>
        <v>#N/A</v>
      </c>
      <c r="X137" s="137" t="e">
        <f>VLOOKUP(E137,DUKB!$A$6:$T$560,19,FALSE)</f>
        <v>#N/A</v>
      </c>
      <c r="Y137" s="137"/>
      <c r="Z137" s="139">
        <f t="shared" si="34"/>
        <v>0</v>
      </c>
      <c r="AA137" s="139" t="e">
        <f t="shared" si="35"/>
        <v>#N/A</v>
      </c>
      <c r="AB137" s="139" t="e">
        <f t="shared" si="36"/>
        <v>#N/A</v>
      </c>
      <c r="AC137" s="140" t="e">
        <f t="shared" si="37"/>
        <v>#N/A</v>
      </c>
      <c r="AD137" s="140" t="e">
        <f t="shared" si="38"/>
        <v>#N/A</v>
      </c>
      <c r="AE137" s="140" t="e">
        <f t="shared" si="39"/>
        <v>#N/A</v>
      </c>
      <c r="AF137" s="141" t="e">
        <f t="shared" si="40"/>
        <v>#N/A</v>
      </c>
      <c r="AH137">
        <f t="shared" si="41"/>
        <v>0</v>
      </c>
      <c r="AI137">
        <f t="shared" si="42"/>
        <v>102</v>
      </c>
    </row>
    <row r="138" spans="1:35" ht="15.75" customHeight="1">
      <c r="A138" s="67" t="str">
        <f t="shared" si="30"/>
        <v/>
      </c>
      <c r="B138" s="65">
        <f t="shared" si="43"/>
        <v>103</v>
      </c>
      <c r="C138" s="68" t="str">
        <f t="shared" si="32"/>
        <v/>
      </c>
      <c r="D138" s="69"/>
      <c r="E138" s="82"/>
      <c r="F138" s="65" t="e">
        <f>VLOOKUP(E138,DUKB!$A$6:$R$658,3,FALSE)</f>
        <v>#N/A</v>
      </c>
      <c r="G138" s="65" t="e">
        <f>VLOOKUP(E138,DUKB!$A$6:$R$658,4,FALSE)</f>
        <v>#N/A</v>
      </c>
      <c r="H138" s="65" t="e">
        <f>VLOOKUP(E138,DUKB!$A$6:$R$658,6,FALSE)</f>
        <v>#N/A</v>
      </c>
      <c r="I138" s="65" t="e">
        <f>VLOOKUP(E138,DUKB!$A$6:$R$658,7,FALSE)</f>
        <v>#N/A</v>
      </c>
      <c r="J138" s="65" t="e">
        <f>VLOOKUP(E138,DUKB!$A$6:$R$658,8,FALSE)</f>
        <v>#N/A</v>
      </c>
      <c r="K138" s="65" t="e">
        <f>VLOOKUP(E138,DUKB!$A$6:$R$658,9,FALSE)</f>
        <v>#N/A</v>
      </c>
      <c r="L138" s="65" t="e">
        <f>VLOOKUP(E138,DUKB!$A$6:$R$658,10,FALSE)</f>
        <v>#N/A</v>
      </c>
      <c r="M138" s="65" t="e">
        <f>VLOOKUP(E138,DUKB!$A$6:$R$658,11,FALSE)</f>
        <v>#N/A</v>
      </c>
      <c r="N138" s="65" t="e">
        <f>VLOOKUP(E138,DUKB!$A$6:$R$658,12,FALSE)</f>
        <v>#N/A</v>
      </c>
      <c r="O138" s="85" t="e">
        <f>VLOOKUP(E138,DUKB!$A$6:$R$658,13,FALSE)</f>
        <v>#N/A</v>
      </c>
      <c r="P138" s="86" t="e">
        <f>VLOOKUP(E138,DUKB!$A$6:$R$658,14,FALSE)</f>
        <v>#N/A</v>
      </c>
      <c r="Q138" s="86" t="e">
        <f>VLOOKUP(E138,DUKB!$A$6:$R$658,15,FALSE)</f>
        <v>#N/A</v>
      </c>
      <c r="R138" s="86" t="e">
        <f>VLOOKUP(E138,DUKB!$A$6:$R$658,16,FALSE)</f>
        <v>#N/A</v>
      </c>
      <c r="S138" s="86" t="e">
        <f>VLOOKUP(E138,DUKB!$A$6:$R$658,17,FALSE)</f>
        <v>#N/A</v>
      </c>
      <c r="T138" s="86" t="e">
        <f>VLOOKUP(E138,DUKB!$A$6:$R$658,18,FALSE)</f>
        <v>#N/A</v>
      </c>
      <c r="U138" s="73" t="str">
        <f t="shared" si="31"/>
        <v/>
      </c>
      <c r="V138" s="69">
        <f t="shared" si="33"/>
        <v>0</v>
      </c>
      <c r="W138" s="138" t="e">
        <f>VLOOKUP(E138,DUKB!$A$6:$B$565,2,FALSE)</f>
        <v>#N/A</v>
      </c>
      <c r="X138" s="137" t="e">
        <f>VLOOKUP(E138,DUKB!$A$6:$T$560,19,FALSE)</f>
        <v>#N/A</v>
      </c>
      <c r="Y138" s="137"/>
      <c r="Z138" s="139">
        <f t="shared" si="34"/>
        <v>0</v>
      </c>
      <c r="AA138" s="139" t="e">
        <f t="shared" si="35"/>
        <v>#N/A</v>
      </c>
      <c r="AB138" s="139" t="e">
        <f t="shared" si="36"/>
        <v>#N/A</v>
      </c>
      <c r="AC138" s="140" t="e">
        <f t="shared" si="37"/>
        <v>#N/A</v>
      </c>
      <c r="AD138" s="140" t="e">
        <f t="shared" si="38"/>
        <v>#N/A</v>
      </c>
      <c r="AE138" s="140" t="e">
        <f t="shared" si="39"/>
        <v>#N/A</v>
      </c>
      <c r="AF138" s="141" t="e">
        <f t="shared" si="40"/>
        <v>#N/A</v>
      </c>
      <c r="AH138">
        <f t="shared" si="41"/>
        <v>0</v>
      </c>
      <c r="AI138">
        <f t="shared" si="42"/>
        <v>103</v>
      </c>
    </row>
    <row r="139" spans="1:35" ht="15.75" customHeight="1">
      <c r="A139" s="67" t="str">
        <f t="shared" si="30"/>
        <v/>
      </c>
      <c r="B139" s="65">
        <f t="shared" si="43"/>
        <v>104</v>
      </c>
      <c r="C139" s="68" t="str">
        <f t="shared" si="32"/>
        <v/>
      </c>
      <c r="D139" s="69"/>
      <c r="E139" s="82"/>
      <c r="F139" s="65" t="e">
        <f>VLOOKUP(E139,DUKB!$A$6:$R$658,3,FALSE)</f>
        <v>#N/A</v>
      </c>
      <c r="G139" s="65" t="e">
        <f>VLOOKUP(E139,DUKB!$A$6:$R$658,4,FALSE)</f>
        <v>#N/A</v>
      </c>
      <c r="H139" s="65" t="e">
        <f>VLOOKUP(E139,DUKB!$A$6:$R$658,6,FALSE)</f>
        <v>#N/A</v>
      </c>
      <c r="I139" s="65" t="e">
        <f>VLOOKUP(E139,DUKB!$A$6:$R$658,7,FALSE)</f>
        <v>#N/A</v>
      </c>
      <c r="J139" s="65" t="e">
        <f>VLOOKUP(E139,DUKB!$A$6:$R$658,8,FALSE)</f>
        <v>#N/A</v>
      </c>
      <c r="K139" s="65" t="e">
        <f>VLOOKUP(E139,DUKB!$A$6:$R$658,9,FALSE)</f>
        <v>#N/A</v>
      </c>
      <c r="L139" s="65" t="e">
        <f>VLOOKUP(E139,DUKB!$A$6:$R$658,10,FALSE)</f>
        <v>#N/A</v>
      </c>
      <c r="M139" s="65" t="e">
        <f>VLOOKUP(E139,DUKB!$A$6:$R$658,11,FALSE)</f>
        <v>#N/A</v>
      </c>
      <c r="N139" s="65" t="e">
        <f>VLOOKUP(E139,DUKB!$A$6:$R$658,12,FALSE)</f>
        <v>#N/A</v>
      </c>
      <c r="O139" s="85" t="e">
        <f>VLOOKUP(E139,DUKB!$A$6:$R$658,13,FALSE)</f>
        <v>#N/A</v>
      </c>
      <c r="P139" s="86" t="e">
        <f>VLOOKUP(E139,DUKB!$A$6:$R$658,14,FALSE)</f>
        <v>#N/A</v>
      </c>
      <c r="Q139" s="86" t="e">
        <f>VLOOKUP(E139,DUKB!$A$6:$R$658,15,FALSE)</f>
        <v>#N/A</v>
      </c>
      <c r="R139" s="86" t="e">
        <f>VLOOKUP(E139,DUKB!$A$6:$R$658,16,FALSE)</f>
        <v>#N/A</v>
      </c>
      <c r="S139" s="86" t="e">
        <f>VLOOKUP(E139,DUKB!$A$6:$R$658,17,FALSE)</f>
        <v>#N/A</v>
      </c>
      <c r="T139" s="86" t="e">
        <f>VLOOKUP(E139,DUKB!$A$6:$R$658,18,FALSE)</f>
        <v>#N/A</v>
      </c>
      <c r="U139" s="73" t="str">
        <f t="shared" si="31"/>
        <v/>
      </c>
      <c r="V139" s="69">
        <f t="shared" si="33"/>
        <v>0</v>
      </c>
      <c r="W139" s="138" t="e">
        <f>VLOOKUP(E139,DUKB!$A$6:$B$565,2,FALSE)</f>
        <v>#N/A</v>
      </c>
      <c r="X139" s="137" t="e">
        <f>VLOOKUP(E139,DUKB!$A$6:$T$560,19,FALSE)</f>
        <v>#N/A</v>
      </c>
      <c r="Y139" s="137"/>
      <c r="Z139" s="139">
        <f t="shared" si="34"/>
        <v>0</v>
      </c>
      <c r="AA139" s="139" t="e">
        <f t="shared" si="35"/>
        <v>#N/A</v>
      </c>
      <c r="AB139" s="139" t="e">
        <f t="shared" si="36"/>
        <v>#N/A</v>
      </c>
      <c r="AC139" s="140" t="e">
        <f t="shared" si="37"/>
        <v>#N/A</v>
      </c>
      <c r="AD139" s="140" t="e">
        <f t="shared" si="38"/>
        <v>#N/A</v>
      </c>
      <c r="AE139" s="140" t="e">
        <f t="shared" si="39"/>
        <v>#N/A</v>
      </c>
      <c r="AF139" s="141" t="e">
        <f t="shared" si="40"/>
        <v>#N/A</v>
      </c>
      <c r="AH139">
        <f t="shared" si="41"/>
        <v>0</v>
      </c>
      <c r="AI139">
        <f t="shared" si="42"/>
        <v>104</v>
      </c>
    </row>
    <row r="140" spans="1:35" ht="15.75" customHeight="1">
      <c r="A140" s="67" t="str">
        <f t="shared" si="30"/>
        <v/>
      </c>
      <c r="B140" s="65">
        <f t="shared" si="43"/>
        <v>105</v>
      </c>
      <c r="C140" s="68" t="str">
        <f t="shared" si="32"/>
        <v/>
      </c>
      <c r="D140" s="69"/>
      <c r="E140" s="82"/>
      <c r="F140" s="65" t="e">
        <f>VLOOKUP(E140,DUKB!$A$6:$R$658,3,FALSE)</f>
        <v>#N/A</v>
      </c>
      <c r="G140" s="65" t="e">
        <f>VLOOKUP(E140,DUKB!$A$6:$R$658,4,FALSE)</f>
        <v>#N/A</v>
      </c>
      <c r="H140" s="65" t="e">
        <f>VLOOKUP(E140,DUKB!$A$6:$R$658,6,FALSE)</f>
        <v>#N/A</v>
      </c>
      <c r="I140" s="65" t="e">
        <f>VLOOKUP(E140,DUKB!$A$6:$R$658,7,FALSE)</f>
        <v>#N/A</v>
      </c>
      <c r="J140" s="65" t="e">
        <f>VLOOKUP(E140,DUKB!$A$6:$R$658,8,FALSE)</f>
        <v>#N/A</v>
      </c>
      <c r="K140" s="65" t="e">
        <f>VLOOKUP(E140,DUKB!$A$6:$R$658,9,FALSE)</f>
        <v>#N/A</v>
      </c>
      <c r="L140" s="65" t="e">
        <f>VLOOKUP(E140,DUKB!$A$6:$R$658,10,FALSE)</f>
        <v>#N/A</v>
      </c>
      <c r="M140" s="65" t="e">
        <f>VLOOKUP(E140,DUKB!$A$6:$R$658,11,FALSE)</f>
        <v>#N/A</v>
      </c>
      <c r="N140" s="65" t="e">
        <f>VLOOKUP(E140,DUKB!$A$6:$R$658,12,FALSE)</f>
        <v>#N/A</v>
      </c>
      <c r="O140" s="85" t="e">
        <f>VLOOKUP(E140,DUKB!$A$6:$R$658,13,FALSE)</f>
        <v>#N/A</v>
      </c>
      <c r="P140" s="86" t="e">
        <f>VLOOKUP(E140,DUKB!$A$6:$R$658,14,FALSE)</f>
        <v>#N/A</v>
      </c>
      <c r="Q140" s="86" t="e">
        <f>VLOOKUP(E140,DUKB!$A$6:$R$658,15,FALSE)</f>
        <v>#N/A</v>
      </c>
      <c r="R140" s="86" t="e">
        <f>VLOOKUP(E140,DUKB!$A$6:$R$658,16,FALSE)</f>
        <v>#N/A</v>
      </c>
      <c r="S140" s="86" t="e">
        <f>VLOOKUP(E140,DUKB!$A$6:$R$658,17,FALSE)</f>
        <v>#N/A</v>
      </c>
      <c r="T140" s="86" t="e">
        <f>VLOOKUP(E140,DUKB!$A$6:$R$658,18,FALSE)</f>
        <v>#N/A</v>
      </c>
      <c r="U140" s="73" t="str">
        <f t="shared" si="31"/>
        <v/>
      </c>
      <c r="V140" s="69">
        <f t="shared" si="33"/>
        <v>0</v>
      </c>
      <c r="W140" s="138" t="e">
        <f>VLOOKUP(E140,DUKB!$A$6:$B$565,2,FALSE)</f>
        <v>#N/A</v>
      </c>
      <c r="X140" s="137" t="e">
        <f>VLOOKUP(E140,DUKB!$A$6:$T$560,19,FALSE)</f>
        <v>#N/A</v>
      </c>
      <c r="Y140" s="137"/>
      <c r="Z140" s="139">
        <f t="shared" si="34"/>
        <v>0</v>
      </c>
      <c r="AA140" s="139" t="e">
        <f t="shared" si="35"/>
        <v>#N/A</v>
      </c>
      <c r="AB140" s="139" t="e">
        <f t="shared" si="36"/>
        <v>#N/A</v>
      </c>
      <c r="AC140" s="140" t="e">
        <f t="shared" si="37"/>
        <v>#N/A</v>
      </c>
      <c r="AD140" s="140" t="e">
        <f t="shared" si="38"/>
        <v>#N/A</v>
      </c>
      <c r="AE140" s="140" t="e">
        <f t="shared" si="39"/>
        <v>#N/A</v>
      </c>
      <c r="AF140" s="141" t="e">
        <f t="shared" si="40"/>
        <v>#N/A</v>
      </c>
      <c r="AH140">
        <f t="shared" si="41"/>
        <v>0</v>
      </c>
      <c r="AI140">
        <f t="shared" si="42"/>
        <v>105</v>
      </c>
    </row>
    <row r="141" spans="1:35" ht="15.75" customHeight="1">
      <c r="A141" s="67" t="str">
        <f t="shared" si="30"/>
        <v/>
      </c>
      <c r="B141" s="65">
        <f t="shared" si="43"/>
        <v>106</v>
      </c>
      <c r="C141" s="68" t="str">
        <f t="shared" si="32"/>
        <v/>
      </c>
      <c r="D141" s="69"/>
      <c r="E141" s="82"/>
      <c r="F141" s="65" t="e">
        <f>VLOOKUP(E141,DUKB!$A$6:$R$658,3,FALSE)</f>
        <v>#N/A</v>
      </c>
      <c r="G141" s="65" t="e">
        <f>VLOOKUP(E141,DUKB!$A$6:$R$658,4,FALSE)</f>
        <v>#N/A</v>
      </c>
      <c r="H141" s="65" t="e">
        <f>VLOOKUP(E141,DUKB!$A$6:$R$658,6,FALSE)</f>
        <v>#N/A</v>
      </c>
      <c r="I141" s="65" t="e">
        <f>VLOOKUP(E141,DUKB!$A$6:$R$658,7,FALSE)</f>
        <v>#N/A</v>
      </c>
      <c r="J141" s="65" t="e">
        <f>VLOOKUP(E141,DUKB!$A$6:$R$658,8,FALSE)</f>
        <v>#N/A</v>
      </c>
      <c r="K141" s="65" t="e">
        <f>VLOOKUP(E141,DUKB!$A$6:$R$658,9,FALSE)</f>
        <v>#N/A</v>
      </c>
      <c r="L141" s="65" t="e">
        <f>VLOOKUP(E141,DUKB!$A$6:$R$658,10,FALSE)</f>
        <v>#N/A</v>
      </c>
      <c r="M141" s="65" t="e">
        <f>VLOOKUP(E141,DUKB!$A$6:$R$658,11,FALSE)</f>
        <v>#N/A</v>
      </c>
      <c r="N141" s="65" t="e">
        <f>VLOOKUP(E141,DUKB!$A$6:$R$658,12,FALSE)</f>
        <v>#N/A</v>
      </c>
      <c r="O141" s="85" t="e">
        <f>VLOOKUP(E141,DUKB!$A$6:$R$658,13,FALSE)</f>
        <v>#N/A</v>
      </c>
      <c r="P141" s="86" t="e">
        <f>VLOOKUP(E141,DUKB!$A$6:$R$658,14,FALSE)</f>
        <v>#N/A</v>
      </c>
      <c r="Q141" s="86" t="e">
        <f>VLOOKUP(E141,DUKB!$A$6:$R$658,15,FALSE)</f>
        <v>#N/A</v>
      </c>
      <c r="R141" s="86" t="e">
        <f>VLOOKUP(E141,DUKB!$A$6:$R$658,16,FALSE)</f>
        <v>#N/A</v>
      </c>
      <c r="S141" s="86" t="e">
        <f>VLOOKUP(E141,DUKB!$A$6:$R$658,17,FALSE)</f>
        <v>#N/A</v>
      </c>
      <c r="T141" s="86" t="e">
        <f>VLOOKUP(E141,DUKB!$A$6:$R$658,18,FALSE)</f>
        <v>#N/A</v>
      </c>
      <c r="U141" s="73" t="str">
        <f t="shared" si="31"/>
        <v/>
      </c>
      <c r="V141" s="69">
        <f t="shared" si="33"/>
        <v>0</v>
      </c>
      <c r="W141" s="138" t="e">
        <f>VLOOKUP(E141,DUKB!$A$6:$B$565,2,FALSE)</f>
        <v>#N/A</v>
      </c>
      <c r="X141" s="137" t="e">
        <f>VLOOKUP(E141,DUKB!$A$6:$T$560,19,FALSE)</f>
        <v>#N/A</v>
      </c>
      <c r="Y141" s="137"/>
      <c r="Z141" s="139">
        <f t="shared" si="34"/>
        <v>0</v>
      </c>
      <c r="AA141" s="139" t="e">
        <f t="shared" si="35"/>
        <v>#N/A</v>
      </c>
      <c r="AB141" s="139" t="e">
        <f t="shared" si="36"/>
        <v>#N/A</v>
      </c>
      <c r="AC141" s="140" t="e">
        <f t="shared" si="37"/>
        <v>#N/A</v>
      </c>
      <c r="AD141" s="140" t="e">
        <f t="shared" si="38"/>
        <v>#N/A</v>
      </c>
      <c r="AE141" s="140" t="e">
        <f t="shared" si="39"/>
        <v>#N/A</v>
      </c>
      <c r="AF141" s="141" t="e">
        <f t="shared" si="40"/>
        <v>#N/A</v>
      </c>
      <c r="AH141">
        <f t="shared" si="41"/>
        <v>0</v>
      </c>
      <c r="AI141">
        <f t="shared" si="42"/>
        <v>106</v>
      </c>
    </row>
    <row r="142" spans="1:35" ht="15.75" customHeight="1">
      <c r="A142" s="67" t="str">
        <f t="shared" si="30"/>
        <v/>
      </c>
      <c r="B142" s="65">
        <f t="shared" si="43"/>
        <v>107</v>
      </c>
      <c r="C142" s="68" t="str">
        <f t="shared" si="32"/>
        <v/>
      </c>
      <c r="D142" s="69"/>
      <c r="E142" s="82"/>
      <c r="F142" s="65" t="e">
        <f>VLOOKUP(E142,DUKB!$A$6:$R$658,3,FALSE)</f>
        <v>#N/A</v>
      </c>
      <c r="G142" s="65" t="e">
        <f>VLOOKUP(E142,DUKB!$A$6:$R$658,4,FALSE)</f>
        <v>#N/A</v>
      </c>
      <c r="H142" s="65" t="e">
        <f>VLOOKUP(E142,DUKB!$A$6:$R$658,6,FALSE)</f>
        <v>#N/A</v>
      </c>
      <c r="I142" s="65" t="e">
        <f>VLOOKUP(E142,DUKB!$A$6:$R$658,7,FALSE)</f>
        <v>#N/A</v>
      </c>
      <c r="J142" s="65" t="e">
        <f>VLOOKUP(E142,DUKB!$A$6:$R$658,8,FALSE)</f>
        <v>#N/A</v>
      </c>
      <c r="K142" s="65" t="e">
        <f>VLOOKUP(E142,DUKB!$A$6:$R$658,9,FALSE)</f>
        <v>#N/A</v>
      </c>
      <c r="L142" s="65" t="e">
        <f>VLOOKUP(E142,DUKB!$A$6:$R$658,10,FALSE)</f>
        <v>#N/A</v>
      </c>
      <c r="M142" s="65" t="e">
        <f>VLOOKUP(E142,DUKB!$A$6:$R$658,11,FALSE)</f>
        <v>#N/A</v>
      </c>
      <c r="N142" s="65" t="e">
        <f>VLOOKUP(E142,DUKB!$A$6:$R$658,12,FALSE)</f>
        <v>#N/A</v>
      </c>
      <c r="O142" s="85" t="e">
        <f>VLOOKUP(E142,DUKB!$A$6:$R$658,13,FALSE)</f>
        <v>#N/A</v>
      </c>
      <c r="P142" s="86" t="e">
        <f>VLOOKUP(E142,DUKB!$A$6:$R$658,14,FALSE)</f>
        <v>#N/A</v>
      </c>
      <c r="Q142" s="86" t="e">
        <f>VLOOKUP(E142,DUKB!$A$6:$R$658,15,FALSE)</f>
        <v>#N/A</v>
      </c>
      <c r="R142" s="86" t="e">
        <f>VLOOKUP(E142,DUKB!$A$6:$R$658,16,FALSE)</f>
        <v>#N/A</v>
      </c>
      <c r="S142" s="86" t="e">
        <f>VLOOKUP(E142,DUKB!$A$6:$R$658,17,FALSE)</f>
        <v>#N/A</v>
      </c>
      <c r="T142" s="86" t="e">
        <f>VLOOKUP(E142,DUKB!$A$6:$R$658,18,FALSE)</f>
        <v>#N/A</v>
      </c>
      <c r="U142" s="73" t="str">
        <f t="shared" si="31"/>
        <v/>
      </c>
      <c r="V142" s="69">
        <f t="shared" si="33"/>
        <v>0</v>
      </c>
      <c r="W142" s="138" t="e">
        <f>VLOOKUP(E142,DUKB!$A$6:$B$565,2,FALSE)</f>
        <v>#N/A</v>
      </c>
      <c r="X142" s="137" t="e">
        <f>VLOOKUP(E142,DUKB!$A$6:$T$560,19,FALSE)</f>
        <v>#N/A</v>
      </c>
      <c r="Y142" s="137"/>
      <c r="Z142" s="139">
        <f t="shared" si="34"/>
        <v>0</v>
      </c>
      <c r="AA142" s="139" t="e">
        <f t="shared" si="35"/>
        <v>#N/A</v>
      </c>
      <c r="AB142" s="139" t="e">
        <f t="shared" si="36"/>
        <v>#N/A</v>
      </c>
      <c r="AC142" s="140" t="e">
        <f t="shared" si="37"/>
        <v>#N/A</v>
      </c>
      <c r="AD142" s="140" t="e">
        <f t="shared" si="38"/>
        <v>#N/A</v>
      </c>
      <c r="AE142" s="140" t="e">
        <f t="shared" si="39"/>
        <v>#N/A</v>
      </c>
      <c r="AF142" s="141" t="e">
        <f t="shared" si="40"/>
        <v>#N/A</v>
      </c>
      <c r="AH142">
        <f t="shared" si="41"/>
        <v>0</v>
      </c>
      <c r="AI142">
        <f t="shared" si="42"/>
        <v>107</v>
      </c>
    </row>
    <row r="143" spans="1:35" ht="15.75" customHeight="1">
      <c r="A143" s="67" t="str">
        <f t="shared" si="30"/>
        <v/>
      </c>
      <c r="B143" s="65">
        <f t="shared" si="43"/>
        <v>108</v>
      </c>
      <c r="C143" s="68" t="str">
        <f t="shared" si="32"/>
        <v/>
      </c>
      <c r="D143" s="69"/>
      <c r="E143" s="82"/>
      <c r="F143" s="65" t="e">
        <f>VLOOKUP(E143,DUKB!$A$6:$R$658,3,FALSE)</f>
        <v>#N/A</v>
      </c>
      <c r="G143" s="65" t="e">
        <f>VLOOKUP(E143,DUKB!$A$6:$R$658,4,FALSE)</f>
        <v>#N/A</v>
      </c>
      <c r="H143" s="65" t="e">
        <f>VLOOKUP(E143,DUKB!$A$6:$R$658,6,FALSE)</f>
        <v>#N/A</v>
      </c>
      <c r="I143" s="65" t="e">
        <f>VLOOKUP(E143,DUKB!$A$6:$R$658,7,FALSE)</f>
        <v>#N/A</v>
      </c>
      <c r="J143" s="65" t="e">
        <f>VLOOKUP(E143,DUKB!$A$6:$R$658,8,FALSE)</f>
        <v>#N/A</v>
      </c>
      <c r="K143" s="65" t="e">
        <f>VLOOKUP(E143,DUKB!$A$6:$R$658,9,FALSE)</f>
        <v>#N/A</v>
      </c>
      <c r="L143" s="65" t="e">
        <f>VLOOKUP(E143,DUKB!$A$6:$R$658,10,FALSE)</f>
        <v>#N/A</v>
      </c>
      <c r="M143" s="65" t="e">
        <f>VLOOKUP(E143,DUKB!$A$6:$R$658,11,FALSE)</f>
        <v>#N/A</v>
      </c>
      <c r="N143" s="65" t="e">
        <f>VLOOKUP(E143,DUKB!$A$6:$R$658,12,FALSE)</f>
        <v>#N/A</v>
      </c>
      <c r="O143" s="85" t="e">
        <f>VLOOKUP(E143,DUKB!$A$6:$R$658,13,FALSE)</f>
        <v>#N/A</v>
      </c>
      <c r="P143" s="86" t="e">
        <f>VLOOKUP(E143,DUKB!$A$6:$R$658,14,FALSE)</f>
        <v>#N/A</v>
      </c>
      <c r="Q143" s="86" t="e">
        <f>VLOOKUP(E143,DUKB!$A$6:$R$658,15,FALSE)</f>
        <v>#N/A</v>
      </c>
      <c r="R143" s="86" t="e">
        <f>VLOOKUP(E143,DUKB!$A$6:$R$658,16,FALSE)</f>
        <v>#N/A</v>
      </c>
      <c r="S143" s="86" t="e">
        <f>VLOOKUP(E143,DUKB!$A$6:$R$658,17,FALSE)</f>
        <v>#N/A</v>
      </c>
      <c r="T143" s="86" t="e">
        <f>VLOOKUP(E143,DUKB!$A$6:$R$658,18,FALSE)</f>
        <v>#N/A</v>
      </c>
      <c r="U143" s="73" t="str">
        <f t="shared" si="31"/>
        <v/>
      </c>
      <c r="V143" s="69">
        <f t="shared" si="33"/>
        <v>0</v>
      </c>
      <c r="W143" s="138" t="e">
        <f>VLOOKUP(E143,DUKB!$A$6:$B$565,2,FALSE)</f>
        <v>#N/A</v>
      </c>
      <c r="X143" s="137" t="e">
        <f>VLOOKUP(E143,DUKB!$A$6:$T$560,19,FALSE)</f>
        <v>#N/A</v>
      </c>
      <c r="Y143" s="137"/>
      <c r="Z143" s="139">
        <f t="shared" si="34"/>
        <v>0</v>
      </c>
      <c r="AA143" s="139" t="e">
        <f t="shared" si="35"/>
        <v>#N/A</v>
      </c>
      <c r="AB143" s="139" t="e">
        <f t="shared" si="36"/>
        <v>#N/A</v>
      </c>
      <c r="AC143" s="140" t="e">
        <f t="shared" si="37"/>
        <v>#N/A</v>
      </c>
      <c r="AD143" s="140" t="e">
        <f t="shared" si="38"/>
        <v>#N/A</v>
      </c>
      <c r="AE143" s="140" t="e">
        <f t="shared" si="39"/>
        <v>#N/A</v>
      </c>
      <c r="AF143" s="141" t="e">
        <f t="shared" si="40"/>
        <v>#N/A</v>
      </c>
      <c r="AH143">
        <f t="shared" si="41"/>
        <v>0</v>
      </c>
      <c r="AI143">
        <f t="shared" si="42"/>
        <v>108</v>
      </c>
    </row>
    <row r="144" spans="1:35" ht="15.75" customHeight="1">
      <c r="A144" s="67" t="str">
        <f t="shared" si="30"/>
        <v/>
      </c>
      <c r="B144" s="65">
        <f t="shared" si="43"/>
        <v>109</v>
      </c>
      <c r="C144" s="68" t="str">
        <f t="shared" si="32"/>
        <v/>
      </c>
      <c r="D144" s="69"/>
      <c r="E144" s="82"/>
      <c r="F144" s="65" t="e">
        <f>VLOOKUP(E144,DUKB!$A$6:$R$658,3,FALSE)</f>
        <v>#N/A</v>
      </c>
      <c r="G144" s="65" t="e">
        <f>VLOOKUP(E144,DUKB!$A$6:$R$658,4,FALSE)</f>
        <v>#N/A</v>
      </c>
      <c r="H144" s="65" t="e">
        <f>VLOOKUP(E144,DUKB!$A$6:$R$658,6,FALSE)</f>
        <v>#N/A</v>
      </c>
      <c r="I144" s="65" t="e">
        <f>VLOOKUP(E144,DUKB!$A$6:$R$658,7,FALSE)</f>
        <v>#N/A</v>
      </c>
      <c r="J144" s="65" t="e">
        <f>VLOOKUP(E144,DUKB!$A$6:$R$658,8,FALSE)</f>
        <v>#N/A</v>
      </c>
      <c r="K144" s="65" t="e">
        <f>VLOOKUP(E144,DUKB!$A$6:$R$658,9,FALSE)</f>
        <v>#N/A</v>
      </c>
      <c r="L144" s="65" t="e">
        <f>VLOOKUP(E144,DUKB!$A$6:$R$658,10,FALSE)</f>
        <v>#N/A</v>
      </c>
      <c r="M144" s="65" t="e">
        <f>VLOOKUP(E144,DUKB!$A$6:$R$658,11,FALSE)</f>
        <v>#N/A</v>
      </c>
      <c r="N144" s="65" t="e">
        <f>VLOOKUP(E144,DUKB!$A$6:$R$658,12,FALSE)</f>
        <v>#N/A</v>
      </c>
      <c r="O144" s="85" t="e">
        <f>VLOOKUP(E144,DUKB!$A$6:$R$658,13,FALSE)</f>
        <v>#N/A</v>
      </c>
      <c r="P144" s="86" t="e">
        <f>VLOOKUP(E144,DUKB!$A$6:$R$658,14,FALSE)</f>
        <v>#N/A</v>
      </c>
      <c r="Q144" s="86" t="e">
        <f>VLOOKUP(E144,DUKB!$A$6:$R$658,15,FALSE)</f>
        <v>#N/A</v>
      </c>
      <c r="R144" s="86" t="e">
        <f>VLOOKUP(E144,DUKB!$A$6:$R$658,16,FALSE)</f>
        <v>#N/A</v>
      </c>
      <c r="S144" s="86" t="e">
        <f>VLOOKUP(E144,DUKB!$A$6:$R$658,17,FALSE)</f>
        <v>#N/A</v>
      </c>
      <c r="T144" s="86" t="e">
        <f>VLOOKUP(E144,DUKB!$A$6:$R$658,18,FALSE)</f>
        <v>#N/A</v>
      </c>
      <c r="U144" s="73" t="str">
        <f t="shared" si="31"/>
        <v/>
      </c>
      <c r="V144" s="69">
        <f t="shared" si="33"/>
        <v>0</v>
      </c>
      <c r="W144" s="138" t="e">
        <f>VLOOKUP(E144,DUKB!$A$6:$B$565,2,FALSE)</f>
        <v>#N/A</v>
      </c>
      <c r="X144" s="137" t="e">
        <f>VLOOKUP(E144,DUKB!$A$6:$T$560,19,FALSE)</f>
        <v>#N/A</v>
      </c>
      <c r="Y144" s="137"/>
      <c r="Z144" s="139">
        <f t="shared" si="34"/>
        <v>0</v>
      </c>
      <c r="AA144" s="139" t="e">
        <f t="shared" si="35"/>
        <v>#N/A</v>
      </c>
      <c r="AB144" s="139" t="e">
        <f t="shared" si="36"/>
        <v>#N/A</v>
      </c>
      <c r="AC144" s="140" t="e">
        <f t="shared" si="37"/>
        <v>#N/A</v>
      </c>
      <c r="AD144" s="140" t="e">
        <f t="shared" si="38"/>
        <v>#N/A</v>
      </c>
      <c r="AE144" s="140" t="e">
        <f t="shared" si="39"/>
        <v>#N/A</v>
      </c>
      <c r="AF144" s="141" t="e">
        <f t="shared" si="40"/>
        <v>#N/A</v>
      </c>
      <c r="AH144">
        <f t="shared" si="41"/>
        <v>0</v>
      </c>
      <c r="AI144">
        <f t="shared" si="42"/>
        <v>109</v>
      </c>
    </row>
    <row r="145" spans="1:35" ht="15.75" customHeight="1">
      <c r="A145" s="67" t="str">
        <f t="shared" si="30"/>
        <v/>
      </c>
      <c r="B145" s="65">
        <f t="shared" si="43"/>
        <v>110</v>
      </c>
      <c r="C145" s="68" t="str">
        <f t="shared" si="32"/>
        <v/>
      </c>
      <c r="D145" s="69"/>
      <c r="E145" s="82"/>
      <c r="F145" s="65" t="e">
        <f>VLOOKUP(E145,DUKB!$A$6:$R$658,3,FALSE)</f>
        <v>#N/A</v>
      </c>
      <c r="G145" s="65" t="e">
        <f>VLOOKUP(E145,DUKB!$A$6:$R$658,4,FALSE)</f>
        <v>#N/A</v>
      </c>
      <c r="H145" s="65" t="e">
        <f>VLOOKUP(E145,DUKB!$A$6:$R$658,6,FALSE)</f>
        <v>#N/A</v>
      </c>
      <c r="I145" s="65" t="e">
        <f>VLOOKUP(E145,DUKB!$A$6:$R$658,7,FALSE)</f>
        <v>#N/A</v>
      </c>
      <c r="J145" s="65" t="e">
        <f>VLOOKUP(E145,DUKB!$A$6:$R$658,8,FALSE)</f>
        <v>#N/A</v>
      </c>
      <c r="K145" s="65" t="e">
        <f>VLOOKUP(E145,DUKB!$A$6:$R$658,9,FALSE)</f>
        <v>#N/A</v>
      </c>
      <c r="L145" s="65" t="e">
        <f>VLOOKUP(E145,DUKB!$A$6:$R$658,10,FALSE)</f>
        <v>#N/A</v>
      </c>
      <c r="M145" s="65" t="e">
        <f>VLOOKUP(E145,DUKB!$A$6:$R$658,11,FALSE)</f>
        <v>#N/A</v>
      </c>
      <c r="N145" s="65" t="e">
        <f>VLOOKUP(E145,DUKB!$A$6:$R$658,12,FALSE)</f>
        <v>#N/A</v>
      </c>
      <c r="O145" s="85" t="e">
        <f>VLOOKUP(E145,DUKB!$A$6:$R$658,13,FALSE)</f>
        <v>#N/A</v>
      </c>
      <c r="P145" s="86" t="e">
        <f>VLOOKUP(E145,DUKB!$A$6:$R$658,14,FALSE)</f>
        <v>#N/A</v>
      </c>
      <c r="Q145" s="86" t="e">
        <f>VLOOKUP(E145,DUKB!$A$6:$R$658,15,FALSE)</f>
        <v>#N/A</v>
      </c>
      <c r="R145" s="86" t="e">
        <f>VLOOKUP(E145,DUKB!$A$6:$R$658,16,FALSE)</f>
        <v>#N/A</v>
      </c>
      <c r="S145" s="86" t="e">
        <f>VLOOKUP(E145,DUKB!$A$6:$R$658,17,FALSE)</f>
        <v>#N/A</v>
      </c>
      <c r="T145" s="86" t="e">
        <f>VLOOKUP(E145,DUKB!$A$6:$R$658,18,FALSE)</f>
        <v>#N/A</v>
      </c>
      <c r="U145" s="73" t="str">
        <f t="shared" si="31"/>
        <v/>
      </c>
      <c r="V145" s="69">
        <f t="shared" si="33"/>
        <v>0</v>
      </c>
      <c r="W145" s="138" t="e">
        <f>VLOOKUP(E145,DUKB!$A$6:$B$565,2,FALSE)</f>
        <v>#N/A</v>
      </c>
      <c r="X145" s="137" t="e">
        <f>VLOOKUP(E145,DUKB!$A$6:$T$560,19,FALSE)</f>
        <v>#N/A</v>
      </c>
      <c r="Y145" s="137"/>
      <c r="Z145" s="139">
        <f t="shared" si="34"/>
        <v>0</v>
      </c>
      <c r="AA145" s="139" t="e">
        <f t="shared" si="35"/>
        <v>#N/A</v>
      </c>
      <c r="AB145" s="139" t="e">
        <f t="shared" si="36"/>
        <v>#N/A</v>
      </c>
      <c r="AC145" s="140" t="e">
        <f t="shared" si="37"/>
        <v>#N/A</v>
      </c>
      <c r="AD145" s="140" t="e">
        <f t="shared" si="38"/>
        <v>#N/A</v>
      </c>
      <c r="AE145" s="140" t="e">
        <f t="shared" si="39"/>
        <v>#N/A</v>
      </c>
      <c r="AF145" s="141" t="e">
        <f t="shared" si="40"/>
        <v>#N/A</v>
      </c>
      <c r="AH145">
        <f t="shared" si="41"/>
        <v>0</v>
      </c>
      <c r="AI145">
        <f t="shared" si="42"/>
        <v>110</v>
      </c>
    </row>
    <row r="146" spans="1:35" ht="15.75" customHeight="1">
      <c r="A146" s="67" t="str">
        <f t="shared" si="30"/>
        <v/>
      </c>
      <c r="B146" s="65">
        <f t="shared" si="43"/>
        <v>111</v>
      </c>
      <c r="C146" s="68" t="str">
        <f t="shared" si="32"/>
        <v/>
      </c>
      <c r="D146" s="69"/>
      <c r="E146" s="82"/>
      <c r="F146" s="65" t="e">
        <f>VLOOKUP(E146,DUKB!$A$6:$R$658,3,FALSE)</f>
        <v>#N/A</v>
      </c>
      <c r="G146" s="65" t="e">
        <f>VLOOKUP(E146,DUKB!$A$6:$R$658,4,FALSE)</f>
        <v>#N/A</v>
      </c>
      <c r="H146" s="65" t="e">
        <f>VLOOKUP(E146,DUKB!$A$6:$R$658,6,FALSE)</f>
        <v>#N/A</v>
      </c>
      <c r="I146" s="65" t="e">
        <f>VLOOKUP(E146,DUKB!$A$6:$R$658,7,FALSE)</f>
        <v>#N/A</v>
      </c>
      <c r="J146" s="65" t="e">
        <f>VLOOKUP(E146,DUKB!$A$6:$R$658,8,FALSE)</f>
        <v>#N/A</v>
      </c>
      <c r="K146" s="65" t="e">
        <f>VLOOKUP(E146,DUKB!$A$6:$R$658,9,FALSE)</f>
        <v>#N/A</v>
      </c>
      <c r="L146" s="65" t="e">
        <f>VLOOKUP(E146,DUKB!$A$6:$R$658,10,FALSE)</f>
        <v>#N/A</v>
      </c>
      <c r="M146" s="65" t="e">
        <f>VLOOKUP(E146,DUKB!$A$6:$R$658,11,FALSE)</f>
        <v>#N/A</v>
      </c>
      <c r="N146" s="65" t="e">
        <f>VLOOKUP(E146,DUKB!$A$6:$R$658,12,FALSE)</f>
        <v>#N/A</v>
      </c>
      <c r="O146" s="85" t="e">
        <f>VLOOKUP(E146,DUKB!$A$6:$R$658,13,FALSE)</f>
        <v>#N/A</v>
      </c>
      <c r="P146" s="86" t="e">
        <f>VLOOKUP(E146,DUKB!$A$6:$R$658,14,FALSE)</f>
        <v>#N/A</v>
      </c>
      <c r="Q146" s="86" t="e">
        <f>VLOOKUP(E146,DUKB!$A$6:$R$658,15,FALSE)</f>
        <v>#N/A</v>
      </c>
      <c r="R146" s="86" t="e">
        <f>VLOOKUP(E146,DUKB!$A$6:$R$658,16,FALSE)</f>
        <v>#N/A</v>
      </c>
      <c r="S146" s="86" t="e">
        <f>VLOOKUP(E146,DUKB!$A$6:$R$658,17,FALSE)</f>
        <v>#N/A</v>
      </c>
      <c r="T146" s="86" t="e">
        <f>VLOOKUP(E146,DUKB!$A$6:$R$658,18,FALSE)</f>
        <v>#N/A</v>
      </c>
      <c r="U146" s="73" t="str">
        <f t="shared" si="31"/>
        <v/>
      </c>
      <c r="V146" s="69">
        <f t="shared" si="33"/>
        <v>0</v>
      </c>
      <c r="W146" s="138" t="e">
        <f>VLOOKUP(E146,DUKB!$A$6:$B$565,2,FALSE)</f>
        <v>#N/A</v>
      </c>
      <c r="X146" s="137" t="e">
        <f>VLOOKUP(E146,DUKB!$A$6:$T$560,19,FALSE)</f>
        <v>#N/A</v>
      </c>
      <c r="Y146" s="137"/>
      <c r="Z146" s="139">
        <f t="shared" si="34"/>
        <v>0</v>
      </c>
      <c r="AA146" s="139" t="e">
        <f t="shared" si="35"/>
        <v>#N/A</v>
      </c>
      <c r="AB146" s="139" t="e">
        <f t="shared" si="36"/>
        <v>#N/A</v>
      </c>
      <c r="AC146" s="140" t="e">
        <f t="shared" si="37"/>
        <v>#N/A</v>
      </c>
      <c r="AD146" s="140" t="e">
        <f t="shared" si="38"/>
        <v>#N/A</v>
      </c>
      <c r="AE146" s="140" t="e">
        <f t="shared" si="39"/>
        <v>#N/A</v>
      </c>
      <c r="AF146" s="141" t="e">
        <f t="shared" si="40"/>
        <v>#N/A</v>
      </c>
      <c r="AH146">
        <f t="shared" si="41"/>
        <v>0</v>
      </c>
      <c r="AI146">
        <f t="shared" si="42"/>
        <v>111</v>
      </c>
    </row>
    <row r="147" spans="1:35" ht="15.75" customHeight="1">
      <c r="A147" s="67" t="str">
        <f t="shared" si="30"/>
        <v/>
      </c>
      <c r="B147" s="65">
        <f t="shared" si="43"/>
        <v>112</v>
      </c>
      <c r="C147" s="68" t="str">
        <f t="shared" si="32"/>
        <v/>
      </c>
      <c r="D147" s="69"/>
      <c r="E147" s="82"/>
      <c r="F147" s="65" t="e">
        <f>VLOOKUP(E147,DUKB!$A$6:$R$658,3,FALSE)</f>
        <v>#N/A</v>
      </c>
      <c r="G147" s="65" t="e">
        <f>VLOOKUP(E147,DUKB!$A$6:$R$658,4,FALSE)</f>
        <v>#N/A</v>
      </c>
      <c r="H147" s="65" t="e">
        <f>VLOOKUP(E147,DUKB!$A$6:$R$658,6,FALSE)</f>
        <v>#N/A</v>
      </c>
      <c r="I147" s="65" t="e">
        <f>VLOOKUP(E147,DUKB!$A$6:$R$658,7,FALSE)</f>
        <v>#N/A</v>
      </c>
      <c r="J147" s="65" t="e">
        <f>VLOOKUP(E147,DUKB!$A$6:$R$658,8,FALSE)</f>
        <v>#N/A</v>
      </c>
      <c r="K147" s="65" t="e">
        <f>VLOOKUP(E147,DUKB!$A$6:$R$658,9,FALSE)</f>
        <v>#N/A</v>
      </c>
      <c r="L147" s="65" t="e">
        <f>VLOOKUP(E147,DUKB!$A$6:$R$658,10,FALSE)</f>
        <v>#N/A</v>
      </c>
      <c r="M147" s="65" t="e">
        <f>VLOOKUP(E147,DUKB!$A$6:$R$658,11,FALSE)</f>
        <v>#N/A</v>
      </c>
      <c r="N147" s="65" t="e">
        <f>VLOOKUP(E147,DUKB!$A$6:$R$658,12,FALSE)</f>
        <v>#N/A</v>
      </c>
      <c r="O147" s="85" t="e">
        <f>VLOOKUP(E147,DUKB!$A$6:$R$658,13,FALSE)</f>
        <v>#N/A</v>
      </c>
      <c r="P147" s="86" t="e">
        <f>VLOOKUP(E147,DUKB!$A$6:$R$658,14,FALSE)</f>
        <v>#N/A</v>
      </c>
      <c r="Q147" s="86" t="e">
        <f>VLOOKUP(E147,DUKB!$A$6:$R$658,15,FALSE)</f>
        <v>#N/A</v>
      </c>
      <c r="R147" s="86" t="e">
        <f>VLOOKUP(E147,DUKB!$A$6:$R$658,16,FALSE)</f>
        <v>#N/A</v>
      </c>
      <c r="S147" s="86" t="e">
        <f>VLOOKUP(E147,DUKB!$A$6:$R$658,17,FALSE)</f>
        <v>#N/A</v>
      </c>
      <c r="T147" s="86" t="e">
        <f>VLOOKUP(E147,DUKB!$A$6:$R$658,18,FALSE)</f>
        <v>#N/A</v>
      </c>
      <c r="U147" s="73" t="str">
        <f t="shared" si="31"/>
        <v/>
      </c>
      <c r="V147" s="69">
        <f t="shared" si="33"/>
        <v>0</v>
      </c>
      <c r="W147" s="138" t="e">
        <f>VLOOKUP(E147,DUKB!$A$6:$B$565,2,FALSE)</f>
        <v>#N/A</v>
      </c>
      <c r="X147" s="137" t="e">
        <f>VLOOKUP(E147,DUKB!$A$6:$T$560,19,FALSE)</f>
        <v>#N/A</v>
      </c>
      <c r="Y147" s="137"/>
      <c r="Z147" s="139">
        <f t="shared" si="34"/>
        <v>0</v>
      </c>
      <c r="AA147" s="139" t="e">
        <f t="shared" si="35"/>
        <v>#N/A</v>
      </c>
      <c r="AB147" s="139" t="e">
        <f t="shared" si="36"/>
        <v>#N/A</v>
      </c>
      <c r="AC147" s="140" t="e">
        <f t="shared" si="37"/>
        <v>#N/A</v>
      </c>
      <c r="AD147" s="140" t="e">
        <f t="shared" si="38"/>
        <v>#N/A</v>
      </c>
      <c r="AE147" s="140" t="e">
        <f t="shared" si="39"/>
        <v>#N/A</v>
      </c>
      <c r="AF147" s="141" t="e">
        <f t="shared" si="40"/>
        <v>#N/A</v>
      </c>
      <c r="AH147">
        <f t="shared" si="41"/>
        <v>0</v>
      </c>
      <c r="AI147">
        <f t="shared" si="42"/>
        <v>112</v>
      </c>
    </row>
    <row r="148" spans="1:35" ht="15.75" customHeight="1">
      <c r="A148" s="67" t="str">
        <f t="shared" si="30"/>
        <v/>
      </c>
      <c r="B148" s="65">
        <f t="shared" si="43"/>
        <v>113</v>
      </c>
      <c r="C148" s="68" t="str">
        <f t="shared" si="32"/>
        <v/>
      </c>
      <c r="D148" s="69"/>
      <c r="E148" s="82"/>
      <c r="F148" s="65" t="e">
        <f>VLOOKUP(E148,DUKB!$A$6:$R$658,3,FALSE)</f>
        <v>#N/A</v>
      </c>
      <c r="G148" s="65" t="e">
        <f>VLOOKUP(E148,DUKB!$A$6:$R$658,4,FALSE)</f>
        <v>#N/A</v>
      </c>
      <c r="H148" s="65" t="e">
        <f>VLOOKUP(E148,DUKB!$A$6:$R$658,6,FALSE)</f>
        <v>#N/A</v>
      </c>
      <c r="I148" s="65" t="e">
        <f>VLOOKUP(E148,DUKB!$A$6:$R$658,7,FALSE)</f>
        <v>#N/A</v>
      </c>
      <c r="J148" s="65" t="e">
        <f>VLOOKUP(E148,DUKB!$A$6:$R$658,8,FALSE)</f>
        <v>#N/A</v>
      </c>
      <c r="K148" s="65" t="e">
        <f>VLOOKUP(E148,DUKB!$A$6:$R$658,9,FALSE)</f>
        <v>#N/A</v>
      </c>
      <c r="L148" s="65" t="e">
        <f>VLOOKUP(E148,DUKB!$A$6:$R$658,10,FALSE)</f>
        <v>#N/A</v>
      </c>
      <c r="M148" s="65" t="e">
        <f>VLOOKUP(E148,DUKB!$A$6:$R$658,11,FALSE)</f>
        <v>#N/A</v>
      </c>
      <c r="N148" s="65" t="e">
        <f>VLOOKUP(E148,DUKB!$A$6:$R$658,12,FALSE)</f>
        <v>#N/A</v>
      </c>
      <c r="O148" s="85" t="e">
        <f>VLOOKUP(E148,DUKB!$A$6:$R$658,13,FALSE)</f>
        <v>#N/A</v>
      </c>
      <c r="P148" s="86" t="e">
        <f>VLOOKUP(E148,DUKB!$A$6:$R$658,14,FALSE)</f>
        <v>#N/A</v>
      </c>
      <c r="Q148" s="86" t="e">
        <f>VLOOKUP(E148,DUKB!$A$6:$R$658,15,FALSE)</f>
        <v>#N/A</v>
      </c>
      <c r="R148" s="86" t="e">
        <f>VLOOKUP(E148,DUKB!$A$6:$R$658,16,FALSE)</f>
        <v>#N/A</v>
      </c>
      <c r="S148" s="86" t="e">
        <f>VLOOKUP(E148,DUKB!$A$6:$R$658,17,FALSE)</f>
        <v>#N/A</v>
      </c>
      <c r="T148" s="86" t="e">
        <f>VLOOKUP(E148,DUKB!$A$6:$R$658,18,FALSE)</f>
        <v>#N/A</v>
      </c>
      <c r="U148" s="73" t="str">
        <f t="shared" si="31"/>
        <v/>
      </c>
      <c r="V148" s="69">
        <f t="shared" si="33"/>
        <v>0</v>
      </c>
      <c r="W148" s="138" t="e">
        <f>VLOOKUP(E148,DUKB!$A$6:$B$565,2,FALSE)</f>
        <v>#N/A</v>
      </c>
      <c r="X148" s="137" t="e">
        <f>VLOOKUP(E148,DUKB!$A$6:$T$560,19,FALSE)</f>
        <v>#N/A</v>
      </c>
      <c r="Y148" s="137"/>
      <c r="Z148" s="139">
        <f t="shared" si="34"/>
        <v>0</v>
      </c>
      <c r="AA148" s="139" t="e">
        <f t="shared" si="35"/>
        <v>#N/A</v>
      </c>
      <c r="AB148" s="139" t="e">
        <f t="shared" si="36"/>
        <v>#N/A</v>
      </c>
      <c r="AC148" s="140" t="e">
        <f t="shared" si="37"/>
        <v>#N/A</v>
      </c>
      <c r="AD148" s="140" t="e">
        <f t="shared" si="38"/>
        <v>#N/A</v>
      </c>
      <c r="AE148" s="140" t="e">
        <f t="shared" si="39"/>
        <v>#N/A</v>
      </c>
      <c r="AF148" s="141" t="e">
        <f t="shared" si="40"/>
        <v>#N/A</v>
      </c>
      <c r="AH148">
        <f t="shared" si="41"/>
        <v>0</v>
      </c>
      <c r="AI148">
        <f t="shared" si="42"/>
        <v>113</v>
      </c>
    </row>
    <row r="149" spans="1:35" ht="15.75" customHeight="1">
      <c r="A149" s="67" t="str">
        <f t="shared" si="30"/>
        <v/>
      </c>
      <c r="B149" s="65">
        <f t="shared" si="43"/>
        <v>114</v>
      </c>
      <c r="C149" s="68" t="str">
        <f t="shared" si="32"/>
        <v/>
      </c>
      <c r="D149" s="69"/>
      <c r="E149" s="82"/>
      <c r="F149" s="65" t="e">
        <f>VLOOKUP(E149,DUKB!$A$6:$R$658,3,FALSE)</f>
        <v>#N/A</v>
      </c>
      <c r="G149" s="65" t="e">
        <f>VLOOKUP(E149,DUKB!$A$6:$R$658,4,FALSE)</f>
        <v>#N/A</v>
      </c>
      <c r="H149" s="65" t="e">
        <f>VLOOKUP(E149,DUKB!$A$6:$R$658,6,FALSE)</f>
        <v>#N/A</v>
      </c>
      <c r="I149" s="65" t="e">
        <f>VLOOKUP(E149,DUKB!$A$6:$R$658,7,FALSE)</f>
        <v>#N/A</v>
      </c>
      <c r="J149" s="65" t="e">
        <f>VLOOKUP(E149,DUKB!$A$6:$R$658,8,FALSE)</f>
        <v>#N/A</v>
      </c>
      <c r="K149" s="65" t="e">
        <f>VLOOKUP(E149,DUKB!$A$6:$R$658,9,FALSE)</f>
        <v>#N/A</v>
      </c>
      <c r="L149" s="65" t="e">
        <f>VLOOKUP(E149,DUKB!$A$6:$R$658,10,FALSE)</f>
        <v>#N/A</v>
      </c>
      <c r="M149" s="65" t="e">
        <f>VLOOKUP(E149,DUKB!$A$6:$R$658,11,FALSE)</f>
        <v>#N/A</v>
      </c>
      <c r="N149" s="65" t="e">
        <f>VLOOKUP(E149,DUKB!$A$6:$R$658,12,FALSE)</f>
        <v>#N/A</v>
      </c>
      <c r="O149" s="85" t="e">
        <f>VLOOKUP(E149,DUKB!$A$6:$R$658,13,FALSE)</f>
        <v>#N/A</v>
      </c>
      <c r="P149" s="86" t="e">
        <f>VLOOKUP(E149,DUKB!$A$6:$R$658,14,FALSE)</f>
        <v>#N/A</v>
      </c>
      <c r="Q149" s="86" t="e">
        <f>VLOOKUP(E149,DUKB!$A$6:$R$658,15,FALSE)</f>
        <v>#N/A</v>
      </c>
      <c r="R149" s="86" t="e">
        <f>VLOOKUP(E149,DUKB!$A$6:$R$658,16,FALSE)</f>
        <v>#N/A</v>
      </c>
      <c r="S149" s="86" t="e">
        <f>VLOOKUP(E149,DUKB!$A$6:$R$658,17,FALSE)</f>
        <v>#N/A</v>
      </c>
      <c r="T149" s="86" t="e">
        <f>VLOOKUP(E149,DUKB!$A$6:$R$658,18,FALSE)</f>
        <v>#N/A</v>
      </c>
      <c r="U149" s="73" t="str">
        <f t="shared" si="31"/>
        <v/>
      </c>
      <c r="V149" s="69">
        <f t="shared" si="33"/>
        <v>0</v>
      </c>
      <c r="W149" s="138" t="e">
        <f>VLOOKUP(E149,DUKB!$A$6:$B$565,2,FALSE)</f>
        <v>#N/A</v>
      </c>
      <c r="X149" s="137" t="e">
        <f>VLOOKUP(E149,DUKB!$A$6:$T$560,19,FALSE)</f>
        <v>#N/A</v>
      </c>
      <c r="Y149" s="137"/>
      <c r="Z149" s="139">
        <f t="shared" si="34"/>
        <v>0</v>
      </c>
      <c r="AA149" s="139" t="e">
        <f t="shared" si="35"/>
        <v>#N/A</v>
      </c>
      <c r="AB149" s="139" t="e">
        <f t="shared" si="36"/>
        <v>#N/A</v>
      </c>
      <c r="AC149" s="140" t="e">
        <f t="shared" si="37"/>
        <v>#N/A</v>
      </c>
      <c r="AD149" s="140" t="e">
        <f t="shared" si="38"/>
        <v>#N/A</v>
      </c>
      <c r="AE149" s="140" t="e">
        <f t="shared" si="39"/>
        <v>#N/A</v>
      </c>
      <c r="AF149" s="141" t="e">
        <f t="shared" si="40"/>
        <v>#N/A</v>
      </c>
      <c r="AH149">
        <f t="shared" si="41"/>
        <v>0</v>
      </c>
      <c r="AI149">
        <f t="shared" si="42"/>
        <v>114</v>
      </c>
    </row>
    <row r="150" spans="1:35" ht="15.75" customHeight="1">
      <c r="A150" s="67" t="str">
        <f t="shared" si="30"/>
        <v/>
      </c>
      <c r="B150" s="65">
        <f t="shared" si="43"/>
        <v>115</v>
      </c>
      <c r="C150" s="68" t="str">
        <f t="shared" si="32"/>
        <v/>
      </c>
      <c r="D150" s="69"/>
      <c r="E150" s="82"/>
      <c r="F150" s="65" t="e">
        <f>VLOOKUP(E150,DUKB!$A$6:$R$658,3,FALSE)</f>
        <v>#N/A</v>
      </c>
      <c r="G150" s="65" t="e">
        <f>VLOOKUP(E150,DUKB!$A$6:$R$658,4,FALSE)</f>
        <v>#N/A</v>
      </c>
      <c r="H150" s="65" t="e">
        <f>VLOOKUP(E150,DUKB!$A$6:$R$658,6,FALSE)</f>
        <v>#N/A</v>
      </c>
      <c r="I150" s="65" t="e">
        <f>VLOOKUP(E150,DUKB!$A$6:$R$658,7,FALSE)</f>
        <v>#N/A</v>
      </c>
      <c r="J150" s="65" t="e">
        <f>VLOOKUP(E150,DUKB!$A$6:$R$658,8,FALSE)</f>
        <v>#N/A</v>
      </c>
      <c r="K150" s="65" t="e">
        <f>VLOOKUP(E150,DUKB!$A$6:$R$658,9,FALSE)</f>
        <v>#N/A</v>
      </c>
      <c r="L150" s="65" t="e">
        <f>VLOOKUP(E150,DUKB!$A$6:$R$658,10,FALSE)</f>
        <v>#N/A</v>
      </c>
      <c r="M150" s="65" t="e">
        <f>VLOOKUP(E150,DUKB!$A$6:$R$658,11,FALSE)</f>
        <v>#N/A</v>
      </c>
      <c r="N150" s="65" t="e">
        <f>VLOOKUP(E150,DUKB!$A$6:$R$658,12,FALSE)</f>
        <v>#N/A</v>
      </c>
      <c r="O150" s="85" t="e">
        <f>VLOOKUP(E150,DUKB!$A$6:$R$658,13,FALSE)</f>
        <v>#N/A</v>
      </c>
      <c r="P150" s="86" t="e">
        <f>VLOOKUP(E150,DUKB!$A$6:$R$658,14,FALSE)</f>
        <v>#N/A</v>
      </c>
      <c r="Q150" s="86" t="e">
        <f>VLOOKUP(E150,DUKB!$A$6:$R$658,15,FALSE)</f>
        <v>#N/A</v>
      </c>
      <c r="R150" s="86" t="e">
        <f>VLOOKUP(E150,DUKB!$A$6:$R$658,16,FALSE)</f>
        <v>#N/A</v>
      </c>
      <c r="S150" s="86" t="e">
        <f>VLOOKUP(E150,DUKB!$A$6:$R$658,17,FALSE)</f>
        <v>#N/A</v>
      </c>
      <c r="T150" s="86" t="e">
        <f>VLOOKUP(E150,DUKB!$A$6:$R$658,18,FALSE)</f>
        <v>#N/A</v>
      </c>
      <c r="U150" s="73" t="str">
        <f t="shared" si="31"/>
        <v/>
      </c>
      <c r="V150" s="69">
        <f t="shared" si="33"/>
        <v>0</v>
      </c>
      <c r="W150" s="138" t="e">
        <f>VLOOKUP(E150,DUKB!$A$6:$B$565,2,FALSE)</f>
        <v>#N/A</v>
      </c>
      <c r="X150" s="137" t="e">
        <f>VLOOKUP(E150,DUKB!$A$6:$T$560,19,FALSE)</f>
        <v>#N/A</v>
      </c>
      <c r="Y150" s="137"/>
      <c r="Z150" s="139">
        <f t="shared" si="34"/>
        <v>0</v>
      </c>
      <c r="AA150" s="139" t="e">
        <f t="shared" si="35"/>
        <v>#N/A</v>
      </c>
      <c r="AB150" s="139" t="e">
        <f t="shared" si="36"/>
        <v>#N/A</v>
      </c>
      <c r="AC150" s="140" t="e">
        <f t="shared" si="37"/>
        <v>#N/A</v>
      </c>
      <c r="AD150" s="140" t="e">
        <f t="shared" si="38"/>
        <v>#N/A</v>
      </c>
      <c r="AE150" s="140" t="e">
        <f t="shared" si="39"/>
        <v>#N/A</v>
      </c>
      <c r="AF150" s="141" t="e">
        <f t="shared" si="40"/>
        <v>#N/A</v>
      </c>
      <c r="AH150">
        <f t="shared" si="41"/>
        <v>0</v>
      </c>
      <c r="AI150">
        <f t="shared" si="42"/>
        <v>115</v>
      </c>
    </row>
    <row r="151" spans="1:35" ht="15.75" customHeight="1">
      <c r="A151" s="67" t="str">
        <f t="shared" si="30"/>
        <v/>
      </c>
      <c r="B151" s="65">
        <f t="shared" si="43"/>
        <v>116</v>
      </c>
      <c r="C151" s="68" t="str">
        <f t="shared" si="32"/>
        <v/>
      </c>
      <c r="D151" s="69"/>
      <c r="E151" s="82"/>
      <c r="F151" s="65" t="e">
        <f>VLOOKUP(E151,DUKB!$A$6:$R$658,3,FALSE)</f>
        <v>#N/A</v>
      </c>
      <c r="G151" s="65" t="e">
        <f>VLOOKUP(E151,DUKB!$A$6:$R$658,4,FALSE)</f>
        <v>#N/A</v>
      </c>
      <c r="H151" s="65" t="e">
        <f>VLOOKUP(E151,DUKB!$A$6:$R$658,6,FALSE)</f>
        <v>#N/A</v>
      </c>
      <c r="I151" s="65" t="e">
        <f>VLOOKUP(E151,DUKB!$A$6:$R$658,7,FALSE)</f>
        <v>#N/A</v>
      </c>
      <c r="J151" s="65" t="e">
        <f>VLOOKUP(E151,DUKB!$A$6:$R$658,8,FALSE)</f>
        <v>#N/A</v>
      </c>
      <c r="K151" s="65" t="e">
        <f>VLOOKUP(E151,DUKB!$A$6:$R$658,9,FALSE)</f>
        <v>#N/A</v>
      </c>
      <c r="L151" s="65" t="e">
        <f>VLOOKUP(E151,DUKB!$A$6:$R$658,10,FALSE)</f>
        <v>#N/A</v>
      </c>
      <c r="M151" s="65" t="e">
        <f>VLOOKUP(E151,DUKB!$A$6:$R$658,11,FALSE)</f>
        <v>#N/A</v>
      </c>
      <c r="N151" s="65" t="e">
        <f>VLOOKUP(E151,DUKB!$A$6:$R$658,12,FALSE)</f>
        <v>#N/A</v>
      </c>
      <c r="O151" s="85" t="e">
        <f>VLOOKUP(E151,DUKB!$A$6:$R$658,13,FALSE)</f>
        <v>#N/A</v>
      </c>
      <c r="P151" s="86" t="e">
        <f>VLOOKUP(E151,DUKB!$A$6:$R$658,14,FALSE)</f>
        <v>#N/A</v>
      </c>
      <c r="Q151" s="86" t="e">
        <f>VLOOKUP(E151,DUKB!$A$6:$R$658,15,FALSE)</f>
        <v>#N/A</v>
      </c>
      <c r="R151" s="86" t="e">
        <f>VLOOKUP(E151,DUKB!$A$6:$R$658,16,FALSE)</f>
        <v>#N/A</v>
      </c>
      <c r="S151" s="86" t="e">
        <f>VLOOKUP(E151,DUKB!$A$6:$R$658,17,FALSE)</f>
        <v>#N/A</v>
      </c>
      <c r="T151" s="86" t="e">
        <f>VLOOKUP(E151,DUKB!$A$6:$R$658,18,FALSE)</f>
        <v>#N/A</v>
      </c>
      <c r="U151" s="73" t="str">
        <f t="shared" si="31"/>
        <v/>
      </c>
      <c r="V151" s="69">
        <f t="shared" si="33"/>
        <v>0</v>
      </c>
      <c r="W151" s="138" t="e">
        <f>VLOOKUP(E151,DUKB!$A$6:$B$565,2,FALSE)</f>
        <v>#N/A</v>
      </c>
      <c r="X151" s="137" t="e">
        <f>VLOOKUP(E151,DUKB!$A$6:$T$560,19,FALSE)</f>
        <v>#N/A</v>
      </c>
      <c r="Y151" s="137"/>
      <c r="Z151" s="139">
        <f t="shared" si="34"/>
        <v>0</v>
      </c>
      <c r="AA151" s="139" t="e">
        <f t="shared" si="35"/>
        <v>#N/A</v>
      </c>
      <c r="AB151" s="139" t="e">
        <f t="shared" si="36"/>
        <v>#N/A</v>
      </c>
      <c r="AC151" s="140" t="e">
        <f t="shared" si="37"/>
        <v>#N/A</v>
      </c>
      <c r="AD151" s="140" t="e">
        <f t="shared" si="38"/>
        <v>#N/A</v>
      </c>
      <c r="AE151" s="140" t="e">
        <f t="shared" si="39"/>
        <v>#N/A</v>
      </c>
      <c r="AF151" s="141" t="e">
        <f t="shared" si="40"/>
        <v>#N/A</v>
      </c>
      <c r="AH151">
        <f t="shared" si="41"/>
        <v>0</v>
      </c>
      <c r="AI151">
        <f t="shared" si="42"/>
        <v>116</v>
      </c>
    </row>
    <row r="152" spans="1:35" ht="15.75" customHeight="1">
      <c r="A152" s="67" t="str">
        <f t="shared" si="30"/>
        <v/>
      </c>
      <c r="B152" s="65">
        <f t="shared" si="43"/>
        <v>117</v>
      </c>
      <c r="C152" s="68" t="str">
        <f t="shared" si="32"/>
        <v/>
      </c>
      <c r="D152" s="69"/>
      <c r="E152" s="82"/>
      <c r="F152" s="65" t="e">
        <f>VLOOKUP(E152,DUKB!$A$6:$R$658,3,FALSE)</f>
        <v>#N/A</v>
      </c>
      <c r="G152" s="65" t="e">
        <f>VLOOKUP(E152,DUKB!$A$6:$R$658,4,FALSE)</f>
        <v>#N/A</v>
      </c>
      <c r="H152" s="65" t="e">
        <f>VLOOKUP(E152,DUKB!$A$6:$R$658,6,FALSE)</f>
        <v>#N/A</v>
      </c>
      <c r="I152" s="65" t="e">
        <f>VLOOKUP(E152,DUKB!$A$6:$R$658,7,FALSE)</f>
        <v>#N/A</v>
      </c>
      <c r="J152" s="65" t="e">
        <f>VLOOKUP(E152,DUKB!$A$6:$R$658,8,FALSE)</f>
        <v>#N/A</v>
      </c>
      <c r="K152" s="65" t="e">
        <f>VLOOKUP(E152,DUKB!$A$6:$R$658,9,FALSE)</f>
        <v>#N/A</v>
      </c>
      <c r="L152" s="65" t="e">
        <f>VLOOKUP(E152,DUKB!$A$6:$R$658,10,FALSE)</f>
        <v>#N/A</v>
      </c>
      <c r="M152" s="65" t="e">
        <f>VLOOKUP(E152,DUKB!$A$6:$R$658,11,FALSE)</f>
        <v>#N/A</v>
      </c>
      <c r="N152" s="65" t="e">
        <f>VLOOKUP(E152,DUKB!$A$6:$R$658,12,FALSE)</f>
        <v>#N/A</v>
      </c>
      <c r="O152" s="85" t="e">
        <f>VLOOKUP(E152,DUKB!$A$6:$R$658,13,FALSE)</f>
        <v>#N/A</v>
      </c>
      <c r="P152" s="86" t="e">
        <f>VLOOKUP(E152,DUKB!$A$6:$R$658,14,FALSE)</f>
        <v>#N/A</v>
      </c>
      <c r="Q152" s="86" t="e">
        <f>VLOOKUP(E152,DUKB!$A$6:$R$658,15,FALSE)</f>
        <v>#N/A</v>
      </c>
      <c r="R152" s="86" t="e">
        <f>VLOOKUP(E152,DUKB!$A$6:$R$658,16,FALSE)</f>
        <v>#N/A</v>
      </c>
      <c r="S152" s="86" t="e">
        <f>VLOOKUP(E152,DUKB!$A$6:$R$658,17,FALSE)</f>
        <v>#N/A</v>
      </c>
      <c r="T152" s="86" t="e">
        <f>VLOOKUP(E152,DUKB!$A$6:$R$658,18,FALSE)</f>
        <v>#N/A</v>
      </c>
      <c r="U152" s="73" t="str">
        <f t="shared" si="31"/>
        <v/>
      </c>
      <c r="V152" s="69">
        <f t="shared" si="33"/>
        <v>0</v>
      </c>
      <c r="W152" s="138" t="e">
        <f>VLOOKUP(E152,DUKB!$A$6:$B$565,2,FALSE)</f>
        <v>#N/A</v>
      </c>
      <c r="X152" s="137" t="e">
        <f>VLOOKUP(E152,DUKB!$A$6:$T$560,19,FALSE)</f>
        <v>#N/A</v>
      </c>
      <c r="Y152" s="137"/>
      <c r="Z152" s="139">
        <f t="shared" si="34"/>
        <v>0</v>
      </c>
      <c r="AA152" s="139" t="e">
        <f t="shared" si="35"/>
        <v>#N/A</v>
      </c>
      <c r="AB152" s="139" t="e">
        <f t="shared" si="36"/>
        <v>#N/A</v>
      </c>
      <c r="AC152" s="140" t="e">
        <f t="shared" si="37"/>
        <v>#N/A</v>
      </c>
      <c r="AD152" s="140" t="e">
        <f t="shared" si="38"/>
        <v>#N/A</v>
      </c>
      <c r="AE152" s="140" t="e">
        <f t="shared" si="39"/>
        <v>#N/A</v>
      </c>
      <c r="AF152" s="141" t="e">
        <f t="shared" si="40"/>
        <v>#N/A</v>
      </c>
      <c r="AH152">
        <f t="shared" si="41"/>
        <v>0</v>
      </c>
      <c r="AI152">
        <f t="shared" si="42"/>
        <v>117</v>
      </c>
    </row>
    <row r="153" spans="1:35" ht="15.75" customHeight="1">
      <c r="A153" s="67" t="str">
        <f t="shared" si="30"/>
        <v/>
      </c>
      <c r="B153" s="65">
        <f t="shared" si="43"/>
        <v>118</v>
      </c>
      <c r="C153" s="68" t="str">
        <f t="shared" si="32"/>
        <v/>
      </c>
      <c r="D153" s="69"/>
      <c r="E153" s="82"/>
      <c r="F153" s="65" t="e">
        <f>VLOOKUP(E153,DUKB!$A$6:$R$658,3,FALSE)</f>
        <v>#N/A</v>
      </c>
      <c r="G153" s="65" t="e">
        <f>VLOOKUP(E153,DUKB!$A$6:$R$658,4,FALSE)</f>
        <v>#N/A</v>
      </c>
      <c r="H153" s="65" t="e">
        <f>VLOOKUP(E153,DUKB!$A$6:$R$658,6,FALSE)</f>
        <v>#N/A</v>
      </c>
      <c r="I153" s="65" t="e">
        <f>VLOOKUP(E153,DUKB!$A$6:$R$658,7,FALSE)</f>
        <v>#N/A</v>
      </c>
      <c r="J153" s="65" t="e">
        <f>VLOOKUP(E153,DUKB!$A$6:$R$658,8,FALSE)</f>
        <v>#N/A</v>
      </c>
      <c r="K153" s="65" t="e">
        <f>VLOOKUP(E153,DUKB!$A$6:$R$658,9,FALSE)</f>
        <v>#N/A</v>
      </c>
      <c r="L153" s="65" t="e">
        <f>VLOOKUP(E153,DUKB!$A$6:$R$658,10,FALSE)</f>
        <v>#N/A</v>
      </c>
      <c r="M153" s="65" t="e">
        <f>VLOOKUP(E153,DUKB!$A$6:$R$658,11,FALSE)</f>
        <v>#N/A</v>
      </c>
      <c r="N153" s="65" t="e">
        <f>VLOOKUP(E153,DUKB!$A$6:$R$658,12,FALSE)</f>
        <v>#N/A</v>
      </c>
      <c r="O153" s="85" t="e">
        <f>VLOOKUP(E153,DUKB!$A$6:$R$658,13,FALSE)</f>
        <v>#N/A</v>
      </c>
      <c r="P153" s="86" t="e">
        <f>VLOOKUP(E153,DUKB!$A$6:$R$658,14,FALSE)</f>
        <v>#N/A</v>
      </c>
      <c r="Q153" s="86" t="e">
        <f>VLOOKUP(E153,DUKB!$A$6:$R$658,15,FALSE)</f>
        <v>#N/A</v>
      </c>
      <c r="R153" s="86" t="e">
        <f>VLOOKUP(E153,DUKB!$A$6:$R$658,16,FALSE)</f>
        <v>#N/A</v>
      </c>
      <c r="S153" s="86" t="e">
        <f>VLOOKUP(E153,DUKB!$A$6:$R$658,17,FALSE)</f>
        <v>#N/A</v>
      </c>
      <c r="T153" s="86" t="e">
        <f>VLOOKUP(E153,DUKB!$A$6:$R$658,18,FALSE)</f>
        <v>#N/A</v>
      </c>
      <c r="U153" s="73" t="str">
        <f t="shared" si="31"/>
        <v/>
      </c>
      <c r="V153" s="69">
        <f t="shared" si="33"/>
        <v>0</v>
      </c>
      <c r="W153" s="138" t="e">
        <f>VLOOKUP(E153,DUKB!$A$6:$B$565,2,FALSE)</f>
        <v>#N/A</v>
      </c>
      <c r="X153" s="137" t="e">
        <f>VLOOKUP(E153,DUKB!$A$6:$T$560,19,FALSE)</f>
        <v>#N/A</v>
      </c>
      <c r="Y153" s="137"/>
      <c r="Z153" s="139">
        <f t="shared" si="34"/>
        <v>0</v>
      </c>
      <c r="AA153" s="139" t="e">
        <f t="shared" si="35"/>
        <v>#N/A</v>
      </c>
      <c r="AB153" s="139" t="e">
        <f t="shared" si="36"/>
        <v>#N/A</v>
      </c>
      <c r="AC153" s="140" t="e">
        <f t="shared" si="37"/>
        <v>#N/A</v>
      </c>
      <c r="AD153" s="140" t="e">
        <f t="shared" si="38"/>
        <v>#N/A</v>
      </c>
      <c r="AE153" s="140" t="e">
        <f t="shared" si="39"/>
        <v>#N/A</v>
      </c>
      <c r="AF153" s="141" t="e">
        <f t="shared" si="40"/>
        <v>#N/A</v>
      </c>
      <c r="AH153">
        <f t="shared" si="41"/>
        <v>0</v>
      </c>
      <c r="AI153">
        <f t="shared" si="42"/>
        <v>118</v>
      </c>
    </row>
    <row r="154" spans="1:35" ht="15.75" customHeight="1">
      <c r="A154" s="67" t="str">
        <f t="shared" si="30"/>
        <v/>
      </c>
      <c r="B154" s="65">
        <f t="shared" si="43"/>
        <v>119</v>
      </c>
      <c r="C154" s="68" t="str">
        <f t="shared" si="32"/>
        <v/>
      </c>
      <c r="D154" s="69"/>
      <c r="E154" s="82"/>
      <c r="F154" s="65" t="e">
        <f>VLOOKUP(E154,DUKB!$A$6:$R$658,3,FALSE)</f>
        <v>#N/A</v>
      </c>
      <c r="G154" s="65" t="e">
        <f>VLOOKUP(E154,DUKB!$A$6:$R$658,4,FALSE)</f>
        <v>#N/A</v>
      </c>
      <c r="H154" s="65" t="e">
        <f>VLOOKUP(E154,DUKB!$A$6:$R$658,6,FALSE)</f>
        <v>#N/A</v>
      </c>
      <c r="I154" s="65" t="e">
        <f>VLOOKUP(E154,DUKB!$A$6:$R$658,7,FALSE)</f>
        <v>#N/A</v>
      </c>
      <c r="J154" s="65" t="e">
        <f>VLOOKUP(E154,DUKB!$A$6:$R$658,8,FALSE)</f>
        <v>#N/A</v>
      </c>
      <c r="K154" s="65" t="e">
        <f>VLOOKUP(E154,DUKB!$A$6:$R$658,9,FALSE)</f>
        <v>#N/A</v>
      </c>
      <c r="L154" s="65" t="e">
        <f>VLOOKUP(E154,DUKB!$A$6:$R$658,10,FALSE)</f>
        <v>#N/A</v>
      </c>
      <c r="M154" s="65" t="e">
        <f>VLOOKUP(E154,DUKB!$A$6:$R$658,11,FALSE)</f>
        <v>#N/A</v>
      </c>
      <c r="N154" s="65" t="e">
        <f>VLOOKUP(E154,DUKB!$A$6:$R$658,12,FALSE)</f>
        <v>#N/A</v>
      </c>
      <c r="O154" s="85" t="e">
        <f>VLOOKUP(E154,DUKB!$A$6:$R$658,13,FALSE)</f>
        <v>#N/A</v>
      </c>
      <c r="P154" s="86" t="e">
        <f>VLOOKUP(E154,DUKB!$A$6:$R$658,14,FALSE)</f>
        <v>#N/A</v>
      </c>
      <c r="Q154" s="86" t="e">
        <f>VLOOKUP(E154,DUKB!$A$6:$R$658,15,FALSE)</f>
        <v>#N/A</v>
      </c>
      <c r="R154" s="86" t="e">
        <f>VLOOKUP(E154,DUKB!$A$6:$R$658,16,FALSE)</f>
        <v>#N/A</v>
      </c>
      <c r="S154" s="86" t="e">
        <f>VLOOKUP(E154,DUKB!$A$6:$R$658,17,FALSE)</f>
        <v>#N/A</v>
      </c>
      <c r="T154" s="86" t="e">
        <f>VLOOKUP(E154,DUKB!$A$6:$R$658,18,FALSE)</f>
        <v>#N/A</v>
      </c>
      <c r="U154" s="73" t="str">
        <f t="shared" si="31"/>
        <v/>
      </c>
      <c r="V154" s="69">
        <f t="shared" si="33"/>
        <v>0</v>
      </c>
      <c r="W154" s="138" t="e">
        <f>VLOOKUP(E154,DUKB!$A$6:$B$565,2,FALSE)</f>
        <v>#N/A</v>
      </c>
      <c r="X154" s="137" t="e">
        <f>VLOOKUP(E154,DUKB!$A$6:$T$560,19,FALSE)</f>
        <v>#N/A</v>
      </c>
      <c r="Y154" s="137"/>
      <c r="Z154" s="139">
        <f t="shared" si="34"/>
        <v>0</v>
      </c>
      <c r="AA154" s="139" t="e">
        <f t="shared" si="35"/>
        <v>#N/A</v>
      </c>
      <c r="AB154" s="139" t="e">
        <f t="shared" si="36"/>
        <v>#N/A</v>
      </c>
      <c r="AC154" s="140" t="e">
        <f t="shared" si="37"/>
        <v>#N/A</v>
      </c>
      <c r="AD154" s="140" t="e">
        <f t="shared" si="38"/>
        <v>#N/A</v>
      </c>
      <c r="AE154" s="140" t="e">
        <f t="shared" si="39"/>
        <v>#N/A</v>
      </c>
      <c r="AF154" s="141" t="e">
        <f t="shared" si="40"/>
        <v>#N/A</v>
      </c>
      <c r="AH154">
        <f t="shared" si="41"/>
        <v>0</v>
      </c>
      <c r="AI154">
        <f t="shared" si="42"/>
        <v>119</v>
      </c>
    </row>
    <row r="155" spans="1:35" ht="15.75" customHeight="1">
      <c r="A155" s="67" t="str">
        <f t="shared" si="30"/>
        <v/>
      </c>
      <c r="B155" s="65">
        <f t="shared" si="43"/>
        <v>120</v>
      </c>
      <c r="C155" s="68" t="str">
        <f t="shared" si="32"/>
        <v/>
      </c>
      <c r="D155" s="69"/>
      <c r="E155" s="82"/>
      <c r="F155" s="65" t="e">
        <f>VLOOKUP(E155,DUKB!$A$6:$R$658,3,FALSE)</f>
        <v>#N/A</v>
      </c>
      <c r="G155" s="65" t="e">
        <f>VLOOKUP(E155,DUKB!$A$6:$R$658,4,FALSE)</f>
        <v>#N/A</v>
      </c>
      <c r="H155" s="65" t="e">
        <f>VLOOKUP(E155,DUKB!$A$6:$R$658,6,FALSE)</f>
        <v>#N/A</v>
      </c>
      <c r="I155" s="65" t="e">
        <f>VLOOKUP(E155,DUKB!$A$6:$R$658,7,FALSE)</f>
        <v>#N/A</v>
      </c>
      <c r="J155" s="65" t="e">
        <f>VLOOKUP(E155,DUKB!$A$6:$R$658,8,FALSE)</f>
        <v>#N/A</v>
      </c>
      <c r="K155" s="65" t="e">
        <f>VLOOKUP(E155,DUKB!$A$6:$R$658,9,FALSE)</f>
        <v>#N/A</v>
      </c>
      <c r="L155" s="65" t="e">
        <f>VLOOKUP(E155,DUKB!$A$6:$R$658,10,FALSE)</f>
        <v>#N/A</v>
      </c>
      <c r="M155" s="65" t="e">
        <f>VLOOKUP(E155,DUKB!$A$6:$R$658,11,FALSE)</f>
        <v>#N/A</v>
      </c>
      <c r="N155" s="65" t="e">
        <f>VLOOKUP(E155,DUKB!$A$6:$R$658,12,FALSE)</f>
        <v>#N/A</v>
      </c>
      <c r="O155" s="85" t="e">
        <f>VLOOKUP(E155,DUKB!$A$6:$R$658,13,FALSE)</f>
        <v>#N/A</v>
      </c>
      <c r="P155" s="86" t="e">
        <f>VLOOKUP(E155,DUKB!$A$6:$R$658,14,FALSE)</f>
        <v>#N/A</v>
      </c>
      <c r="Q155" s="86" t="e">
        <f>VLOOKUP(E155,DUKB!$A$6:$R$658,15,FALSE)</f>
        <v>#N/A</v>
      </c>
      <c r="R155" s="86" t="e">
        <f>VLOOKUP(E155,DUKB!$A$6:$R$658,16,FALSE)</f>
        <v>#N/A</v>
      </c>
      <c r="S155" s="86" t="e">
        <f>VLOOKUP(E155,DUKB!$A$6:$R$658,17,FALSE)</f>
        <v>#N/A</v>
      </c>
      <c r="T155" s="86" t="e">
        <f>VLOOKUP(E155,DUKB!$A$6:$R$658,18,FALSE)</f>
        <v>#N/A</v>
      </c>
      <c r="U155" s="73" t="str">
        <f t="shared" si="31"/>
        <v/>
      </c>
      <c r="V155" s="69">
        <f t="shared" si="33"/>
        <v>0</v>
      </c>
      <c r="W155" s="138" t="e">
        <f>VLOOKUP(E155,DUKB!$A$6:$B$565,2,FALSE)</f>
        <v>#N/A</v>
      </c>
      <c r="X155" s="137" t="e">
        <f>VLOOKUP(E155,DUKB!$A$6:$T$560,19,FALSE)</f>
        <v>#N/A</v>
      </c>
      <c r="Y155" s="137"/>
      <c r="Z155" s="139">
        <f t="shared" si="34"/>
        <v>0</v>
      </c>
      <c r="AA155" s="139" t="e">
        <f t="shared" si="35"/>
        <v>#N/A</v>
      </c>
      <c r="AB155" s="139" t="e">
        <f t="shared" si="36"/>
        <v>#N/A</v>
      </c>
      <c r="AC155" s="140" t="e">
        <f t="shared" si="37"/>
        <v>#N/A</v>
      </c>
      <c r="AD155" s="140" t="e">
        <f t="shared" si="38"/>
        <v>#N/A</v>
      </c>
      <c r="AE155" s="140" t="e">
        <f t="shared" si="39"/>
        <v>#N/A</v>
      </c>
      <c r="AF155" s="141" t="e">
        <f t="shared" si="40"/>
        <v>#N/A</v>
      </c>
      <c r="AH155">
        <f t="shared" si="41"/>
        <v>0</v>
      </c>
      <c r="AI155">
        <f t="shared" si="42"/>
        <v>120</v>
      </c>
    </row>
    <row r="156" spans="1:35" ht="15.75" customHeight="1">
      <c r="A156" s="67" t="str">
        <f t="shared" si="30"/>
        <v/>
      </c>
      <c r="B156" s="65">
        <f t="shared" si="43"/>
        <v>121</v>
      </c>
      <c r="C156" s="68" t="str">
        <f t="shared" si="32"/>
        <v/>
      </c>
      <c r="D156" s="69"/>
      <c r="E156" s="82"/>
      <c r="F156" s="65" t="e">
        <f>VLOOKUP(E156,DUKB!$A$6:$R$658,3,FALSE)</f>
        <v>#N/A</v>
      </c>
      <c r="G156" s="65" t="e">
        <f>VLOOKUP(E156,DUKB!$A$6:$R$658,4,FALSE)</f>
        <v>#N/A</v>
      </c>
      <c r="H156" s="65" t="e">
        <f>VLOOKUP(E156,DUKB!$A$6:$R$658,6,FALSE)</f>
        <v>#N/A</v>
      </c>
      <c r="I156" s="65" t="e">
        <f>VLOOKUP(E156,DUKB!$A$6:$R$658,7,FALSE)</f>
        <v>#N/A</v>
      </c>
      <c r="J156" s="65" t="e">
        <f>VLOOKUP(E156,DUKB!$A$6:$R$658,8,FALSE)</f>
        <v>#N/A</v>
      </c>
      <c r="K156" s="65" t="e">
        <f>VLOOKUP(E156,DUKB!$A$6:$R$658,9,FALSE)</f>
        <v>#N/A</v>
      </c>
      <c r="L156" s="65" t="e">
        <f>VLOOKUP(E156,DUKB!$A$6:$R$658,10,FALSE)</f>
        <v>#N/A</v>
      </c>
      <c r="M156" s="65" t="e">
        <f>VLOOKUP(E156,DUKB!$A$6:$R$658,11,FALSE)</f>
        <v>#N/A</v>
      </c>
      <c r="N156" s="65" t="e">
        <f>VLOOKUP(E156,DUKB!$A$6:$R$658,12,FALSE)</f>
        <v>#N/A</v>
      </c>
      <c r="O156" s="85" t="e">
        <f>VLOOKUP(E156,DUKB!$A$6:$R$658,13,FALSE)</f>
        <v>#N/A</v>
      </c>
      <c r="P156" s="86" t="e">
        <f>VLOOKUP(E156,DUKB!$A$6:$R$658,14,FALSE)</f>
        <v>#N/A</v>
      </c>
      <c r="Q156" s="86" t="e">
        <f>VLOOKUP(E156,DUKB!$A$6:$R$658,15,FALSE)</f>
        <v>#N/A</v>
      </c>
      <c r="R156" s="86" t="e">
        <f>VLOOKUP(E156,DUKB!$A$6:$R$658,16,FALSE)</f>
        <v>#N/A</v>
      </c>
      <c r="S156" s="86" t="e">
        <f>VLOOKUP(E156,DUKB!$A$6:$R$658,17,FALSE)</f>
        <v>#N/A</v>
      </c>
      <c r="T156" s="86" t="e">
        <f>VLOOKUP(E156,DUKB!$A$6:$R$658,18,FALSE)</f>
        <v>#N/A</v>
      </c>
      <c r="U156" s="73" t="str">
        <f t="shared" si="31"/>
        <v/>
      </c>
      <c r="V156" s="69">
        <f t="shared" si="33"/>
        <v>0</v>
      </c>
      <c r="W156" s="138" t="e">
        <f>VLOOKUP(E156,DUKB!$A$6:$B$565,2,FALSE)</f>
        <v>#N/A</v>
      </c>
      <c r="X156" s="137" t="e">
        <f>VLOOKUP(E156,DUKB!$A$6:$T$560,19,FALSE)</f>
        <v>#N/A</v>
      </c>
      <c r="Y156" s="137"/>
      <c r="Z156" s="139">
        <f t="shared" si="34"/>
        <v>0</v>
      </c>
      <c r="AA156" s="139" t="e">
        <f t="shared" si="35"/>
        <v>#N/A</v>
      </c>
      <c r="AB156" s="139" t="e">
        <f t="shared" si="36"/>
        <v>#N/A</v>
      </c>
      <c r="AC156" s="140" t="e">
        <f t="shared" si="37"/>
        <v>#N/A</v>
      </c>
      <c r="AD156" s="140" t="e">
        <f t="shared" si="38"/>
        <v>#N/A</v>
      </c>
      <c r="AE156" s="140" t="e">
        <f t="shared" si="39"/>
        <v>#N/A</v>
      </c>
      <c r="AF156" s="141" t="e">
        <f t="shared" si="40"/>
        <v>#N/A</v>
      </c>
      <c r="AH156">
        <f t="shared" si="41"/>
        <v>0</v>
      </c>
      <c r="AI156">
        <f t="shared" si="42"/>
        <v>121</v>
      </c>
    </row>
    <row r="157" spans="1:35" ht="15.75" customHeight="1">
      <c r="A157" s="67" t="str">
        <f t="shared" si="30"/>
        <v/>
      </c>
      <c r="B157" s="65">
        <f t="shared" si="43"/>
        <v>122</v>
      </c>
      <c r="C157" s="68" t="str">
        <f t="shared" si="32"/>
        <v/>
      </c>
      <c r="D157" s="69"/>
      <c r="E157" s="82"/>
      <c r="F157" s="65" t="e">
        <f>VLOOKUP(E157,DUKB!$A$6:$R$658,3,FALSE)</f>
        <v>#N/A</v>
      </c>
      <c r="G157" s="65" t="e">
        <f>VLOOKUP(E157,DUKB!$A$6:$R$658,4,FALSE)</f>
        <v>#N/A</v>
      </c>
      <c r="H157" s="65" t="e">
        <f>VLOOKUP(E157,DUKB!$A$6:$R$658,6,FALSE)</f>
        <v>#N/A</v>
      </c>
      <c r="I157" s="65" t="e">
        <f>VLOOKUP(E157,DUKB!$A$6:$R$658,7,FALSE)</f>
        <v>#N/A</v>
      </c>
      <c r="J157" s="65" t="e">
        <f>VLOOKUP(E157,DUKB!$A$6:$R$658,8,FALSE)</f>
        <v>#N/A</v>
      </c>
      <c r="K157" s="65" t="e">
        <f>VLOOKUP(E157,DUKB!$A$6:$R$658,9,FALSE)</f>
        <v>#N/A</v>
      </c>
      <c r="L157" s="65" t="e">
        <f>VLOOKUP(E157,DUKB!$A$6:$R$658,10,FALSE)</f>
        <v>#N/A</v>
      </c>
      <c r="M157" s="65" t="e">
        <f>VLOOKUP(E157,DUKB!$A$6:$R$658,11,FALSE)</f>
        <v>#N/A</v>
      </c>
      <c r="N157" s="65" t="e">
        <f>VLOOKUP(E157,DUKB!$A$6:$R$658,12,FALSE)</f>
        <v>#N/A</v>
      </c>
      <c r="O157" s="85" t="e">
        <f>VLOOKUP(E157,DUKB!$A$6:$R$658,13,FALSE)</f>
        <v>#N/A</v>
      </c>
      <c r="P157" s="86" t="e">
        <f>VLOOKUP(E157,DUKB!$A$6:$R$658,14,FALSE)</f>
        <v>#N/A</v>
      </c>
      <c r="Q157" s="86" t="e">
        <f>VLOOKUP(E157,DUKB!$A$6:$R$658,15,FALSE)</f>
        <v>#N/A</v>
      </c>
      <c r="R157" s="86" t="e">
        <f>VLOOKUP(E157,DUKB!$A$6:$R$658,16,FALSE)</f>
        <v>#N/A</v>
      </c>
      <c r="S157" s="86" t="e">
        <f>VLOOKUP(E157,DUKB!$A$6:$R$658,17,FALSE)</f>
        <v>#N/A</v>
      </c>
      <c r="T157" s="86" t="e">
        <f>VLOOKUP(E157,DUKB!$A$6:$R$658,18,FALSE)</f>
        <v>#N/A</v>
      </c>
      <c r="U157" s="73" t="str">
        <f t="shared" si="31"/>
        <v/>
      </c>
      <c r="V157" s="69">
        <f t="shared" si="33"/>
        <v>0</v>
      </c>
      <c r="W157" s="138" t="e">
        <f>VLOOKUP(E157,DUKB!$A$6:$B$565,2,FALSE)</f>
        <v>#N/A</v>
      </c>
      <c r="X157" s="137" t="e">
        <f>VLOOKUP(E157,DUKB!$A$6:$T$560,19,FALSE)</f>
        <v>#N/A</v>
      </c>
      <c r="Y157" s="137"/>
      <c r="Z157" s="139">
        <f t="shared" si="34"/>
        <v>0</v>
      </c>
      <c r="AA157" s="139" t="e">
        <f t="shared" si="35"/>
        <v>#N/A</v>
      </c>
      <c r="AB157" s="139" t="e">
        <f t="shared" si="36"/>
        <v>#N/A</v>
      </c>
      <c r="AC157" s="140" t="e">
        <f t="shared" si="37"/>
        <v>#N/A</v>
      </c>
      <c r="AD157" s="140" t="e">
        <f t="shared" si="38"/>
        <v>#N/A</v>
      </c>
      <c r="AE157" s="140" t="e">
        <f t="shared" si="39"/>
        <v>#N/A</v>
      </c>
      <c r="AF157" s="141" t="e">
        <f t="shared" si="40"/>
        <v>#N/A</v>
      </c>
      <c r="AH157">
        <f t="shared" si="41"/>
        <v>0</v>
      </c>
      <c r="AI157">
        <f t="shared" si="42"/>
        <v>122</v>
      </c>
    </row>
    <row r="158" spans="1:35" ht="15.75" customHeight="1">
      <c r="A158" s="67" t="str">
        <f t="shared" si="30"/>
        <v/>
      </c>
      <c r="B158" s="65">
        <f t="shared" si="43"/>
        <v>123</v>
      </c>
      <c r="C158" s="68" t="str">
        <f t="shared" si="32"/>
        <v/>
      </c>
      <c r="D158" s="69"/>
      <c r="E158" s="82"/>
      <c r="F158" s="65" t="e">
        <f>VLOOKUP(E158,DUKB!$A$6:$R$658,3,FALSE)</f>
        <v>#N/A</v>
      </c>
      <c r="G158" s="65" t="e">
        <f>VLOOKUP(E158,DUKB!$A$6:$R$658,4,FALSE)</f>
        <v>#N/A</v>
      </c>
      <c r="H158" s="65" t="e">
        <f>VLOOKUP(E158,DUKB!$A$6:$R$658,6,FALSE)</f>
        <v>#N/A</v>
      </c>
      <c r="I158" s="65" t="e">
        <f>VLOOKUP(E158,DUKB!$A$6:$R$658,7,FALSE)</f>
        <v>#N/A</v>
      </c>
      <c r="J158" s="65" t="e">
        <f>VLOOKUP(E158,DUKB!$A$6:$R$658,8,FALSE)</f>
        <v>#N/A</v>
      </c>
      <c r="K158" s="65" t="e">
        <f>VLOOKUP(E158,DUKB!$A$6:$R$658,9,FALSE)</f>
        <v>#N/A</v>
      </c>
      <c r="L158" s="65" t="e">
        <f>VLOOKUP(E158,DUKB!$A$6:$R$658,10,FALSE)</f>
        <v>#N/A</v>
      </c>
      <c r="M158" s="65" t="e">
        <f>VLOOKUP(E158,DUKB!$A$6:$R$658,11,FALSE)</f>
        <v>#N/A</v>
      </c>
      <c r="N158" s="65" t="e">
        <f>VLOOKUP(E158,DUKB!$A$6:$R$658,12,FALSE)</f>
        <v>#N/A</v>
      </c>
      <c r="O158" s="85" t="e">
        <f>VLOOKUP(E158,DUKB!$A$6:$R$658,13,FALSE)</f>
        <v>#N/A</v>
      </c>
      <c r="P158" s="86" t="e">
        <f>VLOOKUP(E158,DUKB!$A$6:$R$658,14,FALSE)</f>
        <v>#N/A</v>
      </c>
      <c r="Q158" s="86" t="e">
        <f>VLOOKUP(E158,DUKB!$A$6:$R$658,15,FALSE)</f>
        <v>#N/A</v>
      </c>
      <c r="R158" s="86" t="e">
        <f>VLOOKUP(E158,DUKB!$A$6:$R$658,16,FALSE)</f>
        <v>#N/A</v>
      </c>
      <c r="S158" s="86" t="e">
        <f>VLOOKUP(E158,DUKB!$A$6:$R$658,17,FALSE)</f>
        <v>#N/A</v>
      </c>
      <c r="T158" s="86" t="e">
        <f>VLOOKUP(E158,DUKB!$A$6:$R$658,18,FALSE)</f>
        <v>#N/A</v>
      </c>
      <c r="U158" s="73" t="str">
        <f t="shared" si="31"/>
        <v/>
      </c>
      <c r="V158" s="69">
        <f t="shared" si="33"/>
        <v>0</v>
      </c>
      <c r="W158" s="138" t="e">
        <f>VLOOKUP(E158,DUKB!$A$6:$B$565,2,FALSE)</f>
        <v>#N/A</v>
      </c>
      <c r="X158" s="137" t="e">
        <f>VLOOKUP(E158,DUKB!$A$6:$T$560,19,FALSE)</f>
        <v>#N/A</v>
      </c>
      <c r="Y158" s="137"/>
      <c r="Z158" s="139">
        <f t="shared" si="34"/>
        <v>0</v>
      </c>
      <c r="AA158" s="139" t="e">
        <f t="shared" si="35"/>
        <v>#N/A</v>
      </c>
      <c r="AB158" s="139" t="e">
        <f t="shared" si="36"/>
        <v>#N/A</v>
      </c>
      <c r="AC158" s="140" t="e">
        <f t="shared" si="37"/>
        <v>#N/A</v>
      </c>
      <c r="AD158" s="140" t="e">
        <f t="shared" si="38"/>
        <v>#N/A</v>
      </c>
      <c r="AE158" s="140" t="e">
        <f t="shared" si="39"/>
        <v>#N/A</v>
      </c>
      <c r="AF158" s="141" t="e">
        <f t="shared" si="40"/>
        <v>#N/A</v>
      </c>
      <c r="AH158">
        <f t="shared" si="41"/>
        <v>0</v>
      </c>
      <c r="AI158">
        <f t="shared" si="42"/>
        <v>123</v>
      </c>
    </row>
    <row r="159" spans="1:35" ht="15.75" customHeight="1">
      <c r="A159" s="67" t="str">
        <f t="shared" si="30"/>
        <v/>
      </c>
      <c r="B159" s="65">
        <f t="shared" si="43"/>
        <v>124</v>
      </c>
      <c r="C159" s="68" t="str">
        <f t="shared" si="32"/>
        <v/>
      </c>
      <c r="D159" s="69"/>
      <c r="E159" s="82"/>
      <c r="F159" s="65" t="e">
        <f>VLOOKUP(E159,DUKB!$A$6:$R$658,3,FALSE)</f>
        <v>#N/A</v>
      </c>
      <c r="G159" s="65" t="e">
        <f>VLOOKUP(E159,DUKB!$A$6:$R$658,4,FALSE)</f>
        <v>#N/A</v>
      </c>
      <c r="H159" s="65" t="e">
        <f>VLOOKUP(E159,DUKB!$A$6:$R$658,6,FALSE)</f>
        <v>#N/A</v>
      </c>
      <c r="I159" s="65" t="e">
        <f>VLOOKUP(E159,DUKB!$A$6:$R$658,7,FALSE)</f>
        <v>#N/A</v>
      </c>
      <c r="J159" s="65" t="e">
        <f>VLOOKUP(E159,DUKB!$A$6:$R$658,8,FALSE)</f>
        <v>#N/A</v>
      </c>
      <c r="K159" s="65" t="e">
        <f>VLOOKUP(E159,DUKB!$A$6:$R$658,9,FALSE)</f>
        <v>#N/A</v>
      </c>
      <c r="L159" s="65" t="e">
        <f>VLOOKUP(E159,DUKB!$A$6:$R$658,10,FALSE)</f>
        <v>#N/A</v>
      </c>
      <c r="M159" s="65" t="e">
        <f>VLOOKUP(E159,DUKB!$A$6:$R$658,11,FALSE)</f>
        <v>#N/A</v>
      </c>
      <c r="N159" s="65" t="e">
        <f>VLOOKUP(E159,DUKB!$A$6:$R$658,12,FALSE)</f>
        <v>#N/A</v>
      </c>
      <c r="O159" s="85" t="e">
        <f>VLOOKUP(E159,DUKB!$A$6:$R$658,13,FALSE)</f>
        <v>#N/A</v>
      </c>
      <c r="P159" s="86" t="e">
        <f>VLOOKUP(E159,DUKB!$A$6:$R$658,14,FALSE)</f>
        <v>#N/A</v>
      </c>
      <c r="Q159" s="86" t="e">
        <f>VLOOKUP(E159,DUKB!$A$6:$R$658,15,FALSE)</f>
        <v>#N/A</v>
      </c>
      <c r="R159" s="86" t="e">
        <f>VLOOKUP(E159,DUKB!$A$6:$R$658,16,FALSE)</f>
        <v>#N/A</v>
      </c>
      <c r="S159" s="86" t="e">
        <f>VLOOKUP(E159,DUKB!$A$6:$R$658,17,FALSE)</f>
        <v>#N/A</v>
      </c>
      <c r="T159" s="86" t="e">
        <f>VLOOKUP(E159,DUKB!$A$6:$R$658,18,FALSE)</f>
        <v>#N/A</v>
      </c>
      <c r="U159" s="73" t="str">
        <f t="shared" si="31"/>
        <v/>
      </c>
      <c r="V159" s="69">
        <f t="shared" si="33"/>
        <v>0</v>
      </c>
      <c r="W159" s="138" t="e">
        <f>VLOOKUP(E159,DUKB!$A$6:$B$565,2,FALSE)</f>
        <v>#N/A</v>
      </c>
      <c r="X159" s="137" t="e">
        <f>VLOOKUP(E159,DUKB!$A$6:$T$560,19,FALSE)</f>
        <v>#N/A</v>
      </c>
      <c r="Y159" s="137"/>
      <c r="Z159" s="139">
        <f t="shared" si="34"/>
        <v>0</v>
      </c>
      <c r="AA159" s="139" t="e">
        <f t="shared" si="35"/>
        <v>#N/A</v>
      </c>
      <c r="AB159" s="139" t="e">
        <f t="shared" si="36"/>
        <v>#N/A</v>
      </c>
      <c r="AC159" s="140" t="e">
        <f t="shared" si="37"/>
        <v>#N/A</v>
      </c>
      <c r="AD159" s="140" t="e">
        <f t="shared" si="38"/>
        <v>#N/A</v>
      </c>
      <c r="AE159" s="140" t="e">
        <f t="shared" si="39"/>
        <v>#N/A</v>
      </c>
      <c r="AF159" s="141" t="e">
        <f t="shared" si="40"/>
        <v>#N/A</v>
      </c>
      <c r="AH159">
        <f t="shared" si="41"/>
        <v>0</v>
      </c>
      <c r="AI159">
        <f t="shared" si="42"/>
        <v>124</v>
      </c>
    </row>
    <row r="160" spans="1:35" ht="15.75" customHeight="1">
      <c r="A160" s="67" t="str">
        <f t="shared" si="30"/>
        <v/>
      </c>
      <c r="B160" s="65">
        <f t="shared" si="43"/>
        <v>125</v>
      </c>
      <c r="C160" s="68" t="str">
        <f t="shared" si="32"/>
        <v/>
      </c>
      <c r="D160" s="69"/>
      <c r="E160" s="82"/>
      <c r="F160" s="65" t="e">
        <f>VLOOKUP(E160,DUKB!$A$6:$R$658,3,FALSE)</f>
        <v>#N/A</v>
      </c>
      <c r="G160" s="65" t="e">
        <f>VLOOKUP(E160,DUKB!$A$6:$R$658,4,FALSE)</f>
        <v>#N/A</v>
      </c>
      <c r="H160" s="65" t="e">
        <f>VLOOKUP(E160,DUKB!$A$6:$R$658,6,FALSE)</f>
        <v>#N/A</v>
      </c>
      <c r="I160" s="65" t="e">
        <f>VLOOKUP(E160,DUKB!$A$6:$R$658,7,FALSE)</f>
        <v>#N/A</v>
      </c>
      <c r="J160" s="65" t="e">
        <f>VLOOKUP(E160,DUKB!$A$6:$R$658,8,FALSE)</f>
        <v>#N/A</v>
      </c>
      <c r="K160" s="65" t="e">
        <f>VLOOKUP(E160,DUKB!$A$6:$R$658,9,FALSE)</f>
        <v>#N/A</v>
      </c>
      <c r="L160" s="65" t="e">
        <f>VLOOKUP(E160,DUKB!$A$6:$R$658,10,FALSE)</f>
        <v>#N/A</v>
      </c>
      <c r="M160" s="65" t="e">
        <f>VLOOKUP(E160,DUKB!$A$6:$R$658,11,FALSE)</f>
        <v>#N/A</v>
      </c>
      <c r="N160" s="65" t="e">
        <f>VLOOKUP(E160,DUKB!$A$6:$R$658,12,FALSE)</f>
        <v>#N/A</v>
      </c>
      <c r="O160" s="85" t="e">
        <f>VLOOKUP(E160,DUKB!$A$6:$R$658,13,FALSE)</f>
        <v>#N/A</v>
      </c>
      <c r="P160" s="86" t="e">
        <f>VLOOKUP(E160,DUKB!$A$6:$R$658,14,FALSE)</f>
        <v>#N/A</v>
      </c>
      <c r="Q160" s="86" t="e">
        <f>VLOOKUP(E160,DUKB!$A$6:$R$658,15,FALSE)</f>
        <v>#N/A</v>
      </c>
      <c r="R160" s="86" t="e">
        <f>VLOOKUP(E160,DUKB!$A$6:$R$658,16,FALSE)</f>
        <v>#N/A</v>
      </c>
      <c r="S160" s="86" t="e">
        <f>VLOOKUP(E160,DUKB!$A$6:$R$658,17,FALSE)</f>
        <v>#N/A</v>
      </c>
      <c r="T160" s="86" t="e">
        <f>VLOOKUP(E160,DUKB!$A$6:$R$658,18,FALSE)</f>
        <v>#N/A</v>
      </c>
      <c r="U160" s="73" t="str">
        <f t="shared" si="31"/>
        <v/>
      </c>
      <c r="V160" s="69">
        <f t="shared" si="33"/>
        <v>0</v>
      </c>
      <c r="W160" s="138" t="e">
        <f>VLOOKUP(E160,DUKB!$A$6:$B$565,2,FALSE)</f>
        <v>#N/A</v>
      </c>
      <c r="X160" s="137" t="e">
        <f>VLOOKUP(E160,DUKB!$A$6:$T$560,19,FALSE)</f>
        <v>#N/A</v>
      </c>
      <c r="Y160" s="137"/>
      <c r="Z160" s="139">
        <f t="shared" si="34"/>
        <v>0</v>
      </c>
      <c r="AA160" s="139" t="e">
        <f t="shared" si="35"/>
        <v>#N/A</v>
      </c>
      <c r="AB160" s="139" t="e">
        <f t="shared" si="36"/>
        <v>#N/A</v>
      </c>
      <c r="AC160" s="140" t="e">
        <f t="shared" si="37"/>
        <v>#N/A</v>
      </c>
      <c r="AD160" s="140" t="e">
        <f t="shared" si="38"/>
        <v>#N/A</v>
      </c>
      <c r="AE160" s="140" t="e">
        <f t="shared" si="39"/>
        <v>#N/A</v>
      </c>
      <c r="AF160" s="141" t="e">
        <f t="shared" si="40"/>
        <v>#N/A</v>
      </c>
      <c r="AH160">
        <f t="shared" si="41"/>
        <v>0</v>
      </c>
      <c r="AI160">
        <f t="shared" si="42"/>
        <v>125</v>
      </c>
    </row>
    <row r="161" spans="1:35" ht="15.75" customHeight="1">
      <c r="A161" s="67" t="str">
        <f t="shared" si="30"/>
        <v/>
      </c>
      <c r="B161" s="65">
        <f t="shared" si="43"/>
        <v>126</v>
      </c>
      <c r="C161" s="68" t="str">
        <f t="shared" si="32"/>
        <v/>
      </c>
      <c r="D161" s="69"/>
      <c r="E161" s="82"/>
      <c r="F161" s="65" t="e">
        <f>VLOOKUP(E161,DUKB!$A$6:$R$658,3,FALSE)</f>
        <v>#N/A</v>
      </c>
      <c r="G161" s="65" t="e">
        <f>VLOOKUP(E161,DUKB!$A$6:$R$658,4,FALSE)</f>
        <v>#N/A</v>
      </c>
      <c r="H161" s="65" t="e">
        <f>VLOOKUP(E161,DUKB!$A$6:$R$658,6,FALSE)</f>
        <v>#N/A</v>
      </c>
      <c r="I161" s="65" t="e">
        <f>VLOOKUP(E161,DUKB!$A$6:$R$658,7,FALSE)</f>
        <v>#N/A</v>
      </c>
      <c r="J161" s="65" t="e">
        <f>VLOOKUP(E161,DUKB!$A$6:$R$658,8,FALSE)</f>
        <v>#N/A</v>
      </c>
      <c r="K161" s="65" t="e">
        <f>VLOOKUP(E161,DUKB!$A$6:$R$658,9,FALSE)</f>
        <v>#N/A</v>
      </c>
      <c r="L161" s="65" t="e">
        <f>VLOOKUP(E161,DUKB!$A$6:$R$658,10,FALSE)</f>
        <v>#N/A</v>
      </c>
      <c r="M161" s="65" t="e">
        <f>VLOOKUP(E161,DUKB!$A$6:$R$658,11,FALSE)</f>
        <v>#N/A</v>
      </c>
      <c r="N161" s="65" t="e">
        <f>VLOOKUP(E161,DUKB!$A$6:$R$658,12,FALSE)</f>
        <v>#N/A</v>
      </c>
      <c r="O161" s="85" t="e">
        <f>VLOOKUP(E161,DUKB!$A$6:$R$658,13,FALSE)</f>
        <v>#N/A</v>
      </c>
      <c r="P161" s="86" t="e">
        <f>VLOOKUP(E161,DUKB!$A$6:$R$658,14,FALSE)</f>
        <v>#N/A</v>
      </c>
      <c r="Q161" s="86" t="e">
        <f>VLOOKUP(E161,DUKB!$A$6:$R$658,15,FALSE)</f>
        <v>#N/A</v>
      </c>
      <c r="R161" s="86" t="e">
        <f>VLOOKUP(E161,DUKB!$A$6:$R$658,16,FALSE)</f>
        <v>#N/A</v>
      </c>
      <c r="S161" s="86" t="e">
        <f>VLOOKUP(E161,DUKB!$A$6:$R$658,17,FALSE)</f>
        <v>#N/A</v>
      </c>
      <c r="T161" s="86" t="e">
        <f>VLOOKUP(E161,DUKB!$A$6:$R$658,18,FALSE)</f>
        <v>#N/A</v>
      </c>
      <c r="U161" s="73" t="str">
        <f t="shared" si="31"/>
        <v/>
      </c>
      <c r="V161" s="69">
        <f t="shared" si="33"/>
        <v>0</v>
      </c>
      <c r="W161" s="138" t="e">
        <f>VLOOKUP(E161,DUKB!$A$6:$B$565,2,FALSE)</f>
        <v>#N/A</v>
      </c>
      <c r="X161" s="137" t="e">
        <f>VLOOKUP(E161,DUKB!$A$6:$T$560,19,FALSE)</f>
        <v>#N/A</v>
      </c>
      <c r="Y161" s="137"/>
      <c r="Z161" s="139">
        <f t="shared" si="34"/>
        <v>0</v>
      </c>
      <c r="AA161" s="139" t="e">
        <f t="shared" si="35"/>
        <v>#N/A</v>
      </c>
      <c r="AB161" s="139" t="e">
        <f t="shared" si="36"/>
        <v>#N/A</v>
      </c>
      <c r="AC161" s="140" t="e">
        <f t="shared" si="37"/>
        <v>#N/A</v>
      </c>
      <c r="AD161" s="140" t="e">
        <f t="shared" si="38"/>
        <v>#N/A</v>
      </c>
      <c r="AE161" s="140" t="e">
        <f t="shared" si="39"/>
        <v>#N/A</v>
      </c>
      <c r="AF161" s="141" t="e">
        <f t="shared" si="40"/>
        <v>#N/A</v>
      </c>
      <c r="AH161">
        <f t="shared" si="41"/>
        <v>0</v>
      </c>
      <c r="AI161">
        <f t="shared" si="42"/>
        <v>126</v>
      </c>
    </row>
    <row r="162" spans="1:35" ht="15.75" customHeight="1">
      <c r="A162" s="67" t="str">
        <f t="shared" si="30"/>
        <v/>
      </c>
      <c r="B162" s="65">
        <f t="shared" si="43"/>
        <v>127</v>
      </c>
      <c r="C162" s="68" t="str">
        <f t="shared" si="32"/>
        <v/>
      </c>
      <c r="D162" s="69"/>
      <c r="E162" s="82"/>
      <c r="F162" s="65" t="e">
        <f>VLOOKUP(E162,DUKB!$A$6:$R$658,3,FALSE)</f>
        <v>#N/A</v>
      </c>
      <c r="G162" s="65" t="e">
        <f>VLOOKUP(E162,DUKB!$A$6:$R$658,4,FALSE)</f>
        <v>#N/A</v>
      </c>
      <c r="H162" s="65" t="e">
        <f>VLOOKUP(E162,DUKB!$A$6:$R$658,6,FALSE)</f>
        <v>#N/A</v>
      </c>
      <c r="I162" s="65" t="e">
        <f>VLOOKUP(E162,DUKB!$A$6:$R$658,7,FALSE)</f>
        <v>#N/A</v>
      </c>
      <c r="J162" s="65" t="e">
        <f>VLOOKUP(E162,DUKB!$A$6:$R$658,8,FALSE)</f>
        <v>#N/A</v>
      </c>
      <c r="K162" s="65" t="e">
        <f>VLOOKUP(E162,DUKB!$A$6:$R$658,9,FALSE)</f>
        <v>#N/A</v>
      </c>
      <c r="L162" s="65" t="e">
        <f>VLOOKUP(E162,DUKB!$A$6:$R$658,10,FALSE)</f>
        <v>#N/A</v>
      </c>
      <c r="M162" s="65" t="e">
        <f>VLOOKUP(E162,DUKB!$A$6:$R$658,11,FALSE)</f>
        <v>#N/A</v>
      </c>
      <c r="N162" s="65" t="e">
        <f>VLOOKUP(E162,DUKB!$A$6:$R$658,12,FALSE)</f>
        <v>#N/A</v>
      </c>
      <c r="O162" s="85" t="e">
        <f>VLOOKUP(E162,DUKB!$A$6:$R$658,13,FALSE)</f>
        <v>#N/A</v>
      </c>
      <c r="P162" s="86" t="e">
        <f>VLOOKUP(E162,DUKB!$A$6:$R$658,14,FALSE)</f>
        <v>#N/A</v>
      </c>
      <c r="Q162" s="86" t="e">
        <f>VLOOKUP(E162,DUKB!$A$6:$R$658,15,FALSE)</f>
        <v>#N/A</v>
      </c>
      <c r="R162" s="86" t="e">
        <f>VLOOKUP(E162,DUKB!$A$6:$R$658,16,FALSE)</f>
        <v>#N/A</v>
      </c>
      <c r="S162" s="86" t="e">
        <f>VLOOKUP(E162,DUKB!$A$6:$R$658,17,FALSE)</f>
        <v>#N/A</v>
      </c>
      <c r="T162" s="86" t="e">
        <f>VLOOKUP(E162,DUKB!$A$6:$R$658,18,FALSE)</f>
        <v>#N/A</v>
      </c>
      <c r="U162" s="73" t="str">
        <f t="shared" si="31"/>
        <v/>
      </c>
      <c r="V162" s="69">
        <f t="shared" si="33"/>
        <v>0</v>
      </c>
      <c r="W162" s="138" t="e">
        <f>VLOOKUP(E162,DUKB!$A$6:$B$565,2,FALSE)</f>
        <v>#N/A</v>
      </c>
      <c r="X162" s="137" t="e">
        <f>VLOOKUP(E162,DUKB!$A$6:$T$560,19,FALSE)</f>
        <v>#N/A</v>
      </c>
      <c r="Y162" s="137"/>
      <c r="Z162" s="139">
        <f t="shared" si="34"/>
        <v>0</v>
      </c>
      <c r="AA162" s="139" t="e">
        <f t="shared" si="35"/>
        <v>#N/A</v>
      </c>
      <c r="AB162" s="139" t="e">
        <f t="shared" si="36"/>
        <v>#N/A</v>
      </c>
      <c r="AC162" s="140" t="e">
        <f t="shared" si="37"/>
        <v>#N/A</v>
      </c>
      <c r="AD162" s="140" t="e">
        <f t="shared" si="38"/>
        <v>#N/A</v>
      </c>
      <c r="AE162" s="140" t="e">
        <f t="shared" si="39"/>
        <v>#N/A</v>
      </c>
      <c r="AF162" s="141" t="e">
        <f t="shared" si="40"/>
        <v>#N/A</v>
      </c>
      <c r="AH162">
        <f t="shared" si="41"/>
        <v>0</v>
      </c>
      <c r="AI162">
        <f t="shared" si="42"/>
        <v>127</v>
      </c>
    </row>
    <row r="163" spans="1:35" ht="15.75" customHeight="1">
      <c r="A163" s="67" t="str">
        <f t="shared" si="30"/>
        <v/>
      </c>
      <c r="B163" s="65">
        <f t="shared" si="43"/>
        <v>128</v>
      </c>
      <c r="C163" s="68" t="str">
        <f t="shared" si="32"/>
        <v/>
      </c>
      <c r="D163" s="69"/>
      <c r="E163" s="82"/>
      <c r="F163" s="65" t="e">
        <f>VLOOKUP(E163,DUKB!$A$6:$R$658,3,FALSE)</f>
        <v>#N/A</v>
      </c>
      <c r="G163" s="65" t="e">
        <f>VLOOKUP(E163,DUKB!$A$6:$R$658,4,FALSE)</f>
        <v>#N/A</v>
      </c>
      <c r="H163" s="65" t="e">
        <f>VLOOKUP(E163,DUKB!$A$6:$R$658,6,FALSE)</f>
        <v>#N/A</v>
      </c>
      <c r="I163" s="65" t="e">
        <f>VLOOKUP(E163,DUKB!$A$6:$R$658,7,FALSE)</f>
        <v>#N/A</v>
      </c>
      <c r="J163" s="65" t="e">
        <f>VLOOKUP(E163,DUKB!$A$6:$R$658,8,FALSE)</f>
        <v>#N/A</v>
      </c>
      <c r="K163" s="65" t="e">
        <f>VLOOKUP(E163,DUKB!$A$6:$R$658,9,FALSE)</f>
        <v>#N/A</v>
      </c>
      <c r="L163" s="65" t="e">
        <f>VLOOKUP(E163,DUKB!$A$6:$R$658,10,FALSE)</f>
        <v>#N/A</v>
      </c>
      <c r="M163" s="65" t="e">
        <f>VLOOKUP(E163,DUKB!$A$6:$R$658,11,FALSE)</f>
        <v>#N/A</v>
      </c>
      <c r="N163" s="65" t="e">
        <f>VLOOKUP(E163,DUKB!$A$6:$R$658,12,FALSE)</f>
        <v>#N/A</v>
      </c>
      <c r="O163" s="85" t="e">
        <f>VLOOKUP(E163,DUKB!$A$6:$R$658,13,FALSE)</f>
        <v>#N/A</v>
      </c>
      <c r="P163" s="86" t="e">
        <f>VLOOKUP(E163,DUKB!$A$6:$R$658,14,FALSE)</f>
        <v>#N/A</v>
      </c>
      <c r="Q163" s="86" t="e">
        <f>VLOOKUP(E163,DUKB!$A$6:$R$658,15,FALSE)</f>
        <v>#N/A</v>
      </c>
      <c r="R163" s="86" t="e">
        <f>VLOOKUP(E163,DUKB!$A$6:$R$658,16,FALSE)</f>
        <v>#N/A</v>
      </c>
      <c r="S163" s="86" t="e">
        <f>VLOOKUP(E163,DUKB!$A$6:$R$658,17,FALSE)</f>
        <v>#N/A</v>
      </c>
      <c r="T163" s="86" t="e">
        <f>VLOOKUP(E163,DUKB!$A$6:$R$658,18,FALSE)</f>
        <v>#N/A</v>
      </c>
      <c r="U163" s="73" t="str">
        <f t="shared" si="31"/>
        <v/>
      </c>
      <c r="V163" s="69">
        <f t="shared" si="33"/>
        <v>0</v>
      </c>
      <c r="W163" s="138" t="e">
        <f>VLOOKUP(E163,DUKB!$A$6:$B$565,2,FALSE)</f>
        <v>#N/A</v>
      </c>
      <c r="X163" s="137" t="e">
        <f>VLOOKUP(E163,DUKB!$A$6:$T$560,19,FALSE)</f>
        <v>#N/A</v>
      </c>
      <c r="Y163" s="137"/>
      <c r="Z163" s="139">
        <f t="shared" si="34"/>
        <v>0</v>
      </c>
      <c r="AA163" s="139" t="e">
        <f t="shared" si="35"/>
        <v>#N/A</v>
      </c>
      <c r="AB163" s="139" t="e">
        <f t="shared" si="36"/>
        <v>#N/A</v>
      </c>
      <c r="AC163" s="140" t="e">
        <f t="shared" si="37"/>
        <v>#N/A</v>
      </c>
      <c r="AD163" s="140" t="e">
        <f t="shared" si="38"/>
        <v>#N/A</v>
      </c>
      <c r="AE163" s="140" t="e">
        <f t="shared" si="39"/>
        <v>#N/A</v>
      </c>
      <c r="AF163" s="141" t="e">
        <f t="shared" si="40"/>
        <v>#N/A</v>
      </c>
      <c r="AH163">
        <f t="shared" si="41"/>
        <v>0</v>
      </c>
      <c r="AI163">
        <f t="shared" si="42"/>
        <v>128</v>
      </c>
    </row>
    <row r="164" spans="1:35" ht="15.75" customHeight="1">
      <c r="A164" s="67" t="str">
        <f t="shared" si="30"/>
        <v/>
      </c>
      <c r="B164" s="65">
        <f t="shared" si="43"/>
        <v>129</v>
      </c>
      <c r="C164" s="68" t="str">
        <f t="shared" si="32"/>
        <v/>
      </c>
      <c r="D164" s="69"/>
      <c r="E164" s="82"/>
      <c r="F164" s="65" t="e">
        <f>VLOOKUP(E164,DUKB!$A$6:$R$658,3,FALSE)</f>
        <v>#N/A</v>
      </c>
      <c r="G164" s="65" t="e">
        <f>VLOOKUP(E164,DUKB!$A$6:$R$658,4,FALSE)</f>
        <v>#N/A</v>
      </c>
      <c r="H164" s="65" t="e">
        <f>VLOOKUP(E164,DUKB!$A$6:$R$658,6,FALSE)</f>
        <v>#N/A</v>
      </c>
      <c r="I164" s="65" t="e">
        <f>VLOOKUP(E164,DUKB!$A$6:$R$658,7,FALSE)</f>
        <v>#N/A</v>
      </c>
      <c r="J164" s="65" t="e">
        <f>VLOOKUP(E164,DUKB!$A$6:$R$658,8,FALSE)</f>
        <v>#N/A</v>
      </c>
      <c r="K164" s="65" t="e">
        <f>VLOOKUP(E164,DUKB!$A$6:$R$658,9,FALSE)</f>
        <v>#N/A</v>
      </c>
      <c r="L164" s="65" t="e">
        <f>VLOOKUP(E164,DUKB!$A$6:$R$658,10,FALSE)</f>
        <v>#N/A</v>
      </c>
      <c r="M164" s="65" t="e">
        <f>VLOOKUP(E164,DUKB!$A$6:$R$658,11,FALSE)</f>
        <v>#N/A</v>
      </c>
      <c r="N164" s="65" t="e">
        <f>VLOOKUP(E164,DUKB!$A$6:$R$658,12,FALSE)</f>
        <v>#N/A</v>
      </c>
      <c r="O164" s="85" t="e">
        <f>VLOOKUP(E164,DUKB!$A$6:$R$658,13,FALSE)</f>
        <v>#N/A</v>
      </c>
      <c r="P164" s="86" t="e">
        <f>VLOOKUP(E164,DUKB!$A$6:$R$658,14,FALSE)</f>
        <v>#N/A</v>
      </c>
      <c r="Q164" s="86" t="e">
        <f>VLOOKUP(E164,DUKB!$A$6:$R$658,15,FALSE)</f>
        <v>#N/A</v>
      </c>
      <c r="R164" s="86" t="e">
        <f>VLOOKUP(E164,DUKB!$A$6:$R$658,16,FALSE)</f>
        <v>#N/A</v>
      </c>
      <c r="S164" s="86" t="e">
        <f>VLOOKUP(E164,DUKB!$A$6:$R$658,17,FALSE)</f>
        <v>#N/A</v>
      </c>
      <c r="T164" s="86" t="e">
        <f>VLOOKUP(E164,DUKB!$A$6:$R$658,18,FALSE)</f>
        <v>#N/A</v>
      </c>
      <c r="U164" s="73" t="str">
        <f t="shared" si="31"/>
        <v/>
      </c>
      <c r="V164" s="69">
        <f t="shared" si="33"/>
        <v>0</v>
      </c>
      <c r="W164" s="138" t="e">
        <f>VLOOKUP(E164,DUKB!$A$6:$B$565,2,FALSE)</f>
        <v>#N/A</v>
      </c>
      <c r="X164" s="137" t="e">
        <f>VLOOKUP(E164,DUKB!$A$6:$T$560,19,FALSE)</f>
        <v>#N/A</v>
      </c>
      <c r="Y164" s="137"/>
      <c r="Z164" s="139">
        <f t="shared" si="34"/>
        <v>0</v>
      </c>
      <c r="AA164" s="139" t="e">
        <f t="shared" si="35"/>
        <v>#N/A</v>
      </c>
      <c r="AB164" s="139" t="e">
        <f t="shared" si="36"/>
        <v>#N/A</v>
      </c>
      <c r="AC164" s="140" t="e">
        <f t="shared" si="37"/>
        <v>#N/A</v>
      </c>
      <c r="AD164" s="140" t="e">
        <f t="shared" si="38"/>
        <v>#N/A</v>
      </c>
      <c r="AE164" s="140" t="e">
        <f t="shared" si="39"/>
        <v>#N/A</v>
      </c>
      <c r="AF164" s="141" t="e">
        <f t="shared" si="40"/>
        <v>#N/A</v>
      </c>
      <c r="AH164">
        <f t="shared" si="41"/>
        <v>0</v>
      </c>
      <c r="AI164">
        <f t="shared" si="42"/>
        <v>129</v>
      </c>
    </row>
    <row r="165" spans="1:35" ht="15.75" customHeight="1">
      <c r="A165" s="67" t="str">
        <f t="shared" si="30"/>
        <v/>
      </c>
      <c r="B165" s="65">
        <f t="shared" si="43"/>
        <v>130</v>
      </c>
      <c r="C165" s="68" t="str">
        <f t="shared" si="32"/>
        <v/>
      </c>
      <c r="D165" s="69"/>
      <c r="E165" s="82"/>
      <c r="F165" s="65" t="e">
        <f>VLOOKUP(E165,DUKB!$A$6:$R$658,3,FALSE)</f>
        <v>#N/A</v>
      </c>
      <c r="G165" s="65" t="e">
        <f>VLOOKUP(E165,DUKB!$A$6:$R$658,4,FALSE)</f>
        <v>#N/A</v>
      </c>
      <c r="H165" s="65" t="e">
        <f>VLOOKUP(E165,DUKB!$A$6:$R$658,6,FALSE)</f>
        <v>#N/A</v>
      </c>
      <c r="I165" s="65" t="e">
        <f>VLOOKUP(E165,DUKB!$A$6:$R$658,7,FALSE)</f>
        <v>#N/A</v>
      </c>
      <c r="J165" s="65" t="e">
        <f>VLOOKUP(E165,DUKB!$A$6:$R$658,8,FALSE)</f>
        <v>#N/A</v>
      </c>
      <c r="K165" s="65" t="e">
        <f>VLOOKUP(E165,DUKB!$A$6:$R$658,9,FALSE)</f>
        <v>#N/A</v>
      </c>
      <c r="L165" s="65" t="e">
        <f>VLOOKUP(E165,DUKB!$A$6:$R$658,10,FALSE)</f>
        <v>#N/A</v>
      </c>
      <c r="M165" s="65" t="e">
        <f>VLOOKUP(E165,DUKB!$A$6:$R$658,11,FALSE)</f>
        <v>#N/A</v>
      </c>
      <c r="N165" s="65" t="e">
        <f>VLOOKUP(E165,DUKB!$A$6:$R$658,12,FALSE)</f>
        <v>#N/A</v>
      </c>
      <c r="O165" s="85" t="e">
        <f>VLOOKUP(E165,DUKB!$A$6:$R$658,13,FALSE)</f>
        <v>#N/A</v>
      </c>
      <c r="P165" s="86" t="e">
        <f>VLOOKUP(E165,DUKB!$A$6:$R$658,14,FALSE)</f>
        <v>#N/A</v>
      </c>
      <c r="Q165" s="86" t="e">
        <f>VLOOKUP(E165,DUKB!$A$6:$R$658,15,FALSE)</f>
        <v>#N/A</v>
      </c>
      <c r="R165" s="86" t="e">
        <f>VLOOKUP(E165,DUKB!$A$6:$R$658,16,FALSE)</f>
        <v>#N/A</v>
      </c>
      <c r="S165" s="86" t="e">
        <f>VLOOKUP(E165,DUKB!$A$6:$R$658,17,FALSE)</f>
        <v>#N/A</v>
      </c>
      <c r="T165" s="86" t="e">
        <f>VLOOKUP(E165,DUKB!$A$6:$R$658,18,FALSE)</f>
        <v>#N/A</v>
      </c>
      <c r="U165" s="73" t="str">
        <f t="shared" si="31"/>
        <v/>
      </c>
      <c r="V165" s="69">
        <f t="shared" si="33"/>
        <v>0</v>
      </c>
      <c r="W165" s="138" t="e">
        <f>VLOOKUP(E165,DUKB!$A$6:$B$565,2,FALSE)</f>
        <v>#N/A</v>
      </c>
      <c r="X165" s="137" t="e">
        <f>VLOOKUP(E165,DUKB!$A$6:$T$560,19,FALSE)</f>
        <v>#N/A</v>
      </c>
      <c r="Y165" s="137"/>
      <c r="Z165" s="139">
        <f t="shared" si="34"/>
        <v>0</v>
      </c>
      <c r="AA165" s="139" t="e">
        <f t="shared" si="35"/>
        <v>#N/A</v>
      </c>
      <c r="AB165" s="139" t="e">
        <f t="shared" si="36"/>
        <v>#N/A</v>
      </c>
      <c r="AC165" s="140" t="e">
        <f t="shared" si="37"/>
        <v>#N/A</v>
      </c>
      <c r="AD165" s="140" t="e">
        <f t="shared" si="38"/>
        <v>#N/A</v>
      </c>
      <c r="AE165" s="140" t="e">
        <f t="shared" si="39"/>
        <v>#N/A</v>
      </c>
      <c r="AF165" s="141" t="e">
        <f t="shared" si="40"/>
        <v>#N/A</v>
      </c>
      <c r="AH165">
        <f t="shared" si="41"/>
        <v>0</v>
      </c>
      <c r="AI165">
        <f t="shared" si="42"/>
        <v>130</v>
      </c>
    </row>
    <row r="166" spans="1:35" ht="15.75" customHeight="1">
      <c r="A166" s="67" t="str">
        <f t="shared" si="30"/>
        <v/>
      </c>
      <c r="B166" s="65">
        <f t="shared" si="43"/>
        <v>131</v>
      </c>
      <c r="C166" s="68" t="str">
        <f t="shared" si="32"/>
        <v/>
      </c>
      <c r="D166" s="69"/>
      <c r="E166" s="82"/>
      <c r="F166" s="65" t="e">
        <f>VLOOKUP(E166,DUKB!$A$6:$R$658,3,FALSE)</f>
        <v>#N/A</v>
      </c>
      <c r="G166" s="65" t="e">
        <f>VLOOKUP(E166,DUKB!$A$6:$R$658,4,FALSE)</f>
        <v>#N/A</v>
      </c>
      <c r="H166" s="65" t="e">
        <f>VLOOKUP(E166,DUKB!$A$6:$R$658,6,FALSE)</f>
        <v>#N/A</v>
      </c>
      <c r="I166" s="65" t="e">
        <f>VLOOKUP(E166,DUKB!$A$6:$R$658,7,FALSE)</f>
        <v>#N/A</v>
      </c>
      <c r="J166" s="65" t="e">
        <f>VLOOKUP(E166,DUKB!$A$6:$R$658,8,FALSE)</f>
        <v>#N/A</v>
      </c>
      <c r="K166" s="65" t="e">
        <f>VLOOKUP(E166,DUKB!$A$6:$R$658,9,FALSE)</f>
        <v>#N/A</v>
      </c>
      <c r="L166" s="65" t="e">
        <f>VLOOKUP(E166,DUKB!$A$6:$R$658,10,FALSE)</f>
        <v>#N/A</v>
      </c>
      <c r="M166" s="65" t="e">
        <f>VLOOKUP(E166,DUKB!$A$6:$R$658,11,FALSE)</f>
        <v>#N/A</v>
      </c>
      <c r="N166" s="65" t="e">
        <f>VLOOKUP(E166,DUKB!$A$6:$R$658,12,FALSE)</f>
        <v>#N/A</v>
      </c>
      <c r="O166" s="85" t="e">
        <f>VLOOKUP(E166,DUKB!$A$6:$R$658,13,FALSE)</f>
        <v>#N/A</v>
      </c>
      <c r="P166" s="86" t="e">
        <f>VLOOKUP(E166,DUKB!$A$6:$R$658,14,FALSE)</f>
        <v>#N/A</v>
      </c>
      <c r="Q166" s="86" t="e">
        <f>VLOOKUP(E166,DUKB!$A$6:$R$658,15,FALSE)</f>
        <v>#N/A</v>
      </c>
      <c r="R166" s="86" t="e">
        <f>VLOOKUP(E166,DUKB!$A$6:$R$658,16,FALSE)</f>
        <v>#N/A</v>
      </c>
      <c r="S166" s="86" t="e">
        <f>VLOOKUP(E166,DUKB!$A$6:$R$658,17,FALSE)</f>
        <v>#N/A</v>
      </c>
      <c r="T166" s="86" t="e">
        <f>VLOOKUP(E166,DUKB!$A$6:$R$658,18,FALSE)</f>
        <v>#N/A</v>
      </c>
      <c r="U166" s="73" t="str">
        <f t="shared" si="31"/>
        <v/>
      </c>
      <c r="V166" s="69">
        <f t="shared" si="33"/>
        <v>0</v>
      </c>
      <c r="W166" s="138" t="e">
        <f>VLOOKUP(E166,DUKB!$A$6:$B$565,2,FALSE)</f>
        <v>#N/A</v>
      </c>
      <c r="X166" s="137" t="e">
        <f>VLOOKUP(E166,DUKB!$A$6:$T$560,19,FALSE)</f>
        <v>#N/A</v>
      </c>
      <c r="Y166" s="137"/>
      <c r="Z166" s="139">
        <f t="shared" si="34"/>
        <v>0</v>
      </c>
      <c r="AA166" s="139" t="e">
        <f t="shared" si="35"/>
        <v>#N/A</v>
      </c>
      <c r="AB166" s="139" t="e">
        <f t="shared" si="36"/>
        <v>#N/A</v>
      </c>
      <c r="AC166" s="140" t="e">
        <f t="shared" si="37"/>
        <v>#N/A</v>
      </c>
      <c r="AD166" s="140" t="e">
        <f t="shared" si="38"/>
        <v>#N/A</v>
      </c>
      <c r="AE166" s="140" t="e">
        <f t="shared" si="39"/>
        <v>#N/A</v>
      </c>
      <c r="AF166" s="141" t="e">
        <f t="shared" si="40"/>
        <v>#N/A</v>
      </c>
      <c r="AH166">
        <f t="shared" si="41"/>
        <v>0</v>
      </c>
      <c r="AI166">
        <f t="shared" si="42"/>
        <v>131</v>
      </c>
    </row>
    <row r="167" spans="1:35" ht="15.75" customHeight="1">
      <c r="A167" s="67" t="str">
        <f t="shared" si="30"/>
        <v/>
      </c>
      <c r="B167" s="65">
        <f t="shared" si="43"/>
        <v>132</v>
      </c>
      <c r="C167" s="68" t="str">
        <f t="shared" si="32"/>
        <v/>
      </c>
      <c r="D167" s="69"/>
      <c r="E167" s="82"/>
      <c r="F167" s="65" t="e">
        <f>VLOOKUP(E167,DUKB!$A$6:$R$658,3,FALSE)</f>
        <v>#N/A</v>
      </c>
      <c r="G167" s="65" t="e">
        <f>VLOOKUP(E167,DUKB!$A$6:$R$658,4,FALSE)</f>
        <v>#N/A</v>
      </c>
      <c r="H167" s="65" t="e">
        <f>VLOOKUP(E167,DUKB!$A$6:$R$658,6,FALSE)</f>
        <v>#N/A</v>
      </c>
      <c r="I167" s="65" t="e">
        <f>VLOOKUP(E167,DUKB!$A$6:$R$658,7,FALSE)</f>
        <v>#N/A</v>
      </c>
      <c r="J167" s="65" t="e">
        <f>VLOOKUP(E167,DUKB!$A$6:$R$658,8,FALSE)</f>
        <v>#N/A</v>
      </c>
      <c r="K167" s="65" t="e">
        <f>VLOOKUP(E167,DUKB!$A$6:$R$658,9,FALSE)</f>
        <v>#N/A</v>
      </c>
      <c r="L167" s="65" t="e">
        <f>VLOOKUP(E167,DUKB!$A$6:$R$658,10,FALSE)</f>
        <v>#N/A</v>
      </c>
      <c r="M167" s="65" t="e">
        <f>VLOOKUP(E167,DUKB!$A$6:$R$658,11,FALSE)</f>
        <v>#N/A</v>
      </c>
      <c r="N167" s="65" t="e">
        <f>VLOOKUP(E167,DUKB!$A$6:$R$658,12,FALSE)</f>
        <v>#N/A</v>
      </c>
      <c r="O167" s="85" t="e">
        <f>VLOOKUP(E167,DUKB!$A$6:$R$658,13,FALSE)</f>
        <v>#N/A</v>
      </c>
      <c r="P167" s="86" t="e">
        <f>VLOOKUP(E167,DUKB!$A$6:$R$658,14,FALSE)</f>
        <v>#N/A</v>
      </c>
      <c r="Q167" s="86" t="e">
        <f>VLOOKUP(E167,DUKB!$A$6:$R$658,15,FALSE)</f>
        <v>#N/A</v>
      </c>
      <c r="R167" s="86" t="e">
        <f>VLOOKUP(E167,DUKB!$A$6:$R$658,16,FALSE)</f>
        <v>#N/A</v>
      </c>
      <c r="S167" s="86" t="e">
        <f>VLOOKUP(E167,DUKB!$A$6:$R$658,17,FALSE)</f>
        <v>#N/A</v>
      </c>
      <c r="T167" s="86" t="e">
        <f>VLOOKUP(E167,DUKB!$A$6:$R$658,18,FALSE)</f>
        <v>#N/A</v>
      </c>
      <c r="U167" s="73" t="str">
        <f t="shared" si="31"/>
        <v/>
      </c>
      <c r="V167" s="69">
        <f t="shared" si="33"/>
        <v>0</v>
      </c>
      <c r="W167" s="138" t="e">
        <f>VLOOKUP(E167,DUKB!$A$6:$B$565,2,FALSE)</f>
        <v>#N/A</v>
      </c>
      <c r="X167" s="137" t="e">
        <f>VLOOKUP(E167,DUKB!$A$6:$T$560,19,FALSE)</f>
        <v>#N/A</v>
      </c>
      <c r="Y167" s="137"/>
      <c r="Z167" s="139">
        <f t="shared" si="34"/>
        <v>0</v>
      </c>
      <c r="AA167" s="139" t="e">
        <f t="shared" si="35"/>
        <v>#N/A</v>
      </c>
      <c r="AB167" s="139" t="e">
        <f t="shared" si="36"/>
        <v>#N/A</v>
      </c>
      <c r="AC167" s="140" t="e">
        <f t="shared" si="37"/>
        <v>#N/A</v>
      </c>
      <c r="AD167" s="140" t="e">
        <f t="shared" si="38"/>
        <v>#N/A</v>
      </c>
      <c r="AE167" s="140" t="e">
        <f t="shared" si="39"/>
        <v>#N/A</v>
      </c>
      <c r="AF167" s="141" t="e">
        <f t="shared" si="40"/>
        <v>#N/A</v>
      </c>
      <c r="AH167">
        <f t="shared" si="41"/>
        <v>0</v>
      </c>
      <c r="AI167">
        <f t="shared" si="42"/>
        <v>132</v>
      </c>
    </row>
    <row r="168" spans="1:35" ht="15.75" customHeight="1">
      <c r="A168" s="67" t="str">
        <f t="shared" si="30"/>
        <v/>
      </c>
      <c r="B168" s="65">
        <f t="shared" si="43"/>
        <v>133</v>
      </c>
      <c r="C168" s="68" t="str">
        <f t="shared" si="32"/>
        <v/>
      </c>
      <c r="D168" s="69"/>
      <c r="E168" s="82"/>
      <c r="F168" s="65" t="e">
        <f>VLOOKUP(E168,DUKB!$A$6:$R$658,3,FALSE)</f>
        <v>#N/A</v>
      </c>
      <c r="G168" s="65" t="e">
        <f>VLOOKUP(E168,DUKB!$A$6:$R$658,4,FALSE)</f>
        <v>#N/A</v>
      </c>
      <c r="H168" s="65" t="e">
        <f>VLOOKUP(E168,DUKB!$A$6:$R$658,6,FALSE)</f>
        <v>#N/A</v>
      </c>
      <c r="I168" s="65" t="e">
        <f>VLOOKUP(E168,DUKB!$A$6:$R$658,7,FALSE)</f>
        <v>#N/A</v>
      </c>
      <c r="J168" s="65" t="e">
        <f>VLOOKUP(E168,DUKB!$A$6:$R$658,8,FALSE)</f>
        <v>#N/A</v>
      </c>
      <c r="K168" s="65" t="e">
        <f>VLOOKUP(E168,DUKB!$A$6:$R$658,9,FALSE)</f>
        <v>#N/A</v>
      </c>
      <c r="L168" s="65" t="e">
        <f>VLOOKUP(E168,DUKB!$A$6:$R$658,10,FALSE)</f>
        <v>#N/A</v>
      </c>
      <c r="M168" s="65" t="e">
        <f>VLOOKUP(E168,DUKB!$A$6:$R$658,11,FALSE)</f>
        <v>#N/A</v>
      </c>
      <c r="N168" s="65" t="e">
        <f>VLOOKUP(E168,DUKB!$A$6:$R$658,12,FALSE)</f>
        <v>#N/A</v>
      </c>
      <c r="O168" s="85" t="e">
        <f>VLOOKUP(E168,DUKB!$A$6:$R$658,13,FALSE)</f>
        <v>#N/A</v>
      </c>
      <c r="P168" s="86" t="e">
        <f>VLOOKUP(E168,DUKB!$A$6:$R$658,14,FALSE)</f>
        <v>#N/A</v>
      </c>
      <c r="Q168" s="86" t="e">
        <f>VLOOKUP(E168,DUKB!$A$6:$R$658,15,FALSE)</f>
        <v>#N/A</v>
      </c>
      <c r="R168" s="86" t="e">
        <f>VLOOKUP(E168,DUKB!$A$6:$R$658,16,FALSE)</f>
        <v>#N/A</v>
      </c>
      <c r="S168" s="86" t="e">
        <f>VLOOKUP(E168,DUKB!$A$6:$R$658,17,FALSE)</f>
        <v>#N/A</v>
      </c>
      <c r="T168" s="86" t="e">
        <f>VLOOKUP(E168,DUKB!$A$6:$R$658,18,FALSE)</f>
        <v>#N/A</v>
      </c>
      <c r="U168" s="73" t="str">
        <f t="shared" si="31"/>
        <v/>
      </c>
      <c r="V168" s="69">
        <f t="shared" si="33"/>
        <v>0</v>
      </c>
      <c r="W168" s="138" t="e">
        <f>VLOOKUP(E168,DUKB!$A$6:$B$565,2,FALSE)</f>
        <v>#N/A</v>
      </c>
      <c r="X168" s="137" t="e">
        <f>VLOOKUP(E168,DUKB!$A$6:$T$560,19,FALSE)</f>
        <v>#N/A</v>
      </c>
      <c r="Y168" s="137"/>
      <c r="Z168" s="139">
        <f t="shared" si="34"/>
        <v>0</v>
      </c>
      <c r="AA168" s="139" t="e">
        <f t="shared" si="35"/>
        <v>#N/A</v>
      </c>
      <c r="AB168" s="139" t="e">
        <f t="shared" si="36"/>
        <v>#N/A</v>
      </c>
      <c r="AC168" s="140" t="e">
        <f t="shared" si="37"/>
        <v>#N/A</v>
      </c>
      <c r="AD168" s="140" t="e">
        <f t="shared" si="38"/>
        <v>#N/A</v>
      </c>
      <c r="AE168" s="140" t="e">
        <f t="shared" si="39"/>
        <v>#N/A</v>
      </c>
      <c r="AF168" s="141" t="e">
        <f t="shared" si="40"/>
        <v>#N/A</v>
      </c>
      <c r="AH168">
        <f t="shared" si="41"/>
        <v>0</v>
      </c>
      <c r="AI168">
        <f t="shared" si="42"/>
        <v>133</v>
      </c>
    </row>
    <row r="169" spans="1:35" ht="15.75" customHeight="1">
      <c r="A169" s="67" t="str">
        <f t="shared" si="30"/>
        <v/>
      </c>
      <c r="B169" s="65">
        <f t="shared" si="43"/>
        <v>134</v>
      </c>
      <c r="C169" s="68" t="str">
        <f t="shared" si="32"/>
        <v/>
      </c>
      <c r="D169" s="69"/>
      <c r="E169" s="82"/>
      <c r="F169" s="65" t="e">
        <f>VLOOKUP(E169,DUKB!$A$6:$R$658,3,FALSE)</f>
        <v>#N/A</v>
      </c>
      <c r="G169" s="65" t="e">
        <f>VLOOKUP(E169,DUKB!$A$6:$R$658,4,FALSE)</f>
        <v>#N/A</v>
      </c>
      <c r="H169" s="65" t="e">
        <f>VLOOKUP(E169,DUKB!$A$6:$R$658,6,FALSE)</f>
        <v>#N/A</v>
      </c>
      <c r="I169" s="65" t="e">
        <f>VLOOKUP(E169,DUKB!$A$6:$R$658,7,FALSE)</f>
        <v>#N/A</v>
      </c>
      <c r="J169" s="65" t="e">
        <f>VLOOKUP(E169,DUKB!$A$6:$R$658,8,FALSE)</f>
        <v>#N/A</v>
      </c>
      <c r="K169" s="65" t="e">
        <f>VLOOKUP(E169,DUKB!$A$6:$R$658,9,FALSE)</f>
        <v>#N/A</v>
      </c>
      <c r="L169" s="65" t="e">
        <f>VLOOKUP(E169,DUKB!$A$6:$R$658,10,FALSE)</f>
        <v>#N/A</v>
      </c>
      <c r="M169" s="65" t="e">
        <f>VLOOKUP(E169,DUKB!$A$6:$R$658,11,FALSE)</f>
        <v>#N/A</v>
      </c>
      <c r="N169" s="65" t="e">
        <f>VLOOKUP(E169,DUKB!$A$6:$R$658,12,FALSE)</f>
        <v>#N/A</v>
      </c>
      <c r="O169" s="85" t="e">
        <f>VLOOKUP(E169,DUKB!$A$6:$R$658,13,FALSE)</f>
        <v>#N/A</v>
      </c>
      <c r="P169" s="86" t="e">
        <f>VLOOKUP(E169,DUKB!$A$6:$R$658,14,FALSE)</f>
        <v>#N/A</v>
      </c>
      <c r="Q169" s="86" t="e">
        <f>VLOOKUP(E169,DUKB!$A$6:$R$658,15,FALSE)</f>
        <v>#N/A</v>
      </c>
      <c r="R169" s="86" t="e">
        <f>VLOOKUP(E169,DUKB!$A$6:$R$658,16,FALSE)</f>
        <v>#N/A</v>
      </c>
      <c r="S169" s="86" t="e">
        <f>VLOOKUP(E169,DUKB!$A$6:$R$658,17,FALSE)</f>
        <v>#N/A</v>
      </c>
      <c r="T169" s="86" t="e">
        <f>VLOOKUP(E169,DUKB!$A$6:$R$658,18,FALSE)</f>
        <v>#N/A</v>
      </c>
      <c r="U169" s="73" t="str">
        <f t="shared" si="31"/>
        <v/>
      </c>
      <c r="V169" s="69">
        <f t="shared" si="33"/>
        <v>0</v>
      </c>
      <c r="W169" s="138" t="e">
        <f>VLOOKUP(E169,DUKB!$A$6:$B$565,2,FALSE)</f>
        <v>#N/A</v>
      </c>
      <c r="X169" s="137" t="e">
        <f>VLOOKUP(E169,DUKB!$A$6:$T$560,19,FALSE)</f>
        <v>#N/A</v>
      </c>
      <c r="Y169" s="137"/>
      <c r="Z169" s="139">
        <f t="shared" si="34"/>
        <v>0</v>
      </c>
      <c r="AA169" s="139" t="e">
        <f t="shared" si="35"/>
        <v>#N/A</v>
      </c>
      <c r="AB169" s="139" t="e">
        <f t="shared" si="36"/>
        <v>#N/A</v>
      </c>
      <c r="AC169" s="140" t="e">
        <f t="shared" si="37"/>
        <v>#N/A</v>
      </c>
      <c r="AD169" s="140" t="e">
        <f t="shared" si="38"/>
        <v>#N/A</v>
      </c>
      <c r="AE169" s="140" t="e">
        <f t="shared" si="39"/>
        <v>#N/A</v>
      </c>
      <c r="AF169" s="141" t="e">
        <f t="shared" si="40"/>
        <v>#N/A</v>
      </c>
      <c r="AH169">
        <f t="shared" si="41"/>
        <v>0</v>
      </c>
      <c r="AI169">
        <f t="shared" si="42"/>
        <v>134</v>
      </c>
    </row>
    <row r="170" spans="1:35" ht="15.75" customHeight="1">
      <c r="A170" s="67" t="str">
        <f t="shared" si="30"/>
        <v/>
      </c>
      <c r="B170" s="65">
        <f t="shared" si="43"/>
        <v>135</v>
      </c>
      <c r="C170" s="68" t="str">
        <f t="shared" si="32"/>
        <v/>
      </c>
      <c r="D170" s="69"/>
      <c r="E170" s="82"/>
      <c r="F170" s="65" t="e">
        <f>VLOOKUP(E170,DUKB!$A$6:$R$658,3,FALSE)</f>
        <v>#N/A</v>
      </c>
      <c r="G170" s="65" t="e">
        <f>VLOOKUP(E170,DUKB!$A$6:$R$658,4,FALSE)</f>
        <v>#N/A</v>
      </c>
      <c r="H170" s="65" t="e">
        <f>VLOOKUP(E170,DUKB!$A$6:$R$658,6,FALSE)</f>
        <v>#N/A</v>
      </c>
      <c r="I170" s="65" t="e">
        <f>VLOOKUP(E170,DUKB!$A$6:$R$658,7,FALSE)</f>
        <v>#N/A</v>
      </c>
      <c r="J170" s="65" t="e">
        <f>VLOOKUP(E170,DUKB!$A$6:$R$658,8,FALSE)</f>
        <v>#N/A</v>
      </c>
      <c r="K170" s="65" t="e">
        <f>VLOOKUP(E170,DUKB!$A$6:$R$658,9,FALSE)</f>
        <v>#N/A</v>
      </c>
      <c r="L170" s="65" t="e">
        <f>VLOOKUP(E170,DUKB!$A$6:$R$658,10,FALSE)</f>
        <v>#N/A</v>
      </c>
      <c r="M170" s="65" t="e">
        <f>VLOOKUP(E170,DUKB!$A$6:$R$658,11,FALSE)</f>
        <v>#N/A</v>
      </c>
      <c r="N170" s="65" t="e">
        <f>VLOOKUP(E170,DUKB!$A$6:$R$658,12,FALSE)</f>
        <v>#N/A</v>
      </c>
      <c r="O170" s="85" t="e">
        <f>VLOOKUP(E170,DUKB!$A$6:$R$658,13,FALSE)</f>
        <v>#N/A</v>
      </c>
      <c r="P170" s="86" t="e">
        <f>VLOOKUP(E170,DUKB!$A$6:$R$658,14,FALSE)</f>
        <v>#N/A</v>
      </c>
      <c r="Q170" s="86" t="e">
        <f>VLOOKUP(E170,DUKB!$A$6:$R$658,15,FALSE)</f>
        <v>#N/A</v>
      </c>
      <c r="R170" s="86" t="e">
        <f>VLOOKUP(E170,DUKB!$A$6:$R$658,16,FALSE)</f>
        <v>#N/A</v>
      </c>
      <c r="S170" s="86" t="e">
        <f>VLOOKUP(E170,DUKB!$A$6:$R$658,17,FALSE)</f>
        <v>#N/A</v>
      </c>
      <c r="T170" s="86" t="e">
        <f>VLOOKUP(E170,DUKB!$A$6:$R$658,18,FALSE)</f>
        <v>#N/A</v>
      </c>
      <c r="U170" s="73" t="str">
        <f t="shared" si="31"/>
        <v/>
      </c>
      <c r="V170" s="69">
        <f t="shared" si="33"/>
        <v>0</v>
      </c>
      <c r="W170" s="138" t="e">
        <f>VLOOKUP(E170,DUKB!$A$6:$B$565,2,FALSE)</f>
        <v>#N/A</v>
      </c>
      <c r="X170" s="137" t="e">
        <f>VLOOKUP(E170,DUKB!$A$6:$T$560,19,FALSE)</f>
        <v>#N/A</v>
      </c>
      <c r="Y170" s="137"/>
      <c r="Z170" s="139">
        <f t="shared" si="34"/>
        <v>0</v>
      </c>
      <c r="AA170" s="139" t="e">
        <f t="shared" si="35"/>
        <v>#N/A</v>
      </c>
      <c r="AB170" s="139" t="e">
        <f t="shared" si="36"/>
        <v>#N/A</v>
      </c>
      <c r="AC170" s="140" t="e">
        <f t="shared" si="37"/>
        <v>#N/A</v>
      </c>
      <c r="AD170" s="140" t="e">
        <f t="shared" si="38"/>
        <v>#N/A</v>
      </c>
      <c r="AE170" s="140" t="e">
        <f t="shared" si="39"/>
        <v>#N/A</v>
      </c>
      <c r="AF170" s="141" t="e">
        <f t="shared" si="40"/>
        <v>#N/A</v>
      </c>
      <c r="AH170">
        <f t="shared" si="41"/>
        <v>0</v>
      </c>
      <c r="AI170">
        <f t="shared" si="42"/>
        <v>135</v>
      </c>
    </row>
    <row r="171" spans="1:35" ht="15.75" customHeight="1">
      <c r="A171" s="67" t="str">
        <f t="shared" si="30"/>
        <v/>
      </c>
      <c r="B171" s="65">
        <f t="shared" si="43"/>
        <v>136</v>
      </c>
      <c r="C171" s="68" t="str">
        <f t="shared" si="32"/>
        <v/>
      </c>
      <c r="D171" s="69"/>
      <c r="E171" s="82"/>
      <c r="F171" s="65" t="e">
        <f>VLOOKUP(E171,DUKB!$A$6:$R$658,3,FALSE)</f>
        <v>#N/A</v>
      </c>
      <c r="G171" s="65" t="e">
        <f>VLOOKUP(E171,DUKB!$A$6:$R$658,4,FALSE)</f>
        <v>#N/A</v>
      </c>
      <c r="H171" s="65" t="e">
        <f>VLOOKUP(E171,DUKB!$A$6:$R$658,6,FALSE)</f>
        <v>#N/A</v>
      </c>
      <c r="I171" s="65" t="e">
        <f>VLOOKUP(E171,DUKB!$A$6:$R$658,7,FALSE)</f>
        <v>#N/A</v>
      </c>
      <c r="J171" s="65" t="e">
        <f>VLOOKUP(E171,DUKB!$A$6:$R$658,8,FALSE)</f>
        <v>#N/A</v>
      </c>
      <c r="K171" s="65" t="e">
        <f>VLOOKUP(E171,DUKB!$A$6:$R$658,9,FALSE)</f>
        <v>#N/A</v>
      </c>
      <c r="L171" s="65" t="e">
        <f>VLOOKUP(E171,DUKB!$A$6:$R$658,10,FALSE)</f>
        <v>#N/A</v>
      </c>
      <c r="M171" s="65" t="e">
        <f>VLOOKUP(E171,DUKB!$A$6:$R$658,11,FALSE)</f>
        <v>#N/A</v>
      </c>
      <c r="N171" s="65" t="e">
        <f>VLOOKUP(E171,DUKB!$A$6:$R$658,12,FALSE)</f>
        <v>#N/A</v>
      </c>
      <c r="O171" s="85" t="e">
        <f>VLOOKUP(E171,DUKB!$A$6:$R$658,13,FALSE)</f>
        <v>#N/A</v>
      </c>
      <c r="P171" s="86" t="e">
        <f>VLOOKUP(E171,DUKB!$A$6:$R$658,14,FALSE)</f>
        <v>#N/A</v>
      </c>
      <c r="Q171" s="86" t="e">
        <f>VLOOKUP(E171,DUKB!$A$6:$R$658,15,FALSE)</f>
        <v>#N/A</v>
      </c>
      <c r="R171" s="86" t="e">
        <f>VLOOKUP(E171,DUKB!$A$6:$R$658,16,FALSE)</f>
        <v>#N/A</v>
      </c>
      <c r="S171" s="86" t="e">
        <f>VLOOKUP(E171,DUKB!$A$6:$R$658,17,FALSE)</f>
        <v>#N/A</v>
      </c>
      <c r="T171" s="86" t="e">
        <f>VLOOKUP(E171,DUKB!$A$6:$R$658,18,FALSE)</f>
        <v>#N/A</v>
      </c>
      <c r="U171" s="73" t="str">
        <f t="shared" si="31"/>
        <v/>
      </c>
      <c r="V171" s="69">
        <f t="shared" si="33"/>
        <v>0</v>
      </c>
      <c r="W171" s="138" t="e">
        <f>VLOOKUP(E171,DUKB!$A$6:$B$565,2,FALSE)</f>
        <v>#N/A</v>
      </c>
      <c r="X171" s="137" t="e">
        <f>VLOOKUP(E171,DUKB!$A$6:$T$560,19,FALSE)</f>
        <v>#N/A</v>
      </c>
      <c r="Y171" s="137"/>
      <c r="Z171" s="139">
        <f t="shared" si="34"/>
        <v>0</v>
      </c>
      <c r="AA171" s="139" t="e">
        <f t="shared" si="35"/>
        <v>#N/A</v>
      </c>
      <c r="AB171" s="139" t="e">
        <f t="shared" si="36"/>
        <v>#N/A</v>
      </c>
      <c r="AC171" s="140" t="e">
        <f t="shared" si="37"/>
        <v>#N/A</v>
      </c>
      <c r="AD171" s="140" t="e">
        <f t="shared" si="38"/>
        <v>#N/A</v>
      </c>
      <c r="AE171" s="140" t="e">
        <f t="shared" si="39"/>
        <v>#N/A</v>
      </c>
      <c r="AF171" s="141" t="e">
        <f t="shared" si="40"/>
        <v>#N/A</v>
      </c>
      <c r="AH171">
        <f t="shared" si="41"/>
        <v>0</v>
      </c>
      <c r="AI171">
        <f t="shared" si="42"/>
        <v>136</v>
      </c>
    </row>
    <row r="172" spans="1:35" ht="15.75" customHeight="1">
      <c r="A172" s="67" t="str">
        <f t="shared" si="30"/>
        <v/>
      </c>
      <c r="B172" s="65">
        <f t="shared" si="43"/>
        <v>137</v>
      </c>
      <c r="C172" s="68" t="str">
        <f t="shared" si="32"/>
        <v/>
      </c>
      <c r="D172" s="69"/>
      <c r="E172" s="82"/>
      <c r="F172" s="65" t="e">
        <f>VLOOKUP(E172,DUKB!$A$6:$R$658,3,FALSE)</f>
        <v>#N/A</v>
      </c>
      <c r="G172" s="65" t="e">
        <f>VLOOKUP(E172,DUKB!$A$6:$R$658,4,FALSE)</f>
        <v>#N/A</v>
      </c>
      <c r="H172" s="65" t="e">
        <f>VLOOKUP(E172,DUKB!$A$6:$R$658,6,FALSE)</f>
        <v>#N/A</v>
      </c>
      <c r="I172" s="65" t="e">
        <f>VLOOKUP(E172,DUKB!$A$6:$R$658,7,FALSE)</f>
        <v>#N/A</v>
      </c>
      <c r="J172" s="65" t="e">
        <f>VLOOKUP(E172,DUKB!$A$6:$R$658,8,FALSE)</f>
        <v>#N/A</v>
      </c>
      <c r="K172" s="65" t="e">
        <f>VLOOKUP(E172,DUKB!$A$6:$R$658,9,FALSE)</f>
        <v>#N/A</v>
      </c>
      <c r="L172" s="65" t="e">
        <f>VLOOKUP(E172,DUKB!$A$6:$R$658,10,FALSE)</f>
        <v>#N/A</v>
      </c>
      <c r="M172" s="65" t="e">
        <f>VLOOKUP(E172,DUKB!$A$6:$R$658,11,FALSE)</f>
        <v>#N/A</v>
      </c>
      <c r="N172" s="65" t="e">
        <f>VLOOKUP(E172,DUKB!$A$6:$R$658,12,FALSE)</f>
        <v>#N/A</v>
      </c>
      <c r="O172" s="85" t="e">
        <f>VLOOKUP(E172,DUKB!$A$6:$R$658,13,FALSE)</f>
        <v>#N/A</v>
      </c>
      <c r="P172" s="86" t="e">
        <f>VLOOKUP(E172,DUKB!$A$6:$R$658,14,FALSE)</f>
        <v>#N/A</v>
      </c>
      <c r="Q172" s="86" t="e">
        <f>VLOOKUP(E172,DUKB!$A$6:$R$658,15,FALSE)</f>
        <v>#N/A</v>
      </c>
      <c r="R172" s="86" t="e">
        <f>VLOOKUP(E172,DUKB!$A$6:$R$658,16,FALSE)</f>
        <v>#N/A</v>
      </c>
      <c r="S172" s="86" t="e">
        <f>VLOOKUP(E172,DUKB!$A$6:$R$658,17,FALSE)</f>
        <v>#N/A</v>
      </c>
      <c r="T172" s="86" t="e">
        <f>VLOOKUP(E172,DUKB!$A$6:$R$658,18,FALSE)</f>
        <v>#N/A</v>
      </c>
      <c r="U172" s="73" t="str">
        <f t="shared" si="31"/>
        <v/>
      </c>
      <c r="V172" s="69">
        <f t="shared" si="33"/>
        <v>0</v>
      </c>
      <c r="W172" s="138" t="e">
        <f>VLOOKUP(E172,DUKB!$A$6:$B$565,2,FALSE)</f>
        <v>#N/A</v>
      </c>
      <c r="X172" s="137" t="e">
        <f>VLOOKUP(E172,DUKB!$A$6:$T$560,19,FALSE)</f>
        <v>#N/A</v>
      </c>
      <c r="Y172" s="137"/>
      <c r="Z172" s="139">
        <f t="shared" si="34"/>
        <v>0</v>
      </c>
      <c r="AA172" s="139" t="e">
        <f t="shared" si="35"/>
        <v>#N/A</v>
      </c>
      <c r="AB172" s="139" t="e">
        <f t="shared" si="36"/>
        <v>#N/A</v>
      </c>
      <c r="AC172" s="140" t="e">
        <f t="shared" si="37"/>
        <v>#N/A</v>
      </c>
      <c r="AD172" s="140" t="e">
        <f t="shared" si="38"/>
        <v>#N/A</v>
      </c>
      <c r="AE172" s="140" t="e">
        <f t="shared" si="39"/>
        <v>#N/A</v>
      </c>
      <c r="AF172" s="141" t="e">
        <f t="shared" si="40"/>
        <v>#N/A</v>
      </c>
      <c r="AH172">
        <f t="shared" si="41"/>
        <v>0</v>
      </c>
      <c r="AI172">
        <f t="shared" si="42"/>
        <v>137</v>
      </c>
    </row>
    <row r="173" spans="1:35" ht="15.75" customHeight="1">
      <c r="A173" s="67" t="str">
        <f t="shared" si="30"/>
        <v/>
      </c>
      <c r="B173" s="65">
        <f t="shared" si="43"/>
        <v>138</v>
      </c>
      <c r="C173" s="68" t="str">
        <f t="shared" si="32"/>
        <v/>
      </c>
      <c r="D173" s="69"/>
      <c r="E173" s="82"/>
      <c r="F173" s="65" t="e">
        <f>VLOOKUP(E173,DUKB!$A$6:$R$658,3,FALSE)</f>
        <v>#N/A</v>
      </c>
      <c r="G173" s="65" t="e">
        <f>VLOOKUP(E173,DUKB!$A$6:$R$658,4,FALSE)</f>
        <v>#N/A</v>
      </c>
      <c r="H173" s="65" t="e">
        <f>VLOOKUP(E173,DUKB!$A$6:$R$658,6,FALSE)</f>
        <v>#N/A</v>
      </c>
      <c r="I173" s="65" t="e">
        <f>VLOOKUP(E173,DUKB!$A$6:$R$658,7,FALSE)</f>
        <v>#N/A</v>
      </c>
      <c r="J173" s="65" t="e">
        <f>VLOOKUP(E173,DUKB!$A$6:$R$658,8,FALSE)</f>
        <v>#N/A</v>
      </c>
      <c r="K173" s="65" t="e">
        <f>VLOOKUP(E173,DUKB!$A$6:$R$658,9,FALSE)</f>
        <v>#N/A</v>
      </c>
      <c r="L173" s="65" t="e">
        <f>VLOOKUP(E173,DUKB!$A$6:$R$658,10,FALSE)</f>
        <v>#N/A</v>
      </c>
      <c r="M173" s="65" t="e">
        <f>VLOOKUP(E173,DUKB!$A$6:$R$658,11,FALSE)</f>
        <v>#N/A</v>
      </c>
      <c r="N173" s="65" t="e">
        <f>VLOOKUP(E173,DUKB!$A$6:$R$658,12,FALSE)</f>
        <v>#N/A</v>
      </c>
      <c r="O173" s="85" t="e">
        <f>VLOOKUP(E173,DUKB!$A$6:$R$658,13,FALSE)</f>
        <v>#N/A</v>
      </c>
      <c r="P173" s="86" t="e">
        <f>VLOOKUP(E173,DUKB!$A$6:$R$658,14,FALSE)</f>
        <v>#N/A</v>
      </c>
      <c r="Q173" s="86" t="e">
        <f>VLOOKUP(E173,DUKB!$A$6:$R$658,15,FALSE)</f>
        <v>#N/A</v>
      </c>
      <c r="R173" s="86" t="e">
        <f>VLOOKUP(E173,DUKB!$A$6:$R$658,16,FALSE)</f>
        <v>#N/A</v>
      </c>
      <c r="S173" s="86" t="e">
        <f>VLOOKUP(E173,DUKB!$A$6:$R$658,17,FALSE)</f>
        <v>#N/A</v>
      </c>
      <c r="T173" s="86" t="e">
        <f>VLOOKUP(E173,DUKB!$A$6:$R$658,18,FALSE)</f>
        <v>#N/A</v>
      </c>
      <c r="U173" s="73" t="str">
        <f t="shared" si="31"/>
        <v/>
      </c>
      <c r="V173" s="69">
        <f t="shared" si="33"/>
        <v>0</v>
      </c>
      <c r="W173" s="138" t="e">
        <f>VLOOKUP(E173,DUKB!$A$6:$B$565,2,FALSE)</f>
        <v>#N/A</v>
      </c>
      <c r="X173" s="137" t="e">
        <f>VLOOKUP(E173,DUKB!$A$6:$T$560,19,FALSE)</f>
        <v>#N/A</v>
      </c>
      <c r="Y173" s="137"/>
      <c r="Z173" s="139">
        <f t="shared" si="34"/>
        <v>0</v>
      </c>
      <c r="AA173" s="139" t="e">
        <f t="shared" si="35"/>
        <v>#N/A</v>
      </c>
      <c r="AB173" s="139" t="e">
        <f t="shared" si="36"/>
        <v>#N/A</v>
      </c>
      <c r="AC173" s="140" t="e">
        <f t="shared" si="37"/>
        <v>#N/A</v>
      </c>
      <c r="AD173" s="140" t="e">
        <f t="shared" si="38"/>
        <v>#N/A</v>
      </c>
      <c r="AE173" s="140" t="e">
        <f t="shared" si="39"/>
        <v>#N/A</v>
      </c>
      <c r="AF173" s="141" t="e">
        <f t="shared" si="40"/>
        <v>#N/A</v>
      </c>
      <c r="AH173">
        <f t="shared" si="41"/>
        <v>0</v>
      </c>
      <c r="AI173">
        <f t="shared" si="42"/>
        <v>138</v>
      </c>
    </row>
    <row r="174" spans="1:35" ht="15.75" customHeight="1">
      <c r="A174" s="67" t="str">
        <f t="shared" si="30"/>
        <v/>
      </c>
      <c r="B174" s="65">
        <f t="shared" si="43"/>
        <v>139</v>
      </c>
      <c r="C174" s="68" t="str">
        <f t="shared" si="32"/>
        <v/>
      </c>
      <c r="D174" s="69"/>
      <c r="E174" s="82"/>
      <c r="F174" s="65" t="e">
        <f>VLOOKUP(E174,DUKB!$A$6:$R$658,3,FALSE)</f>
        <v>#N/A</v>
      </c>
      <c r="G174" s="65" t="e">
        <f>VLOOKUP(E174,DUKB!$A$6:$R$658,4,FALSE)</f>
        <v>#N/A</v>
      </c>
      <c r="H174" s="65" t="e">
        <f>VLOOKUP(E174,DUKB!$A$6:$R$658,6,FALSE)</f>
        <v>#N/A</v>
      </c>
      <c r="I174" s="65" t="e">
        <f>VLOOKUP(E174,DUKB!$A$6:$R$658,7,FALSE)</f>
        <v>#N/A</v>
      </c>
      <c r="J174" s="65" t="e">
        <f>VLOOKUP(E174,DUKB!$A$6:$R$658,8,FALSE)</f>
        <v>#N/A</v>
      </c>
      <c r="K174" s="65" t="e">
        <f>VLOOKUP(E174,DUKB!$A$6:$R$658,9,FALSE)</f>
        <v>#N/A</v>
      </c>
      <c r="L174" s="65" t="e">
        <f>VLOOKUP(E174,DUKB!$A$6:$R$658,10,FALSE)</f>
        <v>#N/A</v>
      </c>
      <c r="M174" s="65" t="e">
        <f>VLOOKUP(E174,DUKB!$A$6:$R$658,11,FALSE)</f>
        <v>#N/A</v>
      </c>
      <c r="N174" s="65" t="e">
        <f>VLOOKUP(E174,DUKB!$A$6:$R$658,12,FALSE)</f>
        <v>#N/A</v>
      </c>
      <c r="O174" s="85" t="e">
        <f>VLOOKUP(E174,DUKB!$A$6:$R$658,13,FALSE)</f>
        <v>#N/A</v>
      </c>
      <c r="P174" s="86" t="e">
        <f>VLOOKUP(E174,DUKB!$A$6:$R$658,14,FALSE)</f>
        <v>#N/A</v>
      </c>
      <c r="Q174" s="86" t="e">
        <f>VLOOKUP(E174,DUKB!$A$6:$R$658,15,FALSE)</f>
        <v>#N/A</v>
      </c>
      <c r="R174" s="86" t="e">
        <f>VLOOKUP(E174,DUKB!$A$6:$R$658,16,FALSE)</f>
        <v>#N/A</v>
      </c>
      <c r="S174" s="86" t="e">
        <f>VLOOKUP(E174,DUKB!$A$6:$R$658,17,FALSE)</f>
        <v>#N/A</v>
      </c>
      <c r="T174" s="86" t="e">
        <f>VLOOKUP(E174,DUKB!$A$6:$R$658,18,FALSE)</f>
        <v>#N/A</v>
      </c>
      <c r="U174" s="73" t="str">
        <f t="shared" si="31"/>
        <v/>
      </c>
      <c r="V174" s="69">
        <f t="shared" si="33"/>
        <v>0</v>
      </c>
      <c r="W174" s="138" t="e">
        <f>VLOOKUP(E174,DUKB!$A$6:$B$565,2,FALSE)</f>
        <v>#N/A</v>
      </c>
      <c r="X174" s="137" t="e">
        <f>VLOOKUP(E174,DUKB!$A$6:$T$560,19,FALSE)</f>
        <v>#N/A</v>
      </c>
      <c r="Y174" s="137"/>
      <c r="Z174" s="139">
        <f t="shared" si="34"/>
        <v>0</v>
      </c>
      <c r="AA174" s="139" t="e">
        <f t="shared" si="35"/>
        <v>#N/A</v>
      </c>
      <c r="AB174" s="139" t="e">
        <f t="shared" si="36"/>
        <v>#N/A</v>
      </c>
      <c r="AC174" s="140" t="e">
        <f t="shared" si="37"/>
        <v>#N/A</v>
      </c>
      <c r="AD174" s="140" t="e">
        <f t="shared" si="38"/>
        <v>#N/A</v>
      </c>
      <c r="AE174" s="140" t="e">
        <f t="shared" si="39"/>
        <v>#N/A</v>
      </c>
      <c r="AF174" s="141" t="e">
        <f t="shared" si="40"/>
        <v>#N/A</v>
      </c>
      <c r="AH174">
        <f t="shared" si="41"/>
        <v>0</v>
      </c>
      <c r="AI174">
        <f t="shared" si="42"/>
        <v>139</v>
      </c>
    </row>
    <row r="175" spans="1:35" ht="15.75" customHeight="1">
      <c r="A175" s="67" t="str">
        <f t="shared" si="30"/>
        <v/>
      </c>
      <c r="B175" s="65">
        <f t="shared" si="43"/>
        <v>140</v>
      </c>
      <c r="C175" s="68" t="str">
        <f t="shared" si="32"/>
        <v/>
      </c>
      <c r="D175" s="69"/>
      <c r="E175" s="82"/>
      <c r="F175" s="65" t="e">
        <f>VLOOKUP(E175,DUKB!$A$6:$R$658,3,FALSE)</f>
        <v>#N/A</v>
      </c>
      <c r="G175" s="65" t="e">
        <f>VLOOKUP(E175,DUKB!$A$6:$R$658,4,FALSE)</f>
        <v>#N/A</v>
      </c>
      <c r="H175" s="65" t="e">
        <f>VLOOKUP(E175,DUKB!$A$6:$R$658,6,FALSE)</f>
        <v>#N/A</v>
      </c>
      <c r="I175" s="65" t="e">
        <f>VLOOKUP(E175,DUKB!$A$6:$R$658,7,FALSE)</f>
        <v>#N/A</v>
      </c>
      <c r="J175" s="65" t="e">
        <f>VLOOKUP(E175,DUKB!$A$6:$R$658,8,FALSE)</f>
        <v>#N/A</v>
      </c>
      <c r="K175" s="65" t="e">
        <f>VLOOKUP(E175,DUKB!$A$6:$R$658,9,FALSE)</f>
        <v>#N/A</v>
      </c>
      <c r="L175" s="65" t="e">
        <f>VLOOKUP(E175,DUKB!$A$6:$R$658,10,FALSE)</f>
        <v>#N/A</v>
      </c>
      <c r="M175" s="65" t="e">
        <f>VLOOKUP(E175,DUKB!$A$6:$R$658,11,FALSE)</f>
        <v>#N/A</v>
      </c>
      <c r="N175" s="65" t="e">
        <f>VLOOKUP(E175,DUKB!$A$6:$R$658,12,FALSE)</f>
        <v>#N/A</v>
      </c>
      <c r="O175" s="85" t="e">
        <f>VLOOKUP(E175,DUKB!$A$6:$R$658,13,FALSE)</f>
        <v>#N/A</v>
      </c>
      <c r="P175" s="86" t="e">
        <f>VLOOKUP(E175,DUKB!$A$6:$R$658,14,FALSE)</f>
        <v>#N/A</v>
      </c>
      <c r="Q175" s="86" t="e">
        <f>VLOOKUP(E175,DUKB!$A$6:$R$658,15,FALSE)</f>
        <v>#N/A</v>
      </c>
      <c r="R175" s="86" t="e">
        <f>VLOOKUP(E175,DUKB!$A$6:$R$658,16,FALSE)</f>
        <v>#N/A</v>
      </c>
      <c r="S175" s="86" t="e">
        <f>VLOOKUP(E175,DUKB!$A$6:$R$658,17,FALSE)</f>
        <v>#N/A</v>
      </c>
      <c r="T175" s="86" t="e">
        <f>VLOOKUP(E175,DUKB!$A$6:$R$658,18,FALSE)</f>
        <v>#N/A</v>
      </c>
      <c r="U175" s="73" t="str">
        <f t="shared" si="31"/>
        <v/>
      </c>
      <c r="V175" s="69">
        <f t="shared" si="33"/>
        <v>0</v>
      </c>
      <c r="W175" s="138" t="e">
        <f>VLOOKUP(E175,DUKB!$A$6:$B$565,2,FALSE)</f>
        <v>#N/A</v>
      </c>
      <c r="X175" s="137" t="e">
        <f>VLOOKUP(E175,DUKB!$A$6:$T$560,19,FALSE)</f>
        <v>#N/A</v>
      </c>
      <c r="Y175" s="137"/>
      <c r="Z175" s="139">
        <f t="shared" si="34"/>
        <v>0</v>
      </c>
      <c r="AA175" s="139" t="e">
        <f t="shared" si="35"/>
        <v>#N/A</v>
      </c>
      <c r="AB175" s="139" t="e">
        <f t="shared" si="36"/>
        <v>#N/A</v>
      </c>
      <c r="AC175" s="140" t="e">
        <f t="shared" si="37"/>
        <v>#N/A</v>
      </c>
      <c r="AD175" s="140" t="e">
        <f t="shared" si="38"/>
        <v>#N/A</v>
      </c>
      <c r="AE175" s="140" t="e">
        <f t="shared" si="39"/>
        <v>#N/A</v>
      </c>
      <c r="AF175" s="141" t="e">
        <f t="shared" si="40"/>
        <v>#N/A</v>
      </c>
      <c r="AH175">
        <f t="shared" si="41"/>
        <v>0</v>
      </c>
      <c r="AI175">
        <f t="shared" si="42"/>
        <v>140</v>
      </c>
    </row>
    <row r="176" spans="1:35" ht="15.75" customHeight="1">
      <c r="A176" s="67" t="str">
        <f t="shared" si="30"/>
        <v/>
      </c>
      <c r="B176" s="65">
        <f t="shared" si="43"/>
        <v>141</v>
      </c>
      <c r="C176" s="68" t="str">
        <f t="shared" si="32"/>
        <v/>
      </c>
      <c r="D176" s="69"/>
      <c r="E176" s="82"/>
      <c r="F176" s="65" t="e">
        <f>VLOOKUP(E176,DUKB!$A$6:$R$658,3,FALSE)</f>
        <v>#N/A</v>
      </c>
      <c r="G176" s="65" t="e">
        <f>VLOOKUP(E176,DUKB!$A$6:$R$658,4,FALSE)</f>
        <v>#N/A</v>
      </c>
      <c r="H176" s="65" t="e">
        <f>VLOOKUP(E176,DUKB!$A$6:$R$658,6,FALSE)</f>
        <v>#N/A</v>
      </c>
      <c r="I176" s="65" t="e">
        <f>VLOOKUP(E176,DUKB!$A$6:$R$658,7,FALSE)</f>
        <v>#N/A</v>
      </c>
      <c r="J176" s="65" t="e">
        <f>VLOOKUP(E176,DUKB!$A$6:$R$658,8,FALSE)</f>
        <v>#N/A</v>
      </c>
      <c r="K176" s="65" t="e">
        <f>VLOOKUP(E176,DUKB!$A$6:$R$658,9,FALSE)</f>
        <v>#N/A</v>
      </c>
      <c r="L176" s="65" t="e">
        <f>VLOOKUP(E176,DUKB!$A$6:$R$658,10,FALSE)</f>
        <v>#N/A</v>
      </c>
      <c r="M176" s="65" t="e">
        <f>VLOOKUP(E176,DUKB!$A$6:$R$658,11,FALSE)</f>
        <v>#N/A</v>
      </c>
      <c r="N176" s="65" t="e">
        <f>VLOOKUP(E176,DUKB!$A$6:$R$658,12,FALSE)</f>
        <v>#N/A</v>
      </c>
      <c r="O176" s="85" t="e">
        <f>VLOOKUP(E176,DUKB!$A$6:$R$658,13,FALSE)</f>
        <v>#N/A</v>
      </c>
      <c r="P176" s="86" t="e">
        <f>VLOOKUP(E176,DUKB!$A$6:$R$658,14,FALSE)</f>
        <v>#N/A</v>
      </c>
      <c r="Q176" s="86" t="e">
        <f>VLOOKUP(E176,DUKB!$A$6:$R$658,15,FALSE)</f>
        <v>#N/A</v>
      </c>
      <c r="R176" s="86" t="e">
        <f>VLOOKUP(E176,DUKB!$A$6:$R$658,16,FALSE)</f>
        <v>#N/A</v>
      </c>
      <c r="S176" s="86" t="e">
        <f>VLOOKUP(E176,DUKB!$A$6:$R$658,17,FALSE)</f>
        <v>#N/A</v>
      </c>
      <c r="T176" s="86" t="e">
        <f>VLOOKUP(E176,DUKB!$A$6:$R$658,18,FALSE)</f>
        <v>#N/A</v>
      </c>
      <c r="U176" s="73" t="str">
        <f t="shared" si="31"/>
        <v/>
      </c>
      <c r="V176" s="69">
        <f t="shared" si="33"/>
        <v>0</v>
      </c>
      <c r="W176" s="138" t="e">
        <f>VLOOKUP(E176,DUKB!$A$6:$B$565,2,FALSE)</f>
        <v>#N/A</v>
      </c>
      <c r="X176" s="137" t="e">
        <f>VLOOKUP(E176,DUKB!$A$6:$T$560,19,FALSE)</f>
        <v>#N/A</v>
      </c>
      <c r="Y176" s="137"/>
      <c r="Z176" s="139">
        <f t="shared" si="34"/>
        <v>0</v>
      </c>
      <c r="AA176" s="139" t="e">
        <f t="shared" si="35"/>
        <v>#N/A</v>
      </c>
      <c r="AB176" s="139" t="e">
        <f t="shared" si="36"/>
        <v>#N/A</v>
      </c>
      <c r="AC176" s="140" t="e">
        <f t="shared" si="37"/>
        <v>#N/A</v>
      </c>
      <c r="AD176" s="140" t="e">
        <f t="shared" si="38"/>
        <v>#N/A</v>
      </c>
      <c r="AE176" s="140" t="e">
        <f t="shared" si="39"/>
        <v>#N/A</v>
      </c>
      <c r="AF176" s="141" t="e">
        <f t="shared" si="40"/>
        <v>#N/A</v>
      </c>
      <c r="AH176">
        <f t="shared" si="41"/>
        <v>0</v>
      </c>
      <c r="AI176">
        <f t="shared" si="42"/>
        <v>141</v>
      </c>
    </row>
    <row r="177" spans="1:35" ht="15.75" customHeight="1">
      <c r="A177" s="67" t="str">
        <f t="shared" si="30"/>
        <v/>
      </c>
      <c r="B177" s="65">
        <f t="shared" si="43"/>
        <v>142</v>
      </c>
      <c r="C177" s="68" t="str">
        <f t="shared" si="32"/>
        <v/>
      </c>
      <c r="D177" s="69"/>
      <c r="E177" s="82"/>
      <c r="F177" s="65" t="e">
        <f>VLOOKUP(E177,DUKB!$A$6:$R$658,3,FALSE)</f>
        <v>#N/A</v>
      </c>
      <c r="G177" s="65" t="e">
        <f>VLOOKUP(E177,DUKB!$A$6:$R$658,4,FALSE)</f>
        <v>#N/A</v>
      </c>
      <c r="H177" s="65" t="e">
        <f>VLOOKUP(E177,DUKB!$A$6:$R$658,6,FALSE)</f>
        <v>#N/A</v>
      </c>
      <c r="I177" s="65" t="e">
        <f>VLOOKUP(E177,DUKB!$A$6:$R$658,7,FALSE)</f>
        <v>#N/A</v>
      </c>
      <c r="J177" s="65" t="e">
        <f>VLOOKUP(E177,DUKB!$A$6:$R$658,8,FALSE)</f>
        <v>#N/A</v>
      </c>
      <c r="K177" s="65" t="e">
        <f>VLOOKUP(E177,DUKB!$A$6:$R$658,9,FALSE)</f>
        <v>#N/A</v>
      </c>
      <c r="L177" s="65" t="e">
        <f>VLOOKUP(E177,DUKB!$A$6:$R$658,10,FALSE)</f>
        <v>#N/A</v>
      </c>
      <c r="M177" s="65" t="e">
        <f>VLOOKUP(E177,DUKB!$A$6:$R$658,11,FALSE)</f>
        <v>#N/A</v>
      </c>
      <c r="N177" s="65" t="e">
        <f>VLOOKUP(E177,DUKB!$A$6:$R$658,12,FALSE)</f>
        <v>#N/A</v>
      </c>
      <c r="O177" s="85" t="e">
        <f>VLOOKUP(E177,DUKB!$A$6:$R$658,13,FALSE)</f>
        <v>#N/A</v>
      </c>
      <c r="P177" s="86" t="e">
        <f>VLOOKUP(E177,DUKB!$A$6:$R$658,14,FALSE)</f>
        <v>#N/A</v>
      </c>
      <c r="Q177" s="86" t="e">
        <f>VLOOKUP(E177,DUKB!$A$6:$R$658,15,FALSE)</f>
        <v>#N/A</v>
      </c>
      <c r="R177" s="86" t="e">
        <f>VLOOKUP(E177,DUKB!$A$6:$R$658,16,FALSE)</f>
        <v>#N/A</v>
      </c>
      <c r="S177" s="86" t="e">
        <f>VLOOKUP(E177,DUKB!$A$6:$R$658,17,FALSE)</f>
        <v>#N/A</v>
      </c>
      <c r="T177" s="86" t="e">
        <f>VLOOKUP(E177,DUKB!$A$6:$R$658,18,FALSE)</f>
        <v>#N/A</v>
      </c>
      <c r="U177" s="73" t="str">
        <f t="shared" si="31"/>
        <v/>
      </c>
      <c r="V177" s="69">
        <f t="shared" si="33"/>
        <v>0</v>
      </c>
      <c r="W177" s="138" t="e">
        <f>VLOOKUP(E177,DUKB!$A$6:$B$565,2,FALSE)</f>
        <v>#N/A</v>
      </c>
      <c r="X177" s="137" t="e">
        <f>VLOOKUP(E177,DUKB!$A$6:$T$560,19,FALSE)</f>
        <v>#N/A</v>
      </c>
      <c r="Y177" s="137"/>
      <c r="Z177" s="139">
        <f t="shared" si="34"/>
        <v>0</v>
      </c>
      <c r="AA177" s="139" t="e">
        <f t="shared" si="35"/>
        <v>#N/A</v>
      </c>
      <c r="AB177" s="139" t="e">
        <f t="shared" si="36"/>
        <v>#N/A</v>
      </c>
      <c r="AC177" s="140" t="e">
        <f t="shared" si="37"/>
        <v>#N/A</v>
      </c>
      <c r="AD177" s="140" t="e">
        <f t="shared" si="38"/>
        <v>#N/A</v>
      </c>
      <c r="AE177" s="140" t="e">
        <f t="shared" si="39"/>
        <v>#N/A</v>
      </c>
      <c r="AF177" s="141" t="e">
        <f t="shared" si="40"/>
        <v>#N/A</v>
      </c>
      <c r="AH177">
        <f t="shared" si="41"/>
        <v>0</v>
      </c>
      <c r="AI177">
        <f t="shared" si="42"/>
        <v>142</v>
      </c>
    </row>
    <row r="178" spans="1:35" ht="15.75" customHeight="1">
      <c r="A178" s="67" t="str">
        <f t="shared" si="30"/>
        <v/>
      </c>
      <c r="B178" s="65">
        <f t="shared" si="43"/>
        <v>143</v>
      </c>
      <c r="C178" s="68" t="str">
        <f t="shared" si="32"/>
        <v/>
      </c>
      <c r="D178" s="69"/>
      <c r="E178" s="82"/>
      <c r="F178" s="65" t="e">
        <f>VLOOKUP(E178,DUKB!$A$6:$R$658,3,FALSE)</f>
        <v>#N/A</v>
      </c>
      <c r="G178" s="65" t="e">
        <f>VLOOKUP(E178,DUKB!$A$6:$R$658,4,FALSE)</f>
        <v>#N/A</v>
      </c>
      <c r="H178" s="65" t="e">
        <f>VLOOKUP(E178,DUKB!$A$6:$R$658,6,FALSE)</f>
        <v>#N/A</v>
      </c>
      <c r="I178" s="65" t="e">
        <f>VLOOKUP(E178,DUKB!$A$6:$R$658,7,FALSE)</f>
        <v>#N/A</v>
      </c>
      <c r="J178" s="65" t="e">
        <f>VLOOKUP(E178,DUKB!$A$6:$R$658,8,FALSE)</f>
        <v>#N/A</v>
      </c>
      <c r="K178" s="65" t="e">
        <f>VLOOKUP(E178,DUKB!$A$6:$R$658,9,FALSE)</f>
        <v>#N/A</v>
      </c>
      <c r="L178" s="65" t="e">
        <f>VLOOKUP(E178,DUKB!$A$6:$R$658,10,FALSE)</f>
        <v>#N/A</v>
      </c>
      <c r="M178" s="65" t="e">
        <f>VLOOKUP(E178,DUKB!$A$6:$R$658,11,FALSE)</f>
        <v>#N/A</v>
      </c>
      <c r="N178" s="65" t="e">
        <f>VLOOKUP(E178,DUKB!$A$6:$R$658,12,FALSE)</f>
        <v>#N/A</v>
      </c>
      <c r="O178" s="85" t="e">
        <f>VLOOKUP(E178,DUKB!$A$6:$R$658,13,FALSE)</f>
        <v>#N/A</v>
      </c>
      <c r="P178" s="86" t="e">
        <f>VLOOKUP(E178,DUKB!$A$6:$R$658,14,FALSE)</f>
        <v>#N/A</v>
      </c>
      <c r="Q178" s="86" t="e">
        <f>VLOOKUP(E178,DUKB!$A$6:$R$658,15,FALSE)</f>
        <v>#N/A</v>
      </c>
      <c r="R178" s="86" t="e">
        <f>VLOOKUP(E178,DUKB!$A$6:$R$658,16,FALSE)</f>
        <v>#N/A</v>
      </c>
      <c r="S178" s="86" t="e">
        <f>VLOOKUP(E178,DUKB!$A$6:$R$658,17,FALSE)</f>
        <v>#N/A</v>
      </c>
      <c r="T178" s="86" t="e">
        <f>VLOOKUP(E178,DUKB!$A$6:$R$658,18,FALSE)</f>
        <v>#N/A</v>
      </c>
      <c r="U178" s="73" t="str">
        <f t="shared" si="31"/>
        <v/>
      </c>
      <c r="V178" s="69">
        <f t="shared" si="33"/>
        <v>0</v>
      </c>
      <c r="W178" s="138" t="e">
        <f>VLOOKUP(E178,DUKB!$A$6:$B$565,2,FALSE)</f>
        <v>#N/A</v>
      </c>
      <c r="X178" s="137" t="e">
        <f>VLOOKUP(E178,DUKB!$A$6:$T$560,19,FALSE)</f>
        <v>#N/A</v>
      </c>
      <c r="Y178" s="137"/>
      <c r="Z178" s="139">
        <f t="shared" si="34"/>
        <v>0</v>
      </c>
      <c r="AA178" s="139" t="e">
        <f t="shared" si="35"/>
        <v>#N/A</v>
      </c>
      <c r="AB178" s="139" t="e">
        <f t="shared" si="36"/>
        <v>#N/A</v>
      </c>
      <c r="AC178" s="140" t="e">
        <f t="shared" si="37"/>
        <v>#N/A</v>
      </c>
      <c r="AD178" s="140" t="e">
        <f t="shared" si="38"/>
        <v>#N/A</v>
      </c>
      <c r="AE178" s="140" t="e">
        <f t="shared" si="39"/>
        <v>#N/A</v>
      </c>
      <c r="AF178" s="141" t="e">
        <f t="shared" si="40"/>
        <v>#N/A</v>
      </c>
      <c r="AH178">
        <f t="shared" si="41"/>
        <v>0</v>
      </c>
      <c r="AI178">
        <f t="shared" si="42"/>
        <v>143</v>
      </c>
    </row>
    <row r="179" spans="1:35" ht="15.75" customHeight="1">
      <c r="A179" s="65" t="str">
        <f t="shared" si="30"/>
        <v/>
      </c>
      <c r="B179" s="65">
        <f t="shared" si="43"/>
        <v>144</v>
      </c>
      <c r="C179" s="68" t="str">
        <f t="shared" si="32"/>
        <v/>
      </c>
      <c r="D179" s="69"/>
      <c r="E179" s="82"/>
      <c r="F179" s="65" t="e">
        <f>VLOOKUP(E179,DUKB!$A$6:$R$658,3,FALSE)</f>
        <v>#N/A</v>
      </c>
      <c r="G179" s="65" t="e">
        <f>VLOOKUP(E179,DUKB!$A$6:$R$658,4,FALSE)</f>
        <v>#N/A</v>
      </c>
      <c r="H179" s="65" t="e">
        <f>VLOOKUP(E179,DUKB!$A$6:$R$658,6,FALSE)</f>
        <v>#N/A</v>
      </c>
      <c r="I179" s="65" t="e">
        <f>VLOOKUP(E179,DUKB!$A$6:$R$658,7,FALSE)</f>
        <v>#N/A</v>
      </c>
      <c r="J179" s="65" t="e">
        <f>VLOOKUP(E179,DUKB!$A$6:$R$658,8,FALSE)</f>
        <v>#N/A</v>
      </c>
      <c r="K179" s="65" t="e">
        <f>VLOOKUP(E179,DUKB!$A$6:$R$658,9,FALSE)</f>
        <v>#N/A</v>
      </c>
      <c r="L179" s="65" t="e">
        <f>VLOOKUP(E179,DUKB!$A$6:$R$658,10,FALSE)</f>
        <v>#N/A</v>
      </c>
      <c r="M179" s="65" t="e">
        <f>VLOOKUP(E179,DUKB!$A$6:$R$658,11,FALSE)</f>
        <v>#N/A</v>
      </c>
      <c r="N179" s="65" t="e">
        <f>VLOOKUP(E179,DUKB!$A$6:$R$658,12,FALSE)</f>
        <v>#N/A</v>
      </c>
      <c r="O179" s="85" t="e">
        <f>VLOOKUP(E179,DUKB!$A$6:$R$658,13,FALSE)</f>
        <v>#N/A</v>
      </c>
      <c r="P179" s="86" t="e">
        <f>VLOOKUP(E179,DUKB!$A$6:$R$658,14,FALSE)</f>
        <v>#N/A</v>
      </c>
      <c r="Q179" s="86" t="e">
        <f>VLOOKUP(E179,DUKB!$A$6:$R$658,15,FALSE)</f>
        <v>#N/A</v>
      </c>
      <c r="R179" s="86" t="e">
        <f>VLOOKUP(E179,DUKB!$A$6:$R$658,16,FALSE)</f>
        <v>#N/A</v>
      </c>
      <c r="S179" s="86" t="e">
        <f>VLOOKUP(E179,DUKB!$A$6:$R$658,17,FALSE)</f>
        <v>#N/A</v>
      </c>
      <c r="T179" s="86" t="e">
        <f>VLOOKUP(E179,DUKB!$A$6:$R$658,18,FALSE)</f>
        <v>#N/A</v>
      </c>
      <c r="U179" s="73" t="str">
        <f t="shared" si="31"/>
        <v/>
      </c>
      <c r="V179" s="69">
        <f t="shared" si="33"/>
        <v>0</v>
      </c>
      <c r="W179" s="138" t="e">
        <f>VLOOKUP(E179,DUKB!$A$6:$B$565,2,FALSE)</f>
        <v>#N/A</v>
      </c>
      <c r="X179" s="137" t="e">
        <f>VLOOKUP(E179,DUKB!$A$6:$T$560,19,FALSE)</f>
        <v>#N/A</v>
      </c>
      <c r="Y179" s="137"/>
      <c r="Z179" s="139">
        <f t="shared" si="34"/>
        <v>0</v>
      </c>
      <c r="AA179" s="139" t="e">
        <f t="shared" si="35"/>
        <v>#N/A</v>
      </c>
      <c r="AB179" s="139" t="e">
        <f t="shared" si="36"/>
        <v>#N/A</v>
      </c>
      <c r="AC179" s="140" t="e">
        <f t="shared" si="37"/>
        <v>#N/A</v>
      </c>
      <c r="AD179" s="140" t="e">
        <f t="shared" si="38"/>
        <v>#N/A</v>
      </c>
      <c r="AE179" s="140" t="e">
        <f t="shared" si="39"/>
        <v>#N/A</v>
      </c>
      <c r="AF179" s="141" t="e">
        <f t="shared" si="40"/>
        <v>#N/A</v>
      </c>
      <c r="AH179">
        <f t="shared" si="41"/>
        <v>0</v>
      </c>
      <c r="AI179">
        <f t="shared" si="42"/>
        <v>144</v>
      </c>
    </row>
    <row r="180" spans="1:35" ht="15.75" customHeight="1">
      <c r="A180" s="65" t="str">
        <f t="shared" si="30"/>
        <v/>
      </c>
      <c r="B180" s="65">
        <f t="shared" si="43"/>
        <v>145</v>
      </c>
      <c r="C180" s="68" t="str">
        <f t="shared" si="32"/>
        <v/>
      </c>
      <c r="D180" s="69"/>
      <c r="E180" s="82"/>
      <c r="F180" s="65" t="e">
        <f>VLOOKUP(E180,DUKB!$A$6:$R$658,3,FALSE)</f>
        <v>#N/A</v>
      </c>
      <c r="G180" s="65" t="e">
        <f>VLOOKUP(E180,DUKB!$A$6:$R$658,4,FALSE)</f>
        <v>#N/A</v>
      </c>
      <c r="H180" s="65" t="e">
        <f>VLOOKUP(E180,DUKB!$A$6:$R$658,6,FALSE)</f>
        <v>#N/A</v>
      </c>
      <c r="I180" s="65" t="e">
        <f>VLOOKUP(E180,DUKB!$A$6:$R$658,7,FALSE)</f>
        <v>#N/A</v>
      </c>
      <c r="J180" s="65" t="e">
        <f>VLOOKUP(E180,DUKB!$A$6:$R$658,8,FALSE)</f>
        <v>#N/A</v>
      </c>
      <c r="K180" s="65" t="e">
        <f>VLOOKUP(E180,DUKB!$A$6:$R$658,9,FALSE)</f>
        <v>#N/A</v>
      </c>
      <c r="L180" s="65" t="e">
        <f>VLOOKUP(E180,DUKB!$A$6:$R$658,10,FALSE)</f>
        <v>#N/A</v>
      </c>
      <c r="M180" s="65" t="e">
        <f>VLOOKUP(E180,DUKB!$A$6:$R$658,11,FALSE)</f>
        <v>#N/A</v>
      </c>
      <c r="N180" s="65" t="e">
        <f>VLOOKUP(E180,DUKB!$A$6:$R$658,12,FALSE)</f>
        <v>#N/A</v>
      </c>
      <c r="O180" s="85" t="e">
        <f>VLOOKUP(E180,DUKB!$A$6:$R$658,13,FALSE)</f>
        <v>#N/A</v>
      </c>
      <c r="P180" s="86" t="e">
        <f>VLOOKUP(E180,DUKB!$A$6:$R$658,14,FALSE)</f>
        <v>#N/A</v>
      </c>
      <c r="Q180" s="86" t="e">
        <f>VLOOKUP(E180,DUKB!$A$6:$R$658,15,FALSE)</f>
        <v>#N/A</v>
      </c>
      <c r="R180" s="86" t="e">
        <f>VLOOKUP(E180,DUKB!$A$6:$R$658,16,FALSE)</f>
        <v>#N/A</v>
      </c>
      <c r="S180" s="86" t="e">
        <f>VLOOKUP(E180,DUKB!$A$6:$R$658,17,FALSE)</f>
        <v>#N/A</v>
      </c>
      <c r="T180" s="86" t="e">
        <f>VLOOKUP(E180,DUKB!$A$6:$R$658,18,FALSE)</f>
        <v>#N/A</v>
      </c>
      <c r="U180" s="73" t="str">
        <f t="shared" si="31"/>
        <v/>
      </c>
      <c r="V180" s="69">
        <f t="shared" si="33"/>
        <v>0</v>
      </c>
      <c r="W180" s="138" t="e">
        <f>VLOOKUP(E180,DUKB!$A$6:$B$565,2,FALSE)</f>
        <v>#N/A</v>
      </c>
      <c r="X180" s="137" t="e">
        <f>VLOOKUP(E180,DUKB!$A$6:$T$560,19,FALSE)</f>
        <v>#N/A</v>
      </c>
      <c r="Y180" s="137"/>
      <c r="Z180" s="139">
        <f t="shared" si="34"/>
        <v>0</v>
      </c>
      <c r="AA180" s="139" t="e">
        <f t="shared" si="35"/>
        <v>#N/A</v>
      </c>
      <c r="AB180" s="139" t="e">
        <f t="shared" si="36"/>
        <v>#N/A</v>
      </c>
      <c r="AC180" s="140" t="e">
        <f t="shared" si="37"/>
        <v>#N/A</v>
      </c>
      <c r="AD180" s="140" t="e">
        <f t="shared" si="38"/>
        <v>#N/A</v>
      </c>
      <c r="AE180" s="140" t="e">
        <f t="shared" si="39"/>
        <v>#N/A</v>
      </c>
      <c r="AF180" s="141" t="e">
        <f t="shared" si="40"/>
        <v>#N/A</v>
      </c>
      <c r="AH180">
        <f t="shared" si="41"/>
        <v>0</v>
      </c>
      <c r="AI180">
        <f t="shared" si="42"/>
        <v>145</v>
      </c>
    </row>
    <row r="181" spans="1:35" ht="15.75" customHeight="1">
      <c r="A181" s="65" t="str">
        <f t="shared" si="30"/>
        <v/>
      </c>
      <c r="B181" s="65">
        <f t="shared" si="43"/>
        <v>146</v>
      </c>
      <c r="C181" s="68" t="str">
        <f t="shared" si="32"/>
        <v/>
      </c>
      <c r="D181" s="69"/>
      <c r="E181" s="82"/>
      <c r="F181" s="65" t="e">
        <f>VLOOKUP(E181,DUKB!$A$6:$R$658,3,FALSE)</f>
        <v>#N/A</v>
      </c>
      <c r="G181" s="65" t="e">
        <f>VLOOKUP(E181,DUKB!$A$6:$R$658,4,FALSE)</f>
        <v>#N/A</v>
      </c>
      <c r="H181" s="65" t="e">
        <f>VLOOKUP(E181,DUKB!$A$6:$R$658,6,FALSE)</f>
        <v>#N/A</v>
      </c>
      <c r="I181" s="65" t="e">
        <f>VLOOKUP(E181,DUKB!$A$6:$R$658,7,FALSE)</f>
        <v>#N/A</v>
      </c>
      <c r="J181" s="65" t="e">
        <f>VLOOKUP(E181,DUKB!$A$6:$R$658,8,FALSE)</f>
        <v>#N/A</v>
      </c>
      <c r="K181" s="65" t="e">
        <f>VLOOKUP(E181,DUKB!$A$6:$R$658,9,FALSE)</f>
        <v>#N/A</v>
      </c>
      <c r="L181" s="65" t="e">
        <f>VLOOKUP(E181,DUKB!$A$6:$R$658,10,FALSE)</f>
        <v>#N/A</v>
      </c>
      <c r="M181" s="65" t="e">
        <f>VLOOKUP(E181,DUKB!$A$6:$R$658,11,FALSE)</f>
        <v>#N/A</v>
      </c>
      <c r="N181" s="65" t="e">
        <f>VLOOKUP(E181,DUKB!$A$6:$R$658,12,FALSE)</f>
        <v>#N/A</v>
      </c>
      <c r="O181" s="85" t="e">
        <f>VLOOKUP(E181,DUKB!$A$6:$R$658,13,FALSE)</f>
        <v>#N/A</v>
      </c>
      <c r="P181" s="86" t="e">
        <f>VLOOKUP(E181,DUKB!$A$6:$R$658,14,FALSE)</f>
        <v>#N/A</v>
      </c>
      <c r="Q181" s="86" t="e">
        <f>VLOOKUP(E181,DUKB!$A$6:$R$658,15,FALSE)</f>
        <v>#N/A</v>
      </c>
      <c r="R181" s="86" t="e">
        <f>VLOOKUP(E181,DUKB!$A$6:$R$658,16,FALSE)</f>
        <v>#N/A</v>
      </c>
      <c r="S181" s="86" t="e">
        <f>VLOOKUP(E181,DUKB!$A$6:$R$658,17,FALSE)</f>
        <v>#N/A</v>
      </c>
      <c r="T181" s="86" t="e">
        <f>VLOOKUP(E181,DUKB!$A$6:$R$658,18,FALSE)</f>
        <v>#N/A</v>
      </c>
      <c r="U181" s="73" t="str">
        <f t="shared" si="31"/>
        <v/>
      </c>
      <c r="V181" s="69">
        <f t="shared" si="33"/>
        <v>0</v>
      </c>
      <c r="W181" s="138" t="e">
        <f>VLOOKUP(E181,DUKB!$A$6:$B$565,2,FALSE)</f>
        <v>#N/A</v>
      </c>
      <c r="X181" s="137" t="e">
        <f>VLOOKUP(E181,DUKB!$A$6:$T$560,19,FALSE)</f>
        <v>#N/A</v>
      </c>
      <c r="Y181" s="137"/>
      <c r="Z181" s="139">
        <f t="shared" si="34"/>
        <v>0</v>
      </c>
      <c r="AA181" s="139" t="e">
        <f t="shared" si="35"/>
        <v>#N/A</v>
      </c>
      <c r="AB181" s="139" t="e">
        <f t="shared" si="36"/>
        <v>#N/A</v>
      </c>
      <c r="AC181" s="140" t="e">
        <f t="shared" si="37"/>
        <v>#N/A</v>
      </c>
      <c r="AD181" s="140" t="e">
        <f t="shared" si="38"/>
        <v>#N/A</v>
      </c>
      <c r="AE181" s="140" t="e">
        <f t="shared" si="39"/>
        <v>#N/A</v>
      </c>
      <c r="AF181" s="141" t="e">
        <f t="shared" si="40"/>
        <v>#N/A</v>
      </c>
      <c r="AH181">
        <f t="shared" si="41"/>
        <v>0</v>
      </c>
      <c r="AI181">
        <f t="shared" si="42"/>
        <v>146</v>
      </c>
    </row>
    <row r="182" spans="1:35" ht="15.75" customHeight="1">
      <c r="A182" s="65" t="str">
        <f t="shared" si="30"/>
        <v/>
      </c>
      <c r="B182" s="65">
        <f t="shared" si="43"/>
        <v>147</v>
      </c>
      <c r="C182" s="68" t="str">
        <f t="shared" si="32"/>
        <v/>
      </c>
      <c r="D182" s="69"/>
      <c r="E182" s="82"/>
      <c r="F182" s="65" t="e">
        <f>VLOOKUP(E182,DUKB!$A$6:$R$658,3,FALSE)</f>
        <v>#N/A</v>
      </c>
      <c r="G182" s="65" t="e">
        <f>VLOOKUP(E182,DUKB!$A$6:$R$658,4,FALSE)</f>
        <v>#N/A</v>
      </c>
      <c r="H182" s="65" t="e">
        <f>VLOOKUP(E182,DUKB!$A$6:$R$658,6,FALSE)</f>
        <v>#N/A</v>
      </c>
      <c r="I182" s="65" t="e">
        <f>VLOOKUP(E182,DUKB!$A$6:$R$658,7,FALSE)</f>
        <v>#N/A</v>
      </c>
      <c r="J182" s="65" t="e">
        <f>VLOOKUP(E182,DUKB!$A$6:$R$658,8,FALSE)</f>
        <v>#N/A</v>
      </c>
      <c r="K182" s="65" t="e">
        <f>VLOOKUP(E182,DUKB!$A$6:$R$658,9,FALSE)</f>
        <v>#N/A</v>
      </c>
      <c r="L182" s="65" t="e">
        <f>VLOOKUP(E182,DUKB!$A$6:$R$658,10,FALSE)</f>
        <v>#N/A</v>
      </c>
      <c r="M182" s="65" t="e">
        <f>VLOOKUP(E182,DUKB!$A$6:$R$658,11,FALSE)</f>
        <v>#N/A</v>
      </c>
      <c r="N182" s="65" t="e">
        <f>VLOOKUP(E182,DUKB!$A$6:$R$658,12,FALSE)</f>
        <v>#N/A</v>
      </c>
      <c r="O182" s="85" t="e">
        <f>VLOOKUP(E182,DUKB!$A$6:$R$658,13,FALSE)</f>
        <v>#N/A</v>
      </c>
      <c r="P182" s="86" t="e">
        <f>VLOOKUP(E182,DUKB!$A$6:$R$658,14,FALSE)</f>
        <v>#N/A</v>
      </c>
      <c r="Q182" s="86" t="e">
        <f>VLOOKUP(E182,DUKB!$A$6:$R$658,15,FALSE)</f>
        <v>#N/A</v>
      </c>
      <c r="R182" s="86" t="e">
        <f>VLOOKUP(E182,DUKB!$A$6:$R$658,16,FALSE)</f>
        <v>#N/A</v>
      </c>
      <c r="S182" s="86" t="e">
        <f>VLOOKUP(E182,DUKB!$A$6:$R$658,17,FALSE)</f>
        <v>#N/A</v>
      </c>
      <c r="T182" s="86" t="e">
        <f>VLOOKUP(E182,DUKB!$A$6:$R$658,18,FALSE)</f>
        <v>#N/A</v>
      </c>
      <c r="U182" s="73" t="str">
        <f t="shared" si="31"/>
        <v/>
      </c>
      <c r="V182" s="69">
        <f t="shared" si="33"/>
        <v>0</v>
      </c>
      <c r="W182" s="138" t="e">
        <f>VLOOKUP(E182,DUKB!$A$6:$B$565,2,FALSE)</f>
        <v>#N/A</v>
      </c>
      <c r="X182" s="137" t="e">
        <f>VLOOKUP(E182,DUKB!$A$6:$T$560,19,FALSE)</f>
        <v>#N/A</v>
      </c>
      <c r="Y182" s="137"/>
      <c r="Z182" s="139">
        <f t="shared" si="34"/>
        <v>0</v>
      </c>
      <c r="AA182" s="139" t="e">
        <f t="shared" si="35"/>
        <v>#N/A</v>
      </c>
      <c r="AB182" s="139" t="e">
        <f t="shared" si="36"/>
        <v>#N/A</v>
      </c>
      <c r="AC182" s="140" t="e">
        <f t="shared" si="37"/>
        <v>#N/A</v>
      </c>
      <c r="AD182" s="140" t="e">
        <f t="shared" si="38"/>
        <v>#N/A</v>
      </c>
      <c r="AE182" s="140" t="e">
        <f t="shared" si="39"/>
        <v>#N/A</v>
      </c>
      <c r="AF182" s="141" t="e">
        <f t="shared" si="40"/>
        <v>#N/A</v>
      </c>
      <c r="AH182">
        <f t="shared" si="41"/>
        <v>0</v>
      </c>
      <c r="AI182">
        <f t="shared" si="42"/>
        <v>147</v>
      </c>
    </row>
    <row r="183" spans="1:35" ht="15.75" customHeight="1">
      <c r="A183" s="65" t="str">
        <f t="shared" si="30"/>
        <v/>
      </c>
      <c r="B183" s="65">
        <f t="shared" si="43"/>
        <v>148</v>
      </c>
      <c r="C183" s="68" t="str">
        <f t="shared" si="32"/>
        <v/>
      </c>
      <c r="D183" s="69"/>
      <c r="E183" s="82"/>
      <c r="F183" s="65" t="e">
        <f>VLOOKUP(E183,DUKB!$A$6:$R$658,3,FALSE)</f>
        <v>#N/A</v>
      </c>
      <c r="G183" s="65" t="e">
        <f>VLOOKUP(E183,DUKB!$A$6:$R$658,4,FALSE)</f>
        <v>#N/A</v>
      </c>
      <c r="H183" s="65" t="e">
        <f>VLOOKUP(E183,DUKB!$A$6:$R$658,6,FALSE)</f>
        <v>#N/A</v>
      </c>
      <c r="I183" s="65" t="e">
        <f>VLOOKUP(E183,DUKB!$A$6:$R$658,7,FALSE)</f>
        <v>#N/A</v>
      </c>
      <c r="J183" s="65" t="e">
        <f>VLOOKUP(E183,DUKB!$A$6:$R$658,8,FALSE)</f>
        <v>#N/A</v>
      </c>
      <c r="K183" s="65" t="e">
        <f>VLOOKUP(E183,DUKB!$A$6:$R$658,9,FALSE)</f>
        <v>#N/A</v>
      </c>
      <c r="L183" s="65" t="e">
        <f>VLOOKUP(E183,DUKB!$A$6:$R$658,10,FALSE)</f>
        <v>#N/A</v>
      </c>
      <c r="M183" s="65" t="e">
        <f>VLOOKUP(E183,DUKB!$A$6:$R$658,11,FALSE)</f>
        <v>#N/A</v>
      </c>
      <c r="N183" s="65" t="e">
        <f>VLOOKUP(E183,DUKB!$A$6:$R$658,12,FALSE)</f>
        <v>#N/A</v>
      </c>
      <c r="O183" s="85" t="e">
        <f>VLOOKUP(E183,DUKB!$A$6:$R$658,13,FALSE)</f>
        <v>#N/A</v>
      </c>
      <c r="P183" s="86" t="e">
        <f>VLOOKUP(E183,DUKB!$A$6:$R$658,14,FALSE)</f>
        <v>#N/A</v>
      </c>
      <c r="Q183" s="86" t="e">
        <f>VLOOKUP(E183,DUKB!$A$6:$R$658,15,FALSE)</f>
        <v>#N/A</v>
      </c>
      <c r="R183" s="86" t="e">
        <f>VLOOKUP(E183,DUKB!$A$6:$R$658,16,FALSE)</f>
        <v>#N/A</v>
      </c>
      <c r="S183" s="86" t="e">
        <f>VLOOKUP(E183,DUKB!$A$6:$R$658,17,FALSE)</f>
        <v>#N/A</v>
      </c>
      <c r="T183" s="86" t="e">
        <f>VLOOKUP(E183,DUKB!$A$6:$R$658,18,FALSE)</f>
        <v>#N/A</v>
      </c>
      <c r="U183" s="73" t="str">
        <f t="shared" si="31"/>
        <v/>
      </c>
      <c r="V183" s="69">
        <f t="shared" si="33"/>
        <v>0</v>
      </c>
      <c r="W183" s="138" t="e">
        <f>VLOOKUP(E183,DUKB!$A$6:$B$565,2,FALSE)</f>
        <v>#N/A</v>
      </c>
      <c r="X183" s="137" t="e">
        <f>VLOOKUP(E183,DUKB!$A$6:$T$560,19,FALSE)</f>
        <v>#N/A</v>
      </c>
      <c r="Y183" s="137"/>
      <c r="Z183" s="139">
        <f t="shared" si="34"/>
        <v>0</v>
      </c>
      <c r="AA183" s="139" t="e">
        <f t="shared" si="35"/>
        <v>#N/A</v>
      </c>
      <c r="AB183" s="139" t="e">
        <f t="shared" si="36"/>
        <v>#N/A</v>
      </c>
      <c r="AC183" s="140" t="e">
        <f t="shared" si="37"/>
        <v>#N/A</v>
      </c>
      <c r="AD183" s="140" t="e">
        <f t="shared" si="38"/>
        <v>#N/A</v>
      </c>
      <c r="AE183" s="140" t="e">
        <f t="shared" si="39"/>
        <v>#N/A</v>
      </c>
      <c r="AF183" s="141" t="e">
        <f t="shared" si="40"/>
        <v>#N/A</v>
      </c>
      <c r="AH183">
        <f t="shared" si="41"/>
        <v>0</v>
      </c>
      <c r="AI183">
        <f t="shared" si="42"/>
        <v>148</v>
      </c>
    </row>
    <row r="184" spans="1:35" ht="15.75" customHeight="1">
      <c r="A184" s="65" t="str">
        <f t="shared" si="30"/>
        <v/>
      </c>
      <c r="B184" s="65">
        <f t="shared" si="43"/>
        <v>149</v>
      </c>
      <c r="C184" s="68" t="str">
        <f t="shared" si="32"/>
        <v/>
      </c>
      <c r="D184" s="69"/>
      <c r="E184" s="82"/>
      <c r="F184" s="65" t="e">
        <f>VLOOKUP(E184,DUKB!$A$6:$R$658,3,FALSE)</f>
        <v>#N/A</v>
      </c>
      <c r="G184" s="65" t="e">
        <f>VLOOKUP(E184,DUKB!$A$6:$R$658,4,FALSE)</f>
        <v>#N/A</v>
      </c>
      <c r="H184" s="65" t="e">
        <f>VLOOKUP(E184,DUKB!$A$6:$R$658,6,FALSE)</f>
        <v>#N/A</v>
      </c>
      <c r="I184" s="65" t="e">
        <f>VLOOKUP(E184,DUKB!$A$6:$R$658,7,FALSE)</f>
        <v>#N/A</v>
      </c>
      <c r="J184" s="65" t="e">
        <f>VLOOKUP(E184,DUKB!$A$6:$R$658,8,FALSE)</f>
        <v>#N/A</v>
      </c>
      <c r="K184" s="65" t="e">
        <f>VLOOKUP(E184,DUKB!$A$6:$R$658,9,FALSE)</f>
        <v>#N/A</v>
      </c>
      <c r="L184" s="65" t="e">
        <f>VLOOKUP(E184,DUKB!$A$6:$R$658,10,FALSE)</f>
        <v>#N/A</v>
      </c>
      <c r="M184" s="65" t="e">
        <f>VLOOKUP(E184,DUKB!$A$6:$R$658,11,FALSE)</f>
        <v>#N/A</v>
      </c>
      <c r="N184" s="65" t="e">
        <f>VLOOKUP(E184,DUKB!$A$6:$R$658,12,FALSE)</f>
        <v>#N/A</v>
      </c>
      <c r="O184" s="85" t="e">
        <f>VLOOKUP(E184,DUKB!$A$6:$R$658,13,FALSE)</f>
        <v>#N/A</v>
      </c>
      <c r="P184" s="86" t="e">
        <f>VLOOKUP(E184,DUKB!$A$6:$R$658,14,FALSE)</f>
        <v>#N/A</v>
      </c>
      <c r="Q184" s="86" t="e">
        <f>VLOOKUP(E184,DUKB!$A$6:$R$658,15,FALSE)</f>
        <v>#N/A</v>
      </c>
      <c r="R184" s="86" t="e">
        <f>VLOOKUP(E184,DUKB!$A$6:$R$658,16,FALSE)</f>
        <v>#N/A</v>
      </c>
      <c r="S184" s="86" t="e">
        <f>VLOOKUP(E184,DUKB!$A$6:$R$658,17,FALSE)</f>
        <v>#N/A</v>
      </c>
      <c r="T184" s="86" t="e">
        <f>VLOOKUP(E184,DUKB!$A$6:$R$658,18,FALSE)</f>
        <v>#N/A</v>
      </c>
      <c r="U184" s="73" t="str">
        <f t="shared" si="31"/>
        <v/>
      </c>
      <c r="V184" s="69">
        <f t="shared" si="33"/>
        <v>0</v>
      </c>
      <c r="W184" s="138" t="e">
        <f>VLOOKUP(E184,DUKB!$A$6:$B$565,2,FALSE)</f>
        <v>#N/A</v>
      </c>
      <c r="X184" s="137" t="e">
        <f>VLOOKUP(E184,DUKB!$A$6:$T$560,19,FALSE)</f>
        <v>#N/A</v>
      </c>
      <c r="Y184" s="137"/>
      <c r="Z184" s="139">
        <f t="shared" si="34"/>
        <v>0</v>
      </c>
      <c r="AA184" s="139" t="e">
        <f t="shared" si="35"/>
        <v>#N/A</v>
      </c>
      <c r="AB184" s="139" t="e">
        <f t="shared" si="36"/>
        <v>#N/A</v>
      </c>
      <c r="AC184" s="140" t="e">
        <f t="shared" si="37"/>
        <v>#N/A</v>
      </c>
      <c r="AD184" s="140" t="e">
        <f t="shared" si="38"/>
        <v>#N/A</v>
      </c>
      <c r="AE184" s="140" t="e">
        <f t="shared" si="39"/>
        <v>#N/A</v>
      </c>
      <c r="AF184" s="141" t="e">
        <f t="shared" si="40"/>
        <v>#N/A</v>
      </c>
      <c r="AH184">
        <f t="shared" si="41"/>
        <v>0</v>
      </c>
      <c r="AI184">
        <f t="shared" si="42"/>
        <v>149</v>
      </c>
    </row>
    <row r="185" spans="1:35" ht="15.75" customHeight="1">
      <c r="A185" s="65" t="str">
        <f t="shared" si="30"/>
        <v/>
      </c>
      <c r="B185" s="65">
        <f t="shared" si="43"/>
        <v>150</v>
      </c>
      <c r="C185" s="68" t="str">
        <f t="shared" si="32"/>
        <v/>
      </c>
      <c r="D185" s="69"/>
      <c r="E185" s="82"/>
      <c r="F185" s="65" t="e">
        <f>VLOOKUP(E185,DUKB!$A$6:$R$658,3,FALSE)</f>
        <v>#N/A</v>
      </c>
      <c r="G185" s="65" t="e">
        <f>VLOOKUP(E185,DUKB!$A$6:$R$658,4,FALSE)</f>
        <v>#N/A</v>
      </c>
      <c r="H185" s="65" t="e">
        <f>VLOOKUP(E185,DUKB!$A$6:$R$658,6,FALSE)</f>
        <v>#N/A</v>
      </c>
      <c r="I185" s="65" t="e">
        <f>VLOOKUP(E185,DUKB!$A$6:$R$658,7,FALSE)</f>
        <v>#N/A</v>
      </c>
      <c r="J185" s="65" t="e">
        <f>VLOOKUP(E185,DUKB!$A$6:$R$658,8,FALSE)</f>
        <v>#N/A</v>
      </c>
      <c r="K185" s="65" t="e">
        <f>VLOOKUP(E185,DUKB!$A$6:$R$658,9,FALSE)</f>
        <v>#N/A</v>
      </c>
      <c r="L185" s="65" t="e">
        <f>VLOOKUP(E185,DUKB!$A$6:$R$658,10,FALSE)</f>
        <v>#N/A</v>
      </c>
      <c r="M185" s="65" t="e">
        <f>VLOOKUP(E185,DUKB!$A$6:$R$658,11,FALSE)</f>
        <v>#N/A</v>
      </c>
      <c r="N185" s="65" t="e">
        <f>VLOOKUP(E185,DUKB!$A$6:$R$658,12,FALSE)</f>
        <v>#N/A</v>
      </c>
      <c r="O185" s="85" t="e">
        <f>VLOOKUP(E185,DUKB!$A$6:$R$658,13,FALSE)</f>
        <v>#N/A</v>
      </c>
      <c r="P185" s="86" t="e">
        <f>VLOOKUP(E185,DUKB!$A$6:$R$658,14,FALSE)</f>
        <v>#N/A</v>
      </c>
      <c r="Q185" s="86" t="e">
        <f>VLOOKUP(E185,DUKB!$A$6:$R$658,15,FALSE)</f>
        <v>#N/A</v>
      </c>
      <c r="R185" s="86" t="e">
        <f>VLOOKUP(E185,DUKB!$A$6:$R$658,16,FALSE)</f>
        <v>#N/A</v>
      </c>
      <c r="S185" s="86" t="e">
        <f>VLOOKUP(E185,DUKB!$A$6:$R$658,17,FALSE)</f>
        <v>#N/A</v>
      </c>
      <c r="T185" s="86" t="e">
        <f>VLOOKUP(E185,DUKB!$A$6:$R$658,18,FALSE)</f>
        <v>#N/A</v>
      </c>
      <c r="U185" s="73" t="str">
        <f t="shared" si="31"/>
        <v/>
      </c>
      <c r="V185" s="69">
        <f t="shared" si="33"/>
        <v>0</v>
      </c>
      <c r="W185" s="138" t="e">
        <f>VLOOKUP(E185,DUKB!$A$6:$B$565,2,FALSE)</f>
        <v>#N/A</v>
      </c>
      <c r="X185" s="137" t="e">
        <f>VLOOKUP(E185,DUKB!$A$6:$T$560,19,FALSE)</f>
        <v>#N/A</v>
      </c>
      <c r="Y185" s="137"/>
      <c r="Z185" s="139">
        <f t="shared" si="34"/>
        <v>0</v>
      </c>
      <c r="AA185" s="139" t="e">
        <f t="shared" si="35"/>
        <v>#N/A</v>
      </c>
      <c r="AB185" s="139" t="e">
        <f t="shared" si="36"/>
        <v>#N/A</v>
      </c>
      <c r="AC185" s="140" t="e">
        <f t="shared" si="37"/>
        <v>#N/A</v>
      </c>
      <c r="AD185" s="140" t="e">
        <f t="shared" si="38"/>
        <v>#N/A</v>
      </c>
      <c r="AE185" s="140" t="e">
        <f t="shared" si="39"/>
        <v>#N/A</v>
      </c>
      <c r="AF185" s="141" t="e">
        <f t="shared" si="40"/>
        <v>#N/A</v>
      </c>
      <c r="AH185">
        <f t="shared" si="41"/>
        <v>0</v>
      </c>
      <c r="AI185">
        <f t="shared" si="42"/>
        <v>150</v>
      </c>
    </row>
    <row r="186" spans="1:35" ht="15.75" customHeight="1">
      <c r="A186" s="65" t="str">
        <f t="shared" si="30"/>
        <v/>
      </c>
      <c r="B186" s="65">
        <f t="shared" si="43"/>
        <v>151</v>
      </c>
      <c r="C186" s="68" t="str">
        <f t="shared" si="32"/>
        <v/>
      </c>
      <c r="D186" s="69"/>
      <c r="E186" s="82"/>
      <c r="F186" s="65" t="e">
        <f>VLOOKUP(E186,DUKB!$A$6:$R$658,3,FALSE)</f>
        <v>#N/A</v>
      </c>
      <c r="G186" s="65" t="e">
        <f>VLOOKUP(E186,DUKB!$A$6:$R$658,4,FALSE)</f>
        <v>#N/A</v>
      </c>
      <c r="H186" s="65" t="e">
        <f>VLOOKUP(E186,DUKB!$A$6:$R$658,6,FALSE)</f>
        <v>#N/A</v>
      </c>
      <c r="I186" s="65" t="e">
        <f>VLOOKUP(E186,DUKB!$A$6:$R$658,7,FALSE)</f>
        <v>#N/A</v>
      </c>
      <c r="J186" s="65" t="e">
        <f>VLOOKUP(E186,DUKB!$A$6:$R$658,8,FALSE)</f>
        <v>#N/A</v>
      </c>
      <c r="K186" s="65" t="e">
        <f>VLOOKUP(E186,DUKB!$A$6:$R$658,9,FALSE)</f>
        <v>#N/A</v>
      </c>
      <c r="L186" s="65" t="e">
        <f>VLOOKUP(E186,DUKB!$A$6:$R$658,10,FALSE)</f>
        <v>#N/A</v>
      </c>
      <c r="M186" s="65" t="e">
        <f>VLOOKUP(E186,DUKB!$A$6:$R$658,11,FALSE)</f>
        <v>#N/A</v>
      </c>
      <c r="N186" s="65" t="e">
        <f>VLOOKUP(E186,DUKB!$A$6:$R$658,12,FALSE)</f>
        <v>#N/A</v>
      </c>
      <c r="O186" s="85" t="e">
        <f>VLOOKUP(E186,DUKB!$A$6:$R$658,13,FALSE)</f>
        <v>#N/A</v>
      </c>
      <c r="P186" s="86" t="e">
        <f>VLOOKUP(E186,DUKB!$A$6:$R$658,14,FALSE)</f>
        <v>#N/A</v>
      </c>
      <c r="Q186" s="86" t="e">
        <f>VLOOKUP(E186,DUKB!$A$6:$R$658,15,FALSE)</f>
        <v>#N/A</v>
      </c>
      <c r="R186" s="86" t="e">
        <f>VLOOKUP(E186,DUKB!$A$6:$R$658,16,FALSE)</f>
        <v>#N/A</v>
      </c>
      <c r="S186" s="86" t="e">
        <f>VLOOKUP(E186,DUKB!$A$6:$R$658,17,FALSE)</f>
        <v>#N/A</v>
      </c>
      <c r="T186" s="86" t="e">
        <f>VLOOKUP(E186,DUKB!$A$6:$R$658,18,FALSE)</f>
        <v>#N/A</v>
      </c>
      <c r="U186" s="73" t="str">
        <f t="shared" si="31"/>
        <v/>
      </c>
      <c r="V186" s="69">
        <f t="shared" si="33"/>
        <v>0</v>
      </c>
      <c r="W186" s="138" t="e">
        <f>VLOOKUP(E186,DUKB!$A$6:$B$565,2,FALSE)</f>
        <v>#N/A</v>
      </c>
      <c r="X186" s="137" t="e">
        <f>VLOOKUP(E186,DUKB!$A$6:$T$560,19,FALSE)</f>
        <v>#N/A</v>
      </c>
      <c r="Y186" s="137"/>
      <c r="Z186" s="139">
        <f t="shared" si="34"/>
        <v>0</v>
      </c>
      <c r="AA186" s="139" t="e">
        <f t="shared" si="35"/>
        <v>#N/A</v>
      </c>
      <c r="AB186" s="139" t="e">
        <f t="shared" si="36"/>
        <v>#N/A</v>
      </c>
      <c r="AC186" s="140" t="e">
        <f t="shared" si="37"/>
        <v>#N/A</v>
      </c>
      <c r="AD186" s="140" t="e">
        <f t="shared" si="38"/>
        <v>#N/A</v>
      </c>
      <c r="AE186" s="140" t="e">
        <f t="shared" si="39"/>
        <v>#N/A</v>
      </c>
      <c r="AF186" s="141" t="e">
        <f t="shared" si="40"/>
        <v>#N/A</v>
      </c>
      <c r="AH186">
        <f t="shared" si="41"/>
        <v>0</v>
      </c>
      <c r="AI186">
        <f t="shared" si="42"/>
        <v>151</v>
      </c>
    </row>
    <row r="187" spans="1:35" ht="15.75" customHeight="1">
      <c r="A187" s="65" t="str">
        <f t="shared" si="30"/>
        <v/>
      </c>
      <c r="B187" s="65">
        <f t="shared" si="43"/>
        <v>152</v>
      </c>
      <c r="C187" s="68" t="str">
        <f t="shared" si="32"/>
        <v/>
      </c>
      <c r="D187" s="69"/>
      <c r="E187" s="82"/>
      <c r="F187" s="65" t="e">
        <f>VLOOKUP(E187,DUKB!$A$6:$R$658,3,FALSE)</f>
        <v>#N/A</v>
      </c>
      <c r="G187" s="65" t="e">
        <f>VLOOKUP(E187,DUKB!$A$6:$R$658,4,FALSE)</f>
        <v>#N/A</v>
      </c>
      <c r="H187" s="65" t="e">
        <f>VLOOKUP(E187,DUKB!$A$6:$R$658,6,FALSE)</f>
        <v>#N/A</v>
      </c>
      <c r="I187" s="65" t="e">
        <f>VLOOKUP(E187,DUKB!$A$6:$R$658,7,FALSE)</f>
        <v>#N/A</v>
      </c>
      <c r="J187" s="65" t="e">
        <f>VLOOKUP(E187,DUKB!$A$6:$R$658,8,FALSE)</f>
        <v>#N/A</v>
      </c>
      <c r="K187" s="65" t="e">
        <f>VLOOKUP(E187,DUKB!$A$6:$R$658,9,FALSE)</f>
        <v>#N/A</v>
      </c>
      <c r="L187" s="65" t="e">
        <f>VLOOKUP(E187,DUKB!$A$6:$R$658,10,FALSE)</f>
        <v>#N/A</v>
      </c>
      <c r="M187" s="65" t="e">
        <f>VLOOKUP(E187,DUKB!$A$6:$R$658,11,FALSE)</f>
        <v>#N/A</v>
      </c>
      <c r="N187" s="65" t="e">
        <f>VLOOKUP(E187,DUKB!$A$6:$R$658,12,FALSE)</f>
        <v>#N/A</v>
      </c>
      <c r="O187" s="85" t="e">
        <f>VLOOKUP(E187,DUKB!$A$6:$R$658,13,FALSE)</f>
        <v>#N/A</v>
      </c>
      <c r="P187" s="86" t="e">
        <f>VLOOKUP(E187,DUKB!$A$6:$R$658,14,FALSE)</f>
        <v>#N/A</v>
      </c>
      <c r="Q187" s="86" t="e">
        <f>VLOOKUP(E187,DUKB!$A$6:$R$658,15,FALSE)</f>
        <v>#N/A</v>
      </c>
      <c r="R187" s="86" t="e">
        <f>VLOOKUP(E187,DUKB!$A$6:$R$658,16,FALSE)</f>
        <v>#N/A</v>
      </c>
      <c r="S187" s="86" t="e">
        <f>VLOOKUP(E187,DUKB!$A$6:$R$658,17,FALSE)</f>
        <v>#N/A</v>
      </c>
      <c r="T187" s="86" t="e">
        <f>VLOOKUP(E187,DUKB!$A$6:$R$658,18,FALSE)</f>
        <v>#N/A</v>
      </c>
      <c r="U187" s="73" t="str">
        <f t="shared" si="31"/>
        <v/>
      </c>
      <c r="V187" s="69">
        <f t="shared" si="33"/>
        <v>0</v>
      </c>
      <c r="W187" s="138" t="e">
        <f>VLOOKUP(E187,DUKB!$A$6:$B$565,2,FALSE)</f>
        <v>#N/A</v>
      </c>
      <c r="X187" s="137" t="e">
        <f>VLOOKUP(E187,DUKB!$A$6:$T$560,19,FALSE)</f>
        <v>#N/A</v>
      </c>
      <c r="Y187" s="137"/>
      <c r="Z187" s="139">
        <f t="shared" si="34"/>
        <v>0</v>
      </c>
      <c r="AA187" s="139" t="e">
        <f t="shared" si="35"/>
        <v>#N/A</v>
      </c>
      <c r="AB187" s="139" t="e">
        <f t="shared" si="36"/>
        <v>#N/A</v>
      </c>
      <c r="AC187" s="140" t="e">
        <f t="shared" si="37"/>
        <v>#N/A</v>
      </c>
      <c r="AD187" s="140" t="e">
        <f t="shared" si="38"/>
        <v>#N/A</v>
      </c>
      <c r="AE187" s="140" t="e">
        <f t="shared" si="39"/>
        <v>#N/A</v>
      </c>
      <c r="AF187" s="141" t="e">
        <f t="shared" si="40"/>
        <v>#N/A</v>
      </c>
      <c r="AH187">
        <f t="shared" si="41"/>
        <v>0</v>
      </c>
      <c r="AI187">
        <f t="shared" si="42"/>
        <v>152</v>
      </c>
    </row>
    <row r="188" spans="1:35" ht="15.75" customHeight="1">
      <c r="A188" s="65" t="str">
        <f t="shared" si="30"/>
        <v/>
      </c>
      <c r="B188" s="65">
        <f t="shared" si="43"/>
        <v>153</v>
      </c>
      <c r="C188" s="68" t="str">
        <f t="shared" si="32"/>
        <v/>
      </c>
      <c r="D188" s="69"/>
      <c r="E188" s="82"/>
      <c r="F188" s="65" t="e">
        <f>VLOOKUP(E188,DUKB!$A$6:$R$658,3,FALSE)</f>
        <v>#N/A</v>
      </c>
      <c r="G188" s="65" t="e">
        <f>VLOOKUP(E188,DUKB!$A$6:$R$658,4,FALSE)</f>
        <v>#N/A</v>
      </c>
      <c r="H188" s="65" t="e">
        <f>VLOOKUP(E188,DUKB!$A$6:$R$658,6,FALSE)</f>
        <v>#N/A</v>
      </c>
      <c r="I188" s="65" t="e">
        <f>VLOOKUP(E188,DUKB!$A$6:$R$658,7,FALSE)</f>
        <v>#N/A</v>
      </c>
      <c r="J188" s="65" t="e">
        <f>VLOOKUP(E188,DUKB!$A$6:$R$658,8,FALSE)</f>
        <v>#N/A</v>
      </c>
      <c r="K188" s="65" t="e">
        <f>VLOOKUP(E188,DUKB!$A$6:$R$658,9,FALSE)</f>
        <v>#N/A</v>
      </c>
      <c r="L188" s="65" t="e">
        <f>VLOOKUP(E188,DUKB!$A$6:$R$658,10,FALSE)</f>
        <v>#N/A</v>
      </c>
      <c r="M188" s="65" t="e">
        <f>VLOOKUP(E188,DUKB!$A$6:$R$658,11,FALSE)</f>
        <v>#N/A</v>
      </c>
      <c r="N188" s="65" t="e">
        <f>VLOOKUP(E188,DUKB!$A$6:$R$658,12,FALSE)</f>
        <v>#N/A</v>
      </c>
      <c r="O188" s="85" t="e">
        <f>VLOOKUP(E188,DUKB!$A$6:$R$658,13,FALSE)</f>
        <v>#N/A</v>
      </c>
      <c r="P188" s="86" t="e">
        <f>VLOOKUP(E188,DUKB!$A$6:$R$658,14,FALSE)</f>
        <v>#N/A</v>
      </c>
      <c r="Q188" s="86" t="e">
        <f>VLOOKUP(E188,DUKB!$A$6:$R$658,15,FALSE)</f>
        <v>#N/A</v>
      </c>
      <c r="R188" s="86" t="e">
        <f>VLOOKUP(E188,DUKB!$A$6:$R$658,16,FALSE)</f>
        <v>#N/A</v>
      </c>
      <c r="S188" s="86" t="e">
        <f>VLOOKUP(E188,DUKB!$A$6:$R$658,17,FALSE)</f>
        <v>#N/A</v>
      </c>
      <c r="T188" s="86" t="e">
        <f>VLOOKUP(E188,DUKB!$A$6:$R$658,18,FALSE)</f>
        <v>#N/A</v>
      </c>
      <c r="U188" s="73" t="str">
        <f t="shared" si="31"/>
        <v/>
      </c>
      <c r="V188" s="69">
        <f t="shared" si="33"/>
        <v>0</v>
      </c>
      <c r="W188" s="138" t="e">
        <f>VLOOKUP(E188,DUKB!$A$6:$B$565,2,FALSE)</f>
        <v>#N/A</v>
      </c>
      <c r="X188" s="137" t="e">
        <f>VLOOKUP(E188,DUKB!$A$6:$T$560,19,FALSE)</f>
        <v>#N/A</v>
      </c>
      <c r="Y188" s="137"/>
      <c r="Z188" s="139">
        <f t="shared" si="34"/>
        <v>0</v>
      </c>
      <c r="AA188" s="139" t="e">
        <f t="shared" si="35"/>
        <v>#N/A</v>
      </c>
      <c r="AB188" s="139" t="e">
        <f t="shared" si="36"/>
        <v>#N/A</v>
      </c>
      <c r="AC188" s="140" t="e">
        <f t="shared" si="37"/>
        <v>#N/A</v>
      </c>
      <c r="AD188" s="140" t="e">
        <f t="shared" si="38"/>
        <v>#N/A</v>
      </c>
      <c r="AE188" s="140" t="e">
        <f t="shared" si="39"/>
        <v>#N/A</v>
      </c>
      <c r="AF188" s="141" t="e">
        <f t="shared" si="40"/>
        <v>#N/A</v>
      </c>
      <c r="AH188">
        <f t="shared" si="41"/>
        <v>0</v>
      </c>
      <c r="AI188">
        <f t="shared" si="42"/>
        <v>153</v>
      </c>
    </row>
    <row r="189" spans="1:35" ht="15.75" customHeight="1">
      <c r="A189" s="65" t="str">
        <f t="shared" si="30"/>
        <v/>
      </c>
      <c r="B189" s="65">
        <f t="shared" si="43"/>
        <v>154</v>
      </c>
      <c r="C189" s="68" t="str">
        <f t="shared" si="32"/>
        <v/>
      </c>
      <c r="D189" s="69"/>
      <c r="E189" s="82"/>
      <c r="F189" s="65" t="e">
        <f>VLOOKUP(E189,DUKB!$A$6:$R$658,3,FALSE)</f>
        <v>#N/A</v>
      </c>
      <c r="G189" s="65" t="e">
        <f>VLOOKUP(E189,DUKB!$A$6:$R$658,4,FALSE)</f>
        <v>#N/A</v>
      </c>
      <c r="H189" s="65" t="e">
        <f>VLOOKUP(E189,DUKB!$A$6:$R$658,6,FALSE)</f>
        <v>#N/A</v>
      </c>
      <c r="I189" s="65" t="e">
        <f>VLOOKUP(E189,DUKB!$A$6:$R$658,7,FALSE)</f>
        <v>#N/A</v>
      </c>
      <c r="J189" s="65" t="e">
        <f>VLOOKUP(E189,DUKB!$A$6:$R$658,8,FALSE)</f>
        <v>#N/A</v>
      </c>
      <c r="K189" s="65" t="e">
        <f>VLOOKUP(E189,DUKB!$A$6:$R$658,9,FALSE)</f>
        <v>#N/A</v>
      </c>
      <c r="L189" s="65" t="e">
        <f>VLOOKUP(E189,DUKB!$A$6:$R$658,10,FALSE)</f>
        <v>#N/A</v>
      </c>
      <c r="M189" s="65" t="e">
        <f>VLOOKUP(E189,DUKB!$A$6:$R$658,11,FALSE)</f>
        <v>#N/A</v>
      </c>
      <c r="N189" s="65" t="e">
        <f>VLOOKUP(E189,DUKB!$A$6:$R$658,12,FALSE)</f>
        <v>#N/A</v>
      </c>
      <c r="O189" s="85" t="e">
        <f>VLOOKUP(E189,DUKB!$A$6:$R$658,13,FALSE)</f>
        <v>#N/A</v>
      </c>
      <c r="P189" s="86" t="e">
        <f>VLOOKUP(E189,DUKB!$A$6:$R$658,14,FALSE)</f>
        <v>#N/A</v>
      </c>
      <c r="Q189" s="86" t="e">
        <f>VLOOKUP(E189,DUKB!$A$6:$R$658,15,FALSE)</f>
        <v>#N/A</v>
      </c>
      <c r="R189" s="86" t="e">
        <f>VLOOKUP(E189,DUKB!$A$6:$R$658,16,FALSE)</f>
        <v>#N/A</v>
      </c>
      <c r="S189" s="86" t="e">
        <f>VLOOKUP(E189,DUKB!$A$6:$R$658,17,FALSE)</f>
        <v>#N/A</v>
      </c>
      <c r="T189" s="86" t="e">
        <f>VLOOKUP(E189,DUKB!$A$6:$R$658,18,FALSE)</f>
        <v>#N/A</v>
      </c>
      <c r="U189" s="73" t="str">
        <f t="shared" si="31"/>
        <v/>
      </c>
      <c r="V189" s="69">
        <f t="shared" si="33"/>
        <v>0</v>
      </c>
      <c r="W189" s="138" t="e">
        <f>VLOOKUP(E189,DUKB!$A$6:$B$565,2,FALSE)</f>
        <v>#N/A</v>
      </c>
      <c r="X189" s="137" t="e">
        <f>VLOOKUP(E189,DUKB!$A$6:$T$560,19,FALSE)</f>
        <v>#N/A</v>
      </c>
      <c r="Y189" s="137"/>
      <c r="Z189" s="139">
        <f t="shared" si="34"/>
        <v>0</v>
      </c>
      <c r="AA189" s="139" t="e">
        <f t="shared" si="35"/>
        <v>#N/A</v>
      </c>
      <c r="AB189" s="139" t="e">
        <f t="shared" si="36"/>
        <v>#N/A</v>
      </c>
      <c r="AC189" s="140" t="e">
        <f t="shared" si="37"/>
        <v>#N/A</v>
      </c>
      <c r="AD189" s="140" t="e">
        <f t="shared" si="38"/>
        <v>#N/A</v>
      </c>
      <c r="AE189" s="140" t="e">
        <f t="shared" si="39"/>
        <v>#N/A</v>
      </c>
      <c r="AF189" s="141" t="e">
        <f t="shared" si="40"/>
        <v>#N/A</v>
      </c>
      <c r="AH189">
        <f t="shared" si="41"/>
        <v>0</v>
      </c>
      <c r="AI189">
        <f t="shared" si="42"/>
        <v>154</v>
      </c>
    </row>
    <row r="190" spans="1:35" ht="15.75" customHeight="1">
      <c r="A190" s="65" t="str">
        <f t="shared" si="30"/>
        <v/>
      </c>
      <c r="B190" s="65">
        <f t="shared" si="43"/>
        <v>155</v>
      </c>
      <c r="C190" s="68" t="str">
        <f t="shared" si="32"/>
        <v/>
      </c>
      <c r="D190" s="69"/>
      <c r="E190" s="82"/>
      <c r="F190" s="65" t="e">
        <f>VLOOKUP(E190,DUKB!$A$6:$R$658,3,FALSE)</f>
        <v>#N/A</v>
      </c>
      <c r="G190" s="65" t="e">
        <f>VLOOKUP(E190,DUKB!$A$6:$R$658,4,FALSE)</f>
        <v>#N/A</v>
      </c>
      <c r="H190" s="65" t="e">
        <f>VLOOKUP(E190,DUKB!$A$6:$R$658,6,FALSE)</f>
        <v>#N/A</v>
      </c>
      <c r="I190" s="65" t="e">
        <f>VLOOKUP(E190,DUKB!$A$6:$R$658,7,FALSE)</f>
        <v>#N/A</v>
      </c>
      <c r="J190" s="65" t="e">
        <f>VLOOKUP(E190,DUKB!$A$6:$R$658,8,FALSE)</f>
        <v>#N/A</v>
      </c>
      <c r="K190" s="65" t="e">
        <f>VLOOKUP(E190,DUKB!$A$6:$R$658,9,FALSE)</f>
        <v>#N/A</v>
      </c>
      <c r="L190" s="65" t="e">
        <f>VLOOKUP(E190,DUKB!$A$6:$R$658,10,FALSE)</f>
        <v>#N/A</v>
      </c>
      <c r="M190" s="65" t="e">
        <f>VLOOKUP(E190,DUKB!$A$6:$R$658,11,FALSE)</f>
        <v>#N/A</v>
      </c>
      <c r="N190" s="65" t="e">
        <f>VLOOKUP(E190,DUKB!$A$6:$R$658,12,FALSE)</f>
        <v>#N/A</v>
      </c>
      <c r="O190" s="85" t="e">
        <f>VLOOKUP(E190,DUKB!$A$6:$R$658,13,FALSE)</f>
        <v>#N/A</v>
      </c>
      <c r="P190" s="86" t="e">
        <f>VLOOKUP(E190,DUKB!$A$6:$R$658,14,FALSE)</f>
        <v>#N/A</v>
      </c>
      <c r="Q190" s="86" t="e">
        <f>VLOOKUP(E190,DUKB!$A$6:$R$658,15,FALSE)</f>
        <v>#N/A</v>
      </c>
      <c r="R190" s="86" t="e">
        <f>VLOOKUP(E190,DUKB!$A$6:$R$658,16,FALSE)</f>
        <v>#N/A</v>
      </c>
      <c r="S190" s="86" t="e">
        <f>VLOOKUP(E190,DUKB!$A$6:$R$658,17,FALSE)</f>
        <v>#N/A</v>
      </c>
      <c r="T190" s="86" t="e">
        <f>VLOOKUP(E190,DUKB!$A$6:$R$658,18,FALSE)</f>
        <v>#N/A</v>
      </c>
      <c r="U190" s="73" t="str">
        <f t="shared" si="31"/>
        <v/>
      </c>
      <c r="V190" s="69">
        <f t="shared" si="33"/>
        <v>0</v>
      </c>
      <c r="W190" s="138" t="e">
        <f>VLOOKUP(E190,DUKB!$A$6:$B$565,2,FALSE)</f>
        <v>#N/A</v>
      </c>
      <c r="X190" s="137" t="e">
        <f>VLOOKUP(E190,DUKB!$A$6:$T$560,19,FALSE)</f>
        <v>#N/A</v>
      </c>
      <c r="Y190" s="137"/>
      <c r="Z190" s="139">
        <f t="shared" si="34"/>
        <v>0</v>
      </c>
      <c r="AA190" s="139" t="e">
        <f t="shared" si="35"/>
        <v>#N/A</v>
      </c>
      <c r="AB190" s="139" t="e">
        <f t="shared" si="36"/>
        <v>#N/A</v>
      </c>
      <c r="AC190" s="140" t="e">
        <f t="shared" si="37"/>
        <v>#N/A</v>
      </c>
      <c r="AD190" s="140" t="e">
        <f t="shared" si="38"/>
        <v>#N/A</v>
      </c>
      <c r="AE190" s="140" t="e">
        <f t="shared" si="39"/>
        <v>#N/A</v>
      </c>
      <c r="AF190" s="141" t="e">
        <f t="shared" si="40"/>
        <v>#N/A</v>
      </c>
      <c r="AH190">
        <f t="shared" si="41"/>
        <v>0</v>
      </c>
      <c r="AI190">
        <f t="shared" si="42"/>
        <v>155</v>
      </c>
    </row>
    <row r="191" spans="1:35" ht="15.75" customHeight="1">
      <c r="A191" s="65" t="str">
        <f t="shared" si="30"/>
        <v/>
      </c>
      <c r="B191" s="65">
        <f t="shared" si="43"/>
        <v>156</v>
      </c>
      <c r="C191" s="68" t="str">
        <f t="shared" si="32"/>
        <v/>
      </c>
      <c r="D191" s="69"/>
      <c r="E191" s="82"/>
      <c r="F191" s="65" t="e">
        <f>VLOOKUP(E191,DUKB!$A$6:$R$658,3,FALSE)</f>
        <v>#N/A</v>
      </c>
      <c r="G191" s="65" t="e">
        <f>VLOOKUP(E191,DUKB!$A$6:$R$658,4,FALSE)</f>
        <v>#N/A</v>
      </c>
      <c r="H191" s="65" t="e">
        <f>VLOOKUP(E191,DUKB!$A$6:$R$658,6,FALSE)</f>
        <v>#N/A</v>
      </c>
      <c r="I191" s="65" t="e">
        <f>VLOOKUP(E191,DUKB!$A$6:$R$658,7,FALSE)</f>
        <v>#N/A</v>
      </c>
      <c r="J191" s="65" t="e">
        <f>VLOOKUP(E191,DUKB!$A$6:$R$658,8,FALSE)</f>
        <v>#N/A</v>
      </c>
      <c r="K191" s="65" t="e">
        <f>VLOOKUP(E191,DUKB!$A$6:$R$658,9,FALSE)</f>
        <v>#N/A</v>
      </c>
      <c r="L191" s="65" t="e">
        <f>VLOOKUP(E191,DUKB!$A$6:$R$658,10,FALSE)</f>
        <v>#N/A</v>
      </c>
      <c r="M191" s="65" t="e">
        <f>VLOOKUP(E191,DUKB!$A$6:$R$658,11,FALSE)</f>
        <v>#N/A</v>
      </c>
      <c r="N191" s="65" t="e">
        <f>VLOOKUP(E191,DUKB!$A$6:$R$658,12,FALSE)</f>
        <v>#N/A</v>
      </c>
      <c r="O191" s="85" t="e">
        <f>VLOOKUP(E191,DUKB!$A$6:$R$658,13,FALSE)</f>
        <v>#N/A</v>
      </c>
      <c r="P191" s="86" t="e">
        <f>VLOOKUP(E191,DUKB!$A$6:$R$658,14,FALSE)</f>
        <v>#N/A</v>
      </c>
      <c r="Q191" s="86" t="e">
        <f>VLOOKUP(E191,DUKB!$A$6:$R$658,15,FALSE)</f>
        <v>#N/A</v>
      </c>
      <c r="R191" s="86" t="e">
        <f>VLOOKUP(E191,DUKB!$A$6:$R$658,16,FALSE)</f>
        <v>#N/A</v>
      </c>
      <c r="S191" s="86" t="e">
        <f>VLOOKUP(E191,DUKB!$A$6:$R$658,17,FALSE)</f>
        <v>#N/A</v>
      </c>
      <c r="T191" s="86" t="e">
        <f>VLOOKUP(E191,DUKB!$A$6:$R$658,18,FALSE)</f>
        <v>#N/A</v>
      </c>
      <c r="U191" s="73" t="str">
        <f t="shared" si="31"/>
        <v/>
      </c>
      <c r="V191" s="69">
        <f t="shared" si="33"/>
        <v>0</v>
      </c>
      <c r="W191" s="138" t="e">
        <f>VLOOKUP(E191,DUKB!$A$6:$B$565,2,FALSE)</f>
        <v>#N/A</v>
      </c>
      <c r="X191" s="137" t="e">
        <f>VLOOKUP(E191,DUKB!$A$6:$T$560,19,FALSE)</f>
        <v>#N/A</v>
      </c>
      <c r="Y191" s="137"/>
      <c r="Z191" s="139">
        <f t="shared" si="34"/>
        <v>0</v>
      </c>
      <c r="AA191" s="139" t="e">
        <f t="shared" si="35"/>
        <v>#N/A</v>
      </c>
      <c r="AB191" s="139" t="e">
        <f t="shared" si="36"/>
        <v>#N/A</v>
      </c>
      <c r="AC191" s="140" t="e">
        <f t="shared" si="37"/>
        <v>#N/A</v>
      </c>
      <c r="AD191" s="140" t="e">
        <f t="shared" si="38"/>
        <v>#N/A</v>
      </c>
      <c r="AE191" s="140" t="e">
        <f t="shared" si="39"/>
        <v>#N/A</v>
      </c>
      <c r="AF191" s="141" t="e">
        <f t="shared" si="40"/>
        <v>#N/A</v>
      </c>
      <c r="AH191">
        <f t="shared" si="41"/>
        <v>0</v>
      </c>
      <c r="AI191">
        <f t="shared" si="42"/>
        <v>156</v>
      </c>
    </row>
    <row r="192" spans="1:35" ht="15.75" customHeight="1">
      <c r="A192" s="65" t="str">
        <f t="shared" si="30"/>
        <v/>
      </c>
      <c r="B192" s="65">
        <f t="shared" si="43"/>
        <v>157</v>
      </c>
      <c r="C192" s="68" t="str">
        <f t="shared" si="32"/>
        <v/>
      </c>
      <c r="D192" s="69"/>
      <c r="E192" s="82"/>
      <c r="F192" s="65" t="e">
        <f>VLOOKUP(E192,DUKB!$A$6:$R$658,3,FALSE)</f>
        <v>#N/A</v>
      </c>
      <c r="G192" s="65" t="e">
        <f>VLOOKUP(E192,DUKB!$A$6:$R$658,4,FALSE)</f>
        <v>#N/A</v>
      </c>
      <c r="H192" s="65" t="e">
        <f>VLOOKUP(E192,DUKB!$A$6:$R$658,6,FALSE)</f>
        <v>#N/A</v>
      </c>
      <c r="I192" s="65" t="e">
        <f>VLOOKUP(E192,DUKB!$A$6:$R$658,7,FALSE)</f>
        <v>#N/A</v>
      </c>
      <c r="J192" s="65" t="e">
        <f>VLOOKUP(E192,DUKB!$A$6:$R$658,8,FALSE)</f>
        <v>#N/A</v>
      </c>
      <c r="K192" s="65" t="e">
        <f>VLOOKUP(E192,DUKB!$A$6:$R$658,9,FALSE)</f>
        <v>#N/A</v>
      </c>
      <c r="L192" s="65" t="e">
        <f>VLOOKUP(E192,DUKB!$A$6:$R$658,10,FALSE)</f>
        <v>#N/A</v>
      </c>
      <c r="M192" s="65" t="e">
        <f>VLOOKUP(E192,DUKB!$A$6:$R$658,11,FALSE)</f>
        <v>#N/A</v>
      </c>
      <c r="N192" s="65" t="e">
        <f>VLOOKUP(E192,DUKB!$A$6:$R$658,12,FALSE)</f>
        <v>#N/A</v>
      </c>
      <c r="O192" s="85" t="e">
        <f>VLOOKUP(E192,DUKB!$A$6:$R$658,13,FALSE)</f>
        <v>#N/A</v>
      </c>
      <c r="P192" s="86" t="e">
        <f>VLOOKUP(E192,DUKB!$A$6:$R$658,14,FALSE)</f>
        <v>#N/A</v>
      </c>
      <c r="Q192" s="86" t="e">
        <f>VLOOKUP(E192,DUKB!$A$6:$R$658,15,FALSE)</f>
        <v>#N/A</v>
      </c>
      <c r="R192" s="86" t="e">
        <f>VLOOKUP(E192,DUKB!$A$6:$R$658,16,FALSE)</f>
        <v>#N/A</v>
      </c>
      <c r="S192" s="86" t="e">
        <f>VLOOKUP(E192,DUKB!$A$6:$R$658,17,FALSE)</f>
        <v>#N/A</v>
      </c>
      <c r="T192" s="86" t="e">
        <f>VLOOKUP(E192,DUKB!$A$6:$R$658,18,FALSE)</f>
        <v>#N/A</v>
      </c>
      <c r="U192" s="73" t="str">
        <f t="shared" si="31"/>
        <v/>
      </c>
      <c r="V192" s="69">
        <f t="shared" si="33"/>
        <v>0</v>
      </c>
      <c r="W192" s="138" t="e">
        <f>VLOOKUP(E192,DUKB!$A$6:$B$565,2,FALSE)</f>
        <v>#N/A</v>
      </c>
      <c r="X192" s="137" t="e">
        <f>VLOOKUP(E192,DUKB!$A$6:$T$560,19,FALSE)</f>
        <v>#N/A</v>
      </c>
      <c r="Y192" s="137"/>
      <c r="Z192" s="139">
        <f t="shared" si="34"/>
        <v>0</v>
      </c>
      <c r="AA192" s="139" t="e">
        <f t="shared" si="35"/>
        <v>#N/A</v>
      </c>
      <c r="AB192" s="139" t="e">
        <f t="shared" si="36"/>
        <v>#N/A</v>
      </c>
      <c r="AC192" s="140" t="e">
        <f t="shared" si="37"/>
        <v>#N/A</v>
      </c>
      <c r="AD192" s="140" t="e">
        <f t="shared" si="38"/>
        <v>#N/A</v>
      </c>
      <c r="AE192" s="140" t="e">
        <f t="shared" si="39"/>
        <v>#N/A</v>
      </c>
      <c r="AF192" s="141" t="e">
        <f t="shared" si="40"/>
        <v>#N/A</v>
      </c>
      <c r="AH192">
        <f t="shared" si="41"/>
        <v>0</v>
      </c>
      <c r="AI192">
        <f t="shared" si="42"/>
        <v>157</v>
      </c>
    </row>
    <row r="193" spans="1:35" ht="15.75" customHeight="1">
      <c r="A193" s="65" t="str">
        <f t="shared" si="30"/>
        <v/>
      </c>
      <c r="B193" s="65">
        <f t="shared" si="43"/>
        <v>158</v>
      </c>
      <c r="C193" s="68" t="str">
        <f t="shared" si="32"/>
        <v/>
      </c>
      <c r="D193" s="69"/>
      <c r="E193" s="82"/>
      <c r="F193" s="65" t="e">
        <f>VLOOKUP(E193,DUKB!$A$6:$R$658,3,FALSE)</f>
        <v>#N/A</v>
      </c>
      <c r="G193" s="65" t="e">
        <f>VLOOKUP(E193,DUKB!$A$6:$R$658,4,FALSE)</f>
        <v>#N/A</v>
      </c>
      <c r="H193" s="65" t="e">
        <f>VLOOKUP(E193,DUKB!$A$6:$R$658,6,FALSE)</f>
        <v>#N/A</v>
      </c>
      <c r="I193" s="65" t="e">
        <f>VLOOKUP(E193,DUKB!$A$6:$R$658,7,FALSE)</f>
        <v>#N/A</v>
      </c>
      <c r="J193" s="65" t="e">
        <f>VLOOKUP(E193,DUKB!$A$6:$R$658,8,FALSE)</f>
        <v>#N/A</v>
      </c>
      <c r="K193" s="65" t="e">
        <f>VLOOKUP(E193,DUKB!$A$6:$R$658,9,FALSE)</f>
        <v>#N/A</v>
      </c>
      <c r="L193" s="65" t="e">
        <f>VLOOKUP(E193,DUKB!$A$6:$R$658,10,FALSE)</f>
        <v>#N/A</v>
      </c>
      <c r="M193" s="65" t="e">
        <f>VLOOKUP(E193,DUKB!$A$6:$R$658,11,FALSE)</f>
        <v>#N/A</v>
      </c>
      <c r="N193" s="65" t="e">
        <f>VLOOKUP(E193,DUKB!$A$6:$R$658,12,FALSE)</f>
        <v>#N/A</v>
      </c>
      <c r="O193" s="85" t="e">
        <f>VLOOKUP(E193,DUKB!$A$6:$R$658,13,FALSE)</f>
        <v>#N/A</v>
      </c>
      <c r="P193" s="86" t="e">
        <f>VLOOKUP(E193,DUKB!$A$6:$R$658,14,FALSE)</f>
        <v>#N/A</v>
      </c>
      <c r="Q193" s="86" t="e">
        <f>VLOOKUP(E193,DUKB!$A$6:$R$658,15,FALSE)</f>
        <v>#N/A</v>
      </c>
      <c r="R193" s="86" t="e">
        <f>VLOOKUP(E193,DUKB!$A$6:$R$658,16,FALSE)</f>
        <v>#N/A</v>
      </c>
      <c r="S193" s="86" t="e">
        <f>VLOOKUP(E193,DUKB!$A$6:$R$658,17,FALSE)</f>
        <v>#N/A</v>
      </c>
      <c r="T193" s="86" t="e">
        <f>VLOOKUP(E193,DUKB!$A$6:$R$658,18,FALSE)</f>
        <v>#N/A</v>
      </c>
      <c r="U193" s="73" t="str">
        <f t="shared" si="31"/>
        <v/>
      </c>
      <c r="V193" s="69">
        <f t="shared" si="33"/>
        <v>0</v>
      </c>
      <c r="W193" s="138" t="e">
        <f>VLOOKUP(E193,DUKB!$A$6:$B$565,2,FALSE)</f>
        <v>#N/A</v>
      </c>
      <c r="X193" s="137" t="e">
        <f>VLOOKUP(E193,DUKB!$A$6:$T$560,19,FALSE)</f>
        <v>#N/A</v>
      </c>
      <c r="Y193" s="137"/>
      <c r="Z193" s="139">
        <f t="shared" si="34"/>
        <v>0</v>
      </c>
      <c r="AA193" s="139" t="e">
        <f t="shared" si="35"/>
        <v>#N/A</v>
      </c>
      <c r="AB193" s="139" t="e">
        <f t="shared" si="36"/>
        <v>#N/A</v>
      </c>
      <c r="AC193" s="140" t="e">
        <f t="shared" si="37"/>
        <v>#N/A</v>
      </c>
      <c r="AD193" s="140" t="e">
        <f t="shared" si="38"/>
        <v>#N/A</v>
      </c>
      <c r="AE193" s="140" t="e">
        <f t="shared" si="39"/>
        <v>#N/A</v>
      </c>
      <c r="AF193" s="141" t="e">
        <f t="shared" si="40"/>
        <v>#N/A</v>
      </c>
      <c r="AH193">
        <f t="shared" si="41"/>
        <v>0</v>
      </c>
      <c r="AI193">
        <f t="shared" si="42"/>
        <v>158</v>
      </c>
    </row>
    <row r="194" spans="1:35" ht="15.75" customHeight="1">
      <c r="A194" s="65" t="str">
        <f t="shared" si="30"/>
        <v/>
      </c>
      <c r="B194" s="65">
        <f t="shared" si="43"/>
        <v>159</v>
      </c>
      <c r="C194" s="68" t="str">
        <f t="shared" si="32"/>
        <v/>
      </c>
      <c r="D194" s="69"/>
      <c r="E194" s="82"/>
      <c r="F194" s="65" t="e">
        <f>VLOOKUP(E194,DUKB!$A$6:$R$658,3,FALSE)</f>
        <v>#N/A</v>
      </c>
      <c r="G194" s="65" t="e">
        <f>VLOOKUP(E194,DUKB!$A$6:$R$658,4,FALSE)</f>
        <v>#N/A</v>
      </c>
      <c r="H194" s="65" t="e">
        <f>VLOOKUP(E194,DUKB!$A$6:$R$658,6,FALSE)</f>
        <v>#N/A</v>
      </c>
      <c r="I194" s="65" t="e">
        <f>VLOOKUP(E194,DUKB!$A$6:$R$658,7,FALSE)</f>
        <v>#N/A</v>
      </c>
      <c r="J194" s="65" t="e">
        <f>VLOOKUP(E194,DUKB!$A$6:$R$658,8,FALSE)</f>
        <v>#N/A</v>
      </c>
      <c r="K194" s="65" t="e">
        <f>VLOOKUP(E194,DUKB!$A$6:$R$658,9,FALSE)</f>
        <v>#N/A</v>
      </c>
      <c r="L194" s="65" t="e">
        <f>VLOOKUP(E194,DUKB!$A$6:$R$658,10,FALSE)</f>
        <v>#N/A</v>
      </c>
      <c r="M194" s="65" t="e">
        <f>VLOOKUP(E194,DUKB!$A$6:$R$658,11,FALSE)</f>
        <v>#N/A</v>
      </c>
      <c r="N194" s="65" t="e">
        <f>VLOOKUP(E194,DUKB!$A$6:$R$658,12,FALSE)</f>
        <v>#N/A</v>
      </c>
      <c r="O194" s="85" t="e">
        <f>VLOOKUP(E194,DUKB!$A$6:$R$658,13,FALSE)</f>
        <v>#N/A</v>
      </c>
      <c r="P194" s="86" t="e">
        <f>VLOOKUP(E194,DUKB!$A$6:$R$658,14,FALSE)</f>
        <v>#N/A</v>
      </c>
      <c r="Q194" s="86" t="e">
        <f>VLOOKUP(E194,DUKB!$A$6:$R$658,15,FALSE)</f>
        <v>#N/A</v>
      </c>
      <c r="R194" s="86" t="e">
        <f>VLOOKUP(E194,DUKB!$A$6:$R$658,16,FALSE)</f>
        <v>#N/A</v>
      </c>
      <c r="S194" s="86" t="e">
        <f>VLOOKUP(E194,DUKB!$A$6:$R$658,17,FALSE)</f>
        <v>#N/A</v>
      </c>
      <c r="T194" s="86" t="e">
        <f>VLOOKUP(E194,DUKB!$A$6:$R$658,18,FALSE)</f>
        <v>#N/A</v>
      </c>
      <c r="U194" s="73" t="str">
        <f t="shared" si="31"/>
        <v/>
      </c>
      <c r="V194" s="69">
        <f t="shared" si="33"/>
        <v>0</v>
      </c>
      <c r="W194" s="138" t="e">
        <f>VLOOKUP(E194,DUKB!$A$6:$B$565,2,FALSE)</f>
        <v>#N/A</v>
      </c>
      <c r="X194" s="137" t="e">
        <f>VLOOKUP(E194,DUKB!$A$6:$T$560,19,FALSE)</f>
        <v>#N/A</v>
      </c>
      <c r="Y194" s="137"/>
      <c r="Z194" s="139">
        <f t="shared" si="34"/>
        <v>0</v>
      </c>
      <c r="AA194" s="139" t="e">
        <f t="shared" si="35"/>
        <v>#N/A</v>
      </c>
      <c r="AB194" s="139" t="e">
        <f t="shared" si="36"/>
        <v>#N/A</v>
      </c>
      <c r="AC194" s="140" t="e">
        <f t="shared" si="37"/>
        <v>#N/A</v>
      </c>
      <c r="AD194" s="140" t="e">
        <f t="shared" si="38"/>
        <v>#N/A</v>
      </c>
      <c r="AE194" s="140" t="e">
        <f t="shared" si="39"/>
        <v>#N/A</v>
      </c>
      <c r="AF194" s="141" t="e">
        <f t="shared" si="40"/>
        <v>#N/A</v>
      </c>
      <c r="AH194">
        <f t="shared" si="41"/>
        <v>0</v>
      </c>
      <c r="AI194">
        <f t="shared" si="42"/>
        <v>159</v>
      </c>
    </row>
    <row r="195" spans="1:35" ht="15.75" customHeight="1">
      <c r="A195" s="65" t="str">
        <f t="shared" si="30"/>
        <v/>
      </c>
      <c r="B195" s="65">
        <f t="shared" si="43"/>
        <v>160</v>
      </c>
      <c r="C195" s="68" t="str">
        <f t="shared" si="32"/>
        <v/>
      </c>
      <c r="D195" s="69"/>
      <c r="E195" s="82"/>
      <c r="F195" s="65" t="e">
        <f>VLOOKUP(E195,DUKB!$A$6:$R$658,3,FALSE)</f>
        <v>#N/A</v>
      </c>
      <c r="G195" s="65" t="e">
        <f>VLOOKUP(E195,DUKB!$A$6:$R$658,4,FALSE)</f>
        <v>#N/A</v>
      </c>
      <c r="H195" s="65" t="e">
        <f>VLOOKUP(E195,DUKB!$A$6:$R$658,6,FALSE)</f>
        <v>#N/A</v>
      </c>
      <c r="I195" s="65" t="e">
        <f>VLOOKUP(E195,DUKB!$A$6:$R$658,7,FALSE)</f>
        <v>#N/A</v>
      </c>
      <c r="J195" s="65" t="e">
        <f>VLOOKUP(E195,DUKB!$A$6:$R$658,8,FALSE)</f>
        <v>#N/A</v>
      </c>
      <c r="K195" s="65" t="e">
        <f>VLOOKUP(E195,DUKB!$A$6:$R$658,9,FALSE)</f>
        <v>#N/A</v>
      </c>
      <c r="L195" s="65" t="e">
        <f>VLOOKUP(E195,DUKB!$A$6:$R$658,10,FALSE)</f>
        <v>#N/A</v>
      </c>
      <c r="M195" s="65" t="e">
        <f>VLOOKUP(E195,DUKB!$A$6:$R$658,11,FALSE)</f>
        <v>#N/A</v>
      </c>
      <c r="N195" s="65" t="e">
        <f>VLOOKUP(E195,DUKB!$A$6:$R$658,12,FALSE)</f>
        <v>#N/A</v>
      </c>
      <c r="O195" s="85" t="e">
        <f>VLOOKUP(E195,DUKB!$A$6:$R$658,13,FALSE)</f>
        <v>#N/A</v>
      </c>
      <c r="P195" s="86" t="e">
        <f>VLOOKUP(E195,DUKB!$A$6:$R$658,14,FALSE)</f>
        <v>#N/A</v>
      </c>
      <c r="Q195" s="86" t="e">
        <f>VLOOKUP(E195,DUKB!$A$6:$R$658,15,FALSE)</f>
        <v>#N/A</v>
      </c>
      <c r="R195" s="86" t="e">
        <f>VLOOKUP(E195,DUKB!$A$6:$R$658,16,FALSE)</f>
        <v>#N/A</v>
      </c>
      <c r="S195" s="86" t="e">
        <f>VLOOKUP(E195,DUKB!$A$6:$R$658,17,FALSE)</f>
        <v>#N/A</v>
      </c>
      <c r="T195" s="86" t="e">
        <f>VLOOKUP(E195,DUKB!$A$6:$R$658,18,FALSE)</f>
        <v>#N/A</v>
      </c>
      <c r="U195" s="73" t="str">
        <f t="shared" si="31"/>
        <v/>
      </c>
      <c r="V195" s="69">
        <f t="shared" si="33"/>
        <v>0</v>
      </c>
      <c r="W195" s="138" t="e">
        <f>VLOOKUP(E195,DUKB!$A$6:$B$565,2,FALSE)</f>
        <v>#N/A</v>
      </c>
      <c r="X195" s="137" t="e">
        <f>VLOOKUP(E195,DUKB!$A$6:$T$560,19,FALSE)</f>
        <v>#N/A</v>
      </c>
      <c r="Y195" s="137"/>
      <c r="Z195" s="139">
        <f t="shared" si="34"/>
        <v>0</v>
      </c>
      <c r="AA195" s="139" t="e">
        <f t="shared" si="35"/>
        <v>#N/A</v>
      </c>
      <c r="AB195" s="139" t="e">
        <f t="shared" si="36"/>
        <v>#N/A</v>
      </c>
      <c r="AC195" s="140" t="e">
        <f t="shared" si="37"/>
        <v>#N/A</v>
      </c>
      <c r="AD195" s="140" t="e">
        <f t="shared" si="38"/>
        <v>#N/A</v>
      </c>
      <c r="AE195" s="140" t="e">
        <f t="shared" si="39"/>
        <v>#N/A</v>
      </c>
      <c r="AF195" s="141" t="e">
        <f t="shared" si="40"/>
        <v>#N/A</v>
      </c>
      <c r="AH195">
        <f t="shared" si="41"/>
        <v>0</v>
      </c>
      <c r="AI195">
        <f t="shared" si="42"/>
        <v>160</v>
      </c>
    </row>
    <row r="196" spans="1:35" ht="15.75" customHeight="1">
      <c r="A196" s="65" t="str">
        <f t="shared" si="30"/>
        <v/>
      </c>
      <c r="B196" s="65">
        <f t="shared" si="43"/>
        <v>161</v>
      </c>
      <c r="C196" s="68" t="str">
        <f t="shared" si="32"/>
        <v/>
      </c>
      <c r="D196" s="69"/>
      <c r="E196" s="82"/>
      <c r="F196" s="65" t="e">
        <f>VLOOKUP(E196,DUKB!$A$6:$R$658,3,FALSE)</f>
        <v>#N/A</v>
      </c>
      <c r="G196" s="65" t="e">
        <f>VLOOKUP(E196,DUKB!$A$6:$R$658,4,FALSE)</f>
        <v>#N/A</v>
      </c>
      <c r="H196" s="65" t="e">
        <f>VLOOKUP(E196,DUKB!$A$6:$R$658,6,FALSE)</f>
        <v>#N/A</v>
      </c>
      <c r="I196" s="65" t="e">
        <f>VLOOKUP(E196,DUKB!$A$6:$R$658,7,FALSE)</f>
        <v>#N/A</v>
      </c>
      <c r="J196" s="65" t="e">
        <f>VLOOKUP(E196,DUKB!$A$6:$R$658,8,FALSE)</f>
        <v>#N/A</v>
      </c>
      <c r="K196" s="65" t="e">
        <f>VLOOKUP(E196,DUKB!$A$6:$R$658,9,FALSE)</f>
        <v>#N/A</v>
      </c>
      <c r="L196" s="65" t="e">
        <f>VLOOKUP(E196,DUKB!$A$6:$R$658,10,FALSE)</f>
        <v>#N/A</v>
      </c>
      <c r="M196" s="65" t="e">
        <f>VLOOKUP(E196,DUKB!$A$6:$R$658,11,FALSE)</f>
        <v>#N/A</v>
      </c>
      <c r="N196" s="65" t="e">
        <f>VLOOKUP(E196,DUKB!$A$6:$R$658,12,FALSE)</f>
        <v>#N/A</v>
      </c>
      <c r="O196" s="85" t="e">
        <f>VLOOKUP(E196,DUKB!$A$6:$R$658,13,FALSE)</f>
        <v>#N/A</v>
      </c>
      <c r="P196" s="86" t="e">
        <f>VLOOKUP(E196,DUKB!$A$6:$R$658,14,FALSE)</f>
        <v>#N/A</v>
      </c>
      <c r="Q196" s="86" t="e">
        <f>VLOOKUP(E196,DUKB!$A$6:$R$658,15,FALSE)</f>
        <v>#N/A</v>
      </c>
      <c r="R196" s="86" t="e">
        <f>VLOOKUP(E196,DUKB!$A$6:$R$658,16,FALSE)</f>
        <v>#N/A</v>
      </c>
      <c r="S196" s="86" t="e">
        <f>VLOOKUP(E196,DUKB!$A$6:$R$658,17,FALSE)</f>
        <v>#N/A</v>
      </c>
      <c r="T196" s="86" t="e">
        <f>VLOOKUP(E196,DUKB!$A$6:$R$658,18,FALSE)</f>
        <v>#N/A</v>
      </c>
      <c r="U196" s="73" t="str">
        <f t="shared" si="31"/>
        <v/>
      </c>
      <c r="V196" s="69">
        <f t="shared" si="33"/>
        <v>0</v>
      </c>
      <c r="W196" s="138" t="e">
        <f>VLOOKUP(E196,DUKB!$A$6:$B$565,2,FALSE)</f>
        <v>#N/A</v>
      </c>
      <c r="X196" s="137" t="e">
        <f>VLOOKUP(E196,DUKB!$A$6:$T$560,19,FALSE)</f>
        <v>#N/A</v>
      </c>
      <c r="Y196" s="137"/>
      <c r="Z196" s="139">
        <f t="shared" si="34"/>
        <v>0</v>
      </c>
      <c r="AA196" s="139" t="e">
        <f t="shared" si="35"/>
        <v>#N/A</v>
      </c>
      <c r="AB196" s="139" t="e">
        <f t="shared" si="36"/>
        <v>#N/A</v>
      </c>
      <c r="AC196" s="140" t="e">
        <f t="shared" si="37"/>
        <v>#N/A</v>
      </c>
      <c r="AD196" s="140" t="e">
        <f t="shared" si="38"/>
        <v>#N/A</v>
      </c>
      <c r="AE196" s="140" t="e">
        <f t="shared" si="39"/>
        <v>#N/A</v>
      </c>
      <c r="AF196" s="141" t="e">
        <f t="shared" si="40"/>
        <v>#N/A</v>
      </c>
      <c r="AH196">
        <f t="shared" si="41"/>
        <v>0</v>
      </c>
      <c r="AI196">
        <f t="shared" si="42"/>
        <v>161</v>
      </c>
    </row>
    <row r="197" spans="1:35" ht="15.75" customHeight="1">
      <c r="A197" s="65" t="str">
        <f t="shared" si="30"/>
        <v/>
      </c>
      <c r="B197" s="65">
        <f t="shared" si="43"/>
        <v>162</v>
      </c>
      <c r="C197" s="68" t="str">
        <f t="shared" si="32"/>
        <v/>
      </c>
      <c r="D197" s="69"/>
      <c r="E197" s="82"/>
      <c r="F197" s="65" t="e">
        <f>VLOOKUP(E197,DUKB!$A$6:$R$658,3,FALSE)</f>
        <v>#N/A</v>
      </c>
      <c r="G197" s="65" t="e">
        <f>VLOOKUP(E197,DUKB!$A$6:$R$658,4,FALSE)</f>
        <v>#N/A</v>
      </c>
      <c r="H197" s="65" t="e">
        <f>VLOOKUP(E197,DUKB!$A$6:$R$658,6,FALSE)</f>
        <v>#N/A</v>
      </c>
      <c r="I197" s="65" t="e">
        <f>VLOOKUP(E197,DUKB!$A$6:$R$658,7,FALSE)</f>
        <v>#N/A</v>
      </c>
      <c r="J197" s="65" t="e">
        <f>VLOOKUP(E197,DUKB!$A$6:$R$658,8,FALSE)</f>
        <v>#N/A</v>
      </c>
      <c r="K197" s="65" t="e">
        <f>VLOOKUP(E197,DUKB!$A$6:$R$658,9,FALSE)</f>
        <v>#N/A</v>
      </c>
      <c r="L197" s="65" t="e">
        <f>VLOOKUP(E197,DUKB!$A$6:$R$658,10,FALSE)</f>
        <v>#N/A</v>
      </c>
      <c r="M197" s="65" t="e">
        <f>VLOOKUP(E197,DUKB!$A$6:$R$658,11,FALSE)</f>
        <v>#N/A</v>
      </c>
      <c r="N197" s="65" t="e">
        <f>VLOOKUP(E197,DUKB!$A$6:$R$658,12,FALSE)</f>
        <v>#N/A</v>
      </c>
      <c r="O197" s="85" t="e">
        <f>VLOOKUP(E197,DUKB!$A$6:$R$658,13,FALSE)</f>
        <v>#N/A</v>
      </c>
      <c r="P197" s="86" t="e">
        <f>VLOOKUP(E197,DUKB!$A$6:$R$658,14,FALSE)</f>
        <v>#N/A</v>
      </c>
      <c r="Q197" s="86" t="e">
        <f>VLOOKUP(E197,DUKB!$A$6:$R$658,15,FALSE)</f>
        <v>#N/A</v>
      </c>
      <c r="R197" s="86" t="e">
        <f>VLOOKUP(E197,DUKB!$A$6:$R$658,16,FALSE)</f>
        <v>#N/A</v>
      </c>
      <c r="S197" s="86" t="e">
        <f>VLOOKUP(E197,DUKB!$A$6:$R$658,17,FALSE)</f>
        <v>#N/A</v>
      </c>
      <c r="T197" s="86" t="e">
        <f>VLOOKUP(E197,DUKB!$A$6:$R$658,18,FALSE)</f>
        <v>#N/A</v>
      </c>
      <c r="U197" s="73" t="str">
        <f t="shared" si="31"/>
        <v/>
      </c>
      <c r="V197" s="69">
        <f t="shared" si="33"/>
        <v>0</v>
      </c>
      <c r="W197" s="138" t="e">
        <f>VLOOKUP(E197,DUKB!$A$6:$B$565,2,FALSE)</f>
        <v>#N/A</v>
      </c>
      <c r="X197" s="137" t="e">
        <f>VLOOKUP(E197,DUKB!$A$6:$T$560,19,FALSE)</f>
        <v>#N/A</v>
      </c>
      <c r="Y197" s="137"/>
      <c r="Z197" s="139">
        <f t="shared" si="34"/>
        <v>0</v>
      </c>
      <c r="AA197" s="139" t="e">
        <f t="shared" si="35"/>
        <v>#N/A</v>
      </c>
      <c r="AB197" s="139" t="e">
        <f t="shared" si="36"/>
        <v>#N/A</v>
      </c>
      <c r="AC197" s="140" t="e">
        <f t="shared" si="37"/>
        <v>#N/A</v>
      </c>
      <c r="AD197" s="140" t="e">
        <f t="shared" si="38"/>
        <v>#N/A</v>
      </c>
      <c r="AE197" s="140" t="e">
        <f t="shared" si="39"/>
        <v>#N/A</v>
      </c>
      <c r="AF197" s="141" t="e">
        <f t="shared" si="40"/>
        <v>#N/A</v>
      </c>
      <c r="AH197">
        <f t="shared" si="41"/>
        <v>0</v>
      </c>
      <c r="AI197">
        <f t="shared" si="42"/>
        <v>162</v>
      </c>
    </row>
    <row r="198" spans="1:35" ht="15.75" customHeight="1">
      <c r="A198" s="65" t="str">
        <f t="shared" ref="A198:A261" si="44">IF(COUNTIF($E$2:$E$47178,E198)&gt;1,"DOUBLE","")</f>
        <v/>
      </c>
      <c r="B198" s="65">
        <f t="shared" si="43"/>
        <v>163</v>
      </c>
      <c r="C198" s="68" t="str">
        <f t="shared" si="32"/>
        <v/>
      </c>
      <c r="D198" s="69"/>
      <c r="E198" s="82"/>
      <c r="F198" s="65" t="e">
        <f>VLOOKUP(E198,DUKB!$A$6:$R$658,3,FALSE)</f>
        <v>#N/A</v>
      </c>
      <c r="G198" s="65" t="e">
        <f>VLOOKUP(E198,DUKB!$A$6:$R$658,4,FALSE)</f>
        <v>#N/A</v>
      </c>
      <c r="H198" s="65" t="e">
        <f>VLOOKUP(E198,DUKB!$A$6:$R$658,6,FALSE)</f>
        <v>#N/A</v>
      </c>
      <c r="I198" s="65" t="e">
        <f>VLOOKUP(E198,DUKB!$A$6:$R$658,7,FALSE)</f>
        <v>#N/A</v>
      </c>
      <c r="J198" s="65" t="e">
        <f>VLOOKUP(E198,DUKB!$A$6:$R$658,8,FALSE)</f>
        <v>#N/A</v>
      </c>
      <c r="K198" s="65" t="e">
        <f>VLOOKUP(E198,DUKB!$A$6:$R$658,9,FALSE)</f>
        <v>#N/A</v>
      </c>
      <c r="L198" s="65" t="e">
        <f>VLOOKUP(E198,DUKB!$A$6:$R$658,10,FALSE)</f>
        <v>#N/A</v>
      </c>
      <c r="M198" s="65" t="e">
        <f>VLOOKUP(E198,DUKB!$A$6:$R$658,11,FALSE)</f>
        <v>#N/A</v>
      </c>
      <c r="N198" s="65" t="e">
        <f>VLOOKUP(E198,DUKB!$A$6:$R$658,12,FALSE)</f>
        <v>#N/A</v>
      </c>
      <c r="O198" s="85" t="e">
        <f>VLOOKUP(E198,DUKB!$A$6:$R$658,13,FALSE)</f>
        <v>#N/A</v>
      </c>
      <c r="P198" s="86" t="e">
        <f>VLOOKUP(E198,DUKB!$A$6:$R$658,14,FALSE)</f>
        <v>#N/A</v>
      </c>
      <c r="Q198" s="86" t="e">
        <f>VLOOKUP(E198,DUKB!$A$6:$R$658,15,FALSE)</f>
        <v>#N/A</v>
      </c>
      <c r="R198" s="86" t="e">
        <f>VLOOKUP(E198,DUKB!$A$6:$R$658,16,FALSE)</f>
        <v>#N/A</v>
      </c>
      <c r="S198" s="86" t="e">
        <f>VLOOKUP(E198,DUKB!$A$6:$R$658,17,FALSE)</f>
        <v>#N/A</v>
      </c>
      <c r="T198" s="86" t="e">
        <f>VLOOKUP(E198,DUKB!$A$6:$R$658,18,FALSE)</f>
        <v>#N/A</v>
      </c>
      <c r="U198" s="73" t="str">
        <f t="shared" ref="U198:U261" si="45">IF(C198="","",(SUMIF($D$2:$D$25115,D198,$O$2:$O$25115)))</f>
        <v/>
      </c>
      <c r="V198" s="69">
        <f t="shared" si="33"/>
        <v>0</v>
      </c>
      <c r="W198" s="138" t="e">
        <f>VLOOKUP(E198,DUKB!$A$6:$B$565,2,FALSE)</f>
        <v>#N/A</v>
      </c>
      <c r="X198" s="137" t="e">
        <f>VLOOKUP(E198,DUKB!$A$6:$T$560,19,FALSE)</f>
        <v>#N/A</v>
      </c>
      <c r="Y198" s="137"/>
      <c r="Z198" s="139">
        <f t="shared" si="34"/>
        <v>0</v>
      </c>
      <c r="AA198" s="139" t="e">
        <f t="shared" si="35"/>
        <v>#N/A</v>
      </c>
      <c r="AB198" s="139" t="e">
        <f t="shared" si="36"/>
        <v>#N/A</v>
      </c>
      <c r="AC198" s="140" t="e">
        <f t="shared" si="37"/>
        <v>#N/A</v>
      </c>
      <c r="AD198" s="140" t="e">
        <f t="shared" si="38"/>
        <v>#N/A</v>
      </c>
      <c r="AE198" s="140" t="e">
        <f t="shared" si="39"/>
        <v>#N/A</v>
      </c>
      <c r="AF198" s="141" t="e">
        <f t="shared" si="40"/>
        <v>#N/A</v>
      </c>
      <c r="AH198">
        <f t="shared" si="41"/>
        <v>0</v>
      </c>
      <c r="AI198">
        <f t="shared" si="42"/>
        <v>163</v>
      </c>
    </row>
    <row r="199" spans="1:35" ht="15.75" customHeight="1">
      <c r="A199" s="65" t="str">
        <f t="shared" si="44"/>
        <v/>
      </c>
      <c r="B199" s="65">
        <f t="shared" si="43"/>
        <v>164</v>
      </c>
      <c r="C199" s="68" t="str">
        <f t="shared" ref="C199:C262" si="46">IF(D199="","",(IF(D200=D199,"",1)))</f>
        <v/>
      </c>
      <c r="D199" s="69"/>
      <c r="E199" s="82"/>
      <c r="F199" s="65" t="e">
        <f>VLOOKUP(E199,DUKB!$A$6:$R$658,3,FALSE)</f>
        <v>#N/A</v>
      </c>
      <c r="G199" s="65" t="e">
        <f>VLOOKUP(E199,DUKB!$A$6:$R$658,4,FALSE)</f>
        <v>#N/A</v>
      </c>
      <c r="H199" s="65" t="e">
        <f>VLOOKUP(E199,DUKB!$A$6:$R$658,6,FALSE)</f>
        <v>#N/A</v>
      </c>
      <c r="I199" s="65" t="e">
        <f>VLOOKUP(E199,DUKB!$A$6:$R$658,7,FALSE)</f>
        <v>#N/A</v>
      </c>
      <c r="J199" s="65" t="e">
        <f>VLOOKUP(E199,DUKB!$A$6:$R$658,8,FALSE)</f>
        <v>#N/A</v>
      </c>
      <c r="K199" s="65" t="e">
        <f>VLOOKUP(E199,DUKB!$A$6:$R$658,9,FALSE)</f>
        <v>#N/A</v>
      </c>
      <c r="L199" s="65" t="e">
        <f>VLOOKUP(E199,DUKB!$A$6:$R$658,10,FALSE)</f>
        <v>#N/A</v>
      </c>
      <c r="M199" s="65" t="e">
        <f>VLOOKUP(E199,DUKB!$A$6:$R$658,11,FALSE)</f>
        <v>#N/A</v>
      </c>
      <c r="N199" s="65" t="e">
        <f>VLOOKUP(E199,DUKB!$A$6:$R$658,12,FALSE)</f>
        <v>#N/A</v>
      </c>
      <c r="O199" s="85" t="e">
        <f>VLOOKUP(E199,DUKB!$A$6:$R$658,13,FALSE)</f>
        <v>#N/A</v>
      </c>
      <c r="P199" s="86" t="e">
        <f>VLOOKUP(E199,DUKB!$A$6:$R$658,14,FALSE)</f>
        <v>#N/A</v>
      </c>
      <c r="Q199" s="86" t="e">
        <f>VLOOKUP(E199,DUKB!$A$6:$R$658,15,FALSE)</f>
        <v>#N/A</v>
      </c>
      <c r="R199" s="86" t="e">
        <f>VLOOKUP(E199,DUKB!$A$6:$R$658,16,FALSE)</f>
        <v>#N/A</v>
      </c>
      <c r="S199" s="86" t="e">
        <f>VLOOKUP(E199,DUKB!$A$6:$R$658,17,FALSE)</f>
        <v>#N/A</v>
      </c>
      <c r="T199" s="86" t="e">
        <f>VLOOKUP(E199,DUKB!$A$6:$R$658,18,FALSE)</f>
        <v>#N/A</v>
      </c>
      <c r="U199" s="73" t="str">
        <f t="shared" si="45"/>
        <v/>
      </c>
      <c r="V199" s="69">
        <f t="shared" ref="V199:V262" si="47">D199</f>
        <v>0</v>
      </c>
      <c r="W199" s="138" t="e">
        <f>VLOOKUP(E199,DUKB!$A$6:$B$565,2,FALSE)</f>
        <v>#N/A</v>
      </c>
      <c r="X199" s="137" t="e">
        <f>VLOOKUP(E199,DUKB!$A$6:$T$560,19,FALSE)</f>
        <v>#N/A</v>
      </c>
      <c r="Y199" s="137"/>
      <c r="Z199" s="139">
        <f t="shared" ref="Z199:Z262" si="48">E199</f>
        <v>0</v>
      </c>
      <c r="AA199" s="139" t="e">
        <f t="shared" ref="AA199:AA262" si="49">W199</f>
        <v>#N/A</v>
      </c>
      <c r="AB199" s="139" t="e">
        <f t="shared" ref="AB199:AB262" si="50">X199</f>
        <v>#N/A</v>
      </c>
      <c r="AC199" s="140" t="e">
        <f t="shared" ref="AC199:AC262" si="51">G199</f>
        <v>#N/A</v>
      </c>
      <c r="AD199" s="140" t="e">
        <f t="shared" ref="AD199:AD262" si="52">H199</f>
        <v>#N/A</v>
      </c>
      <c r="AE199" s="140" t="e">
        <f t="shared" ref="AE199:AE262" si="53">N199</f>
        <v>#N/A</v>
      </c>
      <c r="AF199" s="141" t="e">
        <f t="shared" ref="AF199:AF262" si="54">O199</f>
        <v>#N/A</v>
      </c>
      <c r="AH199">
        <f t="shared" ref="AH199:AH262" si="55">E199</f>
        <v>0</v>
      </c>
      <c r="AI199">
        <f t="shared" ref="AI199:AI262" si="56">B199</f>
        <v>164</v>
      </c>
    </row>
    <row r="200" spans="1:35" ht="15.75" customHeight="1">
      <c r="A200" s="65" t="str">
        <f t="shared" si="44"/>
        <v/>
      </c>
      <c r="B200" s="65">
        <f t="shared" ref="B200:B263" si="57">B199+1</f>
        <v>165</v>
      </c>
      <c r="C200" s="68" t="str">
        <f t="shared" si="46"/>
        <v/>
      </c>
      <c r="D200" s="69"/>
      <c r="E200" s="82"/>
      <c r="F200" s="65" t="e">
        <f>VLOOKUP(E200,DUKB!$A$6:$R$658,3,FALSE)</f>
        <v>#N/A</v>
      </c>
      <c r="G200" s="65" t="e">
        <f>VLOOKUP(E200,DUKB!$A$6:$R$658,4,FALSE)</f>
        <v>#N/A</v>
      </c>
      <c r="H200" s="65" t="e">
        <f>VLOOKUP(E200,DUKB!$A$6:$R$658,6,FALSE)</f>
        <v>#N/A</v>
      </c>
      <c r="I200" s="65" t="e">
        <f>VLOOKUP(E200,DUKB!$A$6:$R$658,7,FALSE)</f>
        <v>#N/A</v>
      </c>
      <c r="J200" s="65" t="e">
        <f>VLOOKUP(E200,DUKB!$A$6:$R$658,8,FALSE)</f>
        <v>#N/A</v>
      </c>
      <c r="K200" s="65" t="e">
        <f>VLOOKUP(E200,DUKB!$A$6:$R$658,9,FALSE)</f>
        <v>#N/A</v>
      </c>
      <c r="L200" s="65" t="e">
        <f>VLOOKUP(E200,DUKB!$A$6:$R$658,10,FALSE)</f>
        <v>#N/A</v>
      </c>
      <c r="M200" s="65" t="e">
        <f>VLOOKUP(E200,DUKB!$A$6:$R$658,11,FALSE)</f>
        <v>#N/A</v>
      </c>
      <c r="N200" s="65" t="e">
        <f>VLOOKUP(E200,DUKB!$A$6:$R$658,12,FALSE)</f>
        <v>#N/A</v>
      </c>
      <c r="O200" s="85" t="e">
        <f>VLOOKUP(E200,DUKB!$A$6:$R$658,13,FALSE)</f>
        <v>#N/A</v>
      </c>
      <c r="P200" s="86" t="e">
        <f>VLOOKUP(E200,DUKB!$A$6:$R$658,14,FALSE)</f>
        <v>#N/A</v>
      </c>
      <c r="Q200" s="86" t="e">
        <f>VLOOKUP(E200,DUKB!$A$6:$R$658,15,FALSE)</f>
        <v>#N/A</v>
      </c>
      <c r="R200" s="86" t="e">
        <f>VLOOKUP(E200,DUKB!$A$6:$R$658,16,FALSE)</f>
        <v>#N/A</v>
      </c>
      <c r="S200" s="86" t="e">
        <f>VLOOKUP(E200,DUKB!$A$6:$R$658,17,FALSE)</f>
        <v>#N/A</v>
      </c>
      <c r="T200" s="86" t="e">
        <f>VLOOKUP(E200,DUKB!$A$6:$R$658,18,FALSE)</f>
        <v>#N/A</v>
      </c>
      <c r="U200" s="73" t="str">
        <f t="shared" si="45"/>
        <v/>
      </c>
      <c r="V200" s="69">
        <f t="shared" si="47"/>
        <v>0</v>
      </c>
      <c r="W200" s="138" t="e">
        <f>VLOOKUP(E200,DUKB!$A$6:$B$565,2,FALSE)</f>
        <v>#N/A</v>
      </c>
      <c r="X200" s="137" t="e">
        <f>VLOOKUP(E200,DUKB!$A$6:$T$560,19,FALSE)</f>
        <v>#N/A</v>
      </c>
      <c r="Y200" s="137"/>
      <c r="Z200" s="139">
        <f t="shared" si="48"/>
        <v>0</v>
      </c>
      <c r="AA200" s="139" t="e">
        <f t="shared" si="49"/>
        <v>#N/A</v>
      </c>
      <c r="AB200" s="139" t="e">
        <f t="shared" si="50"/>
        <v>#N/A</v>
      </c>
      <c r="AC200" s="140" t="e">
        <f t="shared" si="51"/>
        <v>#N/A</v>
      </c>
      <c r="AD200" s="140" t="e">
        <f t="shared" si="52"/>
        <v>#N/A</v>
      </c>
      <c r="AE200" s="140" t="e">
        <f t="shared" si="53"/>
        <v>#N/A</v>
      </c>
      <c r="AF200" s="141" t="e">
        <f t="shared" si="54"/>
        <v>#N/A</v>
      </c>
      <c r="AH200">
        <f t="shared" si="55"/>
        <v>0</v>
      </c>
      <c r="AI200">
        <f t="shared" si="56"/>
        <v>165</v>
      </c>
    </row>
    <row r="201" spans="1:35" ht="15.75" customHeight="1">
      <c r="A201" s="65" t="str">
        <f t="shared" si="44"/>
        <v/>
      </c>
      <c r="B201" s="65">
        <f t="shared" si="57"/>
        <v>166</v>
      </c>
      <c r="C201" s="68" t="str">
        <f t="shared" si="46"/>
        <v/>
      </c>
      <c r="D201" s="69"/>
      <c r="E201" s="82"/>
      <c r="F201" s="65" t="e">
        <f>VLOOKUP(E201,DUKB!$A$6:$R$658,3,FALSE)</f>
        <v>#N/A</v>
      </c>
      <c r="G201" s="65" t="e">
        <f>VLOOKUP(E201,DUKB!$A$6:$R$658,4,FALSE)</f>
        <v>#N/A</v>
      </c>
      <c r="H201" s="65" t="e">
        <f>VLOOKUP(E201,DUKB!$A$6:$R$658,6,FALSE)</f>
        <v>#N/A</v>
      </c>
      <c r="I201" s="65" t="e">
        <f>VLOOKUP(E201,DUKB!$A$6:$R$658,7,FALSE)</f>
        <v>#N/A</v>
      </c>
      <c r="J201" s="65" t="e">
        <f>VLOOKUP(E201,DUKB!$A$6:$R$658,8,FALSE)</f>
        <v>#N/A</v>
      </c>
      <c r="K201" s="65" t="e">
        <f>VLOOKUP(E201,DUKB!$A$6:$R$658,9,FALSE)</f>
        <v>#N/A</v>
      </c>
      <c r="L201" s="65" t="e">
        <f>VLOOKUP(E201,DUKB!$A$6:$R$658,10,FALSE)</f>
        <v>#N/A</v>
      </c>
      <c r="M201" s="65" t="e">
        <f>VLOOKUP(E201,DUKB!$A$6:$R$658,11,FALSE)</f>
        <v>#N/A</v>
      </c>
      <c r="N201" s="65" t="e">
        <f>VLOOKUP(E201,DUKB!$A$6:$R$658,12,FALSE)</f>
        <v>#N/A</v>
      </c>
      <c r="O201" s="85" t="e">
        <f>VLOOKUP(E201,DUKB!$A$6:$R$658,13,FALSE)</f>
        <v>#N/A</v>
      </c>
      <c r="P201" s="86" t="e">
        <f>VLOOKUP(E201,DUKB!$A$6:$R$658,14,FALSE)</f>
        <v>#N/A</v>
      </c>
      <c r="Q201" s="86" t="e">
        <f>VLOOKUP(E201,DUKB!$A$6:$R$658,15,FALSE)</f>
        <v>#N/A</v>
      </c>
      <c r="R201" s="86" t="e">
        <f>VLOOKUP(E201,DUKB!$A$6:$R$658,16,FALSE)</f>
        <v>#N/A</v>
      </c>
      <c r="S201" s="86" t="e">
        <f>VLOOKUP(E201,DUKB!$A$6:$R$658,17,FALSE)</f>
        <v>#N/A</v>
      </c>
      <c r="T201" s="86" t="e">
        <f>VLOOKUP(E201,DUKB!$A$6:$R$658,18,FALSE)</f>
        <v>#N/A</v>
      </c>
      <c r="U201" s="73" t="str">
        <f t="shared" si="45"/>
        <v/>
      </c>
      <c r="V201" s="69">
        <f t="shared" si="47"/>
        <v>0</v>
      </c>
      <c r="W201" s="138" t="e">
        <f>VLOOKUP(E201,DUKB!$A$6:$B$565,2,FALSE)</f>
        <v>#N/A</v>
      </c>
      <c r="X201" s="137" t="e">
        <f>VLOOKUP(E201,DUKB!$A$6:$T$560,19,FALSE)</f>
        <v>#N/A</v>
      </c>
      <c r="Y201" s="137"/>
      <c r="Z201" s="139">
        <f t="shared" si="48"/>
        <v>0</v>
      </c>
      <c r="AA201" s="139" t="e">
        <f t="shared" si="49"/>
        <v>#N/A</v>
      </c>
      <c r="AB201" s="139" t="e">
        <f t="shared" si="50"/>
        <v>#N/A</v>
      </c>
      <c r="AC201" s="140" t="e">
        <f t="shared" si="51"/>
        <v>#N/A</v>
      </c>
      <c r="AD201" s="140" t="e">
        <f t="shared" si="52"/>
        <v>#N/A</v>
      </c>
      <c r="AE201" s="140" t="e">
        <f t="shared" si="53"/>
        <v>#N/A</v>
      </c>
      <c r="AF201" s="141" t="e">
        <f t="shared" si="54"/>
        <v>#N/A</v>
      </c>
      <c r="AH201">
        <f t="shared" si="55"/>
        <v>0</v>
      </c>
      <c r="AI201">
        <f t="shared" si="56"/>
        <v>166</v>
      </c>
    </row>
    <row r="202" spans="1:35" ht="15.75" customHeight="1">
      <c r="A202" s="65" t="str">
        <f t="shared" si="44"/>
        <v/>
      </c>
      <c r="B202" s="65">
        <f t="shared" si="57"/>
        <v>167</v>
      </c>
      <c r="C202" s="68" t="str">
        <f t="shared" si="46"/>
        <v/>
      </c>
      <c r="D202" s="69"/>
      <c r="E202" s="82"/>
      <c r="F202" s="65" t="e">
        <f>VLOOKUP(E202,DUKB!$A$6:$R$658,3,FALSE)</f>
        <v>#N/A</v>
      </c>
      <c r="G202" s="65" t="e">
        <f>VLOOKUP(E202,DUKB!$A$6:$R$658,4,FALSE)</f>
        <v>#N/A</v>
      </c>
      <c r="H202" s="65" t="e">
        <f>VLOOKUP(E202,DUKB!$A$6:$R$658,6,FALSE)</f>
        <v>#N/A</v>
      </c>
      <c r="I202" s="65" t="e">
        <f>VLOOKUP(E202,DUKB!$A$6:$R$658,7,FALSE)</f>
        <v>#N/A</v>
      </c>
      <c r="J202" s="65" t="e">
        <f>VLOOKUP(E202,DUKB!$A$6:$R$658,8,FALSE)</f>
        <v>#N/A</v>
      </c>
      <c r="K202" s="65" t="e">
        <f>VLOOKUP(E202,DUKB!$A$6:$R$658,9,FALSE)</f>
        <v>#N/A</v>
      </c>
      <c r="L202" s="65" t="e">
        <f>VLOOKUP(E202,DUKB!$A$6:$R$658,10,FALSE)</f>
        <v>#N/A</v>
      </c>
      <c r="M202" s="65" t="e">
        <f>VLOOKUP(E202,DUKB!$A$6:$R$658,11,FALSE)</f>
        <v>#N/A</v>
      </c>
      <c r="N202" s="65" t="e">
        <f>VLOOKUP(E202,DUKB!$A$6:$R$658,12,FALSE)</f>
        <v>#N/A</v>
      </c>
      <c r="O202" s="85" t="e">
        <f>VLOOKUP(E202,DUKB!$A$6:$R$658,13,FALSE)</f>
        <v>#N/A</v>
      </c>
      <c r="P202" s="86" t="e">
        <f>VLOOKUP(E202,DUKB!$A$6:$R$658,14,FALSE)</f>
        <v>#N/A</v>
      </c>
      <c r="Q202" s="86" t="e">
        <f>VLOOKUP(E202,DUKB!$A$6:$R$658,15,FALSE)</f>
        <v>#N/A</v>
      </c>
      <c r="R202" s="86" t="e">
        <f>VLOOKUP(E202,DUKB!$A$6:$R$658,16,FALSE)</f>
        <v>#N/A</v>
      </c>
      <c r="S202" s="86" t="e">
        <f>VLOOKUP(E202,DUKB!$A$6:$R$658,17,FALSE)</f>
        <v>#N/A</v>
      </c>
      <c r="T202" s="86" t="e">
        <f>VLOOKUP(E202,DUKB!$A$6:$R$658,18,FALSE)</f>
        <v>#N/A</v>
      </c>
      <c r="U202" s="73" t="str">
        <f t="shared" si="45"/>
        <v/>
      </c>
      <c r="V202" s="69">
        <f t="shared" si="47"/>
        <v>0</v>
      </c>
      <c r="W202" s="138" t="e">
        <f>VLOOKUP(E202,DUKB!$A$6:$B$565,2,FALSE)</f>
        <v>#N/A</v>
      </c>
      <c r="X202" s="137" t="e">
        <f>VLOOKUP(E202,DUKB!$A$6:$T$560,19,FALSE)</f>
        <v>#N/A</v>
      </c>
      <c r="Y202" s="137"/>
      <c r="Z202" s="139">
        <f t="shared" si="48"/>
        <v>0</v>
      </c>
      <c r="AA202" s="139" t="e">
        <f t="shared" si="49"/>
        <v>#N/A</v>
      </c>
      <c r="AB202" s="139" t="e">
        <f t="shared" si="50"/>
        <v>#N/A</v>
      </c>
      <c r="AC202" s="140" t="e">
        <f t="shared" si="51"/>
        <v>#N/A</v>
      </c>
      <c r="AD202" s="140" t="e">
        <f t="shared" si="52"/>
        <v>#N/A</v>
      </c>
      <c r="AE202" s="140" t="e">
        <f t="shared" si="53"/>
        <v>#N/A</v>
      </c>
      <c r="AF202" s="141" t="e">
        <f t="shared" si="54"/>
        <v>#N/A</v>
      </c>
      <c r="AH202">
        <f t="shared" si="55"/>
        <v>0</v>
      </c>
      <c r="AI202">
        <f t="shared" si="56"/>
        <v>167</v>
      </c>
    </row>
    <row r="203" spans="1:35" ht="15.75" customHeight="1">
      <c r="A203" s="65" t="str">
        <f t="shared" si="44"/>
        <v/>
      </c>
      <c r="B203" s="65">
        <f t="shared" si="57"/>
        <v>168</v>
      </c>
      <c r="C203" s="68" t="str">
        <f t="shared" si="46"/>
        <v/>
      </c>
      <c r="D203" s="69"/>
      <c r="E203" s="82"/>
      <c r="F203" s="65" t="e">
        <f>VLOOKUP(E203,DUKB!$A$6:$R$658,3,FALSE)</f>
        <v>#N/A</v>
      </c>
      <c r="G203" s="65" t="e">
        <f>VLOOKUP(E203,DUKB!$A$6:$R$658,4,FALSE)</f>
        <v>#N/A</v>
      </c>
      <c r="H203" s="65" t="e">
        <f>VLOOKUP(E203,DUKB!$A$6:$R$658,6,FALSE)</f>
        <v>#N/A</v>
      </c>
      <c r="I203" s="65" t="e">
        <f>VLOOKUP(E203,DUKB!$A$6:$R$658,7,FALSE)</f>
        <v>#N/A</v>
      </c>
      <c r="J203" s="65" t="e">
        <f>VLOOKUP(E203,DUKB!$A$6:$R$658,8,FALSE)</f>
        <v>#N/A</v>
      </c>
      <c r="K203" s="65" t="e">
        <f>VLOOKUP(E203,DUKB!$A$6:$R$658,9,FALSE)</f>
        <v>#N/A</v>
      </c>
      <c r="L203" s="65" t="e">
        <f>VLOOKUP(E203,DUKB!$A$6:$R$658,10,FALSE)</f>
        <v>#N/A</v>
      </c>
      <c r="M203" s="65" t="e">
        <f>VLOOKUP(E203,DUKB!$A$6:$R$658,11,FALSE)</f>
        <v>#N/A</v>
      </c>
      <c r="N203" s="65" t="e">
        <f>VLOOKUP(E203,DUKB!$A$6:$R$658,12,FALSE)</f>
        <v>#N/A</v>
      </c>
      <c r="O203" s="85" t="e">
        <f>VLOOKUP(E203,DUKB!$A$6:$R$658,13,FALSE)</f>
        <v>#N/A</v>
      </c>
      <c r="P203" s="86" t="e">
        <f>VLOOKUP(E203,DUKB!$A$6:$R$658,14,FALSE)</f>
        <v>#N/A</v>
      </c>
      <c r="Q203" s="86" t="e">
        <f>VLOOKUP(E203,DUKB!$A$6:$R$658,15,FALSE)</f>
        <v>#N/A</v>
      </c>
      <c r="R203" s="86" t="e">
        <f>VLOOKUP(E203,DUKB!$A$6:$R$658,16,FALSE)</f>
        <v>#N/A</v>
      </c>
      <c r="S203" s="86" t="e">
        <f>VLOOKUP(E203,DUKB!$A$6:$R$658,17,FALSE)</f>
        <v>#N/A</v>
      </c>
      <c r="T203" s="86" t="e">
        <f>VLOOKUP(E203,DUKB!$A$6:$R$658,18,FALSE)</f>
        <v>#N/A</v>
      </c>
      <c r="U203" s="73" t="str">
        <f t="shared" si="45"/>
        <v/>
      </c>
      <c r="V203" s="69">
        <f t="shared" si="47"/>
        <v>0</v>
      </c>
      <c r="W203" s="138" t="e">
        <f>VLOOKUP(E203,DUKB!$A$6:$B$565,2,FALSE)</f>
        <v>#N/A</v>
      </c>
      <c r="X203" s="137" t="e">
        <f>VLOOKUP(E203,DUKB!$A$6:$T$560,19,FALSE)</f>
        <v>#N/A</v>
      </c>
      <c r="Y203" s="137"/>
      <c r="Z203" s="139">
        <f t="shared" si="48"/>
        <v>0</v>
      </c>
      <c r="AA203" s="139" t="e">
        <f t="shared" si="49"/>
        <v>#N/A</v>
      </c>
      <c r="AB203" s="139" t="e">
        <f t="shared" si="50"/>
        <v>#N/A</v>
      </c>
      <c r="AC203" s="140" t="e">
        <f t="shared" si="51"/>
        <v>#N/A</v>
      </c>
      <c r="AD203" s="140" t="e">
        <f t="shared" si="52"/>
        <v>#N/A</v>
      </c>
      <c r="AE203" s="140" t="e">
        <f t="shared" si="53"/>
        <v>#N/A</v>
      </c>
      <c r="AF203" s="141" t="e">
        <f t="shared" si="54"/>
        <v>#N/A</v>
      </c>
      <c r="AH203">
        <f t="shared" si="55"/>
        <v>0</v>
      </c>
      <c r="AI203">
        <f t="shared" si="56"/>
        <v>168</v>
      </c>
    </row>
    <row r="204" spans="1:35" ht="15.75" customHeight="1">
      <c r="A204" s="65" t="str">
        <f t="shared" si="44"/>
        <v/>
      </c>
      <c r="B204" s="65">
        <f t="shared" si="57"/>
        <v>169</v>
      </c>
      <c r="C204" s="68" t="str">
        <f t="shared" si="46"/>
        <v/>
      </c>
      <c r="D204" s="69"/>
      <c r="E204" s="82"/>
      <c r="F204" s="65" t="e">
        <f>VLOOKUP(E204,DUKB!$A$6:$R$658,3,FALSE)</f>
        <v>#N/A</v>
      </c>
      <c r="G204" s="65" t="e">
        <f>VLOOKUP(E204,DUKB!$A$6:$R$658,4,FALSE)</f>
        <v>#N/A</v>
      </c>
      <c r="H204" s="65" t="e">
        <f>VLOOKUP(E204,DUKB!$A$6:$R$658,6,FALSE)</f>
        <v>#N/A</v>
      </c>
      <c r="I204" s="65" t="e">
        <f>VLOOKUP(E204,DUKB!$A$6:$R$658,7,FALSE)</f>
        <v>#N/A</v>
      </c>
      <c r="J204" s="65" t="e">
        <f>VLOOKUP(E204,DUKB!$A$6:$R$658,8,FALSE)</f>
        <v>#N/A</v>
      </c>
      <c r="K204" s="65" t="e">
        <f>VLOOKUP(E204,DUKB!$A$6:$R$658,9,FALSE)</f>
        <v>#N/A</v>
      </c>
      <c r="L204" s="65" t="e">
        <f>VLOOKUP(E204,DUKB!$A$6:$R$658,10,FALSE)</f>
        <v>#N/A</v>
      </c>
      <c r="M204" s="65" t="e">
        <f>VLOOKUP(E204,DUKB!$A$6:$R$658,11,FALSE)</f>
        <v>#N/A</v>
      </c>
      <c r="N204" s="65" t="e">
        <f>VLOOKUP(E204,DUKB!$A$6:$R$658,12,FALSE)</f>
        <v>#N/A</v>
      </c>
      <c r="O204" s="85" t="e">
        <f>VLOOKUP(E204,DUKB!$A$6:$R$658,13,FALSE)</f>
        <v>#N/A</v>
      </c>
      <c r="P204" s="86" t="e">
        <f>VLOOKUP(E204,DUKB!$A$6:$R$658,14,FALSE)</f>
        <v>#N/A</v>
      </c>
      <c r="Q204" s="86" t="e">
        <f>VLOOKUP(E204,DUKB!$A$6:$R$658,15,FALSE)</f>
        <v>#N/A</v>
      </c>
      <c r="R204" s="86" t="e">
        <f>VLOOKUP(E204,DUKB!$A$6:$R$658,16,FALSE)</f>
        <v>#N/A</v>
      </c>
      <c r="S204" s="86" t="e">
        <f>VLOOKUP(E204,DUKB!$A$6:$R$658,17,FALSE)</f>
        <v>#N/A</v>
      </c>
      <c r="T204" s="86" t="e">
        <f>VLOOKUP(E204,DUKB!$A$6:$R$658,18,FALSE)</f>
        <v>#N/A</v>
      </c>
      <c r="U204" s="73" t="str">
        <f t="shared" si="45"/>
        <v/>
      </c>
      <c r="V204" s="69">
        <f t="shared" si="47"/>
        <v>0</v>
      </c>
      <c r="W204" s="138" t="e">
        <f>VLOOKUP(E204,DUKB!$A$6:$B$565,2,FALSE)</f>
        <v>#N/A</v>
      </c>
      <c r="X204" s="137" t="e">
        <f>VLOOKUP(E204,DUKB!$A$6:$T$560,19,FALSE)</f>
        <v>#N/A</v>
      </c>
      <c r="Y204" s="137"/>
      <c r="Z204" s="139">
        <f t="shared" si="48"/>
        <v>0</v>
      </c>
      <c r="AA204" s="139" t="e">
        <f t="shared" si="49"/>
        <v>#N/A</v>
      </c>
      <c r="AB204" s="139" t="e">
        <f t="shared" si="50"/>
        <v>#N/A</v>
      </c>
      <c r="AC204" s="140" t="e">
        <f t="shared" si="51"/>
        <v>#N/A</v>
      </c>
      <c r="AD204" s="140" t="e">
        <f t="shared" si="52"/>
        <v>#N/A</v>
      </c>
      <c r="AE204" s="140" t="e">
        <f t="shared" si="53"/>
        <v>#N/A</v>
      </c>
      <c r="AF204" s="141" t="e">
        <f t="shared" si="54"/>
        <v>#N/A</v>
      </c>
      <c r="AH204">
        <f t="shared" si="55"/>
        <v>0</v>
      </c>
      <c r="AI204">
        <f t="shared" si="56"/>
        <v>169</v>
      </c>
    </row>
    <row r="205" spans="1:35" ht="15.75" customHeight="1">
      <c r="A205" s="65" t="str">
        <f t="shared" si="44"/>
        <v/>
      </c>
      <c r="B205" s="65">
        <f t="shared" si="57"/>
        <v>170</v>
      </c>
      <c r="C205" s="68" t="str">
        <f t="shared" si="46"/>
        <v/>
      </c>
      <c r="D205" s="69"/>
      <c r="E205" s="82"/>
      <c r="F205" s="65" t="e">
        <f>VLOOKUP(E205,DUKB!$A$6:$R$658,3,FALSE)</f>
        <v>#N/A</v>
      </c>
      <c r="G205" s="65" t="e">
        <f>VLOOKUP(E205,DUKB!$A$6:$R$658,4,FALSE)</f>
        <v>#N/A</v>
      </c>
      <c r="H205" s="65" t="e">
        <f>VLOOKUP(E205,DUKB!$A$6:$R$658,6,FALSE)</f>
        <v>#N/A</v>
      </c>
      <c r="I205" s="65" t="e">
        <f>VLOOKUP(E205,DUKB!$A$6:$R$658,7,FALSE)</f>
        <v>#N/A</v>
      </c>
      <c r="J205" s="65" t="e">
        <f>VLOOKUP(E205,DUKB!$A$6:$R$658,8,FALSE)</f>
        <v>#N/A</v>
      </c>
      <c r="K205" s="65" t="e">
        <f>VLOOKUP(E205,DUKB!$A$6:$R$658,9,FALSE)</f>
        <v>#N/A</v>
      </c>
      <c r="L205" s="65" t="e">
        <f>VLOOKUP(E205,DUKB!$A$6:$R$658,10,FALSE)</f>
        <v>#N/A</v>
      </c>
      <c r="M205" s="65" t="e">
        <f>VLOOKUP(E205,DUKB!$A$6:$R$658,11,FALSE)</f>
        <v>#N/A</v>
      </c>
      <c r="N205" s="65" t="e">
        <f>VLOOKUP(E205,DUKB!$A$6:$R$658,12,FALSE)</f>
        <v>#N/A</v>
      </c>
      <c r="O205" s="85" t="e">
        <f>VLOOKUP(E205,DUKB!$A$6:$R$658,13,FALSE)</f>
        <v>#N/A</v>
      </c>
      <c r="P205" s="86" t="e">
        <f>VLOOKUP(E205,DUKB!$A$6:$R$658,14,FALSE)</f>
        <v>#N/A</v>
      </c>
      <c r="Q205" s="86" t="e">
        <f>VLOOKUP(E205,DUKB!$A$6:$R$658,15,FALSE)</f>
        <v>#N/A</v>
      </c>
      <c r="R205" s="86" t="e">
        <f>VLOOKUP(E205,DUKB!$A$6:$R$658,16,FALSE)</f>
        <v>#N/A</v>
      </c>
      <c r="S205" s="86" t="e">
        <f>VLOOKUP(E205,DUKB!$A$6:$R$658,17,FALSE)</f>
        <v>#N/A</v>
      </c>
      <c r="T205" s="86" t="e">
        <f>VLOOKUP(E205,DUKB!$A$6:$R$658,18,FALSE)</f>
        <v>#N/A</v>
      </c>
      <c r="U205" s="73" t="str">
        <f t="shared" si="45"/>
        <v/>
      </c>
      <c r="V205" s="69">
        <f t="shared" si="47"/>
        <v>0</v>
      </c>
      <c r="W205" s="138" t="e">
        <f>VLOOKUP(E205,DUKB!$A$6:$B$565,2,FALSE)</f>
        <v>#N/A</v>
      </c>
      <c r="X205" s="137" t="e">
        <f>VLOOKUP(E205,DUKB!$A$6:$T$560,19,FALSE)</f>
        <v>#N/A</v>
      </c>
      <c r="Y205" s="137"/>
      <c r="Z205" s="139">
        <f t="shared" si="48"/>
        <v>0</v>
      </c>
      <c r="AA205" s="139" t="e">
        <f t="shared" si="49"/>
        <v>#N/A</v>
      </c>
      <c r="AB205" s="139" t="e">
        <f t="shared" si="50"/>
        <v>#N/A</v>
      </c>
      <c r="AC205" s="140" t="e">
        <f t="shared" si="51"/>
        <v>#N/A</v>
      </c>
      <c r="AD205" s="140" t="e">
        <f t="shared" si="52"/>
        <v>#N/A</v>
      </c>
      <c r="AE205" s="140" t="e">
        <f t="shared" si="53"/>
        <v>#N/A</v>
      </c>
      <c r="AF205" s="141" t="e">
        <f t="shared" si="54"/>
        <v>#N/A</v>
      </c>
      <c r="AH205">
        <f t="shared" si="55"/>
        <v>0</v>
      </c>
      <c r="AI205">
        <f t="shared" si="56"/>
        <v>170</v>
      </c>
    </row>
    <row r="206" spans="1:35" ht="15.75" customHeight="1">
      <c r="A206" s="65" t="str">
        <f t="shared" si="44"/>
        <v/>
      </c>
      <c r="B206" s="65">
        <f t="shared" si="57"/>
        <v>171</v>
      </c>
      <c r="C206" s="68" t="str">
        <f t="shared" si="46"/>
        <v/>
      </c>
      <c r="D206" s="69"/>
      <c r="E206" s="82"/>
      <c r="F206" s="65" t="e">
        <f>VLOOKUP(E206,DUKB!$A$6:$R$658,3,FALSE)</f>
        <v>#N/A</v>
      </c>
      <c r="G206" s="65" t="e">
        <f>VLOOKUP(E206,DUKB!$A$6:$R$658,4,FALSE)</f>
        <v>#N/A</v>
      </c>
      <c r="H206" s="65" t="e">
        <f>VLOOKUP(E206,DUKB!$A$6:$R$658,6,FALSE)</f>
        <v>#N/A</v>
      </c>
      <c r="I206" s="65" t="e">
        <f>VLOOKUP(E206,DUKB!$A$6:$R$658,7,FALSE)</f>
        <v>#N/A</v>
      </c>
      <c r="J206" s="65" t="e">
        <f>VLOOKUP(E206,DUKB!$A$6:$R$658,8,FALSE)</f>
        <v>#N/A</v>
      </c>
      <c r="K206" s="65" t="e">
        <f>VLOOKUP(E206,DUKB!$A$6:$R$658,9,FALSE)</f>
        <v>#N/A</v>
      </c>
      <c r="L206" s="65" t="e">
        <f>VLOOKUP(E206,DUKB!$A$6:$R$658,10,FALSE)</f>
        <v>#N/A</v>
      </c>
      <c r="M206" s="65" t="e">
        <f>VLOOKUP(E206,DUKB!$A$6:$R$658,11,FALSE)</f>
        <v>#N/A</v>
      </c>
      <c r="N206" s="65" t="e">
        <f>VLOOKUP(E206,DUKB!$A$6:$R$658,12,FALSE)</f>
        <v>#N/A</v>
      </c>
      <c r="O206" s="85" t="e">
        <f>VLOOKUP(E206,DUKB!$A$6:$R$658,13,FALSE)</f>
        <v>#N/A</v>
      </c>
      <c r="P206" s="86" t="e">
        <f>VLOOKUP(E206,DUKB!$A$6:$R$658,14,FALSE)</f>
        <v>#N/A</v>
      </c>
      <c r="Q206" s="86" t="e">
        <f>VLOOKUP(E206,DUKB!$A$6:$R$658,15,FALSE)</f>
        <v>#N/A</v>
      </c>
      <c r="R206" s="86" t="e">
        <f>VLOOKUP(E206,DUKB!$A$6:$R$658,16,FALSE)</f>
        <v>#N/A</v>
      </c>
      <c r="S206" s="86" t="e">
        <f>VLOOKUP(E206,DUKB!$A$6:$R$658,17,FALSE)</f>
        <v>#N/A</v>
      </c>
      <c r="T206" s="86" t="e">
        <f>VLOOKUP(E206,DUKB!$A$6:$R$658,18,FALSE)</f>
        <v>#N/A</v>
      </c>
      <c r="U206" s="73" t="str">
        <f t="shared" si="45"/>
        <v/>
      </c>
      <c r="V206" s="69">
        <f t="shared" si="47"/>
        <v>0</v>
      </c>
      <c r="W206" s="138" t="e">
        <f>VLOOKUP(E206,DUKB!$A$6:$B$565,2,FALSE)</f>
        <v>#N/A</v>
      </c>
      <c r="X206" s="137" t="e">
        <f>VLOOKUP(E206,DUKB!$A$6:$T$560,19,FALSE)</f>
        <v>#N/A</v>
      </c>
      <c r="Y206" s="137"/>
      <c r="Z206" s="139">
        <f t="shared" si="48"/>
        <v>0</v>
      </c>
      <c r="AA206" s="139" t="e">
        <f t="shared" si="49"/>
        <v>#N/A</v>
      </c>
      <c r="AB206" s="139" t="e">
        <f t="shared" si="50"/>
        <v>#N/A</v>
      </c>
      <c r="AC206" s="140" t="e">
        <f t="shared" si="51"/>
        <v>#N/A</v>
      </c>
      <c r="AD206" s="140" t="e">
        <f t="shared" si="52"/>
        <v>#N/A</v>
      </c>
      <c r="AE206" s="140" t="e">
        <f t="shared" si="53"/>
        <v>#N/A</v>
      </c>
      <c r="AF206" s="141" t="e">
        <f t="shared" si="54"/>
        <v>#N/A</v>
      </c>
      <c r="AH206">
        <f t="shared" si="55"/>
        <v>0</v>
      </c>
      <c r="AI206">
        <f t="shared" si="56"/>
        <v>171</v>
      </c>
    </row>
    <row r="207" spans="1:35" ht="15.75" customHeight="1">
      <c r="A207" s="65" t="str">
        <f t="shared" si="44"/>
        <v/>
      </c>
      <c r="B207" s="65">
        <f t="shared" si="57"/>
        <v>172</v>
      </c>
      <c r="C207" s="68" t="str">
        <f t="shared" si="46"/>
        <v/>
      </c>
      <c r="D207" s="69"/>
      <c r="E207" s="82"/>
      <c r="F207" s="65" t="e">
        <f>VLOOKUP(E207,DUKB!$A$6:$R$658,3,FALSE)</f>
        <v>#N/A</v>
      </c>
      <c r="G207" s="65" t="e">
        <f>VLOOKUP(E207,DUKB!$A$6:$R$658,4,FALSE)</f>
        <v>#N/A</v>
      </c>
      <c r="H207" s="65" t="e">
        <f>VLOOKUP(E207,DUKB!$A$6:$R$658,6,FALSE)</f>
        <v>#N/A</v>
      </c>
      <c r="I207" s="65" t="e">
        <f>VLOOKUP(E207,DUKB!$A$6:$R$658,7,FALSE)</f>
        <v>#N/A</v>
      </c>
      <c r="J207" s="65" t="e">
        <f>VLOOKUP(E207,DUKB!$A$6:$R$658,8,FALSE)</f>
        <v>#N/A</v>
      </c>
      <c r="K207" s="65" t="e">
        <f>VLOOKUP(E207,DUKB!$A$6:$R$658,9,FALSE)</f>
        <v>#N/A</v>
      </c>
      <c r="L207" s="65" t="e">
        <f>VLOOKUP(E207,DUKB!$A$6:$R$658,10,FALSE)</f>
        <v>#N/A</v>
      </c>
      <c r="M207" s="65" t="e">
        <f>VLOOKUP(E207,DUKB!$A$6:$R$658,11,FALSE)</f>
        <v>#N/A</v>
      </c>
      <c r="N207" s="65" t="e">
        <f>VLOOKUP(E207,DUKB!$A$6:$R$658,12,FALSE)</f>
        <v>#N/A</v>
      </c>
      <c r="O207" s="85" t="e">
        <f>VLOOKUP(E207,DUKB!$A$6:$R$658,13,FALSE)</f>
        <v>#N/A</v>
      </c>
      <c r="P207" s="86" t="e">
        <f>VLOOKUP(E207,DUKB!$A$6:$R$658,14,FALSE)</f>
        <v>#N/A</v>
      </c>
      <c r="Q207" s="86" t="e">
        <f>VLOOKUP(E207,DUKB!$A$6:$R$658,15,FALSE)</f>
        <v>#N/A</v>
      </c>
      <c r="R207" s="86" t="e">
        <f>VLOOKUP(E207,DUKB!$A$6:$R$658,16,FALSE)</f>
        <v>#N/A</v>
      </c>
      <c r="S207" s="86" t="e">
        <f>VLOOKUP(E207,DUKB!$A$6:$R$658,17,FALSE)</f>
        <v>#N/A</v>
      </c>
      <c r="T207" s="86" t="e">
        <f>VLOOKUP(E207,DUKB!$A$6:$R$658,18,FALSE)</f>
        <v>#N/A</v>
      </c>
      <c r="U207" s="73" t="str">
        <f t="shared" si="45"/>
        <v/>
      </c>
      <c r="V207" s="69">
        <f t="shared" si="47"/>
        <v>0</v>
      </c>
      <c r="W207" s="138" t="e">
        <f>VLOOKUP(E207,DUKB!$A$6:$B$565,2,FALSE)</f>
        <v>#N/A</v>
      </c>
      <c r="X207" s="137" t="e">
        <f>VLOOKUP(E207,DUKB!$A$6:$T$560,19,FALSE)</f>
        <v>#N/A</v>
      </c>
      <c r="Y207" s="137"/>
      <c r="Z207" s="139">
        <f t="shared" si="48"/>
        <v>0</v>
      </c>
      <c r="AA207" s="139" t="e">
        <f t="shared" si="49"/>
        <v>#N/A</v>
      </c>
      <c r="AB207" s="139" t="e">
        <f t="shared" si="50"/>
        <v>#N/A</v>
      </c>
      <c r="AC207" s="140" t="e">
        <f t="shared" si="51"/>
        <v>#N/A</v>
      </c>
      <c r="AD207" s="140" t="e">
        <f t="shared" si="52"/>
        <v>#N/A</v>
      </c>
      <c r="AE207" s="140" t="e">
        <f t="shared" si="53"/>
        <v>#N/A</v>
      </c>
      <c r="AF207" s="141" t="e">
        <f t="shared" si="54"/>
        <v>#N/A</v>
      </c>
      <c r="AH207">
        <f t="shared" si="55"/>
        <v>0</v>
      </c>
      <c r="AI207">
        <f t="shared" si="56"/>
        <v>172</v>
      </c>
    </row>
    <row r="208" spans="1:35" ht="15.75" customHeight="1">
      <c r="A208" s="65" t="str">
        <f t="shared" si="44"/>
        <v/>
      </c>
      <c r="B208" s="65">
        <f t="shared" si="57"/>
        <v>173</v>
      </c>
      <c r="C208" s="68" t="str">
        <f t="shared" si="46"/>
        <v/>
      </c>
      <c r="D208" s="69"/>
      <c r="E208" s="82"/>
      <c r="F208" s="65" t="e">
        <f>VLOOKUP(E208,DUKB!$A$6:$R$658,3,FALSE)</f>
        <v>#N/A</v>
      </c>
      <c r="G208" s="65" t="e">
        <f>VLOOKUP(E208,DUKB!$A$6:$R$658,4,FALSE)</f>
        <v>#N/A</v>
      </c>
      <c r="H208" s="65" t="e">
        <f>VLOOKUP(E208,DUKB!$A$6:$R$658,6,FALSE)</f>
        <v>#N/A</v>
      </c>
      <c r="I208" s="65" t="e">
        <f>VLOOKUP(E208,DUKB!$A$6:$R$658,7,FALSE)</f>
        <v>#N/A</v>
      </c>
      <c r="J208" s="65" t="e">
        <f>VLOOKUP(E208,DUKB!$A$6:$R$658,8,FALSE)</f>
        <v>#N/A</v>
      </c>
      <c r="K208" s="65" t="e">
        <f>VLOOKUP(E208,DUKB!$A$6:$R$658,9,FALSE)</f>
        <v>#N/A</v>
      </c>
      <c r="L208" s="65" t="e">
        <f>VLOOKUP(E208,DUKB!$A$6:$R$658,10,FALSE)</f>
        <v>#N/A</v>
      </c>
      <c r="M208" s="65" t="e">
        <f>VLOOKUP(E208,DUKB!$A$6:$R$658,11,FALSE)</f>
        <v>#N/A</v>
      </c>
      <c r="N208" s="65" t="e">
        <f>VLOOKUP(E208,DUKB!$A$6:$R$658,12,FALSE)</f>
        <v>#N/A</v>
      </c>
      <c r="O208" s="85" t="e">
        <f>VLOOKUP(E208,DUKB!$A$6:$R$658,13,FALSE)</f>
        <v>#N/A</v>
      </c>
      <c r="P208" s="86" t="e">
        <f>VLOOKUP(E208,DUKB!$A$6:$R$658,14,FALSE)</f>
        <v>#N/A</v>
      </c>
      <c r="Q208" s="86" t="e">
        <f>VLOOKUP(E208,DUKB!$A$6:$R$658,15,FALSE)</f>
        <v>#N/A</v>
      </c>
      <c r="R208" s="86" t="e">
        <f>VLOOKUP(E208,DUKB!$A$6:$R$658,16,FALSE)</f>
        <v>#N/A</v>
      </c>
      <c r="S208" s="86" t="e">
        <f>VLOOKUP(E208,DUKB!$A$6:$R$658,17,FALSE)</f>
        <v>#N/A</v>
      </c>
      <c r="T208" s="86" t="e">
        <f>VLOOKUP(E208,DUKB!$A$6:$R$658,18,FALSE)</f>
        <v>#N/A</v>
      </c>
      <c r="U208" s="73" t="str">
        <f t="shared" si="45"/>
        <v/>
      </c>
      <c r="V208" s="69">
        <f t="shared" si="47"/>
        <v>0</v>
      </c>
      <c r="W208" s="138" t="e">
        <f>VLOOKUP(E208,DUKB!$A$6:$B$565,2,FALSE)</f>
        <v>#N/A</v>
      </c>
      <c r="X208" s="137" t="e">
        <f>VLOOKUP(E208,DUKB!$A$6:$T$560,19,FALSE)</f>
        <v>#N/A</v>
      </c>
      <c r="Y208" s="137"/>
      <c r="Z208" s="139">
        <f t="shared" si="48"/>
        <v>0</v>
      </c>
      <c r="AA208" s="139" t="e">
        <f t="shared" si="49"/>
        <v>#N/A</v>
      </c>
      <c r="AB208" s="139" t="e">
        <f t="shared" si="50"/>
        <v>#N/A</v>
      </c>
      <c r="AC208" s="140" t="e">
        <f t="shared" si="51"/>
        <v>#N/A</v>
      </c>
      <c r="AD208" s="140" t="e">
        <f t="shared" si="52"/>
        <v>#N/A</v>
      </c>
      <c r="AE208" s="140" t="e">
        <f t="shared" si="53"/>
        <v>#N/A</v>
      </c>
      <c r="AF208" s="141" t="e">
        <f t="shared" si="54"/>
        <v>#N/A</v>
      </c>
      <c r="AH208">
        <f t="shared" si="55"/>
        <v>0</v>
      </c>
      <c r="AI208">
        <f t="shared" si="56"/>
        <v>173</v>
      </c>
    </row>
    <row r="209" spans="1:35" ht="15.75" customHeight="1">
      <c r="A209" s="65" t="str">
        <f t="shared" si="44"/>
        <v/>
      </c>
      <c r="B209" s="65">
        <f t="shared" si="57"/>
        <v>174</v>
      </c>
      <c r="C209" s="68" t="str">
        <f t="shared" si="46"/>
        <v/>
      </c>
      <c r="D209" s="69"/>
      <c r="E209" s="82"/>
      <c r="F209" s="65" t="e">
        <f>VLOOKUP(E209,DUKB!$A$6:$R$658,3,FALSE)</f>
        <v>#N/A</v>
      </c>
      <c r="G209" s="65" t="e">
        <f>VLOOKUP(E209,DUKB!$A$6:$R$658,4,FALSE)</f>
        <v>#N/A</v>
      </c>
      <c r="H209" s="65" t="e">
        <f>VLOOKUP(E209,DUKB!$A$6:$R$658,6,FALSE)</f>
        <v>#N/A</v>
      </c>
      <c r="I209" s="65" t="e">
        <f>VLOOKUP(E209,DUKB!$A$6:$R$658,7,FALSE)</f>
        <v>#N/A</v>
      </c>
      <c r="J209" s="65" t="e">
        <f>VLOOKUP(E209,DUKB!$A$6:$R$658,8,FALSE)</f>
        <v>#N/A</v>
      </c>
      <c r="K209" s="65" t="e">
        <f>VLOOKUP(E209,DUKB!$A$6:$R$658,9,FALSE)</f>
        <v>#N/A</v>
      </c>
      <c r="L209" s="65" t="e">
        <f>VLOOKUP(E209,DUKB!$A$6:$R$658,10,FALSE)</f>
        <v>#N/A</v>
      </c>
      <c r="M209" s="65" t="e">
        <f>VLOOKUP(E209,DUKB!$A$6:$R$658,11,FALSE)</f>
        <v>#N/A</v>
      </c>
      <c r="N209" s="65" t="e">
        <f>VLOOKUP(E209,DUKB!$A$6:$R$658,12,FALSE)</f>
        <v>#N/A</v>
      </c>
      <c r="O209" s="85" t="e">
        <f>VLOOKUP(E209,DUKB!$A$6:$R$658,13,FALSE)</f>
        <v>#N/A</v>
      </c>
      <c r="P209" s="86" t="e">
        <f>VLOOKUP(E209,DUKB!$A$6:$R$658,14,FALSE)</f>
        <v>#N/A</v>
      </c>
      <c r="Q209" s="86" t="e">
        <f>VLOOKUP(E209,DUKB!$A$6:$R$658,15,FALSE)</f>
        <v>#N/A</v>
      </c>
      <c r="R209" s="86" t="e">
        <f>VLOOKUP(E209,DUKB!$A$6:$R$658,16,FALSE)</f>
        <v>#N/A</v>
      </c>
      <c r="S209" s="86" t="e">
        <f>VLOOKUP(E209,DUKB!$A$6:$R$658,17,FALSE)</f>
        <v>#N/A</v>
      </c>
      <c r="T209" s="86" t="e">
        <f>VLOOKUP(E209,DUKB!$A$6:$R$658,18,FALSE)</f>
        <v>#N/A</v>
      </c>
      <c r="U209" s="73" t="str">
        <f t="shared" si="45"/>
        <v/>
      </c>
      <c r="V209" s="69">
        <f t="shared" si="47"/>
        <v>0</v>
      </c>
      <c r="W209" s="138" t="e">
        <f>VLOOKUP(E209,DUKB!$A$6:$B$565,2,FALSE)</f>
        <v>#N/A</v>
      </c>
      <c r="X209" s="137" t="e">
        <f>VLOOKUP(E209,DUKB!$A$6:$T$560,19,FALSE)</f>
        <v>#N/A</v>
      </c>
      <c r="Y209" s="137"/>
      <c r="Z209" s="139">
        <f t="shared" si="48"/>
        <v>0</v>
      </c>
      <c r="AA209" s="139" t="e">
        <f t="shared" si="49"/>
        <v>#N/A</v>
      </c>
      <c r="AB209" s="139" t="e">
        <f t="shared" si="50"/>
        <v>#N/A</v>
      </c>
      <c r="AC209" s="140" t="e">
        <f t="shared" si="51"/>
        <v>#N/A</v>
      </c>
      <c r="AD209" s="140" t="e">
        <f t="shared" si="52"/>
        <v>#N/A</v>
      </c>
      <c r="AE209" s="140" t="e">
        <f t="shared" si="53"/>
        <v>#N/A</v>
      </c>
      <c r="AF209" s="141" t="e">
        <f t="shared" si="54"/>
        <v>#N/A</v>
      </c>
      <c r="AH209">
        <f t="shared" si="55"/>
        <v>0</v>
      </c>
      <c r="AI209">
        <f t="shared" si="56"/>
        <v>174</v>
      </c>
    </row>
    <row r="210" spans="1:35" ht="15.75" customHeight="1">
      <c r="A210" s="65" t="str">
        <f t="shared" si="44"/>
        <v/>
      </c>
      <c r="B210" s="65">
        <f t="shared" si="57"/>
        <v>175</v>
      </c>
      <c r="C210" s="68" t="str">
        <f t="shared" si="46"/>
        <v/>
      </c>
      <c r="D210" s="69"/>
      <c r="E210" s="82"/>
      <c r="F210" s="65" t="e">
        <f>VLOOKUP(E210,DUKB!$A$6:$R$658,3,FALSE)</f>
        <v>#N/A</v>
      </c>
      <c r="G210" s="65" t="e">
        <f>VLOOKUP(E210,DUKB!$A$6:$R$658,4,FALSE)</f>
        <v>#N/A</v>
      </c>
      <c r="H210" s="65" t="e">
        <f>VLOOKUP(E210,DUKB!$A$6:$R$658,6,FALSE)</f>
        <v>#N/A</v>
      </c>
      <c r="I210" s="65" t="e">
        <f>VLOOKUP(E210,DUKB!$A$6:$R$658,7,FALSE)</f>
        <v>#N/A</v>
      </c>
      <c r="J210" s="65" t="e">
        <f>VLOOKUP(E210,DUKB!$A$6:$R$658,8,FALSE)</f>
        <v>#N/A</v>
      </c>
      <c r="K210" s="65" t="e">
        <f>VLOOKUP(E210,DUKB!$A$6:$R$658,9,FALSE)</f>
        <v>#N/A</v>
      </c>
      <c r="L210" s="65" t="e">
        <f>VLOOKUP(E210,DUKB!$A$6:$R$658,10,FALSE)</f>
        <v>#N/A</v>
      </c>
      <c r="M210" s="65" t="e">
        <f>VLOOKUP(E210,DUKB!$A$6:$R$658,11,FALSE)</f>
        <v>#N/A</v>
      </c>
      <c r="N210" s="65" t="e">
        <f>VLOOKUP(E210,DUKB!$A$6:$R$658,12,FALSE)</f>
        <v>#N/A</v>
      </c>
      <c r="O210" s="85" t="e">
        <f>VLOOKUP(E210,DUKB!$A$6:$R$658,13,FALSE)</f>
        <v>#N/A</v>
      </c>
      <c r="P210" s="86" t="e">
        <f>VLOOKUP(E210,DUKB!$A$6:$R$658,14,FALSE)</f>
        <v>#N/A</v>
      </c>
      <c r="Q210" s="86" t="e">
        <f>VLOOKUP(E210,DUKB!$A$6:$R$658,15,FALSE)</f>
        <v>#N/A</v>
      </c>
      <c r="R210" s="86" t="e">
        <f>VLOOKUP(E210,DUKB!$A$6:$R$658,16,FALSE)</f>
        <v>#N/A</v>
      </c>
      <c r="S210" s="86" t="e">
        <f>VLOOKUP(E210,DUKB!$A$6:$R$658,17,FALSE)</f>
        <v>#N/A</v>
      </c>
      <c r="T210" s="86" t="e">
        <f>VLOOKUP(E210,DUKB!$A$6:$R$658,18,FALSE)</f>
        <v>#N/A</v>
      </c>
      <c r="U210" s="73" t="str">
        <f t="shared" si="45"/>
        <v/>
      </c>
      <c r="V210" s="69">
        <f t="shared" si="47"/>
        <v>0</v>
      </c>
      <c r="W210" s="138" t="e">
        <f>VLOOKUP(E210,DUKB!$A$6:$B$565,2,FALSE)</f>
        <v>#N/A</v>
      </c>
      <c r="X210" s="137" t="e">
        <f>VLOOKUP(E210,DUKB!$A$6:$T$560,19,FALSE)</f>
        <v>#N/A</v>
      </c>
      <c r="Y210" s="137"/>
      <c r="Z210" s="139">
        <f t="shared" si="48"/>
        <v>0</v>
      </c>
      <c r="AA210" s="139" t="e">
        <f t="shared" si="49"/>
        <v>#N/A</v>
      </c>
      <c r="AB210" s="139" t="e">
        <f t="shared" si="50"/>
        <v>#N/A</v>
      </c>
      <c r="AC210" s="140" t="e">
        <f t="shared" si="51"/>
        <v>#N/A</v>
      </c>
      <c r="AD210" s="140" t="e">
        <f t="shared" si="52"/>
        <v>#N/A</v>
      </c>
      <c r="AE210" s="140" t="e">
        <f t="shared" si="53"/>
        <v>#N/A</v>
      </c>
      <c r="AF210" s="141" t="e">
        <f t="shared" si="54"/>
        <v>#N/A</v>
      </c>
      <c r="AH210">
        <f t="shared" si="55"/>
        <v>0</v>
      </c>
      <c r="AI210">
        <f t="shared" si="56"/>
        <v>175</v>
      </c>
    </row>
    <row r="211" spans="1:35" ht="15.75" customHeight="1">
      <c r="A211" s="65" t="str">
        <f t="shared" si="44"/>
        <v/>
      </c>
      <c r="B211" s="65">
        <f t="shared" si="57"/>
        <v>176</v>
      </c>
      <c r="C211" s="68" t="str">
        <f t="shared" si="46"/>
        <v/>
      </c>
      <c r="D211" s="69"/>
      <c r="E211" s="82"/>
      <c r="F211" s="65" t="e">
        <f>VLOOKUP(E211,DUKB!$A$6:$R$658,3,FALSE)</f>
        <v>#N/A</v>
      </c>
      <c r="G211" s="65" t="e">
        <f>VLOOKUP(E211,DUKB!$A$6:$R$658,4,FALSE)</f>
        <v>#N/A</v>
      </c>
      <c r="H211" s="65" t="e">
        <f>VLOOKUP(E211,DUKB!$A$6:$R$658,6,FALSE)</f>
        <v>#N/A</v>
      </c>
      <c r="I211" s="65" t="e">
        <f>VLOOKUP(E211,DUKB!$A$6:$R$658,7,FALSE)</f>
        <v>#N/A</v>
      </c>
      <c r="J211" s="65" t="e">
        <f>VLOOKUP(E211,DUKB!$A$6:$R$658,8,FALSE)</f>
        <v>#N/A</v>
      </c>
      <c r="K211" s="65" t="e">
        <f>VLOOKUP(E211,DUKB!$A$6:$R$658,9,FALSE)</f>
        <v>#N/A</v>
      </c>
      <c r="L211" s="65" t="e">
        <f>VLOOKUP(E211,DUKB!$A$6:$R$658,10,FALSE)</f>
        <v>#N/A</v>
      </c>
      <c r="M211" s="65" t="e">
        <f>VLOOKUP(E211,DUKB!$A$6:$R$658,11,FALSE)</f>
        <v>#N/A</v>
      </c>
      <c r="N211" s="65" t="e">
        <f>VLOOKUP(E211,DUKB!$A$6:$R$658,12,FALSE)</f>
        <v>#N/A</v>
      </c>
      <c r="O211" s="85" t="e">
        <f>VLOOKUP(E211,DUKB!$A$6:$R$658,13,FALSE)</f>
        <v>#N/A</v>
      </c>
      <c r="P211" s="86" t="e">
        <f>VLOOKUP(E211,DUKB!$A$6:$R$658,14,FALSE)</f>
        <v>#N/A</v>
      </c>
      <c r="Q211" s="86" t="e">
        <f>VLOOKUP(E211,DUKB!$A$6:$R$658,15,FALSE)</f>
        <v>#N/A</v>
      </c>
      <c r="R211" s="86" t="e">
        <f>VLOOKUP(E211,DUKB!$A$6:$R$658,16,FALSE)</f>
        <v>#N/A</v>
      </c>
      <c r="S211" s="86" t="e">
        <f>VLOOKUP(E211,DUKB!$A$6:$R$658,17,FALSE)</f>
        <v>#N/A</v>
      </c>
      <c r="T211" s="86" t="e">
        <f>VLOOKUP(E211,DUKB!$A$6:$R$658,18,FALSE)</f>
        <v>#N/A</v>
      </c>
      <c r="U211" s="73" t="str">
        <f t="shared" si="45"/>
        <v/>
      </c>
      <c r="V211" s="69">
        <f t="shared" si="47"/>
        <v>0</v>
      </c>
      <c r="W211" s="138" t="e">
        <f>VLOOKUP(E211,DUKB!$A$6:$B$565,2,FALSE)</f>
        <v>#N/A</v>
      </c>
      <c r="X211" s="137" t="e">
        <f>VLOOKUP(E211,DUKB!$A$6:$T$560,19,FALSE)</f>
        <v>#N/A</v>
      </c>
      <c r="Y211" s="137"/>
      <c r="Z211" s="139">
        <f t="shared" si="48"/>
        <v>0</v>
      </c>
      <c r="AA211" s="139" t="e">
        <f t="shared" si="49"/>
        <v>#N/A</v>
      </c>
      <c r="AB211" s="139" t="e">
        <f t="shared" si="50"/>
        <v>#N/A</v>
      </c>
      <c r="AC211" s="140" t="e">
        <f t="shared" si="51"/>
        <v>#N/A</v>
      </c>
      <c r="AD211" s="140" t="e">
        <f t="shared" si="52"/>
        <v>#N/A</v>
      </c>
      <c r="AE211" s="140" t="e">
        <f t="shared" si="53"/>
        <v>#N/A</v>
      </c>
      <c r="AF211" s="141" t="e">
        <f t="shared" si="54"/>
        <v>#N/A</v>
      </c>
      <c r="AH211">
        <f t="shared" si="55"/>
        <v>0</v>
      </c>
      <c r="AI211">
        <f t="shared" si="56"/>
        <v>176</v>
      </c>
    </row>
    <row r="212" spans="1:35" ht="15.75" customHeight="1">
      <c r="A212" s="65" t="str">
        <f t="shared" si="44"/>
        <v/>
      </c>
      <c r="B212" s="65">
        <f t="shared" si="57"/>
        <v>177</v>
      </c>
      <c r="C212" s="68" t="str">
        <f t="shared" si="46"/>
        <v/>
      </c>
      <c r="D212" s="69"/>
      <c r="E212" s="82"/>
      <c r="F212" s="65" t="e">
        <f>VLOOKUP(E212,DUKB!$A$6:$R$658,3,FALSE)</f>
        <v>#N/A</v>
      </c>
      <c r="G212" s="65" t="e">
        <f>VLOOKUP(E212,DUKB!$A$6:$R$658,4,FALSE)</f>
        <v>#N/A</v>
      </c>
      <c r="H212" s="65" t="e">
        <f>VLOOKUP(E212,DUKB!$A$6:$R$658,6,FALSE)</f>
        <v>#N/A</v>
      </c>
      <c r="I212" s="65" t="e">
        <f>VLOOKUP(E212,DUKB!$A$6:$R$658,7,FALSE)</f>
        <v>#N/A</v>
      </c>
      <c r="J212" s="65" t="e">
        <f>VLOOKUP(E212,DUKB!$A$6:$R$658,8,FALSE)</f>
        <v>#N/A</v>
      </c>
      <c r="K212" s="65" t="e">
        <f>VLOOKUP(E212,DUKB!$A$6:$R$658,9,FALSE)</f>
        <v>#N/A</v>
      </c>
      <c r="L212" s="65" t="e">
        <f>VLOOKUP(E212,DUKB!$A$6:$R$658,10,FALSE)</f>
        <v>#N/A</v>
      </c>
      <c r="M212" s="65" t="e">
        <f>VLOOKUP(E212,DUKB!$A$6:$R$658,11,FALSE)</f>
        <v>#N/A</v>
      </c>
      <c r="N212" s="65" t="e">
        <f>VLOOKUP(E212,DUKB!$A$6:$R$658,12,FALSE)</f>
        <v>#N/A</v>
      </c>
      <c r="O212" s="85" t="e">
        <f>VLOOKUP(E212,DUKB!$A$6:$R$658,13,FALSE)</f>
        <v>#N/A</v>
      </c>
      <c r="P212" s="86" t="e">
        <f>VLOOKUP(E212,DUKB!$A$6:$R$658,14,FALSE)</f>
        <v>#N/A</v>
      </c>
      <c r="Q212" s="86" t="e">
        <f>VLOOKUP(E212,DUKB!$A$6:$R$658,15,FALSE)</f>
        <v>#N/A</v>
      </c>
      <c r="R212" s="86" t="e">
        <f>VLOOKUP(E212,DUKB!$A$6:$R$658,16,FALSE)</f>
        <v>#N/A</v>
      </c>
      <c r="S212" s="86" t="e">
        <f>VLOOKUP(E212,DUKB!$A$6:$R$658,17,FALSE)</f>
        <v>#N/A</v>
      </c>
      <c r="T212" s="86" t="e">
        <f>VLOOKUP(E212,DUKB!$A$6:$R$658,18,FALSE)</f>
        <v>#N/A</v>
      </c>
      <c r="U212" s="73" t="str">
        <f t="shared" si="45"/>
        <v/>
      </c>
      <c r="V212" s="69">
        <f t="shared" si="47"/>
        <v>0</v>
      </c>
      <c r="W212" s="138" t="e">
        <f>VLOOKUP(E212,DUKB!$A$6:$B$565,2,FALSE)</f>
        <v>#N/A</v>
      </c>
      <c r="X212" s="137" t="e">
        <f>VLOOKUP(E212,DUKB!$A$6:$T$560,19,FALSE)</f>
        <v>#N/A</v>
      </c>
      <c r="Y212" s="137"/>
      <c r="Z212" s="139">
        <f t="shared" si="48"/>
        <v>0</v>
      </c>
      <c r="AA212" s="139" t="e">
        <f t="shared" si="49"/>
        <v>#N/A</v>
      </c>
      <c r="AB212" s="139" t="e">
        <f t="shared" si="50"/>
        <v>#N/A</v>
      </c>
      <c r="AC212" s="140" t="e">
        <f t="shared" si="51"/>
        <v>#N/A</v>
      </c>
      <c r="AD212" s="140" t="e">
        <f t="shared" si="52"/>
        <v>#N/A</v>
      </c>
      <c r="AE212" s="140" t="e">
        <f t="shared" si="53"/>
        <v>#N/A</v>
      </c>
      <c r="AF212" s="141" t="e">
        <f t="shared" si="54"/>
        <v>#N/A</v>
      </c>
      <c r="AH212">
        <f t="shared" si="55"/>
        <v>0</v>
      </c>
      <c r="AI212">
        <f t="shared" si="56"/>
        <v>177</v>
      </c>
    </row>
    <row r="213" spans="1:35" ht="15.75" customHeight="1">
      <c r="A213" s="65" t="str">
        <f t="shared" si="44"/>
        <v/>
      </c>
      <c r="B213" s="65">
        <f t="shared" si="57"/>
        <v>178</v>
      </c>
      <c r="C213" s="68" t="str">
        <f t="shared" si="46"/>
        <v/>
      </c>
      <c r="D213" s="69"/>
      <c r="E213" s="82"/>
      <c r="F213" s="65" t="e">
        <f>VLOOKUP(E213,DUKB!$A$6:$R$658,3,FALSE)</f>
        <v>#N/A</v>
      </c>
      <c r="G213" s="65" t="e">
        <f>VLOOKUP(E213,DUKB!$A$6:$R$658,4,FALSE)</f>
        <v>#N/A</v>
      </c>
      <c r="H213" s="65" t="e">
        <f>VLOOKUP(E213,DUKB!$A$6:$R$658,6,FALSE)</f>
        <v>#N/A</v>
      </c>
      <c r="I213" s="65" t="e">
        <f>VLOOKUP(E213,DUKB!$A$6:$R$658,7,FALSE)</f>
        <v>#N/A</v>
      </c>
      <c r="J213" s="65" t="e">
        <f>VLOOKUP(E213,DUKB!$A$6:$R$658,8,FALSE)</f>
        <v>#N/A</v>
      </c>
      <c r="K213" s="65" t="e">
        <f>VLOOKUP(E213,DUKB!$A$6:$R$658,9,FALSE)</f>
        <v>#N/A</v>
      </c>
      <c r="L213" s="65" t="e">
        <f>VLOOKUP(E213,DUKB!$A$6:$R$658,10,FALSE)</f>
        <v>#N/A</v>
      </c>
      <c r="M213" s="65" t="e">
        <f>VLOOKUP(E213,DUKB!$A$6:$R$658,11,FALSE)</f>
        <v>#N/A</v>
      </c>
      <c r="N213" s="65" t="e">
        <f>VLOOKUP(E213,DUKB!$A$6:$R$658,12,FALSE)</f>
        <v>#N/A</v>
      </c>
      <c r="O213" s="85" t="e">
        <f>VLOOKUP(E213,DUKB!$A$6:$R$658,13,FALSE)</f>
        <v>#N/A</v>
      </c>
      <c r="P213" s="86" t="e">
        <f>VLOOKUP(E213,DUKB!$A$6:$R$658,14,FALSE)</f>
        <v>#N/A</v>
      </c>
      <c r="Q213" s="86" t="e">
        <f>VLOOKUP(E213,DUKB!$A$6:$R$658,15,FALSE)</f>
        <v>#N/A</v>
      </c>
      <c r="R213" s="86" t="e">
        <f>VLOOKUP(E213,DUKB!$A$6:$R$658,16,FALSE)</f>
        <v>#N/A</v>
      </c>
      <c r="S213" s="86" t="e">
        <f>VLOOKUP(E213,DUKB!$A$6:$R$658,17,FALSE)</f>
        <v>#N/A</v>
      </c>
      <c r="T213" s="86" t="e">
        <f>VLOOKUP(E213,DUKB!$A$6:$R$658,18,FALSE)</f>
        <v>#N/A</v>
      </c>
      <c r="U213" s="73" t="str">
        <f t="shared" si="45"/>
        <v/>
      </c>
      <c r="V213" s="69">
        <f t="shared" si="47"/>
        <v>0</v>
      </c>
      <c r="W213" s="138" t="e">
        <f>VLOOKUP(E213,DUKB!$A$6:$B$565,2,FALSE)</f>
        <v>#N/A</v>
      </c>
      <c r="X213" s="137" t="e">
        <f>VLOOKUP(E213,DUKB!$A$6:$T$560,19,FALSE)</f>
        <v>#N/A</v>
      </c>
      <c r="Y213" s="137"/>
      <c r="Z213" s="139">
        <f t="shared" si="48"/>
        <v>0</v>
      </c>
      <c r="AA213" s="139" t="e">
        <f t="shared" si="49"/>
        <v>#N/A</v>
      </c>
      <c r="AB213" s="139" t="e">
        <f t="shared" si="50"/>
        <v>#N/A</v>
      </c>
      <c r="AC213" s="140" t="e">
        <f t="shared" si="51"/>
        <v>#N/A</v>
      </c>
      <c r="AD213" s="140" t="e">
        <f t="shared" si="52"/>
        <v>#N/A</v>
      </c>
      <c r="AE213" s="140" t="e">
        <f t="shared" si="53"/>
        <v>#N/A</v>
      </c>
      <c r="AF213" s="141" t="e">
        <f t="shared" si="54"/>
        <v>#N/A</v>
      </c>
      <c r="AH213">
        <f t="shared" si="55"/>
        <v>0</v>
      </c>
      <c r="AI213">
        <f t="shared" si="56"/>
        <v>178</v>
      </c>
    </row>
    <row r="214" spans="1:35" ht="15.75" customHeight="1">
      <c r="A214" s="65" t="str">
        <f t="shared" si="44"/>
        <v/>
      </c>
      <c r="B214" s="65">
        <f t="shared" si="57"/>
        <v>179</v>
      </c>
      <c r="C214" s="68" t="str">
        <f t="shared" si="46"/>
        <v/>
      </c>
      <c r="D214" s="69"/>
      <c r="E214" s="82"/>
      <c r="F214" s="65" t="e">
        <f>VLOOKUP(E214,DUKB!$A$6:$R$658,3,FALSE)</f>
        <v>#N/A</v>
      </c>
      <c r="G214" s="65" t="e">
        <f>VLOOKUP(E214,DUKB!$A$6:$R$658,4,FALSE)</f>
        <v>#N/A</v>
      </c>
      <c r="H214" s="65" t="e">
        <f>VLOOKUP(E214,DUKB!$A$6:$R$658,6,FALSE)</f>
        <v>#N/A</v>
      </c>
      <c r="I214" s="65" t="e">
        <f>VLOOKUP(E214,DUKB!$A$6:$R$658,7,FALSE)</f>
        <v>#N/A</v>
      </c>
      <c r="J214" s="65" t="e">
        <f>VLOOKUP(E214,DUKB!$A$6:$R$658,8,FALSE)</f>
        <v>#N/A</v>
      </c>
      <c r="K214" s="65" t="e">
        <f>VLOOKUP(E214,DUKB!$A$6:$R$658,9,FALSE)</f>
        <v>#N/A</v>
      </c>
      <c r="L214" s="65" t="e">
        <f>VLOOKUP(E214,DUKB!$A$6:$R$658,10,FALSE)</f>
        <v>#N/A</v>
      </c>
      <c r="M214" s="65" t="e">
        <f>VLOOKUP(E214,DUKB!$A$6:$R$658,11,FALSE)</f>
        <v>#N/A</v>
      </c>
      <c r="N214" s="65" t="e">
        <f>VLOOKUP(E214,DUKB!$A$6:$R$658,12,FALSE)</f>
        <v>#N/A</v>
      </c>
      <c r="O214" s="85" t="e">
        <f>VLOOKUP(E214,DUKB!$A$6:$R$658,13,FALSE)</f>
        <v>#N/A</v>
      </c>
      <c r="P214" s="86" t="e">
        <f>VLOOKUP(E214,DUKB!$A$6:$R$658,14,FALSE)</f>
        <v>#N/A</v>
      </c>
      <c r="Q214" s="86" t="e">
        <f>VLOOKUP(E214,DUKB!$A$6:$R$658,15,FALSE)</f>
        <v>#N/A</v>
      </c>
      <c r="R214" s="86" t="e">
        <f>VLOOKUP(E214,DUKB!$A$6:$R$658,16,FALSE)</f>
        <v>#N/A</v>
      </c>
      <c r="S214" s="86" t="e">
        <f>VLOOKUP(E214,DUKB!$A$6:$R$658,17,FALSE)</f>
        <v>#N/A</v>
      </c>
      <c r="T214" s="86" t="e">
        <f>VLOOKUP(E214,DUKB!$A$6:$R$658,18,FALSE)</f>
        <v>#N/A</v>
      </c>
      <c r="U214" s="73" t="str">
        <f t="shared" si="45"/>
        <v/>
      </c>
      <c r="V214" s="69">
        <f t="shared" si="47"/>
        <v>0</v>
      </c>
      <c r="W214" s="138" t="e">
        <f>VLOOKUP(E214,DUKB!$A$6:$B$565,2,FALSE)</f>
        <v>#N/A</v>
      </c>
      <c r="X214" s="137" t="e">
        <f>VLOOKUP(E214,DUKB!$A$6:$T$560,19,FALSE)</f>
        <v>#N/A</v>
      </c>
      <c r="Y214" s="137"/>
      <c r="Z214" s="139">
        <f t="shared" si="48"/>
        <v>0</v>
      </c>
      <c r="AA214" s="139" t="e">
        <f t="shared" si="49"/>
        <v>#N/A</v>
      </c>
      <c r="AB214" s="139" t="e">
        <f t="shared" si="50"/>
        <v>#N/A</v>
      </c>
      <c r="AC214" s="140" t="e">
        <f t="shared" si="51"/>
        <v>#N/A</v>
      </c>
      <c r="AD214" s="140" t="e">
        <f t="shared" si="52"/>
        <v>#N/A</v>
      </c>
      <c r="AE214" s="140" t="e">
        <f t="shared" si="53"/>
        <v>#N/A</v>
      </c>
      <c r="AF214" s="141" t="e">
        <f t="shared" si="54"/>
        <v>#N/A</v>
      </c>
      <c r="AH214">
        <f t="shared" si="55"/>
        <v>0</v>
      </c>
      <c r="AI214">
        <f t="shared" si="56"/>
        <v>179</v>
      </c>
    </row>
    <row r="215" spans="1:35" ht="15.75" customHeight="1">
      <c r="A215" s="65" t="str">
        <f t="shared" si="44"/>
        <v/>
      </c>
      <c r="B215" s="65">
        <f t="shared" si="57"/>
        <v>180</v>
      </c>
      <c r="C215" s="68" t="str">
        <f t="shared" si="46"/>
        <v/>
      </c>
      <c r="D215" s="69"/>
      <c r="E215" s="82"/>
      <c r="F215" s="65" t="e">
        <f>VLOOKUP(E215,DUKB!$A$6:$R$658,3,FALSE)</f>
        <v>#N/A</v>
      </c>
      <c r="G215" s="65" t="e">
        <f>VLOOKUP(E215,DUKB!$A$6:$R$658,4,FALSE)</f>
        <v>#N/A</v>
      </c>
      <c r="H215" s="65" t="e">
        <f>VLOOKUP(E215,DUKB!$A$6:$R$658,6,FALSE)</f>
        <v>#N/A</v>
      </c>
      <c r="I215" s="65" t="e">
        <f>VLOOKUP(E215,DUKB!$A$6:$R$658,7,FALSE)</f>
        <v>#N/A</v>
      </c>
      <c r="J215" s="65" t="e">
        <f>VLOOKUP(E215,DUKB!$A$6:$R$658,8,FALSE)</f>
        <v>#N/A</v>
      </c>
      <c r="K215" s="65" t="e">
        <f>VLOOKUP(E215,DUKB!$A$6:$R$658,9,FALSE)</f>
        <v>#N/A</v>
      </c>
      <c r="L215" s="65" t="e">
        <f>VLOOKUP(E215,DUKB!$A$6:$R$658,10,FALSE)</f>
        <v>#N/A</v>
      </c>
      <c r="M215" s="65" t="e">
        <f>VLOOKUP(E215,DUKB!$A$6:$R$658,11,FALSE)</f>
        <v>#N/A</v>
      </c>
      <c r="N215" s="65" t="e">
        <f>VLOOKUP(E215,DUKB!$A$6:$R$658,12,FALSE)</f>
        <v>#N/A</v>
      </c>
      <c r="O215" s="85" t="e">
        <f>VLOOKUP(E215,DUKB!$A$6:$R$658,13,FALSE)</f>
        <v>#N/A</v>
      </c>
      <c r="P215" s="86" t="e">
        <f>VLOOKUP(E215,DUKB!$A$6:$R$658,14,FALSE)</f>
        <v>#N/A</v>
      </c>
      <c r="Q215" s="86" t="e">
        <f>VLOOKUP(E215,DUKB!$A$6:$R$658,15,FALSE)</f>
        <v>#N/A</v>
      </c>
      <c r="R215" s="86" t="e">
        <f>VLOOKUP(E215,DUKB!$A$6:$R$658,16,FALSE)</f>
        <v>#N/A</v>
      </c>
      <c r="S215" s="86" t="e">
        <f>VLOOKUP(E215,DUKB!$A$6:$R$658,17,FALSE)</f>
        <v>#N/A</v>
      </c>
      <c r="T215" s="86" t="e">
        <f>VLOOKUP(E215,DUKB!$A$6:$R$658,18,FALSE)</f>
        <v>#N/A</v>
      </c>
      <c r="U215" s="73" t="str">
        <f t="shared" si="45"/>
        <v/>
      </c>
      <c r="V215" s="69">
        <f t="shared" si="47"/>
        <v>0</v>
      </c>
      <c r="W215" s="138" t="e">
        <f>VLOOKUP(E215,DUKB!$A$6:$B$565,2,FALSE)</f>
        <v>#N/A</v>
      </c>
      <c r="X215" s="137" t="e">
        <f>VLOOKUP(E215,DUKB!$A$6:$T$560,19,FALSE)</f>
        <v>#N/A</v>
      </c>
      <c r="Y215" s="137"/>
      <c r="Z215" s="139">
        <f t="shared" si="48"/>
        <v>0</v>
      </c>
      <c r="AA215" s="139" t="e">
        <f t="shared" si="49"/>
        <v>#N/A</v>
      </c>
      <c r="AB215" s="139" t="e">
        <f t="shared" si="50"/>
        <v>#N/A</v>
      </c>
      <c r="AC215" s="140" t="e">
        <f t="shared" si="51"/>
        <v>#N/A</v>
      </c>
      <c r="AD215" s="140" t="e">
        <f t="shared" si="52"/>
        <v>#N/A</v>
      </c>
      <c r="AE215" s="140" t="e">
        <f t="shared" si="53"/>
        <v>#N/A</v>
      </c>
      <c r="AF215" s="141" t="e">
        <f t="shared" si="54"/>
        <v>#N/A</v>
      </c>
      <c r="AH215">
        <f t="shared" si="55"/>
        <v>0</v>
      </c>
      <c r="AI215">
        <f t="shared" si="56"/>
        <v>180</v>
      </c>
    </row>
    <row r="216" spans="1:35" ht="15.75" customHeight="1">
      <c r="A216" s="65" t="str">
        <f t="shared" si="44"/>
        <v/>
      </c>
      <c r="B216" s="65">
        <f t="shared" si="57"/>
        <v>181</v>
      </c>
      <c r="C216" s="68" t="str">
        <f t="shared" si="46"/>
        <v/>
      </c>
      <c r="D216" s="69"/>
      <c r="E216" s="82"/>
      <c r="F216" s="65" t="e">
        <f>VLOOKUP(E216,DUKB!$A$6:$R$658,3,FALSE)</f>
        <v>#N/A</v>
      </c>
      <c r="G216" s="65" t="e">
        <f>VLOOKUP(E216,DUKB!$A$6:$R$658,4,FALSE)</f>
        <v>#N/A</v>
      </c>
      <c r="H216" s="65" t="e">
        <f>VLOOKUP(E216,DUKB!$A$6:$R$658,6,FALSE)</f>
        <v>#N/A</v>
      </c>
      <c r="I216" s="65" t="e">
        <f>VLOOKUP(E216,DUKB!$A$6:$R$658,7,FALSE)</f>
        <v>#N/A</v>
      </c>
      <c r="J216" s="65" t="e">
        <f>VLOOKUP(E216,DUKB!$A$6:$R$658,8,FALSE)</f>
        <v>#N/A</v>
      </c>
      <c r="K216" s="65" t="e">
        <f>VLOOKUP(E216,DUKB!$A$6:$R$658,9,FALSE)</f>
        <v>#N/A</v>
      </c>
      <c r="L216" s="65" t="e">
        <f>VLOOKUP(E216,DUKB!$A$6:$R$658,10,FALSE)</f>
        <v>#N/A</v>
      </c>
      <c r="M216" s="65" t="e">
        <f>VLOOKUP(E216,DUKB!$A$6:$R$658,11,FALSE)</f>
        <v>#N/A</v>
      </c>
      <c r="N216" s="65" t="e">
        <f>VLOOKUP(E216,DUKB!$A$6:$R$658,12,FALSE)</f>
        <v>#N/A</v>
      </c>
      <c r="O216" s="85" t="e">
        <f>VLOOKUP(E216,DUKB!$A$6:$R$658,13,FALSE)</f>
        <v>#N/A</v>
      </c>
      <c r="P216" s="86" t="e">
        <f>VLOOKUP(E216,DUKB!$A$6:$R$658,14,FALSE)</f>
        <v>#N/A</v>
      </c>
      <c r="Q216" s="86" t="e">
        <f>VLOOKUP(E216,DUKB!$A$6:$R$658,15,FALSE)</f>
        <v>#N/A</v>
      </c>
      <c r="R216" s="86" t="e">
        <f>VLOOKUP(E216,DUKB!$A$6:$R$658,16,FALSE)</f>
        <v>#N/A</v>
      </c>
      <c r="S216" s="86" t="e">
        <f>VLOOKUP(E216,DUKB!$A$6:$R$658,17,FALSE)</f>
        <v>#N/A</v>
      </c>
      <c r="T216" s="86" t="e">
        <f>VLOOKUP(E216,DUKB!$A$6:$R$658,18,FALSE)</f>
        <v>#N/A</v>
      </c>
      <c r="U216" s="73" t="str">
        <f t="shared" si="45"/>
        <v/>
      </c>
      <c r="V216" s="69">
        <f t="shared" si="47"/>
        <v>0</v>
      </c>
      <c r="W216" s="138" t="e">
        <f>VLOOKUP(E216,DUKB!$A$6:$B$565,2,FALSE)</f>
        <v>#N/A</v>
      </c>
      <c r="X216" s="137" t="e">
        <f>VLOOKUP(E216,DUKB!$A$6:$T$560,19,FALSE)</f>
        <v>#N/A</v>
      </c>
      <c r="Y216" s="137"/>
      <c r="Z216" s="139">
        <f t="shared" si="48"/>
        <v>0</v>
      </c>
      <c r="AA216" s="139" t="e">
        <f t="shared" si="49"/>
        <v>#N/A</v>
      </c>
      <c r="AB216" s="139" t="e">
        <f t="shared" si="50"/>
        <v>#N/A</v>
      </c>
      <c r="AC216" s="140" t="e">
        <f t="shared" si="51"/>
        <v>#N/A</v>
      </c>
      <c r="AD216" s="140" t="e">
        <f t="shared" si="52"/>
        <v>#N/A</v>
      </c>
      <c r="AE216" s="140" t="e">
        <f t="shared" si="53"/>
        <v>#N/A</v>
      </c>
      <c r="AF216" s="141" t="e">
        <f t="shared" si="54"/>
        <v>#N/A</v>
      </c>
      <c r="AH216">
        <f t="shared" si="55"/>
        <v>0</v>
      </c>
      <c r="AI216">
        <f t="shared" si="56"/>
        <v>181</v>
      </c>
    </row>
    <row r="217" spans="1:35" ht="15.75" customHeight="1">
      <c r="A217" s="65" t="str">
        <f t="shared" si="44"/>
        <v/>
      </c>
      <c r="B217" s="65">
        <f t="shared" si="57"/>
        <v>182</v>
      </c>
      <c r="C217" s="68" t="str">
        <f t="shared" si="46"/>
        <v/>
      </c>
      <c r="D217" s="69"/>
      <c r="E217" s="82"/>
      <c r="F217" s="65" t="e">
        <f>VLOOKUP(E217,DUKB!$A$6:$R$658,3,FALSE)</f>
        <v>#N/A</v>
      </c>
      <c r="G217" s="65" t="e">
        <f>VLOOKUP(E217,DUKB!$A$6:$R$658,4,FALSE)</f>
        <v>#N/A</v>
      </c>
      <c r="H217" s="65" t="e">
        <f>VLOOKUP(E217,DUKB!$A$6:$R$658,6,FALSE)</f>
        <v>#N/A</v>
      </c>
      <c r="I217" s="65" t="e">
        <f>VLOOKUP(E217,DUKB!$A$6:$R$658,7,FALSE)</f>
        <v>#N/A</v>
      </c>
      <c r="J217" s="65" t="e">
        <f>VLOOKUP(E217,DUKB!$A$6:$R$658,8,FALSE)</f>
        <v>#N/A</v>
      </c>
      <c r="K217" s="65" t="e">
        <f>VLOOKUP(E217,DUKB!$A$6:$R$658,9,FALSE)</f>
        <v>#N/A</v>
      </c>
      <c r="L217" s="65" t="e">
        <f>VLOOKUP(E217,DUKB!$A$6:$R$658,10,FALSE)</f>
        <v>#N/A</v>
      </c>
      <c r="M217" s="65" t="e">
        <f>VLOOKUP(E217,DUKB!$A$6:$R$658,11,FALSE)</f>
        <v>#N/A</v>
      </c>
      <c r="N217" s="65" t="e">
        <f>VLOOKUP(E217,DUKB!$A$6:$R$658,12,FALSE)</f>
        <v>#N/A</v>
      </c>
      <c r="O217" s="85" t="e">
        <f>VLOOKUP(E217,DUKB!$A$6:$R$658,13,FALSE)</f>
        <v>#N/A</v>
      </c>
      <c r="P217" s="86" t="e">
        <f>VLOOKUP(E217,DUKB!$A$6:$R$658,14,FALSE)</f>
        <v>#N/A</v>
      </c>
      <c r="Q217" s="86" t="e">
        <f>VLOOKUP(E217,DUKB!$A$6:$R$658,15,FALSE)</f>
        <v>#N/A</v>
      </c>
      <c r="R217" s="86" t="e">
        <f>VLOOKUP(E217,DUKB!$A$6:$R$658,16,FALSE)</f>
        <v>#N/A</v>
      </c>
      <c r="S217" s="86" t="e">
        <f>VLOOKUP(E217,DUKB!$A$6:$R$658,17,FALSE)</f>
        <v>#N/A</v>
      </c>
      <c r="T217" s="86" t="e">
        <f>VLOOKUP(E217,DUKB!$A$6:$R$658,18,FALSE)</f>
        <v>#N/A</v>
      </c>
      <c r="U217" s="73" t="str">
        <f t="shared" si="45"/>
        <v/>
      </c>
      <c r="V217" s="69">
        <f t="shared" si="47"/>
        <v>0</v>
      </c>
      <c r="W217" s="138" t="e">
        <f>VLOOKUP(E217,DUKB!$A$6:$B$565,2,FALSE)</f>
        <v>#N/A</v>
      </c>
      <c r="X217" s="137" t="e">
        <f>VLOOKUP(E217,DUKB!$A$6:$T$560,19,FALSE)</f>
        <v>#N/A</v>
      </c>
      <c r="Y217" s="137"/>
      <c r="Z217" s="139">
        <f t="shared" si="48"/>
        <v>0</v>
      </c>
      <c r="AA217" s="139" t="e">
        <f t="shared" si="49"/>
        <v>#N/A</v>
      </c>
      <c r="AB217" s="139" t="e">
        <f t="shared" si="50"/>
        <v>#N/A</v>
      </c>
      <c r="AC217" s="140" t="e">
        <f t="shared" si="51"/>
        <v>#N/A</v>
      </c>
      <c r="AD217" s="140" t="e">
        <f t="shared" si="52"/>
        <v>#N/A</v>
      </c>
      <c r="AE217" s="140" t="e">
        <f t="shared" si="53"/>
        <v>#N/A</v>
      </c>
      <c r="AF217" s="141" t="e">
        <f t="shared" si="54"/>
        <v>#N/A</v>
      </c>
      <c r="AH217">
        <f t="shared" si="55"/>
        <v>0</v>
      </c>
      <c r="AI217">
        <f t="shared" si="56"/>
        <v>182</v>
      </c>
    </row>
    <row r="218" spans="1:35" ht="15.75" customHeight="1">
      <c r="A218" s="65" t="str">
        <f t="shared" si="44"/>
        <v/>
      </c>
      <c r="B218" s="65">
        <f t="shared" si="57"/>
        <v>183</v>
      </c>
      <c r="C218" s="68" t="str">
        <f t="shared" si="46"/>
        <v/>
      </c>
      <c r="D218" s="69"/>
      <c r="E218" s="82"/>
      <c r="F218" s="65" t="e">
        <f>VLOOKUP(E218,DUKB!$A$6:$R$658,3,FALSE)</f>
        <v>#N/A</v>
      </c>
      <c r="G218" s="65" t="e">
        <f>VLOOKUP(E218,DUKB!$A$6:$R$658,4,FALSE)</f>
        <v>#N/A</v>
      </c>
      <c r="H218" s="65" t="e">
        <f>VLOOKUP(E218,DUKB!$A$6:$R$658,6,FALSE)</f>
        <v>#N/A</v>
      </c>
      <c r="I218" s="65" t="e">
        <f>VLOOKUP(E218,DUKB!$A$6:$R$658,7,FALSE)</f>
        <v>#N/A</v>
      </c>
      <c r="J218" s="65" t="e">
        <f>VLOOKUP(E218,DUKB!$A$6:$R$658,8,FALSE)</f>
        <v>#N/A</v>
      </c>
      <c r="K218" s="65" t="e">
        <f>VLOOKUP(E218,DUKB!$A$6:$R$658,9,FALSE)</f>
        <v>#N/A</v>
      </c>
      <c r="L218" s="65" t="e">
        <f>VLOOKUP(E218,DUKB!$A$6:$R$658,10,FALSE)</f>
        <v>#N/A</v>
      </c>
      <c r="M218" s="65" t="e">
        <f>VLOOKUP(E218,DUKB!$A$6:$R$658,11,FALSE)</f>
        <v>#N/A</v>
      </c>
      <c r="N218" s="65" t="e">
        <f>VLOOKUP(E218,DUKB!$A$6:$R$658,12,FALSE)</f>
        <v>#N/A</v>
      </c>
      <c r="O218" s="85" t="e">
        <f>VLOOKUP(E218,DUKB!$A$6:$R$658,13,FALSE)</f>
        <v>#N/A</v>
      </c>
      <c r="P218" s="86" t="e">
        <f>VLOOKUP(E218,DUKB!$A$6:$R$658,14,FALSE)</f>
        <v>#N/A</v>
      </c>
      <c r="Q218" s="86" t="e">
        <f>VLOOKUP(E218,DUKB!$A$6:$R$658,15,FALSE)</f>
        <v>#N/A</v>
      </c>
      <c r="R218" s="86" t="e">
        <f>VLOOKUP(E218,DUKB!$A$6:$R$658,16,FALSE)</f>
        <v>#N/A</v>
      </c>
      <c r="S218" s="86" t="e">
        <f>VLOOKUP(E218,DUKB!$A$6:$R$658,17,FALSE)</f>
        <v>#N/A</v>
      </c>
      <c r="T218" s="86" t="e">
        <f>VLOOKUP(E218,DUKB!$A$6:$R$658,18,FALSE)</f>
        <v>#N/A</v>
      </c>
      <c r="U218" s="73" t="str">
        <f t="shared" si="45"/>
        <v/>
      </c>
      <c r="V218" s="69">
        <f t="shared" si="47"/>
        <v>0</v>
      </c>
      <c r="W218" s="138" t="e">
        <f>VLOOKUP(E218,DUKB!$A$6:$B$565,2,FALSE)</f>
        <v>#N/A</v>
      </c>
      <c r="X218" s="137" t="e">
        <f>VLOOKUP(E218,DUKB!$A$6:$T$560,19,FALSE)</f>
        <v>#N/A</v>
      </c>
      <c r="Y218" s="137"/>
      <c r="Z218" s="139">
        <f t="shared" si="48"/>
        <v>0</v>
      </c>
      <c r="AA218" s="139" t="e">
        <f t="shared" si="49"/>
        <v>#N/A</v>
      </c>
      <c r="AB218" s="139" t="e">
        <f t="shared" si="50"/>
        <v>#N/A</v>
      </c>
      <c r="AC218" s="140" t="e">
        <f t="shared" si="51"/>
        <v>#N/A</v>
      </c>
      <c r="AD218" s="140" t="e">
        <f t="shared" si="52"/>
        <v>#N/A</v>
      </c>
      <c r="AE218" s="140" t="e">
        <f t="shared" si="53"/>
        <v>#N/A</v>
      </c>
      <c r="AF218" s="141" t="e">
        <f t="shared" si="54"/>
        <v>#N/A</v>
      </c>
      <c r="AH218">
        <f t="shared" si="55"/>
        <v>0</v>
      </c>
      <c r="AI218">
        <f t="shared" si="56"/>
        <v>183</v>
      </c>
    </row>
    <row r="219" spans="1:35" ht="15.75" customHeight="1">
      <c r="A219" s="65" t="str">
        <f t="shared" si="44"/>
        <v/>
      </c>
      <c r="B219" s="65">
        <f t="shared" si="57"/>
        <v>184</v>
      </c>
      <c r="C219" s="68" t="str">
        <f t="shared" si="46"/>
        <v/>
      </c>
      <c r="D219" s="69"/>
      <c r="E219" s="82"/>
      <c r="F219" s="65" t="e">
        <f>VLOOKUP(E219,DUKB!$A$6:$R$658,3,FALSE)</f>
        <v>#N/A</v>
      </c>
      <c r="G219" s="65" t="e">
        <f>VLOOKUP(E219,DUKB!$A$6:$R$658,4,FALSE)</f>
        <v>#N/A</v>
      </c>
      <c r="H219" s="65" t="e">
        <f>VLOOKUP(E219,DUKB!$A$6:$R$658,6,FALSE)</f>
        <v>#N/A</v>
      </c>
      <c r="I219" s="65" t="e">
        <f>VLOOKUP(E219,DUKB!$A$6:$R$658,7,FALSE)</f>
        <v>#N/A</v>
      </c>
      <c r="J219" s="65" t="e">
        <f>VLOOKUP(E219,DUKB!$A$6:$R$658,8,FALSE)</f>
        <v>#N/A</v>
      </c>
      <c r="K219" s="65" t="e">
        <f>VLOOKUP(E219,DUKB!$A$6:$R$658,9,FALSE)</f>
        <v>#N/A</v>
      </c>
      <c r="L219" s="65" t="e">
        <f>VLOOKUP(E219,DUKB!$A$6:$R$658,10,FALSE)</f>
        <v>#N/A</v>
      </c>
      <c r="M219" s="65" t="e">
        <f>VLOOKUP(E219,DUKB!$A$6:$R$658,11,FALSE)</f>
        <v>#N/A</v>
      </c>
      <c r="N219" s="65" t="e">
        <f>VLOOKUP(E219,DUKB!$A$6:$R$658,12,FALSE)</f>
        <v>#N/A</v>
      </c>
      <c r="O219" s="85" t="e">
        <f>VLOOKUP(E219,DUKB!$A$6:$R$658,13,FALSE)</f>
        <v>#N/A</v>
      </c>
      <c r="P219" s="86" t="e">
        <f>VLOOKUP(E219,DUKB!$A$6:$R$658,14,FALSE)</f>
        <v>#N/A</v>
      </c>
      <c r="Q219" s="86" t="e">
        <f>VLOOKUP(E219,DUKB!$A$6:$R$658,15,FALSE)</f>
        <v>#N/A</v>
      </c>
      <c r="R219" s="86" t="e">
        <f>VLOOKUP(E219,DUKB!$A$6:$R$658,16,FALSE)</f>
        <v>#N/A</v>
      </c>
      <c r="S219" s="86" t="e">
        <f>VLOOKUP(E219,DUKB!$A$6:$R$658,17,FALSE)</f>
        <v>#N/A</v>
      </c>
      <c r="T219" s="86" t="e">
        <f>VLOOKUP(E219,DUKB!$A$6:$R$658,18,FALSE)</f>
        <v>#N/A</v>
      </c>
      <c r="U219" s="73" t="str">
        <f t="shared" si="45"/>
        <v/>
      </c>
      <c r="V219" s="69">
        <f t="shared" si="47"/>
        <v>0</v>
      </c>
      <c r="W219" s="138" t="e">
        <f>VLOOKUP(E219,DUKB!$A$6:$B$565,2,FALSE)</f>
        <v>#N/A</v>
      </c>
      <c r="X219" s="137" t="e">
        <f>VLOOKUP(E219,DUKB!$A$6:$T$560,19,FALSE)</f>
        <v>#N/A</v>
      </c>
      <c r="Y219" s="137"/>
      <c r="Z219" s="139">
        <f t="shared" si="48"/>
        <v>0</v>
      </c>
      <c r="AA219" s="139" t="e">
        <f t="shared" si="49"/>
        <v>#N/A</v>
      </c>
      <c r="AB219" s="139" t="e">
        <f t="shared" si="50"/>
        <v>#N/A</v>
      </c>
      <c r="AC219" s="140" t="e">
        <f t="shared" si="51"/>
        <v>#N/A</v>
      </c>
      <c r="AD219" s="140" t="e">
        <f t="shared" si="52"/>
        <v>#N/A</v>
      </c>
      <c r="AE219" s="140" t="e">
        <f t="shared" si="53"/>
        <v>#N/A</v>
      </c>
      <c r="AF219" s="141" t="e">
        <f t="shared" si="54"/>
        <v>#N/A</v>
      </c>
      <c r="AH219">
        <f t="shared" si="55"/>
        <v>0</v>
      </c>
      <c r="AI219">
        <f t="shared" si="56"/>
        <v>184</v>
      </c>
    </row>
    <row r="220" spans="1:35" ht="15.75" customHeight="1">
      <c r="A220" s="65" t="str">
        <f t="shared" si="44"/>
        <v/>
      </c>
      <c r="B220" s="65">
        <f t="shared" si="57"/>
        <v>185</v>
      </c>
      <c r="C220" s="68" t="str">
        <f t="shared" si="46"/>
        <v/>
      </c>
      <c r="D220" s="69"/>
      <c r="E220" s="82"/>
      <c r="F220" s="65" t="e">
        <f>VLOOKUP(E220,DUKB!$A$6:$R$658,3,FALSE)</f>
        <v>#N/A</v>
      </c>
      <c r="G220" s="65" t="e">
        <f>VLOOKUP(E220,DUKB!$A$6:$R$658,4,FALSE)</f>
        <v>#N/A</v>
      </c>
      <c r="H220" s="65" t="e">
        <f>VLOOKUP(E220,DUKB!$A$6:$R$658,6,FALSE)</f>
        <v>#N/A</v>
      </c>
      <c r="I220" s="65" t="e">
        <f>VLOOKUP(E220,DUKB!$A$6:$R$658,7,FALSE)</f>
        <v>#N/A</v>
      </c>
      <c r="J220" s="65" t="e">
        <f>VLOOKUP(E220,DUKB!$A$6:$R$658,8,FALSE)</f>
        <v>#N/A</v>
      </c>
      <c r="K220" s="65" t="e">
        <f>VLOOKUP(E220,DUKB!$A$6:$R$658,9,FALSE)</f>
        <v>#N/A</v>
      </c>
      <c r="L220" s="65" t="e">
        <f>VLOOKUP(E220,DUKB!$A$6:$R$658,10,FALSE)</f>
        <v>#N/A</v>
      </c>
      <c r="M220" s="65" t="e">
        <f>VLOOKUP(E220,DUKB!$A$6:$R$658,11,FALSE)</f>
        <v>#N/A</v>
      </c>
      <c r="N220" s="65" t="e">
        <f>VLOOKUP(E220,DUKB!$A$6:$R$658,12,FALSE)</f>
        <v>#N/A</v>
      </c>
      <c r="O220" s="85" t="e">
        <f>VLOOKUP(E220,DUKB!$A$6:$R$658,13,FALSE)</f>
        <v>#N/A</v>
      </c>
      <c r="P220" s="86" t="e">
        <f>VLOOKUP(E220,DUKB!$A$6:$R$658,14,FALSE)</f>
        <v>#N/A</v>
      </c>
      <c r="Q220" s="86" t="e">
        <f>VLOOKUP(E220,DUKB!$A$6:$R$658,15,FALSE)</f>
        <v>#N/A</v>
      </c>
      <c r="R220" s="86" t="e">
        <f>VLOOKUP(E220,DUKB!$A$6:$R$658,16,FALSE)</f>
        <v>#N/A</v>
      </c>
      <c r="S220" s="86" t="e">
        <f>VLOOKUP(E220,DUKB!$A$6:$R$658,17,FALSE)</f>
        <v>#N/A</v>
      </c>
      <c r="T220" s="86" t="e">
        <f>VLOOKUP(E220,DUKB!$A$6:$R$658,18,FALSE)</f>
        <v>#N/A</v>
      </c>
      <c r="U220" s="73" t="str">
        <f t="shared" si="45"/>
        <v/>
      </c>
      <c r="V220" s="69">
        <f t="shared" si="47"/>
        <v>0</v>
      </c>
      <c r="W220" s="138" t="e">
        <f>VLOOKUP(E220,DUKB!$A$6:$B$565,2,FALSE)</f>
        <v>#N/A</v>
      </c>
      <c r="X220" s="137" t="e">
        <f>VLOOKUP(E220,DUKB!$A$6:$T$560,19,FALSE)</f>
        <v>#N/A</v>
      </c>
      <c r="Y220" s="137"/>
      <c r="Z220" s="139">
        <f t="shared" si="48"/>
        <v>0</v>
      </c>
      <c r="AA220" s="139" t="e">
        <f t="shared" si="49"/>
        <v>#N/A</v>
      </c>
      <c r="AB220" s="139" t="e">
        <f t="shared" si="50"/>
        <v>#N/A</v>
      </c>
      <c r="AC220" s="140" t="e">
        <f t="shared" si="51"/>
        <v>#N/A</v>
      </c>
      <c r="AD220" s="140" t="e">
        <f t="shared" si="52"/>
        <v>#N/A</v>
      </c>
      <c r="AE220" s="140" t="e">
        <f t="shared" si="53"/>
        <v>#N/A</v>
      </c>
      <c r="AF220" s="141" t="e">
        <f t="shared" si="54"/>
        <v>#N/A</v>
      </c>
      <c r="AH220">
        <f t="shared" si="55"/>
        <v>0</v>
      </c>
      <c r="AI220">
        <f t="shared" si="56"/>
        <v>185</v>
      </c>
    </row>
    <row r="221" spans="1:35" ht="15.75" customHeight="1">
      <c r="A221" s="65" t="str">
        <f t="shared" si="44"/>
        <v/>
      </c>
      <c r="B221" s="65">
        <f t="shared" si="57"/>
        <v>186</v>
      </c>
      <c r="C221" s="68" t="str">
        <f t="shared" si="46"/>
        <v/>
      </c>
      <c r="D221" s="69"/>
      <c r="E221" s="82"/>
      <c r="F221" s="65" t="e">
        <f>VLOOKUP(E221,DUKB!$A$6:$R$658,3,FALSE)</f>
        <v>#N/A</v>
      </c>
      <c r="G221" s="65" t="e">
        <f>VLOOKUP(E221,DUKB!$A$6:$R$658,4,FALSE)</f>
        <v>#N/A</v>
      </c>
      <c r="H221" s="65" t="e">
        <f>VLOOKUP(E221,DUKB!$A$6:$R$658,6,FALSE)</f>
        <v>#N/A</v>
      </c>
      <c r="I221" s="65" t="e">
        <f>VLOOKUP(E221,DUKB!$A$6:$R$658,7,FALSE)</f>
        <v>#N/A</v>
      </c>
      <c r="J221" s="65" t="e">
        <f>VLOOKUP(E221,DUKB!$A$6:$R$658,8,FALSE)</f>
        <v>#N/A</v>
      </c>
      <c r="K221" s="65" t="e">
        <f>VLOOKUP(E221,DUKB!$A$6:$R$658,9,FALSE)</f>
        <v>#N/A</v>
      </c>
      <c r="L221" s="65" t="e">
        <f>VLOOKUP(E221,DUKB!$A$6:$R$658,10,FALSE)</f>
        <v>#N/A</v>
      </c>
      <c r="M221" s="65" t="e">
        <f>VLOOKUP(E221,DUKB!$A$6:$R$658,11,FALSE)</f>
        <v>#N/A</v>
      </c>
      <c r="N221" s="65" t="e">
        <f>VLOOKUP(E221,DUKB!$A$6:$R$658,12,FALSE)</f>
        <v>#N/A</v>
      </c>
      <c r="O221" s="85" t="e">
        <f>VLOOKUP(E221,DUKB!$A$6:$R$658,13,FALSE)</f>
        <v>#N/A</v>
      </c>
      <c r="P221" s="86" t="e">
        <f>VLOOKUP(E221,DUKB!$A$6:$R$658,14,FALSE)</f>
        <v>#N/A</v>
      </c>
      <c r="Q221" s="86" t="e">
        <f>VLOOKUP(E221,DUKB!$A$6:$R$658,15,FALSE)</f>
        <v>#N/A</v>
      </c>
      <c r="R221" s="86" t="e">
        <f>VLOOKUP(E221,DUKB!$A$6:$R$658,16,FALSE)</f>
        <v>#N/A</v>
      </c>
      <c r="S221" s="86" t="e">
        <f>VLOOKUP(E221,DUKB!$A$6:$R$658,17,FALSE)</f>
        <v>#N/A</v>
      </c>
      <c r="T221" s="86" t="e">
        <f>VLOOKUP(E221,DUKB!$A$6:$R$658,18,FALSE)</f>
        <v>#N/A</v>
      </c>
      <c r="U221" s="73" t="str">
        <f t="shared" si="45"/>
        <v/>
      </c>
      <c r="V221" s="69">
        <f t="shared" si="47"/>
        <v>0</v>
      </c>
      <c r="W221" s="138" t="e">
        <f>VLOOKUP(E221,DUKB!$A$6:$B$565,2,FALSE)</f>
        <v>#N/A</v>
      </c>
      <c r="X221" s="137" t="e">
        <f>VLOOKUP(E221,DUKB!$A$6:$T$560,19,FALSE)</f>
        <v>#N/A</v>
      </c>
      <c r="Y221" s="137"/>
      <c r="Z221" s="139">
        <f t="shared" si="48"/>
        <v>0</v>
      </c>
      <c r="AA221" s="139" t="e">
        <f t="shared" si="49"/>
        <v>#N/A</v>
      </c>
      <c r="AB221" s="139" t="e">
        <f t="shared" si="50"/>
        <v>#N/A</v>
      </c>
      <c r="AC221" s="140" t="e">
        <f t="shared" si="51"/>
        <v>#N/A</v>
      </c>
      <c r="AD221" s="140" t="e">
        <f t="shared" si="52"/>
        <v>#N/A</v>
      </c>
      <c r="AE221" s="140" t="e">
        <f t="shared" si="53"/>
        <v>#N/A</v>
      </c>
      <c r="AF221" s="141" t="e">
        <f t="shared" si="54"/>
        <v>#N/A</v>
      </c>
      <c r="AH221">
        <f t="shared" si="55"/>
        <v>0</v>
      </c>
      <c r="AI221">
        <f t="shared" si="56"/>
        <v>186</v>
      </c>
    </row>
    <row r="222" spans="1:35" ht="15.75" customHeight="1">
      <c r="A222" s="65" t="str">
        <f t="shared" si="44"/>
        <v/>
      </c>
      <c r="B222" s="65">
        <f t="shared" si="57"/>
        <v>187</v>
      </c>
      <c r="C222" s="68" t="str">
        <f t="shared" si="46"/>
        <v/>
      </c>
      <c r="D222" s="69"/>
      <c r="E222" s="82"/>
      <c r="F222" s="65" t="e">
        <f>VLOOKUP(E222,DUKB!$A$6:$R$658,3,FALSE)</f>
        <v>#N/A</v>
      </c>
      <c r="G222" s="65" t="e">
        <f>VLOOKUP(E222,DUKB!$A$6:$R$658,4,FALSE)</f>
        <v>#N/A</v>
      </c>
      <c r="H222" s="65" t="e">
        <f>VLOOKUP(E222,DUKB!$A$6:$R$658,6,FALSE)</f>
        <v>#N/A</v>
      </c>
      <c r="I222" s="65" t="e">
        <f>VLOOKUP(E222,DUKB!$A$6:$R$658,7,FALSE)</f>
        <v>#N/A</v>
      </c>
      <c r="J222" s="65" t="e">
        <f>VLOOKUP(E222,DUKB!$A$6:$R$658,8,FALSE)</f>
        <v>#N/A</v>
      </c>
      <c r="K222" s="65" t="e">
        <f>VLOOKUP(E222,DUKB!$A$6:$R$658,9,FALSE)</f>
        <v>#N/A</v>
      </c>
      <c r="L222" s="65" t="e">
        <f>VLOOKUP(E222,DUKB!$A$6:$R$658,10,FALSE)</f>
        <v>#N/A</v>
      </c>
      <c r="M222" s="65" t="e">
        <f>VLOOKUP(E222,DUKB!$A$6:$R$658,11,FALSE)</f>
        <v>#N/A</v>
      </c>
      <c r="N222" s="65" t="e">
        <f>VLOOKUP(E222,DUKB!$A$6:$R$658,12,FALSE)</f>
        <v>#N/A</v>
      </c>
      <c r="O222" s="85" t="e">
        <f>VLOOKUP(E222,DUKB!$A$6:$R$658,13,FALSE)</f>
        <v>#N/A</v>
      </c>
      <c r="P222" s="86" t="e">
        <f>VLOOKUP(E222,DUKB!$A$6:$R$658,14,FALSE)</f>
        <v>#N/A</v>
      </c>
      <c r="Q222" s="86" t="e">
        <f>VLOOKUP(E222,DUKB!$A$6:$R$658,15,FALSE)</f>
        <v>#N/A</v>
      </c>
      <c r="R222" s="86" t="e">
        <f>VLOOKUP(E222,DUKB!$A$6:$R$658,16,FALSE)</f>
        <v>#N/A</v>
      </c>
      <c r="S222" s="86" t="e">
        <f>VLOOKUP(E222,DUKB!$A$6:$R$658,17,FALSE)</f>
        <v>#N/A</v>
      </c>
      <c r="T222" s="86" t="e">
        <f>VLOOKUP(E222,DUKB!$A$6:$R$658,18,FALSE)</f>
        <v>#N/A</v>
      </c>
      <c r="U222" s="73" t="str">
        <f t="shared" si="45"/>
        <v/>
      </c>
      <c r="V222" s="69">
        <f t="shared" si="47"/>
        <v>0</v>
      </c>
      <c r="W222" s="138" t="e">
        <f>VLOOKUP(E222,DUKB!$A$6:$B$565,2,FALSE)</f>
        <v>#N/A</v>
      </c>
      <c r="X222" s="137" t="e">
        <f>VLOOKUP(E222,DUKB!$A$6:$T$560,19,FALSE)</f>
        <v>#N/A</v>
      </c>
      <c r="Y222" s="137"/>
      <c r="Z222" s="139">
        <f t="shared" si="48"/>
        <v>0</v>
      </c>
      <c r="AA222" s="139" t="e">
        <f t="shared" si="49"/>
        <v>#N/A</v>
      </c>
      <c r="AB222" s="139" t="e">
        <f t="shared" si="50"/>
        <v>#N/A</v>
      </c>
      <c r="AC222" s="140" t="e">
        <f t="shared" si="51"/>
        <v>#N/A</v>
      </c>
      <c r="AD222" s="140" t="e">
        <f t="shared" si="52"/>
        <v>#N/A</v>
      </c>
      <c r="AE222" s="140" t="e">
        <f t="shared" si="53"/>
        <v>#N/A</v>
      </c>
      <c r="AF222" s="141" t="e">
        <f t="shared" si="54"/>
        <v>#N/A</v>
      </c>
      <c r="AH222">
        <f t="shared" si="55"/>
        <v>0</v>
      </c>
      <c r="AI222">
        <f t="shared" si="56"/>
        <v>187</v>
      </c>
    </row>
    <row r="223" spans="1:35" ht="15.75" customHeight="1">
      <c r="A223" s="65" t="str">
        <f t="shared" si="44"/>
        <v/>
      </c>
      <c r="B223" s="65">
        <f t="shared" si="57"/>
        <v>188</v>
      </c>
      <c r="C223" s="68" t="str">
        <f t="shared" si="46"/>
        <v/>
      </c>
      <c r="D223" s="69"/>
      <c r="E223" s="82"/>
      <c r="F223" s="65" t="e">
        <f>VLOOKUP(E223,DUKB!$A$6:$R$658,3,FALSE)</f>
        <v>#N/A</v>
      </c>
      <c r="G223" s="65" t="e">
        <f>VLOOKUP(E223,DUKB!$A$6:$R$658,4,FALSE)</f>
        <v>#N/A</v>
      </c>
      <c r="H223" s="65" t="e">
        <f>VLOOKUP(E223,DUKB!$A$6:$R$658,6,FALSE)</f>
        <v>#N/A</v>
      </c>
      <c r="I223" s="65" t="e">
        <f>VLOOKUP(E223,DUKB!$A$6:$R$658,7,FALSE)</f>
        <v>#N/A</v>
      </c>
      <c r="J223" s="65" t="e">
        <f>VLOOKUP(E223,DUKB!$A$6:$R$658,8,FALSE)</f>
        <v>#N/A</v>
      </c>
      <c r="K223" s="65" t="e">
        <f>VLOOKUP(E223,DUKB!$A$6:$R$658,9,FALSE)</f>
        <v>#N/A</v>
      </c>
      <c r="L223" s="65" t="e">
        <f>VLOOKUP(E223,DUKB!$A$6:$R$658,10,FALSE)</f>
        <v>#N/A</v>
      </c>
      <c r="M223" s="65" t="e">
        <f>VLOOKUP(E223,DUKB!$A$6:$R$658,11,FALSE)</f>
        <v>#N/A</v>
      </c>
      <c r="N223" s="65" t="e">
        <f>VLOOKUP(E223,DUKB!$A$6:$R$658,12,FALSE)</f>
        <v>#N/A</v>
      </c>
      <c r="O223" s="85" t="e">
        <f>VLOOKUP(E223,DUKB!$A$6:$R$658,13,FALSE)</f>
        <v>#N/A</v>
      </c>
      <c r="P223" s="86" t="e">
        <f>VLOOKUP(E223,DUKB!$A$6:$R$658,14,FALSE)</f>
        <v>#N/A</v>
      </c>
      <c r="Q223" s="86" t="e">
        <f>VLOOKUP(E223,DUKB!$A$6:$R$658,15,FALSE)</f>
        <v>#N/A</v>
      </c>
      <c r="R223" s="86" t="e">
        <f>VLOOKUP(E223,DUKB!$A$6:$R$658,16,FALSE)</f>
        <v>#N/A</v>
      </c>
      <c r="S223" s="86" t="e">
        <f>VLOOKUP(E223,DUKB!$A$6:$R$658,17,FALSE)</f>
        <v>#N/A</v>
      </c>
      <c r="T223" s="86" t="e">
        <f>VLOOKUP(E223,DUKB!$A$6:$R$658,18,FALSE)</f>
        <v>#N/A</v>
      </c>
      <c r="U223" s="73" t="str">
        <f t="shared" si="45"/>
        <v/>
      </c>
      <c r="V223" s="69">
        <f t="shared" si="47"/>
        <v>0</v>
      </c>
      <c r="W223" s="138" t="e">
        <f>VLOOKUP(E223,DUKB!$A$6:$B$565,2,FALSE)</f>
        <v>#N/A</v>
      </c>
      <c r="X223" s="137" t="e">
        <f>VLOOKUP(E223,DUKB!$A$6:$T$560,19,FALSE)</f>
        <v>#N/A</v>
      </c>
      <c r="Y223" s="137"/>
      <c r="Z223" s="139">
        <f t="shared" si="48"/>
        <v>0</v>
      </c>
      <c r="AA223" s="139" t="e">
        <f t="shared" si="49"/>
        <v>#N/A</v>
      </c>
      <c r="AB223" s="139" t="e">
        <f t="shared" si="50"/>
        <v>#N/A</v>
      </c>
      <c r="AC223" s="140" t="e">
        <f t="shared" si="51"/>
        <v>#N/A</v>
      </c>
      <c r="AD223" s="140" t="e">
        <f t="shared" si="52"/>
        <v>#N/A</v>
      </c>
      <c r="AE223" s="140" t="e">
        <f t="shared" si="53"/>
        <v>#N/A</v>
      </c>
      <c r="AF223" s="141" t="e">
        <f t="shared" si="54"/>
        <v>#N/A</v>
      </c>
      <c r="AH223">
        <f t="shared" si="55"/>
        <v>0</v>
      </c>
      <c r="AI223">
        <f t="shared" si="56"/>
        <v>188</v>
      </c>
    </row>
    <row r="224" spans="1:35" ht="15.75" customHeight="1">
      <c r="A224" s="65" t="str">
        <f t="shared" si="44"/>
        <v/>
      </c>
      <c r="B224" s="65">
        <f t="shared" si="57"/>
        <v>189</v>
      </c>
      <c r="C224" s="68" t="str">
        <f t="shared" si="46"/>
        <v/>
      </c>
      <c r="D224" s="69"/>
      <c r="E224" s="82"/>
      <c r="F224" s="65" t="e">
        <f>VLOOKUP(E224,DUKB!$A$6:$R$658,3,FALSE)</f>
        <v>#N/A</v>
      </c>
      <c r="G224" s="65" t="e">
        <f>VLOOKUP(E224,DUKB!$A$6:$R$658,4,FALSE)</f>
        <v>#N/A</v>
      </c>
      <c r="H224" s="65" t="e">
        <f>VLOOKUP(E224,DUKB!$A$6:$R$658,6,FALSE)</f>
        <v>#N/A</v>
      </c>
      <c r="I224" s="65" t="e">
        <f>VLOOKUP(E224,DUKB!$A$6:$R$658,7,FALSE)</f>
        <v>#N/A</v>
      </c>
      <c r="J224" s="65" t="e">
        <f>VLOOKUP(E224,DUKB!$A$6:$R$658,8,FALSE)</f>
        <v>#N/A</v>
      </c>
      <c r="K224" s="65" t="e">
        <f>VLOOKUP(E224,DUKB!$A$6:$R$658,9,FALSE)</f>
        <v>#N/A</v>
      </c>
      <c r="L224" s="65" t="e">
        <f>VLOOKUP(E224,DUKB!$A$6:$R$658,10,FALSE)</f>
        <v>#N/A</v>
      </c>
      <c r="M224" s="65" t="e">
        <f>VLOOKUP(E224,DUKB!$A$6:$R$658,11,FALSE)</f>
        <v>#N/A</v>
      </c>
      <c r="N224" s="65" t="e">
        <f>VLOOKUP(E224,DUKB!$A$6:$R$658,12,FALSE)</f>
        <v>#N/A</v>
      </c>
      <c r="O224" s="85" t="e">
        <f>VLOOKUP(E224,DUKB!$A$6:$R$658,13,FALSE)</f>
        <v>#N/A</v>
      </c>
      <c r="P224" s="86" t="e">
        <f>VLOOKUP(E224,DUKB!$A$6:$R$658,14,FALSE)</f>
        <v>#N/A</v>
      </c>
      <c r="Q224" s="86" t="e">
        <f>VLOOKUP(E224,DUKB!$A$6:$R$658,15,FALSE)</f>
        <v>#N/A</v>
      </c>
      <c r="R224" s="86" t="e">
        <f>VLOOKUP(E224,DUKB!$A$6:$R$658,16,FALSE)</f>
        <v>#N/A</v>
      </c>
      <c r="S224" s="86" t="e">
        <f>VLOOKUP(E224,DUKB!$A$6:$R$658,17,FALSE)</f>
        <v>#N/A</v>
      </c>
      <c r="T224" s="86" t="e">
        <f>VLOOKUP(E224,DUKB!$A$6:$R$658,18,FALSE)</f>
        <v>#N/A</v>
      </c>
      <c r="U224" s="73" t="str">
        <f t="shared" si="45"/>
        <v/>
      </c>
      <c r="V224" s="69">
        <f t="shared" si="47"/>
        <v>0</v>
      </c>
      <c r="W224" s="138" t="e">
        <f>VLOOKUP(E224,DUKB!$A$6:$B$565,2,FALSE)</f>
        <v>#N/A</v>
      </c>
      <c r="X224" s="137" t="e">
        <f>VLOOKUP(E224,DUKB!$A$6:$T$560,19,FALSE)</f>
        <v>#N/A</v>
      </c>
      <c r="Y224" s="137"/>
      <c r="Z224" s="139">
        <f t="shared" si="48"/>
        <v>0</v>
      </c>
      <c r="AA224" s="139" t="e">
        <f t="shared" si="49"/>
        <v>#N/A</v>
      </c>
      <c r="AB224" s="139" t="e">
        <f t="shared" si="50"/>
        <v>#N/A</v>
      </c>
      <c r="AC224" s="140" t="e">
        <f t="shared" si="51"/>
        <v>#N/A</v>
      </c>
      <c r="AD224" s="140" t="e">
        <f t="shared" si="52"/>
        <v>#N/A</v>
      </c>
      <c r="AE224" s="140" t="e">
        <f t="shared" si="53"/>
        <v>#N/A</v>
      </c>
      <c r="AF224" s="141" t="e">
        <f t="shared" si="54"/>
        <v>#N/A</v>
      </c>
      <c r="AH224">
        <f t="shared" si="55"/>
        <v>0</v>
      </c>
      <c r="AI224">
        <f t="shared" si="56"/>
        <v>189</v>
      </c>
    </row>
    <row r="225" spans="1:35" ht="15.75" customHeight="1">
      <c r="A225" s="65" t="str">
        <f t="shared" si="44"/>
        <v/>
      </c>
      <c r="B225" s="65">
        <f t="shared" si="57"/>
        <v>190</v>
      </c>
      <c r="C225" s="68" t="str">
        <f t="shared" si="46"/>
        <v/>
      </c>
      <c r="D225" s="69"/>
      <c r="E225" s="82"/>
      <c r="F225" s="65" t="e">
        <f>VLOOKUP(E225,DUKB!$A$6:$R$658,3,FALSE)</f>
        <v>#N/A</v>
      </c>
      <c r="G225" s="65" t="e">
        <f>VLOOKUP(E225,DUKB!$A$6:$R$658,4,FALSE)</f>
        <v>#N/A</v>
      </c>
      <c r="H225" s="65" t="e">
        <f>VLOOKUP(E225,DUKB!$A$6:$R$658,6,FALSE)</f>
        <v>#N/A</v>
      </c>
      <c r="I225" s="65" t="e">
        <f>VLOOKUP(E225,DUKB!$A$6:$R$658,7,FALSE)</f>
        <v>#N/A</v>
      </c>
      <c r="J225" s="65" t="e">
        <f>VLOOKUP(E225,DUKB!$A$6:$R$658,8,FALSE)</f>
        <v>#N/A</v>
      </c>
      <c r="K225" s="65" t="e">
        <f>VLOOKUP(E225,DUKB!$A$6:$R$658,9,FALSE)</f>
        <v>#N/A</v>
      </c>
      <c r="L225" s="65" t="e">
        <f>VLOOKUP(E225,DUKB!$A$6:$R$658,10,FALSE)</f>
        <v>#N/A</v>
      </c>
      <c r="M225" s="65" t="e">
        <f>VLOOKUP(E225,DUKB!$A$6:$R$658,11,FALSE)</f>
        <v>#N/A</v>
      </c>
      <c r="N225" s="65" t="e">
        <f>VLOOKUP(E225,DUKB!$A$6:$R$658,12,FALSE)</f>
        <v>#N/A</v>
      </c>
      <c r="O225" s="85" t="e">
        <f>VLOOKUP(E225,DUKB!$A$6:$R$658,13,FALSE)</f>
        <v>#N/A</v>
      </c>
      <c r="P225" s="86" t="e">
        <f>VLOOKUP(E225,DUKB!$A$6:$R$658,14,FALSE)</f>
        <v>#N/A</v>
      </c>
      <c r="Q225" s="86" t="e">
        <f>VLOOKUP(E225,DUKB!$A$6:$R$658,15,FALSE)</f>
        <v>#N/A</v>
      </c>
      <c r="R225" s="86" t="e">
        <f>VLOOKUP(E225,DUKB!$A$6:$R$658,16,FALSE)</f>
        <v>#N/A</v>
      </c>
      <c r="S225" s="86" t="e">
        <f>VLOOKUP(E225,DUKB!$A$6:$R$658,17,FALSE)</f>
        <v>#N/A</v>
      </c>
      <c r="T225" s="86" t="e">
        <f>VLOOKUP(E225,DUKB!$A$6:$R$658,18,FALSE)</f>
        <v>#N/A</v>
      </c>
      <c r="U225" s="73" t="str">
        <f t="shared" si="45"/>
        <v/>
      </c>
      <c r="V225" s="69">
        <f t="shared" si="47"/>
        <v>0</v>
      </c>
      <c r="W225" s="138" t="e">
        <f>VLOOKUP(E225,DUKB!$A$6:$B$565,2,FALSE)</f>
        <v>#N/A</v>
      </c>
      <c r="X225" s="137" t="e">
        <f>VLOOKUP(E225,DUKB!$A$6:$T$560,19,FALSE)</f>
        <v>#N/A</v>
      </c>
      <c r="Y225" s="137"/>
      <c r="Z225" s="139">
        <f t="shared" si="48"/>
        <v>0</v>
      </c>
      <c r="AA225" s="139" t="e">
        <f t="shared" si="49"/>
        <v>#N/A</v>
      </c>
      <c r="AB225" s="139" t="e">
        <f t="shared" si="50"/>
        <v>#N/A</v>
      </c>
      <c r="AC225" s="140" t="e">
        <f t="shared" si="51"/>
        <v>#N/A</v>
      </c>
      <c r="AD225" s="140" t="e">
        <f t="shared" si="52"/>
        <v>#N/A</v>
      </c>
      <c r="AE225" s="140" t="e">
        <f t="shared" si="53"/>
        <v>#N/A</v>
      </c>
      <c r="AF225" s="141" t="e">
        <f t="shared" si="54"/>
        <v>#N/A</v>
      </c>
      <c r="AH225">
        <f t="shared" si="55"/>
        <v>0</v>
      </c>
      <c r="AI225">
        <f t="shared" si="56"/>
        <v>190</v>
      </c>
    </row>
    <row r="226" spans="1:35" ht="15.75" customHeight="1">
      <c r="A226" s="65" t="str">
        <f t="shared" si="44"/>
        <v/>
      </c>
      <c r="B226" s="65">
        <f t="shared" si="57"/>
        <v>191</v>
      </c>
      <c r="C226" s="68" t="str">
        <f t="shared" si="46"/>
        <v/>
      </c>
      <c r="D226" s="69"/>
      <c r="E226" s="82"/>
      <c r="F226" s="65" t="e">
        <f>VLOOKUP(E226,DUKB!$A$6:$R$658,3,FALSE)</f>
        <v>#N/A</v>
      </c>
      <c r="G226" s="65" t="e">
        <f>VLOOKUP(E226,DUKB!$A$6:$R$658,4,FALSE)</f>
        <v>#N/A</v>
      </c>
      <c r="H226" s="65" t="e">
        <f>VLOOKUP(E226,DUKB!$A$6:$R$658,6,FALSE)</f>
        <v>#N/A</v>
      </c>
      <c r="I226" s="65" t="e">
        <f>VLOOKUP(E226,DUKB!$A$6:$R$658,7,FALSE)</f>
        <v>#N/A</v>
      </c>
      <c r="J226" s="65" t="e">
        <f>VLOOKUP(E226,DUKB!$A$6:$R$658,8,FALSE)</f>
        <v>#N/A</v>
      </c>
      <c r="K226" s="65" t="e">
        <f>VLOOKUP(E226,DUKB!$A$6:$R$658,9,FALSE)</f>
        <v>#N/A</v>
      </c>
      <c r="L226" s="65" t="e">
        <f>VLOOKUP(E226,DUKB!$A$6:$R$658,10,FALSE)</f>
        <v>#N/A</v>
      </c>
      <c r="M226" s="65" t="e">
        <f>VLOOKUP(E226,DUKB!$A$6:$R$658,11,FALSE)</f>
        <v>#N/A</v>
      </c>
      <c r="N226" s="65" t="e">
        <f>VLOOKUP(E226,DUKB!$A$6:$R$658,12,FALSE)</f>
        <v>#N/A</v>
      </c>
      <c r="O226" s="85" t="e">
        <f>VLOOKUP(E226,DUKB!$A$6:$R$658,13,FALSE)</f>
        <v>#N/A</v>
      </c>
      <c r="P226" s="86" t="e">
        <f>VLOOKUP(E226,DUKB!$A$6:$R$658,14,FALSE)</f>
        <v>#N/A</v>
      </c>
      <c r="Q226" s="86" t="e">
        <f>VLOOKUP(E226,DUKB!$A$6:$R$658,15,FALSE)</f>
        <v>#N/A</v>
      </c>
      <c r="R226" s="86" t="e">
        <f>VLOOKUP(E226,DUKB!$A$6:$R$658,16,FALSE)</f>
        <v>#N/A</v>
      </c>
      <c r="S226" s="86" t="e">
        <f>VLOOKUP(E226,DUKB!$A$6:$R$658,17,FALSE)</f>
        <v>#N/A</v>
      </c>
      <c r="T226" s="86" t="e">
        <f>VLOOKUP(E226,DUKB!$A$6:$R$658,18,FALSE)</f>
        <v>#N/A</v>
      </c>
      <c r="U226" s="73" t="str">
        <f t="shared" si="45"/>
        <v/>
      </c>
      <c r="V226" s="69">
        <f t="shared" si="47"/>
        <v>0</v>
      </c>
      <c r="W226" s="138" t="e">
        <f>VLOOKUP(E226,DUKB!$A$6:$B$565,2,FALSE)</f>
        <v>#N/A</v>
      </c>
      <c r="X226" s="137" t="e">
        <f>VLOOKUP(E226,DUKB!$A$6:$T$560,19,FALSE)</f>
        <v>#N/A</v>
      </c>
      <c r="Y226" s="137"/>
      <c r="Z226" s="139">
        <f t="shared" si="48"/>
        <v>0</v>
      </c>
      <c r="AA226" s="139" t="e">
        <f t="shared" si="49"/>
        <v>#N/A</v>
      </c>
      <c r="AB226" s="139" t="e">
        <f t="shared" si="50"/>
        <v>#N/A</v>
      </c>
      <c r="AC226" s="140" t="e">
        <f t="shared" si="51"/>
        <v>#N/A</v>
      </c>
      <c r="AD226" s="140" t="e">
        <f t="shared" si="52"/>
        <v>#N/A</v>
      </c>
      <c r="AE226" s="140" t="e">
        <f t="shared" si="53"/>
        <v>#N/A</v>
      </c>
      <c r="AF226" s="141" t="e">
        <f t="shared" si="54"/>
        <v>#N/A</v>
      </c>
      <c r="AH226">
        <f t="shared" si="55"/>
        <v>0</v>
      </c>
      <c r="AI226">
        <f t="shared" si="56"/>
        <v>191</v>
      </c>
    </row>
    <row r="227" spans="1:35" ht="15.75" customHeight="1">
      <c r="A227" s="65" t="str">
        <f t="shared" si="44"/>
        <v/>
      </c>
      <c r="B227" s="65">
        <f t="shared" si="57"/>
        <v>192</v>
      </c>
      <c r="C227" s="68" t="str">
        <f t="shared" si="46"/>
        <v/>
      </c>
      <c r="D227" s="69"/>
      <c r="E227" s="82"/>
      <c r="F227" s="65" t="e">
        <f>VLOOKUP(E227,DUKB!$A$6:$R$658,3,FALSE)</f>
        <v>#N/A</v>
      </c>
      <c r="G227" s="65" t="e">
        <f>VLOOKUP(E227,DUKB!$A$6:$R$658,4,FALSE)</f>
        <v>#N/A</v>
      </c>
      <c r="H227" s="65" t="e">
        <f>VLOOKUP(E227,DUKB!$A$6:$R$658,6,FALSE)</f>
        <v>#N/A</v>
      </c>
      <c r="I227" s="65" t="e">
        <f>VLOOKUP(E227,DUKB!$A$6:$R$658,7,FALSE)</f>
        <v>#N/A</v>
      </c>
      <c r="J227" s="65" t="e">
        <f>VLOOKUP(E227,DUKB!$A$6:$R$658,8,FALSE)</f>
        <v>#N/A</v>
      </c>
      <c r="K227" s="65" t="e">
        <f>VLOOKUP(E227,DUKB!$A$6:$R$658,9,FALSE)</f>
        <v>#N/A</v>
      </c>
      <c r="L227" s="65" t="e">
        <f>VLOOKUP(E227,DUKB!$A$6:$R$658,10,FALSE)</f>
        <v>#N/A</v>
      </c>
      <c r="M227" s="65" t="e">
        <f>VLOOKUP(E227,DUKB!$A$6:$R$658,11,FALSE)</f>
        <v>#N/A</v>
      </c>
      <c r="N227" s="65" t="e">
        <f>VLOOKUP(E227,DUKB!$A$6:$R$658,12,FALSE)</f>
        <v>#N/A</v>
      </c>
      <c r="O227" s="85" t="e">
        <f>VLOOKUP(E227,DUKB!$A$6:$R$658,13,FALSE)</f>
        <v>#N/A</v>
      </c>
      <c r="P227" s="86" t="e">
        <f>VLOOKUP(E227,DUKB!$A$6:$R$658,14,FALSE)</f>
        <v>#N/A</v>
      </c>
      <c r="Q227" s="86" t="e">
        <f>VLOOKUP(E227,DUKB!$A$6:$R$658,15,FALSE)</f>
        <v>#N/A</v>
      </c>
      <c r="R227" s="86" t="e">
        <f>VLOOKUP(E227,DUKB!$A$6:$R$658,16,FALSE)</f>
        <v>#N/A</v>
      </c>
      <c r="S227" s="86" t="e">
        <f>VLOOKUP(E227,DUKB!$A$6:$R$658,17,FALSE)</f>
        <v>#N/A</v>
      </c>
      <c r="T227" s="86" t="e">
        <f>VLOOKUP(E227,DUKB!$A$6:$R$658,18,FALSE)</f>
        <v>#N/A</v>
      </c>
      <c r="U227" s="73" t="str">
        <f t="shared" si="45"/>
        <v/>
      </c>
      <c r="V227" s="69">
        <f t="shared" si="47"/>
        <v>0</v>
      </c>
      <c r="W227" s="138" t="e">
        <f>VLOOKUP(E227,DUKB!$A$6:$B$565,2,FALSE)</f>
        <v>#N/A</v>
      </c>
      <c r="X227" s="137" t="e">
        <f>VLOOKUP(E227,DUKB!$A$6:$T$560,19,FALSE)</f>
        <v>#N/A</v>
      </c>
      <c r="Y227" s="137"/>
      <c r="Z227" s="139">
        <f t="shared" si="48"/>
        <v>0</v>
      </c>
      <c r="AA227" s="139" t="e">
        <f t="shared" si="49"/>
        <v>#N/A</v>
      </c>
      <c r="AB227" s="139" t="e">
        <f t="shared" si="50"/>
        <v>#N/A</v>
      </c>
      <c r="AC227" s="140" t="e">
        <f t="shared" si="51"/>
        <v>#N/A</v>
      </c>
      <c r="AD227" s="140" t="e">
        <f t="shared" si="52"/>
        <v>#N/A</v>
      </c>
      <c r="AE227" s="140" t="e">
        <f t="shared" si="53"/>
        <v>#N/A</v>
      </c>
      <c r="AF227" s="141" t="e">
        <f t="shared" si="54"/>
        <v>#N/A</v>
      </c>
      <c r="AH227">
        <f t="shared" si="55"/>
        <v>0</v>
      </c>
      <c r="AI227">
        <f t="shared" si="56"/>
        <v>192</v>
      </c>
    </row>
    <row r="228" spans="1:35" ht="15.75" customHeight="1">
      <c r="A228" s="65" t="str">
        <f t="shared" si="44"/>
        <v/>
      </c>
      <c r="B228" s="65">
        <f t="shared" si="57"/>
        <v>193</v>
      </c>
      <c r="C228" s="68" t="str">
        <f t="shared" si="46"/>
        <v/>
      </c>
      <c r="D228" s="69"/>
      <c r="E228" s="82"/>
      <c r="F228" s="65" t="e">
        <f>VLOOKUP(E228,DUKB!$A$6:$R$658,3,FALSE)</f>
        <v>#N/A</v>
      </c>
      <c r="G228" s="65" t="e">
        <f>VLOOKUP(E228,DUKB!$A$6:$R$658,4,FALSE)</f>
        <v>#N/A</v>
      </c>
      <c r="H228" s="65" t="e">
        <f>VLOOKUP(E228,DUKB!$A$6:$R$658,6,FALSE)</f>
        <v>#N/A</v>
      </c>
      <c r="I228" s="65" t="e">
        <f>VLOOKUP(E228,DUKB!$A$6:$R$658,7,FALSE)</f>
        <v>#N/A</v>
      </c>
      <c r="J228" s="65" t="e">
        <f>VLOOKUP(E228,DUKB!$A$6:$R$658,8,FALSE)</f>
        <v>#N/A</v>
      </c>
      <c r="K228" s="65" t="e">
        <f>VLOOKUP(E228,DUKB!$A$6:$R$658,9,FALSE)</f>
        <v>#N/A</v>
      </c>
      <c r="L228" s="65" t="e">
        <f>VLOOKUP(E228,DUKB!$A$6:$R$658,10,FALSE)</f>
        <v>#N/A</v>
      </c>
      <c r="M228" s="65" t="e">
        <f>VLOOKUP(E228,DUKB!$A$6:$R$658,11,FALSE)</f>
        <v>#N/A</v>
      </c>
      <c r="N228" s="65" t="e">
        <f>VLOOKUP(E228,DUKB!$A$6:$R$658,12,FALSE)</f>
        <v>#N/A</v>
      </c>
      <c r="O228" s="85" t="e">
        <f>VLOOKUP(E228,DUKB!$A$6:$R$658,13,FALSE)</f>
        <v>#N/A</v>
      </c>
      <c r="P228" s="86" t="e">
        <f>VLOOKUP(E228,DUKB!$A$6:$R$658,14,FALSE)</f>
        <v>#N/A</v>
      </c>
      <c r="Q228" s="86" t="e">
        <f>VLOOKUP(E228,DUKB!$A$6:$R$658,15,FALSE)</f>
        <v>#N/A</v>
      </c>
      <c r="R228" s="86" t="e">
        <f>VLOOKUP(E228,DUKB!$A$6:$R$658,16,FALSE)</f>
        <v>#N/A</v>
      </c>
      <c r="S228" s="86" t="e">
        <f>VLOOKUP(E228,DUKB!$A$6:$R$658,17,FALSE)</f>
        <v>#N/A</v>
      </c>
      <c r="T228" s="86" t="e">
        <f>VLOOKUP(E228,DUKB!$A$6:$R$658,18,FALSE)</f>
        <v>#N/A</v>
      </c>
      <c r="U228" s="73" t="str">
        <f t="shared" si="45"/>
        <v/>
      </c>
      <c r="V228" s="69">
        <f t="shared" si="47"/>
        <v>0</v>
      </c>
      <c r="W228" s="138" t="e">
        <f>VLOOKUP(E228,DUKB!$A$6:$B$565,2,FALSE)</f>
        <v>#N/A</v>
      </c>
      <c r="X228" s="137" t="e">
        <f>VLOOKUP(E228,DUKB!$A$6:$T$560,19,FALSE)</f>
        <v>#N/A</v>
      </c>
      <c r="Y228" s="137"/>
      <c r="Z228" s="139">
        <f t="shared" si="48"/>
        <v>0</v>
      </c>
      <c r="AA228" s="139" t="e">
        <f t="shared" si="49"/>
        <v>#N/A</v>
      </c>
      <c r="AB228" s="139" t="e">
        <f t="shared" si="50"/>
        <v>#N/A</v>
      </c>
      <c r="AC228" s="140" t="e">
        <f t="shared" si="51"/>
        <v>#N/A</v>
      </c>
      <c r="AD228" s="140" t="e">
        <f t="shared" si="52"/>
        <v>#N/A</v>
      </c>
      <c r="AE228" s="140" t="e">
        <f t="shared" si="53"/>
        <v>#N/A</v>
      </c>
      <c r="AF228" s="141" t="e">
        <f t="shared" si="54"/>
        <v>#N/A</v>
      </c>
      <c r="AH228">
        <f t="shared" si="55"/>
        <v>0</v>
      </c>
      <c r="AI228">
        <f t="shared" si="56"/>
        <v>193</v>
      </c>
    </row>
    <row r="229" spans="1:35" ht="15.75" customHeight="1">
      <c r="A229" s="65" t="str">
        <f t="shared" si="44"/>
        <v/>
      </c>
      <c r="B229" s="65">
        <f t="shared" si="57"/>
        <v>194</v>
      </c>
      <c r="C229" s="68" t="str">
        <f t="shared" si="46"/>
        <v/>
      </c>
      <c r="D229" s="69"/>
      <c r="E229" s="82"/>
      <c r="F229" s="65" t="e">
        <f>VLOOKUP(E229,DUKB!$A$6:$R$658,3,FALSE)</f>
        <v>#N/A</v>
      </c>
      <c r="G229" s="65" t="e">
        <f>VLOOKUP(E229,DUKB!$A$6:$R$658,4,FALSE)</f>
        <v>#N/A</v>
      </c>
      <c r="H229" s="65" t="e">
        <f>VLOOKUP(E229,DUKB!$A$6:$R$658,6,FALSE)</f>
        <v>#N/A</v>
      </c>
      <c r="I229" s="65" t="e">
        <f>VLOOKUP(E229,DUKB!$A$6:$R$658,7,FALSE)</f>
        <v>#N/A</v>
      </c>
      <c r="J229" s="65" t="e">
        <f>VLOOKUP(E229,DUKB!$A$6:$R$658,8,FALSE)</f>
        <v>#N/A</v>
      </c>
      <c r="K229" s="65" t="e">
        <f>VLOOKUP(E229,DUKB!$A$6:$R$658,9,FALSE)</f>
        <v>#N/A</v>
      </c>
      <c r="L229" s="65" t="e">
        <f>VLOOKUP(E229,DUKB!$A$6:$R$658,10,FALSE)</f>
        <v>#N/A</v>
      </c>
      <c r="M229" s="65" t="e">
        <f>VLOOKUP(E229,DUKB!$A$6:$R$658,11,FALSE)</f>
        <v>#N/A</v>
      </c>
      <c r="N229" s="65" t="e">
        <f>VLOOKUP(E229,DUKB!$A$6:$R$658,12,FALSE)</f>
        <v>#N/A</v>
      </c>
      <c r="O229" s="85" t="e">
        <f>VLOOKUP(E229,DUKB!$A$6:$R$658,13,FALSE)</f>
        <v>#N/A</v>
      </c>
      <c r="P229" s="86" t="e">
        <f>VLOOKUP(E229,DUKB!$A$6:$R$658,14,FALSE)</f>
        <v>#N/A</v>
      </c>
      <c r="Q229" s="86" t="e">
        <f>VLOOKUP(E229,DUKB!$A$6:$R$658,15,FALSE)</f>
        <v>#N/A</v>
      </c>
      <c r="R229" s="86" t="e">
        <f>VLOOKUP(E229,DUKB!$A$6:$R$658,16,FALSE)</f>
        <v>#N/A</v>
      </c>
      <c r="S229" s="86" t="e">
        <f>VLOOKUP(E229,DUKB!$A$6:$R$658,17,FALSE)</f>
        <v>#N/A</v>
      </c>
      <c r="T229" s="86" t="e">
        <f>VLOOKUP(E229,DUKB!$A$6:$R$658,18,FALSE)</f>
        <v>#N/A</v>
      </c>
      <c r="U229" s="73" t="str">
        <f t="shared" si="45"/>
        <v/>
      </c>
      <c r="V229" s="69">
        <f t="shared" si="47"/>
        <v>0</v>
      </c>
      <c r="W229" s="138" t="e">
        <f>VLOOKUP(E229,DUKB!$A$6:$B$565,2,FALSE)</f>
        <v>#N/A</v>
      </c>
      <c r="X229" s="137" t="e">
        <f>VLOOKUP(E229,DUKB!$A$6:$T$560,19,FALSE)</f>
        <v>#N/A</v>
      </c>
      <c r="Y229" s="137"/>
      <c r="Z229" s="139">
        <f t="shared" si="48"/>
        <v>0</v>
      </c>
      <c r="AA229" s="139" t="e">
        <f t="shared" si="49"/>
        <v>#N/A</v>
      </c>
      <c r="AB229" s="139" t="e">
        <f t="shared" si="50"/>
        <v>#N/A</v>
      </c>
      <c r="AC229" s="140" t="e">
        <f t="shared" si="51"/>
        <v>#N/A</v>
      </c>
      <c r="AD229" s="140" t="e">
        <f t="shared" si="52"/>
        <v>#N/A</v>
      </c>
      <c r="AE229" s="140" t="e">
        <f t="shared" si="53"/>
        <v>#N/A</v>
      </c>
      <c r="AF229" s="141" t="e">
        <f t="shared" si="54"/>
        <v>#N/A</v>
      </c>
      <c r="AH229">
        <f t="shared" si="55"/>
        <v>0</v>
      </c>
      <c r="AI229">
        <f t="shared" si="56"/>
        <v>194</v>
      </c>
    </row>
    <row r="230" spans="1:35" ht="15.75" customHeight="1">
      <c r="A230" s="65" t="str">
        <f t="shared" si="44"/>
        <v/>
      </c>
      <c r="B230" s="65">
        <f t="shared" si="57"/>
        <v>195</v>
      </c>
      <c r="C230" s="68" t="str">
        <f t="shared" si="46"/>
        <v/>
      </c>
      <c r="D230" s="69"/>
      <c r="E230" s="82"/>
      <c r="F230" s="65" t="e">
        <f>VLOOKUP(E230,DUKB!$A$6:$R$658,3,FALSE)</f>
        <v>#N/A</v>
      </c>
      <c r="G230" s="65" t="e">
        <f>VLOOKUP(E230,DUKB!$A$6:$R$658,4,FALSE)</f>
        <v>#N/A</v>
      </c>
      <c r="H230" s="65" t="e">
        <f>VLOOKUP(E230,DUKB!$A$6:$R$658,6,FALSE)</f>
        <v>#N/A</v>
      </c>
      <c r="I230" s="65" t="e">
        <f>VLOOKUP(E230,DUKB!$A$6:$R$658,7,FALSE)</f>
        <v>#N/A</v>
      </c>
      <c r="J230" s="65" t="e">
        <f>VLOOKUP(E230,DUKB!$A$6:$R$658,8,FALSE)</f>
        <v>#N/A</v>
      </c>
      <c r="K230" s="65" t="e">
        <f>VLOOKUP(E230,DUKB!$A$6:$R$658,9,FALSE)</f>
        <v>#N/A</v>
      </c>
      <c r="L230" s="65" t="e">
        <f>VLOOKUP(E230,DUKB!$A$6:$R$658,10,FALSE)</f>
        <v>#N/A</v>
      </c>
      <c r="M230" s="65" t="e">
        <f>VLOOKUP(E230,DUKB!$A$6:$R$658,11,FALSE)</f>
        <v>#N/A</v>
      </c>
      <c r="N230" s="65" t="e">
        <f>VLOOKUP(E230,DUKB!$A$6:$R$658,12,FALSE)</f>
        <v>#N/A</v>
      </c>
      <c r="O230" s="85" t="e">
        <f>VLOOKUP(E230,DUKB!$A$6:$R$658,13,FALSE)</f>
        <v>#N/A</v>
      </c>
      <c r="P230" s="86" t="e">
        <f>VLOOKUP(E230,DUKB!$A$6:$R$658,14,FALSE)</f>
        <v>#N/A</v>
      </c>
      <c r="Q230" s="86" t="e">
        <f>VLOOKUP(E230,DUKB!$A$6:$R$658,15,FALSE)</f>
        <v>#N/A</v>
      </c>
      <c r="R230" s="86" t="e">
        <f>VLOOKUP(E230,DUKB!$A$6:$R$658,16,FALSE)</f>
        <v>#N/A</v>
      </c>
      <c r="S230" s="86" t="e">
        <f>VLOOKUP(E230,DUKB!$A$6:$R$658,17,FALSE)</f>
        <v>#N/A</v>
      </c>
      <c r="T230" s="86" t="e">
        <f>VLOOKUP(E230,DUKB!$A$6:$R$658,18,FALSE)</f>
        <v>#N/A</v>
      </c>
      <c r="U230" s="73" t="str">
        <f t="shared" si="45"/>
        <v/>
      </c>
      <c r="V230" s="69">
        <f t="shared" si="47"/>
        <v>0</v>
      </c>
      <c r="W230" s="138" t="e">
        <f>VLOOKUP(E230,DUKB!$A$6:$B$565,2,FALSE)</f>
        <v>#N/A</v>
      </c>
      <c r="X230" s="137" t="e">
        <f>VLOOKUP(E230,DUKB!$A$6:$T$560,19,FALSE)</f>
        <v>#N/A</v>
      </c>
      <c r="Y230" s="137"/>
      <c r="Z230" s="139">
        <f t="shared" si="48"/>
        <v>0</v>
      </c>
      <c r="AA230" s="139" t="e">
        <f t="shared" si="49"/>
        <v>#N/A</v>
      </c>
      <c r="AB230" s="139" t="e">
        <f t="shared" si="50"/>
        <v>#N/A</v>
      </c>
      <c r="AC230" s="140" t="e">
        <f t="shared" si="51"/>
        <v>#N/A</v>
      </c>
      <c r="AD230" s="140" t="e">
        <f t="shared" si="52"/>
        <v>#N/A</v>
      </c>
      <c r="AE230" s="140" t="e">
        <f t="shared" si="53"/>
        <v>#N/A</v>
      </c>
      <c r="AF230" s="141" t="e">
        <f t="shared" si="54"/>
        <v>#N/A</v>
      </c>
      <c r="AH230">
        <f t="shared" si="55"/>
        <v>0</v>
      </c>
      <c r="AI230">
        <f t="shared" si="56"/>
        <v>195</v>
      </c>
    </row>
    <row r="231" spans="1:35" ht="15.75" customHeight="1">
      <c r="A231" s="65" t="str">
        <f t="shared" si="44"/>
        <v/>
      </c>
      <c r="B231" s="65">
        <f t="shared" si="57"/>
        <v>196</v>
      </c>
      <c r="C231" s="68" t="str">
        <f t="shared" si="46"/>
        <v/>
      </c>
      <c r="D231" s="69"/>
      <c r="E231" s="82"/>
      <c r="F231" s="65" t="e">
        <f>VLOOKUP(E231,DUKB!$A$6:$R$658,3,FALSE)</f>
        <v>#N/A</v>
      </c>
      <c r="G231" s="65" t="e">
        <f>VLOOKUP(E231,DUKB!$A$6:$R$658,4,FALSE)</f>
        <v>#N/A</v>
      </c>
      <c r="H231" s="65" t="e">
        <f>VLOOKUP(E231,DUKB!$A$6:$R$658,6,FALSE)</f>
        <v>#N/A</v>
      </c>
      <c r="I231" s="65" t="e">
        <f>VLOOKUP(E231,DUKB!$A$6:$R$658,7,FALSE)</f>
        <v>#N/A</v>
      </c>
      <c r="J231" s="65" t="e">
        <f>VLOOKUP(E231,DUKB!$A$6:$R$658,8,FALSE)</f>
        <v>#N/A</v>
      </c>
      <c r="K231" s="65" t="e">
        <f>VLOOKUP(E231,DUKB!$A$6:$R$658,9,FALSE)</f>
        <v>#N/A</v>
      </c>
      <c r="L231" s="65" t="e">
        <f>VLOOKUP(E231,DUKB!$A$6:$R$658,10,FALSE)</f>
        <v>#N/A</v>
      </c>
      <c r="M231" s="65" t="e">
        <f>VLOOKUP(E231,DUKB!$A$6:$R$658,11,FALSE)</f>
        <v>#N/A</v>
      </c>
      <c r="N231" s="65" t="e">
        <f>VLOOKUP(E231,DUKB!$A$6:$R$658,12,FALSE)</f>
        <v>#N/A</v>
      </c>
      <c r="O231" s="85" t="e">
        <f>VLOOKUP(E231,DUKB!$A$6:$R$658,13,FALSE)</f>
        <v>#N/A</v>
      </c>
      <c r="P231" s="86" t="e">
        <f>VLOOKUP(E231,DUKB!$A$6:$R$658,14,FALSE)</f>
        <v>#N/A</v>
      </c>
      <c r="Q231" s="86" t="e">
        <f>VLOOKUP(E231,DUKB!$A$6:$R$658,15,FALSE)</f>
        <v>#N/A</v>
      </c>
      <c r="R231" s="86" t="e">
        <f>VLOOKUP(E231,DUKB!$A$6:$R$658,16,FALSE)</f>
        <v>#N/A</v>
      </c>
      <c r="S231" s="86" t="e">
        <f>VLOOKUP(E231,DUKB!$A$6:$R$658,17,FALSE)</f>
        <v>#N/A</v>
      </c>
      <c r="T231" s="86" t="e">
        <f>VLOOKUP(E231,DUKB!$A$6:$R$658,18,FALSE)</f>
        <v>#N/A</v>
      </c>
      <c r="U231" s="73" t="str">
        <f t="shared" si="45"/>
        <v/>
      </c>
      <c r="V231" s="69">
        <f t="shared" si="47"/>
        <v>0</v>
      </c>
      <c r="W231" s="138" t="e">
        <f>VLOOKUP(E231,DUKB!$A$6:$B$565,2,FALSE)</f>
        <v>#N/A</v>
      </c>
      <c r="X231" s="137" t="e">
        <f>VLOOKUP(E231,DUKB!$A$6:$T$560,19,FALSE)</f>
        <v>#N/A</v>
      </c>
      <c r="Y231" s="137"/>
      <c r="Z231" s="139">
        <f t="shared" si="48"/>
        <v>0</v>
      </c>
      <c r="AA231" s="139" t="e">
        <f t="shared" si="49"/>
        <v>#N/A</v>
      </c>
      <c r="AB231" s="139" t="e">
        <f t="shared" si="50"/>
        <v>#N/A</v>
      </c>
      <c r="AC231" s="140" t="e">
        <f t="shared" si="51"/>
        <v>#N/A</v>
      </c>
      <c r="AD231" s="140" t="e">
        <f t="shared" si="52"/>
        <v>#N/A</v>
      </c>
      <c r="AE231" s="140" t="e">
        <f t="shared" si="53"/>
        <v>#N/A</v>
      </c>
      <c r="AF231" s="141" t="e">
        <f t="shared" si="54"/>
        <v>#N/A</v>
      </c>
      <c r="AH231">
        <f t="shared" si="55"/>
        <v>0</v>
      </c>
      <c r="AI231">
        <f t="shared" si="56"/>
        <v>196</v>
      </c>
    </row>
    <row r="232" spans="1:35" ht="15.75" customHeight="1">
      <c r="A232" s="65" t="str">
        <f t="shared" si="44"/>
        <v/>
      </c>
      <c r="B232" s="65">
        <f t="shared" si="57"/>
        <v>197</v>
      </c>
      <c r="C232" s="68" t="str">
        <f t="shared" si="46"/>
        <v/>
      </c>
      <c r="D232" s="69"/>
      <c r="E232" s="82"/>
      <c r="F232" s="65" t="e">
        <f>VLOOKUP(E232,DUKB!$A$6:$R$658,3,FALSE)</f>
        <v>#N/A</v>
      </c>
      <c r="G232" s="65" t="e">
        <f>VLOOKUP(E232,DUKB!$A$6:$R$658,4,FALSE)</f>
        <v>#N/A</v>
      </c>
      <c r="H232" s="65" t="e">
        <f>VLOOKUP(E232,DUKB!$A$6:$R$658,6,FALSE)</f>
        <v>#N/A</v>
      </c>
      <c r="I232" s="65" t="e">
        <f>VLOOKUP(E232,DUKB!$A$6:$R$658,7,FALSE)</f>
        <v>#N/A</v>
      </c>
      <c r="J232" s="65" t="e">
        <f>VLOOKUP(E232,DUKB!$A$6:$R$658,8,FALSE)</f>
        <v>#N/A</v>
      </c>
      <c r="K232" s="65" t="e">
        <f>VLOOKUP(E232,DUKB!$A$6:$R$658,9,FALSE)</f>
        <v>#N/A</v>
      </c>
      <c r="L232" s="65" t="e">
        <f>VLOOKUP(E232,DUKB!$A$6:$R$658,10,FALSE)</f>
        <v>#N/A</v>
      </c>
      <c r="M232" s="65" t="e">
        <f>VLOOKUP(E232,DUKB!$A$6:$R$658,11,FALSE)</f>
        <v>#N/A</v>
      </c>
      <c r="N232" s="65" t="e">
        <f>VLOOKUP(E232,DUKB!$A$6:$R$658,12,FALSE)</f>
        <v>#N/A</v>
      </c>
      <c r="O232" s="85" t="e">
        <f>VLOOKUP(E232,DUKB!$A$6:$R$658,13,FALSE)</f>
        <v>#N/A</v>
      </c>
      <c r="P232" s="86" t="e">
        <f>VLOOKUP(E232,DUKB!$A$6:$R$658,14,FALSE)</f>
        <v>#N/A</v>
      </c>
      <c r="Q232" s="86" t="e">
        <f>VLOOKUP(E232,DUKB!$A$6:$R$658,15,FALSE)</f>
        <v>#N/A</v>
      </c>
      <c r="R232" s="86" t="e">
        <f>VLOOKUP(E232,DUKB!$A$6:$R$658,16,FALSE)</f>
        <v>#N/A</v>
      </c>
      <c r="S232" s="86" t="e">
        <f>VLOOKUP(E232,DUKB!$A$6:$R$658,17,FALSE)</f>
        <v>#N/A</v>
      </c>
      <c r="T232" s="86" t="e">
        <f>VLOOKUP(E232,DUKB!$A$6:$R$658,18,FALSE)</f>
        <v>#N/A</v>
      </c>
      <c r="U232" s="73" t="str">
        <f t="shared" si="45"/>
        <v/>
      </c>
      <c r="V232" s="69">
        <f t="shared" si="47"/>
        <v>0</v>
      </c>
      <c r="W232" s="138" t="e">
        <f>VLOOKUP(E232,DUKB!$A$6:$B$565,2,FALSE)</f>
        <v>#N/A</v>
      </c>
      <c r="X232" s="137" t="e">
        <f>VLOOKUP(E232,DUKB!$A$6:$T$560,19,FALSE)</f>
        <v>#N/A</v>
      </c>
      <c r="Y232" s="137"/>
      <c r="Z232" s="139">
        <f t="shared" si="48"/>
        <v>0</v>
      </c>
      <c r="AA232" s="139" t="e">
        <f t="shared" si="49"/>
        <v>#N/A</v>
      </c>
      <c r="AB232" s="139" t="e">
        <f t="shared" si="50"/>
        <v>#N/A</v>
      </c>
      <c r="AC232" s="140" t="e">
        <f t="shared" si="51"/>
        <v>#N/A</v>
      </c>
      <c r="AD232" s="140" t="e">
        <f t="shared" si="52"/>
        <v>#N/A</v>
      </c>
      <c r="AE232" s="140" t="e">
        <f t="shared" si="53"/>
        <v>#N/A</v>
      </c>
      <c r="AF232" s="141" t="e">
        <f t="shared" si="54"/>
        <v>#N/A</v>
      </c>
      <c r="AH232">
        <f t="shared" si="55"/>
        <v>0</v>
      </c>
      <c r="AI232">
        <f t="shared" si="56"/>
        <v>197</v>
      </c>
    </row>
    <row r="233" spans="1:35" ht="15.75" customHeight="1">
      <c r="A233" s="65" t="str">
        <f t="shared" si="44"/>
        <v/>
      </c>
      <c r="B233" s="65">
        <f t="shared" si="57"/>
        <v>198</v>
      </c>
      <c r="C233" s="68" t="str">
        <f t="shared" si="46"/>
        <v/>
      </c>
      <c r="D233" s="69"/>
      <c r="E233" s="82"/>
      <c r="F233" s="65" t="e">
        <f>VLOOKUP(E233,DUKB!$A$6:$R$658,3,FALSE)</f>
        <v>#N/A</v>
      </c>
      <c r="G233" s="65" t="e">
        <f>VLOOKUP(E233,DUKB!$A$6:$R$658,4,FALSE)</f>
        <v>#N/A</v>
      </c>
      <c r="H233" s="65" t="e">
        <f>VLOOKUP(E233,DUKB!$A$6:$R$658,6,FALSE)</f>
        <v>#N/A</v>
      </c>
      <c r="I233" s="65" t="e">
        <f>VLOOKUP(E233,DUKB!$A$6:$R$658,7,FALSE)</f>
        <v>#N/A</v>
      </c>
      <c r="J233" s="65" t="e">
        <f>VLOOKUP(E233,DUKB!$A$6:$R$658,8,FALSE)</f>
        <v>#N/A</v>
      </c>
      <c r="K233" s="65" t="e">
        <f>VLOOKUP(E233,DUKB!$A$6:$R$658,9,FALSE)</f>
        <v>#N/A</v>
      </c>
      <c r="L233" s="65" t="e">
        <f>VLOOKUP(E233,DUKB!$A$6:$R$658,10,FALSE)</f>
        <v>#N/A</v>
      </c>
      <c r="M233" s="65" t="e">
        <f>VLOOKUP(E233,DUKB!$A$6:$R$658,11,FALSE)</f>
        <v>#N/A</v>
      </c>
      <c r="N233" s="65" t="e">
        <f>VLOOKUP(E233,DUKB!$A$6:$R$658,12,FALSE)</f>
        <v>#N/A</v>
      </c>
      <c r="O233" s="85" t="e">
        <f>VLOOKUP(E233,DUKB!$A$6:$R$658,13,FALSE)</f>
        <v>#N/A</v>
      </c>
      <c r="P233" s="86" t="e">
        <f>VLOOKUP(E233,DUKB!$A$6:$R$658,14,FALSE)</f>
        <v>#N/A</v>
      </c>
      <c r="Q233" s="86" t="e">
        <f>VLOOKUP(E233,DUKB!$A$6:$R$658,15,FALSE)</f>
        <v>#N/A</v>
      </c>
      <c r="R233" s="86" t="e">
        <f>VLOOKUP(E233,DUKB!$A$6:$R$658,16,FALSE)</f>
        <v>#N/A</v>
      </c>
      <c r="S233" s="86" t="e">
        <f>VLOOKUP(E233,DUKB!$A$6:$R$658,17,FALSE)</f>
        <v>#N/A</v>
      </c>
      <c r="T233" s="86" t="e">
        <f>VLOOKUP(E233,DUKB!$A$6:$R$658,18,FALSE)</f>
        <v>#N/A</v>
      </c>
      <c r="U233" s="73" t="str">
        <f t="shared" si="45"/>
        <v/>
      </c>
      <c r="V233" s="69">
        <f t="shared" si="47"/>
        <v>0</v>
      </c>
      <c r="W233" s="138" t="e">
        <f>VLOOKUP(E233,DUKB!$A$6:$B$565,2,FALSE)</f>
        <v>#N/A</v>
      </c>
      <c r="X233" s="137" t="e">
        <f>VLOOKUP(E233,DUKB!$A$6:$T$560,19,FALSE)</f>
        <v>#N/A</v>
      </c>
      <c r="Y233" s="137"/>
      <c r="Z233" s="139">
        <f t="shared" si="48"/>
        <v>0</v>
      </c>
      <c r="AA233" s="139" t="e">
        <f t="shared" si="49"/>
        <v>#N/A</v>
      </c>
      <c r="AB233" s="139" t="e">
        <f t="shared" si="50"/>
        <v>#N/A</v>
      </c>
      <c r="AC233" s="140" t="e">
        <f t="shared" si="51"/>
        <v>#N/A</v>
      </c>
      <c r="AD233" s="140" t="e">
        <f t="shared" si="52"/>
        <v>#N/A</v>
      </c>
      <c r="AE233" s="140" t="e">
        <f t="shared" si="53"/>
        <v>#N/A</v>
      </c>
      <c r="AF233" s="141" t="e">
        <f t="shared" si="54"/>
        <v>#N/A</v>
      </c>
      <c r="AH233">
        <f t="shared" si="55"/>
        <v>0</v>
      </c>
      <c r="AI233">
        <f t="shared" si="56"/>
        <v>198</v>
      </c>
    </row>
    <row r="234" spans="1:35" ht="15.75" customHeight="1">
      <c r="A234" s="65" t="str">
        <f t="shared" si="44"/>
        <v/>
      </c>
      <c r="B234" s="65">
        <f t="shared" si="57"/>
        <v>199</v>
      </c>
      <c r="C234" s="68" t="str">
        <f t="shared" si="46"/>
        <v/>
      </c>
      <c r="D234" s="69"/>
      <c r="E234" s="82"/>
      <c r="F234" s="65" t="e">
        <f>VLOOKUP(E234,DUKB!$A$6:$R$658,3,FALSE)</f>
        <v>#N/A</v>
      </c>
      <c r="G234" s="65" t="e">
        <f>VLOOKUP(E234,DUKB!$A$6:$R$658,4,FALSE)</f>
        <v>#N/A</v>
      </c>
      <c r="H234" s="65" t="e">
        <f>VLOOKUP(E234,DUKB!$A$6:$R$658,6,FALSE)</f>
        <v>#N/A</v>
      </c>
      <c r="I234" s="65" t="e">
        <f>VLOOKUP(E234,DUKB!$A$6:$R$658,7,FALSE)</f>
        <v>#N/A</v>
      </c>
      <c r="J234" s="65" t="e">
        <f>VLOOKUP(E234,DUKB!$A$6:$R$658,8,FALSE)</f>
        <v>#N/A</v>
      </c>
      <c r="K234" s="65" t="e">
        <f>VLOOKUP(E234,DUKB!$A$6:$R$658,9,FALSE)</f>
        <v>#N/A</v>
      </c>
      <c r="L234" s="65" t="e">
        <f>VLOOKUP(E234,DUKB!$A$6:$R$658,10,FALSE)</f>
        <v>#N/A</v>
      </c>
      <c r="M234" s="65" t="e">
        <f>VLOOKUP(E234,DUKB!$A$6:$R$658,11,FALSE)</f>
        <v>#N/A</v>
      </c>
      <c r="N234" s="65" t="e">
        <f>VLOOKUP(E234,DUKB!$A$6:$R$658,12,FALSE)</f>
        <v>#N/A</v>
      </c>
      <c r="O234" s="85" t="e">
        <f>VLOOKUP(E234,DUKB!$A$6:$R$658,13,FALSE)</f>
        <v>#N/A</v>
      </c>
      <c r="P234" s="86" t="e">
        <f>VLOOKUP(E234,DUKB!$A$6:$R$658,14,FALSE)</f>
        <v>#N/A</v>
      </c>
      <c r="Q234" s="86" t="e">
        <f>VLOOKUP(E234,DUKB!$A$6:$R$658,15,FALSE)</f>
        <v>#N/A</v>
      </c>
      <c r="R234" s="86" t="e">
        <f>VLOOKUP(E234,DUKB!$A$6:$R$658,16,FALSE)</f>
        <v>#N/A</v>
      </c>
      <c r="S234" s="86" t="e">
        <f>VLOOKUP(E234,DUKB!$A$6:$R$658,17,FALSE)</f>
        <v>#N/A</v>
      </c>
      <c r="T234" s="86" t="e">
        <f>VLOOKUP(E234,DUKB!$A$6:$R$658,18,FALSE)</f>
        <v>#N/A</v>
      </c>
      <c r="U234" s="73" t="str">
        <f t="shared" si="45"/>
        <v/>
      </c>
      <c r="V234" s="69">
        <f t="shared" si="47"/>
        <v>0</v>
      </c>
      <c r="W234" s="138" t="e">
        <f>VLOOKUP(E234,DUKB!$A$6:$B$565,2,FALSE)</f>
        <v>#N/A</v>
      </c>
      <c r="X234" s="137" t="e">
        <f>VLOOKUP(E234,DUKB!$A$6:$T$560,19,FALSE)</f>
        <v>#N/A</v>
      </c>
      <c r="Y234" s="137"/>
      <c r="Z234" s="139">
        <f t="shared" si="48"/>
        <v>0</v>
      </c>
      <c r="AA234" s="139" t="e">
        <f t="shared" si="49"/>
        <v>#N/A</v>
      </c>
      <c r="AB234" s="139" t="e">
        <f t="shared" si="50"/>
        <v>#N/A</v>
      </c>
      <c r="AC234" s="140" t="e">
        <f t="shared" si="51"/>
        <v>#N/A</v>
      </c>
      <c r="AD234" s="140" t="e">
        <f t="shared" si="52"/>
        <v>#N/A</v>
      </c>
      <c r="AE234" s="140" t="e">
        <f t="shared" si="53"/>
        <v>#N/A</v>
      </c>
      <c r="AF234" s="141" t="e">
        <f t="shared" si="54"/>
        <v>#N/A</v>
      </c>
      <c r="AH234">
        <f t="shared" si="55"/>
        <v>0</v>
      </c>
      <c r="AI234">
        <f t="shared" si="56"/>
        <v>199</v>
      </c>
    </row>
    <row r="235" spans="1:35" ht="15.75" customHeight="1">
      <c r="A235" s="65" t="str">
        <f t="shared" si="44"/>
        <v/>
      </c>
      <c r="B235" s="65">
        <f t="shared" si="57"/>
        <v>200</v>
      </c>
      <c r="C235" s="68" t="str">
        <f t="shared" si="46"/>
        <v/>
      </c>
      <c r="D235" s="69"/>
      <c r="E235" s="82"/>
      <c r="F235" s="65" t="e">
        <f>VLOOKUP(E235,DUKB!$A$6:$R$658,3,FALSE)</f>
        <v>#N/A</v>
      </c>
      <c r="G235" s="65" t="e">
        <f>VLOOKUP(E235,DUKB!$A$6:$R$658,4,FALSE)</f>
        <v>#N/A</v>
      </c>
      <c r="H235" s="65" t="e">
        <f>VLOOKUP(E235,DUKB!$A$6:$R$658,6,FALSE)</f>
        <v>#N/A</v>
      </c>
      <c r="I235" s="65" t="e">
        <f>VLOOKUP(E235,DUKB!$A$6:$R$658,7,FALSE)</f>
        <v>#N/A</v>
      </c>
      <c r="J235" s="65" t="e">
        <f>VLOOKUP(E235,DUKB!$A$6:$R$658,8,FALSE)</f>
        <v>#N/A</v>
      </c>
      <c r="K235" s="65" t="e">
        <f>VLOOKUP(E235,DUKB!$A$6:$R$658,9,FALSE)</f>
        <v>#N/A</v>
      </c>
      <c r="L235" s="65" t="e">
        <f>VLOOKUP(E235,DUKB!$A$6:$R$658,10,FALSE)</f>
        <v>#N/A</v>
      </c>
      <c r="M235" s="65" t="e">
        <f>VLOOKUP(E235,DUKB!$A$6:$R$658,11,FALSE)</f>
        <v>#N/A</v>
      </c>
      <c r="N235" s="65" t="e">
        <f>VLOOKUP(E235,DUKB!$A$6:$R$658,12,FALSE)</f>
        <v>#N/A</v>
      </c>
      <c r="O235" s="85" t="e">
        <f>VLOOKUP(E235,DUKB!$A$6:$R$658,13,FALSE)</f>
        <v>#N/A</v>
      </c>
      <c r="P235" s="86" t="e">
        <f>VLOOKUP(E235,DUKB!$A$6:$R$658,14,FALSE)</f>
        <v>#N/A</v>
      </c>
      <c r="Q235" s="86" t="e">
        <f>VLOOKUP(E235,DUKB!$A$6:$R$658,15,FALSE)</f>
        <v>#N/A</v>
      </c>
      <c r="R235" s="86" t="e">
        <f>VLOOKUP(E235,DUKB!$A$6:$R$658,16,FALSE)</f>
        <v>#N/A</v>
      </c>
      <c r="S235" s="86" t="e">
        <f>VLOOKUP(E235,DUKB!$A$6:$R$658,17,FALSE)</f>
        <v>#N/A</v>
      </c>
      <c r="T235" s="86" t="e">
        <f>VLOOKUP(E235,DUKB!$A$6:$R$658,18,FALSE)</f>
        <v>#N/A</v>
      </c>
      <c r="U235" s="73" t="str">
        <f t="shared" si="45"/>
        <v/>
      </c>
      <c r="V235" s="69">
        <f t="shared" si="47"/>
        <v>0</v>
      </c>
      <c r="W235" s="138" t="e">
        <f>VLOOKUP(E235,DUKB!$A$6:$B$565,2,FALSE)</f>
        <v>#N/A</v>
      </c>
      <c r="X235" s="137" t="e">
        <f>VLOOKUP(E235,DUKB!$A$6:$T$560,19,FALSE)</f>
        <v>#N/A</v>
      </c>
      <c r="Y235" s="137"/>
      <c r="Z235" s="139">
        <f t="shared" si="48"/>
        <v>0</v>
      </c>
      <c r="AA235" s="139" t="e">
        <f t="shared" si="49"/>
        <v>#N/A</v>
      </c>
      <c r="AB235" s="139" t="e">
        <f t="shared" si="50"/>
        <v>#N/A</v>
      </c>
      <c r="AC235" s="140" t="e">
        <f t="shared" si="51"/>
        <v>#N/A</v>
      </c>
      <c r="AD235" s="140" t="e">
        <f t="shared" si="52"/>
        <v>#N/A</v>
      </c>
      <c r="AE235" s="140" t="e">
        <f t="shared" si="53"/>
        <v>#N/A</v>
      </c>
      <c r="AF235" s="141" t="e">
        <f t="shared" si="54"/>
        <v>#N/A</v>
      </c>
      <c r="AH235">
        <f t="shared" si="55"/>
        <v>0</v>
      </c>
      <c r="AI235">
        <f t="shared" si="56"/>
        <v>200</v>
      </c>
    </row>
    <row r="236" spans="1:35" ht="15.75" customHeight="1">
      <c r="A236" s="65" t="str">
        <f t="shared" si="44"/>
        <v/>
      </c>
      <c r="B236" s="65">
        <f t="shared" si="57"/>
        <v>201</v>
      </c>
      <c r="C236" s="68" t="str">
        <f t="shared" si="46"/>
        <v/>
      </c>
      <c r="D236" s="69"/>
      <c r="E236" s="82"/>
      <c r="F236" s="65" t="e">
        <f>VLOOKUP(E236,DUKB!$A$6:$R$658,3,FALSE)</f>
        <v>#N/A</v>
      </c>
      <c r="G236" s="65" t="e">
        <f>VLOOKUP(E236,DUKB!$A$6:$R$658,4,FALSE)</f>
        <v>#N/A</v>
      </c>
      <c r="H236" s="65" t="e">
        <f>VLOOKUP(E236,DUKB!$A$6:$R$658,6,FALSE)</f>
        <v>#N/A</v>
      </c>
      <c r="I236" s="65" t="e">
        <f>VLOOKUP(E236,DUKB!$A$6:$R$658,7,FALSE)</f>
        <v>#N/A</v>
      </c>
      <c r="J236" s="65" t="e">
        <f>VLOOKUP(E236,DUKB!$A$6:$R$658,8,FALSE)</f>
        <v>#N/A</v>
      </c>
      <c r="K236" s="65" t="e">
        <f>VLOOKUP(E236,DUKB!$A$6:$R$658,9,FALSE)</f>
        <v>#N/A</v>
      </c>
      <c r="L236" s="65" t="e">
        <f>VLOOKUP(E236,DUKB!$A$6:$R$658,10,FALSE)</f>
        <v>#N/A</v>
      </c>
      <c r="M236" s="65" t="e">
        <f>VLOOKUP(E236,DUKB!$A$6:$R$658,11,FALSE)</f>
        <v>#N/A</v>
      </c>
      <c r="N236" s="65" t="e">
        <f>VLOOKUP(E236,DUKB!$A$6:$R$658,12,FALSE)</f>
        <v>#N/A</v>
      </c>
      <c r="O236" s="85" t="e">
        <f>VLOOKUP(E236,DUKB!$A$6:$R$658,13,FALSE)</f>
        <v>#N/A</v>
      </c>
      <c r="P236" s="86" t="e">
        <f>VLOOKUP(E236,DUKB!$A$6:$R$658,14,FALSE)</f>
        <v>#N/A</v>
      </c>
      <c r="Q236" s="86" t="e">
        <f>VLOOKUP(E236,DUKB!$A$6:$R$658,15,FALSE)</f>
        <v>#N/A</v>
      </c>
      <c r="R236" s="86" t="e">
        <f>VLOOKUP(E236,DUKB!$A$6:$R$658,16,FALSE)</f>
        <v>#N/A</v>
      </c>
      <c r="S236" s="86" t="e">
        <f>VLOOKUP(E236,DUKB!$A$6:$R$658,17,FALSE)</f>
        <v>#N/A</v>
      </c>
      <c r="T236" s="86" t="e">
        <f>VLOOKUP(E236,DUKB!$A$6:$R$658,18,FALSE)</f>
        <v>#N/A</v>
      </c>
      <c r="U236" s="73" t="str">
        <f t="shared" si="45"/>
        <v/>
      </c>
      <c r="V236" s="69">
        <f t="shared" si="47"/>
        <v>0</v>
      </c>
      <c r="W236" s="138" t="e">
        <f>VLOOKUP(E236,DUKB!$A$6:$B$565,2,FALSE)</f>
        <v>#N/A</v>
      </c>
      <c r="X236" s="137" t="e">
        <f>VLOOKUP(E236,DUKB!$A$6:$T$560,19,FALSE)</f>
        <v>#N/A</v>
      </c>
      <c r="Y236" s="137"/>
      <c r="Z236" s="139">
        <f t="shared" si="48"/>
        <v>0</v>
      </c>
      <c r="AA236" s="139" t="e">
        <f t="shared" si="49"/>
        <v>#N/A</v>
      </c>
      <c r="AB236" s="139" t="e">
        <f t="shared" si="50"/>
        <v>#N/A</v>
      </c>
      <c r="AC236" s="140" t="e">
        <f t="shared" si="51"/>
        <v>#N/A</v>
      </c>
      <c r="AD236" s="140" t="e">
        <f t="shared" si="52"/>
        <v>#N/A</v>
      </c>
      <c r="AE236" s="140" t="e">
        <f t="shared" si="53"/>
        <v>#N/A</v>
      </c>
      <c r="AF236" s="141" t="e">
        <f t="shared" si="54"/>
        <v>#N/A</v>
      </c>
      <c r="AH236">
        <f t="shared" si="55"/>
        <v>0</v>
      </c>
      <c r="AI236">
        <f t="shared" si="56"/>
        <v>201</v>
      </c>
    </row>
    <row r="237" spans="1:35" ht="15.75" customHeight="1">
      <c r="A237" s="65" t="str">
        <f t="shared" si="44"/>
        <v/>
      </c>
      <c r="B237" s="65">
        <f t="shared" si="57"/>
        <v>202</v>
      </c>
      <c r="C237" s="68" t="str">
        <f t="shared" si="46"/>
        <v/>
      </c>
      <c r="D237" s="69"/>
      <c r="E237" s="82"/>
      <c r="F237" s="65" t="e">
        <f>VLOOKUP(E237,DUKB!$A$6:$R$658,3,FALSE)</f>
        <v>#N/A</v>
      </c>
      <c r="G237" s="65" t="e">
        <f>VLOOKUP(E237,DUKB!$A$6:$R$658,4,FALSE)</f>
        <v>#N/A</v>
      </c>
      <c r="H237" s="65" t="e">
        <f>VLOOKUP(E237,DUKB!$A$6:$R$658,6,FALSE)</f>
        <v>#N/A</v>
      </c>
      <c r="I237" s="65" t="e">
        <f>VLOOKUP(E237,DUKB!$A$6:$R$658,7,FALSE)</f>
        <v>#N/A</v>
      </c>
      <c r="J237" s="65" t="e">
        <f>VLOOKUP(E237,DUKB!$A$6:$R$658,8,FALSE)</f>
        <v>#N/A</v>
      </c>
      <c r="K237" s="65" t="e">
        <f>VLOOKUP(E237,DUKB!$A$6:$R$658,9,FALSE)</f>
        <v>#N/A</v>
      </c>
      <c r="L237" s="65" t="e">
        <f>VLOOKUP(E237,DUKB!$A$6:$R$658,10,FALSE)</f>
        <v>#N/A</v>
      </c>
      <c r="M237" s="65" t="e">
        <f>VLOOKUP(E237,DUKB!$A$6:$R$658,11,FALSE)</f>
        <v>#N/A</v>
      </c>
      <c r="N237" s="65" t="e">
        <f>VLOOKUP(E237,DUKB!$A$6:$R$658,12,FALSE)</f>
        <v>#N/A</v>
      </c>
      <c r="O237" s="85" t="e">
        <f>VLOOKUP(E237,DUKB!$A$6:$R$658,13,FALSE)</f>
        <v>#N/A</v>
      </c>
      <c r="P237" s="86" t="e">
        <f>VLOOKUP(E237,DUKB!$A$6:$R$658,14,FALSE)</f>
        <v>#N/A</v>
      </c>
      <c r="Q237" s="86" t="e">
        <f>VLOOKUP(E237,DUKB!$A$6:$R$658,15,FALSE)</f>
        <v>#N/A</v>
      </c>
      <c r="R237" s="86" t="e">
        <f>VLOOKUP(E237,DUKB!$A$6:$R$658,16,FALSE)</f>
        <v>#N/A</v>
      </c>
      <c r="S237" s="86" t="e">
        <f>VLOOKUP(E237,DUKB!$A$6:$R$658,17,FALSE)</f>
        <v>#N/A</v>
      </c>
      <c r="T237" s="86" t="e">
        <f>VLOOKUP(E237,DUKB!$A$6:$R$658,18,FALSE)</f>
        <v>#N/A</v>
      </c>
      <c r="U237" s="73" t="str">
        <f t="shared" si="45"/>
        <v/>
      </c>
      <c r="V237" s="69">
        <f t="shared" si="47"/>
        <v>0</v>
      </c>
      <c r="W237" s="138" t="e">
        <f>VLOOKUP(E237,DUKB!$A$6:$B$565,2,FALSE)</f>
        <v>#N/A</v>
      </c>
      <c r="X237" s="137" t="e">
        <f>VLOOKUP(E237,DUKB!$A$6:$T$560,19,FALSE)</f>
        <v>#N/A</v>
      </c>
      <c r="Y237" s="137"/>
      <c r="Z237" s="139">
        <f t="shared" si="48"/>
        <v>0</v>
      </c>
      <c r="AA237" s="139" t="e">
        <f t="shared" si="49"/>
        <v>#N/A</v>
      </c>
      <c r="AB237" s="139" t="e">
        <f t="shared" si="50"/>
        <v>#N/A</v>
      </c>
      <c r="AC237" s="140" t="e">
        <f t="shared" si="51"/>
        <v>#N/A</v>
      </c>
      <c r="AD237" s="140" t="e">
        <f t="shared" si="52"/>
        <v>#N/A</v>
      </c>
      <c r="AE237" s="140" t="e">
        <f t="shared" si="53"/>
        <v>#N/A</v>
      </c>
      <c r="AF237" s="141" t="e">
        <f t="shared" si="54"/>
        <v>#N/A</v>
      </c>
      <c r="AH237">
        <f t="shared" si="55"/>
        <v>0</v>
      </c>
      <c r="AI237">
        <f t="shared" si="56"/>
        <v>202</v>
      </c>
    </row>
    <row r="238" spans="1:35" ht="15.75" customHeight="1">
      <c r="A238" s="65" t="str">
        <f t="shared" si="44"/>
        <v/>
      </c>
      <c r="B238" s="65">
        <f t="shared" si="57"/>
        <v>203</v>
      </c>
      <c r="C238" s="68" t="str">
        <f t="shared" si="46"/>
        <v/>
      </c>
      <c r="D238" s="69"/>
      <c r="E238" s="82"/>
      <c r="F238" s="65" t="e">
        <f>VLOOKUP(E238,DUKB!$A$6:$R$658,3,FALSE)</f>
        <v>#N/A</v>
      </c>
      <c r="G238" s="65" t="e">
        <f>VLOOKUP(E238,DUKB!$A$6:$R$658,4,FALSE)</f>
        <v>#N/A</v>
      </c>
      <c r="H238" s="65" t="e">
        <f>VLOOKUP(E238,DUKB!$A$6:$R$658,6,FALSE)</f>
        <v>#N/A</v>
      </c>
      <c r="I238" s="65" t="e">
        <f>VLOOKUP(E238,DUKB!$A$6:$R$658,7,FALSE)</f>
        <v>#N/A</v>
      </c>
      <c r="J238" s="65" t="e">
        <f>VLOOKUP(E238,DUKB!$A$6:$R$658,8,FALSE)</f>
        <v>#N/A</v>
      </c>
      <c r="K238" s="65" t="e">
        <f>VLOOKUP(E238,DUKB!$A$6:$R$658,9,FALSE)</f>
        <v>#N/A</v>
      </c>
      <c r="L238" s="65" t="e">
        <f>VLOOKUP(E238,DUKB!$A$6:$R$658,10,FALSE)</f>
        <v>#N/A</v>
      </c>
      <c r="M238" s="65" t="e">
        <f>VLOOKUP(E238,DUKB!$A$6:$R$658,11,FALSE)</f>
        <v>#N/A</v>
      </c>
      <c r="N238" s="65" t="e">
        <f>VLOOKUP(E238,DUKB!$A$6:$R$658,12,FALSE)</f>
        <v>#N/A</v>
      </c>
      <c r="O238" s="85" t="e">
        <f>VLOOKUP(E238,DUKB!$A$6:$R$658,13,FALSE)</f>
        <v>#N/A</v>
      </c>
      <c r="P238" s="86" t="e">
        <f>VLOOKUP(E238,DUKB!$A$6:$R$658,14,FALSE)</f>
        <v>#N/A</v>
      </c>
      <c r="Q238" s="86" t="e">
        <f>VLOOKUP(E238,DUKB!$A$6:$R$658,15,FALSE)</f>
        <v>#N/A</v>
      </c>
      <c r="R238" s="86" t="e">
        <f>VLOOKUP(E238,DUKB!$A$6:$R$658,16,FALSE)</f>
        <v>#N/A</v>
      </c>
      <c r="S238" s="86" t="e">
        <f>VLOOKUP(E238,DUKB!$A$6:$R$658,17,FALSE)</f>
        <v>#N/A</v>
      </c>
      <c r="T238" s="86" t="e">
        <f>VLOOKUP(E238,DUKB!$A$6:$R$658,18,FALSE)</f>
        <v>#N/A</v>
      </c>
      <c r="U238" s="73" t="str">
        <f t="shared" si="45"/>
        <v/>
      </c>
      <c r="V238" s="69">
        <f t="shared" si="47"/>
        <v>0</v>
      </c>
      <c r="W238" s="138" t="e">
        <f>VLOOKUP(E238,DUKB!$A$6:$B$565,2,FALSE)</f>
        <v>#N/A</v>
      </c>
      <c r="X238" s="137" t="e">
        <f>VLOOKUP(E238,DUKB!$A$6:$T$560,19,FALSE)</f>
        <v>#N/A</v>
      </c>
      <c r="Y238" s="137"/>
      <c r="Z238" s="139">
        <f t="shared" si="48"/>
        <v>0</v>
      </c>
      <c r="AA238" s="139" t="e">
        <f t="shared" si="49"/>
        <v>#N/A</v>
      </c>
      <c r="AB238" s="139" t="e">
        <f t="shared" si="50"/>
        <v>#N/A</v>
      </c>
      <c r="AC238" s="140" t="e">
        <f t="shared" si="51"/>
        <v>#N/A</v>
      </c>
      <c r="AD238" s="140" t="e">
        <f t="shared" si="52"/>
        <v>#N/A</v>
      </c>
      <c r="AE238" s="140" t="e">
        <f t="shared" si="53"/>
        <v>#N/A</v>
      </c>
      <c r="AF238" s="141" t="e">
        <f t="shared" si="54"/>
        <v>#N/A</v>
      </c>
      <c r="AH238">
        <f t="shared" si="55"/>
        <v>0</v>
      </c>
      <c r="AI238">
        <f t="shared" si="56"/>
        <v>203</v>
      </c>
    </row>
    <row r="239" spans="1:35" ht="15.75" customHeight="1">
      <c r="A239" s="65" t="str">
        <f t="shared" si="44"/>
        <v/>
      </c>
      <c r="B239" s="65">
        <f t="shared" si="57"/>
        <v>204</v>
      </c>
      <c r="C239" s="68" t="str">
        <f t="shared" si="46"/>
        <v/>
      </c>
      <c r="D239" s="69"/>
      <c r="E239" s="82"/>
      <c r="F239" s="65" t="e">
        <f>VLOOKUP(E239,DUKB!$A$6:$R$658,3,FALSE)</f>
        <v>#N/A</v>
      </c>
      <c r="G239" s="65" t="e">
        <f>VLOOKUP(E239,DUKB!$A$6:$R$658,4,FALSE)</f>
        <v>#N/A</v>
      </c>
      <c r="H239" s="65" t="e">
        <f>VLOOKUP(E239,DUKB!$A$6:$R$658,6,FALSE)</f>
        <v>#N/A</v>
      </c>
      <c r="I239" s="65" t="e">
        <f>VLOOKUP(E239,DUKB!$A$6:$R$658,7,FALSE)</f>
        <v>#N/A</v>
      </c>
      <c r="J239" s="65" t="e">
        <f>VLOOKUP(E239,DUKB!$A$6:$R$658,8,FALSE)</f>
        <v>#N/A</v>
      </c>
      <c r="K239" s="65" t="e">
        <f>VLOOKUP(E239,DUKB!$A$6:$R$658,9,FALSE)</f>
        <v>#N/A</v>
      </c>
      <c r="L239" s="65" t="e">
        <f>VLOOKUP(E239,DUKB!$A$6:$R$658,10,FALSE)</f>
        <v>#N/A</v>
      </c>
      <c r="M239" s="65" t="e">
        <f>VLOOKUP(E239,DUKB!$A$6:$R$658,11,FALSE)</f>
        <v>#N/A</v>
      </c>
      <c r="N239" s="65" t="e">
        <f>VLOOKUP(E239,DUKB!$A$6:$R$658,12,FALSE)</f>
        <v>#N/A</v>
      </c>
      <c r="O239" s="85" t="e">
        <f>VLOOKUP(E239,DUKB!$A$6:$R$658,13,FALSE)</f>
        <v>#N/A</v>
      </c>
      <c r="P239" s="86" t="e">
        <f>VLOOKUP(E239,DUKB!$A$6:$R$658,14,FALSE)</f>
        <v>#N/A</v>
      </c>
      <c r="Q239" s="86" t="e">
        <f>VLOOKUP(E239,DUKB!$A$6:$R$658,15,FALSE)</f>
        <v>#N/A</v>
      </c>
      <c r="R239" s="86" t="e">
        <f>VLOOKUP(E239,DUKB!$A$6:$R$658,16,FALSE)</f>
        <v>#N/A</v>
      </c>
      <c r="S239" s="86" t="e">
        <f>VLOOKUP(E239,DUKB!$A$6:$R$658,17,FALSE)</f>
        <v>#N/A</v>
      </c>
      <c r="T239" s="86" t="e">
        <f>VLOOKUP(E239,DUKB!$A$6:$R$658,18,FALSE)</f>
        <v>#N/A</v>
      </c>
      <c r="U239" s="73" t="str">
        <f t="shared" si="45"/>
        <v/>
      </c>
      <c r="V239" s="69">
        <f t="shared" si="47"/>
        <v>0</v>
      </c>
      <c r="W239" s="138" t="e">
        <f>VLOOKUP(E239,DUKB!$A$6:$B$565,2,FALSE)</f>
        <v>#N/A</v>
      </c>
      <c r="X239" s="137" t="e">
        <f>VLOOKUP(E239,DUKB!$A$6:$T$560,19,FALSE)</f>
        <v>#N/A</v>
      </c>
      <c r="Y239" s="137"/>
      <c r="Z239" s="139">
        <f t="shared" si="48"/>
        <v>0</v>
      </c>
      <c r="AA239" s="139" t="e">
        <f t="shared" si="49"/>
        <v>#N/A</v>
      </c>
      <c r="AB239" s="139" t="e">
        <f t="shared" si="50"/>
        <v>#N/A</v>
      </c>
      <c r="AC239" s="140" t="e">
        <f t="shared" si="51"/>
        <v>#N/A</v>
      </c>
      <c r="AD239" s="140" t="e">
        <f t="shared" si="52"/>
        <v>#N/A</v>
      </c>
      <c r="AE239" s="140" t="e">
        <f t="shared" si="53"/>
        <v>#N/A</v>
      </c>
      <c r="AF239" s="141" t="e">
        <f t="shared" si="54"/>
        <v>#N/A</v>
      </c>
      <c r="AH239">
        <f t="shared" si="55"/>
        <v>0</v>
      </c>
      <c r="AI239">
        <f t="shared" si="56"/>
        <v>204</v>
      </c>
    </row>
    <row r="240" spans="1:35" ht="15.75" customHeight="1">
      <c r="A240" s="65" t="str">
        <f t="shared" si="44"/>
        <v/>
      </c>
      <c r="B240" s="65">
        <f t="shared" si="57"/>
        <v>205</v>
      </c>
      <c r="C240" s="68" t="str">
        <f t="shared" si="46"/>
        <v/>
      </c>
      <c r="D240" s="69"/>
      <c r="E240" s="82"/>
      <c r="F240" s="65" t="e">
        <f>VLOOKUP(E240,DUKB!$A$6:$R$658,3,FALSE)</f>
        <v>#N/A</v>
      </c>
      <c r="G240" s="65" t="e">
        <f>VLOOKUP(E240,DUKB!$A$6:$R$658,4,FALSE)</f>
        <v>#N/A</v>
      </c>
      <c r="H240" s="65" t="e">
        <f>VLOOKUP(E240,DUKB!$A$6:$R$658,6,FALSE)</f>
        <v>#N/A</v>
      </c>
      <c r="I240" s="65" t="e">
        <f>VLOOKUP(E240,DUKB!$A$6:$R$658,7,FALSE)</f>
        <v>#N/A</v>
      </c>
      <c r="J240" s="65" t="e">
        <f>VLOOKUP(E240,DUKB!$A$6:$R$658,8,FALSE)</f>
        <v>#N/A</v>
      </c>
      <c r="K240" s="65" t="e">
        <f>VLOOKUP(E240,DUKB!$A$6:$R$658,9,FALSE)</f>
        <v>#N/A</v>
      </c>
      <c r="L240" s="65" t="e">
        <f>VLOOKUP(E240,DUKB!$A$6:$R$658,10,FALSE)</f>
        <v>#N/A</v>
      </c>
      <c r="M240" s="65" t="e">
        <f>VLOOKUP(E240,DUKB!$A$6:$R$658,11,FALSE)</f>
        <v>#N/A</v>
      </c>
      <c r="N240" s="65" t="e">
        <f>VLOOKUP(E240,DUKB!$A$6:$R$658,12,FALSE)</f>
        <v>#N/A</v>
      </c>
      <c r="O240" s="85" t="e">
        <f>VLOOKUP(E240,DUKB!$A$6:$R$658,13,FALSE)</f>
        <v>#N/A</v>
      </c>
      <c r="P240" s="86" t="e">
        <f>VLOOKUP(E240,DUKB!$A$6:$R$658,14,FALSE)</f>
        <v>#N/A</v>
      </c>
      <c r="Q240" s="86" t="e">
        <f>VLOOKUP(E240,DUKB!$A$6:$R$658,15,FALSE)</f>
        <v>#N/A</v>
      </c>
      <c r="R240" s="86" t="e">
        <f>VLOOKUP(E240,DUKB!$A$6:$R$658,16,FALSE)</f>
        <v>#N/A</v>
      </c>
      <c r="S240" s="86" t="e">
        <f>VLOOKUP(E240,DUKB!$A$6:$R$658,17,FALSE)</f>
        <v>#N/A</v>
      </c>
      <c r="T240" s="86" t="e">
        <f>VLOOKUP(E240,DUKB!$A$6:$R$658,18,FALSE)</f>
        <v>#N/A</v>
      </c>
      <c r="U240" s="73" t="str">
        <f t="shared" si="45"/>
        <v/>
      </c>
      <c r="V240" s="69">
        <f t="shared" si="47"/>
        <v>0</v>
      </c>
      <c r="W240" s="138" t="e">
        <f>VLOOKUP(E240,DUKB!$A$6:$B$565,2,FALSE)</f>
        <v>#N/A</v>
      </c>
      <c r="X240" s="137" t="e">
        <f>VLOOKUP(E240,DUKB!$A$6:$T$560,19,FALSE)</f>
        <v>#N/A</v>
      </c>
      <c r="Y240" s="137"/>
      <c r="Z240" s="139">
        <f t="shared" si="48"/>
        <v>0</v>
      </c>
      <c r="AA240" s="139" t="e">
        <f t="shared" si="49"/>
        <v>#N/A</v>
      </c>
      <c r="AB240" s="139" t="e">
        <f t="shared" si="50"/>
        <v>#N/A</v>
      </c>
      <c r="AC240" s="140" t="e">
        <f t="shared" si="51"/>
        <v>#N/A</v>
      </c>
      <c r="AD240" s="140" t="e">
        <f t="shared" si="52"/>
        <v>#N/A</v>
      </c>
      <c r="AE240" s="140" t="e">
        <f t="shared" si="53"/>
        <v>#N/A</v>
      </c>
      <c r="AF240" s="141" t="e">
        <f t="shared" si="54"/>
        <v>#N/A</v>
      </c>
      <c r="AH240">
        <f t="shared" si="55"/>
        <v>0</v>
      </c>
      <c r="AI240">
        <f t="shared" si="56"/>
        <v>205</v>
      </c>
    </row>
    <row r="241" spans="1:35" ht="15.75" customHeight="1">
      <c r="A241" s="65" t="str">
        <f t="shared" si="44"/>
        <v/>
      </c>
      <c r="B241" s="65">
        <f t="shared" si="57"/>
        <v>206</v>
      </c>
      <c r="C241" s="68" t="str">
        <f t="shared" si="46"/>
        <v/>
      </c>
      <c r="D241" s="69"/>
      <c r="E241" s="82"/>
      <c r="F241" s="65" t="e">
        <f>VLOOKUP(E241,DUKB!$A$6:$R$658,3,FALSE)</f>
        <v>#N/A</v>
      </c>
      <c r="G241" s="65" t="e">
        <f>VLOOKUP(E241,DUKB!$A$6:$R$658,4,FALSE)</f>
        <v>#N/A</v>
      </c>
      <c r="H241" s="65" t="e">
        <f>VLOOKUP(E241,DUKB!$A$6:$R$658,6,FALSE)</f>
        <v>#N/A</v>
      </c>
      <c r="I241" s="65" t="e">
        <f>VLOOKUP(E241,DUKB!$A$6:$R$658,7,FALSE)</f>
        <v>#N/A</v>
      </c>
      <c r="J241" s="65" t="e">
        <f>VLOOKUP(E241,DUKB!$A$6:$R$658,8,FALSE)</f>
        <v>#N/A</v>
      </c>
      <c r="K241" s="65" t="e">
        <f>VLOOKUP(E241,DUKB!$A$6:$R$658,9,FALSE)</f>
        <v>#N/A</v>
      </c>
      <c r="L241" s="65" t="e">
        <f>VLOOKUP(E241,DUKB!$A$6:$R$658,10,FALSE)</f>
        <v>#N/A</v>
      </c>
      <c r="M241" s="65" t="e">
        <f>VLOOKUP(E241,DUKB!$A$6:$R$658,11,FALSE)</f>
        <v>#N/A</v>
      </c>
      <c r="N241" s="65" t="e">
        <f>VLOOKUP(E241,DUKB!$A$6:$R$658,12,FALSE)</f>
        <v>#N/A</v>
      </c>
      <c r="O241" s="85" t="e">
        <f>VLOOKUP(E241,DUKB!$A$6:$R$658,13,FALSE)</f>
        <v>#N/A</v>
      </c>
      <c r="P241" s="86" t="e">
        <f>VLOOKUP(E241,DUKB!$A$6:$R$658,14,FALSE)</f>
        <v>#N/A</v>
      </c>
      <c r="Q241" s="86" t="e">
        <f>VLOOKUP(E241,DUKB!$A$6:$R$658,15,FALSE)</f>
        <v>#N/A</v>
      </c>
      <c r="R241" s="86" t="e">
        <f>VLOOKUP(E241,DUKB!$A$6:$R$658,16,FALSE)</f>
        <v>#N/A</v>
      </c>
      <c r="S241" s="86" t="e">
        <f>VLOOKUP(E241,DUKB!$A$6:$R$658,17,FALSE)</f>
        <v>#N/A</v>
      </c>
      <c r="T241" s="86" t="e">
        <f>VLOOKUP(E241,DUKB!$A$6:$R$658,18,FALSE)</f>
        <v>#N/A</v>
      </c>
      <c r="U241" s="73" t="str">
        <f t="shared" si="45"/>
        <v/>
      </c>
      <c r="V241" s="69">
        <f t="shared" si="47"/>
        <v>0</v>
      </c>
      <c r="W241" s="138" t="e">
        <f>VLOOKUP(E241,DUKB!$A$6:$B$565,2,FALSE)</f>
        <v>#N/A</v>
      </c>
      <c r="X241" s="137" t="e">
        <f>VLOOKUP(E241,DUKB!$A$6:$T$560,19,FALSE)</f>
        <v>#N/A</v>
      </c>
      <c r="Y241" s="137"/>
      <c r="Z241" s="139">
        <f t="shared" si="48"/>
        <v>0</v>
      </c>
      <c r="AA241" s="139" t="e">
        <f t="shared" si="49"/>
        <v>#N/A</v>
      </c>
      <c r="AB241" s="139" t="e">
        <f t="shared" si="50"/>
        <v>#N/A</v>
      </c>
      <c r="AC241" s="140" t="e">
        <f t="shared" si="51"/>
        <v>#N/A</v>
      </c>
      <c r="AD241" s="140" t="e">
        <f t="shared" si="52"/>
        <v>#N/A</v>
      </c>
      <c r="AE241" s="140" t="e">
        <f t="shared" si="53"/>
        <v>#N/A</v>
      </c>
      <c r="AF241" s="141" t="e">
        <f t="shared" si="54"/>
        <v>#N/A</v>
      </c>
      <c r="AH241">
        <f t="shared" si="55"/>
        <v>0</v>
      </c>
      <c r="AI241">
        <f t="shared" si="56"/>
        <v>206</v>
      </c>
    </row>
    <row r="242" spans="1:35" ht="15.75" customHeight="1">
      <c r="A242" s="65" t="str">
        <f t="shared" si="44"/>
        <v/>
      </c>
      <c r="B242" s="65">
        <f t="shared" si="57"/>
        <v>207</v>
      </c>
      <c r="C242" s="68" t="str">
        <f t="shared" si="46"/>
        <v/>
      </c>
      <c r="D242" s="69"/>
      <c r="E242" s="82"/>
      <c r="F242" s="65" t="e">
        <f>VLOOKUP(E242,DUKB!$A$6:$R$658,3,FALSE)</f>
        <v>#N/A</v>
      </c>
      <c r="G242" s="65" t="e">
        <f>VLOOKUP(E242,DUKB!$A$6:$R$658,4,FALSE)</f>
        <v>#N/A</v>
      </c>
      <c r="H242" s="65" t="e">
        <f>VLOOKUP(E242,DUKB!$A$6:$R$658,6,FALSE)</f>
        <v>#N/A</v>
      </c>
      <c r="I242" s="65" t="e">
        <f>VLOOKUP(E242,DUKB!$A$6:$R$658,7,FALSE)</f>
        <v>#N/A</v>
      </c>
      <c r="J242" s="65" t="e">
        <f>VLOOKUP(E242,DUKB!$A$6:$R$658,8,FALSE)</f>
        <v>#N/A</v>
      </c>
      <c r="K242" s="65" t="e">
        <f>VLOOKUP(E242,DUKB!$A$6:$R$658,9,FALSE)</f>
        <v>#N/A</v>
      </c>
      <c r="L242" s="65" t="e">
        <f>VLOOKUP(E242,DUKB!$A$6:$R$658,10,FALSE)</f>
        <v>#N/A</v>
      </c>
      <c r="M242" s="65" t="e">
        <f>VLOOKUP(E242,DUKB!$A$6:$R$658,11,FALSE)</f>
        <v>#N/A</v>
      </c>
      <c r="N242" s="65" t="e">
        <f>VLOOKUP(E242,DUKB!$A$6:$R$658,12,FALSE)</f>
        <v>#N/A</v>
      </c>
      <c r="O242" s="85" t="e">
        <f>VLOOKUP(E242,DUKB!$A$6:$R$658,13,FALSE)</f>
        <v>#N/A</v>
      </c>
      <c r="P242" s="86" t="e">
        <f>VLOOKUP(E242,DUKB!$A$6:$R$658,14,FALSE)</f>
        <v>#N/A</v>
      </c>
      <c r="Q242" s="86" t="e">
        <f>VLOOKUP(E242,DUKB!$A$6:$R$658,15,FALSE)</f>
        <v>#N/A</v>
      </c>
      <c r="R242" s="86" t="e">
        <f>VLOOKUP(E242,DUKB!$A$6:$R$658,16,FALSE)</f>
        <v>#N/A</v>
      </c>
      <c r="S242" s="86" t="e">
        <f>VLOOKUP(E242,DUKB!$A$6:$R$658,17,FALSE)</f>
        <v>#N/A</v>
      </c>
      <c r="T242" s="86" t="e">
        <f>VLOOKUP(E242,DUKB!$A$6:$R$658,18,FALSE)</f>
        <v>#N/A</v>
      </c>
      <c r="U242" s="73" t="str">
        <f t="shared" si="45"/>
        <v/>
      </c>
      <c r="V242" s="69">
        <f t="shared" si="47"/>
        <v>0</v>
      </c>
      <c r="W242" s="138" t="e">
        <f>VLOOKUP(E242,DUKB!$A$6:$B$565,2,FALSE)</f>
        <v>#N/A</v>
      </c>
      <c r="X242" s="137" t="e">
        <f>VLOOKUP(E242,DUKB!$A$6:$T$560,19,FALSE)</f>
        <v>#N/A</v>
      </c>
      <c r="Y242" s="137"/>
      <c r="Z242" s="139">
        <f t="shared" si="48"/>
        <v>0</v>
      </c>
      <c r="AA242" s="139" t="e">
        <f t="shared" si="49"/>
        <v>#N/A</v>
      </c>
      <c r="AB242" s="139" t="e">
        <f t="shared" si="50"/>
        <v>#N/A</v>
      </c>
      <c r="AC242" s="140" t="e">
        <f t="shared" si="51"/>
        <v>#N/A</v>
      </c>
      <c r="AD242" s="140" t="e">
        <f t="shared" si="52"/>
        <v>#N/A</v>
      </c>
      <c r="AE242" s="140" t="e">
        <f t="shared" si="53"/>
        <v>#N/A</v>
      </c>
      <c r="AF242" s="141" t="e">
        <f t="shared" si="54"/>
        <v>#N/A</v>
      </c>
      <c r="AH242">
        <f t="shared" si="55"/>
        <v>0</v>
      </c>
      <c r="AI242">
        <f t="shared" si="56"/>
        <v>207</v>
      </c>
    </row>
    <row r="243" spans="1:35" ht="15.75" customHeight="1">
      <c r="A243" s="65" t="str">
        <f t="shared" si="44"/>
        <v/>
      </c>
      <c r="B243" s="65">
        <f t="shared" si="57"/>
        <v>208</v>
      </c>
      <c r="C243" s="68" t="str">
        <f t="shared" si="46"/>
        <v/>
      </c>
      <c r="D243" s="69"/>
      <c r="E243" s="82"/>
      <c r="F243" s="65" t="e">
        <f>VLOOKUP(E243,DUKB!$A$6:$R$658,3,FALSE)</f>
        <v>#N/A</v>
      </c>
      <c r="G243" s="65" t="e">
        <f>VLOOKUP(E243,DUKB!$A$6:$R$658,4,FALSE)</f>
        <v>#N/A</v>
      </c>
      <c r="H243" s="65" t="e">
        <f>VLOOKUP(E243,DUKB!$A$6:$R$658,6,FALSE)</f>
        <v>#N/A</v>
      </c>
      <c r="I243" s="65" t="e">
        <f>VLOOKUP(E243,DUKB!$A$6:$R$658,7,FALSE)</f>
        <v>#N/A</v>
      </c>
      <c r="J243" s="65" t="e">
        <f>VLOOKUP(E243,DUKB!$A$6:$R$658,8,FALSE)</f>
        <v>#N/A</v>
      </c>
      <c r="K243" s="65" t="e">
        <f>VLOOKUP(E243,DUKB!$A$6:$R$658,9,FALSE)</f>
        <v>#N/A</v>
      </c>
      <c r="L243" s="65" t="e">
        <f>VLOOKUP(E243,DUKB!$A$6:$R$658,10,FALSE)</f>
        <v>#N/A</v>
      </c>
      <c r="M243" s="65" t="e">
        <f>VLOOKUP(E243,DUKB!$A$6:$R$658,11,FALSE)</f>
        <v>#N/A</v>
      </c>
      <c r="N243" s="65" t="e">
        <f>VLOOKUP(E243,DUKB!$A$6:$R$658,12,FALSE)</f>
        <v>#N/A</v>
      </c>
      <c r="O243" s="85" t="e">
        <f>VLOOKUP(E243,DUKB!$A$6:$R$658,13,FALSE)</f>
        <v>#N/A</v>
      </c>
      <c r="P243" s="86" t="e">
        <f>VLOOKUP(E243,DUKB!$A$6:$R$658,14,FALSE)</f>
        <v>#N/A</v>
      </c>
      <c r="Q243" s="86" t="e">
        <f>VLOOKUP(E243,DUKB!$A$6:$R$658,15,FALSE)</f>
        <v>#N/A</v>
      </c>
      <c r="R243" s="86" t="e">
        <f>VLOOKUP(E243,DUKB!$A$6:$R$658,16,FALSE)</f>
        <v>#N/A</v>
      </c>
      <c r="S243" s="86" t="e">
        <f>VLOOKUP(E243,DUKB!$A$6:$R$658,17,FALSE)</f>
        <v>#N/A</v>
      </c>
      <c r="T243" s="86" t="e">
        <f>VLOOKUP(E243,DUKB!$A$6:$R$658,18,FALSE)</f>
        <v>#N/A</v>
      </c>
      <c r="U243" s="73" t="str">
        <f t="shared" si="45"/>
        <v/>
      </c>
      <c r="V243" s="69">
        <f t="shared" si="47"/>
        <v>0</v>
      </c>
      <c r="W243" s="138" t="e">
        <f>VLOOKUP(E243,DUKB!$A$6:$B$565,2,FALSE)</f>
        <v>#N/A</v>
      </c>
      <c r="X243" s="137" t="e">
        <f>VLOOKUP(E243,DUKB!$A$6:$T$560,19,FALSE)</f>
        <v>#N/A</v>
      </c>
      <c r="Y243" s="137"/>
      <c r="Z243" s="139">
        <f t="shared" si="48"/>
        <v>0</v>
      </c>
      <c r="AA243" s="139" t="e">
        <f t="shared" si="49"/>
        <v>#N/A</v>
      </c>
      <c r="AB243" s="139" t="e">
        <f t="shared" si="50"/>
        <v>#N/A</v>
      </c>
      <c r="AC243" s="140" t="e">
        <f t="shared" si="51"/>
        <v>#N/A</v>
      </c>
      <c r="AD243" s="140" t="e">
        <f t="shared" si="52"/>
        <v>#N/A</v>
      </c>
      <c r="AE243" s="140" t="e">
        <f t="shared" si="53"/>
        <v>#N/A</v>
      </c>
      <c r="AF243" s="141" t="e">
        <f t="shared" si="54"/>
        <v>#N/A</v>
      </c>
      <c r="AH243">
        <f t="shared" si="55"/>
        <v>0</v>
      </c>
      <c r="AI243">
        <f t="shared" si="56"/>
        <v>208</v>
      </c>
    </row>
    <row r="244" spans="1:35" ht="15.75" customHeight="1">
      <c r="A244" s="65" t="str">
        <f t="shared" si="44"/>
        <v/>
      </c>
      <c r="B244" s="65">
        <f t="shared" si="57"/>
        <v>209</v>
      </c>
      <c r="C244" s="68" t="str">
        <f t="shared" si="46"/>
        <v/>
      </c>
      <c r="D244" s="69"/>
      <c r="E244" s="82"/>
      <c r="F244" s="65" t="e">
        <f>VLOOKUP(E244,DUKB!$A$6:$R$658,3,FALSE)</f>
        <v>#N/A</v>
      </c>
      <c r="G244" s="65" t="e">
        <f>VLOOKUP(E244,DUKB!$A$6:$R$658,4,FALSE)</f>
        <v>#N/A</v>
      </c>
      <c r="H244" s="65" t="e">
        <f>VLOOKUP(E244,DUKB!$A$6:$R$658,6,FALSE)</f>
        <v>#N/A</v>
      </c>
      <c r="I244" s="65" t="e">
        <f>VLOOKUP(E244,DUKB!$A$6:$R$658,7,FALSE)</f>
        <v>#N/A</v>
      </c>
      <c r="J244" s="65" t="e">
        <f>VLOOKUP(E244,DUKB!$A$6:$R$658,8,FALSE)</f>
        <v>#N/A</v>
      </c>
      <c r="K244" s="65" t="e">
        <f>VLOOKUP(E244,DUKB!$A$6:$R$658,9,FALSE)</f>
        <v>#N/A</v>
      </c>
      <c r="L244" s="65" t="e">
        <f>VLOOKUP(E244,DUKB!$A$6:$R$658,10,FALSE)</f>
        <v>#N/A</v>
      </c>
      <c r="M244" s="65" t="e">
        <f>VLOOKUP(E244,DUKB!$A$6:$R$658,11,FALSE)</f>
        <v>#N/A</v>
      </c>
      <c r="N244" s="65" t="e">
        <f>VLOOKUP(E244,DUKB!$A$6:$R$658,12,FALSE)</f>
        <v>#N/A</v>
      </c>
      <c r="O244" s="85" t="e">
        <f>VLOOKUP(E244,DUKB!$A$6:$R$658,13,FALSE)</f>
        <v>#N/A</v>
      </c>
      <c r="P244" s="86" t="e">
        <f>VLOOKUP(E244,DUKB!$A$6:$R$658,14,FALSE)</f>
        <v>#N/A</v>
      </c>
      <c r="Q244" s="86" t="e">
        <f>VLOOKUP(E244,DUKB!$A$6:$R$658,15,FALSE)</f>
        <v>#N/A</v>
      </c>
      <c r="R244" s="86" t="e">
        <f>VLOOKUP(E244,DUKB!$A$6:$R$658,16,FALSE)</f>
        <v>#N/A</v>
      </c>
      <c r="S244" s="86" t="e">
        <f>VLOOKUP(E244,DUKB!$A$6:$R$658,17,FALSE)</f>
        <v>#N/A</v>
      </c>
      <c r="T244" s="86" t="e">
        <f>VLOOKUP(E244,DUKB!$A$6:$R$658,18,FALSE)</f>
        <v>#N/A</v>
      </c>
      <c r="U244" s="73" t="str">
        <f t="shared" si="45"/>
        <v/>
      </c>
      <c r="V244" s="69">
        <f t="shared" si="47"/>
        <v>0</v>
      </c>
      <c r="W244" s="138" t="e">
        <f>VLOOKUP(E244,DUKB!$A$6:$B$565,2,FALSE)</f>
        <v>#N/A</v>
      </c>
      <c r="X244" s="137" t="e">
        <f>VLOOKUP(E244,DUKB!$A$6:$T$560,19,FALSE)</f>
        <v>#N/A</v>
      </c>
      <c r="Y244" s="137"/>
      <c r="Z244" s="139">
        <f t="shared" si="48"/>
        <v>0</v>
      </c>
      <c r="AA244" s="139" t="e">
        <f t="shared" si="49"/>
        <v>#N/A</v>
      </c>
      <c r="AB244" s="139" t="e">
        <f t="shared" si="50"/>
        <v>#N/A</v>
      </c>
      <c r="AC244" s="140" t="e">
        <f t="shared" si="51"/>
        <v>#N/A</v>
      </c>
      <c r="AD244" s="140" t="e">
        <f t="shared" si="52"/>
        <v>#N/A</v>
      </c>
      <c r="AE244" s="140" t="e">
        <f t="shared" si="53"/>
        <v>#N/A</v>
      </c>
      <c r="AF244" s="141" t="e">
        <f t="shared" si="54"/>
        <v>#N/A</v>
      </c>
      <c r="AH244">
        <f t="shared" si="55"/>
        <v>0</v>
      </c>
      <c r="AI244">
        <f t="shared" si="56"/>
        <v>209</v>
      </c>
    </row>
    <row r="245" spans="1:35" ht="15.75" customHeight="1">
      <c r="A245" s="65" t="str">
        <f t="shared" si="44"/>
        <v/>
      </c>
      <c r="B245" s="65">
        <f t="shared" si="57"/>
        <v>210</v>
      </c>
      <c r="C245" s="68" t="str">
        <f t="shared" si="46"/>
        <v/>
      </c>
      <c r="D245" s="69"/>
      <c r="E245" s="82"/>
      <c r="F245" s="65" t="e">
        <f>VLOOKUP(E245,DUKB!$A$6:$R$658,3,FALSE)</f>
        <v>#N/A</v>
      </c>
      <c r="G245" s="65" t="e">
        <f>VLOOKUP(E245,DUKB!$A$6:$R$658,4,FALSE)</f>
        <v>#N/A</v>
      </c>
      <c r="H245" s="65" t="e">
        <f>VLOOKUP(E245,DUKB!$A$6:$R$658,6,FALSE)</f>
        <v>#N/A</v>
      </c>
      <c r="I245" s="65" t="e">
        <f>VLOOKUP(E245,DUKB!$A$6:$R$658,7,FALSE)</f>
        <v>#N/A</v>
      </c>
      <c r="J245" s="65" t="e">
        <f>VLOOKUP(E245,DUKB!$A$6:$R$658,8,FALSE)</f>
        <v>#N/A</v>
      </c>
      <c r="K245" s="65" t="e">
        <f>VLOOKUP(E245,DUKB!$A$6:$R$658,9,FALSE)</f>
        <v>#N/A</v>
      </c>
      <c r="L245" s="65" t="e">
        <f>VLOOKUP(E245,DUKB!$A$6:$R$658,10,FALSE)</f>
        <v>#N/A</v>
      </c>
      <c r="M245" s="65" t="e">
        <f>VLOOKUP(E245,DUKB!$A$6:$R$658,11,FALSE)</f>
        <v>#N/A</v>
      </c>
      <c r="N245" s="65" t="e">
        <f>VLOOKUP(E245,DUKB!$A$6:$R$658,12,FALSE)</f>
        <v>#N/A</v>
      </c>
      <c r="O245" s="85" t="e">
        <f>VLOOKUP(E245,DUKB!$A$6:$R$658,13,FALSE)</f>
        <v>#N/A</v>
      </c>
      <c r="P245" s="86" t="e">
        <f>VLOOKUP(E245,DUKB!$A$6:$R$658,14,FALSE)</f>
        <v>#N/A</v>
      </c>
      <c r="Q245" s="86" t="e">
        <f>VLOOKUP(E245,DUKB!$A$6:$R$658,15,FALSE)</f>
        <v>#N/A</v>
      </c>
      <c r="R245" s="86" t="e">
        <f>VLOOKUP(E245,DUKB!$A$6:$R$658,16,FALSE)</f>
        <v>#N/A</v>
      </c>
      <c r="S245" s="86" t="e">
        <f>VLOOKUP(E245,DUKB!$A$6:$R$658,17,FALSE)</f>
        <v>#N/A</v>
      </c>
      <c r="T245" s="86" t="e">
        <f>VLOOKUP(E245,DUKB!$A$6:$R$658,18,FALSE)</f>
        <v>#N/A</v>
      </c>
      <c r="U245" s="73" t="str">
        <f t="shared" si="45"/>
        <v/>
      </c>
      <c r="V245" s="69">
        <f t="shared" si="47"/>
        <v>0</v>
      </c>
      <c r="W245" s="138" t="e">
        <f>VLOOKUP(E245,DUKB!$A$6:$B$565,2,FALSE)</f>
        <v>#N/A</v>
      </c>
      <c r="X245" s="137" t="e">
        <f>VLOOKUP(E245,DUKB!$A$6:$T$560,19,FALSE)</f>
        <v>#N/A</v>
      </c>
      <c r="Y245" s="137"/>
      <c r="Z245" s="139">
        <f t="shared" si="48"/>
        <v>0</v>
      </c>
      <c r="AA245" s="139" t="e">
        <f t="shared" si="49"/>
        <v>#N/A</v>
      </c>
      <c r="AB245" s="139" t="e">
        <f t="shared" si="50"/>
        <v>#N/A</v>
      </c>
      <c r="AC245" s="140" t="e">
        <f t="shared" si="51"/>
        <v>#N/A</v>
      </c>
      <c r="AD245" s="140" t="e">
        <f t="shared" si="52"/>
        <v>#N/A</v>
      </c>
      <c r="AE245" s="140" t="e">
        <f t="shared" si="53"/>
        <v>#N/A</v>
      </c>
      <c r="AF245" s="141" t="e">
        <f t="shared" si="54"/>
        <v>#N/A</v>
      </c>
      <c r="AH245">
        <f t="shared" si="55"/>
        <v>0</v>
      </c>
      <c r="AI245">
        <f t="shared" si="56"/>
        <v>210</v>
      </c>
    </row>
    <row r="246" spans="1:35" ht="15.75" customHeight="1">
      <c r="A246" s="65" t="str">
        <f t="shared" si="44"/>
        <v/>
      </c>
      <c r="B246" s="65">
        <f t="shared" si="57"/>
        <v>211</v>
      </c>
      <c r="C246" s="68" t="str">
        <f t="shared" si="46"/>
        <v/>
      </c>
      <c r="D246" s="69"/>
      <c r="E246" s="82"/>
      <c r="F246" s="65" t="e">
        <f>VLOOKUP(E246,DUKB!$A$6:$R$658,3,FALSE)</f>
        <v>#N/A</v>
      </c>
      <c r="G246" s="65" t="e">
        <f>VLOOKUP(E246,DUKB!$A$6:$R$658,4,FALSE)</f>
        <v>#N/A</v>
      </c>
      <c r="H246" s="65" t="e">
        <f>VLOOKUP(E246,DUKB!$A$6:$R$658,6,FALSE)</f>
        <v>#N/A</v>
      </c>
      <c r="I246" s="65" t="e">
        <f>VLOOKUP(E246,DUKB!$A$6:$R$658,7,FALSE)</f>
        <v>#N/A</v>
      </c>
      <c r="J246" s="65" t="e">
        <f>VLOOKUP(E246,DUKB!$A$6:$R$658,8,FALSE)</f>
        <v>#N/A</v>
      </c>
      <c r="K246" s="65" t="e">
        <f>VLOOKUP(E246,DUKB!$A$6:$R$658,9,FALSE)</f>
        <v>#N/A</v>
      </c>
      <c r="L246" s="65" t="e">
        <f>VLOOKUP(E246,DUKB!$A$6:$R$658,10,FALSE)</f>
        <v>#N/A</v>
      </c>
      <c r="M246" s="65" t="e">
        <f>VLOOKUP(E246,DUKB!$A$6:$R$658,11,FALSE)</f>
        <v>#N/A</v>
      </c>
      <c r="N246" s="65" t="e">
        <f>VLOOKUP(E246,DUKB!$A$6:$R$658,12,FALSE)</f>
        <v>#N/A</v>
      </c>
      <c r="O246" s="85" t="e">
        <f>VLOOKUP(E246,DUKB!$A$6:$R$658,13,FALSE)</f>
        <v>#N/A</v>
      </c>
      <c r="P246" s="86" t="e">
        <f>VLOOKUP(E246,DUKB!$A$6:$R$658,14,FALSE)</f>
        <v>#N/A</v>
      </c>
      <c r="Q246" s="86" t="e">
        <f>VLOOKUP(E246,DUKB!$A$6:$R$658,15,FALSE)</f>
        <v>#N/A</v>
      </c>
      <c r="R246" s="86" t="e">
        <f>VLOOKUP(E246,DUKB!$A$6:$R$658,16,FALSE)</f>
        <v>#N/A</v>
      </c>
      <c r="S246" s="86" t="e">
        <f>VLOOKUP(E246,DUKB!$A$6:$R$658,17,FALSE)</f>
        <v>#N/A</v>
      </c>
      <c r="T246" s="86" t="e">
        <f>VLOOKUP(E246,DUKB!$A$6:$R$658,18,FALSE)</f>
        <v>#N/A</v>
      </c>
      <c r="U246" s="73" t="str">
        <f t="shared" si="45"/>
        <v/>
      </c>
      <c r="V246" s="69">
        <f t="shared" si="47"/>
        <v>0</v>
      </c>
      <c r="W246" s="138" t="e">
        <f>VLOOKUP(E246,DUKB!$A$6:$B$565,2,FALSE)</f>
        <v>#N/A</v>
      </c>
      <c r="X246" s="137" t="e">
        <f>VLOOKUP(E246,DUKB!$A$6:$T$560,19,FALSE)</f>
        <v>#N/A</v>
      </c>
      <c r="Y246" s="137"/>
      <c r="Z246" s="139">
        <f t="shared" si="48"/>
        <v>0</v>
      </c>
      <c r="AA246" s="139" t="e">
        <f t="shared" si="49"/>
        <v>#N/A</v>
      </c>
      <c r="AB246" s="139" t="e">
        <f t="shared" si="50"/>
        <v>#N/A</v>
      </c>
      <c r="AC246" s="140" t="e">
        <f t="shared" si="51"/>
        <v>#N/A</v>
      </c>
      <c r="AD246" s="140" t="e">
        <f t="shared" si="52"/>
        <v>#N/A</v>
      </c>
      <c r="AE246" s="140" t="e">
        <f t="shared" si="53"/>
        <v>#N/A</v>
      </c>
      <c r="AF246" s="141" t="e">
        <f t="shared" si="54"/>
        <v>#N/A</v>
      </c>
      <c r="AH246">
        <f t="shared" si="55"/>
        <v>0</v>
      </c>
      <c r="AI246">
        <f t="shared" si="56"/>
        <v>211</v>
      </c>
    </row>
    <row r="247" spans="1:35" ht="15.75" customHeight="1">
      <c r="A247" s="65" t="str">
        <f t="shared" si="44"/>
        <v/>
      </c>
      <c r="B247" s="65">
        <f t="shared" si="57"/>
        <v>212</v>
      </c>
      <c r="C247" s="68" t="str">
        <f t="shared" si="46"/>
        <v/>
      </c>
      <c r="D247" s="69"/>
      <c r="E247" s="82"/>
      <c r="F247" s="65" t="e">
        <f>VLOOKUP(E247,DUKB!$A$6:$R$658,3,FALSE)</f>
        <v>#N/A</v>
      </c>
      <c r="G247" s="65" t="e">
        <f>VLOOKUP(E247,DUKB!$A$6:$R$658,4,FALSE)</f>
        <v>#N/A</v>
      </c>
      <c r="H247" s="65" t="e">
        <f>VLOOKUP(E247,DUKB!$A$6:$R$658,6,FALSE)</f>
        <v>#N/A</v>
      </c>
      <c r="I247" s="65" t="e">
        <f>VLOOKUP(E247,DUKB!$A$6:$R$658,7,FALSE)</f>
        <v>#N/A</v>
      </c>
      <c r="J247" s="65" t="e">
        <f>VLOOKUP(E247,DUKB!$A$6:$R$658,8,FALSE)</f>
        <v>#N/A</v>
      </c>
      <c r="K247" s="65" t="e">
        <f>VLOOKUP(E247,DUKB!$A$6:$R$658,9,FALSE)</f>
        <v>#N/A</v>
      </c>
      <c r="L247" s="65" t="e">
        <f>VLOOKUP(E247,DUKB!$A$6:$R$658,10,FALSE)</f>
        <v>#N/A</v>
      </c>
      <c r="M247" s="65" t="e">
        <f>VLOOKUP(E247,DUKB!$A$6:$R$658,11,FALSE)</f>
        <v>#N/A</v>
      </c>
      <c r="N247" s="65" t="e">
        <f>VLOOKUP(E247,DUKB!$A$6:$R$658,12,FALSE)</f>
        <v>#N/A</v>
      </c>
      <c r="O247" s="85" t="e">
        <f>VLOOKUP(E247,DUKB!$A$6:$R$658,13,FALSE)</f>
        <v>#N/A</v>
      </c>
      <c r="P247" s="86" t="e">
        <f>VLOOKUP(E247,DUKB!$A$6:$R$658,14,FALSE)</f>
        <v>#N/A</v>
      </c>
      <c r="Q247" s="86" t="e">
        <f>VLOOKUP(E247,DUKB!$A$6:$R$658,15,FALSE)</f>
        <v>#N/A</v>
      </c>
      <c r="R247" s="86" t="e">
        <f>VLOOKUP(E247,DUKB!$A$6:$R$658,16,FALSE)</f>
        <v>#N/A</v>
      </c>
      <c r="S247" s="86" t="e">
        <f>VLOOKUP(E247,DUKB!$A$6:$R$658,17,FALSE)</f>
        <v>#N/A</v>
      </c>
      <c r="T247" s="86" t="e">
        <f>VLOOKUP(E247,DUKB!$A$6:$R$658,18,FALSE)</f>
        <v>#N/A</v>
      </c>
      <c r="U247" s="73" t="str">
        <f t="shared" si="45"/>
        <v/>
      </c>
      <c r="V247" s="69">
        <f t="shared" si="47"/>
        <v>0</v>
      </c>
      <c r="W247" s="138" t="e">
        <f>VLOOKUP(E247,DUKB!$A$6:$B$565,2,FALSE)</f>
        <v>#N/A</v>
      </c>
      <c r="X247" s="137" t="e">
        <f>VLOOKUP(E247,DUKB!$A$6:$T$560,19,FALSE)</f>
        <v>#N/A</v>
      </c>
      <c r="Y247" s="137"/>
      <c r="Z247" s="139">
        <f t="shared" si="48"/>
        <v>0</v>
      </c>
      <c r="AA247" s="139" t="e">
        <f t="shared" si="49"/>
        <v>#N/A</v>
      </c>
      <c r="AB247" s="139" t="e">
        <f t="shared" si="50"/>
        <v>#N/A</v>
      </c>
      <c r="AC247" s="140" t="e">
        <f t="shared" si="51"/>
        <v>#N/A</v>
      </c>
      <c r="AD247" s="140" t="e">
        <f t="shared" si="52"/>
        <v>#N/A</v>
      </c>
      <c r="AE247" s="140" t="e">
        <f t="shared" si="53"/>
        <v>#N/A</v>
      </c>
      <c r="AF247" s="141" t="e">
        <f t="shared" si="54"/>
        <v>#N/A</v>
      </c>
      <c r="AH247">
        <f t="shared" si="55"/>
        <v>0</v>
      </c>
      <c r="AI247">
        <f t="shared" si="56"/>
        <v>212</v>
      </c>
    </row>
    <row r="248" spans="1:35" ht="15.75" customHeight="1">
      <c r="A248" s="65" t="str">
        <f t="shared" si="44"/>
        <v/>
      </c>
      <c r="B248" s="65">
        <f t="shared" si="57"/>
        <v>213</v>
      </c>
      <c r="C248" s="68" t="str">
        <f t="shared" si="46"/>
        <v/>
      </c>
      <c r="D248" s="69"/>
      <c r="E248" s="82"/>
      <c r="F248" s="65" t="e">
        <f>VLOOKUP(E248,DUKB!$A$6:$R$658,3,FALSE)</f>
        <v>#N/A</v>
      </c>
      <c r="G248" s="65" t="e">
        <f>VLOOKUP(E248,DUKB!$A$6:$R$658,4,FALSE)</f>
        <v>#N/A</v>
      </c>
      <c r="H248" s="65" t="e">
        <f>VLOOKUP(E248,DUKB!$A$6:$R$658,6,FALSE)</f>
        <v>#N/A</v>
      </c>
      <c r="I248" s="65" t="e">
        <f>VLOOKUP(E248,DUKB!$A$6:$R$658,7,FALSE)</f>
        <v>#N/A</v>
      </c>
      <c r="J248" s="65" t="e">
        <f>VLOOKUP(E248,DUKB!$A$6:$R$658,8,FALSE)</f>
        <v>#N/A</v>
      </c>
      <c r="K248" s="65" t="e">
        <f>VLOOKUP(E248,DUKB!$A$6:$R$658,9,FALSE)</f>
        <v>#N/A</v>
      </c>
      <c r="L248" s="65" t="e">
        <f>VLOOKUP(E248,DUKB!$A$6:$R$658,10,FALSE)</f>
        <v>#N/A</v>
      </c>
      <c r="M248" s="65" t="e">
        <f>VLOOKUP(E248,DUKB!$A$6:$R$658,11,FALSE)</f>
        <v>#N/A</v>
      </c>
      <c r="N248" s="65" t="e">
        <f>VLOOKUP(E248,DUKB!$A$6:$R$658,12,FALSE)</f>
        <v>#N/A</v>
      </c>
      <c r="O248" s="85" t="e">
        <f>VLOOKUP(E248,DUKB!$A$6:$R$658,13,FALSE)</f>
        <v>#N/A</v>
      </c>
      <c r="P248" s="86" t="e">
        <f>VLOOKUP(E248,DUKB!$A$6:$R$658,14,FALSE)</f>
        <v>#N/A</v>
      </c>
      <c r="Q248" s="86" t="e">
        <f>VLOOKUP(E248,DUKB!$A$6:$R$658,15,FALSE)</f>
        <v>#N/A</v>
      </c>
      <c r="R248" s="86" t="e">
        <f>VLOOKUP(E248,DUKB!$A$6:$R$658,16,FALSE)</f>
        <v>#N/A</v>
      </c>
      <c r="S248" s="86" t="e">
        <f>VLOOKUP(E248,DUKB!$A$6:$R$658,17,FALSE)</f>
        <v>#N/A</v>
      </c>
      <c r="T248" s="86" t="e">
        <f>VLOOKUP(E248,DUKB!$A$6:$R$658,18,FALSE)</f>
        <v>#N/A</v>
      </c>
      <c r="U248" s="73" t="str">
        <f t="shared" si="45"/>
        <v/>
      </c>
      <c r="V248" s="69">
        <f t="shared" si="47"/>
        <v>0</v>
      </c>
      <c r="W248" s="138" t="e">
        <f>VLOOKUP(E248,DUKB!$A$6:$B$565,2,FALSE)</f>
        <v>#N/A</v>
      </c>
      <c r="X248" s="137" t="e">
        <f>VLOOKUP(E248,DUKB!$A$6:$T$560,19,FALSE)</f>
        <v>#N/A</v>
      </c>
      <c r="Y248" s="137"/>
      <c r="Z248" s="139">
        <f t="shared" si="48"/>
        <v>0</v>
      </c>
      <c r="AA248" s="139" t="e">
        <f t="shared" si="49"/>
        <v>#N/A</v>
      </c>
      <c r="AB248" s="139" t="e">
        <f t="shared" si="50"/>
        <v>#N/A</v>
      </c>
      <c r="AC248" s="140" t="e">
        <f t="shared" si="51"/>
        <v>#N/A</v>
      </c>
      <c r="AD248" s="140" t="e">
        <f t="shared" si="52"/>
        <v>#N/A</v>
      </c>
      <c r="AE248" s="140" t="e">
        <f t="shared" si="53"/>
        <v>#N/A</v>
      </c>
      <c r="AF248" s="141" t="e">
        <f t="shared" si="54"/>
        <v>#N/A</v>
      </c>
      <c r="AH248">
        <f t="shared" si="55"/>
        <v>0</v>
      </c>
      <c r="AI248">
        <f t="shared" si="56"/>
        <v>213</v>
      </c>
    </row>
    <row r="249" spans="1:35" ht="15.75" customHeight="1">
      <c r="A249" s="65" t="str">
        <f t="shared" si="44"/>
        <v/>
      </c>
      <c r="B249" s="65">
        <f t="shared" si="57"/>
        <v>214</v>
      </c>
      <c r="C249" s="68" t="str">
        <f t="shared" si="46"/>
        <v/>
      </c>
      <c r="D249" s="69"/>
      <c r="E249" s="82"/>
      <c r="F249" s="65" t="e">
        <f>VLOOKUP(E249,DUKB!$A$6:$R$658,3,FALSE)</f>
        <v>#N/A</v>
      </c>
      <c r="G249" s="65" t="e">
        <f>VLOOKUP(E249,DUKB!$A$6:$R$658,4,FALSE)</f>
        <v>#N/A</v>
      </c>
      <c r="H249" s="65" t="e">
        <f>VLOOKUP(E249,DUKB!$A$6:$R$658,6,FALSE)</f>
        <v>#N/A</v>
      </c>
      <c r="I249" s="65" t="e">
        <f>VLOOKUP(E249,DUKB!$A$6:$R$658,7,FALSE)</f>
        <v>#N/A</v>
      </c>
      <c r="J249" s="65" t="e">
        <f>VLOOKUP(E249,DUKB!$A$6:$R$658,8,FALSE)</f>
        <v>#N/A</v>
      </c>
      <c r="K249" s="65" t="e">
        <f>VLOOKUP(E249,DUKB!$A$6:$R$658,9,FALSE)</f>
        <v>#N/A</v>
      </c>
      <c r="L249" s="65" t="e">
        <f>VLOOKUP(E249,DUKB!$A$6:$R$658,10,FALSE)</f>
        <v>#N/A</v>
      </c>
      <c r="M249" s="65" t="e">
        <f>VLOOKUP(E249,DUKB!$A$6:$R$658,11,FALSE)</f>
        <v>#N/A</v>
      </c>
      <c r="N249" s="65" t="e">
        <f>VLOOKUP(E249,DUKB!$A$6:$R$658,12,FALSE)</f>
        <v>#N/A</v>
      </c>
      <c r="O249" s="85" t="e">
        <f>VLOOKUP(E249,DUKB!$A$6:$R$658,13,FALSE)</f>
        <v>#N/A</v>
      </c>
      <c r="P249" s="86" t="e">
        <f>VLOOKUP(E249,DUKB!$A$6:$R$658,14,FALSE)</f>
        <v>#N/A</v>
      </c>
      <c r="Q249" s="86" t="e">
        <f>VLOOKUP(E249,DUKB!$A$6:$R$658,15,FALSE)</f>
        <v>#N/A</v>
      </c>
      <c r="R249" s="86" t="e">
        <f>VLOOKUP(E249,DUKB!$A$6:$R$658,16,FALSE)</f>
        <v>#N/A</v>
      </c>
      <c r="S249" s="86" t="e">
        <f>VLOOKUP(E249,DUKB!$A$6:$R$658,17,FALSE)</f>
        <v>#N/A</v>
      </c>
      <c r="T249" s="86" t="e">
        <f>VLOOKUP(E249,DUKB!$A$6:$R$658,18,FALSE)</f>
        <v>#N/A</v>
      </c>
      <c r="U249" s="73" t="str">
        <f t="shared" si="45"/>
        <v/>
      </c>
      <c r="V249" s="69">
        <f t="shared" si="47"/>
        <v>0</v>
      </c>
      <c r="W249" s="138" t="e">
        <f>VLOOKUP(E249,DUKB!$A$6:$B$565,2,FALSE)</f>
        <v>#N/A</v>
      </c>
      <c r="X249" s="137" t="e">
        <f>VLOOKUP(E249,DUKB!$A$6:$T$560,19,FALSE)</f>
        <v>#N/A</v>
      </c>
      <c r="Y249" s="137"/>
      <c r="Z249" s="139">
        <f t="shared" si="48"/>
        <v>0</v>
      </c>
      <c r="AA249" s="139" t="e">
        <f t="shared" si="49"/>
        <v>#N/A</v>
      </c>
      <c r="AB249" s="139" t="e">
        <f t="shared" si="50"/>
        <v>#N/A</v>
      </c>
      <c r="AC249" s="140" t="e">
        <f t="shared" si="51"/>
        <v>#N/A</v>
      </c>
      <c r="AD249" s="140" t="e">
        <f t="shared" si="52"/>
        <v>#N/A</v>
      </c>
      <c r="AE249" s="140" t="e">
        <f t="shared" si="53"/>
        <v>#N/A</v>
      </c>
      <c r="AF249" s="141" t="e">
        <f t="shared" si="54"/>
        <v>#N/A</v>
      </c>
      <c r="AH249">
        <f t="shared" si="55"/>
        <v>0</v>
      </c>
      <c r="AI249">
        <f t="shared" si="56"/>
        <v>214</v>
      </c>
    </row>
    <row r="250" spans="1:35" ht="15.75" customHeight="1">
      <c r="A250" s="65" t="str">
        <f t="shared" si="44"/>
        <v/>
      </c>
      <c r="B250" s="65">
        <f t="shared" si="57"/>
        <v>215</v>
      </c>
      <c r="C250" s="68" t="str">
        <f t="shared" si="46"/>
        <v/>
      </c>
      <c r="D250" s="69"/>
      <c r="E250" s="82"/>
      <c r="F250" s="65" t="e">
        <f>VLOOKUP(E250,DUKB!$A$6:$R$658,3,FALSE)</f>
        <v>#N/A</v>
      </c>
      <c r="G250" s="65" t="e">
        <f>VLOOKUP(E250,DUKB!$A$6:$R$658,4,FALSE)</f>
        <v>#N/A</v>
      </c>
      <c r="H250" s="65" t="e">
        <f>VLOOKUP(E250,DUKB!$A$6:$R$658,6,FALSE)</f>
        <v>#N/A</v>
      </c>
      <c r="I250" s="65" t="e">
        <f>VLOOKUP(E250,DUKB!$A$6:$R$658,7,FALSE)</f>
        <v>#N/A</v>
      </c>
      <c r="J250" s="65" t="e">
        <f>VLOOKUP(E250,DUKB!$A$6:$R$658,8,FALSE)</f>
        <v>#N/A</v>
      </c>
      <c r="K250" s="65" t="e">
        <f>VLOOKUP(E250,DUKB!$A$6:$R$658,9,FALSE)</f>
        <v>#N/A</v>
      </c>
      <c r="L250" s="65" t="e">
        <f>VLOOKUP(E250,DUKB!$A$6:$R$658,10,FALSE)</f>
        <v>#N/A</v>
      </c>
      <c r="M250" s="65" t="e">
        <f>VLOOKUP(E250,DUKB!$A$6:$R$658,11,FALSE)</f>
        <v>#N/A</v>
      </c>
      <c r="N250" s="65" t="e">
        <f>VLOOKUP(E250,DUKB!$A$6:$R$658,12,FALSE)</f>
        <v>#N/A</v>
      </c>
      <c r="O250" s="85" t="e">
        <f>VLOOKUP(E250,DUKB!$A$6:$R$658,13,FALSE)</f>
        <v>#N/A</v>
      </c>
      <c r="P250" s="86" t="e">
        <f>VLOOKUP(E250,DUKB!$A$6:$R$658,14,FALSE)</f>
        <v>#N/A</v>
      </c>
      <c r="Q250" s="86" t="e">
        <f>VLOOKUP(E250,DUKB!$A$6:$R$658,15,FALSE)</f>
        <v>#N/A</v>
      </c>
      <c r="R250" s="86" t="e">
        <f>VLOOKUP(E250,DUKB!$A$6:$R$658,16,FALSE)</f>
        <v>#N/A</v>
      </c>
      <c r="S250" s="86" t="e">
        <f>VLOOKUP(E250,DUKB!$A$6:$R$658,17,FALSE)</f>
        <v>#N/A</v>
      </c>
      <c r="T250" s="86" t="e">
        <f>VLOOKUP(E250,DUKB!$A$6:$R$658,18,FALSE)</f>
        <v>#N/A</v>
      </c>
      <c r="U250" s="73" t="str">
        <f t="shared" si="45"/>
        <v/>
      </c>
      <c r="V250" s="69">
        <f t="shared" si="47"/>
        <v>0</v>
      </c>
      <c r="W250" s="138" t="e">
        <f>VLOOKUP(E250,DUKB!$A$6:$B$565,2,FALSE)</f>
        <v>#N/A</v>
      </c>
      <c r="X250" s="137" t="e">
        <f>VLOOKUP(E250,DUKB!$A$6:$T$560,19,FALSE)</f>
        <v>#N/A</v>
      </c>
      <c r="Y250" s="137"/>
      <c r="Z250" s="139">
        <f t="shared" si="48"/>
        <v>0</v>
      </c>
      <c r="AA250" s="139" t="e">
        <f t="shared" si="49"/>
        <v>#N/A</v>
      </c>
      <c r="AB250" s="139" t="e">
        <f t="shared" si="50"/>
        <v>#N/A</v>
      </c>
      <c r="AC250" s="140" t="e">
        <f t="shared" si="51"/>
        <v>#N/A</v>
      </c>
      <c r="AD250" s="140" t="e">
        <f t="shared" si="52"/>
        <v>#N/A</v>
      </c>
      <c r="AE250" s="140" t="e">
        <f t="shared" si="53"/>
        <v>#N/A</v>
      </c>
      <c r="AF250" s="141" t="e">
        <f t="shared" si="54"/>
        <v>#N/A</v>
      </c>
      <c r="AH250">
        <f t="shared" si="55"/>
        <v>0</v>
      </c>
      <c r="AI250">
        <f t="shared" si="56"/>
        <v>215</v>
      </c>
    </row>
    <row r="251" spans="1:35" ht="15.75" customHeight="1">
      <c r="A251" s="65" t="str">
        <f t="shared" si="44"/>
        <v/>
      </c>
      <c r="B251" s="65">
        <f t="shared" si="57"/>
        <v>216</v>
      </c>
      <c r="C251" s="68" t="str">
        <f t="shared" si="46"/>
        <v/>
      </c>
      <c r="D251" s="69"/>
      <c r="E251" s="82"/>
      <c r="F251" s="65" t="e">
        <f>VLOOKUP(E251,DUKB!$A$6:$R$658,3,FALSE)</f>
        <v>#N/A</v>
      </c>
      <c r="G251" s="65" t="e">
        <f>VLOOKUP(E251,DUKB!$A$6:$R$658,4,FALSE)</f>
        <v>#N/A</v>
      </c>
      <c r="H251" s="65" t="e">
        <f>VLOOKUP(E251,DUKB!$A$6:$R$658,6,FALSE)</f>
        <v>#N/A</v>
      </c>
      <c r="I251" s="65" t="e">
        <f>VLOOKUP(E251,DUKB!$A$6:$R$658,7,FALSE)</f>
        <v>#N/A</v>
      </c>
      <c r="J251" s="65" t="e">
        <f>VLOOKUP(E251,DUKB!$A$6:$R$658,8,FALSE)</f>
        <v>#N/A</v>
      </c>
      <c r="K251" s="65" t="e">
        <f>VLOOKUP(E251,DUKB!$A$6:$R$658,9,FALSE)</f>
        <v>#N/A</v>
      </c>
      <c r="L251" s="65" t="e">
        <f>VLOOKUP(E251,DUKB!$A$6:$R$658,10,FALSE)</f>
        <v>#N/A</v>
      </c>
      <c r="M251" s="65" t="e">
        <f>VLOOKUP(E251,DUKB!$A$6:$R$658,11,FALSE)</f>
        <v>#N/A</v>
      </c>
      <c r="N251" s="65" t="e">
        <f>VLOOKUP(E251,DUKB!$A$6:$R$658,12,FALSE)</f>
        <v>#N/A</v>
      </c>
      <c r="O251" s="85" t="e">
        <f>VLOOKUP(E251,DUKB!$A$6:$R$658,13,FALSE)</f>
        <v>#N/A</v>
      </c>
      <c r="P251" s="86" t="e">
        <f>VLOOKUP(E251,DUKB!$A$6:$R$658,14,FALSE)</f>
        <v>#N/A</v>
      </c>
      <c r="Q251" s="86" t="e">
        <f>VLOOKUP(E251,DUKB!$A$6:$R$658,15,FALSE)</f>
        <v>#N/A</v>
      </c>
      <c r="R251" s="86" t="e">
        <f>VLOOKUP(E251,DUKB!$A$6:$R$658,16,FALSE)</f>
        <v>#N/A</v>
      </c>
      <c r="S251" s="86" t="e">
        <f>VLOOKUP(E251,DUKB!$A$6:$R$658,17,FALSE)</f>
        <v>#N/A</v>
      </c>
      <c r="T251" s="86" t="e">
        <f>VLOOKUP(E251,DUKB!$A$6:$R$658,18,FALSE)</f>
        <v>#N/A</v>
      </c>
      <c r="U251" s="73" t="str">
        <f t="shared" si="45"/>
        <v/>
      </c>
      <c r="V251" s="69">
        <f t="shared" si="47"/>
        <v>0</v>
      </c>
      <c r="W251" s="138" t="e">
        <f>VLOOKUP(E251,DUKB!$A$6:$B$565,2,FALSE)</f>
        <v>#N/A</v>
      </c>
      <c r="X251" s="137" t="e">
        <f>VLOOKUP(E251,DUKB!$A$6:$T$560,19,FALSE)</f>
        <v>#N/A</v>
      </c>
      <c r="Y251" s="137"/>
      <c r="Z251" s="139">
        <f t="shared" si="48"/>
        <v>0</v>
      </c>
      <c r="AA251" s="139" t="e">
        <f t="shared" si="49"/>
        <v>#N/A</v>
      </c>
      <c r="AB251" s="139" t="e">
        <f t="shared" si="50"/>
        <v>#N/A</v>
      </c>
      <c r="AC251" s="140" t="e">
        <f t="shared" si="51"/>
        <v>#N/A</v>
      </c>
      <c r="AD251" s="140" t="e">
        <f t="shared" si="52"/>
        <v>#N/A</v>
      </c>
      <c r="AE251" s="140" t="e">
        <f t="shared" si="53"/>
        <v>#N/A</v>
      </c>
      <c r="AF251" s="141" t="e">
        <f t="shared" si="54"/>
        <v>#N/A</v>
      </c>
      <c r="AH251">
        <f t="shared" si="55"/>
        <v>0</v>
      </c>
      <c r="AI251">
        <f t="shared" si="56"/>
        <v>216</v>
      </c>
    </row>
    <row r="252" spans="1:35" ht="15.75" customHeight="1">
      <c r="A252" s="65" t="str">
        <f t="shared" si="44"/>
        <v/>
      </c>
      <c r="B252" s="65">
        <f t="shared" si="57"/>
        <v>217</v>
      </c>
      <c r="C252" s="68" t="str">
        <f t="shared" si="46"/>
        <v/>
      </c>
      <c r="D252" s="69"/>
      <c r="E252" s="82"/>
      <c r="F252" s="65" t="e">
        <f>VLOOKUP(E252,DUKB!$A$6:$R$658,3,FALSE)</f>
        <v>#N/A</v>
      </c>
      <c r="G252" s="65" t="e">
        <f>VLOOKUP(E252,DUKB!$A$6:$R$658,4,FALSE)</f>
        <v>#N/A</v>
      </c>
      <c r="H252" s="65" t="e">
        <f>VLOOKUP(E252,DUKB!$A$6:$R$658,6,FALSE)</f>
        <v>#N/A</v>
      </c>
      <c r="I252" s="65" t="e">
        <f>VLOOKUP(E252,DUKB!$A$6:$R$658,7,FALSE)</f>
        <v>#N/A</v>
      </c>
      <c r="J252" s="65" t="e">
        <f>VLOOKUP(E252,DUKB!$A$6:$R$658,8,FALSE)</f>
        <v>#N/A</v>
      </c>
      <c r="K252" s="65" t="e">
        <f>VLOOKUP(E252,DUKB!$A$6:$R$658,9,FALSE)</f>
        <v>#N/A</v>
      </c>
      <c r="L252" s="65" t="e">
        <f>VLOOKUP(E252,DUKB!$A$6:$R$658,10,FALSE)</f>
        <v>#N/A</v>
      </c>
      <c r="M252" s="65" t="e">
        <f>VLOOKUP(E252,DUKB!$A$6:$R$658,11,FALSE)</f>
        <v>#N/A</v>
      </c>
      <c r="N252" s="65" t="e">
        <f>VLOOKUP(E252,DUKB!$A$6:$R$658,12,FALSE)</f>
        <v>#N/A</v>
      </c>
      <c r="O252" s="85" t="e">
        <f>VLOOKUP(E252,DUKB!$A$6:$R$658,13,FALSE)</f>
        <v>#N/A</v>
      </c>
      <c r="P252" s="86" t="e">
        <f>VLOOKUP(E252,DUKB!$A$6:$R$658,14,FALSE)</f>
        <v>#N/A</v>
      </c>
      <c r="Q252" s="86" t="e">
        <f>VLOOKUP(E252,DUKB!$A$6:$R$658,15,FALSE)</f>
        <v>#N/A</v>
      </c>
      <c r="R252" s="86" t="e">
        <f>VLOOKUP(E252,DUKB!$A$6:$R$658,16,FALSE)</f>
        <v>#N/A</v>
      </c>
      <c r="S252" s="86" t="e">
        <f>VLOOKUP(E252,DUKB!$A$6:$R$658,17,FALSE)</f>
        <v>#N/A</v>
      </c>
      <c r="T252" s="86" t="e">
        <f>VLOOKUP(E252,DUKB!$A$6:$R$658,18,FALSE)</f>
        <v>#N/A</v>
      </c>
      <c r="U252" s="73" t="str">
        <f t="shared" si="45"/>
        <v/>
      </c>
      <c r="V252" s="69">
        <f t="shared" si="47"/>
        <v>0</v>
      </c>
      <c r="W252" s="138" t="e">
        <f>VLOOKUP(E252,DUKB!$A$6:$B$565,2,FALSE)</f>
        <v>#N/A</v>
      </c>
      <c r="X252" s="137" t="e">
        <f>VLOOKUP(E252,DUKB!$A$6:$T$560,19,FALSE)</f>
        <v>#N/A</v>
      </c>
      <c r="Y252" s="137"/>
      <c r="Z252" s="139">
        <f t="shared" si="48"/>
        <v>0</v>
      </c>
      <c r="AA252" s="139" t="e">
        <f t="shared" si="49"/>
        <v>#N/A</v>
      </c>
      <c r="AB252" s="139" t="e">
        <f t="shared" si="50"/>
        <v>#N/A</v>
      </c>
      <c r="AC252" s="140" t="e">
        <f t="shared" si="51"/>
        <v>#N/A</v>
      </c>
      <c r="AD252" s="140" t="e">
        <f t="shared" si="52"/>
        <v>#N/A</v>
      </c>
      <c r="AE252" s="140" t="e">
        <f t="shared" si="53"/>
        <v>#N/A</v>
      </c>
      <c r="AF252" s="141" t="e">
        <f t="shared" si="54"/>
        <v>#N/A</v>
      </c>
      <c r="AH252">
        <f t="shared" si="55"/>
        <v>0</v>
      </c>
      <c r="AI252">
        <f t="shared" si="56"/>
        <v>217</v>
      </c>
    </row>
    <row r="253" spans="1:35" ht="15.75" customHeight="1">
      <c r="A253" s="65" t="str">
        <f t="shared" si="44"/>
        <v/>
      </c>
      <c r="B253" s="65">
        <f t="shared" si="57"/>
        <v>218</v>
      </c>
      <c r="C253" s="68" t="str">
        <f t="shared" si="46"/>
        <v/>
      </c>
      <c r="D253" s="69"/>
      <c r="E253" s="82"/>
      <c r="F253" s="65" t="e">
        <f>VLOOKUP(E253,DUKB!$A$6:$R$658,3,FALSE)</f>
        <v>#N/A</v>
      </c>
      <c r="G253" s="65" t="e">
        <f>VLOOKUP(E253,DUKB!$A$6:$R$658,4,FALSE)</f>
        <v>#N/A</v>
      </c>
      <c r="H253" s="65" t="e">
        <f>VLOOKUP(E253,DUKB!$A$6:$R$658,6,FALSE)</f>
        <v>#N/A</v>
      </c>
      <c r="I253" s="65" t="e">
        <f>VLOOKUP(E253,DUKB!$A$6:$R$658,7,FALSE)</f>
        <v>#N/A</v>
      </c>
      <c r="J253" s="65" t="e">
        <f>VLOOKUP(E253,DUKB!$A$6:$R$658,8,FALSE)</f>
        <v>#N/A</v>
      </c>
      <c r="K253" s="65" t="e">
        <f>VLOOKUP(E253,DUKB!$A$6:$R$658,9,FALSE)</f>
        <v>#N/A</v>
      </c>
      <c r="L253" s="65" t="e">
        <f>VLOOKUP(E253,DUKB!$A$6:$R$658,10,FALSE)</f>
        <v>#N/A</v>
      </c>
      <c r="M253" s="65" t="e">
        <f>VLOOKUP(E253,DUKB!$A$6:$R$658,11,FALSE)</f>
        <v>#N/A</v>
      </c>
      <c r="N253" s="65" t="e">
        <f>VLOOKUP(E253,DUKB!$A$6:$R$658,12,FALSE)</f>
        <v>#N/A</v>
      </c>
      <c r="O253" s="85" t="e">
        <f>VLOOKUP(E253,DUKB!$A$6:$R$658,13,FALSE)</f>
        <v>#N/A</v>
      </c>
      <c r="P253" s="86" t="e">
        <f>VLOOKUP(E253,DUKB!$A$6:$R$658,14,FALSE)</f>
        <v>#N/A</v>
      </c>
      <c r="Q253" s="86" t="e">
        <f>VLOOKUP(E253,DUKB!$A$6:$R$658,15,FALSE)</f>
        <v>#N/A</v>
      </c>
      <c r="R253" s="86" t="e">
        <f>VLOOKUP(E253,DUKB!$A$6:$R$658,16,FALSE)</f>
        <v>#N/A</v>
      </c>
      <c r="S253" s="86" t="e">
        <f>VLOOKUP(E253,DUKB!$A$6:$R$658,17,FALSE)</f>
        <v>#N/A</v>
      </c>
      <c r="T253" s="86" t="e">
        <f>VLOOKUP(E253,DUKB!$A$6:$R$658,18,FALSE)</f>
        <v>#N/A</v>
      </c>
      <c r="U253" s="73" t="str">
        <f t="shared" si="45"/>
        <v/>
      </c>
      <c r="V253" s="69">
        <f t="shared" si="47"/>
        <v>0</v>
      </c>
      <c r="W253" s="138" t="e">
        <f>VLOOKUP(E253,DUKB!$A$6:$B$565,2,FALSE)</f>
        <v>#N/A</v>
      </c>
      <c r="X253" s="137" t="e">
        <f>VLOOKUP(E253,DUKB!$A$6:$T$560,19,FALSE)</f>
        <v>#N/A</v>
      </c>
      <c r="Y253" s="137"/>
      <c r="Z253" s="139">
        <f t="shared" si="48"/>
        <v>0</v>
      </c>
      <c r="AA253" s="139" t="e">
        <f t="shared" si="49"/>
        <v>#N/A</v>
      </c>
      <c r="AB253" s="139" t="e">
        <f t="shared" si="50"/>
        <v>#N/A</v>
      </c>
      <c r="AC253" s="140" t="e">
        <f t="shared" si="51"/>
        <v>#N/A</v>
      </c>
      <c r="AD253" s="140" t="e">
        <f t="shared" si="52"/>
        <v>#N/A</v>
      </c>
      <c r="AE253" s="140" t="e">
        <f t="shared" si="53"/>
        <v>#N/A</v>
      </c>
      <c r="AF253" s="141" t="e">
        <f t="shared" si="54"/>
        <v>#N/A</v>
      </c>
      <c r="AH253">
        <f t="shared" si="55"/>
        <v>0</v>
      </c>
      <c r="AI253">
        <f t="shared" si="56"/>
        <v>218</v>
      </c>
    </row>
    <row r="254" spans="1:35" ht="15.75" customHeight="1">
      <c r="A254" s="65" t="str">
        <f t="shared" si="44"/>
        <v/>
      </c>
      <c r="B254" s="65">
        <f t="shared" si="57"/>
        <v>219</v>
      </c>
      <c r="C254" s="68" t="str">
        <f t="shared" si="46"/>
        <v/>
      </c>
      <c r="D254" s="69"/>
      <c r="E254" s="82"/>
      <c r="F254" s="65" t="e">
        <f>VLOOKUP(E254,DUKB!$A$6:$R$658,3,FALSE)</f>
        <v>#N/A</v>
      </c>
      <c r="G254" s="65" t="e">
        <f>VLOOKUP(E254,DUKB!$A$6:$R$658,4,FALSE)</f>
        <v>#N/A</v>
      </c>
      <c r="H254" s="65" t="e">
        <f>VLOOKUP(E254,DUKB!$A$6:$R$658,6,FALSE)</f>
        <v>#N/A</v>
      </c>
      <c r="I254" s="65" t="e">
        <f>VLOOKUP(E254,DUKB!$A$6:$R$658,7,FALSE)</f>
        <v>#N/A</v>
      </c>
      <c r="J254" s="65" t="e">
        <f>VLOOKUP(E254,DUKB!$A$6:$R$658,8,FALSE)</f>
        <v>#N/A</v>
      </c>
      <c r="K254" s="65" t="e">
        <f>VLOOKUP(E254,DUKB!$A$6:$R$658,9,FALSE)</f>
        <v>#N/A</v>
      </c>
      <c r="L254" s="65" t="e">
        <f>VLOOKUP(E254,DUKB!$A$6:$R$658,10,FALSE)</f>
        <v>#N/A</v>
      </c>
      <c r="M254" s="65" t="e">
        <f>VLOOKUP(E254,DUKB!$A$6:$R$658,11,FALSE)</f>
        <v>#N/A</v>
      </c>
      <c r="N254" s="65" t="e">
        <f>VLOOKUP(E254,DUKB!$A$6:$R$658,12,FALSE)</f>
        <v>#N/A</v>
      </c>
      <c r="O254" s="85" t="e">
        <f>VLOOKUP(E254,DUKB!$A$6:$R$658,13,FALSE)</f>
        <v>#N/A</v>
      </c>
      <c r="P254" s="86" t="e">
        <f>VLOOKUP(E254,DUKB!$A$6:$R$658,14,FALSE)</f>
        <v>#N/A</v>
      </c>
      <c r="Q254" s="86" t="e">
        <f>VLOOKUP(E254,DUKB!$A$6:$R$658,15,FALSE)</f>
        <v>#N/A</v>
      </c>
      <c r="R254" s="86" t="e">
        <f>VLOOKUP(E254,DUKB!$A$6:$R$658,16,FALSE)</f>
        <v>#N/A</v>
      </c>
      <c r="S254" s="86" t="e">
        <f>VLOOKUP(E254,DUKB!$A$6:$R$658,17,FALSE)</f>
        <v>#N/A</v>
      </c>
      <c r="T254" s="86" t="e">
        <f>VLOOKUP(E254,DUKB!$A$6:$R$658,18,FALSE)</f>
        <v>#N/A</v>
      </c>
      <c r="U254" s="73" t="str">
        <f t="shared" si="45"/>
        <v/>
      </c>
      <c r="V254" s="69">
        <f t="shared" si="47"/>
        <v>0</v>
      </c>
      <c r="W254" s="138" t="e">
        <f>VLOOKUP(E254,DUKB!$A$6:$B$565,2,FALSE)</f>
        <v>#N/A</v>
      </c>
      <c r="X254" s="137" t="e">
        <f>VLOOKUP(E254,DUKB!$A$6:$T$560,19,FALSE)</f>
        <v>#N/A</v>
      </c>
      <c r="Y254" s="137"/>
      <c r="Z254" s="139">
        <f t="shared" si="48"/>
        <v>0</v>
      </c>
      <c r="AA254" s="139" t="e">
        <f t="shared" si="49"/>
        <v>#N/A</v>
      </c>
      <c r="AB254" s="139" t="e">
        <f t="shared" si="50"/>
        <v>#N/A</v>
      </c>
      <c r="AC254" s="140" t="e">
        <f t="shared" si="51"/>
        <v>#N/A</v>
      </c>
      <c r="AD254" s="140" t="e">
        <f t="shared" si="52"/>
        <v>#N/A</v>
      </c>
      <c r="AE254" s="140" t="e">
        <f t="shared" si="53"/>
        <v>#N/A</v>
      </c>
      <c r="AF254" s="141" t="e">
        <f t="shared" si="54"/>
        <v>#N/A</v>
      </c>
      <c r="AH254">
        <f t="shared" si="55"/>
        <v>0</v>
      </c>
      <c r="AI254">
        <f t="shared" si="56"/>
        <v>219</v>
      </c>
    </row>
    <row r="255" spans="1:35" ht="15.75" customHeight="1">
      <c r="A255" s="65" t="str">
        <f t="shared" si="44"/>
        <v/>
      </c>
      <c r="B255" s="65">
        <f t="shared" si="57"/>
        <v>220</v>
      </c>
      <c r="C255" s="68" t="str">
        <f t="shared" si="46"/>
        <v/>
      </c>
      <c r="D255" s="69"/>
      <c r="E255" s="82"/>
      <c r="F255" s="65" t="e">
        <f>VLOOKUP(E255,DUKB!$A$6:$R$658,3,FALSE)</f>
        <v>#N/A</v>
      </c>
      <c r="G255" s="65" t="e">
        <f>VLOOKUP(E255,DUKB!$A$6:$R$658,4,FALSE)</f>
        <v>#N/A</v>
      </c>
      <c r="H255" s="65" t="e">
        <f>VLOOKUP(E255,DUKB!$A$6:$R$658,6,FALSE)</f>
        <v>#N/A</v>
      </c>
      <c r="I255" s="65" t="e">
        <f>VLOOKUP(E255,DUKB!$A$6:$R$658,7,FALSE)</f>
        <v>#N/A</v>
      </c>
      <c r="J255" s="65" t="e">
        <f>VLOOKUP(E255,DUKB!$A$6:$R$658,8,FALSE)</f>
        <v>#N/A</v>
      </c>
      <c r="K255" s="65" t="e">
        <f>VLOOKUP(E255,DUKB!$A$6:$R$658,9,FALSE)</f>
        <v>#N/A</v>
      </c>
      <c r="L255" s="65" t="e">
        <f>VLOOKUP(E255,DUKB!$A$6:$R$658,10,FALSE)</f>
        <v>#N/A</v>
      </c>
      <c r="M255" s="65" t="e">
        <f>VLOOKUP(E255,DUKB!$A$6:$R$658,11,FALSE)</f>
        <v>#N/A</v>
      </c>
      <c r="N255" s="65" t="e">
        <f>VLOOKUP(E255,DUKB!$A$6:$R$658,12,FALSE)</f>
        <v>#N/A</v>
      </c>
      <c r="O255" s="85" t="e">
        <f>VLOOKUP(E255,DUKB!$A$6:$R$658,13,FALSE)</f>
        <v>#N/A</v>
      </c>
      <c r="P255" s="86" t="e">
        <f>VLOOKUP(E255,DUKB!$A$6:$R$658,14,FALSE)</f>
        <v>#N/A</v>
      </c>
      <c r="Q255" s="86" t="e">
        <f>VLOOKUP(E255,DUKB!$A$6:$R$658,15,FALSE)</f>
        <v>#N/A</v>
      </c>
      <c r="R255" s="86" t="e">
        <f>VLOOKUP(E255,DUKB!$A$6:$R$658,16,FALSE)</f>
        <v>#N/A</v>
      </c>
      <c r="S255" s="86" t="e">
        <f>VLOOKUP(E255,DUKB!$A$6:$R$658,17,FALSE)</f>
        <v>#N/A</v>
      </c>
      <c r="T255" s="86" t="e">
        <f>VLOOKUP(E255,DUKB!$A$6:$R$658,18,FALSE)</f>
        <v>#N/A</v>
      </c>
      <c r="U255" s="73" t="str">
        <f t="shared" si="45"/>
        <v/>
      </c>
      <c r="V255" s="69">
        <f t="shared" si="47"/>
        <v>0</v>
      </c>
      <c r="W255" s="138" t="e">
        <f>VLOOKUP(E255,DUKB!$A$6:$B$565,2,FALSE)</f>
        <v>#N/A</v>
      </c>
      <c r="X255" s="137" t="e">
        <f>VLOOKUP(E255,DUKB!$A$6:$T$560,19,FALSE)</f>
        <v>#N/A</v>
      </c>
      <c r="Y255" s="137"/>
      <c r="Z255" s="139">
        <f t="shared" si="48"/>
        <v>0</v>
      </c>
      <c r="AA255" s="139" t="e">
        <f t="shared" si="49"/>
        <v>#N/A</v>
      </c>
      <c r="AB255" s="139" t="e">
        <f t="shared" si="50"/>
        <v>#N/A</v>
      </c>
      <c r="AC255" s="140" t="e">
        <f t="shared" si="51"/>
        <v>#N/A</v>
      </c>
      <c r="AD255" s="140" t="e">
        <f t="shared" si="52"/>
        <v>#N/A</v>
      </c>
      <c r="AE255" s="140" t="e">
        <f t="shared" si="53"/>
        <v>#N/A</v>
      </c>
      <c r="AF255" s="141" t="e">
        <f t="shared" si="54"/>
        <v>#N/A</v>
      </c>
      <c r="AH255">
        <f t="shared" si="55"/>
        <v>0</v>
      </c>
      <c r="AI255">
        <f t="shared" si="56"/>
        <v>220</v>
      </c>
    </row>
    <row r="256" spans="1:35" ht="15.75" customHeight="1">
      <c r="A256" s="65" t="str">
        <f t="shared" si="44"/>
        <v/>
      </c>
      <c r="B256" s="65">
        <f t="shared" si="57"/>
        <v>221</v>
      </c>
      <c r="C256" s="68" t="str">
        <f t="shared" si="46"/>
        <v/>
      </c>
      <c r="D256" s="69"/>
      <c r="E256" s="82"/>
      <c r="F256" s="65" t="e">
        <f>VLOOKUP(E256,DUKB!$A$6:$R$658,3,FALSE)</f>
        <v>#N/A</v>
      </c>
      <c r="G256" s="65" t="e">
        <f>VLOOKUP(E256,DUKB!$A$6:$R$658,4,FALSE)</f>
        <v>#N/A</v>
      </c>
      <c r="H256" s="65" t="e">
        <f>VLOOKUP(E256,DUKB!$A$6:$R$658,6,FALSE)</f>
        <v>#N/A</v>
      </c>
      <c r="I256" s="65" t="e">
        <f>VLOOKUP(E256,DUKB!$A$6:$R$658,7,FALSE)</f>
        <v>#N/A</v>
      </c>
      <c r="J256" s="65" t="e">
        <f>VLOOKUP(E256,DUKB!$A$6:$R$658,8,FALSE)</f>
        <v>#N/A</v>
      </c>
      <c r="K256" s="65" t="e">
        <f>VLOOKUP(E256,DUKB!$A$6:$R$658,9,FALSE)</f>
        <v>#N/A</v>
      </c>
      <c r="L256" s="65" t="e">
        <f>VLOOKUP(E256,DUKB!$A$6:$R$658,10,FALSE)</f>
        <v>#N/A</v>
      </c>
      <c r="M256" s="65" t="e">
        <f>VLOOKUP(E256,DUKB!$A$6:$R$658,11,FALSE)</f>
        <v>#N/A</v>
      </c>
      <c r="N256" s="65" t="e">
        <f>VLOOKUP(E256,DUKB!$A$6:$R$658,12,FALSE)</f>
        <v>#N/A</v>
      </c>
      <c r="O256" s="85" t="e">
        <f>VLOOKUP(E256,DUKB!$A$6:$R$658,13,FALSE)</f>
        <v>#N/A</v>
      </c>
      <c r="P256" s="86" t="e">
        <f>VLOOKUP(E256,DUKB!$A$6:$R$658,14,FALSE)</f>
        <v>#N/A</v>
      </c>
      <c r="Q256" s="86" t="e">
        <f>VLOOKUP(E256,DUKB!$A$6:$R$658,15,FALSE)</f>
        <v>#N/A</v>
      </c>
      <c r="R256" s="86" t="e">
        <f>VLOOKUP(E256,DUKB!$A$6:$R$658,16,FALSE)</f>
        <v>#N/A</v>
      </c>
      <c r="S256" s="86" t="e">
        <f>VLOOKUP(E256,DUKB!$A$6:$R$658,17,FALSE)</f>
        <v>#N/A</v>
      </c>
      <c r="T256" s="86" t="e">
        <f>VLOOKUP(E256,DUKB!$A$6:$R$658,18,FALSE)</f>
        <v>#N/A</v>
      </c>
      <c r="U256" s="73" t="str">
        <f t="shared" si="45"/>
        <v/>
      </c>
      <c r="V256" s="69">
        <f t="shared" si="47"/>
        <v>0</v>
      </c>
      <c r="W256" s="138" t="e">
        <f>VLOOKUP(E256,DUKB!$A$6:$B$565,2,FALSE)</f>
        <v>#N/A</v>
      </c>
      <c r="X256" s="137" t="e">
        <f>VLOOKUP(E256,DUKB!$A$6:$T$560,19,FALSE)</f>
        <v>#N/A</v>
      </c>
      <c r="Y256" s="137"/>
      <c r="Z256" s="139">
        <f t="shared" si="48"/>
        <v>0</v>
      </c>
      <c r="AA256" s="139" t="e">
        <f t="shared" si="49"/>
        <v>#N/A</v>
      </c>
      <c r="AB256" s="139" t="e">
        <f t="shared" si="50"/>
        <v>#N/A</v>
      </c>
      <c r="AC256" s="140" t="e">
        <f t="shared" si="51"/>
        <v>#N/A</v>
      </c>
      <c r="AD256" s="140" t="e">
        <f t="shared" si="52"/>
        <v>#N/A</v>
      </c>
      <c r="AE256" s="140" t="e">
        <f t="shared" si="53"/>
        <v>#N/A</v>
      </c>
      <c r="AF256" s="141" t="e">
        <f t="shared" si="54"/>
        <v>#N/A</v>
      </c>
      <c r="AH256">
        <f t="shared" si="55"/>
        <v>0</v>
      </c>
      <c r="AI256">
        <f t="shared" si="56"/>
        <v>221</v>
      </c>
    </row>
    <row r="257" spans="1:35" ht="15.75" customHeight="1">
      <c r="A257" s="65" t="str">
        <f t="shared" si="44"/>
        <v/>
      </c>
      <c r="B257" s="65">
        <f t="shared" si="57"/>
        <v>222</v>
      </c>
      <c r="C257" s="68" t="str">
        <f t="shared" si="46"/>
        <v/>
      </c>
      <c r="D257" s="69"/>
      <c r="E257" s="82"/>
      <c r="F257" s="65" t="e">
        <f>VLOOKUP(E257,DUKB!$A$6:$R$658,3,FALSE)</f>
        <v>#N/A</v>
      </c>
      <c r="G257" s="65" t="e">
        <f>VLOOKUP(E257,DUKB!$A$6:$R$658,4,FALSE)</f>
        <v>#N/A</v>
      </c>
      <c r="H257" s="65" t="e">
        <f>VLOOKUP(E257,DUKB!$A$6:$R$658,6,FALSE)</f>
        <v>#N/A</v>
      </c>
      <c r="I257" s="65" t="e">
        <f>VLOOKUP(E257,DUKB!$A$6:$R$658,7,FALSE)</f>
        <v>#N/A</v>
      </c>
      <c r="J257" s="65" t="e">
        <f>VLOOKUP(E257,DUKB!$A$6:$R$658,8,FALSE)</f>
        <v>#N/A</v>
      </c>
      <c r="K257" s="65" t="e">
        <f>VLOOKUP(E257,DUKB!$A$6:$R$658,9,FALSE)</f>
        <v>#N/A</v>
      </c>
      <c r="L257" s="65" t="e">
        <f>VLOOKUP(E257,DUKB!$A$6:$R$658,10,FALSE)</f>
        <v>#N/A</v>
      </c>
      <c r="M257" s="65" t="e">
        <f>VLOOKUP(E257,DUKB!$A$6:$R$658,11,FALSE)</f>
        <v>#N/A</v>
      </c>
      <c r="N257" s="65" t="e">
        <f>VLOOKUP(E257,DUKB!$A$6:$R$658,12,FALSE)</f>
        <v>#N/A</v>
      </c>
      <c r="O257" s="85" t="e">
        <f>VLOOKUP(E257,DUKB!$A$6:$R$658,13,FALSE)</f>
        <v>#N/A</v>
      </c>
      <c r="P257" s="86" t="e">
        <f>VLOOKUP(E257,DUKB!$A$6:$R$658,14,FALSE)</f>
        <v>#N/A</v>
      </c>
      <c r="Q257" s="86" t="e">
        <f>VLOOKUP(E257,DUKB!$A$6:$R$658,15,FALSE)</f>
        <v>#N/A</v>
      </c>
      <c r="R257" s="86" t="e">
        <f>VLOOKUP(E257,DUKB!$A$6:$R$658,16,FALSE)</f>
        <v>#N/A</v>
      </c>
      <c r="S257" s="86" t="e">
        <f>VLOOKUP(E257,DUKB!$A$6:$R$658,17,FALSE)</f>
        <v>#N/A</v>
      </c>
      <c r="T257" s="86" t="e">
        <f>VLOOKUP(E257,DUKB!$A$6:$R$658,18,FALSE)</f>
        <v>#N/A</v>
      </c>
      <c r="U257" s="73" t="str">
        <f t="shared" si="45"/>
        <v/>
      </c>
      <c r="V257" s="69">
        <f t="shared" si="47"/>
        <v>0</v>
      </c>
      <c r="W257" s="138" t="e">
        <f>VLOOKUP(E257,DUKB!$A$6:$B$565,2,FALSE)</f>
        <v>#N/A</v>
      </c>
      <c r="X257" s="137" t="e">
        <f>VLOOKUP(E257,DUKB!$A$6:$T$560,19,FALSE)</f>
        <v>#N/A</v>
      </c>
      <c r="Y257" s="137"/>
      <c r="Z257" s="139">
        <f t="shared" si="48"/>
        <v>0</v>
      </c>
      <c r="AA257" s="139" t="e">
        <f t="shared" si="49"/>
        <v>#N/A</v>
      </c>
      <c r="AB257" s="139" t="e">
        <f t="shared" si="50"/>
        <v>#N/A</v>
      </c>
      <c r="AC257" s="140" t="e">
        <f t="shared" si="51"/>
        <v>#N/A</v>
      </c>
      <c r="AD257" s="140" t="e">
        <f t="shared" si="52"/>
        <v>#N/A</v>
      </c>
      <c r="AE257" s="140" t="e">
        <f t="shared" si="53"/>
        <v>#N/A</v>
      </c>
      <c r="AF257" s="141" t="e">
        <f t="shared" si="54"/>
        <v>#N/A</v>
      </c>
      <c r="AH257">
        <f t="shared" si="55"/>
        <v>0</v>
      </c>
      <c r="AI257">
        <f t="shared" si="56"/>
        <v>222</v>
      </c>
    </row>
    <row r="258" spans="1:35" ht="15.75" customHeight="1">
      <c r="A258" s="65" t="str">
        <f t="shared" si="44"/>
        <v/>
      </c>
      <c r="B258" s="65">
        <f t="shared" si="57"/>
        <v>223</v>
      </c>
      <c r="C258" s="68" t="str">
        <f t="shared" si="46"/>
        <v/>
      </c>
      <c r="D258" s="69"/>
      <c r="E258" s="82"/>
      <c r="F258" s="65" t="e">
        <f>VLOOKUP(E258,DUKB!$A$6:$R$658,3,FALSE)</f>
        <v>#N/A</v>
      </c>
      <c r="G258" s="65" t="e">
        <f>VLOOKUP(E258,DUKB!$A$6:$R$658,4,FALSE)</f>
        <v>#N/A</v>
      </c>
      <c r="H258" s="65" t="e">
        <f>VLOOKUP(E258,DUKB!$A$6:$R$658,6,FALSE)</f>
        <v>#N/A</v>
      </c>
      <c r="I258" s="65" t="e">
        <f>VLOOKUP(E258,DUKB!$A$6:$R$658,7,FALSE)</f>
        <v>#N/A</v>
      </c>
      <c r="J258" s="65" t="e">
        <f>VLOOKUP(E258,DUKB!$A$6:$R$658,8,FALSE)</f>
        <v>#N/A</v>
      </c>
      <c r="K258" s="65" t="e">
        <f>VLOOKUP(E258,DUKB!$A$6:$R$658,9,FALSE)</f>
        <v>#N/A</v>
      </c>
      <c r="L258" s="65" t="e">
        <f>VLOOKUP(E258,DUKB!$A$6:$R$658,10,FALSE)</f>
        <v>#N/A</v>
      </c>
      <c r="M258" s="65" t="e">
        <f>VLOOKUP(E258,DUKB!$A$6:$R$658,11,FALSE)</f>
        <v>#N/A</v>
      </c>
      <c r="N258" s="65" t="e">
        <f>VLOOKUP(E258,DUKB!$A$6:$R$658,12,FALSE)</f>
        <v>#N/A</v>
      </c>
      <c r="O258" s="85" t="e">
        <f>VLOOKUP(E258,DUKB!$A$6:$R$658,13,FALSE)</f>
        <v>#N/A</v>
      </c>
      <c r="P258" s="86" t="e">
        <f>VLOOKUP(E258,DUKB!$A$6:$R$658,14,FALSE)</f>
        <v>#N/A</v>
      </c>
      <c r="Q258" s="86" t="e">
        <f>VLOOKUP(E258,DUKB!$A$6:$R$658,15,FALSE)</f>
        <v>#N/A</v>
      </c>
      <c r="R258" s="86" t="e">
        <f>VLOOKUP(E258,DUKB!$A$6:$R$658,16,FALSE)</f>
        <v>#N/A</v>
      </c>
      <c r="S258" s="86" t="e">
        <f>VLOOKUP(E258,DUKB!$A$6:$R$658,17,FALSE)</f>
        <v>#N/A</v>
      </c>
      <c r="T258" s="86" t="e">
        <f>VLOOKUP(E258,DUKB!$A$6:$R$658,18,FALSE)</f>
        <v>#N/A</v>
      </c>
      <c r="U258" s="73" t="str">
        <f t="shared" si="45"/>
        <v/>
      </c>
      <c r="V258" s="69">
        <f t="shared" si="47"/>
        <v>0</v>
      </c>
      <c r="W258" s="138" t="e">
        <f>VLOOKUP(E258,DUKB!$A$6:$B$565,2,FALSE)</f>
        <v>#N/A</v>
      </c>
      <c r="X258" s="137" t="e">
        <f>VLOOKUP(E258,DUKB!$A$6:$T$560,19,FALSE)</f>
        <v>#N/A</v>
      </c>
      <c r="Y258" s="137"/>
      <c r="Z258" s="139">
        <f t="shared" si="48"/>
        <v>0</v>
      </c>
      <c r="AA258" s="139" t="e">
        <f t="shared" si="49"/>
        <v>#N/A</v>
      </c>
      <c r="AB258" s="139" t="e">
        <f t="shared" si="50"/>
        <v>#N/A</v>
      </c>
      <c r="AC258" s="140" t="e">
        <f t="shared" si="51"/>
        <v>#N/A</v>
      </c>
      <c r="AD258" s="140" t="e">
        <f t="shared" si="52"/>
        <v>#N/A</v>
      </c>
      <c r="AE258" s="140" t="e">
        <f t="shared" si="53"/>
        <v>#N/A</v>
      </c>
      <c r="AF258" s="141" t="e">
        <f t="shared" si="54"/>
        <v>#N/A</v>
      </c>
      <c r="AH258">
        <f t="shared" si="55"/>
        <v>0</v>
      </c>
      <c r="AI258">
        <f t="shared" si="56"/>
        <v>223</v>
      </c>
    </row>
    <row r="259" spans="1:35" ht="15.75" customHeight="1">
      <c r="A259" s="65" t="str">
        <f t="shared" si="44"/>
        <v/>
      </c>
      <c r="B259" s="65">
        <f t="shared" si="57"/>
        <v>224</v>
      </c>
      <c r="C259" s="68" t="str">
        <f t="shared" si="46"/>
        <v/>
      </c>
      <c r="D259" s="69"/>
      <c r="E259" s="82"/>
      <c r="F259" s="65" t="e">
        <f>VLOOKUP(E259,DUKB!$A$6:$R$658,3,FALSE)</f>
        <v>#N/A</v>
      </c>
      <c r="G259" s="65" t="e">
        <f>VLOOKUP(E259,DUKB!$A$6:$R$658,4,FALSE)</f>
        <v>#N/A</v>
      </c>
      <c r="H259" s="65" t="e">
        <f>VLOOKUP(E259,DUKB!$A$6:$R$658,6,FALSE)</f>
        <v>#N/A</v>
      </c>
      <c r="I259" s="65" t="e">
        <f>VLOOKUP(E259,DUKB!$A$6:$R$658,7,FALSE)</f>
        <v>#N/A</v>
      </c>
      <c r="J259" s="65" t="e">
        <f>VLOOKUP(E259,DUKB!$A$6:$R$658,8,FALSE)</f>
        <v>#N/A</v>
      </c>
      <c r="K259" s="65" t="e">
        <f>VLOOKUP(E259,DUKB!$A$6:$R$658,9,FALSE)</f>
        <v>#N/A</v>
      </c>
      <c r="L259" s="65" t="e">
        <f>VLOOKUP(E259,DUKB!$A$6:$R$658,10,FALSE)</f>
        <v>#N/A</v>
      </c>
      <c r="M259" s="65" t="e">
        <f>VLOOKUP(E259,DUKB!$A$6:$R$658,11,FALSE)</f>
        <v>#N/A</v>
      </c>
      <c r="N259" s="65" t="e">
        <f>VLOOKUP(E259,DUKB!$A$6:$R$658,12,FALSE)</f>
        <v>#N/A</v>
      </c>
      <c r="O259" s="85" t="e">
        <f>VLOOKUP(E259,DUKB!$A$6:$R$658,13,FALSE)</f>
        <v>#N/A</v>
      </c>
      <c r="P259" s="86" t="e">
        <f>VLOOKUP(E259,DUKB!$A$6:$R$658,14,FALSE)</f>
        <v>#N/A</v>
      </c>
      <c r="Q259" s="86" t="e">
        <f>VLOOKUP(E259,DUKB!$A$6:$R$658,15,FALSE)</f>
        <v>#N/A</v>
      </c>
      <c r="R259" s="86" t="e">
        <f>VLOOKUP(E259,DUKB!$A$6:$R$658,16,FALSE)</f>
        <v>#N/A</v>
      </c>
      <c r="S259" s="86" t="e">
        <f>VLOOKUP(E259,DUKB!$A$6:$R$658,17,FALSE)</f>
        <v>#N/A</v>
      </c>
      <c r="T259" s="86" t="e">
        <f>VLOOKUP(E259,DUKB!$A$6:$R$658,18,FALSE)</f>
        <v>#N/A</v>
      </c>
      <c r="U259" s="73" t="str">
        <f t="shared" si="45"/>
        <v/>
      </c>
      <c r="V259" s="69">
        <f t="shared" si="47"/>
        <v>0</v>
      </c>
      <c r="W259" s="138" t="e">
        <f>VLOOKUP(E259,DUKB!$A$6:$B$565,2,FALSE)</f>
        <v>#N/A</v>
      </c>
      <c r="X259" s="137" t="e">
        <f>VLOOKUP(E259,DUKB!$A$6:$T$560,19,FALSE)</f>
        <v>#N/A</v>
      </c>
      <c r="Y259" s="137"/>
      <c r="Z259" s="139">
        <f t="shared" si="48"/>
        <v>0</v>
      </c>
      <c r="AA259" s="139" t="e">
        <f t="shared" si="49"/>
        <v>#N/A</v>
      </c>
      <c r="AB259" s="139" t="e">
        <f t="shared" si="50"/>
        <v>#N/A</v>
      </c>
      <c r="AC259" s="140" t="e">
        <f t="shared" si="51"/>
        <v>#N/A</v>
      </c>
      <c r="AD259" s="140" t="e">
        <f t="shared" si="52"/>
        <v>#N/A</v>
      </c>
      <c r="AE259" s="140" t="e">
        <f t="shared" si="53"/>
        <v>#N/A</v>
      </c>
      <c r="AF259" s="141" t="e">
        <f t="shared" si="54"/>
        <v>#N/A</v>
      </c>
      <c r="AH259">
        <f t="shared" si="55"/>
        <v>0</v>
      </c>
      <c r="AI259">
        <f t="shared" si="56"/>
        <v>224</v>
      </c>
    </row>
    <row r="260" spans="1:35" ht="15.75" customHeight="1">
      <c r="A260" s="65" t="str">
        <f t="shared" si="44"/>
        <v/>
      </c>
      <c r="B260" s="65">
        <f t="shared" si="57"/>
        <v>225</v>
      </c>
      <c r="C260" s="68" t="str">
        <f t="shared" si="46"/>
        <v/>
      </c>
      <c r="D260" s="69"/>
      <c r="E260" s="82"/>
      <c r="F260" s="65" t="e">
        <f>VLOOKUP(E260,DUKB!$A$6:$R$658,3,FALSE)</f>
        <v>#N/A</v>
      </c>
      <c r="G260" s="65" t="e">
        <f>VLOOKUP(E260,DUKB!$A$6:$R$658,4,FALSE)</f>
        <v>#N/A</v>
      </c>
      <c r="H260" s="65" t="e">
        <f>VLOOKUP(E260,DUKB!$A$6:$R$658,6,FALSE)</f>
        <v>#N/A</v>
      </c>
      <c r="I260" s="65" t="e">
        <f>VLOOKUP(E260,DUKB!$A$6:$R$658,7,FALSE)</f>
        <v>#N/A</v>
      </c>
      <c r="J260" s="65" t="e">
        <f>VLOOKUP(E260,DUKB!$A$6:$R$658,8,FALSE)</f>
        <v>#N/A</v>
      </c>
      <c r="K260" s="65" t="e">
        <f>VLOOKUP(E260,DUKB!$A$6:$R$658,9,FALSE)</f>
        <v>#N/A</v>
      </c>
      <c r="L260" s="65" t="e">
        <f>VLOOKUP(E260,DUKB!$A$6:$R$658,10,FALSE)</f>
        <v>#N/A</v>
      </c>
      <c r="M260" s="65" t="e">
        <f>VLOOKUP(E260,DUKB!$A$6:$R$658,11,FALSE)</f>
        <v>#N/A</v>
      </c>
      <c r="N260" s="65" t="e">
        <f>VLOOKUP(E260,DUKB!$A$6:$R$658,12,FALSE)</f>
        <v>#N/A</v>
      </c>
      <c r="O260" s="85" t="e">
        <f>VLOOKUP(E260,DUKB!$A$6:$R$658,13,FALSE)</f>
        <v>#N/A</v>
      </c>
      <c r="P260" s="86" t="e">
        <f>VLOOKUP(E260,DUKB!$A$6:$R$658,14,FALSE)</f>
        <v>#N/A</v>
      </c>
      <c r="Q260" s="86" t="e">
        <f>VLOOKUP(E260,DUKB!$A$6:$R$658,15,FALSE)</f>
        <v>#N/A</v>
      </c>
      <c r="R260" s="86" t="e">
        <f>VLOOKUP(E260,DUKB!$A$6:$R$658,16,FALSE)</f>
        <v>#N/A</v>
      </c>
      <c r="S260" s="86" t="e">
        <f>VLOOKUP(E260,DUKB!$A$6:$R$658,17,FALSE)</f>
        <v>#N/A</v>
      </c>
      <c r="T260" s="86" t="e">
        <f>VLOOKUP(E260,DUKB!$A$6:$R$658,18,FALSE)</f>
        <v>#N/A</v>
      </c>
      <c r="U260" s="73" t="str">
        <f t="shared" si="45"/>
        <v/>
      </c>
      <c r="V260" s="69">
        <f t="shared" si="47"/>
        <v>0</v>
      </c>
      <c r="W260" s="138" t="e">
        <f>VLOOKUP(E260,DUKB!$A$6:$B$565,2,FALSE)</f>
        <v>#N/A</v>
      </c>
      <c r="X260" s="137" t="e">
        <f>VLOOKUP(E260,DUKB!$A$6:$T$560,19,FALSE)</f>
        <v>#N/A</v>
      </c>
      <c r="Y260" s="137"/>
      <c r="Z260" s="139">
        <f t="shared" si="48"/>
        <v>0</v>
      </c>
      <c r="AA260" s="139" t="e">
        <f t="shared" si="49"/>
        <v>#N/A</v>
      </c>
      <c r="AB260" s="139" t="e">
        <f t="shared" si="50"/>
        <v>#N/A</v>
      </c>
      <c r="AC260" s="140" t="e">
        <f t="shared" si="51"/>
        <v>#N/A</v>
      </c>
      <c r="AD260" s="140" t="e">
        <f t="shared" si="52"/>
        <v>#N/A</v>
      </c>
      <c r="AE260" s="140" t="e">
        <f t="shared" si="53"/>
        <v>#N/A</v>
      </c>
      <c r="AF260" s="141" t="e">
        <f t="shared" si="54"/>
        <v>#N/A</v>
      </c>
      <c r="AH260">
        <f t="shared" si="55"/>
        <v>0</v>
      </c>
      <c r="AI260">
        <f t="shared" si="56"/>
        <v>225</v>
      </c>
    </row>
    <row r="261" spans="1:35" ht="15.75" customHeight="1">
      <c r="A261" s="65" t="str">
        <f t="shared" si="44"/>
        <v/>
      </c>
      <c r="B261" s="65">
        <f t="shared" si="57"/>
        <v>226</v>
      </c>
      <c r="C261" s="68" t="str">
        <f t="shared" si="46"/>
        <v/>
      </c>
      <c r="D261" s="69"/>
      <c r="E261" s="82"/>
      <c r="F261" s="65" t="e">
        <f>VLOOKUP(E261,DUKB!$A$6:$R$658,3,FALSE)</f>
        <v>#N/A</v>
      </c>
      <c r="G261" s="65" t="e">
        <f>VLOOKUP(E261,DUKB!$A$6:$R$658,4,FALSE)</f>
        <v>#N/A</v>
      </c>
      <c r="H261" s="65" t="e">
        <f>VLOOKUP(E261,DUKB!$A$6:$R$658,6,FALSE)</f>
        <v>#N/A</v>
      </c>
      <c r="I261" s="65" t="e">
        <f>VLOOKUP(E261,DUKB!$A$6:$R$658,7,FALSE)</f>
        <v>#N/A</v>
      </c>
      <c r="J261" s="65" t="e">
        <f>VLOOKUP(E261,DUKB!$A$6:$R$658,8,FALSE)</f>
        <v>#N/A</v>
      </c>
      <c r="K261" s="65" t="e">
        <f>VLOOKUP(E261,DUKB!$A$6:$R$658,9,FALSE)</f>
        <v>#N/A</v>
      </c>
      <c r="L261" s="65" t="e">
        <f>VLOOKUP(E261,DUKB!$A$6:$R$658,10,FALSE)</f>
        <v>#N/A</v>
      </c>
      <c r="M261" s="65" t="e">
        <f>VLOOKUP(E261,DUKB!$A$6:$R$658,11,FALSE)</f>
        <v>#N/A</v>
      </c>
      <c r="N261" s="65" t="e">
        <f>VLOOKUP(E261,DUKB!$A$6:$R$658,12,FALSE)</f>
        <v>#N/A</v>
      </c>
      <c r="O261" s="85" t="e">
        <f>VLOOKUP(E261,DUKB!$A$6:$R$658,13,FALSE)</f>
        <v>#N/A</v>
      </c>
      <c r="P261" s="86" t="e">
        <f>VLOOKUP(E261,DUKB!$A$6:$R$658,14,FALSE)</f>
        <v>#N/A</v>
      </c>
      <c r="Q261" s="86" t="e">
        <f>VLOOKUP(E261,DUKB!$A$6:$R$658,15,FALSE)</f>
        <v>#N/A</v>
      </c>
      <c r="R261" s="86" t="e">
        <f>VLOOKUP(E261,DUKB!$A$6:$R$658,16,FALSE)</f>
        <v>#N/A</v>
      </c>
      <c r="S261" s="86" t="e">
        <f>VLOOKUP(E261,DUKB!$A$6:$R$658,17,FALSE)</f>
        <v>#N/A</v>
      </c>
      <c r="T261" s="86" t="e">
        <f>VLOOKUP(E261,DUKB!$A$6:$R$658,18,FALSE)</f>
        <v>#N/A</v>
      </c>
      <c r="U261" s="73" t="str">
        <f t="shared" si="45"/>
        <v/>
      </c>
      <c r="V261" s="69">
        <f t="shared" si="47"/>
        <v>0</v>
      </c>
      <c r="W261" s="138" t="e">
        <f>VLOOKUP(E261,DUKB!$A$6:$B$565,2,FALSE)</f>
        <v>#N/A</v>
      </c>
      <c r="X261" s="137" t="e">
        <f>VLOOKUP(E261,DUKB!$A$6:$T$560,19,FALSE)</f>
        <v>#N/A</v>
      </c>
      <c r="Y261" s="137"/>
      <c r="Z261" s="139">
        <f t="shared" si="48"/>
        <v>0</v>
      </c>
      <c r="AA261" s="139" t="e">
        <f t="shared" si="49"/>
        <v>#N/A</v>
      </c>
      <c r="AB261" s="139" t="e">
        <f t="shared" si="50"/>
        <v>#N/A</v>
      </c>
      <c r="AC261" s="140" t="e">
        <f t="shared" si="51"/>
        <v>#N/A</v>
      </c>
      <c r="AD261" s="140" t="e">
        <f t="shared" si="52"/>
        <v>#N/A</v>
      </c>
      <c r="AE261" s="140" t="e">
        <f t="shared" si="53"/>
        <v>#N/A</v>
      </c>
      <c r="AF261" s="141" t="e">
        <f t="shared" si="54"/>
        <v>#N/A</v>
      </c>
      <c r="AH261">
        <f t="shared" si="55"/>
        <v>0</v>
      </c>
      <c r="AI261">
        <f t="shared" si="56"/>
        <v>226</v>
      </c>
    </row>
    <row r="262" spans="1:35" ht="15.75" customHeight="1">
      <c r="A262" s="65" t="str">
        <f t="shared" ref="A262:A325" si="58">IF(COUNTIF($E$2:$E$47178,E262)&gt;1,"DOUBLE","")</f>
        <v/>
      </c>
      <c r="B262" s="65">
        <f t="shared" si="57"/>
        <v>227</v>
      </c>
      <c r="C262" s="68" t="str">
        <f t="shared" si="46"/>
        <v/>
      </c>
      <c r="D262" s="69"/>
      <c r="E262" s="82"/>
      <c r="F262" s="65" t="e">
        <f>VLOOKUP(E262,DUKB!$A$6:$R$658,3,FALSE)</f>
        <v>#N/A</v>
      </c>
      <c r="G262" s="65" t="e">
        <f>VLOOKUP(E262,DUKB!$A$6:$R$658,4,FALSE)</f>
        <v>#N/A</v>
      </c>
      <c r="H262" s="65" t="e">
        <f>VLOOKUP(E262,DUKB!$A$6:$R$658,6,FALSE)</f>
        <v>#N/A</v>
      </c>
      <c r="I262" s="65" t="e">
        <f>VLOOKUP(E262,DUKB!$A$6:$R$658,7,FALSE)</f>
        <v>#N/A</v>
      </c>
      <c r="J262" s="65" t="e">
        <f>VLOOKUP(E262,DUKB!$A$6:$R$658,8,FALSE)</f>
        <v>#N/A</v>
      </c>
      <c r="K262" s="65" t="e">
        <f>VLOOKUP(E262,DUKB!$A$6:$R$658,9,FALSE)</f>
        <v>#N/A</v>
      </c>
      <c r="L262" s="65" t="e">
        <f>VLOOKUP(E262,DUKB!$A$6:$R$658,10,FALSE)</f>
        <v>#N/A</v>
      </c>
      <c r="M262" s="65" t="e">
        <f>VLOOKUP(E262,DUKB!$A$6:$R$658,11,FALSE)</f>
        <v>#N/A</v>
      </c>
      <c r="N262" s="65" t="e">
        <f>VLOOKUP(E262,DUKB!$A$6:$R$658,12,FALSE)</f>
        <v>#N/A</v>
      </c>
      <c r="O262" s="85" t="e">
        <f>VLOOKUP(E262,DUKB!$A$6:$R$658,13,FALSE)</f>
        <v>#N/A</v>
      </c>
      <c r="P262" s="86" t="e">
        <f>VLOOKUP(E262,DUKB!$A$6:$R$658,14,FALSE)</f>
        <v>#N/A</v>
      </c>
      <c r="Q262" s="86" t="e">
        <f>VLOOKUP(E262,DUKB!$A$6:$R$658,15,FALSE)</f>
        <v>#N/A</v>
      </c>
      <c r="R262" s="86" t="e">
        <f>VLOOKUP(E262,DUKB!$A$6:$R$658,16,FALSE)</f>
        <v>#N/A</v>
      </c>
      <c r="S262" s="86" t="e">
        <f>VLOOKUP(E262,DUKB!$A$6:$R$658,17,FALSE)</f>
        <v>#N/A</v>
      </c>
      <c r="T262" s="86" t="e">
        <f>VLOOKUP(E262,DUKB!$A$6:$R$658,18,FALSE)</f>
        <v>#N/A</v>
      </c>
      <c r="U262" s="73" t="str">
        <f t="shared" ref="U262:U325" si="59">IF(C262="","",(SUMIF($D$2:$D$25115,D262,$O$2:$O$25115)))</f>
        <v/>
      </c>
      <c r="V262" s="69">
        <f t="shared" si="47"/>
        <v>0</v>
      </c>
      <c r="W262" s="138" t="e">
        <f>VLOOKUP(E262,DUKB!$A$6:$B$565,2,FALSE)</f>
        <v>#N/A</v>
      </c>
      <c r="X262" s="137" t="e">
        <f>VLOOKUP(E262,DUKB!$A$6:$T$560,19,FALSE)</f>
        <v>#N/A</v>
      </c>
      <c r="Y262" s="137"/>
      <c r="Z262" s="139">
        <f t="shared" si="48"/>
        <v>0</v>
      </c>
      <c r="AA262" s="139" t="e">
        <f t="shared" si="49"/>
        <v>#N/A</v>
      </c>
      <c r="AB262" s="139" t="e">
        <f t="shared" si="50"/>
        <v>#N/A</v>
      </c>
      <c r="AC262" s="140" t="e">
        <f t="shared" si="51"/>
        <v>#N/A</v>
      </c>
      <c r="AD262" s="140" t="e">
        <f t="shared" si="52"/>
        <v>#N/A</v>
      </c>
      <c r="AE262" s="140" t="e">
        <f t="shared" si="53"/>
        <v>#N/A</v>
      </c>
      <c r="AF262" s="141" t="e">
        <f t="shared" si="54"/>
        <v>#N/A</v>
      </c>
      <c r="AH262">
        <f t="shared" si="55"/>
        <v>0</v>
      </c>
      <c r="AI262">
        <f t="shared" si="56"/>
        <v>227</v>
      </c>
    </row>
    <row r="263" spans="1:35" ht="15.75" customHeight="1">
      <c r="A263" s="65" t="str">
        <f t="shared" si="58"/>
        <v/>
      </c>
      <c r="B263" s="65">
        <f t="shared" si="57"/>
        <v>228</v>
      </c>
      <c r="C263" s="68" t="str">
        <f t="shared" ref="C263:C325" si="60">IF(D263="","",(IF(D264=D263,"",1)))</f>
        <v/>
      </c>
      <c r="D263" s="69"/>
      <c r="E263" s="82"/>
      <c r="F263" s="65" t="e">
        <f>VLOOKUP(E263,DUKB!$A$6:$R$658,3,FALSE)</f>
        <v>#N/A</v>
      </c>
      <c r="G263" s="65" t="e">
        <f>VLOOKUP(E263,DUKB!$A$6:$R$658,4,FALSE)</f>
        <v>#N/A</v>
      </c>
      <c r="H263" s="65" t="e">
        <f>VLOOKUP(E263,DUKB!$A$6:$R$658,6,FALSE)</f>
        <v>#N/A</v>
      </c>
      <c r="I263" s="65" t="e">
        <f>VLOOKUP(E263,DUKB!$A$6:$R$658,7,FALSE)</f>
        <v>#N/A</v>
      </c>
      <c r="J263" s="65" t="e">
        <f>VLOOKUP(E263,DUKB!$A$6:$R$658,8,FALSE)</f>
        <v>#N/A</v>
      </c>
      <c r="K263" s="65" t="e">
        <f>VLOOKUP(E263,DUKB!$A$6:$R$658,9,FALSE)</f>
        <v>#N/A</v>
      </c>
      <c r="L263" s="65" t="e">
        <f>VLOOKUP(E263,DUKB!$A$6:$R$658,10,FALSE)</f>
        <v>#N/A</v>
      </c>
      <c r="M263" s="65" t="e">
        <f>VLOOKUP(E263,DUKB!$A$6:$R$658,11,FALSE)</f>
        <v>#N/A</v>
      </c>
      <c r="N263" s="65" t="e">
        <f>VLOOKUP(E263,DUKB!$A$6:$R$658,12,FALSE)</f>
        <v>#N/A</v>
      </c>
      <c r="O263" s="85" t="e">
        <f>VLOOKUP(E263,DUKB!$A$6:$R$658,13,FALSE)</f>
        <v>#N/A</v>
      </c>
      <c r="P263" s="86" t="e">
        <f>VLOOKUP(E263,DUKB!$A$6:$R$658,14,FALSE)</f>
        <v>#N/A</v>
      </c>
      <c r="Q263" s="86" t="e">
        <f>VLOOKUP(E263,DUKB!$A$6:$R$658,15,FALSE)</f>
        <v>#N/A</v>
      </c>
      <c r="R263" s="86" t="e">
        <f>VLOOKUP(E263,DUKB!$A$6:$R$658,16,FALSE)</f>
        <v>#N/A</v>
      </c>
      <c r="S263" s="86" t="e">
        <f>VLOOKUP(E263,DUKB!$A$6:$R$658,17,FALSE)</f>
        <v>#N/A</v>
      </c>
      <c r="T263" s="86" t="e">
        <f>VLOOKUP(E263,DUKB!$A$6:$R$658,18,FALSE)</f>
        <v>#N/A</v>
      </c>
      <c r="U263" s="73" t="str">
        <f t="shared" si="59"/>
        <v/>
      </c>
      <c r="V263" s="69">
        <f t="shared" ref="V263:V325" si="61">D263</f>
        <v>0</v>
      </c>
      <c r="W263" s="138" t="e">
        <f>VLOOKUP(E263,DUKB!$A$6:$B$565,2,FALSE)</f>
        <v>#N/A</v>
      </c>
      <c r="X263" s="137" t="e">
        <f>VLOOKUP(E263,DUKB!$A$6:$T$560,19,FALSE)</f>
        <v>#N/A</v>
      </c>
      <c r="Y263" s="137"/>
      <c r="Z263" s="139">
        <f t="shared" ref="Z263:Z325" si="62">E263</f>
        <v>0</v>
      </c>
      <c r="AA263" s="139" t="e">
        <f t="shared" ref="AA263:AA325" si="63">W263</f>
        <v>#N/A</v>
      </c>
      <c r="AB263" s="139" t="e">
        <f t="shared" ref="AB263:AB325" si="64">X263</f>
        <v>#N/A</v>
      </c>
      <c r="AC263" s="140" t="e">
        <f t="shared" ref="AC263:AC325" si="65">G263</f>
        <v>#N/A</v>
      </c>
      <c r="AD263" s="140" t="e">
        <f t="shared" ref="AD263:AD325" si="66">H263</f>
        <v>#N/A</v>
      </c>
      <c r="AE263" s="140" t="e">
        <f t="shared" ref="AE263:AE325" si="67">N263</f>
        <v>#N/A</v>
      </c>
      <c r="AF263" s="141" t="e">
        <f t="shared" ref="AF263:AF325" si="68">O263</f>
        <v>#N/A</v>
      </c>
      <c r="AH263">
        <f t="shared" ref="AH263:AH325" si="69">E263</f>
        <v>0</v>
      </c>
      <c r="AI263">
        <f t="shared" ref="AI263:AI325" si="70">B263</f>
        <v>228</v>
      </c>
    </row>
    <row r="264" spans="1:35" ht="15.75" customHeight="1">
      <c r="A264" s="65" t="str">
        <f t="shared" si="58"/>
        <v/>
      </c>
      <c r="B264" s="65">
        <f t="shared" ref="B264:B327" si="71">B263+1</f>
        <v>229</v>
      </c>
      <c r="C264" s="68" t="str">
        <f t="shared" si="60"/>
        <v/>
      </c>
      <c r="D264" s="69"/>
      <c r="E264" s="82"/>
      <c r="F264" s="65" t="e">
        <f>VLOOKUP(E264,DUKB!$A$6:$R$658,3,FALSE)</f>
        <v>#N/A</v>
      </c>
      <c r="G264" s="65" t="e">
        <f>VLOOKUP(E264,DUKB!$A$6:$R$658,4,FALSE)</f>
        <v>#N/A</v>
      </c>
      <c r="H264" s="65" t="e">
        <f>VLOOKUP(E264,DUKB!$A$6:$R$658,6,FALSE)</f>
        <v>#N/A</v>
      </c>
      <c r="I264" s="65" t="e">
        <f>VLOOKUP(E264,DUKB!$A$6:$R$658,7,FALSE)</f>
        <v>#N/A</v>
      </c>
      <c r="J264" s="65" t="e">
        <f>VLOOKUP(E264,DUKB!$A$6:$R$658,8,FALSE)</f>
        <v>#N/A</v>
      </c>
      <c r="K264" s="65" t="e">
        <f>VLOOKUP(E264,DUKB!$A$6:$R$658,9,FALSE)</f>
        <v>#N/A</v>
      </c>
      <c r="L264" s="65" t="e">
        <f>VLOOKUP(E264,DUKB!$A$6:$R$658,10,FALSE)</f>
        <v>#N/A</v>
      </c>
      <c r="M264" s="65" t="e">
        <f>VLOOKUP(E264,DUKB!$A$6:$R$658,11,FALSE)</f>
        <v>#N/A</v>
      </c>
      <c r="N264" s="65" t="e">
        <f>VLOOKUP(E264,DUKB!$A$6:$R$658,12,FALSE)</f>
        <v>#N/A</v>
      </c>
      <c r="O264" s="85" t="e">
        <f>VLOOKUP(E264,DUKB!$A$6:$R$658,13,FALSE)</f>
        <v>#N/A</v>
      </c>
      <c r="P264" s="86" t="e">
        <f>VLOOKUP(E264,DUKB!$A$6:$R$658,14,FALSE)</f>
        <v>#N/A</v>
      </c>
      <c r="Q264" s="86" t="e">
        <f>VLOOKUP(E264,DUKB!$A$6:$R$658,15,FALSE)</f>
        <v>#N/A</v>
      </c>
      <c r="R264" s="86" t="e">
        <f>VLOOKUP(E264,DUKB!$A$6:$R$658,16,FALSE)</f>
        <v>#N/A</v>
      </c>
      <c r="S264" s="86" t="e">
        <f>VLOOKUP(E264,DUKB!$A$6:$R$658,17,FALSE)</f>
        <v>#N/A</v>
      </c>
      <c r="T264" s="86" t="e">
        <f>VLOOKUP(E264,DUKB!$A$6:$R$658,18,FALSE)</f>
        <v>#N/A</v>
      </c>
      <c r="U264" s="73" t="str">
        <f t="shared" si="59"/>
        <v/>
      </c>
      <c r="V264" s="69">
        <f t="shared" si="61"/>
        <v>0</v>
      </c>
      <c r="W264" s="138" t="e">
        <f>VLOOKUP(E264,DUKB!$A$6:$B$565,2,FALSE)</f>
        <v>#N/A</v>
      </c>
      <c r="X264" s="137" t="e">
        <f>VLOOKUP(E264,DUKB!$A$6:$T$560,19,FALSE)</f>
        <v>#N/A</v>
      </c>
      <c r="Y264" s="137"/>
      <c r="Z264" s="139">
        <f t="shared" si="62"/>
        <v>0</v>
      </c>
      <c r="AA264" s="139" t="e">
        <f t="shared" si="63"/>
        <v>#N/A</v>
      </c>
      <c r="AB264" s="139" t="e">
        <f t="shared" si="64"/>
        <v>#N/A</v>
      </c>
      <c r="AC264" s="140" t="e">
        <f t="shared" si="65"/>
        <v>#N/A</v>
      </c>
      <c r="AD264" s="140" t="e">
        <f t="shared" si="66"/>
        <v>#N/A</v>
      </c>
      <c r="AE264" s="140" t="e">
        <f t="shared" si="67"/>
        <v>#N/A</v>
      </c>
      <c r="AF264" s="141" t="e">
        <f t="shared" si="68"/>
        <v>#N/A</v>
      </c>
      <c r="AH264">
        <f t="shared" si="69"/>
        <v>0</v>
      </c>
      <c r="AI264">
        <f t="shared" si="70"/>
        <v>229</v>
      </c>
    </row>
    <row r="265" spans="1:35" ht="15.75" customHeight="1">
      <c r="A265" s="65" t="str">
        <f t="shared" si="58"/>
        <v/>
      </c>
      <c r="B265" s="65">
        <f t="shared" si="71"/>
        <v>230</v>
      </c>
      <c r="C265" s="68" t="str">
        <f t="shared" si="60"/>
        <v/>
      </c>
      <c r="D265" s="69"/>
      <c r="E265" s="82"/>
      <c r="F265" s="65" t="e">
        <f>VLOOKUP(E265,DUKB!$A$6:$R$658,3,FALSE)</f>
        <v>#N/A</v>
      </c>
      <c r="G265" s="65" t="e">
        <f>VLOOKUP(E265,DUKB!$A$6:$R$658,4,FALSE)</f>
        <v>#N/A</v>
      </c>
      <c r="H265" s="65" t="e">
        <f>VLOOKUP(E265,DUKB!$A$6:$R$658,6,FALSE)</f>
        <v>#N/A</v>
      </c>
      <c r="I265" s="65" t="e">
        <f>VLOOKUP(E265,DUKB!$A$6:$R$658,7,FALSE)</f>
        <v>#N/A</v>
      </c>
      <c r="J265" s="65" t="e">
        <f>VLOOKUP(E265,DUKB!$A$6:$R$658,8,FALSE)</f>
        <v>#N/A</v>
      </c>
      <c r="K265" s="65" t="e">
        <f>VLOOKUP(E265,DUKB!$A$6:$R$658,9,FALSE)</f>
        <v>#N/A</v>
      </c>
      <c r="L265" s="65" t="e">
        <f>VLOOKUP(E265,DUKB!$A$6:$R$658,10,FALSE)</f>
        <v>#N/A</v>
      </c>
      <c r="M265" s="65" t="e">
        <f>VLOOKUP(E265,DUKB!$A$6:$R$658,11,FALSE)</f>
        <v>#N/A</v>
      </c>
      <c r="N265" s="65" t="e">
        <f>VLOOKUP(E265,DUKB!$A$6:$R$658,12,FALSE)</f>
        <v>#N/A</v>
      </c>
      <c r="O265" s="85" t="e">
        <f>VLOOKUP(E265,DUKB!$A$6:$R$658,13,FALSE)</f>
        <v>#N/A</v>
      </c>
      <c r="P265" s="86" t="e">
        <f>VLOOKUP(E265,DUKB!$A$6:$R$658,14,FALSE)</f>
        <v>#N/A</v>
      </c>
      <c r="Q265" s="86" t="e">
        <f>VLOOKUP(E265,DUKB!$A$6:$R$658,15,FALSE)</f>
        <v>#N/A</v>
      </c>
      <c r="R265" s="86" t="e">
        <f>VLOOKUP(E265,DUKB!$A$6:$R$658,16,FALSE)</f>
        <v>#N/A</v>
      </c>
      <c r="S265" s="86" t="e">
        <f>VLOOKUP(E265,DUKB!$A$6:$R$658,17,FALSE)</f>
        <v>#N/A</v>
      </c>
      <c r="T265" s="86" t="e">
        <f>VLOOKUP(E265,DUKB!$A$6:$R$658,18,FALSE)</f>
        <v>#N/A</v>
      </c>
      <c r="U265" s="73" t="str">
        <f t="shared" si="59"/>
        <v/>
      </c>
      <c r="V265" s="69">
        <f t="shared" si="61"/>
        <v>0</v>
      </c>
      <c r="W265" s="138" t="e">
        <f>VLOOKUP(E265,DUKB!$A$6:$B$565,2,FALSE)</f>
        <v>#N/A</v>
      </c>
      <c r="X265" s="137" t="e">
        <f>VLOOKUP(E265,DUKB!$A$6:$T$560,19,FALSE)</f>
        <v>#N/A</v>
      </c>
      <c r="Y265" s="137"/>
      <c r="Z265" s="139">
        <f t="shared" si="62"/>
        <v>0</v>
      </c>
      <c r="AA265" s="139" t="e">
        <f t="shared" si="63"/>
        <v>#N/A</v>
      </c>
      <c r="AB265" s="139" t="e">
        <f t="shared" si="64"/>
        <v>#N/A</v>
      </c>
      <c r="AC265" s="140" t="e">
        <f t="shared" si="65"/>
        <v>#N/A</v>
      </c>
      <c r="AD265" s="140" t="e">
        <f t="shared" si="66"/>
        <v>#N/A</v>
      </c>
      <c r="AE265" s="140" t="e">
        <f t="shared" si="67"/>
        <v>#N/A</v>
      </c>
      <c r="AF265" s="141" t="e">
        <f t="shared" si="68"/>
        <v>#N/A</v>
      </c>
      <c r="AH265">
        <f t="shared" si="69"/>
        <v>0</v>
      </c>
      <c r="AI265">
        <f t="shared" si="70"/>
        <v>230</v>
      </c>
    </row>
    <row r="266" spans="1:35" ht="15.75" customHeight="1">
      <c r="A266" s="65" t="str">
        <f t="shared" si="58"/>
        <v/>
      </c>
      <c r="B266" s="65">
        <f t="shared" si="71"/>
        <v>231</v>
      </c>
      <c r="C266" s="68" t="str">
        <f t="shared" si="60"/>
        <v/>
      </c>
      <c r="D266" s="69"/>
      <c r="E266" s="82"/>
      <c r="F266" s="65" t="e">
        <f>VLOOKUP(E266,DUKB!$A$6:$R$658,3,FALSE)</f>
        <v>#N/A</v>
      </c>
      <c r="G266" s="65" t="e">
        <f>VLOOKUP(E266,DUKB!$A$6:$R$658,4,FALSE)</f>
        <v>#N/A</v>
      </c>
      <c r="H266" s="65" t="e">
        <f>VLOOKUP(E266,DUKB!$A$6:$R$658,6,FALSE)</f>
        <v>#N/A</v>
      </c>
      <c r="I266" s="65" t="e">
        <f>VLOOKUP(E266,DUKB!$A$6:$R$658,7,FALSE)</f>
        <v>#N/A</v>
      </c>
      <c r="J266" s="65" t="e">
        <f>VLOOKUP(E266,DUKB!$A$6:$R$658,8,FALSE)</f>
        <v>#N/A</v>
      </c>
      <c r="K266" s="65" t="e">
        <f>VLOOKUP(E266,DUKB!$A$6:$R$658,9,FALSE)</f>
        <v>#N/A</v>
      </c>
      <c r="L266" s="65" t="e">
        <f>VLOOKUP(E266,DUKB!$A$6:$R$658,10,FALSE)</f>
        <v>#N/A</v>
      </c>
      <c r="M266" s="65" t="e">
        <f>VLOOKUP(E266,DUKB!$A$6:$R$658,11,FALSE)</f>
        <v>#N/A</v>
      </c>
      <c r="N266" s="65" t="e">
        <f>VLOOKUP(E266,DUKB!$A$6:$R$658,12,FALSE)</f>
        <v>#N/A</v>
      </c>
      <c r="O266" s="85" t="e">
        <f>VLOOKUP(E266,DUKB!$A$6:$R$658,13,FALSE)</f>
        <v>#N/A</v>
      </c>
      <c r="P266" s="86" t="e">
        <f>VLOOKUP(E266,DUKB!$A$6:$R$658,14,FALSE)</f>
        <v>#N/A</v>
      </c>
      <c r="Q266" s="86" t="e">
        <f>VLOOKUP(E266,DUKB!$A$6:$R$658,15,FALSE)</f>
        <v>#N/A</v>
      </c>
      <c r="R266" s="86" t="e">
        <f>VLOOKUP(E266,DUKB!$A$6:$R$658,16,FALSE)</f>
        <v>#N/A</v>
      </c>
      <c r="S266" s="86" t="e">
        <f>VLOOKUP(E266,DUKB!$A$6:$R$658,17,FALSE)</f>
        <v>#N/A</v>
      </c>
      <c r="T266" s="86" t="e">
        <f>VLOOKUP(E266,DUKB!$A$6:$R$658,18,FALSE)</f>
        <v>#N/A</v>
      </c>
      <c r="U266" s="73" t="str">
        <f t="shared" si="59"/>
        <v/>
      </c>
      <c r="V266" s="69">
        <f t="shared" si="61"/>
        <v>0</v>
      </c>
      <c r="W266" s="138" t="e">
        <f>VLOOKUP(E266,DUKB!$A$6:$B$565,2,FALSE)</f>
        <v>#N/A</v>
      </c>
      <c r="X266" s="137" t="e">
        <f>VLOOKUP(E266,DUKB!$A$6:$T$560,19,FALSE)</f>
        <v>#N/A</v>
      </c>
      <c r="Y266" s="137"/>
      <c r="Z266" s="139">
        <f t="shared" si="62"/>
        <v>0</v>
      </c>
      <c r="AA266" s="139" t="e">
        <f t="shared" si="63"/>
        <v>#N/A</v>
      </c>
      <c r="AB266" s="139" t="e">
        <f t="shared" si="64"/>
        <v>#N/A</v>
      </c>
      <c r="AC266" s="140" t="e">
        <f t="shared" si="65"/>
        <v>#N/A</v>
      </c>
      <c r="AD266" s="140" t="e">
        <f t="shared" si="66"/>
        <v>#N/A</v>
      </c>
      <c r="AE266" s="140" t="e">
        <f t="shared" si="67"/>
        <v>#N/A</v>
      </c>
      <c r="AF266" s="141" t="e">
        <f t="shared" si="68"/>
        <v>#N/A</v>
      </c>
      <c r="AH266">
        <f t="shared" si="69"/>
        <v>0</v>
      </c>
      <c r="AI266">
        <f t="shared" si="70"/>
        <v>231</v>
      </c>
    </row>
    <row r="267" spans="1:35" ht="15.75" customHeight="1">
      <c r="A267" s="65" t="str">
        <f t="shared" si="58"/>
        <v/>
      </c>
      <c r="B267" s="65">
        <f t="shared" si="71"/>
        <v>232</v>
      </c>
      <c r="C267" s="68" t="str">
        <f t="shared" si="60"/>
        <v/>
      </c>
      <c r="D267" s="69"/>
      <c r="E267" s="82"/>
      <c r="F267" s="65" t="e">
        <f>VLOOKUP(E267,DUKB!$A$6:$R$658,3,FALSE)</f>
        <v>#N/A</v>
      </c>
      <c r="G267" s="65" t="e">
        <f>VLOOKUP(E267,DUKB!$A$6:$R$658,4,FALSE)</f>
        <v>#N/A</v>
      </c>
      <c r="H267" s="65" t="e">
        <f>VLOOKUP(E267,DUKB!$A$6:$R$658,6,FALSE)</f>
        <v>#N/A</v>
      </c>
      <c r="I267" s="65" t="e">
        <f>VLOOKUP(E267,DUKB!$A$6:$R$658,7,FALSE)</f>
        <v>#N/A</v>
      </c>
      <c r="J267" s="65" t="e">
        <f>VLOOKUP(E267,DUKB!$A$6:$R$658,8,FALSE)</f>
        <v>#N/A</v>
      </c>
      <c r="K267" s="65" t="e">
        <f>VLOOKUP(E267,DUKB!$A$6:$R$658,9,FALSE)</f>
        <v>#N/A</v>
      </c>
      <c r="L267" s="65" t="e">
        <f>VLOOKUP(E267,DUKB!$A$6:$R$658,10,FALSE)</f>
        <v>#N/A</v>
      </c>
      <c r="M267" s="65" t="e">
        <f>VLOOKUP(E267,DUKB!$A$6:$R$658,11,FALSE)</f>
        <v>#N/A</v>
      </c>
      <c r="N267" s="65" t="e">
        <f>VLOOKUP(E267,DUKB!$A$6:$R$658,12,FALSE)</f>
        <v>#N/A</v>
      </c>
      <c r="O267" s="85" t="e">
        <f>VLOOKUP(E267,DUKB!$A$6:$R$658,13,FALSE)</f>
        <v>#N/A</v>
      </c>
      <c r="P267" s="86" t="e">
        <f>VLOOKUP(E267,DUKB!$A$6:$R$658,14,FALSE)</f>
        <v>#N/A</v>
      </c>
      <c r="Q267" s="86" t="e">
        <f>VLOOKUP(E267,DUKB!$A$6:$R$658,15,FALSE)</f>
        <v>#N/A</v>
      </c>
      <c r="R267" s="86" t="e">
        <f>VLOOKUP(E267,DUKB!$A$6:$R$658,16,FALSE)</f>
        <v>#N/A</v>
      </c>
      <c r="S267" s="86" t="e">
        <f>VLOOKUP(E267,DUKB!$A$6:$R$658,17,FALSE)</f>
        <v>#N/A</v>
      </c>
      <c r="T267" s="86" t="e">
        <f>VLOOKUP(E267,DUKB!$A$6:$R$658,18,FALSE)</f>
        <v>#N/A</v>
      </c>
      <c r="U267" s="73" t="str">
        <f t="shared" si="59"/>
        <v/>
      </c>
      <c r="V267" s="69">
        <f t="shared" si="61"/>
        <v>0</v>
      </c>
      <c r="W267" s="138" t="e">
        <f>VLOOKUP(E267,DUKB!$A$6:$B$565,2,FALSE)</f>
        <v>#N/A</v>
      </c>
      <c r="X267" s="137" t="e">
        <f>VLOOKUP(E267,DUKB!$A$6:$T$560,19,FALSE)</f>
        <v>#N/A</v>
      </c>
      <c r="Y267" s="137"/>
      <c r="Z267" s="139">
        <f t="shared" si="62"/>
        <v>0</v>
      </c>
      <c r="AA267" s="139" t="e">
        <f t="shared" si="63"/>
        <v>#N/A</v>
      </c>
      <c r="AB267" s="139" t="e">
        <f t="shared" si="64"/>
        <v>#N/A</v>
      </c>
      <c r="AC267" s="140" t="e">
        <f t="shared" si="65"/>
        <v>#N/A</v>
      </c>
      <c r="AD267" s="140" t="e">
        <f t="shared" si="66"/>
        <v>#N/A</v>
      </c>
      <c r="AE267" s="140" t="e">
        <f t="shared" si="67"/>
        <v>#N/A</v>
      </c>
      <c r="AF267" s="141" t="e">
        <f t="shared" si="68"/>
        <v>#N/A</v>
      </c>
      <c r="AH267">
        <f t="shared" si="69"/>
        <v>0</v>
      </c>
      <c r="AI267">
        <f t="shared" si="70"/>
        <v>232</v>
      </c>
    </row>
    <row r="268" spans="1:35" ht="15.75" customHeight="1">
      <c r="A268" s="65" t="str">
        <f t="shared" si="58"/>
        <v/>
      </c>
      <c r="B268" s="65">
        <f t="shared" si="71"/>
        <v>233</v>
      </c>
      <c r="C268" s="68" t="str">
        <f t="shared" si="60"/>
        <v/>
      </c>
      <c r="D268" s="69"/>
      <c r="E268" s="82"/>
      <c r="F268" s="65" t="e">
        <f>VLOOKUP(E268,DUKB!$A$6:$R$658,3,FALSE)</f>
        <v>#N/A</v>
      </c>
      <c r="G268" s="65" t="e">
        <f>VLOOKUP(E268,DUKB!$A$6:$R$658,4,FALSE)</f>
        <v>#N/A</v>
      </c>
      <c r="H268" s="65" t="e">
        <f>VLOOKUP(E268,DUKB!$A$6:$R$658,6,FALSE)</f>
        <v>#N/A</v>
      </c>
      <c r="I268" s="65" t="e">
        <f>VLOOKUP(E268,DUKB!$A$6:$R$658,7,FALSE)</f>
        <v>#N/A</v>
      </c>
      <c r="J268" s="65" t="e">
        <f>VLOOKUP(E268,DUKB!$A$6:$R$658,8,FALSE)</f>
        <v>#N/A</v>
      </c>
      <c r="K268" s="65" t="e">
        <f>VLOOKUP(E268,DUKB!$A$6:$R$658,9,FALSE)</f>
        <v>#N/A</v>
      </c>
      <c r="L268" s="65" t="e">
        <f>VLOOKUP(E268,DUKB!$A$6:$R$658,10,FALSE)</f>
        <v>#N/A</v>
      </c>
      <c r="M268" s="65" t="e">
        <f>VLOOKUP(E268,DUKB!$A$6:$R$658,11,FALSE)</f>
        <v>#N/A</v>
      </c>
      <c r="N268" s="65" t="e">
        <f>VLOOKUP(E268,DUKB!$A$6:$R$658,12,FALSE)</f>
        <v>#N/A</v>
      </c>
      <c r="O268" s="85" t="e">
        <f>VLOOKUP(E268,DUKB!$A$6:$R$658,13,FALSE)</f>
        <v>#N/A</v>
      </c>
      <c r="P268" s="86" t="e">
        <f>VLOOKUP(E268,DUKB!$A$6:$R$658,14,FALSE)</f>
        <v>#N/A</v>
      </c>
      <c r="Q268" s="86" t="e">
        <f>VLOOKUP(E268,DUKB!$A$6:$R$658,15,FALSE)</f>
        <v>#N/A</v>
      </c>
      <c r="R268" s="86" t="e">
        <f>VLOOKUP(E268,DUKB!$A$6:$R$658,16,FALSE)</f>
        <v>#N/A</v>
      </c>
      <c r="S268" s="86" t="e">
        <f>VLOOKUP(E268,DUKB!$A$6:$R$658,17,FALSE)</f>
        <v>#N/A</v>
      </c>
      <c r="T268" s="86" t="e">
        <f>VLOOKUP(E268,DUKB!$A$6:$R$658,18,FALSE)</f>
        <v>#N/A</v>
      </c>
      <c r="U268" s="73" t="str">
        <f t="shared" si="59"/>
        <v/>
      </c>
      <c r="V268" s="69">
        <f t="shared" si="61"/>
        <v>0</v>
      </c>
      <c r="W268" s="138" t="e">
        <f>VLOOKUP(E268,DUKB!$A$6:$B$565,2,FALSE)</f>
        <v>#N/A</v>
      </c>
      <c r="X268" s="137" t="e">
        <f>VLOOKUP(E268,DUKB!$A$6:$T$560,19,FALSE)</f>
        <v>#N/A</v>
      </c>
      <c r="Y268" s="137"/>
      <c r="Z268" s="139">
        <f t="shared" si="62"/>
        <v>0</v>
      </c>
      <c r="AA268" s="139" t="e">
        <f t="shared" si="63"/>
        <v>#N/A</v>
      </c>
      <c r="AB268" s="139" t="e">
        <f t="shared" si="64"/>
        <v>#N/A</v>
      </c>
      <c r="AC268" s="140" t="e">
        <f t="shared" si="65"/>
        <v>#N/A</v>
      </c>
      <c r="AD268" s="140" t="e">
        <f t="shared" si="66"/>
        <v>#N/A</v>
      </c>
      <c r="AE268" s="140" t="e">
        <f t="shared" si="67"/>
        <v>#N/A</v>
      </c>
      <c r="AF268" s="141" t="e">
        <f t="shared" si="68"/>
        <v>#N/A</v>
      </c>
      <c r="AH268">
        <f t="shared" si="69"/>
        <v>0</v>
      </c>
      <c r="AI268">
        <f t="shared" si="70"/>
        <v>233</v>
      </c>
    </row>
    <row r="269" spans="1:35" ht="15.75" customHeight="1">
      <c r="A269" s="65" t="str">
        <f t="shared" si="58"/>
        <v/>
      </c>
      <c r="B269" s="65">
        <f t="shared" si="71"/>
        <v>234</v>
      </c>
      <c r="C269" s="68" t="str">
        <f t="shared" si="60"/>
        <v/>
      </c>
      <c r="D269" s="69"/>
      <c r="E269" s="82"/>
      <c r="F269" s="65" t="e">
        <f>VLOOKUP(E269,DUKB!$A$6:$R$658,3,FALSE)</f>
        <v>#N/A</v>
      </c>
      <c r="G269" s="65" t="e">
        <f>VLOOKUP(E269,DUKB!$A$6:$R$658,4,FALSE)</f>
        <v>#N/A</v>
      </c>
      <c r="H269" s="65" t="e">
        <f>VLOOKUP(E269,DUKB!$A$6:$R$658,6,FALSE)</f>
        <v>#N/A</v>
      </c>
      <c r="I269" s="65" t="e">
        <f>VLOOKUP(E269,DUKB!$A$6:$R$658,7,FALSE)</f>
        <v>#N/A</v>
      </c>
      <c r="J269" s="65" t="e">
        <f>VLOOKUP(E269,DUKB!$A$6:$R$658,8,FALSE)</f>
        <v>#N/A</v>
      </c>
      <c r="K269" s="65" t="e">
        <f>VLOOKUP(E269,DUKB!$A$6:$R$658,9,FALSE)</f>
        <v>#N/A</v>
      </c>
      <c r="L269" s="65" t="e">
        <f>VLOOKUP(E269,DUKB!$A$6:$R$658,10,FALSE)</f>
        <v>#N/A</v>
      </c>
      <c r="M269" s="65" t="e">
        <f>VLOOKUP(E269,DUKB!$A$6:$R$658,11,FALSE)</f>
        <v>#N/A</v>
      </c>
      <c r="N269" s="65" t="e">
        <f>VLOOKUP(E269,DUKB!$A$6:$R$658,12,FALSE)</f>
        <v>#N/A</v>
      </c>
      <c r="O269" s="85" t="e">
        <f>VLOOKUP(E269,DUKB!$A$6:$R$658,13,FALSE)</f>
        <v>#N/A</v>
      </c>
      <c r="P269" s="86" t="e">
        <f>VLOOKUP(E269,DUKB!$A$6:$R$658,14,FALSE)</f>
        <v>#N/A</v>
      </c>
      <c r="Q269" s="86" t="e">
        <f>VLOOKUP(E269,DUKB!$A$6:$R$658,15,FALSE)</f>
        <v>#N/A</v>
      </c>
      <c r="R269" s="86" t="e">
        <f>VLOOKUP(E269,DUKB!$A$6:$R$658,16,FALSE)</f>
        <v>#N/A</v>
      </c>
      <c r="S269" s="86" t="e">
        <f>VLOOKUP(E269,DUKB!$A$6:$R$658,17,FALSE)</f>
        <v>#N/A</v>
      </c>
      <c r="T269" s="86" t="e">
        <f>VLOOKUP(E269,DUKB!$A$6:$R$658,18,FALSE)</f>
        <v>#N/A</v>
      </c>
      <c r="U269" s="73" t="str">
        <f t="shared" si="59"/>
        <v/>
      </c>
      <c r="V269" s="69">
        <f t="shared" si="61"/>
        <v>0</v>
      </c>
      <c r="W269" s="138" t="e">
        <f>VLOOKUP(E269,DUKB!$A$6:$B$565,2,FALSE)</f>
        <v>#N/A</v>
      </c>
      <c r="X269" s="137" t="e">
        <f>VLOOKUP(E269,DUKB!$A$6:$T$560,19,FALSE)</f>
        <v>#N/A</v>
      </c>
      <c r="Y269" s="137"/>
      <c r="Z269" s="139">
        <f t="shared" si="62"/>
        <v>0</v>
      </c>
      <c r="AA269" s="139" t="e">
        <f t="shared" si="63"/>
        <v>#N/A</v>
      </c>
      <c r="AB269" s="139" t="e">
        <f t="shared" si="64"/>
        <v>#N/A</v>
      </c>
      <c r="AC269" s="140" t="e">
        <f t="shared" si="65"/>
        <v>#N/A</v>
      </c>
      <c r="AD269" s="140" t="e">
        <f t="shared" si="66"/>
        <v>#N/A</v>
      </c>
      <c r="AE269" s="140" t="e">
        <f t="shared" si="67"/>
        <v>#N/A</v>
      </c>
      <c r="AF269" s="141" t="e">
        <f t="shared" si="68"/>
        <v>#N/A</v>
      </c>
      <c r="AH269">
        <f t="shared" si="69"/>
        <v>0</v>
      </c>
      <c r="AI269">
        <f t="shared" si="70"/>
        <v>234</v>
      </c>
    </row>
    <row r="270" spans="1:35" ht="15.75" customHeight="1">
      <c r="A270" s="65" t="str">
        <f t="shared" si="58"/>
        <v/>
      </c>
      <c r="B270" s="65">
        <f t="shared" si="71"/>
        <v>235</v>
      </c>
      <c r="C270" s="68" t="str">
        <f t="shared" si="60"/>
        <v/>
      </c>
      <c r="D270" s="69"/>
      <c r="E270" s="82"/>
      <c r="F270" s="65" t="e">
        <f>VLOOKUP(E270,DUKB!$A$6:$R$658,3,FALSE)</f>
        <v>#N/A</v>
      </c>
      <c r="G270" s="65" t="e">
        <f>VLOOKUP(E270,DUKB!$A$6:$R$658,4,FALSE)</f>
        <v>#N/A</v>
      </c>
      <c r="H270" s="65" t="e">
        <f>VLOOKUP(E270,DUKB!$A$6:$R$658,6,FALSE)</f>
        <v>#N/A</v>
      </c>
      <c r="I270" s="65" t="e">
        <f>VLOOKUP(E270,DUKB!$A$6:$R$658,7,FALSE)</f>
        <v>#N/A</v>
      </c>
      <c r="J270" s="65" t="e">
        <f>VLOOKUP(E270,DUKB!$A$6:$R$658,8,FALSE)</f>
        <v>#N/A</v>
      </c>
      <c r="K270" s="65" t="e">
        <f>VLOOKUP(E270,DUKB!$A$6:$R$658,9,FALSE)</f>
        <v>#N/A</v>
      </c>
      <c r="L270" s="65" t="e">
        <f>VLOOKUP(E270,DUKB!$A$6:$R$658,10,FALSE)</f>
        <v>#N/A</v>
      </c>
      <c r="M270" s="65" t="e">
        <f>VLOOKUP(E270,DUKB!$A$6:$R$658,11,FALSE)</f>
        <v>#N/A</v>
      </c>
      <c r="N270" s="65" t="e">
        <f>VLOOKUP(E270,DUKB!$A$6:$R$658,12,FALSE)</f>
        <v>#N/A</v>
      </c>
      <c r="O270" s="85" t="e">
        <f>VLOOKUP(E270,DUKB!$A$6:$R$658,13,FALSE)</f>
        <v>#N/A</v>
      </c>
      <c r="P270" s="86" t="e">
        <f>VLOOKUP(E270,DUKB!$A$6:$R$658,14,FALSE)</f>
        <v>#N/A</v>
      </c>
      <c r="Q270" s="86" t="e">
        <f>VLOOKUP(E270,DUKB!$A$6:$R$658,15,FALSE)</f>
        <v>#N/A</v>
      </c>
      <c r="R270" s="86" t="e">
        <f>VLOOKUP(E270,DUKB!$A$6:$R$658,16,FALSE)</f>
        <v>#N/A</v>
      </c>
      <c r="S270" s="86" t="e">
        <f>VLOOKUP(E270,DUKB!$A$6:$R$658,17,FALSE)</f>
        <v>#N/A</v>
      </c>
      <c r="T270" s="86" t="e">
        <f>VLOOKUP(E270,DUKB!$A$6:$R$658,18,FALSE)</f>
        <v>#N/A</v>
      </c>
      <c r="U270" s="73" t="str">
        <f t="shared" si="59"/>
        <v/>
      </c>
      <c r="V270" s="69">
        <f t="shared" si="61"/>
        <v>0</v>
      </c>
      <c r="W270" s="138" t="e">
        <f>VLOOKUP(E270,DUKB!$A$6:$B$565,2,FALSE)</f>
        <v>#N/A</v>
      </c>
      <c r="X270" s="137" t="e">
        <f>VLOOKUP(E270,DUKB!$A$6:$T$560,19,FALSE)</f>
        <v>#N/A</v>
      </c>
      <c r="Y270" s="137"/>
      <c r="Z270" s="139">
        <f t="shared" si="62"/>
        <v>0</v>
      </c>
      <c r="AA270" s="139" t="e">
        <f t="shared" si="63"/>
        <v>#N/A</v>
      </c>
      <c r="AB270" s="139" t="e">
        <f t="shared" si="64"/>
        <v>#N/A</v>
      </c>
      <c r="AC270" s="140" t="e">
        <f t="shared" si="65"/>
        <v>#N/A</v>
      </c>
      <c r="AD270" s="140" t="e">
        <f t="shared" si="66"/>
        <v>#N/A</v>
      </c>
      <c r="AE270" s="140" t="e">
        <f t="shared" si="67"/>
        <v>#N/A</v>
      </c>
      <c r="AF270" s="141" t="e">
        <f t="shared" si="68"/>
        <v>#N/A</v>
      </c>
      <c r="AH270">
        <f t="shared" si="69"/>
        <v>0</v>
      </c>
      <c r="AI270">
        <f t="shared" si="70"/>
        <v>235</v>
      </c>
    </row>
    <row r="271" spans="1:35" ht="15.75" customHeight="1">
      <c r="A271" s="65" t="str">
        <f t="shared" si="58"/>
        <v/>
      </c>
      <c r="B271" s="65">
        <f t="shared" si="71"/>
        <v>236</v>
      </c>
      <c r="C271" s="68" t="str">
        <f t="shared" si="60"/>
        <v/>
      </c>
      <c r="D271" s="69"/>
      <c r="E271" s="82"/>
      <c r="F271" s="65" t="e">
        <f>VLOOKUP(E271,DUKB!$A$6:$R$658,3,FALSE)</f>
        <v>#N/A</v>
      </c>
      <c r="G271" s="65" t="e">
        <f>VLOOKUP(E271,DUKB!$A$6:$R$658,4,FALSE)</f>
        <v>#N/A</v>
      </c>
      <c r="H271" s="65" t="e">
        <f>VLOOKUP(E271,DUKB!$A$6:$R$658,6,FALSE)</f>
        <v>#N/A</v>
      </c>
      <c r="I271" s="65" t="e">
        <f>VLOOKUP(E271,DUKB!$A$6:$R$658,7,FALSE)</f>
        <v>#N/A</v>
      </c>
      <c r="J271" s="65" t="e">
        <f>VLOOKUP(E271,DUKB!$A$6:$R$658,8,FALSE)</f>
        <v>#N/A</v>
      </c>
      <c r="K271" s="65" t="e">
        <f>VLOOKUP(E271,DUKB!$A$6:$R$658,9,FALSE)</f>
        <v>#N/A</v>
      </c>
      <c r="L271" s="65" t="e">
        <f>VLOOKUP(E271,DUKB!$A$6:$R$658,10,FALSE)</f>
        <v>#N/A</v>
      </c>
      <c r="M271" s="65" t="e">
        <f>VLOOKUP(E271,DUKB!$A$6:$R$658,11,FALSE)</f>
        <v>#N/A</v>
      </c>
      <c r="N271" s="65" t="e">
        <f>VLOOKUP(E271,DUKB!$A$6:$R$658,12,FALSE)</f>
        <v>#N/A</v>
      </c>
      <c r="O271" s="85" t="e">
        <f>VLOOKUP(E271,DUKB!$A$6:$R$658,13,FALSE)</f>
        <v>#N/A</v>
      </c>
      <c r="P271" s="86" t="e">
        <f>VLOOKUP(E271,DUKB!$A$6:$R$658,14,FALSE)</f>
        <v>#N/A</v>
      </c>
      <c r="Q271" s="86" t="e">
        <f>VLOOKUP(E271,DUKB!$A$6:$R$658,15,FALSE)</f>
        <v>#N/A</v>
      </c>
      <c r="R271" s="86" t="e">
        <f>VLOOKUP(E271,DUKB!$A$6:$R$658,16,FALSE)</f>
        <v>#N/A</v>
      </c>
      <c r="S271" s="86" t="e">
        <f>VLOOKUP(E271,DUKB!$A$6:$R$658,17,FALSE)</f>
        <v>#N/A</v>
      </c>
      <c r="T271" s="86" t="e">
        <f>VLOOKUP(E271,DUKB!$A$6:$R$658,18,FALSE)</f>
        <v>#N/A</v>
      </c>
      <c r="U271" s="73" t="str">
        <f t="shared" si="59"/>
        <v/>
      </c>
      <c r="V271" s="69">
        <f t="shared" si="61"/>
        <v>0</v>
      </c>
      <c r="W271" s="138" t="e">
        <f>VLOOKUP(E271,DUKB!$A$6:$B$565,2,FALSE)</f>
        <v>#N/A</v>
      </c>
      <c r="X271" s="137" t="e">
        <f>VLOOKUP(E271,DUKB!$A$6:$T$560,19,FALSE)</f>
        <v>#N/A</v>
      </c>
      <c r="Y271" s="137"/>
      <c r="Z271" s="139">
        <f t="shared" si="62"/>
        <v>0</v>
      </c>
      <c r="AA271" s="139" t="e">
        <f t="shared" si="63"/>
        <v>#N/A</v>
      </c>
      <c r="AB271" s="139" t="e">
        <f t="shared" si="64"/>
        <v>#N/A</v>
      </c>
      <c r="AC271" s="140" t="e">
        <f t="shared" si="65"/>
        <v>#N/A</v>
      </c>
      <c r="AD271" s="140" t="e">
        <f t="shared" si="66"/>
        <v>#N/A</v>
      </c>
      <c r="AE271" s="140" t="e">
        <f t="shared" si="67"/>
        <v>#N/A</v>
      </c>
      <c r="AF271" s="141" t="e">
        <f t="shared" si="68"/>
        <v>#N/A</v>
      </c>
      <c r="AH271">
        <f t="shared" si="69"/>
        <v>0</v>
      </c>
      <c r="AI271">
        <f t="shared" si="70"/>
        <v>236</v>
      </c>
    </row>
    <row r="272" spans="1:35" ht="15.75" customHeight="1">
      <c r="A272" s="65" t="str">
        <f t="shared" si="58"/>
        <v/>
      </c>
      <c r="B272" s="65">
        <f t="shared" si="71"/>
        <v>237</v>
      </c>
      <c r="C272" s="68" t="str">
        <f t="shared" si="60"/>
        <v/>
      </c>
      <c r="D272" s="69"/>
      <c r="E272" s="82"/>
      <c r="F272" s="65" t="e">
        <f>VLOOKUP(E272,DUKB!$A$6:$R$658,3,FALSE)</f>
        <v>#N/A</v>
      </c>
      <c r="G272" s="65" t="e">
        <f>VLOOKUP(E272,DUKB!$A$6:$R$658,4,FALSE)</f>
        <v>#N/A</v>
      </c>
      <c r="H272" s="65" t="e">
        <f>VLOOKUP(E272,DUKB!$A$6:$R$658,6,FALSE)</f>
        <v>#N/A</v>
      </c>
      <c r="I272" s="65" t="e">
        <f>VLOOKUP(E272,DUKB!$A$6:$R$658,7,FALSE)</f>
        <v>#N/A</v>
      </c>
      <c r="J272" s="65" t="e">
        <f>VLOOKUP(E272,DUKB!$A$6:$R$658,8,FALSE)</f>
        <v>#N/A</v>
      </c>
      <c r="K272" s="65" t="e">
        <f>VLOOKUP(E272,DUKB!$A$6:$R$658,9,FALSE)</f>
        <v>#N/A</v>
      </c>
      <c r="L272" s="65" t="e">
        <f>VLOOKUP(E272,DUKB!$A$6:$R$658,10,FALSE)</f>
        <v>#N/A</v>
      </c>
      <c r="M272" s="65" t="e">
        <f>VLOOKUP(E272,DUKB!$A$6:$R$658,11,FALSE)</f>
        <v>#N/A</v>
      </c>
      <c r="N272" s="65" t="e">
        <f>VLOOKUP(E272,DUKB!$A$6:$R$658,12,FALSE)</f>
        <v>#N/A</v>
      </c>
      <c r="O272" s="85" t="e">
        <f>VLOOKUP(E272,DUKB!$A$6:$R$658,13,FALSE)</f>
        <v>#N/A</v>
      </c>
      <c r="P272" s="86" t="e">
        <f>VLOOKUP(E272,DUKB!$A$6:$R$658,14,FALSE)</f>
        <v>#N/A</v>
      </c>
      <c r="Q272" s="86" t="e">
        <f>VLOOKUP(E272,DUKB!$A$6:$R$658,15,FALSE)</f>
        <v>#N/A</v>
      </c>
      <c r="R272" s="86" t="e">
        <f>VLOOKUP(E272,DUKB!$A$6:$R$658,16,FALSE)</f>
        <v>#N/A</v>
      </c>
      <c r="S272" s="86" t="e">
        <f>VLOOKUP(E272,DUKB!$A$6:$R$658,17,FALSE)</f>
        <v>#N/A</v>
      </c>
      <c r="T272" s="86" t="e">
        <f>VLOOKUP(E272,DUKB!$A$6:$R$658,18,FALSE)</f>
        <v>#N/A</v>
      </c>
      <c r="U272" s="73" t="str">
        <f t="shared" si="59"/>
        <v/>
      </c>
      <c r="V272" s="69">
        <f t="shared" si="61"/>
        <v>0</v>
      </c>
      <c r="W272" s="138" t="e">
        <f>VLOOKUP(E272,DUKB!$A$6:$B$565,2,FALSE)</f>
        <v>#N/A</v>
      </c>
      <c r="X272" s="137" t="e">
        <f>VLOOKUP(E272,DUKB!$A$6:$T$560,19,FALSE)</f>
        <v>#N/A</v>
      </c>
      <c r="Y272" s="137"/>
      <c r="Z272" s="139">
        <f t="shared" si="62"/>
        <v>0</v>
      </c>
      <c r="AA272" s="139" t="e">
        <f t="shared" si="63"/>
        <v>#N/A</v>
      </c>
      <c r="AB272" s="139" t="e">
        <f t="shared" si="64"/>
        <v>#N/A</v>
      </c>
      <c r="AC272" s="140" t="e">
        <f t="shared" si="65"/>
        <v>#N/A</v>
      </c>
      <c r="AD272" s="140" t="e">
        <f t="shared" si="66"/>
        <v>#N/A</v>
      </c>
      <c r="AE272" s="140" t="e">
        <f t="shared" si="67"/>
        <v>#N/A</v>
      </c>
      <c r="AF272" s="141" t="e">
        <f t="shared" si="68"/>
        <v>#N/A</v>
      </c>
      <c r="AH272">
        <f t="shared" si="69"/>
        <v>0</v>
      </c>
      <c r="AI272">
        <f t="shared" si="70"/>
        <v>237</v>
      </c>
    </row>
    <row r="273" spans="1:35" ht="15.75" customHeight="1">
      <c r="A273" s="65" t="str">
        <f t="shared" si="58"/>
        <v/>
      </c>
      <c r="B273" s="65">
        <f t="shared" si="71"/>
        <v>238</v>
      </c>
      <c r="C273" s="68" t="str">
        <f t="shared" si="60"/>
        <v/>
      </c>
      <c r="D273" s="69"/>
      <c r="E273" s="82"/>
      <c r="F273" s="65" t="e">
        <f>VLOOKUP(E273,DUKB!$A$6:$R$658,3,FALSE)</f>
        <v>#N/A</v>
      </c>
      <c r="G273" s="65" t="e">
        <f>VLOOKUP(E273,DUKB!$A$6:$R$658,4,FALSE)</f>
        <v>#N/A</v>
      </c>
      <c r="H273" s="65" t="e">
        <f>VLOOKUP(E273,DUKB!$A$6:$R$658,6,FALSE)</f>
        <v>#N/A</v>
      </c>
      <c r="I273" s="65" t="e">
        <f>VLOOKUP(E273,DUKB!$A$6:$R$658,7,FALSE)</f>
        <v>#N/A</v>
      </c>
      <c r="J273" s="65" t="e">
        <f>VLOOKUP(E273,DUKB!$A$6:$R$658,8,FALSE)</f>
        <v>#N/A</v>
      </c>
      <c r="K273" s="65" t="e">
        <f>VLOOKUP(E273,DUKB!$A$6:$R$658,9,FALSE)</f>
        <v>#N/A</v>
      </c>
      <c r="L273" s="65" t="e">
        <f>VLOOKUP(E273,DUKB!$A$6:$R$658,10,FALSE)</f>
        <v>#N/A</v>
      </c>
      <c r="M273" s="65" t="e">
        <f>VLOOKUP(E273,DUKB!$A$6:$R$658,11,FALSE)</f>
        <v>#N/A</v>
      </c>
      <c r="N273" s="65" t="e">
        <f>VLOOKUP(E273,DUKB!$A$6:$R$658,12,FALSE)</f>
        <v>#N/A</v>
      </c>
      <c r="O273" s="85" t="e">
        <f>VLOOKUP(E273,DUKB!$A$6:$R$658,13,FALSE)</f>
        <v>#N/A</v>
      </c>
      <c r="P273" s="86" t="e">
        <f>VLOOKUP(E273,DUKB!$A$6:$R$658,14,FALSE)</f>
        <v>#N/A</v>
      </c>
      <c r="Q273" s="86" t="e">
        <f>VLOOKUP(E273,DUKB!$A$6:$R$658,15,FALSE)</f>
        <v>#N/A</v>
      </c>
      <c r="R273" s="86" t="e">
        <f>VLOOKUP(E273,DUKB!$A$6:$R$658,16,FALSE)</f>
        <v>#N/A</v>
      </c>
      <c r="S273" s="86" t="e">
        <f>VLOOKUP(E273,DUKB!$A$6:$R$658,17,FALSE)</f>
        <v>#N/A</v>
      </c>
      <c r="T273" s="86" t="e">
        <f>VLOOKUP(E273,DUKB!$A$6:$R$658,18,FALSE)</f>
        <v>#N/A</v>
      </c>
      <c r="U273" s="73" t="str">
        <f t="shared" si="59"/>
        <v/>
      </c>
      <c r="V273" s="69">
        <f t="shared" si="61"/>
        <v>0</v>
      </c>
      <c r="W273" s="138" t="e">
        <f>VLOOKUP(E273,DUKB!$A$6:$B$565,2,FALSE)</f>
        <v>#N/A</v>
      </c>
      <c r="X273" s="137" t="e">
        <f>VLOOKUP(E273,DUKB!$A$6:$T$560,19,FALSE)</f>
        <v>#N/A</v>
      </c>
      <c r="Y273" s="137"/>
      <c r="Z273" s="139">
        <f t="shared" si="62"/>
        <v>0</v>
      </c>
      <c r="AA273" s="139" t="e">
        <f t="shared" si="63"/>
        <v>#N/A</v>
      </c>
      <c r="AB273" s="139" t="e">
        <f t="shared" si="64"/>
        <v>#N/A</v>
      </c>
      <c r="AC273" s="140" t="e">
        <f t="shared" si="65"/>
        <v>#N/A</v>
      </c>
      <c r="AD273" s="140" t="e">
        <f t="shared" si="66"/>
        <v>#N/A</v>
      </c>
      <c r="AE273" s="140" t="e">
        <f t="shared" si="67"/>
        <v>#N/A</v>
      </c>
      <c r="AF273" s="141" t="e">
        <f t="shared" si="68"/>
        <v>#N/A</v>
      </c>
      <c r="AH273">
        <f t="shared" si="69"/>
        <v>0</v>
      </c>
      <c r="AI273">
        <f t="shared" si="70"/>
        <v>238</v>
      </c>
    </row>
    <row r="274" spans="1:35" ht="15.75" customHeight="1">
      <c r="A274" s="65" t="str">
        <f t="shared" si="58"/>
        <v/>
      </c>
      <c r="B274" s="65">
        <f t="shared" si="71"/>
        <v>239</v>
      </c>
      <c r="C274" s="68" t="str">
        <f t="shared" si="60"/>
        <v/>
      </c>
      <c r="D274" s="69"/>
      <c r="E274" s="82"/>
      <c r="F274" s="65" t="e">
        <f>VLOOKUP(E274,DUKB!$A$6:$R$658,3,FALSE)</f>
        <v>#N/A</v>
      </c>
      <c r="G274" s="65" t="e">
        <f>VLOOKUP(E274,DUKB!$A$6:$R$658,4,FALSE)</f>
        <v>#N/A</v>
      </c>
      <c r="H274" s="65" t="e">
        <f>VLOOKUP(E274,DUKB!$A$6:$R$658,6,FALSE)</f>
        <v>#N/A</v>
      </c>
      <c r="I274" s="65" t="e">
        <f>VLOOKUP(E274,DUKB!$A$6:$R$658,7,FALSE)</f>
        <v>#N/A</v>
      </c>
      <c r="J274" s="65" t="e">
        <f>VLOOKUP(E274,DUKB!$A$6:$R$658,8,FALSE)</f>
        <v>#N/A</v>
      </c>
      <c r="K274" s="65" t="e">
        <f>VLOOKUP(E274,DUKB!$A$6:$R$658,9,FALSE)</f>
        <v>#N/A</v>
      </c>
      <c r="L274" s="65" t="e">
        <f>VLOOKUP(E274,DUKB!$A$6:$R$658,10,FALSE)</f>
        <v>#N/A</v>
      </c>
      <c r="M274" s="65" t="e">
        <f>VLOOKUP(E274,DUKB!$A$6:$R$658,11,FALSE)</f>
        <v>#N/A</v>
      </c>
      <c r="N274" s="65" t="e">
        <f>VLOOKUP(E274,DUKB!$A$6:$R$658,12,FALSE)</f>
        <v>#N/A</v>
      </c>
      <c r="O274" s="85" t="e">
        <f>VLOOKUP(E274,DUKB!$A$6:$R$658,13,FALSE)</f>
        <v>#N/A</v>
      </c>
      <c r="P274" s="86" t="e">
        <f>VLOOKUP(E274,DUKB!$A$6:$R$658,14,FALSE)</f>
        <v>#N/A</v>
      </c>
      <c r="Q274" s="86" t="e">
        <f>VLOOKUP(E274,DUKB!$A$6:$R$658,15,FALSE)</f>
        <v>#N/A</v>
      </c>
      <c r="R274" s="86" t="e">
        <f>VLOOKUP(E274,DUKB!$A$6:$R$658,16,FALSE)</f>
        <v>#N/A</v>
      </c>
      <c r="S274" s="86" t="e">
        <f>VLOOKUP(E274,DUKB!$A$6:$R$658,17,FALSE)</f>
        <v>#N/A</v>
      </c>
      <c r="T274" s="86" t="e">
        <f>VLOOKUP(E274,DUKB!$A$6:$R$658,18,FALSE)</f>
        <v>#N/A</v>
      </c>
      <c r="U274" s="73" t="str">
        <f t="shared" si="59"/>
        <v/>
      </c>
      <c r="V274" s="69">
        <f t="shared" si="61"/>
        <v>0</v>
      </c>
      <c r="W274" s="138" t="e">
        <f>VLOOKUP(E274,DUKB!$A$6:$B$565,2,FALSE)</f>
        <v>#N/A</v>
      </c>
      <c r="X274" s="137" t="e">
        <f>VLOOKUP(E274,DUKB!$A$6:$T$560,19,FALSE)</f>
        <v>#N/A</v>
      </c>
      <c r="Y274" s="137"/>
      <c r="Z274" s="139">
        <f t="shared" si="62"/>
        <v>0</v>
      </c>
      <c r="AA274" s="139" t="e">
        <f t="shared" si="63"/>
        <v>#N/A</v>
      </c>
      <c r="AB274" s="139" t="e">
        <f t="shared" si="64"/>
        <v>#N/A</v>
      </c>
      <c r="AC274" s="140" t="e">
        <f t="shared" si="65"/>
        <v>#N/A</v>
      </c>
      <c r="AD274" s="140" t="e">
        <f t="shared" si="66"/>
        <v>#N/A</v>
      </c>
      <c r="AE274" s="140" t="e">
        <f t="shared" si="67"/>
        <v>#N/A</v>
      </c>
      <c r="AF274" s="141" t="e">
        <f t="shared" si="68"/>
        <v>#N/A</v>
      </c>
      <c r="AH274">
        <f t="shared" si="69"/>
        <v>0</v>
      </c>
      <c r="AI274">
        <f t="shared" si="70"/>
        <v>239</v>
      </c>
    </row>
    <row r="275" spans="1:35" ht="15.75" customHeight="1">
      <c r="A275" s="65" t="str">
        <f t="shared" si="58"/>
        <v/>
      </c>
      <c r="B275" s="65">
        <f t="shared" si="71"/>
        <v>240</v>
      </c>
      <c r="C275" s="68" t="str">
        <f t="shared" si="60"/>
        <v/>
      </c>
      <c r="D275" s="69"/>
      <c r="E275" s="82"/>
      <c r="F275" s="65" t="e">
        <f>VLOOKUP(E275,DUKB!$A$6:$R$658,3,FALSE)</f>
        <v>#N/A</v>
      </c>
      <c r="G275" s="65" t="e">
        <f>VLOOKUP(E275,DUKB!$A$6:$R$658,4,FALSE)</f>
        <v>#N/A</v>
      </c>
      <c r="H275" s="65" t="e">
        <f>VLOOKUP(E275,DUKB!$A$6:$R$658,6,FALSE)</f>
        <v>#N/A</v>
      </c>
      <c r="I275" s="65" t="e">
        <f>VLOOKUP(E275,DUKB!$A$6:$R$658,7,FALSE)</f>
        <v>#N/A</v>
      </c>
      <c r="J275" s="65" t="e">
        <f>VLOOKUP(E275,DUKB!$A$6:$R$658,8,FALSE)</f>
        <v>#N/A</v>
      </c>
      <c r="K275" s="65" t="e">
        <f>VLOOKUP(E275,DUKB!$A$6:$R$658,9,FALSE)</f>
        <v>#N/A</v>
      </c>
      <c r="L275" s="65" t="e">
        <f>VLOOKUP(E275,DUKB!$A$6:$R$658,10,FALSE)</f>
        <v>#N/A</v>
      </c>
      <c r="M275" s="65" t="e">
        <f>VLOOKUP(E275,DUKB!$A$6:$R$658,11,FALSE)</f>
        <v>#N/A</v>
      </c>
      <c r="N275" s="65" t="e">
        <f>VLOOKUP(E275,DUKB!$A$6:$R$658,12,FALSE)</f>
        <v>#N/A</v>
      </c>
      <c r="O275" s="85" t="e">
        <f>VLOOKUP(E275,DUKB!$A$6:$R$658,13,FALSE)</f>
        <v>#N/A</v>
      </c>
      <c r="P275" s="86" t="e">
        <f>VLOOKUP(E275,DUKB!$A$6:$R$658,14,FALSE)</f>
        <v>#N/A</v>
      </c>
      <c r="Q275" s="86" t="e">
        <f>VLOOKUP(E275,DUKB!$A$6:$R$658,15,FALSE)</f>
        <v>#N/A</v>
      </c>
      <c r="R275" s="86" t="e">
        <f>VLOOKUP(E275,DUKB!$A$6:$R$658,16,FALSE)</f>
        <v>#N/A</v>
      </c>
      <c r="S275" s="86" t="e">
        <f>VLOOKUP(E275,DUKB!$A$6:$R$658,17,FALSE)</f>
        <v>#N/A</v>
      </c>
      <c r="T275" s="86" t="e">
        <f>VLOOKUP(E275,DUKB!$A$6:$R$658,18,FALSE)</f>
        <v>#N/A</v>
      </c>
      <c r="U275" s="73" t="str">
        <f t="shared" si="59"/>
        <v/>
      </c>
      <c r="V275" s="69">
        <f t="shared" si="61"/>
        <v>0</v>
      </c>
      <c r="W275" s="138" t="e">
        <f>VLOOKUP(E275,DUKB!$A$6:$B$565,2,FALSE)</f>
        <v>#N/A</v>
      </c>
      <c r="X275" s="137" t="e">
        <f>VLOOKUP(E275,DUKB!$A$6:$T$560,19,FALSE)</f>
        <v>#N/A</v>
      </c>
      <c r="Y275" s="137"/>
      <c r="Z275" s="139">
        <f t="shared" si="62"/>
        <v>0</v>
      </c>
      <c r="AA275" s="139" t="e">
        <f t="shared" si="63"/>
        <v>#N/A</v>
      </c>
      <c r="AB275" s="139" t="e">
        <f t="shared" si="64"/>
        <v>#N/A</v>
      </c>
      <c r="AC275" s="140" t="e">
        <f t="shared" si="65"/>
        <v>#N/A</v>
      </c>
      <c r="AD275" s="140" t="e">
        <f t="shared" si="66"/>
        <v>#N/A</v>
      </c>
      <c r="AE275" s="140" t="e">
        <f t="shared" si="67"/>
        <v>#N/A</v>
      </c>
      <c r="AF275" s="141" t="e">
        <f t="shared" si="68"/>
        <v>#N/A</v>
      </c>
      <c r="AH275">
        <f t="shared" si="69"/>
        <v>0</v>
      </c>
      <c r="AI275">
        <f t="shared" si="70"/>
        <v>240</v>
      </c>
    </row>
    <row r="276" spans="1:35" ht="15.75" customHeight="1">
      <c r="A276" s="65" t="str">
        <f t="shared" si="58"/>
        <v/>
      </c>
      <c r="B276" s="65">
        <f t="shared" si="71"/>
        <v>241</v>
      </c>
      <c r="C276" s="68" t="str">
        <f t="shared" si="60"/>
        <v/>
      </c>
      <c r="D276" s="69"/>
      <c r="E276" s="82"/>
      <c r="F276" s="65" t="e">
        <f>VLOOKUP(E276,DUKB!$A$6:$R$658,3,FALSE)</f>
        <v>#N/A</v>
      </c>
      <c r="G276" s="65" t="e">
        <f>VLOOKUP(E276,DUKB!$A$6:$R$658,4,FALSE)</f>
        <v>#N/A</v>
      </c>
      <c r="H276" s="65" t="e">
        <f>VLOOKUP(E276,DUKB!$A$6:$R$658,6,FALSE)</f>
        <v>#N/A</v>
      </c>
      <c r="I276" s="65" t="e">
        <f>VLOOKUP(E276,DUKB!$A$6:$R$658,7,FALSE)</f>
        <v>#N/A</v>
      </c>
      <c r="J276" s="65" t="e">
        <f>VLOOKUP(E276,DUKB!$A$6:$R$658,8,FALSE)</f>
        <v>#N/A</v>
      </c>
      <c r="K276" s="65" t="e">
        <f>VLOOKUP(E276,DUKB!$A$6:$R$658,9,FALSE)</f>
        <v>#N/A</v>
      </c>
      <c r="L276" s="65" t="e">
        <f>VLOOKUP(E276,DUKB!$A$6:$R$658,10,FALSE)</f>
        <v>#N/A</v>
      </c>
      <c r="M276" s="65" t="e">
        <f>VLOOKUP(E276,DUKB!$A$6:$R$658,11,FALSE)</f>
        <v>#N/A</v>
      </c>
      <c r="N276" s="65" t="e">
        <f>VLOOKUP(E276,DUKB!$A$6:$R$658,12,FALSE)</f>
        <v>#N/A</v>
      </c>
      <c r="O276" s="85" t="e">
        <f>VLOOKUP(E276,DUKB!$A$6:$R$658,13,FALSE)</f>
        <v>#N/A</v>
      </c>
      <c r="P276" s="86" t="e">
        <f>VLOOKUP(E276,DUKB!$A$6:$R$658,14,FALSE)</f>
        <v>#N/A</v>
      </c>
      <c r="Q276" s="86" t="e">
        <f>VLOOKUP(E276,DUKB!$A$6:$R$658,15,FALSE)</f>
        <v>#N/A</v>
      </c>
      <c r="R276" s="86" t="e">
        <f>VLOOKUP(E276,DUKB!$A$6:$R$658,16,FALSE)</f>
        <v>#N/A</v>
      </c>
      <c r="S276" s="86" t="e">
        <f>VLOOKUP(E276,DUKB!$A$6:$R$658,17,FALSE)</f>
        <v>#N/A</v>
      </c>
      <c r="T276" s="86" t="e">
        <f>VLOOKUP(E276,DUKB!$A$6:$R$658,18,FALSE)</f>
        <v>#N/A</v>
      </c>
      <c r="U276" s="73" t="str">
        <f t="shared" si="59"/>
        <v/>
      </c>
      <c r="V276" s="69">
        <f t="shared" si="61"/>
        <v>0</v>
      </c>
      <c r="W276" s="138" t="e">
        <f>VLOOKUP(E276,DUKB!$A$6:$B$565,2,FALSE)</f>
        <v>#N/A</v>
      </c>
      <c r="X276" s="137" t="e">
        <f>VLOOKUP(E276,DUKB!$A$6:$T$560,19,FALSE)</f>
        <v>#N/A</v>
      </c>
      <c r="Y276" s="137"/>
      <c r="Z276" s="139">
        <f t="shared" si="62"/>
        <v>0</v>
      </c>
      <c r="AA276" s="139" t="e">
        <f t="shared" si="63"/>
        <v>#N/A</v>
      </c>
      <c r="AB276" s="139" t="e">
        <f t="shared" si="64"/>
        <v>#N/A</v>
      </c>
      <c r="AC276" s="140" t="e">
        <f t="shared" si="65"/>
        <v>#N/A</v>
      </c>
      <c r="AD276" s="140" t="e">
        <f t="shared" si="66"/>
        <v>#N/A</v>
      </c>
      <c r="AE276" s="140" t="e">
        <f t="shared" si="67"/>
        <v>#N/A</v>
      </c>
      <c r="AF276" s="141" t="e">
        <f t="shared" si="68"/>
        <v>#N/A</v>
      </c>
      <c r="AH276">
        <f t="shared" si="69"/>
        <v>0</v>
      </c>
      <c r="AI276">
        <f t="shared" si="70"/>
        <v>241</v>
      </c>
    </row>
    <row r="277" spans="1:35" ht="15.75" customHeight="1">
      <c r="A277" s="65" t="str">
        <f t="shared" si="58"/>
        <v/>
      </c>
      <c r="B277" s="65">
        <f t="shared" si="71"/>
        <v>242</v>
      </c>
      <c r="C277" s="68" t="str">
        <f t="shared" si="60"/>
        <v/>
      </c>
      <c r="D277" s="69"/>
      <c r="E277" s="82"/>
      <c r="F277" s="65" t="e">
        <f>VLOOKUP(E277,DUKB!$A$6:$R$658,3,FALSE)</f>
        <v>#N/A</v>
      </c>
      <c r="G277" s="65" t="e">
        <f>VLOOKUP(E277,DUKB!$A$6:$R$658,4,FALSE)</f>
        <v>#N/A</v>
      </c>
      <c r="H277" s="65" t="e">
        <f>VLOOKUP(E277,DUKB!$A$6:$R$658,6,FALSE)</f>
        <v>#N/A</v>
      </c>
      <c r="I277" s="65" t="e">
        <f>VLOOKUP(E277,DUKB!$A$6:$R$658,7,FALSE)</f>
        <v>#N/A</v>
      </c>
      <c r="J277" s="65" t="e">
        <f>VLOOKUP(E277,DUKB!$A$6:$R$658,8,FALSE)</f>
        <v>#N/A</v>
      </c>
      <c r="K277" s="65" t="e">
        <f>VLOOKUP(E277,DUKB!$A$6:$R$658,9,FALSE)</f>
        <v>#N/A</v>
      </c>
      <c r="L277" s="65" t="e">
        <f>VLOOKUP(E277,DUKB!$A$6:$R$658,10,FALSE)</f>
        <v>#N/A</v>
      </c>
      <c r="M277" s="65" t="e">
        <f>VLOOKUP(E277,DUKB!$A$6:$R$658,11,FALSE)</f>
        <v>#N/A</v>
      </c>
      <c r="N277" s="65" t="e">
        <f>VLOOKUP(E277,DUKB!$A$6:$R$658,12,FALSE)</f>
        <v>#N/A</v>
      </c>
      <c r="O277" s="85" t="e">
        <f>VLOOKUP(E277,DUKB!$A$6:$R$658,13,FALSE)</f>
        <v>#N/A</v>
      </c>
      <c r="P277" s="86" t="e">
        <f>VLOOKUP(E277,DUKB!$A$6:$R$658,14,FALSE)</f>
        <v>#N/A</v>
      </c>
      <c r="Q277" s="86" t="e">
        <f>VLOOKUP(E277,DUKB!$A$6:$R$658,15,FALSE)</f>
        <v>#N/A</v>
      </c>
      <c r="R277" s="86" t="e">
        <f>VLOOKUP(E277,DUKB!$A$6:$R$658,16,FALSE)</f>
        <v>#N/A</v>
      </c>
      <c r="S277" s="86" t="e">
        <f>VLOOKUP(E277,DUKB!$A$6:$R$658,17,FALSE)</f>
        <v>#N/A</v>
      </c>
      <c r="T277" s="86" t="e">
        <f>VLOOKUP(E277,DUKB!$A$6:$R$658,18,FALSE)</f>
        <v>#N/A</v>
      </c>
      <c r="U277" s="73" t="str">
        <f t="shared" si="59"/>
        <v/>
      </c>
      <c r="V277" s="69">
        <f t="shared" si="61"/>
        <v>0</v>
      </c>
      <c r="W277" s="138" t="e">
        <f>VLOOKUP(E277,DUKB!$A$6:$B$565,2,FALSE)</f>
        <v>#N/A</v>
      </c>
      <c r="X277" s="137" t="e">
        <f>VLOOKUP(E277,DUKB!$A$6:$T$560,19,FALSE)</f>
        <v>#N/A</v>
      </c>
      <c r="Y277" s="137"/>
      <c r="Z277" s="139">
        <f t="shared" si="62"/>
        <v>0</v>
      </c>
      <c r="AA277" s="139" t="e">
        <f t="shared" si="63"/>
        <v>#N/A</v>
      </c>
      <c r="AB277" s="139" t="e">
        <f t="shared" si="64"/>
        <v>#N/A</v>
      </c>
      <c r="AC277" s="140" t="e">
        <f t="shared" si="65"/>
        <v>#N/A</v>
      </c>
      <c r="AD277" s="140" t="e">
        <f t="shared" si="66"/>
        <v>#N/A</v>
      </c>
      <c r="AE277" s="140" t="e">
        <f t="shared" si="67"/>
        <v>#N/A</v>
      </c>
      <c r="AF277" s="141" t="e">
        <f t="shared" si="68"/>
        <v>#N/A</v>
      </c>
      <c r="AH277">
        <f t="shared" si="69"/>
        <v>0</v>
      </c>
      <c r="AI277">
        <f t="shared" si="70"/>
        <v>242</v>
      </c>
    </row>
    <row r="278" spans="1:35" ht="15.75" customHeight="1">
      <c r="A278" s="65" t="str">
        <f t="shared" si="58"/>
        <v/>
      </c>
      <c r="B278" s="65">
        <f t="shared" si="71"/>
        <v>243</v>
      </c>
      <c r="C278" s="68" t="str">
        <f t="shared" si="60"/>
        <v/>
      </c>
      <c r="D278" s="69"/>
      <c r="E278" s="82"/>
      <c r="F278" s="65" t="e">
        <f>VLOOKUP(E278,DUKB!$A$6:$R$658,3,FALSE)</f>
        <v>#N/A</v>
      </c>
      <c r="G278" s="65" t="e">
        <f>VLOOKUP(E278,DUKB!$A$6:$R$658,4,FALSE)</f>
        <v>#N/A</v>
      </c>
      <c r="H278" s="65" t="e">
        <f>VLOOKUP(E278,DUKB!$A$6:$R$658,6,FALSE)</f>
        <v>#N/A</v>
      </c>
      <c r="I278" s="65" t="e">
        <f>VLOOKUP(E278,DUKB!$A$6:$R$658,7,FALSE)</f>
        <v>#N/A</v>
      </c>
      <c r="J278" s="65" t="e">
        <f>VLOOKUP(E278,DUKB!$A$6:$R$658,8,FALSE)</f>
        <v>#N/A</v>
      </c>
      <c r="K278" s="65" t="e">
        <f>VLOOKUP(E278,DUKB!$A$6:$R$658,9,FALSE)</f>
        <v>#N/A</v>
      </c>
      <c r="L278" s="65" t="e">
        <f>VLOOKUP(E278,DUKB!$A$6:$R$658,10,FALSE)</f>
        <v>#N/A</v>
      </c>
      <c r="M278" s="65" t="e">
        <f>VLOOKUP(E278,DUKB!$A$6:$R$658,11,FALSE)</f>
        <v>#N/A</v>
      </c>
      <c r="N278" s="65" t="e">
        <f>VLOOKUP(E278,DUKB!$A$6:$R$658,12,FALSE)</f>
        <v>#N/A</v>
      </c>
      <c r="O278" s="85" t="e">
        <f>VLOOKUP(E278,DUKB!$A$6:$R$658,13,FALSE)</f>
        <v>#N/A</v>
      </c>
      <c r="P278" s="86" t="e">
        <f>VLOOKUP(E278,DUKB!$A$6:$R$658,14,FALSE)</f>
        <v>#N/A</v>
      </c>
      <c r="Q278" s="86" t="e">
        <f>VLOOKUP(E278,DUKB!$A$6:$R$658,15,FALSE)</f>
        <v>#N/A</v>
      </c>
      <c r="R278" s="86" t="e">
        <f>VLOOKUP(E278,DUKB!$A$6:$R$658,16,FALSE)</f>
        <v>#N/A</v>
      </c>
      <c r="S278" s="86" t="e">
        <f>VLOOKUP(E278,DUKB!$A$6:$R$658,17,FALSE)</f>
        <v>#N/A</v>
      </c>
      <c r="T278" s="86" t="e">
        <f>VLOOKUP(E278,DUKB!$A$6:$R$658,18,FALSE)</f>
        <v>#N/A</v>
      </c>
      <c r="U278" s="73" t="str">
        <f t="shared" si="59"/>
        <v/>
      </c>
      <c r="V278" s="69">
        <f t="shared" si="61"/>
        <v>0</v>
      </c>
      <c r="W278" s="138" t="e">
        <f>VLOOKUP(E278,DUKB!$A$6:$B$565,2,FALSE)</f>
        <v>#N/A</v>
      </c>
      <c r="X278" s="137" t="e">
        <f>VLOOKUP(E278,DUKB!$A$6:$T$560,19,FALSE)</f>
        <v>#N/A</v>
      </c>
      <c r="Y278" s="137"/>
      <c r="Z278" s="139">
        <f t="shared" si="62"/>
        <v>0</v>
      </c>
      <c r="AA278" s="139" t="e">
        <f t="shared" si="63"/>
        <v>#N/A</v>
      </c>
      <c r="AB278" s="139" t="e">
        <f t="shared" si="64"/>
        <v>#N/A</v>
      </c>
      <c r="AC278" s="140" t="e">
        <f t="shared" si="65"/>
        <v>#N/A</v>
      </c>
      <c r="AD278" s="140" t="e">
        <f t="shared" si="66"/>
        <v>#N/A</v>
      </c>
      <c r="AE278" s="140" t="e">
        <f t="shared" si="67"/>
        <v>#N/A</v>
      </c>
      <c r="AF278" s="141" t="e">
        <f t="shared" si="68"/>
        <v>#N/A</v>
      </c>
      <c r="AH278">
        <f t="shared" si="69"/>
        <v>0</v>
      </c>
      <c r="AI278">
        <f t="shared" si="70"/>
        <v>243</v>
      </c>
    </row>
    <row r="279" spans="1:35" ht="15.75" customHeight="1">
      <c r="A279" s="65" t="str">
        <f t="shared" si="58"/>
        <v/>
      </c>
      <c r="B279" s="65">
        <f t="shared" si="71"/>
        <v>244</v>
      </c>
      <c r="C279" s="68" t="str">
        <f t="shared" si="60"/>
        <v/>
      </c>
      <c r="D279" s="69"/>
      <c r="E279" s="82"/>
      <c r="F279" s="65" t="e">
        <f>VLOOKUP(E279,DUKB!$A$6:$R$658,3,FALSE)</f>
        <v>#N/A</v>
      </c>
      <c r="G279" s="65" t="e">
        <f>VLOOKUP(E279,DUKB!$A$6:$R$658,4,FALSE)</f>
        <v>#N/A</v>
      </c>
      <c r="H279" s="65" t="e">
        <f>VLOOKUP(E279,DUKB!$A$6:$R$658,6,FALSE)</f>
        <v>#N/A</v>
      </c>
      <c r="I279" s="65" t="e">
        <f>VLOOKUP(E279,DUKB!$A$6:$R$658,7,FALSE)</f>
        <v>#N/A</v>
      </c>
      <c r="J279" s="65" t="e">
        <f>VLOOKUP(E279,DUKB!$A$6:$R$658,8,FALSE)</f>
        <v>#N/A</v>
      </c>
      <c r="K279" s="65" t="e">
        <f>VLOOKUP(E279,DUKB!$A$6:$R$658,9,FALSE)</f>
        <v>#N/A</v>
      </c>
      <c r="L279" s="65" t="e">
        <f>VLOOKUP(E279,DUKB!$A$6:$R$658,10,FALSE)</f>
        <v>#N/A</v>
      </c>
      <c r="M279" s="65" t="e">
        <f>VLOOKUP(E279,DUKB!$A$6:$R$658,11,FALSE)</f>
        <v>#N/A</v>
      </c>
      <c r="N279" s="65" t="e">
        <f>VLOOKUP(E279,DUKB!$A$6:$R$658,12,FALSE)</f>
        <v>#N/A</v>
      </c>
      <c r="O279" s="85" t="e">
        <f>VLOOKUP(E279,DUKB!$A$6:$R$658,13,FALSE)</f>
        <v>#N/A</v>
      </c>
      <c r="P279" s="86" t="e">
        <f>VLOOKUP(E279,DUKB!$A$6:$R$658,14,FALSE)</f>
        <v>#N/A</v>
      </c>
      <c r="Q279" s="86" t="e">
        <f>VLOOKUP(E279,DUKB!$A$6:$R$658,15,FALSE)</f>
        <v>#N/A</v>
      </c>
      <c r="R279" s="86" t="e">
        <f>VLOOKUP(E279,DUKB!$A$6:$R$658,16,FALSE)</f>
        <v>#N/A</v>
      </c>
      <c r="S279" s="86" t="e">
        <f>VLOOKUP(E279,DUKB!$A$6:$R$658,17,FALSE)</f>
        <v>#N/A</v>
      </c>
      <c r="T279" s="86" t="e">
        <f>VLOOKUP(E279,DUKB!$A$6:$R$658,18,FALSE)</f>
        <v>#N/A</v>
      </c>
      <c r="U279" s="73" t="str">
        <f t="shared" si="59"/>
        <v/>
      </c>
      <c r="V279" s="69">
        <f t="shared" si="61"/>
        <v>0</v>
      </c>
      <c r="W279" s="138" t="e">
        <f>VLOOKUP(E279,DUKB!$A$6:$B$565,2,FALSE)</f>
        <v>#N/A</v>
      </c>
      <c r="X279" s="137" t="e">
        <f>VLOOKUP(E279,DUKB!$A$6:$T$560,19,FALSE)</f>
        <v>#N/A</v>
      </c>
      <c r="Y279" s="137"/>
      <c r="Z279" s="139">
        <f t="shared" si="62"/>
        <v>0</v>
      </c>
      <c r="AA279" s="139" t="e">
        <f t="shared" si="63"/>
        <v>#N/A</v>
      </c>
      <c r="AB279" s="139" t="e">
        <f t="shared" si="64"/>
        <v>#N/A</v>
      </c>
      <c r="AC279" s="140" t="e">
        <f t="shared" si="65"/>
        <v>#N/A</v>
      </c>
      <c r="AD279" s="140" t="e">
        <f t="shared" si="66"/>
        <v>#N/A</v>
      </c>
      <c r="AE279" s="140" t="e">
        <f t="shared" si="67"/>
        <v>#N/A</v>
      </c>
      <c r="AF279" s="141" t="e">
        <f t="shared" si="68"/>
        <v>#N/A</v>
      </c>
      <c r="AH279">
        <f t="shared" si="69"/>
        <v>0</v>
      </c>
      <c r="AI279">
        <f t="shared" si="70"/>
        <v>244</v>
      </c>
    </row>
    <row r="280" spans="1:35" ht="15.75" customHeight="1">
      <c r="A280" s="65" t="str">
        <f t="shared" si="58"/>
        <v/>
      </c>
      <c r="B280" s="65">
        <f t="shared" si="71"/>
        <v>245</v>
      </c>
      <c r="C280" s="68" t="str">
        <f t="shared" si="60"/>
        <v/>
      </c>
      <c r="D280" s="69"/>
      <c r="E280" s="82"/>
      <c r="F280" s="65" t="e">
        <f>VLOOKUP(E280,DUKB!$A$6:$R$658,3,FALSE)</f>
        <v>#N/A</v>
      </c>
      <c r="G280" s="65" t="e">
        <f>VLOOKUP(E280,DUKB!$A$6:$R$658,4,FALSE)</f>
        <v>#N/A</v>
      </c>
      <c r="H280" s="65" t="e">
        <f>VLOOKUP(E280,DUKB!$A$6:$R$658,6,FALSE)</f>
        <v>#N/A</v>
      </c>
      <c r="I280" s="65" t="e">
        <f>VLOOKUP(E280,DUKB!$A$6:$R$658,7,FALSE)</f>
        <v>#N/A</v>
      </c>
      <c r="J280" s="65" t="e">
        <f>VLOOKUP(E280,DUKB!$A$6:$R$658,8,FALSE)</f>
        <v>#N/A</v>
      </c>
      <c r="K280" s="65" t="e">
        <f>VLOOKUP(E280,DUKB!$A$6:$R$658,9,FALSE)</f>
        <v>#N/A</v>
      </c>
      <c r="L280" s="65" t="e">
        <f>VLOOKUP(E280,DUKB!$A$6:$R$658,10,FALSE)</f>
        <v>#N/A</v>
      </c>
      <c r="M280" s="65" t="e">
        <f>VLOOKUP(E280,DUKB!$A$6:$R$658,11,FALSE)</f>
        <v>#N/A</v>
      </c>
      <c r="N280" s="65" t="e">
        <f>VLOOKUP(E280,DUKB!$A$6:$R$658,12,FALSE)</f>
        <v>#N/A</v>
      </c>
      <c r="O280" s="85" t="e">
        <f>VLOOKUP(E280,DUKB!$A$6:$R$658,13,FALSE)</f>
        <v>#N/A</v>
      </c>
      <c r="P280" s="86" t="e">
        <f>VLOOKUP(E280,DUKB!$A$6:$R$658,14,FALSE)</f>
        <v>#N/A</v>
      </c>
      <c r="Q280" s="86" t="e">
        <f>VLOOKUP(E280,DUKB!$A$6:$R$658,15,FALSE)</f>
        <v>#N/A</v>
      </c>
      <c r="R280" s="86" t="e">
        <f>VLOOKUP(E280,DUKB!$A$6:$R$658,16,FALSE)</f>
        <v>#N/A</v>
      </c>
      <c r="S280" s="86" t="e">
        <f>VLOOKUP(E280,DUKB!$A$6:$R$658,17,FALSE)</f>
        <v>#N/A</v>
      </c>
      <c r="T280" s="86" t="e">
        <f>VLOOKUP(E280,DUKB!$A$6:$R$658,18,FALSE)</f>
        <v>#N/A</v>
      </c>
      <c r="U280" s="73" t="str">
        <f t="shared" si="59"/>
        <v/>
      </c>
      <c r="V280" s="69">
        <f t="shared" si="61"/>
        <v>0</v>
      </c>
      <c r="W280" s="138" t="e">
        <f>VLOOKUP(E280,DUKB!$A$6:$B$565,2,FALSE)</f>
        <v>#N/A</v>
      </c>
      <c r="X280" s="137" t="e">
        <f>VLOOKUP(E280,DUKB!$A$6:$T$560,19,FALSE)</f>
        <v>#N/A</v>
      </c>
      <c r="Y280" s="137"/>
      <c r="Z280" s="139">
        <f t="shared" si="62"/>
        <v>0</v>
      </c>
      <c r="AA280" s="139" t="e">
        <f t="shared" si="63"/>
        <v>#N/A</v>
      </c>
      <c r="AB280" s="139" t="e">
        <f t="shared" si="64"/>
        <v>#N/A</v>
      </c>
      <c r="AC280" s="140" t="e">
        <f t="shared" si="65"/>
        <v>#N/A</v>
      </c>
      <c r="AD280" s="140" t="e">
        <f t="shared" si="66"/>
        <v>#N/A</v>
      </c>
      <c r="AE280" s="140" t="e">
        <f t="shared" si="67"/>
        <v>#N/A</v>
      </c>
      <c r="AF280" s="141" t="e">
        <f t="shared" si="68"/>
        <v>#N/A</v>
      </c>
      <c r="AH280">
        <f t="shared" si="69"/>
        <v>0</v>
      </c>
      <c r="AI280">
        <f t="shared" si="70"/>
        <v>245</v>
      </c>
    </row>
    <row r="281" spans="1:35" ht="15.75" customHeight="1">
      <c r="A281" s="65" t="str">
        <f t="shared" si="58"/>
        <v/>
      </c>
      <c r="B281" s="65">
        <f t="shared" si="71"/>
        <v>246</v>
      </c>
      <c r="C281" s="68" t="str">
        <f t="shared" si="60"/>
        <v/>
      </c>
      <c r="D281" s="69"/>
      <c r="E281" s="82"/>
      <c r="F281" s="65" t="e">
        <f>VLOOKUP(E281,DUKB!$A$6:$R$658,3,FALSE)</f>
        <v>#N/A</v>
      </c>
      <c r="G281" s="65" t="e">
        <f>VLOOKUP(E281,DUKB!$A$6:$R$658,4,FALSE)</f>
        <v>#N/A</v>
      </c>
      <c r="H281" s="65" t="e">
        <f>VLOOKUP(E281,DUKB!$A$6:$R$658,6,FALSE)</f>
        <v>#N/A</v>
      </c>
      <c r="I281" s="65" t="e">
        <f>VLOOKUP(E281,DUKB!$A$6:$R$658,7,FALSE)</f>
        <v>#N/A</v>
      </c>
      <c r="J281" s="65" t="e">
        <f>VLOOKUP(E281,DUKB!$A$6:$R$658,8,FALSE)</f>
        <v>#N/A</v>
      </c>
      <c r="K281" s="65" t="e">
        <f>VLOOKUP(E281,DUKB!$A$6:$R$658,9,FALSE)</f>
        <v>#N/A</v>
      </c>
      <c r="L281" s="65" t="e">
        <f>VLOOKUP(E281,DUKB!$A$6:$R$658,10,FALSE)</f>
        <v>#N/A</v>
      </c>
      <c r="M281" s="65" t="e">
        <f>VLOOKUP(E281,DUKB!$A$6:$R$658,11,FALSE)</f>
        <v>#N/A</v>
      </c>
      <c r="N281" s="65" t="e">
        <f>VLOOKUP(E281,DUKB!$A$6:$R$658,12,FALSE)</f>
        <v>#N/A</v>
      </c>
      <c r="O281" s="85" t="e">
        <f>VLOOKUP(E281,DUKB!$A$6:$R$658,13,FALSE)</f>
        <v>#N/A</v>
      </c>
      <c r="P281" s="86" t="e">
        <f>VLOOKUP(E281,DUKB!$A$6:$R$658,14,FALSE)</f>
        <v>#N/A</v>
      </c>
      <c r="Q281" s="86" t="e">
        <f>VLOOKUP(E281,DUKB!$A$6:$R$658,15,FALSE)</f>
        <v>#N/A</v>
      </c>
      <c r="R281" s="86" t="e">
        <f>VLOOKUP(E281,DUKB!$A$6:$R$658,16,FALSE)</f>
        <v>#N/A</v>
      </c>
      <c r="S281" s="86" t="e">
        <f>VLOOKUP(E281,DUKB!$A$6:$R$658,17,FALSE)</f>
        <v>#N/A</v>
      </c>
      <c r="T281" s="86" t="e">
        <f>VLOOKUP(E281,DUKB!$A$6:$R$658,18,FALSE)</f>
        <v>#N/A</v>
      </c>
      <c r="U281" s="73" t="str">
        <f t="shared" si="59"/>
        <v/>
      </c>
      <c r="V281" s="69">
        <f t="shared" si="61"/>
        <v>0</v>
      </c>
      <c r="W281" s="138" t="e">
        <f>VLOOKUP(E281,DUKB!$A$6:$B$565,2,FALSE)</f>
        <v>#N/A</v>
      </c>
      <c r="X281" s="137" t="e">
        <f>VLOOKUP(E281,DUKB!$A$6:$T$560,19,FALSE)</f>
        <v>#N/A</v>
      </c>
      <c r="Y281" s="137"/>
      <c r="Z281" s="139">
        <f t="shared" si="62"/>
        <v>0</v>
      </c>
      <c r="AA281" s="139" t="e">
        <f t="shared" si="63"/>
        <v>#N/A</v>
      </c>
      <c r="AB281" s="139" t="e">
        <f t="shared" si="64"/>
        <v>#N/A</v>
      </c>
      <c r="AC281" s="140" t="e">
        <f t="shared" si="65"/>
        <v>#N/A</v>
      </c>
      <c r="AD281" s="140" t="e">
        <f t="shared" si="66"/>
        <v>#N/A</v>
      </c>
      <c r="AE281" s="140" t="e">
        <f t="shared" si="67"/>
        <v>#N/A</v>
      </c>
      <c r="AF281" s="141" t="e">
        <f t="shared" si="68"/>
        <v>#N/A</v>
      </c>
      <c r="AH281">
        <f t="shared" si="69"/>
        <v>0</v>
      </c>
      <c r="AI281">
        <f t="shared" si="70"/>
        <v>246</v>
      </c>
    </row>
    <row r="282" spans="1:35" ht="15.75" customHeight="1">
      <c r="A282" s="65" t="str">
        <f t="shared" si="58"/>
        <v/>
      </c>
      <c r="B282" s="65">
        <f t="shared" si="71"/>
        <v>247</v>
      </c>
      <c r="C282" s="68" t="str">
        <f t="shared" si="60"/>
        <v/>
      </c>
      <c r="D282" s="69"/>
      <c r="E282" s="82"/>
      <c r="F282" s="65" t="e">
        <f>VLOOKUP(E282,DUKB!$A$6:$R$658,3,FALSE)</f>
        <v>#N/A</v>
      </c>
      <c r="G282" s="65" t="e">
        <f>VLOOKUP(E282,DUKB!$A$6:$R$658,4,FALSE)</f>
        <v>#N/A</v>
      </c>
      <c r="H282" s="65" t="e">
        <f>VLOOKUP(E282,DUKB!$A$6:$R$658,6,FALSE)</f>
        <v>#N/A</v>
      </c>
      <c r="I282" s="65" t="e">
        <f>VLOOKUP(E282,DUKB!$A$6:$R$658,7,FALSE)</f>
        <v>#N/A</v>
      </c>
      <c r="J282" s="65" t="e">
        <f>VLOOKUP(E282,DUKB!$A$6:$R$658,8,FALSE)</f>
        <v>#N/A</v>
      </c>
      <c r="K282" s="65" t="e">
        <f>VLOOKUP(E282,DUKB!$A$6:$R$658,9,FALSE)</f>
        <v>#N/A</v>
      </c>
      <c r="L282" s="65" t="e">
        <f>VLOOKUP(E282,DUKB!$A$6:$R$658,10,FALSE)</f>
        <v>#N/A</v>
      </c>
      <c r="M282" s="65" t="e">
        <f>VLOOKUP(E282,DUKB!$A$6:$R$658,11,FALSE)</f>
        <v>#N/A</v>
      </c>
      <c r="N282" s="65" t="e">
        <f>VLOOKUP(E282,DUKB!$A$6:$R$658,12,FALSE)</f>
        <v>#N/A</v>
      </c>
      <c r="O282" s="85" t="e">
        <f>VLOOKUP(E282,DUKB!$A$6:$R$658,13,FALSE)</f>
        <v>#N/A</v>
      </c>
      <c r="P282" s="86" t="e">
        <f>VLOOKUP(E282,DUKB!$A$6:$R$658,14,FALSE)</f>
        <v>#N/A</v>
      </c>
      <c r="Q282" s="86" t="e">
        <f>VLOOKUP(E282,DUKB!$A$6:$R$658,15,FALSE)</f>
        <v>#N/A</v>
      </c>
      <c r="R282" s="86" t="e">
        <f>VLOOKUP(E282,DUKB!$A$6:$R$658,16,FALSE)</f>
        <v>#N/A</v>
      </c>
      <c r="S282" s="86" t="e">
        <f>VLOOKUP(E282,DUKB!$A$6:$R$658,17,FALSE)</f>
        <v>#N/A</v>
      </c>
      <c r="T282" s="86" t="e">
        <f>VLOOKUP(E282,DUKB!$A$6:$R$658,18,FALSE)</f>
        <v>#N/A</v>
      </c>
      <c r="U282" s="73" t="str">
        <f t="shared" si="59"/>
        <v/>
      </c>
      <c r="V282" s="69">
        <f t="shared" si="61"/>
        <v>0</v>
      </c>
      <c r="W282" s="138" t="e">
        <f>VLOOKUP(E282,DUKB!$A$6:$B$565,2,FALSE)</f>
        <v>#N/A</v>
      </c>
      <c r="X282" s="137" t="e">
        <f>VLOOKUP(E282,DUKB!$A$6:$T$560,19,FALSE)</f>
        <v>#N/A</v>
      </c>
      <c r="Y282" s="137"/>
      <c r="Z282" s="139">
        <f t="shared" si="62"/>
        <v>0</v>
      </c>
      <c r="AA282" s="139" t="e">
        <f t="shared" si="63"/>
        <v>#N/A</v>
      </c>
      <c r="AB282" s="139" t="e">
        <f t="shared" si="64"/>
        <v>#N/A</v>
      </c>
      <c r="AC282" s="140" t="e">
        <f t="shared" si="65"/>
        <v>#N/A</v>
      </c>
      <c r="AD282" s="140" t="e">
        <f t="shared" si="66"/>
        <v>#N/A</v>
      </c>
      <c r="AE282" s="140" t="e">
        <f t="shared" si="67"/>
        <v>#N/A</v>
      </c>
      <c r="AF282" s="141" t="e">
        <f t="shared" si="68"/>
        <v>#N/A</v>
      </c>
      <c r="AH282">
        <f t="shared" si="69"/>
        <v>0</v>
      </c>
      <c r="AI282">
        <f t="shared" si="70"/>
        <v>247</v>
      </c>
    </row>
    <row r="283" spans="1:35" ht="15.75" customHeight="1">
      <c r="A283" s="65" t="str">
        <f t="shared" si="58"/>
        <v/>
      </c>
      <c r="B283" s="65">
        <f t="shared" si="71"/>
        <v>248</v>
      </c>
      <c r="C283" s="68" t="str">
        <f t="shared" si="60"/>
        <v/>
      </c>
      <c r="D283" s="69"/>
      <c r="E283" s="82"/>
      <c r="F283" s="65" t="e">
        <f>VLOOKUP(E283,DUKB!$A$6:$R$658,3,FALSE)</f>
        <v>#N/A</v>
      </c>
      <c r="G283" s="65" t="e">
        <f>VLOOKUP(E283,DUKB!$A$6:$R$658,4,FALSE)</f>
        <v>#N/A</v>
      </c>
      <c r="H283" s="65" t="e">
        <f>VLOOKUP(E283,DUKB!$A$6:$R$658,6,FALSE)</f>
        <v>#N/A</v>
      </c>
      <c r="I283" s="65" t="e">
        <f>VLOOKUP(E283,DUKB!$A$6:$R$658,7,FALSE)</f>
        <v>#N/A</v>
      </c>
      <c r="J283" s="65" t="e">
        <f>VLOOKUP(E283,DUKB!$A$6:$R$658,8,FALSE)</f>
        <v>#N/A</v>
      </c>
      <c r="K283" s="65" t="e">
        <f>VLOOKUP(E283,DUKB!$A$6:$R$658,9,FALSE)</f>
        <v>#N/A</v>
      </c>
      <c r="L283" s="65" t="e">
        <f>VLOOKUP(E283,DUKB!$A$6:$R$658,10,FALSE)</f>
        <v>#N/A</v>
      </c>
      <c r="M283" s="65" t="e">
        <f>VLOOKUP(E283,DUKB!$A$6:$R$658,11,FALSE)</f>
        <v>#N/A</v>
      </c>
      <c r="N283" s="65" t="e">
        <f>VLOOKUP(E283,DUKB!$A$6:$R$658,12,FALSE)</f>
        <v>#N/A</v>
      </c>
      <c r="O283" s="85" t="e">
        <f>VLOOKUP(E283,DUKB!$A$6:$R$658,13,FALSE)</f>
        <v>#N/A</v>
      </c>
      <c r="P283" s="86" t="e">
        <f>VLOOKUP(E283,DUKB!$A$6:$R$658,14,FALSE)</f>
        <v>#N/A</v>
      </c>
      <c r="Q283" s="86" t="e">
        <f>VLOOKUP(E283,DUKB!$A$6:$R$658,15,FALSE)</f>
        <v>#N/A</v>
      </c>
      <c r="R283" s="86" t="e">
        <f>VLOOKUP(E283,DUKB!$A$6:$R$658,16,FALSE)</f>
        <v>#N/A</v>
      </c>
      <c r="S283" s="86" t="e">
        <f>VLOOKUP(E283,DUKB!$A$6:$R$658,17,FALSE)</f>
        <v>#N/A</v>
      </c>
      <c r="T283" s="86" t="e">
        <f>VLOOKUP(E283,DUKB!$A$6:$R$658,18,FALSE)</f>
        <v>#N/A</v>
      </c>
      <c r="U283" s="73" t="str">
        <f t="shared" si="59"/>
        <v/>
      </c>
      <c r="V283" s="69">
        <f t="shared" si="61"/>
        <v>0</v>
      </c>
      <c r="W283" s="138" t="e">
        <f>VLOOKUP(E283,DUKB!$A$6:$B$565,2,FALSE)</f>
        <v>#N/A</v>
      </c>
      <c r="X283" s="137" t="e">
        <f>VLOOKUP(E283,DUKB!$A$6:$T$560,19,FALSE)</f>
        <v>#N/A</v>
      </c>
      <c r="Y283" s="137"/>
      <c r="Z283" s="139">
        <f t="shared" si="62"/>
        <v>0</v>
      </c>
      <c r="AA283" s="139" t="e">
        <f t="shared" si="63"/>
        <v>#N/A</v>
      </c>
      <c r="AB283" s="139" t="e">
        <f t="shared" si="64"/>
        <v>#N/A</v>
      </c>
      <c r="AC283" s="140" t="e">
        <f t="shared" si="65"/>
        <v>#N/A</v>
      </c>
      <c r="AD283" s="140" t="e">
        <f t="shared" si="66"/>
        <v>#N/A</v>
      </c>
      <c r="AE283" s="140" t="e">
        <f t="shared" si="67"/>
        <v>#N/A</v>
      </c>
      <c r="AF283" s="141" t="e">
        <f t="shared" si="68"/>
        <v>#N/A</v>
      </c>
      <c r="AH283">
        <f t="shared" si="69"/>
        <v>0</v>
      </c>
      <c r="AI283">
        <f t="shared" si="70"/>
        <v>248</v>
      </c>
    </row>
    <row r="284" spans="1:35" ht="15.75" customHeight="1">
      <c r="A284" s="65" t="str">
        <f t="shared" si="58"/>
        <v/>
      </c>
      <c r="B284" s="65">
        <f t="shared" si="71"/>
        <v>249</v>
      </c>
      <c r="C284" s="68" t="str">
        <f t="shared" si="60"/>
        <v/>
      </c>
      <c r="D284" s="69"/>
      <c r="E284" s="82"/>
      <c r="F284" s="65" t="e">
        <f>VLOOKUP(E284,DUKB!$A$6:$R$658,3,FALSE)</f>
        <v>#N/A</v>
      </c>
      <c r="G284" s="65" t="e">
        <f>VLOOKUP(E284,DUKB!$A$6:$R$658,4,FALSE)</f>
        <v>#N/A</v>
      </c>
      <c r="H284" s="65" t="e">
        <f>VLOOKUP(E284,DUKB!$A$6:$R$658,6,FALSE)</f>
        <v>#N/A</v>
      </c>
      <c r="I284" s="65" t="e">
        <f>VLOOKUP(E284,DUKB!$A$6:$R$658,7,FALSE)</f>
        <v>#N/A</v>
      </c>
      <c r="J284" s="65" t="e">
        <f>VLOOKUP(E284,DUKB!$A$6:$R$658,8,FALSE)</f>
        <v>#N/A</v>
      </c>
      <c r="K284" s="65" t="e">
        <f>VLOOKUP(E284,DUKB!$A$6:$R$658,9,FALSE)</f>
        <v>#N/A</v>
      </c>
      <c r="L284" s="65" t="e">
        <f>VLOOKUP(E284,DUKB!$A$6:$R$658,10,FALSE)</f>
        <v>#N/A</v>
      </c>
      <c r="M284" s="65" t="e">
        <f>VLOOKUP(E284,DUKB!$A$6:$R$658,11,FALSE)</f>
        <v>#N/A</v>
      </c>
      <c r="N284" s="65" t="e">
        <f>VLOOKUP(E284,DUKB!$A$6:$R$658,12,FALSE)</f>
        <v>#N/A</v>
      </c>
      <c r="O284" s="85" t="e">
        <f>VLOOKUP(E284,DUKB!$A$6:$R$658,13,FALSE)</f>
        <v>#N/A</v>
      </c>
      <c r="P284" s="86" t="e">
        <f>VLOOKUP(E284,DUKB!$A$6:$R$658,14,FALSE)</f>
        <v>#N/A</v>
      </c>
      <c r="Q284" s="86" t="e">
        <f>VLOOKUP(E284,DUKB!$A$6:$R$658,15,FALSE)</f>
        <v>#N/A</v>
      </c>
      <c r="R284" s="86" t="e">
        <f>VLOOKUP(E284,DUKB!$A$6:$R$658,16,FALSE)</f>
        <v>#N/A</v>
      </c>
      <c r="S284" s="86" t="e">
        <f>VLOOKUP(E284,DUKB!$A$6:$R$658,17,FALSE)</f>
        <v>#N/A</v>
      </c>
      <c r="T284" s="86" t="e">
        <f>VLOOKUP(E284,DUKB!$A$6:$R$658,18,FALSE)</f>
        <v>#N/A</v>
      </c>
      <c r="U284" s="73" t="str">
        <f t="shared" si="59"/>
        <v/>
      </c>
      <c r="V284" s="69">
        <f t="shared" si="61"/>
        <v>0</v>
      </c>
      <c r="W284" s="138" t="e">
        <f>VLOOKUP(E284,DUKB!$A$6:$B$565,2,FALSE)</f>
        <v>#N/A</v>
      </c>
      <c r="X284" s="137" t="e">
        <f>VLOOKUP(E284,DUKB!$A$6:$T$560,19,FALSE)</f>
        <v>#N/A</v>
      </c>
      <c r="Y284" s="137"/>
      <c r="Z284" s="139">
        <f t="shared" si="62"/>
        <v>0</v>
      </c>
      <c r="AA284" s="139" t="e">
        <f t="shared" si="63"/>
        <v>#N/A</v>
      </c>
      <c r="AB284" s="139" t="e">
        <f t="shared" si="64"/>
        <v>#N/A</v>
      </c>
      <c r="AC284" s="140" t="e">
        <f t="shared" si="65"/>
        <v>#N/A</v>
      </c>
      <c r="AD284" s="140" t="e">
        <f t="shared" si="66"/>
        <v>#N/A</v>
      </c>
      <c r="AE284" s="140" t="e">
        <f t="shared" si="67"/>
        <v>#N/A</v>
      </c>
      <c r="AF284" s="141" t="e">
        <f t="shared" si="68"/>
        <v>#N/A</v>
      </c>
      <c r="AH284">
        <f t="shared" si="69"/>
        <v>0</v>
      </c>
      <c r="AI284">
        <f t="shared" si="70"/>
        <v>249</v>
      </c>
    </row>
    <row r="285" spans="1:35" ht="15.75" customHeight="1">
      <c r="A285" s="65" t="str">
        <f t="shared" si="58"/>
        <v/>
      </c>
      <c r="B285" s="65">
        <f t="shared" si="71"/>
        <v>250</v>
      </c>
      <c r="C285" s="68" t="str">
        <f t="shared" si="60"/>
        <v/>
      </c>
      <c r="D285" s="69"/>
      <c r="E285" s="82"/>
      <c r="F285" s="65" t="e">
        <f>VLOOKUP(E285,DUKB!$A$6:$R$658,3,FALSE)</f>
        <v>#N/A</v>
      </c>
      <c r="G285" s="65" t="e">
        <f>VLOOKUP(E285,DUKB!$A$6:$R$658,4,FALSE)</f>
        <v>#N/A</v>
      </c>
      <c r="H285" s="65" t="e">
        <f>VLOOKUP(E285,DUKB!$A$6:$R$658,6,FALSE)</f>
        <v>#N/A</v>
      </c>
      <c r="I285" s="65" t="e">
        <f>VLOOKUP(E285,DUKB!$A$6:$R$658,7,FALSE)</f>
        <v>#N/A</v>
      </c>
      <c r="J285" s="65" t="e">
        <f>VLOOKUP(E285,DUKB!$A$6:$R$658,8,FALSE)</f>
        <v>#N/A</v>
      </c>
      <c r="K285" s="65" t="e">
        <f>VLOOKUP(E285,DUKB!$A$6:$R$658,9,FALSE)</f>
        <v>#N/A</v>
      </c>
      <c r="L285" s="65" t="e">
        <f>VLOOKUP(E285,DUKB!$A$6:$R$658,10,FALSE)</f>
        <v>#N/A</v>
      </c>
      <c r="M285" s="65" t="e">
        <f>VLOOKUP(E285,DUKB!$A$6:$R$658,11,FALSE)</f>
        <v>#N/A</v>
      </c>
      <c r="N285" s="65" t="e">
        <f>VLOOKUP(E285,DUKB!$A$6:$R$658,12,FALSE)</f>
        <v>#N/A</v>
      </c>
      <c r="O285" s="85" t="e">
        <f>VLOOKUP(E285,DUKB!$A$6:$R$658,13,FALSE)</f>
        <v>#N/A</v>
      </c>
      <c r="P285" s="86" t="e">
        <f>VLOOKUP(E285,DUKB!$A$6:$R$658,14,FALSE)</f>
        <v>#N/A</v>
      </c>
      <c r="Q285" s="86" t="e">
        <f>VLOOKUP(E285,DUKB!$A$6:$R$658,15,FALSE)</f>
        <v>#N/A</v>
      </c>
      <c r="R285" s="86" t="e">
        <f>VLOOKUP(E285,DUKB!$A$6:$R$658,16,FALSE)</f>
        <v>#N/A</v>
      </c>
      <c r="S285" s="86" t="e">
        <f>VLOOKUP(E285,DUKB!$A$6:$R$658,17,FALSE)</f>
        <v>#N/A</v>
      </c>
      <c r="T285" s="86" t="e">
        <f>VLOOKUP(E285,DUKB!$A$6:$R$658,18,FALSE)</f>
        <v>#N/A</v>
      </c>
      <c r="U285" s="73" t="str">
        <f t="shared" si="59"/>
        <v/>
      </c>
      <c r="V285" s="69">
        <f t="shared" si="61"/>
        <v>0</v>
      </c>
      <c r="W285" s="138" t="e">
        <f>VLOOKUP(E285,DUKB!$A$6:$B$565,2,FALSE)</f>
        <v>#N/A</v>
      </c>
      <c r="X285" s="137" t="e">
        <f>VLOOKUP(E285,DUKB!$A$6:$T$560,19,FALSE)</f>
        <v>#N/A</v>
      </c>
      <c r="Y285" s="137"/>
      <c r="Z285" s="139">
        <f t="shared" si="62"/>
        <v>0</v>
      </c>
      <c r="AA285" s="139" t="e">
        <f t="shared" si="63"/>
        <v>#N/A</v>
      </c>
      <c r="AB285" s="139" t="e">
        <f t="shared" si="64"/>
        <v>#N/A</v>
      </c>
      <c r="AC285" s="140" t="e">
        <f t="shared" si="65"/>
        <v>#N/A</v>
      </c>
      <c r="AD285" s="140" t="e">
        <f t="shared" si="66"/>
        <v>#N/A</v>
      </c>
      <c r="AE285" s="140" t="e">
        <f t="shared" si="67"/>
        <v>#N/A</v>
      </c>
      <c r="AF285" s="141" t="e">
        <f t="shared" si="68"/>
        <v>#N/A</v>
      </c>
      <c r="AH285">
        <f t="shared" si="69"/>
        <v>0</v>
      </c>
      <c r="AI285">
        <f t="shared" si="70"/>
        <v>250</v>
      </c>
    </row>
    <row r="286" spans="1:35" ht="15.75" customHeight="1">
      <c r="A286" s="65" t="str">
        <f t="shared" si="58"/>
        <v/>
      </c>
      <c r="B286" s="65">
        <f t="shared" si="71"/>
        <v>251</v>
      </c>
      <c r="C286" s="68" t="str">
        <f t="shared" si="60"/>
        <v/>
      </c>
      <c r="D286" s="69"/>
      <c r="E286" s="82"/>
      <c r="F286" s="65" t="e">
        <f>VLOOKUP(E286,DUKB!$A$6:$R$658,3,FALSE)</f>
        <v>#N/A</v>
      </c>
      <c r="G286" s="65" t="e">
        <f>VLOOKUP(E286,DUKB!$A$6:$R$658,4,FALSE)</f>
        <v>#N/A</v>
      </c>
      <c r="H286" s="65" t="e">
        <f>VLOOKUP(E286,DUKB!$A$6:$R$658,6,FALSE)</f>
        <v>#N/A</v>
      </c>
      <c r="I286" s="65" t="e">
        <f>VLOOKUP(E286,DUKB!$A$6:$R$658,7,FALSE)</f>
        <v>#N/A</v>
      </c>
      <c r="J286" s="65" t="e">
        <f>VLOOKUP(E286,DUKB!$A$6:$R$658,8,FALSE)</f>
        <v>#N/A</v>
      </c>
      <c r="K286" s="65" t="e">
        <f>VLOOKUP(E286,DUKB!$A$6:$R$658,9,FALSE)</f>
        <v>#N/A</v>
      </c>
      <c r="L286" s="65" t="e">
        <f>VLOOKUP(E286,DUKB!$A$6:$R$658,10,FALSE)</f>
        <v>#N/A</v>
      </c>
      <c r="M286" s="65" t="e">
        <f>VLOOKUP(E286,DUKB!$A$6:$R$658,11,FALSE)</f>
        <v>#N/A</v>
      </c>
      <c r="N286" s="65" t="e">
        <f>VLOOKUP(E286,DUKB!$A$6:$R$658,12,FALSE)</f>
        <v>#N/A</v>
      </c>
      <c r="O286" s="85" t="e">
        <f>VLOOKUP(E286,DUKB!$A$6:$R$658,13,FALSE)</f>
        <v>#N/A</v>
      </c>
      <c r="P286" s="86" t="e">
        <f>VLOOKUP(E286,DUKB!$A$6:$R$658,14,FALSE)</f>
        <v>#N/A</v>
      </c>
      <c r="Q286" s="86" t="e">
        <f>VLOOKUP(E286,DUKB!$A$6:$R$658,15,FALSE)</f>
        <v>#N/A</v>
      </c>
      <c r="R286" s="86" t="e">
        <f>VLOOKUP(E286,DUKB!$A$6:$R$658,16,FALSE)</f>
        <v>#N/A</v>
      </c>
      <c r="S286" s="86" t="e">
        <f>VLOOKUP(E286,DUKB!$A$6:$R$658,17,FALSE)</f>
        <v>#N/A</v>
      </c>
      <c r="T286" s="86" t="e">
        <f>VLOOKUP(E286,DUKB!$A$6:$R$658,18,FALSE)</f>
        <v>#N/A</v>
      </c>
      <c r="U286" s="73" t="str">
        <f t="shared" si="59"/>
        <v/>
      </c>
      <c r="V286" s="69">
        <f t="shared" si="61"/>
        <v>0</v>
      </c>
      <c r="W286" s="138" t="e">
        <f>VLOOKUP(E286,DUKB!$A$6:$B$565,2,FALSE)</f>
        <v>#N/A</v>
      </c>
      <c r="X286" s="137" t="e">
        <f>VLOOKUP(E286,DUKB!$A$6:$T$560,19,FALSE)</f>
        <v>#N/A</v>
      </c>
      <c r="Y286" s="137"/>
      <c r="Z286" s="139">
        <f t="shared" si="62"/>
        <v>0</v>
      </c>
      <c r="AA286" s="139" t="e">
        <f t="shared" si="63"/>
        <v>#N/A</v>
      </c>
      <c r="AB286" s="139" t="e">
        <f t="shared" si="64"/>
        <v>#N/A</v>
      </c>
      <c r="AC286" s="140" t="e">
        <f t="shared" si="65"/>
        <v>#N/A</v>
      </c>
      <c r="AD286" s="140" t="e">
        <f t="shared" si="66"/>
        <v>#N/A</v>
      </c>
      <c r="AE286" s="140" t="e">
        <f t="shared" si="67"/>
        <v>#N/A</v>
      </c>
      <c r="AF286" s="141" t="e">
        <f t="shared" si="68"/>
        <v>#N/A</v>
      </c>
      <c r="AH286">
        <f t="shared" si="69"/>
        <v>0</v>
      </c>
      <c r="AI286">
        <f t="shared" si="70"/>
        <v>251</v>
      </c>
    </row>
    <row r="287" spans="1:35" ht="15.75" customHeight="1">
      <c r="A287" s="65" t="str">
        <f t="shared" si="58"/>
        <v/>
      </c>
      <c r="B287" s="65">
        <f t="shared" si="71"/>
        <v>252</v>
      </c>
      <c r="C287" s="68" t="str">
        <f t="shared" si="60"/>
        <v/>
      </c>
      <c r="D287" s="69"/>
      <c r="E287" s="82"/>
      <c r="F287" s="65" t="e">
        <f>VLOOKUP(E287,DUKB!$A$6:$R$658,3,FALSE)</f>
        <v>#N/A</v>
      </c>
      <c r="G287" s="65" t="e">
        <f>VLOOKUP(E287,DUKB!$A$6:$R$658,4,FALSE)</f>
        <v>#N/A</v>
      </c>
      <c r="H287" s="65" t="e">
        <f>VLOOKUP(E287,DUKB!$A$6:$R$658,6,FALSE)</f>
        <v>#N/A</v>
      </c>
      <c r="I287" s="65" t="e">
        <f>VLOOKUP(E287,DUKB!$A$6:$R$658,7,FALSE)</f>
        <v>#N/A</v>
      </c>
      <c r="J287" s="65" t="e">
        <f>VLOOKUP(E287,DUKB!$A$6:$R$658,8,FALSE)</f>
        <v>#N/A</v>
      </c>
      <c r="K287" s="65" t="e">
        <f>VLOOKUP(E287,DUKB!$A$6:$R$658,9,FALSE)</f>
        <v>#N/A</v>
      </c>
      <c r="L287" s="65" t="e">
        <f>VLOOKUP(E287,DUKB!$A$6:$R$658,10,FALSE)</f>
        <v>#N/A</v>
      </c>
      <c r="M287" s="65" t="e">
        <f>VLOOKUP(E287,DUKB!$A$6:$R$658,11,FALSE)</f>
        <v>#N/A</v>
      </c>
      <c r="N287" s="65" t="e">
        <f>VLOOKUP(E287,DUKB!$A$6:$R$658,12,FALSE)</f>
        <v>#N/A</v>
      </c>
      <c r="O287" s="85" t="e">
        <f>VLOOKUP(E287,DUKB!$A$6:$R$658,13,FALSE)</f>
        <v>#N/A</v>
      </c>
      <c r="P287" s="86" t="e">
        <f>VLOOKUP(E287,DUKB!$A$6:$R$658,14,FALSE)</f>
        <v>#N/A</v>
      </c>
      <c r="Q287" s="86" t="e">
        <f>VLOOKUP(E287,DUKB!$A$6:$R$658,15,FALSE)</f>
        <v>#N/A</v>
      </c>
      <c r="R287" s="86" t="e">
        <f>VLOOKUP(E287,DUKB!$A$6:$R$658,16,FALSE)</f>
        <v>#N/A</v>
      </c>
      <c r="S287" s="86" t="e">
        <f>VLOOKUP(E287,DUKB!$A$6:$R$658,17,FALSE)</f>
        <v>#N/A</v>
      </c>
      <c r="T287" s="86" t="e">
        <f>VLOOKUP(E287,DUKB!$A$6:$R$658,18,FALSE)</f>
        <v>#N/A</v>
      </c>
      <c r="U287" s="73" t="str">
        <f t="shared" si="59"/>
        <v/>
      </c>
      <c r="V287" s="69">
        <f t="shared" si="61"/>
        <v>0</v>
      </c>
      <c r="W287" s="138" t="e">
        <f>VLOOKUP(E287,DUKB!$A$6:$B$565,2,FALSE)</f>
        <v>#N/A</v>
      </c>
      <c r="X287" s="137" t="e">
        <f>VLOOKUP(E287,DUKB!$A$6:$T$560,19,FALSE)</f>
        <v>#N/A</v>
      </c>
      <c r="Y287" s="137"/>
      <c r="Z287" s="139">
        <f t="shared" si="62"/>
        <v>0</v>
      </c>
      <c r="AA287" s="139" t="e">
        <f t="shared" si="63"/>
        <v>#N/A</v>
      </c>
      <c r="AB287" s="139" t="e">
        <f t="shared" si="64"/>
        <v>#N/A</v>
      </c>
      <c r="AC287" s="140" t="e">
        <f t="shared" si="65"/>
        <v>#N/A</v>
      </c>
      <c r="AD287" s="140" t="e">
        <f t="shared" si="66"/>
        <v>#N/A</v>
      </c>
      <c r="AE287" s="140" t="e">
        <f t="shared" si="67"/>
        <v>#N/A</v>
      </c>
      <c r="AF287" s="141" t="e">
        <f t="shared" si="68"/>
        <v>#N/A</v>
      </c>
      <c r="AH287">
        <f t="shared" si="69"/>
        <v>0</v>
      </c>
      <c r="AI287">
        <f t="shared" si="70"/>
        <v>252</v>
      </c>
    </row>
    <row r="288" spans="1:35" ht="15.75" customHeight="1">
      <c r="A288" s="65" t="str">
        <f t="shared" si="58"/>
        <v/>
      </c>
      <c r="B288" s="65">
        <f t="shared" si="71"/>
        <v>253</v>
      </c>
      <c r="C288" s="68" t="str">
        <f t="shared" si="60"/>
        <v/>
      </c>
      <c r="D288" s="69"/>
      <c r="E288" s="82"/>
      <c r="F288" s="65" t="e">
        <f>VLOOKUP(E288,DUKB!$A$6:$R$658,3,FALSE)</f>
        <v>#N/A</v>
      </c>
      <c r="G288" s="65" t="e">
        <f>VLOOKUP(E288,DUKB!$A$6:$R$658,4,FALSE)</f>
        <v>#N/A</v>
      </c>
      <c r="H288" s="65" t="e">
        <f>VLOOKUP(E288,DUKB!$A$6:$R$658,6,FALSE)</f>
        <v>#N/A</v>
      </c>
      <c r="I288" s="65" t="e">
        <f>VLOOKUP(E288,DUKB!$A$6:$R$658,7,FALSE)</f>
        <v>#N/A</v>
      </c>
      <c r="J288" s="65" t="e">
        <f>VLOOKUP(E288,DUKB!$A$6:$R$658,8,FALSE)</f>
        <v>#N/A</v>
      </c>
      <c r="K288" s="65" t="e">
        <f>VLOOKUP(E288,DUKB!$A$6:$R$658,9,FALSE)</f>
        <v>#N/A</v>
      </c>
      <c r="L288" s="65" t="e">
        <f>VLOOKUP(E288,DUKB!$A$6:$R$658,10,FALSE)</f>
        <v>#N/A</v>
      </c>
      <c r="M288" s="65" t="e">
        <f>VLOOKUP(E288,DUKB!$A$6:$R$658,11,FALSE)</f>
        <v>#N/A</v>
      </c>
      <c r="N288" s="65" t="e">
        <f>VLOOKUP(E288,DUKB!$A$6:$R$658,12,FALSE)</f>
        <v>#N/A</v>
      </c>
      <c r="O288" s="85" t="e">
        <f>VLOOKUP(E288,DUKB!$A$6:$R$658,13,FALSE)</f>
        <v>#N/A</v>
      </c>
      <c r="P288" s="86" t="e">
        <f>VLOOKUP(E288,DUKB!$A$6:$R$658,14,FALSE)</f>
        <v>#N/A</v>
      </c>
      <c r="Q288" s="86" t="e">
        <f>VLOOKUP(E288,DUKB!$A$6:$R$658,15,FALSE)</f>
        <v>#N/A</v>
      </c>
      <c r="R288" s="86" t="e">
        <f>VLOOKUP(E288,DUKB!$A$6:$R$658,16,FALSE)</f>
        <v>#N/A</v>
      </c>
      <c r="S288" s="86" t="e">
        <f>VLOOKUP(E288,DUKB!$A$6:$R$658,17,FALSE)</f>
        <v>#N/A</v>
      </c>
      <c r="T288" s="86" t="e">
        <f>VLOOKUP(E288,DUKB!$A$6:$R$658,18,FALSE)</f>
        <v>#N/A</v>
      </c>
      <c r="U288" s="73" t="str">
        <f t="shared" si="59"/>
        <v/>
      </c>
      <c r="V288" s="69">
        <f t="shared" si="61"/>
        <v>0</v>
      </c>
      <c r="W288" s="138" t="e">
        <f>VLOOKUP(E288,DUKB!$A$6:$B$565,2,FALSE)</f>
        <v>#N/A</v>
      </c>
      <c r="X288" s="137" t="e">
        <f>VLOOKUP(E288,DUKB!$A$6:$T$560,19,FALSE)</f>
        <v>#N/A</v>
      </c>
      <c r="Y288" s="137"/>
      <c r="Z288" s="139">
        <f t="shared" si="62"/>
        <v>0</v>
      </c>
      <c r="AA288" s="139" t="e">
        <f t="shared" si="63"/>
        <v>#N/A</v>
      </c>
      <c r="AB288" s="139" t="e">
        <f t="shared" si="64"/>
        <v>#N/A</v>
      </c>
      <c r="AC288" s="140" t="e">
        <f t="shared" si="65"/>
        <v>#N/A</v>
      </c>
      <c r="AD288" s="140" t="e">
        <f t="shared" si="66"/>
        <v>#N/A</v>
      </c>
      <c r="AE288" s="140" t="e">
        <f t="shared" si="67"/>
        <v>#N/A</v>
      </c>
      <c r="AF288" s="141" t="e">
        <f t="shared" si="68"/>
        <v>#N/A</v>
      </c>
      <c r="AH288">
        <f t="shared" si="69"/>
        <v>0</v>
      </c>
      <c r="AI288">
        <f t="shared" si="70"/>
        <v>253</v>
      </c>
    </row>
    <row r="289" spans="1:35" ht="15.75" customHeight="1">
      <c r="A289" s="65" t="str">
        <f t="shared" si="58"/>
        <v/>
      </c>
      <c r="B289" s="65">
        <f t="shared" si="71"/>
        <v>254</v>
      </c>
      <c r="C289" s="68" t="str">
        <f t="shared" si="60"/>
        <v/>
      </c>
      <c r="D289" s="69"/>
      <c r="E289" s="82"/>
      <c r="F289" s="65" t="e">
        <f>VLOOKUP(E289,DUKB!$A$6:$R$658,3,FALSE)</f>
        <v>#N/A</v>
      </c>
      <c r="G289" s="65" t="e">
        <f>VLOOKUP(E289,DUKB!$A$6:$R$658,4,FALSE)</f>
        <v>#N/A</v>
      </c>
      <c r="H289" s="65" t="e">
        <f>VLOOKUP(E289,DUKB!$A$6:$R$658,6,FALSE)</f>
        <v>#N/A</v>
      </c>
      <c r="I289" s="65" t="e">
        <f>VLOOKUP(E289,DUKB!$A$6:$R$658,7,FALSE)</f>
        <v>#N/A</v>
      </c>
      <c r="J289" s="65" t="e">
        <f>VLOOKUP(E289,DUKB!$A$6:$R$658,8,FALSE)</f>
        <v>#N/A</v>
      </c>
      <c r="K289" s="65" t="e">
        <f>VLOOKUP(E289,DUKB!$A$6:$R$658,9,FALSE)</f>
        <v>#N/A</v>
      </c>
      <c r="L289" s="65" t="e">
        <f>VLOOKUP(E289,DUKB!$A$6:$R$658,10,FALSE)</f>
        <v>#N/A</v>
      </c>
      <c r="M289" s="65" t="e">
        <f>VLOOKUP(E289,DUKB!$A$6:$R$658,11,FALSE)</f>
        <v>#N/A</v>
      </c>
      <c r="N289" s="65" t="e">
        <f>VLOOKUP(E289,DUKB!$A$6:$R$658,12,FALSE)</f>
        <v>#N/A</v>
      </c>
      <c r="O289" s="85" t="e">
        <f>VLOOKUP(E289,DUKB!$A$6:$R$658,13,FALSE)</f>
        <v>#N/A</v>
      </c>
      <c r="P289" s="86" t="e">
        <f>VLOOKUP(E289,DUKB!$A$6:$R$658,14,FALSE)</f>
        <v>#N/A</v>
      </c>
      <c r="Q289" s="86" t="e">
        <f>VLOOKUP(E289,DUKB!$A$6:$R$658,15,FALSE)</f>
        <v>#N/A</v>
      </c>
      <c r="R289" s="86" t="e">
        <f>VLOOKUP(E289,DUKB!$A$6:$R$658,16,FALSE)</f>
        <v>#N/A</v>
      </c>
      <c r="S289" s="86" t="e">
        <f>VLOOKUP(E289,DUKB!$A$6:$R$658,17,FALSE)</f>
        <v>#N/A</v>
      </c>
      <c r="T289" s="86" t="e">
        <f>VLOOKUP(E289,DUKB!$A$6:$R$658,18,FALSE)</f>
        <v>#N/A</v>
      </c>
      <c r="U289" s="73" t="str">
        <f t="shared" si="59"/>
        <v/>
      </c>
      <c r="V289" s="69">
        <f t="shared" si="61"/>
        <v>0</v>
      </c>
      <c r="W289" s="138" t="e">
        <f>VLOOKUP(E289,DUKB!$A$6:$B$565,2,FALSE)</f>
        <v>#N/A</v>
      </c>
      <c r="X289" s="137" t="e">
        <f>VLOOKUP(E289,DUKB!$A$6:$T$560,19,FALSE)</f>
        <v>#N/A</v>
      </c>
      <c r="Y289" s="137"/>
      <c r="Z289" s="139">
        <f t="shared" si="62"/>
        <v>0</v>
      </c>
      <c r="AA289" s="139" t="e">
        <f t="shared" si="63"/>
        <v>#N/A</v>
      </c>
      <c r="AB289" s="139" t="e">
        <f t="shared" si="64"/>
        <v>#N/A</v>
      </c>
      <c r="AC289" s="140" t="e">
        <f t="shared" si="65"/>
        <v>#N/A</v>
      </c>
      <c r="AD289" s="140" t="e">
        <f t="shared" si="66"/>
        <v>#N/A</v>
      </c>
      <c r="AE289" s="140" t="e">
        <f t="shared" si="67"/>
        <v>#N/A</v>
      </c>
      <c r="AF289" s="141" t="e">
        <f t="shared" si="68"/>
        <v>#N/A</v>
      </c>
      <c r="AH289">
        <f t="shared" si="69"/>
        <v>0</v>
      </c>
      <c r="AI289">
        <f t="shared" si="70"/>
        <v>254</v>
      </c>
    </row>
    <row r="290" spans="1:35" ht="15.75" customHeight="1">
      <c r="A290" s="65" t="str">
        <f t="shared" si="58"/>
        <v/>
      </c>
      <c r="B290" s="65">
        <f t="shared" si="71"/>
        <v>255</v>
      </c>
      <c r="C290" s="68" t="str">
        <f t="shared" si="60"/>
        <v/>
      </c>
      <c r="D290" s="69"/>
      <c r="E290" s="82"/>
      <c r="F290" s="65" t="e">
        <f>VLOOKUP(E290,DUKB!$A$6:$R$658,3,FALSE)</f>
        <v>#N/A</v>
      </c>
      <c r="G290" s="65" t="e">
        <f>VLOOKUP(E290,DUKB!$A$6:$R$658,4,FALSE)</f>
        <v>#N/A</v>
      </c>
      <c r="H290" s="65" t="e">
        <f>VLOOKUP(E290,DUKB!$A$6:$R$658,6,FALSE)</f>
        <v>#N/A</v>
      </c>
      <c r="I290" s="65" t="e">
        <f>VLOOKUP(E290,DUKB!$A$6:$R$658,7,FALSE)</f>
        <v>#N/A</v>
      </c>
      <c r="J290" s="65" t="e">
        <f>VLOOKUP(E290,DUKB!$A$6:$R$658,8,FALSE)</f>
        <v>#N/A</v>
      </c>
      <c r="K290" s="65" t="e">
        <f>VLOOKUP(E290,DUKB!$A$6:$R$658,9,FALSE)</f>
        <v>#N/A</v>
      </c>
      <c r="L290" s="65" t="e">
        <f>VLOOKUP(E290,DUKB!$A$6:$R$658,10,FALSE)</f>
        <v>#N/A</v>
      </c>
      <c r="M290" s="65" t="e">
        <f>VLOOKUP(E290,DUKB!$A$6:$R$658,11,FALSE)</f>
        <v>#N/A</v>
      </c>
      <c r="N290" s="65" t="e">
        <f>VLOOKUP(E290,DUKB!$A$6:$R$658,12,FALSE)</f>
        <v>#N/A</v>
      </c>
      <c r="O290" s="85" t="e">
        <f>VLOOKUP(E290,DUKB!$A$6:$R$658,13,FALSE)</f>
        <v>#N/A</v>
      </c>
      <c r="P290" s="86" t="e">
        <f>VLOOKUP(E290,DUKB!$A$6:$R$658,14,FALSE)</f>
        <v>#N/A</v>
      </c>
      <c r="Q290" s="86" t="e">
        <f>VLOOKUP(E290,DUKB!$A$6:$R$658,15,FALSE)</f>
        <v>#N/A</v>
      </c>
      <c r="R290" s="86" t="e">
        <f>VLOOKUP(E290,DUKB!$A$6:$R$658,16,FALSE)</f>
        <v>#N/A</v>
      </c>
      <c r="S290" s="86" t="e">
        <f>VLOOKUP(E290,DUKB!$A$6:$R$658,17,FALSE)</f>
        <v>#N/A</v>
      </c>
      <c r="T290" s="86" t="e">
        <f>VLOOKUP(E290,DUKB!$A$6:$R$658,18,FALSE)</f>
        <v>#N/A</v>
      </c>
      <c r="U290" s="73" t="str">
        <f t="shared" si="59"/>
        <v/>
      </c>
      <c r="V290" s="69">
        <f t="shared" si="61"/>
        <v>0</v>
      </c>
      <c r="W290" s="138" t="e">
        <f>VLOOKUP(E290,DUKB!$A$6:$B$565,2,FALSE)</f>
        <v>#N/A</v>
      </c>
      <c r="X290" s="137" t="e">
        <f>VLOOKUP(E290,DUKB!$A$6:$T$560,19,FALSE)</f>
        <v>#N/A</v>
      </c>
      <c r="Y290" s="137"/>
      <c r="Z290" s="139">
        <f t="shared" si="62"/>
        <v>0</v>
      </c>
      <c r="AA290" s="139" t="e">
        <f t="shared" si="63"/>
        <v>#N/A</v>
      </c>
      <c r="AB290" s="139" t="e">
        <f t="shared" si="64"/>
        <v>#N/A</v>
      </c>
      <c r="AC290" s="140" t="e">
        <f t="shared" si="65"/>
        <v>#N/A</v>
      </c>
      <c r="AD290" s="140" t="e">
        <f t="shared" si="66"/>
        <v>#N/A</v>
      </c>
      <c r="AE290" s="140" t="e">
        <f t="shared" si="67"/>
        <v>#N/A</v>
      </c>
      <c r="AF290" s="141" t="e">
        <f t="shared" si="68"/>
        <v>#N/A</v>
      </c>
      <c r="AH290">
        <f t="shared" si="69"/>
        <v>0</v>
      </c>
      <c r="AI290">
        <f t="shared" si="70"/>
        <v>255</v>
      </c>
    </row>
    <row r="291" spans="1:35" ht="15.75" customHeight="1">
      <c r="A291" s="65" t="str">
        <f t="shared" si="58"/>
        <v/>
      </c>
      <c r="B291" s="65">
        <f t="shared" si="71"/>
        <v>256</v>
      </c>
      <c r="C291" s="68" t="str">
        <f t="shared" si="60"/>
        <v/>
      </c>
      <c r="D291" s="69"/>
      <c r="E291" s="82"/>
      <c r="F291" s="65" t="e">
        <f>VLOOKUP(E291,DUKB!$A$6:$R$658,3,FALSE)</f>
        <v>#N/A</v>
      </c>
      <c r="G291" s="65" t="e">
        <f>VLOOKUP(E291,DUKB!$A$6:$R$658,4,FALSE)</f>
        <v>#N/A</v>
      </c>
      <c r="H291" s="65" t="e">
        <f>VLOOKUP(E291,DUKB!$A$6:$R$658,6,FALSE)</f>
        <v>#N/A</v>
      </c>
      <c r="I291" s="65" t="e">
        <f>VLOOKUP(E291,DUKB!$A$6:$R$658,7,FALSE)</f>
        <v>#N/A</v>
      </c>
      <c r="J291" s="65" t="e">
        <f>VLOOKUP(E291,DUKB!$A$6:$R$658,8,FALSE)</f>
        <v>#N/A</v>
      </c>
      <c r="K291" s="65" t="e">
        <f>VLOOKUP(E291,DUKB!$A$6:$R$658,9,FALSE)</f>
        <v>#N/A</v>
      </c>
      <c r="L291" s="65" t="e">
        <f>VLOOKUP(E291,DUKB!$A$6:$R$658,10,FALSE)</f>
        <v>#N/A</v>
      </c>
      <c r="M291" s="65" t="e">
        <f>VLOOKUP(E291,DUKB!$A$6:$R$658,11,FALSE)</f>
        <v>#N/A</v>
      </c>
      <c r="N291" s="65" t="e">
        <f>VLOOKUP(E291,DUKB!$A$6:$R$658,12,FALSE)</f>
        <v>#N/A</v>
      </c>
      <c r="O291" s="85" t="e">
        <f>VLOOKUP(E291,DUKB!$A$6:$R$658,13,FALSE)</f>
        <v>#N/A</v>
      </c>
      <c r="P291" s="86" t="e">
        <f>VLOOKUP(E291,DUKB!$A$6:$R$658,14,FALSE)</f>
        <v>#N/A</v>
      </c>
      <c r="Q291" s="86" t="e">
        <f>VLOOKUP(E291,DUKB!$A$6:$R$658,15,FALSE)</f>
        <v>#N/A</v>
      </c>
      <c r="R291" s="86" t="e">
        <f>VLOOKUP(E291,DUKB!$A$6:$R$658,16,FALSE)</f>
        <v>#N/A</v>
      </c>
      <c r="S291" s="86" t="e">
        <f>VLOOKUP(E291,DUKB!$A$6:$R$658,17,FALSE)</f>
        <v>#N/A</v>
      </c>
      <c r="T291" s="86" t="e">
        <f>VLOOKUP(E291,DUKB!$A$6:$R$658,18,FALSE)</f>
        <v>#N/A</v>
      </c>
      <c r="U291" s="73" t="str">
        <f t="shared" si="59"/>
        <v/>
      </c>
      <c r="V291" s="69">
        <f t="shared" si="61"/>
        <v>0</v>
      </c>
      <c r="W291" s="138" t="e">
        <f>VLOOKUP(E291,DUKB!$A$6:$B$565,2,FALSE)</f>
        <v>#N/A</v>
      </c>
      <c r="X291" s="137" t="e">
        <f>VLOOKUP(E291,DUKB!$A$6:$T$560,19,FALSE)</f>
        <v>#N/A</v>
      </c>
      <c r="Y291" s="137"/>
      <c r="Z291" s="139">
        <f t="shared" si="62"/>
        <v>0</v>
      </c>
      <c r="AA291" s="139" t="e">
        <f t="shared" si="63"/>
        <v>#N/A</v>
      </c>
      <c r="AB291" s="139" t="e">
        <f t="shared" si="64"/>
        <v>#N/A</v>
      </c>
      <c r="AC291" s="140" t="e">
        <f t="shared" si="65"/>
        <v>#N/A</v>
      </c>
      <c r="AD291" s="140" t="e">
        <f t="shared" si="66"/>
        <v>#N/A</v>
      </c>
      <c r="AE291" s="140" t="e">
        <f t="shared" si="67"/>
        <v>#N/A</v>
      </c>
      <c r="AF291" s="141" t="e">
        <f t="shared" si="68"/>
        <v>#N/A</v>
      </c>
      <c r="AH291">
        <f t="shared" si="69"/>
        <v>0</v>
      </c>
      <c r="AI291">
        <f t="shared" si="70"/>
        <v>256</v>
      </c>
    </row>
    <row r="292" spans="1:35" ht="15.75" customHeight="1">
      <c r="A292" s="65" t="str">
        <f t="shared" si="58"/>
        <v/>
      </c>
      <c r="B292" s="65">
        <f t="shared" si="71"/>
        <v>257</v>
      </c>
      <c r="C292" s="68" t="str">
        <f t="shared" si="60"/>
        <v/>
      </c>
      <c r="D292" s="69"/>
      <c r="E292" s="82"/>
      <c r="F292" s="65" t="e">
        <f>VLOOKUP(E292,DUKB!$A$6:$R$658,3,FALSE)</f>
        <v>#N/A</v>
      </c>
      <c r="G292" s="65" t="e">
        <f>VLOOKUP(E292,DUKB!$A$6:$R$658,4,FALSE)</f>
        <v>#N/A</v>
      </c>
      <c r="H292" s="65" t="e">
        <f>VLOOKUP(E292,DUKB!$A$6:$R$658,6,FALSE)</f>
        <v>#N/A</v>
      </c>
      <c r="I292" s="65" t="e">
        <f>VLOOKUP(E292,DUKB!$A$6:$R$658,7,FALSE)</f>
        <v>#N/A</v>
      </c>
      <c r="J292" s="65" t="e">
        <f>VLOOKUP(E292,DUKB!$A$6:$R$658,8,FALSE)</f>
        <v>#N/A</v>
      </c>
      <c r="K292" s="65" t="e">
        <f>VLOOKUP(E292,DUKB!$A$6:$R$658,9,FALSE)</f>
        <v>#N/A</v>
      </c>
      <c r="L292" s="65" t="e">
        <f>VLOOKUP(E292,DUKB!$A$6:$R$658,10,FALSE)</f>
        <v>#N/A</v>
      </c>
      <c r="M292" s="65" t="e">
        <f>VLOOKUP(E292,DUKB!$A$6:$R$658,11,FALSE)</f>
        <v>#N/A</v>
      </c>
      <c r="N292" s="65" t="e">
        <f>VLOOKUP(E292,DUKB!$A$6:$R$658,12,FALSE)</f>
        <v>#N/A</v>
      </c>
      <c r="O292" s="85" t="e">
        <f>VLOOKUP(E292,DUKB!$A$6:$R$658,13,FALSE)</f>
        <v>#N/A</v>
      </c>
      <c r="P292" s="86" t="e">
        <f>VLOOKUP(E292,DUKB!$A$6:$R$658,14,FALSE)</f>
        <v>#N/A</v>
      </c>
      <c r="Q292" s="86" t="e">
        <f>VLOOKUP(E292,DUKB!$A$6:$R$658,15,FALSE)</f>
        <v>#N/A</v>
      </c>
      <c r="R292" s="86" t="e">
        <f>VLOOKUP(E292,DUKB!$A$6:$R$658,16,FALSE)</f>
        <v>#N/A</v>
      </c>
      <c r="S292" s="86" t="e">
        <f>VLOOKUP(E292,DUKB!$A$6:$R$658,17,FALSE)</f>
        <v>#N/A</v>
      </c>
      <c r="T292" s="86" t="e">
        <f>VLOOKUP(E292,DUKB!$A$6:$R$658,18,FALSE)</f>
        <v>#N/A</v>
      </c>
      <c r="U292" s="73" t="str">
        <f t="shared" si="59"/>
        <v/>
      </c>
      <c r="V292" s="69">
        <f t="shared" si="61"/>
        <v>0</v>
      </c>
      <c r="W292" s="138" t="e">
        <f>VLOOKUP(E292,DUKB!$A$6:$B$565,2,FALSE)</f>
        <v>#N/A</v>
      </c>
      <c r="X292" s="137" t="e">
        <f>VLOOKUP(E292,DUKB!$A$6:$T$560,19,FALSE)</f>
        <v>#N/A</v>
      </c>
      <c r="Y292" s="137"/>
      <c r="Z292" s="139">
        <f t="shared" si="62"/>
        <v>0</v>
      </c>
      <c r="AA292" s="139" t="e">
        <f t="shared" si="63"/>
        <v>#N/A</v>
      </c>
      <c r="AB292" s="139" t="e">
        <f t="shared" si="64"/>
        <v>#N/A</v>
      </c>
      <c r="AC292" s="140" t="e">
        <f t="shared" si="65"/>
        <v>#N/A</v>
      </c>
      <c r="AD292" s="140" t="e">
        <f t="shared" si="66"/>
        <v>#N/A</v>
      </c>
      <c r="AE292" s="140" t="e">
        <f t="shared" si="67"/>
        <v>#N/A</v>
      </c>
      <c r="AF292" s="141" t="e">
        <f t="shared" si="68"/>
        <v>#N/A</v>
      </c>
      <c r="AH292">
        <f t="shared" si="69"/>
        <v>0</v>
      </c>
      <c r="AI292">
        <f t="shared" si="70"/>
        <v>257</v>
      </c>
    </row>
    <row r="293" spans="1:35" ht="15.75" customHeight="1">
      <c r="A293" s="65" t="str">
        <f t="shared" si="58"/>
        <v/>
      </c>
      <c r="B293" s="65">
        <f t="shared" si="71"/>
        <v>258</v>
      </c>
      <c r="C293" s="68" t="str">
        <f t="shared" si="60"/>
        <v/>
      </c>
      <c r="D293" s="69"/>
      <c r="E293" s="82"/>
      <c r="F293" s="65" t="e">
        <f>VLOOKUP(E293,DUKB!$A$6:$R$658,3,FALSE)</f>
        <v>#N/A</v>
      </c>
      <c r="G293" s="65" t="e">
        <f>VLOOKUP(E293,DUKB!$A$6:$R$658,4,FALSE)</f>
        <v>#N/A</v>
      </c>
      <c r="H293" s="65" t="e">
        <f>VLOOKUP(E293,DUKB!$A$6:$R$658,6,FALSE)</f>
        <v>#N/A</v>
      </c>
      <c r="I293" s="65" t="e">
        <f>VLOOKUP(E293,DUKB!$A$6:$R$658,7,FALSE)</f>
        <v>#N/A</v>
      </c>
      <c r="J293" s="65" t="e">
        <f>VLOOKUP(E293,DUKB!$A$6:$R$658,8,FALSE)</f>
        <v>#N/A</v>
      </c>
      <c r="K293" s="65" t="e">
        <f>VLOOKUP(E293,DUKB!$A$6:$R$658,9,FALSE)</f>
        <v>#N/A</v>
      </c>
      <c r="L293" s="65" t="e">
        <f>VLOOKUP(E293,DUKB!$A$6:$R$658,10,FALSE)</f>
        <v>#N/A</v>
      </c>
      <c r="M293" s="65" t="e">
        <f>VLOOKUP(E293,DUKB!$A$6:$R$658,11,FALSE)</f>
        <v>#N/A</v>
      </c>
      <c r="N293" s="65" t="e">
        <f>VLOOKUP(E293,DUKB!$A$6:$R$658,12,FALSE)</f>
        <v>#N/A</v>
      </c>
      <c r="O293" s="85" t="e">
        <f>VLOOKUP(E293,DUKB!$A$6:$R$658,13,FALSE)</f>
        <v>#N/A</v>
      </c>
      <c r="P293" s="86" t="e">
        <f>VLOOKUP(E293,DUKB!$A$6:$R$658,14,FALSE)</f>
        <v>#N/A</v>
      </c>
      <c r="Q293" s="86" t="e">
        <f>VLOOKUP(E293,DUKB!$A$6:$R$658,15,FALSE)</f>
        <v>#N/A</v>
      </c>
      <c r="R293" s="86" t="e">
        <f>VLOOKUP(E293,DUKB!$A$6:$R$658,16,FALSE)</f>
        <v>#N/A</v>
      </c>
      <c r="S293" s="86" t="e">
        <f>VLOOKUP(E293,DUKB!$A$6:$R$658,17,FALSE)</f>
        <v>#N/A</v>
      </c>
      <c r="T293" s="86" t="e">
        <f>VLOOKUP(E293,DUKB!$A$6:$R$658,18,FALSE)</f>
        <v>#N/A</v>
      </c>
      <c r="U293" s="73" t="str">
        <f t="shared" si="59"/>
        <v/>
      </c>
      <c r="V293" s="69">
        <f t="shared" si="61"/>
        <v>0</v>
      </c>
      <c r="W293" s="138" t="e">
        <f>VLOOKUP(E293,DUKB!$A$6:$B$565,2,FALSE)</f>
        <v>#N/A</v>
      </c>
      <c r="X293" s="137" t="e">
        <f>VLOOKUP(E293,DUKB!$A$6:$T$560,19,FALSE)</f>
        <v>#N/A</v>
      </c>
      <c r="Y293" s="137"/>
      <c r="Z293" s="139">
        <f t="shared" si="62"/>
        <v>0</v>
      </c>
      <c r="AA293" s="139" t="e">
        <f t="shared" si="63"/>
        <v>#N/A</v>
      </c>
      <c r="AB293" s="139" t="e">
        <f t="shared" si="64"/>
        <v>#N/A</v>
      </c>
      <c r="AC293" s="140" t="e">
        <f t="shared" si="65"/>
        <v>#N/A</v>
      </c>
      <c r="AD293" s="140" t="e">
        <f t="shared" si="66"/>
        <v>#N/A</v>
      </c>
      <c r="AE293" s="140" t="e">
        <f t="shared" si="67"/>
        <v>#N/A</v>
      </c>
      <c r="AF293" s="141" t="e">
        <f t="shared" si="68"/>
        <v>#N/A</v>
      </c>
      <c r="AH293">
        <f t="shared" si="69"/>
        <v>0</v>
      </c>
      <c r="AI293">
        <f t="shared" si="70"/>
        <v>258</v>
      </c>
    </row>
    <row r="294" spans="1:35" ht="15.75" customHeight="1">
      <c r="A294" s="65" t="str">
        <f t="shared" si="58"/>
        <v/>
      </c>
      <c r="B294" s="65">
        <f t="shared" si="71"/>
        <v>259</v>
      </c>
      <c r="C294" s="68" t="str">
        <f t="shared" si="60"/>
        <v/>
      </c>
      <c r="D294" s="69"/>
      <c r="E294" s="82"/>
      <c r="F294" s="65" t="e">
        <f>VLOOKUP(E294,DUKB!$A$6:$R$658,3,FALSE)</f>
        <v>#N/A</v>
      </c>
      <c r="G294" s="65" t="e">
        <f>VLOOKUP(E294,DUKB!$A$6:$R$658,4,FALSE)</f>
        <v>#N/A</v>
      </c>
      <c r="H294" s="65" t="e">
        <f>VLOOKUP(E294,DUKB!$A$6:$R$658,6,FALSE)</f>
        <v>#N/A</v>
      </c>
      <c r="I294" s="65" t="e">
        <f>VLOOKUP(E294,DUKB!$A$6:$R$658,7,FALSE)</f>
        <v>#N/A</v>
      </c>
      <c r="J294" s="65" t="e">
        <f>VLOOKUP(E294,DUKB!$A$6:$R$658,8,FALSE)</f>
        <v>#N/A</v>
      </c>
      <c r="K294" s="65" t="e">
        <f>VLOOKUP(E294,DUKB!$A$6:$R$658,9,FALSE)</f>
        <v>#N/A</v>
      </c>
      <c r="L294" s="65" t="e">
        <f>VLOOKUP(E294,DUKB!$A$6:$R$658,10,FALSE)</f>
        <v>#N/A</v>
      </c>
      <c r="M294" s="65" t="e">
        <f>VLOOKUP(E294,DUKB!$A$6:$R$658,11,FALSE)</f>
        <v>#N/A</v>
      </c>
      <c r="N294" s="65" t="e">
        <f>VLOOKUP(E294,DUKB!$A$6:$R$658,12,FALSE)</f>
        <v>#N/A</v>
      </c>
      <c r="O294" s="85" t="e">
        <f>VLOOKUP(E294,DUKB!$A$6:$R$658,13,FALSE)</f>
        <v>#N/A</v>
      </c>
      <c r="P294" s="86" t="e">
        <f>VLOOKUP(E294,DUKB!$A$6:$R$658,14,FALSE)</f>
        <v>#N/A</v>
      </c>
      <c r="Q294" s="86" t="e">
        <f>VLOOKUP(E294,DUKB!$A$6:$R$658,15,FALSE)</f>
        <v>#N/A</v>
      </c>
      <c r="R294" s="86" t="e">
        <f>VLOOKUP(E294,DUKB!$A$6:$R$658,16,FALSE)</f>
        <v>#N/A</v>
      </c>
      <c r="S294" s="86" t="e">
        <f>VLOOKUP(E294,DUKB!$A$6:$R$658,17,FALSE)</f>
        <v>#N/A</v>
      </c>
      <c r="T294" s="86" t="e">
        <f>VLOOKUP(E294,DUKB!$A$6:$R$658,18,FALSE)</f>
        <v>#N/A</v>
      </c>
      <c r="U294" s="73" t="str">
        <f t="shared" si="59"/>
        <v/>
      </c>
      <c r="V294" s="69">
        <f t="shared" si="61"/>
        <v>0</v>
      </c>
      <c r="W294" s="138" t="e">
        <f>VLOOKUP(E294,DUKB!$A$6:$B$565,2,FALSE)</f>
        <v>#N/A</v>
      </c>
      <c r="X294" s="137" t="e">
        <f>VLOOKUP(E294,DUKB!$A$6:$T$560,19,FALSE)</f>
        <v>#N/A</v>
      </c>
      <c r="Y294" s="137"/>
      <c r="Z294" s="139">
        <f t="shared" si="62"/>
        <v>0</v>
      </c>
      <c r="AA294" s="139" t="e">
        <f t="shared" si="63"/>
        <v>#N/A</v>
      </c>
      <c r="AB294" s="139" t="e">
        <f t="shared" si="64"/>
        <v>#N/A</v>
      </c>
      <c r="AC294" s="140" t="e">
        <f t="shared" si="65"/>
        <v>#N/A</v>
      </c>
      <c r="AD294" s="140" t="e">
        <f t="shared" si="66"/>
        <v>#N/A</v>
      </c>
      <c r="AE294" s="140" t="e">
        <f t="shared" si="67"/>
        <v>#N/A</v>
      </c>
      <c r="AF294" s="141" t="e">
        <f t="shared" si="68"/>
        <v>#N/A</v>
      </c>
      <c r="AH294">
        <f t="shared" si="69"/>
        <v>0</v>
      </c>
      <c r="AI294">
        <f t="shared" si="70"/>
        <v>259</v>
      </c>
    </row>
    <row r="295" spans="1:35" ht="15.75" customHeight="1">
      <c r="A295" s="65" t="str">
        <f t="shared" si="58"/>
        <v/>
      </c>
      <c r="B295" s="65">
        <f t="shared" si="71"/>
        <v>260</v>
      </c>
      <c r="C295" s="68" t="str">
        <f t="shared" si="60"/>
        <v/>
      </c>
      <c r="D295" s="69"/>
      <c r="E295" s="82"/>
      <c r="F295" s="65" t="e">
        <f>VLOOKUP(E295,DUKB!$A$6:$R$658,3,FALSE)</f>
        <v>#N/A</v>
      </c>
      <c r="G295" s="65" t="e">
        <f>VLOOKUP(E295,DUKB!$A$6:$R$658,4,FALSE)</f>
        <v>#N/A</v>
      </c>
      <c r="H295" s="65" t="e">
        <f>VLOOKUP(E295,DUKB!$A$6:$R$658,6,FALSE)</f>
        <v>#N/A</v>
      </c>
      <c r="I295" s="65" t="e">
        <f>VLOOKUP(E295,DUKB!$A$6:$R$658,7,FALSE)</f>
        <v>#N/A</v>
      </c>
      <c r="J295" s="65" t="e">
        <f>VLOOKUP(E295,DUKB!$A$6:$R$658,8,FALSE)</f>
        <v>#N/A</v>
      </c>
      <c r="K295" s="65" t="e">
        <f>VLOOKUP(E295,DUKB!$A$6:$R$658,9,FALSE)</f>
        <v>#N/A</v>
      </c>
      <c r="L295" s="65" t="e">
        <f>VLOOKUP(E295,DUKB!$A$6:$R$658,10,FALSE)</f>
        <v>#N/A</v>
      </c>
      <c r="M295" s="65" t="e">
        <f>VLOOKUP(E295,DUKB!$A$6:$R$658,11,FALSE)</f>
        <v>#N/A</v>
      </c>
      <c r="N295" s="65" t="e">
        <f>VLOOKUP(E295,DUKB!$A$6:$R$658,12,FALSE)</f>
        <v>#N/A</v>
      </c>
      <c r="O295" s="85" t="e">
        <f>VLOOKUP(E295,DUKB!$A$6:$R$658,13,FALSE)</f>
        <v>#N/A</v>
      </c>
      <c r="P295" s="86" t="e">
        <f>VLOOKUP(E295,DUKB!$A$6:$R$658,14,FALSE)</f>
        <v>#N/A</v>
      </c>
      <c r="Q295" s="86" t="e">
        <f>VLOOKUP(E295,DUKB!$A$6:$R$658,15,FALSE)</f>
        <v>#N/A</v>
      </c>
      <c r="R295" s="86" t="e">
        <f>VLOOKUP(E295,DUKB!$A$6:$R$658,16,FALSE)</f>
        <v>#N/A</v>
      </c>
      <c r="S295" s="86" t="e">
        <f>VLOOKUP(E295,DUKB!$A$6:$R$658,17,FALSE)</f>
        <v>#N/A</v>
      </c>
      <c r="T295" s="86" t="e">
        <f>VLOOKUP(E295,DUKB!$A$6:$R$658,18,FALSE)</f>
        <v>#N/A</v>
      </c>
      <c r="U295" s="73" t="str">
        <f t="shared" si="59"/>
        <v/>
      </c>
      <c r="V295" s="69">
        <f t="shared" si="61"/>
        <v>0</v>
      </c>
      <c r="W295" s="138" t="e">
        <f>VLOOKUP(E295,DUKB!$A$6:$B$565,2,FALSE)</f>
        <v>#N/A</v>
      </c>
      <c r="X295" s="137" t="e">
        <f>VLOOKUP(E295,DUKB!$A$6:$T$560,19,FALSE)</f>
        <v>#N/A</v>
      </c>
      <c r="Y295" s="137"/>
      <c r="Z295" s="139">
        <f t="shared" si="62"/>
        <v>0</v>
      </c>
      <c r="AA295" s="139" t="e">
        <f t="shared" si="63"/>
        <v>#N/A</v>
      </c>
      <c r="AB295" s="139" t="e">
        <f t="shared" si="64"/>
        <v>#N/A</v>
      </c>
      <c r="AC295" s="140" t="e">
        <f t="shared" si="65"/>
        <v>#N/A</v>
      </c>
      <c r="AD295" s="140" t="e">
        <f t="shared" si="66"/>
        <v>#N/A</v>
      </c>
      <c r="AE295" s="140" t="e">
        <f t="shared" si="67"/>
        <v>#N/A</v>
      </c>
      <c r="AF295" s="141" t="e">
        <f t="shared" si="68"/>
        <v>#N/A</v>
      </c>
      <c r="AH295">
        <f t="shared" si="69"/>
        <v>0</v>
      </c>
      <c r="AI295">
        <f t="shared" si="70"/>
        <v>260</v>
      </c>
    </row>
    <row r="296" spans="1:35" ht="15.75" customHeight="1">
      <c r="A296" s="65" t="str">
        <f t="shared" si="58"/>
        <v/>
      </c>
      <c r="B296" s="65">
        <f t="shared" si="71"/>
        <v>261</v>
      </c>
      <c r="C296" s="68" t="str">
        <f t="shared" si="60"/>
        <v/>
      </c>
      <c r="D296" s="69"/>
      <c r="E296" s="82"/>
      <c r="F296" s="65" t="e">
        <f>VLOOKUP(E296,DUKB!$A$6:$R$658,3,FALSE)</f>
        <v>#N/A</v>
      </c>
      <c r="G296" s="65" t="e">
        <f>VLOOKUP(E296,DUKB!$A$6:$R$658,4,FALSE)</f>
        <v>#N/A</v>
      </c>
      <c r="H296" s="65" t="e">
        <f>VLOOKUP(E296,DUKB!$A$6:$R$658,6,FALSE)</f>
        <v>#N/A</v>
      </c>
      <c r="I296" s="65" t="e">
        <f>VLOOKUP(E296,DUKB!$A$6:$R$658,7,FALSE)</f>
        <v>#N/A</v>
      </c>
      <c r="J296" s="65" t="e">
        <f>VLOOKUP(E296,DUKB!$A$6:$R$658,8,FALSE)</f>
        <v>#N/A</v>
      </c>
      <c r="K296" s="65" t="e">
        <f>VLOOKUP(E296,DUKB!$A$6:$R$658,9,FALSE)</f>
        <v>#N/A</v>
      </c>
      <c r="L296" s="65" t="e">
        <f>VLOOKUP(E296,DUKB!$A$6:$R$658,10,FALSE)</f>
        <v>#N/A</v>
      </c>
      <c r="M296" s="65" t="e">
        <f>VLOOKUP(E296,DUKB!$A$6:$R$658,11,FALSE)</f>
        <v>#N/A</v>
      </c>
      <c r="N296" s="65" t="e">
        <f>VLOOKUP(E296,DUKB!$A$6:$R$658,12,FALSE)</f>
        <v>#N/A</v>
      </c>
      <c r="O296" s="85" t="e">
        <f>VLOOKUP(E296,DUKB!$A$6:$R$658,13,FALSE)</f>
        <v>#N/A</v>
      </c>
      <c r="P296" s="86" t="e">
        <f>VLOOKUP(E296,DUKB!$A$6:$R$658,14,FALSE)</f>
        <v>#N/A</v>
      </c>
      <c r="Q296" s="86" t="e">
        <f>VLOOKUP(E296,DUKB!$A$6:$R$658,15,FALSE)</f>
        <v>#N/A</v>
      </c>
      <c r="R296" s="86" t="e">
        <f>VLOOKUP(E296,DUKB!$A$6:$R$658,16,FALSE)</f>
        <v>#N/A</v>
      </c>
      <c r="S296" s="86" t="e">
        <f>VLOOKUP(E296,DUKB!$A$6:$R$658,17,FALSE)</f>
        <v>#N/A</v>
      </c>
      <c r="T296" s="86" t="e">
        <f>VLOOKUP(E296,DUKB!$A$6:$R$658,18,FALSE)</f>
        <v>#N/A</v>
      </c>
      <c r="U296" s="73" t="str">
        <f t="shared" si="59"/>
        <v/>
      </c>
      <c r="V296" s="69">
        <f t="shared" si="61"/>
        <v>0</v>
      </c>
      <c r="W296" s="138" t="e">
        <f>VLOOKUP(E296,DUKB!$A$6:$B$565,2,FALSE)</f>
        <v>#N/A</v>
      </c>
      <c r="X296" s="137" t="e">
        <f>VLOOKUP(E296,DUKB!$A$6:$T$560,19,FALSE)</f>
        <v>#N/A</v>
      </c>
      <c r="Y296" s="137"/>
      <c r="Z296" s="139">
        <f t="shared" si="62"/>
        <v>0</v>
      </c>
      <c r="AA296" s="139" t="e">
        <f t="shared" si="63"/>
        <v>#N/A</v>
      </c>
      <c r="AB296" s="139" t="e">
        <f t="shared" si="64"/>
        <v>#N/A</v>
      </c>
      <c r="AC296" s="140" t="e">
        <f t="shared" si="65"/>
        <v>#N/A</v>
      </c>
      <c r="AD296" s="140" t="e">
        <f t="shared" si="66"/>
        <v>#N/A</v>
      </c>
      <c r="AE296" s="140" t="e">
        <f t="shared" si="67"/>
        <v>#N/A</v>
      </c>
      <c r="AF296" s="141" t="e">
        <f t="shared" si="68"/>
        <v>#N/A</v>
      </c>
      <c r="AH296">
        <f t="shared" si="69"/>
        <v>0</v>
      </c>
      <c r="AI296">
        <f t="shared" si="70"/>
        <v>261</v>
      </c>
    </row>
    <row r="297" spans="1:35" ht="15.75" customHeight="1">
      <c r="A297" s="65" t="str">
        <f t="shared" si="58"/>
        <v/>
      </c>
      <c r="B297" s="65">
        <f t="shared" si="71"/>
        <v>262</v>
      </c>
      <c r="C297" s="68" t="str">
        <f t="shared" si="60"/>
        <v/>
      </c>
      <c r="D297" s="69"/>
      <c r="E297" s="82"/>
      <c r="F297" s="65" t="e">
        <f>VLOOKUP(E297,DUKB!$A$6:$R$658,3,FALSE)</f>
        <v>#N/A</v>
      </c>
      <c r="G297" s="65" t="e">
        <f>VLOOKUP(E297,DUKB!$A$6:$R$658,4,FALSE)</f>
        <v>#N/A</v>
      </c>
      <c r="H297" s="65" t="e">
        <f>VLOOKUP(E297,DUKB!$A$6:$R$658,6,FALSE)</f>
        <v>#N/A</v>
      </c>
      <c r="I297" s="65" t="e">
        <f>VLOOKUP(E297,DUKB!$A$6:$R$658,7,FALSE)</f>
        <v>#N/A</v>
      </c>
      <c r="J297" s="65" t="e">
        <f>VLOOKUP(E297,DUKB!$A$6:$R$658,8,FALSE)</f>
        <v>#N/A</v>
      </c>
      <c r="K297" s="65" t="e">
        <f>VLOOKUP(E297,DUKB!$A$6:$R$658,9,FALSE)</f>
        <v>#N/A</v>
      </c>
      <c r="L297" s="65" t="e">
        <f>VLOOKUP(E297,DUKB!$A$6:$R$658,10,FALSE)</f>
        <v>#N/A</v>
      </c>
      <c r="M297" s="65" t="e">
        <f>VLOOKUP(E297,DUKB!$A$6:$R$658,11,FALSE)</f>
        <v>#N/A</v>
      </c>
      <c r="N297" s="65" t="e">
        <f>VLOOKUP(E297,DUKB!$A$6:$R$658,12,FALSE)</f>
        <v>#N/A</v>
      </c>
      <c r="O297" s="85" t="e">
        <f>VLOOKUP(E297,DUKB!$A$6:$R$658,13,FALSE)</f>
        <v>#N/A</v>
      </c>
      <c r="P297" s="86" t="e">
        <f>VLOOKUP(E297,DUKB!$A$6:$R$658,14,FALSE)</f>
        <v>#N/A</v>
      </c>
      <c r="Q297" s="86" t="e">
        <f>VLOOKUP(E297,DUKB!$A$6:$R$658,15,FALSE)</f>
        <v>#N/A</v>
      </c>
      <c r="R297" s="86" t="e">
        <f>VLOOKUP(E297,DUKB!$A$6:$R$658,16,FALSE)</f>
        <v>#N/A</v>
      </c>
      <c r="S297" s="86" t="e">
        <f>VLOOKUP(E297,DUKB!$A$6:$R$658,17,FALSE)</f>
        <v>#N/A</v>
      </c>
      <c r="T297" s="86" t="e">
        <f>VLOOKUP(E297,DUKB!$A$6:$R$658,18,FALSE)</f>
        <v>#N/A</v>
      </c>
      <c r="U297" s="73" t="str">
        <f t="shared" si="59"/>
        <v/>
      </c>
      <c r="V297" s="69">
        <f t="shared" si="61"/>
        <v>0</v>
      </c>
      <c r="W297" s="138" t="e">
        <f>VLOOKUP(E297,DUKB!$A$6:$B$565,2,FALSE)</f>
        <v>#N/A</v>
      </c>
      <c r="X297" s="137" t="e">
        <f>VLOOKUP(E297,DUKB!$A$6:$T$560,19,FALSE)</f>
        <v>#N/A</v>
      </c>
      <c r="Y297" s="137"/>
      <c r="Z297" s="139">
        <f t="shared" si="62"/>
        <v>0</v>
      </c>
      <c r="AA297" s="139" t="e">
        <f t="shared" si="63"/>
        <v>#N/A</v>
      </c>
      <c r="AB297" s="139" t="e">
        <f t="shared" si="64"/>
        <v>#N/A</v>
      </c>
      <c r="AC297" s="140" t="e">
        <f t="shared" si="65"/>
        <v>#N/A</v>
      </c>
      <c r="AD297" s="140" t="e">
        <f t="shared" si="66"/>
        <v>#N/A</v>
      </c>
      <c r="AE297" s="140" t="e">
        <f t="shared" si="67"/>
        <v>#N/A</v>
      </c>
      <c r="AF297" s="141" t="e">
        <f t="shared" si="68"/>
        <v>#N/A</v>
      </c>
      <c r="AH297">
        <f t="shared" si="69"/>
        <v>0</v>
      </c>
      <c r="AI297">
        <f t="shared" si="70"/>
        <v>262</v>
      </c>
    </row>
    <row r="298" spans="1:35" ht="15.75" customHeight="1">
      <c r="A298" s="65" t="str">
        <f t="shared" si="58"/>
        <v/>
      </c>
      <c r="B298" s="65">
        <f t="shared" si="71"/>
        <v>263</v>
      </c>
      <c r="C298" s="68" t="str">
        <f t="shared" si="60"/>
        <v/>
      </c>
      <c r="D298" s="69"/>
      <c r="E298" s="82"/>
      <c r="F298" s="65" t="e">
        <f>VLOOKUP(E298,DUKB!$A$6:$R$658,3,FALSE)</f>
        <v>#N/A</v>
      </c>
      <c r="G298" s="65" t="e">
        <f>VLOOKUP(E298,DUKB!$A$6:$R$658,4,FALSE)</f>
        <v>#N/A</v>
      </c>
      <c r="H298" s="65" t="e">
        <f>VLOOKUP(E298,DUKB!$A$6:$R$658,6,FALSE)</f>
        <v>#N/A</v>
      </c>
      <c r="I298" s="65" t="e">
        <f>VLOOKUP(E298,DUKB!$A$6:$R$658,7,FALSE)</f>
        <v>#N/A</v>
      </c>
      <c r="J298" s="65" t="e">
        <f>VLOOKUP(E298,DUKB!$A$6:$R$658,8,FALSE)</f>
        <v>#N/A</v>
      </c>
      <c r="K298" s="65" t="e">
        <f>VLOOKUP(E298,DUKB!$A$6:$R$658,9,FALSE)</f>
        <v>#N/A</v>
      </c>
      <c r="L298" s="65" t="e">
        <f>VLOOKUP(E298,DUKB!$A$6:$R$658,10,FALSE)</f>
        <v>#N/A</v>
      </c>
      <c r="M298" s="65" t="e">
        <f>VLOOKUP(E298,DUKB!$A$6:$R$658,11,FALSE)</f>
        <v>#N/A</v>
      </c>
      <c r="N298" s="65" t="e">
        <f>VLOOKUP(E298,DUKB!$A$6:$R$658,12,FALSE)</f>
        <v>#N/A</v>
      </c>
      <c r="O298" s="85" t="e">
        <f>VLOOKUP(E298,DUKB!$A$6:$R$658,13,FALSE)</f>
        <v>#N/A</v>
      </c>
      <c r="P298" s="86" t="e">
        <f>VLOOKUP(E298,DUKB!$A$6:$R$658,14,FALSE)</f>
        <v>#N/A</v>
      </c>
      <c r="Q298" s="86" t="e">
        <f>VLOOKUP(E298,DUKB!$A$6:$R$658,15,FALSE)</f>
        <v>#N/A</v>
      </c>
      <c r="R298" s="86" t="e">
        <f>VLOOKUP(E298,DUKB!$A$6:$R$658,16,FALSE)</f>
        <v>#N/A</v>
      </c>
      <c r="S298" s="86" t="e">
        <f>VLOOKUP(E298,DUKB!$A$6:$R$658,17,FALSE)</f>
        <v>#N/A</v>
      </c>
      <c r="T298" s="86" t="e">
        <f>VLOOKUP(E298,DUKB!$A$6:$R$658,18,FALSE)</f>
        <v>#N/A</v>
      </c>
      <c r="U298" s="73" t="str">
        <f t="shared" si="59"/>
        <v/>
      </c>
      <c r="V298" s="69">
        <f t="shared" si="61"/>
        <v>0</v>
      </c>
      <c r="W298" s="138" t="e">
        <f>VLOOKUP(E298,DUKB!$A$6:$B$565,2,FALSE)</f>
        <v>#N/A</v>
      </c>
      <c r="X298" s="137" t="e">
        <f>VLOOKUP(E298,DUKB!$A$6:$T$560,19,FALSE)</f>
        <v>#N/A</v>
      </c>
      <c r="Y298" s="137"/>
      <c r="Z298" s="139">
        <f t="shared" si="62"/>
        <v>0</v>
      </c>
      <c r="AA298" s="139" t="e">
        <f t="shared" si="63"/>
        <v>#N/A</v>
      </c>
      <c r="AB298" s="139" t="e">
        <f t="shared" si="64"/>
        <v>#N/A</v>
      </c>
      <c r="AC298" s="140" t="e">
        <f t="shared" si="65"/>
        <v>#N/A</v>
      </c>
      <c r="AD298" s="140" t="e">
        <f t="shared" si="66"/>
        <v>#N/A</v>
      </c>
      <c r="AE298" s="140" t="e">
        <f t="shared" si="67"/>
        <v>#N/A</v>
      </c>
      <c r="AF298" s="141" t="e">
        <f t="shared" si="68"/>
        <v>#N/A</v>
      </c>
      <c r="AH298">
        <f t="shared" si="69"/>
        <v>0</v>
      </c>
      <c r="AI298">
        <f t="shared" si="70"/>
        <v>263</v>
      </c>
    </row>
    <row r="299" spans="1:35" ht="15.75" customHeight="1">
      <c r="A299" s="65" t="str">
        <f t="shared" si="58"/>
        <v/>
      </c>
      <c r="B299" s="65">
        <f t="shared" si="71"/>
        <v>264</v>
      </c>
      <c r="C299" s="68" t="str">
        <f t="shared" si="60"/>
        <v/>
      </c>
      <c r="D299" s="69"/>
      <c r="E299" s="82"/>
      <c r="F299" s="65" t="e">
        <f>VLOOKUP(E299,DUKB!$A$6:$R$658,3,FALSE)</f>
        <v>#N/A</v>
      </c>
      <c r="G299" s="65" t="e">
        <f>VLOOKUP(E299,DUKB!$A$6:$R$658,4,FALSE)</f>
        <v>#N/A</v>
      </c>
      <c r="H299" s="65" t="e">
        <f>VLOOKUP(E299,DUKB!$A$6:$R$658,6,FALSE)</f>
        <v>#N/A</v>
      </c>
      <c r="I299" s="65" t="e">
        <f>VLOOKUP(E299,DUKB!$A$6:$R$658,7,FALSE)</f>
        <v>#N/A</v>
      </c>
      <c r="J299" s="65" t="e">
        <f>VLOOKUP(E299,DUKB!$A$6:$R$658,8,FALSE)</f>
        <v>#N/A</v>
      </c>
      <c r="K299" s="65" t="e">
        <f>VLOOKUP(E299,DUKB!$A$6:$R$658,9,FALSE)</f>
        <v>#N/A</v>
      </c>
      <c r="L299" s="65" t="e">
        <f>VLOOKUP(E299,DUKB!$A$6:$R$658,10,FALSE)</f>
        <v>#N/A</v>
      </c>
      <c r="M299" s="65" t="e">
        <f>VLOOKUP(E299,DUKB!$A$6:$R$658,11,FALSE)</f>
        <v>#N/A</v>
      </c>
      <c r="N299" s="65" t="e">
        <f>VLOOKUP(E299,DUKB!$A$6:$R$658,12,FALSE)</f>
        <v>#N/A</v>
      </c>
      <c r="O299" s="85" t="e">
        <f>VLOOKUP(E299,DUKB!$A$6:$R$658,13,FALSE)</f>
        <v>#N/A</v>
      </c>
      <c r="P299" s="86" t="e">
        <f>VLOOKUP(E299,DUKB!$A$6:$R$658,14,FALSE)</f>
        <v>#N/A</v>
      </c>
      <c r="Q299" s="86" t="e">
        <f>VLOOKUP(E299,DUKB!$A$6:$R$658,15,FALSE)</f>
        <v>#N/A</v>
      </c>
      <c r="R299" s="86" t="e">
        <f>VLOOKUP(E299,DUKB!$A$6:$R$658,16,FALSE)</f>
        <v>#N/A</v>
      </c>
      <c r="S299" s="86" t="e">
        <f>VLOOKUP(E299,DUKB!$A$6:$R$658,17,FALSE)</f>
        <v>#N/A</v>
      </c>
      <c r="T299" s="86" t="e">
        <f>VLOOKUP(E299,DUKB!$A$6:$R$658,18,FALSE)</f>
        <v>#N/A</v>
      </c>
      <c r="U299" s="73" t="str">
        <f t="shared" si="59"/>
        <v/>
      </c>
      <c r="V299" s="69">
        <f t="shared" si="61"/>
        <v>0</v>
      </c>
      <c r="W299" s="138" t="e">
        <f>VLOOKUP(E299,DUKB!$A$6:$B$565,2,FALSE)</f>
        <v>#N/A</v>
      </c>
      <c r="X299" s="137" t="e">
        <f>VLOOKUP(E299,DUKB!$A$6:$T$560,19,FALSE)</f>
        <v>#N/A</v>
      </c>
      <c r="Y299" s="137"/>
      <c r="Z299" s="139">
        <f t="shared" si="62"/>
        <v>0</v>
      </c>
      <c r="AA299" s="139" t="e">
        <f t="shared" si="63"/>
        <v>#N/A</v>
      </c>
      <c r="AB299" s="139" t="e">
        <f t="shared" si="64"/>
        <v>#N/A</v>
      </c>
      <c r="AC299" s="140" t="e">
        <f t="shared" si="65"/>
        <v>#N/A</v>
      </c>
      <c r="AD299" s="140" t="e">
        <f t="shared" si="66"/>
        <v>#N/A</v>
      </c>
      <c r="AE299" s="140" t="e">
        <f t="shared" si="67"/>
        <v>#N/A</v>
      </c>
      <c r="AF299" s="141" t="e">
        <f t="shared" si="68"/>
        <v>#N/A</v>
      </c>
      <c r="AH299">
        <f t="shared" si="69"/>
        <v>0</v>
      </c>
      <c r="AI299">
        <f t="shared" si="70"/>
        <v>264</v>
      </c>
    </row>
    <row r="300" spans="1:35" ht="15.75" customHeight="1">
      <c r="A300" s="65" t="str">
        <f t="shared" si="58"/>
        <v/>
      </c>
      <c r="B300" s="65">
        <f t="shared" si="71"/>
        <v>265</v>
      </c>
      <c r="C300" s="68" t="str">
        <f t="shared" si="60"/>
        <v/>
      </c>
      <c r="D300" s="69"/>
      <c r="E300" s="82"/>
      <c r="F300" s="65" t="e">
        <f>VLOOKUP(E300,DUKB!$A$6:$R$658,3,FALSE)</f>
        <v>#N/A</v>
      </c>
      <c r="G300" s="65" t="e">
        <f>VLOOKUP(E300,DUKB!$A$6:$R$658,4,FALSE)</f>
        <v>#N/A</v>
      </c>
      <c r="H300" s="65" t="e">
        <f>VLOOKUP(E300,DUKB!$A$6:$R$658,6,FALSE)</f>
        <v>#N/A</v>
      </c>
      <c r="I300" s="65" t="e">
        <f>VLOOKUP(E300,DUKB!$A$6:$R$658,7,FALSE)</f>
        <v>#N/A</v>
      </c>
      <c r="J300" s="65" t="e">
        <f>VLOOKUP(E300,DUKB!$A$6:$R$658,8,FALSE)</f>
        <v>#N/A</v>
      </c>
      <c r="K300" s="65" t="e">
        <f>VLOOKUP(E300,DUKB!$A$6:$R$658,9,FALSE)</f>
        <v>#N/A</v>
      </c>
      <c r="L300" s="65" t="e">
        <f>VLOOKUP(E300,DUKB!$A$6:$R$658,10,FALSE)</f>
        <v>#N/A</v>
      </c>
      <c r="M300" s="65" t="e">
        <f>VLOOKUP(E300,DUKB!$A$6:$R$658,11,FALSE)</f>
        <v>#N/A</v>
      </c>
      <c r="N300" s="65" t="e">
        <f>VLOOKUP(E300,DUKB!$A$6:$R$658,12,FALSE)</f>
        <v>#N/A</v>
      </c>
      <c r="O300" s="85" t="e">
        <f>VLOOKUP(E300,DUKB!$A$6:$R$658,13,FALSE)</f>
        <v>#N/A</v>
      </c>
      <c r="P300" s="86" t="e">
        <f>VLOOKUP(E300,DUKB!$A$6:$R$658,14,FALSE)</f>
        <v>#N/A</v>
      </c>
      <c r="Q300" s="86" t="e">
        <f>VLOOKUP(E300,DUKB!$A$6:$R$658,15,FALSE)</f>
        <v>#N/A</v>
      </c>
      <c r="R300" s="86" t="e">
        <f>VLOOKUP(E300,DUKB!$A$6:$R$658,16,FALSE)</f>
        <v>#N/A</v>
      </c>
      <c r="S300" s="86" t="e">
        <f>VLOOKUP(E300,DUKB!$A$6:$R$658,17,FALSE)</f>
        <v>#N/A</v>
      </c>
      <c r="T300" s="86" t="e">
        <f>VLOOKUP(E300,DUKB!$A$6:$R$658,18,FALSE)</f>
        <v>#N/A</v>
      </c>
      <c r="U300" s="73" t="str">
        <f t="shared" si="59"/>
        <v/>
      </c>
      <c r="V300" s="69">
        <f t="shared" si="61"/>
        <v>0</v>
      </c>
      <c r="W300" s="138" t="e">
        <f>VLOOKUP(E300,DUKB!$A$6:$B$565,2,FALSE)</f>
        <v>#N/A</v>
      </c>
      <c r="X300" s="137" t="e">
        <f>VLOOKUP(E300,DUKB!$A$6:$T$560,19,FALSE)</f>
        <v>#N/A</v>
      </c>
      <c r="Y300" s="137"/>
      <c r="Z300" s="139">
        <f t="shared" si="62"/>
        <v>0</v>
      </c>
      <c r="AA300" s="139" t="e">
        <f t="shared" si="63"/>
        <v>#N/A</v>
      </c>
      <c r="AB300" s="139" t="e">
        <f t="shared" si="64"/>
        <v>#N/A</v>
      </c>
      <c r="AC300" s="140" t="e">
        <f t="shared" si="65"/>
        <v>#N/A</v>
      </c>
      <c r="AD300" s="140" t="e">
        <f t="shared" si="66"/>
        <v>#N/A</v>
      </c>
      <c r="AE300" s="140" t="e">
        <f t="shared" si="67"/>
        <v>#N/A</v>
      </c>
      <c r="AF300" s="141" t="e">
        <f t="shared" si="68"/>
        <v>#N/A</v>
      </c>
      <c r="AH300">
        <f t="shared" si="69"/>
        <v>0</v>
      </c>
      <c r="AI300">
        <f t="shared" si="70"/>
        <v>265</v>
      </c>
    </row>
    <row r="301" spans="1:35" ht="15.75" customHeight="1">
      <c r="A301" s="65" t="str">
        <f t="shared" si="58"/>
        <v/>
      </c>
      <c r="B301" s="65">
        <f t="shared" si="71"/>
        <v>266</v>
      </c>
      <c r="C301" s="68" t="str">
        <f t="shared" si="60"/>
        <v/>
      </c>
      <c r="D301" s="69"/>
      <c r="E301" s="82"/>
      <c r="F301" s="65" t="e">
        <f>VLOOKUP(E301,DUKB!$A$6:$R$658,3,FALSE)</f>
        <v>#N/A</v>
      </c>
      <c r="G301" s="65" t="e">
        <f>VLOOKUP(E301,DUKB!$A$6:$R$658,4,FALSE)</f>
        <v>#N/A</v>
      </c>
      <c r="H301" s="65" t="e">
        <f>VLOOKUP(E301,DUKB!$A$6:$R$658,6,FALSE)</f>
        <v>#N/A</v>
      </c>
      <c r="I301" s="65" t="e">
        <f>VLOOKUP(E301,DUKB!$A$6:$R$658,7,FALSE)</f>
        <v>#N/A</v>
      </c>
      <c r="J301" s="65" t="e">
        <f>VLOOKUP(E301,DUKB!$A$6:$R$658,8,FALSE)</f>
        <v>#N/A</v>
      </c>
      <c r="K301" s="65" t="e">
        <f>VLOOKUP(E301,DUKB!$A$6:$R$658,9,FALSE)</f>
        <v>#N/A</v>
      </c>
      <c r="L301" s="65" t="e">
        <f>VLOOKUP(E301,DUKB!$A$6:$R$658,10,FALSE)</f>
        <v>#N/A</v>
      </c>
      <c r="M301" s="65" t="e">
        <f>VLOOKUP(E301,DUKB!$A$6:$R$658,11,FALSE)</f>
        <v>#N/A</v>
      </c>
      <c r="N301" s="65" t="e">
        <f>VLOOKUP(E301,DUKB!$A$6:$R$658,12,FALSE)</f>
        <v>#N/A</v>
      </c>
      <c r="O301" s="85" t="e">
        <f>VLOOKUP(E301,DUKB!$A$6:$R$658,13,FALSE)</f>
        <v>#N/A</v>
      </c>
      <c r="P301" s="86" t="e">
        <f>VLOOKUP(E301,DUKB!$A$6:$R$658,14,FALSE)</f>
        <v>#N/A</v>
      </c>
      <c r="Q301" s="86" t="e">
        <f>VLOOKUP(E301,DUKB!$A$6:$R$658,15,FALSE)</f>
        <v>#N/A</v>
      </c>
      <c r="R301" s="86" t="e">
        <f>VLOOKUP(E301,DUKB!$A$6:$R$658,16,FALSE)</f>
        <v>#N/A</v>
      </c>
      <c r="S301" s="86" t="e">
        <f>VLOOKUP(E301,DUKB!$A$6:$R$658,17,FALSE)</f>
        <v>#N/A</v>
      </c>
      <c r="T301" s="86" t="e">
        <f>VLOOKUP(E301,DUKB!$A$6:$R$658,18,FALSE)</f>
        <v>#N/A</v>
      </c>
      <c r="U301" s="73" t="str">
        <f t="shared" si="59"/>
        <v/>
      </c>
      <c r="V301" s="69">
        <f t="shared" si="61"/>
        <v>0</v>
      </c>
      <c r="W301" s="138" t="e">
        <f>VLOOKUP(E301,DUKB!$A$6:$B$565,2,FALSE)</f>
        <v>#N/A</v>
      </c>
      <c r="X301" s="137" t="e">
        <f>VLOOKUP(E301,DUKB!$A$6:$T$560,19,FALSE)</f>
        <v>#N/A</v>
      </c>
      <c r="Y301" s="137"/>
      <c r="Z301" s="139">
        <f t="shared" si="62"/>
        <v>0</v>
      </c>
      <c r="AA301" s="139" t="e">
        <f t="shared" si="63"/>
        <v>#N/A</v>
      </c>
      <c r="AB301" s="139" t="e">
        <f t="shared" si="64"/>
        <v>#N/A</v>
      </c>
      <c r="AC301" s="140" t="e">
        <f t="shared" si="65"/>
        <v>#N/A</v>
      </c>
      <c r="AD301" s="140" t="e">
        <f t="shared" si="66"/>
        <v>#N/A</v>
      </c>
      <c r="AE301" s="140" t="e">
        <f t="shared" si="67"/>
        <v>#N/A</v>
      </c>
      <c r="AF301" s="141" t="e">
        <f t="shared" si="68"/>
        <v>#N/A</v>
      </c>
      <c r="AH301">
        <f t="shared" si="69"/>
        <v>0</v>
      </c>
      <c r="AI301">
        <f t="shared" si="70"/>
        <v>266</v>
      </c>
    </row>
    <row r="302" spans="1:35" ht="15.75" customHeight="1">
      <c r="A302" s="65" t="str">
        <f t="shared" si="58"/>
        <v/>
      </c>
      <c r="B302" s="65">
        <f t="shared" si="71"/>
        <v>267</v>
      </c>
      <c r="C302" s="68" t="str">
        <f t="shared" si="60"/>
        <v/>
      </c>
      <c r="D302" s="69"/>
      <c r="E302" s="82"/>
      <c r="F302" s="65" t="e">
        <f>VLOOKUP(E302,DUKB!$A$6:$R$658,3,FALSE)</f>
        <v>#N/A</v>
      </c>
      <c r="G302" s="65" t="e">
        <f>VLOOKUP(E302,DUKB!$A$6:$R$658,4,FALSE)</f>
        <v>#N/A</v>
      </c>
      <c r="H302" s="65" t="e">
        <f>VLOOKUP(E302,DUKB!$A$6:$R$658,6,FALSE)</f>
        <v>#N/A</v>
      </c>
      <c r="I302" s="65" t="e">
        <f>VLOOKUP(E302,DUKB!$A$6:$R$658,7,FALSE)</f>
        <v>#N/A</v>
      </c>
      <c r="J302" s="65" t="e">
        <f>VLOOKUP(E302,DUKB!$A$6:$R$658,8,FALSE)</f>
        <v>#N/A</v>
      </c>
      <c r="K302" s="65" t="e">
        <f>VLOOKUP(E302,DUKB!$A$6:$R$658,9,FALSE)</f>
        <v>#N/A</v>
      </c>
      <c r="L302" s="65" t="e">
        <f>VLOOKUP(E302,DUKB!$A$6:$R$658,10,FALSE)</f>
        <v>#N/A</v>
      </c>
      <c r="M302" s="65" t="e">
        <f>VLOOKUP(E302,DUKB!$A$6:$R$658,11,FALSE)</f>
        <v>#N/A</v>
      </c>
      <c r="N302" s="65" t="e">
        <f>VLOOKUP(E302,DUKB!$A$6:$R$658,12,FALSE)</f>
        <v>#N/A</v>
      </c>
      <c r="O302" s="85" t="e">
        <f>VLOOKUP(E302,DUKB!$A$6:$R$658,13,FALSE)</f>
        <v>#N/A</v>
      </c>
      <c r="P302" s="86" t="e">
        <f>VLOOKUP(E302,DUKB!$A$6:$R$658,14,FALSE)</f>
        <v>#N/A</v>
      </c>
      <c r="Q302" s="86" t="e">
        <f>VLOOKUP(E302,DUKB!$A$6:$R$658,15,FALSE)</f>
        <v>#N/A</v>
      </c>
      <c r="R302" s="86" t="e">
        <f>VLOOKUP(E302,DUKB!$A$6:$R$658,16,FALSE)</f>
        <v>#N/A</v>
      </c>
      <c r="S302" s="86" t="e">
        <f>VLOOKUP(E302,DUKB!$A$6:$R$658,17,FALSE)</f>
        <v>#N/A</v>
      </c>
      <c r="T302" s="86" t="e">
        <f>VLOOKUP(E302,DUKB!$A$6:$R$658,18,FALSE)</f>
        <v>#N/A</v>
      </c>
      <c r="U302" s="73" t="str">
        <f t="shared" si="59"/>
        <v/>
      </c>
      <c r="V302" s="69">
        <f t="shared" si="61"/>
        <v>0</v>
      </c>
      <c r="W302" s="138" t="e">
        <f>VLOOKUP(E302,DUKB!$A$6:$B$565,2,FALSE)</f>
        <v>#N/A</v>
      </c>
      <c r="X302" s="137" t="e">
        <f>VLOOKUP(E302,DUKB!$A$6:$T$560,19,FALSE)</f>
        <v>#N/A</v>
      </c>
      <c r="Y302" s="137"/>
      <c r="Z302" s="139">
        <f t="shared" si="62"/>
        <v>0</v>
      </c>
      <c r="AA302" s="139" t="e">
        <f t="shared" si="63"/>
        <v>#N/A</v>
      </c>
      <c r="AB302" s="139" t="e">
        <f t="shared" si="64"/>
        <v>#N/A</v>
      </c>
      <c r="AC302" s="140" t="e">
        <f t="shared" si="65"/>
        <v>#N/A</v>
      </c>
      <c r="AD302" s="140" t="e">
        <f t="shared" si="66"/>
        <v>#N/A</v>
      </c>
      <c r="AE302" s="140" t="e">
        <f t="shared" si="67"/>
        <v>#N/A</v>
      </c>
      <c r="AF302" s="141" t="e">
        <f t="shared" si="68"/>
        <v>#N/A</v>
      </c>
      <c r="AH302">
        <f t="shared" si="69"/>
        <v>0</v>
      </c>
      <c r="AI302">
        <f t="shared" si="70"/>
        <v>267</v>
      </c>
    </row>
    <row r="303" spans="1:35" ht="15.75" customHeight="1">
      <c r="A303" s="65" t="str">
        <f t="shared" si="58"/>
        <v/>
      </c>
      <c r="B303" s="65">
        <f t="shared" si="71"/>
        <v>268</v>
      </c>
      <c r="C303" s="68" t="str">
        <f t="shared" si="60"/>
        <v/>
      </c>
      <c r="D303" s="69"/>
      <c r="E303" s="82"/>
      <c r="F303" s="65" t="e">
        <f>VLOOKUP(E303,DUKB!$A$6:$R$658,3,FALSE)</f>
        <v>#N/A</v>
      </c>
      <c r="G303" s="65" t="e">
        <f>VLOOKUP(E303,DUKB!$A$6:$R$658,4,FALSE)</f>
        <v>#N/A</v>
      </c>
      <c r="H303" s="65" t="e">
        <f>VLOOKUP(E303,DUKB!$A$6:$R$658,6,FALSE)</f>
        <v>#N/A</v>
      </c>
      <c r="I303" s="65" t="e">
        <f>VLOOKUP(E303,DUKB!$A$6:$R$658,7,FALSE)</f>
        <v>#N/A</v>
      </c>
      <c r="J303" s="65" t="e">
        <f>VLOOKUP(E303,DUKB!$A$6:$R$658,8,FALSE)</f>
        <v>#N/A</v>
      </c>
      <c r="K303" s="65" t="e">
        <f>VLOOKUP(E303,DUKB!$A$6:$R$658,9,FALSE)</f>
        <v>#N/A</v>
      </c>
      <c r="L303" s="65" t="e">
        <f>VLOOKUP(E303,DUKB!$A$6:$R$658,10,FALSE)</f>
        <v>#N/A</v>
      </c>
      <c r="M303" s="65" t="e">
        <f>VLOOKUP(E303,DUKB!$A$6:$R$658,11,FALSE)</f>
        <v>#N/A</v>
      </c>
      <c r="N303" s="65" t="e">
        <f>VLOOKUP(E303,DUKB!$A$6:$R$658,12,FALSE)</f>
        <v>#N/A</v>
      </c>
      <c r="O303" s="85" t="e">
        <f>VLOOKUP(E303,DUKB!$A$6:$R$658,13,FALSE)</f>
        <v>#N/A</v>
      </c>
      <c r="P303" s="86" t="e">
        <f>VLOOKUP(E303,DUKB!$A$6:$R$658,14,FALSE)</f>
        <v>#N/A</v>
      </c>
      <c r="Q303" s="86" t="e">
        <f>VLOOKUP(E303,DUKB!$A$6:$R$658,15,FALSE)</f>
        <v>#N/A</v>
      </c>
      <c r="R303" s="86" t="e">
        <f>VLOOKUP(E303,DUKB!$A$6:$R$658,16,FALSE)</f>
        <v>#N/A</v>
      </c>
      <c r="S303" s="86" t="e">
        <f>VLOOKUP(E303,DUKB!$A$6:$R$658,17,FALSE)</f>
        <v>#N/A</v>
      </c>
      <c r="T303" s="86" t="e">
        <f>VLOOKUP(E303,DUKB!$A$6:$R$658,18,FALSE)</f>
        <v>#N/A</v>
      </c>
      <c r="U303" s="73" t="str">
        <f t="shared" si="59"/>
        <v/>
      </c>
      <c r="V303" s="69">
        <f t="shared" si="61"/>
        <v>0</v>
      </c>
      <c r="W303" s="138" t="e">
        <f>VLOOKUP(E303,DUKB!$A$6:$B$565,2,FALSE)</f>
        <v>#N/A</v>
      </c>
      <c r="X303" s="137" t="e">
        <f>VLOOKUP(E303,DUKB!$A$6:$T$560,19,FALSE)</f>
        <v>#N/A</v>
      </c>
      <c r="Y303" s="137"/>
      <c r="Z303" s="139">
        <f t="shared" si="62"/>
        <v>0</v>
      </c>
      <c r="AA303" s="139" t="e">
        <f t="shared" si="63"/>
        <v>#N/A</v>
      </c>
      <c r="AB303" s="139" t="e">
        <f t="shared" si="64"/>
        <v>#N/A</v>
      </c>
      <c r="AC303" s="140" t="e">
        <f t="shared" si="65"/>
        <v>#N/A</v>
      </c>
      <c r="AD303" s="140" t="e">
        <f t="shared" si="66"/>
        <v>#N/A</v>
      </c>
      <c r="AE303" s="140" t="e">
        <f t="shared" si="67"/>
        <v>#N/A</v>
      </c>
      <c r="AF303" s="141" t="e">
        <f t="shared" si="68"/>
        <v>#N/A</v>
      </c>
      <c r="AH303">
        <f t="shared" si="69"/>
        <v>0</v>
      </c>
      <c r="AI303">
        <f t="shared" si="70"/>
        <v>268</v>
      </c>
    </row>
    <row r="304" spans="1:35" ht="15.75" customHeight="1">
      <c r="A304" s="65" t="str">
        <f t="shared" si="58"/>
        <v/>
      </c>
      <c r="B304" s="65">
        <f t="shared" si="71"/>
        <v>269</v>
      </c>
      <c r="C304" s="68" t="str">
        <f t="shared" si="60"/>
        <v/>
      </c>
      <c r="D304" s="69"/>
      <c r="E304" s="82"/>
      <c r="F304" s="65" t="e">
        <f>VLOOKUP(E304,DUKB!$A$6:$R$658,3,FALSE)</f>
        <v>#N/A</v>
      </c>
      <c r="G304" s="65" t="e">
        <f>VLOOKUP(E304,DUKB!$A$6:$R$658,4,FALSE)</f>
        <v>#N/A</v>
      </c>
      <c r="H304" s="65" t="e">
        <f>VLOOKUP(E304,DUKB!$A$6:$R$658,6,FALSE)</f>
        <v>#N/A</v>
      </c>
      <c r="I304" s="65" t="e">
        <f>VLOOKUP(E304,DUKB!$A$6:$R$658,7,FALSE)</f>
        <v>#N/A</v>
      </c>
      <c r="J304" s="65" t="e">
        <f>VLOOKUP(E304,DUKB!$A$6:$R$658,8,FALSE)</f>
        <v>#N/A</v>
      </c>
      <c r="K304" s="65" t="e">
        <f>VLOOKUP(E304,DUKB!$A$6:$R$658,9,FALSE)</f>
        <v>#N/A</v>
      </c>
      <c r="L304" s="65" t="e">
        <f>VLOOKUP(E304,DUKB!$A$6:$R$658,10,FALSE)</f>
        <v>#N/A</v>
      </c>
      <c r="M304" s="65" t="e">
        <f>VLOOKUP(E304,DUKB!$A$6:$R$658,11,FALSE)</f>
        <v>#N/A</v>
      </c>
      <c r="N304" s="65" t="e">
        <f>VLOOKUP(E304,DUKB!$A$6:$R$658,12,FALSE)</f>
        <v>#N/A</v>
      </c>
      <c r="O304" s="85" t="e">
        <f>VLOOKUP(E304,DUKB!$A$6:$R$658,13,FALSE)</f>
        <v>#N/A</v>
      </c>
      <c r="P304" s="86" t="e">
        <f>VLOOKUP(E304,DUKB!$A$6:$R$658,14,FALSE)</f>
        <v>#N/A</v>
      </c>
      <c r="Q304" s="86" t="e">
        <f>VLOOKUP(E304,DUKB!$A$6:$R$658,15,FALSE)</f>
        <v>#N/A</v>
      </c>
      <c r="R304" s="86" t="e">
        <f>VLOOKUP(E304,DUKB!$A$6:$R$658,16,FALSE)</f>
        <v>#N/A</v>
      </c>
      <c r="S304" s="86" t="e">
        <f>VLOOKUP(E304,DUKB!$A$6:$R$658,17,FALSE)</f>
        <v>#N/A</v>
      </c>
      <c r="T304" s="86" t="e">
        <f>VLOOKUP(E304,DUKB!$A$6:$R$658,18,FALSE)</f>
        <v>#N/A</v>
      </c>
      <c r="U304" s="73" t="str">
        <f t="shared" si="59"/>
        <v/>
      </c>
      <c r="V304" s="69">
        <f t="shared" si="61"/>
        <v>0</v>
      </c>
      <c r="W304" s="138" t="e">
        <f>VLOOKUP(E304,DUKB!$A$6:$B$565,2,FALSE)</f>
        <v>#N/A</v>
      </c>
      <c r="X304" s="137" t="e">
        <f>VLOOKUP(E304,DUKB!$A$6:$T$560,19,FALSE)</f>
        <v>#N/A</v>
      </c>
      <c r="Y304" s="137"/>
      <c r="Z304" s="139">
        <f t="shared" si="62"/>
        <v>0</v>
      </c>
      <c r="AA304" s="139" t="e">
        <f t="shared" si="63"/>
        <v>#N/A</v>
      </c>
      <c r="AB304" s="139" t="e">
        <f t="shared" si="64"/>
        <v>#N/A</v>
      </c>
      <c r="AC304" s="140" t="e">
        <f t="shared" si="65"/>
        <v>#N/A</v>
      </c>
      <c r="AD304" s="140" t="e">
        <f t="shared" si="66"/>
        <v>#N/A</v>
      </c>
      <c r="AE304" s="140" t="e">
        <f t="shared" si="67"/>
        <v>#N/A</v>
      </c>
      <c r="AF304" s="141" t="e">
        <f t="shared" si="68"/>
        <v>#N/A</v>
      </c>
      <c r="AH304">
        <f t="shared" si="69"/>
        <v>0</v>
      </c>
      <c r="AI304">
        <f t="shared" si="70"/>
        <v>269</v>
      </c>
    </row>
    <row r="305" spans="1:35" ht="15.75" customHeight="1">
      <c r="A305" s="65" t="str">
        <f t="shared" si="58"/>
        <v/>
      </c>
      <c r="B305" s="65">
        <f t="shared" si="71"/>
        <v>270</v>
      </c>
      <c r="C305" s="68" t="str">
        <f t="shared" si="60"/>
        <v/>
      </c>
      <c r="D305" s="69"/>
      <c r="E305" s="82"/>
      <c r="F305" s="65" t="e">
        <f>VLOOKUP(E305,DUKB!$A$6:$R$658,3,FALSE)</f>
        <v>#N/A</v>
      </c>
      <c r="G305" s="65" t="e">
        <f>VLOOKUP(E305,DUKB!$A$6:$R$658,4,FALSE)</f>
        <v>#N/A</v>
      </c>
      <c r="H305" s="65" t="e">
        <f>VLOOKUP(E305,DUKB!$A$6:$R$658,6,FALSE)</f>
        <v>#N/A</v>
      </c>
      <c r="I305" s="65" t="e">
        <f>VLOOKUP(E305,DUKB!$A$6:$R$658,7,FALSE)</f>
        <v>#N/A</v>
      </c>
      <c r="J305" s="65" t="e">
        <f>VLOOKUP(E305,DUKB!$A$6:$R$658,8,FALSE)</f>
        <v>#N/A</v>
      </c>
      <c r="K305" s="65" t="e">
        <f>VLOOKUP(E305,DUKB!$A$6:$R$658,9,FALSE)</f>
        <v>#N/A</v>
      </c>
      <c r="L305" s="65" t="e">
        <f>VLOOKUP(E305,DUKB!$A$6:$R$658,10,FALSE)</f>
        <v>#N/A</v>
      </c>
      <c r="M305" s="65" t="e">
        <f>VLOOKUP(E305,DUKB!$A$6:$R$658,11,FALSE)</f>
        <v>#N/A</v>
      </c>
      <c r="N305" s="65" t="e">
        <f>VLOOKUP(E305,DUKB!$A$6:$R$658,12,FALSE)</f>
        <v>#N/A</v>
      </c>
      <c r="O305" s="85" t="e">
        <f>VLOOKUP(E305,DUKB!$A$6:$R$658,13,FALSE)</f>
        <v>#N/A</v>
      </c>
      <c r="P305" s="86" t="e">
        <f>VLOOKUP(E305,DUKB!$A$6:$R$658,14,FALSE)</f>
        <v>#N/A</v>
      </c>
      <c r="Q305" s="86" t="e">
        <f>VLOOKUP(E305,DUKB!$A$6:$R$658,15,FALSE)</f>
        <v>#N/A</v>
      </c>
      <c r="R305" s="86" t="e">
        <f>VLOOKUP(E305,DUKB!$A$6:$R$658,16,FALSE)</f>
        <v>#N/A</v>
      </c>
      <c r="S305" s="86" t="e">
        <f>VLOOKUP(E305,DUKB!$A$6:$R$658,17,FALSE)</f>
        <v>#N/A</v>
      </c>
      <c r="T305" s="86" t="e">
        <f>VLOOKUP(E305,DUKB!$A$6:$R$658,18,FALSE)</f>
        <v>#N/A</v>
      </c>
      <c r="U305" s="73" t="str">
        <f t="shared" si="59"/>
        <v/>
      </c>
      <c r="V305" s="69">
        <f t="shared" si="61"/>
        <v>0</v>
      </c>
      <c r="W305" s="138" t="e">
        <f>VLOOKUP(E305,DUKB!$A$6:$B$565,2,FALSE)</f>
        <v>#N/A</v>
      </c>
      <c r="X305" s="137" t="e">
        <f>VLOOKUP(E305,DUKB!$A$6:$T$560,19,FALSE)</f>
        <v>#N/A</v>
      </c>
      <c r="Y305" s="137"/>
      <c r="Z305" s="139">
        <f t="shared" si="62"/>
        <v>0</v>
      </c>
      <c r="AA305" s="139" t="e">
        <f t="shared" si="63"/>
        <v>#N/A</v>
      </c>
      <c r="AB305" s="139" t="e">
        <f t="shared" si="64"/>
        <v>#N/A</v>
      </c>
      <c r="AC305" s="140" t="e">
        <f t="shared" si="65"/>
        <v>#N/A</v>
      </c>
      <c r="AD305" s="140" t="e">
        <f t="shared" si="66"/>
        <v>#N/A</v>
      </c>
      <c r="AE305" s="140" t="e">
        <f t="shared" si="67"/>
        <v>#N/A</v>
      </c>
      <c r="AF305" s="141" t="e">
        <f t="shared" si="68"/>
        <v>#N/A</v>
      </c>
      <c r="AH305">
        <f t="shared" si="69"/>
        <v>0</v>
      </c>
      <c r="AI305">
        <f t="shared" si="70"/>
        <v>270</v>
      </c>
    </row>
    <row r="306" spans="1:35" ht="15.75" customHeight="1">
      <c r="A306" s="65" t="str">
        <f t="shared" si="58"/>
        <v/>
      </c>
      <c r="B306" s="65">
        <f t="shared" si="71"/>
        <v>271</v>
      </c>
      <c r="C306" s="68" t="str">
        <f t="shared" si="60"/>
        <v/>
      </c>
      <c r="D306" s="69"/>
      <c r="E306" s="82"/>
      <c r="F306" s="65" t="e">
        <f>VLOOKUP(E306,DUKB!$A$6:$R$658,3,FALSE)</f>
        <v>#N/A</v>
      </c>
      <c r="G306" s="65" t="e">
        <f>VLOOKUP(E306,DUKB!$A$6:$R$658,4,FALSE)</f>
        <v>#N/A</v>
      </c>
      <c r="H306" s="65" t="e">
        <f>VLOOKUP(E306,DUKB!$A$6:$R$658,6,FALSE)</f>
        <v>#N/A</v>
      </c>
      <c r="I306" s="65" t="e">
        <f>VLOOKUP(E306,DUKB!$A$6:$R$658,7,FALSE)</f>
        <v>#N/A</v>
      </c>
      <c r="J306" s="65" t="e">
        <f>VLOOKUP(E306,DUKB!$A$6:$R$658,8,FALSE)</f>
        <v>#N/A</v>
      </c>
      <c r="K306" s="65" t="e">
        <f>VLOOKUP(E306,DUKB!$A$6:$R$658,9,FALSE)</f>
        <v>#N/A</v>
      </c>
      <c r="L306" s="65" t="e">
        <f>VLOOKUP(E306,DUKB!$A$6:$R$658,10,FALSE)</f>
        <v>#N/A</v>
      </c>
      <c r="M306" s="65" t="e">
        <f>VLOOKUP(E306,DUKB!$A$6:$R$658,11,FALSE)</f>
        <v>#N/A</v>
      </c>
      <c r="N306" s="65" t="e">
        <f>VLOOKUP(E306,DUKB!$A$6:$R$658,12,FALSE)</f>
        <v>#N/A</v>
      </c>
      <c r="O306" s="85" t="e">
        <f>VLOOKUP(E306,DUKB!$A$6:$R$658,13,FALSE)</f>
        <v>#N/A</v>
      </c>
      <c r="P306" s="86" t="e">
        <f>VLOOKUP(E306,DUKB!$A$6:$R$658,14,FALSE)</f>
        <v>#N/A</v>
      </c>
      <c r="Q306" s="86" t="e">
        <f>VLOOKUP(E306,DUKB!$A$6:$R$658,15,FALSE)</f>
        <v>#N/A</v>
      </c>
      <c r="R306" s="86" t="e">
        <f>VLOOKUP(E306,DUKB!$A$6:$R$658,16,FALSE)</f>
        <v>#N/A</v>
      </c>
      <c r="S306" s="86" t="e">
        <f>VLOOKUP(E306,DUKB!$A$6:$R$658,17,FALSE)</f>
        <v>#N/A</v>
      </c>
      <c r="T306" s="86" t="e">
        <f>VLOOKUP(E306,DUKB!$A$6:$R$658,18,FALSE)</f>
        <v>#N/A</v>
      </c>
      <c r="U306" s="73" t="str">
        <f t="shared" si="59"/>
        <v/>
      </c>
      <c r="V306" s="69">
        <f t="shared" si="61"/>
        <v>0</v>
      </c>
      <c r="W306" s="138" t="e">
        <f>VLOOKUP(E306,DUKB!$A$6:$B$565,2,FALSE)</f>
        <v>#N/A</v>
      </c>
      <c r="X306" s="137" t="e">
        <f>VLOOKUP(E306,DUKB!$A$6:$T$560,19,FALSE)</f>
        <v>#N/A</v>
      </c>
      <c r="Y306" s="137"/>
      <c r="Z306" s="139">
        <f t="shared" si="62"/>
        <v>0</v>
      </c>
      <c r="AA306" s="139" t="e">
        <f t="shared" si="63"/>
        <v>#N/A</v>
      </c>
      <c r="AB306" s="139" t="e">
        <f t="shared" si="64"/>
        <v>#N/A</v>
      </c>
      <c r="AC306" s="140" t="e">
        <f t="shared" si="65"/>
        <v>#N/A</v>
      </c>
      <c r="AD306" s="140" t="e">
        <f t="shared" si="66"/>
        <v>#N/A</v>
      </c>
      <c r="AE306" s="140" t="e">
        <f t="shared" si="67"/>
        <v>#N/A</v>
      </c>
      <c r="AF306" s="141" t="e">
        <f t="shared" si="68"/>
        <v>#N/A</v>
      </c>
      <c r="AH306">
        <f t="shared" si="69"/>
        <v>0</v>
      </c>
      <c r="AI306">
        <f t="shared" si="70"/>
        <v>271</v>
      </c>
    </row>
    <row r="307" spans="1:35" ht="15.75" customHeight="1">
      <c r="A307" s="65" t="str">
        <f t="shared" si="58"/>
        <v/>
      </c>
      <c r="B307" s="65">
        <f t="shared" si="71"/>
        <v>272</v>
      </c>
      <c r="C307" s="68" t="str">
        <f t="shared" si="60"/>
        <v/>
      </c>
      <c r="D307" s="69"/>
      <c r="E307" s="82"/>
      <c r="F307" s="65" t="e">
        <f>VLOOKUP(E307,DUKB!$A$6:$R$658,3,FALSE)</f>
        <v>#N/A</v>
      </c>
      <c r="G307" s="65" t="e">
        <f>VLOOKUP(E307,DUKB!$A$6:$R$658,4,FALSE)</f>
        <v>#N/A</v>
      </c>
      <c r="H307" s="65" t="e">
        <f>VLOOKUP(E307,DUKB!$A$6:$R$658,6,FALSE)</f>
        <v>#N/A</v>
      </c>
      <c r="I307" s="65" t="e">
        <f>VLOOKUP(E307,DUKB!$A$6:$R$658,7,FALSE)</f>
        <v>#N/A</v>
      </c>
      <c r="J307" s="65" t="e">
        <f>VLOOKUP(E307,DUKB!$A$6:$R$658,8,FALSE)</f>
        <v>#N/A</v>
      </c>
      <c r="K307" s="65" t="e">
        <f>VLOOKUP(E307,DUKB!$A$6:$R$658,9,FALSE)</f>
        <v>#N/A</v>
      </c>
      <c r="L307" s="65" t="e">
        <f>VLOOKUP(E307,DUKB!$A$6:$R$658,10,FALSE)</f>
        <v>#N/A</v>
      </c>
      <c r="M307" s="65" t="e">
        <f>VLOOKUP(E307,DUKB!$A$6:$R$658,11,FALSE)</f>
        <v>#N/A</v>
      </c>
      <c r="N307" s="65" t="e">
        <f>VLOOKUP(E307,DUKB!$A$6:$R$658,12,FALSE)</f>
        <v>#N/A</v>
      </c>
      <c r="O307" s="85" t="e">
        <f>VLOOKUP(E307,DUKB!$A$6:$R$658,13,FALSE)</f>
        <v>#N/A</v>
      </c>
      <c r="P307" s="86" t="e">
        <f>VLOOKUP(E307,DUKB!$A$6:$R$658,14,FALSE)</f>
        <v>#N/A</v>
      </c>
      <c r="Q307" s="86" t="e">
        <f>VLOOKUP(E307,DUKB!$A$6:$R$658,15,FALSE)</f>
        <v>#N/A</v>
      </c>
      <c r="R307" s="86" t="e">
        <f>VLOOKUP(E307,DUKB!$A$6:$R$658,16,FALSE)</f>
        <v>#N/A</v>
      </c>
      <c r="S307" s="86" t="e">
        <f>VLOOKUP(E307,DUKB!$A$6:$R$658,17,FALSE)</f>
        <v>#N/A</v>
      </c>
      <c r="T307" s="86" t="e">
        <f>VLOOKUP(E307,DUKB!$A$6:$R$658,18,FALSE)</f>
        <v>#N/A</v>
      </c>
      <c r="U307" s="73" t="str">
        <f t="shared" si="59"/>
        <v/>
      </c>
      <c r="V307" s="69">
        <f t="shared" si="61"/>
        <v>0</v>
      </c>
      <c r="W307" s="138" t="e">
        <f>VLOOKUP(E307,DUKB!$A$6:$B$565,2,FALSE)</f>
        <v>#N/A</v>
      </c>
      <c r="X307" s="137" t="e">
        <f>VLOOKUP(E307,DUKB!$A$6:$T$560,19,FALSE)</f>
        <v>#N/A</v>
      </c>
      <c r="Y307" s="137"/>
      <c r="Z307" s="139">
        <f t="shared" si="62"/>
        <v>0</v>
      </c>
      <c r="AA307" s="139" t="e">
        <f t="shared" si="63"/>
        <v>#N/A</v>
      </c>
      <c r="AB307" s="139" t="e">
        <f t="shared" si="64"/>
        <v>#N/A</v>
      </c>
      <c r="AC307" s="140" t="e">
        <f t="shared" si="65"/>
        <v>#N/A</v>
      </c>
      <c r="AD307" s="140" t="e">
        <f t="shared" si="66"/>
        <v>#N/A</v>
      </c>
      <c r="AE307" s="140" t="e">
        <f t="shared" si="67"/>
        <v>#N/A</v>
      </c>
      <c r="AF307" s="141" t="e">
        <f t="shared" si="68"/>
        <v>#N/A</v>
      </c>
      <c r="AH307">
        <f t="shared" si="69"/>
        <v>0</v>
      </c>
      <c r="AI307">
        <f t="shared" si="70"/>
        <v>272</v>
      </c>
    </row>
    <row r="308" spans="1:35" ht="15.75" customHeight="1">
      <c r="A308" s="65" t="str">
        <f t="shared" si="58"/>
        <v/>
      </c>
      <c r="B308" s="65">
        <f t="shared" si="71"/>
        <v>273</v>
      </c>
      <c r="C308" s="68" t="str">
        <f t="shared" si="60"/>
        <v/>
      </c>
      <c r="D308" s="69"/>
      <c r="E308" s="82"/>
      <c r="F308" s="65" t="e">
        <f>VLOOKUP(E308,DUKB!$A$6:$R$658,3,FALSE)</f>
        <v>#N/A</v>
      </c>
      <c r="G308" s="65" t="e">
        <f>VLOOKUP(E308,DUKB!$A$6:$R$658,4,FALSE)</f>
        <v>#N/A</v>
      </c>
      <c r="H308" s="65" t="e">
        <f>VLOOKUP(E308,DUKB!$A$6:$R$658,6,FALSE)</f>
        <v>#N/A</v>
      </c>
      <c r="I308" s="65" t="e">
        <f>VLOOKUP(E308,DUKB!$A$6:$R$658,7,FALSE)</f>
        <v>#N/A</v>
      </c>
      <c r="J308" s="65" t="e">
        <f>VLOOKUP(E308,DUKB!$A$6:$R$658,8,FALSE)</f>
        <v>#N/A</v>
      </c>
      <c r="K308" s="65" t="e">
        <f>VLOOKUP(E308,DUKB!$A$6:$R$658,9,FALSE)</f>
        <v>#N/A</v>
      </c>
      <c r="L308" s="65" t="e">
        <f>VLOOKUP(E308,DUKB!$A$6:$R$658,10,FALSE)</f>
        <v>#N/A</v>
      </c>
      <c r="M308" s="65" t="e">
        <f>VLOOKUP(E308,DUKB!$A$6:$R$658,11,FALSE)</f>
        <v>#N/A</v>
      </c>
      <c r="N308" s="65" t="e">
        <f>VLOOKUP(E308,DUKB!$A$6:$R$658,12,FALSE)</f>
        <v>#N/A</v>
      </c>
      <c r="O308" s="85" t="e">
        <f>VLOOKUP(E308,DUKB!$A$6:$R$658,13,FALSE)</f>
        <v>#N/A</v>
      </c>
      <c r="P308" s="86" t="e">
        <f>VLOOKUP(E308,DUKB!$A$6:$R$658,14,FALSE)</f>
        <v>#N/A</v>
      </c>
      <c r="Q308" s="86" t="e">
        <f>VLOOKUP(E308,DUKB!$A$6:$R$658,15,FALSE)</f>
        <v>#N/A</v>
      </c>
      <c r="R308" s="86" t="e">
        <f>VLOOKUP(E308,DUKB!$A$6:$R$658,16,FALSE)</f>
        <v>#N/A</v>
      </c>
      <c r="S308" s="86" t="e">
        <f>VLOOKUP(E308,DUKB!$A$6:$R$658,17,FALSE)</f>
        <v>#N/A</v>
      </c>
      <c r="T308" s="86" t="e">
        <f>VLOOKUP(E308,DUKB!$A$6:$R$658,18,FALSE)</f>
        <v>#N/A</v>
      </c>
      <c r="U308" s="73" t="str">
        <f t="shared" si="59"/>
        <v/>
      </c>
      <c r="V308" s="69">
        <f t="shared" si="61"/>
        <v>0</v>
      </c>
      <c r="W308" s="138" t="e">
        <f>VLOOKUP(E308,DUKB!$A$6:$B$565,2,FALSE)</f>
        <v>#N/A</v>
      </c>
      <c r="X308" s="137" t="e">
        <f>VLOOKUP(E308,DUKB!$A$6:$T$560,19,FALSE)</f>
        <v>#N/A</v>
      </c>
      <c r="Y308" s="137"/>
      <c r="Z308" s="139">
        <f t="shared" si="62"/>
        <v>0</v>
      </c>
      <c r="AA308" s="139" t="e">
        <f t="shared" si="63"/>
        <v>#N/A</v>
      </c>
      <c r="AB308" s="139" t="e">
        <f t="shared" si="64"/>
        <v>#N/A</v>
      </c>
      <c r="AC308" s="140" t="e">
        <f t="shared" si="65"/>
        <v>#N/A</v>
      </c>
      <c r="AD308" s="140" t="e">
        <f t="shared" si="66"/>
        <v>#N/A</v>
      </c>
      <c r="AE308" s="140" t="e">
        <f t="shared" si="67"/>
        <v>#N/A</v>
      </c>
      <c r="AF308" s="141" t="e">
        <f t="shared" si="68"/>
        <v>#N/A</v>
      </c>
      <c r="AH308">
        <f t="shared" si="69"/>
        <v>0</v>
      </c>
      <c r="AI308">
        <f t="shared" si="70"/>
        <v>273</v>
      </c>
    </row>
    <row r="309" spans="1:35" ht="15.75" customHeight="1">
      <c r="A309" s="65" t="str">
        <f t="shared" si="58"/>
        <v/>
      </c>
      <c r="B309" s="65">
        <f t="shared" si="71"/>
        <v>274</v>
      </c>
      <c r="C309" s="68" t="str">
        <f t="shared" si="60"/>
        <v/>
      </c>
      <c r="D309" s="69"/>
      <c r="E309" s="82"/>
      <c r="F309" s="65" t="e">
        <f>VLOOKUP(E309,DUKB!$A$6:$R$658,3,FALSE)</f>
        <v>#N/A</v>
      </c>
      <c r="G309" s="65" t="e">
        <f>VLOOKUP(E309,DUKB!$A$6:$R$658,4,FALSE)</f>
        <v>#N/A</v>
      </c>
      <c r="H309" s="65" t="e">
        <f>VLOOKUP(E309,DUKB!$A$6:$R$658,6,FALSE)</f>
        <v>#N/A</v>
      </c>
      <c r="I309" s="65" t="e">
        <f>VLOOKUP(E309,DUKB!$A$6:$R$658,7,FALSE)</f>
        <v>#N/A</v>
      </c>
      <c r="J309" s="65" t="e">
        <f>VLOOKUP(E309,DUKB!$A$6:$R$658,8,FALSE)</f>
        <v>#N/A</v>
      </c>
      <c r="K309" s="65" t="e">
        <f>VLOOKUP(E309,DUKB!$A$6:$R$658,9,FALSE)</f>
        <v>#N/A</v>
      </c>
      <c r="L309" s="65" t="e">
        <f>VLOOKUP(E309,DUKB!$A$6:$R$658,10,FALSE)</f>
        <v>#N/A</v>
      </c>
      <c r="M309" s="65" t="e">
        <f>VLOOKUP(E309,DUKB!$A$6:$R$658,11,FALSE)</f>
        <v>#N/A</v>
      </c>
      <c r="N309" s="65" t="e">
        <f>VLOOKUP(E309,DUKB!$A$6:$R$658,12,FALSE)</f>
        <v>#N/A</v>
      </c>
      <c r="O309" s="85" t="e">
        <f>VLOOKUP(E309,DUKB!$A$6:$R$658,13,FALSE)</f>
        <v>#N/A</v>
      </c>
      <c r="P309" s="86" t="e">
        <f>VLOOKUP(E309,DUKB!$A$6:$R$658,14,FALSE)</f>
        <v>#N/A</v>
      </c>
      <c r="Q309" s="86" t="e">
        <f>VLOOKUP(E309,DUKB!$A$6:$R$658,15,FALSE)</f>
        <v>#N/A</v>
      </c>
      <c r="R309" s="86" t="e">
        <f>VLOOKUP(E309,DUKB!$A$6:$R$658,16,FALSE)</f>
        <v>#N/A</v>
      </c>
      <c r="S309" s="86" t="e">
        <f>VLOOKUP(E309,DUKB!$A$6:$R$658,17,FALSE)</f>
        <v>#N/A</v>
      </c>
      <c r="T309" s="86" t="e">
        <f>VLOOKUP(E309,DUKB!$A$6:$R$658,18,FALSE)</f>
        <v>#N/A</v>
      </c>
      <c r="U309" s="73" t="str">
        <f t="shared" si="59"/>
        <v/>
      </c>
      <c r="V309" s="69">
        <f t="shared" si="61"/>
        <v>0</v>
      </c>
      <c r="W309" s="138" t="e">
        <f>VLOOKUP(E309,DUKB!$A$6:$B$565,2,FALSE)</f>
        <v>#N/A</v>
      </c>
      <c r="X309" s="137" t="e">
        <f>VLOOKUP(E309,DUKB!$A$6:$T$560,19,FALSE)</f>
        <v>#N/A</v>
      </c>
      <c r="Y309" s="137"/>
      <c r="Z309" s="139">
        <f t="shared" si="62"/>
        <v>0</v>
      </c>
      <c r="AA309" s="139" t="e">
        <f t="shared" si="63"/>
        <v>#N/A</v>
      </c>
      <c r="AB309" s="139" t="e">
        <f t="shared" si="64"/>
        <v>#N/A</v>
      </c>
      <c r="AC309" s="140" t="e">
        <f t="shared" si="65"/>
        <v>#N/A</v>
      </c>
      <c r="AD309" s="140" t="e">
        <f t="shared" si="66"/>
        <v>#N/A</v>
      </c>
      <c r="AE309" s="140" t="e">
        <f t="shared" si="67"/>
        <v>#N/A</v>
      </c>
      <c r="AF309" s="141" t="e">
        <f t="shared" si="68"/>
        <v>#N/A</v>
      </c>
      <c r="AH309">
        <f t="shared" si="69"/>
        <v>0</v>
      </c>
      <c r="AI309">
        <f t="shared" si="70"/>
        <v>274</v>
      </c>
    </row>
    <row r="310" spans="1:35" ht="15.75" customHeight="1">
      <c r="A310" s="65" t="str">
        <f t="shared" si="58"/>
        <v/>
      </c>
      <c r="B310" s="65">
        <f t="shared" si="71"/>
        <v>275</v>
      </c>
      <c r="C310" s="68" t="str">
        <f t="shared" si="60"/>
        <v/>
      </c>
      <c r="D310" s="69"/>
      <c r="E310" s="82"/>
      <c r="F310" s="65" t="e">
        <f>VLOOKUP(E310,DUKB!$A$6:$R$658,3,FALSE)</f>
        <v>#N/A</v>
      </c>
      <c r="G310" s="65" t="e">
        <f>VLOOKUP(E310,DUKB!$A$6:$R$658,4,FALSE)</f>
        <v>#N/A</v>
      </c>
      <c r="H310" s="65" t="e">
        <f>VLOOKUP(E310,DUKB!$A$6:$R$658,6,FALSE)</f>
        <v>#N/A</v>
      </c>
      <c r="I310" s="65" t="e">
        <f>VLOOKUP(E310,DUKB!$A$6:$R$658,7,FALSE)</f>
        <v>#N/A</v>
      </c>
      <c r="J310" s="65" t="e">
        <f>VLOOKUP(E310,DUKB!$A$6:$R$658,8,FALSE)</f>
        <v>#N/A</v>
      </c>
      <c r="K310" s="65" t="e">
        <f>VLOOKUP(E310,DUKB!$A$6:$R$658,9,FALSE)</f>
        <v>#N/A</v>
      </c>
      <c r="L310" s="65" t="e">
        <f>VLOOKUP(E310,DUKB!$A$6:$R$658,10,FALSE)</f>
        <v>#N/A</v>
      </c>
      <c r="M310" s="65" t="e">
        <f>VLOOKUP(E310,DUKB!$A$6:$R$658,11,FALSE)</f>
        <v>#N/A</v>
      </c>
      <c r="N310" s="65" t="e">
        <f>VLOOKUP(E310,DUKB!$A$6:$R$658,12,FALSE)</f>
        <v>#N/A</v>
      </c>
      <c r="O310" s="85" t="e">
        <f>VLOOKUP(E310,DUKB!$A$6:$R$658,13,FALSE)</f>
        <v>#N/A</v>
      </c>
      <c r="P310" s="86" t="e">
        <f>VLOOKUP(E310,DUKB!$A$6:$R$658,14,FALSE)</f>
        <v>#N/A</v>
      </c>
      <c r="Q310" s="86" t="e">
        <f>VLOOKUP(E310,DUKB!$A$6:$R$658,15,FALSE)</f>
        <v>#N/A</v>
      </c>
      <c r="R310" s="86" t="e">
        <f>VLOOKUP(E310,DUKB!$A$6:$R$658,16,FALSE)</f>
        <v>#N/A</v>
      </c>
      <c r="S310" s="86" t="e">
        <f>VLOOKUP(E310,DUKB!$A$6:$R$658,17,FALSE)</f>
        <v>#N/A</v>
      </c>
      <c r="T310" s="86" t="e">
        <f>VLOOKUP(E310,DUKB!$A$6:$R$658,18,FALSE)</f>
        <v>#N/A</v>
      </c>
      <c r="U310" s="73" t="str">
        <f t="shared" si="59"/>
        <v/>
      </c>
      <c r="V310" s="69">
        <f t="shared" si="61"/>
        <v>0</v>
      </c>
      <c r="W310" s="138" t="e">
        <f>VLOOKUP(E310,DUKB!$A$6:$B$565,2,FALSE)</f>
        <v>#N/A</v>
      </c>
      <c r="X310" s="137" t="e">
        <f>VLOOKUP(E310,DUKB!$A$6:$T$560,19,FALSE)</f>
        <v>#N/A</v>
      </c>
      <c r="Y310" s="137"/>
      <c r="Z310" s="139">
        <f t="shared" si="62"/>
        <v>0</v>
      </c>
      <c r="AA310" s="139" t="e">
        <f t="shared" si="63"/>
        <v>#N/A</v>
      </c>
      <c r="AB310" s="139" t="e">
        <f t="shared" si="64"/>
        <v>#N/A</v>
      </c>
      <c r="AC310" s="140" t="e">
        <f t="shared" si="65"/>
        <v>#N/A</v>
      </c>
      <c r="AD310" s="140" t="e">
        <f t="shared" si="66"/>
        <v>#N/A</v>
      </c>
      <c r="AE310" s="140" t="e">
        <f t="shared" si="67"/>
        <v>#N/A</v>
      </c>
      <c r="AF310" s="141" t="e">
        <f t="shared" si="68"/>
        <v>#N/A</v>
      </c>
      <c r="AH310">
        <f t="shared" si="69"/>
        <v>0</v>
      </c>
      <c r="AI310">
        <f t="shared" si="70"/>
        <v>275</v>
      </c>
    </row>
    <row r="311" spans="1:35" ht="15.75" customHeight="1">
      <c r="A311" s="65" t="str">
        <f t="shared" si="58"/>
        <v/>
      </c>
      <c r="B311" s="65">
        <f t="shared" si="71"/>
        <v>276</v>
      </c>
      <c r="C311" s="68" t="str">
        <f t="shared" si="60"/>
        <v/>
      </c>
      <c r="D311" s="69"/>
      <c r="E311" s="82"/>
      <c r="F311" s="65" t="e">
        <f>VLOOKUP(E311,DUKB!$A$6:$R$658,3,FALSE)</f>
        <v>#N/A</v>
      </c>
      <c r="G311" s="65" t="e">
        <f>VLOOKUP(E311,DUKB!$A$6:$R$658,4,FALSE)</f>
        <v>#N/A</v>
      </c>
      <c r="H311" s="65" t="e">
        <f>VLOOKUP(E311,DUKB!$A$6:$R$658,6,FALSE)</f>
        <v>#N/A</v>
      </c>
      <c r="I311" s="65" t="e">
        <f>VLOOKUP(E311,DUKB!$A$6:$R$658,7,FALSE)</f>
        <v>#N/A</v>
      </c>
      <c r="J311" s="65" t="e">
        <f>VLOOKUP(E311,DUKB!$A$6:$R$658,8,FALSE)</f>
        <v>#N/A</v>
      </c>
      <c r="K311" s="65" t="e">
        <f>VLOOKUP(E311,DUKB!$A$6:$R$658,9,FALSE)</f>
        <v>#N/A</v>
      </c>
      <c r="L311" s="65" t="e">
        <f>VLOOKUP(E311,DUKB!$A$6:$R$658,10,FALSE)</f>
        <v>#N/A</v>
      </c>
      <c r="M311" s="65" t="e">
        <f>VLOOKUP(E311,DUKB!$A$6:$R$658,11,FALSE)</f>
        <v>#N/A</v>
      </c>
      <c r="N311" s="65" t="e">
        <f>VLOOKUP(E311,DUKB!$A$6:$R$658,12,FALSE)</f>
        <v>#N/A</v>
      </c>
      <c r="O311" s="85" t="e">
        <f>VLOOKUP(E311,DUKB!$A$6:$R$658,13,FALSE)</f>
        <v>#N/A</v>
      </c>
      <c r="P311" s="86" t="e">
        <f>VLOOKUP(E311,DUKB!$A$6:$R$658,14,FALSE)</f>
        <v>#N/A</v>
      </c>
      <c r="Q311" s="86" t="e">
        <f>VLOOKUP(E311,DUKB!$A$6:$R$658,15,FALSE)</f>
        <v>#N/A</v>
      </c>
      <c r="R311" s="86" t="e">
        <f>VLOOKUP(E311,DUKB!$A$6:$R$658,16,FALSE)</f>
        <v>#N/A</v>
      </c>
      <c r="S311" s="86" t="e">
        <f>VLOOKUP(E311,DUKB!$A$6:$R$658,17,FALSE)</f>
        <v>#N/A</v>
      </c>
      <c r="T311" s="86" t="e">
        <f>VLOOKUP(E311,DUKB!$A$6:$R$658,18,FALSE)</f>
        <v>#N/A</v>
      </c>
      <c r="U311" s="73" t="str">
        <f t="shared" si="59"/>
        <v/>
      </c>
      <c r="V311" s="69">
        <f t="shared" si="61"/>
        <v>0</v>
      </c>
      <c r="W311" s="138" t="e">
        <f>VLOOKUP(E311,DUKB!$A$6:$B$565,2,FALSE)</f>
        <v>#N/A</v>
      </c>
      <c r="X311" s="137" t="e">
        <f>VLOOKUP(E311,DUKB!$A$6:$T$560,19,FALSE)</f>
        <v>#N/A</v>
      </c>
      <c r="Y311" s="137"/>
      <c r="Z311" s="139">
        <f t="shared" si="62"/>
        <v>0</v>
      </c>
      <c r="AA311" s="139" t="e">
        <f t="shared" si="63"/>
        <v>#N/A</v>
      </c>
      <c r="AB311" s="139" t="e">
        <f t="shared" si="64"/>
        <v>#N/A</v>
      </c>
      <c r="AC311" s="140" t="e">
        <f t="shared" si="65"/>
        <v>#N/A</v>
      </c>
      <c r="AD311" s="140" t="e">
        <f t="shared" si="66"/>
        <v>#N/A</v>
      </c>
      <c r="AE311" s="140" t="e">
        <f t="shared" si="67"/>
        <v>#N/A</v>
      </c>
      <c r="AF311" s="141" t="e">
        <f t="shared" si="68"/>
        <v>#N/A</v>
      </c>
      <c r="AH311">
        <f t="shared" si="69"/>
        <v>0</v>
      </c>
      <c r="AI311">
        <f t="shared" si="70"/>
        <v>276</v>
      </c>
    </row>
    <row r="312" spans="1:35" ht="15.75" customHeight="1">
      <c r="A312" s="65" t="str">
        <f t="shared" si="58"/>
        <v/>
      </c>
      <c r="B312" s="65">
        <f t="shared" si="71"/>
        <v>277</v>
      </c>
      <c r="C312" s="68" t="str">
        <f t="shared" si="60"/>
        <v/>
      </c>
      <c r="D312" s="69"/>
      <c r="E312" s="82"/>
      <c r="F312" s="65" t="e">
        <f>VLOOKUP(E312,DUKB!$A$6:$R$658,3,FALSE)</f>
        <v>#N/A</v>
      </c>
      <c r="G312" s="65" t="e">
        <f>VLOOKUP(E312,DUKB!$A$6:$R$658,4,FALSE)</f>
        <v>#N/A</v>
      </c>
      <c r="H312" s="65" t="e">
        <f>VLOOKUP(E312,DUKB!$A$6:$R$658,6,FALSE)</f>
        <v>#N/A</v>
      </c>
      <c r="I312" s="65" t="e">
        <f>VLOOKUP(E312,DUKB!$A$6:$R$658,7,FALSE)</f>
        <v>#N/A</v>
      </c>
      <c r="J312" s="65" t="e">
        <f>VLOOKUP(E312,DUKB!$A$6:$R$658,8,FALSE)</f>
        <v>#N/A</v>
      </c>
      <c r="K312" s="65" t="e">
        <f>VLOOKUP(E312,DUKB!$A$6:$R$658,9,FALSE)</f>
        <v>#N/A</v>
      </c>
      <c r="L312" s="65" t="e">
        <f>VLOOKUP(E312,DUKB!$A$6:$R$658,10,FALSE)</f>
        <v>#N/A</v>
      </c>
      <c r="M312" s="65" t="e">
        <f>VLOOKUP(E312,DUKB!$A$6:$R$658,11,FALSE)</f>
        <v>#N/A</v>
      </c>
      <c r="N312" s="65" t="e">
        <f>VLOOKUP(E312,DUKB!$A$6:$R$658,12,FALSE)</f>
        <v>#N/A</v>
      </c>
      <c r="O312" s="85" t="e">
        <f>VLOOKUP(E312,DUKB!$A$6:$R$658,13,FALSE)</f>
        <v>#N/A</v>
      </c>
      <c r="P312" s="86" t="e">
        <f>VLOOKUP(E312,DUKB!$A$6:$R$658,14,FALSE)</f>
        <v>#N/A</v>
      </c>
      <c r="Q312" s="86" t="e">
        <f>VLOOKUP(E312,DUKB!$A$6:$R$658,15,FALSE)</f>
        <v>#N/A</v>
      </c>
      <c r="R312" s="86" t="e">
        <f>VLOOKUP(E312,DUKB!$A$6:$R$658,16,FALSE)</f>
        <v>#N/A</v>
      </c>
      <c r="S312" s="86" t="e">
        <f>VLOOKUP(E312,DUKB!$A$6:$R$658,17,FALSE)</f>
        <v>#N/A</v>
      </c>
      <c r="T312" s="86" t="e">
        <f>VLOOKUP(E312,DUKB!$A$6:$R$658,18,FALSE)</f>
        <v>#N/A</v>
      </c>
      <c r="U312" s="73" t="str">
        <f t="shared" si="59"/>
        <v/>
      </c>
      <c r="V312" s="69">
        <f t="shared" si="61"/>
        <v>0</v>
      </c>
      <c r="W312" s="138" t="e">
        <f>VLOOKUP(E312,DUKB!$A$6:$B$565,2,FALSE)</f>
        <v>#N/A</v>
      </c>
      <c r="X312" s="137" t="e">
        <f>VLOOKUP(E312,DUKB!$A$6:$T$560,19,FALSE)</f>
        <v>#N/A</v>
      </c>
      <c r="Y312" s="137"/>
      <c r="Z312" s="139">
        <f t="shared" si="62"/>
        <v>0</v>
      </c>
      <c r="AA312" s="139" t="e">
        <f t="shared" si="63"/>
        <v>#N/A</v>
      </c>
      <c r="AB312" s="139" t="e">
        <f t="shared" si="64"/>
        <v>#N/A</v>
      </c>
      <c r="AC312" s="140" t="e">
        <f t="shared" si="65"/>
        <v>#N/A</v>
      </c>
      <c r="AD312" s="140" t="e">
        <f t="shared" si="66"/>
        <v>#N/A</v>
      </c>
      <c r="AE312" s="140" t="e">
        <f t="shared" si="67"/>
        <v>#N/A</v>
      </c>
      <c r="AF312" s="141" t="e">
        <f t="shared" si="68"/>
        <v>#N/A</v>
      </c>
      <c r="AH312">
        <f t="shared" si="69"/>
        <v>0</v>
      </c>
      <c r="AI312">
        <f t="shared" si="70"/>
        <v>277</v>
      </c>
    </row>
    <row r="313" spans="1:35" ht="15.75" customHeight="1">
      <c r="A313" s="65" t="str">
        <f t="shared" si="58"/>
        <v/>
      </c>
      <c r="B313" s="65">
        <f t="shared" si="71"/>
        <v>278</v>
      </c>
      <c r="C313" s="68" t="str">
        <f t="shared" si="60"/>
        <v/>
      </c>
      <c r="D313" s="69"/>
      <c r="E313" s="82"/>
      <c r="F313" s="65" t="e">
        <f>VLOOKUP(E313,DUKB!$A$6:$R$658,3,FALSE)</f>
        <v>#N/A</v>
      </c>
      <c r="G313" s="65" t="e">
        <f>VLOOKUP(E313,DUKB!$A$6:$R$658,4,FALSE)</f>
        <v>#N/A</v>
      </c>
      <c r="H313" s="65" t="e">
        <f>VLOOKUP(E313,DUKB!$A$6:$R$658,6,FALSE)</f>
        <v>#N/A</v>
      </c>
      <c r="I313" s="65" t="e">
        <f>VLOOKUP(E313,DUKB!$A$6:$R$658,7,FALSE)</f>
        <v>#N/A</v>
      </c>
      <c r="J313" s="65" t="e">
        <f>VLOOKUP(E313,DUKB!$A$6:$R$658,8,FALSE)</f>
        <v>#N/A</v>
      </c>
      <c r="K313" s="65" t="e">
        <f>VLOOKUP(E313,DUKB!$A$6:$R$658,9,FALSE)</f>
        <v>#N/A</v>
      </c>
      <c r="L313" s="65" t="e">
        <f>VLOOKUP(E313,DUKB!$A$6:$R$658,10,FALSE)</f>
        <v>#N/A</v>
      </c>
      <c r="M313" s="65" t="e">
        <f>VLOOKUP(E313,DUKB!$A$6:$R$658,11,FALSE)</f>
        <v>#N/A</v>
      </c>
      <c r="N313" s="65" t="e">
        <f>VLOOKUP(E313,DUKB!$A$6:$R$658,12,FALSE)</f>
        <v>#N/A</v>
      </c>
      <c r="O313" s="85" t="e">
        <f>VLOOKUP(E313,DUKB!$A$6:$R$658,13,FALSE)</f>
        <v>#N/A</v>
      </c>
      <c r="P313" s="86" t="e">
        <f>VLOOKUP(E313,DUKB!$A$6:$R$658,14,FALSE)</f>
        <v>#N/A</v>
      </c>
      <c r="Q313" s="86" t="e">
        <f>VLOOKUP(E313,DUKB!$A$6:$R$658,15,FALSE)</f>
        <v>#N/A</v>
      </c>
      <c r="R313" s="86" t="e">
        <f>VLOOKUP(E313,DUKB!$A$6:$R$658,16,FALSE)</f>
        <v>#N/A</v>
      </c>
      <c r="S313" s="86" t="e">
        <f>VLOOKUP(E313,DUKB!$A$6:$R$658,17,FALSE)</f>
        <v>#N/A</v>
      </c>
      <c r="T313" s="86" t="e">
        <f>VLOOKUP(E313,DUKB!$A$6:$R$658,18,FALSE)</f>
        <v>#N/A</v>
      </c>
      <c r="U313" s="73" t="str">
        <f t="shared" si="59"/>
        <v/>
      </c>
      <c r="V313" s="69">
        <f t="shared" si="61"/>
        <v>0</v>
      </c>
      <c r="W313" s="138" t="e">
        <f>VLOOKUP(E313,DUKB!$A$6:$B$565,2,FALSE)</f>
        <v>#N/A</v>
      </c>
      <c r="X313" s="137" t="e">
        <f>VLOOKUP(E313,DUKB!$A$6:$T$560,19,FALSE)</f>
        <v>#N/A</v>
      </c>
      <c r="Y313" s="137"/>
      <c r="Z313" s="139">
        <f t="shared" si="62"/>
        <v>0</v>
      </c>
      <c r="AA313" s="139" t="e">
        <f t="shared" si="63"/>
        <v>#N/A</v>
      </c>
      <c r="AB313" s="139" t="e">
        <f t="shared" si="64"/>
        <v>#N/A</v>
      </c>
      <c r="AC313" s="140" t="e">
        <f t="shared" si="65"/>
        <v>#N/A</v>
      </c>
      <c r="AD313" s="140" t="e">
        <f t="shared" si="66"/>
        <v>#N/A</v>
      </c>
      <c r="AE313" s="140" t="e">
        <f t="shared" si="67"/>
        <v>#N/A</v>
      </c>
      <c r="AF313" s="141" t="e">
        <f t="shared" si="68"/>
        <v>#N/A</v>
      </c>
      <c r="AH313">
        <f t="shared" si="69"/>
        <v>0</v>
      </c>
      <c r="AI313">
        <f t="shared" si="70"/>
        <v>278</v>
      </c>
    </row>
    <row r="314" spans="1:35" ht="15.75" customHeight="1">
      <c r="A314" s="65" t="str">
        <f t="shared" si="58"/>
        <v/>
      </c>
      <c r="B314" s="65">
        <f t="shared" si="71"/>
        <v>279</v>
      </c>
      <c r="C314" s="68" t="str">
        <f t="shared" si="60"/>
        <v/>
      </c>
      <c r="D314" s="69"/>
      <c r="E314" s="82"/>
      <c r="F314" s="65" t="e">
        <f>VLOOKUP(E314,DUKB!$A$6:$R$658,3,FALSE)</f>
        <v>#N/A</v>
      </c>
      <c r="G314" s="65" t="e">
        <f>VLOOKUP(E314,DUKB!$A$6:$R$658,4,FALSE)</f>
        <v>#N/A</v>
      </c>
      <c r="H314" s="65" t="e">
        <f>VLOOKUP(E314,DUKB!$A$6:$R$658,6,FALSE)</f>
        <v>#N/A</v>
      </c>
      <c r="I314" s="65" t="e">
        <f>VLOOKUP(E314,DUKB!$A$6:$R$658,7,FALSE)</f>
        <v>#N/A</v>
      </c>
      <c r="J314" s="65" t="e">
        <f>VLOOKUP(E314,DUKB!$A$6:$R$658,8,FALSE)</f>
        <v>#N/A</v>
      </c>
      <c r="K314" s="65" t="e">
        <f>VLOOKUP(E314,DUKB!$A$6:$R$658,9,FALSE)</f>
        <v>#N/A</v>
      </c>
      <c r="L314" s="65" t="e">
        <f>VLOOKUP(E314,DUKB!$A$6:$R$658,10,FALSE)</f>
        <v>#N/A</v>
      </c>
      <c r="M314" s="65" t="e">
        <f>VLOOKUP(E314,DUKB!$A$6:$R$658,11,FALSE)</f>
        <v>#N/A</v>
      </c>
      <c r="N314" s="65" t="e">
        <f>VLOOKUP(E314,DUKB!$A$6:$R$658,12,FALSE)</f>
        <v>#N/A</v>
      </c>
      <c r="O314" s="85" t="e">
        <f>VLOOKUP(E314,DUKB!$A$6:$R$658,13,FALSE)</f>
        <v>#N/A</v>
      </c>
      <c r="P314" s="86" t="e">
        <f>VLOOKUP(E314,DUKB!$A$6:$R$658,14,FALSE)</f>
        <v>#N/A</v>
      </c>
      <c r="Q314" s="86" t="e">
        <f>VLOOKUP(E314,DUKB!$A$6:$R$658,15,FALSE)</f>
        <v>#N/A</v>
      </c>
      <c r="R314" s="86" t="e">
        <f>VLOOKUP(E314,DUKB!$A$6:$R$658,16,FALSE)</f>
        <v>#N/A</v>
      </c>
      <c r="S314" s="86" t="e">
        <f>VLOOKUP(E314,DUKB!$A$6:$R$658,17,FALSE)</f>
        <v>#N/A</v>
      </c>
      <c r="T314" s="86" t="e">
        <f>VLOOKUP(E314,DUKB!$A$6:$R$658,18,FALSE)</f>
        <v>#N/A</v>
      </c>
      <c r="U314" s="73" t="str">
        <f t="shared" si="59"/>
        <v/>
      </c>
      <c r="V314" s="69">
        <f t="shared" si="61"/>
        <v>0</v>
      </c>
      <c r="W314" s="138" t="e">
        <f>VLOOKUP(E314,DUKB!$A$6:$B$565,2,FALSE)</f>
        <v>#N/A</v>
      </c>
      <c r="X314" s="137" t="e">
        <f>VLOOKUP(E314,DUKB!$A$6:$T$560,19,FALSE)</f>
        <v>#N/A</v>
      </c>
      <c r="Y314" s="137"/>
      <c r="Z314" s="139">
        <f t="shared" si="62"/>
        <v>0</v>
      </c>
      <c r="AA314" s="139" t="e">
        <f t="shared" si="63"/>
        <v>#N/A</v>
      </c>
      <c r="AB314" s="139" t="e">
        <f t="shared" si="64"/>
        <v>#N/A</v>
      </c>
      <c r="AC314" s="140" t="e">
        <f t="shared" si="65"/>
        <v>#N/A</v>
      </c>
      <c r="AD314" s="140" t="e">
        <f t="shared" si="66"/>
        <v>#N/A</v>
      </c>
      <c r="AE314" s="140" t="e">
        <f t="shared" si="67"/>
        <v>#N/A</v>
      </c>
      <c r="AF314" s="141" t="e">
        <f t="shared" si="68"/>
        <v>#N/A</v>
      </c>
      <c r="AH314">
        <f t="shared" si="69"/>
        <v>0</v>
      </c>
      <c r="AI314">
        <f t="shared" si="70"/>
        <v>279</v>
      </c>
    </row>
    <row r="315" spans="1:35" ht="15.75" customHeight="1">
      <c r="A315" s="65" t="str">
        <f t="shared" si="58"/>
        <v/>
      </c>
      <c r="B315" s="65">
        <f t="shared" si="71"/>
        <v>280</v>
      </c>
      <c r="C315" s="68" t="str">
        <f t="shared" si="60"/>
        <v/>
      </c>
      <c r="D315" s="69"/>
      <c r="E315" s="82"/>
      <c r="F315" s="65" t="e">
        <f>VLOOKUP(E315,DUKB!$A$6:$R$658,3,FALSE)</f>
        <v>#N/A</v>
      </c>
      <c r="G315" s="65" t="e">
        <f>VLOOKUP(E315,DUKB!$A$6:$R$658,4,FALSE)</f>
        <v>#N/A</v>
      </c>
      <c r="H315" s="65" t="e">
        <f>VLOOKUP(E315,DUKB!$A$6:$R$658,6,FALSE)</f>
        <v>#N/A</v>
      </c>
      <c r="I315" s="65" t="e">
        <f>VLOOKUP(E315,DUKB!$A$6:$R$658,7,FALSE)</f>
        <v>#N/A</v>
      </c>
      <c r="J315" s="65" t="e">
        <f>VLOOKUP(E315,DUKB!$A$6:$R$658,8,FALSE)</f>
        <v>#N/A</v>
      </c>
      <c r="K315" s="65" t="e">
        <f>VLOOKUP(E315,DUKB!$A$6:$R$658,9,FALSE)</f>
        <v>#N/A</v>
      </c>
      <c r="L315" s="65" t="e">
        <f>VLOOKUP(E315,DUKB!$A$6:$R$658,10,FALSE)</f>
        <v>#N/A</v>
      </c>
      <c r="M315" s="65" t="e">
        <f>VLOOKUP(E315,DUKB!$A$6:$R$658,11,FALSE)</f>
        <v>#N/A</v>
      </c>
      <c r="N315" s="65" t="e">
        <f>VLOOKUP(E315,DUKB!$A$6:$R$658,12,FALSE)</f>
        <v>#N/A</v>
      </c>
      <c r="O315" s="85" t="e">
        <f>VLOOKUP(E315,DUKB!$A$6:$R$658,13,FALSE)</f>
        <v>#N/A</v>
      </c>
      <c r="P315" s="86" t="e">
        <f>VLOOKUP(E315,DUKB!$A$6:$R$658,14,FALSE)</f>
        <v>#N/A</v>
      </c>
      <c r="Q315" s="86" t="e">
        <f>VLOOKUP(E315,DUKB!$A$6:$R$658,15,FALSE)</f>
        <v>#N/A</v>
      </c>
      <c r="R315" s="86" t="e">
        <f>VLOOKUP(E315,DUKB!$A$6:$R$658,16,FALSE)</f>
        <v>#N/A</v>
      </c>
      <c r="S315" s="86" t="e">
        <f>VLOOKUP(E315,DUKB!$A$6:$R$658,17,FALSE)</f>
        <v>#N/A</v>
      </c>
      <c r="T315" s="86" t="e">
        <f>VLOOKUP(E315,DUKB!$A$6:$R$658,18,FALSE)</f>
        <v>#N/A</v>
      </c>
      <c r="U315" s="73" t="str">
        <f t="shared" si="59"/>
        <v/>
      </c>
      <c r="V315" s="69">
        <f t="shared" si="61"/>
        <v>0</v>
      </c>
      <c r="W315" s="138" t="e">
        <f>VLOOKUP(E315,DUKB!$A$6:$B$565,2,FALSE)</f>
        <v>#N/A</v>
      </c>
      <c r="X315" s="137" t="e">
        <f>VLOOKUP(E315,DUKB!$A$6:$T$560,19,FALSE)</f>
        <v>#N/A</v>
      </c>
      <c r="Y315" s="137"/>
      <c r="Z315" s="139">
        <f t="shared" si="62"/>
        <v>0</v>
      </c>
      <c r="AA315" s="139" t="e">
        <f t="shared" si="63"/>
        <v>#N/A</v>
      </c>
      <c r="AB315" s="139" t="e">
        <f t="shared" si="64"/>
        <v>#N/A</v>
      </c>
      <c r="AC315" s="140" t="e">
        <f t="shared" si="65"/>
        <v>#N/A</v>
      </c>
      <c r="AD315" s="140" t="e">
        <f t="shared" si="66"/>
        <v>#N/A</v>
      </c>
      <c r="AE315" s="140" t="e">
        <f t="shared" si="67"/>
        <v>#N/A</v>
      </c>
      <c r="AF315" s="141" t="e">
        <f t="shared" si="68"/>
        <v>#N/A</v>
      </c>
      <c r="AH315">
        <f t="shared" si="69"/>
        <v>0</v>
      </c>
      <c r="AI315">
        <f t="shared" si="70"/>
        <v>280</v>
      </c>
    </row>
    <row r="316" spans="1:35" ht="15.75" customHeight="1">
      <c r="A316" s="65" t="str">
        <f t="shared" si="58"/>
        <v/>
      </c>
      <c r="B316" s="65">
        <f t="shared" si="71"/>
        <v>281</v>
      </c>
      <c r="C316" s="68" t="str">
        <f t="shared" si="60"/>
        <v/>
      </c>
      <c r="D316" s="69"/>
      <c r="E316" s="82"/>
      <c r="F316" s="65" t="e">
        <f>VLOOKUP(E316,DUKB!$A$6:$R$658,3,FALSE)</f>
        <v>#N/A</v>
      </c>
      <c r="G316" s="65" t="e">
        <f>VLOOKUP(E316,DUKB!$A$6:$R$658,4,FALSE)</f>
        <v>#N/A</v>
      </c>
      <c r="H316" s="65" t="e">
        <f>VLOOKUP(E316,DUKB!$A$6:$R$658,6,FALSE)</f>
        <v>#N/A</v>
      </c>
      <c r="I316" s="65" t="e">
        <f>VLOOKUP(E316,DUKB!$A$6:$R$658,7,FALSE)</f>
        <v>#N/A</v>
      </c>
      <c r="J316" s="65" t="e">
        <f>VLOOKUP(E316,DUKB!$A$6:$R$658,8,FALSE)</f>
        <v>#N/A</v>
      </c>
      <c r="K316" s="65" t="e">
        <f>VLOOKUP(E316,DUKB!$A$6:$R$658,9,FALSE)</f>
        <v>#N/A</v>
      </c>
      <c r="L316" s="65" t="e">
        <f>VLOOKUP(E316,DUKB!$A$6:$R$658,10,FALSE)</f>
        <v>#N/A</v>
      </c>
      <c r="M316" s="65" t="e">
        <f>VLOOKUP(E316,DUKB!$A$6:$R$658,11,FALSE)</f>
        <v>#N/A</v>
      </c>
      <c r="N316" s="65" t="e">
        <f>VLOOKUP(E316,DUKB!$A$6:$R$658,12,FALSE)</f>
        <v>#N/A</v>
      </c>
      <c r="O316" s="85" t="e">
        <f>VLOOKUP(E316,DUKB!$A$6:$R$658,13,FALSE)</f>
        <v>#N/A</v>
      </c>
      <c r="P316" s="86" t="e">
        <f>VLOOKUP(E316,DUKB!$A$6:$R$658,14,FALSE)</f>
        <v>#N/A</v>
      </c>
      <c r="Q316" s="86" t="e">
        <f>VLOOKUP(E316,DUKB!$A$6:$R$658,15,FALSE)</f>
        <v>#N/A</v>
      </c>
      <c r="R316" s="86" t="e">
        <f>VLOOKUP(E316,DUKB!$A$6:$R$658,16,FALSE)</f>
        <v>#N/A</v>
      </c>
      <c r="S316" s="86" t="e">
        <f>VLOOKUP(E316,DUKB!$A$6:$R$658,17,FALSE)</f>
        <v>#N/A</v>
      </c>
      <c r="T316" s="86" t="e">
        <f>VLOOKUP(E316,DUKB!$A$6:$R$658,18,FALSE)</f>
        <v>#N/A</v>
      </c>
      <c r="U316" s="73" t="str">
        <f t="shared" si="59"/>
        <v/>
      </c>
      <c r="V316" s="69">
        <f t="shared" si="61"/>
        <v>0</v>
      </c>
      <c r="W316" s="138" t="e">
        <f>VLOOKUP(E316,DUKB!$A$6:$B$565,2,FALSE)</f>
        <v>#N/A</v>
      </c>
      <c r="X316" s="137" t="e">
        <f>VLOOKUP(E316,DUKB!$A$6:$T$560,19,FALSE)</f>
        <v>#N/A</v>
      </c>
      <c r="Y316" s="137"/>
      <c r="Z316" s="139">
        <f t="shared" si="62"/>
        <v>0</v>
      </c>
      <c r="AA316" s="139" t="e">
        <f t="shared" si="63"/>
        <v>#N/A</v>
      </c>
      <c r="AB316" s="139" t="e">
        <f t="shared" si="64"/>
        <v>#N/A</v>
      </c>
      <c r="AC316" s="140" t="e">
        <f t="shared" si="65"/>
        <v>#N/A</v>
      </c>
      <c r="AD316" s="140" t="e">
        <f t="shared" si="66"/>
        <v>#N/A</v>
      </c>
      <c r="AE316" s="140" t="e">
        <f t="shared" si="67"/>
        <v>#N/A</v>
      </c>
      <c r="AF316" s="141" t="e">
        <f t="shared" si="68"/>
        <v>#N/A</v>
      </c>
      <c r="AH316">
        <f t="shared" si="69"/>
        <v>0</v>
      </c>
      <c r="AI316">
        <f t="shared" si="70"/>
        <v>281</v>
      </c>
    </row>
    <row r="317" spans="1:35" ht="15.75" customHeight="1">
      <c r="A317" s="65" t="str">
        <f t="shared" si="58"/>
        <v/>
      </c>
      <c r="B317" s="65">
        <f t="shared" si="71"/>
        <v>282</v>
      </c>
      <c r="C317" s="68" t="str">
        <f t="shared" si="60"/>
        <v/>
      </c>
      <c r="D317" s="69"/>
      <c r="E317" s="82"/>
      <c r="F317" s="65" t="e">
        <f>VLOOKUP(E317,DUKB!$A$6:$R$658,3,FALSE)</f>
        <v>#N/A</v>
      </c>
      <c r="G317" s="65" t="e">
        <f>VLOOKUP(E317,DUKB!$A$6:$R$658,4,FALSE)</f>
        <v>#N/A</v>
      </c>
      <c r="H317" s="65" t="e">
        <f>VLOOKUP(E317,DUKB!$A$6:$R$658,6,FALSE)</f>
        <v>#N/A</v>
      </c>
      <c r="I317" s="65" t="e">
        <f>VLOOKUP(E317,DUKB!$A$6:$R$658,7,FALSE)</f>
        <v>#N/A</v>
      </c>
      <c r="J317" s="65" t="e">
        <f>VLOOKUP(E317,DUKB!$A$6:$R$658,8,FALSE)</f>
        <v>#N/A</v>
      </c>
      <c r="K317" s="65" t="e">
        <f>VLOOKUP(E317,DUKB!$A$6:$R$658,9,FALSE)</f>
        <v>#N/A</v>
      </c>
      <c r="L317" s="65" t="e">
        <f>VLOOKUP(E317,DUKB!$A$6:$R$658,10,FALSE)</f>
        <v>#N/A</v>
      </c>
      <c r="M317" s="65" t="e">
        <f>VLOOKUP(E317,DUKB!$A$6:$R$658,11,FALSE)</f>
        <v>#N/A</v>
      </c>
      <c r="N317" s="65" t="e">
        <f>VLOOKUP(E317,DUKB!$A$6:$R$658,12,FALSE)</f>
        <v>#N/A</v>
      </c>
      <c r="O317" s="85" t="e">
        <f>VLOOKUP(E317,DUKB!$A$6:$R$658,13,FALSE)</f>
        <v>#N/A</v>
      </c>
      <c r="P317" s="86" t="e">
        <f>VLOOKUP(E317,DUKB!$A$6:$R$658,14,FALSE)</f>
        <v>#N/A</v>
      </c>
      <c r="Q317" s="86" t="e">
        <f>VLOOKUP(E317,DUKB!$A$6:$R$658,15,FALSE)</f>
        <v>#N/A</v>
      </c>
      <c r="R317" s="86" t="e">
        <f>VLOOKUP(E317,DUKB!$A$6:$R$658,16,FALSE)</f>
        <v>#N/A</v>
      </c>
      <c r="S317" s="86" t="e">
        <f>VLOOKUP(E317,DUKB!$A$6:$R$658,17,FALSE)</f>
        <v>#N/A</v>
      </c>
      <c r="T317" s="86" t="e">
        <f>VLOOKUP(E317,DUKB!$A$6:$R$658,18,FALSE)</f>
        <v>#N/A</v>
      </c>
      <c r="U317" s="73" t="str">
        <f t="shared" si="59"/>
        <v/>
      </c>
      <c r="V317" s="69">
        <f t="shared" si="61"/>
        <v>0</v>
      </c>
      <c r="W317" s="138" t="e">
        <f>VLOOKUP(E317,DUKB!$A$6:$B$565,2,FALSE)</f>
        <v>#N/A</v>
      </c>
      <c r="X317" s="137" t="e">
        <f>VLOOKUP(E317,DUKB!$A$6:$T$560,19,FALSE)</f>
        <v>#N/A</v>
      </c>
      <c r="Y317" s="137"/>
      <c r="Z317" s="139">
        <f t="shared" si="62"/>
        <v>0</v>
      </c>
      <c r="AA317" s="139" t="e">
        <f t="shared" si="63"/>
        <v>#N/A</v>
      </c>
      <c r="AB317" s="139" t="e">
        <f t="shared" si="64"/>
        <v>#N/A</v>
      </c>
      <c r="AC317" s="140" t="e">
        <f t="shared" si="65"/>
        <v>#N/A</v>
      </c>
      <c r="AD317" s="140" t="e">
        <f t="shared" si="66"/>
        <v>#N/A</v>
      </c>
      <c r="AE317" s="140" t="e">
        <f t="shared" si="67"/>
        <v>#N/A</v>
      </c>
      <c r="AF317" s="141" t="e">
        <f t="shared" si="68"/>
        <v>#N/A</v>
      </c>
      <c r="AH317">
        <f t="shared" si="69"/>
        <v>0</v>
      </c>
      <c r="AI317">
        <f t="shared" si="70"/>
        <v>282</v>
      </c>
    </row>
    <row r="318" spans="1:35" ht="15.75" customHeight="1">
      <c r="A318" s="65" t="str">
        <f t="shared" si="58"/>
        <v/>
      </c>
      <c r="B318" s="65">
        <f t="shared" si="71"/>
        <v>283</v>
      </c>
      <c r="C318" s="68" t="str">
        <f t="shared" si="60"/>
        <v/>
      </c>
      <c r="D318" s="69"/>
      <c r="E318" s="82"/>
      <c r="F318" s="65" t="e">
        <f>VLOOKUP(E318,DUKB!$A$6:$R$658,3,FALSE)</f>
        <v>#N/A</v>
      </c>
      <c r="G318" s="65" t="e">
        <f>VLOOKUP(E318,DUKB!$A$6:$R$658,4,FALSE)</f>
        <v>#N/A</v>
      </c>
      <c r="H318" s="65" t="e">
        <f>VLOOKUP(E318,DUKB!$A$6:$R$658,6,FALSE)</f>
        <v>#N/A</v>
      </c>
      <c r="I318" s="65" t="e">
        <f>VLOOKUP(E318,DUKB!$A$6:$R$658,7,FALSE)</f>
        <v>#N/A</v>
      </c>
      <c r="J318" s="65" t="e">
        <f>VLOOKUP(E318,DUKB!$A$6:$R$658,8,FALSE)</f>
        <v>#N/A</v>
      </c>
      <c r="K318" s="65" t="e">
        <f>VLOOKUP(E318,DUKB!$A$6:$R$658,9,FALSE)</f>
        <v>#N/A</v>
      </c>
      <c r="L318" s="65" t="e">
        <f>VLOOKUP(E318,DUKB!$A$6:$R$658,10,FALSE)</f>
        <v>#N/A</v>
      </c>
      <c r="M318" s="65" t="e">
        <f>VLOOKUP(E318,DUKB!$A$6:$R$658,11,FALSE)</f>
        <v>#N/A</v>
      </c>
      <c r="N318" s="65" t="e">
        <f>VLOOKUP(E318,DUKB!$A$6:$R$658,12,FALSE)</f>
        <v>#N/A</v>
      </c>
      <c r="O318" s="85" t="e">
        <f>VLOOKUP(E318,DUKB!$A$6:$R$658,13,FALSE)</f>
        <v>#N/A</v>
      </c>
      <c r="P318" s="86" t="e">
        <f>VLOOKUP(E318,DUKB!$A$6:$R$658,14,FALSE)</f>
        <v>#N/A</v>
      </c>
      <c r="Q318" s="86" t="e">
        <f>VLOOKUP(E318,DUKB!$A$6:$R$658,15,FALSE)</f>
        <v>#N/A</v>
      </c>
      <c r="R318" s="86" t="e">
        <f>VLOOKUP(E318,DUKB!$A$6:$R$658,16,FALSE)</f>
        <v>#N/A</v>
      </c>
      <c r="S318" s="86" t="e">
        <f>VLOOKUP(E318,DUKB!$A$6:$R$658,17,FALSE)</f>
        <v>#N/A</v>
      </c>
      <c r="T318" s="86" t="e">
        <f>VLOOKUP(E318,DUKB!$A$6:$R$658,18,FALSE)</f>
        <v>#N/A</v>
      </c>
      <c r="U318" s="73" t="str">
        <f t="shared" si="59"/>
        <v/>
      </c>
      <c r="V318" s="69">
        <f t="shared" si="61"/>
        <v>0</v>
      </c>
      <c r="W318" s="138" t="e">
        <f>VLOOKUP(E318,DUKB!$A$6:$B$565,2,FALSE)</f>
        <v>#N/A</v>
      </c>
      <c r="X318" s="137" t="e">
        <f>VLOOKUP(E318,DUKB!$A$6:$T$560,19,FALSE)</f>
        <v>#N/A</v>
      </c>
      <c r="Y318" s="137"/>
      <c r="Z318" s="139">
        <f t="shared" si="62"/>
        <v>0</v>
      </c>
      <c r="AA318" s="139" t="e">
        <f t="shared" si="63"/>
        <v>#N/A</v>
      </c>
      <c r="AB318" s="139" t="e">
        <f t="shared" si="64"/>
        <v>#N/A</v>
      </c>
      <c r="AC318" s="140" t="e">
        <f t="shared" si="65"/>
        <v>#N/A</v>
      </c>
      <c r="AD318" s="140" t="e">
        <f t="shared" si="66"/>
        <v>#N/A</v>
      </c>
      <c r="AE318" s="140" t="e">
        <f t="shared" si="67"/>
        <v>#N/A</v>
      </c>
      <c r="AF318" s="141" t="e">
        <f t="shared" si="68"/>
        <v>#N/A</v>
      </c>
      <c r="AH318">
        <f t="shared" si="69"/>
        <v>0</v>
      </c>
      <c r="AI318">
        <f t="shared" si="70"/>
        <v>283</v>
      </c>
    </row>
    <row r="319" spans="1:35" ht="15.75" customHeight="1">
      <c r="A319" s="65" t="str">
        <f t="shared" si="58"/>
        <v/>
      </c>
      <c r="B319" s="65">
        <f t="shared" si="71"/>
        <v>284</v>
      </c>
      <c r="C319" s="68" t="str">
        <f t="shared" si="60"/>
        <v/>
      </c>
      <c r="D319" s="69"/>
      <c r="E319" s="82"/>
      <c r="F319" s="65" t="e">
        <f>VLOOKUP(E319,DUKB!$A$6:$R$658,3,FALSE)</f>
        <v>#N/A</v>
      </c>
      <c r="G319" s="65" t="e">
        <f>VLOOKUP(E319,DUKB!$A$6:$R$658,4,FALSE)</f>
        <v>#N/A</v>
      </c>
      <c r="H319" s="65" t="e">
        <f>VLOOKUP(E319,DUKB!$A$6:$R$658,6,FALSE)</f>
        <v>#N/A</v>
      </c>
      <c r="I319" s="65" t="e">
        <f>VLOOKUP(E319,DUKB!$A$6:$R$658,7,FALSE)</f>
        <v>#N/A</v>
      </c>
      <c r="J319" s="65" t="e">
        <f>VLOOKUP(E319,DUKB!$A$6:$R$658,8,FALSE)</f>
        <v>#N/A</v>
      </c>
      <c r="K319" s="65" t="e">
        <f>VLOOKUP(E319,DUKB!$A$6:$R$658,9,FALSE)</f>
        <v>#N/A</v>
      </c>
      <c r="L319" s="65" t="e">
        <f>VLOOKUP(E319,DUKB!$A$6:$R$658,10,FALSE)</f>
        <v>#N/A</v>
      </c>
      <c r="M319" s="65" t="e">
        <f>VLOOKUP(E319,DUKB!$A$6:$R$658,11,FALSE)</f>
        <v>#N/A</v>
      </c>
      <c r="N319" s="65" t="e">
        <f>VLOOKUP(E319,DUKB!$A$6:$R$658,12,FALSE)</f>
        <v>#N/A</v>
      </c>
      <c r="O319" s="85" t="e">
        <f>VLOOKUP(E319,DUKB!$A$6:$R$658,13,FALSE)</f>
        <v>#N/A</v>
      </c>
      <c r="P319" s="86" t="e">
        <f>VLOOKUP(E319,DUKB!$A$6:$R$658,14,FALSE)</f>
        <v>#N/A</v>
      </c>
      <c r="Q319" s="86" t="e">
        <f>VLOOKUP(E319,DUKB!$A$6:$R$658,15,FALSE)</f>
        <v>#N/A</v>
      </c>
      <c r="R319" s="86" t="e">
        <f>VLOOKUP(E319,DUKB!$A$6:$R$658,16,FALSE)</f>
        <v>#N/A</v>
      </c>
      <c r="S319" s="86" t="e">
        <f>VLOOKUP(E319,DUKB!$A$6:$R$658,17,FALSE)</f>
        <v>#N/A</v>
      </c>
      <c r="T319" s="86" t="e">
        <f>VLOOKUP(E319,DUKB!$A$6:$R$658,18,FALSE)</f>
        <v>#N/A</v>
      </c>
      <c r="U319" s="73" t="str">
        <f t="shared" si="59"/>
        <v/>
      </c>
      <c r="V319" s="69">
        <f t="shared" si="61"/>
        <v>0</v>
      </c>
      <c r="W319" s="138" t="e">
        <f>VLOOKUP(E319,DUKB!$A$6:$B$565,2,FALSE)</f>
        <v>#N/A</v>
      </c>
      <c r="X319" s="137" t="e">
        <f>VLOOKUP(E319,DUKB!$A$6:$T$560,19,FALSE)</f>
        <v>#N/A</v>
      </c>
      <c r="Y319" s="137"/>
      <c r="Z319" s="139">
        <f t="shared" si="62"/>
        <v>0</v>
      </c>
      <c r="AA319" s="139" t="e">
        <f t="shared" si="63"/>
        <v>#N/A</v>
      </c>
      <c r="AB319" s="139" t="e">
        <f t="shared" si="64"/>
        <v>#N/A</v>
      </c>
      <c r="AC319" s="140" t="e">
        <f t="shared" si="65"/>
        <v>#N/A</v>
      </c>
      <c r="AD319" s="140" t="e">
        <f t="shared" si="66"/>
        <v>#N/A</v>
      </c>
      <c r="AE319" s="140" t="e">
        <f t="shared" si="67"/>
        <v>#N/A</v>
      </c>
      <c r="AF319" s="141" t="e">
        <f t="shared" si="68"/>
        <v>#N/A</v>
      </c>
      <c r="AH319">
        <f t="shared" si="69"/>
        <v>0</v>
      </c>
      <c r="AI319">
        <f t="shared" si="70"/>
        <v>284</v>
      </c>
    </row>
    <row r="320" spans="1:35" ht="15.75" customHeight="1">
      <c r="A320" s="65" t="str">
        <f t="shared" si="58"/>
        <v/>
      </c>
      <c r="B320" s="65">
        <f t="shared" si="71"/>
        <v>285</v>
      </c>
      <c r="C320" s="68" t="str">
        <f t="shared" si="60"/>
        <v/>
      </c>
      <c r="D320" s="69"/>
      <c r="E320" s="82"/>
      <c r="F320" s="65" t="e">
        <f>VLOOKUP(E320,DUKB!$A$6:$R$658,3,FALSE)</f>
        <v>#N/A</v>
      </c>
      <c r="G320" s="65" t="e">
        <f>VLOOKUP(E320,DUKB!$A$6:$R$658,4,FALSE)</f>
        <v>#N/A</v>
      </c>
      <c r="H320" s="65" t="e">
        <f>VLOOKUP(E320,DUKB!$A$6:$R$658,6,FALSE)</f>
        <v>#N/A</v>
      </c>
      <c r="I320" s="65" t="e">
        <f>VLOOKUP(E320,DUKB!$A$6:$R$658,7,FALSE)</f>
        <v>#N/A</v>
      </c>
      <c r="J320" s="65" t="e">
        <f>VLOOKUP(E320,DUKB!$A$6:$R$658,8,FALSE)</f>
        <v>#N/A</v>
      </c>
      <c r="K320" s="65" t="e">
        <f>VLOOKUP(E320,DUKB!$A$6:$R$658,9,FALSE)</f>
        <v>#N/A</v>
      </c>
      <c r="L320" s="65" t="e">
        <f>VLOOKUP(E320,DUKB!$A$6:$R$658,10,FALSE)</f>
        <v>#N/A</v>
      </c>
      <c r="M320" s="65" t="e">
        <f>VLOOKUP(E320,DUKB!$A$6:$R$658,11,FALSE)</f>
        <v>#N/A</v>
      </c>
      <c r="N320" s="65" t="e">
        <f>VLOOKUP(E320,DUKB!$A$6:$R$658,12,FALSE)</f>
        <v>#N/A</v>
      </c>
      <c r="O320" s="85" t="e">
        <f>VLOOKUP(E320,DUKB!$A$6:$R$658,13,FALSE)</f>
        <v>#N/A</v>
      </c>
      <c r="P320" s="86" t="e">
        <f>VLOOKUP(E320,DUKB!$A$6:$R$658,14,FALSE)</f>
        <v>#N/A</v>
      </c>
      <c r="Q320" s="86" t="e">
        <f>VLOOKUP(E320,DUKB!$A$6:$R$658,15,FALSE)</f>
        <v>#N/A</v>
      </c>
      <c r="R320" s="86" t="e">
        <f>VLOOKUP(E320,DUKB!$A$6:$R$658,16,FALSE)</f>
        <v>#N/A</v>
      </c>
      <c r="S320" s="86" t="e">
        <f>VLOOKUP(E320,DUKB!$A$6:$R$658,17,FALSE)</f>
        <v>#N/A</v>
      </c>
      <c r="T320" s="86" t="e">
        <f>VLOOKUP(E320,DUKB!$A$6:$R$658,18,FALSE)</f>
        <v>#N/A</v>
      </c>
      <c r="U320" s="73" t="str">
        <f t="shared" si="59"/>
        <v/>
      </c>
      <c r="V320" s="69">
        <f t="shared" si="61"/>
        <v>0</v>
      </c>
      <c r="W320" s="138" t="e">
        <f>VLOOKUP(E320,DUKB!$A$6:$B$565,2,FALSE)</f>
        <v>#N/A</v>
      </c>
      <c r="X320" s="137" t="e">
        <f>VLOOKUP(E320,DUKB!$A$6:$T$560,19,FALSE)</f>
        <v>#N/A</v>
      </c>
      <c r="Y320" s="137"/>
      <c r="Z320" s="139">
        <f t="shared" si="62"/>
        <v>0</v>
      </c>
      <c r="AA320" s="139" t="e">
        <f t="shared" si="63"/>
        <v>#N/A</v>
      </c>
      <c r="AB320" s="139" t="e">
        <f t="shared" si="64"/>
        <v>#N/A</v>
      </c>
      <c r="AC320" s="140" t="e">
        <f t="shared" si="65"/>
        <v>#N/A</v>
      </c>
      <c r="AD320" s="140" t="e">
        <f t="shared" si="66"/>
        <v>#N/A</v>
      </c>
      <c r="AE320" s="140" t="e">
        <f t="shared" si="67"/>
        <v>#N/A</v>
      </c>
      <c r="AF320" s="141" t="e">
        <f t="shared" si="68"/>
        <v>#N/A</v>
      </c>
      <c r="AH320">
        <f t="shared" si="69"/>
        <v>0</v>
      </c>
      <c r="AI320">
        <f t="shared" si="70"/>
        <v>285</v>
      </c>
    </row>
    <row r="321" spans="1:35" ht="15.75" customHeight="1">
      <c r="A321" s="65" t="str">
        <f t="shared" si="58"/>
        <v/>
      </c>
      <c r="B321" s="65">
        <f t="shared" si="71"/>
        <v>286</v>
      </c>
      <c r="C321" s="68" t="str">
        <f t="shared" si="60"/>
        <v/>
      </c>
      <c r="D321" s="69"/>
      <c r="E321" s="82"/>
      <c r="F321" s="65" t="e">
        <f>VLOOKUP(E321,DUKB!$A$6:$R$658,3,FALSE)</f>
        <v>#N/A</v>
      </c>
      <c r="G321" s="65" t="e">
        <f>VLOOKUP(E321,DUKB!$A$6:$R$658,4,FALSE)</f>
        <v>#N/A</v>
      </c>
      <c r="H321" s="65" t="e">
        <f>VLOOKUP(E321,DUKB!$A$6:$R$658,6,FALSE)</f>
        <v>#N/A</v>
      </c>
      <c r="I321" s="65" t="e">
        <f>VLOOKUP(E321,DUKB!$A$6:$R$658,7,FALSE)</f>
        <v>#N/A</v>
      </c>
      <c r="J321" s="65" t="e">
        <f>VLOOKUP(E321,DUKB!$A$6:$R$658,8,FALSE)</f>
        <v>#N/A</v>
      </c>
      <c r="K321" s="65" t="e">
        <f>VLOOKUP(E321,DUKB!$A$6:$R$658,9,FALSE)</f>
        <v>#N/A</v>
      </c>
      <c r="L321" s="65" t="e">
        <f>VLOOKUP(E321,DUKB!$A$6:$R$658,10,FALSE)</f>
        <v>#N/A</v>
      </c>
      <c r="M321" s="65" t="e">
        <f>VLOOKUP(E321,DUKB!$A$6:$R$658,11,FALSE)</f>
        <v>#N/A</v>
      </c>
      <c r="N321" s="65" t="e">
        <f>VLOOKUP(E321,DUKB!$A$6:$R$658,12,FALSE)</f>
        <v>#N/A</v>
      </c>
      <c r="O321" s="85" t="e">
        <f>VLOOKUP(E321,DUKB!$A$6:$R$658,13,FALSE)</f>
        <v>#N/A</v>
      </c>
      <c r="P321" s="86" t="e">
        <f>VLOOKUP(E321,DUKB!$A$6:$R$658,14,FALSE)</f>
        <v>#N/A</v>
      </c>
      <c r="Q321" s="86" t="e">
        <f>VLOOKUP(E321,DUKB!$A$6:$R$658,15,FALSE)</f>
        <v>#N/A</v>
      </c>
      <c r="R321" s="86" t="e">
        <f>VLOOKUP(E321,DUKB!$A$6:$R$658,16,FALSE)</f>
        <v>#N/A</v>
      </c>
      <c r="S321" s="86" t="e">
        <f>VLOOKUP(E321,DUKB!$A$6:$R$658,17,FALSE)</f>
        <v>#N/A</v>
      </c>
      <c r="T321" s="86" t="e">
        <f>VLOOKUP(E321,DUKB!$A$6:$R$658,18,FALSE)</f>
        <v>#N/A</v>
      </c>
      <c r="U321" s="73" t="str">
        <f t="shared" si="59"/>
        <v/>
      </c>
      <c r="V321" s="69">
        <f t="shared" si="61"/>
        <v>0</v>
      </c>
      <c r="W321" s="138" t="e">
        <f>VLOOKUP(E321,DUKB!$A$6:$B$565,2,FALSE)</f>
        <v>#N/A</v>
      </c>
      <c r="X321" s="137" t="e">
        <f>VLOOKUP(E321,DUKB!$A$6:$T$560,19,FALSE)</f>
        <v>#N/A</v>
      </c>
      <c r="Y321" s="137"/>
      <c r="Z321" s="139">
        <f t="shared" si="62"/>
        <v>0</v>
      </c>
      <c r="AA321" s="139" t="e">
        <f t="shared" si="63"/>
        <v>#N/A</v>
      </c>
      <c r="AB321" s="139" t="e">
        <f t="shared" si="64"/>
        <v>#N/A</v>
      </c>
      <c r="AC321" s="140" t="e">
        <f t="shared" si="65"/>
        <v>#N/A</v>
      </c>
      <c r="AD321" s="140" t="e">
        <f t="shared" si="66"/>
        <v>#N/A</v>
      </c>
      <c r="AE321" s="140" t="e">
        <f t="shared" si="67"/>
        <v>#N/A</v>
      </c>
      <c r="AF321" s="141" t="e">
        <f t="shared" si="68"/>
        <v>#N/A</v>
      </c>
      <c r="AH321">
        <f t="shared" si="69"/>
        <v>0</v>
      </c>
      <c r="AI321">
        <f t="shared" si="70"/>
        <v>286</v>
      </c>
    </row>
    <row r="322" spans="1:35" ht="15.75" customHeight="1">
      <c r="A322" s="65" t="str">
        <f t="shared" si="58"/>
        <v/>
      </c>
      <c r="B322" s="65">
        <f t="shared" si="71"/>
        <v>287</v>
      </c>
      <c r="C322" s="68" t="str">
        <f t="shared" si="60"/>
        <v/>
      </c>
      <c r="D322" s="69"/>
      <c r="E322" s="82"/>
      <c r="F322" s="65" t="e">
        <f>VLOOKUP(E322,DUKB!$A$6:$R$658,3,FALSE)</f>
        <v>#N/A</v>
      </c>
      <c r="G322" s="65" t="e">
        <f>VLOOKUP(E322,DUKB!$A$6:$R$658,4,FALSE)</f>
        <v>#N/A</v>
      </c>
      <c r="H322" s="65" t="e">
        <f>VLOOKUP(E322,DUKB!$A$6:$R$658,6,FALSE)</f>
        <v>#N/A</v>
      </c>
      <c r="I322" s="65" t="e">
        <f>VLOOKUP(E322,DUKB!$A$6:$R$658,7,FALSE)</f>
        <v>#N/A</v>
      </c>
      <c r="J322" s="65" t="e">
        <f>VLOOKUP(E322,DUKB!$A$6:$R$658,8,FALSE)</f>
        <v>#N/A</v>
      </c>
      <c r="K322" s="65" t="e">
        <f>VLOOKUP(E322,DUKB!$A$6:$R$658,9,FALSE)</f>
        <v>#N/A</v>
      </c>
      <c r="L322" s="65" t="e">
        <f>VLOOKUP(E322,DUKB!$A$6:$R$658,10,FALSE)</f>
        <v>#N/A</v>
      </c>
      <c r="M322" s="65" t="e">
        <f>VLOOKUP(E322,DUKB!$A$6:$R$658,11,FALSE)</f>
        <v>#N/A</v>
      </c>
      <c r="N322" s="65" t="e">
        <f>VLOOKUP(E322,DUKB!$A$6:$R$658,12,FALSE)</f>
        <v>#N/A</v>
      </c>
      <c r="O322" s="85" t="e">
        <f>VLOOKUP(E322,DUKB!$A$6:$R$658,13,FALSE)</f>
        <v>#N/A</v>
      </c>
      <c r="P322" s="86" t="e">
        <f>VLOOKUP(E322,DUKB!$A$6:$R$658,14,FALSE)</f>
        <v>#N/A</v>
      </c>
      <c r="Q322" s="86" t="e">
        <f>VLOOKUP(E322,DUKB!$A$6:$R$658,15,FALSE)</f>
        <v>#N/A</v>
      </c>
      <c r="R322" s="86" t="e">
        <f>VLOOKUP(E322,DUKB!$A$6:$R$658,16,FALSE)</f>
        <v>#N/A</v>
      </c>
      <c r="S322" s="86" t="e">
        <f>VLOOKUP(E322,DUKB!$A$6:$R$658,17,FALSE)</f>
        <v>#N/A</v>
      </c>
      <c r="T322" s="86" t="e">
        <f>VLOOKUP(E322,DUKB!$A$6:$R$658,18,FALSE)</f>
        <v>#N/A</v>
      </c>
      <c r="U322" s="73" t="str">
        <f t="shared" si="59"/>
        <v/>
      </c>
      <c r="V322" s="69">
        <f t="shared" si="61"/>
        <v>0</v>
      </c>
      <c r="W322" s="138" t="e">
        <f>VLOOKUP(E322,DUKB!$A$6:$B$565,2,FALSE)</f>
        <v>#N/A</v>
      </c>
      <c r="X322" s="137" t="e">
        <f>VLOOKUP(E322,DUKB!$A$6:$T$560,19,FALSE)</f>
        <v>#N/A</v>
      </c>
      <c r="Y322" s="137"/>
      <c r="Z322" s="139">
        <f t="shared" si="62"/>
        <v>0</v>
      </c>
      <c r="AA322" s="139" t="e">
        <f t="shared" si="63"/>
        <v>#N/A</v>
      </c>
      <c r="AB322" s="139" t="e">
        <f t="shared" si="64"/>
        <v>#N/A</v>
      </c>
      <c r="AC322" s="140" t="e">
        <f t="shared" si="65"/>
        <v>#N/A</v>
      </c>
      <c r="AD322" s="140" t="e">
        <f t="shared" si="66"/>
        <v>#N/A</v>
      </c>
      <c r="AE322" s="140" t="e">
        <f t="shared" si="67"/>
        <v>#N/A</v>
      </c>
      <c r="AF322" s="141" t="e">
        <f t="shared" si="68"/>
        <v>#N/A</v>
      </c>
      <c r="AH322">
        <f t="shared" si="69"/>
        <v>0</v>
      </c>
      <c r="AI322">
        <f t="shared" si="70"/>
        <v>287</v>
      </c>
    </row>
    <row r="323" spans="1:35" ht="15.75" customHeight="1">
      <c r="A323" s="65" t="str">
        <f t="shared" si="58"/>
        <v/>
      </c>
      <c r="B323" s="65">
        <f t="shared" si="71"/>
        <v>288</v>
      </c>
      <c r="C323" s="68" t="str">
        <f t="shared" si="60"/>
        <v/>
      </c>
      <c r="D323" s="69"/>
      <c r="E323" s="82"/>
      <c r="F323" s="65" t="e">
        <f>VLOOKUP(E323,DUKB!$A$6:$R$658,3,FALSE)</f>
        <v>#N/A</v>
      </c>
      <c r="G323" s="65" t="e">
        <f>VLOOKUP(E323,DUKB!$A$6:$R$658,4,FALSE)</f>
        <v>#N/A</v>
      </c>
      <c r="H323" s="65" t="e">
        <f>VLOOKUP(E323,DUKB!$A$6:$R$658,6,FALSE)</f>
        <v>#N/A</v>
      </c>
      <c r="I323" s="65" t="e">
        <f>VLOOKUP(E323,DUKB!$A$6:$R$658,7,FALSE)</f>
        <v>#N/A</v>
      </c>
      <c r="J323" s="65" t="e">
        <f>VLOOKUP(E323,DUKB!$A$6:$R$658,8,FALSE)</f>
        <v>#N/A</v>
      </c>
      <c r="K323" s="65" t="e">
        <f>VLOOKUP(E323,DUKB!$A$6:$R$658,9,FALSE)</f>
        <v>#N/A</v>
      </c>
      <c r="L323" s="65" t="e">
        <f>VLOOKUP(E323,DUKB!$A$6:$R$658,10,FALSE)</f>
        <v>#N/A</v>
      </c>
      <c r="M323" s="65" t="e">
        <f>VLOOKUP(E323,DUKB!$A$6:$R$658,11,FALSE)</f>
        <v>#N/A</v>
      </c>
      <c r="N323" s="65" t="e">
        <f>VLOOKUP(E323,DUKB!$A$6:$R$658,12,FALSE)</f>
        <v>#N/A</v>
      </c>
      <c r="O323" s="85" t="e">
        <f>VLOOKUP(E323,DUKB!$A$6:$R$658,13,FALSE)</f>
        <v>#N/A</v>
      </c>
      <c r="P323" s="86" t="e">
        <f>VLOOKUP(E323,DUKB!$A$6:$R$658,14,FALSE)</f>
        <v>#N/A</v>
      </c>
      <c r="Q323" s="86" t="e">
        <f>VLOOKUP(E323,DUKB!$A$6:$R$658,15,FALSE)</f>
        <v>#N/A</v>
      </c>
      <c r="R323" s="86" t="e">
        <f>VLOOKUP(E323,DUKB!$A$6:$R$658,16,FALSE)</f>
        <v>#N/A</v>
      </c>
      <c r="S323" s="86" t="e">
        <f>VLOOKUP(E323,DUKB!$A$6:$R$658,17,FALSE)</f>
        <v>#N/A</v>
      </c>
      <c r="T323" s="86" t="e">
        <f>VLOOKUP(E323,DUKB!$A$6:$R$658,18,FALSE)</f>
        <v>#N/A</v>
      </c>
      <c r="U323" s="73" t="str">
        <f t="shared" si="59"/>
        <v/>
      </c>
      <c r="V323" s="69">
        <f t="shared" si="61"/>
        <v>0</v>
      </c>
      <c r="W323" s="138" t="e">
        <f>VLOOKUP(E323,DUKB!$A$6:$B$565,2,FALSE)</f>
        <v>#N/A</v>
      </c>
      <c r="X323" s="137" t="e">
        <f>VLOOKUP(E323,DUKB!$A$6:$T$560,19,FALSE)</f>
        <v>#N/A</v>
      </c>
      <c r="Y323" s="137"/>
      <c r="Z323" s="139">
        <f t="shared" si="62"/>
        <v>0</v>
      </c>
      <c r="AA323" s="139" t="e">
        <f t="shared" si="63"/>
        <v>#N/A</v>
      </c>
      <c r="AB323" s="139" t="e">
        <f t="shared" si="64"/>
        <v>#N/A</v>
      </c>
      <c r="AC323" s="140" t="e">
        <f t="shared" si="65"/>
        <v>#N/A</v>
      </c>
      <c r="AD323" s="140" t="e">
        <f t="shared" si="66"/>
        <v>#N/A</v>
      </c>
      <c r="AE323" s="140" t="e">
        <f t="shared" si="67"/>
        <v>#N/A</v>
      </c>
      <c r="AF323" s="141" t="e">
        <f t="shared" si="68"/>
        <v>#N/A</v>
      </c>
      <c r="AH323">
        <f t="shared" si="69"/>
        <v>0</v>
      </c>
      <c r="AI323">
        <f t="shared" si="70"/>
        <v>288</v>
      </c>
    </row>
    <row r="324" spans="1:35" ht="15.75" customHeight="1">
      <c r="A324" s="65" t="str">
        <f t="shared" si="58"/>
        <v/>
      </c>
      <c r="B324" s="65">
        <f t="shared" si="71"/>
        <v>289</v>
      </c>
      <c r="C324" s="68" t="str">
        <f t="shared" si="60"/>
        <v/>
      </c>
      <c r="D324" s="69"/>
      <c r="E324" s="82"/>
      <c r="F324" s="65" t="e">
        <f>VLOOKUP(E324,DUKB!$A$6:$R$658,3,FALSE)</f>
        <v>#N/A</v>
      </c>
      <c r="G324" s="65" t="e">
        <f>VLOOKUP(E324,DUKB!$A$6:$R$658,4,FALSE)</f>
        <v>#N/A</v>
      </c>
      <c r="H324" s="65" t="e">
        <f>VLOOKUP(E324,DUKB!$A$6:$R$658,6,FALSE)</f>
        <v>#N/A</v>
      </c>
      <c r="I324" s="65" t="e">
        <f>VLOOKUP(E324,DUKB!$A$6:$R$658,7,FALSE)</f>
        <v>#N/A</v>
      </c>
      <c r="J324" s="65" t="e">
        <f>VLOOKUP(E324,DUKB!$A$6:$R$658,8,FALSE)</f>
        <v>#N/A</v>
      </c>
      <c r="K324" s="65" t="e">
        <f>VLOOKUP(E324,DUKB!$A$6:$R$658,9,FALSE)</f>
        <v>#N/A</v>
      </c>
      <c r="L324" s="65" t="e">
        <f>VLOOKUP(E324,DUKB!$A$6:$R$658,10,FALSE)</f>
        <v>#N/A</v>
      </c>
      <c r="M324" s="65" t="e">
        <f>VLOOKUP(E324,DUKB!$A$6:$R$658,11,FALSE)</f>
        <v>#N/A</v>
      </c>
      <c r="N324" s="65" t="e">
        <f>VLOOKUP(E324,DUKB!$A$6:$R$658,12,FALSE)</f>
        <v>#N/A</v>
      </c>
      <c r="O324" s="85" t="e">
        <f>VLOOKUP(E324,DUKB!$A$6:$R$658,13,FALSE)</f>
        <v>#N/A</v>
      </c>
      <c r="P324" s="86" t="e">
        <f>VLOOKUP(E324,DUKB!$A$6:$R$658,14,FALSE)</f>
        <v>#N/A</v>
      </c>
      <c r="Q324" s="86" t="e">
        <f>VLOOKUP(E324,DUKB!$A$6:$R$658,15,FALSE)</f>
        <v>#N/A</v>
      </c>
      <c r="R324" s="86" t="e">
        <f>VLOOKUP(E324,DUKB!$A$6:$R$658,16,FALSE)</f>
        <v>#N/A</v>
      </c>
      <c r="S324" s="86" t="e">
        <f>VLOOKUP(E324,DUKB!$A$6:$R$658,17,FALSE)</f>
        <v>#N/A</v>
      </c>
      <c r="T324" s="86" t="e">
        <f>VLOOKUP(E324,DUKB!$A$6:$R$658,18,FALSE)</f>
        <v>#N/A</v>
      </c>
      <c r="U324" s="73" t="str">
        <f t="shared" si="59"/>
        <v/>
      </c>
      <c r="V324" s="69">
        <f t="shared" si="61"/>
        <v>0</v>
      </c>
      <c r="W324" s="138" t="e">
        <f>VLOOKUP(E324,DUKB!$A$6:$B$565,2,FALSE)</f>
        <v>#N/A</v>
      </c>
      <c r="X324" s="137" t="e">
        <f>VLOOKUP(E324,DUKB!$A$6:$T$560,19,FALSE)</f>
        <v>#N/A</v>
      </c>
      <c r="Y324" s="137"/>
      <c r="Z324" s="139">
        <f t="shared" si="62"/>
        <v>0</v>
      </c>
      <c r="AA324" s="139" t="e">
        <f t="shared" si="63"/>
        <v>#N/A</v>
      </c>
      <c r="AB324" s="139" t="e">
        <f t="shared" si="64"/>
        <v>#N/A</v>
      </c>
      <c r="AC324" s="140" t="e">
        <f t="shared" si="65"/>
        <v>#N/A</v>
      </c>
      <c r="AD324" s="140" t="e">
        <f t="shared" si="66"/>
        <v>#N/A</v>
      </c>
      <c r="AE324" s="140" t="e">
        <f t="shared" si="67"/>
        <v>#N/A</v>
      </c>
      <c r="AF324" s="141" t="e">
        <f t="shared" si="68"/>
        <v>#N/A</v>
      </c>
      <c r="AH324">
        <f t="shared" si="69"/>
        <v>0</v>
      </c>
      <c r="AI324">
        <f t="shared" si="70"/>
        <v>289</v>
      </c>
    </row>
    <row r="325" spans="1:35" ht="15.75" customHeight="1">
      <c r="A325" s="65" t="str">
        <f t="shared" si="58"/>
        <v/>
      </c>
      <c r="B325" s="65">
        <f t="shared" si="71"/>
        <v>290</v>
      </c>
      <c r="C325" s="68" t="str">
        <f t="shared" si="60"/>
        <v/>
      </c>
      <c r="D325" s="69"/>
      <c r="E325" s="82"/>
      <c r="F325" s="65" t="e">
        <f>VLOOKUP(E325,DUKB!$A$6:$R$658,3,FALSE)</f>
        <v>#N/A</v>
      </c>
      <c r="G325" s="65" t="e">
        <f>VLOOKUP(E325,DUKB!$A$6:$R$658,4,FALSE)</f>
        <v>#N/A</v>
      </c>
      <c r="H325" s="65" t="e">
        <f>VLOOKUP(E325,DUKB!$A$6:$R$658,6,FALSE)</f>
        <v>#N/A</v>
      </c>
      <c r="I325" s="65" t="e">
        <f>VLOOKUP(E325,DUKB!$A$6:$R$658,7,FALSE)</f>
        <v>#N/A</v>
      </c>
      <c r="J325" s="65" t="e">
        <f>VLOOKUP(E325,DUKB!$A$6:$R$658,8,FALSE)</f>
        <v>#N/A</v>
      </c>
      <c r="K325" s="65" t="e">
        <f>VLOOKUP(E325,DUKB!$A$6:$R$658,9,FALSE)</f>
        <v>#N/A</v>
      </c>
      <c r="L325" s="65" t="e">
        <f>VLOOKUP(E325,DUKB!$A$6:$R$658,10,FALSE)</f>
        <v>#N/A</v>
      </c>
      <c r="M325" s="65" t="e">
        <f>VLOOKUP(E325,DUKB!$A$6:$R$658,11,FALSE)</f>
        <v>#N/A</v>
      </c>
      <c r="N325" s="65" t="e">
        <f>VLOOKUP(E325,DUKB!$A$6:$R$658,12,FALSE)</f>
        <v>#N/A</v>
      </c>
      <c r="O325" s="85" t="e">
        <f>VLOOKUP(E325,DUKB!$A$6:$R$658,13,FALSE)</f>
        <v>#N/A</v>
      </c>
      <c r="P325" s="86" t="e">
        <f>VLOOKUP(E325,DUKB!$A$6:$R$658,14,FALSE)</f>
        <v>#N/A</v>
      </c>
      <c r="Q325" s="86" t="e">
        <f>VLOOKUP(E325,DUKB!$A$6:$R$658,15,FALSE)</f>
        <v>#N/A</v>
      </c>
      <c r="R325" s="86" t="e">
        <f>VLOOKUP(E325,DUKB!$A$6:$R$658,16,FALSE)</f>
        <v>#N/A</v>
      </c>
      <c r="S325" s="86" t="e">
        <f>VLOOKUP(E325,DUKB!$A$6:$R$658,17,FALSE)</f>
        <v>#N/A</v>
      </c>
      <c r="T325" s="86" t="e">
        <f>VLOOKUP(E325,DUKB!$A$6:$R$658,18,FALSE)</f>
        <v>#N/A</v>
      </c>
      <c r="U325" s="73" t="str">
        <f t="shared" si="59"/>
        <v/>
      </c>
      <c r="V325" s="69">
        <f t="shared" si="61"/>
        <v>0</v>
      </c>
      <c r="W325" s="138" t="e">
        <f>VLOOKUP(E325,DUKB!$A$6:$B$565,2,FALSE)</f>
        <v>#N/A</v>
      </c>
      <c r="X325" s="137" t="e">
        <f>VLOOKUP(E325,DUKB!$A$6:$T$560,19,FALSE)</f>
        <v>#N/A</v>
      </c>
      <c r="Y325" s="137"/>
      <c r="Z325" s="139">
        <f t="shared" si="62"/>
        <v>0</v>
      </c>
      <c r="AA325" s="139" t="e">
        <f t="shared" si="63"/>
        <v>#N/A</v>
      </c>
      <c r="AB325" s="139" t="e">
        <f t="shared" si="64"/>
        <v>#N/A</v>
      </c>
      <c r="AC325" s="140" t="e">
        <f t="shared" si="65"/>
        <v>#N/A</v>
      </c>
      <c r="AD325" s="140" t="e">
        <f t="shared" si="66"/>
        <v>#N/A</v>
      </c>
      <c r="AE325" s="140" t="e">
        <f t="shared" si="67"/>
        <v>#N/A</v>
      </c>
      <c r="AF325" s="141" t="e">
        <f t="shared" si="68"/>
        <v>#N/A</v>
      </c>
      <c r="AH325">
        <f t="shared" si="69"/>
        <v>0</v>
      </c>
      <c r="AI325">
        <f t="shared" si="70"/>
        <v>290</v>
      </c>
    </row>
    <row r="326" spans="1:35" ht="15.75" customHeight="1">
      <c r="A326" s="65" t="str">
        <f t="shared" ref="A326:A389" si="72">IF(COUNTIF($E$2:$E$47178,E326)&gt;1,"DOUBLE","")</f>
        <v/>
      </c>
      <c r="B326" s="65">
        <f t="shared" si="71"/>
        <v>291</v>
      </c>
      <c r="C326" s="68" t="str">
        <f t="shared" ref="C326:C330" si="73">IF(D326="","",(IF(D327=D326,"",1)))</f>
        <v/>
      </c>
      <c r="D326" s="69"/>
      <c r="E326" s="82"/>
      <c r="F326" s="65" t="e">
        <f>VLOOKUP(E326,DUKB!$A$6:$R$658,3,FALSE)</f>
        <v>#N/A</v>
      </c>
      <c r="G326" s="65" t="e">
        <f>VLOOKUP(E326,DUKB!$A$6:$R$658,4,FALSE)</f>
        <v>#N/A</v>
      </c>
      <c r="H326" s="65" t="e">
        <f>VLOOKUP(E326,DUKB!$A$6:$R$658,6,FALSE)</f>
        <v>#N/A</v>
      </c>
      <c r="I326" s="65" t="e">
        <f>VLOOKUP(E326,DUKB!$A$6:$R$658,7,FALSE)</f>
        <v>#N/A</v>
      </c>
      <c r="J326" s="65" t="e">
        <f>VLOOKUP(E326,DUKB!$A$6:$R$658,8,FALSE)</f>
        <v>#N/A</v>
      </c>
      <c r="K326" s="65" t="e">
        <f>VLOOKUP(E326,DUKB!$A$6:$R$658,9,FALSE)</f>
        <v>#N/A</v>
      </c>
      <c r="L326" s="65" t="e">
        <f>VLOOKUP(E326,DUKB!$A$6:$R$658,10,FALSE)</f>
        <v>#N/A</v>
      </c>
      <c r="M326" s="65" t="e">
        <f>VLOOKUP(E326,DUKB!$A$6:$R$658,11,FALSE)</f>
        <v>#N/A</v>
      </c>
      <c r="N326" s="65" t="e">
        <f>VLOOKUP(E326,DUKB!$A$6:$R$658,12,FALSE)</f>
        <v>#N/A</v>
      </c>
      <c r="O326" s="85" t="e">
        <f>VLOOKUP(E326,DUKB!$A$6:$R$658,13,FALSE)</f>
        <v>#N/A</v>
      </c>
      <c r="P326" s="86" t="e">
        <f>VLOOKUP(E326,DUKB!$A$6:$R$658,14,FALSE)</f>
        <v>#N/A</v>
      </c>
      <c r="Q326" s="86" t="e">
        <f>VLOOKUP(E326,DUKB!$A$6:$R$658,15,FALSE)</f>
        <v>#N/A</v>
      </c>
      <c r="R326" s="86" t="e">
        <f>VLOOKUP(E326,DUKB!$A$6:$R$658,16,FALSE)</f>
        <v>#N/A</v>
      </c>
      <c r="S326" s="86" t="e">
        <f>VLOOKUP(E326,DUKB!$A$6:$R$658,17,FALSE)</f>
        <v>#N/A</v>
      </c>
      <c r="T326" s="86" t="e">
        <f>VLOOKUP(E326,DUKB!$A$6:$R$658,18,FALSE)</f>
        <v>#N/A</v>
      </c>
      <c r="U326" s="73" t="str">
        <f t="shared" ref="U326:U389" si="74">IF(C326="","",(SUMIF($D$2:$D$25115,D326,$O$2:$O$25115)))</f>
        <v/>
      </c>
      <c r="V326" s="69">
        <f t="shared" ref="V326:V389" si="75">D326</f>
        <v>0</v>
      </c>
      <c r="W326" s="138" t="e">
        <f>VLOOKUP(E326,DUKB!$A$6:$B$565,2,FALSE)</f>
        <v>#N/A</v>
      </c>
      <c r="X326" s="137" t="e">
        <f>VLOOKUP(E326,DUKB!$A$6:$T$560,19,FALSE)</f>
        <v>#N/A</v>
      </c>
      <c r="Y326" s="137"/>
      <c r="Z326" s="139">
        <f t="shared" ref="Z326:Z330" si="76">E326</f>
        <v>0</v>
      </c>
      <c r="AA326" s="139" t="e">
        <f t="shared" ref="AA326:AA330" si="77">W326</f>
        <v>#N/A</v>
      </c>
      <c r="AB326" s="139" t="e">
        <f t="shared" ref="AB326:AB330" si="78">X326</f>
        <v>#N/A</v>
      </c>
      <c r="AC326" s="140" t="e">
        <f t="shared" ref="AC326:AC330" si="79">G326</f>
        <v>#N/A</v>
      </c>
      <c r="AD326" s="140" t="e">
        <f t="shared" ref="AD326:AD330" si="80">H326</f>
        <v>#N/A</v>
      </c>
      <c r="AE326" s="140" t="e">
        <f t="shared" ref="AE326:AE330" si="81">N326</f>
        <v>#N/A</v>
      </c>
      <c r="AF326" s="141" t="e">
        <f t="shared" ref="AF326:AF330" si="82">O326</f>
        <v>#N/A</v>
      </c>
      <c r="AH326">
        <f t="shared" ref="AH326:AH330" si="83">E326</f>
        <v>0</v>
      </c>
      <c r="AI326">
        <f t="shared" ref="AI326:AI330" si="84">B326</f>
        <v>291</v>
      </c>
    </row>
    <row r="327" spans="1:35" ht="15.75" customHeight="1">
      <c r="A327" s="65" t="str">
        <f t="shared" si="72"/>
        <v/>
      </c>
      <c r="B327" s="65">
        <f t="shared" si="71"/>
        <v>292</v>
      </c>
      <c r="C327" s="68" t="str">
        <f t="shared" si="73"/>
        <v/>
      </c>
      <c r="D327" s="69"/>
      <c r="E327" s="82"/>
      <c r="F327" s="65" t="e">
        <f>VLOOKUP(E327,DUKB!$A$6:$R$658,3,FALSE)</f>
        <v>#N/A</v>
      </c>
      <c r="G327" s="65" t="e">
        <f>VLOOKUP(E327,DUKB!$A$6:$R$658,4,FALSE)</f>
        <v>#N/A</v>
      </c>
      <c r="H327" s="65" t="e">
        <f>VLOOKUP(E327,DUKB!$A$6:$R$658,6,FALSE)</f>
        <v>#N/A</v>
      </c>
      <c r="I327" s="65" t="e">
        <f>VLOOKUP(E327,DUKB!$A$6:$R$658,7,FALSE)</f>
        <v>#N/A</v>
      </c>
      <c r="J327" s="65" t="e">
        <f>VLOOKUP(E327,DUKB!$A$6:$R$658,8,FALSE)</f>
        <v>#N/A</v>
      </c>
      <c r="K327" s="65" t="e">
        <f>VLOOKUP(E327,DUKB!$A$6:$R$658,9,FALSE)</f>
        <v>#N/A</v>
      </c>
      <c r="L327" s="65" t="e">
        <f>VLOOKUP(E327,DUKB!$A$6:$R$658,10,FALSE)</f>
        <v>#N/A</v>
      </c>
      <c r="M327" s="65" t="e">
        <f>VLOOKUP(E327,DUKB!$A$6:$R$658,11,FALSE)</f>
        <v>#N/A</v>
      </c>
      <c r="N327" s="65" t="e">
        <f>VLOOKUP(E327,DUKB!$A$6:$R$658,12,FALSE)</f>
        <v>#N/A</v>
      </c>
      <c r="O327" s="85" t="e">
        <f>VLOOKUP(E327,DUKB!$A$6:$R$658,13,FALSE)</f>
        <v>#N/A</v>
      </c>
      <c r="P327" s="86" t="e">
        <f>VLOOKUP(E327,DUKB!$A$6:$R$658,14,FALSE)</f>
        <v>#N/A</v>
      </c>
      <c r="Q327" s="86" t="e">
        <f>VLOOKUP(E327,DUKB!$A$6:$R$658,15,FALSE)</f>
        <v>#N/A</v>
      </c>
      <c r="R327" s="86" t="e">
        <f>VLOOKUP(E327,DUKB!$A$6:$R$658,16,FALSE)</f>
        <v>#N/A</v>
      </c>
      <c r="S327" s="86" t="e">
        <f>VLOOKUP(E327,DUKB!$A$6:$R$658,17,FALSE)</f>
        <v>#N/A</v>
      </c>
      <c r="T327" s="86" t="e">
        <f>VLOOKUP(E327,DUKB!$A$6:$R$658,18,FALSE)</f>
        <v>#N/A</v>
      </c>
      <c r="U327" s="73" t="str">
        <f t="shared" si="74"/>
        <v/>
      </c>
      <c r="V327" s="69">
        <f t="shared" si="75"/>
        <v>0</v>
      </c>
      <c r="W327" s="138" t="e">
        <f>VLOOKUP(E327,DUKB!$A$6:$B$565,2,FALSE)</f>
        <v>#N/A</v>
      </c>
      <c r="X327" s="137" t="e">
        <f>VLOOKUP(E327,DUKB!$A$6:$T$560,19,FALSE)</f>
        <v>#N/A</v>
      </c>
      <c r="Y327" s="137"/>
      <c r="Z327" s="139">
        <f t="shared" si="76"/>
        <v>0</v>
      </c>
      <c r="AA327" s="139" t="e">
        <f t="shared" si="77"/>
        <v>#N/A</v>
      </c>
      <c r="AB327" s="139" t="e">
        <f t="shared" si="78"/>
        <v>#N/A</v>
      </c>
      <c r="AC327" s="140" t="e">
        <f t="shared" si="79"/>
        <v>#N/A</v>
      </c>
      <c r="AD327" s="140" t="e">
        <f t="shared" si="80"/>
        <v>#N/A</v>
      </c>
      <c r="AE327" s="140" t="e">
        <f t="shared" si="81"/>
        <v>#N/A</v>
      </c>
      <c r="AF327" s="141" t="e">
        <f t="shared" si="82"/>
        <v>#N/A</v>
      </c>
      <c r="AH327">
        <f t="shared" si="83"/>
        <v>0</v>
      </c>
      <c r="AI327">
        <f t="shared" si="84"/>
        <v>292</v>
      </c>
    </row>
    <row r="328" spans="1:35" ht="15.75" customHeight="1">
      <c r="A328" s="65" t="str">
        <f t="shared" si="72"/>
        <v/>
      </c>
      <c r="B328" s="65">
        <f t="shared" ref="B328:B391" si="85">B327+1</f>
        <v>293</v>
      </c>
      <c r="C328" s="68" t="str">
        <f t="shared" si="73"/>
        <v/>
      </c>
      <c r="D328" s="69"/>
      <c r="E328" s="82"/>
      <c r="F328" s="65" t="e">
        <f>VLOOKUP(E328,DUKB!$A$6:$R$658,3,FALSE)</f>
        <v>#N/A</v>
      </c>
      <c r="G328" s="65" t="e">
        <f>VLOOKUP(E328,DUKB!$A$6:$R$658,4,FALSE)</f>
        <v>#N/A</v>
      </c>
      <c r="H328" s="65" t="e">
        <f>VLOOKUP(E328,DUKB!$A$6:$R$658,6,FALSE)</f>
        <v>#N/A</v>
      </c>
      <c r="I328" s="65" t="e">
        <f>VLOOKUP(E328,DUKB!$A$6:$R$658,7,FALSE)</f>
        <v>#N/A</v>
      </c>
      <c r="J328" s="65" t="e">
        <f>VLOOKUP(E328,DUKB!$A$6:$R$658,8,FALSE)</f>
        <v>#N/A</v>
      </c>
      <c r="K328" s="65" t="e">
        <f>VLOOKUP(E328,DUKB!$A$6:$R$658,9,FALSE)</f>
        <v>#N/A</v>
      </c>
      <c r="L328" s="65" t="e">
        <f>VLOOKUP(E328,DUKB!$A$6:$R$658,10,FALSE)</f>
        <v>#N/A</v>
      </c>
      <c r="M328" s="65" t="e">
        <f>VLOOKUP(E328,DUKB!$A$6:$R$658,11,FALSE)</f>
        <v>#N/A</v>
      </c>
      <c r="N328" s="65" t="e">
        <f>VLOOKUP(E328,DUKB!$A$6:$R$658,12,FALSE)</f>
        <v>#N/A</v>
      </c>
      <c r="O328" s="85" t="e">
        <f>VLOOKUP(E328,DUKB!$A$6:$R$658,13,FALSE)</f>
        <v>#N/A</v>
      </c>
      <c r="P328" s="86" t="e">
        <f>VLOOKUP(E328,DUKB!$A$6:$R$658,14,FALSE)</f>
        <v>#N/A</v>
      </c>
      <c r="Q328" s="86" t="e">
        <f>VLOOKUP(E328,DUKB!$A$6:$R$658,15,FALSE)</f>
        <v>#N/A</v>
      </c>
      <c r="R328" s="86" t="e">
        <f>VLOOKUP(E328,DUKB!$A$6:$R$658,16,FALSE)</f>
        <v>#N/A</v>
      </c>
      <c r="S328" s="86" t="e">
        <f>VLOOKUP(E328,DUKB!$A$6:$R$658,17,FALSE)</f>
        <v>#N/A</v>
      </c>
      <c r="T328" s="86" t="e">
        <f>VLOOKUP(E328,DUKB!$A$6:$R$658,18,FALSE)</f>
        <v>#N/A</v>
      </c>
      <c r="U328" s="73" t="str">
        <f t="shared" si="74"/>
        <v/>
      </c>
      <c r="V328" s="69">
        <f t="shared" si="75"/>
        <v>0</v>
      </c>
      <c r="W328" s="138" t="e">
        <f>VLOOKUP(E328,DUKB!$A$6:$B$565,2,FALSE)</f>
        <v>#N/A</v>
      </c>
      <c r="X328" s="137" t="e">
        <f>VLOOKUP(E328,DUKB!$A$6:$T$560,19,FALSE)</f>
        <v>#N/A</v>
      </c>
      <c r="Y328" s="137"/>
      <c r="Z328" s="139">
        <f t="shared" si="76"/>
        <v>0</v>
      </c>
      <c r="AA328" s="139" t="e">
        <f t="shared" si="77"/>
        <v>#N/A</v>
      </c>
      <c r="AB328" s="139" t="e">
        <f t="shared" si="78"/>
        <v>#N/A</v>
      </c>
      <c r="AC328" s="140" t="e">
        <f t="shared" si="79"/>
        <v>#N/A</v>
      </c>
      <c r="AD328" s="140" t="e">
        <f t="shared" si="80"/>
        <v>#N/A</v>
      </c>
      <c r="AE328" s="140" t="e">
        <f t="shared" si="81"/>
        <v>#N/A</v>
      </c>
      <c r="AF328" s="141" t="e">
        <f t="shared" si="82"/>
        <v>#N/A</v>
      </c>
      <c r="AH328">
        <f t="shared" si="83"/>
        <v>0</v>
      </c>
      <c r="AI328">
        <f t="shared" si="84"/>
        <v>293</v>
      </c>
    </row>
    <row r="329" spans="1:35" ht="15.75" customHeight="1">
      <c r="A329" s="65" t="str">
        <f t="shared" si="72"/>
        <v/>
      </c>
      <c r="B329" s="65">
        <f t="shared" si="85"/>
        <v>294</v>
      </c>
      <c r="C329" s="68" t="str">
        <f t="shared" si="73"/>
        <v/>
      </c>
      <c r="D329" s="69"/>
      <c r="E329" s="82"/>
      <c r="F329" s="65" t="e">
        <f>VLOOKUP(E329,DUKB!$A$6:$R$658,3,FALSE)</f>
        <v>#N/A</v>
      </c>
      <c r="G329" s="65" t="e">
        <f>VLOOKUP(E329,DUKB!$A$6:$R$658,4,FALSE)</f>
        <v>#N/A</v>
      </c>
      <c r="H329" s="65" t="e">
        <f>VLOOKUP(E329,DUKB!$A$6:$R$658,6,FALSE)</f>
        <v>#N/A</v>
      </c>
      <c r="I329" s="65" t="e">
        <f>VLOOKUP(E329,DUKB!$A$6:$R$658,7,FALSE)</f>
        <v>#N/A</v>
      </c>
      <c r="J329" s="65" t="e">
        <f>VLOOKUP(E329,DUKB!$A$6:$R$658,8,FALSE)</f>
        <v>#N/A</v>
      </c>
      <c r="K329" s="65" t="e">
        <f>VLOOKUP(E329,DUKB!$A$6:$R$658,9,FALSE)</f>
        <v>#N/A</v>
      </c>
      <c r="L329" s="65" t="e">
        <f>VLOOKUP(E329,DUKB!$A$6:$R$658,10,FALSE)</f>
        <v>#N/A</v>
      </c>
      <c r="M329" s="65" t="e">
        <f>VLOOKUP(E329,DUKB!$A$6:$R$658,11,FALSE)</f>
        <v>#N/A</v>
      </c>
      <c r="N329" s="65" t="e">
        <f>VLOOKUP(E329,DUKB!$A$6:$R$658,12,FALSE)</f>
        <v>#N/A</v>
      </c>
      <c r="O329" s="85" t="e">
        <f>VLOOKUP(E329,DUKB!$A$6:$R$658,13,FALSE)</f>
        <v>#N/A</v>
      </c>
      <c r="P329" s="86" t="e">
        <f>VLOOKUP(E329,DUKB!$A$6:$R$658,14,FALSE)</f>
        <v>#N/A</v>
      </c>
      <c r="Q329" s="86" t="e">
        <f>VLOOKUP(E329,DUKB!$A$6:$R$658,15,FALSE)</f>
        <v>#N/A</v>
      </c>
      <c r="R329" s="86" t="e">
        <f>VLOOKUP(E329,DUKB!$A$6:$R$658,16,FALSE)</f>
        <v>#N/A</v>
      </c>
      <c r="S329" s="86" t="e">
        <f>VLOOKUP(E329,DUKB!$A$6:$R$658,17,FALSE)</f>
        <v>#N/A</v>
      </c>
      <c r="T329" s="86" t="e">
        <f>VLOOKUP(E329,DUKB!$A$6:$R$658,18,FALSE)</f>
        <v>#N/A</v>
      </c>
      <c r="U329" s="73" t="str">
        <f t="shared" si="74"/>
        <v/>
      </c>
      <c r="V329" s="69">
        <f t="shared" si="75"/>
        <v>0</v>
      </c>
      <c r="W329" s="138" t="e">
        <f>VLOOKUP(E329,DUKB!$A$6:$B$565,2,FALSE)</f>
        <v>#N/A</v>
      </c>
      <c r="X329" s="137" t="e">
        <f>VLOOKUP(E329,DUKB!$A$6:$T$560,19,FALSE)</f>
        <v>#N/A</v>
      </c>
      <c r="Y329" s="137"/>
      <c r="Z329" s="139">
        <f t="shared" si="76"/>
        <v>0</v>
      </c>
      <c r="AA329" s="139" t="e">
        <f t="shared" si="77"/>
        <v>#N/A</v>
      </c>
      <c r="AB329" s="139" t="e">
        <f t="shared" si="78"/>
        <v>#N/A</v>
      </c>
      <c r="AC329" s="140" t="e">
        <f t="shared" si="79"/>
        <v>#N/A</v>
      </c>
      <c r="AD329" s="140" t="e">
        <f t="shared" si="80"/>
        <v>#N/A</v>
      </c>
      <c r="AE329" s="140" t="e">
        <f t="shared" si="81"/>
        <v>#N/A</v>
      </c>
      <c r="AF329" s="141" t="e">
        <f t="shared" si="82"/>
        <v>#N/A</v>
      </c>
      <c r="AH329">
        <f t="shared" si="83"/>
        <v>0</v>
      </c>
      <c r="AI329">
        <f t="shared" si="84"/>
        <v>294</v>
      </c>
    </row>
    <row r="330" spans="1:35" ht="15.75" customHeight="1">
      <c r="A330" s="65" t="str">
        <f t="shared" si="72"/>
        <v/>
      </c>
      <c r="B330" s="65">
        <f t="shared" si="85"/>
        <v>295</v>
      </c>
      <c r="C330" s="68" t="str">
        <f t="shared" si="73"/>
        <v/>
      </c>
      <c r="D330" s="69"/>
      <c r="E330" s="82"/>
      <c r="F330" s="65" t="e">
        <f>VLOOKUP(E330,DUKB!$A$6:$R$658,3,FALSE)</f>
        <v>#N/A</v>
      </c>
      <c r="G330" s="65" t="e">
        <f>VLOOKUP(E330,DUKB!$A$6:$R$658,4,FALSE)</f>
        <v>#N/A</v>
      </c>
      <c r="H330" s="65" t="e">
        <f>VLOOKUP(E330,DUKB!$A$6:$R$658,6,FALSE)</f>
        <v>#N/A</v>
      </c>
      <c r="I330" s="65" t="e">
        <f>VLOOKUP(E330,DUKB!$A$6:$R$658,7,FALSE)</f>
        <v>#N/A</v>
      </c>
      <c r="J330" s="65" t="e">
        <f>VLOOKUP(E330,DUKB!$A$6:$R$658,8,FALSE)</f>
        <v>#N/A</v>
      </c>
      <c r="K330" s="65" t="e">
        <f>VLOOKUP(E330,DUKB!$A$6:$R$658,9,FALSE)</f>
        <v>#N/A</v>
      </c>
      <c r="L330" s="65" t="e">
        <f>VLOOKUP(E330,DUKB!$A$6:$R$658,10,FALSE)</f>
        <v>#N/A</v>
      </c>
      <c r="M330" s="65" t="e">
        <f>VLOOKUP(E330,DUKB!$A$6:$R$658,11,FALSE)</f>
        <v>#N/A</v>
      </c>
      <c r="N330" s="65" t="e">
        <f>VLOOKUP(E330,DUKB!$A$6:$R$658,12,FALSE)</f>
        <v>#N/A</v>
      </c>
      <c r="O330" s="85" t="e">
        <f>VLOOKUP(E330,DUKB!$A$6:$R$658,13,FALSE)</f>
        <v>#N/A</v>
      </c>
      <c r="P330" s="86" t="e">
        <f>VLOOKUP(E330,DUKB!$A$6:$R$658,14,FALSE)</f>
        <v>#N/A</v>
      </c>
      <c r="Q330" s="86" t="e">
        <f>VLOOKUP(E330,DUKB!$A$6:$R$658,15,FALSE)</f>
        <v>#N/A</v>
      </c>
      <c r="R330" s="86" t="e">
        <f>VLOOKUP(E330,DUKB!$A$6:$R$658,16,FALSE)</f>
        <v>#N/A</v>
      </c>
      <c r="S330" s="86" t="e">
        <f>VLOOKUP(E330,DUKB!$A$6:$R$658,17,FALSE)</f>
        <v>#N/A</v>
      </c>
      <c r="T330" s="86" t="e">
        <f>VLOOKUP(E330,DUKB!$A$6:$R$658,18,FALSE)</f>
        <v>#N/A</v>
      </c>
      <c r="U330" s="73" t="str">
        <f t="shared" si="74"/>
        <v/>
      </c>
      <c r="V330" s="69">
        <f t="shared" si="75"/>
        <v>0</v>
      </c>
      <c r="W330" s="138" t="e">
        <f>VLOOKUP(E330,DUKB!$A$6:$B$565,2,FALSE)</f>
        <v>#N/A</v>
      </c>
      <c r="X330" s="137" t="e">
        <f>VLOOKUP(E330,DUKB!$A$6:$T$560,19,FALSE)</f>
        <v>#N/A</v>
      </c>
      <c r="Y330" s="137"/>
      <c r="Z330" s="139">
        <f t="shared" si="76"/>
        <v>0</v>
      </c>
      <c r="AA330" s="139" t="e">
        <f t="shared" si="77"/>
        <v>#N/A</v>
      </c>
      <c r="AB330" s="139" t="e">
        <f t="shared" si="78"/>
        <v>#N/A</v>
      </c>
      <c r="AC330" s="140" t="e">
        <f t="shared" si="79"/>
        <v>#N/A</v>
      </c>
      <c r="AD330" s="140" t="e">
        <f t="shared" si="80"/>
        <v>#N/A</v>
      </c>
      <c r="AE330" s="140" t="e">
        <f t="shared" si="81"/>
        <v>#N/A</v>
      </c>
      <c r="AF330" s="141" t="e">
        <f t="shared" si="82"/>
        <v>#N/A</v>
      </c>
      <c r="AH330">
        <f t="shared" si="83"/>
        <v>0</v>
      </c>
      <c r="AI330">
        <f t="shared" si="84"/>
        <v>295</v>
      </c>
    </row>
    <row r="331" spans="1:35" ht="15.75" customHeight="1">
      <c r="A331" s="65" t="str">
        <f t="shared" si="72"/>
        <v/>
      </c>
      <c r="B331" s="65">
        <f t="shared" si="85"/>
        <v>296</v>
      </c>
      <c r="C331" s="68" t="str">
        <f t="shared" ref="C331:C394" si="86">IF(D331="","",(IF(D332=D331,"",1)))</f>
        <v/>
      </c>
      <c r="D331" s="69"/>
      <c r="E331" s="82"/>
      <c r="F331" s="65" t="e">
        <f>VLOOKUP(E331,DUKB!$A$6:$R$658,3,FALSE)</f>
        <v>#N/A</v>
      </c>
      <c r="G331" s="65" t="e">
        <f>VLOOKUP(E331,DUKB!$A$6:$R$658,4,FALSE)</f>
        <v>#N/A</v>
      </c>
      <c r="H331" s="65" t="e">
        <f>VLOOKUP(E331,DUKB!$A$6:$R$658,6,FALSE)</f>
        <v>#N/A</v>
      </c>
      <c r="I331" s="65" t="e">
        <f>VLOOKUP(E331,DUKB!$A$6:$R$658,7,FALSE)</f>
        <v>#N/A</v>
      </c>
      <c r="J331" s="65" t="e">
        <f>VLOOKUP(E331,DUKB!$A$6:$R$658,8,FALSE)</f>
        <v>#N/A</v>
      </c>
      <c r="K331" s="65" t="e">
        <f>VLOOKUP(E331,DUKB!$A$6:$R$658,9,FALSE)</f>
        <v>#N/A</v>
      </c>
      <c r="L331" s="65" t="e">
        <f>VLOOKUP(E331,DUKB!$A$6:$R$658,10,FALSE)</f>
        <v>#N/A</v>
      </c>
      <c r="M331" s="65" t="e">
        <f>VLOOKUP(E331,DUKB!$A$6:$R$658,11,FALSE)</f>
        <v>#N/A</v>
      </c>
      <c r="N331" s="65" t="e">
        <f>VLOOKUP(E331,DUKB!$A$6:$R$658,12,FALSE)</f>
        <v>#N/A</v>
      </c>
      <c r="O331" s="85" t="e">
        <f>VLOOKUP(E331,DUKB!$A$6:$R$658,13,FALSE)</f>
        <v>#N/A</v>
      </c>
      <c r="P331" s="86" t="e">
        <f>VLOOKUP(E331,DUKB!$A$6:$R$658,14,FALSE)</f>
        <v>#N/A</v>
      </c>
      <c r="Q331" s="86" t="e">
        <f>VLOOKUP(E331,DUKB!$A$6:$R$658,15,FALSE)</f>
        <v>#N/A</v>
      </c>
      <c r="R331" s="86" t="e">
        <f>VLOOKUP(E331,DUKB!$A$6:$R$658,16,FALSE)</f>
        <v>#N/A</v>
      </c>
      <c r="S331" s="86" t="e">
        <f>VLOOKUP(E331,DUKB!$A$6:$R$658,17,FALSE)</f>
        <v>#N/A</v>
      </c>
      <c r="T331" s="86" t="e">
        <f>VLOOKUP(E331,DUKB!$A$6:$R$658,18,FALSE)</f>
        <v>#N/A</v>
      </c>
      <c r="U331" s="73" t="str">
        <f t="shared" si="74"/>
        <v/>
      </c>
      <c r="V331" s="69">
        <f t="shared" si="75"/>
        <v>0</v>
      </c>
      <c r="W331" s="138" t="e">
        <f>VLOOKUP(E331,DUKB!$A$6:$B$565,2,FALSE)</f>
        <v>#N/A</v>
      </c>
      <c r="X331" s="137" t="e">
        <f>VLOOKUP(E331,DUKB!$A$6:$T$560,19,FALSE)</f>
        <v>#N/A</v>
      </c>
      <c r="Y331" s="137"/>
      <c r="Z331" s="139">
        <f t="shared" ref="Z331:Z394" si="87">E331</f>
        <v>0</v>
      </c>
      <c r="AA331" s="139" t="e">
        <f t="shared" ref="AA331:AA394" si="88">W331</f>
        <v>#N/A</v>
      </c>
      <c r="AB331" s="139" t="e">
        <f t="shared" ref="AB331:AB394" si="89">X331</f>
        <v>#N/A</v>
      </c>
      <c r="AC331" s="140" t="e">
        <f t="shared" ref="AC331:AC394" si="90">G331</f>
        <v>#N/A</v>
      </c>
      <c r="AD331" s="140" t="e">
        <f t="shared" ref="AD331:AD394" si="91">H331</f>
        <v>#N/A</v>
      </c>
      <c r="AE331" s="140" t="e">
        <f t="shared" ref="AE331:AE394" si="92">N331</f>
        <v>#N/A</v>
      </c>
      <c r="AF331" s="141" t="e">
        <f t="shared" ref="AF331:AF394" si="93">O331</f>
        <v>#N/A</v>
      </c>
      <c r="AH331">
        <f t="shared" ref="AH331:AH394" si="94">E331</f>
        <v>0</v>
      </c>
      <c r="AI331">
        <f t="shared" ref="AI331:AI394" si="95">B331</f>
        <v>296</v>
      </c>
    </row>
    <row r="332" spans="1:35" ht="15.75" customHeight="1">
      <c r="A332" s="65" t="str">
        <f t="shared" si="72"/>
        <v/>
      </c>
      <c r="B332" s="65">
        <f t="shared" si="85"/>
        <v>297</v>
      </c>
      <c r="C332" s="68" t="str">
        <f t="shared" si="86"/>
        <v/>
      </c>
      <c r="D332" s="69"/>
      <c r="E332" s="82"/>
      <c r="F332" s="65" t="e">
        <f>VLOOKUP(E332,DUKB!$A$6:$R$658,3,FALSE)</f>
        <v>#N/A</v>
      </c>
      <c r="G332" s="65" t="e">
        <f>VLOOKUP(E332,DUKB!$A$6:$R$658,4,FALSE)</f>
        <v>#N/A</v>
      </c>
      <c r="H332" s="65" t="e">
        <f>VLOOKUP(E332,DUKB!$A$6:$R$658,6,FALSE)</f>
        <v>#N/A</v>
      </c>
      <c r="I332" s="65" t="e">
        <f>VLOOKUP(E332,DUKB!$A$6:$R$658,7,FALSE)</f>
        <v>#N/A</v>
      </c>
      <c r="J332" s="65" t="e">
        <f>VLOOKUP(E332,DUKB!$A$6:$R$658,8,FALSE)</f>
        <v>#N/A</v>
      </c>
      <c r="K332" s="65" t="e">
        <f>VLOOKUP(E332,DUKB!$A$6:$R$658,9,FALSE)</f>
        <v>#N/A</v>
      </c>
      <c r="L332" s="65" t="e">
        <f>VLOOKUP(E332,DUKB!$A$6:$R$658,10,FALSE)</f>
        <v>#N/A</v>
      </c>
      <c r="M332" s="65" t="e">
        <f>VLOOKUP(E332,DUKB!$A$6:$R$658,11,FALSE)</f>
        <v>#N/A</v>
      </c>
      <c r="N332" s="65" t="e">
        <f>VLOOKUP(E332,DUKB!$A$6:$R$658,12,FALSE)</f>
        <v>#N/A</v>
      </c>
      <c r="O332" s="85" t="e">
        <f>VLOOKUP(E332,DUKB!$A$6:$R$658,13,FALSE)</f>
        <v>#N/A</v>
      </c>
      <c r="P332" s="86" t="e">
        <f>VLOOKUP(E332,DUKB!$A$6:$R$658,14,FALSE)</f>
        <v>#N/A</v>
      </c>
      <c r="Q332" s="86" t="e">
        <f>VLOOKUP(E332,DUKB!$A$6:$R$658,15,FALSE)</f>
        <v>#N/A</v>
      </c>
      <c r="R332" s="86" t="e">
        <f>VLOOKUP(E332,DUKB!$A$6:$R$658,16,FALSE)</f>
        <v>#N/A</v>
      </c>
      <c r="S332" s="86" t="e">
        <f>VLOOKUP(E332,DUKB!$A$6:$R$658,17,FALSE)</f>
        <v>#N/A</v>
      </c>
      <c r="T332" s="86" t="e">
        <f>VLOOKUP(E332,DUKB!$A$6:$R$658,18,FALSE)</f>
        <v>#N/A</v>
      </c>
      <c r="U332" s="73" t="str">
        <f t="shared" si="74"/>
        <v/>
      </c>
      <c r="V332" s="69">
        <f t="shared" si="75"/>
        <v>0</v>
      </c>
      <c r="W332" s="138" t="e">
        <f>VLOOKUP(E332,DUKB!$A$6:$B$565,2,FALSE)</f>
        <v>#N/A</v>
      </c>
      <c r="X332" s="137" t="e">
        <f>VLOOKUP(E332,DUKB!$A$6:$T$560,19,FALSE)</f>
        <v>#N/A</v>
      </c>
      <c r="Y332" s="137"/>
      <c r="Z332" s="139">
        <f t="shared" si="87"/>
        <v>0</v>
      </c>
      <c r="AA332" s="139" t="e">
        <f t="shared" si="88"/>
        <v>#N/A</v>
      </c>
      <c r="AB332" s="139" t="e">
        <f t="shared" si="89"/>
        <v>#N/A</v>
      </c>
      <c r="AC332" s="140" t="e">
        <f t="shared" si="90"/>
        <v>#N/A</v>
      </c>
      <c r="AD332" s="140" t="e">
        <f t="shared" si="91"/>
        <v>#N/A</v>
      </c>
      <c r="AE332" s="140" t="e">
        <f t="shared" si="92"/>
        <v>#N/A</v>
      </c>
      <c r="AF332" s="141" t="e">
        <f t="shared" si="93"/>
        <v>#N/A</v>
      </c>
      <c r="AH332">
        <f t="shared" si="94"/>
        <v>0</v>
      </c>
      <c r="AI332">
        <f t="shared" si="95"/>
        <v>297</v>
      </c>
    </row>
    <row r="333" spans="1:35" ht="15.75" customHeight="1">
      <c r="A333" s="65" t="str">
        <f t="shared" si="72"/>
        <v/>
      </c>
      <c r="B333" s="65">
        <f t="shared" si="85"/>
        <v>298</v>
      </c>
      <c r="C333" s="68" t="str">
        <f t="shared" si="86"/>
        <v/>
      </c>
      <c r="D333" s="69"/>
      <c r="E333" s="82"/>
      <c r="F333" s="65" t="e">
        <f>VLOOKUP(E333,DUKB!$A$6:$R$658,3,FALSE)</f>
        <v>#N/A</v>
      </c>
      <c r="G333" s="65" t="e">
        <f>VLOOKUP(E333,DUKB!$A$6:$R$658,4,FALSE)</f>
        <v>#N/A</v>
      </c>
      <c r="H333" s="65" t="e">
        <f>VLOOKUP(E333,DUKB!$A$6:$R$658,6,FALSE)</f>
        <v>#N/A</v>
      </c>
      <c r="I333" s="65" t="e">
        <f>VLOOKUP(E333,DUKB!$A$6:$R$658,7,FALSE)</f>
        <v>#N/A</v>
      </c>
      <c r="J333" s="65" t="e">
        <f>VLOOKUP(E333,DUKB!$A$6:$R$658,8,FALSE)</f>
        <v>#N/A</v>
      </c>
      <c r="K333" s="65" t="e">
        <f>VLOOKUP(E333,DUKB!$A$6:$R$658,9,FALSE)</f>
        <v>#N/A</v>
      </c>
      <c r="L333" s="65" t="e">
        <f>VLOOKUP(E333,DUKB!$A$6:$R$658,10,FALSE)</f>
        <v>#N/A</v>
      </c>
      <c r="M333" s="65" t="e">
        <f>VLOOKUP(E333,DUKB!$A$6:$R$658,11,FALSE)</f>
        <v>#N/A</v>
      </c>
      <c r="N333" s="65" t="e">
        <f>VLOOKUP(E333,DUKB!$A$6:$R$658,12,FALSE)</f>
        <v>#N/A</v>
      </c>
      <c r="O333" s="85" t="e">
        <f>VLOOKUP(E333,DUKB!$A$6:$R$658,13,FALSE)</f>
        <v>#N/A</v>
      </c>
      <c r="P333" s="86" t="e">
        <f>VLOOKUP(E333,DUKB!$A$6:$R$658,14,FALSE)</f>
        <v>#N/A</v>
      </c>
      <c r="Q333" s="86" t="e">
        <f>VLOOKUP(E333,DUKB!$A$6:$R$658,15,FALSE)</f>
        <v>#N/A</v>
      </c>
      <c r="R333" s="86" t="e">
        <f>VLOOKUP(E333,DUKB!$A$6:$R$658,16,FALSE)</f>
        <v>#N/A</v>
      </c>
      <c r="S333" s="86" t="e">
        <f>VLOOKUP(E333,DUKB!$A$6:$R$658,17,FALSE)</f>
        <v>#N/A</v>
      </c>
      <c r="T333" s="86" t="e">
        <f>VLOOKUP(E333,DUKB!$A$6:$R$658,18,FALSE)</f>
        <v>#N/A</v>
      </c>
      <c r="U333" s="73" t="str">
        <f t="shared" si="74"/>
        <v/>
      </c>
      <c r="V333" s="69">
        <f t="shared" si="75"/>
        <v>0</v>
      </c>
      <c r="W333" s="138" t="e">
        <f>VLOOKUP(E333,DUKB!$A$6:$B$565,2,FALSE)</f>
        <v>#N/A</v>
      </c>
      <c r="X333" s="137" t="e">
        <f>VLOOKUP(E333,DUKB!$A$6:$T$560,19,FALSE)</f>
        <v>#N/A</v>
      </c>
      <c r="Y333" s="137"/>
      <c r="Z333" s="139">
        <f t="shared" si="87"/>
        <v>0</v>
      </c>
      <c r="AA333" s="139" t="e">
        <f t="shared" si="88"/>
        <v>#N/A</v>
      </c>
      <c r="AB333" s="139" t="e">
        <f t="shared" si="89"/>
        <v>#N/A</v>
      </c>
      <c r="AC333" s="140" t="e">
        <f t="shared" si="90"/>
        <v>#N/A</v>
      </c>
      <c r="AD333" s="140" t="e">
        <f t="shared" si="91"/>
        <v>#N/A</v>
      </c>
      <c r="AE333" s="140" t="e">
        <f t="shared" si="92"/>
        <v>#N/A</v>
      </c>
      <c r="AF333" s="141" t="e">
        <f t="shared" si="93"/>
        <v>#N/A</v>
      </c>
      <c r="AH333">
        <f t="shared" si="94"/>
        <v>0</v>
      </c>
      <c r="AI333">
        <f t="shared" si="95"/>
        <v>298</v>
      </c>
    </row>
    <row r="334" spans="1:35" ht="15.75" customHeight="1">
      <c r="A334" s="65" t="str">
        <f t="shared" si="72"/>
        <v/>
      </c>
      <c r="B334" s="65">
        <f t="shared" si="85"/>
        <v>299</v>
      </c>
      <c r="C334" s="68" t="str">
        <f t="shared" si="86"/>
        <v/>
      </c>
      <c r="D334" s="69"/>
      <c r="E334" s="82"/>
      <c r="F334" s="65" t="e">
        <f>VLOOKUP(E334,DUKB!$A$6:$R$658,3,FALSE)</f>
        <v>#N/A</v>
      </c>
      <c r="G334" s="65" t="e">
        <f>VLOOKUP(E334,DUKB!$A$6:$R$658,4,FALSE)</f>
        <v>#N/A</v>
      </c>
      <c r="H334" s="65" t="e">
        <f>VLOOKUP(E334,DUKB!$A$6:$R$658,6,FALSE)</f>
        <v>#N/A</v>
      </c>
      <c r="I334" s="65" t="e">
        <f>VLOOKUP(E334,DUKB!$A$6:$R$658,7,FALSE)</f>
        <v>#N/A</v>
      </c>
      <c r="J334" s="65" t="e">
        <f>VLOOKUP(E334,DUKB!$A$6:$R$658,8,FALSE)</f>
        <v>#N/A</v>
      </c>
      <c r="K334" s="65" t="e">
        <f>VLOOKUP(E334,DUKB!$A$6:$R$658,9,FALSE)</f>
        <v>#N/A</v>
      </c>
      <c r="L334" s="65" t="e">
        <f>VLOOKUP(E334,DUKB!$A$6:$R$658,10,FALSE)</f>
        <v>#N/A</v>
      </c>
      <c r="M334" s="65" t="e">
        <f>VLOOKUP(E334,DUKB!$A$6:$R$658,11,FALSE)</f>
        <v>#N/A</v>
      </c>
      <c r="N334" s="65" t="e">
        <f>VLOOKUP(E334,DUKB!$A$6:$R$658,12,FALSE)</f>
        <v>#N/A</v>
      </c>
      <c r="O334" s="85" t="e">
        <f>VLOOKUP(E334,DUKB!$A$6:$R$658,13,FALSE)</f>
        <v>#N/A</v>
      </c>
      <c r="P334" s="86" t="e">
        <f>VLOOKUP(E334,DUKB!$A$6:$R$658,14,FALSE)</f>
        <v>#N/A</v>
      </c>
      <c r="Q334" s="86" t="e">
        <f>VLOOKUP(E334,DUKB!$A$6:$R$658,15,FALSE)</f>
        <v>#N/A</v>
      </c>
      <c r="R334" s="86" t="e">
        <f>VLOOKUP(E334,DUKB!$A$6:$R$658,16,FALSE)</f>
        <v>#N/A</v>
      </c>
      <c r="S334" s="86" t="e">
        <f>VLOOKUP(E334,DUKB!$A$6:$R$658,17,FALSE)</f>
        <v>#N/A</v>
      </c>
      <c r="T334" s="86" t="e">
        <f>VLOOKUP(E334,DUKB!$A$6:$R$658,18,FALSE)</f>
        <v>#N/A</v>
      </c>
      <c r="U334" s="73" t="str">
        <f t="shared" si="74"/>
        <v/>
      </c>
      <c r="V334" s="69">
        <f t="shared" si="75"/>
        <v>0</v>
      </c>
      <c r="W334" s="138" t="e">
        <f>VLOOKUP(E334,DUKB!$A$6:$B$565,2,FALSE)</f>
        <v>#N/A</v>
      </c>
      <c r="X334" s="137" t="e">
        <f>VLOOKUP(E334,DUKB!$A$6:$T$560,19,FALSE)</f>
        <v>#N/A</v>
      </c>
      <c r="Y334" s="137"/>
      <c r="Z334" s="139">
        <f t="shared" si="87"/>
        <v>0</v>
      </c>
      <c r="AA334" s="139" t="e">
        <f t="shared" si="88"/>
        <v>#N/A</v>
      </c>
      <c r="AB334" s="139" t="e">
        <f t="shared" si="89"/>
        <v>#N/A</v>
      </c>
      <c r="AC334" s="140" t="e">
        <f t="shared" si="90"/>
        <v>#N/A</v>
      </c>
      <c r="AD334" s="140" t="e">
        <f t="shared" si="91"/>
        <v>#N/A</v>
      </c>
      <c r="AE334" s="140" t="e">
        <f t="shared" si="92"/>
        <v>#N/A</v>
      </c>
      <c r="AF334" s="141" t="e">
        <f t="shared" si="93"/>
        <v>#N/A</v>
      </c>
      <c r="AH334">
        <f t="shared" si="94"/>
        <v>0</v>
      </c>
      <c r="AI334">
        <f t="shared" si="95"/>
        <v>299</v>
      </c>
    </row>
    <row r="335" spans="1:35" ht="15.75" customHeight="1">
      <c r="A335" s="65" t="str">
        <f t="shared" si="72"/>
        <v/>
      </c>
      <c r="B335" s="65">
        <f t="shared" si="85"/>
        <v>300</v>
      </c>
      <c r="C335" s="68" t="str">
        <f t="shared" si="86"/>
        <v/>
      </c>
      <c r="D335" s="69"/>
      <c r="E335" s="82"/>
      <c r="F335" s="65" t="e">
        <f>VLOOKUP(E335,DUKB!$A$6:$R$658,3,FALSE)</f>
        <v>#N/A</v>
      </c>
      <c r="G335" s="65" t="e">
        <f>VLOOKUP(E335,DUKB!$A$6:$R$658,4,FALSE)</f>
        <v>#N/A</v>
      </c>
      <c r="H335" s="65" t="e">
        <f>VLOOKUP(E335,DUKB!$A$6:$R$658,6,FALSE)</f>
        <v>#N/A</v>
      </c>
      <c r="I335" s="65" t="e">
        <f>VLOOKUP(E335,DUKB!$A$6:$R$658,7,FALSE)</f>
        <v>#N/A</v>
      </c>
      <c r="J335" s="65" t="e">
        <f>VLOOKUP(E335,DUKB!$A$6:$R$658,8,FALSE)</f>
        <v>#N/A</v>
      </c>
      <c r="K335" s="65" t="e">
        <f>VLOOKUP(E335,DUKB!$A$6:$R$658,9,FALSE)</f>
        <v>#N/A</v>
      </c>
      <c r="L335" s="65" t="e">
        <f>VLOOKUP(E335,DUKB!$A$6:$R$658,10,FALSE)</f>
        <v>#N/A</v>
      </c>
      <c r="M335" s="65" t="e">
        <f>VLOOKUP(E335,DUKB!$A$6:$R$658,11,FALSE)</f>
        <v>#N/A</v>
      </c>
      <c r="N335" s="65" t="e">
        <f>VLOOKUP(E335,DUKB!$A$6:$R$658,12,FALSE)</f>
        <v>#N/A</v>
      </c>
      <c r="O335" s="85" t="e">
        <f>VLOOKUP(E335,DUKB!$A$6:$R$658,13,FALSE)</f>
        <v>#N/A</v>
      </c>
      <c r="P335" s="86" t="e">
        <f>VLOOKUP(E335,DUKB!$A$6:$R$658,14,FALSE)</f>
        <v>#N/A</v>
      </c>
      <c r="Q335" s="86" t="e">
        <f>VLOOKUP(E335,DUKB!$A$6:$R$658,15,FALSE)</f>
        <v>#N/A</v>
      </c>
      <c r="R335" s="86" t="e">
        <f>VLOOKUP(E335,DUKB!$A$6:$R$658,16,FALSE)</f>
        <v>#N/A</v>
      </c>
      <c r="S335" s="86" t="e">
        <f>VLOOKUP(E335,DUKB!$A$6:$R$658,17,FALSE)</f>
        <v>#N/A</v>
      </c>
      <c r="T335" s="86" t="e">
        <f>VLOOKUP(E335,DUKB!$A$6:$R$658,18,FALSE)</f>
        <v>#N/A</v>
      </c>
      <c r="U335" s="73" t="str">
        <f t="shared" si="74"/>
        <v/>
      </c>
      <c r="V335" s="69">
        <f t="shared" si="75"/>
        <v>0</v>
      </c>
      <c r="W335" s="138" t="e">
        <f>VLOOKUP(E335,DUKB!$A$6:$B$565,2,FALSE)</f>
        <v>#N/A</v>
      </c>
      <c r="X335" s="137" t="e">
        <f>VLOOKUP(E335,DUKB!$A$6:$T$560,19,FALSE)</f>
        <v>#N/A</v>
      </c>
      <c r="Y335" s="137"/>
      <c r="Z335" s="139">
        <f t="shared" si="87"/>
        <v>0</v>
      </c>
      <c r="AA335" s="139" t="e">
        <f t="shared" si="88"/>
        <v>#N/A</v>
      </c>
      <c r="AB335" s="139" t="e">
        <f t="shared" si="89"/>
        <v>#N/A</v>
      </c>
      <c r="AC335" s="140" t="e">
        <f t="shared" si="90"/>
        <v>#N/A</v>
      </c>
      <c r="AD335" s="140" t="e">
        <f t="shared" si="91"/>
        <v>#N/A</v>
      </c>
      <c r="AE335" s="140" t="e">
        <f t="shared" si="92"/>
        <v>#N/A</v>
      </c>
      <c r="AF335" s="141" t="e">
        <f t="shared" si="93"/>
        <v>#N/A</v>
      </c>
      <c r="AH335">
        <f t="shared" si="94"/>
        <v>0</v>
      </c>
      <c r="AI335">
        <f t="shared" si="95"/>
        <v>300</v>
      </c>
    </row>
    <row r="336" spans="1:35" ht="15.75" customHeight="1">
      <c r="A336" s="65" t="str">
        <f t="shared" si="72"/>
        <v/>
      </c>
      <c r="B336" s="65">
        <f t="shared" si="85"/>
        <v>301</v>
      </c>
      <c r="C336" s="68" t="str">
        <f t="shared" si="86"/>
        <v/>
      </c>
      <c r="D336" s="69"/>
      <c r="E336" s="82"/>
      <c r="F336" s="65" t="e">
        <f>VLOOKUP(E336,DUKB!$A$6:$R$658,3,FALSE)</f>
        <v>#N/A</v>
      </c>
      <c r="G336" s="65" t="e">
        <f>VLOOKUP(E336,DUKB!$A$6:$R$658,4,FALSE)</f>
        <v>#N/A</v>
      </c>
      <c r="H336" s="65" t="e">
        <f>VLOOKUP(E336,DUKB!$A$6:$R$658,6,FALSE)</f>
        <v>#N/A</v>
      </c>
      <c r="I336" s="65" t="e">
        <f>VLOOKUP(E336,DUKB!$A$6:$R$658,7,FALSE)</f>
        <v>#N/A</v>
      </c>
      <c r="J336" s="65" t="e">
        <f>VLOOKUP(E336,DUKB!$A$6:$R$658,8,FALSE)</f>
        <v>#N/A</v>
      </c>
      <c r="K336" s="65" t="e">
        <f>VLOOKUP(E336,DUKB!$A$6:$R$658,9,FALSE)</f>
        <v>#N/A</v>
      </c>
      <c r="L336" s="65" t="e">
        <f>VLOOKUP(E336,DUKB!$A$6:$R$658,10,FALSE)</f>
        <v>#N/A</v>
      </c>
      <c r="M336" s="65" t="e">
        <f>VLOOKUP(E336,DUKB!$A$6:$R$658,11,FALSE)</f>
        <v>#N/A</v>
      </c>
      <c r="N336" s="65" t="e">
        <f>VLOOKUP(E336,DUKB!$A$6:$R$658,12,FALSE)</f>
        <v>#N/A</v>
      </c>
      <c r="O336" s="85" t="e">
        <f>VLOOKUP(E336,DUKB!$A$6:$R$658,13,FALSE)</f>
        <v>#N/A</v>
      </c>
      <c r="P336" s="86" t="e">
        <f>VLOOKUP(E336,DUKB!$A$6:$R$658,14,FALSE)</f>
        <v>#N/A</v>
      </c>
      <c r="Q336" s="86" t="e">
        <f>VLOOKUP(E336,DUKB!$A$6:$R$658,15,FALSE)</f>
        <v>#N/A</v>
      </c>
      <c r="R336" s="86" t="e">
        <f>VLOOKUP(E336,DUKB!$A$6:$R$658,16,FALSE)</f>
        <v>#N/A</v>
      </c>
      <c r="S336" s="86" t="e">
        <f>VLOOKUP(E336,DUKB!$A$6:$R$658,17,FALSE)</f>
        <v>#N/A</v>
      </c>
      <c r="T336" s="86" t="e">
        <f>VLOOKUP(E336,DUKB!$A$6:$R$658,18,FALSE)</f>
        <v>#N/A</v>
      </c>
      <c r="U336" s="73" t="str">
        <f t="shared" si="74"/>
        <v/>
      </c>
      <c r="V336" s="69">
        <f t="shared" si="75"/>
        <v>0</v>
      </c>
      <c r="W336" s="138" t="e">
        <f>VLOOKUP(E336,DUKB!$A$6:$B$565,2,FALSE)</f>
        <v>#N/A</v>
      </c>
      <c r="X336" s="137" t="e">
        <f>VLOOKUP(E336,DUKB!$A$6:$T$560,19,FALSE)</f>
        <v>#N/A</v>
      </c>
      <c r="Y336" s="137"/>
      <c r="Z336" s="139">
        <f t="shared" si="87"/>
        <v>0</v>
      </c>
      <c r="AA336" s="139" t="e">
        <f t="shared" si="88"/>
        <v>#N/A</v>
      </c>
      <c r="AB336" s="139" t="e">
        <f t="shared" si="89"/>
        <v>#N/A</v>
      </c>
      <c r="AC336" s="140" t="e">
        <f t="shared" si="90"/>
        <v>#N/A</v>
      </c>
      <c r="AD336" s="140" t="e">
        <f t="shared" si="91"/>
        <v>#N/A</v>
      </c>
      <c r="AE336" s="140" t="e">
        <f t="shared" si="92"/>
        <v>#N/A</v>
      </c>
      <c r="AF336" s="141" t="e">
        <f t="shared" si="93"/>
        <v>#N/A</v>
      </c>
      <c r="AH336">
        <f t="shared" si="94"/>
        <v>0</v>
      </c>
      <c r="AI336">
        <f t="shared" si="95"/>
        <v>301</v>
      </c>
    </row>
    <row r="337" spans="1:35" ht="15.75" customHeight="1">
      <c r="A337" s="65" t="str">
        <f t="shared" si="72"/>
        <v/>
      </c>
      <c r="B337" s="65">
        <f t="shared" si="85"/>
        <v>302</v>
      </c>
      <c r="C337" s="68" t="str">
        <f t="shared" si="86"/>
        <v/>
      </c>
      <c r="D337" s="69"/>
      <c r="E337" s="82"/>
      <c r="F337" s="65" t="e">
        <f>VLOOKUP(E337,DUKB!$A$6:$R$658,3,FALSE)</f>
        <v>#N/A</v>
      </c>
      <c r="G337" s="65" t="e">
        <f>VLOOKUP(E337,DUKB!$A$6:$R$658,4,FALSE)</f>
        <v>#N/A</v>
      </c>
      <c r="H337" s="65" t="e">
        <f>VLOOKUP(E337,DUKB!$A$6:$R$658,6,FALSE)</f>
        <v>#N/A</v>
      </c>
      <c r="I337" s="65" t="e">
        <f>VLOOKUP(E337,DUKB!$A$6:$R$658,7,FALSE)</f>
        <v>#N/A</v>
      </c>
      <c r="J337" s="65" t="e">
        <f>VLOOKUP(E337,DUKB!$A$6:$R$658,8,FALSE)</f>
        <v>#N/A</v>
      </c>
      <c r="K337" s="65" t="e">
        <f>VLOOKUP(E337,DUKB!$A$6:$R$658,9,FALSE)</f>
        <v>#N/A</v>
      </c>
      <c r="L337" s="65" t="e">
        <f>VLOOKUP(E337,DUKB!$A$6:$R$658,10,FALSE)</f>
        <v>#N/A</v>
      </c>
      <c r="M337" s="65" t="e">
        <f>VLOOKUP(E337,DUKB!$A$6:$R$658,11,FALSE)</f>
        <v>#N/A</v>
      </c>
      <c r="N337" s="65" t="e">
        <f>VLOOKUP(E337,DUKB!$A$6:$R$658,12,FALSE)</f>
        <v>#N/A</v>
      </c>
      <c r="O337" s="85" t="e">
        <f>VLOOKUP(E337,DUKB!$A$6:$R$658,13,FALSE)</f>
        <v>#N/A</v>
      </c>
      <c r="P337" s="86" t="e">
        <f>VLOOKUP(E337,DUKB!$A$6:$R$658,14,FALSE)</f>
        <v>#N/A</v>
      </c>
      <c r="Q337" s="86" t="e">
        <f>VLOOKUP(E337,DUKB!$A$6:$R$658,15,FALSE)</f>
        <v>#N/A</v>
      </c>
      <c r="R337" s="86" t="e">
        <f>VLOOKUP(E337,DUKB!$A$6:$R$658,16,FALSE)</f>
        <v>#N/A</v>
      </c>
      <c r="S337" s="86" t="e">
        <f>VLOOKUP(E337,DUKB!$A$6:$R$658,17,FALSE)</f>
        <v>#N/A</v>
      </c>
      <c r="T337" s="86" t="e">
        <f>VLOOKUP(E337,DUKB!$A$6:$R$658,18,FALSE)</f>
        <v>#N/A</v>
      </c>
      <c r="U337" s="73" t="str">
        <f t="shared" si="74"/>
        <v/>
      </c>
      <c r="V337" s="69">
        <f t="shared" si="75"/>
        <v>0</v>
      </c>
      <c r="W337" s="138" t="e">
        <f>VLOOKUP(E337,DUKB!$A$6:$B$565,2,FALSE)</f>
        <v>#N/A</v>
      </c>
      <c r="X337" s="137" t="e">
        <f>VLOOKUP(E337,DUKB!$A$6:$T$560,19,FALSE)</f>
        <v>#N/A</v>
      </c>
      <c r="Y337" s="137"/>
      <c r="Z337" s="139">
        <f t="shared" si="87"/>
        <v>0</v>
      </c>
      <c r="AA337" s="139" t="e">
        <f t="shared" si="88"/>
        <v>#N/A</v>
      </c>
      <c r="AB337" s="139" t="e">
        <f t="shared" si="89"/>
        <v>#N/A</v>
      </c>
      <c r="AC337" s="140" t="e">
        <f t="shared" si="90"/>
        <v>#N/A</v>
      </c>
      <c r="AD337" s="140" t="e">
        <f t="shared" si="91"/>
        <v>#N/A</v>
      </c>
      <c r="AE337" s="140" t="e">
        <f t="shared" si="92"/>
        <v>#N/A</v>
      </c>
      <c r="AF337" s="141" t="e">
        <f t="shared" si="93"/>
        <v>#N/A</v>
      </c>
      <c r="AH337">
        <f t="shared" si="94"/>
        <v>0</v>
      </c>
      <c r="AI337">
        <f t="shared" si="95"/>
        <v>302</v>
      </c>
    </row>
    <row r="338" spans="1:35" ht="15.75" customHeight="1">
      <c r="A338" s="65" t="str">
        <f t="shared" si="72"/>
        <v/>
      </c>
      <c r="B338" s="65">
        <f t="shared" si="85"/>
        <v>303</v>
      </c>
      <c r="C338" s="68" t="str">
        <f t="shared" si="86"/>
        <v/>
      </c>
      <c r="D338" s="69"/>
      <c r="E338" s="82"/>
      <c r="F338" s="65" t="e">
        <f>VLOOKUP(E338,DUKB!$A$6:$R$658,3,FALSE)</f>
        <v>#N/A</v>
      </c>
      <c r="G338" s="65" t="e">
        <f>VLOOKUP(E338,DUKB!$A$6:$R$658,4,FALSE)</f>
        <v>#N/A</v>
      </c>
      <c r="H338" s="65" t="e">
        <f>VLOOKUP(E338,DUKB!$A$6:$R$658,6,FALSE)</f>
        <v>#N/A</v>
      </c>
      <c r="I338" s="65" t="e">
        <f>VLOOKUP(E338,DUKB!$A$6:$R$658,7,FALSE)</f>
        <v>#N/A</v>
      </c>
      <c r="J338" s="65" t="e">
        <f>VLOOKUP(E338,DUKB!$A$6:$R$658,8,FALSE)</f>
        <v>#N/A</v>
      </c>
      <c r="K338" s="65" t="e">
        <f>VLOOKUP(E338,DUKB!$A$6:$R$658,9,FALSE)</f>
        <v>#N/A</v>
      </c>
      <c r="L338" s="65" t="e">
        <f>VLOOKUP(E338,DUKB!$A$6:$R$658,10,FALSE)</f>
        <v>#N/A</v>
      </c>
      <c r="M338" s="65" t="e">
        <f>VLOOKUP(E338,DUKB!$A$6:$R$658,11,FALSE)</f>
        <v>#N/A</v>
      </c>
      <c r="N338" s="65" t="e">
        <f>VLOOKUP(E338,DUKB!$A$6:$R$658,12,FALSE)</f>
        <v>#N/A</v>
      </c>
      <c r="O338" s="85" t="e">
        <f>VLOOKUP(E338,DUKB!$A$6:$R$658,13,FALSE)</f>
        <v>#N/A</v>
      </c>
      <c r="P338" s="86" t="e">
        <f>VLOOKUP(E338,DUKB!$A$6:$R$658,14,FALSE)</f>
        <v>#N/A</v>
      </c>
      <c r="Q338" s="86" t="e">
        <f>VLOOKUP(E338,DUKB!$A$6:$R$658,15,FALSE)</f>
        <v>#N/A</v>
      </c>
      <c r="R338" s="86" t="e">
        <f>VLOOKUP(E338,DUKB!$A$6:$R$658,16,FALSE)</f>
        <v>#N/A</v>
      </c>
      <c r="S338" s="86" t="e">
        <f>VLOOKUP(E338,DUKB!$A$6:$R$658,17,FALSE)</f>
        <v>#N/A</v>
      </c>
      <c r="T338" s="86" t="e">
        <f>VLOOKUP(E338,DUKB!$A$6:$R$658,18,FALSE)</f>
        <v>#N/A</v>
      </c>
      <c r="U338" s="73" t="str">
        <f t="shared" si="74"/>
        <v/>
      </c>
      <c r="V338" s="69">
        <f t="shared" si="75"/>
        <v>0</v>
      </c>
      <c r="W338" s="138" t="e">
        <f>VLOOKUP(E338,DUKB!$A$6:$B$565,2,FALSE)</f>
        <v>#N/A</v>
      </c>
      <c r="X338" s="137" t="e">
        <f>VLOOKUP(E338,DUKB!$A$6:$T$560,19,FALSE)</f>
        <v>#N/A</v>
      </c>
      <c r="Y338" s="137"/>
      <c r="Z338" s="139">
        <f t="shared" si="87"/>
        <v>0</v>
      </c>
      <c r="AA338" s="139" t="e">
        <f t="shared" si="88"/>
        <v>#N/A</v>
      </c>
      <c r="AB338" s="139" t="e">
        <f t="shared" si="89"/>
        <v>#N/A</v>
      </c>
      <c r="AC338" s="140" t="e">
        <f t="shared" si="90"/>
        <v>#N/A</v>
      </c>
      <c r="AD338" s="140" t="e">
        <f t="shared" si="91"/>
        <v>#N/A</v>
      </c>
      <c r="AE338" s="140" t="e">
        <f t="shared" si="92"/>
        <v>#N/A</v>
      </c>
      <c r="AF338" s="141" t="e">
        <f t="shared" si="93"/>
        <v>#N/A</v>
      </c>
      <c r="AH338">
        <f t="shared" si="94"/>
        <v>0</v>
      </c>
      <c r="AI338">
        <f t="shared" si="95"/>
        <v>303</v>
      </c>
    </row>
    <row r="339" spans="1:35" ht="15.75" customHeight="1">
      <c r="A339" s="65" t="str">
        <f t="shared" si="72"/>
        <v/>
      </c>
      <c r="B339" s="65">
        <f t="shared" si="85"/>
        <v>304</v>
      </c>
      <c r="C339" s="68" t="str">
        <f t="shared" si="86"/>
        <v/>
      </c>
      <c r="D339" s="69"/>
      <c r="E339" s="82"/>
      <c r="F339" s="65" t="e">
        <f>VLOOKUP(E339,DUKB!$A$6:$R$658,3,FALSE)</f>
        <v>#N/A</v>
      </c>
      <c r="G339" s="65" t="e">
        <f>VLOOKUP(E339,DUKB!$A$6:$R$658,4,FALSE)</f>
        <v>#N/A</v>
      </c>
      <c r="H339" s="65" t="e">
        <f>VLOOKUP(E339,DUKB!$A$6:$R$658,6,FALSE)</f>
        <v>#N/A</v>
      </c>
      <c r="I339" s="65" t="e">
        <f>VLOOKUP(E339,DUKB!$A$6:$R$658,7,FALSE)</f>
        <v>#N/A</v>
      </c>
      <c r="J339" s="65" t="e">
        <f>VLOOKUP(E339,DUKB!$A$6:$R$658,8,FALSE)</f>
        <v>#N/A</v>
      </c>
      <c r="K339" s="65" t="e">
        <f>VLOOKUP(E339,DUKB!$A$6:$R$658,9,FALSE)</f>
        <v>#N/A</v>
      </c>
      <c r="L339" s="65" t="e">
        <f>VLOOKUP(E339,DUKB!$A$6:$R$658,10,FALSE)</f>
        <v>#N/A</v>
      </c>
      <c r="M339" s="65" t="e">
        <f>VLOOKUP(E339,DUKB!$A$6:$R$658,11,FALSE)</f>
        <v>#N/A</v>
      </c>
      <c r="N339" s="65" t="e">
        <f>VLOOKUP(E339,DUKB!$A$6:$R$658,12,FALSE)</f>
        <v>#N/A</v>
      </c>
      <c r="O339" s="85" t="e">
        <f>VLOOKUP(E339,DUKB!$A$6:$R$658,13,FALSE)</f>
        <v>#N/A</v>
      </c>
      <c r="P339" s="86" t="e">
        <f>VLOOKUP(E339,DUKB!$A$6:$R$658,14,FALSE)</f>
        <v>#N/A</v>
      </c>
      <c r="Q339" s="86" t="e">
        <f>VLOOKUP(E339,DUKB!$A$6:$R$658,15,FALSE)</f>
        <v>#N/A</v>
      </c>
      <c r="R339" s="86" t="e">
        <f>VLOOKUP(E339,DUKB!$A$6:$R$658,16,FALSE)</f>
        <v>#N/A</v>
      </c>
      <c r="S339" s="86" t="e">
        <f>VLOOKUP(E339,DUKB!$A$6:$R$658,17,FALSE)</f>
        <v>#N/A</v>
      </c>
      <c r="T339" s="86" t="e">
        <f>VLOOKUP(E339,DUKB!$A$6:$R$658,18,FALSE)</f>
        <v>#N/A</v>
      </c>
      <c r="U339" s="73" t="str">
        <f t="shared" si="74"/>
        <v/>
      </c>
      <c r="V339" s="69">
        <f t="shared" si="75"/>
        <v>0</v>
      </c>
      <c r="W339" s="138" t="e">
        <f>VLOOKUP(E339,DUKB!$A$6:$B$565,2,FALSE)</f>
        <v>#N/A</v>
      </c>
      <c r="X339" s="137" t="e">
        <f>VLOOKUP(E339,DUKB!$A$6:$T$560,19,FALSE)</f>
        <v>#N/A</v>
      </c>
      <c r="Y339" s="137"/>
      <c r="Z339" s="139">
        <f t="shared" si="87"/>
        <v>0</v>
      </c>
      <c r="AA339" s="139" t="e">
        <f t="shared" si="88"/>
        <v>#N/A</v>
      </c>
      <c r="AB339" s="139" t="e">
        <f t="shared" si="89"/>
        <v>#N/A</v>
      </c>
      <c r="AC339" s="140" t="e">
        <f t="shared" si="90"/>
        <v>#N/A</v>
      </c>
      <c r="AD339" s="140" t="e">
        <f t="shared" si="91"/>
        <v>#N/A</v>
      </c>
      <c r="AE339" s="140" t="e">
        <f t="shared" si="92"/>
        <v>#N/A</v>
      </c>
      <c r="AF339" s="141" t="e">
        <f t="shared" si="93"/>
        <v>#N/A</v>
      </c>
      <c r="AH339">
        <f t="shared" si="94"/>
        <v>0</v>
      </c>
      <c r="AI339">
        <f t="shared" si="95"/>
        <v>304</v>
      </c>
    </row>
    <row r="340" spans="1:35" ht="15.75" customHeight="1">
      <c r="A340" s="65" t="str">
        <f t="shared" si="72"/>
        <v/>
      </c>
      <c r="B340" s="65">
        <f t="shared" si="85"/>
        <v>305</v>
      </c>
      <c r="C340" s="68" t="str">
        <f t="shared" si="86"/>
        <v/>
      </c>
      <c r="D340" s="69"/>
      <c r="E340" s="82"/>
      <c r="F340" s="65" t="e">
        <f>VLOOKUP(E340,DUKB!$A$6:$R$658,3,FALSE)</f>
        <v>#N/A</v>
      </c>
      <c r="G340" s="65" t="e">
        <f>VLOOKUP(E340,DUKB!$A$6:$R$658,4,FALSE)</f>
        <v>#N/A</v>
      </c>
      <c r="H340" s="65" t="e">
        <f>VLOOKUP(E340,DUKB!$A$6:$R$658,6,FALSE)</f>
        <v>#N/A</v>
      </c>
      <c r="I340" s="65" t="e">
        <f>VLOOKUP(E340,DUKB!$A$6:$R$658,7,FALSE)</f>
        <v>#N/A</v>
      </c>
      <c r="J340" s="65" t="e">
        <f>VLOOKUP(E340,DUKB!$A$6:$R$658,8,FALSE)</f>
        <v>#N/A</v>
      </c>
      <c r="K340" s="65" t="e">
        <f>VLOOKUP(E340,DUKB!$A$6:$R$658,9,FALSE)</f>
        <v>#N/A</v>
      </c>
      <c r="L340" s="65" t="e">
        <f>VLOOKUP(E340,DUKB!$A$6:$R$658,10,FALSE)</f>
        <v>#N/A</v>
      </c>
      <c r="M340" s="65" t="e">
        <f>VLOOKUP(E340,DUKB!$A$6:$R$658,11,FALSE)</f>
        <v>#N/A</v>
      </c>
      <c r="N340" s="65" t="e">
        <f>VLOOKUP(E340,DUKB!$A$6:$R$658,12,FALSE)</f>
        <v>#N/A</v>
      </c>
      <c r="O340" s="85" t="e">
        <f>VLOOKUP(E340,DUKB!$A$6:$R$658,13,FALSE)</f>
        <v>#N/A</v>
      </c>
      <c r="P340" s="86" t="e">
        <f>VLOOKUP(E340,DUKB!$A$6:$R$658,14,FALSE)</f>
        <v>#N/A</v>
      </c>
      <c r="Q340" s="86" t="e">
        <f>VLOOKUP(E340,DUKB!$A$6:$R$658,15,FALSE)</f>
        <v>#N/A</v>
      </c>
      <c r="R340" s="86" t="e">
        <f>VLOOKUP(E340,DUKB!$A$6:$R$658,16,FALSE)</f>
        <v>#N/A</v>
      </c>
      <c r="S340" s="86" t="e">
        <f>VLOOKUP(E340,DUKB!$A$6:$R$658,17,FALSE)</f>
        <v>#N/A</v>
      </c>
      <c r="T340" s="86" t="e">
        <f>VLOOKUP(E340,DUKB!$A$6:$R$658,18,FALSE)</f>
        <v>#N/A</v>
      </c>
      <c r="U340" s="73" t="str">
        <f t="shared" si="74"/>
        <v/>
      </c>
      <c r="V340" s="69">
        <f t="shared" si="75"/>
        <v>0</v>
      </c>
      <c r="W340" s="138" t="e">
        <f>VLOOKUP(E340,DUKB!$A$6:$B$565,2,FALSE)</f>
        <v>#N/A</v>
      </c>
      <c r="X340" s="137" t="e">
        <f>VLOOKUP(E340,DUKB!$A$6:$T$560,19,FALSE)</f>
        <v>#N/A</v>
      </c>
      <c r="Y340" s="137"/>
      <c r="Z340" s="139">
        <f t="shared" si="87"/>
        <v>0</v>
      </c>
      <c r="AA340" s="139" t="e">
        <f t="shared" si="88"/>
        <v>#N/A</v>
      </c>
      <c r="AB340" s="139" t="e">
        <f t="shared" si="89"/>
        <v>#N/A</v>
      </c>
      <c r="AC340" s="140" t="e">
        <f t="shared" si="90"/>
        <v>#N/A</v>
      </c>
      <c r="AD340" s="140" t="e">
        <f t="shared" si="91"/>
        <v>#N/A</v>
      </c>
      <c r="AE340" s="140" t="e">
        <f t="shared" si="92"/>
        <v>#N/A</v>
      </c>
      <c r="AF340" s="141" t="e">
        <f t="shared" si="93"/>
        <v>#N/A</v>
      </c>
      <c r="AH340">
        <f t="shared" si="94"/>
        <v>0</v>
      </c>
      <c r="AI340">
        <f t="shared" si="95"/>
        <v>305</v>
      </c>
    </row>
    <row r="341" spans="1:35" ht="15.75" customHeight="1">
      <c r="A341" s="65" t="str">
        <f t="shared" si="72"/>
        <v/>
      </c>
      <c r="B341" s="65">
        <f t="shared" si="85"/>
        <v>306</v>
      </c>
      <c r="C341" s="68" t="str">
        <f t="shared" si="86"/>
        <v/>
      </c>
      <c r="D341" s="69"/>
      <c r="E341" s="82"/>
      <c r="F341" s="65" t="e">
        <f>VLOOKUP(E341,DUKB!$A$6:$R$658,3,FALSE)</f>
        <v>#N/A</v>
      </c>
      <c r="G341" s="65" t="e">
        <f>VLOOKUP(E341,DUKB!$A$6:$R$658,4,FALSE)</f>
        <v>#N/A</v>
      </c>
      <c r="H341" s="65" t="e">
        <f>VLOOKUP(E341,DUKB!$A$6:$R$658,6,FALSE)</f>
        <v>#N/A</v>
      </c>
      <c r="I341" s="65" t="e">
        <f>VLOOKUP(E341,DUKB!$A$6:$R$658,7,FALSE)</f>
        <v>#N/A</v>
      </c>
      <c r="J341" s="65" t="e">
        <f>VLOOKUP(E341,DUKB!$A$6:$R$658,8,FALSE)</f>
        <v>#N/A</v>
      </c>
      <c r="K341" s="65" t="e">
        <f>VLOOKUP(E341,DUKB!$A$6:$R$658,9,FALSE)</f>
        <v>#N/A</v>
      </c>
      <c r="L341" s="65" t="e">
        <f>VLOOKUP(E341,DUKB!$A$6:$R$658,10,FALSE)</f>
        <v>#N/A</v>
      </c>
      <c r="M341" s="65" t="e">
        <f>VLOOKUP(E341,DUKB!$A$6:$R$658,11,FALSE)</f>
        <v>#N/A</v>
      </c>
      <c r="N341" s="65" t="e">
        <f>VLOOKUP(E341,DUKB!$A$6:$R$658,12,FALSE)</f>
        <v>#N/A</v>
      </c>
      <c r="O341" s="85" t="e">
        <f>VLOOKUP(E341,DUKB!$A$6:$R$658,13,FALSE)</f>
        <v>#N/A</v>
      </c>
      <c r="P341" s="86" t="e">
        <f>VLOOKUP(E341,DUKB!$A$6:$R$658,14,FALSE)</f>
        <v>#N/A</v>
      </c>
      <c r="Q341" s="86" t="e">
        <f>VLOOKUP(E341,DUKB!$A$6:$R$658,15,FALSE)</f>
        <v>#N/A</v>
      </c>
      <c r="R341" s="86" t="e">
        <f>VLOOKUP(E341,DUKB!$A$6:$R$658,16,FALSE)</f>
        <v>#N/A</v>
      </c>
      <c r="S341" s="86" t="e">
        <f>VLOOKUP(E341,DUKB!$A$6:$R$658,17,FALSE)</f>
        <v>#N/A</v>
      </c>
      <c r="T341" s="86" t="e">
        <f>VLOOKUP(E341,DUKB!$A$6:$R$658,18,FALSE)</f>
        <v>#N/A</v>
      </c>
      <c r="U341" s="73" t="str">
        <f>IF(C341="","",(SUMIF($D$2:$D$25115,D341,$O$2:$O$25115)))</f>
        <v/>
      </c>
      <c r="V341" s="69">
        <f t="shared" si="75"/>
        <v>0</v>
      </c>
      <c r="W341" s="138" t="e">
        <f>VLOOKUP(E341,DUKB!$A$6:$B$565,2,FALSE)</f>
        <v>#N/A</v>
      </c>
      <c r="X341" s="137" t="e">
        <f>VLOOKUP(E341,DUKB!$A$6:$T$560,19,FALSE)</f>
        <v>#N/A</v>
      </c>
      <c r="Y341" s="137"/>
      <c r="Z341" s="139">
        <f t="shared" si="87"/>
        <v>0</v>
      </c>
      <c r="AA341" s="139" t="e">
        <f t="shared" si="88"/>
        <v>#N/A</v>
      </c>
      <c r="AB341" s="139" t="e">
        <f t="shared" si="89"/>
        <v>#N/A</v>
      </c>
      <c r="AC341" s="140" t="e">
        <f t="shared" si="90"/>
        <v>#N/A</v>
      </c>
      <c r="AD341" s="140" t="e">
        <f t="shared" si="91"/>
        <v>#N/A</v>
      </c>
      <c r="AE341" s="140" t="e">
        <f t="shared" si="92"/>
        <v>#N/A</v>
      </c>
      <c r="AF341" s="141" t="e">
        <f t="shared" si="93"/>
        <v>#N/A</v>
      </c>
      <c r="AH341">
        <f t="shared" si="94"/>
        <v>0</v>
      </c>
      <c r="AI341">
        <f t="shared" si="95"/>
        <v>306</v>
      </c>
    </row>
    <row r="342" spans="1:35" ht="15.75" customHeight="1">
      <c r="A342" s="65" t="str">
        <f t="shared" si="72"/>
        <v/>
      </c>
      <c r="B342" s="65">
        <f t="shared" si="85"/>
        <v>307</v>
      </c>
      <c r="C342" s="68" t="str">
        <f t="shared" si="86"/>
        <v/>
      </c>
      <c r="D342" s="69"/>
      <c r="E342" s="82"/>
      <c r="F342" s="65" t="e">
        <f>VLOOKUP(E342,DUKB!$A$6:$R$658,3,FALSE)</f>
        <v>#N/A</v>
      </c>
      <c r="G342" s="65" t="e">
        <f>VLOOKUP(E342,DUKB!$A$6:$R$658,4,FALSE)</f>
        <v>#N/A</v>
      </c>
      <c r="H342" s="65" t="e">
        <f>VLOOKUP(E342,DUKB!$A$6:$R$658,6,FALSE)</f>
        <v>#N/A</v>
      </c>
      <c r="I342" s="65" t="e">
        <f>VLOOKUP(E342,DUKB!$A$6:$R$658,7,FALSE)</f>
        <v>#N/A</v>
      </c>
      <c r="J342" s="65" t="e">
        <f>VLOOKUP(E342,DUKB!$A$6:$R$658,8,FALSE)</f>
        <v>#N/A</v>
      </c>
      <c r="K342" s="65" t="e">
        <f>VLOOKUP(E342,DUKB!$A$6:$R$658,9,FALSE)</f>
        <v>#N/A</v>
      </c>
      <c r="L342" s="65" t="e">
        <f>VLOOKUP(E342,DUKB!$A$6:$R$658,10,FALSE)</f>
        <v>#N/A</v>
      </c>
      <c r="M342" s="65" t="e">
        <f>VLOOKUP(E342,DUKB!$A$6:$R$658,11,FALSE)</f>
        <v>#N/A</v>
      </c>
      <c r="N342" s="65" t="e">
        <f>VLOOKUP(E342,DUKB!$A$6:$R$658,12,FALSE)</f>
        <v>#N/A</v>
      </c>
      <c r="O342" s="85" t="e">
        <f>VLOOKUP(E342,DUKB!$A$6:$R$658,13,FALSE)</f>
        <v>#N/A</v>
      </c>
      <c r="P342" s="86" t="e">
        <f>VLOOKUP(E342,DUKB!$A$6:$R$658,14,FALSE)</f>
        <v>#N/A</v>
      </c>
      <c r="Q342" s="86" t="e">
        <f>VLOOKUP(E342,DUKB!$A$6:$R$658,15,FALSE)</f>
        <v>#N/A</v>
      </c>
      <c r="R342" s="86" t="e">
        <f>VLOOKUP(E342,DUKB!$A$6:$R$658,16,FALSE)</f>
        <v>#N/A</v>
      </c>
      <c r="S342" s="86" t="e">
        <f>VLOOKUP(E342,DUKB!$A$6:$R$658,17,FALSE)</f>
        <v>#N/A</v>
      </c>
      <c r="T342" s="86" t="e">
        <f>VLOOKUP(E342,DUKB!$A$6:$R$658,18,FALSE)</f>
        <v>#N/A</v>
      </c>
      <c r="U342" s="73" t="str">
        <f t="shared" si="74"/>
        <v/>
      </c>
      <c r="V342" s="69">
        <f t="shared" si="75"/>
        <v>0</v>
      </c>
      <c r="W342" s="138" t="e">
        <f>VLOOKUP(E342,DUKB!$A$6:$B$565,2,FALSE)</f>
        <v>#N/A</v>
      </c>
      <c r="X342" s="137" t="e">
        <f>VLOOKUP(E342,DUKB!$A$6:$T$560,19,FALSE)</f>
        <v>#N/A</v>
      </c>
      <c r="Y342" s="137"/>
      <c r="Z342" s="139">
        <f t="shared" si="87"/>
        <v>0</v>
      </c>
      <c r="AA342" s="139" t="e">
        <f t="shared" si="88"/>
        <v>#N/A</v>
      </c>
      <c r="AB342" s="139" t="e">
        <f t="shared" si="89"/>
        <v>#N/A</v>
      </c>
      <c r="AC342" s="140" t="e">
        <f t="shared" si="90"/>
        <v>#N/A</v>
      </c>
      <c r="AD342" s="140" t="e">
        <f t="shared" si="91"/>
        <v>#N/A</v>
      </c>
      <c r="AE342" s="140" t="e">
        <f t="shared" si="92"/>
        <v>#N/A</v>
      </c>
      <c r="AF342" s="141" t="e">
        <f t="shared" si="93"/>
        <v>#N/A</v>
      </c>
      <c r="AH342">
        <f t="shared" si="94"/>
        <v>0</v>
      </c>
      <c r="AI342">
        <v>1</v>
      </c>
    </row>
    <row r="343" spans="1:35" ht="15.75" customHeight="1">
      <c r="A343" s="65" t="str">
        <f t="shared" si="72"/>
        <v/>
      </c>
      <c r="B343" s="65">
        <f t="shared" si="85"/>
        <v>308</v>
      </c>
      <c r="C343" s="68" t="str">
        <f t="shared" si="86"/>
        <v/>
      </c>
      <c r="D343" s="69"/>
      <c r="E343" s="82"/>
      <c r="F343" s="65" t="e">
        <f>VLOOKUP(E343,DUKB!$A$6:$R$658,3,FALSE)</f>
        <v>#N/A</v>
      </c>
      <c r="G343" s="65" t="e">
        <f>VLOOKUP(E343,DUKB!$A$6:$R$658,4,FALSE)</f>
        <v>#N/A</v>
      </c>
      <c r="H343" s="65" t="e">
        <f>VLOOKUP(E343,DUKB!$A$6:$R$658,6,FALSE)</f>
        <v>#N/A</v>
      </c>
      <c r="I343" s="65" t="e">
        <f>VLOOKUP(E343,DUKB!$A$6:$R$658,7,FALSE)</f>
        <v>#N/A</v>
      </c>
      <c r="J343" s="65" t="e">
        <f>VLOOKUP(E343,DUKB!$A$6:$R$658,8,FALSE)</f>
        <v>#N/A</v>
      </c>
      <c r="K343" s="65" t="e">
        <f>VLOOKUP(E343,DUKB!$A$6:$R$658,9,FALSE)</f>
        <v>#N/A</v>
      </c>
      <c r="L343" s="65" t="e">
        <f>VLOOKUP(E343,DUKB!$A$6:$R$658,10,FALSE)</f>
        <v>#N/A</v>
      </c>
      <c r="M343" s="65" t="e">
        <f>VLOOKUP(E343,DUKB!$A$6:$R$658,11,FALSE)</f>
        <v>#N/A</v>
      </c>
      <c r="N343" s="65" t="e">
        <f>VLOOKUP(E343,DUKB!$A$6:$R$658,12,FALSE)</f>
        <v>#N/A</v>
      </c>
      <c r="O343" s="85" t="e">
        <f>VLOOKUP(E343,DUKB!$A$6:$R$658,13,FALSE)</f>
        <v>#N/A</v>
      </c>
      <c r="P343" s="86" t="e">
        <f>VLOOKUP(E343,DUKB!$A$6:$R$658,14,FALSE)</f>
        <v>#N/A</v>
      </c>
      <c r="Q343" s="86" t="e">
        <f>VLOOKUP(E343,DUKB!$A$6:$R$658,15,FALSE)</f>
        <v>#N/A</v>
      </c>
      <c r="R343" s="86" t="e">
        <f>VLOOKUP(E343,DUKB!$A$6:$R$658,16,FALSE)</f>
        <v>#N/A</v>
      </c>
      <c r="S343" s="86" t="e">
        <f>VLOOKUP(E343,DUKB!$A$6:$R$658,17,FALSE)</f>
        <v>#N/A</v>
      </c>
      <c r="T343" s="86" t="e">
        <f>VLOOKUP(E343,DUKB!$A$6:$R$658,18,FALSE)</f>
        <v>#N/A</v>
      </c>
      <c r="U343" s="73" t="str">
        <f t="shared" si="74"/>
        <v/>
      </c>
      <c r="V343" s="69">
        <f t="shared" si="75"/>
        <v>0</v>
      </c>
      <c r="W343" s="138" t="e">
        <f>VLOOKUP(E343,DUKB!$A$6:$B$565,2,FALSE)</f>
        <v>#N/A</v>
      </c>
      <c r="X343" s="137" t="e">
        <f>VLOOKUP(E343,DUKB!$A$6:$T$560,19,FALSE)</f>
        <v>#N/A</v>
      </c>
      <c r="Y343" s="137"/>
      <c r="Z343" s="139">
        <f t="shared" si="87"/>
        <v>0</v>
      </c>
      <c r="AA343" s="139" t="e">
        <f t="shared" si="88"/>
        <v>#N/A</v>
      </c>
      <c r="AB343" s="139" t="e">
        <f t="shared" si="89"/>
        <v>#N/A</v>
      </c>
      <c r="AC343" s="140" t="e">
        <f t="shared" si="90"/>
        <v>#N/A</v>
      </c>
      <c r="AD343" s="140" t="e">
        <f t="shared" si="91"/>
        <v>#N/A</v>
      </c>
      <c r="AE343" s="140" t="e">
        <f t="shared" si="92"/>
        <v>#N/A</v>
      </c>
      <c r="AF343" s="141" t="e">
        <f t="shared" si="93"/>
        <v>#N/A</v>
      </c>
      <c r="AH343">
        <f t="shared" si="94"/>
        <v>0</v>
      </c>
      <c r="AI343">
        <f t="shared" si="95"/>
        <v>308</v>
      </c>
    </row>
    <row r="344" spans="1:35" ht="15.75" customHeight="1">
      <c r="A344" s="65" t="str">
        <f t="shared" si="72"/>
        <v/>
      </c>
      <c r="B344" s="65">
        <f t="shared" si="85"/>
        <v>309</v>
      </c>
      <c r="C344" s="68" t="str">
        <f t="shared" si="86"/>
        <v/>
      </c>
      <c r="D344" s="69"/>
      <c r="E344" s="82"/>
      <c r="F344" s="65" t="e">
        <f>VLOOKUP(E344,DUKB!$A$6:$R$658,3,FALSE)</f>
        <v>#N/A</v>
      </c>
      <c r="G344" s="65" t="e">
        <f>VLOOKUP(E344,DUKB!$A$6:$R$658,4,FALSE)</f>
        <v>#N/A</v>
      </c>
      <c r="H344" s="65" t="e">
        <f>VLOOKUP(E344,DUKB!$A$6:$R$658,6,FALSE)</f>
        <v>#N/A</v>
      </c>
      <c r="I344" s="65" t="e">
        <f>VLOOKUP(E344,DUKB!$A$6:$R$658,7,FALSE)</f>
        <v>#N/A</v>
      </c>
      <c r="J344" s="65" t="e">
        <f>VLOOKUP(E344,DUKB!$A$6:$R$658,8,FALSE)</f>
        <v>#N/A</v>
      </c>
      <c r="K344" s="65" t="e">
        <f>VLOOKUP(E344,DUKB!$A$6:$R$658,9,FALSE)</f>
        <v>#N/A</v>
      </c>
      <c r="L344" s="65" t="e">
        <f>VLOOKUP(E344,DUKB!$A$6:$R$658,10,FALSE)</f>
        <v>#N/A</v>
      </c>
      <c r="M344" s="65" t="e">
        <f>VLOOKUP(E344,DUKB!$A$6:$R$658,11,FALSE)</f>
        <v>#N/A</v>
      </c>
      <c r="N344" s="65" t="e">
        <f>VLOOKUP(E344,DUKB!$A$6:$R$658,12,FALSE)</f>
        <v>#N/A</v>
      </c>
      <c r="O344" s="85" t="e">
        <f>VLOOKUP(E344,DUKB!$A$6:$R$658,13,FALSE)</f>
        <v>#N/A</v>
      </c>
      <c r="P344" s="86" t="e">
        <f>VLOOKUP(E344,DUKB!$A$6:$R$658,14,FALSE)</f>
        <v>#N/A</v>
      </c>
      <c r="Q344" s="86" t="e">
        <f>VLOOKUP(E344,DUKB!$A$6:$R$658,15,FALSE)</f>
        <v>#N/A</v>
      </c>
      <c r="R344" s="86" t="e">
        <f>VLOOKUP(E344,DUKB!$A$6:$R$658,16,FALSE)</f>
        <v>#N/A</v>
      </c>
      <c r="S344" s="86" t="e">
        <f>VLOOKUP(E344,DUKB!$A$6:$R$658,17,FALSE)</f>
        <v>#N/A</v>
      </c>
      <c r="T344" s="86" t="e">
        <f>VLOOKUP(E344,DUKB!$A$6:$R$658,18,FALSE)</f>
        <v>#N/A</v>
      </c>
      <c r="U344" s="73" t="str">
        <f t="shared" si="74"/>
        <v/>
      </c>
      <c r="V344" s="69">
        <f t="shared" si="75"/>
        <v>0</v>
      </c>
      <c r="W344" s="138" t="e">
        <f>VLOOKUP(E344,DUKB!$A$6:$B$565,2,FALSE)</f>
        <v>#N/A</v>
      </c>
      <c r="X344" s="137" t="e">
        <f>VLOOKUP(E344,DUKB!$A$6:$T$560,19,FALSE)</f>
        <v>#N/A</v>
      </c>
      <c r="Y344" s="137"/>
      <c r="Z344" s="139">
        <f t="shared" si="87"/>
        <v>0</v>
      </c>
      <c r="AA344" s="139" t="e">
        <f t="shared" si="88"/>
        <v>#N/A</v>
      </c>
      <c r="AB344" s="139" t="e">
        <f t="shared" si="89"/>
        <v>#N/A</v>
      </c>
      <c r="AC344" s="140" t="e">
        <f t="shared" si="90"/>
        <v>#N/A</v>
      </c>
      <c r="AD344" s="140" t="e">
        <f t="shared" si="91"/>
        <v>#N/A</v>
      </c>
      <c r="AE344" s="140" t="e">
        <f t="shared" si="92"/>
        <v>#N/A</v>
      </c>
      <c r="AF344" s="141" t="e">
        <f t="shared" si="93"/>
        <v>#N/A</v>
      </c>
      <c r="AH344">
        <f t="shared" si="94"/>
        <v>0</v>
      </c>
      <c r="AI344">
        <f t="shared" si="95"/>
        <v>309</v>
      </c>
    </row>
    <row r="345" spans="1:35" ht="15.75" customHeight="1">
      <c r="A345" s="65" t="str">
        <f t="shared" si="72"/>
        <v/>
      </c>
      <c r="B345" s="65">
        <f t="shared" si="85"/>
        <v>310</v>
      </c>
      <c r="C345" s="68" t="str">
        <f t="shared" si="86"/>
        <v/>
      </c>
      <c r="D345" s="69"/>
      <c r="E345" s="82"/>
      <c r="F345" s="65" t="e">
        <f>VLOOKUP(E345,DUKB!$A$6:$R$658,3,FALSE)</f>
        <v>#N/A</v>
      </c>
      <c r="G345" s="65" t="e">
        <f>VLOOKUP(E345,DUKB!$A$6:$R$658,4,FALSE)</f>
        <v>#N/A</v>
      </c>
      <c r="H345" s="65" t="e">
        <f>VLOOKUP(E345,DUKB!$A$6:$R$658,6,FALSE)</f>
        <v>#N/A</v>
      </c>
      <c r="I345" s="65" t="e">
        <f>VLOOKUP(E345,DUKB!$A$6:$R$658,7,FALSE)</f>
        <v>#N/A</v>
      </c>
      <c r="J345" s="65" t="e">
        <f>VLOOKUP(E345,DUKB!$A$6:$R$658,8,FALSE)</f>
        <v>#N/A</v>
      </c>
      <c r="K345" s="65" t="e">
        <f>VLOOKUP(E345,DUKB!$A$6:$R$658,9,FALSE)</f>
        <v>#N/A</v>
      </c>
      <c r="L345" s="65" t="e">
        <f>VLOOKUP(E345,DUKB!$A$6:$R$658,10,FALSE)</f>
        <v>#N/A</v>
      </c>
      <c r="M345" s="65" t="e">
        <f>VLOOKUP(E345,DUKB!$A$6:$R$658,11,FALSE)</f>
        <v>#N/A</v>
      </c>
      <c r="N345" s="65" t="e">
        <f>VLOOKUP(E345,DUKB!$A$6:$R$658,12,FALSE)</f>
        <v>#N/A</v>
      </c>
      <c r="O345" s="85" t="e">
        <f>VLOOKUP(E345,DUKB!$A$6:$R$658,13,FALSE)</f>
        <v>#N/A</v>
      </c>
      <c r="P345" s="86" t="e">
        <f>VLOOKUP(E345,DUKB!$A$6:$R$658,14,FALSE)</f>
        <v>#N/A</v>
      </c>
      <c r="Q345" s="86" t="e">
        <f>VLOOKUP(E345,DUKB!$A$6:$R$658,15,FALSE)</f>
        <v>#N/A</v>
      </c>
      <c r="R345" s="86" t="e">
        <f>VLOOKUP(E345,DUKB!$A$6:$R$658,16,FALSE)</f>
        <v>#N/A</v>
      </c>
      <c r="S345" s="86" t="e">
        <f>VLOOKUP(E345,DUKB!$A$6:$R$658,17,FALSE)</f>
        <v>#N/A</v>
      </c>
      <c r="T345" s="86" t="e">
        <f>VLOOKUP(E345,DUKB!$A$6:$R$658,18,FALSE)</f>
        <v>#N/A</v>
      </c>
      <c r="U345" s="73" t="str">
        <f t="shared" si="74"/>
        <v/>
      </c>
      <c r="V345" s="69">
        <f t="shared" si="75"/>
        <v>0</v>
      </c>
      <c r="W345" s="138" t="e">
        <f>VLOOKUP(E345,DUKB!$A$6:$B$565,2,FALSE)</f>
        <v>#N/A</v>
      </c>
      <c r="X345" s="137" t="e">
        <f>VLOOKUP(E345,DUKB!$A$6:$T$560,19,FALSE)</f>
        <v>#N/A</v>
      </c>
      <c r="Y345" s="137"/>
      <c r="Z345" s="139">
        <f t="shared" si="87"/>
        <v>0</v>
      </c>
      <c r="AA345" s="139" t="e">
        <f t="shared" si="88"/>
        <v>#N/A</v>
      </c>
      <c r="AB345" s="139" t="e">
        <f t="shared" si="89"/>
        <v>#N/A</v>
      </c>
      <c r="AC345" s="140" t="e">
        <f t="shared" si="90"/>
        <v>#N/A</v>
      </c>
      <c r="AD345" s="140" t="e">
        <f t="shared" si="91"/>
        <v>#N/A</v>
      </c>
      <c r="AE345" s="140" t="e">
        <f t="shared" si="92"/>
        <v>#N/A</v>
      </c>
      <c r="AF345" s="141" t="e">
        <f t="shared" si="93"/>
        <v>#N/A</v>
      </c>
      <c r="AH345">
        <f t="shared" si="94"/>
        <v>0</v>
      </c>
      <c r="AI345">
        <f t="shared" si="95"/>
        <v>310</v>
      </c>
    </row>
    <row r="346" spans="1:35" ht="15.75" customHeight="1">
      <c r="A346" s="65" t="str">
        <f t="shared" si="72"/>
        <v/>
      </c>
      <c r="B346" s="65">
        <f t="shared" si="85"/>
        <v>311</v>
      </c>
      <c r="C346" s="68" t="str">
        <f t="shared" si="86"/>
        <v/>
      </c>
      <c r="D346" s="69"/>
      <c r="E346" s="82"/>
      <c r="F346" s="65" t="e">
        <f>VLOOKUP(E346,DUKB!$A$6:$R$658,3,FALSE)</f>
        <v>#N/A</v>
      </c>
      <c r="G346" s="65" t="e">
        <f>VLOOKUP(E346,DUKB!$A$6:$R$658,4,FALSE)</f>
        <v>#N/A</v>
      </c>
      <c r="H346" s="65" t="e">
        <f>VLOOKUP(E346,DUKB!$A$6:$R$658,6,FALSE)</f>
        <v>#N/A</v>
      </c>
      <c r="I346" s="65" t="e">
        <f>VLOOKUP(E346,DUKB!$A$6:$R$658,7,FALSE)</f>
        <v>#N/A</v>
      </c>
      <c r="J346" s="65" t="e">
        <f>VLOOKUP(E346,DUKB!$A$6:$R$658,8,FALSE)</f>
        <v>#N/A</v>
      </c>
      <c r="K346" s="65" t="e">
        <f>VLOOKUP(E346,DUKB!$A$6:$R$658,9,FALSE)</f>
        <v>#N/A</v>
      </c>
      <c r="L346" s="65" t="e">
        <f>VLOOKUP(E346,DUKB!$A$6:$R$658,10,FALSE)</f>
        <v>#N/A</v>
      </c>
      <c r="M346" s="65" t="e">
        <f>VLOOKUP(E346,DUKB!$A$6:$R$658,11,FALSE)</f>
        <v>#N/A</v>
      </c>
      <c r="N346" s="65" t="e">
        <f>VLOOKUP(E346,DUKB!$A$6:$R$658,12,FALSE)</f>
        <v>#N/A</v>
      </c>
      <c r="O346" s="85" t="e">
        <f>VLOOKUP(E346,DUKB!$A$6:$R$658,13,FALSE)</f>
        <v>#N/A</v>
      </c>
      <c r="P346" s="86" t="e">
        <f>VLOOKUP(E346,DUKB!$A$6:$R$658,14,FALSE)</f>
        <v>#N/A</v>
      </c>
      <c r="Q346" s="86" t="e">
        <f>VLOOKUP(E346,DUKB!$A$6:$R$658,15,FALSE)</f>
        <v>#N/A</v>
      </c>
      <c r="R346" s="86" t="e">
        <f>VLOOKUP(E346,DUKB!$A$6:$R$658,16,FALSE)</f>
        <v>#N/A</v>
      </c>
      <c r="S346" s="86" t="e">
        <f>VLOOKUP(E346,DUKB!$A$6:$R$658,17,FALSE)</f>
        <v>#N/A</v>
      </c>
      <c r="T346" s="86" t="e">
        <f>VLOOKUP(E346,DUKB!$A$6:$R$658,18,FALSE)</f>
        <v>#N/A</v>
      </c>
      <c r="U346" s="73" t="str">
        <f t="shared" si="74"/>
        <v/>
      </c>
      <c r="V346" s="69">
        <f t="shared" si="75"/>
        <v>0</v>
      </c>
      <c r="W346" s="138" t="e">
        <f>VLOOKUP(E346,DUKB!$A$6:$B$565,2,FALSE)</f>
        <v>#N/A</v>
      </c>
      <c r="X346" s="137" t="e">
        <f>VLOOKUP(E346,DUKB!$A$6:$T$560,19,FALSE)</f>
        <v>#N/A</v>
      </c>
      <c r="Y346" s="137"/>
      <c r="Z346" s="139">
        <f t="shared" si="87"/>
        <v>0</v>
      </c>
      <c r="AA346" s="139" t="e">
        <f t="shared" si="88"/>
        <v>#N/A</v>
      </c>
      <c r="AB346" s="139" t="e">
        <f t="shared" si="89"/>
        <v>#N/A</v>
      </c>
      <c r="AC346" s="140" t="e">
        <f t="shared" si="90"/>
        <v>#N/A</v>
      </c>
      <c r="AD346" s="140" t="e">
        <f t="shared" si="91"/>
        <v>#N/A</v>
      </c>
      <c r="AE346" s="140" t="e">
        <f t="shared" si="92"/>
        <v>#N/A</v>
      </c>
      <c r="AF346" s="141" t="e">
        <f t="shared" si="93"/>
        <v>#N/A</v>
      </c>
      <c r="AH346">
        <f t="shared" si="94"/>
        <v>0</v>
      </c>
      <c r="AI346">
        <f t="shared" si="95"/>
        <v>311</v>
      </c>
    </row>
    <row r="347" spans="1:35" ht="15.75" customHeight="1">
      <c r="A347" s="65" t="str">
        <f t="shared" si="72"/>
        <v/>
      </c>
      <c r="B347" s="65">
        <f t="shared" si="85"/>
        <v>312</v>
      </c>
      <c r="C347" s="68" t="str">
        <f t="shared" si="86"/>
        <v/>
      </c>
      <c r="D347" s="69"/>
      <c r="E347" s="82"/>
      <c r="F347" s="65" t="e">
        <f>VLOOKUP(E347,DUKB!$A$6:$R$658,3,FALSE)</f>
        <v>#N/A</v>
      </c>
      <c r="G347" s="65" t="e">
        <f>VLOOKUP(E347,DUKB!$A$6:$R$658,4,FALSE)</f>
        <v>#N/A</v>
      </c>
      <c r="H347" s="65" t="e">
        <f>VLOOKUP(E347,DUKB!$A$6:$R$658,6,FALSE)</f>
        <v>#N/A</v>
      </c>
      <c r="I347" s="65" t="e">
        <f>VLOOKUP(E347,DUKB!$A$6:$R$658,7,FALSE)</f>
        <v>#N/A</v>
      </c>
      <c r="J347" s="65" t="e">
        <f>VLOOKUP(E347,DUKB!$A$6:$R$658,8,FALSE)</f>
        <v>#N/A</v>
      </c>
      <c r="K347" s="65" t="e">
        <f>VLOOKUP(E347,DUKB!$A$6:$R$658,9,FALSE)</f>
        <v>#N/A</v>
      </c>
      <c r="L347" s="65" t="e">
        <f>VLOOKUP(E347,DUKB!$A$6:$R$658,10,FALSE)</f>
        <v>#N/A</v>
      </c>
      <c r="M347" s="65" t="e">
        <f>VLOOKUP(E347,DUKB!$A$6:$R$658,11,FALSE)</f>
        <v>#N/A</v>
      </c>
      <c r="N347" s="65" t="e">
        <f>VLOOKUP(E347,DUKB!$A$6:$R$658,12,FALSE)</f>
        <v>#N/A</v>
      </c>
      <c r="O347" s="85" t="e">
        <f>VLOOKUP(E347,DUKB!$A$6:$R$658,13,FALSE)</f>
        <v>#N/A</v>
      </c>
      <c r="P347" s="86" t="e">
        <f>VLOOKUP(E347,DUKB!$A$6:$R$658,14,FALSE)</f>
        <v>#N/A</v>
      </c>
      <c r="Q347" s="86" t="e">
        <f>VLOOKUP(E347,DUKB!$A$6:$R$658,15,FALSE)</f>
        <v>#N/A</v>
      </c>
      <c r="R347" s="86" t="e">
        <f>VLOOKUP(E347,DUKB!$A$6:$R$658,16,FALSE)</f>
        <v>#N/A</v>
      </c>
      <c r="S347" s="86" t="e">
        <f>VLOOKUP(E347,DUKB!$A$6:$R$658,17,FALSE)</f>
        <v>#N/A</v>
      </c>
      <c r="T347" s="86" t="e">
        <f>VLOOKUP(E347,DUKB!$A$6:$R$658,18,FALSE)</f>
        <v>#N/A</v>
      </c>
      <c r="U347" s="73" t="str">
        <f t="shared" si="74"/>
        <v/>
      </c>
      <c r="V347" s="69">
        <f t="shared" si="75"/>
        <v>0</v>
      </c>
      <c r="W347" s="138" t="e">
        <f>VLOOKUP(E347,DUKB!$A$6:$B$565,2,FALSE)</f>
        <v>#N/A</v>
      </c>
      <c r="X347" s="137" t="e">
        <f>VLOOKUP(E347,DUKB!$A$6:$T$560,19,FALSE)</f>
        <v>#N/A</v>
      </c>
      <c r="Y347" s="137"/>
      <c r="Z347" s="139">
        <f t="shared" si="87"/>
        <v>0</v>
      </c>
      <c r="AA347" s="139" t="e">
        <f t="shared" si="88"/>
        <v>#N/A</v>
      </c>
      <c r="AB347" s="139" t="e">
        <f t="shared" si="89"/>
        <v>#N/A</v>
      </c>
      <c r="AC347" s="140" t="e">
        <f t="shared" si="90"/>
        <v>#N/A</v>
      </c>
      <c r="AD347" s="140" t="e">
        <f t="shared" si="91"/>
        <v>#N/A</v>
      </c>
      <c r="AE347" s="140" t="e">
        <f t="shared" si="92"/>
        <v>#N/A</v>
      </c>
      <c r="AF347" s="141" t="e">
        <f t="shared" si="93"/>
        <v>#N/A</v>
      </c>
      <c r="AH347">
        <f t="shared" si="94"/>
        <v>0</v>
      </c>
      <c r="AI347">
        <f t="shared" si="95"/>
        <v>312</v>
      </c>
    </row>
    <row r="348" spans="1:35" ht="15.75" customHeight="1">
      <c r="A348" s="65" t="str">
        <f t="shared" si="72"/>
        <v/>
      </c>
      <c r="B348" s="65">
        <f t="shared" si="85"/>
        <v>313</v>
      </c>
      <c r="C348" s="68" t="str">
        <f t="shared" si="86"/>
        <v/>
      </c>
      <c r="D348" s="69"/>
      <c r="E348" s="82"/>
      <c r="F348" s="65" t="e">
        <f>VLOOKUP(E348,DUKB!$A$6:$R$658,3,FALSE)</f>
        <v>#N/A</v>
      </c>
      <c r="G348" s="65" t="e">
        <f>VLOOKUP(E348,DUKB!$A$6:$R$658,4,FALSE)</f>
        <v>#N/A</v>
      </c>
      <c r="H348" s="65" t="e">
        <f>VLOOKUP(E348,DUKB!$A$6:$R$658,6,FALSE)</f>
        <v>#N/A</v>
      </c>
      <c r="I348" s="65" t="e">
        <f>VLOOKUP(E348,DUKB!$A$6:$R$658,7,FALSE)</f>
        <v>#N/A</v>
      </c>
      <c r="J348" s="65" t="e">
        <f>VLOOKUP(E348,DUKB!$A$6:$R$658,8,FALSE)</f>
        <v>#N/A</v>
      </c>
      <c r="K348" s="65" t="e">
        <f>VLOOKUP(E348,DUKB!$A$6:$R$658,9,FALSE)</f>
        <v>#N/A</v>
      </c>
      <c r="L348" s="65" t="e">
        <f>VLOOKUP(E348,DUKB!$A$6:$R$658,10,FALSE)</f>
        <v>#N/A</v>
      </c>
      <c r="M348" s="65" t="e">
        <f>VLOOKUP(E348,DUKB!$A$6:$R$658,11,FALSE)</f>
        <v>#N/A</v>
      </c>
      <c r="N348" s="65" t="e">
        <f>VLOOKUP(E348,DUKB!$A$6:$R$658,12,FALSE)</f>
        <v>#N/A</v>
      </c>
      <c r="O348" s="85" t="e">
        <f>VLOOKUP(E348,DUKB!$A$6:$R$658,13,FALSE)</f>
        <v>#N/A</v>
      </c>
      <c r="P348" s="86" t="e">
        <f>VLOOKUP(E348,DUKB!$A$6:$R$658,14,FALSE)</f>
        <v>#N/A</v>
      </c>
      <c r="Q348" s="86" t="e">
        <f>VLOOKUP(E348,DUKB!$A$6:$R$658,15,FALSE)</f>
        <v>#N/A</v>
      </c>
      <c r="R348" s="86" t="e">
        <f>VLOOKUP(E348,DUKB!$A$6:$R$658,16,FALSE)</f>
        <v>#N/A</v>
      </c>
      <c r="S348" s="86" t="e">
        <f>VLOOKUP(E348,DUKB!$A$6:$R$658,17,FALSE)</f>
        <v>#N/A</v>
      </c>
      <c r="T348" s="86" t="e">
        <f>VLOOKUP(E348,DUKB!$A$6:$R$658,18,FALSE)</f>
        <v>#N/A</v>
      </c>
      <c r="U348" s="73" t="str">
        <f t="shared" si="74"/>
        <v/>
      </c>
      <c r="V348" s="69">
        <f t="shared" si="75"/>
        <v>0</v>
      </c>
      <c r="W348" s="138" t="e">
        <f>VLOOKUP(E348,DUKB!$A$6:$B$565,2,FALSE)</f>
        <v>#N/A</v>
      </c>
      <c r="X348" s="137" t="e">
        <f>VLOOKUP(E348,DUKB!$A$6:$T$560,19,FALSE)</f>
        <v>#N/A</v>
      </c>
      <c r="Y348" s="137"/>
      <c r="Z348" s="139">
        <f t="shared" si="87"/>
        <v>0</v>
      </c>
      <c r="AA348" s="139" t="e">
        <f t="shared" si="88"/>
        <v>#N/A</v>
      </c>
      <c r="AB348" s="139" t="e">
        <f t="shared" si="89"/>
        <v>#N/A</v>
      </c>
      <c r="AC348" s="140" t="e">
        <f t="shared" si="90"/>
        <v>#N/A</v>
      </c>
      <c r="AD348" s="140" t="e">
        <f t="shared" si="91"/>
        <v>#N/A</v>
      </c>
      <c r="AE348" s="140" t="e">
        <f t="shared" si="92"/>
        <v>#N/A</v>
      </c>
      <c r="AF348" s="141" t="e">
        <f t="shared" si="93"/>
        <v>#N/A</v>
      </c>
      <c r="AH348">
        <f t="shared" si="94"/>
        <v>0</v>
      </c>
      <c r="AI348">
        <f t="shared" si="95"/>
        <v>313</v>
      </c>
    </row>
    <row r="349" spans="1:35" ht="15.75" customHeight="1">
      <c r="A349" s="65" t="str">
        <f t="shared" si="72"/>
        <v/>
      </c>
      <c r="B349" s="65">
        <f t="shared" si="85"/>
        <v>314</v>
      </c>
      <c r="C349" s="68" t="str">
        <f t="shared" si="86"/>
        <v/>
      </c>
      <c r="D349" s="69"/>
      <c r="E349" s="82"/>
      <c r="F349" s="65" t="e">
        <f>VLOOKUP(E349,DUKB!$A$6:$R$658,3,FALSE)</f>
        <v>#N/A</v>
      </c>
      <c r="G349" s="65" t="e">
        <f>VLOOKUP(E349,DUKB!$A$6:$R$658,4,FALSE)</f>
        <v>#N/A</v>
      </c>
      <c r="H349" s="65" t="e">
        <f>VLOOKUP(E349,DUKB!$A$6:$R$658,6,FALSE)</f>
        <v>#N/A</v>
      </c>
      <c r="I349" s="65" t="e">
        <f>VLOOKUP(E349,DUKB!$A$6:$R$658,7,FALSE)</f>
        <v>#N/A</v>
      </c>
      <c r="J349" s="65" t="e">
        <f>VLOOKUP(E349,DUKB!$A$6:$R$658,8,FALSE)</f>
        <v>#N/A</v>
      </c>
      <c r="K349" s="65" t="e">
        <f>VLOOKUP(E349,DUKB!$A$6:$R$658,9,FALSE)</f>
        <v>#N/A</v>
      </c>
      <c r="L349" s="65" t="e">
        <f>VLOOKUP(E349,DUKB!$A$6:$R$658,10,FALSE)</f>
        <v>#N/A</v>
      </c>
      <c r="M349" s="65" t="e">
        <f>VLOOKUP(E349,DUKB!$A$6:$R$658,11,FALSE)</f>
        <v>#N/A</v>
      </c>
      <c r="N349" s="65" t="e">
        <f>VLOOKUP(E349,DUKB!$A$6:$R$658,12,FALSE)</f>
        <v>#N/A</v>
      </c>
      <c r="O349" s="85" t="e">
        <f>VLOOKUP(E349,DUKB!$A$6:$R$658,13,FALSE)</f>
        <v>#N/A</v>
      </c>
      <c r="P349" s="86" t="e">
        <f>VLOOKUP(E349,DUKB!$A$6:$R$658,14,FALSE)</f>
        <v>#N/A</v>
      </c>
      <c r="Q349" s="86" t="e">
        <f>VLOOKUP(E349,DUKB!$A$6:$R$658,15,FALSE)</f>
        <v>#N/A</v>
      </c>
      <c r="R349" s="86" t="e">
        <f>VLOOKUP(E349,DUKB!$A$6:$R$658,16,FALSE)</f>
        <v>#N/A</v>
      </c>
      <c r="S349" s="86" t="e">
        <f>VLOOKUP(E349,DUKB!$A$6:$R$658,17,FALSE)</f>
        <v>#N/A</v>
      </c>
      <c r="T349" s="86" t="e">
        <f>VLOOKUP(E349,DUKB!$A$6:$R$658,18,FALSE)</f>
        <v>#N/A</v>
      </c>
      <c r="U349" s="73" t="str">
        <f t="shared" si="74"/>
        <v/>
      </c>
      <c r="V349" s="69">
        <f t="shared" si="75"/>
        <v>0</v>
      </c>
      <c r="W349" s="138" t="e">
        <f>VLOOKUP(E349,DUKB!$A$6:$B$565,2,FALSE)</f>
        <v>#N/A</v>
      </c>
      <c r="X349" s="137" t="e">
        <f>VLOOKUP(E349,DUKB!$A$6:$T$560,19,FALSE)</f>
        <v>#N/A</v>
      </c>
      <c r="Y349" s="137"/>
      <c r="Z349" s="139">
        <f t="shared" si="87"/>
        <v>0</v>
      </c>
      <c r="AA349" s="139" t="e">
        <f t="shared" si="88"/>
        <v>#N/A</v>
      </c>
      <c r="AB349" s="139" t="e">
        <f t="shared" si="89"/>
        <v>#N/A</v>
      </c>
      <c r="AC349" s="140" t="e">
        <f t="shared" si="90"/>
        <v>#N/A</v>
      </c>
      <c r="AD349" s="140" t="e">
        <f t="shared" si="91"/>
        <v>#N/A</v>
      </c>
      <c r="AE349" s="140" t="e">
        <f t="shared" si="92"/>
        <v>#N/A</v>
      </c>
      <c r="AF349" s="141" t="e">
        <f t="shared" si="93"/>
        <v>#N/A</v>
      </c>
      <c r="AH349">
        <f t="shared" si="94"/>
        <v>0</v>
      </c>
      <c r="AI349">
        <f t="shared" si="95"/>
        <v>314</v>
      </c>
    </row>
    <row r="350" spans="1:35" ht="15.75" customHeight="1">
      <c r="A350" s="65" t="str">
        <f t="shared" si="72"/>
        <v/>
      </c>
      <c r="B350" s="65">
        <f t="shared" si="85"/>
        <v>315</v>
      </c>
      <c r="C350" s="68" t="str">
        <f t="shared" si="86"/>
        <v/>
      </c>
      <c r="D350" s="69"/>
      <c r="E350" s="82"/>
      <c r="F350" s="65" t="e">
        <f>VLOOKUP(E350,DUKB!$A$6:$R$658,3,FALSE)</f>
        <v>#N/A</v>
      </c>
      <c r="G350" s="65" t="e">
        <f>VLOOKUP(E350,DUKB!$A$6:$R$658,4,FALSE)</f>
        <v>#N/A</v>
      </c>
      <c r="H350" s="65" t="e">
        <f>VLOOKUP(E350,DUKB!$A$6:$R$658,6,FALSE)</f>
        <v>#N/A</v>
      </c>
      <c r="I350" s="65" t="e">
        <f>VLOOKUP(E350,DUKB!$A$6:$R$658,7,FALSE)</f>
        <v>#N/A</v>
      </c>
      <c r="J350" s="65" t="e">
        <f>VLOOKUP(E350,DUKB!$A$6:$R$658,8,FALSE)</f>
        <v>#N/A</v>
      </c>
      <c r="K350" s="65" t="e">
        <f>VLOOKUP(E350,DUKB!$A$6:$R$658,9,FALSE)</f>
        <v>#N/A</v>
      </c>
      <c r="L350" s="65" t="e">
        <f>VLOOKUP(E350,DUKB!$A$6:$R$658,10,FALSE)</f>
        <v>#N/A</v>
      </c>
      <c r="M350" s="65" t="e">
        <f>VLOOKUP(E350,DUKB!$A$6:$R$658,11,FALSE)</f>
        <v>#N/A</v>
      </c>
      <c r="N350" s="65" t="e">
        <f>VLOOKUP(E350,DUKB!$A$6:$R$658,12,FALSE)</f>
        <v>#N/A</v>
      </c>
      <c r="O350" s="85" t="e">
        <f>VLOOKUP(E350,DUKB!$A$6:$R$658,13,FALSE)</f>
        <v>#N/A</v>
      </c>
      <c r="P350" s="86" t="e">
        <f>VLOOKUP(E350,DUKB!$A$6:$R$658,14,FALSE)</f>
        <v>#N/A</v>
      </c>
      <c r="Q350" s="86" t="e">
        <f>VLOOKUP(E350,DUKB!$A$6:$R$658,15,FALSE)</f>
        <v>#N/A</v>
      </c>
      <c r="R350" s="86" t="e">
        <f>VLOOKUP(E350,DUKB!$A$6:$R$658,16,FALSE)</f>
        <v>#N/A</v>
      </c>
      <c r="S350" s="86" t="e">
        <f>VLOOKUP(E350,DUKB!$A$6:$R$658,17,FALSE)</f>
        <v>#N/A</v>
      </c>
      <c r="T350" s="86" t="e">
        <f>VLOOKUP(E350,DUKB!$A$6:$R$658,18,FALSE)</f>
        <v>#N/A</v>
      </c>
      <c r="U350" s="73" t="str">
        <f t="shared" si="74"/>
        <v/>
      </c>
      <c r="V350" s="69">
        <f t="shared" si="75"/>
        <v>0</v>
      </c>
      <c r="W350" s="138" t="e">
        <f>VLOOKUP(E350,DUKB!$A$6:$B$565,2,FALSE)</f>
        <v>#N/A</v>
      </c>
      <c r="X350" s="137" t="e">
        <f>VLOOKUP(E350,DUKB!$A$6:$T$560,19,FALSE)</f>
        <v>#N/A</v>
      </c>
      <c r="Y350" s="137"/>
      <c r="Z350" s="139">
        <f t="shared" si="87"/>
        <v>0</v>
      </c>
      <c r="AA350" s="139" t="e">
        <f t="shared" si="88"/>
        <v>#N/A</v>
      </c>
      <c r="AB350" s="139" t="e">
        <f t="shared" si="89"/>
        <v>#N/A</v>
      </c>
      <c r="AC350" s="140" t="e">
        <f t="shared" si="90"/>
        <v>#N/A</v>
      </c>
      <c r="AD350" s="140" t="e">
        <f t="shared" si="91"/>
        <v>#N/A</v>
      </c>
      <c r="AE350" s="140" t="e">
        <f t="shared" si="92"/>
        <v>#N/A</v>
      </c>
      <c r="AF350" s="141" t="e">
        <f t="shared" si="93"/>
        <v>#N/A</v>
      </c>
      <c r="AH350">
        <f t="shared" si="94"/>
        <v>0</v>
      </c>
      <c r="AI350">
        <f t="shared" si="95"/>
        <v>315</v>
      </c>
    </row>
    <row r="351" spans="1:35" ht="15.75" customHeight="1">
      <c r="A351" s="65" t="str">
        <f t="shared" si="72"/>
        <v/>
      </c>
      <c r="B351" s="65">
        <f t="shared" si="85"/>
        <v>316</v>
      </c>
      <c r="C351" s="68" t="str">
        <f t="shared" si="86"/>
        <v/>
      </c>
      <c r="D351" s="69"/>
      <c r="E351" s="82"/>
      <c r="F351" s="65" t="e">
        <f>VLOOKUP(E351,DUKB!$A$6:$R$658,3,FALSE)</f>
        <v>#N/A</v>
      </c>
      <c r="G351" s="65" t="e">
        <f>VLOOKUP(E351,DUKB!$A$6:$R$658,4,FALSE)</f>
        <v>#N/A</v>
      </c>
      <c r="H351" s="65" t="e">
        <f>VLOOKUP(E351,DUKB!$A$6:$R$658,6,FALSE)</f>
        <v>#N/A</v>
      </c>
      <c r="I351" s="65" t="e">
        <f>VLOOKUP(E351,DUKB!$A$6:$R$658,7,FALSE)</f>
        <v>#N/A</v>
      </c>
      <c r="J351" s="65" t="e">
        <f>VLOOKUP(E351,DUKB!$A$6:$R$658,8,FALSE)</f>
        <v>#N/A</v>
      </c>
      <c r="K351" s="65" t="e">
        <f>VLOOKUP(E351,DUKB!$A$6:$R$658,9,FALSE)</f>
        <v>#N/A</v>
      </c>
      <c r="L351" s="65" t="e">
        <f>VLOOKUP(E351,DUKB!$A$6:$R$658,10,FALSE)</f>
        <v>#N/A</v>
      </c>
      <c r="M351" s="65" t="e">
        <f>VLOOKUP(E351,DUKB!$A$6:$R$658,11,FALSE)</f>
        <v>#N/A</v>
      </c>
      <c r="N351" s="65" t="e">
        <f>VLOOKUP(E351,DUKB!$A$6:$R$658,12,FALSE)</f>
        <v>#N/A</v>
      </c>
      <c r="O351" s="85" t="e">
        <f>VLOOKUP(E351,DUKB!$A$6:$R$658,13,FALSE)</f>
        <v>#N/A</v>
      </c>
      <c r="P351" s="86" t="e">
        <f>VLOOKUP(E351,DUKB!$A$6:$R$658,14,FALSE)</f>
        <v>#N/A</v>
      </c>
      <c r="Q351" s="86" t="e">
        <f>VLOOKUP(E351,DUKB!$A$6:$R$658,15,FALSE)</f>
        <v>#N/A</v>
      </c>
      <c r="R351" s="86" t="e">
        <f>VLOOKUP(E351,DUKB!$A$6:$R$658,16,FALSE)</f>
        <v>#N/A</v>
      </c>
      <c r="S351" s="86" t="e">
        <f>VLOOKUP(E351,DUKB!$A$6:$R$658,17,FALSE)</f>
        <v>#N/A</v>
      </c>
      <c r="T351" s="86" t="e">
        <f>VLOOKUP(E351,DUKB!$A$6:$R$658,18,FALSE)</f>
        <v>#N/A</v>
      </c>
      <c r="U351" s="73" t="str">
        <f t="shared" si="74"/>
        <v/>
      </c>
      <c r="V351" s="69">
        <f t="shared" si="75"/>
        <v>0</v>
      </c>
      <c r="W351" s="138" t="e">
        <f>VLOOKUP(E351,DUKB!$A$6:$B$565,2,FALSE)</f>
        <v>#N/A</v>
      </c>
      <c r="X351" s="137" t="e">
        <f>VLOOKUP(E351,DUKB!$A$6:$T$560,19,FALSE)</f>
        <v>#N/A</v>
      </c>
      <c r="Y351" s="137"/>
      <c r="Z351" s="139">
        <f t="shared" si="87"/>
        <v>0</v>
      </c>
      <c r="AA351" s="139" t="e">
        <f t="shared" si="88"/>
        <v>#N/A</v>
      </c>
      <c r="AB351" s="139" t="e">
        <f t="shared" si="89"/>
        <v>#N/A</v>
      </c>
      <c r="AC351" s="140" t="e">
        <f t="shared" si="90"/>
        <v>#N/A</v>
      </c>
      <c r="AD351" s="140" t="e">
        <f t="shared" si="91"/>
        <v>#N/A</v>
      </c>
      <c r="AE351" s="140" t="e">
        <f t="shared" si="92"/>
        <v>#N/A</v>
      </c>
      <c r="AF351" s="141" t="e">
        <f t="shared" si="93"/>
        <v>#N/A</v>
      </c>
      <c r="AH351">
        <f t="shared" si="94"/>
        <v>0</v>
      </c>
      <c r="AI351">
        <f t="shared" si="95"/>
        <v>316</v>
      </c>
    </row>
    <row r="352" spans="1:35" ht="15.75" customHeight="1">
      <c r="A352" s="65" t="str">
        <f t="shared" si="72"/>
        <v/>
      </c>
      <c r="B352" s="65">
        <f t="shared" si="85"/>
        <v>317</v>
      </c>
      <c r="C352" s="68" t="str">
        <f t="shared" si="86"/>
        <v/>
      </c>
      <c r="D352" s="69"/>
      <c r="E352" s="82"/>
      <c r="F352" s="65" t="e">
        <f>VLOOKUP(E352,DUKB!$A$6:$R$658,3,FALSE)</f>
        <v>#N/A</v>
      </c>
      <c r="G352" s="65" t="e">
        <f>VLOOKUP(E352,DUKB!$A$6:$R$658,4,FALSE)</f>
        <v>#N/A</v>
      </c>
      <c r="H352" s="65" t="e">
        <f>VLOOKUP(E352,DUKB!$A$6:$R$658,6,FALSE)</f>
        <v>#N/A</v>
      </c>
      <c r="I352" s="65" t="e">
        <f>VLOOKUP(E352,DUKB!$A$6:$R$658,7,FALSE)</f>
        <v>#N/A</v>
      </c>
      <c r="J352" s="65" t="e">
        <f>VLOOKUP(E352,DUKB!$A$6:$R$658,8,FALSE)</f>
        <v>#N/A</v>
      </c>
      <c r="K352" s="65" t="e">
        <f>VLOOKUP(E352,DUKB!$A$6:$R$658,9,FALSE)</f>
        <v>#N/A</v>
      </c>
      <c r="L352" s="65" t="e">
        <f>VLOOKUP(E352,DUKB!$A$6:$R$658,10,FALSE)</f>
        <v>#N/A</v>
      </c>
      <c r="M352" s="65" t="e">
        <f>VLOOKUP(E352,DUKB!$A$6:$R$658,11,FALSE)</f>
        <v>#N/A</v>
      </c>
      <c r="N352" s="65" t="e">
        <f>VLOOKUP(E352,DUKB!$A$6:$R$658,12,FALSE)</f>
        <v>#N/A</v>
      </c>
      <c r="O352" s="85" t="e">
        <f>VLOOKUP(E352,DUKB!$A$6:$R$658,13,FALSE)</f>
        <v>#N/A</v>
      </c>
      <c r="P352" s="86" t="e">
        <f>VLOOKUP(E352,DUKB!$A$6:$R$658,14,FALSE)</f>
        <v>#N/A</v>
      </c>
      <c r="Q352" s="86" t="e">
        <f>VLOOKUP(E352,DUKB!$A$6:$R$658,15,FALSE)</f>
        <v>#N/A</v>
      </c>
      <c r="R352" s="86" t="e">
        <f>VLOOKUP(E352,DUKB!$A$6:$R$658,16,FALSE)</f>
        <v>#N/A</v>
      </c>
      <c r="S352" s="86" t="e">
        <f>VLOOKUP(E352,DUKB!$A$6:$R$658,17,FALSE)</f>
        <v>#N/A</v>
      </c>
      <c r="T352" s="86" t="e">
        <f>VLOOKUP(E352,DUKB!$A$6:$R$658,18,FALSE)</f>
        <v>#N/A</v>
      </c>
      <c r="U352" s="73" t="str">
        <f t="shared" si="74"/>
        <v/>
      </c>
      <c r="V352" s="69">
        <f t="shared" si="75"/>
        <v>0</v>
      </c>
      <c r="W352" s="138" t="e">
        <f>VLOOKUP(E352,DUKB!$A$6:$B$565,2,FALSE)</f>
        <v>#N/A</v>
      </c>
      <c r="X352" s="137" t="e">
        <f>VLOOKUP(E352,DUKB!$A$6:$T$560,19,FALSE)</f>
        <v>#N/A</v>
      </c>
      <c r="Y352" s="137"/>
      <c r="Z352" s="139">
        <f t="shared" si="87"/>
        <v>0</v>
      </c>
      <c r="AA352" s="139" t="e">
        <f t="shared" si="88"/>
        <v>#N/A</v>
      </c>
      <c r="AB352" s="139" t="e">
        <f t="shared" si="89"/>
        <v>#N/A</v>
      </c>
      <c r="AC352" s="140" t="e">
        <f t="shared" si="90"/>
        <v>#N/A</v>
      </c>
      <c r="AD352" s="140" t="e">
        <f t="shared" si="91"/>
        <v>#N/A</v>
      </c>
      <c r="AE352" s="140" t="e">
        <f t="shared" si="92"/>
        <v>#N/A</v>
      </c>
      <c r="AF352" s="141" t="e">
        <f t="shared" si="93"/>
        <v>#N/A</v>
      </c>
      <c r="AH352">
        <f t="shared" si="94"/>
        <v>0</v>
      </c>
      <c r="AI352">
        <f t="shared" si="95"/>
        <v>317</v>
      </c>
    </row>
    <row r="353" spans="1:35" ht="15.75" customHeight="1">
      <c r="A353" s="65" t="str">
        <f t="shared" si="72"/>
        <v/>
      </c>
      <c r="B353" s="65">
        <f t="shared" si="85"/>
        <v>318</v>
      </c>
      <c r="C353" s="68" t="str">
        <f t="shared" si="86"/>
        <v/>
      </c>
      <c r="D353" s="69"/>
      <c r="E353" s="82"/>
      <c r="F353" s="65" t="e">
        <f>VLOOKUP(E353,DUKB!$A$6:$R$658,3,FALSE)</f>
        <v>#N/A</v>
      </c>
      <c r="G353" s="65" t="e">
        <f>VLOOKUP(E353,DUKB!$A$6:$R$658,4,FALSE)</f>
        <v>#N/A</v>
      </c>
      <c r="H353" s="65" t="e">
        <f>VLOOKUP(E353,DUKB!$A$6:$R$658,6,FALSE)</f>
        <v>#N/A</v>
      </c>
      <c r="I353" s="65" t="e">
        <f>VLOOKUP(E353,DUKB!$A$6:$R$658,7,FALSE)</f>
        <v>#N/A</v>
      </c>
      <c r="J353" s="65" t="e">
        <f>VLOOKUP(E353,DUKB!$A$6:$R$658,8,FALSE)</f>
        <v>#N/A</v>
      </c>
      <c r="K353" s="65" t="e">
        <f>VLOOKUP(E353,DUKB!$A$6:$R$658,9,FALSE)</f>
        <v>#N/A</v>
      </c>
      <c r="L353" s="65" t="e">
        <f>VLOOKUP(E353,DUKB!$A$6:$R$658,10,FALSE)</f>
        <v>#N/A</v>
      </c>
      <c r="M353" s="65" t="e">
        <f>VLOOKUP(E353,DUKB!$A$6:$R$658,11,FALSE)</f>
        <v>#N/A</v>
      </c>
      <c r="N353" s="65" t="e">
        <f>VLOOKUP(E353,DUKB!$A$6:$R$658,12,FALSE)</f>
        <v>#N/A</v>
      </c>
      <c r="O353" s="85" t="e">
        <f>VLOOKUP(E353,DUKB!$A$6:$R$658,13,FALSE)</f>
        <v>#N/A</v>
      </c>
      <c r="P353" s="86" t="e">
        <f>VLOOKUP(E353,DUKB!$A$6:$R$658,14,FALSE)</f>
        <v>#N/A</v>
      </c>
      <c r="Q353" s="86" t="e">
        <f>VLOOKUP(E353,DUKB!$A$6:$R$658,15,FALSE)</f>
        <v>#N/A</v>
      </c>
      <c r="R353" s="86" t="e">
        <f>VLOOKUP(E353,DUKB!$A$6:$R$658,16,FALSE)</f>
        <v>#N/A</v>
      </c>
      <c r="S353" s="86" t="e">
        <f>VLOOKUP(E353,DUKB!$A$6:$R$658,17,FALSE)</f>
        <v>#N/A</v>
      </c>
      <c r="T353" s="86" t="e">
        <f>VLOOKUP(E353,DUKB!$A$6:$R$658,18,FALSE)</f>
        <v>#N/A</v>
      </c>
      <c r="U353" s="73" t="str">
        <f t="shared" si="74"/>
        <v/>
      </c>
      <c r="V353" s="69">
        <f t="shared" si="75"/>
        <v>0</v>
      </c>
      <c r="W353" s="138" t="e">
        <f>VLOOKUP(E353,DUKB!$A$6:$B$565,2,FALSE)</f>
        <v>#N/A</v>
      </c>
      <c r="X353" s="137" t="e">
        <f>VLOOKUP(E353,DUKB!$A$6:$T$560,19,FALSE)</f>
        <v>#N/A</v>
      </c>
      <c r="Y353" s="137"/>
      <c r="Z353" s="139">
        <f t="shared" si="87"/>
        <v>0</v>
      </c>
      <c r="AA353" s="139" t="e">
        <f t="shared" si="88"/>
        <v>#N/A</v>
      </c>
      <c r="AB353" s="139" t="e">
        <f t="shared" si="89"/>
        <v>#N/A</v>
      </c>
      <c r="AC353" s="140" t="e">
        <f t="shared" si="90"/>
        <v>#N/A</v>
      </c>
      <c r="AD353" s="140" t="e">
        <f t="shared" si="91"/>
        <v>#N/A</v>
      </c>
      <c r="AE353" s="140" t="e">
        <f t="shared" si="92"/>
        <v>#N/A</v>
      </c>
      <c r="AF353" s="141" t="e">
        <f t="shared" si="93"/>
        <v>#N/A</v>
      </c>
      <c r="AH353">
        <f t="shared" si="94"/>
        <v>0</v>
      </c>
      <c r="AI353">
        <f t="shared" si="95"/>
        <v>318</v>
      </c>
    </row>
    <row r="354" spans="1:35" ht="15.75" customHeight="1">
      <c r="A354" s="65" t="str">
        <f t="shared" si="72"/>
        <v/>
      </c>
      <c r="B354" s="65">
        <f t="shared" si="85"/>
        <v>319</v>
      </c>
      <c r="C354" s="68" t="str">
        <f t="shared" si="86"/>
        <v/>
      </c>
      <c r="D354" s="69"/>
      <c r="E354" s="82"/>
      <c r="F354" s="65" t="e">
        <f>VLOOKUP(E354,DUKB!$A$6:$R$658,3,FALSE)</f>
        <v>#N/A</v>
      </c>
      <c r="G354" s="65" t="e">
        <f>VLOOKUP(E354,DUKB!$A$6:$R$658,4,FALSE)</f>
        <v>#N/A</v>
      </c>
      <c r="H354" s="65" t="e">
        <f>VLOOKUP(E354,DUKB!$A$6:$R$658,6,FALSE)</f>
        <v>#N/A</v>
      </c>
      <c r="I354" s="65" t="e">
        <f>VLOOKUP(E354,DUKB!$A$6:$R$658,7,FALSE)</f>
        <v>#N/A</v>
      </c>
      <c r="J354" s="65" t="e">
        <f>VLOOKUP(E354,DUKB!$A$6:$R$658,8,FALSE)</f>
        <v>#N/A</v>
      </c>
      <c r="K354" s="65" t="e">
        <f>VLOOKUP(E354,DUKB!$A$6:$R$658,9,FALSE)</f>
        <v>#N/A</v>
      </c>
      <c r="L354" s="65" t="e">
        <f>VLOOKUP(E354,DUKB!$A$6:$R$658,10,FALSE)</f>
        <v>#N/A</v>
      </c>
      <c r="M354" s="65" t="e">
        <f>VLOOKUP(E354,DUKB!$A$6:$R$658,11,FALSE)</f>
        <v>#N/A</v>
      </c>
      <c r="N354" s="65" t="e">
        <f>VLOOKUP(E354,DUKB!$A$6:$R$658,12,FALSE)</f>
        <v>#N/A</v>
      </c>
      <c r="O354" s="85" t="e">
        <f>VLOOKUP(E354,DUKB!$A$6:$R$658,13,FALSE)</f>
        <v>#N/A</v>
      </c>
      <c r="P354" s="86" t="e">
        <f>VLOOKUP(E354,DUKB!$A$6:$R$658,14,FALSE)</f>
        <v>#N/A</v>
      </c>
      <c r="Q354" s="86" t="e">
        <f>VLOOKUP(E354,DUKB!$A$6:$R$658,15,FALSE)</f>
        <v>#N/A</v>
      </c>
      <c r="R354" s="86" t="e">
        <f>VLOOKUP(E354,DUKB!$A$6:$R$658,16,FALSE)</f>
        <v>#N/A</v>
      </c>
      <c r="S354" s="86" t="e">
        <f>VLOOKUP(E354,DUKB!$A$6:$R$658,17,FALSE)</f>
        <v>#N/A</v>
      </c>
      <c r="T354" s="86" t="e">
        <f>VLOOKUP(E354,DUKB!$A$6:$R$658,18,FALSE)</f>
        <v>#N/A</v>
      </c>
      <c r="U354" s="73" t="str">
        <f t="shared" si="74"/>
        <v/>
      </c>
      <c r="V354" s="69">
        <f t="shared" si="75"/>
        <v>0</v>
      </c>
      <c r="W354" s="138" t="e">
        <f>VLOOKUP(E354,DUKB!$A$6:$B$565,2,FALSE)</f>
        <v>#N/A</v>
      </c>
      <c r="X354" s="137" t="e">
        <f>VLOOKUP(E354,DUKB!$A$6:$T$560,19,FALSE)</f>
        <v>#N/A</v>
      </c>
      <c r="Y354" s="137"/>
      <c r="Z354" s="139">
        <f t="shared" si="87"/>
        <v>0</v>
      </c>
      <c r="AA354" s="139" t="e">
        <f t="shared" si="88"/>
        <v>#N/A</v>
      </c>
      <c r="AB354" s="139" t="e">
        <f t="shared" si="89"/>
        <v>#N/A</v>
      </c>
      <c r="AC354" s="140" t="e">
        <f t="shared" si="90"/>
        <v>#N/A</v>
      </c>
      <c r="AD354" s="140" t="e">
        <f t="shared" si="91"/>
        <v>#N/A</v>
      </c>
      <c r="AE354" s="140" t="e">
        <f t="shared" si="92"/>
        <v>#N/A</v>
      </c>
      <c r="AF354" s="141" t="e">
        <f t="shared" si="93"/>
        <v>#N/A</v>
      </c>
      <c r="AH354">
        <f t="shared" si="94"/>
        <v>0</v>
      </c>
      <c r="AI354">
        <f t="shared" si="95"/>
        <v>319</v>
      </c>
    </row>
    <row r="355" spans="1:35" ht="15.75" customHeight="1">
      <c r="A355" s="65" t="str">
        <f t="shared" si="72"/>
        <v/>
      </c>
      <c r="B355" s="65">
        <f t="shared" si="85"/>
        <v>320</v>
      </c>
      <c r="C355" s="68" t="str">
        <f t="shared" si="86"/>
        <v/>
      </c>
      <c r="D355" s="69"/>
      <c r="E355" s="82"/>
      <c r="F355" s="65" t="e">
        <f>VLOOKUP(E355,DUKB!$A$6:$R$658,3,FALSE)</f>
        <v>#N/A</v>
      </c>
      <c r="G355" s="65" t="e">
        <f>VLOOKUP(E355,DUKB!$A$6:$R$658,4,FALSE)</f>
        <v>#N/A</v>
      </c>
      <c r="H355" s="65" t="e">
        <f>VLOOKUP(E355,DUKB!$A$6:$R$658,6,FALSE)</f>
        <v>#N/A</v>
      </c>
      <c r="I355" s="65" t="e">
        <f>VLOOKUP(E355,DUKB!$A$6:$R$658,7,FALSE)</f>
        <v>#N/A</v>
      </c>
      <c r="J355" s="65" t="e">
        <f>VLOOKUP(E355,DUKB!$A$6:$R$658,8,FALSE)</f>
        <v>#N/A</v>
      </c>
      <c r="K355" s="65" t="e">
        <f>VLOOKUP(E355,DUKB!$A$6:$R$658,9,FALSE)</f>
        <v>#N/A</v>
      </c>
      <c r="L355" s="65" t="e">
        <f>VLOOKUP(E355,DUKB!$A$6:$R$658,10,FALSE)</f>
        <v>#N/A</v>
      </c>
      <c r="M355" s="65" t="e">
        <f>VLOOKUP(E355,DUKB!$A$6:$R$658,11,FALSE)</f>
        <v>#N/A</v>
      </c>
      <c r="N355" s="65" t="e">
        <f>VLOOKUP(E355,DUKB!$A$6:$R$658,12,FALSE)</f>
        <v>#N/A</v>
      </c>
      <c r="O355" s="85" t="e">
        <f>VLOOKUP(E355,DUKB!$A$6:$R$658,13,FALSE)</f>
        <v>#N/A</v>
      </c>
      <c r="P355" s="86" t="e">
        <f>VLOOKUP(E355,DUKB!$A$6:$R$658,14,FALSE)</f>
        <v>#N/A</v>
      </c>
      <c r="Q355" s="86" t="e">
        <f>VLOOKUP(E355,DUKB!$A$6:$R$658,15,FALSE)</f>
        <v>#N/A</v>
      </c>
      <c r="R355" s="86" t="e">
        <f>VLOOKUP(E355,DUKB!$A$6:$R$658,16,FALSE)</f>
        <v>#N/A</v>
      </c>
      <c r="S355" s="86" t="e">
        <f>VLOOKUP(E355,DUKB!$A$6:$R$658,17,FALSE)</f>
        <v>#N/A</v>
      </c>
      <c r="T355" s="86" t="e">
        <f>VLOOKUP(E355,DUKB!$A$6:$R$658,18,FALSE)</f>
        <v>#N/A</v>
      </c>
      <c r="U355" s="73" t="str">
        <f t="shared" si="74"/>
        <v/>
      </c>
      <c r="V355" s="69">
        <f t="shared" si="75"/>
        <v>0</v>
      </c>
      <c r="W355" s="138" t="e">
        <f>VLOOKUP(E355,DUKB!$A$6:$B$565,2,FALSE)</f>
        <v>#N/A</v>
      </c>
      <c r="X355" s="137" t="e">
        <f>VLOOKUP(E355,DUKB!$A$6:$T$560,19,FALSE)</f>
        <v>#N/A</v>
      </c>
      <c r="Y355" s="137"/>
      <c r="Z355" s="139">
        <f t="shared" si="87"/>
        <v>0</v>
      </c>
      <c r="AA355" s="139" t="e">
        <f t="shared" si="88"/>
        <v>#N/A</v>
      </c>
      <c r="AB355" s="139" t="e">
        <f t="shared" si="89"/>
        <v>#N/A</v>
      </c>
      <c r="AC355" s="140" t="e">
        <f t="shared" si="90"/>
        <v>#N/A</v>
      </c>
      <c r="AD355" s="140" t="e">
        <f t="shared" si="91"/>
        <v>#N/A</v>
      </c>
      <c r="AE355" s="140" t="e">
        <f t="shared" si="92"/>
        <v>#N/A</v>
      </c>
      <c r="AF355" s="141" t="e">
        <f t="shared" si="93"/>
        <v>#N/A</v>
      </c>
      <c r="AH355">
        <f t="shared" si="94"/>
        <v>0</v>
      </c>
      <c r="AI355">
        <f t="shared" si="95"/>
        <v>320</v>
      </c>
    </row>
    <row r="356" spans="1:35" ht="15.75" customHeight="1">
      <c r="A356" s="65" t="str">
        <f t="shared" si="72"/>
        <v/>
      </c>
      <c r="B356" s="65">
        <f t="shared" si="85"/>
        <v>321</v>
      </c>
      <c r="C356" s="68" t="str">
        <f t="shared" si="86"/>
        <v/>
      </c>
      <c r="D356" s="69"/>
      <c r="E356" s="82"/>
      <c r="F356" s="65" t="e">
        <f>VLOOKUP(E356,DUKB!$A$6:$R$658,3,FALSE)</f>
        <v>#N/A</v>
      </c>
      <c r="G356" s="65" t="e">
        <f>VLOOKUP(E356,DUKB!$A$6:$R$658,4,FALSE)</f>
        <v>#N/A</v>
      </c>
      <c r="H356" s="65" t="e">
        <f>VLOOKUP(E356,DUKB!$A$6:$R$658,6,FALSE)</f>
        <v>#N/A</v>
      </c>
      <c r="I356" s="65" t="e">
        <f>VLOOKUP(E356,DUKB!$A$6:$R$658,7,FALSE)</f>
        <v>#N/A</v>
      </c>
      <c r="J356" s="65" t="e">
        <f>VLOOKUP(E356,DUKB!$A$6:$R$658,8,FALSE)</f>
        <v>#N/A</v>
      </c>
      <c r="K356" s="65" t="e">
        <f>VLOOKUP(E356,DUKB!$A$6:$R$658,9,FALSE)</f>
        <v>#N/A</v>
      </c>
      <c r="L356" s="65" t="e">
        <f>VLOOKUP(E356,DUKB!$A$6:$R$658,10,FALSE)</f>
        <v>#N/A</v>
      </c>
      <c r="M356" s="65" t="e">
        <f>VLOOKUP(E356,DUKB!$A$6:$R$658,11,FALSE)</f>
        <v>#N/A</v>
      </c>
      <c r="N356" s="65" t="e">
        <f>VLOOKUP(E356,DUKB!$A$6:$R$658,12,FALSE)</f>
        <v>#N/A</v>
      </c>
      <c r="O356" s="85" t="e">
        <f>VLOOKUP(E356,DUKB!$A$6:$R$658,13,FALSE)</f>
        <v>#N/A</v>
      </c>
      <c r="P356" s="86" t="e">
        <f>VLOOKUP(E356,DUKB!$A$6:$R$658,14,FALSE)</f>
        <v>#N/A</v>
      </c>
      <c r="Q356" s="86" t="e">
        <f>VLOOKUP(E356,DUKB!$A$6:$R$658,15,FALSE)</f>
        <v>#N/A</v>
      </c>
      <c r="R356" s="86" t="e">
        <f>VLOOKUP(E356,DUKB!$A$6:$R$658,16,FALSE)</f>
        <v>#N/A</v>
      </c>
      <c r="S356" s="86" t="e">
        <f>VLOOKUP(E356,DUKB!$A$6:$R$658,17,FALSE)</f>
        <v>#N/A</v>
      </c>
      <c r="T356" s="86" t="e">
        <f>VLOOKUP(E356,DUKB!$A$6:$R$658,18,FALSE)</f>
        <v>#N/A</v>
      </c>
      <c r="U356" s="73" t="str">
        <f t="shared" si="74"/>
        <v/>
      </c>
      <c r="V356" s="69">
        <f t="shared" si="75"/>
        <v>0</v>
      </c>
      <c r="W356" s="138" t="e">
        <f>VLOOKUP(E356,DUKB!$A$6:$B$565,2,FALSE)</f>
        <v>#N/A</v>
      </c>
      <c r="X356" s="137" t="e">
        <f>VLOOKUP(E356,DUKB!$A$6:$T$560,19,FALSE)</f>
        <v>#N/A</v>
      </c>
      <c r="Y356" s="137"/>
      <c r="Z356" s="139">
        <f t="shared" si="87"/>
        <v>0</v>
      </c>
      <c r="AA356" s="139" t="e">
        <f t="shared" si="88"/>
        <v>#N/A</v>
      </c>
      <c r="AB356" s="139" t="e">
        <f t="shared" si="89"/>
        <v>#N/A</v>
      </c>
      <c r="AC356" s="140" t="e">
        <f t="shared" si="90"/>
        <v>#N/A</v>
      </c>
      <c r="AD356" s="140" t="e">
        <f t="shared" si="91"/>
        <v>#N/A</v>
      </c>
      <c r="AE356" s="140" t="e">
        <f t="shared" si="92"/>
        <v>#N/A</v>
      </c>
      <c r="AF356" s="141" t="e">
        <f t="shared" si="93"/>
        <v>#N/A</v>
      </c>
      <c r="AH356">
        <f t="shared" si="94"/>
        <v>0</v>
      </c>
      <c r="AI356">
        <f t="shared" si="95"/>
        <v>321</v>
      </c>
    </row>
    <row r="357" spans="1:35" ht="15.75" customHeight="1">
      <c r="A357" s="65" t="str">
        <f t="shared" si="72"/>
        <v/>
      </c>
      <c r="B357" s="65">
        <f t="shared" si="85"/>
        <v>322</v>
      </c>
      <c r="C357" s="68" t="str">
        <f t="shared" si="86"/>
        <v/>
      </c>
      <c r="D357" s="69"/>
      <c r="E357" s="82"/>
      <c r="F357" s="65" t="e">
        <f>VLOOKUP(E357,DUKB!$A$6:$R$658,3,FALSE)</f>
        <v>#N/A</v>
      </c>
      <c r="G357" s="65" t="e">
        <f>VLOOKUP(E357,DUKB!$A$6:$R$658,4,FALSE)</f>
        <v>#N/A</v>
      </c>
      <c r="H357" s="65" t="e">
        <f>VLOOKUP(E357,DUKB!$A$6:$R$658,6,FALSE)</f>
        <v>#N/A</v>
      </c>
      <c r="I357" s="65" t="e">
        <f>VLOOKUP(E357,DUKB!$A$6:$R$658,7,FALSE)</f>
        <v>#N/A</v>
      </c>
      <c r="J357" s="65" t="e">
        <f>VLOOKUP(E357,DUKB!$A$6:$R$658,8,FALSE)</f>
        <v>#N/A</v>
      </c>
      <c r="K357" s="65" t="e">
        <f>VLOOKUP(E357,DUKB!$A$6:$R$658,9,FALSE)</f>
        <v>#N/A</v>
      </c>
      <c r="L357" s="65" t="e">
        <f>VLOOKUP(E357,DUKB!$A$6:$R$658,10,FALSE)</f>
        <v>#N/A</v>
      </c>
      <c r="M357" s="65" t="e">
        <f>VLOOKUP(E357,DUKB!$A$6:$R$658,11,FALSE)</f>
        <v>#N/A</v>
      </c>
      <c r="N357" s="65" t="e">
        <f>VLOOKUP(E357,DUKB!$A$6:$R$658,12,FALSE)</f>
        <v>#N/A</v>
      </c>
      <c r="O357" s="85" t="e">
        <f>VLOOKUP(E357,DUKB!$A$6:$R$658,13,FALSE)</f>
        <v>#N/A</v>
      </c>
      <c r="P357" s="86" t="e">
        <f>VLOOKUP(E357,DUKB!$A$6:$R$658,14,FALSE)</f>
        <v>#N/A</v>
      </c>
      <c r="Q357" s="86" t="e">
        <f>VLOOKUP(E357,DUKB!$A$6:$R$658,15,FALSE)</f>
        <v>#N/A</v>
      </c>
      <c r="R357" s="86" t="e">
        <f>VLOOKUP(E357,DUKB!$A$6:$R$658,16,FALSE)</f>
        <v>#N/A</v>
      </c>
      <c r="S357" s="86" t="e">
        <f>VLOOKUP(E357,DUKB!$A$6:$R$658,17,FALSE)</f>
        <v>#N/A</v>
      </c>
      <c r="T357" s="86" t="e">
        <f>VLOOKUP(E357,DUKB!$A$6:$R$658,18,FALSE)</f>
        <v>#N/A</v>
      </c>
      <c r="U357" s="73" t="str">
        <f t="shared" si="74"/>
        <v/>
      </c>
      <c r="V357" s="69">
        <f t="shared" si="75"/>
        <v>0</v>
      </c>
      <c r="W357" s="138" t="e">
        <f>VLOOKUP(E357,DUKB!$A$6:$B$565,2,FALSE)</f>
        <v>#N/A</v>
      </c>
      <c r="X357" s="137" t="e">
        <f>VLOOKUP(E357,DUKB!$A$6:$T$560,19,FALSE)</f>
        <v>#N/A</v>
      </c>
      <c r="Y357" s="137"/>
      <c r="Z357" s="139">
        <f t="shared" si="87"/>
        <v>0</v>
      </c>
      <c r="AA357" s="139" t="e">
        <f t="shared" si="88"/>
        <v>#N/A</v>
      </c>
      <c r="AB357" s="139" t="e">
        <f t="shared" si="89"/>
        <v>#N/A</v>
      </c>
      <c r="AC357" s="140" t="e">
        <f t="shared" si="90"/>
        <v>#N/A</v>
      </c>
      <c r="AD357" s="140" t="e">
        <f t="shared" si="91"/>
        <v>#N/A</v>
      </c>
      <c r="AE357" s="140" t="e">
        <f t="shared" si="92"/>
        <v>#N/A</v>
      </c>
      <c r="AF357" s="141" t="e">
        <f t="shared" si="93"/>
        <v>#N/A</v>
      </c>
      <c r="AH357">
        <f t="shared" si="94"/>
        <v>0</v>
      </c>
      <c r="AI357">
        <f t="shared" si="95"/>
        <v>322</v>
      </c>
    </row>
    <row r="358" spans="1:35" ht="15.75" customHeight="1">
      <c r="A358" s="65" t="str">
        <f t="shared" si="72"/>
        <v/>
      </c>
      <c r="B358" s="65">
        <f t="shared" si="85"/>
        <v>323</v>
      </c>
      <c r="C358" s="68" t="str">
        <f t="shared" si="86"/>
        <v/>
      </c>
      <c r="D358" s="69"/>
      <c r="E358" s="82"/>
      <c r="F358" s="65" t="e">
        <f>VLOOKUP(E358,DUKB!$A$6:$R$658,3,FALSE)</f>
        <v>#N/A</v>
      </c>
      <c r="G358" s="65" t="e">
        <f>VLOOKUP(E358,DUKB!$A$6:$R$658,4,FALSE)</f>
        <v>#N/A</v>
      </c>
      <c r="H358" s="65" t="e">
        <f>VLOOKUP(E358,DUKB!$A$6:$R$658,6,FALSE)</f>
        <v>#N/A</v>
      </c>
      <c r="I358" s="65" t="e">
        <f>VLOOKUP(E358,DUKB!$A$6:$R$658,7,FALSE)</f>
        <v>#N/A</v>
      </c>
      <c r="J358" s="65" t="e">
        <f>VLOOKUP(E358,DUKB!$A$6:$R$658,8,FALSE)</f>
        <v>#N/A</v>
      </c>
      <c r="K358" s="65" t="e">
        <f>VLOOKUP(E358,DUKB!$A$6:$R$658,9,FALSE)</f>
        <v>#N/A</v>
      </c>
      <c r="L358" s="65" t="e">
        <f>VLOOKUP(E358,DUKB!$A$6:$R$658,10,FALSE)</f>
        <v>#N/A</v>
      </c>
      <c r="M358" s="65" t="e">
        <f>VLOOKUP(E358,DUKB!$A$6:$R$658,11,FALSE)</f>
        <v>#N/A</v>
      </c>
      <c r="N358" s="65" t="e">
        <f>VLOOKUP(E358,DUKB!$A$6:$R$658,12,FALSE)</f>
        <v>#N/A</v>
      </c>
      <c r="O358" s="85" t="e">
        <f>VLOOKUP(E358,DUKB!$A$6:$R$658,13,FALSE)</f>
        <v>#N/A</v>
      </c>
      <c r="P358" s="86" t="e">
        <f>VLOOKUP(E358,DUKB!$A$6:$R$658,14,FALSE)</f>
        <v>#N/A</v>
      </c>
      <c r="Q358" s="86" t="e">
        <f>VLOOKUP(E358,DUKB!$A$6:$R$658,15,FALSE)</f>
        <v>#N/A</v>
      </c>
      <c r="R358" s="86" t="e">
        <f>VLOOKUP(E358,DUKB!$A$6:$R$658,16,FALSE)</f>
        <v>#N/A</v>
      </c>
      <c r="S358" s="86" t="e">
        <f>VLOOKUP(E358,DUKB!$A$6:$R$658,17,FALSE)</f>
        <v>#N/A</v>
      </c>
      <c r="T358" s="86" t="e">
        <f>VLOOKUP(E358,DUKB!$A$6:$R$658,18,FALSE)</f>
        <v>#N/A</v>
      </c>
      <c r="U358" s="73" t="str">
        <f t="shared" si="74"/>
        <v/>
      </c>
      <c r="V358" s="69">
        <f t="shared" si="75"/>
        <v>0</v>
      </c>
      <c r="W358" s="138" t="e">
        <f>VLOOKUP(E358,DUKB!$A$6:$B$565,2,FALSE)</f>
        <v>#N/A</v>
      </c>
      <c r="X358" s="137" t="e">
        <f>VLOOKUP(E358,DUKB!$A$6:$T$560,19,FALSE)</f>
        <v>#N/A</v>
      </c>
      <c r="Y358" s="137"/>
      <c r="Z358" s="139">
        <f t="shared" si="87"/>
        <v>0</v>
      </c>
      <c r="AA358" s="139" t="e">
        <f t="shared" si="88"/>
        <v>#N/A</v>
      </c>
      <c r="AB358" s="139" t="e">
        <f t="shared" si="89"/>
        <v>#N/A</v>
      </c>
      <c r="AC358" s="140" t="e">
        <f t="shared" si="90"/>
        <v>#N/A</v>
      </c>
      <c r="AD358" s="140" t="e">
        <f t="shared" si="91"/>
        <v>#N/A</v>
      </c>
      <c r="AE358" s="140" t="e">
        <f t="shared" si="92"/>
        <v>#N/A</v>
      </c>
      <c r="AF358" s="141" t="e">
        <f t="shared" si="93"/>
        <v>#N/A</v>
      </c>
      <c r="AH358">
        <f t="shared" si="94"/>
        <v>0</v>
      </c>
      <c r="AI358">
        <f t="shared" si="95"/>
        <v>323</v>
      </c>
    </row>
    <row r="359" spans="1:35" ht="15.75" customHeight="1">
      <c r="A359" s="65" t="str">
        <f t="shared" si="72"/>
        <v/>
      </c>
      <c r="B359" s="65">
        <f t="shared" si="85"/>
        <v>324</v>
      </c>
      <c r="C359" s="68" t="str">
        <f t="shared" si="86"/>
        <v/>
      </c>
      <c r="D359" s="69"/>
      <c r="E359" s="82"/>
      <c r="F359" s="65" t="e">
        <f>VLOOKUP(E359,DUKB!$A$6:$R$658,3,FALSE)</f>
        <v>#N/A</v>
      </c>
      <c r="G359" s="65" t="e">
        <f>VLOOKUP(E359,DUKB!$A$6:$R$658,4,FALSE)</f>
        <v>#N/A</v>
      </c>
      <c r="H359" s="65" t="e">
        <f>VLOOKUP(E359,DUKB!$A$6:$R$658,6,FALSE)</f>
        <v>#N/A</v>
      </c>
      <c r="I359" s="65" t="e">
        <f>VLOOKUP(E359,DUKB!$A$6:$R$658,7,FALSE)</f>
        <v>#N/A</v>
      </c>
      <c r="J359" s="65" t="e">
        <f>VLOOKUP(E359,DUKB!$A$6:$R$658,8,FALSE)</f>
        <v>#N/A</v>
      </c>
      <c r="K359" s="65" t="e">
        <f>VLOOKUP(E359,DUKB!$A$6:$R$658,9,FALSE)</f>
        <v>#N/A</v>
      </c>
      <c r="L359" s="65" t="e">
        <f>VLOOKUP(E359,DUKB!$A$6:$R$658,10,FALSE)</f>
        <v>#N/A</v>
      </c>
      <c r="M359" s="65" t="e">
        <f>VLOOKUP(E359,DUKB!$A$6:$R$658,11,FALSE)</f>
        <v>#N/A</v>
      </c>
      <c r="N359" s="65" t="e">
        <f>VLOOKUP(E359,DUKB!$A$6:$R$658,12,FALSE)</f>
        <v>#N/A</v>
      </c>
      <c r="O359" s="85" t="e">
        <f>VLOOKUP(E359,DUKB!$A$6:$R$658,13,FALSE)</f>
        <v>#N/A</v>
      </c>
      <c r="P359" s="86" t="e">
        <f>VLOOKUP(E359,DUKB!$A$6:$R$658,14,FALSE)</f>
        <v>#N/A</v>
      </c>
      <c r="Q359" s="86" t="e">
        <f>VLOOKUP(E359,DUKB!$A$6:$R$658,15,FALSE)</f>
        <v>#N/A</v>
      </c>
      <c r="R359" s="86" t="e">
        <f>VLOOKUP(E359,DUKB!$A$6:$R$658,16,FALSE)</f>
        <v>#N/A</v>
      </c>
      <c r="S359" s="86" t="e">
        <f>VLOOKUP(E359,DUKB!$A$6:$R$658,17,FALSE)</f>
        <v>#N/A</v>
      </c>
      <c r="T359" s="86" t="e">
        <f>VLOOKUP(E359,DUKB!$A$6:$R$658,18,FALSE)</f>
        <v>#N/A</v>
      </c>
      <c r="U359" s="73" t="str">
        <f t="shared" si="74"/>
        <v/>
      </c>
      <c r="V359" s="69">
        <f t="shared" si="75"/>
        <v>0</v>
      </c>
      <c r="W359" s="138" t="e">
        <f>VLOOKUP(E359,DUKB!$A$6:$B$565,2,FALSE)</f>
        <v>#N/A</v>
      </c>
      <c r="X359" s="137" t="e">
        <f>VLOOKUP(E359,DUKB!$A$6:$T$560,19,FALSE)</f>
        <v>#N/A</v>
      </c>
      <c r="Y359" s="137"/>
      <c r="Z359" s="139">
        <f t="shared" si="87"/>
        <v>0</v>
      </c>
      <c r="AA359" s="139" t="e">
        <f t="shared" si="88"/>
        <v>#N/A</v>
      </c>
      <c r="AB359" s="139" t="e">
        <f t="shared" si="89"/>
        <v>#N/A</v>
      </c>
      <c r="AC359" s="140" t="e">
        <f t="shared" si="90"/>
        <v>#N/A</v>
      </c>
      <c r="AD359" s="140" t="e">
        <f t="shared" si="91"/>
        <v>#N/A</v>
      </c>
      <c r="AE359" s="140" t="e">
        <f t="shared" si="92"/>
        <v>#N/A</v>
      </c>
      <c r="AF359" s="141" t="e">
        <f t="shared" si="93"/>
        <v>#N/A</v>
      </c>
      <c r="AH359">
        <f t="shared" si="94"/>
        <v>0</v>
      </c>
      <c r="AI359">
        <f t="shared" si="95"/>
        <v>324</v>
      </c>
    </row>
    <row r="360" spans="1:35" ht="15.75" customHeight="1">
      <c r="A360" s="65" t="str">
        <f t="shared" si="72"/>
        <v/>
      </c>
      <c r="B360" s="65">
        <f t="shared" si="85"/>
        <v>325</v>
      </c>
      <c r="C360" s="68" t="str">
        <f t="shared" si="86"/>
        <v/>
      </c>
      <c r="D360" s="69"/>
      <c r="E360" s="82"/>
      <c r="F360" s="65" t="e">
        <f>VLOOKUP(E360,DUKB!$A$6:$R$658,3,FALSE)</f>
        <v>#N/A</v>
      </c>
      <c r="G360" s="65" t="e">
        <f>VLOOKUP(E360,DUKB!$A$6:$R$658,4,FALSE)</f>
        <v>#N/A</v>
      </c>
      <c r="H360" s="65" t="e">
        <f>VLOOKUP(E360,DUKB!$A$6:$R$658,6,FALSE)</f>
        <v>#N/A</v>
      </c>
      <c r="I360" s="65" t="e">
        <f>VLOOKUP(E360,DUKB!$A$6:$R$658,7,FALSE)</f>
        <v>#N/A</v>
      </c>
      <c r="J360" s="65" t="e">
        <f>VLOOKUP(E360,DUKB!$A$6:$R$658,8,FALSE)</f>
        <v>#N/A</v>
      </c>
      <c r="K360" s="65" t="e">
        <f>VLOOKUP(E360,DUKB!$A$6:$R$658,9,FALSE)</f>
        <v>#N/A</v>
      </c>
      <c r="L360" s="65" t="e">
        <f>VLOOKUP(E360,DUKB!$A$6:$R$658,10,FALSE)</f>
        <v>#N/A</v>
      </c>
      <c r="M360" s="65" t="e">
        <f>VLOOKUP(E360,DUKB!$A$6:$R$658,11,FALSE)</f>
        <v>#N/A</v>
      </c>
      <c r="N360" s="65" t="e">
        <f>VLOOKUP(E360,DUKB!$A$6:$R$658,12,FALSE)</f>
        <v>#N/A</v>
      </c>
      <c r="O360" s="85" t="e">
        <f>VLOOKUP(E360,DUKB!$A$6:$R$658,13,FALSE)</f>
        <v>#N/A</v>
      </c>
      <c r="P360" s="86" t="e">
        <f>VLOOKUP(E360,DUKB!$A$6:$R$658,14,FALSE)</f>
        <v>#N/A</v>
      </c>
      <c r="Q360" s="86" t="e">
        <f>VLOOKUP(E360,DUKB!$A$6:$R$658,15,FALSE)</f>
        <v>#N/A</v>
      </c>
      <c r="R360" s="86" t="e">
        <f>VLOOKUP(E360,DUKB!$A$6:$R$658,16,FALSE)</f>
        <v>#N/A</v>
      </c>
      <c r="S360" s="86" t="e">
        <f>VLOOKUP(E360,DUKB!$A$6:$R$658,17,FALSE)</f>
        <v>#N/A</v>
      </c>
      <c r="T360" s="86" t="e">
        <f>VLOOKUP(E360,DUKB!$A$6:$R$658,18,FALSE)</f>
        <v>#N/A</v>
      </c>
      <c r="U360" s="73" t="str">
        <f t="shared" si="74"/>
        <v/>
      </c>
      <c r="V360" s="69">
        <f t="shared" si="75"/>
        <v>0</v>
      </c>
      <c r="W360" s="138" t="e">
        <f>VLOOKUP(E360,DUKB!$A$6:$B$565,2,FALSE)</f>
        <v>#N/A</v>
      </c>
      <c r="X360" s="137" t="e">
        <f>VLOOKUP(E360,DUKB!$A$6:$T$560,19,FALSE)</f>
        <v>#N/A</v>
      </c>
      <c r="Y360" s="137"/>
      <c r="Z360" s="139">
        <f t="shared" si="87"/>
        <v>0</v>
      </c>
      <c r="AA360" s="139" t="e">
        <f t="shared" si="88"/>
        <v>#N/A</v>
      </c>
      <c r="AB360" s="139" t="e">
        <f t="shared" si="89"/>
        <v>#N/A</v>
      </c>
      <c r="AC360" s="140" t="e">
        <f t="shared" si="90"/>
        <v>#N/A</v>
      </c>
      <c r="AD360" s="140" t="e">
        <f t="shared" si="91"/>
        <v>#N/A</v>
      </c>
      <c r="AE360" s="140" t="e">
        <f t="shared" si="92"/>
        <v>#N/A</v>
      </c>
      <c r="AF360" s="141" t="e">
        <f t="shared" si="93"/>
        <v>#N/A</v>
      </c>
      <c r="AH360">
        <f t="shared" si="94"/>
        <v>0</v>
      </c>
      <c r="AI360">
        <f t="shared" si="95"/>
        <v>325</v>
      </c>
    </row>
    <row r="361" spans="1:35" ht="15.75" customHeight="1">
      <c r="A361" s="65" t="str">
        <f t="shared" si="72"/>
        <v/>
      </c>
      <c r="B361" s="65">
        <f t="shared" si="85"/>
        <v>326</v>
      </c>
      <c r="C361" s="68" t="str">
        <f t="shared" si="86"/>
        <v/>
      </c>
      <c r="D361" s="69"/>
      <c r="E361" s="82"/>
      <c r="F361" s="65" t="e">
        <f>VLOOKUP(E361,DUKB!$A$6:$R$658,3,FALSE)</f>
        <v>#N/A</v>
      </c>
      <c r="G361" s="65" t="e">
        <f>VLOOKUP(E361,DUKB!$A$6:$R$658,4,FALSE)</f>
        <v>#N/A</v>
      </c>
      <c r="H361" s="65" t="e">
        <f>VLOOKUP(E361,DUKB!$A$6:$R$658,6,FALSE)</f>
        <v>#N/A</v>
      </c>
      <c r="I361" s="65" t="e">
        <f>VLOOKUP(E361,DUKB!$A$6:$R$658,7,FALSE)</f>
        <v>#N/A</v>
      </c>
      <c r="J361" s="65" t="e">
        <f>VLOOKUP(E361,DUKB!$A$6:$R$658,8,FALSE)</f>
        <v>#N/A</v>
      </c>
      <c r="K361" s="65" t="e">
        <f>VLOOKUP(E361,DUKB!$A$6:$R$658,9,FALSE)</f>
        <v>#N/A</v>
      </c>
      <c r="L361" s="65" t="e">
        <f>VLOOKUP(E361,DUKB!$A$6:$R$658,10,FALSE)</f>
        <v>#N/A</v>
      </c>
      <c r="M361" s="65" t="e">
        <f>VLOOKUP(E361,DUKB!$A$6:$R$658,11,FALSE)</f>
        <v>#N/A</v>
      </c>
      <c r="N361" s="65" t="e">
        <f>VLOOKUP(E361,DUKB!$A$6:$R$658,12,FALSE)</f>
        <v>#N/A</v>
      </c>
      <c r="O361" s="85" t="e">
        <f>VLOOKUP(E361,DUKB!$A$6:$R$658,13,FALSE)</f>
        <v>#N/A</v>
      </c>
      <c r="P361" s="86" t="e">
        <f>VLOOKUP(E361,DUKB!$A$6:$R$658,14,FALSE)</f>
        <v>#N/A</v>
      </c>
      <c r="Q361" s="86" t="e">
        <f>VLOOKUP(E361,DUKB!$A$6:$R$658,15,FALSE)</f>
        <v>#N/A</v>
      </c>
      <c r="R361" s="86" t="e">
        <f>VLOOKUP(E361,DUKB!$A$6:$R$658,16,FALSE)</f>
        <v>#N/A</v>
      </c>
      <c r="S361" s="86" t="e">
        <f>VLOOKUP(E361,DUKB!$A$6:$R$658,17,FALSE)</f>
        <v>#N/A</v>
      </c>
      <c r="T361" s="86" t="e">
        <f>VLOOKUP(E361,DUKB!$A$6:$R$658,18,FALSE)</f>
        <v>#N/A</v>
      </c>
      <c r="U361" s="73" t="str">
        <f t="shared" si="74"/>
        <v/>
      </c>
      <c r="V361" s="69">
        <f t="shared" si="75"/>
        <v>0</v>
      </c>
      <c r="W361" s="138" t="e">
        <f>VLOOKUP(E361,DUKB!$A$6:$B$565,2,FALSE)</f>
        <v>#N/A</v>
      </c>
      <c r="X361" s="137" t="e">
        <f>VLOOKUP(E361,DUKB!$A$6:$T$560,19,FALSE)</f>
        <v>#N/A</v>
      </c>
      <c r="Y361" s="137"/>
      <c r="Z361" s="139">
        <f t="shared" si="87"/>
        <v>0</v>
      </c>
      <c r="AA361" s="139" t="e">
        <f t="shared" si="88"/>
        <v>#N/A</v>
      </c>
      <c r="AB361" s="139" t="e">
        <f t="shared" si="89"/>
        <v>#N/A</v>
      </c>
      <c r="AC361" s="140" t="e">
        <f t="shared" si="90"/>
        <v>#N/A</v>
      </c>
      <c r="AD361" s="140" t="e">
        <f t="shared" si="91"/>
        <v>#N/A</v>
      </c>
      <c r="AE361" s="140" t="e">
        <f t="shared" si="92"/>
        <v>#N/A</v>
      </c>
      <c r="AF361" s="141" t="e">
        <f t="shared" si="93"/>
        <v>#N/A</v>
      </c>
      <c r="AH361">
        <f t="shared" si="94"/>
        <v>0</v>
      </c>
      <c r="AI361">
        <f t="shared" si="95"/>
        <v>326</v>
      </c>
    </row>
    <row r="362" spans="1:35" ht="15.75" customHeight="1">
      <c r="A362" s="65" t="str">
        <f t="shared" si="72"/>
        <v/>
      </c>
      <c r="B362" s="65">
        <f t="shared" si="85"/>
        <v>327</v>
      </c>
      <c r="C362" s="68" t="str">
        <f t="shared" si="86"/>
        <v/>
      </c>
      <c r="D362" s="69"/>
      <c r="E362" s="82"/>
      <c r="F362" s="65" t="e">
        <f>VLOOKUP(E362,DUKB!$A$6:$R$658,3,FALSE)</f>
        <v>#N/A</v>
      </c>
      <c r="G362" s="65" t="e">
        <f>VLOOKUP(E362,DUKB!$A$6:$R$658,4,FALSE)</f>
        <v>#N/A</v>
      </c>
      <c r="H362" s="65" t="e">
        <f>VLOOKUP(E362,DUKB!$A$6:$R$658,6,FALSE)</f>
        <v>#N/A</v>
      </c>
      <c r="I362" s="65" t="e">
        <f>VLOOKUP(E362,DUKB!$A$6:$R$658,7,FALSE)</f>
        <v>#N/A</v>
      </c>
      <c r="J362" s="65" t="e">
        <f>VLOOKUP(E362,DUKB!$A$6:$R$658,8,FALSE)</f>
        <v>#N/A</v>
      </c>
      <c r="K362" s="65" t="e">
        <f>VLOOKUP(E362,DUKB!$A$6:$R$658,9,FALSE)</f>
        <v>#N/A</v>
      </c>
      <c r="L362" s="65" t="e">
        <f>VLOOKUP(E362,DUKB!$A$6:$R$658,10,FALSE)</f>
        <v>#N/A</v>
      </c>
      <c r="M362" s="65" t="e">
        <f>VLOOKUP(E362,DUKB!$A$6:$R$658,11,FALSE)</f>
        <v>#N/A</v>
      </c>
      <c r="N362" s="65" t="e">
        <f>VLOOKUP(E362,DUKB!$A$6:$R$658,12,FALSE)</f>
        <v>#N/A</v>
      </c>
      <c r="O362" s="85" t="e">
        <f>VLOOKUP(E362,DUKB!$A$6:$R$658,13,FALSE)</f>
        <v>#N/A</v>
      </c>
      <c r="P362" s="86" t="e">
        <f>VLOOKUP(E362,DUKB!$A$6:$R$658,14,FALSE)</f>
        <v>#N/A</v>
      </c>
      <c r="Q362" s="86" t="e">
        <f>VLOOKUP(E362,DUKB!$A$6:$R$658,15,FALSE)</f>
        <v>#N/A</v>
      </c>
      <c r="R362" s="86" t="e">
        <f>VLOOKUP(E362,DUKB!$A$6:$R$658,16,FALSE)</f>
        <v>#N/A</v>
      </c>
      <c r="S362" s="86" t="e">
        <f>VLOOKUP(E362,DUKB!$A$6:$R$658,17,FALSE)</f>
        <v>#N/A</v>
      </c>
      <c r="T362" s="86" t="e">
        <f>VLOOKUP(E362,DUKB!$A$6:$R$658,18,FALSE)</f>
        <v>#N/A</v>
      </c>
      <c r="U362" s="73" t="str">
        <f t="shared" si="74"/>
        <v/>
      </c>
      <c r="V362" s="69">
        <f t="shared" si="75"/>
        <v>0</v>
      </c>
      <c r="W362" s="138" t="e">
        <f>VLOOKUP(E362,DUKB!$A$6:$B$565,2,FALSE)</f>
        <v>#N/A</v>
      </c>
      <c r="X362" s="137" t="e">
        <f>VLOOKUP(E362,DUKB!$A$6:$T$560,19,FALSE)</f>
        <v>#N/A</v>
      </c>
      <c r="Y362" s="137"/>
      <c r="Z362" s="139">
        <f t="shared" si="87"/>
        <v>0</v>
      </c>
      <c r="AA362" s="139" t="e">
        <f t="shared" si="88"/>
        <v>#N/A</v>
      </c>
      <c r="AB362" s="139" t="e">
        <f t="shared" si="89"/>
        <v>#N/A</v>
      </c>
      <c r="AC362" s="140" t="e">
        <f t="shared" si="90"/>
        <v>#N/A</v>
      </c>
      <c r="AD362" s="140" t="e">
        <f t="shared" si="91"/>
        <v>#N/A</v>
      </c>
      <c r="AE362" s="140" t="e">
        <f t="shared" si="92"/>
        <v>#N/A</v>
      </c>
      <c r="AF362" s="141" t="e">
        <f t="shared" si="93"/>
        <v>#N/A</v>
      </c>
      <c r="AH362">
        <f t="shared" si="94"/>
        <v>0</v>
      </c>
      <c r="AI362">
        <f t="shared" si="95"/>
        <v>327</v>
      </c>
    </row>
    <row r="363" spans="1:35" ht="15.75" customHeight="1">
      <c r="A363" s="65" t="str">
        <f t="shared" si="72"/>
        <v/>
      </c>
      <c r="B363" s="65">
        <f t="shared" si="85"/>
        <v>328</v>
      </c>
      <c r="C363" s="68" t="str">
        <f t="shared" si="86"/>
        <v/>
      </c>
      <c r="D363" s="69"/>
      <c r="E363" s="82"/>
      <c r="F363" s="65" t="e">
        <f>VLOOKUP(E363,DUKB!$A$6:$R$658,3,FALSE)</f>
        <v>#N/A</v>
      </c>
      <c r="G363" s="65" t="e">
        <f>VLOOKUP(E363,DUKB!$A$6:$R$658,4,FALSE)</f>
        <v>#N/A</v>
      </c>
      <c r="H363" s="65" t="e">
        <f>VLOOKUP(E363,DUKB!$A$6:$R$658,6,FALSE)</f>
        <v>#N/A</v>
      </c>
      <c r="I363" s="65" t="e">
        <f>VLOOKUP(E363,DUKB!$A$6:$R$658,7,FALSE)</f>
        <v>#N/A</v>
      </c>
      <c r="J363" s="65" t="e">
        <f>VLOOKUP(E363,DUKB!$A$6:$R$658,8,FALSE)</f>
        <v>#N/A</v>
      </c>
      <c r="K363" s="65" t="e">
        <f>VLOOKUP(E363,DUKB!$A$6:$R$658,9,FALSE)</f>
        <v>#N/A</v>
      </c>
      <c r="L363" s="65" t="e">
        <f>VLOOKUP(E363,DUKB!$A$6:$R$658,10,FALSE)</f>
        <v>#N/A</v>
      </c>
      <c r="M363" s="65" t="e">
        <f>VLOOKUP(E363,DUKB!$A$6:$R$658,11,FALSE)</f>
        <v>#N/A</v>
      </c>
      <c r="N363" s="65" t="e">
        <f>VLOOKUP(E363,DUKB!$A$6:$R$658,12,FALSE)</f>
        <v>#N/A</v>
      </c>
      <c r="O363" s="85" t="e">
        <f>VLOOKUP(E363,DUKB!$A$6:$R$658,13,FALSE)</f>
        <v>#N/A</v>
      </c>
      <c r="P363" s="86" t="e">
        <f>VLOOKUP(E363,DUKB!$A$6:$R$658,14,FALSE)</f>
        <v>#N/A</v>
      </c>
      <c r="Q363" s="86" t="e">
        <f>VLOOKUP(E363,DUKB!$A$6:$R$658,15,FALSE)</f>
        <v>#N/A</v>
      </c>
      <c r="R363" s="86" t="e">
        <f>VLOOKUP(E363,DUKB!$A$6:$R$658,16,FALSE)</f>
        <v>#N/A</v>
      </c>
      <c r="S363" s="86" t="e">
        <f>VLOOKUP(E363,DUKB!$A$6:$R$658,17,FALSE)</f>
        <v>#N/A</v>
      </c>
      <c r="T363" s="86" t="e">
        <f>VLOOKUP(E363,DUKB!$A$6:$R$658,18,FALSE)</f>
        <v>#N/A</v>
      </c>
      <c r="U363" s="73" t="str">
        <f t="shared" si="74"/>
        <v/>
      </c>
      <c r="V363" s="69">
        <f t="shared" si="75"/>
        <v>0</v>
      </c>
      <c r="W363" s="138" t="e">
        <f>VLOOKUP(E363,DUKB!$A$6:$B$565,2,FALSE)</f>
        <v>#N/A</v>
      </c>
      <c r="X363" s="137" t="e">
        <f>VLOOKUP(E363,DUKB!$A$6:$T$560,19,FALSE)</f>
        <v>#N/A</v>
      </c>
      <c r="Y363" s="137"/>
      <c r="Z363" s="139">
        <f t="shared" si="87"/>
        <v>0</v>
      </c>
      <c r="AA363" s="139" t="e">
        <f t="shared" si="88"/>
        <v>#N/A</v>
      </c>
      <c r="AB363" s="139" t="e">
        <f t="shared" si="89"/>
        <v>#N/A</v>
      </c>
      <c r="AC363" s="140" t="e">
        <f t="shared" si="90"/>
        <v>#N/A</v>
      </c>
      <c r="AD363" s="140" t="e">
        <f t="shared" si="91"/>
        <v>#N/A</v>
      </c>
      <c r="AE363" s="140" t="e">
        <f t="shared" si="92"/>
        <v>#N/A</v>
      </c>
      <c r="AF363" s="141" t="e">
        <f t="shared" si="93"/>
        <v>#N/A</v>
      </c>
      <c r="AH363">
        <f t="shared" si="94"/>
        <v>0</v>
      </c>
      <c r="AI363">
        <f t="shared" si="95"/>
        <v>328</v>
      </c>
    </row>
    <row r="364" spans="1:35" ht="15.75" customHeight="1">
      <c r="A364" s="65" t="str">
        <f t="shared" si="72"/>
        <v/>
      </c>
      <c r="B364" s="65">
        <f t="shared" si="85"/>
        <v>329</v>
      </c>
      <c r="C364" s="68" t="str">
        <f t="shared" si="86"/>
        <v/>
      </c>
      <c r="D364" s="69"/>
      <c r="E364" s="82"/>
      <c r="F364" s="65" t="e">
        <f>VLOOKUP(E364,DUKB!$A$6:$R$658,3,FALSE)</f>
        <v>#N/A</v>
      </c>
      <c r="G364" s="65" t="e">
        <f>VLOOKUP(E364,DUKB!$A$6:$R$658,4,FALSE)</f>
        <v>#N/A</v>
      </c>
      <c r="H364" s="65" t="e">
        <f>VLOOKUP(E364,DUKB!$A$6:$R$658,6,FALSE)</f>
        <v>#N/A</v>
      </c>
      <c r="I364" s="65" t="e">
        <f>VLOOKUP(E364,DUKB!$A$6:$R$658,7,FALSE)</f>
        <v>#N/A</v>
      </c>
      <c r="J364" s="65" t="e">
        <f>VLOOKUP(E364,DUKB!$A$6:$R$658,8,FALSE)</f>
        <v>#N/A</v>
      </c>
      <c r="K364" s="65" t="e">
        <f>VLOOKUP(E364,DUKB!$A$6:$R$658,9,FALSE)</f>
        <v>#N/A</v>
      </c>
      <c r="L364" s="65" t="e">
        <f>VLOOKUP(E364,DUKB!$A$6:$R$658,10,FALSE)</f>
        <v>#N/A</v>
      </c>
      <c r="M364" s="65" t="e">
        <f>VLOOKUP(E364,DUKB!$A$6:$R$658,11,FALSE)</f>
        <v>#N/A</v>
      </c>
      <c r="N364" s="65" t="e">
        <f>VLOOKUP(E364,DUKB!$A$6:$R$658,12,FALSE)</f>
        <v>#N/A</v>
      </c>
      <c r="O364" s="85" t="e">
        <f>VLOOKUP(E364,DUKB!$A$6:$R$658,13,FALSE)</f>
        <v>#N/A</v>
      </c>
      <c r="P364" s="86" t="e">
        <f>VLOOKUP(E364,DUKB!$A$6:$R$658,14,FALSE)</f>
        <v>#N/A</v>
      </c>
      <c r="Q364" s="86" t="e">
        <f>VLOOKUP(E364,DUKB!$A$6:$R$658,15,FALSE)</f>
        <v>#N/A</v>
      </c>
      <c r="R364" s="86" t="e">
        <f>VLOOKUP(E364,DUKB!$A$6:$R$658,16,FALSE)</f>
        <v>#N/A</v>
      </c>
      <c r="S364" s="86" t="e">
        <f>VLOOKUP(E364,DUKB!$A$6:$R$658,17,FALSE)</f>
        <v>#N/A</v>
      </c>
      <c r="T364" s="86" t="e">
        <f>VLOOKUP(E364,DUKB!$A$6:$R$658,18,FALSE)</f>
        <v>#N/A</v>
      </c>
      <c r="U364" s="73" t="str">
        <f t="shared" si="74"/>
        <v/>
      </c>
      <c r="V364" s="69">
        <f t="shared" si="75"/>
        <v>0</v>
      </c>
      <c r="W364" s="138" t="e">
        <f>VLOOKUP(E364,DUKB!$A$6:$B$565,2,FALSE)</f>
        <v>#N/A</v>
      </c>
      <c r="X364" s="137" t="e">
        <f>VLOOKUP(E364,DUKB!$A$6:$T$560,19,FALSE)</f>
        <v>#N/A</v>
      </c>
      <c r="Y364" s="137"/>
      <c r="Z364" s="139">
        <f t="shared" si="87"/>
        <v>0</v>
      </c>
      <c r="AA364" s="139" t="e">
        <f t="shared" si="88"/>
        <v>#N/A</v>
      </c>
      <c r="AB364" s="139" t="e">
        <f t="shared" si="89"/>
        <v>#N/A</v>
      </c>
      <c r="AC364" s="140" t="e">
        <f t="shared" si="90"/>
        <v>#N/A</v>
      </c>
      <c r="AD364" s="140" t="e">
        <f t="shared" si="91"/>
        <v>#N/A</v>
      </c>
      <c r="AE364" s="140" t="e">
        <f t="shared" si="92"/>
        <v>#N/A</v>
      </c>
      <c r="AF364" s="141" t="e">
        <f t="shared" si="93"/>
        <v>#N/A</v>
      </c>
      <c r="AH364">
        <f t="shared" si="94"/>
        <v>0</v>
      </c>
      <c r="AI364">
        <f t="shared" si="95"/>
        <v>329</v>
      </c>
    </row>
    <row r="365" spans="1:35" ht="15.75" customHeight="1">
      <c r="A365" s="65" t="str">
        <f t="shared" si="72"/>
        <v/>
      </c>
      <c r="B365" s="65">
        <f t="shared" si="85"/>
        <v>330</v>
      </c>
      <c r="C365" s="68" t="str">
        <f t="shared" si="86"/>
        <v/>
      </c>
      <c r="D365" s="69"/>
      <c r="E365" s="82"/>
      <c r="F365" s="65" t="e">
        <f>VLOOKUP(E365,DUKB!$A$6:$R$658,3,FALSE)</f>
        <v>#N/A</v>
      </c>
      <c r="G365" s="65" t="e">
        <f>VLOOKUP(E365,DUKB!$A$6:$R$658,4,FALSE)</f>
        <v>#N/A</v>
      </c>
      <c r="H365" s="65" t="e">
        <f>VLOOKUP(E365,DUKB!$A$6:$R$658,6,FALSE)</f>
        <v>#N/A</v>
      </c>
      <c r="I365" s="65" t="e">
        <f>VLOOKUP(E365,DUKB!$A$6:$R$658,7,FALSE)</f>
        <v>#N/A</v>
      </c>
      <c r="J365" s="65" t="e">
        <f>VLOOKUP(E365,DUKB!$A$6:$R$658,8,FALSE)</f>
        <v>#N/A</v>
      </c>
      <c r="K365" s="65" t="e">
        <f>VLOOKUP(E365,DUKB!$A$6:$R$658,9,FALSE)</f>
        <v>#N/A</v>
      </c>
      <c r="L365" s="65" t="e">
        <f>VLOOKUP(E365,DUKB!$A$6:$R$658,10,FALSE)</f>
        <v>#N/A</v>
      </c>
      <c r="M365" s="65" t="e">
        <f>VLOOKUP(E365,DUKB!$A$6:$R$658,11,FALSE)</f>
        <v>#N/A</v>
      </c>
      <c r="N365" s="65" t="e">
        <f>VLOOKUP(E365,DUKB!$A$6:$R$658,12,FALSE)</f>
        <v>#N/A</v>
      </c>
      <c r="O365" s="85" t="e">
        <f>VLOOKUP(E365,DUKB!$A$6:$R$658,13,FALSE)</f>
        <v>#N/A</v>
      </c>
      <c r="P365" s="86" t="e">
        <f>VLOOKUP(E365,DUKB!$A$6:$R$658,14,FALSE)</f>
        <v>#N/A</v>
      </c>
      <c r="Q365" s="86" t="e">
        <f>VLOOKUP(E365,DUKB!$A$6:$R$658,15,FALSE)</f>
        <v>#N/A</v>
      </c>
      <c r="R365" s="86" t="e">
        <f>VLOOKUP(E365,DUKB!$A$6:$R$658,16,FALSE)</f>
        <v>#N/A</v>
      </c>
      <c r="S365" s="86" t="e">
        <f>VLOOKUP(E365,DUKB!$A$6:$R$658,17,FALSE)</f>
        <v>#N/A</v>
      </c>
      <c r="T365" s="86" t="e">
        <f>VLOOKUP(E365,DUKB!$A$6:$R$658,18,FALSE)</f>
        <v>#N/A</v>
      </c>
      <c r="U365" s="73" t="str">
        <f t="shared" si="74"/>
        <v/>
      </c>
      <c r="V365" s="69">
        <f t="shared" si="75"/>
        <v>0</v>
      </c>
      <c r="W365" s="138" t="e">
        <f>VLOOKUP(E365,DUKB!$A$6:$B$565,2,FALSE)</f>
        <v>#N/A</v>
      </c>
      <c r="X365" s="137" t="e">
        <f>VLOOKUP(E365,DUKB!$A$6:$T$560,19,FALSE)</f>
        <v>#N/A</v>
      </c>
      <c r="Y365" s="137"/>
      <c r="Z365" s="139">
        <f t="shared" si="87"/>
        <v>0</v>
      </c>
      <c r="AA365" s="139" t="e">
        <f t="shared" si="88"/>
        <v>#N/A</v>
      </c>
      <c r="AB365" s="139" t="e">
        <f t="shared" si="89"/>
        <v>#N/A</v>
      </c>
      <c r="AC365" s="140" t="e">
        <f t="shared" si="90"/>
        <v>#N/A</v>
      </c>
      <c r="AD365" s="140" t="e">
        <f t="shared" si="91"/>
        <v>#N/A</v>
      </c>
      <c r="AE365" s="140" t="e">
        <f t="shared" si="92"/>
        <v>#N/A</v>
      </c>
      <c r="AF365" s="141" t="e">
        <f t="shared" si="93"/>
        <v>#N/A</v>
      </c>
      <c r="AH365">
        <f t="shared" si="94"/>
        <v>0</v>
      </c>
      <c r="AI365">
        <f t="shared" si="95"/>
        <v>330</v>
      </c>
    </row>
    <row r="366" spans="1:35" ht="15.75" customHeight="1">
      <c r="A366" s="65" t="str">
        <f t="shared" si="72"/>
        <v/>
      </c>
      <c r="B366" s="65">
        <f t="shared" si="85"/>
        <v>331</v>
      </c>
      <c r="C366" s="68" t="str">
        <f t="shared" si="86"/>
        <v/>
      </c>
      <c r="D366" s="69"/>
      <c r="E366" s="82"/>
      <c r="F366" s="65" t="e">
        <f>VLOOKUP(E366,DUKB!$A$6:$R$658,3,FALSE)</f>
        <v>#N/A</v>
      </c>
      <c r="G366" s="65" t="e">
        <f>VLOOKUP(E366,DUKB!$A$6:$R$658,4,FALSE)</f>
        <v>#N/A</v>
      </c>
      <c r="H366" s="65" t="e">
        <f>VLOOKUP(E366,DUKB!$A$6:$R$658,6,FALSE)</f>
        <v>#N/A</v>
      </c>
      <c r="I366" s="65" t="e">
        <f>VLOOKUP(E366,DUKB!$A$6:$R$658,7,FALSE)</f>
        <v>#N/A</v>
      </c>
      <c r="J366" s="65" t="e">
        <f>VLOOKUP(E366,DUKB!$A$6:$R$658,8,FALSE)</f>
        <v>#N/A</v>
      </c>
      <c r="K366" s="65" t="e">
        <f>VLOOKUP(E366,DUKB!$A$6:$R$658,9,FALSE)</f>
        <v>#N/A</v>
      </c>
      <c r="L366" s="65" t="e">
        <f>VLOOKUP(E366,DUKB!$A$6:$R$658,10,FALSE)</f>
        <v>#N/A</v>
      </c>
      <c r="M366" s="65" t="e">
        <f>VLOOKUP(E366,DUKB!$A$6:$R$658,11,FALSE)</f>
        <v>#N/A</v>
      </c>
      <c r="N366" s="65" t="e">
        <f>VLOOKUP(E366,DUKB!$A$6:$R$658,12,FALSE)</f>
        <v>#N/A</v>
      </c>
      <c r="O366" s="85" t="e">
        <f>VLOOKUP(E366,DUKB!$A$6:$R$658,13,FALSE)</f>
        <v>#N/A</v>
      </c>
      <c r="P366" s="86" t="e">
        <f>VLOOKUP(E366,DUKB!$A$6:$R$658,14,FALSE)</f>
        <v>#N/A</v>
      </c>
      <c r="Q366" s="86" t="e">
        <f>VLOOKUP(E366,DUKB!$A$6:$R$658,15,FALSE)</f>
        <v>#N/A</v>
      </c>
      <c r="R366" s="86" t="e">
        <f>VLOOKUP(E366,DUKB!$A$6:$R$658,16,FALSE)</f>
        <v>#N/A</v>
      </c>
      <c r="S366" s="86" t="e">
        <f>VLOOKUP(E366,DUKB!$A$6:$R$658,17,FALSE)</f>
        <v>#N/A</v>
      </c>
      <c r="T366" s="86" t="e">
        <f>VLOOKUP(E366,DUKB!$A$6:$R$658,18,FALSE)</f>
        <v>#N/A</v>
      </c>
      <c r="U366" s="73" t="str">
        <f t="shared" si="74"/>
        <v/>
      </c>
      <c r="V366" s="69">
        <f t="shared" si="75"/>
        <v>0</v>
      </c>
      <c r="W366" s="138" t="e">
        <f>VLOOKUP(E366,DUKB!$A$6:$B$565,2,FALSE)</f>
        <v>#N/A</v>
      </c>
      <c r="X366" s="137" t="e">
        <f>VLOOKUP(E366,DUKB!$A$6:$T$560,19,FALSE)</f>
        <v>#N/A</v>
      </c>
      <c r="Y366" s="137"/>
      <c r="Z366" s="139">
        <f t="shared" si="87"/>
        <v>0</v>
      </c>
      <c r="AA366" s="139" t="e">
        <f t="shared" si="88"/>
        <v>#N/A</v>
      </c>
      <c r="AB366" s="139" t="e">
        <f t="shared" si="89"/>
        <v>#N/A</v>
      </c>
      <c r="AC366" s="140" t="e">
        <f t="shared" si="90"/>
        <v>#N/A</v>
      </c>
      <c r="AD366" s="140" t="e">
        <f t="shared" si="91"/>
        <v>#N/A</v>
      </c>
      <c r="AE366" s="140" t="e">
        <f t="shared" si="92"/>
        <v>#N/A</v>
      </c>
      <c r="AF366" s="141" t="e">
        <f t="shared" si="93"/>
        <v>#N/A</v>
      </c>
      <c r="AH366">
        <f t="shared" si="94"/>
        <v>0</v>
      </c>
      <c r="AI366">
        <f t="shared" si="95"/>
        <v>331</v>
      </c>
    </row>
    <row r="367" spans="1:35" ht="15.75" customHeight="1">
      <c r="A367" s="65" t="str">
        <f t="shared" si="72"/>
        <v/>
      </c>
      <c r="B367" s="65">
        <f t="shared" si="85"/>
        <v>332</v>
      </c>
      <c r="C367" s="68" t="str">
        <f t="shared" si="86"/>
        <v/>
      </c>
      <c r="D367" s="69"/>
      <c r="E367" s="82"/>
      <c r="F367" s="65" t="e">
        <f>VLOOKUP(E367,DUKB!$A$6:$R$658,3,FALSE)</f>
        <v>#N/A</v>
      </c>
      <c r="G367" s="65" t="e">
        <f>VLOOKUP(E367,DUKB!$A$6:$R$658,4,FALSE)</f>
        <v>#N/A</v>
      </c>
      <c r="H367" s="65" t="e">
        <f>VLOOKUP(E367,DUKB!$A$6:$R$658,6,FALSE)</f>
        <v>#N/A</v>
      </c>
      <c r="I367" s="65" t="e">
        <f>VLOOKUP(E367,DUKB!$A$6:$R$658,7,FALSE)</f>
        <v>#N/A</v>
      </c>
      <c r="J367" s="65" t="e">
        <f>VLOOKUP(E367,DUKB!$A$6:$R$658,8,FALSE)</f>
        <v>#N/A</v>
      </c>
      <c r="K367" s="65" t="e">
        <f>VLOOKUP(E367,DUKB!$A$6:$R$658,9,FALSE)</f>
        <v>#N/A</v>
      </c>
      <c r="L367" s="65" t="e">
        <f>VLOOKUP(E367,DUKB!$A$6:$R$658,10,FALSE)</f>
        <v>#N/A</v>
      </c>
      <c r="M367" s="65" t="e">
        <f>VLOOKUP(E367,DUKB!$A$6:$R$658,11,FALSE)</f>
        <v>#N/A</v>
      </c>
      <c r="N367" s="65" t="e">
        <f>VLOOKUP(E367,DUKB!$A$6:$R$658,12,FALSE)</f>
        <v>#N/A</v>
      </c>
      <c r="O367" s="85" t="e">
        <f>VLOOKUP(E367,DUKB!$A$6:$R$658,13,FALSE)</f>
        <v>#N/A</v>
      </c>
      <c r="P367" s="86" t="e">
        <f>VLOOKUP(E367,DUKB!$A$6:$R$658,14,FALSE)</f>
        <v>#N/A</v>
      </c>
      <c r="Q367" s="86" t="e">
        <f>VLOOKUP(E367,DUKB!$A$6:$R$658,15,FALSE)</f>
        <v>#N/A</v>
      </c>
      <c r="R367" s="86" t="e">
        <f>VLOOKUP(E367,DUKB!$A$6:$R$658,16,FALSE)</f>
        <v>#N/A</v>
      </c>
      <c r="S367" s="86" t="e">
        <f>VLOOKUP(E367,DUKB!$A$6:$R$658,17,FALSE)</f>
        <v>#N/A</v>
      </c>
      <c r="T367" s="86" t="e">
        <f>VLOOKUP(E367,DUKB!$A$6:$R$658,18,FALSE)</f>
        <v>#N/A</v>
      </c>
      <c r="U367" s="73" t="str">
        <f t="shared" si="74"/>
        <v/>
      </c>
      <c r="V367" s="69">
        <f t="shared" si="75"/>
        <v>0</v>
      </c>
      <c r="W367" s="138" t="e">
        <f>VLOOKUP(E367,DUKB!$A$6:$B$565,2,FALSE)</f>
        <v>#N/A</v>
      </c>
      <c r="X367" s="137" t="e">
        <f>VLOOKUP(E367,DUKB!$A$6:$T$560,19,FALSE)</f>
        <v>#N/A</v>
      </c>
      <c r="Y367" s="137"/>
      <c r="Z367" s="139">
        <f t="shared" si="87"/>
        <v>0</v>
      </c>
      <c r="AA367" s="139" t="e">
        <f t="shared" si="88"/>
        <v>#N/A</v>
      </c>
      <c r="AB367" s="139" t="e">
        <f t="shared" si="89"/>
        <v>#N/A</v>
      </c>
      <c r="AC367" s="140" t="e">
        <f t="shared" si="90"/>
        <v>#N/A</v>
      </c>
      <c r="AD367" s="140" t="e">
        <f t="shared" si="91"/>
        <v>#N/A</v>
      </c>
      <c r="AE367" s="140" t="e">
        <f t="shared" si="92"/>
        <v>#N/A</v>
      </c>
      <c r="AF367" s="141" t="e">
        <f t="shared" si="93"/>
        <v>#N/A</v>
      </c>
      <c r="AH367">
        <f t="shared" si="94"/>
        <v>0</v>
      </c>
      <c r="AI367">
        <f t="shared" si="95"/>
        <v>332</v>
      </c>
    </row>
    <row r="368" spans="1:35" ht="15.75" customHeight="1">
      <c r="A368" s="65" t="str">
        <f t="shared" si="72"/>
        <v/>
      </c>
      <c r="B368" s="65">
        <f t="shared" si="85"/>
        <v>333</v>
      </c>
      <c r="C368" s="68" t="str">
        <f t="shared" si="86"/>
        <v/>
      </c>
      <c r="D368" s="69"/>
      <c r="E368" s="82"/>
      <c r="F368" s="65" t="e">
        <f>VLOOKUP(E368,DUKB!$A$6:$R$658,3,FALSE)</f>
        <v>#N/A</v>
      </c>
      <c r="G368" s="65" t="e">
        <f>VLOOKUP(E368,DUKB!$A$6:$R$658,4,FALSE)</f>
        <v>#N/A</v>
      </c>
      <c r="H368" s="65" t="e">
        <f>VLOOKUP(E368,DUKB!$A$6:$R$658,6,FALSE)</f>
        <v>#N/A</v>
      </c>
      <c r="I368" s="65" t="e">
        <f>VLOOKUP(E368,DUKB!$A$6:$R$658,7,FALSE)</f>
        <v>#N/A</v>
      </c>
      <c r="J368" s="65" t="e">
        <f>VLOOKUP(E368,DUKB!$A$6:$R$658,8,FALSE)</f>
        <v>#N/A</v>
      </c>
      <c r="K368" s="65" t="e">
        <f>VLOOKUP(E368,DUKB!$A$6:$R$658,9,FALSE)</f>
        <v>#N/A</v>
      </c>
      <c r="L368" s="65" t="e">
        <f>VLOOKUP(E368,DUKB!$A$6:$R$658,10,FALSE)</f>
        <v>#N/A</v>
      </c>
      <c r="M368" s="65" t="e">
        <f>VLOOKUP(E368,DUKB!$A$6:$R$658,11,FALSE)</f>
        <v>#N/A</v>
      </c>
      <c r="N368" s="65" t="e">
        <f>VLOOKUP(E368,DUKB!$A$6:$R$658,12,FALSE)</f>
        <v>#N/A</v>
      </c>
      <c r="O368" s="85" t="e">
        <f>VLOOKUP(E368,DUKB!$A$6:$R$658,13,FALSE)</f>
        <v>#N/A</v>
      </c>
      <c r="P368" s="86" t="e">
        <f>VLOOKUP(E368,DUKB!$A$6:$R$658,14,FALSE)</f>
        <v>#N/A</v>
      </c>
      <c r="Q368" s="86" t="e">
        <f>VLOOKUP(E368,DUKB!$A$6:$R$658,15,FALSE)</f>
        <v>#N/A</v>
      </c>
      <c r="R368" s="86" t="e">
        <f>VLOOKUP(E368,DUKB!$A$6:$R$658,16,FALSE)</f>
        <v>#N/A</v>
      </c>
      <c r="S368" s="86" t="e">
        <f>VLOOKUP(E368,DUKB!$A$6:$R$658,17,FALSE)</f>
        <v>#N/A</v>
      </c>
      <c r="T368" s="86" t="e">
        <f>VLOOKUP(E368,DUKB!$A$6:$R$658,18,FALSE)</f>
        <v>#N/A</v>
      </c>
      <c r="U368" s="73" t="str">
        <f t="shared" si="74"/>
        <v/>
      </c>
      <c r="V368" s="69">
        <f t="shared" si="75"/>
        <v>0</v>
      </c>
      <c r="W368" s="138" t="e">
        <f>VLOOKUP(E368,DUKB!$A$6:$B$565,2,FALSE)</f>
        <v>#N/A</v>
      </c>
      <c r="X368" s="137" t="e">
        <f>VLOOKUP(E368,DUKB!$A$6:$T$560,19,FALSE)</f>
        <v>#N/A</v>
      </c>
      <c r="Y368" s="137"/>
      <c r="Z368" s="139">
        <f t="shared" si="87"/>
        <v>0</v>
      </c>
      <c r="AA368" s="139" t="e">
        <f t="shared" si="88"/>
        <v>#N/A</v>
      </c>
      <c r="AB368" s="139" t="e">
        <f t="shared" si="89"/>
        <v>#N/A</v>
      </c>
      <c r="AC368" s="140" t="e">
        <f t="shared" si="90"/>
        <v>#N/A</v>
      </c>
      <c r="AD368" s="140" t="e">
        <f t="shared" si="91"/>
        <v>#N/A</v>
      </c>
      <c r="AE368" s="140" t="e">
        <f t="shared" si="92"/>
        <v>#N/A</v>
      </c>
      <c r="AF368" s="141" t="e">
        <f t="shared" si="93"/>
        <v>#N/A</v>
      </c>
      <c r="AH368">
        <f t="shared" si="94"/>
        <v>0</v>
      </c>
      <c r="AI368">
        <f t="shared" si="95"/>
        <v>333</v>
      </c>
    </row>
    <row r="369" spans="1:35" ht="15.75" customHeight="1">
      <c r="A369" s="65" t="str">
        <f t="shared" si="72"/>
        <v/>
      </c>
      <c r="B369" s="65">
        <f t="shared" si="85"/>
        <v>334</v>
      </c>
      <c r="C369" s="68" t="str">
        <f t="shared" si="86"/>
        <v/>
      </c>
      <c r="D369" s="69"/>
      <c r="E369" s="82"/>
      <c r="F369" s="65" t="e">
        <f>VLOOKUP(E369,DUKB!$A$6:$R$658,3,FALSE)</f>
        <v>#N/A</v>
      </c>
      <c r="G369" s="65" t="e">
        <f>VLOOKUP(E369,DUKB!$A$6:$R$658,4,FALSE)</f>
        <v>#N/A</v>
      </c>
      <c r="H369" s="65" t="e">
        <f>VLOOKUP(E369,DUKB!$A$6:$R$658,6,FALSE)</f>
        <v>#N/A</v>
      </c>
      <c r="I369" s="65" t="e">
        <f>VLOOKUP(E369,DUKB!$A$6:$R$658,7,FALSE)</f>
        <v>#N/A</v>
      </c>
      <c r="J369" s="65" t="e">
        <f>VLOOKUP(E369,DUKB!$A$6:$R$658,8,FALSE)</f>
        <v>#N/A</v>
      </c>
      <c r="K369" s="65" t="e">
        <f>VLOOKUP(E369,DUKB!$A$6:$R$658,9,FALSE)</f>
        <v>#N/A</v>
      </c>
      <c r="L369" s="65" t="e">
        <f>VLOOKUP(E369,DUKB!$A$6:$R$658,10,FALSE)</f>
        <v>#N/A</v>
      </c>
      <c r="M369" s="65" t="e">
        <f>VLOOKUP(E369,DUKB!$A$6:$R$658,11,FALSE)</f>
        <v>#N/A</v>
      </c>
      <c r="N369" s="65" t="e">
        <f>VLOOKUP(E369,DUKB!$A$6:$R$658,12,FALSE)</f>
        <v>#N/A</v>
      </c>
      <c r="O369" s="85" t="e">
        <f>VLOOKUP(E369,DUKB!$A$6:$R$658,13,FALSE)</f>
        <v>#N/A</v>
      </c>
      <c r="P369" s="86" t="e">
        <f>VLOOKUP(E369,DUKB!$A$6:$R$658,14,FALSE)</f>
        <v>#N/A</v>
      </c>
      <c r="Q369" s="86" t="e">
        <f>VLOOKUP(E369,DUKB!$A$6:$R$658,15,FALSE)</f>
        <v>#N/A</v>
      </c>
      <c r="R369" s="86" t="e">
        <f>VLOOKUP(E369,DUKB!$A$6:$R$658,16,FALSE)</f>
        <v>#N/A</v>
      </c>
      <c r="S369" s="86" t="e">
        <f>VLOOKUP(E369,DUKB!$A$6:$R$658,17,FALSE)</f>
        <v>#N/A</v>
      </c>
      <c r="T369" s="86" t="e">
        <f>VLOOKUP(E369,DUKB!$A$6:$R$658,18,FALSE)</f>
        <v>#N/A</v>
      </c>
      <c r="U369" s="73" t="str">
        <f t="shared" si="74"/>
        <v/>
      </c>
      <c r="V369" s="69">
        <f t="shared" si="75"/>
        <v>0</v>
      </c>
      <c r="W369" s="138" t="e">
        <f>VLOOKUP(E369,DUKB!$A$6:$B$565,2,FALSE)</f>
        <v>#N/A</v>
      </c>
      <c r="X369" s="137" t="e">
        <f>VLOOKUP(E369,DUKB!$A$6:$T$560,19,FALSE)</f>
        <v>#N/A</v>
      </c>
      <c r="Y369" s="137"/>
      <c r="Z369" s="139">
        <f t="shared" si="87"/>
        <v>0</v>
      </c>
      <c r="AA369" s="139" t="e">
        <f t="shared" si="88"/>
        <v>#N/A</v>
      </c>
      <c r="AB369" s="139" t="e">
        <f t="shared" si="89"/>
        <v>#N/A</v>
      </c>
      <c r="AC369" s="140" t="e">
        <f t="shared" si="90"/>
        <v>#N/A</v>
      </c>
      <c r="AD369" s="140" t="e">
        <f t="shared" si="91"/>
        <v>#N/A</v>
      </c>
      <c r="AE369" s="140" t="e">
        <f t="shared" si="92"/>
        <v>#N/A</v>
      </c>
      <c r="AF369" s="141" t="e">
        <f t="shared" si="93"/>
        <v>#N/A</v>
      </c>
      <c r="AH369">
        <f t="shared" si="94"/>
        <v>0</v>
      </c>
      <c r="AI369">
        <f t="shared" si="95"/>
        <v>334</v>
      </c>
    </row>
    <row r="370" spans="1:35" ht="15.75" customHeight="1">
      <c r="A370" s="65" t="str">
        <f t="shared" si="72"/>
        <v/>
      </c>
      <c r="B370" s="65">
        <f t="shared" si="85"/>
        <v>335</v>
      </c>
      <c r="C370" s="68" t="str">
        <f t="shared" si="86"/>
        <v/>
      </c>
      <c r="D370" s="69"/>
      <c r="E370" s="82"/>
      <c r="F370" s="65" t="e">
        <f>VLOOKUP(E370,DUKB!$A$6:$R$658,3,FALSE)</f>
        <v>#N/A</v>
      </c>
      <c r="G370" s="65" t="e">
        <f>VLOOKUP(E370,DUKB!$A$6:$R$658,4,FALSE)</f>
        <v>#N/A</v>
      </c>
      <c r="H370" s="65" t="e">
        <f>VLOOKUP(E370,DUKB!$A$6:$R$658,6,FALSE)</f>
        <v>#N/A</v>
      </c>
      <c r="I370" s="65" t="e">
        <f>VLOOKUP(E370,DUKB!$A$6:$R$658,7,FALSE)</f>
        <v>#N/A</v>
      </c>
      <c r="J370" s="65" t="e">
        <f>VLOOKUP(E370,DUKB!$A$6:$R$658,8,FALSE)</f>
        <v>#N/A</v>
      </c>
      <c r="K370" s="65" t="e">
        <f>VLOOKUP(E370,DUKB!$A$6:$R$658,9,FALSE)</f>
        <v>#N/A</v>
      </c>
      <c r="L370" s="65" t="e">
        <f>VLOOKUP(E370,DUKB!$A$6:$R$658,10,FALSE)</f>
        <v>#N/A</v>
      </c>
      <c r="M370" s="65" t="e">
        <f>VLOOKUP(E370,DUKB!$A$6:$R$658,11,FALSE)</f>
        <v>#N/A</v>
      </c>
      <c r="N370" s="65" t="e">
        <f>VLOOKUP(E370,DUKB!$A$6:$R$658,12,FALSE)</f>
        <v>#N/A</v>
      </c>
      <c r="O370" s="85" t="e">
        <f>VLOOKUP(E370,DUKB!$A$6:$R$658,13,FALSE)</f>
        <v>#N/A</v>
      </c>
      <c r="P370" s="86" t="e">
        <f>VLOOKUP(E370,DUKB!$A$6:$R$658,14,FALSE)</f>
        <v>#N/A</v>
      </c>
      <c r="Q370" s="86" t="e">
        <f>VLOOKUP(E370,DUKB!$A$6:$R$658,15,FALSE)</f>
        <v>#N/A</v>
      </c>
      <c r="R370" s="86" t="e">
        <f>VLOOKUP(E370,DUKB!$A$6:$R$658,16,FALSE)</f>
        <v>#N/A</v>
      </c>
      <c r="S370" s="86" t="e">
        <f>VLOOKUP(E370,DUKB!$A$6:$R$658,17,FALSE)</f>
        <v>#N/A</v>
      </c>
      <c r="T370" s="86" t="e">
        <f>VLOOKUP(E370,DUKB!$A$6:$R$658,18,FALSE)</f>
        <v>#N/A</v>
      </c>
      <c r="U370" s="73" t="str">
        <f t="shared" si="74"/>
        <v/>
      </c>
      <c r="V370" s="69">
        <f t="shared" si="75"/>
        <v>0</v>
      </c>
      <c r="W370" s="138" t="e">
        <f>VLOOKUP(E370,DUKB!$A$6:$B$565,2,FALSE)</f>
        <v>#N/A</v>
      </c>
      <c r="X370" s="137" t="e">
        <f>VLOOKUP(E370,DUKB!$A$6:$T$560,19,FALSE)</f>
        <v>#N/A</v>
      </c>
      <c r="Y370" s="137"/>
      <c r="Z370" s="139">
        <f t="shared" si="87"/>
        <v>0</v>
      </c>
      <c r="AA370" s="139" t="e">
        <f t="shared" si="88"/>
        <v>#N/A</v>
      </c>
      <c r="AB370" s="139" t="e">
        <f t="shared" si="89"/>
        <v>#N/A</v>
      </c>
      <c r="AC370" s="140" t="e">
        <f t="shared" si="90"/>
        <v>#N/A</v>
      </c>
      <c r="AD370" s="140" t="e">
        <f t="shared" si="91"/>
        <v>#N/A</v>
      </c>
      <c r="AE370" s="140" t="e">
        <f t="shared" si="92"/>
        <v>#N/A</v>
      </c>
      <c r="AF370" s="141" t="e">
        <f t="shared" si="93"/>
        <v>#N/A</v>
      </c>
      <c r="AH370">
        <f t="shared" si="94"/>
        <v>0</v>
      </c>
      <c r="AI370">
        <f t="shared" si="95"/>
        <v>335</v>
      </c>
    </row>
    <row r="371" spans="1:35" ht="15.75" customHeight="1">
      <c r="A371" s="65" t="str">
        <f t="shared" si="72"/>
        <v/>
      </c>
      <c r="B371" s="65">
        <f t="shared" si="85"/>
        <v>336</v>
      </c>
      <c r="C371" s="68" t="str">
        <f t="shared" si="86"/>
        <v/>
      </c>
      <c r="D371" s="69"/>
      <c r="E371" s="82"/>
      <c r="F371" s="65" t="e">
        <f>VLOOKUP(E371,DUKB!$A$6:$R$658,3,FALSE)</f>
        <v>#N/A</v>
      </c>
      <c r="G371" s="65" t="e">
        <f>VLOOKUP(E371,DUKB!$A$6:$R$658,4,FALSE)</f>
        <v>#N/A</v>
      </c>
      <c r="H371" s="65" t="e">
        <f>VLOOKUP(E371,DUKB!$A$6:$R$658,6,FALSE)</f>
        <v>#N/A</v>
      </c>
      <c r="I371" s="65" t="e">
        <f>VLOOKUP(E371,DUKB!$A$6:$R$658,7,FALSE)</f>
        <v>#N/A</v>
      </c>
      <c r="J371" s="65" t="e">
        <f>VLOOKUP(E371,DUKB!$A$6:$R$658,8,FALSE)</f>
        <v>#N/A</v>
      </c>
      <c r="K371" s="65" t="e">
        <f>VLOOKUP(E371,DUKB!$A$6:$R$658,9,FALSE)</f>
        <v>#N/A</v>
      </c>
      <c r="L371" s="65" t="e">
        <f>VLOOKUP(E371,DUKB!$A$6:$R$658,10,FALSE)</f>
        <v>#N/A</v>
      </c>
      <c r="M371" s="65" t="e">
        <f>VLOOKUP(E371,DUKB!$A$6:$R$658,11,FALSE)</f>
        <v>#N/A</v>
      </c>
      <c r="N371" s="65" t="e">
        <f>VLOOKUP(E371,DUKB!$A$6:$R$658,12,FALSE)</f>
        <v>#N/A</v>
      </c>
      <c r="O371" s="85" t="e">
        <f>VLOOKUP(E371,DUKB!$A$6:$R$658,13,FALSE)</f>
        <v>#N/A</v>
      </c>
      <c r="P371" s="86" t="e">
        <f>VLOOKUP(E371,DUKB!$A$6:$R$658,14,FALSE)</f>
        <v>#N/A</v>
      </c>
      <c r="Q371" s="86" t="e">
        <f>VLOOKUP(E371,DUKB!$A$6:$R$658,15,FALSE)</f>
        <v>#N/A</v>
      </c>
      <c r="R371" s="86" t="e">
        <f>VLOOKUP(E371,DUKB!$A$6:$R$658,16,FALSE)</f>
        <v>#N/A</v>
      </c>
      <c r="S371" s="86" t="e">
        <f>VLOOKUP(E371,DUKB!$A$6:$R$658,17,FALSE)</f>
        <v>#N/A</v>
      </c>
      <c r="T371" s="86" t="e">
        <f>VLOOKUP(E371,DUKB!$A$6:$R$658,18,FALSE)</f>
        <v>#N/A</v>
      </c>
      <c r="U371" s="73" t="str">
        <f t="shared" si="74"/>
        <v/>
      </c>
      <c r="V371" s="69">
        <f t="shared" si="75"/>
        <v>0</v>
      </c>
      <c r="W371" s="138" t="e">
        <f>VLOOKUP(E371,DUKB!$A$6:$B$565,2,FALSE)</f>
        <v>#N/A</v>
      </c>
      <c r="X371" s="137" t="e">
        <f>VLOOKUP(E371,DUKB!$A$6:$T$560,19,FALSE)</f>
        <v>#N/A</v>
      </c>
      <c r="Y371" s="137"/>
      <c r="Z371" s="139">
        <f t="shared" si="87"/>
        <v>0</v>
      </c>
      <c r="AA371" s="139" t="e">
        <f t="shared" si="88"/>
        <v>#N/A</v>
      </c>
      <c r="AB371" s="139" t="e">
        <f t="shared" si="89"/>
        <v>#N/A</v>
      </c>
      <c r="AC371" s="140" t="e">
        <f t="shared" si="90"/>
        <v>#N/A</v>
      </c>
      <c r="AD371" s="140" t="e">
        <f t="shared" si="91"/>
        <v>#N/A</v>
      </c>
      <c r="AE371" s="140" t="e">
        <f t="shared" si="92"/>
        <v>#N/A</v>
      </c>
      <c r="AF371" s="141" t="e">
        <f t="shared" si="93"/>
        <v>#N/A</v>
      </c>
      <c r="AH371">
        <f t="shared" si="94"/>
        <v>0</v>
      </c>
      <c r="AI371">
        <f t="shared" si="95"/>
        <v>336</v>
      </c>
    </row>
    <row r="372" spans="1:35" ht="15.75" customHeight="1">
      <c r="A372" s="65" t="str">
        <f t="shared" si="72"/>
        <v/>
      </c>
      <c r="B372" s="65">
        <f t="shared" si="85"/>
        <v>337</v>
      </c>
      <c r="C372" s="68" t="str">
        <f t="shared" si="86"/>
        <v/>
      </c>
      <c r="D372" s="69"/>
      <c r="E372" s="82"/>
      <c r="F372" s="65" t="e">
        <f>VLOOKUP(E372,DUKB!$A$6:$R$658,3,FALSE)</f>
        <v>#N/A</v>
      </c>
      <c r="G372" s="65" t="e">
        <f>VLOOKUP(E372,DUKB!$A$6:$R$658,4,FALSE)</f>
        <v>#N/A</v>
      </c>
      <c r="H372" s="65" t="e">
        <f>VLOOKUP(E372,DUKB!$A$6:$R$658,6,FALSE)</f>
        <v>#N/A</v>
      </c>
      <c r="I372" s="65" t="e">
        <f>VLOOKUP(E372,DUKB!$A$6:$R$658,7,FALSE)</f>
        <v>#N/A</v>
      </c>
      <c r="J372" s="65" t="e">
        <f>VLOOKUP(E372,DUKB!$A$6:$R$658,8,FALSE)</f>
        <v>#N/A</v>
      </c>
      <c r="K372" s="65" t="e">
        <f>VLOOKUP(E372,DUKB!$A$6:$R$658,9,FALSE)</f>
        <v>#N/A</v>
      </c>
      <c r="L372" s="65" t="e">
        <f>VLOOKUP(E372,DUKB!$A$6:$R$658,10,FALSE)</f>
        <v>#N/A</v>
      </c>
      <c r="M372" s="65" t="e">
        <f>VLOOKUP(E372,DUKB!$A$6:$R$658,11,FALSE)</f>
        <v>#N/A</v>
      </c>
      <c r="N372" s="65" t="e">
        <f>VLOOKUP(E372,DUKB!$A$6:$R$658,12,FALSE)</f>
        <v>#N/A</v>
      </c>
      <c r="O372" s="85" t="e">
        <f>VLOOKUP(E372,DUKB!$A$6:$R$658,13,FALSE)</f>
        <v>#N/A</v>
      </c>
      <c r="P372" s="86" t="e">
        <f>VLOOKUP(E372,DUKB!$A$6:$R$658,14,FALSE)</f>
        <v>#N/A</v>
      </c>
      <c r="Q372" s="86" t="e">
        <f>VLOOKUP(E372,DUKB!$A$6:$R$658,15,FALSE)</f>
        <v>#N/A</v>
      </c>
      <c r="R372" s="86" t="e">
        <f>VLOOKUP(E372,DUKB!$A$6:$R$658,16,FALSE)</f>
        <v>#N/A</v>
      </c>
      <c r="S372" s="86" t="e">
        <f>VLOOKUP(E372,DUKB!$A$6:$R$658,17,FALSE)</f>
        <v>#N/A</v>
      </c>
      <c r="T372" s="86" t="e">
        <f>VLOOKUP(E372,DUKB!$A$6:$R$658,18,FALSE)</f>
        <v>#N/A</v>
      </c>
      <c r="U372" s="73" t="str">
        <f t="shared" si="74"/>
        <v/>
      </c>
      <c r="V372" s="69">
        <f t="shared" si="75"/>
        <v>0</v>
      </c>
      <c r="W372" s="138" t="e">
        <f>VLOOKUP(E372,DUKB!$A$6:$B$565,2,FALSE)</f>
        <v>#N/A</v>
      </c>
      <c r="X372" s="137" t="e">
        <f>VLOOKUP(E372,DUKB!$A$6:$T$560,19,FALSE)</f>
        <v>#N/A</v>
      </c>
      <c r="Y372" s="137"/>
      <c r="Z372" s="139">
        <f t="shared" si="87"/>
        <v>0</v>
      </c>
      <c r="AA372" s="139" t="e">
        <f t="shared" si="88"/>
        <v>#N/A</v>
      </c>
      <c r="AB372" s="139" t="e">
        <f t="shared" si="89"/>
        <v>#N/A</v>
      </c>
      <c r="AC372" s="140" t="e">
        <f t="shared" si="90"/>
        <v>#N/A</v>
      </c>
      <c r="AD372" s="140" t="e">
        <f t="shared" si="91"/>
        <v>#N/A</v>
      </c>
      <c r="AE372" s="140" t="e">
        <f t="shared" si="92"/>
        <v>#N/A</v>
      </c>
      <c r="AF372" s="141" t="e">
        <f t="shared" si="93"/>
        <v>#N/A</v>
      </c>
      <c r="AH372">
        <f t="shared" si="94"/>
        <v>0</v>
      </c>
      <c r="AI372">
        <f t="shared" si="95"/>
        <v>337</v>
      </c>
    </row>
    <row r="373" spans="1:35" ht="15.75" customHeight="1">
      <c r="A373" s="65" t="str">
        <f t="shared" si="72"/>
        <v/>
      </c>
      <c r="B373" s="65">
        <f t="shared" si="85"/>
        <v>338</v>
      </c>
      <c r="C373" s="68" t="str">
        <f t="shared" si="86"/>
        <v/>
      </c>
      <c r="D373" s="69"/>
      <c r="E373" s="82"/>
      <c r="F373" s="65" t="e">
        <f>VLOOKUP(E373,DUKB!$A$6:$R$658,3,FALSE)</f>
        <v>#N/A</v>
      </c>
      <c r="G373" s="65" t="e">
        <f>VLOOKUP(E373,DUKB!$A$6:$R$658,4,FALSE)</f>
        <v>#N/A</v>
      </c>
      <c r="H373" s="65" t="e">
        <f>VLOOKUP(E373,DUKB!$A$6:$R$658,6,FALSE)</f>
        <v>#N/A</v>
      </c>
      <c r="I373" s="65" t="e">
        <f>VLOOKUP(E373,DUKB!$A$6:$R$658,7,FALSE)</f>
        <v>#N/A</v>
      </c>
      <c r="J373" s="65" t="e">
        <f>VLOOKUP(E373,DUKB!$A$6:$R$658,8,FALSE)</f>
        <v>#N/A</v>
      </c>
      <c r="K373" s="65" t="e">
        <f>VLOOKUP(E373,DUKB!$A$6:$R$658,9,FALSE)</f>
        <v>#N/A</v>
      </c>
      <c r="L373" s="65" t="e">
        <f>VLOOKUP(E373,DUKB!$A$6:$R$658,10,FALSE)</f>
        <v>#N/A</v>
      </c>
      <c r="M373" s="65" t="e">
        <f>VLOOKUP(E373,DUKB!$A$6:$R$658,11,FALSE)</f>
        <v>#N/A</v>
      </c>
      <c r="N373" s="65" t="e">
        <f>VLOOKUP(E373,DUKB!$A$6:$R$658,12,FALSE)</f>
        <v>#N/A</v>
      </c>
      <c r="O373" s="85" t="e">
        <f>VLOOKUP(E373,DUKB!$A$6:$R$658,13,FALSE)</f>
        <v>#N/A</v>
      </c>
      <c r="P373" s="86" t="e">
        <f>VLOOKUP(E373,DUKB!$A$6:$R$658,14,FALSE)</f>
        <v>#N/A</v>
      </c>
      <c r="Q373" s="86" t="e">
        <f>VLOOKUP(E373,DUKB!$A$6:$R$658,15,FALSE)</f>
        <v>#N/A</v>
      </c>
      <c r="R373" s="86" t="e">
        <f>VLOOKUP(E373,DUKB!$A$6:$R$658,16,FALSE)</f>
        <v>#N/A</v>
      </c>
      <c r="S373" s="86" t="e">
        <f>VLOOKUP(E373,DUKB!$A$6:$R$658,17,FALSE)</f>
        <v>#N/A</v>
      </c>
      <c r="T373" s="86" t="e">
        <f>VLOOKUP(E373,DUKB!$A$6:$R$658,18,FALSE)</f>
        <v>#N/A</v>
      </c>
      <c r="U373" s="73" t="str">
        <f t="shared" si="74"/>
        <v/>
      </c>
      <c r="V373" s="69">
        <f t="shared" si="75"/>
        <v>0</v>
      </c>
      <c r="W373" s="138" t="e">
        <f>VLOOKUP(E373,DUKB!$A$6:$B$565,2,FALSE)</f>
        <v>#N/A</v>
      </c>
      <c r="X373" s="137" t="e">
        <f>VLOOKUP(E373,DUKB!$A$6:$T$560,19,FALSE)</f>
        <v>#N/A</v>
      </c>
      <c r="Y373" s="137"/>
      <c r="Z373" s="139">
        <f t="shared" si="87"/>
        <v>0</v>
      </c>
      <c r="AA373" s="139" t="e">
        <f t="shared" si="88"/>
        <v>#N/A</v>
      </c>
      <c r="AB373" s="139" t="e">
        <f t="shared" si="89"/>
        <v>#N/A</v>
      </c>
      <c r="AC373" s="140" t="e">
        <f t="shared" si="90"/>
        <v>#N/A</v>
      </c>
      <c r="AD373" s="140" t="e">
        <f t="shared" si="91"/>
        <v>#N/A</v>
      </c>
      <c r="AE373" s="140" t="e">
        <f t="shared" si="92"/>
        <v>#N/A</v>
      </c>
      <c r="AF373" s="141" t="e">
        <f t="shared" si="93"/>
        <v>#N/A</v>
      </c>
      <c r="AH373">
        <f t="shared" si="94"/>
        <v>0</v>
      </c>
      <c r="AI373">
        <f t="shared" si="95"/>
        <v>338</v>
      </c>
    </row>
    <row r="374" spans="1:35" ht="15.75" customHeight="1">
      <c r="A374" s="65" t="str">
        <f t="shared" si="72"/>
        <v/>
      </c>
      <c r="B374" s="65">
        <f t="shared" si="85"/>
        <v>339</v>
      </c>
      <c r="C374" s="68" t="str">
        <f t="shared" si="86"/>
        <v/>
      </c>
      <c r="D374" s="69"/>
      <c r="E374" s="82"/>
      <c r="F374" s="65" t="e">
        <f>VLOOKUP(E374,DUKB!$A$6:$R$658,3,FALSE)</f>
        <v>#N/A</v>
      </c>
      <c r="G374" s="65" t="e">
        <f>VLOOKUP(E374,DUKB!$A$6:$R$658,4,FALSE)</f>
        <v>#N/A</v>
      </c>
      <c r="H374" s="65" t="e">
        <f>VLOOKUP(E374,DUKB!$A$6:$R$658,6,FALSE)</f>
        <v>#N/A</v>
      </c>
      <c r="I374" s="65" t="e">
        <f>VLOOKUP(E374,DUKB!$A$6:$R$658,7,FALSE)</f>
        <v>#N/A</v>
      </c>
      <c r="J374" s="65" t="e">
        <f>VLOOKUP(E374,DUKB!$A$6:$R$658,8,FALSE)</f>
        <v>#N/A</v>
      </c>
      <c r="K374" s="65" t="e">
        <f>VLOOKUP(E374,DUKB!$A$6:$R$658,9,FALSE)</f>
        <v>#N/A</v>
      </c>
      <c r="L374" s="65" t="e">
        <f>VLOOKUP(E374,DUKB!$A$6:$R$658,10,FALSE)</f>
        <v>#N/A</v>
      </c>
      <c r="M374" s="65" t="e">
        <f>VLOOKUP(E374,DUKB!$A$6:$R$658,11,FALSE)</f>
        <v>#N/A</v>
      </c>
      <c r="N374" s="65" t="e">
        <f>VLOOKUP(E374,DUKB!$A$6:$R$658,12,FALSE)</f>
        <v>#N/A</v>
      </c>
      <c r="O374" s="85" t="e">
        <f>VLOOKUP(E374,DUKB!$A$6:$R$658,13,FALSE)</f>
        <v>#N/A</v>
      </c>
      <c r="P374" s="86" t="e">
        <f>VLOOKUP(E374,DUKB!$A$6:$R$658,14,FALSE)</f>
        <v>#N/A</v>
      </c>
      <c r="Q374" s="86" t="e">
        <f>VLOOKUP(E374,DUKB!$A$6:$R$658,15,FALSE)</f>
        <v>#N/A</v>
      </c>
      <c r="R374" s="86" t="e">
        <f>VLOOKUP(E374,DUKB!$A$6:$R$658,16,FALSE)</f>
        <v>#N/A</v>
      </c>
      <c r="S374" s="86" t="e">
        <f>VLOOKUP(E374,DUKB!$A$6:$R$658,17,FALSE)</f>
        <v>#N/A</v>
      </c>
      <c r="T374" s="86" t="e">
        <f>VLOOKUP(E374,DUKB!$A$6:$R$658,18,FALSE)</f>
        <v>#N/A</v>
      </c>
      <c r="U374" s="73" t="str">
        <f t="shared" si="74"/>
        <v/>
      </c>
      <c r="V374" s="69">
        <f t="shared" si="75"/>
        <v>0</v>
      </c>
      <c r="W374" s="138" t="e">
        <f>VLOOKUP(E374,DUKB!$A$6:$B$565,2,FALSE)</f>
        <v>#N/A</v>
      </c>
      <c r="X374" s="137" t="e">
        <f>VLOOKUP(E374,DUKB!$A$6:$T$560,19,FALSE)</f>
        <v>#N/A</v>
      </c>
      <c r="Y374" s="137"/>
      <c r="Z374" s="139">
        <f t="shared" si="87"/>
        <v>0</v>
      </c>
      <c r="AA374" s="139" t="e">
        <f t="shared" si="88"/>
        <v>#N/A</v>
      </c>
      <c r="AB374" s="139" t="e">
        <f t="shared" si="89"/>
        <v>#N/A</v>
      </c>
      <c r="AC374" s="140" t="e">
        <f t="shared" si="90"/>
        <v>#N/A</v>
      </c>
      <c r="AD374" s="140" t="e">
        <f t="shared" si="91"/>
        <v>#N/A</v>
      </c>
      <c r="AE374" s="140" t="e">
        <f t="shared" si="92"/>
        <v>#N/A</v>
      </c>
      <c r="AF374" s="141" t="e">
        <f t="shared" si="93"/>
        <v>#N/A</v>
      </c>
      <c r="AH374">
        <f t="shared" si="94"/>
        <v>0</v>
      </c>
      <c r="AI374">
        <f t="shared" si="95"/>
        <v>339</v>
      </c>
    </row>
    <row r="375" spans="1:35" ht="15.75" customHeight="1">
      <c r="A375" s="65" t="str">
        <f t="shared" si="72"/>
        <v/>
      </c>
      <c r="B375" s="65">
        <f t="shared" si="85"/>
        <v>340</v>
      </c>
      <c r="C375" s="68" t="str">
        <f t="shared" si="86"/>
        <v/>
      </c>
      <c r="D375" s="69"/>
      <c r="E375" s="82"/>
      <c r="F375" s="65" t="e">
        <f>VLOOKUP(E375,DUKB!$A$6:$R$658,3,FALSE)</f>
        <v>#N/A</v>
      </c>
      <c r="G375" s="65" t="e">
        <f>VLOOKUP(E375,DUKB!$A$6:$R$658,4,FALSE)</f>
        <v>#N/A</v>
      </c>
      <c r="H375" s="65" t="e">
        <f>VLOOKUP(E375,DUKB!$A$6:$R$658,6,FALSE)</f>
        <v>#N/A</v>
      </c>
      <c r="I375" s="65" t="e">
        <f>VLOOKUP(E375,DUKB!$A$6:$R$658,7,FALSE)</f>
        <v>#N/A</v>
      </c>
      <c r="J375" s="65" t="e">
        <f>VLOOKUP(E375,DUKB!$A$6:$R$658,8,FALSE)</f>
        <v>#N/A</v>
      </c>
      <c r="K375" s="65" t="e">
        <f>VLOOKUP(E375,DUKB!$A$6:$R$658,9,FALSE)</f>
        <v>#N/A</v>
      </c>
      <c r="L375" s="65" t="e">
        <f>VLOOKUP(E375,DUKB!$A$6:$R$658,10,FALSE)</f>
        <v>#N/A</v>
      </c>
      <c r="M375" s="65" t="e">
        <f>VLOOKUP(E375,DUKB!$A$6:$R$658,11,FALSE)</f>
        <v>#N/A</v>
      </c>
      <c r="N375" s="65" t="e">
        <f>VLOOKUP(E375,DUKB!$A$6:$R$658,12,FALSE)</f>
        <v>#N/A</v>
      </c>
      <c r="O375" s="85" t="e">
        <f>VLOOKUP(E375,DUKB!$A$6:$R$658,13,FALSE)</f>
        <v>#N/A</v>
      </c>
      <c r="P375" s="86" t="e">
        <f>VLOOKUP(E375,DUKB!$A$6:$R$658,14,FALSE)</f>
        <v>#N/A</v>
      </c>
      <c r="Q375" s="86" t="e">
        <f>VLOOKUP(E375,DUKB!$A$6:$R$658,15,FALSE)</f>
        <v>#N/A</v>
      </c>
      <c r="R375" s="86" t="e">
        <f>VLOOKUP(E375,DUKB!$A$6:$R$658,16,FALSE)</f>
        <v>#N/A</v>
      </c>
      <c r="S375" s="86" t="e">
        <f>VLOOKUP(E375,DUKB!$A$6:$R$658,17,FALSE)</f>
        <v>#N/A</v>
      </c>
      <c r="T375" s="86" t="e">
        <f>VLOOKUP(E375,DUKB!$A$6:$R$658,18,FALSE)</f>
        <v>#N/A</v>
      </c>
      <c r="U375" s="73" t="str">
        <f t="shared" si="74"/>
        <v/>
      </c>
      <c r="V375" s="69">
        <f t="shared" si="75"/>
        <v>0</v>
      </c>
      <c r="W375" s="138" t="e">
        <f>VLOOKUP(E375,DUKB!$A$6:$B$565,2,FALSE)</f>
        <v>#N/A</v>
      </c>
      <c r="X375" s="137" t="e">
        <f>VLOOKUP(E375,DUKB!$A$6:$T$560,19,FALSE)</f>
        <v>#N/A</v>
      </c>
      <c r="Y375" s="137"/>
      <c r="Z375" s="139">
        <f t="shared" si="87"/>
        <v>0</v>
      </c>
      <c r="AA375" s="139" t="e">
        <f t="shared" si="88"/>
        <v>#N/A</v>
      </c>
      <c r="AB375" s="139" t="e">
        <f t="shared" si="89"/>
        <v>#N/A</v>
      </c>
      <c r="AC375" s="140" t="e">
        <f t="shared" si="90"/>
        <v>#N/A</v>
      </c>
      <c r="AD375" s="140" t="e">
        <f t="shared" si="91"/>
        <v>#N/A</v>
      </c>
      <c r="AE375" s="140" t="e">
        <f t="shared" si="92"/>
        <v>#N/A</v>
      </c>
      <c r="AF375" s="141" t="e">
        <f t="shared" si="93"/>
        <v>#N/A</v>
      </c>
      <c r="AH375">
        <f t="shared" si="94"/>
        <v>0</v>
      </c>
      <c r="AI375">
        <f t="shared" si="95"/>
        <v>340</v>
      </c>
    </row>
    <row r="376" spans="1:35" ht="15.75" customHeight="1">
      <c r="A376" s="65" t="str">
        <f t="shared" si="72"/>
        <v/>
      </c>
      <c r="B376" s="65">
        <f t="shared" si="85"/>
        <v>341</v>
      </c>
      <c r="C376" s="68" t="str">
        <f t="shared" si="86"/>
        <v/>
      </c>
      <c r="D376" s="69"/>
      <c r="E376" s="82"/>
      <c r="F376" s="65" t="e">
        <f>VLOOKUP(E376,DUKB!$A$6:$R$658,3,FALSE)</f>
        <v>#N/A</v>
      </c>
      <c r="G376" s="65" t="e">
        <f>VLOOKUP(E376,DUKB!$A$6:$R$658,4,FALSE)</f>
        <v>#N/A</v>
      </c>
      <c r="H376" s="65" t="e">
        <f>VLOOKUP(E376,DUKB!$A$6:$R$658,6,FALSE)</f>
        <v>#N/A</v>
      </c>
      <c r="I376" s="65" t="e">
        <f>VLOOKUP(E376,DUKB!$A$6:$R$658,7,FALSE)</f>
        <v>#N/A</v>
      </c>
      <c r="J376" s="65" t="e">
        <f>VLOOKUP(E376,DUKB!$A$6:$R$658,8,FALSE)</f>
        <v>#N/A</v>
      </c>
      <c r="K376" s="65" t="e">
        <f>VLOOKUP(E376,DUKB!$A$6:$R$658,9,FALSE)</f>
        <v>#N/A</v>
      </c>
      <c r="L376" s="65" t="e">
        <f>VLOOKUP(E376,DUKB!$A$6:$R$658,10,FALSE)</f>
        <v>#N/A</v>
      </c>
      <c r="M376" s="65" t="e">
        <f>VLOOKUP(E376,DUKB!$A$6:$R$658,11,FALSE)</f>
        <v>#N/A</v>
      </c>
      <c r="N376" s="65" t="e">
        <f>VLOOKUP(E376,DUKB!$A$6:$R$658,12,FALSE)</f>
        <v>#N/A</v>
      </c>
      <c r="O376" s="85" t="e">
        <f>VLOOKUP(E376,DUKB!$A$6:$R$658,13,FALSE)</f>
        <v>#N/A</v>
      </c>
      <c r="P376" s="86" t="e">
        <f>VLOOKUP(E376,DUKB!$A$6:$R$658,14,FALSE)</f>
        <v>#N/A</v>
      </c>
      <c r="Q376" s="86" t="e">
        <f>VLOOKUP(E376,DUKB!$A$6:$R$658,15,FALSE)</f>
        <v>#N/A</v>
      </c>
      <c r="R376" s="86" t="e">
        <f>VLOOKUP(E376,DUKB!$A$6:$R$658,16,FALSE)</f>
        <v>#N/A</v>
      </c>
      <c r="S376" s="86" t="e">
        <f>VLOOKUP(E376,DUKB!$A$6:$R$658,17,FALSE)</f>
        <v>#N/A</v>
      </c>
      <c r="T376" s="86" t="e">
        <f>VLOOKUP(E376,DUKB!$A$6:$R$658,18,FALSE)</f>
        <v>#N/A</v>
      </c>
      <c r="U376" s="73" t="str">
        <f t="shared" si="74"/>
        <v/>
      </c>
      <c r="V376" s="69">
        <f t="shared" si="75"/>
        <v>0</v>
      </c>
      <c r="W376" s="138" t="e">
        <f>VLOOKUP(E376,DUKB!$A$6:$B$565,2,FALSE)</f>
        <v>#N/A</v>
      </c>
      <c r="X376" s="137" t="e">
        <f>VLOOKUP(E376,DUKB!$A$6:$T$560,19,FALSE)</f>
        <v>#N/A</v>
      </c>
      <c r="Y376" s="137"/>
      <c r="Z376" s="139">
        <f t="shared" si="87"/>
        <v>0</v>
      </c>
      <c r="AA376" s="139" t="e">
        <f t="shared" si="88"/>
        <v>#N/A</v>
      </c>
      <c r="AB376" s="139" t="e">
        <f t="shared" si="89"/>
        <v>#N/A</v>
      </c>
      <c r="AC376" s="140" t="e">
        <f t="shared" si="90"/>
        <v>#N/A</v>
      </c>
      <c r="AD376" s="140" t="e">
        <f t="shared" si="91"/>
        <v>#N/A</v>
      </c>
      <c r="AE376" s="140" t="e">
        <f t="shared" si="92"/>
        <v>#N/A</v>
      </c>
      <c r="AF376" s="141" t="e">
        <f t="shared" si="93"/>
        <v>#N/A</v>
      </c>
      <c r="AH376">
        <f t="shared" si="94"/>
        <v>0</v>
      </c>
      <c r="AI376">
        <f t="shared" si="95"/>
        <v>341</v>
      </c>
    </row>
    <row r="377" spans="1:35" ht="15.75" customHeight="1">
      <c r="A377" s="65" t="str">
        <f t="shared" si="72"/>
        <v/>
      </c>
      <c r="B377" s="65">
        <f t="shared" si="85"/>
        <v>342</v>
      </c>
      <c r="C377" s="68" t="str">
        <f t="shared" si="86"/>
        <v/>
      </c>
      <c r="D377" s="69"/>
      <c r="E377" s="82"/>
      <c r="F377" s="65" t="e">
        <f>VLOOKUP(E377,DUKB!$A$6:$R$658,3,FALSE)</f>
        <v>#N/A</v>
      </c>
      <c r="G377" s="65" t="e">
        <f>VLOOKUP(E377,DUKB!$A$6:$R$658,4,FALSE)</f>
        <v>#N/A</v>
      </c>
      <c r="H377" s="65" t="e">
        <f>VLOOKUP(E377,DUKB!$A$6:$R$658,6,FALSE)</f>
        <v>#N/A</v>
      </c>
      <c r="I377" s="65" t="e">
        <f>VLOOKUP(E377,DUKB!$A$6:$R$658,7,FALSE)</f>
        <v>#N/A</v>
      </c>
      <c r="J377" s="65" t="e">
        <f>VLOOKUP(E377,DUKB!$A$6:$R$658,8,FALSE)</f>
        <v>#N/A</v>
      </c>
      <c r="K377" s="65" t="e">
        <f>VLOOKUP(E377,DUKB!$A$6:$R$658,9,FALSE)</f>
        <v>#N/A</v>
      </c>
      <c r="L377" s="65" t="e">
        <f>VLOOKUP(E377,DUKB!$A$6:$R$658,10,FALSE)</f>
        <v>#N/A</v>
      </c>
      <c r="M377" s="65" t="e">
        <f>VLOOKUP(E377,DUKB!$A$6:$R$658,11,FALSE)</f>
        <v>#N/A</v>
      </c>
      <c r="N377" s="65" t="e">
        <f>VLOOKUP(E377,DUKB!$A$6:$R$658,12,FALSE)</f>
        <v>#N/A</v>
      </c>
      <c r="O377" s="85" t="e">
        <f>VLOOKUP(E377,DUKB!$A$6:$R$658,13,FALSE)</f>
        <v>#N/A</v>
      </c>
      <c r="P377" s="86" t="e">
        <f>VLOOKUP(E377,DUKB!$A$6:$R$658,14,FALSE)</f>
        <v>#N/A</v>
      </c>
      <c r="Q377" s="86" t="e">
        <f>VLOOKUP(E377,DUKB!$A$6:$R$658,15,FALSE)</f>
        <v>#N/A</v>
      </c>
      <c r="R377" s="86" t="e">
        <f>VLOOKUP(E377,DUKB!$A$6:$R$658,16,FALSE)</f>
        <v>#N/A</v>
      </c>
      <c r="S377" s="86" t="e">
        <f>VLOOKUP(E377,DUKB!$A$6:$R$658,17,FALSE)</f>
        <v>#N/A</v>
      </c>
      <c r="T377" s="86" t="e">
        <f>VLOOKUP(E377,DUKB!$A$6:$R$658,18,FALSE)</f>
        <v>#N/A</v>
      </c>
      <c r="U377" s="73" t="str">
        <f t="shared" si="74"/>
        <v/>
      </c>
      <c r="V377" s="69">
        <f t="shared" si="75"/>
        <v>0</v>
      </c>
      <c r="W377" s="138" t="e">
        <f>VLOOKUP(E377,DUKB!$A$6:$B$565,2,FALSE)</f>
        <v>#N/A</v>
      </c>
      <c r="X377" s="137" t="e">
        <f>VLOOKUP(E377,DUKB!$A$6:$T$560,19,FALSE)</f>
        <v>#N/A</v>
      </c>
      <c r="Y377" s="137"/>
      <c r="Z377" s="139">
        <f t="shared" si="87"/>
        <v>0</v>
      </c>
      <c r="AA377" s="139" t="e">
        <f t="shared" si="88"/>
        <v>#N/A</v>
      </c>
      <c r="AB377" s="139" t="e">
        <f t="shared" si="89"/>
        <v>#N/A</v>
      </c>
      <c r="AC377" s="140" t="e">
        <f t="shared" si="90"/>
        <v>#N/A</v>
      </c>
      <c r="AD377" s="140" t="e">
        <f t="shared" si="91"/>
        <v>#N/A</v>
      </c>
      <c r="AE377" s="140" t="e">
        <f t="shared" si="92"/>
        <v>#N/A</v>
      </c>
      <c r="AF377" s="141" t="e">
        <f t="shared" si="93"/>
        <v>#N/A</v>
      </c>
      <c r="AH377">
        <f t="shared" si="94"/>
        <v>0</v>
      </c>
      <c r="AI377">
        <f t="shared" si="95"/>
        <v>342</v>
      </c>
    </row>
    <row r="378" spans="1:35" ht="15.75" customHeight="1">
      <c r="A378" s="65" t="str">
        <f t="shared" si="72"/>
        <v/>
      </c>
      <c r="B378" s="65">
        <f t="shared" si="85"/>
        <v>343</v>
      </c>
      <c r="C378" s="68" t="str">
        <f t="shared" si="86"/>
        <v/>
      </c>
      <c r="D378" s="69"/>
      <c r="E378" s="82"/>
      <c r="F378" s="65" t="e">
        <f>VLOOKUP(E378,DUKB!$A$6:$R$658,3,FALSE)</f>
        <v>#N/A</v>
      </c>
      <c r="G378" s="65" t="e">
        <f>VLOOKUP(E378,DUKB!$A$6:$R$658,4,FALSE)</f>
        <v>#N/A</v>
      </c>
      <c r="H378" s="65" t="e">
        <f>VLOOKUP(E378,DUKB!$A$6:$R$658,6,FALSE)</f>
        <v>#N/A</v>
      </c>
      <c r="I378" s="65" t="e">
        <f>VLOOKUP(E378,DUKB!$A$6:$R$658,7,FALSE)</f>
        <v>#N/A</v>
      </c>
      <c r="J378" s="65" t="e">
        <f>VLOOKUP(E378,DUKB!$A$6:$R$658,8,FALSE)</f>
        <v>#N/A</v>
      </c>
      <c r="K378" s="65" t="e">
        <f>VLOOKUP(E378,DUKB!$A$6:$R$658,9,FALSE)</f>
        <v>#N/A</v>
      </c>
      <c r="L378" s="65" t="e">
        <f>VLOOKUP(E378,DUKB!$A$6:$R$658,10,FALSE)</f>
        <v>#N/A</v>
      </c>
      <c r="M378" s="65" t="e">
        <f>VLOOKUP(E378,DUKB!$A$6:$R$658,11,FALSE)</f>
        <v>#N/A</v>
      </c>
      <c r="N378" s="65" t="e">
        <f>VLOOKUP(E378,DUKB!$A$6:$R$658,12,FALSE)</f>
        <v>#N/A</v>
      </c>
      <c r="O378" s="85" t="e">
        <f>VLOOKUP(E378,DUKB!$A$6:$R$658,13,FALSE)</f>
        <v>#N/A</v>
      </c>
      <c r="P378" s="86" t="e">
        <f>VLOOKUP(E378,DUKB!$A$6:$R$658,14,FALSE)</f>
        <v>#N/A</v>
      </c>
      <c r="Q378" s="86" t="e">
        <f>VLOOKUP(E378,DUKB!$A$6:$R$658,15,FALSE)</f>
        <v>#N/A</v>
      </c>
      <c r="R378" s="86" t="e">
        <f>VLOOKUP(E378,DUKB!$A$6:$R$658,16,FALSE)</f>
        <v>#N/A</v>
      </c>
      <c r="S378" s="86" t="e">
        <f>VLOOKUP(E378,DUKB!$A$6:$R$658,17,FALSE)</f>
        <v>#N/A</v>
      </c>
      <c r="T378" s="86" t="e">
        <f>VLOOKUP(E378,DUKB!$A$6:$R$658,18,FALSE)</f>
        <v>#N/A</v>
      </c>
      <c r="U378" s="73" t="str">
        <f t="shared" si="74"/>
        <v/>
      </c>
      <c r="V378" s="69">
        <f t="shared" si="75"/>
        <v>0</v>
      </c>
      <c r="W378" s="138" t="e">
        <f>VLOOKUP(E378,DUKB!$A$6:$B$565,2,FALSE)</f>
        <v>#N/A</v>
      </c>
      <c r="X378" s="137" t="e">
        <f>VLOOKUP(E378,DUKB!$A$6:$T$560,19,FALSE)</f>
        <v>#N/A</v>
      </c>
      <c r="Y378" s="137"/>
      <c r="Z378" s="139">
        <f t="shared" si="87"/>
        <v>0</v>
      </c>
      <c r="AA378" s="139" t="e">
        <f t="shared" si="88"/>
        <v>#N/A</v>
      </c>
      <c r="AB378" s="139" t="e">
        <f t="shared" si="89"/>
        <v>#N/A</v>
      </c>
      <c r="AC378" s="140" t="e">
        <f t="shared" si="90"/>
        <v>#N/A</v>
      </c>
      <c r="AD378" s="140" t="e">
        <f t="shared" si="91"/>
        <v>#N/A</v>
      </c>
      <c r="AE378" s="140" t="e">
        <f t="shared" si="92"/>
        <v>#N/A</v>
      </c>
      <c r="AF378" s="141" t="e">
        <f t="shared" si="93"/>
        <v>#N/A</v>
      </c>
      <c r="AH378">
        <f t="shared" si="94"/>
        <v>0</v>
      </c>
      <c r="AI378">
        <f t="shared" si="95"/>
        <v>343</v>
      </c>
    </row>
    <row r="379" spans="1:35" ht="15.75" customHeight="1">
      <c r="A379" s="65" t="str">
        <f t="shared" si="72"/>
        <v/>
      </c>
      <c r="B379" s="65">
        <f t="shared" si="85"/>
        <v>344</v>
      </c>
      <c r="C379" s="68" t="str">
        <f t="shared" si="86"/>
        <v/>
      </c>
      <c r="D379" s="69"/>
      <c r="E379" s="82"/>
      <c r="F379" s="65" t="e">
        <f>VLOOKUP(E379,DUKB!$A$6:$R$658,3,FALSE)</f>
        <v>#N/A</v>
      </c>
      <c r="G379" s="65" t="e">
        <f>VLOOKUP(E379,DUKB!$A$6:$R$658,4,FALSE)</f>
        <v>#N/A</v>
      </c>
      <c r="H379" s="65" t="e">
        <f>VLOOKUP(E379,DUKB!$A$6:$R$658,6,FALSE)</f>
        <v>#N/A</v>
      </c>
      <c r="I379" s="65" t="e">
        <f>VLOOKUP(E379,DUKB!$A$6:$R$658,7,FALSE)</f>
        <v>#N/A</v>
      </c>
      <c r="J379" s="65" t="e">
        <f>VLOOKUP(E379,DUKB!$A$6:$R$658,8,FALSE)</f>
        <v>#N/A</v>
      </c>
      <c r="K379" s="65" t="e">
        <f>VLOOKUP(E379,DUKB!$A$6:$R$658,9,FALSE)</f>
        <v>#N/A</v>
      </c>
      <c r="L379" s="65" t="e">
        <f>VLOOKUP(E379,DUKB!$A$6:$R$658,10,FALSE)</f>
        <v>#N/A</v>
      </c>
      <c r="M379" s="65" t="e">
        <f>VLOOKUP(E379,DUKB!$A$6:$R$658,11,FALSE)</f>
        <v>#N/A</v>
      </c>
      <c r="N379" s="65" t="e">
        <f>VLOOKUP(E379,DUKB!$A$6:$R$658,12,FALSE)</f>
        <v>#N/A</v>
      </c>
      <c r="O379" s="85" t="e">
        <f>VLOOKUP(E379,DUKB!$A$6:$R$658,13,FALSE)</f>
        <v>#N/A</v>
      </c>
      <c r="P379" s="86" t="e">
        <f>VLOOKUP(E379,DUKB!$A$6:$R$658,14,FALSE)</f>
        <v>#N/A</v>
      </c>
      <c r="Q379" s="86" t="e">
        <f>VLOOKUP(E379,DUKB!$A$6:$R$658,15,FALSE)</f>
        <v>#N/A</v>
      </c>
      <c r="R379" s="86" t="e">
        <f>VLOOKUP(E379,DUKB!$A$6:$R$658,16,FALSE)</f>
        <v>#N/A</v>
      </c>
      <c r="S379" s="86" t="e">
        <f>VLOOKUP(E379,DUKB!$A$6:$R$658,17,FALSE)</f>
        <v>#N/A</v>
      </c>
      <c r="T379" s="86" t="e">
        <f>VLOOKUP(E379,DUKB!$A$6:$R$658,18,FALSE)</f>
        <v>#N/A</v>
      </c>
      <c r="U379" s="73" t="str">
        <f t="shared" si="74"/>
        <v/>
      </c>
      <c r="V379" s="69">
        <f t="shared" si="75"/>
        <v>0</v>
      </c>
      <c r="W379" s="138" t="e">
        <f>VLOOKUP(E379,DUKB!$A$6:$B$565,2,FALSE)</f>
        <v>#N/A</v>
      </c>
      <c r="X379" s="137" t="e">
        <f>VLOOKUP(E379,DUKB!$A$6:$T$560,19,FALSE)</f>
        <v>#N/A</v>
      </c>
      <c r="Y379" s="137"/>
      <c r="Z379" s="139">
        <f t="shared" si="87"/>
        <v>0</v>
      </c>
      <c r="AA379" s="139" t="e">
        <f t="shared" si="88"/>
        <v>#N/A</v>
      </c>
      <c r="AB379" s="139" t="e">
        <f t="shared" si="89"/>
        <v>#N/A</v>
      </c>
      <c r="AC379" s="140" t="e">
        <f t="shared" si="90"/>
        <v>#N/A</v>
      </c>
      <c r="AD379" s="140" t="e">
        <f t="shared" si="91"/>
        <v>#N/A</v>
      </c>
      <c r="AE379" s="140" t="e">
        <f t="shared" si="92"/>
        <v>#N/A</v>
      </c>
      <c r="AF379" s="141" t="e">
        <f t="shared" si="93"/>
        <v>#N/A</v>
      </c>
      <c r="AH379">
        <f t="shared" si="94"/>
        <v>0</v>
      </c>
      <c r="AI379">
        <f t="shared" si="95"/>
        <v>344</v>
      </c>
    </row>
    <row r="380" spans="1:35" ht="15.75" customHeight="1">
      <c r="A380" s="65" t="str">
        <f t="shared" si="72"/>
        <v/>
      </c>
      <c r="B380" s="65">
        <f t="shared" si="85"/>
        <v>345</v>
      </c>
      <c r="C380" s="68" t="str">
        <f t="shared" si="86"/>
        <v/>
      </c>
      <c r="D380" s="69"/>
      <c r="E380" s="82"/>
      <c r="F380" s="65" t="e">
        <f>VLOOKUP(E380,DUKB!$A$6:$R$658,3,FALSE)</f>
        <v>#N/A</v>
      </c>
      <c r="G380" s="65" t="e">
        <f>VLOOKUP(E380,DUKB!$A$6:$R$658,4,FALSE)</f>
        <v>#N/A</v>
      </c>
      <c r="H380" s="65" t="e">
        <f>VLOOKUP(E380,DUKB!$A$6:$R$658,6,FALSE)</f>
        <v>#N/A</v>
      </c>
      <c r="I380" s="65" t="e">
        <f>VLOOKUP(E380,DUKB!$A$6:$R$658,7,FALSE)</f>
        <v>#N/A</v>
      </c>
      <c r="J380" s="65" t="e">
        <f>VLOOKUP(E380,DUKB!$A$6:$R$658,8,FALSE)</f>
        <v>#N/A</v>
      </c>
      <c r="K380" s="65" t="e">
        <f>VLOOKUP(E380,DUKB!$A$6:$R$658,9,FALSE)</f>
        <v>#N/A</v>
      </c>
      <c r="L380" s="65" t="e">
        <f>VLOOKUP(E380,DUKB!$A$6:$R$658,10,FALSE)</f>
        <v>#N/A</v>
      </c>
      <c r="M380" s="65" t="e">
        <f>VLOOKUP(E380,DUKB!$A$6:$R$658,11,FALSE)</f>
        <v>#N/A</v>
      </c>
      <c r="N380" s="65" t="e">
        <f>VLOOKUP(E380,DUKB!$A$6:$R$658,12,FALSE)</f>
        <v>#N/A</v>
      </c>
      <c r="O380" s="85" t="e">
        <f>VLOOKUP(E380,DUKB!$A$6:$R$658,13,FALSE)</f>
        <v>#N/A</v>
      </c>
      <c r="P380" s="86" t="e">
        <f>VLOOKUP(E380,DUKB!$A$6:$R$658,14,FALSE)</f>
        <v>#N/A</v>
      </c>
      <c r="Q380" s="86" t="e">
        <f>VLOOKUP(E380,DUKB!$A$6:$R$658,15,FALSE)</f>
        <v>#N/A</v>
      </c>
      <c r="R380" s="86" t="e">
        <f>VLOOKUP(E380,DUKB!$A$6:$R$658,16,FALSE)</f>
        <v>#N/A</v>
      </c>
      <c r="S380" s="86" t="e">
        <f>VLOOKUP(E380,DUKB!$A$6:$R$658,17,FALSE)</f>
        <v>#N/A</v>
      </c>
      <c r="T380" s="86" t="e">
        <f>VLOOKUP(E380,DUKB!$A$6:$R$658,18,FALSE)</f>
        <v>#N/A</v>
      </c>
      <c r="U380" s="73" t="str">
        <f t="shared" si="74"/>
        <v/>
      </c>
      <c r="V380" s="69">
        <f t="shared" si="75"/>
        <v>0</v>
      </c>
      <c r="W380" s="138" t="e">
        <f>VLOOKUP(E380,DUKB!$A$6:$B$565,2,FALSE)</f>
        <v>#N/A</v>
      </c>
      <c r="X380" s="137" t="e">
        <f>VLOOKUP(E380,DUKB!$A$6:$T$560,19,FALSE)</f>
        <v>#N/A</v>
      </c>
      <c r="Y380" s="137"/>
      <c r="Z380" s="139">
        <f t="shared" si="87"/>
        <v>0</v>
      </c>
      <c r="AA380" s="139" t="e">
        <f t="shared" si="88"/>
        <v>#N/A</v>
      </c>
      <c r="AB380" s="139" t="e">
        <f t="shared" si="89"/>
        <v>#N/A</v>
      </c>
      <c r="AC380" s="140" t="e">
        <f t="shared" si="90"/>
        <v>#N/A</v>
      </c>
      <c r="AD380" s="140" t="e">
        <f t="shared" si="91"/>
        <v>#N/A</v>
      </c>
      <c r="AE380" s="140" t="e">
        <f t="shared" si="92"/>
        <v>#N/A</v>
      </c>
      <c r="AF380" s="141" t="e">
        <f t="shared" si="93"/>
        <v>#N/A</v>
      </c>
      <c r="AH380">
        <f t="shared" si="94"/>
        <v>0</v>
      </c>
      <c r="AI380">
        <f t="shared" si="95"/>
        <v>345</v>
      </c>
    </row>
    <row r="381" spans="1:35" ht="15.75" customHeight="1">
      <c r="A381" s="65" t="str">
        <f t="shared" si="72"/>
        <v/>
      </c>
      <c r="B381" s="65">
        <f t="shared" si="85"/>
        <v>346</v>
      </c>
      <c r="C381" s="68" t="str">
        <f t="shared" si="86"/>
        <v/>
      </c>
      <c r="D381" s="69"/>
      <c r="E381" s="82"/>
      <c r="F381" s="65" t="e">
        <f>VLOOKUP(E381,DUKB!$A$6:$R$658,3,FALSE)</f>
        <v>#N/A</v>
      </c>
      <c r="G381" s="65" t="e">
        <f>VLOOKUP(E381,DUKB!$A$6:$R$658,4,FALSE)</f>
        <v>#N/A</v>
      </c>
      <c r="H381" s="65" t="e">
        <f>VLOOKUP(E381,DUKB!$A$6:$R$658,6,FALSE)</f>
        <v>#N/A</v>
      </c>
      <c r="I381" s="65" t="e">
        <f>VLOOKUP(E381,DUKB!$A$6:$R$658,7,FALSE)</f>
        <v>#N/A</v>
      </c>
      <c r="J381" s="65" t="e">
        <f>VLOOKUP(E381,DUKB!$A$6:$R$658,8,FALSE)</f>
        <v>#N/A</v>
      </c>
      <c r="K381" s="65" t="e">
        <f>VLOOKUP(E381,DUKB!$A$6:$R$658,9,FALSE)</f>
        <v>#N/A</v>
      </c>
      <c r="L381" s="65" t="e">
        <f>VLOOKUP(E381,DUKB!$A$6:$R$658,10,FALSE)</f>
        <v>#N/A</v>
      </c>
      <c r="M381" s="65" t="e">
        <f>VLOOKUP(E381,DUKB!$A$6:$R$658,11,FALSE)</f>
        <v>#N/A</v>
      </c>
      <c r="N381" s="65" t="e">
        <f>VLOOKUP(E381,DUKB!$A$6:$R$658,12,FALSE)</f>
        <v>#N/A</v>
      </c>
      <c r="O381" s="85" t="e">
        <f>VLOOKUP(E381,DUKB!$A$6:$R$658,13,FALSE)</f>
        <v>#N/A</v>
      </c>
      <c r="P381" s="86" t="e">
        <f>VLOOKUP(E381,DUKB!$A$6:$R$658,14,FALSE)</f>
        <v>#N/A</v>
      </c>
      <c r="Q381" s="86" t="e">
        <f>VLOOKUP(E381,DUKB!$A$6:$R$658,15,FALSE)</f>
        <v>#N/A</v>
      </c>
      <c r="R381" s="86" t="e">
        <f>VLOOKUP(E381,DUKB!$A$6:$R$658,16,FALSE)</f>
        <v>#N/A</v>
      </c>
      <c r="S381" s="86" t="e">
        <f>VLOOKUP(E381,DUKB!$A$6:$R$658,17,FALSE)</f>
        <v>#N/A</v>
      </c>
      <c r="T381" s="86" t="e">
        <f>VLOOKUP(E381,DUKB!$A$6:$R$658,18,FALSE)</f>
        <v>#N/A</v>
      </c>
      <c r="U381" s="73" t="str">
        <f t="shared" si="74"/>
        <v/>
      </c>
      <c r="V381" s="69">
        <f t="shared" si="75"/>
        <v>0</v>
      </c>
      <c r="W381" s="138" t="e">
        <f>VLOOKUP(E381,DUKB!$A$6:$B$565,2,FALSE)</f>
        <v>#N/A</v>
      </c>
      <c r="X381" s="137" t="e">
        <f>VLOOKUP(E381,DUKB!$A$6:$T$560,19,FALSE)</f>
        <v>#N/A</v>
      </c>
      <c r="Y381" s="137"/>
      <c r="Z381" s="139">
        <f t="shared" si="87"/>
        <v>0</v>
      </c>
      <c r="AA381" s="139" t="e">
        <f t="shared" si="88"/>
        <v>#N/A</v>
      </c>
      <c r="AB381" s="139" t="e">
        <f t="shared" si="89"/>
        <v>#N/A</v>
      </c>
      <c r="AC381" s="140" t="e">
        <f t="shared" si="90"/>
        <v>#N/A</v>
      </c>
      <c r="AD381" s="140" t="e">
        <f t="shared" si="91"/>
        <v>#N/A</v>
      </c>
      <c r="AE381" s="140" t="e">
        <f t="shared" si="92"/>
        <v>#N/A</v>
      </c>
      <c r="AF381" s="141" t="e">
        <f t="shared" si="93"/>
        <v>#N/A</v>
      </c>
      <c r="AH381">
        <f t="shared" si="94"/>
        <v>0</v>
      </c>
      <c r="AI381">
        <f t="shared" si="95"/>
        <v>346</v>
      </c>
    </row>
    <row r="382" spans="1:35" ht="15.75" customHeight="1">
      <c r="A382" s="65" t="str">
        <f t="shared" si="72"/>
        <v/>
      </c>
      <c r="B382" s="65">
        <f t="shared" si="85"/>
        <v>347</v>
      </c>
      <c r="C382" s="68" t="str">
        <f t="shared" si="86"/>
        <v/>
      </c>
      <c r="D382" s="69"/>
      <c r="E382" s="82"/>
      <c r="F382" s="65" t="e">
        <f>VLOOKUP(E382,DUKB!$A$6:$R$658,3,FALSE)</f>
        <v>#N/A</v>
      </c>
      <c r="G382" s="65" t="e">
        <f>VLOOKUP(E382,DUKB!$A$6:$R$658,4,FALSE)</f>
        <v>#N/A</v>
      </c>
      <c r="H382" s="65" t="e">
        <f>VLOOKUP(E382,DUKB!$A$6:$R$658,6,FALSE)</f>
        <v>#N/A</v>
      </c>
      <c r="I382" s="65" t="e">
        <f>VLOOKUP(E382,DUKB!$A$6:$R$658,7,FALSE)</f>
        <v>#N/A</v>
      </c>
      <c r="J382" s="65" t="e">
        <f>VLOOKUP(E382,DUKB!$A$6:$R$658,8,FALSE)</f>
        <v>#N/A</v>
      </c>
      <c r="K382" s="65" t="e">
        <f>VLOOKUP(E382,DUKB!$A$6:$R$658,9,FALSE)</f>
        <v>#N/A</v>
      </c>
      <c r="L382" s="65" t="e">
        <f>VLOOKUP(E382,DUKB!$A$6:$R$658,10,FALSE)</f>
        <v>#N/A</v>
      </c>
      <c r="M382" s="65" t="e">
        <f>VLOOKUP(E382,DUKB!$A$6:$R$658,11,FALSE)</f>
        <v>#N/A</v>
      </c>
      <c r="N382" s="65" t="e">
        <f>VLOOKUP(E382,DUKB!$A$6:$R$658,12,FALSE)</f>
        <v>#N/A</v>
      </c>
      <c r="O382" s="85" t="e">
        <f>VLOOKUP(E382,DUKB!$A$6:$R$658,13,FALSE)</f>
        <v>#N/A</v>
      </c>
      <c r="P382" s="86" t="e">
        <f>VLOOKUP(E382,DUKB!$A$6:$R$658,14,FALSE)</f>
        <v>#N/A</v>
      </c>
      <c r="Q382" s="86" t="e">
        <f>VLOOKUP(E382,DUKB!$A$6:$R$658,15,FALSE)</f>
        <v>#N/A</v>
      </c>
      <c r="R382" s="86" t="e">
        <f>VLOOKUP(E382,DUKB!$A$6:$R$658,16,FALSE)</f>
        <v>#N/A</v>
      </c>
      <c r="S382" s="86" t="e">
        <f>VLOOKUP(E382,DUKB!$A$6:$R$658,17,FALSE)</f>
        <v>#N/A</v>
      </c>
      <c r="T382" s="86" t="e">
        <f>VLOOKUP(E382,DUKB!$A$6:$R$658,18,FALSE)</f>
        <v>#N/A</v>
      </c>
      <c r="U382" s="73" t="str">
        <f t="shared" si="74"/>
        <v/>
      </c>
      <c r="V382" s="69">
        <f t="shared" si="75"/>
        <v>0</v>
      </c>
      <c r="W382" s="138" t="e">
        <f>VLOOKUP(E382,DUKB!$A$6:$B$565,2,FALSE)</f>
        <v>#N/A</v>
      </c>
      <c r="X382" s="137" t="e">
        <f>VLOOKUP(E382,DUKB!$A$6:$T$560,19,FALSE)</f>
        <v>#N/A</v>
      </c>
      <c r="Y382" s="137"/>
      <c r="Z382" s="139">
        <f t="shared" si="87"/>
        <v>0</v>
      </c>
      <c r="AA382" s="139" t="e">
        <f t="shared" si="88"/>
        <v>#N/A</v>
      </c>
      <c r="AB382" s="139" t="e">
        <f t="shared" si="89"/>
        <v>#N/A</v>
      </c>
      <c r="AC382" s="140" t="e">
        <f t="shared" si="90"/>
        <v>#N/A</v>
      </c>
      <c r="AD382" s="140" t="e">
        <f t="shared" si="91"/>
        <v>#N/A</v>
      </c>
      <c r="AE382" s="140" t="e">
        <f t="shared" si="92"/>
        <v>#N/A</v>
      </c>
      <c r="AF382" s="141" t="e">
        <f t="shared" si="93"/>
        <v>#N/A</v>
      </c>
      <c r="AH382">
        <f t="shared" si="94"/>
        <v>0</v>
      </c>
      <c r="AI382">
        <f t="shared" si="95"/>
        <v>347</v>
      </c>
    </row>
    <row r="383" spans="1:35" ht="15.75" customHeight="1">
      <c r="A383" s="65" t="str">
        <f t="shared" si="72"/>
        <v/>
      </c>
      <c r="B383" s="65">
        <f t="shared" si="85"/>
        <v>348</v>
      </c>
      <c r="C383" s="68" t="str">
        <f t="shared" si="86"/>
        <v/>
      </c>
      <c r="D383" s="69"/>
      <c r="E383" s="82"/>
      <c r="F383" s="65" t="e">
        <f>VLOOKUP(E383,DUKB!$A$6:$R$658,3,FALSE)</f>
        <v>#N/A</v>
      </c>
      <c r="G383" s="65" t="e">
        <f>VLOOKUP(E383,DUKB!$A$6:$R$658,4,FALSE)</f>
        <v>#N/A</v>
      </c>
      <c r="H383" s="65" t="e">
        <f>VLOOKUP(E383,DUKB!$A$6:$R$658,6,FALSE)</f>
        <v>#N/A</v>
      </c>
      <c r="I383" s="65" t="e">
        <f>VLOOKUP(E383,DUKB!$A$6:$R$658,7,FALSE)</f>
        <v>#N/A</v>
      </c>
      <c r="J383" s="65" t="e">
        <f>VLOOKUP(E383,DUKB!$A$6:$R$658,8,FALSE)</f>
        <v>#N/A</v>
      </c>
      <c r="K383" s="65" t="e">
        <f>VLOOKUP(E383,DUKB!$A$6:$R$658,9,FALSE)</f>
        <v>#N/A</v>
      </c>
      <c r="L383" s="65" t="e">
        <f>VLOOKUP(E383,DUKB!$A$6:$R$658,10,FALSE)</f>
        <v>#N/A</v>
      </c>
      <c r="M383" s="65" t="e">
        <f>VLOOKUP(E383,DUKB!$A$6:$R$658,11,FALSE)</f>
        <v>#N/A</v>
      </c>
      <c r="N383" s="65" t="e">
        <f>VLOOKUP(E383,DUKB!$A$6:$R$658,12,FALSE)</f>
        <v>#N/A</v>
      </c>
      <c r="O383" s="85" t="e">
        <f>VLOOKUP(E383,DUKB!$A$6:$R$658,13,FALSE)</f>
        <v>#N/A</v>
      </c>
      <c r="P383" s="86" t="e">
        <f>VLOOKUP(E383,DUKB!$A$6:$R$658,14,FALSE)</f>
        <v>#N/A</v>
      </c>
      <c r="Q383" s="86" t="e">
        <f>VLOOKUP(E383,DUKB!$A$6:$R$658,15,FALSE)</f>
        <v>#N/A</v>
      </c>
      <c r="R383" s="86" t="e">
        <f>VLOOKUP(E383,DUKB!$A$6:$R$658,16,FALSE)</f>
        <v>#N/A</v>
      </c>
      <c r="S383" s="86" t="e">
        <f>VLOOKUP(E383,DUKB!$A$6:$R$658,17,FALSE)</f>
        <v>#N/A</v>
      </c>
      <c r="T383" s="86" t="e">
        <f>VLOOKUP(E383,DUKB!$A$6:$R$658,18,FALSE)</f>
        <v>#N/A</v>
      </c>
      <c r="U383" s="73" t="str">
        <f t="shared" si="74"/>
        <v/>
      </c>
      <c r="V383" s="69">
        <f t="shared" si="75"/>
        <v>0</v>
      </c>
      <c r="W383" s="138" t="e">
        <f>VLOOKUP(E383,DUKB!$A$6:$B$565,2,FALSE)</f>
        <v>#N/A</v>
      </c>
      <c r="X383" s="137" t="e">
        <f>VLOOKUP(E383,DUKB!$A$6:$T$560,19,FALSE)</f>
        <v>#N/A</v>
      </c>
      <c r="Y383" s="137"/>
      <c r="Z383" s="139">
        <f t="shared" si="87"/>
        <v>0</v>
      </c>
      <c r="AA383" s="139" t="e">
        <f t="shared" si="88"/>
        <v>#N/A</v>
      </c>
      <c r="AB383" s="139" t="e">
        <f t="shared" si="89"/>
        <v>#N/A</v>
      </c>
      <c r="AC383" s="140" t="e">
        <f t="shared" si="90"/>
        <v>#N/A</v>
      </c>
      <c r="AD383" s="140" t="e">
        <f t="shared" si="91"/>
        <v>#N/A</v>
      </c>
      <c r="AE383" s="140" t="e">
        <f t="shared" si="92"/>
        <v>#N/A</v>
      </c>
      <c r="AF383" s="141" t="e">
        <f t="shared" si="93"/>
        <v>#N/A</v>
      </c>
      <c r="AH383">
        <f t="shared" si="94"/>
        <v>0</v>
      </c>
      <c r="AI383">
        <f t="shared" si="95"/>
        <v>348</v>
      </c>
    </row>
    <row r="384" spans="1:35" ht="15.75" customHeight="1">
      <c r="A384" s="65" t="str">
        <f t="shared" si="72"/>
        <v/>
      </c>
      <c r="B384" s="65">
        <f t="shared" si="85"/>
        <v>349</v>
      </c>
      <c r="C384" s="68" t="str">
        <f t="shared" si="86"/>
        <v/>
      </c>
      <c r="D384" s="69"/>
      <c r="E384" s="82"/>
      <c r="F384" s="65" t="e">
        <f>VLOOKUP(E384,DUKB!$A$6:$R$658,3,FALSE)</f>
        <v>#N/A</v>
      </c>
      <c r="G384" s="65" t="e">
        <f>VLOOKUP(E384,DUKB!$A$6:$R$658,4,FALSE)</f>
        <v>#N/A</v>
      </c>
      <c r="H384" s="65" t="e">
        <f>VLOOKUP(E384,DUKB!$A$6:$R$658,6,FALSE)</f>
        <v>#N/A</v>
      </c>
      <c r="I384" s="65" t="e">
        <f>VLOOKUP(E384,DUKB!$A$6:$R$658,7,FALSE)</f>
        <v>#N/A</v>
      </c>
      <c r="J384" s="65" t="e">
        <f>VLOOKUP(E384,DUKB!$A$6:$R$658,8,FALSE)</f>
        <v>#N/A</v>
      </c>
      <c r="K384" s="65" t="e">
        <f>VLOOKUP(E384,DUKB!$A$6:$R$658,9,FALSE)</f>
        <v>#N/A</v>
      </c>
      <c r="L384" s="65" t="e">
        <f>VLOOKUP(E384,DUKB!$A$6:$R$658,10,FALSE)</f>
        <v>#N/A</v>
      </c>
      <c r="M384" s="65" t="e">
        <f>VLOOKUP(E384,DUKB!$A$6:$R$658,11,FALSE)</f>
        <v>#N/A</v>
      </c>
      <c r="N384" s="65" t="e">
        <f>VLOOKUP(E384,DUKB!$A$6:$R$658,12,FALSE)</f>
        <v>#N/A</v>
      </c>
      <c r="O384" s="85" t="e">
        <f>VLOOKUP(E384,DUKB!$A$6:$R$658,13,FALSE)</f>
        <v>#N/A</v>
      </c>
      <c r="P384" s="86" t="e">
        <f>VLOOKUP(E384,DUKB!$A$6:$R$658,14,FALSE)</f>
        <v>#N/A</v>
      </c>
      <c r="Q384" s="86" t="e">
        <f>VLOOKUP(E384,DUKB!$A$6:$R$658,15,FALSE)</f>
        <v>#N/A</v>
      </c>
      <c r="R384" s="86" t="e">
        <f>VLOOKUP(E384,DUKB!$A$6:$R$658,16,FALSE)</f>
        <v>#N/A</v>
      </c>
      <c r="S384" s="86" t="e">
        <f>VLOOKUP(E384,DUKB!$A$6:$R$658,17,FALSE)</f>
        <v>#N/A</v>
      </c>
      <c r="T384" s="86" t="e">
        <f>VLOOKUP(E384,DUKB!$A$6:$R$658,18,FALSE)</f>
        <v>#N/A</v>
      </c>
      <c r="U384" s="73" t="str">
        <f t="shared" si="74"/>
        <v/>
      </c>
      <c r="V384" s="69">
        <f t="shared" si="75"/>
        <v>0</v>
      </c>
      <c r="W384" s="138" t="e">
        <f>VLOOKUP(E384,DUKB!$A$6:$B$565,2,FALSE)</f>
        <v>#N/A</v>
      </c>
      <c r="X384" s="137" t="e">
        <f>VLOOKUP(E384,DUKB!$A$6:$T$560,19,FALSE)</f>
        <v>#N/A</v>
      </c>
      <c r="Y384" s="137"/>
      <c r="Z384" s="139">
        <f t="shared" si="87"/>
        <v>0</v>
      </c>
      <c r="AA384" s="139" t="e">
        <f t="shared" si="88"/>
        <v>#N/A</v>
      </c>
      <c r="AB384" s="139" t="e">
        <f t="shared" si="89"/>
        <v>#N/A</v>
      </c>
      <c r="AC384" s="140" t="e">
        <f t="shared" si="90"/>
        <v>#N/A</v>
      </c>
      <c r="AD384" s="140" t="e">
        <f t="shared" si="91"/>
        <v>#N/A</v>
      </c>
      <c r="AE384" s="140" t="e">
        <f t="shared" si="92"/>
        <v>#N/A</v>
      </c>
      <c r="AF384" s="141" t="e">
        <f t="shared" si="93"/>
        <v>#N/A</v>
      </c>
      <c r="AH384">
        <f t="shared" si="94"/>
        <v>0</v>
      </c>
      <c r="AI384">
        <f t="shared" si="95"/>
        <v>349</v>
      </c>
    </row>
    <row r="385" spans="1:35" ht="15.75" customHeight="1">
      <c r="A385" s="65" t="str">
        <f t="shared" si="72"/>
        <v/>
      </c>
      <c r="B385" s="65">
        <f t="shared" si="85"/>
        <v>350</v>
      </c>
      <c r="C385" s="68" t="str">
        <f t="shared" si="86"/>
        <v/>
      </c>
      <c r="D385" s="69"/>
      <c r="E385" s="82"/>
      <c r="F385" s="65" t="e">
        <f>VLOOKUP(E385,DUKB!$A$6:$R$658,3,FALSE)</f>
        <v>#N/A</v>
      </c>
      <c r="G385" s="65" t="e">
        <f>VLOOKUP(E385,DUKB!$A$6:$R$658,4,FALSE)</f>
        <v>#N/A</v>
      </c>
      <c r="H385" s="65" t="e">
        <f>VLOOKUP(E385,DUKB!$A$6:$R$658,6,FALSE)</f>
        <v>#N/A</v>
      </c>
      <c r="I385" s="65" t="e">
        <f>VLOOKUP(E385,DUKB!$A$6:$R$658,7,FALSE)</f>
        <v>#N/A</v>
      </c>
      <c r="J385" s="65" t="e">
        <f>VLOOKUP(E385,DUKB!$A$6:$R$658,8,FALSE)</f>
        <v>#N/A</v>
      </c>
      <c r="K385" s="65" t="e">
        <f>VLOOKUP(E385,DUKB!$A$6:$R$658,9,FALSE)</f>
        <v>#N/A</v>
      </c>
      <c r="L385" s="65" t="e">
        <f>VLOOKUP(E385,DUKB!$A$6:$R$658,10,FALSE)</f>
        <v>#N/A</v>
      </c>
      <c r="M385" s="65" t="e">
        <f>VLOOKUP(E385,DUKB!$A$6:$R$658,11,FALSE)</f>
        <v>#N/A</v>
      </c>
      <c r="N385" s="65" t="e">
        <f>VLOOKUP(E385,DUKB!$A$6:$R$658,12,FALSE)</f>
        <v>#N/A</v>
      </c>
      <c r="O385" s="85" t="e">
        <f>VLOOKUP(E385,DUKB!$A$6:$R$658,13,FALSE)</f>
        <v>#N/A</v>
      </c>
      <c r="P385" s="86" t="e">
        <f>VLOOKUP(E385,DUKB!$A$6:$R$658,14,FALSE)</f>
        <v>#N/A</v>
      </c>
      <c r="Q385" s="86" t="e">
        <f>VLOOKUP(E385,DUKB!$A$6:$R$658,15,FALSE)</f>
        <v>#N/A</v>
      </c>
      <c r="R385" s="86" t="e">
        <f>VLOOKUP(E385,DUKB!$A$6:$R$658,16,FALSE)</f>
        <v>#N/A</v>
      </c>
      <c r="S385" s="86" t="e">
        <f>VLOOKUP(E385,DUKB!$A$6:$R$658,17,FALSE)</f>
        <v>#N/A</v>
      </c>
      <c r="T385" s="86" t="e">
        <f>VLOOKUP(E385,DUKB!$A$6:$R$658,18,FALSE)</f>
        <v>#N/A</v>
      </c>
      <c r="U385" s="73" t="str">
        <f t="shared" si="74"/>
        <v/>
      </c>
      <c r="V385" s="69">
        <f t="shared" si="75"/>
        <v>0</v>
      </c>
      <c r="W385" s="138" t="e">
        <f>VLOOKUP(E385,DUKB!$A$6:$B$565,2,FALSE)</f>
        <v>#N/A</v>
      </c>
      <c r="X385" s="137" t="e">
        <f>VLOOKUP(E385,DUKB!$A$6:$T$560,19,FALSE)</f>
        <v>#N/A</v>
      </c>
      <c r="Y385" s="137"/>
      <c r="Z385" s="139">
        <f t="shared" si="87"/>
        <v>0</v>
      </c>
      <c r="AA385" s="139" t="e">
        <f t="shared" si="88"/>
        <v>#N/A</v>
      </c>
      <c r="AB385" s="139" t="e">
        <f t="shared" si="89"/>
        <v>#N/A</v>
      </c>
      <c r="AC385" s="140" t="e">
        <f t="shared" si="90"/>
        <v>#N/A</v>
      </c>
      <c r="AD385" s="140" t="e">
        <f t="shared" si="91"/>
        <v>#N/A</v>
      </c>
      <c r="AE385" s="140" t="e">
        <f t="shared" si="92"/>
        <v>#N/A</v>
      </c>
      <c r="AF385" s="141" t="e">
        <f t="shared" si="93"/>
        <v>#N/A</v>
      </c>
      <c r="AH385">
        <f t="shared" si="94"/>
        <v>0</v>
      </c>
      <c r="AI385">
        <f t="shared" si="95"/>
        <v>350</v>
      </c>
    </row>
    <row r="386" spans="1:35" ht="15.75" customHeight="1">
      <c r="A386" s="65" t="str">
        <f t="shared" si="72"/>
        <v/>
      </c>
      <c r="B386" s="65">
        <f t="shared" si="85"/>
        <v>351</v>
      </c>
      <c r="C386" s="68" t="str">
        <f t="shared" si="86"/>
        <v/>
      </c>
      <c r="D386" s="69"/>
      <c r="E386" s="82"/>
      <c r="F386" s="65" t="e">
        <f>VLOOKUP(E386,DUKB!$A$6:$R$658,3,FALSE)</f>
        <v>#N/A</v>
      </c>
      <c r="G386" s="65" t="e">
        <f>VLOOKUP(E386,DUKB!$A$6:$R$658,4,FALSE)</f>
        <v>#N/A</v>
      </c>
      <c r="H386" s="65" t="e">
        <f>VLOOKUP(E386,DUKB!$A$6:$R$658,6,FALSE)</f>
        <v>#N/A</v>
      </c>
      <c r="I386" s="65" t="e">
        <f>VLOOKUP(E386,DUKB!$A$6:$R$658,7,FALSE)</f>
        <v>#N/A</v>
      </c>
      <c r="J386" s="65" t="e">
        <f>VLOOKUP(E386,DUKB!$A$6:$R$658,8,FALSE)</f>
        <v>#N/A</v>
      </c>
      <c r="K386" s="65" t="e">
        <f>VLOOKUP(E386,DUKB!$A$6:$R$658,9,FALSE)</f>
        <v>#N/A</v>
      </c>
      <c r="L386" s="65" t="e">
        <f>VLOOKUP(E386,DUKB!$A$6:$R$658,10,FALSE)</f>
        <v>#N/A</v>
      </c>
      <c r="M386" s="65" t="e">
        <f>VLOOKUP(E386,DUKB!$A$6:$R$658,11,FALSE)</f>
        <v>#N/A</v>
      </c>
      <c r="N386" s="65" t="e">
        <f>VLOOKUP(E386,DUKB!$A$6:$R$658,12,FALSE)</f>
        <v>#N/A</v>
      </c>
      <c r="O386" s="85" t="e">
        <f>VLOOKUP(E386,DUKB!$A$6:$R$658,13,FALSE)</f>
        <v>#N/A</v>
      </c>
      <c r="P386" s="86" t="e">
        <f>VLOOKUP(E386,DUKB!$A$6:$R$658,14,FALSE)</f>
        <v>#N/A</v>
      </c>
      <c r="Q386" s="86" t="e">
        <f>VLOOKUP(E386,DUKB!$A$6:$R$658,15,FALSE)</f>
        <v>#N/A</v>
      </c>
      <c r="R386" s="86" t="e">
        <f>VLOOKUP(E386,DUKB!$A$6:$R$658,16,FALSE)</f>
        <v>#N/A</v>
      </c>
      <c r="S386" s="86" t="e">
        <f>VLOOKUP(E386,DUKB!$A$6:$R$658,17,FALSE)</f>
        <v>#N/A</v>
      </c>
      <c r="T386" s="86" t="e">
        <f>VLOOKUP(E386,DUKB!$A$6:$R$658,18,FALSE)</f>
        <v>#N/A</v>
      </c>
      <c r="U386" s="73" t="str">
        <f t="shared" si="74"/>
        <v/>
      </c>
      <c r="V386" s="69">
        <f t="shared" si="75"/>
        <v>0</v>
      </c>
      <c r="W386" s="138" t="e">
        <f>VLOOKUP(E386,DUKB!$A$6:$B$565,2,FALSE)</f>
        <v>#N/A</v>
      </c>
      <c r="X386" s="137" t="e">
        <f>VLOOKUP(E386,DUKB!$A$6:$T$560,19,FALSE)</f>
        <v>#N/A</v>
      </c>
      <c r="Y386" s="137"/>
      <c r="Z386" s="139">
        <f t="shared" si="87"/>
        <v>0</v>
      </c>
      <c r="AA386" s="139" t="e">
        <f t="shared" si="88"/>
        <v>#N/A</v>
      </c>
      <c r="AB386" s="139" t="e">
        <f t="shared" si="89"/>
        <v>#N/A</v>
      </c>
      <c r="AC386" s="140" t="e">
        <f t="shared" si="90"/>
        <v>#N/A</v>
      </c>
      <c r="AD386" s="140" t="e">
        <f t="shared" si="91"/>
        <v>#N/A</v>
      </c>
      <c r="AE386" s="140" t="e">
        <f t="shared" si="92"/>
        <v>#N/A</v>
      </c>
      <c r="AF386" s="141" t="e">
        <f t="shared" si="93"/>
        <v>#N/A</v>
      </c>
      <c r="AH386">
        <f t="shared" si="94"/>
        <v>0</v>
      </c>
      <c r="AI386">
        <f t="shared" si="95"/>
        <v>351</v>
      </c>
    </row>
    <row r="387" spans="1:35" ht="15.75" customHeight="1">
      <c r="A387" s="65" t="str">
        <f t="shared" si="72"/>
        <v/>
      </c>
      <c r="B387" s="65">
        <f t="shared" si="85"/>
        <v>352</v>
      </c>
      <c r="C387" s="68" t="str">
        <f t="shared" si="86"/>
        <v/>
      </c>
      <c r="D387" s="69"/>
      <c r="E387" s="82"/>
      <c r="F387" s="65" t="e">
        <f>VLOOKUP(E387,DUKB!$A$6:$R$658,3,FALSE)</f>
        <v>#N/A</v>
      </c>
      <c r="G387" s="65" t="e">
        <f>VLOOKUP(E387,DUKB!$A$6:$R$658,4,FALSE)</f>
        <v>#N/A</v>
      </c>
      <c r="H387" s="65" t="e">
        <f>VLOOKUP(E387,DUKB!$A$6:$R$658,6,FALSE)</f>
        <v>#N/A</v>
      </c>
      <c r="I387" s="65" t="e">
        <f>VLOOKUP(E387,DUKB!$A$6:$R$658,7,FALSE)</f>
        <v>#N/A</v>
      </c>
      <c r="J387" s="65" t="e">
        <f>VLOOKUP(E387,DUKB!$A$6:$R$658,8,FALSE)</f>
        <v>#N/A</v>
      </c>
      <c r="K387" s="65" t="e">
        <f>VLOOKUP(E387,DUKB!$A$6:$R$658,9,FALSE)</f>
        <v>#N/A</v>
      </c>
      <c r="L387" s="65" t="e">
        <f>VLOOKUP(E387,DUKB!$A$6:$R$658,10,FALSE)</f>
        <v>#N/A</v>
      </c>
      <c r="M387" s="65" t="e">
        <f>VLOOKUP(E387,DUKB!$A$6:$R$658,11,FALSE)</f>
        <v>#N/A</v>
      </c>
      <c r="N387" s="65" t="e">
        <f>VLOOKUP(E387,DUKB!$A$6:$R$658,12,FALSE)</f>
        <v>#N/A</v>
      </c>
      <c r="O387" s="85" t="e">
        <f>VLOOKUP(E387,DUKB!$A$6:$R$658,13,FALSE)</f>
        <v>#N/A</v>
      </c>
      <c r="P387" s="86" t="e">
        <f>VLOOKUP(E387,DUKB!$A$6:$R$658,14,FALSE)</f>
        <v>#N/A</v>
      </c>
      <c r="Q387" s="86" t="e">
        <f>VLOOKUP(E387,DUKB!$A$6:$R$658,15,FALSE)</f>
        <v>#N/A</v>
      </c>
      <c r="R387" s="86" t="e">
        <f>VLOOKUP(E387,DUKB!$A$6:$R$658,16,FALSE)</f>
        <v>#N/A</v>
      </c>
      <c r="S387" s="86" t="e">
        <f>VLOOKUP(E387,DUKB!$A$6:$R$658,17,FALSE)</f>
        <v>#N/A</v>
      </c>
      <c r="T387" s="86" t="e">
        <f>VLOOKUP(E387,DUKB!$A$6:$R$658,18,FALSE)</f>
        <v>#N/A</v>
      </c>
      <c r="U387" s="73" t="str">
        <f t="shared" si="74"/>
        <v/>
      </c>
      <c r="V387" s="69">
        <f t="shared" si="75"/>
        <v>0</v>
      </c>
      <c r="W387" s="138" t="e">
        <f>VLOOKUP(E387,DUKB!$A$6:$B$565,2,FALSE)</f>
        <v>#N/A</v>
      </c>
      <c r="X387" s="137" t="e">
        <f>VLOOKUP(E387,DUKB!$A$6:$T$560,19,FALSE)</f>
        <v>#N/A</v>
      </c>
      <c r="Y387" s="137"/>
      <c r="Z387" s="139">
        <f t="shared" si="87"/>
        <v>0</v>
      </c>
      <c r="AA387" s="139" t="e">
        <f t="shared" si="88"/>
        <v>#N/A</v>
      </c>
      <c r="AB387" s="139" t="e">
        <f t="shared" si="89"/>
        <v>#N/A</v>
      </c>
      <c r="AC387" s="140" t="e">
        <f t="shared" si="90"/>
        <v>#N/A</v>
      </c>
      <c r="AD387" s="140" t="e">
        <f t="shared" si="91"/>
        <v>#N/A</v>
      </c>
      <c r="AE387" s="140" t="e">
        <f t="shared" si="92"/>
        <v>#N/A</v>
      </c>
      <c r="AF387" s="141" t="e">
        <f t="shared" si="93"/>
        <v>#N/A</v>
      </c>
      <c r="AH387">
        <f t="shared" si="94"/>
        <v>0</v>
      </c>
      <c r="AI387">
        <f t="shared" si="95"/>
        <v>352</v>
      </c>
    </row>
    <row r="388" spans="1:35" ht="15.75" customHeight="1">
      <c r="A388" s="65" t="str">
        <f t="shared" si="72"/>
        <v/>
      </c>
      <c r="B388" s="65">
        <f t="shared" si="85"/>
        <v>353</v>
      </c>
      <c r="C388" s="68" t="str">
        <f t="shared" si="86"/>
        <v/>
      </c>
      <c r="D388" s="69"/>
      <c r="E388" s="82"/>
      <c r="F388" s="65" t="e">
        <f>VLOOKUP(E388,DUKB!$A$6:$R$658,3,FALSE)</f>
        <v>#N/A</v>
      </c>
      <c r="G388" s="65" t="e">
        <f>VLOOKUP(E388,DUKB!$A$6:$R$658,4,FALSE)</f>
        <v>#N/A</v>
      </c>
      <c r="H388" s="65" t="e">
        <f>VLOOKUP(E388,DUKB!$A$6:$R$658,6,FALSE)</f>
        <v>#N/A</v>
      </c>
      <c r="I388" s="65" t="e">
        <f>VLOOKUP(E388,DUKB!$A$6:$R$658,7,FALSE)</f>
        <v>#N/A</v>
      </c>
      <c r="J388" s="65" t="e">
        <f>VLOOKUP(E388,DUKB!$A$6:$R$658,8,FALSE)</f>
        <v>#N/A</v>
      </c>
      <c r="K388" s="65" t="e">
        <f>VLOOKUP(E388,DUKB!$A$6:$R$658,9,FALSE)</f>
        <v>#N/A</v>
      </c>
      <c r="L388" s="65" t="e">
        <f>VLOOKUP(E388,DUKB!$A$6:$R$658,10,FALSE)</f>
        <v>#N/A</v>
      </c>
      <c r="M388" s="65" t="e">
        <f>VLOOKUP(E388,DUKB!$A$6:$R$658,11,FALSE)</f>
        <v>#N/A</v>
      </c>
      <c r="N388" s="65" t="e">
        <f>VLOOKUP(E388,DUKB!$A$6:$R$658,12,FALSE)</f>
        <v>#N/A</v>
      </c>
      <c r="O388" s="85" t="e">
        <f>VLOOKUP(E388,DUKB!$A$6:$R$658,13,FALSE)</f>
        <v>#N/A</v>
      </c>
      <c r="P388" s="86" t="e">
        <f>VLOOKUP(E388,DUKB!$A$6:$R$658,14,FALSE)</f>
        <v>#N/A</v>
      </c>
      <c r="Q388" s="86" t="e">
        <f>VLOOKUP(E388,DUKB!$A$6:$R$658,15,FALSE)</f>
        <v>#N/A</v>
      </c>
      <c r="R388" s="86" t="e">
        <f>VLOOKUP(E388,DUKB!$A$6:$R$658,16,FALSE)</f>
        <v>#N/A</v>
      </c>
      <c r="S388" s="86" t="e">
        <f>VLOOKUP(E388,DUKB!$A$6:$R$658,17,FALSE)</f>
        <v>#N/A</v>
      </c>
      <c r="T388" s="86" t="e">
        <f>VLOOKUP(E388,DUKB!$A$6:$R$658,18,FALSE)</f>
        <v>#N/A</v>
      </c>
      <c r="U388" s="73" t="str">
        <f t="shared" si="74"/>
        <v/>
      </c>
      <c r="V388" s="69">
        <f t="shared" si="75"/>
        <v>0</v>
      </c>
      <c r="W388" s="138" t="e">
        <f>VLOOKUP(E388,DUKB!$A$6:$B$565,2,FALSE)</f>
        <v>#N/A</v>
      </c>
      <c r="X388" s="137" t="e">
        <f>VLOOKUP(E388,DUKB!$A$6:$T$560,19,FALSE)</f>
        <v>#N/A</v>
      </c>
      <c r="Y388" s="137"/>
      <c r="Z388" s="139">
        <f t="shared" si="87"/>
        <v>0</v>
      </c>
      <c r="AA388" s="139" t="e">
        <f t="shared" si="88"/>
        <v>#N/A</v>
      </c>
      <c r="AB388" s="139" t="e">
        <f t="shared" si="89"/>
        <v>#N/A</v>
      </c>
      <c r="AC388" s="140" t="e">
        <f t="shared" si="90"/>
        <v>#N/A</v>
      </c>
      <c r="AD388" s="140" t="e">
        <f t="shared" si="91"/>
        <v>#N/A</v>
      </c>
      <c r="AE388" s="140" t="e">
        <f t="shared" si="92"/>
        <v>#N/A</v>
      </c>
      <c r="AF388" s="141" t="e">
        <f t="shared" si="93"/>
        <v>#N/A</v>
      </c>
      <c r="AH388">
        <f t="shared" si="94"/>
        <v>0</v>
      </c>
      <c r="AI388">
        <f t="shared" si="95"/>
        <v>353</v>
      </c>
    </row>
    <row r="389" spans="1:35" ht="15.75" customHeight="1">
      <c r="A389" s="65" t="str">
        <f t="shared" si="72"/>
        <v/>
      </c>
      <c r="B389" s="65">
        <f t="shared" si="85"/>
        <v>354</v>
      </c>
      <c r="C389" s="68" t="str">
        <f t="shared" si="86"/>
        <v/>
      </c>
      <c r="D389" s="69"/>
      <c r="E389" s="82"/>
      <c r="F389" s="65" t="e">
        <f>VLOOKUP(E389,DUKB!$A$6:$R$658,3,FALSE)</f>
        <v>#N/A</v>
      </c>
      <c r="G389" s="65" t="e">
        <f>VLOOKUP(E389,DUKB!$A$6:$R$658,4,FALSE)</f>
        <v>#N/A</v>
      </c>
      <c r="H389" s="65" t="e">
        <f>VLOOKUP(E389,DUKB!$A$6:$R$658,6,FALSE)</f>
        <v>#N/A</v>
      </c>
      <c r="I389" s="65" t="e">
        <f>VLOOKUP(E389,DUKB!$A$6:$R$658,7,FALSE)</f>
        <v>#N/A</v>
      </c>
      <c r="J389" s="65" t="e">
        <f>VLOOKUP(E389,DUKB!$A$6:$R$658,8,FALSE)</f>
        <v>#N/A</v>
      </c>
      <c r="K389" s="65" t="e">
        <f>VLOOKUP(E389,DUKB!$A$6:$R$658,9,FALSE)</f>
        <v>#N/A</v>
      </c>
      <c r="L389" s="65" t="e">
        <f>VLOOKUP(E389,DUKB!$A$6:$R$658,10,FALSE)</f>
        <v>#N/A</v>
      </c>
      <c r="M389" s="65" t="e">
        <f>VLOOKUP(E389,DUKB!$A$6:$R$658,11,FALSE)</f>
        <v>#N/A</v>
      </c>
      <c r="N389" s="65" t="e">
        <f>VLOOKUP(E389,DUKB!$A$6:$R$658,12,FALSE)</f>
        <v>#N/A</v>
      </c>
      <c r="O389" s="85" t="e">
        <f>VLOOKUP(E389,DUKB!$A$6:$R$658,13,FALSE)</f>
        <v>#N/A</v>
      </c>
      <c r="P389" s="86" t="e">
        <f>VLOOKUP(E389,DUKB!$A$6:$R$658,14,FALSE)</f>
        <v>#N/A</v>
      </c>
      <c r="Q389" s="86" t="e">
        <f>VLOOKUP(E389,DUKB!$A$6:$R$658,15,FALSE)</f>
        <v>#N/A</v>
      </c>
      <c r="R389" s="86" t="e">
        <f>VLOOKUP(E389,DUKB!$A$6:$R$658,16,FALSE)</f>
        <v>#N/A</v>
      </c>
      <c r="S389" s="86" t="e">
        <f>VLOOKUP(E389,DUKB!$A$6:$R$658,17,FALSE)</f>
        <v>#N/A</v>
      </c>
      <c r="T389" s="86" t="e">
        <f>VLOOKUP(E389,DUKB!$A$6:$R$658,18,FALSE)</f>
        <v>#N/A</v>
      </c>
      <c r="U389" s="73" t="str">
        <f t="shared" si="74"/>
        <v/>
      </c>
      <c r="V389" s="69">
        <f t="shared" si="75"/>
        <v>0</v>
      </c>
      <c r="W389" s="138" t="e">
        <f>VLOOKUP(E389,DUKB!$A$6:$B$565,2,FALSE)</f>
        <v>#N/A</v>
      </c>
      <c r="X389" s="137" t="e">
        <f>VLOOKUP(E389,DUKB!$A$6:$T$560,19,FALSE)</f>
        <v>#N/A</v>
      </c>
      <c r="Y389" s="137"/>
      <c r="Z389" s="139">
        <f t="shared" si="87"/>
        <v>0</v>
      </c>
      <c r="AA389" s="139" t="e">
        <f t="shared" si="88"/>
        <v>#N/A</v>
      </c>
      <c r="AB389" s="139" t="e">
        <f t="shared" si="89"/>
        <v>#N/A</v>
      </c>
      <c r="AC389" s="140" t="e">
        <f t="shared" si="90"/>
        <v>#N/A</v>
      </c>
      <c r="AD389" s="140" t="e">
        <f t="shared" si="91"/>
        <v>#N/A</v>
      </c>
      <c r="AE389" s="140" t="e">
        <f t="shared" si="92"/>
        <v>#N/A</v>
      </c>
      <c r="AF389" s="141" t="e">
        <f t="shared" si="93"/>
        <v>#N/A</v>
      </c>
      <c r="AH389">
        <f t="shared" si="94"/>
        <v>0</v>
      </c>
      <c r="AI389">
        <f t="shared" si="95"/>
        <v>354</v>
      </c>
    </row>
    <row r="390" spans="1:35" ht="15.75" customHeight="1">
      <c r="A390" s="65" t="str">
        <f t="shared" ref="A390:A453" si="96">IF(COUNTIF($E$2:$E$47178,E390)&gt;1,"DOUBLE","")</f>
        <v/>
      </c>
      <c r="B390" s="65">
        <f t="shared" si="85"/>
        <v>355</v>
      </c>
      <c r="C390" s="68" t="str">
        <f t="shared" si="86"/>
        <v/>
      </c>
      <c r="D390" s="69"/>
      <c r="E390" s="82"/>
      <c r="F390" s="65" t="e">
        <f>VLOOKUP(E390,DUKB!$A$6:$R$658,3,FALSE)</f>
        <v>#N/A</v>
      </c>
      <c r="G390" s="65" t="e">
        <f>VLOOKUP(E390,DUKB!$A$6:$R$658,4,FALSE)</f>
        <v>#N/A</v>
      </c>
      <c r="H390" s="65" t="e">
        <f>VLOOKUP(E390,DUKB!$A$6:$R$658,6,FALSE)</f>
        <v>#N/A</v>
      </c>
      <c r="I390" s="65" t="e">
        <f>VLOOKUP(E390,DUKB!$A$6:$R$658,7,FALSE)</f>
        <v>#N/A</v>
      </c>
      <c r="J390" s="65" t="e">
        <f>VLOOKUP(E390,DUKB!$A$6:$R$658,8,FALSE)</f>
        <v>#N/A</v>
      </c>
      <c r="K390" s="65" t="e">
        <f>VLOOKUP(E390,DUKB!$A$6:$R$658,9,FALSE)</f>
        <v>#N/A</v>
      </c>
      <c r="L390" s="65" t="e">
        <f>VLOOKUP(E390,DUKB!$A$6:$R$658,10,FALSE)</f>
        <v>#N/A</v>
      </c>
      <c r="M390" s="65" t="e">
        <f>VLOOKUP(E390,DUKB!$A$6:$R$658,11,FALSE)</f>
        <v>#N/A</v>
      </c>
      <c r="N390" s="65" t="e">
        <f>VLOOKUP(E390,DUKB!$A$6:$R$658,12,FALSE)</f>
        <v>#N/A</v>
      </c>
      <c r="O390" s="85" t="e">
        <f>VLOOKUP(E390,DUKB!$A$6:$R$658,13,FALSE)</f>
        <v>#N/A</v>
      </c>
      <c r="P390" s="86" t="e">
        <f>VLOOKUP(E390,DUKB!$A$6:$R$658,14,FALSE)</f>
        <v>#N/A</v>
      </c>
      <c r="Q390" s="86" t="e">
        <f>VLOOKUP(E390,DUKB!$A$6:$R$658,15,FALSE)</f>
        <v>#N/A</v>
      </c>
      <c r="R390" s="86" t="e">
        <f>VLOOKUP(E390,DUKB!$A$6:$R$658,16,FALSE)</f>
        <v>#N/A</v>
      </c>
      <c r="S390" s="86" t="e">
        <f>VLOOKUP(E390,DUKB!$A$6:$R$658,17,FALSE)</f>
        <v>#N/A</v>
      </c>
      <c r="T390" s="86" t="e">
        <f>VLOOKUP(E390,DUKB!$A$6:$R$658,18,FALSE)</f>
        <v>#N/A</v>
      </c>
      <c r="U390" s="73" t="str">
        <f t="shared" ref="U390:U453" si="97">IF(C390="","",(SUMIF($D$2:$D$25115,D390,$O$2:$O$25115)))</f>
        <v/>
      </c>
      <c r="V390" s="69">
        <f t="shared" ref="V390:V453" si="98">D390</f>
        <v>0</v>
      </c>
      <c r="W390" s="138" t="e">
        <f>VLOOKUP(E390,DUKB!$A$6:$B$565,2,FALSE)</f>
        <v>#N/A</v>
      </c>
      <c r="X390" s="137" t="e">
        <f>VLOOKUP(E390,DUKB!$A$6:$T$560,19,FALSE)</f>
        <v>#N/A</v>
      </c>
      <c r="Y390" s="137"/>
      <c r="Z390" s="139">
        <f t="shared" si="87"/>
        <v>0</v>
      </c>
      <c r="AA390" s="139" t="e">
        <f t="shared" si="88"/>
        <v>#N/A</v>
      </c>
      <c r="AB390" s="139" t="e">
        <f t="shared" si="89"/>
        <v>#N/A</v>
      </c>
      <c r="AC390" s="140" t="e">
        <f t="shared" si="90"/>
        <v>#N/A</v>
      </c>
      <c r="AD390" s="140" t="e">
        <f t="shared" si="91"/>
        <v>#N/A</v>
      </c>
      <c r="AE390" s="140" t="e">
        <f t="shared" si="92"/>
        <v>#N/A</v>
      </c>
      <c r="AF390" s="141" t="e">
        <f t="shared" si="93"/>
        <v>#N/A</v>
      </c>
      <c r="AH390">
        <f t="shared" si="94"/>
        <v>0</v>
      </c>
      <c r="AI390">
        <f t="shared" si="95"/>
        <v>355</v>
      </c>
    </row>
    <row r="391" spans="1:35" ht="15.75" customHeight="1">
      <c r="A391" s="65" t="str">
        <f t="shared" si="96"/>
        <v/>
      </c>
      <c r="B391" s="65">
        <f t="shared" si="85"/>
        <v>356</v>
      </c>
      <c r="C391" s="68" t="str">
        <f t="shared" si="86"/>
        <v/>
      </c>
      <c r="D391" s="69"/>
      <c r="E391" s="82"/>
      <c r="F391" s="65" t="e">
        <f>VLOOKUP(E391,DUKB!$A$6:$R$658,3,FALSE)</f>
        <v>#N/A</v>
      </c>
      <c r="G391" s="65" t="e">
        <f>VLOOKUP(E391,DUKB!$A$6:$R$658,4,FALSE)</f>
        <v>#N/A</v>
      </c>
      <c r="H391" s="65" t="e">
        <f>VLOOKUP(E391,DUKB!$A$6:$R$658,6,FALSE)</f>
        <v>#N/A</v>
      </c>
      <c r="I391" s="65" t="e">
        <f>VLOOKUP(E391,DUKB!$A$6:$R$658,7,FALSE)</f>
        <v>#N/A</v>
      </c>
      <c r="J391" s="65" t="e">
        <f>VLOOKUP(E391,DUKB!$A$6:$R$658,8,FALSE)</f>
        <v>#N/A</v>
      </c>
      <c r="K391" s="65" t="e">
        <f>VLOOKUP(E391,DUKB!$A$6:$R$658,9,FALSE)</f>
        <v>#N/A</v>
      </c>
      <c r="L391" s="65" t="e">
        <f>VLOOKUP(E391,DUKB!$A$6:$R$658,10,FALSE)</f>
        <v>#N/A</v>
      </c>
      <c r="M391" s="65" t="e">
        <f>VLOOKUP(E391,DUKB!$A$6:$R$658,11,FALSE)</f>
        <v>#N/A</v>
      </c>
      <c r="N391" s="65" t="e">
        <f>VLOOKUP(E391,DUKB!$A$6:$R$658,12,FALSE)</f>
        <v>#N/A</v>
      </c>
      <c r="O391" s="85" t="e">
        <f>VLOOKUP(E391,DUKB!$A$6:$R$658,13,FALSE)</f>
        <v>#N/A</v>
      </c>
      <c r="P391" s="86" t="e">
        <f>VLOOKUP(E391,DUKB!$A$6:$R$658,14,FALSE)</f>
        <v>#N/A</v>
      </c>
      <c r="Q391" s="86" t="e">
        <f>VLOOKUP(E391,DUKB!$A$6:$R$658,15,FALSE)</f>
        <v>#N/A</v>
      </c>
      <c r="R391" s="86" t="e">
        <f>VLOOKUP(E391,DUKB!$A$6:$R$658,16,FALSE)</f>
        <v>#N/A</v>
      </c>
      <c r="S391" s="86" t="e">
        <f>VLOOKUP(E391,DUKB!$A$6:$R$658,17,FALSE)</f>
        <v>#N/A</v>
      </c>
      <c r="T391" s="86" t="e">
        <f>VLOOKUP(E391,DUKB!$A$6:$R$658,18,FALSE)</f>
        <v>#N/A</v>
      </c>
      <c r="U391" s="73" t="str">
        <f t="shared" si="97"/>
        <v/>
      </c>
      <c r="V391" s="69">
        <f t="shared" si="98"/>
        <v>0</v>
      </c>
      <c r="W391" s="138" t="e">
        <f>VLOOKUP(E391,DUKB!$A$6:$B$565,2,FALSE)</f>
        <v>#N/A</v>
      </c>
      <c r="X391" s="137" t="e">
        <f>VLOOKUP(E391,DUKB!$A$6:$T$560,19,FALSE)</f>
        <v>#N/A</v>
      </c>
      <c r="Y391" s="137"/>
      <c r="Z391" s="139">
        <f t="shared" si="87"/>
        <v>0</v>
      </c>
      <c r="AA391" s="139" t="e">
        <f t="shared" si="88"/>
        <v>#N/A</v>
      </c>
      <c r="AB391" s="139" t="e">
        <f t="shared" si="89"/>
        <v>#N/A</v>
      </c>
      <c r="AC391" s="140" t="e">
        <f t="shared" si="90"/>
        <v>#N/A</v>
      </c>
      <c r="AD391" s="140" t="e">
        <f t="shared" si="91"/>
        <v>#N/A</v>
      </c>
      <c r="AE391" s="140" t="e">
        <f t="shared" si="92"/>
        <v>#N/A</v>
      </c>
      <c r="AF391" s="141" t="e">
        <f t="shared" si="93"/>
        <v>#N/A</v>
      </c>
      <c r="AH391">
        <f t="shared" si="94"/>
        <v>0</v>
      </c>
      <c r="AI391">
        <f t="shared" si="95"/>
        <v>356</v>
      </c>
    </row>
    <row r="392" spans="1:35" ht="15.75" customHeight="1">
      <c r="A392" s="65" t="str">
        <f t="shared" si="96"/>
        <v/>
      </c>
      <c r="B392" s="65">
        <f t="shared" ref="B392:B455" si="99">B391+1</f>
        <v>357</v>
      </c>
      <c r="C392" s="68" t="str">
        <f t="shared" si="86"/>
        <v/>
      </c>
      <c r="D392" s="69"/>
      <c r="E392" s="82"/>
      <c r="F392" s="65" t="e">
        <f>VLOOKUP(E392,DUKB!$A$6:$R$658,3,FALSE)</f>
        <v>#N/A</v>
      </c>
      <c r="G392" s="65" t="e">
        <f>VLOOKUP(E392,DUKB!$A$6:$R$658,4,FALSE)</f>
        <v>#N/A</v>
      </c>
      <c r="H392" s="65" t="e">
        <f>VLOOKUP(E392,DUKB!$A$6:$R$658,6,FALSE)</f>
        <v>#N/A</v>
      </c>
      <c r="I392" s="65" t="e">
        <f>VLOOKUP(E392,DUKB!$A$6:$R$658,7,FALSE)</f>
        <v>#N/A</v>
      </c>
      <c r="J392" s="65" t="e">
        <f>VLOOKUP(E392,DUKB!$A$6:$R$658,8,FALSE)</f>
        <v>#N/A</v>
      </c>
      <c r="K392" s="65" t="e">
        <f>VLOOKUP(E392,DUKB!$A$6:$R$658,9,FALSE)</f>
        <v>#N/A</v>
      </c>
      <c r="L392" s="65" t="e">
        <f>VLOOKUP(E392,DUKB!$A$6:$R$658,10,FALSE)</f>
        <v>#N/A</v>
      </c>
      <c r="M392" s="65" t="e">
        <f>VLOOKUP(E392,DUKB!$A$6:$R$658,11,FALSE)</f>
        <v>#N/A</v>
      </c>
      <c r="N392" s="65" t="e">
        <f>VLOOKUP(E392,DUKB!$A$6:$R$658,12,FALSE)</f>
        <v>#N/A</v>
      </c>
      <c r="O392" s="85" t="e">
        <f>VLOOKUP(E392,DUKB!$A$6:$R$658,13,FALSE)</f>
        <v>#N/A</v>
      </c>
      <c r="P392" s="86" t="e">
        <f>VLOOKUP(E392,DUKB!$A$6:$R$658,14,FALSE)</f>
        <v>#N/A</v>
      </c>
      <c r="Q392" s="86" t="e">
        <f>VLOOKUP(E392,DUKB!$A$6:$R$658,15,FALSE)</f>
        <v>#N/A</v>
      </c>
      <c r="R392" s="86" t="e">
        <f>VLOOKUP(E392,DUKB!$A$6:$R$658,16,FALSE)</f>
        <v>#N/A</v>
      </c>
      <c r="S392" s="86" t="e">
        <f>VLOOKUP(E392,DUKB!$A$6:$R$658,17,FALSE)</f>
        <v>#N/A</v>
      </c>
      <c r="T392" s="86" t="e">
        <f>VLOOKUP(E392,DUKB!$A$6:$R$658,18,FALSE)</f>
        <v>#N/A</v>
      </c>
      <c r="U392" s="73" t="str">
        <f t="shared" si="97"/>
        <v/>
      </c>
      <c r="V392" s="69">
        <f t="shared" si="98"/>
        <v>0</v>
      </c>
      <c r="W392" s="138" t="e">
        <f>VLOOKUP(E392,DUKB!$A$6:$B$565,2,FALSE)</f>
        <v>#N/A</v>
      </c>
      <c r="X392" s="137" t="e">
        <f>VLOOKUP(E392,DUKB!$A$6:$T$560,19,FALSE)</f>
        <v>#N/A</v>
      </c>
      <c r="Y392" s="137"/>
      <c r="Z392" s="139">
        <f t="shared" si="87"/>
        <v>0</v>
      </c>
      <c r="AA392" s="139" t="e">
        <f t="shared" si="88"/>
        <v>#N/A</v>
      </c>
      <c r="AB392" s="139" t="e">
        <f t="shared" si="89"/>
        <v>#N/A</v>
      </c>
      <c r="AC392" s="140" t="e">
        <f t="shared" si="90"/>
        <v>#N/A</v>
      </c>
      <c r="AD392" s="140" t="e">
        <f t="shared" si="91"/>
        <v>#N/A</v>
      </c>
      <c r="AE392" s="140" t="e">
        <f t="shared" si="92"/>
        <v>#N/A</v>
      </c>
      <c r="AF392" s="141" t="e">
        <f t="shared" si="93"/>
        <v>#N/A</v>
      </c>
      <c r="AH392">
        <f t="shared" si="94"/>
        <v>0</v>
      </c>
      <c r="AI392">
        <f t="shared" si="95"/>
        <v>357</v>
      </c>
    </row>
    <row r="393" spans="1:35" ht="15.75" customHeight="1">
      <c r="A393" s="65" t="str">
        <f t="shared" si="96"/>
        <v/>
      </c>
      <c r="B393" s="65">
        <f t="shared" si="99"/>
        <v>358</v>
      </c>
      <c r="C393" s="68" t="str">
        <f t="shared" si="86"/>
        <v/>
      </c>
      <c r="D393" s="69"/>
      <c r="E393" s="82"/>
      <c r="F393" s="65" t="e">
        <f>VLOOKUP(E393,DUKB!$A$6:$R$658,3,FALSE)</f>
        <v>#N/A</v>
      </c>
      <c r="G393" s="65" t="e">
        <f>VLOOKUP(E393,DUKB!$A$6:$R$658,4,FALSE)</f>
        <v>#N/A</v>
      </c>
      <c r="H393" s="65" t="e">
        <f>VLOOKUP(E393,DUKB!$A$6:$R$658,6,FALSE)</f>
        <v>#N/A</v>
      </c>
      <c r="I393" s="65" t="e">
        <f>VLOOKUP(E393,DUKB!$A$6:$R$658,7,FALSE)</f>
        <v>#N/A</v>
      </c>
      <c r="J393" s="65" t="e">
        <f>VLOOKUP(E393,DUKB!$A$6:$R$658,8,FALSE)</f>
        <v>#N/A</v>
      </c>
      <c r="K393" s="65" t="e">
        <f>VLOOKUP(E393,DUKB!$A$6:$R$658,9,FALSE)</f>
        <v>#N/A</v>
      </c>
      <c r="L393" s="65" t="e">
        <f>VLOOKUP(E393,DUKB!$A$6:$R$658,10,FALSE)</f>
        <v>#N/A</v>
      </c>
      <c r="M393" s="65" t="e">
        <f>VLOOKUP(E393,DUKB!$A$6:$R$658,11,FALSE)</f>
        <v>#N/A</v>
      </c>
      <c r="N393" s="65" t="e">
        <f>VLOOKUP(E393,DUKB!$A$6:$R$658,12,FALSE)</f>
        <v>#N/A</v>
      </c>
      <c r="O393" s="85" t="e">
        <f>VLOOKUP(E393,DUKB!$A$6:$R$658,13,FALSE)</f>
        <v>#N/A</v>
      </c>
      <c r="P393" s="86" t="e">
        <f>VLOOKUP(E393,DUKB!$A$6:$R$658,14,FALSE)</f>
        <v>#N/A</v>
      </c>
      <c r="Q393" s="86" t="e">
        <f>VLOOKUP(E393,DUKB!$A$6:$R$658,15,FALSE)</f>
        <v>#N/A</v>
      </c>
      <c r="R393" s="86" t="e">
        <f>VLOOKUP(E393,DUKB!$A$6:$R$658,16,FALSE)</f>
        <v>#N/A</v>
      </c>
      <c r="S393" s="86" t="e">
        <f>VLOOKUP(E393,DUKB!$A$6:$R$658,17,FALSE)</f>
        <v>#N/A</v>
      </c>
      <c r="T393" s="86" t="e">
        <f>VLOOKUP(E393,DUKB!$A$6:$R$658,18,FALSE)</f>
        <v>#N/A</v>
      </c>
      <c r="U393" s="73" t="str">
        <f t="shared" si="97"/>
        <v/>
      </c>
      <c r="V393" s="69">
        <f t="shared" si="98"/>
        <v>0</v>
      </c>
      <c r="W393" s="138" t="e">
        <f>VLOOKUP(E393,DUKB!$A$6:$B$565,2,FALSE)</f>
        <v>#N/A</v>
      </c>
      <c r="X393" s="137" t="e">
        <f>VLOOKUP(E393,DUKB!$A$6:$T$560,19,FALSE)</f>
        <v>#N/A</v>
      </c>
      <c r="Y393" s="137"/>
      <c r="Z393" s="139">
        <f t="shared" si="87"/>
        <v>0</v>
      </c>
      <c r="AA393" s="139" t="e">
        <f t="shared" si="88"/>
        <v>#N/A</v>
      </c>
      <c r="AB393" s="139" t="e">
        <f t="shared" si="89"/>
        <v>#N/A</v>
      </c>
      <c r="AC393" s="140" t="e">
        <f t="shared" si="90"/>
        <v>#N/A</v>
      </c>
      <c r="AD393" s="140" t="e">
        <f t="shared" si="91"/>
        <v>#N/A</v>
      </c>
      <c r="AE393" s="140" t="e">
        <f t="shared" si="92"/>
        <v>#N/A</v>
      </c>
      <c r="AF393" s="141" t="e">
        <f t="shared" si="93"/>
        <v>#N/A</v>
      </c>
      <c r="AH393">
        <f t="shared" si="94"/>
        <v>0</v>
      </c>
      <c r="AI393">
        <f t="shared" si="95"/>
        <v>358</v>
      </c>
    </row>
    <row r="394" spans="1:35" ht="15.75" customHeight="1">
      <c r="A394" s="65" t="str">
        <f t="shared" si="96"/>
        <v/>
      </c>
      <c r="B394" s="65">
        <f t="shared" si="99"/>
        <v>359</v>
      </c>
      <c r="C394" s="68" t="str">
        <f t="shared" si="86"/>
        <v/>
      </c>
      <c r="D394" s="69"/>
      <c r="E394" s="82"/>
      <c r="F394" s="65" t="e">
        <f>VLOOKUP(E394,DUKB!$A$6:$R$658,3,FALSE)</f>
        <v>#N/A</v>
      </c>
      <c r="G394" s="65" t="e">
        <f>VLOOKUP(E394,DUKB!$A$6:$R$658,4,FALSE)</f>
        <v>#N/A</v>
      </c>
      <c r="H394" s="65" t="e">
        <f>VLOOKUP(E394,DUKB!$A$6:$R$658,6,FALSE)</f>
        <v>#N/A</v>
      </c>
      <c r="I394" s="65" t="e">
        <f>VLOOKUP(E394,DUKB!$A$6:$R$658,7,FALSE)</f>
        <v>#N/A</v>
      </c>
      <c r="J394" s="65" t="e">
        <f>VLOOKUP(E394,DUKB!$A$6:$R$658,8,FALSE)</f>
        <v>#N/A</v>
      </c>
      <c r="K394" s="65" t="e">
        <f>VLOOKUP(E394,DUKB!$A$6:$R$658,9,FALSE)</f>
        <v>#N/A</v>
      </c>
      <c r="L394" s="65" t="e">
        <f>VLOOKUP(E394,DUKB!$A$6:$R$658,10,FALSE)</f>
        <v>#N/A</v>
      </c>
      <c r="M394" s="65" t="e">
        <f>VLOOKUP(E394,DUKB!$A$6:$R$658,11,FALSE)</f>
        <v>#N/A</v>
      </c>
      <c r="N394" s="65" t="e">
        <f>VLOOKUP(E394,DUKB!$A$6:$R$658,12,FALSE)</f>
        <v>#N/A</v>
      </c>
      <c r="O394" s="85" t="e">
        <f>VLOOKUP(E394,DUKB!$A$6:$R$658,13,FALSE)</f>
        <v>#N/A</v>
      </c>
      <c r="P394" s="86" t="e">
        <f>VLOOKUP(E394,DUKB!$A$6:$R$658,14,FALSE)</f>
        <v>#N/A</v>
      </c>
      <c r="Q394" s="86" t="e">
        <f>VLOOKUP(E394,DUKB!$A$6:$R$658,15,FALSE)</f>
        <v>#N/A</v>
      </c>
      <c r="R394" s="86" t="e">
        <f>VLOOKUP(E394,DUKB!$A$6:$R$658,16,FALSE)</f>
        <v>#N/A</v>
      </c>
      <c r="S394" s="86" t="e">
        <f>VLOOKUP(E394,DUKB!$A$6:$R$658,17,FALSE)</f>
        <v>#N/A</v>
      </c>
      <c r="T394" s="86" t="e">
        <f>VLOOKUP(E394,DUKB!$A$6:$R$658,18,FALSE)</f>
        <v>#N/A</v>
      </c>
      <c r="U394" s="73" t="str">
        <f t="shared" si="97"/>
        <v/>
      </c>
      <c r="V394" s="69">
        <f t="shared" si="98"/>
        <v>0</v>
      </c>
      <c r="W394" s="138" t="e">
        <f>VLOOKUP(E394,DUKB!$A$6:$B$565,2,FALSE)</f>
        <v>#N/A</v>
      </c>
      <c r="X394" s="137" t="e">
        <f>VLOOKUP(E394,DUKB!$A$6:$T$560,19,FALSE)</f>
        <v>#N/A</v>
      </c>
      <c r="Y394" s="137"/>
      <c r="Z394" s="139">
        <f t="shared" si="87"/>
        <v>0</v>
      </c>
      <c r="AA394" s="139" t="e">
        <f t="shared" si="88"/>
        <v>#N/A</v>
      </c>
      <c r="AB394" s="139" t="e">
        <f t="shared" si="89"/>
        <v>#N/A</v>
      </c>
      <c r="AC394" s="140" t="e">
        <f t="shared" si="90"/>
        <v>#N/A</v>
      </c>
      <c r="AD394" s="140" t="e">
        <f t="shared" si="91"/>
        <v>#N/A</v>
      </c>
      <c r="AE394" s="140" t="e">
        <f t="shared" si="92"/>
        <v>#N/A</v>
      </c>
      <c r="AF394" s="141" t="e">
        <f t="shared" si="93"/>
        <v>#N/A</v>
      </c>
      <c r="AH394">
        <f t="shared" si="94"/>
        <v>0</v>
      </c>
      <c r="AI394">
        <f t="shared" si="95"/>
        <v>359</v>
      </c>
    </row>
    <row r="395" spans="1:35" ht="15.75" customHeight="1">
      <c r="A395" s="65" t="str">
        <f t="shared" si="96"/>
        <v/>
      </c>
      <c r="B395" s="65">
        <f t="shared" si="99"/>
        <v>360</v>
      </c>
      <c r="C395" s="68" t="str">
        <f t="shared" ref="C395:C458" si="100">IF(D395="","",(IF(D396=D395,"",1)))</f>
        <v/>
      </c>
      <c r="D395" s="69"/>
      <c r="E395" s="82"/>
      <c r="F395" s="65" t="e">
        <f>VLOOKUP(E395,DUKB!$A$6:$R$658,3,FALSE)</f>
        <v>#N/A</v>
      </c>
      <c r="G395" s="65" t="e">
        <f>VLOOKUP(E395,DUKB!$A$6:$R$658,4,FALSE)</f>
        <v>#N/A</v>
      </c>
      <c r="H395" s="65" t="e">
        <f>VLOOKUP(E395,DUKB!$A$6:$R$658,6,FALSE)</f>
        <v>#N/A</v>
      </c>
      <c r="I395" s="65" t="e">
        <f>VLOOKUP(E395,DUKB!$A$6:$R$658,7,FALSE)</f>
        <v>#N/A</v>
      </c>
      <c r="J395" s="65" t="e">
        <f>VLOOKUP(E395,DUKB!$A$6:$R$658,8,FALSE)</f>
        <v>#N/A</v>
      </c>
      <c r="K395" s="65" t="e">
        <f>VLOOKUP(E395,DUKB!$A$6:$R$658,9,FALSE)</f>
        <v>#N/A</v>
      </c>
      <c r="L395" s="65" t="e">
        <f>VLOOKUP(E395,DUKB!$A$6:$R$658,10,FALSE)</f>
        <v>#N/A</v>
      </c>
      <c r="M395" s="65" t="e">
        <f>VLOOKUP(E395,DUKB!$A$6:$R$658,11,FALSE)</f>
        <v>#N/A</v>
      </c>
      <c r="N395" s="65" t="e">
        <f>VLOOKUP(E395,DUKB!$A$6:$R$658,12,FALSE)</f>
        <v>#N/A</v>
      </c>
      <c r="O395" s="85" t="e">
        <f>VLOOKUP(E395,DUKB!$A$6:$R$658,13,FALSE)</f>
        <v>#N/A</v>
      </c>
      <c r="P395" s="86" t="e">
        <f>VLOOKUP(E395,DUKB!$A$6:$R$658,14,FALSE)</f>
        <v>#N/A</v>
      </c>
      <c r="Q395" s="86" t="e">
        <f>VLOOKUP(E395,DUKB!$A$6:$R$658,15,FALSE)</f>
        <v>#N/A</v>
      </c>
      <c r="R395" s="86" t="e">
        <f>VLOOKUP(E395,DUKB!$A$6:$R$658,16,FALSE)</f>
        <v>#N/A</v>
      </c>
      <c r="S395" s="86" t="e">
        <f>VLOOKUP(E395,DUKB!$A$6:$R$658,17,FALSE)</f>
        <v>#N/A</v>
      </c>
      <c r="T395" s="86" t="e">
        <f>VLOOKUP(E395,DUKB!$A$6:$R$658,18,FALSE)</f>
        <v>#N/A</v>
      </c>
      <c r="U395" s="73" t="str">
        <f t="shared" si="97"/>
        <v/>
      </c>
      <c r="V395" s="69">
        <f t="shared" si="98"/>
        <v>0</v>
      </c>
      <c r="W395" s="138" t="e">
        <f>VLOOKUP(E395,DUKB!$A$6:$B$565,2,FALSE)</f>
        <v>#N/A</v>
      </c>
      <c r="X395" s="137" t="e">
        <f>VLOOKUP(E395,DUKB!$A$6:$T$560,19,FALSE)</f>
        <v>#N/A</v>
      </c>
      <c r="Y395" s="137"/>
      <c r="Z395" s="139">
        <f t="shared" ref="Z395:Z458" si="101">E395</f>
        <v>0</v>
      </c>
      <c r="AA395" s="139" t="e">
        <f t="shared" ref="AA395:AA458" si="102">W395</f>
        <v>#N/A</v>
      </c>
      <c r="AB395" s="139" t="e">
        <f t="shared" ref="AB395:AB458" si="103">X395</f>
        <v>#N/A</v>
      </c>
      <c r="AC395" s="140" t="e">
        <f t="shared" ref="AC395:AC458" si="104">G395</f>
        <v>#N/A</v>
      </c>
      <c r="AD395" s="140" t="e">
        <f t="shared" ref="AD395:AD458" si="105">H395</f>
        <v>#N/A</v>
      </c>
      <c r="AE395" s="140" t="e">
        <f t="shared" ref="AE395:AE458" si="106">N395</f>
        <v>#N/A</v>
      </c>
      <c r="AF395" s="141" t="e">
        <f t="shared" ref="AF395:AF458" si="107">O395</f>
        <v>#N/A</v>
      </c>
      <c r="AH395">
        <f t="shared" ref="AH395:AH458" si="108">E395</f>
        <v>0</v>
      </c>
      <c r="AI395">
        <f t="shared" ref="AI395:AI458" si="109">B395</f>
        <v>360</v>
      </c>
    </row>
    <row r="396" spans="1:35" ht="15.75" customHeight="1">
      <c r="A396" s="65" t="str">
        <f t="shared" si="96"/>
        <v/>
      </c>
      <c r="B396" s="65">
        <f t="shared" si="99"/>
        <v>361</v>
      </c>
      <c r="C396" s="68" t="str">
        <f t="shared" si="100"/>
        <v/>
      </c>
      <c r="D396" s="69"/>
      <c r="E396" s="82"/>
      <c r="F396" s="65" t="e">
        <f>VLOOKUP(E396,DUKB!$A$6:$R$658,3,FALSE)</f>
        <v>#N/A</v>
      </c>
      <c r="G396" s="65" t="e">
        <f>VLOOKUP(E396,DUKB!$A$6:$R$658,4,FALSE)</f>
        <v>#N/A</v>
      </c>
      <c r="H396" s="65" t="e">
        <f>VLOOKUP(E396,DUKB!$A$6:$R$658,6,FALSE)</f>
        <v>#N/A</v>
      </c>
      <c r="I396" s="65" t="e">
        <f>VLOOKUP(E396,DUKB!$A$6:$R$658,7,FALSE)</f>
        <v>#N/A</v>
      </c>
      <c r="J396" s="65" t="e">
        <f>VLOOKUP(E396,DUKB!$A$6:$R$658,8,FALSE)</f>
        <v>#N/A</v>
      </c>
      <c r="K396" s="65" t="e">
        <f>VLOOKUP(E396,DUKB!$A$6:$R$658,9,FALSE)</f>
        <v>#N/A</v>
      </c>
      <c r="L396" s="65" t="e">
        <f>VLOOKUP(E396,DUKB!$A$6:$R$658,10,FALSE)</f>
        <v>#N/A</v>
      </c>
      <c r="M396" s="65" t="e">
        <f>VLOOKUP(E396,DUKB!$A$6:$R$658,11,FALSE)</f>
        <v>#N/A</v>
      </c>
      <c r="N396" s="65" t="e">
        <f>VLOOKUP(E396,DUKB!$A$6:$R$658,12,FALSE)</f>
        <v>#N/A</v>
      </c>
      <c r="O396" s="85" t="e">
        <f>VLOOKUP(E396,DUKB!$A$6:$R$658,13,FALSE)</f>
        <v>#N/A</v>
      </c>
      <c r="P396" s="86" t="e">
        <f>VLOOKUP(E396,DUKB!$A$6:$R$658,14,FALSE)</f>
        <v>#N/A</v>
      </c>
      <c r="Q396" s="86" t="e">
        <f>VLOOKUP(E396,DUKB!$A$6:$R$658,15,FALSE)</f>
        <v>#N/A</v>
      </c>
      <c r="R396" s="86" t="e">
        <f>VLOOKUP(E396,DUKB!$A$6:$R$658,16,FALSE)</f>
        <v>#N/A</v>
      </c>
      <c r="S396" s="86" t="e">
        <f>VLOOKUP(E396,DUKB!$A$6:$R$658,17,FALSE)</f>
        <v>#N/A</v>
      </c>
      <c r="T396" s="86" t="e">
        <f>VLOOKUP(E396,DUKB!$A$6:$R$658,18,FALSE)</f>
        <v>#N/A</v>
      </c>
      <c r="U396" s="73" t="str">
        <f t="shared" si="97"/>
        <v/>
      </c>
      <c r="V396" s="69">
        <f t="shared" si="98"/>
        <v>0</v>
      </c>
      <c r="W396" s="138" t="e">
        <f>VLOOKUP(E396,DUKB!$A$6:$B$565,2,FALSE)</f>
        <v>#N/A</v>
      </c>
      <c r="X396" s="137" t="e">
        <f>VLOOKUP(E396,DUKB!$A$6:$T$560,19,FALSE)</f>
        <v>#N/A</v>
      </c>
      <c r="Y396" s="137"/>
      <c r="Z396" s="139">
        <f t="shared" si="101"/>
        <v>0</v>
      </c>
      <c r="AA396" s="139" t="e">
        <f t="shared" si="102"/>
        <v>#N/A</v>
      </c>
      <c r="AB396" s="139" t="e">
        <f t="shared" si="103"/>
        <v>#N/A</v>
      </c>
      <c r="AC396" s="140" t="e">
        <f t="shared" si="104"/>
        <v>#N/A</v>
      </c>
      <c r="AD396" s="140" t="e">
        <f t="shared" si="105"/>
        <v>#N/A</v>
      </c>
      <c r="AE396" s="140" t="e">
        <f t="shared" si="106"/>
        <v>#N/A</v>
      </c>
      <c r="AF396" s="141" t="e">
        <f t="shared" si="107"/>
        <v>#N/A</v>
      </c>
      <c r="AH396">
        <f t="shared" si="108"/>
        <v>0</v>
      </c>
      <c r="AI396">
        <f t="shared" si="109"/>
        <v>361</v>
      </c>
    </row>
    <row r="397" spans="1:35" ht="15.75" customHeight="1">
      <c r="A397" s="65" t="str">
        <f t="shared" si="96"/>
        <v/>
      </c>
      <c r="B397" s="65">
        <f t="shared" si="99"/>
        <v>362</v>
      </c>
      <c r="C397" s="68" t="str">
        <f t="shared" si="100"/>
        <v/>
      </c>
      <c r="D397" s="69"/>
      <c r="E397" s="82"/>
      <c r="F397" s="65" t="e">
        <f>VLOOKUP(E397,DUKB!$A$6:$R$658,3,FALSE)</f>
        <v>#N/A</v>
      </c>
      <c r="G397" s="65" t="e">
        <f>VLOOKUP(E397,DUKB!$A$6:$R$658,4,FALSE)</f>
        <v>#N/A</v>
      </c>
      <c r="H397" s="65" t="e">
        <f>VLOOKUP(E397,DUKB!$A$6:$R$658,6,FALSE)</f>
        <v>#N/A</v>
      </c>
      <c r="I397" s="65" t="e">
        <f>VLOOKUP(E397,DUKB!$A$6:$R$658,7,FALSE)</f>
        <v>#N/A</v>
      </c>
      <c r="J397" s="65" t="e">
        <f>VLOOKUP(E397,DUKB!$A$6:$R$658,8,FALSE)</f>
        <v>#N/A</v>
      </c>
      <c r="K397" s="65" t="e">
        <f>VLOOKUP(E397,DUKB!$A$6:$R$658,9,FALSE)</f>
        <v>#N/A</v>
      </c>
      <c r="L397" s="65" t="e">
        <f>VLOOKUP(E397,DUKB!$A$6:$R$658,10,FALSE)</f>
        <v>#N/A</v>
      </c>
      <c r="M397" s="65" t="e">
        <f>VLOOKUP(E397,DUKB!$A$6:$R$658,11,FALSE)</f>
        <v>#N/A</v>
      </c>
      <c r="N397" s="65" t="e">
        <f>VLOOKUP(E397,DUKB!$A$6:$R$658,12,FALSE)</f>
        <v>#N/A</v>
      </c>
      <c r="O397" s="85" t="e">
        <f>VLOOKUP(E397,DUKB!$A$6:$R$658,13,FALSE)</f>
        <v>#N/A</v>
      </c>
      <c r="P397" s="86" t="e">
        <f>VLOOKUP(E397,DUKB!$A$6:$R$658,14,FALSE)</f>
        <v>#N/A</v>
      </c>
      <c r="Q397" s="86" t="e">
        <f>VLOOKUP(E397,DUKB!$A$6:$R$658,15,FALSE)</f>
        <v>#N/A</v>
      </c>
      <c r="R397" s="86" t="e">
        <f>VLOOKUP(E397,DUKB!$A$6:$R$658,16,FALSE)</f>
        <v>#N/A</v>
      </c>
      <c r="S397" s="86" t="e">
        <f>VLOOKUP(E397,DUKB!$A$6:$R$658,17,FALSE)</f>
        <v>#N/A</v>
      </c>
      <c r="T397" s="86" t="e">
        <f>VLOOKUP(E397,DUKB!$A$6:$R$658,18,FALSE)</f>
        <v>#N/A</v>
      </c>
      <c r="U397" s="73" t="str">
        <f t="shared" si="97"/>
        <v/>
      </c>
      <c r="V397" s="69">
        <f t="shared" si="98"/>
        <v>0</v>
      </c>
      <c r="W397" s="138" t="e">
        <f>VLOOKUP(E397,DUKB!$A$6:$B$565,2,FALSE)</f>
        <v>#N/A</v>
      </c>
      <c r="X397" s="137" t="e">
        <f>VLOOKUP(E397,DUKB!$A$6:$T$560,19,FALSE)</f>
        <v>#N/A</v>
      </c>
      <c r="Y397" s="137"/>
      <c r="Z397" s="139">
        <f t="shared" si="101"/>
        <v>0</v>
      </c>
      <c r="AA397" s="139" t="e">
        <f t="shared" si="102"/>
        <v>#N/A</v>
      </c>
      <c r="AB397" s="139" t="e">
        <f t="shared" si="103"/>
        <v>#N/A</v>
      </c>
      <c r="AC397" s="140" t="e">
        <f t="shared" si="104"/>
        <v>#N/A</v>
      </c>
      <c r="AD397" s="140" t="e">
        <f t="shared" si="105"/>
        <v>#N/A</v>
      </c>
      <c r="AE397" s="140" t="e">
        <f t="shared" si="106"/>
        <v>#N/A</v>
      </c>
      <c r="AF397" s="141" t="e">
        <f t="shared" si="107"/>
        <v>#N/A</v>
      </c>
      <c r="AH397">
        <f t="shared" si="108"/>
        <v>0</v>
      </c>
      <c r="AI397">
        <f t="shared" si="109"/>
        <v>362</v>
      </c>
    </row>
    <row r="398" spans="1:35" ht="15.75" customHeight="1">
      <c r="A398" s="65" t="str">
        <f t="shared" si="96"/>
        <v/>
      </c>
      <c r="B398" s="65">
        <f t="shared" si="99"/>
        <v>363</v>
      </c>
      <c r="C398" s="68" t="str">
        <f t="shared" si="100"/>
        <v/>
      </c>
      <c r="D398" s="69"/>
      <c r="E398" s="82"/>
      <c r="F398" s="65" t="e">
        <f>VLOOKUP(E398,DUKB!$A$6:$R$658,3,FALSE)</f>
        <v>#N/A</v>
      </c>
      <c r="G398" s="65" t="e">
        <f>VLOOKUP(E398,DUKB!$A$6:$R$658,4,FALSE)</f>
        <v>#N/A</v>
      </c>
      <c r="H398" s="65" t="e">
        <f>VLOOKUP(E398,DUKB!$A$6:$R$658,6,FALSE)</f>
        <v>#N/A</v>
      </c>
      <c r="I398" s="65" t="e">
        <f>VLOOKUP(E398,DUKB!$A$6:$R$658,7,FALSE)</f>
        <v>#N/A</v>
      </c>
      <c r="J398" s="65" t="e">
        <f>VLOOKUP(E398,DUKB!$A$6:$R$658,8,FALSE)</f>
        <v>#N/A</v>
      </c>
      <c r="K398" s="65" t="e">
        <f>VLOOKUP(E398,DUKB!$A$6:$R$658,9,FALSE)</f>
        <v>#N/A</v>
      </c>
      <c r="L398" s="65" t="e">
        <f>VLOOKUP(E398,DUKB!$A$6:$R$658,10,FALSE)</f>
        <v>#N/A</v>
      </c>
      <c r="M398" s="65" t="e">
        <f>VLOOKUP(E398,DUKB!$A$6:$R$658,11,FALSE)</f>
        <v>#N/A</v>
      </c>
      <c r="N398" s="65" t="e">
        <f>VLOOKUP(E398,DUKB!$A$6:$R$658,12,FALSE)</f>
        <v>#N/A</v>
      </c>
      <c r="O398" s="85" t="e">
        <f>VLOOKUP(E398,DUKB!$A$6:$R$658,13,FALSE)</f>
        <v>#N/A</v>
      </c>
      <c r="P398" s="86" t="e">
        <f>VLOOKUP(E398,DUKB!$A$6:$R$658,14,FALSE)</f>
        <v>#N/A</v>
      </c>
      <c r="Q398" s="86" t="e">
        <f>VLOOKUP(E398,DUKB!$A$6:$R$658,15,FALSE)</f>
        <v>#N/A</v>
      </c>
      <c r="R398" s="86" t="e">
        <f>VLOOKUP(E398,DUKB!$A$6:$R$658,16,FALSE)</f>
        <v>#N/A</v>
      </c>
      <c r="S398" s="86" t="e">
        <f>VLOOKUP(E398,DUKB!$A$6:$R$658,17,FALSE)</f>
        <v>#N/A</v>
      </c>
      <c r="T398" s="86" t="e">
        <f>VLOOKUP(E398,DUKB!$A$6:$R$658,18,FALSE)</f>
        <v>#N/A</v>
      </c>
      <c r="U398" s="73" t="str">
        <f t="shared" si="97"/>
        <v/>
      </c>
      <c r="V398" s="69">
        <f t="shared" si="98"/>
        <v>0</v>
      </c>
      <c r="W398" s="138" t="e">
        <f>VLOOKUP(E398,DUKB!$A$6:$B$565,2,FALSE)</f>
        <v>#N/A</v>
      </c>
      <c r="X398" s="137" t="e">
        <f>VLOOKUP(E398,DUKB!$A$6:$T$560,19,FALSE)</f>
        <v>#N/A</v>
      </c>
      <c r="Y398" s="137"/>
      <c r="Z398" s="139">
        <f t="shared" si="101"/>
        <v>0</v>
      </c>
      <c r="AA398" s="139" t="e">
        <f t="shared" si="102"/>
        <v>#N/A</v>
      </c>
      <c r="AB398" s="139" t="e">
        <f t="shared" si="103"/>
        <v>#N/A</v>
      </c>
      <c r="AC398" s="140" t="e">
        <f t="shared" si="104"/>
        <v>#N/A</v>
      </c>
      <c r="AD398" s="140" t="e">
        <f t="shared" si="105"/>
        <v>#N/A</v>
      </c>
      <c r="AE398" s="140" t="e">
        <f t="shared" si="106"/>
        <v>#N/A</v>
      </c>
      <c r="AF398" s="141" t="e">
        <f t="shared" si="107"/>
        <v>#N/A</v>
      </c>
      <c r="AH398">
        <f t="shared" si="108"/>
        <v>0</v>
      </c>
      <c r="AI398">
        <f t="shared" si="109"/>
        <v>363</v>
      </c>
    </row>
    <row r="399" spans="1:35" ht="15.75" customHeight="1">
      <c r="A399" s="65" t="str">
        <f t="shared" si="96"/>
        <v/>
      </c>
      <c r="B399" s="65">
        <f t="shared" si="99"/>
        <v>364</v>
      </c>
      <c r="C399" s="68" t="str">
        <f t="shared" si="100"/>
        <v/>
      </c>
      <c r="D399" s="69"/>
      <c r="E399" s="82"/>
      <c r="F399" s="65" t="e">
        <f>VLOOKUP(E399,DUKB!$A$6:$R$658,3,FALSE)</f>
        <v>#N/A</v>
      </c>
      <c r="G399" s="65" t="e">
        <f>VLOOKUP(E399,DUKB!$A$6:$R$658,4,FALSE)</f>
        <v>#N/A</v>
      </c>
      <c r="H399" s="65" t="e">
        <f>VLOOKUP(E399,DUKB!$A$6:$R$658,6,FALSE)</f>
        <v>#N/A</v>
      </c>
      <c r="I399" s="65" t="e">
        <f>VLOOKUP(E399,DUKB!$A$6:$R$658,7,FALSE)</f>
        <v>#N/A</v>
      </c>
      <c r="J399" s="65" t="e">
        <f>VLOOKUP(E399,DUKB!$A$6:$R$658,8,FALSE)</f>
        <v>#N/A</v>
      </c>
      <c r="K399" s="65" t="e">
        <f>VLOOKUP(E399,DUKB!$A$6:$R$658,9,FALSE)</f>
        <v>#N/A</v>
      </c>
      <c r="L399" s="65" t="e">
        <f>VLOOKUP(E399,DUKB!$A$6:$R$658,10,FALSE)</f>
        <v>#N/A</v>
      </c>
      <c r="M399" s="65" t="e">
        <f>VLOOKUP(E399,DUKB!$A$6:$R$658,11,FALSE)</f>
        <v>#N/A</v>
      </c>
      <c r="N399" s="65" t="e">
        <f>VLOOKUP(E399,DUKB!$A$6:$R$658,12,FALSE)</f>
        <v>#N/A</v>
      </c>
      <c r="O399" s="85" t="e">
        <f>VLOOKUP(E399,DUKB!$A$6:$R$658,13,FALSE)</f>
        <v>#N/A</v>
      </c>
      <c r="P399" s="86" t="e">
        <f>VLOOKUP(E399,DUKB!$A$6:$R$658,14,FALSE)</f>
        <v>#N/A</v>
      </c>
      <c r="Q399" s="86" t="e">
        <f>VLOOKUP(E399,DUKB!$A$6:$R$658,15,FALSE)</f>
        <v>#N/A</v>
      </c>
      <c r="R399" s="86" t="e">
        <f>VLOOKUP(E399,DUKB!$A$6:$R$658,16,FALSE)</f>
        <v>#N/A</v>
      </c>
      <c r="S399" s="86" t="e">
        <f>VLOOKUP(E399,DUKB!$A$6:$R$658,17,FALSE)</f>
        <v>#N/A</v>
      </c>
      <c r="T399" s="86" t="e">
        <f>VLOOKUP(E399,DUKB!$A$6:$R$658,18,FALSE)</f>
        <v>#N/A</v>
      </c>
      <c r="U399" s="73" t="str">
        <f t="shared" si="97"/>
        <v/>
      </c>
      <c r="V399" s="69">
        <f t="shared" si="98"/>
        <v>0</v>
      </c>
      <c r="W399" s="138" t="e">
        <f>VLOOKUP(E399,DUKB!$A$6:$B$565,2,FALSE)</f>
        <v>#N/A</v>
      </c>
      <c r="X399" s="137" t="e">
        <f>VLOOKUP(E399,DUKB!$A$6:$T$560,19,FALSE)</f>
        <v>#N/A</v>
      </c>
      <c r="Y399" s="137"/>
      <c r="Z399" s="139">
        <f t="shared" si="101"/>
        <v>0</v>
      </c>
      <c r="AA399" s="139" t="e">
        <f t="shared" si="102"/>
        <v>#N/A</v>
      </c>
      <c r="AB399" s="139" t="e">
        <f t="shared" si="103"/>
        <v>#N/A</v>
      </c>
      <c r="AC399" s="140" t="e">
        <f t="shared" si="104"/>
        <v>#N/A</v>
      </c>
      <c r="AD399" s="140" t="e">
        <f t="shared" si="105"/>
        <v>#N/A</v>
      </c>
      <c r="AE399" s="140" t="e">
        <f t="shared" si="106"/>
        <v>#N/A</v>
      </c>
      <c r="AF399" s="141" t="e">
        <f t="shared" si="107"/>
        <v>#N/A</v>
      </c>
      <c r="AH399">
        <f t="shared" si="108"/>
        <v>0</v>
      </c>
      <c r="AI399">
        <f t="shared" si="109"/>
        <v>364</v>
      </c>
    </row>
    <row r="400" spans="1:35" ht="15.75" customHeight="1">
      <c r="A400" s="65" t="str">
        <f t="shared" si="96"/>
        <v/>
      </c>
      <c r="B400" s="65">
        <f t="shared" si="99"/>
        <v>365</v>
      </c>
      <c r="C400" s="68" t="str">
        <f t="shared" si="100"/>
        <v/>
      </c>
      <c r="D400" s="69"/>
      <c r="E400" s="82"/>
      <c r="F400" s="65" t="e">
        <f>VLOOKUP(E400,DUKB!$A$6:$R$658,3,FALSE)</f>
        <v>#N/A</v>
      </c>
      <c r="G400" s="65" t="e">
        <f>VLOOKUP(E400,DUKB!$A$6:$R$658,4,FALSE)</f>
        <v>#N/A</v>
      </c>
      <c r="H400" s="65" t="e">
        <f>VLOOKUP(E400,DUKB!$A$6:$R$658,6,FALSE)</f>
        <v>#N/A</v>
      </c>
      <c r="I400" s="65" t="e">
        <f>VLOOKUP(E400,DUKB!$A$6:$R$658,7,FALSE)</f>
        <v>#N/A</v>
      </c>
      <c r="J400" s="65" t="e">
        <f>VLOOKUP(E400,DUKB!$A$6:$R$658,8,FALSE)</f>
        <v>#N/A</v>
      </c>
      <c r="K400" s="65" t="e">
        <f>VLOOKUP(E400,DUKB!$A$6:$R$658,9,FALSE)</f>
        <v>#N/A</v>
      </c>
      <c r="L400" s="65" t="e">
        <f>VLOOKUP(E400,DUKB!$A$6:$R$658,10,FALSE)</f>
        <v>#N/A</v>
      </c>
      <c r="M400" s="65" t="e">
        <f>VLOOKUP(E400,DUKB!$A$6:$R$658,11,FALSE)</f>
        <v>#N/A</v>
      </c>
      <c r="N400" s="65" t="e">
        <f>VLOOKUP(E400,DUKB!$A$6:$R$658,12,FALSE)</f>
        <v>#N/A</v>
      </c>
      <c r="O400" s="85" t="e">
        <f>VLOOKUP(E400,DUKB!$A$6:$R$658,13,FALSE)</f>
        <v>#N/A</v>
      </c>
      <c r="P400" s="86" t="e">
        <f>VLOOKUP(E400,DUKB!$A$6:$R$658,14,FALSE)</f>
        <v>#N/A</v>
      </c>
      <c r="Q400" s="86" t="e">
        <f>VLOOKUP(E400,DUKB!$A$6:$R$658,15,FALSE)</f>
        <v>#N/A</v>
      </c>
      <c r="R400" s="86" t="e">
        <f>VLOOKUP(E400,DUKB!$A$6:$R$658,16,FALSE)</f>
        <v>#N/A</v>
      </c>
      <c r="S400" s="86" t="e">
        <f>VLOOKUP(E400,DUKB!$A$6:$R$658,17,FALSE)</f>
        <v>#N/A</v>
      </c>
      <c r="T400" s="86" t="e">
        <f>VLOOKUP(E400,DUKB!$A$6:$R$658,18,FALSE)</f>
        <v>#N/A</v>
      </c>
      <c r="U400" s="73" t="str">
        <f t="shared" si="97"/>
        <v/>
      </c>
      <c r="V400" s="69">
        <f t="shared" si="98"/>
        <v>0</v>
      </c>
      <c r="W400" s="138" t="e">
        <f>VLOOKUP(E400,DUKB!$A$6:$B$565,2,FALSE)</f>
        <v>#N/A</v>
      </c>
      <c r="X400" s="137" t="e">
        <f>VLOOKUP(E400,DUKB!$A$6:$T$560,19,FALSE)</f>
        <v>#N/A</v>
      </c>
      <c r="Y400" s="137"/>
      <c r="Z400" s="139">
        <f t="shared" si="101"/>
        <v>0</v>
      </c>
      <c r="AA400" s="139" t="e">
        <f t="shared" si="102"/>
        <v>#N/A</v>
      </c>
      <c r="AB400" s="139" t="e">
        <f t="shared" si="103"/>
        <v>#N/A</v>
      </c>
      <c r="AC400" s="140" t="e">
        <f t="shared" si="104"/>
        <v>#N/A</v>
      </c>
      <c r="AD400" s="140" t="e">
        <f t="shared" si="105"/>
        <v>#N/A</v>
      </c>
      <c r="AE400" s="140" t="e">
        <f t="shared" si="106"/>
        <v>#N/A</v>
      </c>
      <c r="AF400" s="141" t="e">
        <f t="shared" si="107"/>
        <v>#N/A</v>
      </c>
      <c r="AH400">
        <f t="shared" si="108"/>
        <v>0</v>
      </c>
      <c r="AI400">
        <f t="shared" si="109"/>
        <v>365</v>
      </c>
    </row>
    <row r="401" spans="1:35" ht="15.75" customHeight="1">
      <c r="A401" s="65" t="str">
        <f t="shared" si="96"/>
        <v/>
      </c>
      <c r="B401" s="65">
        <f t="shared" si="99"/>
        <v>366</v>
      </c>
      <c r="C401" s="68" t="str">
        <f t="shared" si="100"/>
        <v/>
      </c>
      <c r="D401" s="69"/>
      <c r="E401" s="82"/>
      <c r="F401" s="65" t="e">
        <f>VLOOKUP(E401,DUKB!$A$6:$R$658,3,FALSE)</f>
        <v>#N/A</v>
      </c>
      <c r="G401" s="65" t="e">
        <f>VLOOKUP(E401,DUKB!$A$6:$R$658,4,FALSE)</f>
        <v>#N/A</v>
      </c>
      <c r="H401" s="65" t="e">
        <f>VLOOKUP(E401,DUKB!$A$6:$R$658,6,FALSE)</f>
        <v>#N/A</v>
      </c>
      <c r="I401" s="65" t="e">
        <f>VLOOKUP(E401,DUKB!$A$6:$R$658,7,FALSE)</f>
        <v>#N/A</v>
      </c>
      <c r="J401" s="65" t="e">
        <f>VLOOKUP(E401,DUKB!$A$6:$R$658,8,FALSE)</f>
        <v>#N/A</v>
      </c>
      <c r="K401" s="65" t="e">
        <f>VLOOKUP(E401,DUKB!$A$6:$R$658,9,FALSE)</f>
        <v>#N/A</v>
      </c>
      <c r="L401" s="65" t="e">
        <f>VLOOKUP(E401,DUKB!$A$6:$R$658,10,FALSE)</f>
        <v>#N/A</v>
      </c>
      <c r="M401" s="65" t="e">
        <f>VLOOKUP(E401,DUKB!$A$6:$R$658,11,FALSE)</f>
        <v>#N/A</v>
      </c>
      <c r="N401" s="65" t="e">
        <f>VLOOKUP(E401,DUKB!$A$6:$R$658,12,FALSE)</f>
        <v>#N/A</v>
      </c>
      <c r="O401" s="85" t="e">
        <f>VLOOKUP(E401,DUKB!$A$6:$R$658,13,FALSE)</f>
        <v>#N/A</v>
      </c>
      <c r="P401" s="86" t="e">
        <f>VLOOKUP(E401,DUKB!$A$6:$R$658,14,FALSE)</f>
        <v>#N/A</v>
      </c>
      <c r="Q401" s="86" t="e">
        <f>VLOOKUP(E401,DUKB!$A$6:$R$658,15,FALSE)</f>
        <v>#N/A</v>
      </c>
      <c r="R401" s="86" t="e">
        <f>VLOOKUP(E401,DUKB!$A$6:$R$658,16,FALSE)</f>
        <v>#N/A</v>
      </c>
      <c r="S401" s="86" t="e">
        <f>VLOOKUP(E401,DUKB!$A$6:$R$658,17,FALSE)</f>
        <v>#N/A</v>
      </c>
      <c r="T401" s="86" t="e">
        <f>VLOOKUP(E401,DUKB!$A$6:$R$658,18,FALSE)</f>
        <v>#N/A</v>
      </c>
      <c r="U401" s="73" t="str">
        <f t="shared" si="97"/>
        <v/>
      </c>
      <c r="V401" s="69">
        <f t="shared" si="98"/>
        <v>0</v>
      </c>
      <c r="W401" s="138" t="e">
        <f>VLOOKUP(E401,DUKB!$A$6:$B$565,2,FALSE)</f>
        <v>#N/A</v>
      </c>
      <c r="X401" s="137" t="e">
        <f>VLOOKUP(E401,DUKB!$A$6:$T$560,19,FALSE)</f>
        <v>#N/A</v>
      </c>
      <c r="Y401" s="137"/>
      <c r="Z401" s="139">
        <f t="shared" si="101"/>
        <v>0</v>
      </c>
      <c r="AA401" s="139" t="e">
        <f t="shared" si="102"/>
        <v>#N/A</v>
      </c>
      <c r="AB401" s="139" t="e">
        <f t="shared" si="103"/>
        <v>#N/A</v>
      </c>
      <c r="AC401" s="140" t="e">
        <f t="shared" si="104"/>
        <v>#N/A</v>
      </c>
      <c r="AD401" s="140" t="e">
        <f t="shared" si="105"/>
        <v>#N/A</v>
      </c>
      <c r="AE401" s="140" t="e">
        <f t="shared" si="106"/>
        <v>#N/A</v>
      </c>
      <c r="AF401" s="141" t="e">
        <f t="shared" si="107"/>
        <v>#N/A</v>
      </c>
      <c r="AH401">
        <f t="shared" si="108"/>
        <v>0</v>
      </c>
      <c r="AI401">
        <f t="shared" si="109"/>
        <v>366</v>
      </c>
    </row>
    <row r="402" spans="1:35" ht="15.75" customHeight="1">
      <c r="A402" s="65" t="str">
        <f t="shared" si="96"/>
        <v/>
      </c>
      <c r="B402" s="65">
        <f t="shared" si="99"/>
        <v>367</v>
      </c>
      <c r="C402" s="68" t="str">
        <f t="shared" si="100"/>
        <v/>
      </c>
      <c r="D402" s="69"/>
      <c r="E402" s="82"/>
      <c r="F402" s="65" t="e">
        <f>VLOOKUP(E402,DUKB!$A$6:$R$658,3,FALSE)</f>
        <v>#N/A</v>
      </c>
      <c r="G402" s="65" t="e">
        <f>VLOOKUP(E402,DUKB!$A$6:$R$658,4,FALSE)</f>
        <v>#N/A</v>
      </c>
      <c r="H402" s="65" t="e">
        <f>VLOOKUP(E402,DUKB!$A$6:$R$658,6,FALSE)</f>
        <v>#N/A</v>
      </c>
      <c r="I402" s="65" t="e">
        <f>VLOOKUP(E402,DUKB!$A$6:$R$658,7,FALSE)</f>
        <v>#N/A</v>
      </c>
      <c r="J402" s="65" t="e">
        <f>VLOOKUP(E402,DUKB!$A$6:$R$658,8,FALSE)</f>
        <v>#N/A</v>
      </c>
      <c r="K402" s="65" t="e">
        <f>VLOOKUP(E402,DUKB!$A$6:$R$658,9,FALSE)</f>
        <v>#N/A</v>
      </c>
      <c r="L402" s="65" t="e">
        <f>VLOOKUP(E402,DUKB!$A$6:$R$658,10,FALSE)</f>
        <v>#N/A</v>
      </c>
      <c r="M402" s="65" t="e">
        <f>VLOOKUP(E402,DUKB!$A$6:$R$658,11,FALSE)</f>
        <v>#N/A</v>
      </c>
      <c r="N402" s="65" t="e">
        <f>VLOOKUP(E402,DUKB!$A$6:$R$658,12,FALSE)</f>
        <v>#N/A</v>
      </c>
      <c r="O402" s="85" t="e">
        <f>VLOOKUP(E402,DUKB!$A$6:$R$658,13,FALSE)</f>
        <v>#N/A</v>
      </c>
      <c r="P402" s="86" t="e">
        <f>VLOOKUP(E402,DUKB!$A$6:$R$658,14,FALSE)</f>
        <v>#N/A</v>
      </c>
      <c r="Q402" s="86" t="e">
        <f>VLOOKUP(E402,DUKB!$A$6:$R$658,15,FALSE)</f>
        <v>#N/A</v>
      </c>
      <c r="R402" s="86" t="e">
        <f>VLOOKUP(E402,DUKB!$A$6:$R$658,16,FALSE)</f>
        <v>#N/A</v>
      </c>
      <c r="S402" s="86" t="e">
        <f>VLOOKUP(E402,DUKB!$A$6:$R$658,17,FALSE)</f>
        <v>#N/A</v>
      </c>
      <c r="T402" s="86" t="e">
        <f>VLOOKUP(E402,DUKB!$A$6:$R$658,18,FALSE)</f>
        <v>#N/A</v>
      </c>
      <c r="U402" s="73" t="str">
        <f t="shared" si="97"/>
        <v/>
      </c>
      <c r="V402" s="69">
        <f t="shared" si="98"/>
        <v>0</v>
      </c>
      <c r="W402" s="138" t="e">
        <f>VLOOKUP(E402,DUKB!$A$6:$B$565,2,FALSE)</f>
        <v>#N/A</v>
      </c>
      <c r="X402" s="137" t="e">
        <f>VLOOKUP(E402,DUKB!$A$6:$T$560,19,FALSE)</f>
        <v>#N/A</v>
      </c>
      <c r="Y402" s="137"/>
      <c r="Z402" s="139">
        <f t="shared" si="101"/>
        <v>0</v>
      </c>
      <c r="AA402" s="139" t="e">
        <f t="shared" si="102"/>
        <v>#N/A</v>
      </c>
      <c r="AB402" s="139" t="e">
        <f t="shared" si="103"/>
        <v>#N/A</v>
      </c>
      <c r="AC402" s="140" t="e">
        <f t="shared" si="104"/>
        <v>#N/A</v>
      </c>
      <c r="AD402" s="140" t="e">
        <f t="shared" si="105"/>
        <v>#N/A</v>
      </c>
      <c r="AE402" s="140" t="e">
        <f t="shared" si="106"/>
        <v>#N/A</v>
      </c>
      <c r="AF402" s="141" t="e">
        <f t="shared" si="107"/>
        <v>#N/A</v>
      </c>
      <c r="AH402">
        <f t="shared" si="108"/>
        <v>0</v>
      </c>
      <c r="AI402">
        <f t="shared" si="109"/>
        <v>367</v>
      </c>
    </row>
    <row r="403" spans="1:35" ht="15.75" customHeight="1">
      <c r="A403" s="65" t="str">
        <f t="shared" si="96"/>
        <v/>
      </c>
      <c r="B403" s="65">
        <f t="shared" si="99"/>
        <v>368</v>
      </c>
      <c r="C403" s="68" t="str">
        <f t="shared" si="100"/>
        <v/>
      </c>
      <c r="D403" s="69"/>
      <c r="E403" s="82"/>
      <c r="F403" s="65" t="e">
        <f>VLOOKUP(E403,DUKB!$A$6:$R$658,3,FALSE)</f>
        <v>#N/A</v>
      </c>
      <c r="G403" s="65" t="e">
        <f>VLOOKUP(E403,DUKB!$A$6:$R$658,4,FALSE)</f>
        <v>#N/A</v>
      </c>
      <c r="H403" s="65" t="e">
        <f>VLOOKUP(E403,DUKB!$A$6:$R$658,6,FALSE)</f>
        <v>#N/A</v>
      </c>
      <c r="I403" s="65" t="e">
        <f>VLOOKUP(E403,DUKB!$A$6:$R$658,7,FALSE)</f>
        <v>#N/A</v>
      </c>
      <c r="J403" s="65" t="e">
        <f>VLOOKUP(E403,DUKB!$A$6:$R$658,8,FALSE)</f>
        <v>#N/A</v>
      </c>
      <c r="K403" s="65" t="e">
        <f>VLOOKUP(E403,DUKB!$A$6:$R$658,9,FALSE)</f>
        <v>#N/A</v>
      </c>
      <c r="L403" s="65" t="e">
        <f>VLOOKUP(E403,DUKB!$A$6:$R$658,10,FALSE)</f>
        <v>#N/A</v>
      </c>
      <c r="M403" s="65" t="e">
        <f>VLOOKUP(E403,DUKB!$A$6:$R$658,11,FALSE)</f>
        <v>#N/A</v>
      </c>
      <c r="N403" s="65" t="e">
        <f>VLOOKUP(E403,DUKB!$A$6:$R$658,12,FALSE)</f>
        <v>#N/A</v>
      </c>
      <c r="O403" s="85" t="e">
        <f>VLOOKUP(E403,DUKB!$A$6:$R$658,13,FALSE)</f>
        <v>#N/A</v>
      </c>
      <c r="P403" s="86" t="e">
        <f>VLOOKUP(E403,DUKB!$A$6:$R$658,14,FALSE)</f>
        <v>#N/A</v>
      </c>
      <c r="Q403" s="86" t="e">
        <f>VLOOKUP(E403,DUKB!$A$6:$R$658,15,FALSE)</f>
        <v>#N/A</v>
      </c>
      <c r="R403" s="86" t="e">
        <f>VLOOKUP(E403,DUKB!$A$6:$R$658,16,FALSE)</f>
        <v>#N/A</v>
      </c>
      <c r="S403" s="86" t="e">
        <f>VLOOKUP(E403,DUKB!$A$6:$R$658,17,FALSE)</f>
        <v>#N/A</v>
      </c>
      <c r="T403" s="86" t="e">
        <f>VLOOKUP(E403,DUKB!$A$6:$R$658,18,FALSE)</f>
        <v>#N/A</v>
      </c>
      <c r="U403" s="73" t="str">
        <f t="shared" si="97"/>
        <v/>
      </c>
      <c r="V403" s="69">
        <f t="shared" si="98"/>
        <v>0</v>
      </c>
      <c r="W403" s="138" t="e">
        <f>VLOOKUP(E403,DUKB!$A$6:$B$565,2,FALSE)</f>
        <v>#N/A</v>
      </c>
      <c r="X403" s="137" t="e">
        <f>VLOOKUP(E403,DUKB!$A$6:$T$560,19,FALSE)</f>
        <v>#N/A</v>
      </c>
      <c r="Y403" s="137"/>
      <c r="Z403" s="139">
        <f t="shared" si="101"/>
        <v>0</v>
      </c>
      <c r="AA403" s="139" t="e">
        <f t="shared" si="102"/>
        <v>#N/A</v>
      </c>
      <c r="AB403" s="139" t="e">
        <f t="shared" si="103"/>
        <v>#N/A</v>
      </c>
      <c r="AC403" s="140" t="e">
        <f t="shared" si="104"/>
        <v>#N/A</v>
      </c>
      <c r="AD403" s="140" t="e">
        <f t="shared" si="105"/>
        <v>#N/A</v>
      </c>
      <c r="AE403" s="140" t="e">
        <f t="shared" si="106"/>
        <v>#N/A</v>
      </c>
      <c r="AF403" s="141" t="e">
        <f t="shared" si="107"/>
        <v>#N/A</v>
      </c>
      <c r="AH403">
        <f t="shared" si="108"/>
        <v>0</v>
      </c>
      <c r="AI403">
        <f t="shared" si="109"/>
        <v>368</v>
      </c>
    </row>
    <row r="404" spans="1:35" ht="15.75" customHeight="1">
      <c r="A404" s="65" t="str">
        <f t="shared" si="96"/>
        <v/>
      </c>
      <c r="B404" s="65">
        <f t="shared" si="99"/>
        <v>369</v>
      </c>
      <c r="C404" s="68" t="str">
        <f t="shared" si="100"/>
        <v/>
      </c>
      <c r="D404" s="69"/>
      <c r="E404" s="82"/>
      <c r="F404" s="65" t="e">
        <f>VLOOKUP(E404,DUKB!$A$6:$R$658,3,FALSE)</f>
        <v>#N/A</v>
      </c>
      <c r="G404" s="65" t="e">
        <f>VLOOKUP(E404,DUKB!$A$6:$R$658,4,FALSE)</f>
        <v>#N/A</v>
      </c>
      <c r="H404" s="65" t="e">
        <f>VLOOKUP(E404,DUKB!$A$6:$R$658,6,FALSE)</f>
        <v>#N/A</v>
      </c>
      <c r="I404" s="65" t="e">
        <f>VLOOKUP(E404,DUKB!$A$6:$R$658,7,FALSE)</f>
        <v>#N/A</v>
      </c>
      <c r="J404" s="65" t="e">
        <f>VLOOKUP(E404,DUKB!$A$6:$R$658,8,FALSE)</f>
        <v>#N/A</v>
      </c>
      <c r="K404" s="65" t="e">
        <f>VLOOKUP(E404,DUKB!$A$6:$R$658,9,FALSE)</f>
        <v>#N/A</v>
      </c>
      <c r="L404" s="65" t="e">
        <f>VLOOKUP(E404,DUKB!$A$6:$R$658,10,FALSE)</f>
        <v>#N/A</v>
      </c>
      <c r="M404" s="65" t="e">
        <f>VLOOKUP(E404,DUKB!$A$6:$R$658,11,FALSE)</f>
        <v>#N/A</v>
      </c>
      <c r="N404" s="65" t="e">
        <f>VLOOKUP(E404,DUKB!$A$6:$R$658,12,FALSE)</f>
        <v>#N/A</v>
      </c>
      <c r="O404" s="85" t="e">
        <f>VLOOKUP(E404,DUKB!$A$6:$R$658,13,FALSE)</f>
        <v>#N/A</v>
      </c>
      <c r="P404" s="86" t="e">
        <f>VLOOKUP(E404,DUKB!$A$6:$R$658,14,FALSE)</f>
        <v>#N/A</v>
      </c>
      <c r="Q404" s="86" t="e">
        <f>VLOOKUP(E404,DUKB!$A$6:$R$658,15,FALSE)</f>
        <v>#N/A</v>
      </c>
      <c r="R404" s="86" t="e">
        <f>VLOOKUP(E404,DUKB!$A$6:$R$658,16,FALSE)</f>
        <v>#N/A</v>
      </c>
      <c r="S404" s="86" t="e">
        <f>VLOOKUP(E404,DUKB!$A$6:$R$658,17,FALSE)</f>
        <v>#N/A</v>
      </c>
      <c r="T404" s="86" t="e">
        <f>VLOOKUP(E404,DUKB!$A$6:$R$658,18,FALSE)</f>
        <v>#N/A</v>
      </c>
      <c r="U404" s="73" t="str">
        <f t="shared" si="97"/>
        <v/>
      </c>
      <c r="V404" s="69">
        <f t="shared" si="98"/>
        <v>0</v>
      </c>
      <c r="W404" s="138" t="e">
        <f>VLOOKUP(E404,DUKB!$A$6:$B$565,2,FALSE)</f>
        <v>#N/A</v>
      </c>
      <c r="X404" s="137" t="e">
        <f>VLOOKUP(E404,DUKB!$A$6:$T$560,19,FALSE)</f>
        <v>#N/A</v>
      </c>
      <c r="Y404" s="137"/>
      <c r="Z404" s="139">
        <f t="shared" si="101"/>
        <v>0</v>
      </c>
      <c r="AA404" s="139" t="e">
        <f t="shared" si="102"/>
        <v>#N/A</v>
      </c>
      <c r="AB404" s="139" t="e">
        <f t="shared" si="103"/>
        <v>#N/A</v>
      </c>
      <c r="AC404" s="140" t="e">
        <f t="shared" si="104"/>
        <v>#N/A</v>
      </c>
      <c r="AD404" s="140" t="e">
        <f t="shared" si="105"/>
        <v>#N/A</v>
      </c>
      <c r="AE404" s="140" t="e">
        <f t="shared" si="106"/>
        <v>#N/A</v>
      </c>
      <c r="AF404" s="141" t="e">
        <f t="shared" si="107"/>
        <v>#N/A</v>
      </c>
      <c r="AH404">
        <f t="shared" si="108"/>
        <v>0</v>
      </c>
      <c r="AI404">
        <f t="shared" si="109"/>
        <v>369</v>
      </c>
    </row>
    <row r="405" spans="1:35" ht="15.75" customHeight="1">
      <c r="A405" s="65" t="str">
        <f t="shared" si="96"/>
        <v/>
      </c>
      <c r="B405" s="65">
        <f t="shared" si="99"/>
        <v>370</v>
      </c>
      <c r="C405" s="68" t="str">
        <f t="shared" si="100"/>
        <v/>
      </c>
      <c r="D405" s="69"/>
      <c r="E405" s="82"/>
      <c r="F405" s="65" t="e">
        <f>VLOOKUP(E405,DUKB!$A$6:$R$658,3,FALSE)</f>
        <v>#N/A</v>
      </c>
      <c r="G405" s="65" t="e">
        <f>VLOOKUP(E405,DUKB!$A$6:$R$658,4,FALSE)</f>
        <v>#N/A</v>
      </c>
      <c r="H405" s="65" t="e">
        <f>VLOOKUP(E405,DUKB!$A$6:$R$658,6,FALSE)</f>
        <v>#N/A</v>
      </c>
      <c r="I405" s="65" t="e">
        <f>VLOOKUP(E405,DUKB!$A$6:$R$658,7,FALSE)</f>
        <v>#N/A</v>
      </c>
      <c r="J405" s="65" t="e">
        <f>VLOOKUP(E405,DUKB!$A$6:$R$658,8,FALSE)</f>
        <v>#N/A</v>
      </c>
      <c r="K405" s="65" t="e">
        <f>VLOOKUP(E405,DUKB!$A$6:$R$658,9,FALSE)</f>
        <v>#N/A</v>
      </c>
      <c r="L405" s="65" t="e">
        <f>VLOOKUP(E405,DUKB!$A$6:$R$658,10,FALSE)</f>
        <v>#N/A</v>
      </c>
      <c r="M405" s="65" t="e">
        <f>VLOOKUP(E405,DUKB!$A$6:$R$658,11,FALSE)</f>
        <v>#N/A</v>
      </c>
      <c r="N405" s="65" t="e">
        <f>VLOOKUP(E405,DUKB!$A$6:$R$658,12,FALSE)</f>
        <v>#N/A</v>
      </c>
      <c r="O405" s="85" t="e">
        <f>VLOOKUP(E405,DUKB!$A$6:$R$658,13,FALSE)</f>
        <v>#N/A</v>
      </c>
      <c r="P405" s="86" t="e">
        <f>VLOOKUP(E405,DUKB!$A$6:$R$658,14,FALSE)</f>
        <v>#N/A</v>
      </c>
      <c r="Q405" s="86" t="e">
        <f>VLOOKUP(E405,DUKB!$A$6:$R$658,15,FALSE)</f>
        <v>#N/A</v>
      </c>
      <c r="R405" s="86" t="e">
        <f>VLOOKUP(E405,DUKB!$A$6:$R$658,16,FALSE)</f>
        <v>#N/A</v>
      </c>
      <c r="S405" s="86" t="e">
        <f>VLOOKUP(E405,DUKB!$A$6:$R$658,17,FALSE)</f>
        <v>#N/A</v>
      </c>
      <c r="T405" s="86" t="e">
        <f>VLOOKUP(E405,DUKB!$A$6:$R$658,18,FALSE)</f>
        <v>#N/A</v>
      </c>
      <c r="U405" s="73" t="str">
        <f t="shared" si="97"/>
        <v/>
      </c>
      <c r="V405" s="69">
        <f t="shared" si="98"/>
        <v>0</v>
      </c>
      <c r="W405" s="138" t="e">
        <f>VLOOKUP(E405,DUKB!$A$6:$B$565,2,FALSE)</f>
        <v>#N/A</v>
      </c>
      <c r="X405" s="137" t="e">
        <f>VLOOKUP(E405,DUKB!$A$6:$T$560,19,FALSE)</f>
        <v>#N/A</v>
      </c>
      <c r="Y405" s="137"/>
      <c r="Z405" s="139">
        <f t="shared" si="101"/>
        <v>0</v>
      </c>
      <c r="AA405" s="139" t="e">
        <f t="shared" si="102"/>
        <v>#N/A</v>
      </c>
      <c r="AB405" s="139" t="e">
        <f t="shared" si="103"/>
        <v>#N/A</v>
      </c>
      <c r="AC405" s="140" t="e">
        <f t="shared" si="104"/>
        <v>#N/A</v>
      </c>
      <c r="AD405" s="140" t="e">
        <f t="shared" si="105"/>
        <v>#N/A</v>
      </c>
      <c r="AE405" s="140" t="e">
        <f t="shared" si="106"/>
        <v>#N/A</v>
      </c>
      <c r="AF405" s="141" t="e">
        <f t="shared" si="107"/>
        <v>#N/A</v>
      </c>
      <c r="AH405">
        <f t="shared" si="108"/>
        <v>0</v>
      </c>
      <c r="AI405">
        <f t="shared" si="109"/>
        <v>370</v>
      </c>
    </row>
    <row r="406" spans="1:35" ht="15.75" customHeight="1">
      <c r="A406" s="65" t="str">
        <f t="shared" si="96"/>
        <v/>
      </c>
      <c r="B406" s="65">
        <f t="shared" si="99"/>
        <v>371</v>
      </c>
      <c r="C406" s="68" t="str">
        <f t="shared" si="100"/>
        <v/>
      </c>
      <c r="D406" s="69"/>
      <c r="E406" s="82"/>
      <c r="F406" s="65" t="e">
        <f>VLOOKUP(E406,DUKB!$A$6:$R$658,3,FALSE)</f>
        <v>#N/A</v>
      </c>
      <c r="G406" s="65" t="e">
        <f>VLOOKUP(E406,DUKB!$A$6:$R$658,4,FALSE)</f>
        <v>#N/A</v>
      </c>
      <c r="H406" s="65" t="e">
        <f>VLOOKUP(E406,DUKB!$A$6:$R$658,6,FALSE)</f>
        <v>#N/A</v>
      </c>
      <c r="I406" s="65" t="e">
        <f>VLOOKUP(E406,DUKB!$A$6:$R$658,7,FALSE)</f>
        <v>#N/A</v>
      </c>
      <c r="J406" s="65" t="e">
        <f>VLOOKUP(E406,DUKB!$A$6:$R$658,8,FALSE)</f>
        <v>#N/A</v>
      </c>
      <c r="K406" s="65" t="e">
        <f>VLOOKUP(E406,DUKB!$A$6:$R$658,9,FALSE)</f>
        <v>#N/A</v>
      </c>
      <c r="L406" s="65" t="e">
        <f>VLOOKUP(E406,DUKB!$A$6:$R$658,10,FALSE)</f>
        <v>#N/A</v>
      </c>
      <c r="M406" s="65" t="e">
        <f>VLOOKUP(E406,DUKB!$A$6:$R$658,11,FALSE)</f>
        <v>#N/A</v>
      </c>
      <c r="N406" s="65" t="e">
        <f>VLOOKUP(E406,DUKB!$A$6:$R$658,12,FALSE)</f>
        <v>#N/A</v>
      </c>
      <c r="O406" s="85" t="e">
        <f>VLOOKUP(E406,DUKB!$A$6:$R$658,13,FALSE)</f>
        <v>#N/A</v>
      </c>
      <c r="P406" s="86" t="e">
        <f>VLOOKUP(E406,DUKB!$A$6:$R$658,14,FALSE)</f>
        <v>#N/A</v>
      </c>
      <c r="Q406" s="86" t="e">
        <f>VLOOKUP(E406,DUKB!$A$6:$R$658,15,FALSE)</f>
        <v>#N/A</v>
      </c>
      <c r="R406" s="86" t="e">
        <f>VLOOKUP(E406,DUKB!$A$6:$R$658,16,FALSE)</f>
        <v>#N/A</v>
      </c>
      <c r="S406" s="86" t="e">
        <f>VLOOKUP(E406,DUKB!$A$6:$R$658,17,FALSE)</f>
        <v>#N/A</v>
      </c>
      <c r="T406" s="86" t="e">
        <f>VLOOKUP(E406,DUKB!$A$6:$R$658,18,FALSE)</f>
        <v>#N/A</v>
      </c>
      <c r="U406" s="73" t="str">
        <f t="shared" si="97"/>
        <v/>
      </c>
      <c r="V406" s="69">
        <f t="shared" si="98"/>
        <v>0</v>
      </c>
      <c r="W406" s="138" t="e">
        <f>VLOOKUP(E406,DUKB!$A$6:$B$565,2,FALSE)</f>
        <v>#N/A</v>
      </c>
      <c r="X406" s="137" t="e">
        <f>VLOOKUP(E406,DUKB!$A$6:$T$560,19,FALSE)</f>
        <v>#N/A</v>
      </c>
      <c r="Y406" s="137"/>
      <c r="Z406" s="139">
        <f t="shared" si="101"/>
        <v>0</v>
      </c>
      <c r="AA406" s="139" t="e">
        <f t="shared" si="102"/>
        <v>#N/A</v>
      </c>
      <c r="AB406" s="139" t="e">
        <f t="shared" si="103"/>
        <v>#N/A</v>
      </c>
      <c r="AC406" s="140" t="e">
        <f t="shared" si="104"/>
        <v>#N/A</v>
      </c>
      <c r="AD406" s="140" t="e">
        <f t="shared" si="105"/>
        <v>#N/A</v>
      </c>
      <c r="AE406" s="140" t="e">
        <f t="shared" si="106"/>
        <v>#N/A</v>
      </c>
      <c r="AF406" s="141" t="e">
        <f t="shared" si="107"/>
        <v>#N/A</v>
      </c>
      <c r="AH406">
        <f t="shared" si="108"/>
        <v>0</v>
      </c>
      <c r="AI406">
        <f t="shared" si="109"/>
        <v>371</v>
      </c>
    </row>
    <row r="407" spans="1:35" ht="15.75" customHeight="1">
      <c r="A407" s="65" t="str">
        <f t="shared" si="96"/>
        <v/>
      </c>
      <c r="B407" s="65">
        <f t="shared" si="99"/>
        <v>372</v>
      </c>
      <c r="C407" s="68" t="str">
        <f t="shared" si="100"/>
        <v/>
      </c>
      <c r="D407" s="69"/>
      <c r="E407" s="82"/>
      <c r="F407" s="65" t="e">
        <f>VLOOKUP(E407,DUKB!$A$6:$R$658,3,FALSE)</f>
        <v>#N/A</v>
      </c>
      <c r="G407" s="65" t="e">
        <f>VLOOKUP(E407,DUKB!$A$6:$R$658,4,FALSE)</f>
        <v>#N/A</v>
      </c>
      <c r="H407" s="65" t="e">
        <f>VLOOKUP(E407,DUKB!$A$6:$R$658,6,FALSE)</f>
        <v>#N/A</v>
      </c>
      <c r="I407" s="65" t="e">
        <f>VLOOKUP(E407,DUKB!$A$6:$R$658,7,FALSE)</f>
        <v>#N/A</v>
      </c>
      <c r="J407" s="65" t="e">
        <f>VLOOKUP(E407,DUKB!$A$6:$R$658,8,FALSE)</f>
        <v>#N/A</v>
      </c>
      <c r="K407" s="65" t="e">
        <f>VLOOKUP(E407,DUKB!$A$6:$R$658,9,FALSE)</f>
        <v>#N/A</v>
      </c>
      <c r="L407" s="65" t="e">
        <f>VLOOKUP(E407,DUKB!$A$6:$R$658,10,FALSE)</f>
        <v>#N/A</v>
      </c>
      <c r="M407" s="65" t="e">
        <f>VLOOKUP(E407,DUKB!$A$6:$R$658,11,FALSE)</f>
        <v>#N/A</v>
      </c>
      <c r="N407" s="65" t="e">
        <f>VLOOKUP(E407,DUKB!$A$6:$R$658,12,FALSE)</f>
        <v>#N/A</v>
      </c>
      <c r="O407" s="85" t="e">
        <f>VLOOKUP(E407,DUKB!$A$6:$R$658,13,FALSE)</f>
        <v>#N/A</v>
      </c>
      <c r="P407" s="86" t="e">
        <f>VLOOKUP(E407,DUKB!$A$6:$R$658,14,FALSE)</f>
        <v>#N/A</v>
      </c>
      <c r="Q407" s="86" t="e">
        <f>VLOOKUP(E407,DUKB!$A$6:$R$658,15,FALSE)</f>
        <v>#N/A</v>
      </c>
      <c r="R407" s="86" t="e">
        <f>VLOOKUP(E407,DUKB!$A$6:$R$658,16,FALSE)</f>
        <v>#N/A</v>
      </c>
      <c r="S407" s="86" t="e">
        <f>VLOOKUP(E407,DUKB!$A$6:$R$658,17,FALSE)</f>
        <v>#N/A</v>
      </c>
      <c r="T407" s="86" t="e">
        <f>VLOOKUP(E407,DUKB!$A$6:$R$658,18,FALSE)</f>
        <v>#N/A</v>
      </c>
      <c r="U407" s="73" t="str">
        <f t="shared" si="97"/>
        <v/>
      </c>
      <c r="V407" s="69">
        <f t="shared" si="98"/>
        <v>0</v>
      </c>
      <c r="W407" s="138" t="e">
        <f>VLOOKUP(E407,DUKB!$A$6:$B$565,2,FALSE)</f>
        <v>#N/A</v>
      </c>
      <c r="X407" s="137" t="e">
        <f>VLOOKUP(E407,DUKB!$A$6:$T$560,19,FALSE)</f>
        <v>#N/A</v>
      </c>
      <c r="Y407" s="137"/>
      <c r="Z407" s="139">
        <f t="shared" si="101"/>
        <v>0</v>
      </c>
      <c r="AA407" s="139" t="e">
        <f t="shared" si="102"/>
        <v>#N/A</v>
      </c>
      <c r="AB407" s="139" t="e">
        <f t="shared" si="103"/>
        <v>#N/A</v>
      </c>
      <c r="AC407" s="140" t="e">
        <f t="shared" si="104"/>
        <v>#N/A</v>
      </c>
      <c r="AD407" s="140" t="e">
        <f t="shared" si="105"/>
        <v>#N/A</v>
      </c>
      <c r="AE407" s="140" t="e">
        <f t="shared" si="106"/>
        <v>#N/A</v>
      </c>
      <c r="AF407" s="141" t="e">
        <f t="shared" si="107"/>
        <v>#N/A</v>
      </c>
      <c r="AH407">
        <f t="shared" si="108"/>
        <v>0</v>
      </c>
      <c r="AI407">
        <f t="shared" si="109"/>
        <v>372</v>
      </c>
    </row>
    <row r="408" spans="1:35" ht="15.75" customHeight="1">
      <c r="A408" s="65" t="str">
        <f t="shared" si="96"/>
        <v/>
      </c>
      <c r="B408" s="65">
        <f t="shared" si="99"/>
        <v>373</v>
      </c>
      <c r="C408" s="68" t="str">
        <f t="shared" si="100"/>
        <v/>
      </c>
      <c r="D408" s="69"/>
      <c r="E408" s="82"/>
      <c r="F408" s="65" t="e">
        <f>VLOOKUP(E408,DUKB!$A$6:$R$658,3,FALSE)</f>
        <v>#N/A</v>
      </c>
      <c r="G408" s="65" t="e">
        <f>VLOOKUP(E408,DUKB!$A$6:$R$658,4,FALSE)</f>
        <v>#N/A</v>
      </c>
      <c r="H408" s="65" t="e">
        <f>VLOOKUP(E408,DUKB!$A$6:$R$658,6,FALSE)</f>
        <v>#N/A</v>
      </c>
      <c r="I408" s="65" t="e">
        <f>VLOOKUP(E408,DUKB!$A$6:$R$658,7,FALSE)</f>
        <v>#N/A</v>
      </c>
      <c r="J408" s="65" t="e">
        <f>VLOOKUP(E408,DUKB!$A$6:$R$658,8,FALSE)</f>
        <v>#N/A</v>
      </c>
      <c r="K408" s="65" t="e">
        <f>VLOOKUP(E408,DUKB!$A$6:$R$658,9,FALSE)</f>
        <v>#N/A</v>
      </c>
      <c r="L408" s="65" t="e">
        <f>VLOOKUP(E408,DUKB!$A$6:$R$658,10,FALSE)</f>
        <v>#N/A</v>
      </c>
      <c r="M408" s="65" t="e">
        <f>VLOOKUP(E408,DUKB!$A$6:$R$658,11,FALSE)</f>
        <v>#N/A</v>
      </c>
      <c r="N408" s="65" t="e">
        <f>VLOOKUP(E408,DUKB!$A$6:$R$658,12,FALSE)</f>
        <v>#N/A</v>
      </c>
      <c r="O408" s="85" t="e">
        <f>VLOOKUP(E408,DUKB!$A$6:$R$658,13,FALSE)</f>
        <v>#N/A</v>
      </c>
      <c r="P408" s="86" t="e">
        <f>VLOOKUP(E408,DUKB!$A$6:$R$658,14,FALSE)</f>
        <v>#N/A</v>
      </c>
      <c r="Q408" s="86" t="e">
        <f>VLOOKUP(E408,DUKB!$A$6:$R$658,15,FALSE)</f>
        <v>#N/A</v>
      </c>
      <c r="R408" s="86" t="e">
        <f>VLOOKUP(E408,DUKB!$A$6:$R$658,16,FALSE)</f>
        <v>#N/A</v>
      </c>
      <c r="S408" s="86" t="e">
        <f>VLOOKUP(E408,DUKB!$A$6:$R$658,17,FALSE)</f>
        <v>#N/A</v>
      </c>
      <c r="T408" s="86" t="e">
        <f>VLOOKUP(E408,DUKB!$A$6:$R$658,18,FALSE)</f>
        <v>#N/A</v>
      </c>
      <c r="U408" s="73" t="str">
        <f t="shared" si="97"/>
        <v/>
      </c>
      <c r="V408" s="69">
        <f t="shared" si="98"/>
        <v>0</v>
      </c>
      <c r="W408" s="138" t="e">
        <f>VLOOKUP(E408,DUKB!$A$6:$B$565,2,FALSE)</f>
        <v>#N/A</v>
      </c>
      <c r="X408" s="137" t="e">
        <f>VLOOKUP(E408,DUKB!$A$6:$T$560,19,FALSE)</f>
        <v>#N/A</v>
      </c>
      <c r="Y408" s="137"/>
      <c r="Z408" s="139">
        <f t="shared" si="101"/>
        <v>0</v>
      </c>
      <c r="AA408" s="139" t="e">
        <f t="shared" si="102"/>
        <v>#N/A</v>
      </c>
      <c r="AB408" s="139" t="e">
        <f t="shared" si="103"/>
        <v>#N/A</v>
      </c>
      <c r="AC408" s="140" t="e">
        <f t="shared" si="104"/>
        <v>#N/A</v>
      </c>
      <c r="AD408" s="140" t="e">
        <f t="shared" si="105"/>
        <v>#N/A</v>
      </c>
      <c r="AE408" s="140" t="e">
        <f t="shared" si="106"/>
        <v>#N/A</v>
      </c>
      <c r="AF408" s="141" t="e">
        <f t="shared" si="107"/>
        <v>#N/A</v>
      </c>
      <c r="AH408">
        <f t="shared" si="108"/>
        <v>0</v>
      </c>
      <c r="AI408">
        <f t="shared" si="109"/>
        <v>373</v>
      </c>
    </row>
    <row r="409" spans="1:35" ht="15.75" customHeight="1">
      <c r="A409" s="65" t="str">
        <f t="shared" si="96"/>
        <v/>
      </c>
      <c r="B409" s="65">
        <f t="shared" si="99"/>
        <v>374</v>
      </c>
      <c r="C409" s="68" t="str">
        <f t="shared" si="100"/>
        <v/>
      </c>
      <c r="D409" s="69"/>
      <c r="E409" s="82"/>
      <c r="F409" s="65" t="e">
        <f>VLOOKUP(E409,DUKB!$A$6:$R$658,3,FALSE)</f>
        <v>#N/A</v>
      </c>
      <c r="G409" s="65" t="e">
        <f>VLOOKUP(E409,DUKB!$A$6:$R$658,4,FALSE)</f>
        <v>#N/A</v>
      </c>
      <c r="H409" s="65" t="e">
        <f>VLOOKUP(E409,DUKB!$A$6:$R$658,6,FALSE)</f>
        <v>#N/A</v>
      </c>
      <c r="I409" s="65" t="e">
        <f>VLOOKUP(E409,DUKB!$A$6:$R$658,7,FALSE)</f>
        <v>#N/A</v>
      </c>
      <c r="J409" s="65" t="e">
        <f>VLOOKUP(E409,DUKB!$A$6:$R$658,8,FALSE)</f>
        <v>#N/A</v>
      </c>
      <c r="K409" s="65" t="e">
        <f>VLOOKUP(E409,DUKB!$A$6:$R$658,9,FALSE)</f>
        <v>#N/A</v>
      </c>
      <c r="L409" s="65" t="e">
        <f>VLOOKUP(E409,DUKB!$A$6:$R$658,10,FALSE)</f>
        <v>#N/A</v>
      </c>
      <c r="M409" s="65" t="e">
        <f>VLOOKUP(E409,DUKB!$A$6:$R$658,11,FALSE)</f>
        <v>#N/A</v>
      </c>
      <c r="N409" s="65" t="e">
        <f>VLOOKUP(E409,DUKB!$A$6:$R$658,12,FALSE)</f>
        <v>#N/A</v>
      </c>
      <c r="O409" s="85" t="e">
        <f>VLOOKUP(E409,DUKB!$A$6:$R$658,13,FALSE)</f>
        <v>#N/A</v>
      </c>
      <c r="P409" s="86" t="e">
        <f>VLOOKUP(E409,DUKB!$A$6:$R$658,14,FALSE)</f>
        <v>#N/A</v>
      </c>
      <c r="Q409" s="86" t="e">
        <f>VLOOKUP(E409,DUKB!$A$6:$R$658,15,FALSE)</f>
        <v>#N/A</v>
      </c>
      <c r="R409" s="86" t="e">
        <f>VLOOKUP(E409,DUKB!$A$6:$R$658,16,FALSE)</f>
        <v>#N/A</v>
      </c>
      <c r="S409" s="86" t="e">
        <f>VLOOKUP(E409,DUKB!$A$6:$R$658,17,FALSE)</f>
        <v>#N/A</v>
      </c>
      <c r="T409" s="86" t="e">
        <f>VLOOKUP(E409,DUKB!$A$6:$R$658,18,FALSE)</f>
        <v>#N/A</v>
      </c>
      <c r="U409" s="73" t="str">
        <f t="shared" si="97"/>
        <v/>
      </c>
      <c r="V409" s="69">
        <f t="shared" si="98"/>
        <v>0</v>
      </c>
      <c r="W409" s="138" t="e">
        <f>VLOOKUP(E409,DUKB!$A$6:$B$565,2,FALSE)</f>
        <v>#N/A</v>
      </c>
      <c r="X409" s="137" t="e">
        <f>VLOOKUP(E409,DUKB!$A$6:$T$560,19,FALSE)</f>
        <v>#N/A</v>
      </c>
      <c r="Y409" s="137"/>
      <c r="Z409" s="139">
        <f t="shared" si="101"/>
        <v>0</v>
      </c>
      <c r="AA409" s="139" t="e">
        <f t="shared" si="102"/>
        <v>#N/A</v>
      </c>
      <c r="AB409" s="139" t="e">
        <f t="shared" si="103"/>
        <v>#N/A</v>
      </c>
      <c r="AC409" s="140" t="e">
        <f t="shared" si="104"/>
        <v>#N/A</v>
      </c>
      <c r="AD409" s="140" t="e">
        <f t="shared" si="105"/>
        <v>#N/A</v>
      </c>
      <c r="AE409" s="140" t="e">
        <f t="shared" si="106"/>
        <v>#N/A</v>
      </c>
      <c r="AF409" s="141" t="e">
        <f t="shared" si="107"/>
        <v>#N/A</v>
      </c>
      <c r="AH409">
        <f t="shared" si="108"/>
        <v>0</v>
      </c>
      <c r="AI409">
        <f t="shared" si="109"/>
        <v>374</v>
      </c>
    </row>
    <row r="410" spans="1:35" ht="15.75" customHeight="1">
      <c r="A410" s="65" t="str">
        <f t="shared" si="96"/>
        <v/>
      </c>
      <c r="B410" s="65">
        <f t="shared" si="99"/>
        <v>375</v>
      </c>
      <c r="C410" s="68" t="str">
        <f t="shared" si="100"/>
        <v/>
      </c>
      <c r="D410" s="69"/>
      <c r="E410" s="82"/>
      <c r="F410" s="65" t="e">
        <f>VLOOKUP(E410,DUKB!$A$6:$R$658,3,FALSE)</f>
        <v>#N/A</v>
      </c>
      <c r="G410" s="65" t="e">
        <f>VLOOKUP(E410,DUKB!$A$6:$R$658,4,FALSE)</f>
        <v>#N/A</v>
      </c>
      <c r="H410" s="65" t="e">
        <f>VLOOKUP(E410,DUKB!$A$6:$R$658,6,FALSE)</f>
        <v>#N/A</v>
      </c>
      <c r="I410" s="65" t="e">
        <f>VLOOKUP(E410,DUKB!$A$6:$R$658,7,FALSE)</f>
        <v>#N/A</v>
      </c>
      <c r="J410" s="65" t="e">
        <f>VLOOKUP(E410,DUKB!$A$6:$R$658,8,FALSE)</f>
        <v>#N/A</v>
      </c>
      <c r="K410" s="65" t="e">
        <f>VLOOKUP(E410,DUKB!$A$6:$R$658,9,FALSE)</f>
        <v>#N/A</v>
      </c>
      <c r="L410" s="65" t="e">
        <f>VLOOKUP(E410,DUKB!$A$6:$R$658,10,FALSE)</f>
        <v>#N/A</v>
      </c>
      <c r="M410" s="65" t="e">
        <f>VLOOKUP(E410,DUKB!$A$6:$R$658,11,FALSE)</f>
        <v>#N/A</v>
      </c>
      <c r="N410" s="65" t="e">
        <f>VLOOKUP(E410,DUKB!$A$6:$R$658,12,FALSE)</f>
        <v>#N/A</v>
      </c>
      <c r="O410" s="85" t="e">
        <f>VLOOKUP(E410,DUKB!$A$6:$R$658,13,FALSE)</f>
        <v>#N/A</v>
      </c>
      <c r="P410" s="86" t="e">
        <f>VLOOKUP(E410,DUKB!$A$6:$R$658,14,FALSE)</f>
        <v>#N/A</v>
      </c>
      <c r="Q410" s="86" t="e">
        <f>VLOOKUP(E410,DUKB!$A$6:$R$658,15,FALSE)</f>
        <v>#N/A</v>
      </c>
      <c r="R410" s="86" t="e">
        <f>VLOOKUP(E410,DUKB!$A$6:$R$658,16,FALSE)</f>
        <v>#N/A</v>
      </c>
      <c r="S410" s="86" t="e">
        <f>VLOOKUP(E410,DUKB!$A$6:$R$658,17,FALSE)</f>
        <v>#N/A</v>
      </c>
      <c r="T410" s="86" t="e">
        <f>VLOOKUP(E410,DUKB!$A$6:$R$658,18,FALSE)</f>
        <v>#N/A</v>
      </c>
      <c r="U410" s="73" t="str">
        <f t="shared" si="97"/>
        <v/>
      </c>
      <c r="V410" s="69">
        <f t="shared" si="98"/>
        <v>0</v>
      </c>
      <c r="W410" s="138" t="e">
        <f>VLOOKUP(E410,DUKB!$A$6:$B$565,2,FALSE)</f>
        <v>#N/A</v>
      </c>
      <c r="X410" s="137" t="e">
        <f>VLOOKUP(E410,DUKB!$A$6:$T$560,19,FALSE)</f>
        <v>#N/A</v>
      </c>
      <c r="Y410" s="137"/>
      <c r="Z410" s="139">
        <f t="shared" si="101"/>
        <v>0</v>
      </c>
      <c r="AA410" s="139" t="e">
        <f t="shared" si="102"/>
        <v>#N/A</v>
      </c>
      <c r="AB410" s="139" t="e">
        <f t="shared" si="103"/>
        <v>#N/A</v>
      </c>
      <c r="AC410" s="140" t="e">
        <f t="shared" si="104"/>
        <v>#N/A</v>
      </c>
      <c r="AD410" s="140" t="e">
        <f t="shared" si="105"/>
        <v>#N/A</v>
      </c>
      <c r="AE410" s="140" t="e">
        <f t="shared" si="106"/>
        <v>#N/A</v>
      </c>
      <c r="AF410" s="141" t="e">
        <f t="shared" si="107"/>
        <v>#N/A</v>
      </c>
      <c r="AH410">
        <f t="shared" si="108"/>
        <v>0</v>
      </c>
      <c r="AI410">
        <f t="shared" si="109"/>
        <v>375</v>
      </c>
    </row>
    <row r="411" spans="1:35" ht="15.75" customHeight="1">
      <c r="A411" s="65" t="str">
        <f t="shared" si="96"/>
        <v/>
      </c>
      <c r="B411" s="65">
        <f t="shared" si="99"/>
        <v>376</v>
      </c>
      <c r="C411" s="68" t="str">
        <f t="shared" si="100"/>
        <v/>
      </c>
      <c r="D411" s="69"/>
      <c r="E411" s="82"/>
      <c r="F411" s="65" t="e">
        <f>VLOOKUP(E411,DUKB!$A$6:$R$658,3,FALSE)</f>
        <v>#N/A</v>
      </c>
      <c r="G411" s="65" t="e">
        <f>VLOOKUP(E411,DUKB!$A$6:$R$658,4,FALSE)</f>
        <v>#N/A</v>
      </c>
      <c r="H411" s="65" t="e">
        <f>VLOOKUP(E411,DUKB!$A$6:$R$658,6,FALSE)</f>
        <v>#N/A</v>
      </c>
      <c r="I411" s="65" t="e">
        <f>VLOOKUP(E411,DUKB!$A$6:$R$658,7,FALSE)</f>
        <v>#N/A</v>
      </c>
      <c r="J411" s="65" t="e">
        <f>VLOOKUP(E411,DUKB!$A$6:$R$658,8,FALSE)</f>
        <v>#N/A</v>
      </c>
      <c r="K411" s="65" t="e">
        <f>VLOOKUP(E411,DUKB!$A$6:$R$658,9,FALSE)</f>
        <v>#N/A</v>
      </c>
      <c r="L411" s="65" t="e">
        <f>VLOOKUP(E411,DUKB!$A$6:$R$658,10,FALSE)</f>
        <v>#N/A</v>
      </c>
      <c r="M411" s="65" t="e">
        <f>VLOOKUP(E411,DUKB!$A$6:$R$658,11,FALSE)</f>
        <v>#N/A</v>
      </c>
      <c r="N411" s="65" t="e">
        <f>VLOOKUP(E411,DUKB!$A$6:$R$658,12,FALSE)</f>
        <v>#N/A</v>
      </c>
      <c r="O411" s="85" t="e">
        <f>VLOOKUP(E411,DUKB!$A$6:$R$658,13,FALSE)</f>
        <v>#N/A</v>
      </c>
      <c r="P411" s="86" t="e">
        <f>VLOOKUP(E411,DUKB!$A$6:$R$658,14,FALSE)</f>
        <v>#N/A</v>
      </c>
      <c r="Q411" s="86" t="e">
        <f>VLOOKUP(E411,DUKB!$A$6:$R$658,15,FALSE)</f>
        <v>#N/A</v>
      </c>
      <c r="R411" s="86" t="e">
        <f>VLOOKUP(E411,DUKB!$A$6:$R$658,16,FALSE)</f>
        <v>#N/A</v>
      </c>
      <c r="S411" s="86" t="e">
        <f>VLOOKUP(E411,DUKB!$A$6:$R$658,17,FALSE)</f>
        <v>#N/A</v>
      </c>
      <c r="T411" s="86" t="e">
        <f>VLOOKUP(E411,DUKB!$A$6:$R$658,18,FALSE)</f>
        <v>#N/A</v>
      </c>
      <c r="U411" s="73" t="str">
        <f t="shared" si="97"/>
        <v/>
      </c>
      <c r="V411" s="69">
        <f t="shared" si="98"/>
        <v>0</v>
      </c>
      <c r="W411" s="138" t="e">
        <f>VLOOKUP(E411,DUKB!$A$6:$B$565,2,FALSE)</f>
        <v>#N/A</v>
      </c>
      <c r="X411" s="137" t="e">
        <f>VLOOKUP(E411,DUKB!$A$6:$T$560,19,FALSE)</f>
        <v>#N/A</v>
      </c>
      <c r="Y411" s="137"/>
      <c r="Z411" s="139">
        <f t="shared" si="101"/>
        <v>0</v>
      </c>
      <c r="AA411" s="139" t="e">
        <f t="shared" si="102"/>
        <v>#N/A</v>
      </c>
      <c r="AB411" s="139" t="e">
        <f t="shared" si="103"/>
        <v>#N/A</v>
      </c>
      <c r="AC411" s="140" t="e">
        <f t="shared" si="104"/>
        <v>#N/A</v>
      </c>
      <c r="AD411" s="140" t="e">
        <f t="shared" si="105"/>
        <v>#N/A</v>
      </c>
      <c r="AE411" s="140" t="e">
        <f t="shared" si="106"/>
        <v>#N/A</v>
      </c>
      <c r="AF411" s="141" t="e">
        <f t="shared" si="107"/>
        <v>#N/A</v>
      </c>
      <c r="AH411">
        <f t="shared" si="108"/>
        <v>0</v>
      </c>
      <c r="AI411">
        <f t="shared" si="109"/>
        <v>376</v>
      </c>
    </row>
    <row r="412" spans="1:35" ht="15.75" customHeight="1">
      <c r="A412" s="65" t="str">
        <f t="shared" si="96"/>
        <v/>
      </c>
      <c r="B412" s="65">
        <f t="shared" si="99"/>
        <v>377</v>
      </c>
      <c r="C412" s="68" t="str">
        <f t="shared" si="100"/>
        <v/>
      </c>
      <c r="D412" s="69"/>
      <c r="E412" s="82"/>
      <c r="F412" s="65" t="e">
        <f>VLOOKUP(E412,DUKB!$A$6:$R$658,3,FALSE)</f>
        <v>#N/A</v>
      </c>
      <c r="G412" s="65" t="e">
        <f>VLOOKUP(E412,DUKB!$A$6:$R$658,4,FALSE)</f>
        <v>#N/A</v>
      </c>
      <c r="H412" s="65" t="e">
        <f>VLOOKUP(E412,DUKB!$A$6:$R$658,6,FALSE)</f>
        <v>#N/A</v>
      </c>
      <c r="I412" s="65" t="e">
        <f>VLOOKUP(E412,DUKB!$A$6:$R$658,7,FALSE)</f>
        <v>#N/A</v>
      </c>
      <c r="J412" s="65" t="e">
        <f>VLOOKUP(E412,DUKB!$A$6:$R$658,8,FALSE)</f>
        <v>#N/A</v>
      </c>
      <c r="K412" s="65" t="e">
        <f>VLOOKUP(E412,DUKB!$A$6:$R$658,9,FALSE)</f>
        <v>#N/A</v>
      </c>
      <c r="L412" s="65" t="e">
        <f>VLOOKUP(E412,DUKB!$A$6:$R$658,10,FALSE)</f>
        <v>#N/A</v>
      </c>
      <c r="M412" s="65" t="e">
        <f>VLOOKUP(E412,DUKB!$A$6:$R$658,11,FALSE)</f>
        <v>#N/A</v>
      </c>
      <c r="N412" s="65" t="e">
        <f>VLOOKUP(E412,DUKB!$A$6:$R$658,12,FALSE)</f>
        <v>#N/A</v>
      </c>
      <c r="O412" s="85" t="e">
        <f>VLOOKUP(E412,DUKB!$A$6:$R$658,13,FALSE)</f>
        <v>#N/A</v>
      </c>
      <c r="P412" s="86" t="e">
        <f>VLOOKUP(E412,DUKB!$A$6:$R$658,14,FALSE)</f>
        <v>#N/A</v>
      </c>
      <c r="Q412" s="86" t="e">
        <f>VLOOKUP(E412,DUKB!$A$6:$R$658,15,FALSE)</f>
        <v>#N/A</v>
      </c>
      <c r="R412" s="86" t="e">
        <f>VLOOKUP(E412,DUKB!$A$6:$R$658,16,FALSE)</f>
        <v>#N/A</v>
      </c>
      <c r="S412" s="86" t="e">
        <f>VLOOKUP(E412,DUKB!$A$6:$R$658,17,FALSE)</f>
        <v>#N/A</v>
      </c>
      <c r="T412" s="86" t="e">
        <f>VLOOKUP(E412,DUKB!$A$6:$R$658,18,FALSE)</f>
        <v>#N/A</v>
      </c>
      <c r="U412" s="73" t="str">
        <f t="shared" si="97"/>
        <v/>
      </c>
      <c r="V412" s="69">
        <f t="shared" si="98"/>
        <v>0</v>
      </c>
      <c r="W412" s="138" t="e">
        <f>VLOOKUP(E412,DUKB!$A$6:$B$565,2,FALSE)</f>
        <v>#N/A</v>
      </c>
      <c r="X412" s="137" t="e">
        <f>VLOOKUP(E412,DUKB!$A$6:$T$560,19,FALSE)</f>
        <v>#N/A</v>
      </c>
      <c r="Y412" s="137"/>
      <c r="Z412" s="139">
        <f t="shared" si="101"/>
        <v>0</v>
      </c>
      <c r="AA412" s="139" t="e">
        <f t="shared" si="102"/>
        <v>#N/A</v>
      </c>
      <c r="AB412" s="139" t="e">
        <f t="shared" si="103"/>
        <v>#N/A</v>
      </c>
      <c r="AC412" s="140" t="e">
        <f t="shared" si="104"/>
        <v>#N/A</v>
      </c>
      <c r="AD412" s="140" t="e">
        <f t="shared" si="105"/>
        <v>#N/A</v>
      </c>
      <c r="AE412" s="140" t="e">
        <f t="shared" si="106"/>
        <v>#N/A</v>
      </c>
      <c r="AF412" s="141" t="e">
        <f t="shared" si="107"/>
        <v>#N/A</v>
      </c>
      <c r="AH412">
        <f t="shared" si="108"/>
        <v>0</v>
      </c>
      <c r="AI412">
        <f t="shared" si="109"/>
        <v>377</v>
      </c>
    </row>
    <row r="413" spans="1:35" ht="15.75" customHeight="1">
      <c r="A413" s="65" t="str">
        <f t="shared" si="96"/>
        <v/>
      </c>
      <c r="B413" s="65">
        <f t="shared" si="99"/>
        <v>378</v>
      </c>
      <c r="C413" s="68" t="str">
        <f t="shared" si="100"/>
        <v/>
      </c>
      <c r="D413" s="69"/>
      <c r="E413" s="82"/>
      <c r="F413" s="65" t="e">
        <f>VLOOKUP(E413,DUKB!$A$6:$R$658,3,FALSE)</f>
        <v>#N/A</v>
      </c>
      <c r="G413" s="65" t="e">
        <f>VLOOKUP(E413,DUKB!$A$6:$R$658,4,FALSE)</f>
        <v>#N/A</v>
      </c>
      <c r="H413" s="65" t="e">
        <f>VLOOKUP(E413,DUKB!$A$6:$R$658,6,FALSE)</f>
        <v>#N/A</v>
      </c>
      <c r="I413" s="65" t="e">
        <f>VLOOKUP(E413,DUKB!$A$6:$R$658,7,FALSE)</f>
        <v>#N/A</v>
      </c>
      <c r="J413" s="65" t="e">
        <f>VLOOKUP(E413,DUKB!$A$6:$R$658,8,FALSE)</f>
        <v>#N/A</v>
      </c>
      <c r="K413" s="65" t="e">
        <f>VLOOKUP(E413,DUKB!$A$6:$R$658,9,FALSE)</f>
        <v>#N/A</v>
      </c>
      <c r="L413" s="65" t="e">
        <f>VLOOKUP(E413,DUKB!$A$6:$R$658,10,FALSE)</f>
        <v>#N/A</v>
      </c>
      <c r="M413" s="65" t="e">
        <f>VLOOKUP(E413,DUKB!$A$6:$R$658,11,FALSE)</f>
        <v>#N/A</v>
      </c>
      <c r="N413" s="65" t="e">
        <f>VLOOKUP(E413,DUKB!$A$6:$R$658,12,FALSE)</f>
        <v>#N/A</v>
      </c>
      <c r="O413" s="85" t="e">
        <f>VLOOKUP(E413,DUKB!$A$6:$R$658,13,FALSE)</f>
        <v>#N/A</v>
      </c>
      <c r="P413" s="86" t="e">
        <f>VLOOKUP(E413,DUKB!$A$6:$R$658,14,FALSE)</f>
        <v>#N/A</v>
      </c>
      <c r="Q413" s="86" t="e">
        <f>VLOOKUP(E413,DUKB!$A$6:$R$658,15,FALSE)</f>
        <v>#N/A</v>
      </c>
      <c r="R413" s="86" t="e">
        <f>VLOOKUP(E413,DUKB!$A$6:$R$658,16,FALSE)</f>
        <v>#N/A</v>
      </c>
      <c r="S413" s="86" t="e">
        <f>VLOOKUP(E413,DUKB!$A$6:$R$658,17,FALSE)</f>
        <v>#N/A</v>
      </c>
      <c r="T413" s="86" t="e">
        <f>VLOOKUP(E413,DUKB!$A$6:$R$658,18,FALSE)</f>
        <v>#N/A</v>
      </c>
      <c r="U413" s="73" t="str">
        <f t="shared" si="97"/>
        <v/>
      </c>
      <c r="V413" s="69">
        <f t="shared" si="98"/>
        <v>0</v>
      </c>
      <c r="W413" s="138" t="e">
        <f>VLOOKUP(E413,DUKB!$A$6:$B$565,2,FALSE)</f>
        <v>#N/A</v>
      </c>
      <c r="X413" s="137" t="e">
        <f>VLOOKUP(E413,DUKB!$A$6:$T$560,19,FALSE)</f>
        <v>#N/A</v>
      </c>
      <c r="Y413" s="137"/>
      <c r="Z413" s="139">
        <f t="shared" si="101"/>
        <v>0</v>
      </c>
      <c r="AA413" s="139" t="e">
        <f t="shared" si="102"/>
        <v>#N/A</v>
      </c>
      <c r="AB413" s="139" t="e">
        <f t="shared" si="103"/>
        <v>#N/A</v>
      </c>
      <c r="AC413" s="140" t="e">
        <f t="shared" si="104"/>
        <v>#N/A</v>
      </c>
      <c r="AD413" s="140" t="e">
        <f t="shared" si="105"/>
        <v>#N/A</v>
      </c>
      <c r="AE413" s="140" t="e">
        <f t="shared" si="106"/>
        <v>#N/A</v>
      </c>
      <c r="AF413" s="141" t="e">
        <f t="shared" si="107"/>
        <v>#N/A</v>
      </c>
      <c r="AH413">
        <f t="shared" si="108"/>
        <v>0</v>
      </c>
      <c r="AI413">
        <f t="shared" si="109"/>
        <v>378</v>
      </c>
    </row>
    <row r="414" spans="1:35" ht="15.75" customHeight="1">
      <c r="A414" s="65" t="str">
        <f t="shared" si="96"/>
        <v/>
      </c>
      <c r="B414" s="65">
        <f t="shared" si="99"/>
        <v>379</v>
      </c>
      <c r="C414" s="68" t="str">
        <f t="shared" si="100"/>
        <v/>
      </c>
      <c r="D414" s="69"/>
      <c r="E414" s="82"/>
      <c r="F414" s="65" t="e">
        <f>VLOOKUP(E414,DUKB!$A$6:$R$658,3,FALSE)</f>
        <v>#N/A</v>
      </c>
      <c r="G414" s="65" t="e">
        <f>VLOOKUP(E414,DUKB!$A$6:$R$658,4,FALSE)</f>
        <v>#N/A</v>
      </c>
      <c r="H414" s="65" t="e">
        <f>VLOOKUP(E414,DUKB!$A$6:$R$658,6,FALSE)</f>
        <v>#N/A</v>
      </c>
      <c r="I414" s="65" t="e">
        <f>VLOOKUP(E414,DUKB!$A$6:$R$658,7,FALSE)</f>
        <v>#N/A</v>
      </c>
      <c r="J414" s="65" t="e">
        <f>VLOOKUP(E414,DUKB!$A$6:$R$658,8,FALSE)</f>
        <v>#N/A</v>
      </c>
      <c r="K414" s="65" t="e">
        <f>VLOOKUP(E414,DUKB!$A$6:$R$658,9,FALSE)</f>
        <v>#N/A</v>
      </c>
      <c r="L414" s="65" t="e">
        <f>VLOOKUP(E414,DUKB!$A$6:$R$658,10,FALSE)</f>
        <v>#N/A</v>
      </c>
      <c r="M414" s="65" t="e">
        <f>VLOOKUP(E414,DUKB!$A$6:$R$658,11,FALSE)</f>
        <v>#N/A</v>
      </c>
      <c r="N414" s="65" t="e">
        <f>VLOOKUP(E414,DUKB!$A$6:$R$658,12,FALSE)</f>
        <v>#N/A</v>
      </c>
      <c r="O414" s="85" t="e">
        <f>VLOOKUP(E414,DUKB!$A$6:$R$658,13,FALSE)</f>
        <v>#N/A</v>
      </c>
      <c r="P414" s="86" t="e">
        <f>VLOOKUP(E414,DUKB!$A$6:$R$658,14,FALSE)</f>
        <v>#N/A</v>
      </c>
      <c r="Q414" s="86" t="e">
        <f>VLOOKUP(E414,DUKB!$A$6:$R$658,15,FALSE)</f>
        <v>#N/A</v>
      </c>
      <c r="R414" s="86" t="e">
        <f>VLOOKUP(E414,DUKB!$A$6:$R$658,16,FALSE)</f>
        <v>#N/A</v>
      </c>
      <c r="S414" s="86" t="e">
        <f>VLOOKUP(E414,DUKB!$A$6:$R$658,17,FALSE)</f>
        <v>#N/A</v>
      </c>
      <c r="T414" s="86" t="e">
        <f>VLOOKUP(E414,DUKB!$A$6:$R$658,18,FALSE)</f>
        <v>#N/A</v>
      </c>
      <c r="U414" s="73" t="str">
        <f t="shared" si="97"/>
        <v/>
      </c>
      <c r="V414" s="69">
        <f t="shared" si="98"/>
        <v>0</v>
      </c>
      <c r="W414" s="138" t="e">
        <f>VLOOKUP(E414,DUKB!$A$6:$B$565,2,FALSE)</f>
        <v>#N/A</v>
      </c>
      <c r="X414" s="137" t="e">
        <f>VLOOKUP(E414,DUKB!$A$6:$T$560,19,FALSE)</f>
        <v>#N/A</v>
      </c>
      <c r="Y414" s="137"/>
      <c r="Z414" s="139">
        <f t="shared" si="101"/>
        <v>0</v>
      </c>
      <c r="AA414" s="139" t="e">
        <f t="shared" si="102"/>
        <v>#N/A</v>
      </c>
      <c r="AB414" s="139" t="e">
        <f t="shared" si="103"/>
        <v>#N/A</v>
      </c>
      <c r="AC414" s="140" t="e">
        <f t="shared" si="104"/>
        <v>#N/A</v>
      </c>
      <c r="AD414" s="140" t="e">
        <f t="shared" si="105"/>
        <v>#N/A</v>
      </c>
      <c r="AE414" s="140" t="e">
        <f t="shared" si="106"/>
        <v>#N/A</v>
      </c>
      <c r="AF414" s="141" t="e">
        <f t="shared" si="107"/>
        <v>#N/A</v>
      </c>
      <c r="AH414">
        <f t="shared" si="108"/>
        <v>0</v>
      </c>
      <c r="AI414">
        <f t="shared" si="109"/>
        <v>379</v>
      </c>
    </row>
    <row r="415" spans="1:35" ht="15.75" customHeight="1">
      <c r="A415" s="65" t="str">
        <f t="shared" si="96"/>
        <v/>
      </c>
      <c r="B415" s="65">
        <f t="shared" si="99"/>
        <v>380</v>
      </c>
      <c r="C415" s="68" t="str">
        <f t="shared" si="100"/>
        <v/>
      </c>
      <c r="D415" s="69"/>
      <c r="E415" s="82"/>
      <c r="F415" s="65" t="e">
        <f>VLOOKUP(E415,DUKB!$A$6:$R$658,3,FALSE)</f>
        <v>#N/A</v>
      </c>
      <c r="G415" s="65" t="e">
        <f>VLOOKUP(E415,DUKB!$A$6:$R$658,4,FALSE)</f>
        <v>#N/A</v>
      </c>
      <c r="H415" s="65" t="e">
        <f>VLOOKUP(E415,DUKB!$A$6:$R$658,6,FALSE)</f>
        <v>#N/A</v>
      </c>
      <c r="I415" s="65" t="e">
        <f>VLOOKUP(E415,DUKB!$A$6:$R$658,7,FALSE)</f>
        <v>#N/A</v>
      </c>
      <c r="J415" s="65" t="e">
        <f>VLOOKUP(E415,DUKB!$A$6:$R$658,8,FALSE)</f>
        <v>#N/A</v>
      </c>
      <c r="K415" s="65" t="e">
        <f>VLOOKUP(E415,DUKB!$A$6:$R$658,9,FALSE)</f>
        <v>#N/A</v>
      </c>
      <c r="L415" s="65" t="e">
        <f>VLOOKUP(E415,DUKB!$A$6:$R$658,10,FALSE)</f>
        <v>#N/A</v>
      </c>
      <c r="M415" s="65" t="e">
        <f>VLOOKUP(E415,DUKB!$A$6:$R$658,11,FALSE)</f>
        <v>#N/A</v>
      </c>
      <c r="N415" s="65" t="e">
        <f>VLOOKUP(E415,DUKB!$A$6:$R$658,12,FALSE)</f>
        <v>#N/A</v>
      </c>
      <c r="O415" s="85" t="e">
        <f>VLOOKUP(E415,DUKB!$A$6:$R$658,13,FALSE)</f>
        <v>#N/A</v>
      </c>
      <c r="P415" s="86" t="e">
        <f>VLOOKUP(E415,DUKB!$A$6:$R$658,14,FALSE)</f>
        <v>#N/A</v>
      </c>
      <c r="Q415" s="86" t="e">
        <f>VLOOKUP(E415,DUKB!$A$6:$R$658,15,FALSE)</f>
        <v>#N/A</v>
      </c>
      <c r="R415" s="86" t="e">
        <f>VLOOKUP(E415,DUKB!$A$6:$R$658,16,FALSE)</f>
        <v>#N/A</v>
      </c>
      <c r="S415" s="86" t="e">
        <f>VLOOKUP(E415,DUKB!$A$6:$R$658,17,FALSE)</f>
        <v>#N/A</v>
      </c>
      <c r="T415" s="86" t="e">
        <f>VLOOKUP(E415,DUKB!$A$6:$R$658,18,FALSE)</f>
        <v>#N/A</v>
      </c>
      <c r="U415" s="73" t="str">
        <f t="shared" si="97"/>
        <v/>
      </c>
      <c r="V415" s="69">
        <f t="shared" si="98"/>
        <v>0</v>
      </c>
      <c r="W415" s="138" t="e">
        <f>VLOOKUP(E415,DUKB!$A$6:$B$565,2,FALSE)</f>
        <v>#N/A</v>
      </c>
      <c r="X415" s="137" t="e">
        <f>VLOOKUP(E415,DUKB!$A$6:$T$560,19,FALSE)</f>
        <v>#N/A</v>
      </c>
      <c r="Y415" s="137"/>
      <c r="Z415" s="139">
        <f t="shared" si="101"/>
        <v>0</v>
      </c>
      <c r="AA415" s="139" t="e">
        <f t="shared" si="102"/>
        <v>#N/A</v>
      </c>
      <c r="AB415" s="139" t="e">
        <f t="shared" si="103"/>
        <v>#N/A</v>
      </c>
      <c r="AC415" s="140" t="e">
        <f t="shared" si="104"/>
        <v>#N/A</v>
      </c>
      <c r="AD415" s="140" t="e">
        <f t="shared" si="105"/>
        <v>#N/A</v>
      </c>
      <c r="AE415" s="140" t="e">
        <f t="shared" si="106"/>
        <v>#N/A</v>
      </c>
      <c r="AF415" s="141" t="e">
        <f t="shared" si="107"/>
        <v>#N/A</v>
      </c>
      <c r="AH415">
        <f t="shared" si="108"/>
        <v>0</v>
      </c>
      <c r="AI415">
        <f t="shared" si="109"/>
        <v>380</v>
      </c>
    </row>
    <row r="416" spans="1:35" ht="15.75" customHeight="1">
      <c r="A416" s="65" t="str">
        <f t="shared" si="96"/>
        <v/>
      </c>
      <c r="B416" s="65">
        <f t="shared" si="99"/>
        <v>381</v>
      </c>
      <c r="C416" s="68" t="str">
        <f t="shared" si="100"/>
        <v/>
      </c>
      <c r="D416" s="69"/>
      <c r="E416" s="82"/>
      <c r="F416" s="65" t="e">
        <f>VLOOKUP(E416,DUKB!$A$6:$R$658,3,FALSE)</f>
        <v>#N/A</v>
      </c>
      <c r="G416" s="65" t="e">
        <f>VLOOKUP(E416,DUKB!$A$6:$R$658,4,FALSE)</f>
        <v>#N/A</v>
      </c>
      <c r="H416" s="65" t="e">
        <f>VLOOKUP(E416,DUKB!$A$6:$R$658,6,FALSE)</f>
        <v>#N/A</v>
      </c>
      <c r="I416" s="65" t="e">
        <f>VLOOKUP(E416,DUKB!$A$6:$R$658,7,FALSE)</f>
        <v>#N/A</v>
      </c>
      <c r="J416" s="65" t="e">
        <f>VLOOKUP(E416,DUKB!$A$6:$R$658,8,FALSE)</f>
        <v>#N/A</v>
      </c>
      <c r="K416" s="65" t="e">
        <f>VLOOKUP(E416,DUKB!$A$6:$R$658,9,FALSE)</f>
        <v>#N/A</v>
      </c>
      <c r="L416" s="65" t="e">
        <f>VLOOKUP(E416,DUKB!$A$6:$R$658,10,FALSE)</f>
        <v>#N/A</v>
      </c>
      <c r="M416" s="65" t="e">
        <f>VLOOKUP(E416,DUKB!$A$6:$R$658,11,FALSE)</f>
        <v>#N/A</v>
      </c>
      <c r="N416" s="65" t="e">
        <f>VLOOKUP(E416,DUKB!$A$6:$R$658,12,FALSE)</f>
        <v>#N/A</v>
      </c>
      <c r="O416" s="85" t="e">
        <f>VLOOKUP(E416,DUKB!$A$6:$R$658,13,FALSE)</f>
        <v>#N/A</v>
      </c>
      <c r="P416" s="86" t="e">
        <f>VLOOKUP(E416,DUKB!$A$6:$R$658,14,FALSE)</f>
        <v>#N/A</v>
      </c>
      <c r="Q416" s="86" t="e">
        <f>VLOOKUP(E416,DUKB!$A$6:$R$658,15,FALSE)</f>
        <v>#N/A</v>
      </c>
      <c r="R416" s="86" t="e">
        <f>VLOOKUP(E416,DUKB!$A$6:$R$658,16,FALSE)</f>
        <v>#N/A</v>
      </c>
      <c r="S416" s="86" t="e">
        <f>VLOOKUP(E416,DUKB!$A$6:$R$658,17,FALSE)</f>
        <v>#N/A</v>
      </c>
      <c r="T416" s="86" t="e">
        <f>VLOOKUP(E416,DUKB!$A$6:$R$658,18,FALSE)</f>
        <v>#N/A</v>
      </c>
      <c r="U416" s="73" t="str">
        <f t="shared" si="97"/>
        <v/>
      </c>
      <c r="V416" s="69">
        <f t="shared" si="98"/>
        <v>0</v>
      </c>
      <c r="W416" s="138" t="e">
        <f>VLOOKUP(E416,DUKB!$A$6:$B$565,2,FALSE)</f>
        <v>#N/A</v>
      </c>
      <c r="X416" s="137" t="e">
        <f>VLOOKUP(E416,DUKB!$A$6:$T$560,19,FALSE)</f>
        <v>#N/A</v>
      </c>
      <c r="Y416" s="137"/>
      <c r="Z416" s="139">
        <f t="shared" si="101"/>
        <v>0</v>
      </c>
      <c r="AA416" s="139" t="e">
        <f t="shared" si="102"/>
        <v>#N/A</v>
      </c>
      <c r="AB416" s="139" t="e">
        <f t="shared" si="103"/>
        <v>#N/A</v>
      </c>
      <c r="AC416" s="140" t="e">
        <f t="shared" si="104"/>
        <v>#N/A</v>
      </c>
      <c r="AD416" s="140" t="e">
        <f t="shared" si="105"/>
        <v>#N/A</v>
      </c>
      <c r="AE416" s="140" t="e">
        <f t="shared" si="106"/>
        <v>#N/A</v>
      </c>
      <c r="AF416" s="141" t="e">
        <f t="shared" si="107"/>
        <v>#N/A</v>
      </c>
      <c r="AH416">
        <f t="shared" si="108"/>
        <v>0</v>
      </c>
      <c r="AI416">
        <f t="shared" si="109"/>
        <v>381</v>
      </c>
    </row>
    <row r="417" spans="1:35" ht="15.75" customHeight="1">
      <c r="A417" s="65" t="str">
        <f t="shared" si="96"/>
        <v/>
      </c>
      <c r="B417" s="65">
        <f t="shared" si="99"/>
        <v>382</v>
      </c>
      <c r="C417" s="68" t="str">
        <f t="shared" si="100"/>
        <v/>
      </c>
      <c r="D417" s="69"/>
      <c r="E417" s="82"/>
      <c r="F417" s="65" t="e">
        <f>VLOOKUP(E417,DUKB!$A$6:$R$658,3,FALSE)</f>
        <v>#N/A</v>
      </c>
      <c r="G417" s="65" t="e">
        <f>VLOOKUP(E417,DUKB!$A$6:$R$658,4,FALSE)</f>
        <v>#N/A</v>
      </c>
      <c r="H417" s="65" t="e">
        <f>VLOOKUP(E417,DUKB!$A$6:$R$658,6,FALSE)</f>
        <v>#N/A</v>
      </c>
      <c r="I417" s="65" t="e">
        <f>VLOOKUP(E417,DUKB!$A$6:$R$658,7,FALSE)</f>
        <v>#N/A</v>
      </c>
      <c r="J417" s="65" t="e">
        <f>VLOOKUP(E417,DUKB!$A$6:$R$658,8,FALSE)</f>
        <v>#N/A</v>
      </c>
      <c r="K417" s="65" t="e">
        <f>VLOOKUP(E417,DUKB!$A$6:$R$658,9,FALSE)</f>
        <v>#N/A</v>
      </c>
      <c r="L417" s="65" t="e">
        <f>VLOOKUP(E417,DUKB!$A$6:$R$658,10,FALSE)</f>
        <v>#N/A</v>
      </c>
      <c r="M417" s="65" t="e">
        <f>VLOOKUP(E417,DUKB!$A$6:$R$658,11,FALSE)</f>
        <v>#N/A</v>
      </c>
      <c r="N417" s="65" t="e">
        <f>VLOOKUP(E417,DUKB!$A$6:$R$658,12,FALSE)</f>
        <v>#N/A</v>
      </c>
      <c r="O417" s="85" t="e">
        <f>VLOOKUP(E417,DUKB!$A$6:$R$658,13,FALSE)</f>
        <v>#N/A</v>
      </c>
      <c r="P417" s="86" t="e">
        <f>VLOOKUP(E417,DUKB!$A$6:$R$658,14,FALSE)</f>
        <v>#N/A</v>
      </c>
      <c r="Q417" s="86" t="e">
        <f>VLOOKUP(E417,DUKB!$A$6:$R$658,15,FALSE)</f>
        <v>#N/A</v>
      </c>
      <c r="R417" s="86" t="e">
        <f>VLOOKUP(E417,DUKB!$A$6:$R$658,16,FALSE)</f>
        <v>#N/A</v>
      </c>
      <c r="S417" s="86" t="e">
        <f>VLOOKUP(E417,DUKB!$A$6:$R$658,17,FALSE)</f>
        <v>#N/A</v>
      </c>
      <c r="T417" s="86" t="e">
        <f>VLOOKUP(E417,DUKB!$A$6:$R$658,18,FALSE)</f>
        <v>#N/A</v>
      </c>
      <c r="U417" s="73" t="str">
        <f t="shared" si="97"/>
        <v/>
      </c>
      <c r="V417" s="69">
        <f t="shared" si="98"/>
        <v>0</v>
      </c>
      <c r="W417" s="138" t="e">
        <f>VLOOKUP(E417,DUKB!$A$6:$B$565,2,FALSE)</f>
        <v>#N/A</v>
      </c>
      <c r="X417" s="137" t="e">
        <f>VLOOKUP(E417,DUKB!$A$6:$T$560,19,FALSE)</f>
        <v>#N/A</v>
      </c>
      <c r="Y417" s="137"/>
      <c r="Z417" s="139">
        <f t="shared" si="101"/>
        <v>0</v>
      </c>
      <c r="AA417" s="139" t="e">
        <f t="shared" si="102"/>
        <v>#N/A</v>
      </c>
      <c r="AB417" s="139" t="e">
        <f t="shared" si="103"/>
        <v>#N/A</v>
      </c>
      <c r="AC417" s="140" t="e">
        <f t="shared" si="104"/>
        <v>#N/A</v>
      </c>
      <c r="AD417" s="140" t="e">
        <f t="shared" si="105"/>
        <v>#N/A</v>
      </c>
      <c r="AE417" s="140" t="e">
        <f t="shared" si="106"/>
        <v>#N/A</v>
      </c>
      <c r="AF417" s="141" t="e">
        <f t="shared" si="107"/>
        <v>#N/A</v>
      </c>
      <c r="AH417">
        <f t="shared" si="108"/>
        <v>0</v>
      </c>
      <c r="AI417">
        <f t="shared" si="109"/>
        <v>382</v>
      </c>
    </row>
    <row r="418" spans="1:35" ht="15.75" customHeight="1">
      <c r="A418" s="65" t="str">
        <f t="shared" si="96"/>
        <v/>
      </c>
      <c r="B418" s="65">
        <f t="shared" si="99"/>
        <v>383</v>
      </c>
      <c r="C418" s="68" t="str">
        <f t="shared" si="100"/>
        <v/>
      </c>
      <c r="D418" s="69"/>
      <c r="E418" s="82"/>
      <c r="F418" s="65" t="e">
        <f>VLOOKUP(E418,DUKB!$A$6:$R$658,3,FALSE)</f>
        <v>#N/A</v>
      </c>
      <c r="G418" s="65" t="e">
        <f>VLOOKUP(E418,DUKB!$A$6:$R$658,4,FALSE)</f>
        <v>#N/A</v>
      </c>
      <c r="H418" s="65" t="e">
        <f>VLOOKUP(E418,DUKB!$A$6:$R$658,6,FALSE)</f>
        <v>#N/A</v>
      </c>
      <c r="I418" s="65" t="e">
        <f>VLOOKUP(E418,DUKB!$A$6:$R$658,7,FALSE)</f>
        <v>#N/A</v>
      </c>
      <c r="J418" s="65" t="e">
        <f>VLOOKUP(E418,DUKB!$A$6:$R$658,8,FALSE)</f>
        <v>#N/A</v>
      </c>
      <c r="K418" s="65" t="e">
        <f>VLOOKUP(E418,DUKB!$A$6:$R$658,9,FALSE)</f>
        <v>#N/A</v>
      </c>
      <c r="L418" s="65" t="e">
        <f>VLOOKUP(E418,DUKB!$A$6:$R$658,10,FALSE)</f>
        <v>#N/A</v>
      </c>
      <c r="M418" s="65" t="e">
        <f>VLOOKUP(E418,DUKB!$A$6:$R$658,11,FALSE)</f>
        <v>#N/A</v>
      </c>
      <c r="N418" s="65" t="e">
        <f>VLOOKUP(E418,DUKB!$A$6:$R$658,12,FALSE)</f>
        <v>#N/A</v>
      </c>
      <c r="O418" s="85" t="e">
        <f>VLOOKUP(E418,DUKB!$A$6:$R$658,13,FALSE)</f>
        <v>#N/A</v>
      </c>
      <c r="P418" s="86" t="e">
        <f>VLOOKUP(E418,DUKB!$A$6:$R$658,14,FALSE)</f>
        <v>#N/A</v>
      </c>
      <c r="Q418" s="86" t="e">
        <f>VLOOKUP(E418,DUKB!$A$6:$R$658,15,FALSE)</f>
        <v>#N/A</v>
      </c>
      <c r="R418" s="86" t="e">
        <f>VLOOKUP(E418,DUKB!$A$6:$R$658,16,FALSE)</f>
        <v>#N/A</v>
      </c>
      <c r="S418" s="86" t="e">
        <f>VLOOKUP(E418,DUKB!$A$6:$R$658,17,FALSE)</f>
        <v>#N/A</v>
      </c>
      <c r="T418" s="86" t="e">
        <f>VLOOKUP(E418,DUKB!$A$6:$R$658,18,FALSE)</f>
        <v>#N/A</v>
      </c>
      <c r="U418" s="73" t="str">
        <f t="shared" si="97"/>
        <v/>
      </c>
      <c r="V418" s="69">
        <f t="shared" si="98"/>
        <v>0</v>
      </c>
      <c r="W418" s="138" t="e">
        <f>VLOOKUP(E418,DUKB!$A$6:$B$565,2,FALSE)</f>
        <v>#N/A</v>
      </c>
      <c r="X418" s="137" t="e">
        <f>VLOOKUP(E418,DUKB!$A$6:$T$560,19,FALSE)</f>
        <v>#N/A</v>
      </c>
      <c r="Y418" s="137"/>
      <c r="Z418" s="139">
        <f t="shared" si="101"/>
        <v>0</v>
      </c>
      <c r="AA418" s="139" t="e">
        <f t="shared" si="102"/>
        <v>#N/A</v>
      </c>
      <c r="AB418" s="139" t="e">
        <f t="shared" si="103"/>
        <v>#N/A</v>
      </c>
      <c r="AC418" s="140" t="e">
        <f t="shared" si="104"/>
        <v>#N/A</v>
      </c>
      <c r="AD418" s="140" t="e">
        <f t="shared" si="105"/>
        <v>#N/A</v>
      </c>
      <c r="AE418" s="140" t="e">
        <f t="shared" si="106"/>
        <v>#N/A</v>
      </c>
      <c r="AF418" s="141" t="e">
        <f t="shared" si="107"/>
        <v>#N/A</v>
      </c>
      <c r="AH418">
        <f t="shared" si="108"/>
        <v>0</v>
      </c>
      <c r="AI418">
        <f t="shared" si="109"/>
        <v>383</v>
      </c>
    </row>
    <row r="419" spans="1:35" ht="15.75" customHeight="1">
      <c r="A419" s="65" t="str">
        <f t="shared" si="96"/>
        <v/>
      </c>
      <c r="B419" s="65">
        <f t="shared" si="99"/>
        <v>384</v>
      </c>
      <c r="C419" s="68" t="str">
        <f t="shared" si="100"/>
        <v/>
      </c>
      <c r="D419" s="69"/>
      <c r="E419" s="82"/>
      <c r="F419" s="65" t="e">
        <f>VLOOKUP(E419,DUKB!$A$6:$R$658,3,FALSE)</f>
        <v>#N/A</v>
      </c>
      <c r="G419" s="65" t="e">
        <f>VLOOKUP(E419,DUKB!$A$6:$R$658,4,FALSE)</f>
        <v>#N/A</v>
      </c>
      <c r="H419" s="65" t="e">
        <f>VLOOKUP(E419,DUKB!$A$6:$R$658,6,FALSE)</f>
        <v>#N/A</v>
      </c>
      <c r="I419" s="65" t="e">
        <f>VLOOKUP(E419,DUKB!$A$6:$R$658,7,FALSE)</f>
        <v>#N/A</v>
      </c>
      <c r="J419" s="65" t="e">
        <f>VLOOKUP(E419,DUKB!$A$6:$R$658,8,FALSE)</f>
        <v>#N/A</v>
      </c>
      <c r="K419" s="65" t="e">
        <f>VLOOKUP(E419,DUKB!$A$6:$R$658,9,FALSE)</f>
        <v>#N/A</v>
      </c>
      <c r="L419" s="65" t="e">
        <f>VLOOKUP(E419,DUKB!$A$6:$R$658,10,FALSE)</f>
        <v>#N/A</v>
      </c>
      <c r="M419" s="65" t="e">
        <f>VLOOKUP(E419,DUKB!$A$6:$R$658,11,FALSE)</f>
        <v>#N/A</v>
      </c>
      <c r="N419" s="65" t="e">
        <f>VLOOKUP(E419,DUKB!$A$6:$R$658,12,FALSE)</f>
        <v>#N/A</v>
      </c>
      <c r="O419" s="85" t="e">
        <f>VLOOKUP(E419,DUKB!$A$6:$R$658,13,FALSE)</f>
        <v>#N/A</v>
      </c>
      <c r="P419" s="86" t="e">
        <f>VLOOKUP(E419,DUKB!$A$6:$R$658,14,FALSE)</f>
        <v>#N/A</v>
      </c>
      <c r="Q419" s="86" t="e">
        <f>VLOOKUP(E419,DUKB!$A$6:$R$658,15,FALSE)</f>
        <v>#N/A</v>
      </c>
      <c r="R419" s="86" t="e">
        <f>VLOOKUP(E419,DUKB!$A$6:$R$658,16,FALSE)</f>
        <v>#N/A</v>
      </c>
      <c r="S419" s="86" t="e">
        <f>VLOOKUP(E419,DUKB!$A$6:$R$658,17,FALSE)</f>
        <v>#N/A</v>
      </c>
      <c r="T419" s="86" t="e">
        <f>VLOOKUP(E419,DUKB!$A$6:$R$658,18,FALSE)</f>
        <v>#N/A</v>
      </c>
      <c r="U419" s="73" t="str">
        <f t="shared" si="97"/>
        <v/>
      </c>
      <c r="V419" s="69">
        <f t="shared" si="98"/>
        <v>0</v>
      </c>
      <c r="W419" s="138" t="e">
        <f>VLOOKUP(E419,DUKB!$A$6:$B$565,2,FALSE)</f>
        <v>#N/A</v>
      </c>
      <c r="X419" s="137" t="e">
        <f>VLOOKUP(E419,DUKB!$A$6:$T$560,19,FALSE)</f>
        <v>#N/A</v>
      </c>
      <c r="Y419" s="137"/>
      <c r="Z419" s="139">
        <f t="shared" si="101"/>
        <v>0</v>
      </c>
      <c r="AA419" s="139" t="e">
        <f t="shared" si="102"/>
        <v>#N/A</v>
      </c>
      <c r="AB419" s="139" t="e">
        <f t="shared" si="103"/>
        <v>#N/A</v>
      </c>
      <c r="AC419" s="140" t="e">
        <f t="shared" si="104"/>
        <v>#N/A</v>
      </c>
      <c r="AD419" s="140" t="e">
        <f t="shared" si="105"/>
        <v>#N/A</v>
      </c>
      <c r="AE419" s="140" t="e">
        <f t="shared" si="106"/>
        <v>#N/A</v>
      </c>
      <c r="AF419" s="141" t="e">
        <f t="shared" si="107"/>
        <v>#N/A</v>
      </c>
      <c r="AH419">
        <f t="shared" si="108"/>
        <v>0</v>
      </c>
      <c r="AI419">
        <f t="shared" si="109"/>
        <v>384</v>
      </c>
    </row>
    <row r="420" spans="1:35" ht="15.75" customHeight="1">
      <c r="A420" s="65" t="str">
        <f t="shared" si="96"/>
        <v/>
      </c>
      <c r="B420" s="65">
        <f t="shared" si="99"/>
        <v>385</v>
      </c>
      <c r="C420" s="68" t="str">
        <f t="shared" si="100"/>
        <v/>
      </c>
      <c r="D420" s="69"/>
      <c r="E420" s="82"/>
      <c r="F420" s="65" t="e">
        <f>VLOOKUP(E420,DUKB!$A$6:$R$658,3,FALSE)</f>
        <v>#N/A</v>
      </c>
      <c r="G420" s="65" t="e">
        <f>VLOOKUP(E420,DUKB!$A$6:$R$658,4,FALSE)</f>
        <v>#N/A</v>
      </c>
      <c r="H420" s="65" t="e">
        <f>VLOOKUP(E420,DUKB!$A$6:$R$658,6,FALSE)</f>
        <v>#N/A</v>
      </c>
      <c r="I420" s="65" t="e">
        <f>VLOOKUP(E420,DUKB!$A$6:$R$658,7,FALSE)</f>
        <v>#N/A</v>
      </c>
      <c r="J420" s="65" t="e">
        <f>VLOOKUP(E420,DUKB!$A$6:$R$658,8,FALSE)</f>
        <v>#N/A</v>
      </c>
      <c r="K420" s="65" t="e">
        <f>VLOOKUP(E420,DUKB!$A$6:$R$658,9,FALSE)</f>
        <v>#N/A</v>
      </c>
      <c r="L420" s="65" t="e">
        <f>VLOOKUP(E420,DUKB!$A$6:$R$658,10,FALSE)</f>
        <v>#N/A</v>
      </c>
      <c r="M420" s="65" t="e">
        <f>VLOOKUP(E420,DUKB!$A$6:$R$658,11,FALSE)</f>
        <v>#N/A</v>
      </c>
      <c r="N420" s="65" t="e">
        <f>VLOOKUP(E420,DUKB!$A$6:$R$658,12,FALSE)</f>
        <v>#N/A</v>
      </c>
      <c r="O420" s="85" t="e">
        <f>VLOOKUP(E420,DUKB!$A$6:$R$658,13,FALSE)</f>
        <v>#N/A</v>
      </c>
      <c r="P420" s="86" t="e">
        <f>VLOOKUP(E420,DUKB!$A$6:$R$658,14,FALSE)</f>
        <v>#N/A</v>
      </c>
      <c r="Q420" s="86" t="e">
        <f>VLOOKUP(E420,DUKB!$A$6:$R$658,15,FALSE)</f>
        <v>#N/A</v>
      </c>
      <c r="R420" s="86" t="e">
        <f>VLOOKUP(E420,DUKB!$A$6:$R$658,16,FALSE)</f>
        <v>#N/A</v>
      </c>
      <c r="S420" s="86" t="e">
        <f>VLOOKUP(E420,DUKB!$A$6:$R$658,17,FALSE)</f>
        <v>#N/A</v>
      </c>
      <c r="T420" s="86" t="e">
        <f>VLOOKUP(E420,DUKB!$A$6:$R$658,18,FALSE)</f>
        <v>#N/A</v>
      </c>
      <c r="U420" s="73" t="str">
        <f t="shared" si="97"/>
        <v/>
      </c>
      <c r="V420" s="69">
        <f t="shared" si="98"/>
        <v>0</v>
      </c>
      <c r="W420" s="138" t="e">
        <f>VLOOKUP(E420,DUKB!$A$6:$B$565,2,FALSE)</f>
        <v>#N/A</v>
      </c>
      <c r="X420" s="137" t="e">
        <f>VLOOKUP(E420,DUKB!$A$6:$T$560,19,FALSE)</f>
        <v>#N/A</v>
      </c>
      <c r="Y420" s="137"/>
      <c r="Z420" s="139">
        <f t="shared" si="101"/>
        <v>0</v>
      </c>
      <c r="AA420" s="139" t="e">
        <f t="shared" si="102"/>
        <v>#N/A</v>
      </c>
      <c r="AB420" s="139" t="e">
        <f t="shared" si="103"/>
        <v>#N/A</v>
      </c>
      <c r="AC420" s="140" t="e">
        <f t="shared" si="104"/>
        <v>#N/A</v>
      </c>
      <c r="AD420" s="140" t="e">
        <f t="shared" si="105"/>
        <v>#N/A</v>
      </c>
      <c r="AE420" s="140" t="e">
        <f t="shared" si="106"/>
        <v>#N/A</v>
      </c>
      <c r="AF420" s="141" t="e">
        <f t="shared" si="107"/>
        <v>#N/A</v>
      </c>
      <c r="AH420">
        <f t="shared" si="108"/>
        <v>0</v>
      </c>
      <c r="AI420">
        <f t="shared" si="109"/>
        <v>385</v>
      </c>
    </row>
    <row r="421" spans="1:35" ht="15.75" customHeight="1">
      <c r="A421" s="65" t="str">
        <f t="shared" si="96"/>
        <v/>
      </c>
      <c r="B421" s="65">
        <f t="shared" si="99"/>
        <v>386</v>
      </c>
      <c r="C421" s="68" t="str">
        <f t="shared" si="100"/>
        <v/>
      </c>
      <c r="D421" s="69"/>
      <c r="E421" s="82"/>
      <c r="F421" s="65" t="e">
        <f>VLOOKUP(E421,DUKB!$A$6:$R$658,3,FALSE)</f>
        <v>#N/A</v>
      </c>
      <c r="G421" s="65" t="e">
        <f>VLOOKUP(E421,DUKB!$A$6:$R$658,4,FALSE)</f>
        <v>#N/A</v>
      </c>
      <c r="H421" s="65" t="e">
        <f>VLOOKUP(E421,DUKB!$A$6:$R$658,6,FALSE)</f>
        <v>#N/A</v>
      </c>
      <c r="I421" s="65" t="e">
        <f>VLOOKUP(E421,DUKB!$A$6:$R$658,7,FALSE)</f>
        <v>#N/A</v>
      </c>
      <c r="J421" s="65" t="e">
        <f>VLOOKUP(E421,DUKB!$A$6:$R$658,8,FALSE)</f>
        <v>#N/A</v>
      </c>
      <c r="K421" s="65" t="e">
        <f>VLOOKUP(E421,DUKB!$A$6:$R$658,9,FALSE)</f>
        <v>#N/A</v>
      </c>
      <c r="L421" s="65" t="e">
        <f>VLOOKUP(E421,DUKB!$A$6:$R$658,10,FALSE)</f>
        <v>#N/A</v>
      </c>
      <c r="M421" s="65" t="e">
        <f>VLOOKUP(E421,DUKB!$A$6:$R$658,11,FALSE)</f>
        <v>#N/A</v>
      </c>
      <c r="N421" s="65" t="e">
        <f>VLOOKUP(E421,DUKB!$A$6:$R$658,12,FALSE)</f>
        <v>#N/A</v>
      </c>
      <c r="O421" s="85" t="e">
        <f>VLOOKUP(E421,DUKB!$A$6:$R$658,13,FALSE)</f>
        <v>#N/A</v>
      </c>
      <c r="P421" s="86" t="e">
        <f>VLOOKUP(E421,DUKB!$A$6:$R$658,14,FALSE)</f>
        <v>#N/A</v>
      </c>
      <c r="Q421" s="86" t="e">
        <f>VLOOKUP(E421,DUKB!$A$6:$R$658,15,FALSE)</f>
        <v>#N/A</v>
      </c>
      <c r="R421" s="86" t="e">
        <f>VLOOKUP(E421,DUKB!$A$6:$R$658,16,FALSE)</f>
        <v>#N/A</v>
      </c>
      <c r="S421" s="86" t="e">
        <f>VLOOKUP(E421,DUKB!$A$6:$R$658,17,FALSE)</f>
        <v>#N/A</v>
      </c>
      <c r="T421" s="86" t="e">
        <f>VLOOKUP(E421,DUKB!$A$6:$R$658,18,FALSE)</f>
        <v>#N/A</v>
      </c>
      <c r="U421" s="73" t="str">
        <f t="shared" si="97"/>
        <v/>
      </c>
      <c r="V421" s="69">
        <f t="shared" si="98"/>
        <v>0</v>
      </c>
      <c r="W421" s="138" t="e">
        <f>VLOOKUP(E421,DUKB!$A$6:$B$565,2,FALSE)</f>
        <v>#N/A</v>
      </c>
      <c r="X421" s="137" t="e">
        <f>VLOOKUP(E421,DUKB!$A$6:$T$560,19,FALSE)</f>
        <v>#N/A</v>
      </c>
      <c r="Y421" s="137"/>
      <c r="Z421" s="139">
        <f t="shared" si="101"/>
        <v>0</v>
      </c>
      <c r="AA421" s="139" t="e">
        <f t="shared" si="102"/>
        <v>#N/A</v>
      </c>
      <c r="AB421" s="139" t="e">
        <f t="shared" si="103"/>
        <v>#N/A</v>
      </c>
      <c r="AC421" s="140" t="e">
        <f t="shared" si="104"/>
        <v>#N/A</v>
      </c>
      <c r="AD421" s="140" t="e">
        <f t="shared" si="105"/>
        <v>#N/A</v>
      </c>
      <c r="AE421" s="140" t="e">
        <f t="shared" si="106"/>
        <v>#N/A</v>
      </c>
      <c r="AF421" s="141" t="e">
        <f t="shared" si="107"/>
        <v>#N/A</v>
      </c>
      <c r="AH421">
        <f t="shared" si="108"/>
        <v>0</v>
      </c>
      <c r="AI421">
        <f t="shared" si="109"/>
        <v>386</v>
      </c>
    </row>
    <row r="422" spans="1:35" ht="15.75" customHeight="1">
      <c r="A422" s="65" t="str">
        <f t="shared" si="96"/>
        <v/>
      </c>
      <c r="B422" s="65">
        <f t="shared" si="99"/>
        <v>387</v>
      </c>
      <c r="C422" s="68" t="str">
        <f t="shared" si="100"/>
        <v/>
      </c>
      <c r="D422" s="69"/>
      <c r="E422" s="82"/>
      <c r="F422" s="65" t="e">
        <f>VLOOKUP(E422,DUKB!$A$6:$R$658,3,FALSE)</f>
        <v>#N/A</v>
      </c>
      <c r="G422" s="65" t="e">
        <f>VLOOKUP(E422,DUKB!$A$6:$R$658,4,FALSE)</f>
        <v>#N/A</v>
      </c>
      <c r="H422" s="65" t="e">
        <f>VLOOKUP(E422,DUKB!$A$6:$R$658,6,FALSE)</f>
        <v>#N/A</v>
      </c>
      <c r="I422" s="65" t="e">
        <f>VLOOKUP(E422,DUKB!$A$6:$R$658,7,FALSE)</f>
        <v>#N/A</v>
      </c>
      <c r="J422" s="65" t="e">
        <f>VLOOKUP(E422,DUKB!$A$6:$R$658,8,FALSE)</f>
        <v>#N/A</v>
      </c>
      <c r="K422" s="65" t="e">
        <f>VLOOKUP(E422,DUKB!$A$6:$R$658,9,FALSE)</f>
        <v>#N/A</v>
      </c>
      <c r="L422" s="65" t="e">
        <f>VLOOKUP(E422,DUKB!$A$6:$R$658,10,FALSE)</f>
        <v>#N/A</v>
      </c>
      <c r="M422" s="65" t="e">
        <f>VLOOKUP(E422,DUKB!$A$6:$R$658,11,FALSE)</f>
        <v>#N/A</v>
      </c>
      <c r="N422" s="65" t="e">
        <f>VLOOKUP(E422,DUKB!$A$6:$R$658,12,FALSE)</f>
        <v>#N/A</v>
      </c>
      <c r="O422" s="85" t="e">
        <f>VLOOKUP(E422,DUKB!$A$6:$R$658,13,FALSE)</f>
        <v>#N/A</v>
      </c>
      <c r="P422" s="86" t="e">
        <f>VLOOKUP(E422,DUKB!$A$6:$R$658,14,FALSE)</f>
        <v>#N/A</v>
      </c>
      <c r="Q422" s="86" t="e">
        <f>VLOOKUP(E422,DUKB!$A$6:$R$658,15,FALSE)</f>
        <v>#N/A</v>
      </c>
      <c r="R422" s="86" t="e">
        <f>VLOOKUP(E422,DUKB!$A$6:$R$658,16,FALSE)</f>
        <v>#N/A</v>
      </c>
      <c r="S422" s="86" t="e">
        <f>VLOOKUP(E422,DUKB!$A$6:$R$658,17,FALSE)</f>
        <v>#N/A</v>
      </c>
      <c r="T422" s="86" t="e">
        <f>VLOOKUP(E422,DUKB!$A$6:$R$658,18,FALSE)</f>
        <v>#N/A</v>
      </c>
      <c r="U422" s="73" t="str">
        <f t="shared" si="97"/>
        <v/>
      </c>
      <c r="V422" s="69">
        <f t="shared" si="98"/>
        <v>0</v>
      </c>
      <c r="W422" s="138" t="e">
        <f>VLOOKUP(E422,DUKB!$A$6:$B$565,2,FALSE)</f>
        <v>#N/A</v>
      </c>
      <c r="X422" s="137" t="e">
        <f>VLOOKUP(E422,DUKB!$A$6:$T$560,19,FALSE)</f>
        <v>#N/A</v>
      </c>
      <c r="Y422" s="137"/>
      <c r="Z422" s="139">
        <f t="shared" si="101"/>
        <v>0</v>
      </c>
      <c r="AA422" s="139" t="e">
        <f t="shared" si="102"/>
        <v>#N/A</v>
      </c>
      <c r="AB422" s="139" t="e">
        <f t="shared" si="103"/>
        <v>#N/A</v>
      </c>
      <c r="AC422" s="140" t="e">
        <f t="shared" si="104"/>
        <v>#N/A</v>
      </c>
      <c r="AD422" s="140" t="e">
        <f t="shared" si="105"/>
        <v>#N/A</v>
      </c>
      <c r="AE422" s="140" t="e">
        <f t="shared" si="106"/>
        <v>#N/A</v>
      </c>
      <c r="AF422" s="141" t="e">
        <f t="shared" si="107"/>
        <v>#N/A</v>
      </c>
      <c r="AH422">
        <f t="shared" si="108"/>
        <v>0</v>
      </c>
      <c r="AI422">
        <f t="shared" si="109"/>
        <v>387</v>
      </c>
    </row>
    <row r="423" spans="1:35" ht="15.75" customHeight="1">
      <c r="A423" s="65" t="str">
        <f t="shared" si="96"/>
        <v/>
      </c>
      <c r="B423" s="65">
        <f t="shared" si="99"/>
        <v>388</v>
      </c>
      <c r="C423" s="68" t="str">
        <f t="shared" si="100"/>
        <v/>
      </c>
      <c r="D423" s="69"/>
      <c r="E423" s="82"/>
      <c r="F423" s="65" t="e">
        <f>VLOOKUP(E423,DUKB!$A$6:$R$658,3,FALSE)</f>
        <v>#N/A</v>
      </c>
      <c r="G423" s="65" t="e">
        <f>VLOOKUP(E423,DUKB!$A$6:$R$658,4,FALSE)</f>
        <v>#N/A</v>
      </c>
      <c r="H423" s="65" t="e">
        <f>VLOOKUP(E423,DUKB!$A$6:$R$658,6,FALSE)</f>
        <v>#N/A</v>
      </c>
      <c r="I423" s="65" t="e">
        <f>VLOOKUP(E423,DUKB!$A$6:$R$658,7,FALSE)</f>
        <v>#N/A</v>
      </c>
      <c r="J423" s="65" t="e">
        <f>VLOOKUP(E423,DUKB!$A$6:$R$658,8,FALSE)</f>
        <v>#N/A</v>
      </c>
      <c r="K423" s="65" t="e">
        <f>VLOOKUP(E423,DUKB!$A$6:$R$658,9,FALSE)</f>
        <v>#N/A</v>
      </c>
      <c r="L423" s="65" t="e">
        <f>VLOOKUP(E423,DUKB!$A$6:$R$658,10,FALSE)</f>
        <v>#N/A</v>
      </c>
      <c r="M423" s="65" t="e">
        <f>VLOOKUP(E423,DUKB!$A$6:$R$658,11,FALSE)</f>
        <v>#N/A</v>
      </c>
      <c r="N423" s="65" t="e">
        <f>VLOOKUP(E423,DUKB!$A$6:$R$658,12,FALSE)</f>
        <v>#N/A</v>
      </c>
      <c r="O423" s="85" t="e">
        <f>VLOOKUP(E423,DUKB!$A$6:$R$658,13,FALSE)</f>
        <v>#N/A</v>
      </c>
      <c r="P423" s="86" t="e">
        <f>VLOOKUP(E423,DUKB!$A$6:$R$658,14,FALSE)</f>
        <v>#N/A</v>
      </c>
      <c r="Q423" s="86" t="e">
        <f>VLOOKUP(E423,DUKB!$A$6:$R$658,15,FALSE)</f>
        <v>#N/A</v>
      </c>
      <c r="R423" s="86" t="e">
        <f>VLOOKUP(E423,DUKB!$A$6:$R$658,16,FALSE)</f>
        <v>#N/A</v>
      </c>
      <c r="S423" s="86" t="e">
        <f>VLOOKUP(E423,DUKB!$A$6:$R$658,17,FALSE)</f>
        <v>#N/A</v>
      </c>
      <c r="T423" s="86" t="e">
        <f>VLOOKUP(E423,DUKB!$A$6:$R$658,18,FALSE)</f>
        <v>#N/A</v>
      </c>
      <c r="U423" s="73" t="str">
        <f t="shared" si="97"/>
        <v/>
      </c>
      <c r="V423" s="69">
        <f t="shared" si="98"/>
        <v>0</v>
      </c>
      <c r="W423" s="138" t="e">
        <f>VLOOKUP(E423,DUKB!$A$6:$B$565,2,FALSE)</f>
        <v>#N/A</v>
      </c>
      <c r="X423" s="137" t="e">
        <f>VLOOKUP(E423,DUKB!$A$6:$T$560,19,FALSE)</f>
        <v>#N/A</v>
      </c>
      <c r="Y423" s="137"/>
      <c r="Z423" s="139">
        <f t="shared" si="101"/>
        <v>0</v>
      </c>
      <c r="AA423" s="139" t="e">
        <f t="shared" si="102"/>
        <v>#N/A</v>
      </c>
      <c r="AB423" s="139" t="e">
        <f t="shared" si="103"/>
        <v>#N/A</v>
      </c>
      <c r="AC423" s="140" t="e">
        <f t="shared" si="104"/>
        <v>#N/A</v>
      </c>
      <c r="AD423" s="140" t="e">
        <f t="shared" si="105"/>
        <v>#N/A</v>
      </c>
      <c r="AE423" s="140" t="e">
        <f t="shared" si="106"/>
        <v>#N/A</v>
      </c>
      <c r="AF423" s="141" t="e">
        <f t="shared" si="107"/>
        <v>#N/A</v>
      </c>
      <c r="AH423">
        <f t="shared" si="108"/>
        <v>0</v>
      </c>
      <c r="AI423">
        <f t="shared" si="109"/>
        <v>388</v>
      </c>
    </row>
    <row r="424" spans="1:35" ht="15.75" customHeight="1">
      <c r="A424" s="65" t="str">
        <f t="shared" si="96"/>
        <v/>
      </c>
      <c r="B424" s="65">
        <f t="shared" si="99"/>
        <v>389</v>
      </c>
      <c r="C424" s="68" t="str">
        <f t="shared" si="100"/>
        <v/>
      </c>
      <c r="D424" s="69"/>
      <c r="E424" s="82"/>
      <c r="F424" s="65" t="e">
        <f>VLOOKUP(E424,DUKB!$A$6:$R$658,3,FALSE)</f>
        <v>#N/A</v>
      </c>
      <c r="G424" s="65" t="e">
        <f>VLOOKUP(E424,DUKB!$A$6:$R$658,4,FALSE)</f>
        <v>#N/A</v>
      </c>
      <c r="H424" s="65" t="e">
        <f>VLOOKUP(E424,DUKB!$A$6:$R$658,6,FALSE)</f>
        <v>#N/A</v>
      </c>
      <c r="I424" s="65" t="e">
        <f>VLOOKUP(E424,DUKB!$A$6:$R$658,7,FALSE)</f>
        <v>#N/A</v>
      </c>
      <c r="J424" s="65" t="e">
        <f>VLOOKUP(E424,DUKB!$A$6:$R$658,8,FALSE)</f>
        <v>#N/A</v>
      </c>
      <c r="K424" s="65" t="e">
        <f>VLOOKUP(E424,DUKB!$A$6:$R$658,9,FALSE)</f>
        <v>#N/A</v>
      </c>
      <c r="L424" s="65" t="e">
        <f>VLOOKUP(E424,DUKB!$A$6:$R$658,10,FALSE)</f>
        <v>#N/A</v>
      </c>
      <c r="M424" s="65" t="e">
        <f>VLOOKUP(E424,DUKB!$A$6:$R$658,11,FALSE)</f>
        <v>#N/A</v>
      </c>
      <c r="N424" s="65" t="e">
        <f>VLOOKUP(E424,DUKB!$A$6:$R$658,12,FALSE)</f>
        <v>#N/A</v>
      </c>
      <c r="O424" s="85" t="e">
        <f>VLOOKUP(E424,DUKB!$A$6:$R$658,13,FALSE)</f>
        <v>#N/A</v>
      </c>
      <c r="P424" s="86" t="e">
        <f>VLOOKUP(E424,DUKB!$A$6:$R$658,14,FALSE)</f>
        <v>#N/A</v>
      </c>
      <c r="Q424" s="86" t="e">
        <f>VLOOKUP(E424,DUKB!$A$6:$R$658,15,FALSE)</f>
        <v>#N/A</v>
      </c>
      <c r="R424" s="86" t="e">
        <f>VLOOKUP(E424,DUKB!$A$6:$R$658,16,FALSE)</f>
        <v>#N/A</v>
      </c>
      <c r="S424" s="86" t="e">
        <f>VLOOKUP(E424,DUKB!$A$6:$R$658,17,FALSE)</f>
        <v>#N/A</v>
      </c>
      <c r="T424" s="86" t="e">
        <f>VLOOKUP(E424,DUKB!$A$6:$R$658,18,FALSE)</f>
        <v>#N/A</v>
      </c>
      <c r="U424" s="73" t="str">
        <f t="shared" si="97"/>
        <v/>
      </c>
      <c r="V424" s="69">
        <f t="shared" si="98"/>
        <v>0</v>
      </c>
      <c r="W424" s="138" t="e">
        <f>VLOOKUP(E424,DUKB!$A$6:$B$565,2,FALSE)</f>
        <v>#N/A</v>
      </c>
      <c r="X424" s="137" t="e">
        <f>VLOOKUP(E424,DUKB!$A$6:$T$560,19,FALSE)</f>
        <v>#N/A</v>
      </c>
      <c r="Y424" s="137"/>
      <c r="Z424" s="139">
        <f t="shared" si="101"/>
        <v>0</v>
      </c>
      <c r="AA424" s="139" t="e">
        <f t="shared" si="102"/>
        <v>#N/A</v>
      </c>
      <c r="AB424" s="139" t="e">
        <f t="shared" si="103"/>
        <v>#N/A</v>
      </c>
      <c r="AC424" s="140" t="e">
        <f t="shared" si="104"/>
        <v>#N/A</v>
      </c>
      <c r="AD424" s="140" t="e">
        <f t="shared" si="105"/>
        <v>#N/A</v>
      </c>
      <c r="AE424" s="140" t="e">
        <f t="shared" si="106"/>
        <v>#N/A</v>
      </c>
      <c r="AF424" s="141" t="e">
        <f t="shared" si="107"/>
        <v>#N/A</v>
      </c>
      <c r="AH424">
        <f t="shared" si="108"/>
        <v>0</v>
      </c>
      <c r="AI424">
        <f t="shared" si="109"/>
        <v>389</v>
      </c>
    </row>
    <row r="425" spans="1:35" ht="15.75" customHeight="1">
      <c r="A425" s="65" t="str">
        <f t="shared" si="96"/>
        <v/>
      </c>
      <c r="B425" s="65">
        <f t="shared" si="99"/>
        <v>390</v>
      </c>
      <c r="C425" s="68" t="str">
        <f t="shared" si="100"/>
        <v/>
      </c>
      <c r="D425" s="69"/>
      <c r="E425" s="82"/>
      <c r="F425" s="65" t="e">
        <f>VLOOKUP(E425,DUKB!$A$6:$R$658,3,FALSE)</f>
        <v>#N/A</v>
      </c>
      <c r="G425" s="65" t="e">
        <f>VLOOKUP(E425,DUKB!$A$6:$R$658,4,FALSE)</f>
        <v>#N/A</v>
      </c>
      <c r="H425" s="65" t="e">
        <f>VLOOKUP(E425,DUKB!$A$6:$R$658,6,FALSE)</f>
        <v>#N/A</v>
      </c>
      <c r="I425" s="65" t="e">
        <f>VLOOKUP(E425,DUKB!$A$6:$R$658,7,FALSE)</f>
        <v>#N/A</v>
      </c>
      <c r="J425" s="65" t="e">
        <f>VLOOKUP(E425,DUKB!$A$6:$R$658,8,FALSE)</f>
        <v>#N/A</v>
      </c>
      <c r="K425" s="65" t="e">
        <f>VLOOKUP(E425,DUKB!$A$6:$R$658,9,FALSE)</f>
        <v>#N/A</v>
      </c>
      <c r="L425" s="65" t="e">
        <f>VLOOKUP(E425,DUKB!$A$6:$R$658,10,FALSE)</f>
        <v>#N/A</v>
      </c>
      <c r="M425" s="65" t="e">
        <f>VLOOKUP(E425,DUKB!$A$6:$R$658,11,FALSE)</f>
        <v>#N/A</v>
      </c>
      <c r="N425" s="65" t="e">
        <f>VLOOKUP(E425,DUKB!$A$6:$R$658,12,FALSE)</f>
        <v>#N/A</v>
      </c>
      <c r="O425" s="85" t="e">
        <f>VLOOKUP(E425,DUKB!$A$6:$R$658,13,FALSE)</f>
        <v>#N/A</v>
      </c>
      <c r="P425" s="86" t="e">
        <f>VLOOKUP(E425,DUKB!$A$6:$R$658,14,FALSE)</f>
        <v>#N/A</v>
      </c>
      <c r="Q425" s="86" t="e">
        <f>VLOOKUP(E425,DUKB!$A$6:$R$658,15,FALSE)</f>
        <v>#N/A</v>
      </c>
      <c r="R425" s="86" t="e">
        <f>VLOOKUP(E425,DUKB!$A$6:$R$658,16,FALSE)</f>
        <v>#N/A</v>
      </c>
      <c r="S425" s="86" t="e">
        <f>VLOOKUP(E425,DUKB!$A$6:$R$658,17,FALSE)</f>
        <v>#N/A</v>
      </c>
      <c r="T425" s="86" t="e">
        <f>VLOOKUP(E425,DUKB!$A$6:$R$658,18,FALSE)</f>
        <v>#N/A</v>
      </c>
      <c r="U425" s="73" t="str">
        <f t="shared" si="97"/>
        <v/>
      </c>
      <c r="V425" s="69">
        <f t="shared" si="98"/>
        <v>0</v>
      </c>
      <c r="W425" s="138" t="e">
        <f>VLOOKUP(E425,DUKB!$A$6:$B$565,2,FALSE)</f>
        <v>#N/A</v>
      </c>
      <c r="X425" s="137" t="e">
        <f>VLOOKUP(E425,DUKB!$A$6:$T$560,19,FALSE)</f>
        <v>#N/A</v>
      </c>
      <c r="Y425" s="137"/>
      <c r="Z425" s="139">
        <f t="shared" si="101"/>
        <v>0</v>
      </c>
      <c r="AA425" s="139" t="e">
        <f t="shared" si="102"/>
        <v>#N/A</v>
      </c>
      <c r="AB425" s="139" t="e">
        <f t="shared" si="103"/>
        <v>#N/A</v>
      </c>
      <c r="AC425" s="140" t="e">
        <f t="shared" si="104"/>
        <v>#N/A</v>
      </c>
      <c r="AD425" s="140" t="e">
        <f t="shared" si="105"/>
        <v>#N/A</v>
      </c>
      <c r="AE425" s="140" t="e">
        <f t="shared" si="106"/>
        <v>#N/A</v>
      </c>
      <c r="AF425" s="141" t="e">
        <f t="shared" si="107"/>
        <v>#N/A</v>
      </c>
      <c r="AH425">
        <f t="shared" si="108"/>
        <v>0</v>
      </c>
      <c r="AI425">
        <f t="shared" si="109"/>
        <v>390</v>
      </c>
    </row>
    <row r="426" spans="1:35" ht="15.75" customHeight="1">
      <c r="A426" s="65" t="str">
        <f t="shared" si="96"/>
        <v/>
      </c>
      <c r="B426" s="65">
        <f t="shared" si="99"/>
        <v>391</v>
      </c>
      <c r="C426" s="68" t="str">
        <f t="shared" si="100"/>
        <v/>
      </c>
      <c r="D426" s="69"/>
      <c r="E426" s="82"/>
      <c r="F426" s="65" t="e">
        <f>VLOOKUP(E426,DUKB!$A$6:$R$658,3,FALSE)</f>
        <v>#N/A</v>
      </c>
      <c r="G426" s="65" t="e">
        <f>VLOOKUP(E426,DUKB!$A$6:$R$658,4,FALSE)</f>
        <v>#N/A</v>
      </c>
      <c r="H426" s="65" t="e">
        <f>VLOOKUP(E426,DUKB!$A$6:$R$658,6,FALSE)</f>
        <v>#N/A</v>
      </c>
      <c r="I426" s="65" t="e">
        <f>VLOOKUP(E426,DUKB!$A$6:$R$658,7,FALSE)</f>
        <v>#N/A</v>
      </c>
      <c r="J426" s="65" t="e">
        <f>VLOOKUP(E426,DUKB!$A$6:$R$658,8,FALSE)</f>
        <v>#N/A</v>
      </c>
      <c r="K426" s="65" t="e">
        <f>VLOOKUP(E426,DUKB!$A$6:$R$658,9,FALSE)</f>
        <v>#N/A</v>
      </c>
      <c r="L426" s="65" t="e">
        <f>VLOOKUP(E426,DUKB!$A$6:$R$658,10,FALSE)</f>
        <v>#N/A</v>
      </c>
      <c r="M426" s="65" t="e">
        <f>VLOOKUP(E426,DUKB!$A$6:$R$658,11,FALSE)</f>
        <v>#N/A</v>
      </c>
      <c r="N426" s="65" t="e">
        <f>VLOOKUP(E426,DUKB!$A$6:$R$658,12,FALSE)</f>
        <v>#N/A</v>
      </c>
      <c r="O426" s="85" t="e">
        <f>VLOOKUP(E426,DUKB!$A$6:$R$658,13,FALSE)</f>
        <v>#N/A</v>
      </c>
      <c r="P426" s="86" t="e">
        <f>VLOOKUP(E426,DUKB!$A$6:$R$658,14,FALSE)</f>
        <v>#N/A</v>
      </c>
      <c r="Q426" s="86" t="e">
        <f>VLOOKUP(E426,DUKB!$A$6:$R$658,15,FALSE)</f>
        <v>#N/A</v>
      </c>
      <c r="R426" s="86" t="e">
        <f>VLOOKUP(E426,DUKB!$A$6:$R$658,16,FALSE)</f>
        <v>#N/A</v>
      </c>
      <c r="S426" s="86" t="e">
        <f>VLOOKUP(E426,DUKB!$A$6:$R$658,17,FALSE)</f>
        <v>#N/A</v>
      </c>
      <c r="T426" s="86" t="e">
        <f>VLOOKUP(E426,DUKB!$A$6:$R$658,18,FALSE)</f>
        <v>#N/A</v>
      </c>
      <c r="U426" s="73" t="str">
        <f t="shared" si="97"/>
        <v/>
      </c>
      <c r="V426" s="69">
        <f t="shared" si="98"/>
        <v>0</v>
      </c>
      <c r="W426" s="138" t="e">
        <f>VLOOKUP(E426,DUKB!$A$6:$B$565,2,FALSE)</f>
        <v>#N/A</v>
      </c>
      <c r="X426" s="137" t="e">
        <f>VLOOKUP(E426,DUKB!$A$6:$T$560,19,FALSE)</f>
        <v>#N/A</v>
      </c>
      <c r="Y426" s="137"/>
      <c r="Z426" s="139">
        <f t="shared" si="101"/>
        <v>0</v>
      </c>
      <c r="AA426" s="139" t="e">
        <f t="shared" si="102"/>
        <v>#N/A</v>
      </c>
      <c r="AB426" s="139" t="e">
        <f t="shared" si="103"/>
        <v>#N/A</v>
      </c>
      <c r="AC426" s="140" t="e">
        <f t="shared" si="104"/>
        <v>#N/A</v>
      </c>
      <c r="AD426" s="140" t="e">
        <f t="shared" si="105"/>
        <v>#N/A</v>
      </c>
      <c r="AE426" s="140" t="e">
        <f t="shared" si="106"/>
        <v>#N/A</v>
      </c>
      <c r="AF426" s="141" t="e">
        <f t="shared" si="107"/>
        <v>#N/A</v>
      </c>
      <c r="AH426">
        <f t="shared" si="108"/>
        <v>0</v>
      </c>
      <c r="AI426">
        <f t="shared" si="109"/>
        <v>391</v>
      </c>
    </row>
    <row r="427" spans="1:35" ht="15.75" customHeight="1">
      <c r="A427" s="65" t="str">
        <f t="shared" si="96"/>
        <v/>
      </c>
      <c r="B427" s="65">
        <f t="shared" si="99"/>
        <v>392</v>
      </c>
      <c r="C427" s="68" t="str">
        <f t="shared" si="100"/>
        <v/>
      </c>
      <c r="D427" s="69"/>
      <c r="E427" s="82"/>
      <c r="F427" s="65" t="e">
        <f>VLOOKUP(E427,DUKB!$A$6:$R$658,3,FALSE)</f>
        <v>#N/A</v>
      </c>
      <c r="G427" s="65" t="e">
        <f>VLOOKUP(E427,DUKB!$A$6:$R$658,4,FALSE)</f>
        <v>#N/A</v>
      </c>
      <c r="H427" s="65" t="e">
        <f>VLOOKUP(E427,DUKB!$A$6:$R$658,6,FALSE)</f>
        <v>#N/A</v>
      </c>
      <c r="I427" s="65" t="e">
        <f>VLOOKUP(E427,DUKB!$A$6:$R$658,7,FALSE)</f>
        <v>#N/A</v>
      </c>
      <c r="J427" s="65" t="e">
        <f>VLOOKUP(E427,DUKB!$A$6:$R$658,8,FALSE)</f>
        <v>#N/A</v>
      </c>
      <c r="K427" s="65" t="e">
        <f>VLOOKUP(E427,DUKB!$A$6:$R$658,9,FALSE)</f>
        <v>#N/A</v>
      </c>
      <c r="L427" s="65" t="e">
        <f>VLOOKUP(E427,DUKB!$A$6:$R$658,10,FALSE)</f>
        <v>#N/A</v>
      </c>
      <c r="M427" s="65" t="e">
        <f>VLOOKUP(E427,DUKB!$A$6:$R$658,11,FALSE)</f>
        <v>#N/A</v>
      </c>
      <c r="N427" s="65" t="e">
        <f>VLOOKUP(E427,DUKB!$A$6:$R$658,12,FALSE)</f>
        <v>#N/A</v>
      </c>
      <c r="O427" s="85" t="e">
        <f>VLOOKUP(E427,DUKB!$A$6:$R$658,13,FALSE)</f>
        <v>#N/A</v>
      </c>
      <c r="P427" s="86" t="e">
        <f>VLOOKUP(E427,DUKB!$A$6:$R$658,14,FALSE)</f>
        <v>#N/A</v>
      </c>
      <c r="Q427" s="86" t="e">
        <f>VLOOKUP(E427,DUKB!$A$6:$R$658,15,FALSE)</f>
        <v>#N/A</v>
      </c>
      <c r="R427" s="86" t="e">
        <f>VLOOKUP(E427,DUKB!$A$6:$R$658,16,FALSE)</f>
        <v>#N/A</v>
      </c>
      <c r="S427" s="86" t="e">
        <f>VLOOKUP(E427,DUKB!$A$6:$R$658,17,FALSE)</f>
        <v>#N/A</v>
      </c>
      <c r="T427" s="86" t="e">
        <f>VLOOKUP(E427,DUKB!$A$6:$R$658,18,FALSE)</f>
        <v>#N/A</v>
      </c>
      <c r="U427" s="73" t="str">
        <f t="shared" si="97"/>
        <v/>
      </c>
      <c r="V427" s="69">
        <f t="shared" si="98"/>
        <v>0</v>
      </c>
      <c r="W427" s="138" t="e">
        <f>VLOOKUP(E427,DUKB!$A$6:$B$565,2,FALSE)</f>
        <v>#N/A</v>
      </c>
      <c r="X427" s="137" t="e">
        <f>VLOOKUP(E427,DUKB!$A$6:$T$560,19,FALSE)</f>
        <v>#N/A</v>
      </c>
      <c r="Y427" s="137"/>
      <c r="Z427" s="139">
        <f t="shared" si="101"/>
        <v>0</v>
      </c>
      <c r="AA427" s="139" t="e">
        <f t="shared" si="102"/>
        <v>#N/A</v>
      </c>
      <c r="AB427" s="139" t="e">
        <f t="shared" si="103"/>
        <v>#N/A</v>
      </c>
      <c r="AC427" s="140" t="e">
        <f t="shared" si="104"/>
        <v>#N/A</v>
      </c>
      <c r="AD427" s="140" t="e">
        <f t="shared" si="105"/>
        <v>#N/A</v>
      </c>
      <c r="AE427" s="140" t="e">
        <f t="shared" si="106"/>
        <v>#N/A</v>
      </c>
      <c r="AF427" s="141" t="e">
        <f t="shared" si="107"/>
        <v>#N/A</v>
      </c>
      <c r="AH427">
        <f t="shared" si="108"/>
        <v>0</v>
      </c>
      <c r="AI427">
        <f t="shared" si="109"/>
        <v>392</v>
      </c>
    </row>
    <row r="428" spans="1:35" ht="15.75" customHeight="1">
      <c r="A428" s="65" t="str">
        <f t="shared" si="96"/>
        <v/>
      </c>
      <c r="B428" s="65">
        <f t="shared" si="99"/>
        <v>393</v>
      </c>
      <c r="C428" s="68" t="str">
        <f t="shared" si="100"/>
        <v/>
      </c>
      <c r="D428" s="69"/>
      <c r="E428" s="82"/>
      <c r="F428" s="65" t="e">
        <f>VLOOKUP(E428,DUKB!$A$6:$R$658,3,FALSE)</f>
        <v>#N/A</v>
      </c>
      <c r="G428" s="65" t="e">
        <f>VLOOKUP(E428,DUKB!$A$6:$R$658,4,FALSE)</f>
        <v>#N/A</v>
      </c>
      <c r="H428" s="65" t="e">
        <f>VLOOKUP(E428,DUKB!$A$6:$R$658,6,FALSE)</f>
        <v>#N/A</v>
      </c>
      <c r="I428" s="65" t="e">
        <f>VLOOKUP(E428,DUKB!$A$6:$R$658,7,FALSE)</f>
        <v>#N/A</v>
      </c>
      <c r="J428" s="65" t="e">
        <f>VLOOKUP(E428,DUKB!$A$6:$R$658,8,FALSE)</f>
        <v>#N/A</v>
      </c>
      <c r="K428" s="65" t="e">
        <f>VLOOKUP(E428,DUKB!$A$6:$R$658,9,FALSE)</f>
        <v>#N/A</v>
      </c>
      <c r="L428" s="65" t="e">
        <f>VLOOKUP(E428,DUKB!$A$6:$R$658,10,FALSE)</f>
        <v>#N/A</v>
      </c>
      <c r="M428" s="65" t="e">
        <f>VLOOKUP(E428,DUKB!$A$6:$R$658,11,FALSE)</f>
        <v>#N/A</v>
      </c>
      <c r="N428" s="65" t="e">
        <f>VLOOKUP(E428,DUKB!$A$6:$R$658,12,FALSE)</f>
        <v>#N/A</v>
      </c>
      <c r="O428" s="85" t="e">
        <f>VLOOKUP(E428,DUKB!$A$6:$R$658,13,FALSE)</f>
        <v>#N/A</v>
      </c>
      <c r="P428" s="86" t="e">
        <f>VLOOKUP(E428,DUKB!$A$6:$R$658,14,FALSE)</f>
        <v>#N/A</v>
      </c>
      <c r="Q428" s="86" t="e">
        <f>VLOOKUP(E428,DUKB!$A$6:$R$658,15,FALSE)</f>
        <v>#N/A</v>
      </c>
      <c r="R428" s="86" t="e">
        <f>VLOOKUP(E428,DUKB!$A$6:$R$658,16,FALSE)</f>
        <v>#N/A</v>
      </c>
      <c r="S428" s="86" t="e">
        <f>VLOOKUP(E428,DUKB!$A$6:$R$658,17,FALSE)</f>
        <v>#N/A</v>
      </c>
      <c r="T428" s="86" t="e">
        <f>VLOOKUP(E428,DUKB!$A$6:$R$658,18,FALSE)</f>
        <v>#N/A</v>
      </c>
      <c r="U428" s="73" t="str">
        <f t="shared" si="97"/>
        <v/>
      </c>
      <c r="V428" s="69">
        <f t="shared" si="98"/>
        <v>0</v>
      </c>
      <c r="W428" s="138" t="e">
        <f>VLOOKUP(E428,DUKB!$A$6:$B$565,2,FALSE)</f>
        <v>#N/A</v>
      </c>
      <c r="X428" s="137" t="e">
        <f>VLOOKUP(E428,DUKB!$A$6:$T$560,19,FALSE)</f>
        <v>#N/A</v>
      </c>
      <c r="Y428" s="137"/>
      <c r="Z428" s="139">
        <f t="shared" si="101"/>
        <v>0</v>
      </c>
      <c r="AA428" s="139" t="e">
        <f t="shared" si="102"/>
        <v>#N/A</v>
      </c>
      <c r="AB428" s="139" t="e">
        <f t="shared" si="103"/>
        <v>#N/A</v>
      </c>
      <c r="AC428" s="140" t="e">
        <f t="shared" si="104"/>
        <v>#N/A</v>
      </c>
      <c r="AD428" s="140" t="e">
        <f t="shared" si="105"/>
        <v>#N/A</v>
      </c>
      <c r="AE428" s="140" t="e">
        <f t="shared" si="106"/>
        <v>#N/A</v>
      </c>
      <c r="AF428" s="141" t="e">
        <f t="shared" si="107"/>
        <v>#N/A</v>
      </c>
      <c r="AH428">
        <f t="shared" si="108"/>
        <v>0</v>
      </c>
      <c r="AI428">
        <f t="shared" si="109"/>
        <v>393</v>
      </c>
    </row>
    <row r="429" spans="1:35" ht="15.75" customHeight="1">
      <c r="A429" s="65" t="str">
        <f t="shared" si="96"/>
        <v/>
      </c>
      <c r="B429" s="65">
        <f t="shared" si="99"/>
        <v>394</v>
      </c>
      <c r="C429" s="68" t="str">
        <f t="shared" si="100"/>
        <v/>
      </c>
      <c r="D429" s="69"/>
      <c r="E429" s="82"/>
      <c r="F429" s="65" t="e">
        <f>VLOOKUP(E429,DUKB!$A$6:$R$658,3,FALSE)</f>
        <v>#N/A</v>
      </c>
      <c r="G429" s="65" t="e">
        <f>VLOOKUP(E429,DUKB!$A$6:$R$658,4,FALSE)</f>
        <v>#N/A</v>
      </c>
      <c r="H429" s="65" t="e">
        <f>VLOOKUP(E429,DUKB!$A$6:$R$658,6,FALSE)</f>
        <v>#N/A</v>
      </c>
      <c r="I429" s="65" t="e">
        <f>VLOOKUP(E429,DUKB!$A$6:$R$658,7,FALSE)</f>
        <v>#N/A</v>
      </c>
      <c r="J429" s="65" t="e">
        <f>VLOOKUP(E429,DUKB!$A$6:$R$658,8,FALSE)</f>
        <v>#N/A</v>
      </c>
      <c r="K429" s="65" t="e">
        <f>VLOOKUP(E429,DUKB!$A$6:$R$658,9,FALSE)</f>
        <v>#N/A</v>
      </c>
      <c r="L429" s="65" t="e">
        <f>VLOOKUP(E429,DUKB!$A$6:$R$658,10,FALSE)</f>
        <v>#N/A</v>
      </c>
      <c r="M429" s="65" t="e">
        <f>VLOOKUP(E429,DUKB!$A$6:$R$658,11,FALSE)</f>
        <v>#N/A</v>
      </c>
      <c r="N429" s="65" t="e">
        <f>VLOOKUP(E429,DUKB!$A$6:$R$658,12,FALSE)</f>
        <v>#N/A</v>
      </c>
      <c r="O429" s="85" t="e">
        <f>VLOOKUP(E429,DUKB!$A$6:$R$658,13,FALSE)</f>
        <v>#N/A</v>
      </c>
      <c r="P429" s="86" t="e">
        <f>VLOOKUP(E429,DUKB!$A$6:$R$658,14,FALSE)</f>
        <v>#N/A</v>
      </c>
      <c r="Q429" s="86" t="e">
        <f>VLOOKUP(E429,DUKB!$A$6:$R$658,15,FALSE)</f>
        <v>#N/A</v>
      </c>
      <c r="R429" s="86" t="e">
        <f>VLOOKUP(E429,DUKB!$A$6:$R$658,16,FALSE)</f>
        <v>#N/A</v>
      </c>
      <c r="S429" s="86" t="e">
        <f>VLOOKUP(E429,DUKB!$A$6:$R$658,17,FALSE)</f>
        <v>#N/A</v>
      </c>
      <c r="T429" s="86" t="e">
        <f>VLOOKUP(E429,DUKB!$A$6:$R$658,18,FALSE)</f>
        <v>#N/A</v>
      </c>
      <c r="U429" s="73" t="str">
        <f t="shared" si="97"/>
        <v/>
      </c>
      <c r="V429" s="69">
        <f t="shared" si="98"/>
        <v>0</v>
      </c>
      <c r="W429" s="138" t="e">
        <f>VLOOKUP(E429,DUKB!$A$6:$B$565,2,FALSE)</f>
        <v>#N/A</v>
      </c>
      <c r="X429" s="137" t="e">
        <f>VLOOKUP(E429,DUKB!$A$6:$T$560,19,FALSE)</f>
        <v>#N/A</v>
      </c>
      <c r="Y429" s="137"/>
      <c r="Z429" s="139">
        <f t="shared" si="101"/>
        <v>0</v>
      </c>
      <c r="AA429" s="139" t="e">
        <f t="shared" si="102"/>
        <v>#N/A</v>
      </c>
      <c r="AB429" s="139" t="e">
        <f t="shared" si="103"/>
        <v>#N/A</v>
      </c>
      <c r="AC429" s="140" t="e">
        <f t="shared" si="104"/>
        <v>#N/A</v>
      </c>
      <c r="AD429" s="140" t="e">
        <f t="shared" si="105"/>
        <v>#N/A</v>
      </c>
      <c r="AE429" s="140" t="e">
        <f t="shared" si="106"/>
        <v>#N/A</v>
      </c>
      <c r="AF429" s="141" t="e">
        <f t="shared" si="107"/>
        <v>#N/A</v>
      </c>
      <c r="AH429">
        <f t="shared" si="108"/>
        <v>0</v>
      </c>
      <c r="AI429">
        <f t="shared" si="109"/>
        <v>394</v>
      </c>
    </row>
    <row r="430" spans="1:35" ht="15.75" customHeight="1">
      <c r="A430" s="65" t="str">
        <f t="shared" si="96"/>
        <v/>
      </c>
      <c r="B430" s="65">
        <f t="shared" si="99"/>
        <v>395</v>
      </c>
      <c r="C430" s="68" t="str">
        <f t="shared" si="100"/>
        <v/>
      </c>
      <c r="D430" s="69"/>
      <c r="E430" s="82"/>
      <c r="F430" s="65" t="e">
        <f>VLOOKUP(E430,DUKB!$A$6:$R$658,3,FALSE)</f>
        <v>#N/A</v>
      </c>
      <c r="G430" s="65" t="e">
        <f>VLOOKUP(E430,DUKB!$A$6:$R$658,4,FALSE)</f>
        <v>#N/A</v>
      </c>
      <c r="H430" s="65" t="e">
        <f>VLOOKUP(E430,DUKB!$A$6:$R$658,6,FALSE)</f>
        <v>#N/A</v>
      </c>
      <c r="I430" s="65" t="e">
        <f>VLOOKUP(E430,DUKB!$A$6:$R$658,7,FALSE)</f>
        <v>#N/A</v>
      </c>
      <c r="J430" s="65" t="e">
        <f>VLOOKUP(E430,DUKB!$A$6:$R$658,8,FALSE)</f>
        <v>#N/A</v>
      </c>
      <c r="K430" s="65" t="e">
        <f>VLOOKUP(E430,DUKB!$A$6:$R$658,9,FALSE)</f>
        <v>#N/A</v>
      </c>
      <c r="L430" s="65" t="e">
        <f>VLOOKUP(E430,DUKB!$A$6:$R$658,10,FALSE)</f>
        <v>#N/A</v>
      </c>
      <c r="M430" s="65" t="e">
        <f>VLOOKUP(E430,DUKB!$A$6:$R$658,11,FALSE)</f>
        <v>#N/A</v>
      </c>
      <c r="N430" s="65" t="e">
        <f>VLOOKUP(E430,DUKB!$A$6:$R$658,12,FALSE)</f>
        <v>#N/A</v>
      </c>
      <c r="O430" s="85" t="e">
        <f>VLOOKUP(E430,DUKB!$A$6:$R$658,13,FALSE)</f>
        <v>#N/A</v>
      </c>
      <c r="P430" s="86" t="e">
        <f>VLOOKUP(E430,DUKB!$A$6:$R$658,14,FALSE)</f>
        <v>#N/A</v>
      </c>
      <c r="Q430" s="86" t="e">
        <f>VLOOKUP(E430,DUKB!$A$6:$R$658,15,FALSE)</f>
        <v>#N/A</v>
      </c>
      <c r="R430" s="86" t="e">
        <f>VLOOKUP(E430,DUKB!$A$6:$R$658,16,FALSE)</f>
        <v>#N/A</v>
      </c>
      <c r="S430" s="86" t="e">
        <f>VLOOKUP(E430,DUKB!$A$6:$R$658,17,FALSE)</f>
        <v>#N/A</v>
      </c>
      <c r="T430" s="86" t="e">
        <f>VLOOKUP(E430,DUKB!$A$6:$R$658,18,FALSE)</f>
        <v>#N/A</v>
      </c>
      <c r="U430" s="73" t="str">
        <f t="shared" si="97"/>
        <v/>
      </c>
      <c r="V430" s="69">
        <f t="shared" si="98"/>
        <v>0</v>
      </c>
      <c r="W430" s="138" t="e">
        <f>VLOOKUP(E430,DUKB!$A$6:$B$565,2,FALSE)</f>
        <v>#N/A</v>
      </c>
      <c r="X430" s="137" t="e">
        <f>VLOOKUP(E430,DUKB!$A$6:$T$560,19,FALSE)</f>
        <v>#N/A</v>
      </c>
      <c r="Y430" s="137"/>
      <c r="Z430" s="139">
        <f t="shared" si="101"/>
        <v>0</v>
      </c>
      <c r="AA430" s="139" t="e">
        <f t="shared" si="102"/>
        <v>#N/A</v>
      </c>
      <c r="AB430" s="139" t="e">
        <f t="shared" si="103"/>
        <v>#N/A</v>
      </c>
      <c r="AC430" s="140" t="e">
        <f t="shared" si="104"/>
        <v>#N/A</v>
      </c>
      <c r="AD430" s="140" t="e">
        <f t="shared" si="105"/>
        <v>#N/A</v>
      </c>
      <c r="AE430" s="140" t="e">
        <f t="shared" si="106"/>
        <v>#N/A</v>
      </c>
      <c r="AF430" s="141" t="e">
        <f t="shared" si="107"/>
        <v>#N/A</v>
      </c>
      <c r="AH430">
        <f t="shared" si="108"/>
        <v>0</v>
      </c>
      <c r="AI430">
        <f t="shared" si="109"/>
        <v>395</v>
      </c>
    </row>
    <row r="431" spans="1:35" ht="15.75" customHeight="1">
      <c r="A431" s="65" t="str">
        <f t="shared" si="96"/>
        <v/>
      </c>
      <c r="B431" s="65">
        <f t="shared" si="99"/>
        <v>396</v>
      </c>
      <c r="C431" s="68" t="str">
        <f t="shared" si="100"/>
        <v/>
      </c>
      <c r="D431" s="69"/>
      <c r="E431" s="82"/>
      <c r="F431" s="65" t="e">
        <f>VLOOKUP(E431,DUKB!$A$6:$R$658,3,FALSE)</f>
        <v>#N/A</v>
      </c>
      <c r="G431" s="65" t="e">
        <f>VLOOKUP(E431,DUKB!$A$6:$R$658,4,FALSE)</f>
        <v>#N/A</v>
      </c>
      <c r="H431" s="65" t="e">
        <f>VLOOKUP(E431,DUKB!$A$6:$R$658,6,FALSE)</f>
        <v>#N/A</v>
      </c>
      <c r="I431" s="65" t="e">
        <f>VLOOKUP(E431,DUKB!$A$6:$R$658,7,FALSE)</f>
        <v>#N/A</v>
      </c>
      <c r="J431" s="65" t="e">
        <f>VLOOKUP(E431,DUKB!$A$6:$R$658,8,FALSE)</f>
        <v>#N/A</v>
      </c>
      <c r="K431" s="65" t="e">
        <f>VLOOKUP(E431,DUKB!$A$6:$R$658,9,FALSE)</f>
        <v>#N/A</v>
      </c>
      <c r="L431" s="65" t="e">
        <f>VLOOKUP(E431,DUKB!$A$6:$R$658,10,FALSE)</f>
        <v>#N/A</v>
      </c>
      <c r="M431" s="65" t="e">
        <f>VLOOKUP(E431,DUKB!$A$6:$R$658,11,FALSE)</f>
        <v>#N/A</v>
      </c>
      <c r="N431" s="65" t="e">
        <f>VLOOKUP(E431,DUKB!$A$6:$R$658,12,FALSE)</f>
        <v>#N/A</v>
      </c>
      <c r="O431" s="85" t="e">
        <f>VLOOKUP(E431,DUKB!$A$6:$R$658,13,FALSE)</f>
        <v>#N/A</v>
      </c>
      <c r="P431" s="86" t="e">
        <f>VLOOKUP(E431,DUKB!$A$6:$R$658,14,FALSE)</f>
        <v>#N/A</v>
      </c>
      <c r="Q431" s="86" t="e">
        <f>VLOOKUP(E431,DUKB!$A$6:$R$658,15,FALSE)</f>
        <v>#N/A</v>
      </c>
      <c r="R431" s="86" t="e">
        <f>VLOOKUP(E431,DUKB!$A$6:$R$658,16,FALSE)</f>
        <v>#N/A</v>
      </c>
      <c r="S431" s="86" t="e">
        <f>VLOOKUP(E431,DUKB!$A$6:$R$658,17,FALSE)</f>
        <v>#N/A</v>
      </c>
      <c r="T431" s="86" t="e">
        <f>VLOOKUP(E431,DUKB!$A$6:$R$658,18,FALSE)</f>
        <v>#N/A</v>
      </c>
      <c r="U431" s="73" t="str">
        <f t="shared" si="97"/>
        <v/>
      </c>
      <c r="V431" s="69">
        <f t="shared" si="98"/>
        <v>0</v>
      </c>
      <c r="W431" s="138" t="e">
        <f>VLOOKUP(E431,DUKB!$A$6:$B$565,2,FALSE)</f>
        <v>#N/A</v>
      </c>
      <c r="X431" s="137" t="e">
        <f>VLOOKUP(E431,DUKB!$A$6:$T$560,19,FALSE)</f>
        <v>#N/A</v>
      </c>
      <c r="Y431" s="137"/>
      <c r="Z431" s="139">
        <f t="shared" si="101"/>
        <v>0</v>
      </c>
      <c r="AA431" s="139" t="e">
        <f t="shared" si="102"/>
        <v>#N/A</v>
      </c>
      <c r="AB431" s="139" t="e">
        <f t="shared" si="103"/>
        <v>#N/A</v>
      </c>
      <c r="AC431" s="140" t="e">
        <f t="shared" si="104"/>
        <v>#N/A</v>
      </c>
      <c r="AD431" s="140" t="e">
        <f t="shared" si="105"/>
        <v>#N/A</v>
      </c>
      <c r="AE431" s="140" t="e">
        <f t="shared" si="106"/>
        <v>#N/A</v>
      </c>
      <c r="AF431" s="141" t="e">
        <f t="shared" si="107"/>
        <v>#N/A</v>
      </c>
      <c r="AH431">
        <f t="shared" si="108"/>
        <v>0</v>
      </c>
      <c r="AI431">
        <f t="shared" si="109"/>
        <v>396</v>
      </c>
    </row>
    <row r="432" spans="1:35" ht="15.75" customHeight="1">
      <c r="A432" s="65" t="str">
        <f t="shared" si="96"/>
        <v/>
      </c>
      <c r="B432" s="65">
        <f t="shared" si="99"/>
        <v>397</v>
      </c>
      <c r="C432" s="68" t="str">
        <f t="shared" si="100"/>
        <v/>
      </c>
      <c r="D432" s="69"/>
      <c r="E432" s="82"/>
      <c r="F432" s="65" t="e">
        <f>VLOOKUP(E432,DUKB!$A$6:$R$658,3,FALSE)</f>
        <v>#N/A</v>
      </c>
      <c r="G432" s="65" t="e">
        <f>VLOOKUP(E432,DUKB!$A$6:$R$658,4,FALSE)</f>
        <v>#N/A</v>
      </c>
      <c r="H432" s="65" t="e">
        <f>VLOOKUP(E432,DUKB!$A$6:$R$658,6,FALSE)</f>
        <v>#N/A</v>
      </c>
      <c r="I432" s="65" t="e">
        <f>VLOOKUP(E432,DUKB!$A$6:$R$658,7,FALSE)</f>
        <v>#N/A</v>
      </c>
      <c r="J432" s="65" t="e">
        <f>VLOOKUP(E432,DUKB!$A$6:$R$658,8,FALSE)</f>
        <v>#N/A</v>
      </c>
      <c r="K432" s="65" t="e">
        <f>VLOOKUP(E432,DUKB!$A$6:$R$658,9,FALSE)</f>
        <v>#N/A</v>
      </c>
      <c r="L432" s="65" t="e">
        <f>VLOOKUP(E432,DUKB!$A$6:$R$658,10,FALSE)</f>
        <v>#N/A</v>
      </c>
      <c r="M432" s="65" t="e">
        <f>VLOOKUP(E432,DUKB!$A$6:$R$658,11,FALSE)</f>
        <v>#N/A</v>
      </c>
      <c r="N432" s="65" t="e">
        <f>VLOOKUP(E432,DUKB!$A$6:$R$658,12,FALSE)</f>
        <v>#N/A</v>
      </c>
      <c r="O432" s="85" t="e">
        <f>VLOOKUP(E432,DUKB!$A$6:$R$658,13,FALSE)</f>
        <v>#N/A</v>
      </c>
      <c r="P432" s="86" t="e">
        <f>VLOOKUP(E432,DUKB!$A$6:$R$658,14,FALSE)</f>
        <v>#N/A</v>
      </c>
      <c r="Q432" s="86" t="e">
        <f>VLOOKUP(E432,DUKB!$A$6:$R$658,15,FALSE)</f>
        <v>#N/A</v>
      </c>
      <c r="R432" s="86" t="e">
        <f>VLOOKUP(E432,DUKB!$A$6:$R$658,16,FALSE)</f>
        <v>#N/A</v>
      </c>
      <c r="S432" s="86" t="e">
        <f>VLOOKUP(E432,DUKB!$A$6:$R$658,17,FALSE)</f>
        <v>#N/A</v>
      </c>
      <c r="T432" s="86" t="e">
        <f>VLOOKUP(E432,DUKB!$A$6:$R$658,18,FALSE)</f>
        <v>#N/A</v>
      </c>
      <c r="U432" s="73" t="str">
        <f t="shared" si="97"/>
        <v/>
      </c>
      <c r="V432" s="69">
        <f t="shared" si="98"/>
        <v>0</v>
      </c>
      <c r="W432" s="138" t="e">
        <f>VLOOKUP(E432,DUKB!$A$6:$B$565,2,FALSE)</f>
        <v>#N/A</v>
      </c>
      <c r="X432" s="137" t="e">
        <f>VLOOKUP(E432,DUKB!$A$6:$T$560,19,FALSE)</f>
        <v>#N/A</v>
      </c>
      <c r="Y432" s="137"/>
      <c r="Z432" s="139">
        <f t="shared" si="101"/>
        <v>0</v>
      </c>
      <c r="AA432" s="139" t="e">
        <f t="shared" si="102"/>
        <v>#N/A</v>
      </c>
      <c r="AB432" s="139" t="e">
        <f t="shared" si="103"/>
        <v>#N/A</v>
      </c>
      <c r="AC432" s="140" t="e">
        <f t="shared" si="104"/>
        <v>#N/A</v>
      </c>
      <c r="AD432" s="140" t="e">
        <f t="shared" si="105"/>
        <v>#N/A</v>
      </c>
      <c r="AE432" s="140" t="e">
        <f t="shared" si="106"/>
        <v>#N/A</v>
      </c>
      <c r="AF432" s="141" t="e">
        <f t="shared" si="107"/>
        <v>#N/A</v>
      </c>
      <c r="AH432">
        <f t="shared" si="108"/>
        <v>0</v>
      </c>
      <c r="AI432">
        <f t="shared" si="109"/>
        <v>397</v>
      </c>
    </row>
    <row r="433" spans="1:35" ht="15.75" customHeight="1">
      <c r="A433" s="65" t="str">
        <f t="shared" si="96"/>
        <v/>
      </c>
      <c r="B433" s="65">
        <f t="shared" si="99"/>
        <v>398</v>
      </c>
      <c r="C433" s="68" t="str">
        <f t="shared" si="100"/>
        <v/>
      </c>
      <c r="D433" s="69"/>
      <c r="E433" s="82"/>
      <c r="F433" s="65" t="e">
        <f>VLOOKUP(E433,DUKB!$A$6:$R$658,3,FALSE)</f>
        <v>#N/A</v>
      </c>
      <c r="G433" s="65" t="e">
        <f>VLOOKUP(E433,DUKB!$A$6:$R$658,4,FALSE)</f>
        <v>#N/A</v>
      </c>
      <c r="H433" s="65" t="e">
        <f>VLOOKUP(E433,DUKB!$A$6:$R$658,6,FALSE)</f>
        <v>#N/A</v>
      </c>
      <c r="I433" s="65" t="e">
        <f>VLOOKUP(E433,DUKB!$A$6:$R$658,7,FALSE)</f>
        <v>#N/A</v>
      </c>
      <c r="J433" s="65" t="e">
        <f>VLOOKUP(E433,DUKB!$A$6:$R$658,8,FALSE)</f>
        <v>#N/A</v>
      </c>
      <c r="K433" s="65" t="e">
        <f>VLOOKUP(E433,DUKB!$A$6:$R$658,9,FALSE)</f>
        <v>#N/A</v>
      </c>
      <c r="L433" s="65" t="e">
        <f>VLOOKUP(E433,DUKB!$A$6:$R$658,10,FALSE)</f>
        <v>#N/A</v>
      </c>
      <c r="M433" s="65" t="e">
        <f>VLOOKUP(E433,DUKB!$A$6:$R$658,11,FALSE)</f>
        <v>#N/A</v>
      </c>
      <c r="N433" s="65" t="e">
        <f>VLOOKUP(E433,DUKB!$A$6:$R$658,12,FALSE)</f>
        <v>#N/A</v>
      </c>
      <c r="O433" s="85" t="e">
        <f>VLOOKUP(E433,DUKB!$A$6:$R$658,13,FALSE)</f>
        <v>#N/A</v>
      </c>
      <c r="P433" s="86" t="e">
        <f>VLOOKUP(E433,DUKB!$A$6:$R$658,14,FALSE)</f>
        <v>#N/A</v>
      </c>
      <c r="Q433" s="86" t="e">
        <f>VLOOKUP(E433,DUKB!$A$6:$R$658,15,FALSE)</f>
        <v>#N/A</v>
      </c>
      <c r="R433" s="86" t="e">
        <f>VLOOKUP(E433,DUKB!$A$6:$R$658,16,FALSE)</f>
        <v>#N/A</v>
      </c>
      <c r="S433" s="86" t="e">
        <f>VLOOKUP(E433,DUKB!$A$6:$R$658,17,FALSE)</f>
        <v>#N/A</v>
      </c>
      <c r="T433" s="86" t="e">
        <f>VLOOKUP(E433,DUKB!$A$6:$R$658,18,FALSE)</f>
        <v>#N/A</v>
      </c>
      <c r="U433" s="73" t="str">
        <f t="shared" si="97"/>
        <v/>
      </c>
      <c r="V433" s="69">
        <f t="shared" si="98"/>
        <v>0</v>
      </c>
      <c r="W433" s="138" t="e">
        <f>VLOOKUP(E433,DUKB!$A$6:$B$565,2,FALSE)</f>
        <v>#N/A</v>
      </c>
      <c r="X433" s="137" t="e">
        <f>VLOOKUP(E433,DUKB!$A$6:$T$560,19,FALSE)</f>
        <v>#N/A</v>
      </c>
      <c r="Y433" s="137"/>
      <c r="Z433" s="139">
        <f t="shared" si="101"/>
        <v>0</v>
      </c>
      <c r="AA433" s="139" t="e">
        <f t="shared" si="102"/>
        <v>#N/A</v>
      </c>
      <c r="AB433" s="139" t="e">
        <f t="shared" si="103"/>
        <v>#N/A</v>
      </c>
      <c r="AC433" s="140" t="e">
        <f t="shared" si="104"/>
        <v>#N/A</v>
      </c>
      <c r="AD433" s="140" t="e">
        <f t="shared" si="105"/>
        <v>#N/A</v>
      </c>
      <c r="AE433" s="140" t="e">
        <f t="shared" si="106"/>
        <v>#N/A</v>
      </c>
      <c r="AF433" s="141" t="e">
        <f t="shared" si="107"/>
        <v>#N/A</v>
      </c>
      <c r="AH433">
        <f t="shared" si="108"/>
        <v>0</v>
      </c>
      <c r="AI433">
        <f t="shared" si="109"/>
        <v>398</v>
      </c>
    </row>
    <row r="434" spans="1:35" ht="15.75" customHeight="1">
      <c r="A434" s="65" t="str">
        <f t="shared" si="96"/>
        <v/>
      </c>
      <c r="B434" s="65">
        <f t="shared" si="99"/>
        <v>399</v>
      </c>
      <c r="C434" s="68" t="str">
        <f t="shared" si="100"/>
        <v/>
      </c>
      <c r="D434" s="69"/>
      <c r="E434" s="82"/>
      <c r="F434" s="65" t="e">
        <f>VLOOKUP(E434,DUKB!$A$6:$R$658,3,FALSE)</f>
        <v>#N/A</v>
      </c>
      <c r="G434" s="65" t="e">
        <f>VLOOKUP(E434,DUKB!$A$6:$R$658,4,FALSE)</f>
        <v>#N/A</v>
      </c>
      <c r="H434" s="65" t="e">
        <f>VLOOKUP(E434,DUKB!$A$6:$R$658,6,FALSE)</f>
        <v>#N/A</v>
      </c>
      <c r="I434" s="65" t="e">
        <f>VLOOKUP(E434,DUKB!$A$6:$R$658,7,FALSE)</f>
        <v>#N/A</v>
      </c>
      <c r="J434" s="65" t="e">
        <f>VLOOKUP(E434,DUKB!$A$6:$R$658,8,FALSE)</f>
        <v>#N/A</v>
      </c>
      <c r="K434" s="65" t="e">
        <f>VLOOKUP(E434,DUKB!$A$6:$R$658,9,FALSE)</f>
        <v>#N/A</v>
      </c>
      <c r="L434" s="65" t="e">
        <f>VLOOKUP(E434,DUKB!$A$6:$R$658,10,FALSE)</f>
        <v>#N/A</v>
      </c>
      <c r="M434" s="65" t="e">
        <f>VLOOKUP(E434,DUKB!$A$6:$R$658,11,FALSE)</f>
        <v>#N/A</v>
      </c>
      <c r="N434" s="65" t="e">
        <f>VLOOKUP(E434,DUKB!$A$6:$R$658,12,FALSE)</f>
        <v>#N/A</v>
      </c>
      <c r="O434" s="85" t="e">
        <f>VLOOKUP(E434,DUKB!$A$6:$R$658,13,FALSE)</f>
        <v>#N/A</v>
      </c>
      <c r="P434" s="86" t="e">
        <f>VLOOKUP(E434,DUKB!$A$6:$R$658,14,FALSE)</f>
        <v>#N/A</v>
      </c>
      <c r="Q434" s="86" t="e">
        <f>VLOOKUP(E434,DUKB!$A$6:$R$658,15,FALSE)</f>
        <v>#N/A</v>
      </c>
      <c r="R434" s="86" t="e">
        <f>VLOOKUP(E434,DUKB!$A$6:$R$658,16,FALSE)</f>
        <v>#N/A</v>
      </c>
      <c r="S434" s="86" t="e">
        <f>VLOOKUP(E434,DUKB!$A$6:$R$658,17,FALSE)</f>
        <v>#N/A</v>
      </c>
      <c r="T434" s="86" t="e">
        <f>VLOOKUP(E434,DUKB!$A$6:$R$658,18,FALSE)</f>
        <v>#N/A</v>
      </c>
      <c r="U434" s="73" t="str">
        <f t="shared" si="97"/>
        <v/>
      </c>
      <c r="V434" s="69">
        <f t="shared" si="98"/>
        <v>0</v>
      </c>
      <c r="W434" s="138" t="e">
        <f>VLOOKUP(E434,DUKB!$A$6:$B$565,2,FALSE)</f>
        <v>#N/A</v>
      </c>
      <c r="X434" s="137" t="e">
        <f>VLOOKUP(E434,DUKB!$A$6:$T$560,19,FALSE)</f>
        <v>#N/A</v>
      </c>
      <c r="Y434" s="137"/>
      <c r="Z434" s="139">
        <f t="shared" si="101"/>
        <v>0</v>
      </c>
      <c r="AA434" s="139" t="e">
        <f t="shared" si="102"/>
        <v>#N/A</v>
      </c>
      <c r="AB434" s="139" t="e">
        <f t="shared" si="103"/>
        <v>#N/A</v>
      </c>
      <c r="AC434" s="140" t="e">
        <f t="shared" si="104"/>
        <v>#N/A</v>
      </c>
      <c r="AD434" s="140" t="e">
        <f t="shared" si="105"/>
        <v>#N/A</v>
      </c>
      <c r="AE434" s="140" t="e">
        <f t="shared" si="106"/>
        <v>#N/A</v>
      </c>
      <c r="AF434" s="141" t="e">
        <f t="shared" si="107"/>
        <v>#N/A</v>
      </c>
      <c r="AH434">
        <f t="shared" si="108"/>
        <v>0</v>
      </c>
      <c r="AI434">
        <f t="shared" si="109"/>
        <v>399</v>
      </c>
    </row>
    <row r="435" spans="1:35" ht="15.75" customHeight="1">
      <c r="A435" s="65" t="str">
        <f t="shared" si="96"/>
        <v/>
      </c>
      <c r="B435" s="65">
        <f t="shared" si="99"/>
        <v>400</v>
      </c>
      <c r="C435" s="68" t="str">
        <f t="shared" si="100"/>
        <v/>
      </c>
      <c r="D435" s="69"/>
      <c r="E435" s="82"/>
      <c r="F435" s="65" t="e">
        <f>VLOOKUP(E435,DUKB!$A$6:$R$658,3,FALSE)</f>
        <v>#N/A</v>
      </c>
      <c r="G435" s="65" t="e">
        <f>VLOOKUP(E435,DUKB!$A$6:$R$658,4,FALSE)</f>
        <v>#N/A</v>
      </c>
      <c r="H435" s="65" t="e">
        <f>VLOOKUP(E435,DUKB!$A$6:$R$658,6,FALSE)</f>
        <v>#N/A</v>
      </c>
      <c r="I435" s="65" t="e">
        <f>VLOOKUP(E435,DUKB!$A$6:$R$658,7,FALSE)</f>
        <v>#N/A</v>
      </c>
      <c r="J435" s="65" t="e">
        <f>VLOOKUP(E435,DUKB!$A$6:$R$658,8,FALSE)</f>
        <v>#N/A</v>
      </c>
      <c r="K435" s="65" t="e">
        <f>VLOOKUP(E435,DUKB!$A$6:$R$658,9,FALSE)</f>
        <v>#N/A</v>
      </c>
      <c r="L435" s="65" t="e">
        <f>VLOOKUP(E435,DUKB!$A$6:$R$658,10,FALSE)</f>
        <v>#N/A</v>
      </c>
      <c r="M435" s="65" t="e">
        <f>VLOOKUP(E435,DUKB!$A$6:$R$658,11,FALSE)</f>
        <v>#N/A</v>
      </c>
      <c r="N435" s="65" t="e">
        <f>VLOOKUP(E435,DUKB!$A$6:$R$658,12,FALSE)</f>
        <v>#N/A</v>
      </c>
      <c r="O435" s="85" t="e">
        <f>VLOOKUP(E435,DUKB!$A$6:$R$658,13,FALSE)</f>
        <v>#N/A</v>
      </c>
      <c r="P435" s="86" t="e">
        <f>VLOOKUP(E435,DUKB!$A$6:$R$658,14,FALSE)</f>
        <v>#N/A</v>
      </c>
      <c r="Q435" s="86" t="e">
        <f>VLOOKUP(E435,DUKB!$A$6:$R$658,15,FALSE)</f>
        <v>#N/A</v>
      </c>
      <c r="R435" s="86" t="e">
        <f>VLOOKUP(E435,DUKB!$A$6:$R$658,16,FALSE)</f>
        <v>#N/A</v>
      </c>
      <c r="S435" s="86" t="e">
        <f>VLOOKUP(E435,DUKB!$A$6:$R$658,17,FALSE)</f>
        <v>#N/A</v>
      </c>
      <c r="T435" s="86" t="e">
        <f>VLOOKUP(E435,DUKB!$A$6:$R$658,18,FALSE)</f>
        <v>#N/A</v>
      </c>
      <c r="U435" s="73" t="str">
        <f t="shared" si="97"/>
        <v/>
      </c>
      <c r="V435" s="69">
        <f t="shared" si="98"/>
        <v>0</v>
      </c>
      <c r="W435" s="138" t="e">
        <f>VLOOKUP(E435,DUKB!$A$6:$B$565,2,FALSE)</f>
        <v>#N/A</v>
      </c>
      <c r="X435" s="137" t="e">
        <f>VLOOKUP(E435,DUKB!$A$6:$T$560,19,FALSE)</f>
        <v>#N/A</v>
      </c>
      <c r="Y435" s="137"/>
      <c r="Z435" s="139">
        <f t="shared" si="101"/>
        <v>0</v>
      </c>
      <c r="AA435" s="139" t="e">
        <f t="shared" si="102"/>
        <v>#N/A</v>
      </c>
      <c r="AB435" s="139" t="e">
        <f t="shared" si="103"/>
        <v>#N/A</v>
      </c>
      <c r="AC435" s="140" t="e">
        <f t="shared" si="104"/>
        <v>#N/A</v>
      </c>
      <c r="AD435" s="140" t="e">
        <f t="shared" si="105"/>
        <v>#N/A</v>
      </c>
      <c r="AE435" s="140" t="e">
        <f t="shared" si="106"/>
        <v>#N/A</v>
      </c>
      <c r="AF435" s="141" t="e">
        <f t="shared" si="107"/>
        <v>#N/A</v>
      </c>
      <c r="AH435">
        <f t="shared" si="108"/>
        <v>0</v>
      </c>
      <c r="AI435">
        <f t="shared" si="109"/>
        <v>400</v>
      </c>
    </row>
    <row r="436" spans="1:35" ht="15.75" customHeight="1">
      <c r="A436" s="65" t="str">
        <f t="shared" si="96"/>
        <v/>
      </c>
      <c r="B436" s="65">
        <f t="shared" si="99"/>
        <v>401</v>
      </c>
      <c r="C436" s="68" t="str">
        <f t="shared" si="100"/>
        <v/>
      </c>
      <c r="D436" s="69"/>
      <c r="E436" s="82"/>
      <c r="F436" s="65" t="e">
        <f>VLOOKUP(E436,DUKB!$A$6:$R$658,3,FALSE)</f>
        <v>#N/A</v>
      </c>
      <c r="G436" s="65" t="e">
        <f>VLOOKUP(E436,DUKB!$A$6:$R$658,4,FALSE)</f>
        <v>#N/A</v>
      </c>
      <c r="H436" s="65" t="e">
        <f>VLOOKUP(E436,DUKB!$A$6:$R$658,6,FALSE)</f>
        <v>#N/A</v>
      </c>
      <c r="I436" s="65" t="e">
        <f>VLOOKUP(E436,DUKB!$A$6:$R$658,7,FALSE)</f>
        <v>#N/A</v>
      </c>
      <c r="J436" s="65" t="e">
        <f>VLOOKUP(E436,DUKB!$A$6:$R$658,8,FALSE)</f>
        <v>#N/A</v>
      </c>
      <c r="K436" s="65" t="e">
        <f>VLOOKUP(E436,DUKB!$A$6:$R$658,9,FALSE)</f>
        <v>#N/A</v>
      </c>
      <c r="L436" s="65" t="e">
        <f>VLOOKUP(E436,DUKB!$A$6:$R$658,10,FALSE)</f>
        <v>#N/A</v>
      </c>
      <c r="M436" s="65" t="e">
        <f>VLOOKUP(E436,DUKB!$A$6:$R$658,11,FALSE)</f>
        <v>#N/A</v>
      </c>
      <c r="N436" s="65" t="e">
        <f>VLOOKUP(E436,DUKB!$A$6:$R$658,12,FALSE)</f>
        <v>#N/A</v>
      </c>
      <c r="O436" s="85" t="e">
        <f>VLOOKUP(E436,DUKB!$A$6:$R$658,13,FALSE)</f>
        <v>#N/A</v>
      </c>
      <c r="P436" s="86" t="e">
        <f>VLOOKUP(E436,DUKB!$A$6:$R$658,14,FALSE)</f>
        <v>#N/A</v>
      </c>
      <c r="Q436" s="86" t="e">
        <f>VLOOKUP(E436,DUKB!$A$6:$R$658,15,FALSE)</f>
        <v>#N/A</v>
      </c>
      <c r="R436" s="86" t="e">
        <f>VLOOKUP(E436,DUKB!$A$6:$R$658,16,FALSE)</f>
        <v>#N/A</v>
      </c>
      <c r="S436" s="86" t="e">
        <f>VLOOKUP(E436,DUKB!$A$6:$R$658,17,FALSE)</f>
        <v>#N/A</v>
      </c>
      <c r="T436" s="86" t="e">
        <f>VLOOKUP(E436,DUKB!$A$6:$R$658,18,FALSE)</f>
        <v>#N/A</v>
      </c>
      <c r="U436" s="73" t="str">
        <f t="shared" si="97"/>
        <v/>
      </c>
      <c r="V436" s="69">
        <f t="shared" si="98"/>
        <v>0</v>
      </c>
      <c r="W436" s="138" t="e">
        <f>VLOOKUP(E436,DUKB!$A$6:$B$565,2,FALSE)</f>
        <v>#N/A</v>
      </c>
      <c r="X436" s="137" t="e">
        <f>VLOOKUP(E436,DUKB!$A$6:$T$560,19,FALSE)</f>
        <v>#N/A</v>
      </c>
      <c r="Y436" s="137"/>
      <c r="Z436" s="139">
        <f t="shared" si="101"/>
        <v>0</v>
      </c>
      <c r="AA436" s="139" t="e">
        <f t="shared" si="102"/>
        <v>#N/A</v>
      </c>
      <c r="AB436" s="139" t="e">
        <f t="shared" si="103"/>
        <v>#N/A</v>
      </c>
      <c r="AC436" s="140" t="e">
        <f t="shared" si="104"/>
        <v>#N/A</v>
      </c>
      <c r="AD436" s="140" t="e">
        <f t="shared" si="105"/>
        <v>#N/A</v>
      </c>
      <c r="AE436" s="140" t="e">
        <f t="shared" si="106"/>
        <v>#N/A</v>
      </c>
      <c r="AF436" s="141" t="e">
        <f t="shared" si="107"/>
        <v>#N/A</v>
      </c>
      <c r="AH436">
        <f t="shared" si="108"/>
        <v>0</v>
      </c>
      <c r="AI436">
        <f t="shared" si="109"/>
        <v>401</v>
      </c>
    </row>
    <row r="437" spans="1:35" ht="15.75" customHeight="1">
      <c r="A437" s="65" t="str">
        <f t="shared" si="96"/>
        <v/>
      </c>
      <c r="B437" s="65">
        <f t="shared" si="99"/>
        <v>402</v>
      </c>
      <c r="C437" s="68" t="str">
        <f t="shared" si="100"/>
        <v/>
      </c>
      <c r="D437" s="69"/>
      <c r="E437" s="82"/>
      <c r="F437" s="65" t="e">
        <f>VLOOKUP(E437,DUKB!$A$6:$R$658,3,FALSE)</f>
        <v>#N/A</v>
      </c>
      <c r="G437" s="65" t="e">
        <f>VLOOKUP(E437,DUKB!$A$6:$R$658,4,FALSE)</f>
        <v>#N/A</v>
      </c>
      <c r="H437" s="65" t="e">
        <f>VLOOKUP(E437,DUKB!$A$6:$R$658,6,FALSE)</f>
        <v>#N/A</v>
      </c>
      <c r="I437" s="65" t="e">
        <f>VLOOKUP(E437,DUKB!$A$6:$R$658,7,FALSE)</f>
        <v>#N/A</v>
      </c>
      <c r="J437" s="65" t="e">
        <f>VLOOKUP(E437,DUKB!$A$6:$R$658,8,FALSE)</f>
        <v>#N/A</v>
      </c>
      <c r="K437" s="65" t="e">
        <f>VLOOKUP(E437,DUKB!$A$6:$R$658,9,FALSE)</f>
        <v>#N/A</v>
      </c>
      <c r="L437" s="65" t="e">
        <f>VLOOKUP(E437,DUKB!$A$6:$R$658,10,FALSE)</f>
        <v>#N/A</v>
      </c>
      <c r="M437" s="65" t="e">
        <f>VLOOKUP(E437,DUKB!$A$6:$R$658,11,FALSE)</f>
        <v>#N/A</v>
      </c>
      <c r="N437" s="65" t="e">
        <f>VLOOKUP(E437,DUKB!$A$6:$R$658,12,FALSE)</f>
        <v>#N/A</v>
      </c>
      <c r="O437" s="85" t="e">
        <f>VLOOKUP(E437,DUKB!$A$6:$R$658,13,FALSE)</f>
        <v>#N/A</v>
      </c>
      <c r="P437" s="86" t="e">
        <f>VLOOKUP(E437,DUKB!$A$6:$R$658,14,FALSE)</f>
        <v>#N/A</v>
      </c>
      <c r="Q437" s="86" t="e">
        <f>VLOOKUP(E437,DUKB!$A$6:$R$658,15,FALSE)</f>
        <v>#N/A</v>
      </c>
      <c r="R437" s="86" t="e">
        <f>VLOOKUP(E437,DUKB!$A$6:$R$658,16,FALSE)</f>
        <v>#N/A</v>
      </c>
      <c r="S437" s="86" t="e">
        <f>VLOOKUP(E437,DUKB!$A$6:$R$658,17,FALSE)</f>
        <v>#N/A</v>
      </c>
      <c r="T437" s="86" t="e">
        <f>VLOOKUP(E437,DUKB!$A$6:$R$658,18,FALSE)</f>
        <v>#N/A</v>
      </c>
      <c r="U437" s="73" t="str">
        <f t="shared" si="97"/>
        <v/>
      </c>
      <c r="V437" s="69">
        <f t="shared" si="98"/>
        <v>0</v>
      </c>
      <c r="W437" s="138" t="e">
        <f>VLOOKUP(E437,DUKB!$A$6:$B$565,2,FALSE)</f>
        <v>#N/A</v>
      </c>
      <c r="X437" s="137" t="e">
        <f>VLOOKUP(E437,DUKB!$A$6:$T$560,19,FALSE)</f>
        <v>#N/A</v>
      </c>
      <c r="Y437" s="137"/>
      <c r="Z437" s="139">
        <f t="shared" si="101"/>
        <v>0</v>
      </c>
      <c r="AA437" s="139" t="e">
        <f t="shared" si="102"/>
        <v>#N/A</v>
      </c>
      <c r="AB437" s="139" t="e">
        <f t="shared" si="103"/>
        <v>#N/A</v>
      </c>
      <c r="AC437" s="140" t="e">
        <f t="shared" si="104"/>
        <v>#N/A</v>
      </c>
      <c r="AD437" s="140" t="e">
        <f t="shared" si="105"/>
        <v>#N/A</v>
      </c>
      <c r="AE437" s="140" t="e">
        <f t="shared" si="106"/>
        <v>#N/A</v>
      </c>
      <c r="AF437" s="141" t="e">
        <f t="shared" si="107"/>
        <v>#N/A</v>
      </c>
      <c r="AH437">
        <f t="shared" si="108"/>
        <v>0</v>
      </c>
      <c r="AI437">
        <f t="shared" si="109"/>
        <v>402</v>
      </c>
    </row>
    <row r="438" spans="1:35" ht="15.75" customHeight="1">
      <c r="A438" s="65" t="str">
        <f t="shared" si="96"/>
        <v/>
      </c>
      <c r="B438" s="65">
        <f t="shared" si="99"/>
        <v>403</v>
      </c>
      <c r="C438" s="68" t="str">
        <f t="shared" si="100"/>
        <v/>
      </c>
      <c r="D438" s="69"/>
      <c r="E438" s="82"/>
      <c r="F438" s="65" t="e">
        <f>VLOOKUP(E438,DUKB!$A$6:$R$658,3,FALSE)</f>
        <v>#N/A</v>
      </c>
      <c r="G438" s="65" t="e">
        <f>VLOOKUP(E438,DUKB!$A$6:$R$658,4,FALSE)</f>
        <v>#N/A</v>
      </c>
      <c r="H438" s="65" t="e">
        <f>VLOOKUP(E438,DUKB!$A$6:$R$658,6,FALSE)</f>
        <v>#N/A</v>
      </c>
      <c r="I438" s="65" t="e">
        <f>VLOOKUP(E438,DUKB!$A$6:$R$658,7,FALSE)</f>
        <v>#N/A</v>
      </c>
      <c r="J438" s="65" t="e">
        <f>VLOOKUP(E438,DUKB!$A$6:$R$658,8,FALSE)</f>
        <v>#N/A</v>
      </c>
      <c r="K438" s="65" t="e">
        <f>VLOOKUP(E438,DUKB!$A$6:$R$658,9,FALSE)</f>
        <v>#N/A</v>
      </c>
      <c r="L438" s="65" t="e">
        <f>VLOOKUP(E438,DUKB!$A$6:$R$658,10,FALSE)</f>
        <v>#N/A</v>
      </c>
      <c r="M438" s="65" t="e">
        <f>VLOOKUP(E438,DUKB!$A$6:$R$658,11,FALSE)</f>
        <v>#N/A</v>
      </c>
      <c r="N438" s="65" t="e">
        <f>VLOOKUP(E438,DUKB!$A$6:$R$658,12,FALSE)</f>
        <v>#N/A</v>
      </c>
      <c r="O438" s="85" t="e">
        <f>VLOOKUP(E438,DUKB!$A$6:$R$658,13,FALSE)</f>
        <v>#N/A</v>
      </c>
      <c r="P438" s="86" t="e">
        <f>VLOOKUP(E438,DUKB!$A$6:$R$658,14,FALSE)</f>
        <v>#N/A</v>
      </c>
      <c r="Q438" s="86" t="e">
        <f>VLOOKUP(E438,DUKB!$A$6:$R$658,15,FALSE)</f>
        <v>#N/A</v>
      </c>
      <c r="R438" s="86" t="e">
        <f>VLOOKUP(E438,DUKB!$A$6:$R$658,16,FALSE)</f>
        <v>#N/A</v>
      </c>
      <c r="S438" s="86" t="e">
        <f>VLOOKUP(E438,DUKB!$A$6:$R$658,17,FALSE)</f>
        <v>#N/A</v>
      </c>
      <c r="T438" s="86" t="e">
        <f>VLOOKUP(E438,DUKB!$A$6:$R$658,18,FALSE)</f>
        <v>#N/A</v>
      </c>
      <c r="U438" s="73" t="str">
        <f t="shared" si="97"/>
        <v/>
      </c>
      <c r="V438" s="69">
        <f t="shared" si="98"/>
        <v>0</v>
      </c>
      <c r="W438" s="138" t="e">
        <f>VLOOKUP(E438,DUKB!$A$6:$B$565,2,FALSE)</f>
        <v>#N/A</v>
      </c>
      <c r="X438" s="137" t="e">
        <f>VLOOKUP(E438,DUKB!$A$6:$T$560,19,FALSE)</f>
        <v>#N/A</v>
      </c>
      <c r="Y438" s="137"/>
      <c r="Z438" s="139">
        <f t="shared" si="101"/>
        <v>0</v>
      </c>
      <c r="AA438" s="139" t="e">
        <f t="shared" si="102"/>
        <v>#N/A</v>
      </c>
      <c r="AB438" s="139" t="e">
        <f t="shared" si="103"/>
        <v>#N/A</v>
      </c>
      <c r="AC438" s="140" t="e">
        <f t="shared" si="104"/>
        <v>#N/A</v>
      </c>
      <c r="AD438" s="140" t="e">
        <f t="shared" si="105"/>
        <v>#N/A</v>
      </c>
      <c r="AE438" s="140" t="e">
        <f t="shared" si="106"/>
        <v>#N/A</v>
      </c>
      <c r="AF438" s="141" t="e">
        <f t="shared" si="107"/>
        <v>#N/A</v>
      </c>
      <c r="AH438">
        <f t="shared" si="108"/>
        <v>0</v>
      </c>
      <c r="AI438">
        <f t="shared" si="109"/>
        <v>403</v>
      </c>
    </row>
    <row r="439" spans="1:35" ht="15.75" customHeight="1">
      <c r="A439" s="65" t="str">
        <f t="shared" si="96"/>
        <v/>
      </c>
      <c r="B439" s="65">
        <f t="shared" si="99"/>
        <v>404</v>
      </c>
      <c r="C439" s="68" t="str">
        <f t="shared" si="100"/>
        <v/>
      </c>
      <c r="D439" s="69"/>
      <c r="E439" s="82"/>
      <c r="F439" s="65" t="e">
        <f>VLOOKUP(E439,DUKB!$A$6:$R$658,3,FALSE)</f>
        <v>#N/A</v>
      </c>
      <c r="G439" s="65" t="e">
        <f>VLOOKUP(E439,DUKB!$A$6:$R$658,4,FALSE)</f>
        <v>#N/A</v>
      </c>
      <c r="H439" s="65" t="e">
        <f>VLOOKUP(E439,DUKB!$A$6:$R$658,6,FALSE)</f>
        <v>#N/A</v>
      </c>
      <c r="I439" s="65" t="e">
        <f>VLOOKUP(E439,DUKB!$A$6:$R$658,7,FALSE)</f>
        <v>#N/A</v>
      </c>
      <c r="J439" s="65" t="e">
        <f>VLOOKUP(E439,DUKB!$A$6:$R$658,8,FALSE)</f>
        <v>#N/A</v>
      </c>
      <c r="K439" s="65" t="e">
        <f>VLOOKUP(E439,DUKB!$A$6:$R$658,9,FALSE)</f>
        <v>#N/A</v>
      </c>
      <c r="L439" s="65" t="e">
        <f>VLOOKUP(E439,DUKB!$A$6:$R$658,10,FALSE)</f>
        <v>#N/A</v>
      </c>
      <c r="M439" s="65" t="e">
        <f>VLOOKUP(E439,DUKB!$A$6:$R$658,11,FALSE)</f>
        <v>#N/A</v>
      </c>
      <c r="N439" s="65" t="e">
        <f>VLOOKUP(E439,DUKB!$A$6:$R$658,12,FALSE)</f>
        <v>#N/A</v>
      </c>
      <c r="O439" s="85" t="e">
        <f>VLOOKUP(E439,DUKB!$A$6:$R$658,13,FALSE)</f>
        <v>#N/A</v>
      </c>
      <c r="P439" s="86" t="e">
        <f>VLOOKUP(E439,DUKB!$A$6:$R$658,14,FALSE)</f>
        <v>#N/A</v>
      </c>
      <c r="Q439" s="86" t="e">
        <f>VLOOKUP(E439,DUKB!$A$6:$R$658,15,FALSE)</f>
        <v>#N/A</v>
      </c>
      <c r="R439" s="86" t="e">
        <f>VLOOKUP(E439,DUKB!$A$6:$R$658,16,FALSE)</f>
        <v>#N/A</v>
      </c>
      <c r="S439" s="86" t="e">
        <f>VLOOKUP(E439,DUKB!$A$6:$R$658,17,FALSE)</f>
        <v>#N/A</v>
      </c>
      <c r="T439" s="86" t="e">
        <f>VLOOKUP(E439,DUKB!$A$6:$R$658,18,FALSE)</f>
        <v>#N/A</v>
      </c>
      <c r="U439" s="73" t="str">
        <f t="shared" si="97"/>
        <v/>
      </c>
      <c r="V439" s="69">
        <f t="shared" si="98"/>
        <v>0</v>
      </c>
      <c r="W439" s="138" t="e">
        <f>VLOOKUP(E439,DUKB!$A$6:$B$565,2,FALSE)</f>
        <v>#N/A</v>
      </c>
      <c r="X439" s="137" t="e">
        <f>VLOOKUP(E439,DUKB!$A$6:$T$560,19,FALSE)</f>
        <v>#N/A</v>
      </c>
      <c r="Y439" s="137"/>
      <c r="Z439" s="139">
        <f t="shared" si="101"/>
        <v>0</v>
      </c>
      <c r="AA439" s="139" t="e">
        <f t="shared" si="102"/>
        <v>#N/A</v>
      </c>
      <c r="AB439" s="139" t="e">
        <f t="shared" si="103"/>
        <v>#N/A</v>
      </c>
      <c r="AC439" s="140" t="e">
        <f t="shared" si="104"/>
        <v>#N/A</v>
      </c>
      <c r="AD439" s="140" t="e">
        <f t="shared" si="105"/>
        <v>#N/A</v>
      </c>
      <c r="AE439" s="140" t="e">
        <f t="shared" si="106"/>
        <v>#N/A</v>
      </c>
      <c r="AF439" s="141" t="e">
        <f t="shared" si="107"/>
        <v>#N/A</v>
      </c>
      <c r="AH439">
        <f t="shared" si="108"/>
        <v>0</v>
      </c>
      <c r="AI439">
        <f t="shared" si="109"/>
        <v>404</v>
      </c>
    </row>
    <row r="440" spans="1:35" ht="15.75" customHeight="1">
      <c r="A440" s="65" t="str">
        <f t="shared" si="96"/>
        <v/>
      </c>
      <c r="B440" s="65">
        <f t="shared" si="99"/>
        <v>405</v>
      </c>
      <c r="C440" s="68" t="str">
        <f t="shared" si="100"/>
        <v/>
      </c>
      <c r="D440" s="69"/>
      <c r="E440" s="82"/>
      <c r="F440" s="65" t="e">
        <f>VLOOKUP(E440,DUKB!$A$6:$R$658,3,FALSE)</f>
        <v>#N/A</v>
      </c>
      <c r="G440" s="65" t="e">
        <f>VLOOKUP(E440,DUKB!$A$6:$R$658,4,FALSE)</f>
        <v>#N/A</v>
      </c>
      <c r="H440" s="65" t="e">
        <f>VLOOKUP(E440,DUKB!$A$6:$R$658,6,FALSE)</f>
        <v>#N/A</v>
      </c>
      <c r="I440" s="65" t="e">
        <f>VLOOKUP(E440,DUKB!$A$6:$R$658,7,FALSE)</f>
        <v>#N/A</v>
      </c>
      <c r="J440" s="65" t="e">
        <f>VLOOKUP(E440,DUKB!$A$6:$R$658,8,FALSE)</f>
        <v>#N/A</v>
      </c>
      <c r="K440" s="65" t="e">
        <f>VLOOKUP(E440,DUKB!$A$6:$R$658,9,FALSE)</f>
        <v>#N/A</v>
      </c>
      <c r="L440" s="65" t="e">
        <f>VLOOKUP(E440,DUKB!$A$6:$R$658,10,FALSE)</f>
        <v>#N/A</v>
      </c>
      <c r="M440" s="65" t="e">
        <f>VLOOKUP(E440,DUKB!$A$6:$R$658,11,FALSE)</f>
        <v>#N/A</v>
      </c>
      <c r="N440" s="65" t="e">
        <f>VLOOKUP(E440,DUKB!$A$6:$R$658,12,FALSE)</f>
        <v>#N/A</v>
      </c>
      <c r="O440" s="85" t="e">
        <f>VLOOKUP(E440,DUKB!$A$6:$R$658,13,FALSE)</f>
        <v>#N/A</v>
      </c>
      <c r="P440" s="86" t="e">
        <f>VLOOKUP(E440,DUKB!$A$6:$R$658,14,FALSE)</f>
        <v>#N/A</v>
      </c>
      <c r="Q440" s="86" t="e">
        <f>VLOOKUP(E440,DUKB!$A$6:$R$658,15,FALSE)</f>
        <v>#N/A</v>
      </c>
      <c r="R440" s="86" t="e">
        <f>VLOOKUP(E440,DUKB!$A$6:$R$658,16,FALSE)</f>
        <v>#N/A</v>
      </c>
      <c r="S440" s="86" t="e">
        <f>VLOOKUP(E440,DUKB!$A$6:$R$658,17,FALSE)</f>
        <v>#N/A</v>
      </c>
      <c r="T440" s="86" t="e">
        <f>VLOOKUP(E440,DUKB!$A$6:$R$658,18,FALSE)</f>
        <v>#N/A</v>
      </c>
      <c r="U440" s="73" t="str">
        <f t="shared" si="97"/>
        <v/>
      </c>
      <c r="V440" s="69">
        <f t="shared" si="98"/>
        <v>0</v>
      </c>
      <c r="W440" s="138" t="e">
        <f>VLOOKUP(E440,DUKB!$A$6:$B$565,2,FALSE)</f>
        <v>#N/A</v>
      </c>
      <c r="X440" s="137" t="e">
        <f>VLOOKUP(E440,DUKB!$A$6:$T$560,19,FALSE)</f>
        <v>#N/A</v>
      </c>
      <c r="Y440" s="137"/>
      <c r="Z440" s="139">
        <f t="shared" si="101"/>
        <v>0</v>
      </c>
      <c r="AA440" s="139" t="e">
        <f t="shared" si="102"/>
        <v>#N/A</v>
      </c>
      <c r="AB440" s="139" t="e">
        <f t="shared" si="103"/>
        <v>#N/A</v>
      </c>
      <c r="AC440" s="140" t="e">
        <f t="shared" si="104"/>
        <v>#N/A</v>
      </c>
      <c r="AD440" s="140" t="e">
        <f t="shared" si="105"/>
        <v>#N/A</v>
      </c>
      <c r="AE440" s="140" t="e">
        <f t="shared" si="106"/>
        <v>#N/A</v>
      </c>
      <c r="AF440" s="141" t="e">
        <f t="shared" si="107"/>
        <v>#N/A</v>
      </c>
      <c r="AH440">
        <f t="shared" si="108"/>
        <v>0</v>
      </c>
      <c r="AI440">
        <f t="shared" si="109"/>
        <v>405</v>
      </c>
    </row>
    <row r="441" spans="1:35" ht="15.75" customHeight="1">
      <c r="A441" s="65" t="str">
        <f t="shared" si="96"/>
        <v/>
      </c>
      <c r="B441" s="65">
        <f t="shared" si="99"/>
        <v>406</v>
      </c>
      <c r="C441" s="68" t="str">
        <f t="shared" si="100"/>
        <v/>
      </c>
      <c r="D441" s="69"/>
      <c r="E441" s="82"/>
      <c r="F441" s="65" t="e">
        <f>VLOOKUP(E441,DUKB!$A$6:$R$658,3,FALSE)</f>
        <v>#N/A</v>
      </c>
      <c r="G441" s="65" t="e">
        <f>VLOOKUP(E441,DUKB!$A$6:$R$658,4,FALSE)</f>
        <v>#N/A</v>
      </c>
      <c r="H441" s="65" t="e">
        <f>VLOOKUP(E441,DUKB!$A$6:$R$658,6,FALSE)</f>
        <v>#N/A</v>
      </c>
      <c r="I441" s="65" t="e">
        <f>VLOOKUP(E441,DUKB!$A$6:$R$658,7,FALSE)</f>
        <v>#N/A</v>
      </c>
      <c r="J441" s="65" t="e">
        <f>VLOOKUP(E441,DUKB!$A$6:$R$658,8,FALSE)</f>
        <v>#N/A</v>
      </c>
      <c r="K441" s="65" t="e">
        <f>VLOOKUP(E441,DUKB!$A$6:$R$658,9,FALSE)</f>
        <v>#N/A</v>
      </c>
      <c r="L441" s="65" t="e">
        <f>VLOOKUP(E441,DUKB!$A$6:$R$658,10,FALSE)</f>
        <v>#N/A</v>
      </c>
      <c r="M441" s="65" t="e">
        <f>VLOOKUP(E441,DUKB!$A$6:$R$658,11,FALSE)</f>
        <v>#N/A</v>
      </c>
      <c r="N441" s="65" t="e">
        <f>VLOOKUP(E441,DUKB!$A$6:$R$658,12,FALSE)</f>
        <v>#N/A</v>
      </c>
      <c r="O441" s="85" t="e">
        <f>VLOOKUP(E441,DUKB!$A$6:$R$658,13,FALSE)</f>
        <v>#N/A</v>
      </c>
      <c r="P441" s="86" t="e">
        <f>VLOOKUP(E441,DUKB!$A$6:$R$658,14,FALSE)</f>
        <v>#N/A</v>
      </c>
      <c r="Q441" s="86" t="e">
        <f>VLOOKUP(E441,DUKB!$A$6:$R$658,15,FALSE)</f>
        <v>#N/A</v>
      </c>
      <c r="R441" s="86" t="e">
        <f>VLOOKUP(E441,DUKB!$A$6:$R$658,16,FALSE)</f>
        <v>#N/A</v>
      </c>
      <c r="S441" s="86" t="e">
        <f>VLOOKUP(E441,DUKB!$A$6:$R$658,17,FALSE)</f>
        <v>#N/A</v>
      </c>
      <c r="T441" s="86" t="e">
        <f>VLOOKUP(E441,DUKB!$A$6:$R$658,18,FALSE)</f>
        <v>#N/A</v>
      </c>
      <c r="U441" s="73" t="str">
        <f t="shared" si="97"/>
        <v/>
      </c>
      <c r="V441" s="69">
        <f t="shared" si="98"/>
        <v>0</v>
      </c>
      <c r="W441" s="138" t="e">
        <f>VLOOKUP(E441,DUKB!$A$6:$B$565,2,FALSE)</f>
        <v>#N/A</v>
      </c>
      <c r="X441" s="137" t="e">
        <f>VLOOKUP(E441,DUKB!$A$6:$T$560,19,FALSE)</f>
        <v>#N/A</v>
      </c>
      <c r="Y441" s="137"/>
      <c r="Z441" s="139">
        <f t="shared" si="101"/>
        <v>0</v>
      </c>
      <c r="AA441" s="139" t="e">
        <f t="shared" si="102"/>
        <v>#N/A</v>
      </c>
      <c r="AB441" s="139" t="e">
        <f t="shared" si="103"/>
        <v>#N/A</v>
      </c>
      <c r="AC441" s="140" t="e">
        <f t="shared" si="104"/>
        <v>#N/A</v>
      </c>
      <c r="AD441" s="140" t="e">
        <f t="shared" si="105"/>
        <v>#N/A</v>
      </c>
      <c r="AE441" s="140" t="e">
        <f t="shared" si="106"/>
        <v>#N/A</v>
      </c>
      <c r="AF441" s="141" t="e">
        <f t="shared" si="107"/>
        <v>#N/A</v>
      </c>
      <c r="AH441">
        <f t="shared" si="108"/>
        <v>0</v>
      </c>
      <c r="AI441">
        <f t="shared" si="109"/>
        <v>406</v>
      </c>
    </row>
    <row r="442" spans="1:35" ht="15.75" customHeight="1">
      <c r="A442" s="65" t="str">
        <f t="shared" si="96"/>
        <v/>
      </c>
      <c r="B442" s="65">
        <f t="shared" si="99"/>
        <v>407</v>
      </c>
      <c r="C442" s="68" t="str">
        <f t="shared" si="100"/>
        <v/>
      </c>
      <c r="D442" s="69"/>
      <c r="E442" s="82"/>
      <c r="F442" s="65" t="e">
        <f>VLOOKUP(E442,DUKB!$A$6:$R$658,3,FALSE)</f>
        <v>#N/A</v>
      </c>
      <c r="G442" s="65" t="e">
        <f>VLOOKUP(E442,DUKB!$A$6:$R$658,4,FALSE)</f>
        <v>#N/A</v>
      </c>
      <c r="H442" s="65" t="e">
        <f>VLOOKUP(E442,DUKB!$A$6:$R$658,6,FALSE)</f>
        <v>#N/A</v>
      </c>
      <c r="I442" s="65" t="e">
        <f>VLOOKUP(E442,DUKB!$A$6:$R$658,7,FALSE)</f>
        <v>#N/A</v>
      </c>
      <c r="J442" s="65" t="e">
        <f>VLOOKUP(E442,DUKB!$A$6:$R$658,8,FALSE)</f>
        <v>#N/A</v>
      </c>
      <c r="K442" s="65" t="e">
        <f>VLOOKUP(E442,DUKB!$A$6:$R$658,9,FALSE)</f>
        <v>#N/A</v>
      </c>
      <c r="L442" s="65" t="e">
        <f>VLOOKUP(E442,DUKB!$A$6:$R$658,10,FALSE)</f>
        <v>#N/A</v>
      </c>
      <c r="M442" s="65" t="e">
        <f>VLOOKUP(E442,DUKB!$A$6:$R$658,11,FALSE)</f>
        <v>#N/A</v>
      </c>
      <c r="N442" s="65" t="e">
        <f>VLOOKUP(E442,DUKB!$A$6:$R$658,12,FALSE)</f>
        <v>#N/A</v>
      </c>
      <c r="O442" s="85" t="e">
        <f>VLOOKUP(E442,DUKB!$A$6:$R$658,13,FALSE)</f>
        <v>#N/A</v>
      </c>
      <c r="P442" s="86" t="e">
        <f>VLOOKUP(E442,DUKB!$A$6:$R$658,14,FALSE)</f>
        <v>#N/A</v>
      </c>
      <c r="Q442" s="86" t="e">
        <f>VLOOKUP(E442,DUKB!$A$6:$R$658,15,FALSE)</f>
        <v>#N/A</v>
      </c>
      <c r="R442" s="86" t="e">
        <f>VLOOKUP(E442,DUKB!$A$6:$R$658,16,FALSE)</f>
        <v>#N/A</v>
      </c>
      <c r="S442" s="86" t="e">
        <f>VLOOKUP(E442,DUKB!$A$6:$R$658,17,FALSE)</f>
        <v>#N/A</v>
      </c>
      <c r="T442" s="86" t="e">
        <f>VLOOKUP(E442,DUKB!$A$6:$R$658,18,FALSE)</f>
        <v>#N/A</v>
      </c>
      <c r="U442" s="73" t="str">
        <f t="shared" si="97"/>
        <v/>
      </c>
      <c r="V442" s="69">
        <f t="shared" si="98"/>
        <v>0</v>
      </c>
      <c r="W442" s="138" t="e">
        <f>VLOOKUP(E442,DUKB!$A$6:$B$565,2,FALSE)</f>
        <v>#N/A</v>
      </c>
      <c r="X442" s="137" t="e">
        <f>VLOOKUP(E442,DUKB!$A$6:$T$560,19,FALSE)</f>
        <v>#N/A</v>
      </c>
      <c r="Y442" s="137"/>
      <c r="Z442" s="139">
        <f t="shared" si="101"/>
        <v>0</v>
      </c>
      <c r="AA442" s="139" t="e">
        <f t="shared" si="102"/>
        <v>#N/A</v>
      </c>
      <c r="AB442" s="139" t="e">
        <f t="shared" si="103"/>
        <v>#N/A</v>
      </c>
      <c r="AC442" s="140" t="e">
        <f t="shared" si="104"/>
        <v>#N/A</v>
      </c>
      <c r="AD442" s="140" t="e">
        <f t="shared" si="105"/>
        <v>#N/A</v>
      </c>
      <c r="AE442" s="140" t="e">
        <f t="shared" si="106"/>
        <v>#N/A</v>
      </c>
      <c r="AF442" s="141" t="e">
        <f t="shared" si="107"/>
        <v>#N/A</v>
      </c>
      <c r="AH442">
        <f t="shared" si="108"/>
        <v>0</v>
      </c>
      <c r="AI442">
        <f t="shared" si="109"/>
        <v>407</v>
      </c>
    </row>
    <row r="443" spans="1:35" ht="15.75" customHeight="1">
      <c r="A443" s="65" t="str">
        <f t="shared" si="96"/>
        <v/>
      </c>
      <c r="B443" s="65">
        <f t="shared" si="99"/>
        <v>408</v>
      </c>
      <c r="C443" s="68" t="str">
        <f t="shared" si="100"/>
        <v/>
      </c>
      <c r="D443" s="69"/>
      <c r="E443" s="82"/>
      <c r="F443" s="65" t="e">
        <f>VLOOKUP(E443,DUKB!$A$6:$R$658,3,FALSE)</f>
        <v>#N/A</v>
      </c>
      <c r="G443" s="65" t="e">
        <f>VLOOKUP(E443,DUKB!$A$6:$R$658,4,FALSE)</f>
        <v>#N/A</v>
      </c>
      <c r="H443" s="65" t="e">
        <f>VLOOKUP(E443,DUKB!$A$6:$R$658,6,FALSE)</f>
        <v>#N/A</v>
      </c>
      <c r="I443" s="65" t="e">
        <f>VLOOKUP(E443,DUKB!$A$6:$R$658,7,FALSE)</f>
        <v>#N/A</v>
      </c>
      <c r="J443" s="65" t="e">
        <f>VLOOKUP(E443,DUKB!$A$6:$R$658,8,FALSE)</f>
        <v>#N/A</v>
      </c>
      <c r="K443" s="65" t="e">
        <f>VLOOKUP(E443,DUKB!$A$6:$R$658,9,FALSE)</f>
        <v>#N/A</v>
      </c>
      <c r="L443" s="65" t="e">
        <f>VLOOKUP(E443,DUKB!$A$6:$R$658,10,FALSE)</f>
        <v>#N/A</v>
      </c>
      <c r="M443" s="65" t="e">
        <f>VLOOKUP(E443,DUKB!$A$6:$R$658,11,FALSE)</f>
        <v>#N/A</v>
      </c>
      <c r="N443" s="65" t="e">
        <f>VLOOKUP(E443,DUKB!$A$6:$R$658,12,FALSE)</f>
        <v>#N/A</v>
      </c>
      <c r="O443" s="85" t="e">
        <f>VLOOKUP(E443,DUKB!$A$6:$R$658,13,FALSE)</f>
        <v>#N/A</v>
      </c>
      <c r="P443" s="86" t="e">
        <f>VLOOKUP(E443,DUKB!$A$6:$R$658,14,FALSE)</f>
        <v>#N/A</v>
      </c>
      <c r="Q443" s="86" t="e">
        <f>VLOOKUP(E443,DUKB!$A$6:$R$658,15,FALSE)</f>
        <v>#N/A</v>
      </c>
      <c r="R443" s="86" t="e">
        <f>VLOOKUP(E443,DUKB!$A$6:$R$658,16,FALSE)</f>
        <v>#N/A</v>
      </c>
      <c r="S443" s="86" t="e">
        <f>VLOOKUP(E443,DUKB!$A$6:$R$658,17,FALSE)</f>
        <v>#N/A</v>
      </c>
      <c r="T443" s="86" t="e">
        <f>VLOOKUP(E443,DUKB!$A$6:$R$658,18,FALSE)</f>
        <v>#N/A</v>
      </c>
      <c r="U443" s="73" t="str">
        <f t="shared" si="97"/>
        <v/>
      </c>
      <c r="V443" s="69">
        <f t="shared" si="98"/>
        <v>0</v>
      </c>
      <c r="W443" s="138" t="e">
        <f>VLOOKUP(E443,DUKB!$A$6:$B$565,2,FALSE)</f>
        <v>#N/A</v>
      </c>
      <c r="X443" s="137" t="e">
        <f>VLOOKUP(E443,DUKB!$A$6:$T$560,19,FALSE)</f>
        <v>#N/A</v>
      </c>
      <c r="Y443" s="137"/>
      <c r="Z443" s="139">
        <f t="shared" si="101"/>
        <v>0</v>
      </c>
      <c r="AA443" s="139" t="e">
        <f t="shared" si="102"/>
        <v>#N/A</v>
      </c>
      <c r="AB443" s="139" t="e">
        <f t="shared" si="103"/>
        <v>#N/A</v>
      </c>
      <c r="AC443" s="140" t="e">
        <f t="shared" si="104"/>
        <v>#N/A</v>
      </c>
      <c r="AD443" s="140" t="e">
        <f t="shared" si="105"/>
        <v>#N/A</v>
      </c>
      <c r="AE443" s="140" t="e">
        <f t="shared" si="106"/>
        <v>#N/A</v>
      </c>
      <c r="AF443" s="141" t="e">
        <f t="shared" si="107"/>
        <v>#N/A</v>
      </c>
      <c r="AH443">
        <f t="shared" si="108"/>
        <v>0</v>
      </c>
      <c r="AI443">
        <f t="shared" si="109"/>
        <v>408</v>
      </c>
    </row>
    <row r="444" spans="1:35" ht="15.75" customHeight="1">
      <c r="A444" s="65" t="str">
        <f t="shared" si="96"/>
        <v/>
      </c>
      <c r="B444" s="65">
        <f t="shared" si="99"/>
        <v>409</v>
      </c>
      <c r="C444" s="68" t="str">
        <f t="shared" si="100"/>
        <v/>
      </c>
      <c r="D444" s="69"/>
      <c r="E444" s="82"/>
      <c r="F444" s="65" t="e">
        <f>VLOOKUP(E444,DUKB!$A$6:$R$658,3,FALSE)</f>
        <v>#N/A</v>
      </c>
      <c r="G444" s="65" t="e">
        <f>VLOOKUP(E444,DUKB!$A$6:$R$658,4,FALSE)</f>
        <v>#N/A</v>
      </c>
      <c r="H444" s="65" t="e">
        <f>VLOOKUP(E444,DUKB!$A$6:$R$658,6,FALSE)</f>
        <v>#N/A</v>
      </c>
      <c r="I444" s="65" t="e">
        <f>VLOOKUP(E444,DUKB!$A$6:$R$658,7,FALSE)</f>
        <v>#N/A</v>
      </c>
      <c r="J444" s="65" t="e">
        <f>VLOOKUP(E444,DUKB!$A$6:$R$658,8,FALSE)</f>
        <v>#N/A</v>
      </c>
      <c r="K444" s="65" t="e">
        <f>VLOOKUP(E444,DUKB!$A$6:$R$658,9,FALSE)</f>
        <v>#N/A</v>
      </c>
      <c r="L444" s="65" t="e">
        <f>VLOOKUP(E444,DUKB!$A$6:$R$658,10,FALSE)</f>
        <v>#N/A</v>
      </c>
      <c r="M444" s="65" t="e">
        <f>VLOOKUP(E444,DUKB!$A$6:$R$658,11,FALSE)</f>
        <v>#N/A</v>
      </c>
      <c r="N444" s="65" t="e">
        <f>VLOOKUP(E444,DUKB!$A$6:$R$658,12,FALSE)</f>
        <v>#N/A</v>
      </c>
      <c r="O444" s="85" t="e">
        <f>VLOOKUP(E444,DUKB!$A$6:$R$658,13,FALSE)</f>
        <v>#N/A</v>
      </c>
      <c r="P444" s="86" t="e">
        <f>VLOOKUP(E444,DUKB!$A$6:$R$658,14,FALSE)</f>
        <v>#N/A</v>
      </c>
      <c r="Q444" s="86" t="e">
        <f>VLOOKUP(E444,DUKB!$A$6:$R$658,15,FALSE)</f>
        <v>#N/A</v>
      </c>
      <c r="R444" s="86" t="e">
        <f>VLOOKUP(E444,DUKB!$A$6:$R$658,16,FALSE)</f>
        <v>#N/A</v>
      </c>
      <c r="S444" s="86" t="e">
        <f>VLOOKUP(E444,DUKB!$A$6:$R$658,17,FALSE)</f>
        <v>#N/A</v>
      </c>
      <c r="T444" s="86" t="e">
        <f>VLOOKUP(E444,DUKB!$A$6:$R$658,18,FALSE)</f>
        <v>#N/A</v>
      </c>
      <c r="U444" s="73" t="str">
        <f t="shared" si="97"/>
        <v/>
      </c>
      <c r="V444" s="69">
        <f t="shared" si="98"/>
        <v>0</v>
      </c>
      <c r="W444" s="138" t="e">
        <f>VLOOKUP(E444,DUKB!$A$6:$B$565,2,FALSE)</f>
        <v>#N/A</v>
      </c>
      <c r="X444" s="137" t="e">
        <f>VLOOKUP(E444,DUKB!$A$6:$T$560,19,FALSE)</f>
        <v>#N/A</v>
      </c>
      <c r="Y444" s="137"/>
      <c r="Z444" s="139">
        <f t="shared" si="101"/>
        <v>0</v>
      </c>
      <c r="AA444" s="139" t="e">
        <f t="shared" si="102"/>
        <v>#N/A</v>
      </c>
      <c r="AB444" s="139" t="e">
        <f t="shared" si="103"/>
        <v>#N/A</v>
      </c>
      <c r="AC444" s="140" t="e">
        <f t="shared" si="104"/>
        <v>#N/A</v>
      </c>
      <c r="AD444" s="140" t="e">
        <f t="shared" si="105"/>
        <v>#N/A</v>
      </c>
      <c r="AE444" s="140" t="e">
        <f t="shared" si="106"/>
        <v>#N/A</v>
      </c>
      <c r="AF444" s="141" t="e">
        <f t="shared" si="107"/>
        <v>#N/A</v>
      </c>
      <c r="AH444">
        <f t="shared" si="108"/>
        <v>0</v>
      </c>
      <c r="AI444">
        <f t="shared" si="109"/>
        <v>409</v>
      </c>
    </row>
    <row r="445" spans="1:35" ht="15.75" customHeight="1">
      <c r="A445" s="65" t="str">
        <f t="shared" si="96"/>
        <v/>
      </c>
      <c r="B445" s="65">
        <f t="shared" si="99"/>
        <v>410</v>
      </c>
      <c r="C445" s="68" t="str">
        <f t="shared" si="100"/>
        <v/>
      </c>
      <c r="D445" s="69"/>
      <c r="E445" s="82"/>
      <c r="F445" s="65" t="e">
        <f>VLOOKUP(E445,DUKB!$A$6:$R$658,3,FALSE)</f>
        <v>#N/A</v>
      </c>
      <c r="G445" s="65" t="e">
        <f>VLOOKUP(E445,DUKB!$A$6:$R$658,4,FALSE)</f>
        <v>#N/A</v>
      </c>
      <c r="H445" s="65" t="e">
        <f>VLOOKUP(E445,DUKB!$A$6:$R$658,6,FALSE)</f>
        <v>#N/A</v>
      </c>
      <c r="I445" s="65" t="e">
        <f>VLOOKUP(E445,DUKB!$A$6:$R$658,7,FALSE)</f>
        <v>#N/A</v>
      </c>
      <c r="J445" s="65" t="e">
        <f>VLOOKUP(E445,DUKB!$A$6:$R$658,8,FALSE)</f>
        <v>#N/A</v>
      </c>
      <c r="K445" s="65" t="e">
        <f>VLOOKUP(E445,DUKB!$A$6:$R$658,9,FALSE)</f>
        <v>#N/A</v>
      </c>
      <c r="L445" s="65" t="e">
        <f>VLOOKUP(E445,DUKB!$A$6:$R$658,10,FALSE)</f>
        <v>#N/A</v>
      </c>
      <c r="M445" s="65" t="e">
        <f>VLOOKUP(E445,DUKB!$A$6:$R$658,11,FALSE)</f>
        <v>#N/A</v>
      </c>
      <c r="N445" s="65" t="e">
        <f>VLOOKUP(E445,DUKB!$A$6:$R$658,12,FALSE)</f>
        <v>#N/A</v>
      </c>
      <c r="O445" s="85" t="e">
        <f>VLOOKUP(E445,DUKB!$A$6:$R$658,13,FALSE)</f>
        <v>#N/A</v>
      </c>
      <c r="P445" s="86" t="e">
        <f>VLOOKUP(E445,DUKB!$A$6:$R$658,14,FALSE)</f>
        <v>#N/A</v>
      </c>
      <c r="Q445" s="86" t="e">
        <f>VLOOKUP(E445,DUKB!$A$6:$R$658,15,FALSE)</f>
        <v>#N/A</v>
      </c>
      <c r="R445" s="86" t="e">
        <f>VLOOKUP(E445,DUKB!$A$6:$R$658,16,FALSE)</f>
        <v>#N/A</v>
      </c>
      <c r="S445" s="86" t="e">
        <f>VLOOKUP(E445,DUKB!$A$6:$R$658,17,FALSE)</f>
        <v>#N/A</v>
      </c>
      <c r="T445" s="86" t="e">
        <f>VLOOKUP(E445,DUKB!$A$6:$R$658,18,FALSE)</f>
        <v>#N/A</v>
      </c>
      <c r="U445" s="73" t="str">
        <f t="shared" si="97"/>
        <v/>
      </c>
      <c r="V445" s="69">
        <f t="shared" si="98"/>
        <v>0</v>
      </c>
      <c r="W445" s="138" t="e">
        <f>VLOOKUP(E445,DUKB!$A$6:$B$565,2,FALSE)</f>
        <v>#N/A</v>
      </c>
      <c r="X445" s="137" t="e">
        <f>VLOOKUP(E445,DUKB!$A$6:$T$560,19,FALSE)</f>
        <v>#N/A</v>
      </c>
      <c r="Y445" s="137"/>
      <c r="Z445" s="139">
        <f t="shared" si="101"/>
        <v>0</v>
      </c>
      <c r="AA445" s="139" t="e">
        <f t="shared" si="102"/>
        <v>#N/A</v>
      </c>
      <c r="AB445" s="139" t="e">
        <f t="shared" si="103"/>
        <v>#N/A</v>
      </c>
      <c r="AC445" s="140" t="e">
        <f t="shared" si="104"/>
        <v>#N/A</v>
      </c>
      <c r="AD445" s="140" t="e">
        <f t="shared" si="105"/>
        <v>#N/A</v>
      </c>
      <c r="AE445" s="140" t="e">
        <f t="shared" si="106"/>
        <v>#N/A</v>
      </c>
      <c r="AF445" s="141" t="e">
        <f t="shared" si="107"/>
        <v>#N/A</v>
      </c>
      <c r="AH445">
        <f t="shared" si="108"/>
        <v>0</v>
      </c>
      <c r="AI445">
        <f t="shared" si="109"/>
        <v>410</v>
      </c>
    </row>
    <row r="446" spans="1:35" ht="15.75" customHeight="1">
      <c r="A446" s="65" t="str">
        <f t="shared" si="96"/>
        <v/>
      </c>
      <c r="B446" s="65">
        <f t="shared" si="99"/>
        <v>411</v>
      </c>
      <c r="C446" s="68" t="str">
        <f t="shared" si="100"/>
        <v/>
      </c>
      <c r="D446" s="69"/>
      <c r="E446" s="82"/>
      <c r="F446" s="65" t="e">
        <f>VLOOKUP(E446,DUKB!$A$6:$R$658,3,FALSE)</f>
        <v>#N/A</v>
      </c>
      <c r="G446" s="65" t="e">
        <f>VLOOKUP(E446,DUKB!$A$6:$R$658,4,FALSE)</f>
        <v>#N/A</v>
      </c>
      <c r="H446" s="65" t="e">
        <f>VLOOKUP(E446,DUKB!$A$6:$R$658,6,FALSE)</f>
        <v>#N/A</v>
      </c>
      <c r="I446" s="65" t="e">
        <f>VLOOKUP(E446,DUKB!$A$6:$R$658,7,FALSE)</f>
        <v>#N/A</v>
      </c>
      <c r="J446" s="65" t="e">
        <f>VLOOKUP(E446,DUKB!$A$6:$R$658,8,FALSE)</f>
        <v>#N/A</v>
      </c>
      <c r="K446" s="65" t="e">
        <f>VLOOKUP(E446,DUKB!$A$6:$R$658,9,FALSE)</f>
        <v>#N/A</v>
      </c>
      <c r="L446" s="65" t="e">
        <f>VLOOKUP(E446,DUKB!$A$6:$R$658,10,FALSE)</f>
        <v>#N/A</v>
      </c>
      <c r="M446" s="65" t="e">
        <f>VLOOKUP(E446,DUKB!$A$6:$R$658,11,FALSE)</f>
        <v>#N/A</v>
      </c>
      <c r="N446" s="65" t="e">
        <f>VLOOKUP(E446,DUKB!$A$6:$R$658,12,FALSE)</f>
        <v>#N/A</v>
      </c>
      <c r="O446" s="85" t="e">
        <f>VLOOKUP(E446,DUKB!$A$6:$R$658,13,FALSE)</f>
        <v>#N/A</v>
      </c>
      <c r="P446" s="86" t="e">
        <f>VLOOKUP(E446,DUKB!$A$6:$R$658,14,FALSE)</f>
        <v>#N/A</v>
      </c>
      <c r="Q446" s="86" t="e">
        <f>VLOOKUP(E446,DUKB!$A$6:$R$658,15,FALSE)</f>
        <v>#N/A</v>
      </c>
      <c r="R446" s="86" t="e">
        <f>VLOOKUP(E446,DUKB!$A$6:$R$658,16,FALSE)</f>
        <v>#N/A</v>
      </c>
      <c r="S446" s="86" t="e">
        <f>VLOOKUP(E446,DUKB!$A$6:$R$658,17,FALSE)</f>
        <v>#N/A</v>
      </c>
      <c r="T446" s="86" t="e">
        <f>VLOOKUP(E446,DUKB!$A$6:$R$658,18,FALSE)</f>
        <v>#N/A</v>
      </c>
      <c r="U446" s="73" t="str">
        <f t="shared" si="97"/>
        <v/>
      </c>
      <c r="V446" s="69">
        <f t="shared" si="98"/>
        <v>0</v>
      </c>
      <c r="W446" s="138" t="e">
        <f>VLOOKUP(E446,DUKB!$A$6:$B$565,2,FALSE)</f>
        <v>#N/A</v>
      </c>
      <c r="X446" s="137" t="e">
        <f>VLOOKUP(E446,DUKB!$A$6:$T$560,19,FALSE)</f>
        <v>#N/A</v>
      </c>
      <c r="Y446" s="137"/>
      <c r="Z446" s="139">
        <f t="shared" si="101"/>
        <v>0</v>
      </c>
      <c r="AA446" s="139" t="e">
        <f t="shared" si="102"/>
        <v>#N/A</v>
      </c>
      <c r="AB446" s="139" t="e">
        <f t="shared" si="103"/>
        <v>#N/A</v>
      </c>
      <c r="AC446" s="140" t="e">
        <f t="shared" si="104"/>
        <v>#N/A</v>
      </c>
      <c r="AD446" s="140" t="e">
        <f t="shared" si="105"/>
        <v>#N/A</v>
      </c>
      <c r="AE446" s="140" t="e">
        <f t="shared" si="106"/>
        <v>#N/A</v>
      </c>
      <c r="AF446" s="141" t="e">
        <f t="shared" si="107"/>
        <v>#N/A</v>
      </c>
      <c r="AH446">
        <f t="shared" si="108"/>
        <v>0</v>
      </c>
      <c r="AI446">
        <f t="shared" si="109"/>
        <v>411</v>
      </c>
    </row>
    <row r="447" spans="1:35" ht="15.75" customHeight="1">
      <c r="A447" s="65" t="str">
        <f t="shared" si="96"/>
        <v/>
      </c>
      <c r="B447" s="65">
        <f t="shared" si="99"/>
        <v>412</v>
      </c>
      <c r="C447" s="68" t="str">
        <f t="shared" si="100"/>
        <v/>
      </c>
      <c r="D447" s="69"/>
      <c r="E447" s="82"/>
      <c r="F447" s="65" t="e">
        <f>VLOOKUP(E447,DUKB!$A$6:$R$658,3,FALSE)</f>
        <v>#N/A</v>
      </c>
      <c r="G447" s="65" t="e">
        <f>VLOOKUP(E447,DUKB!$A$6:$R$658,4,FALSE)</f>
        <v>#N/A</v>
      </c>
      <c r="H447" s="65" t="e">
        <f>VLOOKUP(E447,DUKB!$A$6:$R$658,6,FALSE)</f>
        <v>#N/A</v>
      </c>
      <c r="I447" s="65" t="e">
        <f>VLOOKUP(E447,DUKB!$A$6:$R$658,7,FALSE)</f>
        <v>#N/A</v>
      </c>
      <c r="J447" s="65" t="e">
        <f>VLOOKUP(E447,DUKB!$A$6:$R$658,8,FALSE)</f>
        <v>#N/A</v>
      </c>
      <c r="K447" s="65" t="e">
        <f>VLOOKUP(E447,DUKB!$A$6:$R$658,9,FALSE)</f>
        <v>#N/A</v>
      </c>
      <c r="L447" s="65" t="e">
        <f>VLOOKUP(E447,DUKB!$A$6:$R$658,10,FALSE)</f>
        <v>#N/A</v>
      </c>
      <c r="M447" s="65" t="e">
        <f>VLOOKUP(E447,DUKB!$A$6:$R$658,11,FALSE)</f>
        <v>#N/A</v>
      </c>
      <c r="N447" s="65" t="e">
        <f>VLOOKUP(E447,DUKB!$A$6:$R$658,12,FALSE)</f>
        <v>#N/A</v>
      </c>
      <c r="O447" s="85" t="e">
        <f>VLOOKUP(E447,DUKB!$A$6:$R$658,13,FALSE)</f>
        <v>#N/A</v>
      </c>
      <c r="P447" s="86" t="e">
        <f>VLOOKUP(E447,DUKB!$A$6:$R$658,14,FALSE)</f>
        <v>#N/A</v>
      </c>
      <c r="Q447" s="86" t="e">
        <f>VLOOKUP(E447,DUKB!$A$6:$R$658,15,FALSE)</f>
        <v>#N/A</v>
      </c>
      <c r="R447" s="86" t="e">
        <f>VLOOKUP(E447,DUKB!$A$6:$R$658,16,FALSE)</f>
        <v>#N/A</v>
      </c>
      <c r="S447" s="86" t="e">
        <f>VLOOKUP(E447,DUKB!$A$6:$R$658,17,FALSE)</f>
        <v>#N/A</v>
      </c>
      <c r="T447" s="86" t="e">
        <f>VLOOKUP(E447,DUKB!$A$6:$R$658,18,FALSE)</f>
        <v>#N/A</v>
      </c>
      <c r="U447" s="73" t="str">
        <f t="shared" si="97"/>
        <v/>
      </c>
      <c r="V447" s="69">
        <f t="shared" si="98"/>
        <v>0</v>
      </c>
      <c r="W447" s="138" t="e">
        <f>VLOOKUP(E447,DUKB!$A$6:$B$565,2,FALSE)</f>
        <v>#N/A</v>
      </c>
      <c r="X447" s="137" t="e">
        <f>VLOOKUP(E447,DUKB!$A$6:$T$560,19,FALSE)</f>
        <v>#N/A</v>
      </c>
      <c r="Y447" s="137"/>
      <c r="Z447" s="139">
        <f t="shared" si="101"/>
        <v>0</v>
      </c>
      <c r="AA447" s="139" t="e">
        <f t="shared" si="102"/>
        <v>#N/A</v>
      </c>
      <c r="AB447" s="139" t="e">
        <f t="shared" si="103"/>
        <v>#N/A</v>
      </c>
      <c r="AC447" s="140" t="e">
        <f t="shared" si="104"/>
        <v>#N/A</v>
      </c>
      <c r="AD447" s="140" t="e">
        <f t="shared" si="105"/>
        <v>#N/A</v>
      </c>
      <c r="AE447" s="140" t="e">
        <f t="shared" si="106"/>
        <v>#N/A</v>
      </c>
      <c r="AF447" s="141" t="e">
        <f t="shared" si="107"/>
        <v>#N/A</v>
      </c>
      <c r="AH447">
        <f t="shared" si="108"/>
        <v>0</v>
      </c>
      <c r="AI447">
        <f t="shared" si="109"/>
        <v>412</v>
      </c>
    </row>
    <row r="448" spans="1:35" ht="15.75" customHeight="1">
      <c r="A448" s="65" t="str">
        <f t="shared" si="96"/>
        <v/>
      </c>
      <c r="B448" s="65">
        <f t="shared" si="99"/>
        <v>413</v>
      </c>
      <c r="C448" s="68" t="str">
        <f t="shared" si="100"/>
        <v/>
      </c>
      <c r="D448" s="69"/>
      <c r="E448" s="82"/>
      <c r="F448" s="65" t="e">
        <f>VLOOKUP(E448,DUKB!$A$6:$R$658,3,FALSE)</f>
        <v>#N/A</v>
      </c>
      <c r="G448" s="65" t="e">
        <f>VLOOKUP(E448,DUKB!$A$6:$R$658,4,FALSE)</f>
        <v>#N/A</v>
      </c>
      <c r="H448" s="65" t="e">
        <f>VLOOKUP(E448,DUKB!$A$6:$R$658,6,FALSE)</f>
        <v>#N/A</v>
      </c>
      <c r="I448" s="65" t="e">
        <f>VLOOKUP(E448,DUKB!$A$6:$R$658,7,FALSE)</f>
        <v>#N/A</v>
      </c>
      <c r="J448" s="65" t="e">
        <f>VLOOKUP(E448,DUKB!$A$6:$R$658,8,FALSE)</f>
        <v>#N/A</v>
      </c>
      <c r="K448" s="65" t="e">
        <f>VLOOKUP(E448,DUKB!$A$6:$R$658,9,FALSE)</f>
        <v>#N/A</v>
      </c>
      <c r="L448" s="65" t="e">
        <f>VLOOKUP(E448,DUKB!$A$6:$R$658,10,FALSE)</f>
        <v>#N/A</v>
      </c>
      <c r="M448" s="65" t="e">
        <f>VLOOKUP(E448,DUKB!$A$6:$R$658,11,FALSE)</f>
        <v>#N/A</v>
      </c>
      <c r="N448" s="65" t="e">
        <f>VLOOKUP(E448,DUKB!$A$6:$R$658,12,FALSE)</f>
        <v>#N/A</v>
      </c>
      <c r="O448" s="85" t="e">
        <f>VLOOKUP(E448,DUKB!$A$6:$R$658,13,FALSE)</f>
        <v>#N/A</v>
      </c>
      <c r="P448" s="86" t="e">
        <f>VLOOKUP(E448,DUKB!$A$6:$R$658,14,FALSE)</f>
        <v>#N/A</v>
      </c>
      <c r="Q448" s="86" t="e">
        <f>VLOOKUP(E448,DUKB!$A$6:$R$658,15,FALSE)</f>
        <v>#N/A</v>
      </c>
      <c r="R448" s="86" t="e">
        <f>VLOOKUP(E448,DUKB!$A$6:$R$658,16,FALSE)</f>
        <v>#N/A</v>
      </c>
      <c r="S448" s="86" t="e">
        <f>VLOOKUP(E448,DUKB!$A$6:$R$658,17,FALSE)</f>
        <v>#N/A</v>
      </c>
      <c r="T448" s="86" t="e">
        <f>VLOOKUP(E448,DUKB!$A$6:$R$658,18,FALSE)</f>
        <v>#N/A</v>
      </c>
      <c r="U448" s="73" t="str">
        <f t="shared" si="97"/>
        <v/>
      </c>
      <c r="V448" s="69">
        <f t="shared" si="98"/>
        <v>0</v>
      </c>
      <c r="W448" s="138" t="e">
        <f>VLOOKUP(E448,DUKB!$A$6:$B$565,2,FALSE)</f>
        <v>#N/A</v>
      </c>
      <c r="X448" s="137" t="e">
        <f>VLOOKUP(E448,DUKB!$A$6:$T$560,19,FALSE)</f>
        <v>#N/A</v>
      </c>
      <c r="Y448" s="137"/>
      <c r="Z448" s="139">
        <f t="shared" si="101"/>
        <v>0</v>
      </c>
      <c r="AA448" s="139" t="e">
        <f t="shared" si="102"/>
        <v>#N/A</v>
      </c>
      <c r="AB448" s="139" t="e">
        <f t="shared" si="103"/>
        <v>#N/A</v>
      </c>
      <c r="AC448" s="140" t="e">
        <f t="shared" si="104"/>
        <v>#N/A</v>
      </c>
      <c r="AD448" s="140" t="e">
        <f t="shared" si="105"/>
        <v>#N/A</v>
      </c>
      <c r="AE448" s="140" t="e">
        <f t="shared" si="106"/>
        <v>#N/A</v>
      </c>
      <c r="AF448" s="141" t="e">
        <f t="shared" si="107"/>
        <v>#N/A</v>
      </c>
      <c r="AH448">
        <f t="shared" si="108"/>
        <v>0</v>
      </c>
      <c r="AI448">
        <f t="shared" si="109"/>
        <v>413</v>
      </c>
    </row>
    <row r="449" spans="1:35" ht="15.75" customHeight="1">
      <c r="A449" s="65" t="str">
        <f t="shared" si="96"/>
        <v/>
      </c>
      <c r="B449" s="65">
        <f t="shared" si="99"/>
        <v>414</v>
      </c>
      <c r="C449" s="68" t="str">
        <f t="shared" si="100"/>
        <v/>
      </c>
      <c r="D449" s="69"/>
      <c r="E449" s="82"/>
      <c r="F449" s="65" t="e">
        <f>VLOOKUP(E449,DUKB!$A$6:$R$658,3,FALSE)</f>
        <v>#N/A</v>
      </c>
      <c r="G449" s="65" t="e">
        <f>VLOOKUP(E449,DUKB!$A$6:$R$658,4,FALSE)</f>
        <v>#N/A</v>
      </c>
      <c r="H449" s="65" t="e">
        <f>VLOOKUP(E449,DUKB!$A$6:$R$658,6,FALSE)</f>
        <v>#N/A</v>
      </c>
      <c r="I449" s="65" t="e">
        <f>VLOOKUP(E449,DUKB!$A$6:$R$658,7,FALSE)</f>
        <v>#N/A</v>
      </c>
      <c r="J449" s="65" t="e">
        <f>VLOOKUP(E449,DUKB!$A$6:$R$658,8,FALSE)</f>
        <v>#N/A</v>
      </c>
      <c r="K449" s="65" t="e">
        <f>VLOOKUP(E449,DUKB!$A$6:$R$658,9,FALSE)</f>
        <v>#N/A</v>
      </c>
      <c r="L449" s="65" t="e">
        <f>VLOOKUP(E449,DUKB!$A$6:$R$658,10,FALSE)</f>
        <v>#N/A</v>
      </c>
      <c r="M449" s="65" t="e">
        <f>VLOOKUP(E449,DUKB!$A$6:$R$658,11,FALSE)</f>
        <v>#N/A</v>
      </c>
      <c r="N449" s="65" t="e">
        <f>VLOOKUP(E449,DUKB!$A$6:$R$658,12,FALSE)</f>
        <v>#N/A</v>
      </c>
      <c r="O449" s="85" t="e">
        <f>VLOOKUP(E449,DUKB!$A$6:$R$658,13,FALSE)</f>
        <v>#N/A</v>
      </c>
      <c r="P449" s="86" t="e">
        <f>VLOOKUP(E449,DUKB!$A$6:$R$658,14,FALSE)</f>
        <v>#N/A</v>
      </c>
      <c r="Q449" s="86" t="e">
        <f>VLOOKUP(E449,DUKB!$A$6:$R$658,15,FALSE)</f>
        <v>#N/A</v>
      </c>
      <c r="R449" s="86" t="e">
        <f>VLOOKUP(E449,DUKB!$A$6:$R$658,16,FALSE)</f>
        <v>#N/A</v>
      </c>
      <c r="S449" s="86" t="e">
        <f>VLOOKUP(E449,DUKB!$A$6:$R$658,17,FALSE)</f>
        <v>#N/A</v>
      </c>
      <c r="T449" s="86" t="e">
        <f>VLOOKUP(E449,DUKB!$A$6:$R$658,18,FALSE)</f>
        <v>#N/A</v>
      </c>
      <c r="U449" s="73" t="str">
        <f t="shared" si="97"/>
        <v/>
      </c>
      <c r="V449" s="69">
        <f t="shared" si="98"/>
        <v>0</v>
      </c>
      <c r="W449" s="138" t="e">
        <f>VLOOKUP(E449,DUKB!$A$6:$B$565,2,FALSE)</f>
        <v>#N/A</v>
      </c>
      <c r="X449" s="137" t="e">
        <f>VLOOKUP(E449,DUKB!$A$6:$T$560,19,FALSE)</f>
        <v>#N/A</v>
      </c>
      <c r="Y449" s="137"/>
      <c r="Z449" s="139">
        <f t="shared" si="101"/>
        <v>0</v>
      </c>
      <c r="AA449" s="139" t="e">
        <f t="shared" si="102"/>
        <v>#N/A</v>
      </c>
      <c r="AB449" s="139" t="e">
        <f t="shared" si="103"/>
        <v>#N/A</v>
      </c>
      <c r="AC449" s="140" t="e">
        <f t="shared" si="104"/>
        <v>#N/A</v>
      </c>
      <c r="AD449" s="140" t="e">
        <f t="shared" si="105"/>
        <v>#N/A</v>
      </c>
      <c r="AE449" s="140" t="e">
        <f t="shared" si="106"/>
        <v>#N/A</v>
      </c>
      <c r="AF449" s="141" t="e">
        <f t="shared" si="107"/>
        <v>#N/A</v>
      </c>
      <c r="AH449">
        <f t="shared" si="108"/>
        <v>0</v>
      </c>
      <c r="AI449">
        <f t="shared" si="109"/>
        <v>414</v>
      </c>
    </row>
    <row r="450" spans="1:35" ht="15.75" customHeight="1">
      <c r="A450" s="65" t="str">
        <f t="shared" si="96"/>
        <v/>
      </c>
      <c r="B450" s="65">
        <f t="shared" si="99"/>
        <v>415</v>
      </c>
      <c r="C450" s="68" t="str">
        <f t="shared" si="100"/>
        <v/>
      </c>
      <c r="D450" s="69"/>
      <c r="E450" s="82"/>
      <c r="F450" s="65" t="e">
        <f>VLOOKUP(E450,DUKB!$A$6:$R$658,3,FALSE)</f>
        <v>#N/A</v>
      </c>
      <c r="G450" s="65" t="e">
        <f>VLOOKUP(E450,DUKB!$A$6:$R$658,4,FALSE)</f>
        <v>#N/A</v>
      </c>
      <c r="H450" s="65" t="e">
        <f>VLOOKUP(E450,DUKB!$A$6:$R$658,6,FALSE)</f>
        <v>#N/A</v>
      </c>
      <c r="I450" s="65" t="e">
        <f>VLOOKUP(E450,DUKB!$A$6:$R$658,7,FALSE)</f>
        <v>#N/A</v>
      </c>
      <c r="J450" s="65" t="e">
        <f>VLOOKUP(E450,DUKB!$A$6:$R$658,8,FALSE)</f>
        <v>#N/A</v>
      </c>
      <c r="K450" s="65" t="e">
        <f>VLOOKUP(E450,DUKB!$A$6:$R$658,9,FALSE)</f>
        <v>#N/A</v>
      </c>
      <c r="L450" s="65" t="e">
        <f>VLOOKUP(E450,DUKB!$A$6:$R$658,10,FALSE)</f>
        <v>#N/A</v>
      </c>
      <c r="M450" s="65" t="e">
        <f>VLOOKUP(E450,DUKB!$A$6:$R$658,11,FALSE)</f>
        <v>#N/A</v>
      </c>
      <c r="N450" s="65" t="e">
        <f>VLOOKUP(E450,DUKB!$A$6:$R$658,12,FALSE)</f>
        <v>#N/A</v>
      </c>
      <c r="O450" s="85" t="e">
        <f>VLOOKUP(E450,DUKB!$A$6:$R$658,13,FALSE)</f>
        <v>#N/A</v>
      </c>
      <c r="P450" s="86" t="e">
        <f>VLOOKUP(E450,DUKB!$A$6:$R$658,14,FALSE)</f>
        <v>#N/A</v>
      </c>
      <c r="Q450" s="86" t="e">
        <f>VLOOKUP(E450,DUKB!$A$6:$R$658,15,FALSE)</f>
        <v>#N/A</v>
      </c>
      <c r="R450" s="86" t="e">
        <f>VLOOKUP(E450,DUKB!$A$6:$R$658,16,FALSE)</f>
        <v>#N/A</v>
      </c>
      <c r="S450" s="86" t="e">
        <f>VLOOKUP(E450,DUKB!$A$6:$R$658,17,FALSE)</f>
        <v>#N/A</v>
      </c>
      <c r="T450" s="86" t="e">
        <f>VLOOKUP(E450,DUKB!$A$6:$R$658,18,FALSE)</f>
        <v>#N/A</v>
      </c>
      <c r="U450" s="73" t="str">
        <f t="shared" si="97"/>
        <v/>
      </c>
      <c r="V450" s="69">
        <f t="shared" si="98"/>
        <v>0</v>
      </c>
      <c r="W450" s="138" t="e">
        <f>VLOOKUP(E450,DUKB!$A$6:$B$565,2,FALSE)</f>
        <v>#N/A</v>
      </c>
      <c r="X450" s="137" t="e">
        <f>VLOOKUP(E450,DUKB!$A$6:$T$560,19,FALSE)</f>
        <v>#N/A</v>
      </c>
      <c r="Y450" s="137"/>
      <c r="Z450" s="139">
        <f t="shared" si="101"/>
        <v>0</v>
      </c>
      <c r="AA450" s="139" t="e">
        <f t="shared" si="102"/>
        <v>#N/A</v>
      </c>
      <c r="AB450" s="139" t="e">
        <f t="shared" si="103"/>
        <v>#N/A</v>
      </c>
      <c r="AC450" s="140" t="e">
        <f t="shared" si="104"/>
        <v>#N/A</v>
      </c>
      <c r="AD450" s="140" t="e">
        <f t="shared" si="105"/>
        <v>#N/A</v>
      </c>
      <c r="AE450" s="140" t="e">
        <f t="shared" si="106"/>
        <v>#N/A</v>
      </c>
      <c r="AF450" s="141" t="e">
        <f t="shared" si="107"/>
        <v>#N/A</v>
      </c>
      <c r="AH450">
        <f t="shared" si="108"/>
        <v>0</v>
      </c>
      <c r="AI450">
        <f t="shared" si="109"/>
        <v>415</v>
      </c>
    </row>
    <row r="451" spans="1:35" ht="15.75" customHeight="1">
      <c r="A451" s="65" t="str">
        <f t="shared" si="96"/>
        <v/>
      </c>
      <c r="B451" s="65">
        <f t="shared" si="99"/>
        <v>416</v>
      </c>
      <c r="C451" s="68" t="str">
        <f t="shared" si="100"/>
        <v/>
      </c>
      <c r="D451" s="69"/>
      <c r="E451" s="82"/>
      <c r="F451" s="65" t="e">
        <f>VLOOKUP(E451,DUKB!$A$6:$R$658,3,FALSE)</f>
        <v>#N/A</v>
      </c>
      <c r="G451" s="65" t="e">
        <f>VLOOKUP(E451,DUKB!$A$6:$R$658,4,FALSE)</f>
        <v>#N/A</v>
      </c>
      <c r="H451" s="65" t="e">
        <f>VLOOKUP(E451,DUKB!$A$6:$R$658,6,FALSE)</f>
        <v>#N/A</v>
      </c>
      <c r="I451" s="65" t="e">
        <f>VLOOKUP(E451,DUKB!$A$6:$R$658,7,FALSE)</f>
        <v>#N/A</v>
      </c>
      <c r="J451" s="65" t="e">
        <f>VLOOKUP(E451,DUKB!$A$6:$R$658,8,FALSE)</f>
        <v>#N/A</v>
      </c>
      <c r="K451" s="65" t="e">
        <f>VLOOKUP(E451,DUKB!$A$6:$R$658,9,FALSE)</f>
        <v>#N/A</v>
      </c>
      <c r="L451" s="65" t="e">
        <f>VLOOKUP(E451,DUKB!$A$6:$R$658,10,FALSE)</f>
        <v>#N/A</v>
      </c>
      <c r="M451" s="65" t="e">
        <f>VLOOKUP(E451,DUKB!$A$6:$R$658,11,FALSE)</f>
        <v>#N/A</v>
      </c>
      <c r="N451" s="65" t="e">
        <f>VLOOKUP(E451,DUKB!$A$6:$R$658,12,FALSE)</f>
        <v>#N/A</v>
      </c>
      <c r="O451" s="85" t="e">
        <f>VLOOKUP(E451,DUKB!$A$6:$R$658,13,FALSE)</f>
        <v>#N/A</v>
      </c>
      <c r="P451" s="86" t="e">
        <f>VLOOKUP(E451,DUKB!$A$6:$R$658,14,FALSE)</f>
        <v>#N/A</v>
      </c>
      <c r="Q451" s="86" t="e">
        <f>VLOOKUP(E451,DUKB!$A$6:$R$658,15,FALSE)</f>
        <v>#N/A</v>
      </c>
      <c r="R451" s="86" t="e">
        <f>VLOOKUP(E451,DUKB!$A$6:$R$658,16,FALSE)</f>
        <v>#N/A</v>
      </c>
      <c r="S451" s="86" t="e">
        <f>VLOOKUP(E451,DUKB!$A$6:$R$658,17,FALSE)</f>
        <v>#N/A</v>
      </c>
      <c r="T451" s="86" t="e">
        <f>VLOOKUP(E451,DUKB!$A$6:$R$658,18,FALSE)</f>
        <v>#N/A</v>
      </c>
      <c r="U451" s="73" t="str">
        <f t="shared" si="97"/>
        <v/>
      </c>
      <c r="V451" s="69">
        <f t="shared" si="98"/>
        <v>0</v>
      </c>
      <c r="W451" s="138" t="e">
        <f>VLOOKUP(E451,DUKB!$A$6:$B$565,2,FALSE)</f>
        <v>#N/A</v>
      </c>
      <c r="X451" s="137" t="e">
        <f>VLOOKUP(E451,DUKB!$A$6:$T$560,19,FALSE)</f>
        <v>#N/A</v>
      </c>
      <c r="Y451" s="137"/>
      <c r="Z451" s="139">
        <f t="shared" si="101"/>
        <v>0</v>
      </c>
      <c r="AA451" s="139" t="e">
        <f t="shared" si="102"/>
        <v>#N/A</v>
      </c>
      <c r="AB451" s="139" t="e">
        <f t="shared" si="103"/>
        <v>#N/A</v>
      </c>
      <c r="AC451" s="140" t="e">
        <f t="shared" si="104"/>
        <v>#N/A</v>
      </c>
      <c r="AD451" s="140" t="e">
        <f t="shared" si="105"/>
        <v>#N/A</v>
      </c>
      <c r="AE451" s="140" t="e">
        <f t="shared" si="106"/>
        <v>#N/A</v>
      </c>
      <c r="AF451" s="141" t="e">
        <f t="shared" si="107"/>
        <v>#N/A</v>
      </c>
      <c r="AH451">
        <f t="shared" si="108"/>
        <v>0</v>
      </c>
      <c r="AI451">
        <f t="shared" si="109"/>
        <v>416</v>
      </c>
    </row>
    <row r="452" spans="1:35" ht="15.75" customHeight="1">
      <c r="A452" s="65" t="str">
        <f t="shared" si="96"/>
        <v/>
      </c>
      <c r="B452" s="65">
        <f t="shared" si="99"/>
        <v>417</v>
      </c>
      <c r="C452" s="68" t="str">
        <f t="shared" si="100"/>
        <v/>
      </c>
      <c r="D452" s="69"/>
      <c r="E452" s="82"/>
      <c r="F452" s="65" t="e">
        <f>VLOOKUP(E452,DUKB!$A$6:$R$658,3,FALSE)</f>
        <v>#N/A</v>
      </c>
      <c r="G452" s="65" t="e">
        <f>VLOOKUP(E452,DUKB!$A$6:$R$658,4,FALSE)</f>
        <v>#N/A</v>
      </c>
      <c r="H452" s="65" t="e">
        <f>VLOOKUP(E452,DUKB!$A$6:$R$658,6,FALSE)</f>
        <v>#N/A</v>
      </c>
      <c r="I452" s="65" t="e">
        <f>VLOOKUP(E452,DUKB!$A$6:$R$658,7,FALSE)</f>
        <v>#N/A</v>
      </c>
      <c r="J452" s="65" t="e">
        <f>VLOOKUP(E452,DUKB!$A$6:$R$658,8,FALSE)</f>
        <v>#N/A</v>
      </c>
      <c r="K452" s="65" t="e">
        <f>VLOOKUP(E452,DUKB!$A$6:$R$658,9,FALSE)</f>
        <v>#N/A</v>
      </c>
      <c r="L452" s="65" t="e">
        <f>VLOOKUP(E452,DUKB!$A$6:$R$658,10,FALSE)</f>
        <v>#N/A</v>
      </c>
      <c r="M452" s="65" t="e">
        <f>VLOOKUP(E452,DUKB!$A$6:$R$658,11,FALSE)</f>
        <v>#N/A</v>
      </c>
      <c r="N452" s="65" t="e">
        <f>VLOOKUP(E452,DUKB!$A$6:$R$658,12,FALSE)</f>
        <v>#N/A</v>
      </c>
      <c r="O452" s="85" t="e">
        <f>VLOOKUP(E452,DUKB!$A$6:$R$658,13,FALSE)</f>
        <v>#N/A</v>
      </c>
      <c r="P452" s="86" t="e">
        <f>VLOOKUP(E452,DUKB!$A$6:$R$658,14,FALSE)</f>
        <v>#N/A</v>
      </c>
      <c r="Q452" s="86" t="e">
        <f>VLOOKUP(E452,DUKB!$A$6:$R$658,15,FALSE)</f>
        <v>#N/A</v>
      </c>
      <c r="R452" s="86" t="e">
        <f>VLOOKUP(E452,DUKB!$A$6:$R$658,16,FALSE)</f>
        <v>#N/A</v>
      </c>
      <c r="S452" s="86" t="e">
        <f>VLOOKUP(E452,DUKB!$A$6:$R$658,17,FALSE)</f>
        <v>#N/A</v>
      </c>
      <c r="T452" s="86" t="e">
        <f>VLOOKUP(E452,DUKB!$A$6:$R$658,18,FALSE)</f>
        <v>#N/A</v>
      </c>
      <c r="U452" s="73" t="str">
        <f t="shared" si="97"/>
        <v/>
      </c>
      <c r="V452" s="69">
        <f t="shared" si="98"/>
        <v>0</v>
      </c>
      <c r="W452" s="138" t="e">
        <f>VLOOKUP(E452,DUKB!$A$6:$B$565,2,FALSE)</f>
        <v>#N/A</v>
      </c>
      <c r="X452" s="137" t="e">
        <f>VLOOKUP(E452,DUKB!$A$6:$T$560,19,FALSE)</f>
        <v>#N/A</v>
      </c>
      <c r="Y452" s="137"/>
      <c r="Z452" s="139">
        <f t="shared" si="101"/>
        <v>0</v>
      </c>
      <c r="AA452" s="139" t="e">
        <f t="shared" si="102"/>
        <v>#N/A</v>
      </c>
      <c r="AB452" s="139" t="e">
        <f t="shared" si="103"/>
        <v>#N/A</v>
      </c>
      <c r="AC452" s="140" t="e">
        <f t="shared" si="104"/>
        <v>#N/A</v>
      </c>
      <c r="AD452" s="140" t="e">
        <f t="shared" si="105"/>
        <v>#N/A</v>
      </c>
      <c r="AE452" s="140" t="e">
        <f t="shared" si="106"/>
        <v>#N/A</v>
      </c>
      <c r="AF452" s="141" t="e">
        <f t="shared" si="107"/>
        <v>#N/A</v>
      </c>
      <c r="AH452">
        <f t="shared" si="108"/>
        <v>0</v>
      </c>
      <c r="AI452">
        <f t="shared" si="109"/>
        <v>417</v>
      </c>
    </row>
    <row r="453" spans="1:35" ht="15.75" customHeight="1">
      <c r="A453" s="65" t="str">
        <f t="shared" si="96"/>
        <v/>
      </c>
      <c r="B453" s="65">
        <f t="shared" si="99"/>
        <v>418</v>
      </c>
      <c r="C453" s="68" t="str">
        <f t="shared" si="100"/>
        <v/>
      </c>
      <c r="D453" s="69"/>
      <c r="E453" s="82"/>
      <c r="F453" s="65" t="e">
        <f>VLOOKUP(E453,DUKB!$A$6:$R$658,3,FALSE)</f>
        <v>#N/A</v>
      </c>
      <c r="G453" s="65" t="e">
        <f>VLOOKUP(E453,DUKB!$A$6:$R$658,4,FALSE)</f>
        <v>#N/A</v>
      </c>
      <c r="H453" s="65" t="e">
        <f>VLOOKUP(E453,DUKB!$A$6:$R$658,6,FALSE)</f>
        <v>#N/A</v>
      </c>
      <c r="I453" s="65" t="e">
        <f>VLOOKUP(E453,DUKB!$A$6:$R$658,7,FALSE)</f>
        <v>#N/A</v>
      </c>
      <c r="J453" s="65" t="e">
        <f>VLOOKUP(E453,DUKB!$A$6:$R$658,8,FALSE)</f>
        <v>#N/A</v>
      </c>
      <c r="K453" s="65" t="e">
        <f>VLOOKUP(E453,DUKB!$A$6:$R$658,9,FALSE)</f>
        <v>#N/A</v>
      </c>
      <c r="L453" s="65" t="e">
        <f>VLOOKUP(E453,DUKB!$A$6:$R$658,10,FALSE)</f>
        <v>#N/A</v>
      </c>
      <c r="M453" s="65" t="e">
        <f>VLOOKUP(E453,DUKB!$A$6:$R$658,11,FALSE)</f>
        <v>#N/A</v>
      </c>
      <c r="N453" s="65" t="e">
        <f>VLOOKUP(E453,DUKB!$A$6:$R$658,12,FALSE)</f>
        <v>#N/A</v>
      </c>
      <c r="O453" s="85" t="e">
        <f>VLOOKUP(E453,DUKB!$A$6:$R$658,13,FALSE)</f>
        <v>#N/A</v>
      </c>
      <c r="P453" s="86" t="e">
        <f>VLOOKUP(E453,DUKB!$A$6:$R$658,14,FALSE)</f>
        <v>#N/A</v>
      </c>
      <c r="Q453" s="86" t="e">
        <f>VLOOKUP(E453,DUKB!$A$6:$R$658,15,FALSE)</f>
        <v>#N/A</v>
      </c>
      <c r="R453" s="86" t="e">
        <f>VLOOKUP(E453,DUKB!$A$6:$R$658,16,FALSE)</f>
        <v>#N/A</v>
      </c>
      <c r="S453" s="86" t="e">
        <f>VLOOKUP(E453,DUKB!$A$6:$R$658,17,FALSE)</f>
        <v>#N/A</v>
      </c>
      <c r="T453" s="86" t="e">
        <f>VLOOKUP(E453,DUKB!$A$6:$R$658,18,FALSE)</f>
        <v>#N/A</v>
      </c>
      <c r="U453" s="73" t="str">
        <f t="shared" si="97"/>
        <v/>
      </c>
      <c r="V453" s="69">
        <f t="shared" si="98"/>
        <v>0</v>
      </c>
      <c r="W453" s="138" t="e">
        <f>VLOOKUP(E453,DUKB!$A$6:$B$565,2,FALSE)</f>
        <v>#N/A</v>
      </c>
      <c r="X453" s="137" t="e">
        <f>VLOOKUP(E453,DUKB!$A$6:$T$560,19,FALSE)</f>
        <v>#N/A</v>
      </c>
      <c r="Y453" s="137"/>
      <c r="Z453" s="139">
        <f t="shared" si="101"/>
        <v>0</v>
      </c>
      <c r="AA453" s="139" t="e">
        <f t="shared" si="102"/>
        <v>#N/A</v>
      </c>
      <c r="AB453" s="139" t="e">
        <f t="shared" si="103"/>
        <v>#N/A</v>
      </c>
      <c r="AC453" s="140" t="e">
        <f t="shared" si="104"/>
        <v>#N/A</v>
      </c>
      <c r="AD453" s="140" t="e">
        <f t="shared" si="105"/>
        <v>#N/A</v>
      </c>
      <c r="AE453" s="140" t="e">
        <f t="shared" si="106"/>
        <v>#N/A</v>
      </c>
      <c r="AF453" s="141" t="e">
        <f t="shared" si="107"/>
        <v>#N/A</v>
      </c>
      <c r="AH453">
        <f t="shared" si="108"/>
        <v>0</v>
      </c>
      <c r="AI453">
        <f t="shared" si="109"/>
        <v>418</v>
      </c>
    </row>
    <row r="454" spans="1:35" ht="15.75" customHeight="1">
      <c r="A454" s="65" t="str">
        <f t="shared" ref="A454:A517" si="110">IF(COUNTIF($E$2:$E$47178,E454)&gt;1,"DOUBLE","")</f>
        <v/>
      </c>
      <c r="B454" s="65">
        <f t="shared" si="99"/>
        <v>419</v>
      </c>
      <c r="C454" s="68" t="str">
        <f t="shared" si="100"/>
        <v/>
      </c>
      <c r="D454" s="69"/>
      <c r="E454" s="82"/>
      <c r="F454" s="65" t="e">
        <f>VLOOKUP(E454,DUKB!$A$6:$R$658,3,FALSE)</f>
        <v>#N/A</v>
      </c>
      <c r="G454" s="65" t="e">
        <f>VLOOKUP(E454,DUKB!$A$6:$R$658,4,FALSE)</f>
        <v>#N/A</v>
      </c>
      <c r="H454" s="65" t="e">
        <f>VLOOKUP(E454,DUKB!$A$6:$R$658,6,FALSE)</f>
        <v>#N/A</v>
      </c>
      <c r="I454" s="65" t="e">
        <f>VLOOKUP(E454,DUKB!$A$6:$R$658,7,FALSE)</f>
        <v>#N/A</v>
      </c>
      <c r="J454" s="65" t="e">
        <f>VLOOKUP(E454,DUKB!$A$6:$R$658,8,FALSE)</f>
        <v>#N/A</v>
      </c>
      <c r="K454" s="65" t="e">
        <f>VLOOKUP(E454,DUKB!$A$6:$R$658,9,FALSE)</f>
        <v>#N/A</v>
      </c>
      <c r="L454" s="65" t="e">
        <f>VLOOKUP(E454,DUKB!$A$6:$R$658,10,FALSE)</f>
        <v>#N/A</v>
      </c>
      <c r="M454" s="65" t="e">
        <f>VLOOKUP(E454,DUKB!$A$6:$R$658,11,FALSE)</f>
        <v>#N/A</v>
      </c>
      <c r="N454" s="65" t="e">
        <f>VLOOKUP(E454,DUKB!$A$6:$R$658,12,FALSE)</f>
        <v>#N/A</v>
      </c>
      <c r="O454" s="85" t="e">
        <f>VLOOKUP(E454,DUKB!$A$6:$R$658,13,FALSE)</f>
        <v>#N/A</v>
      </c>
      <c r="P454" s="86" t="e">
        <f>VLOOKUP(E454,DUKB!$A$6:$R$658,14,FALSE)</f>
        <v>#N/A</v>
      </c>
      <c r="Q454" s="86" t="e">
        <f>VLOOKUP(E454,DUKB!$A$6:$R$658,15,FALSE)</f>
        <v>#N/A</v>
      </c>
      <c r="R454" s="86" t="e">
        <f>VLOOKUP(E454,DUKB!$A$6:$R$658,16,FALSE)</f>
        <v>#N/A</v>
      </c>
      <c r="S454" s="86" t="e">
        <f>VLOOKUP(E454,DUKB!$A$6:$R$658,17,FALSE)</f>
        <v>#N/A</v>
      </c>
      <c r="T454" s="86" t="e">
        <f>VLOOKUP(E454,DUKB!$A$6:$R$658,18,FALSE)</f>
        <v>#N/A</v>
      </c>
      <c r="U454" s="73" t="str">
        <f t="shared" ref="U454:U517" si="111">IF(C454="","",(SUMIF($D$2:$D$25115,D454,$O$2:$O$25115)))</f>
        <v/>
      </c>
      <c r="V454" s="69">
        <f t="shared" ref="V454:V517" si="112">D454</f>
        <v>0</v>
      </c>
      <c r="W454" s="138" t="e">
        <f>VLOOKUP(E454,DUKB!$A$6:$B$565,2,FALSE)</f>
        <v>#N/A</v>
      </c>
      <c r="X454" s="137" t="e">
        <f>VLOOKUP(E454,DUKB!$A$6:$T$560,19,FALSE)</f>
        <v>#N/A</v>
      </c>
      <c r="Y454" s="137"/>
      <c r="Z454" s="139">
        <f t="shared" si="101"/>
        <v>0</v>
      </c>
      <c r="AA454" s="139" t="e">
        <f t="shared" si="102"/>
        <v>#N/A</v>
      </c>
      <c r="AB454" s="139" t="e">
        <f t="shared" si="103"/>
        <v>#N/A</v>
      </c>
      <c r="AC454" s="140" t="e">
        <f t="shared" si="104"/>
        <v>#N/A</v>
      </c>
      <c r="AD454" s="140" t="e">
        <f t="shared" si="105"/>
        <v>#N/A</v>
      </c>
      <c r="AE454" s="140" t="e">
        <f t="shared" si="106"/>
        <v>#N/A</v>
      </c>
      <c r="AF454" s="141" t="e">
        <f t="shared" si="107"/>
        <v>#N/A</v>
      </c>
      <c r="AH454">
        <f t="shared" si="108"/>
        <v>0</v>
      </c>
      <c r="AI454">
        <f t="shared" si="109"/>
        <v>419</v>
      </c>
    </row>
    <row r="455" spans="1:35" ht="15.75" customHeight="1">
      <c r="A455" s="65" t="str">
        <f t="shared" si="110"/>
        <v/>
      </c>
      <c r="B455" s="65">
        <f t="shared" si="99"/>
        <v>420</v>
      </c>
      <c r="C455" s="68" t="str">
        <f t="shared" si="100"/>
        <v/>
      </c>
      <c r="D455" s="69"/>
      <c r="E455" s="82"/>
      <c r="F455" s="65" t="e">
        <f>VLOOKUP(E455,DUKB!$A$6:$R$658,3,FALSE)</f>
        <v>#N/A</v>
      </c>
      <c r="G455" s="65" t="e">
        <f>VLOOKUP(E455,DUKB!$A$6:$R$658,4,FALSE)</f>
        <v>#N/A</v>
      </c>
      <c r="H455" s="65" t="e">
        <f>VLOOKUP(E455,DUKB!$A$6:$R$658,6,FALSE)</f>
        <v>#N/A</v>
      </c>
      <c r="I455" s="65" t="e">
        <f>VLOOKUP(E455,DUKB!$A$6:$R$658,7,FALSE)</f>
        <v>#N/A</v>
      </c>
      <c r="J455" s="65" t="e">
        <f>VLOOKUP(E455,DUKB!$A$6:$R$658,8,FALSE)</f>
        <v>#N/A</v>
      </c>
      <c r="K455" s="65" t="e">
        <f>VLOOKUP(E455,DUKB!$A$6:$R$658,9,FALSE)</f>
        <v>#N/A</v>
      </c>
      <c r="L455" s="65" t="e">
        <f>VLOOKUP(E455,DUKB!$A$6:$R$658,10,FALSE)</f>
        <v>#N/A</v>
      </c>
      <c r="M455" s="65" t="e">
        <f>VLOOKUP(E455,DUKB!$A$6:$R$658,11,FALSE)</f>
        <v>#N/A</v>
      </c>
      <c r="N455" s="65" t="e">
        <f>VLOOKUP(E455,DUKB!$A$6:$R$658,12,FALSE)</f>
        <v>#N/A</v>
      </c>
      <c r="O455" s="85" t="e">
        <f>VLOOKUP(E455,DUKB!$A$6:$R$658,13,FALSE)</f>
        <v>#N/A</v>
      </c>
      <c r="P455" s="86" t="e">
        <f>VLOOKUP(E455,DUKB!$A$6:$R$658,14,FALSE)</f>
        <v>#N/A</v>
      </c>
      <c r="Q455" s="86" t="e">
        <f>VLOOKUP(E455,DUKB!$A$6:$R$658,15,FALSE)</f>
        <v>#N/A</v>
      </c>
      <c r="R455" s="86" t="e">
        <f>VLOOKUP(E455,DUKB!$A$6:$R$658,16,FALSE)</f>
        <v>#N/A</v>
      </c>
      <c r="S455" s="86" t="e">
        <f>VLOOKUP(E455,DUKB!$A$6:$R$658,17,FALSE)</f>
        <v>#N/A</v>
      </c>
      <c r="T455" s="86" t="e">
        <f>VLOOKUP(E455,DUKB!$A$6:$R$658,18,FALSE)</f>
        <v>#N/A</v>
      </c>
      <c r="U455" s="73" t="str">
        <f t="shared" si="111"/>
        <v/>
      </c>
      <c r="V455" s="69">
        <f t="shared" si="112"/>
        <v>0</v>
      </c>
      <c r="W455" s="138" t="e">
        <f>VLOOKUP(E455,DUKB!$A$6:$B$565,2,FALSE)</f>
        <v>#N/A</v>
      </c>
      <c r="X455" s="137" t="e">
        <f>VLOOKUP(E455,DUKB!$A$6:$T$560,19,FALSE)</f>
        <v>#N/A</v>
      </c>
      <c r="Y455" s="137"/>
      <c r="Z455" s="139">
        <f t="shared" si="101"/>
        <v>0</v>
      </c>
      <c r="AA455" s="139" t="e">
        <f t="shared" si="102"/>
        <v>#N/A</v>
      </c>
      <c r="AB455" s="139" t="e">
        <f t="shared" si="103"/>
        <v>#N/A</v>
      </c>
      <c r="AC455" s="140" t="e">
        <f t="shared" si="104"/>
        <v>#N/A</v>
      </c>
      <c r="AD455" s="140" t="e">
        <f t="shared" si="105"/>
        <v>#N/A</v>
      </c>
      <c r="AE455" s="140" t="e">
        <f t="shared" si="106"/>
        <v>#N/A</v>
      </c>
      <c r="AF455" s="141" t="e">
        <f t="shared" si="107"/>
        <v>#N/A</v>
      </c>
      <c r="AH455">
        <f t="shared" si="108"/>
        <v>0</v>
      </c>
      <c r="AI455">
        <f t="shared" si="109"/>
        <v>420</v>
      </c>
    </row>
    <row r="456" spans="1:35" ht="15.75" customHeight="1">
      <c r="A456" s="65" t="str">
        <f t="shared" si="110"/>
        <v/>
      </c>
      <c r="B456" s="65">
        <f t="shared" ref="B456:B519" si="113">B455+1</f>
        <v>421</v>
      </c>
      <c r="C456" s="68" t="str">
        <f t="shared" si="100"/>
        <v/>
      </c>
      <c r="D456" s="69"/>
      <c r="E456" s="82"/>
      <c r="F456" s="65" t="e">
        <f>VLOOKUP(E456,DUKB!$A$6:$R$658,3,FALSE)</f>
        <v>#N/A</v>
      </c>
      <c r="G456" s="65" t="e">
        <f>VLOOKUP(E456,DUKB!$A$6:$R$658,4,FALSE)</f>
        <v>#N/A</v>
      </c>
      <c r="H456" s="65" t="e">
        <f>VLOOKUP(E456,DUKB!$A$6:$R$658,6,FALSE)</f>
        <v>#N/A</v>
      </c>
      <c r="I456" s="65" t="e">
        <f>VLOOKUP(E456,DUKB!$A$6:$R$658,7,FALSE)</f>
        <v>#N/A</v>
      </c>
      <c r="J456" s="65" t="e">
        <f>VLOOKUP(E456,DUKB!$A$6:$R$658,8,FALSE)</f>
        <v>#N/A</v>
      </c>
      <c r="K456" s="65" t="e">
        <f>VLOOKUP(E456,DUKB!$A$6:$R$658,9,FALSE)</f>
        <v>#N/A</v>
      </c>
      <c r="L456" s="65" t="e">
        <f>VLOOKUP(E456,DUKB!$A$6:$R$658,10,FALSE)</f>
        <v>#N/A</v>
      </c>
      <c r="M456" s="65" t="e">
        <f>VLOOKUP(E456,DUKB!$A$6:$R$658,11,FALSE)</f>
        <v>#N/A</v>
      </c>
      <c r="N456" s="65" t="e">
        <f>VLOOKUP(E456,DUKB!$A$6:$R$658,12,FALSE)</f>
        <v>#N/A</v>
      </c>
      <c r="O456" s="85" t="e">
        <f>VLOOKUP(E456,DUKB!$A$6:$R$658,13,FALSE)</f>
        <v>#N/A</v>
      </c>
      <c r="P456" s="86" t="e">
        <f>VLOOKUP(E456,DUKB!$A$6:$R$658,14,FALSE)</f>
        <v>#N/A</v>
      </c>
      <c r="Q456" s="86" t="e">
        <f>VLOOKUP(E456,DUKB!$A$6:$R$658,15,FALSE)</f>
        <v>#N/A</v>
      </c>
      <c r="R456" s="86" t="e">
        <f>VLOOKUP(E456,DUKB!$A$6:$R$658,16,FALSE)</f>
        <v>#N/A</v>
      </c>
      <c r="S456" s="86" t="e">
        <f>VLOOKUP(E456,DUKB!$A$6:$R$658,17,FALSE)</f>
        <v>#N/A</v>
      </c>
      <c r="T456" s="86" t="e">
        <f>VLOOKUP(E456,DUKB!$A$6:$R$658,18,FALSE)</f>
        <v>#N/A</v>
      </c>
      <c r="U456" s="73" t="str">
        <f t="shared" si="111"/>
        <v/>
      </c>
      <c r="V456" s="69">
        <f t="shared" si="112"/>
        <v>0</v>
      </c>
      <c r="W456" s="138" t="e">
        <f>VLOOKUP(E456,DUKB!$A$6:$B$565,2,FALSE)</f>
        <v>#N/A</v>
      </c>
      <c r="X456" s="137" t="e">
        <f>VLOOKUP(E456,DUKB!$A$6:$T$560,19,FALSE)</f>
        <v>#N/A</v>
      </c>
      <c r="Y456" s="137"/>
      <c r="Z456" s="139">
        <f t="shared" si="101"/>
        <v>0</v>
      </c>
      <c r="AA456" s="139" t="e">
        <f t="shared" si="102"/>
        <v>#N/A</v>
      </c>
      <c r="AB456" s="139" t="e">
        <f t="shared" si="103"/>
        <v>#N/A</v>
      </c>
      <c r="AC456" s="140" t="e">
        <f t="shared" si="104"/>
        <v>#N/A</v>
      </c>
      <c r="AD456" s="140" t="e">
        <f t="shared" si="105"/>
        <v>#N/A</v>
      </c>
      <c r="AE456" s="140" t="e">
        <f t="shared" si="106"/>
        <v>#N/A</v>
      </c>
      <c r="AF456" s="141" t="e">
        <f t="shared" si="107"/>
        <v>#N/A</v>
      </c>
      <c r="AH456">
        <f t="shared" si="108"/>
        <v>0</v>
      </c>
      <c r="AI456">
        <f t="shared" si="109"/>
        <v>421</v>
      </c>
    </row>
    <row r="457" spans="1:35" ht="15.75" customHeight="1">
      <c r="A457" s="65" t="str">
        <f t="shared" si="110"/>
        <v/>
      </c>
      <c r="B457" s="65">
        <f t="shared" si="113"/>
        <v>422</v>
      </c>
      <c r="C457" s="68" t="str">
        <f t="shared" si="100"/>
        <v/>
      </c>
      <c r="D457" s="69"/>
      <c r="E457" s="82"/>
      <c r="F457" s="65" t="e">
        <f>VLOOKUP(E457,DUKB!$A$6:$R$658,3,FALSE)</f>
        <v>#N/A</v>
      </c>
      <c r="G457" s="65" t="e">
        <f>VLOOKUP(E457,DUKB!$A$6:$R$658,4,FALSE)</f>
        <v>#N/A</v>
      </c>
      <c r="H457" s="65" t="e">
        <f>VLOOKUP(E457,DUKB!$A$6:$R$658,6,FALSE)</f>
        <v>#N/A</v>
      </c>
      <c r="I457" s="65" t="e">
        <f>VLOOKUP(E457,DUKB!$A$6:$R$658,7,FALSE)</f>
        <v>#N/A</v>
      </c>
      <c r="J457" s="65" t="e">
        <f>VLOOKUP(E457,DUKB!$A$6:$R$658,8,FALSE)</f>
        <v>#N/A</v>
      </c>
      <c r="K457" s="65" t="e">
        <f>VLOOKUP(E457,DUKB!$A$6:$R$658,9,FALSE)</f>
        <v>#N/A</v>
      </c>
      <c r="L457" s="65" t="e">
        <f>VLOOKUP(E457,DUKB!$A$6:$R$658,10,FALSE)</f>
        <v>#N/A</v>
      </c>
      <c r="M457" s="65" t="e">
        <f>VLOOKUP(E457,DUKB!$A$6:$R$658,11,FALSE)</f>
        <v>#N/A</v>
      </c>
      <c r="N457" s="65" t="e">
        <f>VLOOKUP(E457,DUKB!$A$6:$R$658,12,FALSE)</f>
        <v>#N/A</v>
      </c>
      <c r="O457" s="85" t="e">
        <f>VLOOKUP(E457,DUKB!$A$6:$R$658,13,FALSE)</f>
        <v>#N/A</v>
      </c>
      <c r="P457" s="86" t="e">
        <f>VLOOKUP(E457,DUKB!$A$6:$R$658,14,FALSE)</f>
        <v>#N/A</v>
      </c>
      <c r="Q457" s="86" t="e">
        <f>VLOOKUP(E457,DUKB!$A$6:$R$658,15,FALSE)</f>
        <v>#N/A</v>
      </c>
      <c r="R457" s="86" t="e">
        <f>VLOOKUP(E457,DUKB!$A$6:$R$658,16,FALSE)</f>
        <v>#N/A</v>
      </c>
      <c r="S457" s="86" t="e">
        <f>VLOOKUP(E457,DUKB!$A$6:$R$658,17,FALSE)</f>
        <v>#N/A</v>
      </c>
      <c r="T457" s="86" t="e">
        <f>VLOOKUP(E457,DUKB!$A$6:$R$658,18,FALSE)</f>
        <v>#N/A</v>
      </c>
      <c r="U457" s="73" t="str">
        <f t="shared" si="111"/>
        <v/>
      </c>
      <c r="V457" s="69">
        <f t="shared" si="112"/>
        <v>0</v>
      </c>
      <c r="W457" s="138" t="e">
        <f>VLOOKUP(E457,DUKB!$A$6:$B$565,2,FALSE)</f>
        <v>#N/A</v>
      </c>
      <c r="X457" s="137" t="e">
        <f>VLOOKUP(E457,DUKB!$A$6:$T$560,19,FALSE)</f>
        <v>#N/A</v>
      </c>
      <c r="Y457" s="137"/>
      <c r="Z457" s="139">
        <f t="shared" si="101"/>
        <v>0</v>
      </c>
      <c r="AA457" s="139" t="e">
        <f t="shared" si="102"/>
        <v>#N/A</v>
      </c>
      <c r="AB457" s="139" t="e">
        <f t="shared" si="103"/>
        <v>#N/A</v>
      </c>
      <c r="AC457" s="140" t="e">
        <f t="shared" si="104"/>
        <v>#N/A</v>
      </c>
      <c r="AD457" s="140" t="e">
        <f t="shared" si="105"/>
        <v>#N/A</v>
      </c>
      <c r="AE457" s="140" t="e">
        <f t="shared" si="106"/>
        <v>#N/A</v>
      </c>
      <c r="AF457" s="141" t="e">
        <f t="shared" si="107"/>
        <v>#N/A</v>
      </c>
      <c r="AH457">
        <f t="shared" si="108"/>
        <v>0</v>
      </c>
      <c r="AI457">
        <f t="shared" si="109"/>
        <v>422</v>
      </c>
    </row>
    <row r="458" spans="1:35" ht="15.75" customHeight="1">
      <c r="A458" s="65" t="str">
        <f t="shared" si="110"/>
        <v/>
      </c>
      <c r="B458" s="65">
        <f t="shared" si="113"/>
        <v>423</v>
      </c>
      <c r="C458" s="68" t="str">
        <f t="shared" si="100"/>
        <v/>
      </c>
      <c r="D458" s="69"/>
      <c r="E458" s="82"/>
      <c r="F458" s="65" t="e">
        <f>VLOOKUP(E458,DUKB!$A$6:$R$658,3,FALSE)</f>
        <v>#N/A</v>
      </c>
      <c r="G458" s="65" t="e">
        <f>VLOOKUP(E458,DUKB!$A$6:$R$658,4,FALSE)</f>
        <v>#N/A</v>
      </c>
      <c r="H458" s="65" t="e">
        <f>VLOOKUP(E458,DUKB!$A$6:$R$658,6,FALSE)</f>
        <v>#N/A</v>
      </c>
      <c r="I458" s="65" t="e">
        <f>VLOOKUP(E458,DUKB!$A$6:$R$658,7,FALSE)</f>
        <v>#N/A</v>
      </c>
      <c r="J458" s="65" t="e">
        <f>VLOOKUP(E458,DUKB!$A$6:$R$658,8,FALSE)</f>
        <v>#N/A</v>
      </c>
      <c r="K458" s="65" t="e">
        <f>VLOOKUP(E458,DUKB!$A$6:$R$658,9,FALSE)</f>
        <v>#N/A</v>
      </c>
      <c r="L458" s="65" t="e">
        <f>VLOOKUP(E458,DUKB!$A$6:$R$658,10,FALSE)</f>
        <v>#N/A</v>
      </c>
      <c r="M458" s="65" t="e">
        <f>VLOOKUP(E458,DUKB!$A$6:$R$658,11,FALSE)</f>
        <v>#N/A</v>
      </c>
      <c r="N458" s="65" t="e">
        <f>VLOOKUP(E458,DUKB!$A$6:$R$658,12,FALSE)</f>
        <v>#N/A</v>
      </c>
      <c r="O458" s="85" t="e">
        <f>VLOOKUP(E458,DUKB!$A$6:$R$658,13,FALSE)</f>
        <v>#N/A</v>
      </c>
      <c r="P458" s="86" t="e">
        <f>VLOOKUP(E458,DUKB!$A$6:$R$658,14,FALSE)</f>
        <v>#N/A</v>
      </c>
      <c r="Q458" s="86" t="e">
        <f>VLOOKUP(E458,DUKB!$A$6:$R$658,15,FALSE)</f>
        <v>#N/A</v>
      </c>
      <c r="R458" s="86" t="e">
        <f>VLOOKUP(E458,DUKB!$A$6:$R$658,16,FALSE)</f>
        <v>#N/A</v>
      </c>
      <c r="S458" s="86" t="e">
        <f>VLOOKUP(E458,DUKB!$A$6:$R$658,17,FALSE)</f>
        <v>#N/A</v>
      </c>
      <c r="T458" s="86" t="e">
        <f>VLOOKUP(E458,DUKB!$A$6:$R$658,18,FALSE)</f>
        <v>#N/A</v>
      </c>
      <c r="U458" s="73" t="str">
        <f t="shared" si="111"/>
        <v/>
      </c>
      <c r="V458" s="69">
        <f t="shared" si="112"/>
        <v>0</v>
      </c>
      <c r="W458" s="138" t="e">
        <f>VLOOKUP(E458,DUKB!$A$6:$B$565,2,FALSE)</f>
        <v>#N/A</v>
      </c>
      <c r="X458" s="137" t="e">
        <f>VLOOKUP(E458,DUKB!$A$6:$T$560,19,FALSE)</f>
        <v>#N/A</v>
      </c>
      <c r="Y458" s="137"/>
      <c r="Z458" s="139">
        <f t="shared" si="101"/>
        <v>0</v>
      </c>
      <c r="AA458" s="139" t="e">
        <f t="shared" si="102"/>
        <v>#N/A</v>
      </c>
      <c r="AB458" s="139" t="e">
        <f t="shared" si="103"/>
        <v>#N/A</v>
      </c>
      <c r="AC458" s="140" t="e">
        <f t="shared" si="104"/>
        <v>#N/A</v>
      </c>
      <c r="AD458" s="140" t="e">
        <f t="shared" si="105"/>
        <v>#N/A</v>
      </c>
      <c r="AE458" s="140" t="e">
        <f t="shared" si="106"/>
        <v>#N/A</v>
      </c>
      <c r="AF458" s="141" t="e">
        <f t="shared" si="107"/>
        <v>#N/A</v>
      </c>
      <c r="AH458">
        <f t="shared" si="108"/>
        <v>0</v>
      </c>
      <c r="AI458">
        <f t="shared" si="109"/>
        <v>423</v>
      </c>
    </row>
    <row r="459" spans="1:35" ht="15.75" customHeight="1">
      <c r="A459" s="65" t="str">
        <f t="shared" si="110"/>
        <v/>
      </c>
      <c r="B459" s="65">
        <f t="shared" si="113"/>
        <v>424</v>
      </c>
      <c r="C459" s="68" t="str">
        <f t="shared" ref="C459:C522" si="114">IF(D459="","",(IF(D460=D459,"",1)))</f>
        <v/>
      </c>
      <c r="D459" s="69"/>
      <c r="E459" s="82"/>
      <c r="F459" s="65" t="e">
        <f>VLOOKUP(E459,DUKB!$A$6:$R$658,3,FALSE)</f>
        <v>#N/A</v>
      </c>
      <c r="G459" s="65" t="e">
        <f>VLOOKUP(E459,DUKB!$A$6:$R$658,4,FALSE)</f>
        <v>#N/A</v>
      </c>
      <c r="H459" s="65" t="e">
        <f>VLOOKUP(E459,DUKB!$A$6:$R$658,6,FALSE)</f>
        <v>#N/A</v>
      </c>
      <c r="I459" s="65" t="e">
        <f>VLOOKUP(E459,DUKB!$A$6:$R$658,7,FALSE)</f>
        <v>#N/A</v>
      </c>
      <c r="J459" s="65" t="e">
        <f>VLOOKUP(E459,DUKB!$A$6:$R$658,8,FALSE)</f>
        <v>#N/A</v>
      </c>
      <c r="K459" s="65" t="e">
        <f>VLOOKUP(E459,DUKB!$A$6:$R$658,9,FALSE)</f>
        <v>#N/A</v>
      </c>
      <c r="L459" s="65" t="e">
        <f>VLOOKUP(E459,DUKB!$A$6:$R$658,10,FALSE)</f>
        <v>#N/A</v>
      </c>
      <c r="M459" s="65" t="e">
        <f>VLOOKUP(E459,DUKB!$A$6:$R$658,11,FALSE)</f>
        <v>#N/A</v>
      </c>
      <c r="N459" s="65" t="e">
        <f>VLOOKUP(E459,DUKB!$A$6:$R$658,12,FALSE)</f>
        <v>#N/A</v>
      </c>
      <c r="O459" s="85" t="e">
        <f>VLOOKUP(E459,DUKB!$A$6:$R$658,13,FALSE)</f>
        <v>#N/A</v>
      </c>
      <c r="P459" s="86" t="e">
        <f>VLOOKUP(E459,DUKB!$A$6:$R$658,14,FALSE)</f>
        <v>#N/A</v>
      </c>
      <c r="Q459" s="86" t="e">
        <f>VLOOKUP(E459,DUKB!$A$6:$R$658,15,FALSE)</f>
        <v>#N/A</v>
      </c>
      <c r="R459" s="86" t="e">
        <f>VLOOKUP(E459,DUKB!$A$6:$R$658,16,FALSE)</f>
        <v>#N/A</v>
      </c>
      <c r="S459" s="86" t="e">
        <f>VLOOKUP(E459,DUKB!$A$6:$R$658,17,FALSE)</f>
        <v>#N/A</v>
      </c>
      <c r="T459" s="86" t="e">
        <f>VLOOKUP(E459,DUKB!$A$6:$R$658,18,FALSE)</f>
        <v>#N/A</v>
      </c>
      <c r="U459" s="73" t="str">
        <f t="shared" si="111"/>
        <v/>
      </c>
      <c r="V459" s="69">
        <f t="shared" si="112"/>
        <v>0</v>
      </c>
      <c r="W459" s="138" t="e">
        <f>VLOOKUP(E459,DUKB!$A$6:$B$565,2,FALSE)</f>
        <v>#N/A</v>
      </c>
      <c r="X459" s="137" t="e">
        <f>VLOOKUP(E459,DUKB!$A$6:$T$560,19,FALSE)</f>
        <v>#N/A</v>
      </c>
      <c r="Y459" s="137"/>
      <c r="Z459" s="139">
        <f t="shared" ref="Z459:Z522" si="115">E459</f>
        <v>0</v>
      </c>
      <c r="AA459" s="139" t="e">
        <f t="shared" ref="AA459:AA522" si="116">W459</f>
        <v>#N/A</v>
      </c>
      <c r="AB459" s="139" t="e">
        <f t="shared" ref="AB459:AB522" si="117">X459</f>
        <v>#N/A</v>
      </c>
      <c r="AC459" s="140" t="e">
        <f t="shared" ref="AC459:AC522" si="118">G459</f>
        <v>#N/A</v>
      </c>
      <c r="AD459" s="140" t="e">
        <f t="shared" ref="AD459:AD522" si="119">H459</f>
        <v>#N/A</v>
      </c>
      <c r="AE459" s="140" t="e">
        <f t="shared" ref="AE459:AE522" si="120">N459</f>
        <v>#N/A</v>
      </c>
      <c r="AF459" s="141" t="e">
        <f t="shared" ref="AF459:AF522" si="121">O459</f>
        <v>#N/A</v>
      </c>
      <c r="AH459">
        <f t="shared" ref="AH459:AH522" si="122">E459</f>
        <v>0</v>
      </c>
      <c r="AI459">
        <f t="shared" ref="AI459:AI522" si="123">B459</f>
        <v>424</v>
      </c>
    </row>
    <row r="460" spans="1:35" ht="15.75" customHeight="1">
      <c r="A460" s="65" t="str">
        <f t="shared" si="110"/>
        <v/>
      </c>
      <c r="B460" s="65">
        <f t="shared" si="113"/>
        <v>425</v>
      </c>
      <c r="C460" s="68" t="str">
        <f t="shared" si="114"/>
        <v/>
      </c>
      <c r="D460" s="69"/>
      <c r="E460" s="82"/>
      <c r="F460" s="65" t="e">
        <f>VLOOKUP(E460,DUKB!$A$6:$R$658,3,FALSE)</f>
        <v>#N/A</v>
      </c>
      <c r="G460" s="65" t="e">
        <f>VLOOKUP(E460,DUKB!$A$6:$R$658,4,FALSE)</f>
        <v>#N/A</v>
      </c>
      <c r="H460" s="65" t="e">
        <f>VLOOKUP(E460,DUKB!$A$6:$R$658,6,FALSE)</f>
        <v>#N/A</v>
      </c>
      <c r="I460" s="65" t="e">
        <f>VLOOKUP(E460,DUKB!$A$6:$R$658,7,FALSE)</f>
        <v>#N/A</v>
      </c>
      <c r="J460" s="65" t="e">
        <f>VLOOKUP(E460,DUKB!$A$6:$R$658,8,FALSE)</f>
        <v>#N/A</v>
      </c>
      <c r="K460" s="65" t="e">
        <f>VLOOKUP(E460,DUKB!$A$6:$R$658,9,FALSE)</f>
        <v>#N/A</v>
      </c>
      <c r="L460" s="65" t="e">
        <f>VLOOKUP(E460,DUKB!$A$6:$R$658,10,FALSE)</f>
        <v>#N/A</v>
      </c>
      <c r="M460" s="65" t="e">
        <f>VLOOKUP(E460,DUKB!$A$6:$R$658,11,FALSE)</f>
        <v>#N/A</v>
      </c>
      <c r="N460" s="65" t="e">
        <f>VLOOKUP(E460,DUKB!$A$6:$R$658,12,FALSE)</f>
        <v>#N/A</v>
      </c>
      <c r="O460" s="85" t="e">
        <f>VLOOKUP(E460,DUKB!$A$6:$R$658,13,FALSE)</f>
        <v>#N/A</v>
      </c>
      <c r="P460" s="86" t="e">
        <f>VLOOKUP(E460,DUKB!$A$6:$R$658,14,FALSE)</f>
        <v>#N/A</v>
      </c>
      <c r="Q460" s="86" t="e">
        <f>VLOOKUP(E460,DUKB!$A$6:$R$658,15,FALSE)</f>
        <v>#N/A</v>
      </c>
      <c r="R460" s="86" t="e">
        <f>VLOOKUP(E460,DUKB!$A$6:$R$658,16,FALSE)</f>
        <v>#N/A</v>
      </c>
      <c r="S460" s="86" t="e">
        <f>VLOOKUP(E460,DUKB!$A$6:$R$658,17,FALSE)</f>
        <v>#N/A</v>
      </c>
      <c r="T460" s="86" t="e">
        <f>VLOOKUP(E460,DUKB!$A$6:$R$658,18,FALSE)</f>
        <v>#N/A</v>
      </c>
      <c r="U460" s="73" t="str">
        <f t="shared" si="111"/>
        <v/>
      </c>
      <c r="V460" s="69">
        <f t="shared" si="112"/>
        <v>0</v>
      </c>
      <c r="W460" s="138" t="e">
        <f>VLOOKUP(E460,DUKB!$A$6:$B$565,2,FALSE)</f>
        <v>#N/A</v>
      </c>
      <c r="X460" s="137" t="e">
        <f>VLOOKUP(E460,DUKB!$A$6:$T$560,19,FALSE)</f>
        <v>#N/A</v>
      </c>
      <c r="Y460" s="137"/>
      <c r="Z460" s="139">
        <f t="shared" si="115"/>
        <v>0</v>
      </c>
      <c r="AA460" s="139" t="e">
        <f t="shared" si="116"/>
        <v>#N/A</v>
      </c>
      <c r="AB460" s="139" t="e">
        <f t="shared" si="117"/>
        <v>#N/A</v>
      </c>
      <c r="AC460" s="140" t="e">
        <f t="shared" si="118"/>
        <v>#N/A</v>
      </c>
      <c r="AD460" s="140" t="e">
        <f t="shared" si="119"/>
        <v>#N/A</v>
      </c>
      <c r="AE460" s="140" t="e">
        <f t="shared" si="120"/>
        <v>#N/A</v>
      </c>
      <c r="AF460" s="141" t="e">
        <f t="shared" si="121"/>
        <v>#N/A</v>
      </c>
      <c r="AH460">
        <f t="shared" si="122"/>
        <v>0</v>
      </c>
      <c r="AI460">
        <f t="shared" si="123"/>
        <v>425</v>
      </c>
    </row>
    <row r="461" spans="1:35" ht="15.75" customHeight="1">
      <c r="A461" s="65" t="str">
        <f t="shared" si="110"/>
        <v/>
      </c>
      <c r="B461" s="65">
        <f t="shared" si="113"/>
        <v>426</v>
      </c>
      <c r="C461" s="68" t="str">
        <f t="shared" si="114"/>
        <v/>
      </c>
      <c r="D461" s="69"/>
      <c r="E461" s="82"/>
      <c r="F461" s="65" t="e">
        <f>VLOOKUP(E461,DUKB!$A$6:$R$658,3,FALSE)</f>
        <v>#N/A</v>
      </c>
      <c r="G461" s="65" t="e">
        <f>VLOOKUP(E461,DUKB!$A$6:$R$658,4,FALSE)</f>
        <v>#N/A</v>
      </c>
      <c r="H461" s="65" t="e">
        <f>VLOOKUP(E461,DUKB!$A$6:$R$658,6,FALSE)</f>
        <v>#N/A</v>
      </c>
      <c r="I461" s="65" t="e">
        <f>VLOOKUP(E461,DUKB!$A$6:$R$658,7,FALSE)</f>
        <v>#N/A</v>
      </c>
      <c r="J461" s="65" t="e">
        <f>VLOOKUP(E461,DUKB!$A$6:$R$658,8,FALSE)</f>
        <v>#N/A</v>
      </c>
      <c r="K461" s="65" t="e">
        <f>VLOOKUP(E461,DUKB!$A$6:$R$658,9,FALSE)</f>
        <v>#N/A</v>
      </c>
      <c r="L461" s="65" t="e">
        <f>VLOOKUP(E461,DUKB!$A$6:$R$658,10,FALSE)</f>
        <v>#N/A</v>
      </c>
      <c r="M461" s="65" t="e">
        <f>VLOOKUP(E461,DUKB!$A$6:$R$658,11,FALSE)</f>
        <v>#N/A</v>
      </c>
      <c r="N461" s="65" t="e">
        <f>VLOOKUP(E461,DUKB!$A$6:$R$658,12,FALSE)</f>
        <v>#N/A</v>
      </c>
      <c r="O461" s="85" t="e">
        <f>VLOOKUP(E461,DUKB!$A$6:$R$658,13,FALSE)</f>
        <v>#N/A</v>
      </c>
      <c r="P461" s="86" t="e">
        <f>VLOOKUP(E461,DUKB!$A$6:$R$658,14,FALSE)</f>
        <v>#N/A</v>
      </c>
      <c r="Q461" s="86" t="e">
        <f>VLOOKUP(E461,DUKB!$A$6:$R$658,15,FALSE)</f>
        <v>#N/A</v>
      </c>
      <c r="R461" s="86" t="e">
        <f>VLOOKUP(E461,DUKB!$A$6:$R$658,16,FALSE)</f>
        <v>#N/A</v>
      </c>
      <c r="S461" s="86" t="e">
        <f>VLOOKUP(E461,DUKB!$A$6:$R$658,17,FALSE)</f>
        <v>#N/A</v>
      </c>
      <c r="T461" s="86" t="e">
        <f>VLOOKUP(E461,DUKB!$A$6:$R$658,18,FALSE)</f>
        <v>#N/A</v>
      </c>
      <c r="U461" s="73" t="str">
        <f t="shared" si="111"/>
        <v/>
      </c>
      <c r="V461" s="69">
        <f t="shared" si="112"/>
        <v>0</v>
      </c>
      <c r="W461" s="138" t="e">
        <f>VLOOKUP(E461,DUKB!$A$6:$B$565,2,FALSE)</f>
        <v>#N/A</v>
      </c>
      <c r="X461" s="137" t="e">
        <f>VLOOKUP(E461,DUKB!$A$6:$T$560,19,FALSE)</f>
        <v>#N/A</v>
      </c>
      <c r="Y461" s="137"/>
      <c r="Z461" s="139">
        <f t="shared" si="115"/>
        <v>0</v>
      </c>
      <c r="AA461" s="139" t="e">
        <f t="shared" si="116"/>
        <v>#N/A</v>
      </c>
      <c r="AB461" s="139" t="e">
        <f t="shared" si="117"/>
        <v>#N/A</v>
      </c>
      <c r="AC461" s="140" t="e">
        <f t="shared" si="118"/>
        <v>#N/A</v>
      </c>
      <c r="AD461" s="140" t="e">
        <f t="shared" si="119"/>
        <v>#N/A</v>
      </c>
      <c r="AE461" s="140" t="e">
        <f t="shared" si="120"/>
        <v>#N/A</v>
      </c>
      <c r="AF461" s="141" t="e">
        <f t="shared" si="121"/>
        <v>#N/A</v>
      </c>
      <c r="AH461">
        <f t="shared" si="122"/>
        <v>0</v>
      </c>
      <c r="AI461">
        <f t="shared" si="123"/>
        <v>426</v>
      </c>
    </row>
    <row r="462" spans="1:35" ht="15.75" customHeight="1">
      <c r="A462" s="65" t="str">
        <f t="shared" si="110"/>
        <v/>
      </c>
      <c r="B462" s="65">
        <f t="shared" si="113"/>
        <v>427</v>
      </c>
      <c r="C462" s="68" t="str">
        <f t="shared" si="114"/>
        <v/>
      </c>
      <c r="D462" s="69"/>
      <c r="E462" s="82"/>
      <c r="F462" s="65" t="e">
        <f>VLOOKUP(E462,DUKB!$A$6:$R$658,3,FALSE)</f>
        <v>#N/A</v>
      </c>
      <c r="G462" s="65" t="e">
        <f>VLOOKUP(E462,DUKB!$A$6:$R$658,4,FALSE)</f>
        <v>#N/A</v>
      </c>
      <c r="H462" s="65" t="e">
        <f>VLOOKUP(E462,DUKB!$A$6:$R$658,6,FALSE)</f>
        <v>#N/A</v>
      </c>
      <c r="I462" s="65" t="e">
        <f>VLOOKUP(E462,DUKB!$A$6:$R$658,7,FALSE)</f>
        <v>#N/A</v>
      </c>
      <c r="J462" s="65" t="e">
        <f>VLOOKUP(E462,DUKB!$A$6:$R$658,8,FALSE)</f>
        <v>#N/A</v>
      </c>
      <c r="K462" s="65" t="e">
        <f>VLOOKUP(E462,DUKB!$A$6:$R$658,9,FALSE)</f>
        <v>#N/A</v>
      </c>
      <c r="L462" s="65" t="e">
        <f>VLOOKUP(E462,DUKB!$A$6:$R$658,10,FALSE)</f>
        <v>#N/A</v>
      </c>
      <c r="M462" s="65" t="e">
        <f>VLOOKUP(E462,DUKB!$A$6:$R$658,11,FALSE)</f>
        <v>#N/A</v>
      </c>
      <c r="N462" s="65" t="e">
        <f>VLOOKUP(E462,DUKB!$A$6:$R$658,12,FALSE)</f>
        <v>#N/A</v>
      </c>
      <c r="O462" s="85" t="e">
        <f>VLOOKUP(E462,DUKB!$A$6:$R$658,13,FALSE)</f>
        <v>#N/A</v>
      </c>
      <c r="P462" s="86" t="e">
        <f>VLOOKUP(E462,DUKB!$A$6:$R$658,14,FALSE)</f>
        <v>#N/A</v>
      </c>
      <c r="Q462" s="86" t="e">
        <f>VLOOKUP(E462,DUKB!$A$6:$R$658,15,FALSE)</f>
        <v>#N/A</v>
      </c>
      <c r="R462" s="86" t="e">
        <f>VLOOKUP(E462,DUKB!$A$6:$R$658,16,FALSE)</f>
        <v>#N/A</v>
      </c>
      <c r="S462" s="86" t="e">
        <f>VLOOKUP(E462,DUKB!$A$6:$R$658,17,FALSE)</f>
        <v>#N/A</v>
      </c>
      <c r="T462" s="86" t="e">
        <f>VLOOKUP(E462,DUKB!$A$6:$R$658,18,FALSE)</f>
        <v>#N/A</v>
      </c>
      <c r="U462" s="73" t="str">
        <f t="shared" si="111"/>
        <v/>
      </c>
      <c r="V462" s="69">
        <f t="shared" si="112"/>
        <v>0</v>
      </c>
      <c r="W462" s="138" t="e">
        <f>VLOOKUP(E462,DUKB!$A$6:$B$565,2,FALSE)</f>
        <v>#N/A</v>
      </c>
      <c r="X462" s="137" t="e">
        <f>VLOOKUP(E462,DUKB!$A$6:$T$560,19,FALSE)</f>
        <v>#N/A</v>
      </c>
      <c r="Y462" s="137"/>
      <c r="Z462" s="139">
        <f t="shared" si="115"/>
        <v>0</v>
      </c>
      <c r="AA462" s="139" t="e">
        <f t="shared" si="116"/>
        <v>#N/A</v>
      </c>
      <c r="AB462" s="139" t="e">
        <f t="shared" si="117"/>
        <v>#N/A</v>
      </c>
      <c r="AC462" s="140" t="e">
        <f t="shared" si="118"/>
        <v>#N/A</v>
      </c>
      <c r="AD462" s="140" t="e">
        <f t="shared" si="119"/>
        <v>#N/A</v>
      </c>
      <c r="AE462" s="140" t="e">
        <f t="shared" si="120"/>
        <v>#N/A</v>
      </c>
      <c r="AF462" s="141" t="e">
        <f t="shared" si="121"/>
        <v>#N/A</v>
      </c>
      <c r="AH462">
        <f t="shared" si="122"/>
        <v>0</v>
      </c>
      <c r="AI462">
        <f t="shared" si="123"/>
        <v>427</v>
      </c>
    </row>
    <row r="463" spans="1:35" ht="15.75" customHeight="1">
      <c r="A463" s="65" t="str">
        <f t="shared" si="110"/>
        <v/>
      </c>
      <c r="B463" s="65">
        <f t="shared" si="113"/>
        <v>428</v>
      </c>
      <c r="C463" s="68" t="str">
        <f t="shared" si="114"/>
        <v/>
      </c>
      <c r="D463" s="69"/>
      <c r="E463" s="82"/>
      <c r="F463" s="65" t="e">
        <f>VLOOKUP(E463,DUKB!$A$6:$R$658,3,FALSE)</f>
        <v>#N/A</v>
      </c>
      <c r="G463" s="65" t="e">
        <f>VLOOKUP(E463,DUKB!$A$6:$R$658,4,FALSE)</f>
        <v>#N/A</v>
      </c>
      <c r="H463" s="65" t="e">
        <f>VLOOKUP(E463,DUKB!$A$6:$R$658,6,FALSE)</f>
        <v>#N/A</v>
      </c>
      <c r="I463" s="65" t="e">
        <f>VLOOKUP(E463,DUKB!$A$6:$R$658,7,FALSE)</f>
        <v>#N/A</v>
      </c>
      <c r="J463" s="65" t="e">
        <f>VLOOKUP(E463,DUKB!$A$6:$R$658,8,FALSE)</f>
        <v>#N/A</v>
      </c>
      <c r="K463" s="65" t="e">
        <f>VLOOKUP(E463,DUKB!$A$6:$R$658,9,FALSE)</f>
        <v>#N/A</v>
      </c>
      <c r="L463" s="65" t="e">
        <f>VLOOKUP(E463,DUKB!$A$6:$R$658,10,FALSE)</f>
        <v>#N/A</v>
      </c>
      <c r="M463" s="65" t="e">
        <f>VLOOKUP(E463,DUKB!$A$6:$R$658,11,FALSE)</f>
        <v>#N/A</v>
      </c>
      <c r="N463" s="65" t="e">
        <f>VLOOKUP(E463,DUKB!$A$6:$R$658,12,FALSE)</f>
        <v>#N/A</v>
      </c>
      <c r="O463" s="85" t="e">
        <f>VLOOKUP(E463,DUKB!$A$6:$R$658,13,FALSE)</f>
        <v>#N/A</v>
      </c>
      <c r="P463" s="86" t="e">
        <f>VLOOKUP(E463,DUKB!$A$6:$R$658,14,FALSE)</f>
        <v>#N/A</v>
      </c>
      <c r="Q463" s="86" t="e">
        <f>VLOOKUP(E463,DUKB!$A$6:$R$658,15,FALSE)</f>
        <v>#N/A</v>
      </c>
      <c r="R463" s="86" t="e">
        <f>VLOOKUP(E463,DUKB!$A$6:$R$658,16,FALSE)</f>
        <v>#N/A</v>
      </c>
      <c r="S463" s="86" t="e">
        <f>VLOOKUP(E463,DUKB!$A$6:$R$658,17,FALSE)</f>
        <v>#N/A</v>
      </c>
      <c r="T463" s="86" t="e">
        <f>VLOOKUP(E463,DUKB!$A$6:$R$658,18,FALSE)</f>
        <v>#N/A</v>
      </c>
      <c r="U463" s="73" t="str">
        <f t="shared" si="111"/>
        <v/>
      </c>
      <c r="V463" s="69">
        <f t="shared" si="112"/>
        <v>0</v>
      </c>
      <c r="W463" s="138" t="e">
        <f>VLOOKUP(E463,DUKB!$A$6:$B$565,2,FALSE)</f>
        <v>#N/A</v>
      </c>
      <c r="X463" s="137" t="e">
        <f>VLOOKUP(E463,DUKB!$A$6:$T$560,19,FALSE)</f>
        <v>#N/A</v>
      </c>
      <c r="Y463" s="137"/>
      <c r="Z463" s="139">
        <f t="shared" si="115"/>
        <v>0</v>
      </c>
      <c r="AA463" s="139" t="e">
        <f t="shared" si="116"/>
        <v>#N/A</v>
      </c>
      <c r="AB463" s="139" t="e">
        <f t="shared" si="117"/>
        <v>#N/A</v>
      </c>
      <c r="AC463" s="140" t="e">
        <f t="shared" si="118"/>
        <v>#N/A</v>
      </c>
      <c r="AD463" s="140" t="e">
        <f t="shared" si="119"/>
        <v>#N/A</v>
      </c>
      <c r="AE463" s="140" t="e">
        <f t="shared" si="120"/>
        <v>#N/A</v>
      </c>
      <c r="AF463" s="141" t="e">
        <f t="shared" si="121"/>
        <v>#N/A</v>
      </c>
      <c r="AH463">
        <f t="shared" si="122"/>
        <v>0</v>
      </c>
      <c r="AI463">
        <f t="shared" si="123"/>
        <v>428</v>
      </c>
    </row>
    <row r="464" spans="1:35" ht="15.75" customHeight="1">
      <c r="A464" s="65" t="str">
        <f t="shared" si="110"/>
        <v/>
      </c>
      <c r="B464" s="65">
        <f t="shared" si="113"/>
        <v>429</v>
      </c>
      <c r="C464" s="68" t="str">
        <f t="shared" si="114"/>
        <v/>
      </c>
      <c r="D464" s="69"/>
      <c r="E464" s="82"/>
      <c r="F464" s="65" t="e">
        <f>VLOOKUP(E464,DUKB!$A$6:$R$658,3,FALSE)</f>
        <v>#N/A</v>
      </c>
      <c r="G464" s="65" t="e">
        <f>VLOOKUP(E464,DUKB!$A$6:$R$658,4,FALSE)</f>
        <v>#N/A</v>
      </c>
      <c r="H464" s="65" t="e">
        <f>VLOOKUP(E464,DUKB!$A$6:$R$658,6,FALSE)</f>
        <v>#N/A</v>
      </c>
      <c r="I464" s="65" t="e">
        <f>VLOOKUP(E464,DUKB!$A$6:$R$658,7,FALSE)</f>
        <v>#N/A</v>
      </c>
      <c r="J464" s="65" t="e">
        <f>VLOOKUP(E464,DUKB!$A$6:$R$658,8,FALSE)</f>
        <v>#N/A</v>
      </c>
      <c r="K464" s="65" t="e">
        <f>VLOOKUP(E464,DUKB!$A$6:$R$658,9,FALSE)</f>
        <v>#N/A</v>
      </c>
      <c r="L464" s="65" t="e">
        <f>VLOOKUP(E464,DUKB!$A$6:$R$658,10,FALSE)</f>
        <v>#N/A</v>
      </c>
      <c r="M464" s="65" t="e">
        <f>VLOOKUP(E464,DUKB!$A$6:$R$658,11,FALSE)</f>
        <v>#N/A</v>
      </c>
      <c r="N464" s="65" t="e">
        <f>VLOOKUP(E464,DUKB!$A$6:$R$658,12,FALSE)</f>
        <v>#N/A</v>
      </c>
      <c r="O464" s="85" t="e">
        <f>VLOOKUP(E464,DUKB!$A$6:$R$658,13,FALSE)</f>
        <v>#N/A</v>
      </c>
      <c r="P464" s="86" t="e">
        <f>VLOOKUP(E464,DUKB!$A$6:$R$658,14,FALSE)</f>
        <v>#N/A</v>
      </c>
      <c r="Q464" s="86" t="e">
        <f>VLOOKUP(E464,DUKB!$A$6:$R$658,15,FALSE)</f>
        <v>#N/A</v>
      </c>
      <c r="R464" s="86" t="e">
        <f>VLOOKUP(E464,DUKB!$A$6:$R$658,16,FALSE)</f>
        <v>#N/A</v>
      </c>
      <c r="S464" s="86" t="e">
        <f>VLOOKUP(E464,DUKB!$A$6:$R$658,17,FALSE)</f>
        <v>#N/A</v>
      </c>
      <c r="T464" s="86" t="e">
        <f>VLOOKUP(E464,DUKB!$A$6:$R$658,18,FALSE)</f>
        <v>#N/A</v>
      </c>
      <c r="U464" s="73" t="str">
        <f t="shared" si="111"/>
        <v/>
      </c>
      <c r="V464" s="69">
        <f t="shared" si="112"/>
        <v>0</v>
      </c>
      <c r="W464" s="138" t="e">
        <f>VLOOKUP(E464,DUKB!$A$6:$B$565,2,FALSE)</f>
        <v>#N/A</v>
      </c>
      <c r="X464" s="137" t="e">
        <f>VLOOKUP(E464,DUKB!$A$6:$T$560,19,FALSE)</f>
        <v>#N/A</v>
      </c>
      <c r="Y464" s="137"/>
      <c r="Z464" s="139">
        <f t="shared" si="115"/>
        <v>0</v>
      </c>
      <c r="AA464" s="139" t="e">
        <f t="shared" si="116"/>
        <v>#N/A</v>
      </c>
      <c r="AB464" s="139" t="e">
        <f t="shared" si="117"/>
        <v>#N/A</v>
      </c>
      <c r="AC464" s="140" t="e">
        <f t="shared" si="118"/>
        <v>#N/A</v>
      </c>
      <c r="AD464" s="140" t="e">
        <f t="shared" si="119"/>
        <v>#N/A</v>
      </c>
      <c r="AE464" s="140" t="e">
        <f t="shared" si="120"/>
        <v>#N/A</v>
      </c>
      <c r="AF464" s="141" t="e">
        <f t="shared" si="121"/>
        <v>#N/A</v>
      </c>
      <c r="AH464">
        <f t="shared" si="122"/>
        <v>0</v>
      </c>
      <c r="AI464">
        <f t="shared" si="123"/>
        <v>429</v>
      </c>
    </row>
    <row r="465" spans="1:35" ht="15.75" customHeight="1">
      <c r="A465" s="65" t="str">
        <f t="shared" si="110"/>
        <v/>
      </c>
      <c r="B465" s="65">
        <f t="shared" si="113"/>
        <v>430</v>
      </c>
      <c r="C465" s="68" t="str">
        <f t="shared" si="114"/>
        <v/>
      </c>
      <c r="D465" s="69"/>
      <c r="E465" s="82"/>
      <c r="F465" s="65" t="e">
        <f>VLOOKUP(E465,DUKB!$A$6:$R$658,3,FALSE)</f>
        <v>#N/A</v>
      </c>
      <c r="G465" s="65" t="e">
        <f>VLOOKUP(E465,DUKB!$A$6:$R$658,4,FALSE)</f>
        <v>#N/A</v>
      </c>
      <c r="H465" s="65" t="e">
        <f>VLOOKUP(E465,DUKB!$A$6:$R$658,6,FALSE)</f>
        <v>#N/A</v>
      </c>
      <c r="I465" s="65" t="e">
        <f>VLOOKUP(E465,DUKB!$A$6:$R$658,7,FALSE)</f>
        <v>#N/A</v>
      </c>
      <c r="J465" s="65" t="e">
        <f>VLOOKUP(E465,DUKB!$A$6:$R$658,8,FALSE)</f>
        <v>#N/A</v>
      </c>
      <c r="K465" s="65" t="e">
        <f>VLOOKUP(E465,DUKB!$A$6:$R$658,9,FALSE)</f>
        <v>#N/A</v>
      </c>
      <c r="L465" s="65" t="e">
        <f>VLOOKUP(E465,DUKB!$A$6:$R$658,10,FALSE)</f>
        <v>#N/A</v>
      </c>
      <c r="M465" s="65" t="e">
        <f>VLOOKUP(E465,DUKB!$A$6:$R$658,11,FALSE)</f>
        <v>#N/A</v>
      </c>
      <c r="N465" s="65" t="e">
        <f>VLOOKUP(E465,DUKB!$A$6:$R$658,12,FALSE)</f>
        <v>#N/A</v>
      </c>
      <c r="O465" s="85" t="e">
        <f>VLOOKUP(E465,DUKB!$A$6:$R$658,13,FALSE)</f>
        <v>#N/A</v>
      </c>
      <c r="P465" s="86" t="e">
        <f>VLOOKUP(E465,DUKB!$A$6:$R$658,14,FALSE)</f>
        <v>#N/A</v>
      </c>
      <c r="Q465" s="86" t="e">
        <f>VLOOKUP(E465,DUKB!$A$6:$R$658,15,FALSE)</f>
        <v>#N/A</v>
      </c>
      <c r="R465" s="86" t="e">
        <f>VLOOKUP(E465,DUKB!$A$6:$R$658,16,FALSE)</f>
        <v>#N/A</v>
      </c>
      <c r="S465" s="86" t="e">
        <f>VLOOKUP(E465,DUKB!$A$6:$R$658,17,FALSE)</f>
        <v>#N/A</v>
      </c>
      <c r="T465" s="86" t="e">
        <f>VLOOKUP(E465,DUKB!$A$6:$R$658,18,FALSE)</f>
        <v>#N/A</v>
      </c>
      <c r="U465" s="73" t="str">
        <f t="shared" si="111"/>
        <v/>
      </c>
      <c r="V465" s="69">
        <f t="shared" si="112"/>
        <v>0</v>
      </c>
      <c r="W465" s="138" t="e">
        <f>VLOOKUP(E465,DUKB!$A$6:$B$565,2,FALSE)</f>
        <v>#N/A</v>
      </c>
      <c r="X465" s="137" t="e">
        <f>VLOOKUP(E465,DUKB!$A$6:$T$560,19,FALSE)</f>
        <v>#N/A</v>
      </c>
      <c r="Y465" s="137"/>
      <c r="Z465" s="139">
        <f t="shared" si="115"/>
        <v>0</v>
      </c>
      <c r="AA465" s="139" t="e">
        <f t="shared" si="116"/>
        <v>#N/A</v>
      </c>
      <c r="AB465" s="139" t="e">
        <f t="shared" si="117"/>
        <v>#N/A</v>
      </c>
      <c r="AC465" s="140" t="e">
        <f t="shared" si="118"/>
        <v>#N/A</v>
      </c>
      <c r="AD465" s="140" t="e">
        <f t="shared" si="119"/>
        <v>#N/A</v>
      </c>
      <c r="AE465" s="140" t="e">
        <f t="shared" si="120"/>
        <v>#N/A</v>
      </c>
      <c r="AF465" s="141" t="e">
        <f t="shared" si="121"/>
        <v>#N/A</v>
      </c>
      <c r="AH465">
        <f t="shared" si="122"/>
        <v>0</v>
      </c>
      <c r="AI465">
        <f t="shared" si="123"/>
        <v>430</v>
      </c>
    </row>
    <row r="466" spans="1:35" ht="15.75" customHeight="1">
      <c r="A466" s="65" t="str">
        <f t="shared" si="110"/>
        <v/>
      </c>
      <c r="B466" s="65">
        <f t="shared" si="113"/>
        <v>431</v>
      </c>
      <c r="C466" s="68" t="str">
        <f t="shared" si="114"/>
        <v/>
      </c>
      <c r="D466" s="69"/>
      <c r="E466" s="82"/>
      <c r="F466" s="65" t="e">
        <f>VLOOKUP(E466,DUKB!$A$6:$R$658,3,FALSE)</f>
        <v>#N/A</v>
      </c>
      <c r="G466" s="65" t="e">
        <f>VLOOKUP(E466,DUKB!$A$6:$R$658,4,FALSE)</f>
        <v>#N/A</v>
      </c>
      <c r="H466" s="65" t="e">
        <f>VLOOKUP(E466,DUKB!$A$6:$R$658,6,FALSE)</f>
        <v>#N/A</v>
      </c>
      <c r="I466" s="65" t="e">
        <f>VLOOKUP(E466,DUKB!$A$6:$R$658,7,FALSE)</f>
        <v>#N/A</v>
      </c>
      <c r="J466" s="65" t="e">
        <f>VLOOKUP(E466,DUKB!$A$6:$R$658,8,FALSE)</f>
        <v>#N/A</v>
      </c>
      <c r="K466" s="65" t="e">
        <f>VLOOKUP(E466,DUKB!$A$6:$R$658,9,FALSE)</f>
        <v>#N/A</v>
      </c>
      <c r="L466" s="65" t="e">
        <f>VLOOKUP(E466,DUKB!$A$6:$R$658,10,FALSE)</f>
        <v>#N/A</v>
      </c>
      <c r="M466" s="65" t="e">
        <f>VLOOKUP(E466,DUKB!$A$6:$R$658,11,FALSE)</f>
        <v>#N/A</v>
      </c>
      <c r="N466" s="65" t="e">
        <f>VLOOKUP(E466,DUKB!$A$6:$R$658,12,FALSE)</f>
        <v>#N/A</v>
      </c>
      <c r="O466" s="85" t="e">
        <f>VLOOKUP(E466,DUKB!$A$6:$R$658,13,FALSE)</f>
        <v>#N/A</v>
      </c>
      <c r="P466" s="86" t="e">
        <f>VLOOKUP(E466,DUKB!$A$6:$R$658,14,FALSE)</f>
        <v>#N/A</v>
      </c>
      <c r="Q466" s="86" t="e">
        <f>VLOOKUP(E466,DUKB!$A$6:$R$658,15,FALSE)</f>
        <v>#N/A</v>
      </c>
      <c r="R466" s="86" t="e">
        <f>VLOOKUP(E466,DUKB!$A$6:$R$658,16,FALSE)</f>
        <v>#N/A</v>
      </c>
      <c r="S466" s="86" t="e">
        <f>VLOOKUP(E466,DUKB!$A$6:$R$658,17,FALSE)</f>
        <v>#N/A</v>
      </c>
      <c r="T466" s="86" t="e">
        <f>VLOOKUP(E466,DUKB!$A$6:$R$658,18,FALSE)</f>
        <v>#N/A</v>
      </c>
      <c r="U466" s="73" t="str">
        <f t="shared" si="111"/>
        <v/>
      </c>
      <c r="V466" s="69">
        <f t="shared" si="112"/>
        <v>0</v>
      </c>
      <c r="W466" s="138" t="e">
        <f>VLOOKUP(E466,DUKB!$A$6:$B$565,2,FALSE)</f>
        <v>#N/A</v>
      </c>
      <c r="X466" s="137" t="e">
        <f>VLOOKUP(E466,DUKB!$A$6:$T$560,19,FALSE)</f>
        <v>#N/A</v>
      </c>
      <c r="Y466" s="137"/>
      <c r="Z466" s="139">
        <f t="shared" si="115"/>
        <v>0</v>
      </c>
      <c r="AA466" s="139" t="e">
        <f t="shared" si="116"/>
        <v>#N/A</v>
      </c>
      <c r="AB466" s="139" t="e">
        <f t="shared" si="117"/>
        <v>#N/A</v>
      </c>
      <c r="AC466" s="140" t="e">
        <f t="shared" si="118"/>
        <v>#N/A</v>
      </c>
      <c r="AD466" s="140" t="e">
        <f t="shared" si="119"/>
        <v>#N/A</v>
      </c>
      <c r="AE466" s="140" t="e">
        <f t="shared" si="120"/>
        <v>#N/A</v>
      </c>
      <c r="AF466" s="141" t="e">
        <f t="shared" si="121"/>
        <v>#N/A</v>
      </c>
      <c r="AH466">
        <f t="shared" si="122"/>
        <v>0</v>
      </c>
      <c r="AI466">
        <f t="shared" si="123"/>
        <v>431</v>
      </c>
    </row>
    <row r="467" spans="1:35" ht="15.75" customHeight="1">
      <c r="A467" s="65" t="str">
        <f t="shared" si="110"/>
        <v/>
      </c>
      <c r="B467" s="65">
        <f t="shared" si="113"/>
        <v>432</v>
      </c>
      <c r="C467" s="68" t="str">
        <f t="shared" si="114"/>
        <v/>
      </c>
      <c r="D467" s="69"/>
      <c r="E467" s="82"/>
      <c r="F467" s="65" t="e">
        <f>VLOOKUP(E467,DUKB!$A$6:$R$658,3,FALSE)</f>
        <v>#N/A</v>
      </c>
      <c r="G467" s="65" t="e">
        <f>VLOOKUP(E467,DUKB!$A$6:$R$658,4,FALSE)</f>
        <v>#N/A</v>
      </c>
      <c r="H467" s="65" t="e">
        <f>VLOOKUP(E467,DUKB!$A$6:$R$658,6,FALSE)</f>
        <v>#N/A</v>
      </c>
      <c r="I467" s="65" t="e">
        <f>VLOOKUP(E467,DUKB!$A$6:$R$658,7,FALSE)</f>
        <v>#N/A</v>
      </c>
      <c r="J467" s="65" t="e">
        <f>VLOOKUP(E467,DUKB!$A$6:$R$658,8,FALSE)</f>
        <v>#N/A</v>
      </c>
      <c r="K467" s="65" t="e">
        <f>VLOOKUP(E467,DUKB!$A$6:$R$658,9,FALSE)</f>
        <v>#N/A</v>
      </c>
      <c r="L467" s="65" t="e">
        <f>VLOOKUP(E467,DUKB!$A$6:$R$658,10,FALSE)</f>
        <v>#N/A</v>
      </c>
      <c r="M467" s="65" t="e">
        <f>VLOOKUP(E467,DUKB!$A$6:$R$658,11,FALSE)</f>
        <v>#N/A</v>
      </c>
      <c r="N467" s="65" t="e">
        <f>VLOOKUP(E467,DUKB!$A$6:$R$658,12,FALSE)</f>
        <v>#N/A</v>
      </c>
      <c r="O467" s="85" t="e">
        <f>VLOOKUP(E467,DUKB!$A$6:$R$658,13,FALSE)</f>
        <v>#N/A</v>
      </c>
      <c r="P467" s="86" t="e">
        <f>VLOOKUP(E467,DUKB!$A$6:$R$658,14,FALSE)</f>
        <v>#N/A</v>
      </c>
      <c r="Q467" s="86" t="e">
        <f>VLOOKUP(E467,DUKB!$A$6:$R$658,15,FALSE)</f>
        <v>#N/A</v>
      </c>
      <c r="R467" s="86" t="e">
        <f>VLOOKUP(E467,DUKB!$A$6:$R$658,16,FALSE)</f>
        <v>#N/A</v>
      </c>
      <c r="S467" s="86" t="e">
        <f>VLOOKUP(E467,DUKB!$A$6:$R$658,17,FALSE)</f>
        <v>#N/A</v>
      </c>
      <c r="T467" s="86" t="e">
        <f>VLOOKUP(E467,DUKB!$A$6:$R$658,18,FALSE)</f>
        <v>#N/A</v>
      </c>
      <c r="U467" s="73" t="str">
        <f t="shared" si="111"/>
        <v/>
      </c>
      <c r="V467" s="69">
        <f t="shared" si="112"/>
        <v>0</v>
      </c>
      <c r="W467" s="138" t="e">
        <f>VLOOKUP(E467,DUKB!$A$6:$B$565,2,FALSE)</f>
        <v>#N/A</v>
      </c>
      <c r="X467" s="137" t="e">
        <f>VLOOKUP(E467,DUKB!$A$6:$T$560,19,FALSE)</f>
        <v>#N/A</v>
      </c>
      <c r="Y467" s="137"/>
      <c r="Z467" s="139">
        <f t="shared" si="115"/>
        <v>0</v>
      </c>
      <c r="AA467" s="139" t="e">
        <f t="shared" si="116"/>
        <v>#N/A</v>
      </c>
      <c r="AB467" s="139" t="e">
        <f t="shared" si="117"/>
        <v>#N/A</v>
      </c>
      <c r="AC467" s="140" t="e">
        <f t="shared" si="118"/>
        <v>#N/A</v>
      </c>
      <c r="AD467" s="140" t="e">
        <f t="shared" si="119"/>
        <v>#N/A</v>
      </c>
      <c r="AE467" s="140" t="e">
        <f t="shared" si="120"/>
        <v>#N/A</v>
      </c>
      <c r="AF467" s="141" t="e">
        <f t="shared" si="121"/>
        <v>#N/A</v>
      </c>
      <c r="AH467">
        <f t="shared" si="122"/>
        <v>0</v>
      </c>
      <c r="AI467">
        <f t="shared" si="123"/>
        <v>432</v>
      </c>
    </row>
    <row r="468" spans="1:35" ht="15.75" customHeight="1">
      <c r="A468" s="65" t="str">
        <f t="shared" si="110"/>
        <v/>
      </c>
      <c r="B468" s="65">
        <f t="shared" si="113"/>
        <v>433</v>
      </c>
      <c r="C468" s="68" t="str">
        <f t="shared" si="114"/>
        <v/>
      </c>
      <c r="D468" s="69"/>
      <c r="E468" s="82"/>
      <c r="F468" s="65" t="e">
        <f>VLOOKUP(E468,DUKB!$A$6:$R$658,3,FALSE)</f>
        <v>#N/A</v>
      </c>
      <c r="G468" s="65" t="e">
        <f>VLOOKUP(E468,DUKB!$A$6:$R$658,4,FALSE)</f>
        <v>#N/A</v>
      </c>
      <c r="H468" s="65" t="e">
        <f>VLOOKUP(E468,DUKB!$A$6:$R$658,6,FALSE)</f>
        <v>#N/A</v>
      </c>
      <c r="I468" s="65" t="e">
        <f>VLOOKUP(E468,DUKB!$A$6:$R$658,7,FALSE)</f>
        <v>#N/A</v>
      </c>
      <c r="J468" s="65" t="e">
        <f>VLOOKUP(E468,DUKB!$A$6:$R$658,8,FALSE)</f>
        <v>#N/A</v>
      </c>
      <c r="K468" s="65" t="e">
        <f>VLOOKUP(E468,DUKB!$A$6:$R$658,9,FALSE)</f>
        <v>#N/A</v>
      </c>
      <c r="L468" s="65" t="e">
        <f>VLOOKUP(E468,DUKB!$A$6:$R$658,10,FALSE)</f>
        <v>#N/A</v>
      </c>
      <c r="M468" s="65" t="e">
        <f>VLOOKUP(E468,DUKB!$A$6:$R$658,11,FALSE)</f>
        <v>#N/A</v>
      </c>
      <c r="N468" s="65" t="e">
        <f>VLOOKUP(E468,DUKB!$A$6:$R$658,12,FALSE)</f>
        <v>#N/A</v>
      </c>
      <c r="O468" s="85" t="e">
        <f>VLOOKUP(E468,DUKB!$A$6:$R$658,13,FALSE)</f>
        <v>#N/A</v>
      </c>
      <c r="P468" s="86" t="e">
        <f>VLOOKUP(E468,DUKB!$A$6:$R$658,14,FALSE)</f>
        <v>#N/A</v>
      </c>
      <c r="Q468" s="86" t="e">
        <f>VLOOKUP(E468,DUKB!$A$6:$R$658,15,FALSE)</f>
        <v>#N/A</v>
      </c>
      <c r="R468" s="86" t="e">
        <f>VLOOKUP(E468,DUKB!$A$6:$R$658,16,FALSE)</f>
        <v>#N/A</v>
      </c>
      <c r="S468" s="86" t="e">
        <f>VLOOKUP(E468,DUKB!$A$6:$R$658,17,FALSE)</f>
        <v>#N/A</v>
      </c>
      <c r="T468" s="86" t="e">
        <f>VLOOKUP(E468,DUKB!$A$6:$R$658,18,FALSE)</f>
        <v>#N/A</v>
      </c>
      <c r="U468" s="73" t="str">
        <f t="shared" si="111"/>
        <v/>
      </c>
      <c r="V468" s="69">
        <f t="shared" si="112"/>
        <v>0</v>
      </c>
      <c r="W468" s="138" t="e">
        <f>VLOOKUP(E468,DUKB!$A$6:$B$565,2,FALSE)</f>
        <v>#N/A</v>
      </c>
      <c r="X468" s="137" t="e">
        <f>VLOOKUP(E468,DUKB!$A$6:$T$560,19,FALSE)</f>
        <v>#N/A</v>
      </c>
      <c r="Y468" s="137"/>
      <c r="Z468" s="139">
        <f t="shared" si="115"/>
        <v>0</v>
      </c>
      <c r="AA468" s="139" t="e">
        <f t="shared" si="116"/>
        <v>#N/A</v>
      </c>
      <c r="AB468" s="139" t="e">
        <f t="shared" si="117"/>
        <v>#N/A</v>
      </c>
      <c r="AC468" s="140" t="e">
        <f t="shared" si="118"/>
        <v>#N/A</v>
      </c>
      <c r="AD468" s="140" t="e">
        <f t="shared" si="119"/>
        <v>#N/A</v>
      </c>
      <c r="AE468" s="140" t="e">
        <f t="shared" si="120"/>
        <v>#N/A</v>
      </c>
      <c r="AF468" s="141" t="e">
        <f t="shared" si="121"/>
        <v>#N/A</v>
      </c>
      <c r="AH468">
        <f t="shared" si="122"/>
        <v>0</v>
      </c>
      <c r="AI468">
        <f t="shared" si="123"/>
        <v>433</v>
      </c>
    </row>
    <row r="469" spans="1:35" ht="15.75" customHeight="1">
      <c r="A469" s="65" t="str">
        <f t="shared" si="110"/>
        <v/>
      </c>
      <c r="B469" s="65">
        <f t="shared" si="113"/>
        <v>434</v>
      </c>
      <c r="C469" s="68" t="str">
        <f t="shared" si="114"/>
        <v/>
      </c>
      <c r="D469" s="69"/>
      <c r="E469" s="82"/>
      <c r="F469" s="65" t="e">
        <f>VLOOKUP(E469,DUKB!$A$6:$R$658,3,FALSE)</f>
        <v>#N/A</v>
      </c>
      <c r="G469" s="65" t="e">
        <f>VLOOKUP(E469,DUKB!$A$6:$R$658,4,FALSE)</f>
        <v>#N/A</v>
      </c>
      <c r="H469" s="65" t="e">
        <f>VLOOKUP(E469,DUKB!$A$6:$R$658,6,FALSE)</f>
        <v>#N/A</v>
      </c>
      <c r="I469" s="65" t="e">
        <f>VLOOKUP(E469,DUKB!$A$6:$R$658,7,FALSE)</f>
        <v>#N/A</v>
      </c>
      <c r="J469" s="65" t="e">
        <f>VLOOKUP(E469,DUKB!$A$6:$R$658,8,FALSE)</f>
        <v>#N/A</v>
      </c>
      <c r="K469" s="65" t="e">
        <f>VLOOKUP(E469,DUKB!$A$6:$R$658,9,FALSE)</f>
        <v>#N/A</v>
      </c>
      <c r="L469" s="65" t="e">
        <f>VLOOKUP(E469,DUKB!$A$6:$R$658,10,FALSE)</f>
        <v>#N/A</v>
      </c>
      <c r="M469" s="65" t="e">
        <f>VLOOKUP(E469,DUKB!$A$6:$R$658,11,FALSE)</f>
        <v>#N/A</v>
      </c>
      <c r="N469" s="65" t="e">
        <f>VLOOKUP(E469,DUKB!$A$6:$R$658,12,FALSE)</f>
        <v>#N/A</v>
      </c>
      <c r="O469" s="85" t="e">
        <f>VLOOKUP(E469,DUKB!$A$6:$R$658,13,FALSE)</f>
        <v>#N/A</v>
      </c>
      <c r="P469" s="86" t="e">
        <f>VLOOKUP(E469,DUKB!$A$6:$R$658,14,FALSE)</f>
        <v>#N/A</v>
      </c>
      <c r="Q469" s="86" t="e">
        <f>VLOOKUP(E469,DUKB!$A$6:$R$658,15,FALSE)</f>
        <v>#N/A</v>
      </c>
      <c r="R469" s="86" t="e">
        <f>VLOOKUP(E469,DUKB!$A$6:$R$658,16,FALSE)</f>
        <v>#N/A</v>
      </c>
      <c r="S469" s="86" t="e">
        <f>VLOOKUP(E469,DUKB!$A$6:$R$658,17,FALSE)</f>
        <v>#N/A</v>
      </c>
      <c r="T469" s="86" t="e">
        <f>VLOOKUP(E469,DUKB!$A$6:$R$658,18,FALSE)</f>
        <v>#N/A</v>
      </c>
      <c r="U469" s="73" t="str">
        <f t="shared" si="111"/>
        <v/>
      </c>
      <c r="V469" s="69">
        <f t="shared" si="112"/>
        <v>0</v>
      </c>
      <c r="W469" s="138" t="e">
        <f>VLOOKUP(E469,DUKB!$A$6:$B$565,2,FALSE)</f>
        <v>#N/A</v>
      </c>
      <c r="X469" s="137" t="e">
        <f>VLOOKUP(E469,DUKB!$A$6:$T$560,19,FALSE)</f>
        <v>#N/A</v>
      </c>
      <c r="Y469" s="137"/>
      <c r="Z469" s="139">
        <f t="shared" si="115"/>
        <v>0</v>
      </c>
      <c r="AA469" s="139" t="e">
        <f t="shared" si="116"/>
        <v>#N/A</v>
      </c>
      <c r="AB469" s="139" t="e">
        <f t="shared" si="117"/>
        <v>#N/A</v>
      </c>
      <c r="AC469" s="140" t="e">
        <f t="shared" si="118"/>
        <v>#N/A</v>
      </c>
      <c r="AD469" s="140" t="e">
        <f t="shared" si="119"/>
        <v>#N/A</v>
      </c>
      <c r="AE469" s="140" t="e">
        <f t="shared" si="120"/>
        <v>#N/A</v>
      </c>
      <c r="AF469" s="141" t="e">
        <f t="shared" si="121"/>
        <v>#N/A</v>
      </c>
      <c r="AH469">
        <f t="shared" si="122"/>
        <v>0</v>
      </c>
      <c r="AI469">
        <f t="shared" si="123"/>
        <v>434</v>
      </c>
    </row>
    <row r="470" spans="1:35" ht="15.75" customHeight="1">
      <c r="A470" s="65" t="str">
        <f t="shared" si="110"/>
        <v/>
      </c>
      <c r="B470" s="65">
        <f t="shared" si="113"/>
        <v>435</v>
      </c>
      <c r="C470" s="68" t="str">
        <f t="shared" si="114"/>
        <v/>
      </c>
      <c r="D470" s="69"/>
      <c r="E470" s="82"/>
      <c r="F470" s="65" t="e">
        <f>VLOOKUP(E470,DUKB!$A$6:$R$658,3,FALSE)</f>
        <v>#N/A</v>
      </c>
      <c r="G470" s="65" t="e">
        <f>VLOOKUP(E470,DUKB!$A$6:$R$658,4,FALSE)</f>
        <v>#N/A</v>
      </c>
      <c r="H470" s="65" t="e">
        <f>VLOOKUP(E470,DUKB!$A$6:$R$658,6,FALSE)</f>
        <v>#N/A</v>
      </c>
      <c r="I470" s="65" t="e">
        <f>VLOOKUP(E470,DUKB!$A$6:$R$658,7,FALSE)</f>
        <v>#N/A</v>
      </c>
      <c r="J470" s="65" t="e">
        <f>VLOOKUP(E470,DUKB!$A$6:$R$658,8,FALSE)</f>
        <v>#N/A</v>
      </c>
      <c r="K470" s="65" t="e">
        <f>VLOOKUP(E470,DUKB!$A$6:$R$658,9,FALSE)</f>
        <v>#N/A</v>
      </c>
      <c r="L470" s="65" t="e">
        <f>VLOOKUP(E470,DUKB!$A$6:$R$658,10,FALSE)</f>
        <v>#N/A</v>
      </c>
      <c r="M470" s="65" t="e">
        <f>VLOOKUP(E470,DUKB!$A$6:$R$658,11,FALSE)</f>
        <v>#N/A</v>
      </c>
      <c r="N470" s="65" t="e">
        <f>VLOOKUP(E470,DUKB!$A$6:$R$658,12,FALSE)</f>
        <v>#N/A</v>
      </c>
      <c r="O470" s="85" t="e">
        <f>VLOOKUP(E470,DUKB!$A$6:$R$658,13,FALSE)</f>
        <v>#N/A</v>
      </c>
      <c r="P470" s="86" t="e">
        <f>VLOOKUP(E470,DUKB!$A$6:$R$658,14,FALSE)</f>
        <v>#N/A</v>
      </c>
      <c r="Q470" s="86" t="e">
        <f>VLOOKUP(E470,DUKB!$A$6:$R$658,15,FALSE)</f>
        <v>#N/A</v>
      </c>
      <c r="R470" s="86" t="e">
        <f>VLOOKUP(E470,DUKB!$A$6:$R$658,16,FALSE)</f>
        <v>#N/A</v>
      </c>
      <c r="S470" s="86" t="e">
        <f>VLOOKUP(E470,DUKB!$A$6:$R$658,17,FALSE)</f>
        <v>#N/A</v>
      </c>
      <c r="T470" s="86" t="e">
        <f>VLOOKUP(E470,DUKB!$A$6:$R$658,18,FALSE)</f>
        <v>#N/A</v>
      </c>
      <c r="U470" s="73" t="str">
        <f t="shared" si="111"/>
        <v/>
      </c>
      <c r="V470" s="69">
        <f t="shared" si="112"/>
        <v>0</v>
      </c>
      <c r="W470" s="138" t="e">
        <f>VLOOKUP(E470,DUKB!$A$6:$B$565,2,FALSE)</f>
        <v>#N/A</v>
      </c>
      <c r="X470" s="137" t="e">
        <f>VLOOKUP(E470,DUKB!$A$6:$T$560,19,FALSE)</f>
        <v>#N/A</v>
      </c>
      <c r="Y470" s="137"/>
      <c r="Z470" s="139">
        <f t="shared" si="115"/>
        <v>0</v>
      </c>
      <c r="AA470" s="139" t="e">
        <f t="shared" si="116"/>
        <v>#N/A</v>
      </c>
      <c r="AB470" s="139" t="e">
        <f t="shared" si="117"/>
        <v>#N/A</v>
      </c>
      <c r="AC470" s="140" t="e">
        <f t="shared" si="118"/>
        <v>#N/A</v>
      </c>
      <c r="AD470" s="140" t="e">
        <f t="shared" si="119"/>
        <v>#N/A</v>
      </c>
      <c r="AE470" s="140" t="e">
        <f t="shared" si="120"/>
        <v>#N/A</v>
      </c>
      <c r="AF470" s="141" t="e">
        <f t="shared" si="121"/>
        <v>#N/A</v>
      </c>
      <c r="AH470">
        <f t="shared" si="122"/>
        <v>0</v>
      </c>
      <c r="AI470">
        <f t="shared" si="123"/>
        <v>435</v>
      </c>
    </row>
    <row r="471" spans="1:35" ht="15.75" customHeight="1">
      <c r="A471" s="65" t="str">
        <f t="shared" si="110"/>
        <v/>
      </c>
      <c r="B471" s="65">
        <f t="shared" si="113"/>
        <v>436</v>
      </c>
      <c r="C471" s="68" t="str">
        <f t="shared" si="114"/>
        <v/>
      </c>
      <c r="D471" s="69"/>
      <c r="E471" s="82"/>
      <c r="F471" s="65" t="e">
        <f>VLOOKUP(E471,DUKB!$A$6:$R$658,3,FALSE)</f>
        <v>#N/A</v>
      </c>
      <c r="G471" s="65" t="e">
        <f>VLOOKUP(E471,DUKB!$A$6:$R$658,4,FALSE)</f>
        <v>#N/A</v>
      </c>
      <c r="H471" s="65" t="e">
        <f>VLOOKUP(E471,DUKB!$A$6:$R$658,6,FALSE)</f>
        <v>#N/A</v>
      </c>
      <c r="I471" s="65" t="e">
        <f>VLOOKUP(E471,DUKB!$A$6:$R$658,7,FALSE)</f>
        <v>#N/A</v>
      </c>
      <c r="J471" s="65" t="e">
        <f>VLOOKUP(E471,DUKB!$A$6:$R$658,8,FALSE)</f>
        <v>#N/A</v>
      </c>
      <c r="K471" s="65" t="e">
        <f>VLOOKUP(E471,DUKB!$A$6:$R$658,9,FALSE)</f>
        <v>#N/A</v>
      </c>
      <c r="L471" s="65" t="e">
        <f>VLOOKUP(E471,DUKB!$A$6:$R$658,10,FALSE)</f>
        <v>#N/A</v>
      </c>
      <c r="M471" s="65" t="e">
        <f>VLOOKUP(E471,DUKB!$A$6:$R$658,11,FALSE)</f>
        <v>#N/A</v>
      </c>
      <c r="N471" s="65" t="e">
        <f>VLOOKUP(E471,DUKB!$A$6:$R$658,12,FALSE)</f>
        <v>#N/A</v>
      </c>
      <c r="O471" s="85" t="e">
        <f>VLOOKUP(E471,DUKB!$A$6:$R$658,13,FALSE)</f>
        <v>#N/A</v>
      </c>
      <c r="P471" s="86" t="e">
        <f>VLOOKUP(E471,DUKB!$A$6:$R$658,14,FALSE)</f>
        <v>#N/A</v>
      </c>
      <c r="Q471" s="86" t="e">
        <f>VLOOKUP(E471,DUKB!$A$6:$R$658,15,FALSE)</f>
        <v>#N/A</v>
      </c>
      <c r="R471" s="86" t="e">
        <f>VLOOKUP(E471,DUKB!$A$6:$R$658,16,FALSE)</f>
        <v>#N/A</v>
      </c>
      <c r="S471" s="86" t="e">
        <f>VLOOKUP(E471,DUKB!$A$6:$R$658,17,FALSE)</f>
        <v>#N/A</v>
      </c>
      <c r="T471" s="86" t="e">
        <f>VLOOKUP(E471,DUKB!$A$6:$R$658,18,FALSE)</f>
        <v>#N/A</v>
      </c>
      <c r="U471" s="73" t="str">
        <f t="shared" si="111"/>
        <v/>
      </c>
      <c r="V471" s="69">
        <f t="shared" si="112"/>
        <v>0</v>
      </c>
      <c r="W471" s="138" t="e">
        <f>VLOOKUP(E471,DUKB!$A$6:$B$565,2,FALSE)</f>
        <v>#N/A</v>
      </c>
      <c r="X471" s="137" t="e">
        <f>VLOOKUP(E471,DUKB!$A$6:$T$560,19,FALSE)</f>
        <v>#N/A</v>
      </c>
      <c r="Y471" s="137"/>
      <c r="Z471" s="139">
        <f t="shared" si="115"/>
        <v>0</v>
      </c>
      <c r="AA471" s="139" t="e">
        <f t="shared" si="116"/>
        <v>#N/A</v>
      </c>
      <c r="AB471" s="139" t="e">
        <f t="shared" si="117"/>
        <v>#N/A</v>
      </c>
      <c r="AC471" s="140" t="e">
        <f t="shared" si="118"/>
        <v>#N/A</v>
      </c>
      <c r="AD471" s="140" t="e">
        <f t="shared" si="119"/>
        <v>#N/A</v>
      </c>
      <c r="AE471" s="140" t="e">
        <f t="shared" si="120"/>
        <v>#N/A</v>
      </c>
      <c r="AF471" s="141" t="e">
        <f t="shared" si="121"/>
        <v>#N/A</v>
      </c>
      <c r="AH471">
        <f t="shared" si="122"/>
        <v>0</v>
      </c>
      <c r="AI471">
        <f t="shared" si="123"/>
        <v>436</v>
      </c>
    </row>
    <row r="472" spans="1:35" ht="15.75" customHeight="1">
      <c r="A472" s="65" t="str">
        <f t="shared" si="110"/>
        <v/>
      </c>
      <c r="B472" s="65">
        <f t="shared" si="113"/>
        <v>437</v>
      </c>
      <c r="C472" s="68" t="str">
        <f t="shared" si="114"/>
        <v/>
      </c>
      <c r="D472" s="69"/>
      <c r="E472" s="82"/>
      <c r="F472" s="65" t="e">
        <f>VLOOKUP(E472,DUKB!$A$6:$R$658,3,FALSE)</f>
        <v>#N/A</v>
      </c>
      <c r="G472" s="65" t="e">
        <f>VLOOKUP(E472,DUKB!$A$6:$R$658,4,FALSE)</f>
        <v>#N/A</v>
      </c>
      <c r="H472" s="65" t="e">
        <f>VLOOKUP(E472,DUKB!$A$6:$R$658,6,FALSE)</f>
        <v>#N/A</v>
      </c>
      <c r="I472" s="65" t="e">
        <f>VLOOKUP(E472,DUKB!$A$6:$R$658,7,FALSE)</f>
        <v>#N/A</v>
      </c>
      <c r="J472" s="65" t="e">
        <f>VLOOKUP(E472,DUKB!$A$6:$R$658,8,FALSE)</f>
        <v>#N/A</v>
      </c>
      <c r="K472" s="65" t="e">
        <f>VLOOKUP(E472,DUKB!$A$6:$R$658,9,FALSE)</f>
        <v>#N/A</v>
      </c>
      <c r="L472" s="65" t="e">
        <f>VLOOKUP(E472,DUKB!$A$6:$R$658,10,FALSE)</f>
        <v>#N/A</v>
      </c>
      <c r="M472" s="65" t="e">
        <f>VLOOKUP(E472,DUKB!$A$6:$R$658,11,FALSE)</f>
        <v>#N/A</v>
      </c>
      <c r="N472" s="65" t="e">
        <f>VLOOKUP(E472,DUKB!$A$6:$R$658,12,FALSE)</f>
        <v>#N/A</v>
      </c>
      <c r="O472" s="85" t="e">
        <f>VLOOKUP(E472,DUKB!$A$6:$R$658,13,FALSE)</f>
        <v>#N/A</v>
      </c>
      <c r="P472" s="86" t="e">
        <f>VLOOKUP(E472,DUKB!$A$6:$R$658,14,FALSE)</f>
        <v>#N/A</v>
      </c>
      <c r="Q472" s="86" t="e">
        <f>VLOOKUP(E472,DUKB!$A$6:$R$658,15,FALSE)</f>
        <v>#N/A</v>
      </c>
      <c r="R472" s="86" t="e">
        <f>VLOOKUP(E472,DUKB!$A$6:$R$658,16,FALSE)</f>
        <v>#N/A</v>
      </c>
      <c r="S472" s="86" t="e">
        <f>VLOOKUP(E472,DUKB!$A$6:$R$658,17,FALSE)</f>
        <v>#N/A</v>
      </c>
      <c r="T472" s="86" t="e">
        <f>VLOOKUP(E472,DUKB!$A$6:$R$658,18,FALSE)</f>
        <v>#N/A</v>
      </c>
      <c r="U472" s="73" t="str">
        <f t="shared" si="111"/>
        <v/>
      </c>
      <c r="V472" s="69">
        <f t="shared" si="112"/>
        <v>0</v>
      </c>
      <c r="W472" s="138" t="e">
        <f>VLOOKUP(E472,DUKB!$A$6:$B$565,2,FALSE)</f>
        <v>#N/A</v>
      </c>
      <c r="X472" s="137" t="e">
        <f>VLOOKUP(E472,DUKB!$A$6:$T$560,19,FALSE)</f>
        <v>#N/A</v>
      </c>
      <c r="Y472" s="137"/>
      <c r="Z472" s="139">
        <f t="shared" si="115"/>
        <v>0</v>
      </c>
      <c r="AA472" s="139" t="e">
        <f t="shared" si="116"/>
        <v>#N/A</v>
      </c>
      <c r="AB472" s="139" t="e">
        <f t="shared" si="117"/>
        <v>#N/A</v>
      </c>
      <c r="AC472" s="140" t="e">
        <f t="shared" si="118"/>
        <v>#N/A</v>
      </c>
      <c r="AD472" s="140" t="e">
        <f t="shared" si="119"/>
        <v>#N/A</v>
      </c>
      <c r="AE472" s="140" t="e">
        <f t="shared" si="120"/>
        <v>#N/A</v>
      </c>
      <c r="AF472" s="141" t="e">
        <f t="shared" si="121"/>
        <v>#N/A</v>
      </c>
      <c r="AH472">
        <f t="shared" si="122"/>
        <v>0</v>
      </c>
      <c r="AI472">
        <f t="shared" si="123"/>
        <v>437</v>
      </c>
    </row>
    <row r="473" spans="1:35" ht="15.75" customHeight="1">
      <c r="A473" s="65" t="str">
        <f t="shared" si="110"/>
        <v/>
      </c>
      <c r="B473" s="65">
        <f t="shared" si="113"/>
        <v>438</v>
      </c>
      <c r="C473" s="68" t="str">
        <f t="shared" si="114"/>
        <v/>
      </c>
      <c r="D473" s="69"/>
      <c r="E473" s="82"/>
      <c r="F473" s="65" t="e">
        <f>VLOOKUP(E473,DUKB!$A$6:$R$658,3,FALSE)</f>
        <v>#N/A</v>
      </c>
      <c r="G473" s="65" t="e">
        <f>VLOOKUP(E473,DUKB!$A$6:$R$658,4,FALSE)</f>
        <v>#N/A</v>
      </c>
      <c r="H473" s="65" t="e">
        <f>VLOOKUP(E473,DUKB!$A$6:$R$658,6,FALSE)</f>
        <v>#N/A</v>
      </c>
      <c r="I473" s="65" t="e">
        <f>VLOOKUP(E473,DUKB!$A$6:$R$658,7,FALSE)</f>
        <v>#N/A</v>
      </c>
      <c r="J473" s="65" t="e">
        <f>VLOOKUP(E473,DUKB!$A$6:$R$658,8,FALSE)</f>
        <v>#N/A</v>
      </c>
      <c r="K473" s="65" t="e">
        <f>VLOOKUP(E473,DUKB!$A$6:$R$658,9,FALSE)</f>
        <v>#N/A</v>
      </c>
      <c r="L473" s="65" t="e">
        <f>VLOOKUP(E473,DUKB!$A$6:$R$658,10,FALSE)</f>
        <v>#N/A</v>
      </c>
      <c r="M473" s="65" t="e">
        <f>VLOOKUP(E473,DUKB!$A$6:$R$658,11,FALSE)</f>
        <v>#N/A</v>
      </c>
      <c r="N473" s="65" t="e">
        <f>VLOOKUP(E473,DUKB!$A$6:$R$658,12,FALSE)</f>
        <v>#N/A</v>
      </c>
      <c r="O473" s="85" t="e">
        <f>VLOOKUP(E473,DUKB!$A$6:$R$658,13,FALSE)</f>
        <v>#N/A</v>
      </c>
      <c r="P473" s="86" t="e">
        <f>VLOOKUP(E473,DUKB!$A$6:$R$658,14,FALSE)</f>
        <v>#N/A</v>
      </c>
      <c r="Q473" s="86" t="e">
        <f>VLOOKUP(E473,DUKB!$A$6:$R$658,15,FALSE)</f>
        <v>#N/A</v>
      </c>
      <c r="R473" s="86" t="e">
        <f>VLOOKUP(E473,DUKB!$A$6:$R$658,16,FALSE)</f>
        <v>#N/A</v>
      </c>
      <c r="S473" s="86" t="e">
        <f>VLOOKUP(E473,DUKB!$A$6:$R$658,17,FALSE)</f>
        <v>#N/A</v>
      </c>
      <c r="T473" s="86" t="e">
        <f>VLOOKUP(E473,DUKB!$A$6:$R$658,18,FALSE)</f>
        <v>#N/A</v>
      </c>
      <c r="U473" s="73" t="str">
        <f t="shared" si="111"/>
        <v/>
      </c>
      <c r="V473" s="69">
        <f t="shared" si="112"/>
        <v>0</v>
      </c>
      <c r="W473" s="138" t="e">
        <f>VLOOKUP(E473,DUKB!$A$6:$B$565,2,FALSE)</f>
        <v>#N/A</v>
      </c>
      <c r="X473" s="137" t="e">
        <f>VLOOKUP(E473,DUKB!$A$6:$T$560,19,FALSE)</f>
        <v>#N/A</v>
      </c>
      <c r="Y473" s="137"/>
      <c r="Z473" s="139">
        <f t="shared" si="115"/>
        <v>0</v>
      </c>
      <c r="AA473" s="139" t="e">
        <f t="shared" si="116"/>
        <v>#N/A</v>
      </c>
      <c r="AB473" s="139" t="e">
        <f t="shared" si="117"/>
        <v>#N/A</v>
      </c>
      <c r="AC473" s="140" t="e">
        <f t="shared" si="118"/>
        <v>#N/A</v>
      </c>
      <c r="AD473" s="140" t="e">
        <f t="shared" si="119"/>
        <v>#N/A</v>
      </c>
      <c r="AE473" s="140" t="e">
        <f t="shared" si="120"/>
        <v>#N/A</v>
      </c>
      <c r="AF473" s="141" t="e">
        <f t="shared" si="121"/>
        <v>#N/A</v>
      </c>
      <c r="AH473">
        <f t="shared" si="122"/>
        <v>0</v>
      </c>
      <c r="AI473">
        <f t="shared" si="123"/>
        <v>438</v>
      </c>
    </row>
    <row r="474" spans="1:35" ht="15.75" customHeight="1">
      <c r="A474" s="65" t="str">
        <f t="shared" si="110"/>
        <v/>
      </c>
      <c r="B474" s="65">
        <f t="shared" si="113"/>
        <v>439</v>
      </c>
      <c r="C474" s="68" t="str">
        <f t="shared" si="114"/>
        <v/>
      </c>
      <c r="D474" s="69"/>
      <c r="E474" s="82"/>
      <c r="F474" s="65" t="e">
        <f>VLOOKUP(E474,DUKB!$A$6:$R$658,3,FALSE)</f>
        <v>#N/A</v>
      </c>
      <c r="G474" s="65" t="e">
        <f>VLOOKUP(E474,DUKB!$A$6:$R$658,4,FALSE)</f>
        <v>#N/A</v>
      </c>
      <c r="H474" s="65" t="e">
        <f>VLOOKUP(E474,DUKB!$A$6:$R$658,6,FALSE)</f>
        <v>#N/A</v>
      </c>
      <c r="I474" s="65" t="e">
        <f>VLOOKUP(E474,DUKB!$A$6:$R$658,7,FALSE)</f>
        <v>#N/A</v>
      </c>
      <c r="J474" s="65" t="e">
        <f>VLOOKUP(E474,DUKB!$A$6:$R$658,8,FALSE)</f>
        <v>#N/A</v>
      </c>
      <c r="K474" s="65" t="e">
        <f>VLOOKUP(E474,DUKB!$A$6:$R$658,9,FALSE)</f>
        <v>#N/A</v>
      </c>
      <c r="L474" s="65" t="e">
        <f>VLOOKUP(E474,DUKB!$A$6:$R$658,10,FALSE)</f>
        <v>#N/A</v>
      </c>
      <c r="M474" s="65" t="e">
        <f>VLOOKUP(E474,DUKB!$A$6:$R$658,11,FALSE)</f>
        <v>#N/A</v>
      </c>
      <c r="N474" s="65" t="e">
        <f>VLOOKUP(E474,DUKB!$A$6:$R$658,12,FALSE)</f>
        <v>#N/A</v>
      </c>
      <c r="O474" s="85" t="e">
        <f>VLOOKUP(E474,DUKB!$A$6:$R$658,13,FALSE)</f>
        <v>#N/A</v>
      </c>
      <c r="P474" s="86" t="e">
        <f>VLOOKUP(E474,DUKB!$A$6:$R$658,14,FALSE)</f>
        <v>#N/A</v>
      </c>
      <c r="Q474" s="86" t="e">
        <f>VLOOKUP(E474,DUKB!$A$6:$R$658,15,FALSE)</f>
        <v>#N/A</v>
      </c>
      <c r="R474" s="86" t="e">
        <f>VLOOKUP(E474,DUKB!$A$6:$R$658,16,FALSE)</f>
        <v>#N/A</v>
      </c>
      <c r="S474" s="86" t="e">
        <f>VLOOKUP(E474,DUKB!$A$6:$R$658,17,FALSE)</f>
        <v>#N/A</v>
      </c>
      <c r="T474" s="86" t="e">
        <f>VLOOKUP(E474,DUKB!$A$6:$R$658,18,FALSE)</f>
        <v>#N/A</v>
      </c>
      <c r="U474" s="73" t="str">
        <f t="shared" si="111"/>
        <v/>
      </c>
      <c r="V474" s="69">
        <f t="shared" si="112"/>
        <v>0</v>
      </c>
      <c r="W474" s="138" t="e">
        <f>VLOOKUP(E474,DUKB!$A$6:$B$565,2,FALSE)</f>
        <v>#N/A</v>
      </c>
      <c r="X474" s="137" t="e">
        <f>VLOOKUP(E474,DUKB!$A$6:$T$560,19,FALSE)</f>
        <v>#N/A</v>
      </c>
      <c r="Y474" s="137"/>
      <c r="Z474" s="139">
        <f t="shared" si="115"/>
        <v>0</v>
      </c>
      <c r="AA474" s="139" t="e">
        <f t="shared" si="116"/>
        <v>#N/A</v>
      </c>
      <c r="AB474" s="139" t="e">
        <f t="shared" si="117"/>
        <v>#N/A</v>
      </c>
      <c r="AC474" s="140" t="e">
        <f t="shared" si="118"/>
        <v>#N/A</v>
      </c>
      <c r="AD474" s="140" t="e">
        <f t="shared" si="119"/>
        <v>#N/A</v>
      </c>
      <c r="AE474" s="140" t="e">
        <f t="shared" si="120"/>
        <v>#N/A</v>
      </c>
      <c r="AF474" s="141" t="e">
        <f t="shared" si="121"/>
        <v>#N/A</v>
      </c>
      <c r="AH474">
        <f t="shared" si="122"/>
        <v>0</v>
      </c>
      <c r="AI474">
        <f t="shared" si="123"/>
        <v>439</v>
      </c>
    </row>
    <row r="475" spans="1:35" ht="15.75" customHeight="1">
      <c r="A475" s="65" t="str">
        <f t="shared" si="110"/>
        <v/>
      </c>
      <c r="B475" s="65">
        <f t="shared" si="113"/>
        <v>440</v>
      </c>
      <c r="C475" s="68" t="str">
        <f t="shared" si="114"/>
        <v/>
      </c>
      <c r="D475" s="69"/>
      <c r="E475" s="82"/>
      <c r="F475" s="65" t="e">
        <f>VLOOKUP(E475,DUKB!$A$6:$R$658,3,FALSE)</f>
        <v>#N/A</v>
      </c>
      <c r="G475" s="65" t="e">
        <f>VLOOKUP(E475,DUKB!$A$6:$R$658,4,FALSE)</f>
        <v>#N/A</v>
      </c>
      <c r="H475" s="65" t="e">
        <f>VLOOKUP(E475,DUKB!$A$6:$R$658,6,FALSE)</f>
        <v>#N/A</v>
      </c>
      <c r="I475" s="65" t="e">
        <f>VLOOKUP(E475,DUKB!$A$6:$R$658,7,FALSE)</f>
        <v>#N/A</v>
      </c>
      <c r="J475" s="65" t="e">
        <f>VLOOKUP(E475,DUKB!$A$6:$R$658,8,FALSE)</f>
        <v>#N/A</v>
      </c>
      <c r="K475" s="65" t="e">
        <f>VLOOKUP(E475,DUKB!$A$6:$R$658,9,FALSE)</f>
        <v>#N/A</v>
      </c>
      <c r="L475" s="65" t="e">
        <f>VLOOKUP(E475,DUKB!$A$6:$R$658,10,FALSE)</f>
        <v>#N/A</v>
      </c>
      <c r="M475" s="65" t="e">
        <f>VLOOKUP(E475,DUKB!$A$6:$R$658,11,FALSE)</f>
        <v>#N/A</v>
      </c>
      <c r="N475" s="65" t="e">
        <f>VLOOKUP(E475,DUKB!$A$6:$R$658,12,FALSE)</f>
        <v>#N/A</v>
      </c>
      <c r="O475" s="85" t="e">
        <f>VLOOKUP(E475,DUKB!$A$6:$R$658,13,FALSE)</f>
        <v>#N/A</v>
      </c>
      <c r="P475" s="86" t="e">
        <f>VLOOKUP(E475,DUKB!$A$6:$R$658,14,FALSE)</f>
        <v>#N/A</v>
      </c>
      <c r="Q475" s="86" t="e">
        <f>VLOOKUP(E475,DUKB!$A$6:$R$658,15,FALSE)</f>
        <v>#N/A</v>
      </c>
      <c r="R475" s="86" t="e">
        <f>VLOOKUP(E475,DUKB!$A$6:$R$658,16,FALSE)</f>
        <v>#N/A</v>
      </c>
      <c r="S475" s="86" t="e">
        <f>VLOOKUP(E475,DUKB!$A$6:$R$658,17,FALSE)</f>
        <v>#N/A</v>
      </c>
      <c r="T475" s="86" t="e">
        <f>VLOOKUP(E475,DUKB!$A$6:$R$658,18,FALSE)</f>
        <v>#N/A</v>
      </c>
      <c r="U475" s="73" t="str">
        <f t="shared" si="111"/>
        <v/>
      </c>
      <c r="V475" s="69">
        <f t="shared" si="112"/>
        <v>0</v>
      </c>
      <c r="W475" s="138" t="e">
        <f>VLOOKUP(E475,DUKB!$A$6:$B$565,2,FALSE)</f>
        <v>#N/A</v>
      </c>
      <c r="X475" s="137" t="e">
        <f>VLOOKUP(E475,DUKB!$A$6:$T$560,19,FALSE)</f>
        <v>#N/A</v>
      </c>
      <c r="Y475" s="137"/>
      <c r="Z475" s="139">
        <f t="shared" si="115"/>
        <v>0</v>
      </c>
      <c r="AA475" s="139" t="e">
        <f t="shared" si="116"/>
        <v>#N/A</v>
      </c>
      <c r="AB475" s="139" t="e">
        <f t="shared" si="117"/>
        <v>#N/A</v>
      </c>
      <c r="AC475" s="140" t="e">
        <f t="shared" si="118"/>
        <v>#N/A</v>
      </c>
      <c r="AD475" s="140" t="e">
        <f t="shared" si="119"/>
        <v>#N/A</v>
      </c>
      <c r="AE475" s="140" t="e">
        <f t="shared" si="120"/>
        <v>#N/A</v>
      </c>
      <c r="AF475" s="141" t="e">
        <f t="shared" si="121"/>
        <v>#N/A</v>
      </c>
      <c r="AH475">
        <f t="shared" si="122"/>
        <v>0</v>
      </c>
      <c r="AI475">
        <f t="shared" si="123"/>
        <v>440</v>
      </c>
    </row>
    <row r="476" spans="1:35" ht="15.75" customHeight="1">
      <c r="A476" s="65" t="str">
        <f t="shared" si="110"/>
        <v/>
      </c>
      <c r="B476" s="65">
        <f t="shared" si="113"/>
        <v>441</v>
      </c>
      <c r="C476" s="68" t="str">
        <f t="shared" si="114"/>
        <v/>
      </c>
      <c r="D476" s="69"/>
      <c r="E476" s="82"/>
      <c r="F476" s="65" t="e">
        <f>VLOOKUP(E476,DUKB!$A$6:$R$658,3,FALSE)</f>
        <v>#N/A</v>
      </c>
      <c r="G476" s="65" t="e">
        <f>VLOOKUP(E476,DUKB!$A$6:$R$658,4,FALSE)</f>
        <v>#N/A</v>
      </c>
      <c r="H476" s="65" t="e">
        <f>VLOOKUP(E476,DUKB!$A$6:$R$658,6,FALSE)</f>
        <v>#N/A</v>
      </c>
      <c r="I476" s="65" t="e">
        <f>VLOOKUP(E476,DUKB!$A$6:$R$658,7,FALSE)</f>
        <v>#N/A</v>
      </c>
      <c r="J476" s="65" t="e">
        <f>VLOOKUP(E476,DUKB!$A$6:$R$658,8,FALSE)</f>
        <v>#N/A</v>
      </c>
      <c r="K476" s="65" t="e">
        <f>VLOOKUP(E476,DUKB!$A$6:$R$658,9,FALSE)</f>
        <v>#N/A</v>
      </c>
      <c r="L476" s="65" t="e">
        <f>VLOOKUP(E476,DUKB!$A$6:$R$658,10,FALSE)</f>
        <v>#N/A</v>
      </c>
      <c r="M476" s="65" t="e">
        <f>VLOOKUP(E476,DUKB!$A$6:$R$658,11,FALSE)</f>
        <v>#N/A</v>
      </c>
      <c r="N476" s="65" t="e">
        <f>VLOOKUP(E476,DUKB!$A$6:$R$658,12,FALSE)</f>
        <v>#N/A</v>
      </c>
      <c r="O476" s="85" t="e">
        <f>VLOOKUP(E476,DUKB!$A$6:$R$658,13,FALSE)</f>
        <v>#N/A</v>
      </c>
      <c r="P476" s="86" t="e">
        <f>VLOOKUP(E476,DUKB!$A$6:$R$658,14,FALSE)</f>
        <v>#N/A</v>
      </c>
      <c r="Q476" s="86" t="e">
        <f>VLOOKUP(E476,DUKB!$A$6:$R$658,15,FALSE)</f>
        <v>#N/A</v>
      </c>
      <c r="R476" s="86" t="e">
        <f>VLOOKUP(E476,DUKB!$A$6:$R$658,16,FALSE)</f>
        <v>#N/A</v>
      </c>
      <c r="S476" s="86" t="e">
        <f>VLOOKUP(E476,DUKB!$A$6:$R$658,17,FALSE)</f>
        <v>#N/A</v>
      </c>
      <c r="T476" s="86" t="e">
        <f>VLOOKUP(E476,DUKB!$A$6:$R$658,18,FALSE)</f>
        <v>#N/A</v>
      </c>
      <c r="U476" s="73" t="str">
        <f t="shared" si="111"/>
        <v/>
      </c>
      <c r="V476" s="69">
        <f t="shared" si="112"/>
        <v>0</v>
      </c>
      <c r="W476" s="138" t="e">
        <f>VLOOKUP(E476,DUKB!$A$6:$B$565,2,FALSE)</f>
        <v>#N/A</v>
      </c>
      <c r="X476" s="137" t="e">
        <f>VLOOKUP(E476,DUKB!$A$6:$T$560,19,FALSE)</f>
        <v>#N/A</v>
      </c>
      <c r="Y476" s="137"/>
      <c r="Z476" s="139">
        <f t="shared" si="115"/>
        <v>0</v>
      </c>
      <c r="AA476" s="139" t="e">
        <f t="shared" si="116"/>
        <v>#N/A</v>
      </c>
      <c r="AB476" s="139" t="e">
        <f t="shared" si="117"/>
        <v>#N/A</v>
      </c>
      <c r="AC476" s="140" t="e">
        <f t="shared" si="118"/>
        <v>#N/A</v>
      </c>
      <c r="AD476" s="140" t="e">
        <f t="shared" si="119"/>
        <v>#N/A</v>
      </c>
      <c r="AE476" s="140" t="e">
        <f t="shared" si="120"/>
        <v>#N/A</v>
      </c>
      <c r="AF476" s="141" t="e">
        <f t="shared" si="121"/>
        <v>#N/A</v>
      </c>
      <c r="AH476">
        <f t="shared" si="122"/>
        <v>0</v>
      </c>
      <c r="AI476">
        <f t="shared" si="123"/>
        <v>441</v>
      </c>
    </row>
    <row r="477" spans="1:35" ht="15.75" customHeight="1">
      <c r="A477" s="65" t="str">
        <f t="shared" si="110"/>
        <v/>
      </c>
      <c r="B477" s="65">
        <f t="shared" si="113"/>
        <v>442</v>
      </c>
      <c r="C477" s="68" t="str">
        <f t="shared" si="114"/>
        <v/>
      </c>
      <c r="D477" s="69"/>
      <c r="E477" s="82"/>
      <c r="F477" s="65" t="e">
        <f>VLOOKUP(E477,DUKB!$A$6:$R$658,3,FALSE)</f>
        <v>#N/A</v>
      </c>
      <c r="G477" s="65" t="e">
        <f>VLOOKUP(E477,DUKB!$A$6:$R$658,4,FALSE)</f>
        <v>#N/A</v>
      </c>
      <c r="H477" s="65" t="e">
        <f>VLOOKUP(E477,DUKB!$A$6:$R$658,6,FALSE)</f>
        <v>#N/A</v>
      </c>
      <c r="I477" s="65" t="e">
        <f>VLOOKUP(E477,DUKB!$A$6:$R$658,7,FALSE)</f>
        <v>#N/A</v>
      </c>
      <c r="J477" s="65" t="e">
        <f>VLOOKUP(E477,DUKB!$A$6:$R$658,8,FALSE)</f>
        <v>#N/A</v>
      </c>
      <c r="K477" s="65" t="e">
        <f>VLOOKUP(E477,DUKB!$A$6:$R$658,9,FALSE)</f>
        <v>#N/A</v>
      </c>
      <c r="L477" s="65" t="e">
        <f>VLOOKUP(E477,DUKB!$A$6:$R$658,10,FALSE)</f>
        <v>#N/A</v>
      </c>
      <c r="M477" s="65" t="e">
        <f>VLOOKUP(E477,DUKB!$A$6:$R$658,11,FALSE)</f>
        <v>#N/A</v>
      </c>
      <c r="N477" s="65" t="e">
        <f>VLOOKUP(E477,DUKB!$A$6:$R$658,12,FALSE)</f>
        <v>#N/A</v>
      </c>
      <c r="O477" s="85" t="e">
        <f>VLOOKUP(E477,DUKB!$A$6:$R$658,13,FALSE)</f>
        <v>#N/A</v>
      </c>
      <c r="P477" s="86" t="e">
        <f>VLOOKUP(E477,DUKB!$A$6:$R$658,14,FALSE)</f>
        <v>#N/A</v>
      </c>
      <c r="Q477" s="86" t="e">
        <f>VLOOKUP(E477,DUKB!$A$6:$R$658,15,FALSE)</f>
        <v>#N/A</v>
      </c>
      <c r="R477" s="86" t="e">
        <f>VLOOKUP(E477,DUKB!$A$6:$R$658,16,FALSE)</f>
        <v>#N/A</v>
      </c>
      <c r="S477" s="86" t="e">
        <f>VLOOKUP(E477,DUKB!$A$6:$R$658,17,FALSE)</f>
        <v>#N/A</v>
      </c>
      <c r="T477" s="86" t="e">
        <f>VLOOKUP(E477,DUKB!$A$6:$R$658,18,FALSE)</f>
        <v>#N/A</v>
      </c>
      <c r="U477" s="73" t="str">
        <f t="shared" si="111"/>
        <v/>
      </c>
      <c r="V477" s="69">
        <f t="shared" si="112"/>
        <v>0</v>
      </c>
      <c r="W477" s="138" t="e">
        <f>VLOOKUP(E477,DUKB!$A$6:$B$565,2,FALSE)</f>
        <v>#N/A</v>
      </c>
      <c r="X477" s="137" t="e">
        <f>VLOOKUP(E477,DUKB!$A$6:$T$560,19,FALSE)</f>
        <v>#N/A</v>
      </c>
      <c r="Y477" s="137"/>
      <c r="Z477" s="139">
        <f t="shared" si="115"/>
        <v>0</v>
      </c>
      <c r="AA477" s="139" t="e">
        <f t="shared" si="116"/>
        <v>#N/A</v>
      </c>
      <c r="AB477" s="139" t="e">
        <f t="shared" si="117"/>
        <v>#N/A</v>
      </c>
      <c r="AC477" s="140" t="e">
        <f t="shared" si="118"/>
        <v>#N/A</v>
      </c>
      <c r="AD477" s="140" t="e">
        <f t="shared" si="119"/>
        <v>#N/A</v>
      </c>
      <c r="AE477" s="140" t="e">
        <f t="shared" si="120"/>
        <v>#N/A</v>
      </c>
      <c r="AF477" s="141" t="e">
        <f t="shared" si="121"/>
        <v>#N/A</v>
      </c>
      <c r="AH477">
        <f t="shared" si="122"/>
        <v>0</v>
      </c>
      <c r="AI477">
        <f t="shared" si="123"/>
        <v>442</v>
      </c>
    </row>
    <row r="478" spans="1:35" ht="15.75" customHeight="1">
      <c r="A478" s="65" t="str">
        <f t="shared" si="110"/>
        <v/>
      </c>
      <c r="B478" s="65">
        <f t="shared" si="113"/>
        <v>443</v>
      </c>
      <c r="C478" s="68" t="str">
        <f t="shared" si="114"/>
        <v/>
      </c>
      <c r="D478" s="69"/>
      <c r="E478" s="82"/>
      <c r="F478" s="65" t="e">
        <f>VLOOKUP(E478,DUKB!$A$6:$R$658,3,FALSE)</f>
        <v>#N/A</v>
      </c>
      <c r="G478" s="65" t="e">
        <f>VLOOKUP(E478,DUKB!$A$6:$R$658,4,FALSE)</f>
        <v>#N/A</v>
      </c>
      <c r="H478" s="65" t="e">
        <f>VLOOKUP(E478,DUKB!$A$6:$R$658,6,FALSE)</f>
        <v>#N/A</v>
      </c>
      <c r="I478" s="65" t="e">
        <f>VLOOKUP(E478,DUKB!$A$6:$R$658,7,FALSE)</f>
        <v>#N/A</v>
      </c>
      <c r="J478" s="65" t="e">
        <f>VLOOKUP(E478,DUKB!$A$6:$R$658,8,FALSE)</f>
        <v>#N/A</v>
      </c>
      <c r="K478" s="65" t="e">
        <f>VLOOKUP(E478,DUKB!$A$6:$R$658,9,FALSE)</f>
        <v>#N/A</v>
      </c>
      <c r="L478" s="65" t="e">
        <f>VLOOKUP(E478,DUKB!$A$6:$R$658,10,FALSE)</f>
        <v>#N/A</v>
      </c>
      <c r="M478" s="65" t="e">
        <f>VLOOKUP(E478,DUKB!$A$6:$R$658,11,FALSE)</f>
        <v>#N/A</v>
      </c>
      <c r="N478" s="65" t="e">
        <f>VLOOKUP(E478,DUKB!$A$6:$R$658,12,FALSE)</f>
        <v>#N/A</v>
      </c>
      <c r="O478" s="85" t="e">
        <f>VLOOKUP(E478,DUKB!$A$6:$R$658,13,FALSE)</f>
        <v>#N/A</v>
      </c>
      <c r="P478" s="86" t="e">
        <f>VLOOKUP(E478,DUKB!$A$6:$R$658,14,FALSE)</f>
        <v>#N/A</v>
      </c>
      <c r="Q478" s="86" t="e">
        <f>VLOOKUP(E478,DUKB!$A$6:$R$658,15,FALSE)</f>
        <v>#N/A</v>
      </c>
      <c r="R478" s="86" t="e">
        <f>VLOOKUP(E478,DUKB!$A$6:$R$658,16,FALSE)</f>
        <v>#N/A</v>
      </c>
      <c r="S478" s="86" t="e">
        <f>VLOOKUP(E478,DUKB!$A$6:$R$658,17,FALSE)</f>
        <v>#N/A</v>
      </c>
      <c r="T478" s="86" t="e">
        <f>VLOOKUP(E478,DUKB!$A$6:$R$658,18,FALSE)</f>
        <v>#N/A</v>
      </c>
      <c r="U478" s="73" t="str">
        <f t="shared" si="111"/>
        <v/>
      </c>
      <c r="V478" s="69">
        <f t="shared" si="112"/>
        <v>0</v>
      </c>
      <c r="W478" s="138" t="e">
        <f>VLOOKUP(E478,DUKB!$A$6:$B$565,2,FALSE)</f>
        <v>#N/A</v>
      </c>
      <c r="X478" s="137" t="e">
        <f>VLOOKUP(E478,DUKB!$A$6:$T$560,19,FALSE)</f>
        <v>#N/A</v>
      </c>
      <c r="Y478" s="137"/>
      <c r="Z478" s="139">
        <f t="shared" si="115"/>
        <v>0</v>
      </c>
      <c r="AA478" s="139" t="e">
        <f t="shared" si="116"/>
        <v>#N/A</v>
      </c>
      <c r="AB478" s="139" t="e">
        <f t="shared" si="117"/>
        <v>#N/A</v>
      </c>
      <c r="AC478" s="140" t="e">
        <f t="shared" si="118"/>
        <v>#N/A</v>
      </c>
      <c r="AD478" s="140" t="e">
        <f t="shared" si="119"/>
        <v>#N/A</v>
      </c>
      <c r="AE478" s="140" t="e">
        <f t="shared" si="120"/>
        <v>#N/A</v>
      </c>
      <c r="AF478" s="141" t="e">
        <f t="shared" si="121"/>
        <v>#N/A</v>
      </c>
      <c r="AH478">
        <f t="shared" si="122"/>
        <v>0</v>
      </c>
      <c r="AI478">
        <f t="shared" si="123"/>
        <v>443</v>
      </c>
    </row>
    <row r="479" spans="1:35" ht="15.75" customHeight="1">
      <c r="A479" s="65" t="str">
        <f t="shared" si="110"/>
        <v/>
      </c>
      <c r="B479" s="65">
        <f t="shared" si="113"/>
        <v>444</v>
      </c>
      <c r="C479" s="68" t="str">
        <f t="shared" si="114"/>
        <v/>
      </c>
      <c r="D479" s="69"/>
      <c r="E479" s="82"/>
      <c r="F479" s="65" t="e">
        <f>VLOOKUP(E479,DUKB!$A$6:$R$658,3,FALSE)</f>
        <v>#N/A</v>
      </c>
      <c r="G479" s="65" t="e">
        <f>VLOOKUP(E479,DUKB!$A$6:$R$658,4,FALSE)</f>
        <v>#N/A</v>
      </c>
      <c r="H479" s="65" t="e">
        <f>VLOOKUP(E479,DUKB!$A$6:$R$658,6,FALSE)</f>
        <v>#N/A</v>
      </c>
      <c r="I479" s="65" t="e">
        <f>VLOOKUP(E479,DUKB!$A$6:$R$658,7,FALSE)</f>
        <v>#N/A</v>
      </c>
      <c r="J479" s="65" t="e">
        <f>VLOOKUP(E479,DUKB!$A$6:$R$658,8,FALSE)</f>
        <v>#N/A</v>
      </c>
      <c r="K479" s="65" t="e">
        <f>VLOOKUP(E479,DUKB!$A$6:$R$658,9,FALSE)</f>
        <v>#N/A</v>
      </c>
      <c r="L479" s="65" t="e">
        <f>VLOOKUP(E479,DUKB!$A$6:$R$658,10,FALSE)</f>
        <v>#N/A</v>
      </c>
      <c r="M479" s="65" t="e">
        <f>VLOOKUP(E479,DUKB!$A$6:$R$658,11,FALSE)</f>
        <v>#N/A</v>
      </c>
      <c r="N479" s="65" t="e">
        <f>VLOOKUP(E479,DUKB!$A$6:$R$658,12,FALSE)</f>
        <v>#N/A</v>
      </c>
      <c r="O479" s="85" t="e">
        <f>VLOOKUP(E479,DUKB!$A$6:$R$658,13,FALSE)</f>
        <v>#N/A</v>
      </c>
      <c r="P479" s="86" t="e">
        <f>VLOOKUP(E479,DUKB!$A$6:$R$658,14,FALSE)</f>
        <v>#N/A</v>
      </c>
      <c r="Q479" s="86" t="e">
        <f>VLOOKUP(E479,DUKB!$A$6:$R$658,15,FALSE)</f>
        <v>#N/A</v>
      </c>
      <c r="R479" s="86" t="e">
        <f>VLOOKUP(E479,DUKB!$A$6:$R$658,16,FALSE)</f>
        <v>#N/A</v>
      </c>
      <c r="S479" s="86" t="e">
        <f>VLOOKUP(E479,DUKB!$A$6:$R$658,17,FALSE)</f>
        <v>#N/A</v>
      </c>
      <c r="T479" s="86" t="e">
        <f>VLOOKUP(E479,DUKB!$A$6:$R$658,18,FALSE)</f>
        <v>#N/A</v>
      </c>
      <c r="U479" s="73" t="str">
        <f t="shared" si="111"/>
        <v/>
      </c>
      <c r="V479" s="69">
        <f t="shared" si="112"/>
        <v>0</v>
      </c>
      <c r="W479" s="138" t="e">
        <f>VLOOKUP(E479,DUKB!$A$6:$B$565,2,FALSE)</f>
        <v>#N/A</v>
      </c>
      <c r="X479" s="137" t="e">
        <f>VLOOKUP(E479,DUKB!$A$6:$T$560,19,FALSE)</f>
        <v>#N/A</v>
      </c>
      <c r="Y479" s="137"/>
      <c r="Z479" s="139">
        <f t="shared" si="115"/>
        <v>0</v>
      </c>
      <c r="AA479" s="139" t="e">
        <f t="shared" si="116"/>
        <v>#N/A</v>
      </c>
      <c r="AB479" s="139" t="e">
        <f t="shared" si="117"/>
        <v>#N/A</v>
      </c>
      <c r="AC479" s="140" t="e">
        <f t="shared" si="118"/>
        <v>#N/A</v>
      </c>
      <c r="AD479" s="140" t="e">
        <f t="shared" si="119"/>
        <v>#N/A</v>
      </c>
      <c r="AE479" s="140" t="e">
        <f t="shared" si="120"/>
        <v>#N/A</v>
      </c>
      <c r="AF479" s="141" t="e">
        <f t="shared" si="121"/>
        <v>#N/A</v>
      </c>
      <c r="AH479">
        <f t="shared" si="122"/>
        <v>0</v>
      </c>
      <c r="AI479">
        <f t="shared" si="123"/>
        <v>444</v>
      </c>
    </row>
    <row r="480" spans="1:35" ht="15.75" customHeight="1">
      <c r="A480" s="65" t="str">
        <f t="shared" si="110"/>
        <v/>
      </c>
      <c r="B480" s="65">
        <f t="shared" si="113"/>
        <v>445</v>
      </c>
      <c r="C480" s="68" t="str">
        <f t="shared" si="114"/>
        <v/>
      </c>
      <c r="D480" s="69"/>
      <c r="E480" s="82"/>
      <c r="F480" s="65" t="e">
        <f>VLOOKUP(E480,DUKB!$A$6:$R$658,3,FALSE)</f>
        <v>#N/A</v>
      </c>
      <c r="G480" s="65" t="e">
        <f>VLOOKUP(E480,DUKB!$A$6:$R$658,4,FALSE)</f>
        <v>#N/A</v>
      </c>
      <c r="H480" s="65" t="e">
        <f>VLOOKUP(E480,DUKB!$A$6:$R$658,6,FALSE)</f>
        <v>#N/A</v>
      </c>
      <c r="I480" s="65" t="e">
        <f>VLOOKUP(E480,DUKB!$A$6:$R$658,7,FALSE)</f>
        <v>#N/A</v>
      </c>
      <c r="J480" s="65" t="e">
        <f>VLOOKUP(E480,DUKB!$A$6:$R$658,8,FALSE)</f>
        <v>#N/A</v>
      </c>
      <c r="K480" s="65" t="e">
        <f>VLOOKUP(E480,DUKB!$A$6:$R$658,9,FALSE)</f>
        <v>#N/A</v>
      </c>
      <c r="L480" s="65" t="e">
        <f>VLOOKUP(E480,DUKB!$A$6:$R$658,10,FALSE)</f>
        <v>#N/A</v>
      </c>
      <c r="M480" s="65" t="e">
        <f>VLOOKUP(E480,DUKB!$A$6:$R$658,11,FALSE)</f>
        <v>#N/A</v>
      </c>
      <c r="N480" s="65" t="e">
        <f>VLOOKUP(E480,DUKB!$A$6:$R$658,12,FALSE)</f>
        <v>#N/A</v>
      </c>
      <c r="O480" s="85" t="e">
        <f>VLOOKUP(E480,DUKB!$A$6:$R$658,13,FALSE)</f>
        <v>#N/A</v>
      </c>
      <c r="P480" s="86" t="e">
        <f>VLOOKUP(E480,DUKB!$A$6:$R$658,14,FALSE)</f>
        <v>#N/A</v>
      </c>
      <c r="Q480" s="86" t="e">
        <f>VLOOKUP(E480,DUKB!$A$6:$R$658,15,FALSE)</f>
        <v>#N/A</v>
      </c>
      <c r="R480" s="86" t="e">
        <f>VLOOKUP(E480,DUKB!$A$6:$R$658,16,FALSE)</f>
        <v>#N/A</v>
      </c>
      <c r="S480" s="86" t="e">
        <f>VLOOKUP(E480,DUKB!$A$6:$R$658,17,FALSE)</f>
        <v>#N/A</v>
      </c>
      <c r="T480" s="86" t="e">
        <f>VLOOKUP(E480,DUKB!$A$6:$R$658,18,FALSE)</f>
        <v>#N/A</v>
      </c>
      <c r="U480" s="73" t="str">
        <f t="shared" si="111"/>
        <v/>
      </c>
      <c r="V480" s="69">
        <f t="shared" si="112"/>
        <v>0</v>
      </c>
      <c r="W480" s="138" t="e">
        <f>VLOOKUP(E480,DUKB!$A$6:$B$565,2,FALSE)</f>
        <v>#N/A</v>
      </c>
      <c r="X480" s="137" t="e">
        <f>VLOOKUP(E480,DUKB!$A$6:$T$560,19,FALSE)</f>
        <v>#N/A</v>
      </c>
      <c r="Y480" s="137"/>
      <c r="Z480" s="139">
        <f t="shared" si="115"/>
        <v>0</v>
      </c>
      <c r="AA480" s="139" t="e">
        <f t="shared" si="116"/>
        <v>#N/A</v>
      </c>
      <c r="AB480" s="139" t="e">
        <f t="shared" si="117"/>
        <v>#N/A</v>
      </c>
      <c r="AC480" s="140" t="e">
        <f t="shared" si="118"/>
        <v>#N/A</v>
      </c>
      <c r="AD480" s="140" t="e">
        <f t="shared" si="119"/>
        <v>#N/A</v>
      </c>
      <c r="AE480" s="140" t="e">
        <f t="shared" si="120"/>
        <v>#N/A</v>
      </c>
      <c r="AF480" s="141" t="e">
        <f t="shared" si="121"/>
        <v>#N/A</v>
      </c>
      <c r="AH480">
        <f t="shared" si="122"/>
        <v>0</v>
      </c>
      <c r="AI480">
        <f t="shared" si="123"/>
        <v>445</v>
      </c>
    </row>
    <row r="481" spans="1:35" ht="15.75" customHeight="1">
      <c r="A481" s="65" t="str">
        <f t="shared" si="110"/>
        <v/>
      </c>
      <c r="B481" s="65">
        <f t="shared" si="113"/>
        <v>446</v>
      </c>
      <c r="C481" s="68" t="str">
        <f t="shared" si="114"/>
        <v/>
      </c>
      <c r="D481" s="69"/>
      <c r="E481" s="82"/>
      <c r="F481" s="65" t="e">
        <f>VLOOKUP(E481,DUKB!$A$6:$R$658,3,FALSE)</f>
        <v>#N/A</v>
      </c>
      <c r="G481" s="65" t="e">
        <f>VLOOKUP(E481,DUKB!$A$6:$R$658,4,FALSE)</f>
        <v>#N/A</v>
      </c>
      <c r="H481" s="65" t="e">
        <f>VLOOKUP(E481,DUKB!$A$6:$R$658,6,FALSE)</f>
        <v>#N/A</v>
      </c>
      <c r="I481" s="65" t="e">
        <f>VLOOKUP(E481,DUKB!$A$6:$R$658,7,FALSE)</f>
        <v>#N/A</v>
      </c>
      <c r="J481" s="65" t="e">
        <f>VLOOKUP(E481,DUKB!$A$6:$R$658,8,FALSE)</f>
        <v>#N/A</v>
      </c>
      <c r="K481" s="65" t="e">
        <f>VLOOKUP(E481,DUKB!$A$6:$R$658,9,FALSE)</f>
        <v>#N/A</v>
      </c>
      <c r="L481" s="65" t="e">
        <f>VLOOKUP(E481,DUKB!$A$6:$R$658,10,FALSE)</f>
        <v>#N/A</v>
      </c>
      <c r="M481" s="65" t="e">
        <f>VLOOKUP(E481,DUKB!$A$6:$R$658,11,FALSE)</f>
        <v>#N/A</v>
      </c>
      <c r="N481" s="65" t="e">
        <f>VLOOKUP(E481,DUKB!$A$6:$R$658,12,FALSE)</f>
        <v>#N/A</v>
      </c>
      <c r="O481" s="85" t="e">
        <f>VLOOKUP(E481,DUKB!$A$6:$R$658,13,FALSE)</f>
        <v>#N/A</v>
      </c>
      <c r="P481" s="86" t="e">
        <f>VLOOKUP(E481,DUKB!$A$6:$R$658,14,FALSE)</f>
        <v>#N/A</v>
      </c>
      <c r="Q481" s="86" t="e">
        <f>VLOOKUP(E481,DUKB!$A$6:$R$658,15,FALSE)</f>
        <v>#N/A</v>
      </c>
      <c r="R481" s="86" t="e">
        <f>VLOOKUP(E481,DUKB!$A$6:$R$658,16,FALSE)</f>
        <v>#N/A</v>
      </c>
      <c r="S481" s="86" t="e">
        <f>VLOOKUP(E481,DUKB!$A$6:$R$658,17,FALSE)</f>
        <v>#N/A</v>
      </c>
      <c r="T481" s="86" t="e">
        <f>VLOOKUP(E481,DUKB!$A$6:$R$658,18,FALSE)</f>
        <v>#N/A</v>
      </c>
      <c r="U481" s="73" t="str">
        <f t="shared" si="111"/>
        <v/>
      </c>
      <c r="V481" s="69">
        <f t="shared" si="112"/>
        <v>0</v>
      </c>
      <c r="W481" s="138" t="e">
        <f>VLOOKUP(E481,DUKB!$A$6:$B$565,2,FALSE)</f>
        <v>#N/A</v>
      </c>
      <c r="X481" s="137" t="e">
        <f>VLOOKUP(E481,DUKB!$A$6:$T$560,19,FALSE)</f>
        <v>#N/A</v>
      </c>
      <c r="Y481" s="137"/>
      <c r="Z481" s="139">
        <f t="shared" si="115"/>
        <v>0</v>
      </c>
      <c r="AA481" s="139" t="e">
        <f t="shared" si="116"/>
        <v>#N/A</v>
      </c>
      <c r="AB481" s="139" t="e">
        <f t="shared" si="117"/>
        <v>#N/A</v>
      </c>
      <c r="AC481" s="140" t="e">
        <f t="shared" si="118"/>
        <v>#N/A</v>
      </c>
      <c r="AD481" s="140" t="e">
        <f t="shared" si="119"/>
        <v>#N/A</v>
      </c>
      <c r="AE481" s="140" t="e">
        <f t="shared" si="120"/>
        <v>#N/A</v>
      </c>
      <c r="AF481" s="141" t="e">
        <f t="shared" si="121"/>
        <v>#N/A</v>
      </c>
      <c r="AH481">
        <f t="shared" si="122"/>
        <v>0</v>
      </c>
      <c r="AI481">
        <f t="shared" si="123"/>
        <v>446</v>
      </c>
    </row>
    <row r="482" spans="1:35" ht="15.75" customHeight="1">
      <c r="A482" s="65" t="str">
        <f t="shared" si="110"/>
        <v/>
      </c>
      <c r="B482" s="65">
        <f t="shared" si="113"/>
        <v>447</v>
      </c>
      <c r="C482" s="68" t="str">
        <f t="shared" si="114"/>
        <v/>
      </c>
      <c r="D482" s="69"/>
      <c r="E482" s="82"/>
      <c r="F482" s="65" t="e">
        <f>VLOOKUP(E482,DUKB!$A$6:$R$658,3,FALSE)</f>
        <v>#N/A</v>
      </c>
      <c r="G482" s="65" t="e">
        <f>VLOOKUP(E482,DUKB!$A$6:$R$658,4,FALSE)</f>
        <v>#N/A</v>
      </c>
      <c r="H482" s="65" t="e">
        <f>VLOOKUP(E482,DUKB!$A$6:$R$658,6,FALSE)</f>
        <v>#N/A</v>
      </c>
      <c r="I482" s="65" t="e">
        <f>VLOOKUP(E482,DUKB!$A$6:$R$658,7,FALSE)</f>
        <v>#N/A</v>
      </c>
      <c r="J482" s="65" t="e">
        <f>VLOOKUP(E482,DUKB!$A$6:$R$658,8,FALSE)</f>
        <v>#N/A</v>
      </c>
      <c r="K482" s="65" t="e">
        <f>VLOOKUP(E482,DUKB!$A$6:$R$658,9,FALSE)</f>
        <v>#N/A</v>
      </c>
      <c r="L482" s="65" t="e">
        <f>VLOOKUP(E482,DUKB!$A$6:$R$658,10,FALSE)</f>
        <v>#N/A</v>
      </c>
      <c r="M482" s="65" t="e">
        <f>VLOOKUP(E482,DUKB!$A$6:$R$658,11,FALSE)</f>
        <v>#N/A</v>
      </c>
      <c r="N482" s="65" t="e">
        <f>VLOOKUP(E482,DUKB!$A$6:$R$658,12,FALSE)</f>
        <v>#N/A</v>
      </c>
      <c r="O482" s="85" t="e">
        <f>VLOOKUP(E482,DUKB!$A$6:$R$658,13,FALSE)</f>
        <v>#N/A</v>
      </c>
      <c r="P482" s="86" t="e">
        <f>VLOOKUP(E482,DUKB!$A$6:$R$658,14,FALSE)</f>
        <v>#N/A</v>
      </c>
      <c r="Q482" s="86" t="e">
        <f>VLOOKUP(E482,DUKB!$A$6:$R$658,15,FALSE)</f>
        <v>#N/A</v>
      </c>
      <c r="R482" s="86" t="e">
        <f>VLOOKUP(E482,DUKB!$A$6:$R$658,16,FALSE)</f>
        <v>#N/A</v>
      </c>
      <c r="S482" s="86" t="e">
        <f>VLOOKUP(E482,DUKB!$A$6:$R$658,17,FALSE)</f>
        <v>#N/A</v>
      </c>
      <c r="T482" s="86" t="e">
        <f>VLOOKUP(E482,DUKB!$A$6:$R$658,18,FALSE)</f>
        <v>#N/A</v>
      </c>
      <c r="U482" s="73" t="str">
        <f t="shared" si="111"/>
        <v/>
      </c>
      <c r="V482" s="69">
        <f t="shared" si="112"/>
        <v>0</v>
      </c>
      <c r="W482" s="138" t="e">
        <f>VLOOKUP(E482,DUKB!$A$6:$B$565,2,FALSE)</f>
        <v>#N/A</v>
      </c>
      <c r="X482" s="137" t="e">
        <f>VLOOKUP(E482,DUKB!$A$6:$T$560,19,FALSE)</f>
        <v>#N/A</v>
      </c>
      <c r="Y482" s="137"/>
      <c r="Z482" s="139">
        <f t="shared" si="115"/>
        <v>0</v>
      </c>
      <c r="AA482" s="139" t="e">
        <f t="shared" si="116"/>
        <v>#N/A</v>
      </c>
      <c r="AB482" s="139" t="e">
        <f t="shared" si="117"/>
        <v>#N/A</v>
      </c>
      <c r="AC482" s="140" t="e">
        <f t="shared" si="118"/>
        <v>#N/A</v>
      </c>
      <c r="AD482" s="140" t="e">
        <f t="shared" si="119"/>
        <v>#N/A</v>
      </c>
      <c r="AE482" s="140" t="e">
        <f t="shared" si="120"/>
        <v>#N/A</v>
      </c>
      <c r="AF482" s="141" t="e">
        <f t="shared" si="121"/>
        <v>#N/A</v>
      </c>
      <c r="AH482">
        <f t="shared" si="122"/>
        <v>0</v>
      </c>
      <c r="AI482">
        <f t="shared" si="123"/>
        <v>447</v>
      </c>
    </row>
    <row r="483" spans="1:35" ht="15.75" customHeight="1">
      <c r="A483" s="65" t="str">
        <f t="shared" si="110"/>
        <v/>
      </c>
      <c r="B483" s="65">
        <f t="shared" si="113"/>
        <v>448</v>
      </c>
      <c r="C483" s="68" t="str">
        <f t="shared" si="114"/>
        <v/>
      </c>
      <c r="D483" s="69"/>
      <c r="E483" s="82"/>
      <c r="F483" s="65" t="e">
        <f>VLOOKUP(E483,DUKB!$A$6:$R$658,3,FALSE)</f>
        <v>#N/A</v>
      </c>
      <c r="G483" s="65" t="e">
        <f>VLOOKUP(E483,DUKB!$A$6:$R$658,4,FALSE)</f>
        <v>#N/A</v>
      </c>
      <c r="H483" s="65" t="e">
        <f>VLOOKUP(E483,DUKB!$A$6:$R$658,6,FALSE)</f>
        <v>#N/A</v>
      </c>
      <c r="I483" s="65" t="e">
        <f>VLOOKUP(E483,DUKB!$A$6:$R$658,7,FALSE)</f>
        <v>#N/A</v>
      </c>
      <c r="J483" s="65" t="e">
        <f>VLOOKUP(E483,DUKB!$A$6:$R$658,8,FALSE)</f>
        <v>#N/A</v>
      </c>
      <c r="K483" s="65" t="e">
        <f>VLOOKUP(E483,DUKB!$A$6:$R$658,9,FALSE)</f>
        <v>#N/A</v>
      </c>
      <c r="L483" s="65" t="e">
        <f>VLOOKUP(E483,DUKB!$A$6:$R$658,10,FALSE)</f>
        <v>#N/A</v>
      </c>
      <c r="M483" s="65" t="e">
        <f>VLOOKUP(E483,DUKB!$A$6:$R$658,11,FALSE)</f>
        <v>#N/A</v>
      </c>
      <c r="N483" s="65" t="e">
        <f>VLOOKUP(E483,DUKB!$A$6:$R$658,12,FALSE)</f>
        <v>#N/A</v>
      </c>
      <c r="O483" s="85" t="e">
        <f>VLOOKUP(E483,DUKB!$A$6:$R$658,13,FALSE)</f>
        <v>#N/A</v>
      </c>
      <c r="P483" s="86" t="e">
        <f>VLOOKUP(E483,DUKB!$A$6:$R$658,14,FALSE)</f>
        <v>#N/A</v>
      </c>
      <c r="Q483" s="86" t="e">
        <f>VLOOKUP(E483,DUKB!$A$6:$R$658,15,FALSE)</f>
        <v>#N/A</v>
      </c>
      <c r="R483" s="86" t="e">
        <f>VLOOKUP(E483,DUKB!$A$6:$R$658,16,FALSE)</f>
        <v>#N/A</v>
      </c>
      <c r="S483" s="86" t="e">
        <f>VLOOKUP(E483,DUKB!$A$6:$R$658,17,FALSE)</f>
        <v>#N/A</v>
      </c>
      <c r="T483" s="86" t="e">
        <f>VLOOKUP(E483,DUKB!$A$6:$R$658,18,FALSE)</f>
        <v>#N/A</v>
      </c>
      <c r="U483" s="73" t="str">
        <f t="shared" si="111"/>
        <v/>
      </c>
      <c r="V483" s="69">
        <f t="shared" si="112"/>
        <v>0</v>
      </c>
      <c r="W483" s="138" t="e">
        <f>VLOOKUP(E483,DUKB!$A$6:$B$565,2,FALSE)</f>
        <v>#N/A</v>
      </c>
      <c r="X483" s="137" t="e">
        <f>VLOOKUP(E483,DUKB!$A$6:$T$560,19,FALSE)</f>
        <v>#N/A</v>
      </c>
      <c r="Y483" s="137"/>
      <c r="Z483" s="139">
        <f t="shared" si="115"/>
        <v>0</v>
      </c>
      <c r="AA483" s="139" t="e">
        <f t="shared" si="116"/>
        <v>#N/A</v>
      </c>
      <c r="AB483" s="139" t="e">
        <f t="shared" si="117"/>
        <v>#N/A</v>
      </c>
      <c r="AC483" s="140" t="e">
        <f t="shared" si="118"/>
        <v>#N/A</v>
      </c>
      <c r="AD483" s="140" t="e">
        <f t="shared" si="119"/>
        <v>#N/A</v>
      </c>
      <c r="AE483" s="140" t="e">
        <f t="shared" si="120"/>
        <v>#N/A</v>
      </c>
      <c r="AF483" s="141" t="e">
        <f t="shared" si="121"/>
        <v>#N/A</v>
      </c>
      <c r="AH483">
        <f t="shared" si="122"/>
        <v>0</v>
      </c>
      <c r="AI483">
        <f t="shared" si="123"/>
        <v>448</v>
      </c>
    </row>
    <row r="484" spans="1:35" ht="15.75" customHeight="1">
      <c r="A484" s="65" t="str">
        <f t="shared" si="110"/>
        <v/>
      </c>
      <c r="B484" s="65">
        <f t="shared" si="113"/>
        <v>449</v>
      </c>
      <c r="C484" s="68" t="str">
        <f t="shared" si="114"/>
        <v/>
      </c>
      <c r="D484" s="69"/>
      <c r="E484" s="82"/>
      <c r="F484" s="65" t="e">
        <f>VLOOKUP(E484,DUKB!$A$6:$R$658,3,FALSE)</f>
        <v>#N/A</v>
      </c>
      <c r="G484" s="65" t="e">
        <f>VLOOKUP(E484,DUKB!$A$6:$R$658,4,FALSE)</f>
        <v>#N/A</v>
      </c>
      <c r="H484" s="65" t="e">
        <f>VLOOKUP(E484,DUKB!$A$6:$R$658,6,FALSE)</f>
        <v>#N/A</v>
      </c>
      <c r="I484" s="65" t="e">
        <f>VLOOKUP(E484,DUKB!$A$6:$R$658,7,FALSE)</f>
        <v>#N/A</v>
      </c>
      <c r="J484" s="65" t="e">
        <f>VLOOKUP(E484,DUKB!$A$6:$R$658,8,FALSE)</f>
        <v>#N/A</v>
      </c>
      <c r="K484" s="65" t="e">
        <f>VLOOKUP(E484,DUKB!$A$6:$R$658,9,FALSE)</f>
        <v>#N/A</v>
      </c>
      <c r="L484" s="65" t="e">
        <f>VLOOKUP(E484,DUKB!$A$6:$R$658,10,FALSE)</f>
        <v>#N/A</v>
      </c>
      <c r="M484" s="65" t="e">
        <f>VLOOKUP(E484,DUKB!$A$6:$R$658,11,FALSE)</f>
        <v>#N/A</v>
      </c>
      <c r="N484" s="65" t="e">
        <f>VLOOKUP(E484,DUKB!$A$6:$R$658,12,FALSE)</f>
        <v>#N/A</v>
      </c>
      <c r="O484" s="85" t="e">
        <f>VLOOKUP(E484,DUKB!$A$6:$R$658,13,FALSE)</f>
        <v>#N/A</v>
      </c>
      <c r="P484" s="86" t="e">
        <f>VLOOKUP(E484,DUKB!$A$6:$R$658,14,FALSE)</f>
        <v>#N/A</v>
      </c>
      <c r="Q484" s="86" t="e">
        <f>VLOOKUP(E484,DUKB!$A$6:$R$658,15,FALSE)</f>
        <v>#N/A</v>
      </c>
      <c r="R484" s="86" t="e">
        <f>VLOOKUP(E484,DUKB!$A$6:$R$658,16,FALSE)</f>
        <v>#N/A</v>
      </c>
      <c r="S484" s="86" t="e">
        <f>VLOOKUP(E484,DUKB!$A$6:$R$658,17,FALSE)</f>
        <v>#N/A</v>
      </c>
      <c r="T484" s="86" t="e">
        <f>VLOOKUP(E484,DUKB!$A$6:$R$658,18,FALSE)</f>
        <v>#N/A</v>
      </c>
      <c r="U484" s="73" t="str">
        <f t="shared" si="111"/>
        <v/>
      </c>
      <c r="V484" s="69">
        <f t="shared" si="112"/>
        <v>0</v>
      </c>
      <c r="W484" s="138" t="e">
        <f>VLOOKUP(E484,DUKB!$A$6:$B$565,2,FALSE)</f>
        <v>#N/A</v>
      </c>
      <c r="X484" s="137" t="e">
        <f>VLOOKUP(E484,DUKB!$A$6:$T$560,19,FALSE)</f>
        <v>#N/A</v>
      </c>
      <c r="Y484" s="137"/>
      <c r="Z484" s="139">
        <f t="shared" si="115"/>
        <v>0</v>
      </c>
      <c r="AA484" s="139" t="e">
        <f t="shared" si="116"/>
        <v>#N/A</v>
      </c>
      <c r="AB484" s="139" t="e">
        <f t="shared" si="117"/>
        <v>#N/A</v>
      </c>
      <c r="AC484" s="140" t="e">
        <f t="shared" si="118"/>
        <v>#N/A</v>
      </c>
      <c r="AD484" s="140" t="e">
        <f t="shared" si="119"/>
        <v>#N/A</v>
      </c>
      <c r="AE484" s="140" t="e">
        <f t="shared" si="120"/>
        <v>#N/A</v>
      </c>
      <c r="AF484" s="141" t="e">
        <f t="shared" si="121"/>
        <v>#N/A</v>
      </c>
      <c r="AH484">
        <f t="shared" si="122"/>
        <v>0</v>
      </c>
      <c r="AI484">
        <f t="shared" si="123"/>
        <v>449</v>
      </c>
    </row>
    <row r="485" spans="1:35" ht="15.75" customHeight="1">
      <c r="A485" s="65" t="str">
        <f t="shared" si="110"/>
        <v/>
      </c>
      <c r="B485" s="65">
        <f t="shared" si="113"/>
        <v>450</v>
      </c>
      <c r="C485" s="68" t="str">
        <f t="shared" si="114"/>
        <v/>
      </c>
      <c r="D485" s="69"/>
      <c r="E485" s="82"/>
      <c r="F485" s="65" t="e">
        <f>VLOOKUP(E485,DUKB!$A$6:$R$658,3,FALSE)</f>
        <v>#N/A</v>
      </c>
      <c r="G485" s="65" t="e">
        <f>VLOOKUP(E485,DUKB!$A$6:$R$658,4,FALSE)</f>
        <v>#N/A</v>
      </c>
      <c r="H485" s="65" t="e">
        <f>VLOOKUP(E485,DUKB!$A$6:$R$658,6,FALSE)</f>
        <v>#N/A</v>
      </c>
      <c r="I485" s="65" t="e">
        <f>VLOOKUP(E485,DUKB!$A$6:$R$658,7,FALSE)</f>
        <v>#N/A</v>
      </c>
      <c r="J485" s="65" t="e">
        <f>VLOOKUP(E485,DUKB!$A$6:$R$658,8,FALSE)</f>
        <v>#N/A</v>
      </c>
      <c r="K485" s="65" t="e">
        <f>VLOOKUP(E485,DUKB!$A$6:$R$658,9,FALSE)</f>
        <v>#N/A</v>
      </c>
      <c r="L485" s="65" t="e">
        <f>VLOOKUP(E485,DUKB!$A$6:$R$658,10,FALSE)</f>
        <v>#N/A</v>
      </c>
      <c r="M485" s="65" t="e">
        <f>VLOOKUP(E485,DUKB!$A$6:$R$658,11,FALSE)</f>
        <v>#N/A</v>
      </c>
      <c r="N485" s="65" t="e">
        <f>VLOOKUP(E485,DUKB!$A$6:$R$658,12,FALSE)</f>
        <v>#N/A</v>
      </c>
      <c r="O485" s="85" t="e">
        <f>VLOOKUP(E485,DUKB!$A$6:$R$658,13,FALSE)</f>
        <v>#N/A</v>
      </c>
      <c r="P485" s="86" t="e">
        <f>VLOOKUP(E485,DUKB!$A$6:$R$658,14,FALSE)</f>
        <v>#N/A</v>
      </c>
      <c r="Q485" s="86" t="e">
        <f>VLOOKUP(E485,DUKB!$A$6:$R$658,15,FALSE)</f>
        <v>#N/A</v>
      </c>
      <c r="R485" s="86" t="e">
        <f>VLOOKUP(E485,DUKB!$A$6:$R$658,16,FALSE)</f>
        <v>#N/A</v>
      </c>
      <c r="S485" s="86" t="e">
        <f>VLOOKUP(E485,DUKB!$A$6:$R$658,17,FALSE)</f>
        <v>#N/A</v>
      </c>
      <c r="T485" s="86" t="e">
        <f>VLOOKUP(E485,DUKB!$A$6:$R$658,18,FALSE)</f>
        <v>#N/A</v>
      </c>
      <c r="U485" s="73" t="str">
        <f t="shared" si="111"/>
        <v/>
      </c>
      <c r="V485" s="69">
        <f t="shared" si="112"/>
        <v>0</v>
      </c>
      <c r="W485" s="138" t="e">
        <f>VLOOKUP(E485,DUKB!$A$6:$B$565,2,FALSE)</f>
        <v>#N/A</v>
      </c>
      <c r="X485" s="137" t="e">
        <f>VLOOKUP(E485,DUKB!$A$6:$T$560,19,FALSE)</f>
        <v>#N/A</v>
      </c>
      <c r="Y485" s="137"/>
      <c r="Z485" s="139">
        <f t="shared" si="115"/>
        <v>0</v>
      </c>
      <c r="AA485" s="139" t="e">
        <f t="shared" si="116"/>
        <v>#N/A</v>
      </c>
      <c r="AB485" s="139" t="e">
        <f t="shared" si="117"/>
        <v>#N/A</v>
      </c>
      <c r="AC485" s="140" t="e">
        <f t="shared" si="118"/>
        <v>#N/A</v>
      </c>
      <c r="AD485" s="140" t="e">
        <f t="shared" si="119"/>
        <v>#N/A</v>
      </c>
      <c r="AE485" s="140" t="e">
        <f t="shared" si="120"/>
        <v>#N/A</v>
      </c>
      <c r="AF485" s="141" t="e">
        <f t="shared" si="121"/>
        <v>#N/A</v>
      </c>
      <c r="AH485">
        <f t="shared" si="122"/>
        <v>0</v>
      </c>
      <c r="AI485">
        <f t="shared" si="123"/>
        <v>450</v>
      </c>
    </row>
    <row r="486" spans="1:35" ht="15.75" customHeight="1">
      <c r="A486" s="65" t="str">
        <f t="shared" si="110"/>
        <v/>
      </c>
      <c r="B486" s="65">
        <f t="shared" si="113"/>
        <v>451</v>
      </c>
      <c r="C486" s="68" t="str">
        <f t="shared" si="114"/>
        <v/>
      </c>
      <c r="D486" s="69"/>
      <c r="E486" s="82"/>
      <c r="F486" s="65" t="e">
        <f>VLOOKUP(E486,DUKB!$A$6:$R$658,3,FALSE)</f>
        <v>#N/A</v>
      </c>
      <c r="G486" s="65" t="e">
        <f>VLOOKUP(E486,DUKB!$A$6:$R$658,4,FALSE)</f>
        <v>#N/A</v>
      </c>
      <c r="H486" s="65" t="e">
        <f>VLOOKUP(E486,DUKB!$A$6:$R$658,6,FALSE)</f>
        <v>#N/A</v>
      </c>
      <c r="I486" s="65" t="e">
        <f>VLOOKUP(E486,DUKB!$A$6:$R$658,7,FALSE)</f>
        <v>#N/A</v>
      </c>
      <c r="J486" s="65" t="e">
        <f>VLOOKUP(E486,DUKB!$A$6:$R$658,8,FALSE)</f>
        <v>#N/A</v>
      </c>
      <c r="K486" s="65" t="e">
        <f>VLOOKUP(E486,DUKB!$A$6:$R$658,9,FALSE)</f>
        <v>#N/A</v>
      </c>
      <c r="L486" s="65" t="e">
        <f>VLOOKUP(E486,DUKB!$A$6:$R$658,10,FALSE)</f>
        <v>#N/A</v>
      </c>
      <c r="M486" s="65" t="e">
        <f>VLOOKUP(E486,DUKB!$A$6:$R$658,11,FALSE)</f>
        <v>#N/A</v>
      </c>
      <c r="N486" s="65" t="e">
        <f>VLOOKUP(E486,DUKB!$A$6:$R$658,12,FALSE)</f>
        <v>#N/A</v>
      </c>
      <c r="O486" s="85" t="e">
        <f>VLOOKUP(E486,DUKB!$A$6:$R$658,13,FALSE)</f>
        <v>#N/A</v>
      </c>
      <c r="P486" s="86" t="e">
        <f>VLOOKUP(E486,DUKB!$A$6:$R$658,14,FALSE)</f>
        <v>#N/A</v>
      </c>
      <c r="Q486" s="86" t="e">
        <f>VLOOKUP(E486,DUKB!$A$6:$R$658,15,FALSE)</f>
        <v>#N/A</v>
      </c>
      <c r="R486" s="86" t="e">
        <f>VLOOKUP(E486,DUKB!$A$6:$R$658,16,FALSE)</f>
        <v>#N/A</v>
      </c>
      <c r="S486" s="86" t="e">
        <f>VLOOKUP(E486,DUKB!$A$6:$R$658,17,FALSE)</f>
        <v>#N/A</v>
      </c>
      <c r="T486" s="86" t="e">
        <f>VLOOKUP(E486,DUKB!$A$6:$R$658,18,FALSE)</f>
        <v>#N/A</v>
      </c>
      <c r="U486" s="73" t="str">
        <f t="shared" si="111"/>
        <v/>
      </c>
      <c r="V486" s="69">
        <f t="shared" si="112"/>
        <v>0</v>
      </c>
      <c r="W486" s="138" t="e">
        <f>VLOOKUP(E486,DUKB!$A$6:$B$565,2,FALSE)</f>
        <v>#N/A</v>
      </c>
      <c r="X486" s="137" t="e">
        <f>VLOOKUP(E486,DUKB!$A$6:$T$560,19,FALSE)</f>
        <v>#N/A</v>
      </c>
      <c r="Y486" s="137"/>
      <c r="Z486" s="139">
        <f t="shared" si="115"/>
        <v>0</v>
      </c>
      <c r="AA486" s="139" t="e">
        <f t="shared" si="116"/>
        <v>#N/A</v>
      </c>
      <c r="AB486" s="139" t="e">
        <f t="shared" si="117"/>
        <v>#N/A</v>
      </c>
      <c r="AC486" s="140" t="e">
        <f t="shared" si="118"/>
        <v>#N/A</v>
      </c>
      <c r="AD486" s="140" t="e">
        <f t="shared" si="119"/>
        <v>#N/A</v>
      </c>
      <c r="AE486" s="140" t="e">
        <f t="shared" si="120"/>
        <v>#N/A</v>
      </c>
      <c r="AF486" s="141" t="e">
        <f t="shared" si="121"/>
        <v>#N/A</v>
      </c>
      <c r="AH486">
        <f t="shared" si="122"/>
        <v>0</v>
      </c>
      <c r="AI486">
        <f t="shared" si="123"/>
        <v>451</v>
      </c>
    </row>
    <row r="487" spans="1:35" ht="15.75" customHeight="1">
      <c r="A487" s="65" t="str">
        <f t="shared" si="110"/>
        <v/>
      </c>
      <c r="B487" s="65">
        <f t="shared" si="113"/>
        <v>452</v>
      </c>
      <c r="C487" s="68" t="str">
        <f t="shared" si="114"/>
        <v/>
      </c>
      <c r="D487" s="69"/>
      <c r="E487" s="82"/>
      <c r="F487" s="65" t="e">
        <f>VLOOKUP(E487,DUKB!$A$6:$R$658,3,FALSE)</f>
        <v>#N/A</v>
      </c>
      <c r="G487" s="65" t="e">
        <f>VLOOKUP(E487,DUKB!$A$6:$R$658,4,FALSE)</f>
        <v>#N/A</v>
      </c>
      <c r="H487" s="65" t="e">
        <f>VLOOKUP(E487,DUKB!$A$6:$R$658,6,FALSE)</f>
        <v>#N/A</v>
      </c>
      <c r="I487" s="65" t="e">
        <f>VLOOKUP(E487,DUKB!$A$6:$R$658,7,FALSE)</f>
        <v>#N/A</v>
      </c>
      <c r="J487" s="65" t="e">
        <f>VLOOKUP(E487,DUKB!$A$6:$R$658,8,FALSE)</f>
        <v>#N/A</v>
      </c>
      <c r="K487" s="65" t="e">
        <f>VLOOKUP(E487,DUKB!$A$6:$R$658,9,FALSE)</f>
        <v>#N/A</v>
      </c>
      <c r="L487" s="65" t="e">
        <f>VLOOKUP(E487,DUKB!$A$6:$R$658,10,FALSE)</f>
        <v>#N/A</v>
      </c>
      <c r="M487" s="65" t="e">
        <f>VLOOKUP(E487,DUKB!$A$6:$R$658,11,FALSE)</f>
        <v>#N/A</v>
      </c>
      <c r="N487" s="65" t="e">
        <f>VLOOKUP(E487,DUKB!$A$6:$R$658,12,FALSE)</f>
        <v>#N/A</v>
      </c>
      <c r="O487" s="85" t="e">
        <f>VLOOKUP(E487,DUKB!$A$6:$R$658,13,FALSE)</f>
        <v>#N/A</v>
      </c>
      <c r="P487" s="86" t="e">
        <f>VLOOKUP(E487,DUKB!$A$6:$R$658,14,FALSE)</f>
        <v>#N/A</v>
      </c>
      <c r="Q487" s="86" t="e">
        <f>VLOOKUP(E487,DUKB!$A$6:$R$658,15,FALSE)</f>
        <v>#N/A</v>
      </c>
      <c r="R487" s="86" t="e">
        <f>VLOOKUP(E487,DUKB!$A$6:$R$658,16,FALSE)</f>
        <v>#N/A</v>
      </c>
      <c r="S487" s="86" t="e">
        <f>VLOOKUP(E487,DUKB!$A$6:$R$658,17,FALSE)</f>
        <v>#N/A</v>
      </c>
      <c r="T487" s="86" t="e">
        <f>VLOOKUP(E487,DUKB!$A$6:$R$658,18,FALSE)</f>
        <v>#N/A</v>
      </c>
      <c r="U487" s="73" t="str">
        <f t="shared" si="111"/>
        <v/>
      </c>
      <c r="V487" s="69">
        <f t="shared" si="112"/>
        <v>0</v>
      </c>
      <c r="W487" s="138" t="e">
        <f>VLOOKUP(E487,DUKB!$A$6:$B$565,2,FALSE)</f>
        <v>#N/A</v>
      </c>
      <c r="X487" s="137" t="e">
        <f>VLOOKUP(E487,DUKB!$A$6:$T$560,19,FALSE)</f>
        <v>#N/A</v>
      </c>
      <c r="Y487" s="137"/>
      <c r="Z487" s="139">
        <f t="shared" si="115"/>
        <v>0</v>
      </c>
      <c r="AA487" s="139" t="e">
        <f t="shared" si="116"/>
        <v>#N/A</v>
      </c>
      <c r="AB487" s="139" t="e">
        <f t="shared" si="117"/>
        <v>#N/A</v>
      </c>
      <c r="AC487" s="140" t="e">
        <f t="shared" si="118"/>
        <v>#N/A</v>
      </c>
      <c r="AD487" s="140" t="e">
        <f t="shared" si="119"/>
        <v>#N/A</v>
      </c>
      <c r="AE487" s="140" t="e">
        <f t="shared" si="120"/>
        <v>#N/A</v>
      </c>
      <c r="AF487" s="141" t="e">
        <f t="shared" si="121"/>
        <v>#N/A</v>
      </c>
      <c r="AH487">
        <f t="shared" si="122"/>
        <v>0</v>
      </c>
      <c r="AI487">
        <f t="shared" si="123"/>
        <v>452</v>
      </c>
    </row>
    <row r="488" spans="1:35" ht="15.75" customHeight="1">
      <c r="A488" s="65" t="str">
        <f t="shared" si="110"/>
        <v/>
      </c>
      <c r="B488" s="65">
        <f t="shared" si="113"/>
        <v>453</v>
      </c>
      <c r="C488" s="68" t="str">
        <f t="shared" si="114"/>
        <v/>
      </c>
      <c r="D488" s="69"/>
      <c r="E488" s="82"/>
      <c r="F488" s="65" t="e">
        <f>VLOOKUP(E488,DUKB!$A$6:$R$658,3,FALSE)</f>
        <v>#N/A</v>
      </c>
      <c r="G488" s="65" t="e">
        <f>VLOOKUP(E488,DUKB!$A$6:$R$658,4,FALSE)</f>
        <v>#N/A</v>
      </c>
      <c r="H488" s="65" t="e">
        <f>VLOOKUP(E488,DUKB!$A$6:$R$658,6,FALSE)</f>
        <v>#N/A</v>
      </c>
      <c r="I488" s="65" t="e">
        <f>VLOOKUP(E488,DUKB!$A$6:$R$658,7,FALSE)</f>
        <v>#N/A</v>
      </c>
      <c r="J488" s="65" t="e">
        <f>VLOOKUP(E488,DUKB!$A$6:$R$658,8,FALSE)</f>
        <v>#N/A</v>
      </c>
      <c r="K488" s="65" t="e">
        <f>VLOOKUP(E488,DUKB!$A$6:$R$658,9,FALSE)</f>
        <v>#N/A</v>
      </c>
      <c r="L488" s="65" t="e">
        <f>VLOOKUP(E488,DUKB!$A$6:$R$658,10,FALSE)</f>
        <v>#N/A</v>
      </c>
      <c r="M488" s="65" t="e">
        <f>VLOOKUP(E488,DUKB!$A$6:$R$658,11,FALSE)</f>
        <v>#N/A</v>
      </c>
      <c r="N488" s="65" t="e">
        <f>VLOOKUP(E488,DUKB!$A$6:$R$658,12,FALSE)</f>
        <v>#N/A</v>
      </c>
      <c r="O488" s="85" t="e">
        <f>VLOOKUP(E488,DUKB!$A$6:$R$658,13,FALSE)</f>
        <v>#N/A</v>
      </c>
      <c r="P488" s="86" t="e">
        <f>VLOOKUP(E488,DUKB!$A$6:$R$658,14,FALSE)</f>
        <v>#N/A</v>
      </c>
      <c r="Q488" s="86" t="e">
        <f>VLOOKUP(E488,DUKB!$A$6:$R$658,15,FALSE)</f>
        <v>#N/A</v>
      </c>
      <c r="R488" s="86" t="e">
        <f>VLOOKUP(E488,DUKB!$A$6:$R$658,16,FALSE)</f>
        <v>#N/A</v>
      </c>
      <c r="S488" s="86" t="e">
        <f>VLOOKUP(E488,DUKB!$A$6:$R$658,17,FALSE)</f>
        <v>#N/A</v>
      </c>
      <c r="T488" s="86" t="e">
        <f>VLOOKUP(E488,DUKB!$A$6:$R$658,18,FALSE)</f>
        <v>#N/A</v>
      </c>
      <c r="U488" s="73" t="str">
        <f t="shared" si="111"/>
        <v/>
      </c>
      <c r="V488" s="69">
        <f t="shared" si="112"/>
        <v>0</v>
      </c>
      <c r="W488" s="138" t="e">
        <f>VLOOKUP(E488,DUKB!$A$6:$B$565,2,FALSE)</f>
        <v>#N/A</v>
      </c>
      <c r="X488" s="137" t="e">
        <f>VLOOKUP(E488,DUKB!$A$6:$T$560,19,FALSE)</f>
        <v>#N/A</v>
      </c>
      <c r="Y488" s="137"/>
      <c r="Z488" s="139">
        <f t="shared" si="115"/>
        <v>0</v>
      </c>
      <c r="AA488" s="139" t="e">
        <f t="shared" si="116"/>
        <v>#N/A</v>
      </c>
      <c r="AB488" s="139" t="e">
        <f t="shared" si="117"/>
        <v>#N/A</v>
      </c>
      <c r="AC488" s="140" t="e">
        <f t="shared" si="118"/>
        <v>#N/A</v>
      </c>
      <c r="AD488" s="140" t="e">
        <f t="shared" si="119"/>
        <v>#N/A</v>
      </c>
      <c r="AE488" s="140" t="e">
        <f t="shared" si="120"/>
        <v>#N/A</v>
      </c>
      <c r="AF488" s="141" t="e">
        <f t="shared" si="121"/>
        <v>#N/A</v>
      </c>
      <c r="AH488">
        <f t="shared" si="122"/>
        <v>0</v>
      </c>
      <c r="AI488">
        <f t="shared" si="123"/>
        <v>453</v>
      </c>
    </row>
    <row r="489" spans="1:35" ht="15.75" customHeight="1">
      <c r="A489" s="65" t="str">
        <f t="shared" si="110"/>
        <v/>
      </c>
      <c r="B489" s="65">
        <f t="shared" si="113"/>
        <v>454</v>
      </c>
      <c r="C489" s="68" t="str">
        <f t="shared" si="114"/>
        <v/>
      </c>
      <c r="D489" s="69"/>
      <c r="E489" s="82"/>
      <c r="F489" s="65" t="e">
        <f>VLOOKUP(E489,DUKB!$A$6:$R$658,3,FALSE)</f>
        <v>#N/A</v>
      </c>
      <c r="G489" s="65" t="e">
        <f>VLOOKUP(E489,DUKB!$A$6:$R$658,4,FALSE)</f>
        <v>#N/A</v>
      </c>
      <c r="H489" s="65" t="e">
        <f>VLOOKUP(E489,DUKB!$A$6:$R$658,6,FALSE)</f>
        <v>#N/A</v>
      </c>
      <c r="I489" s="65" t="e">
        <f>VLOOKUP(E489,DUKB!$A$6:$R$658,7,FALSE)</f>
        <v>#N/A</v>
      </c>
      <c r="J489" s="65" t="e">
        <f>VLOOKUP(E489,DUKB!$A$6:$R$658,8,FALSE)</f>
        <v>#N/A</v>
      </c>
      <c r="K489" s="65" t="e">
        <f>VLOOKUP(E489,DUKB!$A$6:$R$658,9,FALSE)</f>
        <v>#N/A</v>
      </c>
      <c r="L489" s="65" t="e">
        <f>VLOOKUP(E489,DUKB!$A$6:$R$658,10,FALSE)</f>
        <v>#N/A</v>
      </c>
      <c r="M489" s="65" t="e">
        <f>VLOOKUP(E489,DUKB!$A$6:$R$658,11,FALSE)</f>
        <v>#N/A</v>
      </c>
      <c r="N489" s="65" t="e">
        <f>VLOOKUP(E489,DUKB!$A$6:$R$658,12,FALSE)</f>
        <v>#N/A</v>
      </c>
      <c r="O489" s="85" t="e">
        <f>VLOOKUP(E489,DUKB!$A$6:$R$658,13,FALSE)</f>
        <v>#N/A</v>
      </c>
      <c r="P489" s="86" t="e">
        <f>VLOOKUP(E489,DUKB!$A$6:$R$658,14,FALSE)</f>
        <v>#N/A</v>
      </c>
      <c r="Q489" s="86" t="e">
        <f>VLOOKUP(E489,DUKB!$A$6:$R$658,15,FALSE)</f>
        <v>#N/A</v>
      </c>
      <c r="R489" s="86" t="e">
        <f>VLOOKUP(E489,DUKB!$A$6:$R$658,16,FALSE)</f>
        <v>#N/A</v>
      </c>
      <c r="S489" s="86" t="e">
        <f>VLOOKUP(E489,DUKB!$A$6:$R$658,17,FALSE)</f>
        <v>#N/A</v>
      </c>
      <c r="T489" s="86" t="e">
        <f>VLOOKUP(E489,DUKB!$A$6:$R$658,18,FALSE)</f>
        <v>#N/A</v>
      </c>
      <c r="U489" s="73" t="str">
        <f t="shared" si="111"/>
        <v/>
      </c>
      <c r="V489" s="69">
        <f t="shared" si="112"/>
        <v>0</v>
      </c>
      <c r="W489" s="138" t="e">
        <f>VLOOKUP(E489,DUKB!$A$6:$B$565,2,FALSE)</f>
        <v>#N/A</v>
      </c>
      <c r="X489" s="137" t="e">
        <f>VLOOKUP(E489,DUKB!$A$6:$T$560,19,FALSE)</f>
        <v>#N/A</v>
      </c>
      <c r="Y489" s="137"/>
      <c r="Z489" s="139">
        <f t="shared" si="115"/>
        <v>0</v>
      </c>
      <c r="AA489" s="139" t="e">
        <f t="shared" si="116"/>
        <v>#N/A</v>
      </c>
      <c r="AB489" s="139" t="e">
        <f t="shared" si="117"/>
        <v>#N/A</v>
      </c>
      <c r="AC489" s="140" t="e">
        <f t="shared" si="118"/>
        <v>#N/A</v>
      </c>
      <c r="AD489" s="140" t="e">
        <f t="shared" si="119"/>
        <v>#N/A</v>
      </c>
      <c r="AE489" s="140" t="e">
        <f t="shared" si="120"/>
        <v>#N/A</v>
      </c>
      <c r="AF489" s="141" t="e">
        <f t="shared" si="121"/>
        <v>#N/A</v>
      </c>
      <c r="AH489">
        <f t="shared" si="122"/>
        <v>0</v>
      </c>
      <c r="AI489">
        <f t="shared" si="123"/>
        <v>454</v>
      </c>
    </row>
    <row r="490" spans="1:35" ht="15.75" customHeight="1">
      <c r="A490" s="65" t="str">
        <f t="shared" si="110"/>
        <v/>
      </c>
      <c r="B490" s="65">
        <f t="shared" si="113"/>
        <v>455</v>
      </c>
      <c r="C490" s="68" t="str">
        <f t="shared" si="114"/>
        <v/>
      </c>
      <c r="D490" s="69"/>
      <c r="E490" s="82"/>
      <c r="F490" s="65" t="e">
        <f>VLOOKUP(E490,DUKB!$A$6:$R$658,3,FALSE)</f>
        <v>#N/A</v>
      </c>
      <c r="G490" s="65" t="e">
        <f>VLOOKUP(E490,DUKB!$A$6:$R$658,4,FALSE)</f>
        <v>#N/A</v>
      </c>
      <c r="H490" s="65" t="e">
        <f>VLOOKUP(E490,DUKB!$A$6:$R$658,6,FALSE)</f>
        <v>#N/A</v>
      </c>
      <c r="I490" s="65" t="e">
        <f>VLOOKUP(E490,DUKB!$A$6:$R$658,7,FALSE)</f>
        <v>#N/A</v>
      </c>
      <c r="J490" s="65" t="e">
        <f>VLOOKUP(E490,DUKB!$A$6:$R$658,8,FALSE)</f>
        <v>#N/A</v>
      </c>
      <c r="K490" s="65" t="e">
        <f>VLOOKUP(E490,DUKB!$A$6:$R$658,9,FALSE)</f>
        <v>#N/A</v>
      </c>
      <c r="L490" s="65" t="e">
        <f>VLOOKUP(E490,DUKB!$A$6:$R$658,10,FALSE)</f>
        <v>#N/A</v>
      </c>
      <c r="M490" s="65" t="e">
        <f>VLOOKUP(E490,DUKB!$A$6:$R$658,11,FALSE)</f>
        <v>#N/A</v>
      </c>
      <c r="N490" s="65" t="e">
        <f>VLOOKUP(E490,DUKB!$A$6:$R$658,12,FALSE)</f>
        <v>#N/A</v>
      </c>
      <c r="O490" s="85" t="e">
        <f>VLOOKUP(E490,DUKB!$A$6:$R$658,13,FALSE)</f>
        <v>#N/A</v>
      </c>
      <c r="P490" s="86" t="e">
        <f>VLOOKUP(E490,DUKB!$A$6:$R$658,14,FALSE)</f>
        <v>#N/A</v>
      </c>
      <c r="Q490" s="86" t="e">
        <f>VLOOKUP(E490,DUKB!$A$6:$R$658,15,FALSE)</f>
        <v>#N/A</v>
      </c>
      <c r="R490" s="86" t="e">
        <f>VLOOKUP(E490,DUKB!$A$6:$R$658,16,FALSE)</f>
        <v>#N/A</v>
      </c>
      <c r="S490" s="86" t="e">
        <f>VLOOKUP(E490,DUKB!$A$6:$R$658,17,FALSE)</f>
        <v>#N/A</v>
      </c>
      <c r="T490" s="86" t="e">
        <f>VLOOKUP(E490,DUKB!$A$6:$R$658,18,FALSE)</f>
        <v>#N/A</v>
      </c>
      <c r="U490" s="73" t="str">
        <f t="shared" si="111"/>
        <v/>
      </c>
      <c r="V490" s="69">
        <f t="shared" si="112"/>
        <v>0</v>
      </c>
      <c r="W490" s="138" t="e">
        <f>VLOOKUP(E490,DUKB!$A$6:$B$565,2,FALSE)</f>
        <v>#N/A</v>
      </c>
      <c r="X490" s="137" t="e">
        <f>VLOOKUP(E490,DUKB!$A$6:$T$560,19,FALSE)</f>
        <v>#N/A</v>
      </c>
      <c r="Y490" s="137"/>
      <c r="Z490" s="139">
        <f t="shared" si="115"/>
        <v>0</v>
      </c>
      <c r="AA490" s="139" t="e">
        <f t="shared" si="116"/>
        <v>#N/A</v>
      </c>
      <c r="AB490" s="139" t="e">
        <f t="shared" si="117"/>
        <v>#N/A</v>
      </c>
      <c r="AC490" s="140" t="e">
        <f t="shared" si="118"/>
        <v>#N/A</v>
      </c>
      <c r="AD490" s="140" t="e">
        <f t="shared" si="119"/>
        <v>#N/A</v>
      </c>
      <c r="AE490" s="140" t="e">
        <f t="shared" si="120"/>
        <v>#N/A</v>
      </c>
      <c r="AF490" s="141" t="e">
        <f t="shared" si="121"/>
        <v>#N/A</v>
      </c>
      <c r="AH490">
        <f t="shared" si="122"/>
        <v>0</v>
      </c>
      <c r="AI490">
        <f t="shared" si="123"/>
        <v>455</v>
      </c>
    </row>
    <row r="491" spans="1:35" ht="15.75" customHeight="1">
      <c r="A491" s="65" t="str">
        <f t="shared" si="110"/>
        <v/>
      </c>
      <c r="B491" s="65">
        <f t="shared" si="113"/>
        <v>456</v>
      </c>
      <c r="C491" s="68" t="str">
        <f t="shared" si="114"/>
        <v/>
      </c>
      <c r="D491" s="69"/>
      <c r="E491" s="82"/>
      <c r="F491" s="65" t="e">
        <f>VLOOKUP(E491,DUKB!$A$6:$R$658,3,FALSE)</f>
        <v>#N/A</v>
      </c>
      <c r="G491" s="65" t="e">
        <f>VLOOKUP(E491,DUKB!$A$6:$R$658,4,FALSE)</f>
        <v>#N/A</v>
      </c>
      <c r="H491" s="65" t="e">
        <f>VLOOKUP(E491,DUKB!$A$6:$R$658,6,FALSE)</f>
        <v>#N/A</v>
      </c>
      <c r="I491" s="65" t="e">
        <f>VLOOKUP(E491,DUKB!$A$6:$R$658,7,FALSE)</f>
        <v>#N/A</v>
      </c>
      <c r="J491" s="65" t="e">
        <f>VLOOKUP(E491,DUKB!$A$6:$R$658,8,FALSE)</f>
        <v>#N/A</v>
      </c>
      <c r="K491" s="65" t="e">
        <f>VLOOKUP(E491,DUKB!$A$6:$R$658,9,FALSE)</f>
        <v>#N/A</v>
      </c>
      <c r="L491" s="65" t="e">
        <f>VLOOKUP(E491,DUKB!$A$6:$R$658,10,FALSE)</f>
        <v>#N/A</v>
      </c>
      <c r="M491" s="65" t="e">
        <f>VLOOKUP(E491,DUKB!$A$6:$R$658,11,FALSE)</f>
        <v>#N/A</v>
      </c>
      <c r="N491" s="65" t="e">
        <f>VLOOKUP(E491,DUKB!$A$6:$R$658,12,FALSE)</f>
        <v>#N/A</v>
      </c>
      <c r="O491" s="85" t="e">
        <f>VLOOKUP(E491,DUKB!$A$6:$R$658,13,FALSE)</f>
        <v>#N/A</v>
      </c>
      <c r="P491" s="86" t="e">
        <f>VLOOKUP(E491,DUKB!$A$6:$R$658,14,FALSE)</f>
        <v>#N/A</v>
      </c>
      <c r="Q491" s="86" t="e">
        <f>VLOOKUP(E491,DUKB!$A$6:$R$658,15,FALSE)</f>
        <v>#N/A</v>
      </c>
      <c r="R491" s="86" t="e">
        <f>VLOOKUP(E491,DUKB!$A$6:$R$658,16,FALSE)</f>
        <v>#N/A</v>
      </c>
      <c r="S491" s="86" t="e">
        <f>VLOOKUP(E491,DUKB!$A$6:$R$658,17,FALSE)</f>
        <v>#N/A</v>
      </c>
      <c r="T491" s="86" t="e">
        <f>VLOOKUP(E491,DUKB!$A$6:$R$658,18,FALSE)</f>
        <v>#N/A</v>
      </c>
      <c r="U491" s="73" t="str">
        <f t="shared" si="111"/>
        <v/>
      </c>
      <c r="V491" s="69">
        <f t="shared" si="112"/>
        <v>0</v>
      </c>
      <c r="W491" s="138" t="e">
        <f>VLOOKUP(E491,DUKB!$A$6:$B$565,2,FALSE)</f>
        <v>#N/A</v>
      </c>
      <c r="X491" s="137" t="e">
        <f>VLOOKUP(E491,DUKB!$A$6:$T$560,19,FALSE)</f>
        <v>#N/A</v>
      </c>
      <c r="Y491" s="137"/>
      <c r="Z491" s="139">
        <f t="shared" si="115"/>
        <v>0</v>
      </c>
      <c r="AA491" s="139" t="e">
        <f t="shared" si="116"/>
        <v>#N/A</v>
      </c>
      <c r="AB491" s="139" t="e">
        <f t="shared" si="117"/>
        <v>#N/A</v>
      </c>
      <c r="AC491" s="140" t="e">
        <f t="shared" si="118"/>
        <v>#N/A</v>
      </c>
      <c r="AD491" s="140" t="e">
        <f t="shared" si="119"/>
        <v>#N/A</v>
      </c>
      <c r="AE491" s="140" t="e">
        <f t="shared" si="120"/>
        <v>#N/A</v>
      </c>
      <c r="AF491" s="141" t="e">
        <f t="shared" si="121"/>
        <v>#N/A</v>
      </c>
      <c r="AH491">
        <f t="shared" si="122"/>
        <v>0</v>
      </c>
      <c r="AI491">
        <f t="shared" si="123"/>
        <v>456</v>
      </c>
    </row>
    <row r="492" spans="1:35" ht="15.75" customHeight="1">
      <c r="A492" s="65" t="str">
        <f t="shared" si="110"/>
        <v/>
      </c>
      <c r="B492" s="65">
        <f t="shared" si="113"/>
        <v>457</v>
      </c>
      <c r="C492" s="68" t="str">
        <f t="shared" si="114"/>
        <v/>
      </c>
      <c r="D492" s="69"/>
      <c r="E492" s="82"/>
      <c r="F492" s="65" t="e">
        <f>VLOOKUP(E492,DUKB!$A$6:$R$658,3,FALSE)</f>
        <v>#N/A</v>
      </c>
      <c r="G492" s="65" t="e">
        <f>VLOOKUP(E492,DUKB!$A$6:$R$658,4,FALSE)</f>
        <v>#N/A</v>
      </c>
      <c r="H492" s="65" t="e">
        <f>VLOOKUP(E492,DUKB!$A$6:$R$658,6,FALSE)</f>
        <v>#N/A</v>
      </c>
      <c r="I492" s="65" t="e">
        <f>VLOOKUP(E492,DUKB!$A$6:$R$658,7,FALSE)</f>
        <v>#N/A</v>
      </c>
      <c r="J492" s="65" t="e">
        <f>VLOOKUP(E492,DUKB!$A$6:$R$658,8,FALSE)</f>
        <v>#N/A</v>
      </c>
      <c r="K492" s="65" t="e">
        <f>VLOOKUP(E492,DUKB!$A$6:$R$658,9,FALSE)</f>
        <v>#N/A</v>
      </c>
      <c r="L492" s="65" t="e">
        <f>VLOOKUP(E492,DUKB!$A$6:$R$658,10,FALSE)</f>
        <v>#N/A</v>
      </c>
      <c r="M492" s="65" t="e">
        <f>VLOOKUP(E492,DUKB!$A$6:$R$658,11,FALSE)</f>
        <v>#N/A</v>
      </c>
      <c r="N492" s="65" t="e">
        <f>VLOOKUP(E492,DUKB!$A$6:$R$658,12,FALSE)</f>
        <v>#N/A</v>
      </c>
      <c r="O492" s="85" t="e">
        <f>VLOOKUP(E492,DUKB!$A$6:$R$658,13,FALSE)</f>
        <v>#N/A</v>
      </c>
      <c r="P492" s="86" t="e">
        <f>VLOOKUP(E492,DUKB!$A$6:$R$658,14,FALSE)</f>
        <v>#N/A</v>
      </c>
      <c r="Q492" s="86" t="e">
        <f>VLOOKUP(E492,DUKB!$A$6:$R$658,15,FALSE)</f>
        <v>#N/A</v>
      </c>
      <c r="R492" s="86" t="e">
        <f>VLOOKUP(E492,DUKB!$A$6:$R$658,16,FALSE)</f>
        <v>#N/A</v>
      </c>
      <c r="S492" s="86" t="e">
        <f>VLOOKUP(E492,DUKB!$A$6:$R$658,17,FALSE)</f>
        <v>#N/A</v>
      </c>
      <c r="T492" s="86" t="e">
        <f>VLOOKUP(E492,DUKB!$A$6:$R$658,18,FALSE)</f>
        <v>#N/A</v>
      </c>
      <c r="U492" s="73" t="str">
        <f t="shared" si="111"/>
        <v/>
      </c>
      <c r="V492" s="69">
        <f t="shared" si="112"/>
        <v>0</v>
      </c>
      <c r="W492" s="138" t="e">
        <f>VLOOKUP(E492,DUKB!$A$6:$B$565,2,FALSE)</f>
        <v>#N/A</v>
      </c>
      <c r="X492" s="137" t="e">
        <f>VLOOKUP(E492,DUKB!$A$6:$T$560,19,FALSE)</f>
        <v>#N/A</v>
      </c>
      <c r="Y492" s="137"/>
      <c r="Z492" s="139">
        <f t="shared" si="115"/>
        <v>0</v>
      </c>
      <c r="AA492" s="139" t="e">
        <f t="shared" si="116"/>
        <v>#N/A</v>
      </c>
      <c r="AB492" s="139" t="e">
        <f t="shared" si="117"/>
        <v>#N/A</v>
      </c>
      <c r="AC492" s="140" t="e">
        <f t="shared" si="118"/>
        <v>#N/A</v>
      </c>
      <c r="AD492" s="140" t="e">
        <f t="shared" si="119"/>
        <v>#N/A</v>
      </c>
      <c r="AE492" s="140" t="e">
        <f t="shared" si="120"/>
        <v>#N/A</v>
      </c>
      <c r="AF492" s="141" t="e">
        <f t="shared" si="121"/>
        <v>#N/A</v>
      </c>
      <c r="AH492">
        <f t="shared" si="122"/>
        <v>0</v>
      </c>
      <c r="AI492">
        <f t="shared" si="123"/>
        <v>457</v>
      </c>
    </row>
    <row r="493" spans="1:35" ht="15.75" customHeight="1">
      <c r="A493" s="65" t="str">
        <f t="shared" si="110"/>
        <v/>
      </c>
      <c r="B493" s="65">
        <f t="shared" si="113"/>
        <v>458</v>
      </c>
      <c r="C493" s="68" t="str">
        <f t="shared" si="114"/>
        <v/>
      </c>
      <c r="D493" s="69"/>
      <c r="E493" s="82"/>
      <c r="F493" s="65" t="e">
        <f>VLOOKUP(E493,DUKB!$A$6:$R$658,3,FALSE)</f>
        <v>#N/A</v>
      </c>
      <c r="G493" s="65" t="e">
        <f>VLOOKUP(E493,DUKB!$A$6:$R$658,4,FALSE)</f>
        <v>#N/A</v>
      </c>
      <c r="H493" s="65" t="e">
        <f>VLOOKUP(E493,DUKB!$A$6:$R$658,6,FALSE)</f>
        <v>#N/A</v>
      </c>
      <c r="I493" s="65" t="e">
        <f>VLOOKUP(E493,DUKB!$A$6:$R$658,7,FALSE)</f>
        <v>#N/A</v>
      </c>
      <c r="J493" s="65" t="e">
        <f>VLOOKUP(E493,DUKB!$A$6:$R$658,8,FALSE)</f>
        <v>#N/A</v>
      </c>
      <c r="K493" s="65" t="e">
        <f>VLOOKUP(E493,DUKB!$A$6:$R$658,9,FALSE)</f>
        <v>#N/A</v>
      </c>
      <c r="L493" s="65" t="e">
        <f>VLOOKUP(E493,DUKB!$A$6:$R$658,10,FALSE)</f>
        <v>#N/A</v>
      </c>
      <c r="M493" s="65" t="e">
        <f>VLOOKUP(E493,DUKB!$A$6:$R$658,11,FALSE)</f>
        <v>#N/A</v>
      </c>
      <c r="N493" s="65" t="e">
        <f>VLOOKUP(E493,DUKB!$A$6:$R$658,12,FALSE)</f>
        <v>#N/A</v>
      </c>
      <c r="O493" s="85" t="e">
        <f>VLOOKUP(E493,DUKB!$A$6:$R$658,13,FALSE)</f>
        <v>#N/A</v>
      </c>
      <c r="P493" s="86" t="e">
        <f>VLOOKUP(E493,DUKB!$A$6:$R$658,14,FALSE)</f>
        <v>#N/A</v>
      </c>
      <c r="Q493" s="86" t="e">
        <f>VLOOKUP(E493,DUKB!$A$6:$R$658,15,FALSE)</f>
        <v>#N/A</v>
      </c>
      <c r="R493" s="86" t="e">
        <f>VLOOKUP(E493,DUKB!$A$6:$R$658,16,FALSE)</f>
        <v>#N/A</v>
      </c>
      <c r="S493" s="86" t="e">
        <f>VLOOKUP(E493,DUKB!$A$6:$R$658,17,FALSE)</f>
        <v>#N/A</v>
      </c>
      <c r="T493" s="86" t="e">
        <f>VLOOKUP(E493,DUKB!$A$6:$R$658,18,FALSE)</f>
        <v>#N/A</v>
      </c>
      <c r="U493" s="73" t="str">
        <f t="shared" si="111"/>
        <v/>
      </c>
      <c r="V493" s="69">
        <f t="shared" si="112"/>
        <v>0</v>
      </c>
      <c r="W493" s="138" t="e">
        <f>VLOOKUP(E493,DUKB!$A$6:$B$565,2,FALSE)</f>
        <v>#N/A</v>
      </c>
      <c r="X493" s="137" t="e">
        <f>VLOOKUP(E493,DUKB!$A$6:$T$560,19,FALSE)</f>
        <v>#N/A</v>
      </c>
      <c r="Y493" s="137"/>
      <c r="Z493" s="139">
        <f t="shared" si="115"/>
        <v>0</v>
      </c>
      <c r="AA493" s="139" t="e">
        <f t="shared" si="116"/>
        <v>#N/A</v>
      </c>
      <c r="AB493" s="139" t="e">
        <f t="shared" si="117"/>
        <v>#N/A</v>
      </c>
      <c r="AC493" s="140" t="e">
        <f t="shared" si="118"/>
        <v>#N/A</v>
      </c>
      <c r="AD493" s="140" t="e">
        <f t="shared" si="119"/>
        <v>#N/A</v>
      </c>
      <c r="AE493" s="140" t="e">
        <f t="shared" si="120"/>
        <v>#N/A</v>
      </c>
      <c r="AF493" s="141" t="e">
        <f t="shared" si="121"/>
        <v>#N/A</v>
      </c>
      <c r="AH493">
        <f t="shared" si="122"/>
        <v>0</v>
      </c>
      <c r="AI493">
        <f t="shared" si="123"/>
        <v>458</v>
      </c>
    </row>
    <row r="494" spans="1:35" ht="15.75" customHeight="1">
      <c r="A494" s="65" t="str">
        <f t="shared" si="110"/>
        <v/>
      </c>
      <c r="B494" s="65">
        <f t="shared" si="113"/>
        <v>459</v>
      </c>
      <c r="C494" s="68" t="str">
        <f t="shared" si="114"/>
        <v/>
      </c>
      <c r="D494" s="69"/>
      <c r="E494" s="82"/>
      <c r="F494" s="65" t="e">
        <f>VLOOKUP(E494,DUKB!$A$6:$R$658,3,FALSE)</f>
        <v>#N/A</v>
      </c>
      <c r="G494" s="65" t="e">
        <f>VLOOKUP(E494,DUKB!$A$6:$R$658,4,FALSE)</f>
        <v>#N/A</v>
      </c>
      <c r="H494" s="65" t="e">
        <f>VLOOKUP(E494,DUKB!$A$6:$R$658,6,FALSE)</f>
        <v>#N/A</v>
      </c>
      <c r="I494" s="65" t="e">
        <f>VLOOKUP(E494,DUKB!$A$6:$R$658,7,FALSE)</f>
        <v>#N/A</v>
      </c>
      <c r="J494" s="65" t="e">
        <f>VLOOKUP(E494,DUKB!$A$6:$R$658,8,FALSE)</f>
        <v>#N/A</v>
      </c>
      <c r="K494" s="65" t="e">
        <f>VLOOKUP(E494,DUKB!$A$6:$R$658,9,FALSE)</f>
        <v>#N/A</v>
      </c>
      <c r="L494" s="65" t="e">
        <f>VLOOKUP(E494,DUKB!$A$6:$R$658,10,FALSE)</f>
        <v>#N/A</v>
      </c>
      <c r="M494" s="65" t="e">
        <f>VLOOKUP(E494,DUKB!$A$6:$R$658,11,FALSE)</f>
        <v>#N/A</v>
      </c>
      <c r="N494" s="65" t="e">
        <f>VLOOKUP(E494,DUKB!$A$6:$R$658,12,FALSE)</f>
        <v>#N/A</v>
      </c>
      <c r="O494" s="85" t="e">
        <f>VLOOKUP(E494,DUKB!$A$6:$R$658,13,FALSE)</f>
        <v>#N/A</v>
      </c>
      <c r="P494" s="86" t="e">
        <f>VLOOKUP(E494,DUKB!$A$6:$R$658,14,FALSE)</f>
        <v>#N/A</v>
      </c>
      <c r="Q494" s="86" t="e">
        <f>VLOOKUP(E494,DUKB!$A$6:$R$658,15,FALSE)</f>
        <v>#N/A</v>
      </c>
      <c r="R494" s="86" t="e">
        <f>VLOOKUP(E494,DUKB!$A$6:$R$658,16,FALSE)</f>
        <v>#N/A</v>
      </c>
      <c r="S494" s="86" t="e">
        <f>VLOOKUP(E494,DUKB!$A$6:$R$658,17,FALSE)</f>
        <v>#N/A</v>
      </c>
      <c r="T494" s="86" t="e">
        <f>VLOOKUP(E494,DUKB!$A$6:$R$658,18,FALSE)</f>
        <v>#N/A</v>
      </c>
      <c r="U494" s="73" t="str">
        <f t="shared" si="111"/>
        <v/>
      </c>
      <c r="V494" s="69">
        <f t="shared" si="112"/>
        <v>0</v>
      </c>
      <c r="W494" s="138" t="e">
        <f>VLOOKUP(E494,DUKB!$A$6:$B$565,2,FALSE)</f>
        <v>#N/A</v>
      </c>
      <c r="X494" s="137" t="e">
        <f>VLOOKUP(E494,DUKB!$A$6:$T$560,19,FALSE)</f>
        <v>#N/A</v>
      </c>
      <c r="Y494" s="137"/>
      <c r="Z494" s="139">
        <f t="shared" si="115"/>
        <v>0</v>
      </c>
      <c r="AA494" s="139" t="e">
        <f t="shared" si="116"/>
        <v>#N/A</v>
      </c>
      <c r="AB494" s="139" t="e">
        <f t="shared" si="117"/>
        <v>#N/A</v>
      </c>
      <c r="AC494" s="140" t="e">
        <f t="shared" si="118"/>
        <v>#N/A</v>
      </c>
      <c r="AD494" s="140" t="e">
        <f t="shared" si="119"/>
        <v>#N/A</v>
      </c>
      <c r="AE494" s="140" t="e">
        <f t="shared" si="120"/>
        <v>#N/A</v>
      </c>
      <c r="AF494" s="141" t="e">
        <f t="shared" si="121"/>
        <v>#N/A</v>
      </c>
      <c r="AH494">
        <f t="shared" si="122"/>
        <v>0</v>
      </c>
      <c r="AI494">
        <f t="shared" si="123"/>
        <v>459</v>
      </c>
    </row>
    <row r="495" spans="1:35" ht="15.75" customHeight="1">
      <c r="A495" s="65" t="str">
        <f t="shared" si="110"/>
        <v/>
      </c>
      <c r="B495" s="65">
        <f t="shared" si="113"/>
        <v>460</v>
      </c>
      <c r="C495" s="68" t="str">
        <f t="shared" si="114"/>
        <v/>
      </c>
      <c r="D495" s="69"/>
      <c r="E495" s="82"/>
      <c r="F495" s="65" t="e">
        <f>VLOOKUP(E495,DUKB!$A$6:$R$658,3,FALSE)</f>
        <v>#N/A</v>
      </c>
      <c r="G495" s="65" t="e">
        <f>VLOOKUP(E495,DUKB!$A$6:$R$658,4,FALSE)</f>
        <v>#N/A</v>
      </c>
      <c r="H495" s="65" t="e">
        <f>VLOOKUP(E495,DUKB!$A$6:$R$658,6,FALSE)</f>
        <v>#N/A</v>
      </c>
      <c r="I495" s="65" t="e">
        <f>VLOOKUP(E495,DUKB!$A$6:$R$658,7,FALSE)</f>
        <v>#N/A</v>
      </c>
      <c r="J495" s="65" t="e">
        <f>VLOOKUP(E495,DUKB!$A$6:$R$658,8,FALSE)</f>
        <v>#N/A</v>
      </c>
      <c r="K495" s="65" t="e">
        <f>VLOOKUP(E495,DUKB!$A$6:$R$658,9,FALSE)</f>
        <v>#N/A</v>
      </c>
      <c r="L495" s="65" t="e">
        <f>VLOOKUP(E495,DUKB!$A$6:$R$658,10,FALSE)</f>
        <v>#N/A</v>
      </c>
      <c r="M495" s="65" t="e">
        <f>VLOOKUP(E495,DUKB!$A$6:$R$658,11,FALSE)</f>
        <v>#N/A</v>
      </c>
      <c r="N495" s="65" t="e">
        <f>VLOOKUP(E495,DUKB!$A$6:$R$658,12,FALSE)</f>
        <v>#N/A</v>
      </c>
      <c r="O495" s="85" t="e">
        <f>VLOOKUP(E495,DUKB!$A$6:$R$658,13,FALSE)</f>
        <v>#N/A</v>
      </c>
      <c r="P495" s="86" t="e">
        <f>VLOOKUP(E495,DUKB!$A$6:$R$658,14,FALSE)</f>
        <v>#N/A</v>
      </c>
      <c r="Q495" s="86" t="e">
        <f>VLOOKUP(E495,DUKB!$A$6:$R$658,15,FALSE)</f>
        <v>#N/A</v>
      </c>
      <c r="R495" s="86" t="e">
        <f>VLOOKUP(E495,DUKB!$A$6:$R$658,16,FALSE)</f>
        <v>#N/A</v>
      </c>
      <c r="S495" s="86" t="e">
        <f>VLOOKUP(E495,DUKB!$A$6:$R$658,17,FALSE)</f>
        <v>#N/A</v>
      </c>
      <c r="T495" s="86" t="e">
        <f>VLOOKUP(E495,DUKB!$A$6:$R$658,18,FALSE)</f>
        <v>#N/A</v>
      </c>
      <c r="U495" s="73" t="str">
        <f t="shared" si="111"/>
        <v/>
      </c>
      <c r="V495" s="69">
        <f t="shared" si="112"/>
        <v>0</v>
      </c>
      <c r="W495" s="138" t="e">
        <f>VLOOKUP(E495,DUKB!$A$6:$B$565,2,FALSE)</f>
        <v>#N/A</v>
      </c>
      <c r="X495" s="137" t="e">
        <f>VLOOKUP(E495,DUKB!$A$6:$T$560,19,FALSE)</f>
        <v>#N/A</v>
      </c>
      <c r="Y495" s="137"/>
      <c r="Z495" s="139">
        <f t="shared" si="115"/>
        <v>0</v>
      </c>
      <c r="AA495" s="139" t="e">
        <f t="shared" si="116"/>
        <v>#N/A</v>
      </c>
      <c r="AB495" s="139" t="e">
        <f t="shared" si="117"/>
        <v>#N/A</v>
      </c>
      <c r="AC495" s="140" t="e">
        <f t="shared" si="118"/>
        <v>#N/A</v>
      </c>
      <c r="AD495" s="140" t="e">
        <f t="shared" si="119"/>
        <v>#N/A</v>
      </c>
      <c r="AE495" s="140" t="e">
        <f t="shared" si="120"/>
        <v>#N/A</v>
      </c>
      <c r="AF495" s="141" t="e">
        <f t="shared" si="121"/>
        <v>#N/A</v>
      </c>
      <c r="AH495">
        <f t="shared" si="122"/>
        <v>0</v>
      </c>
      <c r="AI495">
        <f t="shared" si="123"/>
        <v>460</v>
      </c>
    </row>
    <row r="496" spans="1:35" ht="15.75" customHeight="1">
      <c r="A496" s="65" t="str">
        <f t="shared" si="110"/>
        <v/>
      </c>
      <c r="B496" s="65">
        <f t="shared" si="113"/>
        <v>461</v>
      </c>
      <c r="C496" s="68" t="str">
        <f t="shared" si="114"/>
        <v/>
      </c>
      <c r="D496" s="69"/>
      <c r="E496" s="82"/>
      <c r="F496" s="65" t="e">
        <f>VLOOKUP(E496,DUKB!$A$6:$R$658,3,FALSE)</f>
        <v>#N/A</v>
      </c>
      <c r="G496" s="65" t="e">
        <f>VLOOKUP(E496,DUKB!$A$6:$R$658,4,FALSE)</f>
        <v>#N/A</v>
      </c>
      <c r="H496" s="65" t="e">
        <f>VLOOKUP(E496,DUKB!$A$6:$R$658,6,FALSE)</f>
        <v>#N/A</v>
      </c>
      <c r="I496" s="65" t="e">
        <f>VLOOKUP(E496,DUKB!$A$6:$R$658,7,FALSE)</f>
        <v>#N/A</v>
      </c>
      <c r="J496" s="65" t="e">
        <f>VLOOKUP(E496,DUKB!$A$6:$R$658,8,FALSE)</f>
        <v>#N/A</v>
      </c>
      <c r="K496" s="65" t="e">
        <f>VLOOKUP(E496,DUKB!$A$6:$R$658,9,FALSE)</f>
        <v>#N/A</v>
      </c>
      <c r="L496" s="65" t="e">
        <f>VLOOKUP(E496,DUKB!$A$6:$R$658,10,FALSE)</f>
        <v>#N/A</v>
      </c>
      <c r="M496" s="65" t="e">
        <f>VLOOKUP(E496,DUKB!$A$6:$R$658,11,FALSE)</f>
        <v>#N/A</v>
      </c>
      <c r="N496" s="65" t="e">
        <f>VLOOKUP(E496,DUKB!$A$6:$R$658,12,FALSE)</f>
        <v>#N/A</v>
      </c>
      <c r="O496" s="85" t="e">
        <f>VLOOKUP(E496,DUKB!$A$6:$R$658,13,FALSE)</f>
        <v>#N/A</v>
      </c>
      <c r="P496" s="86" t="e">
        <f>VLOOKUP(E496,DUKB!$A$6:$R$658,14,FALSE)</f>
        <v>#N/A</v>
      </c>
      <c r="Q496" s="86" t="e">
        <f>VLOOKUP(E496,DUKB!$A$6:$R$658,15,FALSE)</f>
        <v>#N/A</v>
      </c>
      <c r="R496" s="86" t="e">
        <f>VLOOKUP(E496,DUKB!$A$6:$R$658,16,FALSE)</f>
        <v>#N/A</v>
      </c>
      <c r="S496" s="86" t="e">
        <f>VLOOKUP(E496,DUKB!$A$6:$R$658,17,FALSE)</f>
        <v>#N/A</v>
      </c>
      <c r="T496" s="86" t="e">
        <f>VLOOKUP(E496,DUKB!$A$6:$R$658,18,FALSE)</f>
        <v>#N/A</v>
      </c>
      <c r="U496" s="73" t="str">
        <f t="shared" si="111"/>
        <v/>
      </c>
      <c r="V496" s="69">
        <f t="shared" si="112"/>
        <v>0</v>
      </c>
      <c r="W496" s="138" t="e">
        <f>VLOOKUP(E496,DUKB!$A$6:$B$565,2,FALSE)</f>
        <v>#N/A</v>
      </c>
      <c r="X496" s="137" t="e">
        <f>VLOOKUP(E496,DUKB!$A$6:$T$560,19,FALSE)</f>
        <v>#N/A</v>
      </c>
      <c r="Y496" s="137"/>
      <c r="Z496" s="139">
        <f t="shared" si="115"/>
        <v>0</v>
      </c>
      <c r="AA496" s="139" t="e">
        <f t="shared" si="116"/>
        <v>#N/A</v>
      </c>
      <c r="AB496" s="139" t="e">
        <f t="shared" si="117"/>
        <v>#N/A</v>
      </c>
      <c r="AC496" s="140" t="e">
        <f t="shared" si="118"/>
        <v>#N/A</v>
      </c>
      <c r="AD496" s="140" t="e">
        <f t="shared" si="119"/>
        <v>#N/A</v>
      </c>
      <c r="AE496" s="140" t="e">
        <f t="shared" si="120"/>
        <v>#N/A</v>
      </c>
      <c r="AF496" s="141" t="e">
        <f t="shared" si="121"/>
        <v>#N/A</v>
      </c>
      <c r="AH496">
        <f t="shared" si="122"/>
        <v>0</v>
      </c>
      <c r="AI496">
        <f t="shared" si="123"/>
        <v>461</v>
      </c>
    </row>
    <row r="497" spans="1:35" ht="15.75" customHeight="1">
      <c r="A497" s="65" t="str">
        <f t="shared" si="110"/>
        <v/>
      </c>
      <c r="B497" s="65">
        <f t="shared" si="113"/>
        <v>462</v>
      </c>
      <c r="C497" s="68" t="str">
        <f t="shared" si="114"/>
        <v/>
      </c>
      <c r="D497" s="69"/>
      <c r="E497" s="82"/>
      <c r="F497" s="65" t="e">
        <f>VLOOKUP(E497,DUKB!$A$6:$R$658,3,FALSE)</f>
        <v>#N/A</v>
      </c>
      <c r="G497" s="65" t="e">
        <f>VLOOKUP(E497,DUKB!$A$6:$R$658,4,FALSE)</f>
        <v>#N/A</v>
      </c>
      <c r="H497" s="65" t="e">
        <f>VLOOKUP(E497,DUKB!$A$6:$R$658,6,FALSE)</f>
        <v>#N/A</v>
      </c>
      <c r="I497" s="65" t="e">
        <f>VLOOKUP(E497,DUKB!$A$6:$R$658,7,FALSE)</f>
        <v>#N/A</v>
      </c>
      <c r="J497" s="65" t="e">
        <f>VLOOKUP(E497,DUKB!$A$6:$R$658,8,FALSE)</f>
        <v>#N/A</v>
      </c>
      <c r="K497" s="65" t="e">
        <f>VLOOKUP(E497,DUKB!$A$6:$R$658,9,FALSE)</f>
        <v>#N/A</v>
      </c>
      <c r="L497" s="65" t="e">
        <f>VLOOKUP(E497,DUKB!$A$6:$R$658,10,FALSE)</f>
        <v>#N/A</v>
      </c>
      <c r="M497" s="65" t="e">
        <f>VLOOKUP(E497,DUKB!$A$6:$R$658,11,FALSE)</f>
        <v>#N/A</v>
      </c>
      <c r="N497" s="65" t="e">
        <f>VLOOKUP(E497,DUKB!$A$6:$R$658,12,FALSE)</f>
        <v>#N/A</v>
      </c>
      <c r="O497" s="85" t="e">
        <f>VLOOKUP(E497,DUKB!$A$6:$R$658,13,FALSE)</f>
        <v>#N/A</v>
      </c>
      <c r="P497" s="86" t="e">
        <f>VLOOKUP(E497,DUKB!$A$6:$R$658,14,FALSE)</f>
        <v>#N/A</v>
      </c>
      <c r="Q497" s="86" t="e">
        <f>VLOOKUP(E497,DUKB!$A$6:$R$658,15,FALSE)</f>
        <v>#N/A</v>
      </c>
      <c r="R497" s="86" t="e">
        <f>VLOOKUP(E497,DUKB!$A$6:$R$658,16,FALSE)</f>
        <v>#N/A</v>
      </c>
      <c r="S497" s="86" t="e">
        <f>VLOOKUP(E497,DUKB!$A$6:$R$658,17,FALSE)</f>
        <v>#N/A</v>
      </c>
      <c r="T497" s="86" t="e">
        <f>VLOOKUP(E497,DUKB!$A$6:$R$658,18,FALSE)</f>
        <v>#N/A</v>
      </c>
      <c r="U497" s="73" t="str">
        <f t="shared" si="111"/>
        <v/>
      </c>
      <c r="V497" s="69">
        <f t="shared" si="112"/>
        <v>0</v>
      </c>
      <c r="W497" s="138" t="e">
        <f>VLOOKUP(E497,DUKB!$A$6:$B$565,2,FALSE)</f>
        <v>#N/A</v>
      </c>
      <c r="X497" s="137" t="e">
        <f>VLOOKUP(E497,DUKB!$A$6:$T$560,19,FALSE)</f>
        <v>#N/A</v>
      </c>
      <c r="Y497" s="137"/>
      <c r="Z497" s="139">
        <f t="shared" si="115"/>
        <v>0</v>
      </c>
      <c r="AA497" s="139" t="e">
        <f t="shared" si="116"/>
        <v>#N/A</v>
      </c>
      <c r="AB497" s="139" t="e">
        <f t="shared" si="117"/>
        <v>#N/A</v>
      </c>
      <c r="AC497" s="140" t="e">
        <f t="shared" si="118"/>
        <v>#N/A</v>
      </c>
      <c r="AD497" s="140" t="e">
        <f t="shared" si="119"/>
        <v>#N/A</v>
      </c>
      <c r="AE497" s="140" t="e">
        <f t="shared" si="120"/>
        <v>#N/A</v>
      </c>
      <c r="AF497" s="141" t="e">
        <f t="shared" si="121"/>
        <v>#N/A</v>
      </c>
      <c r="AH497">
        <f t="shared" si="122"/>
        <v>0</v>
      </c>
      <c r="AI497">
        <f t="shared" si="123"/>
        <v>462</v>
      </c>
    </row>
    <row r="498" spans="1:35" ht="15.75" customHeight="1">
      <c r="A498" s="65" t="str">
        <f t="shared" si="110"/>
        <v/>
      </c>
      <c r="B498" s="65">
        <f t="shared" si="113"/>
        <v>463</v>
      </c>
      <c r="C498" s="68" t="str">
        <f t="shared" si="114"/>
        <v/>
      </c>
      <c r="D498" s="69"/>
      <c r="E498" s="82"/>
      <c r="F498" s="65" t="e">
        <f>VLOOKUP(E498,DUKB!$A$6:$R$658,3,FALSE)</f>
        <v>#N/A</v>
      </c>
      <c r="G498" s="65" t="e">
        <f>VLOOKUP(E498,DUKB!$A$6:$R$658,4,FALSE)</f>
        <v>#N/A</v>
      </c>
      <c r="H498" s="65" t="e">
        <f>VLOOKUP(E498,DUKB!$A$6:$R$658,6,FALSE)</f>
        <v>#N/A</v>
      </c>
      <c r="I498" s="65" t="e">
        <f>VLOOKUP(E498,DUKB!$A$6:$R$658,7,FALSE)</f>
        <v>#N/A</v>
      </c>
      <c r="J498" s="65" t="e">
        <f>VLOOKUP(E498,DUKB!$A$6:$R$658,8,FALSE)</f>
        <v>#N/A</v>
      </c>
      <c r="K498" s="65" t="e">
        <f>VLOOKUP(E498,DUKB!$A$6:$R$658,9,FALSE)</f>
        <v>#N/A</v>
      </c>
      <c r="L498" s="65" t="e">
        <f>VLOOKUP(E498,DUKB!$A$6:$R$658,10,FALSE)</f>
        <v>#N/A</v>
      </c>
      <c r="M498" s="65" t="e">
        <f>VLOOKUP(E498,DUKB!$A$6:$R$658,11,FALSE)</f>
        <v>#N/A</v>
      </c>
      <c r="N498" s="65" t="e">
        <f>VLOOKUP(E498,DUKB!$A$6:$R$658,12,FALSE)</f>
        <v>#N/A</v>
      </c>
      <c r="O498" s="85" t="e">
        <f>VLOOKUP(E498,DUKB!$A$6:$R$658,13,FALSE)</f>
        <v>#N/A</v>
      </c>
      <c r="P498" s="86" t="e">
        <f>VLOOKUP(E498,DUKB!$A$6:$R$658,14,FALSE)</f>
        <v>#N/A</v>
      </c>
      <c r="Q498" s="86" t="e">
        <f>VLOOKUP(E498,DUKB!$A$6:$R$658,15,FALSE)</f>
        <v>#N/A</v>
      </c>
      <c r="R498" s="86" t="e">
        <f>VLOOKUP(E498,DUKB!$A$6:$R$658,16,FALSE)</f>
        <v>#N/A</v>
      </c>
      <c r="S498" s="86" t="e">
        <f>VLOOKUP(E498,DUKB!$A$6:$R$658,17,FALSE)</f>
        <v>#N/A</v>
      </c>
      <c r="T498" s="86" t="e">
        <f>VLOOKUP(E498,DUKB!$A$6:$R$658,18,FALSE)</f>
        <v>#N/A</v>
      </c>
      <c r="U498" s="73" t="str">
        <f t="shared" si="111"/>
        <v/>
      </c>
      <c r="V498" s="69">
        <f t="shared" si="112"/>
        <v>0</v>
      </c>
      <c r="W498" s="138" t="e">
        <f>VLOOKUP(E498,DUKB!$A$6:$B$565,2,FALSE)</f>
        <v>#N/A</v>
      </c>
      <c r="X498" s="137" t="e">
        <f>VLOOKUP(E498,DUKB!$A$6:$T$560,19,FALSE)</f>
        <v>#N/A</v>
      </c>
      <c r="Y498" s="137"/>
      <c r="Z498" s="139">
        <f t="shared" si="115"/>
        <v>0</v>
      </c>
      <c r="AA498" s="139" t="e">
        <f t="shared" si="116"/>
        <v>#N/A</v>
      </c>
      <c r="AB498" s="139" t="e">
        <f t="shared" si="117"/>
        <v>#N/A</v>
      </c>
      <c r="AC498" s="140" t="e">
        <f t="shared" si="118"/>
        <v>#N/A</v>
      </c>
      <c r="AD498" s="140" t="e">
        <f t="shared" si="119"/>
        <v>#N/A</v>
      </c>
      <c r="AE498" s="140" t="e">
        <f t="shared" si="120"/>
        <v>#N/A</v>
      </c>
      <c r="AF498" s="141" t="e">
        <f t="shared" si="121"/>
        <v>#N/A</v>
      </c>
      <c r="AH498">
        <f t="shared" si="122"/>
        <v>0</v>
      </c>
      <c r="AI498">
        <f t="shared" si="123"/>
        <v>463</v>
      </c>
    </row>
    <row r="499" spans="1:35" ht="15.75" customHeight="1">
      <c r="A499" s="65" t="str">
        <f t="shared" si="110"/>
        <v/>
      </c>
      <c r="B499" s="65">
        <f t="shared" si="113"/>
        <v>464</v>
      </c>
      <c r="C499" s="68" t="str">
        <f t="shared" si="114"/>
        <v/>
      </c>
      <c r="D499" s="69"/>
      <c r="E499" s="82"/>
      <c r="F499" s="65" t="e">
        <f>VLOOKUP(E499,DUKB!$A$6:$R$658,3,FALSE)</f>
        <v>#N/A</v>
      </c>
      <c r="G499" s="65" t="e">
        <f>VLOOKUP(E499,DUKB!$A$6:$R$658,4,FALSE)</f>
        <v>#N/A</v>
      </c>
      <c r="H499" s="65" t="e">
        <f>VLOOKUP(E499,DUKB!$A$6:$R$658,6,FALSE)</f>
        <v>#N/A</v>
      </c>
      <c r="I499" s="65" t="e">
        <f>VLOOKUP(E499,DUKB!$A$6:$R$658,7,FALSE)</f>
        <v>#N/A</v>
      </c>
      <c r="J499" s="65" t="e">
        <f>VLOOKUP(E499,DUKB!$A$6:$R$658,8,FALSE)</f>
        <v>#N/A</v>
      </c>
      <c r="K499" s="65" t="e">
        <f>VLOOKUP(E499,DUKB!$A$6:$R$658,9,FALSE)</f>
        <v>#N/A</v>
      </c>
      <c r="L499" s="65" t="e">
        <f>VLOOKUP(E499,DUKB!$A$6:$R$658,10,FALSE)</f>
        <v>#N/A</v>
      </c>
      <c r="M499" s="65" t="e">
        <f>VLOOKUP(E499,DUKB!$A$6:$R$658,11,FALSE)</f>
        <v>#N/A</v>
      </c>
      <c r="N499" s="65" t="e">
        <f>VLOOKUP(E499,DUKB!$A$6:$R$658,12,FALSE)</f>
        <v>#N/A</v>
      </c>
      <c r="O499" s="85" t="e">
        <f>VLOOKUP(E499,DUKB!$A$6:$R$658,13,FALSE)</f>
        <v>#N/A</v>
      </c>
      <c r="P499" s="86" t="e">
        <f>VLOOKUP(E499,DUKB!$A$6:$R$658,14,FALSE)</f>
        <v>#N/A</v>
      </c>
      <c r="Q499" s="86" t="e">
        <f>VLOOKUP(E499,DUKB!$A$6:$R$658,15,FALSE)</f>
        <v>#N/A</v>
      </c>
      <c r="R499" s="86" t="e">
        <f>VLOOKUP(E499,DUKB!$A$6:$R$658,16,FALSE)</f>
        <v>#N/A</v>
      </c>
      <c r="S499" s="86" t="e">
        <f>VLOOKUP(E499,DUKB!$A$6:$R$658,17,FALSE)</f>
        <v>#N/A</v>
      </c>
      <c r="T499" s="86" t="e">
        <f>VLOOKUP(E499,DUKB!$A$6:$R$658,18,FALSE)</f>
        <v>#N/A</v>
      </c>
      <c r="U499" s="73" t="str">
        <f t="shared" si="111"/>
        <v/>
      </c>
      <c r="V499" s="69">
        <f t="shared" si="112"/>
        <v>0</v>
      </c>
      <c r="W499" s="138" t="e">
        <f>VLOOKUP(E499,DUKB!$A$6:$B$565,2,FALSE)</f>
        <v>#N/A</v>
      </c>
      <c r="X499" s="137" t="e">
        <f>VLOOKUP(E499,DUKB!$A$6:$T$560,19,FALSE)</f>
        <v>#N/A</v>
      </c>
      <c r="Y499" s="137"/>
      <c r="Z499" s="139">
        <f t="shared" si="115"/>
        <v>0</v>
      </c>
      <c r="AA499" s="139" t="e">
        <f t="shared" si="116"/>
        <v>#N/A</v>
      </c>
      <c r="AB499" s="139" t="e">
        <f t="shared" si="117"/>
        <v>#N/A</v>
      </c>
      <c r="AC499" s="140" t="e">
        <f t="shared" si="118"/>
        <v>#N/A</v>
      </c>
      <c r="AD499" s="140" t="e">
        <f t="shared" si="119"/>
        <v>#N/A</v>
      </c>
      <c r="AE499" s="140" t="e">
        <f t="shared" si="120"/>
        <v>#N/A</v>
      </c>
      <c r="AF499" s="141" t="e">
        <f t="shared" si="121"/>
        <v>#N/A</v>
      </c>
      <c r="AH499">
        <f t="shared" si="122"/>
        <v>0</v>
      </c>
      <c r="AI499">
        <f t="shared" si="123"/>
        <v>464</v>
      </c>
    </row>
    <row r="500" spans="1:35" ht="15.75" customHeight="1">
      <c r="A500" s="65" t="str">
        <f t="shared" si="110"/>
        <v/>
      </c>
      <c r="B500" s="65">
        <f t="shared" si="113"/>
        <v>465</v>
      </c>
      <c r="C500" s="68" t="str">
        <f t="shared" si="114"/>
        <v/>
      </c>
      <c r="D500" s="69"/>
      <c r="E500" s="82"/>
      <c r="F500" s="65" t="e">
        <f>VLOOKUP(E500,DUKB!$A$6:$R$658,3,FALSE)</f>
        <v>#N/A</v>
      </c>
      <c r="G500" s="65" t="e">
        <f>VLOOKUP(E500,DUKB!$A$6:$R$658,4,FALSE)</f>
        <v>#N/A</v>
      </c>
      <c r="H500" s="65" t="e">
        <f>VLOOKUP(E500,DUKB!$A$6:$R$658,6,FALSE)</f>
        <v>#N/A</v>
      </c>
      <c r="I500" s="65" t="e">
        <f>VLOOKUP(E500,DUKB!$A$6:$R$658,7,FALSE)</f>
        <v>#N/A</v>
      </c>
      <c r="J500" s="65" t="e">
        <f>VLOOKUP(E500,DUKB!$A$6:$R$658,8,FALSE)</f>
        <v>#N/A</v>
      </c>
      <c r="K500" s="65" t="e">
        <f>VLOOKUP(E500,DUKB!$A$6:$R$658,9,FALSE)</f>
        <v>#N/A</v>
      </c>
      <c r="L500" s="65" t="e">
        <f>VLOOKUP(E500,DUKB!$A$6:$R$658,10,FALSE)</f>
        <v>#N/A</v>
      </c>
      <c r="M500" s="65" t="e">
        <f>VLOOKUP(E500,DUKB!$A$6:$R$658,11,FALSE)</f>
        <v>#N/A</v>
      </c>
      <c r="N500" s="65" t="e">
        <f>VLOOKUP(E500,DUKB!$A$6:$R$658,12,FALSE)</f>
        <v>#N/A</v>
      </c>
      <c r="O500" s="85" t="e">
        <f>VLOOKUP(E500,DUKB!$A$6:$R$658,13,FALSE)</f>
        <v>#N/A</v>
      </c>
      <c r="P500" s="86" t="e">
        <f>VLOOKUP(E500,DUKB!$A$6:$R$658,14,FALSE)</f>
        <v>#N/A</v>
      </c>
      <c r="Q500" s="86" t="e">
        <f>VLOOKUP(E500,DUKB!$A$6:$R$658,15,FALSE)</f>
        <v>#N/A</v>
      </c>
      <c r="R500" s="86" t="e">
        <f>VLOOKUP(E500,DUKB!$A$6:$R$658,16,FALSE)</f>
        <v>#N/A</v>
      </c>
      <c r="S500" s="86" t="e">
        <f>VLOOKUP(E500,DUKB!$A$6:$R$658,17,FALSE)</f>
        <v>#N/A</v>
      </c>
      <c r="T500" s="86" t="e">
        <f>VLOOKUP(E500,DUKB!$A$6:$R$658,18,FALSE)</f>
        <v>#N/A</v>
      </c>
      <c r="U500" s="73" t="str">
        <f t="shared" si="111"/>
        <v/>
      </c>
      <c r="V500" s="69">
        <f t="shared" si="112"/>
        <v>0</v>
      </c>
      <c r="W500" s="138" t="e">
        <f>VLOOKUP(E500,DUKB!$A$6:$B$565,2,FALSE)</f>
        <v>#N/A</v>
      </c>
      <c r="X500" s="137" t="e">
        <f>VLOOKUP(E500,DUKB!$A$6:$T$560,19,FALSE)</f>
        <v>#N/A</v>
      </c>
      <c r="Y500" s="137"/>
      <c r="Z500" s="139">
        <f t="shared" si="115"/>
        <v>0</v>
      </c>
      <c r="AA500" s="139" t="e">
        <f t="shared" si="116"/>
        <v>#N/A</v>
      </c>
      <c r="AB500" s="139" t="e">
        <f t="shared" si="117"/>
        <v>#N/A</v>
      </c>
      <c r="AC500" s="140" t="e">
        <f t="shared" si="118"/>
        <v>#N/A</v>
      </c>
      <c r="AD500" s="140" t="e">
        <f t="shared" si="119"/>
        <v>#N/A</v>
      </c>
      <c r="AE500" s="140" t="e">
        <f t="shared" si="120"/>
        <v>#N/A</v>
      </c>
      <c r="AF500" s="141" t="e">
        <f t="shared" si="121"/>
        <v>#N/A</v>
      </c>
      <c r="AH500">
        <f t="shared" si="122"/>
        <v>0</v>
      </c>
      <c r="AI500">
        <f t="shared" si="123"/>
        <v>465</v>
      </c>
    </row>
    <row r="501" spans="1:35" ht="15.75" customHeight="1">
      <c r="A501" s="65" t="str">
        <f t="shared" si="110"/>
        <v/>
      </c>
      <c r="B501" s="65">
        <f t="shared" si="113"/>
        <v>466</v>
      </c>
      <c r="C501" s="68" t="str">
        <f t="shared" si="114"/>
        <v/>
      </c>
      <c r="D501" s="69"/>
      <c r="E501" s="82"/>
      <c r="F501" s="65" t="e">
        <f>VLOOKUP(E501,DUKB!$A$6:$R$658,3,FALSE)</f>
        <v>#N/A</v>
      </c>
      <c r="G501" s="65" t="e">
        <f>VLOOKUP(E501,DUKB!$A$6:$R$658,4,FALSE)</f>
        <v>#N/A</v>
      </c>
      <c r="H501" s="65" t="e">
        <f>VLOOKUP(E501,DUKB!$A$6:$R$658,6,FALSE)</f>
        <v>#N/A</v>
      </c>
      <c r="I501" s="65" t="e">
        <f>VLOOKUP(E501,DUKB!$A$6:$R$658,7,FALSE)</f>
        <v>#N/A</v>
      </c>
      <c r="J501" s="65" t="e">
        <f>VLOOKUP(E501,DUKB!$A$6:$R$658,8,FALSE)</f>
        <v>#N/A</v>
      </c>
      <c r="K501" s="65" t="e">
        <f>VLOOKUP(E501,DUKB!$A$6:$R$658,9,FALSE)</f>
        <v>#N/A</v>
      </c>
      <c r="L501" s="65" t="e">
        <f>VLOOKUP(E501,DUKB!$A$6:$R$658,10,FALSE)</f>
        <v>#N/A</v>
      </c>
      <c r="M501" s="65" t="e">
        <f>VLOOKUP(E501,DUKB!$A$6:$R$658,11,FALSE)</f>
        <v>#N/A</v>
      </c>
      <c r="N501" s="65" t="e">
        <f>VLOOKUP(E501,DUKB!$A$6:$R$658,12,FALSE)</f>
        <v>#N/A</v>
      </c>
      <c r="O501" s="85" t="e">
        <f>VLOOKUP(E501,DUKB!$A$6:$R$658,13,FALSE)</f>
        <v>#N/A</v>
      </c>
      <c r="P501" s="86" t="e">
        <f>VLOOKUP(E501,DUKB!$A$6:$R$658,14,FALSE)</f>
        <v>#N/A</v>
      </c>
      <c r="Q501" s="86" t="e">
        <f>VLOOKUP(E501,DUKB!$A$6:$R$658,15,FALSE)</f>
        <v>#N/A</v>
      </c>
      <c r="R501" s="86" t="e">
        <f>VLOOKUP(E501,DUKB!$A$6:$R$658,16,FALSE)</f>
        <v>#N/A</v>
      </c>
      <c r="S501" s="86" t="e">
        <f>VLOOKUP(E501,DUKB!$A$6:$R$658,17,FALSE)</f>
        <v>#N/A</v>
      </c>
      <c r="T501" s="86" t="e">
        <f>VLOOKUP(E501,DUKB!$A$6:$R$658,18,FALSE)</f>
        <v>#N/A</v>
      </c>
      <c r="U501" s="73" t="str">
        <f t="shared" si="111"/>
        <v/>
      </c>
      <c r="V501" s="69">
        <f t="shared" si="112"/>
        <v>0</v>
      </c>
      <c r="W501" s="138" t="e">
        <f>VLOOKUP(E501,DUKB!$A$6:$B$565,2,FALSE)</f>
        <v>#N/A</v>
      </c>
      <c r="X501" s="137" t="e">
        <f>VLOOKUP(E501,DUKB!$A$6:$T$560,19,FALSE)</f>
        <v>#N/A</v>
      </c>
      <c r="Y501" s="137"/>
      <c r="Z501" s="139">
        <f t="shared" si="115"/>
        <v>0</v>
      </c>
      <c r="AA501" s="139" t="e">
        <f t="shared" si="116"/>
        <v>#N/A</v>
      </c>
      <c r="AB501" s="139" t="e">
        <f t="shared" si="117"/>
        <v>#N/A</v>
      </c>
      <c r="AC501" s="140" t="e">
        <f t="shared" si="118"/>
        <v>#N/A</v>
      </c>
      <c r="AD501" s="140" t="e">
        <f t="shared" si="119"/>
        <v>#N/A</v>
      </c>
      <c r="AE501" s="140" t="e">
        <f t="shared" si="120"/>
        <v>#N/A</v>
      </c>
      <c r="AF501" s="141" t="e">
        <f t="shared" si="121"/>
        <v>#N/A</v>
      </c>
      <c r="AH501">
        <f t="shared" si="122"/>
        <v>0</v>
      </c>
      <c r="AI501">
        <f t="shared" si="123"/>
        <v>466</v>
      </c>
    </row>
    <row r="502" spans="1:35" ht="15.75" customHeight="1">
      <c r="A502" s="65" t="str">
        <f t="shared" si="110"/>
        <v/>
      </c>
      <c r="B502" s="65">
        <f t="shared" si="113"/>
        <v>467</v>
      </c>
      <c r="C502" s="68" t="str">
        <f t="shared" si="114"/>
        <v/>
      </c>
      <c r="D502" s="69"/>
      <c r="E502" s="82"/>
      <c r="F502" s="65" t="e">
        <f>VLOOKUP(E502,DUKB!$A$6:$R$658,3,FALSE)</f>
        <v>#N/A</v>
      </c>
      <c r="G502" s="65" t="e">
        <f>VLOOKUP(E502,DUKB!$A$6:$R$658,4,FALSE)</f>
        <v>#N/A</v>
      </c>
      <c r="H502" s="65" t="e">
        <f>VLOOKUP(E502,DUKB!$A$6:$R$658,6,FALSE)</f>
        <v>#N/A</v>
      </c>
      <c r="I502" s="65" t="e">
        <f>VLOOKUP(E502,DUKB!$A$6:$R$658,7,FALSE)</f>
        <v>#N/A</v>
      </c>
      <c r="J502" s="65" t="e">
        <f>VLOOKUP(E502,DUKB!$A$6:$R$658,8,FALSE)</f>
        <v>#N/A</v>
      </c>
      <c r="K502" s="65" t="e">
        <f>VLOOKUP(E502,DUKB!$A$6:$R$658,9,FALSE)</f>
        <v>#N/A</v>
      </c>
      <c r="L502" s="65" t="e">
        <f>VLOOKUP(E502,DUKB!$A$6:$R$658,10,FALSE)</f>
        <v>#N/A</v>
      </c>
      <c r="M502" s="65" t="e">
        <f>VLOOKUP(E502,DUKB!$A$6:$R$658,11,FALSE)</f>
        <v>#N/A</v>
      </c>
      <c r="N502" s="65" t="e">
        <f>VLOOKUP(E502,DUKB!$A$6:$R$658,12,FALSE)</f>
        <v>#N/A</v>
      </c>
      <c r="O502" s="85" t="e">
        <f>VLOOKUP(E502,DUKB!$A$6:$R$658,13,FALSE)</f>
        <v>#N/A</v>
      </c>
      <c r="P502" s="86" t="e">
        <f>VLOOKUP(E502,DUKB!$A$6:$R$658,14,FALSE)</f>
        <v>#N/A</v>
      </c>
      <c r="Q502" s="86" t="e">
        <f>VLOOKUP(E502,DUKB!$A$6:$R$658,15,FALSE)</f>
        <v>#N/A</v>
      </c>
      <c r="R502" s="86" t="e">
        <f>VLOOKUP(E502,DUKB!$A$6:$R$658,16,FALSE)</f>
        <v>#N/A</v>
      </c>
      <c r="S502" s="86" t="e">
        <f>VLOOKUP(E502,DUKB!$A$6:$R$658,17,FALSE)</f>
        <v>#N/A</v>
      </c>
      <c r="T502" s="86" t="e">
        <f>VLOOKUP(E502,DUKB!$A$6:$R$658,18,FALSE)</f>
        <v>#N/A</v>
      </c>
      <c r="U502" s="73" t="str">
        <f t="shared" si="111"/>
        <v/>
      </c>
      <c r="V502" s="69">
        <f t="shared" si="112"/>
        <v>0</v>
      </c>
      <c r="W502" s="138" t="e">
        <f>VLOOKUP(E502,DUKB!$A$6:$B$565,2,FALSE)</f>
        <v>#N/A</v>
      </c>
      <c r="X502" s="137" t="e">
        <f>VLOOKUP(E502,DUKB!$A$6:$T$560,19,FALSE)</f>
        <v>#N/A</v>
      </c>
      <c r="Y502" s="137"/>
      <c r="Z502" s="139">
        <f t="shared" si="115"/>
        <v>0</v>
      </c>
      <c r="AA502" s="139" t="e">
        <f t="shared" si="116"/>
        <v>#N/A</v>
      </c>
      <c r="AB502" s="139" t="e">
        <f t="shared" si="117"/>
        <v>#N/A</v>
      </c>
      <c r="AC502" s="140" t="e">
        <f t="shared" si="118"/>
        <v>#N/A</v>
      </c>
      <c r="AD502" s="140" t="e">
        <f t="shared" si="119"/>
        <v>#N/A</v>
      </c>
      <c r="AE502" s="140" t="e">
        <f t="shared" si="120"/>
        <v>#N/A</v>
      </c>
      <c r="AF502" s="141" t="e">
        <f t="shared" si="121"/>
        <v>#N/A</v>
      </c>
      <c r="AH502">
        <f t="shared" si="122"/>
        <v>0</v>
      </c>
      <c r="AI502">
        <f t="shared" si="123"/>
        <v>467</v>
      </c>
    </row>
    <row r="503" spans="1:35" ht="15.75" customHeight="1">
      <c r="A503" s="65" t="str">
        <f t="shared" si="110"/>
        <v/>
      </c>
      <c r="B503" s="65">
        <f t="shared" si="113"/>
        <v>468</v>
      </c>
      <c r="C503" s="68" t="str">
        <f t="shared" si="114"/>
        <v/>
      </c>
      <c r="D503" s="69"/>
      <c r="E503" s="82"/>
      <c r="F503" s="65" t="e">
        <f>VLOOKUP(E503,DUKB!$A$6:$R$658,3,FALSE)</f>
        <v>#N/A</v>
      </c>
      <c r="G503" s="65" t="e">
        <f>VLOOKUP(E503,DUKB!$A$6:$R$658,4,FALSE)</f>
        <v>#N/A</v>
      </c>
      <c r="H503" s="65" t="e">
        <f>VLOOKUP(E503,DUKB!$A$6:$R$658,6,FALSE)</f>
        <v>#N/A</v>
      </c>
      <c r="I503" s="65" t="e">
        <f>VLOOKUP(E503,DUKB!$A$6:$R$658,7,FALSE)</f>
        <v>#N/A</v>
      </c>
      <c r="J503" s="65" t="e">
        <f>VLOOKUP(E503,DUKB!$A$6:$R$658,8,FALSE)</f>
        <v>#N/A</v>
      </c>
      <c r="K503" s="65" t="e">
        <f>VLOOKUP(E503,DUKB!$A$6:$R$658,9,FALSE)</f>
        <v>#N/A</v>
      </c>
      <c r="L503" s="65" t="e">
        <f>VLOOKUP(E503,DUKB!$A$6:$R$658,10,FALSE)</f>
        <v>#N/A</v>
      </c>
      <c r="M503" s="65" t="e">
        <f>VLOOKUP(E503,DUKB!$A$6:$R$658,11,FALSE)</f>
        <v>#N/A</v>
      </c>
      <c r="N503" s="65" t="e">
        <f>VLOOKUP(E503,DUKB!$A$6:$R$658,12,FALSE)</f>
        <v>#N/A</v>
      </c>
      <c r="O503" s="85" t="e">
        <f>VLOOKUP(E503,DUKB!$A$6:$R$658,13,FALSE)</f>
        <v>#N/A</v>
      </c>
      <c r="P503" s="86" t="e">
        <f>VLOOKUP(E503,DUKB!$A$6:$R$658,14,FALSE)</f>
        <v>#N/A</v>
      </c>
      <c r="Q503" s="86" t="e">
        <f>VLOOKUP(E503,DUKB!$A$6:$R$658,15,FALSE)</f>
        <v>#N/A</v>
      </c>
      <c r="R503" s="86" t="e">
        <f>VLOOKUP(E503,DUKB!$A$6:$R$658,16,FALSE)</f>
        <v>#N/A</v>
      </c>
      <c r="S503" s="86" t="e">
        <f>VLOOKUP(E503,DUKB!$A$6:$R$658,17,FALSE)</f>
        <v>#N/A</v>
      </c>
      <c r="T503" s="86" t="e">
        <f>VLOOKUP(E503,DUKB!$A$6:$R$658,18,FALSE)</f>
        <v>#N/A</v>
      </c>
      <c r="U503" s="73" t="str">
        <f t="shared" si="111"/>
        <v/>
      </c>
      <c r="V503" s="69">
        <f t="shared" si="112"/>
        <v>0</v>
      </c>
      <c r="W503" s="138" t="e">
        <f>VLOOKUP(E503,DUKB!$A$6:$B$565,2,FALSE)</f>
        <v>#N/A</v>
      </c>
      <c r="X503" s="137" t="e">
        <f>VLOOKUP(E503,DUKB!$A$6:$T$560,19,FALSE)</f>
        <v>#N/A</v>
      </c>
      <c r="Y503" s="137"/>
      <c r="Z503" s="139">
        <f t="shared" si="115"/>
        <v>0</v>
      </c>
      <c r="AA503" s="139" t="e">
        <f t="shared" si="116"/>
        <v>#N/A</v>
      </c>
      <c r="AB503" s="139" t="e">
        <f t="shared" si="117"/>
        <v>#N/A</v>
      </c>
      <c r="AC503" s="140" t="e">
        <f t="shared" si="118"/>
        <v>#N/A</v>
      </c>
      <c r="AD503" s="140" t="e">
        <f t="shared" si="119"/>
        <v>#N/A</v>
      </c>
      <c r="AE503" s="140" t="e">
        <f t="shared" si="120"/>
        <v>#N/A</v>
      </c>
      <c r="AF503" s="141" t="e">
        <f t="shared" si="121"/>
        <v>#N/A</v>
      </c>
      <c r="AH503">
        <f t="shared" si="122"/>
        <v>0</v>
      </c>
      <c r="AI503">
        <f t="shared" si="123"/>
        <v>468</v>
      </c>
    </row>
    <row r="504" spans="1:35" ht="15.75" customHeight="1">
      <c r="A504" s="65" t="str">
        <f t="shared" si="110"/>
        <v/>
      </c>
      <c r="B504" s="65">
        <f t="shared" si="113"/>
        <v>469</v>
      </c>
      <c r="C504" s="68" t="str">
        <f t="shared" si="114"/>
        <v/>
      </c>
      <c r="D504" s="69"/>
      <c r="E504" s="82"/>
      <c r="F504" s="65" t="e">
        <f>VLOOKUP(E504,DUKB!$A$6:$R$658,3,FALSE)</f>
        <v>#N/A</v>
      </c>
      <c r="G504" s="65" t="e">
        <f>VLOOKUP(E504,DUKB!$A$6:$R$658,4,FALSE)</f>
        <v>#N/A</v>
      </c>
      <c r="H504" s="65" t="e">
        <f>VLOOKUP(E504,DUKB!$A$6:$R$658,6,FALSE)</f>
        <v>#N/A</v>
      </c>
      <c r="I504" s="65" t="e">
        <f>VLOOKUP(E504,DUKB!$A$6:$R$658,7,FALSE)</f>
        <v>#N/A</v>
      </c>
      <c r="J504" s="65" t="e">
        <f>VLOOKUP(E504,DUKB!$A$6:$R$658,8,FALSE)</f>
        <v>#N/A</v>
      </c>
      <c r="K504" s="65" t="e">
        <f>VLOOKUP(E504,DUKB!$A$6:$R$658,9,FALSE)</f>
        <v>#N/A</v>
      </c>
      <c r="L504" s="65" t="e">
        <f>VLOOKUP(E504,DUKB!$A$6:$R$658,10,FALSE)</f>
        <v>#N/A</v>
      </c>
      <c r="M504" s="65" t="e">
        <f>VLOOKUP(E504,DUKB!$A$6:$R$658,11,FALSE)</f>
        <v>#N/A</v>
      </c>
      <c r="N504" s="65" t="e">
        <f>VLOOKUP(E504,DUKB!$A$6:$R$658,12,FALSE)</f>
        <v>#N/A</v>
      </c>
      <c r="O504" s="85" t="e">
        <f>VLOOKUP(E504,DUKB!$A$6:$R$658,13,FALSE)</f>
        <v>#N/A</v>
      </c>
      <c r="P504" s="86" t="e">
        <f>VLOOKUP(E504,DUKB!$A$6:$R$658,14,FALSE)</f>
        <v>#N/A</v>
      </c>
      <c r="Q504" s="86" t="e">
        <f>VLOOKUP(E504,DUKB!$A$6:$R$658,15,FALSE)</f>
        <v>#N/A</v>
      </c>
      <c r="R504" s="86" t="e">
        <f>VLOOKUP(E504,DUKB!$A$6:$R$658,16,FALSE)</f>
        <v>#N/A</v>
      </c>
      <c r="S504" s="86" t="e">
        <f>VLOOKUP(E504,DUKB!$A$6:$R$658,17,FALSE)</f>
        <v>#N/A</v>
      </c>
      <c r="T504" s="86" t="e">
        <f>VLOOKUP(E504,DUKB!$A$6:$R$658,18,FALSE)</f>
        <v>#N/A</v>
      </c>
      <c r="U504" s="73" t="str">
        <f t="shared" si="111"/>
        <v/>
      </c>
      <c r="V504" s="69">
        <f t="shared" si="112"/>
        <v>0</v>
      </c>
      <c r="W504" s="138" t="e">
        <f>VLOOKUP(E504,DUKB!$A$6:$B$565,2,FALSE)</f>
        <v>#N/A</v>
      </c>
      <c r="X504" s="137" t="e">
        <f>VLOOKUP(E504,DUKB!$A$6:$T$560,19,FALSE)</f>
        <v>#N/A</v>
      </c>
      <c r="Y504" s="137"/>
      <c r="Z504" s="139">
        <f t="shared" si="115"/>
        <v>0</v>
      </c>
      <c r="AA504" s="139" t="e">
        <f t="shared" si="116"/>
        <v>#N/A</v>
      </c>
      <c r="AB504" s="139" t="e">
        <f t="shared" si="117"/>
        <v>#N/A</v>
      </c>
      <c r="AC504" s="140" t="e">
        <f t="shared" si="118"/>
        <v>#N/A</v>
      </c>
      <c r="AD504" s="140" t="e">
        <f t="shared" si="119"/>
        <v>#N/A</v>
      </c>
      <c r="AE504" s="140" t="e">
        <f t="shared" si="120"/>
        <v>#N/A</v>
      </c>
      <c r="AF504" s="141" t="e">
        <f t="shared" si="121"/>
        <v>#N/A</v>
      </c>
      <c r="AH504">
        <f t="shared" si="122"/>
        <v>0</v>
      </c>
      <c r="AI504">
        <f t="shared" si="123"/>
        <v>469</v>
      </c>
    </row>
    <row r="505" spans="1:35" ht="15.75" customHeight="1">
      <c r="A505" s="65" t="str">
        <f t="shared" si="110"/>
        <v/>
      </c>
      <c r="B505" s="65">
        <f t="shared" si="113"/>
        <v>470</v>
      </c>
      <c r="C505" s="68" t="str">
        <f t="shared" si="114"/>
        <v/>
      </c>
      <c r="D505" s="69"/>
      <c r="E505" s="82"/>
      <c r="F505" s="65" t="e">
        <f>VLOOKUP(E505,DUKB!$A$6:$R$658,3,FALSE)</f>
        <v>#N/A</v>
      </c>
      <c r="G505" s="65" t="e">
        <f>VLOOKUP(E505,DUKB!$A$6:$R$658,4,FALSE)</f>
        <v>#N/A</v>
      </c>
      <c r="H505" s="65" t="e">
        <f>VLOOKUP(E505,DUKB!$A$6:$R$658,6,FALSE)</f>
        <v>#N/A</v>
      </c>
      <c r="I505" s="65" t="e">
        <f>VLOOKUP(E505,DUKB!$A$6:$R$658,7,FALSE)</f>
        <v>#N/A</v>
      </c>
      <c r="J505" s="65" t="e">
        <f>VLOOKUP(E505,DUKB!$A$6:$R$658,8,FALSE)</f>
        <v>#N/A</v>
      </c>
      <c r="K505" s="65" t="e">
        <f>VLOOKUP(E505,DUKB!$A$6:$R$658,9,FALSE)</f>
        <v>#N/A</v>
      </c>
      <c r="L505" s="65" t="e">
        <f>VLOOKUP(E505,DUKB!$A$6:$R$658,10,FALSE)</f>
        <v>#N/A</v>
      </c>
      <c r="M505" s="65" t="e">
        <f>VLOOKUP(E505,DUKB!$A$6:$R$658,11,FALSE)</f>
        <v>#N/A</v>
      </c>
      <c r="N505" s="65" t="e">
        <f>VLOOKUP(E505,DUKB!$A$6:$R$658,12,FALSE)</f>
        <v>#N/A</v>
      </c>
      <c r="O505" s="85" t="e">
        <f>VLOOKUP(E505,DUKB!$A$6:$R$658,13,FALSE)</f>
        <v>#N/A</v>
      </c>
      <c r="P505" s="86" t="e">
        <f>VLOOKUP(E505,DUKB!$A$6:$R$658,14,FALSE)</f>
        <v>#N/A</v>
      </c>
      <c r="Q505" s="86" t="e">
        <f>VLOOKUP(E505,DUKB!$A$6:$R$658,15,FALSE)</f>
        <v>#N/A</v>
      </c>
      <c r="R505" s="86" t="e">
        <f>VLOOKUP(E505,DUKB!$A$6:$R$658,16,FALSE)</f>
        <v>#N/A</v>
      </c>
      <c r="S505" s="86" t="e">
        <f>VLOOKUP(E505,DUKB!$A$6:$R$658,17,FALSE)</f>
        <v>#N/A</v>
      </c>
      <c r="T505" s="86" t="e">
        <f>VLOOKUP(E505,DUKB!$A$6:$R$658,18,FALSE)</f>
        <v>#N/A</v>
      </c>
      <c r="U505" s="73" t="str">
        <f t="shared" si="111"/>
        <v/>
      </c>
      <c r="V505" s="69">
        <f t="shared" si="112"/>
        <v>0</v>
      </c>
      <c r="W505" s="138" t="e">
        <f>VLOOKUP(E505,DUKB!$A$6:$B$565,2,FALSE)</f>
        <v>#N/A</v>
      </c>
      <c r="X505" s="137" t="e">
        <f>VLOOKUP(E505,DUKB!$A$6:$T$560,19,FALSE)</f>
        <v>#N/A</v>
      </c>
      <c r="Y505" s="137"/>
      <c r="Z505" s="139">
        <f t="shared" si="115"/>
        <v>0</v>
      </c>
      <c r="AA505" s="139" t="e">
        <f t="shared" si="116"/>
        <v>#N/A</v>
      </c>
      <c r="AB505" s="139" t="e">
        <f t="shared" si="117"/>
        <v>#N/A</v>
      </c>
      <c r="AC505" s="140" t="e">
        <f t="shared" si="118"/>
        <v>#N/A</v>
      </c>
      <c r="AD505" s="140" t="e">
        <f t="shared" si="119"/>
        <v>#N/A</v>
      </c>
      <c r="AE505" s="140" t="e">
        <f t="shared" si="120"/>
        <v>#N/A</v>
      </c>
      <c r="AF505" s="141" t="e">
        <f t="shared" si="121"/>
        <v>#N/A</v>
      </c>
      <c r="AH505">
        <f t="shared" si="122"/>
        <v>0</v>
      </c>
      <c r="AI505">
        <f t="shared" si="123"/>
        <v>470</v>
      </c>
    </row>
    <row r="506" spans="1:35" ht="15.75" customHeight="1">
      <c r="A506" s="65" t="str">
        <f t="shared" si="110"/>
        <v/>
      </c>
      <c r="B506" s="65">
        <f t="shared" si="113"/>
        <v>471</v>
      </c>
      <c r="C506" s="68" t="str">
        <f t="shared" si="114"/>
        <v/>
      </c>
      <c r="D506" s="69"/>
      <c r="E506" s="82"/>
      <c r="F506" s="65" t="e">
        <f>VLOOKUP(E506,DUKB!$A$6:$R$658,3,FALSE)</f>
        <v>#N/A</v>
      </c>
      <c r="G506" s="65" t="e">
        <f>VLOOKUP(E506,DUKB!$A$6:$R$658,4,FALSE)</f>
        <v>#N/A</v>
      </c>
      <c r="H506" s="65" t="e">
        <f>VLOOKUP(E506,DUKB!$A$6:$R$658,6,FALSE)</f>
        <v>#N/A</v>
      </c>
      <c r="I506" s="65" t="e">
        <f>VLOOKUP(E506,DUKB!$A$6:$R$658,7,FALSE)</f>
        <v>#N/A</v>
      </c>
      <c r="J506" s="65" t="e">
        <f>VLOOKUP(E506,DUKB!$A$6:$R$658,8,FALSE)</f>
        <v>#N/A</v>
      </c>
      <c r="K506" s="65" t="e">
        <f>VLOOKUP(E506,DUKB!$A$6:$R$658,9,FALSE)</f>
        <v>#N/A</v>
      </c>
      <c r="L506" s="65" t="e">
        <f>VLOOKUP(E506,DUKB!$A$6:$R$658,10,FALSE)</f>
        <v>#N/A</v>
      </c>
      <c r="M506" s="65" t="e">
        <f>VLOOKUP(E506,DUKB!$A$6:$R$658,11,FALSE)</f>
        <v>#N/A</v>
      </c>
      <c r="N506" s="65" t="e">
        <f>VLOOKUP(E506,DUKB!$A$6:$R$658,12,FALSE)</f>
        <v>#N/A</v>
      </c>
      <c r="O506" s="85" t="e">
        <f>VLOOKUP(E506,DUKB!$A$6:$R$658,13,FALSE)</f>
        <v>#N/A</v>
      </c>
      <c r="P506" s="86" t="e">
        <f>VLOOKUP(E506,DUKB!$A$6:$R$658,14,FALSE)</f>
        <v>#N/A</v>
      </c>
      <c r="Q506" s="86" t="e">
        <f>VLOOKUP(E506,DUKB!$A$6:$R$658,15,FALSE)</f>
        <v>#N/A</v>
      </c>
      <c r="R506" s="86" t="e">
        <f>VLOOKUP(E506,DUKB!$A$6:$R$658,16,FALSE)</f>
        <v>#N/A</v>
      </c>
      <c r="S506" s="86" t="e">
        <f>VLOOKUP(E506,DUKB!$A$6:$R$658,17,FALSE)</f>
        <v>#N/A</v>
      </c>
      <c r="T506" s="86" t="e">
        <f>VLOOKUP(E506,DUKB!$A$6:$R$658,18,FALSE)</f>
        <v>#N/A</v>
      </c>
      <c r="U506" s="73" t="str">
        <f t="shared" si="111"/>
        <v/>
      </c>
      <c r="V506" s="69">
        <f t="shared" si="112"/>
        <v>0</v>
      </c>
      <c r="W506" s="138" t="e">
        <f>VLOOKUP(E506,DUKB!$A$6:$B$565,2,FALSE)</f>
        <v>#N/A</v>
      </c>
      <c r="X506" s="137" t="e">
        <f>VLOOKUP(E506,DUKB!$A$6:$T$560,19,FALSE)</f>
        <v>#N/A</v>
      </c>
      <c r="Y506" s="137"/>
      <c r="Z506" s="139">
        <f t="shared" si="115"/>
        <v>0</v>
      </c>
      <c r="AA506" s="139" t="e">
        <f t="shared" si="116"/>
        <v>#N/A</v>
      </c>
      <c r="AB506" s="139" t="e">
        <f t="shared" si="117"/>
        <v>#N/A</v>
      </c>
      <c r="AC506" s="140" t="e">
        <f t="shared" si="118"/>
        <v>#N/A</v>
      </c>
      <c r="AD506" s="140" t="e">
        <f t="shared" si="119"/>
        <v>#N/A</v>
      </c>
      <c r="AE506" s="140" t="e">
        <f t="shared" si="120"/>
        <v>#N/A</v>
      </c>
      <c r="AF506" s="141" t="e">
        <f t="shared" si="121"/>
        <v>#N/A</v>
      </c>
      <c r="AH506">
        <f t="shared" si="122"/>
        <v>0</v>
      </c>
      <c r="AI506">
        <f t="shared" si="123"/>
        <v>471</v>
      </c>
    </row>
    <row r="507" spans="1:35" ht="15.75" customHeight="1">
      <c r="A507" s="65" t="str">
        <f t="shared" si="110"/>
        <v/>
      </c>
      <c r="B507" s="65">
        <f t="shared" si="113"/>
        <v>472</v>
      </c>
      <c r="C507" s="68" t="str">
        <f t="shared" si="114"/>
        <v/>
      </c>
      <c r="D507" s="69"/>
      <c r="E507" s="82"/>
      <c r="F507" s="65" t="e">
        <f>VLOOKUP(E507,DUKB!$A$6:$R$658,3,FALSE)</f>
        <v>#N/A</v>
      </c>
      <c r="G507" s="65" t="e">
        <f>VLOOKUP(E507,DUKB!$A$6:$R$658,4,FALSE)</f>
        <v>#N/A</v>
      </c>
      <c r="H507" s="65" t="e">
        <f>VLOOKUP(E507,DUKB!$A$6:$R$658,6,FALSE)</f>
        <v>#N/A</v>
      </c>
      <c r="I507" s="65" t="e">
        <f>VLOOKUP(E507,DUKB!$A$6:$R$658,7,FALSE)</f>
        <v>#N/A</v>
      </c>
      <c r="J507" s="65" t="e">
        <f>VLOOKUP(E507,DUKB!$A$6:$R$658,8,FALSE)</f>
        <v>#N/A</v>
      </c>
      <c r="K507" s="65" t="e">
        <f>VLOOKUP(E507,DUKB!$A$6:$R$658,9,FALSE)</f>
        <v>#N/A</v>
      </c>
      <c r="L507" s="65" t="e">
        <f>VLOOKUP(E507,DUKB!$A$6:$R$658,10,FALSE)</f>
        <v>#N/A</v>
      </c>
      <c r="M507" s="65" t="e">
        <f>VLOOKUP(E507,DUKB!$A$6:$R$658,11,FALSE)</f>
        <v>#N/A</v>
      </c>
      <c r="N507" s="65" t="e">
        <f>VLOOKUP(E507,DUKB!$A$6:$R$658,12,FALSE)</f>
        <v>#N/A</v>
      </c>
      <c r="O507" s="85" t="e">
        <f>VLOOKUP(E507,DUKB!$A$6:$R$658,13,FALSE)</f>
        <v>#N/A</v>
      </c>
      <c r="P507" s="86" t="e">
        <f>VLOOKUP(E507,DUKB!$A$6:$R$658,14,FALSE)</f>
        <v>#N/A</v>
      </c>
      <c r="Q507" s="86" t="e">
        <f>VLOOKUP(E507,DUKB!$A$6:$R$658,15,FALSE)</f>
        <v>#N/A</v>
      </c>
      <c r="R507" s="86" t="e">
        <f>VLOOKUP(E507,DUKB!$A$6:$R$658,16,FALSE)</f>
        <v>#N/A</v>
      </c>
      <c r="S507" s="86" t="e">
        <f>VLOOKUP(E507,DUKB!$A$6:$R$658,17,FALSE)</f>
        <v>#N/A</v>
      </c>
      <c r="T507" s="86" t="e">
        <f>VLOOKUP(E507,DUKB!$A$6:$R$658,18,FALSE)</f>
        <v>#N/A</v>
      </c>
      <c r="U507" s="73" t="str">
        <f t="shared" si="111"/>
        <v/>
      </c>
      <c r="V507" s="69">
        <f t="shared" si="112"/>
        <v>0</v>
      </c>
      <c r="W507" s="138" t="e">
        <f>VLOOKUP(E507,DUKB!$A$6:$B$565,2,FALSE)</f>
        <v>#N/A</v>
      </c>
      <c r="X507" s="137" t="e">
        <f>VLOOKUP(E507,DUKB!$A$6:$T$560,19,FALSE)</f>
        <v>#N/A</v>
      </c>
      <c r="Y507" s="137"/>
      <c r="Z507" s="139">
        <f t="shared" si="115"/>
        <v>0</v>
      </c>
      <c r="AA507" s="139" t="e">
        <f t="shared" si="116"/>
        <v>#N/A</v>
      </c>
      <c r="AB507" s="139" t="e">
        <f t="shared" si="117"/>
        <v>#N/A</v>
      </c>
      <c r="AC507" s="140" t="e">
        <f t="shared" si="118"/>
        <v>#N/A</v>
      </c>
      <c r="AD507" s="140" t="e">
        <f t="shared" si="119"/>
        <v>#N/A</v>
      </c>
      <c r="AE507" s="140" t="e">
        <f t="shared" si="120"/>
        <v>#N/A</v>
      </c>
      <c r="AF507" s="141" t="e">
        <f t="shared" si="121"/>
        <v>#N/A</v>
      </c>
      <c r="AH507">
        <f t="shared" si="122"/>
        <v>0</v>
      </c>
      <c r="AI507">
        <f t="shared" si="123"/>
        <v>472</v>
      </c>
    </row>
    <row r="508" spans="1:35" ht="15.75" customHeight="1">
      <c r="A508" s="65" t="str">
        <f t="shared" si="110"/>
        <v/>
      </c>
      <c r="B508" s="65">
        <f t="shared" si="113"/>
        <v>473</v>
      </c>
      <c r="C508" s="68" t="str">
        <f t="shared" si="114"/>
        <v/>
      </c>
      <c r="D508" s="69"/>
      <c r="E508" s="82"/>
      <c r="F508" s="65" t="e">
        <f>VLOOKUP(E508,DUKB!$A$6:$R$658,3,FALSE)</f>
        <v>#N/A</v>
      </c>
      <c r="G508" s="65" t="e">
        <f>VLOOKUP(E508,DUKB!$A$6:$R$658,4,FALSE)</f>
        <v>#N/A</v>
      </c>
      <c r="H508" s="65" t="e">
        <f>VLOOKUP(E508,DUKB!$A$6:$R$658,6,FALSE)</f>
        <v>#N/A</v>
      </c>
      <c r="I508" s="65" t="e">
        <f>VLOOKUP(E508,DUKB!$A$6:$R$658,7,FALSE)</f>
        <v>#N/A</v>
      </c>
      <c r="J508" s="65" t="e">
        <f>VLOOKUP(E508,DUKB!$A$6:$R$658,8,FALSE)</f>
        <v>#N/A</v>
      </c>
      <c r="K508" s="65" t="e">
        <f>VLOOKUP(E508,DUKB!$A$6:$R$658,9,FALSE)</f>
        <v>#N/A</v>
      </c>
      <c r="L508" s="65" t="e">
        <f>VLOOKUP(E508,DUKB!$A$6:$R$658,10,FALSE)</f>
        <v>#N/A</v>
      </c>
      <c r="M508" s="65" t="e">
        <f>VLOOKUP(E508,DUKB!$A$6:$R$658,11,FALSE)</f>
        <v>#N/A</v>
      </c>
      <c r="N508" s="65" t="e">
        <f>VLOOKUP(E508,DUKB!$A$6:$R$658,12,FALSE)</f>
        <v>#N/A</v>
      </c>
      <c r="O508" s="85" t="e">
        <f>VLOOKUP(E508,DUKB!$A$6:$R$658,13,FALSE)</f>
        <v>#N/A</v>
      </c>
      <c r="P508" s="86" t="e">
        <f>VLOOKUP(E508,DUKB!$A$6:$R$658,14,FALSE)</f>
        <v>#N/A</v>
      </c>
      <c r="Q508" s="86" t="e">
        <f>VLOOKUP(E508,DUKB!$A$6:$R$658,15,FALSE)</f>
        <v>#N/A</v>
      </c>
      <c r="R508" s="86" t="e">
        <f>VLOOKUP(E508,DUKB!$A$6:$R$658,16,FALSE)</f>
        <v>#N/A</v>
      </c>
      <c r="S508" s="86" t="e">
        <f>VLOOKUP(E508,DUKB!$A$6:$R$658,17,FALSE)</f>
        <v>#N/A</v>
      </c>
      <c r="T508" s="86" t="e">
        <f>VLOOKUP(E508,DUKB!$A$6:$R$658,18,FALSE)</f>
        <v>#N/A</v>
      </c>
      <c r="U508" s="73" t="str">
        <f t="shared" si="111"/>
        <v/>
      </c>
      <c r="V508" s="69">
        <f t="shared" si="112"/>
        <v>0</v>
      </c>
      <c r="W508" s="138" t="e">
        <f>VLOOKUP(E508,DUKB!$A$6:$B$565,2,FALSE)</f>
        <v>#N/A</v>
      </c>
      <c r="X508" s="137" t="e">
        <f>VLOOKUP(E508,DUKB!$A$6:$T$560,19,FALSE)</f>
        <v>#N/A</v>
      </c>
      <c r="Y508" s="137"/>
      <c r="Z508" s="139">
        <f t="shared" si="115"/>
        <v>0</v>
      </c>
      <c r="AA508" s="139" t="e">
        <f t="shared" si="116"/>
        <v>#N/A</v>
      </c>
      <c r="AB508" s="139" t="e">
        <f t="shared" si="117"/>
        <v>#N/A</v>
      </c>
      <c r="AC508" s="140" t="e">
        <f t="shared" si="118"/>
        <v>#N/A</v>
      </c>
      <c r="AD508" s="140" t="e">
        <f t="shared" si="119"/>
        <v>#N/A</v>
      </c>
      <c r="AE508" s="140" t="e">
        <f t="shared" si="120"/>
        <v>#N/A</v>
      </c>
      <c r="AF508" s="141" t="e">
        <f t="shared" si="121"/>
        <v>#N/A</v>
      </c>
      <c r="AH508">
        <f t="shared" si="122"/>
        <v>0</v>
      </c>
      <c r="AI508">
        <f t="shared" si="123"/>
        <v>473</v>
      </c>
    </row>
    <row r="509" spans="1:35" ht="15.75" customHeight="1">
      <c r="A509" s="65" t="str">
        <f t="shared" si="110"/>
        <v/>
      </c>
      <c r="B509" s="65">
        <f t="shared" si="113"/>
        <v>474</v>
      </c>
      <c r="C509" s="68" t="str">
        <f t="shared" si="114"/>
        <v/>
      </c>
      <c r="D509" s="69"/>
      <c r="E509" s="82"/>
      <c r="F509" s="65" t="e">
        <f>VLOOKUP(E509,DUKB!$A$6:$R$658,3,FALSE)</f>
        <v>#N/A</v>
      </c>
      <c r="G509" s="65" t="e">
        <f>VLOOKUP(E509,DUKB!$A$6:$R$658,4,FALSE)</f>
        <v>#N/A</v>
      </c>
      <c r="H509" s="65" t="e">
        <f>VLOOKUP(E509,DUKB!$A$6:$R$658,6,FALSE)</f>
        <v>#N/A</v>
      </c>
      <c r="I509" s="65" t="e">
        <f>VLOOKUP(E509,DUKB!$A$6:$R$658,7,FALSE)</f>
        <v>#N/A</v>
      </c>
      <c r="J509" s="65" t="e">
        <f>VLOOKUP(E509,DUKB!$A$6:$R$658,8,FALSE)</f>
        <v>#N/A</v>
      </c>
      <c r="K509" s="65" t="e">
        <f>VLOOKUP(E509,DUKB!$A$6:$R$658,9,FALSE)</f>
        <v>#N/A</v>
      </c>
      <c r="L509" s="65" t="e">
        <f>VLOOKUP(E509,DUKB!$A$6:$R$658,10,FALSE)</f>
        <v>#N/A</v>
      </c>
      <c r="M509" s="65" t="e">
        <f>VLOOKUP(E509,DUKB!$A$6:$R$658,11,FALSE)</f>
        <v>#N/A</v>
      </c>
      <c r="N509" s="65" t="e">
        <f>VLOOKUP(E509,DUKB!$A$6:$R$658,12,FALSE)</f>
        <v>#N/A</v>
      </c>
      <c r="O509" s="85" t="e">
        <f>VLOOKUP(E509,DUKB!$A$6:$R$658,13,FALSE)</f>
        <v>#N/A</v>
      </c>
      <c r="P509" s="86" t="e">
        <f>VLOOKUP(E509,DUKB!$A$6:$R$658,14,FALSE)</f>
        <v>#N/A</v>
      </c>
      <c r="Q509" s="86" t="e">
        <f>VLOOKUP(E509,DUKB!$A$6:$R$658,15,FALSE)</f>
        <v>#N/A</v>
      </c>
      <c r="R509" s="86" t="e">
        <f>VLOOKUP(E509,DUKB!$A$6:$R$658,16,FALSE)</f>
        <v>#N/A</v>
      </c>
      <c r="S509" s="86" t="e">
        <f>VLOOKUP(E509,DUKB!$A$6:$R$658,17,FALSE)</f>
        <v>#N/A</v>
      </c>
      <c r="T509" s="86" t="e">
        <f>VLOOKUP(E509,DUKB!$A$6:$R$658,18,FALSE)</f>
        <v>#N/A</v>
      </c>
      <c r="U509" s="73" t="str">
        <f t="shared" si="111"/>
        <v/>
      </c>
      <c r="V509" s="69">
        <f t="shared" si="112"/>
        <v>0</v>
      </c>
      <c r="W509" s="138" t="e">
        <f>VLOOKUP(E509,DUKB!$A$6:$B$565,2,FALSE)</f>
        <v>#N/A</v>
      </c>
      <c r="X509" s="137" t="e">
        <f>VLOOKUP(E509,DUKB!$A$6:$T$560,19,FALSE)</f>
        <v>#N/A</v>
      </c>
      <c r="Y509" s="137"/>
      <c r="Z509" s="139">
        <f t="shared" si="115"/>
        <v>0</v>
      </c>
      <c r="AA509" s="139" t="e">
        <f t="shared" si="116"/>
        <v>#N/A</v>
      </c>
      <c r="AB509" s="139" t="e">
        <f t="shared" si="117"/>
        <v>#N/A</v>
      </c>
      <c r="AC509" s="140" t="e">
        <f t="shared" si="118"/>
        <v>#N/A</v>
      </c>
      <c r="AD509" s="140" t="e">
        <f t="shared" si="119"/>
        <v>#N/A</v>
      </c>
      <c r="AE509" s="140" t="e">
        <f t="shared" si="120"/>
        <v>#N/A</v>
      </c>
      <c r="AF509" s="141" t="e">
        <f t="shared" si="121"/>
        <v>#N/A</v>
      </c>
      <c r="AH509">
        <f t="shared" si="122"/>
        <v>0</v>
      </c>
      <c r="AI509">
        <f t="shared" si="123"/>
        <v>474</v>
      </c>
    </row>
    <row r="510" spans="1:35" ht="15.75" customHeight="1">
      <c r="A510" s="65" t="str">
        <f t="shared" si="110"/>
        <v/>
      </c>
      <c r="B510" s="65">
        <f t="shared" si="113"/>
        <v>475</v>
      </c>
      <c r="C510" s="68" t="str">
        <f t="shared" si="114"/>
        <v/>
      </c>
      <c r="D510" s="69"/>
      <c r="E510" s="82"/>
      <c r="F510" s="65" t="e">
        <f>VLOOKUP(E510,DUKB!$A$6:$R$658,3,FALSE)</f>
        <v>#N/A</v>
      </c>
      <c r="G510" s="65" t="e">
        <f>VLOOKUP(E510,DUKB!$A$6:$R$658,4,FALSE)</f>
        <v>#N/A</v>
      </c>
      <c r="H510" s="65" t="e">
        <f>VLOOKUP(E510,DUKB!$A$6:$R$658,6,FALSE)</f>
        <v>#N/A</v>
      </c>
      <c r="I510" s="65" t="e">
        <f>VLOOKUP(E510,DUKB!$A$6:$R$658,7,FALSE)</f>
        <v>#N/A</v>
      </c>
      <c r="J510" s="65" t="e">
        <f>VLOOKUP(E510,DUKB!$A$6:$R$658,8,FALSE)</f>
        <v>#N/A</v>
      </c>
      <c r="K510" s="65" t="e">
        <f>VLOOKUP(E510,DUKB!$A$6:$R$658,9,FALSE)</f>
        <v>#N/A</v>
      </c>
      <c r="L510" s="65" t="e">
        <f>VLOOKUP(E510,DUKB!$A$6:$R$658,10,FALSE)</f>
        <v>#N/A</v>
      </c>
      <c r="M510" s="65" t="e">
        <f>VLOOKUP(E510,DUKB!$A$6:$R$658,11,FALSE)</f>
        <v>#N/A</v>
      </c>
      <c r="N510" s="65" t="e">
        <f>VLOOKUP(E510,DUKB!$A$6:$R$658,12,FALSE)</f>
        <v>#N/A</v>
      </c>
      <c r="O510" s="85" t="e">
        <f>VLOOKUP(E510,DUKB!$A$6:$R$658,13,FALSE)</f>
        <v>#N/A</v>
      </c>
      <c r="P510" s="86" t="e">
        <f>VLOOKUP(E510,DUKB!$A$6:$R$658,14,FALSE)</f>
        <v>#N/A</v>
      </c>
      <c r="Q510" s="86" t="e">
        <f>VLOOKUP(E510,DUKB!$A$6:$R$658,15,FALSE)</f>
        <v>#N/A</v>
      </c>
      <c r="R510" s="86" t="e">
        <f>VLOOKUP(E510,DUKB!$A$6:$R$658,16,FALSE)</f>
        <v>#N/A</v>
      </c>
      <c r="S510" s="86" t="e">
        <f>VLOOKUP(E510,DUKB!$A$6:$R$658,17,FALSE)</f>
        <v>#N/A</v>
      </c>
      <c r="T510" s="86" t="e">
        <f>VLOOKUP(E510,DUKB!$A$6:$R$658,18,FALSE)</f>
        <v>#N/A</v>
      </c>
      <c r="U510" s="73" t="str">
        <f t="shared" si="111"/>
        <v/>
      </c>
      <c r="V510" s="69">
        <f t="shared" si="112"/>
        <v>0</v>
      </c>
      <c r="W510" s="138" t="e">
        <f>VLOOKUP(E510,DUKB!$A$6:$B$565,2,FALSE)</f>
        <v>#N/A</v>
      </c>
      <c r="X510" s="137" t="e">
        <f>VLOOKUP(E510,DUKB!$A$6:$T$560,19,FALSE)</f>
        <v>#N/A</v>
      </c>
      <c r="Y510" s="137"/>
      <c r="Z510" s="139">
        <f t="shared" si="115"/>
        <v>0</v>
      </c>
      <c r="AA510" s="139" t="e">
        <f t="shared" si="116"/>
        <v>#N/A</v>
      </c>
      <c r="AB510" s="139" t="e">
        <f t="shared" si="117"/>
        <v>#N/A</v>
      </c>
      <c r="AC510" s="140" t="e">
        <f t="shared" si="118"/>
        <v>#N/A</v>
      </c>
      <c r="AD510" s="140" t="e">
        <f t="shared" si="119"/>
        <v>#N/A</v>
      </c>
      <c r="AE510" s="140" t="e">
        <f t="shared" si="120"/>
        <v>#N/A</v>
      </c>
      <c r="AF510" s="141" t="e">
        <f t="shared" si="121"/>
        <v>#N/A</v>
      </c>
      <c r="AH510">
        <f t="shared" si="122"/>
        <v>0</v>
      </c>
      <c r="AI510">
        <f t="shared" si="123"/>
        <v>475</v>
      </c>
    </row>
    <row r="511" spans="1:35" ht="15.75" customHeight="1">
      <c r="A511" s="65" t="str">
        <f t="shared" si="110"/>
        <v/>
      </c>
      <c r="B511" s="65">
        <f t="shared" si="113"/>
        <v>476</v>
      </c>
      <c r="C511" s="68" t="str">
        <f t="shared" si="114"/>
        <v/>
      </c>
      <c r="D511" s="69"/>
      <c r="E511" s="82"/>
      <c r="F511" s="65" t="e">
        <f>VLOOKUP(E511,DUKB!$A$6:$R$658,3,FALSE)</f>
        <v>#N/A</v>
      </c>
      <c r="G511" s="65" t="e">
        <f>VLOOKUP(E511,DUKB!$A$6:$R$658,4,FALSE)</f>
        <v>#N/A</v>
      </c>
      <c r="H511" s="65" t="e">
        <f>VLOOKUP(E511,DUKB!$A$6:$R$658,6,FALSE)</f>
        <v>#N/A</v>
      </c>
      <c r="I511" s="65" t="e">
        <f>VLOOKUP(E511,DUKB!$A$6:$R$658,7,FALSE)</f>
        <v>#N/A</v>
      </c>
      <c r="J511" s="65" t="e">
        <f>VLOOKUP(E511,DUKB!$A$6:$R$658,8,FALSE)</f>
        <v>#N/A</v>
      </c>
      <c r="K511" s="65" t="e">
        <f>VLOOKUP(E511,DUKB!$A$6:$R$658,9,FALSE)</f>
        <v>#N/A</v>
      </c>
      <c r="L511" s="65" t="e">
        <f>VLOOKUP(E511,DUKB!$A$6:$R$658,10,FALSE)</f>
        <v>#N/A</v>
      </c>
      <c r="M511" s="65" t="e">
        <f>VLOOKUP(E511,DUKB!$A$6:$R$658,11,FALSE)</f>
        <v>#N/A</v>
      </c>
      <c r="N511" s="65" t="e">
        <f>VLOOKUP(E511,DUKB!$A$6:$R$658,12,FALSE)</f>
        <v>#N/A</v>
      </c>
      <c r="O511" s="85" t="e">
        <f>VLOOKUP(E511,DUKB!$A$6:$R$658,13,FALSE)</f>
        <v>#N/A</v>
      </c>
      <c r="P511" s="86" t="e">
        <f>VLOOKUP(E511,DUKB!$A$6:$R$658,14,FALSE)</f>
        <v>#N/A</v>
      </c>
      <c r="Q511" s="86" t="e">
        <f>VLOOKUP(E511,DUKB!$A$6:$R$658,15,FALSE)</f>
        <v>#N/A</v>
      </c>
      <c r="R511" s="86" t="e">
        <f>VLOOKUP(E511,DUKB!$A$6:$R$658,16,FALSE)</f>
        <v>#N/A</v>
      </c>
      <c r="S511" s="86" t="e">
        <f>VLOOKUP(E511,DUKB!$A$6:$R$658,17,FALSE)</f>
        <v>#N/A</v>
      </c>
      <c r="T511" s="86" t="e">
        <f>VLOOKUP(E511,DUKB!$A$6:$R$658,18,FALSE)</f>
        <v>#N/A</v>
      </c>
      <c r="U511" s="73" t="str">
        <f t="shared" si="111"/>
        <v/>
      </c>
      <c r="V511" s="69">
        <f t="shared" si="112"/>
        <v>0</v>
      </c>
      <c r="W511" s="138" t="e">
        <f>VLOOKUP(E511,DUKB!$A$6:$B$565,2,FALSE)</f>
        <v>#N/A</v>
      </c>
      <c r="X511" s="137" t="e">
        <f>VLOOKUP(E511,DUKB!$A$6:$T$560,19,FALSE)</f>
        <v>#N/A</v>
      </c>
      <c r="Y511" s="137"/>
      <c r="Z511" s="139">
        <f t="shared" si="115"/>
        <v>0</v>
      </c>
      <c r="AA511" s="139" t="e">
        <f t="shared" si="116"/>
        <v>#N/A</v>
      </c>
      <c r="AB511" s="139" t="e">
        <f t="shared" si="117"/>
        <v>#N/A</v>
      </c>
      <c r="AC511" s="140" t="e">
        <f t="shared" si="118"/>
        <v>#N/A</v>
      </c>
      <c r="AD511" s="140" t="e">
        <f t="shared" si="119"/>
        <v>#N/A</v>
      </c>
      <c r="AE511" s="140" t="e">
        <f t="shared" si="120"/>
        <v>#N/A</v>
      </c>
      <c r="AF511" s="141" t="e">
        <f t="shared" si="121"/>
        <v>#N/A</v>
      </c>
      <c r="AH511">
        <f t="shared" si="122"/>
        <v>0</v>
      </c>
      <c r="AI511">
        <f t="shared" si="123"/>
        <v>476</v>
      </c>
    </row>
    <row r="512" spans="1:35" ht="15.75" customHeight="1">
      <c r="A512" s="65" t="str">
        <f t="shared" si="110"/>
        <v/>
      </c>
      <c r="B512" s="65">
        <f t="shared" si="113"/>
        <v>477</v>
      </c>
      <c r="C512" s="68" t="str">
        <f t="shared" si="114"/>
        <v/>
      </c>
      <c r="D512" s="69"/>
      <c r="E512" s="82"/>
      <c r="F512" s="65" t="e">
        <f>VLOOKUP(E512,DUKB!$A$6:$R$658,3,FALSE)</f>
        <v>#N/A</v>
      </c>
      <c r="G512" s="65" t="e">
        <f>VLOOKUP(E512,DUKB!$A$6:$R$658,4,FALSE)</f>
        <v>#N/A</v>
      </c>
      <c r="H512" s="65" t="e">
        <f>VLOOKUP(E512,DUKB!$A$6:$R$658,6,FALSE)</f>
        <v>#N/A</v>
      </c>
      <c r="I512" s="65" t="e">
        <f>VLOOKUP(E512,DUKB!$A$6:$R$658,7,FALSE)</f>
        <v>#N/A</v>
      </c>
      <c r="J512" s="65" t="e">
        <f>VLOOKUP(E512,DUKB!$A$6:$R$658,8,FALSE)</f>
        <v>#N/A</v>
      </c>
      <c r="K512" s="65" t="e">
        <f>VLOOKUP(E512,DUKB!$A$6:$R$658,9,FALSE)</f>
        <v>#N/A</v>
      </c>
      <c r="L512" s="65" t="e">
        <f>VLOOKUP(E512,DUKB!$A$6:$R$658,10,FALSE)</f>
        <v>#N/A</v>
      </c>
      <c r="M512" s="65" t="e">
        <f>VLOOKUP(E512,DUKB!$A$6:$R$658,11,FALSE)</f>
        <v>#N/A</v>
      </c>
      <c r="N512" s="65" t="e">
        <f>VLOOKUP(E512,DUKB!$A$6:$R$658,12,FALSE)</f>
        <v>#N/A</v>
      </c>
      <c r="O512" s="85" t="e">
        <f>VLOOKUP(E512,DUKB!$A$6:$R$658,13,FALSE)</f>
        <v>#N/A</v>
      </c>
      <c r="P512" s="86" t="e">
        <f>VLOOKUP(E512,DUKB!$A$6:$R$658,14,FALSE)</f>
        <v>#N/A</v>
      </c>
      <c r="Q512" s="86" t="e">
        <f>VLOOKUP(E512,DUKB!$A$6:$R$658,15,FALSE)</f>
        <v>#N/A</v>
      </c>
      <c r="R512" s="86" t="e">
        <f>VLOOKUP(E512,DUKB!$A$6:$R$658,16,FALSE)</f>
        <v>#N/A</v>
      </c>
      <c r="S512" s="86" t="e">
        <f>VLOOKUP(E512,DUKB!$A$6:$R$658,17,FALSE)</f>
        <v>#N/A</v>
      </c>
      <c r="T512" s="86" t="e">
        <f>VLOOKUP(E512,DUKB!$A$6:$R$658,18,FALSE)</f>
        <v>#N/A</v>
      </c>
      <c r="U512" s="73" t="str">
        <f t="shared" si="111"/>
        <v/>
      </c>
      <c r="V512" s="69">
        <f t="shared" si="112"/>
        <v>0</v>
      </c>
      <c r="W512" s="138" t="e">
        <f>VLOOKUP(E512,DUKB!$A$6:$B$565,2,FALSE)</f>
        <v>#N/A</v>
      </c>
      <c r="X512" s="137" t="e">
        <f>VLOOKUP(E512,DUKB!$A$6:$T$560,19,FALSE)</f>
        <v>#N/A</v>
      </c>
      <c r="Y512" s="137"/>
      <c r="Z512" s="139">
        <f t="shared" si="115"/>
        <v>0</v>
      </c>
      <c r="AA512" s="139" t="e">
        <f t="shared" si="116"/>
        <v>#N/A</v>
      </c>
      <c r="AB512" s="139" t="e">
        <f t="shared" si="117"/>
        <v>#N/A</v>
      </c>
      <c r="AC512" s="140" t="e">
        <f t="shared" si="118"/>
        <v>#N/A</v>
      </c>
      <c r="AD512" s="140" t="e">
        <f t="shared" si="119"/>
        <v>#N/A</v>
      </c>
      <c r="AE512" s="140" t="e">
        <f t="shared" si="120"/>
        <v>#N/A</v>
      </c>
      <c r="AF512" s="141" t="e">
        <f t="shared" si="121"/>
        <v>#N/A</v>
      </c>
      <c r="AH512">
        <f t="shared" si="122"/>
        <v>0</v>
      </c>
      <c r="AI512">
        <f t="shared" si="123"/>
        <v>477</v>
      </c>
    </row>
    <row r="513" spans="1:35" ht="15.75" customHeight="1">
      <c r="A513" s="65" t="str">
        <f t="shared" si="110"/>
        <v/>
      </c>
      <c r="B513" s="65">
        <f t="shared" si="113"/>
        <v>478</v>
      </c>
      <c r="C513" s="68" t="str">
        <f t="shared" si="114"/>
        <v/>
      </c>
      <c r="D513" s="69"/>
      <c r="E513" s="82"/>
      <c r="F513" s="65" t="e">
        <f>VLOOKUP(E513,DUKB!$A$6:$R$658,3,FALSE)</f>
        <v>#N/A</v>
      </c>
      <c r="G513" s="65" t="e">
        <f>VLOOKUP(E513,DUKB!$A$6:$R$658,4,FALSE)</f>
        <v>#N/A</v>
      </c>
      <c r="H513" s="65" t="e">
        <f>VLOOKUP(E513,DUKB!$A$6:$R$658,6,FALSE)</f>
        <v>#N/A</v>
      </c>
      <c r="I513" s="65" t="e">
        <f>VLOOKUP(E513,DUKB!$A$6:$R$658,7,FALSE)</f>
        <v>#N/A</v>
      </c>
      <c r="J513" s="65" t="e">
        <f>VLOOKUP(E513,DUKB!$A$6:$R$658,8,FALSE)</f>
        <v>#N/A</v>
      </c>
      <c r="K513" s="65" t="e">
        <f>VLOOKUP(E513,DUKB!$A$6:$R$658,9,FALSE)</f>
        <v>#N/A</v>
      </c>
      <c r="L513" s="65" t="e">
        <f>VLOOKUP(E513,DUKB!$A$6:$R$658,10,FALSE)</f>
        <v>#N/A</v>
      </c>
      <c r="M513" s="65" t="e">
        <f>VLOOKUP(E513,DUKB!$A$6:$R$658,11,FALSE)</f>
        <v>#N/A</v>
      </c>
      <c r="N513" s="65" t="e">
        <f>VLOOKUP(E513,DUKB!$A$6:$R$658,12,FALSE)</f>
        <v>#N/A</v>
      </c>
      <c r="O513" s="85" t="e">
        <f>VLOOKUP(E513,DUKB!$A$6:$R$658,13,FALSE)</f>
        <v>#N/A</v>
      </c>
      <c r="P513" s="86" t="e">
        <f>VLOOKUP(E513,DUKB!$A$6:$R$658,14,FALSE)</f>
        <v>#N/A</v>
      </c>
      <c r="Q513" s="86" t="e">
        <f>VLOOKUP(E513,DUKB!$A$6:$R$658,15,FALSE)</f>
        <v>#N/A</v>
      </c>
      <c r="R513" s="86" t="e">
        <f>VLOOKUP(E513,DUKB!$A$6:$R$658,16,FALSE)</f>
        <v>#N/A</v>
      </c>
      <c r="S513" s="86" t="e">
        <f>VLOOKUP(E513,DUKB!$A$6:$R$658,17,FALSE)</f>
        <v>#N/A</v>
      </c>
      <c r="T513" s="86" t="e">
        <f>VLOOKUP(E513,DUKB!$A$6:$R$658,18,FALSE)</f>
        <v>#N/A</v>
      </c>
      <c r="U513" s="73" t="str">
        <f t="shared" si="111"/>
        <v/>
      </c>
      <c r="V513" s="69">
        <f t="shared" si="112"/>
        <v>0</v>
      </c>
      <c r="W513" s="138" t="e">
        <f>VLOOKUP(E513,DUKB!$A$6:$B$565,2,FALSE)</f>
        <v>#N/A</v>
      </c>
      <c r="X513" s="137" t="e">
        <f>VLOOKUP(E513,DUKB!$A$6:$T$560,19,FALSE)</f>
        <v>#N/A</v>
      </c>
      <c r="Y513" s="137"/>
      <c r="Z513" s="139">
        <f t="shared" si="115"/>
        <v>0</v>
      </c>
      <c r="AA513" s="139" t="e">
        <f t="shared" si="116"/>
        <v>#N/A</v>
      </c>
      <c r="AB513" s="139" t="e">
        <f t="shared" si="117"/>
        <v>#N/A</v>
      </c>
      <c r="AC513" s="140" t="e">
        <f t="shared" si="118"/>
        <v>#N/A</v>
      </c>
      <c r="AD513" s="140" t="e">
        <f t="shared" si="119"/>
        <v>#N/A</v>
      </c>
      <c r="AE513" s="140" t="e">
        <f t="shared" si="120"/>
        <v>#N/A</v>
      </c>
      <c r="AF513" s="141" t="e">
        <f t="shared" si="121"/>
        <v>#N/A</v>
      </c>
      <c r="AH513">
        <f t="shared" si="122"/>
        <v>0</v>
      </c>
      <c r="AI513">
        <f t="shared" si="123"/>
        <v>478</v>
      </c>
    </row>
    <row r="514" spans="1:35" ht="15.75" customHeight="1">
      <c r="A514" s="65" t="str">
        <f t="shared" si="110"/>
        <v/>
      </c>
      <c r="B514" s="65">
        <f t="shared" si="113"/>
        <v>479</v>
      </c>
      <c r="C514" s="68" t="str">
        <f t="shared" si="114"/>
        <v/>
      </c>
      <c r="D514" s="69"/>
      <c r="E514" s="82"/>
      <c r="F514" s="65" t="e">
        <f>VLOOKUP(E514,DUKB!$A$6:$R$658,3,FALSE)</f>
        <v>#N/A</v>
      </c>
      <c r="G514" s="65" t="e">
        <f>VLOOKUP(E514,DUKB!$A$6:$R$658,4,FALSE)</f>
        <v>#N/A</v>
      </c>
      <c r="H514" s="65" t="e">
        <f>VLOOKUP(E514,DUKB!$A$6:$R$658,6,FALSE)</f>
        <v>#N/A</v>
      </c>
      <c r="I514" s="65" t="e">
        <f>VLOOKUP(E514,DUKB!$A$6:$R$658,7,FALSE)</f>
        <v>#N/A</v>
      </c>
      <c r="J514" s="65" t="e">
        <f>VLOOKUP(E514,DUKB!$A$6:$R$658,8,FALSE)</f>
        <v>#N/A</v>
      </c>
      <c r="K514" s="65" t="e">
        <f>VLOOKUP(E514,DUKB!$A$6:$R$658,9,FALSE)</f>
        <v>#N/A</v>
      </c>
      <c r="L514" s="65" t="e">
        <f>VLOOKUP(E514,DUKB!$A$6:$R$658,10,FALSE)</f>
        <v>#N/A</v>
      </c>
      <c r="M514" s="65" t="e">
        <f>VLOOKUP(E514,DUKB!$A$6:$R$658,11,FALSE)</f>
        <v>#N/A</v>
      </c>
      <c r="N514" s="65" t="e">
        <f>VLOOKUP(E514,DUKB!$A$6:$R$658,12,FALSE)</f>
        <v>#N/A</v>
      </c>
      <c r="O514" s="85" t="e">
        <f>VLOOKUP(E514,DUKB!$A$6:$R$658,13,FALSE)</f>
        <v>#N/A</v>
      </c>
      <c r="P514" s="86" t="e">
        <f>VLOOKUP(E514,DUKB!$A$6:$R$658,14,FALSE)</f>
        <v>#N/A</v>
      </c>
      <c r="Q514" s="86" t="e">
        <f>VLOOKUP(E514,DUKB!$A$6:$R$658,15,FALSE)</f>
        <v>#N/A</v>
      </c>
      <c r="R514" s="86" t="e">
        <f>VLOOKUP(E514,DUKB!$A$6:$R$658,16,FALSE)</f>
        <v>#N/A</v>
      </c>
      <c r="S514" s="86" t="e">
        <f>VLOOKUP(E514,DUKB!$A$6:$R$658,17,FALSE)</f>
        <v>#N/A</v>
      </c>
      <c r="T514" s="86" t="e">
        <f>VLOOKUP(E514,DUKB!$A$6:$R$658,18,FALSE)</f>
        <v>#N/A</v>
      </c>
      <c r="U514" s="73" t="str">
        <f t="shared" si="111"/>
        <v/>
      </c>
      <c r="V514" s="69">
        <f t="shared" si="112"/>
        <v>0</v>
      </c>
      <c r="W514" s="138" t="e">
        <f>VLOOKUP(E514,DUKB!$A$6:$B$565,2,FALSE)</f>
        <v>#N/A</v>
      </c>
      <c r="X514" s="137" t="e">
        <f>VLOOKUP(E514,DUKB!$A$6:$T$560,19,FALSE)</f>
        <v>#N/A</v>
      </c>
      <c r="Y514" s="137"/>
      <c r="Z514" s="139">
        <f t="shared" si="115"/>
        <v>0</v>
      </c>
      <c r="AA514" s="139" t="e">
        <f t="shared" si="116"/>
        <v>#N/A</v>
      </c>
      <c r="AB514" s="139" t="e">
        <f t="shared" si="117"/>
        <v>#N/A</v>
      </c>
      <c r="AC514" s="140" t="e">
        <f t="shared" si="118"/>
        <v>#N/A</v>
      </c>
      <c r="AD514" s="140" t="e">
        <f t="shared" si="119"/>
        <v>#N/A</v>
      </c>
      <c r="AE514" s="140" t="e">
        <f t="shared" si="120"/>
        <v>#N/A</v>
      </c>
      <c r="AF514" s="141" t="e">
        <f t="shared" si="121"/>
        <v>#N/A</v>
      </c>
      <c r="AH514">
        <f t="shared" si="122"/>
        <v>0</v>
      </c>
      <c r="AI514">
        <f t="shared" si="123"/>
        <v>479</v>
      </c>
    </row>
    <row r="515" spans="1:35" ht="15.75" customHeight="1">
      <c r="A515" s="65" t="str">
        <f t="shared" si="110"/>
        <v/>
      </c>
      <c r="B515" s="65">
        <f t="shared" si="113"/>
        <v>480</v>
      </c>
      <c r="C515" s="68" t="str">
        <f t="shared" si="114"/>
        <v/>
      </c>
      <c r="D515" s="69"/>
      <c r="E515" s="82"/>
      <c r="F515" s="65" t="e">
        <f>VLOOKUP(E515,DUKB!$A$6:$R$658,3,FALSE)</f>
        <v>#N/A</v>
      </c>
      <c r="G515" s="65" t="e">
        <f>VLOOKUP(E515,DUKB!$A$6:$R$658,4,FALSE)</f>
        <v>#N/A</v>
      </c>
      <c r="H515" s="65" t="e">
        <f>VLOOKUP(E515,DUKB!$A$6:$R$658,6,FALSE)</f>
        <v>#N/A</v>
      </c>
      <c r="I515" s="65" t="e">
        <f>VLOOKUP(E515,DUKB!$A$6:$R$658,7,FALSE)</f>
        <v>#N/A</v>
      </c>
      <c r="J515" s="65" t="e">
        <f>VLOOKUP(E515,DUKB!$A$6:$R$658,8,FALSE)</f>
        <v>#N/A</v>
      </c>
      <c r="K515" s="65" t="e">
        <f>VLOOKUP(E515,DUKB!$A$6:$R$658,9,FALSE)</f>
        <v>#N/A</v>
      </c>
      <c r="L515" s="65" t="e">
        <f>VLOOKUP(E515,DUKB!$A$6:$R$658,10,FALSE)</f>
        <v>#N/A</v>
      </c>
      <c r="M515" s="65" t="e">
        <f>VLOOKUP(E515,DUKB!$A$6:$R$658,11,FALSE)</f>
        <v>#N/A</v>
      </c>
      <c r="N515" s="65" t="e">
        <f>VLOOKUP(E515,DUKB!$A$6:$R$658,12,FALSE)</f>
        <v>#N/A</v>
      </c>
      <c r="O515" s="85" t="e">
        <f>VLOOKUP(E515,DUKB!$A$6:$R$658,13,FALSE)</f>
        <v>#N/A</v>
      </c>
      <c r="P515" s="86" t="e">
        <f>VLOOKUP(E515,DUKB!$A$6:$R$658,14,FALSE)</f>
        <v>#N/A</v>
      </c>
      <c r="Q515" s="86" t="e">
        <f>VLOOKUP(E515,DUKB!$A$6:$R$658,15,FALSE)</f>
        <v>#N/A</v>
      </c>
      <c r="R515" s="86" t="e">
        <f>VLOOKUP(E515,DUKB!$A$6:$R$658,16,FALSE)</f>
        <v>#N/A</v>
      </c>
      <c r="S515" s="86" t="e">
        <f>VLOOKUP(E515,DUKB!$A$6:$R$658,17,FALSE)</f>
        <v>#N/A</v>
      </c>
      <c r="T515" s="86" t="e">
        <f>VLOOKUP(E515,DUKB!$A$6:$R$658,18,FALSE)</f>
        <v>#N/A</v>
      </c>
      <c r="U515" s="73" t="str">
        <f t="shared" si="111"/>
        <v/>
      </c>
      <c r="V515" s="69">
        <f t="shared" si="112"/>
        <v>0</v>
      </c>
      <c r="W515" s="138" t="e">
        <f>VLOOKUP(E515,DUKB!$A$6:$B$565,2,FALSE)</f>
        <v>#N/A</v>
      </c>
      <c r="X515" s="137" t="e">
        <f>VLOOKUP(E515,DUKB!$A$6:$T$560,19,FALSE)</f>
        <v>#N/A</v>
      </c>
      <c r="Y515" s="137"/>
      <c r="Z515" s="139">
        <f t="shared" si="115"/>
        <v>0</v>
      </c>
      <c r="AA515" s="139" t="e">
        <f t="shared" si="116"/>
        <v>#N/A</v>
      </c>
      <c r="AB515" s="139" t="e">
        <f t="shared" si="117"/>
        <v>#N/A</v>
      </c>
      <c r="AC515" s="140" t="e">
        <f t="shared" si="118"/>
        <v>#N/A</v>
      </c>
      <c r="AD515" s="140" t="e">
        <f t="shared" si="119"/>
        <v>#N/A</v>
      </c>
      <c r="AE515" s="140" t="e">
        <f t="shared" si="120"/>
        <v>#N/A</v>
      </c>
      <c r="AF515" s="141" t="e">
        <f t="shared" si="121"/>
        <v>#N/A</v>
      </c>
      <c r="AH515">
        <f t="shared" si="122"/>
        <v>0</v>
      </c>
      <c r="AI515">
        <f t="shared" si="123"/>
        <v>480</v>
      </c>
    </row>
    <row r="516" spans="1:35" ht="15.75" customHeight="1">
      <c r="A516" s="65" t="str">
        <f t="shared" si="110"/>
        <v/>
      </c>
      <c r="B516" s="65">
        <f t="shared" si="113"/>
        <v>481</v>
      </c>
      <c r="C516" s="68" t="str">
        <f t="shared" si="114"/>
        <v/>
      </c>
      <c r="D516" s="69"/>
      <c r="E516" s="82"/>
      <c r="F516" s="65" t="e">
        <f>VLOOKUP(E516,DUKB!$A$6:$R$658,3,FALSE)</f>
        <v>#N/A</v>
      </c>
      <c r="G516" s="65" t="e">
        <f>VLOOKUP(E516,DUKB!$A$6:$R$658,4,FALSE)</f>
        <v>#N/A</v>
      </c>
      <c r="H516" s="65" t="e">
        <f>VLOOKUP(E516,DUKB!$A$6:$R$658,6,FALSE)</f>
        <v>#N/A</v>
      </c>
      <c r="I516" s="65" t="e">
        <f>VLOOKUP(E516,DUKB!$A$6:$R$658,7,FALSE)</f>
        <v>#N/A</v>
      </c>
      <c r="J516" s="65" t="e">
        <f>VLOOKUP(E516,DUKB!$A$6:$R$658,8,FALSE)</f>
        <v>#N/A</v>
      </c>
      <c r="K516" s="65" t="e">
        <f>VLOOKUP(E516,DUKB!$A$6:$R$658,9,FALSE)</f>
        <v>#N/A</v>
      </c>
      <c r="L516" s="65" t="e">
        <f>VLOOKUP(E516,DUKB!$A$6:$R$658,10,FALSE)</f>
        <v>#N/A</v>
      </c>
      <c r="M516" s="65" t="e">
        <f>VLOOKUP(E516,DUKB!$A$6:$R$658,11,FALSE)</f>
        <v>#N/A</v>
      </c>
      <c r="N516" s="65" t="e">
        <f>VLOOKUP(E516,DUKB!$A$6:$R$658,12,FALSE)</f>
        <v>#N/A</v>
      </c>
      <c r="O516" s="85" t="e">
        <f>VLOOKUP(E516,DUKB!$A$6:$R$658,13,FALSE)</f>
        <v>#N/A</v>
      </c>
      <c r="P516" s="86" t="e">
        <f>VLOOKUP(E516,DUKB!$A$6:$R$658,14,FALSE)</f>
        <v>#N/A</v>
      </c>
      <c r="Q516" s="86" t="e">
        <f>VLOOKUP(E516,DUKB!$A$6:$R$658,15,FALSE)</f>
        <v>#N/A</v>
      </c>
      <c r="R516" s="86" t="e">
        <f>VLOOKUP(E516,DUKB!$A$6:$R$658,16,FALSE)</f>
        <v>#N/A</v>
      </c>
      <c r="S516" s="86" t="e">
        <f>VLOOKUP(E516,DUKB!$A$6:$R$658,17,FALSE)</f>
        <v>#N/A</v>
      </c>
      <c r="T516" s="86" t="e">
        <f>VLOOKUP(E516,DUKB!$A$6:$R$658,18,FALSE)</f>
        <v>#N/A</v>
      </c>
      <c r="U516" s="73" t="str">
        <f t="shared" si="111"/>
        <v/>
      </c>
      <c r="V516" s="69">
        <f t="shared" si="112"/>
        <v>0</v>
      </c>
      <c r="W516" s="138" t="e">
        <f>VLOOKUP(E516,DUKB!$A$6:$B$565,2,FALSE)</f>
        <v>#N/A</v>
      </c>
      <c r="X516" s="137" t="e">
        <f>VLOOKUP(E516,DUKB!$A$6:$T$560,19,FALSE)</f>
        <v>#N/A</v>
      </c>
      <c r="Y516" s="137"/>
      <c r="Z516" s="139">
        <f t="shared" si="115"/>
        <v>0</v>
      </c>
      <c r="AA516" s="139" t="e">
        <f t="shared" si="116"/>
        <v>#N/A</v>
      </c>
      <c r="AB516" s="139" t="e">
        <f t="shared" si="117"/>
        <v>#N/A</v>
      </c>
      <c r="AC516" s="140" t="e">
        <f t="shared" si="118"/>
        <v>#N/A</v>
      </c>
      <c r="AD516" s="140" t="e">
        <f t="shared" si="119"/>
        <v>#N/A</v>
      </c>
      <c r="AE516" s="140" t="e">
        <f t="shared" si="120"/>
        <v>#N/A</v>
      </c>
      <c r="AF516" s="141" t="e">
        <f t="shared" si="121"/>
        <v>#N/A</v>
      </c>
      <c r="AH516">
        <f t="shared" si="122"/>
        <v>0</v>
      </c>
      <c r="AI516">
        <f t="shared" si="123"/>
        <v>481</v>
      </c>
    </row>
    <row r="517" spans="1:35" ht="15.75" customHeight="1">
      <c r="A517" s="65" t="str">
        <f t="shared" si="110"/>
        <v/>
      </c>
      <c r="B517" s="65">
        <f t="shared" si="113"/>
        <v>482</v>
      </c>
      <c r="C517" s="68" t="str">
        <f t="shared" si="114"/>
        <v/>
      </c>
      <c r="D517" s="69"/>
      <c r="E517" s="82"/>
      <c r="F517" s="65" t="e">
        <f>VLOOKUP(E517,DUKB!$A$6:$R$658,3,FALSE)</f>
        <v>#N/A</v>
      </c>
      <c r="G517" s="65" t="e">
        <f>VLOOKUP(E517,DUKB!$A$6:$R$658,4,FALSE)</f>
        <v>#N/A</v>
      </c>
      <c r="H517" s="65" t="e">
        <f>VLOOKUP(E517,DUKB!$A$6:$R$658,6,FALSE)</f>
        <v>#N/A</v>
      </c>
      <c r="I517" s="65" t="e">
        <f>VLOOKUP(E517,DUKB!$A$6:$R$658,7,FALSE)</f>
        <v>#N/A</v>
      </c>
      <c r="J517" s="65" t="e">
        <f>VLOOKUP(E517,DUKB!$A$6:$R$658,8,FALSE)</f>
        <v>#N/A</v>
      </c>
      <c r="K517" s="65" t="e">
        <f>VLOOKUP(E517,DUKB!$A$6:$R$658,9,FALSE)</f>
        <v>#N/A</v>
      </c>
      <c r="L517" s="65" t="e">
        <f>VLOOKUP(E517,DUKB!$A$6:$R$658,10,FALSE)</f>
        <v>#N/A</v>
      </c>
      <c r="M517" s="65" t="e">
        <f>VLOOKUP(E517,DUKB!$A$6:$R$658,11,FALSE)</f>
        <v>#N/A</v>
      </c>
      <c r="N517" s="65" t="e">
        <f>VLOOKUP(E517,DUKB!$A$6:$R$658,12,FALSE)</f>
        <v>#N/A</v>
      </c>
      <c r="O517" s="85" t="e">
        <f>VLOOKUP(E517,DUKB!$A$6:$R$658,13,FALSE)</f>
        <v>#N/A</v>
      </c>
      <c r="P517" s="86" t="e">
        <f>VLOOKUP(E517,DUKB!$A$6:$R$658,14,FALSE)</f>
        <v>#N/A</v>
      </c>
      <c r="Q517" s="86" t="e">
        <f>VLOOKUP(E517,DUKB!$A$6:$R$658,15,FALSE)</f>
        <v>#N/A</v>
      </c>
      <c r="R517" s="86" t="e">
        <f>VLOOKUP(E517,DUKB!$A$6:$R$658,16,FALSE)</f>
        <v>#N/A</v>
      </c>
      <c r="S517" s="86" t="e">
        <f>VLOOKUP(E517,DUKB!$A$6:$R$658,17,FALSE)</f>
        <v>#N/A</v>
      </c>
      <c r="T517" s="86" t="e">
        <f>VLOOKUP(E517,DUKB!$A$6:$R$658,18,FALSE)</f>
        <v>#N/A</v>
      </c>
      <c r="U517" s="73" t="str">
        <f t="shared" si="111"/>
        <v/>
      </c>
      <c r="V517" s="69">
        <f t="shared" si="112"/>
        <v>0</v>
      </c>
      <c r="W517" s="138" t="e">
        <f>VLOOKUP(E517,DUKB!$A$6:$B$565,2,FALSE)</f>
        <v>#N/A</v>
      </c>
      <c r="X517" s="137" t="e">
        <f>VLOOKUP(E517,DUKB!$A$6:$T$560,19,FALSE)</f>
        <v>#N/A</v>
      </c>
      <c r="Y517" s="137"/>
      <c r="Z517" s="139">
        <f t="shared" si="115"/>
        <v>0</v>
      </c>
      <c r="AA517" s="139" t="e">
        <f t="shared" si="116"/>
        <v>#N/A</v>
      </c>
      <c r="AB517" s="139" t="e">
        <f t="shared" si="117"/>
        <v>#N/A</v>
      </c>
      <c r="AC517" s="140" t="e">
        <f t="shared" si="118"/>
        <v>#N/A</v>
      </c>
      <c r="AD517" s="140" t="e">
        <f t="shared" si="119"/>
        <v>#N/A</v>
      </c>
      <c r="AE517" s="140" t="e">
        <f t="shared" si="120"/>
        <v>#N/A</v>
      </c>
      <c r="AF517" s="141" t="e">
        <f t="shared" si="121"/>
        <v>#N/A</v>
      </c>
      <c r="AH517">
        <f t="shared" si="122"/>
        <v>0</v>
      </c>
      <c r="AI517">
        <f t="shared" si="123"/>
        <v>482</v>
      </c>
    </row>
    <row r="518" spans="1:35" ht="15.75" customHeight="1">
      <c r="A518" s="65" t="str">
        <f t="shared" ref="A518:A581" si="124">IF(COUNTIF($E$2:$E$47178,E518)&gt;1,"DOUBLE","")</f>
        <v/>
      </c>
      <c r="B518" s="65">
        <f t="shared" si="113"/>
        <v>483</v>
      </c>
      <c r="C518" s="68" t="str">
        <f t="shared" si="114"/>
        <v/>
      </c>
      <c r="D518" s="69"/>
      <c r="E518" s="82"/>
      <c r="F518" s="65" t="e">
        <f>VLOOKUP(E518,DUKB!$A$6:$R$658,3,FALSE)</f>
        <v>#N/A</v>
      </c>
      <c r="G518" s="65" t="e">
        <f>VLOOKUP(E518,DUKB!$A$6:$R$658,4,FALSE)</f>
        <v>#N/A</v>
      </c>
      <c r="H518" s="65" t="e">
        <f>VLOOKUP(E518,DUKB!$A$6:$R$658,6,FALSE)</f>
        <v>#N/A</v>
      </c>
      <c r="I518" s="65" t="e">
        <f>VLOOKUP(E518,DUKB!$A$6:$R$658,7,FALSE)</f>
        <v>#N/A</v>
      </c>
      <c r="J518" s="65" t="e">
        <f>VLOOKUP(E518,DUKB!$A$6:$R$658,8,FALSE)</f>
        <v>#N/A</v>
      </c>
      <c r="K518" s="65" t="e">
        <f>VLOOKUP(E518,DUKB!$A$6:$R$658,9,FALSE)</f>
        <v>#N/A</v>
      </c>
      <c r="L518" s="65" t="e">
        <f>VLOOKUP(E518,DUKB!$A$6:$R$658,10,FALSE)</f>
        <v>#N/A</v>
      </c>
      <c r="M518" s="65" t="e">
        <f>VLOOKUP(E518,DUKB!$A$6:$R$658,11,FALSE)</f>
        <v>#N/A</v>
      </c>
      <c r="N518" s="65" t="e">
        <f>VLOOKUP(E518,DUKB!$A$6:$R$658,12,FALSE)</f>
        <v>#N/A</v>
      </c>
      <c r="O518" s="85" t="e">
        <f>VLOOKUP(E518,DUKB!$A$6:$R$658,13,FALSE)</f>
        <v>#N/A</v>
      </c>
      <c r="P518" s="86" t="e">
        <f>VLOOKUP(E518,DUKB!$A$6:$R$658,14,FALSE)</f>
        <v>#N/A</v>
      </c>
      <c r="Q518" s="86" t="e">
        <f>VLOOKUP(E518,DUKB!$A$6:$R$658,15,FALSE)</f>
        <v>#N/A</v>
      </c>
      <c r="R518" s="86" t="e">
        <f>VLOOKUP(E518,DUKB!$A$6:$R$658,16,FALSE)</f>
        <v>#N/A</v>
      </c>
      <c r="S518" s="86" t="e">
        <f>VLOOKUP(E518,DUKB!$A$6:$R$658,17,FALSE)</f>
        <v>#N/A</v>
      </c>
      <c r="T518" s="86" t="e">
        <f>VLOOKUP(E518,DUKB!$A$6:$R$658,18,FALSE)</f>
        <v>#N/A</v>
      </c>
      <c r="U518" s="73" t="str">
        <f t="shared" ref="U518:U581" si="125">IF(C518="","",(SUMIF($D$2:$D$25115,D518,$O$2:$O$25115)))</f>
        <v/>
      </c>
      <c r="V518" s="69">
        <f t="shared" ref="V518:V581" si="126">D518</f>
        <v>0</v>
      </c>
      <c r="W518" s="138" t="e">
        <f>VLOOKUP(E518,DUKB!$A$6:$B$565,2,FALSE)</f>
        <v>#N/A</v>
      </c>
      <c r="X518" s="137" t="e">
        <f>VLOOKUP(E518,DUKB!$A$6:$T$560,19,FALSE)</f>
        <v>#N/A</v>
      </c>
      <c r="Y518" s="137"/>
      <c r="Z518" s="139">
        <f t="shared" si="115"/>
        <v>0</v>
      </c>
      <c r="AA518" s="139" t="e">
        <f t="shared" si="116"/>
        <v>#N/A</v>
      </c>
      <c r="AB518" s="139" t="e">
        <f t="shared" si="117"/>
        <v>#N/A</v>
      </c>
      <c r="AC518" s="140" t="e">
        <f t="shared" si="118"/>
        <v>#N/A</v>
      </c>
      <c r="AD518" s="140" t="e">
        <f t="shared" si="119"/>
        <v>#N/A</v>
      </c>
      <c r="AE518" s="140" t="e">
        <f t="shared" si="120"/>
        <v>#N/A</v>
      </c>
      <c r="AF518" s="141" t="e">
        <f t="shared" si="121"/>
        <v>#N/A</v>
      </c>
      <c r="AH518">
        <f t="shared" si="122"/>
        <v>0</v>
      </c>
      <c r="AI518">
        <f t="shared" si="123"/>
        <v>483</v>
      </c>
    </row>
    <row r="519" spans="1:35" ht="15.75" customHeight="1">
      <c r="A519" s="65" t="str">
        <f t="shared" si="124"/>
        <v/>
      </c>
      <c r="B519" s="65">
        <f t="shared" si="113"/>
        <v>484</v>
      </c>
      <c r="C519" s="68" t="str">
        <f t="shared" si="114"/>
        <v/>
      </c>
      <c r="D519" s="69"/>
      <c r="E519" s="82"/>
      <c r="F519" s="65" t="e">
        <f>VLOOKUP(E519,DUKB!$A$6:$R$658,3,FALSE)</f>
        <v>#N/A</v>
      </c>
      <c r="G519" s="65" t="e">
        <f>VLOOKUP(E519,DUKB!$A$6:$R$658,4,FALSE)</f>
        <v>#N/A</v>
      </c>
      <c r="H519" s="65" t="e">
        <f>VLOOKUP(E519,DUKB!$A$6:$R$658,6,FALSE)</f>
        <v>#N/A</v>
      </c>
      <c r="I519" s="65" t="e">
        <f>VLOOKUP(E519,DUKB!$A$6:$R$658,7,FALSE)</f>
        <v>#N/A</v>
      </c>
      <c r="J519" s="65" t="e">
        <f>VLOOKUP(E519,DUKB!$A$6:$R$658,8,FALSE)</f>
        <v>#N/A</v>
      </c>
      <c r="K519" s="65" t="e">
        <f>VLOOKUP(E519,DUKB!$A$6:$R$658,9,FALSE)</f>
        <v>#N/A</v>
      </c>
      <c r="L519" s="65" t="e">
        <f>VLOOKUP(E519,DUKB!$A$6:$R$658,10,FALSE)</f>
        <v>#N/A</v>
      </c>
      <c r="M519" s="65" t="e">
        <f>VLOOKUP(E519,DUKB!$A$6:$R$658,11,FALSE)</f>
        <v>#N/A</v>
      </c>
      <c r="N519" s="65" t="e">
        <f>VLOOKUP(E519,DUKB!$A$6:$R$658,12,FALSE)</f>
        <v>#N/A</v>
      </c>
      <c r="O519" s="85" t="e">
        <f>VLOOKUP(E519,DUKB!$A$6:$R$658,13,FALSE)</f>
        <v>#N/A</v>
      </c>
      <c r="P519" s="86" t="e">
        <f>VLOOKUP(E519,DUKB!$A$6:$R$658,14,FALSE)</f>
        <v>#N/A</v>
      </c>
      <c r="Q519" s="86" t="e">
        <f>VLOOKUP(E519,DUKB!$A$6:$R$658,15,FALSE)</f>
        <v>#N/A</v>
      </c>
      <c r="R519" s="86" t="e">
        <f>VLOOKUP(E519,DUKB!$A$6:$R$658,16,FALSE)</f>
        <v>#N/A</v>
      </c>
      <c r="S519" s="86" t="e">
        <f>VLOOKUP(E519,DUKB!$A$6:$R$658,17,FALSE)</f>
        <v>#N/A</v>
      </c>
      <c r="T519" s="86" t="e">
        <f>VLOOKUP(E519,DUKB!$A$6:$R$658,18,FALSE)</f>
        <v>#N/A</v>
      </c>
      <c r="U519" s="73" t="str">
        <f t="shared" si="125"/>
        <v/>
      </c>
      <c r="V519" s="69">
        <f t="shared" si="126"/>
        <v>0</v>
      </c>
      <c r="W519" s="138" t="e">
        <f>VLOOKUP(E519,DUKB!$A$6:$B$565,2,FALSE)</f>
        <v>#N/A</v>
      </c>
      <c r="X519" s="137" t="e">
        <f>VLOOKUP(E519,DUKB!$A$6:$T$560,19,FALSE)</f>
        <v>#N/A</v>
      </c>
      <c r="Y519" s="137"/>
      <c r="Z519" s="139">
        <f t="shared" si="115"/>
        <v>0</v>
      </c>
      <c r="AA519" s="139" t="e">
        <f t="shared" si="116"/>
        <v>#N/A</v>
      </c>
      <c r="AB519" s="139" t="e">
        <f t="shared" si="117"/>
        <v>#N/A</v>
      </c>
      <c r="AC519" s="140" t="e">
        <f t="shared" si="118"/>
        <v>#N/A</v>
      </c>
      <c r="AD519" s="140" t="e">
        <f t="shared" si="119"/>
        <v>#N/A</v>
      </c>
      <c r="AE519" s="140" t="e">
        <f t="shared" si="120"/>
        <v>#N/A</v>
      </c>
      <c r="AF519" s="141" t="e">
        <f t="shared" si="121"/>
        <v>#N/A</v>
      </c>
      <c r="AH519">
        <f t="shared" si="122"/>
        <v>0</v>
      </c>
      <c r="AI519">
        <f t="shared" si="123"/>
        <v>484</v>
      </c>
    </row>
    <row r="520" spans="1:35" ht="15.75" customHeight="1">
      <c r="A520" s="65" t="str">
        <f t="shared" si="124"/>
        <v/>
      </c>
      <c r="B520" s="65">
        <f t="shared" ref="B520:B583" si="127">B519+1</f>
        <v>485</v>
      </c>
      <c r="C520" s="68" t="str">
        <f t="shared" si="114"/>
        <v/>
      </c>
      <c r="D520" s="69"/>
      <c r="E520" s="82"/>
      <c r="F520" s="65" t="e">
        <f>VLOOKUP(E520,DUKB!$A$6:$R$658,3,FALSE)</f>
        <v>#N/A</v>
      </c>
      <c r="G520" s="65" t="e">
        <f>VLOOKUP(E520,DUKB!$A$6:$R$658,4,FALSE)</f>
        <v>#N/A</v>
      </c>
      <c r="H520" s="65" t="e">
        <f>VLOOKUP(E520,DUKB!$A$6:$R$658,6,FALSE)</f>
        <v>#N/A</v>
      </c>
      <c r="I520" s="65" t="e">
        <f>VLOOKUP(E520,DUKB!$A$6:$R$658,7,FALSE)</f>
        <v>#N/A</v>
      </c>
      <c r="J520" s="65" t="e">
        <f>VLOOKUP(E520,DUKB!$A$6:$R$658,8,FALSE)</f>
        <v>#N/A</v>
      </c>
      <c r="K520" s="65" t="e">
        <f>VLOOKUP(E520,DUKB!$A$6:$R$658,9,FALSE)</f>
        <v>#N/A</v>
      </c>
      <c r="L520" s="65" t="e">
        <f>VLOOKUP(E520,DUKB!$A$6:$R$658,10,FALSE)</f>
        <v>#N/A</v>
      </c>
      <c r="M520" s="65" t="e">
        <f>VLOOKUP(E520,DUKB!$A$6:$R$658,11,FALSE)</f>
        <v>#N/A</v>
      </c>
      <c r="N520" s="65" t="e">
        <f>VLOOKUP(E520,DUKB!$A$6:$R$658,12,FALSE)</f>
        <v>#N/A</v>
      </c>
      <c r="O520" s="85" t="e">
        <f>VLOOKUP(E520,DUKB!$A$6:$R$658,13,FALSE)</f>
        <v>#N/A</v>
      </c>
      <c r="P520" s="86" t="e">
        <f>VLOOKUP(E520,DUKB!$A$6:$R$658,14,FALSE)</f>
        <v>#N/A</v>
      </c>
      <c r="Q520" s="86" t="e">
        <f>VLOOKUP(E520,DUKB!$A$6:$R$658,15,FALSE)</f>
        <v>#N/A</v>
      </c>
      <c r="R520" s="86" t="e">
        <f>VLOOKUP(E520,DUKB!$A$6:$R$658,16,FALSE)</f>
        <v>#N/A</v>
      </c>
      <c r="S520" s="86" t="e">
        <f>VLOOKUP(E520,DUKB!$A$6:$R$658,17,FALSE)</f>
        <v>#N/A</v>
      </c>
      <c r="T520" s="86" t="e">
        <f>VLOOKUP(E520,DUKB!$A$6:$R$658,18,FALSE)</f>
        <v>#N/A</v>
      </c>
      <c r="U520" s="73" t="str">
        <f t="shared" si="125"/>
        <v/>
      </c>
      <c r="V520" s="69">
        <f t="shared" si="126"/>
        <v>0</v>
      </c>
      <c r="W520" s="138" t="e">
        <f>VLOOKUP(E520,DUKB!$A$6:$B$565,2,FALSE)</f>
        <v>#N/A</v>
      </c>
      <c r="X520" s="137" t="e">
        <f>VLOOKUP(E520,DUKB!$A$6:$T$560,19,FALSE)</f>
        <v>#N/A</v>
      </c>
      <c r="Y520" s="137"/>
      <c r="Z520" s="139">
        <f t="shared" si="115"/>
        <v>0</v>
      </c>
      <c r="AA520" s="139" t="e">
        <f t="shared" si="116"/>
        <v>#N/A</v>
      </c>
      <c r="AB520" s="139" t="e">
        <f t="shared" si="117"/>
        <v>#N/A</v>
      </c>
      <c r="AC520" s="140" t="e">
        <f t="shared" si="118"/>
        <v>#N/A</v>
      </c>
      <c r="AD520" s="140" t="e">
        <f t="shared" si="119"/>
        <v>#N/A</v>
      </c>
      <c r="AE520" s="140" t="e">
        <f t="shared" si="120"/>
        <v>#N/A</v>
      </c>
      <c r="AF520" s="141" t="e">
        <f t="shared" si="121"/>
        <v>#N/A</v>
      </c>
      <c r="AH520">
        <f t="shared" si="122"/>
        <v>0</v>
      </c>
      <c r="AI520">
        <f t="shared" si="123"/>
        <v>485</v>
      </c>
    </row>
    <row r="521" spans="1:35" ht="15.75" customHeight="1">
      <c r="A521" s="65" t="str">
        <f t="shared" si="124"/>
        <v/>
      </c>
      <c r="B521" s="65">
        <f t="shared" si="127"/>
        <v>486</v>
      </c>
      <c r="C521" s="68" t="str">
        <f t="shared" si="114"/>
        <v/>
      </c>
      <c r="D521" s="69"/>
      <c r="E521" s="82"/>
      <c r="F521" s="65" t="e">
        <f>VLOOKUP(E521,DUKB!$A$6:$R$658,3,FALSE)</f>
        <v>#N/A</v>
      </c>
      <c r="G521" s="65" t="e">
        <f>VLOOKUP(E521,DUKB!$A$6:$R$658,4,FALSE)</f>
        <v>#N/A</v>
      </c>
      <c r="H521" s="65" t="e">
        <f>VLOOKUP(E521,DUKB!$A$6:$R$658,6,FALSE)</f>
        <v>#N/A</v>
      </c>
      <c r="I521" s="65" t="e">
        <f>VLOOKUP(E521,DUKB!$A$6:$R$658,7,FALSE)</f>
        <v>#N/A</v>
      </c>
      <c r="J521" s="65" t="e">
        <f>VLOOKUP(E521,DUKB!$A$6:$R$658,8,FALSE)</f>
        <v>#N/A</v>
      </c>
      <c r="K521" s="65" t="e">
        <f>VLOOKUP(E521,DUKB!$A$6:$R$658,9,FALSE)</f>
        <v>#N/A</v>
      </c>
      <c r="L521" s="65" t="e">
        <f>VLOOKUP(E521,DUKB!$A$6:$R$658,10,FALSE)</f>
        <v>#N/A</v>
      </c>
      <c r="M521" s="65" t="e">
        <f>VLOOKUP(E521,DUKB!$A$6:$R$658,11,FALSE)</f>
        <v>#N/A</v>
      </c>
      <c r="N521" s="65" t="e">
        <f>VLOOKUP(E521,DUKB!$A$6:$R$658,12,FALSE)</f>
        <v>#N/A</v>
      </c>
      <c r="O521" s="85" t="e">
        <f>VLOOKUP(E521,DUKB!$A$6:$R$658,13,FALSE)</f>
        <v>#N/A</v>
      </c>
      <c r="P521" s="86" t="e">
        <f>VLOOKUP(E521,DUKB!$A$6:$R$658,14,FALSE)</f>
        <v>#N/A</v>
      </c>
      <c r="Q521" s="86" t="e">
        <f>VLOOKUP(E521,DUKB!$A$6:$R$658,15,FALSE)</f>
        <v>#N/A</v>
      </c>
      <c r="R521" s="86" t="e">
        <f>VLOOKUP(E521,DUKB!$A$6:$R$658,16,FALSE)</f>
        <v>#N/A</v>
      </c>
      <c r="S521" s="86" t="e">
        <f>VLOOKUP(E521,DUKB!$A$6:$R$658,17,FALSE)</f>
        <v>#N/A</v>
      </c>
      <c r="T521" s="86" t="e">
        <f>VLOOKUP(E521,DUKB!$A$6:$R$658,18,FALSE)</f>
        <v>#N/A</v>
      </c>
      <c r="U521" s="73" t="str">
        <f t="shared" si="125"/>
        <v/>
      </c>
      <c r="V521" s="69">
        <f t="shared" si="126"/>
        <v>0</v>
      </c>
      <c r="W521" s="138" t="e">
        <f>VLOOKUP(E521,DUKB!$A$6:$B$565,2,FALSE)</f>
        <v>#N/A</v>
      </c>
      <c r="X521" s="137" t="e">
        <f>VLOOKUP(E521,DUKB!$A$6:$T$560,19,FALSE)</f>
        <v>#N/A</v>
      </c>
      <c r="Y521" s="137"/>
      <c r="Z521" s="139">
        <f t="shared" si="115"/>
        <v>0</v>
      </c>
      <c r="AA521" s="139" t="e">
        <f t="shared" si="116"/>
        <v>#N/A</v>
      </c>
      <c r="AB521" s="139" t="e">
        <f t="shared" si="117"/>
        <v>#N/A</v>
      </c>
      <c r="AC521" s="140" t="e">
        <f t="shared" si="118"/>
        <v>#N/A</v>
      </c>
      <c r="AD521" s="140" t="e">
        <f t="shared" si="119"/>
        <v>#N/A</v>
      </c>
      <c r="AE521" s="140" t="e">
        <f t="shared" si="120"/>
        <v>#N/A</v>
      </c>
      <c r="AF521" s="141" t="e">
        <f t="shared" si="121"/>
        <v>#N/A</v>
      </c>
      <c r="AH521">
        <f t="shared" si="122"/>
        <v>0</v>
      </c>
      <c r="AI521">
        <f t="shared" si="123"/>
        <v>486</v>
      </c>
    </row>
    <row r="522" spans="1:35" ht="15.75" customHeight="1">
      <c r="A522" s="65" t="str">
        <f t="shared" si="124"/>
        <v/>
      </c>
      <c r="B522" s="65">
        <f t="shared" si="127"/>
        <v>487</v>
      </c>
      <c r="C522" s="68" t="str">
        <f t="shared" si="114"/>
        <v/>
      </c>
      <c r="D522" s="69"/>
      <c r="E522" s="82"/>
      <c r="F522" s="65" t="e">
        <f>VLOOKUP(E522,DUKB!$A$6:$R$658,3,FALSE)</f>
        <v>#N/A</v>
      </c>
      <c r="G522" s="65" t="e">
        <f>VLOOKUP(E522,DUKB!$A$6:$R$658,4,FALSE)</f>
        <v>#N/A</v>
      </c>
      <c r="H522" s="65" t="e">
        <f>VLOOKUP(E522,DUKB!$A$6:$R$658,6,FALSE)</f>
        <v>#N/A</v>
      </c>
      <c r="I522" s="65" t="e">
        <f>VLOOKUP(E522,DUKB!$A$6:$R$658,7,FALSE)</f>
        <v>#N/A</v>
      </c>
      <c r="J522" s="65" t="e">
        <f>VLOOKUP(E522,DUKB!$A$6:$R$658,8,FALSE)</f>
        <v>#N/A</v>
      </c>
      <c r="K522" s="65" t="e">
        <f>VLOOKUP(E522,DUKB!$A$6:$R$658,9,FALSE)</f>
        <v>#N/A</v>
      </c>
      <c r="L522" s="65" t="e">
        <f>VLOOKUP(E522,DUKB!$A$6:$R$658,10,FALSE)</f>
        <v>#N/A</v>
      </c>
      <c r="M522" s="65" t="e">
        <f>VLOOKUP(E522,DUKB!$A$6:$R$658,11,FALSE)</f>
        <v>#N/A</v>
      </c>
      <c r="N522" s="65" t="e">
        <f>VLOOKUP(E522,DUKB!$A$6:$R$658,12,FALSE)</f>
        <v>#N/A</v>
      </c>
      <c r="O522" s="85" t="e">
        <f>VLOOKUP(E522,DUKB!$A$6:$R$658,13,FALSE)</f>
        <v>#N/A</v>
      </c>
      <c r="P522" s="86" t="e">
        <f>VLOOKUP(E522,DUKB!$A$6:$R$658,14,FALSE)</f>
        <v>#N/A</v>
      </c>
      <c r="Q522" s="86" t="e">
        <f>VLOOKUP(E522,DUKB!$A$6:$R$658,15,FALSE)</f>
        <v>#N/A</v>
      </c>
      <c r="R522" s="86" t="e">
        <f>VLOOKUP(E522,DUKB!$A$6:$R$658,16,FALSE)</f>
        <v>#N/A</v>
      </c>
      <c r="S522" s="86" t="e">
        <f>VLOOKUP(E522,DUKB!$A$6:$R$658,17,FALSE)</f>
        <v>#N/A</v>
      </c>
      <c r="T522" s="86" t="e">
        <f>VLOOKUP(E522,DUKB!$A$6:$R$658,18,FALSE)</f>
        <v>#N/A</v>
      </c>
      <c r="U522" s="73" t="str">
        <f t="shared" si="125"/>
        <v/>
      </c>
      <c r="V522" s="69">
        <f t="shared" si="126"/>
        <v>0</v>
      </c>
      <c r="W522" s="138" t="e">
        <f>VLOOKUP(E522,DUKB!$A$6:$B$565,2,FALSE)</f>
        <v>#N/A</v>
      </c>
      <c r="X522" s="137" t="e">
        <f>VLOOKUP(E522,DUKB!$A$6:$T$560,19,FALSE)</f>
        <v>#N/A</v>
      </c>
      <c r="Y522" s="137"/>
      <c r="Z522" s="139">
        <f t="shared" si="115"/>
        <v>0</v>
      </c>
      <c r="AA522" s="139" t="e">
        <f t="shared" si="116"/>
        <v>#N/A</v>
      </c>
      <c r="AB522" s="139" t="e">
        <f t="shared" si="117"/>
        <v>#N/A</v>
      </c>
      <c r="AC522" s="140" t="e">
        <f t="shared" si="118"/>
        <v>#N/A</v>
      </c>
      <c r="AD522" s="140" t="e">
        <f t="shared" si="119"/>
        <v>#N/A</v>
      </c>
      <c r="AE522" s="140" t="e">
        <f t="shared" si="120"/>
        <v>#N/A</v>
      </c>
      <c r="AF522" s="141" t="e">
        <f t="shared" si="121"/>
        <v>#N/A</v>
      </c>
      <c r="AH522">
        <f t="shared" si="122"/>
        <v>0</v>
      </c>
      <c r="AI522">
        <f t="shared" si="123"/>
        <v>487</v>
      </c>
    </row>
    <row r="523" spans="1:35" ht="15.75" customHeight="1">
      <c r="A523" s="65" t="str">
        <f t="shared" si="124"/>
        <v/>
      </c>
      <c r="B523" s="65">
        <f t="shared" si="127"/>
        <v>488</v>
      </c>
      <c r="C523" s="68" t="str">
        <f t="shared" ref="C523:C586" si="128">IF(D523="","",(IF(D524=D523,"",1)))</f>
        <v/>
      </c>
      <c r="D523" s="69"/>
      <c r="E523" s="82"/>
      <c r="F523" s="65" t="e">
        <f>VLOOKUP(E523,DUKB!$A$6:$R$658,3,FALSE)</f>
        <v>#N/A</v>
      </c>
      <c r="G523" s="65" t="e">
        <f>VLOOKUP(E523,DUKB!$A$6:$R$658,4,FALSE)</f>
        <v>#N/A</v>
      </c>
      <c r="H523" s="65" t="e">
        <f>VLOOKUP(E523,DUKB!$A$6:$R$658,6,FALSE)</f>
        <v>#N/A</v>
      </c>
      <c r="I523" s="65" t="e">
        <f>VLOOKUP(E523,DUKB!$A$6:$R$658,7,FALSE)</f>
        <v>#N/A</v>
      </c>
      <c r="J523" s="65" t="e">
        <f>VLOOKUP(E523,DUKB!$A$6:$R$658,8,FALSE)</f>
        <v>#N/A</v>
      </c>
      <c r="K523" s="65" t="e">
        <f>VLOOKUP(E523,DUKB!$A$6:$R$658,9,FALSE)</f>
        <v>#N/A</v>
      </c>
      <c r="L523" s="65" t="e">
        <f>VLOOKUP(E523,DUKB!$A$6:$R$658,10,FALSE)</f>
        <v>#N/A</v>
      </c>
      <c r="M523" s="65" t="e">
        <f>VLOOKUP(E523,DUKB!$A$6:$R$658,11,FALSE)</f>
        <v>#N/A</v>
      </c>
      <c r="N523" s="65" t="e">
        <f>VLOOKUP(E523,DUKB!$A$6:$R$658,12,FALSE)</f>
        <v>#N/A</v>
      </c>
      <c r="O523" s="85" t="e">
        <f>VLOOKUP(E523,DUKB!$A$6:$R$658,13,FALSE)</f>
        <v>#N/A</v>
      </c>
      <c r="P523" s="86" t="e">
        <f>VLOOKUP(E523,DUKB!$A$6:$R$658,14,FALSE)</f>
        <v>#N/A</v>
      </c>
      <c r="Q523" s="86" t="e">
        <f>VLOOKUP(E523,DUKB!$A$6:$R$658,15,FALSE)</f>
        <v>#N/A</v>
      </c>
      <c r="R523" s="86" t="e">
        <f>VLOOKUP(E523,DUKB!$A$6:$R$658,16,FALSE)</f>
        <v>#N/A</v>
      </c>
      <c r="S523" s="86" t="e">
        <f>VLOOKUP(E523,DUKB!$A$6:$R$658,17,FALSE)</f>
        <v>#N/A</v>
      </c>
      <c r="T523" s="86" t="e">
        <f>VLOOKUP(E523,DUKB!$A$6:$R$658,18,FALSE)</f>
        <v>#N/A</v>
      </c>
      <c r="U523" s="73" t="str">
        <f t="shared" si="125"/>
        <v/>
      </c>
      <c r="V523" s="69">
        <f t="shared" si="126"/>
        <v>0</v>
      </c>
      <c r="W523" s="138" t="e">
        <f>VLOOKUP(E523,DUKB!$A$6:$B$565,2,FALSE)</f>
        <v>#N/A</v>
      </c>
      <c r="X523" s="137" t="e">
        <f>VLOOKUP(E523,DUKB!$A$6:$T$560,19,FALSE)</f>
        <v>#N/A</v>
      </c>
      <c r="Y523" s="137"/>
      <c r="Z523" s="139">
        <f t="shared" ref="Z523:Z586" si="129">E523</f>
        <v>0</v>
      </c>
      <c r="AA523" s="139" t="e">
        <f t="shared" ref="AA523:AA586" si="130">W523</f>
        <v>#N/A</v>
      </c>
      <c r="AB523" s="139" t="e">
        <f t="shared" ref="AB523:AB586" si="131">X523</f>
        <v>#N/A</v>
      </c>
      <c r="AC523" s="140" t="e">
        <f t="shared" ref="AC523:AC586" si="132">G523</f>
        <v>#N/A</v>
      </c>
      <c r="AD523" s="140" t="e">
        <f t="shared" ref="AD523:AD586" si="133">H523</f>
        <v>#N/A</v>
      </c>
      <c r="AE523" s="140" t="e">
        <f t="shared" ref="AE523:AE586" si="134">N523</f>
        <v>#N/A</v>
      </c>
      <c r="AF523" s="141" t="e">
        <f t="shared" ref="AF523:AF586" si="135">O523</f>
        <v>#N/A</v>
      </c>
      <c r="AH523">
        <f t="shared" ref="AH523:AH586" si="136">E523</f>
        <v>0</v>
      </c>
      <c r="AI523">
        <f t="shared" ref="AI523:AI586" si="137">B523</f>
        <v>488</v>
      </c>
    </row>
    <row r="524" spans="1:35" ht="15.75" customHeight="1">
      <c r="A524" s="65" t="str">
        <f t="shared" si="124"/>
        <v/>
      </c>
      <c r="B524" s="65">
        <f t="shared" si="127"/>
        <v>489</v>
      </c>
      <c r="C524" s="68" t="str">
        <f t="shared" si="128"/>
        <v/>
      </c>
      <c r="D524" s="69"/>
      <c r="E524" s="82"/>
      <c r="F524" s="65" t="e">
        <f>VLOOKUP(E524,DUKB!$A$6:$R$658,3,FALSE)</f>
        <v>#N/A</v>
      </c>
      <c r="G524" s="65" t="e">
        <f>VLOOKUP(E524,DUKB!$A$6:$R$658,4,FALSE)</f>
        <v>#N/A</v>
      </c>
      <c r="H524" s="65" t="e">
        <f>VLOOKUP(E524,DUKB!$A$6:$R$658,6,FALSE)</f>
        <v>#N/A</v>
      </c>
      <c r="I524" s="65" t="e">
        <f>VLOOKUP(E524,DUKB!$A$6:$R$658,7,FALSE)</f>
        <v>#N/A</v>
      </c>
      <c r="J524" s="65" t="e">
        <f>VLOOKUP(E524,DUKB!$A$6:$R$658,8,FALSE)</f>
        <v>#N/A</v>
      </c>
      <c r="K524" s="65" t="e">
        <f>VLOOKUP(E524,DUKB!$A$6:$R$658,9,FALSE)</f>
        <v>#N/A</v>
      </c>
      <c r="L524" s="65" t="e">
        <f>VLOOKUP(E524,DUKB!$A$6:$R$658,10,FALSE)</f>
        <v>#N/A</v>
      </c>
      <c r="M524" s="65" t="e">
        <f>VLOOKUP(E524,DUKB!$A$6:$R$658,11,FALSE)</f>
        <v>#N/A</v>
      </c>
      <c r="N524" s="65" t="e">
        <f>VLOOKUP(E524,DUKB!$A$6:$R$658,12,FALSE)</f>
        <v>#N/A</v>
      </c>
      <c r="O524" s="85" t="e">
        <f>VLOOKUP(E524,DUKB!$A$6:$R$658,13,FALSE)</f>
        <v>#N/A</v>
      </c>
      <c r="P524" s="86" t="e">
        <f>VLOOKUP(E524,DUKB!$A$6:$R$658,14,FALSE)</f>
        <v>#N/A</v>
      </c>
      <c r="Q524" s="86" t="e">
        <f>VLOOKUP(E524,DUKB!$A$6:$R$658,15,FALSE)</f>
        <v>#N/A</v>
      </c>
      <c r="R524" s="86" t="e">
        <f>VLOOKUP(E524,DUKB!$A$6:$R$658,16,FALSE)</f>
        <v>#N/A</v>
      </c>
      <c r="S524" s="86" t="e">
        <f>VLOOKUP(E524,DUKB!$A$6:$R$658,17,FALSE)</f>
        <v>#N/A</v>
      </c>
      <c r="T524" s="86" t="e">
        <f>VLOOKUP(E524,DUKB!$A$6:$R$658,18,FALSE)</f>
        <v>#N/A</v>
      </c>
      <c r="U524" s="73" t="str">
        <f t="shared" si="125"/>
        <v/>
      </c>
      <c r="V524" s="69">
        <f t="shared" si="126"/>
        <v>0</v>
      </c>
      <c r="W524" s="138" t="e">
        <f>VLOOKUP(E524,DUKB!$A$6:$B$565,2,FALSE)</f>
        <v>#N/A</v>
      </c>
      <c r="X524" s="137" t="e">
        <f>VLOOKUP(E524,DUKB!$A$6:$T$560,19,FALSE)</f>
        <v>#N/A</v>
      </c>
      <c r="Y524" s="137"/>
      <c r="Z524" s="139">
        <f t="shared" si="129"/>
        <v>0</v>
      </c>
      <c r="AA524" s="139" t="e">
        <f t="shared" si="130"/>
        <v>#N/A</v>
      </c>
      <c r="AB524" s="139" t="e">
        <f t="shared" si="131"/>
        <v>#N/A</v>
      </c>
      <c r="AC524" s="140" t="e">
        <f t="shared" si="132"/>
        <v>#N/A</v>
      </c>
      <c r="AD524" s="140" t="e">
        <f t="shared" si="133"/>
        <v>#N/A</v>
      </c>
      <c r="AE524" s="140" t="e">
        <f t="shared" si="134"/>
        <v>#N/A</v>
      </c>
      <c r="AF524" s="141" t="e">
        <f t="shared" si="135"/>
        <v>#N/A</v>
      </c>
      <c r="AH524">
        <f t="shared" si="136"/>
        <v>0</v>
      </c>
      <c r="AI524">
        <f t="shared" si="137"/>
        <v>489</v>
      </c>
    </row>
    <row r="525" spans="1:35" ht="15.75" customHeight="1">
      <c r="A525" s="65" t="str">
        <f t="shared" si="124"/>
        <v/>
      </c>
      <c r="B525" s="65">
        <f t="shared" si="127"/>
        <v>490</v>
      </c>
      <c r="C525" s="68" t="str">
        <f t="shared" si="128"/>
        <v/>
      </c>
      <c r="D525" s="69"/>
      <c r="E525" s="82"/>
      <c r="F525" s="65" t="e">
        <f>VLOOKUP(E525,DUKB!$A$6:$R$658,3,FALSE)</f>
        <v>#N/A</v>
      </c>
      <c r="G525" s="65" t="e">
        <f>VLOOKUP(E525,DUKB!$A$6:$R$658,4,FALSE)</f>
        <v>#N/A</v>
      </c>
      <c r="H525" s="65" t="e">
        <f>VLOOKUP(E525,DUKB!$A$6:$R$658,6,FALSE)</f>
        <v>#N/A</v>
      </c>
      <c r="I525" s="65" t="e">
        <f>VLOOKUP(E525,DUKB!$A$6:$R$658,7,FALSE)</f>
        <v>#N/A</v>
      </c>
      <c r="J525" s="65" t="e">
        <f>VLOOKUP(E525,DUKB!$A$6:$R$658,8,FALSE)</f>
        <v>#N/A</v>
      </c>
      <c r="K525" s="65" t="e">
        <f>VLOOKUP(E525,DUKB!$A$6:$R$658,9,FALSE)</f>
        <v>#N/A</v>
      </c>
      <c r="L525" s="65" t="e">
        <f>VLOOKUP(E525,DUKB!$A$6:$R$658,10,FALSE)</f>
        <v>#N/A</v>
      </c>
      <c r="M525" s="65" t="e">
        <f>VLOOKUP(E525,DUKB!$A$6:$R$658,11,FALSE)</f>
        <v>#N/A</v>
      </c>
      <c r="N525" s="65" t="e">
        <f>VLOOKUP(E525,DUKB!$A$6:$R$658,12,FALSE)</f>
        <v>#N/A</v>
      </c>
      <c r="O525" s="85" t="e">
        <f>VLOOKUP(E525,DUKB!$A$6:$R$658,13,FALSE)</f>
        <v>#N/A</v>
      </c>
      <c r="P525" s="86" t="e">
        <f>VLOOKUP(E525,DUKB!$A$6:$R$658,14,FALSE)</f>
        <v>#N/A</v>
      </c>
      <c r="Q525" s="86" t="e">
        <f>VLOOKUP(E525,DUKB!$A$6:$R$658,15,FALSE)</f>
        <v>#N/A</v>
      </c>
      <c r="R525" s="86" t="e">
        <f>VLOOKUP(E525,DUKB!$A$6:$R$658,16,FALSE)</f>
        <v>#N/A</v>
      </c>
      <c r="S525" s="86" t="e">
        <f>VLOOKUP(E525,DUKB!$A$6:$R$658,17,FALSE)</f>
        <v>#N/A</v>
      </c>
      <c r="T525" s="86" t="e">
        <f>VLOOKUP(E525,DUKB!$A$6:$R$658,18,FALSE)</f>
        <v>#N/A</v>
      </c>
      <c r="U525" s="73" t="str">
        <f t="shared" si="125"/>
        <v/>
      </c>
      <c r="V525" s="69">
        <f t="shared" si="126"/>
        <v>0</v>
      </c>
      <c r="W525" s="138" t="e">
        <f>VLOOKUP(E525,DUKB!$A$6:$B$565,2,FALSE)</f>
        <v>#N/A</v>
      </c>
      <c r="X525" s="137" t="e">
        <f>VLOOKUP(E525,DUKB!$A$6:$T$560,19,FALSE)</f>
        <v>#N/A</v>
      </c>
      <c r="Y525" s="137"/>
      <c r="Z525" s="139">
        <f t="shared" si="129"/>
        <v>0</v>
      </c>
      <c r="AA525" s="139" t="e">
        <f t="shared" si="130"/>
        <v>#N/A</v>
      </c>
      <c r="AB525" s="139" t="e">
        <f t="shared" si="131"/>
        <v>#N/A</v>
      </c>
      <c r="AC525" s="140" t="e">
        <f t="shared" si="132"/>
        <v>#N/A</v>
      </c>
      <c r="AD525" s="140" t="e">
        <f t="shared" si="133"/>
        <v>#N/A</v>
      </c>
      <c r="AE525" s="140" t="e">
        <f t="shared" si="134"/>
        <v>#N/A</v>
      </c>
      <c r="AF525" s="141" t="e">
        <f t="shared" si="135"/>
        <v>#N/A</v>
      </c>
      <c r="AH525">
        <f t="shared" si="136"/>
        <v>0</v>
      </c>
      <c r="AI525">
        <f t="shared" si="137"/>
        <v>490</v>
      </c>
    </row>
    <row r="526" spans="1:35" ht="15.75" customHeight="1">
      <c r="A526" s="65" t="str">
        <f t="shared" si="124"/>
        <v/>
      </c>
      <c r="B526" s="65">
        <f t="shared" si="127"/>
        <v>491</v>
      </c>
      <c r="C526" s="68" t="str">
        <f t="shared" si="128"/>
        <v/>
      </c>
      <c r="D526" s="69"/>
      <c r="E526" s="82"/>
      <c r="F526" s="65" t="e">
        <f>VLOOKUP(E526,DUKB!$A$6:$R$658,3,FALSE)</f>
        <v>#N/A</v>
      </c>
      <c r="G526" s="65" t="e">
        <f>VLOOKUP(E526,DUKB!$A$6:$R$658,4,FALSE)</f>
        <v>#N/A</v>
      </c>
      <c r="H526" s="65" t="e">
        <f>VLOOKUP(E526,DUKB!$A$6:$R$658,6,FALSE)</f>
        <v>#N/A</v>
      </c>
      <c r="I526" s="65" t="e">
        <f>VLOOKUP(E526,DUKB!$A$6:$R$658,7,FALSE)</f>
        <v>#N/A</v>
      </c>
      <c r="J526" s="65" t="e">
        <f>VLOOKUP(E526,DUKB!$A$6:$R$658,8,FALSE)</f>
        <v>#N/A</v>
      </c>
      <c r="K526" s="65" t="e">
        <f>VLOOKUP(E526,DUKB!$A$6:$R$658,9,FALSE)</f>
        <v>#N/A</v>
      </c>
      <c r="L526" s="65" t="e">
        <f>VLOOKUP(E526,DUKB!$A$6:$R$658,10,FALSE)</f>
        <v>#N/A</v>
      </c>
      <c r="M526" s="65" t="e">
        <f>VLOOKUP(E526,DUKB!$A$6:$R$658,11,FALSE)</f>
        <v>#N/A</v>
      </c>
      <c r="N526" s="65" t="e">
        <f>VLOOKUP(E526,DUKB!$A$6:$R$658,12,FALSE)</f>
        <v>#N/A</v>
      </c>
      <c r="O526" s="85" t="e">
        <f>VLOOKUP(E526,DUKB!$A$6:$R$658,13,FALSE)</f>
        <v>#N/A</v>
      </c>
      <c r="P526" s="86" t="e">
        <f>VLOOKUP(E526,DUKB!$A$6:$R$658,14,FALSE)</f>
        <v>#N/A</v>
      </c>
      <c r="Q526" s="86" t="e">
        <f>VLOOKUP(E526,DUKB!$A$6:$R$658,15,FALSE)</f>
        <v>#N/A</v>
      </c>
      <c r="R526" s="86" t="e">
        <f>VLOOKUP(E526,DUKB!$A$6:$R$658,16,FALSE)</f>
        <v>#N/A</v>
      </c>
      <c r="S526" s="86" t="e">
        <f>VLOOKUP(E526,DUKB!$A$6:$R$658,17,FALSE)</f>
        <v>#N/A</v>
      </c>
      <c r="T526" s="86" t="e">
        <f>VLOOKUP(E526,DUKB!$A$6:$R$658,18,FALSE)</f>
        <v>#N/A</v>
      </c>
      <c r="U526" s="73" t="str">
        <f t="shared" si="125"/>
        <v/>
      </c>
      <c r="V526" s="69">
        <f t="shared" si="126"/>
        <v>0</v>
      </c>
      <c r="W526" s="138" t="e">
        <f>VLOOKUP(E526,DUKB!$A$6:$B$565,2,FALSE)</f>
        <v>#N/A</v>
      </c>
      <c r="X526" s="137" t="e">
        <f>VLOOKUP(E526,DUKB!$A$6:$T$560,19,FALSE)</f>
        <v>#N/A</v>
      </c>
      <c r="Y526" s="137"/>
      <c r="Z526" s="139">
        <f t="shared" si="129"/>
        <v>0</v>
      </c>
      <c r="AA526" s="139" t="e">
        <f t="shared" si="130"/>
        <v>#N/A</v>
      </c>
      <c r="AB526" s="139" t="e">
        <f t="shared" si="131"/>
        <v>#N/A</v>
      </c>
      <c r="AC526" s="140" t="e">
        <f t="shared" si="132"/>
        <v>#N/A</v>
      </c>
      <c r="AD526" s="140" t="e">
        <f t="shared" si="133"/>
        <v>#N/A</v>
      </c>
      <c r="AE526" s="140" t="e">
        <f t="shared" si="134"/>
        <v>#N/A</v>
      </c>
      <c r="AF526" s="141" t="e">
        <f t="shared" si="135"/>
        <v>#N/A</v>
      </c>
      <c r="AH526">
        <f t="shared" si="136"/>
        <v>0</v>
      </c>
      <c r="AI526">
        <f t="shared" si="137"/>
        <v>491</v>
      </c>
    </row>
    <row r="527" spans="1:35" ht="15.75" customHeight="1">
      <c r="A527" s="65" t="str">
        <f t="shared" si="124"/>
        <v/>
      </c>
      <c r="B527" s="65">
        <f t="shared" si="127"/>
        <v>492</v>
      </c>
      <c r="C527" s="68" t="str">
        <f t="shared" si="128"/>
        <v/>
      </c>
      <c r="D527" s="69"/>
      <c r="E527" s="82"/>
      <c r="F527" s="65" t="e">
        <f>VLOOKUP(E527,DUKB!$A$6:$R$658,3,FALSE)</f>
        <v>#N/A</v>
      </c>
      <c r="G527" s="65" t="e">
        <f>VLOOKUP(E527,DUKB!$A$6:$R$658,4,FALSE)</f>
        <v>#N/A</v>
      </c>
      <c r="H527" s="65" t="e">
        <f>VLOOKUP(E527,DUKB!$A$6:$R$658,6,FALSE)</f>
        <v>#N/A</v>
      </c>
      <c r="I527" s="65" t="e">
        <f>VLOOKUP(E527,DUKB!$A$6:$R$658,7,FALSE)</f>
        <v>#N/A</v>
      </c>
      <c r="J527" s="65" t="e">
        <f>VLOOKUP(E527,DUKB!$A$6:$R$658,8,FALSE)</f>
        <v>#N/A</v>
      </c>
      <c r="K527" s="65" t="e">
        <f>VLOOKUP(E527,DUKB!$A$6:$R$658,9,FALSE)</f>
        <v>#N/A</v>
      </c>
      <c r="L527" s="65" t="e">
        <f>VLOOKUP(E527,DUKB!$A$6:$R$658,10,FALSE)</f>
        <v>#N/A</v>
      </c>
      <c r="M527" s="65" t="e">
        <f>VLOOKUP(E527,DUKB!$A$6:$R$658,11,FALSE)</f>
        <v>#N/A</v>
      </c>
      <c r="N527" s="65" t="e">
        <f>VLOOKUP(E527,DUKB!$A$6:$R$658,12,FALSE)</f>
        <v>#N/A</v>
      </c>
      <c r="O527" s="85" t="e">
        <f>VLOOKUP(E527,DUKB!$A$6:$R$658,13,FALSE)</f>
        <v>#N/A</v>
      </c>
      <c r="P527" s="86" t="e">
        <f>VLOOKUP(E527,DUKB!$A$6:$R$658,14,FALSE)</f>
        <v>#N/A</v>
      </c>
      <c r="Q527" s="86" t="e">
        <f>VLOOKUP(E527,DUKB!$A$6:$R$658,15,FALSE)</f>
        <v>#N/A</v>
      </c>
      <c r="R527" s="86" t="e">
        <f>VLOOKUP(E527,DUKB!$A$6:$R$658,16,FALSE)</f>
        <v>#N/A</v>
      </c>
      <c r="S527" s="86" t="e">
        <f>VLOOKUP(E527,DUKB!$A$6:$R$658,17,FALSE)</f>
        <v>#N/A</v>
      </c>
      <c r="T527" s="86" t="e">
        <f>VLOOKUP(E527,DUKB!$A$6:$R$658,18,FALSE)</f>
        <v>#N/A</v>
      </c>
      <c r="U527" s="73" t="str">
        <f t="shared" si="125"/>
        <v/>
      </c>
      <c r="V527" s="69">
        <f t="shared" si="126"/>
        <v>0</v>
      </c>
      <c r="W527" s="138" t="e">
        <f>VLOOKUP(E527,DUKB!$A$6:$B$565,2,FALSE)</f>
        <v>#N/A</v>
      </c>
      <c r="X527" s="137" t="e">
        <f>VLOOKUP(E527,DUKB!$A$6:$T$560,19,FALSE)</f>
        <v>#N/A</v>
      </c>
      <c r="Y527" s="137"/>
      <c r="Z527" s="139">
        <f t="shared" si="129"/>
        <v>0</v>
      </c>
      <c r="AA527" s="139" t="e">
        <f t="shared" si="130"/>
        <v>#N/A</v>
      </c>
      <c r="AB527" s="139" t="e">
        <f t="shared" si="131"/>
        <v>#N/A</v>
      </c>
      <c r="AC527" s="140" t="e">
        <f t="shared" si="132"/>
        <v>#N/A</v>
      </c>
      <c r="AD527" s="140" t="e">
        <f t="shared" si="133"/>
        <v>#N/A</v>
      </c>
      <c r="AE527" s="140" t="e">
        <f t="shared" si="134"/>
        <v>#N/A</v>
      </c>
      <c r="AF527" s="141" t="e">
        <f t="shared" si="135"/>
        <v>#N/A</v>
      </c>
      <c r="AH527">
        <f t="shared" si="136"/>
        <v>0</v>
      </c>
      <c r="AI527">
        <f t="shared" si="137"/>
        <v>492</v>
      </c>
    </row>
    <row r="528" spans="1:35" ht="15.75" customHeight="1">
      <c r="A528" s="65" t="str">
        <f t="shared" si="124"/>
        <v/>
      </c>
      <c r="B528" s="65">
        <f t="shared" si="127"/>
        <v>493</v>
      </c>
      <c r="C528" s="68" t="str">
        <f t="shared" si="128"/>
        <v/>
      </c>
      <c r="D528" s="69"/>
      <c r="E528" s="82"/>
      <c r="F528" s="65" t="e">
        <f>VLOOKUP(E528,DUKB!$A$6:$R$658,3,FALSE)</f>
        <v>#N/A</v>
      </c>
      <c r="G528" s="65" t="e">
        <f>VLOOKUP(E528,DUKB!$A$6:$R$658,4,FALSE)</f>
        <v>#N/A</v>
      </c>
      <c r="H528" s="65" t="e">
        <f>VLOOKUP(E528,DUKB!$A$6:$R$658,6,FALSE)</f>
        <v>#N/A</v>
      </c>
      <c r="I528" s="65" t="e">
        <f>VLOOKUP(E528,DUKB!$A$6:$R$658,7,FALSE)</f>
        <v>#N/A</v>
      </c>
      <c r="J528" s="65" t="e">
        <f>VLOOKUP(E528,DUKB!$A$6:$R$658,8,FALSE)</f>
        <v>#N/A</v>
      </c>
      <c r="K528" s="65" t="e">
        <f>VLOOKUP(E528,DUKB!$A$6:$R$658,9,FALSE)</f>
        <v>#N/A</v>
      </c>
      <c r="L528" s="65" t="e">
        <f>VLOOKUP(E528,DUKB!$A$6:$R$658,10,FALSE)</f>
        <v>#N/A</v>
      </c>
      <c r="M528" s="65" t="e">
        <f>VLOOKUP(E528,DUKB!$A$6:$R$658,11,FALSE)</f>
        <v>#N/A</v>
      </c>
      <c r="N528" s="65" t="e">
        <f>VLOOKUP(E528,DUKB!$A$6:$R$658,12,FALSE)</f>
        <v>#N/A</v>
      </c>
      <c r="O528" s="85" t="e">
        <f>VLOOKUP(E528,DUKB!$A$6:$R$658,13,FALSE)</f>
        <v>#N/A</v>
      </c>
      <c r="P528" s="86" t="e">
        <f>VLOOKUP(E528,DUKB!$A$6:$R$658,14,FALSE)</f>
        <v>#N/A</v>
      </c>
      <c r="Q528" s="86" t="e">
        <f>VLOOKUP(E528,DUKB!$A$6:$R$658,15,FALSE)</f>
        <v>#N/A</v>
      </c>
      <c r="R528" s="86" t="e">
        <f>VLOOKUP(E528,DUKB!$A$6:$R$658,16,FALSE)</f>
        <v>#N/A</v>
      </c>
      <c r="S528" s="86" t="e">
        <f>VLOOKUP(E528,DUKB!$A$6:$R$658,17,FALSE)</f>
        <v>#N/A</v>
      </c>
      <c r="T528" s="86" t="e">
        <f>VLOOKUP(E528,DUKB!$A$6:$R$658,18,FALSE)</f>
        <v>#N/A</v>
      </c>
      <c r="U528" s="73" t="str">
        <f t="shared" si="125"/>
        <v/>
      </c>
      <c r="V528" s="69">
        <f t="shared" si="126"/>
        <v>0</v>
      </c>
      <c r="W528" s="138" t="e">
        <f>VLOOKUP(E528,DUKB!$A$6:$B$565,2,FALSE)</f>
        <v>#N/A</v>
      </c>
      <c r="X528" s="137" t="e">
        <f>VLOOKUP(E528,DUKB!$A$6:$T$560,19,FALSE)</f>
        <v>#N/A</v>
      </c>
      <c r="Y528" s="137"/>
      <c r="Z528" s="139">
        <f t="shared" si="129"/>
        <v>0</v>
      </c>
      <c r="AA528" s="139" t="e">
        <f t="shared" si="130"/>
        <v>#N/A</v>
      </c>
      <c r="AB528" s="139" t="e">
        <f t="shared" si="131"/>
        <v>#N/A</v>
      </c>
      <c r="AC528" s="140" t="e">
        <f t="shared" si="132"/>
        <v>#N/A</v>
      </c>
      <c r="AD528" s="140" t="e">
        <f t="shared" si="133"/>
        <v>#N/A</v>
      </c>
      <c r="AE528" s="140" t="e">
        <f t="shared" si="134"/>
        <v>#N/A</v>
      </c>
      <c r="AF528" s="141" t="e">
        <f t="shared" si="135"/>
        <v>#N/A</v>
      </c>
      <c r="AH528">
        <f t="shared" si="136"/>
        <v>0</v>
      </c>
      <c r="AI528">
        <f t="shared" si="137"/>
        <v>493</v>
      </c>
    </row>
    <row r="529" spans="1:35" ht="15.75" customHeight="1">
      <c r="A529" s="65" t="str">
        <f t="shared" si="124"/>
        <v/>
      </c>
      <c r="B529" s="65">
        <f t="shared" si="127"/>
        <v>494</v>
      </c>
      <c r="C529" s="68" t="str">
        <f t="shared" si="128"/>
        <v/>
      </c>
      <c r="D529" s="69"/>
      <c r="E529" s="82"/>
      <c r="F529" s="65" t="e">
        <f>VLOOKUP(E529,DUKB!$A$6:$R$658,3,FALSE)</f>
        <v>#N/A</v>
      </c>
      <c r="G529" s="65" t="e">
        <f>VLOOKUP(E529,DUKB!$A$6:$R$658,4,FALSE)</f>
        <v>#N/A</v>
      </c>
      <c r="H529" s="65" t="e">
        <f>VLOOKUP(E529,DUKB!$A$6:$R$658,6,FALSE)</f>
        <v>#N/A</v>
      </c>
      <c r="I529" s="65" t="e">
        <f>VLOOKUP(E529,DUKB!$A$6:$R$658,7,FALSE)</f>
        <v>#N/A</v>
      </c>
      <c r="J529" s="65" t="e">
        <f>VLOOKUP(E529,DUKB!$A$6:$R$658,8,FALSE)</f>
        <v>#N/A</v>
      </c>
      <c r="K529" s="65" t="e">
        <f>VLOOKUP(E529,DUKB!$A$6:$R$658,9,FALSE)</f>
        <v>#N/A</v>
      </c>
      <c r="L529" s="65" t="e">
        <f>VLOOKUP(E529,DUKB!$A$6:$R$658,10,FALSE)</f>
        <v>#N/A</v>
      </c>
      <c r="M529" s="65" t="e">
        <f>VLOOKUP(E529,DUKB!$A$6:$R$658,11,FALSE)</f>
        <v>#N/A</v>
      </c>
      <c r="N529" s="65" t="e">
        <f>VLOOKUP(E529,DUKB!$A$6:$R$658,12,FALSE)</f>
        <v>#N/A</v>
      </c>
      <c r="O529" s="85" t="e">
        <f>VLOOKUP(E529,DUKB!$A$6:$R$658,13,FALSE)</f>
        <v>#N/A</v>
      </c>
      <c r="P529" s="86" t="e">
        <f>VLOOKUP(E529,DUKB!$A$6:$R$658,14,FALSE)</f>
        <v>#N/A</v>
      </c>
      <c r="Q529" s="86" t="e">
        <f>VLOOKUP(E529,DUKB!$A$6:$R$658,15,FALSE)</f>
        <v>#N/A</v>
      </c>
      <c r="R529" s="86" t="e">
        <f>VLOOKUP(E529,DUKB!$A$6:$R$658,16,FALSE)</f>
        <v>#N/A</v>
      </c>
      <c r="S529" s="86" t="e">
        <f>VLOOKUP(E529,DUKB!$A$6:$R$658,17,FALSE)</f>
        <v>#N/A</v>
      </c>
      <c r="T529" s="86" t="e">
        <f>VLOOKUP(E529,DUKB!$A$6:$R$658,18,FALSE)</f>
        <v>#N/A</v>
      </c>
      <c r="U529" s="73" t="str">
        <f t="shared" si="125"/>
        <v/>
      </c>
      <c r="V529" s="69">
        <f t="shared" si="126"/>
        <v>0</v>
      </c>
      <c r="W529" s="138" t="e">
        <f>VLOOKUP(E529,DUKB!$A$6:$B$565,2,FALSE)</f>
        <v>#N/A</v>
      </c>
      <c r="X529" s="137" t="e">
        <f>VLOOKUP(E529,DUKB!$A$6:$T$560,19,FALSE)</f>
        <v>#N/A</v>
      </c>
      <c r="Y529" s="137"/>
      <c r="Z529" s="139">
        <f t="shared" si="129"/>
        <v>0</v>
      </c>
      <c r="AA529" s="139" t="e">
        <f t="shared" si="130"/>
        <v>#N/A</v>
      </c>
      <c r="AB529" s="139" t="e">
        <f t="shared" si="131"/>
        <v>#N/A</v>
      </c>
      <c r="AC529" s="140" t="e">
        <f t="shared" si="132"/>
        <v>#N/A</v>
      </c>
      <c r="AD529" s="140" t="e">
        <f t="shared" si="133"/>
        <v>#N/A</v>
      </c>
      <c r="AE529" s="140" t="e">
        <f t="shared" si="134"/>
        <v>#N/A</v>
      </c>
      <c r="AF529" s="141" t="e">
        <f t="shared" si="135"/>
        <v>#N/A</v>
      </c>
      <c r="AH529">
        <f t="shared" si="136"/>
        <v>0</v>
      </c>
      <c r="AI529">
        <f t="shared" si="137"/>
        <v>494</v>
      </c>
    </row>
    <row r="530" spans="1:35" ht="15.75" customHeight="1">
      <c r="A530" s="65" t="str">
        <f t="shared" si="124"/>
        <v/>
      </c>
      <c r="B530" s="65">
        <f t="shared" si="127"/>
        <v>495</v>
      </c>
      <c r="C530" s="68" t="str">
        <f t="shared" si="128"/>
        <v/>
      </c>
      <c r="D530" s="69"/>
      <c r="E530" s="82"/>
      <c r="F530" s="65" t="e">
        <f>VLOOKUP(E530,DUKB!$A$6:$R$658,3,FALSE)</f>
        <v>#N/A</v>
      </c>
      <c r="G530" s="65" t="e">
        <f>VLOOKUP(E530,DUKB!$A$6:$R$658,4,FALSE)</f>
        <v>#N/A</v>
      </c>
      <c r="H530" s="65" t="e">
        <f>VLOOKUP(E530,DUKB!$A$6:$R$658,6,FALSE)</f>
        <v>#N/A</v>
      </c>
      <c r="I530" s="65" t="e">
        <f>VLOOKUP(E530,DUKB!$A$6:$R$658,7,FALSE)</f>
        <v>#N/A</v>
      </c>
      <c r="J530" s="65" t="e">
        <f>VLOOKUP(E530,DUKB!$A$6:$R$658,8,FALSE)</f>
        <v>#N/A</v>
      </c>
      <c r="K530" s="65" t="e">
        <f>VLOOKUP(E530,DUKB!$A$6:$R$658,9,FALSE)</f>
        <v>#N/A</v>
      </c>
      <c r="L530" s="65" t="e">
        <f>VLOOKUP(E530,DUKB!$A$6:$R$658,10,FALSE)</f>
        <v>#N/A</v>
      </c>
      <c r="M530" s="65" t="e">
        <f>VLOOKUP(E530,DUKB!$A$6:$R$658,11,FALSE)</f>
        <v>#N/A</v>
      </c>
      <c r="N530" s="65" t="e">
        <f>VLOOKUP(E530,DUKB!$A$6:$R$658,12,FALSE)</f>
        <v>#N/A</v>
      </c>
      <c r="O530" s="85" t="e">
        <f>VLOOKUP(E530,DUKB!$A$6:$R$658,13,FALSE)</f>
        <v>#N/A</v>
      </c>
      <c r="P530" s="86" t="e">
        <f>VLOOKUP(E530,DUKB!$A$6:$R$658,14,FALSE)</f>
        <v>#N/A</v>
      </c>
      <c r="Q530" s="86" t="e">
        <f>VLOOKUP(E530,DUKB!$A$6:$R$658,15,FALSE)</f>
        <v>#N/A</v>
      </c>
      <c r="R530" s="86" t="e">
        <f>VLOOKUP(E530,DUKB!$A$6:$R$658,16,FALSE)</f>
        <v>#N/A</v>
      </c>
      <c r="S530" s="86" t="e">
        <f>VLOOKUP(E530,DUKB!$A$6:$R$658,17,FALSE)</f>
        <v>#N/A</v>
      </c>
      <c r="T530" s="86" t="e">
        <f>VLOOKUP(E530,DUKB!$A$6:$R$658,18,FALSE)</f>
        <v>#N/A</v>
      </c>
      <c r="U530" s="73" t="str">
        <f t="shared" si="125"/>
        <v/>
      </c>
      <c r="V530" s="69">
        <f t="shared" si="126"/>
        <v>0</v>
      </c>
      <c r="W530" s="138" t="e">
        <f>VLOOKUP(E530,DUKB!$A$6:$B$565,2,FALSE)</f>
        <v>#N/A</v>
      </c>
      <c r="X530" s="137" t="e">
        <f>VLOOKUP(E530,DUKB!$A$6:$T$560,19,FALSE)</f>
        <v>#N/A</v>
      </c>
      <c r="Y530" s="137"/>
      <c r="Z530" s="139">
        <f t="shared" si="129"/>
        <v>0</v>
      </c>
      <c r="AA530" s="139" t="e">
        <f t="shared" si="130"/>
        <v>#N/A</v>
      </c>
      <c r="AB530" s="139" t="e">
        <f t="shared" si="131"/>
        <v>#N/A</v>
      </c>
      <c r="AC530" s="140" t="e">
        <f t="shared" si="132"/>
        <v>#N/A</v>
      </c>
      <c r="AD530" s="140" t="e">
        <f t="shared" si="133"/>
        <v>#N/A</v>
      </c>
      <c r="AE530" s="140" t="e">
        <f t="shared" si="134"/>
        <v>#N/A</v>
      </c>
      <c r="AF530" s="141" t="e">
        <f t="shared" si="135"/>
        <v>#N/A</v>
      </c>
      <c r="AH530">
        <f t="shared" si="136"/>
        <v>0</v>
      </c>
      <c r="AI530">
        <f t="shared" si="137"/>
        <v>495</v>
      </c>
    </row>
    <row r="531" spans="1:35" ht="15.75" customHeight="1">
      <c r="A531" s="65" t="str">
        <f t="shared" si="124"/>
        <v/>
      </c>
      <c r="B531" s="65">
        <f t="shared" si="127"/>
        <v>496</v>
      </c>
      <c r="C531" s="68" t="str">
        <f t="shared" si="128"/>
        <v/>
      </c>
      <c r="D531" s="69"/>
      <c r="E531" s="82"/>
      <c r="F531" s="65" t="e">
        <f>VLOOKUP(E531,DUKB!$A$6:$R$658,3,FALSE)</f>
        <v>#N/A</v>
      </c>
      <c r="G531" s="65" t="e">
        <f>VLOOKUP(E531,DUKB!$A$6:$R$658,4,FALSE)</f>
        <v>#N/A</v>
      </c>
      <c r="H531" s="65" t="e">
        <f>VLOOKUP(E531,DUKB!$A$6:$R$658,6,FALSE)</f>
        <v>#N/A</v>
      </c>
      <c r="I531" s="65" t="e">
        <f>VLOOKUP(E531,DUKB!$A$6:$R$658,7,FALSE)</f>
        <v>#N/A</v>
      </c>
      <c r="J531" s="65" t="e">
        <f>VLOOKUP(E531,DUKB!$A$6:$R$658,8,FALSE)</f>
        <v>#N/A</v>
      </c>
      <c r="K531" s="65" t="e">
        <f>VLOOKUP(E531,DUKB!$A$6:$R$658,9,FALSE)</f>
        <v>#N/A</v>
      </c>
      <c r="L531" s="65" t="e">
        <f>VLOOKUP(E531,DUKB!$A$6:$R$658,10,FALSE)</f>
        <v>#N/A</v>
      </c>
      <c r="M531" s="65" t="e">
        <f>VLOOKUP(E531,DUKB!$A$6:$R$658,11,FALSE)</f>
        <v>#N/A</v>
      </c>
      <c r="N531" s="65" t="e">
        <f>VLOOKUP(E531,DUKB!$A$6:$R$658,12,FALSE)</f>
        <v>#N/A</v>
      </c>
      <c r="O531" s="85" t="e">
        <f>VLOOKUP(E531,DUKB!$A$6:$R$658,13,FALSE)</f>
        <v>#N/A</v>
      </c>
      <c r="P531" s="86" t="e">
        <f>VLOOKUP(E531,DUKB!$A$6:$R$658,14,FALSE)</f>
        <v>#N/A</v>
      </c>
      <c r="Q531" s="86" t="e">
        <f>VLOOKUP(E531,DUKB!$A$6:$R$658,15,FALSE)</f>
        <v>#N/A</v>
      </c>
      <c r="R531" s="86" t="e">
        <f>VLOOKUP(E531,DUKB!$A$6:$R$658,16,FALSE)</f>
        <v>#N/A</v>
      </c>
      <c r="S531" s="86" t="e">
        <f>VLOOKUP(E531,DUKB!$A$6:$R$658,17,FALSE)</f>
        <v>#N/A</v>
      </c>
      <c r="T531" s="86" t="e">
        <f>VLOOKUP(E531,DUKB!$A$6:$R$658,18,FALSE)</f>
        <v>#N/A</v>
      </c>
      <c r="U531" s="73" t="str">
        <f t="shared" si="125"/>
        <v/>
      </c>
      <c r="V531" s="69">
        <f t="shared" si="126"/>
        <v>0</v>
      </c>
      <c r="W531" s="138" t="e">
        <f>VLOOKUP(E531,DUKB!$A$6:$B$565,2,FALSE)</f>
        <v>#N/A</v>
      </c>
      <c r="X531" s="137" t="e">
        <f>VLOOKUP(E531,DUKB!$A$6:$T$560,19,FALSE)</f>
        <v>#N/A</v>
      </c>
      <c r="Y531" s="137"/>
      <c r="Z531" s="139">
        <f t="shared" si="129"/>
        <v>0</v>
      </c>
      <c r="AA531" s="139" t="e">
        <f t="shared" si="130"/>
        <v>#N/A</v>
      </c>
      <c r="AB531" s="139" t="e">
        <f t="shared" si="131"/>
        <v>#N/A</v>
      </c>
      <c r="AC531" s="140" t="e">
        <f t="shared" si="132"/>
        <v>#N/A</v>
      </c>
      <c r="AD531" s="140" t="e">
        <f t="shared" si="133"/>
        <v>#N/A</v>
      </c>
      <c r="AE531" s="140" t="e">
        <f t="shared" si="134"/>
        <v>#N/A</v>
      </c>
      <c r="AF531" s="141" t="e">
        <f t="shared" si="135"/>
        <v>#N/A</v>
      </c>
      <c r="AH531">
        <f t="shared" si="136"/>
        <v>0</v>
      </c>
      <c r="AI531">
        <f t="shared" si="137"/>
        <v>496</v>
      </c>
    </row>
    <row r="532" spans="1:35" ht="15.75" customHeight="1">
      <c r="A532" s="65" t="str">
        <f t="shared" si="124"/>
        <v/>
      </c>
      <c r="B532" s="65">
        <f t="shared" si="127"/>
        <v>497</v>
      </c>
      <c r="C532" s="68" t="str">
        <f t="shared" si="128"/>
        <v/>
      </c>
      <c r="D532" s="69"/>
      <c r="E532" s="82"/>
      <c r="F532" s="65" t="e">
        <f>VLOOKUP(E532,DUKB!$A$6:$R$658,3,FALSE)</f>
        <v>#N/A</v>
      </c>
      <c r="G532" s="65" t="e">
        <f>VLOOKUP(E532,DUKB!$A$6:$R$658,4,FALSE)</f>
        <v>#N/A</v>
      </c>
      <c r="H532" s="65" t="e">
        <f>VLOOKUP(E532,DUKB!$A$6:$R$658,6,FALSE)</f>
        <v>#N/A</v>
      </c>
      <c r="I532" s="65" t="e">
        <f>VLOOKUP(E532,DUKB!$A$6:$R$658,7,FALSE)</f>
        <v>#N/A</v>
      </c>
      <c r="J532" s="65" t="e">
        <f>VLOOKUP(E532,DUKB!$A$6:$R$658,8,FALSE)</f>
        <v>#N/A</v>
      </c>
      <c r="K532" s="65" t="e">
        <f>VLOOKUP(E532,DUKB!$A$6:$R$658,9,FALSE)</f>
        <v>#N/A</v>
      </c>
      <c r="L532" s="65" t="e">
        <f>VLOOKUP(E532,DUKB!$A$6:$R$658,10,FALSE)</f>
        <v>#N/A</v>
      </c>
      <c r="M532" s="65" t="e">
        <f>VLOOKUP(E532,DUKB!$A$6:$R$658,11,FALSE)</f>
        <v>#N/A</v>
      </c>
      <c r="N532" s="65" t="e">
        <f>VLOOKUP(E532,DUKB!$A$6:$R$658,12,FALSE)</f>
        <v>#N/A</v>
      </c>
      <c r="O532" s="85" t="e">
        <f>VLOOKUP(E532,DUKB!$A$6:$R$658,13,FALSE)</f>
        <v>#N/A</v>
      </c>
      <c r="P532" s="86" t="e">
        <f>VLOOKUP(E532,DUKB!$A$6:$R$658,14,FALSE)</f>
        <v>#N/A</v>
      </c>
      <c r="Q532" s="86" t="e">
        <f>VLOOKUP(E532,DUKB!$A$6:$R$658,15,FALSE)</f>
        <v>#N/A</v>
      </c>
      <c r="R532" s="86" t="e">
        <f>VLOOKUP(E532,DUKB!$A$6:$R$658,16,FALSE)</f>
        <v>#N/A</v>
      </c>
      <c r="S532" s="86" t="e">
        <f>VLOOKUP(E532,DUKB!$A$6:$R$658,17,FALSE)</f>
        <v>#N/A</v>
      </c>
      <c r="T532" s="86" t="e">
        <f>VLOOKUP(E532,DUKB!$A$6:$R$658,18,FALSE)</f>
        <v>#N/A</v>
      </c>
      <c r="U532" s="73" t="str">
        <f t="shared" si="125"/>
        <v/>
      </c>
      <c r="V532" s="69">
        <f t="shared" si="126"/>
        <v>0</v>
      </c>
      <c r="W532" s="138" t="e">
        <f>VLOOKUP(E532,DUKB!$A$6:$B$565,2,FALSE)</f>
        <v>#N/A</v>
      </c>
      <c r="X532" s="137" t="e">
        <f>VLOOKUP(E532,DUKB!$A$6:$T$560,19,FALSE)</f>
        <v>#N/A</v>
      </c>
      <c r="Y532" s="137"/>
      <c r="Z532" s="139">
        <f t="shared" si="129"/>
        <v>0</v>
      </c>
      <c r="AA532" s="139" t="e">
        <f t="shared" si="130"/>
        <v>#N/A</v>
      </c>
      <c r="AB532" s="139" t="e">
        <f t="shared" si="131"/>
        <v>#N/A</v>
      </c>
      <c r="AC532" s="140" t="e">
        <f t="shared" si="132"/>
        <v>#N/A</v>
      </c>
      <c r="AD532" s="140" t="e">
        <f t="shared" si="133"/>
        <v>#N/A</v>
      </c>
      <c r="AE532" s="140" t="e">
        <f t="shared" si="134"/>
        <v>#N/A</v>
      </c>
      <c r="AF532" s="141" t="e">
        <f t="shared" si="135"/>
        <v>#N/A</v>
      </c>
      <c r="AH532">
        <f t="shared" si="136"/>
        <v>0</v>
      </c>
      <c r="AI532">
        <f t="shared" si="137"/>
        <v>497</v>
      </c>
    </row>
    <row r="533" spans="1:35" ht="15.75" customHeight="1">
      <c r="A533" s="65" t="str">
        <f t="shared" si="124"/>
        <v/>
      </c>
      <c r="B533" s="65">
        <f t="shared" si="127"/>
        <v>498</v>
      </c>
      <c r="C533" s="68" t="str">
        <f t="shared" si="128"/>
        <v/>
      </c>
      <c r="D533" s="69"/>
      <c r="E533" s="82"/>
      <c r="F533" s="65" t="e">
        <f>VLOOKUP(E533,DUKB!$A$6:$R$658,3,FALSE)</f>
        <v>#N/A</v>
      </c>
      <c r="G533" s="65" t="e">
        <f>VLOOKUP(E533,DUKB!$A$6:$R$658,4,FALSE)</f>
        <v>#N/A</v>
      </c>
      <c r="H533" s="65" t="e">
        <f>VLOOKUP(E533,DUKB!$A$6:$R$658,6,FALSE)</f>
        <v>#N/A</v>
      </c>
      <c r="I533" s="65" t="e">
        <f>VLOOKUP(E533,DUKB!$A$6:$R$658,7,FALSE)</f>
        <v>#N/A</v>
      </c>
      <c r="J533" s="65" t="e">
        <f>VLOOKUP(E533,DUKB!$A$6:$R$658,8,FALSE)</f>
        <v>#N/A</v>
      </c>
      <c r="K533" s="65" t="e">
        <f>VLOOKUP(E533,DUKB!$A$6:$R$658,9,FALSE)</f>
        <v>#N/A</v>
      </c>
      <c r="L533" s="65" t="e">
        <f>VLOOKUP(E533,DUKB!$A$6:$R$658,10,FALSE)</f>
        <v>#N/A</v>
      </c>
      <c r="M533" s="65" t="e">
        <f>VLOOKUP(E533,DUKB!$A$6:$R$658,11,FALSE)</f>
        <v>#N/A</v>
      </c>
      <c r="N533" s="65" t="e">
        <f>VLOOKUP(E533,DUKB!$A$6:$R$658,12,FALSE)</f>
        <v>#N/A</v>
      </c>
      <c r="O533" s="85" t="e">
        <f>VLOOKUP(E533,DUKB!$A$6:$R$658,13,FALSE)</f>
        <v>#N/A</v>
      </c>
      <c r="P533" s="86" t="e">
        <f>VLOOKUP(E533,DUKB!$A$6:$R$658,14,FALSE)</f>
        <v>#N/A</v>
      </c>
      <c r="Q533" s="86" t="e">
        <f>VLOOKUP(E533,DUKB!$A$6:$R$658,15,FALSE)</f>
        <v>#N/A</v>
      </c>
      <c r="R533" s="86" t="e">
        <f>VLOOKUP(E533,DUKB!$A$6:$R$658,16,FALSE)</f>
        <v>#N/A</v>
      </c>
      <c r="S533" s="86" t="e">
        <f>VLOOKUP(E533,DUKB!$A$6:$R$658,17,FALSE)</f>
        <v>#N/A</v>
      </c>
      <c r="T533" s="86" t="e">
        <f>VLOOKUP(E533,DUKB!$A$6:$R$658,18,FALSE)</f>
        <v>#N/A</v>
      </c>
      <c r="U533" s="73" t="str">
        <f t="shared" si="125"/>
        <v/>
      </c>
      <c r="V533" s="69">
        <f t="shared" si="126"/>
        <v>0</v>
      </c>
      <c r="W533" s="138" t="e">
        <f>VLOOKUP(E533,DUKB!$A$6:$B$565,2,FALSE)</f>
        <v>#N/A</v>
      </c>
      <c r="X533" s="137" t="e">
        <f>VLOOKUP(E533,DUKB!$A$6:$T$560,19,FALSE)</f>
        <v>#N/A</v>
      </c>
      <c r="Y533" s="137"/>
      <c r="Z533" s="139">
        <f t="shared" si="129"/>
        <v>0</v>
      </c>
      <c r="AA533" s="139" t="e">
        <f t="shared" si="130"/>
        <v>#N/A</v>
      </c>
      <c r="AB533" s="139" t="e">
        <f t="shared" si="131"/>
        <v>#N/A</v>
      </c>
      <c r="AC533" s="140" t="e">
        <f t="shared" si="132"/>
        <v>#N/A</v>
      </c>
      <c r="AD533" s="140" t="e">
        <f t="shared" si="133"/>
        <v>#N/A</v>
      </c>
      <c r="AE533" s="140" t="e">
        <f t="shared" si="134"/>
        <v>#N/A</v>
      </c>
      <c r="AF533" s="141" t="e">
        <f t="shared" si="135"/>
        <v>#N/A</v>
      </c>
      <c r="AH533">
        <f t="shared" si="136"/>
        <v>0</v>
      </c>
      <c r="AI533">
        <f t="shared" si="137"/>
        <v>498</v>
      </c>
    </row>
    <row r="534" spans="1:35" ht="15.75" customHeight="1">
      <c r="A534" s="65" t="str">
        <f t="shared" si="124"/>
        <v/>
      </c>
      <c r="B534" s="65">
        <f t="shared" si="127"/>
        <v>499</v>
      </c>
      <c r="C534" s="68" t="str">
        <f t="shared" si="128"/>
        <v/>
      </c>
      <c r="D534" s="69"/>
      <c r="E534" s="82"/>
      <c r="F534" s="65" t="e">
        <f>VLOOKUP(E534,DUKB!$A$6:$R$658,3,FALSE)</f>
        <v>#N/A</v>
      </c>
      <c r="G534" s="65" t="e">
        <f>VLOOKUP(E534,DUKB!$A$6:$R$658,4,FALSE)</f>
        <v>#N/A</v>
      </c>
      <c r="H534" s="65" t="e">
        <f>VLOOKUP(E534,DUKB!$A$6:$R$658,6,FALSE)</f>
        <v>#N/A</v>
      </c>
      <c r="I534" s="65" t="e">
        <f>VLOOKUP(E534,DUKB!$A$6:$R$658,7,FALSE)</f>
        <v>#N/A</v>
      </c>
      <c r="J534" s="65" t="e">
        <f>VLOOKUP(E534,DUKB!$A$6:$R$658,8,FALSE)</f>
        <v>#N/A</v>
      </c>
      <c r="K534" s="65" t="e">
        <f>VLOOKUP(E534,DUKB!$A$6:$R$658,9,FALSE)</f>
        <v>#N/A</v>
      </c>
      <c r="L534" s="65" t="e">
        <f>VLOOKUP(E534,DUKB!$A$6:$R$658,10,FALSE)</f>
        <v>#N/A</v>
      </c>
      <c r="M534" s="65" t="e">
        <f>VLOOKUP(E534,DUKB!$A$6:$R$658,11,FALSE)</f>
        <v>#N/A</v>
      </c>
      <c r="N534" s="65" t="e">
        <f>VLOOKUP(E534,DUKB!$A$6:$R$658,12,FALSE)</f>
        <v>#N/A</v>
      </c>
      <c r="O534" s="85" t="e">
        <f>VLOOKUP(E534,DUKB!$A$6:$R$658,13,FALSE)</f>
        <v>#N/A</v>
      </c>
      <c r="P534" s="86" t="e">
        <f>VLOOKUP(E534,DUKB!$A$6:$R$658,14,FALSE)</f>
        <v>#N/A</v>
      </c>
      <c r="Q534" s="86" t="e">
        <f>VLOOKUP(E534,DUKB!$A$6:$R$658,15,FALSE)</f>
        <v>#N/A</v>
      </c>
      <c r="R534" s="86" t="e">
        <f>VLOOKUP(E534,DUKB!$A$6:$R$658,16,FALSE)</f>
        <v>#N/A</v>
      </c>
      <c r="S534" s="86" t="e">
        <f>VLOOKUP(E534,DUKB!$A$6:$R$658,17,FALSE)</f>
        <v>#N/A</v>
      </c>
      <c r="T534" s="86" t="e">
        <f>VLOOKUP(E534,DUKB!$A$6:$R$658,18,FALSE)</f>
        <v>#N/A</v>
      </c>
      <c r="U534" s="73" t="str">
        <f t="shared" si="125"/>
        <v/>
      </c>
      <c r="V534" s="69">
        <f t="shared" si="126"/>
        <v>0</v>
      </c>
      <c r="W534" s="138" t="e">
        <f>VLOOKUP(E534,DUKB!$A$6:$B$565,2,FALSE)</f>
        <v>#N/A</v>
      </c>
      <c r="X534" s="137" t="e">
        <f>VLOOKUP(E534,DUKB!$A$6:$T$560,19,FALSE)</f>
        <v>#N/A</v>
      </c>
      <c r="Y534" s="137"/>
      <c r="Z534" s="139">
        <f t="shared" si="129"/>
        <v>0</v>
      </c>
      <c r="AA534" s="139" t="e">
        <f t="shared" si="130"/>
        <v>#N/A</v>
      </c>
      <c r="AB534" s="139" t="e">
        <f t="shared" si="131"/>
        <v>#N/A</v>
      </c>
      <c r="AC534" s="140" t="e">
        <f t="shared" si="132"/>
        <v>#N/A</v>
      </c>
      <c r="AD534" s="140" t="e">
        <f t="shared" si="133"/>
        <v>#N/A</v>
      </c>
      <c r="AE534" s="140" t="e">
        <f t="shared" si="134"/>
        <v>#N/A</v>
      </c>
      <c r="AF534" s="141" t="e">
        <f t="shared" si="135"/>
        <v>#N/A</v>
      </c>
      <c r="AH534">
        <f t="shared" si="136"/>
        <v>0</v>
      </c>
      <c r="AI534">
        <f t="shared" si="137"/>
        <v>499</v>
      </c>
    </row>
    <row r="535" spans="1:35" ht="15.75" customHeight="1">
      <c r="A535" s="65" t="str">
        <f t="shared" si="124"/>
        <v/>
      </c>
      <c r="B535" s="65">
        <f t="shared" si="127"/>
        <v>500</v>
      </c>
      <c r="C535" s="68" t="str">
        <f t="shared" si="128"/>
        <v/>
      </c>
      <c r="D535" s="69"/>
      <c r="E535" s="82"/>
      <c r="F535" s="65" t="e">
        <f>VLOOKUP(E535,DUKB!$A$6:$R$658,3,FALSE)</f>
        <v>#N/A</v>
      </c>
      <c r="G535" s="65" t="e">
        <f>VLOOKUP(E535,DUKB!$A$6:$R$658,4,FALSE)</f>
        <v>#N/A</v>
      </c>
      <c r="H535" s="65" t="e">
        <f>VLOOKUP(E535,DUKB!$A$6:$R$658,6,FALSE)</f>
        <v>#N/A</v>
      </c>
      <c r="I535" s="65" t="e">
        <f>VLOOKUP(E535,DUKB!$A$6:$R$658,7,FALSE)</f>
        <v>#N/A</v>
      </c>
      <c r="J535" s="65" t="e">
        <f>VLOOKUP(E535,DUKB!$A$6:$R$658,8,FALSE)</f>
        <v>#N/A</v>
      </c>
      <c r="K535" s="65" t="e">
        <f>VLOOKUP(E535,DUKB!$A$6:$R$658,9,FALSE)</f>
        <v>#N/A</v>
      </c>
      <c r="L535" s="65" t="e">
        <f>VLOOKUP(E535,DUKB!$A$6:$R$658,10,FALSE)</f>
        <v>#N/A</v>
      </c>
      <c r="M535" s="65" t="e">
        <f>VLOOKUP(E535,DUKB!$A$6:$R$658,11,FALSE)</f>
        <v>#N/A</v>
      </c>
      <c r="N535" s="65" t="e">
        <f>VLOOKUP(E535,DUKB!$A$6:$R$658,12,FALSE)</f>
        <v>#N/A</v>
      </c>
      <c r="O535" s="85" t="e">
        <f>VLOOKUP(E535,DUKB!$A$6:$R$658,13,FALSE)</f>
        <v>#N/A</v>
      </c>
      <c r="P535" s="86" t="e">
        <f>VLOOKUP(E535,DUKB!$A$6:$R$658,14,FALSE)</f>
        <v>#N/A</v>
      </c>
      <c r="Q535" s="86" t="e">
        <f>VLOOKUP(E535,DUKB!$A$6:$R$658,15,FALSE)</f>
        <v>#N/A</v>
      </c>
      <c r="R535" s="86" t="e">
        <f>VLOOKUP(E535,DUKB!$A$6:$R$658,16,FALSE)</f>
        <v>#N/A</v>
      </c>
      <c r="S535" s="86" t="e">
        <f>VLOOKUP(E535,DUKB!$A$6:$R$658,17,FALSE)</f>
        <v>#N/A</v>
      </c>
      <c r="T535" s="86" t="e">
        <f>VLOOKUP(E535,DUKB!$A$6:$R$658,18,FALSE)</f>
        <v>#N/A</v>
      </c>
      <c r="U535" s="73" t="str">
        <f t="shared" si="125"/>
        <v/>
      </c>
      <c r="V535" s="69">
        <f t="shared" si="126"/>
        <v>0</v>
      </c>
      <c r="W535" s="138" t="e">
        <f>VLOOKUP(E535,DUKB!$A$6:$B$565,2,FALSE)</f>
        <v>#N/A</v>
      </c>
      <c r="X535" s="137" t="e">
        <f>VLOOKUP(E535,DUKB!$A$6:$T$560,19,FALSE)</f>
        <v>#N/A</v>
      </c>
      <c r="Y535" s="137"/>
      <c r="Z535" s="139">
        <f t="shared" si="129"/>
        <v>0</v>
      </c>
      <c r="AA535" s="139" t="e">
        <f t="shared" si="130"/>
        <v>#N/A</v>
      </c>
      <c r="AB535" s="139" t="e">
        <f t="shared" si="131"/>
        <v>#N/A</v>
      </c>
      <c r="AC535" s="140" t="e">
        <f t="shared" si="132"/>
        <v>#N/A</v>
      </c>
      <c r="AD535" s="140" t="e">
        <f t="shared" si="133"/>
        <v>#N/A</v>
      </c>
      <c r="AE535" s="140" t="e">
        <f t="shared" si="134"/>
        <v>#N/A</v>
      </c>
      <c r="AF535" s="141" t="e">
        <f t="shared" si="135"/>
        <v>#N/A</v>
      </c>
      <c r="AH535">
        <f t="shared" si="136"/>
        <v>0</v>
      </c>
      <c r="AI535">
        <f t="shared" si="137"/>
        <v>500</v>
      </c>
    </row>
    <row r="536" spans="1:35" ht="15.75" customHeight="1">
      <c r="A536" s="65" t="str">
        <f t="shared" si="124"/>
        <v/>
      </c>
      <c r="B536" s="65">
        <f t="shared" si="127"/>
        <v>501</v>
      </c>
      <c r="C536" s="68" t="str">
        <f t="shared" si="128"/>
        <v/>
      </c>
      <c r="D536" s="69"/>
      <c r="E536" s="82"/>
      <c r="F536" s="65" t="e">
        <f>VLOOKUP(E536,DUKB!$A$6:$R$658,3,FALSE)</f>
        <v>#N/A</v>
      </c>
      <c r="G536" s="65" t="e">
        <f>VLOOKUP(E536,DUKB!$A$6:$R$658,4,FALSE)</f>
        <v>#N/A</v>
      </c>
      <c r="H536" s="65" t="e">
        <f>VLOOKUP(E536,DUKB!$A$6:$R$658,6,FALSE)</f>
        <v>#N/A</v>
      </c>
      <c r="I536" s="65" t="e">
        <f>VLOOKUP(E536,DUKB!$A$6:$R$658,7,FALSE)</f>
        <v>#N/A</v>
      </c>
      <c r="J536" s="65" t="e">
        <f>VLOOKUP(E536,DUKB!$A$6:$R$658,8,FALSE)</f>
        <v>#N/A</v>
      </c>
      <c r="K536" s="65" t="e">
        <f>VLOOKUP(E536,DUKB!$A$6:$R$658,9,FALSE)</f>
        <v>#N/A</v>
      </c>
      <c r="L536" s="65" t="e">
        <f>VLOOKUP(E536,DUKB!$A$6:$R$658,10,FALSE)</f>
        <v>#N/A</v>
      </c>
      <c r="M536" s="65" t="e">
        <f>VLOOKUP(E536,DUKB!$A$6:$R$658,11,FALSE)</f>
        <v>#N/A</v>
      </c>
      <c r="N536" s="65" t="e">
        <f>VLOOKUP(E536,DUKB!$A$6:$R$658,12,FALSE)</f>
        <v>#N/A</v>
      </c>
      <c r="O536" s="85" t="e">
        <f>VLOOKUP(E536,DUKB!$A$6:$R$658,13,FALSE)</f>
        <v>#N/A</v>
      </c>
      <c r="P536" s="86" t="e">
        <f>VLOOKUP(E536,DUKB!$A$6:$R$658,14,FALSE)</f>
        <v>#N/A</v>
      </c>
      <c r="Q536" s="86" t="e">
        <f>VLOOKUP(E536,DUKB!$A$6:$R$658,15,FALSE)</f>
        <v>#N/A</v>
      </c>
      <c r="R536" s="86" t="e">
        <f>VLOOKUP(E536,DUKB!$A$6:$R$658,16,FALSE)</f>
        <v>#N/A</v>
      </c>
      <c r="S536" s="86" t="e">
        <f>VLOOKUP(E536,DUKB!$A$6:$R$658,17,FALSE)</f>
        <v>#N/A</v>
      </c>
      <c r="T536" s="86" t="e">
        <f>VLOOKUP(E536,DUKB!$A$6:$R$658,18,FALSE)</f>
        <v>#N/A</v>
      </c>
      <c r="U536" s="73" t="str">
        <f t="shared" si="125"/>
        <v/>
      </c>
      <c r="V536" s="69">
        <f t="shared" si="126"/>
        <v>0</v>
      </c>
      <c r="W536" s="138" t="e">
        <f>VLOOKUP(E536,DUKB!$A$6:$B$565,2,FALSE)</f>
        <v>#N/A</v>
      </c>
      <c r="X536" s="137" t="e">
        <f>VLOOKUP(E536,DUKB!$A$6:$T$560,19,FALSE)</f>
        <v>#N/A</v>
      </c>
      <c r="Y536" s="137"/>
      <c r="Z536" s="139">
        <f t="shared" si="129"/>
        <v>0</v>
      </c>
      <c r="AA536" s="139" t="e">
        <f t="shared" si="130"/>
        <v>#N/A</v>
      </c>
      <c r="AB536" s="139" t="e">
        <f t="shared" si="131"/>
        <v>#N/A</v>
      </c>
      <c r="AC536" s="140" t="e">
        <f t="shared" si="132"/>
        <v>#N/A</v>
      </c>
      <c r="AD536" s="140" t="e">
        <f t="shared" si="133"/>
        <v>#N/A</v>
      </c>
      <c r="AE536" s="140" t="e">
        <f t="shared" si="134"/>
        <v>#N/A</v>
      </c>
      <c r="AF536" s="141" t="e">
        <f t="shared" si="135"/>
        <v>#N/A</v>
      </c>
      <c r="AH536">
        <f t="shared" si="136"/>
        <v>0</v>
      </c>
      <c r="AI536">
        <f t="shared" si="137"/>
        <v>501</v>
      </c>
    </row>
    <row r="537" spans="1:35" ht="15.75" customHeight="1">
      <c r="A537" s="65" t="str">
        <f t="shared" si="124"/>
        <v/>
      </c>
      <c r="B537" s="65">
        <f t="shared" si="127"/>
        <v>502</v>
      </c>
      <c r="C537" s="68" t="str">
        <f t="shared" si="128"/>
        <v/>
      </c>
      <c r="D537" s="69"/>
      <c r="E537" s="82"/>
      <c r="F537" s="65" t="e">
        <f>VLOOKUP(E537,DUKB!$A$6:$R$658,3,FALSE)</f>
        <v>#N/A</v>
      </c>
      <c r="G537" s="65" t="e">
        <f>VLOOKUP(E537,DUKB!$A$6:$R$658,4,FALSE)</f>
        <v>#N/A</v>
      </c>
      <c r="H537" s="65" t="e">
        <f>VLOOKUP(E537,DUKB!$A$6:$R$658,6,FALSE)</f>
        <v>#N/A</v>
      </c>
      <c r="I537" s="65" t="e">
        <f>VLOOKUP(E537,DUKB!$A$6:$R$658,7,FALSE)</f>
        <v>#N/A</v>
      </c>
      <c r="J537" s="65" t="e">
        <f>VLOOKUP(E537,DUKB!$A$6:$R$658,8,FALSE)</f>
        <v>#N/A</v>
      </c>
      <c r="K537" s="65" t="e">
        <f>VLOOKUP(E537,DUKB!$A$6:$R$658,9,FALSE)</f>
        <v>#N/A</v>
      </c>
      <c r="L537" s="65" t="e">
        <f>VLOOKUP(E537,DUKB!$A$6:$R$658,10,FALSE)</f>
        <v>#N/A</v>
      </c>
      <c r="M537" s="65" t="e">
        <f>VLOOKUP(E537,DUKB!$A$6:$R$658,11,FALSE)</f>
        <v>#N/A</v>
      </c>
      <c r="N537" s="65" t="e">
        <f>VLOOKUP(E537,DUKB!$A$6:$R$658,12,FALSE)</f>
        <v>#N/A</v>
      </c>
      <c r="O537" s="85" t="e">
        <f>VLOOKUP(E537,DUKB!$A$6:$R$658,13,FALSE)</f>
        <v>#N/A</v>
      </c>
      <c r="P537" s="86" t="e">
        <f>VLOOKUP(E537,DUKB!$A$6:$R$658,14,FALSE)</f>
        <v>#N/A</v>
      </c>
      <c r="Q537" s="86" t="e">
        <f>VLOOKUP(E537,DUKB!$A$6:$R$658,15,FALSE)</f>
        <v>#N/A</v>
      </c>
      <c r="R537" s="86" t="e">
        <f>VLOOKUP(E537,DUKB!$A$6:$R$658,16,FALSE)</f>
        <v>#N/A</v>
      </c>
      <c r="S537" s="86" t="e">
        <f>VLOOKUP(E537,DUKB!$A$6:$R$658,17,FALSE)</f>
        <v>#N/A</v>
      </c>
      <c r="T537" s="86" t="e">
        <f>VLOOKUP(E537,DUKB!$A$6:$R$658,18,FALSE)</f>
        <v>#N/A</v>
      </c>
      <c r="U537" s="73" t="str">
        <f t="shared" si="125"/>
        <v/>
      </c>
      <c r="V537" s="69">
        <f t="shared" si="126"/>
        <v>0</v>
      </c>
      <c r="W537" s="138" t="e">
        <f>VLOOKUP(E537,DUKB!$A$6:$B$565,2,FALSE)</f>
        <v>#N/A</v>
      </c>
      <c r="X537" s="137" t="e">
        <f>VLOOKUP(E537,DUKB!$A$6:$T$560,19,FALSE)</f>
        <v>#N/A</v>
      </c>
      <c r="Y537" s="137"/>
      <c r="Z537" s="139">
        <f t="shared" si="129"/>
        <v>0</v>
      </c>
      <c r="AA537" s="139" t="e">
        <f t="shared" si="130"/>
        <v>#N/A</v>
      </c>
      <c r="AB537" s="139" t="e">
        <f t="shared" si="131"/>
        <v>#N/A</v>
      </c>
      <c r="AC537" s="140" t="e">
        <f t="shared" si="132"/>
        <v>#N/A</v>
      </c>
      <c r="AD537" s="140" t="e">
        <f t="shared" si="133"/>
        <v>#N/A</v>
      </c>
      <c r="AE537" s="140" t="e">
        <f t="shared" si="134"/>
        <v>#N/A</v>
      </c>
      <c r="AF537" s="141" t="e">
        <f t="shared" si="135"/>
        <v>#N/A</v>
      </c>
      <c r="AH537">
        <f t="shared" si="136"/>
        <v>0</v>
      </c>
      <c r="AI537">
        <f t="shared" si="137"/>
        <v>502</v>
      </c>
    </row>
    <row r="538" spans="1:35" ht="15.75" customHeight="1">
      <c r="A538" s="65" t="str">
        <f t="shared" si="124"/>
        <v/>
      </c>
      <c r="B538" s="65">
        <f t="shared" si="127"/>
        <v>503</v>
      </c>
      <c r="C538" s="68" t="str">
        <f t="shared" si="128"/>
        <v/>
      </c>
      <c r="D538" s="69"/>
      <c r="E538" s="82"/>
      <c r="F538" s="65" t="e">
        <f>VLOOKUP(E538,DUKB!$A$6:$R$658,3,FALSE)</f>
        <v>#N/A</v>
      </c>
      <c r="G538" s="65" t="e">
        <f>VLOOKUP(E538,DUKB!$A$6:$R$658,4,FALSE)</f>
        <v>#N/A</v>
      </c>
      <c r="H538" s="65" t="e">
        <f>VLOOKUP(E538,DUKB!$A$6:$R$658,6,FALSE)</f>
        <v>#N/A</v>
      </c>
      <c r="I538" s="65" t="e">
        <f>VLOOKUP(E538,DUKB!$A$6:$R$658,7,FALSE)</f>
        <v>#N/A</v>
      </c>
      <c r="J538" s="65" t="e">
        <f>VLOOKUP(E538,DUKB!$A$6:$R$658,8,FALSE)</f>
        <v>#N/A</v>
      </c>
      <c r="K538" s="65" t="e">
        <f>VLOOKUP(E538,DUKB!$A$6:$R$658,9,FALSE)</f>
        <v>#N/A</v>
      </c>
      <c r="L538" s="65" t="e">
        <f>VLOOKUP(E538,DUKB!$A$6:$R$658,10,FALSE)</f>
        <v>#N/A</v>
      </c>
      <c r="M538" s="65" t="e">
        <f>VLOOKUP(E538,DUKB!$A$6:$R$658,11,FALSE)</f>
        <v>#N/A</v>
      </c>
      <c r="N538" s="65" t="e">
        <f>VLOOKUP(E538,DUKB!$A$6:$R$658,12,FALSE)</f>
        <v>#N/A</v>
      </c>
      <c r="O538" s="85" t="e">
        <f>VLOOKUP(E538,DUKB!$A$6:$R$658,13,FALSE)</f>
        <v>#N/A</v>
      </c>
      <c r="P538" s="86" t="e">
        <f>VLOOKUP(E538,DUKB!$A$6:$R$658,14,FALSE)</f>
        <v>#N/A</v>
      </c>
      <c r="Q538" s="86" t="e">
        <f>VLOOKUP(E538,DUKB!$A$6:$R$658,15,FALSE)</f>
        <v>#N/A</v>
      </c>
      <c r="R538" s="86" t="e">
        <f>VLOOKUP(E538,DUKB!$A$6:$R$658,16,FALSE)</f>
        <v>#N/A</v>
      </c>
      <c r="S538" s="86" t="e">
        <f>VLOOKUP(E538,DUKB!$A$6:$R$658,17,FALSE)</f>
        <v>#N/A</v>
      </c>
      <c r="T538" s="86" t="e">
        <f>VLOOKUP(E538,DUKB!$A$6:$R$658,18,FALSE)</f>
        <v>#N/A</v>
      </c>
      <c r="U538" s="73" t="str">
        <f t="shared" si="125"/>
        <v/>
      </c>
      <c r="V538" s="69">
        <f t="shared" si="126"/>
        <v>0</v>
      </c>
      <c r="W538" s="138" t="e">
        <f>VLOOKUP(E538,DUKB!$A$6:$B$565,2,FALSE)</f>
        <v>#N/A</v>
      </c>
      <c r="X538" s="137" t="e">
        <f>VLOOKUP(E538,DUKB!$A$6:$T$560,19,FALSE)</f>
        <v>#N/A</v>
      </c>
      <c r="Y538" s="137"/>
      <c r="Z538" s="139">
        <f t="shared" si="129"/>
        <v>0</v>
      </c>
      <c r="AA538" s="139" t="e">
        <f t="shared" si="130"/>
        <v>#N/A</v>
      </c>
      <c r="AB538" s="139" t="e">
        <f t="shared" si="131"/>
        <v>#N/A</v>
      </c>
      <c r="AC538" s="140" t="e">
        <f t="shared" si="132"/>
        <v>#N/A</v>
      </c>
      <c r="AD538" s="140" t="e">
        <f t="shared" si="133"/>
        <v>#N/A</v>
      </c>
      <c r="AE538" s="140" t="e">
        <f t="shared" si="134"/>
        <v>#N/A</v>
      </c>
      <c r="AF538" s="141" t="e">
        <f t="shared" si="135"/>
        <v>#N/A</v>
      </c>
      <c r="AH538">
        <f t="shared" si="136"/>
        <v>0</v>
      </c>
      <c r="AI538">
        <f t="shared" si="137"/>
        <v>503</v>
      </c>
    </row>
    <row r="539" spans="1:35" ht="15.75" customHeight="1">
      <c r="A539" s="65" t="str">
        <f t="shared" si="124"/>
        <v/>
      </c>
      <c r="B539" s="65">
        <f t="shared" si="127"/>
        <v>504</v>
      </c>
      <c r="C539" s="68" t="str">
        <f t="shared" si="128"/>
        <v/>
      </c>
      <c r="D539" s="69"/>
      <c r="E539" s="82"/>
      <c r="F539" s="65" t="e">
        <f>VLOOKUP(E539,DUKB!$A$6:$R$658,3,FALSE)</f>
        <v>#N/A</v>
      </c>
      <c r="G539" s="65" t="e">
        <f>VLOOKUP(E539,DUKB!$A$6:$R$658,4,FALSE)</f>
        <v>#N/A</v>
      </c>
      <c r="H539" s="65" t="e">
        <f>VLOOKUP(E539,DUKB!$A$6:$R$658,6,FALSE)</f>
        <v>#N/A</v>
      </c>
      <c r="I539" s="65" t="e">
        <f>VLOOKUP(E539,DUKB!$A$6:$R$658,7,FALSE)</f>
        <v>#N/A</v>
      </c>
      <c r="J539" s="65" t="e">
        <f>VLOOKUP(E539,DUKB!$A$6:$R$658,8,FALSE)</f>
        <v>#N/A</v>
      </c>
      <c r="K539" s="65" t="e">
        <f>VLOOKUP(E539,DUKB!$A$6:$R$658,9,FALSE)</f>
        <v>#N/A</v>
      </c>
      <c r="L539" s="65" t="e">
        <f>VLOOKUP(E539,DUKB!$A$6:$R$658,10,FALSE)</f>
        <v>#N/A</v>
      </c>
      <c r="M539" s="65" t="e">
        <f>VLOOKUP(E539,DUKB!$A$6:$R$658,11,FALSE)</f>
        <v>#N/A</v>
      </c>
      <c r="N539" s="65" t="e">
        <f>VLOOKUP(E539,DUKB!$A$6:$R$658,12,FALSE)</f>
        <v>#N/A</v>
      </c>
      <c r="O539" s="85" t="e">
        <f>VLOOKUP(E539,DUKB!$A$6:$R$658,13,FALSE)</f>
        <v>#N/A</v>
      </c>
      <c r="P539" s="86" t="e">
        <f>VLOOKUP(E539,DUKB!$A$6:$R$658,14,FALSE)</f>
        <v>#N/A</v>
      </c>
      <c r="Q539" s="86" t="e">
        <f>VLOOKUP(E539,DUKB!$A$6:$R$658,15,FALSE)</f>
        <v>#N/A</v>
      </c>
      <c r="R539" s="86" t="e">
        <f>VLOOKUP(E539,DUKB!$A$6:$R$658,16,FALSE)</f>
        <v>#N/A</v>
      </c>
      <c r="S539" s="86" t="e">
        <f>VLOOKUP(E539,DUKB!$A$6:$R$658,17,FALSE)</f>
        <v>#N/A</v>
      </c>
      <c r="T539" s="86" t="e">
        <f>VLOOKUP(E539,DUKB!$A$6:$R$658,18,FALSE)</f>
        <v>#N/A</v>
      </c>
      <c r="U539" s="73" t="str">
        <f t="shared" si="125"/>
        <v/>
      </c>
      <c r="V539" s="69">
        <f t="shared" si="126"/>
        <v>0</v>
      </c>
      <c r="W539" s="138" t="e">
        <f>VLOOKUP(E539,DUKB!$A$6:$B$565,2,FALSE)</f>
        <v>#N/A</v>
      </c>
      <c r="X539" s="137" t="e">
        <f>VLOOKUP(E539,DUKB!$A$6:$T$560,19,FALSE)</f>
        <v>#N/A</v>
      </c>
      <c r="Y539" s="137"/>
      <c r="Z539" s="139">
        <f t="shared" si="129"/>
        <v>0</v>
      </c>
      <c r="AA539" s="139" t="e">
        <f t="shared" si="130"/>
        <v>#N/A</v>
      </c>
      <c r="AB539" s="139" t="e">
        <f t="shared" si="131"/>
        <v>#N/A</v>
      </c>
      <c r="AC539" s="140" t="e">
        <f t="shared" si="132"/>
        <v>#N/A</v>
      </c>
      <c r="AD539" s="140" t="e">
        <f t="shared" si="133"/>
        <v>#N/A</v>
      </c>
      <c r="AE539" s="140" t="e">
        <f t="shared" si="134"/>
        <v>#N/A</v>
      </c>
      <c r="AF539" s="141" t="e">
        <f t="shared" si="135"/>
        <v>#N/A</v>
      </c>
      <c r="AH539">
        <f t="shared" si="136"/>
        <v>0</v>
      </c>
      <c r="AI539">
        <f t="shared" si="137"/>
        <v>504</v>
      </c>
    </row>
    <row r="540" spans="1:35" ht="15.75" customHeight="1">
      <c r="A540" s="65" t="str">
        <f t="shared" si="124"/>
        <v/>
      </c>
      <c r="B540" s="65">
        <f t="shared" si="127"/>
        <v>505</v>
      </c>
      <c r="C540" s="68" t="str">
        <f t="shared" si="128"/>
        <v/>
      </c>
      <c r="D540" s="69"/>
      <c r="E540" s="82"/>
      <c r="F540" s="65" t="e">
        <f>VLOOKUP(E540,DUKB!$A$6:$R$658,3,FALSE)</f>
        <v>#N/A</v>
      </c>
      <c r="G540" s="65" t="e">
        <f>VLOOKUP(E540,DUKB!$A$6:$R$658,4,FALSE)</f>
        <v>#N/A</v>
      </c>
      <c r="H540" s="65" t="e">
        <f>VLOOKUP(E540,DUKB!$A$6:$R$658,6,FALSE)</f>
        <v>#N/A</v>
      </c>
      <c r="I540" s="65" t="e">
        <f>VLOOKUP(E540,DUKB!$A$6:$R$658,7,FALSE)</f>
        <v>#N/A</v>
      </c>
      <c r="J540" s="65" t="e">
        <f>VLOOKUP(E540,DUKB!$A$6:$R$658,8,FALSE)</f>
        <v>#N/A</v>
      </c>
      <c r="K540" s="65" t="e">
        <f>VLOOKUP(E540,DUKB!$A$6:$R$658,9,FALSE)</f>
        <v>#N/A</v>
      </c>
      <c r="L540" s="65" t="e">
        <f>VLOOKUP(E540,DUKB!$A$6:$R$658,10,FALSE)</f>
        <v>#N/A</v>
      </c>
      <c r="M540" s="65" t="e">
        <f>VLOOKUP(E540,DUKB!$A$6:$R$658,11,FALSE)</f>
        <v>#N/A</v>
      </c>
      <c r="N540" s="65" t="e">
        <f>VLOOKUP(E540,DUKB!$A$6:$R$658,12,FALSE)</f>
        <v>#N/A</v>
      </c>
      <c r="O540" s="85" t="e">
        <f>VLOOKUP(E540,DUKB!$A$6:$R$658,13,FALSE)</f>
        <v>#N/A</v>
      </c>
      <c r="P540" s="86" t="e">
        <f>VLOOKUP(E540,DUKB!$A$6:$R$658,14,FALSE)</f>
        <v>#N/A</v>
      </c>
      <c r="Q540" s="86" t="e">
        <f>VLOOKUP(E540,DUKB!$A$6:$R$658,15,FALSE)</f>
        <v>#N/A</v>
      </c>
      <c r="R540" s="86" t="e">
        <f>VLOOKUP(E540,DUKB!$A$6:$R$658,16,FALSE)</f>
        <v>#N/A</v>
      </c>
      <c r="S540" s="86" t="e">
        <f>VLOOKUP(E540,DUKB!$A$6:$R$658,17,FALSE)</f>
        <v>#N/A</v>
      </c>
      <c r="T540" s="86" t="e">
        <f>VLOOKUP(E540,DUKB!$A$6:$R$658,18,FALSE)</f>
        <v>#N/A</v>
      </c>
      <c r="U540" s="73" t="str">
        <f t="shared" si="125"/>
        <v/>
      </c>
      <c r="V540" s="69">
        <f t="shared" si="126"/>
        <v>0</v>
      </c>
      <c r="W540" s="138" t="e">
        <f>VLOOKUP(E540,DUKB!$A$6:$B$565,2,FALSE)</f>
        <v>#N/A</v>
      </c>
      <c r="X540" s="137" t="e">
        <f>VLOOKUP(E540,DUKB!$A$6:$T$560,19,FALSE)</f>
        <v>#N/A</v>
      </c>
      <c r="Y540" s="137"/>
      <c r="Z540" s="139">
        <f t="shared" si="129"/>
        <v>0</v>
      </c>
      <c r="AA540" s="139" t="e">
        <f t="shared" si="130"/>
        <v>#N/A</v>
      </c>
      <c r="AB540" s="139" t="e">
        <f t="shared" si="131"/>
        <v>#N/A</v>
      </c>
      <c r="AC540" s="140" t="e">
        <f t="shared" si="132"/>
        <v>#N/A</v>
      </c>
      <c r="AD540" s="140" t="e">
        <f t="shared" si="133"/>
        <v>#N/A</v>
      </c>
      <c r="AE540" s="140" t="e">
        <f t="shared" si="134"/>
        <v>#N/A</v>
      </c>
      <c r="AF540" s="141" t="e">
        <f t="shared" si="135"/>
        <v>#N/A</v>
      </c>
      <c r="AH540">
        <f t="shared" si="136"/>
        <v>0</v>
      </c>
      <c r="AI540">
        <f t="shared" si="137"/>
        <v>505</v>
      </c>
    </row>
    <row r="541" spans="1:35" ht="15.75" customHeight="1">
      <c r="A541" s="65" t="str">
        <f t="shared" si="124"/>
        <v/>
      </c>
      <c r="B541" s="65">
        <f t="shared" si="127"/>
        <v>506</v>
      </c>
      <c r="C541" s="68" t="str">
        <f t="shared" si="128"/>
        <v/>
      </c>
      <c r="D541" s="69"/>
      <c r="E541" s="82"/>
      <c r="F541" s="65" t="e">
        <f>VLOOKUP(E541,DUKB!$A$6:$R$658,3,FALSE)</f>
        <v>#N/A</v>
      </c>
      <c r="G541" s="65" t="e">
        <f>VLOOKUP(E541,DUKB!$A$6:$R$658,4,FALSE)</f>
        <v>#N/A</v>
      </c>
      <c r="H541" s="65" t="e">
        <f>VLOOKUP(E541,DUKB!$A$6:$R$658,6,FALSE)</f>
        <v>#N/A</v>
      </c>
      <c r="I541" s="65" t="e">
        <f>VLOOKUP(E541,DUKB!$A$6:$R$658,7,FALSE)</f>
        <v>#N/A</v>
      </c>
      <c r="J541" s="65" t="e">
        <f>VLOOKUP(E541,DUKB!$A$6:$R$658,8,FALSE)</f>
        <v>#N/A</v>
      </c>
      <c r="K541" s="65" t="e">
        <f>VLOOKUP(E541,DUKB!$A$6:$R$658,9,FALSE)</f>
        <v>#N/A</v>
      </c>
      <c r="L541" s="65" t="e">
        <f>VLOOKUP(E541,DUKB!$A$6:$R$658,10,FALSE)</f>
        <v>#N/A</v>
      </c>
      <c r="M541" s="65" t="e">
        <f>VLOOKUP(E541,DUKB!$A$6:$R$658,11,FALSE)</f>
        <v>#N/A</v>
      </c>
      <c r="N541" s="65" t="e">
        <f>VLOOKUP(E541,DUKB!$A$6:$R$658,12,FALSE)</f>
        <v>#N/A</v>
      </c>
      <c r="O541" s="85" t="e">
        <f>VLOOKUP(E541,DUKB!$A$6:$R$658,13,FALSE)</f>
        <v>#N/A</v>
      </c>
      <c r="P541" s="86" t="e">
        <f>VLOOKUP(E541,DUKB!$A$6:$R$658,14,FALSE)</f>
        <v>#N/A</v>
      </c>
      <c r="Q541" s="86" t="e">
        <f>VLOOKUP(E541,DUKB!$A$6:$R$658,15,FALSE)</f>
        <v>#N/A</v>
      </c>
      <c r="R541" s="86" t="e">
        <f>VLOOKUP(E541,DUKB!$A$6:$R$658,16,FALSE)</f>
        <v>#N/A</v>
      </c>
      <c r="S541" s="86" t="e">
        <f>VLOOKUP(E541,DUKB!$A$6:$R$658,17,FALSE)</f>
        <v>#N/A</v>
      </c>
      <c r="T541" s="86" t="e">
        <f>VLOOKUP(E541,DUKB!$A$6:$R$658,18,FALSE)</f>
        <v>#N/A</v>
      </c>
      <c r="U541" s="73" t="str">
        <f t="shared" si="125"/>
        <v/>
      </c>
      <c r="V541" s="69">
        <f t="shared" si="126"/>
        <v>0</v>
      </c>
      <c r="W541" s="138" t="e">
        <f>VLOOKUP(E541,DUKB!$A$6:$B$565,2,FALSE)</f>
        <v>#N/A</v>
      </c>
      <c r="X541" s="137" t="e">
        <f>VLOOKUP(E541,DUKB!$A$6:$T$560,19,FALSE)</f>
        <v>#N/A</v>
      </c>
      <c r="Y541" s="137"/>
      <c r="Z541" s="139">
        <f t="shared" si="129"/>
        <v>0</v>
      </c>
      <c r="AA541" s="139" t="e">
        <f t="shared" si="130"/>
        <v>#N/A</v>
      </c>
      <c r="AB541" s="139" t="e">
        <f t="shared" si="131"/>
        <v>#N/A</v>
      </c>
      <c r="AC541" s="140" t="e">
        <f t="shared" si="132"/>
        <v>#N/A</v>
      </c>
      <c r="AD541" s="140" t="e">
        <f t="shared" si="133"/>
        <v>#N/A</v>
      </c>
      <c r="AE541" s="140" t="e">
        <f t="shared" si="134"/>
        <v>#N/A</v>
      </c>
      <c r="AF541" s="141" t="e">
        <f t="shared" si="135"/>
        <v>#N/A</v>
      </c>
      <c r="AH541">
        <f t="shared" si="136"/>
        <v>0</v>
      </c>
      <c r="AI541">
        <f t="shared" si="137"/>
        <v>506</v>
      </c>
    </row>
    <row r="542" spans="1:35" ht="15.75" customHeight="1">
      <c r="A542" s="65" t="str">
        <f t="shared" si="124"/>
        <v/>
      </c>
      <c r="B542" s="65">
        <f t="shared" si="127"/>
        <v>507</v>
      </c>
      <c r="C542" s="68" t="str">
        <f t="shared" si="128"/>
        <v/>
      </c>
      <c r="D542" s="69"/>
      <c r="E542" s="82"/>
      <c r="F542" s="65" t="e">
        <f>VLOOKUP(E542,DUKB!$A$6:$R$658,3,FALSE)</f>
        <v>#N/A</v>
      </c>
      <c r="G542" s="65" t="e">
        <f>VLOOKUP(E542,DUKB!$A$6:$R$658,4,FALSE)</f>
        <v>#N/A</v>
      </c>
      <c r="H542" s="65" t="e">
        <f>VLOOKUP(E542,DUKB!$A$6:$R$658,6,FALSE)</f>
        <v>#N/A</v>
      </c>
      <c r="I542" s="65" t="e">
        <f>VLOOKUP(E542,DUKB!$A$6:$R$658,7,FALSE)</f>
        <v>#N/A</v>
      </c>
      <c r="J542" s="65" t="e">
        <f>VLOOKUP(E542,DUKB!$A$6:$R$658,8,FALSE)</f>
        <v>#N/A</v>
      </c>
      <c r="K542" s="65" t="e">
        <f>VLOOKUP(E542,DUKB!$A$6:$R$658,9,FALSE)</f>
        <v>#N/A</v>
      </c>
      <c r="L542" s="65" t="e">
        <f>VLOOKUP(E542,DUKB!$A$6:$R$658,10,FALSE)</f>
        <v>#N/A</v>
      </c>
      <c r="M542" s="65" t="e">
        <f>VLOOKUP(E542,DUKB!$A$6:$R$658,11,FALSE)</f>
        <v>#N/A</v>
      </c>
      <c r="N542" s="65" t="e">
        <f>VLOOKUP(E542,DUKB!$A$6:$R$658,12,FALSE)</f>
        <v>#N/A</v>
      </c>
      <c r="O542" s="85" t="e">
        <f>VLOOKUP(E542,DUKB!$A$6:$R$658,13,FALSE)</f>
        <v>#N/A</v>
      </c>
      <c r="P542" s="86" t="e">
        <f>VLOOKUP(E542,DUKB!$A$6:$R$658,14,FALSE)</f>
        <v>#N/A</v>
      </c>
      <c r="Q542" s="86" t="e">
        <f>VLOOKUP(E542,DUKB!$A$6:$R$658,15,FALSE)</f>
        <v>#N/A</v>
      </c>
      <c r="R542" s="86" t="e">
        <f>VLOOKUP(E542,DUKB!$A$6:$R$658,16,FALSE)</f>
        <v>#N/A</v>
      </c>
      <c r="S542" s="86" t="e">
        <f>VLOOKUP(E542,DUKB!$A$6:$R$658,17,FALSE)</f>
        <v>#N/A</v>
      </c>
      <c r="T542" s="86" t="e">
        <f>VLOOKUP(E542,DUKB!$A$6:$R$658,18,FALSE)</f>
        <v>#N/A</v>
      </c>
      <c r="U542" s="73" t="str">
        <f t="shared" si="125"/>
        <v/>
      </c>
      <c r="V542" s="69">
        <f t="shared" si="126"/>
        <v>0</v>
      </c>
      <c r="W542" s="138" t="e">
        <f>VLOOKUP(E542,DUKB!$A$6:$B$565,2,FALSE)</f>
        <v>#N/A</v>
      </c>
      <c r="X542" s="137" t="e">
        <f>VLOOKUP(E542,DUKB!$A$6:$T$560,19,FALSE)</f>
        <v>#N/A</v>
      </c>
      <c r="Y542" s="137"/>
      <c r="Z542" s="139">
        <f t="shared" si="129"/>
        <v>0</v>
      </c>
      <c r="AA542" s="139" t="e">
        <f t="shared" si="130"/>
        <v>#N/A</v>
      </c>
      <c r="AB542" s="139" t="e">
        <f t="shared" si="131"/>
        <v>#N/A</v>
      </c>
      <c r="AC542" s="140" t="e">
        <f t="shared" si="132"/>
        <v>#N/A</v>
      </c>
      <c r="AD542" s="140" t="e">
        <f t="shared" si="133"/>
        <v>#N/A</v>
      </c>
      <c r="AE542" s="140" t="e">
        <f t="shared" si="134"/>
        <v>#N/A</v>
      </c>
      <c r="AF542" s="141" t="e">
        <f t="shared" si="135"/>
        <v>#N/A</v>
      </c>
      <c r="AH542">
        <f t="shared" si="136"/>
        <v>0</v>
      </c>
      <c r="AI542">
        <f t="shared" si="137"/>
        <v>507</v>
      </c>
    </row>
    <row r="543" spans="1:35" ht="15.75" customHeight="1">
      <c r="A543" s="65" t="str">
        <f t="shared" si="124"/>
        <v/>
      </c>
      <c r="B543" s="65">
        <f t="shared" si="127"/>
        <v>508</v>
      </c>
      <c r="C543" s="68" t="str">
        <f t="shared" si="128"/>
        <v/>
      </c>
      <c r="D543" s="69"/>
      <c r="E543" s="82"/>
      <c r="F543" s="65" t="e">
        <f>VLOOKUP(E543,DUKB!$A$6:$R$658,3,FALSE)</f>
        <v>#N/A</v>
      </c>
      <c r="G543" s="65" t="e">
        <f>VLOOKUP(E543,DUKB!$A$6:$R$658,4,FALSE)</f>
        <v>#N/A</v>
      </c>
      <c r="H543" s="65" t="e">
        <f>VLOOKUP(E543,DUKB!$A$6:$R$658,6,FALSE)</f>
        <v>#N/A</v>
      </c>
      <c r="I543" s="65" t="e">
        <f>VLOOKUP(E543,DUKB!$A$6:$R$658,7,FALSE)</f>
        <v>#N/A</v>
      </c>
      <c r="J543" s="65" t="e">
        <f>VLOOKUP(E543,DUKB!$A$6:$R$658,8,FALSE)</f>
        <v>#N/A</v>
      </c>
      <c r="K543" s="65" t="e">
        <f>VLOOKUP(E543,DUKB!$A$6:$R$658,9,FALSE)</f>
        <v>#N/A</v>
      </c>
      <c r="L543" s="65" t="e">
        <f>VLOOKUP(E543,DUKB!$A$6:$R$658,10,FALSE)</f>
        <v>#N/A</v>
      </c>
      <c r="M543" s="65" t="e">
        <f>VLOOKUP(E543,DUKB!$A$6:$R$658,11,FALSE)</f>
        <v>#N/A</v>
      </c>
      <c r="N543" s="65" t="e">
        <f>VLOOKUP(E543,DUKB!$A$6:$R$658,12,FALSE)</f>
        <v>#N/A</v>
      </c>
      <c r="O543" s="85" t="e">
        <f>VLOOKUP(E543,DUKB!$A$6:$R$658,13,FALSE)</f>
        <v>#N/A</v>
      </c>
      <c r="P543" s="86" t="e">
        <f>VLOOKUP(E543,DUKB!$A$6:$R$658,14,FALSE)</f>
        <v>#N/A</v>
      </c>
      <c r="Q543" s="86" t="e">
        <f>VLOOKUP(E543,DUKB!$A$6:$R$658,15,FALSE)</f>
        <v>#N/A</v>
      </c>
      <c r="R543" s="86" t="e">
        <f>VLOOKUP(E543,DUKB!$A$6:$R$658,16,FALSE)</f>
        <v>#N/A</v>
      </c>
      <c r="S543" s="86" t="e">
        <f>VLOOKUP(E543,DUKB!$A$6:$R$658,17,FALSE)</f>
        <v>#N/A</v>
      </c>
      <c r="T543" s="86" t="e">
        <f>VLOOKUP(E543,DUKB!$A$6:$R$658,18,FALSE)</f>
        <v>#N/A</v>
      </c>
      <c r="U543" s="73" t="str">
        <f t="shared" si="125"/>
        <v/>
      </c>
      <c r="V543" s="69">
        <f t="shared" si="126"/>
        <v>0</v>
      </c>
      <c r="W543" s="138" t="e">
        <f>VLOOKUP(E543,DUKB!$A$6:$B$565,2,FALSE)</f>
        <v>#N/A</v>
      </c>
      <c r="X543" s="137" t="e">
        <f>VLOOKUP(E543,DUKB!$A$6:$T$560,19,FALSE)</f>
        <v>#N/A</v>
      </c>
      <c r="Y543" s="137"/>
      <c r="Z543" s="139">
        <f t="shared" si="129"/>
        <v>0</v>
      </c>
      <c r="AA543" s="139" t="e">
        <f t="shared" si="130"/>
        <v>#N/A</v>
      </c>
      <c r="AB543" s="139" t="e">
        <f t="shared" si="131"/>
        <v>#N/A</v>
      </c>
      <c r="AC543" s="140" t="e">
        <f t="shared" si="132"/>
        <v>#N/A</v>
      </c>
      <c r="AD543" s="140" t="e">
        <f t="shared" si="133"/>
        <v>#N/A</v>
      </c>
      <c r="AE543" s="140" t="e">
        <f t="shared" si="134"/>
        <v>#N/A</v>
      </c>
      <c r="AF543" s="141" t="e">
        <f t="shared" si="135"/>
        <v>#N/A</v>
      </c>
      <c r="AH543">
        <f t="shared" si="136"/>
        <v>0</v>
      </c>
      <c r="AI543">
        <f t="shared" si="137"/>
        <v>508</v>
      </c>
    </row>
    <row r="544" spans="1:35" ht="15.75" customHeight="1">
      <c r="A544" s="65" t="str">
        <f t="shared" si="124"/>
        <v/>
      </c>
      <c r="B544" s="65">
        <f t="shared" si="127"/>
        <v>509</v>
      </c>
      <c r="C544" s="68" t="str">
        <f t="shared" si="128"/>
        <v/>
      </c>
      <c r="D544" s="69"/>
      <c r="E544" s="82"/>
      <c r="F544" s="65" t="e">
        <f>VLOOKUP(E544,DUKB!$A$6:$R$658,3,FALSE)</f>
        <v>#N/A</v>
      </c>
      <c r="G544" s="65" t="e">
        <f>VLOOKUP(E544,DUKB!$A$6:$R$658,4,FALSE)</f>
        <v>#N/A</v>
      </c>
      <c r="H544" s="65" t="e">
        <f>VLOOKUP(E544,DUKB!$A$6:$R$658,6,FALSE)</f>
        <v>#N/A</v>
      </c>
      <c r="I544" s="65" t="e">
        <f>VLOOKUP(E544,DUKB!$A$6:$R$658,7,FALSE)</f>
        <v>#N/A</v>
      </c>
      <c r="J544" s="65" t="e">
        <f>VLOOKUP(E544,DUKB!$A$6:$R$658,8,FALSE)</f>
        <v>#N/A</v>
      </c>
      <c r="K544" s="65" t="e">
        <f>VLOOKUP(E544,DUKB!$A$6:$R$658,9,FALSE)</f>
        <v>#N/A</v>
      </c>
      <c r="L544" s="65" t="e">
        <f>VLOOKUP(E544,DUKB!$A$6:$R$658,10,FALSE)</f>
        <v>#N/A</v>
      </c>
      <c r="M544" s="65" t="e">
        <f>VLOOKUP(E544,DUKB!$A$6:$R$658,11,FALSE)</f>
        <v>#N/A</v>
      </c>
      <c r="N544" s="65" t="e">
        <f>VLOOKUP(E544,DUKB!$A$6:$R$658,12,FALSE)</f>
        <v>#N/A</v>
      </c>
      <c r="O544" s="85" t="e">
        <f>VLOOKUP(E544,DUKB!$A$6:$R$658,13,FALSE)</f>
        <v>#N/A</v>
      </c>
      <c r="P544" s="86" t="e">
        <f>VLOOKUP(E544,DUKB!$A$6:$R$658,14,FALSE)</f>
        <v>#N/A</v>
      </c>
      <c r="Q544" s="86" t="e">
        <f>VLOOKUP(E544,DUKB!$A$6:$R$658,15,FALSE)</f>
        <v>#N/A</v>
      </c>
      <c r="R544" s="86" t="e">
        <f>VLOOKUP(E544,DUKB!$A$6:$R$658,16,FALSE)</f>
        <v>#N/A</v>
      </c>
      <c r="S544" s="86" t="e">
        <f>VLOOKUP(E544,DUKB!$A$6:$R$658,17,FALSE)</f>
        <v>#N/A</v>
      </c>
      <c r="T544" s="86" t="e">
        <f>VLOOKUP(E544,DUKB!$A$6:$R$658,18,FALSE)</f>
        <v>#N/A</v>
      </c>
      <c r="U544" s="73" t="str">
        <f t="shared" si="125"/>
        <v/>
      </c>
      <c r="V544" s="69">
        <f t="shared" si="126"/>
        <v>0</v>
      </c>
      <c r="W544" s="138" t="e">
        <f>VLOOKUP(E544,DUKB!$A$6:$B$565,2,FALSE)</f>
        <v>#N/A</v>
      </c>
      <c r="X544" s="137" t="e">
        <f>VLOOKUP(E544,DUKB!$A$6:$T$560,19,FALSE)</f>
        <v>#N/A</v>
      </c>
      <c r="Y544" s="137"/>
      <c r="Z544" s="139">
        <f t="shared" si="129"/>
        <v>0</v>
      </c>
      <c r="AA544" s="139" t="e">
        <f t="shared" si="130"/>
        <v>#N/A</v>
      </c>
      <c r="AB544" s="139" t="e">
        <f t="shared" si="131"/>
        <v>#N/A</v>
      </c>
      <c r="AC544" s="140" t="e">
        <f t="shared" si="132"/>
        <v>#N/A</v>
      </c>
      <c r="AD544" s="140" t="e">
        <f t="shared" si="133"/>
        <v>#N/A</v>
      </c>
      <c r="AE544" s="140" t="e">
        <f t="shared" si="134"/>
        <v>#N/A</v>
      </c>
      <c r="AF544" s="141" t="e">
        <f t="shared" si="135"/>
        <v>#N/A</v>
      </c>
      <c r="AH544">
        <f t="shared" si="136"/>
        <v>0</v>
      </c>
      <c r="AI544">
        <f t="shared" si="137"/>
        <v>509</v>
      </c>
    </row>
    <row r="545" spans="1:35" ht="15.75" customHeight="1">
      <c r="A545" s="65" t="str">
        <f t="shared" si="124"/>
        <v/>
      </c>
      <c r="B545" s="65">
        <f t="shared" si="127"/>
        <v>510</v>
      </c>
      <c r="C545" s="68" t="str">
        <f t="shared" si="128"/>
        <v/>
      </c>
      <c r="D545" s="65"/>
      <c r="E545" s="82"/>
      <c r="F545" s="65" t="e">
        <f>VLOOKUP(E545,DUKB!$A$6:$R$658,3,FALSE)</f>
        <v>#N/A</v>
      </c>
      <c r="G545" s="65" t="e">
        <f>VLOOKUP(E545,DUKB!$A$6:$R$658,4,FALSE)</f>
        <v>#N/A</v>
      </c>
      <c r="H545" s="65" t="e">
        <f>VLOOKUP(E545,DUKB!$A$6:$R$658,6,FALSE)</f>
        <v>#N/A</v>
      </c>
      <c r="I545" s="65" t="e">
        <f>VLOOKUP(E545,DUKB!$A$6:$R$658,7,FALSE)</f>
        <v>#N/A</v>
      </c>
      <c r="J545" s="65" t="e">
        <f>VLOOKUP(E545,DUKB!$A$6:$R$658,8,FALSE)</f>
        <v>#N/A</v>
      </c>
      <c r="K545" s="65" t="e">
        <f>VLOOKUP(E545,DUKB!$A$6:$R$658,9,FALSE)</f>
        <v>#N/A</v>
      </c>
      <c r="L545" s="65" t="e">
        <f>VLOOKUP(E545,DUKB!$A$6:$R$658,10,FALSE)</f>
        <v>#N/A</v>
      </c>
      <c r="M545" s="65" t="e">
        <f>VLOOKUP(E545,DUKB!$A$6:$R$658,11,FALSE)</f>
        <v>#N/A</v>
      </c>
      <c r="N545" s="65" t="e">
        <f>VLOOKUP(E545,DUKB!$A$6:$R$658,12,FALSE)</f>
        <v>#N/A</v>
      </c>
      <c r="O545" s="85" t="e">
        <f>VLOOKUP(E545,DUKB!$A$6:$R$658,13,FALSE)</f>
        <v>#N/A</v>
      </c>
      <c r="P545" s="86" t="e">
        <f>VLOOKUP(E545,DUKB!$A$6:$R$658,14,FALSE)</f>
        <v>#N/A</v>
      </c>
      <c r="Q545" s="86" t="e">
        <f>VLOOKUP(E545,DUKB!$A$6:$R$658,15,FALSE)</f>
        <v>#N/A</v>
      </c>
      <c r="R545" s="86" t="e">
        <f>VLOOKUP(E545,DUKB!$A$6:$R$658,16,FALSE)</f>
        <v>#N/A</v>
      </c>
      <c r="S545" s="86" t="e">
        <f>VLOOKUP(E545,DUKB!$A$6:$R$658,17,FALSE)</f>
        <v>#N/A</v>
      </c>
      <c r="T545" s="86" t="e">
        <f>VLOOKUP(E545,DUKB!$A$6:$R$658,18,FALSE)</f>
        <v>#N/A</v>
      </c>
      <c r="U545" s="73" t="str">
        <f t="shared" si="125"/>
        <v/>
      </c>
      <c r="V545" s="69">
        <f t="shared" si="126"/>
        <v>0</v>
      </c>
      <c r="W545" s="138" t="e">
        <f>VLOOKUP(E545,DUKB!$A$6:$B$565,2,FALSE)</f>
        <v>#N/A</v>
      </c>
      <c r="X545" s="137" t="e">
        <f>VLOOKUP(E545,DUKB!$A$6:$T$560,19,FALSE)</f>
        <v>#N/A</v>
      </c>
      <c r="Y545" s="137"/>
      <c r="Z545" s="139">
        <f t="shared" si="129"/>
        <v>0</v>
      </c>
      <c r="AA545" s="139" t="e">
        <f t="shared" si="130"/>
        <v>#N/A</v>
      </c>
      <c r="AB545" s="139" t="e">
        <f t="shared" si="131"/>
        <v>#N/A</v>
      </c>
      <c r="AC545" s="140" t="e">
        <f t="shared" si="132"/>
        <v>#N/A</v>
      </c>
      <c r="AD545" s="140" t="e">
        <f t="shared" si="133"/>
        <v>#N/A</v>
      </c>
      <c r="AE545" s="140" t="e">
        <f t="shared" si="134"/>
        <v>#N/A</v>
      </c>
      <c r="AF545" s="141" t="e">
        <f t="shared" si="135"/>
        <v>#N/A</v>
      </c>
      <c r="AH545">
        <f t="shared" si="136"/>
        <v>0</v>
      </c>
      <c r="AI545">
        <f t="shared" si="137"/>
        <v>510</v>
      </c>
    </row>
    <row r="546" spans="1:35" ht="15.75" customHeight="1">
      <c r="A546" s="65" t="str">
        <f t="shared" si="124"/>
        <v/>
      </c>
      <c r="B546" s="65">
        <f t="shared" si="127"/>
        <v>511</v>
      </c>
      <c r="C546" s="68" t="str">
        <f t="shared" si="128"/>
        <v/>
      </c>
      <c r="D546" s="65"/>
      <c r="E546" s="82"/>
      <c r="F546" s="65" t="e">
        <f>VLOOKUP(E546,DUKB!$A$6:$R$658,3,FALSE)</f>
        <v>#N/A</v>
      </c>
      <c r="G546" s="65" t="e">
        <f>VLOOKUP(E546,DUKB!$A$6:$R$658,4,FALSE)</f>
        <v>#N/A</v>
      </c>
      <c r="H546" s="65" t="e">
        <f>VLOOKUP(E546,DUKB!$A$6:$R$658,6,FALSE)</f>
        <v>#N/A</v>
      </c>
      <c r="I546" s="65" t="e">
        <f>VLOOKUP(E546,DUKB!$A$6:$R$658,7,FALSE)</f>
        <v>#N/A</v>
      </c>
      <c r="J546" s="65" t="e">
        <f>VLOOKUP(E546,DUKB!$A$6:$R$658,8,FALSE)</f>
        <v>#N/A</v>
      </c>
      <c r="K546" s="65" t="e">
        <f>VLOOKUP(E546,DUKB!$A$6:$R$658,9,FALSE)</f>
        <v>#N/A</v>
      </c>
      <c r="L546" s="65" t="e">
        <f>VLOOKUP(E546,DUKB!$A$6:$R$658,10,FALSE)</f>
        <v>#N/A</v>
      </c>
      <c r="M546" s="65" t="e">
        <f>VLOOKUP(E546,DUKB!$A$6:$R$658,11,FALSE)</f>
        <v>#N/A</v>
      </c>
      <c r="N546" s="65" t="e">
        <f>VLOOKUP(E546,DUKB!$A$6:$R$658,12,FALSE)</f>
        <v>#N/A</v>
      </c>
      <c r="O546" s="85" t="e">
        <f>VLOOKUP(E546,DUKB!$A$6:$R$658,13,FALSE)</f>
        <v>#N/A</v>
      </c>
      <c r="P546" s="86" t="e">
        <f>VLOOKUP(E546,DUKB!$A$6:$R$658,14,FALSE)</f>
        <v>#N/A</v>
      </c>
      <c r="Q546" s="86" t="e">
        <f>VLOOKUP(E546,DUKB!$A$6:$R$658,15,FALSE)</f>
        <v>#N/A</v>
      </c>
      <c r="R546" s="86" t="e">
        <f>VLOOKUP(E546,DUKB!$A$6:$R$658,16,FALSE)</f>
        <v>#N/A</v>
      </c>
      <c r="S546" s="86" t="e">
        <f>VLOOKUP(E546,DUKB!$A$6:$R$658,17,FALSE)</f>
        <v>#N/A</v>
      </c>
      <c r="T546" s="86" t="e">
        <f>VLOOKUP(E546,DUKB!$A$6:$R$658,18,FALSE)</f>
        <v>#N/A</v>
      </c>
      <c r="U546" s="73" t="str">
        <f t="shared" si="125"/>
        <v/>
      </c>
      <c r="V546" s="69">
        <f t="shared" si="126"/>
        <v>0</v>
      </c>
      <c r="W546" s="138" t="e">
        <f>VLOOKUP(E546,DUKB!$A$6:$B$565,2,FALSE)</f>
        <v>#N/A</v>
      </c>
      <c r="X546" s="137" t="e">
        <f>VLOOKUP(E546,DUKB!$A$6:$T$560,19,FALSE)</f>
        <v>#N/A</v>
      </c>
      <c r="Y546" s="137"/>
      <c r="Z546" s="139">
        <f t="shared" si="129"/>
        <v>0</v>
      </c>
      <c r="AA546" s="139" t="e">
        <f t="shared" si="130"/>
        <v>#N/A</v>
      </c>
      <c r="AB546" s="139" t="e">
        <f t="shared" si="131"/>
        <v>#N/A</v>
      </c>
      <c r="AC546" s="140" t="e">
        <f t="shared" si="132"/>
        <v>#N/A</v>
      </c>
      <c r="AD546" s="140" t="e">
        <f t="shared" si="133"/>
        <v>#N/A</v>
      </c>
      <c r="AE546" s="140" t="e">
        <f t="shared" si="134"/>
        <v>#N/A</v>
      </c>
      <c r="AF546" s="141" t="e">
        <f t="shared" si="135"/>
        <v>#N/A</v>
      </c>
      <c r="AH546">
        <f t="shared" si="136"/>
        <v>0</v>
      </c>
      <c r="AI546">
        <f t="shared" si="137"/>
        <v>511</v>
      </c>
    </row>
    <row r="547" spans="1:35" ht="15.75" customHeight="1">
      <c r="A547" s="65" t="str">
        <f t="shared" si="124"/>
        <v/>
      </c>
      <c r="B547" s="65">
        <f t="shared" si="127"/>
        <v>512</v>
      </c>
      <c r="C547" s="68" t="str">
        <f t="shared" si="128"/>
        <v/>
      </c>
      <c r="D547" s="65"/>
      <c r="E547" s="82"/>
      <c r="F547" s="65" t="e">
        <f>VLOOKUP(E547,DUKB!$A$6:$R$658,3,FALSE)</f>
        <v>#N/A</v>
      </c>
      <c r="G547" s="65" t="e">
        <f>VLOOKUP(E547,DUKB!$A$6:$R$658,4,FALSE)</f>
        <v>#N/A</v>
      </c>
      <c r="H547" s="65" t="e">
        <f>VLOOKUP(E547,DUKB!$A$6:$R$658,6,FALSE)</f>
        <v>#N/A</v>
      </c>
      <c r="I547" s="65" t="e">
        <f>VLOOKUP(E547,DUKB!$A$6:$R$658,7,FALSE)</f>
        <v>#N/A</v>
      </c>
      <c r="J547" s="65" t="e">
        <f>VLOOKUP(E547,DUKB!$A$6:$R$658,8,FALSE)</f>
        <v>#N/A</v>
      </c>
      <c r="K547" s="65" t="e">
        <f>VLOOKUP(E547,DUKB!$A$6:$R$658,9,FALSE)</f>
        <v>#N/A</v>
      </c>
      <c r="L547" s="65" t="e">
        <f>VLOOKUP(E547,DUKB!$A$6:$R$658,10,FALSE)</f>
        <v>#N/A</v>
      </c>
      <c r="M547" s="65" t="e">
        <f>VLOOKUP(E547,DUKB!$A$6:$R$658,11,FALSE)</f>
        <v>#N/A</v>
      </c>
      <c r="N547" s="65" t="e">
        <f>VLOOKUP(E547,DUKB!$A$6:$R$658,12,FALSE)</f>
        <v>#N/A</v>
      </c>
      <c r="O547" s="85" t="e">
        <f>VLOOKUP(E547,DUKB!$A$6:$R$658,13,FALSE)</f>
        <v>#N/A</v>
      </c>
      <c r="P547" s="86" t="e">
        <f>VLOOKUP(E547,DUKB!$A$6:$R$658,14,FALSE)</f>
        <v>#N/A</v>
      </c>
      <c r="Q547" s="86" t="e">
        <f>VLOOKUP(E547,DUKB!$A$6:$R$658,15,FALSE)</f>
        <v>#N/A</v>
      </c>
      <c r="R547" s="86" t="e">
        <f>VLOOKUP(E547,DUKB!$A$6:$R$658,16,FALSE)</f>
        <v>#N/A</v>
      </c>
      <c r="S547" s="86" t="e">
        <f>VLOOKUP(E547,DUKB!$A$6:$R$658,17,FALSE)</f>
        <v>#N/A</v>
      </c>
      <c r="T547" s="86" t="e">
        <f>VLOOKUP(E547,DUKB!$A$6:$R$658,18,FALSE)</f>
        <v>#N/A</v>
      </c>
      <c r="U547" s="73" t="str">
        <f t="shared" si="125"/>
        <v/>
      </c>
      <c r="V547" s="69">
        <f t="shared" si="126"/>
        <v>0</v>
      </c>
      <c r="W547" s="138" t="e">
        <f>VLOOKUP(E547,DUKB!$A$6:$B$565,2,FALSE)</f>
        <v>#N/A</v>
      </c>
      <c r="X547" s="137" t="e">
        <f>VLOOKUP(E547,DUKB!$A$6:$T$560,19,FALSE)</f>
        <v>#N/A</v>
      </c>
      <c r="Y547" s="137"/>
      <c r="Z547" s="139">
        <f t="shared" si="129"/>
        <v>0</v>
      </c>
      <c r="AA547" s="139" t="e">
        <f t="shared" si="130"/>
        <v>#N/A</v>
      </c>
      <c r="AB547" s="139" t="e">
        <f t="shared" si="131"/>
        <v>#N/A</v>
      </c>
      <c r="AC547" s="140" t="e">
        <f t="shared" si="132"/>
        <v>#N/A</v>
      </c>
      <c r="AD547" s="140" t="e">
        <f t="shared" si="133"/>
        <v>#N/A</v>
      </c>
      <c r="AE547" s="140" t="e">
        <f t="shared" si="134"/>
        <v>#N/A</v>
      </c>
      <c r="AF547" s="141" t="e">
        <f t="shared" si="135"/>
        <v>#N/A</v>
      </c>
      <c r="AH547">
        <f t="shared" si="136"/>
        <v>0</v>
      </c>
      <c r="AI547">
        <f t="shared" si="137"/>
        <v>512</v>
      </c>
    </row>
    <row r="548" spans="1:35" ht="15.75" customHeight="1">
      <c r="A548" s="65" t="str">
        <f t="shared" si="124"/>
        <v/>
      </c>
      <c r="B548" s="65">
        <f t="shared" si="127"/>
        <v>513</v>
      </c>
      <c r="C548" s="68" t="str">
        <f t="shared" si="128"/>
        <v/>
      </c>
      <c r="D548" s="65"/>
      <c r="E548" s="82"/>
      <c r="F548" s="65" t="e">
        <f>VLOOKUP(E548,DUKB!$A$6:$R$658,3,FALSE)</f>
        <v>#N/A</v>
      </c>
      <c r="G548" s="65" t="e">
        <f>VLOOKUP(E548,DUKB!$A$6:$R$658,4,FALSE)</f>
        <v>#N/A</v>
      </c>
      <c r="H548" s="65" t="e">
        <f>VLOOKUP(E548,DUKB!$A$6:$R$658,6,FALSE)</f>
        <v>#N/A</v>
      </c>
      <c r="I548" s="65" t="e">
        <f>VLOOKUP(E548,DUKB!$A$6:$R$658,7,FALSE)</f>
        <v>#N/A</v>
      </c>
      <c r="J548" s="65" t="e">
        <f>VLOOKUP(E548,DUKB!$A$6:$R$658,8,FALSE)</f>
        <v>#N/A</v>
      </c>
      <c r="K548" s="65" t="e">
        <f>VLOOKUP(E548,DUKB!$A$6:$R$658,9,FALSE)</f>
        <v>#N/A</v>
      </c>
      <c r="L548" s="65" t="e">
        <f>VLOOKUP(E548,DUKB!$A$6:$R$658,10,FALSE)</f>
        <v>#N/A</v>
      </c>
      <c r="M548" s="65" t="e">
        <f>VLOOKUP(E548,DUKB!$A$6:$R$658,11,FALSE)</f>
        <v>#N/A</v>
      </c>
      <c r="N548" s="65" t="e">
        <f>VLOOKUP(E548,DUKB!$A$6:$R$658,12,FALSE)</f>
        <v>#N/A</v>
      </c>
      <c r="O548" s="85" t="e">
        <f>VLOOKUP(E548,DUKB!$A$6:$R$658,13,FALSE)</f>
        <v>#N/A</v>
      </c>
      <c r="P548" s="86" t="e">
        <f>VLOOKUP(E548,DUKB!$A$6:$R$658,14,FALSE)</f>
        <v>#N/A</v>
      </c>
      <c r="Q548" s="86" t="e">
        <f>VLOOKUP(E548,DUKB!$A$6:$R$658,15,FALSE)</f>
        <v>#N/A</v>
      </c>
      <c r="R548" s="86" t="e">
        <f>VLOOKUP(E548,DUKB!$A$6:$R$658,16,FALSE)</f>
        <v>#N/A</v>
      </c>
      <c r="S548" s="86" t="e">
        <f>VLOOKUP(E548,DUKB!$A$6:$R$658,17,FALSE)</f>
        <v>#N/A</v>
      </c>
      <c r="T548" s="86" t="e">
        <f>VLOOKUP(E548,DUKB!$A$6:$R$658,18,FALSE)</f>
        <v>#N/A</v>
      </c>
      <c r="U548" s="73" t="str">
        <f t="shared" si="125"/>
        <v/>
      </c>
      <c r="V548" s="69">
        <f t="shared" si="126"/>
        <v>0</v>
      </c>
      <c r="W548" s="138" t="e">
        <f>VLOOKUP(E548,DUKB!$A$6:$B$565,2,FALSE)</f>
        <v>#N/A</v>
      </c>
      <c r="X548" s="137" t="e">
        <f>VLOOKUP(E548,DUKB!$A$6:$T$560,19,FALSE)</f>
        <v>#N/A</v>
      </c>
      <c r="Y548" s="137"/>
      <c r="Z548" s="139">
        <f t="shared" si="129"/>
        <v>0</v>
      </c>
      <c r="AA548" s="139" t="e">
        <f t="shared" si="130"/>
        <v>#N/A</v>
      </c>
      <c r="AB548" s="139" t="e">
        <f t="shared" si="131"/>
        <v>#N/A</v>
      </c>
      <c r="AC548" s="140" t="e">
        <f t="shared" si="132"/>
        <v>#N/A</v>
      </c>
      <c r="AD548" s="140" t="e">
        <f t="shared" si="133"/>
        <v>#N/A</v>
      </c>
      <c r="AE548" s="140" t="e">
        <f t="shared" si="134"/>
        <v>#N/A</v>
      </c>
      <c r="AF548" s="141" t="e">
        <f t="shared" si="135"/>
        <v>#N/A</v>
      </c>
      <c r="AH548">
        <f t="shared" si="136"/>
        <v>0</v>
      </c>
      <c r="AI548">
        <f t="shared" si="137"/>
        <v>513</v>
      </c>
    </row>
    <row r="549" spans="1:35" ht="15.75" customHeight="1">
      <c r="A549" s="65" t="str">
        <f t="shared" si="124"/>
        <v/>
      </c>
      <c r="B549" s="65">
        <f t="shared" si="127"/>
        <v>514</v>
      </c>
      <c r="C549" s="68" t="str">
        <f t="shared" si="128"/>
        <v/>
      </c>
      <c r="D549" s="65"/>
      <c r="E549" s="82"/>
      <c r="F549" s="65" t="e">
        <f>VLOOKUP(E549,DUKB!$A$6:$R$658,3,FALSE)</f>
        <v>#N/A</v>
      </c>
      <c r="G549" s="65" t="e">
        <f>VLOOKUP(E549,DUKB!$A$6:$R$658,4,FALSE)</f>
        <v>#N/A</v>
      </c>
      <c r="H549" s="65" t="e">
        <f>VLOOKUP(E549,DUKB!$A$6:$R$658,6,FALSE)</f>
        <v>#N/A</v>
      </c>
      <c r="I549" s="65" t="e">
        <f>VLOOKUP(E549,DUKB!$A$6:$R$658,7,FALSE)</f>
        <v>#N/A</v>
      </c>
      <c r="J549" s="65" t="e">
        <f>VLOOKUP(E549,DUKB!$A$6:$R$658,8,FALSE)</f>
        <v>#N/A</v>
      </c>
      <c r="K549" s="65" t="e">
        <f>VLOOKUP(E549,DUKB!$A$6:$R$658,9,FALSE)</f>
        <v>#N/A</v>
      </c>
      <c r="L549" s="65" t="e">
        <f>VLOOKUP(E549,DUKB!$A$6:$R$658,10,FALSE)</f>
        <v>#N/A</v>
      </c>
      <c r="M549" s="65" t="e">
        <f>VLOOKUP(E549,DUKB!$A$6:$R$658,11,FALSE)</f>
        <v>#N/A</v>
      </c>
      <c r="N549" s="65" t="e">
        <f>VLOOKUP(E549,DUKB!$A$6:$R$658,12,FALSE)</f>
        <v>#N/A</v>
      </c>
      <c r="O549" s="85" t="e">
        <f>VLOOKUP(E549,DUKB!$A$6:$R$658,13,FALSE)</f>
        <v>#N/A</v>
      </c>
      <c r="P549" s="86" t="e">
        <f>VLOOKUP(E549,DUKB!$A$6:$R$658,14,FALSE)</f>
        <v>#N/A</v>
      </c>
      <c r="Q549" s="86" t="e">
        <f>VLOOKUP(E549,DUKB!$A$6:$R$658,15,FALSE)</f>
        <v>#N/A</v>
      </c>
      <c r="R549" s="86" t="e">
        <f>VLOOKUP(E549,DUKB!$A$6:$R$658,16,FALSE)</f>
        <v>#N/A</v>
      </c>
      <c r="S549" s="86" t="e">
        <f>VLOOKUP(E549,DUKB!$A$6:$R$658,17,FALSE)</f>
        <v>#N/A</v>
      </c>
      <c r="T549" s="86" t="e">
        <f>VLOOKUP(E549,DUKB!$A$6:$R$658,18,FALSE)</f>
        <v>#N/A</v>
      </c>
      <c r="U549" s="73" t="str">
        <f t="shared" si="125"/>
        <v/>
      </c>
      <c r="V549" s="69">
        <f t="shared" si="126"/>
        <v>0</v>
      </c>
      <c r="W549" s="138" t="e">
        <f>VLOOKUP(E549,DUKB!$A$6:$B$565,2,FALSE)</f>
        <v>#N/A</v>
      </c>
      <c r="X549" s="137" t="e">
        <f>VLOOKUP(E549,DUKB!$A$6:$T$560,19,FALSE)</f>
        <v>#N/A</v>
      </c>
      <c r="Y549" s="137"/>
      <c r="Z549" s="139">
        <f t="shared" si="129"/>
        <v>0</v>
      </c>
      <c r="AA549" s="139" t="e">
        <f t="shared" si="130"/>
        <v>#N/A</v>
      </c>
      <c r="AB549" s="139" t="e">
        <f t="shared" si="131"/>
        <v>#N/A</v>
      </c>
      <c r="AC549" s="140" t="e">
        <f t="shared" si="132"/>
        <v>#N/A</v>
      </c>
      <c r="AD549" s="140" t="e">
        <f t="shared" si="133"/>
        <v>#N/A</v>
      </c>
      <c r="AE549" s="140" t="e">
        <f t="shared" si="134"/>
        <v>#N/A</v>
      </c>
      <c r="AF549" s="141" t="e">
        <f t="shared" si="135"/>
        <v>#N/A</v>
      </c>
      <c r="AH549">
        <f t="shared" si="136"/>
        <v>0</v>
      </c>
      <c r="AI549">
        <f t="shared" si="137"/>
        <v>514</v>
      </c>
    </row>
    <row r="550" spans="1:35" ht="15.75" customHeight="1">
      <c r="A550" s="65" t="str">
        <f t="shared" si="124"/>
        <v/>
      </c>
      <c r="B550" s="65">
        <f t="shared" si="127"/>
        <v>515</v>
      </c>
      <c r="C550" s="68" t="str">
        <f t="shared" si="128"/>
        <v/>
      </c>
      <c r="D550" s="65"/>
      <c r="E550" s="82"/>
      <c r="F550" s="65" t="e">
        <f>VLOOKUP(E550,DUKB!$A$6:$R$658,3,FALSE)</f>
        <v>#N/A</v>
      </c>
      <c r="G550" s="65" t="e">
        <f>VLOOKUP(E550,DUKB!$A$6:$R$658,4,FALSE)</f>
        <v>#N/A</v>
      </c>
      <c r="H550" s="65" t="e">
        <f>VLOOKUP(E550,DUKB!$A$6:$R$658,6,FALSE)</f>
        <v>#N/A</v>
      </c>
      <c r="I550" s="65" t="e">
        <f>VLOOKUP(E550,DUKB!$A$6:$R$658,7,FALSE)</f>
        <v>#N/A</v>
      </c>
      <c r="J550" s="65" t="e">
        <f>VLOOKUP(E550,DUKB!$A$6:$R$658,8,FALSE)</f>
        <v>#N/A</v>
      </c>
      <c r="K550" s="65" t="e">
        <f>VLOOKUP(E550,DUKB!$A$6:$R$658,9,FALSE)</f>
        <v>#N/A</v>
      </c>
      <c r="L550" s="65" t="e">
        <f>VLOOKUP(E550,DUKB!$A$6:$R$658,10,FALSE)</f>
        <v>#N/A</v>
      </c>
      <c r="M550" s="65" t="e">
        <f>VLOOKUP(E550,DUKB!$A$6:$R$658,11,FALSE)</f>
        <v>#N/A</v>
      </c>
      <c r="N550" s="65" t="e">
        <f>VLOOKUP(E550,DUKB!$A$6:$R$658,12,FALSE)</f>
        <v>#N/A</v>
      </c>
      <c r="O550" s="85" t="e">
        <f>VLOOKUP(E550,DUKB!$A$6:$R$658,13,FALSE)</f>
        <v>#N/A</v>
      </c>
      <c r="P550" s="86" t="e">
        <f>VLOOKUP(E550,DUKB!$A$6:$R$658,14,FALSE)</f>
        <v>#N/A</v>
      </c>
      <c r="Q550" s="86" t="e">
        <f>VLOOKUP(E550,DUKB!$A$6:$R$658,15,FALSE)</f>
        <v>#N/A</v>
      </c>
      <c r="R550" s="86" t="e">
        <f>VLOOKUP(E550,DUKB!$A$6:$R$658,16,FALSE)</f>
        <v>#N/A</v>
      </c>
      <c r="S550" s="86" t="e">
        <f>VLOOKUP(E550,DUKB!$A$6:$R$658,17,FALSE)</f>
        <v>#N/A</v>
      </c>
      <c r="T550" s="86" t="e">
        <f>VLOOKUP(E550,DUKB!$A$6:$R$658,18,FALSE)</f>
        <v>#N/A</v>
      </c>
      <c r="U550" s="73" t="str">
        <f t="shared" si="125"/>
        <v/>
      </c>
      <c r="V550" s="69">
        <f t="shared" si="126"/>
        <v>0</v>
      </c>
      <c r="W550" s="138" t="e">
        <f>VLOOKUP(E550,DUKB!$A$6:$B$565,2,FALSE)</f>
        <v>#N/A</v>
      </c>
      <c r="X550" s="137" t="e">
        <f>VLOOKUP(E550,DUKB!$A$6:$T$560,19,FALSE)</f>
        <v>#N/A</v>
      </c>
      <c r="Y550" s="137"/>
      <c r="Z550" s="139">
        <f t="shared" si="129"/>
        <v>0</v>
      </c>
      <c r="AA550" s="139" t="e">
        <f t="shared" si="130"/>
        <v>#N/A</v>
      </c>
      <c r="AB550" s="139" t="e">
        <f t="shared" si="131"/>
        <v>#N/A</v>
      </c>
      <c r="AC550" s="140" t="e">
        <f t="shared" si="132"/>
        <v>#N/A</v>
      </c>
      <c r="AD550" s="140" t="e">
        <f t="shared" si="133"/>
        <v>#N/A</v>
      </c>
      <c r="AE550" s="140" t="e">
        <f t="shared" si="134"/>
        <v>#N/A</v>
      </c>
      <c r="AF550" s="141" t="e">
        <f t="shared" si="135"/>
        <v>#N/A</v>
      </c>
      <c r="AH550">
        <f t="shared" si="136"/>
        <v>0</v>
      </c>
      <c r="AI550">
        <f t="shared" si="137"/>
        <v>515</v>
      </c>
    </row>
    <row r="551" spans="1:35" ht="15.75" customHeight="1">
      <c r="A551" s="65" t="str">
        <f t="shared" si="124"/>
        <v/>
      </c>
      <c r="B551" s="65">
        <f t="shared" si="127"/>
        <v>516</v>
      </c>
      <c r="C551" s="68" t="str">
        <f t="shared" si="128"/>
        <v/>
      </c>
      <c r="D551" s="65"/>
      <c r="E551" s="82"/>
      <c r="F551" s="65" t="e">
        <f>VLOOKUP(E551,DUKB!$A$6:$R$658,3,FALSE)</f>
        <v>#N/A</v>
      </c>
      <c r="G551" s="65" t="e">
        <f>VLOOKUP(E551,DUKB!$A$6:$R$658,4,FALSE)</f>
        <v>#N/A</v>
      </c>
      <c r="H551" s="65" t="e">
        <f>VLOOKUP(E551,DUKB!$A$6:$R$658,6,FALSE)</f>
        <v>#N/A</v>
      </c>
      <c r="I551" s="65" t="e">
        <f>VLOOKUP(E551,DUKB!$A$6:$R$658,7,FALSE)</f>
        <v>#N/A</v>
      </c>
      <c r="J551" s="65" t="e">
        <f>VLOOKUP(E551,DUKB!$A$6:$R$658,8,FALSE)</f>
        <v>#N/A</v>
      </c>
      <c r="K551" s="65" t="e">
        <f>VLOOKUP(E551,DUKB!$A$6:$R$658,9,FALSE)</f>
        <v>#N/A</v>
      </c>
      <c r="L551" s="65" t="e">
        <f>VLOOKUP(E551,DUKB!$A$6:$R$658,10,FALSE)</f>
        <v>#N/A</v>
      </c>
      <c r="M551" s="65" t="e">
        <f>VLOOKUP(E551,DUKB!$A$6:$R$658,11,FALSE)</f>
        <v>#N/A</v>
      </c>
      <c r="N551" s="65" t="e">
        <f>VLOOKUP(E551,DUKB!$A$6:$R$658,12,FALSE)</f>
        <v>#N/A</v>
      </c>
      <c r="O551" s="85" t="e">
        <f>VLOOKUP(E551,DUKB!$A$6:$R$658,13,FALSE)</f>
        <v>#N/A</v>
      </c>
      <c r="P551" s="86" t="e">
        <f>VLOOKUP(E551,DUKB!$A$6:$R$658,14,FALSE)</f>
        <v>#N/A</v>
      </c>
      <c r="Q551" s="86" t="e">
        <f>VLOOKUP(E551,DUKB!$A$6:$R$658,15,FALSE)</f>
        <v>#N/A</v>
      </c>
      <c r="R551" s="86" t="e">
        <f>VLOOKUP(E551,DUKB!$A$6:$R$658,16,FALSE)</f>
        <v>#N/A</v>
      </c>
      <c r="S551" s="86" t="e">
        <f>VLOOKUP(E551,DUKB!$A$6:$R$658,17,FALSE)</f>
        <v>#N/A</v>
      </c>
      <c r="T551" s="86" t="e">
        <f>VLOOKUP(E551,DUKB!$A$6:$R$658,18,FALSE)</f>
        <v>#N/A</v>
      </c>
      <c r="U551" s="73" t="str">
        <f t="shared" si="125"/>
        <v/>
      </c>
      <c r="V551" s="69">
        <f t="shared" si="126"/>
        <v>0</v>
      </c>
      <c r="W551" s="138" t="e">
        <f>VLOOKUP(E551,DUKB!$A$6:$B$565,2,FALSE)</f>
        <v>#N/A</v>
      </c>
      <c r="X551" s="137" t="e">
        <f>VLOOKUP(E551,DUKB!$A$6:$T$560,19,FALSE)</f>
        <v>#N/A</v>
      </c>
      <c r="Y551" s="137"/>
      <c r="Z551" s="139">
        <f t="shared" si="129"/>
        <v>0</v>
      </c>
      <c r="AA551" s="139" t="e">
        <f t="shared" si="130"/>
        <v>#N/A</v>
      </c>
      <c r="AB551" s="139" t="e">
        <f t="shared" si="131"/>
        <v>#N/A</v>
      </c>
      <c r="AC551" s="140" t="e">
        <f t="shared" si="132"/>
        <v>#N/A</v>
      </c>
      <c r="AD551" s="140" t="e">
        <f t="shared" si="133"/>
        <v>#N/A</v>
      </c>
      <c r="AE551" s="140" t="e">
        <f t="shared" si="134"/>
        <v>#N/A</v>
      </c>
      <c r="AF551" s="141" t="e">
        <f t="shared" si="135"/>
        <v>#N/A</v>
      </c>
      <c r="AH551">
        <f t="shared" si="136"/>
        <v>0</v>
      </c>
      <c r="AI551">
        <f t="shared" si="137"/>
        <v>516</v>
      </c>
    </row>
    <row r="552" spans="1:35" ht="15.75" customHeight="1">
      <c r="A552" s="65" t="str">
        <f t="shared" si="124"/>
        <v/>
      </c>
      <c r="B552" s="65">
        <f t="shared" si="127"/>
        <v>517</v>
      </c>
      <c r="C552" s="68" t="str">
        <f t="shared" si="128"/>
        <v/>
      </c>
      <c r="D552" s="65"/>
      <c r="E552" s="82"/>
      <c r="F552" s="65" t="e">
        <f>VLOOKUP(E552,DUKB!$A$6:$R$658,3,FALSE)</f>
        <v>#N/A</v>
      </c>
      <c r="G552" s="65" t="e">
        <f>VLOOKUP(E552,DUKB!$A$6:$R$658,4,FALSE)</f>
        <v>#N/A</v>
      </c>
      <c r="H552" s="65" t="e">
        <f>VLOOKUP(E552,DUKB!$A$6:$R$658,6,FALSE)</f>
        <v>#N/A</v>
      </c>
      <c r="I552" s="65" t="e">
        <f>VLOOKUP(E552,DUKB!$A$6:$R$658,7,FALSE)</f>
        <v>#N/A</v>
      </c>
      <c r="J552" s="65" t="e">
        <f>VLOOKUP(E552,DUKB!$A$6:$R$658,8,FALSE)</f>
        <v>#N/A</v>
      </c>
      <c r="K552" s="65" t="e">
        <f>VLOOKUP(E552,DUKB!$A$6:$R$658,9,FALSE)</f>
        <v>#N/A</v>
      </c>
      <c r="L552" s="65" t="e">
        <f>VLOOKUP(E552,DUKB!$A$6:$R$658,10,FALSE)</f>
        <v>#N/A</v>
      </c>
      <c r="M552" s="65" t="e">
        <f>VLOOKUP(E552,DUKB!$A$6:$R$658,11,FALSE)</f>
        <v>#N/A</v>
      </c>
      <c r="N552" s="65" t="e">
        <f>VLOOKUP(E552,DUKB!$A$6:$R$658,12,FALSE)</f>
        <v>#N/A</v>
      </c>
      <c r="O552" s="85" t="e">
        <f>VLOOKUP(E552,DUKB!$A$6:$R$658,13,FALSE)</f>
        <v>#N/A</v>
      </c>
      <c r="P552" s="86" t="e">
        <f>VLOOKUP(E552,DUKB!$A$6:$R$658,14,FALSE)</f>
        <v>#N/A</v>
      </c>
      <c r="Q552" s="86" t="e">
        <f>VLOOKUP(E552,DUKB!$A$6:$R$658,15,FALSE)</f>
        <v>#N/A</v>
      </c>
      <c r="R552" s="86" t="e">
        <f>VLOOKUP(E552,DUKB!$A$6:$R$658,16,FALSE)</f>
        <v>#N/A</v>
      </c>
      <c r="S552" s="86" t="e">
        <f>VLOOKUP(E552,DUKB!$A$6:$R$658,17,FALSE)</f>
        <v>#N/A</v>
      </c>
      <c r="T552" s="86" t="e">
        <f>VLOOKUP(E552,DUKB!$A$6:$R$658,18,FALSE)</f>
        <v>#N/A</v>
      </c>
      <c r="U552" s="73" t="str">
        <f t="shared" si="125"/>
        <v/>
      </c>
      <c r="V552" s="69">
        <f t="shared" si="126"/>
        <v>0</v>
      </c>
      <c r="W552" s="138" t="e">
        <f>VLOOKUP(E552,DUKB!$A$6:$B$565,2,FALSE)</f>
        <v>#N/A</v>
      </c>
      <c r="X552" s="137" t="e">
        <f>VLOOKUP(E552,DUKB!$A$6:$T$560,19,FALSE)</f>
        <v>#N/A</v>
      </c>
      <c r="Y552" s="137"/>
      <c r="Z552" s="139">
        <f t="shared" si="129"/>
        <v>0</v>
      </c>
      <c r="AA552" s="139" t="e">
        <f t="shared" si="130"/>
        <v>#N/A</v>
      </c>
      <c r="AB552" s="139" t="e">
        <f t="shared" si="131"/>
        <v>#N/A</v>
      </c>
      <c r="AC552" s="140" t="e">
        <f t="shared" si="132"/>
        <v>#N/A</v>
      </c>
      <c r="AD552" s="140" t="e">
        <f t="shared" si="133"/>
        <v>#N/A</v>
      </c>
      <c r="AE552" s="140" t="e">
        <f t="shared" si="134"/>
        <v>#N/A</v>
      </c>
      <c r="AF552" s="141" t="e">
        <f t="shared" si="135"/>
        <v>#N/A</v>
      </c>
      <c r="AH552">
        <f t="shared" si="136"/>
        <v>0</v>
      </c>
      <c r="AI552">
        <f t="shared" si="137"/>
        <v>517</v>
      </c>
    </row>
    <row r="553" spans="1:35" ht="15.75" customHeight="1">
      <c r="A553" s="65" t="str">
        <f t="shared" si="124"/>
        <v/>
      </c>
      <c r="B553" s="65">
        <f t="shared" si="127"/>
        <v>518</v>
      </c>
      <c r="C553" s="68" t="str">
        <f t="shared" si="128"/>
        <v/>
      </c>
      <c r="D553" s="65"/>
      <c r="E553" s="82"/>
      <c r="F553" s="65" t="e">
        <f>VLOOKUP(E553,DUKB!$A$6:$R$658,3,FALSE)</f>
        <v>#N/A</v>
      </c>
      <c r="G553" s="65" t="e">
        <f>VLOOKUP(E553,DUKB!$A$6:$R$658,4,FALSE)</f>
        <v>#N/A</v>
      </c>
      <c r="H553" s="65" t="e">
        <f>VLOOKUP(E553,DUKB!$A$6:$R$658,6,FALSE)</f>
        <v>#N/A</v>
      </c>
      <c r="I553" s="65" t="e">
        <f>VLOOKUP(E553,DUKB!$A$6:$R$658,7,FALSE)</f>
        <v>#N/A</v>
      </c>
      <c r="J553" s="65" t="e">
        <f>VLOOKUP(E553,DUKB!$A$6:$R$658,8,FALSE)</f>
        <v>#N/A</v>
      </c>
      <c r="K553" s="65" t="e">
        <f>VLOOKUP(E553,DUKB!$A$6:$R$658,9,FALSE)</f>
        <v>#N/A</v>
      </c>
      <c r="L553" s="65" t="e">
        <f>VLOOKUP(E553,DUKB!$A$6:$R$658,10,FALSE)</f>
        <v>#N/A</v>
      </c>
      <c r="M553" s="65" t="e">
        <f>VLOOKUP(E553,DUKB!$A$6:$R$658,11,FALSE)</f>
        <v>#N/A</v>
      </c>
      <c r="N553" s="65" t="e">
        <f>VLOOKUP(E553,DUKB!$A$6:$R$658,12,FALSE)</f>
        <v>#N/A</v>
      </c>
      <c r="O553" s="85" t="e">
        <f>VLOOKUP(E553,DUKB!$A$6:$R$658,13,FALSE)</f>
        <v>#N/A</v>
      </c>
      <c r="P553" s="86" t="e">
        <f>VLOOKUP(E553,DUKB!$A$6:$R$658,14,FALSE)</f>
        <v>#N/A</v>
      </c>
      <c r="Q553" s="86" t="e">
        <f>VLOOKUP(E553,DUKB!$A$6:$R$658,15,FALSE)</f>
        <v>#N/A</v>
      </c>
      <c r="R553" s="86" t="e">
        <f>VLOOKUP(E553,DUKB!$A$6:$R$658,16,FALSE)</f>
        <v>#N/A</v>
      </c>
      <c r="S553" s="86" t="e">
        <f>VLOOKUP(E553,DUKB!$A$6:$R$658,17,FALSE)</f>
        <v>#N/A</v>
      </c>
      <c r="T553" s="86" t="e">
        <f>VLOOKUP(E553,DUKB!$A$6:$R$658,18,FALSE)</f>
        <v>#N/A</v>
      </c>
      <c r="U553" s="73" t="str">
        <f t="shared" si="125"/>
        <v/>
      </c>
      <c r="V553" s="69">
        <f t="shared" si="126"/>
        <v>0</v>
      </c>
      <c r="W553" s="138" t="e">
        <f>VLOOKUP(E553,DUKB!$A$6:$B$565,2,FALSE)</f>
        <v>#N/A</v>
      </c>
      <c r="X553" s="137" t="e">
        <f>VLOOKUP(E553,DUKB!$A$6:$T$560,19,FALSE)</f>
        <v>#N/A</v>
      </c>
      <c r="Y553" s="137"/>
      <c r="Z553" s="139">
        <f t="shared" si="129"/>
        <v>0</v>
      </c>
      <c r="AA553" s="139" t="e">
        <f t="shared" si="130"/>
        <v>#N/A</v>
      </c>
      <c r="AB553" s="139" t="e">
        <f t="shared" si="131"/>
        <v>#N/A</v>
      </c>
      <c r="AC553" s="140" t="e">
        <f t="shared" si="132"/>
        <v>#N/A</v>
      </c>
      <c r="AD553" s="140" t="e">
        <f t="shared" si="133"/>
        <v>#N/A</v>
      </c>
      <c r="AE553" s="140" t="e">
        <f t="shared" si="134"/>
        <v>#N/A</v>
      </c>
      <c r="AF553" s="141" t="e">
        <f t="shared" si="135"/>
        <v>#N/A</v>
      </c>
      <c r="AH553">
        <f t="shared" si="136"/>
        <v>0</v>
      </c>
      <c r="AI553">
        <f t="shared" si="137"/>
        <v>518</v>
      </c>
    </row>
    <row r="554" spans="1:35" ht="15.75" customHeight="1">
      <c r="A554" s="65" t="str">
        <f t="shared" si="124"/>
        <v/>
      </c>
      <c r="B554" s="65">
        <f t="shared" si="127"/>
        <v>519</v>
      </c>
      <c r="C554" s="68" t="str">
        <f t="shared" si="128"/>
        <v/>
      </c>
      <c r="D554" s="65"/>
      <c r="E554" s="82"/>
      <c r="F554" s="65" t="e">
        <f>VLOOKUP(E554,DUKB!$A$6:$R$658,3,FALSE)</f>
        <v>#N/A</v>
      </c>
      <c r="G554" s="65" t="e">
        <f>VLOOKUP(E554,DUKB!$A$6:$R$658,4,FALSE)</f>
        <v>#N/A</v>
      </c>
      <c r="H554" s="65" t="e">
        <f>VLOOKUP(E554,DUKB!$A$6:$R$658,6,FALSE)</f>
        <v>#N/A</v>
      </c>
      <c r="I554" s="65" t="e">
        <f>VLOOKUP(E554,DUKB!$A$6:$R$658,7,FALSE)</f>
        <v>#N/A</v>
      </c>
      <c r="J554" s="65" t="e">
        <f>VLOOKUP(E554,DUKB!$A$6:$R$658,8,FALSE)</f>
        <v>#N/A</v>
      </c>
      <c r="K554" s="65" t="e">
        <f>VLOOKUP(E554,DUKB!$A$6:$R$658,9,FALSE)</f>
        <v>#N/A</v>
      </c>
      <c r="L554" s="65" t="e">
        <f>VLOOKUP(E554,DUKB!$A$6:$R$658,10,FALSE)</f>
        <v>#N/A</v>
      </c>
      <c r="M554" s="65" t="e">
        <f>VLOOKUP(E554,DUKB!$A$6:$R$658,11,FALSE)</f>
        <v>#N/A</v>
      </c>
      <c r="N554" s="65" t="e">
        <f>VLOOKUP(E554,DUKB!$A$6:$R$658,12,FALSE)</f>
        <v>#N/A</v>
      </c>
      <c r="O554" s="85" t="e">
        <f>VLOOKUP(E554,DUKB!$A$6:$R$658,13,FALSE)</f>
        <v>#N/A</v>
      </c>
      <c r="P554" s="86" t="e">
        <f>VLOOKUP(E554,DUKB!$A$6:$R$658,14,FALSE)</f>
        <v>#N/A</v>
      </c>
      <c r="Q554" s="86" t="e">
        <f>VLOOKUP(E554,DUKB!$A$6:$R$658,15,FALSE)</f>
        <v>#N/A</v>
      </c>
      <c r="R554" s="86" t="e">
        <f>VLOOKUP(E554,DUKB!$A$6:$R$658,16,FALSE)</f>
        <v>#N/A</v>
      </c>
      <c r="S554" s="86" t="e">
        <f>VLOOKUP(E554,DUKB!$A$6:$R$658,17,FALSE)</f>
        <v>#N/A</v>
      </c>
      <c r="T554" s="86" t="e">
        <f>VLOOKUP(E554,DUKB!$A$6:$R$658,18,FALSE)</f>
        <v>#N/A</v>
      </c>
      <c r="U554" s="73" t="str">
        <f t="shared" si="125"/>
        <v/>
      </c>
      <c r="V554" s="69">
        <f t="shared" si="126"/>
        <v>0</v>
      </c>
      <c r="W554" s="138" t="e">
        <f>VLOOKUP(E554,DUKB!$A$6:$B$565,2,FALSE)</f>
        <v>#N/A</v>
      </c>
      <c r="X554" s="137" t="e">
        <f>VLOOKUP(E554,DUKB!$A$6:$T$560,19,FALSE)</f>
        <v>#N/A</v>
      </c>
      <c r="Y554" s="137"/>
      <c r="Z554" s="139">
        <f t="shared" si="129"/>
        <v>0</v>
      </c>
      <c r="AA554" s="139" t="e">
        <f t="shared" si="130"/>
        <v>#N/A</v>
      </c>
      <c r="AB554" s="139" t="e">
        <f t="shared" si="131"/>
        <v>#N/A</v>
      </c>
      <c r="AC554" s="140" t="e">
        <f t="shared" si="132"/>
        <v>#N/A</v>
      </c>
      <c r="AD554" s="140" t="e">
        <f t="shared" si="133"/>
        <v>#N/A</v>
      </c>
      <c r="AE554" s="140" t="e">
        <f t="shared" si="134"/>
        <v>#N/A</v>
      </c>
      <c r="AF554" s="141" t="e">
        <f t="shared" si="135"/>
        <v>#N/A</v>
      </c>
      <c r="AH554">
        <f t="shared" si="136"/>
        <v>0</v>
      </c>
      <c r="AI554">
        <f t="shared" si="137"/>
        <v>519</v>
      </c>
    </row>
    <row r="555" spans="1:35" ht="15.75" customHeight="1">
      <c r="A555" s="65" t="str">
        <f t="shared" si="124"/>
        <v/>
      </c>
      <c r="B555" s="65">
        <f t="shared" si="127"/>
        <v>520</v>
      </c>
      <c r="C555" s="68" t="str">
        <f t="shared" si="128"/>
        <v/>
      </c>
      <c r="D555" s="65"/>
      <c r="E555" s="82"/>
      <c r="F555" s="65" t="e">
        <f>VLOOKUP(E555,DUKB!$A$6:$R$658,3,FALSE)</f>
        <v>#N/A</v>
      </c>
      <c r="G555" s="65" t="e">
        <f>VLOOKUP(E555,DUKB!$A$6:$R$658,4,FALSE)</f>
        <v>#N/A</v>
      </c>
      <c r="H555" s="65" t="e">
        <f>VLOOKUP(E555,DUKB!$A$6:$R$658,6,FALSE)</f>
        <v>#N/A</v>
      </c>
      <c r="I555" s="65" t="e">
        <f>VLOOKUP(E555,DUKB!$A$6:$R$658,7,FALSE)</f>
        <v>#N/A</v>
      </c>
      <c r="J555" s="65" t="e">
        <f>VLOOKUP(E555,DUKB!$A$6:$R$658,8,FALSE)</f>
        <v>#N/A</v>
      </c>
      <c r="K555" s="65" t="e">
        <f>VLOOKUP(E555,DUKB!$A$6:$R$658,9,FALSE)</f>
        <v>#N/A</v>
      </c>
      <c r="L555" s="65" t="e">
        <f>VLOOKUP(E555,DUKB!$A$6:$R$658,10,FALSE)</f>
        <v>#N/A</v>
      </c>
      <c r="M555" s="65" t="e">
        <f>VLOOKUP(E555,DUKB!$A$6:$R$658,11,FALSE)</f>
        <v>#N/A</v>
      </c>
      <c r="N555" s="65" t="e">
        <f>VLOOKUP(E555,DUKB!$A$6:$R$658,12,FALSE)</f>
        <v>#N/A</v>
      </c>
      <c r="O555" s="85" t="e">
        <f>VLOOKUP(E555,DUKB!$A$6:$R$658,13,FALSE)</f>
        <v>#N/A</v>
      </c>
      <c r="P555" s="86" t="e">
        <f>VLOOKUP(E555,DUKB!$A$6:$R$658,14,FALSE)</f>
        <v>#N/A</v>
      </c>
      <c r="Q555" s="86" t="e">
        <f>VLOOKUP(E555,DUKB!$A$6:$R$658,15,FALSE)</f>
        <v>#N/A</v>
      </c>
      <c r="R555" s="86" t="e">
        <f>VLOOKUP(E555,DUKB!$A$6:$R$658,16,FALSE)</f>
        <v>#N/A</v>
      </c>
      <c r="S555" s="86" t="e">
        <f>VLOOKUP(E555,DUKB!$A$6:$R$658,17,FALSE)</f>
        <v>#N/A</v>
      </c>
      <c r="T555" s="86" t="e">
        <f>VLOOKUP(E555,DUKB!$A$6:$R$658,18,FALSE)</f>
        <v>#N/A</v>
      </c>
      <c r="U555" s="73" t="str">
        <f t="shared" si="125"/>
        <v/>
      </c>
      <c r="V555" s="69">
        <f t="shared" si="126"/>
        <v>0</v>
      </c>
      <c r="W555" s="138" t="e">
        <f>VLOOKUP(E555,DUKB!$A$6:$B$565,2,FALSE)</f>
        <v>#N/A</v>
      </c>
      <c r="X555" s="137" t="e">
        <f>VLOOKUP(E555,DUKB!$A$6:$T$560,19,FALSE)</f>
        <v>#N/A</v>
      </c>
      <c r="Y555" s="137"/>
      <c r="Z555" s="139">
        <f t="shared" si="129"/>
        <v>0</v>
      </c>
      <c r="AA555" s="139" t="e">
        <f t="shared" si="130"/>
        <v>#N/A</v>
      </c>
      <c r="AB555" s="139" t="e">
        <f t="shared" si="131"/>
        <v>#N/A</v>
      </c>
      <c r="AC555" s="140" t="e">
        <f t="shared" si="132"/>
        <v>#N/A</v>
      </c>
      <c r="AD555" s="140" t="e">
        <f t="shared" si="133"/>
        <v>#N/A</v>
      </c>
      <c r="AE555" s="140" t="e">
        <f t="shared" si="134"/>
        <v>#N/A</v>
      </c>
      <c r="AF555" s="141" t="e">
        <f t="shared" si="135"/>
        <v>#N/A</v>
      </c>
      <c r="AH555">
        <f t="shared" si="136"/>
        <v>0</v>
      </c>
      <c r="AI555">
        <f t="shared" si="137"/>
        <v>520</v>
      </c>
    </row>
    <row r="556" spans="1:35" ht="15.75" customHeight="1">
      <c r="A556" s="65" t="str">
        <f t="shared" si="124"/>
        <v/>
      </c>
      <c r="B556" s="65">
        <f t="shared" si="127"/>
        <v>521</v>
      </c>
      <c r="C556" s="68" t="str">
        <f t="shared" si="128"/>
        <v/>
      </c>
      <c r="D556" s="65"/>
      <c r="E556" s="82"/>
      <c r="F556" s="65" t="e">
        <f>VLOOKUP(E556,DUKB!$A$6:$R$658,3,FALSE)</f>
        <v>#N/A</v>
      </c>
      <c r="G556" s="65" t="e">
        <f>VLOOKUP(E556,DUKB!$A$6:$R$658,4,FALSE)</f>
        <v>#N/A</v>
      </c>
      <c r="H556" s="65" t="e">
        <f>VLOOKUP(E556,DUKB!$A$6:$R$658,6,FALSE)</f>
        <v>#N/A</v>
      </c>
      <c r="I556" s="65" t="e">
        <f>VLOOKUP(E556,DUKB!$A$6:$R$658,7,FALSE)</f>
        <v>#N/A</v>
      </c>
      <c r="J556" s="65" t="e">
        <f>VLOOKUP(E556,DUKB!$A$6:$R$658,8,FALSE)</f>
        <v>#N/A</v>
      </c>
      <c r="K556" s="65" t="e">
        <f>VLOOKUP(E556,DUKB!$A$6:$R$658,9,FALSE)</f>
        <v>#N/A</v>
      </c>
      <c r="L556" s="65" t="e">
        <f>VLOOKUP(E556,DUKB!$A$6:$R$658,10,FALSE)</f>
        <v>#N/A</v>
      </c>
      <c r="M556" s="65" t="e">
        <f>VLOOKUP(E556,DUKB!$A$6:$R$658,11,FALSE)</f>
        <v>#N/A</v>
      </c>
      <c r="N556" s="65" t="e">
        <f>VLOOKUP(E556,DUKB!$A$6:$R$658,12,FALSE)</f>
        <v>#N/A</v>
      </c>
      <c r="O556" s="85" t="e">
        <f>VLOOKUP(E556,DUKB!$A$6:$R$658,13,FALSE)</f>
        <v>#N/A</v>
      </c>
      <c r="P556" s="86" t="e">
        <f>VLOOKUP(E556,DUKB!$A$6:$R$658,14,FALSE)</f>
        <v>#N/A</v>
      </c>
      <c r="Q556" s="86" t="e">
        <f>VLOOKUP(E556,DUKB!$A$6:$R$658,15,FALSE)</f>
        <v>#N/A</v>
      </c>
      <c r="R556" s="86" t="e">
        <f>VLOOKUP(E556,DUKB!$A$6:$R$658,16,FALSE)</f>
        <v>#N/A</v>
      </c>
      <c r="S556" s="86" t="e">
        <f>VLOOKUP(E556,DUKB!$A$6:$R$658,17,FALSE)</f>
        <v>#N/A</v>
      </c>
      <c r="T556" s="86" t="e">
        <f>VLOOKUP(E556,DUKB!$A$6:$R$658,18,FALSE)</f>
        <v>#N/A</v>
      </c>
      <c r="U556" s="73" t="str">
        <f t="shared" si="125"/>
        <v/>
      </c>
      <c r="V556" s="69">
        <f t="shared" si="126"/>
        <v>0</v>
      </c>
      <c r="W556" s="138" t="e">
        <f>VLOOKUP(E556,DUKB!$A$6:$B$565,2,FALSE)</f>
        <v>#N/A</v>
      </c>
      <c r="X556" s="137" t="e">
        <f>VLOOKUP(E556,DUKB!$A$6:$T$560,19,FALSE)</f>
        <v>#N/A</v>
      </c>
      <c r="Y556" s="137"/>
      <c r="Z556" s="139">
        <f t="shared" si="129"/>
        <v>0</v>
      </c>
      <c r="AA556" s="139" t="e">
        <f t="shared" si="130"/>
        <v>#N/A</v>
      </c>
      <c r="AB556" s="139" t="e">
        <f t="shared" si="131"/>
        <v>#N/A</v>
      </c>
      <c r="AC556" s="140" t="e">
        <f t="shared" si="132"/>
        <v>#N/A</v>
      </c>
      <c r="AD556" s="140" t="e">
        <f t="shared" si="133"/>
        <v>#N/A</v>
      </c>
      <c r="AE556" s="140" t="e">
        <f t="shared" si="134"/>
        <v>#N/A</v>
      </c>
      <c r="AF556" s="141" t="e">
        <f t="shared" si="135"/>
        <v>#N/A</v>
      </c>
      <c r="AH556">
        <f t="shared" si="136"/>
        <v>0</v>
      </c>
      <c r="AI556">
        <f t="shared" si="137"/>
        <v>521</v>
      </c>
    </row>
    <row r="557" spans="1:35" ht="15.75" customHeight="1">
      <c r="A557" s="65" t="str">
        <f t="shared" si="124"/>
        <v/>
      </c>
      <c r="B557" s="65">
        <f t="shared" si="127"/>
        <v>522</v>
      </c>
      <c r="C557" s="68" t="str">
        <f t="shared" si="128"/>
        <v/>
      </c>
      <c r="D557" s="65"/>
      <c r="E557" s="82"/>
      <c r="F557" s="65" t="e">
        <f>VLOOKUP(E557,DUKB!$A$6:$R$658,3,FALSE)</f>
        <v>#N/A</v>
      </c>
      <c r="G557" s="65" t="e">
        <f>VLOOKUP(E557,DUKB!$A$6:$R$658,4,FALSE)</f>
        <v>#N/A</v>
      </c>
      <c r="H557" s="65" t="e">
        <f>VLOOKUP(E557,DUKB!$A$6:$R$658,6,FALSE)</f>
        <v>#N/A</v>
      </c>
      <c r="I557" s="65" t="e">
        <f>VLOOKUP(E557,DUKB!$A$6:$R$658,7,FALSE)</f>
        <v>#N/A</v>
      </c>
      <c r="J557" s="65" t="e">
        <f>VLOOKUP(E557,DUKB!$A$6:$R$658,8,FALSE)</f>
        <v>#N/A</v>
      </c>
      <c r="K557" s="65" t="e">
        <f>VLOOKUP(E557,DUKB!$A$6:$R$658,9,FALSE)</f>
        <v>#N/A</v>
      </c>
      <c r="L557" s="65" t="e">
        <f>VLOOKUP(E557,DUKB!$A$6:$R$658,10,FALSE)</f>
        <v>#N/A</v>
      </c>
      <c r="M557" s="65" t="e">
        <f>VLOOKUP(E557,DUKB!$A$6:$R$658,11,FALSE)</f>
        <v>#N/A</v>
      </c>
      <c r="N557" s="65" t="e">
        <f>VLOOKUP(E557,DUKB!$A$6:$R$658,12,FALSE)</f>
        <v>#N/A</v>
      </c>
      <c r="O557" s="85" t="e">
        <f>VLOOKUP(E557,DUKB!$A$6:$R$658,13,FALSE)</f>
        <v>#N/A</v>
      </c>
      <c r="P557" s="86" t="e">
        <f>VLOOKUP(E557,DUKB!$A$6:$R$658,14,FALSE)</f>
        <v>#N/A</v>
      </c>
      <c r="Q557" s="86" t="e">
        <f>VLOOKUP(E557,DUKB!$A$6:$R$658,15,FALSE)</f>
        <v>#N/A</v>
      </c>
      <c r="R557" s="86" t="e">
        <f>VLOOKUP(E557,DUKB!$A$6:$R$658,16,FALSE)</f>
        <v>#N/A</v>
      </c>
      <c r="S557" s="86" t="e">
        <f>VLOOKUP(E557,DUKB!$A$6:$R$658,17,FALSE)</f>
        <v>#N/A</v>
      </c>
      <c r="T557" s="86" t="e">
        <f>VLOOKUP(E557,DUKB!$A$6:$R$658,18,FALSE)</f>
        <v>#N/A</v>
      </c>
      <c r="U557" s="73" t="str">
        <f t="shared" si="125"/>
        <v/>
      </c>
      <c r="V557" s="69">
        <f t="shared" si="126"/>
        <v>0</v>
      </c>
      <c r="W557" s="138" t="e">
        <f>VLOOKUP(E557,DUKB!$A$6:$B$565,2,FALSE)</f>
        <v>#N/A</v>
      </c>
      <c r="X557" s="137" t="e">
        <f>VLOOKUP(E557,DUKB!$A$6:$T$560,19,FALSE)</f>
        <v>#N/A</v>
      </c>
      <c r="Y557" s="137"/>
      <c r="Z557" s="139">
        <f t="shared" si="129"/>
        <v>0</v>
      </c>
      <c r="AA557" s="139" t="e">
        <f t="shared" si="130"/>
        <v>#N/A</v>
      </c>
      <c r="AB557" s="139" t="e">
        <f t="shared" si="131"/>
        <v>#N/A</v>
      </c>
      <c r="AC557" s="140" t="e">
        <f t="shared" si="132"/>
        <v>#N/A</v>
      </c>
      <c r="AD557" s="140" t="e">
        <f t="shared" si="133"/>
        <v>#N/A</v>
      </c>
      <c r="AE557" s="140" t="e">
        <f t="shared" si="134"/>
        <v>#N/A</v>
      </c>
      <c r="AF557" s="141" t="e">
        <f t="shared" si="135"/>
        <v>#N/A</v>
      </c>
      <c r="AH557">
        <f t="shared" si="136"/>
        <v>0</v>
      </c>
      <c r="AI557">
        <f t="shared" si="137"/>
        <v>522</v>
      </c>
    </row>
    <row r="558" spans="1:35" ht="15.75" customHeight="1">
      <c r="A558" s="65" t="str">
        <f t="shared" si="124"/>
        <v/>
      </c>
      <c r="B558" s="65">
        <f t="shared" si="127"/>
        <v>523</v>
      </c>
      <c r="C558" s="68" t="str">
        <f t="shared" si="128"/>
        <v/>
      </c>
      <c r="D558" s="65"/>
      <c r="E558" s="82"/>
      <c r="F558" s="65" t="e">
        <f>VLOOKUP(E558,DUKB!$A$6:$R$658,3,FALSE)</f>
        <v>#N/A</v>
      </c>
      <c r="G558" s="65" t="e">
        <f>VLOOKUP(E558,DUKB!$A$6:$R$658,4,FALSE)</f>
        <v>#N/A</v>
      </c>
      <c r="H558" s="65" t="e">
        <f>VLOOKUP(E558,DUKB!$A$6:$R$658,6,FALSE)</f>
        <v>#N/A</v>
      </c>
      <c r="I558" s="65" t="e">
        <f>VLOOKUP(E558,DUKB!$A$6:$R$658,7,FALSE)</f>
        <v>#N/A</v>
      </c>
      <c r="J558" s="65" t="e">
        <f>VLOOKUP(E558,DUKB!$A$6:$R$658,8,FALSE)</f>
        <v>#N/A</v>
      </c>
      <c r="K558" s="65" t="e">
        <f>VLOOKUP(E558,DUKB!$A$6:$R$658,9,FALSE)</f>
        <v>#N/A</v>
      </c>
      <c r="L558" s="65" t="e">
        <f>VLOOKUP(E558,DUKB!$A$6:$R$658,10,FALSE)</f>
        <v>#N/A</v>
      </c>
      <c r="M558" s="65" t="e">
        <f>VLOOKUP(E558,DUKB!$A$6:$R$658,11,FALSE)</f>
        <v>#N/A</v>
      </c>
      <c r="N558" s="65" t="e">
        <f>VLOOKUP(E558,DUKB!$A$6:$R$658,12,FALSE)</f>
        <v>#N/A</v>
      </c>
      <c r="O558" s="85" t="e">
        <f>VLOOKUP(E558,DUKB!$A$6:$R$658,13,FALSE)</f>
        <v>#N/A</v>
      </c>
      <c r="P558" s="86" t="e">
        <f>VLOOKUP(E558,DUKB!$A$6:$R$658,14,FALSE)</f>
        <v>#N/A</v>
      </c>
      <c r="Q558" s="86" t="e">
        <f>VLOOKUP(E558,DUKB!$A$6:$R$658,15,FALSE)</f>
        <v>#N/A</v>
      </c>
      <c r="R558" s="86" t="e">
        <f>VLOOKUP(E558,DUKB!$A$6:$R$658,16,FALSE)</f>
        <v>#N/A</v>
      </c>
      <c r="S558" s="86" t="e">
        <f>VLOOKUP(E558,DUKB!$A$6:$R$658,17,FALSE)</f>
        <v>#N/A</v>
      </c>
      <c r="T558" s="86" t="e">
        <f>VLOOKUP(E558,DUKB!$A$6:$R$658,18,FALSE)</f>
        <v>#N/A</v>
      </c>
      <c r="U558" s="73" t="str">
        <f t="shared" si="125"/>
        <v/>
      </c>
      <c r="V558" s="69">
        <f t="shared" si="126"/>
        <v>0</v>
      </c>
      <c r="W558" s="138" t="e">
        <f>VLOOKUP(E558,DUKB!$A$6:$B$565,2,FALSE)</f>
        <v>#N/A</v>
      </c>
      <c r="X558" s="137" t="e">
        <f>VLOOKUP(E558,DUKB!$A$6:$T$560,19,FALSE)</f>
        <v>#N/A</v>
      </c>
      <c r="Y558" s="137"/>
      <c r="Z558" s="139">
        <f t="shared" si="129"/>
        <v>0</v>
      </c>
      <c r="AA558" s="139" t="e">
        <f t="shared" si="130"/>
        <v>#N/A</v>
      </c>
      <c r="AB558" s="139" t="e">
        <f t="shared" si="131"/>
        <v>#N/A</v>
      </c>
      <c r="AC558" s="140" t="e">
        <f t="shared" si="132"/>
        <v>#N/A</v>
      </c>
      <c r="AD558" s="140" t="e">
        <f t="shared" si="133"/>
        <v>#N/A</v>
      </c>
      <c r="AE558" s="140" t="e">
        <f t="shared" si="134"/>
        <v>#N/A</v>
      </c>
      <c r="AF558" s="141" t="e">
        <f t="shared" si="135"/>
        <v>#N/A</v>
      </c>
      <c r="AH558">
        <f t="shared" si="136"/>
        <v>0</v>
      </c>
      <c r="AI558">
        <f t="shared" si="137"/>
        <v>523</v>
      </c>
    </row>
    <row r="559" spans="1:35" ht="15.75" customHeight="1">
      <c r="A559" s="65" t="str">
        <f t="shared" si="124"/>
        <v/>
      </c>
      <c r="B559" s="65">
        <f t="shared" si="127"/>
        <v>524</v>
      </c>
      <c r="C559" s="68" t="str">
        <f t="shared" si="128"/>
        <v/>
      </c>
      <c r="D559" s="65"/>
      <c r="E559" s="82"/>
      <c r="F559" s="65" t="e">
        <f>VLOOKUP(E559,DUKB!$A$6:$R$658,3,FALSE)</f>
        <v>#N/A</v>
      </c>
      <c r="G559" s="65" t="e">
        <f>VLOOKUP(E559,DUKB!$A$6:$R$658,4,FALSE)</f>
        <v>#N/A</v>
      </c>
      <c r="H559" s="65" t="e">
        <f>VLOOKUP(E559,DUKB!$A$6:$R$658,6,FALSE)</f>
        <v>#N/A</v>
      </c>
      <c r="I559" s="65" t="e">
        <f>VLOOKUP(E559,DUKB!$A$6:$R$658,7,FALSE)</f>
        <v>#N/A</v>
      </c>
      <c r="J559" s="65" t="e">
        <f>VLOOKUP(E559,DUKB!$A$6:$R$658,8,FALSE)</f>
        <v>#N/A</v>
      </c>
      <c r="K559" s="65" t="e">
        <f>VLOOKUP(E559,DUKB!$A$6:$R$658,9,FALSE)</f>
        <v>#N/A</v>
      </c>
      <c r="L559" s="65" t="e">
        <f>VLOOKUP(E559,DUKB!$A$6:$R$658,10,FALSE)</f>
        <v>#N/A</v>
      </c>
      <c r="M559" s="65" t="e">
        <f>VLOOKUP(E559,DUKB!$A$6:$R$658,11,FALSE)</f>
        <v>#N/A</v>
      </c>
      <c r="N559" s="65" t="e">
        <f>VLOOKUP(E559,DUKB!$A$6:$R$658,12,FALSE)</f>
        <v>#N/A</v>
      </c>
      <c r="O559" s="85" t="e">
        <f>VLOOKUP(E559,DUKB!$A$6:$R$658,13,FALSE)</f>
        <v>#N/A</v>
      </c>
      <c r="P559" s="86" t="e">
        <f>VLOOKUP(E559,DUKB!$A$6:$R$658,14,FALSE)</f>
        <v>#N/A</v>
      </c>
      <c r="Q559" s="86" t="e">
        <f>VLOOKUP(E559,DUKB!$A$6:$R$658,15,FALSE)</f>
        <v>#N/A</v>
      </c>
      <c r="R559" s="86" t="e">
        <f>VLOOKUP(E559,DUKB!$A$6:$R$658,16,FALSE)</f>
        <v>#N/A</v>
      </c>
      <c r="S559" s="86" t="e">
        <f>VLOOKUP(E559,DUKB!$A$6:$R$658,17,FALSE)</f>
        <v>#N/A</v>
      </c>
      <c r="T559" s="86" t="e">
        <f>VLOOKUP(E559,DUKB!$A$6:$R$658,18,FALSE)</f>
        <v>#N/A</v>
      </c>
      <c r="U559" s="73" t="str">
        <f t="shared" si="125"/>
        <v/>
      </c>
      <c r="V559" s="69">
        <f t="shared" si="126"/>
        <v>0</v>
      </c>
      <c r="W559" s="138" t="e">
        <f>VLOOKUP(E559,DUKB!$A$6:$B$565,2,FALSE)</f>
        <v>#N/A</v>
      </c>
      <c r="X559" s="137" t="e">
        <f>VLOOKUP(E559,DUKB!$A$6:$T$560,19,FALSE)</f>
        <v>#N/A</v>
      </c>
      <c r="Y559" s="137"/>
      <c r="Z559" s="139">
        <f t="shared" si="129"/>
        <v>0</v>
      </c>
      <c r="AA559" s="139" t="e">
        <f t="shared" si="130"/>
        <v>#N/A</v>
      </c>
      <c r="AB559" s="139" t="e">
        <f t="shared" si="131"/>
        <v>#N/A</v>
      </c>
      <c r="AC559" s="140" t="e">
        <f t="shared" si="132"/>
        <v>#N/A</v>
      </c>
      <c r="AD559" s="140" t="e">
        <f t="shared" si="133"/>
        <v>#N/A</v>
      </c>
      <c r="AE559" s="140" t="e">
        <f t="shared" si="134"/>
        <v>#N/A</v>
      </c>
      <c r="AF559" s="141" t="e">
        <f t="shared" si="135"/>
        <v>#N/A</v>
      </c>
      <c r="AH559">
        <f t="shared" si="136"/>
        <v>0</v>
      </c>
      <c r="AI559">
        <f t="shared" si="137"/>
        <v>524</v>
      </c>
    </row>
    <row r="560" spans="1:35" ht="15.75" customHeight="1">
      <c r="A560" s="65" t="str">
        <f t="shared" si="124"/>
        <v/>
      </c>
      <c r="B560" s="65">
        <f t="shared" si="127"/>
        <v>525</v>
      </c>
      <c r="C560" s="68" t="str">
        <f t="shared" si="128"/>
        <v/>
      </c>
      <c r="D560" s="65"/>
      <c r="E560" s="82"/>
      <c r="F560" s="65" t="e">
        <f>VLOOKUP(E560,DUKB!$A$6:$R$658,3,FALSE)</f>
        <v>#N/A</v>
      </c>
      <c r="G560" s="65" t="e">
        <f>VLOOKUP(E560,DUKB!$A$6:$R$658,4,FALSE)</f>
        <v>#N/A</v>
      </c>
      <c r="H560" s="65" t="e">
        <f>VLOOKUP(E560,DUKB!$A$6:$R$658,6,FALSE)</f>
        <v>#N/A</v>
      </c>
      <c r="I560" s="65" t="e">
        <f>VLOOKUP(E560,DUKB!$A$6:$R$658,7,FALSE)</f>
        <v>#N/A</v>
      </c>
      <c r="J560" s="65" t="e">
        <f>VLOOKUP(E560,DUKB!$A$6:$R$658,8,FALSE)</f>
        <v>#N/A</v>
      </c>
      <c r="K560" s="65" t="e">
        <f>VLOOKUP(E560,DUKB!$A$6:$R$658,9,FALSE)</f>
        <v>#N/A</v>
      </c>
      <c r="L560" s="65" t="e">
        <f>VLOOKUP(E560,DUKB!$A$6:$R$658,10,FALSE)</f>
        <v>#N/A</v>
      </c>
      <c r="M560" s="65" t="e">
        <f>VLOOKUP(E560,DUKB!$A$6:$R$658,11,FALSE)</f>
        <v>#N/A</v>
      </c>
      <c r="N560" s="65" t="e">
        <f>VLOOKUP(E560,DUKB!$A$6:$R$658,12,FALSE)</f>
        <v>#N/A</v>
      </c>
      <c r="O560" s="85" t="e">
        <f>VLOOKUP(E560,DUKB!$A$6:$R$658,13,FALSE)</f>
        <v>#N/A</v>
      </c>
      <c r="P560" s="86" t="e">
        <f>VLOOKUP(E560,DUKB!$A$6:$R$658,14,FALSE)</f>
        <v>#N/A</v>
      </c>
      <c r="Q560" s="86" t="e">
        <f>VLOOKUP(E560,DUKB!$A$6:$R$658,15,FALSE)</f>
        <v>#N/A</v>
      </c>
      <c r="R560" s="86" t="e">
        <f>VLOOKUP(E560,DUKB!$A$6:$R$658,16,FALSE)</f>
        <v>#N/A</v>
      </c>
      <c r="S560" s="86" t="e">
        <f>VLOOKUP(E560,DUKB!$A$6:$R$658,17,FALSE)</f>
        <v>#N/A</v>
      </c>
      <c r="T560" s="86" t="e">
        <f>VLOOKUP(E560,DUKB!$A$6:$R$658,18,FALSE)</f>
        <v>#N/A</v>
      </c>
      <c r="U560" s="73" t="str">
        <f t="shared" si="125"/>
        <v/>
      </c>
      <c r="V560" s="69">
        <f t="shared" si="126"/>
        <v>0</v>
      </c>
      <c r="W560" s="138" t="e">
        <f>VLOOKUP(E560,DUKB!$A$6:$B$565,2,FALSE)</f>
        <v>#N/A</v>
      </c>
      <c r="X560" s="137" t="e">
        <f>VLOOKUP(E560,DUKB!$A$6:$T$560,19,FALSE)</f>
        <v>#N/A</v>
      </c>
      <c r="Y560" s="137"/>
      <c r="Z560" s="139">
        <f t="shared" si="129"/>
        <v>0</v>
      </c>
      <c r="AA560" s="139" t="e">
        <f t="shared" si="130"/>
        <v>#N/A</v>
      </c>
      <c r="AB560" s="139" t="e">
        <f t="shared" si="131"/>
        <v>#N/A</v>
      </c>
      <c r="AC560" s="140" t="e">
        <f t="shared" si="132"/>
        <v>#N/A</v>
      </c>
      <c r="AD560" s="140" t="e">
        <f t="shared" si="133"/>
        <v>#N/A</v>
      </c>
      <c r="AE560" s="140" t="e">
        <f t="shared" si="134"/>
        <v>#N/A</v>
      </c>
      <c r="AF560" s="141" t="e">
        <f t="shared" si="135"/>
        <v>#N/A</v>
      </c>
      <c r="AH560">
        <f t="shared" si="136"/>
        <v>0</v>
      </c>
      <c r="AI560">
        <f t="shared" si="137"/>
        <v>525</v>
      </c>
    </row>
    <row r="561" spans="1:35" ht="15.75" customHeight="1">
      <c r="A561" s="65" t="str">
        <f t="shared" si="124"/>
        <v/>
      </c>
      <c r="B561" s="65">
        <f t="shared" si="127"/>
        <v>526</v>
      </c>
      <c r="C561" s="68" t="str">
        <f t="shared" si="128"/>
        <v/>
      </c>
      <c r="D561" s="65"/>
      <c r="E561" s="82"/>
      <c r="F561" s="65" t="e">
        <f>VLOOKUP(E561,DUKB!$A$6:$R$658,3,FALSE)</f>
        <v>#N/A</v>
      </c>
      <c r="G561" s="65" t="e">
        <f>VLOOKUP(E561,DUKB!$A$6:$R$658,4,FALSE)</f>
        <v>#N/A</v>
      </c>
      <c r="H561" s="65" t="e">
        <f>VLOOKUP(E561,DUKB!$A$6:$R$658,6,FALSE)</f>
        <v>#N/A</v>
      </c>
      <c r="I561" s="65" t="e">
        <f>VLOOKUP(E561,DUKB!$A$6:$R$658,7,FALSE)</f>
        <v>#N/A</v>
      </c>
      <c r="J561" s="65" t="e">
        <f>VLOOKUP(E561,DUKB!$A$6:$R$658,8,FALSE)</f>
        <v>#N/A</v>
      </c>
      <c r="K561" s="65" t="e">
        <f>VLOOKUP(E561,DUKB!$A$6:$R$658,9,FALSE)</f>
        <v>#N/A</v>
      </c>
      <c r="L561" s="65" t="e">
        <f>VLOOKUP(E561,DUKB!$A$6:$R$658,10,FALSE)</f>
        <v>#N/A</v>
      </c>
      <c r="M561" s="65" t="e">
        <f>VLOOKUP(E561,DUKB!$A$6:$R$658,11,FALSE)</f>
        <v>#N/A</v>
      </c>
      <c r="N561" s="65" t="e">
        <f>VLOOKUP(E561,DUKB!$A$6:$R$658,12,FALSE)</f>
        <v>#N/A</v>
      </c>
      <c r="O561" s="85" t="e">
        <f>VLOOKUP(E561,DUKB!$A$6:$R$658,13,FALSE)</f>
        <v>#N/A</v>
      </c>
      <c r="P561" s="86" t="e">
        <f>VLOOKUP(E561,DUKB!$A$6:$R$658,14,FALSE)</f>
        <v>#N/A</v>
      </c>
      <c r="Q561" s="86" t="e">
        <f>VLOOKUP(E561,DUKB!$A$6:$R$658,15,FALSE)</f>
        <v>#N/A</v>
      </c>
      <c r="R561" s="86" t="e">
        <f>VLOOKUP(E561,DUKB!$A$6:$R$658,16,FALSE)</f>
        <v>#N/A</v>
      </c>
      <c r="S561" s="86" t="e">
        <f>VLOOKUP(E561,DUKB!$A$6:$R$658,17,FALSE)</f>
        <v>#N/A</v>
      </c>
      <c r="T561" s="86" t="e">
        <f>VLOOKUP(E561,DUKB!$A$6:$R$658,18,FALSE)</f>
        <v>#N/A</v>
      </c>
      <c r="U561" s="73" t="str">
        <f t="shared" si="125"/>
        <v/>
      </c>
      <c r="V561" s="69">
        <f t="shared" si="126"/>
        <v>0</v>
      </c>
      <c r="W561" s="138" t="e">
        <f>VLOOKUP(E561,DUKB!$A$6:$B$565,2,FALSE)</f>
        <v>#N/A</v>
      </c>
      <c r="X561" s="137" t="e">
        <f>VLOOKUP(E561,DUKB!$A$6:$T$560,19,FALSE)</f>
        <v>#N/A</v>
      </c>
      <c r="Y561" s="137"/>
      <c r="Z561" s="139">
        <f t="shared" si="129"/>
        <v>0</v>
      </c>
      <c r="AA561" s="139" t="e">
        <f t="shared" si="130"/>
        <v>#N/A</v>
      </c>
      <c r="AB561" s="139" t="e">
        <f t="shared" si="131"/>
        <v>#N/A</v>
      </c>
      <c r="AC561" s="140" t="e">
        <f t="shared" si="132"/>
        <v>#N/A</v>
      </c>
      <c r="AD561" s="140" t="e">
        <f t="shared" si="133"/>
        <v>#N/A</v>
      </c>
      <c r="AE561" s="140" t="e">
        <f t="shared" si="134"/>
        <v>#N/A</v>
      </c>
      <c r="AF561" s="141" t="e">
        <f t="shared" si="135"/>
        <v>#N/A</v>
      </c>
      <c r="AH561">
        <f t="shared" si="136"/>
        <v>0</v>
      </c>
      <c r="AI561">
        <f t="shared" si="137"/>
        <v>526</v>
      </c>
    </row>
    <row r="562" spans="1:35" ht="15.75" customHeight="1">
      <c r="A562" s="65" t="str">
        <f t="shared" si="124"/>
        <v/>
      </c>
      <c r="B562" s="65">
        <f t="shared" si="127"/>
        <v>527</v>
      </c>
      <c r="C562" s="68" t="str">
        <f t="shared" si="128"/>
        <v/>
      </c>
      <c r="D562" s="65"/>
      <c r="E562" s="82"/>
      <c r="F562" s="65" t="e">
        <f>VLOOKUP(E562,DUKB!$A$6:$R$658,3,FALSE)</f>
        <v>#N/A</v>
      </c>
      <c r="G562" s="65" t="e">
        <f>VLOOKUP(E562,DUKB!$A$6:$R$658,4,FALSE)</f>
        <v>#N/A</v>
      </c>
      <c r="H562" s="65" t="e">
        <f>VLOOKUP(E562,DUKB!$A$6:$R$658,6,FALSE)</f>
        <v>#N/A</v>
      </c>
      <c r="I562" s="65" t="e">
        <f>VLOOKUP(E562,DUKB!$A$6:$R$658,7,FALSE)</f>
        <v>#N/A</v>
      </c>
      <c r="J562" s="65" t="e">
        <f>VLOOKUP(E562,DUKB!$A$6:$R$658,8,FALSE)</f>
        <v>#N/A</v>
      </c>
      <c r="K562" s="65" t="e">
        <f>VLOOKUP(E562,DUKB!$A$6:$R$658,9,FALSE)</f>
        <v>#N/A</v>
      </c>
      <c r="L562" s="65" t="e">
        <f>VLOOKUP(E562,DUKB!$A$6:$R$658,10,FALSE)</f>
        <v>#N/A</v>
      </c>
      <c r="M562" s="65" t="e">
        <f>VLOOKUP(E562,DUKB!$A$6:$R$658,11,FALSE)</f>
        <v>#N/A</v>
      </c>
      <c r="N562" s="65" t="e">
        <f>VLOOKUP(E562,DUKB!$A$6:$R$658,12,FALSE)</f>
        <v>#N/A</v>
      </c>
      <c r="O562" s="85" t="e">
        <f>VLOOKUP(E562,DUKB!$A$6:$R$658,13,FALSE)</f>
        <v>#N/A</v>
      </c>
      <c r="P562" s="86" t="e">
        <f>VLOOKUP(E562,DUKB!$A$6:$R$658,14,FALSE)</f>
        <v>#N/A</v>
      </c>
      <c r="Q562" s="86" t="e">
        <f>VLOOKUP(E562,DUKB!$A$6:$R$658,15,FALSE)</f>
        <v>#N/A</v>
      </c>
      <c r="R562" s="86" t="e">
        <f>VLOOKUP(E562,DUKB!$A$6:$R$658,16,FALSE)</f>
        <v>#N/A</v>
      </c>
      <c r="S562" s="86" t="e">
        <f>VLOOKUP(E562,DUKB!$A$6:$R$658,17,FALSE)</f>
        <v>#N/A</v>
      </c>
      <c r="T562" s="86" t="e">
        <f>VLOOKUP(E562,DUKB!$A$6:$R$658,18,FALSE)</f>
        <v>#N/A</v>
      </c>
      <c r="U562" s="73" t="str">
        <f t="shared" si="125"/>
        <v/>
      </c>
      <c r="V562" s="69">
        <f t="shared" si="126"/>
        <v>0</v>
      </c>
      <c r="W562" s="138" t="e">
        <f>VLOOKUP(E562,DUKB!$A$6:$B$565,2,FALSE)</f>
        <v>#N/A</v>
      </c>
      <c r="X562" s="137" t="e">
        <f>VLOOKUP(E562,DUKB!$A$6:$T$560,19,FALSE)</f>
        <v>#N/A</v>
      </c>
      <c r="Y562" s="137"/>
      <c r="Z562" s="139">
        <f t="shared" si="129"/>
        <v>0</v>
      </c>
      <c r="AA562" s="139" t="e">
        <f t="shared" si="130"/>
        <v>#N/A</v>
      </c>
      <c r="AB562" s="139" t="e">
        <f t="shared" si="131"/>
        <v>#N/A</v>
      </c>
      <c r="AC562" s="140" t="e">
        <f t="shared" si="132"/>
        <v>#N/A</v>
      </c>
      <c r="AD562" s="140" t="e">
        <f t="shared" si="133"/>
        <v>#N/A</v>
      </c>
      <c r="AE562" s="140" t="e">
        <f t="shared" si="134"/>
        <v>#N/A</v>
      </c>
      <c r="AF562" s="141" t="e">
        <f t="shared" si="135"/>
        <v>#N/A</v>
      </c>
      <c r="AH562">
        <f t="shared" si="136"/>
        <v>0</v>
      </c>
      <c r="AI562">
        <f t="shared" si="137"/>
        <v>527</v>
      </c>
    </row>
    <row r="563" spans="1:35" ht="15.75" customHeight="1">
      <c r="A563" s="65" t="str">
        <f t="shared" si="124"/>
        <v/>
      </c>
      <c r="B563" s="65">
        <f t="shared" si="127"/>
        <v>528</v>
      </c>
      <c r="C563" s="68" t="str">
        <f t="shared" si="128"/>
        <v/>
      </c>
      <c r="D563" s="65"/>
      <c r="E563" s="82"/>
      <c r="F563" s="65" t="e">
        <f>VLOOKUP(E563,DUKB!$A$6:$R$658,3,FALSE)</f>
        <v>#N/A</v>
      </c>
      <c r="G563" s="65" t="e">
        <f>VLOOKUP(E563,DUKB!$A$6:$R$658,4,FALSE)</f>
        <v>#N/A</v>
      </c>
      <c r="H563" s="65" t="e">
        <f>VLOOKUP(E563,DUKB!$A$6:$R$658,6,FALSE)</f>
        <v>#N/A</v>
      </c>
      <c r="I563" s="65" t="e">
        <f>VLOOKUP(E563,DUKB!$A$6:$R$658,7,FALSE)</f>
        <v>#N/A</v>
      </c>
      <c r="J563" s="65" t="e">
        <f>VLOOKUP(E563,DUKB!$A$6:$R$658,8,FALSE)</f>
        <v>#N/A</v>
      </c>
      <c r="K563" s="65" t="e">
        <f>VLOOKUP(E563,DUKB!$A$6:$R$658,9,FALSE)</f>
        <v>#N/A</v>
      </c>
      <c r="L563" s="65" t="e">
        <f>VLOOKUP(E563,DUKB!$A$6:$R$658,10,FALSE)</f>
        <v>#N/A</v>
      </c>
      <c r="M563" s="65" t="e">
        <f>VLOOKUP(E563,DUKB!$A$6:$R$658,11,FALSE)</f>
        <v>#N/A</v>
      </c>
      <c r="N563" s="65" t="e">
        <f>VLOOKUP(E563,DUKB!$A$6:$R$658,12,FALSE)</f>
        <v>#N/A</v>
      </c>
      <c r="O563" s="85" t="e">
        <f>VLOOKUP(E563,DUKB!$A$6:$R$658,13,FALSE)</f>
        <v>#N/A</v>
      </c>
      <c r="P563" s="86" t="e">
        <f>VLOOKUP(E563,DUKB!$A$6:$R$658,14,FALSE)</f>
        <v>#N/A</v>
      </c>
      <c r="Q563" s="86" t="e">
        <f>VLOOKUP(E563,DUKB!$A$6:$R$658,15,FALSE)</f>
        <v>#N/A</v>
      </c>
      <c r="R563" s="86" t="e">
        <f>VLOOKUP(E563,DUKB!$A$6:$R$658,16,FALSE)</f>
        <v>#N/A</v>
      </c>
      <c r="S563" s="86" t="e">
        <f>VLOOKUP(E563,DUKB!$A$6:$R$658,17,FALSE)</f>
        <v>#N/A</v>
      </c>
      <c r="T563" s="86" t="e">
        <f>VLOOKUP(E563,DUKB!$A$6:$R$658,18,FALSE)</f>
        <v>#N/A</v>
      </c>
      <c r="U563" s="73" t="str">
        <f t="shared" si="125"/>
        <v/>
      </c>
      <c r="V563" s="69">
        <f t="shared" si="126"/>
        <v>0</v>
      </c>
      <c r="W563" s="138" t="e">
        <f>VLOOKUP(E563,DUKB!$A$6:$B$565,2,FALSE)</f>
        <v>#N/A</v>
      </c>
      <c r="X563" s="137" t="e">
        <f>VLOOKUP(E563,DUKB!$A$6:$T$560,19,FALSE)</f>
        <v>#N/A</v>
      </c>
      <c r="Y563" s="137"/>
      <c r="Z563" s="139">
        <f t="shared" si="129"/>
        <v>0</v>
      </c>
      <c r="AA563" s="139" t="e">
        <f t="shared" si="130"/>
        <v>#N/A</v>
      </c>
      <c r="AB563" s="139" t="e">
        <f t="shared" si="131"/>
        <v>#N/A</v>
      </c>
      <c r="AC563" s="140" t="e">
        <f t="shared" si="132"/>
        <v>#N/A</v>
      </c>
      <c r="AD563" s="140" t="e">
        <f t="shared" si="133"/>
        <v>#N/A</v>
      </c>
      <c r="AE563" s="140" t="e">
        <f t="shared" si="134"/>
        <v>#N/A</v>
      </c>
      <c r="AF563" s="141" t="e">
        <f t="shared" si="135"/>
        <v>#N/A</v>
      </c>
      <c r="AH563">
        <f t="shared" si="136"/>
        <v>0</v>
      </c>
      <c r="AI563">
        <f t="shared" si="137"/>
        <v>528</v>
      </c>
    </row>
    <row r="564" spans="1:35" ht="15.75" customHeight="1">
      <c r="A564" s="65" t="str">
        <f t="shared" si="124"/>
        <v/>
      </c>
      <c r="B564" s="65">
        <f t="shared" si="127"/>
        <v>529</v>
      </c>
      <c r="C564" s="68" t="str">
        <f t="shared" si="128"/>
        <v/>
      </c>
      <c r="D564" s="65"/>
      <c r="E564" s="82"/>
      <c r="F564" s="65" t="e">
        <f>VLOOKUP(E564,DUKB!$A$6:$R$658,3,FALSE)</f>
        <v>#N/A</v>
      </c>
      <c r="G564" s="65" t="e">
        <f>VLOOKUP(E564,DUKB!$A$6:$R$658,4,FALSE)</f>
        <v>#N/A</v>
      </c>
      <c r="H564" s="65" t="e">
        <f>VLOOKUP(E564,DUKB!$A$6:$R$658,6,FALSE)</f>
        <v>#N/A</v>
      </c>
      <c r="I564" s="65" t="e">
        <f>VLOOKUP(E564,DUKB!$A$6:$R$658,7,FALSE)</f>
        <v>#N/A</v>
      </c>
      <c r="J564" s="65" t="e">
        <f>VLOOKUP(E564,DUKB!$A$6:$R$658,8,FALSE)</f>
        <v>#N/A</v>
      </c>
      <c r="K564" s="65" t="e">
        <f>VLOOKUP(E564,DUKB!$A$6:$R$658,9,FALSE)</f>
        <v>#N/A</v>
      </c>
      <c r="L564" s="65" t="e">
        <f>VLOOKUP(E564,DUKB!$A$6:$R$658,10,FALSE)</f>
        <v>#N/A</v>
      </c>
      <c r="M564" s="65" t="e">
        <f>VLOOKUP(E564,DUKB!$A$6:$R$658,11,FALSE)</f>
        <v>#N/A</v>
      </c>
      <c r="N564" s="65" t="e">
        <f>VLOOKUP(E564,DUKB!$A$6:$R$658,12,FALSE)</f>
        <v>#N/A</v>
      </c>
      <c r="O564" s="85" t="e">
        <f>VLOOKUP(E564,DUKB!$A$6:$R$658,13,FALSE)</f>
        <v>#N/A</v>
      </c>
      <c r="P564" s="86" t="e">
        <f>VLOOKUP(E564,DUKB!$A$6:$R$658,14,FALSE)</f>
        <v>#N/A</v>
      </c>
      <c r="Q564" s="86" t="e">
        <f>VLOOKUP(E564,DUKB!$A$6:$R$658,15,FALSE)</f>
        <v>#N/A</v>
      </c>
      <c r="R564" s="86" t="e">
        <f>VLOOKUP(E564,DUKB!$A$6:$R$658,16,FALSE)</f>
        <v>#N/A</v>
      </c>
      <c r="S564" s="86" t="e">
        <f>VLOOKUP(E564,DUKB!$A$6:$R$658,17,FALSE)</f>
        <v>#N/A</v>
      </c>
      <c r="T564" s="86" t="e">
        <f>VLOOKUP(E564,DUKB!$A$6:$R$658,18,FALSE)</f>
        <v>#N/A</v>
      </c>
      <c r="U564" s="73" t="str">
        <f t="shared" si="125"/>
        <v/>
      </c>
      <c r="V564" s="69">
        <f t="shared" si="126"/>
        <v>0</v>
      </c>
      <c r="W564" s="138" t="e">
        <f>VLOOKUP(E564,DUKB!$A$6:$B$565,2,FALSE)</f>
        <v>#N/A</v>
      </c>
      <c r="X564" s="137" t="e">
        <f>VLOOKUP(E564,DUKB!$A$6:$T$560,19,FALSE)</f>
        <v>#N/A</v>
      </c>
      <c r="Y564" s="137"/>
      <c r="Z564" s="139">
        <f t="shared" si="129"/>
        <v>0</v>
      </c>
      <c r="AA564" s="139" t="e">
        <f t="shared" si="130"/>
        <v>#N/A</v>
      </c>
      <c r="AB564" s="139" t="e">
        <f t="shared" si="131"/>
        <v>#N/A</v>
      </c>
      <c r="AC564" s="140" t="e">
        <f t="shared" si="132"/>
        <v>#N/A</v>
      </c>
      <c r="AD564" s="140" t="e">
        <f t="shared" si="133"/>
        <v>#N/A</v>
      </c>
      <c r="AE564" s="140" t="e">
        <f t="shared" si="134"/>
        <v>#N/A</v>
      </c>
      <c r="AF564" s="141" t="e">
        <f t="shared" si="135"/>
        <v>#N/A</v>
      </c>
      <c r="AH564">
        <f t="shared" si="136"/>
        <v>0</v>
      </c>
      <c r="AI564">
        <f t="shared" si="137"/>
        <v>529</v>
      </c>
    </row>
    <row r="565" spans="1:35" ht="15.75" customHeight="1">
      <c r="A565" s="65" t="str">
        <f t="shared" si="124"/>
        <v/>
      </c>
      <c r="B565" s="65">
        <f t="shared" si="127"/>
        <v>530</v>
      </c>
      <c r="C565" s="68" t="str">
        <f t="shared" si="128"/>
        <v/>
      </c>
      <c r="D565" s="65"/>
      <c r="E565" s="82"/>
      <c r="F565" s="65" t="e">
        <f>VLOOKUP(E565,DUKB!$A$6:$R$658,3,FALSE)</f>
        <v>#N/A</v>
      </c>
      <c r="G565" s="65" t="e">
        <f>VLOOKUP(E565,DUKB!$A$6:$R$658,4,FALSE)</f>
        <v>#N/A</v>
      </c>
      <c r="H565" s="65" t="e">
        <f>VLOOKUP(E565,DUKB!$A$6:$R$658,6,FALSE)</f>
        <v>#N/A</v>
      </c>
      <c r="I565" s="65" t="e">
        <f>VLOOKUP(E565,DUKB!$A$6:$R$658,7,FALSE)</f>
        <v>#N/A</v>
      </c>
      <c r="J565" s="65" t="e">
        <f>VLOOKUP(E565,DUKB!$A$6:$R$658,8,FALSE)</f>
        <v>#N/A</v>
      </c>
      <c r="K565" s="65" t="e">
        <f>VLOOKUP(E565,DUKB!$A$6:$R$658,9,FALSE)</f>
        <v>#N/A</v>
      </c>
      <c r="L565" s="65" t="e">
        <f>VLOOKUP(E565,DUKB!$A$6:$R$658,10,FALSE)</f>
        <v>#N/A</v>
      </c>
      <c r="M565" s="65" t="e">
        <f>VLOOKUP(E565,DUKB!$A$6:$R$658,11,FALSE)</f>
        <v>#N/A</v>
      </c>
      <c r="N565" s="65" t="e">
        <f>VLOOKUP(E565,DUKB!$A$6:$R$658,12,FALSE)</f>
        <v>#N/A</v>
      </c>
      <c r="O565" s="85" t="e">
        <f>VLOOKUP(E565,DUKB!$A$6:$R$658,13,FALSE)</f>
        <v>#N/A</v>
      </c>
      <c r="P565" s="86" t="e">
        <f>VLOOKUP(E565,DUKB!$A$6:$R$658,14,FALSE)</f>
        <v>#N/A</v>
      </c>
      <c r="Q565" s="86" t="e">
        <f>VLOOKUP(E565,DUKB!$A$6:$R$658,15,FALSE)</f>
        <v>#N/A</v>
      </c>
      <c r="R565" s="86" t="e">
        <f>VLOOKUP(E565,DUKB!$A$6:$R$658,16,FALSE)</f>
        <v>#N/A</v>
      </c>
      <c r="S565" s="86" t="e">
        <f>VLOOKUP(E565,DUKB!$A$6:$R$658,17,FALSE)</f>
        <v>#N/A</v>
      </c>
      <c r="T565" s="86" t="e">
        <f>VLOOKUP(E565,DUKB!$A$6:$R$658,18,FALSE)</f>
        <v>#N/A</v>
      </c>
      <c r="U565" s="73" t="str">
        <f t="shared" si="125"/>
        <v/>
      </c>
      <c r="V565" s="69">
        <f t="shared" si="126"/>
        <v>0</v>
      </c>
      <c r="W565" s="138" t="e">
        <f>VLOOKUP(E565,DUKB!$A$6:$B$565,2,FALSE)</f>
        <v>#N/A</v>
      </c>
      <c r="X565" s="137" t="e">
        <f>VLOOKUP(E565,DUKB!$A$6:$T$560,19,FALSE)</f>
        <v>#N/A</v>
      </c>
      <c r="Y565" s="137"/>
      <c r="Z565" s="139">
        <f t="shared" si="129"/>
        <v>0</v>
      </c>
      <c r="AA565" s="139" t="e">
        <f t="shared" si="130"/>
        <v>#N/A</v>
      </c>
      <c r="AB565" s="139" t="e">
        <f t="shared" si="131"/>
        <v>#N/A</v>
      </c>
      <c r="AC565" s="140" t="e">
        <f t="shared" si="132"/>
        <v>#N/A</v>
      </c>
      <c r="AD565" s="140" t="e">
        <f t="shared" si="133"/>
        <v>#N/A</v>
      </c>
      <c r="AE565" s="140" t="e">
        <f t="shared" si="134"/>
        <v>#N/A</v>
      </c>
      <c r="AF565" s="141" t="e">
        <f t="shared" si="135"/>
        <v>#N/A</v>
      </c>
      <c r="AH565">
        <f t="shared" si="136"/>
        <v>0</v>
      </c>
      <c r="AI565">
        <f t="shared" si="137"/>
        <v>530</v>
      </c>
    </row>
    <row r="566" spans="1:35" ht="15.75" customHeight="1">
      <c r="A566" s="65" t="str">
        <f t="shared" si="124"/>
        <v/>
      </c>
      <c r="B566" s="65">
        <f t="shared" si="127"/>
        <v>531</v>
      </c>
      <c r="C566" s="68" t="str">
        <f t="shared" si="128"/>
        <v/>
      </c>
      <c r="D566" s="65"/>
      <c r="E566" s="82"/>
      <c r="F566" s="65" t="e">
        <f>VLOOKUP(E566,DUKB!$A$6:$R$658,3,FALSE)</f>
        <v>#N/A</v>
      </c>
      <c r="G566" s="65" t="e">
        <f>VLOOKUP(E566,DUKB!$A$6:$R$658,4,FALSE)</f>
        <v>#N/A</v>
      </c>
      <c r="H566" s="65" t="e">
        <f>VLOOKUP(E566,DUKB!$A$6:$R$658,6,FALSE)</f>
        <v>#N/A</v>
      </c>
      <c r="I566" s="65" t="e">
        <f>VLOOKUP(E566,DUKB!$A$6:$R$658,7,FALSE)</f>
        <v>#N/A</v>
      </c>
      <c r="J566" s="65" t="e">
        <f>VLOOKUP(E566,DUKB!$A$6:$R$658,8,FALSE)</f>
        <v>#N/A</v>
      </c>
      <c r="K566" s="65" t="e">
        <f>VLOOKUP(E566,DUKB!$A$6:$R$658,9,FALSE)</f>
        <v>#N/A</v>
      </c>
      <c r="L566" s="65" t="e">
        <f>VLOOKUP(E566,DUKB!$A$6:$R$658,10,FALSE)</f>
        <v>#N/A</v>
      </c>
      <c r="M566" s="65" t="e">
        <f>VLOOKUP(E566,DUKB!$A$6:$R$658,11,FALSE)</f>
        <v>#N/A</v>
      </c>
      <c r="N566" s="65" t="e">
        <f>VLOOKUP(E566,DUKB!$A$6:$R$658,12,FALSE)</f>
        <v>#N/A</v>
      </c>
      <c r="O566" s="85" t="e">
        <f>VLOOKUP(E566,DUKB!$A$6:$R$658,13,FALSE)</f>
        <v>#N/A</v>
      </c>
      <c r="P566" s="86" t="e">
        <f>VLOOKUP(E566,DUKB!$A$6:$R$658,14,FALSE)</f>
        <v>#N/A</v>
      </c>
      <c r="Q566" s="86" t="e">
        <f>VLOOKUP(E566,DUKB!$A$6:$R$658,15,FALSE)</f>
        <v>#N/A</v>
      </c>
      <c r="R566" s="86" t="e">
        <f>VLOOKUP(E566,DUKB!$A$6:$R$658,16,FALSE)</f>
        <v>#N/A</v>
      </c>
      <c r="S566" s="86" t="e">
        <f>VLOOKUP(E566,DUKB!$A$6:$R$658,17,FALSE)</f>
        <v>#N/A</v>
      </c>
      <c r="T566" s="86" t="e">
        <f>VLOOKUP(E566,DUKB!$A$6:$R$658,18,FALSE)</f>
        <v>#N/A</v>
      </c>
      <c r="U566" s="73" t="str">
        <f t="shared" si="125"/>
        <v/>
      </c>
      <c r="V566" s="69">
        <f t="shared" si="126"/>
        <v>0</v>
      </c>
      <c r="W566" s="138" t="e">
        <f>VLOOKUP(E566,DUKB!$A$6:$B$565,2,FALSE)</f>
        <v>#N/A</v>
      </c>
      <c r="X566" s="137" t="e">
        <f>VLOOKUP(E566,DUKB!$A$6:$T$560,19,FALSE)</f>
        <v>#N/A</v>
      </c>
      <c r="Y566" s="137"/>
      <c r="Z566" s="139">
        <f t="shared" si="129"/>
        <v>0</v>
      </c>
      <c r="AA566" s="139" t="e">
        <f t="shared" si="130"/>
        <v>#N/A</v>
      </c>
      <c r="AB566" s="139" t="e">
        <f t="shared" si="131"/>
        <v>#N/A</v>
      </c>
      <c r="AC566" s="140" t="e">
        <f t="shared" si="132"/>
        <v>#N/A</v>
      </c>
      <c r="AD566" s="140" t="e">
        <f t="shared" si="133"/>
        <v>#N/A</v>
      </c>
      <c r="AE566" s="140" t="e">
        <f t="shared" si="134"/>
        <v>#N/A</v>
      </c>
      <c r="AF566" s="141" t="e">
        <f t="shared" si="135"/>
        <v>#N/A</v>
      </c>
      <c r="AH566">
        <f t="shared" si="136"/>
        <v>0</v>
      </c>
      <c r="AI566">
        <f t="shared" si="137"/>
        <v>531</v>
      </c>
    </row>
    <row r="567" spans="1:35" ht="15.75" customHeight="1">
      <c r="A567" s="65" t="str">
        <f t="shared" si="124"/>
        <v/>
      </c>
      <c r="B567" s="65">
        <f t="shared" si="127"/>
        <v>532</v>
      </c>
      <c r="C567" s="68" t="str">
        <f t="shared" si="128"/>
        <v/>
      </c>
      <c r="D567" s="65"/>
      <c r="E567" s="82"/>
      <c r="F567" s="65" t="e">
        <f>VLOOKUP(E567,DUKB!$A$6:$R$658,3,FALSE)</f>
        <v>#N/A</v>
      </c>
      <c r="G567" s="65" t="e">
        <f>VLOOKUP(E567,DUKB!$A$6:$R$658,4,FALSE)</f>
        <v>#N/A</v>
      </c>
      <c r="H567" s="65" t="e">
        <f>VLOOKUP(E567,DUKB!$A$6:$R$658,6,FALSE)</f>
        <v>#N/A</v>
      </c>
      <c r="I567" s="65" t="e">
        <f>VLOOKUP(E567,DUKB!$A$6:$R$658,7,FALSE)</f>
        <v>#N/A</v>
      </c>
      <c r="J567" s="65" t="e">
        <f>VLOOKUP(E567,DUKB!$A$6:$R$658,8,FALSE)</f>
        <v>#N/A</v>
      </c>
      <c r="K567" s="65" t="e">
        <f>VLOOKUP(E567,DUKB!$A$6:$R$658,9,FALSE)</f>
        <v>#N/A</v>
      </c>
      <c r="L567" s="65" t="e">
        <f>VLOOKUP(E567,DUKB!$A$6:$R$658,10,FALSE)</f>
        <v>#N/A</v>
      </c>
      <c r="M567" s="65" t="e">
        <f>VLOOKUP(E567,DUKB!$A$6:$R$658,11,FALSE)</f>
        <v>#N/A</v>
      </c>
      <c r="N567" s="65" t="e">
        <f>VLOOKUP(E567,DUKB!$A$6:$R$658,12,FALSE)</f>
        <v>#N/A</v>
      </c>
      <c r="O567" s="85" t="e">
        <f>VLOOKUP(E567,DUKB!$A$6:$R$658,13,FALSE)</f>
        <v>#N/A</v>
      </c>
      <c r="P567" s="86" t="e">
        <f>VLOOKUP(E567,DUKB!$A$6:$R$658,14,FALSE)</f>
        <v>#N/A</v>
      </c>
      <c r="Q567" s="86" t="e">
        <f>VLOOKUP(E567,DUKB!$A$6:$R$658,15,FALSE)</f>
        <v>#N/A</v>
      </c>
      <c r="R567" s="86" t="e">
        <f>VLOOKUP(E567,DUKB!$A$6:$R$658,16,FALSE)</f>
        <v>#N/A</v>
      </c>
      <c r="S567" s="86" t="e">
        <f>VLOOKUP(E567,DUKB!$A$6:$R$658,17,FALSE)</f>
        <v>#N/A</v>
      </c>
      <c r="T567" s="86" t="e">
        <f>VLOOKUP(E567,DUKB!$A$6:$R$658,18,FALSE)</f>
        <v>#N/A</v>
      </c>
      <c r="U567" s="73" t="str">
        <f t="shared" si="125"/>
        <v/>
      </c>
      <c r="V567" s="69">
        <f t="shared" si="126"/>
        <v>0</v>
      </c>
      <c r="W567" s="138" t="e">
        <f>VLOOKUP(E567,DUKB!$A$6:$B$565,2,FALSE)</f>
        <v>#N/A</v>
      </c>
      <c r="X567" s="137" t="e">
        <f>VLOOKUP(E567,DUKB!$A$6:$T$560,19,FALSE)</f>
        <v>#N/A</v>
      </c>
      <c r="Y567" s="137"/>
      <c r="Z567" s="139">
        <f t="shared" si="129"/>
        <v>0</v>
      </c>
      <c r="AA567" s="139" t="e">
        <f t="shared" si="130"/>
        <v>#N/A</v>
      </c>
      <c r="AB567" s="139" t="e">
        <f t="shared" si="131"/>
        <v>#N/A</v>
      </c>
      <c r="AC567" s="140" t="e">
        <f t="shared" si="132"/>
        <v>#N/A</v>
      </c>
      <c r="AD567" s="140" t="e">
        <f t="shared" si="133"/>
        <v>#N/A</v>
      </c>
      <c r="AE567" s="140" t="e">
        <f t="shared" si="134"/>
        <v>#N/A</v>
      </c>
      <c r="AF567" s="141" t="e">
        <f t="shared" si="135"/>
        <v>#N/A</v>
      </c>
      <c r="AH567">
        <f t="shared" si="136"/>
        <v>0</v>
      </c>
      <c r="AI567">
        <f t="shared" si="137"/>
        <v>532</v>
      </c>
    </row>
    <row r="568" spans="1:35" ht="15.75" customHeight="1">
      <c r="A568" s="65" t="str">
        <f t="shared" si="124"/>
        <v/>
      </c>
      <c r="B568" s="65">
        <f t="shared" si="127"/>
        <v>533</v>
      </c>
      <c r="C568" s="68" t="str">
        <f t="shared" si="128"/>
        <v/>
      </c>
      <c r="D568" s="65"/>
      <c r="E568" s="82"/>
      <c r="F568" s="65" t="e">
        <f>VLOOKUP(E568,DUKB!$A$6:$R$658,3,FALSE)</f>
        <v>#N/A</v>
      </c>
      <c r="G568" s="65" t="e">
        <f>VLOOKUP(E568,DUKB!$A$6:$R$658,4,FALSE)</f>
        <v>#N/A</v>
      </c>
      <c r="H568" s="65" t="e">
        <f>VLOOKUP(E568,DUKB!$A$6:$R$658,6,FALSE)</f>
        <v>#N/A</v>
      </c>
      <c r="I568" s="65" t="e">
        <f>VLOOKUP(E568,DUKB!$A$6:$R$658,7,FALSE)</f>
        <v>#N/A</v>
      </c>
      <c r="J568" s="65" t="e">
        <f>VLOOKUP(E568,DUKB!$A$6:$R$658,8,FALSE)</f>
        <v>#N/A</v>
      </c>
      <c r="K568" s="65" t="e">
        <f>VLOOKUP(E568,DUKB!$A$6:$R$658,9,FALSE)</f>
        <v>#N/A</v>
      </c>
      <c r="L568" s="65" t="e">
        <f>VLOOKUP(E568,DUKB!$A$6:$R$658,10,FALSE)</f>
        <v>#N/A</v>
      </c>
      <c r="M568" s="65" t="e">
        <f>VLOOKUP(E568,DUKB!$A$6:$R$658,11,FALSE)</f>
        <v>#N/A</v>
      </c>
      <c r="N568" s="65" t="e">
        <f>VLOOKUP(E568,DUKB!$A$6:$R$658,12,FALSE)</f>
        <v>#N/A</v>
      </c>
      <c r="O568" s="85" t="e">
        <f>VLOOKUP(E568,DUKB!$A$6:$R$658,13,FALSE)</f>
        <v>#N/A</v>
      </c>
      <c r="P568" s="86" t="e">
        <f>VLOOKUP(E568,DUKB!$A$6:$R$658,14,FALSE)</f>
        <v>#N/A</v>
      </c>
      <c r="Q568" s="86" t="e">
        <f>VLOOKUP(E568,DUKB!$A$6:$R$658,15,FALSE)</f>
        <v>#N/A</v>
      </c>
      <c r="R568" s="86" t="e">
        <f>VLOOKUP(E568,DUKB!$A$6:$R$658,16,FALSE)</f>
        <v>#N/A</v>
      </c>
      <c r="S568" s="86" t="e">
        <f>VLOOKUP(E568,DUKB!$A$6:$R$658,17,FALSE)</f>
        <v>#N/A</v>
      </c>
      <c r="T568" s="86" t="e">
        <f>VLOOKUP(E568,DUKB!$A$6:$R$658,18,FALSE)</f>
        <v>#N/A</v>
      </c>
      <c r="U568" s="73" t="str">
        <f t="shared" si="125"/>
        <v/>
      </c>
      <c r="V568" s="69">
        <f t="shared" si="126"/>
        <v>0</v>
      </c>
      <c r="W568" s="138" t="e">
        <f>VLOOKUP(E568,DUKB!$A$6:$B$565,2,FALSE)</f>
        <v>#N/A</v>
      </c>
      <c r="X568" s="137" t="e">
        <f>VLOOKUP(E568,DUKB!$A$6:$T$560,19,FALSE)</f>
        <v>#N/A</v>
      </c>
      <c r="Y568" s="137"/>
      <c r="Z568" s="139">
        <f t="shared" si="129"/>
        <v>0</v>
      </c>
      <c r="AA568" s="139" t="e">
        <f t="shared" si="130"/>
        <v>#N/A</v>
      </c>
      <c r="AB568" s="139" t="e">
        <f t="shared" si="131"/>
        <v>#N/A</v>
      </c>
      <c r="AC568" s="140" t="e">
        <f t="shared" si="132"/>
        <v>#N/A</v>
      </c>
      <c r="AD568" s="140" t="e">
        <f t="shared" si="133"/>
        <v>#N/A</v>
      </c>
      <c r="AE568" s="140" t="e">
        <f t="shared" si="134"/>
        <v>#N/A</v>
      </c>
      <c r="AF568" s="141" t="e">
        <f t="shared" si="135"/>
        <v>#N/A</v>
      </c>
      <c r="AH568">
        <f t="shared" si="136"/>
        <v>0</v>
      </c>
      <c r="AI568">
        <f t="shared" si="137"/>
        <v>533</v>
      </c>
    </row>
    <row r="569" spans="1:35" ht="15.75" customHeight="1">
      <c r="A569" s="65" t="str">
        <f t="shared" si="124"/>
        <v/>
      </c>
      <c r="B569" s="65">
        <f t="shared" si="127"/>
        <v>534</v>
      </c>
      <c r="C569" s="68" t="str">
        <f t="shared" si="128"/>
        <v/>
      </c>
      <c r="D569" s="65"/>
      <c r="E569" s="82"/>
      <c r="F569" s="65" t="e">
        <f>VLOOKUP(E569,DUKB!$A$6:$R$658,3,FALSE)</f>
        <v>#N/A</v>
      </c>
      <c r="G569" s="65" t="e">
        <f>VLOOKUP(E569,DUKB!$A$6:$R$658,4,FALSE)</f>
        <v>#N/A</v>
      </c>
      <c r="H569" s="65" t="e">
        <f>VLOOKUP(E569,DUKB!$A$6:$R$658,6,FALSE)</f>
        <v>#N/A</v>
      </c>
      <c r="I569" s="65" t="e">
        <f>VLOOKUP(E569,DUKB!$A$6:$R$658,7,FALSE)</f>
        <v>#N/A</v>
      </c>
      <c r="J569" s="65" t="e">
        <f>VLOOKUP(E569,DUKB!$A$6:$R$658,8,FALSE)</f>
        <v>#N/A</v>
      </c>
      <c r="K569" s="65" t="e">
        <f>VLOOKUP(E569,DUKB!$A$6:$R$658,9,FALSE)</f>
        <v>#N/A</v>
      </c>
      <c r="L569" s="65" t="e">
        <f>VLOOKUP(E569,DUKB!$A$6:$R$658,10,FALSE)</f>
        <v>#N/A</v>
      </c>
      <c r="M569" s="65" t="e">
        <f>VLOOKUP(E569,DUKB!$A$6:$R$658,11,FALSE)</f>
        <v>#N/A</v>
      </c>
      <c r="N569" s="65" t="e">
        <f>VLOOKUP(E569,DUKB!$A$6:$R$658,12,FALSE)</f>
        <v>#N/A</v>
      </c>
      <c r="O569" s="85" t="e">
        <f>VLOOKUP(E569,DUKB!$A$6:$R$658,13,FALSE)</f>
        <v>#N/A</v>
      </c>
      <c r="P569" s="86" t="e">
        <f>VLOOKUP(E569,DUKB!$A$6:$R$658,14,FALSE)</f>
        <v>#N/A</v>
      </c>
      <c r="Q569" s="86" t="e">
        <f>VLOOKUP(E569,DUKB!$A$6:$R$658,15,FALSE)</f>
        <v>#N/A</v>
      </c>
      <c r="R569" s="86" t="e">
        <f>VLOOKUP(E569,DUKB!$A$6:$R$658,16,FALSE)</f>
        <v>#N/A</v>
      </c>
      <c r="S569" s="86" t="e">
        <f>VLOOKUP(E569,DUKB!$A$6:$R$658,17,FALSE)</f>
        <v>#N/A</v>
      </c>
      <c r="T569" s="86" t="e">
        <f>VLOOKUP(E569,DUKB!$A$6:$R$658,18,FALSE)</f>
        <v>#N/A</v>
      </c>
      <c r="U569" s="73" t="str">
        <f t="shared" si="125"/>
        <v/>
      </c>
      <c r="V569" s="69">
        <f t="shared" si="126"/>
        <v>0</v>
      </c>
      <c r="W569" s="138" t="e">
        <f>VLOOKUP(E569,DUKB!$A$6:$B$565,2,FALSE)</f>
        <v>#N/A</v>
      </c>
      <c r="X569" s="137" t="e">
        <f>VLOOKUP(E569,DUKB!$A$6:$T$560,19,FALSE)</f>
        <v>#N/A</v>
      </c>
      <c r="Y569" s="137"/>
      <c r="Z569" s="139">
        <f t="shared" si="129"/>
        <v>0</v>
      </c>
      <c r="AA569" s="139" t="e">
        <f t="shared" si="130"/>
        <v>#N/A</v>
      </c>
      <c r="AB569" s="139" t="e">
        <f t="shared" si="131"/>
        <v>#N/A</v>
      </c>
      <c r="AC569" s="140" t="e">
        <f t="shared" si="132"/>
        <v>#N/A</v>
      </c>
      <c r="AD569" s="140" t="e">
        <f t="shared" si="133"/>
        <v>#N/A</v>
      </c>
      <c r="AE569" s="140" t="e">
        <f t="shared" si="134"/>
        <v>#N/A</v>
      </c>
      <c r="AF569" s="141" t="e">
        <f t="shared" si="135"/>
        <v>#N/A</v>
      </c>
      <c r="AH569">
        <f t="shared" si="136"/>
        <v>0</v>
      </c>
      <c r="AI569">
        <f t="shared" si="137"/>
        <v>534</v>
      </c>
    </row>
    <row r="570" spans="1:35" ht="15.75" customHeight="1">
      <c r="A570" s="65" t="str">
        <f t="shared" si="124"/>
        <v/>
      </c>
      <c r="B570" s="65">
        <f t="shared" si="127"/>
        <v>535</v>
      </c>
      <c r="C570" s="68" t="str">
        <f t="shared" si="128"/>
        <v/>
      </c>
      <c r="D570" s="65"/>
      <c r="E570" s="82"/>
      <c r="F570" s="65" t="e">
        <f>VLOOKUP(E570,DUKB!$A$6:$R$658,3,FALSE)</f>
        <v>#N/A</v>
      </c>
      <c r="G570" s="65" t="e">
        <f>VLOOKUP(E570,DUKB!$A$6:$R$658,4,FALSE)</f>
        <v>#N/A</v>
      </c>
      <c r="H570" s="65" t="e">
        <f>VLOOKUP(E570,DUKB!$A$6:$R$658,6,FALSE)</f>
        <v>#N/A</v>
      </c>
      <c r="I570" s="65" t="e">
        <f>VLOOKUP(E570,DUKB!$A$6:$R$658,7,FALSE)</f>
        <v>#N/A</v>
      </c>
      <c r="J570" s="65" t="e">
        <f>VLOOKUP(E570,DUKB!$A$6:$R$658,8,FALSE)</f>
        <v>#N/A</v>
      </c>
      <c r="K570" s="65" t="e">
        <f>VLOOKUP(E570,DUKB!$A$6:$R$658,9,FALSE)</f>
        <v>#N/A</v>
      </c>
      <c r="L570" s="65" t="e">
        <f>VLOOKUP(E570,DUKB!$A$6:$R$658,10,FALSE)</f>
        <v>#N/A</v>
      </c>
      <c r="M570" s="65" t="e">
        <f>VLOOKUP(E570,DUKB!$A$6:$R$658,11,FALSE)</f>
        <v>#N/A</v>
      </c>
      <c r="N570" s="65" t="e">
        <f>VLOOKUP(E570,DUKB!$A$6:$R$658,12,FALSE)</f>
        <v>#N/A</v>
      </c>
      <c r="O570" s="85" t="e">
        <f>VLOOKUP(E570,DUKB!$A$6:$R$658,13,FALSE)</f>
        <v>#N/A</v>
      </c>
      <c r="P570" s="86" t="e">
        <f>VLOOKUP(E570,DUKB!$A$6:$R$658,14,FALSE)</f>
        <v>#N/A</v>
      </c>
      <c r="Q570" s="86" t="e">
        <f>VLOOKUP(E570,DUKB!$A$6:$R$658,15,FALSE)</f>
        <v>#N/A</v>
      </c>
      <c r="R570" s="86" t="e">
        <f>VLOOKUP(E570,DUKB!$A$6:$R$658,16,FALSE)</f>
        <v>#N/A</v>
      </c>
      <c r="S570" s="86" t="e">
        <f>VLOOKUP(E570,DUKB!$A$6:$R$658,17,FALSE)</f>
        <v>#N/A</v>
      </c>
      <c r="T570" s="86" t="e">
        <f>VLOOKUP(E570,DUKB!$A$6:$R$658,18,FALSE)</f>
        <v>#N/A</v>
      </c>
      <c r="U570" s="73" t="str">
        <f t="shared" si="125"/>
        <v/>
      </c>
      <c r="V570" s="69">
        <f t="shared" si="126"/>
        <v>0</v>
      </c>
      <c r="W570" s="138" t="e">
        <f>VLOOKUP(E570,DUKB!$A$6:$B$565,2,FALSE)</f>
        <v>#N/A</v>
      </c>
      <c r="X570" s="137" t="e">
        <f>VLOOKUP(E570,DUKB!$A$6:$T$560,19,FALSE)</f>
        <v>#N/A</v>
      </c>
      <c r="Y570" s="137"/>
      <c r="Z570" s="139">
        <f t="shared" si="129"/>
        <v>0</v>
      </c>
      <c r="AA570" s="139" t="e">
        <f t="shared" si="130"/>
        <v>#N/A</v>
      </c>
      <c r="AB570" s="139" t="e">
        <f t="shared" si="131"/>
        <v>#N/A</v>
      </c>
      <c r="AC570" s="140" t="e">
        <f t="shared" si="132"/>
        <v>#N/A</v>
      </c>
      <c r="AD570" s="140" t="e">
        <f t="shared" si="133"/>
        <v>#N/A</v>
      </c>
      <c r="AE570" s="140" t="e">
        <f t="shared" si="134"/>
        <v>#N/A</v>
      </c>
      <c r="AF570" s="141" t="e">
        <f t="shared" si="135"/>
        <v>#N/A</v>
      </c>
      <c r="AH570">
        <f t="shared" si="136"/>
        <v>0</v>
      </c>
      <c r="AI570">
        <f t="shared" si="137"/>
        <v>535</v>
      </c>
    </row>
    <row r="571" spans="1:35" ht="15.75" customHeight="1">
      <c r="A571" s="65" t="str">
        <f t="shared" si="124"/>
        <v/>
      </c>
      <c r="B571" s="65">
        <f t="shared" si="127"/>
        <v>536</v>
      </c>
      <c r="C571" s="68" t="str">
        <f t="shared" si="128"/>
        <v/>
      </c>
      <c r="D571" s="65"/>
      <c r="E571" s="82"/>
      <c r="F571" s="65" t="e">
        <f>VLOOKUP(E571,DUKB!$A$6:$R$658,3,FALSE)</f>
        <v>#N/A</v>
      </c>
      <c r="G571" s="65" t="e">
        <f>VLOOKUP(E571,DUKB!$A$6:$R$658,4,FALSE)</f>
        <v>#N/A</v>
      </c>
      <c r="H571" s="65" t="e">
        <f>VLOOKUP(E571,DUKB!$A$6:$R$658,6,FALSE)</f>
        <v>#N/A</v>
      </c>
      <c r="I571" s="65" t="e">
        <f>VLOOKUP(E571,DUKB!$A$6:$R$658,7,FALSE)</f>
        <v>#N/A</v>
      </c>
      <c r="J571" s="65" t="e">
        <f>VLOOKUP(E571,DUKB!$A$6:$R$658,8,FALSE)</f>
        <v>#N/A</v>
      </c>
      <c r="K571" s="65" t="e">
        <f>VLOOKUP(E571,DUKB!$A$6:$R$658,9,FALSE)</f>
        <v>#N/A</v>
      </c>
      <c r="L571" s="65" t="e">
        <f>VLOOKUP(E571,DUKB!$A$6:$R$658,10,FALSE)</f>
        <v>#N/A</v>
      </c>
      <c r="M571" s="65" t="e">
        <f>VLOOKUP(E571,DUKB!$A$6:$R$658,11,FALSE)</f>
        <v>#N/A</v>
      </c>
      <c r="N571" s="65" t="e">
        <f>VLOOKUP(E571,DUKB!$A$6:$R$658,12,FALSE)</f>
        <v>#N/A</v>
      </c>
      <c r="O571" s="85" t="e">
        <f>VLOOKUP(E571,DUKB!$A$6:$R$658,13,FALSE)</f>
        <v>#N/A</v>
      </c>
      <c r="P571" s="86" t="e">
        <f>VLOOKUP(E571,DUKB!$A$6:$R$658,14,FALSE)</f>
        <v>#N/A</v>
      </c>
      <c r="Q571" s="86" t="e">
        <f>VLOOKUP(E571,DUKB!$A$6:$R$658,15,FALSE)</f>
        <v>#N/A</v>
      </c>
      <c r="R571" s="86" t="e">
        <f>VLOOKUP(E571,DUKB!$A$6:$R$658,16,FALSE)</f>
        <v>#N/A</v>
      </c>
      <c r="S571" s="86" t="e">
        <f>VLOOKUP(E571,DUKB!$A$6:$R$658,17,FALSE)</f>
        <v>#N/A</v>
      </c>
      <c r="T571" s="86" t="e">
        <f>VLOOKUP(E571,DUKB!$A$6:$R$658,18,FALSE)</f>
        <v>#N/A</v>
      </c>
      <c r="U571" s="73" t="str">
        <f t="shared" si="125"/>
        <v/>
      </c>
      <c r="V571" s="69">
        <f t="shared" si="126"/>
        <v>0</v>
      </c>
      <c r="W571" s="138" t="e">
        <f>VLOOKUP(E571,DUKB!$A$6:$B$565,2,FALSE)</f>
        <v>#N/A</v>
      </c>
      <c r="X571" s="137" t="e">
        <f>VLOOKUP(E571,DUKB!$A$6:$T$560,19,FALSE)</f>
        <v>#N/A</v>
      </c>
      <c r="Y571" s="137"/>
      <c r="Z571" s="139">
        <f t="shared" si="129"/>
        <v>0</v>
      </c>
      <c r="AA571" s="139" t="e">
        <f t="shared" si="130"/>
        <v>#N/A</v>
      </c>
      <c r="AB571" s="139" t="e">
        <f t="shared" si="131"/>
        <v>#N/A</v>
      </c>
      <c r="AC571" s="140" t="e">
        <f t="shared" si="132"/>
        <v>#N/A</v>
      </c>
      <c r="AD571" s="140" t="e">
        <f t="shared" si="133"/>
        <v>#N/A</v>
      </c>
      <c r="AE571" s="140" t="e">
        <f t="shared" si="134"/>
        <v>#N/A</v>
      </c>
      <c r="AF571" s="141" t="e">
        <f t="shared" si="135"/>
        <v>#N/A</v>
      </c>
      <c r="AH571">
        <f t="shared" si="136"/>
        <v>0</v>
      </c>
      <c r="AI571">
        <f t="shared" si="137"/>
        <v>536</v>
      </c>
    </row>
    <row r="572" spans="1:35" ht="15.75" customHeight="1">
      <c r="A572" s="65" t="str">
        <f t="shared" si="124"/>
        <v/>
      </c>
      <c r="B572" s="65">
        <f t="shared" si="127"/>
        <v>537</v>
      </c>
      <c r="C572" s="68" t="str">
        <f t="shared" si="128"/>
        <v/>
      </c>
      <c r="D572" s="65"/>
      <c r="E572" s="82"/>
      <c r="F572" s="65" t="e">
        <f>VLOOKUP(E572,DUKB!$A$6:$R$658,3,FALSE)</f>
        <v>#N/A</v>
      </c>
      <c r="G572" s="65" t="e">
        <f>VLOOKUP(E572,DUKB!$A$6:$R$658,4,FALSE)</f>
        <v>#N/A</v>
      </c>
      <c r="H572" s="65" t="e">
        <f>VLOOKUP(E572,DUKB!$A$6:$R$658,6,FALSE)</f>
        <v>#N/A</v>
      </c>
      <c r="I572" s="65" t="e">
        <f>VLOOKUP(E572,DUKB!$A$6:$R$658,7,FALSE)</f>
        <v>#N/A</v>
      </c>
      <c r="J572" s="65" t="e">
        <f>VLOOKUP(E572,DUKB!$A$6:$R$658,8,FALSE)</f>
        <v>#N/A</v>
      </c>
      <c r="K572" s="65" t="e">
        <f>VLOOKUP(E572,DUKB!$A$6:$R$658,9,FALSE)</f>
        <v>#N/A</v>
      </c>
      <c r="L572" s="65" t="e">
        <f>VLOOKUP(E572,DUKB!$A$6:$R$658,10,FALSE)</f>
        <v>#N/A</v>
      </c>
      <c r="M572" s="65" t="e">
        <f>VLOOKUP(E572,DUKB!$A$6:$R$658,11,FALSE)</f>
        <v>#N/A</v>
      </c>
      <c r="N572" s="65" t="e">
        <f>VLOOKUP(E572,DUKB!$A$6:$R$658,12,FALSE)</f>
        <v>#N/A</v>
      </c>
      <c r="O572" s="85" t="e">
        <f>VLOOKUP(E572,DUKB!$A$6:$R$658,13,FALSE)</f>
        <v>#N/A</v>
      </c>
      <c r="P572" s="86" t="e">
        <f>VLOOKUP(E572,DUKB!$A$6:$R$658,14,FALSE)</f>
        <v>#N/A</v>
      </c>
      <c r="Q572" s="86" t="e">
        <f>VLOOKUP(E572,DUKB!$A$6:$R$658,15,FALSE)</f>
        <v>#N/A</v>
      </c>
      <c r="R572" s="86" t="e">
        <f>VLOOKUP(E572,DUKB!$A$6:$R$658,16,FALSE)</f>
        <v>#N/A</v>
      </c>
      <c r="S572" s="86" t="e">
        <f>VLOOKUP(E572,DUKB!$A$6:$R$658,17,FALSE)</f>
        <v>#N/A</v>
      </c>
      <c r="T572" s="86" t="e">
        <f>VLOOKUP(E572,DUKB!$A$6:$R$658,18,FALSE)</f>
        <v>#N/A</v>
      </c>
      <c r="U572" s="73" t="str">
        <f t="shared" si="125"/>
        <v/>
      </c>
      <c r="V572" s="69">
        <f t="shared" si="126"/>
        <v>0</v>
      </c>
      <c r="W572" s="138" t="e">
        <f>VLOOKUP(E572,DUKB!$A$6:$B$565,2,FALSE)</f>
        <v>#N/A</v>
      </c>
      <c r="X572" s="137" t="e">
        <f>VLOOKUP(E572,DUKB!$A$6:$T$560,19,FALSE)</f>
        <v>#N/A</v>
      </c>
      <c r="Y572" s="137"/>
      <c r="Z572" s="139">
        <f t="shared" si="129"/>
        <v>0</v>
      </c>
      <c r="AA572" s="139" t="e">
        <f t="shared" si="130"/>
        <v>#N/A</v>
      </c>
      <c r="AB572" s="139" t="e">
        <f t="shared" si="131"/>
        <v>#N/A</v>
      </c>
      <c r="AC572" s="140" t="e">
        <f t="shared" si="132"/>
        <v>#N/A</v>
      </c>
      <c r="AD572" s="140" t="e">
        <f t="shared" si="133"/>
        <v>#N/A</v>
      </c>
      <c r="AE572" s="140" t="e">
        <f t="shared" si="134"/>
        <v>#N/A</v>
      </c>
      <c r="AF572" s="141" t="e">
        <f t="shared" si="135"/>
        <v>#N/A</v>
      </c>
      <c r="AH572">
        <f t="shared" si="136"/>
        <v>0</v>
      </c>
      <c r="AI572">
        <f t="shared" si="137"/>
        <v>537</v>
      </c>
    </row>
    <row r="573" spans="1:35" ht="15.75" customHeight="1">
      <c r="A573" s="65" t="str">
        <f t="shared" si="124"/>
        <v/>
      </c>
      <c r="B573" s="65">
        <f t="shared" si="127"/>
        <v>538</v>
      </c>
      <c r="C573" s="68" t="str">
        <f t="shared" si="128"/>
        <v/>
      </c>
      <c r="D573" s="65"/>
      <c r="E573" s="82"/>
      <c r="F573" s="65" t="e">
        <f>VLOOKUP(E573,DUKB!$A$6:$R$658,3,FALSE)</f>
        <v>#N/A</v>
      </c>
      <c r="G573" s="65" t="e">
        <f>VLOOKUP(E573,DUKB!$A$6:$R$658,4,FALSE)</f>
        <v>#N/A</v>
      </c>
      <c r="H573" s="65" t="e">
        <f>VLOOKUP(E573,DUKB!$A$6:$R$658,6,FALSE)</f>
        <v>#N/A</v>
      </c>
      <c r="I573" s="65" t="e">
        <f>VLOOKUP(E573,DUKB!$A$6:$R$658,7,FALSE)</f>
        <v>#N/A</v>
      </c>
      <c r="J573" s="65" t="e">
        <f>VLOOKUP(E573,DUKB!$A$6:$R$658,8,FALSE)</f>
        <v>#N/A</v>
      </c>
      <c r="K573" s="65" t="e">
        <f>VLOOKUP(E573,DUKB!$A$6:$R$658,9,FALSE)</f>
        <v>#N/A</v>
      </c>
      <c r="L573" s="65" t="e">
        <f>VLOOKUP(E573,DUKB!$A$6:$R$658,10,FALSE)</f>
        <v>#N/A</v>
      </c>
      <c r="M573" s="65" t="e">
        <f>VLOOKUP(E573,DUKB!$A$6:$R$658,11,FALSE)</f>
        <v>#N/A</v>
      </c>
      <c r="N573" s="65" t="e">
        <f>VLOOKUP(E573,DUKB!$A$6:$R$658,12,FALSE)</f>
        <v>#N/A</v>
      </c>
      <c r="O573" s="85" t="e">
        <f>VLOOKUP(E573,DUKB!$A$6:$R$658,13,FALSE)</f>
        <v>#N/A</v>
      </c>
      <c r="P573" s="86" t="e">
        <f>VLOOKUP(E573,DUKB!$A$6:$R$658,14,FALSE)</f>
        <v>#N/A</v>
      </c>
      <c r="Q573" s="86" t="e">
        <f>VLOOKUP(E573,DUKB!$A$6:$R$658,15,FALSE)</f>
        <v>#N/A</v>
      </c>
      <c r="R573" s="86" t="e">
        <f>VLOOKUP(E573,DUKB!$A$6:$R$658,16,FALSE)</f>
        <v>#N/A</v>
      </c>
      <c r="S573" s="86" t="e">
        <f>VLOOKUP(E573,DUKB!$A$6:$R$658,17,FALSE)</f>
        <v>#N/A</v>
      </c>
      <c r="T573" s="86" t="e">
        <f>VLOOKUP(E573,DUKB!$A$6:$R$658,18,FALSE)</f>
        <v>#N/A</v>
      </c>
      <c r="U573" s="73" t="str">
        <f t="shared" si="125"/>
        <v/>
      </c>
      <c r="V573" s="69">
        <f t="shared" si="126"/>
        <v>0</v>
      </c>
      <c r="W573" s="138" t="e">
        <f>VLOOKUP(E573,DUKB!$A$6:$B$565,2,FALSE)</f>
        <v>#N/A</v>
      </c>
      <c r="X573" s="137" t="e">
        <f>VLOOKUP(E573,DUKB!$A$6:$T$560,19,FALSE)</f>
        <v>#N/A</v>
      </c>
      <c r="Y573" s="137"/>
      <c r="Z573" s="139">
        <f t="shared" si="129"/>
        <v>0</v>
      </c>
      <c r="AA573" s="139" t="e">
        <f t="shared" si="130"/>
        <v>#N/A</v>
      </c>
      <c r="AB573" s="139" t="e">
        <f t="shared" si="131"/>
        <v>#N/A</v>
      </c>
      <c r="AC573" s="140" t="e">
        <f t="shared" si="132"/>
        <v>#N/A</v>
      </c>
      <c r="AD573" s="140" t="e">
        <f t="shared" si="133"/>
        <v>#N/A</v>
      </c>
      <c r="AE573" s="140" t="e">
        <f t="shared" si="134"/>
        <v>#N/A</v>
      </c>
      <c r="AF573" s="141" t="e">
        <f t="shared" si="135"/>
        <v>#N/A</v>
      </c>
      <c r="AH573">
        <f t="shared" si="136"/>
        <v>0</v>
      </c>
      <c r="AI573">
        <f t="shared" si="137"/>
        <v>538</v>
      </c>
    </row>
    <row r="574" spans="1:35" ht="15.75" customHeight="1">
      <c r="A574" s="65" t="str">
        <f t="shared" si="124"/>
        <v/>
      </c>
      <c r="B574" s="65">
        <f t="shared" si="127"/>
        <v>539</v>
      </c>
      <c r="C574" s="68" t="str">
        <f t="shared" si="128"/>
        <v/>
      </c>
      <c r="D574" s="65"/>
      <c r="E574" s="82"/>
      <c r="F574" s="65" t="e">
        <f>VLOOKUP(E574,DUKB!$A$6:$R$658,3,FALSE)</f>
        <v>#N/A</v>
      </c>
      <c r="G574" s="65" t="e">
        <f>VLOOKUP(E574,DUKB!$A$6:$R$658,4,FALSE)</f>
        <v>#N/A</v>
      </c>
      <c r="H574" s="65" t="e">
        <f>VLOOKUP(E574,DUKB!$A$6:$R$658,6,FALSE)</f>
        <v>#N/A</v>
      </c>
      <c r="I574" s="65" t="e">
        <f>VLOOKUP(E574,DUKB!$A$6:$R$658,7,FALSE)</f>
        <v>#N/A</v>
      </c>
      <c r="J574" s="65" t="e">
        <f>VLOOKUP(E574,DUKB!$A$6:$R$658,8,FALSE)</f>
        <v>#N/A</v>
      </c>
      <c r="K574" s="65" t="e">
        <f>VLOOKUP(E574,DUKB!$A$6:$R$658,9,FALSE)</f>
        <v>#N/A</v>
      </c>
      <c r="L574" s="65" t="e">
        <f>VLOOKUP(E574,DUKB!$A$6:$R$658,10,FALSE)</f>
        <v>#N/A</v>
      </c>
      <c r="M574" s="65" t="e">
        <f>VLOOKUP(E574,DUKB!$A$6:$R$658,11,FALSE)</f>
        <v>#N/A</v>
      </c>
      <c r="N574" s="65" t="e">
        <f>VLOOKUP(E574,DUKB!$A$6:$R$658,12,FALSE)</f>
        <v>#N/A</v>
      </c>
      <c r="O574" s="85" t="e">
        <f>VLOOKUP(E574,DUKB!$A$6:$R$658,13,FALSE)</f>
        <v>#N/A</v>
      </c>
      <c r="P574" s="86" t="e">
        <f>VLOOKUP(E574,DUKB!$A$6:$R$658,14,FALSE)</f>
        <v>#N/A</v>
      </c>
      <c r="Q574" s="86" t="e">
        <f>VLOOKUP(E574,DUKB!$A$6:$R$658,15,FALSE)</f>
        <v>#N/A</v>
      </c>
      <c r="R574" s="86" t="e">
        <f>VLOOKUP(E574,DUKB!$A$6:$R$658,16,FALSE)</f>
        <v>#N/A</v>
      </c>
      <c r="S574" s="86" t="e">
        <f>VLOOKUP(E574,DUKB!$A$6:$R$658,17,FALSE)</f>
        <v>#N/A</v>
      </c>
      <c r="T574" s="86" t="e">
        <f>VLOOKUP(E574,DUKB!$A$6:$R$658,18,FALSE)</f>
        <v>#N/A</v>
      </c>
      <c r="U574" s="73" t="str">
        <f t="shared" si="125"/>
        <v/>
      </c>
      <c r="V574" s="69">
        <f t="shared" si="126"/>
        <v>0</v>
      </c>
      <c r="W574" s="138" t="e">
        <f>VLOOKUP(E574,DUKB!$A$6:$B$565,2,FALSE)</f>
        <v>#N/A</v>
      </c>
      <c r="X574" s="137" t="e">
        <f>VLOOKUP(E574,DUKB!$A$6:$T$560,19,FALSE)</f>
        <v>#N/A</v>
      </c>
      <c r="Y574" s="137"/>
      <c r="Z574" s="139">
        <f t="shared" si="129"/>
        <v>0</v>
      </c>
      <c r="AA574" s="139" t="e">
        <f t="shared" si="130"/>
        <v>#N/A</v>
      </c>
      <c r="AB574" s="139" t="e">
        <f t="shared" si="131"/>
        <v>#N/A</v>
      </c>
      <c r="AC574" s="140" t="e">
        <f t="shared" si="132"/>
        <v>#N/A</v>
      </c>
      <c r="AD574" s="140" t="e">
        <f t="shared" si="133"/>
        <v>#N/A</v>
      </c>
      <c r="AE574" s="140" t="e">
        <f t="shared" si="134"/>
        <v>#N/A</v>
      </c>
      <c r="AF574" s="141" t="e">
        <f t="shared" si="135"/>
        <v>#N/A</v>
      </c>
      <c r="AH574">
        <f t="shared" si="136"/>
        <v>0</v>
      </c>
      <c r="AI574">
        <f t="shared" si="137"/>
        <v>539</v>
      </c>
    </row>
    <row r="575" spans="1:35" ht="15.75" customHeight="1">
      <c r="A575" s="65" t="str">
        <f t="shared" si="124"/>
        <v/>
      </c>
      <c r="B575" s="65">
        <f t="shared" si="127"/>
        <v>540</v>
      </c>
      <c r="C575" s="68" t="str">
        <f t="shared" si="128"/>
        <v/>
      </c>
      <c r="D575" s="65"/>
      <c r="E575" s="82"/>
      <c r="F575" s="65" t="e">
        <f>VLOOKUP(E575,DUKB!$A$6:$R$658,3,FALSE)</f>
        <v>#N/A</v>
      </c>
      <c r="G575" s="65" t="e">
        <f>VLOOKUP(E575,DUKB!$A$6:$R$658,4,FALSE)</f>
        <v>#N/A</v>
      </c>
      <c r="H575" s="65" t="e">
        <f>VLOOKUP(E575,DUKB!$A$6:$R$658,6,FALSE)</f>
        <v>#N/A</v>
      </c>
      <c r="I575" s="65" t="e">
        <f>VLOOKUP(E575,DUKB!$A$6:$R$658,7,FALSE)</f>
        <v>#N/A</v>
      </c>
      <c r="J575" s="65" t="e">
        <f>VLOOKUP(E575,DUKB!$A$6:$R$658,8,FALSE)</f>
        <v>#N/A</v>
      </c>
      <c r="K575" s="65" t="e">
        <f>VLOOKUP(E575,DUKB!$A$6:$R$658,9,FALSE)</f>
        <v>#N/A</v>
      </c>
      <c r="L575" s="65" t="e">
        <f>VLOOKUP(E575,DUKB!$A$6:$R$658,10,FALSE)</f>
        <v>#N/A</v>
      </c>
      <c r="M575" s="65" t="e">
        <f>VLOOKUP(E575,DUKB!$A$6:$R$658,11,FALSE)</f>
        <v>#N/A</v>
      </c>
      <c r="N575" s="65" t="e">
        <f>VLOOKUP(E575,DUKB!$A$6:$R$658,12,FALSE)</f>
        <v>#N/A</v>
      </c>
      <c r="O575" s="85" t="e">
        <f>VLOOKUP(E575,DUKB!$A$6:$R$658,13,FALSE)</f>
        <v>#N/A</v>
      </c>
      <c r="P575" s="86" t="e">
        <f>VLOOKUP(E575,DUKB!$A$6:$R$658,14,FALSE)</f>
        <v>#N/A</v>
      </c>
      <c r="Q575" s="86" t="e">
        <f>VLOOKUP(E575,DUKB!$A$6:$R$658,15,FALSE)</f>
        <v>#N/A</v>
      </c>
      <c r="R575" s="86" t="e">
        <f>VLOOKUP(E575,DUKB!$A$6:$R$658,16,FALSE)</f>
        <v>#N/A</v>
      </c>
      <c r="S575" s="86" t="e">
        <f>VLOOKUP(E575,DUKB!$A$6:$R$658,17,FALSE)</f>
        <v>#N/A</v>
      </c>
      <c r="T575" s="86" t="e">
        <f>VLOOKUP(E575,DUKB!$A$6:$R$658,18,FALSE)</f>
        <v>#N/A</v>
      </c>
      <c r="U575" s="73" t="str">
        <f t="shared" si="125"/>
        <v/>
      </c>
      <c r="V575" s="69">
        <f t="shared" si="126"/>
        <v>0</v>
      </c>
      <c r="W575" s="138" t="e">
        <f>VLOOKUP(E575,DUKB!$A$6:$B$565,2,FALSE)</f>
        <v>#N/A</v>
      </c>
      <c r="X575" s="137" t="e">
        <f>VLOOKUP(E575,DUKB!$A$6:$T$560,19,FALSE)</f>
        <v>#N/A</v>
      </c>
      <c r="Y575" s="137"/>
      <c r="Z575" s="139">
        <f t="shared" si="129"/>
        <v>0</v>
      </c>
      <c r="AA575" s="139" t="e">
        <f t="shared" si="130"/>
        <v>#N/A</v>
      </c>
      <c r="AB575" s="139" t="e">
        <f t="shared" si="131"/>
        <v>#N/A</v>
      </c>
      <c r="AC575" s="140" t="e">
        <f t="shared" si="132"/>
        <v>#N/A</v>
      </c>
      <c r="AD575" s="140" t="e">
        <f t="shared" si="133"/>
        <v>#N/A</v>
      </c>
      <c r="AE575" s="140" t="e">
        <f t="shared" si="134"/>
        <v>#N/A</v>
      </c>
      <c r="AF575" s="141" t="e">
        <f t="shared" si="135"/>
        <v>#N/A</v>
      </c>
      <c r="AH575">
        <f t="shared" si="136"/>
        <v>0</v>
      </c>
      <c r="AI575">
        <f t="shared" si="137"/>
        <v>540</v>
      </c>
    </row>
    <row r="576" spans="1:35" ht="15.75" customHeight="1">
      <c r="A576" s="65" t="str">
        <f t="shared" si="124"/>
        <v/>
      </c>
      <c r="B576" s="65">
        <f t="shared" si="127"/>
        <v>541</v>
      </c>
      <c r="C576" s="68" t="str">
        <f t="shared" si="128"/>
        <v/>
      </c>
      <c r="D576" s="65"/>
      <c r="E576" s="82"/>
      <c r="F576" s="65" t="e">
        <f>VLOOKUP(E576,DUKB!$A$6:$R$658,3,FALSE)</f>
        <v>#N/A</v>
      </c>
      <c r="G576" s="65" t="e">
        <f>VLOOKUP(E576,DUKB!$A$6:$R$658,4,FALSE)</f>
        <v>#N/A</v>
      </c>
      <c r="H576" s="65" t="e">
        <f>VLOOKUP(E576,DUKB!$A$6:$R$658,6,FALSE)</f>
        <v>#N/A</v>
      </c>
      <c r="I576" s="65" t="e">
        <f>VLOOKUP(E576,DUKB!$A$6:$R$658,7,FALSE)</f>
        <v>#N/A</v>
      </c>
      <c r="J576" s="65" t="e">
        <f>VLOOKUP(E576,DUKB!$A$6:$R$658,8,FALSE)</f>
        <v>#N/A</v>
      </c>
      <c r="K576" s="65" t="e">
        <f>VLOOKUP(E576,DUKB!$A$6:$R$658,9,FALSE)</f>
        <v>#N/A</v>
      </c>
      <c r="L576" s="65" t="e">
        <f>VLOOKUP(E576,DUKB!$A$6:$R$658,10,FALSE)</f>
        <v>#N/A</v>
      </c>
      <c r="M576" s="65" t="e">
        <f>VLOOKUP(E576,DUKB!$A$6:$R$658,11,FALSE)</f>
        <v>#N/A</v>
      </c>
      <c r="N576" s="65" t="e">
        <f>VLOOKUP(E576,DUKB!$A$6:$R$658,12,FALSE)</f>
        <v>#N/A</v>
      </c>
      <c r="O576" s="85" t="e">
        <f>VLOOKUP(E576,DUKB!$A$6:$R$658,13,FALSE)</f>
        <v>#N/A</v>
      </c>
      <c r="P576" s="86" t="e">
        <f>VLOOKUP(E576,DUKB!$A$6:$R$658,14,FALSE)</f>
        <v>#N/A</v>
      </c>
      <c r="Q576" s="86" t="e">
        <f>VLOOKUP(E576,DUKB!$A$6:$R$658,15,FALSE)</f>
        <v>#N/A</v>
      </c>
      <c r="R576" s="86" t="e">
        <f>VLOOKUP(E576,DUKB!$A$6:$R$658,16,FALSE)</f>
        <v>#N/A</v>
      </c>
      <c r="S576" s="86" t="e">
        <f>VLOOKUP(E576,DUKB!$A$6:$R$658,17,FALSE)</f>
        <v>#N/A</v>
      </c>
      <c r="T576" s="86" t="e">
        <f>VLOOKUP(E576,DUKB!$A$6:$R$658,18,FALSE)</f>
        <v>#N/A</v>
      </c>
      <c r="U576" s="73" t="str">
        <f t="shared" si="125"/>
        <v/>
      </c>
      <c r="V576" s="69">
        <f t="shared" si="126"/>
        <v>0</v>
      </c>
      <c r="W576" s="138" t="e">
        <f>VLOOKUP(E576,DUKB!$A$6:$B$565,2,FALSE)</f>
        <v>#N/A</v>
      </c>
      <c r="X576" s="137" t="e">
        <f>VLOOKUP(E576,DUKB!$A$6:$T$560,19,FALSE)</f>
        <v>#N/A</v>
      </c>
      <c r="Y576" s="137"/>
      <c r="Z576" s="139">
        <f t="shared" si="129"/>
        <v>0</v>
      </c>
      <c r="AA576" s="139" t="e">
        <f t="shared" si="130"/>
        <v>#N/A</v>
      </c>
      <c r="AB576" s="139" t="e">
        <f t="shared" si="131"/>
        <v>#N/A</v>
      </c>
      <c r="AC576" s="140" t="e">
        <f t="shared" si="132"/>
        <v>#N/A</v>
      </c>
      <c r="AD576" s="140" t="e">
        <f t="shared" si="133"/>
        <v>#N/A</v>
      </c>
      <c r="AE576" s="140" t="e">
        <f t="shared" si="134"/>
        <v>#N/A</v>
      </c>
      <c r="AF576" s="141" t="e">
        <f t="shared" si="135"/>
        <v>#N/A</v>
      </c>
      <c r="AH576">
        <f t="shared" si="136"/>
        <v>0</v>
      </c>
      <c r="AI576">
        <f t="shared" si="137"/>
        <v>541</v>
      </c>
    </row>
    <row r="577" spans="1:35" ht="15.75" customHeight="1">
      <c r="A577" s="65" t="str">
        <f t="shared" si="124"/>
        <v/>
      </c>
      <c r="B577" s="65">
        <f t="shared" si="127"/>
        <v>542</v>
      </c>
      <c r="C577" s="68" t="str">
        <f t="shared" si="128"/>
        <v/>
      </c>
      <c r="D577" s="65"/>
      <c r="E577" s="82"/>
      <c r="F577" s="65" t="e">
        <f>VLOOKUP(E577,DUKB!$A$6:$R$658,3,FALSE)</f>
        <v>#N/A</v>
      </c>
      <c r="G577" s="65" t="e">
        <f>VLOOKUP(E577,DUKB!$A$6:$R$658,4,FALSE)</f>
        <v>#N/A</v>
      </c>
      <c r="H577" s="65" t="e">
        <f>VLOOKUP(E577,DUKB!$A$6:$R$658,6,FALSE)</f>
        <v>#N/A</v>
      </c>
      <c r="I577" s="65" t="e">
        <f>VLOOKUP(E577,DUKB!$A$6:$R$658,7,FALSE)</f>
        <v>#N/A</v>
      </c>
      <c r="J577" s="65" t="e">
        <f>VLOOKUP(E577,DUKB!$A$6:$R$658,8,FALSE)</f>
        <v>#N/A</v>
      </c>
      <c r="K577" s="65" t="e">
        <f>VLOOKUP(E577,DUKB!$A$6:$R$658,9,FALSE)</f>
        <v>#N/A</v>
      </c>
      <c r="L577" s="65" t="e">
        <f>VLOOKUP(E577,DUKB!$A$6:$R$658,10,FALSE)</f>
        <v>#N/A</v>
      </c>
      <c r="M577" s="65" t="e">
        <f>VLOOKUP(E577,DUKB!$A$6:$R$658,11,FALSE)</f>
        <v>#N/A</v>
      </c>
      <c r="N577" s="65" t="e">
        <f>VLOOKUP(E577,DUKB!$A$6:$R$658,12,FALSE)</f>
        <v>#N/A</v>
      </c>
      <c r="O577" s="85" t="e">
        <f>VLOOKUP(E577,DUKB!$A$6:$R$658,13,FALSE)</f>
        <v>#N/A</v>
      </c>
      <c r="P577" s="86" t="e">
        <f>VLOOKUP(E577,DUKB!$A$6:$R$658,14,FALSE)</f>
        <v>#N/A</v>
      </c>
      <c r="Q577" s="86" t="e">
        <f>VLOOKUP(E577,DUKB!$A$6:$R$658,15,FALSE)</f>
        <v>#N/A</v>
      </c>
      <c r="R577" s="86" t="e">
        <f>VLOOKUP(E577,DUKB!$A$6:$R$658,16,FALSE)</f>
        <v>#N/A</v>
      </c>
      <c r="S577" s="86" t="e">
        <f>VLOOKUP(E577,DUKB!$A$6:$R$658,17,FALSE)</f>
        <v>#N/A</v>
      </c>
      <c r="T577" s="86" t="e">
        <f>VLOOKUP(E577,DUKB!$A$6:$R$658,18,FALSE)</f>
        <v>#N/A</v>
      </c>
      <c r="U577" s="73" t="str">
        <f t="shared" si="125"/>
        <v/>
      </c>
      <c r="V577" s="69">
        <f t="shared" si="126"/>
        <v>0</v>
      </c>
      <c r="W577" s="138" t="e">
        <f>VLOOKUP(E577,DUKB!$A$6:$B$565,2,FALSE)</f>
        <v>#N/A</v>
      </c>
      <c r="X577" s="137" t="e">
        <f>VLOOKUP(E577,DUKB!$A$6:$T$560,19,FALSE)</f>
        <v>#N/A</v>
      </c>
      <c r="Y577" s="137"/>
      <c r="Z577" s="139">
        <f t="shared" si="129"/>
        <v>0</v>
      </c>
      <c r="AA577" s="139" t="e">
        <f t="shared" si="130"/>
        <v>#N/A</v>
      </c>
      <c r="AB577" s="139" t="e">
        <f t="shared" si="131"/>
        <v>#N/A</v>
      </c>
      <c r="AC577" s="140" t="e">
        <f t="shared" si="132"/>
        <v>#N/A</v>
      </c>
      <c r="AD577" s="140" t="e">
        <f t="shared" si="133"/>
        <v>#N/A</v>
      </c>
      <c r="AE577" s="140" t="e">
        <f t="shared" si="134"/>
        <v>#N/A</v>
      </c>
      <c r="AF577" s="141" t="e">
        <f t="shared" si="135"/>
        <v>#N/A</v>
      </c>
      <c r="AH577">
        <f t="shared" si="136"/>
        <v>0</v>
      </c>
      <c r="AI577">
        <f t="shared" si="137"/>
        <v>542</v>
      </c>
    </row>
    <row r="578" spans="1:35" ht="15.75" customHeight="1">
      <c r="A578" s="65" t="str">
        <f t="shared" si="124"/>
        <v/>
      </c>
      <c r="B578" s="65">
        <f t="shared" si="127"/>
        <v>543</v>
      </c>
      <c r="C578" s="68" t="str">
        <f t="shared" si="128"/>
        <v/>
      </c>
      <c r="D578" s="65"/>
      <c r="E578" s="82"/>
      <c r="F578" s="65" t="e">
        <f>VLOOKUP(E578,DUKB!$A$6:$R$658,3,FALSE)</f>
        <v>#N/A</v>
      </c>
      <c r="G578" s="65" t="e">
        <f>VLOOKUP(E578,DUKB!$A$6:$R$658,4,FALSE)</f>
        <v>#N/A</v>
      </c>
      <c r="H578" s="65" t="e">
        <f>VLOOKUP(E578,DUKB!$A$6:$R$658,6,FALSE)</f>
        <v>#N/A</v>
      </c>
      <c r="I578" s="65" t="e">
        <f>VLOOKUP(E578,DUKB!$A$6:$R$658,7,FALSE)</f>
        <v>#N/A</v>
      </c>
      <c r="J578" s="65" t="e">
        <f>VLOOKUP(E578,DUKB!$A$6:$R$658,8,FALSE)</f>
        <v>#N/A</v>
      </c>
      <c r="K578" s="65" t="e">
        <f>VLOOKUP(E578,DUKB!$A$6:$R$658,9,FALSE)</f>
        <v>#N/A</v>
      </c>
      <c r="L578" s="65" t="e">
        <f>VLOOKUP(E578,DUKB!$A$6:$R$658,10,FALSE)</f>
        <v>#N/A</v>
      </c>
      <c r="M578" s="65" t="e">
        <f>VLOOKUP(E578,DUKB!$A$6:$R$658,11,FALSE)</f>
        <v>#N/A</v>
      </c>
      <c r="N578" s="65" t="e">
        <f>VLOOKUP(E578,DUKB!$A$6:$R$658,12,FALSE)</f>
        <v>#N/A</v>
      </c>
      <c r="O578" s="85" t="e">
        <f>VLOOKUP(E578,DUKB!$A$6:$R$658,13,FALSE)</f>
        <v>#N/A</v>
      </c>
      <c r="P578" s="86" t="e">
        <f>VLOOKUP(E578,DUKB!$A$6:$R$658,14,FALSE)</f>
        <v>#N/A</v>
      </c>
      <c r="Q578" s="86" t="e">
        <f>VLOOKUP(E578,DUKB!$A$6:$R$658,15,FALSE)</f>
        <v>#N/A</v>
      </c>
      <c r="R578" s="86" t="e">
        <f>VLOOKUP(E578,DUKB!$A$6:$R$658,16,FALSE)</f>
        <v>#N/A</v>
      </c>
      <c r="S578" s="86" t="e">
        <f>VLOOKUP(E578,DUKB!$A$6:$R$658,17,FALSE)</f>
        <v>#N/A</v>
      </c>
      <c r="T578" s="86" t="e">
        <f>VLOOKUP(E578,DUKB!$A$6:$R$658,18,FALSE)</f>
        <v>#N/A</v>
      </c>
      <c r="U578" s="73" t="str">
        <f t="shared" si="125"/>
        <v/>
      </c>
      <c r="V578" s="69">
        <f t="shared" si="126"/>
        <v>0</v>
      </c>
      <c r="W578" s="138" t="e">
        <f>VLOOKUP(E578,DUKB!$A$6:$B$565,2,FALSE)</f>
        <v>#N/A</v>
      </c>
      <c r="X578" s="137" t="e">
        <f>VLOOKUP(E578,DUKB!$A$6:$T$560,19,FALSE)</f>
        <v>#N/A</v>
      </c>
      <c r="Y578" s="137"/>
      <c r="Z578" s="139">
        <f t="shared" si="129"/>
        <v>0</v>
      </c>
      <c r="AA578" s="139" t="e">
        <f t="shared" si="130"/>
        <v>#N/A</v>
      </c>
      <c r="AB578" s="139" t="e">
        <f t="shared" si="131"/>
        <v>#N/A</v>
      </c>
      <c r="AC578" s="140" t="e">
        <f t="shared" si="132"/>
        <v>#N/A</v>
      </c>
      <c r="AD578" s="140" t="e">
        <f t="shared" si="133"/>
        <v>#N/A</v>
      </c>
      <c r="AE578" s="140" t="e">
        <f t="shared" si="134"/>
        <v>#N/A</v>
      </c>
      <c r="AF578" s="141" t="e">
        <f t="shared" si="135"/>
        <v>#N/A</v>
      </c>
      <c r="AH578">
        <f t="shared" si="136"/>
        <v>0</v>
      </c>
      <c r="AI578">
        <f t="shared" si="137"/>
        <v>543</v>
      </c>
    </row>
    <row r="579" spans="1:35" ht="15.75" customHeight="1">
      <c r="A579" s="65" t="str">
        <f t="shared" si="124"/>
        <v/>
      </c>
      <c r="B579" s="65">
        <f t="shared" si="127"/>
        <v>544</v>
      </c>
      <c r="C579" s="68" t="str">
        <f t="shared" si="128"/>
        <v/>
      </c>
      <c r="D579" s="65"/>
      <c r="E579" s="82"/>
      <c r="F579" s="65" t="e">
        <f>VLOOKUP(E579,DUKB!$A$6:$R$658,3,FALSE)</f>
        <v>#N/A</v>
      </c>
      <c r="G579" s="65" t="e">
        <f>VLOOKUP(E579,DUKB!$A$6:$R$658,4,FALSE)</f>
        <v>#N/A</v>
      </c>
      <c r="H579" s="65" t="e">
        <f>VLOOKUP(E579,DUKB!$A$6:$R$658,6,FALSE)</f>
        <v>#N/A</v>
      </c>
      <c r="I579" s="65" t="e">
        <f>VLOOKUP(E579,DUKB!$A$6:$R$658,7,FALSE)</f>
        <v>#N/A</v>
      </c>
      <c r="J579" s="65" t="e">
        <f>VLOOKUP(E579,DUKB!$A$6:$R$658,8,FALSE)</f>
        <v>#N/A</v>
      </c>
      <c r="K579" s="65" t="e">
        <f>VLOOKUP(E579,DUKB!$A$6:$R$658,9,FALSE)</f>
        <v>#N/A</v>
      </c>
      <c r="L579" s="65" t="e">
        <f>VLOOKUP(E579,DUKB!$A$6:$R$658,10,FALSE)</f>
        <v>#N/A</v>
      </c>
      <c r="M579" s="65" t="e">
        <f>VLOOKUP(E579,DUKB!$A$6:$R$658,11,FALSE)</f>
        <v>#N/A</v>
      </c>
      <c r="N579" s="65" t="e">
        <f>VLOOKUP(E579,DUKB!$A$6:$R$658,12,FALSE)</f>
        <v>#N/A</v>
      </c>
      <c r="O579" s="85" t="e">
        <f>VLOOKUP(E579,DUKB!$A$6:$R$658,13,FALSE)</f>
        <v>#N/A</v>
      </c>
      <c r="P579" s="86" t="e">
        <f>VLOOKUP(E579,DUKB!$A$6:$R$658,14,FALSE)</f>
        <v>#N/A</v>
      </c>
      <c r="Q579" s="86" t="e">
        <f>VLOOKUP(E579,DUKB!$A$6:$R$658,15,FALSE)</f>
        <v>#N/A</v>
      </c>
      <c r="R579" s="86" t="e">
        <f>VLOOKUP(E579,DUKB!$A$6:$R$658,16,FALSE)</f>
        <v>#N/A</v>
      </c>
      <c r="S579" s="86" t="e">
        <f>VLOOKUP(E579,DUKB!$A$6:$R$658,17,FALSE)</f>
        <v>#N/A</v>
      </c>
      <c r="T579" s="86" t="e">
        <f>VLOOKUP(E579,DUKB!$A$6:$R$658,18,FALSE)</f>
        <v>#N/A</v>
      </c>
      <c r="U579" s="73" t="str">
        <f t="shared" si="125"/>
        <v/>
      </c>
      <c r="V579" s="69">
        <f t="shared" si="126"/>
        <v>0</v>
      </c>
      <c r="W579" s="138" t="e">
        <f>VLOOKUP(E579,DUKB!$A$6:$B$565,2,FALSE)</f>
        <v>#N/A</v>
      </c>
      <c r="X579" s="137" t="e">
        <f>VLOOKUP(E579,DUKB!$A$6:$T$560,19,FALSE)</f>
        <v>#N/A</v>
      </c>
      <c r="Y579" s="137"/>
      <c r="Z579" s="139">
        <f t="shared" si="129"/>
        <v>0</v>
      </c>
      <c r="AA579" s="139" t="e">
        <f t="shared" si="130"/>
        <v>#N/A</v>
      </c>
      <c r="AB579" s="139" t="e">
        <f t="shared" si="131"/>
        <v>#N/A</v>
      </c>
      <c r="AC579" s="140" t="e">
        <f t="shared" si="132"/>
        <v>#N/A</v>
      </c>
      <c r="AD579" s="140" t="e">
        <f t="shared" si="133"/>
        <v>#N/A</v>
      </c>
      <c r="AE579" s="140" t="e">
        <f t="shared" si="134"/>
        <v>#N/A</v>
      </c>
      <c r="AF579" s="141" t="e">
        <f t="shared" si="135"/>
        <v>#N/A</v>
      </c>
      <c r="AH579">
        <f t="shared" si="136"/>
        <v>0</v>
      </c>
      <c r="AI579">
        <f t="shared" si="137"/>
        <v>544</v>
      </c>
    </row>
    <row r="580" spans="1:35" ht="15.75" customHeight="1">
      <c r="A580" s="65" t="str">
        <f t="shared" si="124"/>
        <v/>
      </c>
      <c r="B580" s="65">
        <f t="shared" si="127"/>
        <v>545</v>
      </c>
      <c r="C580" s="68" t="str">
        <f t="shared" si="128"/>
        <v/>
      </c>
      <c r="D580" s="65"/>
      <c r="E580" s="82"/>
      <c r="F580" s="65" t="e">
        <f>VLOOKUP(E580,DUKB!$A$6:$R$658,3,FALSE)</f>
        <v>#N/A</v>
      </c>
      <c r="G580" s="65" t="e">
        <f>VLOOKUP(E580,DUKB!$A$6:$R$658,4,FALSE)</f>
        <v>#N/A</v>
      </c>
      <c r="H580" s="65" t="e">
        <f>VLOOKUP(E580,DUKB!$A$6:$R$658,6,FALSE)</f>
        <v>#N/A</v>
      </c>
      <c r="I580" s="65" t="e">
        <f>VLOOKUP(E580,DUKB!$A$6:$R$658,7,FALSE)</f>
        <v>#N/A</v>
      </c>
      <c r="J580" s="65" t="e">
        <f>VLOOKUP(E580,DUKB!$A$6:$R$658,8,FALSE)</f>
        <v>#N/A</v>
      </c>
      <c r="K580" s="65" t="e">
        <f>VLOOKUP(E580,DUKB!$A$6:$R$658,9,FALSE)</f>
        <v>#N/A</v>
      </c>
      <c r="L580" s="65" t="e">
        <f>VLOOKUP(E580,DUKB!$A$6:$R$658,10,FALSE)</f>
        <v>#N/A</v>
      </c>
      <c r="M580" s="65" t="e">
        <f>VLOOKUP(E580,DUKB!$A$6:$R$658,11,FALSE)</f>
        <v>#N/A</v>
      </c>
      <c r="N580" s="65" t="e">
        <f>VLOOKUP(E580,DUKB!$A$6:$R$658,12,FALSE)</f>
        <v>#N/A</v>
      </c>
      <c r="O580" s="85" t="e">
        <f>VLOOKUP(E580,DUKB!$A$6:$R$658,13,FALSE)</f>
        <v>#N/A</v>
      </c>
      <c r="P580" s="86" t="e">
        <f>VLOOKUP(E580,DUKB!$A$6:$R$658,14,FALSE)</f>
        <v>#N/A</v>
      </c>
      <c r="Q580" s="86" t="e">
        <f>VLOOKUP(E580,DUKB!$A$6:$R$658,15,FALSE)</f>
        <v>#N/A</v>
      </c>
      <c r="R580" s="86" t="e">
        <f>VLOOKUP(E580,DUKB!$A$6:$R$658,16,FALSE)</f>
        <v>#N/A</v>
      </c>
      <c r="S580" s="86" t="e">
        <f>VLOOKUP(E580,DUKB!$A$6:$R$658,17,FALSE)</f>
        <v>#N/A</v>
      </c>
      <c r="T580" s="86" t="e">
        <f>VLOOKUP(E580,DUKB!$A$6:$R$658,18,FALSE)</f>
        <v>#N/A</v>
      </c>
      <c r="U580" s="73" t="str">
        <f t="shared" si="125"/>
        <v/>
      </c>
      <c r="V580" s="69">
        <f t="shared" si="126"/>
        <v>0</v>
      </c>
      <c r="W580" s="138" t="e">
        <f>VLOOKUP(E580,DUKB!$A$6:$B$565,2,FALSE)</f>
        <v>#N/A</v>
      </c>
      <c r="X580" s="137" t="e">
        <f>VLOOKUP(E580,DUKB!$A$6:$T$560,19,FALSE)</f>
        <v>#N/A</v>
      </c>
      <c r="Y580" s="137"/>
      <c r="Z580" s="139">
        <f t="shared" si="129"/>
        <v>0</v>
      </c>
      <c r="AA580" s="139" t="e">
        <f t="shared" si="130"/>
        <v>#N/A</v>
      </c>
      <c r="AB580" s="139" t="e">
        <f t="shared" si="131"/>
        <v>#N/A</v>
      </c>
      <c r="AC580" s="140" t="e">
        <f t="shared" si="132"/>
        <v>#N/A</v>
      </c>
      <c r="AD580" s="140" t="e">
        <f t="shared" si="133"/>
        <v>#N/A</v>
      </c>
      <c r="AE580" s="140" t="e">
        <f t="shared" si="134"/>
        <v>#N/A</v>
      </c>
      <c r="AF580" s="141" t="e">
        <f t="shared" si="135"/>
        <v>#N/A</v>
      </c>
      <c r="AH580">
        <f t="shared" si="136"/>
        <v>0</v>
      </c>
      <c r="AI580">
        <f t="shared" si="137"/>
        <v>545</v>
      </c>
    </row>
    <row r="581" spans="1:35" ht="15.75" customHeight="1">
      <c r="A581" s="65" t="str">
        <f t="shared" si="124"/>
        <v/>
      </c>
      <c r="B581" s="65">
        <f t="shared" si="127"/>
        <v>546</v>
      </c>
      <c r="C581" s="68" t="str">
        <f t="shared" si="128"/>
        <v/>
      </c>
      <c r="D581" s="65"/>
      <c r="E581" s="82"/>
      <c r="F581" s="65" t="e">
        <f>VLOOKUP(E581,DUKB!$A$6:$R$658,3,FALSE)</f>
        <v>#N/A</v>
      </c>
      <c r="G581" s="65" t="e">
        <f>VLOOKUP(E581,DUKB!$A$6:$R$658,4,FALSE)</f>
        <v>#N/A</v>
      </c>
      <c r="H581" s="65" t="e">
        <f>VLOOKUP(E581,DUKB!$A$6:$R$658,6,FALSE)</f>
        <v>#N/A</v>
      </c>
      <c r="I581" s="65" t="e">
        <f>VLOOKUP(E581,DUKB!$A$6:$R$658,7,FALSE)</f>
        <v>#N/A</v>
      </c>
      <c r="J581" s="65" t="e">
        <f>VLOOKUP(E581,DUKB!$A$6:$R$658,8,FALSE)</f>
        <v>#N/A</v>
      </c>
      <c r="K581" s="65" t="e">
        <f>VLOOKUP(E581,DUKB!$A$6:$R$658,9,FALSE)</f>
        <v>#N/A</v>
      </c>
      <c r="L581" s="65" t="e">
        <f>VLOOKUP(E581,DUKB!$A$6:$R$658,10,FALSE)</f>
        <v>#N/A</v>
      </c>
      <c r="M581" s="65" t="e">
        <f>VLOOKUP(E581,DUKB!$A$6:$R$658,11,FALSE)</f>
        <v>#N/A</v>
      </c>
      <c r="N581" s="65" t="e">
        <f>VLOOKUP(E581,DUKB!$A$6:$R$658,12,FALSE)</f>
        <v>#N/A</v>
      </c>
      <c r="O581" s="85" t="e">
        <f>VLOOKUP(E581,DUKB!$A$6:$R$658,13,FALSE)</f>
        <v>#N/A</v>
      </c>
      <c r="P581" s="86" t="e">
        <f>VLOOKUP(E581,DUKB!$A$6:$R$658,14,FALSE)</f>
        <v>#N/A</v>
      </c>
      <c r="Q581" s="86" t="e">
        <f>VLOOKUP(E581,DUKB!$A$6:$R$658,15,FALSE)</f>
        <v>#N/A</v>
      </c>
      <c r="R581" s="86" t="e">
        <f>VLOOKUP(E581,DUKB!$A$6:$R$658,16,FALSE)</f>
        <v>#N/A</v>
      </c>
      <c r="S581" s="86" t="e">
        <f>VLOOKUP(E581,DUKB!$A$6:$R$658,17,FALSE)</f>
        <v>#N/A</v>
      </c>
      <c r="T581" s="86" t="e">
        <f>VLOOKUP(E581,DUKB!$A$6:$R$658,18,FALSE)</f>
        <v>#N/A</v>
      </c>
      <c r="U581" s="73" t="str">
        <f t="shared" si="125"/>
        <v/>
      </c>
      <c r="V581" s="69">
        <f t="shared" si="126"/>
        <v>0</v>
      </c>
      <c r="W581" s="138" t="e">
        <f>VLOOKUP(E581,DUKB!$A$6:$B$565,2,FALSE)</f>
        <v>#N/A</v>
      </c>
      <c r="X581" s="137" t="e">
        <f>VLOOKUP(E581,DUKB!$A$6:$T$560,19,FALSE)</f>
        <v>#N/A</v>
      </c>
      <c r="Y581" s="137"/>
      <c r="Z581" s="139">
        <f t="shared" si="129"/>
        <v>0</v>
      </c>
      <c r="AA581" s="139" t="e">
        <f t="shared" si="130"/>
        <v>#N/A</v>
      </c>
      <c r="AB581" s="139" t="e">
        <f t="shared" si="131"/>
        <v>#N/A</v>
      </c>
      <c r="AC581" s="140" t="e">
        <f t="shared" si="132"/>
        <v>#N/A</v>
      </c>
      <c r="AD581" s="140" t="e">
        <f t="shared" si="133"/>
        <v>#N/A</v>
      </c>
      <c r="AE581" s="140" t="e">
        <f t="shared" si="134"/>
        <v>#N/A</v>
      </c>
      <c r="AF581" s="141" t="e">
        <f t="shared" si="135"/>
        <v>#N/A</v>
      </c>
      <c r="AH581">
        <f t="shared" si="136"/>
        <v>0</v>
      </c>
      <c r="AI581">
        <f t="shared" si="137"/>
        <v>546</v>
      </c>
    </row>
    <row r="582" spans="1:35" ht="15.75" customHeight="1">
      <c r="A582" s="65" t="str">
        <f t="shared" ref="A582:A649" si="138">IF(COUNTIF($E$2:$E$47178,E582)&gt;1,"DOUBLE","")</f>
        <v/>
      </c>
      <c r="B582" s="65">
        <f t="shared" si="127"/>
        <v>547</v>
      </c>
      <c r="C582" s="68" t="str">
        <f t="shared" si="128"/>
        <v/>
      </c>
      <c r="D582" s="65"/>
      <c r="E582" s="82"/>
      <c r="F582" s="65" t="e">
        <f>VLOOKUP(E582,DUKB!$A$6:$R$658,3,FALSE)</f>
        <v>#N/A</v>
      </c>
      <c r="G582" s="65" t="e">
        <f>VLOOKUP(E582,DUKB!$A$6:$R$658,4,FALSE)</f>
        <v>#N/A</v>
      </c>
      <c r="H582" s="65" t="e">
        <f>VLOOKUP(E582,DUKB!$A$6:$R$658,6,FALSE)</f>
        <v>#N/A</v>
      </c>
      <c r="I582" s="65" t="e">
        <f>VLOOKUP(E582,DUKB!$A$6:$R$658,7,FALSE)</f>
        <v>#N/A</v>
      </c>
      <c r="J582" s="65" t="e">
        <f>VLOOKUP(E582,DUKB!$A$6:$R$658,8,FALSE)</f>
        <v>#N/A</v>
      </c>
      <c r="K582" s="65" t="e">
        <f>VLOOKUP(E582,DUKB!$A$6:$R$658,9,FALSE)</f>
        <v>#N/A</v>
      </c>
      <c r="L582" s="65" t="e">
        <f>VLOOKUP(E582,DUKB!$A$6:$R$658,10,FALSE)</f>
        <v>#N/A</v>
      </c>
      <c r="M582" s="65" t="e">
        <f>VLOOKUP(E582,DUKB!$A$6:$R$658,11,FALSE)</f>
        <v>#N/A</v>
      </c>
      <c r="N582" s="65" t="e">
        <f>VLOOKUP(E582,DUKB!$A$6:$R$658,12,FALSE)</f>
        <v>#N/A</v>
      </c>
      <c r="O582" s="85" t="e">
        <f>VLOOKUP(E582,DUKB!$A$6:$R$658,13,FALSE)</f>
        <v>#N/A</v>
      </c>
      <c r="P582" s="86" t="e">
        <f>VLOOKUP(E582,DUKB!$A$6:$R$658,14,FALSE)</f>
        <v>#N/A</v>
      </c>
      <c r="Q582" s="86" t="e">
        <f>VLOOKUP(E582,DUKB!$A$6:$R$658,15,FALSE)</f>
        <v>#N/A</v>
      </c>
      <c r="R582" s="86" t="e">
        <f>VLOOKUP(E582,DUKB!$A$6:$R$658,16,FALSE)</f>
        <v>#N/A</v>
      </c>
      <c r="S582" s="86" t="e">
        <f>VLOOKUP(E582,DUKB!$A$6:$R$658,17,FALSE)</f>
        <v>#N/A</v>
      </c>
      <c r="T582" s="86" t="e">
        <f>VLOOKUP(E582,DUKB!$A$6:$R$658,18,FALSE)</f>
        <v>#N/A</v>
      </c>
      <c r="U582" s="73" t="str">
        <f t="shared" ref="U582:U649" si="139">IF(C582="","",(SUMIF($D$2:$D$25115,D582,$O$2:$O$25115)))</f>
        <v/>
      </c>
      <c r="V582" s="69">
        <f t="shared" ref="V582:V645" si="140">D582</f>
        <v>0</v>
      </c>
      <c r="W582" s="138" t="e">
        <f>VLOOKUP(E582,DUKB!$A$6:$B$565,2,FALSE)</f>
        <v>#N/A</v>
      </c>
      <c r="X582" s="137" t="e">
        <f>VLOOKUP(E582,DUKB!$A$6:$T$560,19,FALSE)</f>
        <v>#N/A</v>
      </c>
      <c r="Y582" s="137"/>
      <c r="Z582" s="139">
        <f t="shared" si="129"/>
        <v>0</v>
      </c>
      <c r="AA582" s="139" t="e">
        <f t="shared" si="130"/>
        <v>#N/A</v>
      </c>
      <c r="AB582" s="139" t="e">
        <f t="shared" si="131"/>
        <v>#N/A</v>
      </c>
      <c r="AC582" s="140" t="e">
        <f t="shared" si="132"/>
        <v>#N/A</v>
      </c>
      <c r="AD582" s="140" t="e">
        <f t="shared" si="133"/>
        <v>#N/A</v>
      </c>
      <c r="AE582" s="140" t="e">
        <f t="shared" si="134"/>
        <v>#N/A</v>
      </c>
      <c r="AF582" s="141" t="e">
        <f t="shared" si="135"/>
        <v>#N/A</v>
      </c>
      <c r="AH582">
        <f t="shared" si="136"/>
        <v>0</v>
      </c>
      <c r="AI582">
        <f t="shared" si="137"/>
        <v>547</v>
      </c>
    </row>
    <row r="583" spans="1:35" ht="15.75" customHeight="1">
      <c r="A583" s="65" t="str">
        <f t="shared" si="138"/>
        <v/>
      </c>
      <c r="B583" s="65">
        <f t="shared" si="127"/>
        <v>548</v>
      </c>
      <c r="C583" s="68" t="str">
        <f t="shared" si="128"/>
        <v/>
      </c>
      <c r="D583" s="65"/>
      <c r="E583" s="82"/>
      <c r="F583" s="65" t="e">
        <f>VLOOKUP(E583,DUKB!$A$6:$R$658,3,FALSE)</f>
        <v>#N/A</v>
      </c>
      <c r="G583" s="65" t="e">
        <f>VLOOKUP(E583,DUKB!$A$6:$R$658,4,FALSE)</f>
        <v>#N/A</v>
      </c>
      <c r="H583" s="65" t="e">
        <f>VLOOKUP(E583,DUKB!$A$6:$R$658,6,FALSE)</f>
        <v>#N/A</v>
      </c>
      <c r="I583" s="65" t="e">
        <f>VLOOKUP(E583,DUKB!$A$6:$R$658,7,FALSE)</f>
        <v>#N/A</v>
      </c>
      <c r="J583" s="65" t="e">
        <f>VLOOKUP(E583,DUKB!$A$6:$R$658,8,FALSE)</f>
        <v>#N/A</v>
      </c>
      <c r="K583" s="65" t="e">
        <f>VLOOKUP(E583,DUKB!$A$6:$R$658,9,FALSE)</f>
        <v>#N/A</v>
      </c>
      <c r="L583" s="65" t="e">
        <f>VLOOKUP(E583,DUKB!$A$6:$R$658,10,FALSE)</f>
        <v>#N/A</v>
      </c>
      <c r="M583" s="65" t="e">
        <f>VLOOKUP(E583,DUKB!$A$6:$R$658,11,FALSE)</f>
        <v>#N/A</v>
      </c>
      <c r="N583" s="65" t="e">
        <f>VLOOKUP(E583,DUKB!$A$6:$R$658,12,FALSE)</f>
        <v>#N/A</v>
      </c>
      <c r="O583" s="85" t="e">
        <f>VLOOKUP(E583,DUKB!$A$6:$R$658,13,FALSE)</f>
        <v>#N/A</v>
      </c>
      <c r="P583" s="86" t="e">
        <f>VLOOKUP(E583,DUKB!$A$6:$R$658,14,FALSE)</f>
        <v>#N/A</v>
      </c>
      <c r="Q583" s="86" t="e">
        <f>VLOOKUP(E583,DUKB!$A$6:$R$658,15,FALSE)</f>
        <v>#N/A</v>
      </c>
      <c r="R583" s="86" t="e">
        <f>VLOOKUP(E583,DUKB!$A$6:$R$658,16,FALSE)</f>
        <v>#N/A</v>
      </c>
      <c r="S583" s="86" t="e">
        <f>VLOOKUP(E583,DUKB!$A$6:$R$658,17,FALSE)</f>
        <v>#N/A</v>
      </c>
      <c r="T583" s="86" t="e">
        <f>VLOOKUP(E583,DUKB!$A$6:$R$658,18,FALSE)</f>
        <v>#N/A</v>
      </c>
      <c r="U583" s="73" t="str">
        <f t="shared" si="139"/>
        <v/>
      </c>
      <c r="V583" s="69">
        <f t="shared" si="140"/>
        <v>0</v>
      </c>
      <c r="W583" s="138" t="e">
        <f>VLOOKUP(E583,DUKB!$A$6:$B$565,2,FALSE)</f>
        <v>#N/A</v>
      </c>
      <c r="X583" s="137" t="e">
        <f>VLOOKUP(E583,DUKB!$A$6:$T$560,19,FALSE)</f>
        <v>#N/A</v>
      </c>
      <c r="Y583" s="137"/>
      <c r="Z583" s="139">
        <f t="shared" si="129"/>
        <v>0</v>
      </c>
      <c r="AA583" s="139" t="e">
        <f t="shared" si="130"/>
        <v>#N/A</v>
      </c>
      <c r="AB583" s="139" t="e">
        <f t="shared" si="131"/>
        <v>#N/A</v>
      </c>
      <c r="AC583" s="140" t="e">
        <f t="shared" si="132"/>
        <v>#N/A</v>
      </c>
      <c r="AD583" s="140" t="e">
        <f t="shared" si="133"/>
        <v>#N/A</v>
      </c>
      <c r="AE583" s="140" t="e">
        <f t="shared" si="134"/>
        <v>#N/A</v>
      </c>
      <c r="AF583" s="141" t="e">
        <f t="shared" si="135"/>
        <v>#N/A</v>
      </c>
      <c r="AH583">
        <f t="shared" si="136"/>
        <v>0</v>
      </c>
      <c r="AI583">
        <f t="shared" si="137"/>
        <v>548</v>
      </c>
    </row>
    <row r="584" spans="1:35" ht="15.75" customHeight="1">
      <c r="A584" s="65" t="str">
        <f t="shared" si="138"/>
        <v/>
      </c>
      <c r="B584" s="65">
        <f t="shared" ref="B584:B647" si="141">B583+1</f>
        <v>549</v>
      </c>
      <c r="C584" s="68" t="str">
        <f t="shared" si="128"/>
        <v/>
      </c>
      <c r="D584" s="65"/>
      <c r="E584" s="82"/>
      <c r="F584" s="65" t="e">
        <f>VLOOKUP(E584,DUKB!$A$6:$R$658,3,FALSE)</f>
        <v>#N/A</v>
      </c>
      <c r="G584" s="65" t="e">
        <f>VLOOKUP(E584,DUKB!$A$6:$R$658,4,FALSE)</f>
        <v>#N/A</v>
      </c>
      <c r="H584" s="65" t="e">
        <f>VLOOKUP(E584,DUKB!$A$6:$R$658,6,FALSE)</f>
        <v>#N/A</v>
      </c>
      <c r="I584" s="65" t="e">
        <f>VLOOKUP(E584,DUKB!$A$6:$R$658,7,FALSE)</f>
        <v>#N/A</v>
      </c>
      <c r="J584" s="65" t="e">
        <f>VLOOKUP(E584,DUKB!$A$6:$R$658,8,FALSE)</f>
        <v>#N/A</v>
      </c>
      <c r="K584" s="65" t="e">
        <f>VLOOKUP(E584,DUKB!$A$6:$R$658,9,FALSE)</f>
        <v>#N/A</v>
      </c>
      <c r="L584" s="65" t="e">
        <f>VLOOKUP(E584,DUKB!$A$6:$R$658,10,FALSE)</f>
        <v>#N/A</v>
      </c>
      <c r="M584" s="65" t="e">
        <f>VLOOKUP(E584,DUKB!$A$6:$R$658,11,FALSE)</f>
        <v>#N/A</v>
      </c>
      <c r="N584" s="65" t="e">
        <f>VLOOKUP(E584,DUKB!$A$6:$R$658,12,FALSE)</f>
        <v>#N/A</v>
      </c>
      <c r="O584" s="85" t="e">
        <f>VLOOKUP(E584,DUKB!$A$6:$R$658,13,FALSE)</f>
        <v>#N/A</v>
      </c>
      <c r="P584" s="86" t="e">
        <f>VLOOKUP(E584,DUKB!$A$6:$R$658,14,FALSE)</f>
        <v>#N/A</v>
      </c>
      <c r="Q584" s="86" t="e">
        <f>VLOOKUP(E584,DUKB!$A$6:$R$658,15,FALSE)</f>
        <v>#N/A</v>
      </c>
      <c r="R584" s="86" t="e">
        <f>VLOOKUP(E584,DUKB!$A$6:$R$658,16,FALSE)</f>
        <v>#N/A</v>
      </c>
      <c r="S584" s="86" t="e">
        <f>VLOOKUP(E584,DUKB!$A$6:$R$658,17,FALSE)</f>
        <v>#N/A</v>
      </c>
      <c r="T584" s="86" t="e">
        <f>VLOOKUP(E584,DUKB!$A$6:$R$658,18,FALSE)</f>
        <v>#N/A</v>
      </c>
      <c r="U584" s="73" t="str">
        <f t="shared" si="139"/>
        <v/>
      </c>
      <c r="V584" s="69">
        <f t="shared" si="140"/>
        <v>0</v>
      </c>
      <c r="W584" s="138" t="e">
        <f>VLOOKUP(E584,DUKB!$A$6:$B$565,2,FALSE)</f>
        <v>#N/A</v>
      </c>
      <c r="X584" s="137" t="e">
        <f>VLOOKUP(E584,DUKB!$A$6:$T$560,19,FALSE)</f>
        <v>#N/A</v>
      </c>
      <c r="Y584" s="137"/>
      <c r="Z584" s="139">
        <f t="shared" si="129"/>
        <v>0</v>
      </c>
      <c r="AA584" s="139" t="e">
        <f t="shared" si="130"/>
        <v>#N/A</v>
      </c>
      <c r="AB584" s="139" t="e">
        <f t="shared" si="131"/>
        <v>#N/A</v>
      </c>
      <c r="AC584" s="140" t="e">
        <f t="shared" si="132"/>
        <v>#N/A</v>
      </c>
      <c r="AD584" s="140" t="e">
        <f t="shared" si="133"/>
        <v>#N/A</v>
      </c>
      <c r="AE584" s="140" t="e">
        <f t="shared" si="134"/>
        <v>#N/A</v>
      </c>
      <c r="AF584" s="141" t="e">
        <f t="shared" si="135"/>
        <v>#N/A</v>
      </c>
      <c r="AH584">
        <f t="shared" si="136"/>
        <v>0</v>
      </c>
      <c r="AI584">
        <f t="shared" si="137"/>
        <v>549</v>
      </c>
    </row>
    <row r="585" spans="1:35" ht="15.75" customHeight="1">
      <c r="A585" s="65" t="str">
        <f t="shared" si="138"/>
        <v/>
      </c>
      <c r="B585" s="65">
        <f t="shared" si="141"/>
        <v>550</v>
      </c>
      <c r="C585" s="68" t="str">
        <f t="shared" si="128"/>
        <v/>
      </c>
      <c r="D585" s="65"/>
      <c r="E585" s="82"/>
      <c r="F585" s="65" t="e">
        <f>VLOOKUP(E585,DUKB!$A$6:$R$658,3,FALSE)</f>
        <v>#N/A</v>
      </c>
      <c r="G585" s="65" t="e">
        <f>VLOOKUP(E585,DUKB!$A$6:$R$658,4,FALSE)</f>
        <v>#N/A</v>
      </c>
      <c r="H585" s="65" t="e">
        <f>VLOOKUP(E585,DUKB!$A$6:$R$658,6,FALSE)</f>
        <v>#N/A</v>
      </c>
      <c r="I585" s="65" t="e">
        <f>VLOOKUP(E585,DUKB!$A$6:$R$658,7,FALSE)</f>
        <v>#N/A</v>
      </c>
      <c r="J585" s="65" t="e">
        <f>VLOOKUP(E585,DUKB!$A$6:$R$658,8,FALSE)</f>
        <v>#N/A</v>
      </c>
      <c r="K585" s="65" t="e">
        <f>VLOOKUP(E585,DUKB!$A$6:$R$658,9,FALSE)</f>
        <v>#N/A</v>
      </c>
      <c r="L585" s="65" t="e">
        <f>VLOOKUP(E585,DUKB!$A$6:$R$658,10,FALSE)</f>
        <v>#N/A</v>
      </c>
      <c r="M585" s="65" t="e">
        <f>VLOOKUP(E585,DUKB!$A$6:$R$658,11,FALSE)</f>
        <v>#N/A</v>
      </c>
      <c r="N585" s="65" t="e">
        <f>VLOOKUP(E585,DUKB!$A$6:$R$658,12,FALSE)</f>
        <v>#N/A</v>
      </c>
      <c r="O585" s="85" t="e">
        <f>VLOOKUP(E585,DUKB!$A$6:$R$658,13,FALSE)</f>
        <v>#N/A</v>
      </c>
      <c r="P585" s="86" t="e">
        <f>VLOOKUP(E585,DUKB!$A$6:$R$658,14,FALSE)</f>
        <v>#N/A</v>
      </c>
      <c r="Q585" s="86" t="e">
        <f>VLOOKUP(E585,DUKB!$A$6:$R$658,15,FALSE)</f>
        <v>#N/A</v>
      </c>
      <c r="R585" s="86" t="e">
        <f>VLOOKUP(E585,DUKB!$A$6:$R$658,16,FALSE)</f>
        <v>#N/A</v>
      </c>
      <c r="S585" s="86" t="e">
        <f>VLOOKUP(E585,DUKB!$A$6:$R$658,17,FALSE)</f>
        <v>#N/A</v>
      </c>
      <c r="T585" s="86" t="e">
        <f>VLOOKUP(E585,DUKB!$A$6:$R$658,18,FALSE)</f>
        <v>#N/A</v>
      </c>
      <c r="U585" s="73" t="str">
        <f t="shared" si="139"/>
        <v/>
      </c>
      <c r="V585" s="69">
        <f t="shared" si="140"/>
        <v>0</v>
      </c>
      <c r="W585" s="138" t="e">
        <f>VLOOKUP(E585,DUKB!$A$6:$B$565,2,FALSE)</f>
        <v>#N/A</v>
      </c>
      <c r="X585" s="137" t="e">
        <f>VLOOKUP(E585,DUKB!$A$6:$T$560,19,FALSE)</f>
        <v>#N/A</v>
      </c>
      <c r="Y585" s="137"/>
      <c r="Z585" s="139">
        <f t="shared" si="129"/>
        <v>0</v>
      </c>
      <c r="AA585" s="139" t="e">
        <f t="shared" si="130"/>
        <v>#N/A</v>
      </c>
      <c r="AB585" s="139" t="e">
        <f t="shared" si="131"/>
        <v>#N/A</v>
      </c>
      <c r="AC585" s="140" t="e">
        <f t="shared" si="132"/>
        <v>#N/A</v>
      </c>
      <c r="AD585" s="140" t="e">
        <f t="shared" si="133"/>
        <v>#N/A</v>
      </c>
      <c r="AE585" s="140" t="e">
        <f t="shared" si="134"/>
        <v>#N/A</v>
      </c>
      <c r="AF585" s="141" t="e">
        <f t="shared" si="135"/>
        <v>#N/A</v>
      </c>
      <c r="AH585">
        <f t="shared" si="136"/>
        <v>0</v>
      </c>
      <c r="AI585">
        <f t="shared" si="137"/>
        <v>550</v>
      </c>
    </row>
    <row r="586" spans="1:35" ht="15.75" customHeight="1">
      <c r="A586" s="65" t="str">
        <f t="shared" si="138"/>
        <v/>
      </c>
      <c r="B586" s="65">
        <f t="shared" si="141"/>
        <v>551</v>
      </c>
      <c r="C586" s="68" t="str">
        <f t="shared" si="128"/>
        <v/>
      </c>
      <c r="D586" s="65"/>
      <c r="E586" s="82"/>
      <c r="F586" s="65" t="e">
        <f>VLOOKUP(E586,DUKB!$A$6:$R$658,3,FALSE)</f>
        <v>#N/A</v>
      </c>
      <c r="G586" s="65" t="e">
        <f>VLOOKUP(E586,DUKB!$A$6:$R$658,4,FALSE)</f>
        <v>#N/A</v>
      </c>
      <c r="H586" s="65" t="e">
        <f>VLOOKUP(E586,DUKB!$A$6:$R$658,6,FALSE)</f>
        <v>#N/A</v>
      </c>
      <c r="I586" s="65" t="e">
        <f>VLOOKUP(E586,DUKB!$A$6:$R$658,7,FALSE)</f>
        <v>#N/A</v>
      </c>
      <c r="J586" s="65" t="e">
        <f>VLOOKUP(E586,DUKB!$A$6:$R$658,8,FALSE)</f>
        <v>#N/A</v>
      </c>
      <c r="K586" s="65" t="e">
        <f>VLOOKUP(E586,DUKB!$A$6:$R$658,9,FALSE)</f>
        <v>#N/A</v>
      </c>
      <c r="L586" s="65" t="e">
        <f>VLOOKUP(E586,DUKB!$A$6:$R$658,10,FALSE)</f>
        <v>#N/A</v>
      </c>
      <c r="M586" s="65" t="e">
        <f>VLOOKUP(E586,DUKB!$A$6:$R$658,11,FALSE)</f>
        <v>#N/A</v>
      </c>
      <c r="N586" s="65" t="e">
        <f>VLOOKUP(E586,DUKB!$A$6:$R$658,12,FALSE)</f>
        <v>#N/A</v>
      </c>
      <c r="O586" s="85" t="e">
        <f>VLOOKUP(E586,DUKB!$A$6:$R$658,13,FALSE)</f>
        <v>#N/A</v>
      </c>
      <c r="P586" s="86" t="e">
        <f>VLOOKUP(E586,DUKB!$A$6:$R$658,14,FALSE)</f>
        <v>#N/A</v>
      </c>
      <c r="Q586" s="86" t="e">
        <f>VLOOKUP(E586,DUKB!$A$6:$R$658,15,FALSE)</f>
        <v>#N/A</v>
      </c>
      <c r="R586" s="86" t="e">
        <f>VLOOKUP(E586,DUKB!$A$6:$R$658,16,FALSE)</f>
        <v>#N/A</v>
      </c>
      <c r="S586" s="86" t="e">
        <f>VLOOKUP(E586,DUKB!$A$6:$R$658,17,FALSE)</f>
        <v>#N/A</v>
      </c>
      <c r="T586" s="86" t="e">
        <f>VLOOKUP(E586,DUKB!$A$6:$R$658,18,FALSE)</f>
        <v>#N/A</v>
      </c>
      <c r="U586" s="73" t="str">
        <f t="shared" si="139"/>
        <v/>
      </c>
      <c r="V586" s="69">
        <f t="shared" si="140"/>
        <v>0</v>
      </c>
      <c r="W586" s="138" t="e">
        <f>VLOOKUP(E586,DUKB!$A$6:$B$565,2,FALSE)</f>
        <v>#N/A</v>
      </c>
      <c r="X586" s="137" t="e">
        <f>VLOOKUP(E586,DUKB!$A$6:$T$560,19,FALSE)</f>
        <v>#N/A</v>
      </c>
      <c r="Y586" s="137"/>
      <c r="Z586" s="139">
        <f t="shared" si="129"/>
        <v>0</v>
      </c>
      <c r="AA586" s="139" t="e">
        <f t="shared" si="130"/>
        <v>#N/A</v>
      </c>
      <c r="AB586" s="139" t="e">
        <f t="shared" si="131"/>
        <v>#N/A</v>
      </c>
      <c r="AC586" s="140" t="e">
        <f t="shared" si="132"/>
        <v>#N/A</v>
      </c>
      <c r="AD586" s="140" t="e">
        <f t="shared" si="133"/>
        <v>#N/A</v>
      </c>
      <c r="AE586" s="140" t="e">
        <f t="shared" si="134"/>
        <v>#N/A</v>
      </c>
      <c r="AF586" s="141" t="e">
        <f t="shared" si="135"/>
        <v>#N/A</v>
      </c>
      <c r="AH586">
        <f t="shared" si="136"/>
        <v>0</v>
      </c>
      <c r="AI586">
        <f t="shared" si="137"/>
        <v>551</v>
      </c>
    </row>
    <row r="587" spans="1:35" ht="15.75" customHeight="1">
      <c r="A587" s="65" t="str">
        <f t="shared" si="138"/>
        <v/>
      </c>
      <c r="B587" s="65">
        <f t="shared" si="141"/>
        <v>552</v>
      </c>
      <c r="C587" s="68" t="str">
        <f t="shared" ref="C587:C649" si="142">IF(D587="","",(IF(D588=D587,"",1)))</f>
        <v/>
      </c>
      <c r="D587" s="65"/>
      <c r="E587" s="82"/>
      <c r="F587" s="65" t="e">
        <f>VLOOKUP(E587,DUKB!$A$6:$R$658,3,FALSE)</f>
        <v>#N/A</v>
      </c>
      <c r="G587" s="65" t="e">
        <f>VLOOKUP(E587,DUKB!$A$6:$R$658,4,FALSE)</f>
        <v>#N/A</v>
      </c>
      <c r="H587" s="65" t="e">
        <f>VLOOKUP(E587,DUKB!$A$6:$R$658,6,FALSE)</f>
        <v>#N/A</v>
      </c>
      <c r="I587" s="65" t="e">
        <f>VLOOKUP(E587,DUKB!$A$6:$R$658,7,FALSE)</f>
        <v>#N/A</v>
      </c>
      <c r="J587" s="65" t="e">
        <f>VLOOKUP(E587,DUKB!$A$6:$R$658,8,FALSE)</f>
        <v>#N/A</v>
      </c>
      <c r="K587" s="65" t="e">
        <f>VLOOKUP(E587,DUKB!$A$6:$R$658,9,FALSE)</f>
        <v>#N/A</v>
      </c>
      <c r="L587" s="65" t="e">
        <f>VLOOKUP(E587,DUKB!$A$6:$R$658,10,FALSE)</f>
        <v>#N/A</v>
      </c>
      <c r="M587" s="65" t="e">
        <f>VLOOKUP(E587,DUKB!$A$6:$R$658,11,FALSE)</f>
        <v>#N/A</v>
      </c>
      <c r="N587" s="65" t="e">
        <f>VLOOKUP(E587,DUKB!$A$6:$R$658,12,FALSE)</f>
        <v>#N/A</v>
      </c>
      <c r="O587" s="85" t="e">
        <f>VLOOKUP(E587,DUKB!$A$6:$R$658,13,FALSE)</f>
        <v>#N/A</v>
      </c>
      <c r="P587" s="86" t="e">
        <f>VLOOKUP(E587,DUKB!$A$6:$R$658,14,FALSE)</f>
        <v>#N/A</v>
      </c>
      <c r="Q587" s="86" t="e">
        <f>VLOOKUP(E587,DUKB!$A$6:$R$658,15,FALSE)</f>
        <v>#N/A</v>
      </c>
      <c r="R587" s="86" t="e">
        <f>VLOOKUP(E587,DUKB!$A$6:$R$658,16,FALSE)</f>
        <v>#N/A</v>
      </c>
      <c r="S587" s="86" t="e">
        <f>VLOOKUP(E587,DUKB!$A$6:$R$658,17,FALSE)</f>
        <v>#N/A</v>
      </c>
      <c r="T587" s="86" t="e">
        <f>VLOOKUP(E587,DUKB!$A$6:$R$658,18,FALSE)</f>
        <v>#N/A</v>
      </c>
      <c r="U587" s="73" t="str">
        <f t="shared" si="139"/>
        <v/>
      </c>
      <c r="V587" s="69">
        <f t="shared" si="140"/>
        <v>0</v>
      </c>
      <c r="W587" s="138" t="e">
        <f>VLOOKUP(E587,DUKB!$A$6:$B$565,2,FALSE)</f>
        <v>#N/A</v>
      </c>
      <c r="X587" s="137" t="e">
        <f>VLOOKUP(E587,DUKB!$A$6:$T$560,19,FALSE)</f>
        <v>#N/A</v>
      </c>
      <c r="Y587" s="137"/>
      <c r="Z587" s="139">
        <f t="shared" ref="Z587:Z649" si="143">E587</f>
        <v>0</v>
      </c>
      <c r="AA587" s="139" t="e">
        <f t="shared" ref="AA587:AA649" si="144">W587</f>
        <v>#N/A</v>
      </c>
      <c r="AB587" s="139" t="e">
        <f t="shared" ref="AB587:AB649" si="145">X587</f>
        <v>#N/A</v>
      </c>
      <c r="AC587" s="140" t="e">
        <f t="shared" ref="AC587:AC649" si="146">G587</f>
        <v>#N/A</v>
      </c>
      <c r="AD587" s="140" t="e">
        <f t="shared" ref="AD587:AD649" si="147">H587</f>
        <v>#N/A</v>
      </c>
      <c r="AE587" s="140" t="e">
        <f t="shared" ref="AE587:AE649" si="148">N587</f>
        <v>#N/A</v>
      </c>
      <c r="AF587" s="141" t="e">
        <f t="shared" ref="AF587:AF649" si="149">O587</f>
        <v>#N/A</v>
      </c>
      <c r="AH587">
        <f t="shared" ref="AH587:AH649" si="150">E587</f>
        <v>0</v>
      </c>
      <c r="AI587">
        <f t="shared" ref="AI587:AI649" si="151">B587</f>
        <v>552</v>
      </c>
    </row>
    <row r="588" spans="1:35" ht="15.75" customHeight="1">
      <c r="A588" s="65" t="str">
        <f t="shared" si="138"/>
        <v/>
      </c>
      <c r="B588" s="65">
        <f t="shared" si="141"/>
        <v>553</v>
      </c>
      <c r="C588" s="68" t="str">
        <f t="shared" si="142"/>
        <v/>
      </c>
      <c r="D588" s="65"/>
      <c r="E588" s="82"/>
      <c r="F588" s="65" t="e">
        <f>VLOOKUP(E588,DUKB!$A$6:$R$658,3,FALSE)</f>
        <v>#N/A</v>
      </c>
      <c r="G588" s="65" t="e">
        <f>VLOOKUP(E588,DUKB!$A$6:$R$658,4,FALSE)</f>
        <v>#N/A</v>
      </c>
      <c r="H588" s="65" t="e">
        <f>VLOOKUP(E588,DUKB!$A$6:$R$658,6,FALSE)</f>
        <v>#N/A</v>
      </c>
      <c r="I588" s="65" t="e">
        <f>VLOOKUP(E588,DUKB!$A$6:$R$658,7,FALSE)</f>
        <v>#N/A</v>
      </c>
      <c r="J588" s="65" t="e">
        <f>VLOOKUP(E588,DUKB!$A$6:$R$658,8,FALSE)</f>
        <v>#N/A</v>
      </c>
      <c r="K588" s="65" t="e">
        <f>VLOOKUP(E588,DUKB!$A$6:$R$658,9,FALSE)</f>
        <v>#N/A</v>
      </c>
      <c r="L588" s="65" t="e">
        <f>VLOOKUP(E588,DUKB!$A$6:$R$658,10,FALSE)</f>
        <v>#N/A</v>
      </c>
      <c r="M588" s="65" t="e">
        <f>VLOOKUP(E588,DUKB!$A$6:$R$658,11,FALSE)</f>
        <v>#N/A</v>
      </c>
      <c r="N588" s="65" t="e">
        <f>VLOOKUP(E588,DUKB!$A$6:$R$658,12,FALSE)</f>
        <v>#N/A</v>
      </c>
      <c r="O588" s="85" t="e">
        <f>VLOOKUP(E588,DUKB!$A$6:$R$658,13,FALSE)</f>
        <v>#N/A</v>
      </c>
      <c r="P588" s="86" t="e">
        <f>VLOOKUP(E588,DUKB!$A$6:$R$658,14,FALSE)</f>
        <v>#N/A</v>
      </c>
      <c r="Q588" s="86" t="e">
        <f>VLOOKUP(E588,DUKB!$A$6:$R$658,15,FALSE)</f>
        <v>#N/A</v>
      </c>
      <c r="R588" s="86" t="e">
        <f>VLOOKUP(E588,DUKB!$A$6:$R$658,16,FALSE)</f>
        <v>#N/A</v>
      </c>
      <c r="S588" s="86" t="e">
        <f>VLOOKUP(E588,DUKB!$A$6:$R$658,17,FALSE)</f>
        <v>#N/A</v>
      </c>
      <c r="T588" s="86" t="e">
        <f>VLOOKUP(E588,DUKB!$A$6:$R$658,18,FALSE)</f>
        <v>#N/A</v>
      </c>
      <c r="U588" s="73" t="str">
        <f t="shared" si="139"/>
        <v/>
      </c>
      <c r="V588" s="69">
        <f t="shared" si="140"/>
        <v>0</v>
      </c>
      <c r="W588" s="138" t="e">
        <f>VLOOKUP(E588,DUKB!$A$6:$B$565,2,FALSE)</f>
        <v>#N/A</v>
      </c>
      <c r="X588" s="137" t="e">
        <f>VLOOKUP(E588,DUKB!$A$6:$T$560,19,FALSE)</f>
        <v>#N/A</v>
      </c>
      <c r="Y588" s="137"/>
      <c r="Z588" s="139">
        <f t="shared" si="143"/>
        <v>0</v>
      </c>
      <c r="AA588" s="139" t="e">
        <f t="shared" si="144"/>
        <v>#N/A</v>
      </c>
      <c r="AB588" s="139" t="e">
        <f t="shared" si="145"/>
        <v>#N/A</v>
      </c>
      <c r="AC588" s="140" t="e">
        <f t="shared" si="146"/>
        <v>#N/A</v>
      </c>
      <c r="AD588" s="140" t="e">
        <f t="shared" si="147"/>
        <v>#N/A</v>
      </c>
      <c r="AE588" s="140" t="e">
        <f t="shared" si="148"/>
        <v>#N/A</v>
      </c>
      <c r="AF588" s="141" t="e">
        <f t="shared" si="149"/>
        <v>#N/A</v>
      </c>
      <c r="AH588">
        <f t="shared" si="150"/>
        <v>0</v>
      </c>
      <c r="AI588">
        <f t="shared" si="151"/>
        <v>553</v>
      </c>
    </row>
    <row r="589" spans="1:35" ht="15.75" customHeight="1">
      <c r="A589" s="65" t="str">
        <f t="shared" si="138"/>
        <v/>
      </c>
      <c r="B589" s="65">
        <f t="shared" si="141"/>
        <v>554</v>
      </c>
      <c r="C589" s="68" t="str">
        <f t="shared" si="142"/>
        <v/>
      </c>
      <c r="D589" s="65"/>
      <c r="E589" s="82"/>
      <c r="F589" s="65" t="e">
        <f>VLOOKUP(E589,DUKB!$A$6:$R$658,3,FALSE)</f>
        <v>#N/A</v>
      </c>
      <c r="G589" s="65" t="e">
        <f>VLOOKUP(E589,DUKB!$A$6:$R$658,4,FALSE)</f>
        <v>#N/A</v>
      </c>
      <c r="H589" s="65" t="e">
        <f>VLOOKUP(E589,DUKB!$A$6:$R$658,6,FALSE)</f>
        <v>#N/A</v>
      </c>
      <c r="I589" s="65" t="e">
        <f>VLOOKUP(E589,DUKB!$A$6:$R$658,7,FALSE)</f>
        <v>#N/A</v>
      </c>
      <c r="J589" s="65" t="e">
        <f>VLOOKUP(E589,DUKB!$A$6:$R$658,8,FALSE)</f>
        <v>#N/A</v>
      </c>
      <c r="K589" s="65" t="e">
        <f>VLOOKUP(E589,DUKB!$A$6:$R$658,9,FALSE)</f>
        <v>#N/A</v>
      </c>
      <c r="L589" s="65" t="e">
        <f>VLOOKUP(E589,DUKB!$A$6:$R$658,10,FALSE)</f>
        <v>#N/A</v>
      </c>
      <c r="M589" s="65" t="e">
        <f>VLOOKUP(E589,DUKB!$A$6:$R$658,11,FALSE)</f>
        <v>#N/A</v>
      </c>
      <c r="N589" s="65" t="e">
        <f>VLOOKUP(E589,DUKB!$A$6:$R$658,12,FALSE)</f>
        <v>#N/A</v>
      </c>
      <c r="O589" s="85" t="e">
        <f>VLOOKUP(E589,DUKB!$A$6:$R$658,13,FALSE)</f>
        <v>#N/A</v>
      </c>
      <c r="P589" s="86" t="e">
        <f>VLOOKUP(E589,DUKB!$A$6:$R$658,14,FALSE)</f>
        <v>#N/A</v>
      </c>
      <c r="Q589" s="86" t="e">
        <f>VLOOKUP(E589,DUKB!$A$6:$R$658,15,FALSE)</f>
        <v>#N/A</v>
      </c>
      <c r="R589" s="86" t="e">
        <f>VLOOKUP(E589,DUKB!$A$6:$R$658,16,FALSE)</f>
        <v>#N/A</v>
      </c>
      <c r="S589" s="86" t="e">
        <f>VLOOKUP(E589,DUKB!$A$6:$R$658,17,FALSE)</f>
        <v>#N/A</v>
      </c>
      <c r="T589" s="86" t="e">
        <f>VLOOKUP(E589,DUKB!$A$6:$R$658,18,FALSE)</f>
        <v>#N/A</v>
      </c>
      <c r="U589" s="73" t="str">
        <f t="shared" si="139"/>
        <v/>
      </c>
      <c r="V589" s="69">
        <f t="shared" si="140"/>
        <v>0</v>
      </c>
      <c r="W589" s="138" t="e">
        <f>VLOOKUP(E589,DUKB!$A$6:$B$565,2,FALSE)</f>
        <v>#N/A</v>
      </c>
      <c r="X589" s="137" t="e">
        <f>VLOOKUP(E589,DUKB!$A$6:$T$560,19,FALSE)</f>
        <v>#N/A</v>
      </c>
      <c r="Y589" s="137"/>
      <c r="Z589" s="139">
        <f t="shared" si="143"/>
        <v>0</v>
      </c>
      <c r="AA589" s="139" t="e">
        <f t="shared" si="144"/>
        <v>#N/A</v>
      </c>
      <c r="AB589" s="139" t="e">
        <f t="shared" si="145"/>
        <v>#N/A</v>
      </c>
      <c r="AC589" s="140" t="e">
        <f t="shared" si="146"/>
        <v>#N/A</v>
      </c>
      <c r="AD589" s="140" t="e">
        <f t="shared" si="147"/>
        <v>#N/A</v>
      </c>
      <c r="AE589" s="140" t="e">
        <f t="shared" si="148"/>
        <v>#N/A</v>
      </c>
      <c r="AF589" s="141" t="e">
        <f t="shared" si="149"/>
        <v>#N/A</v>
      </c>
      <c r="AH589">
        <f t="shared" si="150"/>
        <v>0</v>
      </c>
      <c r="AI589">
        <f t="shared" si="151"/>
        <v>554</v>
      </c>
    </row>
    <row r="590" spans="1:35" ht="15.75" customHeight="1">
      <c r="A590" s="65" t="str">
        <f t="shared" si="138"/>
        <v/>
      </c>
      <c r="B590" s="65">
        <f t="shared" si="141"/>
        <v>555</v>
      </c>
      <c r="C590" s="68" t="str">
        <f t="shared" si="142"/>
        <v/>
      </c>
      <c r="D590" s="65"/>
      <c r="E590" s="82"/>
      <c r="F590" s="65" t="e">
        <f>VLOOKUP(E590,DUKB!$A$6:$R$658,3,FALSE)</f>
        <v>#N/A</v>
      </c>
      <c r="G590" s="65" t="e">
        <f>VLOOKUP(E590,DUKB!$A$6:$R$658,4,FALSE)</f>
        <v>#N/A</v>
      </c>
      <c r="H590" s="65" t="e">
        <f>VLOOKUP(E590,DUKB!$A$6:$R$658,6,FALSE)</f>
        <v>#N/A</v>
      </c>
      <c r="I590" s="65" t="e">
        <f>VLOOKUP(E590,DUKB!$A$6:$R$658,7,FALSE)</f>
        <v>#N/A</v>
      </c>
      <c r="J590" s="65" t="e">
        <f>VLOOKUP(E590,DUKB!$A$6:$R$658,8,FALSE)</f>
        <v>#N/A</v>
      </c>
      <c r="K590" s="65" t="e">
        <f>VLOOKUP(E590,DUKB!$A$6:$R$658,9,FALSE)</f>
        <v>#N/A</v>
      </c>
      <c r="L590" s="65" t="e">
        <f>VLOOKUP(E590,DUKB!$A$6:$R$658,10,FALSE)</f>
        <v>#N/A</v>
      </c>
      <c r="M590" s="65" t="e">
        <f>VLOOKUP(E590,DUKB!$A$6:$R$658,11,FALSE)</f>
        <v>#N/A</v>
      </c>
      <c r="N590" s="65" t="e">
        <f>VLOOKUP(E590,DUKB!$A$6:$R$658,12,FALSE)</f>
        <v>#N/A</v>
      </c>
      <c r="O590" s="85" t="e">
        <f>VLOOKUP(E590,DUKB!$A$6:$R$658,13,FALSE)</f>
        <v>#N/A</v>
      </c>
      <c r="P590" s="86" t="e">
        <f>VLOOKUP(E590,DUKB!$A$6:$R$658,14,FALSE)</f>
        <v>#N/A</v>
      </c>
      <c r="Q590" s="86" t="e">
        <f>VLOOKUP(E590,DUKB!$A$6:$R$658,15,FALSE)</f>
        <v>#N/A</v>
      </c>
      <c r="R590" s="86" t="e">
        <f>VLOOKUP(E590,DUKB!$A$6:$R$658,16,FALSE)</f>
        <v>#N/A</v>
      </c>
      <c r="S590" s="86" t="e">
        <f>VLOOKUP(E590,DUKB!$A$6:$R$658,17,FALSE)</f>
        <v>#N/A</v>
      </c>
      <c r="T590" s="86" t="e">
        <f>VLOOKUP(E590,DUKB!$A$6:$R$658,18,FALSE)</f>
        <v>#N/A</v>
      </c>
      <c r="U590" s="73" t="str">
        <f t="shared" si="139"/>
        <v/>
      </c>
      <c r="V590" s="69">
        <f t="shared" si="140"/>
        <v>0</v>
      </c>
      <c r="W590" s="138" t="e">
        <f>VLOOKUP(E590,DUKB!$A$6:$B$565,2,FALSE)</f>
        <v>#N/A</v>
      </c>
      <c r="X590" s="137" t="e">
        <f>VLOOKUP(E590,DUKB!$A$6:$T$560,19,FALSE)</f>
        <v>#N/A</v>
      </c>
      <c r="Y590" s="137"/>
      <c r="Z590" s="139">
        <f t="shared" si="143"/>
        <v>0</v>
      </c>
      <c r="AA590" s="139" t="e">
        <f t="shared" si="144"/>
        <v>#N/A</v>
      </c>
      <c r="AB590" s="139" t="e">
        <f t="shared" si="145"/>
        <v>#N/A</v>
      </c>
      <c r="AC590" s="140" t="e">
        <f t="shared" si="146"/>
        <v>#N/A</v>
      </c>
      <c r="AD590" s="140" t="e">
        <f t="shared" si="147"/>
        <v>#N/A</v>
      </c>
      <c r="AE590" s="140" t="e">
        <f t="shared" si="148"/>
        <v>#N/A</v>
      </c>
      <c r="AF590" s="141" t="e">
        <f t="shared" si="149"/>
        <v>#N/A</v>
      </c>
      <c r="AH590">
        <f t="shared" si="150"/>
        <v>0</v>
      </c>
      <c r="AI590">
        <f t="shared" si="151"/>
        <v>555</v>
      </c>
    </row>
    <row r="591" spans="1:35" ht="15.75" customHeight="1">
      <c r="A591" s="65" t="str">
        <f t="shared" si="138"/>
        <v/>
      </c>
      <c r="B591" s="65">
        <f t="shared" si="141"/>
        <v>556</v>
      </c>
      <c r="C591" s="68" t="str">
        <f t="shared" si="142"/>
        <v/>
      </c>
      <c r="D591" s="65"/>
      <c r="E591" s="82"/>
      <c r="F591" s="65" t="e">
        <f>VLOOKUP(E591,DUKB!$A$6:$R$658,3,FALSE)</f>
        <v>#N/A</v>
      </c>
      <c r="G591" s="65" t="e">
        <f>VLOOKUP(E591,DUKB!$A$6:$R$658,4,FALSE)</f>
        <v>#N/A</v>
      </c>
      <c r="H591" s="65" t="e">
        <f>VLOOKUP(E591,DUKB!$A$6:$R$658,6,FALSE)</f>
        <v>#N/A</v>
      </c>
      <c r="I591" s="65" t="e">
        <f>VLOOKUP(E591,DUKB!$A$6:$R$658,7,FALSE)</f>
        <v>#N/A</v>
      </c>
      <c r="J591" s="65" t="e">
        <f>VLOOKUP(E591,DUKB!$A$6:$R$658,8,FALSE)</f>
        <v>#N/A</v>
      </c>
      <c r="K591" s="65" t="e">
        <f>VLOOKUP(E591,DUKB!$A$6:$R$658,9,FALSE)</f>
        <v>#N/A</v>
      </c>
      <c r="L591" s="65" t="e">
        <f>VLOOKUP(E591,DUKB!$A$6:$R$658,10,FALSE)</f>
        <v>#N/A</v>
      </c>
      <c r="M591" s="65" t="e">
        <f>VLOOKUP(E591,DUKB!$A$6:$R$658,11,FALSE)</f>
        <v>#N/A</v>
      </c>
      <c r="N591" s="65" t="e">
        <f>VLOOKUP(E591,DUKB!$A$6:$R$658,12,FALSE)</f>
        <v>#N/A</v>
      </c>
      <c r="O591" s="85" t="e">
        <f>VLOOKUP(E591,DUKB!$A$6:$R$658,13,FALSE)</f>
        <v>#N/A</v>
      </c>
      <c r="P591" s="86" t="e">
        <f>VLOOKUP(E591,DUKB!$A$6:$R$658,14,FALSE)</f>
        <v>#N/A</v>
      </c>
      <c r="Q591" s="86" t="e">
        <f>VLOOKUP(E591,DUKB!$A$6:$R$658,15,FALSE)</f>
        <v>#N/A</v>
      </c>
      <c r="R591" s="86" t="e">
        <f>VLOOKUP(E591,DUKB!$A$6:$R$658,16,FALSE)</f>
        <v>#N/A</v>
      </c>
      <c r="S591" s="86" t="e">
        <f>VLOOKUP(E591,DUKB!$A$6:$R$658,17,FALSE)</f>
        <v>#N/A</v>
      </c>
      <c r="T591" s="86" t="e">
        <f>VLOOKUP(E591,DUKB!$A$6:$R$658,18,FALSE)</f>
        <v>#N/A</v>
      </c>
      <c r="U591" s="73" t="str">
        <f t="shared" si="139"/>
        <v/>
      </c>
      <c r="V591" s="69">
        <f t="shared" si="140"/>
        <v>0</v>
      </c>
      <c r="W591" s="138" t="e">
        <f>VLOOKUP(E591,DUKB!$A$6:$B$565,2,FALSE)</f>
        <v>#N/A</v>
      </c>
      <c r="X591" s="137" t="e">
        <f>VLOOKUP(E591,DUKB!$A$6:$T$560,19,FALSE)</f>
        <v>#N/A</v>
      </c>
      <c r="Y591" s="137"/>
      <c r="Z591" s="139">
        <f t="shared" si="143"/>
        <v>0</v>
      </c>
      <c r="AA591" s="139" t="e">
        <f t="shared" si="144"/>
        <v>#N/A</v>
      </c>
      <c r="AB591" s="139" t="e">
        <f t="shared" si="145"/>
        <v>#N/A</v>
      </c>
      <c r="AC591" s="140" t="e">
        <f t="shared" si="146"/>
        <v>#N/A</v>
      </c>
      <c r="AD591" s="140" t="e">
        <f t="shared" si="147"/>
        <v>#N/A</v>
      </c>
      <c r="AE591" s="140" t="e">
        <f t="shared" si="148"/>
        <v>#N/A</v>
      </c>
      <c r="AF591" s="141" t="e">
        <f t="shared" si="149"/>
        <v>#N/A</v>
      </c>
      <c r="AH591">
        <f t="shared" si="150"/>
        <v>0</v>
      </c>
      <c r="AI591">
        <f t="shared" si="151"/>
        <v>556</v>
      </c>
    </row>
    <row r="592" spans="1:35" ht="15.75" customHeight="1">
      <c r="A592" s="65" t="str">
        <f t="shared" si="138"/>
        <v/>
      </c>
      <c r="B592" s="65">
        <f t="shared" si="141"/>
        <v>557</v>
      </c>
      <c r="C592" s="68" t="str">
        <f t="shared" si="142"/>
        <v/>
      </c>
      <c r="D592" s="65"/>
      <c r="E592" s="82"/>
      <c r="F592" s="65" t="e">
        <f>VLOOKUP(E592,DUKB!$A$6:$R$658,3,FALSE)</f>
        <v>#N/A</v>
      </c>
      <c r="G592" s="65" t="e">
        <f>VLOOKUP(E592,DUKB!$A$6:$R$658,4,FALSE)</f>
        <v>#N/A</v>
      </c>
      <c r="H592" s="65" t="e">
        <f>VLOOKUP(E592,DUKB!$A$6:$R$658,6,FALSE)</f>
        <v>#N/A</v>
      </c>
      <c r="I592" s="65" t="e">
        <f>VLOOKUP(E592,DUKB!$A$6:$R$658,7,FALSE)</f>
        <v>#N/A</v>
      </c>
      <c r="J592" s="65" t="e">
        <f>VLOOKUP(E592,DUKB!$A$6:$R$658,8,FALSE)</f>
        <v>#N/A</v>
      </c>
      <c r="K592" s="65" t="e">
        <f>VLOOKUP(E592,DUKB!$A$6:$R$658,9,FALSE)</f>
        <v>#N/A</v>
      </c>
      <c r="L592" s="65" t="e">
        <f>VLOOKUP(E592,DUKB!$A$6:$R$658,10,FALSE)</f>
        <v>#N/A</v>
      </c>
      <c r="M592" s="65" t="e">
        <f>VLOOKUP(E592,DUKB!$A$6:$R$658,11,FALSE)</f>
        <v>#N/A</v>
      </c>
      <c r="N592" s="65" t="e">
        <f>VLOOKUP(E592,DUKB!$A$6:$R$658,12,FALSE)</f>
        <v>#N/A</v>
      </c>
      <c r="O592" s="85" t="e">
        <f>VLOOKUP(E592,DUKB!$A$6:$R$658,13,FALSE)</f>
        <v>#N/A</v>
      </c>
      <c r="P592" s="86" t="e">
        <f>VLOOKUP(E592,DUKB!$A$6:$R$658,14,FALSE)</f>
        <v>#N/A</v>
      </c>
      <c r="Q592" s="86" t="e">
        <f>VLOOKUP(E592,DUKB!$A$6:$R$658,15,FALSE)</f>
        <v>#N/A</v>
      </c>
      <c r="R592" s="86" t="e">
        <f>VLOOKUP(E592,DUKB!$A$6:$R$658,16,FALSE)</f>
        <v>#N/A</v>
      </c>
      <c r="S592" s="86" t="e">
        <f>VLOOKUP(E592,DUKB!$A$6:$R$658,17,FALSE)</f>
        <v>#N/A</v>
      </c>
      <c r="T592" s="86" t="e">
        <f>VLOOKUP(E592,DUKB!$A$6:$R$658,18,FALSE)</f>
        <v>#N/A</v>
      </c>
      <c r="U592" s="73" t="str">
        <f t="shared" si="139"/>
        <v/>
      </c>
      <c r="V592" s="69">
        <f t="shared" si="140"/>
        <v>0</v>
      </c>
      <c r="W592" s="138" t="e">
        <f>VLOOKUP(E592,DUKB!$A$6:$B$565,2,FALSE)</f>
        <v>#N/A</v>
      </c>
      <c r="X592" s="137" t="e">
        <f>VLOOKUP(E592,DUKB!$A$6:$T$560,19,FALSE)</f>
        <v>#N/A</v>
      </c>
      <c r="Y592" s="137"/>
      <c r="Z592" s="139">
        <f t="shared" si="143"/>
        <v>0</v>
      </c>
      <c r="AA592" s="139" t="e">
        <f t="shared" si="144"/>
        <v>#N/A</v>
      </c>
      <c r="AB592" s="139" t="e">
        <f t="shared" si="145"/>
        <v>#N/A</v>
      </c>
      <c r="AC592" s="140" t="e">
        <f t="shared" si="146"/>
        <v>#N/A</v>
      </c>
      <c r="AD592" s="140" t="e">
        <f t="shared" si="147"/>
        <v>#N/A</v>
      </c>
      <c r="AE592" s="140" t="e">
        <f t="shared" si="148"/>
        <v>#N/A</v>
      </c>
      <c r="AF592" s="141" t="e">
        <f t="shared" si="149"/>
        <v>#N/A</v>
      </c>
      <c r="AH592">
        <f t="shared" si="150"/>
        <v>0</v>
      </c>
      <c r="AI592">
        <f t="shared" si="151"/>
        <v>557</v>
      </c>
    </row>
    <row r="593" spans="1:35" ht="15.75" customHeight="1">
      <c r="A593" s="65" t="str">
        <f t="shared" si="138"/>
        <v/>
      </c>
      <c r="B593" s="65">
        <f t="shared" si="141"/>
        <v>558</v>
      </c>
      <c r="C593" s="68" t="str">
        <f t="shared" si="142"/>
        <v/>
      </c>
      <c r="D593" s="65"/>
      <c r="E593" s="82"/>
      <c r="F593" s="65" t="e">
        <f>VLOOKUP(E593,DUKB!$A$6:$R$658,3,FALSE)</f>
        <v>#N/A</v>
      </c>
      <c r="G593" s="65" t="e">
        <f>VLOOKUP(E593,DUKB!$A$6:$R$658,4,FALSE)</f>
        <v>#N/A</v>
      </c>
      <c r="H593" s="65" t="e">
        <f>VLOOKUP(E593,DUKB!$A$6:$R$658,6,FALSE)</f>
        <v>#N/A</v>
      </c>
      <c r="I593" s="65" t="e">
        <f>VLOOKUP(E593,DUKB!$A$6:$R$658,7,FALSE)</f>
        <v>#N/A</v>
      </c>
      <c r="J593" s="65" t="e">
        <f>VLOOKUP(E593,DUKB!$A$6:$R$658,8,FALSE)</f>
        <v>#N/A</v>
      </c>
      <c r="K593" s="65" t="e">
        <f>VLOOKUP(E593,DUKB!$A$6:$R$658,9,FALSE)</f>
        <v>#N/A</v>
      </c>
      <c r="L593" s="65" t="e">
        <f>VLOOKUP(E593,DUKB!$A$6:$R$658,10,FALSE)</f>
        <v>#N/A</v>
      </c>
      <c r="M593" s="65" t="e">
        <f>VLOOKUP(E593,DUKB!$A$6:$R$658,11,FALSE)</f>
        <v>#N/A</v>
      </c>
      <c r="N593" s="65" t="e">
        <f>VLOOKUP(E593,DUKB!$A$6:$R$658,12,FALSE)</f>
        <v>#N/A</v>
      </c>
      <c r="O593" s="85" t="e">
        <f>VLOOKUP(E593,DUKB!$A$6:$R$658,13,FALSE)</f>
        <v>#N/A</v>
      </c>
      <c r="P593" s="86" t="e">
        <f>VLOOKUP(E593,DUKB!$A$6:$R$658,14,FALSE)</f>
        <v>#N/A</v>
      </c>
      <c r="Q593" s="86" t="e">
        <f>VLOOKUP(E593,DUKB!$A$6:$R$658,15,FALSE)</f>
        <v>#N/A</v>
      </c>
      <c r="R593" s="86" t="e">
        <f>VLOOKUP(E593,DUKB!$A$6:$R$658,16,FALSE)</f>
        <v>#N/A</v>
      </c>
      <c r="S593" s="86" t="e">
        <f>VLOOKUP(E593,DUKB!$A$6:$R$658,17,FALSE)</f>
        <v>#N/A</v>
      </c>
      <c r="T593" s="86" t="e">
        <f>VLOOKUP(E593,DUKB!$A$6:$R$658,18,FALSE)</f>
        <v>#N/A</v>
      </c>
      <c r="U593" s="73" t="str">
        <f t="shared" si="139"/>
        <v/>
      </c>
      <c r="V593" s="69">
        <f t="shared" si="140"/>
        <v>0</v>
      </c>
      <c r="W593" s="138" t="e">
        <f>VLOOKUP(E593,DUKB!$A$6:$B$565,2,FALSE)</f>
        <v>#N/A</v>
      </c>
      <c r="X593" s="137" t="e">
        <f>VLOOKUP(E593,DUKB!$A$6:$T$560,19,FALSE)</f>
        <v>#N/A</v>
      </c>
      <c r="Y593" s="137"/>
      <c r="Z593" s="139">
        <f t="shared" si="143"/>
        <v>0</v>
      </c>
      <c r="AA593" s="139" t="e">
        <f t="shared" si="144"/>
        <v>#N/A</v>
      </c>
      <c r="AB593" s="139" t="e">
        <f t="shared" si="145"/>
        <v>#N/A</v>
      </c>
      <c r="AC593" s="140" t="e">
        <f t="shared" si="146"/>
        <v>#N/A</v>
      </c>
      <c r="AD593" s="140" t="e">
        <f t="shared" si="147"/>
        <v>#N/A</v>
      </c>
      <c r="AE593" s="140" t="e">
        <f t="shared" si="148"/>
        <v>#N/A</v>
      </c>
      <c r="AF593" s="141" t="e">
        <f t="shared" si="149"/>
        <v>#N/A</v>
      </c>
      <c r="AH593">
        <f t="shared" si="150"/>
        <v>0</v>
      </c>
      <c r="AI593">
        <f t="shared" si="151"/>
        <v>558</v>
      </c>
    </row>
    <row r="594" spans="1:35" ht="15.75" customHeight="1">
      <c r="A594" s="65" t="str">
        <f t="shared" si="138"/>
        <v/>
      </c>
      <c r="B594" s="65">
        <f t="shared" si="141"/>
        <v>559</v>
      </c>
      <c r="C594" s="68" t="str">
        <f t="shared" si="142"/>
        <v/>
      </c>
      <c r="D594" s="65"/>
      <c r="E594" s="82"/>
      <c r="F594" s="65" t="e">
        <f>VLOOKUP(E594,DUKB!$A$6:$R$658,3,FALSE)</f>
        <v>#N/A</v>
      </c>
      <c r="G594" s="65" t="e">
        <f>VLOOKUP(E594,DUKB!$A$6:$R$658,4,FALSE)</f>
        <v>#N/A</v>
      </c>
      <c r="H594" s="65" t="e">
        <f>VLOOKUP(E594,DUKB!$A$6:$R$658,6,FALSE)</f>
        <v>#N/A</v>
      </c>
      <c r="I594" s="65" t="e">
        <f>VLOOKUP(E594,DUKB!$A$6:$R$658,7,FALSE)</f>
        <v>#N/A</v>
      </c>
      <c r="J594" s="65" t="e">
        <f>VLOOKUP(E594,DUKB!$A$6:$R$658,8,FALSE)</f>
        <v>#N/A</v>
      </c>
      <c r="K594" s="65" t="e">
        <f>VLOOKUP(E594,DUKB!$A$6:$R$658,9,FALSE)</f>
        <v>#N/A</v>
      </c>
      <c r="L594" s="65" t="e">
        <f>VLOOKUP(E594,DUKB!$A$6:$R$658,10,FALSE)</f>
        <v>#N/A</v>
      </c>
      <c r="M594" s="65" t="e">
        <f>VLOOKUP(E594,DUKB!$A$6:$R$658,11,FALSE)</f>
        <v>#N/A</v>
      </c>
      <c r="N594" s="65" t="e">
        <f>VLOOKUP(E594,DUKB!$A$6:$R$658,12,FALSE)</f>
        <v>#N/A</v>
      </c>
      <c r="O594" s="85" t="e">
        <f>VLOOKUP(E594,DUKB!$A$6:$R$658,13,FALSE)</f>
        <v>#N/A</v>
      </c>
      <c r="P594" s="86" t="e">
        <f>VLOOKUP(E594,DUKB!$A$6:$R$658,14,FALSE)</f>
        <v>#N/A</v>
      </c>
      <c r="Q594" s="86" t="e">
        <f>VLOOKUP(E594,DUKB!$A$6:$R$658,15,FALSE)</f>
        <v>#N/A</v>
      </c>
      <c r="R594" s="86" t="e">
        <f>VLOOKUP(E594,DUKB!$A$6:$R$658,16,FALSE)</f>
        <v>#N/A</v>
      </c>
      <c r="S594" s="86" t="e">
        <f>VLOOKUP(E594,DUKB!$A$6:$R$658,17,FALSE)</f>
        <v>#N/A</v>
      </c>
      <c r="T594" s="86" t="e">
        <f>VLOOKUP(E594,DUKB!$A$6:$R$658,18,FALSE)</f>
        <v>#N/A</v>
      </c>
      <c r="U594" s="73" t="str">
        <f t="shared" si="139"/>
        <v/>
      </c>
      <c r="V594" s="69">
        <f t="shared" si="140"/>
        <v>0</v>
      </c>
      <c r="W594" s="138" t="e">
        <f>VLOOKUP(E594,DUKB!$A$6:$B$565,2,FALSE)</f>
        <v>#N/A</v>
      </c>
      <c r="X594" s="137" t="e">
        <f>VLOOKUP(E594,DUKB!$A$6:$T$560,19,FALSE)</f>
        <v>#N/A</v>
      </c>
      <c r="Y594" s="137"/>
      <c r="Z594" s="139">
        <f t="shared" si="143"/>
        <v>0</v>
      </c>
      <c r="AA594" s="139" t="e">
        <f t="shared" si="144"/>
        <v>#N/A</v>
      </c>
      <c r="AB594" s="139" t="e">
        <f t="shared" si="145"/>
        <v>#N/A</v>
      </c>
      <c r="AC594" s="140" t="e">
        <f t="shared" si="146"/>
        <v>#N/A</v>
      </c>
      <c r="AD594" s="140" t="e">
        <f t="shared" si="147"/>
        <v>#N/A</v>
      </c>
      <c r="AE594" s="140" t="e">
        <f t="shared" si="148"/>
        <v>#N/A</v>
      </c>
      <c r="AF594" s="141" t="e">
        <f t="shared" si="149"/>
        <v>#N/A</v>
      </c>
      <c r="AH594">
        <f t="shared" si="150"/>
        <v>0</v>
      </c>
      <c r="AI594">
        <f t="shared" si="151"/>
        <v>559</v>
      </c>
    </row>
    <row r="595" spans="1:35" ht="15.75" customHeight="1">
      <c r="A595" s="65" t="str">
        <f t="shared" si="138"/>
        <v/>
      </c>
      <c r="B595" s="65">
        <f t="shared" si="141"/>
        <v>560</v>
      </c>
      <c r="C595" s="68" t="str">
        <f t="shared" si="142"/>
        <v/>
      </c>
      <c r="D595" s="65"/>
      <c r="E595" s="82"/>
      <c r="F595" s="65" t="e">
        <f>VLOOKUP(E595,DUKB!$A$6:$R$658,3,FALSE)</f>
        <v>#N/A</v>
      </c>
      <c r="G595" s="65" t="e">
        <f>VLOOKUP(E595,DUKB!$A$6:$R$658,4,FALSE)</f>
        <v>#N/A</v>
      </c>
      <c r="H595" s="65" t="e">
        <f>VLOOKUP(E595,DUKB!$A$6:$R$658,6,FALSE)</f>
        <v>#N/A</v>
      </c>
      <c r="I595" s="65" t="e">
        <f>VLOOKUP(E595,DUKB!$A$6:$R$658,7,FALSE)</f>
        <v>#N/A</v>
      </c>
      <c r="J595" s="65" t="e">
        <f>VLOOKUP(E595,DUKB!$A$6:$R$658,8,FALSE)</f>
        <v>#N/A</v>
      </c>
      <c r="K595" s="65" t="e">
        <f>VLOOKUP(E595,DUKB!$A$6:$R$658,9,FALSE)</f>
        <v>#N/A</v>
      </c>
      <c r="L595" s="65" t="e">
        <f>VLOOKUP(E595,DUKB!$A$6:$R$658,10,FALSE)</f>
        <v>#N/A</v>
      </c>
      <c r="M595" s="65" t="e">
        <f>VLOOKUP(E595,DUKB!$A$6:$R$658,11,FALSE)</f>
        <v>#N/A</v>
      </c>
      <c r="N595" s="65" t="e">
        <f>VLOOKUP(E595,DUKB!$A$6:$R$658,12,FALSE)</f>
        <v>#N/A</v>
      </c>
      <c r="O595" s="85" t="e">
        <f>VLOOKUP(E595,DUKB!$A$6:$R$658,13,FALSE)</f>
        <v>#N/A</v>
      </c>
      <c r="P595" s="86" t="e">
        <f>VLOOKUP(E595,DUKB!$A$6:$R$658,14,FALSE)</f>
        <v>#N/A</v>
      </c>
      <c r="Q595" s="86" t="e">
        <f>VLOOKUP(E595,DUKB!$A$6:$R$658,15,FALSE)</f>
        <v>#N/A</v>
      </c>
      <c r="R595" s="86" t="e">
        <f>VLOOKUP(E595,DUKB!$A$6:$R$658,16,FALSE)</f>
        <v>#N/A</v>
      </c>
      <c r="S595" s="86" t="e">
        <f>VLOOKUP(E595,DUKB!$A$6:$R$658,17,FALSE)</f>
        <v>#N/A</v>
      </c>
      <c r="T595" s="86" t="e">
        <f>VLOOKUP(E595,DUKB!$A$6:$R$658,18,FALSE)</f>
        <v>#N/A</v>
      </c>
      <c r="U595" s="73" t="str">
        <f t="shared" si="139"/>
        <v/>
      </c>
      <c r="V595" s="69">
        <f t="shared" si="140"/>
        <v>0</v>
      </c>
      <c r="W595" s="138" t="e">
        <f>VLOOKUP(E595,DUKB!$A$6:$B$565,2,FALSE)</f>
        <v>#N/A</v>
      </c>
      <c r="X595" s="137" t="e">
        <f>VLOOKUP(E595,DUKB!$A$6:$T$560,19,FALSE)</f>
        <v>#N/A</v>
      </c>
      <c r="Y595" s="137"/>
      <c r="Z595" s="139">
        <f t="shared" si="143"/>
        <v>0</v>
      </c>
      <c r="AA595" s="139" t="e">
        <f t="shared" si="144"/>
        <v>#N/A</v>
      </c>
      <c r="AB595" s="139" t="e">
        <f t="shared" si="145"/>
        <v>#N/A</v>
      </c>
      <c r="AC595" s="140" t="e">
        <f t="shared" si="146"/>
        <v>#N/A</v>
      </c>
      <c r="AD595" s="140" t="e">
        <f t="shared" si="147"/>
        <v>#N/A</v>
      </c>
      <c r="AE595" s="140" t="e">
        <f t="shared" si="148"/>
        <v>#N/A</v>
      </c>
      <c r="AF595" s="141" t="e">
        <f t="shared" si="149"/>
        <v>#N/A</v>
      </c>
      <c r="AH595">
        <f t="shared" si="150"/>
        <v>0</v>
      </c>
      <c r="AI595">
        <f t="shared" si="151"/>
        <v>560</v>
      </c>
    </row>
    <row r="596" spans="1:35" ht="15.75" customHeight="1">
      <c r="A596" s="65" t="str">
        <f t="shared" si="138"/>
        <v/>
      </c>
      <c r="B596" s="65">
        <f t="shared" si="141"/>
        <v>561</v>
      </c>
      <c r="C596" s="68" t="str">
        <f t="shared" si="142"/>
        <v/>
      </c>
      <c r="D596" s="65"/>
      <c r="E596" s="82"/>
      <c r="F596" s="65" t="e">
        <f>VLOOKUP(E596,DUKB!$A$6:$R$658,3,FALSE)</f>
        <v>#N/A</v>
      </c>
      <c r="G596" s="65" t="e">
        <f>VLOOKUP(E596,DUKB!$A$6:$R$658,4,FALSE)</f>
        <v>#N/A</v>
      </c>
      <c r="H596" s="65" t="e">
        <f>VLOOKUP(E596,DUKB!$A$6:$R$658,6,FALSE)</f>
        <v>#N/A</v>
      </c>
      <c r="I596" s="65" t="e">
        <f>VLOOKUP(E596,DUKB!$A$6:$R$658,7,FALSE)</f>
        <v>#N/A</v>
      </c>
      <c r="J596" s="65" t="e">
        <f>VLOOKUP(E596,DUKB!$A$6:$R$658,8,FALSE)</f>
        <v>#N/A</v>
      </c>
      <c r="K596" s="65" t="e">
        <f>VLOOKUP(E596,DUKB!$A$6:$R$658,9,FALSE)</f>
        <v>#N/A</v>
      </c>
      <c r="L596" s="65" t="e">
        <f>VLOOKUP(E596,DUKB!$A$6:$R$658,10,FALSE)</f>
        <v>#N/A</v>
      </c>
      <c r="M596" s="65" t="e">
        <f>VLOOKUP(E596,DUKB!$A$6:$R$658,11,FALSE)</f>
        <v>#N/A</v>
      </c>
      <c r="N596" s="65" t="e">
        <f>VLOOKUP(E596,DUKB!$A$6:$R$658,12,FALSE)</f>
        <v>#N/A</v>
      </c>
      <c r="O596" s="85" t="e">
        <f>VLOOKUP(E596,DUKB!$A$6:$R$658,13,FALSE)</f>
        <v>#N/A</v>
      </c>
      <c r="P596" s="86" t="e">
        <f>VLOOKUP(E596,DUKB!$A$6:$R$658,14,FALSE)</f>
        <v>#N/A</v>
      </c>
      <c r="Q596" s="86" t="e">
        <f>VLOOKUP(E596,DUKB!$A$6:$R$658,15,FALSE)</f>
        <v>#N/A</v>
      </c>
      <c r="R596" s="86" t="e">
        <f>VLOOKUP(E596,DUKB!$A$6:$R$658,16,FALSE)</f>
        <v>#N/A</v>
      </c>
      <c r="S596" s="86" t="e">
        <f>VLOOKUP(E596,DUKB!$A$6:$R$658,17,FALSE)</f>
        <v>#N/A</v>
      </c>
      <c r="T596" s="86" t="e">
        <f>VLOOKUP(E596,DUKB!$A$6:$R$658,18,FALSE)</f>
        <v>#N/A</v>
      </c>
      <c r="U596" s="73" t="str">
        <f t="shared" si="139"/>
        <v/>
      </c>
      <c r="V596" s="69">
        <f t="shared" si="140"/>
        <v>0</v>
      </c>
      <c r="W596" s="138" t="e">
        <f>VLOOKUP(E596,DUKB!$A$6:$B$565,2,FALSE)</f>
        <v>#N/A</v>
      </c>
      <c r="X596" s="137" t="e">
        <f>VLOOKUP(E596,DUKB!$A$6:$T$560,19,FALSE)</f>
        <v>#N/A</v>
      </c>
      <c r="Y596" s="137"/>
      <c r="Z596" s="139">
        <f t="shared" si="143"/>
        <v>0</v>
      </c>
      <c r="AA596" s="139" t="e">
        <f t="shared" si="144"/>
        <v>#N/A</v>
      </c>
      <c r="AB596" s="139" t="e">
        <f t="shared" si="145"/>
        <v>#N/A</v>
      </c>
      <c r="AC596" s="140" t="e">
        <f t="shared" si="146"/>
        <v>#N/A</v>
      </c>
      <c r="AD596" s="140" t="e">
        <f t="shared" si="147"/>
        <v>#N/A</v>
      </c>
      <c r="AE596" s="140" t="e">
        <f t="shared" si="148"/>
        <v>#N/A</v>
      </c>
      <c r="AF596" s="141" t="e">
        <f t="shared" si="149"/>
        <v>#N/A</v>
      </c>
      <c r="AH596">
        <f t="shared" si="150"/>
        <v>0</v>
      </c>
      <c r="AI596">
        <f t="shared" si="151"/>
        <v>561</v>
      </c>
    </row>
    <row r="597" spans="1:35" ht="15.75" customHeight="1">
      <c r="A597" s="65" t="str">
        <f t="shared" si="138"/>
        <v/>
      </c>
      <c r="B597" s="65">
        <f t="shared" si="141"/>
        <v>562</v>
      </c>
      <c r="C597" s="68" t="str">
        <f t="shared" si="142"/>
        <v/>
      </c>
      <c r="D597" s="65"/>
      <c r="E597" s="82"/>
      <c r="F597" s="65" t="e">
        <f>VLOOKUP(E597,DUKB!$A$6:$R$658,3,FALSE)</f>
        <v>#N/A</v>
      </c>
      <c r="G597" s="65" t="e">
        <f>VLOOKUP(E597,DUKB!$A$6:$R$658,4,FALSE)</f>
        <v>#N/A</v>
      </c>
      <c r="H597" s="65" t="e">
        <f>VLOOKUP(E597,DUKB!$A$6:$R$658,6,FALSE)</f>
        <v>#N/A</v>
      </c>
      <c r="I597" s="65" t="e">
        <f>VLOOKUP(E597,DUKB!$A$6:$R$658,7,FALSE)</f>
        <v>#N/A</v>
      </c>
      <c r="J597" s="65" t="e">
        <f>VLOOKUP(E597,DUKB!$A$6:$R$658,8,FALSE)</f>
        <v>#N/A</v>
      </c>
      <c r="K597" s="65" t="e">
        <f>VLOOKUP(E597,DUKB!$A$6:$R$658,9,FALSE)</f>
        <v>#N/A</v>
      </c>
      <c r="L597" s="65" t="e">
        <f>VLOOKUP(E597,DUKB!$A$6:$R$658,10,FALSE)</f>
        <v>#N/A</v>
      </c>
      <c r="M597" s="65" t="e">
        <f>VLOOKUP(E597,DUKB!$A$6:$R$658,11,FALSE)</f>
        <v>#N/A</v>
      </c>
      <c r="N597" s="65" t="e">
        <f>VLOOKUP(E597,DUKB!$A$6:$R$658,12,FALSE)</f>
        <v>#N/A</v>
      </c>
      <c r="O597" s="85" t="e">
        <f>VLOOKUP(E597,DUKB!$A$6:$R$658,13,FALSE)</f>
        <v>#N/A</v>
      </c>
      <c r="P597" s="86" t="e">
        <f>VLOOKUP(E597,DUKB!$A$6:$R$658,14,FALSE)</f>
        <v>#N/A</v>
      </c>
      <c r="Q597" s="86" t="e">
        <f>VLOOKUP(E597,DUKB!$A$6:$R$658,15,FALSE)</f>
        <v>#N/A</v>
      </c>
      <c r="R597" s="86" t="e">
        <f>VLOOKUP(E597,DUKB!$A$6:$R$658,16,FALSE)</f>
        <v>#N/A</v>
      </c>
      <c r="S597" s="86" t="e">
        <f>VLOOKUP(E597,DUKB!$A$6:$R$658,17,FALSE)</f>
        <v>#N/A</v>
      </c>
      <c r="T597" s="86" t="e">
        <f>VLOOKUP(E597,DUKB!$A$6:$R$658,18,FALSE)</f>
        <v>#N/A</v>
      </c>
      <c r="U597" s="73" t="str">
        <f t="shared" si="139"/>
        <v/>
      </c>
      <c r="V597" s="69">
        <f t="shared" si="140"/>
        <v>0</v>
      </c>
      <c r="W597" s="138" t="e">
        <f>VLOOKUP(E597,DUKB!$A$6:$B$565,2,FALSE)</f>
        <v>#N/A</v>
      </c>
      <c r="X597" s="137" t="e">
        <f>VLOOKUP(E597,DUKB!$A$6:$T$560,19,FALSE)</f>
        <v>#N/A</v>
      </c>
      <c r="Y597" s="137"/>
      <c r="Z597" s="139">
        <f t="shared" si="143"/>
        <v>0</v>
      </c>
      <c r="AA597" s="139" t="e">
        <f t="shared" si="144"/>
        <v>#N/A</v>
      </c>
      <c r="AB597" s="139" t="e">
        <f t="shared" si="145"/>
        <v>#N/A</v>
      </c>
      <c r="AC597" s="140" t="e">
        <f t="shared" si="146"/>
        <v>#N/A</v>
      </c>
      <c r="AD597" s="140" t="e">
        <f t="shared" si="147"/>
        <v>#N/A</v>
      </c>
      <c r="AE597" s="140" t="e">
        <f t="shared" si="148"/>
        <v>#N/A</v>
      </c>
      <c r="AF597" s="141" t="e">
        <f t="shared" si="149"/>
        <v>#N/A</v>
      </c>
      <c r="AH597">
        <f t="shared" si="150"/>
        <v>0</v>
      </c>
      <c r="AI597">
        <f t="shared" si="151"/>
        <v>562</v>
      </c>
    </row>
    <row r="598" spans="1:35" ht="15.75" customHeight="1">
      <c r="A598" s="65" t="str">
        <f t="shared" si="138"/>
        <v/>
      </c>
      <c r="B598" s="65">
        <f t="shared" si="141"/>
        <v>563</v>
      </c>
      <c r="C598" s="68" t="str">
        <f t="shared" si="142"/>
        <v/>
      </c>
      <c r="D598" s="65"/>
      <c r="E598" s="82"/>
      <c r="F598" s="65" t="e">
        <f>VLOOKUP(E598,DUKB!$A$6:$R$658,3,FALSE)</f>
        <v>#N/A</v>
      </c>
      <c r="G598" s="65" t="e">
        <f>VLOOKUP(E598,DUKB!$A$6:$R$658,4,FALSE)</f>
        <v>#N/A</v>
      </c>
      <c r="H598" s="65" t="e">
        <f>VLOOKUP(E598,DUKB!$A$6:$R$658,6,FALSE)</f>
        <v>#N/A</v>
      </c>
      <c r="I598" s="65" t="e">
        <f>VLOOKUP(E598,DUKB!$A$6:$R$658,7,FALSE)</f>
        <v>#N/A</v>
      </c>
      <c r="J598" s="65" t="e">
        <f>VLOOKUP(E598,DUKB!$A$6:$R$658,8,FALSE)</f>
        <v>#N/A</v>
      </c>
      <c r="K598" s="65" t="e">
        <f>VLOOKUP(E598,DUKB!$A$6:$R$658,9,FALSE)</f>
        <v>#N/A</v>
      </c>
      <c r="L598" s="65" t="e">
        <f>VLOOKUP(E598,DUKB!$A$6:$R$658,10,FALSE)</f>
        <v>#N/A</v>
      </c>
      <c r="M598" s="65" t="e">
        <f>VLOOKUP(E598,DUKB!$A$6:$R$658,11,FALSE)</f>
        <v>#N/A</v>
      </c>
      <c r="N598" s="65" t="e">
        <f>VLOOKUP(E598,DUKB!$A$6:$R$658,12,FALSE)</f>
        <v>#N/A</v>
      </c>
      <c r="O598" s="85" t="e">
        <f>VLOOKUP(E598,DUKB!$A$6:$R$658,13,FALSE)</f>
        <v>#N/A</v>
      </c>
      <c r="P598" s="86" t="e">
        <f>VLOOKUP(E598,DUKB!$A$6:$R$658,14,FALSE)</f>
        <v>#N/A</v>
      </c>
      <c r="Q598" s="86" t="e">
        <f>VLOOKUP(E598,DUKB!$A$6:$R$658,15,FALSE)</f>
        <v>#N/A</v>
      </c>
      <c r="R598" s="86" t="e">
        <f>VLOOKUP(E598,DUKB!$A$6:$R$658,16,FALSE)</f>
        <v>#N/A</v>
      </c>
      <c r="S598" s="86" t="e">
        <f>VLOOKUP(E598,DUKB!$A$6:$R$658,17,FALSE)</f>
        <v>#N/A</v>
      </c>
      <c r="T598" s="86" t="e">
        <f>VLOOKUP(E598,DUKB!$A$6:$R$658,18,FALSE)</f>
        <v>#N/A</v>
      </c>
      <c r="U598" s="73" t="str">
        <f t="shared" si="139"/>
        <v/>
      </c>
      <c r="V598" s="69">
        <f t="shared" si="140"/>
        <v>0</v>
      </c>
      <c r="W598" s="138" t="e">
        <f>VLOOKUP(E598,DUKB!$A$6:$B$565,2,FALSE)</f>
        <v>#N/A</v>
      </c>
      <c r="X598" s="137" t="e">
        <f>VLOOKUP(E598,DUKB!$A$6:$T$560,19,FALSE)</f>
        <v>#N/A</v>
      </c>
      <c r="Y598" s="137"/>
      <c r="Z598" s="139">
        <f t="shared" si="143"/>
        <v>0</v>
      </c>
      <c r="AA598" s="139" t="e">
        <f t="shared" si="144"/>
        <v>#N/A</v>
      </c>
      <c r="AB598" s="139" t="e">
        <f t="shared" si="145"/>
        <v>#N/A</v>
      </c>
      <c r="AC598" s="140" t="e">
        <f t="shared" si="146"/>
        <v>#N/A</v>
      </c>
      <c r="AD598" s="140" t="e">
        <f t="shared" si="147"/>
        <v>#N/A</v>
      </c>
      <c r="AE598" s="140" t="e">
        <f t="shared" si="148"/>
        <v>#N/A</v>
      </c>
      <c r="AF598" s="141" t="e">
        <f t="shared" si="149"/>
        <v>#N/A</v>
      </c>
      <c r="AH598">
        <f t="shared" si="150"/>
        <v>0</v>
      </c>
      <c r="AI598">
        <f t="shared" si="151"/>
        <v>563</v>
      </c>
    </row>
    <row r="599" spans="1:35" ht="15.75" customHeight="1">
      <c r="A599" s="65" t="str">
        <f t="shared" si="138"/>
        <v/>
      </c>
      <c r="B599" s="65">
        <f t="shared" si="141"/>
        <v>564</v>
      </c>
      <c r="C599" s="68" t="str">
        <f t="shared" si="142"/>
        <v/>
      </c>
      <c r="D599" s="65"/>
      <c r="E599" s="82"/>
      <c r="F599" s="65" t="e">
        <f>VLOOKUP(E599,DUKB!$A$6:$R$658,3,FALSE)</f>
        <v>#N/A</v>
      </c>
      <c r="G599" s="65" t="e">
        <f>VLOOKUP(E599,DUKB!$A$6:$R$658,4,FALSE)</f>
        <v>#N/A</v>
      </c>
      <c r="H599" s="65" t="e">
        <f>VLOOKUP(E599,DUKB!$A$6:$R$658,6,FALSE)</f>
        <v>#N/A</v>
      </c>
      <c r="I599" s="65" t="e">
        <f>VLOOKUP(E599,DUKB!$A$6:$R$658,7,FALSE)</f>
        <v>#N/A</v>
      </c>
      <c r="J599" s="65" t="e">
        <f>VLOOKUP(E599,DUKB!$A$6:$R$658,8,FALSE)</f>
        <v>#N/A</v>
      </c>
      <c r="K599" s="65" t="e">
        <f>VLOOKUP(E599,DUKB!$A$6:$R$658,9,FALSE)</f>
        <v>#N/A</v>
      </c>
      <c r="L599" s="65" t="e">
        <f>VLOOKUP(E599,DUKB!$A$6:$R$658,10,FALSE)</f>
        <v>#N/A</v>
      </c>
      <c r="M599" s="65" t="e">
        <f>VLOOKUP(E599,DUKB!$A$6:$R$658,11,FALSE)</f>
        <v>#N/A</v>
      </c>
      <c r="N599" s="65" t="e">
        <f>VLOOKUP(E599,DUKB!$A$6:$R$658,12,FALSE)</f>
        <v>#N/A</v>
      </c>
      <c r="O599" s="85" t="e">
        <f>VLOOKUP(E599,DUKB!$A$6:$R$658,13,FALSE)</f>
        <v>#N/A</v>
      </c>
      <c r="P599" s="86" t="e">
        <f>VLOOKUP(E599,DUKB!$A$6:$R$658,14,FALSE)</f>
        <v>#N/A</v>
      </c>
      <c r="Q599" s="86" t="e">
        <f>VLOOKUP(E599,DUKB!$A$6:$R$658,15,FALSE)</f>
        <v>#N/A</v>
      </c>
      <c r="R599" s="86" t="e">
        <f>VLOOKUP(E599,DUKB!$A$6:$R$658,16,FALSE)</f>
        <v>#N/A</v>
      </c>
      <c r="S599" s="86" t="e">
        <f>VLOOKUP(E599,DUKB!$A$6:$R$658,17,FALSE)</f>
        <v>#N/A</v>
      </c>
      <c r="T599" s="86" t="e">
        <f>VLOOKUP(E599,DUKB!$A$6:$R$658,18,FALSE)</f>
        <v>#N/A</v>
      </c>
      <c r="U599" s="73" t="str">
        <f t="shared" si="139"/>
        <v/>
      </c>
      <c r="V599" s="69">
        <f t="shared" si="140"/>
        <v>0</v>
      </c>
      <c r="W599" s="138" t="e">
        <f>VLOOKUP(E599,DUKB!$A$6:$B$565,2,FALSE)</f>
        <v>#N/A</v>
      </c>
      <c r="X599" s="137" t="e">
        <f>VLOOKUP(E599,DUKB!$A$6:$T$560,19,FALSE)</f>
        <v>#N/A</v>
      </c>
      <c r="Y599" s="137"/>
      <c r="Z599" s="139">
        <f t="shared" si="143"/>
        <v>0</v>
      </c>
      <c r="AA599" s="139" t="e">
        <f t="shared" si="144"/>
        <v>#N/A</v>
      </c>
      <c r="AB599" s="139" t="e">
        <f t="shared" si="145"/>
        <v>#N/A</v>
      </c>
      <c r="AC599" s="140" t="e">
        <f t="shared" si="146"/>
        <v>#N/A</v>
      </c>
      <c r="AD599" s="140" t="e">
        <f t="shared" si="147"/>
        <v>#N/A</v>
      </c>
      <c r="AE599" s="140" t="e">
        <f t="shared" si="148"/>
        <v>#N/A</v>
      </c>
      <c r="AF599" s="141" t="e">
        <f t="shared" si="149"/>
        <v>#N/A</v>
      </c>
      <c r="AH599">
        <f t="shared" si="150"/>
        <v>0</v>
      </c>
      <c r="AI599">
        <f t="shared" si="151"/>
        <v>564</v>
      </c>
    </row>
    <row r="600" spans="1:35" ht="15.75" customHeight="1">
      <c r="A600" s="65" t="str">
        <f t="shared" si="138"/>
        <v/>
      </c>
      <c r="B600" s="65">
        <f t="shared" si="141"/>
        <v>565</v>
      </c>
      <c r="C600" s="68" t="str">
        <f t="shared" si="142"/>
        <v/>
      </c>
      <c r="D600" s="65"/>
      <c r="E600" s="82"/>
      <c r="F600" s="65" t="e">
        <f>VLOOKUP(E600,DUKB!$A$6:$R$658,3,FALSE)</f>
        <v>#N/A</v>
      </c>
      <c r="G600" s="65" t="e">
        <f>VLOOKUP(E600,DUKB!$A$6:$R$658,4,FALSE)</f>
        <v>#N/A</v>
      </c>
      <c r="H600" s="65" t="e">
        <f>VLOOKUP(E600,DUKB!$A$6:$R$658,6,FALSE)</f>
        <v>#N/A</v>
      </c>
      <c r="I600" s="65" t="e">
        <f>VLOOKUP(E600,DUKB!$A$6:$R$658,7,FALSE)</f>
        <v>#N/A</v>
      </c>
      <c r="J600" s="65" t="e">
        <f>VLOOKUP(E600,DUKB!$A$6:$R$658,8,FALSE)</f>
        <v>#N/A</v>
      </c>
      <c r="K600" s="65" t="e">
        <f>VLOOKUP(E600,DUKB!$A$6:$R$658,9,FALSE)</f>
        <v>#N/A</v>
      </c>
      <c r="L600" s="65" t="e">
        <f>VLOOKUP(E600,DUKB!$A$6:$R$658,10,FALSE)</f>
        <v>#N/A</v>
      </c>
      <c r="M600" s="65" t="e">
        <f>VLOOKUP(E600,DUKB!$A$6:$R$658,11,FALSE)</f>
        <v>#N/A</v>
      </c>
      <c r="N600" s="65" t="e">
        <f>VLOOKUP(E600,DUKB!$A$6:$R$658,12,FALSE)</f>
        <v>#N/A</v>
      </c>
      <c r="O600" s="85" t="e">
        <f>VLOOKUP(E600,DUKB!$A$6:$R$658,13,FALSE)</f>
        <v>#N/A</v>
      </c>
      <c r="P600" s="86" t="e">
        <f>VLOOKUP(E600,DUKB!$A$6:$R$658,14,FALSE)</f>
        <v>#N/A</v>
      </c>
      <c r="Q600" s="86" t="e">
        <f>VLOOKUP(E600,DUKB!$A$6:$R$658,15,FALSE)</f>
        <v>#N/A</v>
      </c>
      <c r="R600" s="86" t="e">
        <f>VLOOKUP(E600,DUKB!$A$6:$R$658,16,FALSE)</f>
        <v>#N/A</v>
      </c>
      <c r="S600" s="86" t="e">
        <f>VLOOKUP(E600,DUKB!$A$6:$R$658,17,FALSE)</f>
        <v>#N/A</v>
      </c>
      <c r="T600" s="86" t="e">
        <f>VLOOKUP(E600,DUKB!$A$6:$R$658,18,FALSE)</f>
        <v>#N/A</v>
      </c>
      <c r="U600" s="73" t="str">
        <f t="shared" si="139"/>
        <v/>
      </c>
      <c r="V600" s="69">
        <f t="shared" si="140"/>
        <v>0</v>
      </c>
      <c r="W600" s="138" t="e">
        <f>VLOOKUP(E600,DUKB!$A$6:$B$565,2,FALSE)</f>
        <v>#N/A</v>
      </c>
      <c r="X600" s="137" t="e">
        <f>VLOOKUP(E600,DUKB!$A$6:$T$560,19,FALSE)</f>
        <v>#N/A</v>
      </c>
      <c r="Y600" s="137"/>
      <c r="Z600" s="139">
        <f t="shared" si="143"/>
        <v>0</v>
      </c>
      <c r="AA600" s="139" t="e">
        <f t="shared" si="144"/>
        <v>#N/A</v>
      </c>
      <c r="AB600" s="139" t="e">
        <f t="shared" si="145"/>
        <v>#N/A</v>
      </c>
      <c r="AC600" s="140" t="e">
        <f t="shared" si="146"/>
        <v>#N/A</v>
      </c>
      <c r="AD600" s="140" t="e">
        <f t="shared" si="147"/>
        <v>#N/A</v>
      </c>
      <c r="AE600" s="140" t="e">
        <f t="shared" si="148"/>
        <v>#N/A</v>
      </c>
      <c r="AF600" s="141" t="e">
        <f t="shared" si="149"/>
        <v>#N/A</v>
      </c>
      <c r="AH600">
        <f t="shared" si="150"/>
        <v>0</v>
      </c>
      <c r="AI600">
        <f t="shared" si="151"/>
        <v>565</v>
      </c>
    </row>
    <row r="601" spans="1:35" ht="15.75" customHeight="1">
      <c r="A601" s="65" t="str">
        <f t="shared" si="138"/>
        <v/>
      </c>
      <c r="B601" s="65">
        <f t="shared" si="141"/>
        <v>566</v>
      </c>
      <c r="C601" s="68" t="str">
        <f t="shared" si="142"/>
        <v/>
      </c>
      <c r="D601" s="65"/>
      <c r="E601" s="82"/>
      <c r="F601" s="65" t="e">
        <f>VLOOKUP(E601,DUKB!$A$6:$R$658,3,FALSE)</f>
        <v>#N/A</v>
      </c>
      <c r="G601" s="65" t="e">
        <f>VLOOKUP(E601,DUKB!$A$6:$R$658,4,FALSE)</f>
        <v>#N/A</v>
      </c>
      <c r="H601" s="65" t="e">
        <f>VLOOKUP(E601,DUKB!$A$6:$R$658,6,FALSE)</f>
        <v>#N/A</v>
      </c>
      <c r="I601" s="65" t="e">
        <f>VLOOKUP(E601,DUKB!$A$6:$R$658,7,FALSE)</f>
        <v>#N/A</v>
      </c>
      <c r="J601" s="65" t="e">
        <f>VLOOKUP(E601,DUKB!$A$6:$R$658,8,FALSE)</f>
        <v>#N/A</v>
      </c>
      <c r="K601" s="65" t="e">
        <f>VLOOKUP(E601,DUKB!$A$6:$R$658,9,FALSE)</f>
        <v>#N/A</v>
      </c>
      <c r="L601" s="65" t="e">
        <f>VLOOKUP(E601,DUKB!$A$6:$R$658,10,FALSE)</f>
        <v>#N/A</v>
      </c>
      <c r="M601" s="65" t="e">
        <f>VLOOKUP(E601,DUKB!$A$6:$R$658,11,FALSE)</f>
        <v>#N/A</v>
      </c>
      <c r="N601" s="65" t="e">
        <f>VLOOKUP(E601,DUKB!$A$6:$R$658,12,FALSE)</f>
        <v>#N/A</v>
      </c>
      <c r="O601" s="85" t="e">
        <f>VLOOKUP(E601,DUKB!$A$6:$R$658,13,FALSE)</f>
        <v>#N/A</v>
      </c>
      <c r="P601" s="86" t="e">
        <f>VLOOKUP(E601,DUKB!$A$6:$R$658,14,FALSE)</f>
        <v>#N/A</v>
      </c>
      <c r="Q601" s="86" t="e">
        <f>VLOOKUP(E601,DUKB!$A$6:$R$658,15,FALSE)</f>
        <v>#N/A</v>
      </c>
      <c r="R601" s="86" t="e">
        <f>VLOOKUP(E601,DUKB!$A$6:$R$658,16,FALSE)</f>
        <v>#N/A</v>
      </c>
      <c r="S601" s="86" t="e">
        <f>VLOOKUP(E601,DUKB!$A$6:$R$658,17,FALSE)</f>
        <v>#N/A</v>
      </c>
      <c r="T601" s="86" t="e">
        <f>VLOOKUP(E601,DUKB!$A$6:$R$658,18,FALSE)</f>
        <v>#N/A</v>
      </c>
      <c r="U601" s="73" t="str">
        <f t="shared" si="139"/>
        <v/>
      </c>
      <c r="V601" s="69">
        <f t="shared" si="140"/>
        <v>0</v>
      </c>
      <c r="W601" s="138" t="e">
        <f>VLOOKUP(E601,DUKB!$A$6:$B$565,2,FALSE)</f>
        <v>#N/A</v>
      </c>
      <c r="X601" s="137" t="e">
        <f>VLOOKUP(E601,DUKB!$A$6:$T$560,19,FALSE)</f>
        <v>#N/A</v>
      </c>
      <c r="Y601" s="137"/>
      <c r="Z601" s="139">
        <f t="shared" si="143"/>
        <v>0</v>
      </c>
      <c r="AA601" s="139" t="e">
        <f t="shared" si="144"/>
        <v>#N/A</v>
      </c>
      <c r="AB601" s="139" t="e">
        <f t="shared" si="145"/>
        <v>#N/A</v>
      </c>
      <c r="AC601" s="140" t="e">
        <f t="shared" si="146"/>
        <v>#N/A</v>
      </c>
      <c r="AD601" s="140" t="e">
        <f t="shared" si="147"/>
        <v>#N/A</v>
      </c>
      <c r="AE601" s="140" t="e">
        <f t="shared" si="148"/>
        <v>#N/A</v>
      </c>
      <c r="AF601" s="141" t="e">
        <f t="shared" si="149"/>
        <v>#N/A</v>
      </c>
      <c r="AH601">
        <f t="shared" si="150"/>
        <v>0</v>
      </c>
      <c r="AI601">
        <f t="shared" si="151"/>
        <v>566</v>
      </c>
    </row>
    <row r="602" spans="1:35" ht="15.75" customHeight="1">
      <c r="A602" s="65" t="str">
        <f t="shared" si="138"/>
        <v/>
      </c>
      <c r="B602" s="65">
        <f t="shared" si="141"/>
        <v>567</v>
      </c>
      <c r="C602" s="68" t="str">
        <f t="shared" si="142"/>
        <v/>
      </c>
      <c r="D602" s="65"/>
      <c r="E602" s="82"/>
      <c r="F602" s="65" t="e">
        <f>VLOOKUP(E602,DUKB!$A$6:$R$658,3,FALSE)</f>
        <v>#N/A</v>
      </c>
      <c r="G602" s="65" t="e">
        <f>VLOOKUP(E602,DUKB!$A$6:$R$658,4,FALSE)</f>
        <v>#N/A</v>
      </c>
      <c r="H602" s="65" t="e">
        <f>VLOOKUP(E602,DUKB!$A$6:$R$658,6,FALSE)</f>
        <v>#N/A</v>
      </c>
      <c r="I602" s="65" t="e">
        <f>VLOOKUP(E602,DUKB!$A$6:$R$658,7,FALSE)</f>
        <v>#N/A</v>
      </c>
      <c r="J602" s="65" t="e">
        <f>VLOOKUP(E602,DUKB!$A$6:$R$658,8,FALSE)</f>
        <v>#N/A</v>
      </c>
      <c r="K602" s="65" t="e">
        <f>VLOOKUP(E602,DUKB!$A$6:$R$658,9,FALSE)</f>
        <v>#N/A</v>
      </c>
      <c r="L602" s="65" t="e">
        <f>VLOOKUP(E602,DUKB!$A$6:$R$658,10,FALSE)</f>
        <v>#N/A</v>
      </c>
      <c r="M602" s="65" t="e">
        <f>VLOOKUP(E602,DUKB!$A$6:$R$658,11,FALSE)</f>
        <v>#N/A</v>
      </c>
      <c r="N602" s="65" t="e">
        <f>VLOOKUP(E602,DUKB!$A$6:$R$658,12,FALSE)</f>
        <v>#N/A</v>
      </c>
      <c r="O602" s="85" t="e">
        <f>VLOOKUP(E602,DUKB!$A$6:$R$658,13,FALSE)</f>
        <v>#N/A</v>
      </c>
      <c r="P602" s="86" t="e">
        <f>VLOOKUP(E602,DUKB!$A$6:$R$658,14,FALSE)</f>
        <v>#N/A</v>
      </c>
      <c r="Q602" s="86" t="e">
        <f>VLOOKUP(E602,DUKB!$A$6:$R$658,15,FALSE)</f>
        <v>#N/A</v>
      </c>
      <c r="R602" s="86" t="e">
        <f>VLOOKUP(E602,DUKB!$A$6:$R$658,16,FALSE)</f>
        <v>#N/A</v>
      </c>
      <c r="S602" s="86" t="e">
        <f>VLOOKUP(E602,DUKB!$A$6:$R$658,17,FALSE)</f>
        <v>#N/A</v>
      </c>
      <c r="T602" s="86" t="e">
        <f>VLOOKUP(E602,DUKB!$A$6:$R$658,18,FALSE)</f>
        <v>#N/A</v>
      </c>
      <c r="U602" s="73" t="str">
        <f t="shared" si="139"/>
        <v/>
      </c>
      <c r="V602" s="69">
        <f t="shared" si="140"/>
        <v>0</v>
      </c>
      <c r="W602" s="138" t="e">
        <f>VLOOKUP(E602,DUKB!$A$6:$B$565,2,FALSE)</f>
        <v>#N/A</v>
      </c>
      <c r="X602" s="137" t="e">
        <f>VLOOKUP(E602,DUKB!$A$6:$T$560,19,FALSE)</f>
        <v>#N/A</v>
      </c>
      <c r="Y602" s="137"/>
      <c r="Z602" s="139">
        <f t="shared" si="143"/>
        <v>0</v>
      </c>
      <c r="AA602" s="139" t="e">
        <f t="shared" si="144"/>
        <v>#N/A</v>
      </c>
      <c r="AB602" s="139" t="e">
        <f t="shared" si="145"/>
        <v>#N/A</v>
      </c>
      <c r="AC602" s="140" t="e">
        <f t="shared" si="146"/>
        <v>#N/A</v>
      </c>
      <c r="AD602" s="140" t="e">
        <f t="shared" si="147"/>
        <v>#N/A</v>
      </c>
      <c r="AE602" s="140" t="e">
        <f t="shared" si="148"/>
        <v>#N/A</v>
      </c>
      <c r="AF602" s="141" t="e">
        <f t="shared" si="149"/>
        <v>#N/A</v>
      </c>
      <c r="AH602">
        <f t="shared" si="150"/>
        <v>0</v>
      </c>
      <c r="AI602">
        <f t="shared" si="151"/>
        <v>567</v>
      </c>
    </row>
    <row r="603" spans="1:35" ht="15.75" customHeight="1">
      <c r="A603" s="65" t="str">
        <f t="shared" si="138"/>
        <v/>
      </c>
      <c r="B603" s="65">
        <f t="shared" si="141"/>
        <v>568</v>
      </c>
      <c r="C603" s="68" t="str">
        <f t="shared" si="142"/>
        <v/>
      </c>
      <c r="D603" s="65"/>
      <c r="E603" s="82"/>
      <c r="F603" s="65" t="e">
        <f>VLOOKUP(E603,DUKB!$A$6:$R$658,3,FALSE)</f>
        <v>#N/A</v>
      </c>
      <c r="G603" s="65" t="e">
        <f>VLOOKUP(E603,DUKB!$A$6:$R$658,4,FALSE)</f>
        <v>#N/A</v>
      </c>
      <c r="H603" s="65" t="e">
        <f>VLOOKUP(E603,DUKB!$A$6:$R$658,6,FALSE)</f>
        <v>#N/A</v>
      </c>
      <c r="I603" s="65" t="e">
        <f>VLOOKUP(E603,DUKB!$A$6:$R$658,7,FALSE)</f>
        <v>#N/A</v>
      </c>
      <c r="J603" s="65" t="e">
        <f>VLOOKUP(E603,DUKB!$A$6:$R$658,8,FALSE)</f>
        <v>#N/A</v>
      </c>
      <c r="K603" s="65" t="e">
        <f>VLOOKUP(E603,DUKB!$A$6:$R$658,9,FALSE)</f>
        <v>#N/A</v>
      </c>
      <c r="L603" s="65" t="e">
        <f>VLOOKUP(E603,DUKB!$A$6:$R$658,10,FALSE)</f>
        <v>#N/A</v>
      </c>
      <c r="M603" s="65" t="e">
        <f>VLOOKUP(E603,DUKB!$A$6:$R$658,11,FALSE)</f>
        <v>#N/A</v>
      </c>
      <c r="N603" s="65" t="e">
        <f>VLOOKUP(E603,DUKB!$A$6:$R$658,12,FALSE)</f>
        <v>#N/A</v>
      </c>
      <c r="O603" s="85" t="e">
        <f>VLOOKUP(E603,DUKB!$A$6:$R$658,13,FALSE)</f>
        <v>#N/A</v>
      </c>
      <c r="P603" s="86" t="e">
        <f>VLOOKUP(E603,DUKB!$A$6:$R$658,14,FALSE)</f>
        <v>#N/A</v>
      </c>
      <c r="Q603" s="86" t="e">
        <f>VLOOKUP(E603,DUKB!$A$6:$R$658,15,FALSE)</f>
        <v>#N/A</v>
      </c>
      <c r="R603" s="86" t="e">
        <f>VLOOKUP(E603,DUKB!$A$6:$R$658,16,FALSE)</f>
        <v>#N/A</v>
      </c>
      <c r="S603" s="86" t="e">
        <f>VLOOKUP(E603,DUKB!$A$6:$R$658,17,FALSE)</f>
        <v>#N/A</v>
      </c>
      <c r="T603" s="86" t="e">
        <f>VLOOKUP(E603,DUKB!$A$6:$R$658,18,FALSE)</f>
        <v>#N/A</v>
      </c>
      <c r="U603" s="73" t="str">
        <f t="shared" si="139"/>
        <v/>
      </c>
      <c r="V603" s="69">
        <f t="shared" si="140"/>
        <v>0</v>
      </c>
      <c r="W603" s="138" t="e">
        <f>VLOOKUP(E603,DUKB!$A$6:$B$565,2,FALSE)</f>
        <v>#N/A</v>
      </c>
      <c r="X603" s="137" t="e">
        <f>VLOOKUP(E603,DUKB!$A$6:$T$560,19,FALSE)</f>
        <v>#N/A</v>
      </c>
      <c r="Y603" s="137"/>
      <c r="Z603" s="139">
        <f t="shared" si="143"/>
        <v>0</v>
      </c>
      <c r="AA603" s="139" t="e">
        <f t="shared" si="144"/>
        <v>#N/A</v>
      </c>
      <c r="AB603" s="139" t="e">
        <f t="shared" si="145"/>
        <v>#N/A</v>
      </c>
      <c r="AC603" s="140" t="e">
        <f t="shared" si="146"/>
        <v>#N/A</v>
      </c>
      <c r="AD603" s="140" t="e">
        <f t="shared" si="147"/>
        <v>#N/A</v>
      </c>
      <c r="AE603" s="140" t="e">
        <f t="shared" si="148"/>
        <v>#N/A</v>
      </c>
      <c r="AF603" s="141" t="e">
        <f t="shared" si="149"/>
        <v>#N/A</v>
      </c>
      <c r="AH603">
        <f t="shared" si="150"/>
        <v>0</v>
      </c>
      <c r="AI603">
        <f t="shared" si="151"/>
        <v>568</v>
      </c>
    </row>
    <row r="604" spans="1:35" ht="15.75" customHeight="1">
      <c r="A604" s="65" t="str">
        <f t="shared" si="138"/>
        <v/>
      </c>
      <c r="B604" s="65">
        <f t="shared" si="141"/>
        <v>569</v>
      </c>
      <c r="C604" s="68" t="str">
        <f t="shared" si="142"/>
        <v/>
      </c>
      <c r="D604" s="65"/>
      <c r="E604" s="82"/>
      <c r="F604" s="65" t="e">
        <f>VLOOKUP(E604,DUKB!$A$6:$R$658,3,FALSE)</f>
        <v>#N/A</v>
      </c>
      <c r="G604" s="65" t="e">
        <f>VLOOKUP(E604,DUKB!$A$6:$R$658,4,FALSE)</f>
        <v>#N/A</v>
      </c>
      <c r="H604" s="65" t="e">
        <f>VLOOKUP(E604,DUKB!$A$6:$R$658,6,FALSE)</f>
        <v>#N/A</v>
      </c>
      <c r="I604" s="65" t="e">
        <f>VLOOKUP(E604,DUKB!$A$6:$R$658,7,FALSE)</f>
        <v>#N/A</v>
      </c>
      <c r="J604" s="65" t="e">
        <f>VLOOKUP(E604,DUKB!$A$6:$R$658,8,FALSE)</f>
        <v>#N/A</v>
      </c>
      <c r="K604" s="65" t="e">
        <f>VLOOKUP(E604,DUKB!$A$6:$R$658,9,FALSE)</f>
        <v>#N/A</v>
      </c>
      <c r="L604" s="65" t="e">
        <f>VLOOKUP(E604,DUKB!$A$6:$R$658,10,FALSE)</f>
        <v>#N/A</v>
      </c>
      <c r="M604" s="65" t="e">
        <f>VLOOKUP(E604,DUKB!$A$6:$R$658,11,FALSE)</f>
        <v>#N/A</v>
      </c>
      <c r="N604" s="65" t="e">
        <f>VLOOKUP(E604,DUKB!$A$6:$R$658,12,FALSE)</f>
        <v>#N/A</v>
      </c>
      <c r="O604" s="85" t="e">
        <f>VLOOKUP(E604,DUKB!$A$6:$R$658,13,FALSE)</f>
        <v>#N/A</v>
      </c>
      <c r="P604" s="86" t="e">
        <f>VLOOKUP(E604,DUKB!$A$6:$R$658,14,FALSE)</f>
        <v>#N/A</v>
      </c>
      <c r="Q604" s="86" t="e">
        <f>VLOOKUP(E604,DUKB!$A$6:$R$658,15,FALSE)</f>
        <v>#N/A</v>
      </c>
      <c r="R604" s="86" t="e">
        <f>VLOOKUP(E604,DUKB!$A$6:$R$658,16,FALSE)</f>
        <v>#N/A</v>
      </c>
      <c r="S604" s="86" t="e">
        <f>VLOOKUP(E604,DUKB!$A$6:$R$658,17,FALSE)</f>
        <v>#N/A</v>
      </c>
      <c r="T604" s="86" t="e">
        <f>VLOOKUP(E604,DUKB!$A$6:$R$658,18,FALSE)</f>
        <v>#N/A</v>
      </c>
      <c r="U604" s="73" t="str">
        <f t="shared" si="139"/>
        <v/>
      </c>
      <c r="V604" s="69">
        <f t="shared" si="140"/>
        <v>0</v>
      </c>
      <c r="W604" s="138" t="e">
        <f>VLOOKUP(E604,DUKB!$A$6:$B$565,2,FALSE)</f>
        <v>#N/A</v>
      </c>
      <c r="X604" s="137" t="e">
        <f>VLOOKUP(E604,DUKB!$A$6:$T$560,19,FALSE)</f>
        <v>#N/A</v>
      </c>
      <c r="Y604" s="137"/>
      <c r="Z604" s="139">
        <f t="shared" si="143"/>
        <v>0</v>
      </c>
      <c r="AA604" s="139" t="e">
        <f t="shared" si="144"/>
        <v>#N/A</v>
      </c>
      <c r="AB604" s="139" t="e">
        <f t="shared" si="145"/>
        <v>#N/A</v>
      </c>
      <c r="AC604" s="140" t="e">
        <f t="shared" si="146"/>
        <v>#N/A</v>
      </c>
      <c r="AD604" s="140" t="e">
        <f t="shared" si="147"/>
        <v>#N/A</v>
      </c>
      <c r="AE604" s="140" t="e">
        <f t="shared" si="148"/>
        <v>#N/A</v>
      </c>
      <c r="AF604" s="141" t="e">
        <f t="shared" si="149"/>
        <v>#N/A</v>
      </c>
      <c r="AH604">
        <f t="shared" si="150"/>
        <v>0</v>
      </c>
      <c r="AI604">
        <f t="shared" si="151"/>
        <v>569</v>
      </c>
    </row>
    <row r="605" spans="1:35" ht="15.75" customHeight="1">
      <c r="A605" s="65" t="str">
        <f t="shared" si="138"/>
        <v/>
      </c>
      <c r="B605" s="65">
        <f t="shared" si="141"/>
        <v>570</v>
      </c>
      <c r="C605" s="68" t="str">
        <f t="shared" si="142"/>
        <v/>
      </c>
      <c r="D605" s="65"/>
      <c r="E605" s="82"/>
      <c r="F605" s="65" t="e">
        <f>VLOOKUP(E605,DUKB!$A$6:$R$658,3,FALSE)</f>
        <v>#N/A</v>
      </c>
      <c r="G605" s="65" t="e">
        <f>VLOOKUP(E605,DUKB!$A$6:$R$658,4,FALSE)</f>
        <v>#N/A</v>
      </c>
      <c r="H605" s="65" t="e">
        <f>VLOOKUP(E605,DUKB!$A$6:$R$658,6,FALSE)</f>
        <v>#N/A</v>
      </c>
      <c r="I605" s="65" t="e">
        <f>VLOOKUP(E605,DUKB!$A$6:$R$658,7,FALSE)</f>
        <v>#N/A</v>
      </c>
      <c r="J605" s="65" t="e">
        <f>VLOOKUP(E605,DUKB!$A$6:$R$658,8,FALSE)</f>
        <v>#N/A</v>
      </c>
      <c r="K605" s="65" t="e">
        <f>VLOOKUP(E605,DUKB!$A$6:$R$658,9,FALSE)</f>
        <v>#N/A</v>
      </c>
      <c r="L605" s="65" t="e">
        <f>VLOOKUP(E605,DUKB!$A$6:$R$658,10,FALSE)</f>
        <v>#N/A</v>
      </c>
      <c r="M605" s="65" t="e">
        <f>VLOOKUP(E605,DUKB!$A$6:$R$658,11,FALSE)</f>
        <v>#N/A</v>
      </c>
      <c r="N605" s="65" t="e">
        <f>VLOOKUP(E605,DUKB!$A$6:$R$658,12,FALSE)</f>
        <v>#N/A</v>
      </c>
      <c r="O605" s="85" t="e">
        <f>VLOOKUP(E605,DUKB!$A$6:$R$658,13,FALSE)</f>
        <v>#N/A</v>
      </c>
      <c r="P605" s="86" t="e">
        <f>VLOOKUP(E605,DUKB!$A$6:$R$658,14,FALSE)</f>
        <v>#N/A</v>
      </c>
      <c r="Q605" s="86" t="e">
        <f>VLOOKUP(E605,DUKB!$A$6:$R$658,15,FALSE)</f>
        <v>#N/A</v>
      </c>
      <c r="R605" s="86" t="e">
        <f>VLOOKUP(E605,DUKB!$A$6:$R$658,16,FALSE)</f>
        <v>#N/A</v>
      </c>
      <c r="S605" s="86" t="e">
        <f>VLOOKUP(E605,DUKB!$A$6:$R$658,17,FALSE)</f>
        <v>#N/A</v>
      </c>
      <c r="T605" s="86" t="e">
        <f>VLOOKUP(E605,DUKB!$A$6:$R$658,18,FALSE)</f>
        <v>#N/A</v>
      </c>
      <c r="U605" s="73" t="str">
        <f t="shared" si="139"/>
        <v/>
      </c>
      <c r="V605" s="69">
        <f t="shared" si="140"/>
        <v>0</v>
      </c>
      <c r="W605" s="138" t="e">
        <f>VLOOKUP(E605,DUKB!$A$6:$B$565,2,FALSE)</f>
        <v>#N/A</v>
      </c>
      <c r="X605" s="137" t="e">
        <f>VLOOKUP(E605,DUKB!$A$6:$T$560,19,FALSE)</f>
        <v>#N/A</v>
      </c>
      <c r="Y605" s="137"/>
      <c r="Z605" s="139">
        <f t="shared" si="143"/>
        <v>0</v>
      </c>
      <c r="AA605" s="139" t="e">
        <f t="shared" si="144"/>
        <v>#N/A</v>
      </c>
      <c r="AB605" s="139" t="e">
        <f t="shared" si="145"/>
        <v>#N/A</v>
      </c>
      <c r="AC605" s="140" t="e">
        <f t="shared" si="146"/>
        <v>#N/A</v>
      </c>
      <c r="AD605" s="140" t="e">
        <f t="shared" si="147"/>
        <v>#N/A</v>
      </c>
      <c r="AE605" s="140" t="e">
        <f t="shared" si="148"/>
        <v>#N/A</v>
      </c>
      <c r="AF605" s="141" t="e">
        <f t="shared" si="149"/>
        <v>#N/A</v>
      </c>
      <c r="AH605">
        <f t="shared" si="150"/>
        <v>0</v>
      </c>
      <c r="AI605">
        <f t="shared" si="151"/>
        <v>570</v>
      </c>
    </row>
    <row r="606" spans="1:35" ht="15.75" customHeight="1">
      <c r="A606" s="65" t="str">
        <f t="shared" si="138"/>
        <v/>
      </c>
      <c r="B606" s="65">
        <f t="shared" si="141"/>
        <v>571</v>
      </c>
      <c r="C606" s="68" t="str">
        <f t="shared" si="142"/>
        <v/>
      </c>
      <c r="D606" s="65"/>
      <c r="E606" s="82"/>
      <c r="F606" s="65" t="e">
        <f>VLOOKUP(E606,DUKB!$A$6:$R$658,3,FALSE)</f>
        <v>#N/A</v>
      </c>
      <c r="G606" s="65" t="e">
        <f>VLOOKUP(E606,DUKB!$A$6:$R$658,4,FALSE)</f>
        <v>#N/A</v>
      </c>
      <c r="H606" s="65" t="e">
        <f>VLOOKUP(E606,DUKB!$A$6:$R$658,6,FALSE)</f>
        <v>#N/A</v>
      </c>
      <c r="I606" s="65" t="e">
        <f>VLOOKUP(E606,DUKB!$A$6:$R$658,7,FALSE)</f>
        <v>#N/A</v>
      </c>
      <c r="J606" s="65" t="e">
        <f>VLOOKUP(E606,DUKB!$A$6:$R$658,8,FALSE)</f>
        <v>#N/A</v>
      </c>
      <c r="K606" s="65" t="e">
        <f>VLOOKUP(E606,DUKB!$A$6:$R$658,9,FALSE)</f>
        <v>#N/A</v>
      </c>
      <c r="L606" s="65" t="e">
        <f>VLOOKUP(E606,DUKB!$A$6:$R$658,10,FALSE)</f>
        <v>#N/A</v>
      </c>
      <c r="M606" s="65" t="e">
        <f>VLOOKUP(E606,DUKB!$A$6:$R$658,11,FALSE)</f>
        <v>#N/A</v>
      </c>
      <c r="N606" s="65" t="e">
        <f>VLOOKUP(E606,DUKB!$A$6:$R$658,12,FALSE)</f>
        <v>#N/A</v>
      </c>
      <c r="O606" s="85" t="e">
        <f>VLOOKUP(E606,DUKB!$A$6:$R$658,13,FALSE)</f>
        <v>#N/A</v>
      </c>
      <c r="P606" s="86" t="e">
        <f>VLOOKUP(E606,DUKB!$A$6:$R$658,14,FALSE)</f>
        <v>#N/A</v>
      </c>
      <c r="Q606" s="86" t="e">
        <f>VLOOKUP(E606,DUKB!$A$6:$R$658,15,FALSE)</f>
        <v>#N/A</v>
      </c>
      <c r="R606" s="86" t="e">
        <f>VLOOKUP(E606,DUKB!$A$6:$R$658,16,FALSE)</f>
        <v>#N/A</v>
      </c>
      <c r="S606" s="86" t="e">
        <f>VLOOKUP(E606,DUKB!$A$6:$R$658,17,FALSE)</f>
        <v>#N/A</v>
      </c>
      <c r="T606" s="86" t="e">
        <f>VLOOKUP(E606,DUKB!$A$6:$R$658,18,FALSE)</f>
        <v>#N/A</v>
      </c>
      <c r="U606" s="73" t="str">
        <f t="shared" si="139"/>
        <v/>
      </c>
      <c r="V606" s="69">
        <f t="shared" si="140"/>
        <v>0</v>
      </c>
      <c r="W606" s="138" t="e">
        <f>VLOOKUP(E606,DUKB!$A$6:$B$565,2,FALSE)</f>
        <v>#N/A</v>
      </c>
      <c r="X606" s="137" t="e">
        <f>VLOOKUP(E606,DUKB!$A$6:$T$560,19,FALSE)</f>
        <v>#N/A</v>
      </c>
      <c r="Y606" s="137"/>
      <c r="Z606" s="139">
        <f t="shared" si="143"/>
        <v>0</v>
      </c>
      <c r="AA606" s="139" t="e">
        <f t="shared" si="144"/>
        <v>#N/A</v>
      </c>
      <c r="AB606" s="139" t="e">
        <f t="shared" si="145"/>
        <v>#N/A</v>
      </c>
      <c r="AC606" s="140" t="e">
        <f t="shared" si="146"/>
        <v>#N/A</v>
      </c>
      <c r="AD606" s="140" t="e">
        <f t="shared" si="147"/>
        <v>#N/A</v>
      </c>
      <c r="AE606" s="140" t="e">
        <f t="shared" si="148"/>
        <v>#N/A</v>
      </c>
      <c r="AF606" s="141" t="e">
        <f t="shared" si="149"/>
        <v>#N/A</v>
      </c>
      <c r="AH606">
        <f t="shared" si="150"/>
        <v>0</v>
      </c>
      <c r="AI606">
        <f t="shared" si="151"/>
        <v>571</v>
      </c>
    </row>
    <row r="607" spans="1:35" ht="15.75" customHeight="1">
      <c r="A607" s="65" t="str">
        <f t="shared" si="138"/>
        <v/>
      </c>
      <c r="B607" s="65">
        <f t="shared" si="141"/>
        <v>572</v>
      </c>
      <c r="C607" s="68" t="str">
        <f t="shared" si="142"/>
        <v/>
      </c>
      <c r="D607" s="65"/>
      <c r="E607" s="82"/>
      <c r="F607" s="65" t="e">
        <f>VLOOKUP(E607,DUKB!$A$6:$R$658,3,FALSE)</f>
        <v>#N/A</v>
      </c>
      <c r="G607" s="65" t="e">
        <f>VLOOKUP(E607,DUKB!$A$6:$R$658,4,FALSE)</f>
        <v>#N/A</v>
      </c>
      <c r="H607" s="65" t="e">
        <f>VLOOKUP(E607,DUKB!$A$6:$R$658,6,FALSE)</f>
        <v>#N/A</v>
      </c>
      <c r="I607" s="65" t="e">
        <f>VLOOKUP(E607,DUKB!$A$6:$R$658,7,FALSE)</f>
        <v>#N/A</v>
      </c>
      <c r="J607" s="65" t="e">
        <f>VLOOKUP(E607,DUKB!$A$6:$R$658,8,FALSE)</f>
        <v>#N/A</v>
      </c>
      <c r="K607" s="65" t="e">
        <f>VLOOKUP(E607,DUKB!$A$6:$R$658,9,FALSE)</f>
        <v>#N/A</v>
      </c>
      <c r="L607" s="65" t="e">
        <f>VLOOKUP(E607,DUKB!$A$6:$R$658,10,FALSE)</f>
        <v>#N/A</v>
      </c>
      <c r="M607" s="65" t="e">
        <f>VLOOKUP(E607,DUKB!$A$6:$R$658,11,FALSE)</f>
        <v>#N/A</v>
      </c>
      <c r="N607" s="65" t="e">
        <f>VLOOKUP(E607,DUKB!$A$6:$R$658,12,FALSE)</f>
        <v>#N/A</v>
      </c>
      <c r="O607" s="85" t="e">
        <f>VLOOKUP(E607,DUKB!$A$6:$R$658,13,FALSE)</f>
        <v>#N/A</v>
      </c>
      <c r="P607" s="86" t="e">
        <f>VLOOKUP(E607,DUKB!$A$6:$R$658,14,FALSE)</f>
        <v>#N/A</v>
      </c>
      <c r="Q607" s="86" t="e">
        <f>VLOOKUP(E607,DUKB!$A$6:$R$658,15,FALSE)</f>
        <v>#N/A</v>
      </c>
      <c r="R607" s="86" t="e">
        <f>VLOOKUP(E607,DUKB!$A$6:$R$658,16,FALSE)</f>
        <v>#N/A</v>
      </c>
      <c r="S607" s="86" t="e">
        <f>VLOOKUP(E607,DUKB!$A$6:$R$658,17,FALSE)</f>
        <v>#N/A</v>
      </c>
      <c r="T607" s="86" t="e">
        <f>VLOOKUP(E607,DUKB!$A$6:$R$658,18,FALSE)</f>
        <v>#N/A</v>
      </c>
      <c r="U607" s="73" t="str">
        <f t="shared" si="139"/>
        <v/>
      </c>
      <c r="V607" s="69">
        <f t="shared" si="140"/>
        <v>0</v>
      </c>
      <c r="W607" s="138" t="e">
        <f>VLOOKUP(E607,DUKB!$A$6:$B$565,2,FALSE)</f>
        <v>#N/A</v>
      </c>
      <c r="X607" s="137" t="e">
        <f>VLOOKUP(E607,DUKB!$A$6:$T$560,19,FALSE)</f>
        <v>#N/A</v>
      </c>
      <c r="Y607" s="137"/>
      <c r="Z607" s="139">
        <f t="shared" si="143"/>
        <v>0</v>
      </c>
      <c r="AA607" s="139" t="e">
        <f t="shared" si="144"/>
        <v>#N/A</v>
      </c>
      <c r="AB607" s="139" t="e">
        <f t="shared" si="145"/>
        <v>#N/A</v>
      </c>
      <c r="AC607" s="140" t="e">
        <f t="shared" si="146"/>
        <v>#N/A</v>
      </c>
      <c r="AD607" s="140" t="e">
        <f t="shared" si="147"/>
        <v>#N/A</v>
      </c>
      <c r="AE607" s="140" t="e">
        <f t="shared" si="148"/>
        <v>#N/A</v>
      </c>
      <c r="AF607" s="141" t="e">
        <f t="shared" si="149"/>
        <v>#N/A</v>
      </c>
      <c r="AH607">
        <f t="shared" si="150"/>
        <v>0</v>
      </c>
      <c r="AI607">
        <f t="shared" si="151"/>
        <v>572</v>
      </c>
    </row>
    <row r="608" spans="1:35" ht="15.75" customHeight="1">
      <c r="A608" s="65" t="str">
        <f t="shared" si="138"/>
        <v/>
      </c>
      <c r="B608" s="65">
        <f t="shared" si="141"/>
        <v>573</v>
      </c>
      <c r="C608" s="68" t="str">
        <f t="shared" si="142"/>
        <v/>
      </c>
      <c r="D608" s="65"/>
      <c r="E608" s="82"/>
      <c r="F608" s="65" t="e">
        <f>VLOOKUP(E608,DUKB!$A$6:$R$658,3,FALSE)</f>
        <v>#N/A</v>
      </c>
      <c r="G608" s="65" t="e">
        <f>VLOOKUP(E608,DUKB!$A$6:$R$658,4,FALSE)</f>
        <v>#N/A</v>
      </c>
      <c r="H608" s="65" t="e">
        <f>VLOOKUP(E608,DUKB!$A$6:$R$658,6,FALSE)</f>
        <v>#N/A</v>
      </c>
      <c r="I608" s="65" t="e">
        <f>VLOOKUP(E608,DUKB!$A$6:$R$658,7,FALSE)</f>
        <v>#N/A</v>
      </c>
      <c r="J608" s="65" t="e">
        <f>VLOOKUP(E608,DUKB!$A$6:$R$658,8,FALSE)</f>
        <v>#N/A</v>
      </c>
      <c r="K608" s="65" t="e">
        <f>VLOOKUP(E608,DUKB!$A$6:$R$658,9,FALSE)</f>
        <v>#N/A</v>
      </c>
      <c r="L608" s="65" t="e">
        <f>VLOOKUP(E608,DUKB!$A$6:$R$658,10,FALSE)</f>
        <v>#N/A</v>
      </c>
      <c r="M608" s="65" t="e">
        <f>VLOOKUP(E608,DUKB!$A$6:$R$658,11,FALSE)</f>
        <v>#N/A</v>
      </c>
      <c r="N608" s="65" t="e">
        <f>VLOOKUP(E608,DUKB!$A$6:$R$658,12,FALSE)</f>
        <v>#N/A</v>
      </c>
      <c r="O608" s="85" t="e">
        <f>VLOOKUP(E608,DUKB!$A$6:$R$658,13,FALSE)</f>
        <v>#N/A</v>
      </c>
      <c r="P608" s="86" t="e">
        <f>VLOOKUP(E608,DUKB!$A$6:$R$658,14,FALSE)</f>
        <v>#N/A</v>
      </c>
      <c r="Q608" s="86" t="e">
        <f>VLOOKUP(E608,DUKB!$A$6:$R$658,15,FALSE)</f>
        <v>#N/A</v>
      </c>
      <c r="R608" s="86" t="e">
        <f>VLOOKUP(E608,DUKB!$A$6:$R$658,16,FALSE)</f>
        <v>#N/A</v>
      </c>
      <c r="S608" s="86" t="e">
        <f>VLOOKUP(E608,DUKB!$A$6:$R$658,17,FALSE)</f>
        <v>#N/A</v>
      </c>
      <c r="T608" s="86" t="e">
        <f>VLOOKUP(E608,DUKB!$A$6:$R$658,18,FALSE)</f>
        <v>#N/A</v>
      </c>
      <c r="U608" s="73" t="str">
        <f t="shared" si="139"/>
        <v/>
      </c>
      <c r="V608" s="69">
        <f t="shared" si="140"/>
        <v>0</v>
      </c>
      <c r="W608" s="138" t="e">
        <f>VLOOKUP(E608,DUKB!$A$6:$B$565,2,FALSE)</f>
        <v>#N/A</v>
      </c>
      <c r="X608" s="137" t="e">
        <f>VLOOKUP(E608,DUKB!$A$6:$T$560,19,FALSE)</f>
        <v>#N/A</v>
      </c>
      <c r="Y608" s="137"/>
      <c r="Z608" s="139">
        <f t="shared" si="143"/>
        <v>0</v>
      </c>
      <c r="AA608" s="139" t="e">
        <f t="shared" si="144"/>
        <v>#N/A</v>
      </c>
      <c r="AB608" s="139" t="e">
        <f t="shared" si="145"/>
        <v>#N/A</v>
      </c>
      <c r="AC608" s="140" t="e">
        <f t="shared" si="146"/>
        <v>#N/A</v>
      </c>
      <c r="AD608" s="140" t="e">
        <f t="shared" si="147"/>
        <v>#N/A</v>
      </c>
      <c r="AE608" s="140" t="e">
        <f t="shared" si="148"/>
        <v>#N/A</v>
      </c>
      <c r="AF608" s="141" t="e">
        <f t="shared" si="149"/>
        <v>#N/A</v>
      </c>
      <c r="AH608">
        <f t="shared" si="150"/>
        <v>0</v>
      </c>
      <c r="AI608">
        <f t="shared" si="151"/>
        <v>573</v>
      </c>
    </row>
    <row r="609" spans="1:35" ht="15.75" customHeight="1">
      <c r="A609" s="65" t="str">
        <f t="shared" si="138"/>
        <v/>
      </c>
      <c r="B609" s="65">
        <f t="shared" si="141"/>
        <v>574</v>
      </c>
      <c r="C609" s="68" t="str">
        <f t="shared" si="142"/>
        <v/>
      </c>
      <c r="D609" s="65"/>
      <c r="E609" s="82"/>
      <c r="F609" s="65" t="e">
        <f>VLOOKUP(E609,DUKB!$A$6:$R$658,3,FALSE)</f>
        <v>#N/A</v>
      </c>
      <c r="G609" s="65" t="e">
        <f>VLOOKUP(E609,DUKB!$A$6:$R$658,4,FALSE)</f>
        <v>#N/A</v>
      </c>
      <c r="H609" s="65" t="e">
        <f>VLOOKUP(E609,DUKB!$A$6:$R$658,6,FALSE)</f>
        <v>#N/A</v>
      </c>
      <c r="I609" s="65" t="e">
        <f>VLOOKUP(E609,DUKB!$A$6:$R$658,7,FALSE)</f>
        <v>#N/A</v>
      </c>
      <c r="J609" s="65" t="e">
        <f>VLOOKUP(E609,DUKB!$A$6:$R$658,8,FALSE)</f>
        <v>#N/A</v>
      </c>
      <c r="K609" s="65" t="e">
        <f>VLOOKUP(E609,DUKB!$A$6:$R$658,9,FALSE)</f>
        <v>#N/A</v>
      </c>
      <c r="L609" s="65" t="e">
        <f>VLOOKUP(E609,DUKB!$A$6:$R$658,10,FALSE)</f>
        <v>#N/A</v>
      </c>
      <c r="M609" s="65" t="e">
        <f>VLOOKUP(E609,DUKB!$A$6:$R$658,11,FALSE)</f>
        <v>#N/A</v>
      </c>
      <c r="N609" s="65" t="e">
        <f>VLOOKUP(E609,DUKB!$A$6:$R$658,12,FALSE)</f>
        <v>#N/A</v>
      </c>
      <c r="O609" s="85" t="e">
        <f>VLOOKUP(E609,DUKB!$A$6:$R$658,13,FALSE)</f>
        <v>#N/A</v>
      </c>
      <c r="P609" s="86" t="e">
        <f>VLOOKUP(E609,DUKB!$A$6:$R$658,14,FALSE)</f>
        <v>#N/A</v>
      </c>
      <c r="Q609" s="86" t="e">
        <f>VLOOKUP(E609,DUKB!$A$6:$R$658,15,FALSE)</f>
        <v>#N/A</v>
      </c>
      <c r="R609" s="86" t="e">
        <f>VLOOKUP(E609,DUKB!$A$6:$R$658,16,FALSE)</f>
        <v>#N/A</v>
      </c>
      <c r="S609" s="86" t="e">
        <f>VLOOKUP(E609,DUKB!$A$6:$R$658,17,FALSE)</f>
        <v>#N/A</v>
      </c>
      <c r="T609" s="86" t="e">
        <f>VLOOKUP(E609,DUKB!$A$6:$R$658,18,FALSE)</f>
        <v>#N/A</v>
      </c>
      <c r="U609" s="73" t="str">
        <f t="shared" si="139"/>
        <v/>
      </c>
      <c r="V609" s="69">
        <f t="shared" si="140"/>
        <v>0</v>
      </c>
      <c r="W609" s="138" t="e">
        <f>VLOOKUP(E609,DUKB!$A$6:$B$565,2,FALSE)</f>
        <v>#N/A</v>
      </c>
      <c r="X609" s="137" t="e">
        <f>VLOOKUP(E609,DUKB!$A$6:$T$560,19,FALSE)</f>
        <v>#N/A</v>
      </c>
      <c r="Y609" s="137"/>
      <c r="Z609" s="139">
        <f t="shared" si="143"/>
        <v>0</v>
      </c>
      <c r="AA609" s="139" t="e">
        <f t="shared" si="144"/>
        <v>#N/A</v>
      </c>
      <c r="AB609" s="139" t="e">
        <f t="shared" si="145"/>
        <v>#N/A</v>
      </c>
      <c r="AC609" s="140" t="e">
        <f t="shared" si="146"/>
        <v>#N/A</v>
      </c>
      <c r="AD609" s="140" t="e">
        <f t="shared" si="147"/>
        <v>#N/A</v>
      </c>
      <c r="AE609" s="140" t="e">
        <f t="shared" si="148"/>
        <v>#N/A</v>
      </c>
      <c r="AF609" s="141" t="e">
        <f t="shared" si="149"/>
        <v>#N/A</v>
      </c>
      <c r="AH609">
        <f t="shared" si="150"/>
        <v>0</v>
      </c>
      <c r="AI609">
        <f t="shared" si="151"/>
        <v>574</v>
      </c>
    </row>
    <row r="610" spans="1:35" ht="15.75" customHeight="1">
      <c r="A610" s="65" t="str">
        <f t="shared" si="138"/>
        <v/>
      </c>
      <c r="B610" s="65">
        <f t="shared" si="141"/>
        <v>575</v>
      </c>
      <c r="C610" s="68" t="str">
        <f t="shared" si="142"/>
        <v/>
      </c>
      <c r="D610" s="65"/>
      <c r="E610" s="82"/>
      <c r="F610" s="65" t="e">
        <f>VLOOKUP(E610,DUKB!$A$6:$R$658,3,FALSE)</f>
        <v>#N/A</v>
      </c>
      <c r="G610" s="65" t="e">
        <f>VLOOKUP(E610,DUKB!$A$6:$R$658,4,FALSE)</f>
        <v>#N/A</v>
      </c>
      <c r="H610" s="65" t="e">
        <f>VLOOKUP(E610,DUKB!$A$6:$R$658,6,FALSE)</f>
        <v>#N/A</v>
      </c>
      <c r="I610" s="65" t="e">
        <f>VLOOKUP(E610,DUKB!$A$6:$R$658,7,FALSE)</f>
        <v>#N/A</v>
      </c>
      <c r="J610" s="65" t="e">
        <f>VLOOKUP(E610,DUKB!$A$6:$R$658,8,FALSE)</f>
        <v>#N/A</v>
      </c>
      <c r="K610" s="65" t="e">
        <f>VLOOKUP(E610,DUKB!$A$6:$R$658,9,FALSE)</f>
        <v>#N/A</v>
      </c>
      <c r="L610" s="65" t="e">
        <f>VLOOKUP(E610,DUKB!$A$6:$R$658,10,FALSE)</f>
        <v>#N/A</v>
      </c>
      <c r="M610" s="65" t="e">
        <f>VLOOKUP(E610,DUKB!$A$6:$R$658,11,FALSE)</f>
        <v>#N/A</v>
      </c>
      <c r="N610" s="65" t="e">
        <f>VLOOKUP(E610,DUKB!$A$6:$R$658,12,FALSE)</f>
        <v>#N/A</v>
      </c>
      <c r="O610" s="85" t="e">
        <f>VLOOKUP(E610,DUKB!$A$6:$R$658,13,FALSE)</f>
        <v>#N/A</v>
      </c>
      <c r="P610" s="86" t="e">
        <f>VLOOKUP(E610,DUKB!$A$6:$R$658,14,FALSE)</f>
        <v>#N/A</v>
      </c>
      <c r="Q610" s="86" t="e">
        <f>VLOOKUP(E610,DUKB!$A$6:$R$658,15,FALSE)</f>
        <v>#N/A</v>
      </c>
      <c r="R610" s="86" t="e">
        <f>VLOOKUP(E610,DUKB!$A$6:$R$658,16,FALSE)</f>
        <v>#N/A</v>
      </c>
      <c r="S610" s="86" t="e">
        <f>VLOOKUP(E610,DUKB!$A$6:$R$658,17,FALSE)</f>
        <v>#N/A</v>
      </c>
      <c r="T610" s="86" t="e">
        <f>VLOOKUP(E610,DUKB!$A$6:$R$658,18,FALSE)</f>
        <v>#N/A</v>
      </c>
      <c r="U610" s="73" t="str">
        <f t="shared" si="139"/>
        <v/>
      </c>
      <c r="V610" s="69">
        <f t="shared" si="140"/>
        <v>0</v>
      </c>
      <c r="W610" s="138" t="e">
        <f>VLOOKUP(E610,DUKB!$A$6:$B$565,2,FALSE)</f>
        <v>#N/A</v>
      </c>
      <c r="X610" s="137" t="e">
        <f>VLOOKUP(E610,DUKB!$A$6:$T$560,19,FALSE)</f>
        <v>#N/A</v>
      </c>
      <c r="Y610" s="137"/>
      <c r="Z610" s="139">
        <f t="shared" si="143"/>
        <v>0</v>
      </c>
      <c r="AA610" s="139" t="e">
        <f t="shared" si="144"/>
        <v>#N/A</v>
      </c>
      <c r="AB610" s="139" t="e">
        <f t="shared" si="145"/>
        <v>#N/A</v>
      </c>
      <c r="AC610" s="140" t="e">
        <f t="shared" si="146"/>
        <v>#N/A</v>
      </c>
      <c r="AD610" s="140" t="e">
        <f t="shared" si="147"/>
        <v>#N/A</v>
      </c>
      <c r="AE610" s="140" t="e">
        <f t="shared" si="148"/>
        <v>#N/A</v>
      </c>
      <c r="AF610" s="141" t="e">
        <f t="shared" si="149"/>
        <v>#N/A</v>
      </c>
      <c r="AH610">
        <f t="shared" si="150"/>
        <v>0</v>
      </c>
      <c r="AI610">
        <f t="shared" si="151"/>
        <v>575</v>
      </c>
    </row>
    <row r="611" spans="1:35" ht="15.75" customHeight="1">
      <c r="A611" s="65" t="str">
        <f t="shared" si="138"/>
        <v/>
      </c>
      <c r="B611" s="65">
        <f t="shared" si="141"/>
        <v>576</v>
      </c>
      <c r="C611" s="68" t="str">
        <f t="shared" si="142"/>
        <v/>
      </c>
      <c r="D611" s="65"/>
      <c r="E611" s="82"/>
      <c r="F611" s="65" t="e">
        <f>VLOOKUP(E611,DUKB!$A$6:$R$658,3,FALSE)</f>
        <v>#N/A</v>
      </c>
      <c r="G611" s="65" t="e">
        <f>VLOOKUP(E611,DUKB!$A$6:$R$658,4,FALSE)</f>
        <v>#N/A</v>
      </c>
      <c r="H611" s="65" t="e">
        <f>VLOOKUP(E611,DUKB!$A$6:$R$658,6,FALSE)</f>
        <v>#N/A</v>
      </c>
      <c r="I611" s="65" t="e">
        <f>VLOOKUP(E611,DUKB!$A$6:$R$658,7,FALSE)</f>
        <v>#N/A</v>
      </c>
      <c r="J611" s="65" t="e">
        <f>VLOOKUP(E611,DUKB!$A$6:$R$658,8,FALSE)</f>
        <v>#N/A</v>
      </c>
      <c r="K611" s="65" t="e">
        <f>VLOOKUP(E611,DUKB!$A$6:$R$658,9,FALSE)</f>
        <v>#N/A</v>
      </c>
      <c r="L611" s="65" t="e">
        <f>VLOOKUP(E611,DUKB!$A$6:$R$658,10,FALSE)</f>
        <v>#N/A</v>
      </c>
      <c r="M611" s="65" t="e">
        <f>VLOOKUP(E611,DUKB!$A$6:$R$658,11,FALSE)</f>
        <v>#N/A</v>
      </c>
      <c r="N611" s="65" t="e">
        <f>VLOOKUP(E611,DUKB!$A$6:$R$658,12,FALSE)</f>
        <v>#N/A</v>
      </c>
      <c r="O611" s="85" t="e">
        <f>VLOOKUP(E611,DUKB!$A$6:$R$658,13,FALSE)</f>
        <v>#N/A</v>
      </c>
      <c r="P611" s="86" t="e">
        <f>VLOOKUP(E611,DUKB!$A$6:$R$658,14,FALSE)</f>
        <v>#N/A</v>
      </c>
      <c r="Q611" s="86" t="e">
        <f>VLOOKUP(E611,DUKB!$A$6:$R$658,15,FALSE)</f>
        <v>#N/A</v>
      </c>
      <c r="R611" s="86" t="e">
        <f>VLOOKUP(E611,DUKB!$A$6:$R$658,16,FALSE)</f>
        <v>#N/A</v>
      </c>
      <c r="S611" s="86" t="e">
        <f>VLOOKUP(E611,DUKB!$A$6:$R$658,17,FALSE)</f>
        <v>#N/A</v>
      </c>
      <c r="T611" s="86" t="e">
        <f>VLOOKUP(E611,DUKB!$A$6:$R$658,18,FALSE)</f>
        <v>#N/A</v>
      </c>
      <c r="U611" s="73" t="str">
        <f t="shared" si="139"/>
        <v/>
      </c>
      <c r="V611" s="69">
        <f t="shared" si="140"/>
        <v>0</v>
      </c>
      <c r="W611" s="138" t="e">
        <f>VLOOKUP(E611,DUKB!$A$6:$B$565,2,FALSE)</f>
        <v>#N/A</v>
      </c>
      <c r="X611" s="137" t="e">
        <f>VLOOKUP(E611,DUKB!$A$6:$T$560,19,FALSE)</f>
        <v>#N/A</v>
      </c>
      <c r="Y611" s="137"/>
      <c r="Z611" s="139">
        <f t="shared" si="143"/>
        <v>0</v>
      </c>
      <c r="AA611" s="139" t="e">
        <f t="shared" si="144"/>
        <v>#N/A</v>
      </c>
      <c r="AB611" s="139" t="e">
        <f t="shared" si="145"/>
        <v>#N/A</v>
      </c>
      <c r="AC611" s="140" t="e">
        <f t="shared" si="146"/>
        <v>#N/A</v>
      </c>
      <c r="AD611" s="140" t="e">
        <f t="shared" si="147"/>
        <v>#N/A</v>
      </c>
      <c r="AE611" s="140" t="e">
        <f t="shared" si="148"/>
        <v>#N/A</v>
      </c>
      <c r="AF611" s="141" t="e">
        <f t="shared" si="149"/>
        <v>#N/A</v>
      </c>
      <c r="AH611">
        <f t="shared" si="150"/>
        <v>0</v>
      </c>
      <c r="AI611">
        <f t="shared" si="151"/>
        <v>576</v>
      </c>
    </row>
    <row r="612" spans="1:35" ht="15.75" customHeight="1">
      <c r="A612" s="65" t="str">
        <f t="shared" si="138"/>
        <v/>
      </c>
      <c r="B612" s="65">
        <f t="shared" si="141"/>
        <v>577</v>
      </c>
      <c r="C612" s="68" t="str">
        <f t="shared" si="142"/>
        <v/>
      </c>
      <c r="D612" s="65"/>
      <c r="E612" s="82"/>
      <c r="F612" s="65" t="e">
        <f>VLOOKUP(E612,DUKB!$A$6:$R$658,3,FALSE)</f>
        <v>#N/A</v>
      </c>
      <c r="G612" s="65" t="e">
        <f>VLOOKUP(E612,DUKB!$A$6:$R$658,4,FALSE)</f>
        <v>#N/A</v>
      </c>
      <c r="H612" s="65" t="e">
        <f>VLOOKUP(E612,DUKB!$A$6:$R$658,6,FALSE)</f>
        <v>#N/A</v>
      </c>
      <c r="I612" s="65" t="e">
        <f>VLOOKUP(E612,DUKB!$A$6:$R$658,7,FALSE)</f>
        <v>#N/A</v>
      </c>
      <c r="J612" s="65" t="e">
        <f>VLOOKUP(E612,DUKB!$A$6:$R$658,8,FALSE)</f>
        <v>#N/A</v>
      </c>
      <c r="K612" s="65" t="e">
        <f>VLOOKUP(E612,DUKB!$A$6:$R$658,9,FALSE)</f>
        <v>#N/A</v>
      </c>
      <c r="L612" s="65" t="e">
        <f>VLOOKUP(E612,DUKB!$A$6:$R$658,10,FALSE)</f>
        <v>#N/A</v>
      </c>
      <c r="M612" s="65" t="e">
        <f>VLOOKUP(E612,DUKB!$A$6:$R$658,11,FALSE)</f>
        <v>#N/A</v>
      </c>
      <c r="N612" s="65" t="e">
        <f>VLOOKUP(E612,DUKB!$A$6:$R$658,12,FALSE)</f>
        <v>#N/A</v>
      </c>
      <c r="O612" s="85" t="e">
        <f>VLOOKUP(E612,DUKB!$A$6:$R$658,13,FALSE)</f>
        <v>#N/A</v>
      </c>
      <c r="P612" s="86" t="e">
        <f>VLOOKUP(E612,DUKB!$A$6:$R$658,14,FALSE)</f>
        <v>#N/A</v>
      </c>
      <c r="Q612" s="86" t="e">
        <f>VLOOKUP(E612,DUKB!$A$6:$R$658,15,FALSE)</f>
        <v>#N/A</v>
      </c>
      <c r="R612" s="86" t="e">
        <f>VLOOKUP(E612,DUKB!$A$6:$R$658,16,FALSE)</f>
        <v>#N/A</v>
      </c>
      <c r="S612" s="86" t="e">
        <f>VLOOKUP(E612,DUKB!$A$6:$R$658,17,FALSE)</f>
        <v>#N/A</v>
      </c>
      <c r="T612" s="86" t="e">
        <f>VLOOKUP(E612,DUKB!$A$6:$R$658,18,FALSE)</f>
        <v>#N/A</v>
      </c>
      <c r="U612" s="73" t="str">
        <f t="shared" si="139"/>
        <v/>
      </c>
      <c r="V612" s="69">
        <f t="shared" si="140"/>
        <v>0</v>
      </c>
      <c r="W612" s="138" t="e">
        <f>VLOOKUP(E612,DUKB!$A$6:$B$565,2,FALSE)</f>
        <v>#N/A</v>
      </c>
      <c r="X612" s="137" t="e">
        <f>VLOOKUP(E612,DUKB!$A$6:$T$560,19,FALSE)</f>
        <v>#N/A</v>
      </c>
      <c r="Y612" s="137"/>
      <c r="Z612" s="139">
        <f t="shared" si="143"/>
        <v>0</v>
      </c>
      <c r="AA612" s="139" t="e">
        <f t="shared" si="144"/>
        <v>#N/A</v>
      </c>
      <c r="AB612" s="139" t="e">
        <f t="shared" si="145"/>
        <v>#N/A</v>
      </c>
      <c r="AC612" s="140" t="e">
        <f t="shared" si="146"/>
        <v>#N/A</v>
      </c>
      <c r="AD612" s="140" t="e">
        <f t="shared" si="147"/>
        <v>#N/A</v>
      </c>
      <c r="AE612" s="140" t="e">
        <f t="shared" si="148"/>
        <v>#N/A</v>
      </c>
      <c r="AF612" s="141" t="e">
        <f t="shared" si="149"/>
        <v>#N/A</v>
      </c>
      <c r="AH612">
        <f t="shared" si="150"/>
        <v>0</v>
      </c>
      <c r="AI612">
        <f t="shared" si="151"/>
        <v>577</v>
      </c>
    </row>
    <row r="613" spans="1:35" ht="15.75" customHeight="1">
      <c r="A613" s="65" t="str">
        <f t="shared" si="138"/>
        <v/>
      </c>
      <c r="B613" s="65">
        <f t="shared" si="141"/>
        <v>578</v>
      </c>
      <c r="C613" s="68" t="str">
        <f t="shared" si="142"/>
        <v/>
      </c>
      <c r="D613" s="65"/>
      <c r="E613" s="82"/>
      <c r="F613" s="65" t="e">
        <f>VLOOKUP(E613,DUKB!$A$6:$R$658,3,FALSE)</f>
        <v>#N/A</v>
      </c>
      <c r="G613" s="65" t="e">
        <f>VLOOKUP(E613,DUKB!$A$6:$R$658,4,FALSE)</f>
        <v>#N/A</v>
      </c>
      <c r="H613" s="65" t="e">
        <f>VLOOKUP(E613,DUKB!$A$6:$R$658,6,FALSE)</f>
        <v>#N/A</v>
      </c>
      <c r="I613" s="65" t="e">
        <f>VLOOKUP(E613,DUKB!$A$6:$R$658,7,FALSE)</f>
        <v>#N/A</v>
      </c>
      <c r="J613" s="65" t="e">
        <f>VLOOKUP(E613,DUKB!$A$6:$R$658,8,FALSE)</f>
        <v>#N/A</v>
      </c>
      <c r="K613" s="65" t="e">
        <f>VLOOKUP(E613,DUKB!$A$6:$R$658,9,FALSE)</f>
        <v>#N/A</v>
      </c>
      <c r="L613" s="65" t="e">
        <f>VLOOKUP(E613,DUKB!$A$6:$R$658,10,FALSE)</f>
        <v>#N/A</v>
      </c>
      <c r="M613" s="65" t="e">
        <f>VLOOKUP(E613,DUKB!$A$6:$R$658,11,FALSE)</f>
        <v>#N/A</v>
      </c>
      <c r="N613" s="65" t="e">
        <f>VLOOKUP(E613,DUKB!$A$6:$R$658,12,FALSE)</f>
        <v>#N/A</v>
      </c>
      <c r="O613" s="85" t="e">
        <f>VLOOKUP(E613,DUKB!$A$6:$R$658,13,FALSE)</f>
        <v>#N/A</v>
      </c>
      <c r="P613" s="86" t="e">
        <f>VLOOKUP(E613,DUKB!$A$6:$R$658,14,FALSE)</f>
        <v>#N/A</v>
      </c>
      <c r="Q613" s="86" t="e">
        <f>VLOOKUP(E613,DUKB!$A$6:$R$658,15,FALSE)</f>
        <v>#N/A</v>
      </c>
      <c r="R613" s="86" t="e">
        <f>VLOOKUP(E613,DUKB!$A$6:$R$658,16,FALSE)</f>
        <v>#N/A</v>
      </c>
      <c r="S613" s="86" t="e">
        <f>VLOOKUP(E613,DUKB!$A$6:$R$658,17,FALSE)</f>
        <v>#N/A</v>
      </c>
      <c r="T613" s="86" t="e">
        <f>VLOOKUP(E613,DUKB!$A$6:$R$658,18,FALSE)</f>
        <v>#N/A</v>
      </c>
      <c r="U613" s="73" t="str">
        <f t="shared" si="139"/>
        <v/>
      </c>
      <c r="V613" s="69">
        <f t="shared" si="140"/>
        <v>0</v>
      </c>
      <c r="W613" s="138" t="e">
        <f>VLOOKUP(E613,DUKB!$A$6:$B$565,2,FALSE)</f>
        <v>#N/A</v>
      </c>
      <c r="X613" s="137" t="e">
        <f>VLOOKUP(E613,DUKB!$A$6:$T$560,19,FALSE)</f>
        <v>#N/A</v>
      </c>
      <c r="Y613" s="137"/>
      <c r="Z613" s="139">
        <f t="shared" si="143"/>
        <v>0</v>
      </c>
      <c r="AA613" s="139" t="e">
        <f t="shared" si="144"/>
        <v>#N/A</v>
      </c>
      <c r="AB613" s="139" t="e">
        <f t="shared" si="145"/>
        <v>#N/A</v>
      </c>
      <c r="AC613" s="140" t="e">
        <f t="shared" si="146"/>
        <v>#N/A</v>
      </c>
      <c r="AD613" s="140" t="e">
        <f t="shared" si="147"/>
        <v>#N/A</v>
      </c>
      <c r="AE613" s="140" t="e">
        <f t="shared" si="148"/>
        <v>#N/A</v>
      </c>
      <c r="AF613" s="141" t="e">
        <f t="shared" si="149"/>
        <v>#N/A</v>
      </c>
      <c r="AH613">
        <f t="shared" si="150"/>
        <v>0</v>
      </c>
      <c r="AI613">
        <f t="shared" si="151"/>
        <v>578</v>
      </c>
    </row>
    <row r="614" spans="1:35" ht="15.75" customHeight="1">
      <c r="A614" s="65" t="str">
        <f t="shared" si="138"/>
        <v/>
      </c>
      <c r="B614" s="65">
        <f t="shared" si="141"/>
        <v>579</v>
      </c>
      <c r="C614" s="68" t="str">
        <f t="shared" si="142"/>
        <v/>
      </c>
      <c r="D614" s="65"/>
      <c r="E614" s="82"/>
      <c r="F614" s="65" t="e">
        <f>VLOOKUP(E614,DUKB!$A$6:$R$658,3,FALSE)</f>
        <v>#N/A</v>
      </c>
      <c r="G614" s="65" t="e">
        <f>VLOOKUP(E614,DUKB!$A$6:$R$658,4,FALSE)</f>
        <v>#N/A</v>
      </c>
      <c r="H614" s="65" t="e">
        <f>VLOOKUP(E614,DUKB!$A$6:$R$658,6,FALSE)</f>
        <v>#N/A</v>
      </c>
      <c r="I614" s="65" t="e">
        <f>VLOOKUP(E614,DUKB!$A$6:$R$658,7,FALSE)</f>
        <v>#N/A</v>
      </c>
      <c r="J614" s="65" t="e">
        <f>VLOOKUP(E614,DUKB!$A$6:$R$658,8,FALSE)</f>
        <v>#N/A</v>
      </c>
      <c r="K614" s="65" t="e">
        <f>VLOOKUP(E614,DUKB!$A$6:$R$658,9,FALSE)</f>
        <v>#N/A</v>
      </c>
      <c r="L614" s="65" t="e">
        <f>VLOOKUP(E614,DUKB!$A$6:$R$658,10,FALSE)</f>
        <v>#N/A</v>
      </c>
      <c r="M614" s="65" t="e">
        <f>VLOOKUP(E614,DUKB!$A$6:$R$658,11,FALSE)</f>
        <v>#N/A</v>
      </c>
      <c r="N614" s="65" t="e">
        <f>VLOOKUP(E614,DUKB!$A$6:$R$658,12,FALSE)</f>
        <v>#N/A</v>
      </c>
      <c r="O614" s="85" t="e">
        <f>VLOOKUP(E614,DUKB!$A$6:$R$658,13,FALSE)</f>
        <v>#N/A</v>
      </c>
      <c r="P614" s="86" t="e">
        <f>VLOOKUP(E614,DUKB!$A$6:$R$658,14,FALSE)</f>
        <v>#N/A</v>
      </c>
      <c r="Q614" s="86" t="e">
        <f>VLOOKUP(E614,DUKB!$A$6:$R$658,15,FALSE)</f>
        <v>#N/A</v>
      </c>
      <c r="R614" s="86" t="e">
        <f>VLOOKUP(E614,DUKB!$A$6:$R$658,16,FALSE)</f>
        <v>#N/A</v>
      </c>
      <c r="S614" s="86" t="e">
        <f>VLOOKUP(E614,DUKB!$A$6:$R$658,17,FALSE)</f>
        <v>#N/A</v>
      </c>
      <c r="T614" s="86" t="e">
        <f>VLOOKUP(E614,DUKB!$A$6:$R$658,18,FALSE)</f>
        <v>#N/A</v>
      </c>
      <c r="U614" s="73" t="str">
        <f t="shared" si="139"/>
        <v/>
      </c>
      <c r="V614" s="69">
        <f t="shared" si="140"/>
        <v>0</v>
      </c>
      <c r="W614" s="138" t="e">
        <f>VLOOKUP(E614,DUKB!$A$6:$B$565,2,FALSE)</f>
        <v>#N/A</v>
      </c>
      <c r="X614" s="137" t="e">
        <f>VLOOKUP(E614,DUKB!$A$6:$T$560,19,FALSE)</f>
        <v>#N/A</v>
      </c>
      <c r="Y614" s="137"/>
      <c r="Z614" s="139">
        <f t="shared" si="143"/>
        <v>0</v>
      </c>
      <c r="AA614" s="139" t="e">
        <f t="shared" si="144"/>
        <v>#N/A</v>
      </c>
      <c r="AB614" s="139" t="e">
        <f t="shared" si="145"/>
        <v>#N/A</v>
      </c>
      <c r="AC614" s="140" t="e">
        <f t="shared" si="146"/>
        <v>#N/A</v>
      </c>
      <c r="AD614" s="140" t="e">
        <f t="shared" si="147"/>
        <v>#N/A</v>
      </c>
      <c r="AE614" s="140" t="e">
        <f t="shared" si="148"/>
        <v>#N/A</v>
      </c>
      <c r="AF614" s="141" t="e">
        <f t="shared" si="149"/>
        <v>#N/A</v>
      </c>
      <c r="AH614">
        <f t="shared" si="150"/>
        <v>0</v>
      </c>
      <c r="AI614">
        <f t="shared" si="151"/>
        <v>579</v>
      </c>
    </row>
    <row r="615" spans="1:35" ht="15.75" customHeight="1">
      <c r="A615" s="65" t="str">
        <f t="shared" si="138"/>
        <v/>
      </c>
      <c r="B615" s="65">
        <f t="shared" si="141"/>
        <v>580</v>
      </c>
      <c r="C615" s="68" t="str">
        <f t="shared" si="142"/>
        <v/>
      </c>
      <c r="D615" s="65"/>
      <c r="E615" s="82"/>
      <c r="F615" s="65" t="e">
        <f>VLOOKUP(E615,DUKB!$A$6:$R$658,3,FALSE)</f>
        <v>#N/A</v>
      </c>
      <c r="G615" s="65" t="e">
        <f>VLOOKUP(E615,DUKB!$A$6:$R$658,4,FALSE)</f>
        <v>#N/A</v>
      </c>
      <c r="H615" s="65" t="e">
        <f>VLOOKUP(E615,DUKB!$A$6:$R$658,6,FALSE)</f>
        <v>#N/A</v>
      </c>
      <c r="I615" s="65" t="e">
        <f>VLOOKUP(E615,DUKB!$A$6:$R$658,7,FALSE)</f>
        <v>#N/A</v>
      </c>
      <c r="J615" s="65" t="e">
        <f>VLOOKUP(E615,DUKB!$A$6:$R$658,8,FALSE)</f>
        <v>#N/A</v>
      </c>
      <c r="K615" s="65" t="e">
        <f>VLOOKUP(E615,DUKB!$A$6:$R$658,9,FALSE)</f>
        <v>#N/A</v>
      </c>
      <c r="L615" s="65" t="e">
        <f>VLOOKUP(E615,DUKB!$A$6:$R$658,10,FALSE)</f>
        <v>#N/A</v>
      </c>
      <c r="M615" s="65" t="e">
        <f>VLOOKUP(E615,DUKB!$A$6:$R$658,11,FALSE)</f>
        <v>#N/A</v>
      </c>
      <c r="N615" s="65" t="e">
        <f>VLOOKUP(E615,DUKB!$A$6:$R$658,12,FALSE)</f>
        <v>#N/A</v>
      </c>
      <c r="O615" s="85" t="e">
        <f>VLOOKUP(E615,DUKB!$A$6:$R$658,13,FALSE)</f>
        <v>#N/A</v>
      </c>
      <c r="P615" s="86" t="e">
        <f>VLOOKUP(E615,DUKB!$A$6:$R$658,14,FALSE)</f>
        <v>#N/A</v>
      </c>
      <c r="Q615" s="86" t="e">
        <f>VLOOKUP(E615,DUKB!$A$6:$R$658,15,FALSE)</f>
        <v>#N/A</v>
      </c>
      <c r="R615" s="86" t="e">
        <f>VLOOKUP(E615,DUKB!$A$6:$R$658,16,FALSE)</f>
        <v>#N/A</v>
      </c>
      <c r="S615" s="86" t="e">
        <f>VLOOKUP(E615,DUKB!$A$6:$R$658,17,FALSE)</f>
        <v>#N/A</v>
      </c>
      <c r="T615" s="86" t="e">
        <f>VLOOKUP(E615,DUKB!$A$6:$R$658,18,FALSE)</f>
        <v>#N/A</v>
      </c>
      <c r="U615" s="73" t="str">
        <f t="shared" si="139"/>
        <v/>
      </c>
      <c r="V615" s="69">
        <f t="shared" si="140"/>
        <v>0</v>
      </c>
      <c r="W615" s="138" t="e">
        <f>VLOOKUP(E615,DUKB!$A$6:$B$565,2,FALSE)</f>
        <v>#N/A</v>
      </c>
      <c r="X615" s="137" t="e">
        <f>VLOOKUP(E615,DUKB!$A$6:$T$560,19,FALSE)</f>
        <v>#N/A</v>
      </c>
      <c r="Y615" s="137"/>
      <c r="Z615" s="139">
        <f t="shared" si="143"/>
        <v>0</v>
      </c>
      <c r="AA615" s="139" t="e">
        <f t="shared" si="144"/>
        <v>#N/A</v>
      </c>
      <c r="AB615" s="139" t="e">
        <f t="shared" si="145"/>
        <v>#N/A</v>
      </c>
      <c r="AC615" s="140" t="e">
        <f t="shared" si="146"/>
        <v>#N/A</v>
      </c>
      <c r="AD615" s="140" t="e">
        <f t="shared" si="147"/>
        <v>#N/A</v>
      </c>
      <c r="AE615" s="140" t="e">
        <f t="shared" si="148"/>
        <v>#N/A</v>
      </c>
      <c r="AF615" s="141" t="e">
        <f t="shared" si="149"/>
        <v>#N/A</v>
      </c>
      <c r="AH615">
        <f t="shared" si="150"/>
        <v>0</v>
      </c>
      <c r="AI615">
        <f t="shared" si="151"/>
        <v>580</v>
      </c>
    </row>
    <row r="616" spans="1:35" ht="15.75" customHeight="1">
      <c r="A616" s="65" t="str">
        <f t="shared" si="138"/>
        <v/>
      </c>
      <c r="B616" s="65">
        <f t="shared" si="141"/>
        <v>581</v>
      </c>
      <c r="C616" s="68" t="str">
        <f t="shared" si="142"/>
        <v/>
      </c>
      <c r="D616" s="65"/>
      <c r="E616" s="82"/>
      <c r="F616" s="65" t="e">
        <f>VLOOKUP(E616,DUKB!$A$6:$R$658,3,FALSE)</f>
        <v>#N/A</v>
      </c>
      <c r="G616" s="65" t="e">
        <f>VLOOKUP(E616,DUKB!$A$6:$R$658,4,FALSE)</f>
        <v>#N/A</v>
      </c>
      <c r="H616" s="65" t="e">
        <f>VLOOKUP(E616,DUKB!$A$6:$R$658,6,FALSE)</f>
        <v>#N/A</v>
      </c>
      <c r="I616" s="65" t="e">
        <f>VLOOKUP(E616,DUKB!$A$6:$R$658,7,FALSE)</f>
        <v>#N/A</v>
      </c>
      <c r="J616" s="65" t="e">
        <f>VLOOKUP(E616,DUKB!$A$6:$R$658,8,FALSE)</f>
        <v>#N/A</v>
      </c>
      <c r="K616" s="65" t="e">
        <f>VLOOKUP(E616,DUKB!$A$6:$R$658,9,FALSE)</f>
        <v>#N/A</v>
      </c>
      <c r="L616" s="65" t="e">
        <f>VLOOKUP(E616,DUKB!$A$6:$R$658,10,FALSE)</f>
        <v>#N/A</v>
      </c>
      <c r="M616" s="65" t="e">
        <f>VLOOKUP(E616,DUKB!$A$6:$R$658,11,FALSE)</f>
        <v>#N/A</v>
      </c>
      <c r="N616" s="65" t="e">
        <f>VLOOKUP(E616,DUKB!$A$6:$R$658,12,FALSE)</f>
        <v>#N/A</v>
      </c>
      <c r="O616" s="85" t="e">
        <f>VLOOKUP(E616,DUKB!$A$6:$R$658,13,FALSE)</f>
        <v>#N/A</v>
      </c>
      <c r="P616" s="86" t="e">
        <f>VLOOKUP(E616,DUKB!$A$6:$R$658,14,FALSE)</f>
        <v>#N/A</v>
      </c>
      <c r="Q616" s="86" t="e">
        <f>VLOOKUP(E616,DUKB!$A$6:$R$658,15,FALSE)</f>
        <v>#N/A</v>
      </c>
      <c r="R616" s="86" t="e">
        <f>VLOOKUP(E616,DUKB!$A$6:$R$658,16,FALSE)</f>
        <v>#N/A</v>
      </c>
      <c r="S616" s="86" t="e">
        <f>VLOOKUP(E616,DUKB!$A$6:$R$658,17,FALSE)</f>
        <v>#N/A</v>
      </c>
      <c r="T616" s="86" t="e">
        <f>VLOOKUP(E616,DUKB!$A$6:$R$658,18,FALSE)</f>
        <v>#N/A</v>
      </c>
      <c r="U616" s="73" t="str">
        <f t="shared" si="139"/>
        <v/>
      </c>
      <c r="V616" s="69">
        <f t="shared" si="140"/>
        <v>0</v>
      </c>
      <c r="W616" s="138" t="e">
        <f>VLOOKUP(E616,DUKB!$A$6:$B$565,2,FALSE)</f>
        <v>#N/A</v>
      </c>
      <c r="X616" s="137" t="e">
        <f>VLOOKUP(E616,DUKB!$A$6:$T$560,19,FALSE)</f>
        <v>#N/A</v>
      </c>
      <c r="Y616" s="137"/>
      <c r="Z616" s="139">
        <f t="shared" si="143"/>
        <v>0</v>
      </c>
      <c r="AA616" s="139" t="e">
        <f t="shared" si="144"/>
        <v>#N/A</v>
      </c>
      <c r="AB616" s="139" t="e">
        <f t="shared" si="145"/>
        <v>#N/A</v>
      </c>
      <c r="AC616" s="140" t="e">
        <f t="shared" si="146"/>
        <v>#N/A</v>
      </c>
      <c r="AD616" s="140" t="e">
        <f t="shared" si="147"/>
        <v>#N/A</v>
      </c>
      <c r="AE616" s="140" t="e">
        <f t="shared" si="148"/>
        <v>#N/A</v>
      </c>
      <c r="AF616" s="141" t="e">
        <f t="shared" si="149"/>
        <v>#N/A</v>
      </c>
      <c r="AH616">
        <f t="shared" si="150"/>
        <v>0</v>
      </c>
      <c r="AI616">
        <f t="shared" si="151"/>
        <v>581</v>
      </c>
    </row>
    <row r="617" spans="1:35" ht="15.75" customHeight="1">
      <c r="A617" s="65" t="str">
        <f t="shared" si="138"/>
        <v/>
      </c>
      <c r="B617" s="65">
        <f t="shared" si="141"/>
        <v>582</v>
      </c>
      <c r="C617" s="68" t="str">
        <f t="shared" si="142"/>
        <v/>
      </c>
      <c r="D617" s="65"/>
      <c r="E617" s="82"/>
      <c r="F617" s="65" t="e">
        <f>VLOOKUP(E617,DUKB!$A$6:$R$658,3,FALSE)</f>
        <v>#N/A</v>
      </c>
      <c r="G617" s="65" t="e">
        <f>VLOOKUP(E617,DUKB!$A$6:$R$658,4,FALSE)</f>
        <v>#N/A</v>
      </c>
      <c r="H617" s="65" t="e">
        <f>VLOOKUP(E617,DUKB!$A$6:$R$658,6,FALSE)</f>
        <v>#N/A</v>
      </c>
      <c r="I617" s="65" t="e">
        <f>VLOOKUP(E617,DUKB!$A$6:$R$658,7,FALSE)</f>
        <v>#N/A</v>
      </c>
      <c r="J617" s="65" t="e">
        <f>VLOOKUP(E617,DUKB!$A$6:$R$658,8,FALSE)</f>
        <v>#N/A</v>
      </c>
      <c r="K617" s="65" t="e">
        <f>VLOOKUP(E617,DUKB!$A$6:$R$658,9,FALSE)</f>
        <v>#N/A</v>
      </c>
      <c r="L617" s="65" t="e">
        <f>VLOOKUP(E617,DUKB!$A$6:$R$658,10,FALSE)</f>
        <v>#N/A</v>
      </c>
      <c r="M617" s="65" t="e">
        <f>VLOOKUP(E617,DUKB!$A$6:$R$658,11,FALSE)</f>
        <v>#N/A</v>
      </c>
      <c r="N617" s="65" t="e">
        <f>VLOOKUP(E617,DUKB!$A$6:$R$658,12,FALSE)</f>
        <v>#N/A</v>
      </c>
      <c r="O617" s="85" t="e">
        <f>VLOOKUP(E617,DUKB!$A$6:$R$658,13,FALSE)</f>
        <v>#N/A</v>
      </c>
      <c r="P617" s="86" t="e">
        <f>VLOOKUP(E617,DUKB!$A$6:$R$658,14,FALSE)</f>
        <v>#N/A</v>
      </c>
      <c r="Q617" s="86" t="e">
        <f>VLOOKUP(E617,DUKB!$A$6:$R$658,15,FALSE)</f>
        <v>#N/A</v>
      </c>
      <c r="R617" s="86" t="e">
        <f>VLOOKUP(E617,DUKB!$A$6:$R$658,16,FALSE)</f>
        <v>#N/A</v>
      </c>
      <c r="S617" s="86" t="e">
        <f>VLOOKUP(E617,DUKB!$A$6:$R$658,17,FALSE)</f>
        <v>#N/A</v>
      </c>
      <c r="T617" s="86" t="e">
        <f>VLOOKUP(E617,DUKB!$A$6:$R$658,18,FALSE)</f>
        <v>#N/A</v>
      </c>
      <c r="U617" s="73" t="str">
        <f t="shared" si="139"/>
        <v/>
      </c>
      <c r="V617" s="69">
        <f t="shared" si="140"/>
        <v>0</v>
      </c>
      <c r="W617" s="138" t="e">
        <f>VLOOKUP(E617,DUKB!$A$6:$B$565,2,FALSE)</f>
        <v>#N/A</v>
      </c>
      <c r="X617" s="137" t="e">
        <f>VLOOKUP(E617,DUKB!$A$6:$T$560,19,FALSE)</f>
        <v>#N/A</v>
      </c>
      <c r="Y617" s="137"/>
      <c r="Z617" s="139">
        <f t="shared" si="143"/>
        <v>0</v>
      </c>
      <c r="AA617" s="139" t="e">
        <f t="shared" si="144"/>
        <v>#N/A</v>
      </c>
      <c r="AB617" s="139" t="e">
        <f t="shared" si="145"/>
        <v>#N/A</v>
      </c>
      <c r="AC617" s="140" t="e">
        <f t="shared" si="146"/>
        <v>#N/A</v>
      </c>
      <c r="AD617" s="140" t="e">
        <f t="shared" si="147"/>
        <v>#N/A</v>
      </c>
      <c r="AE617" s="140" t="e">
        <f t="shared" si="148"/>
        <v>#N/A</v>
      </c>
      <c r="AF617" s="141" t="e">
        <f t="shared" si="149"/>
        <v>#N/A</v>
      </c>
      <c r="AH617">
        <f t="shared" si="150"/>
        <v>0</v>
      </c>
      <c r="AI617">
        <f t="shared" si="151"/>
        <v>582</v>
      </c>
    </row>
    <row r="618" spans="1:35" ht="15.75" customHeight="1">
      <c r="A618" s="65" t="str">
        <f t="shared" si="138"/>
        <v/>
      </c>
      <c r="B618" s="65">
        <f t="shared" si="141"/>
        <v>583</v>
      </c>
      <c r="C618" s="68" t="str">
        <f t="shared" si="142"/>
        <v/>
      </c>
      <c r="D618" s="65"/>
      <c r="E618" s="82"/>
      <c r="F618" s="65" t="e">
        <f>VLOOKUP(E618,DUKB!$A$6:$R$658,3,FALSE)</f>
        <v>#N/A</v>
      </c>
      <c r="G618" s="65" t="e">
        <f>VLOOKUP(E618,DUKB!$A$6:$R$658,4,FALSE)</f>
        <v>#N/A</v>
      </c>
      <c r="H618" s="65" t="e">
        <f>VLOOKUP(E618,DUKB!$A$6:$R$658,6,FALSE)</f>
        <v>#N/A</v>
      </c>
      <c r="I618" s="65" t="e">
        <f>VLOOKUP(E618,DUKB!$A$6:$R$658,7,FALSE)</f>
        <v>#N/A</v>
      </c>
      <c r="J618" s="65" t="e">
        <f>VLOOKUP(E618,DUKB!$A$6:$R$658,8,FALSE)</f>
        <v>#N/A</v>
      </c>
      <c r="K618" s="65" t="e">
        <f>VLOOKUP(E618,DUKB!$A$6:$R$658,9,FALSE)</f>
        <v>#N/A</v>
      </c>
      <c r="L618" s="65" t="e">
        <f>VLOOKUP(E618,DUKB!$A$6:$R$658,10,FALSE)</f>
        <v>#N/A</v>
      </c>
      <c r="M618" s="65" t="e">
        <f>VLOOKUP(E618,DUKB!$A$6:$R$658,11,FALSE)</f>
        <v>#N/A</v>
      </c>
      <c r="N618" s="65" t="e">
        <f>VLOOKUP(E618,DUKB!$A$6:$R$658,12,FALSE)</f>
        <v>#N/A</v>
      </c>
      <c r="O618" s="85" t="e">
        <f>VLOOKUP(E618,DUKB!$A$6:$R$658,13,FALSE)</f>
        <v>#N/A</v>
      </c>
      <c r="P618" s="86" t="e">
        <f>VLOOKUP(E618,DUKB!$A$6:$R$658,14,FALSE)</f>
        <v>#N/A</v>
      </c>
      <c r="Q618" s="86" t="e">
        <f>VLOOKUP(E618,DUKB!$A$6:$R$658,15,FALSE)</f>
        <v>#N/A</v>
      </c>
      <c r="R618" s="86" t="e">
        <f>VLOOKUP(E618,DUKB!$A$6:$R$658,16,FALSE)</f>
        <v>#N/A</v>
      </c>
      <c r="S618" s="86" t="e">
        <f>VLOOKUP(E618,DUKB!$A$6:$R$658,17,FALSE)</f>
        <v>#N/A</v>
      </c>
      <c r="T618" s="86" t="e">
        <f>VLOOKUP(E618,DUKB!$A$6:$R$658,18,FALSE)</f>
        <v>#N/A</v>
      </c>
      <c r="U618" s="73" t="str">
        <f t="shared" si="139"/>
        <v/>
      </c>
      <c r="V618" s="69">
        <f t="shared" si="140"/>
        <v>0</v>
      </c>
      <c r="W618" s="138" t="e">
        <f>VLOOKUP(E618,DUKB!$A$6:$B$565,2,FALSE)</f>
        <v>#N/A</v>
      </c>
      <c r="X618" s="137" t="e">
        <f>VLOOKUP(E618,DUKB!$A$6:$T$560,19,FALSE)</f>
        <v>#N/A</v>
      </c>
      <c r="Y618" s="137"/>
      <c r="Z618" s="139">
        <f t="shared" si="143"/>
        <v>0</v>
      </c>
      <c r="AA618" s="139" t="e">
        <f t="shared" si="144"/>
        <v>#N/A</v>
      </c>
      <c r="AB618" s="139" t="e">
        <f t="shared" si="145"/>
        <v>#N/A</v>
      </c>
      <c r="AC618" s="140" t="e">
        <f t="shared" si="146"/>
        <v>#N/A</v>
      </c>
      <c r="AD618" s="140" t="e">
        <f t="shared" si="147"/>
        <v>#N/A</v>
      </c>
      <c r="AE618" s="140" t="e">
        <f t="shared" si="148"/>
        <v>#N/A</v>
      </c>
      <c r="AF618" s="141" t="e">
        <f t="shared" si="149"/>
        <v>#N/A</v>
      </c>
      <c r="AH618">
        <f t="shared" si="150"/>
        <v>0</v>
      </c>
      <c r="AI618">
        <f t="shared" si="151"/>
        <v>583</v>
      </c>
    </row>
    <row r="619" spans="1:35" ht="15.75" customHeight="1">
      <c r="A619" s="65" t="str">
        <f t="shared" si="138"/>
        <v/>
      </c>
      <c r="B619" s="65">
        <f t="shared" si="141"/>
        <v>584</v>
      </c>
      <c r="C619" s="68" t="str">
        <f t="shared" si="142"/>
        <v/>
      </c>
      <c r="D619" s="65"/>
      <c r="E619" s="82"/>
      <c r="F619" s="65" t="e">
        <f>VLOOKUP(E619,DUKB!$A$6:$R$658,3,FALSE)</f>
        <v>#N/A</v>
      </c>
      <c r="G619" s="65" t="e">
        <f>VLOOKUP(E619,DUKB!$A$6:$R$658,4,FALSE)</f>
        <v>#N/A</v>
      </c>
      <c r="H619" s="65" t="e">
        <f>VLOOKUP(E619,DUKB!$A$6:$R$658,6,FALSE)</f>
        <v>#N/A</v>
      </c>
      <c r="I619" s="65" t="e">
        <f>VLOOKUP(E619,DUKB!$A$6:$R$658,7,FALSE)</f>
        <v>#N/A</v>
      </c>
      <c r="J619" s="65" t="e">
        <f>VLOOKUP(E619,DUKB!$A$6:$R$658,8,FALSE)</f>
        <v>#N/A</v>
      </c>
      <c r="K619" s="65" t="e">
        <f>VLOOKUP(E619,DUKB!$A$6:$R$658,9,FALSE)</f>
        <v>#N/A</v>
      </c>
      <c r="L619" s="65" t="e">
        <f>VLOOKUP(E619,DUKB!$A$6:$R$658,10,FALSE)</f>
        <v>#N/A</v>
      </c>
      <c r="M619" s="65" t="e">
        <f>VLOOKUP(E619,DUKB!$A$6:$R$658,11,FALSE)</f>
        <v>#N/A</v>
      </c>
      <c r="N619" s="65" t="e">
        <f>VLOOKUP(E619,DUKB!$A$6:$R$658,12,FALSE)</f>
        <v>#N/A</v>
      </c>
      <c r="O619" s="85" t="e">
        <f>VLOOKUP(E619,DUKB!$A$6:$R$658,13,FALSE)</f>
        <v>#N/A</v>
      </c>
      <c r="P619" s="86" t="e">
        <f>VLOOKUP(E619,DUKB!$A$6:$R$658,14,FALSE)</f>
        <v>#N/A</v>
      </c>
      <c r="Q619" s="86" t="e">
        <f>VLOOKUP(E619,DUKB!$A$6:$R$658,15,FALSE)</f>
        <v>#N/A</v>
      </c>
      <c r="R619" s="86" t="e">
        <f>VLOOKUP(E619,DUKB!$A$6:$R$658,16,FALSE)</f>
        <v>#N/A</v>
      </c>
      <c r="S619" s="86" t="e">
        <f>VLOOKUP(E619,DUKB!$A$6:$R$658,17,FALSE)</f>
        <v>#N/A</v>
      </c>
      <c r="T619" s="86" t="e">
        <f>VLOOKUP(E619,DUKB!$A$6:$R$658,18,FALSE)</f>
        <v>#N/A</v>
      </c>
      <c r="U619" s="73" t="str">
        <f t="shared" si="139"/>
        <v/>
      </c>
      <c r="V619" s="69">
        <f t="shared" si="140"/>
        <v>0</v>
      </c>
      <c r="W619" s="138" t="e">
        <f>VLOOKUP(E619,DUKB!$A$6:$B$565,2,FALSE)</f>
        <v>#N/A</v>
      </c>
      <c r="X619" s="137" t="e">
        <f>VLOOKUP(E619,DUKB!$A$6:$T$560,19,FALSE)</f>
        <v>#N/A</v>
      </c>
      <c r="Y619" s="137"/>
      <c r="Z619" s="139">
        <f t="shared" si="143"/>
        <v>0</v>
      </c>
      <c r="AA619" s="139" t="e">
        <f t="shared" si="144"/>
        <v>#N/A</v>
      </c>
      <c r="AB619" s="139" t="e">
        <f t="shared" si="145"/>
        <v>#N/A</v>
      </c>
      <c r="AC619" s="140" t="e">
        <f t="shared" si="146"/>
        <v>#N/A</v>
      </c>
      <c r="AD619" s="140" t="e">
        <f t="shared" si="147"/>
        <v>#N/A</v>
      </c>
      <c r="AE619" s="140" t="e">
        <f t="shared" si="148"/>
        <v>#N/A</v>
      </c>
      <c r="AF619" s="141" t="e">
        <f t="shared" si="149"/>
        <v>#N/A</v>
      </c>
      <c r="AH619">
        <f t="shared" si="150"/>
        <v>0</v>
      </c>
      <c r="AI619">
        <f t="shared" si="151"/>
        <v>584</v>
      </c>
    </row>
    <row r="620" spans="1:35" ht="15.75" customHeight="1">
      <c r="A620" s="65" t="str">
        <f t="shared" si="138"/>
        <v/>
      </c>
      <c r="B620" s="65">
        <f t="shared" si="141"/>
        <v>585</v>
      </c>
      <c r="C620" s="68" t="str">
        <f t="shared" si="142"/>
        <v/>
      </c>
      <c r="D620" s="65"/>
      <c r="E620" s="82"/>
      <c r="F620" s="65" t="e">
        <f>VLOOKUP(E620,DUKB!$A$6:$R$658,3,FALSE)</f>
        <v>#N/A</v>
      </c>
      <c r="G620" s="65" t="e">
        <f>VLOOKUP(E620,DUKB!$A$6:$R$658,4,FALSE)</f>
        <v>#N/A</v>
      </c>
      <c r="H620" s="65" t="e">
        <f>VLOOKUP(E620,DUKB!$A$6:$R$658,6,FALSE)</f>
        <v>#N/A</v>
      </c>
      <c r="I620" s="65" t="e">
        <f>VLOOKUP(E620,DUKB!$A$6:$R$658,7,FALSE)</f>
        <v>#N/A</v>
      </c>
      <c r="J620" s="65" t="e">
        <f>VLOOKUP(E620,DUKB!$A$6:$R$658,8,FALSE)</f>
        <v>#N/A</v>
      </c>
      <c r="K620" s="65" t="e">
        <f>VLOOKUP(E620,DUKB!$A$6:$R$658,9,FALSE)</f>
        <v>#N/A</v>
      </c>
      <c r="L620" s="65" t="e">
        <f>VLOOKUP(E620,DUKB!$A$6:$R$658,10,FALSE)</f>
        <v>#N/A</v>
      </c>
      <c r="M620" s="65" t="e">
        <f>VLOOKUP(E620,DUKB!$A$6:$R$658,11,FALSE)</f>
        <v>#N/A</v>
      </c>
      <c r="N620" s="65" t="e">
        <f>VLOOKUP(E620,DUKB!$A$6:$R$658,12,FALSE)</f>
        <v>#N/A</v>
      </c>
      <c r="O620" s="85" t="e">
        <f>VLOOKUP(E620,DUKB!$A$6:$R$658,13,FALSE)</f>
        <v>#N/A</v>
      </c>
      <c r="P620" s="86" t="e">
        <f>VLOOKUP(E620,DUKB!$A$6:$R$658,14,FALSE)</f>
        <v>#N/A</v>
      </c>
      <c r="Q620" s="86" t="e">
        <f>VLOOKUP(E620,DUKB!$A$6:$R$658,15,FALSE)</f>
        <v>#N/A</v>
      </c>
      <c r="R620" s="86" t="e">
        <f>VLOOKUP(E620,DUKB!$A$6:$R$658,16,FALSE)</f>
        <v>#N/A</v>
      </c>
      <c r="S620" s="86" t="e">
        <f>VLOOKUP(E620,DUKB!$A$6:$R$658,17,FALSE)</f>
        <v>#N/A</v>
      </c>
      <c r="T620" s="86" t="e">
        <f>VLOOKUP(E620,DUKB!$A$6:$R$658,18,FALSE)</f>
        <v>#N/A</v>
      </c>
      <c r="U620" s="73" t="str">
        <f t="shared" si="139"/>
        <v/>
      </c>
      <c r="V620" s="69">
        <f t="shared" si="140"/>
        <v>0</v>
      </c>
      <c r="W620" s="138" t="e">
        <f>VLOOKUP(E620,DUKB!$A$6:$B$565,2,FALSE)</f>
        <v>#N/A</v>
      </c>
      <c r="X620" s="137" t="e">
        <f>VLOOKUP(E620,DUKB!$A$6:$T$560,19,FALSE)</f>
        <v>#N/A</v>
      </c>
      <c r="Y620" s="137"/>
      <c r="Z620" s="139">
        <f t="shared" si="143"/>
        <v>0</v>
      </c>
      <c r="AA620" s="139" t="e">
        <f t="shared" si="144"/>
        <v>#N/A</v>
      </c>
      <c r="AB620" s="139" t="e">
        <f t="shared" si="145"/>
        <v>#N/A</v>
      </c>
      <c r="AC620" s="140" t="e">
        <f t="shared" si="146"/>
        <v>#N/A</v>
      </c>
      <c r="AD620" s="140" t="e">
        <f t="shared" si="147"/>
        <v>#N/A</v>
      </c>
      <c r="AE620" s="140" t="e">
        <f t="shared" si="148"/>
        <v>#N/A</v>
      </c>
      <c r="AF620" s="141" t="e">
        <f t="shared" si="149"/>
        <v>#N/A</v>
      </c>
      <c r="AH620">
        <f t="shared" si="150"/>
        <v>0</v>
      </c>
      <c r="AI620">
        <f t="shared" si="151"/>
        <v>585</v>
      </c>
    </row>
    <row r="621" spans="1:35" ht="15.75" customHeight="1">
      <c r="A621" s="65" t="str">
        <f t="shared" si="138"/>
        <v/>
      </c>
      <c r="B621" s="65">
        <f t="shared" si="141"/>
        <v>586</v>
      </c>
      <c r="C621" s="68" t="str">
        <f t="shared" si="142"/>
        <v/>
      </c>
      <c r="D621" s="65"/>
      <c r="E621" s="82"/>
      <c r="F621" s="65" t="e">
        <f>VLOOKUP(E621,DUKB!$A$6:$R$658,3,FALSE)</f>
        <v>#N/A</v>
      </c>
      <c r="G621" s="65" t="e">
        <f>VLOOKUP(E621,DUKB!$A$6:$R$658,4,FALSE)</f>
        <v>#N/A</v>
      </c>
      <c r="H621" s="65" t="e">
        <f>VLOOKUP(E621,DUKB!$A$6:$R$658,6,FALSE)</f>
        <v>#N/A</v>
      </c>
      <c r="I621" s="65" t="e">
        <f>VLOOKUP(E621,DUKB!$A$6:$R$658,7,FALSE)</f>
        <v>#N/A</v>
      </c>
      <c r="J621" s="65" t="e">
        <f>VLOOKUP(E621,DUKB!$A$6:$R$658,8,FALSE)</f>
        <v>#N/A</v>
      </c>
      <c r="K621" s="65" t="e">
        <f>VLOOKUP(E621,DUKB!$A$6:$R$658,9,FALSE)</f>
        <v>#N/A</v>
      </c>
      <c r="L621" s="65" t="e">
        <f>VLOOKUP(E621,DUKB!$A$6:$R$658,10,FALSE)</f>
        <v>#N/A</v>
      </c>
      <c r="M621" s="65" t="e">
        <f>VLOOKUP(E621,DUKB!$A$6:$R$658,11,FALSE)</f>
        <v>#N/A</v>
      </c>
      <c r="N621" s="65" t="e">
        <f>VLOOKUP(E621,DUKB!$A$6:$R$658,12,FALSE)</f>
        <v>#N/A</v>
      </c>
      <c r="O621" s="85" t="e">
        <f>VLOOKUP(E621,DUKB!$A$6:$R$658,13,FALSE)</f>
        <v>#N/A</v>
      </c>
      <c r="P621" s="86" t="e">
        <f>VLOOKUP(E621,DUKB!$A$6:$R$658,14,FALSE)</f>
        <v>#N/A</v>
      </c>
      <c r="Q621" s="86" t="e">
        <f>VLOOKUP(E621,DUKB!$A$6:$R$658,15,FALSE)</f>
        <v>#N/A</v>
      </c>
      <c r="R621" s="86" t="e">
        <f>VLOOKUP(E621,DUKB!$A$6:$R$658,16,FALSE)</f>
        <v>#N/A</v>
      </c>
      <c r="S621" s="86" t="e">
        <f>VLOOKUP(E621,DUKB!$A$6:$R$658,17,FALSE)</f>
        <v>#N/A</v>
      </c>
      <c r="T621" s="86" t="e">
        <f>VLOOKUP(E621,DUKB!$A$6:$R$658,18,FALSE)</f>
        <v>#N/A</v>
      </c>
      <c r="U621" s="73" t="str">
        <f t="shared" si="139"/>
        <v/>
      </c>
      <c r="V621" s="69">
        <f t="shared" si="140"/>
        <v>0</v>
      </c>
      <c r="W621" s="138" t="e">
        <f>VLOOKUP(E621,DUKB!$A$6:$B$565,2,FALSE)</f>
        <v>#N/A</v>
      </c>
      <c r="X621" s="137" t="e">
        <f>VLOOKUP(E621,DUKB!$A$6:$T$560,19,FALSE)</f>
        <v>#N/A</v>
      </c>
      <c r="Y621" s="137"/>
      <c r="Z621" s="139">
        <f t="shared" si="143"/>
        <v>0</v>
      </c>
      <c r="AA621" s="139" t="e">
        <f t="shared" si="144"/>
        <v>#N/A</v>
      </c>
      <c r="AB621" s="139" t="e">
        <f t="shared" si="145"/>
        <v>#N/A</v>
      </c>
      <c r="AC621" s="140" t="e">
        <f t="shared" si="146"/>
        <v>#N/A</v>
      </c>
      <c r="AD621" s="140" t="e">
        <f t="shared" si="147"/>
        <v>#N/A</v>
      </c>
      <c r="AE621" s="140" t="e">
        <f t="shared" si="148"/>
        <v>#N/A</v>
      </c>
      <c r="AF621" s="141" t="e">
        <f t="shared" si="149"/>
        <v>#N/A</v>
      </c>
      <c r="AH621">
        <f t="shared" si="150"/>
        <v>0</v>
      </c>
      <c r="AI621">
        <f t="shared" si="151"/>
        <v>586</v>
      </c>
    </row>
    <row r="622" spans="1:35" ht="15.75" customHeight="1">
      <c r="A622" s="65" t="str">
        <f t="shared" si="138"/>
        <v/>
      </c>
      <c r="B622" s="65">
        <f t="shared" si="141"/>
        <v>587</v>
      </c>
      <c r="C622" s="68" t="str">
        <f t="shared" si="142"/>
        <v/>
      </c>
      <c r="D622" s="65"/>
      <c r="E622" s="82"/>
      <c r="F622" s="65" t="e">
        <f>VLOOKUP(E622,DUKB!$A$6:$R$658,3,FALSE)</f>
        <v>#N/A</v>
      </c>
      <c r="G622" s="65" t="e">
        <f>VLOOKUP(E622,DUKB!$A$6:$R$658,4,FALSE)</f>
        <v>#N/A</v>
      </c>
      <c r="H622" s="65" t="e">
        <f>VLOOKUP(E622,DUKB!$A$6:$R$658,6,FALSE)</f>
        <v>#N/A</v>
      </c>
      <c r="I622" s="65" t="e">
        <f>VLOOKUP(E622,DUKB!$A$6:$R$658,7,FALSE)</f>
        <v>#N/A</v>
      </c>
      <c r="J622" s="65" t="e">
        <f>VLOOKUP(E622,DUKB!$A$6:$R$658,8,FALSE)</f>
        <v>#N/A</v>
      </c>
      <c r="K622" s="65" t="e">
        <f>VLOOKUP(E622,DUKB!$A$6:$R$658,9,FALSE)</f>
        <v>#N/A</v>
      </c>
      <c r="L622" s="65" t="e">
        <f>VLOOKUP(E622,DUKB!$A$6:$R$658,10,FALSE)</f>
        <v>#N/A</v>
      </c>
      <c r="M622" s="65" t="e">
        <f>VLOOKUP(E622,DUKB!$A$6:$R$658,11,FALSE)</f>
        <v>#N/A</v>
      </c>
      <c r="N622" s="65" t="e">
        <f>VLOOKUP(E622,DUKB!$A$6:$R$658,12,FALSE)</f>
        <v>#N/A</v>
      </c>
      <c r="O622" s="85" t="e">
        <f>VLOOKUP(E622,DUKB!$A$6:$R$658,13,FALSE)</f>
        <v>#N/A</v>
      </c>
      <c r="P622" s="86" t="e">
        <f>VLOOKUP(E622,DUKB!$A$6:$R$658,14,FALSE)</f>
        <v>#N/A</v>
      </c>
      <c r="Q622" s="86" t="e">
        <f>VLOOKUP(E622,DUKB!$A$6:$R$658,15,FALSE)</f>
        <v>#N/A</v>
      </c>
      <c r="R622" s="86" t="e">
        <f>VLOOKUP(E622,DUKB!$A$6:$R$658,16,FALSE)</f>
        <v>#N/A</v>
      </c>
      <c r="S622" s="86" t="e">
        <f>VLOOKUP(E622,DUKB!$A$6:$R$658,17,FALSE)</f>
        <v>#N/A</v>
      </c>
      <c r="T622" s="86" t="e">
        <f>VLOOKUP(E622,DUKB!$A$6:$R$658,18,FALSE)</f>
        <v>#N/A</v>
      </c>
      <c r="U622" s="73" t="str">
        <f t="shared" si="139"/>
        <v/>
      </c>
      <c r="V622" s="69">
        <f t="shared" si="140"/>
        <v>0</v>
      </c>
      <c r="W622" s="138" t="e">
        <f>VLOOKUP(E622,DUKB!$A$6:$B$565,2,FALSE)</f>
        <v>#N/A</v>
      </c>
      <c r="X622" s="137" t="e">
        <f>VLOOKUP(E622,DUKB!$A$6:$T$560,19,FALSE)</f>
        <v>#N/A</v>
      </c>
      <c r="Y622" s="137"/>
      <c r="Z622" s="139">
        <f t="shared" si="143"/>
        <v>0</v>
      </c>
      <c r="AA622" s="139" t="e">
        <f t="shared" si="144"/>
        <v>#N/A</v>
      </c>
      <c r="AB622" s="139" t="e">
        <f t="shared" si="145"/>
        <v>#N/A</v>
      </c>
      <c r="AC622" s="140" t="e">
        <f t="shared" si="146"/>
        <v>#N/A</v>
      </c>
      <c r="AD622" s="140" t="e">
        <f t="shared" si="147"/>
        <v>#N/A</v>
      </c>
      <c r="AE622" s="140" t="e">
        <f t="shared" si="148"/>
        <v>#N/A</v>
      </c>
      <c r="AF622" s="141" t="e">
        <f t="shared" si="149"/>
        <v>#N/A</v>
      </c>
      <c r="AH622">
        <f t="shared" si="150"/>
        <v>0</v>
      </c>
      <c r="AI622">
        <f t="shared" si="151"/>
        <v>587</v>
      </c>
    </row>
    <row r="623" spans="1:35" ht="15.75" customHeight="1">
      <c r="A623" s="65" t="str">
        <f t="shared" si="138"/>
        <v/>
      </c>
      <c r="B623" s="65">
        <f t="shared" si="141"/>
        <v>588</v>
      </c>
      <c r="C623" s="68" t="str">
        <f t="shared" si="142"/>
        <v/>
      </c>
      <c r="D623" s="65"/>
      <c r="E623" s="82"/>
      <c r="F623" s="65" t="e">
        <f>VLOOKUP(E623,DUKB!$A$6:$R$658,3,FALSE)</f>
        <v>#N/A</v>
      </c>
      <c r="G623" s="65" t="e">
        <f>VLOOKUP(E623,DUKB!$A$6:$R$658,4,FALSE)</f>
        <v>#N/A</v>
      </c>
      <c r="H623" s="65" t="e">
        <f>VLOOKUP(E623,DUKB!$A$6:$R$658,6,FALSE)</f>
        <v>#N/A</v>
      </c>
      <c r="I623" s="65" t="e">
        <f>VLOOKUP(E623,DUKB!$A$6:$R$658,7,FALSE)</f>
        <v>#N/A</v>
      </c>
      <c r="J623" s="65" t="e">
        <f>VLOOKUP(E623,DUKB!$A$6:$R$658,8,FALSE)</f>
        <v>#N/A</v>
      </c>
      <c r="K623" s="65" t="e">
        <f>VLOOKUP(E623,DUKB!$A$6:$R$658,9,FALSE)</f>
        <v>#N/A</v>
      </c>
      <c r="L623" s="65" t="e">
        <f>VLOOKUP(E623,DUKB!$A$6:$R$658,10,FALSE)</f>
        <v>#N/A</v>
      </c>
      <c r="M623" s="65" t="e">
        <f>VLOOKUP(E623,DUKB!$A$6:$R$658,11,FALSE)</f>
        <v>#N/A</v>
      </c>
      <c r="N623" s="65" t="e">
        <f>VLOOKUP(E623,DUKB!$A$6:$R$658,12,FALSE)</f>
        <v>#N/A</v>
      </c>
      <c r="O623" s="85" t="e">
        <f>VLOOKUP(E623,DUKB!$A$6:$R$658,13,FALSE)</f>
        <v>#N/A</v>
      </c>
      <c r="P623" s="86" t="e">
        <f>VLOOKUP(E623,DUKB!$A$6:$R$658,14,FALSE)</f>
        <v>#N/A</v>
      </c>
      <c r="Q623" s="86" t="e">
        <f>VLOOKUP(E623,DUKB!$A$6:$R$658,15,FALSE)</f>
        <v>#N/A</v>
      </c>
      <c r="R623" s="86" t="e">
        <f>VLOOKUP(E623,DUKB!$A$6:$R$658,16,FALSE)</f>
        <v>#N/A</v>
      </c>
      <c r="S623" s="86" t="e">
        <f>VLOOKUP(E623,DUKB!$A$6:$R$658,17,FALSE)</f>
        <v>#N/A</v>
      </c>
      <c r="T623" s="86" t="e">
        <f>VLOOKUP(E623,DUKB!$A$6:$R$658,18,FALSE)</f>
        <v>#N/A</v>
      </c>
      <c r="U623" s="73" t="str">
        <f t="shared" si="139"/>
        <v/>
      </c>
      <c r="V623" s="69">
        <f t="shared" si="140"/>
        <v>0</v>
      </c>
      <c r="W623" s="138" t="e">
        <f>VLOOKUP(E623,DUKB!$A$6:$B$565,2,FALSE)</f>
        <v>#N/A</v>
      </c>
      <c r="X623" s="137" t="e">
        <f>VLOOKUP(E623,DUKB!$A$6:$T$560,19,FALSE)</f>
        <v>#N/A</v>
      </c>
      <c r="Y623" s="137"/>
      <c r="Z623" s="139">
        <f t="shared" si="143"/>
        <v>0</v>
      </c>
      <c r="AA623" s="139" t="e">
        <f t="shared" si="144"/>
        <v>#N/A</v>
      </c>
      <c r="AB623" s="139" t="e">
        <f t="shared" si="145"/>
        <v>#N/A</v>
      </c>
      <c r="AC623" s="140" t="e">
        <f t="shared" si="146"/>
        <v>#N/A</v>
      </c>
      <c r="AD623" s="140" t="e">
        <f t="shared" si="147"/>
        <v>#N/A</v>
      </c>
      <c r="AE623" s="140" t="e">
        <f t="shared" si="148"/>
        <v>#N/A</v>
      </c>
      <c r="AF623" s="141" t="e">
        <f t="shared" si="149"/>
        <v>#N/A</v>
      </c>
      <c r="AH623">
        <f t="shared" si="150"/>
        <v>0</v>
      </c>
      <c r="AI623">
        <f t="shared" si="151"/>
        <v>588</v>
      </c>
    </row>
    <row r="624" spans="1:35" ht="15.75" customHeight="1">
      <c r="A624" s="65" t="str">
        <f t="shared" si="138"/>
        <v/>
      </c>
      <c r="B624" s="65">
        <f t="shared" si="141"/>
        <v>589</v>
      </c>
      <c r="C624" s="68" t="str">
        <f t="shared" si="142"/>
        <v/>
      </c>
      <c r="D624" s="65"/>
      <c r="E624" s="82"/>
      <c r="F624" s="65" t="e">
        <f>VLOOKUP(E624,DUKB!$A$6:$R$658,3,FALSE)</f>
        <v>#N/A</v>
      </c>
      <c r="G624" s="65" t="e">
        <f>VLOOKUP(E624,DUKB!$A$6:$R$658,4,FALSE)</f>
        <v>#N/A</v>
      </c>
      <c r="H624" s="65" t="e">
        <f>VLOOKUP(E624,DUKB!$A$6:$R$658,6,FALSE)</f>
        <v>#N/A</v>
      </c>
      <c r="I624" s="65" t="e">
        <f>VLOOKUP(E624,DUKB!$A$6:$R$658,7,FALSE)</f>
        <v>#N/A</v>
      </c>
      <c r="J624" s="65" t="e">
        <f>VLOOKUP(E624,DUKB!$A$6:$R$658,8,FALSE)</f>
        <v>#N/A</v>
      </c>
      <c r="K624" s="65" t="e">
        <f>VLOOKUP(E624,DUKB!$A$6:$R$658,9,FALSE)</f>
        <v>#N/A</v>
      </c>
      <c r="L624" s="65" t="e">
        <f>VLOOKUP(E624,DUKB!$A$6:$R$658,10,FALSE)</f>
        <v>#N/A</v>
      </c>
      <c r="M624" s="65" t="e">
        <f>VLOOKUP(E624,DUKB!$A$6:$R$658,11,FALSE)</f>
        <v>#N/A</v>
      </c>
      <c r="N624" s="65" t="e">
        <f>VLOOKUP(E624,DUKB!$A$6:$R$658,12,FALSE)</f>
        <v>#N/A</v>
      </c>
      <c r="O624" s="85" t="e">
        <f>VLOOKUP(E624,DUKB!$A$6:$R$658,13,FALSE)</f>
        <v>#N/A</v>
      </c>
      <c r="P624" s="86" t="e">
        <f>VLOOKUP(E624,DUKB!$A$6:$R$658,14,FALSE)</f>
        <v>#N/A</v>
      </c>
      <c r="Q624" s="86" t="e">
        <f>VLOOKUP(E624,DUKB!$A$6:$R$658,15,FALSE)</f>
        <v>#N/A</v>
      </c>
      <c r="R624" s="86" t="e">
        <f>VLOOKUP(E624,DUKB!$A$6:$R$658,16,FALSE)</f>
        <v>#N/A</v>
      </c>
      <c r="S624" s="86" t="e">
        <f>VLOOKUP(E624,DUKB!$A$6:$R$658,17,FALSE)</f>
        <v>#N/A</v>
      </c>
      <c r="T624" s="86" t="e">
        <f>VLOOKUP(E624,DUKB!$A$6:$R$658,18,FALSE)</f>
        <v>#N/A</v>
      </c>
      <c r="U624" s="73" t="str">
        <f t="shared" si="139"/>
        <v/>
      </c>
      <c r="V624" s="69">
        <f t="shared" si="140"/>
        <v>0</v>
      </c>
      <c r="W624" s="138" t="e">
        <f>VLOOKUP(E624,DUKB!$A$6:$B$565,2,FALSE)</f>
        <v>#N/A</v>
      </c>
      <c r="X624" s="137" t="e">
        <f>VLOOKUP(E624,DUKB!$A$6:$T$560,19,FALSE)</f>
        <v>#N/A</v>
      </c>
      <c r="Y624" s="137"/>
      <c r="Z624" s="139">
        <f t="shared" si="143"/>
        <v>0</v>
      </c>
      <c r="AA624" s="139" t="e">
        <f t="shared" si="144"/>
        <v>#N/A</v>
      </c>
      <c r="AB624" s="139" t="e">
        <f t="shared" si="145"/>
        <v>#N/A</v>
      </c>
      <c r="AC624" s="140" t="e">
        <f t="shared" si="146"/>
        <v>#N/A</v>
      </c>
      <c r="AD624" s="140" t="e">
        <f t="shared" si="147"/>
        <v>#N/A</v>
      </c>
      <c r="AE624" s="140" t="e">
        <f t="shared" si="148"/>
        <v>#N/A</v>
      </c>
      <c r="AF624" s="141" t="e">
        <f t="shared" si="149"/>
        <v>#N/A</v>
      </c>
      <c r="AH624">
        <f t="shared" si="150"/>
        <v>0</v>
      </c>
      <c r="AI624">
        <f t="shared" si="151"/>
        <v>589</v>
      </c>
    </row>
    <row r="625" spans="1:35" ht="15.75" customHeight="1">
      <c r="A625" s="65" t="str">
        <f t="shared" si="138"/>
        <v/>
      </c>
      <c r="B625" s="65">
        <f t="shared" si="141"/>
        <v>590</v>
      </c>
      <c r="C625" s="68" t="str">
        <f t="shared" si="142"/>
        <v/>
      </c>
      <c r="D625" s="65"/>
      <c r="E625" s="82"/>
      <c r="F625" s="65" t="e">
        <f>VLOOKUP(E625,DUKB!$A$6:$R$658,3,FALSE)</f>
        <v>#N/A</v>
      </c>
      <c r="G625" s="65" t="e">
        <f>VLOOKUP(E625,DUKB!$A$6:$R$658,4,FALSE)</f>
        <v>#N/A</v>
      </c>
      <c r="H625" s="65" t="e">
        <f>VLOOKUP(E625,DUKB!$A$6:$R$658,6,FALSE)</f>
        <v>#N/A</v>
      </c>
      <c r="I625" s="65" t="e">
        <f>VLOOKUP(E625,DUKB!$A$6:$R$658,7,FALSE)</f>
        <v>#N/A</v>
      </c>
      <c r="J625" s="65" t="e">
        <f>VLOOKUP(E625,DUKB!$A$6:$R$658,8,FALSE)</f>
        <v>#N/A</v>
      </c>
      <c r="K625" s="65" t="e">
        <f>VLOOKUP(E625,DUKB!$A$6:$R$658,9,FALSE)</f>
        <v>#N/A</v>
      </c>
      <c r="L625" s="65" t="e">
        <f>VLOOKUP(E625,DUKB!$A$6:$R$658,10,FALSE)</f>
        <v>#N/A</v>
      </c>
      <c r="M625" s="65" t="e">
        <f>VLOOKUP(E625,DUKB!$A$6:$R$658,11,FALSE)</f>
        <v>#N/A</v>
      </c>
      <c r="N625" s="65" t="e">
        <f>VLOOKUP(E625,DUKB!$A$6:$R$658,12,FALSE)</f>
        <v>#N/A</v>
      </c>
      <c r="O625" s="85" t="e">
        <f>VLOOKUP(E625,DUKB!$A$6:$R$658,13,FALSE)</f>
        <v>#N/A</v>
      </c>
      <c r="P625" s="86" t="e">
        <f>VLOOKUP(E625,DUKB!$A$6:$R$658,14,FALSE)</f>
        <v>#N/A</v>
      </c>
      <c r="Q625" s="86" t="e">
        <f>VLOOKUP(E625,DUKB!$A$6:$R$658,15,FALSE)</f>
        <v>#N/A</v>
      </c>
      <c r="R625" s="86" t="e">
        <f>VLOOKUP(E625,DUKB!$A$6:$R$658,16,FALSE)</f>
        <v>#N/A</v>
      </c>
      <c r="S625" s="86" t="e">
        <f>VLOOKUP(E625,DUKB!$A$6:$R$658,17,FALSE)</f>
        <v>#N/A</v>
      </c>
      <c r="T625" s="86" t="e">
        <f>VLOOKUP(E625,DUKB!$A$6:$R$658,18,FALSE)</f>
        <v>#N/A</v>
      </c>
      <c r="U625" s="73" t="str">
        <f t="shared" si="139"/>
        <v/>
      </c>
      <c r="V625" s="69">
        <f t="shared" si="140"/>
        <v>0</v>
      </c>
      <c r="W625" s="138" t="e">
        <f>VLOOKUP(E625,DUKB!$A$6:$B$565,2,FALSE)</f>
        <v>#N/A</v>
      </c>
      <c r="X625" s="137" t="e">
        <f>VLOOKUP(E625,DUKB!$A$6:$T$560,19,FALSE)</f>
        <v>#N/A</v>
      </c>
      <c r="Y625" s="137"/>
      <c r="Z625" s="139">
        <f t="shared" si="143"/>
        <v>0</v>
      </c>
      <c r="AA625" s="139" t="e">
        <f t="shared" si="144"/>
        <v>#N/A</v>
      </c>
      <c r="AB625" s="139" t="e">
        <f t="shared" si="145"/>
        <v>#N/A</v>
      </c>
      <c r="AC625" s="140" t="e">
        <f t="shared" si="146"/>
        <v>#N/A</v>
      </c>
      <c r="AD625" s="140" t="e">
        <f t="shared" si="147"/>
        <v>#N/A</v>
      </c>
      <c r="AE625" s="140" t="e">
        <f t="shared" si="148"/>
        <v>#N/A</v>
      </c>
      <c r="AF625" s="141" t="e">
        <f t="shared" si="149"/>
        <v>#N/A</v>
      </c>
      <c r="AH625">
        <f t="shared" si="150"/>
        <v>0</v>
      </c>
      <c r="AI625">
        <f t="shared" si="151"/>
        <v>590</v>
      </c>
    </row>
    <row r="626" spans="1:35" ht="15.75" customHeight="1">
      <c r="A626" s="65" t="str">
        <f t="shared" si="138"/>
        <v/>
      </c>
      <c r="B626" s="65">
        <f t="shared" si="141"/>
        <v>591</v>
      </c>
      <c r="C626" s="68" t="str">
        <f t="shared" si="142"/>
        <v/>
      </c>
      <c r="D626" s="65"/>
      <c r="E626" s="82"/>
      <c r="F626" s="65" t="e">
        <f>VLOOKUP(E626,DUKB!$A$6:$R$658,3,FALSE)</f>
        <v>#N/A</v>
      </c>
      <c r="G626" s="65" t="e">
        <f>VLOOKUP(E626,DUKB!$A$6:$R$658,4,FALSE)</f>
        <v>#N/A</v>
      </c>
      <c r="H626" s="65" t="e">
        <f>VLOOKUP(E626,DUKB!$A$6:$R$658,6,FALSE)</f>
        <v>#N/A</v>
      </c>
      <c r="I626" s="65" t="e">
        <f>VLOOKUP(E626,DUKB!$A$6:$R$658,7,FALSE)</f>
        <v>#N/A</v>
      </c>
      <c r="J626" s="65" t="e">
        <f>VLOOKUP(E626,DUKB!$A$6:$R$658,8,FALSE)</f>
        <v>#N/A</v>
      </c>
      <c r="K626" s="65" t="e">
        <f>VLOOKUP(E626,DUKB!$A$6:$R$658,9,FALSE)</f>
        <v>#N/A</v>
      </c>
      <c r="L626" s="65" t="e">
        <f>VLOOKUP(E626,DUKB!$A$6:$R$658,10,FALSE)</f>
        <v>#N/A</v>
      </c>
      <c r="M626" s="65" t="e">
        <f>VLOOKUP(E626,DUKB!$A$6:$R$658,11,FALSE)</f>
        <v>#N/A</v>
      </c>
      <c r="N626" s="65" t="e">
        <f>VLOOKUP(E626,DUKB!$A$6:$R$658,12,FALSE)</f>
        <v>#N/A</v>
      </c>
      <c r="O626" s="85" t="e">
        <f>VLOOKUP(E626,DUKB!$A$6:$R$658,13,FALSE)</f>
        <v>#N/A</v>
      </c>
      <c r="P626" s="86" t="e">
        <f>VLOOKUP(E626,DUKB!$A$6:$R$658,14,FALSE)</f>
        <v>#N/A</v>
      </c>
      <c r="Q626" s="86" t="e">
        <f>VLOOKUP(E626,DUKB!$A$6:$R$658,15,FALSE)</f>
        <v>#N/A</v>
      </c>
      <c r="R626" s="86" t="e">
        <f>VLOOKUP(E626,DUKB!$A$6:$R$658,16,FALSE)</f>
        <v>#N/A</v>
      </c>
      <c r="S626" s="86" t="e">
        <f>VLOOKUP(E626,DUKB!$A$6:$R$658,17,FALSE)</f>
        <v>#N/A</v>
      </c>
      <c r="T626" s="86" t="e">
        <f>VLOOKUP(E626,DUKB!$A$6:$R$658,18,FALSE)</f>
        <v>#N/A</v>
      </c>
      <c r="U626" s="73" t="str">
        <f t="shared" si="139"/>
        <v/>
      </c>
      <c r="V626" s="69">
        <f t="shared" si="140"/>
        <v>0</v>
      </c>
      <c r="W626" s="138" t="e">
        <f>VLOOKUP(E626,DUKB!$A$6:$B$565,2,FALSE)</f>
        <v>#N/A</v>
      </c>
      <c r="X626" s="137" t="e">
        <f>VLOOKUP(E626,DUKB!$A$6:$T$560,19,FALSE)</f>
        <v>#N/A</v>
      </c>
      <c r="Y626" s="137"/>
      <c r="Z626" s="139">
        <f t="shared" si="143"/>
        <v>0</v>
      </c>
      <c r="AA626" s="139" t="e">
        <f t="shared" si="144"/>
        <v>#N/A</v>
      </c>
      <c r="AB626" s="139" t="e">
        <f t="shared" si="145"/>
        <v>#N/A</v>
      </c>
      <c r="AC626" s="140" t="e">
        <f t="shared" si="146"/>
        <v>#N/A</v>
      </c>
      <c r="AD626" s="140" t="e">
        <f t="shared" si="147"/>
        <v>#N/A</v>
      </c>
      <c r="AE626" s="140" t="e">
        <f t="shared" si="148"/>
        <v>#N/A</v>
      </c>
      <c r="AF626" s="141" t="e">
        <f t="shared" si="149"/>
        <v>#N/A</v>
      </c>
      <c r="AH626">
        <f t="shared" si="150"/>
        <v>0</v>
      </c>
      <c r="AI626">
        <f t="shared" si="151"/>
        <v>591</v>
      </c>
    </row>
    <row r="627" spans="1:35" ht="15.75" customHeight="1">
      <c r="A627" s="65" t="str">
        <f t="shared" si="138"/>
        <v/>
      </c>
      <c r="B627" s="65">
        <f t="shared" si="141"/>
        <v>592</v>
      </c>
      <c r="C627" s="68" t="str">
        <f t="shared" si="142"/>
        <v/>
      </c>
      <c r="D627" s="65"/>
      <c r="E627" s="82"/>
      <c r="F627" s="65" t="e">
        <f>VLOOKUP(E627,DUKB!$A$6:$R$658,3,FALSE)</f>
        <v>#N/A</v>
      </c>
      <c r="G627" s="65" t="e">
        <f>VLOOKUP(E627,DUKB!$A$6:$R$658,4,FALSE)</f>
        <v>#N/A</v>
      </c>
      <c r="H627" s="65" t="e">
        <f>VLOOKUP(E627,DUKB!$A$6:$R$658,6,FALSE)</f>
        <v>#N/A</v>
      </c>
      <c r="I627" s="65" t="e">
        <f>VLOOKUP(E627,DUKB!$A$6:$R$658,7,FALSE)</f>
        <v>#N/A</v>
      </c>
      <c r="J627" s="65" t="e">
        <f>VLOOKUP(E627,DUKB!$A$6:$R$658,8,FALSE)</f>
        <v>#N/A</v>
      </c>
      <c r="K627" s="65" t="e">
        <f>VLOOKUP(E627,DUKB!$A$6:$R$658,9,FALSE)</f>
        <v>#N/A</v>
      </c>
      <c r="L627" s="65" t="e">
        <f>VLOOKUP(E627,DUKB!$A$6:$R$658,10,FALSE)</f>
        <v>#N/A</v>
      </c>
      <c r="M627" s="65" t="e">
        <f>VLOOKUP(E627,DUKB!$A$6:$R$658,11,FALSE)</f>
        <v>#N/A</v>
      </c>
      <c r="N627" s="65" t="e">
        <f>VLOOKUP(E627,DUKB!$A$6:$R$658,12,FALSE)</f>
        <v>#N/A</v>
      </c>
      <c r="O627" s="85" t="e">
        <f>VLOOKUP(E627,DUKB!$A$6:$R$658,13,FALSE)</f>
        <v>#N/A</v>
      </c>
      <c r="P627" s="86" t="e">
        <f>VLOOKUP(E627,DUKB!$A$6:$R$658,14,FALSE)</f>
        <v>#N/A</v>
      </c>
      <c r="Q627" s="86" t="e">
        <f>VLOOKUP(E627,DUKB!$A$6:$R$658,15,FALSE)</f>
        <v>#N/A</v>
      </c>
      <c r="R627" s="86" t="e">
        <f>VLOOKUP(E627,DUKB!$A$6:$R$658,16,FALSE)</f>
        <v>#N/A</v>
      </c>
      <c r="S627" s="86" t="e">
        <f>VLOOKUP(E627,DUKB!$A$6:$R$658,17,FALSE)</f>
        <v>#N/A</v>
      </c>
      <c r="T627" s="86" t="e">
        <f>VLOOKUP(E627,DUKB!$A$6:$R$658,18,FALSE)</f>
        <v>#N/A</v>
      </c>
      <c r="U627" s="73" t="str">
        <f t="shared" si="139"/>
        <v/>
      </c>
      <c r="V627" s="69">
        <f t="shared" si="140"/>
        <v>0</v>
      </c>
      <c r="W627" s="138" t="e">
        <f>VLOOKUP(E627,DUKB!$A$6:$B$565,2,FALSE)</f>
        <v>#N/A</v>
      </c>
      <c r="X627" s="137" t="e">
        <f>VLOOKUP(E627,DUKB!$A$6:$T$560,19,FALSE)</f>
        <v>#N/A</v>
      </c>
      <c r="Y627" s="137"/>
      <c r="Z627" s="139">
        <f t="shared" si="143"/>
        <v>0</v>
      </c>
      <c r="AA627" s="139" t="e">
        <f t="shared" si="144"/>
        <v>#N/A</v>
      </c>
      <c r="AB627" s="139" t="e">
        <f t="shared" si="145"/>
        <v>#N/A</v>
      </c>
      <c r="AC627" s="140" t="e">
        <f t="shared" si="146"/>
        <v>#N/A</v>
      </c>
      <c r="AD627" s="140" t="e">
        <f t="shared" si="147"/>
        <v>#N/A</v>
      </c>
      <c r="AE627" s="140" t="e">
        <f t="shared" si="148"/>
        <v>#N/A</v>
      </c>
      <c r="AF627" s="141" t="e">
        <f t="shared" si="149"/>
        <v>#N/A</v>
      </c>
      <c r="AH627">
        <f t="shared" si="150"/>
        <v>0</v>
      </c>
      <c r="AI627">
        <f t="shared" si="151"/>
        <v>592</v>
      </c>
    </row>
    <row r="628" spans="1:35" ht="15.75" customHeight="1">
      <c r="A628" s="65" t="str">
        <f t="shared" si="138"/>
        <v/>
      </c>
      <c r="B628" s="65">
        <f t="shared" si="141"/>
        <v>593</v>
      </c>
      <c r="C628" s="68" t="str">
        <f t="shared" si="142"/>
        <v/>
      </c>
      <c r="D628" s="65"/>
      <c r="E628" s="82"/>
      <c r="F628" s="65" t="e">
        <f>VLOOKUP(E628,DUKB!$A$6:$R$658,3,FALSE)</f>
        <v>#N/A</v>
      </c>
      <c r="G628" s="65" t="e">
        <f>VLOOKUP(E628,DUKB!$A$6:$R$658,4,FALSE)</f>
        <v>#N/A</v>
      </c>
      <c r="H628" s="65" t="e">
        <f>VLOOKUP(E628,DUKB!$A$6:$R$658,6,FALSE)</f>
        <v>#N/A</v>
      </c>
      <c r="I628" s="65" t="e">
        <f>VLOOKUP(E628,DUKB!$A$6:$R$658,7,FALSE)</f>
        <v>#N/A</v>
      </c>
      <c r="J628" s="65" t="e">
        <f>VLOOKUP(E628,DUKB!$A$6:$R$658,8,FALSE)</f>
        <v>#N/A</v>
      </c>
      <c r="K628" s="65" t="e">
        <f>VLOOKUP(E628,DUKB!$A$6:$R$658,9,FALSE)</f>
        <v>#N/A</v>
      </c>
      <c r="L628" s="65" t="e">
        <f>VLOOKUP(E628,DUKB!$A$6:$R$658,10,FALSE)</f>
        <v>#N/A</v>
      </c>
      <c r="M628" s="65" t="e">
        <f>VLOOKUP(E628,DUKB!$A$6:$R$658,11,FALSE)</f>
        <v>#N/A</v>
      </c>
      <c r="N628" s="65" t="e">
        <f>VLOOKUP(E628,DUKB!$A$6:$R$658,12,FALSE)</f>
        <v>#N/A</v>
      </c>
      <c r="O628" s="85" t="e">
        <f>VLOOKUP(E628,DUKB!$A$6:$R$658,13,FALSE)</f>
        <v>#N/A</v>
      </c>
      <c r="P628" s="86" t="e">
        <f>VLOOKUP(E628,DUKB!$A$6:$R$658,14,FALSE)</f>
        <v>#N/A</v>
      </c>
      <c r="Q628" s="86" t="e">
        <f>VLOOKUP(E628,DUKB!$A$6:$R$658,15,FALSE)</f>
        <v>#N/A</v>
      </c>
      <c r="R628" s="86" t="e">
        <f>VLOOKUP(E628,DUKB!$A$6:$R$658,16,FALSE)</f>
        <v>#N/A</v>
      </c>
      <c r="S628" s="86" t="e">
        <f>VLOOKUP(E628,DUKB!$A$6:$R$658,17,FALSE)</f>
        <v>#N/A</v>
      </c>
      <c r="T628" s="86" t="e">
        <f>VLOOKUP(E628,DUKB!$A$6:$R$658,18,FALSE)</f>
        <v>#N/A</v>
      </c>
      <c r="U628" s="73" t="str">
        <f t="shared" si="139"/>
        <v/>
      </c>
      <c r="V628" s="69">
        <f t="shared" si="140"/>
        <v>0</v>
      </c>
      <c r="W628" s="138" t="e">
        <f>VLOOKUP(E628,DUKB!$A$6:$B$565,2,FALSE)</f>
        <v>#N/A</v>
      </c>
      <c r="X628" s="137" t="e">
        <f>VLOOKUP(E628,DUKB!$A$6:$T$560,19,FALSE)</f>
        <v>#N/A</v>
      </c>
      <c r="Y628" s="137"/>
      <c r="Z628" s="139">
        <f t="shared" si="143"/>
        <v>0</v>
      </c>
      <c r="AA628" s="139" t="e">
        <f t="shared" si="144"/>
        <v>#N/A</v>
      </c>
      <c r="AB628" s="139" t="e">
        <f t="shared" si="145"/>
        <v>#N/A</v>
      </c>
      <c r="AC628" s="140" t="e">
        <f t="shared" si="146"/>
        <v>#N/A</v>
      </c>
      <c r="AD628" s="140" t="e">
        <f t="shared" si="147"/>
        <v>#N/A</v>
      </c>
      <c r="AE628" s="140" t="e">
        <f t="shared" si="148"/>
        <v>#N/A</v>
      </c>
      <c r="AF628" s="141" t="e">
        <f t="shared" si="149"/>
        <v>#N/A</v>
      </c>
      <c r="AH628">
        <f t="shared" si="150"/>
        <v>0</v>
      </c>
      <c r="AI628">
        <f t="shared" si="151"/>
        <v>593</v>
      </c>
    </row>
    <row r="629" spans="1:35" ht="15.75" customHeight="1">
      <c r="A629" s="65" t="str">
        <f t="shared" si="138"/>
        <v/>
      </c>
      <c r="B629" s="65">
        <f t="shared" si="141"/>
        <v>594</v>
      </c>
      <c r="C629" s="68" t="str">
        <f t="shared" si="142"/>
        <v/>
      </c>
      <c r="D629" s="65"/>
      <c r="E629" s="82"/>
      <c r="F629" s="65" t="e">
        <f>VLOOKUP(E629,DUKB!$A$6:$R$658,3,FALSE)</f>
        <v>#N/A</v>
      </c>
      <c r="G629" s="65" t="e">
        <f>VLOOKUP(E629,DUKB!$A$6:$R$658,4,FALSE)</f>
        <v>#N/A</v>
      </c>
      <c r="H629" s="65" t="e">
        <f>VLOOKUP(E629,DUKB!$A$6:$R$658,6,FALSE)</f>
        <v>#N/A</v>
      </c>
      <c r="I629" s="65" t="e">
        <f>VLOOKUP(E629,DUKB!$A$6:$R$658,7,FALSE)</f>
        <v>#N/A</v>
      </c>
      <c r="J629" s="65" t="e">
        <f>VLOOKUP(E629,DUKB!$A$6:$R$658,8,FALSE)</f>
        <v>#N/A</v>
      </c>
      <c r="K629" s="65" t="e">
        <f>VLOOKUP(E629,DUKB!$A$6:$R$658,9,FALSE)</f>
        <v>#N/A</v>
      </c>
      <c r="L629" s="65" t="e">
        <f>VLOOKUP(E629,DUKB!$A$6:$R$658,10,FALSE)</f>
        <v>#N/A</v>
      </c>
      <c r="M629" s="65" t="e">
        <f>VLOOKUP(E629,DUKB!$A$6:$R$658,11,FALSE)</f>
        <v>#N/A</v>
      </c>
      <c r="N629" s="65" t="e">
        <f>VLOOKUP(E629,DUKB!$A$6:$R$658,12,FALSE)</f>
        <v>#N/A</v>
      </c>
      <c r="O629" s="85" t="e">
        <f>VLOOKUP(E629,DUKB!$A$6:$R$658,13,FALSE)</f>
        <v>#N/A</v>
      </c>
      <c r="P629" s="86" t="e">
        <f>VLOOKUP(E629,DUKB!$A$6:$R$658,14,FALSE)</f>
        <v>#N/A</v>
      </c>
      <c r="Q629" s="86" t="e">
        <f>VLOOKUP(E629,DUKB!$A$6:$R$658,15,FALSE)</f>
        <v>#N/A</v>
      </c>
      <c r="R629" s="86" t="e">
        <f>VLOOKUP(E629,DUKB!$A$6:$R$658,16,FALSE)</f>
        <v>#N/A</v>
      </c>
      <c r="S629" s="86" t="e">
        <f>VLOOKUP(E629,DUKB!$A$6:$R$658,17,FALSE)</f>
        <v>#N/A</v>
      </c>
      <c r="T629" s="86" t="e">
        <f>VLOOKUP(E629,DUKB!$A$6:$R$658,18,FALSE)</f>
        <v>#N/A</v>
      </c>
      <c r="U629" s="73" t="str">
        <f t="shared" si="139"/>
        <v/>
      </c>
      <c r="V629" s="69">
        <f t="shared" si="140"/>
        <v>0</v>
      </c>
      <c r="W629" s="138" t="e">
        <f>VLOOKUP(E629,DUKB!$A$6:$B$565,2,FALSE)</f>
        <v>#N/A</v>
      </c>
      <c r="X629" s="137" t="e">
        <f>VLOOKUP(E629,DUKB!$A$6:$T$560,19,FALSE)</f>
        <v>#N/A</v>
      </c>
      <c r="Y629" s="137"/>
      <c r="Z629" s="139">
        <f t="shared" si="143"/>
        <v>0</v>
      </c>
      <c r="AA629" s="139" t="e">
        <f t="shared" si="144"/>
        <v>#N/A</v>
      </c>
      <c r="AB629" s="139" t="e">
        <f t="shared" si="145"/>
        <v>#N/A</v>
      </c>
      <c r="AC629" s="140" t="e">
        <f t="shared" si="146"/>
        <v>#N/A</v>
      </c>
      <c r="AD629" s="140" t="e">
        <f t="shared" si="147"/>
        <v>#N/A</v>
      </c>
      <c r="AE629" s="140" t="e">
        <f t="shared" si="148"/>
        <v>#N/A</v>
      </c>
      <c r="AF629" s="141" t="e">
        <f t="shared" si="149"/>
        <v>#N/A</v>
      </c>
      <c r="AH629">
        <f t="shared" si="150"/>
        <v>0</v>
      </c>
      <c r="AI629">
        <f t="shared" si="151"/>
        <v>594</v>
      </c>
    </row>
    <row r="630" spans="1:35" ht="15.75" customHeight="1">
      <c r="A630" s="65" t="str">
        <f t="shared" si="138"/>
        <v/>
      </c>
      <c r="B630" s="65">
        <f t="shared" si="141"/>
        <v>595</v>
      </c>
      <c r="C630" s="68" t="str">
        <f t="shared" si="142"/>
        <v/>
      </c>
      <c r="D630" s="65"/>
      <c r="E630" s="82"/>
      <c r="F630" s="65" t="e">
        <f>VLOOKUP(E630,DUKB!$A$6:$R$658,3,FALSE)</f>
        <v>#N/A</v>
      </c>
      <c r="G630" s="65" t="e">
        <f>VLOOKUP(E630,DUKB!$A$6:$R$658,4,FALSE)</f>
        <v>#N/A</v>
      </c>
      <c r="H630" s="65" t="e">
        <f>VLOOKUP(E630,DUKB!$A$6:$R$658,6,FALSE)</f>
        <v>#N/A</v>
      </c>
      <c r="I630" s="65" t="e">
        <f>VLOOKUP(E630,DUKB!$A$6:$R$658,7,FALSE)</f>
        <v>#N/A</v>
      </c>
      <c r="J630" s="65" t="e">
        <f>VLOOKUP(E630,DUKB!$A$6:$R$658,8,FALSE)</f>
        <v>#N/A</v>
      </c>
      <c r="K630" s="65" t="e">
        <f>VLOOKUP(E630,DUKB!$A$6:$R$658,9,FALSE)</f>
        <v>#N/A</v>
      </c>
      <c r="L630" s="65" t="e">
        <f>VLOOKUP(E630,DUKB!$A$6:$R$658,10,FALSE)</f>
        <v>#N/A</v>
      </c>
      <c r="M630" s="65" t="e">
        <f>VLOOKUP(E630,DUKB!$A$6:$R$658,11,FALSE)</f>
        <v>#N/A</v>
      </c>
      <c r="N630" s="65" t="e">
        <f>VLOOKUP(E630,DUKB!$A$6:$R$658,12,FALSE)</f>
        <v>#N/A</v>
      </c>
      <c r="O630" s="85" t="e">
        <f>VLOOKUP(E630,DUKB!$A$6:$R$658,13,FALSE)</f>
        <v>#N/A</v>
      </c>
      <c r="P630" s="86" t="e">
        <f>VLOOKUP(E630,DUKB!$A$6:$R$658,14,FALSE)</f>
        <v>#N/A</v>
      </c>
      <c r="Q630" s="86" t="e">
        <f>VLOOKUP(E630,DUKB!$A$6:$R$658,15,FALSE)</f>
        <v>#N/A</v>
      </c>
      <c r="R630" s="86" t="e">
        <f>VLOOKUP(E630,DUKB!$A$6:$R$658,16,FALSE)</f>
        <v>#N/A</v>
      </c>
      <c r="S630" s="86" t="e">
        <f>VLOOKUP(E630,DUKB!$A$6:$R$658,17,FALSE)</f>
        <v>#N/A</v>
      </c>
      <c r="T630" s="86" t="e">
        <f>VLOOKUP(E630,DUKB!$A$6:$R$658,18,FALSE)</f>
        <v>#N/A</v>
      </c>
      <c r="U630" s="73" t="str">
        <f t="shared" si="139"/>
        <v/>
      </c>
      <c r="V630" s="69">
        <f t="shared" si="140"/>
        <v>0</v>
      </c>
      <c r="W630" s="138" t="e">
        <f>VLOOKUP(E630,DUKB!$A$6:$B$565,2,FALSE)</f>
        <v>#N/A</v>
      </c>
      <c r="X630" s="137" t="e">
        <f>VLOOKUP(E630,DUKB!$A$6:$T$560,19,FALSE)</f>
        <v>#N/A</v>
      </c>
      <c r="Y630" s="137"/>
      <c r="Z630" s="139">
        <f t="shared" si="143"/>
        <v>0</v>
      </c>
      <c r="AA630" s="139" t="e">
        <f t="shared" si="144"/>
        <v>#N/A</v>
      </c>
      <c r="AB630" s="139" t="e">
        <f t="shared" si="145"/>
        <v>#N/A</v>
      </c>
      <c r="AC630" s="140" t="e">
        <f t="shared" si="146"/>
        <v>#N/A</v>
      </c>
      <c r="AD630" s="140" t="e">
        <f t="shared" si="147"/>
        <v>#N/A</v>
      </c>
      <c r="AE630" s="140" t="e">
        <f t="shared" si="148"/>
        <v>#N/A</v>
      </c>
      <c r="AF630" s="141" t="e">
        <f t="shared" si="149"/>
        <v>#N/A</v>
      </c>
      <c r="AH630">
        <f t="shared" si="150"/>
        <v>0</v>
      </c>
      <c r="AI630">
        <f t="shared" si="151"/>
        <v>595</v>
      </c>
    </row>
    <row r="631" spans="1:35" ht="15.75" customHeight="1">
      <c r="A631" s="65" t="str">
        <f t="shared" si="138"/>
        <v/>
      </c>
      <c r="B631" s="65">
        <f t="shared" si="141"/>
        <v>596</v>
      </c>
      <c r="C631" s="68" t="str">
        <f t="shared" si="142"/>
        <v/>
      </c>
      <c r="D631" s="65"/>
      <c r="E631" s="82"/>
      <c r="F631" s="65" t="e">
        <f>VLOOKUP(E631,DUKB!$A$6:$R$658,3,FALSE)</f>
        <v>#N/A</v>
      </c>
      <c r="G631" s="65" t="e">
        <f>VLOOKUP(E631,DUKB!$A$6:$R$658,4,FALSE)</f>
        <v>#N/A</v>
      </c>
      <c r="H631" s="65" t="e">
        <f>VLOOKUP(E631,DUKB!$A$6:$R$658,6,FALSE)</f>
        <v>#N/A</v>
      </c>
      <c r="I631" s="65" t="e">
        <f>VLOOKUP(E631,DUKB!$A$6:$R$658,7,FALSE)</f>
        <v>#N/A</v>
      </c>
      <c r="J631" s="65" t="e">
        <f>VLOOKUP(E631,DUKB!$A$6:$R$658,8,FALSE)</f>
        <v>#N/A</v>
      </c>
      <c r="K631" s="65" t="e">
        <f>VLOOKUP(E631,DUKB!$A$6:$R$658,9,FALSE)</f>
        <v>#N/A</v>
      </c>
      <c r="L631" s="65" t="e">
        <f>VLOOKUP(E631,DUKB!$A$6:$R$658,10,FALSE)</f>
        <v>#N/A</v>
      </c>
      <c r="M631" s="65" t="e">
        <f>VLOOKUP(E631,DUKB!$A$6:$R$658,11,FALSE)</f>
        <v>#N/A</v>
      </c>
      <c r="N631" s="65" t="e">
        <f>VLOOKUP(E631,DUKB!$A$6:$R$658,12,FALSE)</f>
        <v>#N/A</v>
      </c>
      <c r="O631" s="85" t="e">
        <f>VLOOKUP(E631,DUKB!$A$6:$R$658,13,FALSE)</f>
        <v>#N/A</v>
      </c>
      <c r="P631" s="86" t="e">
        <f>VLOOKUP(E631,DUKB!$A$6:$R$658,14,FALSE)</f>
        <v>#N/A</v>
      </c>
      <c r="Q631" s="86" t="e">
        <f>VLOOKUP(E631,DUKB!$A$6:$R$658,15,FALSE)</f>
        <v>#N/A</v>
      </c>
      <c r="R631" s="86" t="e">
        <f>VLOOKUP(E631,DUKB!$A$6:$R$658,16,FALSE)</f>
        <v>#N/A</v>
      </c>
      <c r="S631" s="86" t="e">
        <f>VLOOKUP(E631,DUKB!$A$6:$R$658,17,FALSE)</f>
        <v>#N/A</v>
      </c>
      <c r="T631" s="86" t="e">
        <f>VLOOKUP(E631,DUKB!$A$6:$R$658,18,FALSE)</f>
        <v>#N/A</v>
      </c>
      <c r="U631" s="73" t="str">
        <f t="shared" si="139"/>
        <v/>
      </c>
      <c r="V631" s="69">
        <f t="shared" si="140"/>
        <v>0</v>
      </c>
      <c r="W631" s="138" t="e">
        <f>VLOOKUP(E631,DUKB!$A$6:$B$565,2,FALSE)</f>
        <v>#N/A</v>
      </c>
      <c r="X631" s="137" t="e">
        <f>VLOOKUP(E631,DUKB!$A$6:$T$560,19,FALSE)</f>
        <v>#N/A</v>
      </c>
      <c r="Y631" s="137"/>
      <c r="Z631" s="139">
        <f t="shared" si="143"/>
        <v>0</v>
      </c>
      <c r="AA631" s="139" t="e">
        <f t="shared" si="144"/>
        <v>#N/A</v>
      </c>
      <c r="AB631" s="139" t="e">
        <f t="shared" si="145"/>
        <v>#N/A</v>
      </c>
      <c r="AC631" s="140" t="e">
        <f t="shared" si="146"/>
        <v>#N/A</v>
      </c>
      <c r="AD631" s="140" t="e">
        <f t="shared" si="147"/>
        <v>#N/A</v>
      </c>
      <c r="AE631" s="140" t="e">
        <f t="shared" si="148"/>
        <v>#N/A</v>
      </c>
      <c r="AF631" s="141" t="e">
        <f t="shared" si="149"/>
        <v>#N/A</v>
      </c>
      <c r="AH631">
        <f t="shared" si="150"/>
        <v>0</v>
      </c>
      <c r="AI631">
        <f t="shared" si="151"/>
        <v>596</v>
      </c>
    </row>
    <row r="632" spans="1:35" ht="15.75" customHeight="1">
      <c r="A632" s="65" t="str">
        <f t="shared" si="138"/>
        <v/>
      </c>
      <c r="B632" s="65">
        <f t="shared" si="141"/>
        <v>597</v>
      </c>
      <c r="C632" s="68" t="str">
        <f t="shared" si="142"/>
        <v/>
      </c>
      <c r="D632" s="65"/>
      <c r="E632" s="82"/>
      <c r="F632" s="65" t="e">
        <f>VLOOKUP(E632,DUKB!$A$6:$R$658,3,FALSE)</f>
        <v>#N/A</v>
      </c>
      <c r="G632" s="65" t="e">
        <f>VLOOKUP(E632,DUKB!$A$6:$R$658,4,FALSE)</f>
        <v>#N/A</v>
      </c>
      <c r="H632" s="65" t="e">
        <f>VLOOKUP(E632,DUKB!$A$6:$R$658,6,FALSE)</f>
        <v>#N/A</v>
      </c>
      <c r="I632" s="65" t="e">
        <f>VLOOKUP(E632,DUKB!$A$6:$R$658,7,FALSE)</f>
        <v>#N/A</v>
      </c>
      <c r="J632" s="65" t="e">
        <f>VLOOKUP(E632,DUKB!$A$6:$R$658,8,FALSE)</f>
        <v>#N/A</v>
      </c>
      <c r="K632" s="65" t="e">
        <f>VLOOKUP(E632,DUKB!$A$6:$R$658,9,FALSE)</f>
        <v>#N/A</v>
      </c>
      <c r="L632" s="65" t="e">
        <f>VLOOKUP(E632,DUKB!$A$6:$R$658,10,FALSE)</f>
        <v>#N/A</v>
      </c>
      <c r="M632" s="65" t="e">
        <f>VLOOKUP(E632,DUKB!$A$6:$R$658,11,FALSE)</f>
        <v>#N/A</v>
      </c>
      <c r="N632" s="65" t="e">
        <f>VLOOKUP(E632,DUKB!$A$6:$R$658,12,FALSE)</f>
        <v>#N/A</v>
      </c>
      <c r="O632" s="85" t="e">
        <f>VLOOKUP(E632,DUKB!$A$6:$R$658,13,FALSE)</f>
        <v>#N/A</v>
      </c>
      <c r="P632" s="86" t="e">
        <f>VLOOKUP(E632,DUKB!$A$6:$R$658,14,FALSE)</f>
        <v>#N/A</v>
      </c>
      <c r="Q632" s="86" t="e">
        <f>VLOOKUP(E632,DUKB!$A$6:$R$658,15,FALSE)</f>
        <v>#N/A</v>
      </c>
      <c r="R632" s="86" t="e">
        <f>VLOOKUP(E632,DUKB!$A$6:$R$658,16,FALSE)</f>
        <v>#N/A</v>
      </c>
      <c r="S632" s="86" t="e">
        <f>VLOOKUP(E632,DUKB!$A$6:$R$658,17,FALSE)</f>
        <v>#N/A</v>
      </c>
      <c r="T632" s="86" t="e">
        <f>VLOOKUP(E632,DUKB!$A$6:$R$658,18,FALSE)</f>
        <v>#N/A</v>
      </c>
      <c r="U632" s="73" t="str">
        <f t="shared" si="139"/>
        <v/>
      </c>
      <c r="V632" s="69">
        <f t="shared" si="140"/>
        <v>0</v>
      </c>
      <c r="W632" s="138" t="e">
        <f>VLOOKUP(E632,DUKB!$A$6:$B$565,2,FALSE)</f>
        <v>#N/A</v>
      </c>
      <c r="X632" s="137" t="e">
        <f>VLOOKUP(E632,DUKB!$A$6:$T$560,19,FALSE)</f>
        <v>#N/A</v>
      </c>
      <c r="Y632" s="137"/>
      <c r="Z632" s="139">
        <f t="shared" si="143"/>
        <v>0</v>
      </c>
      <c r="AA632" s="139" t="e">
        <f t="shared" si="144"/>
        <v>#N/A</v>
      </c>
      <c r="AB632" s="139" t="e">
        <f t="shared" si="145"/>
        <v>#N/A</v>
      </c>
      <c r="AC632" s="140" t="e">
        <f t="shared" si="146"/>
        <v>#N/A</v>
      </c>
      <c r="AD632" s="140" t="e">
        <f t="shared" si="147"/>
        <v>#N/A</v>
      </c>
      <c r="AE632" s="140" t="e">
        <f t="shared" si="148"/>
        <v>#N/A</v>
      </c>
      <c r="AF632" s="141" t="e">
        <f t="shared" si="149"/>
        <v>#N/A</v>
      </c>
      <c r="AH632">
        <f t="shared" si="150"/>
        <v>0</v>
      </c>
      <c r="AI632">
        <f t="shared" si="151"/>
        <v>597</v>
      </c>
    </row>
    <row r="633" spans="1:35" ht="15.75" customHeight="1">
      <c r="A633" s="65" t="str">
        <f t="shared" si="138"/>
        <v/>
      </c>
      <c r="B633" s="65">
        <f t="shared" si="141"/>
        <v>598</v>
      </c>
      <c r="C633" s="68" t="str">
        <f t="shared" si="142"/>
        <v/>
      </c>
      <c r="D633" s="65"/>
      <c r="E633" s="82"/>
      <c r="F633" s="65" t="e">
        <f>VLOOKUP(E633,DUKB!$A$6:$R$658,3,FALSE)</f>
        <v>#N/A</v>
      </c>
      <c r="G633" s="65" t="e">
        <f>VLOOKUP(E633,DUKB!$A$6:$R$658,4,FALSE)</f>
        <v>#N/A</v>
      </c>
      <c r="H633" s="65" t="e">
        <f>VLOOKUP(E633,DUKB!$A$6:$R$658,6,FALSE)</f>
        <v>#N/A</v>
      </c>
      <c r="I633" s="65" t="e">
        <f>VLOOKUP(E633,DUKB!$A$6:$R$658,7,FALSE)</f>
        <v>#N/A</v>
      </c>
      <c r="J633" s="65" t="e">
        <f>VLOOKUP(E633,DUKB!$A$6:$R$658,8,FALSE)</f>
        <v>#N/A</v>
      </c>
      <c r="K633" s="65" t="e">
        <f>VLOOKUP(E633,DUKB!$A$6:$R$658,9,FALSE)</f>
        <v>#N/A</v>
      </c>
      <c r="L633" s="65" t="e">
        <f>VLOOKUP(E633,DUKB!$A$6:$R$658,10,FALSE)</f>
        <v>#N/A</v>
      </c>
      <c r="M633" s="65" t="e">
        <f>VLOOKUP(E633,DUKB!$A$6:$R$658,11,FALSE)</f>
        <v>#N/A</v>
      </c>
      <c r="N633" s="65" t="e">
        <f>VLOOKUP(E633,DUKB!$A$6:$R$658,12,FALSE)</f>
        <v>#N/A</v>
      </c>
      <c r="O633" s="85" t="e">
        <f>VLOOKUP(E633,DUKB!$A$6:$R$658,13,FALSE)</f>
        <v>#N/A</v>
      </c>
      <c r="P633" s="86" t="e">
        <f>VLOOKUP(E633,DUKB!$A$6:$R$658,14,FALSE)</f>
        <v>#N/A</v>
      </c>
      <c r="Q633" s="86" t="e">
        <f>VLOOKUP(E633,DUKB!$A$6:$R$658,15,FALSE)</f>
        <v>#N/A</v>
      </c>
      <c r="R633" s="86" t="e">
        <f>VLOOKUP(E633,DUKB!$A$6:$R$658,16,FALSE)</f>
        <v>#N/A</v>
      </c>
      <c r="S633" s="86" t="e">
        <f>VLOOKUP(E633,DUKB!$A$6:$R$658,17,FALSE)</f>
        <v>#N/A</v>
      </c>
      <c r="T633" s="86" t="e">
        <f>VLOOKUP(E633,DUKB!$A$6:$R$658,18,FALSE)</f>
        <v>#N/A</v>
      </c>
      <c r="U633" s="73" t="str">
        <f t="shared" si="139"/>
        <v/>
      </c>
      <c r="V633" s="69">
        <f t="shared" si="140"/>
        <v>0</v>
      </c>
      <c r="W633" s="138" t="e">
        <f>VLOOKUP(E633,DUKB!$A$6:$B$565,2,FALSE)</f>
        <v>#N/A</v>
      </c>
      <c r="X633" s="137" t="e">
        <f>VLOOKUP(E633,DUKB!$A$6:$T$560,19,FALSE)</f>
        <v>#N/A</v>
      </c>
      <c r="Y633" s="137"/>
      <c r="Z633" s="139">
        <f t="shared" si="143"/>
        <v>0</v>
      </c>
      <c r="AA633" s="139" t="e">
        <f t="shared" si="144"/>
        <v>#N/A</v>
      </c>
      <c r="AB633" s="139" t="e">
        <f t="shared" si="145"/>
        <v>#N/A</v>
      </c>
      <c r="AC633" s="140" t="e">
        <f t="shared" si="146"/>
        <v>#N/A</v>
      </c>
      <c r="AD633" s="140" t="e">
        <f t="shared" si="147"/>
        <v>#N/A</v>
      </c>
      <c r="AE633" s="140" t="e">
        <f t="shared" si="148"/>
        <v>#N/A</v>
      </c>
      <c r="AF633" s="141" t="e">
        <f t="shared" si="149"/>
        <v>#N/A</v>
      </c>
      <c r="AH633">
        <f t="shared" si="150"/>
        <v>0</v>
      </c>
      <c r="AI633">
        <f t="shared" si="151"/>
        <v>598</v>
      </c>
    </row>
    <row r="634" spans="1:35" ht="15.75" customHeight="1">
      <c r="A634" s="65" t="str">
        <f t="shared" si="138"/>
        <v/>
      </c>
      <c r="B634" s="65">
        <f t="shared" si="141"/>
        <v>599</v>
      </c>
      <c r="C634" s="68" t="str">
        <f t="shared" si="142"/>
        <v/>
      </c>
      <c r="D634" s="65"/>
      <c r="E634" s="82"/>
      <c r="F634" s="65" t="e">
        <f>VLOOKUP(E634,DUKB!$A$6:$R$658,3,FALSE)</f>
        <v>#N/A</v>
      </c>
      <c r="G634" s="65" t="e">
        <f>VLOOKUP(E634,DUKB!$A$6:$R$658,4,FALSE)</f>
        <v>#N/A</v>
      </c>
      <c r="H634" s="65" t="e">
        <f>VLOOKUP(E634,DUKB!$A$6:$R$658,6,FALSE)</f>
        <v>#N/A</v>
      </c>
      <c r="I634" s="65" t="e">
        <f>VLOOKUP(E634,DUKB!$A$6:$R$658,7,FALSE)</f>
        <v>#N/A</v>
      </c>
      <c r="J634" s="65" t="e">
        <f>VLOOKUP(E634,DUKB!$A$6:$R$658,8,FALSE)</f>
        <v>#N/A</v>
      </c>
      <c r="K634" s="65" t="e">
        <f>VLOOKUP(E634,DUKB!$A$6:$R$658,9,FALSE)</f>
        <v>#N/A</v>
      </c>
      <c r="L634" s="65" t="e">
        <f>VLOOKUP(E634,DUKB!$A$6:$R$658,10,FALSE)</f>
        <v>#N/A</v>
      </c>
      <c r="M634" s="65" t="e">
        <f>VLOOKUP(E634,DUKB!$A$6:$R$658,11,FALSE)</f>
        <v>#N/A</v>
      </c>
      <c r="N634" s="65" t="e">
        <f>VLOOKUP(E634,DUKB!$A$6:$R$658,12,FALSE)</f>
        <v>#N/A</v>
      </c>
      <c r="O634" s="85" t="e">
        <f>VLOOKUP(E634,DUKB!$A$6:$R$658,13,FALSE)</f>
        <v>#N/A</v>
      </c>
      <c r="P634" s="86" t="e">
        <f>VLOOKUP(E634,DUKB!$A$6:$R$658,14,FALSE)</f>
        <v>#N/A</v>
      </c>
      <c r="Q634" s="86" t="e">
        <f>VLOOKUP(E634,DUKB!$A$6:$R$658,15,FALSE)</f>
        <v>#N/A</v>
      </c>
      <c r="R634" s="86" t="e">
        <f>VLOOKUP(E634,DUKB!$A$6:$R$658,16,FALSE)</f>
        <v>#N/A</v>
      </c>
      <c r="S634" s="86" t="e">
        <f>VLOOKUP(E634,DUKB!$A$6:$R$658,17,FALSE)</f>
        <v>#N/A</v>
      </c>
      <c r="T634" s="86" t="e">
        <f>VLOOKUP(E634,DUKB!$A$6:$R$658,18,FALSE)</f>
        <v>#N/A</v>
      </c>
      <c r="U634" s="73" t="str">
        <f t="shared" si="139"/>
        <v/>
      </c>
      <c r="V634" s="69">
        <f t="shared" si="140"/>
        <v>0</v>
      </c>
      <c r="W634" s="138" t="e">
        <f>VLOOKUP(E634,DUKB!$A$6:$B$565,2,FALSE)</f>
        <v>#N/A</v>
      </c>
      <c r="X634" s="137" t="e">
        <f>VLOOKUP(E634,DUKB!$A$6:$T$560,19,FALSE)</f>
        <v>#N/A</v>
      </c>
      <c r="Y634" s="137"/>
      <c r="Z634" s="139">
        <f t="shared" si="143"/>
        <v>0</v>
      </c>
      <c r="AA634" s="139" t="e">
        <f t="shared" si="144"/>
        <v>#N/A</v>
      </c>
      <c r="AB634" s="139" t="e">
        <f t="shared" si="145"/>
        <v>#N/A</v>
      </c>
      <c r="AC634" s="140" t="e">
        <f t="shared" si="146"/>
        <v>#N/A</v>
      </c>
      <c r="AD634" s="140" t="e">
        <f t="shared" si="147"/>
        <v>#N/A</v>
      </c>
      <c r="AE634" s="140" t="e">
        <f t="shared" si="148"/>
        <v>#N/A</v>
      </c>
      <c r="AF634" s="141" t="e">
        <f t="shared" si="149"/>
        <v>#N/A</v>
      </c>
      <c r="AH634">
        <f t="shared" si="150"/>
        <v>0</v>
      </c>
      <c r="AI634">
        <f t="shared" si="151"/>
        <v>599</v>
      </c>
    </row>
    <row r="635" spans="1:35" ht="15.75" customHeight="1">
      <c r="A635" s="65" t="str">
        <f t="shared" si="138"/>
        <v/>
      </c>
      <c r="B635" s="65">
        <f t="shared" si="141"/>
        <v>600</v>
      </c>
      <c r="C635" s="68" t="str">
        <f t="shared" si="142"/>
        <v/>
      </c>
      <c r="D635" s="65"/>
      <c r="E635" s="82"/>
      <c r="F635" s="65" t="e">
        <f>VLOOKUP(E635,DUKB!$A$6:$R$658,3,FALSE)</f>
        <v>#N/A</v>
      </c>
      <c r="G635" s="65" t="e">
        <f>VLOOKUP(E635,DUKB!$A$6:$R$658,4,FALSE)</f>
        <v>#N/A</v>
      </c>
      <c r="H635" s="65" t="e">
        <f>VLOOKUP(E635,DUKB!$A$6:$R$658,6,FALSE)</f>
        <v>#N/A</v>
      </c>
      <c r="I635" s="65" t="e">
        <f>VLOOKUP(E635,DUKB!$A$6:$R$658,7,FALSE)</f>
        <v>#N/A</v>
      </c>
      <c r="J635" s="65" t="e">
        <f>VLOOKUP(E635,DUKB!$A$6:$R$658,8,FALSE)</f>
        <v>#N/A</v>
      </c>
      <c r="K635" s="65" t="e">
        <f>VLOOKUP(E635,DUKB!$A$6:$R$658,9,FALSE)</f>
        <v>#N/A</v>
      </c>
      <c r="L635" s="65" t="e">
        <f>VLOOKUP(E635,DUKB!$A$6:$R$658,10,FALSE)</f>
        <v>#N/A</v>
      </c>
      <c r="M635" s="65" t="e">
        <f>VLOOKUP(E635,DUKB!$A$6:$R$658,11,FALSE)</f>
        <v>#N/A</v>
      </c>
      <c r="N635" s="65" t="e">
        <f>VLOOKUP(E635,DUKB!$A$6:$R$658,12,FALSE)</f>
        <v>#N/A</v>
      </c>
      <c r="O635" s="85" t="e">
        <f>VLOOKUP(E635,DUKB!$A$6:$R$658,13,FALSE)</f>
        <v>#N/A</v>
      </c>
      <c r="P635" s="86" t="e">
        <f>VLOOKUP(E635,DUKB!$A$6:$R$658,14,FALSE)</f>
        <v>#N/A</v>
      </c>
      <c r="Q635" s="86" t="e">
        <f>VLOOKUP(E635,DUKB!$A$6:$R$658,15,FALSE)</f>
        <v>#N/A</v>
      </c>
      <c r="R635" s="86" t="e">
        <f>VLOOKUP(E635,DUKB!$A$6:$R$658,16,FALSE)</f>
        <v>#N/A</v>
      </c>
      <c r="S635" s="86" t="e">
        <f>VLOOKUP(E635,DUKB!$A$6:$R$658,17,FALSE)</f>
        <v>#N/A</v>
      </c>
      <c r="T635" s="86" t="e">
        <f>VLOOKUP(E635,DUKB!$A$6:$R$658,18,FALSE)</f>
        <v>#N/A</v>
      </c>
      <c r="U635" s="73" t="str">
        <f t="shared" si="139"/>
        <v/>
      </c>
      <c r="V635" s="69">
        <f t="shared" si="140"/>
        <v>0</v>
      </c>
      <c r="W635" s="138" t="e">
        <f>VLOOKUP(E635,DUKB!$A$6:$B$565,2,FALSE)</f>
        <v>#N/A</v>
      </c>
      <c r="X635" s="137" t="e">
        <f>VLOOKUP(E635,DUKB!$A$6:$T$560,19,FALSE)</f>
        <v>#N/A</v>
      </c>
      <c r="Y635" s="137"/>
      <c r="Z635" s="139">
        <f t="shared" si="143"/>
        <v>0</v>
      </c>
      <c r="AA635" s="139" t="e">
        <f t="shared" si="144"/>
        <v>#N/A</v>
      </c>
      <c r="AB635" s="139" t="e">
        <f t="shared" si="145"/>
        <v>#N/A</v>
      </c>
      <c r="AC635" s="140" t="e">
        <f t="shared" si="146"/>
        <v>#N/A</v>
      </c>
      <c r="AD635" s="140" t="e">
        <f t="shared" si="147"/>
        <v>#N/A</v>
      </c>
      <c r="AE635" s="140" t="e">
        <f t="shared" si="148"/>
        <v>#N/A</v>
      </c>
      <c r="AF635" s="141" t="e">
        <f t="shared" si="149"/>
        <v>#N/A</v>
      </c>
      <c r="AH635">
        <f t="shared" si="150"/>
        <v>0</v>
      </c>
      <c r="AI635">
        <f t="shared" si="151"/>
        <v>600</v>
      </c>
    </row>
    <row r="636" spans="1:35" ht="15.75" customHeight="1">
      <c r="A636" s="65" t="str">
        <f t="shared" si="138"/>
        <v/>
      </c>
      <c r="B636" s="65">
        <f t="shared" si="141"/>
        <v>601</v>
      </c>
      <c r="C636" s="68" t="str">
        <f t="shared" si="142"/>
        <v/>
      </c>
      <c r="D636" s="65"/>
      <c r="E636" s="82"/>
      <c r="F636" s="65" t="e">
        <f>VLOOKUP(E636,DUKB!$A$6:$R$658,3,FALSE)</f>
        <v>#N/A</v>
      </c>
      <c r="G636" s="65" t="e">
        <f>VLOOKUP(E636,DUKB!$A$6:$R$658,4,FALSE)</f>
        <v>#N/A</v>
      </c>
      <c r="H636" s="65" t="e">
        <f>VLOOKUP(E636,DUKB!$A$6:$R$658,6,FALSE)</f>
        <v>#N/A</v>
      </c>
      <c r="I636" s="65" t="e">
        <f>VLOOKUP(E636,DUKB!$A$6:$R$658,7,FALSE)</f>
        <v>#N/A</v>
      </c>
      <c r="J636" s="65" t="e">
        <f>VLOOKUP(E636,DUKB!$A$6:$R$658,8,FALSE)</f>
        <v>#N/A</v>
      </c>
      <c r="K636" s="65" t="e">
        <f>VLOOKUP(E636,DUKB!$A$6:$R$658,9,FALSE)</f>
        <v>#N/A</v>
      </c>
      <c r="L636" s="65" t="e">
        <f>VLOOKUP(E636,DUKB!$A$6:$R$658,10,FALSE)</f>
        <v>#N/A</v>
      </c>
      <c r="M636" s="65" t="e">
        <f>VLOOKUP(E636,DUKB!$A$6:$R$658,11,FALSE)</f>
        <v>#N/A</v>
      </c>
      <c r="N636" s="65" t="e">
        <f>VLOOKUP(E636,DUKB!$A$6:$R$658,12,FALSE)</f>
        <v>#N/A</v>
      </c>
      <c r="O636" s="85" t="e">
        <f>VLOOKUP(E636,DUKB!$A$6:$R$658,13,FALSE)</f>
        <v>#N/A</v>
      </c>
      <c r="P636" s="86" t="e">
        <f>VLOOKUP(E636,DUKB!$A$6:$R$658,14,FALSE)</f>
        <v>#N/A</v>
      </c>
      <c r="Q636" s="86" t="e">
        <f>VLOOKUP(E636,DUKB!$A$6:$R$658,15,FALSE)</f>
        <v>#N/A</v>
      </c>
      <c r="R636" s="86" t="e">
        <f>VLOOKUP(E636,DUKB!$A$6:$R$658,16,FALSE)</f>
        <v>#N/A</v>
      </c>
      <c r="S636" s="86" t="e">
        <f>VLOOKUP(E636,DUKB!$A$6:$R$658,17,FALSE)</f>
        <v>#N/A</v>
      </c>
      <c r="T636" s="86" t="e">
        <f>VLOOKUP(E636,DUKB!$A$6:$R$658,18,FALSE)</f>
        <v>#N/A</v>
      </c>
      <c r="U636" s="73" t="str">
        <f t="shared" si="139"/>
        <v/>
      </c>
      <c r="V636" s="69">
        <f t="shared" si="140"/>
        <v>0</v>
      </c>
      <c r="W636" s="138" t="e">
        <f>VLOOKUP(E636,DUKB!$A$6:$B$565,2,FALSE)</f>
        <v>#N/A</v>
      </c>
      <c r="X636" s="137" t="e">
        <f>VLOOKUP(E636,DUKB!$A$6:$T$560,19,FALSE)</f>
        <v>#N/A</v>
      </c>
      <c r="Y636" s="137"/>
      <c r="Z636" s="139">
        <f t="shared" si="143"/>
        <v>0</v>
      </c>
      <c r="AA636" s="139" t="e">
        <f t="shared" si="144"/>
        <v>#N/A</v>
      </c>
      <c r="AB636" s="139" t="e">
        <f t="shared" si="145"/>
        <v>#N/A</v>
      </c>
      <c r="AC636" s="140" t="e">
        <f t="shared" si="146"/>
        <v>#N/A</v>
      </c>
      <c r="AD636" s="140" t="e">
        <f t="shared" si="147"/>
        <v>#N/A</v>
      </c>
      <c r="AE636" s="140" t="e">
        <f t="shared" si="148"/>
        <v>#N/A</v>
      </c>
      <c r="AF636" s="141" t="e">
        <f t="shared" si="149"/>
        <v>#N/A</v>
      </c>
      <c r="AH636">
        <f t="shared" si="150"/>
        <v>0</v>
      </c>
      <c r="AI636">
        <f t="shared" si="151"/>
        <v>601</v>
      </c>
    </row>
    <row r="637" spans="1:35" ht="15.75" customHeight="1">
      <c r="A637" s="65" t="str">
        <f t="shared" si="138"/>
        <v/>
      </c>
      <c r="B637" s="65">
        <f t="shared" si="141"/>
        <v>602</v>
      </c>
      <c r="C637" s="68" t="str">
        <f t="shared" si="142"/>
        <v/>
      </c>
      <c r="D637" s="65"/>
      <c r="E637" s="82"/>
      <c r="F637" s="65" t="e">
        <f>VLOOKUP(E637,DUKB!$A$6:$R$658,3,FALSE)</f>
        <v>#N/A</v>
      </c>
      <c r="G637" s="65" t="e">
        <f>VLOOKUP(E637,DUKB!$A$6:$R$658,4,FALSE)</f>
        <v>#N/A</v>
      </c>
      <c r="H637" s="65" t="e">
        <f>VLOOKUP(E637,DUKB!$A$6:$R$658,6,FALSE)</f>
        <v>#N/A</v>
      </c>
      <c r="I637" s="65" t="e">
        <f>VLOOKUP(E637,DUKB!$A$6:$R$658,7,FALSE)</f>
        <v>#N/A</v>
      </c>
      <c r="J637" s="65" t="e">
        <f>VLOOKUP(E637,DUKB!$A$6:$R$658,8,FALSE)</f>
        <v>#N/A</v>
      </c>
      <c r="K637" s="65" t="e">
        <f>VLOOKUP(E637,DUKB!$A$6:$R$658,9,FALSE)</f>
        <v>#N/A</v>
      </c>
      <c r="L637" s="65" t="e">
        <f>VLOOKUP(E637,DUKB!$A$6:$R$658,10,FALSE)</f>
        <v>#N/A</v>
      </c>
      <c r="M637" s="65" t="e">
        <f>VLOOKUP(E637,DUKB!$A$6:$R$658,11,FALSE)</f>
        <v>#N/A</v>
      </c>
      <c r="N637" s="65" t="e">
        <f>VLOOKUP(E637,DUKB!$A$6:$R$658,12,FALSE)</f>
        <v>#N/A</v>
      </c>
      <c r="O637" s="85" t="e">
        <f>VLOOKUP(E637,DUKB!$A$6:$R$658,13,FALSE)</f>
        <v>#N/A</v>
      </c>
      <c r="P637" s="86" t="e">
        <f>VLOOKUP(E637,DUKB!$A$6:$R$658,14,FALSE)</f>
        <v>#N/A</v>
      </c>
      <c r="Q637" s="86" t="e">
        <f>VLOOKUP(E637,DUKB!$A$6:$R$658,15,FALSE)</f>
        <v>#N/A</v>
      </c>
      <c r="R637" s="86" t="e">
        <f>VLOOKUP(E637,DUKB!$A$6:$R$658,16,FALSE)</f>
        <v>#N/A</v>
      </c>
      <c r="S637" s="86" t="e">
        <f>VLOOKUP(E637,DUKB!$A$6:$R$658,17,FALSE)</f>
        <v>#N/A</v>
      </c>
      <c r="T637" s="86" t="e">
        <f>VLOOKUP(E637,DUKB!$A$6:$R$658,18,FALSE)</f>
        <v>#N/A</v>
      </c>
      <c r="U637" s="73" t="str">
        <f t="shared" si="139"/>
        <v/>
      </c>
      <c r="V637" s="69">
        <f t="shared" si="140"/>
        <v>0</v>
      </c>
      <c r="W637" s="138" t="e">
        <f>VLOOKUP(E637,DUKB!$A$6:$B$565,2,FALSE)</f>
        <v>#N/A</v>
      </c>
      <c r="X637" s="137" t="e">
        <f>VLOOKUP(E637,DUKB!$A$6:$T$560,19,FALSE)</f>
        <v>#N/A</v>
      </c>
      <c r="Y637" s="137"/>
      <c r="Z637" s="139">
        <f t="shared" si="143"/>
        <v>0</v>
      </c>
      <c r="AA637" s="139" t="e">
        <f t="shared" si="144"/>
        <v>#N/A</v>
      </c>
      <c r="AB637" s="139" t="e">
        <f t="shared" si="145"/>
        <v>#N/A</v>
      </c>
      <c r="AC637" s="140" t="e">
        <f t="shared" si="146"/>
        <v>#N/A</v>
      </c>
      <c r="AD637" s="140" t="e">
        <f t="shared" si="147"/>
        <v>#N/A</v>
      </c>
      <c r="AE637" s="140" t="e">
        <f t="shared" si="148"/>
        <v>#N/A</v>
      </c>
      <c r="AF637" s="141" t="e">
        <f t="shared" si="149"/>
        <v>#N/A</v>
      </c>
      <c r="AH637">
        <f t="shared" si="150"/>
        <v>0</v>
      </c>
      <c r="AI637">
        <f t="shared" si="151"/>
        <v>602</v>
      </c>
    </row>
    <row r="638" spans="1:35" ht="15.75" customHeight="1">
      <c r="A638" s="65" t="str">
        <f t="shared" si="138"/>
        <v/>
      </c>
      <c r="B638" s="65">
        <f t="shared" si="141"/>
        <v>603</v>
      </c>
      <c r="C638" s="68" t="str">
        <f t="shared" si="142"/>
        <v/>
      </c>
      <c r="D638" s="65"/>
      <c r="E638" s="82"/>
      <c r="F638" s="65" t="e">
        <f>VLOOKUP(E638,DUKB!$A$6:$R$658,3,FALSE)</f>
        <v>#N/A</v>
      </c>
      <c r="G638" s="65" t="e">
        <f>VLOOKUP(E638,DUKB!$A$6:$R$658,4,FALSE)</f>
        <v>#N/A</v>
      </c>
      <c r="H638" s="65" t="e">
        <f>VLOOKUP(E638,DUKB!$A$6:$R$658,6,FALSE)</f>
        <v>#N/A</v>
      </c>
      <c r="I638" s="65" t="e">
        <f>VLOOKUP(E638,DUKB!$A$6:$R$658,7,FALSE)</f>
        <v>#N/A</v>
      </c>
      <c r="J638" s="65" t="e">
        <f>VLOOKUP(E638,DUKB!$A$6:$R$658,8,FALSE)</f>
        <v>#N/A</v>
      </c>
      <c r="K638" s="65" t="e">
        <f>VLOOKUP(E638,DUKB!$A$6:$R$658,9,FALSE)</f>
        <v>#N/A</v>
      </c>
      <c r="L638" s="65" t="e">
        <f>VLOOKUP(E638,DUKB!$A$6:$R$658,10,FALSE)</f>
        <v>#N/A</v>
      </c>
      <c r="M638" s="65" t="e">
        <f>VLOOKUP(E638,DUKB!$A$6:$R$658,11,FALSE)</f>
        <v>#N/A</v>
      </c>
      <c r="N638" s="65" t="e">
        <f>VLOOKUP(E638,DUKB!$A$6:$R$658,12,FALSE)</f>
        <v>#N/A</v>
      </c>
      <c r="O638" s="85" t="e">
        <f>VLOOKUP(E638,DUKB!$A$6:$R$658,13,FALSE)</f>
        <v>#N/A</v>
      </c>
      <c r="P638" s="86" t="e">
        <f>VLOOKUP(E638,DUKB!$A$6:$R$658,14,FALSE)</f>
        <v>#N/A</v>
      </c>
      <c r="Q638" s="86" t="e">
        <f>VLOOKUP(E638,DUKB!$A$6:$R$658,15,FALSE)</f>
        <v>#N/A</v>
      </c>
      <c r="R638" s="86" t="e">
        <f>VLOOKUP(E638,DUKB!$A$6:$R$658,16,FALSE)</f>
        <v>#N/A</v>
      </c>
      <c r="S638" s="86" t="e">
        <f>VLOOKUP(E638,DUKB!$A$6:$R$658,17,FALSE)</f>
        <v>#N/A</v>
      </c>
      <c r="T638" s="86" t="e">
        <f>VLOOKUP(E638,DUKB!$A$6:$R$658,18,FALSE)</f>
        <v>#N/A</v>
      </c>
      <c r="U638" s="73" t="str">
        <f t="shared" si="139"/>
        <v/>
      </c>
      <c r="V638" s="69">
        <f t="shared" si="140"/>
        <v>0</v>
      </c>
      <c r="W638" s="138" t="e">
        <f>VLOOKUP(E638,DUKB!$A$6:$B$565,2,FALSE)</f>
        <v>#N/A</v>
      </c>
      <c r="X638" s="137" t="e">
        <f>VLOOKUP(E638,DUKB!$A$6:$T$560,19,FALSE)</f>
        <v>#N/A</v>
      </c>
      <c r="Y638" s="137"/>
      <c r="Z638" s="139">
        <f t="shared" si="143"/>
        <v>0</v>
      </c>
      <c r="AA638" s="139" t="e">
        <f t="shared" si="144"/>
        <v>#N/A</v>
      </c>
      <c r="AB638" s="139" t="e">
        <f t="shared" si="145"/>
        <v>#N/A</v>
      </c>
      <c r="AC638" s="140" t="e">
        <f t="shared" si="146"/>
        <v>#N/A</v>
      </c>
      <c r="AD638" s="140" t="e">
        <f t="shared" si="147"/>
        <v>#N/A</v>
      </c>
      <c r="AE638" s="140" t="e">
        <f t="shared" si="148"/>
        <v>#N/A</v>
      </c>
      <c r="AF638" s="141" t="e">
        <f t="shared" si="149"/>
        <v>#N/A</v>
      </c>
      <c r="AH638">
        <f t="shared" si="150"/>
        <v>0</v>
      </c>
      <c r="AI638">
        <f t="shared" si="151"/>
        <v>603</v>
      </c>
    </row>
    <row r="639" spans="1:35" ht="15.75" customHeight="1">
      <c r="A639" s="65" t="str">
        <f t="shared" si="138"/>
        <v/>
      </c>
      <c r="B639" s="65">
        <f t="shared" si="141"/>
        <v>604</v>
      </c>
      <c r="C639" s="68" t="str">
        <f t="shared" si="142"/>
        <v/>
      </c>
      <c r="D639" s="65"/>
      <c r="E639" s="82"/>
      <c r="F639" s="65" t="e">
        <f>VLOOKUP(E639,DUKB!$A$6:$R$658,3,FALSE)</f>
        <v>#N/A</v>
      </c>
      <c r="G639" s="65" t="e">
        <f>VLOOKUP(E639,DUKB!$A$6:$R$658,4,FALSE)</f>
        <v>#N/A</v>
      </c>
      <c r="H639" s="65" t="e">
        <f>VLOOKUP(E639,DUKB!$A$6:$R$658,6,FALSE)</f>
        <v>#N/A</v>
      </c>
      <c r="I639" s="65" t="e">
        <f>VLOOKUP(E639,DUKB!$A$6:$R$658,7,FALSE)</f>
        <v>#N/A</v>
      </c>
      <c r="J639" s="65" t="e">
        <f>VLOOKUP(E639,DUKB!$A$6:$R$658,8,FALSE)</f>
        <v>#N/A</v>
      </c>
      <c r="K639" s="65" t="e">
        <f>VLOOKUP(E639,DUKB!$A$6:$R$658,9,FALSE)</f>
        <v>#N/A</v>
      </c>
      <c r="L639" s="65" t="e">
        <f>VLOOKUP(E639,DUKB!$A$6:$R$658,10,FALSE)</f>
        <v>#N/A</v>
      </c>
      <c r="M639" s="65" t="e">
        <f>VLOOKUP(E639,DUKB!$A$6:$R$658,11,FALSE)</f>
        <v>#N/A</v>
      </c>
      <c r="N639" s="65" t="e">
        <f>VLOOKUP(E639,DUKB!$A$6:$R$658,12,FALSE)</f>
        <v>#N/A</v>
      </c>
      <c r="O639" s="85" t="e">
        <f>VLOOKUP(E639,DUKB!$A$6:$R$658,13,FALSE)</f>
        <v>#N/A</v>
      </c>
      <c r="P639" s="86" t="e">
        <f>VLOOKUP(E639,DUKB!$A$6:$R$658,14,FALSE)</f>
        <v>#N/A</v>
      </c>
      <c r="Q639" s="86" t="e">
        <f>VLOOKUP(E639,DUKB!$A$6:$R$658,15,FALSE)</f>
        <v>#N/A</v>
      </c>
      <c r="R639" s="86" t="e">
        <f>VLOOKUP(E639,DUKB!$A$6:$R$658,16,FALSE)</f>
        <v>#N/A</v>
      </c>
      <c r="S639" s="86" t="e">
        <f>VLOOKUP(E639,DUKB!$A$6:$R$658,17,FALSE)</f>
        <v>#N/A</v>
      </c>
      <c r="T639" s="86" t="e">
        <f>VLOOKUP(E639,DUKB!$A$6:$R$658,18,FALSE)</f>
        <v>#N/A</v>
      </c>
      <c r="U639" s="73" t="str">
        <f t="shared" si="139"/>
        <v/>
      </c>
      <c r="V639" s="69">
        <f t="shared" si="140"/>
        <v>0</v>
      </c>
      <c r="W639" s="138" t="e">
        <f>VLOOKUP(E639,DUKB!$A$6:$B$565,2,FALSE)</f>
        <v>#N/A</v>
      </c>
      <c r="X639" s="137" t="e">
        <f>VLOOKUP(E639,DUKB!$A$6:$T$560,19,FALSE)</f>
        <v>#N/A</v>
      </c>
      <c r="Y639" s="137"/>
      <c r="Z639" s="139">
        <f t="shared" si="143"/>
        <v>0</v>
      </c>
      <c r="AA639" s="139" t="e">
        <f t="shared" si="144"/>
        <v>#N/A</v>
      </c>
      <c r="AB639" s="139" t="e">
        <f t="shared" si="145"/>
        <v>#N/A</v>
      </c>
      <c r="AC639" s="140" t="e">
        <f t="shared" si="146"/>
        <v>#N/A</v>
      </c>
      <c r="AD639" s="140" t="e">
        <f t="shared" si="147"/>
        <v>#N/A</v>
      </c>
      <c r="AE639" s="140" t="e">
        <f t="shared" si="148"/>
        <v>#N/A</v>
      </c>
      <c r="AF639" s="141" t="e">
        <f t="shared" si="149"/>
        <v>#N/A</v>
      </c>
      <c r="AH639">
        <f t="shared" si="150"/>
        <v>0</v>
      </c>
      <c r="AI639">
        <f t="shared" si="151"/>
        <v>604</v>
      </c>
    </row>
    <row r="640" spans="1:35" ht="15.75" customHeight="1">
      <c r="A640" s="65" t="str">
        <f t="shared" si="138"/>
        <v/>
      </c>
      <c r="B640" s="65">
        <f t="shared" si="141"/>
        <v>605</v>
      </c>
      <c r="C640" s="68" t="str">
        <f t="shared" si="142"/>
        <v/>
      </c>
      <c r="D640" s="65"/>
      <c r="E640" s="82"/>
      <c r="F640" s="65" t="e">
        <f>VLOOKUP(E640,DUKB!$A$6:$R$658,3,FALSE)</f>
        <v>#N/A</v>
      </c>
      <c r="G640" s="65" t="e">
        <f>VLOOKUP(E640,DUKB!$A$6:$R$658,4,FALSE)</f>
        <v>#N/A</v>
      </c>
      <c r="H640" s="65" t="e">
        <f>VLOOKUP(E640,DUKB!$A$6:$R$658,6,FALSE)</f>
        <v>#N/A</v>
      </c>
      <c r="I640" s="65" t="e">
        <f>VLOOKUP(E640,DUKB!$A$6:$R$658,7,FALSE)</f>
        <v>#N/A</v>
      </c>
      <c r="J640" s="65" t="e">
        <f>VLOOKUP(E640,DUKB!$A$6:$R$658,8,FALSE)</f>
        <v>#N/A</v>
      </c>
      <c r="K640" s="65" t="e">
        <f>VLOOKUP(E640,DUKB!$A$6:$R$658,9,FALSE)</f>
        <v>#N/A</v>
      </c>
      <c r="L640" s="65" t="e">
        <f>VLOOKUP(E640,DUKB!$A$6:$R$658,10,FALSE)</f>
        <v>#N/A</v>
      </c>
      <c r="M640" s="65" t="e">
        <f>VLOOKUP(E640,DUKB!$A$6:$R$658,11,FALSE)</f>
        <v>#N/A</v>
      </c>
      <c r="N640" s="65" t="e">
        <f>VLOOKUP(E640,DUKB!$A$6:$R$658,12,FALSE)</f>
        <v>#N/A</v>
      </c>
      <c r="O640" s="85" t="e">
        <f>VLOOKUP(E640,DUKB!$A$6:$R$658,13,FALSE)</f>
        <v>#N/A</v>
      </c>
      <c r="P640" s="86" t="e">
        <f>VLOOKUP(E640,DUKB!$A$6:$R$658,14,FALSE)</f>
        <v>#N/A</v>
      </c>
      <c r="Q640" s="86" t="e">
        <f>VLOOKUP(E640,DUKB!$A$6:$R$658,15,FALSE)</f>
        <v>#N/A</v>
      </c>
      <c r="R640" s="86" t="e">
        <f>VLOOKUP(E640,DUKB!$A$6:$R$658,16,FALSE)</f>
        <v>#N/A</v>
      </c>
      <c r="S640" s="86" t="e">
        <f>VLOOKUP(E640,DUKB!$A$6:$R$658,17,FALSE)</f>
        <v>#N/A</v>
      </c>
      <c r="T640" s="86" t="e">
        <f>VLOOKUP(E640,DUKB!$A$6:$R$658,18,FALSE)</f>
        <v>#N/A</v>
      </c>
      <c r="U640" s="73" t="str">
        <f t="shared" si="139"/>
        <v/>
      </c>
      <c r="V640" s="69">
        <f t="shared" si="140"/>
        <v>0</v>
      </c>
      <c r="W640" s="138" t="e">
        <f>VLOOKUP(E640,DUKB!$A$6:$B$565,2,FALSE)</f>
        <v>#N/A</v>
      </c>
      <c r="X640" s="137" t="e">
        <f>VLOOKUP(E640,DUKB!$A$6:$T$560,19,FALSE)</f>
        <v>#N/A</v>
      </c>
      <c r="Y640" s="137"/>
      <c r="Z640" s="139">
        <f t="shared" si="143"/>
        <v>0</v>
      </c>
      <c r="AA640" s="139" t="e">
        <f t="shared" si="144"/>
        <v>#N/A</v>
      </c>
      <c r="AB640" s="139" t="e">
        <f t="shared" si="145"/>
        <v>#N/A</v>
      </c>
      <c r="AC640" s="140" t="e">
        <f t="shared" si="146"/>
        <v>#N/A</v>
      </c>
      <c r="AD640" s="140" t="e">
        <f t="shared" si="147"/>
        <v>#N/A</v>
      </c>
      <c r="AE640" s="140" t="e">
        <f t="shared" si="148"/>
        <v>#N/A</v>
      </c>
      <c r="AF640" s="141" t="e">
        <f t="shared" si="149"/>
        <v>#N/A</v>
      </c>
      <c r="AH640">
        <f t="shared" si="150"/>
        <v>0</v>
      </c>
      <c r="AI640">
        <f t="shared" si="151"/>
        <v>605</v>
      </c>
    </row>
    <row r="641" spans="1:35" ht="15.75" customHeight="1">
      <c r="A641" s="65" t="str">
        <f t="shared" si="138"/>
        <v/>
      </c>
      <c r="B641" s="65">
        <f t="shared" si="141"/>
        <v>606</v>
      </c>
      <c r="C641" s="68" t="str">
        <f t="shared" si="142"/>
        <v/>
      </c>
      <c r="D641" s="65"/>
      <c r="E641" s="82"/>
      <c r="F641" s="65" t="e">
        <f>VLOOKUP(E641,DUKB!$A$6:$R$658,3,FALSE)</f>
        <v>#N/A</v>
      </c>
      <c r="G641" s="65" t="e">
        <f>VLOOKUP(E641,DUKB!$A$6:$R$658,4,FALSE)</f>
        <v>#N/A</v>
      </c>
      <c r="H641" s="65" t="e">
        <f>VLOOKUP(E641,DUKB!$A$6:$R$658,6,FALSE)</f>
        <v>#N/A</v>
      </c>
      <c r="I641" s="65" t="e">
        <f>VLOOKUP(E641,DUKB!$A$6:$R$658,7,FALSE)</f>
        <v>#N/A</v>
      </c>
      <c r="J641" s="65" t="e">
        <f>VLOOKUP(E641,DUKB!$A$6:$R$658,8,FALSE)</f>
        <v>#N/A</v>
      </c>
      <c r="K641" s="65" t="e">
        <f>VLOOKUP(E641,DUKB!$A$6:$R$658,9,FALSE)</f>
        <v>#N/A</v>
      </c>
      <c r="L641" s="65" t="e">
        <f>VLOOKUP(E641,DUKB!$A$6:$R$658,10,FALSE)</f>
        <v>#N/A</v>
      </c>
      <c r="M641" s="65" t="e">
        <f>VLOOKUP(E641,DUKB!$A$6:$R$658,11,FALSE)</f>
        <v>#N/A</v>
      </c>
      <c r="N641" s="65" t="e">
        <f>VLOOKUP(E641,DUKB!$A$6:$R$658,12,FALSE)</f>
        <v>#N/A</v>
      </c>
      <c r="O641" s="85" t="e">
        <f>VLOOKUP(E641,DUKB!$A$6:$R$658,13,FALSE)</f>
        <v>#N/A</v>
      </c>
      <c r="P641" s="86" t="e">
        <f>VLOOKUP(E641,DUKB!$A$6:$R$658,14,FALSE)</f>
        <v>#N/A</v>
      </c>
      <c r="Q641" s="86" t="e">
        <f>VLOOKUP(E641,DUKB!$A$6:$R$658,15,FALSE)</f>
        <v>#N/A</v>
      </c>
      <c r="R641" s="86" t="e">
        <f>VLOOKUP(E641,DUKB!$A$6:$R$658,16,FALSE)</f>
        <v>#N/A</v>
      </c>
      <c r="S641" s="86" t="e">
        <f>VLOOKUP(E641,DUKB!$A$6:$R$658,17,FALSE)</f>
        <v>#N/A</v>
      </c>
      <c r="T641" s="86" t="e">
        <f>VLOOKUP(E641,DUKB!$A$6:$R$658,18,FALSE)</f>
        <v>#N/A</v>
      </c>
      <c r="U641" s="73" t="str">
        <f t="shared" si="139"/>
        <v/>
      </c>
      <c r="V641" s="69">
        <f t="shared" si="140"/>
        <v>0</v>
      </c>
      <c r="W641" s="138" t="e">
        <f>VLOOKUP(E641,DUKB!$A$6:$B$565,2,FALSE)</f>
        <v>#N/A</v>
      </c>
      <c r="X641" s="137" t="e">
        <f>VLOOKUP(E641,DUKB!$A$6:$T$560,19,FALSE)</f>
        <v>#N/A</v>
      </c>
      <c r="Y641" s="137"/>
      <c r="Z641" s="139">
        <f t="shared" si="143"/>
        <v>0</v>
      </c>
      <c r="AA641" s="139" t="e">
        <f t="shared" si="144"/>
        <v>#N/A</v>
      </c>
      <c r="AB641" s="139" t="e">
        <f t="shared" si="145"/>
        <v>#N/A</v>
      </c>
      <c r="AC641" s="140" t="e">
        <f t="shared" si="146"/>
        <v>#N/A</v>
      </c>
      <c r="AD641" s="140" t="e">
        <f t="shared" si="147"/>
        <v>#N/A</v>
      </c>
      <c r="AE641" s="140" t="e">
        <f t="shared" si="148"/>
        <v>#N/A</v>
      </c>
      <c r="AF641" s="141" t="e">
        <f t="shared" si="149"/>
        <v>#N/A</v>
      </c>
      <c r="AH641">
        <f t="shared" si="150"/>
        <v>0</v>
      </c>
      <c r="AI641">
        <f t="shared" si="151"/>
        <v>606</v>
      </c>
    </row>
    <row r="642" spans="1:35" ht="15.75" customHeight="1">
      <c r="A642" s="65" t="str">
        <f t="shared" si="138"/>
        <v/>
      </c>
      <c r="B642" s="65">
        <f t="shared" si="141"/>
        <v>607</v>
      </c>
      <c r="C642" s="68" t="str">
        <f t="shared" si="142"/>
        <v/>
      </c>
      <c r="D642" s="65"/>
      <c r="E642" s="82"/>
      <c r="F642" s="65" t="e">
        <f>VLOOKUP(E642,DUKB!$A$6:$R$658,3,FALSE)</f>
        <v>#N/A</v>
      </c>
      <c r="G642" s="65" t="e">
        <f>VLOOKUP(E642,DUKB!$A$6:$R$658,4,FALSE)</f>
        <v>#N/A</v>
      </c>
      <c r="H642" s="65" t="e">
        <f>VLOOKUP(E642,DUKB!$A$6:$R$658,6,FALSE)</f>
        <v>#N/A</v>
      </c>
      <c r="I642" s="65" t="e">
        <f>VLOOKUP(E642,DUKB!$A$6:$R$658,7,FALSE)</f>
        <v>#N/A</v>
      </c>
      <c r="J642" s="65" t="e">
        <f>VLOOKUP(E642,DUKB!$A$6:$R$658,8,FALSE)</f>
        <v>#N/A</v>
      </c>
      <c r="K642" s="65" t="e">
        <f>VLOOKUP(E642,DUKB!$A$6:$R$658,9,FALSE)</f>
        <v>#N/A</v>
      </c>
      <c r="L642" s="65" t="e">
        <f>VLOOKUP(E642,DUKB!$A$6:$R$658,10,FALSE)</f>
        <v>#N/A</v>
      </c>
      <c r="M642" s="65" t="e">
        <f>VLOOKUP(E642,DUKB!$A$6:$R$658,11,FALSE)</f>
        <v>#N/A</v>
      </c>
      <c r="N642" s="65" t="e">
        <f>VLOOKUP(E642,DUKB!$A$6:$R$658,12,FALSE)</f>
        <v>#N/A</v>
      </c>
      <c r="O642" s="85" t="e">
        <f>VLOOKUP(E642,DUKB!$A$6:$R$658,13,FALSE)</f>
        <v>#N/A</v>
      </c>
      <c r="P642" s="86" t="e">
        <f>VLOOKUP(E642,DUKB!$A$6:$R$658,14,FALSE)</f>
        <v>#N/A</v>
      </c>
      <c r="Q642" s="86" t="e">
        <f>VLOOKUP(E642,DUKB!$A$6:$R$658,15,FALSE)</f>
        <v>#N/A</v>
      </c>
      <c r="R642" s="86" t="e">
        <f>VLOOKUP(E642,DUKB!$A$6:$R$658,16,FALSE)</f>
        <v>#N/A</v>
      </c>
      <c r="S642" s="86" t="e">
        <f>VLOOKUP(E642,DUKB!$A$6:$R$658,17,FALSE)</f>
        <v>#N/A</v>
      </c>
      <c r="T642" s="86" t="e">
        <f>VLOOKUP(E642,DUKB!$A$6:$R$658,18,FALSE)</f>
        <v>#N/A</v>
      </c>
      <c r="U642" s="73" t="str">
        <f t="shared" si="139"/>
        <v/>
      </c>
      <c r="V642" s="69">
        <f t="shared" si="140"/>
        <v>0</v>
      </c>
      <c r="W642" s="138" t="e">
        <f>VLOOKUP(E642,DUKB!$A$6:$B$565,2,FALSE)</f>
        <v>#N/A</v>
      </c>
      <c r="X642" s="137" t="e">
        <f>VLOOKUP(E642,DUKB!$A$6:$T$560,19,FALSE)</f>
        <v>#N/A</v>
      </c>
      <c r="Y642" s="137"/>
      <c r="Z642" s="139">
        <f t="shared" si="143"/>
        <v>0</v>
      </c>
      <c r="AA642" s="139" t="e">
        <f t="shared" si="144"/>
        <v>#N/A</v>
      </c>
      <c r="AB642" s="139" t="e">
        <f t="shared" si="145"/>
        <v>#N/A</v>
      </c>
      <c r="AC642" s="140" t="e">
        <f t="shared" si="146"/>
        <v>#N/A</v>
      </c>
      <c r="AD642" s="140" t="e">
        <f t="shared" si="147"/>
        <v>#N/A</v>
      </c>
      <c r="AE642" s="140" t="e">
        <f t="shared" si="148"/>
        <v>#N/A</v>
      </c>
      <c r="AF642" s="141" t="e">
        <f t="shared" si="149"/>
        <v>#N/A</v>
      </c>
      <c r="AH642">
        <f t="shared" si="150"/>
        <v>0</v>
      </c>
      <c r="AI642">
        <f t="shared" si="151"/>
        <v>607</v>
      </c>
    </row>
    <row r="643" spans="1:35" ht="15.75" customHeight="1">
      <c r="A643" s="65" t="str">
        <f t="shared" si="138"/>
        <v/>
      </c>
      <c r="B643" s="65">
        <f t="shared" si="141"/>
        <v>608</v>
      </c>
      <c r="C643" s="68" t="str">
        <f t="shared" si="142"/>
        <v/>
      </c>
      <c r="D643" s="65"/>
      <c r="E643" s="82"/>
      <c r="F643" s="65" t="e">
        <f>VLOOKUP(E643,DUKB!$A$6:$R$658,3,FALSE)</f>
        <v>#N/A</v>
      </c>
      <c r="G643" s="65" t="e">
        <f>VLOOKUP(E643,DUKB!$A$6:$R$658,4,FALSE)</f>
        <v>#N/A</v>
      </c>
      <c r="H643" s="65" t="e">
        <f>VLOOKUP(E643,DUKB!$A$6:$R$658,6,FALSE)</f>
        <v>#N/A</v>
      </c>
      <c r="I643" s="65" t="e">
        <f>VLOOKUP(E643,DUKB!$A$6:$R$658,7,FALSE)</f>
        <v>#N/A</v>
      </c>
      <c r="J643" s="65" t="e">
        <f>VLOOKUP(E643,DUKB!$A$6:$R$658,8,FALSE)</f>
        <v>#N/A</v>
      </c>
      <c r="K643" s="65" t="e">
        <f>VLOOKUP(E643,DUKB!$A$6:$R$658,9,FALSE)</f>
        <v>#N/A</v>
      </c>
      <c r="L643" s="65" t="e">
        <f>VLOOKUP(E643,DUKB!$A$6:$R$658,10,FALSE)</f>
        <v>#N/A</v>
      </c>
      <c r="M643" s="65" t="e">
        <f>VLOOKUP(E643,DUKB!$A$6:$R$658,11,FALSE)</f>
        <v>#N/A</v>
      </c>
      <c r="N643" s="65" t="e">
        <f>VLOOKUP(E643,DUKB!$A$6:$R$658,12,FALSE)</f>
        <v>#N/A</v>
      </c>
      <c r="O643" s="85" t="e">
        <f>VLOOKUP(E643,DUKB!$A$6:$R$658,13,FALSE)</f>
        <v>#N/A</v>
      </c>
      <c r="P643" s="86" t="e">
        <f>VLOOKUP(E643,DUKB!$A$6:$R$658,14,FALSE)</f>
        <v>#N/A</v>
      </c>
      <c r="Q643" s="86" t="e">
        <f>VLOOKUP(E643,DUKB!$A$6:$R$658,15,FALSE)</f>
        <v>#N/A</v>
      </c>
      <c r="R643" s="86" t="e">
        <f>VLOOKUP(E643,DUKB!$A$6:$R$658,16,FALSE)</f>
        <v>#N/A</v>
      </c>
      <c r="S643" s="86" t="e">
        <f>VLOOKUP(E643,DUKB!$A$6:$R$658,17,FALSE)</f>
        <v>#N/A</v>
      </c>
      <c r="T643" s="86" t="e">
        <f>VLOOKUP(E643,DUKB!$A$6:$R$658,18,FALSE)</f>
        <v>#N/A</v>
      </c>
      <c r="U643" s="73" t="str">
        <f t="shared" si="139"/>
        <v/>
      </c>
      <c r="V643" s="69">
        <f t="shared" si="140"/>
        <v>0</v>
      </c>
      <c r="W643" s="138" t="e">
        <f>VLOOKUP(E643,DUKB!$A$6:$B$565,2,FALSE)</f>
        <v>#N/A</v>
      </c>
      <c r="X643" s="137" t="e">
        <f>VLOOKUP(E643,DUKB!$A$6:$T$560,19,FALSE)</f>
        <v>#N/A</v>
      </c>
      <c r="Y643" s="137"/>
      <c r="Z643" s="139">
        <f t="shared" si="143"/>
        <v>0</v>
      </c>
      <c r="AA643" s="139" t="e">
        <f t="shared" si="144"/>
        <v>#N/A</v>
      </c>
      <c r="AB643" s="139" t="e">
        <f t="shared" si="145"/>
        <v>#N/A</v>
      </c>
      <c r="AC643" s="140" t="e">
        <f t="shared" si="146"/>
        <v>#N/A</v>
      </c>
      <c r="AD643" s="140" t="e">
        <f t="shared" si="147"/>
        <v>#N/A</v>
      </c>
      <c r="AE643" s="140" t="e">
        <f t="shared" si="148"/>
        <v>#N/A</v>
      </c>
      <c r="AF643" s="141" t="e">
        <f t="shared" si="149"/>
        <v>#N/A</v>
      </c>
      <c r="AH643">
        <f t="shared" si="150"/>
        <v>0</v>
      </c>
      <c r="AI643">
        <f t="shared" si="151"/>
        <v>608</v>
      </c>
    </row>
    <row r="644" spans="1:35" ht="15.75" customHeight="1">
      <c r="A644" s="65" t="str">
        <f t="shared" si="138"/>
        <v/>
      </c>
      <c r="B644" s="65">
        <f t="shared" si="141"/>
        <v>609</v>
      </c>
      <c r="C644" s="68" t="str">
        <f t="shared" si="142"/>
        <v/>
      </c>
      <c r="D644" s="65"/>
      <c r="E644" s="82"/>
      <c r="F644" s="65" t="e">
        <f>VLOOKUP(E644,DUKB!$A$6:$R$658,3,FALSE)</f>
        <v>#N/A</v>
      </c>
      <c r="G644" s="65" t="e">
        <f>VLOOKUP(E644,DUKB!$A$6:$R$658,4,FALSE)</f>
        <v>#N/A</v>
      </c>
      <c r="H644" s="65" t="e">
        <f>VLOOKUP(E644,DUKB!$A$6:$R$658,6,FALSE)</f>
        <v>#N/A</v>
      </c>
      <c r="I644" s="65" t="e">
        <f>VLOOKUP(E644,DUKB!$A$6:$R$658,7,FALSE)</f>
        <v>#N/A</v>
      </c>
      <c r="J644" s="65" t="e">
        <f>VLOOKUP(E644,DUKB!$A$6:$R$658,8,FALSE)</f>
        <v>#N/A</v>
      </c>
      <c r="K644" s="65" t="e">
        <f>VLOOKUP(E644,DUKB!$A$6:$R$658,9,FALSE)</f>
        <v>#N/A</v>
      </c>
      <c r="L644" s="65" t="e">
        <f>VLOOKUP(E644,DUKB!$A$6:$R$658,10,FALSE)</f>
        <v>#N/A</v>
      </c>
      <c r="M644" s="65" t="e">
        <f>VLOOKUP(E644,DUKB!$A$6:$R$658,11,FALSE)</f>
        <v>#N/A</v>
      </c>
      <c r="N644" s="65" t="e">
        <f>VLOOKUP(E644,DUKB!$A$6:$R$658,12,FALSE)</f>
        <v>#N/A</v>
      </c>
      <c r="O644" s="85" t="e">
        <f>VLOOKUP(E644,DUKB!$A$6:$R$658,13,FALSE)</f>
        <v>#N/A</v>
      </c>
      <c r="P644" s="86" t="e">
        <f>VLOOKUP(E644,DUKB!$A$6:$R$658,14,FALSE)</f>
        <v>#N/A</v>
      </c>
      <c r="Q644" s="86" t="e">
        <f>VLOOKUP(E644,DUKB!$A$6:$R$658,15,FALSE)</f>
        <v>#N/A</v>
      </c>
      <c r="R644" s="86" t="e">
        <f>VLOOKUP(E644,DUKB!$A$6:$R$658,16,FALSE)</f>
        <v>#N/A</v>
      </c>
      <c r="S644" s="86" t="e">
        <f>VLOOKUP(E644,DUKB!$A$6:$R$658,17,FALSE)</f>
        <v>#N/A</v>
      </c>
      <c r="T644" s="86" t="e">
        <f>VLOOKUP(E644,DUKB!$A$6:$R$658,18,FALSE)</f>
        <v>#N/A</v>
      </c>
      <c r="U644" s="73" t="str">
        <f t="shared" si="139"/>
        <v/>
      </c>
      <c r="V644" s="69">
        <f t="shared" si="140"/>
        <v>0</v>
      </c>
      <c r="W644" s="138" t="e">
        <f>VLOOKUP(E644,DUKB!$A$6:$B$565,2,FALSE)</f>
        <v>#N/A</v>
      </c>
      <c r="X644" s="137" t="e">
        <f>VLOOKUP(E644,DUKB!$A$6:$T$560,19,FALSE)</f>
        <v>#N/A</v>
      </c>
      <c r="Y644" s="137"/>
      <c r="Z644" s="139">
        <f t="shared" si="143"/>
        <v>0</v>
      </c>
      <c r="AA644" s="139" t="e">
        <f t="shared" si="144"/>
        <v>#N/A</v>
      </c>
      <c r="AB644" s="139" t="e">
        <f t="shared" si="145"/>
        <v>#N/A</v>
      </c>
      <c r="AC644" s="140" t="e">
        <f t="shared" si="146"/>
        <v>#N/A</v>
      </c>
      <c r="AD644" s="140" t="e">
        <f t="shared" si="147"/>
        <v>#N/A</v>
      </c>
      <c r="AE644" s="140" t="e">
        <f t="shared" si="148"/>
        <v>#N/A</v>
      </c>
      <c r="AF644" s="141" t="e">
        <f t="shared" si="149"/>
        <v>#N/A</v>
      </c>
      <c r="AH644">
        <f t="shared" si="150"/>
        <v>0</v>
      </c>
      <c r="AI644">
        <f t="shared" si="151"/>
        <v>609</v>
      </c>
    </row>
    <row r="645" spans="1:35" ht="15.75" customHeight="1">
      <c r="A645" s="65" t="str">
        <f t="shared" si="138"/>
        <v/>
      </c>
      <c r="B645" s="65">
        <f t="shared" si="141"/>
        <v>610</v>
      </c>
      <c r="C645" s="68" t="str">
        <f t="shared" si="142"/>
        <v/>
      </c>
      <c r="D645" s="65"/>
      <c r="E645" s="82"/>
      <c r="F645" s="65" t="e">
        <f>VLOOKUP(E645,DUKB!$A$6:$R$658,3,FALSE)</f>
        <v>#N/A</v>
      </c>
      <c r="G645" s="65" t="e">
        <f>VLOOKUP(E645,DUKB!$A$6:$R$658,4,FALSE)</f>
        <v>#N/A</v>
      </c>
      <c r="H645" s="65" t="e">
        <f>VLOOKUP(E645,DUKB!$A$6:$R$658,6,FALSE)</f>
        <v>#N/A</v>
      </c>
      <c r="I645" s="65" t="e">
        <f>VLOOKUP(E645,DUKB!$A$6:$R$658,7,FALSE)</f>
        <v>#N/A</v>
      </c>
      <c r="J645" s="65" t="e">
        <f>VLOOKUP(E645,DUKB!$A$6:$R$658,8,FALSE)</f>
        <v>#N/A</v>
      </c>
      <c r="K645" s="65" t="e">
        <f>VLOOKUP(E645,DUKB!$A$6:$R$658,9,FALSE)</f>
        <v>#N/A</v>
      </c>
      <c r="L645" s="65" t="e">
        <f>VLOOKUP(E645,DUKB!$A$6:$R$658,10,FALSE)</f>
        <v>#N/A</v>
      </c>
      <c r="M645" s="65" t="e">
        <f>VLOOKUP(E645,DUKB!$A$6:$R$658,11,FALSE)</f>
        <v>#N/A</v>
      </c>
      <c r="N645" s="65" t="e">
        <f>VLOOKUP(E645,DUKB!$A$6:$R$658,12,FALSE)</f>
        <v>#N/A</v>
      </c>
      <c r="O645" s="85" t="e">
        <f>VLOOKUP(E645,DUKB!$A$6:$R$658,13,FALSE)</f>
        <v>#N/A</v>
      </c>
      <c r="P645" s="86" t="e">
        <f>VLOOKUP(E645,DUKB!$A$6:$R$658,14,FALSE)</f>
        <v>#N/A</v>
      </c>
      <c r="Q645" s="86" t="e">
        <f>VLOOKUP(E645,DUKB!$A$6:$R$658,15,FALSE)</f>
        <v>#N/A</v>
      </c>
      <c r="R645" s="86" t="e">
        <f>VLOOKUP(E645,DUKB!$A$6:$R$658,16,FALSE)</f>
        <v>#N/A</v>
      </c>
      <c r="S645" s="86" t="e">
        <f>VLOOKUP(E645,DUKB!$A$6:$R$658,17,FALSE)</f>
        <v>#N/A</v>
      </c>
      <c r="T645" s="86" t="e">
        <f>VLOOKUP(E645,DUKB!$A$6:$R$658,18,FALSE)</f>
        <v>#N/A</v>
      </c>
      <c r="U645" s="73" t="str">
        <f t="shared" si="139"/>
        <v/>
      </c>
      <c r="V645" s="69">
        <f t="shared" si="140"/>
        <v>0</v>
      </c>
      <c r="W645" s="138" t="e">
        <f>VLOOKUP(E645,DUKB!$A$6:$B$565,2,FALSE)</f>
        <v>#N/A</v>
      </c>
      <c r="X645" s="137" t="e">
        <f>VLOOKUP(E645,DUKB!$A$6:$T$560,19,FALSE)</f>
        <v>#N/A</v>
      </c>
      <c r="Y645" s="137"/>
      <c r="Z645" s="139">
        <f t="shared" si="143"/>
        <v>0</v>
      </c>
      <c r="AA645" s="139" t="e">
        <f t="shared" si="144"/>
        <v>#N/A</v>
      </c>
      <c r="AB645" s="139" t="e">
        <f t="shared" si="145"/>
        <v>#N/A</v>
      </c>
      <c r="AC645" s="140" t="e">
        <f t="shared" si="146"/>
        <v>#N/A</v>
      </c>
      <c r="AD645" s="140" t="e">
        <f t="shared" si="147"/>
        <v>#N/A</v>
      </c>
      <c r="AE645" s="140" t="e">
        <f t="shared" si="148"/>
        <v>#N/A</v>
      </c>
      <c r="AF645" s="141" t="e">
        <f t="shared" si="149"/>
        <v>#N/A</v>
      </c>
      <c r="AH645">
        <f t="shared" si="150"/>
        <v>0</v>
      </c>
      <c r="AI645">
        <f t="shared" si="151"/>
        <v>610</v>
      </c>
    </row>
    <row r="646" spans="1:35" ht="15.75" customHeight="1">
      <c r="A646" s="65" t="str">
        <f t="shared" si="138"/>
        <v/>
      </c>
      <c r="B646" s="65">
        <f t="shared" si="141"/>
        <v>611</v>
      </c>
      <c r="C646" s="68" t="str">
        <f t="shared" si="142"/>
        <v/>
      </c>
      <c r="D646" s="65"/>
      <c r="E646" s="82"/>
      <c r="F646" s="65" t="e">
        <f>VLOOKUP(E646,DUKB!$A$6:$R$658,3,FALSE)</f>
        <v>#N/A</v>
      </c>
      <c r="G646" s="65" t="e">
        <f>VLOOKUP(E646,DUKB!$A$6:$R$658,4,FALSE)</f>
        <v>#N/A</v>
      </c>
      <c r="H646" s="65" t="e">
        <f>VLOOKUP(E646,DUKB!$A$6:$R$658,6,FALSE)</f>
        <v>#N/A</v>
      </c>
      <c r="I646" s="65" t="e">
        <f>VLOOKUP(E646,DUKB!$A$6:$R$658,7,FALSE)</f>
        <v>#N/A</v>
      </c>
      <c r="J646" s="65" t="e">
        <f>VLOOKUP(E646,DUKB!$A$6:$R$658,8,FALSE)</f>
        <v>#N/A</v>
      </c>
      <c r="K646" s="65" t="e">
        <f>VLOOKUP(E646,DUKB!$A$6:$R$658,9,FALSE)</f>
        <v>#N/A</v>
      </c>
      <c r="L646" s="65" t="e">
        <f>VLOOKUP(E646,DUKB!$A$6:$R$658,10,FALSE)</f>
        <v>#N/A</v>
      </c>
      <c r="M646" s="65" t="e">
        <f>VLOOKUP(E646,DUKB!$A$6:$R$658,11,FALSE)</f>
        <v>#N/A</v>
      </c>
      <c r="N646" s="65" t="e">
        <f>VLOOKUP(E646,DUKB!$A$6:$R$658,12,FALSE)</f>
        <v>#N/A</v>
      </c>
      <c r="O646" s="85" t="e">
        <f>VLOOKUP(E646,DUKB!$A$6:$R$658,13,FALSE)</f>
        <v>#N/A</v>
      </c>
      <c r="P646" s="86" t="e">
        <f>VLOOKUP(E646,DUKB!$A$6:$R$658,14,FALSE)</f>
        <v>#N/A</v>
      </c>
      <c r="Q646" s="86" t="e">
        <f>VLOOKUP(E646,DUKB!$A$6:$R$658,15,FALSE)</f>
        <v>#N/A</v>
      </c>
      <c r="R646" s="86" t="e">
        <f>VLOOKUP(E646,DUKB!$A$6:$R$658,16,FALSE)</f>
        <v>#N/A</v>
      </c>
      <c r="S646" s="86" t="e">
        <f>VLOOKUP(E646,DUKB!$A$6:$R$658,17,FALSE)</f>
        <v>#N/A</v>
      </c>
      <c r="T646" s="86" t="e">
        <f>VLOOKUP(E646,DUKB!$A$6:$R$658,18,FALSE)</f>
        <v>#N/A</v>
      </c>
      <c r="U646" s="73" t="str">
        <f t="shared" si="139"/>
        <v/>
      </c>
      <c r="V646" s="69">
        <f t="shared" ref="V646:V649" si="152">D646</f>
        <v>0</v>
      </c>
      <c r="W646" s="138" t="e">
        <f>VLOOKUP(E646,DUKB!$A$6:$B$565,2,FALSE)</f>
        <v>#N/A</v>
      </c>
      <c r="X646" s="137" t="e">
        <f>VLOOKUP(E646,DUKB!$A$6:$T$560,19,FALSE)</f>
        <v>#N/A</v>
      </c>
      <c r="Y646" s="137"/>
      <c r="Z646" s="139">
        <f t="shared" si="143"/>
        <v>0</v>
      </c>
      <c r="AA646" s="139" t="e">
        <f t="shared" si="144"/>
        <v>#N/A</v>
      </c>
      <c r="AB646" s="139" t="e">
        <f t="shared" si="145"/>
        <v>#N/A</v>
      </c>
      <c r="AC646" s="140" t="e">
        <f t="shared" si="146"/>
        <v>#N/A</v>
      </c>
      <c r="AD646" s="140" t="e">
        <f t="shared" si="147"/>
        <v>#N/A</v>
      </c>
      <c r="AE646" s="140" t="e">
        <f t="shared" si="148"/>
        <v>#N/A</v>
      </c>
      <c r="AF646" s="141" t="e">
        <f t="shared" si="149"/>
        <v>#N/A</v>
      </c>
      <c r="AH646">
        <f t="shared" si="150"/>
        <v>0</v>
      </c>
      <c r="AI646">
        <f t="shared" si="151"/>
        <v>611</v>
      </c>
    </row>
    <row r="647" spans="1:35" ht="15.75" customHeight="1">
      <c r="A647" s="65" t="str">
        <f t="shared" si="138"/>
        <v/>
      </c>
      <c r="B647" s="65">
        <f t="shared" si="141"/>
        <v>612</v>
      </c>
      <c r="C647" s="68" t="str">
        <f t="shared" si="142"/>
        <v/>
      </c>
      <c r="D647" s="65"/>
      <c r="E647" s="82"/>
      <c r="F647" s="65" t="e">
        <f>VLOOKUP(E647,DUKB!$A$6:$R$658,3,FALSE)</f>
        <v>#N/A</v>
      </c>
      <c r="G647" s="65" t="e">
        <f>VLOOKUP(E647,DUKB!$A$6:$R$658,4,FALSE)</f>
        <v>#N/A</v>
      </c>
      <c r="H647" s="65" t="e">
        <f>VLOOKUP(E647,DUKB!$A$6:$R$658,6,FALSE)</f>
        <v>#N/A</v>
      </c>
      <c r="I647" s="65" t="e">
        <f>VLOOKUP(E647,DUKB!$A$6:$R$658,7,FALSE)</f>
        <v>#N/A</v>
      </c>
      <c r="J647" s="65" t="e">
        <f>VLOOKUP(E647,DUKB!$A$6:$R$658,8,FALSE)</f>
        <v>#N/A</v>
      </c>
      <c r="K647" s="65" t="e">
        <f>VLOOKUP(E647,DUKB!$A$6:$R$658,9,FALSE)</f>
        <v>#N/A</v>
      </c>
      <c r="L647" s="65" t="e">
        <f>VLOOKUP(E647,DUKB!$A$6:$R$658,10,FALSE)</f>
        <v>#N/A</v>
      </c>
      <c r="M647" s="65" t="e">
        <f>VLOOKUP(E647,DUKB!$A$6:$R$658,11,FALSE)</f>
        <v>#N/A</v>
      </c>
      <c r="N647" s="65" t="e">
        <f>VLOOKUP(E647,DUKB!$A$6:$R$658,12,FALSE)</f>
        <v>#N/A</v>
      </c>
      <c r="O647" s="85" t="e">
        <f>VLOOKUP(E647,DUKB!$A$6:$R$658,13,FALSE)</f>
        <v>#N/A</v>
      </c>
      <c r="P647" s="86" t="e">
        <f>VLOOKUP(E647,DUKB!$A$6:$R$658,14,FALSE)</f>
        <v>#N/A</v>
      </c>
      <c r="Q647" s="86" t="e">
        <f>VLOOKUP(E647,DUKB!$A$6:$R$658,15,FALSE)</f>
        <v>#N/A</v>
      </c>
      <c r="R647" s="86" t="e">
        <f>VLOOKUP(E647,DUKB!$A$6:$R$658,16,FALSE)</f>
        <v>#N/A</v>
      </c>
      <c r="S647" s="86" t="e">
        <f>VLOOKUP(E647,DUKB!$A$6:$R$658,17,FALSE)</f>
        <v>#N/A</v>
      </c>
      <c r="T647" s="86" t="e">
        <f>VLOOKUP(E647,DUKB!$A$6:$R$658,18,FALSE)</f>
        <v>#N/A</v>
      </c>
      <c r="U647" s="73" t="str">
        <f t="shared" si="139"/>
        <v/>
      </c>
      <c r="V647" s="69">
        <f t="shared" si="152"/>
        <v>0</v>
      </c>
      <c r="W647" s="138" t="e">
        <f>VLOOKUP(E647,DUKB!$A$6:$B$565,2,FALSE)</f>
        <v>#N/A</v>
      </c>
      <c r="X647" s="137" t="e">
        <f>VLOOKUP(E647,DUKB!$A$6:$T$560,19,FALSE)</f>
        <v>#N/A</v>
      </c>
      <c r="Y647" s="137"/>
      <c r="Z647" s="139">
        <f t="shared" si="143"/>
        <v>0</v>
      </c>
      <c r="AA647" s="139" t="e">
        <f t="shared" si="144"/>
        <v>#N/A</v>
      </c>
      <c r="AB647" s="139" t="e">
        <f t="shared" si="145"/>
        <v>#N/A</v>
      </c>
      <c r="AC647" s="140" t="e">
        <f t="shared" si="146"/>
        <v>#N/A</v>
      </c>
      <c r="AD647" s="140" t="e">
        <f t="shared" si="147"/>
        <v>#N/A</v>
      </c>
      <c r="AE647" s="140" t="e">
        <f t="shared" si="148"/>
        <v>#N/A</v>
      </c>
      <c r="AF647" s="141" t="e">
        <f t="shared" si="149"/>
        <v>#N/A</v>
      </c>
      <c r="AH647">
        <f t="shared" si="150"/>
        <v>0</v>
      </c>
      <c r="AI647">
        <f t="shared" si="151"/>
        <v>612</v>
      </c>
    </row>
    <row r="648" spans="1:35" ht="15.75" customHeight="1">
      <c r="A648" s="65" t="str">
        <f t="shared" si="138"/>
        <v/>
      </c>
      <c r="B648" s="65">
        <f t="shared" ref="B648:B649" si="153">B647+1</f>
        <v>613</v>
      </c>
      <c r="C648" s="68" t="str">
        <f t="shared" si="142"/>
        <v/>
      </c>
      <c r="D648" s="65"/>
      <c r="E648" s="82"/>
      <c r="F648" s="65" t="e">
        <f>VLOOKUP(E648,DUKB!$A$6:$R$658,3,FALSE)</f>
        <v>#N/A</v>
      </c>
      <c r="G648" s="65" t="e">
        <f>VLOOKUP(E648,DUKB!$A$6:$R$658,4,FALSE)</f>
        <v>#N/A</v>
      </c>
      <c r="H648" s="65" t="e">
        <f>VLOOKUP(E648,DUKB!$A$6:$R$658,6,FALSE)</f>
        <v>#N/A</v>
      </c>
      <c r="I648" s="65" t="e">
        <f>VLOOKUP(E648,DUKB!$A$6:$R$658,7,FALSE)</f>
        <v>#N/A</v>
      </c>
      <c r="J648" s="65" t="e">
        <f>VLOOKUP(E648,DUKB!$A$6:$R$658,8,FALSE)</f>
        <v>#N/A</v>
      </c>
      <c r="K648" s="65" t="e">
        <f>VLOOKUP(E648,DUKB!$A$6:$R$658,9,FALSE)</f>
        <v>#N/A</v>
      </c>
      <c r="L648" s="65" t="e">
        <f>VLOOKUP(E648,DUKB!$A$6:$R$658,10,FALSE)</f>
        <v>#N/A</v>
      </c>
      <c r="M648" s="65" t="e">
        <f>VLOOKUP(E648,DUKB!$A$6:$R$658,11,FALSE)</f>
        <v>#N/A</v>
      </c>
      <c r="N648" s="65" t="e">
        <f>VLOOKUP(E648,DUKB!$A$6:$R$658,12,FALSE)</f>
        <v>#N/A</v>
      </c>
      <c r="O648" s="85" t="e">
        <f>VLOOKUP(E648,DUKB!$A$6:$R$658,13,FALSE)</f>
        <v>#N/A</v>
      </c>
      <c r="P648" s="86" t="e">
        <f>VLOOKUP(E648,DUKB!$A$6:$R$658,14,FALSE)</f>
        <v>#N/A</v>
      </c>
      <c r="Q648" s="86" t="e">
        <f>VLOOKUP(E648,DUKB!$A$6:$R$658,15,FALSE)</f>
        <v>#N/A</v>
      </c>
      <c r="R648" s="86" t="e">
        <f>VLOOKUP(E648,DUKB!$A$6:$R$658,16,FALSE)</f>
        <v>#N/A</v>
      </c>
      <c r="S648" s="86" t="e">
        <f>VLOOKUP(E648,DUKB!$A$6:$R$658,17,FALSE)</f>
        <v>#N/A</v>
      </c>
      <c r="T648" s="86" t="e">
        <f>VLOOKUP(E648,DUKB!$A$6:$R$658,18,FALSE)</f>
        <v>#N/A</v>
      </c>
      <c r="U648" s="73" t="str">
        <f t="shared" si="139"/>
        <v/>
      </c>
      <c r="V648" s="69">
        <f t="shared" si="152"/>
        <v>0</v>
      </c>
      <c r="W648" s="138" t="e">
        <f>VLOOKUP(E648,DUKB!$A$6:$B$565,2,FALSE)</f>
        <v>#N/A</v>
      </c>
      <c r="X648" s="137" t="e">
        <f>VLOOKUP(E648,DUKB!$A$6:$T$560,19,FALSE)</f>
        <v>#N/A</v>
      </c>
      <c r="Y648" s="137"/>
      <c r="Z648" s="139">
        <f t="shared" si="143"/>
        <v>0</v>
      </c>
      <c r="AA648" s="139" t="e">
        <f t="shared" si="144"/>
        <v>#N/A</v>
      </c>
      <c r="AB648" s="139" t="e">
        <f t="shared" si="145"/>
        <v>#N/A</v>
      </c>
      <c r="AC648" s="140" t="e">
        <f t="shared" si="146"/>
        <v>#N/A</v>
      </c>
      <c r="AD648" s="140" t="e">
        <f t="shared" si="147"/>
        <v>#N/A</v>
      </c>
      <c r="AE648" s="140" t="e">
        <f t="shared" si="148"/>
        <v>#N/A</v>
      </c>
      <c r="AF648" s="141" t="e">
        <f t="shared" si="149"/>
        <v>#N/A</v>
      </c>
      <c r="AH648">
        <f t="shared" si="150"/>
        <v>0</v>
      </c>
      <c r="AI648">
        <f t="shared" si="151"/>
        <v>613</v>
      </c>
    </row>
    <row r="649" spans="1:35" ht="15.75" customHeight="1">
      <c r="A649" s="65" t="str">
        <f t="shared" si="138"/>
        <v/>
      </c>
      <c r="B649" s="65">
        <f t="shared" si="153"/>
        <v>614</v>
      </c>
      <c r="C649" s="68" t="str">
        <f t="shared" si="142"/>
        <v/>
      </c>
      <c r="D649" s="65"/>
      <c r="E649" s="82"/>
      <c r="F649" s="65" t="e">
        <f>VLOOKUP(E649,DUKB!$A$6:$R$658,3,FALSE)</f>
        <v>#N/A</v>
      </c>
      <c r="G649" s="65" t="e">
        <f>VLOOKUP(E649,DUKB!$A$6:$R$658,4,FALSE)</f>
        <v>#N/A</v>
      </c>
      <c r="H649" s="65" t="e">
        <f>VLOOKUP(E649,DUKB!$A$6:$R$658,6,FALSE)</f>
        <v>#N/A</v>
      </c>
      <c r="I649" s="65" t="e">
        <f>VLOOKUP(E649,DUKB!$A$6:$R$658,7,FALSE)</f>
        <v>#N/A</v>
      </c>
      <c r="J649" s="65" t="e">
        <f>VLOOKUP(E649,DUKB!$A$6:$R$658,8,FALSE)</f>
        <v>#N/A</v>
      </c>
      <c r="K649" s="65" t="e">
        <f>VLOOKUP(E649,DUKB!$A$6:$R$658,9,FALSE)</f>
        <v>#N/A</v>
      </c>
      <c r="L649" s="65" t="e">
        <f>VLOOKUP(E649,DUKB!$A$6:$R$658,10,FALSE)</f>
        <v>#N/A</v>
      </c>
      <c r="M649" s="65" t="e">
        <f>VLOOKUP(E649,DUKB!$A$6:$R$658,11,FALSE)</f>
        <v>#N/A</v>
      </c>
      <c r="N649" s="65" t="e">
        <f>VLOOKUP(E649,DUKB!$A$6:$R$658,12,FALSE)</f>
        <v>#N/A</v>
      </c>
      <c r="O649" s="85" t="e">
        <f>VLOOKUP(E649,DUKB!$A$6:$R$658,13,FALSE)</f>
        <v>#N/A</v>
      </c>
      <c r="P649" s="86" t="e">
        <f>VLOOKUP(E649,DUKB!$A$6:$R$658,14,FALSE)</f>
        <v>#N/A</v>
      </c>
      <c r="Q649" s="86" t="e">
        <f>VLOOKUP(E649,DUKB!$A$6:$R$658,15,FALSE)</f>
        <v>#N/A</v>
      </c>
      <c r="R649" s="86" t="e">
        <f>VLOOKUP(E649,DUKB!$A$6:$R$658,16,FALSE)</f>
        <v>#N/A</v>
      </c>
      <c r="S649" s="86" t="e">
        <f>VLOOKUP(E649,DUKB!$A$6:$R$658,17,FALSE)</f>
        <v>#N/A</v>
      </c>
      <c r="T649" s="86" t="e">
        <f>VLOOKUP(E649,DUKB!$A$6:$R$658,18,FALSE)</f>
        <v>#N/A</v>
      </c>
      <c r="U649" s="73" t="str">
        <f t="shared" si="139"/>
        <v/>
      </c>
      <c r="V649" s="69">
        <f t="shared" si="152"/>
        <v>0</v>
      </c>
      <c r="W649" s="138" t="e">
        <f>VLOOKUP(E649,DUKB!$A$6:$B$565,2,FALSE)</f>
        <v>#N/A</v>
      </c>
      <c r="X649" s="137" t="e">
        <f>VLOOKUP(E649,DUKB!$A$6:$T$560,19,FALSE)</f>
        <v>#N/A</v>
      </c>
      <c r="Y649" s="137"/>
      <c r="Z649" s="139">
        <f t="shared" si="143"/>
        <v>0</v>
      </c>
      <c r="AA649" s="139" t="e">
        <f t="shared" si="144"/>
        <v>#N/A</v>
      </c>
      <c r="AB649" s="139" t="e">
        <f t="shared" si="145"/>
        <v>#N/A</v>
      </c>
      <c r="AC649" s="140" t="e">
        <f t="shared" si="146"/>
        <v>#N/A</v>
      </c>
      <c r="AD649" s="140" t="e">
        <f t="shared" si="147"/>
        <v>#N/A</v>
      </c>
      <c r="AE649" s="140" t="e">
        <f t="shared" si="148"/>
        <v>#N/A</v>
      </c>
      <c r="AF649" s="141" t="e">
        <f t="shared" si="149"/>
        <v>#N/A</v>
      </c>
      <c r="AH649">
        <f t="shared" si="150"/>
        <v>0</v>
      </c>
      <c r="AI649">
        <f t="shared" si="151"/>
        <v>614</v>
      </c>
    </row>
    <row r="650" spans="1:35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89"/>
      <c r="P650" s="65"/>
      <c r="Q650" s="65"/>
      <c r="R650" s="65"/>
      <c r="S650" s="65"/>
      <c r="T650" s="65"/>
      <c r="U650" s="65"/>
      <c r="V650" s="65"/>
      <c r="W650" s="137"/>
      <c r="X650" s="137"/>
      <c r="Y650" s="137"/>
      <c r="Z650" s="139">
        <f t="shared" ref="Z650:Z699" si="154">E650</f>
        <v>0</v>
      </c>
      <c r="AA650" s="139">
        <f t="shared" ref="AA650:AA699" si="155">W650</f>
        <v>0</v>
      </c>
      <c r="AB650" s="139">
        <f t="shared" ref="AB650:AB699" si="156">X650</f>
        <v>0</v>
      </c>
      <c r="AC650" s="140">
        <f t="shared" ref="AC650:AC699" si="157">G650</f>
        <v>0</v>
      </c>
      <c r="AD650" s="140">
        <f t="shared" ref="AD650:AD699" si="158">H650</f>
        <v>0</v>
      </c>
      <c r="AE650" s="140">
        <f t="shared" ref="AE650:AE699" si="159">N650</f>
        <v>0</v>
      </c>
      <c r="AF650" s="141">
        <f t="shared" ref="AF650:AF699" si="160">O650</f>
        <v>0</v>
      </c>
    </row>
    <row r="651" spans="1:35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89"/>
      <c r="P651" s="65"/>
      <c r="Q651" s="65"/>
      <c r="R651" s="65"/>
      <c r="S651" s="65"/>
      <c r="T651" s="65"/>
      <c r="U651" s="65"/>
      <c r="V651" s="65"/>
      <c r="W651" s="137"/>
      <c r="X651" s="137"/>
      <c r="Y651" s="137"/>
      <c r="Z651" s="139">
        <f t="shared" si="154"/>
        <v>0</v>
      </c>
      <c r="AA651" s="139">
        <f t="shared" si="155"/>
        <v>0</v>
      </c>
      <c r="AB651" s="139">
        <f t="shared" si="156"/>
        <v>0</v>
      </c>
      <c r="AC651" s="140">
        <f t="shared" si="157"/>
        <v>0</v>
      </c>
      <c r="AD651" s="140">
        <f t="shared" si="158"/>
        <v>0</v>
      </c>
      <c r="AE651" s="140">
        <f t="shared" si="159"/>
        <v>0</v>
      </c>
      <c r="AF651" s="141">
        <f t="shared" si="160"/>
        <v>0</v>
      </c>
    </row>
    <row r="652" spans="1:35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89"/>
      <c r="P652" s="65"/>
      <c r="Q652" s="65"/>
      <c r="R652" s="65"/>
      <c r="S652" s="65"/>
      <c r="T652" s="65"/>
      <c r="U652" s="65"/>
      <c r="V652" s="65"/>
      <c r="W652" s="137"/>
      <c r="X652" s="137"/>
      <c r="Y652" s="137"/>
      <c r="Z652" s="139">
        <f t="shared" si="154"/>
        <v>0</v>
      </c>
      <c r="AA652" s="139">
        <f t="shared" si="155"/>
        <v>0</v>
      </c>
      <c r="AB652" s="139">
        <f t="shared" si="156"/>
        <v>0</v>
      </c>
      <c r="AC652" s="140">
        <f t="shared" si="157"/>
        <v>0</v>
      </c>
      <c r="AD652" s="140">
        <f t="shared" si="158"/>
        <v>0</v>
      </c>
      <c r="AE652" s="140">
        <f t="shared" si="159"/>
        <v>0</v>
      </c>
      <c r="AF652" s="141">
        <f t="shared" si="160"/>
        <v>0</v>
      </c>
    </row>
    <row r="653" spans="1:35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89"/>
      <c r="P653" s="65"/>
      <c r="Q653" s="65"/>
      <c r="R653" s="65"/>
      <c r="S653" s="65"/>
      <c r="T653" s="65"/>
      <c r="U653" s="65"/>
      <c r="V653" s="65"/>
      <c r="W653" s="137"/>
      <c r="X653" s="137"/>
      <c r="Y653" s="137"/>
      <c r="Z653" s="139">
        <f t="shared" si="154"/>
        <v>0</v>
      </c>
      <c r="AA653" s="139">
        <f t="shared" si="155"/>
        <v>0</v>
      </c>
      <c r="AB653" s="139">
        <f t="shared" si="156"/>
        <v>0</v>
      </c>
      <c r="AC653" s="140">
        <f t="shared" si="157"/>
        <v>0</v>
      </c>
      <c r="AD653" s="140">
        <f t="shared" si="158"/>
        <v>0</v>
      </c>
      <c r="AE653" s="140">
        <f t="shared" si="159"/>
        <v>0</v>
      </c>
      <c r="AF653" s="141">
        <f t="shared" si="160"/>
        <v>0</v>
      </c>
    </row>
    <row r="654" spans="1:35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89"/>
      <c r="P654" s="65"/>
      <c r="Q654" s="65"/>
      <c r="R654" s="65"/>
      <c r="S654" s="65"/>
      <c r="T654" s="65"/>
      <c r="U654" s="65"/>
      <c r="V654" s="65"/>
      <c r="W654" s="137"/>
      <c r="X654" s="137"/>
      <c r="Y654" s="137"/>
      <c r="Z654" s="139">
        <f t="shared" si="154"/>
        <v>0</v>
      </c>
      <c r="AA654" s="139">
        <f t="shared" si="155"/>
        <v>0</v>
      </c>
      <c r="AB654" s="139">
        <f t="shared" si="156"/>
        <v>0</v>
      </c>
      <c r="AC654" s="140">
        <f t="shared" si="157"/>
        <v>0</v>
      </c>
      <c r="AD654" s="140">
        <f t="shared" si="158"/>
        <v>0</v>
      </c>
      <c r="AE654" s="140">
        <f t="shared" si="159"/>
        <v>0</v>
      </c>
      <c r="AF654" s="141">
        <f t="shared" si="160"/>
        <v>0</v>
      </c>
    </row>
    <row r="655" spans="1:3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89"/>
      <c r="P655" s="65"/>
      <c r="Q655" s="65"/>
      <c r="R655" s="65"/>
      <c r="S655" s="65"/>
      <c r="T655" s="65"/>
      <c r="U655" s="65"/>
      <c r="V655" s="65"/>
      <c r="W655" s="137"/>
      <c r="X655" s="137"/>
      <c r="Y655" s="137"/>
      <c r="Z655" s="139">
        <f t="shared" si="154"/>
        <v>0</v>
      </c>
      <c r="AA655" s="139">
        <f t="shared" si="155"/>
        <v>0</v>
      </c>
      <c r="AB655" s="139">
        <f t="shared" si="156"/>
        <v>0</v>
      </c>
      <c r="AC655" s="140">
        <f t="shared" si="157"/>
        <v>0</v>
      </c>
      <c r="AD655" s="140">
        <f t="shared" si="158"/>
        <v>0</v>
      </c>
      <c r="AE655" s="140">
        <f t="shared" si="159"/>
        <v>0</v>
      </c>
      <c r="AF655" s="141">
        <f t="shared" si="160"/>
        <v>0</v>
      </c>
    </row>
    <row r="656" spans="1:35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89"/>
      <c r="P656" s="65"/>
      <c r="Q656" s="65"/>
      <c r="R656" s="65"/>
      <c r="S656" s="65"/>
      <c r="T656" s="65"/>
      <c r="U656" s="65"/>
      <c r="V656" s="65"/>
      <c r="W656" s="137"/>
      <c r="X656" s="137"/>
      <c r="Y656" s="137"/>
      <c r="Z656" s="139">
        <f t="shared" si="154"/>
        <v>0</v>
      </c>
      <c r="AA656" s="139">
        <f t="shared" si="155"/>
        <v>0</v>
      </c>
      <c r="AB656" s="139">
        <f t="shared" si="156"/>
        <v>0</v>
      </c>
      <c r="AC656" s="140">
        <f t="shared" si="157"/>
        <v>0</v>
      </c>
      <c r="AD656" s="140">
        <f t="shared" si="158"/>
        <v>0</v>
      </c>
      <c r="AE656" s="140">
        <f t="shared" si="159"/>
        <v>0</v>
      </c>
      <c r="AF656" s="141">
        <f t="shared" si="160"/>
        <v>0</v>
      </c>
    </row>
    <row r="657" spans="1:32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89"/>
      <c r="P657" s="65"/>
      <c r="Q657" s="65"/>
      <c r="R657" s="65"/>
      <c r="S657" s="65"/>
      <c r="T657" s="65"/>
      <c r="U657" s="65"/>
      <c r="V657" s="65"/>
      <c r="W657" s="137"/>
      <c r="X657" s="137"/>
      <c r="Y657" s="137"/>
      <c r="Z657" s="139">
        <f t="shared" si="154"/>
        <v>0</v>
      </c>
      <c r="AA657" s="139">
        <f t="shared" si="155"/>
        <v>0</v>
      </c>
      <c r="AB657" s="139">
        <f t="shared" si="156"/>
        <v>0</v>
      </c>
      <c r="AC657" s="140">
        <f t="shared" si="157"/>
        <v>0</v>
      </c>
      <c r="AD657" s="140">
        <f t="shared" si="158"/>
        <v>0</v>
      </c>
      <c r="AE657" s="140">
        <f t="shared" si="159"/>
        <v>0</v>
      </c>
      <c r="AF657" s="141">
        <f t="shared" si="160"/>
        <v>0</v>
      </c>
    </row>
    <row r="658" spans="1:32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89"/>
      <c r="P658" s="65"/>
      <c r="Q658" s="65"/>
      <c r="R658" s="65"/>
      <c r="S658" s="65"/>
      <c r="T658" s="65"/>
      <c r="U658" s="65"/>
      <c r="V658" s="65"/>
      <c r="W658" s="137"/>
      <c r="X658" s="137"/>
      <c r="Y658" s="137"/>
      <c r="Z658" s="139">
        <f t="shared" si="154"/>
        <v>0</v>
      </c>
      <c r="AA658" s="139">
        <f t="shared" si="155"/>
        <v>0</v>
      </c>
      <c r="AB658" s="139">
        <f t="shared" si="156"/>
        <v>0</v>
      </c>
      <c r="AC658" s="140">
        <f t="shared" si="157"/>
        <v>0</v>
      </c>
      <c r="AD658" s="140">
        <f t="shared" si="158"/>
        <v>0</v>
      </c>
      <c r="AE658" s="140">
        <f t="shared" si="159"/>
        <v>0</v>
      </c>
      <c r="AF658" s="141">
        <f t="shared" si="160"/>
        <v>0</v>
      </c>
    </row>
    <row r="659" spans="1:32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89"/>
      <c r="P659" s="65"/>
      <c r="Q659" s="65"/>
      <c r="R659" s="65"/>
      <c r="S659" s="65"/>
      <c r="T659" s="65"/>
      <c r="U659" s="65"/>
      <c r="V659" s="65"/>
      <c r="W659" s="137"/>
      <c r="X659" s="137"/>
      <c r="Y659" s="137"/>
      <c r="Z659" s="139">
        <f t="shared" si="154"/>
        <v>0</v>
      </c>
      <c r="AA659" s="139">
        <f t="shared" si="155"/>
        <v>0</v>
      </c>
      <c r="AB659" s="139">
        <f t="shared" si="156"/>
        <v>0</v>
      </c>
      <c r="AC659" s="140">
        <f t="shared" si="157"/>
        <v>0</v>
      </c>
      <c r="AD659" s="140">
        <f t="shared" si="158"/>
        <v>0</v>
      </c>
      <c r="AE659" s="140">
        <f t="shared" si="159"/>
        <v>0</v>
      </c>
      <c r="AF659" s="141">
        <f t="shared" si="160"/>
        <v>0</v>
      </c>
    </row>
    <row r="660" spans="1:32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89"/>
      <c r="P660" s="65"/>
      <c r="Q660" s="65"/>
      <c r="R660" s="65"/>
      <c r="S660" s="65"/>
      <c r="T660" s="65"/>
      <c r="U660" s="65"/>
      <c r="V660" s="65"/>
      <c r="W660" s="137"/>
      <c r="X660" s="137"/>
      <c r="Y660" s="137"/>
      <c r="Z660" s="139">
        <f t="shared" si="154"/>
        <v>0</v>
      </c>
      <c r="AA660" s="139">
        <f t="shared" si="155"/>
        <v>0</v>
      </c>
      <c r="AB660" s="139">
        <f t="shared" si="156"/>
        <v>0</v>
      </c>
      <c r="AC660" s="140">
        <f t="shared" si="157"/>
        <v>0</v>
      </c>
      <c r="AD660" s="140">
        <f t="shared" si="158"/>
        <v>0</v>
      </c>
      <c r="AE660" s="140">
        <f t="shared" si="159"/>
        <v>0</v>
      </c>
      <c r="AF660" s="141">
        <f t="shared" si="160"/>
        <v>0</v>
      </c>
    </row>
    <row r="661" spans="1:32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89"/>
      <c r="P661" s="65"/>
      <c r="Q661" s="65"/>
      <c r="R661" s="65"/>
      <c r="S661" s="65"/>
      <c r="T661" s="65"/>
      <c r="U661" s="65"/>
      <c r="V661" s="65"/>
      <c r="W661" s="137"/>
      <c r="X661" s="137"/>
      <c r="Y661" s="137"/>
      <c r="Z661" s="139">
        <f t="shared" si="154"/>
        <v>0</v>
      </c>
      <c r="AA661" s="139">
        <f t="shared" si="155"/>
        <v>0</v>
      </c>
      <c r="AB661" s="139">
        <f t="shared" si="156"/>
        <v>0</v>
      </c>
      <c r="AC661" s="140">
        <f t="shared" si="157"/>
        <v>0</v>
      </c>
      <c r="AD661" s="140">
        <f t="shared" si="158"/>
        <v>0</v>
      </c>
      <c r="AE661" s="140">
        <f t="shared" si="159"/>
        <v>0</v>
      </c>
      <c r="AF661" s="141">
        <f t="shared" si="160"/>
        <v>0</v>
      </c>
    </row>
    <row r="662" spans="1:3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89"/>
      <c r="P662" s="65"/>
      <c r="Q662" s="65"/>
      <c r="R662" s="65"/>
      <c r="S662" s="65"/>
      <c r="T662" s="65"/>
      <c r="U662" s="65"/>
      <c r="V662" s="65"/>
      <c r="W662" s="137"/>
      <c r="X662" s="137"/>
      <c r="Y662" s="137"/>
      <c r="Z662" s="139">
        <f t="shared" si="154"/>
        <v>0</v>
      </c>
      <c r="AA662" s="139">
        <f t="shared" si="155"/>
        <v>0</v>
      </c>
      <c r="AB662" s="139">
        <f t="shared" si="156"/>
        <v>0</v>
      </c>
      <c r="AC662" s="140">
        <f t="shared" si="157"/>
        <v>0</v>
      </c>
      <c r="AD662" s="140">
        <f t="shared" si="158"/>
        <v>0</v>
      </c>
      <c r="AE662" s="140">
        <f t="shared" si="159"/>
        <v>0</v>
      </c>
      <c r="AF662" s="141">
        <f t="shared" si="160"/>
        <v>0</v>
      </c>
    </row>
    <row r="663" spans="1:32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89"/>
      <c r="P663" s="65"/>
      <c r="Q663" s="65"/>
      <c r="R663" s="65"/>
      <c r="S663" s="65"/>
      <c r="T663" s="65"/>
      <c r="U663" s="65"/>
      <c r="V663" s="65"/>
      <c r="W663" s="137"/>
      <c r="X663" s="137"/>
      <c r="Y663" s="137"/>
      <c r="Z663" s="139">
        <f t="shared" si="154"/>
        <v>0</v>
      </c>
      <c r="AA663" s="139">
        <f t="shared" si="155"/>
        <v>0</v>
      </c>
      <c r="AB663" s="139">
        <f t="shared" si="156"/>
        <v>0</v>
      </c>
      <c r="AC663" s="140">
        <f t="shared" si="157"/>
        <v>0</v>
      </c>
      <c r="AD663" s="140">
        <f t="shared" si="158"/>
        <v>0</v>
      </c>
      <c r="AE663" s="140">
        <f t="shared" si="159"/>
        <v>0</v>
      </c>
      <c r="AF663" s="141">
        <f t="shared" si="160"/>
        <v>0</v>
      </c>
    </row>
    <row r="664" spans="1:32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89"/>
      <c r="P664" s="65"/>
      <c r="Q664" s="65"/>
      <c r="R664" s="65"/>
      <c r="S664" s="65"/>
      <c r="T664" s="65"/>
      <c r="U664" s="65"/>
      <c r="V664" s="65"/>
      <c r="W664" s="137"/>
      <c r="X664" s="137"/>
      <c r="Y664" s="137"/>
      <c r="Z664" s="139">
        <f t="shared" si="154"/>
        <v>0</v>
      </c>
      <c r="AA664" s="139">
        <f t="shared" si="155"/>
        <v>0</v>
      </c>
      <c r="AB664" s="139">
        <f t="shared" si="156"/>
        <v>0</v>
      </c>
      <c r="AC664" s="140">
        <f t="shared" si="157"/>
        <v>0</v>
      </c>
      <c r="AD664" s="140">
        <f t="shared" si="158"/>
        <v>0</v>
      </c>
      <c r="AE664" s="140">
        <f t="shared" si="159"/>
        <v>0</v>
      </c>
      <c r="AF664" s="141">
        <f t="shared" si="160"/>
        <v>0</v>
      </c>
    </row>
    <row r="665" spans="1:32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89"/>
      <c r="P665" s="65"/>
      <c r="Q665" s="65"/>
      <c r="R665" s="65"/>
      <c r="S665" s="65"/>
      <c r="T665" s="65"/>
      <c r="U665" s="65"/>
      <c r="V665" s="65"/>
      <c r="W665" s="137"/>
      <c r="X665" s="137"/>
      <c r="Y665" s="137"/>
      <c r="Z665" s="139">
        <f t="shared" si="154"/>
        <v>0</v>
      </c>
      <c r="AA665" s="139">
        <f t="shared" si="155"/>
        <v>0</v>
      </c>
      <c r="AB665" s="139">
        <f t="shared" si="156"/>
        <v>0</v>
      </c>
      <c r="AC665" s="140">
        <f t="shared" si="157"/>
        <v>0</v>
      </c>
      <c r="AD665" s="140">
        <f t="shared" si="158"/>
        <v>0</v>
      </c>
      <c r="AE665" s="140">
        <f t="shared" si="159"/>
        <v>0</v>
      </c>
      <c r="AF665" s="141">
        <f t="shared" si="160"/>
        <v>0</v>
      </c>
    </row>
    <row r="666" spans="1:32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89"/>
      <c r="P666" s="65"/>
      <c r="Q666" s="65"/>
      <c r="R666" s="65"/>
      <c r="S666" s="65"/>
      <c r="T666" s="65"/>
      <c r="U666" s="65"/>
      <c r="V666" s="65"/>
      <c r="W666" s="137"/>
      <c r="X666" s="137"/>
      <c r="Y666" s="137"/>
      <c r="Z666" s="139">
        <f t="shared" si="154"/>
        <v>0</v>
      </c>
      <c r="AA666" s="139">
        <f t="shared" si="155"/>
        <v>0</v>
      </c>
      <c r="AB666" s="139">
        <f t="shared" si="156"/>
        <v>0</v>
      </c>
      <c r="AC666" s="140">
        <f t="shared" si="157"/>
        <v>0</v>
      </c>
      <c r="AD666" s="140">
        <f t="shared" si="158"/>
        <v>0</v>
      </c>
      <c r="AE666" s="140">
        <f t="shared" si="159"/>
        <v>0</v>
      </c>
      <c r="AF666" s="141">
        <f t="shared" si="160"/>
        <v>0</v>
      </c>
    </row>
    <row r="667" spans="1:32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89"/>
      <c r="P667" s="65"/>
      <c r="Q667" s="65"/>
      <c r="R667" s="65"/>
      <c r="S667" s="65"/>
      <c r="T667" s="65"/>
      <c r="U667" s="65"/>
      <c r="V667" s="65"/>
      <c r="W667" s="137"/>
      <c r="X667" s="137"/>
      <c r="Y667" s="137"/>
      <c r="Z667" s="139">
        <f t="shared" si="154"/>
        <v>0</v>
      </c>
      <c r="AA667" s="139">
        <f t="shared" si="155"/>
        <v>0</v>
      </c>
      <c r="AB667" s="139">
        <f t="shared" si="156"/>
        <v>0</v>
      </c>
      <c r="AC667" s="140">
        <f t="shared" si="157"/>
        <v>0</v>
      </c>
      <c r="AD667" s="140">
        <f t="shared" si="158"/>
        <v>0</v>
      </c>
      <c r="AE667" s="140">
        <f t="shared" si="159"/>
        <v>0</v>
      </c>
      <c r="AF667" s="141">
        <f t="shared" si="160"/>
        <v>0</v>
      </c>
    </row>
    <row r="668" spans="1:32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89"/>
      <c r="P668" s="65"/>
      <c r="Q668" s="65"/>
      <c r="R668" s="65"/>
      <c r="S668" s="65"/>
      <c r="T668" s="65"/>
      <c r="U668" s="65"/>
      <c r="V668" s="65"/>
      <c r="W668" s="137"/>
      <c r="X668" s="137"/>
      <c r="Y668" s="137"/>
      <c r="Z668" s="139">
        <f t="shared" si="154"/>
        <v>0</v>
      </c>
      <c r="AA668" s="139">
        <f t="shared" si="155"/>
        <v>0</v>
      </c>
      <c r="AB668" s="139">
        <f t="shared" si="156"/>
        <v>0</v>
      </c>
      <c r="AC668" s="140">
        <f t="shared" si="157"/>
        <v>0</v>
      </c>
      <c r="AD668" s="140">
        <f t="shared" si="158"/>
        <v>0</v>
      </c>
      <c r="AE668" s="140">
        <f t="shared" si="159"/>
        <v>0</v>
      </c>
      <c r="AF668" s="141">
        <f t="shared" si="160"/>
        <v>0</v>
      </c>
    </row>
    <row r="669" spans="1:32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89"/>
      <c r="P669" s="65"/>
      <c r="Q669" s="65"/>
      <c r="R669" s="65"/>
      <c r="S669" s="65"/>
      <c r="T669" s="65"/>
      <c r="U669" s="65"/>
      <c r="V669" s="65"/>
      <c r="W669" s="137"/>
      <c r="X669" s="137"/>
      <c r="Y669" s="137"/>
      <c r="Z669" s="139">
        <f t="shared" si="154"/>
        <v>0</v>
      </c>
      <c r="AA669" s="139">
        <f t="shared" si="155"/>
        <v>0</v>
      </c>
      <c r="AB669" s="139">
        <f t="shared" si="156"/>
        <v>0</v>
      </c>
      <c r="AC669" s="140">
        <f t="shared" si="157"/>
        <v>0</v>
      </c>
      <c r="AD669" s="140">
        <f t="shared" si="158"/>
        <v>0</v>
      </c>
      <c r="AE669" s="140">
        <f t="shared" si="159"/>
        <v>0</v>
      </c>
      <c r="AF669" s="141">
        <f t="shared" si="160"/>
        <v>0</v>
      </c>
    </row>
    <row r="670" spans="1:32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89"/>
      <c r="P670" s="65"/>
      <c r="Q670" s="65"/>
      <c r="R670" s="65"/>
      <c r="S670" s="65"/>
      <c r="T670" s="65"/>
      <c r="U670" s="65"/>
      <c r="V670" s="65"/>
      <c r="W670" s="137"/>
      <c r="X670" s="137"/>
      <c r="Y670" s="137"/>
      <c r="Z670" s="139">
        <f t="shared" si="154"/>
        <v>0</v>
      </c>
      <c r="AA670" s="139">
        <f t="shared" si="155"/>
        <v>0</v>
      </c>
      <c r="AB670" s="139">
        <f t="shared" si="156"/>
        <v>0</v>
      </c>
      <c r="AC670" s="140">
        <f t="shared" si="157"/>
        <v>0</v>
      </c>
      <c r="AD670" s="140">
        <f t="shared" si="158"/>
        <v>0</v>
      </c>
      <c r="AE670" s="140">
        <f t="shared" si="159"/>
        <v>0</v>
      </c>
      <c r="AF670" s="141">
        <f t="shared" si="160"/>
        <v>0</v>
      </c>
    </row>
    <row r="671" spans="1:32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89"/>
      <c r="P671" s="65"/>
      <c r="Q671" s="65"/>
      <c r="R671" s="65"/>
      <c r="S671" s="65"/>
      <c r="T671" s="65"/>
      <c r="U671" s="65"/>
      <c r="V671" s="65"/>
      <c r="W671" s="137"/>
      <c r="X671" s="137"/>
      <c r="Y671" s="137"/>
      <c r="Z671" s="139">
        <f t="shared" si="154"/>
        <v>0</v>
      </c>
      <c r="AA671" s="139">
        <f t="shared" si="155"/>
        <v>0</v>
      </c>
      <c r="AB671" s="139">
        <f t="shared" si="156"/>
        <v>0</v>
      </c>
      <c r="AC671" s="140">
        <f t="shared" si="157"/>
        <v>0</v>
      </c>
      <c r="AD671" s="140">
        <f t="shared" si="158"/>
        <v>0</v>
      </c>
      <c r="AE671" s="140">
        <f t="shared" si="159"/>
        <v>0</v>
      </c>
      <c r="AF671" s="141">
        <f t="shared" si="160"/>
        <v>0</v>
      </c>
    </row>
    <row r="672" spans="1:3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89"/>
      <c r="P672" s="65"/>
      <c r="Q672" s="65"/>
      <c r="R672" s="65"/>
      <c r="S672" s="65"/>
      <c r="T672" s="65"/>
      <c r="U672" s="65"/>
      <c r="V672" s="65"/>
      <c r="W672" s="137"/>
      <c r="X672" s="137"/>
      <c r="Y672" s="137"/>
      <c r="Z672" s="139">
        <f t="shared" si="154"/>
        <v>0</v>
      </c>
      <c r="AA672" s="139">
        <f t="shared" si="155"/>
        <v>0</v>
      </c>
      <c r="AB672" s="139">
        <f t="shared" si="156"/>
        <v>0</v>
      </c>
      <c r="AC672" s="140">
        <f t="shared" si="157"/>
        <v>0</v>
      </c>
      <c r="AD672" s="140">
        <f t="shared" si="158"/>
        <v>0</v>
      </c>
      <c r="AE672" s="140">
        <f t="shared" si="159"/>
        <v>0</v>
      </c>
      <c r="AF672" s="141">
        <f t="shared" si="160"/>
        <v>0</v>
      </c>
    </row>
    <row r="673" spans="1:32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89"/>
      <c r="P673" s="65"/>
      <c r="Q673" s="65"/>
      <c r="R673" s="65"/>
      <c r="S673" s="65"/>
      <c r="T673" s="65"/>
      <c r="U673" s="65"/>
      <c r="V673" s="65"/>
      <c r="W673" s="137"/>
      <c r="X673" s="137"/>
      <c r="Y673" s="137"/>
      <c r="Z673" s="139">
        <f t="shared" si="154"/>
        <v>0</v>
      </c>
      <c r="AA673" s="139">
        <f t="shared" si="155"/>
        <v>0</v>
      </c>
      <c r="AB673" s="139">
        <f t="shared" si="156"/>
        <v>0</v>
      </c>
      <c r="AC673" s="140">
        <f t="shared" si="157"/>
        <v>0</v>
      </c>
      <c r="AD673" s="140">
        <f t="shared" si="158"/>
        <v>0</v>
      </c>
      <c r="AE673" s="140">
        <f t="shared" si="159"/>
        <v>0</v>
      </c>
      <c r="AF673" s="141">
        <f t="shared" si="160"/>
        <v>0</v>
      </c>
    </row>
    <row r="674" spans="1:32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89"/>
      <c r="P674" s="65"/>
      <c r="Q674" s="65"/>
      <c r="R674" s="65"/>
      <c r="S674" s="65"/>
      <c r="T674" s="65"/>
      <c r="U674" s="65"/>
      <c r="V674" s="65"/>
      <c r="W674" s="137"/>
      <c r="X674" s="137"/>
      <c r="Y674" s="137"/>
      <c r="Z674" s="139">
        <f t="shared" si="154"/>
        <v>0</v>
      </c>
      <c r="AA674" s="139">
        <f t="shared" si="155"/>
        <v>0</v>
      </c>
      <c r="AB674" s="139">
        <f t="shared" si="156"/>
        <v>0</v>
      </c>
      <c r="AC674" s="140">
        <f t="shared" si="157"/>
        <v>0</v>
      </c>
      <c r="AD674" s="140">
        <f t="shared" si="158"/>
        <v>0</v>
      </c>
      <c r="AE674" s="140">
        <f t="shared" si="159"/>
        <v>0</v>
      </c>
      <c r="AF674" s="141">
        <f t="shared" si="160"/>
        <v>0</v>
      </c>
    </row>
    <row r="675" spans="1:32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89"/>
      <c r="P675" s="65"/>
      <c r="Q675" s="65"/>
      <c r="R675" s="65"/>
      <c r="S675" s="65"/>
      <c r="T675" s="65"/>
      <c r="U675" s="65"/>
      <c r="V675" s="65"/>
      <c r="W675" s="137"/>
      <c r="X675" s="137"/>
      <c r="Y675" s="137"/>
      <c r="Z675" s="139">
        <f t="shared" si="154"/>
        <v>0</v>
      </c>
      <c r="AA675" s="139">
        <f t="shared" si="155"/>
        <v>0</v>
      </c>
      <c r="AB675" s="139">
        <f t="shared" si="156"/>
        <v>0</v>
      </c>
      <c r="AC675" s="140">
        <f t="shared" si="157"/>
        <v>0</v>
      </c>
      <c r="AD675" s="140">
        <f t="shared" si="158"/>
        <v>0</v>
      </c>
      <c r="AE675" s="140">
        <f t="shared" si="159"/>
        <v>0</v>
      </c>
      <c r="AF675" s="141">
        <f t="shared" si="160"/>
        <v>0</v>
      </c>
    </row>
    <row r="676" spans="1:32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89"/>
      <c r="P676" s="65"/>
      <c r="Q676" s="65"/>
      <c r="R676" s="65"/>
      <c r="S676" s="65"/>
      <c r="T676" s="65"/>
      <c r="U676" s="65"/>
      <c r="V676" s="65"/>
      <c r="W676" s="137"/>
      <c r="X676" s="137"/>
      <c r="Y676" s="137"/>
      <c r="Z676" s="139">
        <f t="shared" si="154"/>
        <v>0</v>
      </c>
      <c r="AA676" s="139">
        <f t="shared" si="155"/>
        <v>0</v>
      </c>
      <c r="AB676" s="139">
        <f t="shared" si="156"/>
        <v>0</v>
      </c>
      <c r="AC676" s="140">
        <f t="shared" si="157"/>
        <v>0</v>
      </c>
      <c r="AD676" s="140">
        <f t="shared" si="158"/>
        <v>0</v>
      </c>
      <c r="AE676" s="140">
        <f t="shared" si="159"/>
        <v>0</v>
      </c>
      <c r="AF676" s="141">
        <f t="shared" si="160"/>
        <v>0</v>
      </c>
    </row>
    <row r="677" spans="1:32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89"/>
      <c r="P677" s="65"/>
      <c r="Q677" s="65"/>
      <c r="R677" s="65"/>
      <c r="S677" s="65"/>
      <c r="T677" s="65"/>
      <c r="U677" s="65"/>
      <c r="V677" s="65"/>
      <c r="W677" s="137"/>
      <c r="X677" s="137"/>
      <c r="Y677" s="137"/>
      <c r="Z677" s="139">
        <f t="shared" si="154"/>
        <v>0</v>
      </c>
      <c r="AA677" s="139">
        <f t="shared" si="155"/>
        <v>0</v>
      </c>
      <c r="AB677" s="139">
        <f t="shared" si="156"/>
        <v>0</v>
      </c>
      <c r="AC677" s="140">
        <f t="shared" si="157"/>
        <v>0</v>
      </c>
      <c r="AD677" s="140">
        <f t="shared" si="158"/>
        <v>0</v>
      </c>
      <c r="AE677" s="140">
        <f t="shared" si="159"/>
        <v>0</v>
      </c>
      <c r="AF677" s="141">
        <f t="shared" si="160"/>
        <v>0</v>
      </c>
    </row>
    <row r="678" spans="1:32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89"/>
      <c r="P678" s="65"/>
      <c r="Q678" s="65"/>
      <c r="R678" s="65"/>
      <c r="S678" s="65"/>
      <c r="T678" s="65"/>
      <c r="U678" s="65"/>
      <c r="V678" s="65"/>
      <c r="W678" s="137"/>
      <c r="X678" s="137"/>
      <c r="Y678" s="137"/>
      <c r="Z678" s="139">
        <f t="shared" si="154"/>
        <v>0</v>
      </c>
      <c r="AA678" s="139">
        <f t="shared" si="155"/>
        <v>0</v>
      </c>
      <c r="AB678" s="139">
        <f t="shared" si="156"/>
        <v>0</v>
      </c>
      <c r="AC678" s="140">
        <f t="shared" si="157"/>
        <v>0</v>
      </c>
      <c r="AD678" s="140">
        <f t="shared" si="158"/>
        <v>0</v>
      </c>
      <c r="AE678" s="140">
        <f t="shared" si="159"/>
        <v>0</v>
      </c>
      <c r="AF678" s="141">
        <f t="shared" si="160"/>
        <v>0</v>
      </c>
    </row>
    <row r="679" spans="1:32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89"/>
      <c r="P679" s="65"/>
      <c r="Q679" s="65"/>
      <c r="R679" s="65"/>
      <c r="S679" s="65"/>
      <c r="T679" s="65"/>
      <c r="U679" s="65"/>
      <c r="V679" s="65"/>
      <c r="W679" s="137"/>
      <c r="X679" s="137"/>
      <c r="Y679" s="137"/>
      <c r="Z679" s="139">
        <f t="shared" si="154"/>
        <v>0</v>
      </c>
      <c r="AA679" s="139">
        <f t="shared" si="155"/>
        <v>0</v>
      </c>
      <c r="AB679" s="139">
        <f t="shared" si="156"/>
        <v>0</v>
      </c>
      <c r="AC679" s="140">
        <f t="shared" si="157"/>
        <v>0</v>
      </c>
      <c r="AD679" s="140">
        <f t="shared" si="158"/>
        <v>0</v>
      </c>
      <c r="AE679" s="140">
        <f t="shared" si="159"/>
        <v>0</v>
      </c>
      <c r="AF679" s="141">
        <f t="shared" si="160"/>
        <v>0</v>
      </c>
    </row>
    <row r="680" spans="1:32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89"/>
      <c r="P680" s="65"/>
      <c r="Q680" s="65"/>
      <c r="R680" s="65"/>
      <c r="S680" s="65"/>
      <c r="T680" s="65"/>
      <c r="U680" s="65"/>
      <c r="V680" s="65"/>
      <c r="W680" s="137"/>
      <c r="X680" s="137"/>
      <c r="Y680" s="137"/>
      <c r="Z680" s="139">
        <f t="shared" si="154"/>
        <v>0</v>
      </c>
      <c r="AA680" s="139">
        <f t="shared" si="155"/>
        <v>0</v>
      </c>
      <c r="AB680" s="139">
        <f t="shared" si="156"/>
        <v>0</v>
      </c>
      <c r="AC680" s="140">
        <f t="shared" si="157"/>
        <v>0</v>
      </c>
      <c r="AD680" s="140">
        <f t="shared" si="158"/>
        <v>0</v>
      </c>
      <c r="AE680" s="140">
        <f t="shared" si="159"/>
        <v>0</v>
      </c>
      <c r="AF680" s="141">
        <f t="shared" si="160"/>
        <v>0</v>
      </c>
    </row>
    <row r="681" spans="1:32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89"/>
      <c r="P681" s="65"/>
      <c r="Q681" s="65"/>
      <c r="R681" s="65"/>
      <c r="S681" s="65"/>
      <c r="T681" s="65"/>
      <c r="U681" s="65"/>
      <c r="V681" s="65"/>
      <c r="W681" s="137"/>
      <c r="X681" s="137"/>
      <c r="Y681" s="137"/>
      <c r="Z681" s="139">
        <f t="shared" si="154"/>
        <v>0</v>
      </c>
      <c r="AA681" s="139">
        <f t="shared" si="155"/>
        <v>0</v>
      </c>
      <c r="AB681" s="139">
        <f t="shared" si="156"/>
        <v>0</v>
      </c>
      <c r="AC681" s="140">
        <f t="shared" si="157"/>
        <v>0</v>
      </c>
      <c r="AD681" s="140">
        <f t="shared" si="158"/>
        <v>0</v>
      </c>
      <c r="AE681" s="140">
        <f t="shared" si="159"/>
        <v>0</v>
      </c>
      <c r="AF681" s="141">
        <f t="shared" si="160"/>
        <v>0</v>
      </c>
    </row>
    <row r="682" spans="1:3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89"/>
      <c r="P682" s="65"/>
      <c r="Q682" s="65"/>
      <c r="R682" s="65"/>
      <c r="S682" s="65"/>
      <c r="T682" s="65"/>
      <c r="U682" s="65"/>
      <c r="V682" s="65"/>
      <c r="W682" s="137"/>
      <c r="X682" s="137"/>
      <c r="Y682" s="137"/>
      <c r="Z682" s="139">
        <f t="shared" si="154"/>
        <v>0</v>
      </c>
      <c r="AA682" s="139">
        <f t="shared" si="155"/>
        <v>0</v>
      </c>
      <c r="AB682" s="139">
        <f t="shared" si="156"/>
        <v>0</v>
      </c>
      <c r="AC682" s="140">
        <f t="shared" si="157"/>
        <v>0</v>
      </c>
      <c r="AD682" s="140">
        <f t="shared" si="158"/>
        <v>0</v>
      </c>
      <c r="AE682" s="140">
        <f t="shared" si="159"/>
        <v>0</v>
      </c>
      <c r="AF682" s="141">
        <f t="shared" si="160"/>
        <v>0</v>
      </c>
    </row>
    <row r="683" spans="1:32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89"/>
      <c r="P683" s="65"/>
      <c r="Q683" s="65"/>
      <c r="R683" s="65"/>
      <c r="S683" s="65"/>
      <c r="T683" s="65"/>
      <c r="U683" s="65"/>
      <c r="V683" s="65"/>
      <c r="W683" s="137"/>
      <c r="X683" s="137"/>
      <c r="Y683" s="137"/>
      <c r="Z683" s="139">
        <f t="shared" si="154"/>
        <v>0</v>
      </c>
      <c r="AA683" s="139">
        <f t="shared" si="155"/>
        <v>0</v>
      </c>
      <c r="AB683" s="139">
        <f t="shared" si="156"/>
        <v>0</v>
      </c>
      <c r="AC683" s="140">
        <f t="shared" si="157"/>
        <v>0</v>
      </c>
      <c r="AD683" s="140">
        <f t="shared" si="158"/>
        <v>0</v>
      </c>
      <c r="AE683" s="140">
        <f t="shared" si="159"/>
        <v>0</v>
      </c>
      <c r="AF683" s="141">
        <f t="shared" si="160"/>
        <v>0</v>
      </c>
    </row>
    <row r="684" spans="1:32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89"/>
      <c r="P684" s="65"/>
      <c r="Q684" s="65"/>
      <c r="R684" s="65"/>
      <c r="S684" s="65"/>
      <c r="T684" s="65"/>
      <c r="U684" s="65"/>
      <c r="V684" s="65"/>
      <c r="W684" s="137"/>
      <c r="X684" s="137"/>
      <c r="Y684" s="137"/>
      <c r="Z684" s="139">
        <f t="shared" si="154"/>
        <v>0</v>
      </c>
      <c r="AA684" s="139">
        <f t="shared" si="155"/>
        <v>0</v>
      </c>
      <c r="AB684" s="139">
        <f t="shared" si="156"/>
        <v>0</v>
      </c>
      <c r="AC684" s="140">
        <f t="shared" si="157"/>
        <v>0</v>
      </c>
      <c r="AD684" s="140">
        <f t="shared" si="158"/>
        <v>0</v>
      </c>
      <c r="AE684" s="140">
        <f t="shared" si="159"/>
        <v>0</v>
      </c>
      <c r="AF684" s="141">
        <f t="shared" si="160"/>
        <v>0</v>
      </c>
    </row>
    <row r="685" spans="1:32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89"/>
      <c r="P685" s="65"/>
      <c r="Q685" s="65"/>
      <c r="R685" s="65"/>
      <c r="S685" s="65"/>
      <c r="T685" s="65"/>
      <c r="U685" s="65"/>
      <c r="V685" s="65"/>
      <c r="W685" s="137"/>
      <c r="X685" s="137"/>
      <c r="Y685" s="137"/>
      <c r="Z685" s="139">
        <f t="shared" si="154"/>
        <v>0</v>
      </c>
      <c r="AA685" s="139">
        <f t="shared" si="155"/>
        <v>0</v>
      </c>
      <c r="AB685" s="139">
        <f t="shared" si="156"/>
        <v>0</v>
      </c>
      <c r="AC685" s="140">
        <f t="shared" si="157"/>
        <v>0</v>
      </c>
      <c r="AD685" s="140">
        <f t="shared" si="158"/>
        <v>0</v>
      </c>
      <c r="AE685" s="140">
        <f t="shared" si="159"/>
        <v>0</v>
      </c>
      <c r="AF685" s="141">
        <f t="shared" si="160"/>
        <v>0</v>
      </c>
    </row>
    <row r="686" spans="1:32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89"/>
      <c r="P686" s="65"/>
      <c r="Q686" s="65"/>
      <c r="R686" s="65"/>
      <c r="S686" s="65"/>
      <c r="T686" s="65"/>
      <c r="U686" s="65"/>
      <c r="V686" s="65"/>
      <c r="W686" s="137"/>
      <c r="X686" s="137"/>
      <c r="Y686" s="137"/>
      <c r="Z686" s="139">
        <f t="shared" si="154"/>
        <v>0</v>
      </c>
      <c r="AA686" s="139">
        <f t="shared" si="155"/>
        <v>0</v>
      </c>
      <c r="AB686" s="139">
        <f t="shared" si="156"/>
        <v>0</v>
      </c>
      <c r="AC686" s="140">
        <f t="shared" si="157"/>
        <v>0</v>
      </c>
      <c r="AD686" s="140">
        <f t="shared" si="158"/>
        <v>0</v>
      </c>
      <c r="AE686" s="140">
        <f t="shared" si="159"/>
        <v>0</v>
      </c>
      <c r="AF686" s="141">
        <f t="shared" si="160"/>
        <v>0</v>
      </c>
    </row>
    <row r="687" spans="1:32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89"/>
      <c r="P687" s="65"/>
      <c r="Q687" s="65"/>
      <c r="R687" s="65"/>
      <c r="S687" s="65"/>
      <c r="T687" s="65"/>
      <c r="U687" s="65"/>
      <c r="V687" s="65"/>
      <c r="W687" s="137"/>
      <c r="X687" s="137"/>
      <c r="Y687" s="137"/>
      <c r="Z687" s="139">
        <f t="shared" si="154"/>
        <v>0</v>
      </c>
      <c r="AA687" s="139">
        <f t="shared" si="155"/>
        <v>0</v>
      </c>
      <c r="AB687" s="139">
        <f t="shared" si="156"/>
        <v>0</v>
      </c>
      <c r="AC687" s="140">
        <f t="shared" si="157"/>
        <v>0</v>
      </c>
      <c r="AD687" s="140">
        <f t="shared" si="158"/>
        <v>0</v>
      </c>
      <c r="AE687" s="140">
        <f t="shared" si="159"/>
        <v>0</v>
      </c>
      <c r="AF687" s="141">
        <f t="shared" si="160"/>
        <v>0</v>
      </c>
    </row>
    <row r="688" spans="1:32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89"/>
      <c r="P688" s="65"/>
      <c r="Q688" s="65"/>
      <c r="R688" s="65"/>
      <c r="S688" s="65"/>
      <c r="T688" s="65"/>
      <c r="U688" s="65"/>
      <c r="V688" s="65"/>
      <c r="W688" s="137"/>
      <c r="X688" s="137"/>
      <c r="Y688" s="137"/>
      <c r="Z688" s="139">
        <f t="shared" si="154"/>
        <v>0</v>
      </c>
      <c r="AA688" s="139">
        <f t="shared" si="155"/>
        <v>0</v>
      </c>
      <c r="AB688" s="139">
        <f t="shared" si="156"/>
        <v>0</v>
      </c>
      <c r="AC688" s="140">
        <f t="shared" si="157"/>
        <v>0</v>
      </c>
      <c r="AD688" s="140">
        <f t="shared" si="158"/>
        <v>0</v>
      </c>
      <c r="AE688" s="140">
        <f t="shared" si="159"/>
        <v>0</v>
      </c>
      <c r="AF688" s="141">
        <f t="shared" si="160"/>
        <v>0</v>
      </c>
    </row>
    <row r="689" spans="1:32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89"/>
      <c r="P689" s="65"/>
      <c r="Q689" s="65"/>
      <c r="R689" s="65"/>
      <c r="S689" s="65"/>
      <c r="T689" s="65"/>
      <c r="U689" s="65"/>
      <c r="V689" s="65"/>
      <c r="W689" s="137"/>
      <c r="X689" s="137"/>
      <c r="Y689" s="137"/>
      <c r="Z689" s="139">
        <f t="shared" si="154"/>
        <v>0</v>
      </c>
      <c r="AA689" s="139">
        <f t="shared" si="155"/>
        <v>0</v>
      </c>
      <c r="AB689" s="139">
        <f t="shared" si="156"/>
        <v>0</v>
      </c>
      <c r="AC689" s="140">
        <f t="shared" si="157"/>
        <v>0</v>
      </c>
      <c r="AD689" s="140">
        <f t="shared" si="158"/>
        <v>0</v>
      </c>
      <c r="AE689" s="140">
        <f t="shared" si="159"/>
        <v>0</v>
      </c>
      <c r="AF689" s="141">
        <f t="shared" si="160"/>
        <v>0</v>
      </c>
    </row>
    <row r="690" spans="1:32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89"/>
      <c r="P690" s="65"/>
      <c r="Q690" s="65"/>
      <c r="R690" s="65"/>
      <c r="S690" s="65"/>
      <c r="T690" s="65"/>
      <c r="U690" s="65"/>
      <c r="V690" s="65"/>
      <c r="W690" s="137"/>
      <c r="X690" s="137"/>
      <c r="Y690" s="137"/>
      <c r="Z690" s="139">
        <f t="shared" si="154"/>
        <v>0</v>
      </c>
      <c r="AA690" s="139">
        <f t="shared" si="155"/>
        <v>0</v>
      </c>
      <c r="AB690" s="139">
        <f t="shared" si="156"/>
        <v>0</v>
      </c>
      <c r="AC690" s="140">
        <f t="shared" si="157"/>
        <v>0</v>
      </c>
      <c r="AD690" s="140">
        <f t="shared" si="158"/>
        <v>0</v>
      </c>
      <c r="AE690" s="140">
        <f t="shared" si="159"/>
        <v>0</v>
      </c>
      <c r="AF690" s="141">
        <f t="shared" si="160"/>
        <v>0</v>
      </c>
    </row>
    <row r="691" spans="1:32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89"/>
      <c r="P691" s="65"/>
      <c r="Q691" s="65"/>
      <c r="R691" s="65"/>
      <c r="S691" s="65"/>
      <c r="T691" s="65"/>
      <c r="U691" s="65"/>
      <c r="V691" s="65"/>
      <c r="W691" s="137"/>
      <c r="X691" s="137"/>
      <c r="Y691" s="137"/>
      <c r="Z691" s="139">
        <f t="shared" si="154"/>
        <v>0</v>
      </c>
      <c r="AA691" s="139">
        <f t="shared" si="155"/>
        <v>0</v>
      </c>
      <c r="AB691" s="139">
        <f t="shared" si="156"/>
        <v>0</v>
      </c>
      <c r="AC691" s="140">
        <f t="shared" si="157"/>
        <v>0</v>
      </c>
      <c r="AD691" s="140">
        <f t="shared" si="158"/>
        <v>0</v>
      </c>
      <c r="AE691" s="140">
        <f t="shared" si="159"/>
        <v>0</v>
      </c>
      <c r="AF691" s="141">
        <f t="shared" si="160"/>
        <v>0</v>
      </c>
    </row>
    <row r="692" spans="1:3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89"/>
      <c r="P692" s="65"/>
      <c r="Q692" s="65"/>
      <c r="R692" s="65"/>
      <c r="S692" s="65"/>
      <c r="T692" s="65"/>
      <c r="U692" s="65"/>
      <c r="V692" s="65"/>
      <c r="W692" s="137"/>
      <c r="X692" s="137"/>
      <c r="Y692" s="137"/>
      <c r="Z692" s="139">
        <f t="shared" si="154"/>
        <v>0</v>
      </c>
      <c r="AA692" s="139">
        <f t="shared" si="155"/>
        <v>0</v>
      </c>
      <c r="AB692" s="139">
        <f t="shared" si="156"/>
        <v>0</v>
      </c>
      <c r="AC692" s="140">
        <f t="shared" si="157"/>
        <v>0</v>
      </c>
      <c r="AD692" s="140">
        <f t="shared" si="158"/>
        <v>0</v>
      </c>
      <c r="AE692" s="140">
        <f t="shared" si="159"/>
        <v>0</v>
      </c>
      <c r="AF692" s="141">
        <f t="shared" si="160"/>
        <v>0</v>
      </c>
    </row>
    <row r="693" spans="1:32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89"/>
      <c r="P693" s="65"/>
      <c r="Q693" s="65"/>
      <c r="R693" s="65"/>
      <c r="S693" s="65"/>
      <c r="T693" s="65"/>
      <c r="U693" s="65"/>
      <c r="V693" s="65"/>
      <c r="W693" s="137"/>
      <c r="X693" s="137"/>
      <c r="Y693" s="137"/>
      <c r="Z693" s="139">
        <f t="shared" si="154"/>
        <v>0</v>
      </c>
      <c r="AA693" s="139">
        <f t="shared" si="155"/>
        <v>0</v>
      </c>
      <c r="AB693" s="139">
        <f t="shared" si="156"/>
        <v>0</v>
      </c>
      <c r="AC693" s="140">
        <f t="shared" si="157"/>
        <v>0</v>
      </c>
      <c r="AD693" s="140">
        <f t="shared" si="158"/>
        <v>0</v>
      </c>
      <c r="AE693" s="140">
        <f t="shared" si="159"/>
        <v>0</v>
      </c>
      <c r="AF693" s="141">
        <f t="shared" si="160"/>
        <v>0</v>
      </c>
    </row>
    <row r="694" spans="1:32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89"/>
      <c r="P694" s="65"/>
      <c r="Q694" s="65"/>
      <c r="R694" s="65"/>
      <c r="S694" s="65"/>
      <c r="T694" s="65"/>
      <c r="U694" s="65"/>
      <c r="V694" s="65"/>
      <c r="W694" s="137"/>
      <c r="X694" s="137"/>
      <c r="Y694" s="137"/>
      <c r="Z694" s="139">
        <f t="shared" si="154"/>
        <v>0</v>
      </c>
      <c r="AA694" s="139">
        <f t="shared" si="155"/>
        <v>0</v>
      </c>
      <c r="AB694" s="139">
        <f t="shared" si="156"/>
        <v>0</v>
      </c>
      <c r="AC694" s="140">
        <f t="shared" si="157"/>
        <v>0</v>
      </c>
      <c r="AD694" s="140">
        <f t="shared" si="158"/>
        <v>0</v>
      </c>
      <c r="AE694" s="140">
        <f t="shared" si="159"/>
        <v>0</v>
      </c>
      <c r="AF694" s="141">
        <f t="shared" si="160"/>
        <v>0</v>
      </c>
    </row>
    <row r="695" spans="1:32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89"/>
      <c r="P695" s="65"/>
      <c r="Q695" s="65"/>
      <c r="R695" s="65"/>
      <c r="S695" s="65"/>
      <c r="T695" s="65"/>
      <c r="U695" s="65"/>
      <c r="V695" s="65"/>
      <c r="W695" s="137"/>
      <c r="X695" s="137"/>
      <c r="Y695" s="137"/>
      <c r="Z695" s="139">
        <f t="shared" si="154"/>
        <v>0</v>
      </c>
      <c r="AA695" s="139">
        <f t="shared" si="155"/>
        <v>0</v>
      </c>
      <c r="AB695" s="139">
        <f t="shared" si="156"/>
        <v>0</v>
      </c>
      <c r="AC695" s="140">
        <f t="shared" si="157"/>
        <v>0</v>
      </c>
      <c r="AD695" s="140">
        <f t="shared" si="158"/>
        <v>0</v>
      </c>
      <c r="AE695" s="140">
        <f t="shared" si="159"/>
        <v>0</v>
      </c>
      <c r="AF695" s="141">
        <f t="shared" si="160"/>
        <v>0</v>
      </c>
    </row>
    <row r="696" spans="1:32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89"/>
      <c r="P696" s="65"/>
      <c r="Q696" s="65"/>
      <c r="R696" s="65"/>
      <c r="S696" s="65"/>
      <c r="T696" s="65"/>
      <c r="U696" s="65"/>
      <c r="V696" s="65"/>
      <c r="W696" s="137"/>
      <c r="X696" s="137"/>
      <c r="Y696" s="137"/>
      <c r="Z696" s="139">
        <f t="shared" si="154"/>
        <v>0</v>
      </c>
      <c r="AA696" s="139">
        <f t="shared" si="155"/>
        <v>0</v>
      </c>
      <c r="AB696" s="139">
        <f t="shared" si="156"/>
        <v>0</v>
      </c>
      <c r="AC696" s="140">
        <f t="shared" si="157"/>
        <v>0</v>
      </c>
      <c r="AD696" s="140">
        <f t="shared" si="158"/>
        <v>0</v>
      </c>
      <c r="AE696" s="140">
        <f t="shared" si="159"/>
        <v>0</v>
      </c>
      <c r="AF696" s="141">
        <f t="shared" si="160"/>
        <v>0</v>
      </c>
    </row>
    <row r="697" spans="1:32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89"/>
      <c r="P697" s="65"/>
      <c r="Q697" s="65"/>
      <c r="R697" s="65"/>
      <c r="S697" s="65"/>
      <c r="T697" s="65"/>
      <c r="U697" s="65"/>
      <c r="V697" s="65"/>
      <c r="W697" s="137"/>
      <c r="X697" s="137"/>
      <c r="Y697" s="137"/>
      <c r="Z697" s="139">
        <f t="shared" si="154"/>
        <v>0</v>
      </c>
      <c r="AA697" s="139">
        <f t="shared" si="155"/>
        <v>0</v>
      </c>
      <c r="AB697" s="139">
        <f t="shared" si="156"/>
        <v>0</v>
      </c>
      <c r="AC697" s="140">
        <f t="shared" si="157"/>
        <v>0</v>
      </c>
      <c r="AD697" s="140">
        <f t="shared" si="158"/>
        <v>0</v>
      </c>
      <c r="AE697" s="140">
        <f t="shared" si="159"/>
        <v>0</v>
      </c>
      <c r="AF697" s="141">
        <f t="shared" si="160"/>
        <v>0</v>
      </c>
    </row>
    <row r="698" spans="1:32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89"/>
      <c r="P698" s="65"/>
      <c r="Q698" s="65"/>
      <c r="R698" s="65"/>
      <c r="S698" s="65"/>
      <c r="T698" s="65"/>
      <c r="U698" s="65"/>
      <c r="V698" s="65"/>
      <c r="W698" s="137"/>
      <c r="X698" s="137"/>
      <c r="Y698" s="137"/>
      <c r="Z698" s="139">
        <f t="shared" si="154"/>
        <v>0</v>
      </c>
      <c r="AA698" s="139">
        <f t="shared" si="155"/>
        <v>0</v>
      </c>
      <c r="AB698" s="139">
        <f t="shared" si="156"/>
        <v>0</v>
      </c>
      <c r="AC698" s="140">
        <f t="shared" si="157"/>
        <v>0</v>
      </c>
      <c r="AD698" s="140">
        <f t="shared" si="158"/>
        <v>0</v>
      </c>
      <c r="AE698" s="140">
        <f t="shared" si="159"/>
        <v>0</v>
      </c>
      <c r="AF698" s="141">
        <f t="shared" si="160"/>
        <v>0</v>
      </c>
    </row>
    <row r="699" spans="1:32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89"/>
      <c r="P699" s="65"/>
      <c r="Q699" s="65"/>
      <c r="R699" s="65"/>
      <c r="S699" s="65"/>
      <c r="T699" s="65"/>
      <c r="U699" s="65"/>
      <c r="V699" s="65"/>
      <c r="W699" s="137"/>
      <c r="X699" s="137"/>
      <c r="Y699" s="137"/>
      <c r="Z699" s="139">
        <f t="shared" si="154"/>
        <v>0</v>
      </c>
      <c r="AA699" s="139">
        <f t="shared" si="155"/>
        <v>0</v>
      </c>
      <c r="AB699" s="139">
        <f t="shared" si="156"/>
        <v>0</v>
      </c>
      <c r="AC699" s="140">
        <f t="shared" si="157"/>
        <v>0</v>
      </c>
      <c r="AD699" s="140">
        <f t="shared" si="158"/>
        <v>0</v>
      </c>
      <c r="AE699" s="140">
        <f t="shared" si="159"/>
        <v>0</v>
      </c>
      <c r="AF699" s="141">
        <f t="shared" si="160"/>
        <v>0</v>
      </c>
    </row>
    <row r="700" spans="1:32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89"/>
      <c r="P700" s="65"/>
      <c r="Q700" s="65"/>
      <c r="R700" s="65"/>
      <c r="S700" s="65"/>
      <c r="T700" s="65"/>
      <c r="U700" s="65"/>
      <c r="V700" s="65"/>
      <c r="W700" s="137"/>
      <c r="X700" s="137"/>
      <c r="Y700" s="137"/>
      <c r="Z700" s="140"/>
      <c r="AA700" s="140"/>
      <c r="AB700" s="140"/>
      <c r="AC700" s="140"/>
      <c r="AD700" s="140"/>
      <c r="AE700" s="140"/>
      <c r="AF700" s="140"/>
    </row>
    <row r="701" spans="1:32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89"/>
      <c r="P701" s="65"/>
      <c r="Q701" s="65"/>
      <c r="R701" s="65"/>
      <c r="S701" s="65"/>
      <c r="T701" s="65"/>
      <c r="U701" s="65"/>
      <c r="V701" s="65"/>
      <c r="W701" s="137"/>
      <c r="X701" s="137"/>
      <c r="Y701" s="137"/>
      <c r="Z701" s="140"/>
      <c r="AA701" s="140"/>
      <c r="AB701" s="140"/>
      <c r="AC701" s="140"/>
      <c r="AD701" s="140"/>
      <c r="AE701" s="140"/>
      <c r="AF701" s="140"/>
    </row>
    <row r="702" spans="1:3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89"/>
      <c r="P702" s="65"/>
      <c r="Q702" s="65"/>
      <c r="R702" s="65"/>
      <c r="S702" s="65"/>
      <c r="T702" s="65"/>
      <c r="U702" s="65"/>
      <c r="V702" s="65"/>
      <c r="W702" s="137"/>
      <c r="X702" s="137"/>
      <c r="Y702" s="137"/>
      <c r="Z702" s="140"/>
      <c r="AA702" s="140"/>
      <c r="AB702" s="140"/>
      <c r="AC702" s="140"/>
      <c r="AD702" s="140"/>
      <c r="AE702" s="140"/>
      <c r="AF702" s="140"/>
    </row>
    <row r="703" spans="1:32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89"/>
      <c r="P703" s="65"/>
      <c r="Q703" s="65"/>
      <c r="R703" s="65"/>
      <c r="S703" s="65"/>
      <c r="T703" s="65"/>
      <c r="U703" s="65"/>
      <c r="V703" s="65"/>
      <c r="W703" s="137"/>
      <c r="X703" s="137"/>
      <c r="Y703" s="137"/>
      <c r="Z703" s="140"/>
      <c r="AA703" s="140"/>
      <c r="AB703" s="140"/>
      <c r="AC703" s="140"/>
      <c r="AD703" s="140"/>
      <c r="AE703" s="140"/>
      <c r="AF703" s="140"/>
    </row>
    <row r="704" spans="1:32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89"/>
      <c r="P704" s="65"/>
      <c r="Q704" s="65"/>
      <c r="R704" s="65"/>
      <c r="S704" s="65"/>
      <c r="T704" s="65"/>
      <c r="U704" s="65"/>
      <c r="V704" s="65"/>
      <c r="W704" s="137"/>
      <c r="X704" s="137"/>
      <c r="Y704" s="137"/>
      <c r="Z704" s="140"/>
      <c r="AA704" s="140"/>
      <c r="AB704" s="140"/>
      <c r="AC704" s="140"/>
      <c r="AD704" s="140"/>
      <c r="AE704" s="140"/>
      <c r="AF704" s="140"/>
    </row>
    <row r="705" spans="1:32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89"/>
      <c r="P705" s="65"/>
      <c r="Q705" s="65"/>
      <c r="R705" s="65"/>
      <c r="S705" s="65"/>
      <c r="T705" s="65"/>
      <c r="U705" s="65"/>
      <c r="V705" s="65"/>
      <c r="W705" s="137"/>
      <c r="X705" s="137"/>
      <c r="Y705" s="137"/>
      <c r="Z705" s="140"/>
      <c r="AA705" s="140"/>
      <c r="AB705" s="140"/>
      <c r="AC705" s="140"/>
      <c r="AD705" s="140"/>
      <c r="AE705" s="140"/>
      <c r="AF705" s="140"/>
    </row>
    <row r="706" spans="1:32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89"/>
      <c r="P706" s="65"/>
      <c r="Q706" s="65"/>
      <c r="R706" s="65"/>
      <c r="S706" s="65"/>
      <c r="T706" s="65"/>
      <c r="U706" s="65"/>
      <c r="V706" s="65"/>
      <c r="W706" s="137"/>
      <c r="X706" s="137"/>
      <c r="Y706" s="137"/>
      <c r="Z706" s="140"/>
      <c r="AA706" s="140"/>
      <c r="AB706" s="140"/>
      <c r="AC706" s="140"/>
      <c r="AD706" s="140"/>
      <c r="AE706" s="140"/>
      <c r="AF706" s="140"/>
    </row>
    <row r="707" spans="1:32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89"/>
      <c r="P707" s="65"/>
      <c r="Q707" s="65"/>
      <c r="R707" s="65"/>
      <c r="S707" s="65"/>
      <c r="T707" s="65"/>
      <c r="U707" s="65"/>
      <c r="V707" s="65"/>
      <c r="W707" s="137"/>
      <c r="X707" s="137"/>
      <c r="Y707" s="137"/>
      <c r="Z707" s="140"/>
      <c r="AA707" s="140"/>
      <c r="AB707" s="140"/>
      <c r="AC707" s="140"/>
      <c r="AD707" s="140"/>
      <c r="AE707" s="140"/>
      <c r="AF707" s="140"/>
    </row>
    <row r="708" spans="1:32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89"/>
      <c r="P708" s="65"/>
      <c r="Q708" s="65"/>
      <c r="R708" s="65"/>
      <c r="S708" s="65"/>
      <c r="T708" s="65"/>
      <c r="U708" s="65"/>
      <c r="V708" s="65"/>
      <c r="W708" s="137"/>
      <c r="X708" s="137"/>
      <c r="Y708" s="137"/>
      <c r="Z708" s="140"/>
      <c r="AA708" s="140"/>
      <c r="AB708" s="140"/>
      <c r="AC708" s="140"/>
      <c r="AD708" s="140"/>
      <c r="AE708" s="140"/>
      <c r="AF708" s="140"/>
    </row>
    <row r="709" spans="1:32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89"/>
      <c r="P709" s="65"/>
      <c r="Q709" s="65"/>
      <c r="R709" s="65"/>
      <c r="S709" s="65"/>
      <c r="T709" s="65"/>
      <c r="U709" s="65"/>
      <c r="V709" s="65"/>
      <c r="W709" s="137"/>
      <c r="X709" s="137"/>
      <c r="Y709" s="137"/>
      <c r="Z709" s="140"/>
      <c r="AA709" s="140"/>
      <c r="AB709" s="140"/>
      <c r="AC709" s="140"/>
      <c r="AD709" s="140"/>
      <c r="AE709" s="140"/>
      <c r="AF709" s="140"/>
    </row>
    <row r="710" spans="1:32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89"/>
      <c r="P710" s="65"/>
      <c r="Q710" s="65"/>
      <c r="R710" s="65"/>
      <c r="S710" s="65"/>
      <c r="T710" s="65"/>
      <c r="U710" s="65"/>
      <c r="V710" s="65"/>
      <c r="W710" s="137"/>
      <c r="X710" s="137"/>
      <c r="Y710" s="137"/>
      <c r="Z710" s="140"/>
      <c r="AA710" s="140"/>
      <c r="AB710" s="140"/>
      <c r="AC710" s="140"/>
      <c r="AD710" s="140"/>
      <c r="AE710" s="140"/>
      <c r="AF710" s="140"/>
    </row>
    <row r="711" spans="1:32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89"/>
      <c r="P711" s="65"/>
      <c r="Q711" s="65"/>
      <c r="R711" s="65"/>
      <c r="S711" s="65"/>
      <c r="T711" s="65"/>
      <c r="U711" s="65"/>
      <c r="V711" s="65"/>
      <c r="W711" s="137"/>
      <c r="X711" s="137"/>
      <c r="Y711" s="137"/>
      <c r="Z711" s="140"/>
      <c r="AA711" s="140"/>
      <c r="AB711" s="140"/>
      <c r="AC711" s="140"/>
      <c r="AD711" s="140"/>
      <c r="AE711" s="140"/>
      <c r="AF711" s="140"/>
    </row>
    <row r="712" spans="1:3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89"/>
      <c r="P712" s="65"/>
      <c r="Q712" s="65"/>
      <c r="R712" s="65"/>
      <c r="S712" s="65"/>
      <c r="T712" s="65"/>
      <c r="U712" s="65"/>
      <c r="V712" s="65"/>
      <c r="W712" s="137"/>
      <c r="X712" s="137"/>
      <c r="Y712" s="137"/>
      <c r="Z712" s="140"/>
      <c r="AA712" s="140"/>
      <c r="AB712" s="140"/>
      <c r="AC712" s="140"/>
      <c r="AD712" s="140"/>
      <c r="AE712" s="140"/>
      <c r="AF712" s="140"/>
    </row>
    <row r="713" spans="1:32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89"/>
      <c r="P713" s="65"/>
      <c r="Q713" s="65"/>
      <c r="R713" s="65"/>
      <c r="S713" s="65"/>
      <c r="T713" s="65"/>
      <c r="U713" s="65"/>
      <c r="V713" s="65"/>
      <c r="W713" s="137"/>
      <c r="X713" s="137"/>
      <c r="Y713" s="137"/>
      <c r="Z713" s="140"/>
      <c r="AA713" s="140"/>
      <c r="AB713" s="140"/>
      <c r="AC713" s="140"/>
      <c r="AD713" s="140"/>
      <c r="AE713" s="140"/>
      <c r="AF713" s="140"/>
    </row>
    <row r="714" spans="1:32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89"/>
      <c r="P714" s="65"/>
      <c r="Q714" s="65"/>
      <c r="R714" s="65"/>
      <c r="S714" s="65"/>
      <c r="T714" s="65"/>
      <c r="U714" s="65"/>
      <c r="V714" s="65"/>
      <c r="W714" s="137"/>
      <c r="X714" s="137"/>
      <c r="Y714" s="137"/>
      <c r="Z714" s="140"/>
      <c r="AA714" s="140"/>
      <c r="AB714" s="140"/>
      <c r="AC714" s="140"/>
      <c r="AD714" s="140"/>
      <c r="AE714" s="140"/>
      <c r="AF714" s="140"/>
    </row>
    <row r="715" spans="1:32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89"/>
      <c r="P715" s="65"/>
      <c r="Q715" s="65"/>
      <c r="R715" s="65"/>
      <c r="S715" s="65"/>
      <c r="T715" s="65"/>
      <c r="U715" s="65"/>
      <c r="V715" s="65"/>
      <c r="W715" s="137"/>
      <c r="X715" s="137"/>
      <c r="Y715" s="137"/>
      <c r="Z715" s="140"/>
      <c r="AA715" s="140"/>
      <c r="AB715" s="140"/>
      <c r="AC715" s="140"/>
      <c r="AD715" s="140"/>
      <c r="AE715" s="140"/>
      <c r="AF715" s="140"/>
    </row>
    <row r="716" spans="1:32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89"/>
      <c r="P716" s="65"/>
      <c r="Q716" s="65"/>
      <c r="R716" s="65"/>
      <c r="S716" s="65"/>
      <c r="T716" s="65"/>
      <c r="U716" s="65"/>
      <c r="V716" s="65"/>
      <c r="W716" s="137"/>
      <c r="X716" s="137"/>
      <c r="Y716" s="137"/>
      <c r="Z716" s="140"/>
      <c r="AA716" s="140"/>
      <c r="AB716" s="140"/>
      <c r="AC716" s="140"/>
      <c r="AD716" s="140"/>
      <c r="AE716" s="140"/>
      <c r="AF716" s="140"/>
    </row>
    <row r="717" spans="1:32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89"/>
      <c r="P717" s="65"/>
      <c r="Q717" s="65"/>
      <c r="R717" s="65"/>
      <c r="S717" s="65"/>
      <c r="T717" s="65"/>
      <c r="U717" s="65"/>
      <c r="V717" s="65"/>
      <c r="W717" s="137"/>
      <c r="X717" s="137"/>
      <c r="Y717" s="137"/>
      <c r="Z717" s="140"/>
      <c r="AA717" s="140"/>
      <c r="AB717" s="140"/>
      <c r="AC717" s="140"/>
      <c r="AD717" s="140"/>
      <c r="AE717" s="140"/>
      <c r="AF717" s="140"/>
    </row>
    <row r="718" spans="1:32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89"/>
      <c r="P718" s="65"/>
      <c r="Q718" s="65"/>
      <c r="R718" s="65"/>
      <c r="S718" s="65"/>
      <c r="T718" s="65"/>
      <c r="U718" s="65"/>
      <c r="V718" s="65"/>
      <c r="W718" s="137"/>
      <c r="X718" s="137"/>
      <c r="Y718" s="137"/>
      <c r="Z718" s="140"/>
      <c r="AA718" s="140"/>
      <c r="AB718" s="140"/>
      <c r="AC718" s="140"/>
      <c r="AD718" s="140"/>
      <c r="AE718" s="140"/>
      <c r="AF718" s="140"/>
    </row>
    <row r="719" spans="1:32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89"/>
      <c r="P719" s="65"/>
      <c r="Q719" s="65"/>
      <c r="R719" s="65"/>
      <c r="S719" s="65"/>
      <c r="T719" s="65"/>
      <c r="U719" s="65"/>
      <c r="V719" s="65"/>
      <c r="W719" s="137"/>
      <c r="X719" s="137"/>
      <c r="Y719" s="137"/>
      <c r="Z719" s="140"/>
      <c r="AA719" s="140"/>
      <c r="AB719" s="140"/>
      <c r="AC719" s="140"/>
      <c r="AD719" s="140"/>
      <c r="AE719" s="140"/>
      <c r="AF719" s="140"/>
    </row>
    <row r="720" spans="1:32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89"/>
      <c r="P720" s="65"/>
      <c r="Q720" s="65"/>
      <c r="R720" s="65"/>
      <c r="S720" s="65"/>
      <c r="T720" s="65"/>
      <c r="U720" s="65"/>
      <c r="V720" s="65"/>
      <c r="W720" s="137"/>
      <c r="X720" s="137"/>
      <c r="Y720" s="137"/>
      <c r="Z720" s="140"/>
      <c r="AA720" s="140"/>
      <c r="AB720" s="140"/>
      <c r="AC720" s="140"/>
      <c r="AD720" s="140"/>
      <c r="AE720" s="140"/>
      <c r="AF720" s="140"/>
    </row>
    <row r="721" spans="1:32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89"/>
      <c r="P721" s="65"/>
      <c r="Q721" s="65"/>
      <c r="R721" s="65"/>
      <c r="S721" s="65"/>
      <c r="T721" s="65"/>
      <c r="U721" s="65"/>
      <c r="V721" s="65"/>
      <c r="W721" s="137"/>
      <c r="X721" s="137"/>
      <c r="Y721" s="137"/>
      <c r="Z721" s="140"/>
      <c r="AA721" s="140"/>
      <c r="AB721" s="140"/>
      <c r="AC721" s="140"/>
      <c r="AD721" s="140"/>
      <c r="AE721" s="140"/>
      <c r="AF721" s="140"/>
    </row>
    <row r="722" spans="1:3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89"/>
      <c r="P722" s="65"/>
      <c r="Q722" s="65"/>
      <c r="R722" s="65"/>
      <c r="S722" s="65"/>
      <c r="T722" s="65"/>
      <c r="U722" s="65"/>
      <c r="V722" s="65"/>
      <c r="W722" s="137"/>
      <c r="X722" s="137"/>
      <c r="Y722" s="137"/>
      <c r="Z722" s="140"/>
      <c r="AA722" s="140"/>
      <c r="AB722" s="140"/>
      <c r="AC722" s="140"/>
      <c r="AD722" s="140"/>
      <c r="AE722" s="140"/>
      <c r="AF722" s="140"/>
    </row>
    <row r="723" spans="1:32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89"/>
      <c r="P723" s="65"/>
      <c r="Q723" s="65"/>
      <c r="R723" s="65"/>
      <c r="S723" s="65"/>
      <c r="T723" s="65"/>
      <c r="U723" s="65"/>
      <c r="V723" s="65"/>
      <c r="W723" s="137"/>
      <c r="X723" s="137"/>
      <c r="Y723" s="137"/>
      <c r="Z723" s="140"/>
      <c r="AA723" s="140"/>
      <c r="AB723" s="140"/>
      <c r="AC723" s="140"/>
      <c r="AD723" s="140"/>
      <c r="AE723" s="140"/>
      <c r="AF723" s="140"/>
    </row>
    <row r="724" spans="1:32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89"/>
      <c r="P724" s="65"/>
      <c r="Q724" s="65"/>
      <c r="R724" s="65"/>
      <c r="S724" s="65"/>
      <c r="T724" s="65"/>
      <c r="U724" s="65"/>
      <c r="V724" s="65"/>
      <c r="W724" s="137"/>
      <c r="X724" s="137"/>
      <c r="Y724" s="137"/>
      <c r="Z724" s="140"/>
      <c r="AA724" s="140"/>
      <c r="AB724" s="140"/>
      <c r="AC724" s="140"/>
      <c r="AD724" s="140"/>
      <c r="AE724" s="140"/>
      <c r="AF724" s="140"/>
    </row>
    <row r="725" spans="1:32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89"/>
      <c r="P725" s="65"/>
      <c r="Q725" s="65"/>
      <c r="R725" s="65"/>
      <c r="S725" s="65"/>
      <c r="T725" s="65"/>
      <c r="U725" s="65"/>
      <c r="V725" s="65"/>
      <c r="W725" s="137"/>
      <c r="X725" s="137"/>
      <c r="Y725" s="137"/>
      <c r="Z725" s="140"/>
      <c r="AA725" s="140"/>
      <c r="AB725" s="140"/>
      <c r="AC725" s="140"/>
      <c r="AD725" s="140"/>
      <c r="AE725" s="140"/>
      <c r="AF725" s="140"/>
    </row>
    <row r="726" spans="1:32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89"/>
      <c r="P726" s="65"/>
      <c r="Q726" s="65"/>
      <c r="R726" s="65"/>
      <c r="S726" s="65"/>
      <c r="T726" s="65"/>
      <c r="U726" s="65"/>
      <c r="V726" s="65"/>
      <c r="W726" s="137"/>
      <c r="X726" s="137"/>
      <c r="Y726" s="137"/>
      <c r="Z726" s="140"/>
      <c r="AA726" s="140"/>
      <c r="AB726" s="140"/>
      <c r="AC726" s="140"/>
      <c r="AD726" s="140"/>
      <c r="AE726" s="140"/>
      <c r="AF726" s="140"/>
    </row>
    <row r="727" spans="1:32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89"/>
      <c r="P727" s="65"/>
      <c r="Q727" s="65"/>
      <c r="R727" s="65"/>
      <c r="S727" s="65"/>
      <c r="T727" s="65"/>
      <c r="U727" s="65"/>
      <c r="V727" s="65"/>
      <c r="W727" s="137"/>
      <c r="X727" s="137"/>
      <c r="Y727" s="137"/>
      <c r="Z727" s="140"/>
      <c r="AA727" s="140"/>
      <c r="AB727" s="140"/>
      <c r="AC727" s="140"/>
      <c r="AD727" s="140"/>
      <c r="AE727" s="140"/>
      <c r="AF727" s="140"/>
    </row>
    <row r="728" spans="1:32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89"/>
      <c r="P728" s="65"/>
      <c r="Q728" s="65"/>
      <c r="R728" s="65"/>
      <c r="S728" s="65"/>
      <c r="T728" s="65"/>
      <c r="U728" s="65"/>
      <c r="V728" s="65"/>
      <c r="W728" s="137"/>
      <c r="X728" s="137"/>
      <c r="Y728" s="137"/>
      <c r="Z728" s="140"/>
      <c r="AA728" s="140"/>
      <c r="AB728" s="140"/>
      <c r="AC728" s="140"/>
      <c r="AD728" s="140"/>
      <c r="AE728" s="140"/>
      <c r="AF728" s="140"/>
    </row>
    <row r="729" spans="1:32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89"/>
      <c r="P729" s="65"/>
      <c r="Q729" s="65"/>
      <c r="R729" s="65"/>
      <c r="S729" s="65"/>
      <c r="T729" s="65"/>
      <c r="U729" s="65"/>
      <c r="V729" s="65"/>
      <c r="W729" s="137"/>
      <c r="X729" s="137"/>
      <c r="Y729" s="137"/>
      <c r="Z729" s="140"/>
      <c r="AA729" s="140"/>
      <c r="AB729" s="140"/>
      <c r="AC729" s="140"/>
      <c r="AD729" s="140"/>
      <c r="AE729" s="140"/>
      <c r="AF729" s="140"/>
    </row>
    <row r="730" spans="1:32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89"/>
      <c r="P730" s="65"/>
      <c r="Q730" s="65"/>
      <c r="R730" s="65"/>
      <c r="S730" s="65"/>
      <c r="T730" s="65"/>
      <c r="U730" s="65"/>
      <c r="V730" s="65"/>
      <c r="W730" s="137"/>
      <c r="X730" s="137"/>
      <c r="Y730" s="137"/>
      <c r="Z730" s="140"/>
      <c r="AA730" s="140"/>
      <c r="AB730" s="140"/>
      <c r="AC730" s="140"/>
      <c r="AD730" s="140"/>
      <c r="AE730" s="140"/>
      <c r="AF730" s="140"/>
    </row>
    <row r="731" spans="1:32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89"/>
      <c r="P731" s="65"/>
      <c r="Q731" s="65"/>
      <c r="R731" s="65"/>
      <c r="S731" s="65"/>
      <c r="T731" s="65"/>
      <c r="U731" s="65"/>
      <c r="V731" s="65"/>
      <c r="W731" s="137"/>
      <c r="X731" s="137"/>
      <c r="Y731" s="137"/>
      <c r="Z731" s="140"/>
      <c r="AA731" s="140"/>
      <c r="AB731" s="140"/>
      <c r="AC731" s="140"/>
      <c r="AD731" s="140"/>
      <c r="AE731" s="140"/>
      <c r="AF731" s="140"/>
    </row>
    <row r="732" spans="1: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89"/>
      <c r="P732" s="65"/>
      <c r="Q732" s="65"/>
      <c r="R732" s="65"/>
      <c r="S732" s="65"/>
      <c r="T732" s="65"/>
      <c r="U732" s="65"/>
      <c r="V732" s="65"/>
      <c r="W732" s="137"/>
      <c r="X732" s="137"/>
      <c r="Y732" s="137"/>
      <c r="Z732" s="140"/>
      <c r="AA732" s="140"/>
      <c r="AB732" s="140"/>
      <c r="AC732" s="140"/>
      <c r="AD732" s="140"/>
      <c r="AE732" s="140"/>
      <c r="AF732" s="140"/>
    </row>
    <row r="733" spans="1:32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89"/>
      <c r="P733" s="65"/>
      <c r="Q733" s="65"/>
      <c r="R733" s="65"/>
      <c r="S733" s="65"/>
      <c r="T733" s="65"/>
      <c r="U733" s="65"/>
      <c r="V733" s="65"/>
      <c r="W733" s="137"/>
      <c r="X733" s="137"/>
      <c r="Y733" s="137"/>
      <c r="Z733" s="140"/>
      <c r="AA733" s="140"/>
      <c r="AB733" s="140"/>
      <c r="AC733" s="140"/>
      <c r="AD733" s="140"/>
      <c r="AE733" s="140"/>
      <c r="AF733" s="140"/>
    </row>
    <row r="734" spans="1:32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89"/>
      <c r="P734" s="65"/>
      <c r="Q734" s="65"/>
      <c r="R734" s="65"/>
      <c r="S734" s="65"/>
      <c r="T734" s="65"/>
      <c r="U734" s="65"/>
      <c r="V734" s="65"/>
      <c r="W734" s="137"/>
      <c r="X734" s="137"/>
      <c r="Y734" s="137"/>
      <c r="Z734" s="140"/>
      <c r="AA734" s="140"/>
      <c r="AB734" s="140"/>
      <c r="AC734" s="140"/>
      <c r="AD734" s="140"/>
      <c r="AE734" s="140"/>
      <c r="AF734" s="140"/>
    </row>
    <row r="735" spans="1:32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89"/>
      <c r="P735" s="65"/>
      <c r="Q735" s="65"/>
      <c r="R735" s="65"/>
      <c r="S735" s="65"/>
      <c r="T735" s="65"/>
      <c r="U735" s="65"/>
      <c r="V735" s="65"/>
      <c r="W735" s="137"/>
      <c r="X735" s="137"/>
      <c r="Y735" s="137"/>
      <c r="Z735" s="140"/>
      <c r="AA735" s="140"/>
      <c r="AB735" s="140"/>
      <c r="AC735" s="140"/>
      <c r="AD735" s="140"/>
      <c r="AE735" s="140"/>
      <c r="AF735" s="140"/>
    </row>
    <row r="736" spans="1:32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89"/>
      <c r="P736" s="65"/>
      <c r="Q736" s="65"/>
      <c r="R736" s="65"/>
      <c r="S736" s="65"/>
      <c r="T736" s="65"/>
      <c r="U736" s="65"/>
      <c r="V736" s="65"/>
      <c r="W736" s="137"/>
      <c r="X736" s="137"/>
      <c r="Y736" s="137"/>
      <c r="Z736" s="140"/>
      <c r="AA736" s="140"/>
      <c r="AB736" s="140"/>
      <c r="AC736" s="140"/>
      <c r="AD736" s="140"/>
      <c r="AE736" s="140"/>
      <c r="AF736" s="140"/>
    </row>
    <row r="737" spans="1:32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89"/>
      <c r="P737" s="65"/>
      <c r="Q737" s="65"/>
      <c r="R737" s="65"/>
      <c r="S737" s="65"/>
      <c r="T737" s="65"/>
      <c r="U737" s="65"/>
      <c r="V737" s="65"/>
      <c r="W737" s="137"/>
      <c r="X737" s="137"/>
      <c r="Y737" s="137"/>
      <c r="Z737" s="140"/>
      <c r="AA737" s="140"/>
      <c r="AB737" s="140"/>
      <c r="AC737" s="140"/>
      <c r="AD737" s="140"/>
      <c r="AE737" s="140"/>
      <c r="AF737" s="140"/>
    </row>
    <row r="738" spans="1:32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89"/>
      <c r="P738" s="65"/>
      <c r="Q738" s="65"/>
      <c r="R738" s="65"/>
      <c r="S738" s="65"/>
      <c r="T738" s="65"/>
      <c r="U738" s="65"/>
      <c r="V738" s="65"/>
      <c r="W738" s="137"/>
      <c r="X738" s="137"/>
      <c r="Y738" s="137"/>
      <c r="Z738" s="140"/>
      <c r="AA738" s="140"/>
      <c r="AB738" s="140"/>
      <c r="AC738" s="140"/>
      <c r="AD738" s="140"/>
      <c r="AE738" s="140"/>
      <c r="AF738" s="140"/>
    </row>
    <row r="739" spans="1:32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89"/>
      <c r="P739" s="65"/>
      <c r="Q739" s="65"/>
      <c r="R739" s="65"/>
      <c r="S739" s="65"/>
      <c r="T739" s="65"/>
      <c r="U739" s="65"/>
      <c r="V739" s="65"/>
      <c r="W739" s="137"/>
      <c r="X739" s="137"/>
      <c r="Y739" s="137"/>
      <c r="Z739" s="140"/>
      <c r="AA739" s="140"/>
      <c r="AB739" s="140"/>
      <c r="AC739" s="140"/>
      <c r="AD739" s="140"/>
      <c r="AE739" s="140"/>
      <c r="AF739" s="140"/>
    </row>
    <row r="740" spans="1:32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89"/>
      <c r="P740" s="65"/>
      <c r="Q740" s="65"/>
      <c r="R740" s="65"/>
      <c r="S740" s="65"/>
      <c r="T740" s="65"/>
      <c r="U740" s="65"/>
      <c r="V740" s="65"/>
      <c r="W740" s="137"/>
      <c r="X740" s="137"/>
      <c r="Y740" s="137"/>
      <c r="Z740" s="140"/>
      <c r="AA740" s="140"/>
      <c r="AB740" s="140"/>
      <c r="AC740" s="140"/>
      <c r="AD740" s="140"/>
      <c r="AE740" s="140"/>
      <c r="AF740" s="140"/>
    </row>
    <row r="741" spans="1:32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89"/>
      <c r="P741" s="65"/>
      <c r="Q741" s="65"/>
      <c r="R741" s="65"/>
      <c r="S741" s="65"/>
      <c r="T741" s="65"/>
      <c r="U741" s="65"/>
      <c r="V741" s="65"/>
      <c r="W741" s="137"/>
      <c r="X741" s="137"/>
      <c r="Y741" s="137"/>
      <c r="Z741" s="140"/>
      <c r="AA741" s="140"/>
      <c r="AB741" s="140"/>
      <c r="AC741" s="140"/>
      <c r="AD741" s="140"/>
      <c r="AE741" s="140"/>
      <c r="AF741" s="140"/>
    </row>
    <row r="742" spans="1:3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89"/>
      <c r="P742" s="65"/>
      <c r="Q742" s="65"/>
      <c r="R742" s="65"/>
      <c r="S742" s="65"/>
      <c r="T742" s="65"/>
      <c r="U742" s="65"/>
      <c r="V742" s="65"/>
      <c r="W742" s="137"/>
      <c r="X742" s="137"/>
      <c r="Y742" s="137"/>
      <c r="Z742" s="140"/>
      <c r="AA742" s="140"/>
      <c r="AB742" s="140"/>
      <c r="AC742" s="140"/>
      <c r="AD742" s="140"/>
      <c r="AE742" s="140"/>
      <c r="AF742" s="140"/>
    </row>
    <row r="743" spans="1:32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89"/>
      <c r="P743" s="65"/>
      <c r="Q743" s="65"/>
      <c r="R743" s="65"/>
      <c r="S743" s="65"/>
      <c r="T743" s="65"/>
      <c r="U743" s="65"/>
      <c r="V743" s="65"/>
      <c r="W743" s="137"/>
      <c r="X743" s="137"/>
      <c r="Y743" s="137"/>
      <c r="Z743" s="140"/>
      <c r="AA743" s="140"/>
      <c r="AB743" s="140"/>
      <c r="AC743" s="140"/>
      <c r="AD743" s="140"/>
      <c r="AE743" s="140"/>
      <c r="AF743" s="140"/>
    </row>
    <row r="744" spans="1:32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89"/>
      <c r="P744" s="65"/>
      <c r="Q744" s="65"/>
      <c r="R744" s="65"/>
      <c r="S744" s="65"/>
      <c r="T744" s="65"/>
      <c r="U744" s="65"/>
      <c r="V744" s="65"/>
      <c r="W744" s="137"/>
      <c r="X744" s="137"/>
      <c r="Y744" s="137"/>
      <c r="Z744" s="140"/>
      <c r="AA744" s="140"/>
      <c r="AB744" s="140"/>
      <c r="AC744" s="140"/>
      <c r="AD744" s="140"/>
      <c r="AE744" s="140"/>
      <c r="AF744" s="140"/>
    </row>
    <row r="745" spans="1:32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89"/>
      <c r="P745" s="65"/>
      <c r="Q745" s="65"/>
      <c r="R745" s="65"/>
      <c r="S745" s="65"/>
      <c r="T745" s="65"/>
      <c r="U745" s="65"/>
      <c r="V745" s="65"/>
      <c r="W745" s="137"/>
      <c r="X745" s="137"/>
      <c r="Y745" s="137"/>
      <c r="Z745" s="140"/>
      <c r="AA745" s="140"/>
      <c r="AB745" s="140"/>
      <c r="AC745" s="140"/>
      <c r="AD745" s="140"/>
      <c r="AE745" s="140"/>
      <c r="AF745" s="140"/>
    </row>
    <row r="746" spans="1:32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89"/>
      <c r="P746" s="65"/>
      <c r="Q746" s="65"/>
      <c r="R746" s="65"/>
      <c r="S746" s="65"/>
      <c r="T746" s="65"/>
      <c r="U746" s="65"/>
      <c r="V746" s="65"/>
      <c r="W746" s="137"/>
      <c r="X746" s="137"/>
      <c r="Y746" s="137"/>
      <c r="Z746" s="140"/>
      <c r="AA746" s="140"/>
      <c r="AB746" s="140"/>
      <c r="AC746" s="140"/>
      <c r="AD746" s="140"/>
      <c r="AE746" s="140"/>
      <c r="AF746" s="140"/>
    </row>
    <row r="747" spans="1:32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89"/>
      <c r="P747" s="65"/>
      <c r="Q747" s="65"/>
      <c r="R747" s="65"/>
      <c r="S747" s="65"/>
      <c r="T747" s="65"/>
      <c r="U747" s="65"/>
      <c r="V747" s="65"/>
      <c r="W747" s="137"/>
      <c r="X747" s="137"/>
      <c r="Y747" s="137"/>
      <c r="Z747" s="140"/>
      <c r="AA747" s="140"/>
      <c r="AB747" s="140"/>
      <c r="AC747" s="140"/>
      <c r="AD747" s="140"/>
      <c r="AE747" s="140"/>
      <c r="AF747" s="140"/>
    </row>
    <row r="748" spans="1:32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89"/>
      <c r="P748" s="65"/>
      <c r="Q748" s="65"/>
      <c r="R748" s="65"/>
      <c r="S748" s="65"/>
      <c r="T748" s="65"/>
      <c r="U748" s="65"/>
      <c r="V748" s="65"/>
      <c r="W748" s="137"/>
      <c r="X748" s="137"/>
      <c r="Y748" s="137"/>
      <c r="Z748" s="140"/>
      <c r="AA748" s="140"/>
      <c r="AB748" s="140"/>
      <c r="AC748" s="140"/>
      <c r="AD748" s="140"/>
      <c r="AE748" s="140"/>
      <c r="AF748" s="140"/>
    </row>
    <row r="749" spans="1:32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89"/>
      <c r="P749" s="65"/>
      <c r="Q749" s="65"/>
      <c r="R749" s="65"/>
      <c r="S749" s="65"/>
      <c r="T749" s="65"/>
      <c r="U749" s="65"/>
      <c r="V749" s="65"/>
      <c r="W749" s="137"/>
      <c r="X749" s="137"/>
      <c r="Y749" s="137"/>
      <c r="Z749" s="140"/>
      <c r="AA749" s="140"/>
      <c r="AB749" s="140"/>
      <c r="AC749" s="140"/>
      <c r="AD749" s="140"/>
      <c r="AE749" s="140"/>
      <c r="AF749" s="140"/>
    </row>
    <row r="750" spans="1:32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89"/>
      <c r="P750" s="65"/>
      <c r="Q750" s="65"/>
      <c r="R750" s="65"/>
      <c r="S750" s="65"/>
      <c r="T750" s="65"/>
      <c r="U750" s="65"/>
      <c r="V750" s="65"/>
      <c r="W750" s="137"/>
      <c r="X750" s="137"/>
      <c r="Y750" s="137"/>
      <c r="Z750" s="140"/>
      <c r="AA750" s="140"/>
      <c r="AB750" s="140"/>
      <c r="AC750" s="140"/>
      <c r="AD750" s="140"/>
      <c r="AE750" s="140"/>
      <c r="AF750" s="140"/>
    </row>
    <row r="751" spans="1:32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89"/>
      <c r="P751" s="65"/>
      <c r="Q751" s="65"/>
      <c r="R751" s="65"/>
      <c r="S751" s="65"/>
      <c r="T751" s="65"/>
      <c r="U751" s="65"/>
      <c r="V751" s="65"/>
      <c r="W751" s="137"/>
      <c r="X751" s="137"/>
      <c r="Y751" s="137"/>
      <c r="Z751" s="140"/>
      <c r="AA751" s="140"/>
      <c r="AB751" s="140"/>
      <c r="AC751" s="140"/>
      <c r="AD751" s="140"/>
      <c r="AE751" s="140"/>
      <c r="AF751" s="140"/>
    </row>
    <row r="752" spans="1:3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89"/>
      <c r="P752" s="65"/>
      <c r="Q752" s="65"/>
      <c r="R752" s="65"/>
      <c r="S752" s="65"/>
      <c r="T752" s="65"/>
      <c r="U752" s="65"/>
      <c r="V752" s="65"/>
      <c r="W752" s="137"/>
      <c r="X752" s="137"/>
      <c r="Y752" s="137"/>
      <c r="Z752" s="140"/>
      <c r="AA752" s="140"/>
      <c r="AB752" s="140"/>
      <c r="AC752" s="140"/>
      <c r="AD752" s="140"/>
      <c r="AE752" s="140"/>
      <c r="AF752" s="140"/>
    </row>
    <row r="753" spans="1:32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89"/>
      <c r="P753" s="65"/>
      <c r="Q753" s="65"/>
      <c r="R753" s="65"/>
      <c r="S753" s="65"/>
      <c r="T753" s="65"/>
      <c r="U753" s="65"/>
      <c r="V753" s="65"/>
      <c r="W753" s="137"/>
      <c r="X753" s="137"/>
      <c r="Y753" s="137"/>
      <c r="Z753" s="140"/>
      <c r="AA753" s="140"/>
      <c r="AB753" s="140"/>
      <c r="AC753" s="140"/>
      <c r="AD753" s="140"/>
      <c r="AE753" s="140"/>
      <c r="AF753" s="140"/>
    </row>
    <row r="754" spans="1:32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89"/>
      <c r="P754" s="65"/>
      <c r="Q754" s="65"/>
      <c r="R754" s="65"/>
      <c r="S754" s="65"/>
      <c r="T754" s="65"/>
      <c r="U754" s="65"/>
      <c r="V754" s="65"/>
      <c r="W754" s="137"/>
      <c r="X754" s="137"/>
      <c r="Y754" s="137"/>
      <c r="Z754" s="140"/>
      <c r="AA754" s="140"/>
      <c r="AB754" s="140"/>
      <c r="AC754" s="140"/>
      <c r="AD754" s="140"/>
      <c r="AE754" s="140"/>
      <c r="AF754" s="140"/>
    </row>
    <row r="755" spans="1:32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89"/>
      <c r="P755" s="65"/>
      <c r="Q755" s="65"/>
      <c r="R755" s="65"/>
      <c r="S755" s="65"/>
      <c r="T755" s="65"/>
      <c r="U755" s="65"/>
      <c r="V755" s="65"/>
      <c r="W755" s="137"/>
      <c r="X755" s="137"/>
      <c r="Y755" s="137"/>
      <c r="Z755" s="140"/>
      <c r="AA755" s="140"/>
      <c r="AB755" s="140"/>
      <c r="AC755" s="140"/>
      <c r="AD755" s="140"/>
      <c r="AE755" s="140"/>
      <c r="AF755" s="140"/>
    </row>
    <row r="756" spans="1:32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89"/>
      <c r="P756" s="65"/>
      <c r="Q756" s="65"/>
      <c r="R756" s="65"/>
      <c r="S756" s="65"/>
      <c r="T756" s="65"/>
      <c r="U756" s="65"/>
      <c r="V756" s="65"/>
      <c r="W756" s="137"/>
      <c r="X756" s="137"/>
      <c r="Y756" s="137"/>
      <c r="Z756" s="140"/>
      <c r="AA756" s="140"/>
      <c r="AB756" s="140"/>
      <c r="AC756" s="140"/>
      <c r="AD756" s="140"/>
      <c r="AE756" s="140"/>
      <c r="AF756" s="140"/>
    </row>
    <row r="757" spans="1:32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89"/>
      <c r="P757" s="65"/>
      <c r="Q757" s="65"/>
      <c r="R757" s="65"/>
      <c r="S757" s="65"/>
      <c r="T757" s="65"/>
      <c r="U757" s="65"/>
      <c r="V757" s="65"/>
      <c r="W757" s="137"/>
      <c r="X757" s="137"/>
      <c r="Y757" s="137"/>
      <c r="Z757" s="140"/>
      <c r="AA757" s="140"/>
      <c r="AB757" s="140"/>
      <c r="AC757" s="140"/>
      <c r="AD757" s="140"/>
      <c r="AE757" s="140"/>
      <c r="AF757" s="140"/>
    </row>
    <row r="758" spans="1:32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89"/>
      <c r="P758" s="65"/>
      <c r="Q758" s="65"/>
      <c r="R758" s="65"/>
      <c r="S758" s="65"/>
      <c r="T758" s="65"/>
      <c r="U758" s="65"/>
      <c r="V758" s="65"/>
      <c r="W758" s="137"/>
      <c r="X758" s="137"/>
      <c r="Y758" s="137"/>
      <c r="Z758" s="140"/>
      <c r="AA758" s="140"/>
      <c r="AB758" s="140"/>
      <c r="AC758" s="140"/>
      <c r="AD758" s="140"/>
      <c r="AE758" s="140"/>
      <c r="AF758" s="140"/>
    </row>
    <row r="759" spans="1:32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89"/>
      <c r="P759" s="65"/>
      <c r="Q759" s="65"/>
      <c r="R759" s="65"/>
      <c r="S759" s="65"/>
      <c r="T759" s="65"/>
      <c r="U759" s="65"/>
      <c r="V759" s="65"/>
      <c r="W759" s="137"/>
      <c r="X759" s="137"/>
      <c r="Y759" s="137"/>
      <c r="Z759" s="140"/>
      <c r="AA759" s="140"/>
      <c r="AB759" s="140"/>
      <c r="AC759" s="140"/>
      <c r="AD759" s="140"/>
      <c r="AE759" s="140"/>
      <c r="AF759" s="140"/>
    </row>
    <row r="760" spans="1:32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89"/>
      <c r="P760" s="65"/>
      <c r="Q760" s="65"/>
      <c r="R760" s="65"/>
      <c r="S760" s="65"/>
      <c r="T760" s="65"/>
      <c r="U760" s="65"/>
      <c r="V760" s="65"/>
      <c r="W760" s="137"/>
      <c r="X760" s="137"/>
      <c r="Y760" s="137"/>
      <c r="Z760" s="140"/>
      <c r="AA760" s="140"/>
      <c r="AB760" s="140"/>
      <c r="AC760" s="140"/>
      <c r="AD760" s="140"/>
      <c r="AE760" s="140"/>
      <c r="AF760" s="140"/>
    </row>
    <row r="761" spans="1:32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89"/>
      <c r="P761" s="65"/>
      <c r="Q761" s="65"/>
      <c r="R761" s="65"/>
      <c r="S761" s="65"/>
      <c r="T761" s="65"/>
      <c r="U761" s="65"/>
      <c r="V761" s="65"/>
      <c r="W761" s="137"/>
      <c r="X761" s="137"/>
      <c r="Y761" s="137"/>
      <c r="Z761" s="140"/>
      <c r="AA761" s="140"/>
      <c r="AB761" s="140"/>
      <c r="AC761" s="140"/>
      <c r="AD761" s="140"/>
      <c r="AE761" s="140"/>
      <c r="AF761" s="140"/>
    </row>
    <row r="762" spans="1:3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89"/>
      <c r="P762" s="65"/>
      <c r="Q762" s="65"/>
      <c r="R762" s="65"/>
      <c r="S762" s="65"/>
      <c r="T762" s="65"/>
      <c r="U762" s="65"/>
      <c r="V762" s="65"/>
      <c r="W762" s="137"/>
      <c r="X762" s="137"/>
      <c r="Y762" s="137"/>
      <c r="Z762" s="140"/>
      <c r="AA762" s="140"/>
      <c r="AB762" s="140"/>
      <c r="AC762" s="140"/>
      <c r="AD762" s="140"/>
      <c r="AE762" s="140"/>
      <c r="AF762" s="140"/>
    </row>
    <row r="763" spans="1:32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89"/>
      <c r="P763" s="65"/>
      <c r="Q763" s="65"/>
      <c r="R763" s="65"/>
      <c r="S763" s="65"/>
      <c r="T763" s="65"/>
      <c r="U763" s="65"/>
      <c r="V763" s="65"/>
      <c r="W763" s="137"/>
      <c r="X763" s="137"/>
      <c r="Y763" s="137"/>
      <c r="Z763" s="140"/>
      <c r="AA763" s="140"/>
      <c r="AB763" s="140"/>
      <c r="AC763" s="140"/>
      <c r="AD763" s="140"/>
      <c r="AE763" s="140"/>
      <c r="AF763" s="140"/>
    </row>
    <row r="764" spans="1:32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89"/>
      <c r="P764" s="65"/>
      <c r="Q764" s="65"/>
      <c r="R764" s="65"/>
      <c r="S764" s="65"/>
      <c r="T764" s="65"/>
      <c r="U764" s="65"/>
      <c r="V764" s="65"/>
      <c r="W764" s="137"/>
      <c r="X764" s="137"/>
      <c r="Y764" s="137"/>
      <c r="Z764" s="140"/>
      <c r="AA764" s="140"/>
      <c r="AB764" s="140"/>
      <c r="AC764" s="140"/>
      <c r="AD764" s="140"/>
      <c r="AE764" s="140"/>
      <c r="AF764" s="140"/>
    </row>
    <row r="765" spans="1:32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89"/>
      <c r="P765" s="65"/>
      <c r="Q765" s="65"/>
      <c r="R765" s="65"/>
      <c r="S765" s="65"/>
      <c r="T765" s="65"/>
      <c r="U765" s="65"/>
      <c r="V765" s="65"/>
      <c r="W765" s="137"/>
      <c r="X765" s="137"/>
      <c r="Y765" s="137"/>
      <c r="Z765" s="140"/>
      <c r="AA765" s="140"/>
      <c r="AB765" s="140"/>
      <c r="AC765" s="140"/>
      <c r="AD765" s="140"/>
      <c r="AE765" s="140"/>
      <c r="AF765" s="140"/>
    </row>
    <row r="766" spans="1:32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89"/>
      <c r="P766" s="65"/>
      <c r="Q766" s="65"/>
      <c r="R766" s="65"/>
      <c r="S766" s="65"/>
      <c r="T766" s="65"/>
      <c r="U766" s="65"/>
      <c r="V766" s="65"/>
      <c r="W766" s="137"/>
      <c r="X766" s="137"/>
      <c r="Y766" s="137"/>
      <c r="Z766" s="140"/>
      <c r="AA766" s="140"/>
      <c r="AB766" s="140"/>
      <c r="AC766" s="140"/>
      <c r="AD766" s="140"/>
      <c r="AE766" s="140"/>
      <c r="AF766" s="140"/>
    </row>
    <row r="767" spans="1:32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89"/>
      <c r="P767" s="65"/>
      <c r="Q767" s="65"/>
      <c r="R767" s="65"/>
      <c r="S767" s="65"/>
      <c r="T767" s="65"/>
      <c r="U767" s="65"/>
      <c r="V767" s="65"/>
      <c r="W767" s="137"/>
      <c r="X767" s="137"/>
      <c r="Y767" s="137"/>
      <c r="Z767" s="140"/>
      <c r="AA767" s="140"/>
      <c r="AB767" s="140"/>
      <c r="AC767" s="140"/>
      <c r="AD767" s="140"/>
      <c r="AE767" s="140"/>
      <c r="AF767" s="140"/>
    </row>
    <row r="768" spans="1:32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89"/>
      <c r="P768" s="65"/>
      <c r="Q768" s="65"/>
      <c r="R768" s="65"/>
      <c r="S768" s="65"/>
      <c r="T768" s="65"/>
      <c r="U768" s="65"/>
      <c r="V768" s="65"/>
      <c r="W768" s="137"/>
      <c r="X768" s="137"/>
      <c r="Y768" s="137"/>
      <c r="Z768" s="140"/>
      <c r="AA768" s="140"/>
      <c r="AB768" s="140"/>
      <c r="AC768" s="140"/>
      <c r="AD768" s="140"/>
      <c r="AE768" s="140"/>
      <c r="AF768" s="140"/>
    </row>
    <row r="769" spans="1:32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89"/>
      <c r="P769" s="65"/>
      <c r="Q769" s="65"/>
      <c r="R769" s="65"/>
      <c r="S769" s="65"/>
      <c r="T769" s="65"/>
      <c r="U769" s="65"/>
      <c r="V769" s="65"/>
      <c r="W769" s="137"/>
      <c r="X769" s="137"/>
      <c r="Y769" s="137"/>
      <c r="Z769" s="140"/>
      <c r="AA769" s="140"/>
      <c r="AB769" s="140"/>
      <c r="AC769" s="140"/>
      <c r="AD769" s="140"/>
      <c r="AE769" s="140"/>
      <c r="AF769" s="140"/>
    </row>
    <row r="770" spans="1:32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89"/>
      <c r="P770" s="65"/>
      <c r="Q770" s="65"/>
      <c r="R770" s="65"/>
      <c r="S770" s="65"/>
      <c r="T770" s="65"/>
      <c r="U770" s="65"/>
      <c r="V770" s="65"/>
      <c r="W770" s="137"/>
      <c r="X770" s="137"/>
      <c r="Y770" s="137"/>
      <c r="Z770" s="140"/>
      <c r="AA770" s="140"/>
      <c r="AB770" s="140"/>
      <c r="AC770" s="140"/>
      <c r="AD770" s="140"/>
      <c r="AE770" s="140"/>
      <c r="AF770" s="140"/>
    </row>
    <row r="771" spans="1:32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89"/>
      <c r="P771" s="65"/>
      <c r="Q771" s="65"/>
      <c r="R771" s="65"/>
      <c r="S771" s="65"/>
      <c r="T771" s="65"/>
      <c r="U771" s="65"/>
      <c r="V771" s="65"/>
      <c r="W771" s="137"/>
      <c r="X771" s="137"/>
      <c r="Y771" s="137"/>
      <c r="Z771" s="140"/>
      <c r="AA771" s="140"/>
      <c r="AB771" s="140"/>
      <c r="AC771" s="140"/>
      <c r="AD771" s="140"/>
      <c r="AE771" s="140"/>
      <c r="AF771" s="140"/>
    </row>
    <row r="772" spans="1:3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89"/>
      <c r="P772" s="65"/>
      <c r="Q772" s="65"/>
      <c r="R772" s="65"/>
      <c r="S772" s="65"/>
      <c r="T772" s="65"/>
      <c r="U772" s="65"/>
      <c r="V772" s="65"/>
      <c r="W772" s="137"/>
      <c r="X772" s="137"/>
      <c r="Y772" s="137"/>
      <c r="Z772" s="140"/>
      <c r="AA772" s="140"/>
      <c r="AB772" s="140"/>
      <c r="AC772" s="140"/>
      <c r="AD772" s="140"/>
      <c r="AE772" s="140"/>
      <c r="AF772" s="140"/>
    </row>
    <row r="773" spans="1:32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89"/>
      <c r="P773" s="65"/>
      <c r="Q773" s="65"/>
      <c r="R773" s="65"/>
      <c r="S773" s="65"/>
      <c r="T773" s="65"/>
      <c r="U773" s="65"/>
      <c r="V773" s="65"/>
      <c r="W773" s="137"/>
      <c r="X773" s="137"/>
      <c r="Y773" s="137"/>
      <c r="Z773" s="140"/>
      <c r="AA773" s="140"/>
      <c r="AB773" s="140"/>
      <c r="AC773" s="140"/>
      <c r="AD773" s="140"/>
      <c r="AE773" s="140"/>
      <c r="AF773" s="140"/>
    </row>
    <row r="774" spans="1:32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89"/>
      <c r="P774" s="65"/>
      <c r="Q774" s="65"/>
      <c r="R774" s="65"/>
      <c r="S774" s="65"/>
      <c r="T774" s="65"/>
      <c r="U774" s="65"/>
      <c r="V774" s="65"/>
      <c r="W774" s="137"/>
      <c r="X774" s="137"/>
      <c r="Y774" s="137"/>
      <c r="Z774" s="140"/>
      <c r="AA774" s="140"/>
      <c r="AB774" s="140"/>
      <c r="AC774" s="140"/>
      <c r="AD774" s="140"/>
      <c r="AE774" s="140"/>
      <c r="AF774" s="140"/>
    </row>
    <row r="775" spans="1:32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89"/>
      <c r="P775" s="65"/>
      <c r="Q775" s="65"/>
      <c r="R775" s="65"/>
      <c r="S775" s="65"/>
      <c r="T775" s="65"/>
      <c r="U775" s="65"/>
      <c r="V775" s="65"/>
      <c r="W775" s="137"/>
      <c r="X775" s="137"/>
      <c r="Y775" s="137"/>
      <c r="Z775" s="140"/>
      <c r="AA775" s="140"/>
      <c r="AB775" s="140"/>
      <c r="AC775" s="140"/>
      <c r="AD775" s="140"/>
      <c r="AE775" s="140"/>
      <c r="AF775" s="140"/>
    </row>
    <row r="776" spans="1:32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89"/>
      <c r="P776" s="65"/>
      <c r="Q776" s="65"/>
      <c r="R776" s="65"/>
      <c r="S776" s="65"/>
      <c r="T776" s="65"/>
      <c r="U776" s="65"/>
      <c r="V776" s="65"/>
      <c r="W776" s="137"/>
      <c r="X776" s="137"/>
      <c r="Y776" s="137"/>
      <c r="Z776" s="140"/>
      <c r="AA776" s="140"/>
      <c r="AB776" s="140"/>
      <c r="AC776" s="140"/>
      <c r="AD776" s="140"/>
      <c r="AE776" s="140"/>
      <c r="AF776" s="140"/>
    </row>
    <row r="777" spans="1:32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89"/>
      <c r="P777" s="65"/>
      <c r="Q777" s="65"/>
      <c r="R777" s="65"/>
      <c r="S777" s="65"/>
      <c r="T777" s="65"/>
      <c r="U777" s="65"/>
      <c r="V777" s="65"/>
      <c r="W777" s="137"/>
      <c r="X777" s="137"/>
      <c r="Y777" s="137"/>
      <c r="Z777" s="140"/>
      <c r="AA777" s="140"/>
      <c r="AB777" s="140"/>
      <c r="AC777" s="140"/>
      <c r="AD777" s="140"/>
      <c r="AE777" s="140"/>
      <c r="AF777" s="140"/>
    </row>
    <row r="778" spans="1:32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89"/>
      <c r="P778" s="65"/>
      <c r="Q778" s="65"/>
      <c r="R778" s="65"/>
      <c r="S778" s="65"/>
      <c r="T778" s="65"/>
      <c r="U778" s="65"/>
      <c r="V778" s="65"/>
      <c r="W778" s="137"/>
      <c r="X778" s="137"/>
      <c r="Y778" s="137"/>
      <c r="Z778" s="140"/>
      <c r="AA778" s="140"/>
      <c r="AB778" s="140"/>
      <c r="AC778" s="140"/>
      <c r="AD778" s="140"/>
      <c r="AE778" s="140"/>
      <c r="AF778" s="140"/>
    </row>
    <row r="779" spans="1:32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89"/>
      <c r="P779" s="65"/>
      <c r="Q779" s="65"/>
      <c r="R779" s="65"/>
      <c r="S779" s="65"/>
      <c r="T779" s="65"/>
      <c r="U779" s="65"/>
      <c r="V779" s="65"/>
      <c r="W779" s="137"/>
      <c r="X779" s="137"/>
      <c r="Y779" s="137"/>
      <c r="Z779" s="140"/>
      <c r="AA779" s="140"/>
      <c r="AB779" s="140"/>
      <c r="AC779" s="140"/>
      <c r="AD779" s="140"/>
      <c r="AE779" s="140"/>
      <c r="AF779" s="140"/>
    </row>
    <row r="780" spans="1:32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89"/>
      <c r="P780" s="65"/>
      <c r="Q780" s="65"/>
      <c r="R780" s="65"/>
      <c r="S780" s="65"/>
      <c r="T780" s="65"/>
      <c r="U780" s="65"/>
      <c r="V780" s="65"/>
      <c r="W780" s="137"/>
      <c r="X780" s="137"/>
      <c r="Y780" s="137"/>
      <c r="Z780" s="140"/>
      <c r="AA780" s="140"/>
      <c r="AB780" s="140"/>
      <c r="AC780" s="140"/>
      <c r="AD780" s="140"/>
      <c r="AE780" s="140"/>
      <c r="AF780" s="140"/>
    </row>
    <row r="781" spans="1:32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89"/>
      <c r="P781" s="65"/>
      <c r="Q781" s="65"/>
      <c r="R781" s="65"/>
      <c r="S781" s="65"/>
      <c r="T781" s="65"/>
      <c r="U781" s="65"/>
      <c r="V781" s="65"/>
      <c r="W781" s="137"/>
      <c r="X781" s="137"/>
      <c r="Y781" s="137"/>
      <c r="Z781" s="140"/>
      <c r="AA781" s="140"/>
      <c r="AB781" s="140"/>
      <c r="AC781" s="140"/>
      <c r="AD781" s="140"/>
      <c r="AE781" s="140"/>
      <c r="AF781" s="140"/>
    </row>
    <row r="782" spans="1:3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89"/>
      <c r="P782" s="65"/>
      <c r="Q782" s="65"/>
      <c r="R782" s="65"/>
      <c r="S782" s="65"/>
      <c r="T782" s="65"/>
      <c r="U782" s="65"/>
      <c r="V782" s="65"/>
      <c r="W782" s="137"/>
      <c r="X782" s="137"/>
      <c r="Y782" s="137"/>
      <c r="Z782" s="140"/>
      <c r="AA782" s="140"/>
      <c r="AB782" s="140"/>
      <c r="AC782" s="140"/>
      <c r="AD782" s="140"/>
      <c r="AE782" s="140"/>
      <c r="AF782" s="140"/>
    </row>
    <row r="783" spans="1:32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89"/>
      <c r="P783" s="65"/>
      <c r="Q783" s="65"/>
      <c r="R783" s="65"/>
      <c r="S783" s="65"/>
      <c r="T783" s="65"/>
      <c r="U783" s="65"/>
      <c r="V783" s="65"/>
      <c r="W783" s="137"/>
      <c r="X783" s="137"/>
      <c r="Y783" s="137"/>
      <c r="Z783" s="140"/>
      <c r="AA783" s="140"/>
      <c r="AB783" s="140"/>
      <c r="AC783" s="140"/>
      <c r="AD783" s="140"/>
      <c r="AE783" s="140"/>
      <c r="AF783" s="140"/>
    </row>
    <row r="784" spans="1:32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89"/>
      <c r="P784" s="65"/>
      <c r="Q784" s="65"/>
      <c r="R784" s="65"/>
      <c r="S784" s="65"/>
      <c r="T784" s="65"/>
      <c r="U784" s="65"/>
      <c r="V784" s="65"/>
      <c r="W784" s="137"/>
      <c r="X784" s="137"/>
      <c r="Y784" s="137"/>
      <c r="Z784" s="140"/>
      <c r="AA784" s="140"/>
      <c r="AB784" s="140"/>
      <c r="AC784" s="140"/>
      <c r="AD784" s="140"/>
      <c r="AE784" s="140"/>
      <c r="AF784" s="140"/>
    </row>
    <row r="785" spans="1:32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89"/>
      <c r="P785" s="65"/>
      <c r="Q785" s="65"/>
      <c r="R785" s="65"/>
      <c r="S785" s="65"/>
      <c r="T785" s="65"/>
      <c r="U785" s="65"/>
      <c r="V785" s="65"/>
      <c r="W785" s="137"/>
      <c r="X785" s="137"/>
      <c r="Y785" s="137"/>
      <c r="Z785" s="140"/>
      <c r="AA785" s="140"/>
      <c r="AB785" s="140"/>
      <c r="AC785" s="140"/>
      <c r="AD785" s="140"/>
      <c r="AE785" s="140"/>
      <c r="AF785" s="140"/>
    </row>
    <row r="786" spans="1:32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89"/>
      <c r="P786" s="65"/>
      <c r="Q786" s="65"/>
      <c r="R786" s="65"/>
      <c r="S786" s="65"/>
      <c r="T786" s="65"/>
      <c r="U786" s="65"/>
      <c r="V786" s="65"/>
      <c r="W786" s="137"/>
      <c r="X786" s="137"/>
      <c r="Y786" s="137"/>
      <c r="Z786" s="140"/>
      <c r="AA786" s="140"/>
      <c r="AB786" s="140"/>
      <c r="AC786" s="140"/>
      <c r="AD786" s="140"/>
      <c r="AE786" s="140"/>
      <c r="AF786" s="140"/>
    </row>
    <row r="787" spans="1:32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89"/>
      <c r="P787" s="65"/>
      <c r="Q787" s="65"/>
      <c r="R787" s="65"/>
      <c r="S787" s="65"/>
      <c r="T787" s="65"/>
      <c r="U787" s="65"/>
      <c r="V787" s="65"/>
      <c r="W787" s="137"/>
      <c r="X787" s="137"/>
      <c r="Y787" s="137"/>
      <c r="Z787" s="140"/>
      <c r="AA787" s="140"/>
      <c r="AB787" s="140"/>
      <c r="AC787" s="140"/>
      <c r="AD787" s="140"/>
      <c r="AE787" s="140"/>
      <c r="AF787" s="140"/>
    </row>
    <row r="788" spans="1:32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89"/>
      <c r="P788" s="65"/>
      <c r="Q788" s="65"/>
      <c r="R788" s="65"/>
      <c r="S788" s="65"/>
      <c r="T788" s="65"/>
      <c r="U788" s="65"/>
      <c r="V788" s="65"/>
      <c r="W788" s="137"/>
      <c r="X788" s="137"/>
      <c r="Y788" s="137"/>
      <c r="Z788" s="140"/>
      <c r="AA788" s="140"/>
      <c r="AB788" s="140"/>
      <c r="AC788" s="140"/>
      <c r="AD788" s="140"/>
      <c r="AE788" s="140"/>
      <c r="AF788" s="140"/>
    </row>
    <row r="789" spans="1:32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89"/>
      <c r="P789" s="65"/>
      <c r="Q789" s="65"/>
      <c r="R789" s="65"/>
      <c r="S789" s="65"/>
      <c r="T789" s="65"/>
      <c r="U789" s="65"/>
      <c r="V789" s="65"/>
      <c r="W789" s="137"/>
      <c r="X789" s="137"/>
      <c r="Y789" s="137"/>
      <c r="Z789" s="140"/>
      <c r="AA789" s="140"/>
      <c r="AB789" s="140"/>
      <c r="AC789" s="140"/>
      <c r="AD789" s="140"/>
      <c r="AE789" s="140"/>
      <c r="AF789" s="140"/>
    </row>
    <row r="790" spans="1:32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89"/>
      <c r="P790" s="65"/>
      <c r="Q790" s="65"/>
      <c r="R790" s="65"/>
      <c r="S790" s="65"/>
      <c r="T790" s="65"/>
      <c r="U790" s="65"/>
      <c r="V790" s="65"/>
      <c r="W790" s="137"/>
      <c r="X790" s="137"/>
      <c r="Y790" s="137"/>
      <c r="Z790" s="140"/>
      <c r="AA790" s="140"/>
      <c r="AB790" s="140"/>
      <c r="AC790" s="140"/>
      <c r="AD790" s="140"/>
      <c r="AE790" s="140"/>
      <c r="AF790" s="140"/>
    </row>
    <row r="791" spans="1:32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89"/>
      <c r="P791" s="65"/>
      <c r="Q791" s="65"/>
      <c r="R791" s="65"/>
      <c r="S791" s="65"/>
      <c r="T791" s="65"/>
      <c r="U791" s="65"/>
      <c r="V791" s="65"/>
      <c r="W791" s="137"/>
      <c r="X791" s="137"/>
      <c r="Y791" s="137"/>
      <c r="Z791" s="140"/>
      <c r="AA791" s="140"/>
      <c r="AB791" s="140"/>
      <c r="AC791" s="140"/>
      <c r="AD791" s="140"/>
      <c r="AE791" s="140"/>
      <c r="AF791" s="140"/>
    </row>
    <row r="792" spans="1:3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89"/>
      <c r="P792" s="65"/>
      <c r="Q792" s="65"/>
      <c r="R792" s="65"/>
      <c r="S792" s="65"/>
      <c r="T792" s="65"/>
      <c r="U792" s="65"/>
      <c r="V792" s="65"/>
      <c r="W792" s="137"/>
      <c r="X792" s="137"/>
      <c r="Y792" s="137"/>
      <c r="Z792" s="140"/>
      <c r="AA792" s="140"/>
      <c r="AB792" s="140"/>
      <c r="AC792" s="140"/>
      <c r="AD792" s="140"/>
      <c r="AE792" s="140"/>
      <c r="AF792" s="140"/>
    </row>
    <row r="793" spans="1:32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89"/>
      <c r="P793" s="65"/>
      <c r="Q793" s="65"/>
      <c r="R793" s="65"/>
      <c r="S793" s="65"/>
      <c r="T793" s="65"/>
      <c r="U793" s="65"/>
      <c r="V793" s="65"/>
      <c r="W793" s="137"/>
      <c r="X793" s="137"/>
      <c r="Y793" s="137"/>
      <c r="Z793" s="140"/>
      <c r="AA793" s="140"/>
      <c r="AB793" s="140"/>
      <c r="AC793" s="140"/>
      <c r="AD793" s="140"/>
      <c r="AE793" s="140"/>
      <c r="AF793" s="140"/>
    </row>
    <row r="794" spans="1:32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89"/>
      <c r="P794" s="65"/>
      <c r="Q794" s="65"/>
      <c r="R794" s="65"/>
      <c r="S794" s="65"/>
      <c r="T794" s="65"/>
      <c r="U794" s="65"/>
      <c r="V794" s="65"/>
      <c r="W794" s="137"/>
      <c r="X794" s="137"/>
      <c r="Y794" s="137"/>
      <c r="Z794" s="140"/>
      <c r="AA794" s="140"/>
      <c r="AB794" s="140"/>
      <c r="AC794" s="140"/>
      <c r="AD794" s="140"/>
      <c r="AE794" s="140"/>
      <c r="AF794" s="140"/>
    </row>
    <row r="795" spans="1:32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89"/>
      <c r="P795" s="65"/>
      <c r="Q795" s="65"/>
      <c r="R795" s="65"/>
      <c r="S795" s="65"/>
      <c r="T795" s="65"/>
      <c r="U795" s="65"/>
      <c r="V795" s="65"/>
      <c r="W795" s="137"/>
      <c r="X795" s="137"/>
      <c r="Y795" s="137"/>
      <c r="Z795" s="140"/>
      <c r="AA795" s="140"/>
      <c r="AB795" s="140"/>
      <c r="AC795" s="140"/>
      <c r="AD795" s="140"/>
      <c r="AE795" s="140"/>
      <c r="AF795" s="140"/>
    </row>
    <row r="796" spans="1:32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89"/>
      <c r="P796" s="65"/>
      <c r="Q796" s="65"/>
      <c r="R796" s="65"/>
      <c r="S796" s="65"/>
      <c r="T796" s="65"/>
      <c r="U796" s="65"/>
      <c r="V796" s="65"/>
      <c r="W796" s="137"/>
      <c r="X796" s="137"/>
      <c r="Y796" s="137"/>
      <c r="Z796" s="140"/>
      <c r="AA796" s="140"/>
      <c r="AB796" s="140"/>
      <c r="AC796" s="140"/>
      <c r="AD796" s="140"/>
      <c r="AE796" s="140"/>
      <c r="AF796" s="140"/>
    </row>
    <row r="797" spans="1:32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89"/>
      <c r="P797" s="65"/>
      <c r="Q797" s="65"/>
      <c r="R797" s="65"/>
      <c r="S797" s="65"/>
      <c r="T797" s="65"/>
      <c r="U797" s="65"/>
      <c r="V797" s="65"/>
      <c r="W797" s="137"/>
      <c r="X797" s="137"/>
      <c r="Y797" s="137"/>
      <c r="Z797" s="140"/>
      <c r="AA797" s="140"/>
      <c r="AB797" s="140"/>
      <c r="AC797" s="140"/>
      <c r="AD797" s="140"/>
      <c r="AE797" s="140"/>
      <c r="AF797" s="140"/>
    </row>
    <row r="798" spans="1:32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89"/>
      <c r="P798" s="65"/>
      <c r="Q798" s="65"/>
      <c r="R798" s="65"/>
      <c r="S798" s="65"/>
      <c r="T798" s="65"/>
      <c r="U798" s="65"/>
      <c r="V798" s="65"/>
      <c r="W798" s="137"/>
      <c r="X798" s="137"/>
      <c r="Y798" s="137"/>
      <c r="Z798" s="140"/>
      <c r="AA798" s="140"/>
      <c r="AB798" s="140"/>
      <c r="AC798" s="140"/>
      <c r="AD798" s="140"/>
      <c r="AE798" s="140"/>
      <c r="AF798" s="140"/>
    </row>
    <row r="799" spans="1:32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89"/>
      <c r="P799" s="65"/>
      <c r="Q799" s="65"/>
      <c r="R799" s="65"/>
      <c r="S799" s="65"/>
      <c r="T799" s="65"/>
      <c r="U799" s="65"/>
      <c r="V799" s="65"/>
      <c r="W799" s="137"/>
      <c r="X799" s="137"/>
      <c r="Y799" s="137"/>
      <c r="Z799" s="140"/>
      <c r="AA799" s="140"/>
      <c r="AB799" s="140"/>
      <c r="AC799" s="140"/>
      <c r="AD799" s="140"/>
      <c r="AE799" s="140"/>
      <c r="AF799" s="140"/>
    </row>
    <row r="800" spans="1:32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89"/>
      <c r="P800" s="65"/>
      <c r="Q800" s="65"/>
      <c r="R800" s="65"/>
      <c r="S800" s="65"/>
      <c r="T800" s="65"/>
      <c r="U800" s="65"/>
      <c r="V800" s="65"/>
      <c r="W800" s="137"/>
      <c r="X800" s="137"/>
      <c r="Y800" s="137"/>
      <c r="Z800" s="140"/>
      <c r="AA800" s="140"/>
      <c r="AB800" s="140"/>
      <c r="AC800" s="140"/>
      <c r="AD800" s="140"/>
      <c r="AE800" s="140"/>
      <c r="AF800" s="140"/>
    </row>
    <row r="801" spans="1:32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89"/>
      <c r="P801" s="65"/>
      <c r="Q801" s="65"/>
      <c r="R801" s="65"/>
      <c r="S801" s="65"/>
      <c r="T801" s="65"/>
      <c r="U801" s="65"/>
      <c r="V801" s="65"/>
      <c r="W801" s="137"/>
      <c r="X801" s="137"/>
      <c r="Y801" s="137"/>
      <c r="Z801" s="140"/>
      <c r="AA801" s="140"/>
      <c r="AB801" s="140"/>
      <c r="AC801" s="140"/>
      <c r="AD801" s="140"/>
      <c r="AE801" s="140"/>
      <c r="AF801" s="140"/>
    </row>
    <row r="802" spans="1:3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89"/>
      <c r="P802" s="65"/>
      <c r="Q802" s="65"/>
      <c r="R802" s="65"/>
      <c r="S802" s="65"/>
      <c r="T802" s="65"/>
      <c r="U802" s="65"/>
      <c r="V802" s="65"/>
      <c r="W802" s="137"/>
      <c r="X802" s="137"/>
      <c r="Y802" s="137"/>
      <c r="Z802" s="140"/>
      <c r="AA802" s="140"/>
      <c r="AB802" s="140"/>
      <c r="AC802" s="140"/>
      <c r="AD802" s="140"/>
      <c r="AE802" s="140"/>
      <c r="AF802" s="140"/>
    </row>
    <row r="803" spans="1:32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89"/>
      <c r="P803" s="65"/>
      <c r="Q803" s="65"/>
      <c r="R803" s="65"/>
      <c r="S803" s="65"/>
      <c r="T803" s="65"/>
      <c r="U803" s="65"/>
      <c r="V803" s="65"/>
      <c r="W803" s="137"/>
      <c r="X803" s="137"/>
      <c r="Y803" s="137"/>
      <c r="Z803" s="140"/>
      <c r="AA803" s="140"/>
      <c r="AB803" s="140"/>
      <c r="AC803" s="140"/>
      <c r="AD803" s="140"/>
      <c r="AE803" s="140"/>
      <c r="AF803" s="140"/>
    </row>
    <row r="804" spans="1:32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89"/>
      <c r="P804" s="65"/>
      <c r="Q804" s="65"/>
      <c r="R804" s="65"/>
      <c r="S804" s="65"/>
      <c r="T804" s="65"/>
      <c r="U804" s="65"/>
      <c r="V804" s="65"/>
      <c r="W804" s="137"/>
      <c r="X804" s="137"/>
      <c r="Y804" s="137"/>
      <c r="Z804" s="140"/>
      <c r="AA804" s="140"/>
      <c r="AB804" s="140"/>
      <c r="AC804" s="140"/>
      <c r="AD804" s="140"/>
      <c r="AE804" s="140"/>
      <c r="AF804" s="140"/>
    </row>
    <row r="805" spans="1:32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89"/>
      <c r="P805" s="65"/>
      <c r="Q805" s="65"/>
      <c r="R805" s="65"/>
      <c r="S805" s="65"/>
      <c r="T805" s="65"/>
      <c r="U805" s="65"/>
      <c r="V805" s="65"/>
      <c r="W805" s="137"/>
      <c r="X805" s="137"/>
      <c r="Y805" s="137"/>
      <c r="Z805" s="140"/>
      <c r="AA805" s="140"/>
      <c r="AB805" s="140"/>
      <c r="AC805" s="140"/>
      <c r="AD805" s="140"/>
      <c r="AE805" s="140"/>
      <c r="AF805" s="140"/>
    </row>
    <row r="806" spans="1:32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89"/>
      <c r="P806" s="65"/>
      <c r="Q806" s="65"/>
      <c r="R806" s="65"/>
      <c r="S806" s="65"/>
      <c r="T806" s="65"/>
      <c r="U806" s="65"/>
      <c r="V806" s="65"/>
      <c r="W806" s="137"/>
      <c r="X806" s="137"/>
      <c r="Y806" s="137"/>
      <c r="Z806" s="140"/>
      <c r="AA806" s="140"/>
      <c r="AB806" s="140"/>
      <c r="AC806" s="140"/>
      <c r="AD806" s="140"/>
      <c r="AE806" s="140"/>
      <c r="AF806" s="140"/>
    </row>
    <row r="807" spans="1:32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89"/>
      <c r="P807" s="65"/>
      <c r="Q807" s="65"/>
      <c r="R807" s="65"/>
      <c r="S807" s="65"/>
      <c r="T807" s="65"/>
      <c r="U807" s="65"/>
      <c r="V807" s="65"/>
      <c r="W807" s="137"/>
      <c r="X807" s="137"/>
      <c r="Y807" s="137"/>
      <c r="Z807" s="140"/>
      <c r="AA807" s="140"/>
      <c r="AB807" s="140"/>
      <c r="AC807" s="140"/>
      <c r="AD807" s="140"/>
      <c r="AE807" s="140"/>
      <c r="AF807" s="140"/>
    </row>
    <row r="808" spans="1:32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89"/>
      <c r="P808" s="65"/>
      <c r="Q808" s="65"/>
      <c r="R808" s="65"/>
      <c r="S808" s="65"/>
      <c r="T808" s="65"/>
      <c r="U808" s="65"/>
      <c r="V808" s="65"/>
      <c r="W808" s="137"/>
      <c r="X808" s="137"/>
      <c r="Y808" s="137"/>
      <c r="Z808" s="140"/>
      <c r="AA808" s="140"/>
      <c r="AB808" s="140"/>
      <c r="AC808" s="140"/>
      <c r="AD808" s="140"/>
      <c r="AE808" s="140"/>
      <c r="AF808" s="140"/>
    </row>
    <row r="809" spans="1:32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89"/>
      <c r="P809" s="65"/>
      <c r="Q809" s="65"/>
      <c r="R809" s="65"/>
      <c r="S809" s="65"/>
      <c r="T809" s="65"/>
      <c r="U809" s="65"/>
      <c r="V809" s="65"/>
      <c r="W809" s="137"/>
      <c r="X809" s="137"/>
      <c r="Y809" s="137"/>
      <c r="Z809" s="140"/>
      <c r="AA809" s="140"/>
      <c r="AB809" s="140"/>
      <c r="AC809" s="140"/>
      <c r="AD809" s="140"/>
      <c r="AE809" s="140"/>
      <c r="AF809" s="140"/>
    </row>
    <row r="810" spans="1:32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89"/>
      <c r="P810" s="65"/>
      <c r="Q810" s="65"/>
      <c r="R810" s="65"/>
      <c r="S810" s="65"/>
      <c r="T810" s="65"/>
      <c r="U810" s="65"/>
      <c r="V810" s="65"/>
      <c r="W810" s="137"/>
      <c r="X810" s="137"/>
      <c r="Y810" s="137"/>
      <c r="Z810" s="140"/>
      <c r="AA810" s="140"/>
      <c r="AB810" s="140"/>
      <c r="AC810" s="140"/>
      <c r="AD810" s="140"/>
      <c r="AE810" s="140"/>
      <c r="AF810" s="140"/>
    </row>
    <row r="811" spans="1:32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89"/>
      <c r="P811" s="65"/>
      <c r="Q811" s="65"/>
      <c r="R811" s="65"/>
      <c r="S811" s="65"/>
      <c r="T811" s="65"/>
      <c r="U811" s="65"/>
      <c r="V811" s="65"/>
      <c r="W811" s="137"/>
      <c r="X811" s="137"/>
      <c r="Y811" s="137"/>
      <c r="Z811" s="140"/>
      <c r="AA811" s="140"/>
      <c r="AB811" s="140"/>
      <c r="AC811" s="140"/>
      <c r="AD811" s="140"/>
      <c r="AE811" s="140"/>
      <c r="AF811" s="140"/>
    </row>
    <row r="812" spans="1:3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89"/>
      <c r="P812" s="65"/>
      <c r="Q812" s="65"/>
      <c r="R812" s="65"/>
      <c r="S812" s="65"/>
      <c r="T812" s="65"/>
      <c r="U812" s="65"/>
      <c r="V812" s="65"/>
      <c r="W812" s="137"/>
      <c r="X812" s="137"/>
      <c r="Y812" s="137"/>
      <c r="Z812" s="140"/>
      <c r="AA812" s="140"/>
      <c r="AB812" s="140"/>
      <c r="AC812" s="140"/>
      <c r="AD812" s="140"/>
      <c r="AE812" s="140"/>
      <c r="AF812" s="140"/>
    </row>
    <row r="813" spans="1:32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89"/>
      <c r="P813" s="65"/>
      <c r="Q813" s="65"/>
      <c r="R813" s="65"/>
      <c r="S813" s="65"/>
      <c r="T813" s="65"/>
      <c r="U813" s="65"/>
      <c r="V813" s="65"/>
      <c r="W813" s="137"/>
      <c r="X813" s="137"/>
      <c r="Y813" s="137"/>
      <c r="Z813" s="140"/>
      <c r="AA813" s="140"/>
      <c r="AB813" s="140"/>
      <c r="AC813" s="140"/>
      <c r="AD813" s="140"/>
      <c r="AE813" s="140"/>
      <c r="AF813" s="140"/>
    </row>
    <row r="814" spans="1:32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89"/>
      <c r="P814" s="65"/>
      <c r="Q814" s="65"/>
      <c r="R814" s="65"/>
      <c r="S814" s="65"/>
      <c r="T814" s="65"/>
      <c r="U814" s="65"/>
      <c r="V814" s="65"/>
      <c r="W814" s="137"/>
      <c r="X814" s="137"/>
      <c r="Y814" s="137"/>
      <c r="Z814" s="140"/>
      <c r="AA814" s="140"/>
      <c r="AB814" s="140"/>
      <c r="AC814" s="140"/>
      <c r="AD814" s="140"/>
      <c r="AE814" s="140"/>
      <c r="AF814" s="140"/>
    </row>
    <row r="815" spans="1:32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89"/>
      <c r="P815" s="65"/>
      <c r="Q815" s="65"/>
      <c r="R815" s="65"/>
      <c r="S815" s="65"/>
      <c r="T815" s="65"/>
      <c r="U815" s="65"/>
      <c r="V815" s="65"/>
      <c r="W815" s="137"/>
      <c r="X815" s="137"/>
      <c r="Y815" s="137"/>
      <c r="Z815" s="140"/>
      <c r="AA815" s="140"/>
      <c r="AB815" s="140"/>
      <c r="AC815" s="140"/>
      <c r="AD815" s="140"/>
      <c r="AE815" s="140"/>
      <c r="AF815" s="140"/>
    </row>
    <row r="816" spans="1:32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89"/>
      <c r="P816" s="65"/>
      <c r="Q816" s="65"/>
      <c r="R816" s="65"/>
      <c r="S816" s="65"/>
      <c r="T816" s="65"/>
      <c r="U816" s="65"/>
      <c r="V816" s="65"/>
      <c r="W816" s="137"/>
      <c r="X816" s="137"/>
      <c r="Y816" s="137"/>
      <c r="Z816" s="140"/>
      <c r="AA816" s="140"/>
      <c r="AB816" s="140"/>
      <c r="AC816" s="140"/>
      <c r="AD816" s="140"/>
      <c r="AE816" s="140"/>
      <c r="AF816" s="140"/>
    </row>
    <row r="817" spans="1:32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89"/>
      <c r="P817" s="65"/>
      <c r="Q817" s="65"/>
      <c r="R817" s="65"/>
      <c r="S817" s="65"/>
      <c r="T817" s="65"/>
      <c r="U817" s="65"/>
      <c r="V817" s="65"/>
      <c r="W817" s="137"/>
      <c r="X817" s="137"/>
      <c r="Y817" s="137"/>
      <c r="Z817" s="140"/>
      <c r="AA817" s="140"/>
      <c r="AB817" s="140"/>
      <c r="AC817" s="140"/>
      <c r="AD817" s="140"/>
      <c r="AE817" s="140"/>
      <c r="AF817" s="140"/>
    </row>
    <row r="818" spans="1:32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89"/>
      <c r="P818" s="65"/>
      <c r="Q818" s="65"/>
      <c r="R818" s="65"/>
      <c r="S818" s="65"/>
      <c r="T818" s="65"/>
      <c r="U818" s="65"/>
      <c r="V818" s="65"/>
      <c r="W818" s="137"/>
      <c r="X818" s="137"/>
      <c r="Y818" s="137"/>
      <c r="Z818" s="140"/>
      <c r="AA818" s="140"/>
      <c r="AB818" s="140"/>
      <c r="AC818" s="140"/>
      <c r="AD818" s="140"/>
      <c r="AE818" s="140"/>
      <c r="AF818" s="140"/>
    </row>
    <row r="819" spans="1:32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89"/>
      <c r="P819" s="65"/>
      <c r="Q819" s="65"/>
      <c r="R819" s="65"/>
      <c r="S819" s="65"/>
      <c r="T819" s="65"/>
      <c r="U819" s="65"/>
      <c r="V819" s="65"/>
      <c r="W819" s="137"/>
      <c r="X819" s="137"/>
      <c r="Y819" s="137"/>
      <c r="Z819" s="140"/>
      <c r="AA819" s="140"/>
      <c r="AB819" s="140"/>
      <c r="AC819" s="140"/>
      <c r="AD819" s="140"/>
      <c r="AE819" s="140"/>
      <c r="AF819" s="140"/>
    </row>
    <row r="820" spans="1:32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89"/>
      <c r="P820" s="65"/>
      <c r="Q820" s="65"/>
      <c r="R820" s="65"/>
      <c r="S820" s="65"/>
      <c r="T820" s="65"/>
      <c r="U820" s="65"/>
      <c r="V820" s="65"/>
      <c r="W820" s="137"/>
      <c r="X820" s="137"/>
      <c r="Y820" s="137"/>
      <c r="Z820" s="140"/>
      <c r="AA820" s="140"/>
      <c r="AB820" s="140"/>
      <c r="AC820" s="140"/>
      <c r="AD820" s="140"/>
      <c r="AE820" s="140"/>
      <c r="AF820" s="140"/>
    </row>
    <row r="821" spans="1:32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89"/>
      <c r="P821" s="65"/>
      <c r="Q821" s="65"/>
      <c r="R821" s="65"/>
      <c r="S821" s="65"/>
      <c r="T821" s="65"/>
      <c r="U821" s="65"/>
      <c r="V821" s="65"/>
      <c r="W821" s="137"/>
      <c r="X821" s="137"/>
      <c r="Y821" s="137"/>
      <c r="Z821" s="140"/>
      <c r="AA821" s="140"/>
      <c r="AB821" s="140"/>
      <c r="AC821" s="140"/>
      <c r="AD821" s="140"/>
      <c r="AE821" s="140"/>
      <c r="AF821" s="140"/>
    </row>
    <row r="822" spans="1:3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89"/>
      <c r="P822" s="65"/>
      <c r="Q822" s="65"/>
      <c r="R822" s="65"/>
      <c r="S822" s="65"/>
      <c r="T822" s="65"/>
      <c r="U822" s="65"/>
      <c r="V822" s="65"/>
      <c r="W822" s="137"/>
      <c r="X822" s="137"/>
      <c r="Y822" s="137"/>
      <c r="Z822" s="140"/>
      <c r="AA822" s="140"/>
      <c r="AB822" s="140"/>
      <c r="AC822" s="140"/>
      <c r="AD822" s="140"/>
      <c r="AE822" s="140"/>
      <c r="AF822" s="140"/>
    </row>
    <row r="823" spans="1:32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89"/>
      <c r="P823" s="65"/>
      <c r="Q823" s="65"/>
      <c r="R823" s="65"/>
      <c r="S823" s="65"/>
      <c r="T823" s="65"/>
      <c r="U823" s="65"/>
      <c r="V823" s="65"/>
      <c r="W823" s="137"/>
      <c r="X823" s="137"/>
      <c r="Y823" s="137"/>
      <c r="Z823" s="140"/>
      <c r="AA823" s="140"/>
      <c r="AB823" s="140"/>
      <c r="AC823" s="140"/>
      <c r="AD823" s="140"/>
      <c r="AE823" s="140"/>
      <c r="AF823" s="140"/>
    </row>
    <row r="824" spans="1:32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89"/>
      <c r="P824" s="65"/>
      <c r="Q824" s="65"/>
      <c r="R824" s="65"/>
      <c r="S824" s="65"/>
      <c r="T824" s="65"/>
      <c r="U824" s="65"/>
      <c r="V824" s="65"/>
      <c r="W824" s="137"/>
      <c r="X824" s="137"/>
      <c r="Y824" s="137"/>
      <c r="Z824" s="140"/>
      <c r="AA824" s="140"/>
      <c r="AB824" s="140"/>
      <c r="AC824" s="140"/>
      <c r="AD824" s="140"/>
      <c r="AE824" s="140"/>
      <c r="AF824" s="140"/>
    </row>
    <row r="825" spans="1:32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89"/>
      <c r="P825" s="65"/>
      <c r="Q825" s="65"/>
      <c r="R825" s="65"/>
      <c r="S825" s="65"/>
      <c r="T825" s="65"/>
      <c r="U825" s="65"/>
      <c r="V825" s="65"/>
      <c r="W825" s="137"/>
      <c r="X825" s="137"/>
      <c r="Y825" s="137"/>
      <c r="Z825" s="140"/>
      <c r="AA825" s="140"/>
      <c r="AB825" s="140"/>
      <c r="AC825" s="140"/>
      <c r="AD825" s="140"/>
      <c r="AE825" s="140"/>
      <c r="AF825" s="140"/>
    </row>
    <row r="826" spans="1:32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89"/>
      <c r="P826" s="65"/>
      <c r="Q826" s="65"/>
      <c r="R826" s="65"/>
      <c r="S826" s="65"/>
      <c r="T826" s="65"/>
      <c r="U826" s="65"/>
      <c r="V826" s="65"/>
      <c r="W826" s="137"/>
      <c r="X826" s="137"/>
      <c r="Y826" s="137"/>
      <c r="Z826" s="140"/>
      <c r="AA826" s="140"/>
      <c r="AB826" s="140"/>
      <c r="AC826" s="140"/>
      <c r="AD826" s="140"/>
      <c r="AE826" s="140"/>
      <c r="AF826" s="140"/>
    </row>
    <row r="827" spans="1:32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89"/>
      <c r="P827" s="65"/>
      <c r="Q827" s="65"/>
      <c r="R827" s="65"/>
      <c r="S827" s="65"/>
      <c r="T827" s="65"/>
      <c r="U827" s="65"/>
      <c r="V827" s="65"/>
      <c r="W827" s="137"/>
      <c r="X827" s="137"/>
      <c r="Y827" s="137"/>
      <c r="Z827" s="140"/>
      <c r="AA827" s="140"/>
      <c r="AB827" s="140"/>
      <c r="AC827" s="140"/>
      <c r="AD827" s="140"/>
      <c r="AE827" s="140"/>
      <c r="AF827" s="140"/>
    </row>
    <row r="828" spans="1:32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89"/>
      <c r="P828" s="65"/>
      <c r="Q828" s="65"/>
      <c r="R828" s="65"/>
      <c r="S828" s="65"/>
      <c r="T828" s="65"/>
      <c r="U828" s="65"/>
      <c r="V828" s="65"/>
      <c r="W828" s="137"/>
      <c r="X828" s="137"/>
      <c r="Y828" s="137"/>
      <c r="Z828" s="140"/>
      <c r="AA828" s="140"/>
      <c r="AB828" s="140"/>
      <c r="AC828" s="140"/>
      <c r="AD828" s="140"/>
      <c r="AE828" s="140"/>
      <c r="AF828" s="140"/>
    </row>
    <row r="829" spans="1:32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89"/>
      <c r="P829" s="65"/>
      <c r="Q829" s="65"/>
      <c r="R829" s="65"/>
      <c r="S829" s="65"/>
      <c r="T829" s="65"/>
      <c r="U829" s="65"/>
      <c r="V829" s="65"/>
      <c r="W829" s="137"/>
      <c r="X829" s="137"/>
      <c r="Y829" s="137"/>
      <c r="Z829" s="140"/>
      <c r="AA829" s="140"/>
      <c r="AB829" s="140"/>
      <c r="AC829" s="140"/>
      <c r="AD829" s="140"/>
      <c r="AE829" s="140"/>
      <c r="AF829" s="140"/>
    </row>
    <row r="830" spans="1:32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89"/>
      <c r="P830" s="65"/>
      <c r="Q830" s="65"/>
      <c r="R830" s="65"/>
      <c r="S830" s="65"/>
      <c r="T830" s="65"/>
      <c r="U830" s="65"/>
      <c r="V830" s="65"/>
      <c r="W830" s="137"/>
      <c r="X830" s="137"/>
      <c r="Y830" s="137"/>
      <c r="Z830" s="140"/>
      <c r="AA830" s="140"/>
      <c r="AB830" s="140"/>
      <c r="AC830" s="140"/>
      <c r="AD830" s="140"/>
      <c r="AE830" s="140"/>
      <c r="AF830" s="140"/>
    </row>
    <row r="831" spans="1:32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89"/>
      <c r="P831" s="65"/>
      <c r="Q831" s="65"/>
      <c r="R831" s="65"/>
      <c r="S831" s="65"/>
      <c r="T831" s="65"/>
      <c r="U831" s="65"/>
      <c r="V831" s="65"/>
      <c r="W831" s="137"/>
      <c r="X831" s="137"/>
      <c r="Y831" s="137"/>
      <c r="Z831" s="140"/>
      <c r="AA831" s="140"/>
      <c r="AB831" s="140"/>
      <c r="AC831" s="140"/>
      <c r="AD831" s="140"/>
      <c r="AE831" s="140"/>
      <c r="AF831" s="140"/>
    </row>
    <row r="832" spans="1: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89"/>
      <c r="P832" s="65"/>
      <c r="Q832" s="65"/>
      <c r="R832" s="65"/>
      <c r="S832" s="65"/>
      <c r="T832" s="65"/>
      <c r="U832" s="65"/>
      <c r="V832" s="65"/>
      <c r="W832" s="137"/>
      <c r="X832" s="137"/>
      <c r="Y832" s="137"/>
      <c r="Z832" s="140"/>
      <c r="AA832" s="140"/>
      <c r="AB832" s="140"/>
      <c r="AC832" s="140"/>
      <c r="AD832" s="140"/>
      <c r="AE832" s="140"/>
      <c r="AF832" s="140"/>
    </row>
    <row r="833" spans="1:32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89"/>
      <c r="P833" s="65"/>
      <c r="Q833" s="65"/>
      <c r="R833" s="65"/>
      <c r="S833" s="65"/>
      <c r="T833" s="65"/>
      <c r="U833" s="65"/>
      <c r="V833" s="65"/>
      <c r="W833" s="137"/>
      <c r="X833" s="137"/>
      <c r="Y833" s="137"/>
      <c r="Z833" s="140"/>
      <c r="AA833" s="140"/>
      <c r="AB833" s="140"/>
      <c r="AC833" s="140"/>
      <c r="AD833" s="140"/>
      <c r="AE833" s="140"/>
      <c r="AF833" s="140"/>
    </row>
    <row r="834" spans="1:32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89"/>
      <c r="P834" s="65"/>
      <c r="Q834" s="65"/>
      <c r="R834" s="65"/>
      <c r="S834" s="65"/>
      <c r="T834" s="65"/>
      <c r="U834" s="65"/>
      <c r="V834" s="65"/>
      <c r="W834" s="137"/>
      <c r="X834" s="137"/>
      <c r="Y834" s="137"/>
      <c r="Z834" s="140"/>
      <c r="AA834" s="140"/>
      <c r="AB834" s="140"/>
      <c r="AC834" s="140"/>
      <c r="AD834" s="140"/>
      <c r="AE834" s="140"/>
      <c r="AF834" s="140"/>
    </row>
    <row r="835" spans="1:32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89"/>
      <c r="P835" s="65"/>
      <c r="Q835" s="65"/>
      <c r="R835" s="65"/>
      <c r="S835" s="65"/>
      <c r="T835" s="65"/>
      <c r="U835" s="65"/>
      <c r="V835" s="65"/>
      <c r="W835" s="137"/>
      <c r="X835" s="137"/>
      <c r="Y835" s="137"/>
      <c r="Z835" s="140"/>
      <c r="AA835" s="140"/>
      <c r="AB835" s="140"/>
      <c r="AC835" s="140"/>
      <c r="AD835" s="140"/>
      <c r="AE835" s="140"/>
      <c r="AF835" s="140"/>
    </row>
    <row r="836" spans="1:32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89"/>
      <c r="P836" s="65"/>
      <c r="Q836" s="65"/>
      <c r="R836" s="65"/>
      <c r="S836" s="65"/>
      <c r="T836" s="65"/>
      <c r="U836" s="65"/>
      <c r="V836" s="65"/>
      <c r="W836" s="137"/>
      <c r="X836" s="137"/>
      <c r="Y836" s="137"/>
      <c r="Z836" s="140"/>
      <c r="AA836" s="140"/>
      <c r="AB836" s="140"/>
      <c r="AC836" s="140"/>
      <c r="AD836" s="140"/>
      <c r="AE836" s="140"/>
      <c r="AF836" s="140"/>
    </row>
    <row r="837" spans="1:32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89"/>
      <c r="P837" s="65"/>
      <c r="Q837" s="65"/>
      <c r="R837" s="65"/>
      <c r="S837" s="65"/>
      <c r="T837" s="65"/>
      <c r="U837" s="65"/>
      <c r="V837" s="65"/>
      <c r="W837" s="137"/>
      <c r="X837" s="137"/>
      <c r="Y837" s="137"/>
      <c r="Z837" s="140"/>
      <c r="AA837" s="140"/>
      <c r="AB837" s="140"/>
      <c r="AC837" s="140"/>
      <c r="AD837" s="140"/>
      <c r="AE837" s="140"/>
      <c r="AF837" s="140"/>
    </row>
    <row r="838" spans="1:32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89"/>
      <c r="P838" s="65"/>
      <c r="Q838" s="65"/>
      <c r="R838" s="65"/>
      <c r="S838" s="65"/>
      <c r="T838" s="65"/>
      <c r="U838" s="65"/>
      <c r="V838" s="65"/>
      <c r="W838" s="137"/>
      <c r="X838" s="137"/>
      <c r="Y838" s="137"/>
      <c r="Z838" s="140"/>
      <c r="AA838" s="140"/>
      <c r="AB838" s="140"/>
      <c r="AC838" s="140"/>
      <c r="AD838" s="140"/>
      <c r="AE838" s="140"/>
      <c r="AF838" s="140"/>
    </row>
    <row r="839" spans="1:32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89"/>
      <c r="P839" s="65"/>
      <c r="Q839" s="65"/>
      <c r="R839" s="65"/>
      <c r="S839" s="65"/>
      <c r="T839" s="65"/>
      <c r="U839" s="65"/>
      <c r="V839" s="65"/>
      <c r="W839" s="137"/>
      <c r="X839" s="137"/>
      <c r="Y839" s="137"/>
      <c r="Z839" s="140"/>
      <c r="AA839" s="140"/>
      <c r="AB839" s="140"/>
      <c r="AC839" s="140"/>
      <c r="AD839" s="140"/>
      <c r="AE839" s="140"/>
      <c r="AF839" s="140"/>
    </row>
    <row r="840" spans="1:32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89"/>
      <c r="P840" s="65"/>
      <c r="Q840" s="65"/>
      <c r="R840" s="65"/>
      <c r="S840" s="65"/>
      <c r="T840" s="65"/>
      <c r="U840" s="65"/>
      <c r="V840" s="65"/>
      <c r="W840" s="137"/>
      <c r="X840" s="137"/>
      <c r="Y840" s="137"/>
      <c r="Z840" s="140"/>
      <c r="AA840" s="140"/>
      <c r="AB840" s="140"/>
      <c r="AC840" s="140"/>
      <c r="AD840" s="140"/>
      <c r="AE840" s="140"/>
      <c r="AF840" s="140"/>
    </row>
    <row r="841" spans="1:32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89"/>
      <c r="P841" s="65"/>
      <c r="Q841" s="65"/>
      <c r="R841" s="65"/>
      <c r="S841" s="65"/>
      <c r="T841" s="65"/>
      <c r="U841" s="65"/>
      <c r="V841" s="65"/>
      <c r="W841" s="137"/>
      <c r="X841" s="137"/>
      <c r="Y841" s="137"/>
      <c r="Z841" s="140"/>
      <c r="AA841" s="140"/>
      <c r="AB841" s="140"/>
      <c r="AC841" s="140"/>
      <c r="AD841" s="140"/>
      <c r="AE841" s="140"/>
      <c r="AF841" s="140"/>
    </row>
    <row r="842" spans="1:3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89"/>
      <c r="P842" s="65"/>
      <c r="Q842" s="65"/>
      <c r="R842" s="65"/>
      <c r="S842" s="65"/>
      <c r="T842" s="65"/>
      <c r="U842" s="65"/>
      <c r="V842" s="65"/>
      <c r="W842" s="137"/>
      <c r="X842" s="137"/>
      <c r="Y842" s="137"/>
      <c r="Z842" s="140"/>
      <c r="AA842" s="140"/>
      <c r="AB842" s="140"/>
      <c r="AC842" s="140"/>
      <c r="AD842" s="140"/>
      <c r="AE842" s="140"/>
      <c r="AF842" s="140"/>
    </row>
    <row r="843" spans="1:32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89"/>
      <c r="P843" s="65"/>
      <c r="Q843" s="65"/>
      <c r="R843" s="65"/>
      <c r="S843" s="65"/>
      <c r="T843" s="65"/>
      <c r="U843" s="65"/>
      <c r="V843" s="65"/>
      <c r="W843" s="137"/>
      <c r="X843" s="137"/>
      <c r="Y843" s="137"/>
      <c r="Z843" s="140"/>
      <c r="AA843" s="140"/>
      <c r="AB843" s="140"/>
      <c r="AC843" s="140"/>
      <c r="AD843" s="140"/>
      <c r="AE843" s="140"/>
      <c r="AF843" s="140"/>
    </row>
    <row r="844" spans="1:32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89"/>
      <c r="P844" s="65"/>
      <c r="Q844" s="65"/>
      <c r="R844" s="65"/>
      <c r="S844" s="65"/>
      <c r="T844" s="65"/>
      <c r="U844" s="65"/>
      <c r="V844" s="65"/>
      <c r="W844" s="137"/>
      <c r="X844" s="137"/>
      <c r="Y844" s="137"/>
      <c r="Z844" s="140"/>
      <c r="AA844" s="140"/>
      <c r="AB844" s="140"/>
      <c r="AC844" s="140"/>
      <c r="AD844" s="140"/>
      <c r="AE844" s="140"/>
      <c r="AF844" s="140"/>
    </row>
    <row r="845" spans="1:32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89"/>
      <c r="P845" s="65"/>
      <c r="Q845" s="65"/>
      <c r="R845" s="65"/>
      <c r="S845" s="65"/>
      <c r="T845" s="65"/>
      <c r="U845" s="65"/>
      <c r="V845" s="65"/>
      <c r="W845" s="137"/>
      <c r="X845" s="137"/>
      <c r="Y845" s="137"/>
      <c r="Z845" s="140"/>
      <c r="AA845" s="140"/>
      <c r="AB845" s="140"/>
      <c r="AC845" s="140"/>
      <c r="AD845" s="140"/>
      <c r="AE845" s="140"/>
      <c r="AF845" s="140"/>
    </row>
    <row r="846" spans="1:32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89"/>
      <c r="P846" s="65"/>
      <c r="Q846" s="65"/>
      <c r="R846" s="65"/>
      <c r="S846" s="65"/>
      <c r="T846" s="65"/>
      <c r="U846" s="65"/>
      <c r="V846" s="65"/>
      <c r="W846" s="137"/>
      <c r="X846" s="137"/>
      <c r="Y846" s="137"/>
      <c r="Z846" s="140"/>
      <c r="AA846" s="140"/>
      <c r="AB846" s="140"/>
      <c r="AC846" s="140"/>
      <c r="AD846" s="140"/>
      <c r="AE846" s="140"/>
      <c r="AF846" s="140"/>
    </row>
    <row r="847" spans="1:32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89"/>
      <c r="P847" s="65"/>
      <c r="Q847" s="65"/>
      <c r="R847" s="65"/>
      <c r="S847" s="65"/>
      <c r="T847" s="65"/>
      <c r="U847" s="65"/>
      <c r="V847" s="65"/>
      <c r="W847" s="137"/>
      <c r="X847" s="137"/>
      <c r="Y847" s="137"/>
      <c r="Z847" s="140"/>
      <c r="AA847" s="140"/>
      <c r="AB847" s="140"/>
      <c r="AC847" s="140"/>
      <c r="AD847" s="140"/>
      <c r="AE847" s="140"/>
      <c r="AF847" s="140"/>
    </row>
    <row r="848" spans="1:32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89"/>
      <c r="P848" s="65"/>
      <c r="Q848" s="65"/>
      <c r="R848" s="65"/>
      <c r="S848" s="65"/>
      <c r="T848" s="65"/>
      <c r="U848" s="65"/>
      <c r="V848" s="65"/>
      <c r="W848" s="137"/>
      <c r="X848" s="137"/>
      <c r="Y848" s="137"/>
      <c r="Z848" s="140"/>
      <c r="AA848" s="140"/>
      <c r="AB848" s="140"/>
      <c r="AC848" s="140"/>
      <c r="AD848" s="140"/>
      <c r="AE848" s="140"/>
      <c r="AF848" s="140"/>
    </row>
    <row r="849" spans="1:32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89"/>
      <c r="P849" s="65"/>
      <c r="Q849" s="65"/>
      <c r="R849" s="65"/>
      <c r="S849" s="65"/>
      <c r="T849" s="65"/>
      <c r="U849" s="65"/>
      <c r="V849" s="65"/>
      <c r="W849" s="137"/>
      <c r="X849" s="137"/>
      <c r="Y849" s="137"/>
      <c r="Z849" s="140"/>
      <c r="AA849" s="140"/>
      <c r="AB849" s="140"/>
      <c r="AC849" s="140"/>
      <c r="AD849" s="140"/>
      <c r="AE849" s="140"/>
      <c r="AF849" s="140"/>
    </row>
    <row r="850" spans="1:32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89"/>
      <c r="P850" s="65"/>
      <c r="Q850" s="65"/>
      <c r="R850" s="65"/>
      <c r="S850" s="65"/>
      <c r="T850" s="65"/>
      <c r="U850" s="65"/>
      <c r="V850" s="65"/>
      <c r="W850" s="137"/>
      <c r="X850" s="137"/>
      <c r="Y850" s="137"/>
      <c r="Z850" s="140"/>
      <c r="AA850" s="140"/>
      <c r="AB850" s="140"/>
      <c r="AC850" s="140"/>
      <c r="AD850" s="140"/>
      <c r="AE850" s="140"/>
      <c r="AF850" s="140"/>
    </row>
    <row r="851" spans="1:32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89"/>
      <c r="P851" s="65"/>
      <c r="Q851" s="65"/>
      <c r="R851" s="65"/>
      <c r="S851" s="65"/>
      <c r="T851" s="65"/>
      <c r="U851" s="65"/>
      <c r="V851" s="65"/>
      <c r="W851" s="137"/>
      <c r="X851" s="137"/>
      <c r="Y851" s="137"/>
      <c r="Z851" s="140"/>
      <c r="AA851" s="140"/>
      <c r="AB851" s="140"/>
      <c r="AC851" s="140"/>
      <c r="AD851" s="140"/>
      <c r="AE851" s="140"/>
      <c r="AF851" s="140"/>
    </row>
    <row r="852" spans="1:3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89"/>
      <c r="P852" s="65"/>
      <c r="Q852" s="65"/>
      <c r="R852" s="65"/>
      <c r="S852" s="65"/>
      <c r="T852" s="65"/>
      <c r="U852" s="65"/>
      <c r="V852" s="65"/>
      <c r="W852" s="137"/>
      <c r="X852" s="137"/>
      <c r="Y852" s="137"/>
      <c r="Z852" s="140"/>
      <c r="AA852" s="140"/>
      <c r="AB852" s="140"/>
      <c r="AC852" s="140"/>
      <c r="AD852" s="140"/>
      <c r="AE852" s="140"/>
      <c r="AF852" s="140"/>
    </row>
    <row r="853" spans="1:32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89"/>
      <c r="P853" s="65"/>
      <c r="Q853" s="65"/>
      <c r="R853" s="65"/>
      <c r="S853" s="65"/>
      <c r="T853" s="65"/>
      <c r="U853" s="65"/>
      <c r="V853" s="65"/>
      <c r="W853" s="137"/>
      <c r="X853" s="137"/>
      <c r="Y853" s="137"/>
      <c r="Z853" s="140"/>
      <c r="AA853" s="140"/>
      <c r="AB853" s="140"/>
      <c r="AC853" s="140"/>
      <c r="AD853" s="140"/>
      <c r="AE853" s="140"/>
      <c r="AF853" s="140"/>
    </row>
    <row r="854" spans="1:32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89"/>
      <c r="P854" s="65"/>
      <c r="Q854" s="65"/>
      <c r="R854" s="65"/>
      <c r="S854" s="65"/>
      <c r="T854" s="65"/>
      <c r="U854" s="65"/>
      <c r="V854" s="65"/>
      <c r="W854" s="137"/>
      <c r="X854" s="137"/>
      <c r="Y854" s="137"/>
      <c r="Z854" s="140"/>
      <c r="AA854" s="140"/>
      <c r="AB854" s="140"/>
      <c r="AC854" s="140"/>
      <c r="AD854" s="140"/>
      <c r="AE854" s="140"/>
      <c r="AF854" s="140"/>
    </row>
    <row r="855" spans="1:32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89"/>
      <c r="P855" s="65"/>
      <c r="Q855" s="65"/>
      <c r="R855" s="65"/>
      <c r="S855" s="65"/>
      <c r="T855" s="65"/>
      <c r="U855" s="65"/>
      <c r="V855" s="65"/>
      <c r="W855" s="137"/>
      <c r="X855" s="137"/>
      <c r="Y855" s="137"/>
      <c r="Z855" s="140"/>
      <c r="AA855" s="140"/>
      <c r="AB855" s="140"/>
      <c r="AC855" s="140"/>
      <c r="AD855" s="140"/>
      <c r="AE855" s="140"/>
      <c r="AF855" s="140"/>
    </row>
    <row r="856" spans="1:32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89"/>
      <c r="P856" s="65"/>
      <c r="Q856" s="65"/>
      <c r="R856" s="65"/>
      <c r="S856" s="65"/>
      <c r="T856" s="65"/>
      <c r="U856" s="65"/>
      <c r="V856" s="65"/>
      <c r="W856" s="137"/>
      <c r="X856" s="137"/>
      <c r="Y856" s="137"/>
      <c r="Z856" s="140"/>
      <c r="AA856" s="140"/>
      <c r="AB856" s="140"/>
      <c r="AC856" s="140"/>
      <c r="AD856" s="140"/>
      <c r="AE856" s="140"/>
      <c r="AF856" s="140"/>
    </row>
    <row r="857" spans="1:32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89"/>
      <c r="P857" s="65"/>
      <c r="Q857" s="65"/>
      <c r="R857" s="65"/>
      <c r="S857" s="65"/>
      <c r="T857" s="65"/>
      <c r="U857" s="65"/>
      <c r="V857" s="65"/>
      <c r="W857" s="137"/>
      <c r="X857" s="137"/>
      <c r="Y857" s="137"/>
      <c r="Z857" s="140"/>
      <c r="AA857" s="140"/>
      <c r="AB857" s="140"/>
      <c r="AC857" s="140"/>
      <c r="AD857" s="140"/>
      <c r="AE857" s="140"/>
      <c r="AF857" s="140"/>
    </row>
    <row r="858" spans="1:32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89"/>
      <c r="P858" s="65"/>
      <c r="Q858" s="65"/>
      <c r="R858" s="65"/>
      <c r="S858" s="65"/>
      <c r="T858" s="65"/>
      <c r="U858" s="65"/>
      <c r="V858" s="65"/>
      <c r="W858" s="137"/>
      <c r="X858" s="137"/>
      <c r="Y858" s="137"/>
      <c r="Z858" s="140"/>
      <c r="AA858" s="140"/>
      <c r="AB858" s="140"/>
      <c r="AC858" s="140"/>
      <c r="AD858" s="140"/>
      <c r="AE858" s="140"/>
      <c r="AF858" s="140"/>
    </row>
    <row r="859" spans="1:32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89"/>
      <c r="P859" s="65"/>
      <c r="Q859" s="65"/>
      <c r="R859" s="65"/>
      <c r="S859" s="65"/>
      <c r="T859" s="65"/>
      <c r="U859" s="65"/>
      <c r="V859" s="65"/>
      <c r="W859" s="137"/>
      <c r="X859" s="137"/>
      <c r="Y859" s="137"/>
      <c r="Z859" s="140"/>
      <c r="AA859" s="140"/>
      <c r="AB859" s="140"/>
      <c r="AC859" s="140"/>
      <c r="AD859" s="140"/>
      <c r="AE859" s="140"/>
      <c r="AF859" s="140"/>
    </row>
    <row r="860" spans="1:32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89"/>
      <c r="P860" s="65"/>
      <c r="Q860" s="65"/>
      <c r="R860" s="65"/>
      <c r="S860" s="65"/>
      <c r="T860" s="65"/>
      <c r="U860" s="65"/>
      <c r="V860" s="65"/>
      <c r="W860" s="137"/>
      <c r="X860" s="137"/>
      <c r="Y860" s="137"/>
      <c r="Z860" s="140"/>
      <c r="AA860" s="140"/>
      <c r="AB860" s="140"/>
      <c r="AC860" s="140"/>
      <c r="AD860" s="140"/>
      <c r="AE860" s="140"/>
      <c r="AF860" s="140"/>
    </row>
    <row r="861" spans="1:32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89"/>
      <c r="P861" s="65"/>
      <c r="Q861" s="65"/>
      <c r="R861" s="65"/>
      <c r="S861" s="65"/>
      <c r="T861" s="65"/>
      <c r="U861" s="65"/>
      <c r="V861" s="65"/>
      <c r="W861" s="137"/>
      <c r="X861" s="137"/>
      <c r="Y861" s="137"/>
      <c r="Z861" s="140"/>
      <c r="AA861" s="140"/>
      <c r="AB861" s="140"/>
      <c r="AC861" s="140"/>
      <c r="AD861" s="140"/>
      <c r="AE861" s="140"/>
      <c r="AF861" s="140"/>
    </row>
    <row r="862" spans="1:3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89"/>
      <c r="P862" s="65"/>
      <c r="Q862" s="65"/>
      <c r="R862" s="65"/>
      <c r="S862" s="65"/>
      <c r="T862" s="65"/>
      <c r="U862" s="65"/>
      <c r="V862" s="65"/>
      <c r="W862" s="137"/>
      <c r="X862" s="137"/>
      <c r="Y862" s="137"/>
      <c r="Z862" s="140"/>
      <c r="AA862" s="140"/>
      <c r="AB862" s="140"/>
      <c r="AC862" s="140"/>
      <c r="AD862" s="140"/>
      <c r="AE862" s="140"/>
      <c r="AF862" s="140"/>
    </row>
    <row r="863" spans="1:32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89"/>
      <c r="P863" s="65"/>
      <c r="Q863" s="65"/>
      <c r="R863" s="65"/>
      <c r="S863" s="65"/>
      <c r="T863" s="65"/>
      <c r="U863" s="65"/>
      <c r="V863" s="65"/>
      <c r="W863" s="137"/>
      <c r="X863" s="137"/>
      <c r="Y863" s="137"/>
      <c r="Z863" s="140"/>
      <c r="AA863" s="140"/>
      <c r="AB863" s="140"/>
      <c r="AC863" s="140"/>
      <c r="AD863" s="140"/>
      <c r="AE863" s="140"/>
      <c r="AF863" s="140"/>
    </row>
    <row r="864" spans="1:32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89"/>
      <c r="P864" s="65"/>
      <c r="Q864" s="65"/>
      <c r="R864" s="65"/>
      <c r="S864" s="65"/>
      <c r="T864" s="65"/>
      <c r="U864" s="65"/>
      <c r="V864" s="65"/>
      <c r="W864" s="137"/>
      <c r="X864" s="137"/>
      <c r="Y864" s="137"/>
      <c r="Z864" s="140"/>
      <c r="AA864" s="140"/>
      <c r="AB864" s="140"/>
      <c r="AC864" s="140"/>
      <c r="AD864" s="140"/>
      <c r="AE864" s="140"/>
      <c r="AF864" s="140"/>
    </row>
    <row r="865" spans="1:32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89"/>
      <c r="P865" s="65"/>
      <c r="Q865" s="65"/>
      <c r="R865" s="65"/>
      <c r="S865" s="65"/>
      <c r="T865" s="65"/>
      <c r="U865" s="65"/>
      <c r="V865" s="65"/>
      <c r="W865" s="137"/>
      <c r="X865" s="137"/>
      <c r="Y865" s="137"/>
      <c r="Z865" s="140"/>
      <c r="AA865" s="140"/>
      <c r="AB865" s="140"/>
      <c r="AC865" s="140"/>
      <c r="AD865" s="140"/>
      <c r="AE865" s="140"/>
      <c r="AF865" s="140"/>
    </row>
    <row r="866" spans="1:32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89"/>
      <c r="P866" s="65"/>
      <c r="Q866" s="65"/>
      <c r="R866" s="65"/>
      <c r="S866" s="65"/>
      <c r="T866" s="65"/>
      <c r="U866" s="65"/>
      <c r="V866" s="65"/>
      <c r="W866" s="137"/>
      <c r="X866" s="137"/>
      <c r="Y866" s="137"/>
      <c r="Z866" s="140"/>
      <c r="AA866" s="140"/>
      <c r="AB866" s="140"/>
      <c r="AC866" s="140"/>
      <c r="AD866" s="140"/>
      <c r="AE866" s="140"/>
      <c r="AF866" s="140"/>
    </row>
    <row r="867" spans="1:32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89"/>
      <c r="P867" s="65"/>
      <c r="Q867" s="65"/>
      <c r="R867" s="65"/>
      <c r="S867" s="65"/>
      <c r="T867" s="65"/>
      <c r="U867" s="65"/>
      <c r="V867" s="65"/>
      <c r="W867" s="137"/>
      <c r="X867" s="137"/>
      <c r="Y867" s="137"/>
      <c r="Z867" s="140"/>
      <c r="AA867" s="140"/>
      <c r="AB867" s="140"/>
      <c r="AC867" s="140"/>
      <c r="AD867" s="140"/>
      <c r="AE867" s="140"/>
      <c r="AF867" s="140"/>
    </row>
    <row r="868" spans="1:32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89"/>
      <c r="P868" s="65"/>
      <c r="Q868" s="65"/>
      <c r="R868" s="65"/>
      <c r="S868" s="65"/>
      <c r="T868" s="65"/>
      <c r="U868" s="65"/>
      <c r="V868" s="65"/>
      <c r="W868" s="137"/>
      <c r="X868" s="137"/>
      <c r="Y868" s="137"/>
      <c r="Z868" s="140"/>
      <c r="AA868" s="140"/>
      <c r="AB868" s="140"/>
      <c r="AC868" s="140"/>
      <c r="AD868" s="140"/>
      <c r="AE868" s="140"/>
      <c r="AF868" s="140"/>
    </row>
    <row r="869" spans="1:32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89"/>
      <c r="P869" s="65"/>
      <c r="Q869" s="65"/>
      <c r="R869" s="65"/>
      <c r="S869" s="65"/>
      <c r="T869" s="65"/>
      <c r="U869" s="65"/>
      <c r="V869" s="65"/>
      <c r="W869" s="137"/>
      <c r="X869" s="137"/>
      <c r="Y869" s="137"/>
      <c r="Z869" s="140"/>
      <c r="AA869" s="140"/>
      <c r="AB869" s="140"/>
      <c r="AC869" s="140"/>
      <c r="AD869" s="140"/>
      <c r="AE869" s="140"/>
      <c r="AF869" s="140"/>
    </row>
    <row r="870" spans="1:32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89"/>
      <c r="P870" s="65"/>
      <c r="Q870" s="65"/>
      <c r="R870" s="65"/>
      <c r="S870" s="65"/>
      <c r="T870" s="65"/>
      <c r="U870" s="65"/>
      <c r="V870" s="65"/>
      <c r="W870" s="137"/>
      <c r="X870" s="137"/>
      <c r="Y870" s="137"/>
      <c r="Z870" s="140"/>
      <c r="AA870" s="140"/>
      <c r="AB870" s="140"/>
      <c r="AC870" s="140"/>
      <c r="AD870" s="140"/>
      <c r="AE870" s="140"/>
      <c r="AF870" s="140"/>
    </row>
    <row r="871" spans="1:32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89"/>
      <c r="P871" s="65"/>
      <c r="Q871" s="65"/>
      <c r="R871" s="65"/>
      <c r="S871" s="65"/>
      <c r="T871" s="65"/>
      <c r="U871" s="65"/>
      <c r="V871" s="65"/>
      <c r="W871" s="137"/>
      <c r="X871" s="137"/>
      <c r="Y871" s="137"/>
      <c r="Z871" s="140"/>
      <c r="AA871" s="140"/>
      <c r="AB871" s="140"/>
      <c r="AC871" s="140"/>
      <c r="AD871" s="140"/>
      <c r="AE871" s="140"/>
      <c r="AF871" s="140"/>
    </row>
    <row r="872" spans="1:3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89"/>
      <c r="P872" s="65"/>
      <c r="Q872" s="65"/>
      <c r="R872" s="65"/>
      <c r="S872" s="65"/>
      <c r="T872" s="65"/>
      <c r="U872" s="65"/>
      <c r="V872" s="65"/>
      <c r="W872" s="137"/>
      <c r="X872" s="137"/>
      <c r="Y872" s="137"/>
      <c r="Z872" s="140"/>
      <c r="AA872" s="140"/>
      <c r="AB872" s="140"/>
      <c r="AC872" s="140"/>
      <c r="AD872" s="140"/>
      <c r="AE872" s="140"/>
      <c r="AF872" s="140"/>
    </row>
    <row r="873" spans="1:32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89"/>
      <c r="P873" s="65"/>
      <c r="Q873" s="65"/>
      <c r="R873" s="65"/>
      <c r="S873" s="65"/>
      <c r="T873" s="65"/>
      <c r="U873" s="65"/>
      <c r="V873" s="65"/>
      <c r="W873" s="137"/>
      <c r="X873" s="137"/>
      <c r="Y873" s="137"/>
      <c r="Z873" s="140"/>
      <c r="AA873" s="140"/>
      <c r="AB873" s="140"/>
      <c r="AC873" s="140"/>
      <c r="AD873" s="140"/>
      <c r="AE873" s="140"/>
      <c r="AF873" s="140"/>
    </row>
    <row r="874" spans="1:32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89"/>
      <c r="P874" s="65"/>
      <c r="Q874" s="65"/>
      <c r="R874" s="65"/>
      <c r="S874" s="65"/>
      <c r="T874" s="65"/>
      <c r="U874" s="65"/>
      <c r="V874" s="65"/>
      <c r="W874" s="137"/>
      <c r="X874" s="137"/>
      <c r="Y874" s="137"/>
      <c r="Z874" s="140"/>
      <c r="AA874" s="140"/>
      <c r="AB874" s="140"/>
      <c r="AC874" s="140"/>
      <c r="AD874" s="140"/>
      <c r="AE874" s="140"/>
      <c r="AF874" s="140"/>
    </row>
    <row r="875" spans="1:32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89"/>
      <c r="P875" s="65"/>
      <c r="Q875" s="65"/>
      <c r="R875" s="65"/>
      <c r="S875" s="65"/>
      <c r="T875" s="65"/>
      <c r="U875" s="65"/>
      <c r="V875" s="65"/>
      <c r="W875" s="137"/>
      <c r="X875" s="137"/>
      <c r="Y875" s="137"/>
      <c r="Z875" s="140"/>
      <c r="AA875" s="140"/>
      <c r="AB875" s="140"/>
      <c r="AC875" s="140"/>
      <c r="AD875" s="140"/>
      <c r="AE875" s="140"/>
      <c r="AF875" s="140"/>
    </row>
    <row r="876" spans="1:32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89"/>
      <c r="P876" s="65"/>
      <c r="Q876" s="65"/>
      <c r="R876" s="65"/>
      <c r="S876" s="65"/>
      <c r="T876" s="65"/>
      <c r="U876" s="65"/>
      <c r="V876" s="65"/>
      <c r="W876" s="137"/>
      <c r="X876" s="137"/>
      <c r="Y876" s="137"/>
      <c r="Z876" s="140"/>
      <c r="AA876" s="140"/>
      <c r="AB876" s="140"/>
      <c r="AC876" s="140"/>
      <c r="AD876" s="140"/>
      <c r="AE876" s="140"/>
      <c r="AF876" s="140"/>
    </row>
    <row r="877" spans="1:32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89"/>
      <c r="P877" s="65"/>
      <c r="Q877" s="65"/>
      <c r="R877" s="65"/>
      <c r="S877" s="65"/>
      <c r="T877" s="65"/>
      <c r="U877" s="65"/>
      <c r="V877" s="65"/>
      <c r="W877" s="137"/>
      <c r="X877" s="137"/>
      <c r="Y877" s="137"/>
      <c r="Z877" s="140"/>
      <c r="AA877" s="140"/>
      <c r="AB877" s="140"/>
      <c r="AC877" s="140"/>
      <c r="AD877" s="140"/>
      <c r="AE877" s="140"/>
      <c r="AF877" s="140"/>
    </row>
    <row r="878" spans="1:32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89"/>
      <c r="P878" s="65"/>
      <c r="Q878" s="65"/>
      <c r="R878" s="65"/>
      <c r="S878" s="65"/>
      <c r="T878" s="65"/>
      <c r="U878" s="65"/>
      <c r="V878" s="65"/>
      <c r="W878" s="137"/>
      <c r="X878" s="137"/>
      <c r="Y878" s="137"/>
      <c r="Z878" s="140"/>
      <c r="AA878" s="140"/>
      <c r="AB878" s="140"/>
      <c r="AC878" s="140"/>
      <c r="AD878" s="140"/>
      <c r="AE878" s="140"/>
      <c r="AF878" s="140"/>
    </row>
    <row r="879" spans="1:32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89"/>
      <c r="P879" s="65"/>
      <c r="Q879" s="65"/>
      <c r="R879" s="65"/>
      <c r="S879" s="65"/>
      <c r="T879" s="65"/>
      <c r="U879" s="65"/>
      <c r="V879" s="65"/>
      <c r="W879" s="137"/>
      <c r="X879" s="137"/>
      <c r="Y879" s="137"/>
      <c r="Z879" s="140"/>
      <c r="AA879" s="140"/>
      <c r="AB879" s="140"/>
      <c r="AC879" s="140"/>
      <c r="AD879" s="140"/>
      <c r="AE879" s="140"/>
      <c r="AF879" s="140"/>
    </row>
    <row r="880" spans="1:32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89"/>
      <c r="P880" s="65"/>
      <c r="Q880" s="65"/>
      <c r="R880" s="65"/>
      <c r="S880" s="65"/>
      <c r="T880" s="65"/>
      <c r="U880" s="65"/>
      <c r="V880" s="65"/>
      <c r="W880" s="137"/>
      <c r="X880" s="137"/>
      <c r="Y880" s="137"/>
      <c r="Z880" s="140"/>
      <c r="AA880" s="140"/>
      <c r="AB880" s="140"/>
      <c r="AC880" s="140"/>
      <c r="AD880" s="140"/>
      <c r="AE880" s="140"/>
      <c r="AF880" s="140"/>
    </row>
    <row r="881" spans="1:32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89"/>
      <c r="P881" s="65"/>
      <c r="Q881" s="65"/>
      <c r="R881" s="65"/>
      <c r="S881" s="65"/>
      <c r="T881" s="65"/>
      <c r="U881" s="65"/>
      <c r="V881" s="65"/>
      <c r="W881" s="137"/>
      <c r="X881" s="137"/>
      <c r="Y881" s="137"/>
      <c r="Z881" s="140"/>
      <c r="AA881" s="140"/>
      <c r="AB881" s="140"/>
      <c r="AC881" s="140"/>
      <c r="AD881" s="140"/>
      <c r="AE881" s="140"/>
      <c r="AF881" s="140"/>
    </row>
    <row r="882" spans="1:3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89"/>
      <c r="P882" s="65"/>
      <c r="Q882" s="65"/>
      <c r="R882" s="65"/>
      <c r="S882" s="65"/>
      <c r="T882" s="65"/>
      <c r="U882" s="65"/>
      <c r="V882" s="65"/>
      <c r="W882" s="137"/>
      <c r="X882" s="137"/>
      <c r="Y882" s="137"/>
      <c r="Z882" s="140"/>
      <c r="AA882" s="140"/>
      <c r="AB882" s="140"/>
      <c r="AC882" s="140"/>
      <c r="AD882" s="140"/>
      <c r="AE882" s="140"/>
      <c r="AF882" s="140"/>
    </row>
    <row r="883" spans="1:32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89"/>
      <c r="P883" s="65"/>
      <c r="Q883" s="65"/>
      <c r="R883" s="65"/>
      <c r="S883" s="65"/>
      <c r="T883" s="65"/>
      <c r="U883" s="65"/>
      <c r="V883" s="65"/>
      <c r="W883" s="137"/>
      <c r="X883" s="137"/>
      <c r="Y883" s="137"/>
      <c r="Z883" s="140"/>
      <c r="AA883" s="140"/>
      <c r="AB883" s="140"/>
      <c r="AC883" s="140"/>
      <c r="AD883" s="140"/>
      <c r="AE883" s="140"/>
      <c r="AF883" s="140"/>
    </row>
    <row r="884" spans="1:32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89"/>
      <c r="P884" s="65"/>
      <c r="Q884" s="65"/>
      <c r="R884" s="65"/>
      <c r="S884" s="65"/>
      <c r="T884" s="65"/>
      <c r="U884" s="65"/>
      <c r="V884" s="65"/>
      <c r="W884" s="137"/>
      <c r="X884" s="137"/>
      <c r="Y884" s="137"/>
      <c r="Z884" s="140"/>
      <c r="AA884" s="140"/>
      <c r="AB884" s="140"/>
      <c r="AC884" s="140"/>
      <c r="AD884" s="140"/>
      <c r="AE884" s="140"/>
      <c r="AF884" s="140"/>
    </row>
    <row r="885" spans="1:32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89"/>
      <c r="P885" s="65"/>
      <c r="Q885" s="65"/>
      <c r="R885" s="65"/>
      <c r="S885" s="65"/>
      <c r="T885" s="65"/>
      <c r="U885" s="65"/>
      <c r="V885" s="65"/>
      <c r="W885" s="137"/>
      <c r="X885" s="137"/>
      <c r="Y885" s="137"/>
      <c r="Z885" s="140"/>
      <c r="AA885" s="140"/>
      <c r="AB885" s="140"/>
      <c r="AC885" s="140"/>
      <c r="AD885" s="140"/>
      <c r="AE885" s="140"/>
      <c r="AF885" s="140"/>
    </row>
    <row r="886" spans="1:32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89"/>
      <c r="P886" s="65"/>
      <c r="Q886" s="65"/>
      <c r="R886" s="65"/>
      <c r="S886" s="65"/>
      <c r="T886" s="65"/>
      <c r="U886" s="65"/>
      <c r="V886" s="65"/>
      <c r="W886" s="137"/>
      <c r="X886" s="137"/>
      <c r="Y886" s="137"/>
      <c r="Z886" s="140"/>
      <c r="AA886" s="140"/>
      <c r="AB886" s="140"/>
      <c r="AC886" s="140"/>
      <c r="AD886" s="140"/>
      <c r="AE886" s="140"/>
      <c r="AF886" s="140"/>
    </row>
    <row r="887" spans="1:32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89"/>
      <c r="P887" s="65"/>
      <c r="Q887" s="65"/>
      <c r="R887" s="65"/>
      <c r="S887" s="65"/>
      <c r="T887" s="65"/>
      <c r="U887" s="65"/>
      <c r="V887" s="65"/>
      <c r="W887" s="137"/>
      <c r="X887" s="137"/>
      <c r="Y887" s="137"/>
      <c r="Z887" s="140"/>
      <c r="AA887" s="140"/>
      <c r="AB887" s="140"/>
      <c r="AC887" s="140"/>
      <c r="AD887" s="140"/>
      <c r="AE887" s="140"/>
      <c r="AF887" s="140"/>
    </row>
    <row r="888" spans="1:32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89"/>
      <c r="P888" s="65"/>
      <c r="Q888" s="65"/>
      <c r="R888" s="65"/>
      <c r="S888" s="65"/>
      <c r="T888" s="65"/>
      <c r="U888" s="65"/>
      <c r="V888" s="65"/>
      <c r="W888" s="137"/>
      <c r="X888" s="137"/>
      <c r="Y888" s="137"/>
      <c r="Z888" s="140"/>
      <c r="AA888" s="140"/>
      <c r="AB888" s="140"/>
      <c r="AC888" s="140"/>
      <c r="AD888" s="140"/>
      <c r="AE888" s="140"/>
      <c r="AF888" s="140"/>
    </row>
    <row r="889" spans="1:32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89"/>
      <c r="P889" s="65"/>
      <c r="Q889" s="65"/>
      <c r="R889" s="65"/>
      <c r="S889" s="65"/>
      <c r="T889" s="65"/>
      <c r="U889" s="65"/>
      <c r="V889" s="65"/>
      <c r="W889" s="137"/>
      <c r="X889" s="137"/>
      <c r="Y889" s="137"/>
      <c r="Z889" s="140"/>
      <c r="AA889" s="140"/>
      <c r="AB889" s="140"/>
      <c r="AC889" s="140"/>
      <c r="AD889" s="140"/>
      <c r="AE889" s="140"/>
      <c r="AF889" s="140"/>
    </row>
    <row r="890" spans="1:32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89"/>
      <c r="P890" s="65"/>
      <c r="Q890" s="65"/>
      <c r="R890" s="65"/>
      <c r="S890" s="65"/>
      <c r="T890" s="65"/>
      <c r="U890" s="65"/>
      <c r="V890" s="65"/>
      <c r="W890" s="137"/>
      <c r="X890" s="137"/>
      <c r="Y890" s="137"/>
      <c r="Z890" s="140"/>
      <c r="AA890" s="140"/>
      <c r="AB890" s="140"/>
      <c r="AC890" s="140"/>
      <c r="AD890" s="140"/>
      <c r="AE890" s="140"/>
      <c r="AF890" s="140"/>
    </row>
    <row r="891" spans="1:32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89"/>
      <c r="P891" s="65"/>
      <c r="Q891" s="65"/>
      <c r="R891" s="65"/>
      <c r="S891" s="65"/>
      <c r="T891" s="65"/>
      <c r="U891" s="65"/>
      <c r="V891" s="65"/>
      <c r="W891" s="137"/>
      <c r="X891" s="137"/>
      <c r="Y891" s="137"/>
      <c r="Z891" s="140"/>
      <c r="AA891" s="140"/>
      <c r="AB891" s="140"/>
      <c r="AC891" s="140"/>
      <c r="AD891" s="140"/>
      <c r="AE891" s="140"/>
      <c r="AF891" s="140"/>
    </row>
    <row r="892" spans="1:3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89"/>
      <c r="P892" s="65"/>
      <c r="Q892" s="65"/>
      <c r="R892" s="65"/>
      <c r="S892" s="65"/>
      <c r="T892" s="65"/>
      <c r="U892" s="65"/>
      <c r="V892" s="65"/>
      <c r="W892" s="137"/>
      <c r="X892" s="137"/>
      <c r="Y892" s="137"/>
      <c r="Z892" s="140"/>
      <c r="AA892" s="140"/>
      <c r="AB892" s="140"/>
      <c r="AC892" s="140"/>
      <c r="AD892" s="140"/>
      <c r="AE892" s="140"/>
      <c r="AF892" s="140"/>
    </row>
    <row r="893" spans="1:32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89"/>
      <c r="P893" s="65"/>
      <c r="Q893" s="65"/>
      <c r="R893" s="65"/>
      <c r="S893" s="65"/>
      <c r="T893" s="65"/>
      <c r="U893" s="65"/>
      <c r="V893" s="65"/>
      <c r="W893" s="137"/>
      <c r="X893" s="137"/>
      <c r="Y893" s="137"/>
      <c r="Z893" s="140"/>
      <c r="AA893" s="140"/>
      <c r="AB893" s="140"/>
      <c r="AC893" s="140"/>
      <c r="AD893" s="140"/>
      <c r="AE893" s="140"/>
      <c r="AF893" s="140"/>
    </row>
    <row r="894" spans="1:32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89"/>
      <c r="P894" s="65"/>
      <c r="Q894" s="65"/>
      <c r="R894" s="65"/>
      <c r="S894" s="65"/>
      <c r="T894" s="65"/>
      <c r="U894" s="65"/>
      <c r="V894" s="65"/>
      <c r="W894" s="137"/>
      <c r="X894" s="137"/>
      <c r="Y894" s="137"/>
      <c r="Z894" s="140"/>
      <c r="AA894" s="140"/>
      <c r="AB894" s="140"/>
      <c r="AC894" s="140"/>
      <c r="AD894" s="140"/>
      <c r="AE894" s="140"/>
      <c r="AF894" s="140"/>
    </row>
    <row r="895" spans="1:32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89"/>
      <c r="P895" s="65"/>
      <c r="Q895" s="65"/>
      <c r="R895" s="65"/>
      <c r="S895" s="65"/>
      <c r="T895" s="65"/>
      <c r="U895" s="65"/>
      <c r="V895" s="65"/>
      <c r="W895" s="137"/>
      <c r="X895" s="137"/>
      <c r="Y895" s="137"/>
      <c r="Z895" s="140"/>
      <c r="AA895" s="140"/>
      <c r="AB895" s="140"/>
      <c r="AC895" s="140"/>
      <c r="AD895" s="140"/>
      <c r="AE895" s="140"/>
      <c r="AF895" s="140"/>
    </row>
    <row r="896" spans="1:32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89"/>
      <c r="P896" s="65"/>
      <c r="Q896" s="65"/>
      <c r="R896" s="65"/>
      <c r="S896" s="65"/>
      <c r="T896" s="65"/>
      <c r="U896" s="65"/>
      <c r="V896" s="65"/>
      <c r="W896" s="137"/>
      <c r="X896" s="137"/>
      <c r="Y896" s="137"/>
      <c r="Z896" s="140"/>
      <c r="AA896" s="140"/>
      <c r="AB896" s="140"/>
      <c r="AC896" s="140"/>
      <c r="AD896" s="140"/>
      <c r="AE896" s="140"/>
      <c r="AF896" s="140"/>
    </row>
    <row r="897" spans="1:32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89"/>
      <c r="P897" s="65"/>
      <c r="Q897" s="65"/>
      <c r="R897" s="65"/>
      <c r="S897" s="65"/>
      <c r="T897" s="65"/>
      <c r="U897" s="65"/>
      <c r="V897" s="65"/>
      <c r="W897" s="137"/>
      <c r="X897" s="137"/>
      <c r="Y897" s="137"/>
      <c r="Z897" s="140"/>
      <c r="AA897" s="140"/>
      <c r="AB897" s="140"/>
      <c r="AC897" s="140"/>
      <c r="AD897" s="140"/>
      <c r="AE897" s="140"/>
      <c r="AF897" s="140"/>
    </row>
    <row r="898" spans="1:32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89"/>
      <c r="P898" s="65"/>
      <c r="Q898" s="65"/>
      <c r="R898" s="65"/>
      <c r="S898" s="65"/>
      <c r="T898" s="65"/>
      <c r="U898" s="65"/>
      <c r="V898" s="65"/>
      <c r="W898" s="137"/>
      <c r="X898" s="137"/>
      <c r="Y898" s="137"/>
      <c r="Z898" s="140"/>
      <c r="AA898" s="140"/>
      <c r="AB898" s="140"/>
      <c r="AC898" s="140"/>
      <c r="AD898" s="140"/>
      <c r="AE898" s="140"/>
      <c r="AF898" s="140"/>
    </row>
    <row r="899" spans="1:32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89"/>
      <c r="P899" s="65"/>
      <c r="Q899" s="65"/>
      <c r="R899" s="65"/>
      <c r="S899" s="65"/>
      <c r="T899" s="65"/>
      <c r="U899" s="65"/>
      <c r="V899" s="65"/>
      <c r="W899" s="137"/>
      <c r="X899" s="137"/>
      <c r="Y899" s="137"/>
      <c r="Z899" s="140"/>
      <c r="AA899" s="140"/>
      <c r="AB899" s="140"/>
      <c r="AC899" s="140"/>
      <c r="AD899" s="140"/>
      <c r="AE899" s="140"/>
      <c r="AF899" s="140"/>
    </row>
    <row r="900" spans="1:32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89"/>
      <c r="P900" s="65"/>
      <c r="Q900" s="65"/>
      <c r="R900" s="65"/>
      <c r="S900" s="65"/>
      <c r="T900" s="65"/>
      <c r="U900" s="65"/>
      <c r="V900" s="65"/>
      <c r="W900" s="137"/>
      <c r="X900" s="137"/>
      <c r="Y900" s="137"/>
      <c r="Z900" s="140"/>
      <c r="AA900" s="140"/>
      <c r="AB900" s="140"/>
      <c r="AC900" s="140"/>
      <c r="AD900" s="140"/>
      <c r="AE900" s="140"/>
      <c r="AF900" s="140"/>
    </row>
    <row r="901" spans="1:32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89"/>
      <c r="P901" s="65"/>
      <c r="Q901" s="65"/>
      <c r="R901" s="65"/>
      <c r="S901" s="65"/>
      <c r="T901" s="65"/>
      <c r="U901" s="65"/>
      <c r="V901" s="65"/>
      <c r="W901" s="137"/>
      <c r="X901" s="137"/>
      <c r="Y901" s="137"/>
      <c r="Z901" s="140"/>
      <c r="AA901" s="140"/>
      <c r="AB901" s="140"/>
      <c r="AC901" s="140"/>
      <c r="AD901" s="140"/>
      <c r="AE901" s="140"/>
      <c r="AF901" s="140"/>
    </row>
    <row r="902" spans="1:3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89"/>
      <c r="P902" s="65"/>
      <c r="Q902" s="65"/>
      <c r="R902" s="65"/>
      <c r="S902" s="65"/>
      <c r="T902" s="65"/>
      <c r="U902" s="65"/>
      <c r="V902" s="65"/>
      <c r="W902" s="137"/>
      <c r="X902" s="137"/>
      <c r="Y902" s="137"/>
      <c r="Z902" s="140"/>
      <c r="AA902" s="140"/>
      <c r="AB902" s="140"/>
      <c r="AC902" s="140"/>
      <c r="AD902" s="140"/>
      <c r="AE902" s="140"/>
      <c r="AF902" s="140"/>
    </row>
    <row r="903" spans="1:32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89"/>
      <c r="P903" s="65"/>
      <c r="Q903" s="65"/>
      <c r="R903" s="65"/>
      <c r="S903" s="65"/>
      <c r="T903" s="65"/>
      <c r="U903" s="65"/>
      <c r="V903" s="65"/>
      <c r="W903" s="137"/>
      <c r="X903" s="137"/>
      <c r="Y903" s="137"/>
      <c r="Z903" s="140"/>
      <c r="AA903" s="140"/>
      <c r="AB903" s="140"/>
      <c r="AC903" s="140"/>
      <c r="AD903" s="140"/>
      <c r="AE903" s="140"/>
      <c r="AF903" s="140"/>
    </row>
    <row r="904" spans="1:32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89"/>
      <c r="P904" s="65"/>
      <c r="Q904" s="65"/>
      <c r="R904" s="65"/>
      <c r="S904" s="65"/>
      <c r="T904" s="65"/>
      <c r="U904" s="65"/>
      <c r="V904" s="65"/>
      <c r="W904" s="137"/>
      <c r="X904" s="137"/>
      <c r="Y904" s="137"/>
      <c r="Z904" s="140"/>
      <c r="AA904" s="140"/>
      <c r="AB904" s="140"/>
      <c r="AC904" s="140"/>
      <c r="AD904" s="140"/>
      <c r="AE904" s="140"/>
      <c r="AF904" s="140"/>
    </row>
    <row r="905" spans="1:32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89"/>
      <c r="P905" s="65"/>
      <c r="Q905" s="65"/>
      <c r="R905" s="65"/>
      <c r="S905" s="65"/>
      <c r="T905" s="65"/>
      <c r="U905" s="65"/>
      <c r="V905" s="65"/>
      <c r="W905" s="137"/>
      <c r="X905" s="137"/>
      <c r="Y905" s="137"/>
      <c r="Z905" s="140"/>
      <c r="AA905" s="140"/>
      <c r="AB905" s="140"/>
      <c r="AC905" s="140"/>
      <c r="AD905" s="140"/>
      <c r="AE905" s="140"/>
      <c r="AF905" s="140"/>
    </row>
    <row r="906" spans="1:32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89"/>
      <c r="P906" s="65"/>
      <c r="Q906" s="65"/>
      <c r="R906" s="65"/>
      <c r="S906" s="65"/>
      <c r="T906" s="65"/>
      <c r="U906" s="65"/>
      <c r="V906" s="65"/>
      <c r="W906" s="137"/>
      <c r="X906" s="137"/>
      <c r="Y906" s="137"/>
      <c r="Z906" s="140"/>
      <c r="AA906" s="140"/>
      <c r="AB906" s="140"/>
      <c r="AC906" s="140"/>
      <c r="AD906" s="140"/>
      <c r="AE906" s="140"/>
      <c r="AF906" s="140"/>
    </row>
    <row r="907" spans="1:32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89"/>
      <c r="P907" s="65"/>
      <c r="Q907" s="65"/>
      <c r="R907" s="65"/>
      <c r="S907" s="65"/>
      <c r="T907" s="65"/>
      <c r="U907" s="65"/>
      <c r="V907" s="65"/>
      <c r="W907" s="137"/>
      <c r="X907" s="137"/>
      <c r="Y907" s="137"/>
      <c r="Z907" s="140"/>
      <c r="AA907" s="140"/>
      <c r="AB907" s="140"/>
      <c r="AC907" s="140"/>
      <c r="AD907" s="140"/>
      <c r="AE907" s="140"/>
      <c r="AF907" s="140"/>
    </row>
    <row r="908" spans="1:32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89"/>
      <c r="P908" s="65"/>
      <c r="Q908" s="65"/>
      <c r="R908" s="65"/>
      <c r="S908" s="65"/>
      <c r="T908" s="65"/>
      <c r="U908" s="65"/>
      <c r="V908" s="65"/>
      <c r="W908" s="137"/>
      <c r="X908" s="137"/>
      <c r="Y908" s="137"/>
      <c r="Z908" s="140"/>
      <c r="AA908" s="140"/>
      <c r="AB908" s="140"/>
      <c r="AC908" s="140"/>
      <c r="AD908" s="140"/>
      <c r="AE908" s="140"/>
      <c r="AF908" s="140"/>
    </row>
    <row r="909" spans="1:32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89"/>
      <c r="P909" s="65"/>
      <c r="Q909" s="65"/>
      <c r="R909" s="65"/>
      <c r="S909" s="65"/>
      <c r="T909" s="65"/>
      <c r="U909" s="65"/>
      <c r="V909" s="65"/>
      <c r="W909" s="137"/>
      <c r="X909" s="137"/>
      <c r="Y909" s="137"/>
      <c r="Z909" s="140"/>
      <c r="AA909" s="140"/>
      <c r="AB909" s="140"/>
      <c r="AC909" s="140"/>
      <c r="AD909" s="140"/>
      <c r="AE909" s="140"/>
      <c r="AF909" s="140"/>
    </row>
    <row r="910" spans="1:32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89"/>
      <c r="P910" s="65"/>
      <c r="Q910" s="65"/>
      <c r="R910" s="65"/>
      <c r="S910" s="65"/>
      <c r="T910" s="65"/>
      <c r="U910" s="65"/>
      <c r="V910" s="65"/>
      <c r="W910" s="137"/>
      <c r="X910" s="137"/>
      <c r="Y910" s="137"/>
      <c r="Z910" s="140"/>
      <c r="AA910" s="140"/>
      <c r="AB910" s="140"/>
      <c r="AC910" s="140"/>
      <c r="AD910" s="140"/>
      <c r="AE910" s="140"/>
      <c r="AF910" s="140"/>
    </row>
    <row r="911" spans="1:32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89"/>
      <c r="P911" s="65"/>
      <c r="Q911" s="65"/>
      <c r="R911" s="65"/>
      <c r="S911" s="65"/>
      <c r="T911" s="65"/>
      <c r="U911" s="65"/>
      <c r="V911" s="65"/>
      <c r="W911" s="137"/>
      <c r="X911" s="137"/>
      <c r="Y911" s="137"/>
      <c r="Z911" s="140"/>
      <c r="AA911" s="140"/>
      <c r="AB911" s="140"/>
      <c r="AC911" s="140"/>
      <c r="AD911" s="140"/>
      <c r="AE911" s="140"/>
      <c r="AF911" s="140"/>
    </row>
    <row r="912" spans="1:3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89"/>
      <c r="P912" s="65"/>
      <c r="Q912" s="65"/>
      <c r="R912" s="65"/>
      <c r="S912" s="65"/>
      <c r="T912" s="65"/>
      <c r="U912" s="65"/>
      <c r="V912" s="65"/>
      <c r="W912" s="137"/>
      <c r="X912" s="137"/>
      <c r="Y912" s="137"/>
      <c r="Z912" s="140"/>
      <c r="AA912" s="140"/>
      <c r="AB912" s="140"/>
      <c r="AC912" s="140"/>
      <c r="AD912" s="140"/>
      <c r="AE912" s="140"/>
      <c r="AF912" s="140"/>
    </row>
    <row r="913" spans="1:32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89"/>
      <c r="P913" s="65"/>
      <c r="Q913" s="65"/>
      <c r="R913" s="65"/>
      <c r="S913" s="65"/>
      <c r="T913" s="65"/>
      <c r="U913" s="65"/>
      <c r="V913" s="65"/>
      <c r="W913" s="137"/>
      <c r="X913" s="137"/>
      <c r="Y913" s="137"/>
      <c r="Z913" s="140"/>
      <c r="AA913" s="140"/>
      <c r="AB913" s="140"/>
      <c r="AC913" s="140"/>
      <c r="AD913" s="140"/>
      <c r="AE913" s="140"/>
      <c r="AF913" s="140"/>
    </row>
    <row r="914" spans="1:32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89"/>
      <c r="P914" s="65"/>
      <c r="Q914" s="65"/>
      <c r="R914" s="65"/>
      <c r="S914" s="65"/>
      <c r="T914" s="65"/>
      <c r="U914" s="65"/>
      <c r="V914" s="65"/>
      <c r="W914" s="137"/>
      <c r="X914" s="137"/>
      <c r="Y914" s="137"/>
      <c r="Z914" s="140"/>
      <c r="AA914" s="140"/>
      <c r="AB914" s="140"/>
      <c r="AC914" s="140"/>
      <c r="AD914" s="140"/>
      <c r="AE914" s="140"/>
      <c r="AF914" s="140"/>
    </row>
    <row r="915" spans="1:32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89"/>
      <c r="P915" s="65"/>
      <c r="Q915" s="65"/>
      <c r="R915" s="65"/>
      <c r="S915" s="65"/>
      <c r="T915" s="65"/>
      <c r="U915" s="65"/>
      <c r="V915" s="65"/>
      <c r="W915" s="137"/>
      <c r="X915" s="137"/>
      <c r="Y915" s="137"/>
      <c r="Z915" s="140"/>
      <c r="AA915" s="140"/>
      <c r="AB915" s="140"/>
      <c r="AC915" s="140"/>
      <c r="AD915" s="140"/>
      <c r="AE915" s="140"/>
      <c r="AF915" s="140"/>
    </row>
    <row r="916" spans="1:32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89"/>
      <c r="P916" s="65"/>
      <c r="Q916" s="65"/>
      <c r="R916" s="65"/>
      <c r="S916" s="65"/>
      <c r="T916" s="65"/>
      <c r="U916" s="65"/>
      <c r="V916" s="65"/>
      <c r="W916" s="137"/>
      <c r="X916" s="137"/>
      <c r="Y916" s="137"/>
      <c r="Z916" s="140"/>
      <c r="AA916" s="140"/>
      <c r="AB916" s="140"/>
      <c r="AC916" s="140"/>
      <c r="AD916" s="140"/>
      <c r="AE916" s="140"/>
      <c r="AF916" s="140"/>
    </row>
    <row r="917" spans="1:32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89"/>
      <c r="P917" s="65"/>
      <c r="Q917" s="65"/>
      <c r="R917" s="65"/>
      <c r="S917" s="65"/>
      <c r="T917" s="65"/>
      <c r="U917" s="65"/>
      <c r="V917" s="65"/>
      <c r="W917" s="137"/>
      <c r="X917" s="137"/>
      <c r="Y917" s="137"/>
      <c r="Z917" s="140"/>
      <c r="AA917" s="140"/>
      <c r="AB917" s="140"/>
      <c r="AC917" s="140"/>
      <c r="AD917" s="140"/>
      <c r="AE917" s="140"/>
      <c r="AF917" s="140"/>
    </row>
    <row r="918" spans="1:32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89"/>
      <c r="P918" s="65"/>
      <c r="Q918" s="65"/>
      <c r="R918" s="65"/>
      <c r="S918" s="65"/>
      <c r="T918" s="65"/>
      <c r="U918" s="65"/>
      <c r="V918" s="65"/>
      <c r="W918" s="137"/>
      <c r="X918" s="137"/>
      <c r="Y918" s="137"/>
      <c r="Z918" s="140"/>
      <c r="AA918" s="140"/>
      <c r="AB918" s="140"/>
      <c r="AC918" s="140"/>
      <c r="AD918" s="140"/>
      <c r="AE918" s="140"/>
      <c r="AF918" s="140"/>
    </row>
    <row r="919" spans="1:32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89"/>
      <c r="P919" s="65"/>
      <c r="Q919" s="65"/>
      <c r="R919" s="65"/>
      <c r="S919" s="65"/>
      <c r="T919" s="65"/>
      <c r="U919" s="65"/>
      <c r="V919" s="65"/>
      <c r="W919" s="137"/>
      <c r="X919" s="137"/>
      <c r="Y919" s="137"/>
      <c r="Z919" s="140"/>
      <c r="AA919" s="140"/>
      <c r="AB919" s="140"/>
      <c r="AC919" s="140"/>
      <c r="AD919" s="140"/>
      <c r="AE919" s="140"/>
      <c r="AF919" s="140"/>
    </row>
    <row r="920" spans="1:32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89"/>
      <c r="P920" s="65"/>
      <c r="Q920" s="65"/>
      <c r="R920" s="65"/>
      <c r="S920" s="65"/>
      <c r="T920" s="65"/>
      <c r="U920" s="65"/>
      <c r="V920" s="65"/>
      <c r="W920" s="137"/>
      <c r="X920" s="137"/>
      <c r="Y920" s="137"/>
      <c r="Z920" s="140"/>
      <c r="AA920" s="140"/>
      <c r="AB920" s="140"/>
      <c r="AC920" s="140"/>
      <c r="AD920" s="140"/>
      <c r="AE920" s="140"/>
      <c r="AF920" s="140"/>
    </row>
    <row r="921" spans="1:32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89"/>
      <c r="P921" s="65"/>
      <c r="Q921" s="65"/>
      <c r="R921" s="65"/>
      <c r="S921" s="65"/>
      <c r="T921" s="65"/>
      <c r="U921" s="65"/>
      <c r="V921" s="65"/>
      <c r="W921" s="137"/>
      <c r="X921" s="137"/>
      <c r="Y921" s="137"/>
      <c r="Z921" s="140"/>
      <c r="AA921" s="140"/>
      <c r="AB921" s="140"/>
      <c r="AC921" s="140"/>
      <c r="AD921" s="140"/>
      <c r="AE921" s="140"/>
      <c r="AF921" s="140"/>
    </row>
    <row r="922" spans="1:3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89"/>
      <c r="P922" s="65"/>
      <c r="Q922" s="65"/>
      <c r="R922" s="65"/>
      <c r="S922" s="65"/>
      <c r="T922" s="65"/>
      <c r="U922" s="65"/>
      <c r="V922" s="65"/>
      <c r="W922" s="137"/>
      <c r="X922" s="137"/>
      <c r="Y922" s="137"/>
      <c r="Z922" s="140"/>
      <c r="AA922" s="140"/>
      <c r="AB922" s="140"/>
      <c r="AC922" s="140"/>
      <c r="AD922" s="140"/>
      <c r="AE922" s="140"/>
      <c r="AF922" s="140"/>
    </row>
    <row r="923" spans="1:32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89"/>
      <c r="P923" s="65"/>
      <c r="Q923" s="65"/>
      <c r="R923" s="65"/>
      <c r="S923" s="65"/>
      <c r="T923" s="65"/>
      <c r="U923" s="65"/>
      <c r="V923" s="65"/>
      <c r="W923" s="137"/>
      <c r="X923" s="137"/>
      <c r="Y923" s="137"/>
      <c r="Z923" s="140"/>
      <c r="AA923" s="140"/>
      <c r="AB923" s="140"/>
      <c r="AC923" s="140"/>
      <c r="AD923" s="140"/>
      <c r="AE923" s="140"/>
      <c r="AF923" s="140"/>
    </row>
    <row r="924" spans="1:32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89"/>
      <c r="P924" s="65"/>
      <c r="Q924" s="65"/>
      <c r="R924" s="65"/>
      <c r="S924" s="65"/>
      <c r="T924" s="65"/>
      <c r="U924" s="65"/>
      <c r="V924" s="65"/>
      <c r="W924" s="137"/>
      <c r="X924" s="137"/>
      <c r="Y924" s="137"/>
      <c r="Z924" s="140"/>
      <c r="AA924" s="140"/>
      <c r="AB924" s="140"/>
      <c r="AC924" s="140"/>
      <c r="AD924" s="140"/>
      <c r="AE924" s="140"/>
      <c r="AF924" s="140"/>
    </row>
    <row r="925" spans="1:32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89"/>
      <c r="P925" s="65"/>
      <c r="Q925" s="65"/>
      <c r="R925" s="65"/>
      <c r="S925" s="65"/>
      <c r="T925" s="65"/>
      <c r="U925" s="65"/>
      <c r="V925" s="65"/>
      <c r="W925" s="137"/>
      <c r="X925" s="137"/>
      <c r="Y925" s="137"/>
      <c r="Z925" s="140"/>
      <c r="AA925" s="140"/>
      <c r="AB925" s="140"/>
      <c r="AC925" s="140"/>
      <c r="AD925" s="140"/>
      <c r="AE925" s="140"/>
      <c r="AF925" s="140"/>
    </row>
    <row r="926" spans="1:32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89"/>
      <c r="P926" s="65"/>
      <c r="Q926" s="65"/>
      <c r="R926" s="65"/>
      <c r="S926" s="65"/>
      <c r="T926" s="65"/>
      <c r="U926" s="65"/>
      <c r="V926" s="65"/>
      <c r="W926" s="137"/>
      <c r="X926" s="137"/>
      <c r="Y926" s="137"/>
      <c r="Z926" s="140"/>
      <c r="AA926" s="140"/>
      <c r="AB926" s="140"/>
      <c r="AC926" s="140"/>
      <c r="AD926" s="140"/>
      <c r="AE926" s="140"/>
      <c r="AF926" s="140"/>
    </row>
    <row r="927" spans="1:32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89"/>
      <c r="P927" s="65"/>
      <c r="Q927" s="65"/>
      <c r="R927" s="65"/>
      <c r="S927" s="65"/>
      <c r="T927" s="65"/>
      <c r="U927" s="65"/>
      <c r="V927" s="65"/>
      <c r="W927" s="137"/>
      <c r="X927" s="137"/>
      <c r="Y927" s="137"/>
      <c r="Z927" s="140"/>
      <c r="AA927" s="140"/>
      <c r="AB927" s="140"/>
      <c r="AC927" s="140"/>
      <c r="AD927" s="140"/>
      <c r="AE927" s="140"/>
      <c r="AF927" s="140"/>
    </row>
    <row r="928" spans="1:32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89"/>
      <c r="P928" s="65"/>
      <c r="Q928" s="65"/>
      <c r="R928" s="65"/>
      <c r="S928" s="65"/>
      <c r="T928" s="65"/>
      <c r="U928" s="65"/>
      <c r="V928" s="65"/>
      <c r="W928" s="137"/>
      <c r="X928" s="137"/>
      <c r="Y928" s="137"/>
      <c r="Z928" s="140"/>
      <c r="AA928" s="140"/>
      <c r="AB928" s="140"/>
      <c r="AC928" s="140"/>
      <c r="AD928" s="140"/>
      <c r="AE928" s="140"/>
      <c r="AF928" s="140"/>
    </row>
    <row r="929" spans="1:32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89"/>
      <c r="P929" s="65"/>
      <c r="Q929" s="65"/>
      <c r="R929" s="65"/>
      <c r="S929" s="65"/>
      <c r="T929" s="65"/>
      <c r="U929" s="65"/>
      <c r="V929" s="65"/>
      <c r="W929" s="137"/>
      <c r="X929" s="137"/>
      <c r="Y929" s="137"/>
      <c r="Z929" s="140"/>
      <c r="AA929" s="140"/>
      <c r="AB929" s="140"/>
      <c r="AC929" s="140"/>
      <c r="AD929" s="140"/>
      <c r="AE929" s="140"/>
      <c r="AF929" s="140"/>
    </row>
    <row r="930" spans="1:32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89"/>
      <c r="P930" s="65"/>
      <c r="Q930" s="65"/>
      <c r="R930" s="65"/>
      <c r="S930" s="65"/>
      <c r="T930" s="65"/>
      <c r="U930" s="65"/>
      <c r="V930" s="65"/>
      <c r="W930" s="137"/>
      <c r="X930" s="137"/>
      <c r="Y930" s="137"/>
      <c r="Z930" s="140"/>
      <c r="AA930" s="140"/>
      <c r="AB930" s="140"/>
      <c r="AC930" s="140"/>
      <c r="AD930" s="140"/>
      <c r="AE930" s="140"/>
      <c r="AF930" s="140"/>
    </row>
    <row r="931" spans="1:32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89"/>
      <c r="P931" s="65"/>
      <c r="Q931" s="65"/>
      <c r="R931" s="65"/>
      <c r="S931" s="65"/>
      <c r="T931" s="65"/>
      <c r="U931" s="65"/>
      <c r="V931" s="65"/>
      <c r="W931" s="137"/>
      <c r="X931" s="137"/>
      <c r="Y931" s="137"/>
      <c r="Z931" s="140"/>
      <c r="AA931" s="140"/>
      <c r="AB931" s="140"/>
      <c r="AC931" s="140"/>
      <c r="AD931" s="140"/>
      <c r="AE931" s="140"/>
      <c r="AF931" s="140"/>
    </row>
    <row r="932" spans="1: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89"/>
      <c r="P932" s="65"/>
      <c r="Q932" s="65"/>
      <c r="R932" s="65"/>
      <c r="S932" s="65"/>
      <c r="T932" s="65"/>
      <c r="U932" s="65"/>
      <c r="V932" s="65"/>
      <c r="W932" s="137"/>
      <c r="X932" s="137"/>
      <c r="Y932" s="137"/>
      <c r="Z932" s="140"/>
      <c r="AA932" s="140"/>
      <c r="AB932" s="140"/>
      <c r="AC932" s="140"/>
      <c r="AD932" s="140"/>
      <c r="AE932" s="140"/>
      <c r="AF932" s="140"/>
    </row>
    <row r="933" spans="1:32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89"/>
      <c r="P933" s="65"/>
      <c r="Q933" s="65"/>
      <c r="R933" s="65"/>
      <c r="S933" s="65"/>
      <c r="T933" s="65"/>
      <c r="U933" s="65"/>
      <c r="V933" s="65"/>
      <c r="W933" s="137"/>
      <c r="X933" s="137"/>
      <c r="Y933" s="137"/>
      <c r="Z933" s="140"/>
      <c r="AA933" s="140"/>
      <c r="AB933" s="140"/>
      <c r="AC933" s="140"/>
      <c r="AD933" s="140"/>
      <c r="AE933" s="140"/>
      <c r="AF933" s="140"/>
    </row>
    <row r="934" spans="1:32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89"/>
      <c r="P934" s="65"/>
      <c r="Q934" s="65"/>
      <c r="R934" s="65"/>
      <c r="S934" s="65"/>
      <c r="T934" s="65"/>
      <c r="U934" s="65"/>
      <c r="V934" s="65"/>
      <c r="W934" s="137"/>
      <c r="X934" s="137"/>
      <c r="Y934" s="137"/>
      <c r="Z934" s="140"/>
      <c r="AA934" s="140"/>
      <c r="AB934" s="140"/>
      <c r="AC934" s="140"/>
      <c r="AD934" s="140"/>
      <c r="AE934" s="140"/>
      <c r="AF934" s="140"/>
    </row>
    <row r="935" spans="1:32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89"/>
      <c r="P935" s="65"/>
      <c r="Q935" s="65"/>
      <c r="R935" s="65"/>
      <c r="S935" s="65"/>
      <c r="T935" s="65"/>
      <c r="U935" s="65"/>
      <c r="V935" s="65"/>
      <c r="W935" s="137"/>
      <c r="X935" s="137"/>
      <c r="Y935" s="137"/>
      <c r="Z935" s="140"/>
      <c r="AA935" s="140"/>
      <c r="AB935" s="140"/>
      <c r="AC935" s="140"/>
      <c r="AD935" s="140"/>
      <c r="AE935" s="140"/>
      <c r="AF935" s="140"/>
    </row>
    <row r="936" spans="1:32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89"/>
      <c r="P936" s="65"/>
      <c r="Q936" s="65"/>
      <c r="R936" s="65"/>
      <c r="S936" s="65"/>
      <c r="T936" s="65"/>
      <c r="U936" s="65"/>
      <c r="V936" s="65"/>
      <c r="W936" s="137"/>
      <c r="X936" s="137"/>
      <c r="Y936" s="137"/>
      <c r="Z936" s="140"/>
      <c r="AA936" s="140"/>
      <c r="AB936" s="140"/>
      <c r="AC936" s="140"/>
      <c r="AD936" s="140"/>
      <c r="AE936" s="140"/>
      <c r="AF936" s="140"/>
    </row>
    <row r="937" spans="1:32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89"/>
      <c r="P937" s="65"/>
      <c r="Q937" s="65"/>
      <c r="R937" s="65"/>
      <c r="S937" s="65"/>
      <c r="T937" s="65"/>
      <c r="U937" s="65"/>
      <c r="V937" s="65"/>
      <c r="W937" s="137"/>
      <c r="X937" s="137"/>
      <c r="Y937" s="137"/>
      <c r="Z937" s="140"/>
      <c r="AA937" s="140"/>
      <c r="AB937" s="140"/>
      <c r="AC937" s="140"/>
      <c r="AD937" s="140"/>
      <c r="AE937" s="140"/>
      <c r="AF937" s="140"/>
    </row>
    <row r="938" spans="1:32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89"/>
      <c r="P938" s="65"/>
      <c r="Q938" s="65"/>
      <c r="R938" s="65"/>
      <c r="S938" s="65"/>
      <c r="T938" s="65"/>
      <c r="U938" s="65"/>
      <c r="V938" s="65"/>
      <c r="W938" s="137"/>
      <c r="X938" s="137"/>
      <c r="Y938" s="137"/>
      <c r="Z938" s="140"/>
      <c r="AA938" s="140"/>
      <c r="AB938" s="140"/>
      <c r="AC938" s="140"/>
      <c r="AD938" s="140"/>
      <c r="AE938" s="140"/>
      <c r="AF938" s="140"/>
    </row>
    <row r="939" spans="1:32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89"/>
      <c r="P939" s="65"/>
      <c r="Q939" s="65"/>
      <c r="R939" s="65"/>
      <c r="S939" s="65"/>
      <c r="T939" s="65"/>
      <c r="U939" s="65"/>
      <c r="V939" s="65"/>
      <c r="W939" s="137"/>
      <c r="X939" s="137"/>
      <c r="Y939" s="137"/>
      <c r="Z939" s="140"/>
      <c r="AA939" s="140"/>
      <c r="AB939" s="140"/>
      <c r="AC939" s="140"/>
      <c r="AD939" s="140"/>
      <c r="AE939" s="140"/>
      <c r="AF939" s="140"/>
    </row>
    <row r="940" spans="1:32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89"/>
      <c r="P940" s="65"/>
      <c r="Q940" s="65"/>
      <c r="R940" s="65"/>
      <c r="S940" s="65"/>
      <c r="T940" s="65"/>
      <c r="U940" s="65"/>
      <c r="V940" s="65"/>
      <c r="W940" s="137"/>
      <c r="X940" s="137"/>
      <c r="Y940" s="137"/>
      <c r="Z940" s="140"/>
      <c r="AA940" s="140"/>
      <c r="AB940" s="140"/>
      <c r="AC940" s="140"/>
      <c r="AD940" s="140"/>
      <c r="AE940" s="140"/>
      <c r="AF940" s="140"/>
    </row>
    <row r="941" spans="1:32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89"/>
      <c r="P941" s="65"/>
      <c r="Q941" s="65"/>
      <c r="R941" s="65"/>
      <c r="S941" s="65"/>
      <c r="T941" s="65"/>
      <c r="U941" s="65"/>
      <c r="V941" s="65"/>
      <c r="W941" s="137"/>
      <c r="X941" s="137"/>
      <c r="Y941" s="137"/>
      <c r="Z941" s="140"/>
      <c r="AA941" s="140"/>
      <c r="AB941" s="140"/>
      <c r="AC941" s="140"/>
      <c r="AD941" s="140"/>
      <c r="AE941" s="140"/>
      <c r="AF941" s="140"/>
    </row>
    <row r="942" spans="1:3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89"/>
      <c r="P942" s="65"/>
      <c r="Q942" s="65"/>
      <c r="R942" s="65"/>
      <c r="S942" s="65"/>
      <c r="T942" s="65"/>
      <c r="U942" s="65"/>
      <c r="V942" s="65"/>
      <c r="W942" s="137"/>
      <c r="X942" s="137"/>
      <c r="Y942" s="137"/>
      <c r="Z942" s="140"/>
      <c r="AA942" s="140"/>
      <c r="AB942" s="140"/>
      <c r="AC942" s="140"/>
      <c r="AD942" s="140"/>
      <c r="AE942" s="140"/>
      <c r="AF942" s="140"/>
    </row>
    <row r="943" spans="1:32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89"/>
      <c r="P943" s="65"/>
      <c r="Q943" s="65"/>
      <c r="R943" s="65"/>
      <c r="S943" s="65"/>
      <c r="T943" s="65"/>
      <c r="U943" s="65"/>
      <c r="V943" s="65"/>
      <c r="W943" s="137"/>
      <c r="X943" s="137"/>
      <c r="Y943" s="137"/>
      <c r="Z943" s="140"/>
      <c r="AA943" s="140"/>
      <c r="AB943" s="140"/>
      <c r="AC943" s="140"/>
      <c r="AD943" s="140"/>
      <c r="AE943" s="140"/>
      <c r="AF943" s="140"/>
    </row>
    <row r="944" spans="1:32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89"/>
      <c r="P944" s="65"/>
      <c r="Q944" s="65"/>
      <c r="R944" s="65"/>
      <c r="S944" s="65"/>
      <c r="T944" s="65"/>
      <c r="U944" s="65"/>
      <c r="V944" s="65"/>
      <c r="W944" s="137"/>
      <c r="X944" s="137"/>
      <c r="Y944" s="137"/>
      <c r="Z944" s="140"/>
      <c r="AA944" s="140"/>
      <c r="AB944" s="140"/>
      <c r="AC944" s="140"/>
      <c r="AD944" s="140"/>
      <c r="AE944" s="140"/>
      <c r="AF944" s="140"/>
    </row>
    <row r="945" spans="1:32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89"/>
      <c r="P945" s="65"/>
      <c r="Q945" s="65"/>
      <c r="R945" s="65"/>
      <c r="S945" s="65"/>
      <c r="T945" s="65"/>
      <c r="U945" s="65"/>
      <c r="V945" s="65"/>
      <c r="W945" s="137"/>
      <c r="X945" s="137"/>
      <c r="Y945" s="137"/>
      <c r="Z945" s="140"/>
      <c r="AA945" s="140"/>
      <c r="AB945" s="140"/>
      <c r="AC945" s="140"/>
      <c r="AD945" s="140"/>
      <c r="AE945" s="140"/>
      <c r="AF945" s="140"/>
    </row>
    <row r="946" spans="1:32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89"/>
      <c r="P946" s="65"/>
      <c r="Q946" s="65"/>
      <c r="R946" s="65"/>
      <c r="S946" s="65"/>
      <c r="T946" s="65"/>
      <c r="U946" s="65"/>
      <c r="V946" s="65"/>
      <c r="W946" s="137"/>
      <c r="X946" s="137"/>
      <c r="Y946" s="137"/>
      <c r="Z946" s="140"/>
      <c r="AA946" s="140"/>
      <c r="AB946" s="140"/>
      <c r="AC946" s="140"/>
      <c r="AD946" s="140"/>
      <c r="AE946" s="140"/>
      <c r="AF946" s="140"/>
    </row>
    <row r="947" spans="1:32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89"/>
      <c r="P947" s="65"/>
      <c r="Q947" s="65"/>
      <c r="R947" s="65"/>
      <c r="S947" s="65"/>
      <c r="T947" s="65"/>
      <c r="U947" s="65"/>
      <c r="V947" s="65"/>
      <c r="W947" s="137"/>
      <c r="X947" s="137"/>
      <c r="Y947" s="137"/>
      <c r="Z947" s="140"/>
      <c r="AA947" s="140"/>
      <c r="AB947" s="140"/>
      <c r="AC947" s="140"/>
      <c r="AD947" s="140"/>
      <c r="AE947" s="140"/>
      <c r="AF947" s="140"/>
    </row>
    <row r="948" spans="1:32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89"/>
      <c r="P948" s="65"/>
      <c r="Q948" s="65"/>
      <c r="R948" s="65"/>
      <c r="S948" s="65"/>
      <c r="T948" s="65"/>
      <c r="U948" s="65"/>
      <c r="V948" s="65"/>
      <c r="W948" s="137"/>
      <c r="X948" s="137"/>
      <c r="Y948" s="137"/>
      <c r="Z948" s="140"/>
      <c r="AA948" s="140"/>
      <c r="AB948" s="140"/>
      <c r="AC948" s="140"/>
      <c r="AD948" s="140"/>
      <c r="AE948" s="140"/>
      <c r="AF948" s="140"/>
    </row>
    <row r="949" spans="1:32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89"/>
      <c r="P949" s="65"/>
      <c r="Q949" s="65"/>
      <c r="R949" s="65"/>
      <c r="S949" s="65"/>
      <c r="T949" s="65"/>
      <c r="U949" s="65"/>
      <c r="V949" s="65"/>
      <c r="W949" s="137"/>
      <c r="X949" s="137"/>
      <c r="Y949" s="137"/>
      <c r="Z949" s="140"/>
      <c r="AA949" s="140"/>
      <c r="AB949" s="140"/>
      <c r="AC949" s="140"/>
      <c r="AD949" s="140"/>
      <c r="AE949" s="140"/>
      <c r="AF949" s="140"/>
    </row>
    <row r="950" spans="1:32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89"/>
      <c r="P950" s="65"/>
      <c r="Q950" s="65"/>
      <c r="R950" s="65"/>
      <c r="S950" s="65"/>
      <c r="T950" s="65"/>
      <c r="U950" s="65"/>
      <c r="V950" s="65"/>
      <c r="W950" s="137"/>
      <c r="X950" s="137"/>
      <c r="Y950" s="137"/>
      <c r="Z950" s="140"/>
      <c r="AA950" s="140"/>
      <c r="AB950" s="140"/>
      <c r="AC950" s="140"/>
      <c r="AD950" s="140"/>
      <c r="AE950" s="140"/>
      <c r="AF950" s="140"/>
    </row>
    <row r="951" spans="1:32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89"/>
      <c r="P951" s="65"/>
      <c r="Q951" s="65"/>
      <c r="R951" s="65"/>
      <c r="S951" s="65"/>
      <c r="T951" s="65"/>
      <c r="U951" s="65"/>
      <c r="V951" s="65"/>
      <c r="W951" s="137"/>
      <c r="X951" s="137"/>
      <c r="Y951" s="137"/>
      <c r="Z951" s="140"/>
      <c r="AA951" s="140"/>
      <c r="AB951" s="140"/>
      <c r="AC951" s="140"/>
      <c r="AD951" s="140"/>
      <c r="AE951" s="140"/>
      <c r="AF951" s="140"/>
    </row>
    <row r="952" spans="1:3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89"/>
      <c r="P952" s="65"/>
      <c r="Q952" s="65"/>
      <c r="R952" s="65"/>
      <c r="S952" s="65"/>
      <c r="T952" s="65"/>
      <c r="U952" s="65"/>
      <c r="V952" s="65"/>
      <c r="W952" s="137"/>
      <c r="X952" s="137"/>
      <c r="Y952" s="137"/>
      <c r="Z952" s="140"/>
      <c r="AA952" s="140"/>
      <c r="AB952" s="140"/>
      <c r="AC952" s="140"/>
      <c r="AD952" s="140"/>
      <c r="AE952" s="140"/>
      <c r="AF952" s="140"/>
    </row>
    <row r="953" spans="1:32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89"/>
      <c r="P953" s="65"/>
      <c r="Q953" s="65"/>
      <c r="R953" s="65"/>
      <c r="S953" s="65"/>
      <c r="T953" s="65"/>
      <c r="U953" s="65"/>
      <c r="V953" s="65"/>
      <c r="W953" s="137"/>
      <c r="X953" s="137"/>
      <c r="Y953" s="137"/>
      <c r="Z953" s="140"/>
      <c r="AA953" s="140"/>
      <c r="AB953" s="140"/>
      <c r="AC953" s="140"/>
      <c r="AD953" s="140"/>
      <c r="AE953" s="140"/>
      <c r="AF953" s="140"/>
    </row>
    <row r="954" spans="1:32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89"/>
      <c r="P954" s="65"/>
      <c r="Q954" s="65"/>
      <c r="R954" s="65"/>
      <c r="S954" s="65"/>
      <c r="T954" s="65"/>
      <c r="U954" s="65"/>
      <c r="V954" s="65"/>
      <c r="W954" s="137"/>
      <c r="X954" s="137"/>
      <c r="Y954" s="137"/>
      <c r="Z954" s="140"/>
      <c r="AA954" s="140"/>
      <c r="AB954" s="140"/>
      <c r="AC954" s="140"/>
      <c r="AD954" s="140"/>
      <c r="AE954" s="140"/>
      <c r="AF954" s="140"/>
    </row>
    <row r="955" spans="1:32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89"/>
      <c r="P955" s="65"/>
      <c r="Q955" s="65"/>
      <c r="R955" s="65"/>
      <c r="S955" s="65"/>
      <c r="T955" s="65"/>
      <c r="U955" s="65"/>
      <c r="V955" s="65"/>
      <c r="W955" s="137"/>
      <c r="X955" s="137"/>
      <c r="Y955" s="137"/>
      <c r="Z955" s="140"/>
      <c r="AA955" s="140"/>
      <c r="AB955" s="140"/>
      <c r="AC955" s="140"/>
      <c r="AD955" s="140"/>
      <c r="AE955" s="140"/>
      <c r="AF955" s="140"/>
    </row>
    <row r="956" spans="1:32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89"/>
      <c r="P956" s="65"/>
      <c r="Q956" s="65"/>
      <c r="R956" s="65"/>
      <c r="S956" s="65"/>
      <c r="T956" s="65"/>
      <c r="U956" s="65"/>
      <c r="V956" s="65"/>
      <c r="W956" s="137"/>
      <c r="X956" s="137"/>
      <c r="Y956" s="137"/>
      <c r="Z956" s="140"/>
      <c r="AA956" s="140"/>
      <c r="AB956" s="140"/>
      <c r="AC956" s="140"/>
      <c r="AD956" s="140"/>
      <c r="AE956" s="140"/>
      <c r="AF956" s="140"/>
    </row>
    <row r="957" spans="1:32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89"/>
      <c r="P957" s="65"/>
      <c r="Q957" s="65"/>
      <c r="R957" s="65"/>
      <c r="S957" s="65"/>
      <c r="T957" s="65"/>
      <c r="U957" s="65"/>
      <c r="V957" s="65"/>
      <c r="W957" s="137"/>
      <c r="X957" s="137"/>
      <c r="Y957" s="137"/>
      <c r="Z957" s="140"/>
      <c r="AA957" s="140"/>
      <c r="AB957" s="140"/>
      <c r="AC957" s="140"/>
      <c r="AD957" s="140"/>
      <c r="AE957" s="140"/>
      <c r="AF957" s="140"/>
    </row>
    <row r="958" spans="1:32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89"/>
      <c r="P958" s="65"/>
      <c r="Q958" s="65"/>
      <c r="R958" s="65"/>
      <c r="S958" s="65"/>
      <c r="T958" s="65"/>
      <c r="U958" s="65"/>
      <c r="V958" s="65"/>
      <c r="W958" s="137"/>
      <c r="X958" s="137"/>
      <c r="Y958" s="137"/>
      <c r="Z958" s="140"/>
      <c r="AA958" s="140"/>
      <c r="AB958" s="140"/>
      <c r="AC958" s="140"/>
      <c r="AD958" s="140"/>
      <c r="AE958" s="140"/>
      <c r="AF958" s="140"/>
    </row>
    <row r="959" spans="1:32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89"/>
      <c r="P959" s="65"/>
      <c r="Q959" s="65"/>
      <c r="R959" s="65"/>
      <c r="S959" s="65"/>
      <c r="T959" s="65"/>
      <c r="U959" s="65"/>
      <c r="V959" s="65"/>
      <c r="W959" s="137"/>
      <c r="X959" s="137"/>
      <c r="Y959" s="137"/>
      <c r="Z959" s="140"/>
      <c r="AA959" s="140"/>
      <c r="AB959" s="140"/>
      <c r="AC959" s="140"/>
      <c r="AD959" s="140"/>
      <c r="AE959" s="140"/>
      <c r="AF959" s="140"/>
    </row>
    <row r="960" spans="1:32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89"/>
      <c r="P960" s="65"/>
      <c r="Q960" s="65"/>
      <c r="R960" s="65"/>
      <c r="S960" s="65"/>
      <c r="T960" s="65"/>
      <c r="U960" s="65"/>
      <c r="V960" s="65"/>
      <c r="W960" s="137"/>
      <c r="X960" s="137"/>
      <c r="Y960" s="137"/>
      <c r="Z960" s="140"/>
      <c r="AA960" s="140"/>
      <c r="AB960" s="140"/>
      <c r="AC960" s="140"/>
      <c r="AD960" s="140"/>
      <c r="AE960" s="140"/>
      <c r="AF960" s="140"/>
    </row>
    <row r="961" spans="1:32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89"/>
      <c r="P961" s="65"/>
      <c r="Q961" s="65"/>
      <c r="R961" s="65"/>
      <c r="S961" s="65"/>
      <c r="T961" s="65"/>
      <c r="U961" s="65"/>
      <c r="V961" s="65"/>
      <c r="W961" s="137"/>
      <c r="X961" s="137"/>
      <c r="Y961" s="137"/>
      <c r="Z961" s="140"/>
      <c r="AA961" s="140"/>
      <c r="AB961" s="140"/>
      <c r="AC961" s="140"/>
      <c r="AD961" s="140"/>
      <c r="AE961" s="140"/>
      <c r="AF961" s="140"/>
    </row>
    <row r="962" spans="1:3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89"/>
      <c r="P962" s="65"/>
      <c r="Q962" s="65"/>
      <c r="R962" s="65"/>
      <c r="S962" s="65"/>
      <c r="T962" s="65"/>
      <c r="U962" s="65"/>
      <c r="V962" s="65"/>
      <c r="W962" s="137"/>
      <c r="X962" s="137"/>
      <c r="Y962" s="137"/>
      <c r="Z962" s="140"/>
      <c r="AA962" s="140"/>
      <c r="AB962" s="140"/>
      <c r="AC962" s="140"/>
      <c r="AD962" s="140"/>
      <c r="AE962" s="140"/>
      <c r="AF962" s="140"/>
    </row>
    <row r="963" spans="1:32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89"/>
      <c r="P963" s="65"/>
      <c r="Q963" s="65"/>
      <c r="R963" s="65"/>
      <c r="S963" s="65"/>
      <c r="T963" s="65"/>
      <c r="U963" s="65"/>
      <c r="V963" s="65"/>
      <c r="W963" s="137"/>
      <c r="X963" s="137"/>
      <c r="Y963" s="137"/>
      <c r="Z963" s="140"/>
      <c r="AA963" s="140"/>
      <c r="AB963" s="140"/>
      <c r="AC963" s="140"/>
      <c r="AD963" s="140"/>
      <c r="AE963" s="140"/>
      <c r="AF963" s="140"/>
    </row>
    <row r="964" spans="1:32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89"/>
      <c r="P964" s="65"/>
      <c r="Q964" s="65"/>
      <c r="R964" s="65"/>
      <c r="S964" s="65"/>
      <c r="T964" s="65"/>
      <c r="U964" s="65"/>
      <c r="V964" s="65"/>
      <c r="W964" s="137"/>
      <c r="X964" s="137"/>
      <c r="Y964" s="137"/>
      <c r="Z964" s="140"/>
      <c r="AA964" s="140"/>
      <c r="AB964" s="140"/>
      <c r="AC964" s="140"/>
      <c r="AD964" s="140"/>
      <c r="AE964" s="140"/>
      <c r="AF964" s="140"/>
    </row>
    <row r="965" spans="1:32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89"/>
      <c r="P965" s="65"/>
      <c r="Q965" s="65"/>
      <c r="R965" s="65"/>
      <c r="S965" s="65"/>
      <c r="T965" s="65"/>
      <c r="U965" s="65"/>
      <c r="V965" s="65"/>
      <c r="W965" s="137"/>
      <c r="X965" s="137"/>
      <c r="Y965" s="137"/>
      <c r="Z965" s="140"/>
      <c r="AA965" s="140"/>
      <c r="AB965" s="140"/>
      <c r="AC965" s="140"/>
      <c r="AD965" s="140"/>
      <c r="AE965" s="140"/>
      <c r="AF965" s="140"/>
    </row>
    <row r="966" spans="1:32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89"/>
      <c r="P966" s="65"/>
      <c r="Q966" s="65"/>
      <c r="R966" s="65"/>
      <c r="S966" s="65"/>
      <c r="T966" s="65"/>
      <c r="U966" s="65"/>
      <c r="V966" s="65"/>
      <c r="W966" s="137"/>
      <c r="X966" s="137"/>
      <c r="Y966" s="137"/>
      <c r="Z966" s="140"/>
      <c r="AA966" s="140"/>
      <c r="AB966" s="140"/>
      <c r="AC966" s="140"/>
      <c r="AD966" s="140"/>
      <c r="AE966" s="140"/>
      <c r="AF966" s="140"/>
    </row>
    <row r="967" spans="1:32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89"/>
      <c r="P967" s="65"/>
      <c r="Q967" s="65"/>
      <c r="R967" s="65"/>
      <c r="S967" s="65"/>
      <c r="T967" s="65"/>
      <c r="U967" s="65"/>
      <c r="V967" s="65"/>
      <c r="W967" s="137"/>
      <c r="X967" s="137"/>
      <c r="Y967" s="137"/>
      <c r="Z967" s="140"/>
      <c r="AA967" s="140"/>
      <c r="AB967" s="140"/>
      <c r="AC967" s="140"/>
      <c r="AD967" s="140"/>
      <c r="AE967" s="140"/>
      <c r="AF967" s="140"/>
    </row>
    <row r="968" spans="1:32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89"/>
      <c r="P968" s="65"/>
      <c r="Q968" s="65"/>
      <c r="R968" s="65"/>
      <c r="S968" s="65"/>
      <c r="T968" s="65"/>
      <c r="U968" s="65"/>
      <c r="V968" s="65"/>
      <c r="W968" s="137"/>
      <c r="X968" s="137"/>
      <c r="Y968" s="137"/>
      <c r="Z968" s="140"/>
      <c r="AA968" s="140"/>
      <c r="AB968" s="140"/>
      <c r="AC968" s="140"/>
      <c r="AD968" s="140"/>
      <c r="AE968" s="140"/>
      <c r="AF968" s="140"/>
    </row>
    <row r="969" spans="1:32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89"/>
      <c r="P969" s="65"/>
      <c r="Q969" s="65"/>
      <c r="R969" s="65"/>
      <c r="S969" s="65"/>
      <c r="T969" s="65"/>
      <c r="U969" s="65"/>
      <c r="V969" s="65"/>
      <c r="W969" s="137"/>
      <c r="X969" s="137"/>
      <c r="Y969" s="137"/>
      <c r="Z969" s="140"/>
      <c r="AA969" s="140"/>
      <c r="AB969" s="140"/>
      <c r="AC969" s="140"/>
      <c r="AD969" s="140"/>
      <c r="AE969" s="140"/>
      <c r="AF969" s="140"/>
    </row>
    <row r="970" spans="1:32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89"/>
      <c r="P970" s="65"/>
      <c r="Q970" s="65"/>
      <c r="R970" s="65"/>
      <c r="S970" s="65"/>
      <c r="T970" s="65"/>
      <c r="U970" s="65"/>
      <c r="V970" s="65"/>
      <c r="W970" s="137"/>
      <c r="X970" s="137"/>
      <c r="Y970" s="137"/>
      <c r="Z970" s="140"/>
      <c r="AA970" s="140"/>
      <c r="AB970" s="140"/>
      <c r="AC970" s="140"/>
      <c r="AD970" s="140"/>
      <c r="AE970" s="140"/>
      <c r="AF970" s="140"/>
    </row>
    <row r="971" spans="1:32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89"/>
      <c r="P971" s="65"/>
      <c r="Q971" s="65"/>
      <c r="R971" s="65"/>
      <c r="S971" s="65"/>
      <c r="T971" s="65"/>
      <c r="U971" s="65"/>
      <c r="V971" s="65"/>
      <c r="W971" s="137"/>
      <c r="X971" s="137"/>
      <c r="Y971" s="137"/>
      <c r="Z971" s="140"/>
      <c r="AA971" s="140"/>
      <c r="AB971" s="140"/>
      <c r="AC971" s="140"/>
      <c r="AD971" s="140"/>
      <c r="AE971" s="140"/>
      <c r="AF971" s="140"/>
    </row>
    <row r="972" spans="1:3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89"/>
      <c r="P972" s="65"/>
      <c r="Q972" s="65"/>
      <c r="R972" s="65"/>
      <c r="S972" s="65"/>
      <c r="T972" s="65"/>
      <c r="U972" s="65"/>
      <c r="V972" s="65"/>
      <c r="W972" s="137"/>
      <c r="X972" s="137"/>
      <c r="Y972" s="137"/>
      <c r="Z972" s="140"/>
      <c r="AA972" s="140"/>
      <c r="AB972" s="140"/>
      <c r="AC972" s="140"/>
      <c r="AD972" s="140"/>
      <c r="AE972" s="140"/>
      <c r="AF972" s="140"/>
    </row>
    <row r="973" spans="1:32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89"/>
      <c r="P973" s="65"/>
      <c r="Q973" s="65"/>
      <c r="R973" s="65"/>
      <c r="S973" s="65"/>
      <c r="T973" s="65"/>
      <c r="U973" s="65"/>
      <c r="V973" s="65"/>
      <c r="W973" s="137"/>
      <c r="X973" s="137"/>
      <c r="Y973" s="137"/>
      <c r="Z973" s="140"/>
      <c r="AA973" s="140"/>
      <c r="AB973" s="140"/>
      <c r="AC973" s="140"/>
      <c r="AD973" s="140"/>
      <c r="AE973" s="140"/>
      <c r="AF973" s="140"/>
    </row>
    <row r="974" spans="1:32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89"/>
      <c r="P974" s="65"/>
      <c r="Q974" s="65"/>
      <c r="R974" s="65"/>
      <c r="S974" s="65"/>
      <c r="T974" s="65"/>
      <c r="U974" s="65"/>
      <c r="V974" s="65"/>
      <c r="W974" s="137"/>
      <c r="X974" s="137"/>
      <c r="Y974" s="137"/>
      <c r="Z974" s="140"/>
      <c r="AA974" s="140"/>
      <c r="AB974" s="140"/>
      <c r="AC974" s="140"/>
      <c r="AD974" s="140"/>
      <c r="AE974" s="140"/>
      <c r="AF974" s="140"/>
    </row>
    <row r="975" spans="1:32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89"/>
      <c r="P975" s="65"/>
      <c r="Q975" s="65"/>
      <c r="R975" s="65"/>
      <c r="S975" s="65"/>
      <c r="T975" s="65"/>
      <c r="U975" s="65"/>
      <c r="V975" s="65"/>
      <c r="W975" s="137"/>
      <c r="X975" s="137"/>
      <c r="Y975" s="137"/>
      <c r="Z975" s="140"/>
      <c r="AA975" s="140"/>
      <c r="AB975" s="140"/>
      <c r="AC975" s="140"/>
      <c r="AD975" s="140"/>
      <c r="AE975" s="140"/>
      <c r="AF975" s="140"/>
    </row>
    <row r="976" spans="1:32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89"/>
      <c r="P976" s="65"/>
      <c r="Q976" s="65"/>
      <c r="R976" s="65"/>
      <c r="S976" s="65"/>
      <c r="T976" s="65"/>
      <c r="U976" s="65"/>
      <c r="V976" s="65"/>
      <c r="W976" s="137"/>
      <c r="X976" s="137"/>
      <c r="Y976" s="137"/>
      <c r="Z976" s="140"/>
      <c r="AA976" s="140"/>
      <c r="AB976" s="140"/>
      <c r="AC976" s="140"/>
      <c r="AD976" s="140"/>
      <c r="AE976" s="140"/>
      <c r="AF976" s="140"/>
    </row>
    <row r="977" spans="1:32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89"/>
      <c r="P977" s="65"/>
      <c r="Q977" s="65"/>
      <c r="R977" s="65"/>
      <c r="S977" s="65"/>
      <c r="T977" s="65"/>
      <c r="U977" s="65"/>
      <c r="V977" s="65"/>
      <c r="W977" s="137"/>
      <c r="X977" s="137"/>
      <c r="Y977" s="137"/>
      <c r="Z977" s="140"/>
      <c r="AA977" s="140"/>
      <c r="AB977" s="140"/>
      <c r="AC977" s="140"/>
      <c r="AD977" s="140"/>
      <c r="AE977" s="140"/>
      <c r="AF977" s="140"/>
    </row>
    <row r="978" spans="1:32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89"/>
      <c r="P978" s="65"/>
      <c r="Q978" s="65"/>
      <c r="R978" s="65"/>
      <c r="S978" s="65"/>
      <c r="T978" s="65"/>
      <c r="U978" s="65"/>
      <c r="V978" s="65"/>
      <c r="W978" s="137"/>
      <c r="X978" s="137"/>
      <c r="Y978" s="137"/>
      <c r="Z978" s="140"/>
      <c r="AA978" s="140"/>
      <c r="AB978" s="140"/>
      <c r="AC978" s="140"/>
      <c r="AD978" s="140"/>
      <c r="AE978" s="140"/>
      <c r="AF978" s="140"/>
    </row>
    <row r="979" spans="1:32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89"/>
      <c r="P979" s="65"/>
      <c r="Q979" s="65"/>
      <c r="R979" s="65"/>
      <c r="S979" s="65"/>
      <c r="T979" s="65"/>
      <c r="U979" s="65"/>
      <c r="V979" s="65"/>
      <c r="W979" s="137"/>
      <c r="X979" s="137"/>
      <c r="Y979" s="137"/>
      <c r="Z979" s="140"/>
      <c r="AA979" s="140"/>
      <c r="AB979" s="140"/>
      <c r="AC979" s="140"/>
      <c r="AD979" s="140"/>
      <c r="AE979" s="140"/>
      <c r="AF979" s="140"/>
    </row>
    <row r="980" spans="1:32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89"/>
      <c r="P980" s="65"/>
      <c r="Q980" s="65"/>
      <c r="R980" s="65"/>
      <c r="S980" s="65"/>
      <c r="T980" s="65"/>
      <c r="U980" s="65"/>
      <c r="V980" s="65"/>
      <c r="W980" s="137"/>
      <c r="X980" s="137"/>
      <c r="Y980" s="137"/>
      <c r="Z980" s="140"/>
      <c r="AA980" s="140"/>
      <c r="AB980" s="140"/>
      <c r="AC980" s="140"/>
      <c r="AD980" s="140"/>
      <c r="AE980" s="140"/>
      <c r="AF980" s="140"/>
    </row>
    <row r="981" spans="1:32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89"/>
      <c r="P981" s="65"/>
      <c r="Q981" s="65"/>
      <c r="R981" s="65"/>
      <c r="S981" s="65"/>
      <c r="T981" s="65"/>
      <c r="U981" s="65"/>
      <c r="V981" s="65"/>
      <c r="W981" s="137"/>
      <c r="X981" s="137"/>
      <c r="Y981" s="137"/>
      <c r="Z981" s="140"/>
      <c r="AA981" s="140"/>
      <c r="AB981" s="140"/>
      <c r="AC981" s="140"/>
      <c r="AD981" s="140"/>
      <c r="AE981" s="140"/>
      <c r="AF981" s="140"/>
    </row>
    <row r="982" spans="1:3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89"/>
      <c r="P982" s="65"/>
      <c r="Q982" s="65"/>
      <c r="R982" s="65"/>
      <c r="S982" s="65"/>
      <c r="T982" s="65"/>
      <c r="U982" s="65"/>
      <c r="V982" s="65"/>
      <c r="W982" s="137"/>
      <c r="X982" s="137"/>
      <c r="Y982" s="137"/>
      <c r="Z982" s="140"/>
      <c r="AA982" s="140"/>
      <c r="AB982" s="140"/>
      <c r="AC982" s="140"/>
      <c r="AD982" s="140"/>
      <c r="AE982" s="140"/>
      <c r="AF982" s="140"/>
    </row>
    <row r="983" spans="1:32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89"/>
      <c r="P983" s="65"/>
      <c r="Q983" s="65"/>
      <c r="R983" s="65"/>
      <c r="S983" s="65"/>
      <c r="T983" s="65"/>
      <c r="U983" s="65"/>
      <c r="V983" s="65"/>
      <c r="W983" s="137"/>
      <c r="X983" s="137"/>
      <c r="Y983" s="137"/>
      <c r="Z983" s="140"/>
      <c r="AA983" s="140"/>
      <c r="AB983" s="140"/>
      <c r="AC983" s="140"/>
      <c r="AD983" s="140"/>
      <c r="AE983" s="140"/>
      <c r="AF983" s="140"/>
    </row>
    <row r="984" spans="1:32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89"/>
      <c r="P984" s="65"/>
      <c r="Q984" s="65"/>
      <c r="R984" s="65"/>
      <c r="S984" s="65"/>
      <c r="T984" s="65"/>
      <c r="U984" s="65"/>
      <c r="V984" s="65"/>
      <c r="W984" s="137"/>
      <c r="X984" s="137"/>
      <c r="Y984" s="137"/>
      <c r="Z984" s="140"/>
      <c r="AA984" s="140"/>
      <c r="AB984" s="140"/>
      <c r="AC984" s="140"/>
      <c r="AD984" s="140"/>
      <c r="AE984" s="140"/>
      <c r="AF984" s="140"/>
    </row>
    <row r="985" spans="1:32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89"/>
      <c r="P985" s="65"/>
      <c r="Q985" s="65"/>
      <c r="R985" s="65"/>
      <c r="S985" s="65"/>
      <c r="T985" s="65"/>
      <c r="U985" s="65"/>
      <c r="V985" s="65"/>
      <c r="W985" s="137"/>
      <c r="X985" s="137"/>
      <c r="Y985" s="137"/>
      <c r="Z985" s="140"/>
      <c r="AA985" s="140"/>
      <c r="AB985" s="140"/>
      <c r="AC985" s="140"/>
      <c r="AD985" s="140"/>
      <c r="AE985" s="140"/>
      <c r="AF985" s="140"/>
    </row>
    <row r="986" spans="1:32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89"/>
      <c r="P986" s="65"/>
      <c r="Q986" s="65"/>
      <c r="R986" s="65"/>
      <c r="S986" s="65"/>
      <c r="T986" s="65"/>
      <c r="U986" s="65"/>
      <c r="V986" s="65"/>
      <c r="W986" s="137"/>
      <c r="X986" s="137"/>
      <c r="Y986" s="137"/>
      <c r="Z986" s="140"/>
      <c r="AA986" s="140"/>
      <c r="AB986" s="140"/>
      <c r="AC986" s="140"/>
      <c r="AD986" s="140"/>
      <c r="AE986" s="140"/>
      <c r="AF986" s="140"/>
    </row>
    <row r="987" spans="1:32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89"/>
      <c r="P987" s="65"/>
      <c r="Q987" s="65"/>
      <c r="R987" s="65"/>
      <c r="S987" s="65"/>
      <c r="T987" s="65"/>
      <c r="U987" s="65"/>
      <c r="V987" s="65"/>
      <c r="W987" s="137"/>
      <c r="X987" s="137"/>
      <c r="Y987" s="137"/>
      <c r="Z987" s="140"/>
      <c r="AA987" s="140"/>
      <c r="AB987" s="140"/>
      <c r="AC987" s="140"/>
      <c r="AD987" s="140"/>
      <c r="AE987" s="140"/>
      <c r="AF987" s="140"/>
    </row>
    <row r="988" spans="1:32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89"/>
      <c r="P988" s="65"/>
      <c r="Q988" s="65"/>
      <c r="R988" s="65"/>
      <c r="S988" s="65"/>
      <c r="T988" s="65"/>
      <c r="U988" s="65"/>
      <c r="V988" s="65"/>
      <c r="W988" s="137"/>
      <c r="X988" s="137"/>
      <c r="Y988" s="137"/>
      <c r="Z988" s="140"/>
      <c r="AA988" s="140"/>
      <c r="AB988" s="140"/>
      <c r="AC988" s="140"/>
      <c r="AD988" s="140"/>
      <c r="AE988" s="140"/>
      <c r="AF988" s="140"/>
    </row>
    <row r="989" spans="1:32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89"/>
      <c r="P989" s="65"/>
      <c r="Q989" s="65"/>
      <c r="R989" s="65"/>
      <c r="S989" s="65"/>
      <c r="T989" s="65"/>
      <c r="U989" s="65"/>
      <c r="V989" s="65"/>
      <c r="W989" s="137"/>
      <c r="X989" s="137"/>
      <c r="Y989" s="137"/>
      <c r="Z989" s="140"/>
      <c r="AA989" s="140"/>
      <c r="AB989" s="140"/>
      <c r="AC989" s="140"/>
      <c r="AD989" s="140"/>
      <c r="AE989" s="140"/>
      <c r="AF989" s="140"/>
    </row>
    <row r="990" spans="1:32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89"/>
      <c r="P990" s="65"/>
      <c r="Q990" s="65"/>
      <c r="R990" s="65"/>
      <c r="S990" s="65"/>
      <c r="T990" s="65"/>
      <c r="U990" s="65"/>
      <c r="V990" s="65"/>
      <c r="W990" s="137"/>
      <c r="X990" s="137"/>
      <c r="Y990" s="137"/>
      <c r="Z990" s="140"/>
      <c r="AA990" s="140"/>
      <c r="AB990" s="140"/>
      <c r="AC990" s="140"/>
      <c r="AD990" s="140"/>
      <c r="AE990" s="140"/>
      <c r="AF990" s="140"/>
    </row>
    <row r="991" spans="1:32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89"/>
      <c r="P991" s="65"/>
      <c r="Q991" s="65"/>
      <c r="R991" s="65"/>
      <c r="S991" s="65"/>
      <c r="T991" s="65"/>
      <c r="U991" s="65"/>
      <c r="V991" s="65"/>
      <c r="W991" s="137"/>
      <c r="X991" s="137"/>
      <c r="Y991" s="137"/>
      <c r="Z991" s="140"/>
      <c r="AA991" s="140"/>
      <c r="AB991" s="140"/>
      <c r="AC991" s="140"/>
      <c r="AD991" s="140"/>
      <c r="AE991" s="140"/>
      <c r="AF991" s="140"/>
    </row>
    <row r="992" spans="1:3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89"/>
      <c r="P992" s="65"/>
      <c r="Q992" s="65"/>
      <c r="R992" s="65"/>
      <c r="S992" s="65"/>
      <c r="T992" s="65"/>
      <c r="U992" s="65"/>
      <c r="V992" s="65"/>
      <c r="W992" s="137"/>
      <c r="X992" s="137"/>
      <c r="Y992" s="137"/>
      <c r="Z992" s="140"/>
      <c r="AA992" s="140"/>
      <c r="AB992" s="140"/>
      <c r="AC992" s="140"/>
      <c r="AD992" s="140"/>
      <c r="AE992" s="140"/>
      <c r="AF992" s="140"/>
    </row>
    <row r="993" spans="1:32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89"/>
      <c r="P993" s="65"/>
      <c r="Q993" s="65"/>
      <c r="R993" s="65"/>
      <c r="S993" s="65"/>
      <c r="T993" s="65"/>
      <c r="U993" s="65"/>
      <c r="V993" s="65"/>
      <c r="W993" s="137"/>
      <c r="X993" s="137"/>
      <c r="Y993" s="137"/>
      <c r="Z993" s="140"/>
      <c r="AA993" s="140"/>
      <c r="AB993" s="140"/>
      <c r="AC993" s="140"/>
      <c r="AD993" s="140"/>
      <c r="AE993" s="140"/>
      <c r="AF993" s="140"/>
    </row>
    <row r="994" spans="1:32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89"/>
      <c r="P994" s="65"/>
      <c r="Q994" s="65"/>
      <c r="R994" s="65"/>
      <c r="S994" s="65"/>
      <c r="T994" s="65"/>
      <c r="U994" s="65"/>
      <c r="V994" s="65"/>
      <c r="W994" s="137"/>
      <c r="X994" s="137"/>
      <c r="Y994" s="137"/>
      <c r="Z994" s="140"/>
      <c r="AA994" s="140"/>
      <c r="AB994" s="140"/>
      <c r="AC994" s="140"/>
      <c r="AD994" s="140"/>
      <c r="AE994" s="140"/>
      <c r="AF994" s="140"/>
    </row>
    <row r="995" spans="1:32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89"/>
      <c r="P995" s="65"/>
      <c r="Q995" s="65"/>
      <c r="R995" s="65"/>
      <c r="S995" s="65"/>
      <c r="T995" s="65"/>
      <c r="U995" s="65"/>
      <c r="V995" s="65"/>
      <c r="W995" s="137"/>
      <c r="X995" s="137"/>
      <c r="Y995" s="137"/>
      <c r="Z995" s="140"/>
      <c r="AA995" s="140"/>
      <c r="AB995" s="140"/>
      <c r="AC995" s="140"/>
      <c r="AD995" s="140"/>
      <c r="AE995" s="140"/>
      <c r="AF995" s="140"/>
    </row>
    <row r="996" spans="1:32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89"/>
      <c r="P996" s="65"/>
      <c r="Q996" s="65"/>
      <c r="R996" s="65"/>
      <c r="S996" s="65"/>
      <c r="T996" s="65"/>
      <c r="U996" s="65"/>
      <c r="V996" s="65"/>
      <c r="W996" s="137"/>
      <c r="X996" s="137"/>
      <c r="Y996" s="137"/>
      <c r="Z996" s="140"/>
      <c r="AA996" s="140"/>
      <c r="AB996" s="140"/>
      <c r="AC996" s="140"/>
      <c r="AD996" s="140"/>
      <c r="AE996" s="140"/>
      <c r="AF996" s="140"/>
    </row>
    <row r="997" spans="1:32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89"/>
      <c r="P997" s="65"/>
      <c r="Q997" s="65"/>
      <c r="R997" s="65"/>
      <c r="S997" s="65"/>
      <c r="T997" s="65"/>
      <c r="U997" s="65"/>
      <c r="V997" s="65"/>
      <c r="W997" s="137"/>
      <c r="X997" s="137"/>
      <c r="Y997" s="137"/>
      <c r="Z997" s="140"/>
      <c r="AA997" s="140"/>
      <c r="AB997" s="140"/>
      <c r="AC997" s="140"/>
      <c r="AD997" s="140"/>
      <c r="AE997" s="140"/>
      <c r="AF997" s="140"/>
    </row>
    <row r="998" spans="1:32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89"/>
      <c r="P998" s="65"/>
      <c r="Q998" s="65"/>
      <c r="R998" s="65"/>
      <c r="S998" s="65"/>
      <c r="T998" s="65"/>
      <c r="U998" s="65"/>
      <c r="V998" s="65"/>
      <c r="W998" s="137"/>
      <c r="X998" s="137"/>
      <c r="Y998" s="137"/>
      <c r="Z998" s="140"/>
      <c r="AA998" s="140"/>
      <c r="AB998" s="140"/>
      <c r="AC998" s="140"/>
      <c r="AD998" s="140"/>
      <c r="AE998" s="140"/>
      <c r="AF998" s="140"/>
    </row>
    <row r="999" spans="1:32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89"/>
      <c r="P999" s="65"/>
      <c r="Q999" s="65"/>
      <c r="R999" s="65"/>
      <c r="S999" s="65"/>
      <c r="T999" s="65"/>
      <c r="U999" s="65"/>
      <c r="V999" s="65"/>
      <c r="W999" s="137"/>
      <c r="X999" s="137"/>
      <c r="Y999" s="137"/>
      <c r="Z999" s="140"/>
      <c r="AA999" s="140"/>
      <c r="AB999" s="140"/>
      <c r="AC999" s="140"/>
      <c r="AD999" s="140"/>
      <c r="AE999" s="140"/>
      <c r="AF999" s="140"/>
    </row>
    <row r="1000" spans="1:32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89"/>
      <c r="P1000" s="65"/>
      <c r="Q1000" s="65"/>
      <c r="R1000" s="65"/>
      <c r="S1000" s="65"/>
      <c r="T1000" s="65"/>
      <c r="U1000" s="65"/>
      <c r="V1000" s="65"/>
      <c r="W1000" s="137"/>
      <c r="X1000" s="137"/>
      <c r="Y1000" s="137"/>
      <c r="Z1000" s="140"/>
      <c r="AA1000" s="140"/>
      <c r="AB1000" s="140"/>
      <c r="AC1000" s="140"/>
      <c r="AD1000" s="140"/>
      <c r="AE1000" s="140"/>
      <c r="AF1000" s="140"/>
    </row>
    <row r="1001" spans="1:32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89"/>
      <c r="P1001" s="65"/>
      <c r="Q1001" s="65"/>
      <c r="R1001" s="65"/>
      <c r="S1001" s="65"/>
      <c r="T1001" s="65"/>
      <c r="U1001" s="65"/>
      <c r="V1001" s="65"/>
      <c r="W1001" s="137"/>
      <c r="X1001" s="137"/>
      <c r="Y1001" s="137"/>
      <c r="Z1001" s="140"/>
      <c r="AA1001" s="140"/>
      <c r="AB1001" s="140"/>
      <c r="AC1001" s="140"/>
      <c r="AD1001" s="140"/>
      <c r="AE1001" s="140"/>
      <c r="AF1001" s="140"/>
    </row>
    <row r="1002" spans="1:3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89"/>
      <c r="P1002" s="65"/>
      <c r="Q1002" s="65"/>
      <c r="R1002" s="65"/>
      <c r="S1002" s="65"/>
      <c r="T1002" s="65"/>
      <c r="U1002" s="65"/>
      <c r="V1002" s="65"/>
      <c r="W1002" s="137"/>
      <c r="X1002" s="137"/>
      <c r="Y1002" s="137"/>
      <c r="Z1002" s="140"/>
      <c r="AA1002" s="140"/>
      <c r="AB1002" s="140"/>
      <c r="AC1002" s="140"/>
      <c r="AD1002" s="140"/>
      <c r="AE1002" s="140"/>
      <c r="AF1002" s="140"/>
    </row>
    <row r="1003" spans="1:32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89"/>
      <c r="P1003" s="65"/>
      <c r="Q1003" s="65"/>
      <c r="R1003" s="65"/>
      <c r="S1003" s="65"/>
      <c r="T1003" s="65"/>
      <c r="U1003" s="65"/>
      <c r="V1003" s="65"/>
      <c r="W1003" s="137"/>
      <c r="X1003" s="137"/>
      <c r="Y1003" s="137"/>
      <c r="Z1003" s="140"/>
      <c r="AA1003" s="140"/>
      <c r="AB1003" s="140"/>
      <c r="AC1003" s="140"/>
      <c r="AD1003" s="140"/>
      <c r="AE1003" s="140"/>
      <c r="AF1003" s="140"/>
    </row>
    <row r="1004" spans="1:32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89"/>
      <c r="P1004" s="65"/>
      <c r="Q1004" s="65"/>
      <c r="R1004" s="65"/>
      <c r="S1004" s="65"/>
      <c r="T1004" s="65"/>
      <c r="U1004" s="65"/>
      <c r="V1004" s="65"/>
      <c r="W1004" s="137"/>
      <c r="X1004" s="137"/>
      <c r="Y1004" s="137"/>
      <c r="Z1004" s="140"/>
      <c r="AA1004" s="140"/>
      <c r="AB1004" s="140"/>
      <c r="AC1004" s="140"/>
      <c r="AD1004" s="140"/>
      <c r="AE1004" s="140"/>
      <c r="AF1004" s="140"/>
    </row>
    <row r="1005" spans="1:32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89"/>
      <c r="P1005" s="65"/>
      <c r="Q1005" s="65"/>
      <c r="R1005" s="65"/>
      <c r="S1005" s="65"/>
      <c r="T1005" s="65"/>
      <c r="U1005" s="65"/>
      <c r="V1005" s="65"/>
      <c r="W1005" s="137"/>
      <c r="X1005" s="137"/>
      <c r="Y1005" s="137"/>
      <c r="Z1005" s="140"/>
      <c r="AA1005" s="140"/>
      <c r="AB1005" s="140"/>
      <c r="AC1005" s="140"/>
      <c r="AD1005" s="140"/>
      <c r="AE1005" s="140"/>
      <c r="AF1005" s="140"/>
    </row>
    <row r="1006" spans="1:32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89"/>
      <c r="P1006" s="65"/>
      <c r="Q1006" s="65"/>
      <c r="R1006" s="65"/>
      <c r="S1006" s="65"/>
      <c r="T1006" s="65"/>
      <c r="U1006" s="65"/>
      <c r="V1006" s="65"/>
      <c r="W1006" s="137"/>
      <c r="X1006" s="137"/>
      <c r="Y1006" s="137"/>
      <c r="Z1006" s="140"/>
      <c r="AA1006" s="140"/>
      <c r="AB1006" s="140"/>
      <c r="AC1006" s="140"/>
      <c r="AD1006" s="140"/>
      <c r="AE1006" s="140"/>
      <c r="AF1006" s="140"/>
    </row>
    <row r="1007" spans="1:32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89"/>
      <c r="P1007" s="65"/>
      <c r="Q1007" s="65"/>
      <c r="R1007" s="65"/>
      <c r="S1007" s="65"/>
      <c r="T1007" s="65"/>
      <c r="U1007" s="65"/>
      <c r="V1007" s="65"/>
      <c r="W1007" s="137"/>
      <c r="X1007" s="137"/>
      <c r="Y1007" s="137"/>
      <c r="Z1007" s="140"/>
      <c r="AA1007" s="140"/>
      <c r="AB1007" s="140"/>
      <c r="AC1007" s="140"/>
      <c r="AD1007" s="140"/>
      <c r="AE1007" s="140"/>
      <c r="AF1007" s="140"/>
    </row>
    <row r="1008" spans="1:32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89"/>
      <c r="P1008" s="65"/>
      <c r="Q1008" s="65"/>
      <c r="R1008" s="65"/>
      <c r="S1008" s="65"/>
      <c r="T1008" s="65"/>
      <c r="U1008" s="65"/>
      <c r="V1008" s="65"/>
      <c r="W1008" s="137"/>
      <c r="X1008" s="137"/>
      <c r="Y1008" s="137"/>
      <c r="Z1008" s="140"/>
      <c r="AA1008" s="140"/>
      <c r="AB1008" s="140"/>
      <c r="AC1008" s="140"/>
      <c r="AD1008" s="140"/>
      <c r="AE1008" s="140"/>
      <c r="AF1008" s="140"/>
    </row>
    <row r="1009" spans="1:32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89"/>
      <c r="P1009" s="65"/>
      <c r="Q1009" s="65"/>
      <c r="R1009" s="65"/>
      <c r="S1009" s="65"/>
      <c r="T1009" s="65"/>
      <c r="U1009" s="65"/>
      <c r="V1009" s="65"/>
      <c r="W1009" s="137"/>
      <c r="X1009" s="137"/>
      <c r="Y1009" s="137"/>
      <c r="Z1009" s="140"/>
      <c r="AA1009" s="140"/>
      <c r="AB1009" s="140"/>
      <c r="AC1009" s="140"/>
      <c r="AD1009" s="140"/>
      <c r="AE1009" s="140"/>
      <c r="AF1009" s="140"/>
    </row>
    <row r="1010" spans="1:32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89"/>
      <c r="P1010" s="65"/>
      <c r="Q1010" s="65"/>
      <c r="R1010" s="65"/>
      <c r="S1010" s="65"/>
      <c r="T1010" s="65"/>
      <c r="U1010" s="65"/>
      <c r="V1010" s="65"/>
      <c r="W1010" s="137"/>
      <c r="X1010" s="137"/>
      <c r="Y1010" s="137"/>
      <c r="Z1010" s="140"/>
      <c r="AA1010" s="140"/>
      <c r="AB1010" s="140"/>
      <c r="AC1010" s="140"/>
      <c r="AD1010" s="140"/>
      <c r="AE1010" s="140"/>
      <c r="AF1010" s="140"/>
    </row>
    <row r="1011" spans="1:32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89"/>
      <c r="P1011" s="65"/>
      <c r="Q1011" s="65"/>
      <c r="R1011" s="65"/>
      <c r="S1011" s="65"/>
      <c r="T1011" s="65"/>
      <c r="U1011" s="65"/>
      <c r="V1011" s="65"/>
      <c r="W1011" s="137"/>
      <c r="X1011" s="137"/>
      <c r="Y1011" s="137"/>
      <c r="Z1011" s="140"/>
      <c r="AA1011" s="140"/>
      <c r="AB1011" s="140"/>
      <c r="AC1011" s="140"/>
      <c r="AD1011" s="140"/>
      <c r="AE1011" s="140"/>
      <c r="AF1011" s="140"/>
    </row>
    <row r="1012" spans="1:32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89"/>
      <c r="P1012" s="65"/>
      <c r="Q1012" s="65"/>
      <c r="R1012" s="65"/>
      <c r="S1012" s="65"/>
      <c r="T1012" s="65"/>
      <c r="U1012" s="65"/>
      <c r="V1012" s="65"/>
      <c r="W1012" s="137"/>
      <c r="X1012" s="137"/>
      <c r="Y1012" s="137"/>
      <c r="Z1012" s="140"/>
      <c r="AA1012" s="140"/>
      <c r="AB1012" s="140"/>
      <c r="AC1012" s="140"/>
      <c r="AD1012" s="140"/>
      <c r="AE1012" s="140"/>
      <c r="AF1012" s="140"/>
    </row>
    <row r="1013" spans="1:32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89"/>
      <c r="P1013" s="65"/>
      <c r="Q1013" s="65"/>
      <c r="R1013" s="65"/>
      <c r="S1013" s="65"/>
      <c r="T1013" s="65"/>
      <c r="U1013" s="65"/>
      <c r="V1013" s="65"/>
      <c r="W1013" s="137"/>
      <c r="X1013" s="137"/>
      <c r="Y1013" s="137"/>
      <c r="Z1013" s="140"/>
      <c r="AA1013" s="140"/>
      <c r="AB1013" s="140"/>
      <c r="AC1013" s="140"/>
      <c r="AD1013" s="140"/>
      <c r="AE1013" s="140"/>
      <c r="AF1013" s="140"/>
    </row>
    <row r="1014" spans="1:32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89"/>
      <c r="P1014" s="65"/>
      <c r="Q1014" s="65"/>
      <c r="R1014" s="65"/>
      <c r="S1014" s="65"/>
      <c r="T1014" s="65"/>
      <c r="U1014" s="65"/>
      <c r="V1014" s="65"/>
      <c r="W1014" s="137"/>
      <c r="X1014" s="137"/>
      <c r="Y1014" s="137"/>
      <c r="Z1014" s="140"/>
      <c r="AA1014" s="140"/>
      <c r="AB1014" s="140"/>
      <c r="AC1014" s="140"/>
      <c r="AD1014" s="140"/>
      <c r="AE1014" s="140"/>
      <c r="AF1014" s="140"/>
    </row>
    <row r="1015" spans="1:32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89"/>
      <c r="P1015" s="65"/>
      <c r="Q1015" s="65"/>
      <c r="R1015" s="65"/>
      <c r="S1015" s="65"/>
      <c r="T1015" s="65"/>
      <c r="U1015" s="65"/>
      <c r="V1015" s="65"/>
      <c r="W1015" s="137"/>
      <c r="X1015" s="137"/>
      <c r="Y1015" s="137"/>
      <c r="Z1015" s="140"/>
      <c r="AA1015" s="140"/>
      <c r="AB1015" s="140"/>
      <c r="AC1015" s="140"/>
      <c r="AD1015" s="140"/>
      <c r="AE1015" s="140"/>
      <c r="AF1015" s="140"/>
    </row>
    <row r="1016" spans="1:32">
      <c r="A1016" s="65"/>
      <c r="B1016" s="65"/>
      <c r="C1016" s="65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89"/>
      <c r="P1016" s="65"/>
      <c r="Q1016" s="65"/>
      <c r="R1016" s="65"/>
      <c r="S1016" s="65"/>
      <c r="T1016" s="65"/>
      <c r="U1016" s="65"/>
      <c r="V1016" s="65"/>
      <c r="W1016" s="137"/>
      <c r="X1016" s="137"/>
      <c r="Y1016" s="137"/>
      <c r="Z1016" s="140"/>
      <c r="AA1016" s="140"/>
      <c r="AB1016" s="140"/>
      <c r="AC1016" s="140"/>
      <c r="AD1016" s="140"/>
      <c r="AE1016" s="140"/>
      <c r="AF1016" s="140"/>
    </row>
    <row r="1017" spans="1:32">
      <c r="A1017" s="65"/>
      <c r="B1017" s="65"/>
      <c r="C1017" s="65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89"/>
      <c r="P1017" s="65"/>
      <c r="Q1017" s="65"/>
      <c r="R1017" s="65"/>
      <c r="S1017" s="65"/>
      <c r="T1017" s="65"/>
      <c r="U1017" s="65"/>
      <c r="V1017" s="65"/>
      <c r="W1017" s="137"/>
      <c r="X1017" s="137"/>
      <c r="Y1017" s="137"/>
      <c r="Z1017" s="140"/>
      <c r="AA1017" s="140"/>
      <c r="AB1017" s="140"/>
      <c r="AC1017" s="140"/>
      <c r="AD1017" s="140"/>
      <c r="AE1017" s="140"/>
      <c r="AF1017" s="140"/>
    </row>
    <row r="1018" spans="1:32">
      <c r="A1018" s="65"/>
      <c r="B1018" s="65"/>
      <c r="C1018" s="65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89"/>
      <c r="P1018" s="65"/>
      <c r="Q1018" s="65"/>
      <c r="R1018" s="65"/>
      <c r="S1018" s="65"/>
      <c r="T1018" s="65"/>
      <c r="U1018" s="65"/>
      <c r="V1018" s="65"/>
      <c r="W1018" s="137"/>
      <c r="X1018" s="137"/>
      <c r="Y1018" s="137"/>
      <c r="Z1018" s="140"/>
      <c r="AA1018" s="140"/>
      <c r="AB1018" s="140"/>
      <c r="AC1018" s="140"/>
      <c r="AD1018" s="140"/>
      <c r="AE1018" s="140"/>
      <c r="AF1018" s="140"/>
    </row>
    <row r="1019" spans="1:32">
      <c r="A1019" s="65"/>
      <c r="B1019" s="65"/>
      <c r="C1019" s="65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89"/>
      <c r="P1019" s="65"/>
      <c r="Q1019" s="65"/>
      <c r="R1019" s="65"/>
      <c r="S1019" s="65"/>
      <c r="T1019" s="65"/>
      <c r="U1019" s="65"/>
      <c r="V1019" s="65"/>
      <c r="W1019" s="137"/>
      <c r="X1019" s="137"/>
      <c r="Y1019" s="137"/>
      <c r="Z1019" s="140"/>
      <c r="AA1019" s="140"/>
      <c r="AB1019" s="140"/>
      <c r="AC1019" s="140"/>
      <c r="AD1019" s="140"/>
      <c r="AE1019" s="140"/>
      <c r="AF1019" s="140"/>
    </row>
    <row r="1020" spans="1:32">
      <c r="A1020" s="65"/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89"/>
      <c r="P1020" s="65"/>
      <c r="Q1020" s="65"/>
      <c r="R1020" s="65"/>
      <c r="S1020" s="65"/>
      <c r="T1020" s="65"/>
      <c r="U1020" s="65"/>
      <c r="V1020" s="65"/>
      <c r="W1020" s="137"/>
      <c r="X1020" s="137"/>
      <c r="Y1020" s="137"/>
      <c r="Z1020" s="140"/>
      <c r="AA1020" s="140"/>
      <c r="AB1020" s="140"/>
      <c r="AC1020" s="140"/>
      <c r="AD1020" s="140"/>
      <c r="AE1020" s="140"/>
      <c r="AF1020" s="140"/>
    </row>
    <row r="1021" spans="1:32">
      <c r="A1021" s="65"/>
      <c r="B1021" s="65"/>
      <c r="C1021" s="65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89"/>
      <c r="P1021" s="65"/>
      <c r="Q1021" s="65"/>
      <c r="R1021" s="65"/>
      <c r="S1021" s="65"/>
      <c r="T1021" s="65"/>
      <c r="U1021" s="65"/>
      <c r="V1021" s="65"/>
      <c r="W1021" s="137"/>
      <c r="X1021" s="137"/>
      <c r="Y1021" s="137"/>
      <c r="Z1021" s="140"/>
      <c r="AA1021" s="140"/>
      <c r="AB1021" s="140"/>
      <c r="AC1021" s="140"/>
      <c r="AD1021" s="140"/>
      <c r="AE1021" s="140"/>
      <c r="AF1021" s="140"/>
    </row>
    <row r="1022" spans="1:32">
      <c r="A1022" s="65"/>
      <c r="B1022" s="65"/>
      <c r="C1022" s="65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89"/>
      <c r="P1022" s="65"/>
      <c r="Q1022" s="65"/>
      <c r="R1022" s="65"/>
      <c r="S1022" s="65"/>
      <c r="T1022" s="65"/>
      <c r="U1022" s="65"/>
      <c r="V1022" s="65"/>
      <c r="W1022" s="137"/>
      <c r="X1022" s="137"/>
      <c r="Y1022" s="137"/>
      <c r="Z1022" s="140"/>
      <c r="AA1022" s="140"/>
      <c r="AB1022" s="140"/>
      <c r="AC1022" s="140"/>
      <c r="AD1022" s="140"/>
      <c r="AE1022" s="140"/>
      <c r="AF1022" s="140"/>
    </row>
    <row r="1023" spans="1:32">
      <c r="A1023" s="65"/>
      <c r="B1023" s="65"/>
      <c r="C1023" s="65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89"/>
      <c r="P1023" s="65"/>
      <c r="Q1023" s="65"/>
      <c r="R1023" s="65"/>
      <c r="S1023" s="65"/>
      <c r="T1023" s="65"/>
      <c r="U1023" s="65"/>
      <c r="V1023" s="65"/>
      <c r="W1023" s="137"/>
      <c r="X1023" s="137"/>
      <c r="Y1023" s="137"/>
      <c r="Z1023" s="140"/>
      <c r="AA1023" s="140"/>
      <c r="AB1023" s="140"/>
      <c r="AC1023" s="140"/>
      <c r="AD1023" s="140"/>
      <c r="AE1023" s="140"/>
      <c r="AF1023" s="140"/>
    </row>
    <row r="1024" spans="1:32">
      <c r="A1024" s="65"/>
      <c r="B1024" s="65"/>
      <c r="C1024" s="65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89"/>
      <c r="P1024" s="65"/>
      <c r="Q1024" s="65"/>
      <c r="R1024" s="65"/>
      <c r="S1024" s="65"/>
      <c r="T1024" s="65"/>
      <c r="U1024" s="65"/>
      <c r="V1024" s="65"/>
      <c r="W1024" s="137"/>
      <c r="X1024" s="137"/>
      <c r="Y1024" s="137"/>
      <c r="Z1024" s="140"/>
      <c r="AA1024" s="140"/>
      <c r="AB1024" s="140"/>
      <c r="AC1024" s="140"/>
      <c r="AD1024" s="140"/>
      <c r="AE1024" s="140"/>
      <c r="AF1024" s="140"/>
    </row>
    <row r="1025" spans="1:32">
      <c r="A1025" s="65"/>
      <c r="B1025" s="65"/>
      <c r="C1025" s="65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89"/>
      <c r="P1025" s="65"/>
      <c r="Q1025" s="65"/>
      <c r="R1025" s="65"/>
      <c r="S1025" s="65"/>
      <c r="T1025" s="65"/>
      <c r="U1025" s="65"/>
      <c r="V1025" s="65"/>
      <c r="W1025" s="137"/>
      <c r="X1025" s="137"/>
      <c r="Y1025" s="137"/>
      <c r="Z1025" s="140"/>
      <c r="AA1025" s="140"/>
      <c r="AB1025" s="140"/>
      <c r="AC1025" s="140"/>
      <c r="AD1025" s="140"/>
      <c r="AE1025" s="140"/>
      <c r="AF1025" s="140"/>
    </row>
    <row r="1026" spans="1:32">
      <c r="A1026" s="65"/>
      <c r="B1026" s="65"/>
      <c r="C1026" s="65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89"/>
      <c r="P1026" s="65"/>
      <c r="Q1026" s="65"/>
      <c r="R1026" s="65"/>
      <c r="S1026" s="65"/>
      <c r="T1026" s="65"/>
      <c r="U1026" s="65"/>
      <c r="V1026" s="65"/>
      <c r="W1026" s="137"/>
      <c r="X1026" s="137"/>
      <c r="Y1026" s="137"/>
      <c r="Z1026" s="140"/>
      <c r="AA1026" s="140"/>
      <c r="AB1026" s="140"/>
      <c r="AC1026" s="140"/>
      <c r="AD1026" s="140"/>
      <c r="AE1026" s="140"/>
      <c r="AF1026" s="140"/>
    </row>
    <row r="1027" spans="1:32">
      <c r="A1027" s="65"/>
      <c r="B1027" s="65"/>
      <c r="C1027" s="65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89"/>
      <c r="P1027" s="65"/>
      <c r="Q1027" s="65"/>
      <c r="R1027" s="65"/>
      <c r="S1027" s="65"/>
      <c r="T1027" s="65"/>
      <c r="U1027" s="65"/>
      <c r="V1027" s="65"/>
      <c r="W1027" s="137"/>
      <c r="X1027" s="137"/>
      <c r="Y1027" s="137"/>
      <c r="Z1027" s="140"/>
      <c r="AA1027" s="140"/>
      <c r="AB1027" s="140"/>
      <c r="AC1027" s="140"/>
      <c r="AD1027" s="140"/>
      <c r="AE1027" s="140"/>
      <c r="AF1027" s="140"/>
    </row>
    <row r="1028" spans="1:32">
      <c r="A1028" s="65"/>
      <c r="B1028" s="65"/>
      <c r="C1028" s="65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89"/>
      <c r="P1028" s="65"/>
      <c r="Q1028" s="65"/>
      <c r="R1028" s="65"/>
      <c r="S1028" s="65"/>
      <c r="T1028" s="65"/>
      <c r="U1028" s="65"/>
      <c r="V1028" s="65"/>
      <c r="W1028" s="137"/>
      <c r="X1028" s="137"/>
      <c r="Y1028" s="137"/>
      <c r="Z1028" s="140"/>
      <c r="AA1028" s="140"/>
      <c r="AB1028" s="140"/>
      <c r="AC1028" s="140"/>
      <c r="AD1028" s="140"/>
      <c r="AE1028" s="140"/>
      <c r="AF1028" s="140"/>
    </row>
    <row r="1029" spans="1:32">
      <c r="A1029" s="65"/>
      <c r="B1029" s="65"/>
      <c r="C1029" s="65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89"/>
      <c r="P1029" s="65"/>
      <c r="Q1029" s="65"/>
      <c r="R1029" s="65"/>
      <c r="S1029" s="65"/>
      <c r="T1029" s="65"/>
      <c r="U1029" s="65"/>
      <c r="V1029" s="65"/>
      <c r="W1029" s="137"/>
      <c r="X1029" s="137"/>
      <c r="Y1029" s="137"/>
      <c r="Z1029" s="140"/>
      <c r="AA1029" s="140"/>
      <c r="AB1029" s="140"/>
      <c r="AC1029" s="140"/>
      <c r="AD1029" s="140"/>
      <c r="AE1029" s="140"/>
      <c r="AF1029" s="140"/>
    </row>
    <row r="1030" spans="1:32">
      <c r="A1030" s="65"/>
      <c r="B1030" s="65"/>
      <c r="C1030" s="65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89"/>
      <c r="P1030" s="65"/>
      <c r="Q1030" s="65"/>
      <c r="R1030" s="65"/>
      <c r="S1030" s="65"/>
      <c r="T1030" s="65"/>
      <c r="U1030" s="65"/>
      <c r="V1030" s="65"/>
      <c r="W1030" s="137"/>
      <c r="X1030" s="137"/>
      <c r="Y1030" s="137"/>
      <c r="Z1030" s="140"/>
      <c r="AA1030" s="140"/>
      <c r="AB1030" s="140"/>
      <c r="AC1030" s="140"/>
      <c r="AD1030" s="140"/>
      <c r="AE1030" s="140"/>
      <c r="AF1030" s="140"/>
    </row>
    <row r="1031" spans="1:32">
      <c r="A1031" s="65"/>
      <c r="B1031" s="65"/>
      <c r="C1031" s="65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89"/>
      <c r="P1031" s="65"/>
      <c r="Q1031" s="65"/>
      <c r="R1031" s="65"/>
      <c r="S1031" s="65"/>
      <c r="T1031" s="65"/>
      <c r="U1031" s="65"/>
      <c r="V1031" s="65"/>
      <c r="W1031" s="137"/>
      <c r="X1031" s="137"/>
      <c r="Y1031" s="137"/>
      <c r="Z1031" s="140"/>
      <c r="AA1031" s="140"/>
      <c r="AB1031" s="140"/>
      <c r="AC1031" s="140"/>
      <c r="AD1031" s="140"/>
      <c r="AE1031" s="140"/>
      <c r="AF1031" s="140"/>
    </row>
    <row r="1032" spans="1:32">
      <c r="A1032" s="65"/>
      <c r="B1032" s="65"/>
      <c r="C1032" s="65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89"/>
      <c r="P1032" s="65"/>
      <c r="Q1032" s="65"/>
      <c r="R1032" s="65"/>
      <c r="S1032" s="65"/>
      <c r="T1032" s="65"/>
      <c r="U1032" s="65"/>
      <c r="V1032" s="65"/>
      <c r="W1032" s="137"/>
      <c r="X1032" s="137"/>
      <c r="Y1032" s="137"/>
      <c r="Z1032" s="140"/>
      <c r="AA1032" s="140"/>
      <c r="AB1032" s="140"/>
      <c r="AC1032" s="140"/>
      <c r="AD1032" s="140"/>
      <c r="AE1032" s="140"/>
      <c r="AF1032" s="140"/>
    </row>
    <row r="1033" spans="1:32">
      <c r="A1033" s="65"/>
      <c r="B1033" s="65"/>
      <c r="C1033" s="65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89"/>
      <c r="P1033" s="65"/>
      <c r="Q1033" s="65"/>
      <c r="R1033" s="65"/>
      <c r="S1033" s="65"/>
      <c r="T1033" s="65"/>
      <c r="U1033" s="65"/>
      <c r="V1033" s="65"/>
      <c r="W1033" s="137"/>
      <c r="X1033" s="137"/>
      <c r="Y1033" s="137"/>
      <c r="Z1033" s="140"/>
      <c r="AA1033" s="140"/>
      <c r="AB1033" s="140"/>
      <c r="AC1033" s="140"/>
      <c r="AD1033" s="140"/>
      <c r="AE1033" s="140"/>
      <c r="AF1033" s="140"/>
    </row>
    <row r="1034" spans="1:32">
      <c r="A1034" s="65"/>
      <c r="B1034" s="65"/>
      <c r="C1034" s="65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89"/>
      <c r="P1034" s="65"/>
      <c r="Q1034" s="65"/>
      <c r="R1034" s="65"/>
      <c r="S1034" s="65"/>
      <c r="T1034" s="65"/>
      <c r="U1034" s="65"/>
      <c r="V1034" s="65"/>
      <c r="W1034" s="137"/>
      <c r="X1034" s="137"/>
      <c r="Y1034" s="137"/>
      <c r="Z1034" s="140"/>
      <c r="AA1034" s="140"/>
      <c r="AB1034" s="140"/>
      <c r="AC1034" s="140"/>
      <c r="AD1034" s="140"/>
      <c r="AE1034" s="140"/>
      <c r="AF1034" s="140"/>
    </row>
    <row r="1035" spans="1:32">
      <c r="A1035" s="65"/>
      <c r="B1035" s="65"/>
      <c r="C1035" s="65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89"/>
      <c r="P1035" s="65"/>
      <c r="Q1035" s="65"/>
      <c r="R1035" s="65"/>
      <c r="S1035" s="65"/>
      <c r="T1035" s="65"/>
      <c r="U1035" s="65"/>
      <c r="V1035" s="65"/>
      <c r="W1035" s="137"/>
      <c r="X1035" s="137"/>
      <c r="Y1035" s="137"/>
      <c r="Z1035" s="140"/>
      <c r="AA1035" s="140"/>
      <c r="AB1035" s="140"/>
      <c r="AC1035" s="140"/>
      <c r="AD1035" s="140"/>
      <c r="AE1035" s="140"/>
      <c r="AF1035" s="140"/>
    </row>
    <row r="1036" spans="1:32">
      <c r="A1036" s="65"/>
      <c r="B1036" s="65"/>
      <c r="C1036" s="65"/>
      <c r="D1036" s="65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89"/>
      <c r="P1036" s="65"/>
      <c r="Q1036" s="65"/>
      <c r="R1036" s="65"/>
      <c r="S1036" s="65"/>
      <c r="T1036" s="65"/>
      <c r="U1036" s="65"/>
      <c r="V1036" s="65"/>
      <c r="W1036" s="137"/>
      <c r="X1036" s="137"/>
      <c r="Y1036" s="137"/>
      <c r="Z1036" s="140"/>
      <c r="AA1036" s="140"/>
      <c r="AB1036" s="140"/>
      <c r="AC1036" s="140"/>
      <c r="AD1036" s="140"/>
      <c r="AE1036" s="140"/>
      <c r="AF1036" s="140"/>
    </row>
    <row r="1037" spans="1:32">
      <c r="A1037" s="65"/>
      <c r="B1037" s="65"/>
      <c r="C1037" s="65"/>
      <c r="D1037" s="65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89"/>
      <c r="P1037" s="65"/>
      <c r="Q1037" s="65"/>
      <c r="R1037" s="65"/>
      <c r="S1037" s="65"/>
      <c r="T1037" s="65"/>
      <c r="U1037" s="65"/>
      <c r="V1037" s="65"/>
      <c r="W1037" s="137"/>
      <c r="X1037" s="137"/>
      <c r="Y1037" s="137"/>
      <c r="Z1037" s="140"/>
      <c r="AA1037" s="140"/>
      <c r="AB1037" s="140"/>
      <c r="AC1037" s="140"/>
      <c r="AD1037" s="140"/>
      <c r="AE1037" s="140"/>
      <c r="AF1037" s="140"/>
    </row>
    <row r="1038" spans="1:32">
      <c r="A1038" s="65"/>
      <c r="B1038" s="65"/>
      <c r="C1038" s="65"/>
      <c r="D1038" s="65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89"/>
      <c r="P1038" s="65"/>
      <c r="Q1038" s="65"/>
      <c r="R1038" s="65"/>
      <c r="S1038" s="65"/>
      <c r="T1038" s="65"/>
      <c r="U1038" s="65"/>
      <c r="V1038" s="65"/>
      <c r="W1038" s="137"/>
      <c r="X1038" s="137"/>
      <c r="Y1038" s="137"/>
      <c r="Z1038" s="140"/>
      <c r="AA1038" s="140"/>
      <c r="AB1038" s="140"/>
      <c r="AC1038" s="140"/>
      <c r="AD1038" s="140"/>
      <c r="AE1038" s="140"/>
      <c r="AF1038" s="140"/>
    </row>
    <row r="1039" spans="1:32">
      <c r="A1039" s="65"/>
      <c r="B1039" s="65"/>
      <c r="C1039" s="65"/>
      <c r="D1039" s="65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89"/>
      <c r="P1039" s="65"/>
      <c r="Q1039" s="65"/>
      <c r="R1039" s="65"/>
      <c r="S1039" s="65"/>
      <c r="T1039" s="65"/>
      <c r="U1039" s="65"/>
      <c r="V1039" s="65"/>
      <c r="W1039" s="137"/>
      <c r="X1039" s="137"/>
      <c r="Y1039" s="137"/>
      <c r="Z1039" s="140"/>
      <c r="AA1039" s="140"/>
      <c r="AB1039" s="140"/>
      <c r="AC1039" s="140"/>
      <c r="AD1039" s="140"/>
      <c r="AE1039" s="140"/>
      <c r="AF1039" s="140"/>
    </row>
    <row r="1040" spans="1:32">
      <c r="A1040" s="65"/>
      <c r="B1040" s="65"/>
      <c r="C1040" s="65"/>
      <c r="D1040" s="65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89"/>
      <c r="P1040" s="65"/>
      <c r="Q1040" s="65"/>
      <c r="R1040" s="65"/>
      <c r="S1040" s="65"/>
      <c r="T1040" s="65"/>
      <c r="U1040" s="65"/>
      <c r="V1040" s="65"/>
      <c r="W1040" s="137"/>
      <c r="X1040" s="137"/>
      <c r="Y1040" s="137"/>
      <c r="Z1040" s="140"/>
      <c r="AA1040" s="140"/>
      <c r="AB1040" s="140"/>
      <c r="AC1040" s="140"/>
      <c r="AD1040" s="140"/>
      <c r="AE1040" s="140"/>
      <c r="AF1040" s="140"/>
    </row>
    <row r="1041" spans="1:32">
      <c r="A1041" s="65"/>
      <c r="B1041" s="65"/>
      <c r="C1041" s="65"/>
      <c r="D1041" s="65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89"/>
      <c r="P1041" s="65"/>
      <c r="Q1041" s="65"/>
      <c r="R1041" s="65"/>
      <c r="S1041" s="65"/>
      <c r="T1041" s="65"/>
      <c r="U1041" s="65"/>
      <c r="V1041" s="65"/>
      <c r="W1041" s="137"/>
      <c r="X1041" s="137"/>
      <c r="Y1041" s="137"/>
      <c r="Z1041" s="140"/>
      <c r="AA1041" s="140"/>
      <c r="AB1041" s="140"/>
      <c r="AC1041" s="140"/>
      <c r="AD1041" s="140"/>
      <c r="AE1041" s="140"/>
      <c r="AF1041" s="140"/>
    </row>
    <row r="1042" spans="1:32">
      <c r="A1042" s="65"/>
      <c r="B1042" s="65"/>
      <c r="C1042" s="65"/>
      <c r="D1042" s="65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89"/>
      <c r="P1042" s="65"/>
      <c r="Q1042" s="65"/>
      <c r="R1042" s="65"/>
      <c r="S1042" s="65"/>
      <c r="T1042" s="65"/>
      <c r="U1042" s="65"/>
      <c r="V1042" s="65"/>
      <c r="W1042" s="137"/>
      <c r="X1042" s="137"/>
      <c r="Y1042" s="137"/>
      <c r="Z1042" s="140"/>
      <c r="AA1042" s="140"/>
      <c r="AB1042" s="140"/>
      <c r="AC1042" s="140"/>
      <c r="AD1042" s="140"/>
      <c r="AE1042" s="140"/>
      <c r="AF1042" s="140"/>
    </row>
    <row r="1043" spans="1:32">
      <c r="A1043" s="65"/>
      <c r="B1043" s="65"/>
      <c r="C1043" s="65"/>
      <c r="D1043" s="65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89"/>
      <c r="P1043" s="65"/>
      <c r="Q1043" s="65"/>
      <c r="R1043" s="65"/>
      <c r="S1043" s="65"/>
      <c r="T1043" s="65"/>
      <c r="U1043" s="65"/>
      <c r="V1043" s="65"/>
      <c r="W1043" s="137"/>
      <c r="X1043" s="137"/>
      <c r="Y1043" s="137"/>
      <c r="Z1043" s="140"/>
      <c r="AA1043" s="140"/>
      <c r="AB1043" s="140"/>
      <c r="AC1043" s="140"/>
      <c r="AD1043" s="140"/>
      <c r="AE1043" s="140"/>
      <c r="AF1043" s="140"/>
    </row>
    <row r="1044" spans="1:32">
      <c r="A1044" s="65"/>
      <c r="B1044" s="65"/>
      <c r="C1044" s="65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89"/>
      <c r="P1044" s="65"/>
      <c r="Q1044" s="65"/>
      <c r="R1044" s="65"/>
      <c r="S1044" s="65"/>
      <c r="T1044" s="65"/>
      <c r="U1044" s="65"/>
      <c r="V1044" s="65"/>
      <c r="W1044" s="137"/>
      <c r="X1044" s="137"/>
      <c r="Y1044" s="137"/>
      <c r="Z1044" s="140"/>
      <c r="AA1044" s="140"/>
      <c r="AB1044" s="140"/>
      <c r="AC1044" s="140"/>
      <c r="AD1044" s="140"/>
      <c r="AE1044" s="140"/>
      <c r="AF1044" s="140"/>
    </row>
    <row r="1045" spans="1:32">
      <c r="A1045" s="65"/>
      <c r="B1045" s="65"/>
      <c r="C1045" s="65"/>
      <c r="D1045" s="65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89"/>
      <c r="P1045" s="65"/>
      <c r="Q1045" s="65"/>
      <c r="R1045" s="65"/>
      <c r="S1045" s="65"/>
      <c r="T1045" s="65"/>
      <c r="U1045" s="65"/>
      <c r="V1045" s="65"/>
      <c r="W1045" s="137"/>
      <c r="X1045" s="137"/>
      <c r="Y1045" s="137"/>
      <c r="Z1045" s="140"/>
      <c r="AA1045" s="140"/>
      <c r="AB1045" s="140"/>
      <c r="AC1045" s="140"/>
      <c r="AD1045" s="140"/>
      <c r="AE1045" s="140"/>
      <c r="AF1045" s="140"/>
    </row>
    <row r="1046" spans="1:32">
      <c r="A1046" s="65"/>
      <c r="B1046" s="65"/>
      <c r="C1046" s="65"/>
      <c r="D1046" s="65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89"/>
      <c r="P1046" s="65"/>
      <c r="Q1046" s="65"/>
      <c r="R1046" s="65"/>
      <c r="S1046" s="65"/>
      <c r="T1046" s="65"/>
      <c r="U1046" s="65"/>
      <c r="V1046" s="65"/>
      <c r="W1046" s="137"/>
      <c r="X1046" s="137"/>
      <c r="Y1046" s="137"/>
      <c r="Z1046" s="140"/>
      <c r="AA1046" s="140"/>
      <c r="AB1046" s="140"/>
      <c r="AC1046" s="140"/>
      <c r="AD1046" s="140"/>
      <c r="AE1046" s="140"/>
      <c r="AF1046" s="140"/>
    </row>
    <row r="1047" spans="1:32">
      <c r="A1047" s="65"/>
      <c r="B1047" s="65"/>
      <c r="C1047" s="65"/>
      <c r="D1047" s="65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89"/>
      <c r="P1047" s="65"/>
      <c r="Q1047" s="65"/>
      <c r="R1047" s="65"/>
      <c r="S1047" s="65"/>
      <c r="T1047" s="65"/>
      <c r="U1047" s="65"/>
      <c r="V1047" s="65"/>
      <c r="W1047" s="137"/>
      <c r="X1047" s="137"/>
      <c r="Y1047" s="137"/>
      <c r="Z1047" s="140"/>
      <c r="AA1047" s="140"/>
      <c r="AB1047" s="140"/>
      <c r="AC1047" s="140"/>
      <c r="AD1047" s="140"/>
      <c r="AE1047" s="140"/>
      <c r="AF1047" s="140"/>
    </row>
    <row r="1048" spans="1:32">
      <c r="A1048" s="65"/>
      <c r="B1048" s="65"/>
      <c r="C1048" s="65"/>
      <c r="D1048" s="65"/>
      <c r="E1048" s="65"/>
      <c r="F1048" s="65"/>
      <c r="G1048" s="65"/>
      <c r="H1048" s="65"/>
      <c r="I1048" s="65"/>
      <c r="J1048" s="65"/>
      <c r="K1048" s="65"/>
      <c r="L1048" s="65"/>
      <c r="M1048" s="65"/>
      <c r="N1048" s="65"/>
      <c r="O1048" s="89"/>
      <c r="P1048" s="65"/>
      <c r="Q1048" s="65"/>
      <c r="R1048" s="65"/>
      <c r="S1048" s="65"/>
      <c r="T1048" s="65"/>
      <c r="U1048" s="65"/>
      <c r="V1048" s="65"/>
      <c r="W1048" s="137"/>
      <c r="X1048" s="137"/>
      <c r="Y1048" s="137"/>
      <c r="Z1048" s="140"/>
      <c r="AA1048" s="140"/>
      <c r="AB1048" s="140"/>
      <c r="AC1048" s="140"/>
      <c r="AD1048" s="140"/>
      <c r="AE1048" s="140"/>
      <c r="AF1048" s="140"/>
    </row>
    <row r="1049" spans="1:32">
      <c r="A1049" s="65"/>
      <c r="B1049" s="65"/>
      <c r="C1049" s="65"/>
      <c r="D1049" s="65"/>
      <c r="E1049" s="65"/>
      <c r="F1049" s="65"/>
      <c r="G1049" s="65"/>
      <c r="H1049" s="65"/>
      <c r="I1049" s="65"/>
      <c r="J1049" s="65"/>
      <c r="K1049" s="65"/>
      <c r="L1049" s="65"/>
      <c r="M1049" s="65"/>
      <c r="N1049" s="65"/>
      <c r="O1049" s="89"/>
      <c r="P1049" s="65"/>
      <c r="Q1049" s="65"/>
      <c r="R1049" s="65"/>
      <c r="S1049" s="65"/>
      <c r="T1049" s="65"/>
      <c r="U1049" s="65"/>
      <c r="V1049" s="65"/>
      <c r="W1049" s="137"/>
      <c r="X1049" s="137"/>
      <c r="Y1049" s="137"/>
      <c r="Z1049" s="140"/>
      <c r="AA1049" s="140"/>
      <c r="AB1049" s="140"/>
      <c r="AC1049" s="140"/>
      <c r="AD1049" s="140"/>
      <c r="AE1049" s="140"/>
      <c r="AF1049" s="140"/>
    </row>
    <row r="1050" spans="1:32">
      <c r="O1050" s="90"/>
      <c r="W1050" s="142"/>
      <c r="X1050" s="142"/>
      <c r="Y1050" s="142"/>
      <c r="Z1050" s="140"/>
      <c r="AA1050" s="140"/>
      <c r="AB1050" s="140"/>
      <c r="AC1050" s="140"/>
      <c r="AD1050" s="140"/>
      <c r="AE1050" s="140"/>
      <c r="AF1050" s="140"/>
    </row>
    <row r="1051" spans="1:32">
      <c r="O1051" s="90"/>
      <c r="W1051" s="142"/>
      <c r="X1051" s="142"/>
      <c r="Y1051" s="142"/>
      <c r="Z1051" s="140"/>
      <c r="AA1051" s="140"/>
      <c r="AB1051" s="140"/>
      <c r="AC1051" s="140"/>
      <c r="AD1051" s="140"/>
      <c r="AE1051" s="140"/>
      <c r="AF1051" s="140"/>
    </row>
    <row r="1052" spans="1:32">
      <c r="O1052" s="90"/>
      <c r="W1052" s="142"/>
      <c r="X1052" s="142"/>
      <c r="Y1052" s="142"/>
      <c r="Z1052" s="140"/>
      <c r="AA1052" s="140"/>
      <c r="AB1052" s="140"/>
      <c r="AC1052" s="140"/>
      <c r="AD1052" s="140"/>
      <c r="AE1052" s="140"/>
      <c r="AF1052" s="140"/>
    </row>
    <row r="1053" spans="1:32">
      <c r="O1053" s="90"/>
      <c r="W1053" s="142"/>
      <c r="X1053" s="142"/>
      <c r="Y1053" s="142"/>
      <c r="Z1053" s="140"/>
      <c r="AA1053" s="140"/>
      <c r="AB1053" s="140"/>
      <c r="AC1053" s="140"/>
      <c r="AD1053" s="140"/>
      <c r="AE1053" s="140"/>
      <c r="AF1053" s="140"/>
    </row>
    <row r="1054" spans="1:32">
      <c r="O1054" s="90"/>
      <c r="W1054" s="142"/>
      <c r="X1054" s="142"/>
      <c r="Y1054" s="142"/>
      <c r="Z1054" s="140"/>
      <c r="AA1054" s="140"/>
      <c r="AB1054" s="140"/>
      <c r="AC1054" s="140"/>
      <c r="AD1054" s="140"/>
      <c r="AE1054" s="140"/>
      <c r="AF1054" s="140"/>
    </row>
    <row r="1055" spans="1:32">
      <c r="O1055" s="90"/>
      <c r="W1055" s="142"/>
      <c r="X1055" s="142"/>
      <c r="Y1055" s="142"/>
      <c r="Z1055" s="140"/>
      <c r="AA1055" s="140"/>
      <c r="AB1055" s="140"/>
      <c r="AC1055" s="140"/>
      <c r="AD1055" s="140"/>
      <c r="AE1055" s="140"/>
      <c r="AF1055" s="140"/>
    </row>
    <row r="1056" spans="1:32">
      <c r="O1056" s="90"/>
      <c r="W1056" s="142"/>
      <c r="X1056" s="142"/>
      <c r="Y1056" s="142"/>
      <c r="Z1056" s="140"/>
      <c r="AA1056" s="140"/>
      <c r="AB1056" s="140"/>
      <c r="AC1056" s="140"/>
      <c r="AD1056" s="140"/>
      <c r="AE1056" s="140"/>
      <c r="AF1056" s="140"/>
    </row>
    <row r="1057" spans="15:32">
      <c r="O1057" s="90"/>
      <c r="W1057" s="142"/>
      <c r="X1057" s="142"/>
      <c r="Y1057" s="142"/>
      <c r="Z1057" s="140"/>
      <c r="AA1057" s="140"/>
      <c r="AB1057" s="140"/>
      <c r="AC1057" s="140"/>
      <c r="AD1057" s="140"/>
      <c r="AE1057" s="140"/>
      <c r="AF1057" s="140"/>
    </row>
    <row r="1058" spans="15:32">
      <c r="O1058" s="90"/>
      <c r="W1058" s="142"/>
      <c r="X1058" s="142"/>
      <c r="Y1058" s="142"/>
      <c r="Z1058" s="140"/>
      <c r="AA1058" s="140"/>
      <c r="AB1058" s="140"/>
      <c r="AC1058" s="140"/>
      <c r="AD1058" s="140"/>
      <c r="AE1058" s="140"/>
      <c r="AF1058" s="140"/>
    </row>
    <row r="1059" spans="15:32">
      <c r="O1059" s="90"/>
      <c r="W1059" s="142"/>
      <c r="X1059" s="142"/>
      <c r="Y1059" s="142"/>
      <c r="Z1059" s="140"/>
      <c r="AA1059" s="140"/>
      <c r="AB1059" s="140"/>
      <c r="AC1059" s="140"/>
      <c r="AD1059" s="140"/>
      <c r="AE1059" s="140"/>
      <c r="AF1059" s="140"/>
    </row>
    <row r="1060" spans="15:32">
      <c r="O1060" s="90"/>
      <c r="W1060" s="142"/>
      <c r="X1060" s="142"/>
      <c r="Y1060" s="142"/>
      <c r="Z1060" s="140"/>
      <c r="AA1060" s="140"/>
      <c r="AB1060" s="140"/>
      <c r="AC1060" s="140"/>
      <c r="AD1060" s="140"/>
      <c r="AE1060" s="140"/>
      <c r="AF1060" s="140"/>
    </row>
    <row r="1061" spans="15:32">
      <c r="O1061" s="90"/>
      <c r="W1061" s="142"/>
      <c r="X1061" s="142"/>
      <c r="Y1061" s="142"/>
      <c r="Z1061" s="140"/>
      <c r="AA1061" s="140"/>
      <c r="AB1061" s="140"/>
      <c r="AC1061" s="140"/>
      <c r="AD1061" s="140"/>
      <c r="AE1061" s="140"/>
      <c r="AF1061" s="140"/>
    </row>
    <row r="1062" spans="15:32">
      <c r="O1062" s="90"/>
      <c r="W1062" s="142"/>
      <c r="X1062" s="142"/>
      <c r="Y1062" s="142"/>
      <c r="Z1062" s="140"/>
      <c r="AA1062" s="140"/>
      <c r="AB1062" s="140"/>
      <c r="AC1062" s="140"/>
      <c r="AD1062" s="140"/>
      <c r="AE1062" s="140"/>
      <c r="AF1062" s="140"/>
    </row>
    <row r="1063" spans="15:32">
      <c r="O1063" s="90"/>
      <c r="W1063" s="142"/>
      <c r="X1063" s="142"/>
      <c r="Y1063" s="142"/>
      <c r="Z1063" s="140"/>
      <c r="AA1063" s="140"/>
      <c r="AB1063" s="140"/>
      <c r="AC1063" s="140"/>
      <c r="AD1063" s="140"/>
      <c r="AE1063" s="140"/>
      <c r="AF1063" s="140"/>
    </row>
    <row r="1064" spans="15:32">
      <c r="O1064" s="90"/>
      <c r="W1064" s="142"/>
      <c r="X1064" s="142"/>
      <c r="Y1064" s="142"/>
      <c r="Z1064" s="140"/>
      <c r="AA1064" s="140"/>
      <c r="AB1064" s="140"/>
      <c r="AC1064" s="140"/>
      <c r="AD1064" s="140"/>
      <c r="AE1064" s="140"/>
      <c r="AF1064" s="140"/>
    </row>
    <row r="1065" spans="15:32">
      <c r="O1065" s="90"/>
      <c r="W1065" s="142"/>
      <c r="X1065" s="142"/>
      <c r="Y1065" s="142"/>
      <c r="Z1065" s="140"/>
      <c r="AA1065" s="140"/>
      <c r="AB1065" s="140"/>
      <c r="AC1065" s="140"/>
      <c r="AD1065" s="140"/>
      <c r="AE1065" s="140"/>
      <c r="AF1065" s="140"/>
    </row>
    <row r="1066" spans="15:32">
      <c r="O1066" s="90"/>
      <c r="W1066" s="142"/>
      <c r="X1066" s="142"/>
      <c r="Y1066" s="142"/>
      <c r="Z1066" s="140"/>
      <c r="AA1066" s="140"/>
      <c r="AB1066" s="140"/>
      <c r="AC1066" s="140"/>
      <c r="AD1066" s="140"/>
      <c r="AE1066" s="140"/>
      <c r="AF1066" s="140"/>
    </row>
    <row r="1067" spans="15:32">
      <c r="O1067" s="90"/>
      <c r="W1067" s="142"/>
      <c r="X1067" s="142"/>
      <c r="Y1067" s="142"/>
      <c r="Z1067" s="140"/>
      <c r="AA1067" s="140"/>
      <c r="AB1067" s="140"/>
      <c r="AC1067" s="140"/>
      <c r="AD1067" s="140"/>
      <c r="AE1067" s="140"/>
      <c r="AF1067" s="140"/>
    </row>
    <row r="1068" spans="15:32">
      <c r="O1068" s="90"/>
      <c r="W1068" s="142"/>
      <c r="X1068" s="142"/>
      <c r="Y1068" s="142"/>
      <c r="Z1068" s="140"/>
      <c r="AA1068" s="140"/>
      <c r="AB1068" s="140"/>
      <c r="AC1068" s="140"/>
      <c r="AD1068" s="140"/>
      <c r="AE1068" s="140"/>
      <c r="AF1068" s="140"/>
    </row>
    <row r="1069" spans="15:32">
      <c r="O1069" s="90"/>
      <c r="W1069" s="142"/>
      <c r="X1069" s="142"/>
      <c r="Y1069" s="142"/>
      <c r="Z1069" s="140"/>
      <c r="AA1069" s="140"/>
      <c r="AB1069" s="140"/>
      <c r="AC1069" s="140"/>
      <c r="AD1069" s="140"/>
      <c r="AE1069" s="140"/>
      <c r="AF1069" s="140"/>
    </row>
    <row r="1070" spans="15:32">
      <c r="O1070" s="90"/>
      <c r="W1070" s="142"/>
      <c r="X1070" s="142"/>
      <c r="Y1070" s="142"/>
      <c r="Z1070" s="140"/>
      <c r="AA1070" s="140"/>
      <c r="AB1070" s="140"/>
      <c r="AC1070" s="140"/>
      <c r="AD1070" s="140"/>
      <c r="AE1070" s="140"/>
      <c r="AF1070" s="140"/>
    </row>
    <row r="1071" spans="15:32">
      <c r="O1071" s="90"/>
      <c r="W1071" s="142"/>
      <c r="X1071" s="142"/>
      <c r="Y1071" s="142"/>
      <c r="Z1071" s="140"/>
      <c r="AA1071" s="140"/>
      <c r="AB1071" s="140"/>
      <c r="AC1071" s="140"/>
      <c r="AD1071" s="140"/>
      <c r="AE1071" s="140"/>
      <c r="AF1071" s="140"/>
    </row>
    <row r="1072" spans="15:32">
      <c r="O1072" s="90"/>
      <c r="W1072" s="142"/>
      <c r="X1072" s="142"/>
      <c r="Y1072" s="142"/>
      <c r="Z1072" s="140"/>
      <c r="AA1072" s="140"/>
      <c r="AB1072" s="140"/>
      <c r="AC1072" s="140"/>
      <c r="AD1072" s="140"/>
      <c r="AE1072" s="140"/>
      <c r="AF1072" s="140"/>
    </row>
    <row r="1073" spans="15:32">
      <c r="O1073" s="90"/>
      <c r="W1073" s="142"/>
      <c r="X1073" s="142"/>
      <c r="Y1073" s="142"/>
      <c r="Z1073" s="140"/>
      <c r="AA1073" s="140"/>
      <c r="AB1073" s="140"/>
      <c r="AC1073" s="140"/>
      <c r="AD1073" s="140"/>
      <c r="AE1073" s="140"/>
      <c r="AF1073" s="140"/>
    </row>
    <row r="1074" spans="15:32">
      <c r="O1074" s="90"/>
      <c r="W1074" s="142"/>
      <c r="X1074" s="142"/>
      <c r="Y1074" s="142"/>
      <c r="Z1074" s="140"/>
      <c r="AA1074" s="140"/>
      <c r="AB1074" s="140"/>
      <c r="AC1074" s="140"/>
      <c r="AD1074" s="140"/>
      <c r="AE1074" s="140"/>
      <c r="AF1074" s="140"/>
    </row>
    <row r="1075" spans="15:32">
      <c r="O1075" s="90"/>
      <c r="W1075" s="142"/>
      <c r="X1075" s="142"/>
      <c r="Y1075" s="142"/>
      <c r="Z1075" s="140"/>
      <c r="AA1075" s="140"/>
      <c r="AB1075" s="140"/>
      <c r="AC1075" s="140"/>
      <c r="AD1075" s="140"/>
      <c r="AE1075" s="140"/>
      <c r="AF1075" s="140"/>
    </row>
    <row r="1076" spans="15:32">
      <c r="O1076" s="90"/>
      <c r="W1076" s="142"/>
      <c r="X1076" s="142"/>
      <c r="Y1076" s="142"/>
      <c r="Z1076" s="140"/>
      <c r="AA1076" s="140"/>
      <c r="AB1076" s="140"/>
      <c r="AC1076" s="140"/>
      <c r="AD1076" s="140"/>
      <c r="AE1076" s="140"/>
      <c r="AF1076" s="140"/>
    </row>
    <row r="1077" spans="15:32">
      <c r="O1077" s="90"/>
      <c r="W1077" s="142"/>
      <c r="X1077" s="142"/>
      <c r="Y1077" s="142"/>
      <c r="Z1077" s="140"/>
      <c r="AA1077" s="140"/>
      <c r="AB1077" s="140"/>
      <c r="AC1077" s="140"/>
      <c r="AD1077" s="140"/>
      <c r="AE1077" s="140"/>
      <c r="AF1077" s="140"/>
    </row>
    <row r="1078" spans="15:32">
      <c r="O1078" s="90"/>
      <c r="W1078" s="142"/>
      <c r="X1078" s="142"/>
      <c r="Y1078" s="142"/>
      <c r="Z1078" s="140"/>
      <c r="AA1078" s="140"/>
      <c r="AB1078" s="140"/>
      <c r="AC1078" s="140"/>
      <c r="AD1078" s="140"/>
      <c r="AE1078" s="140"/>
      <c r="AF1078" s="140"/>
    </row>
    <row r="1079" spans="15:32">
      <c r="O1079" s="90"/>
      <c r="W1079" s="142"/>
      <c r="X1079" s="142"/>
      <c r="Y1079" s="142"/>
      <c r="Z1079" s="140"/>
      <c r="AA1079" s="140"/>
      <c r="AB1079" s="140"/>
      <c r="AC1079" s="140"/>
      <c r="AD1079" s="140"/>
      <c r="AE1079" s="140"/>
      <c r="AF1079" s="140"/>
    </row>
    <row r="1080" spans="15:32">
      <c r="O1080" s="90"/>
      <c r="W1080" s="142"/>
      <c r="X1080" s="142"/>
      <c r="Y1080" s="142"/>
      <c r="Z1080" s="140"/>
      <c r="AA1080" s="140"/>
      <c r="AB1080" s="140"/>
      <c r="AC1080" s="140"/>
      <c r="AD1080" s="140"/>
      <c r="AE1080" s="140"/>
      <c r="AF1080" s="140"/>
    </row>
    <row r="1081" spans="15:32">
      <c r="O1081" s="90"/>
      <c r="W1081" s="142"/>
      <c r="X1081" s="142"/>
      <c r="Y1081" s="142"/>
      <c r="Z1081" s="140"/>
      <c r="AA1081" s="140"/>
      <c r="AB1081" s="140"/>
      <c r="AC1081" s="140"/>
      <c r="AD1081" s="140"/>
      <c r="AE1081" s="140"/>
      <c r="AF1081" s="140"/>
    </row>
    <row r="1082" spans="15:32">
      <c r="O1082" s="90"/>
      <c r="W1082" s="142"/>
      <c r="X1082" s="142"/>
      <c r="Y1082" s="142"/>
      <c r="Z1082" s="140"/>
      <c r="AA1082" s="140"/>
      <c r="AB1082" s="140"/>
      <c r="AC1082" s="140"/>
      <c r="AD1082" s="140"/>
      <c r="AE1082" s="140"/>
      <c r="AF1082" s="140"/>
    </row>
    <row r="1083" spans="15:32">
      <c r="O1083" s="90"/>
      <c r="W1083" s="142"/>
      <c r="X1083" s="142"/>
      <c r="Y1083" s="142"/>
      <c r="Z1083" s="140"/>
      <c r="AA1083" s="140"/>
      <c r="AB1083" s="140"/>
      <c r="AC1083" s="140"/>
      <c r="AD1083" s="140"/>
      <c r="AE1083" s="140"/>
      <c r="AF1083" s="140"/>
    </row>
    <row r="1084" spans="15:32">
      <c r="O1084" s="90"/>
      <c r="W1084" s="142"/>
      <c r="X1084" s="142"/>
      <c r="Y1084" s="142"/>
      <c r="Z1084" s="140"/>
      <c r="AA1084" s="140"/>
      <c r="AB1084" s="140"/>
      <c r="AC1084" s="140"/>
      <c r="AD1084" s="140"/>
      <c r="AE1084" s="140"/>
      <c r="AF1084" s="140"/>
    </row>
    <row r="1085" spans="15:32">
      <c r="O1085" s="90"/>
      <c r="W1085" s="142"/>
      <c r="X1085" s="142"/>
      <c r="Y1085" s="142"/>
      <c r="Z1085" s="140"/>
      <c r="AA1085" s="140"/>
      <c r="AB1085" s="140"/>
      <c r="AC1085" s="140"/>
      <c r="AD1085" s="140"/>
      <c r="AE1085" s="140"/>
      <c r="AF1085" s="140"/>
    </row>
    <row r="1086" spans="15:32">
      <c r="O1086" s="90"/>
      <c r="W1086" s="142"/>
      <c r="X1086" s="142"/>
      <c r="Y1086" s="142"/>
      <c r="Z1086" s="140"/>
      <c r="AA1086" s="140"/>
      <c r="AB1086" s="140"/>
      <c r="AC1086" s="140"/>
      <c r="AD1086" s="140"/>
      <c r="AE1086" s="140"/>
      <c r="AF1086" s="140"/>
    </row>
    <row r="1087" spans="15:32">
      <c r="O1087" s="90"/>
      <c r="W1087" s="142"/>
      <c r="X1087" s="142"/>
      <c r="Y1087" s="142"/>
      <c r="Z1087" s="140"/>
      <c r="AA1087" s="140"/>
      <c r="AB1087" s="140"/>
      <c r="AC1087" s="140"/>
      <c r="AD1087" s="140"/>
      <c r="AE1087" s="140"/>
      <c r="AF1087" s="140"/>
    </row>
    <row r="1088" spans="15:32">
      <c r="O1088" s="90"/>
      <c r="W1088" s="142"/>
      <c r="X1088" s="142"/>
      <c r="Y1088" s="142"/>
      <c r="Z1088" s="140"/>
      <c r="AA1088" s="140"/>
      <c r="AB1088" s="140"/>
      <c r="AC1088" s="140"/>
      <c r="AD1088" s="140"/>
      <c r="AE1088" s="140"/>
      <c r="AF1088" s="140"/>
    </row>
    <row r="1089" spans="15:32">
      <c r="O1089" s="90"/>
      <c r="W1089" s="142"/>
      <c r="X1089" s="142"/>
      <c r="Y1089" s="142"/>
      <c r="Z1089" s="140"/>
      <c r="AA1089" s="140"/>
      <c r="AB1089" s="140"/>
      <c r="AC1089" s="140"/>
      <c r="AD1089" s="140"/>
      <c r="AE1089" s="140"/>
      <c r="AF1089" s="140"/>
    </row>
    <row r="1090" spans="15:32">
      <c r="O1090" s="90"/>
      <c r="W1090" s="142"/>
      <c r="X1090" s="142"/>
      <c r="Y1090" s="142"/>
      <c r="Z1090" s="140"/>
      <c r="AA1090" s="140"/>
      <c r="AB1090" s="140"/>
      <c r="AC1090" s="140"/>
      <c r="AD1090" s="140"/>
      <c r="AE1090" s="140"/>
      <c r="AF1090" s="140"/>
    </row>
    <row r="1091" spans="15:32">
      <c r="O1091" s="90"/>
      <c r="W1091" s="142"/>
      <c r="X1091" s="142"/>
      <c r="Y1091" s="142"/>
      <c r="Z1091" s="140"/>
      <c r="AA1091" s="140"/>
      <c r="AB1091" s="140"/>
      <c r="AC1091" s="140"/>
      <c r="AD1091" s="140"/>
      <c r="AE1091" s="140"/>
      <c r="AF1091" s="140"/>
    </row>
    <row r="1092" spans="15:32">
      <c r="O1092" s="90"/>
      <c r="W1092" s="142"/>
      <c r="X1092" s="142"/>
      <c r="Y1092" s="142"/>
      <c r="Z1092" s="140"/>
      <c r="AA1092" s="140"/>
      <c r="AB1092" s="140"/>
      <c r="AC1092" s="140"/>
      <c r="AD1092" s="140"/>
      <c r="AE1092" s="140"/>
      <c r="AF1092" s="140"/>
    </row>
    <row r="1093" spans="15:32">
      <c r="O1093" s="90"/>
      <c r="W1093" s="142"/>
      <c r="X1093" s="142"/>
      <c r="Y1093" s="142"/>
      <c r="Z1093" s="140"/>
      <c r="AA1093" s="140"/>
      <c r="AB1093" s="140"/>
      <c r="AC1093" s="140"/>
      <c r="AD1093" s="140"/>
      <c r="AE1093" s="140"/>
      <c r="AF1093" s="140"/>
    </row>
    <row r="1094" spans="15:32">
      <c r="O1094" s="90"/>
      <c r="W1094" s="142"/>
      <c r="X1094" s="142"/>
      <c r="Y1094" s="142"/>
      <c r="Z1094" s="140"/>
      <c r="AA1094" s="140"/>
      <c r="AB1094" s="140"/>
      <c r="AC1094" s="140"/>
      <c r="AD1094" s="140"/>
      <c r="AE1094" s="140"/>
      <c r="AF1094" s="140"/>
    </row>
    <row r="1095" spans="15:32">
      <c r="O1095" s="90"/>
      <c r="W1095" s="142"/>
      <c r="X1095" s="142"/>
      <c r="Y1095" s="142"/>
      <c r="Z1095" s="140"/>
      <c r="AA1095" s="140"/>
      <c r="AB1095" s="140"/>
      <c r="AC1095" s="140"/>
      <c r="AD1095" s="140"/>
      <c r="AE1095" s="140"/>
      <c r="AF1095" s="140"/>
    </row>
    <row r="1096" spans="15:32">
      <c r="O1096" s="90"/>
      <c r="W1096" s="142"/>
      <c r="X1096" s="142"/>
      <c r="Y1096" s="142"/>
      <c r="Z1096" s="140"/>
      <c r="AA1096" s="140"/>
      <c r="AB1096" s="140"/>
      <c r="AC1096" s="140"/>
      <c r="AD1096" s="140"/>
      <c r="AE1096" s="140"/>
      <c r="AF1096" s="140"/>
    </row>
    <row r="1097" spans="15:32">
      <c r="O1097" s="90"/>
      <c r="W1097" s="142"/>
      <c r="X1097" s="142"/>
      <c r="Y1097" s="142"/>
      <c r="Z1097" s="140"/>
      <c r="AA1097" s="140"/>
      <c r="AB1097" s="140"/>
      <c r="AC1097" s="140"/>
      <c r="AD1097" s="140"/>
      <c r="AE1097" s="140"/>
      <c r="AF1097" s="140"/>
    </row>
    <row r="1098" spans="15:32">
      <c r="O1098" s="90"/>
      <c r="W1098" s="142"/>
      <c r="X1098" s="142"/>
      <c r="Y1098" s="142"/>
      <c r="Z1098" s="140"/>
      <c r="AA1098" s="140"/>
      <c r="AB1098" s="140"/>
      <c r="AC1098" s="140"/>
      <c r="AD1098" s="140"/>
      <c r="AE1098" s="140"/>
      <c r="AF1098" s="140"/>
    </row>
    <row r="1099" spans="15:32">
      <c r="O1099" s="90"/>
      <c r="W1099" s="142"/>
      <c r="X1099" s="142"/>
      <c r="Y1099" s="142"/>
      <c r="Z1099" s="140"/>
      <c r="AA1099" s="140"/>
      <c r="AB1099" s="140"/>
      <c r="AC1099" s="140"/>
      <c r="AD1099" s="140"/>
      <c r="AE1099" s="140"/>
      <c r="AF1099" s="140"/>
    </row>
    <row r="1100" spans="15:32">
      <c r="O1100" s="90"/>
      <c r="W1100" s="142"/>
      <c r="X1100" s="142"/>
      <c r="Y1100" s="142"/>
      <c r="Z1100" s="140"/>
      <c r="AA1100" s="140"/>
      <c r="AB1100" s="140"/>
      <c r="AC1100" s="140"/>
      <c r="AD1100" s="140"/>
      <c r="AE1100" s="140"/>
      <c r="AF1100" s="140"/>
    </row>
    <row r="1101" spans="15:32">
      <c r="O1101" s="90"/>
      <c r="W1101" s="142"/>
      <c r="X1101" s="142"/>
      <c r="Y1101" s="142"/>
      <c r="Z1101" s="140"/>
      <c r="AA1101" s="140"/>
      <c r="AB1101" s="140"/>
      <c r="AC1101" s="140"/>
      <c r="AD1101" s="140"/>
      <c r="AE1101" s="140"/>
      <c r="AF1101" s="140"/>
    </row>
    <row r="1102" spans="15:32">
      <c r="O1102" s="90"/>
      <c r="W1102" s="142"/>
      <c r="X1102" s="142"/>
      <c r="Y1102" s="142"/>
      <c r="Z1102" s="140"/>
      <c r="AA1102" s="140"/>
      <c r="AB1102" s="140"/>
      <c r="AC1102" s="140"/>
      <c r="AD1102" s="140"/>
      <c r="AE1102" s="140"/>
      <c r="AF1102" s="140"/>
    </row>
    <row r="1103" spans="15:32">
      <c r="O1103" s="90"/>
      <c r="W1103" s="142"/>
      <c r="X1103" s="142"/>
      <c r="Y1103" s="142"/>
      <c r="Z1103" s="140"/>
      <c r="AA1103" s="140"/>
      <c r="AB1103" s="140"/>
      <c r="AC1103" s="140"/>
      <c r="AD1103" s="140"/>
      <c r="AE1103" s="140"/>
      <c r="AF1103" s="140"/>
    </row>
    <row r="1104" spans="15:32">
      <c r="O1104" s="90"/>
      <c r="W1104" s="142"/>
      <c r="X1104" s="142"/>
      <c r="Y1104" s="142"/>
      <c r="Z1104" s="140"/>
      <c r="AA1104" s="140"/>
      <c r="AB1104" s="140"/>
      <c r="AC1104" s="140"/>
      <c r="AD1104" s="140"/>
      <c r="AE1104" s="140"/>
      <c r="AF1104" s="140"/>
    </row>
    <row r="1105" spans="15:32">
      <c r="O1105" s="90"/>
      <c r="W1105" s="142"/>
      <c r="X1105" s="142"/>
      <c r="Y1105" s="142"/>
      <c r="Z1105" s="140"/>
      <c r="AA1105" s="140"/>
      <c r="AB1105" s="140"/>
      <c r="AC1105" s="140"/>
      <c r="AD1105" s="140"/>
      <c r="AE1105" s="140"/>
      <c r="AF1105" s="140"/>
    </row>
    <row r="1106" spans="15:32">
      <c r="O1106" s="90"/>
      <c r="W1106" s="142"/>
      <c r="X1106" s="142"/>
      <c r="Y1106" s="142"/>
      <c r="Z1106" s="140"/>
      <c r="AA1106" s="140"/>
      <c r="AB1106" s="140"/>
      <c r="AC1106" s="140"/>
      <c r="AD1106" s="140"/>
      <c r="AE1106" s="140"/>
      <c r="AF1106" s="140"/>
    </row>
    <row r="1107" spans="15:32">
      <c r="O1107" s="90"/>
      <c r="W1107" s="142"/>
      <c r="X1107" s="142"/>
      <c r="Y1107" s="142"/>
      <c r="Z1107" s="140"/>
      <c r="AA1107" s="140"/>
      <c r="AB1107" s="140"/>
      <c r="AC1107" s="140"/>
      <c r="AD1107" s="140"/>
      <c r="AE1107" s="140"/>
      <c r="AF1107" s="140"/>
    </row>
    <row r="1108" spans="15:32">
      <c r="O1108" s="90"/>
      <c r="W1108" s="142"/>
      <c r="X1108" s="142"/>
      <c r="Y1108" s="142"/>
      <c r="Z1108" s="140"/>
      <c r="AA1108" s="140"/>
      <c r="AB1108" s="140"/>
      <c r="AC1108" s="140"/>
      <c r="AD1108" s="140"/>
      <c r="AE1108" s="140"/>
      <c r="AF1108" s="140"/>
    </row>
    <row r="1109" spans="15:32">
      <c r="O1109" s="90"/>
      <c r="W1109" s="142"/>
      <c r="X1109" s="142"/>
      <c r="Y1109" s="142"/>
      <c r="Z1109" s="140"/>
      <c r="AA1109" s="140"/>
      <c r="AB1109" s="140"/>
      <c r="AC1109" s="140"/>
      <c r="AD1109" s="140"/>
      <c r="AE1109" s="140"/>
      <c r="AF1109" s="140"/>
    </row>
    <row r="1110" spans="15:32">
      <c r="O1110" s="90"/>
      <c r="W1110" s="142"/>
      <c r="X1110" s="142"/>
      <c r="Y1110" s="142"/>
      <c r="Z1110" s="140"/>
      <c r="AA1110" s="140"/>
      <c r="AB1110" s="140"/>
      <c r="AC1110" s="140"/>
      <c r="AD1110" s="140"/>
      <c r="AE1110" s="140"/>
      <c r="AF1110" s="140"/>
    </row>
    <row r="1111" spans="15:32">
      <c r="O1111" s="90"/>
      <c r="W1111" s="142"/>
      <c r="X1111" s="142"/>
      <c r="Y1111" s="142"/>
      <c r="Z1111" s="140"/>
      <c r="AA1111" s="140"/>
      <c r="AB1111" s="140"/>
      <c r="AC1111" s="140"/>
      <c r="AD1111" s="140"/>
      <c r="AE1111" s="140"/>
      <c r="AF1111" s="140"/>
    </row>
    <row r="1112" spans="15:32">
      <c r="O1112" s="90"/>
      <c r="W1112" s="142"/>
      <c r="X1112" s="142"/>
      <c r="Y1112" s="142"/>
      <c r="Z1112" s="140"/>
      <c r="AA1112" s="140"/>
      <c r="AB1112" s="140"/>
      <c r="AC1112" s="140"/>
      <c r="AD1112" s="140"/>
      <c r="AE1112" s="140"/>
      <c r="AF1112" s="140"/>
    </row>
    <row r="1113" spans="15:32">
      <c r="O1113" s="90"/>
      <c r="W1113" s="142"/>
      <c r="X1113" s="142"/>
      <c r="Y1113" s="142"/>
      <c r="Z1113" s="140"/>
      <c r="AA1113" s="140"/>
      <c r="AB1113" s="140"/>
      <c r="AC1113" s="140"/>
      <c r="AD1113" s="140"/>
      <c r="AE1113" s="140"/>
      <c r="AF1113" s="140"/>
    </row>
    <row r="1114" spans="15:32">
      <c r="O1114" s="90"/>
      <c r="W1114" s="142"/>
      <c r="X1114" s="142"/>
      <c r="Y1114" s="142"/>
      <c r="Z1114" s="140"/>
      <c r="AA1114" s="140"/>
      <c r="AB1114" s="140"/>
      <c r="AC1114" s="140"/>
      <c r="AD1114" s="140"/>
      <c r="AE1114" s="140"/>
      <c r="AF1114" s="140"/>
    </row>
    <row r="1115" spans="15:32">
      <c r="O1115" s="90"/>
      <c r="W1115" s="142"/>
      <c r="X1115" s="142"/>
      <c r="Y1115" s="142"/>
      <c r="Z1115" s="140"/>
      <c r="AA1115" s="140"/>
      <c r="AB1115" s="140"/>
      <c r="AC1115" s="140"/>
      <c r="AD1115" s="140"/>
      <c r="AE1115" s="140"/>
      <c r="AF1115" s="140"/>
    </row>
    <row r="1116" spans="15:32">
      <c r="O1116" s="90"/>
      <c r="W1116" s="142"/>
      <c r="X1116" s="142"/>
      <c r="Y1116" s="142"/>
      <c r="Z1116" s="140"/>
      <c r="AA1116" s="140"/>
      <c r="AB1116" s="140"/>
      <c r="AC1116" s="140"/>
      <c r="AD1116" s="140"/>
      <c r="AE1116" s="140"/>
      <c r="AF1116" s="140"/>
    </row>
    <row r="1117" spans="15:32">
      <c r="O1117" s="90"/>
      <c r="W1117" s="142"/>
      <c r="X1117" s="142"/>
      <c r="Y1117" s="142"/>
      <c r="Z1117" s="140"/>
      <c r="AA1117" s="140"/>
      <c r="AB1117" s="140"/>
      <c r="AC1117" s="140"/>
      <c r="AD1117" s="140"/>
      <c r="AE1117" s="140"/>
      <c r="AF1117" s="140"/>
    </row>
    <row r="1118" spans="15:32">
      <c r="O1118" s="90"/>
      <c r="W1118" s="142"/>
      <c r="X1118" s="142"/>
      <c r="Y1118" s="142"/>
      <c r="Z1118" s="140"/>
      <c r="AA1118" s="140"/>
      <c r="AB1118" s="140"/>
      <c r="AC1118" s="140"/>
      <c r="AD1118" s="140"/>
      <c r="AE1118" s="140"/>
      <c r="AF1118" s="140"/>
    </row>
    <row r="1119" spans="15:32">
      <c r="O1119" s="90"/>
      <c r="W1119" s="142"/>
      <c r="X1119" s="142"/>
      <c r="Y1119" s="142"/>
      <c r="Z1119" s="140"/>
      <c r="AA1119" s="140"/>
      <c r="AB1119" s="140"/>
      <c r="AC1119" s="140"/>
      <c r="AD1119" s="140"/>
      <c r="AE1119" s="140"/>
      <c r="AF1119" s="140"/>
    </row>
    <row r="1120" spans="15:32">
      <c r="O1120" s="90"/>
      <c r="W1120" s="142"/>
      <c r="X1120" s="142"/>
      <c r="Y1120" s="142"/>
      <c r="Z1120" s="140"/>
      <c r="AA1120" s="140"/>
      <c r="AB1120" s="140"/>
      <c r="AC1120" s="140"/>
      <c r="AD1120" s="140"/>
      <c r="AE1120" s="140"/>
      <c r="AF1120" s="140"/>
    </row>
    <row r="1121" spans="15:32">
      <c r="O1121" s="90"/>
      <c r="W1121" s="142"/>
      <c r="X1121" s="142"/>
      <c r="Y1121" s="142"/>
      <c r="Z1121" s="140"/>
      <c r="AA1121" s="140"/>
      <c r="AB1121" s="140"/>
      <c r="AC1121" s="140"/>
      <c r="AD1121" s="140"/>
      <c r="AE1121" s="140"/>
      <c r="AF1121" s="140"/>
    </row>
    <row r="1122" spans="15:32">
      <c r="O1122" s="90"/>
      <c r="W1122" s="142"/>
      <c r="X1122" s="142"/>
      <c r="Y1122" s="142"/>
      <c r="Z1122" s="140"/>
      <c r="AA1122" s="140"/>
      <c r="AB1122" s="140"/>
      <c r="AC1122" s="140"/>
      <c r="AD1122" s="140"/>
      <c r="AE1122" s="140"/>
      <c r="AF1122" s="140"/>
    </row>
    <row r="1123" spans="15:32">
      <c r="O1123" s="90"/>
      <c r="W1123" s="142"/>
      <c r="X1123" s="142"/>
      <c r="Y1123" s="142"/>
      <c r="Z1123" s="140"/>
      <c r="AA1123" s="140"/>
      <c r="AB1123" s="140"/>
      <c r="AC1123" s="140"/>
      <c r="AD1123" s="140"/>
      <c r="AE1123" s="140"/>
      <c r="AF1123" s="140"/>
    </row>
    <row r="1124" spans="15:32">
      <c r="O1124" s="90"/>
      <c r="W1124" s="142"/>
      <c r="X1124" s="142"/>
      <c r="Y1124" s="142"/>
      <c r="Z1124" s="140"/>
      <c r="AA1124" s="140"/>
      <c r="AB1124" s="140"/>
      <c r="AC1124" s="140"/>
      <c r="AD1124" s="140"/>
      <c r="AE1124" s="140"/>
      <c r="AF1124" s="140"/>
    </row>
    <row r="1125" spans="15:32">
      <c r="O1125" s="90"/>
      <c r="W1125" s="142"/>
      <c r="X1125" s="142"/>
      <c r="Y1125" s="142"/>
      <c r="Z1125" s="140"/>
      <c r="AA1125" s="140"/>
      <c r="AB1125" s="140"/>
      <c r="AC1125" s="140"/>
      <c r="AD1125" s="140"/>
      <c r="AE1125" s="140"/>
      <c r="AF1125" s="140"/>
    </row>
    <row r="1126" spans="15:32">
      <c r="O1126" s="90"/>
      <c r="W1126" s="142"/>
      <c r="X1126" s="142"/>
      <c r="Y1126" s="142"/>
      <c r="Z1126" s="140"/>
      <c r="AA1126" s="140"/>
      <c r="AB1126" s="140"/>
      <c r="AC1126" s="140"/>
      <c r="AD1126" s="140"/>
      <c r="AE1126" s="140"/>
      <c r="AF1126" s="140"/>
    </row>
    <row r="1127" spans="15:32">
      <c r="O1127" s="90"/>
      <c r="W1127" s="142"/>
      <c r="X1127" s="142"/>
      <c r="Y1127" s="142"/>
      <c r="Z1127" s="140"/>
      <c r="AA1127" s="140"/>
      <c r="AB1127" s="140"/>
      <c r="AC1127" s="140"/>
      <c r="AD1127" s="140"/>
      <c r="AE1127" s="140"/>
      <c r="AF1127" s="140"/>
    </row>
    <row r="1128" spans="15:32">
      <c r="O1128" s="90"/>
      <c r="W1128" s="142"/>
      <c r="X1128" s="142"/>
      <c r="Y1128" s="142"/>
      <c r="Z1128" s="140"/>
      <c r="AA1128" s="140"/>
      <c r="AB1128" s="140"/>
      <c r="AC1128" s="140"/>
      <c r="AD1128" s="140"/>
      <c r="AE1128" s="140"/>
      <c r="AF1128" s="140"/>
    </row>
    <row r="1129" spans="15:32">
      <c r="O1129" s="90"/>
      <c r="W1129" s="142"/>
      <c r="X1129" s="142"/>
      <c r="Y1129" s="142"/>
      <c r="Z1129" s="140"/>
      <c r="AA1129" s="140"/>
      <c r="AB1129" s="140"/>
      <c r="AC1129" s="140"/>
      <c r="AD1129" s="140"/>
      <c r="AE1129" s="140"/>
      <c r="AF1129" s="140"/>
    </row>
    <row r="1130" spans="15:32">
      <c r="O1130" s="90"/>
      <c r="W1130" s="142"/>
      <c r="X1130" s="142"/>
      <c r="Y1130" s="142"/>
      <c r="Z1130" s="140"/>
      <c r="AA1130" s="140"/>
      <c r="AB1130" s="140"/>
      <c r="AC1130" s="140"/>
      <c r="AD1130" s="140"/>
      <c r="AE1130" s="140"/>
      <c r="AF1130" s="140"/>
    </row>
    <row r="1131" spans="15:32">
      <c r="O1131" s="90"/>
      <c r="W1131" s="142"/>
      <c r="X1131" s="142"/>
      <c r="Y1131" s="142"/>
      <c r="Z1131" s="140"/>
      <c r="AA1131" s="140"/>
      <c r="AB1131" s="140"/>
      <c r="AC1131" s="140"/>
      <c r="AD1131" s="140"/>
      <c r="AE1131" s="140"/>
      <c r="AF1131" s="140"/>
    </row>
    <row r="1132" spans="15:32">
      <c r="O1132" s="90"/>
      <c r="W1132" s="142"/>
      <c r="X1132" s="142"/>
      <c r="Y1132" s="142"/>
      <c r="Z1132" s="140"/>
      <c r="AA1132" s="140"/>
      <c r="AB1132" s="140"/>
      <c r="AC1132" s="140"/>
      <c r="AD1132" s="140"/>
      <c r="AE1132" s="140"/>
      <c r="AF1132" s="140"/>
    </row>
    <row r="1133" spans="15:32">
      <c r="O1133" s="90"/>
      <c r="W1133" s="142"/>
      <c r="X1133" s="142"/>
      <c r="Y1133" s="142"/>
      <c r="Z1133" s="140"/>
      <c r="AA1133" s="140"/>
      <c r="AB1133" s="140"/>
      <c r="AC1133" s="140"/>
      <c r="AD1133" s="140"/>
      <c r="AE1133" s="140"/>
      <c r="AF1133" s="140"/>
    </row>
    <row r="1134" spans="15:32">
      <c r="O1134" s="90"/>
      <c r="W1134" s="142"/>
      <c r="X1134" s="142"/>
      <c r="Y1134" s="142"/>
      <c r="Z1134" s="140"/>
      <c r="AA1134" s="140"/>
      <c r="AB1134" s="140"/>
      <c r="AC1134" s="140"/>
      <c r="AD1134" s="140"/>
      <c r="AE1134" s="140"/>
      <c r="AF1134" s="140"/>
    </row>
    <row r="1135" spans="15:32">
      <c r="O1135" s="90"/>
      <c r="W1135" s="142"/>
      <c r="X1135" s="142"/>
      <c r="Y1135" s="142"/>
      <c r="Z1135" s="140"/>
      <c r="AA1135" s="140"/>
      <c r="AB1135" s="140"/>
      <c r="AC1135" s="140"/>
      <c r="AD1135" s="140"/>
      <c r="AE1135" s="140"/>
      <c r="AF1135" s="140"/>
    </row>
    <row r="1136" spans="15:32">
      <c r="O1136" s="90"/>
      <c r="W1136" s="142"/>
      <c r="X1136" s="142"/>
      <c r="Y1136" s="142"/>
      <c r="Z1136" s="140"/>
      <c r="AA1136" s="140"/>
      <c r="AB1136" s="140"/>
      <c r="AC1136" s="140"/>
      <c r="AD1136" s="140"/>
      <c r="AE1136" s="140"/>
      <c r="AF1136" s="140"/>
    </row>
    <row r="1137" spans="15:32">
      <c r="O1137" s="90"/>
      <c r="W1137" s="142"/>
      <c r="X1137" s="142"/>
      <c r="Y1137" s="142"/>
      <c r="Z1137" s="140"/>
      <c r="AA1137" s="140"/>
      <c r="AB1137" s="140"/>
      <c r="AC1137" s="140"/>
      <c r="AD1137" s="140"/>
      <c r="AE1137" s="140"/>
      <c r="AF1137" s="140"/>
    </row>
    <row r="1138" spans="15:32">
      <c r="O1138" s="90"/>
      <c r="W1138" s="142"/>
      <c r="X1138" s="142"/>
      <c r="Y1138" s="142"/>
      <c r="Z1138" s="140"/>
      <c r="AA1138" s="140"/>
      <c r="AB1138" s="140"/>
      <c r="AC1138" s="140"/>
      <c r="AD1138" s="140"/>
      <c r="AE1138" s="140"/>
      <c r="AF1138" s="140"/>
    </row>
    <row r="1139" spans="15:32">
      <c r="O1139" s="90"/>
      <c r="W1139" s="142"/>
      <c r="X1139" s="142"/>
      <c r="Y1139" s="142"/>
      <c r="Z1139" s="140"/>
      <c r="AA1139" s="140"/>
      <c r="AB1139" s="140"/>
      <c r="AC1139" s="140"/>
      <c r="AD1139" s="140"/>
      <c r="AE1139" s="140"/>
      <c r="AF1139" s="140"/>
    </row>
    <row r="1140" spans="15:32">
      <c r="O1140" s="90"/>
      <c r="W1140" s="142"/>
      <c r="X1140" s="142"/>
      <c r="Y1140" s="142"/>
      <c r="Z1140" s="140"/>
      <c r="AA1140" s="140"/>
      <c r="AB1140" s="140"/>
      <c r="AC1140" s="140"/>
      <c r="AD1140" s="140"/>
      <c r="AE1140" s="140"/>
      <c r="AF1140" s="140"/>
    </row>
    <row r="1141" spans="15:32">
      <c r="O1141" s="90"/>
      <c r="W1141" s="142"/>
      <c r="X1141" s="142"/>
      <c r="Y1141" s="142"/>
      <c r="Z1141" s="140"/>
      <c r="AA1141" s="140"/>
      <c r="AB1141" s="140"/>
      <c r="AC1141" s="140"/>
      <c r="AD1141" s="140"/>
      <c r="AE1141" s="140"/>
      <c r="AF1141" s="140"/>
    </row>
    <row r="1142" spans="15:32">
      <c r="O1142" s="90"/>
      <c r="W1142" s="142"/>
      <c r="X1142" s="142"/>
      <c r="Y1142" s="142"/>
      <c r="Z1142" s="140"/>
      <c r="AA1142" s="140"/>
      <c r="AB1142" s="140"/>
      <c r="AC1142" s="140"/>
      <c r="AD1142" s="140"/>
      <c r="AE1142" s="140"/>
      <c r="AF1142" s="140"/>
    </row>
    <row r="1143" spans="15:32">
      <c r="O1143" s="90"/>
      <c r="W1143" s="142"/>
      <c r="X1143" s="142"/>
      <c r="Y1143" s="142"/>
      <c r="Z1143" s="140"/>
      <c r="AA1143" s="140"/>
      <c r="AB1143" s="140"/>
      <c r="AC1143" s="140"/>
      <c r="AD1143" s="140"/>
      <c r="AE1143" s="140"/>
      <c r="AF1143" s="140"/>
    </row>
    <row r="1144" spans="15:32">
      <c r="O1144" s="90"/>
      <c r="W1144" s="142"/>
      <c r="X1144" s="142"/>
      <c r="Y1144" s="142"/>
      <c r="Z1144" s="140"/>
      <c r="AA1144" s="140"/>
      <c r="AB1144" s="140"/>
      <c r="AC1144" s="140"/>
      <c r="AD1144" s="140"/>
      <c r="AE1144" s="140"/>
      <c r="AF1144" s="140"/>
    </row>
    <row r="1145" spans="15:32">
      <c r="O1145" s="90"/>
      <c r="W1145" s="142"/>
      <c r="X1145" s="142"/>
      <c r="Y1145" s="142"/>
      <c r="Z1145" s="140"/>
      <c r="AA1145" s="140"/>
      <c r="AB1145" s="140"/>
      <c r="AC1145" s="140"/>
      <c r="AD1145" s="140"/>
      <c r="AE1145" s="140"/>
      <c r="AF1145" s="140"/>
    </row>
    <row r="1146" spans="15:32">
      <c r="O1146" s="90"/>
      <c r="W1146" s="142"/>
      <c r="X1146" s="142"/>
      <c r="Y1146" s="142"/>
      <c r="Z1146" s="140"/>
      <c r="AA1146" s="140"/>
      <c r="AB1146" s="140"/>
      <c r="AC1146" s="140"/>
      <c r="AD1146" s="140"/>
      <c r="AE1146" s="140"/>
      <c r="AF1146" s="140"/>
    </row>
    <row r="1147" spans="15:32">
      <c r="O1147" s="90"/>
      <c r="W1147" s="142"/>
      <c r="X1147" s="142"/>
      <c r="Y1147" s="142"/>
      <c r="Z1147" s="140"/>
      <c r="AA1147" s="140"/>
      <c r="AB1147" s="140"/>
      <c r="AC1147" s="140"/>
      <c r="AD1147" s="140"/>
      <c r="AE1147" s="140"/>
      <c r="AF1147" s="140"/>
    </row>
    <row r="1148" spans="15:32">
      <c r="O1148" s="90"/>
      <c r="W1148" s="142"/>
      <c r="X1148" s="142"/>
      <c r="Y1148" s="142"/>
      <c r="Z1148" s="140"/>
      <c r="AA1148" s="140"/>
      <c r="AB1148" s="140"/>
      <c r="AC1148" s="140"/>
      <c r="AD1148" s="140"/>
      <c r="AE1148" s="140"/>
      <c r="AF1148" s="140"/>
    </row>
    <row r="1149" spans="15:32">
      <c r="O1149" s="90"/>
      <c r="W1149" s="142"/>
      <c r="X1149" s="142"/>
      <c r="Y1149" s="142"/>
      <c r="Z1149" s="140"/>
      <c r="AA1149" s="140"/>
      <c r="AB1149" s="140"/>
      <c r="AC1149" s="140"/>
      <c r="AD1149" s="140"/>
      <c r="AE1149" s="140"/>
      <c r="AF1149" s="140"/>
    </row>
    <row r="1150" spans="15:32">
      <c r="O1150" s="90"/>
      <c r="W1150" s="142"/>
      <c r="X1150" s="142"/>
      <c r="Y1150" s="142"/>
      <c r="Z1150" s="140"/>
      <c r="AA1150" s="140"/>
      <c r="AB1150" s="140"/>
      <c r="AC1150" s="140"/>
      <c r="AD1150" s="140"/>
      <c r="AE1150" s="140"/>
      <c r="AF1150" s="140"/>
    </row>
    <row r="1151" spans="15:32">
      <c r="O1151" s="90"/>
      <c r="W1151" s="142"/>
      <c r="X1151" s="142"/>
      <c r="Y1151" s="142"/>
      <c r="Z1151" s="140"/>
      <c r="AA1151" s="140"/>
      <c r="AB1151" s="140"/>
      <c r="AC1151" s="140"/>
      <c r="AD1151" s="140"/>
      <c r="AE1151" s="140"/>
      <c r="AF1151" s="140"/>
    </row>
    <row r="1152" spans="15:32">
      <c r="O1152" s="90"/>
      <c r="W1152" s="142"/>
      <c r="X1152" s="142"/>
      <c r="Y1152" s="142"/>
      <c r="Z1152" s="140"/>
      <c r="AA1152" s="140"/>
      <c r="AB1152" s="140"/>
      <c r="AC1152" s="140"/>
      <c r="AD1152" s="140"/>
      <c r="AE1152" s="140"/>
      <c r="AF1152" s="140"/>
    </row>
    <row r="1153" spans="15:32">
      <c r="O1153" s="90"/>
      <c r="W1153" s="142"/>
      <c r="X1153" s="142"/>
      <c r="Y1153" s="142"/>
      <c r="Z1153" s="140"/>
      <c r="AA1153" s="140"/>
      <c r="AB1153" s="140"/>
      <c r="AC1153" s="140"/>
      <c r="AD1153" s="140"/>
      <c r="AE1153" s="140"/>
      <c r="AF1153" s="140"/>
    </row>
    <row r="1154" spans="15:32">
      <c r="O1154" s="90"/>
      <c r="W1154" s="142"/>
      <c r="X1154" s="142"/>
      <c r="Y1154" s="142"/>
      <c r="Z1154" s="140"/>
      <c r="AA1154" s="140"/>
      <c r="AB1154" s="140"/>
      <c r="AC1154" s="140"/>
      <c r="AD1154" s="140"/>
      <c r="AE1154" s="140"/>
      <c r="AF1154" s="140"/>
    </row>
    <row r="1155" spans="15:32">
      <c r="O1155" s="90"/>
      <c r="W1155" s="142"/>
      <c r="X1155" s="142"/>
      <c r="Y1155" s="142"/>
      <c r="Z1155" s="140"/>
      <c r="AA1155" s="140"/>
      <c r="AB1155" s="140"/>
      <c r="AC1155" s="140"/>
      <c r="AD1155" s="140"/>
      <c r="AE1155" s="140"/>
      <c r="AF1155" s="140"/>
    </row>
    <row r="1156" spans="15:32">
      <c r="O1156" s="90"/>
      <c r="W1156" s="142"/>
      <c r="X1156" s="142"/>
      <c r="Y1156" s="142"/>
      <c r="Z1156" s="140"/>
      <c r="AA1156" s="140"/>
      <c r="AB1156" s="140"/>
      <c r="AC1156" s="140"/>
      <c r="AD1156" s="140"/>
      <c r="AE1156" s="140"/>
      <c r="AF1156" s="140"/>
    </row>
    <row r="1157" spans="15:32">
      <c r="O1157" s="90"/>
      <c r="W1157" s="142"/>
      <c r="X1157" s="142"/>
      <c r="Y1157" s="142"/>
      <c r="Z1157" s="140"/>
      <c r="AA1157" s="140"/>
      <c r="AB1157" s="140"/>
      <c r="AC1157" s="140"/>
      <c r="AD1157" s="140"/>
      <c r="AE1157" s="140"/>
      <c r="AF1157" s="140"/>
    </row>
    <row r="1158" spans="15:32">
      <c r="O1158" s="90"/>
      <c r="W1158" s="142"/>
      <c r="X1158" s="142"/>
      <c r="Y1158" s="142"/>
      <c r="Z1158" s="140"/>
      <c r="AA1158" s="140"/>
      <c r="AB1158" s="140"/>
      <c r="AC1158" s="140"/>
      <c r="AD1158" s="140"/>
      <c r="AE1158" s="140"/>
      <c r="AF1158" s="140"/>
    </row>
    <row r="1159" spans="15:32">
      <c r="O1159" s="90"/>
      <c r="W1159" s="142"/>
      <c r="X1159" s="142"/>
      <c r="Y1159" s="142"/>
      <c r="Z1159" s="140"/>
      <c r="AA1159" s="140"/>
      <c r="AB1159" s="140"/>
      <c r="AC1159" s="140"/>
      <c r="AD1159" s="140"/>
      <c r="AE1159" s="140"/>
      <c r="AF1159" s="140"/>
    </row>
    <row r="1160" spans="15:32">
      <c r="O1160" s="90"/>
      <c r="W1160" s="142"/>
      <c r="X1160" s="142"/>
      <c r="Y1160" s="142"/>
      <c r="Z1160" s="140"/>
      <c r="AA1160" s="140"/>
      <c r="AB1160" s="140"/>
      <c r="AC1160" s="140"/>
      <c r="AD1160" s="140"/>
      <c r="AE1160" s="140"/>
      <c r="AF1160" s="140"/>
    </row>
    <row r="1161" spans="15:32">
      <c r="O1161" s="90"/>
      <c r="W1161" s="142"/>
      <c r="X1161" s="142"/>
      <c r="Y1161" s="142"/>
      <c r="Z1161" s="140"/>
      <c r="AA1161" s="140"/>
      <c r="AB1161" s="140"/>
      <c r="AC1161" s="140"/>
      <c r="AD1161" s="140"/>
      <c r="AE1161" s="140"/>
      <c r="AF1161" s="140"/>
    </row>
    <row r="1162" spans="15:32">
      <c r="O1162" s="90"/>
      <c r="W1162" s="142"/>
      <c r="X1162" s="142"/>
      <c r="Y1162" s="142"/>
      <c r="Z1162" s="140"/>
      <c r="AA1162" s="140"/>
      <c r="AB1162" s="140"/>
      <c r="AC1162" s="140"/>
      <c r="AD1162" s="140"/>
      <c r="AE1162" s="140"/>
      <c r="AF1162" s="140"/>
    </row>
    <row r="1163" spans="15:32">
      <c r="O1163" s="90"/>
      <c r="W1163" s="142"/>
      <c r="X1163" s="142"/>
      <c r="Y1163" s="142"/>
      <c r="Z1163" s="140"/>
      <c r="AA1163" s="140"/>
      <c r="AB1163" s="140"/>
      <c r="AC1163" s="140"/>
      <c r="AD1163" s="140"/>
      <c r="AE1163" s="140"/>
      <c r="AF1163" s="140"/>
    </row>
    <row r="1164" spans="15:32">
      <c r="O1164" s="90"/>
      <c r="W1164" s="142"/>
      <c r="X1164" s="142"/>
      <c r="Y1164" s="142"/>
      <c r="Z1164" s="140"/>
      <c r="AA1164" s="140"/>
      <c r="AB1164" s="140"/>
      <c r="AC1164" s="140"/>
      <c r="AD1164" s="140"/>
      <c r="AE1164" s="140"/>
      <c r="AF1164" s="140"/>
    </row>
    <row r="1165" spans="15:32">
      <c r="O1165" s="90"/>
      <c r="W1165" s="142"/>
      <c r="X1165" s="142"/>
      <c r="Y1165" s="142"/>
      <c r="Z1165" s="140"/>
      <c r="AA1165" s="140"/>
      <c r="AB1165" s="140"/>
      <c r="AC1165" s="140"/>
      <c r="AD1165" s="140"/>
      <c r="AE1165" s="140"/>
      <c r="AF1165" s="140"/>
    </row>
    <row r="1166" spans="15:32">
      <c r="O1166" s="90"/>
      <c r="W1166" s="142"/>
      <c r="X1166" s="142"/>
      <c r="Y1166" s="142"/>
      <c r="Z1166" s="140"/>
      <c r="AA1166" s="140"/>
      <c r="AB1166" s="140"/>
      <c r="AC1166" s="140"/>
      <c r="AD1166" s="140"/>
      <c r="AE1166" s="140"/>
      <c r="AF1166" s="140"/>
    </row>
    <row r="1167" spans="15:32">
      <c r="O1167" s="90"/>
      <c r="W1167" s="142"/>
      <c r="X1167" s="142"/>
      <c r="Y1167" s="142"/>
      <c r="Z1167" s="140"/>
      <c r="AA1167" s="140"/>
      <c r="AB1167" s="140"/>
      <c r="AC1167" s="140"/>
      <c r="AD1167" s="140"/>
      <c r="AE1167" s="140"/>
      <c r="AF1167" s="140"/>
    </row>
    <row r="1168" spans="15:32">
      <c r="O1168" s="90"/>
      <c r="W1168" s="142"/>
      <c r="X1168" s="142"/>
      <c r="Y1168" s="142"/>
      <c r="Z1168" s="140"/>
      <c r="AA1168" s="140"/>
      <c r="AB1168" s="140"/>
      <c r="AC1168" s="140"/>
      <c r="AD1168" s="140"/>
      <c r="AE1168" s="140"/>
      <c r="AF1168" s="140"/>
    </row>
    <row r="1169" spans="15:32">
      <c r="O1169" s="90"/>
      <c r="W1169" s="142"/>
      <c r="X1169" s="142"/>
      <c r="Y1169" s="142"/>
      <c r="Z1169" s="140"/>
      <c r="AA1169" s="140"/>
      <c r="AB1169" s="140"/>
      <c r="AC1169" s="140"/>
      <c r="AD1169" s="140"/>
      <c r="AE1169" s="140"/>
      <c r="AF1169" s="140"/>
    </row>
    <row r="1170" spans="15:32">
      <c r="O1170" s="90"/>
      <c r="W1170" s="142"/>
      <c r="X1170" s="142"/>
      <c r="Y1170" s="142"/>
      <c r="Z1170" s="140"/>
      <c r="AA1170" s="140"/>
      <c r="AB1170" s="140"/>
      <c r="AC1170" s="140"/>
      <c r="AD1170" s="140"/>
      <c r="AE1170" s="140"/>
      <c r="AF1170" s="140"/>
    </row>
    <row r="1171" spans="15:32">
      <c r="O1171" s="90"/>
      <c r="W1171" s="142"/>
      <c r="X1171" s="142"/>
      <c r="Y1171" s="142"/>
      <c r="Z1171" s="140"/>
      <c r="AA1171" s="140"/>
      <c r="AB1171" s="140"/>
      <c r="AC1171" s="140"/>
      <c r="AD1171" s="140"/>
      <c r="AE1171" s="140"/>
      <c r="AF1171" s="140"/>
    </row>
    <row r="1172" spans="15:32">
      <c r="O1172" s="90"/>
      <c r="W1172" s="142"/>
      <c r="X1172" s="142"/>
      <c r="Y1172" s="142"/>
      <c r="Z1172" s="140"/>
      <c r="AA1172" s="140"/>
      <c r="AB1172" s="140"/>
      <c r="AC1172" s="140"/>
      <c r="AD1172" s="140"/>
      <c r="AE1172" s="140"/>
      <c r="AF1172" s="140"/>
    </row>
    <row r="1173" spans="15:32">
      <c r="O1173" s="90"/>
      <c r="W1173" s="142"/>
      <c r="X1173" s="142"/>
      <c r="Y1173" s="142"/>
      <c r="Z1173" s="140"/>
      <c r="AA1173" s="140"/>
      <c r="AB1173" s="140"/>
      <c r="AC1173" s="140"/>
      <c r="AD1173" s="140"/>
      <c r="AE1173" s="140"/>
      <c r="AF1173" s="140"/>
    </row>
    <row r="1174" spans="15:32">
      <c r="O1174" s="90"/>
      <c r="W1174" s="142"/>
      <c r="X1174" s="142"/>
      <c r="Y1174" s="142"/>
      <c r="Z1174" s="140"/>
      <c r="AA1174" s="140"/>
      <c r="AB1174" s="140"/>
      <c r="AC1174" s="140"/>
      <c r="AD1174" s="140"/>
      <c r="AE1174" s="140"/>
      <c r="AF1174" s="140"/>
    </row>
    <row r="1175" spans="15:32">
      <c r="O1175" s="90"/>
      <c r="W1175" s="142"/>
      <c r="X1175" s="142"/>
      <c r="Y1175" s="142"/>
      <c r="Z1175" s="140"/>
      <c r="AA1175" s="140"/>
      <c r="AB1175" s="140"/>
      <c r="AC1175" s="140"/>
      <c r="AD1175" s="140"/>
      <c r="AE1175" s="140"/>
      <c r="AF1175" s="140"/>
    </row>
    <row r="1176" spans="15:32">
      <c r="O1176" s="90"/>
      <c r="W1176" s="142"/>
      <c r="X1176" s="142"/>
      <c r="Y1176" s="142"/>
      <c r="Z1176" s="140"/>
      <c r="AA1176" s="140"/>
      <c r="AB1176" s="140"/>
      <c r="AC1176" s="140"/>
      <c r="AD1176" s="140"/>
      <c r="AE1176" s="140"/>
      <c r="AF1176" s="140"/>
    </row>
    <row r="1177" spans="15:32">
      <c r="O1177" s="90"/>
      <c r="W1177" s="142"/>
      <c r="X1177" s="142"/>
      <c r="Y1177" s="142"/>
      <c r="Z1177" s="140"/>
      <c r="AA1177" s="140"/>
      <c r="AB1177" s="140"/>
      <c r="AC1177" s="140"/>
      <c r="AD1177" s="140"/>
      <c r="AE1177" s="140"/>
      <c r="AF1177" s="140"/>
    </row>
    <row r="1178" spans="15:32">
      <c r="O1178" s="90"/>
      <c r="W1178" s="142"/>
      <c r="X1178" s="142"/>
      <c r="Y1178" s="142"/>
      <c r="Z1178" s="140"/>
      <c r="AA1178" s="140"/>
      <c r="AB1178" s="140"/>
      <c r="AC1178" s="140"/>
      <c r="AD1178" s="140"/>
      <c r="AE1178" s="140"/>
      <c r="AF1178" s="140"/>
    </row>
    <row r="1179" spans="15:32">
      <c r="O1179" s="90"/>
      <c r="W1179" s="142"/>
      <c r="X1179" s="142"/>
      <c r="Y1179" s="142"/>
      <c r="Z1179" s="140"/>
      <c r="AA1179" s="140"/>
      <c r="AB1179" s="140"/>
      <c r="AC1179" s="140"/>
      <c r="AD1179" s="140"/>
      <c r="AE1179" s="140"/>
      <c r="AF1179" s="140"/>
    </row>
    <row r="1180" spans="15:32">
      <c r="O1180" s="90"/>
      <c r="W1180" s="142"/>
      <c r="X1180" s="142"/>
      <c r="Y1180" s="142"/>
      <c r="Z1180" s="140"/>
      <c r="AA1180" s="140"/>
      <c r="AB1180" s="140"/>
      <c r="AC1180" s="140"/>
      <c r="AD1180" s="140"/>
      <c r="AE1180" s="140"/>
      <c r="AF1180" s="140"/>
    </row>
    <row r="1181" spans="15:32">
      <c r="O1181" s="90"/>
      <c r="W1181" s="142"/>
      <c r="X1181" s="142"/>
      <c r="Y1181" s="142"/>
      <c r="Z1181" s="140"/>
      <c r="AA1181" s="140"/>
      <c r="AB1181" s="140"/>
      <c r="AC1181" s="140"/>
      <c r="AD1181" s="140"/>
      <c r="AE1181" s="140"/>
      <c r="AF1181" s="140"/>
    </row>
    <row r="1182" spans="15:32">
      <c r="O1182" s="90"/>
      <c r="W1182" s="142"/>
      <c r="X1182" s="142"/>
      <c r="Y1182" s="142"/>
      <c r="Z1182" s="140"/>
      <c r="AA1182" s="140"/>
      <c r="AB1182" s="140"/>
      <c r="AC1182" s="140"/>
      <c r="AD1182" s="140"/>
      <c r="AE1182" s="140"/>
      <c r="AF1182" s="140"/>
    </row>
    <row r="1183" spans="15:32">
      <c r="O1183" s="90"/>
      <c r="W1183" s="142"/>
      <c r="X1183" s="142"/>
      <c r="Y1183" s="142"/>
      <c r="Z1183" s="140"/>
      <c r="AA1183" s="140"/>
      <c r="AB1183" s="140"/>
      <c r="AC1183" s="140"/>
      <c r="AD1183" s="140"/>
      <c r="AE1183" s="140"/>
      <c r="AF1183" s="140"/>
    </row>
    <row r="1184" spans="15:32">
      <c r="O1184" s="90"/>
      <c r="W1184" s="142"/>
      <c r="X1184" s="142"/>
      <c r="Y1184" s="142"/>
      <c r="Z1184" s="140"/>
      <c r="AA1184" s="140"/>
      <c r="AB1184" s="140"/>
      <c r="AC1184" s="140"/>
      <c r="AD1184" s="140"/>
      <c r="AE1184" s="140"/>
      <c r="AF1184" s="140"/>
    </row>
    <row r="1185" spans="15:32">
      <c r="O1185" s="90"/>
      <c r="W1185" s="142"/>
      <c r="X1185" s="142"/>
      <c r="Y1185" s="142"/>
      <c r="Z1185" s="140"/>
      <c r="AA1185" s="140"/>
      <c r="AB1185" s="140"/>
      <c r="AC1185" s="140"/>
      <c r="AD1185" s="140"/>
      <c r="AE1185" s="140"/>
      <c r="AF1185" s="140"/>
    </row>
    <row r="1186" spans="15:32">
      <c r="O1186" s="90"/>
      <c r="W1186" s="142"/>
      <c r="X1186" s="142"/>
      <c r="Y1186" s="142"/>
      <c r="Z1186" s="140"/>
      <c r="AA1186" s="140"/>
      <c r="AB1186" s="140"/>
      <c r="AC1186" s="140"/>
      <c r="AD1186" s="140"/>
      <c r="AE1186" s="140"/>
      <c r="AF1186" s="140"/>
    </row>
    <row r="1187" spans="15:32">
      <c r="O1187" s="90"/>
      <c r="W1187" s="142"/>
      <c r="X1187" s="142"/>
      <c r="Y1187" s="142"/>
      <c r="Z1187" s="140"/>
      <c r="AA1187" s="140"/>
      <c r="AB1187" s="140"/>
      <c r="AC1187" s="140"/>
      <c r="AD1187" s="140"/>
      <c r="AE1187" s="140"/>
      <c r="AF1187" s="140"/>
    </row>
    <row r="1188" spans="15:32">
      <c r="O1188" s="90"/>
      <c r="W1188" s="142"/>
      <c r="X1188" s="142"/>
      <c r="Y1188" s="142"/>
      <c r="Z1188" s="140"/>
      <c r="AA1188" s="140"/>
      <c r="AB1188" s="140"/>
      <c r="AC1188" s="140"/>
      <c r="AD1188" s="140"/>
      <c r="AE1188" s="140"/>
      <c r="AF1188" s="140"/>
    </row>
    <row r="1189" spans="15:32">
      <c r="O1189" s="90"/>
      <c r="W1189" s="142"/>
      <c r="X1189" s="142"/>
      <c r="Y1189" s="142"/>
      <c r="Z1189" s="140"/>
      <c r="AA1189" s="140"/>
      <c r="AB1189" s="140"/>
      <c r="AC1189" s="140"/>
      <c r="AD1189" s="140"/>
      <c r="AE1189" s="140"/>
      <c r="AF1189" s="140"/>
    </row>
    <row r="1190" spans="15:32">
      <c r="O1190" s="90"/>
      <c r="W1190" s="142"/>
      <c r="X1190" s="142"/>
      <c r="Y1190" s="142"/>
      <c r="Z1190" s="140"/>
      <c r="AA1190" s="140"/>
      <c r="AB1190" s="140"/>
      <c r="AC1190" s="140"/>
      <c r="AD1190" s="140"/>
      <c r="AE1190" s="140"/>
      <c r="AF1190" s="140"/>
    </row>
    <row r="1191" spans="15:32">
      <c r="O1191" s="90"/>
      <c r="W1191" s="142"/>
      <c r="X1191" s="142"/>
      <c r="Y1191" s="142"/>
      <c r="Z1191" s="140"/>
      <c r="AA1191" s="140"/>
      <c r="AB1191" s="140"/>
      <c r="AC1191" s="140"/>
      <c r="AD1191" s="140"/>
      <c r="AE1191" s="140"/>
      <c r="AF1191" s="140"/>
    </row>
    <row r="1192" spans="15:32">
      <c r="O1192" s="90"/>
      <c r="W1192" s="142"/>
      <c r="X1192" s="142"/>
      <c r="Y1192" s="142"/>
      <c r="Z1192" s="140"/>
      <c r="AA1192" s="140"/>
      <c r="AB1192" s="140"/>
      <c r="AC1192" s="140"/>
      <c r="AD1192" s="140"/>
      <c r="AE1192" s="140"/>
      <c r="AF1192" s="140"/>
    </row>
    <row r="1193" spans="15:32">
      <c r="O1193" s="90"/>
      <c r="W1193" s="142"/>
      <c r="X1193" s="142"/>
      <c r="Y1193" s="142"/>
      <c r="Z1193" s="140"/>
      <c r="AA1193" s="140"/>
      <c r="AB1193" s="140"/>
      <c r="AC1193" s="140"/>
      <c r="AD1193" s="140"/>
      <c r="AE1193" s="140"/>
      <c r="AF1193" s="140"/>
    </row>
    <row r="1194" spans="15:32">
      <c r="O1194" s="90"/>
      <c r="W1194" s="142"/>
      <c r="X1194" s="142"/>
      <c r="Y1194" s="142"/>
      <c r="Z1194" s="140"/>
      <c r="AA1194" s="140"/>
      <c r="AB1194" s="140"/>
      <c r="AC1194" s="140"/>
      <c r="AD1194" s="140"/>
      <c r="AE1194" s="140"/>
      <c r="AF1194" s="140"/>
    </row>
    <row r="1195" spans="15:32">
      <c r="O1195" s="90"/>
      <c r="W1195" s="142"/>
      <c r="X1195" s="142"/>
      <c r="Y1195" s="142"/>
      <c r="Z1195" s="140"/>
      <c r="AA1195" s="140"/>
      <c r="AB1195" s="140"/>
      <c r="AC1195" s="140"/>
      <c r="AD1195" s="140"/>
      <c r="AE1195" s="140"/>
      <c r="AF1195" s="140"/>
    </row>
    <row r="1196" spans="15:32">
      <c r="O1196" s="90"/>
      <c r="W1196" s="142"/>
      <c r="X1196" s="142"/>
      <c r="Y1196" s="142"/>
      <c r="Z1196" s="140"/>
      <c r="AA1196" s="140"/>
      <c r="AB1196" s="140"/>
      <c r="AC1196" s="140"/>
      <c r="AD1196" s="140"/>
      <c r="AE1196" s="140"/>
      <c r="AF1196" s="140"/>
    </row>
    <row r="1197" spans="15:32">
      <c r="O1197" s="90"/>
      <c r="W1197" s="142"/>
      <c r="X1197" s="142"/>
      <c r="Y1197" s="142"/>
      <c r="Z1197" s="140"/>
      <c r="AA1197" s="140"/>
      <c r="AB1197" s="140"/>
      <c r="AC1197" s="140"/>
      <c r="AD1197" s="140"/>
      <c r="AE1197" s="140"/>
      <c r="AF1197" s="140"/>
    </row>
    <row r="1198" spans="15:32">
      <c r="O1198" s="90"/>
      <c r="W1198" s="142"/>
      <c r="X1198" s="142"/>
      <c r="Y1198" s="142"/>
      <c r="Z1198" s="140"/>
      <c r="AA1198" s="140"/>
      <c r="AB1198" s="140"/>
      <c r="AC1198" s="140"/>
      <c r="AD1198" s="140"/>
      <c r="AE1198" s="140"/>
      <c r="AF1198" s="140"/>
    </row>
    <row r="1199" spans="15:32">
      <c r="O1199" s="90"/>
      <c r="W1199" s="142"/>
      <c r="X1199" s="142"/>
      <c r="Y1199" s="142"/>
      <c r="Z1199" s="140"/>
      <c r="AA1199" s="140"/>
      <c r="AB1199" s="140"/>
      <c r="AC1199" s="140"/>
      <c r="AD1199" s="140"/>
      <c r="AE1199" s="140"/>
      <c r="AF1199" s="140"/>
    </row>
    <row r="1200" spans="15:32">
      <c r="O1200" s="90"/>
      <c r="W1200" s="142"/>
      <c r="X1200" s="142"/>
      <c r="Y1200" s="142"/>
      <c r="Z1200" s="140"/>
      <c r="AA1200" s="140"/>
      <c r="AB1200" s="140"/>
      <c r="AC1200" s="140"/>
      <c r="AD1200" s="140"/>
      <c r="AE1200" s="140"/>
      <c r="AF1200" s="140"/>
    </row>
    <row r="1201" spans="15:32">
      <c r="O1201" s="90"/>
      <c r="W1201" s="142"/>
      <c r="X1201" s="142"/>
      <c r="Y1201" s="142"/>
      <c r="Z1201" s="140"/>
      <c r="AA1201" s="140"/>
      <c r="AB1201" s="140"/>
      <c r="AC1201" s="140"/>
      <c r="AD1201" s="140"/>
      <c r="AE1201" s="140"/>
      <c r="AF1201" s="140"/>
    </row>
    <row r="1202" spans="15:32">
      <c r="O1202" s="90"/>
      <c r="W1202" s="142"/>
      <c r="X1202" s="142"/>
      <c r="Y1202" s="142"/>
      <c r="Z1202" s="140"/>
      <c r="AA1202" s="140"/>
      <c r="AB1202" s="140"/>
      <c r="AC1202" s="140"/>
      <c r="AD1202" s="140"/>
      <c r="AE1202" s="140"/>
      <c r="AF1202" s="140"/>
    </row>
    <row r="1203" spans="15:32">
      <c r="O1203" s="90"/>
      <c r="W1203" s="142"/>
      <c r="X1203" s="142"/>
      <c r="Y1203" s="142"/>
      <c r="Z1203" s="140"/>
      <c r="AA1203" s="140"/>
      <c r="AB1203" s="140"/>
      <c r="AC1203" s="140"/>
      <c r="AD1203" s="140"/>
      <c r="AE1203" s="140"/>
      <c r="AF1203" s="140"/>
    </row>
    <row r="1204" spans="15:32">
      <c r="O1204" s="90"/>
      <c r="W1204" s="142"/>
      <c r="X1204" s="142"/>
      <c r="Y1204" s="142"/>
      <c r="Z1204" s="140"/>
      <c r="AA1204" s="140"/>
      <c r="AB1204" s="140"/>
      <c r="AC1204" s="140"/>
      <c r="AD1204" s="140"/>
      <c r="AE1204" s="140"/>
      <c r="AF1204" s="140"/>
    </row>
    <row r="1205" spans="15:32">
      <c r="O1205" s="90"/>
      <c r="W1205" s="142"/>
      <c r="X1205" s="142"/>
      <c r="Y1205" s="142"/>
      <c r="Z1205" s="140"/>
      <c r="AA1205" s="140"/>
      <c r="AB1205" s="140"/>
      <c r="AC1205" s="140"/>
      <c r="AD1205" s="140"/>
      <c r="AE1205" s="140"/>
      <c r="AF1205" s="140"/>
    </row>
    <row r="1206" spans="15:32">
      <c r="O1206" s="90"/>
      <c r="W1206" s="142"/>
      <c r="X1206" s="142"/>
      <c r="Y1206" s="142"/>
      <c r="Z1206" s="140"/>
      <c r="AA1206" s="140"/>
      <c r="AB1206" s="140"/>
      <c r="AC1206" s="140"/>
      <c r="AD1206" s="140"/>
      <c r="AE1206" s="140"/>
      <c r="AF1206" s="140"/>
    </row>
    <row r="1207" spans="15:32">
      <c r="O1207" s="90"/>
      <c r="W1207" s="142"/>
      <c r="X1207" s="142"/>
      <c r="Y1207" s="142"/>
      <c r="Z1207" s="140"/>
      <c r="AA1207" s="140"/>
      <c r="AB1207" s="140"/>
      <c r="AC1207" s="140"/>
      <c r="AD1207" s="140"/>
      <c r="AE1207" s="140"/>
      <c r="AF1207" s="140"/>
    </row>
    <row r="1208" spans="15:32">
      <c r="O1208" s="90"/>
      <c r="W1208" s="142"/>
      <c r="X1208" s="142"/>
      <c r="Y1208" s="142"/>
      <c r="Z1208" s="140"/>
      <c r="AA1208" s="140"/>
      <c r="AB1208" s="140"/>
      <c r="AC1208" s="140"/>
      <c r="AD1208" s="140"/>
      <c r="AE1208" s="140"/>
      <c r="AF1208" s="140"/>
    </row>
    <row r="1209" spans="15:32">
      <c r="O1209" s="90"/>
      <c r="W1209" s="142"/>
      <c r="X1209" s="142"/>
      <c r="Y1209" s="142"/>
      <c r="Z1209" s="140"/>
      <c r="AA1209" s="140"/>
      <c r="AB1209" s="140"/>
      <c r="AC1209" s="140"/>
      <c r="AD1209" s="140"/>
      <c r="AE1209" s="140"/>
      <c r="AF1209" s="140"/>
    </row>
    <row r="1210" spans="15:32">
      <c r="O1210" s="90"/>
      <c r="W1210" s="142"/>
      <c r="X1210" s="142"/>
      <c r="Y1210" s="142"/>
      <c r="Z1210" s="140"/>
      <c r="AA1210" s="140"/>
      <c r="AB1210" s="140"/>
      <c r="AC1210" s="140"/>
      <c r="AD1210" s="140"/>
      <c r="AE1210" s="140"/>
      <c r="AF1210" s="140"/>
    </row>
    <row r="1211" spans="15:32">
      <c r="O1211" s="90"/>
      <c r="W1211" s="142"/>
      <c r="X1211" s="142"/>
      <c r="Y1211" s="142"/>
      <c r="Z1211" s="140"/>
      <c r="AA1211" s="140"/>
      <c r="AB1211" s="140"/>
      <c r="AC1211" s="140"/>
      <c r="AD1211" s="140"/>
      <c r="AE1211" s="140"/>
      <c r="AF1211" s="140"/>
    </row>
    <row r="1212" spans="15:32">
      <c r="O1212" s="90"/>
      <c r="W1212" s="142"/>
      <c r="X1212" s="142"/>
      <c r="Y1212" s="142"/>
      <c r="Z1212" s="140"/>
      <c r="AA1212" s="140"/>
      <c r="AB1212" s="140"/>
      <c r="AC1212" s="140"/>
      <c r="AD1212" s="140"/>
      <c r="AE1212" s="140"/>
      <c r="AF1212" s="140"/>
    </row>
    <row r="1213" spans="15:32">
      <c r="O1213" s="90"/>
      <c r="W1213" s="142"/>
      <c r="X1213" s="142"/>
      <c r="Y1213" s="142"/>
      <c r="Z1213" s="140"/>
      <c r="AA1213" s="140"/>
      <c r="AB1213" s="140"/>
      <c r="AC1213" s="140"/>
      <c r="AD1213" s="140"/>
      <c r="AE1213" s="140"/>
      <c r="AF1213" s="140"/>
    </row>
    <row r="1214" spans="15:32">
      <c r="O1214" s="90"/>
      <c r="W1214" s="142"/>
      <c r="X1214" s="142"/>
      <c r="Y1214" s="142"/>
      <c r="Z1214" s="140"/>
      <c r="AA1214" s="140"/>
      <c r="AB1214" s="140"/>
      <c r="AC1214" s="140"/>
      <c r="AD1214" s="140"/>
      <c r="AE1214" s="140"/>
      <c r="AF1214" s="140"/>
    </row>
    <row r="1215" spans="15:32">
      <c r="O1215" s="90"/>
      <c r="W1215" s="142"/>
      <c r="X1215" s="142"/>
      <c r="Y1215" s="142"/>
      <c r="Z1215" s="140"/>
      <c r="AA1215" s="140"/>
      <c r="AB1215" s="140"/>
      <c r="AC1215" s="140"/>
      <c r="AD1215" s="140"/>
      <c r="AE1215" s="140"/>
      <c r="AF1215" s="140"/>
    </row>
    <row r="1216" spans="15:32">
      <c r="O1216" s="90"/>
      <c r="W1216" s="142"/>
      <c r="X1216" s="142"/>
      <c r="Y1216" s="142"/>
      <c r="Z1216" s="140"/>
      <c r="AA1216" s="140"/>
      <c r="AB1216" s="140"/>
      <c r="AC1216" s="140"/>
      <c r="AD1216" s="140"/>
      <c r="AE1216" s="140"/>
      <c r="AF1216" s="140"/>
    </row>
    <row r="1217" spans="15:32">
      <c r="O1217" s="90"/>
      <c r="W1217" s="142"/>
      <c r="X1217" s="142"/>
      <c r="Y1217" s="142"/>
      <c r="Z1217" s="140"/>
      <c r="AA1217" s="140"/>
      <c r="AB1217" s="140"/>
      <c r="AC1217" s="140"/>
      <c r="AD1217" s="140"/>
      <c r="AE1217" s="140"/>
      <c r="AF1217" s="140"/>
    </row>
    <row r="1218" spans="15:32">
      <c r="O1218" s="90"/>
      <c r="W1218" s="142"/>
      <c r="X1218" s="142"/>
      <c r="Y1218" s="142"/>
      <c r="Z1218" s="140"/>
      <c r="AA1218" s="140"/>
      <c r="AB1218" s="140"/>
      <c r="AC1218" s="140"/>
      <c r="AD1218" s="140"/>
      <c r="AE1218" s="140"/>
      <c r="AF1218" s="140"/>
    </row>
    <row r="1219" spans="15:32">
      <c r="O1219" s="90"/>
      <c r="W1219" s="142"/>
      <c r="X1219" s="142"/>
      <c r="Y1219" s="142"/>
      <c r="Z1219" s="140"/>
      <c r="AA1219" s="140"/>
      <c r="AB1219" s="140"/>
      <c r="AC1219" s="140"/>
      <c r="AD1219" s="140"/>
      <c r="AE1219" s="140"/>
      <c r="AF1219" s="140"/>
    </row>
    <row r="1220" spans="15:32">
      <c r="O1220" s="90"/>
      <c r="W1220" s="142"/>
      <c r="X1220" s="142"/>
      <c r="Y1220" s="142"/>
      <c r="Z1220" s="140"/>
      <c r="AA1220" s="140"/>
      <c r="AB1220" s="140"/>
      <c r="AC1220" s="140"/>
      <c r="AD1220" s="140"/>
      <c r="AE1220" s="140"/>
      <c r="AF1220" s="140"/>
    </row>
    <row r="1221" spans="15:32">
      <c r="O1221" s="90"/>
      <c r="W1221" s="142"/>
      <c r="X1221" s="142"/>
      <c r="Y1221" s="142"/>
      <c r="Z1221" s="140"/>
      <c r="AA1221" s="140"/>
      <c r="AB1221" s="140"/>
      <c r="AC1221" s="140"/>
      <c r="AD1221" s="140"/>
      <c r="AE1221" s="140"/>
      <c r="AF1221" s="140"/>
    </row>
    <row r="1222" spans="15:32">
      <c r="O1222" s="90"/>
      <c r="W1222" s="142"/>
      <c r="X1222" s="142"/>
      <c r="Y1222" s="142"/>
      <c r="Z1222" s="140"/>
      <c r="AA1222" s="140"/>
      <c r="AB1222" s="140"/>
      <c r="AC1222" s="140"/>
      <c r="AD1222" s="140"/>
      <c r="AE1222" s="140"/>
      <c r="AF1222" s="140"/>
    </row>
    <row r="1223" spans="15:32">
      <c r="O1223" s="90"/>
      <c r="W1223" s="142"/>
      <c r="X1223" s="142"/>
      <c r="Y1223" s="142"/>
      <c r="Z1223" s="140"/>
      <c r="AA1223" s="140"/>
      <c r="AB1223" s="140"/>
      <c r="AC1223" s="140"/>
      <c r="AD1223" s="140"/>
      <c r="AE1223" s="140"/>
      <c r="AF1223" s="140"/>
    </row>
    <row r="1224" spans="15:32">
      <c r="O1224" s="90"/>
      <c r="W1224" s="142"/>
      <c r="X1224" s="142"/>
      <c r="Y1224" s="142"/>
      <c r="Z1224" s="140"/>
      <c r="AA1224" s="140"/>
      <c r="AB1224" s="140"/>
      <c r="AC1224" s="140"/>
      <c r="AD1224" s="140"/>
      <c r="AE1224" s="140"/>
      <c r="AF1224" s="140"/>
    </row>
    <row r="1225" spans="15:32">
      <c r="O1225" s="90"/>
      <c r="W1225" s="142"/>
      <c r="X1225" s="142"/>
      <c r="Y1225" s="142"/>
      <c r="Z1225" s="140"/>
      <c r="AA1225" s="140"/>
      <c r="AB1225" s="140"/>
      <c r="AC1225" s="140"/>
      <c r="AD1225" s="140"/>
      <c r="AE1225" s="140"/>
      <c r="AF1225" s="140"/>
    </row>
    <row r="1226" spans="15:32">
      <c r="O1226" s="90"/>
      <c r="W1226" s="142"/>
      <c r="X1226" s="142"/>
      <c r="Y1226" s="142"/>
      <c r="Z1226" s="140"/>
      <c r="AA1226" s="140"/>
      <c r="AB1226" s="140"/>
      <c r="AC1226" s="140"/>
      <c r="AD1226" s="140"/>
      <c r="AE1226" s="140"/>
      <c r="AF1226" s="140"/>
    </row>
    <row r="1227" spans="15:32">
      <c r="O1227" s="90"/>
      <c r="W1227" s="142"/>
      <c r="X1227" s="142"/>
      <c r="Y1227" s="142"/>
      <c r="Z1227" s="140"/>
      <c r="AA1227" s="140"/>
      <c r="AB1227" s="140"/>
      <c r="AC1227" s="140"/>
      <c r="AD1227" s="140"/>
      <c r="AE1227" s="140"/>
      <c r="AF1227" s="140"/>
    </row>
    <row r="1228" spans="15:32">
      <c r="O1228" s="90"/>
      <c r="W1228" s="142"/>
      <c r="X1228" s="142"/>
      <c r="Y1228" s="142"/>
      <c r="Z1228" s="140"/>
      <c r="AA1228" s="140"/>
      <c r="AB1228" s="140"/>
      <c r="AC1228" s="140"/>
      <c r="AD1228" s="140"/>
      <c r="AE1228" s="140"/>
      <c r="AF1228" s="140"/>
    </row>
    <row r="1229" spans="15:32">
      <c r="O1229" s="90"/>
      <c r="W1229" s="142"/>
      <c r="X1229" s="142"/>
      <c r="Y1229" s="142"/>
      <c r="Z1229" s="140"/>
      <c r="AA1229" s="140"/>
      <c r="AB1229" s="140"/>
      <c r="AC1229" s="140"/>
      <c r="AD1229" s="140"/>
      <c r="AE1229" s="140"/>
      <c r="AF1229" s="140"/>
    </row>
    <row r="1230" spans="15:32">
      <c r="O1230" s="90"/>
      <c r="W1230" s="142"/>
      <c r="X1230" s="142"/>
      <c r="Y1230" s="142"/>
      <c r="Z1230" s="140"/>
      <c r="AA1230" s="140"/>
      <c r="AB1230" s="140"/>
      <c r="AC1230" s="140"/>
      <c r="AD1230" s="140"/>
      <c r="AE1230" s="140"/>
      <c r="AF1230" s="140"/>
    </row>
    <row r="1231" spans="15:32">
      <c r="O1231" s="90"/>
      <c r="W1231" s="142"/>
      <c r="X1231" s="142"/>
      <c r="Y1231" s="142"/>
      <c r="Z1231" s="140"/>
      <c r="AA1231" s="140"/>
      <c r="AB1231" s="140"/>
      <c r="AC1231" s="140"/>
      <c r="AD1231" s="140"/>
      <c r="AE1231" s="140"/>
      <c r="AF1231" s="140"/>
    </row>
    <row r="1232" spans="15:32">
      <c r="O1232" s="90"/>
      <c r="W1232" s="142"/>
      <c r="X1232" s="142"/>
      <c r="Y1232" s="142"/>
      <c r="Z1232" s="140"/>
      <c r="AA1232" s="140"/>
      <c r="AB1232" s="140"/>
      <c r="AC1232" s="140"/>
      <c r="AD1232" s="140"/>
      <c r="AE1232" s="140"/>
      <c r="AF1232" s="140"/>
    </row>
    <row r="1233" spans="15:32">
      <c r="O1233" s="90"/>
      <c r="W1233" s="142"/>
      <c r="X1233" s="142"/>
      <c r="Y1233" s="142"/>
      <c r="Z1233" s="140"/>
      <c r="AA1233" s="140"/>
      <c r="AB1233" s="140"/>
      <c r="AC1233" s="140"/>
      <c r="AD1233" s="140"/>
      <c r="AE1233" s="140"/>
      <c r="AF1233" s="140"/>
    </row>
    <row r="1234" spans="15:32">
      <c r="O1234" s="90"/>
      <c r="W1234" s="142"/>
      <c r="X1234" s="142"/>
      <c r="Y1234" s="142"/>
      <c r="Z1234" s="140"/>
      <c r="AA1234" s="140"/>
      <c r="AB1234" s="140"/>
      <c r="AC1234" s="140"/>
      <c r="AD1234" s="140"/>
      <c r="AE1234" s="140"/>
      <c r="AF1234" s="140"/>
    </row>
    <row r="1235" spans="15:32">
      <c r="O1235" s="90"/>
      <c r="W1235" s="142"/>
      <c r="X1235" s="142"/>
      <c r="Y1235" s="142"/>
      <c r="Z1235" s="140"/>
      <c r="AA1235" s="140"/>
      <c r="AB1235" s="140"/>
      <c r="AC1235" s="140"/>
      <c r="AD1235" s="140"/>
      <c r="AE1235" s="140"/>
      <c r="AF1235" s="140"/>
    </row>
    <row r="1236" spans="15:32">
      <c r="O1236" s="90"/>
      <c r="W1236" s="142"/>
      <c r="X1236" s="142"/>
      <c r="Y1236" s="142"/>
      <c r="Z1236" s="140"/>
      <c r="AA1236" s="140"/>
      <c r="AB1236" s="140"/>
      <c r="AC1236" s="140"/>
      <c r="AD1236" s="140"/>
      <c r="AE1236" s="140"/>
      <c r="AF1236" s="140"/>
    </row>
    <row r="1237" spans="15:32">
      <c r="O1237" s="90"/>
      <c r="W1237" s="142"/>
      <c r="X1237" s="142"/>
      <c r="Y1237" s="142"/>
      <c r="Z1237" s="140"/>
      <c r="AA1237" s="140"/>
      <c r="AB1237" s="140"/>
      <c r="AC1237" s="140"/>
      <c r="AD1237" s="140"/>
      <c r="AE1237" s="140"/>
      <c r="AF1237" s="140"/>
    </row>
    <row r="1238" spans="15:32">
      <c r="O1238" s="90"/>
      <c r="W1238" s="142"/>
      <c r="X1238" s="142"/>
      <c r="Y1238" s="142"/>
      <c r="Z1238" s="140"/>
      <c r="AA1238" s="140"/>
      <c r="AB1238" s="140"/>
      <c r="AC1238" s="140"/>
      <c r="AD1238" s="140"/>
      <c r="AE1238" s="140"/>
      <c r="AF1238" s="140"/>
    </row>
    <row r="1239" spans="15:32">
      <c r="O1239" s="90"/>
      <c r="W1239" s="142"/>
      <c r="X1239" s="142"/>
      <c r="Y1239" s="142"/>
      <c r="Z1239" s="140"/>
      <c r="AA1239" s="140"/>
      <c r="AB1239" s="140"/>
      <c r="AC1239" s="140"/>
      <c r="AD1239" s="140"/>
      <c r="AE1239" s="140"/>
      <c r="AF1239" s="140"/>
    </row>
    <row r="1240" spans="15:32">
      <c r="O1240" s="90"/>
      <c r="W1240" s="142"/>
      <c r="X1240" s="142"/>
      <c r="Y1240" s="142"/>
      <c r="Z1240" s="140"/>
      <c r="AA1240" s="140"/>
      <c r="AB1240" s="140"/>
      <c r="AC1240" s="140"/>
      <c r="AD1240" s="140"/>
      <c r="AE1240" s="140"/>
      <c r="AF1240" s="140"/>
    </row>
    <row r="1241" spans="15:32">
      <c r="O1241" s="90"/>
      <c r="W1241" s="142"/>
      <c r="X1241" s="142"/>
      <c r="Y1241" s="142"/>
      <c r="Z1241" s="140"/>
      <c r="AA1241" s="140"/>
      <c r="AB1241" s="140"/>
      <c r="AC1241" s="140"/>
      <c r="AD1241" s="140"/>
      <c r="AE1241" s="140"/>
      <c r="AF1241" s="140"/>
    </row>
    <row r="1242" spans="15:32">
      <c r="O1242" s="90"/>
      <c r="W1242" s="142"/>
      <c r="X1242" s="142"/>
      <c r="Y1242" s="142"/>
      <c r="Z1242" s="140"/>
      <c r="AA1242" s="140"/>
      <c r="AB1242" s="140"/>
      <c r="AC1242" s="140"/>
      <c r="AD1242" s="140"/>
      <c r="AE1242" s="140"/>
      <c r="AF1242" s="140"/>
    </row>
    <row r="1243" spans="15:32">
      <c r="O1243" s="90"/>
      <c r="W1243" s="142"/>
      <c r="X1243" s="142"/>
      <c r="Y1243" s="142"/>
      <c r="Z1243" s="140"/>
      <c r="AA1243" s="140"/>
      <c r="AB1243" s="140"/>
      <c r="AC1243" s="140"/>
      <c r="AD1243" s="140"/>
      <c r="AE1243" s="140"/>
      <c r="AF1243" s="140"/>
    </row>
    <row r="1244" spans="15:32">
      <c r="O1244" s="90"/>
      <c r="W1244" s="142"/>
      <c r="X1244" s="142"/>
      <c r="Y1244" s="142"/>
      <c r="Z1244" s="140"/>
      <c r="AA1244" s="140"/>
      <c r="AB1244" s="140"/>
      <c r="AC1244" s="140"/>
      <c r="AD1244" s="140"/>
      <c r="AE1244" s="140"/>
      <c r="AF1244" s="140"/>
    </row>
    <row r="1245" spans="15:32">
      <c r="O1245" s="90"/>
      <c r="W1245" s="142"/>
      <c r="X1245" s="142"/>
      <c r="Y1245" s="142"/>
      <c r="Z1245" s="140"/>
      <c r="AA1245" s="140"/>
      <c r="AB1245" s="140"/>
      <c r="AC1245" s="140"/>
      <c r="AD1245" s="140"/>
      <c r="AE1245" s="140"/>
      <c r="AF1245" s="140"/>
    </row>
    <row r="1246" spans="15:32">
      <c r="O1246" s="90"/>
      <c r="W1246" s="142"/>
      <c r="X1246" s="142"/>
      <c r="Y1246" s="142"/>
      <c r="Z1246" s="140"/>
      <c r="AA1246" s="140"/>
      <c r="AB1246" s="140"/>
      <c r="AC1246" s="140"/>
      <c r="AD1246" s="140"/>
      <c r="AE1246" s="140"/>
      <c r="AF1246" s="140"/>
    </row>
    <row r="1247" spans="15:32">
      <c r="O1247" s="90"/>
      <c r="W1247" s="142"/>
      <c r="X1247" s="142"/>
      <c r="Y1247" s="142"/>
      <c r="Z1247" s="140"/>
      <c r="AA1247" s="140"/>
      <c r="AB1247" s="140"/>
      <c r="AC1247" s="140"/>
      <c r="AD1247" s="140"/>
      <c r="AE1247" s="140"/>
      <c r="AF1247" s="140"/>
    </row>
    <row r="1248" spans="15:32">
      <c r="O1248" s="90"/>
      <c r="W1248" s="142"/>
      <c r="X1248" s="142"/>
      <c r="Y1248" s="142"/>
      <c r="Z1248" s="140"/>
      <c r="AA1248" s="140"/>
      <c r="AB1248" s="140"/>
      <c r="AC1248" s="140"/>
      <c r="AD1248" s="140"/>
      <c r="AE1248" s="140"/>
      <c r="AF1248" s="140"/>
    </row>
    <row r="1249" spans="15:32">
      <c r="O1249" s="90"/>
      <c r="W1249" s="142"/>
      <c r="X1249" s="142"/>
      <c r="Y1249" s="142"/>
      <c r="Z1249" s="140"/>
      <c r="AA1249" s="140"/>
      <c r="AB1249" s="140"/>
      <c r="AC1249" s="140"/>
      <c r="AD1249" s="140"/>
      <c r="AE1249" s="140"/>
      <c r="AF1249" s="140"/>
    </row>
    <row r="1250" spans="15:32">
      <c r="O1250" s="90"/>
      <c r="W1250" s="142"/>
      <c r="X1250" s="142"/>
      <c r="Y1250" s="142"/>
      <c r="Z1250" s="140"/>
      <c r="AA1250" s="140"/>
      <c r="AB1250" s="140"/>
      <c r="AC1250" s="140"/>
      <c r="AD1250" s="140"/>
      <c r="AE1250" s="140"/>
      <c r="AF1250" s="140"/>
    </row>
    <row r="1251" spans="15:32">
      <c r="O1251" s="90"/>
      <c r="W1251" s="142"/>
      <c r="X1251" s="142"/>
      <c r="Y1251" s="142"/>
      <c r="Z1251" s="140"/>
      <c r="AA1251" s="140"/>
      <c r="AB1251" s="140"/>
      <c r="AC1251" s="140"/>
      <c r="AD1251" s="140"/>
      <c r="AE1251" s="140"/>
      <c r="AF1251" s="140"/>
    </row>
    <row r="1252" spans="15:32">
      <c r="O1252" s="90"/>
      <c r="W1252" s="142"/>
      <c r="X1252" s="142"/>
      <c r="Y1252" s="142"/>
      <c r="Z1252" s="140"/>
      <c r="AA1252" s="140"/>
      <c r="AB1252" s="140"/>
      <c r="AC1252" s="140"/>
      <c r="AD1252" s="140"/>
      <c r="AE1252" s="140"/>
      <c r="AF1252" s="140"/>
    </row>
    <row r="1253" spans="15:32">
      <c r="O1253" s="90"/>
      <c r="W1253" s="142"/>
      <c r="X1253" s="142"/>
      <c r="Y1253" s="142"/>
      <c r="Z1253" s="140"/>
      <c r="AA1253" s="140"/>
      <c r="AB1253" s="140"/>
      <c r="AC1253" s="140"/>
      <c r="AD1253" s="140"/>
      <c r="AE1253" s="140"/>
      <c r="AF1253" s="140"/>
    </row>
    <row r="1254" spans="15:32">
      <c r="O1254" s="90"/>
      <c r="W1254" s="142"/>
      <c r="X1254" s="142"/>
      <c r="Y1254" s="142"/>
      <c r="Z1254" s="140"/>
      <c r="AA1254" s="140"/>
      <c r="AB1254" s="140"/>
      <c r="AC1254" s="140"/>
      <c r="AD1254" s="140"/>
      <c r="AE1254" s="140"/>
      <c r="AF1254" s="140"/>
    </row>
    <row r="1255" spans="15:32">
      <c r="O1255" s="90"/>
      <c r="W1255" s="142"/>
      <c r="X1255" s="142"/>
      <c r="Y1255" s="142"/>
      <c r="Z1255" s="140"/>
      <c r="AA1255" s="140"/>
      <c r="AB1255" s="140"/>
      <c r="AC1255" s="140"/>
      <c r="AD1255" s="140"/>
      <c r="AE1255" s="140"/>
      <c r="AF1255" s="140"/>
    </row>
    <row r="1256" spans="15:32">
      <c r="O1256" s="90"/>
      <c r="W1256" s="142"/>
      <c r="X1256" s="142"/>
      <c r="Y1256" s="142"/>
      <c r="Z1256" s="140"/>
      <c r="AA1256" s="140"/>
      <c r="AB1256" s="140"/>
      <c r="AC1256" s="140"/>
      <c r="AD1256" s="140"/>
      <c r="AE1256" s="140"/>
      <c r="AF1256" s="140"/>
    </row>
    <row r="1257" spans="15:32">
      <c r="O1257" s="90"/>
      <c r="W1257" s="142"/>
      <c r="X1257" s="142"/>
      <c r="Y1257" s="142"/>
      <c r="Z1257" s="140"/>
      <c r="AA1257" s="140"/>
      <c r="AB1257" s="140"/>
      <c r="AC1257" s="140"/>
      <c r="AD1257" s="140"/>
      <c r="AE1257" s="140"/>
      <c r="AF1257" s="140"/>
    </row>
    <row r="1258" spans="15:32">
      <c r="O1258" s="90"/>
      <c r="W1258" s="142"/>
      <c r="X1258" s="142"/>
      <c r="Y1258" s="142"/>
      <c r="Z1258" s="140"/>
      <c r="AA1258" s="140"/>
      <c r="AB1258" s="140"/>
      <c r="AC1258" s="140"/>
      <c r="AD1258" s="140"/>
      <c r="AE1258" s="140"/>
      <c r="AF1258" s="140"/>
    </row>
    <row r="1259" spans="15:32">
      <c r="O1259" s="90"/>
      <c r="W1259" s="142"/>
      <c r="X1259" s="142"/>
      <c r="Y1259" s="142"/>
      <c r="Z1259" s="140"/>
      <c r="AA1259" s="140"/>
      <c r="AB1259" s="140"/>
      <c r="AC1259" s="140"/>
      <c r="AD1259" s="140"/>
      <c r="AE1259" s="140"/>
      <c r="AF1259" s="140"/>
    </row>
    <row r="1260" spans="15:32">
      <c r="O1260" s="90"/>
      <c r="W1260" s="142"/>
      <c r="X1260" s="142"/>
      <c r="Y1260" s="142"/>
      <c r="Z1260" s="140"/>
      <c r="AA1260" s="140"/>
      <c r="AB1260" s="140"/>
      <c r="AC1260" s="140"/>
      <c r="AD1260" s="140"/>
      <c r="AE1260" s="140"/>
      <c r="AF1260" s="140"/>
    </row>
    <row r="1261" spans="15:32">
      <c r="O1261" s="90"/>
      <c r="W1261" s="142"/>
      <c r="X1261" s="142"/>
      <c r="Y1261" s="142"/>
      <c r="Z1261" s="140"/>
      <c r="AA1261" s="140"/>
      <c r="AB1261" s="140"/>
      <c r="AC1261" s="140"/>
      <c r="AD1261" s="140"/>
      <c r="AE1261" s="140"/>
      <c r="AF1261" s="140"/>
    </row>
    <row r="1262" spans="15:32">
      <c r="O1262" s="90"/>
      <c r="W1262" s="142"/>
      <c r="X1262" s="142"/>
      <c r="Y1262" s="142"/>
      <c r="Z1262" s="140"/>
      <c r="AA1262" s="140"/>
      <c r="AB1262" s="140"/>
      <c r="AC1262" s="140"/>
      <c r="AD1262" s="140"/>
      <c r="AE1262" s="140"/>
      <c r="AF1262" s="140"/>
    </row>
    <row r="1263" spans="15:32">
      <c r="O1263" s="90"/>
      <c r="W1263" s="142"/>
      <c r="X1263" s="142"/>
      <c r="Y1263" s="142"/>
      <c r="Z1263" s="140"/>
      <c r="AA1263" s="140"/>
      <c r="AB1263" s="140"/>
      <c r="AC1263" s="140"/>
      <c r="AD1263" s="140"/>
      <c r="AE1263" s="140"/>
      <c r="AF1263" s="140"/>
    </row>
    <row r="1264" spans="15:32">
      <c r="O1264" s="90"/>
      <c r="W1264" s="142"/>
      <c r="X1264" s="142"/>
      <c r="Y1264" s="142"/>
      <c r="Z1264" s="140"/>
      <c r="AA1264" s="140"/>
      <c r="AB1264" s="140"/>
      <c r="AC1264" s="140"/>
      <c r="AD1264" s="140"/>
      <c r="AE1264" s="140"/>
      <c r="AF1264" s="140"/>
    </row>
    <row r="1265" spans="15:32">
      <c r="O1265" s="90"/>
      <c r="W1265" s="142"/>
      <c r="X1265" s="142"/>
      <c r="Y1265" s="142"/>
      <c r="Z1265" s="140"/>
      <c r="AA1265" s="140"/>
      <c r="AB1265" s="140"/>
      <c r="AC1265" s="140"/>
      <c r="AD1265" s="140"/>
      <c r="AE1265" s="140"/>
      <c r="AF1265" s="140"/>
    </row>
    <row r="1266" spans="15:32">
      <c r="O1266" s="90"/>
      <c r="W1266" s="142"/>
      <c r="X1266" s="142"/>
      <c r="Y1266" s="142"/>
      <c r="Z1266" s="140"/>
      <c r="AA1266" s="140"/>
      <c r="AB1266" s="140"/>
      <c r="AC1266" s="140"/>
      <c r="AD1266" s="140"/>
      <c r="AE1266" s="140"/>
      <c r="AF1266" s="140"/>
    </row>
    <row r="1267" spans="15:32">
      <c r="O1267" s="90"/>
      <c r="W1267" s="142"/>
      <c r="X1267" s="142"/>
      <c r="Y1267" s="142"/>
      <c r="Z1267" s="140"/>
      <c r="AA1267" s="140"/>
      <c r="AB1267" s="140"/>
      <c r="AC1267" s="140"/>
      <c r="AD1267" s="140"/>
      <c r="AE1267" s="140"/>
      <c r="AF1267" s="140"/>
    </row>
    <row r="1268" spans="15:32">
      <c r="O1268" s="90"/>
      <c r="W1268" s="142"/>
      <c r="X1268" s="142"/>
      <c r="Y1268" s="142"/>
      <c r="Z1268" s="140"/>
      <c r="AA1268" s="140"/>
      <c r="AB1268" s="140"/>
      <c r="AC1268" s="140"/>
      <c r="AD1268" s="140"/>
      <c r="AE1268" s="140"/>
      <c r="AF1268" s="140"/>
    </row>
    <row r="1269" spans="15:32">
      <c r="O1269" s="90"/>
      <c r="W1269" s="142"/>
      <c r="X1269" s="142"/>
      <c r="Y1269" s="142"/>
      <c r="Z1269" s="140"/>
      <c r="AA1269" s="140"/>
      <c r="AB1269" s="140"/>
      <c r="AC1269" s="140"/>
      <c r="AD1269" s="140"/>
      <c r="AE1269" s="140"/>
      <c r="AF1269" s="140"/>
    </row>
    <row r="1270" spans="15:32">
      <c r="O1270" s="90"/>
      <c r="W1270" s="142"/>
      <c r="X1270" s="142"/>
      <c r="Y1270" s="142"/>
      <c r="Z1270" s="140"/>
      <c r="AA1270" s="140"/>
      <c r="AB1270" s="140"/>
      <c r="AC1270" s="140"/>
      <c r="AD1270" s="140"/>
      <c r="AE1270" s="140"/>
      <c r="AF1270" s="140"/>
    </row>
    <row r="1271" spans="15:32">
      <c r="O1271" s="90"/>
      <c r="W1271" s="142"/>
      <c r="X1271" s="142"/>
      <c r="Y1271" s="142"/>
      <c r="Z1271" s="140"/>
      <c r="AA1271" s="140"/>
      <c r="AB1271" s="140"/>
      <c r="AC1271" s="140"/>
      <c r="AD1271" s="140"/>
      <c r="AE1271" s="140"/>
      <c r="AF1271" s="140"/>
    </row>
    <row r="1272" spans="15:32">
      <c r="O1272" s="90"/>
      <c r="W1272" s="142"/>
      <c r="X1272" s="142"/>
      <c r="Y1272" s="142"/>
      <c r="Z1272" s="140"/>
      <c r="AA1272" s="140"/>
      <c r="AB1272" s="140"/>
      <c r="AC1272" s="140"/>
      <c r="AD1272" s="140"/>
      <c r="AE1272" s="140"/>
      <c r="AF1272" s="140"/>
    </row>
    <row r="1273" spans="15:32">
      <c r="O1273" s="90"/>
      <c r="W1273" s="142"/>
      <c r="X1273" s="142"/>
      <c r="Y1273" s="142"/>
      <c r="Z1273" s="140"/>
      <c r="AA1273" s="140"/>
      <c r="AB1273" s="140"/>
      <c r="AC1273" s="140"/>
      <c r="AD1273" s="140"/>
      <c r="AE1273" s="140"/>
      <c r="AF1273" s="140"/>
    </row>
    <row r="1274" spans="15:32">
      <c r="O1274" s="90"/>
      <c r="W1274" s="142"/>
      <c r="X1274" s="142"/>
      <c r="Y1274" s="142"/>
      <c r="Z1274" s="140"/>
      <c r="AA1274" s="140"/>
      <c r="AB1274" s="140"/>
      <c r="AC1274" s="140"/>
      <c r="AD1274" s="140"/>
      <c r="AE1274" s="140"/>
      <c r="AF1274" s="140"/>
    </row>
    <row r="1275" spans="15:32">
      <c r="O1275" s="90"/>
      <c r="W1275" s="142"/>
      <c r="X1275" s="142"/>
      <c r="Y1275" s="142"/>
      <c r="Z1275" s="140"/>
      <c r="AA1275" s="140"/>
      <c r="AB1275" s="140"/>
      <c r="AC1275" s="140"/>
      <c r="AD1275" s="140"/>
      <c r="AE1275" s="140"/>
      <c r="AF1275" s="140"/>
    </row>
    <row r="1276" spans="15:32">
      <c r="O1276" s="90"/>
      <c r="W1276" s="142"/>
      <c r="X1276" s="142"/>
      <c r="Y1276" s="142"/>
      <c r="Z1276" s="140"/>
      <c r="AA1276" s="140"/>
      <c r="AB1276" s="140"/>
      <c r="AC1276" s="140"/>
      <c r="AD1276" s="140"/>
      <c r="AE1276" s="140"/>
      <c r="AF1276" s="140"/>
    </row>
    <row r="1277" spans="15:32">
      <c r="O1277" s="90"/>
      <c r="W1277" s="142"/>
      <c r="X1277" s="142"/>
      <c r="Y1277" s="142"/>
      <c r="Z1277" s="140"/>
      <c r="AA1277" s="140"/>
      <c r="AB1277" s="140"/>
      <c r="AC1277" s="140"/>
      <c r="AD1277" s="140"/>
      <c r="AE1277" s="140"/>
      <c r="AF1277" s="140"/>
    </row>
    <row r="1278" spans="15:32">
      <c r="O1278" s="90"/>
      <c r="W1278" s="142"/>
      <c r="X1278" s="142"/>
      <c r="Y1278" s="142"/>
      <c r="Z1278" s="140"/>
      <c r="AA1278" s="140"/>
      <c r="AB1278" s="140"/>
      <c r="AC1278" s="140"/>
      <c r="AD1278" s="140"/>
      <c r="AE1278" s="140"/>
      <c r="AF1278" s="140"/>
    </row>
    <row r="1279" spans="15:32">
      <c r="O1279" s="90"/>
      <c r="W1279" s="142"/>
      <c r="X1279" s="142"/>
      <c r="Y1279" s="142"/>
      <c r="Z1279" s="140"/>
      <c r="AA1279" s="140"/>
      <c r="AB1279" s="140"/>
      <c r="AC1279" s="140"/>
      <c r="AD1279" s="140"/>
      <c r="AE1279" s="140"/>
      <c r="AF1279" s="140"/>
    </row>
    <row r="1280" spans="15:32">
      <c r="O1280" s="90"/>
      <c r="W1280" s="142"/>
      <c r="X1280" s="142"/>
      <c r="Y1280" s="142"/>
      <c r="Z1280" s="140"/>
      <c r="AA1280" s="140"/>
      <c r="AB1280" s="140"/>
      <c r="AC1280" s="140"/>
      <c r="AD1280" s="140"/>
      <c r="AE1280" s="140"/>
      <c r="AF1280" s="140"/>
    </row>
    <row r="1281" spans="15:32">
      <c r="O1281" s="90"/>
      <c r="W1281" s="142"/>
      <c r="X1281" s="142"/>
      <c r="Y1281" s="142"/>
      <c r="Z1281" s="140"/>
      <c r="AA1281" s="140"/>
      <c r="AB1281" s="140"/>
      <c r="AC1281" s="140"/>
      <c r="AD1281" s="140"/>
      <c r="AE1281" s="140"/>
      <c r="AF1281" s="140"/>
    </row>
    <row r="1282" spans="15:32">
      <c r="O1282" s="90"/>
      <c r="W1282" s="142"/>
      <c r="X1282" s="142"/>
      <c r="Y1282" s="142"/>
      <c r="Z1282" s="140"/>
      <c r="AA1282" s="140"/>
      <c r="AB1282" s="140"/>
      <c r="AC1282" s="140"/>
      <c r="AD1282" s="140"/>
      <c r="AE1282" s="140"/>
      <c r="AF1282" s="140"/>
    </row>
    <row r="1283" spans="15:32">
      <c r="O1283" s="90"/>
      <c r="W1283" s="142"/>
      <c r="X1283" s="142"/>
      <c r="Y1283" s="142"/>
      <c r="Z1283" s="140"/>
      <c r="AA1283" s="140"/>
      <c r="AB1283" s="140"/>
      <c r="AC1283" s="140"/>
      <c r="AD1283" s="140"/>
      <c r="AE1283" s="140"/>
      <c r="AF1283" s="140"/>
    </row>
    <row r="1284" spans="15:32">
      <c r="O1284" s="90"/>
      <c r="W1284" s="142"/>
      <c r="X1284" s="142"/>
      <c r="Y1284" s="142"/>
      <c r="Z1284" s="140"/>
      <c r="AA1284" s="140"/>
      <c r="AB1284" s="140"/>
      <c r="AC1284" s="140"/>
      <c r="AD1284" s="140"/>
      <c r="AE1284" s="140"/>
      <c r="AF1284" s="140"/>
    </row>
    <row r="1285" spans="15:32">
      <c r="O1285" s="90"/>
      <c r="W1285" s="142"/>
      <c r="X1285" s="142"/>
      <c r="Y1285" s="142"/>
      <c r="Z1285" s="140"/>
      <c r="AA1285" s="140"/>
      <c r="AB1285" s="140"/>
      <c r="AC1285" s="140"/>
      <c r="AD1285" s="140"/>
      <c r="AE1285" s="140"/>
      <c r="AF1285" s="140"/>
    </row>
    <row r="1286" spans="15:32">
      <c r="O1286" s="90"/>
      <c r="W1286" s="142"/>
      <c r="X1286" s="142"/>
      <c r="Y1286" s="142"/>
      <c r="Z1286" s="140"/>
      <c r="AA1286" s="140"/>
      <c r="AB1286" s="140"/>
      <c r="AC1286" s="140"/>
      <c r="AD1286" s="140"/>
      <c r="AE1286" s="140"/>
      <c r="AF1286" s="140"/>
    </row>
    <row r="1287" spans="15:32">
      <c r="O1287" s="90"/>
      <c r="W1287" s="142"/>
      <c r="X1287" s="142"/>
      <c r="Y1287" s="142"/>
      <c r="Z1287" s="140"/>
      <c r="AA1287" s="140"/>
      <c r="AB1287" s="140"/>
      <c r="AC1287" s="140"/>
      <c r="AD1287" s="140"/>
      <c r="AE1287" s="140"/>
      <c r="AF1287" s="140"/>
    </row>
    <row r="1288" spans="15:32">
      <c r="O1288" s="90"/>
      <c r="W1288" s="142"/>
      <c r="X1288" s="142"/>
      <c r="Y1288" s="142"/>
      <c r="Z1288" s="140"/>
      <c r="AA1288" s="140"/>
      <c r="AB1288" s="140"/>
      <c r="AC1288" s="140"/>
      <c r="AD1288" s="140"/>
      <c r="AE1288" s="140"/>
      <c r="AF1288" s="140"/>
    </row>
    <row r="1289" spans="15:32">
      <c r="O1289" s="90"/>
      <c r="W1289" s="142"/>
      <c r="X1289" s="142"/>
      <c r="Y1289" s="142"/>
      <c r="Z1289" s="140"/>
      <c r="AA1289" s="140"/>
      <c r="AB1289" s="140"/>
      <c r="AC1289" s="140"/>
      <c r="AD1289" s="140"/>
      <c r="AE1289" s="140"/>
      <c r="AF1289" s="140"/>
    </row>
    <row r="1290" spans="15:32">
      <c r="O1290" s="90"/>
      <c r="W1290" s="142"/>
      <c r="X1290" s="142"/>
      <c r="Y1290" s="142"/>
      <c r="Z1290" s="140"/>
      <c r="AA1290" s="140"/>
      <c r="AB1290" s="140"/>
      <c r="AC1290" s="140"/>
      <c r="AD1290" s="140"/>
      <c r="AE1290" s="140"/>
      <c r="AF1290" s="140"/>
    </row>
    <row r="1291" spans="15:32">
      <c r="O1291" s="90"/>
      <c r="W1291" s="142"/>
      <c r="X1291" s="142"/>
      <c r="Y1291" s="142"/>
      <c r="Z1291" s="140"/>
      <c r="AA1291" s="140"/>
      <c r="AB1291" s="140"/>
      <c r="AC1291" s="140"/>
      <c r="AD1291" s="140"/>
      <c r="AE1291" s="140"/>
      <c r="AF1291" s="140"/>
    </row>
    <row r="1292" spans="15:32">
      <c r="O1292" s="90"/>
      <c r="W1292" s="142"/>
      <c r="X1292" s="142"/>
      <c r="Y1292" s="142"/>
      <c r="Z1292" s="140"/>
      <c r="AA1292" s="140"/>
      <c r="AB1292" s="140"/>
      <c r="AC1292" s="140"/>
      <c r="AD1292" s="140"/>
      <c r="AE1292" s="140"/>
      <c r="AF1292" s="140"/>
    </row>
    <row r="1293" spans="15:32">
      <c r="O1293" s="90"/>
      <c r="W1293" s="142"/>
      <c r="X1293" s="142"/>
      <c r="Y1293" s="142"/>
      <c r="Z1293" s="140"/>
      <c r="AA1293" s="140"/>
      <c r="AB1293" s="140"/>
      <c r="AC1293" s="140"/>
      <c r="AD1293" s="140"/>
      <c r="AE1293" s="140"/>
      <c r="AF1293" s="140"/>
    </row>
    <row r="1294" spans="15:32">
      <c r="O1294" s="90"/>
      <c r="W1294" s="142"/>
      <c r="X1294" s="142"/>
      <c r="Y1294" s="142"/>
      <c r="Z1294" s="140"/>
      <c r="AA1294" s="140"/>
      <c r="AB1294" s="140"/>
      <c r="AC1294" s="140"/>
      <c r="AD1294" s="140"/>
      <c r="AE1294" s="140"/>
      <c r="AF1294" s="140"/>
    </row>
    <row r="1295" spans="15:32">
      <c r="O1295" s="90"/>
      <c r="W1295" s="142"/>
      <c r="X1295" s="142"/>
      <c r="Y1295" s="142"/>
      <c r="Z1295" s="140"/>
      <c r="AA1295" s="140"/>
      <c r="AB1295" s="140"/>
      <c r="AC1295" s="140"/>
      <c r="AD1295" s="140"/>
      <c r="AE1295" s="140"/>
      <c r="AF1295" s="140"/>
    </row>
    <row r="1296" spans="15:32">
      <c r="O1296" s="90"/>
      <c r="W1296" s="142"/>
      <c r="X1296" s="142"/>
      <c r="Y1296" s="142"/>
      <c r="Z1296" s="140"/>
      <c r="AA1296" s="140"/>
      <c r="AB1296" s="140"/>
      <c r="AC1296" s="140"/>
      <c r="AD1296" s="140"/>
      <c r="AE1296" s="140"/>
      <c r="AF1296" s="140"/>
    </row>
    <row r="1297" spans="15:32">
      <c r="O1297" s="90"/>
      <c r="W1297" s="142"/>
      <c r="X1297" s="142"/>
      <c r="Y1297" s="142"/>
      <c r="Z1297" s="140"/>
      <c r="AA1297" s="140"/>
      <c r="AB1297" s="140"/>
      <c r="AC1297" s="140"/>
      <c r="AD1297" s="140"/>
      <c r="AE1297" s="140"/>
      <c r="AF1297" s="140"/>
    </row>
    <row r="1298" spans="15:32">
      <c r="O1298" s="90"/>
      <c r="W1298" s="142"/>
      <c r="X1298" s="142"/>
      <c r="Y1298" s="142"/>
      <c r="Z1298" s="140"/>
      <c r="AA1298" s="140"/>
      <c r="AB1298" s="140"/>
      <c r="AC1298" s="140"/>
      <c r="AD1298" s="140"/>
      <c r="AE1298" s="140"/>
      <c r="AF1298" s="140"/>
    </row>
    <row r="1299" spans="15:32">
      <c r="O1299" s="90"/>
      <c r="W1299" s="142"/>
      <c r="X1299" s="142"/>
      <c r="Y1299" s="142"/>
      <c r="Z1299" s="140"/>
      <c r="AA1299" s="140"/>
      <c r="AB1299" s="140"/>
      <c r="AC1299" s="140"/>
      <c r="AD1299" s="140"/>
      <c r="AE1299" s="140"/>
      <c r="AF1299" s="140"/>
    </row>
    <row r="1300" spans="15:32">
      <c r="O1300" s="90"/>
      <c r="W1300" s="142"/>
      <c r="X1300" s="142"/>
      <c r="Y1300" s="142"/>
      <c r="Z1300" s="140"/>
      <c r="AA1300" s="140"/>
      <c r="AB1300" s="140"/>
      <c r="AC1300" s="140"/>
      <c r="AD1300" s="140"/>
      <c r="AE1300" s="140"/>
      <c r="AF1300" s="140"/>
    </row>
    <row r="1301" spans="15:32">
      <c r="O1301" s="90"/>
      <c r="W1301" s="142"/>
      <c r="X1301" s="142"/>
      <c r="Y1301" s="142"/>
      <c r="Z1301" s="140"/>
      <c r="AA1301" s="140"/>
      <c r="AB1301" s="140"/>
      <c r="AC1301" s="140"/>
      <c r="AD1301" s="140"/>
      <c r="AE1301" s="140"/>
      <c r="AF1301" s="140"/>
    </row>
    <row r="1302" spans="15:32">
      <c r="O1302" s="90"/>
      <c r="W1302" s="142"/>
      <c r="X1302" s="142"/>
      <c r="Y1302" s="142"/>
      <c r="Z1302" s="140"/>
      <c r="AA1302" s="140"/>
      <c r="AB1302" s="140"/>
      <c r="AC1302" s="140"/>
      <c r="AD1302" s="140"/>
      <c r="AE1302" s="140"/>
      <c r="AF1302" s="140"/>
    </row>
    <row r="1303" spans="15:32">
      <c r="O1303" s="90"/>
      <c r="W1303" s="142"/>
      <c r="X1303" s="142"/>
      <c r="Y1303" s="142"/>
      <c r="Z1303" s="140"/>
      <c r="AA1303" s="140"/>
      <c r="AB1303" s="140"/>
      <c r="AC1303" s="140"/>
      <c r="AD1303" s="140"/>
      <c r="AE1303" s="140"/>
      <c r="AF1303" s="140"/>
    </row>
    <row r="1304" spans="15:32">
      <c r="O1304" s="90"/>
      <c r="W1304" s="142"/>
      <c r="X1304" s="142"/>
      <c r="Y1304" s="142"/>
      <c r="Z1304" s="140"/>
      <c r="AA1304" s="140"/>
      <c r="AB1304" s="140"/>
      <c r="AC1304" s="140"/>
      <c r="AD1304" s="140"/>
      <c r="AE1304" s="140"/>
      <c r="AF1304" s="140"/>
    </row>
    <row r="1305" spans="15:32">
      <c r="O1305" s="90"/>
      <c r="W1305" s="142"/>
      <c r="X1305" s="142"/>
      <c r="Y1305" s="142"/>
      <c r="Z1305" s="140"/>
      <c r="AA1305" s="140"/>
      <c r="AB1305" s="140"/>
      <c r="AC1305" s="140"/>
      <c r="AD1305" s="140"/>
      <c r="AE1305" s="140"/>
      <c r="AF1305" s="140"/>
    </row>
    <row r="1306" spans="15:32">
      <c r="O1306" s="90"/>
      <c r="W1306" s="142"/>
      <c r="X1306" s="142"/>
      <c r="Y1306" s="142"/>
      <c r="Z1306" s="140"/>
      <c r="AA1306" s="140"/>
      <c r="AB1306" s="140"/>
      <c r="AC1306" s="140"/>
      <c r="AD1306" s="140"/>
      <c r="AE1306" s="140"/>
      <c r="AF1306" s="140"/>
    </row>
    <row r="1307" spans="15:32">
      <c r="O1307" s="90"/>
      <c r="W1307" s="142"/>
      <c r="X1307" s="142"/>
      <c r="Y1307" s="142"/>
      <c r="Z1307" s="140"/>
      <c r="AA1307" s="140"/>
      <c r="AB1307" s="140"/>
      <c r="AC1307" s="140"/>
      <c r="AD1307" s="140"/>
      <c r="AE1307" s="140"/>
      <c r="AF1307" s="140"/>
    </row>
    <row r="1308" spans="15:32">
      <c r="O1308" s="90"/>
      <c r="W1308" s="142"/>
      <c r="X1308" s="142"/>
      <c r="Y1308" s="142"/>
      <c r="Z1308" s="140"/>
      <c r="AA1308" s="140"/>
      <c r="AB1308" s="140"/>
      <c r="AC1308" s="140"/>
      <c r="AD1308" s="140"/>
      <c r="AE1308" s="140"/>
      <c r="AF1308" s="140"/>
    </row>
    <row r="1309" spans="15:32">
      <c r="O1309" s="90"/>
      <c r="W1309" s="142"/>
      <c r="X1309" s="142"/>
      <c r="Y1309" s="142"/>
      <c r="Z1309" s="140"/>
      <c r="AA1309" s="140"/>
      <c r="AB1309" s="140"/>
      <c r="AC1309" s="140"/>
      <c r="AD1309" s="140"/>
      <c r="AE1309" s="140"/>
      <c r="AF1309" s="140"/>
    </row>
    <row r="1310" spans="15:32">
      <c r="O1310" s="90"/>
      <c r="W1310" s="142"/>
      <c r="X1310" s="142"/>
      <c r="Y1310" s="142"/>
      <c r="Z1310" s="140"/>
      <c r="AA1310" s="140"/>
      <c r="AB1310" s="140"/>
      <c r="AC1310" s="140"/>
      <c r="AD1310" s="140"/>
      <c r="AE1310" s="140"/>
      <c r="AF1310" s="140"/>
    </row>
    <row r="1311" spans="15:32">
      <c r="O1311" s="90"/>
      <c r="W1311" s="142"/>
      <c r="X1311" s="142"/>
      <c r="Y1311" s="142"/>
      <c r="Z1311" s="140"/>
      <c r="AA1311" s="140"/>
      <c r="AB1311" s="140"/>
      <c r="AC1311" s="140"/>
      <c r="AD1311" s="140"/>
      <c r="AE1311" s="140"/>
      <c r="AF1311" s="140"/>
    </row>
    <row r="1312" spans="15:32">
      <c r="O1312" s="90"/>
      <c r="W1312" s="142"/>
      <c r="X1312" s="142"/>
      <c r="Y1312" s="142"/>
      <c r="Z1312" s="140"/>
      <c r="AA1312" s="140"/>
      <c r="AB1312" s="140"/>
      <c r="AC1312" s="140"/>
      <c r="AD1312" s="140"/>
      <c r="AE1312" s="140"/>
      <c r="AF1312" s="140"/>
    </row>
    <row r="1313" spans="15:32">
      <c r="O1313" s="90"/>
      <c r="W1313" s="142"/>
      <c r="X1313" s="142"/>
      <c r="Y1313" s="142"/>
      <c r="Z1313" s="140"/>
      <c r="AA1313" s="140"/>
      <c r="AB1313" s="140"/>
      <c r="AC1313" s="140"/>
      <c r="AD1313" s="140"/>
      <c r="AE1313" s="140"/>
      <c r="AF1313" s="140"/>
    </row>
    <row r="1314" spans="15:32">
      <c r="O1314" s="90"/>
      <c r="W1314" s="142"/>
      <c r="X1314" s="142"/>
      <c r="Y1314" s="142"/>
      <c r="Z1314" s="140"/>
      <c r="AA1314" s="140"/>
      <c r="AB1314" s="140"/>
      <c r="AC1314" s="140"/>
      <c r="AD1314" s="140"/>
      <c r="AE1314" s="140"/>
      <c r="AF1314" s="140"/>
    </row>
    <row r="1315" spans="15:32">
      <c r="O1315" s="90"/>
      <c r="W1315" s="142"/>
      <c r="X1315" s="142"/>
      <c r="Y1315" s="142"/>
      <c r="Z1315" s="140"/>
      <c r="AA1315" s="140"/>
      <c r="AB1315" s="140"/>
      <c r="AC1315" s="140"/>
      <c r="AD1315" s="140"/>
      <c r="AE1315" s="140"/>
      <c r="AF1315" s="140"/>
    </row>
    <row r="1316" spans="15:32">
      <c r="O1316" s="90"/>
      <c r="W1316" s="142"/>
      <c r="X1316" s="142"/>
      <c r="Y1316" s="142"/>
      <c r="Z1316" s="140"/>
      <c r="AA1316" s="140"/>
      <c r="AB1316" s="140"/>
      <c r="AC1316" s="140"/>
      <c r="AD1316" s="140"/>
      <c r="AE1316" s="140"/>
      <c r="AF1316" s="140"/>
    </row>
    <row r="1317" spans="15:32">
      <c r="O1317" s="90"/>
      <c r="W1317" s="142"/>
      <c r="X1317" s="142"/>
      <c r="Y1317" s="142"/>
      <c r="Z1317" s="140"/>
      <c r="AA1317" s="140"/>
      <c r="AB1317" s="140"/>
      <c r="AC1317" s="140"/>
      <c r="AD1317" s="140"/>
      <c r="AE1317" s="140"/>
      <c r="AF1317" s="140"/>
    </row>
    <row r="1318" spans="15:32">
      <c r="O1318" s="90"/>
      <c r="W1318" s="142"/>
      <c r="X1318" s="142"/>
      <c r="Y1318" s="142"/>
      <c r="Z1318" s="140"/>
      <c r="AA1318" s="140"/>
      <c r="AB1318" s="140"/>
      <c r="AC1318" s="140"/>
      <c r="AD1318" s="140"/>
      <c r="AE1318" s="140"/>
      <c r="AF1318" s="140"/>
    </row>
    <row r="1319" spans="15:32">
      <c r="O1319" s="90"/>
      <c r="W1319" s="142"/>
      <c r="X1319" s="142"/>
      <c r="Y1319" s="142"/>
      <c r="Z1319" s="140"/>
      <c r="AA1319" s="140"/>
      <c r="AB1319" s="140"/>
      <c r="AC1319" s="140"/>
      <c r="AD1319" s="140"/>
      <c r="AE1319" s="140"/>
      <c r="AF1319" s="140"/>
    </row>
    <row r="1320" spans="15:32">
      <c r="O1320" s="90"/>
      <c r="W1320" s="142"/>
      <c r="X1320" s="142"/>
      <c r="Y1320" s="142"/>
      <c r="Z1320" s="140"/>
      <c r="AA1320" s="140"/>
      <c r="AB1320" s="140"/>
      <c r="AC1320" s="140"/>
      <c r="AD1320" s="140"/>
      <c r="AE1320" s="140"/>
      <c r="AF1320" s="140"/>
    </row>
    <row r="1321" spans="15:32">
      <c r="O1321" s="90"/>
      <c r="W1321" s="142"/>
      <c r="X1321" s="142"/>
      <c r="Y1321" s="142"/>
      <c r="Z1321" s="140"/>
      <c r="AA1321" s="140"/>
      <c r="AB1321" s="140"/>
      <c r="AC1321" s="140"/>
      <c r="AD1321" s="140"/>
      <c r="AE1321" s="140"/>
      <c r="AF1321" s="140"/>
    </row>
    <row r="1322" spans="15:32">
      <c r="O1322" s="90"/>
      <c r="W1322" s="142"/>
      <c r="X1322" s="142"/>
      <c r="Y1322" s="142"/>
      <c r="Z1322" s="140"/>
      <c r="AA1322" s="140"/>
      <c r="AB1322" s="140"/>
      <c r="AC1322" s="140"/>
      <c r="AD1322" s="140"/>
      <c r="AE1322" s="140"/>
      <c r="AF1322" s="140"/>
    </row>
    <row r="1323" spans="15:32">
      <c r="O1323" s="90"/>
      <c r="W1323" s="142"/>
      <c r="X1323" s="142"/>
      <c r="Y1323" s="142"/>
      <c r="Z1323" s="140"/>
      <c r="AA1323" s="140"/>
      <c r="AB1323" s="140"/>
      <c r="AC1323" s="140"/>
      <c r="AD1323" s="140"/>
      <c r="AE1323" s="140"/>
      <c r="AF1323" s="140"/>
    </row>
    <row r="1324" spans="15:32">
      <c r="O1324" s="90"/>
      <c r="W1324" s="142"/>
      <c r="X1324" s="142"/>
      <c r="Y1324" s="142"/>
      <c r="Z1324" s="140"/>
      <c r="AA1324" s="140"/>
      <c r="AB1324" s="140"/>
      <c r="AC1324" s="140"/>
      <c r="AD1324" s="140"/>
      <c r="AE1324" s="140"/>
      <c r="AF1324" s="140"/>
    </row>
    <row r="1325" spans="15:32">
      <c r="O1325" s="90"/>
      <c r="W1325" s="142"/>
      <c r="X1325" s="142"/>
      <c r="Y1325" s="142"/>
      <c r="Z1325" s="140"/>
      <c r="AA1325" s="140"/>
      <c r="AB1325" s="140"/>
      <c r="AC1325" s="140"/>
      <c r="AD1325" s="140"/>
      <c r="AE1325" s="140"/>
      <c r="AF1325" s="140"/>
    </row>
    <row r="1326" spans="15:32">
      <c r="O1326" s="90"/>
      <c r="W1326" s="142"/>
      <c r="X1326" s="142"/>
      <c r="Y1326" s="142"/>
      <c r="Z1326" s="140"/>
      <c r="AA1326" s="140"/>
      <c r="AB1326" s="140"/>
      <c r="AC1326" s="140"/>
      <c r="AD1326" s="140"/>
      <c r="AE1326" s="140"/>
      <c r="AF1326" s="140"/>
    </row>
    <row r="1327" spans="15:32">
      <c r="O1327" s="90"/>
      <c r="W1327" s="142"/>
      <c r="X1327" s="142"/>
      <c r="Y1327" s="142"/>
      <c r="Z1327" s="140"/>
      <c r="AA1327" s="140"/>
      <c r="AB1327" s="140"/>
      <c r="AC1327" s="140"/>
      <c r="AD1327" s="140"/>
      <c r="AE1327" s="140"/>
      <c r="AF1327" s="140"/>
    </row>
    <row r="1328" spans="15:32">
      <c r="O1328" s="90"/>
      <c r="W1328" s="142"/>
      <c r="X1328" s="142"/>
      <c r="Y1328" s="142"/>
      <c r="Z1328" s="140"/>
      <c r="AA1328" s="140"/>
      <c r="AB1328" s="140"/>
      <c r="AC1328" s="140"/>
      <c r="AD1328" s="140"/>
      <c r="AE1328" s="140"/>
      <c r="AF1328" s="140"/>
    </row>
    <row r="1329" spans="15:32">
      <c r="O1329" s="90"/>
      <c r="W1329" s="142"/>
      <c r="X1329" s="142"/>
      <c r="Y1329" s="142"/>
      <c r="Z1329" s="140"/>
      <c r="AA1329" s="140"/>
      <c r="AB1329" s="140"/>
      <c r="AC1329" s="140"/>
      <c r="AD1329" s="140"/>
      <c r="AE1329" s="140"/>
      <c r="AF1329" s="140"/>
    </row>
    <row r="1330" spans="15:32">
      <c r="O1330" s="90"/>
      <c r="W1330" s="142"/>
      <c r="X1330" s="142"/>
      <c r="Y1330" s="142"/>
      <c r="Z1330" s="140"/>
      <c r="AA1330" s="140"/>
      <c r="AB1330" s="140"/>
      <c r="AC1330" s="140"/>
      <c r="AD1330" s="140"/>
      <c r="AE1330" s="140"/>
      <c r="AF1330" s="140"/>
    </row>
    <row r="1331" spans="15:32">
      <c r="O1331" s="90"/>
      <c r="W1331" s="142"/>
      <c r="X1331" s="142"/>
      <c r="Y1331" s="142"/>
      <c r="Z1331" s="140"/>
      <c r="AA1331" s="140"/>
      <c r="AB1331" s="140"/>
      <c r="AC1331" s="140"/>
      <c r="AD1331" s="140"/>
      <c r="AE1331" s="140"/>
      <c r="AF1331" s="140"/>
    </row>
    <row r="1332" spans="15:32">
      <c r="O1332" s="90"/>
      <c r="W1332" s="142"/>
      <c r="X1332" s="142"/>
      <c r="Y1332" s="142"/>
      <c r="Z1332" s="140"/>
      <c r="AA1332" s="140"/>
      <c r="AB1332" s="140"/>
      <c r="AC1332" s="140"/>
      <c r="AD1332" s="140"/>
      <c r="AE1332" s="140"/>
      <c r="AF1332" s="140"/>
    </row>
    <row r="1333" spans="15:32">
      <c r="O1333" s="90"/>
      <c r="W1333" s="142"/>
      <c r="X1333" s="142"/>
      <c r="Y1333" s="142"/>
      <c r="Z1333" s="140"/>
      <c r="AA1333" s="140"/>
      <c r="AB1333" s="140"/>
      <c r="AC1333" s="140"/>
      <c r="AD1333" s="140"/>
      <c r="AE1333" s="140"/>
      <c r="AF1333" s="140"/>
    </row>
    <row r="1334" spans="15:32">
      <c r="O1334" s="90"/>
      <c r="W1334" s="142"/>
      <c r="X1334" s="142"/>
      <c r="Y1334" s="142"/>
      <c r="Z1334" s="140"/>
      <c r="AA1334" s="140"/>
      <c r="AB1334" s="140"/>
      <c r="AC1334" s="140"/>
      <c r="AD1334" s="140"/>
      <c r="AE1334" s="140"/>
      <c r="AF1334" s="140"/>
    </row>
    <row r="1335" spans="15:32">
      <c r="O1335" s="90"/>
      <c r="W1335" s="142"/>
      <c r="X1335" s="142"/>
      <c r="Y1335" s="142"/>
      <c r="Z1335" s="140"/>
      <c r="AA1335" s="140"/>
      <c r="AB1335" s="140"/>
      <c r="AC1335" s="140"/>
      <c r="AD1335" s="140"/>
      <c r="AE1335" s="140"/>
      <c r="AF1335" s="140"/>
    </row>
    <row r="1336" spans="15:32">
      <c r="O1336" s="90"/>
      <c r="W1336" s="142"/>
      <c r="X1336" s="142"/>
      <c r="Y1336" s="142"/>
      <c r="Z1336" s="140"/>
      <c r="AA1336" s="140"/>
      <c r="AB1336" s="140"/>
      <c r="AC1336" s="140"/>
      <c r="AD1336" s="140"/>
      <c r="AE1336" s="140"/>
      <c r="AF1336" s="140"/>
    </row>
    <row r="1337" spans="15:32">
      <c r="O1337" s="90"/>
      <c r="W1337" s="142"/>
      <c r="X1337" s="142"/>
      <c r="Y1337" s="142"/>
      <c r="Z1337" s="140"/>
      <c r="AA1337" s="140"/>
      <c r="AB1337" s="140"/>
      <c r="AC1337" s="140"/>
      <c r="AD1337" s="140"/>
      <c r="AE1337" s="140"/>
      <c r="AF1337" s="140"/>
    </row>
    <row r="1338" spans="15:32">
      <c r="O1338" s="90"/>
      <c r="W1338" s="142"/>
      <c r="X1338" s="142"/>
      <c r="Y1338" s="142"/>
      <c r="Z1338" s="140"/>
      <c r="AA1338" s="140"/>
      <c r="AB1338" s="140"/>
      <c r="AC1338" s="140"/>
      <c r="AD1338" s="140"/>
      <c r="AE1338" s="140"/>
      <c r="AF1338" s="140"/>
    </row>
    <row r="1339" spans="15:32">
      <c r="O1339" s="90"/>
      <c r="W1339" s="142"/>
      <c r="X1339" s="142"/>
      <c r="Y1339" s="142"/>
      <c r="Z1339" s="140"/>
      <c r="AA1339" s="140"/>
      <c r="AB1339" s="140"/>
      <c r="AC1339" s="140"/>
      <c r="AD1339" s="140"/>
      <c r="AE1339" s="140"/>
      <c r="AF1339" s="140"/>
    </row>
    <row r="1340" spans="15:32">
      <c r="O1340" s="90"/>
      <c r="W1340" s="142"/>
      <c r="X1340" s="142"/>
      <c r="Y1340" s="142"/>
      <c r="Z1340" s="140"/>
      <c r="AA1340" s="140"/>
      <c r="AB1340" s="140"/>
      <c r="AC1340" s="140"/>
      <c r="AD1340" s="140"/>
      <c r="AE1340" s="140"/>
      <c r="AF1340" s="140"/>
    </row>
    <row r="1341" spans="15:32">
      <c r="O1341" s="90"/>
      <c r="W1341" s="142"/>
      <c r="X1341" s="142"/>
      <c r="Y1341" s="142"/>
      <c r="Z1341" s="140"/>
      <c r="AA1341" s="140"/>
      <c r="AB1341" s="140"/>
      <c r="AC1341" s="140"/>
      <c r="AD1341" s="140"/>
      <c r="AE1341" s="140"/>
      <c r="AF1341" s="140"/>
    </row>
    <row r="1342" spans="15:32">
      <c r="O1342" s="90"/>
      <c r="W1342" s="142"/>
      <c r="X1342" s="142"/>
      <c r="Y1342" s="142"/>
      <c r="Z1342" s="140"/>
      <c r="AA1342" s="140"/>
      <c r="AB1342" s="140"/>
      <c r="AC1342" s="140"/>
      <c r="AD1342" s="140"/>
      <c r="AE1342" s="140"/>
      <c r="AF1342" s="140"/>
    </row>
    <row r="1343" spans="15:32">
      <c r="O1343" s="90"/>
      <c r="W1343" s="142"/>
      <c r="X1343" s="142"/>
      <c r="Y1343" s="142"/>
      <c r="Z1343" s="140"/>
      <c r="AA1343" s="140"/>
      <c r="AB1343" s="140"/>
      <c r="AC1343" s="140"/>
      <c r="AD1343" s="140"/>
      <c r="AE1343" s="140"/>
      <c r="AF1343" s="140"/>
    </row>
    <row r="1344" spans="15:32">
      <c r="O1344" s="90"/>
      <c r="W1344" s="142"/>
      <c r="X1344" s="142"/>
      <c r="Y1344" s="142"/>
      <c r="Z1344" s="140"/>
      <c r="AA1344" s="140"/>
      <c r="AB1344" s="140"/>
      <c r="AC1344" s="140"/>
      <c r="AD1344" s="140"/>
      <c r="AE1344" s="140"/>
      <c r="AF1344" s="140"/>
    </row>
    <row r="1345" spans="15:32">
      <c r="O1345" s="90"/>
      <c r="W1345" s="142"/>
      <c r="X1345" s="142"/>
      <c r="Y1345" s="142"/>
      <c r="Z1345" s="140"/>
      <c r="AA1345" s="140"/>
      <c r="AB1345" s="140"/>
      <c r="AC1345" s="140"/>
      <c r="AD1345" s="140"/>
      <c r="AE1345" s="140"/>
      <c r="AF1345" s="140"/>
    </row>
    <row r="1346" spans="15:32">
      <c r="O1346" s="90"/>
      <c r="W1346" s="142"/>
      <c r="X1346" s="142"/>
      <c r="Y1346" s="142"/>
      <c r="Z1346" s="140"/>
      <c r="AA1346" s="140"/>
      <c r="AB1346" s="140"/>
      <c r="AC1346" s="140"/>
      <c r="AD1346" s="140"/>
      <c r="AE1346" s="140"/>
      <c r="AF1346" s="140"/>
    </row>
    <row r="1347" spans="15:32">
      <c r="O1347" s="90"/>
      <c r="W1347" s="142"/>
      <c r="X1347" s="142"/>
      <c r="Y1347" s="142"/>
      <c r="Z1347" s="140"/>
      <c r="AA1347" s="140"/>
      <c r="AB1347" s="140"/>
      <c r="AC1347" s="140"/>
      <c r="AD1347" s="140"/>
      <c r="AE1347" s="140"/>
      <c r="AF1347" s="140"/>
    </row>
    <row r="1348" spans="15:32">
      <c r="O1348" s="90"/>
      <c r="W1348" s="142"/>
      <c r="X1348" s="142"/>
      <c r="Y1348" s="142"/>
      <c r="Z1348" s="140"/>
      <c r="AA1348" s="140"/>
      <c r="AB1348" s="140"/>
      <c r="AC1348" s="140"/>
      <c r="AD1348" s="140"/>
      <c r="AE1348" s="140"/>
      <c r="AF1348" s="140"/>
    </row>
    <row r="1349" spans="15:32">
      <c r="O1349" s="90"/>
      <c r="W1349" s="142"/>
      <c r="X1349" s="142"/>
      <c r="Y1349" s="142"/>
      <c r="Z1349" s="140"/>
      <c r="AA1349" s="140"/>
      <c r="AB1349" s="140"/>
      <c r="AC1349" s="140"/>
      <c r="AD1349" s="140"/>
      <c r="AE1349" s="140"/>
      <c r="AF1349" s="140"/>
    </row>
    <row r="1350" spans="15:32">
      <c r="O1350" s="90"/>
      <c r="W1350" s="142"/>
      <c r="X1350" s="142"/>
      <c r="Y1350" s="142"/>
      <c r="Z1350" s="140"/>
      <c r="AA1350" s="140"/>
      <c r="AB1350" s="140"/>
      <c r="AC1350" s="140"/>
      <c r="AD1350" s="140"/>
      <c r="AE1350" s="140"/>
      <c r="AF1350" s="140"/>
    </row>
    <row r="1351" spans="15:32">
      <c r="O1351" s="90"/>
      <c r="W1351" s="142"/>
      <c r="X1351" s="142"/>
      <c r="Y1351" s="142"/>
      <c r="Z1351" s="140"/>
      <c r="AA1351" s="140"/>
      <c r="AB1351" s="140"/>
      <c r="AC1351" s="140"/>
      <c r="AD1351" s="140"/>
      <c r="AE1351" s="140"/>
      <c r="AF1351" s="140"/>
    </row>
    <row r="1352" spans="15:32">
      <c r="O1352" s="90"/>
      <c r="W1352" s="142"/>
      <c r="X1352" s="142"/>
      <c r="Y1352" s="142"/>
      <c r="Z1352" s="140"/>
      <c r="AA1352" s="140"/>
      <c r="AB1352" s="140"/>
      <c r="AC1352" s="140"/>
      <c r="AD1352" s="140"/>
      <c r="AE1352" s="140"/>
      <c r="AF1352" s="140"/>
    </row>
    <row r="1353" spans="15:32">
      <c r="O1353" s="90"/>
      <c r="W1353" s="142"/>
      <c r="X1353" s="142"/>
      <c r="Y1353" s="142"/>
      <c r="Z1353" s="140"/>
      <c r="AA1353" s="140"/>
      <c r="AB1353" s="140"/>
      <c r="AC1353" s="140"/>
      <c r="AD1353" s="140"/>
      <c r="AE1353" s="140"/>
      <c r="AF1353" s="140"/>
    </row>
    <row r="1354" spans="15:32">
      <c r="O1354" s="90"/>
      <c r="W1354" s="142"/>
      <c r="X1354" s="142"/>
      <c r="Y1354" s="142"/>
      <c r="Z1354" s="140"/>
      <c r="AA1354" s="140"/>
      <c r="AB1354" s="140"/>
      <c r="AC1354" s="140"/>
      <c r="AD1354" s="140"/>
      <c r="AE1354" s="140"/>
      <c r="AF1354" s="140"/>
    </row>
    <row r="1355" spans="15:32">
      <c r="O1355" s="90"/>
      <c r="W1355" s="142"/>
      <c r="X1355" s="142"/>
      <c r="Y1355" s="142"/>
      <c r="Z1355" s="140"/>
      <c r="AA1355" s="140"/>
      <c r="AB1355" s="140"/>
      <c r="AC1355" s="140"/>
      <c r="AD1355" s="140"/>
      <c r="AE1355" s="140"/>
      <c r="AF1355" s="140"/>
    </row>
    <row r="1356" spans="15:32">
      <c r="O1356" s="90"/>
      <c r="W1356" s="142"/>
      <c r="X1356" s="142"/>
      <c r="Y1356" s="142"/>
      <c r="Z1356" s="140"/>
      <c r="AA1356" s="140"/>
      <c r="AB1356" s="140"/>
      <c r="AC1356" s="140"/>
      <c r="AD1356" s="140"/>
      <c r="AE1356" s="140"/>
      <c r="AF1356" s="140"/>
    </row>
    <row r="1357" spans="15:32">
      <c r="O1357" s="90"/>
      <c r="W1357" s="142"/>
      <c r="X1357" s="142"/>
      <c r="Y1357" s="142"/>
      <c r="Z1357" s="140"/>
      <c r="AA1357" s="140"/>
      <c r="AB1357" s="140"/>
      <c r="AC1357" s="140"/>
      <c r="AD1357" s="140"/>
      <c r="AE1357" s="140"/>
      <c r="AF1357" s="140"/>
    </row>
    <row r="1358" spans="15:32">
      <c r="O1358" s="90"/>
      <c r="W1358" s="142"/>
      <c r="X1358" s="142"/>
      <c r="Y1358" s="142"/>
      <c r="Z1358" s="140"/>
      <c r="AA1358" s="140"/>
      <c r="AB1358" s="140"/>
      <c r="AC1358" s="140"/>
      <c r="AD1358" s="140"/>
      <c r="AE1358" s="140"/>
      <c r="AF1358" s="140"/>
    </row>
    <row r="1359" spans="15:32">
      <c r="O1359" s="90"/>
      <c r="W1359" s="142"/>
      <c r="X1359" s="142"/>
      <c r="Y1359" s="142"/>
      <c r="Z1359" s="140"/>
      <c r="AA1359" s="140"/>
      <c r="AB1359" s="140"/>
      <c r="AC1359" s="140"/>
      <c r="AD1359" s="140"/>
      <c r="AE1359" s="140"/>
      <c r="AF1359" s="140"/>
    </row>
    <row r="1360" spans="15:32">
      <c r="O1360" s="90"/>
      <c r="W1360" s="142"/>
      <c r="X1360" s="142"/>
      <c r="Y1360" s="142"/>
      <c r="Z1360" s="140"/>
      <c r="AA1360" s="140"/>
      <c r="AB1360" s="140"/>
      <c r="AC1360" s="140"/>
      <c r="AD1360" s="140"/>
      <c r="AE1360" s="140"/>
      <c r="AF1360" s="140"/>
    </row>
    <row r="1361" spans="15:32">
      <c r="O1361" s="90"/>
      <c r="W1361" s="142"/>
      <c r="X1361" s="142"/>
      <c r="Y1361" s="142"/>
      <c r="Z1361" s="140"/>
      <c r="AA1361" s="140"/>
      <c r="AB1361" s="140"/>
      <c r="AC1361" s="140"/>
      <c r="AD1361" s="140"/>
      <c r="AE1361" s="140"/>
      <c r="AF1361" s="140"/>
    </row>
    <row r="1362" spans="15:32">
      <c r="O1362" s="90"/>
      <c r="W1362" s="142"/>
      <c r="X1362" s="142"/>
      <c r="Y1362" s="142"/>
      <c r="Z1362" s="140"/>
      <c r="AA1362" s="140"/>
      <c r="AB1362" s="140"/>
      <c r="AC1362" s="140"/>
      <c r="AD1362" s="140"/>
      <c r="AE1362" s="140"/>
      <c r="AF1362" s="140"/>
    </row>
    <row r="1363" spans="15:32">
      <c r="O1363" s="90"/>
      <c r="W1363" s="142"/>
      <c r="X1363" s="142"/>
      <c r="Y1363" s="142"/>
      <c r="Z1363" s="140"/>
      <c r="AA1363" s="140"/>
      <c r="AB1363" s="140"/>
      <c r="AC1363" s="140"/>
      <c r="AD1363" s="140"/>
      <c r="AE1363" s="140"/>
      <c r="AF1363" s="140"/>
    </row>
    <row r="1364" spans="15:32">
      <c r="O1364" s="90"/>
      <c r="W1364" s="142"/>
      <c r="X1364" s="142"/>
      <c r="Y1364" s="142"/>
      <c r="Z1364" s="140"/>
      <c r="AA1364" s="140"/>
      <c r="AB1364" s="140"/>
      <c r="AC1364" s="140"/>
      <c r="AD1364" s="140"/>
      <c r="AE1364" s="140"/>
      <c r="AF1364" s="140"/>
    </row>
    <row r="1365" spans="15:32">
      <c r="O1365" s="90"/>
      <c r="W1365" s="142"/>
      <c r="X1365" s="142"/>
      <c r="Y1365" s="142"/>
      <c r="Z1365" s="140"/>
      <c r="AA1365" s="140"/>
      <c r="AB1365" s="140"/>
      <c r="AC1365" s="140"/>
      <c r="AD1365" s="140"/>
      <c r="AE1365" s="140"/>
      <c r="AF1365" s="140"/>
    </row>
    <row r="1366" spans="15:32">
      <c r="O1366" s="90"/>
      <c r="W1366" s="142"/>
      <c r="X1366" s="142"/>
      <c r="Y1366" s="142"/>
      <c r="Z1366" s="140"/>
      <c r="AA1366" s="140"/>
      <c r="AB1366" s="140"/>
      <c r="AC1366" s="140"/>
      <c r="AD1366" s="140"/>
      <c r="AE1366" s="140"/>
      <c r="AF1366" s="140"/>
    </row>
    <row r="1367" spans="15:32">
      <c r="O1367" s="90"/>
      <c r="W1367" s="142"/>
      <c r="X1367" s="142"/>
      <c r="Y1367" s="142"/>
      <c r="Z1367" s="140"/>
      <c r="AA1367" s="140"/>
      <c r="AB1367" s="140"/>
      <c r="AC1367" s="140"/>
      <c r="AD1367" s="140"/>
      <c r="AE1367" s="140"/>
      <c r="AF1367" s="140"/>
    </row>
    <row r="1368" spans="15:32">
      <c r="O1368" s="90"/>
      <c r="W1368" s="142"/>
      <c r="X1368" s="142"/>
      <c r="Y1368" s="142"/>
      <c r="Z1368" s="140"/>
      <c r="AA1368" s="140"/>
      <c r="AB1368" s="140"/>
      <c r="AC1368" s="140"/>
      <c r="AD1368" s="140"/>
      <c r="AE1368" s="140"/>
      <c r="AF1368" s="140"/>
    </row>
    <row r="1369" spans="15:32">
      <c r="O1369" s="90"/>
      <c r="W1369" s="142"/>
      <c r="X1369" s="142"/>
      <c r="Y1369" s="142"/>
      <c r="Z1369" s="140"/>
      <c r="AA1369" s="140"/>
      <c r="AB1369" s="140"/>
      <c r="AC1369" s="140"/>
      <c r="AD1369" s="140"/>
      <c r="AE1369" s="140"/>
      <c r="AF1369" s="140"/>
    </row>
    <row r="1370" spans="15:32">
      <c r="O1370" s="90"/>
      <c r="W1370" s="142"/>
      <c r="X1370" s="142"/>
      <c r="Y1370" s="142"/>
      <c r="Z1370" s="140"/>
      <c r="AA1370" s="140"/>
      <c r="AB1370" s="140"/>
      <c r="AC1370" s="140"/>
      <c r="AD1370" s="140"/>
      <c r="AE1370" s="140"/>
      <c r="AF1370" s="140"/>
    </row>
    <row r="1371" spans="15:32">
      <c r="O1371" s="90"/>
      <c r="W1371" s="142"/>
      <c r="X1371" s="142"/>
      <c r="Y1371" s="142"/>
      <c r="Z1371" s="140"/>
      <c r="AA1371" s="140"/>
      <c r="AB1371" s="140"/>
      <c r="AC1371" s="140"/>
      <c r="AD1371" s="140"/>
      <c r="AE1371" s="140"/>
      <c r="AF1371" s="140"/>
    </row>
    <row r="1372" spans="15:32">
      <c r="O1372" s="90"/>
      <c r="W1372" s="142"/>
      <c r="X1372" s="142"/>
      <c r="Y1372" s="142"/>
      <c r="Z1372" s="140"/>
      <c r="AA1372" s="140"/>
      <c r="AB1372" s="140"/>
      <c r="AC1372" s="140"/>
      <c r="AD1372" s="140"/>
      <c r="AE1372" s="140"/>
      <c r="AF1372" s="140"/>
    </row>
    <row r="1373" spans="15:32">
      <c r="O1373" s="90"/>
      <c r="W1373" s="142"/>
      <c r="X1373" s="142"/>
      <c r="Y1373" s="142"/>
      <c r="Z1373" s="140"/>
      <c r="AA1373" s="140"/>
      <c r="AB1373" s="140"/>
      <c r="AC1373" s="140"/>
      <c r="AD1373" s="140"/>
      <c r="AE1373" s="140"/>
      <c r="AF1373" s="140"/>
    </row>
    <row r="1374" spans="15:32">
      <c r="O1374" s="90"/>
      <c r="W1374" s="142"/>
      <c r="X1374" s="142"/>
      <c r="Y1374" s="142"/>
      <c r="Z1374" s="140"/>
      <c r="AA1374" s="140"/>
      <c r="AB1374" s="140"/>
      <c r="AC1374" s="140"/>
      <c r="AD1374" s="140"/>
      <c r="AE1374" s="140"/>
      <c r="AF1374" s="140"/>
    </row>
    <row r="1375" spans="15:32">
      <c r="O1375" s="90"/>
      <c r="W1375" s="142"/>
      <c r="X1375" s="142"/>
      <c r="Y1375" s="142"/>
      <c r="Z1375" s="140"/>
      <c r="AA1375" s="140"/>
      <c r="AB1375" s="140"/>
      <c r="AC1375" s="140"/>
      <c r="AD1375" s="140"/>
      <c r="AE1375" s="140"/>
      <c r="AF1375" s="140"/>
    </row>
    <row r="1376" spans="15:32">
      <c r="O1376" s="90"/>
      <c r="W1376" s="142"/>
      <c r="X1376" s="142"/>
      <c r="Y1376" s="142"/>
      <c r="Z1376" s="140"/>
      <c r="AA1376" s="140"/>
      <c r="AB1376" s="140"/>
      <c r="AC1376" s="140"/>
      <c r="AD1376" s="140"/>
      <c r="AE1376" s="140"/>
      <c r="AF1376" s="140"/>
    </row>
    <row r="1377" spans="15:32">
      <c r="O1377" s="90"/>
      <c r="W1377" s="142"/>
      <c r="X1377" s="142"/>
      <c r="Y1377" s="142"/>
      <c r="Z1377" s="140"/>
      <c r="AA1377" s="140"/>
      <c r="AB1377" s="140"/>
      <c r="AC1377" s="140"/>
      <c r="AD1377" s="140"/>
      <c r="AE1377" s="140"/>
      <c r="AF1377" s="140"/>
    </row>
    <row r="1378" spans="15:32">
      <c r="O1378" s="90"/>
      <c r="W1378" s="142"/>
      <c r="X1378" s="142"/>
      <c r="Y1378" s="142"/>
      <c r="Z1378" s="140"/>
      <c r="AA1378" s="140"/>
      <c r="AB1378" s="140"/>
      <c r="AC1378" s="140"/>
      <c r="AD1378" s="140"/>
      <c r="AE1378" s="140"/>
      <c r="AF1378" s="140"/>
    </row>
    <row r="1379" spans="15:32">
      <c r="O1379" s="90"/>
      <c r="W1379" s="142"/>
      <c r="X1379" s="142"/>
      <c r="Y1379" s="142"/>
      <c r="Z1379" s="140"/>
      <c r="AA1379" s="140"/>
      <c r="AB1379" s="140"/>
      <c r="AC1379" s="140"/>
      <c r="AD1379" s="140"/>
      <c r="AE1379" s="140"/>
      <c r="AF1379" s="140"/>
    </row>
    <row r="1380" spans="15:32">
      <c r="O1380" s="90"/>
      <c r="W1380" s="142"/>
      <c r="X1380" s="142"/>
      <c r="Y1380" s="142"/>
      <c r="Z1380" s="140"/>
      <c r="AA1380" s="140"/>
      <c r="AB1380" s="140"/>
      <c r="AC1380" s="140"/>
      <c r="AD1380" s="140"/>
      <c r="AE1380" s="140"/>
      <c r="AF1380" s="140"/>
    </row>
    <row r="1381" spans="15:32">
      <c r="O1381" s="90"/>
      <c r="W1381" s="142"/>
      <c r="X1381" s="142"/>
      <c r="Y1381" s="142"/>
      <c r="Z1381" s="140"/>
      <c r="AA1381" s="140"/>
      <c r="AB1381" s="140"/>
      <c r="AC1381" s="140"/>
      <c r="AD1381" s="140"/>
      <c r="AE1381" s="140"/>
      <c r="AF1381" s="140"/>
    </row>
    <row r="1382" spans="15:32">
      <c r="O1382" s="90"/>
      <c r="W1382" s="142"/>
      <c r="X1382" s="142"/>
      <c r="Y1382" s="142"/>
      <c r="Z1382" s="140"/>
      <c r="AA1382" s="140"/>
      <c r="AB1382" s="140"/>
      <c r="AC1382" s="140"/>
      <c r="AD1382" s="140"/>
      <c r="AE1382" s="140"/>
      <c r="AF1382" s="140"/>
    </row>
    <row r="1383" spans="15:32">
      <c r="O1383" s="90"/>
      <c r="W1383" s="142"/>
      <c r="X1383" s="142"/>
      <c r="Y1383" s="142"/>
      <c r="Z1383" s="140"/>
      <c r="AA1383" s="140"/>
      <c r="AB1383" s="140"/>
      <c r="AC1383" s="140"/>
      <c r="AD1383" s="140"/>
      <c r="AE1383" s="140"/>
      <c r="AF1383" s="140"/>
    </row>
    <row r="1384" spans="15:32">
      <c r="O1384" s="90"/>
      <c r="W1384" s="142"/>
      <c r="X1384" s="142"/>
      <c r="Y1384" s="142"/>
      <c r="Z1384" s="140"/>
      <c r="AA1384" s="140"/>
      <c r="AB1384" s="140"/>
      <c r="AC1384" s="140"/>
      <c r="AD1384" s="140"/>
      <c r="AE1384" s="140"/>
      <c r="AF1384" s="140"/>
    </row>
    <row r="1385" spans="15:32">
      <c r="O1385" s="90"/>
      <c r="W1385" s="142"/>
      <c r="X1385" s="142"/>
      <c r="Y1385" s="142"/>
      <c r="Z1385" s="140"/>
      <c r="AA1385" s="140"/>
      <c r="AB1385" s="140"/>
      <c r="AC1385" s="140"/>
      <c r="AD1385" s="140"/>
      <c r="AE1385" s="140"/>
      <c r="AF1385" s="140"/>
    </row>
    <row r="1386" spans="15:32">
      <c r="O1386" s="90"/>
      <c r="W1386" s="142"/>
      <c r="X1386" s="142"/>
      <c r="Y1386" s="142"/>
      <c r="Z1386" s="140"/>
      <c r="AA1386" s="140"/>
      <c r="AB1386" s="140"/>
      <c r="AC1386" s="140"/>
      <c r="AD1386" s="140"/>
      <c r="AE1386" s="140"/>
      <c r="AF1386" s="140"/>
    </row>
    <row r="1387" spans="15:32">
      <c r="O1387" s="90"/>
      <c r="W1387" s="142"/>
      <c r="X1387" s="142"/>
      <c r="Y1387" s="142"/>
      <c r="Z1387" s="140"/>
      <c r="AA1387" s="140"/>
      <c r="AB1387" s="140"/>
      <c r="AC1387" s="140"/>
      <c r="AD1387" s="140"/>
      <c r="AE1387" s="140"/>
      <c r="AF1387" s="140"/>
    </row>
    <row r="1388" spans="15:32">
      <c r="O1388" s="90"/>
      <c r="W1388" s="142"/>
      <c r="X1388" s="142"/>
      <c r="Y1388" s="142"/>
      <c r="Z1388" s="140"/>
      <c r="AA1388" s="140"/>
      <c r="AB1388" s="140"/>
      <c r="AC1388" s="140"/>
      <c r="AD1388" s="140"/>
      <c r="AE1388" s="140"/>
      <c r="AF1388" s="140"/>
    </row>
    <row r="1389" spans="15:32">
      <c r="O1389" s="90"/>
      <c r="W1389" s="142"/>
      <c r="X1389" s="142"/>
      <c r="Y1389" s="142"/>
      <c r="Z1389" s="140"/>
      <c r="AA1389" s="140"/>
      <c r="AB1389" s="140"/>
      <c r="AC1389" s="140"/>
      <c r="AD1389" s="140"/>
      <c r="AE1389" s="140"/>
      <c r="AF1389" s="140"/>
    </row>
    <row r="1390" spans="15:32">
      <c r="O1390" s="90"/>
      <c r="W1390" s="142"/>
      <c r="X1390" s="142"/>
      <c r="Y1390" s="142"/>
      <c r="Z1390" s="140"/>
      <c r="AA1390" s="140"/>
      <c r="AB1390" s="140"/>
      <c r="AC1390" s="140"/>
      <c r="AD1390" s="140"/>
      <c r="AE1390" s="140"/>
      <c r="AF1390" s="140"/>
    </row>
    <row r="1391" spans="15:32">
      <c r="O1391" s="90"/>
      <c r="W1391" s="142"/>
      <c r="X1391" s="142"/>
      <c r="Y1391" s="142"/>
      <c r="Z1391" s="140"/>
      <c r="AA1391" s="140"/>
      <c r="AB1391" s="140"/>
      <c r="AC1391" s="140"/>
      <c r="AD1391" s="140"/>
      <c r="AE1391" s="140"/>
      <c r="AF1391" s="140"/>
    </row>
    <row r="1392" spans="15:32">
      <c r="O1392" s="90"/>
      <c r="W1392" s="142"/>
      <c r="X1392" s="142"/>
      <c r="Y1392" s="142"/>
      <c r="Z1392" s="140"/>
      <c r="AA1392" s="140"/>
      <c r="AB1392" s="140"/>
      <c r="AC1392" s="140"/>
      <c r="AD1392" s="140"/>
      <c r="AE1392" s="140"/>
      <c r="AF1392" s="140"/>
    </row>
    <row r="1393" spans="15:32">
      <c r="O1393" s="90"/>
      <c r="W1393" s="142"/>
      <c r="X1393" s="142"/>
      <c r="Y1393" s="142"/>
      <c r="Z1393" s="140"/>
      <c r="AA1393" s="140"/>
      <c r="AB1393" s="140"/>
      <c r="AC1393" s="140"/>
      <c r="AD1393" s="140"/>
      <c r="AE1393" s="140"/>
      <c r="AF1393" s="140"/>
    </row>
    <row r="1394" spans="15:32">
      <c r="O1394" s="90"/>
      <c r="W1394" s="142"/>
      <c r="X1394" s="142"/>
      <c r="Y1394" s="142"/>
      <c r="Z1394" s="140"/>
      <c r="AA1394" s="140"/>
      <c r="AB1394" s="140"/>
      <c r="AC1394" s="140"/>
      <c r="AD1394" s="140"/>
      <c r="AE1394" s="140"/>
      <c r="AF1394" s="140"/>
    </row>
    <row r="1395" spans="15:32">
      <c r="O1395" s="90"/>
      <c r="W1395" s="142"/>
      <c r="X1395" s="142"/>
      <c r="Y1395" s="142"/>
      <c r="Z1395" s="140"/>
      <c r="AA1395" s="140"/>
      <c r="AB1395" s="140"/>
      <c r="AC1395" s="140"/>
      <c r="AD1395" s="140"/>
      <c r="AE1395" s="140"/>
      <c r="AF1395" s="140"/>
    </row>
    <row r="1396" spans="15:32">
      <c r="O1396" s="90"/>
      <c r="W1396" s="142"/>
      <c r="X1396" s="142"/>
      <c r="Y1396" s="142"/>
      <c r="Z1396" s="140"/>
      <c r="AA1396" s="140"/>
      <c r="AB1396" s="140"/>
      <c r="AC1396" s="140"/>
      <c r="AD1396" s="140"/>
      <c r="AE1396" s="140"/>
      <c r="AF1396" s="140"/>
    </row>
    <row r="1397" spans="15:32">
      <c r="O1397" s="90"/>
      <c r="W1397" s="142"/>
      <c r="X1397" s="142"/>
      <c r="Y1397" s="142"/>
      <c r="Z1397" s="140"/>
      <c r="AA1397" s="140"/>
      <c r="AB1397" s="140"/>
      <c r="AC1397" s="140"/>
      <c r="AD1397" s="140"/>
      <c r="AE1397" s="140"/>
      <c r="AF1397" s="140"/>
    </row>
    <row r="1398" spans="15:32">
      <c r="O1398" s="90"/>
      <c r="W1398" s="142"/>
      <c r="X1398" s="142"/>
      <c r="Y1398" s="142"/>
      <c r="Z1398" s="140"/>
      <c r="AA1398" s="140"/>
      <c r="AB1398" s="140"/>
      <c r="AC1398" s="140"/>
      <c r="AD1398" s="140"/>
      <c r="AE1398" s="140"/>
      <c r="AF1398" s="140"/>
    </row>
    <row r="1399" spans="15:32">
      <c r="O1399" s="90"/>
      <c r="W1399" s="142"/>
      <c r="X1399" s="142"/>
      <c r="Y1399" s="142"/>
      <c r="Z1399" s="140"/>
      <c r="AA1399" s="140"/>
      <c r="AB1399" s="140"/>
      <c r="AC1399" s="140"/>
      <c r="AD1399" s="140"/>
      <c r="AE1399" s="140"/>
      <c r="AF1399" s="140"/>
    </row>
    <row r="1400" spans="15:32">
      <c r="O1400" s="90"/>
      <c r="W1400" s="142"/>
      <c r="X1400" s="142"/>
      <c r="Y1400" s="142"/>
      <c r="Z1400" s="140"/>
      <c r="AA1400" s="140"/>
      <c r="AB1400" s="140"/>
      <c r="AC1400" s="140"/>
      <c r="AD1400" s="140"/>
      <c r="AE1400" s="140"/>
      <c r="AF1400" s="140"/>
    </row>
    <row r="1401" spans="15:32">
      <c r="O1401" s="90"/>
      <c r="W1401" s="142"/>
      <c r="X1401" s="142"/>
      <c r="Y1401" s="142"/>
      <c r="Z1401" s="140"/>
      <c r="AA1401" s="140"/>
      <c r="AB1401" s="140"/>
      <c r="AC1401" s="140"/>
      <c r="AD1401" s="140"/>
      <c r="AE1401" s="140"/>
      <c r="AF1401" s="140"/>
    </row>
    <row r="1402" spans="15:32">
      <c r="O1402" s="90"/>
      <c r="W1402" s="142"/>
      <c r="X1402" s="142"/>
      <c r="Y1402" s="142"/>
      <c r="Z1402" s="140"/>
      <c r="AA1402" s="140"/>
      <c r="AB1402" s="140"/>
      <c r="AC1402" s="140"/>
      <c r="AD1402" s="140"/>
      <c r="AE1402" s="140"/>
      <c r="AF1402" s="140"/>
    </row>
    <row r="1403" spans="15:32">
      <c r="O1403" s="90"/>
      <c r="W1403" s="142"/>
      <c r="X1403" s="142"/>
      <c r="Y1403" s="142"/>
      <c r="Z1403" s="140"/>
      <c r="AA1403" s="140"/>
      <c r="AB1403" s="140"/>
      <c r="AC1403" s="140"/>
      <c r="AD1403" s="140"/>
      <c r="AE1403" s="140"/>
      <c r="AF1403" s="140"/>
    </row>
    <row r="1404" spans="15:32">
      <c r="O1404" s="90"/>
      <c r="W1404" s="142"/>
      <c r="X1404" s="142"/>
      <c r="Y1404" s="142"/>
      <c r="Z1404" s="140"/>
      <c r="AA1404" s="140"/>
      <c r="AB1404" s="140"/>
      <c r="AC1404" s="140"/>
      <c r="AD1404" s="140"/>
      <c r="AE1404" s="140"/>
      <c r="AF1404" s="140"/>
    </row>
    <row r="1405" spans="15:32">
      <c r="O1405" s="90"/>
      <c r="W1405" s="142"/>
      <c r="X1405" s="142"/>
      <c r="Y1405" s="142"/>
      <c r="Z1405" s="140"/>
      <c r="AA1405" s="140"/>
      <c r="AB1405" s="140"/>
      <c r="AC1405" s="140"/>
      <c r="AD1405" s="140"/>
      <c r="AE1405" s="140"/>
      <c r="AF1405" s="140"/>
    </row>
    <row r="1406" spans="15:32">
      <c r="O1406" s="90"/>
      <c r="W1406" s="142"/>
      <c r="X1406" s="142"/>
      <c r="Y1406" s="142"/>
      <c r="Z1406" s="140"/>
      <c r="AA1406" s="140"/>
      <c r="AB1406" s="140"/>
      <c r="AC1406" s="140"/>
      <c r="AD1406" s="140"/>
      <c r="AE1406" s="140"/>
      <c r="AF1406" s="140"/>
    </row>
    <row r="1407" spans="15:32">
      <c r="O1407" s="90"/>
      <c r="W1407" s="142"/>
      <c r="X1407" s="142"/>
      <c r="Y1407" s="142"/>
      <c r="Z1407" s="140"/>
      <c r="AA1407" s="140"/>
      <c r="AB1407" s="140"/>
      <c r="AC1407" s="140"/>
      <c r="AD1407" s="140"/>
      <c r="AE1407" s="140"/>
      <c r="AF1407" s="140"/>
    </row>
    <row r="1408" spans="15:32">
      <c r="O1408" s="90"/>
      <c r="W1408" s="142"/>
      <c r="X1408" s="142"/>
      <c r="Y1408" s="142"/>
      <c r="Z1408" s="140"/>
      <c r="AA1408" s="140"/>
      <c r="AB1408" s="140"/>
      <c r="AC1408" s="140"/>
      <c r="AD1408" s="140"/>
      <c r="AE1408" s="140"/>
      <c r="AF1408" s="140"/>
    </row>
    <row r="1409" spans="15:32">
      <c r="O1409" s="90"/>
      <c r="W1409" s="142"/>
      <c r="X1409" s="142"/>
      <c r="Y1409" s="142"/>
      <c r="Z1409" s="140"/>
      <c r="AA1409" s="140"/>
      <c r="AB1409" s="140"/>
      <c r="AC1409" s="140"/>
      <c r="AD1409" s="140"/>
      <c r="AE1409" s="140"/>
      <c r="AF1409" s="140"/>
    </row>
    <row r="1410" spans="15:32">
      <c r="O1410" s="90"/>
      <c r="W1410" s="142"/>
      <c r="X1410" s="142"/>
      <c r="Y1410" s="142"/>
      <c r="Z1410" s="140"/>
      <c r="AA1410" s="140"/>
      <c r="AB1410" s="140"/>
      <c r="AC1410" s="140"/>
      <c r="AD1410" s="140"/>
      <c r="AE1410" s="140"/>
      <c r="AF1410" s="140"/>
    </row>
    <row r="1411" spans="15:32">
      <c r="O1411" s="90"/>
      <c r="W1411" s="142"/>
      <c r="X1411" s="142"/>
      <c r="Y1411" s="142"/>
      <c r="Z1411" s="140"/>
      <c r="AA1411" s="140"/>
      <c r="AB1411" s="140"/>
      <c r="AC1411" s="140"/>
      <c r="AD1411" s="140"/>
      <c r="AE1411" s="140"/>
      <c r="AF1411" s="140"/>
    </row>
    <row r="1412" spans="15:32">
      <c r="O1412" s="90"/>
      <c r="W1412" s="142"/>
      <c r="X1412" s="142"/>
      <c r="Y1412" s="142"/>
      <c r="Z1412" s="140"/>
      <c r="AA1412" s="140"/>
      <c r="AB1412" s="140"/>
      <c r="AC1412" s="140"/>
      <c r="AD1412" s="140"/>
      <c r="AE1412" s="140"/>
      <c r="AF1412" s="140"/>
    </row>
    <row r="1413" spans="15:32">
      <c r="O1413" s="90"/>
      <c r="W1413" s="142"/>
      <c r="X1413" s="142"/>
      <c r="Y1413" s="142"/>
      <c r="Z1413" s="140"/>
      <c r="AA1413" s="140"/>
      <c r="AB1413" s="140"/>
      <c r="AC1413" s="140"/>
      <c r="AD1413" s="140"/>
      <c r="AE1413" s="140"/>
      <c r="AF1413" s="140"/>
    </row>
    <row r="1414" spans="15:32">
      <c r="O1414" s="90"/>
      <c r="W1414" s="142"/>
      <c r="X1414" s="142"/>
      <c r="Y1414" s="142"/>
      <c r="Z1414" s="140"/>
      <c r="AA1414" s="140"/>
      <c r="AB1414" s="140"/>
      <c r="AC1414" s="140"/>
      <c r="AD1414" s="140"/>
      <c r="AE1414" s="140"/>
      <c r="AF1414" s="140"/>
    </row>
    <row r="1415" spans="15:32">
      <c r="O1415" s="90"/>
      <c r="W1415" s="142"/>
      <c r="X1415" s="142"/>
      <c r="Y1415" s="142"/>
      <c r="Z1415" s="140"/>
      <c r="AA1415" s="140"/>
      <c r="AB1415" s="140"/>
      <c r="AC1415" s="140"/>
      <c r="AD1415" s="140"/>
      <c r="AE1415" s="140"/>
      <c r="AF1415" s="140"/>
    </row>
    <row r="1416" spans="15:32">
      <c r="O1416" s="90"/>
      <c r="W1416" s="142"/>
      <c r="X1416" s="142"/>
      <c r="Y1416" s="142"/>
      <c r="Z1416" s="140"/>
      <c r="AA1416" s="140"/>
      <c r="AB1416" s="140"/>
      <c r="AC1416" s="140"/>
      <c r="AD1416" s="140"/>
      <c r="AE1416" s="140"/>
      <c r="AF1416" s="140"/>
    </row>
    <row r="1417" spans="15:32">
      <c r="O1417" s="90"/>
      <c r="W1417" s="142"/>
      <c r="X1417" s="142"/>
      <c r="Y1417" s="142"/>
      <c r="Z1417" s="140"/>
      <c r="AA1417" s="140"/>
      <c r="AB1417" s="140"/>
      <c r="AC1417" s="140"/>
      <c r="AD1417" s="140"/>
      <c r="AE1417" s="140"/>
      <c r="AF1417" s="140"/>
    </row>
    <row r="1418" spans="15:32">
      <c r="O1418" s="90"/>
      <c r="W1418" s="142"/>
      <c r="X1418" s="142"/>
      <c r="Y1418" s="142"/>
      <c r="Z1418" s="140"/>
      <c r="AA1418" s="140"/>
      <c r="AB1418" s="140"/>
      <c r="AC1418" s="140"/>
      <c r="AD1418" s="140"/>
      <c r="AE1418" s="140"/>
      <c r="AF1418" s="140"/>
    </row>
    <row r="1419" spans="15:32">
      <c r="O1419" s="90"/>
      <c r="W1419" s="142"/>
      <c r="X1419" s="142"/>
      <c r="Y1419" s="142"/>
      <c r="Z1419" s="140"/>
      <c r="AA1419" s="140"/>
      <c r="AB1419" s="140"/>
      <c r="AC1419" s="140"/>
      <c r="AD1419" s="140"/>
      <c r="AE1419" s="140"/>
      <c r="AF1419" s="140"/>
    </row>
    <row r="1420" spans="15:32">
      <c r="O1420" s="90"/>
      <c r="W1420" s="142"/>
      <c r="X1420" s="142"/>
      <c r="Y1420" s="142"/>
      <c r="Z1420" s="140"/>
      <c r="AA1420" s="140"/>
      <c r="AB1420" s="140"/>
      <c r="AC1420" s="140"/>
      <c r="AD1420" s="140"/>
      <c r="AE1420" s="140"/>
      <c r="AF1420" s="140"/>
    </row>
    <row r="1421" spans="15:32">
      <c r="O1421" s="90"/>
      <c r="W1421" s="142"/>
      <c r="X1421" s="142"/>
      <c r="Y1421" s="142"/>
      <c r="Z1421" s="140"/>
      <c r="AA1421" s="140"/>
      <c r="AB1421" s="140"/>
      <c r="AC1421" s="140"/>
      <c r="AD1421" s="140"/>
      <c r="AE1421" s="140"/>
      <c r="AF1421" s="140"/>
    </row>
    <row r="1422" spans="15:32">
      <c r="O1422" s="90"/>
      <c r="W1422" s="142"/>
      <c r="X1422" s="142"/>
      <c r="Y1422" s="142"/>
      <c r="Z1422" s="140"/>
      <c r="AA1422" s="140"/>
      <c r="AB1422" s="140"/>
      <c r="AC1422" s="140"/>
      <c r="AD1422" s="140"/>
      <c r="AE1422" s="140"/>
      <c r="AF1422" s="140"/>
    </row>
    <row r="1423" spans="15:32">
      <c r="O1423" s="90"/>
      <c r="W1423" s="142"/>
      <c r="X1423" s="142"/>
      <c r="Y1423" s="142"/>
      <c r="Z1423" s="140"/>
      <c r="AA1423" s="140"/>
      <c r="AB1423" s="140"/>
      <c r="AC1423" s="140"/>
      <c r="AD1423" s="140"/>
      <c r="AE1423" s="140"/>
      <c r="AF1423" s="140"/>
    </row>
    <row r="1424" spans="15:32">
      <c r="O1424" s="90"/>
      <c r="W1424" s="142"/>
      <c r="X1424" s="142"/>
      <c r="Y1424" s="142"/>
      <c r="Z1424" s="140"/>
      <c r="AA1424" s="140"/>
      <c r="AB1424" s="140"/>
      <c r="AC1424" s="140"/>
      <c r="AD1424" s="140"/>
      <c r="AE1424" s="140"/>
      <c r="AF1424" s="140"/>
    </row>
    <row r="1425" spans="15:32">
      <c r="O1425" s="90"/>
      <c r="W1425" s="142"/>
      <c r="X1425" s="142"/>
      <c r="Y1425" s="142"/>
      <c r="Z1425" s="140"/>
      <c r="AA1425" s="140"/>
      <c r="AB1425" s="140"/>
      <c r="AC1425" s="140"/>
      <c r="AD1425" s="140"/>
      <c r="AE1425" s="140"/>
      <c r="AF1425" s="140"/>
    </row>
    <row r="1426" spans="15:32">
      <c r="O1426" s="90"/>
      <c r="W1426" s="142"/>
      <c r="X1426" s="142"/>
      <c r="Y1426" s="142"/>
      <c r="Z1426" s="140"/>
      <c r="AA1426" s="140"/>
      <c r="AB1426" s="140"/>
      <c r="AC1426" s="140"/>
      <c r="AD1426" s="140"/>
      <c r="AE1426" s="140"/>
      <c r="AF1426" s="140"/>
    </row>
    <row r="1427" spans="15:32">
      <c r="O1427" s="90"/>
      <c r="W1427" s="142"/>
      <c r="X1427" s="142"/>
      <c r="Y1427" s="142"/>
      <c r="Z1427" s="140"/>
      <c r="AA1427" s="140"/>
      <c r="AB1427" s="140"/>
      <c r="AC1427" s="140"/>
      <c r="AD1427" s="140"/>
      <c r="AE1427" s="140"/>
      <c r="AF1427" s="140"/>
    </row>
    <row r="1428" spans="15:32">
      <c r="O1428" s="90"/>
      <c r="W1428" s="142"/>
      <c r="X1428" s="142"/>
      <c r="Y1428" s="142"/>
      <c r="Z1428" s="140"/>
      <c r="AA1428" s="140"/>
      <c r="AB1428" s="140"/>
      <c r="AC1428" s="140"/>
      <c r="AD1428" s="140"/>
      <c r="AE1428" s="140"/>
      <c r="AF1428" s="140"/>
    </row>
    <row r="1429" spans="15:32">
      <c r="O1429" s="90"/>
      <c r="W1429" s="142"/>
      <c r="X1429" s="142"/>
      <c r="Y1429" s="142"/>
      <c r="Z1429" s="140"/>
      <c r="AA1429" s="140"/>
      <c r="AB1429" s="140"/>
      <c r="AC1429" s="140"/>
      <c r="AD1429" s="140"/>
      <c r="AE1429" s="140"/>
      <c r="AF1429" s="140"/>
    </row>
    <row r="1430" spans="15:32">
      <c r="O1430" s="90"/>
      <c r="W1430" s="142"/>
      <c r="X1430" s="142"/>
      <c r="Y1430" s="142"/>
      <c r="Z1430" s="140"/>
      <c r="AA1430" s="140"/>
      <c r="AB1430" s="140"/>
      <c r="AC1430" s="140"/>
      <c r="AD1430" s="140"/>
      <c r="AE1430" s="140"/>
      <c r="AF1430" s="140"/>
    </row>
    <row r="1431" spans="15:32">
      <c r="O1431" s="90"/>
      <c r="W1431" s="142"/>
      <c r="X1431" s="142"/>
      <c r="Y1431" s="142"/>
      <c r="Z1431" s="140"/>
      <c r="AA1431" s="140"/>
      <c r="AB1431" s="140"/>
      <c r="AC1431" s="140"/>
      <c r="AD1431" s="140"/>
      <c r="AE1431" s="140"/>
      <c r="AF1431" s="140"/>
    </row>
    <row r="1432" spans="15:32">
      <c r="O1432" s="90"/>
      <c r="W1432" s="142"/>
      <c r="X1432" s="142"/>
      <c r="Y1432" s="142"/>
      <c r="Z1432" s="140"/>
      <c r="AA1432" s="140"/>
      <c r="AB1432" s="140"/>
      <c r="AC1432" s="140"/>
      <c r="AD1432" s="140"/>
      <c r="AE1432" s="140"/>
      <c r="AF1432" s="140"/>
    </row>
    <row r="1433" spans="15:32">
      <c r="O1433" s="90"/>
      <c r="W1433" s="142"/>
      <c r="X1433" s="142"/>
      <c r="Y1433" s="142"/>
      <c r="Z1433" s="140"/>
      <c r="AA1433" s="140"/>
      <c r="AB1433" s="140"/>
      <c r="AC1433" s="140"/>
      <c r="AD1433" s="140"/>
      <c r="AE1433" s="140"/>
      <c r="AF1433" s="140"/>
    </row>
    <row r="1434" spans="15:32">
      <c r="O1434" s="90"/>
      <c r="W1434" s="142"/>
      <c r="X1434" s="142"/>
      <c r="Y1434" s="142"/>
      <c r="Z1434" s="140"/>
      <c r="AA1434" s="140"/>
      <c r="AB1434" s="140"/>
      <c r="AC1434" s="140"/>
      <c r="AD1434" s="140"/>
      <c r="AE1434" s="140"/>
      <c r="AF1434" s="140"/>
    </row>
    <row r="1435" spans="15:32">
      <c r="O1435" s="90"/>
      <c r="W1435" s="142"/>
      <c r="X1435" s="142"/>
      <c r="Y1435" s="142"/>
      <c r="Z1435" s="140"/>
      <c r="AA1435" s="140"/>
      <c r="AB1435" s="140"/>
      <c r="AC1435" s="140"/>
      <c r="AD1435" s="140"/>
      <c r="AE1435" s="140"/>
      <c r="AF1435" s="140"/>
    </row>
    <row r="1436" spans="15:32">
      <c r="O1436" s="90"/>
      <c r="W1436" s="142"/>
      <c r="X1436" s="142"/>
      <c r="Y1436" s="142"/>
      <c r="Z1436" s="140"/>
      <c r="AA1436" s="140"/>
      <c r="AB1436" s="140"/>
      <c r="AC1436" s="140"/>
      <c r="AD1436" s="140"/>
      <c r="AE1436" s="140"/>
      <c r="AF1436" s="140"/>
    </row>
    <row r="1437" spans="15:32">
      <c r="O1437" s="90"/>
      <c r="W1437" s="142"/>
      <c r="X1437" s="142"/>
      <c r="Y1437" s="142"/>
      <c r="Z1437" s="140"/>
      <c r="AA1437" s="140"/>
      <c r="AB1437" s="140"/>
      <c r="AC1437" s="140"/>
      <c r="AD1437" s="140"/>
      <c r="AE1437" s="140"/>
      <c r="AF1437" s="140"/>
    </row>
    <row r="1438" spans="15:32">
      <c r="O1438" s="90"/>
      <c r="W1438" s="142"/>
      <c r="X1438" s="142"/>
      <c r="Y1438" s="142"/>
      <c r="Z1438" s="140"/>
      <c r="AA1438" s="140"/>
      <c r="AB1438" s="140"/>
      <c r="AC1438" s="140"/>
      <c r="AD1438" s="140"/>
      <c r="AE1438" s="140"/>
      <c r="AF1438" s="140"/>
    </row>
    <row r="1439" spans="15:32">
      <c r="O1439" s="90"/>
      <c r="W1439" s="142"/>
      <c r="X1439" s="142"/>
      <c r="Y1439" s="142"/>
      <c r="Z1439" s="140"/>
      <c r="AA1439" s="140"/>
      <c r="AB1439" s="140"/>
      <c r="AC1439" s="140"/>
      <c r="AD1439" s="140"/>
      <c r="AE1439" s="140"/>
      <c r="AF1439" s="140"/>
    </row>
    <row r="1440" spans="15:32">
      <c r="O1440" s="90"/>
      <c r="W1440" s="142"/>
      <c r="X1440" s="142"/>
      <c r="Y1440" s="142"/>
      <c r="Z1440" s="140"/>
      <c r="AA1440" s="140"/>
      <c r="AB1440" s="140"/>
      <c r="AC1440" s="140"/>
      <c r="AD1440" s="140"/>
      <c r="AE1440" s="140"/>
      <c r="AF1440" s="140"/>
    </row>
    <row r="1441" spans="15:32">
      <c r="O1441" s="90"/>
      <c r="W1441" s="142"/>
      <c r="X1441" s="142"/>
      <c r="Y1441" s="142"/>
      <c r="Z1441" s="140"/>
      <c r="AA1441" s="140"/>
      <c r="AB1441" s="140"/>
      <c r="AC1441" s="140"/>
      <c r="AD1441" s="140"/>
      <c r="AE1441" s="140"/>
      <c r="AF1441" s="140"/>
    </row>
    <row r="1442" spans="15:32">
      <c r="O1442" s="90"/>
      <c r="W1442" s="142"/>
      <c r="X1442" s="142"/>
      <c r="Y1442" s="142"/>
      <c r="Z1442" s="140"/>
      <c r="AA1442" s="140"/>
      <c r="AB1442" s="140"/>
      <c r="AC1442" s="140"/>
      <c r="AD1442" s="140"/>
      <c r="AE1442" s="140"/>
      <c r="AF1442" s="140"/>
    </row>
    <row r="1443" spans="15:32">
      <c r="O1443" s="90"/>
      <c r="W1443" s="142"/>
      <c r="X1443" s="142"/>
      <c r="Y1443" s="142"/>
      <c r="Z1443" s="140"/>
      <c r="AA1443" s="140"/>
      <c r="AB1443" s="140"/>
      <c r="AC1443" s="140"/>
      <c r="AD1443" s="140"/>
      <c r="AE1443" s="140"/>
      <c r="AF1443" s="140"/>
    </row>
    <row r="1444" spans="15:32">
      <c r="O1444" s="90"/>
      <c r="W1444" s="142"/>
      <c r="X1444" s="142"/>
      <c r="Y1444" s="142"/>
      <c r="Z1444" s="140"/>
      <c r="AA1444" s="140"/>
      <c r="AB1444" s="140"/>
      <c r="AC1444" s="140"/>
      <c r="AD1444" s="140"/>
      <c r="AE1444" s="140"/>
      <c r="AF1444" s="140"/>
    </row>
    <row r="1445" spans="15:32">
      <c r="O1445" s="90"/>
      <c r="W1445" s="142"/>
      <c r="X1445" s="142"/>
      <c r="Y1445" s="142"/>
      <c r="Z1445" s="140"/>
      <c r="AA1445" s="140"/>
      <c r="AB1445" s="140"/>
      <c r="AC1445" s="140"/>
      <c r="AD1445" s="140"/>
      <c r="AE1445" s="140"/>
      <c r="AF1445" s="140"/>
    </row>
    <row r="1446" spans="15:32">
      <c r="O1446" s="90"/>
      <c r="W1446" s="142"/>
      <c r="X1446" s="142"/>
      <c r="Y1446" s="142"/>
      <c r="Z1446" s="140"/>
      <c r="AA1446" s="140"/>
      <c r="AB1446" s="140"/>
      <c r="AC1446" s="140"/>
      <c r="AD1446" s="140"/>
      <c r="AE1446" s="140"/>
      <c r="AF1446" s="140"/>
    </row>
    <row r="1447" spans="15:32">
      <c r="O1447" s="90"/>
      <c r="W1447" s="142"/>
      <c r="X1447" s="142"/>
      <c r="Y1447" s="142"/>
      <c r="Z1447" s="140"/>
      <c r="AA1447" s="140"/>
      <c r="AB1447" s="140"/>
      <c r="AC1447" s="140"/>
      <c r="AD1447" s="140"/>
      <c r="AE1447" s="140"/>
      <c r="AF1447" s="140"/>
    </row>
    <row r="1448" spans="15:32">
      <c r="O1448" s="90"/>
      <c r="W1448" s="142"/>
      <c r="X1448" s="142"/>
      <c r="Y1448" s="142"/>
      <c r="Z1448" s="140"/>
      <c r="AA1448" s="140"/>
      <c r="AB1448" s="140"/>
      <c r="AC1448" s="140"/>
      <c r="AD1448" s="140"/>
      <c r="AE1448" s="140"/>
      <c r="AF1448" s="140"/>
    </row>
    <row r="1449" spans="15:32">
      <c r="O1449" s="90"/>
      <c r="W1449" s="142"/>
      <c r="X1449" s="142"/>
      <c r="Y1449" s="142"/>
      <c r="Z1449" s="140"/>
      <c r="AA1449" s="140"/>
      <c r="AB1449" s="140"/>
      <c r="AC1449" s="140"/>
      <c r="AD1449" s="140"/>
      <c r="AE1449" s="140"/>
      <c r="AF1449" s="140"/>
    </row>
    <row r="1450" spans="15:32">
      <c r="O1450" s="90"/>
      <c r="W1450" s="142"/>
      <c r="X1450" s="142"/>
      <c r="Y1450" s="142"/>
      <c r="Z1450" s="140"/>
      <c r="AA1450" s="140"/>
      <c r="AB1450" s="140"/>
      <c r="AC1450" s="140"/>
      <c r="AD1450" s="140"/>
      <c r="AE1450" s="140"/>
      <c r="AF1450" s="140"/>
    </row>
    <row r="1451" spans="15:32">
      <c r="O1451" s="90"/>
      <c r="W1451" s="142"/>
      <c r="X1451" s="142"/>
      <c r="Y1451" s="142"/>
      <c r="Z1451" s="140"/>
      <c r="AA1451" s="140"/>
      <c r="AB1451" s="140"/>
      <c r="AC1451" s="140"/>
      <c r="AD1451" s="140"/>
      <c r="AE1451" s="140"/>
      <c r="AF1451" s="140"/>
    </row>
    <row r="1452" spans="15:32">
      <c r="O1452" s="90"/>
      <c r="W1452" s="142"/>
      <c r="X1452" s="142"/>
      <c r="Y1452" s="142"/>
      <c r="Z1452" s="140"/>
      <c r="AA1452" s="140"/>
      <c r="AB1452" s="140"/>
      <c r="AC1452" s="140"/>
      <c r="AD1452" s="140"/>
      <c r="AE1452" s="140"/>
      <c r="AF1452" s="140"/>
    </row>
    <row r="1453" spans="15:32">
      <c r="O1453" s="90"/>
      <c r="W1453" s="142"/>
      <c r="X1453" s="142"/>
      <c r="Y1453" s="142"/>
      <c r="Z1453" s="140"/>
      <c r="AA1453" s="140"/>
      <c r="AB1453" s="140"/>
      <c r="AC1453" s="140"/>
      <c r="AD1453" s="140"/>
      <c r="AE1453" s="140"/>
      <c r="AF1453" s="140"/>
    </row>
    <row r="1454" spans="15:32">
      <c r="O1454" s="90"/>
      <c r="W1454" s="142"/>
      <c r="X1454" s="142"/>
      <c r="Y1454" s="142"/>
      <c r="Z1454" s="140"/>
      <c r="AA1454" s="140"/>
      <c r="AB1454" s="140"/>
      <c r="AC1454" s="140"/>
      <c r="AD1454" s="140"/>
      <c r="AE1454" s="140"/>
      <c r="AF1454" s="140"/>
    </row>
    <row r="1455" spans="15:32">
      <c r="O1455" s="90"/>
      <c r="W1455" s="142"/>
      <c r="X1455" s="142"/>
      <c r="Y1455" s="142"/>
      <c r="Z1455" s="140"/>
      <c r="AA1455" s="140"/>
      <c r="AB1455" s="140"/>
      <c r="AC1455" s="140"/>
      <c r="AD1455" s="140"/>
      <c r="AE1455" s="140"/>
      <c r="AF1455" s="140"/>
    </row>
    <row r="1456" spans="15:32">
      <c r="O1456" s="90"/>
      <c r="W1456" s="142"/>
      <c r="X1456" s="142"/>
      <c r="Y1456" s="142"/>
      <c r="Z1456" s="140"/>
      <c r="AA1456" s="140"/>
      <c r="AB1456" s="140"/>
      <c r="AC1456" s="140"/>
      <c r="AD1456" s="140"/>
      <c r="AE1456" s="140"/>
      <c r="AF1456" s="140"/>
    </row>
    <row r="1457" spans="15:32">
      <c r="O1457" s="90"/>
      <c r="W1457" s="142"/>
      <c r="X1457" s="142"/>
      <c r="Y1457" s="142"/>
      <c r="Z1457" s="140"/>
      <c r="AA1457" s="140"/>
      <c r="AB1457" s="140"/>
      <c r="AC1457" s="140"/>
      <c r="AD1457" s="140"/>
      <c r="AE1457" s="140"/>
      <c r="AF1457" s="140"/>
    </row>
    <row r="1458" spans="15:32">
      <c r="O1458" s="90"/>
      <c r="W1458" s="142"/>
      <c r="X1458" s="142"/>
      <c r="Y1458" s="142"/>
      <c r="Z1458" s="140"/>
      <c r="AA1458" s="140"/>
      <c r="AB1458" s="140"/>
      <c r="AC1458" s="140"/>
      <c r="AD1458" s="140"/>
      <c r="AE1458" s="140"/>
      <c r="AF1458" s="140"/>
    </row>
    <row r="1459" spans="15:32">
      <c r="O1459" s="90"/>
      <c r="W1459" s="142"/>
      <c r="X1459" s="142"/>
      <c r="Y1459" s="142"/>
      <c r="Z1459" s="140"/>
      <c r="AA1459" s="140"/>
      <c r="AB1459" s="140"/>
      <c r="AC1459" s="140"/>
      <c r="AD1459" s="140"/>
      <c r="AE1459" s="140"/>
      <c r="AF1459" s="140"/>
    </row>
    <row r="1460" spans="15:32">
      <c r="O1460" s="90"/>
      <c r="W1460" s="142"/>
      <c r="X1460" s="142"/>
      <c r="Y1460" s="142"/>
      <c r="Z1460" s="140"/>
      <c r="AA1460" s="140"/>
      <c r="AB1460" s="140"/>
      <c r="AC1460" s="140"/>
      <c r="AD1460" s="140"/>
      <c r="AE1460" s="140"/>
      <c r="AF1460" s="140"/>
    </row>
    <row r="1461" spans="15:32">
      <c r="O1461" s="90"/>
      <c r="W1461" s="142"/>
      <c r="X1461" s="142"/>
      <c r="Y1461" s="142"/>
      <c r="Z1461" s="140"/>
      <c r="AA1461" s="140"/>
      <c r="AB1461" s="140"/>
      <c r="AC1461" s="140"/>
      <c r="AD1461" s="140"/>
      <c r="AE1461" s="140"/>
      <c r="AF1461" s="140"/>
    </row>
    <row r="1462" spans="15:32">
      <c r="O1462" s="90"/>
      <c r="W1462" s="142"/>
      <c r="X1462" s="142"/>
      <c r="Y1462" s="142"/>
      <c r="Z1462" s="140"/>
      <c r="AA1462" s="140"/>
      <c r="AB1462" s="140"/>
      <c r="AC1462" s="140"/>
      <c r="AD1462" s="140"/>
      <c r="AE1462" s="140"/>
      <c r="AF1462" s="140"/>
    </row>
    <row r="1463" spans="15:32">
      <c r="O1463" s="90"/>
      <c r="W1463" s="142"/>
      <c r="X1463" s="142"/>
      <c r="Y1463" s="142"/>
      <c r="Z1463" s="140"/>
      <c r="AA1463" s="140"/>
      <c r="AB1463" s="140"/>
      <c r="AC1463" s="140"/>
      <c r="AD1463" s="140"/>
      <c r="AE1463" s="140"/>
      <c r="AF1463" s="140"/>
    </row>
    <row r="1464" spans="15:32">
      <c r="O1464" s="90"/>
      <c r="W1464" s="142"/>
      <c r="X1464" s="142"/>
      <c r="Y1464" s="142"/>
      <c r="Z1464" s="140"/>
      <c r="AA1464" s="140"/>
      <c r="AB1464" s="140"/>
      <c r="AC1464" s="140"/>
      <c r="AD1464" s="140"/>
      <c r="AE1464" s="140"/>
      <c r="AF1464" s="140"/>
    </row>
    <row r="1465" spans="15:32">
      <c r="O1465" s="90"/>
      <c r="W1465" s="142"/>
      <c r="X1465" s="142"/>
      <c r="Y1465" s="142"/>
      <c r="Z1465" s="140"/>
      <c r="AA1465" s="140"/>
      <c r="AB1465" s="140"/>
      <c r="AC1465" s="140"/>
      <c r="AD1465" s="140"/>
      <c r="AE1465" s="140"/>
      <c r="AF1465" s="140"/>
    </row>
    <row r="1466" spans="15:32">
      <c r="O1466" s="90"/>
      <c r="W1466" s="142"/>
      <c r="X1466" s="142"/>
      <c r="Y1466" s="142"/>
      <c r="Z1466" s="140"/>
      <c r="AA1466" s="140"/>
      <c r="AB1466" s="140"/>
      <c r="AC1466" s="140"/>
      <c r="AD1466" s="140"/>
      <c r="AE1466" s="140"/>
      <c r="AF1466" s="140"/>
    </row>
    <row r="1467" spans="15:32">
      <c r="O1467" s="90"/>
      <c r="W1467" s="142"/>
      <c r="X1467" s="142"/>
      <c r="Y1467" s="142"/>
      <c r="Z1467" s="140"/>
      <c r="AA1467" s="140"/>
      <c r="AB1467" s="140"/>
      <c r="AC1467" s="140"/>
      <c r="AD1467" s="140"/>
      <c r="AE1467" s="140"/>
      <c r="AF1467" s="140"/>
    </row>
    <row r="1468" spans="15:32">
      <c r="O1468" s="90"/>
      <c r="W1468" s="142"/>
      <c r="X1468" s="142"/>
      <c r="Y1468" s="142"/>
      <c r="Z1468" s="140"/>
      <c r="AA1468" s="140"/>
      <c r="AB1468" s="140"/>
      <c r="AC1468" s="140"/>
      <c r="AD1468" s="140"/>
      <c r="AE1468" s="140"/>
      <c r="AF1468" s="140"/>
    </row>
    <row r="1469" spans="15:32">
      <c r="O1469" s="90"/>
      <c r="W1469" s="142"/>
      <c r="X1469" s="142"/>
      <c r="Y1469" s="142"/>
      <c r="Z1469" s="140"/>
      <c r="AA1469" s="140"/>
      <c r="AB1469" s="140"/>
      <c r="AC1469" s="140"/>
      <c r="AD1469" s="140"/>
      <c r="AE1469" s="140"/>
      <c r="AF1469" s="140"/>
    </row>
    <row r="1470" spans="15:32">
      <c r="O1470" s="90"/>
      <c r="W1470" s="142"/>
      <c r="X1470" s="142"/>
      <c r="Y1470" s="142"/>
      <c r="Z1470" s="140"/>
      <c r="AA1470" s="140"/>
      <c r="AB1470" s="140"/>
      <c r="AC1470" s="140"/>
      <c r="AD1470" s="140"/>
      <c r="AE1470" s="140"/>
      <c r="AF1470" s="140"/>
    </row>
    <row r="1471" spans="15:32">
      <c r="O1471" s="90"/>
      <c r="W1471" s="142"/>
      <c r="X1471" s="142"/>
      <c r="Y1471" s="142"/>
      <c r="Z1471" s="140"/>
      <c r="AA1471" s="140"/>
      <c r="AB1471" s="140"/>
      <c r="AC1471" s="140"/>
      <c r="AD1471" s="140"/>
      <c r="AE1471" s="140"/>
      <c r="AF1471" s="140"/>
    </row>
    <row r="1472" spans="15:32">
      <c r="O1472" s="90"/>
      <c r="W1472" s="142"/>
      <c r="X1472" s="142"/>
      <c r="Y1472" s="142"/>
      <c r="Z1472" s="140"/>
      <c r="AA1472" s="140"/>
      <c r="AB1472" s="140"/>
      <c r="AC1472" s="140"/>
      <c r="AD1472" s="140"/>
      <c r="AE1472" s="140"/>
      <c r="AF1472" s="140"/>
    </row>
    <row r="1473" spans="15:32">
      <c r="O1473" s="90"/>
      <c r="W1473" s="142"/>
      <c r="X1473" s="142"/>
      <c r="Y1473" s="142"/>
      <c r="Z1473" s="140"/>
      <c r="AA1473" s="140"/>
      <c r="AB1473" s="140"/>
      <c r="AC1473" s="140"/>
      <c r="AD1473" s="140"/>
      <c r="AE1473" s="140"/>
      <c r="AF1473" s="140"/>
    </row>
    <row r="1474" spans="15:32">
      <c r="O1474" s="90"/>
      <c r="W1474" s="142"/>
      <c r="X1474" s="142"/>
      <c r="Y1474" s="142"/>
      <c r="Z1474" s="140"/>
      <c r="AA1474" s="140"/>
      <c r="AB1474" s="140"/>
      <c r="AC1474" s="140"/>
      <c r="AD1474" s="140"/>
      <c r="AE1474" s="140"/>
      <c r="AF1474" s="140"/>
    </row>
    <row r="1475" spans="15:32">
      <c r="O1475" s="90"/>
      <c r="W1475" s="142"/>
      <c r="X1475" s="142"/>
      <c r="Y1475" s="142"/>
      <c r="Z1475" s="140"/>
      <c r="AA1475" s="140"/>
      <c r="AB1475" s="140"/>
      <c r="AC1475" s="140"/>
      <c r="AD1475" s="140"/>
      <c r="AE1475" s="140"/>
      <c r="AF1475" s="140"/>
    </row>
    <row r="1476" spans="15:32">
      <c r="O1476" s="90"/>
      <c r="W1476" s="142"/>
      <c r="X1476" s="142"/>
      <c r="Y1476" s="142"/>
      <c r="Z1476" s="140"/>
      <c r="AA1476" s="140"/>
      <c r="AB1476" s="140"/>
      <c r="AC1476" s="140"/>
      <c r="AD1476" s="140"/>
      <c r="AE1476" s="140"/>
      <c r="AF1476" s="140"/>
    </row>
    <row r="1477" spans="15:32">
      <c r="O1477" s="90"/>
      <c r="W1477" s="142"/>
      <c r="X1477" s="142"/>
      <c r="Y1477" s="142"/>
      <c r="Z1477" s="140"/>
      <c r="AA1477" s="140"/>
      <c r="AB1477" s="140"/>
      <c r="AC1477" s="140"/>
      <c r="AD1477" s="140"/>
      <c r="AE1477" s="140"/>
      <c r="AF1477" s="140"/>
    </row>
    <row r="1478" spans="15:32">
      <c r="O1478" s="90"/>
      <c r="W1478" s="142"/>
      <c r="X1478" s="142"/>
      <c r="Y1478" s="142"/>
      <c r="Z1478" s="140"/>
      <c r="AA1478" s="140"/>
      <c r="AB1478" s="140"/>
      <c r="AC1478" s="140"/>
      <c r="AD1478" s="140"/>
      <c r="AE1478" s="140"/>
      <c r="AF1478" s="140"/>
    </row>
    <row r="1479" spans="15:32">
      <c r="O1479" s="90"/>
      <c r="W1479" s="142"/>
      <c r="X1479" s="142"/>
      <c r="Y1479" s="142"/>
      <c r="Z1479" s="140"/>
      <c r="AA1479" s="140"/>
      <c r="AB1479" s="140"/>
      <c r="AC1479" s="140"/>
      <c r="AD1479" s="140"/>
      <c r="AE1479" s="140"/>
      <c r="AF1479" s="140"/>
    </row>
    <row r="1480" spans="15:32">
      <c r="O1480" s="90"/>
      <c r="W1480" s="142"/>
      <c r="X1480" s="142"/>
      <c r="Y1480" s="142"/>
      <c r="Z1480" s="140"/>
      <c r="AA1480" s="140"/>
      <c r="AB1480" s="140"/>
      <c r="AC1480" s="140"/>
      <c r="AD1480" s="140"/>
      <c r="AE1480" s="140"/>
      <c r="AF1480" s="140"/>
    </row>
    <row r="1481" spans="15:32">
      <c r="O1481" s="90"/>
      <c r="W1481" s="142"/>
      <c r="X1481" s="142"/>
      <c r="Y1481" s="142"/>
      <c r="Z1481" s="140"/>
      <c r="AA1481" s="140"/>
      <c r="AB1481" s="140"/>
      <c r="AC1481" s="140"/>
      <c r="AD1481" s="140"/>
      <c r="AE1481" s="140"/>
      <c r="AF1481" s="140"/>
    </row>
    <row r="1482" spans="15:32">
      <c r="O1482" s="90"/>
      <c r="W1482" s="142"/>
      <c r="X1482" s="142"/>
      <c r="Y1482" s="142"/>
      <c r="Z1482" s="140"/>
      <c r="AA1482" s="140"/>
      <c r="AB1482" s="140"/>
      <c r="AC1482" s="140"/>
      <c r="AD1482" s="140"/>
      <c r="AE1482" s="140"/>
      <c r="AF1482" s="140"/>
    </row>
    <row r="1483" spans="15:32">
      <c r="O1483" s="90"/>
      <c r="W1483" s="142"/>
      <c r="X1483" s="142"/>
      <c r="Y1483" s="142"/>
      <c r="Z1483" s="140"/>
      <c r="AA1483" s="140"/>
      <c r="AB1483" s="140"/>
      <c r="AC1483" s="140"/>
      <c r="AD1483" s="140"/>
      <c r="AE1483" s="140"/>
      <c r="AF1483" s="140"/>
    </row>
    <row r="1484" spans="15:32">
      <c r="O1484" s="90"/>
      <c r="W1484" s="142"/>
      <c r="X1484" s="142"/>
      <c r="Y1484" s="142"/>
      <c r="Z1484" s="140"/>
      <c r="AA1484" s="140"/>
      <c r="AB1484" s="140"/>
      <c r="AC1484" s="140"/>
      <c r="AD1484" s="140"/>
      <c r="AE1484" s="140"/>
      <c r="AF1484" s="140"/>
    </row>
    <row r="1485" spans="15:32">
      <c r="O1485" s="90"/>
      <c r="W1485" s="142"/>
      <c r="X1485" s="142"/>
      <c r="Y1485" s="142"/>
      <c r="Z1485" s="140"/>
      <c r="AA1485" s="140"/>
      <c r="AB1485" s="140"/>
      <c r="AC1485" s="140"/>
      <c r="AD1485" s="140"/>
      <c r="AE1485" s="140"/>
      <c r="AF1485" s="140"/>
    </row>
    <row r="1486" spans="15:32">
      <c r="O1486" s="90"/>
      <c r="W1486" s="142"/>
      <c r="X1486" s="142"/>
      <c r="Y1486" s="142"/>
      <c r="Z1486" s="140"/>
      <c r="AA1486" s="140"/>
      <c r="AB1486" s="140"/>
      <c r="AC1486" s="140"/>
      <c r="AD1486" s="140"/>
      <c r="AE1486" s="140"/>
      <c r="AF1486" s="140"/>
    </row>
    <row r="1487" spans="15:32">
      <c r="O1487" s="90"/>
      <c r="W1487" s="142"/>
      <c r="X1487" s="142"/>
      <c r="Y1487" s="142"/>
      <c r="Z1487" s="140"/>
      <c r="AA1487" s="140"/>
      <c r="AB1487" s="140"/>
      <c r="AC1487" s="140"/>
      <c r="AD1487" s="140"/>
      <c r="AE1487" s="140"/>
      <c r="AF1487" s="140"/>
    </row>
    <row r="1488" spans="15:32">
      <c r="O1488" s="90"/>
      <c r="W1488" s="142"/>
      <c r="X1488" s="142"/>
      <c r="Y1488" s="142"/>
      <c r="Z1488" s="140"/>
      <c r="AA1488" s="140"/>
      <c r="AB1488" s="140"/>
      <c r="AC1488" s="140"/>
      <c r="AD1488" s="140"/>
      <c r="AE1488" s="140"/>
      <c r="AF1488" s="140"/>
    </row>
    <row r="1489" spans="15:32">
      <c r="O1489" s="90"/>
      <c r="W1489" s="142"/>
      <c r="X1489" s="142"/>
      <c r="Y1489" s="142"/>
      <c r="Z1489" s="140"/>
      <c r="AA1489" s="140"/>
      <c r="AB1489" s="140"/>
      <c r="AC1489" s="140"/>
      <c r="AD1489" s="140"/>
      <c r="AE1489" s="140"/>
      <c r="AF1489" s="140"/>
    </row>
    <row r="1490" spans="15:32">
      <c r="O1490" s="90"/>
      <c r="W1490" s="142"/>
      <c r="X1490" s="142"/>
      <c r="Y1490" s="142"/>
      <c r="Z1490" s="140"/>
      <c r="AA1490" s="140"/>
      <c r="AB1490" s="140"/>
      <c r="AC1490" s="140"/>
      <c r="AD1490" s="140"/>
      <c r="AE1490" s="140"/>
      <c r="AF1490" s="140"/>
    </row>
    <row r="1491" spans="15:32">
      <c r="O1491" s="90"/>
      <c r="W1491" s="142"/>
      <c r="X1491" s="142"/>
      <c r="Y1491" s="142"/>
      <c r="Z1491" s="140"/>
      <c r="AA1491" s="140"/>
      <c r="AB1491" s="140"/>
      <c r="AC1491" s="140"/>
      <c r="AD1491" s="140"/>
      <c r="AE1491" s="140"/>
      <c r="AF1491" s="140"/>
    </row>
    <row r="1492" spans="15:32">
      <c r="O1492" s="90"/>
      <c r="W1492" s="142"/>
      <c r="X1492" s="142"/>
      <c r="Y1492" s="142"/>
      <c r="Z1492" s="140"/>
      <c r="AA1492" s="140"/>
      <c r="AB1492" s="140"/>
      <c r="AC1492" s="140"/>
      <c r="AD1492" s="140"/>
      <c r="AE1492" s="140"/>
      <c r="AF1492" s="140"/>
    </row>
    <row r="1493" spans="15:32">
      <c r="O1493" s="90"/>
      <c r="W1493" s="142"/>
      <c r="X1493" s="142"/>
      <c r="Y1493" s="142"/>
      <c r="Z1493" s="140"/>
      <c r="AA1493" s="140"/>
      <c r="AB1493" s="140"/>
      <c r="AC1493" s="140"/>
      <c r="AD1493" s="140"/>
      <c r="AE1493" s="140"/>
      <c r="AF1493" s="140"/>
    </row>
    <row r="1494" spans="15:32">
      <c r="O1494" s="90"/>
      <c r="W1494" s="142"/>
      <c r="X1494" s="142"/>
      <c r="Y1494" s="142"/>
      <c r="Z1494" s="140"/>
      <c r="AA1494" s="140"/>
      <c r="AB1494" s="140"/>
      <c r="AC1494" s="140"/>
      <c r="AD1494" s="140"/>
      <c r="AE1494" s="140"/>
      <c r="AF1494" s="140"/>
    </row>
    <row r="1495" spans="15:32">
      <c r="O1495" s="90"/>
      <c r="W1495" s="142"/>
      <c r="X1495" s="142"/>
      <c r="Y1495" s="142"/>
      <c r="Z1495" s="140"/>
      <c r="AA1495" s="140"/>
      <c r="AB1495" s="140"/>
      <c r="AC1495" s="140"/>
      <c r="AD1495" s="140"/>
      <c r="AE1495" s="140"/>
      <c r="AF1495" s="140"/>
    </row>
    <row r="1496" spans="15:32">
      <c r="O1496" s="90"/>
      <c r="W1496" s="142"/>
      <c r="X1496" s="142"/>
      <c r="Y1496" s="142"/>
      <c r="Z1496" s="140"/>
      <c r="AA1496" s="140"/>
      <c r="AB1496" s="140"/>
      <c r="AC1496" s="140"/>
      <c r="AD1496" s="140"/>
      <c r="AE1496" s="140"/>
      <c r="AF1496" s="140"/>
    </row>
    <row r="1497" spans="15:32">
      <c r="O1497" s="90"/>
      <c r="W1497" s="142"/>
      <c r="X1497" s="142"/>
      <c r="Y1497" s="142"/>
      <c r="Z1497" s="140"/>
      <c r="AA1497" s="140"/>
      <c r="AB1497" s="140"/>
      <c r="AC1497" s="140"/>
      <c r="AD1497" s="140"/>
      <c r="AE1497" s="140"/>
      <c r="AF1497" s="140"/>
    </row>
    <row r="1498" spans="15:32">
      <c r="O1498" s="90"/>
      <c r="W1498" s="142"/>
      <c r="X1498" s="142"/>
      <c r="Y1498" s="142"/>
      <c r="Z1498" s="140"/>
      <c r="AA1498" s="140"/>
      <c r="AB1498" s="140"/>
      <c r="AC1498" s="140"/>
      <c r="AD1498" s="140"/>
      <c r="AE1498" s="140"/>
      <c r="AF1498" s="140"/>
    </row>
    <row r="1499" spans="15:32">
      <c r="O1499" s="90"/>
      <c r="W1499" s="142"/>
      <c r="X1499" s="142"/>
      <c r="Y1499" s="142"/>
      <c r="Z1499" s="140"/>
      <c r="AA1499" s="140"/>
      <c r="AB1499" s="140"/>
      <c r="AC1499" s="140"/>
      <c r="AD1499" s="140"/>
      <c r="AE1499" s="140"/>
      <c r="AF1499" s="140"/>
    </row>
    <row r="1500" spans="15:32">
      <c r="O1500" s="90"/>
      <c r="W1500" s="142"/>
      <c r="X1500" s="142"/>
      <c r="Y1500" s="142"/>
      <c r="Z1500" s="140"/>
      <c r="AA1500" s="140"/>
      <c r="AB1500" s="140"/>
      <c r="AC1500" s="140"/>
      <c r="AD1500" s="140"/>
      <c r="AE1500" s="140"/>
      <c r="AF1500" s="140"/>
    </row>
    <row r="1501" spans="15:32">
      <c r="O1501" s="90"/>
      <c r="W1501" s="142"/>
      <c r="X1501" s="142"/>
      <c r="Y1501" s="142"/>
      <c r="Z1501" s="140"/>
      <c r="AA1501" s="140"/>
      <c r="AB1501" s="140"/>
      <c r="AC1501" s="140"/>
      <c r="AD1501" s="140"/>
      <c r="AE1501" s="140"/>
      <c r="AF1501" s="140"/>
    </row>
    <row r="1502" spans="15:32">
      <c r="O1502" s="90"/>
      <c r="W1502" s="142"/>
      <c r="X1502" s="142"/>
      <c r="Y1502" s="142"/>
      <c r="Z1502" s="140"/>
      <c r="AA1502" s="140"/>
      <c r="AB1502" s="140"/>
      <c r="AC1502" s="140"/>
      <c r="AD1502" s="140"/>
      <c r="AE1502" s="140"/>
      <c r="AF1502" s="140"/>
    </row>
    <row r="1503" spans="15:32">
      <c r="O1503" s="90"/>
      <c r="W1503" s="142"/>
      <c r="X1503" s="142"/>
      <c r="Y1503" s="142"/>
      <c r="Z1503" s="140"/>
      <c r="AA1503" s="140"/>
      <c r="AB1503" s="140"/>
      <c r="AC1503" s="140"/>
      <c r="AD1503" s="140"/>
      <c r="AE1503" s="140"/>
      <c r="AF1503" s="140"/>
    </row>
    <row r="1504" spans="15:32">
      <c r="O1504" s="90"/>
      <c r="W1504" s="142"/>
      <c r="X1504" s="142"/>
      <c r="Y1504" s="142"/>
      <c r="Z1504" s="140"/>
      <c r="AA1504" s="140"/>
      <c r="AB1504" s="140"/>
      <c r="AC1504" s="140"/>
      <c r="AD1504" s="140"/>
      <c r="AE1504" s="140"/>
      <c r="AF1504" s="140"/>
    </row>
    <row r="1505" spans="15:32">
      <c r="O1505" s="90"/>
      <c r="W1505" s="142"/>
      <c r="X1505" s="142"/>
      <c r="Y1505" s="142"/>
      <c r="Z1505" s="140"/>
      <c r="AA1505" s="140"/>
      <c r="AB1505" s="140"/>
      <c r="AC1505" s="140"/>
      <c r="AD1505" s="140"/>
      <c r="AE1505" s="140"/>
      <c r="AF1505" s="140"/>
    </row>
    <row r="1506" spans="15:32">
      <c r="O1506" s="90"/>
      <c r="W1506" s="142"/>
      <c r="X1506" s="142"/>
      <c r="Y1506" s="142"/>
      <c r="Z1506" s="140"/>
      <c r="AA1506" s="140"/>
      <c r="AB1506" s="140"/>
      <c r="AC1506" s="140"/>
      <c r="AD1506" s="140"/>
      <c r="AE1506" s="140"/>
      <c r="AF1506" s="140"/>
    </row>
    <row r="1507" spans="15:32">
      <c r="O1507" s="90"/>
      <c r="W1507" s="142"/>
      <c r="X1507" s="142"/>
      <c r="Y1507" s="142"/>
      <c r="Z1507" s="140"/>
      <c r="AA1507" s="140"/>
      <c r="AB1507" s="140"/>
      <c r="AC1507" s="140"/>
      <c r="AD1507" s="140"/>
      <c r="AE1507" s="140"/>
      <c r="AF1507" s="140"/>
    </row>
    <row r="1508" spans="15:32">
      <c r="O1508" s="90"/>
      <c r="W1508" s="142"/>
      <c r="X1508" s="142"/>
      <c r="Y1508" s="142"/>
      <c r="Z1508" s="140"/>
      <c r="AA1508" s="140"/>
      <c r="AB1508" s="140"/>
      <c r="AC1508" s="140"/>
      <c r="AD1508" s="140"/>
      <c r="AE1508" s="140"/>
      <c r="AF1508" s="140"/>
    </row>
    <row r="1509" spans="15:32">
      <c r="O1509" s="90"/>
      <c r="W1509" s="142"/>
      <c r="X1509" s="142"/>
      <c r="Y1509" s="142"/>
      <c r="Z1509" s="140"/>
      <c r="AA1509" s="140"/>
      <c r="AB1509" s="140"/>
      <c r="AC1509" s="140"/>
      <c r="AD1509" s="140"/>
      <c r="AE1509" s="140"/>
      <c r="AF1509" s="140"/>
    </row>
    <row r="1510" spans="15:32">
      <c r="O1510" s="90"/>
      <c r="W1510" s="142"/>
      <c r="X1510" s="142"/>
      <c r="Y1510" s="142"/>
      <c r="Z1510" s="140"/>
      <c r="AA1510" s="140"/>
      <c r="AB1510" s="140"/>
      <c r="AC1510" s="140"/>
      <c r="AD1510" s="140"/>
      <c r="AE1510" s="140"/>
      <c r="AF1510" s="140"/>
    </row>
    <row r="1511" spans="15:32">
      <c r="O1511" s="90"/>
      <c r="W1511" s="142"/>
      <c r="X1511" s="142"/>
      <c r="Y1511" s="142"/>
      <c r="Z1511" s="140"/>
      <c r="AA1511" s="140"/>
      <c r="AB1511" s="140"/>
      <c r="AC1511" s="140"/>
      <c r="AD1511" s="140"/>
      <c r="AE1511" s="140"/>
      <c r="AF1511" s="140"/>
    </row>
    <row r="1512" spans="15:32">
      <c r="O1512" s="90"/>
      <c r="W1512" s="142"/>
      <c r="X1512" s="142"/>
      <c r="Y1512" s="142"/>
      <c r="Z1512" s="140"/>
      <c r="AA1512" s="140"/>
      <c r="AB1512" s="140"/>
      <c r="AC1512" s="140"/>
      <c r="AD1512" s="140"/>
      <c r="AE1512" s="140"/>
      <c r="AF1512" s="140"/>
    </row>
    <row r="1513" spans="15:32">
      <c r="O1513" s="90"/>
      <c r="W1513" s="142"/>
      <c r="X1513" s="142"/>
      <c r="Y1513" s="142"/>
      <c r="Z1513" s="140"/>
      <c r="AA1513" s="140"/>
      <c r="AB1513" s="140"/>
      <c r="AC1513" s="140"/>
      <c r="AD1513" s="140"/>
      <c r="AE1513" s="140"/>
      <c r="AF1513" s="140"/>
    </row>
    <row r="1514" spans="15:32">
      <c r="O1514" s="90"/>
      <c r="W1514" s="142"/>
      <c r="X1514" s="142"/>
      <c r="Y1514" s="142"/>
      <c r="Z1514" s="140"/>
      <c r="AA1514" s="140"/>
      <c r="AB1514" s="140"/>
      <c r="AC1514" s="140"/>
      <c r="AD1514" s="140"/>
      <c r="AE1514" s="140"/>
      <c r="AF1514" s="140"/>
    </row>
    <row r="1515" spans="15:32">
      <c r="O1515" s="90"/>
      <c r="W1515" s="142"/>
      <c r="X1515" s="142"/>
      <c r="Y1515" s="142"/>
      <c r="Z1515" s="140"/>
      <c r="AA1515" s="140"/>
      <c r="AB1515" s="140"/>
      <c r="AC1515" s="140"/>
      <c r="AD1515" s="140"/>
      <c r="AE1515" s="140"/>
      <c r="AF1515" s="140"/>
    </row>
    <row r="1516" spans="15:32">
      <c r="O1516" s="90"/>
      <c r="W1516" s="142"/>
      <c r="X1516" s="142"/>
      <c r="Y1516" s="142"/>
      <c r="Z1516" s="140"/>
      <c r="AA1516" s="140"/>
      <c r="AB1516" s="140"/>
      <c r="AC1516" s="140"/>
      <c r="AD1516" s="140"/>
      <c r="AE1516" s="140"/>
      <c r="AF1516" s="140"/>
    </row>
    <row r="1517" spans="15:32">
      <c r="O1517" s="90"/>
      <c r="W1517" s="142"/>
      <c r="X1517" s="142"/>
      <c r="Y1517" s="142"/>
      <c r="Z1517" s="140"/>
      <c r="AA1517" s="140"/>
      <c r="AB1517" s="140"/>
      <c r="AC1517" s="140"/>
      <c r="AD1517" s="140"/>
      <c r="AE1517" s="140"/>
      <c r="AF1517" s="140"/>
    </row>
    <row r="1518" spans="15:32">
      <c r="O1518" s="90"/>
      <c r="W1518" s="142"/>
      <c r="X1518" s="142"/>
      <c r="Y1518" s="142"/>
      <c r="Z1518" s="140"/>
      <c r="AA1518" s="140"/>
      <c r="AB1518" s="140"/>
      <c r="AC1518" s="140"/>
      <c r="AD1518" s="140"/>
      <c r="AE1518" s="140"/>
      <c r="AF1518" s="140"/>
    </row>
    <row r="1519" spans="15:32">
      <c r="O1519" s="90"/>
      <c r="W1519" s="142"/>
      <c r="X1519" s="142"/>
      <c r="Y1519" s="142"/>
      <c r="Z1519" s="140"/>
      <c r="AA1519" s="140"/>
      <c r="AB1519" s="140"/>
      <c r="AC1519" s="140"/>
      <c r="AD1519" s="140"/>
      <c r="AE1519" s="140"/>
      <c r="AF1519" s="140"/>
    </row>
    <row r="1520" spans="15:32">
      <c r="O1520" s="90"/>
      <c r="W1520" s="142"/>
      <c r="X1520" s="142"/>
      <c r="Y1520" s="142"/>
      <c r="Z1520" s="140"/>
      <c r="AA1520" s="140"/>
      <c r="AB1520" s="140"/>
      <c r="AC1520" s="140"/>
      <c r="AD1520" s="140"/>
      <c r="AE1520" s="140"/>
      <c r="AF1520" s="140"/>
    </row>
    <row r="1521" spans="15:32">
      <c r="O1521" s="90"/>
      <c r="W1521" s="142"/>
      <c r="X1521" s="142"/>
      <c r="Y1521" s="142"/>
      <c r="Z1521" s="140"/>
      <c r="AA1521" s="140"/>
      <c r="AB1521" s="140"/>
      <c r="AC1521" s="140"/>
      <c r="AD1521" s="140"/>
      <c r="AE1521" s="140"/>
      <c r="AF1521" s="140"/>
    </row>
    <row r="1522" spans="15:32">
      <c r="O1522" s="90"/>
      <c r="W1522" s="142"/>
      <c r="X1522" s="142"/>
      <c r="Y1522" s="142"/>
      <c r="Z1522" s="140"/>
      <c r="AA1522" s="140"/>
      <c r="AB1522" s="140"/>
      <c r="AC1522" s="140"/>
      <c r="AD1522" s="140"/>
      <c r="AE1522" s="140"/>
      <c r="AF1522" s="140"/>
    </row>
    <row r="1523" spans="15:32">
      <c r="O1523" s="90"/>
      <c r="W1523" s="142"/>
      <c r="X1523" s="142"/>
      <c r="Y1523" s="142"/>
      <c r="Z1523" s="140"/>
      <c r="AA1523" s="140"/>
      <c r="AB1523" s="140"/>
      <c r="AC1523" s="140"/>
      <c r="AD1523" s="140"/>
      <c r="AE1523" s="140"/>
      <c r="AF1523" s="140"/>
    </row>
    <row r="1524" spans="15:32">
      <c r="O1524" s="90"/>
      <c r="W1524" s="142"/>
      <c r="X1524" s="142"/>
      <c r="Y1524" s="142"/>
      <c r="Z1524" s="140"/>
      <c r="AA1524" s="140"/>
      <c r="AB1524" s="140"/>
      <c r="AC1524" s="140"/>
      <c r="AD1524" s="140"/>
      <c r="AE1524" s="140"/>
      <c r="AF1524" s="140"/>
    </row>
    <row r="1525" spans="15:32">
      <c r="O1525" s="90"/>
      <c r="W1525" s="142"/>
      <c r="X1525" s="142"/>
      <c r="Y1525" s="142"/>
      <c r="Z1525" s="140"/>
      <c r="AA1525" s="140"/>
      <c r="AB1525" s="140"/>
      <c r="AC1525" s="140"/>
      <c r="AD1525" s="140"/>
      <c r="AE1525" s="140"/>
      <c r="AF1525" s="140"/>
    </row>
    <row r="1526" spans="15:32">
      <c r="O1526" s="90"/>
      <c r="W1526" s="142"/>
      <c r="X1526" s="142"/>
      <c r="Y1526" s="142"/>
      <c r="Z1526" s="140"/>
      <c r="AA1526" s="140"/>
      <c r="AB1526" s="140"/>
      <c r="AC1526" s="140"/>
      <c r="AD1526" s="140"/>
      <c r="AE1526" s="140"/>
      <c r="AF1526" s="140"/>
    </row>
    <row r="1527" spans="15:32">
      <c r="O1527" s="90"/>
      <c r="W1527" s="142"/>
      <c r="X1527" s="142"/>
      <c r="Y1527" s="142"/>
      <c r="Z1527" s="140"/>
      <c r="AA1527" s="140"/>
      <c r="AB1527" s="140"/>
      <c r="AC1527" s="140"/>
      <c r="AD1527" s="140"/>
      <c r="AE1527" s="140"/>
      <c r="AF1527" s="140"/>
    </row>
    <row r="1528" spans="15:32">
      <c r="O1528" s="90"/>
      <c r="W1528" s="142"/>
      <c r="X1528" s="142"/>
      <c r="Y1528" s="142"/>
      <c r="Z1528" s="140"/>
      <c r="AA1528" s="140"/>
      <c r="AB1528" s="140"/>
      <c r="AC1528" s="140"/>
      <c r="AD1528" s="140"/>
      <c r="AE1528" s="140"/>
      <c r="AF1528" s="140"/>
    </row>
    <row r="1529" spans="15:32">
      <c r="O1529" s="90"/>
      <c r="W1529" s="142"/>
      <c r="X1529" s="142"/>
      <c r="Y1529" s="142"/>
      <c r="Z1529" s="140"/>
      <c r="AA1529" s="140"/>
      <c r="AB1529" s="140"/>
      <c r="AC1529" s="140"/>
      <c r="AD1529" s="140"/>
      <c r="AE1529" s="140"/>
      <c r="AF1529" s="140"/>
    </row>
    <row r="1530" spans="15:32">
      <c r="O1530" s="90"/>
      <c r="W1530" s="142"/>
      <c r="X1530" s="142"/>
      <c r="Y1530" s="142"/>
      <c r="Z1530" s="140"/>
      <c r="AA1530" s="140"/>
      <c r="AB1530" s="140"/>
      <c r="AC1530" s="140"/>
      <c r="AD1530" s="140"/>
      <c r="AE1530" s="140"/>
      <c r="AF1530" s="140"/>
    </row>
    <row r="1531" spans="15:32">
      <c r="O1531" s="90"/>
      <c r="W1531" s="142"/>
      <c r="X1531" s="142"/>
      <c r="Y1531" s="142"/>
      <c r="Z1531" s="140"/>
      <c r="AA1531" s="140"/>
      <c r="AB1531" s="140"/>
      <c r="AC1531" s="140"/>
      <c r="AD1531" s="140"/>
      <c r="AE1531" s="140"/>
      <c r="AF1531" s="140"/>
    </row>
    <row r="1532" spans="15:32">
      <c r="O1532" s="90"/>
      <c r="W1532" s="142"/>
      <c r="X1532" s="142"/>
      <c r="Y1532" s="142"/>
      <c r="Z1532" s="140"/>
      <c r="AA1532" s="140"/>
      <c r="AB1532" s="140"/>
      <c r="AC1532" s="140"/>
      <c r="AD1532" s="140"/>
      <c r="AE1532" s="140"/>
      <c r="AF1532" s="140"/>
    </row>
    <row r="1533" spans="15:32">
      <c r="O1533" s="90"/>
      <c r="W1533" s="142"/>
      <c r="X1533" s="142"/>
      <c r="Y1533" s="142"/>
      <c r="Z1533" s="140"/>
      <c r="AA1533" s="140"/>
      <c r="AB1533" s="140"/>
      <c r="AC1533" s="140"/>
      <c r="AD1533" s="140"/>
      <c r="AE1533" s="140"/>
      <c r="AF1533" s="140"/>
    </row>
    <row r="1534" spans="15:32">
      <c r="O1534" s="90"/>
      <c r="W1534" s="142"/>
      <c r="X1534" s="142"/>
      <c r="Y1534" s="142"/>
      <c r="Z1534" s="140"/>
      <c r="AA1534" s="140"/>
      <c r="AB1534" s="140"/>
      <c r="AC1534" s="140"/>
      <c r="AD1534" s="140"/>
      <c r="AE1534" s="140"/>
      <c r="AF1534" s="140"/>
    </row>
    <row r="1535" spans="15:32">
      <c r="O1535" s="90"/>
      <c r="W1535" s="142"/>
      <c r="X1535" s="142"/>
      <c r="Y1535" s="142"/>
      <c r="Z1535" s="140"/>
      <c r="AA1535" s="140"/>
      <c r="AB1535" s="140"/>
      <c r="AC1535" s="140"/>
      <c r="AD1535" s="140"/>
      <c r="AE1535" s="140"/>
      <c r="AF1535" s="140"/>
    </row>
    <row r="1536" spans="15:32">
      <c r="O1536" s="90"/>
      <c r="W1536" s="142"/>
      <c r="X1536" s="142"/>
      <c r="Y1536" s="142"/>
      <c r="Z1536" s="140"/>
      <c r="AA1536" s="140"/>
      <c r="AB1536" s="140"/>
      <c r="AC1536" s="140"/>
      <c r="AD1536" s="140"/>
      <c r="AE1536" s="140"/>
      <c r="AF1536" s="140"/>
    </row>
    <row r="1537" spans="15:32">
      <c r="O1537" s="90"/>
      <c r="W1537" s="142"/>
      <c r="X1537" s="142"/>
      <c r="Y1537" s="142"/>
      <c r="Z1537" s="140"/>
      <c r="AA1537" s="140"/>
      <c r="AB1537" s="140"/>
      <c r="AC1537" s="140"/>
      <c r="AD1537" s="140"/>
      <c r="AE1537" s="140"/>
      <c r="AF1537" s="140"/>
    </row>
    <row r="1538" spans="15:32">
      <c r="O1538" s="90"/>
      <c r="W1538" s="142"/>
      <c r="X1538" s="142"/>
      <c r="Y1538" s="142"/>
      <c r="Z1538" s="140"/>
      <c r="AA1538" s="140"/>
      <c r="AB1538" s="140"/>
      <c r="AC1538" s="140"/>
      <c r="AD1538" s="140"/>
      <c r="AE1538" s="140"/>
      <c r="AF1538" s="140"/>
    </row>
    <row r="1539" spans="15:32">
      <c r="O1539" s="90"/>
      <c r="W1539" s="142"/>
      <c r="X1539" s="142"/>
      <c r="Y1539" s="142"/>
      <c r="Z1539" s="140"/>
      <c r="AA1539" s="140"/>
      <c r="AB1539" s="140"/>
      <c r="AC1539" s="140"/>
      <c r="AD1539" s="140"/>
      <c r="AE1539" s="140"/>
      <c r="AF1539" s="140"/>
    </row>
    <row r="1540" spans="15:32">
      <c r="O1540" s="90"/>
      <c r="W1540" s="142"/>
      <c r="X1540" s="142"/>
      <c r="Y1540" s="142"/>
      <c r="Z1540" s="140"/>
      <c r="AA1540" s="140"/>
      <c r="AB1540" s="140"/>
      <c r="AC1540" s="140"/>
      <c r="AD1540" s="140"/>
      <c r="AE1540" s="140"/>
      <c r="AF1540" s="140"/>
    </row>
    <row r="1541" spans="15:32">
      <c r="O1541" s="90"/>
      <c r="W1541" s="142"/>
      <c r="X1541" s="142"/>
      <c r="Y1541" s="142"/>
      <c r="Z1541" s="140"/>
      <c r="AA1541" s="140"/>
      <c r="AB1541" s="140"/>
      <c r="AC1541" s="140"/>
      <c r="AD1541" s="140"/>
      <c r="AE1541" s="140"/>
      <c r="AF1541" s="140"/>
    </row>
    <row r="1542" spans="15:32">
      <c r="O1542" s="90"/>
      <c r="W1542" s="142"/>
      <c r="X1542" s="142"/>
      <c r="Y1542" s="142"/>
      <c r="Z1542" s="140"/>
      <c r="AA1542" s="140"/>
      <c r="AB1542" s="140"/>
      <c r="AC1542" s="140"/>
      <c r="AD1542" s="140"/>
      <c r="AE1542" s="140"/>
      <c r="AF1542" s="140"/>
    </row>
    <row r="1543" spans="15:32">
      <c r="O1543" s="90"/>
      <c r="W1543" s="142"/>
      <c r="X1543" s="142"/>
      <c r="Y1543" s="142"/>
      <c r="Z1543" s="140"/>
      <c r="AA1543" s="140"/>
      <c r="AB1543" s="140"/>
      <c r="AC1543" s="140"/>
      <c r="AD1543" s="140"/>
      <c r="AE1543" s="140"/>
      <c r="AF1543" s="140"/>
    </row>
    <row r="1544" spans="15:32">
      <c r="O1544" s="90"/>
      <c r="W1544" s="142"/>
      <c r="X1544" s="142"/>
      <c r="Y1544" s="142"/>
      <c r="Z1544" s="140"/>
      <c r="AA1544" s="140"/>
      <c r="AB1544" s="140"/>
      <c r="AC1544" s="140"/>
      <c r="AD1544" s="140"/>
      <c r="AE1544" s="140"/>
      <c r="AF1544" s="140"/>
    </row>
    <row r="1545" spans="15:32">
      <c r="O1545" s="90"/>
      <c r="W1545" s="142"/>
      <c r="X1545" s="142"/>
      <c r="Y1545" s="142"/>
      <c r="Z1545" s="140"/>
      <c r="AA1545" s="140"/>
      <c r="AB1545" s="140"/>
      <c r="AC1545" s="140"/>
      <c r="AD1545" s="140"/>
      <c r="AE1545" s="140"/>
      <c r="AF1545" s="140"/>
    </row>
    <row r="1546" spans="15:32">
      <c r="O1546" s="90"/>
      <c r="W1546" s="142"/>
      <c r="X1546" s="142"/>
      <c r="Y1546" s="142"/>
      <c r="Z1546" s="140"/>
      <c r="AA1546" s="140"/>
      <c r="AB1546" s="140"/>
      <c r="AC1546" s="140"/>
      <c r="AD1546" s="140"/>
      <c r="AE1546" s="140"/>
      <c r="AF1546" s="140"/>
    </row>
    <row r="1547" spans="15:32">
      <c r="O1547" s="90"/>
      <c r="W1547" s="142"/>
      <c r="X1547" s="142"/>
      <c r="Y1547" s="142"/>
      <c r="Z1547" s="140"/>
      <c r="AA1547" s="140"/>
      <c r="AB1547" s="140"/>
      <c r="AC1547" s="140"/>
      <c r="AD1547" s="140"/>
      <c r="AE1547" s="140"/>
      <c r="AF1547" s="140"/>
    </row>
    <row r="1548" spans="15:32">
      <c r="O1548" s="90"/>
      <c r="W1548" s="142"/>
      <c r="X1548" s="142"/>
      <c r="Y1548" s="142"/>
      <c r="Z1548" s="140"/>
      <c r="AA1548" s="140"/>
      <c r="AB1548" s="140"/>
      <c r="AC1548" s="140"/>
      <c r="AD1548" s="140"/>
      <c r="AE1548" s="140"/>
      <c r="AF1548" s="140"/>
    </row>
    <row r="1549" spans="15:32">
      <c r="O1549" s="90"/>
      <c r="W1549" s="142"/>
      <c r="X1549" s="142"/>
      <c r="Y1549" s="142"/>
      <c r="Z1549" s="140"/>
      <c r="AA1549" s="140"/>
      <c r="AB1549" s="140"/>
      <c r="AC1549" s="140"/>
      <c r="AD1549" s="140"/>
      <c r="AE1549" s="140"/>
      <c r="AF1549" s="140"/>
    </row>
    <row r="1550" spans="15:32">
      <c r="O1550" s="90"/>
      <c r="W1550" s="142"/>
      <c r="X1550" s="142"/>
      <c r="Y1550" s="142"/>
      <c r="Z1550" s="140"/>
      <c r="AA1550" s="140"/>
      <c r="AB1550" s="140"/>
      <c r="AC1550" s="140"/>
      <c r="AD1550" s="140"/>
      <c r="AE1550" s="140"/>
      <c r="AF1550" s="140"/>
    </row>
    <row r="1551" spans="15:32">
      <c r="O1551" s="90"/>
      <c r="W1551" s="142"/>
      <c r="X1551" s="142"/>
      <c r="Y1551" s="142"/>
      <c r="Z1551" s="140"/>
      <c r="AA1551" s="140"/>
      <c r="AB1551" s="140"/>
      <c r="AC1551" s="140"/>
      <c r="AD1551" s="140"/>
      <c r="AE1551" s="140"/>
      <c r="AF1551" s="140"/>
    </row>
    <row r="1552" spans="15:32">
      <c r="O1552" s="90"/>
      <c r="W1552" s="142"/>
      <c r="X1552" s="142"/>
      <c r="Y1552" s="142"/>
      <c r="Z1552" s="140"/>
      <c r="AA1552" s="140"/>
      <c r="AB1552" s="140"/>
      <c r="AC1552" s="140"/>
      <c r="AD1552" s="140"/>
      <c r="AE1552" s="140"/>
      <c r="AF1552" s="140"/>
    </row>
    <row r="1553" spans="15:32">
      <c r="O1553" s="90"/>
      <c r="W1553" s="142"/>
      <c r="X1553" s="142"/>
      <c r="Y1553" s="142"/>
      <c r="Z1553" s="140"/>
      <c r="AA1553" s="140"/>
      <c r="AB1553" s="140"/>
      <c r="AC1553" s="140"/>
      <c r="AD1553" s="140"/>
      <c r="AE1553" s="140"/>
      <c r="AF1553" s="140"/>
    </row>
    <row r="1554" spans="15:32">
      <c r="O1554" s="90"/>
      <c r="W1554" s="142"/>
      <c r="X1554" s="142"/>
      <c r="Y1554" s="142"/>
      <c r="Z1554" s="140"/>
      <c r="AA1554" s="140"/>
      <c r="AB1554" s="140"/>
      <c r="AC1554" s="140"/>
      <c r="AD1554" s="140"/>
      <c r="AE1554" s="140"/>
      <c r="AF1554" s="140"/>
    </row>
    <row r="1555" spans="15:32">
      <c r="O1555" s="90"/>
      <c r="W1555" s="142"/>
      <c r="X1555" s="142"/>
      <c r="Y1555" s="142"/>
      <c r="Z1555" s="140"/>
      <c r="AA1555" s="140"/>
      <c r="AB1555" s="140"/>
      <c r="AC1555" s="140"/>
      <c r="AD1555" s="140"/>
      <c r="AE1555" s="140"/>
      <c r="AF1555" s="140"/>
    </row>
    <row r="1556" spans="15:32">
      <c r="O1556" s="90"/>
      <c r="W1556" s="142"/>
      <c r="X1556" s="142"/>
      <c r="Y1556" s="142"/>
      <c r="Z1556" s="140"/>
      <c r="AA1556" s="140"/>
      <c r="AB1556" s="140"/>
      <c r="AC1556" s="140"/>
      <c r="AD1556" s="140"/>
      <c r="AE1556" s="140"/>
      <c r="AF1556" s="140"/>
    </row>
    <row r="1557" spans="15:32">
      <c r="O1557" s="90"/>
      <c r="W1557" s="142"/>
      <c r="X1557" s="142"/>
      <c r="Y1557" s="142"/>
      <c r="Z1557" s="140"/>
      <c r="AA1557" s="140"/>
      <c r="AB1557" s="140"/>
      <c r="AC1557" s="140"/>
      <c r="AD1557" s="140"/>
      <c r="AE1557" s="140"/>
      <c r="AF1557" s="140"/>
    </row>
    <row r="1558" spans="15:32">
      <c r="O1558" s="90"/>
      <c r="W1558" s="142"/>
      <c r="X1558" s="142"/>
      <c r="Y1558" s="142"/>
      <c r="Z1558" s="140"/>
      <c r="AA1558" s="140"/>
      <c r="AB1558" s="140"/>
      <c r="AC1558" s="140"/>
      <c r="AD1558" s="140"/>
      <c r="AE1558" s="140"/>
      <c r="AF1558" s="140"/>
    </row>
    <row r="1559" spans="15:32">
      <c r="O1559" s="90"/>
      <c r="W1559" s="142"/>
      <c r="X1559" s="142"/>
      <c r="Y1559" s="142"/>
      <c r="Z1559" s="140"/>
      <c r="AA1559" s="140"/>
      <c r="AB1559" s="140"/>
      <c r="AC1559" s="140"/>
      <c r="AD1559" s="140"/>
      <c r="AE1559" s="140"/>
      <c r="AF1559" s="140"/>
    </row>
    <row r="1560" spans="15:32">
      <c r="O1560" s="90"/>
      <c r="W1560" s="142"/>
      <c r="X1560" s="142"/>
      <c r="Y1560" s="142"/>
      <c r="Z1560" s="140"/>
      <c r="AA1560" s="140"/>
      <c r="AB1560" s="140"/>
      <c r="AC1560" s="140"/>
      <c r="AD1560" s="140"/>
      <c r="AE1560" s="140"/>
      <c r="AF1560" s="140"/>
    </row>
    <row r="1561" spans="15:32">
      <c r="O1561" s="90"/>
      <c r="W1561" s="142"/>
      <c r="X1561" s="142"/>
      <c r="Y1561" s="142"/>
      <c r="Z1561" s="140"/>
      <c r="AA1561" s="140"/>
      <c r="AB1561" s="140"/>
      <c r="AC1561" s="140"/>
      <c r="AD1561" s="140"/>
      <c r="AE1561" s="140"/>
      <c r="AF1561" s="140"/>
    </row>
    <row r="1562" spans="15:32">
      <c r="O1562" s="90"/>
      <c r="W1562" s="142"/>
      <c r="X1562" s="142"/>
      <c r="Y1562" s="142"/>
      <c r="Z1562" s="140"/>
      <c r="AA1562" s="140"/>
      <c r="AB1562" s="140"/>
      <c r="AC1562" s="140"/>
      <c r="AD1562" s="140"/>
      <c r="AE1562" s="140"/>
      <c r="AF1562" s="140"/>
    </row>
    <row r="1563" spans="15:32">
      <c r="O1563" s="90"/>
      <c r="W1563" s="142"/>
      <c r="X1563" s="142"/>
      <c r="Y1563" s="142"/>
      <c r="Z1563" s="140"/>
      <c r="AA1563" s="140"/>
      <c r="AB1563" s="140"/>
      <c r="AC1563" s="140"/>
      <c r="AD1563" s="140"/>
      <c r="AE1563" s="140"/>
      <c r="AF1563" s="140"/>
    </row>
    <row r="1564" spans="15:32">
      <c r="O1564" s="90"/>
      <c r="W1564" s="142"/>
      <c r="X1564" s="142"/>
      <c r="Y1564" s="142"/>
      <c r="Z1564" s="140"/>
      <c r="AA1564" s="140"/>
      <c r="AB1564" s="140"/>
      <c r="AC1564" s="140"/>
      <c r="AD1564" s="140"/>
      <c r="AE1564" s="140"/>
      <c r="AF1564" s="140"/>
    </row>
    <row r="1565" spans="15:32">
      <c r="O1565" s="90"/>
      <c r="W1565" s="142"/>
      <c r="X1565" s="142"/>
      <c r="Y1565" s="142"/>
      <c r="Z1565" s="140"/>
      <c r="AA1565" s="140"/>
      <c r="AB1565" s="140"/>
      <c r="AC1565" s="140"/>
      <c r="AD1565" s="140"/>
      <c r="AE1565" s="140"/>
      <c r="AF1565" s="140"/>
    </row>
    <row r="1566" spans="15:32">
      <c r="O1566" s="90"/>
      <c r="W1566" s="142"/>
      <c r="X1566" s="142"/>
      <c r="Y1566" s="142"/>
      <c r="Z1566" s="140"/>
      <c r="AA1566" s="140"/>
      <c r="AB1566" s="140"/>
      <c r="AC1566" s="140"/>
      <c r="AD1566" s="140"/>
      <c r="AE1566" s="140"/>
      <c r="AF1566" s="140"/>
    </row>
    <row r="1567" spans="15:32">
      <c r="O1567" s="90"/>
      <c r="W1567" s="142"/>
      <c r="X1567" s="142"/>
      <c r="Y1567" s="142"/>
      <c r="Z1567" s="140"/>
      <c r="AA1567" s="140"/>
      <c r="AB1567" s="140"/>
      <c r="AC1567" s="140"/>
      <c r="AD1567" s="140"/>
      <c r="AE1567" s="140"/>
      <c r="AF1567" s="140"/>
    </row>
    <row r="1568" spans="15:32">
      <c r="O1568" s="90"/>
      <c r="W1568" s="142"/>
      <c r="X1568" s="142"/>
      <c r="Y1568" s="142"/>
      <c r="Z1568" s="140"/>
      <c r="AA1568" s="140"/>
      <c r="AB1568" s="140"/>
      <c r="AC1568" s="140"/>
      <c r="AD1568" s="140"/>
      <c r="AE1568" s="140"/>
      <c r="AF1568" s="140"/>
    </row>
    <row r="1569" spans="15:32">
      <c r="O1569" s="90"/>
      <c r="W1569" s="142"/>
      <c r="X1569" s="142"/>
      <c r="Y1569" s="142"/>
      <c r="Z1569" s="140"/>
      <c r="AA1569" s="140"/>
      <c r="AB1569" s="140"/>
      <c r="AC1569" s="140"/>
      <c r="AD1569" s="140"/>
      <c r="AE1569" s="140"/>
      <c r="AF1569" s="140"/>
    </row>
    <row r="1570" spans="15:32">
      <c r="O1570" s="90"/>
      <c r="W1570" s="142"/>
      <c r="X1570" s="142"/>
      <c r="Y1570" s="142"/>
      <c r="Z1570" s="140"/>
      <c r="AA1570" s="140"/>
      <c r="AB1570" s="140"/>
      <c r="AC1570" s="140"/>
      <c r="AD1570" s="140"/>
      <c r="AE1570" s="140"/>
      <c r="AF1570" s="140"/>
    </row>
    <row r="1571" spans="15:32">
      <c r="O1571" s="90"/>
      <c r="W1571" s="142"/>
      <c r="X1571" s="142"/>
      <c r="Y1571" s="142"/>
      <c r="Z1571" s="140"/>
      <c r="AA1571" s="140"/>
      <c r="AB1571" s="140"/>
      <c r="AC1571" s="140"/>
      <c r="AD1571" s="140"/>
      <c r="AE1571" s="140"/>
      <c r="AF1571" s="140"/>
    </row>
    <row r="1572" spans="15:32">
      <c r="O1572" s="90"/>
      <c r="W1572" s="142"/>
      <c r="X1572" s="142"/>
      <c r="Y1572" s="142"/>
      <c r="Z1572" s="140"/>
      <c r="AA1572" s="140"/>
      <c r="AB1572" s="140"/>
      <c r="AC1572" s="140"/>
      <c r="AD1572" s="140"/>
      <c r="AE1572" s="140"/>
      <c r="AF1572" s="140"/>
    </row>
    <row r="1573" spans="15:32">
      <c r="O1573" s="90"/>
      <c r="W1573" s="142"/>
      <c r="X1573" s="142"/>
      <c r="Y1573" s="142"/>
      <c r="Z1573" s="140"/>
      <c r="AA1573" s="140"/>
      <c r="AB1573" s="140"/>
      <c r="AC1573" s="140"/>
      <c r="AD1573" s="140"/>
      <c r="AE1573" s="140"/>
      <c r="AF1573" s="140"/>
    </row>
    <row r="1574" spans="15:32">
      <c r="O1574" s="90"/>
      <c r="W1574" s="142"/>
      <c r="X1574" s="142"/>
      <c r="Y1574" s="142"/>
      <c r="Z1574" s="140"/>
      <c r="AA1574" s="140"/>
      <c r="AB1574" s="140"/>
      <c r="AC1574" s="140"/>
      <c r="AD1574" s="140"/>
      <c r="AE1574" s="140"/>
      <c r="AF1574" s="140"/>
    </row>
    <row r="1575" spans="15:32">
      <c r="O1575" s="90"/>
      <c r="W1575" s="142"/>
      <c r="X1575" s="142"/>
      <c r="Y1575" s="142"/>
      <c r="Z1575" s="140"/>
      <c r="AA1575" s="140"/>
      <c r="AB1575" s="140"/>
      <c r="AC1575" s="140"/>
      <c r="AD1575" s="140"/>
      <c r="AE1575" s="140"/>
      <c r="AF1575" s="140"/>
    </row>
    <row r="1576" spans="15:32">
      <c r="O1576" s="90"/>
      <c r="W1576" s="142"/>
      <c r="X1576" s="142"/>
      <c r="Y1576" s="142"/>
      <c r="Z1576" s="140"/>
      <c r="AA1576" s="140"/>
      <c r="AB1576" s="140"/>
      <c r="AC1576" s="140"/>
      <c r="AD1576" s="140"/>
      <c r="AE1576" s="140"/>
      <c r="AF1576" s="140"/>
    </row>
    <row r="1577" spans="15:32">
      <c r="O1577" s="90"/>
      <c r="W1577" s="142"/>
      <c r="X1577" s="142"/>
      <c r="Y1577" s="142"/>
      <c r="Z1577" s="140"/>
      <c r="AA1577" s="140"/>
      <c r="AB1577" s="140"/>
      <c r="AC1577" s="140"/>
      <c r="AD1577" s="140"/>
      <c r="AE1577" s="140"/>
      <c r="AF1577" s="140"/>
    </row>
    <row r="1578" spans="15:32">
      <c r="O1578" s="90"/>
      <c r="W1578" s="142"/>
      <c r="X1578" s="142"/>
      <c r="Y1578" s="142"/>
      <c r="Z1578" s="140"/>
      <c r="AA1578" s="140"/>
      <c r="AB1578" s="140"/>
      <c r="AC1578" s="140"/>
      <c r="AD1578" s="140"/>
      <c r="AE1578" s="140"/>
      <c r="AF1578" s="140"/>
    </row>
    <row r="1579" spans="15:32">
      <c r="O1579" s="90"/>
      <c r="W1579" s="142"/>
      <c r="X1579" s="142"/>
      <c r="Y1579" s="142"/>
      <c r="Z1579" s="140"/>
      <c r="AA1579" s="140"/>
      <c r="AB1579" s="140"/>
      <c r="AC1579" s="140"/>
      <c r="AD1579" s="140"/>
      <c r="AE1579" s="140"/>
      <c r="AF1579" s="140"/>
    </row>
    <row r="1580" spans="15:32">
      <c r="O1580" s="90"/>
      <c r="W1580" s="142"/>
      <c r="X1580" s="142"/>
      <c r="Y1580" s="142"/>
      <c r="Z1580" s="140"/>
      <c r="AA1580" s="140"/>
      <c r="AB1580" s="140"/>
      <c r="AC1580" s="140"/>
      <c r="AD1580" s="140"/>
      <c r="AE1580" s="140"/>
      <c r="AF1580" s="140"/>
    </row>
    <row r="1581" spans="15:32">
      <c r="O1581" s="90"/>
      <c r="W1581" s="142"/>
      <c r="X1581" s="142"/>
      <c r="Y1581" s="142"/>
      <c r="Z1581" s="140"/>
      <c r="AA1581" s="140"/>
      <c r="AB1581" s="140"/>
      <c r="AC1581" s="140"/>
      <c r="AD1581" s="140"/>
      <c r="AE1581" s="140"/>
      <c r="AF1581" s="140"/>
    </row>
    <row r="1582" spans="15:32">
      <c r="O1582" s="90"/>
      <c r="W1582" s="142"/>
      <c r="X1582" s="142"/>
      <c r="Y1582" s="142"/>
      <c r="Z1582" s="140"/>
      <c r="AA1582" s="140"/>
      <c r="AB1582" s="140"/>
      <c r="AC1582" s="140"/>
      <c r="AD1582" s="140"/>
      <c r="AE1582" s="140"/>
      <c r="AF1582" s="140"/>
    </row>
    <row r="1583" spans="15:32">
      <c r="O1583" s="90"/>
      <c r="W1583" s="142"/>
      <c r="X1583" s="142"/>
      <c r="Y1583" s="142"/>
      <c r="Z1583" s="140"/>
      <c r="AA1583" s="140"/>
      <c r="AB1583" s="140"/>
      <c r="AC1583" s="140"/>
      <c r="AD1583" s="140"/>
      <c r="AE1583" s="140"/>
      <c r="AF1583" s="140"/>
    </row>
    <row r="1584" spans="15:32">
      <c r="O1584" s="90"/>
      <c r="W1584" s="142"/>
      <c r="X1584" s="142"/>
      <c r="Y1584" s="142"/>
      <c r="Z1584" s="140"/>
      <c r="AA1584" s="140"/>
      <c r="AB1584" s="140"/>
      <c r="AC1584" s="140"/>
      <c r="AD1584" s="140"/>
      <c r="AE1584" s="140"/>
      <c r="AF1584" s="140"/>
    </row>
    <row r="1585" spans="15:32">
      <c r="O1585" s="90"/>
      <c r="W1585" s="142"/>
      <c r="X1585" s="142"/>
      <c r="Y1585" s="142"/>
      <c r="Z1585" s="140"/>
      <c r="AA1585" s="140"/>
      <c r="AB1585" s="140"/>
      <c r="AC1585" s="140"/>
      <c r="AD1585" s="140"/>
      <c r="AE1585" s="140"/>
      <c r="AF1585" s="140"/>
    </row>
    <row r="1586" spans="15:32">
      <c r="O1586" s="90"/>
      <c r="W1586" s="142"/>
      <c r="X1586" s="142"/>
      <c r="Y1586" s="142"/>
      <c r="Z1586" s="140"/>
      <c r="AA1586" s="140"/>
      <c r="AB1586" s="140"/>
      <c r="AC1586" s="140"/>
      <c r="AD1586" s="140"/>
      <c r="AE1586" s="140"/>
      <c r="AF1586" s="140"/>
    </row>
    <row r="1587" spans="15:32">
      <c r="O1587" s="90"/>
      <c r="W1587" s="142"/>
      <c r="X1587" s="142"/>
      <c r="Y1587" s="142"/>
      <c r="Z1587" s="140"/>
      <c r="AA1587" s="140"/>
      <c r="AB1587" s="140"/>
      <c r="AC1587" s="140"/>
      <c r="AD1587" s="140"/>
      <c r="AE1587" s="140"/>
      <c r="AF1587" s="140"/>
    </row>
    <row r="1588" spans="15:32">
      <c r="O1588" s="90"/>
      <c r="W1588" s="142"/>
      <c r="X1588" s="142"/>
      <c r="Y1588" s="142"/>
      <c r="Z1588" s="140"/>
      <c r="AA1588" s="140"/>
      <c r="AB1588" s="140"/>
      <c r="AC1588" s="140"/>
      <c r="AD1588" s="140"/>
      <c r="AE1588" s="140"/>
      <c r="AF1588" s="140"/>
    </row>
    <row r="1589" spans="15:32">
      <c r="O1589" s="90"/>
      <c r="W1589" s="142"/>
      <c r="X1589" s="142"/>
      <c r="Y1589" s="142"/>
      <c r="Z1589" s="140"/>
      <c r="AA1589" s="140"/>
      <c r="AB1589" s="140"/>
      <c r="AC1589" s="140"/>
      <c r="AD1589" s="140"/>
      <c r="AE1589" s="140"/>
      <c r="AF1589" s="140"/>
    </row>
    <row r="1590" spans="15:32">
      <c r="O1590" s="90"/>
      <c r="W1590" s="142"/>
      <c r="X1590" s="142"/>
      <c r="Y1590" s="142"/>
      <c r="Z1590" s="140"/>
      <c r="AA1590" s="140"/>
      <c r="AB1590" s="140"/>
      <c r="AC1590" s="140"/>
      <c r="AD1590" s="140"/>
      <c r="AE1590" s="140"/>
      <c r="AF1590" s="140"/>
    </row>
    <row r="1591" spans="15:32">
      <c r="O1591" s="90"/>
      <c r="W1591" s="142"/>
      <c r="X1591" s="142"/>
      <c r="Y1591" s="142"/>
      <c r="Z1591" s="140"/>
      <c r="AA1591" s="140"/>
      <c r="AB1591" s="140"/>
      <c r="AC1591" s="140"/>
      <c r="AD1591" s="140"/>
      <c r="AE1591" s="140"/>
      <c r="AF1591" s="140"/>
    </row>
    <row r="1592" spans="15:32">
      <c r="O1592" s="90"/>
      <c r="W1592" s="142"/>
      <c r="X1592" s="142"/>
      <c r="Y1592" s="142"/>
      <c r="Z1592" s="140"/>
      <c r="AA1592" s="140"/>
      <c r="AB1592" s="140"/>
      <c r="AC1592" s="140"/>
      <c r="AD1592" s="140"/>
      <c r="AE1592" s="140"/>
      <c r="AF1592" s="140"/>
    </row>
    <row r="1593" spans="15:32">
      <c r="O1593" s="90"/>
      <c r="W1593" s="142"/>
      <c r="X1593" s="142"/>
      <c r="Y1593" s="142"/>
      <c r="Z1593" s="140"/>
      <c r="AA1593" s="140"/>
      <c r="AB1593" s="140"/>
      <c r="AC1593" s="140"/>
      <c r="AD1593" s="140"/>
      <c r="AE1593" s="140"/>
      <c r="AF1593" s="140"/>
    </row>
    <row r="1594" spans="15:32">
      <c r="O1594" s="90"/>
      <c r="W1594" s="142"/>
      <c r="X1594" s="142"/>
      <c r="Y1594" s="142"/>
      <c r="Z1594" s="140"/>
      <c r="AA1594" s="140"/>
      <c r="AB1594" s="140"/>
      <c r="AC1594" s="140"/>
      <c r="AD1594" s="140"/>
      <c r="AE1594" s="140"/>
      <c r="AF1594" s="140"/>
    </row>
    <row r="1595" spans="15:32">
      <c r="O1595" s="90"/>
      <c r="W1595" s="142"/>
      <c r="X1595" s="142"/>
      <c r="Y1595" s="142"/>
      <c r="Z1595" s="140"/>
      <c r="AA1595" s="140"/>
      <c r="AB1595" s="140"/>
      <c r="AC1595" s="140"/>
      <c r="AD1595" s="140"/>
      <c r="AE1595" s="140"/>
      <c r="AF1595" s="140"/>
    </row>
    <row r="1596" spans="15:32">
      <c r="O1596" s="90"/>
      <c r="W1596" s="142"/>
      <c r="X1596" s="142"/>
      <c r="Y1596" s="142"/>
      <c r="Z1596" s="140"/>
      <c r="AA1596" s="140"/>
      <c r="AB1596" s="140"/>
      <c r="AC1596" s="140"/>
      <c r="AD1596" s="140"/>
      <c r="AE1596" s="140"/>
      <c r="AF1596" s="140"/>
    </row>
    <row r="1597" spans="15:32">
      <c r="O1597" s="90"/>
      <c r="W1597" s="142"/>
      <c r="X1597" s="142"/>
      <c r="Y1597" s="142"/>
      <c r="Z1597" s="140"/>
      <c r="AA1597" s="140"/>
      <c r="AB1597" s="140"/>
      <c r="AC1597" s="140"/>
      <c r="AD1597" s="140"/>
      <c r="AE1597" s="140"/>
      <c r="AF1597" s="140"/>
    </row>
    <row r="1598" spans="15:32">
      <c r="O1598" s="90"/>
      <c r="W1598" s="142"/>
      <c r="X1598" s="142"/>
      <c r="Y1598" s="142"/>
      <c r="Z1598" s="140"/>
      <c r="AA1598" s="140"/>
      <c r="AB1598" s="140"/>
      <c r="AC1598" s="140"/>
      <c r="AD1598" s="140"/>
      <c r="AE1598" s="140"/>
      <c r="AF1598" s="140"/>
    </row>
    <row r="1599" spans="15:32">
      <c r="O1599" s="90"/>
      <c r="W1599" s="142"/>
      <c r="X1599" s="142"/>
      <c r="Y1599" s="142"/>
      <c r="Z1599" s="140"/>
      <c r="AA1599" s="140"/>
      <c r="AB1599" s="140"/>
      <c r="AC1599" s="140"/>
      <c r="AD1599" s="140"/>
      <c r="AE1599" s="140"/>
      <c r="AF1599" s="140"/>
    </row>
    <row r="1600" spans="15:32">
      <c r="O1600" s="90"/>
      <c r="W1600" s="142"/>
      <c r="X1600" s="142"/>
      <c r="Y1600" s="142"/>
      <c r="Z1600" s="140"/>
      <c r="AA1600" s="140"/>
      <c r="AB1600" s="140"/>
      <c r="AC1600" s="140"/>
      <c r="AD1600" s="140"/>
      <c r="AE1600" s="140"/>
      <c r="AF1600" s="140"/>
    </row>
    <row r="1601" spans="15:32">
      <c r="O1601" s="90"/>
      <c r="W1601" s="142"/>
      <c r="X1601" s="142"/>
      <c r="Y1601" s="142"/>
      <c r="Z1601" s="140"/>
      <c r="AA1601" s="140"/>
      <c r="AB1601" s="140"/>
      <c r="AC1601" s="140"/>
      <c r="AD1601" s="140"/>
      <c r="AE1601" s="140"/>
      <c r="AF1601" s="140"/>
    </row>
    <row r="1602" spans="15:32">
      <c r="O1602" s="90"/>
      <c r="W1602" s="142"/>
      <c r="X1602" s="142"/>
      <c r="Y1602" s="142"/>
      <c r="Z1602" s="140"/>
      <c r="AA1602" s="140"/>
      <c r="AB1602" s="140"/>
      <c r="AC1602" s="140"/>
      <c r="AD1602" s="140"/>
      <c r="AE1602" s="140"/>
      <c r="AF1602" s="140"/>
    </row>
    <row r="1603" spans="15:32">
      <c r="O1603" s="90"/>
      <c r="W1603" s="142"/>
      <c r="X1603" s="142"/>
      <c r="Y1603" s="142"/>
      <c r="Z1603" s="140"/>
      <c r="AA1603" s="140"/>
      <c r="AB1603" s="140"/>
      <c r="AC1603" s="140"/>
      <c r="AD1603" s="140"/>
      <c r="AE1603" s="140"/>
      <c r="AF1603" s="140"/>
    </row>
    <row r="1604" spans="15:32">
      <c r="O1604" s="90"/>
      <c r="W1604" s="142"/>
      <c r="X1604" s="142"/>
      <c r="Y1604" s="142"/>
      <c r="Z1604" s="140"/>
      <c r="AA1604" s="140"/>
      <c r="AB1604" s="140"/>
      <c r="AC1604" s="140"/>
      <c r="AD1604" s="140"/>
      <c r="AE1604" s="140"/>
      <c r="AF1604" s="140"/>
    </row>
    <row r="1605" spans="15:32">
      <c r="O1605" s="90"/>
      <c r="W1605" s="142"/>
      <c r="X1605" s="142"/>
      <c r="Y1605" s="142"/>
      <c r="Z1605" s="140"/>
      <c r="AA1605" s="140"/>
      <c r="AB1605" s="140"/>
      <c r="AC1605" s="140"/>
      <c r="AD1605" s="140"/>
      <c r="AE1605" s="140"/>
      <c r="AF1605" s="140"/>
    </row>
    <row r="1606" spans="15:32">
      <c r="O1606" s="90"/>
      <c r="W1606" s="142"/>
      <c r="X1606" s="142"/>
      <c r="Y1606" s="142"/>
      <c r="Z1606" s="140"/>
      <c r="AA1606" s="140"/>
      <c r="AB1606" s="140"/>
      <c r="AC1606" s="140"/>
      <c r="AD1606" s="140"/>
      <c r="AE1606" s="140"/>
      <c r="AF1606" s="140"/>
    </row>
    <row r="1607" spans="15:32">
      <c r="O1607" s="90"/>
      <c r="W1607" s="142"/>
      <c r="X1607" s="142"/>
      <c r="Y1607" s="142"/>
      <c r="Z1607" s="140"/>
      <c r="AA1607" s="140"/>
      <c r="AB1607" s="140"/>
      <c r="AC1607" s="140"/>
      <c r="AD1607" s="140"/>
      <c r="AE1607" s="140"/>
      <c r="AF1607" s="140"/>
    </row>
    <row r="1608" spans="15:32">
      <c r="O1608" s="90"/>
      <c r="W1608" s="142"/>
      <c r="X1608" s="142"/>
      <c r="Y1608" s="142"/>
      <c r="Z1608" s="140"/>
      <c r="AA1608" s="140"/>
      <c r="AB1608" s="140"/>
      <c r="AC1608" s="140"/>
      <c r="AD1608" s="140"/>
      <c r="AE1608" s="140"/>
      <c r="AF1608" s="140"/>
    </row>
    <row r="1609" spans="15:32">
      <c r="O1609" s="90"/>
      <c r="W1609" s="142"/>
      <c r="X1609" s="142"/>
      <c r="Y1609" s="142"/>
      <c r="Z1609" s="140"/>
      <c r="AA1609" s="140"/>
      <c r="AB1609" s="140"/>
      <c r="AC1609" s="140"/>
      <c r="AD1609" s="140"/>
      <c r="AE1609" s="140"/>
      <c r="AF1609" s="140"/>
    </row>
    <row r="1610" spans="15:32">
      <c r="O1610" s="90"/>
      <c r="W1610" s="142"/>
      <c r="X1610" s="142"/>
      <c r="Y1610" s="142"/>
      <c r="Z1610" s="140"/>
      <c r="AA1610" s="140"/>
      <c r="AB1610" s="140"/>
      <c r="AC1610" s="140"/>
      <c r="AD1610" s="140"/>
      <c r="AE1610" s="140"/>
      <c r="AF1610" s="140"/>
    </row>
    <row r="1611" spans="15:32">
      <c r="O1611" s="90"/>
      <c r="W1611" s="142"/>
      <c r="X1611" s="142"/>
      <c r="Y1611" s="142"/>
      <c r="Z1611" s="140"/>
      <c r="AA1611" s="140"/>
      <c r="AB1611" s="140"/>
      <c r="AC1611" s="140"/>
      <c r="AD1611" s="140"/>
      <c r="AE1611" s="140"/>
      <c r="AF1611" s="140"/>
    </row>
    <row r="1612" spans="15:32">
      <c r="O1612" s="90"/>
      <c r="W1612" s="142"/>
      <c r="X1612" s="142"/>
      <c r="Y1612" s="142"/>
      <c r="Z1612" s="140"/>
      <c r="AA1612" s="140"/>
      <c r="AB1612" s="140"/>
      <c r="AC1612" s="140"/>
      <c r="AD1612" s="140"/>
      <c r="AE1612" s="140"/>
      <c r="AF1612" s="140"/>
    </row>
    <row r="1613" spans="15:32">
      <c r="O1613" s="90"/>
      <c r="W1613" s="142"/>
      <c r="X1613" s="142"/>
      <c r="Y1613" s="142"/>
      <c r="Z1613" s="140"/>
      <c r="AA1613" s="140"/>
      <c r="AB1613" s="140"/>
      <c r="AC1613" s="140"/>
      <c r="AD1613" s="140"/>
      <c r="AE1613" s="140"/>
      <c r="AF1613" s="140"/>
    </row>
    <row r="1614" spans="15:32">
      <c r="W1614" s="142"/>
      <c r="X1614" s="142"/>
      <c r="Y1614" s="142"/>
      <c r="Z1614" s="140"/>
      <c r="AA1614" s="140"/>
      <c r="AB1614" s="140"/>
      <c r="AC1614" s="140"/>
      <c r="AD1614" s="140"/>
      <c r="AE1614" s="140"/>
      <c r="AF1614" s="140"/>
    </row>
    <row r="1615" spans="15:32">
      <c r="W1615" s="142"/>
      <c r="X1615" s="142"/>
      <c r="Y1615" s="142"/>
      <c r="Z1615" s="140"/>
      <c r="AA1615" s="140"/>
      <c r="AB1615" s="140"/>
      <c r="AC1615" s="140"/>
      <c r="AD1615" s="140"/>
      <c r="AE1615" s="140"/>
      <c r="AF1615" s="140"/>
    </row>
    <row r="1616" spans="15:32">
      <c r="W1616" s="142"/>
      <c r="X1616" s="142"/>
      <c r="Y1616" s="142"/>
      <c r="Z1616" s="140"/>
      <c r="AA1616" s="140"/>
      <c r="AB1616" s="140"/>
      <c r="AC1616" s="140"/>
      <c r="AD1616" s="140"/>
      <c r="AE1616" s="140"/>
      <c r="AF1616" s="140"/>
    </row>
    <row r="1617" spans="23:32">
      <c r="W1617" s="142"/>
      <c r="X1617" s="142"/>
      <c r="Y1617" s="142"/>
      <c r="Z1617" s="140"/>
      <c r="AA1617" s="140"/>
      <c r="AB1617" s="140"/>
      <c r="AC1617" s="140"/>
      <c r="AD1617" s="140"/>
      <c r="AE1617" s="140"/>
      <c r="AF1617" s="140"/>
    </row>
    <row r="1618" spans="23:32">
      <c r="W1618" s="142"/>
      <c r="X1618" s="142"/>
      <c r="Y1618" s="142"/>
      <c r="Z1618" s="140"/>
      <c r="AA1618" s="140"/>
      <c r="AB1618" s="140"/>
      <c r="AC1618" s="140"/>
      <c r="AD1618" s="140"/>
      <c r="AE1618" s="140"/>
      <c r="AF1618" s="140"/>
    </row>
    <row r="1619" spans="23:32">
      <c r="W1619" s="142"/>
      <c r="X1619" s="142"/>
      <c r="Y1619" s="142"/>
      <c r="Z1619" s="140"/>
      <c r="AA1619" s="140"/>
      <c r="AB1619" s="140"/>
      <c r="AC1619" s="140"/>
      <c r="AD1619" s="140"/>
      <c r="AE1619" s="140"/>
      <c r="AF1619" s="140"/>
    </row>
    <row r="1620" spans="23:32">
      <c r="W1620" s="142"/>
      <c r="X1620" s="142"/>
      <c r="Y1620" s="142"/>
      <c r="Z1620" s="140"/>
      <c r="AA1620" s="140"/>
      <c r="AB1620" s="140"/>
      <c r="AC1620" s="140"/>
      <c r="AD1620" s="140"/>
      <c r="AE1620" s="140"/>
      <c r="AF1620" s="140"/>
    </row>
    <row r="1621" spans="23:32">
      <c r="W1621" s="142"/>
      <c r="X1621" s="142"/>
      <c r="Y1621" s="142"/>
      <c r="Z1621" s="140"/>
      <c r="AA1621" s="140"/>
      <c r="AB1621" s="140"/>
      <c r="AC1621" s="140"/>
      <c r="AD1621" s="140"/>
      <c r="AE1621" s="140"/>
      <c r="AF1621" s="140"/>
    </row>
    <row r="1622" spans="23:32">
      <c r="W1622" s="142"/>
      <c r="X1622" s="142"/>
      <c r="Y1622" s="142"/>
      <c r="Z1622" s="140"/>
      <c r="AA1622" s="140"/>
      <c r="AB1622" s="140"/>
      <c r="AC1622" s="140"/>
      <c r="AD1622" s="140"/>
      <c r="AE1622" s="140"/>
      <c r="AF1622" s="140"/>
    </row>
    <row r="1623" spans="23:32">
      <c r="W1623" s="142"/>
      <c r="X1623" s="142"/>
      <c r="Y1623" s="142"/>
      <c r="Z1623" s="140"/>
      <c r="AA1623" s="140"/>
      <c r="AB1623" s="140"/>
      <c r="AC1623" s="140"/>
      <c r="AD1623" s="140"/>
      <c r="AE1623" s="140"/>
      <c r="AF1623" s="140"/>
    </row>
    <row r="1624" spans="23:32">
      <c r="W1624" s="142"/>
      <c r="X1624" s="142"/>
      <c r="Y1624" s="142"/>
      <c r="Z1624" s="140"/>
      <c r="AA1624" s="140"/>
      <c r="AB1624" s="140"/>
      <c r="AC1624" s="140"/>
      <c r="AD1624" s="140"/>
      <c r="AE1624" s="140"/>
      <c r="AF1624" s="140"/>
    </row>
    <row r="1625" spans="23:32">
      <c r="W1625" s="142"/>
      <c r="X1625" s="142"/>
      <c r="Y1625" s="142"/>
      <c r="Z1625" s="140"/>
      <c r="AA1625" s="140"/>
      <c r="AB1625" s="140"/>
      <c r="AC1625" s="140"/>
      <c r="AD1625" s="140"/>
      <c r="AE1625" s="140"/>
      <c r="AF1625" s="140"/>
    </row>
    <row r="1626" spans="23:32">
      <c r="W1626" s="142"/>
      <c r="X1626" s="142"/>
      <c r="Y1626" s="142"/>
      <c r="Z1626" s="140"/>
      <c r="AA1626" s="140"/>
      <c r="AB1626" s="140"/>
      <c r="AC1626" s="140"/>
      <c r="AD1626" s="140"/>
      <c r="AE1626" s="140"/>
      <c r="AF1626" s="140"/>
    </row>
    <row r="1627" spans="23:32">
      <c r="W1627" s="142"/>
      <c r="X1627" s="142"/>
      <c r="Y1627" s="142"/>
      <c r="Z1627" s="140"/>
      <c r="AA1627" s="140"/>
      <c r="AB1627" s="140"/>
      <c r="AC1627" s="140"/>
      <c r="AD1627" s="140"/>
      <c r="AE1627" s="140"/>
      <c r="AF1627" s="140"/>
    </row>
    <row r="1628" spans="23:32">
      <c r="W1628" s="142"/>
      <c r="X1628" s="142"/>
      <c r="Y1628" s="142"/>
      <c r="Z1628" s="140"/>
      <c r="AA1628" s="140"/>
      <c r="AB1628" s="140"/>
      <c r="AC1628" s="140"/>
      <c r="AD1628" s="140"/>
      <c r="AE1628" s="140"/>
      <c r="AF1628" s="140"/>
    </row>
    <row r="1629" spans="23:32">
      <c r="W1629" s="142"/>
      <c r="X1629" s="142"/>
      <c r="Y1629" s="142"/>
      <c r="Z1629" s="140"/>
      <c r="AA1629" s="140"/>
      <c r="AB1629" s="140"/>
      <c r="AC1629" s="140"/>
      <c r="AD1629" s="140"/>
      <c r="AE1629" s="140"/>
      <c r="AF1629" s="140"/>
    </row>
    <row r="1630" spans="23:32">
      <c r="W1630" s="142"/>
      <c r="X1630" s="142"/>
      <c r="Y1630" s="142"/>
      <c r="Z1630" s="140"/>
      <c r="AA1630" s="140"/>
      <c r="AB1630" s="140"/>
      <c r="AC1630" s="140"/>
      <c r="AD1630" s="140"/>
      <c r="AE1630" s="140"/>
      <c r="AF1630" s="140"/>
    </row>
    <row r="1631" spans="23:32">
      <c r="W1631" s="142"/>
      <c r="X1631" s="142"/>
      <c r="Y1631" s="142"/>
      <c r="Z1631" s="140"/>
      <c r="AA1631" s="140"/>
      <c r="AB1631" s="140"/>
      <c r="AC1631" s="140"/>
      <c r="AD1631" s="140"/>
      <c r="AE1631" s="140"/>
      <c r="AF1631" s="140"/>
    </row>
    <row r="1632" spans="23:32">
      <c r="W1632" s="142"/>
      <c r="X1632" s="142"/>
      <c r="Y1632" s="142"/>
      <c r="Z1632" s="140"/>
      <c r="AA1632" s="140"/>
      <c r="AB1632" s="140"/>
      <c r="AC1632" s="140"/>
      <c r="AD1632" s="140"/>
      <c r="AE1632" s="140"/>
      <c r="AF1632" s="140"/>
    </row>
    <row r="1633" spans="23:32">
      <c r="W1633" s="142"/>
      <c r="X1633" s="142"/>
      <c r="Y1633" s="142"/>
      <c r="Z1633" s="140"/>
      <c r="AA1633" s="140"/>
      <c r="AB1633" s="140"/>
      <c r="AC1633" s="140"/>
      <c r="AD1633" s="140"/>
      <c r="AE1633" s="140"/>
      <c r="AF1633" s="140"/>
    </row>
    <row r="1634" spans="23:32">
      <c r="W1634" s="142"/>
      <c r="X1634" s="142"/>
      <c r="Y1634" s="142"/>
      <c r="Z1634" s="140"/>
      <c r="AA1634" s="140"/>
      <c r="AB1634" s="140"/>
      <c r="AC1634" s="140"/>
      <c r="AD1634" s="140"/>
      <c r="AE1634" s="140"/>
      <c r="AF1634" s="140"/>
    </row>
    <row r="1635" spans="23:32">
      <c r="W1635" s="142"/>
      <c r="X1635" s="142"/>
      <c r="Y1635" s="142"/>
      <c r="Z1635" s="140"/>
      <c r="AA1635" s="140"/>
      <c r="AB1635" s="140"/>
      <c r="AC1635" s="140"/>
      <c r="AD1635" s="140"/>
      <c r="AE1635" s="140"/>
      <c r="AF1635" s="140"/>
    </row>
    <row r="1636" spans="23:32">
      <c r="W1636" s="142"/>
      <c r="X1636" s="142"/>
      <c r="Y1636" s="142"/>
      <c r="Z1636" s="140"/>
      <c r="AA1636" s="140"/>
      <c r="AB1636" s="140"/>
      <c r="AC1636" s="140"/>
      <c r="AD1636" s="140"/>
      <c r="AE1636" s="140"/>
      <c r="AF1636" s="140"/>
    </row>
    <row r="1637" spans="23:32">
      <c r="W1637" s="142"/>
      <c r="X1637" s="142"/>
      <c r="Y1637" s="142"/>
      <c r="Z1637" s="140"/>
      <c r="AA1637" s="140"/>
      <c r="AB1637" s="140"/>
      <c r="AC1637" s="140"/>
      <c r="AD1637" s="140"/>
      <c r="AE1637" s="140"/>
      <c r="AF1637" s="140"/>
    </row>
    <row r="1638" spans="23:32">
      <c r="W1638" s="142"/>
      <c r="X1638" s="142"/>
      <c r="Y1638" s="142"/>
      <c r="Z1638" s="140"/>
      <c r="AA1638" s="140"/>
      <c r="AB1638" s="140"/>
      <c r="AC1638" s="140"/>
      <c r="AD1638" s="140"/>
      <c r="AE1638" s="140"/>
      <c r="AF1638" s="140"/>
    </row>
    <row r="1639" spans="23:32">
      <c r="W1639" s="142"/>
      <c r="X1639" s="142"/>
      <c r="Y1639" s="142"/>
      <c r="Z1639" s="140"/>
      <c r="AA1639" s="140"/>
      <c r="AB1639" s="140"/>
      <c r="AC1639" s="140"/>
      <c r="AD1639" s="140"/>
      <c r="AE1639" s="140"/>
      <c r="AF1639" s="140"/>
    </row>
    <row r="1640" spans="23:32">
      <c r="W1640" s="142"/>
      <c r="X1640" s="142"/>
      <c r="Y1640" s="142"/>
      <c r="Z1640" s="140"/>
      <c r="AA1640" s="140"/>
      <c r="AB1640" s="140"/>
      <c r="AC1640" s="140"/>
      <c r="AD1640" s="140"/>
      <c r="AE1640" s="140"/>
      <c r="AF1640" s="140"/>
    </row>
    <row r="1641" spans="23:32">
      <c r="W1641" s="142"/>
      <c r="X1641" s="142"/>
      <c r="Y1641" s="142"/>
      <c r="Z1641" s="140"/>
      <c r="AA1641" s="140"/>
      <c r="AB1641" s="140"/>
      <c r="AC1641" s="140"/>
      <c r="AD1641" s="140"/>
      <c r="AE1641" s="140"/>
      <c r="AF1641" s="140"/>
    </row>
    <row r="1642" spans="23:32">
      <c r="W1642" s="142"/>
      <c r="X1642" s="142"/>
      <c r="Y1642" s="142"/>
      <c r="Z1642" s="140"/>
      <c r="AA1642" s="140"/>
      <c r="AB1642" s="140"/>
      <c r="AC1642" s="140"/>
      <c r="AD1642" s="140"/>
      <c r="AE1642" s="140"/>
      <c r="AF1642" s="140"/>
    </row>
    <row r="1643" spans="23:32">
      <c r="W1643" s="142"/>
      <c r="X1643" s="142"/>
      <c r="Y1643" s="142"/>
      <c r="Z1643" s="140"/>
      <c r="AA1643" s="140"/>
      <c r="AB1643" s="140"/>
      <c r="AC1643" s="140"/>
      <c r="AD1643" s="140"/>
      <c r="AE1643" s="140"/>
      <c r="AF1643" s="140"/>
    </row>
    <row r="1644" spans="23:32">
      <c r="W1644" s="142"/>
      <c r="X1644" s="142"/>
      <c r="Y1644" s="142"/>
      <c r="Z1644" s="140"/>
      <c r="AA1644" s="140"/>
      <c r="AB1644" s="140"/>
      <c r="AC1644" s="140"/>
      <c r="AD1644" s="140"/>
      <c r="AE1644" s="140"/>
      <c r="AF1644" s="140"/>
    </row>
    <row r="1645" spans="23:32">
      <c r="W1645" s="142"/>
      <c r="X1645" s="142"/>
      <c r="Y1645" s="142"/>
      <c r="Z1645" s="140"/>
      <c r="AA1645" s="140"/>
      <c r="AB1645" s="140"/>
      <c r="AC1645" s="140"/>
      <c r="AD1645" s="140"/>
      <c r="AE1645" s="140"/>
      <c r="AF1645" s="140"/>
    </row>
    <row r="1646" spans="23:32">
      <c r="W1646" s="142"/>
      <c r="X1646" s="142"/>
      <c r="Y1646" s="142"/>
      <c r="Z1646" s="140"/>
      <c r="AA1646" s="140"/>
      <c r="AB1646" s="140"/>
      <c r="AC1646" s="140"/>
      <c r="AD1646" s="140"/>
      <c r="AE1646" s="140"/>
      <c r="AF1646" s="140"/>
    </row>
    <row r="1647" spans="23:32">
      <c r="W1647" s="142"/>
      <c r="X1647" s="142"/>
      <c r="Y1647" s="142"/>
      <c r="Z1647" s="140"/>
      <c r="AA1647" s="140"/>
      <c r="AB1647" s="140"/>
      <c r="AC1647" s="140"/>
      <c r="AD1647" s="140"/>
      <c r="AE1647" s="140"/>
      <c r="AF1647" s="140"/>
    </row>
    <row r="1648" spans="23:32">
      <c r="W1648" s="142"/>
      <c r="X1648" s="142"/>
      <c r="Y1648" s="142"/>
      <c r="Z1648" s="140"/>
      <c r="AA1648" s="140"/>
      <c r="AB1648" s="140"/>
      <c r="AC1648" s="140"/>
      <c r="AD1648" s="140"/>
      <c r="AE1648" s="140"/>
      <c r="AF1648" s="140"/>
    </row>
    <row r="1649" spans="23:32">
      <c r="W1649" s="142"/>
      <c r="X1649" s="142"/>
      <c r="Y1649" s="142"/>
      <c r="Z1649" s="140"/>
      <c r="AA1649" s="140"/>
      <c r="AB1649" s="140"/>
      <c r="AC1649" s="140"/>
      <c r="AD1649" s="140"/>
      <c r="AE1649" s="140"/>
      <c r="AF1649" s="140"/>
    </row>
    <row r="1650" spans="23:32">
      <c r="W1650" s="142"/>
      <c r="X1650" s="142"/>
      <c r="Y1650" s="142"/>
      <c r="Z1650" s="140"/>
      <c r="AA1650" s="140"/>
      <c r="AB1650" s="140"/>
      <c r="AC1650" s="140"/>
      <c r="AD1650" s="140"/>
      <c r="AE1650" s="140"/>
      <c r="AF1650" s="140"/>
    </row>
    <row r="1651" spans="23:32">
      <c r="W1651" s="142"/>
      <c r="X1651" s="142"/>
      <c r="Y1651" s="142"/>
      <c r="Z1651" s="140"/>
      <c r="AA1651" s="140"/>
      <c r="AB1651" s="140"/>
      <c r="AC1651" s="140"/>
      <c r="AD1651" s="140"/>
      <c r="AE1651" s="140"/>
      <c r="AF1651" s="140"/>
    </row>
    <row r="1652" spans="23:32">
      <c r="W1652" s="142"/>
      <c r="X1652" s="142"/>
      <c r="Y1652" s="142"/>
      <c r="Z1652" s="140"/>
      <c r="AA1652" s="140"/>
      <c r="AB1652" s="140"/>
      <c r="AC1652" s="140"/>
      <c r="AD1652" s="140"/>
      <c r="AE1652" s="140"/>
      <c r="AF1652" s="140"/>
    </row>
    <row r="1653" spans="23:32">
      <c r="W1653" s="142"/>
      <c r="X1653" s="142"/>
      <c r="Y1653" s="142"/>
      <c r="Z1653" s="140"/>
      <c r="AA1653" s="140"/>
      <c r="AB1653" s="140"/>
      <c r="AC1653" s="140"/>
      <c r="AD1653" s="140"/>
      <c r="AE1653" s="140"/>
      <c r="AF1653" s="140"/>
    </row>
    <row r="1654" spans="23:32">
      <c r="W1654" s="142"/>
      <c r="X1654" s="142"/>
      <c r="Y1654" s="142"/>
      <c r="Z1654" s="140"/>
      <c r="AA1654" s="140"/>
      <c r="AB1654" s="140"/>
      <c r="AC1654" s="140"/>
      <c r="AD1654" s="140"/>
      <c r="AE1654" s="140"/>
      <c r="AF1654" s="140"/>
    </row>
    <row r="1655" spans="23:32">
      <c r="W1655" s="142"/>
      <c r="X1655" s="142"/>
      <c r="Y1655" s="142"/>
      <c r="Z1655" s="140"/>
      <c r="AA1655" s="140"/>
      <c r="AB1655" s="140"/>
      <c r="AC1655" s="140"/>
      <c r="AD1655" s="140"/>
      <c r="AE1655" s="140"/>
      <c r="AF1655" s="140"/>
    </row>
    <row r="1656" spans="23:32">
      <c r="W1656" s="142"/>
      <c r="X1656" s="142"/>
      <c r="Y1656" s="142"/>
      <c r="Z1656" s="140"/>
      <c r="AA1656" s="140"/>
      <c r="AB1656" s="140"/>
      <c r="AC1656" s="140"/>
      <c r="AD1656" s="140"/>
      <c r="AE1656" s="140"/>
      <c r="AF1656" s="140"/>
    </row>
    <row r="1657" spans="23:32">
      <c r="W1657" s="142"/>
      <c r="X1657" s="142"/>
      <c r="Y1657" s="142"/>
      <c r="Z1657" s="140"/>
      <c r="AA1657" s="140"/>
      <c r="AB1657" s="140"/>
      <c r="AC1657" s="140"/>
      <c r="AD1657" s="140"/>
      <c r="AE1657" s="140"/>
      <c r="AF1657" s="140"/>
    </row>
    <row r="1658" spans="23:32">
      <c r="W1658" s="142"/>
      <c r="X1658" s="142"/>
      <c r="Y1658" s="142"/>
      <c r="Z1658" s="140"/>
      <c r="AA1658" s="140"/>
      <c r="AB1658" s="140"/>
      <c r="AC1658" s="140"/>
      <c r="AD1658" s="140"/>
      <c r="AE1658" s="140"/>
      <c r="AF1658" s="140"/>
    </row>
    <row r="1659" spans="23:32">
      <c r="W1659" s="142"/>
      <c r="X1659" s="142"/>
      <c r="Y1659" s="142"/>
      <c r="Z1659" s="140"/>
      <c r="AA1659" s="140"/>
      <c r="AB1659" s="140"/>
      <c r="AC1659" s="140"/>
      <c r="AD1659" s="140"/>
      <c r="AE1659" s="140"/>
      <c r="AF1659" s="140"/>
    </row>
    <row r="1660" spans="23:32">
      <c r="W1660" s="142"/>
      <c r="X1660" s="142"/>
      <c r="Y1660" s="142"/>
      <c r="Z1660" s="140"/>
      <c r="AA1660" s="140"/>
      <c r="AB1660" s="140"/>
      <c r="AC1660" s="140"/>
      <c r="AD1660" s="140"/>
      <c r="AE1660" s="140"/>
      <c r="AF1660" s="140"/>
    </row>
    <row r="1661" spans="23:32">
      <c r="W1661" s="142"/>
      <c r="X1661" s="142"/>
      <c r="Y1661" s="142"/>
      <c r="Z1661" s="140"/>
      <c r="AA1661" s="140"/>
      <c r="AB1661" s="140"/>
      <c r="AC1661" s="140"/>
      <c r="AD1661" s="140"/>
      <c r="AE1661" s="140"/>
      <c r="AF1661" s="140"/>
    </row>
    <row r="1662" spans="23:32">
      <c r="W1662" s="142"/>
      <c r="X1662" s="142"/>
      <c r="Y1662" s="142"/>
      <c r="Z1662" s="140"/>
      <c r="AA1662" s="140"/>
      <c r="AB1662" s="140"/>
      <c r="AC1662" s="140"/>
      <c r="AD1662" s="140"/>
      <c r="AE1662" s="140"/>
      <c r="AF1662" s="140"/>
    </row>
    <row r="1663" spans="23:32">
      <c r="W1663" s="142"/>
      <c r="X1663" s="142"/>
      <c r="Y1663" s="142"/>
      <c r="Z1663" s="140"/>
      <c r="AA1663" s="140"/>
      <c r="AB1663" s="140"/>
      <c r="AC1663" s="140"/>
      <c r="AD1663" s="140"/>
      <c r="AE1663" s="140"/>
      <c r="AF1663" s="140"/>
    </row>
    <row r="1664" spans="23:32">
      <c r="W1664" s="142"/>
      <c r="X1664" s="142"/>
      <c r="Y1664" s="142"/>
      <c r="Z1664" s="140"/>
      <c r="AA1664" s="140"/>
      <c r="AB1664" s="140"/>
      <c r="AC1664" s="140"/>
      <c r="AD1664" s="140"/>
      <c r="AE1664" s="140"/>
      <c r="AF1664" s="140"/>
    </row>
    <row r="1665" spans="23:32">
      <c r="W1665" s="142"/>
      <c r="X1665" s="142"/>
      <c r="Y1665" s="142"/>
      <c r="Z1665" s="140"/>
      <c r="AA1665" s="140"/>
      <c r="AB1665" s="140"/>
      <c r="AC1665" s="140"/>
      <c r="AD1665" s="140"/>
      <c r="AE1665" s="140"/>
      <c r="AF1665" s="140"/>
    </row>
    <row r="1666" spans="23:32">
      <c r="W1666" s="142"/>
      <c r="X1666" s="142"/>
      <c r="Y1666" s="142"/>
      <c r="Z1666" s="140"/>
      <c r="AA1666" s="140"/>
      <c r="AB1666" s="140"/>
      <c r="AC1666" s="140"/>
      <c r="AD1666" s="140"/>
      <c r="AE1666" s="140"/>
      <c r="AF1666" s="140"/>
    </row>
    <row r="1667" spans="23:32">
      <c r="W1667" s="142"/>
      <c r="X1667" s="142"/>
      <c r="Y1667" s="142"/>
      <c r="Z1667" s="140"/>
      <c r="AA1667" s="140"/>
      <c r="AB1667" s="140"/>
      <c r="AC1667" s="140"/>
      <c r="AD1667" s="140"/>
      <c r="AE1667" s="140"/>
      <c r="AF1667" s="140"/>
    </row>
    <row r="1668" spans="23:32">
      <c r="W1668" s="142"/>
      <c r="X1668" s="142"/>
      <c r="Y1668" s="142"/>
      <c r="Z1668" s="140"/>
      <c r="AA1668" s="140"/>
      <c r="AB1668" s="140"/>
      <c r="AC1668" s="140"/>
      <c r="AD1668" s="140"/>
      <c r="AE1668" s="140"/>
      <c r="AF1668" s="140"/>
    </row>
    <row r="1669" spans="23:32">
      <c r="W1669" s="142"/>
      <c r="X1669" s="142"/>
      <c r="Y1669" s="142"/>
      <c r="Z1669" s="140"/>
      <c r="AA1669" s="140"/>
      <c r="AB1669" s="140"/>
      <c r="AC1669" s="140"/>
      <c r="AD1669" s="140"/>
      <c r="AE1669" s="140"/>
      <c r="AF1669" s="140"/>
    </row>
    <row r="1670" spans="23:32">
      <c r="W1670" s="142"/>
      <c r="X1670" s="142"/>
      <c r="Y1670" s="142"/>
      <c r="Z1670" s="140"/>
      <c r="AA1670" s="140"/>
      <c r="AB1670" s="140"/>
      <c r="AC1670" s="140"/>
      <c r="AD1670" s="140"/>
      <c r="AE1670" s="140"/>
      <c r="AF1670" s="140"/>
    </row>
    <row r="1671" spans="23:32">
      <c r="W1671" s="142"/>
      <c r="X1671" s="142"/>
      <c r="Y1671" s="142"/>
      <c r="Z1671" s="140"/>
      <c r="AA1671" s="140"/>
      <c r="AB1671" s="140"/>
      <c r="AC1671" s="140"/>
      <c r="AD1671" s="140"/>
      <c r="AE1671" s="140"/>
      <c r="AF1671" s="140"/>
    </row>
    <row r="1672" spans="23:32">
      <c r="W1672" s="142"/>
      <c r="X1672" s="142"/>
      <c r="Y1672" s="142"/>
      <c r="Z1672" s="140"/>
      <c r="AA1672" s="140"/>
      <c r="AB1672" s="140"/>
      <c r="AC1672" s="140"/>
      <c r="AD1672" s="140"/>
      <c r="AE1672" s="140"/>
      <c r="AF1672" s="140"/>
    </row>
    <row r="1673" spans="23:32">
      <c r="W1673" s="142"/>
      <c r="X1673" s="142"/>
      <c r="Y1673" s="142"/>
      <c r="Z1673" s="140"/>
      <c r="AA1673" s="140"/>
      <c r="AB1673" s="140"/>
      <c r="AC1673" s="140"/>
      <c r="AD1673" s="140"/>
      <c r="AE1673" s="140"/>
      <c r="AF1673" s="140"/>
    </row>
    <row r="1674" spans="23:32">
      <c r="W1674" s="142"/>
      <c r="X1674" s="142"/>
      <c r="Y1674" s="142"/>
      <c r="Z1674" s="140"/>
      <c r="AA1674" s="140"/>
      <c r="AB1674" s="140"/>
      <c r="AC1674" s="140"/>
      <c r="AD1674" s="140"/>
      <c r="AE1674" s="140"/>
      <c r="AF1674" s="140"/>
    </row>
    <row r="1675" spans="23:32">
      <c r="W1675" s="142"/>
      <c r="X1675" s="142"/>
      <c r="Y1675" s="142"/>
      <c r="Z1675" s="140"/>
      <c r="AA1675" s="140"/>
      <c r="AB1675" s="140"/>
      <c r="AC1675" s="140"/>
      <c r="AD1675" s="140"/>
      <c r="AE1675" s="140"/>
      <c r="AF1675" s="140"/>
    </row>
    <row r="1676" spans="23:32">
      <c r="W1676" s="142"/>
      <c r="X1676" s="142"/>
      <c r="Y1676" s="142"/>
      <c r="Z1676" s="140"/>
      <c r="AA1676" s="140"/>
      <c r="AB1676" s="140"/>
      <c r="AC1676" s="140"/>
      <c r="AD1676" s="140"/>
      <c r="AE1676" s="140"/>
      <c r="AF1676" s="140"/>
    </row>
    <row r="1677" spans="23:32">
      <c r="W1677" s="142"/>
      <c r="X1677" s="142"/>
      <c r="Y1677" s="142"/>
      <c r="Z1677" s="140"/>
      <c r="AA1677" s="140"/>
      <c r="AB1677" s="140"/>
      <c r="AC1677" s="140"/>
      <c r="AD1677" s="140"/>
      <c r="AE1677" s="140"/>
      <c r="AF1677" s="140"/>
    </row>
    <row r="1678" spans="23:32">
      <c r="W1678" s="142"/>
      <c r="X1678" s="142"/>
      <c r="Y1678" s="142"/>
      <c r="Z1678" s="140"/>
      <c r="AA1678" s="140"/>
      <c r="AB1678" s="140"/>
      <c r="AC1678" s="140"/>
      <c r="AD1678" s="140"/>
      <c r="AE1678" s="140"/>
      <c r="AF1678" s="140"/>
    </row>
    <row r="1679" spans="23:32">
      <c r="W1679" s="142"/>
      <c r="X1679" s="142"/>
      <c r="Y1679" s="142"/>
      <c r="Z1679" s="140"/>
      <c r="AA1679" s="140"/>
      <c r="AB1679" s="140"/>
      <c r="AC1679" s="140"/>
      <c r="AD1679" s="140"/>
      <c r="AE1679" s="140"/>
      <c r="AF1679" s="140"/>
    </row>
    <row r="1680" spans="23:32">
      <c r="W1680" s="142"/>
      <c r="X1680" s="142"/>
      <c r="Y1680" s="142"/>
      <c r="Z1680" s="140"/>
      <c r="AA1680" s="140"/>
      <c r="AB1680" s="140"/>
      <c r="AC1680" s="140"/>
      <c r="AD1680" s="140"/>
      <c r="AE1680" s="140"/>
      <c r="AF1680" s="140"/>
    </row>
    <row r="1681" spans="23:32">
      <c r="W1681" s="142"/>
      <c r="X1681" s="142"/>
      <c r="Y1681" s="142"/>
      <c r="Z1681" s="140"/>
      <c r="AA1681" s="140"/>
      <c r="AB1681" s="140"/>
      <c r="AC1681" s="140"/>
      <c r="AD1681" s="140"/>
      <c r="AE1681" s="140"/>
      <c r="AF1681" s="140"/>
    </row>
    <row r="1682" spans="23:32">
      <c r="W1682" s="142"/>
      <c r="X1682" s="142"/>
      <c r="Y1682" s="142"/>
      <c r="Z1682" s="140"/>
      <c r="AA1682" s="140"/>
      <c r="AB1682" s="140"/>
      <c r="AC1682" s="140"/>
      <c r="AD1682" s="140"/>
      <c r="AE1682" s="140"/>
      <c r="AF1682" s="140"/>
    </row>
    <row r="1683" spans="23:32">
      <c r="W1683" s="142"/>
      <c r="X1683" s="142"/>
      <c r="Y1683" s="142"/>
      <c r="Z1683" s="140"/>
      <c r="AA1683" s="140"/>
      <c r="AB1683" s="140"/>
      <c r="AC1683" s="140"/>
      <c r="AD1683" s="140"/>
      <c r="AE1683" s="140"/>
      <c r="AF1683" s="140"/>
    </row>
    <row r="1684" spans="23:32">
      <c r="W1684" s="142"/>
      <c r="X1684" s="142"/>
      <c r="Y1684" s="142"/>
      <c r="Z1684" s="140"/>
      <c r="AA1684" s="140"/>
      <c r="AB1684" s="140"/>
      <c r="AC1684" s="140"/>
      <c r="AD1684" s="140"/>
      <c r="AE1684" s="140"/>
      <c r="AF1684" s="140"/>
    </row>
    <row r="1685" spans="23:32">
      <c r="W1685" s="142"/>
      <c r="X1685" s="142"/>
      <c r="Y1685" s="142"/>
      <c r="Z1685" s="140"/>
      <c r="AA1685" s="140"/>
      <c r="AB1685" s="140"/>
      <c r="AC1685" s="140"/>
      <c r="AD1685" s="140"/>
      <c r="AE1685" s="140"/>
      <c r="AF1685" s="140"/>
    </row>
    <row r="1686" spans="23:32">
      <c r="W1686" s="142"/>
      <c r="X1686" s="142"/>
      <c r="Y1686" s="142"/>
      <c r="Z1686" s="140"/>
      <c r="AA1686" s="140"/>
      <c r="AB1686" s="140"/>
      <c r="AC1686" s="140"/>
      <c r="AD1686" s="140"/>
      <c r="AE1686" s="140"/>
      <c r="AF1686" s="140"/>
    </row>
    <row r="1687" spans="23:32">
      <c r="W1687" s="142"/>
      <c r="X1687" s="142"/>
      <c r="Y1687" s="142"/>
      <c r="Z1687" s="140"/>
      <c r="AA1687" s="140"/>
      <c r="AB1687" s="140"/>
      <c r="AC1687" s="140"/>
      <c r="AD1687" s="140"/>
      <c r="AE1687" s="140"/>
      <c r="AF1687" s="140"/>
    </row>
    <row r="1688" spans="23:32">
      <c r="W1688" s="142"/>
      <c r="X1688" s="142"/>
      <c r="Y1688" s="142"/>
      <c r="Z1688" s="140"/>
      <c r="AA1688" s="140"/>
      <c r="AB1688" s="140"/>
      <c r="AC1688" s="140"/>
      <c r="AD1688" s="140"/>
      <c r="AE1688" s="140"/>
      <c r="AF1688" s="140"/>
    </row>
    <row r="1689" spans="23:32">
      <c r="W1689" s="142"/>
      <c r="X1689" s="142"/>
      <c r="Y1689" s="142"/>
      <c r="Z1689" s="140"/>
      <c r="AA1689" s="140"/>
      <c r="AB1689" s="140"/>
      <c r="AC1689" s="140"/>
      <c r="AD1689" s="140"/>
      <c r="AE1689" s="140"/>
      <c r="AF1689" s="140"/>
    </row>
    <row r="1690" spans="23:32">
      <c r="W1690" s="142"/>
      <c r="X1690" s="142"/>
      <c r="Y1690" s="142"/>
      <c r="Z1690" s="140"/>
      <c r="AA1690" s="140"/>
      <c r="AB1690" s="140"/>
      <c r="AC1690" s="140"/>
      <c r="AD1690" s="140"/>
      <c r="AE1690" s="140"/>
      <c r="AF1690" s="140"/>
    </row>
    <row r="1691" spans="23:32">
      <c r="W1691" s="142"/>
      <c r="X1691" s="142"/>
      <c r="Y1691" s="142"/>
      <c r="Z1691" s="140"/>
      <c r="AA1691" s="140"/>
      <c r="AB1691" s="140"/>
      <c r="AC1691" s="140"/>
      <c r="AD1691" s="140"/>
      <c r="AE1691" s="140"/>
      <c r="AF1691" s="140"/>
    </row>
    <row r="1692" spans="23:32">
      <c r="W1692" s="142"/>
      <c r="X1692" s="142"/>
      <c r="Y1692" s="142"/>
      <c r="Z1692" s="140"/>
      <c r="AA1692" s="140"/>
      <c r="AB1692" s="140"/>
      <c r="AC1692" s="140"/>
      <c r="AD1692" s="140"/>
      <c r="AE1692" s="140"/>
      <c r="AF1692" s="140"/>
    </row>
    <row r="1693" spans="23:32">
      <c r="W1693" s="142"/>
      <c r="X1693" s="142"/>
      <c r="Y1693" s="142"/>
      <c r="Z1693" s="140"/>
      <c r="AA1693" s="140"/>
      <c r="AB1693" s="140"/>
      <c r="AC1693" s="140"/>
      <c r="AD1693" s="140"/>
      <c r="AE1693" s="140"/>
      <c r="AF1693" s="140"/>
    </row>
    <row r="1694" spans="23:32">
      <c r="W1694" s="142"/>
      <c r="X1694" s="142"/>
      <c r="Y1694" s="142"/>
      <c r="Z1694" s="140"/>
      <c r="AA1694" s="140"/>
      <c r="AB1694" s="140"/>
      <c r="AC1694" s="140"/>
      <c r="AD1694" s="140"/>
      <c r="AE1694" s="140"/>
      <c r="AF1694" s="140"/>
    </row>
    <row r="1695" spans="23:32">
      <c r="W1695" s="142"/>
      <c r="X1695" s="142"/>
      <c r="Y1695" s="142"/>
      <c r="Z1695" s="140"/>
      <c r="AA1695" s="140"/>
      <c r="AB1695" s="140"/>
      <c r="AC1695" s="140"/>
      <c r="AD1695" s="140"/>
      <c r="AE1695" s="140"/>
      <c r="AF1695" s="140"/>
    </row>
    <row r="1696" spans="23:32">
      <c r="W1696" s="142"/>
      <c r="X1696" s="142"/>
      <c r="Y1696" s="142"/>
      <c r="Z1696" s="140"/>
      <c r="AA1696" s="140"/>
      <c r="AB1696" s="140"/>
      <c r="AC1696" s="140"/>
      <c r="AD1696" s="140"/>
      <c r="AE1696" s="140"/>
      <c r="AF1696" s="140"/>
    </row>
    <row r="1697" spans="23:32">
      <c r="W1697" s="142"/>
      <c r="X1697" s="142"/>
      <c r="Y1697" s="142"/>
      <c r="Z1697" s="140"/>
      <c r="AA1697" s="140"/>
      <c r="AB1697" s="140"/>
      <c r="AC1697" s="140"/>
      <c r="AD1697" s="140"/>
      <c r="AE1697" s="140"/>
      <c r="AF1697" s="140"/>
    </row>
    <row r="1698" spans="23:32">
      <c r="W1698" s="142"/>
      <c r="X1698" s="142"/>
      <c r="Y1698" s="142"/>
      <c r="Z1698" s="140"/>
      <c r="AA1698" s="140"/>
      <c r="AB1698" s="140"/>
      <c r="AC1698" s="140"/>
      <c r="AD1698" s="140"/>
      <c r="AE1698" s="140"/>
      <c r="AF1698" s="140"/>
    </row>
    <row r="1699" spans="23:32">
      <c r="W1699" s="142"/>
      <c r="X1699" s="142"/>
      <c r="Y1699" s="142"/>
      <c r="Z1699" s="140"/>
      <c r="AA1699" s="140"/>
      <c r="AB1699" s="140"/>
      <c r="AC1699" s="140"/>
      <c r="AD1699" s="140"/>
      <c r="AE1699" s="140"/>
      <c r="AF1699" s="140"/>
    </row>
    <row r="1700" spans="23:32">
      <c r="W1700" s="142"/>
      <c r="X1700" s="142"/>
      <c r="Y1700" s="142"/>
      <c r="Z1700" s="140"/>
      <c r="AA1700" s="140"/>
      <c r="AB1700" s="140"/>
      <c r="AC1700" s="140"/>
      <c r="AD1700" s="140"/>
      <c r="AE1700" s="140"/>
      <c r="AF1700" s="140"/>
    </row>
    <row r="1701" spans="23:32">
      <c r="W1701" s="142"/>
      <c r="X1701" s="142"/>
      <c r="Y1701" s="142"/>
      <c r="Z1701" s="140"/>
      <c r="AA1701" s="140"/>
      <c r="AB1701" s="140"/>
      <c r="AC1701" s="140"/>
      <c r="AD1701" s="140"/>
      <c r="AE1701" s="140"/>
      <c r="AF1701" s="140"/>
    </row>
    <row r="1702" spans="23:32">
      <c r="W1702" s="142"/>
      <c r="X1702" s="142"/>
      <c r="Y1702" s="142"/>
      <c r="Z1702" s="140"/>
      <c r="AA1702" s="140"/>
      <c r="AB1702" s="140"/>
      <c r="AC1702" s="140"/>
      <c r="AD1702" s="140"/>
      <c r="AE1702" s="140"/>
      <c r="AF1702" s="140"/>
    </row>
    <row r="1703" spans="23:32">
      <c r="W1703" s="142"/>
      <c r="X1703" s="142"/>
      <c r="Y1703" s="142"/>
      <c r="Z1703" s="140"/>
      <c r="AA1703" s="140"/>
      <c r="AB1703" s="140"/>
      <c r="AC1703" s="140"/>
      <c r="AD1703" s="140"/>
      <c r="AE1703" s="140"/>
      <c r="AF1703" s="140"/>
    </row>
    <row r="1704" spans="23:32">
      <c r="W1704" s="142"/>
      <c r="X1704" s="142"/>
      <c r="Y1704" s="142"/>
      <c r="Z1704" s="140"/>
      <c r="AA1704" s="140"/>
      <c r="AB1704" s="140"/>
      <c r="AC1704" s="140"/>
      <c r="AD1704" s="140"/>
      <c r="AE1704" s="140"/>
      <c r="AF1704" s="140"/>
    </row>
    <row r="1705" spans="23:32">
      <c r="W1705" s="142"/>
      <c r="X1705" s="142"/>
      <c r="Y1705" s="142"/>
      <c r="Z1705" s="140"/>
      <c r="AA1705" s="140"/>
      <c r="AB1705" s="140"/>
      <c r="AC1705" s="140"/>
      <c r="AD1705" s="140"/>
      <c r="AE1705" s="140"/>
      <c r="AF1705" s="140"/>
    </row>
    <row r="1706" spans="23:32">
      <c r="W1706" s="142"/>
      <c r="X1706" s="142"/>
      <c r="Y1706" s="142"/>
      <c r="Z1706" s="140"/>
      <c r="AA1706" s="140"/>
      <c r="AB1706" s="140"/>
      <c r="AC1706" s="140"/>
      <c r="AD1706" s="140"/>
      <c r="AE1706" s="140"/>
      <c r="AF1706" s="140"/>
    </row>
    <row r="1707" spans="23:32">
      <c r="W1707" s="142"/>
      <c r="X1707" s="142"/>
      <c r="Y1707" s="142"/>
      <c r="Z1707" s="140"/>
      <c r="AA1707" s="140"/>
      <c r="AB1707" s="140"/>
      <c r="AC1707" s="140"/>
      <c r="AD1707" s="140"/>
      <c r="AE1707" s="140"/>
      <c r="AF1707" s="140"/>
    </row>
    <row r="1708" spans="23:32">
      <c r="W1708" s="142"/>
      <c r="X1708" s="142"/>
      <c r="Y1708" s="142"/>
      <c r="Z1708" s="140"/>
      <c r="AA1708" s="140"/>
      <c r="AB1708" s="140"/>
      <c r="AC1708" s="140"/>
      <c r="AD1708" s="140"/>
      <c r="AE1708" s="140"/>
      <c r="AF1708" s="140"/>
    </row>
    <row r="1709" spans="23:32">
      <c r="W1709" s="142"/>
      <c r="X1709" s="142"/>
      <c r="Y1709" s="142"/>
      <c r="Z1709" s="140"/>
      <c r="AA1709" s="140"/>
      <c r="AB1709" s="140"/>
      <c r="AC1709" s="140"/>
      <c r="AD1709" s="140"/>
      <c r="AE1709" s="140"/>
      <c r="AF1709" s="140"/>
    </row>
    <row r="1710" spans="23:32">
      <c r="W1710" s="142"/>
      <c r="X1710" s="142"/>
      <c r="Y1710" s="142"/>
      <c r="Z1710" s="140"/>
      <c r="AA1710" s="140"/>
      <c r="AB1710" s="140"/>
      <c r="AC1710" s="140"/>
      <c r="AD1710" s="140"/>
      <c r="AE1710" s="140"/>
      <c r="AF1710" s="140"/>
    </row>
    <row r="1711" spans="23:32">
      <c r="W1711" s="142"/>
      <c r="X1711" s="142"/>
      <c r="Y1711" s="142"/>
      <c r="Z1711" s="140"/>
      <c r="AA1711" s="140"/>
      <c r="AB1711" s="140"/>
      <c r="AC1711" s="140"/>
      <c r="AD1711" s="140"/>
      <c r="AE1711" s="140"/>
      <c r="AF1711" s="140"/>
    </row>
    <row r="1712" spans="23:32">
      <c r="W1712" s="142"/>
      <c r="X1712" s="142"/>
      <c r="Y1712" s="142"/>
      <c r="Z1712" s="140"/>
      <c r="AA1712" s="140"/>
      <c r="AB1712" s="140"/>
      <c r="AC1712" s="140"/>
      <c r="AD1712" s="140"/>
      <c r="AE1712" s="140"/>
      <c r="AF1712" s="140"/>
    </row>
    <row r="1713" spans="23:32">
      <c r="W1713" s="142"/>
      <c r="X1713" s="142"/>
      <c r="Y1713" s="142"/>
      <c r="Z1713" s="140"/>
      <c r="AA1713" s="140"/>
      <c r="AB1713" s="140"/>
      <c r="AC1713" s="140"/>
      <c r="AD1713" s="140"/>
      <c r="AE1713" s="140"/>
      <c r="AF1713" s="140"/>
    </row>
    <row r="1714" spans="23:32">
      <c r="W1714" s="142"/>
      <c r="X1714" s="142"/>
      <c r="Y1714" s="142"/>
      <c r="Z1714" s="140"/>
      <c r="AA1714" s="140"/>
      <c r="AB1714" s="140"/>
      <c r="AC1714" s="140"/>
      <c r="AD1714" s="140"/>
      <c r="AE1714" s="140"/>
      <c r="AF1714" s="140"/>
    </row>
    <row r="1715" spans="23:32">
      <c r="W1715" s="142"/>
      <c r="X1715" s="142"/>
      <c r="Y1715" s="142"/>
      <c r="Z1715" s="140"/>
      <c r="AA1715" s="140"/>
      <c r="AB1715" s="140"/>
      <c r="AC1715" s="140"/>
      <c r="AD1715" s="140"/>
      <c r="AE1715" s="140"/>
      <c r="AF1715" s="140"/>
    </row>
    <row r="1716" spans="23:32">
      <c r="W1716" s="142"/>
      <c r="X1716" s="142"/>
      <c r="Y1716" s="142"/>
      <c r="Z1716" s="140"/>
      <c r="AA1716" s="140"/>
      <c r="AB1716" s="140"/>
      <c r="AC1716" s="140"/>
      <c r="AD1716" s="140"/>
      <c r="AE1716" s="140"/>
      <c r="AF1716" s="140"/>
    </row>
    <row r="1717" spans="23:32">
      <c r="W1717" s="142"/>
      <c r="X1717" s="142"/>
      <c r="Y1717" s="142"/>
      <c r="Z1717" s="140"/>
      <c r="AA1717" s="140"/>
      <c r="AB1717" s="140"/>
      <c r="AC1717" s="140"/>
      <c r="AD1717" s="140"/>
      <c r="AE1717" s="140"/>
      <c r="AF1717" s="140"/>
    </row>
    <row r="1718" spans="23:32">
      <c r="W1718" s="142"/>
      <c r="X1718" s="142"/>
      <c r="Y1718" s="142"/>
      <c r="Z1718" s="140"/>
      <c r="AA1718" s="140"/>
      <c r="AB1718" s="140"/>
      <c r="AC1718" s="140"/>
      <c r="AD1718" s="140"/>
      <c r="AE1718" s="140"/>
      <c r="AF1718" s="140"/>
    </row>
    <row r="1719" spans="23:32">
      <c r="W1719" s="142"/>
      <c r="X1719" s="142"/>
      <c r="Y1719" s="142"/>
      <c r="Z1719" s="140"/>
      <c r="AA1719" s="140"/>
      <c r="AB1719" s="140"/>
      <c r="AC1719" s="140"/>
      <c r="AD1719" s="140"/>
      <c r="AE1719" s="140"/>
      <c r="AF1719" s="140"/>
    </row>
    <row r="1720" spans="23:32">
      <c r="W1720" s="142"/>
      <c r="X1720" s="142"/>
      <c r="Y1720" s="142"/>
      <c r="Z1720" s="140"/>
      <c r="AA1720" s="140"/>
      <c r="AB1720" s="140"/>
      <c r="AC1720" s="140"/>
      <c r="AD1720" s="140"/>
      <c r="AE1720" s="140"/>
      <c r="AF1720" s="140"/>
    </row>
    <row r="1721" spans="23:32">
      <c r="W1721" s="142"/>
      <c r="X1721" s="142"/>
      <c r="Y1721" s="142"/>
      <c r="Z1721" s="140"/>
      <c r="AA1721" s="140"/>
      <c r="AB1721" s="140"/>
      <c r="AC1721" s="140"/>
      <c r="AD1721" s="140"/>
      <c r="AE1721" s="140"/>
      <c r="AF1721" s="140"/>
    </row>
    <row r="1722" spans="23:32">
      <c r="W1722" s="142"/>
      <c r="X1722" s="142"/>
      <c r="Y1722" s="142"/>
      <c r="Z1722" s="140"/>
      <c r="AA1722" s="140"/>
      <c r="AB1722" s="140"/>
      <c r="AC1722" s="140"/>
      <c r="AD1722" s="140"/>
      <c r="AE1722" s="140"/>
      <c r="AF1722" s="140"/>
    </row>
    <row r="1723" spans="23:32">
      <c r="W1723" s="142"/>
      <c r="X1723" s="142"/>
      <c r="Y1723" s="142"/>
      <c r="Z1723" s="140"/>
      <c r="AA1723" s="140"/>
      <c r="AB1723" s="140"/>
      <c r="AC1723" s="140"/>
      <c r="AD1723" s="140"/>
      <c r="AE1723" s="140"/>
      <c r="AF1723" s="140"/>
    </row>
    <row r="1724" spans="23:32">
      <c r="W1724" s="142"/>
      <c r="X1724" s="142"/>
      <c r="Y1724" s="142"/>
      <c r="Z1724" s="140"/>
      <c r="AA1724" s="140"/>
      <c r="AB1724" s="140"/>
      <c r="AC1724" s="140"/>
      <c r="AD1724" s="140"/>
      <c r="AE1724" s="140"/>
      <c r="AF1724" s="140"/>
    </row>
    <row r="1725" spans="23:32">
      <c r="W1725" s="142"/>
      <c r="X1725" s="142"/>
      <c r="Y1725" s="142"/>
      <c r="Z1725" s="140"/>
      <c r="AA1725" s="140"/>
      <c r="AB1725" s="140"/>
      <c r="AC1725" s="140"/>
      <c r="AD1725" s="140"/>
      <c r="AE1725" s="140"/>
      <c r="AF1725" s="140"/>
    </row>
    <row r="1726" spans="23:32">
      <c r="W1726" s="142"/>
      <c r="X1726" s="142"/>
      <c r="Y1726" s="142"/>
      <c r="Z1726" s="140"/>
      <c r="AA1726" s="140"/>
      <c r="AB1726" s="140"/>
      <c r="AC1726" s="140"/>
      <c r="AD1726" s="140"/>
      <c r="AE1726" s="140"/>
      <c r="AF1726" s="140"/>
    </row>
    <row r="1727" spans="23:32">
      <c r="W1727" s="142"/>
      <c r="X1727" s="142"/>
      <c r="Y1727" s="142"/>
      <c r="Z1727" s="140"/>
      <c r="AA1727" s="140"/>
      <c r="AB1727" s="140"/>
      <c r="AC1727" s="140"/>
      <c r="AD1727" s="140"/>
      <c r="AE1727" s="140"/>
      <c r="AF1727" s="140"/>
    </row>
    <row r="1728" spans="23:32">
      <c r="W1728" s="142"/>
      <c r="X1728" s="142"/>
      <c r="Y1728" s="142"/>
      <c r="Z1728" s="140"/>
      <c r="AA1728" s="140"/>
      <c r="AB1728" s="140"/>
      <c r="AC1728" s="140"/>
      <c r="AD1728" s="140"/>
      <c r="AE1728" s="140"/>
      <c r="AF1728" s="140"/>
    </row>
    <row r="1729" spans="23:32">
      <c r="W1729" s="142"/>
      <c r="X1729" s="142"/>
      <c r="Y1729" s="142"/>
      <c r="Z1729" s="140"/>
      <c r="AA1729" s="140"/>
      <c r="AB1729" s="140"/>
      <c r="AC1729" s="140"/>
      <c r="AD1729" s="140"/>
      <c r="AE1729" s="140"/>
      <c r="AF1729" s="140"/>
    </row>
    <row r="1730" spans="23:32">
      <c r="W1730" s="142"/>
      <c r="X1730" s="142"/>
      <c r="Y1730" s="142"/>
      <c r="Z1730" s="140"/>
      <c r="AA1730" s="140"/>
      <c r="AB1730" s="140"/>
      <c r="AC1730" s="140"/>
      <c r="AD1730" s="140"/>
      <c r="AE1730" s="140"/>
      <c r="AF1730" s="140"/>
    </row>
    <row r="1731" spans="23:32">
      <c r="W1731" s="142"/>
      <c r="X1731" s="142"/>
      <c r="Y1731" s="142"/>
      <c r="Z1731" s="140"/>
      <c r="AA1731" s="140"/>
      <c r="AB1731" s="140"/>
      <c r="AC1731" s="140"/>
      <c r="AD1731" s="140"/>
      <c r="AE1731" s="140"/>
      <c r="AF1731" s="140"/>
    </row>
    <row r="1732" spans="23:32">
      <c r="W1732" s="142"/>
      <c r="X1732" s="142"/>
      <c r="Y1732" s="142"/>
      <c r="Z1732" s="140"/>
      <c r="AA1732" s="140"/>
      <c r="AB1732" s="140"/>
      <c r="AC1732" s="140"/>
      <c r="AD1732" s="140"/>
      <c r="AE1732" s="140"/>
      <c r="AF1732" s="140"/>
    </row>
    <row r="1733" spans="23:32">
      <c r="W1733" s="142"/>
      <c r="X1733" s="142"/>
      <c r="Y1733" s="142"/>
      <c r="Z1733" s="140"/>
      <c r="AA1733" s="140"/>
      <c r="AB1733" s="140"/>
      <c r="AC1733" s="140"/>
      <c r="AD1733" s="140"/>
      <c r="AE1733" s="140"/>
      <c r="AF1733" s="140"/>
    </row>
    <row r="1734" spans="23:32">
      <c r="W1734" s="142"/>
      <c r="X1734" s="142"/>
      <c r="Y1734" s="142"/>
      <c r="Z1734" s="140"/>
      <c r="AA1734" s="140"/>
      <c r="AB1734" s="140"/>
      <c r="AC1734" s="140"/>
      <c r="AD1734" s="140"/>
      <c r="AE1734" s="140"/>
      <c r="AF1734" s="140"/>
    </row>
    <row r="1735" spans="23:32">
      <c r="W1735" s="142"/>
      <c r="X1735" s="142"/>
      <c r="Y1735" s="142"/>
      <c r="Z1735" s="140"/>
      <c r="AA1735" s="140"/>
      <c r="AB1735" s="140"/>
      <c r="AC1735" s="140"/>
      <c r="AD1735" s="140"/>
      <c r="AE1735" s="140"/>
      <c r="AF1735" s="140"/>
    </row>
    <row r="1736" spans="23:32">
      <c r="W1736" s="142"/>
      <c r="X1736" s="142"/>
      <c r="Y1736" s="142"/>
      <c r="Z1736" s="140"/>
      <c r="AA1736" s="140"/>
      <c r="AB1736" s="140"/>
      <c r="AC1736" s="140"/>
      <c r="AD1736" s="140"/>
      <c r="AE1736" s="140"/>
      <c r="AF1736" s="140"/>
    </row>
    <row r="1737" spans="23:32">
      <c r="W1737" s="142"/>
      <c r="X1737" s="142"/>
      <c r="Y1737" s="142"/>
      <c r="Z1737" s="140"/>
      <c r="AA1737" s="140"/>
      <c r="AB1737" s="140"/>
      <c r="AC1737" s="140"/>
      <c r="AD1737" s="140"/>
      <c r="AE1737" s="140"/>
      <c r="AF1737" s="140"/>
    </row>
    <row r="1738" spans="23:32">
      <c r="W1738" s="142"/>
      <c r="X1738" s="142"/>
      <c r="Y1738" s="142"/>
      <c r="Z1738" s="140"/>
      <c r="AA1738" s="140"/>
      <c r="AB1738" s="140"/>
      <c r="AC1738" s="140"/>
      <c r="AD1738" s="140"/>
      <c r="AE1738" s="140"/>
      <c r="AF1738" s="140"/>
    </row>
    <row r="1739" spans="23:32">
      <c r="W1739" s="142"/>
      <c r="X1739" s="142"/>
      <c r="Y1739" s="142"/>
      <c r="Z1739" s="140"/>
      <c r="AA1739" s="140"/>
      <c r="AB1739" s="140"/>
      <c r="AC1739" s="140"/>
      <c r="AD1739" s="140"/>
      <c r="AE1739" s="140"/>
      <c r="AF1739" s="140"/>
    </row>
    <row r="1740" spans="23:32">
      <c r="W1740" s="142"/>
      <c r="X1740" s="142"/>
      <c r="Y1740" s="142"/>
      <c r="Z1740" s="140"/>
      <c r="AA1740" s="140"/>
      <c r="AB1740" s="140"/>
      <c r="AC1740" s="140"/>
      <c r="AD1740" s="140"/>
      <c r="AE1740" s="140"/>
      <c r="AF1740" s="140"/>
    </row>
    <row r="1741" spans="23:32">
      <c r="W1741" s="142"/>
      <c r="X1741" s="142"/>
      <c r="Y1741" s="142"/>
      <c r="Z1741" s="140"/>
      <c r="AA1741" s="140"/>
      <c r="AB1741" s="140"/>
      <c r="AC1741" s="140"/>
      <c r="AD1741" s="140"/>
      <c r="AE1741" s="140"/>
      <c r="AF1741" s="140"/>
    </row>
    <row r="1742" spans="23:32">
      <c r="W1742" s="142"/>
      <c r="X1742" s="142"/>
      <c r="Y1742" s="142"/>
      <c r="Z1742" s="140"/>
      <c r="AA1742" s="140"/>
      <c r="AB1742" s="140"/>
      <c r="AC1742" s="140"/>
      <c r="AD1742" s="140"/>
      <c r="AE1742" s="140"/>
      <c r="AF1742" s="140"/>
    </row>
    <row r="1743" spans="23:32">
      <c r="W1743" s="142"/>
      <c r="X1743" s="142"/>
      <c r="Y1743" s="142"/>
      <c r="Z1743" s="140"/>
      <c r="AA1743" s="140"/>
      <c r="AB1743" s="140"/>
      <c r="AC1743" s="140"/>
      <c r="AD1743" s="140"/>
      <c r="AE1743" s="140"/>
      <c r="AF1743" s="140"/>
    </row>
    <row r="1744" spans="23:32">
      <c r="W1744" s="142"/>
      <c r="X1744" s="142"/>
      <c r="Y1744" s="142"/>
      <c r="Z1744" s="140"/>
      <c r="AA1744" s="140"/>
      <c r="AB1744" s="140"/>
      <c r="AC1744" s="140"/>
      <c r="AD1744" s="140"/>
      <c r="AE1744" s="140"/>
      <c r="AF1744" s="140"/>
    </row>
    <row r="1745" spans="23:32">
      <c r="W1745" s="142"/>
      <c r="X1745" s="142"/>
      <c r="Y1745" s="142"/>
      <c r="Z1745" s="140"/>
      <c r="AA1745" s="140"/>
      <c r="AB1745" s="140"/>
      <c r="AC1745" s="140"/>
      <c r="AD1745" s="140"/>
      <c r="AE1745" s="140"/>
      <c r="AF1745" s="140"/>
    </row>
    <row r="1746" spans="23:32">
      <c r="W1746" s="142"/>
      <c r="X1746" s="142"/>
      <c r="Y1746" s="142"/>
      <c r="Z1746" s="140"/>
      <c r="AA1746" s="140"/>
      <c r="AB1746" s="140"/>
      <c r="AC1746" s="140"/>
      <c r="AD1746" s="140"/>
      <c r="AE1746" s="140"/>
      <c r="AF1746" s="140"/>
    </row>
    <row r="1747" spans="23:32">
      <c r="W1747" s="142"/>
      <c r="X1747" s="142"/>
      <c r="Y1747" s="142"/>
      <c r="Z1747" s="140"/>
      <c r="AA1747" s="140"/>
      <c r="AB1747" s="140"/>
      <c r="AC1747" s="140"/>
      <c r="AD1747" s="140"/>
      <c r="AE1747" s="140"/>
      <c r="AF1747" s="140"/>
    </row>
    <row r="1748" spans="23:32">
      <c r="W1748" s="142"/>
      <c r="X1748" s="142"/>
      <c r="Y1748" s="142"/>
      <c r="Z1748" s="140"/>
      <c r="AA1748" s="140"/>
      <c r="AB1748" s="140"/>
      <c r="AC1748" s="140"/>
      <c r="AD1748" s="140"/>
      <c r="AE1748" s="140"/>
      <c r="AF1748" s="140"/>
    </row>
    <row r="1749" spans="23:32">
      <c r="W1749" s="142"/>
      <c r="X1749" s="142"/>
      <c r="Y1749" s="142"/>
      <c r="Z1749" s="140"/>
      <c r="AA1749" s="140"/>
      <c r="AB1749" s="140"/>
      <c r="AC1749" s="140"/>
      <c r="AD1749" s="140"/>
      <c r="AE1749" s="140"/>
      <c r="AF1749" s="140"/>
    </row>
    <row r="1750" spans="23:32">
      <c r="W1750" s="142"/>
      <c r="X1750" s="142"/>
      <c r="Y1750" s="142"/>
      <c r="Z1750" s="140"/>
      <c r="AA1750" s="140"/>
      <c r="AB1750" s="140"/>
      <c r="AC1750" s="140"/>
      <c r="AD1750" s="140"/>
      <c r="AE1750" s="140"/>
      <c r="AF1750" s="140"/>
    </row>
    <row r="1751" spans="23:32">
      <c r="W1751" s="142"/>
      <c r="X1751" s="142"/>
      <c r="Y1751" s="142"/>
      <c r="Z1751" s="140"/>
      <c r="AA1751" s="140"/>
      <c r="AB1751" s="140"/>
      <c r="AC1751" s="140"/>
      <c r="AD1751" s="140"/>
      <c r="AE1751" s="140"/>
      <c r="AF1751" s="140"/>
    </row>
    <row r="1752" spans="23:32">
      <c r="W1752" s="142"/>
      <c r="X1752" s="142"/>
      <c r="Y1752" s="142"/>
      <c r="Z1752" s="140"/>
      <c r="AA1752" s="140"/>
      <c r="AB1752" s="140"/>
      <c r="AC1752" s="140"/>
      <c r="AD1752" s="140"/>
      <c r="AE1752" s="140"/>
      <c r="AF1752" s="140"/>
    </row>
    <row r="1753" spans="23:32">
      <c r="W1753" s="142"/>
      <c r="X1753" s="142"/>
      <c r="Y1753" s="142"/>
      <c r="Z1753" s="140"/>
      <c r="AA1753" s="140"/>
      <c r="AB1753" s="140"/>
      <c r="AC1753" s="140"/>
      <c r="AD1753" s="140"/>
      <c r="AE1753" s="140"/>
      <c r="AF1753" s="140"/>
    </row>
    <row r="1754" spans="23:32">
      <c r="W1754" s="142"/>
      <c r="X1754" s="142"/>
      <c r="Y1754" s="142"/>
      <c r="Z1754" s="140"/>
      <c r="AA1754" s="140"/>
      <c r="AB1754" s="140"/>
      <c r="AC1754" s="140"/>
      <c r="AD1754" s="140"/>
      <c r="AE1754" s="140"/>
      <c r="AF1754" s="140"/>
    </row>
    <row r="1755" spans="23:32">
      <c r="W1755" s="142"/>
      <c r="X1755" s="142"/>
      <c r="Y1755" s="142"/>
      <c r="Z1755" s="140"/>
      <c r="AA1755" s="140"/>
      <c r="AB1755" s="140"/>
      <c r="AC1755" s="140"/>
      <c r="AD1755" s="140"/>
      <c r="AE1755" s="140"/>
      <c r="AF1755" s="140"/>
    </row>
    <row r="1756" spans="23:32">
      <c r="W1756" s="142"/>
      <c r="X1756" s="142"/>
      <c r="Y1756" s="142"/>
      <c r="Z1756" s="140"/>
      <c r="AA1756" s="140"/>
      <c r="AB1756" s="140"/>
      <c r="AC1756" s="140"/>
      <c r="AD1756" s="140"/>
      <c r="AE1756" s="140"/>
      <c r="AF1756" s="140"/>
    </row>
    <row r="1757" spans="23:32">
      <c r="W1757" s="142"/>
      <c r="X1757" s="142"/>
      <c r="Y1757" s="142"/>
      <c r="Z1757" s="140"/>
      <c r="AA1757" s="140"/>
      <c r="AB1757" s="140"/>
      <c r="AC1757" s="140"/>
      <c r="AD1757" s="140"/>
      <c r="AE1757" s="140"/>
      <c r="AF1757" s="140"/>
    </row>
    <row r="1758" spans="23:32">
      <c r="W1758" s="142"/>
      <c r="X1758" s="142"/>
      <c r="Y1758" s="142"/>
      <c r="Z1758" s="140"/>
      <c r="AA1758" s="140"/>
      <c r="AB1758" s="140"/>
      <c r="AC1758" s="140"/>
      <c r="AD1758" s="140"/>
      <c r="AE1758" s="140"/>
      <c r="AF1758" s="140"/>
    </row>
    <row r="1759" spans="23:32">
      <c r="W1759" s="142"/>
      <c r="X1759" s="142"/>
      <c r="Y1759" s="142"/>
      <c r="Z1759" s="140"/>
      <c r="AA1759" s="140"/>
      <c r="AB1759" s="140"/>
      <c r="AC1759" s="140"/>
      <c r="AD1759" s="140"/>
      <c r="AE1759" s="140"/>
      <c r="AF1759" s="140"/>
    </row>
    <row r="1760" spans="23:32">
      <c r="W1760" s="142"/>
      <c r="X1760" s="142"/>
      <c r="Y1760" s="142"/>
      <c r="Z1760" s="140"/>
      <c r="AA1760" s="140"/>
      <c r="AB1760" s="140"/>
      <c r="AC1760" s="140"/>
      <c r="AD1760" s="140"/>
      <c r="AE1760" s="140"/>
      <c r="AF1760" s="140"/>
    </row>
    <row r="1761" spans="23:32">
      <c r="W1761" s="142"/>
      <c r="X1761" s="142"/>
      <c r="Y1761" s="142"/>
      <c r="Z1761" s="140"/>
      <c r="AA1761" s="140"/>
      <c r="AB1761" s="140"/>
      <c r="AC1761" s="140"/>
      <c r="AD1761" s="140"/>
      <c r="AE1761" s="140"/>
      <c r="AF1761" s="140"/>
    </row>
    <row r="1762" spans="23:32">
      <c r="W1762" s="142"/>
      <c r="X1762" s="142"/>
      <c r="Y1762" s="142"/>
      <c r="Z1762" s="140"/>
      <c r="AA1762" s="140"/>
      <c r="AB1762" s="140"/>
      <c r="AC1762" s="140"/>
      <c r="AD1762" s="140"/>
      <c r="AE1762" s="140"/>
      <c r="AF1762" s="140"/>
    </row>
    <row r="1763" spans="23:32">
      <c r="W1763" s="142"/>
      <c r="X1763" s="142"/>
      <c r="Y1763" s="142"/>
      <c r="Z1763" s="140"/>
      <c r="AA1763" s="140"/>
      <c r="AB1763" s="140"/>
      <c r="AC1763" s="140"/>
      <c r="AD1763" s="140"/>
      <c r="AE1763" s="140"/>
      <c r="AF1763" s="140"/>
    </row>
    <row r="1764" spans="23:32">
      <c r="W1764" s="142"/>
      <c r="X1764" s="142"/>
      <c r="Y1764" s="142"/>
      <c r="Z1764" s="140"/>
      <c r="AA1764" s="140"/>
      <c r="AB1764" s="140"/>
      <c r="AC1764" s="140"/>
      <c r="AD1764" s="140"/>
      <c r="AE1764" s="140"/>
      <c r="AF1764" s="140"/>
    </row>
    <row r="1765" spans="23:32">
      <c r="W1765" s="142"/>
      <c r="X1765" s="142"/>
      <c r="Y1765" s="142"/>
      <c r="Z1765" s="140"/>
      <c r="AA1765" s="140"/>
      <c r="AB1765" s="140"/>
      <c r="AC1765" s="140"/>
      <c r="AD1765" s="140"/>
      <c r="AE1765" s="140"/>
      <c r="AF1765" s="140"/>
    </row>
    <row r="1766" spans="23:32">
      <c r="W1766" s="142"/>
      <c r="X1766" s="142"/>
      <c r="Y1766" s="142"/>
      <c r="Z1766" s="140"/>
      <c r="AA1766" s="140"/>
      <c r="AB1766" s="140"/>
      <c r="AC1766" s="140"/>
      <c r="AD1766" s="140"/>
      <c r="AE1766" s="140"/>
      <c r="AF1766" s="140"/>
    </row>
    <row r="1767" spans="23:32">
      <c r="W1767" s="142"/>
      <c r="X1767" s="142"/>
      <c r="Y1767" s="142"/>
      <c r="Z1767" s="140"/>
      <c r="AA1767" s="140"/>
      <c r="AB1767" s="140"/>
      <c r="AC1767" s="140"/>
      <c r="AD1767" s="140"/>
      <c r="AE1767" s="140"/>
      <c r="AF1767" s="140"/>
    </row>
    <row r="1768" spans="23:32">
      <c r="W1768" s="142"/>
      <c r="X1768" s="142"/>
      <c r="Y1768" s="142"/>
      <c r="Z1768" s="140"/>
      <c r="AA1768" s="140"/>
      <c r="AB1768" s="140"/>
      <c r="AC1768" s="140"/>
      <c r="AD1768" s="140"/>
      <c r="AE1768" s="140"/>
      <c r="AF1768" s="140"/>
    </row>
    <row r="1769" spans="23:32">
      <c r="W1769" s="142"/>
      <c r="X1769" s="142"/>
      <c r="Y1769" s="142"/>
      <c r="Z1769" s="140"/>
      <c r="AA1769" s="140"/>
      <c r="AB1769" s="140"/>
      <c r="AC1769" s="140"/>
      <c r="AD1769" s="140"/>
      <c r="AE1769" s="140"/>
      <c r="AF1769" s="140"/>
    </row>
    <row r="1770" spans="23:32">
      <c r="W1770" s="142"/>
      <c r="X1770" s="142"/>
      <c r="Y1770" s="142"/>
      <c r="Z1770" s="140"/>
      <c r="AA1770" s="140"/>
      <c r="AB1770" s="140"/>
      <c r="AC1770" s="140"/>
      <c r="AD1770" s="140"/>
      <c r="AE1770" s="140"/>
      <c r="AF1770" s="140"/>
    </row>
    <row r="1771" spans="23:32">
      <c r="W1771" s="142"/>
      <c r="X1771" s="142"/>
      <c r="Y1771" s="142"/>
      <c r="Z1771" s="140"/>
      <c r="AA1771" s="140"/>
      <c r="AB1771" s="140"/>
      <c r="AC1771" s="140"/>
      <c r="AD1771" s="140"/>
      <c r="AE1771" s="140"/>
      <c r="AF1771" s="140"/>
    </row>
    <row r="1772" spans="23:32">
      <c r="W1772" s="142"/>
      <c r="X1772" s="142"/>
      <c r="Y1772" s="142"/>
      <c r="Z1772" s="140"/>
      <c r="AA1772" s="140"/>
      <c r="AB1772" s="140"/>
      <c r="AC1772" s="140"/>
      <c r="AD1772" s="140"/>
      <c r="AE1772" s="140"/>
      <c r="AF1772" s="140"/>
    </row>
    <row r="1773" spans="23:32">
      <c r="W1773" s="142"/>
      <c r="X1773" s="142"/>
      <c r="Y1773" s="142"/>
      <c r="Z1773" s="140"/>
      <c r="AA1773" s="140"/>
      <c r="AB1773" s="140"/>
      <c r="AC1773" s="140"/>
      <c r="AD1773" s="140"/>
      <c r="AE1773" s="140"/>
      <c r="AF1773" s="140"/>
    </row>
    <row r="1774" spans="23:32">
      <c r="W1774" s="142"/>
      <c r="X1774" s="142"/>
      <c r="Y1774" s="142"/>
      <c r="Z1774" s="140"/>
      <c r="AA1774" s="140"/>
      <c r="AB1774" s="140"/>
      <c r="AC1774" s="140"/>
      <c r="AD1774" s="140"/>
      <c r="AE1774" s="140"/>
      <c r="AF1774" s="140"/>
    </row>
    <row r="1775" spans="23:32">
      <c r="W1775" s="142"/>
      <c r="X1775" s="142"/>
      <c r="Y1775" s="142"/>
      <c r="Z1775" s="140"/>
      <c r="AA1775" s="140"/>
      <c r="AB1775" s="140"/>
      <c r="AC1775" s="140"/>
      <c r="AD1775" s="140"/>
      <c r="AE1775" s="140"/>
      <c r="AF1775" s="140"/>
    </row>
    <row r="1776" spans="23:32">
      <c r="W1776" s="142"/>
      <c r="X1776" s="142"/>
      <c r="Y1776" s="142"/>
      <c r="Z1776" s="140"/>
      <c r="AA1776" s="140"/>
      <c r="AB1776" s="140"/>
      <c r="AC1776" s="140"/>
      <c r="AD1776" s="140"/>
      <c r="AE1776" s="140"/>
      <c r="AF1776" s="140"/>
    </row>
    <row r="1777" spans="23:32">
      <c r="W1777" s="142"/>
      <c r="X1777" s="142"/>
      <c r="Y1777" s="142"/>
      <c r="Z1777" s="140"/>
      <c r="AA1777" s="140"/>
      <c r="AB1777" s="140"/>
      <c r="AC1777" s="140"/>
      <c r="AD1777" s="140"/>
      <c r="AE1777" s="140"/>
      <c r="AF1777" s="140"/>
    </row>
    <row r="1778" spans="23:32">
      <c r="W1778" s="142"/>
      <c r="X1778" s="142"/>
      <c r="Y1778" s="142"/>
      <c r="Z1778" s="140"/>
      <c r="AA1778" s="140"/>
      <c r="AB1778" s="140"/>
      <c r="AC1778" s="140"/>
      <c r="AD1778" s="140"/>
      <c r="AE1778" s="140"/>
      <c r="AF1778" s="140"/>
    </row>
    <row r="1779" spans="23:32">
      <c r="W1779" s="142"/>
      <c r="X1779" s="142"/>
      <c r="Y1779" s="142"/>
      <c r="Z1779" s="140"/>
      <c r="AA1779" s="140"/>
      <c r="AB1779" s="140"/>
      <c r="AC1779" s="140"/>
      <c r="AD1779" s="140"/>
      <c r="AE1779" s="140"/>
      <c r="AF1779" s="140"/>
    </row>
    <row r="1780" spans="23:32">
      <c r="W1780" s="142"/>
      <c r="X1780" s="142"/>
      <c r="Y1780" s="142"/>
      <c r="Z1780" s="140"/>
      <c r="AA1780" s="140"/>
      <c r="AB1780" s="140"/>
      <c r="AC1780" s="140"/>
      <c r="AD1780" s="140"/>
      <c r="AE1780" s="140"/>
      <c r="AF1780" s="140"/>
    </row>
    <row r="1781" spans="23:32">
      <c r="W1781" s="142"/>
      <c r="X1781" s="142"/>
      <c r="Y1781" s="142"/>
      <c r="Z1781" s="140"/>
      <c r="AA1781" s="140"/>
      <c r="AB1781" s="140"/>
      <c r="AC1781" s="140"/>
      <c r="AD1781" s="140"/>
      <c r="AE1781" s="140"/>
      <c r="AF1781" s="140"/>
    </row>
    <row r="1782" spans="23:32">
      <c r="W1782" s="142"/>
      <c r="X1782" s="142"/>
      <c r="Y1782" s="142"/>
      <c r="Z1782" s="140"/>
      <c r="AA1782" s="140"/>
      <c r="AB1782" s="140"/>
      <c r="AC1782" s="140"/>
      <c r="AD1782" s="140"/>
      <c r="AE1782" s="140"/>
      <c r="AF1782" s="140"/>
    </row>
    <row r="1783" spans="23:32">
      <c r="W1783" s="142"/>
      <c r="X1783" s="142"/>
      <c r="Y1783" s="142"/>
      <c r="Z1783" s="140"/>
      <c r="AA1783" s="140"/>
      <c r="AB1783" s="140"/>
      <c r="AC1783" s="140"/>
      <c r="AD1783" s="140"/>
      <c r="AE1783" s="140"/>
      <c r="AF1783" s="140"/>
    </row>
    <row r="1784" spans="23:32">
      <c r="W1784" s="142"/>
      <c r="X1784" s="142"/>
      <c r="Y1784" s="142"/>
      <c r="Z1784" s="140"/>
      <c r="AA1784" s="140"/>
      <c r="AB1784" s="140"/>
      <c r="AC1784" s="140"/>
      <c r="AD1784" s="140"/>
      <c r="AE1784" s="140"/>
      <c r="AF1784" s="140"/>
    </row>
    <row r="1785" spans="23:32">
      <c r="W1785" s="142"/>
      <c r="X1785" s="142"/>
      <c r="Y1785" s="142"/>
      <c r="Z1785" s="140"/>
      <c r="AA1785" s="140"/>
      <c r="AB1785" s="140"/>
      <c r="AC1785" s="140"/>
      <c r="AD1785" s="140"/>
      <c r="AE1785" s="140"/>
      <c r="AF1785" s="140"/>
    </row>
    <row r="1786" spans="23:32">
      <c r="W1786" s="142"/>
      <c r="X1786" s="142"/>
      <c r="Y1786" s="142"/>
      <c r="Z1786" s="140"/>
      <c r="AA1786" s="140"/>
      <c r="AB1786" s="140"/>
      <c r="AC1786" s="140"/>
      <c r="AD1786" s="140"/>
      <c r="AE1786" s="140"/>
      <c r="AF1786" s="140"/>
    </row>
    <row r="1787" spans="23:32">
      <c r="W1787" s="142"/>
      <c r="X1787" s="142"/>
      <c r="Y1787" s="142"/>
      <c r="Z1787" s="140"/>
      <c r="AA1787" s="140"/>
      <c r="AB1787" s="140"/>
      <c r="AC1787" s="140"/>
      <c r="AD1787" s="140"/>
      <c r="AE1787" s="140"/>
      <c r="AF1787" s="140"/>
    </row>
    <row r="1788" spans="23:32">
      <c r="W1788" s="142"/>
      <c r="X1788" s="142"/>
      <c r="Y1788" s="142"/>
      <c r="Z1788" s="140"/>
      <c r="AA1788" s="140"/>
      <c r="AB1788" s="140"/>
      <c r="AC1788" s="140"/>
      <c r="AD1788" s="140"/>
      <c r="AE1788" s="140"/>
      <c r="AF1788" s="140"/>
    </row>
    <row r="1789" spans="23:32">
      <c r="W1789" s="142"/>
      <c r="X1789" s="142"/>
      <c r="Y1789" s="142"/>
      <c r="Z1789" s="140"/>
      <c r="AA1789" s="140"/>
      <c r="AB1789" s="140"/>
      <c r="AC1789" s="140"/>
      <c r="AD1789" s="140"/>
      <c r="AE1789" s="140"/>
      <c r="AF1789" s="140"/>
    </row>
    <row r="1790" spans="23:32">
      <c r="W1790" s="142"/>
      <c r="X1790" s="142"/>
      <c r="Y1790" s="142"/>
      <c r="Z1790" s="140"/>
      <c r="AA1790" s="140"/>
      <c r="AB1790" s="140"/>
      <c r="AC1790" s="140"/>
      <c r="AD1790" s="140"/>
      <c r="AE1790" s="140"/>
      <c r="AF1790" s="140"/>
    </row>
    <row r="1791" spans="23:32">
      <c r="W1791" s="142"/>
      <c r="X1791" s="142"/>
      <c r="Y1791" s="142"/>
      <c r="Z1791" s="140"/>
      <c r="AA1791" s="140"/>
      <c r="AB1791" s="140"/>
      <c r="AC1791" s="140"/>
      <c r="AD1791" s="140"/>
      <c r="AE1791" s="140"/>
      <c r="AF1791" s="140"/>
    </row>
    <row r="1792" spans="23:32">
      <c r="W1792" s="142"/>
      <c r="X1792" s="142"/>
      <c r="Y1792" s="142"/>
      <c r="Z1792" s="140"/>
      <c r="AA1792" s="140"/>
      <c r="AB1792" s="140"/>
      <c r="AC1792" s="140"/>
      <c r="AD1792" s="140"/>
      <c r="AE1792" s="140"/>
      <c r="AF1792" s="140"/>
    </row>
    <row r="1793" spans="23:32">
      <c r="W1793" s="142"/>
      <c r="X1793" s="142"/>
      <c r="Y1793" s="142"/>
      <c r="Z1793" s="140"/>
      <c r="AA1793" s="140"/>
      <c r="AB1793" s="140"/>
      <c r="AC1793" s="140"/>
      <c r="AD1793" s="140"/>
      <c r="AE1793" s="140"/>
      <c r="AF1793" s="140"/>
    </row>
    <row r="1794" spans="23:32">
      <c r="W1794" s="142"/>
      <c r="X1794" s="142"/>
      <c r="Y1794" s="142"/>
      <c r="Z1794" s="140"/>
      <c r="AA1794" s="140"/>
      <c r="AB1794" s="140"/>
      <c r="AC1794" s="140"/>
      <c r="AD1794" s="140"/>
      <c r="AE1794" s="140"/>
      <c r="AF1794" s="140"/>
    </row>
    <row r="1795" spans="23:32">
      <c r="W1795" s="142"/>
      <c r="X1795" s="142"/>
      <c r="Y1795" s="142"/>
      <c r="Z1795" s="140"/>
      <c r="AA1795" s="140"/>
      <c r="AB1795" s="140"/>
      <c r="AC1795" s="140"/>
      <c r="AD1795" s="140"/>
      <c r="AE1795" s="140"/>
      <c r="AF1795" s="140"/>
    </row>
    <row r="1796" spans="23:32">
      <c r="W1796" s="142"/>
      <c r="X1796" s="142"/>
      <c r="Y1796" s="142"/>
      <c r="Z1796" s="140"/>
      <c r="AA1796" s="140"/>
      <c r="AB1796" s="140"/>
      <c r="AC1796" s="140"/>
      <c r="AD1796" s="140"/>
      <c r="AE1796" s="140"/>
      <c r="AF1796" s="140"/>
    </row>
    <row r="1797" spans="23:32">
      <c r="W1797" s="142"/>
      <c r="X1797" s="142"/>
      <c r="Y1797" s="142"/>
      <c r="Z1797" s="140"/>
      <c r="AA1797" s="140"/>
      <c r="AB1797" s="140"/>
      <c r="AC1797" s="140"/>
      <c r="AD1797" s="140"/>
      <c r="AE1797" s="140"/>
      <c r="AF1797" s="140"/>
    </row>
    <row r="1798" spans="23:32">
      <c r="W1798" s="142"/>
      <c r="X1798" s="142"/>
      <c r="Y1798" s="142"/>
      <c r="Z1798" s="140"/>
      <c r="AA1798" s="140"/>
      <c r="AB1798" s="140"/>
      <c r="AC1798" s="140"/>
      <c r="AD1798" s="140"/>
      <c r="AE1798" s="140"/>
      <c r="AF1798" s="140"/>
    </row>
    <row r="1799" spans="23:32">
      <c r="W1799" s="142"/>
      <c r="X1799" s="142"/>
      <c r="Y1799" s="142"/>
      <c r="Z1799" s="140"/>
      <c r="AA1799" s="140"/>
      <c r="AB1799" s="140"/>
      <c r="AC1799" s="140"/>
      <c r="AD1799" s="140"/>
      <c r="AE1799" s="140"/>
      <c r="AF1799" s="140"/>
    </row>
    <row r="1800" spans="23:32">
      <c r="W1800" s="142"/>
      <c r="X1800" s="142"/>
      <c r="Y1800" s="142"/>
      <c r="Z1800" s="140"/>
      <c r="AA1800" s="140"/>
      <c r="AB1800" s="140"/>
      <c r="AC1800" s="140"/>
      <c r="AD1800" s="140"/>
      <c r="AE1800" s="140"/>
      <c r="AF1800" s="140"/>
    </row>
    <row r="1801" spans="23:32">
      <c r="W1801" s="142"/>
      <c r="X1801" s="142"/>
      <c r="Y1801" s="142"/>
      <c r="Z1801" s="140"/>
      <c r="AA1801" s="140"/>
      <c r="AB1801" s="140"/>
      <c r="AC1801" s="140"/>
      <c r="AD1801" s="140"/>
      <c r="AE1801" s="140"/>
      <c r="AF1801" s="140"/>
    </row>
    <row r="1802" spans="23:32">
      <c r="W1802" s="142"/>
      <c r="X1802" s="142"/>
      <c r="Y1802" s="142"/>
      <c r="Z1802" s="140"/>
      <c r="AA1802" s="140"/>
      <c r="AB1802" s="140"/>
      <c r="AC1802" s="140"/>
      <c r="AD1802" s="140"/>
      <c r="AE1802" s="140"/>
      <c r="AF1802" s="140"/>
    </row>
    <row r="1803" spans="23:32">
      <c r="W1803" s="142"/>
      <c r="X1803" s="142"/>
      <c r="Y1803" s="142"/>
      <c r="Z1803" s="140"/>
      <c r="AA1803" s="140"/>
      <c r="AB1803" s="140"/>
      <c r="AC1803" s="140"/>
      <c r="AD1803" s="140"/>
      <c r="AE1803" s="140"/>
      <c r="AF1803" s="140"/>
    </row>
    <row r="1804" spans="23:32">
      <c r="W1804" s="142"/>
      <c r="X1804" s="142"/>
      <c r="Y1804" s="142"/>
      <c r="Z1804" s="140"/>
      <c r="AA1804" s="140"/>
      <c r="AB1804" s="140"/>
      <c r="AC1804" s="140"/>
      <c r="AD1804" s="140"/>
      <c r="AE1804" s="140"/>
      <c r="AF1804" s="140"/>
    </row>
    <row r="1805" spans="23:32">
      <c r="W1805" s="142"/>
      <c r="X1805" s="142"/>
      <c r="Y1805" s="142"/>
      <c r="Z1805" s="140"/>
      <c r="AA1805" s="140"/>
      <c r="AB1805" s="140"/>
      <c r="AC1805" s="140"/>
      <c r="AD1805" s="140"/>
      <c r="AE1805" s="140"/>
      <c r="AF1805" s="140"/>
    </row>
    <row r="1806" spans="23:32">
      <c r="W1806" s="142"/>
      <c r="X1806" s="142"/>
      <c r="Y1806" s="142"/>
      <c r="Z1806" s="140"/>
      <c r="AA1806" s="140"/>
      <c r="AB1806" s="140"/>
      <c r="AC1806" s="140"/>
      <c r="AD1806" s="140"/>
      <c r="AE1806" s="140"/>
      <c r="AF1806" s="140"/>
    </row>
    <row r="1807" spans="23:32">
      <c r="W1807" s="142"/>
      <c r="X1807" s="142"/>
      <c r="Y1807" s="142"/>
      <c r="Z1807" s="140"/>
      <c r="AA1807" s="140"/>
      <c r="AB1807" s="140"/>
      <c r="AC1807" s="140"/>
      <c r="AD1807" s="140"/>
      <c r="AE1807" s="140"/>
      <c r="AF1807" s="140"/>
    </row>
    <row r="1808" spans="23:32">
      <c r="W1808" s="142"/>
      <c r="X1808" s="142"/>
      <c r="Y1808" s="142"/>
      <c r="Z1808" s="140"/>
      <c r="AA1808" s="140"/>
      <c r="AB1808" s="140"/>
      <c r="AC1808" s="140"/>
      <c r="AD1808" s="140"/>
      <c r="AE1808" s="140"/>
      <c r="AF1808" s="140"/>
    </row>
    <row r="1809" spans="23:32">
      <c r="W1809" s="142"/>
      <c r="X1809" s="142"/>
      <c r="Y1809" s="142"/>
      <c r="Z1809" s="140"/>
      <c r="AA1809" s="140"/>
      <c r="AB1809" s="140"/>
      <c r="AC1809" s="140"/>
      <c r="AD1809" s="140"/>
      <c r="AE1809" s="140"/>
      <c r="AF1809" s="140"/>
    </row>
    <row r="1810" spans="23:32">
      <c r="W1810" s="142"/>
      <c r="X1810" s="142"/>
      <c r="Y1810" s="142"/>
      <c r="Z1810" s="140"/>
      <c r="AA1810" s="140"/>
      <c r="AB1810" s="140"/>
      <c r="AC1810" s="140"/>
      <c r="AD1810" s="140"/>
      <c r="AE1810" s="140"/>
      <c r="AF1810" s="140"/>
    </row>
    <row r="1811" spans="23:32">
      <c r="W1811" s="142"/>
      <c r="X1811" s="142"/>
      <c r="Y1811" s="142"/>
      <c r="Z1811" s="140"/>
      <c r="AA1811" s="140"/>
      <c r="AB1811" s="140"/>
      <c r="AC1811" s="140"/>
      <c r="AD1811" s="140"/>
      <c r="AE1811" s="140"/>
      <c r="AF1811" s="140"/>
    </row>
    <row r="1812" spans="23:32">
      <c r="W1812" s="142"/>
      <c r="X1812" s="142"/>
      <c r="Y1812" s="142"/>
      <c r="Z1812" s="140"/>
      <c r="AA1812" s="140"/>
      <c r="AB1812" s="140"/>
      <c r="AC1812" s="140"/>
      <c r="AD1812" s="140"/>
      <c r="AE1812" s="140"/>
      <c r="AF1812" s="140"/>
    </row>
    <row r="1813" spans="23:32">
      <c r="W1813" s="142"/>
      <c r="X1813" s="142"/>
      <c r="Y1813" s="142"/>
      <c r="Z1813" s="140"/>
      <c r="AA1813" s="140"/>
      <c r="AB1813" s="140"/>
      <c r="AC1813" s="140"/>
      <c r="AD1813" s="140"/>
      <c r="AE1813" s="140"/>
      <c r="AF1813" s="140"/>
    </row>
    <row r="1814" spans="23:32">
      <c r="W1814" s="142"/>
      <c r="X1814" s="142"/>
      <c r="Y1814" s="142"/>
      <c r="Z1814" s="140"/>
      <c r="AA1814" s="140"/>
      <c r="AB1814" s="140"/>
      <c r="AC1814" s="140"/>
      <c r="AD1814" s="140"/>
      <c r="AE1814" s="140"/>
      <c r="AF1814" s="140"/>
    </row>
    <row r="1815" spans="23:32">
      <c r="W1815" s="142"/>
      <c r="X1815" s="142"/>
      <c r="Y1815" s="142"/>
      <c r="Z1815" s="140"/>
      <c r="AA1815" s="140"/>
      <c r="AB1815" s="140"/>
      <c r="AC1815" s="140"/>
      <c r="AD1815" s="140"/>
      <c r="AE1815" s="140"/>
      <c r="AF1815" s="140"/>
    </row>
    <row r="1816" spans="23:32">
      <c r="W1816" s="142"/>
      <c r="X1816" s="142"/>
      <c r="Y1816" s="142"/>
      <c r="Z1816" s="140"/>
      <c r="AA1816" s="140"/>
      <c r="AB1816" s="140"/>
      <c r="AC1816" s="140"/>
      <c r="AD1816" s="140"/>
      <c r="AE1816" s="140"/>
      <c r="AF1816" s="140"/>
    </row>
    <row r="1817" spans="23:32">
      <c r="W1817" s="142"/>
      <c r="X1817" s="142"/>
      <c r="Y1817" s="142"/>
      <c r="Z1817" s="140"/>
      <c r="AA1817" s="140"/>
      <c r="AB1817" s="140"/>
      <c r="AC1817" s="140"/>
      <c r="AD1817" s="140"/>
      <c r="AE1817" s="140"/>
      <c r="AF1817" s="140"/>
    </row>
    <row r="1818" spans="23:32">
      <c r="W1818" s="142"/>
      <c r="X1818" s="142"/>
      <c r="Y1818" s="142"/>
      <c r="Z1818" s="140"/>
      <c r="AA1818" s="140"/>
      <c r="AB1818" s="140"/>
      <c r="AC1818" s="140"/>
      <c r="AD1818" s="140"/>
      <c r="AE1818" s="140"/>
      <c r="AF1818" s="140"/>
    </row>
    <row r="1819" spans="23:32">
      <c r="W1819" s="142"/>
      <c r="X1819" s="142"/>
      <c r="Y1819" s="142"/>
      <c r="Z1819" s="140"/>
      <c r="AA1819" s="140"/>
      <c r="AB1819" s="140"/>
      <c r="AC1819" s="140"/>
      <c r="AD1819" s="140"/>
      <c r="AE1819" s="140"/>
      <c r="AF1819" s="140"/>
    </row>
    <row r="1820" spans="23:32">
      <c r="W1820" s="142"/>
      <c r="X1820" s="142"/>
      <c r="Y1820" s="142"/>
      <c r="Z1820" s="140"/>
      <c r="AA1820" s="140"/>
      <c r="AB1820" s="140"/>
      <c r="AC1820" s="140"/>
      <c r="AD1820" s="140"/>
      <c r="AE1820" s="140"/>
      <c r="AF1820" s="140"/>
    </row>
    <row r="1821" spans="23:32">
      <c r="W1821" s="142"/>
      <c r="X1821" s="142"/>
      <c r="Y1821" s="142"/>
      <c r="Z1821" s="140"/>
      <c r="AA1821" s="140"/>
      <c r="AB1821" s="140"/>
      <c r="AC1821" s="140"/>
      <c r="AD1821" s="140"/>
      <c r="AE1821" s="140"/>
      <c r="AF1821" s="140"/>
    </row>
    <row r="1822" spans="23:32">
      <c r="W1822" s="142"/>
      <c r="X1822" s="142"/>
      <c r="Y1822" s="142"/>
      <c r="Z1822" s="140"/>
      <c r="AA1822" s="140"/>
      <c r="AB1822" s="140"/>
      <c r="AC1822" s="140"/>
      <c r="AD1822" s="140"/>
      <c r="AE1822" s="140"/>
      <c r="AF1822" s="140"/>
    </row>
    <row r="1823" spans="23:32">
      <c r="W1823" s="142"/>
      <c r="X1823" s="142"/>
      <c r="Y1823" s="142"/>
      <c r="Z1823" s="140"/>
      <c r="AA1823" s="140"/>
      <c r="AB1823" s="140"/>
      <c r="AC1823" s="140"/>
      <c r="AD1823" s="140"/>
      <c r="AE1823" s="140"/>
      <c r="AF1823" s="140"/>
    </row>
    <row r="1824" spans="23:32">
      <c r="W1824" s="142"/>
      <c r="X1824" s="142"/>
      <c r="Y1824" s="142"/>
      <c r="Z1824" s="140"/>
      <c r="AA1824" s="140"/>
      <c r="AB1824" s="140"/>
      <c r="AC1824" s="140"/>
      <c r="AD1824" s="140"/>
      <c r="AE1824" s="140"/>
      <c r="AF1824" s="140"/>
    </row>
    <row r="1825" spans="23:32">
      <c r="W1825" s="142"/>
      <c r="X1825" s="142"/>
      <c r="Y1825" s="142"/>
      <c r="Z1825" s="140"/>
      <c r="AA1825" s="140"/>
      <c r="AB1825" s="140"/>
      <c r="AC1825" s="140"/>
      <c r="AD1825" s="140"/>
      <c r="AE1825" s="140"/>
      <c r="AF1825" s="140"/>
    </row>
    <row r="1826" spans="23:32">
      <c r="W1826" s="142"/>
      <c r="X1826" s="142"/>
      <c r="Y1826" s="142"/>
      <c r="Z1826" s="140"/>
      <c r="AA1826" s="140"/>
      <c r="AB1826" s="140"/>
      <c r="AC1826" s="140"/>
      <c r="AD1826" s="140"/>
      <c r="AE1826" s="140"/>
      <c r="AF1826" s="140"/>
    </row>
    <row r="1827" spans="23:32">
      <c r="W1827" s="142"/>
      <c r="X1827" s="142"/>
      <c r="Y1827" s="142"/>
      <c r="Z1827" s="140"/>
      <c r="AA1827" s="140"/>
      <c r="AB1827" s="140"/>
      <c r="AC1827" s="140"/>
      <c r="AD1827" s="140"/>
      <c r="AE1827" s="140"/>
      <c r="AF1827" s="140"/>
    </row>
    <row r="1828" spans="23:32">
      <c r="W1828" s="142"/>
      <c r="X1828" s="142"/>
      <c r="Y1828" s="142"/>
      <c r="Z1828" s="140"/>
      <c r="AA1828" s="140"/>
      <c r="AB1828" s="140"/>
      <c r="AC1828" s="140"/>
      <c r="AD1828" s="140"/>
      <c r="AE1828" s="140"/>
      <c r="AF1828" s="140"/>
    </row>
    <row r="1829" spans="23:32">
      <c r="W1829" s="142"/>
      <c r="X1829" s="142"/>
      <c r="Y1829" s="142"/>
      <c r="Z1829" s="140"/>
      <c r="AA1829" s="140"/>
      <c r="AB1829" s="140"/>
      <c r="AC1829" s="140"/>
      <c r="AD1829" s="140"/>
      <c r="AE1829" s="140"/>
      <c r="AF1829" s="140"/>
    </row>
    <row r="1830" spans="23:32">
      <c r="W1830" s="142"/>
      <c r="X1830" s="142"/>
      <c r="Y1830" s="142"/>
      <c r="Z1830" s="140"/>
      <c r="AA1830" s="140"/>
      <c r="AB1830" s="140"/>
      <c r="AC1830" s="140"/>
      <c r="AD1830" s="140"/>
      <c r="AE1830" s="140"/>
      <c r="AF1830" s="140"/>
    </row>
    <row r="1831" spans="23:32">
      <c r="W1831" s="142"/>
      <c r="X1831" s="142"/>
      <c r="Y1831" s="142"/>
      <c r="Z1831" s="140"/>
      <c r="AA1831" s="140"/>
      <c r="AB1831" s="140"/>
      <c r="AC1831" s="140"/>
      <c r="AD1831" s="140"/>
      <c r="AE1831" s="140"/>
      <c r="AF1831" s="140"/>
    </row>
    <row r="1832" spans="23:32">
      <c r="W1832" s="142"/>
      <c r="X1832" s="142"/>
      <c r="Y1832" s="142"/>
      <c r="Z1832" s="140"/>
      <c r="AA1832" s="140"/>
      <c r="AB1832" s="140"/>
      <c r="AC1832" s="140"/>
      <c r="AD1832" s="140"/>
      <c r="AE1832" s="140"/>
      <c r="AF1832" s="140"/>
    </row>
    <row r="1833" spans="23:32">
      <c r="W1833" s="142"/>
      <c r="X1833" s="142"/>
      <c r="Y1833" s="142"/>
      <c r="Z1833" s="140"/>
      <c r="AA1833" s="140"/>
      <c r="AB1833" s="140"/>
      <c r="AC1833" s="140"/>
      <c r="AD1833" s="140"/>
      <c r="AE1833" s="140"/>
      <c r="AF1833" s="140"/>
    </row>
    <row r="1834" spans="23:32">
      <c r="W1834" s="142"/>
      <c r="X1834" s="142"/>
      <c r="Y1834" s="142"/>
      <c r="Z1834" s="140"/>
      <c r="AA1834" s="140"/>
      <c r="AB1834" s="140"/>
      <c r="AC1834" s="140"/>
      <c r="AD1834" s="140"/>
      <c r="AE1834" s="140"/>
      <c r="AF1834" s="140"/>
    </row>
    <row r="1835" spans="23:32">
      <c r="W1835" s="142"/>
      <c r="X1835" s="142"/>
      <c r="Y1835" s="142"/>
      <c r="Z1835" s="140"/>
      <c r="AA1835" s="140"/>
      <c r="AB1835" s="140"/>
      <c r="AC1835" s="140"/>
      <c r="AD1835" s="140"/>
      <c r="AE1835" s="140"/>
      <c r="AF1835" s="140"/>
    </row>
    <row r="1836" spans="23:32">
      <c r="W1836" s="142"/>
      <c r="X1836" s="142"/>
      <c r="Y1836" s="142"/>
      <c r="Z1836" s="140"/>
      <c r="AA1836" s="140"/>
      <c r="AB1836" s="140"/>
      <c r="AC1836" s="140"/>
      <c r="AD1836" s="140"/>
      <c r="AE1836" s="140"/>
      <c r="AF1836" s="140"/>
    </row>
    <row r="1837" spans="23:32">
      <c r="W1837" s="142"/>
      <c r="X1837" s="142"/>
      <c r="Y1837" s="142"/>
      <c r="Z1837" s="140"/>
      <c r="AA1837" s="140"/>
      <c r="AB1837" s="140"/>
      <c r="AC1837" s="140"/>
      <c r="AD1837" s="140"/>
      <c r="AE1837" s="140"/>
      <c r="AF1837" s="140"/>
    </row>
    <row r="1838" spans="23:32">
      <c r="W1838" s="142"/>
      <c r="X1838" s="142"/>
      <c r="Y1838" s="142"/>
      <c r="Z1838" s="140"/>
      <c r="AA1838" s="140"/>
      <c r="AB1838" s="140"/>
      <c r="AC1838" s="140"/>
      <c r="AD1838" s="140"/>
      <c r="AE1838" s="140"/>
      <c r="AF1838" s="140"/>
    </row>
    <row r="1839" spans="23:32">
      <c r="W1839" s="142"/>
      <c r="X1839" s="142"/>
      <c r="Y1839" s="142"/>
      <c r="Z1839" s="140"/>
      <c r="AA1839" s="140"/>
      <c r="AB1839" s="140"/>
      <c r="AC1839" s="140"/>
      <c r="AD1839" s="140"/>
      <c r="AE1839" s="140"/>
      <c r="AF1839" s="140"/>
    </row>
    <row r="1840" spans="23:32">
      <c r="W1840" s="142"/>
      <c r="X1840" s="142"/>
      <c r="Y1840" s="142"/>
      <c r="Z1840" s="140"/>
      <c r="AA1840" s="140"/>
      <c r="AB1840" s="140"/>
      <c r="AC1840" s="140"/>
      <c r="AD1840" s="140"/>
      <c r="AE1840" s="140"/>
      <c r="AF1840" s="140"/>
    </row>
    <row r="1841" spans="23:32">
      <c r="W1841" s="142"/>
      <c r="X1841" s="142"/>
      <c r="Y1841" s="142"/>
      <c r="Z1841" s="140"/>
      <c r="AA1841" s="140"/>
      <c r="AB1841" s="140"/>
      <c r="AC1841" s="140"/>
      <c r="AD1841" s="140"/>
      <c r="AE1841" s="140"/>
      <c r="AF1841" s="140"/>
    </row>
    <row r="1842" spans="23:32">
      <c r="W1842" s="142"/>
      <c r="X1842" s="142"/>
      <c r="Y1842" s="142"/>
      <c r="Z1842" s="140"/>
      <c r="AA1842" s="140"/>
      <c r="AB1842" s="140"/>
      <c r="AC1842" s="140"/>
      <c r="AD1842" s="140"/>
      <c r="AE1842" s="140"/>
      <c r="AF1842" s="140"/>
    </row>
    <row r="1843" spans="23:32">
      <c r="W1843" s="142"/>
      <c r="X1843" s="142"/>
      <c r="Y1843" s="142"/>
      <c r="Z1843" s="140"/>
      <c r="AA1843" s="140"/>
      <c r="AB1843" s="140"/>
      <c r="AC1843" s="140"/>
      <c r="AD1843" s="140"/>
      <c r="AE1843" s="140"/>
      <c r="AF1843" s="140"/>
    </row>
    <row r="1844" spans="23:32">
      <c r="W1844" s="142"/>
      <c r="X1844" s="142"/>
      <c r="Y1844" s="142"/>
      <c r="Z1844" s="140"/>
      <c r="AA1844" s="140"/>
      <c r="AB1844" s="140"/>
      <c r="AC1844" s="140"/>
      <c r="AD1844" s="140"/>
      <c r="AE1844" s="140"/>
      <c r="AF1844" s="140"/>
    </row>
    <row r="1845" spans="23:32">
      <c r="W1845" s="142"/>
      <c r="X1845" s="142"/>
      <c r="Y1845" s="142"/>
      <c r="Z1845" s="140"/>
      <c r="AA1845" s="140"/>
      <c r="AB1845" s="140"/>
      <c r="AC1845" s="140"/>
      <c r="AD1845" s="140"/>
      <c r="AE1845" s="140"/>
      <c r="AF1845" s="140"/>
    </row>
    <row r="1846" spans="23:32">
      <c r="W1846" s="142"/>
      <c r="X1846" s="142"/>
      <c r="Y1846" s="142"/>
      <c r="Z1846" s="140"/>
      <c r="AA1846" s="140"/>
      <c r="AB1846" s="140"/>
      <c r="AC1846" s="140"/>
      <c r="AD1846" s="140"/>
      <c r="AE1846" s="140"/>
      <c r="AF1846" s="140"/>
    </row>
    <row r="1847" spans="23:32">
      <c r="W1847" s="142"/>
      <c r="X1847" s="142"/>
      <c r="Y1847" s="142"/>
      <c r="Z1847" s="140"/>
      <c r="AA1847" s="140"/>
      <c r="AB1847" s="140"/>
      <c r="AC1847" s="140"/>
      <c r="AD1847" s="140"/>
      <c r="AE1847" s="140"/>
      <c r="AF1847" s="140"/>
    </row>
    <row r="1848" spans="23:32">
      <c r="W1848" s="142"/>
      <c r="X1848" s="142"/>
      <c r="Y1848" s="142"/>
      <c r="Z1848" s="140"/>
      <c r="AA1848" s="140"/>
      <c r="AB1848" s="140"/>
      <c r="AC1848" s="140"/>
      <c r="AD1848" s="140"/>
      <c r="AE1848" s="140"/>
      <c r="AF1848" s="140"/>
    </row>
    <row r="1849" spans="23:32">
      <c r="W1849" s="142"/>
      <c r="X1849" s="142"/>
      <c r="Y1849" s="142"/>
      <c r="Z1849" s="140"/>
      <c r="AA1849" s="140"/>
      <c r="AB1849" s="140"/>
      <c r="AC1849" s="140"/>
      <c r="AD1849" s="140"/>
      <c r="AE1849" s="140"/>
      <c r="AF1849" s="140"/>
    </row>
    <row r="1850" spans="23:32">
      <c r="W1850" s="142"/>
      <c r="X1850" s="142"/>
      <c r="Y1850" s="142"/>
      <c r="Z1850" s="140"/>
      <c r="AA1850" s="140"/>
      <c r="AB1850" s="140"/>
      <c r="AC1850" s="140"/>
      <c r="AD1850" s="140"/>
      <c r="AE1850" s="140"/>
      <c r="AF1850" s="140"/>
    </row>
    <row r="1851" spans="23:32">
      <c r="W1851" s="142"/>
      <c r="X1851" s="142"/>
      <c r="Y1851" s="142"/>
      <c r="Z1851" s="140"/>
      <c r="AA1851" s="140"/>
      <c r="AB1851" s="140"/>
      <c r="AC1851" s="140"/>
      <c r="AD1851" s="140"/>
      <c r="AE1851" s="140"/>
      <c r="AF1851" s="140"/>
    </row>
    <row r="1852" spans="23:32">
      <c r="W1852" s="142"/>
      <c r="X1852" s="142"/>
      <c r="Y1852" s="142"/>
      <c r="Z1852" s="140"/>
      <c r="AA1852" s="140"/>
      <c r="AB1852" s="140"/>
      <c r="AC1852" s="140"/>
      <c r="AD1852" s="140"/>
      <c r="AE1852" s="140"/>
      <c r="AF1852" s="140"/>
    </row>
    <row r="1853" spans="23:32">
      <c r="W1853" s="142"/>
      <c r="X1853" s="142"/>
      <c r="Y1853" s="142"/>
      <c r="Z1853" s="140"/>
      <c r="AA1853" s="140"/>
      <c r="AB1853" s="140"/>
      <c r="AC1853" s="140"/>
      <c r="AD1853" s="140"/>
      <c r="AE1853" s="140"/>
      <c r="AF1853" s="140"/>
    </row>
    <row r="1854" spans="23:32">
      <c r="W1854" s="142"/>
      <c r="X1854" s="142"/>
      <c r="Y1854" s="142"/>
      <c r="Z1854" s="140"/>
      <c r="AA1854" s="140"/>
      <c r="AB1854" s="140"/>
      <c r="AC1854" s="140"/>
      <c r="AD1854" s="140"/>
      <c r="AE1854" s="140"/>
      <c r="AF1854" s="140"/>
    </row>
    <row r="1855" spans="23:32">
      <c r="W1855" s="142"/>
      <c r="X1855" s="142"/>
      <c r="Y1855" s="142"/>
      <c r="Z1855" s="140"/>
      <c r="AA1855" s="140"/>
      <c r="AB1855" s="140"/>
      <c r="AC1855" s="140"/>
      <c r="AD1855" s="140"/>
      <c r="AE1855" s="140"/>
      <c r="AF1855" s="140"/>
    </row>
    <row r="1856" spans="23:32">
      <c r="W1856" s="142"/>
      <c r="X1856" s="142"/>
      <c r="Y1856" s="142"/>
      <c r="Z1856" s="140"/>
      <c r="AA1856" s="140"/>
      <c r="AB1856" s="140"/>
      <c r="AC1856" s="140"/>
      <c r="AD1856" s="140"/>
      <c r="AE1856" s="140"/>
      <c r="AF1856" s="140"/>
    </row>
    <row r="1857" spans="23:32">
      <c r="W1857" s="142"/>
      <c r="X1857" s="142"/>
      <c r="Y1857" s="142"/>
      <c r="Z1857" s="140"/>
      <c r="AA1857" s="140"/>
      <c r="AB1857" s="140"/>
      <c r="AC1857" s="140"/>
      <c r="AD1857" s="140"/>
      <c r="AE1857" s="140"/>
      <c r="AF1857" s="140"/>
    </row>
    <row r="1858" spans="23:32">
      <c r="W1858" s="142"/>
      <c r="X1858" s="142"/>
      <c r="Y1858" s="142"/>
      <c r="Z1858" s="140"/>
      <c r="AA1858" s="140"/>
      <c r="AB1858" s="140"/>
      <c r="AC1858" s="140"/>
      <c r="AD1858" s="140"/>
      <c r="AE1858" s="140"/>
      <c r="AF1858" s="140"/>
    </row>
    <row r="1859" spans="23:32">
      <c r="W1859" s="142"/>
      <c r="X1859" s="142"/>
      <c r="Y1859" s="142"/>
      <c r="Z1859" s="140"/>
      <c r="AA1859" s="140"/>
      <c r="AB1859" s="140"/>
      <c r="AC1859" s="140"/>
      <c r="AD1859" s="140"/>
      <c r="AE1859" s="140"/>
      <c r="AF1859" s="140"/>
    </row>
    <row r="1860" spans="23:32">
      <c r="W1860" s="142"/>
      <c r="X1860" s="142"/>
      <c r="Y1860" s="142"/>
      <c r="Z1860" s="140"/>
      <c r="AA1860" s="140"/>
      <c r="AB1860" s="140"/>
      <c r="AC1860" s="140"/>
      <c r="AD1860" s="140"/>
      <c r="AE1860" s="140"/>
      <c r="AF1860" s="140"/>
    </row>
    <row r="1861" spans="23:32">
      <c r="W1861" s="142"/>
      <c r="X1861" s="142"/>
      <c r="Y1861" s="142"/>
      <c r="Z1861" s="140"/>
      <c r="AA1861" s="140"/>
      <c r="AB1861" s="140"/>
      <c r="AC1861" s="140"/>
      <c r="AD1861" s="140"/>
      <c r="AE1861" s="140"/>
      <c r="AF1861" s="140"/>
    </row>
    <row r="1862" spans="23:32">
      <c r="W1862" s="142"/>
      <c r="X1862" s="142"/>
      <c r="Y1862" s="142"/>
      <c r="Z1862" s="140"/>
      <c r="AA1862" s="140"/>
      <c r="AB1862" s="140"/>
      <c r="AC1862" s="140"/>
      <c r="AD1862" s="140"/>
      <c r="AE1862" s="140"/>
      <c r="AF1862" s="140"/>
    </row>
    <row r="1863" spans="23:32">
      <c r="W1863" s="142"/>
      <c r="X1863" s="142"/>
      <c r="Y1863" s="142"/>
      <c r="Z1863" s="140"/>
      <c r="AA1863" s="140"/>
      <c r="AB1863" s="140"/>
      <c r="AC1863" s="140"/>
      <c r="AD1863" s="140"/>
      <c r="AE1863" s="140"/>
      <c r="AF1863" s="140"/>
    </row>
    <row r="1864" spans="23:32">
      <c r="W1864" s="142"/>
      <c r="X1864" s="142"/>
      <c r="Y1864" s="142"/>
      <c r="Z1864" s="140"/>
      <c r="AA1864" s="140"/>
      <c r="AB1864" s="140"/>
      <c r="AC1864" s="140"/>
      <c r="AD1864" s="140"/>
      <c r="AE1864" s="140"/>
      <c r="AF1864" s="140"/>
    </row>
    <row r="1865" spans="23:32">
      <c r="W1865" s="142"/>
      <c r="X1865" s="142"/>
      <c r="Y1865" s="142"/>
      <c r="Z1865" s="140"/>
      <c r="AA1865" s="140"/>
      <c r="AB1865" s="140"/>
      <c r="AC1865" s="140"/>
      <c r="AD1865" s="140"/>
      <c r="AE1865" s="140"/>
      <c r="AF1865" s="140"/>
    </row>
    <row r="1866" spans="23:32">
      <c r="W1866" s="142"/>
      <c r="X1866" s="142"/>
      <c r="Y1866" s="142"/>
      <c r="Z1866" s="140"/>
      <c r="AA1866" s="140"/>
      <c r="AB1866" s="140"/>
      <c r="AC1866" s="140"/>
      <c r="AD1866" s="140"/>
      <c r="AE1866" s="140"/>
      <c r="AF1866" s="140"/>
    </row>
    <row r="1867" spans="23:32">
      <c r="W1867" s="142"/>
      <c r="X1867" s="142"/>
      <c r="Y1867" s="142"/>
      <c r="Z1867" s="140"/>
      <c r="AA1867" s="140"/>
      <c r="AB1867" s="140"/>
      <c r="AC1867" s="140"/>
      <c r="AD1867" s="140"/>
      <c r="AE1867" s="140"/>
      <c r="AF1867" s="140"/>
    </row>
    <row r="1868" spans="23:32">
      <c r="W1868" s="142"/>
      <c r="X1868" s="142"/>
      <c r="Y1868" s="142"/>
      <c r="Z1868" s="140"/>
      <c r="AA1868" s="140"/>
      <c r="AB1868" s="140"/>
      <c r="AC1868" s="140"/>
      <c r="AD1868" s="140"/>
      <c r="AE1868" s="140"/>
      <c r="AF1868" s="140"/>
    </row>
    <row r="1869" spans="23:32">
      <c r="W1869" s="142"/>
      <c r="X1869" s="142"/>
      <c r="Y1869" s="142"/>
      <c r="Z1869" s="140"/>
      <c r="AA1869" s="140"/>
      <c r="AB1869" s="140"/>
      <c r="AC1869" s="140"/>
      <c r="AD1869" s="140"/>
      <c r="AE1869" s="140"/>
      <c r="AF1869" s="140"/>
    </row>
    <row r="1870" spans="23:32">
      <c r="W1870" s="142"/>
      <c r="X1870" s="142"/>
      <c r="Y1870" s="142"/>
      <c r="Z1870" s="140"/>
      <c r="AA1870" s="140"/>
      <c r="AB1870" s="140"/>
      <c r="AC1870" s="140"/>
      <c r="AD1870" s="140"/>
      <c r="AE1870" s="140"/>
      <c r="AF1870" s="140"/>
    </row>
    <row r="1871" spans="23:32">
      <c r="W1871" s="142"/>
      <c r="X1871" s="142"/>
      <c r="Y1871" s="142"/>
      <c r="Z1871" s="140"/>
      <c r="AA1871" s="140"/>
      <c r="AB1871" s="140"/>
      <c r="AC1871" s="140"/>
      <c r="AD1871" s="140"/>
      <c r="AE1871" s="140"/>
      <c r="AF1871" s="140"/>
    </row>
    <row r="1872" spans="23:32">
      <c r="W1872" s="142"/>
      <c r="X1872" s="142"/>
      <c r="Y1872" s="142"/>
      <c r="Z1872" s="140"/>
      <c r="AA1872" s="140"/>
      <c r="AB1872" s="140"/>
      <c r="AC1872" s="140"/>
      <c r="AD1872" s="140"/>
      <c r="AE1872" s="140"/>
      <c r="AF1872" s="140"/>
    </row>
    <row r="1873" spans="23:32">
      <c r="W1873" s="142"/>
      <c r="X1873" s="142"/>
      <c r="Y1873" s="142"/>
      <c r="Z1873" s="140"/>
      <c r="AA1873" s="140"/>
      <c r="AB1873" s="140"/>
      <c r="AC1873" s="140"/>
      <c r="AD1873" s="140"/>
      <c r="AE1873" s="140"/>
      <c r="AF1873" s="140"/>
    </row>
    <row r="1874" spans="23:32">
      <c r="W1874" s="142"/>
      <c r="X1874" s="142"/>
      <c r="Y1874" s="142"/>
      <c r="Z1874" s="140"/>
      <c r="AA1874" s="140"/>
      <c r="AB1874" s="140"/>
      <c r="AC1874" s="140"/>
      <c r="AD1874" s="140"/>
      <c r="AE1874" s="140"/>
      <c r="AF1874" s="140"/>
    </row>
    <row r="1875" spans="23:32">
      <c r="W1875" s="142"/>
      <c r="X1875" s="142"/>
      <c r="Y1875" s="142"/>
      <c r="Z1875" s="140"/>
      <c r="AA1875" s="140"/>
      <c r="AB1875" s="140"/>
      <c r="AC1875" s="140"/>
      <c r="AD1875" s="140"/>
      <c r="AE1875" s="140"/>
      <c r="AF1875" s="140"/>
    </row>
    <row r="1876" spans="23:32">
      <c r="W1876" s="142"/>
      <c r="X1876" s="142"/>
      <c r="Y1876" s="142"/>
      <c r="Z1876" s="140"/>
      <c r="AA1876" s="140"/>
      <c r="AB1876" s="140"/>
      <c r="AC1876" s="140"/>
      <c r="AD1876" s="140"/>
      <c r="AE1876" s="140"/>
      <c r="AF1876" s="140"/>
    </row>
    <row r="1877" spans="23:32">
      <c r="W1877" s="142"/>
      <c r="X1877" s="142"/>
      <c r="Y1877" s="142"/>
      <c r="Z1877" s="140"/>
      <c r="AA1877" s="140"/>
      <c r="AB1877" s="140"/>
      <c r="AC1877" s="140"/>
      <c r="AD1877" s="140"/>
      <c r="AE1877" s="140"/>
      <c r="AF1877" s="140"/>
    </row>
    <row r="1878" spans="23:32">
      <c r="W1878" s="142"/>
      <c r="X1878" s="142"/>
      <c r="Y1878" s="142"/>
      <c r="Z1878" s="140"/>
      <c r="AA1878" s="140"/>
      <c r="AB1878" s="140"/>
      <c r="AC1878" s="140"/>
      <c r="AD1878" s="140"/>
      <c r="AE1878" s="140"/>
      <c r="AF1878" s="140"/>
    </row>
    <row r="1879" spans="23:32">
      <c r="W1879" s="142"/>
      <c r="X1879" s="142"/>
      <c r="Y1879" s="142"/>
      <c r="Z1879" s="140"/>
      <c r="AA1879" s="140"/>
      <c r="AB1879" s="140"/>
      <c r="AC1879" s="140"/>
      <c r="AD1879" s="140"/>
      <c r="AE1879" s="140"/>
      <c r="AF1879" s="140"/>
    </row>
    <row r="1880" spans="23:32">
      <c r="W1880" s="142"/>
      <c r="X1880" s="142"/>
      <c r="Y1880" s="142"/>
      <c r="Z1880" s="140"/>
      <c r="AA1880" s="140"/>
      <c r="AB1880" s="140"/>
      <c r="AC1880" s="140"/>
      <c r="AD1880" s="140"/>
      <c r="AE1880" s="140"/>
      <c r="AF1880" s="140"/>
    </row>
    <row r="1881" spans="23:32">
      <c r="W1881" s="142"/>
      <c r="X1881" s="142"/>
      <c r="Y1881" s="142"/>
      <c r="Z1881" s="140"/>
      <c r="AA1881" s="140"/>
      <c r="AB1881" s="140"/>
      <c r="AC1881" s="140"/>
      <c r="AD1881" s="140"/>
      <c r="AE1881" s="140"/>
      <c r="AF1881" s="140"/>
    </row>
    <row r="1882" spans="23:32">
      <c r="W1882" s="142"/>
      <c r="X1882" s="142"/>
      <c r="Y1882" s="142"/>
      <c r="Z1882" s="140"/>
      <c r="AA1882" s="140"/>
      <c r="AB1882" s="140"/>
      <c r="AC1882" s="140"/>
      <c r="AD1882" s="140"/>
      <c r="AE1882" s="140"/>
      <c r="AF1882" s="140"/>
    </row>
    <row r="1883" spans="23:32">
      <c r="W1883" s="142"/>
      <c r="X1883" s="142"/>
      <c r="Y1883" s="142"/>
      <c r="Z1883" s="140"/>
      <c r="AA1883" s="140"/>
      <c r="AB1883" s="140"/>
      <c r="AC1883" s="140"/>
      <c r="AD1883" s="140"/>
      <c r="AE1883" s="140"/>
      <c r="AF1883" s="140"/>
    </row>
    <row r="1884" spans="23:32">
      <c r="W1884" s="142"/>
      <c r="X1884" s="142"/>
      <c r="Y1884" s="142"/>
      <c r="Z1884" s="140"/>
      <c r="AA1884" s="140"/>
      <c r="AB1884" s="140"/>
      <c r="AC1884" s="140"/>
      <c r="AD1884" s="140"/>
      <c r="AE1884" s="140"/>
      <c r="AF1884" s="140"/>
    </row>
    <row r="1885" spans="23:32">
      <c r="W1885" s="142"/>
      <c r="X1885" s="142"/>
      <c r="Y1885" s="142"/>
      <c r="Z1885" s="140"/>
      <c r="AA1885" s="140"/>
      <c r="AB1885" s="140"/>
      <c r="AC1885" s="140"/>
      <c r="AD1885" s="140"/>
      <c r="AE1885" s="140"/>
      <c r="AF1885" s="140"/>
    </row>
    <row r="1886" spans="23:32">
      <c r="W1886" s="142"/>
      <c r="X1886" s="142"/>
      <c r="Y1886" s="142"/>
      <c r="Z1886" s="140"/>
      <c r="AA1886" s="140"/>
      <c r="AB1886" s="140"/>
      <c r="AC1886" s="140"/>
      <c r="AD1886" s="140"/>
      <c r="AE1886" s="140"/>
      <c r="AF1886" s="140"/>
    </row>
    <row r="1887" spans="23:32">
      <c r="W1887" s="142"/>
      <c r="X1887" s="142"/>
      <c r="Y1887" s="142"/>
      <c r="Z1887" s="140"/>
      <c r="AA1887" s="140"/>
      <c r="AB1887" s="140"/>
      <c r="AC1887" s="140"/>
      <c r="AD1887" s="140"/>
      <c r="AE1887" s="140"/>
      <c r="AF1887" s="140"/>
    </row>
    <row r="1888" spans="23:32">
      <c r="W1888" s="142"/>
      <c r="X1888" s="142"/>
      <c r="Y1888" s="142"/>
      <c r="Z1888" s="140"/>
      <c r="AA1888" s="140"/>
      <c r="AB1888" s="140"/>
      <c r="AC1888" s="140"/>
      <c r="AD1888" s="140"/>
      <c r="AE1888" s="140"/>
      <c r="AF1888" s="140"/>
    </row>
    <row r="1889" spans="23:32">
      <c r="W1889" s="142"/>
      <c r="X1889" s="142"/>
      <c r="Y1889" s="142"/>
      <c r="Z1889" s="140"/>
      <c r="AA1889" s="140"/>
      <c r="AB1889" s="140"/>
      <c r="AC1889" s="140"/>
      <c r="AD1889" s="140"/>
      <c r="AE1889" s="140"/>
      <c r="AF1889" s="140"/>
    </row>
    <row r="1890" spans="23:32">
      <c r="W1890" s="142"/>
      <c r="X1890" s="142"/>
      <c r="Y1890" s="142"/>
      <c r="Z1890" s="140"/>
      <c r="AA1890" s="140"/>
      <c r="AB1890" s="140"/>
      <c r="AC1890" s="140"/>
      <c r="AD1890" s="140"/>
      <c r="AE1890" s="140"/>
      <c r="AF1890" s="140"/>
    </row>
    <row r="1891" spans="23:32">
      <c r="W1891" s="142"/>
      <c r="X1891" s="142"/>
      <c r="Y1891" s="142"/>
      <c r="Z1891" s="140"/>
      <c r="AA1891" s="140"/>
      <c r="AB1891" s="140"/>
      <c r="AC1891" s="140"/>
      <c r="AD1891" s="140"/>
      <c r="AE1891" s="140"/>
      <c r="AF1891" s="140"/>
    </row>
    <row r="1892" spans="23:32">
      <c r="W1892" s="142"/>
      <c r="X1892" s="142"/>
      <c r="Y1892" s="142"/>
      <c r="Z1892" s="140"/>
      <c r="AA1892" s="140"/>
      <c r="AB1892" s="140"/>
      <c r="AC1892" s="140"/>
      <c r="AD1892" s="140"/>
      <c r="AE1892" s="140"/>
      <c r="AF1892" s="140"/>
    </row>
    <row r="1893" spans="23:32">
      <c r="W1893" s="142"/>
      <c r="X1893" s="142"/>
      <c r="Y1893" s="142"/>
      <c r="Z1893" s="140"/>
      <c r="AA1893" s="140"/>
      <c r="AB1893" s="140"/>
      <c r="AC1893" s="140"/>
      <c r="AD1893" s="140"/>
      <c r="AE1893" s="140"/>
      <c r="AF1893" s="140"/>
    </row>
    <row r="1894" spans="23:32">
      <c r="W1894" s="142"/>
      <c r="X1894" s="142"/>
      <c r="Y1894" s="142"/>
      <c r="Z1894" s="140"/>
      <c r="AA1894" s="140"/>
      <c r="AB1894" s="140"/>
      <c r="AC1894" s="140"/>
      <c r="AD1894" s="140"/>
      <c r="AE1894" s="140"/>
      <c r="AF1894" s="140"/>
    </row>
    <row r="1895" spans="23:32">
      <c r="W1895" s="142"/>
      <c r="X1895" s="142"/>
      <c r="Y1895" s="142"/>
      <c r="Z1895" s="140"/>
      <c r="AA1895" s="140"/>
      <c r="AB1895" s="140"/>
      <c r="AC1895" s="140"/>
      <c r="AD1895" s="140"/>
      <c r="AE1895" s="140"/>
      <c r="AF1895" s="140"/>
    </row>
    <row r="1896" spans="23:32">
      <c r="W1896" s="142"/>
      <c r="X1896" s="142"/>
      <c r="Y1896" s="142"/>
      <c r="Z1896" s="140"/>
      <c r="AA1896" s="140"/>
      <c r="AB1896" s="140"/>
      <c r="AC1896" s="140"/>
      <c r="AD1896" s="140"/>
      <c r="AE1896" s="140"/>
      <c r="AF1896" s="140"/>
    </row>
    <row r="1897" spans="23:32">
      <c r="W1897" s="142"/>
      <c r="X1897" s="142"/>
      <c r="Y1897" s="142"/>
      <c r="Z1897" s="140"/>
      <c r="AA1897" s="140"/>
      <c r="AB1897" s="140"/>
      <c r="AC1897" s="140"/>
      <c r="AD1897" s="140"/>
      <c r="AE1897" s="140"/>
      <c r="AF1897" s="140"/>
    </row>
    <row r="1898" spans="23:32">
      <c r="W1898" s="142"/>
      <c r="X1898" s="142"/>
      <c r="Y1898" s="142"/>
      <c r="Z1898" s="140"/>
      <c r="AA1898" s="140"/>
      <c r="AB1898" s="140"/>
      <c r="AC1898" s="140"/>
      <c r="AD1898" s="140"/>
      <c r="AE1898" s="140"/>
      <c r="AF1898" s="140"/>
    </row>
    <row r="1899" spans="23:32">
      <c r="W1899" s="142"/>
      <c r="X1899" s="142"/>
      <c r="Y1899" s="142"/>
      <c r="Z1899" s="140"/>
      <c r="AA1899" s="140"/>
      <c r="AB1899" s="140"/>
      <c r="AC1899" s="140"/>
      <c r="AD1899" s="140"/>
      <c r="AE1899" s="140"/>
      <c r="AF1899" s="140"/>
    </row>
    <row r="1900" spans="23:32">
      <c r="W1900" s="142"/>
      <c r="X1900" s="142"/>
      <c r="Y1900" s="142"/>
      <c r="Z1900" s="140"/>
      <c r="AA1900" s="140"/>
      <c r="AB1900" s="140"/>
      <c r="AC1900" s="140"/>
      <c r="AD1900" s="140"/>
      <c r="AE1900" s="140"/>
      <c r="AF1900" s="140"/>
    </row>
    <row r="1901" spans="23:32">
      <c r="W1901" s="142"/>
      <c r="X1901" s="142"/>
      <c r="Y1901" s="142"/>
      <c r="Z1901" s="140"/>
      <c r="AA1901" s="140"/>
      <c r="AB1901" s="140"/>
      <c r="AC1901" s="140"/>
      <c r="AD1901" s="140"/>
      <c r="AE1901" s="140"/>
      <c r="AF1901" s="140"/>
    </row>
    <row r="1902" spans="23:32">
      <c r="W1902" s="142"/>
      <c r="X1902" s="142"/>
      <c r="Y1902" s="142"/>
      <c r="Z1902" s="140"/>
      <c r="AA1902" s="140"/>
      <c r="AB1902" s="140"/>
      <c r="AC1902" s="140"/>
      <c r="AD1902" s="140"/>
      <c r="AE1902" s="140"/>
      <c r="AF1902" s="140"/>
    </row>
    <row r="1903" spans="23:32">
      <c r="W1903" s="142"/>
      <c r="X1903" s="142"/>
      <c r="Y1903" s="142"/>
      <c r="Z1903" s="140"/>
      <c r="AA1903" s="140"/>
      <c r="AB1903" s="140"/>
      <c r="AC1903" s="140"/>
      <c r="AD1903" s="140"/>
      <c r="AE1903" s="140"/>
      <c r="AF1903" s="140"/>
    </row>
    <row r="1904" spans="23:32">
      <c r="W1904" s="142"/>
      <c r="X1904" s="142"/>
      <c r="Y1904" s="142"/>
      <c r="Z1904" s="140"/>
      <c r="AA1904" s="140"/>
      <c r="AB1904" s="140"/>
      <c r="AC1904" s="140"/>
      <c r="AD1904" s="140"/>
      <c r="AE1904" s="140"/>
      <c r="AF1904" s="140"/>
    </row>
    <row r="1905" spans="23:32">
      <c r="W1905" s="142"/>
      <c r="X1905" s="142"/>
      <c r="Y1905" s="142"/>
      <c r="Z1905" s="140"/>
      <c r="AA1905" s="140"/>
      <c r="AB1905" s="140"/>
      <c r="AC1905" s="140"/>
      <c r="AD1905" s="140"/>
      <c r="AE1905" s="140"/>
      <c r="AF1905" s="140"/>
    </row>
    <row r="1906" spans="23:32">
      <c r="W1906" s="142"/>
      <c r="X1906" s="142"/>
      <c r="Y1906" s="142"/>
      <c r="Z1906" s="140"/>
      <c r="AA1906" s="140"/>
      <c r="AB1906" s="140"/>
      <c r="AC1906" s="140"/>
      <c r="AD1906" s="140"/>
      <c r="AE1906" s="140"/>
      <c r="AF1906" s="140"/>
    </row>
    <row r="1907" spans="23:32">
      <c r="W1907" s="142"/>
      <c r="X1907" s="142"/>
      <c r="Y1907" s="142"/>
      <c r="Z1907" s="140"/>
      <c r="AA1907" s="140"/>
      <c r="AB1907" s="140"/>
      <c r="AC1907" s="140"/>
      <c r="AD1907" s="140"/>
      <c r="AE1907" s="140"/>
      <c r="AF1907" s="140"/>
    </row>
    <row r="1908" spans="23:32">
      <c r="W1908" s="142"/>
      <c r="X1908" s="142"/>
      <c r="Y1908" s="142"/>
      <c r="Z1908" s="140"/>
      <c r="AA1908" s="140"/>
      <c r="AB1908" s="140"/>
      <c r="AC1908" s="140"/>
      <c r="AD1908" s="140"/>
      <c r="AE1908" s="140"/>
      <c r="AF1908" s="140"/>
    </row>
    <row r="1909" spans="23:32">
      <c r="W1909" s="142"/>
      <c r="X1909" s="142"/>
      <c r="Y1909" s="142"/>
      <c r="Z1909" s="140"/>
      <c r="AA1909" s="140"/>
      <c r="AB1909" s="140"/>
      <c r="AC1909" s="140"/>
      <c r="AD1909" s="140"/>
      <c r="AE1909" s="140"/>
      <c r="AF1909" s="140"/>
    </row>
    <row r="1910" spans="23:32">
      <c r="W1910" s="142"/>
      <c r="X1910" s="142"/>
      <c r="Y1910" s="142"/>
      <c r="Z1910" s="140"/>
      <c r="AA1910" s="140"/>
      <c r="AB1910" s="140"/>
      <c r="AC1910" s="140"/>
      <c r="AD1910" s="140"/>
      <c r="AE1910" s="140"/>
      <c r="AF1910" s="140"/>
    </row>
    <row r="1911" spans="23:32">
      <c r="W1911" s="142"/>
      <c r="X1911" s="142"/>
      <c r="Y1911" s="142"/>
      <c r="Z1911" s="140"/>
      <c r="AA1911" s="140"/>
      <c r="AB1911" s="140"/>
      <c r="AC1911" s="140"/>
      <c r="AD1911" s="140"/>
      <c r="AE1911" s="140"/>
      <c r="AF1911" s="140"/>
    </row>
    <row r="1912" spans="23:32">
      <c r="W1912" s="142"/>
      <c r="X1912" s="142"/>
      <c r="Y1912" s="142"/>
      <c r="Z1912" s="140"/>
      <c r="AA1912" s="140"/>
      <c r="AB1912" s="140"/>
      <c r="AC1912" s="140"/>
      <c r="AD1912" s="140"/>
      <c r="AE1912" s="140"/>
      <c r="AF1912" s="140"/>
    </row>
    <row r="1913" spans="23:32">
      <c r="W1913" s="142"/>
      <c r="X1913" s="142"/>
      <c r="Y1913" s="142"/>
      <c r="Z1913" s="140"/>
      <c r="AA1913" s="140"/>
      <c r="AB1913" s="140"/>
      <c r="AC1913" s="140"/>
      <c r="AD1913" s="140"/>
      <c r="AE1913" s="140"/>
      <c r="AF1913" s="140"/>
    </row>
    <row r="1914" spans="23:32">
      <c r="W1914" s="142"/>
      <c r="X1914" s="142"/>
      <c r="Y1914" s="142"/>
      <c r="Z1914" s="140"/>
      <c r="AA1914" s="140"/>
      <c r="AB1914" s="140"/>
      <c r="AC1914" s="140"/>
      <c r="AD1914" s="140"/>
      <c r="AE1914" s="140"/>
      <c r="AF1914" s="140"/>
    </row>
    <row r="1915" spans="23:32">
      <c r="W1915" s="142"/>
      <c r="X1915" s="142"/>
      <c r="Y1915" s="142"/>
      <c r="Z1915" s="140"/>
      <c r="AA1915" s="140"/>
      <c r="AB1915" s="140"/>
      <c r="AC1915" s="140"/>
      <c r="AD1915" s="140"/>
      <c r="AE1915" s="140"/>
      <c r="AF1915" s="140"/>
    </row>
    <row r="1916" spans="23:32">
      <c r="W1916" s="142"/>
      <c r="X1916" s="142"/>
      <c r="Y1916" s="142"/>
      <c r="Z1916" s="140"/>
      <c r="AA1916" s="140"/>
      <c r="AB1916" s="140"/>
      <c r="AC1916" s="140"/>
      <c r="AD1916" s="140"/>
      <c r="AE1916" s="140"/>
      <c r="AF1916" s="140"/>
    </row>
    <row r="1917" spans="23:32">
      <c r="W1917" s="142"/>
      <c r="X1917" s="142"/>
      <c r="Y1917" s="142"/>
      <c r="Z1917" s="140"/>
      <c r="AA1917" s="140"/>
      <c r="AB1917" s="140"/>
      <c r="AC1917" s="140"/>
      <c r="AD1917" s="140"/>
      <c r="AE1917" s="140"/>
      <c r="AF1917" s="140"/>
    </row>
    <row r="1918" spans="23:32">
      <c r="W1918" s="142"/>
      <c r="X1918" s="142"/>
      <c r="Y1918" s="142"/>
      <c r="Z1918" s="140"/>
      <c r="AA1918" s="140"/>
      <c r="AB1918" s="140"/>
      <c r="AC1918" s="140"/>
      <c r="AD1918" s="140"/>
      <c r="AE1918" s="140"/>
      <c r="AF1918" s="140"/>
    </row>
    <row r="1919" spans="23:32">
      <c r="W1919" s="142"/>
      <c r="X1919" s="142"/>
      <c r="Y1919" s="142"/>
      <c r="Z1919" s="140"/>
      <c r="AA1919" s="140"/>
      <c r="AB1919" s="140"/>
      <c r="AC1919" s="140"/>
      <c r="AD1919" s="140"/>
      <c r="AE1919" s="140"/>
      <c r="AF1919" s="140"/>
    </row>
    <row r="1920" spans="23:32">
      <c r="W1920" s="142"/>
      <c r="X1920" s="142"/>
      <c r="Y1920" s="142"/>
      <c r="Z1920" s="140"/>
      <c r="AA1920" s="140"/>
      <c r="AB1920" s="140"/>
      <c r="AC1920" s="140"/>
      <c r="AD1920" s="140"/>
      <c r="AE1920" s="140"/>
      <c r="AF1920" s="140"/>
    </row>
    <row r="1921" spans="23:32">
      <c r="W1921" s="142"/>
      <c r="X1921" s="142"/>
      <c r="Y1921" s="142"/>
      <c r="Z1921" s="140"/>
      <c r="AA1921" s="140"/>
      <c r="AB1921" s="140"/>
      <c r="AC1921" s="140"/>
      <c r="AD1921" s="140"/>
      <c r="AE1921" s="140"/>
      <c r="AF1921" s="140"/>
    </row>
    <row r="1922" spans="23:32">
      <c r="W1922" s="142"/>
      <c r="X1922" s="142"/>
      <c r="Y1922" s="142"/>
      <c r="Z1922" s="140"/>
      <c r="AA1922" s="140"/>
      <c r="AB1922" s="140"/>
      <c r="AC1922" s="140"/>
      <c r="AD1922" s="140"/>
      <c r="AE1922" s="140"/>
      <c r="AF1922" s="140"/>
    </row>
    <row r="1923" spans="23:32">
      <c r="W1923" s="142"/>
      <c r="X1923" s="142"/>
      <c r="Y1923" s="142"/>
      <c r="Z1923" s="140"/>
      <c r="AA1923" s="140"/>
      <c r="AB1923" s="140"/>
      <c r="AC1923" s="140"/>
      <c r="AD1923" s="140"/>
      <c r="AE1923" s="140"/>
      <c r="AF1923" s="140"/>
    </row>
    <row r="1924" spans="23:32">
      <c r="W1924" s="142"/>
      <c r="X1924" s="142"/>
      <c r="Y1924" s="142"/>
      <c r="Z1924" s="140"/>
      <c r="AA1924" s="140"/>
      <c r="AB1924" s="140"/>
      <c r="AC1924" s="140"/>
      <c r="AD1924" s="140"/>
      <c r="AE1924" s="140"/>
      <c r="AF1924" s="140"/>
    </row>
    <row r="1925" spans="23:32">
      <c r="W1925" s="142"/>
      <c r="X1925" s="142"/>
      <c r="Y1925" s="142"/>
      <c r="Z1925" s="140"/>
      <c r="AA1925" s="140"/>
      <c r="AB1925" s="140"/>
      <c r="AC1925" s="140"/>
      <c r="AD1925" s="140"/>
      <c r="AE1925" s="140"/>
      <c r="AF1925" s="140"/>
    </row>
    <row r="1926" spans="23:32">
      <c r="W1926" s="142"/>
      <c r="X1926" s="142"/>
      <c r="Y1926" s="142"/>
      <c r="Z1926" s="140"/>
      <c r="AA1926" s="140"/>
      <c r="AB1926" s="140"/>
      <c r="AC1926" s="140"/>
      <c r="AD1926" s="140"/>
      <c r="AE1926" s="140"/>
      <c r="AF1926" s="140"/>
    </row>
    <row r="1927" spans="23:32">
      <c r="W1927" s="142"/>
      <c r="X1927" s="142"/>
      <c r="Y1927" s="142"/>
      <c r="Z1927" s="140"/>
      <c r="AA1927" s="140"/>
      <c r="AB1927" s="140"/>
      <c r="AC1927" s="140"/>
      <c r="AD1927" s="140"/>
      <c r="AE1927" s="140"/>
      <c r="AF1927" s="140"/>
    </row>
    <row r="1928" spans="23:32">
      <c r="W1928" s="142"/>
      <c r="X1928" s="142"/>
      <c r="Y1928" s="142"/>
      <c r="Z1928" s="140"/>
      <c r="AA1928" s="140"/>
      <c r="AB1928" s="140"/>
      <c r="AC1928" s="140"/>
      <c r="AD1928" s="140"/>
      <c r="AE1928" s="140"/>
      <c r="AF1928" s="140"/>
    </row>
    <row r="1929" spans="23:32">
      <c r="W1929" s="142"/>
      <c r="X1929" s="142"/>
      <c r="Y1929" s="142"/>
      <c r="Z1929" s="140"/>
      <c r="AA1929" s="140"/>
      <c r="AB1929" s="140"/>
      <c r="AC1929" s="140"/>
      <c r="AD1929" s="140"/>
      <c r="AE1929" s="140"/>
      <c r="AF1929" s="140"/>
    </row>
    <row r="1930" spans="23:32">
      <c r="W1930" s="142"/>
      <c r="X1930" s="142"/>
      <c r="Y1930" s="142"/>
      <c r="Z1930" s="140"/>
      <c r="AA1930" s="140"/>
      <c r="AB1930" s="140"/>
      <c r="AC1930" s="140"/>
      <c r="AD1930" s="140"/>
      <c r="AE1930" s="140"/>
      <c r="AF1930" s="140"/>
    </row>
    <row r="1931" spans="23:32">
      <c r="W1931" s="142"/>
      <c r="X1931" s="142"/>
      <c r="Y1931" s="142"/>
      <c r="Z1931" s="140"/>
      <c r="AA1931" s="140"/>
      <c r="AB1931" s="140"/>
      <c r="AC1931" s="140"/>
      <c r="AD1931" s="140"/>
      <c r="AE1931" s="140"/>
      <c r="AF1931" s="140"/>
    </row>
    <row r="1932" spans="23:32">
      <c r="W1932" s="142"/>
      <c r="X1932" s="142"/>
      <c r="Y1932" s="142"/>
      <c r="Z1932" s="140"/>
      <c r="AA1932" s="140"/>
      <c r="AB1932" s="140"/>
      <c r="AC1932" s="140"/>
      <c r="AD1932" s="140"/>
      <c r="AE1932" s="140"/>
      <c r="AF1932" s="140"/>
    </row>
    <row r="1933" spans="23:32">
      <c r="W1933" s="142"/>
      <c r="X1933" s="142"/>
      <c r="Y1933" s="142"/>
      <c r="Z1933" s="140"/>
      <c r="AA1933" s="140"/>
      <c r="AB1933" s="140"/>
      <c r="AC1933" s="140"/>
      <c r="AD1933" s="140"/>
      <c r="AE1933" s="140"/>
      <c r="AF1933" s="140"/>
    </row>
    <row r="1934" spans="23:32">
      <c r="W1934" s="142"/>
      <c r="X1934" s="142"/>
      <c r="Y1934" s="142"/>
      <c r="Z1934" s="140"/>
      <c r="AA1934" s="140"/>
      <c r="AB1934" s="140"/>
      <c r="AC1934" s="140"/>
      <c r="AD1934" s="140"/>
      <c r="AE1934" s="140"/>
      <c r="AF1934" s="140"/>
    </row>
    <row r="1935" spans="23:32">
      <c r="W1935" s="142"/>
      <c r="X1935" s="142"/>
      <c r="Y1935" s="142"/>
      <c r="Z1935" s="140"/>
      <c r="AA1935" s="140"/>
      <c r="AB1935" s="140"/>
      <c r="AC1935" s="140"/>
      <c r="AD1935" s="140"/>
      <c r="AE1935" s="140"/>
      <c r="AF1935" s="140"/>
    </row>
    <row r="1936" spans="23:32">
      <c r="W1936" s="142"/>
      <c r="X1936" s="142"/>
      <c r="Y1936" s="142"/>
      <c r="Z1936" s="140"/>
      <c r="AA1936" s="140"/>
      <c r="AB1936" s="140"/>
      <c r="AC1936" s="140"/>
      <c r="AD1936" s="140"/>
      <c r="AE1936" s="140"/>
      <c r="AF1936" s="140"/>
    </row>
    <row r="1937" spans="23:32">
      <c r="W1937" s="142"/>
      <c r="X1937" s="142"/>
      <c r="Y1937" s="142"/>
      <c r="Z1937" s="140"/>
      <c r="AA1937" s="140"/>
      <c r="AB1937" s="140"/>
      <c r="AC1937" s="140"/>
      <c r="AD1937" s="140"/>
      <c r="AE1937" s="140"/>
      <c r="AF1937" s="140"/>
    </row>
    <row r="1938" spans="23:32">
      <c r="W1938" s="142"/>
      <c r="X1938" s="142"/>
      <c r="Y1938" s="142"/>
      <c r="Z1938" s="140"/>
      <c r="AA1938" s="140"/>
      <c r="AB1938" s="140"/>
      <c r="AC1938" s="140"/>
      <c r="AD1938" s="140"/>
      <c r="AE1938" s="140"/>
      <c r="AF1938" s="140"/>
    </row>
    <row r="1939" spans="23:32">
      <c r="W1939" s="142"/>
      <c r="X1939" s="142"/>
      <c r="Y1939" s="142"/>
      <c r="Z1939" s="140"/>
      <c r="AA1939" s="140"/>
      <c r="AB1939" s="140"/>
      <c r="AC1939" s="140"/>
      <c r="AD1939" s="140"/>
      <c r="AE1939" s="140"/>
      <c r="AF1939" s="140"/>
    </row>
    <row r="1940" spans="23:32">
      <c r="W1940" s="142"/>
      <c r="X1940" s="142"/>
      <c r="Y1940" s="142"/>
      <c r="Z1940" s="140"/>
      <c r="AA1940" s="140"/>
      <c r="AB1940" s="140"/>
      <c r="AC1940" s="140"/>
      <c r="AD1940" s="140"/>
      <c r="AE1940" s="140"/>
      <c r="AF1940" s="140"/>
    </row>
    <row r="1941" spans="23:32">
      <c r="W1941" s="142"/>
      <c r="X1941" s="142"/>
      <c r="Y1941" s="142"/>
      <c r="Z1941" s="140"/>
      <c r="AA1941" s="140"/>
      <c r="AB1941" s="140"/>
      <c r="AC1941" s="140"/>
      <c r="AD1941" s="140"/>
      <c r="AE1941" s="140"/>
      <c r="AF1941" s="140"/>
    </row>
    <row r="1942" spans="23:32">
      <c r="W1942" s="142"/>
      <c r="X1942" s="142"/>
      <c r="Y1942" s="142"/>
      <c r="Z1942" s="140"/>
      <c r="AA1942" s="140"/>
      <c r="AB1942" s="140"/>
      <c r="AC1942" s="140"/>
      <c r="AD1942" s="140"/>
      <c r="AE1942" s="140"/>
      <c r="AF1942" s="140"/>
    </row>
    <row r="1943" spans="23:32">
      <c r="W1943" s="142"/>
      <c r="X1943" s="142"/>
      <c r="Y1943" s="142"/>
      <c r="Z1943" s="140"/>
      <c r="AA1943" s="140"/>
      <c r="AB1943" s="140"/>
      <c r="AC1943" s="140"/>
      <c r="AD1943" s="140"/>
      <c r="AE1943" s="140"/>
      <c r="AF1943" s="140"/>
    </row>
    <row r="1944" spans="23:32">
      <c r="W1944" s="142"/>
      <c r="X1944" s="142"/>
      <c r="Y1944" s="142"/>
      <c r="Z1944" s="140"/>
      <c r="AA1944" s="140"/>
      <c r="AB1944" s="140"/>
      <c r="AC1944" s="140"/>
      <c r="AD1944" s="140"/>
      <c r="AE1944" s="140"/>
      <c r="AF1944" s="140"/>
    </row>
    <row r="1945" spans="23:32">
      <c r="W1945" s="142"/>
      <c r="X1945" s="142"/>
      <c r="Y1945" s="142"/>
      <c r="Z1945" s="140"/>
      <c r="AA1945" s="140"/>
      <c r="AB1945" s="140"/>
      <c r="AC1945" s="140"/>
      <c r="AD1945" s="140"/>
      <c r="AE1945" s="140"/>
      <c r="AF1945" s="140"/>
    </row>
    <row r="1946" spans="23:32">
      <c r="W1946" s="142"/>
      <c r="X1946" s="142"/>
      <c r="Y1946" s="142"/>
      <c r="Z1946" s="140"/>
      <c r="AA1946" s="140"/>
      <c r="AB1946" s="140"/>
      <c r="AC1946" s="140"/>
      <c r="AD1946" s="140"/>
      <c r="AE1946" s="140"/>
      <c r="AF1946" s="140"/>
    </row>
    <row r="1947" spans="23:32">
      <c r="W1947" s="142"/>
      <c r="X1947" s="142"/>
      <c r="Y1947" s="142"/>
      <c r="Z1947" s="140"/>
      <c r="AA1947" s="140"/>
      <c r="AB1947" s="140"/>
      <c r="AC1947" s="140"/>
      <c r="AD1947" s="140"/>
      <c r="AE1947" s="140"/>
      <c r="AF1947" s="140"/>
    </row>
    <row r="1948" spans="23:32">
      <c r="W1948" s="142"/>
      <c r="X1948" s="142"/>
      <c r="Y1948" s="142"/>
      <c r="Z1948" s="140"/>
      <c r="AA1948" s="140"/>
      <c r="AB1948" s="140"/>
      <c r="AC1948" s="140"/>
      <c r="AD1948" s="140"/>
      <c r="AE1948" s="140"/>
      <c r="AF1948" s="140"/>
    </row>
    <row r="1949" spans="23:32">
      <c r="W1949" s="142"/>
      <c r="X1949" s="142"/>
      <c r="Y1949" s="142"/>
      <c r="Z1949" s="140"/>
      <c r="AA1949" s="140"/>
      <c r="AB1949" s="140"/>
      <c r="AC1949" s="140"/>
      <c r="AD1949" s="140"/>
      <c r="AE1949" s="140"/>
      <c r="AF1949" s="140"/>
    </row>
    <row r="1950" spans="23:32">
      <c r="W1950" s="142"/>
      <c r="X1950" s="142"/>
      <c r="Y1950" s="142"/>
      <c r="Z1950" s="140"/>
      <c r="AA1950" s="140"/>
      <c r="AB1950" s="140"/>
      <c r="AC1950" s="140"/>
      <c r="AD1950" s="140"/>
      <c r="AE1950" s="140"/>
      <c r="AF1950" s="140"/>
    </row>
    <row r="1951" spans="23:32">
      <c r="W1951" s="142"/>
      <c r="X1951" s="142"/>
      <c r="Y1951" s="142"/>
      <c r="Z1951" s="140"/>
      <c r="AA1951" s="140"/>
      <c r="AB1951" s="140"/>
      <c r="AC1951" s="140"/>
      <c r="AD1951" s="140"/>
      <c r="AE1951" s="140"/>
      <c r="AF1951" s="140"/>
    </row>
    <row r="1952" spans="23:32">
      <c r="W1952" s="142"/>
      <c r="X1952" s="142"/>
      <c r="Y1952" s="142"/>
      <c r="Z1952" s="140"/>
      <c r="AA1952" s="140"/>
      <c r="AB1952" s="140"/>
      <c r="AC1952" s="140"/>
      <c r="AD1952" s="140"/>
      <c r="AE1952" s="140"/>
      <c r="AF1952" s="140"/>
    </row>
    <row r="1953" spans="23:32">
      <c r="W1953" s="142"/>
      <c r="X1953" s="142"/>
      <c r="Y1953" s="142"/>
      <c r="Z1953" s="140"/>
      <c r="AA1953" s="140"/>
      <c r="AB1953" s="140"/>
      <c r="AC1953" s="140"/>
      <c r="AD1953" s="140"/>
      <c r="AE1953" s="140"/>
      <c r="AF1953" s="140"/>
    </row>
    <row r="1954" spans="23:32">
      <c r="W1954" s="142"/>
      <c r="X1954" s="142"/>
      <c r="Y1954" s="142"/>
      <c r="Z1954" s="140"/>
      <c r="AA1954" s="140"/>
      <c r="AB1954" s="140"/>
      <c r="AC1954" s="140"/>
      <c r="AD1954" s="140"/>
      <c r="AE1954" s="140"/>
      <c r="AF1954" s="140"/>
    </row>
    <row r="1955" spans="23:32">
      <c r="W1955" s="142"/>
      <c r="X1955" s="142"/>
      <c r="Y1955" s="142"/>
      <c r="Z1955" s="140"/>
      <c r="AA1955" s="140"/>
      <c r="AB1955" s="140"/>
      <c r="AC1955" s="140"/>
      <c r="AD1955" s="140"/>
      <c r="AE1955" s="140"/>
      <c r="AF1955" s="140"/>
    </row>
    <row r="1956" spans="23:32">
      <c r="W1956" s="142"/>
      <c r="X1956" s="142"/>
      <c r="Y1956" s="142"/>
      <c r="Z1956" s="140"/>
      <c r="AA1956" s="140"/>
      <c r="AB1956" s="140"/>
      <c r="AC1956" s="140"/>
      <c r="AD1956" s="140"/>
      <c r="AE1956" s="140"/>
      <c r="AF1956" s="140"/>
    </row>
    <row r="1957" spans="23:32">
      <c r="W1957" s="142"/>
      <c r="X1957" s="142"/>
      <c r="Y1957" s="142"/>
      <c r="Z1957" s="140"/>
      <c r="AA1957" s="140"/>
      <c r="AB1957" s="140"/>
      <c r="AC1957" s="140"/>
      <c r="AD1957" s="140"/>
      <c r="AE1957" s="140"/>
      <c r="AF1957" s="140"/>
    </row>
    <row r="1958" spans="23:32">
      <c r="W1958" s="142"/>
      <c r="X1958" s="142"/>
      <c r="Y1958" s="142"/>
      <c r="Z1958" s="140"/>
      <c r="AA1958" s="140"/>
      <c r="AB1958" s="140"/>
      <c r="AC1958" s="140"/>
      <c r="AD1958" s="140"/>
      <c r="AE1958" s="140"/>
      <c r="AF1958" s="140"/>
    </row>
    <row r="1959" spans="23:32">
      <c r="W1959" s="142"/>
      <c r="X1959" s="142"/>
      <c r="Y1959" s="142"/>
      <c r="Z1959" s="140"/>
      <c r="AA1959" s="140"/>
      <c r="AB1959" s="140"/>
      <c r="AC1959" s="140"/>
      <c r="AD1959" s="140"/>
      <c r="AE1959" s="140"/>
      <c r="AF1959" s="140"/>
    </row>
    <row r="1960" spans="23:32">
      <c r="W1960" s="142"/>
      <c r="X1960" s="142"/>
      <c r="Y1960" s="142"/>
      <c r="Z1960" s="140"/>
      <c r="AA1960" s="140"/>
      <c r="AB1960" s="140"/>
      <c r="AC1960" s="140"/>
      <c r="AD1960" s="140"/>
      <c r="AE1960" s="140"/>
      <c r="AF1960" s="140"/>
    </row>
    <row r="1961" spans="23:32">
      <c r="W1961" s="142"/>
      <c r="X1961" s="142"/>
      <c r="Y1961" s="142"/>
      <c r="Z1961" s="140"/>
      <c r="AA1961" s="140"/>
      <c r="AB1961" s="140"/>
      <c r="AC1961" s="140"/>
      <c r="AD1961" s="140"/>
      <c r="AE1961" s="140"/>
      <c r="AF1961" s="140"/>
    </row>
    <row r="1962" spans="23:32">
      <c r="W1962" s="142"/>
      <c r="X1962" s="142"/>
      <c r="Y1962" s="142"/>
      <c r="Z1962" s="140"/>
      <c r="AA1962" s="140"/>
      <c r="AB1962" s="140"/>
      <c r="AC1962" s="140"/>
      <c r="AD1962" s="140"/>
      <c r="AE1962" s="140"/>
      <c r="AF1962" s="140"/>
    </row>
    <row r="1963" spans="23:32">
      <c r="W1963" s="142"/>
      <c r="X1963" s="142"/>
      <c r="Y1963" s="142"/>
      <c r="Z1963" s="140"/>
      <c r="AA1963" s="140"/>
      <c r="AB1963" s="140"/>
      <c r="AC1963" s="140"/>
      <c r="AD1963" s="140"/>
      <c r="AE1963" s="140"/>
      <c r="AF1963" s="140"/>
    </row>
    <row r="1964" spans="23:32">
      <c r="W1964" s="142"/>
      <c r="X1964" s="142"/>
      <c r="Y1964" s="142"/>
      <c r="Z1964" s="140"/>
      <c r="AA1964" s="140"/>
      <c r="AB1964" s="140"/>
      <c r="AC1964" s="140"/>
      <c r="AD1964" s="140"/>
      <c r="AE1964" s="140"/>
      <c r="AF1964" s="140"/>
    </row>
    <row r="1965" spans="23:32">
      <c r="W1965" s="142"/>
      <c r="X1965" s="142"/>
      <c r="Y1965" s="142"/>
      <c r="Z1965" s="140"/>
      <c r="AA1965" s="140"/>
      <c r="AB1965" s="140"/>
      <c r="AC1965" s="140"/>
      <c r="AD1965" s="140"/>
      <c r="AE1965" s="140"/>
      <c r="AF1965" s="140"/>
    </row>
    <row r="1966" spans="23:32">
      <c r="W1966" s="142"/>
      <c r="X1966" s="142"/>
      <c r="Y1966" s="142"/>
      <c r="Z1966" s="140"/>
      <c r="AA1966" s="140"/>
      <c r="AB1966" s="140"/>
      <c r="AC1966" s="140"/>
      <c r="AD1966" s="140"/>
      <c r="AE1966" s="140"/>
      <c r="AF1966" s="140"/>
    </row>
    <row r="1967" spans="23:32">
      <c r="W1967" s="142"/>
      <c r="X1967" s="142"/>
      <c r="Y1967" s="142"/>
      <c r="Z1967" s="140"/>
      <c r="AA1967" s="140"/>
      <c r="AB1967" s="140"/>
      <c r="AC1967" s="140"/>
      <c r="AD1967" s="140"/>
      <c r="AE1967" s="140"/>
      <c r="AF1967" s="140"/>
    </row>
    <row r="1968" spans="23:32">
      <c r="W1968" s="142"/>
      <c r="X1968" s="142"/>
      <c r="Y1968" s="142"/>
      <c r="Z1968" s="140"/>
      <c r="AA1968" s="140"/>
      <c r="AB1968" s="140"/>
      <c r="AC1968" s="140"/>
      <c r="AD1968" s="140"/>
      <c r="AE1968" s="140"/>
      <c r="AF1968" s="140"/>
    </row>
    <row r="1969" spans="23:32">
      <c r="W1969" s="142"/>
      <c r="X1969" s="142"/>
      <c r="Y1969" s="142"/>
      <c r="Z1969" s="140"/>
      <c r="AA1969" s="140"/>
      <c r="AB1969" s="140"/>
      <c r="AC1969" s="140"/>
      <c r="AD1969" s="140"/>
      <c r="AE1969" s="140"/>
      <c r="AF1969" s="140"/>
    </row>
    <row r="1970" spans="23:32">
      <c r="W1970" s="142"/>
      <c r="X1970" s="142"/>
      <c r="Y1970" s="142"/>
      <c r="Z1970" s="140"/>
      <c r="AA1970" s="140"/>
      <c r="AB1970" s="140"/>
      <c r="AC1970" s="140"/>
      <c r="AD1970" s="140"/>
      <c r="AE1970" s="140"/>
      <c r="AF1970" s="140"/>
    </row>
    <row r="1971" spans="23:32">
      <c r="W1971" s="142"/>
      <c r="X1971" s="142"/>
      <c r="Y1971" s="142"/>
      <c r="Z1971" s="140"/>
      <c r="AA1971" s="140"/>
      <c r="AB1971" s="140"/>
      <c r="AC1971" s="140"/>
      <c r="AD1971" s="140"/>
      <c r="AE1971" s="140"/>
      <c r="AF1971" s="140"/>
    </row>
    <row r="1972" spans="23:32">
      <c r="W1972" s="142"/>
      <c r="X1972" s="142"/>
      <c r="Y1972" s="142"/>
      <c r="Z1972" s="140"/>
      <c r="AA1972" s="140"/>
      <c r="AB1972" s="140"/>
      <c r="AC1972" s="140"/>
      <c r="AD1972" s="140"/>
      <c r="AE1972" s="140"/>
      <c r="AF1972" s="140"/>
    </row>
    <row r="1973" spans="23:32">
      <c r="W1973" s="142"/>
      <c r="X1973" s="142"/>
      <c r="Y1973" s="142"/>
      <c r="Z1973" s="140"/>
      <c r="AA1973" s="140"/>
      <c r="AB1973" s="140"/>
      <c r="AC1973" s="140"/>
      <c r="AD1973" s="140"/>
      <c r="AE1973" s="140"/>
      <c r="AF1973" s="140"/>
    </row>
    <row r="1974" spans="23:32">
      <c r="W1974" s="142"/>
      <c r="X1974" s="142"/>
      <c r="Y1974" s="142"/>
      <c r="Z1974" s="140"/>
      <c r="AA1974" s="140"/>
      <c r="AB1974" s="140"/>
      <c r="AC1974" s="140"/>
      <c r="AD1974" s="140"/>
      <c r="AE1974" s="140"/>
      <c r="AF1974" s="140"/>
    </row>
    <row r="1975" spans="23:32">
      <c r="W1975" s="142"/>
      <c r="X1975" s="142"/>
      <c r="Y1975" s="142"/>
      <c r="Z1975" s="140"/>
      <c r="AA1975" s="140"/>
      <c r="AB1975" s="140"/>
      <c r="AC1975" s="140"/>
      <c r="AD1975" s="140"/>
      <c r="AE1975" s="140"/>
      <c r="AF1975" s="140"/>
    </row>
    <row r="1976" spans="23:32">
      <c r="W1976" s="142"/>
      <c r="X1976" s="142"/>
      <c r="Y1976" s="142"/>
      <c r="Z1976" s="140"/>
      <c r="AA1976" s="140"/>
      <c r="AB1976" s="140"/>
      <c r="AC1976" s="140"/>
      <c r="AD1976" s="140"/>
      <c r="AE1976" s="140"/>
      <c r="AF1976" s="140"/>
    </row>
    <row r="1977" spans="23:32">
      <c r="W1977" s="142"/>
      <c r="X1977" s="142"/>
      <c r="Y1977" s="142"/>
      <c r="Z1977" s="140"/>
      <c r="AA1977" s="140"/>
      <c r="AB1977" s="140"/>
      <c r="AC1977" s="140"/>
      <c r="AD1977" s="140"/>
      <c r="AE1977" s="140"/>
      <c r="AF1977" s="140"/>
    </row>
    <row r="1978" spans="23:32">
      <c r="W1978" s="142"/>
      <c r="X1978" s="142"/>
      <c r="Y1978" s="142"/>
      <c r="Z1978" s="140"/>
      <c r="AA1978" s="140"/>
      <c r="AB1978" s="140"/>
      <c r="AC1978" s="140"/>
      <c r="AD1978" s="140"/>
      <c r="AE1978" s="140"/>
      <c r="AF1978" s="140"/>
    </row>
    <row r="1979" spans="23:32">
      <c r="W1979" s="142"/>
      <c r="X1979" s="142"/>
      <c r="Y1979" s="142"/>
      <c r="Z1979" s="140"/>
      <c r="AA1979" s="140"/>
      <c r="AB1979" s="140"/>
      <c r="AC1979" s="140"/>
      <c r="AD1979" s="140"/>
      <c r="AE1979" s="140"/>
      <c r="AF1979" s="140"/>
    </row>
    <row r="1980" spans="23:32">
      <c r="W1980" s="142"/>
      <c r="X1980" s="142"/>
      <c r="Y1980" s="142"/>
      <c r="Z1980" s="140"/>
      <c r="AA1980" s="140"/>
      <c r="AB1980" s="140"/>
      <c r="AC1980" s="140"/>
      <c r="AD1980" s="140"/>
      <c r="AE1980" s="140"/>
      <c r="AF1980" s="140"/>
    </row>
    <row r="1981" spans="23:32">
      <c r="W1981" s="142"/>
      <c r="X1981" s="142"/>
      <c r="Y1981" s="142"/>
      <c r="Z1981" s="140"/>
      <c r="AA1981" s="140"/>
      <c r="AB1981" s="140"/>
      <c r="AC1981" s="140"/>
      <c r="AD1981" s="140"/>
      <c r="AE1981" s="140"/>
      <c r="AF1981" s="140"/>
    </row>
    <row r="1982" spans="23:32">
      <c r="W1982" s="142"/>
      <c r="X1982" s="142"/>
      <c r="Y1982" s="142"/>
      <c r="Z1982" s="140"/>
      <c r="AA1982" s="140"/>
      <c r="AB1982" s="140"/>
      <c r="AC1982" s="140"/>
      <c r="AD1982" s="140"/>
      <c r="AE1982" s="140"/>
      <c r="AF1982" s="140"/>
    </row>
    <row r="1983" spans="23:32">
      <c r="W1983" s="142"/>
      <c r="X1983" s="142"/>
      <c r="Y1983" s="142"/>
      <c r="Z1983" s="140"/>
      <c r="AA1983" s="140"/>
      <c r="AB1983" s="140"/>
      <c r="AC1983" s="140"/>
      <c r="AD1983" s="140"/>
      <c r="AE1983" s="140"/>
      <c r="AF1983" s="140"/>
    </row>
    <row r="1984" spans="23:32">
      <c r="W1984" s="142"/>
      <c r="X1984" s="142"/>
      <c r="Y1984" s="142"/>
      <c r="Z1984" s="140"/>
      <c r="AA1984" s="140"/>
      <c r="AB1984" s="140"/>
      <c r="AC1984" s="140"/>
      <c r="AD1984" s="140"/>
      <c r="AE1984" s="140"/>
      <c r="AF1984" s="140"/>
    </row>
    <row r="1985" spans="23:32">
      <c r="W1985" s="142"/>
      <c r="X1985" s="142"/>
      <c r="Y1985" s="142"/>
      <c r="Z1985" s="140"/>
      <c r="AA1985" s="140"/>
      <c r="AB1985" s="140"/>
      <c r="AC1985" s="140"/>
      <c r="AD1985" s="140"/>
      <c r="AE1985" s="140"/>
      <c r="AF1985" s="140"/>
    </row>
    <row r="1986" spans="23:32">
      <c r="W1986" s="142"/>
      <c r="X1986" s="142"/>
      <c r="Y1986" s="142"/>
      <c r="Z1986" s="140"/>
      <c r="AA1986" s="140"/>
      <c r="AB1986" s="140"/>
      <c r="AC1986" s="140"/>
      <c r="AD1986" s="140"/>
      <c r="AE1986" s="140"/>
      <c r="AF1986" s="140"/>
    </row>
    <row r="1987" spans="23:32">
      <c r="W1987" s="142"/>
      <c r="X1987" s="142"/>
      <c r="Y1987" s="142"/>
      <c r="Z1987" s="140"/>
      <c r="AA1987" s="140"/>
      <c r="AB1987" s="140"/>
      <c r="AC1987" s="140"/>
      <c r="AD1987" s="140"/>
      <c r="AE1987" s="140"/>
      <c r="AF1987" s="140"/>
    </row>
    <row r="1988" spans="23:32">
      <c r="W1988" s="142"/>
      <c r="X1988" s="142"/>
      <c r="Y1988" s="142"/>
      <c r="Z1988" s="140"/>
      <c r="AA1988" s="140"/>
      <c r="AB1988" s="140"/>
      <c r="AC1988" s="140"/>
      <c r="AD1988" s="140"/>
      <c r="AE1988" s="140"/>
      <c r="AF1988" s="140"/>
    </row>
    <row r="1989" spans="23:32">
      <c r="W1989" s="142"/>
      <c r="X1989" s="142"/>
      <c r="Y1989" s="142"/>
      <c r="Z1989" s="140"/>
      <c r="AA1989" s="140"/>
      <c r="AB1989" s="140"/>
      <c r="AC1989" s="140"/>
      <c r="AD1989" s="140"/>
      <c r="AE1989" s="140"/>
      <c r="AF1989" s="140"/>
    </row>
    <row r="1990" spans="23:32">
      <c r="W1990" s="142"/>
      <c r="X1990" s="142"/>
      <c r="Y1990" s="142"/>
      <c r="Z1990" s="140"/>
      <c r="AA1990" s="140"/>
      <c r="AB1990" s="140"/>
      <c r="AC1990" s="140"/>
      <c r="AD1990" s="140"/>
      <c r="AE1990" s="140"/>
      <c r="AF1990" s="140"/>
    </row>
    <row r="1991" spans="23:32">
      <c r="W1991" s="142"/>
      <c r="X1991" s="142"/>
      <c r="Y1991" s="142"/>
      <c r="Z1991" s="140"/>
      <c r="AA1991" s="140"/>
      <c r="AB1991" s="140"/>
      <c r="AC1991" s="140"/>
      <c r="AD1991" s="140"/>
      <c r="AE1991" s="140"/>
      <c r="AF1991" s="140"/>
    </row>
    <row r="1992" spans="23:32">
      <c r="W1992" s="142"/>
      <c r="X1992" s="142"/>
      <c r="Y1992" s="142"/>
      <c r="Z1992" s="140"/>
      <c r="AA1992" s="140"/>
      <c r="AB1992" s="140"/>
      <c r="AC1992" s="140"/>
      <c r="AD1992" s="140"/>
      <c r="AE1992" s="140"/>
      <c r="AF1992" s="140"/>
    </row>
    <row r="1993" spans="23:32">
      <c r="W1993" s="142"/>
      <c r="X1993" s="142"/>
      <c r="Y1993" s="142"/>
      <c r="Z1993" s="140"/>
      <c r="AA1993" s="140"/>
      <c r="AB1993" s="140"/>
      <c r="AC1993" s="140"/>
      <c r="AD1993" s="140"/>
      <c r="AE1993" s="140"/>
      <c r="AF1993" s="140"/>
    </row>
    <row r="1994" spans="23:32">
      <c r="W1994" s="142"/>
      <c r="X1994" s="142"/>
      <c r="Y1994" s="142"/>
      <c r="Z1994" s="140"/>
      <c r="AA1994" s="140"/>
      <c r="AB1994" s="140"/>
      <c r="AC1994" s="140"/>
      <c r="AD1994" s="140"/>
      <c r="AE1994" s="140"/>
      <c r="AF1994" s="140"/>
    </row>
    <row r="1995" spans="23:32">
      <c r="W1995" s="142"/>
      <c r="X1995" s="142"/>
      <c r="Y1995" s="142"/>
      <c r="Z1995" s="140"/>
      <c r="AA1995" s="140"/>
      <c r="AB1995" s="140"/>
      <c r="AC1995" s="140"/>
      <c r="AD1995" s="140"/>
      <c r="AE1995" s="140"/>
      <c r="AF1995" s="140"/>
    </row>
    <row r="1996" spans="23:32">
      <c r="W1996" s="142"/>
      <c r="X1996" s="142"/>
      <c r="Y1996" s="142"/>
      <c r="Z1996" s="140"/>
      <c r="AA1996" s="140"/>
      <c r="AB1996" s="140"/>
      <c r="AC1996" s="140"/>
      <c r="AD1996" s="140"/>
      <c r="AE1996" s="140"/>
      <c r="AF1996" s="140"/>
    </row>
    <row r="1997" spans="23:32">
      <c r="W1997" s="142"/>
      <c r="X1997" s="142"/>
      <c r="Y1997" s="142"/>
      <c r="Z1997" s="140"/>
      <c r="AA1997" s="140"/>
      <c r="AB1997" s="140"/>
      <c r="AC1997" s="140"/>
      <c r="AD1997" s="140"/>
      <c r="AE1997" s="140"/>
      <c r="AF1997" s="140"/>
    </row>
    <row r="1998" spans="23:32">
      <c r="W1998" s="142"/>
      <c r="X1998" s="142"/>
      <c r="Y1998" s="142"/>
      <c r="Z1998" s="140"/>
      <c r="AA1998" s="140"/>
      <c r="AB1998" s="140"/>
      <c r="AC1998" s="140"/>
      <c r="AD1998" s="140"/>
      <c r="AE1998" s="140"/>
      <c r="AF1998" s="140"/>
    </row>
    <row r="1999" spans="23:32">
      <c r="W1999" s="142"/>
      <c r="X1999" s="142"/>
      <c r="Y1999" s="142"/>
      <c r="Z1999" s="140"/>
      <c r="AA1999" s="140"/>
      <c r="AB1999" s="140"/>
      <c r="AC1999" s="140"/>
      <c r="AD1999" s="140"/>
      <c r="AE1999" s="140"/>
      <c r="AF1999" s="140"/>
    </row>
    <row r="2000" spans="23:32">
      <c r="W2000" s="142"/>
      <c r="X2000" s="142"/>
      <c r="Y2000" s="142"/>
      <c r="Z2000" s="140"/>
      <c r="AA2000" s="140"/>
      <c r="AB2000" s="140"/>
      <c r="AC2000" s="140"/>
      <c r="AD2000" s="140"/>
      <c r="AE2000" s="140"/>
      <c r="AF2000" s="140"/>
    </row>
    <row r="2001" spans="23:32">
      <c r="W2001" s="142"/>
      <c r="X2001" s="142"/>
      <c r="Y2001" s="142"/>
      <c r="Z2001" s="140"/>
      <c r="AA2001" s="140"/>
      <c r="AB2001" s="140"/>
      <c r="AC2001" s="140"/>
      <c r="AD2001" s="140"/>
      <c r="AE2001" s="140"/>
      <c r="AF2001" s="140"/>
    </row>
    <row r="2002" spans="23:32">
      <c r="W2002" s="142"/>
      <c r="X2002" s="142"/>
      <c r="Y2002" s="142"/>
      <c r="Z2002" s="140"/>
      <c r="AA2002" s="140"/>
      <c r="AB2002" s="140"/>
      <c r="AC2002" s="140"/>
      <c r="AD2002" s="140"/>
      <c r="AE2002" s="140"/>
      <c r="AF2002" s="140"/>
    </row>
    <row r="2003" spans="23:32">
      <c r="W2003" s="142"/>
      <c r="X2003" s="142"/>
      <c r="Y2003" s="142"/>
      <c r="Z2003" s="140"/>
      <c r="AA2003" s="140"/>
      <c r="AB2003" s="140"/>
      <c r="AC2003" s="140"/>
      <c r="AD2003" s="140"/>
      <c r="AE2003" s="140"/>
      <c r="AF2003" s="140"/>
    </row>
    <row r="2004" spans="23:32">
      <c r="W2004" s="142"/>
      <c r="X2004" s="142"/>
      <c r="Y2004" s="142"/>
      <c r="Z2004" s="140"/>
      <c r="AA2004" s="140"/>
      <c r="AB2004" s="140"/>
      <c r="AC2004" s="140"/>
      <c r="AD2004" s="140"/>
      <c r="AE2004" s="140"/>
      <c r="AF2004" s="140"/>
    </row>
    <row r="2005" spans="23:32">
      <c r="W2005" s="142"/>
      <c r="X2005" s="142"/>
      <c r="Y2005" s="142"/>
      <c r="Z2005" s="140"/>
      <c r="AA2005" s="140"/>
      <c r="AB2005" s="140"/>
      <c r="AC2005" s="140"/>
      <c r="AD2005" s="140"/>
      <c r="AE2005" s="140"/>
      <c r="AF2005" s="140"/>
    </row>
    <row r="2006" spans="23:32">
      <c r="W2006" s="142"/>
      <c r="X2006" s="142"/>
      <c r="Y2006" s="142"/>
      <c r="Z2006" s="140"/>
      <c r="AA2006" s="140"/>
      <c r="AB2006" s="140"/>
      <c r="AC2006" s="140"/>
      <c r="AD2006" s="140"/>
      <c r="AE2006" s="140"/>
      <c r="AF2006" s="140"/>
    </row>
    <row r="2007" spans="23:32">
      <c r="W2007" s="142"/>
      <c r="X2007" s="142"/>
      <c r="Y2007" s="142"/>
      <c r="Z2007" s="140"/>
      <c r="AA2007" s="140"/>
      <c r="AB2007" s="140"/>
      <c r="AC2007" s="140"/>
      <c r="AD2007" s="140"/>
      <c r="AE2007" s="140"/>
      <c r="AF2007" s="140"/>
    </row>
    <row r="2008" spans="23:32">
      <c r="W2008" s="142"/>
      <c r="X2008" s="142"/>
      <c r="Y2008" s="142"/>
      <c r="Z2008" s="140"/>
      <c r="AA2008" s="140"/>
      <c r="AB2008" s="140"/>
      <c r="AC2008" s="140"/>
      <c r="AD2008" s="140"/>
      <c r="AE2008" s="140"/>
      <c r="AF2008" s="140"/>
    </row>
    <row r="2009" spans="23:32">
      <c r="W2009" s="142"/>
      <c r="X2009" s="142"/>
      <c r="Y2009" s="142"/>
      <c r="Z2009" s="140"/>
      <c r="AA2009" s="140"/>
      <c r="AB2009" s="140"/>
      <c r="AC2009" s="140"/>
      <c r="AD2009" s="140"/>
      <c r="AE2009" s="140"/>
      <c r="AF2009" s="140"/>
    </row>
    <row r="2010" spans="23:32">
      <c r="W2010" s="142"/>
      <c r="X2010" s="142"/>
      <c r="Y2010" s="142"/>
      <c r="Z2010" s="140"/>
      <c r="AA2010" s="140"/>
      <c r="AB2010" s="140"/>
      <c r="AC2010" s="140"/>
      <c r="AD2010" s="140"/>
      <c r="AE2010" s="140"/>
      <c r="AF2010" s="140"/>
    </row>
    <row r="2011" spans="23:32">
      <c r="W2011" s="142"/>
      <c r="X2011" s="142"/>
      <c r="Y2011" s="142"/>
      <c r="Z2011" s="140"/>
      <c r="AA2011" s="140"/>
      <c r="AB2011" s="140"/>
      <c r="AC2011" s="140"/>
      <c r="AD2011" s="140"/>
      <c r="AE2011" s="140"/>
      <c r="AF2011" s="140"/>
    </row>
    <row r="2012" spans="23:32">
      <c r="W2012" s="142"/>
      <c r="X2012" s="142"/>
      <c r="Y2012" s="142"/>
      <c r="Z2012" s="140"/>
      <c r="AA2012" s="140"/>
      <c r="AB2012" s="140"/>
      <c r="AC2012" s="140"/>
      <c r="AD2012" s="140"/>
      <c r="AE2012" s="140"/>
      <c r="AF2012" s="140"/>
    </row>
    <row r="2013" spans="23:32">
      <c r="W2013" s="142"/>
      <c r="X2013" s="142"/>
      <c r="Y2013" s="142"/>
      <c r="Z2013" s="140"/>
      <c r="AA2013" s="140"/>
      <c r="AB2013" s="140"/>
      <c r="AC2013" s="140"/>
      <c r="AD2013" s="140"/>
      <c r="AE2013" s="140"/>
      <c r="AF2013" s="140"/>
    </row>
    <row r="2014" spans="23:32">
      <c r="W2014" s="142"/>
      <c r="X2014" s="142"/>
      <c r="Y2014" s="142"/>
      <c r="Z2014" s="140"/>
      <c r="AA2014" s="140"/>
      <c r="AB2014" s="140"/>
      <c r="AC2014" s="140"/>
      <c r="AD2014" s="140"/>
      <c r="AE2014" s="140"/>
      <c r="AF2014" s="140"/>
    </row>
    <row r="2015" spans="23:32">
      <c r="W2015" s="142"/>
      <c r="X2015" s="142"/>
      <c r="Y2015" s="142"/>
      <c r="Z2015" s="140"/>
      <c r="AA2015" s="140"/>
      <c r="AB2015" s="140"/>
      <c r="AC2015" s="140"/>
      <c r="AD2015" s="140"/>
      <c r="AE2015" s="140"/>
      <c r="AF2015" s="140"/>
    </row>
    <row r="2016" spans="23:32">
      <c r="W2016" s="142"/>
      <c r="X2016" s="142"/>
      <c r="Y2016" s="142"/>
      <c r="Z2016" s="140"/>
      <c r="AA2016" s="140"/>
      <c r="AB2016" s="140"/>
      <c r="AC2016" s="140"/>
      <c r="AD2016" s="140"/>
      <c r="AE2016" s="140"/>
      <c r="AF2016" s="140"/>
    </row>
    <row r="2017" spans="23:32">
      <c r="W2017" s="142"/>
      <c r="X2017" s="142"/>
      <c r="Y2017" s="142"/>
      <c r="Z2017" s="140"/>
      <c r="AA2017" s="140"/>
      <c r="AB2017" s="140"/>
      <c r="AC2017" s="140"/>
      <c r="AD2017" s="140"/>
      <c r="AE2017" s="140"/>
      <c r="AF2017" s="140"/>
    </row>
    <row r="2018" spans="23:32">
      <c r="W2018" s="142"/>
      <c r="X2018" s="142"/>
      <c r="Y2018" s="142"/>
      <c r="Z2018" s="140"/>
      <c r="AA2018" s="140"/>
      <c r="AB2018" s="140"/>
      <c r="AC2018" s="140"/>
      <c r="AD2018" s="140"/>
      <c r="AE2018" s="140"/>
      <c r="AF2018" s="140"/>
    </row>
    <row r="2019" spans="23:32">
      <c r="W2019" s="142"/>
      <c r="X2019" s="142"/>
      <c r="Y2019" s="142"/>
      <c r="Z2019" s="140"/>
      <c r="AA2019" s="140"/>
      <c r="AB2019" s="140"/>
      <c r="AC2019" s="140"/>
      <c r="AD2019" s="140"/>
      <c r="AE2019" s="140"/>
      <c r="AF2019" s="140"/>
    </row>
    <row r="2020" spans="23:32">
      <c r="W2020" s="142"/>
      <c r="X2020" s="142"/>
      <c r="Y2020" s="142"/>
      <c r="Z2020" s="140"/>
      <c r="AA2020" s="140"/>
      <c r="AB2020" s="140"/>
      <c r="AC2020" s="140"/>
      <c r="AD2020" s="140"/>
      <c r="AE2020" s="140"/>
      <c r="AF2020" s="140"/>
    </row>
    <row r="2021" spans="23:32">
      <c r="W2021" s="142"/>
      <c r="X2021" s="142"/>
      <c r="Y2021" s="142"/>
      <c r="Z2021" s="140"/>
      <c r="AA2021" s="140"/>
      <c r="AB2021" s="140"/>
      <c r="AC2021" s="140"/>
      <c r="AD2021" s="140"/>
      <c r="AE2021" s="140"/>
      <c r="AF2021" s="140"/>
    </row>
    <row r="2022" spans="23:32">
      <c r="W2022" s="142"/>
      <c r="X2022" s="142"/>
      <c r="Y2022" s="142"/>
      <c r="Z2022" s="140"/>
      <c r="AA2022" s="140"/>
      <c r="AB2022" s="140"/>
      <c r="AC2022" s="140"/>
      <c r="AD2022" s="140"/>
      <c r="AE2022" s="140"/>
      <c r="AF2022" s="140"/>
    </row>
    <row r="2023" spans="23:32">
      <c r="W2023" s="142"/>
      <c r="X2023" s="142"/>
      <c r="Y2023" s="142"/>
      <c r="Z2023" s="140"/>
      <c r="AA2023" s="140"/>
      <c r="AB2023" s="140"/>
      <c r="AC2023" s="140"/>
      <c r="AD2023" s="140"/>
      <c r="AE2023" s="140"/>
      <c r="AF2023" s="140"/>
    </row>
    <row r="2024" spans="23:32">
      <c r="W2024" s="142"/>
      <c r="X2024" s="142"/>
      <c r="Y2024" s="142"/>
      <c r="Z2024" s="140"/>
      <c r="AA2024" s="140"/>
      <c r="AB2024" s="140"/>
      <c r="AC2024" s="140"/>
      <c r="AD2024" s="140"/>
      <c r="AE2024" s="140"/>
      <c r="AF2024" s="140"/>
    </row>
    <row r="2025" spans="23:32">
      <c r="W2025" s="142"/>
      <c r="X2025" s="142"/>
      <c r="Y2025" s="142"/>
      <c r="Z2025" s="140"/>
      <c r="AA2025" s="140"/>
      <c r="AB2025" s="140"/>
      <c r="AC2025" s="140"/>
      <c r="AD2025" s="140"/>
      <c r="AE2025" s="140"/>
      <c r="AF2025" s="140"/>
    </row>
    <row r="2026" spans="23:32">
      <c r="W2026" s="142"/>
      <c r="X2026" s="142"/>
      <c r="Y2026" s="142"/>
      <c r="Z2026" s="140"/>
      <c r="AA2026" s="140"/>
      <c r="AB2026" s="140"/>
      <c r="AC2026" s="140"/>
      <c r="AD2026" s="140"/>
      <c r="AE2026" s="140"/>
      <c r="AF2026" s="140"/>
    </row>
    <row r="2027" spans="23:32">
      <c r="W2027" s="142"/>
      <c r="X2027" s="142"/>
      <c r="Y2027" s="142"/>
      <c r="Z2027" s="140"/>
      <c r="AA2027" s="140"/>
      <c r="AB2027" s="140"/>
      <c r="AC2027" s="140"/>
      <c r="AD2027" s="140"/>
      <c r="AE2027" s="140"/>
      <c r="AF2027" s="140"/>
    </row>
    <row r="2028" spans="23:32">
      <c r="W2028" s="142"/>
      <c r="X2028" s="142"/>
      <c r="Y2028" s="142"/>
      <c r="Z2028" s="140"/>
      <c r="AA2028" s="140"/>
      <c r="AB2028" s="140"/>
      <c r="AC2028" s="140"/>
      <c r="AD2028" s="140"/>
      <c r="AE2028" s="140"/>
      <c r="AF2028" s="140"/>
    </row>
    <row r="2029" spans="23:32">
      <c r="W2029" s="142"/>
      <c r="X2029" s="142"/>
      <c r="Y2029" s="142"/>
      <c r="Z2029" s="140"/>
      <c r="AA2029" s="140"/>
      <c r="AB2029" s="140"/>
      <c r="AC2029" s="140"/>
      <c r="AD2029" s="140"/>
      <c r="AE2029" s="140"/>
      <c r="AF2029" s="140"/>
    </row>
    <row r="2030" spans="23:32">
      <c r="W2030" s="142"/>
      <c r="X2030" s="142"/>
      <c r="Y2030" s="142"/>
      <c r="Z2030" s="140"/>
      <c r="AA2030" s="140"/>
      <c r="AB2030" s="140"/>
      <c r="AC2030" s="140"/>
      <c r="AD2030" s="140"/>
      <c r="AE2030" s="140"/>
      <c r="AF2030" s="140"/>
    </row>
    <row r="2031" spans="23:32">
      <c r="W2031" s="142"/>
      <c r="X2031" s="142"/>
      <c r="Y2031" s="142"/>
      <c r="Z2031" s="140"/>
      <c r="AA2031" s="140"/>
      <c r="AB2031" s="140"/>
      <c r="AC2031" s="140"/>
      <c r="AD2031" s="140"/>
      <c r="AE2031" s="140"/>
      <c r="AF2031" s="140"/>
    </row>
    <row r="2032" spans="23:32">
      <c r="W2032" s="142"/>
      <c r="X2032" s="142"/>
      <c r="Y2032" s="142"/>
      <c r="Z2032" s="140"/>
      <c r="AA2032" s="140"/>
      <c r="AB2032" s="140"/>
      <c r="AC2032" s="140"/>
      <c r="AD2032" s="140"/>
      <c r="AE2032" s="140"/>
      <c r="AF2032" s="140"/>
    </row>
    <row r="2033" spans="23:32">
      <c r="W2033" s="142"/>
      <c r="X2033" s="142"/>
      <c r="Y2033" s="142"/>
      <c r="Z2033" s="140"/>
      <c r="AA2033" s="140"/>
      <c r="AB2033" s="140"/>
      <c r="AC2033" s="140"/>
      <c r="AD2033" s="140"/>
      <c r="AE2033" s="140"/>
      <c r="AF2033" s="140"/>
    </row>
    <row r="2034" spans="23:32">
      <c r="W2034" s="142"/>
      <c r="X2034" s="142"/>
      <c r="Y2034" s="142"/>
      <c r="Z2034" s="140"/>
      <c r="AA2034" s="140"/>
      <c r="AB2034" s="140"/>
      <c r="AC2034" s="140"/>
      <c r="AD2034" s="140"/>
      <c r="AE2034" s="140"/>
      <c r="AF2034" s="140"/>
    </row>
    <row r="2035" spans="23:32">
      <c r="W2035" s="142"/>
      <c r="X2035" s="142"/>
      <c r="Y2035" s="142"/>
      <c r="Z2035" s="140"/>
      <c r="AA2035" s="140"/>
      <c r="AB2035" s="140"/>
      <c r="AC2035" s="140"/>
      <c r="AD2035" s="140"/>
      <c r="AE2035" s="140"/>
      <c r="AF2035" s="140"/>
    </row>
    <row r="2036" spans="23:32">
      <c r="W2036" s="142"/>
      <c r="X2036" s="142"/>
      <c r="Y2036" s="142"/>
      <c r="Z2036" s="140"/>
      <c r="AA2036" s="140"/>
      <c r="AB2036" s="140"/>
      <c r="AC2036" s="140"/>
      <c r="AD2036" s="140"/>
      <c r="AE2036" s="140"/>
      <c r="AF2036" s="140"/>
    </row>
    <row r="2037" spans="23:32">
      <c r="W2037" s="142"/>
      <c r="X2037" s="142"/>
      <c r="Y2037" s="142"/>
      <c r="Z2037" s="140"/>
      <c r="AA2037" s="140"/>
      <c r="AB2037" s="140"/>
      <c r="AC2037" s="140"/>
      <c r="AD2037" s="140"/>
      <c r="AE2037" s="140"/>
      <c r="AF2037" s="140"/>
    </row>
    <row r="2038" spans="23:32">
      <c r="W2038" s="142"/>
      <c r="X2038" s="142"/>
      <c r="Y2038" s="142"/>
      <c r="Z2038" s="140"/>
      <c r="AA2038" s="140"/>
      <c r="AB2038" s="140"/>
      <c r="AC2038" s="140"/>
      <c r="AD2038" s="140"/>
      <c r="AE2038" s="140"/>
      <c r="AF2038" s="140"/>
    </row>
    <row r="2039" spans="23:32">
      <c r="W2039" s="142"/>
      <c r="X2039" s="142"/>
      <c r="Y2039" s="142"/>
      <c r="Z2039" s="140"/>
      <c r="AA2039" s="140"/>
      <c r="AB2039" s="140"/>
      <c r="AC2039" s="140"/>
      <c r="AD2039" s="140"/>
      <c r="AE2039" s="140"/>
      <c r="AF2039" s="140"/>
    </row>
    <row r="2040" spans="23:32">
      <c r="W2040" s="142"/>
      <c r="X2040" s="142"/>
      <c r="Y2040" s="142"/>
      <c r="Z2040" s="140"/>
      <c r="AA2040" s="140"/>
      <c r="AB2040" s="140"/>
      <c r="AC2040" s="140"/>
      <c r="AD2040" s="140"/>
      <c r="AE2040" s="140"/>
      <c r="AF2040" s="140"/>
    </row>
    <row r="2041" spans="23:32">
      <c r="W2041" s="142"/>
      <c r="X2041" s="142"/>
      <c r="Y2041" s="142"/>
      <c r="Z2041" s="140"/>
      <c r="AA2041" s="140"/>
      <c r="AB2041" s="140"/>
      <c r="AC2041" s="140"/>
      <c r="AD2041" s="140"/>
      <c r="AE2041" s="140"/>
      <c r="AF2041" s="140"/>
    </row>
    <row r="2042" spans="23:32">
      <c r="W2042" s="142"/>
      <c r="X2042" s="142"/>
      <c r="Y2042" s="142"/>
      <c r="Z2042" s="140"/>
      <c r="AA2042" s="140"/>
      <c r="AB2042" s="140"/>
      <c r="AC2042" s="140"/>
      <c r="AD2042" s="140"/>
      <c r="AE2042" s="140"/>
      <c r="AF2042" s="140"/>
    </row>
    <row r="2043" spans="23:32">
      <c r="W2043" s="142"/>
      <c r="X2043" s="142"/>
      <c r="Y2043" s="142"/>
      <c r="Z2043" s="140"/>
      <c r="AA2043" s="140"/>
      <c r="AB2043" s="140"/>
      <c r="AC2043" s="140"/>
      <c r="AD2043" s="140"/>
      <c r="AE2043" s="140"/>
      <c r="AF2043" s="140"/>
    </row>
    <row r="2044" spans="23:32">
      <c r="W2044" s="142"/>
      <c r="X2044" s="142"/>
      <c r="Y2044" s="142"/>
      <c r="Z2044" s="140"/>
      <c r="AA2044" s="140"/>
      <c r="AB2044" s="140"/>
      <c r="AC2044" s="140"/>
      <c r="AD2044" s="140"/>
      <c r="AE2044" s="140"/>
      <c r="AF2044" s="140"/>
    </row>
    <row r="2045" spans="23:32">
      <c r="W2045" s="142"/>
      <c r="X2045" s="142"/>
      <c r="Y2045" s="142"/>
      <c r="Z2045" s="140"/>
      <c r="AA2045" s="140"/>
      <c r="AB2045" s="140"/>
      <c r="AC2045" s="140"/>
      <c r="AD2045" s="140"/>
      <c r="AE2045" s="140"/>
      <c r="AF2045" s="140"/>
    </row>
    <row r="2046" spans="23:32">
      <c r="W2046" s="142"/>
      <c r="X2046" s="142"/>
      <c r="Y2046" s="142"/>
      <c r="Z2046" s="140"/>
      <c r="AA2046" s="140"/>
      <c r="AB2046" s="140"/>
      <c r="AC2046" s="140"/>
      <c r="AD2046" s="140"/>
      <c r="AE2046" s="140"/>
      <c r="AF2046" s="140"/>
    </row>
    <row r="2047" spans="23:32">
      <c r="W2047" s="142"/>
      <c r="X2047" s="142"/>
      <c r="Y2047" s="142"/>
      <c r="Z2047" s="140"/>
      <c r="AA2047" s="140"/>
      <c r="AB2047" s="140"/>
      <c r="AC2047" s="140"/>
      <c r="AD2047" s="140"/>
      <c r="AE2047" s="140"/>
      <c r="AF2047" s="140"/>
    </row>
    <row r="2048" spans="23:32">
      <c r="W2048" s="142"/>
      <c r="X2048" s="142"/>
      <c r="Y2048" s="142"/>
      <c r="Z2048" s="140"/>
      <c r="AA2048" s="140"/>
      <c r="AB2048" s="140"/>
      <c r="AC2048" s="140"/>
      <c r="AD2048" s="140"/>
      <c r="AE2048" s="140"/>
      <c r="AF2048" s="140"/>
    </row>
    <row r="2049" spans="23:32">
      <c r="W2049" s="142"/>
      <c r="X2049" s="142"/>
      <c r="Y2049" s="142"/>
      <c r="Z2049" s="140"/>
      <c r="AA2049" s="140"/>
      <c r="AB2049" s="140"/>
      <c r="AC2049" s="140"/>
      <c r="AD2049" s="140"/>
      <c r="AE2049" s="140"/>
      <c r="AF2049" s="140"/>
    </row>
  </sheetData>
  <autoFilter ref="B4:T649"/>
  <sortState ref="A6:Z22">
    <sortCondition ref="Z6:Z22"/>
  </sortState>
  <mergeCells count="2">
    <mergeCell ref="M4:M5"/>
    <mergeCell ref="N4:N5"/>
  </mergeCells>
  <pageMargins left="0.31496062992126" right="0.118110236220472" top="0.74803149606299202" bottom="0.74803149606299202" header="0.31496062992126" footer="0.31496062992126"/>
  <pageSetup paperSize="9" scale="9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2824"/>
  <sheetViews>
    <sheetView topLeftCell="M79" zoomScaleNormal="100" workbookViewId="0">
      <selection activeCell="V88" sqref="V88"/>
    </sheetView>
  </sheetViews>
  <sheetFormatPr defaultColWidth="9" defaultRowHeight="12.75"/>
  <cols>
    <col min="2" max="3" width="9.28515625" customWidth="1"/>
    <col min="4" max="4" width="10.42578125" customWidth="1"/>
    <col min="5" max="5" width="9.28515625" customWidth="1"/>
    <col min="7" max="13" width="9.28515625" customWidth="1"/>
    <col min="14" max="14" width="9.7109375" customWidth="1"/>
    <col min="15" max="21" width="9.28515625" customWidth="1"/>
    <col min="22" max="22" width="10.7109375" customWidth="1"/>
    <col min="23" max="23" width="13" customWidth="1"/>
    <col min="25" max="25" width="29.42578125" customWidth="1"/>
  </cols>
  <sheetData>
    <row r="1" spans="1:3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64"/>
      <c r="Y1" s="64"/>
      <c r="Z1" s="64"/>
      <c r="AA1" s="64"/>
      <c r="AB1" s="64"/>
      <c r="AC1" s="64"/>
      <c r="AD1" s="64"/>
      <c r="AE1" s="64"/>
    </row>
    <row r="2" spans="1:3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460"/>
      <c r="Q2" s="35"/>
      <c r="R2" s="35"/>
      <c r="S2" s="35"/>
      <c r="T2" s="35"/>
      <c r="U2" s="35"/>
      <c r="V2" s="35"/>
      <c r="W2" s="35"/>
      <c r="X2" s="64"/>
      <c r="Y2" s="64"/>
      <c r="Z2" s="64"/>
      <c r="AA2" s="64"/>
      <c r="AB2" s="64"/>
      <c r="AC2" s="64"/>
      <c r="AD2" s="64"/>
      <c r="AE2" s="64"/>
    </row>
    <row r="3" spans="1:31">
      <c r="A3" s="35"/>
      <c r="B3" s="35"/>
      <c r="C3" s="35"/>
      <c r="D3" s="35"/>
      <c r="E3" s="66" t="s">
        <v>39</v>
      </c>
      <c r="F3" s="66"/>
      <c r="G3" s="35"/>
      <c r="H3" s="35"/>
      <c r="I3" s="35"/>
      <c r="J3" s="35"/>
      <c r="K3" s="35"/>
      <c r="L3" s="35"/>
      <c r="M3" s="35"/>
      <c r="N3" s="35"/>
      <c r="O3" s="35"/>
      <c r="P3" s="35" t="e">
        <f>SUBTOTAL(109,P15:P680)</f>
        <v>#N/A</v>
      </c>
      <c r="Q3" s="35"/>
      <c r="R3" s="35"/>
      <c r="S3" s="35"/>
      <c r="T3" s="35"/>
      <c r="U3" s="35" t="e">
        <f>SUBTOTAL(109,U15:U680)</f>
        <v>#N/A</v>
      </c>
      <c r="V3" s="35"/>
      <c r="W3" s="35"/>
      <c r="X3" s="64"/>
      <c r="Y3" s="64"/>
      <c r="Z3" s="64"/>
      <c r="AA3" s="64"/>
      <c r="AB3" s="64"/>
      <c r="AC3" s="64"/>
      <c r="AD3" s="64"/>
      <c r="AE3" s="64"/>
    </row>
    <row r="4" spans="1:31" ht="12.75" customHeight="1">
      <c r="A4" s="67" t="s">
        <v>41</v>
      </c>
      <c r="B4" s="67" t="s">
        <v>42</v>
      </c>
      <c r="C4" s="67" t="s">
        <v>43</v>
      </c>
      <c r="D4" s="67" t="s">
        <v>44</v>
      </c>
      <c r="E4" s="66" t="s">
        <v>45</v>
      </c>
      <c r="F4" s="66" t="s">
        <v>58</v>
      </c>
      <c r="G4" s="65" t="s">
        <v>46</v>
      </c>
      <c r="H4" s="65" t="s">
        <v>47</v>
      </c>
      <c r="I4" s="66" t="s">
        <v>59</v>
      </c>
      <c r="J4" s="65" t="s">
        <v>49</v>
      </c>
      <c r="K4" s="65" t="s">
        <v>50</v>
      </c>
      <c r="L4" s="65" t="s">
        <v>51</v>
      </c>
      <c r="M4" s="65" t="s">
        <v>52</v>
      </c>
      <c r="N4" s="70" t="s">
        <v>5</v>
      </c>
      <c r="O4" s="70" t="s">
        <v>40</v>
      </c>
      <c r="P4" s="65" t="s">
        <v>53</v>
      </c>
      <c r="Q4" s="65" t="s">
        <v>54</v>
      </c>
      <c r="R4" s="66" t="s">
        <v>19</v>
      </c>
      <c r="S4" s="65" t="s">
        <v>8</v>
      </c>
      <c r="T4" s="66" t="s">
        <v>55</v>
      </c>
      <c r="U4" s="71" t="s">
        <v>9</v>
      </c>
      <c r="V4" s="67" t="s">
        <v>56</v>
      </c>
      <c r="W4" s="65" t="s">
        <v>60</v>
      </c>
      <c r="X4" s="64"/>
      <c r="Y4" s="64"/>
      <c r="Z4" s="64"/>
      <c r="AA4" s="64"/>
      <c r="AB4" s="64"/>
      <c r="AC4" s="64"/>
      <c r="AD4" s="64"/>
      <c r="AE4" s="64"/>
    </row>
    <row r="5" spans="1:31" ht="15.75" customHeight="1">
      <c r="A5" s="67" t="str">
        <f t="shared" ref="A5:A68" si="0">IF(COUNTIF($F$5:$F$45650,F5)&gt;1,"DOUBLE","")</f>
        <v/>
      </c>
      <c r="B5" s="65">
        <v>1</v>
      </c>
      <c r="C5" s="68" t="str">
        <f t="shared" ref="C5:C68" si="1">IF(D5="","",(IF(D6=D5,"",1)))</f>
        <v/>
      </c>
      <c r="D5" s="69">
        <v>45971</v>
      </c>
      <c r="E5" s="66">
        <v>199</v>
      </c>
      <c r="F5" s="66" t="s">
        <v>262</v>
      </c>
      <c r="G5" s="65" t="str">
        <f>VLOOKUP(E5,'Supply Log'!$E$6:$T$277,2,FALSE)</f>
        <v>NL</v>
      </c>
      <c r="H5" s="65" t="str">
        <f>VLOOKUP(E5,'Supply Log'!$E$6:$T$277,3,FALSE)</f>
        <v>Ulin</v>
      </c>
      <c r="I5" s="76">
        <v>4.4000000000000004</v>
      </c>
      <c r="J5" s="65">
        <f>VLOOKUP(E5,'Supply Log'!$E$6:$T$277,5,FALSE)</f>
        <v>39</v>
      </c>
      <c r="K5" s="65">
        <f>VLOOKUP(E5,'Supply Log'!$E$6:$T$277,6,FALSE)</f>
        <v>43</v>
      </c>
      <c r="L5" s="65">
        <f>VLOOKUP(E5,'Supply Log'!$E$6:$T$277,7,FALSE)</f>
        <v>25</v>
      </c>
      <c r="M5" s="65">
        <f>VLOOKUP(E5,'Supply Log'!$E$6:$T$277,8,FALSE)</f>
        <v>32</v>
      </c>
      <c r="N5" s="65">
        <f>VLOOKUP(E5,'Supply Log'!$E$6:$T$277,9,FALSE)</f>
        <v>34.75</v>
      </c>
      <c r="O5" s="65">
        <f>VLOOKUP(E5,'Supply Log'!$E$6:$T$277,10,FALSE)</f>
        <v>35</v>
      </c>
      <c r="P5" s="29">
        <f t="shared" ref="P5:P68" si="2">+ROUND((O5*O5*I5*0.7854)/10000,2)</f>
        <v>0.42</v>
      </c>
      <c r="Q5" s="65">
        <f>VLOOKUP(E5,'Supply Log'!$E$6:$T$277,12,FALSE)</f>
        <v>0</v>
      </c>
      <c r="R5" s="78">
        <f t="shared" ref="R5:R68" si="3">ROUND(((Q5*Q5*(I5-S5)*0.7854)/10000),2)</f>
        <v>0</v>
      </c>
      <c r="S5" s="65"/>
      <c r="T5" s="79">
        <f t="shared" ref="T5:T68" si="4">+ROUND((O5*O5*S5*0.7854)/10000,2)</f>
        <v>0</v>
      </c>
      <c r="U5" s="80">
        <f t="shared" ref="U5:U68" si="5">+P5-R5-T5</f>
        <v>0.42</v>
      </c>
      <c r="V5" s="81" t="str">
        <f t="shared" ref="V5:V68" si="6">IF(C5="","",(SUMIF($D$2:$D$23587,D5,$P$2:$P$23587)))</f>
        <v/>
      </c>
      <c r="W5" s="69">
        <f>VLOOKUP(F5,'Input Log'!$E$6:$V$50000,18,FALSE)</f>
        <v>45971</v>
      </c>
      <c r="X5" s="64">
        <f>VLOOKUP(E5,'Supply Log'!$Z$6:$AB$699,2,FALSE)</f>
        <v>419</v>
      </c>
      <c r="Y5" s="64">
        <f>VLOOKUP(E5,'Supply Log'!$E$6:$X$618,20,FALSE)</f>
        <v>0</v>
      </c>
      <c r="Z5" s="64"/>
      <c r="AA5" s="64"/>
      <c r="AB5" s="64"/>
      <c r="AC5" s="64"/>
      <c r="AD5" s="64"/>
      <c r="AE5" s="64"/>
    </row>
    <row r="6" spans="1:31" ht="15.75" customHeight="1">
      <c r="A6" s="67" t="str">
        <f t="shared" si="0"/>
        <v/>
      </c>
      <c r="B6" s="65">
        <f t="shared" ref="B6:B69" si="7">+B5+1</f>
        <v>2</v>
      </c>
      <c r="C6" s="68" t="str">
        <f t="shared" si="1"/>
        <v/>
      </c>
      <c r="D6" s="69">
        <v>45971</v>
      </c>
      <c r="E6" s="66">
        <v>199</v>
      </c>
      <c r="F6" s="66" t="s">
        <v>263</v>
      </c>
      <c r="G6" s="65" t="str">
        <f>VLOOKUP(E6,'Supply Log'!$E$6:$T$277,2,FALSE)</f>
        <v>NL</v>
      </c>
      <c r="H6" s="65" t="str">
        <f>VLOOKUP(E6,'Supply Log'!$E$6:$T$277,3,FALSE)</f>
        <v>Ulin</v>
      </c>
      <c r="I6" s="76">
        <v>4.3</v>
      </c>
      <c r="J6" s="65">
        <f>VLOOKUP(E6,'Supply Log'!$E$6:$T$277,5,FALSE)</f>
        <v>39</v>
      </c>
      <c r="K6" s="65">
        <f>VLOOKUP(E6,'Supply Log'!$E$6:$T$277,6,FALSE)</f>
        <v>43</v>
      </c>
      <c r="L6" s="65">
        <f>VLOOKUP(E6,'Supply Log'!$E$6:$T$277,7,FALSE)</f>
        <v>25</v>
      </c>
      <c r="M6" s="65">
        <f>VLOOKUP(E6,'Supply Log'!$E$6:$T$277,8,FALSE)</f>
        <v>32</v>
      </c>
      <c r="N6" s="65">
        <f>VLOOKUP(E6,'Supply Log'!$E$6:$T$277,9,FALSE)</f>
        <v>34.75</v>
      </c>
      <c r="O6" s="65">
        <f>VLOOKUP(E6,'Supply Log'!$E$6:$T$277,10,FALSE)</f>
        <v>35</v>
      </c>
      <c r="P6" s="29">
        <f t="shared" si="2"/>
        <v>0.41</v>
      </c>
      <c r="Q6" s="65">
        <f>VLOOKUP(E6,'Supply Log'!$E$6:$T$277,12,FALSE)</f>
        <v>0</v>
      </c>
      <c r="R6" s="78">
        <f t="shared" si="3"/>
        <v>0</v>
      </c>
      <c r="S6" s="65"/>
      <c r="T6" s="79">
        <f t="shared" si="4"/>
        <v>0</v>
      </c>
      <c r="U6" s="80">
        <f t="shared" si="5"/>
        <v>0.41</v>
      </c>
      <c r="V6" s="81" t="str">
        <f t="shared" si="6"/>
        <v/>
      </c>
      <c r="W6" s="69">
        <f>VLOOKUP(F6,'Input Log'!$E$6:$V$50000,18,FALSE)</f>
        <v>45971</v>
      </c>
      <c r="X6" s="64">
        <f>VLOOKUP(E6,'Supply Log'!$Z$6:$AB$699,2,FALSE)</f>
        <v>419</v>
      </c>
      <c r="Y6" s="64">
        <f>VLOOKUP(E6,'Supply Log'!$E$6:$X$618,20,FALSE)</f>
        <v>0</v>
      </c>
      <c r="Z6" s="64"/>
      <c r="AA6" s="64"/>
      <c r="AB6" s="64"/>
      <c r="AC6" s="64"/>
      <c r="AD6" s="64"/>
      <c r="AE6" s="64"/>
    </row>
    <row r="7" spans="1:31" ht="15.75" customHeight="1">
      <c r="A7" s="67" t="str">
        <f t="shared" si="0"/>
        <v/>
      </c>
      <c r="B7" s="65">
        <f t="shared" si="7"/>
        <v>3</v>
      </c>
      <c r="C7" s="68" t="str">
        <f t="shared" si="1"/>
        <v/>
      </c>
      <c r="D7" s="69">
        <v>45971</v>
      </c>
      <c r="E7" s="66">
        <v>199</v>
      </c>
      <c r="F7" s="66" t="s">
        <v>264</v>
      </c>
      <c r="G7" s="65" t="str">
        <f>VLOOKUP(E7,'Supply Log'!$E$6:$T$277,2,FALSE)</f>
        <v>NL</v>
      </c>
      <c r="H7" s="65" t="str">
        <f>VLOOKUP(E7,'Supply Log'!$E$6:$T$277,3,FALSE)</f>
        <v>Ulin</v>
      </c>
      <c r="I7" s="76">
        <v>2.2999999999999998</v>
      </c>
      <c r="J7" s="65">
        <f>VLOOKUP(E7,'Supply Log'!$E$6:$T$277,5,FALSE)</f>
        <v>39</v>
      </c>
      <c r="K7" s="65">
        <f>VLOOKUP(E7,'Supply Log'!$E$6:$T$277,6,FALSE)</f>
        <v>43</v>
      </c>
      <c r="L7" s="65">
        <f>VLOOKUP(E7,'Supply Log'!$E$6:$T$277,7,FALSE)</f>
        <v>25</v>
      </c>
      <c r="M7" s="65">
        <f>VLOOKUP(E7,'Supply Log'!$E$6:$T$277,8,FALSE)</f>
        <v>32</v>
      </c>
      <c r="N7" s="65">
        <f>VLOOKUP(E7,'Supply Log'!$E$6:$T$277,9,FALSE)</f>
        <v>34.75</v>
      </c>
      <c r="O7" s="65">
        <f>VLOOKUP(E7,'Supply Log'!$E$6:$T$277,10,FALSE)</f>
        <v>35</v>
      </c>
      <c r="P7" s="29">
        <f t="shared" si="2"/>
        <v>0.22</v>
      </c>
      <c r="Q7" s="65">
        <f>VLOOKUP(E7,'Supply Log'!$E$6:$T$277,12,FALSE)</f>
        <v>0</v>
      </c>
      <c r="R7" s="78">
        <f t="shared" si="3"/>
        <v>0</v>
      </c>
      <c r="S7" s="65"/>
      <c r="T7" s="79">
        <f t="shared" si="4"/>
        <v>0</v>
      </c>
      <c r="U7" s="80">
        <f t="shared" si="5"/>
        <v>0.22</v>
      </c>
      <c r="V7" s="81" t="str">
        <f t="shared" si="6"/>
        <v/>
      </c>
      <c r="W7" s="69" t="e">
        <f>VLOOKUP(F7,'Input Log'!$E$6:$V$50000,18,FALSE)</f>
        <v>#N/A</v>
      </c>
      <c r="X7" s="64">
        <f>VLOOKUP(E7,'Supply Log'!$Z$6:$AB$699,2,FALSE)</f>
        <v>419</v>
      </c>
      <c r="Y7" s="64">
        <f>VLOOKUP(E7,'Supply Log'!$E$6:$X$618,20,FALSE)</f>
        <v>0</v>
      </c>
      <c r="Z7" s="64"/>
      <c r="AA7" s="64"/>
      <c r="AB7" s="64"/>
      <c r="AC7" s="64"/>
      <c r="AD7" s="64"/>
      <c r="AE7" s="64"/>
    </row>
    <row r="8" spans="1:31" ht="15.75" customHeight="1">
      <c r="A8" s="67" t="str">
        <f t="shared" si="0"/>
        <v/>
      </c>
      <c r="B8" s="65">
        <f t="shared" si="7"/>
        <v>4</v>
      </c>
      <c r="C8" s="68" t="str">
        <f t="shared" si="1"/>
        <v/>
      </c>
      <c r="D8" s="69">
        <v>45971</v>
      </c>
      <c r="E8" s="66">
        <v>200</v>
      </c>
      <c r="F8" s="66" t="s">
        <v>265</v>
      </c>
      <c r="G8" s="65" t="str">
        <f>VLOOKUP(E8,'Supply Log'!$E$6:$T$277,2,FALSE)</f>
        <v>NL</v>
      </c>
      <c r="H8" s="65" t="str">
        <f>VLOOKUP(E8,'Supply Log'!$E$6:$T$277,3,FALSE)</f>
        <v>Ulin</v>
      </c>
      <c r="I8" s="76">
        <v>5</v>
      </c>
      <c r="J8" s="65">
        <f>VLOOKUP(E8,'Supply Log'!$E$6:$T$277,5,FALSE)</f>
        <v>38</v>
      </c>
      <c r="K8" s="65">
        <f>VLOOKUP(E8,'Supply Log'!$E$6:$T$277,6,FALSE)</f>
        <v>44</v>
      </c>
      <c r="L8" s="65">
        <f>VLOOKUP(E8,'Supply Log'!$E$6:$T$277,7,FALSE)</f>
        <v>30</v>
      </c>
      <c r="M8" s="65">
        <f>VLOOKUP(E8,'Supply Log'!$E$6:$T$277,8,FALSE)</f>
        <v>34</v>
      </c>
      <c r="N8" s="65">
        <f>VLOOKUP(E8,'Supply Log'!$E$6:$T$277,9,FALSE)</f>
        <v>36.5</v>
      </c>
      <c r="O8" s="65">
        <f>VLOOKUP(E8,'Supply Log'!$E$6:$T$277,10,FALSE)</f>
        <v>37</v>
      </c>
      <c r="P8" s="29">
        <f t="shared" si="2"/>
        <v>0.54</v>
      </c>
      <c r="Q8" s="65">
        <f>VLOOKUP(E8,'Supply Log'!$E$6:$T$277,12,FALSE)</f>
        <v>0</v>
      </c>
      <c r="R8" s="78">
        <f t="shared" si="3"/>
        <v>0</v>
      </c>
      <c r="S8" s="65"/>
      <c r="T8" s="79">
        <f t="shared" si="4"/>
        <v>0</v>
      </c>
      <c r="U8" s="80">
        <f t="shared" si="5"/>
        <v>0.54</v>
      </c>
      <c r="V8" s="81" t="str">
        <f t="shared" si="6"/>
        <v/>
      </c>
      <c r="W8" s="69">
        <f>VLOOKUP(F8,'Input Log'!$E$6:$V$50000,18,FALSE)</f>
        <v>45971</v>
      </c>
      <c r="X8" s="64">
        <f>VLOOKUP(E8,'Supply Log'!$Z$6:$AB$699,2,FALSE)</f>
        <v>411</v>
      </c>
      <c r="Y8" s="64">
        <f>VLOOKUP(E8,'Supply Log'!$E$6:$X$618,20,FALSE)</f>
        <v>0</v>
      </c>
      <c r="Z8" s="64"/>
      <c r="AA8" s="64"/>
      <c r="AB8" s="64"/>
      <c r="AC8" s="64"/>
      <c r="AD8" s="64"/>
      <c r="AE8" s="64"/>
    </row>
    <row r="9" spans="1:31" ht="15.75" customHeight="1">
      <c r="A9" s="67" t="str">
        <f t="shared" si="0"/>
        <v/>
      </c>
      <c r="B9" s="65">
        <f t="shared" si="7"/>
        <v>5</v>
      </c>
      <c r="C9" s="68" t="str">
        <f t="shared" si="1"/>
        <v/>
      </c>
      <c r="D9" s="69">
        <v>45971</v>
      </c>
      <c r="E9" s="66">
        <v>200</v>
      </c>
      <c r="F9" s="66" t="s">
        <v>266</v>
      </c>
      <c r="G9" s="65" t="str">
        <f>VLOOKUP(E9,'Supply Log'!$E$6:$T$277,2,FALSE)</f>
        <v>NL</v>
      </c>
      <c r="H9" s="65" t="str">
        <f>VLOOKUP(E9,'Supply Log'!$E$6:$T$277,3,FALSE)</f>
        <v>Ulin</v>
      </c>
      <c r="I9" s="76">
        <v>4.9000000000000004</v>
      </c>
      <c r="J9" s="65">
        <f>VLOOKUP(E9,'Supply Log'!$E$6:$T$277,5,FALSE)</f>
        <v>38</v>
      </c>
      <c r="K9" s="65">
        <f>VLOOKUP(E9,'Supply Log'!$E$6:$T$277,6,FALSE)</f>
        <v>44</v>
      </c>
      <c r="L9" s="65">
        <f>VLOOKUP(E9,'Supply Log'!$E$6:$T$277,7,FALSE)</f>
        <v>30</v>
      </c>
      <c r="M9" s="65">
        <f>VLOOKUP(E9,'Supply Log'!$E$6:$T$277,8,FALSE)</f>
        <v>34</v>
      </c>
      <c r="N9" s="65">
        <f>VLOOKUP(E9,'Supply Log'!$E$6:$T$277,9,FALSE)</f>
        <v>36.5</v>
      </c>
      <c r="O9" s="65">
        <f>VLOOKUP(E9,'Supply Log'!$E$6:$T$277,10,FALSE)</f>
        <v>37</v>
      </c>
      <c r="P9" s="29">
        <f t="shared" si="2"/>
        <v>0.53</v>
      </c>
      <c r="Q9" s="65">
        <f>VLOOKUP(E9,'Supply Log'!$E$6:$T$277,12,FALSE)</f>
        <v>0</v>
      </c>
      <c r="R9" s="78">
        <f t="shared" si="3"/>
        <v>0</v>
      </c>
      <c r="S9" s="65"/>
      <c r="T9" s="79">
        <f t="shared" si="4"/>
        <v>0</v>
      </c>
      <c r="U9" s="80">
        <f t="shared" si="5"/>
        <v>0.53</v>
      </c>
      <c r="V9" s="81" t="str">
        <f t="shared" si="6"/>
        <v/>
      </c>
      <c r="W9" s="69">
        <f>VLOOKUP(F9,'Input Log'!$E$6:$V$50000,18,FALSE)</f>
        <v>45971</v>
      </c>
      <c r="X9" s="64">
        <f>VLOOKUP(E9,'Supply Log'!$Z$6:$AB$699,2,FALSE)</f>
        <v>411</v>
      </c>
      <c r="Y9" s="64">
        <f>VLOOKUP(E9,'Supply Log'!$E$6:$X$618,20,FALSE)</f>
        <v>0</v>
      </c>
      <c r="Z9" s="64"/>
      <c r="AA9" s="64"/>
      <c r="AB9" s="64"/>
      <c r="AC9" s="64"/>
      <c r="AD9" s="64"/>
      <c r="AE9" s="64"/>
    </row>
    <row r="10" spans="1:31" ht="15.75" customHeight="1">
      <c r="A10" s="67" t="str">
        <f t="shared" si="0"/>
        <v/>
      </c>
      <c r="B10" s="65">
        <f t="shared" si="7"/>
        <v>6</v>
      </c>
      <c r="C10" s="68" t="str">
        <f t="shared" si="1"/>
        <v/>
      </c>
      <c r="D10" s="69">
        <v>45971</v>
      </c>
      <c r="E10" s="66">
        <v>200</v>
      </c>
      <c r="F10" s="66" t="s">
        <v>267</v>
      </c>
      <c r="G10" s="65" t="str">
        <f>VLOOKUP(E10,'Supply Log'!$E$6:$T$277,2,FALSE)</f>
        <v>NL</v>
      </c>
      <c r="H10" s="65" t="str">
        <f>VLOOKUP(E10,'Supply Log'!$E$6:$T$277,3,FALSE)</f>
        <v>Ulin</v>
      </c>
      <c r="I10" s="76">
        <v>4.3</v>
      </c>
      <c r="J10" s="65">
        <f>VLOOKUP(E10,'Supply Log'!$E$6:$T$277,5,FALSE)</f>
        <v>38</v>
      </c>
      <c r="K10" s="65">
        <f>VLOOKUP(E10,'Supply Log'!$E$6:$T$277,6,FALSE)</f>
        <v>44</v>
      </c>
      <c r="L10" s="65">
        <f>VLOOKUP(E10,'Supply Log'!$E$6:$T$277,7,FALSE)</f>
        <v>30</v>
      </c>
      <c r="M10" s="65">
        <f>VLOOKUP(E10,'Supply Log'!$E$6:$T$277,8,FALSE)</f>
        <v>34</v>
      </c>
      <c r="N10" s="65">
        <f>VLOOKUP(E10,'Supply Log'!$E$6:$T$277,9,FALSE)</f>
        <v>36.5</v>
      </c>
      <c r="O10" s="65">
        <f>VLOOKUP(E10,'Supply Log'!$E$6:$T$277,10,FALSE)</f>
        <v>37</v>
      </c>
      <c r="P10" s="29">
        <f t="shared" si="2"/>
        <v>0.46</v>
      </c>
      <c r="Q10" s="65">
        <f>VLOOKUP(E10,'Supply Log'!$E$6:$T$277,12,FALSE)</f>
        <v>0</v>
      </c>
      <c r="R10" s="78">
        <f t="shared" si="3"/>
        <v>0</v>
      </c>
      <c r="S10" s="65"/>
      <c r="T10" s="79">
        <f t="shared" si="4"/>
        <v>0</v>
      </c>
      <c r="U10" s="80">
        <f t="shared" si="5"/>
        <v>0.46</v>
      </c>
      <c r="V10" s="81" t="str">
        <f t="shared" si="6"/>
        <v/>
      </c>
      <c r="W10" s="69">
        <f>VLOOKUP(F10,'Input Log'!$E$6:$V$50000,18,FALSE)</f>
        <v>45971</v>
      </c>
      <c r="X10" s="64">
        <f>VLOOKUP(E10,'Supply Log'!$Z$6:$AB$699,2,FALSE)</f>
        <v>411</v>
      </c>
      <c r="Y10" s="64">
        <f>VLOOKUP(E10,'Supply Log'!$E$6:$X$618,20,FALSE)</f>
        <v>0</v>
      </c>
      <c r="Z10" s="64"/>
      <c r="AA10" s="64"/>
      <c r="AB10" s="64"/>
      <c r="AC10" s="64"/>
      <c r="AD10" s="64"/>
      <c r="AE10" s="64"/>
    </row>
    <row r="11" spans="1:31" ht="15.75" customHeight="1">
      <c r="A11" s="67" t="str">
        <f t="shared" si="0"/>
        <v/>
      </c>
      <c r="B11" s="65">
        <f t="shared" si="7"/>
        <v>7</v>
      </c>
      <c r="C11" s="68" t="str">
        <f t="shared" si="1"/>
        <v/>
      </c>
      <c r="D11" s="69">
        <v>45971</v>
      </c>
      <c r="E11" s="66">
        <v>196</v>
      </c>
      <c r="F11" s="66" t="s">
        <v>268</v>
      </c>
      <c r="G11" s="65" t="str">
        <f>VLOOKUP(E11,'Supply Log'!$E$6:$T$277,2,FALSE)</f>
        <v>NL</v>
      </c>
      <c r="H11" s="65" t="str">
        <f>VLOOKUP(E11,'Supply Log'!$E$6:$T$277,3,FALSE)</f>
        <v>Ulin</v>
      </c>
      <c r="I11" s="76">
        <v>3.7</v>
      </c>
      <c r="J11" s="65">
        <f>VLOOKUP(E11,'Supply Log'!$E$6:$T$277,5,FALSE)</f>
        <v>36</v>
      </c>
      <c r="K11" s="65">
        <f>VLOOKUP(E11,'Supply Log'!$E$6:$T$277,6,FALSE)</f>
        <v>40</v>
      </c>
      <c r="L11" s="65">
        <f>VLOOKUP(E11,'Supply Log'!$E$6:$T$277,7,FALSE)</f>
        <v>31</v>
      </c>
      <c r="M11" s="65">
        <f>VLOOKUP(E11,'Supply Log'!$E$6:$T$277,8,FALSE)</f>
        <v>35</v>
      </c>
      <c r="N11" s="65">
        <f>VLOOKUP(E11,'Supply Log'!$E$6:$T$277,9,FALSE)</f>
        <v>35.5</v>
      </c>
      <c r="O11" s="65">
        <f>VLOOKUP(E11,'Supply Log'!$E$6:$T$277,10,FALSE)</f>
        <v>36</v>
      </c>
      <c r="P11" s="29">
        <f t="shared" si="2"/>
        <v>0.38</v>
      </c>
      <c r="Q11" s="65">
        <f>VLOOKUP(E11,'Supply Log'!$E$6:$T$277,12,FALSE)</f>
        <v>0</v>
      </c>
      <c r="R11" s="78">
        <f t="shared" si="3"/>
        <v>0</v>
      </c>
      <c r="S11" s="65"/>
      <c r="T11" s="79">
        <f t="shared" si="4"/>
        <v>0</v>
      </c>
      <c r="U11" s="80">
        <f t="shared" si="5"/>
        <v>0.38</v>
      </c>
      <c r="V11" s="81" t="str">
        <f t="shared" si="6"/>
        <v/>
      </c>
      <c r="W11" s="69" t="e">
        <f>VLOOKUP(F11,'Input Log'!$E$6:$V$50000,18,FALSE)</f>
        <v>#N/A</v>
      </c>
      <c r="X11" s="64">
        <f>VLOOKUP(E11,'Supply Log'!$Z$6:$AB$699,2,FALSE)</f>
        <v>425</v>
      </c>
      <c r="Y11" s="64">
        <f>VLOOKUP(E11,'Supply Log'!$E$6:$X$618,20,FALSE)</f>
        <v>0</v>
      </c>
      <c r="Z11" s="64"/>
      <c r="AA11" s="64"/>
      <c r="AB11" s="64"/>
      <c r="AC11" s="64"/>
      <c r="AD11" s="64"/>
      <c r="AE11" s="64"/>
    </row>
    <row r="12" spans="1:31" ht="15.75" customHeight="1">
      <c r="A12" s="67" t="str">
        <f t="shared" si="0"/>
        <v/>
      </c>
      <c r="B12" s="65">
        <f t="shared" si="7"/>
        <v>8</v>
      </c>
      <c r="C12" s="68" t="str">
        <f t="shared" si="1"/>
        <v/>
      </c>
      <c r="D12" s="69">
        <v>45971</v>
      </c>
      <c r="E12" s="66">
        <v>196</v>
      </c>
      <c r="F12" s="66" t="s">
        <v>269</v>
      </c>
      <c r="G12" s="65" t="str">
        <f>VLOOKUP(E12,'Supply Log'!$E$6:$T$277,2,FALSE)</f>
        <v>NL</v>
      </c>
      <c r="H12" s="65" t="str">
        <f>VLOOKUP(E12,'Supply Log'!$E$6:$T$277,3,FALSE)</f>
        <v>Ulin</v>
      </c>
      <c r="I12" s="76">
        <v>2.9</v>
      </c>
      <c r="J12" s="65">
        <f>VLOOKUP(E12,'Supply Log'!$E$6:$T$277,5,FALSE)</f>
        <v>36</v>
      </c>
      <c r="K12" s="65">
        <f>VLOOKUP(E12,'Supply Log'!$E$6:$T$277,6,FALSE)</f>
        <v>40</v>
      </c>
      <c r="L12" s="65">
        <f>VLOOKUP(E12,'Supply Log'!$E$6:$T$277,7,FALSE)</f>
        <v>31</v>
      </c>
      <c r="M12" s="65">
        <f>VLOOKUP(E12,'Supply Log'!$E$6:$T$277,8,FALSE)</f>
        <v>35</v>
      </c>
      <c r="N12" s="65">
        <f>VLOOKUP(E12,'Supply Log'!$E$6:$T$277,9,FALSE)</f>
        <v>35.5</v>
      </c>
      <c r="O12" s="65">
        <f>VLOOKUP(E12,'Supply Log'!$E$6:$T$277,10,FALSE)</f>
        <v>36</v>
      </c>
      <c r="P12" s="29">
        <f t="shared" si="2"/>
        <v>0.3</v>
      </c>
      <c r="Q12" s="65">
        <f>VLOOKUP(E12,'Supply Log'!$E$6:$T$277,12,FALSE)</f>
        <v>0</v>
      </c>
      <c r="R12" s="78">
        <f t="shared" si="3"/>
        <v>0</v>
      </c>
      <c r="S12" s="65"/>
      <c r="T12" s="79">
        <f t="shared" si="4"/>
        <v>0</v>
      </c>
      <c r="U12" s="80">
        <f t="shared" si="5"/>
        <v>0.3</v>
      </c>
      <c r="V12" s="81" t="str">
        <f t="shared" si="6"/>
        <v/>
      </c>
      <c r="W12" s="69" t="e">
        <f>VLOOKUP(F12,'Input Log'!$E$6:$V$50000,18,FALSE)</f>
        <v>#N/A</v>
      </c>
      <c r="X12" s="64">
        <f>VLOOKUP(E12,'Supply Log'!$Z$6:$AB$699,2,FALSE)</f>
        <v>425</v>
      </c>
      <c r="Y12" s="64">
        <f>VLOOKUP(E12,'Supply Log'!$E$6:$X$618,20,FALSE)</f>
        <v>0</v>
      </c>
      <c r="Z12" s="64"/>
      <c r="AA12" s="64"/>
      <c r="AB12" s="64"/>
      <c r="AC12" s="64"/>
      <c r="AD12" s="64"/>
      <c r="AE12" s="64"/>
    </row>
    <row r="13" spans="1:31" ht="15.75" customHeight="1">
      <c r="A13" s="67" t="str">
        <f t="shared" si="0"/>
        <v/>
      </c>
      <c r="B13" s="65">
        <f t="shared" si="7"/>
        <v>9</v>
      </c>
      <c r="C13" s="68" t="str">
        <f t="shared" si="1"/>
        <v/>
      </c>
      <c r="D13" s="69">
        <v>45971</v>
      </c>
      <c r="E13" s="66">
        <v>197</v>
      </c>
      <c r="F13" s="66" t="s">
        <v>270</v>
      </c>
      <c r="G13" s="65" t="str">
        <f>VLOOKUP(E13,'Supply Log'!$E$6:$T$277,2,FALSE)</f>
        <v>NL</v>
      </c>
      <c r="H13" s="65" t="str">
        <f>VLOOKUP(E13,'Supply Log'!$E$6:$T$277,3,FALSE)</f>
        <v>Ulin</v>
      </c>
      <c r="I13" s="76">
        <v>4.4000000000000004</v>
      </c>
      <c r="J13" s="65">
        <f>VLOOKUP(E13,'Supply Log'!$E$6:$T$277,5,FALSE)</f>
        <v>34</v>
      </c>
      <c r="K13" s="65">
        <f>VLOOKUP(E13,'Supply Log'!$E$6:$T$277,6,FALSE)</f>
        <v>38</v>
      </c>
      <c r="L13" s="65">
        <f>VLOOKUP(E13,'Supply Log'!$E$6:$T$277,7,FALSE)</f>
        <v>26</v>
      </c>
      <c r="M13" s="65">
        <f>VLOOKUP(E13,'Supply Log'!$E$6:$T$277,8,FALSE)</f>
        <v>31</v>
      </c>
      <c r="N13" s="65">
        <f>VLOOKUP(E13,'Supply Log'!$E$6:$T$277,9,FALSE)</f>
        <v>32.25</v>
      </c>
      <c r="O13" s="65">
        <f>VLOOKUP(E13,'Supply Log'!$E$6:$T$277,10,FALSE)</f>
        <v>32</v>
      </c>
      <c r="P13" s="29">
        <f t="shared" si="2"/>
        <v>0.35</v>
      </c>
      <c r="Q13" s="65">
        <f>VLOOKUP(E13,'Supply Log'!$E$6:$T$277,12,FALSE)</f>
        <v>0</v>
      </c>
      <c r="R13" s="78">
        <f t="shared" si="3"/>
        <v>0</v>
      </c>
      <c r="S13" s="65"/>
      <c r="T13" s="79">
        <f t="shared" si="4"/>
        <v>0</v>
      </c>
      <c r="U13" s="80">
        <f t="shared" si="5"/>
        <v>0.35</v>
      </c>
      <c r="V13" s="81" t="str">
        <f t="shared" si="6"/>
        <v/>
      </c>
      <c r="W13" s="69" t="e">
        <f>VLOOKUP(F13,'Input Log'!$E$6:$V$50000,18,FALSE)</f>
        <v>#N/A</v>
      </c>
      <c r="X13" s="64">
        <f>VLOOKUP(E13,'Supply Log'!$Z$6:$AB$699,2,FALSE)</f>
        <v>404</v>
      </c>
      <c r="Y13" s="64">
        <f>VLOOKUP(E13,'Supply Log'!$E$6:$X$618,20,FALSE)</f>
        <v>0</v>
      </c>
      <c r="Z13" s="64"/>
      <c r="AA13" s="64"/>
      <c r="AB13" s="64"/>
      <c r="AC13" s="64"/>
      <c r="AD13" s="64"/>
      <c r="AE13" s="64"/>
    </row>
    <row r="14" spans="1:31" ht="15.75" customHeight="1">
      <c r="A14" s="67" t="str">
        <f t="shared" si="0"/>
        <v/>
      </c>
      <c r="B14" s="65">
        <f t="shared" si="7"/>
        <v>10</v>
      </c>
      <c r="C14" s="68" t="str">
        <f t="shared" si="1"/>
        <v/>
      </c>
      <c r="D14" s="69">
        <v>45971</v>
      </c>
      <c r="E14" s="66">
        <v>197</v>
      </c>
      <c r="F14" s="66" t="s">
        <v>271</v>
      </c>
      <c r="G14" s="65" t="str">
        <f>VLOOKUP(E14,'Supply Log'!$E$6:$T$277,2,FALSE)</f>
        <v>NL</v>
      </c>
      <c r="H14" s="65" t="str">
        <f>VLOOKUP(E14,'Supply Log'!$E$6:$T$277,3,FALSE)</f>
        <v>Ulin</v>
      </c>
      <c r="I14" s="76">
        <v>4.0999999999999996</v>
      </c>
      <c r="J14" s="65">
        <f>VLOOKUP(E14,'Supply Log'!$E$6:$T$277,5,FALSE)</f>
        <v>34</v>
      </c>
      <c r="K14" s="65">
        <f>VLOOKUP(E14,'Supply Log'!$E$6:$T$277,6,FALSE)</f>
        <v>38</v>
      </c>
      <c r="L14" s="65">
        <f>VLOOKUP(E14,'Supply Log'!$E$6:$T$277,7,FALSE)</f>
        <v>26</v>
      </c>
      <c r="M14" s="65">
        <f>VLOOKUP(E14,'Supply Log'!$E$6:$T$277,8,FALSE)</f>
        <v>31</v>
      </c>
      <c r="N14" s="65">
        <f>VLOOKUP(E14,'Supply Log'!$E$6:$T$277,9,FALSE)</f>
        <v>32.25</v>
      </c>
      <c r="O14" s="65">
        <f>VLOOKUP(E14,'Supply Log'!$E$6:$T$277,10,FALSE)</f>
        <v>32</v>
      </c>
      <c r="P14" s="29">
        <f t="shared" si="2"/>
        <v>0.33</v>
      </c>
      <c r="Q14" s="65">
        <f>VLOOKUP(E14,'Supply Log'!$E$6:$T$277,12,FALSE)</f>
        <v>0</v>
      </c>
      <c r="R14" s="78">
        <f t="shared" si="3"/>
        <v>0</v>
      </c>
      <c r="S14" s="65"/>
      <c r="T14" s="79">
        <f t="shared" si="4"/>
        <v>0</v>
      </c>
      <c r="U14" s="80">
        <f t="shared" si="5"/>
        <v>0.33</v>
      </c>
      <c r="V14" s="81" t="str">
        <f t="shared" si="6"/>
        <v/>
      </c>
      <c r="W14" s="69" t="e">
        <f>VLOOKUP(F14,'Input Log'!$E$6:$V$50000,18,FALSE)</f>
        <v>#N/A</v>
      </c>
      <c r="X14" s="64">
        <f>VLOOKUP(E14,'Supply Log'!$Z$6:$AB$699,2,FALSE)</f>
        <v>404</v>
      </c>
      <c r="Y14" s="64">
        <f>VLOOKUP(E14,'Supply Log'!$E$6:$X$618,20,FALSE)</f>
        <v>0</v>
      </c>
      <c r="Z14" s="64"/>
      <c r="AA14" s="64"/>
      <c r="AB14" s="64"/>
      <c r="AC14" s="64"/>
      <c r="AD14" s="64"/>
      <c r="AE14" s="64"/>
    </row>
    <row r="15" spans="1:31" ht="15.75" customHeight="1">
      <c r="A15" s="67" t="str">
        <f t="shared" si="0"/>
        <v/>
      </c>
      <c r="B15" s="65">
        <f t="shared" si="7"/>
        <v>11</v>
      </c>
      <c r="C15" s="68" t="str">
        <f t="shared" si="1"/>
        <v/>
      </c>
      <c r="D15" s="69">
        <v>45971</v>
      </c>
      <c r="E15" s="66">
        <v>197</v>
      </c>
      <c r="F15" s="66" t="s">
        <v>272</v>
      </c>
      <c r="G15" s="65" t="str">
        <f>VLOOKUP(E15,'Supply Log'!$E$6:$T$277,2,FALSE)</f>
        <v>NL</v>
      </c>
      <c r="H15" s="65" t="str">
        <f>VLOOKUP(E15,'Supply Log'!$E$6:$T$277,3,FALSE)</f>
        <v>Ulin</v>
      </c>
      <c r="I15" s="76">
        <v>3</v>
      </c>
      <c r="J15" s="65">
        <f>VLOOKUP(E15,'Supply Log'!$E$6:$T$277,5,FALSE)</f>
        <v>34</v>
      </c>
      <c r="K15" s="65">
        <f>VLOOKUP(E15,'Supply Log'!$E$6:$T$277,6,FALSE)</f>
        <v>38</v>
      </c>
      <c r="L15" s="65">
        <f>VLOOKUP(E15,'Supply Log'!$E$6:$T$277,7,FALSE)</f>
        <v>26</v>
      </c>
      <c r="M15" s="65">
        <f>VLOOKUP(E15,'Supply Log'!$E$6:$T$277,8,FALSE)</f>
        <v>31</v>
      </c>
      <c r="N15" s="65">
        <f>VLOOKUP(E15,'Supply Log'!$E$6:$T$277,9,FALSE)</f>
        <v>32.25</v>
      </c>
      <c r="O15" s="65">
        <f>VLOOKUP(E15,'Supply Log'!$E$6:$T$277,10,FALSE)</f>
        <v>32</v>
      </c>
      <c r="P15" s="29">
        <f t="shared" si="2"/>
        <v>0.24</v>
      </c>
      <c r="Q15" s="65">
        <f>VLOOKUP(E15,'Supply Log'!$E$6:$T$277,12,FALSE)</f>
        <v>0</v>
      </c>
      <c r="R15" s="78">
        <f t="shared" si="3"/>
        <v>0</v>
      </c>
      <c r="S15" s="65"/>
      <c r="T15" s="79">
        <f t="shared" si="4"/>
        <v>0</v>
      </c>
      <c r="U15" s="80">
        <f t="shared" si="5"/>
        <v>0.24</v>
      </c>
      <c r="V15" s="81" t="str">
        <f t="shared" si="6"/>
        <v/>
      </c>
      <c r="W15" s="69" t="e">
        <f>VLOOKUP(F15,'Input Log'!$E$6:$V$50000,18,FALSE)</f>
        <v>#N/A</v>
      </c>
      <c r="X15" s="64">
        <f>VLOOKUP(E15,'Supply Log'!$Z$6:$AB$699,2,FALSE)</f>
        <v>404</v>
      </c>
      <c r="Y15" s="64">
        <f>VLOOKUP(E15,'Supply Log'!$E$6:$X$618,20,FALSE)</f>
        <v>0</v>
      </c>
      <c r="Z15" s="64"/>
      <c r="AA15" s="64"/>
      <c r="AB15" s="64"/>
      <c r="AC15" s="64"/>
      <c r="AD15" s="64"/>
      <c r="AE15" s="64"/>
    </row>
    <row r="16" spans="1:31" ht="15.75" customHeight="1">
      <c r="A16" s="67" t="str">
        <f t="shared" si="0"/>
        <v/>
      </c>
      <c r="B16" s="65">
        <f t="shared" si="7"/>
        <v>12</v>
      </c>
      <c r="C16" s="68" t="str">
        <f t="shared" si="1"/>
        <v/>
      </c>
      <c r="D16" s="69">
        <v>45971</v>
      </c>
      <c r="E16" s="66">
        <v>198</v>
      </c>
      <c r="F16" s="66" t="s">
        <v>273</v>
      </c>
      <c r="G16" s="65" t="str">
        <f>VLOOKUP(E16,'Supply Log'!$E$6:$T$277,2,FALSE)</f>
        <v>NL</v>
      </c>
      <c r="H16" s="65" t="str">
        <f>VLOOKUP(E16,'Supply Log'!$E$6:$T$277,3,FALSE)</f>
        <v>Ulin</v>
      </c>
      <c r="I16" s="76">
        <v>2.7</v>
      </c>
      <c r="J16" s="65">
        <f>VLOOKUP(E16,'Supply Log'!$E$6:$T$277,5,FALSE)</f>
        <v>30</v>
      </c>
      <c r="K16" s="65">
        <f>VLOOKUP(E16,'Supply Log'!$E$6:$T$277,6,FALSE)</f>
        <v>32</v>
      </c>
      <c r="L16" s="65">
        <f>VLOOKUP(E16,'Supply Log'!$E$6:$T$277,7,FALSE)</f>
        <v>41</v>
      </c>
      <c r="M16" s="65">
        <f>VLOOKUP(E16,'Supply Log'!$E$6:$T$277,8,FALSE)</f>
        <v>47</v>
      </c>
      <c r="N16" s="65">
        <f>VLOOKUP(E16,'Supply Log'!$E$6:$T$277,9,FALSE)</f>
        <v>37.5</v>
      </c>
      <c r="O16" s="65">
        <f>VLOOKUP(E16,'Supply Log'!$E$6:$T$277,10,FALSE)</f>
        <v>38</v>
      </c>
      <c r="P16" s="29">
        <f t="shared" si="2"/>
        <v>0.31</v>
      </c>
      <c r="Q16" s="65">
        <f>VLOOKUP(E16,'Supply Log'!$E$6:$T$277,12,FALSE)</f>
        <v>0</v>
      </c>
      <c r="R16" s="78">
        <f t="shared" si="3"/>
        <v>0</v>
      </c>
      <c r="S16" s="65"/>
      <c r="T16" s="79">
        <f t="shared" si="4"/>
        <v>0</v>
      </c>
      <c r="U16" s="80">
        <f t="shared" si="5"/>
        <v>0.31</v>
      </c>
      <c r="V16" s="81" t="str">
        <f t="shared" si="6"/>
        <v/>
      </c>
      <c r="W16" s="69" t="e">
        <f>VLOOKUP(F16,'Input Log'!$E$6:$V$50000,18,FALSE)</f>
        <v>#N/A</v>
      </c>
      <c r="X16" s="64">
        <f>VLOOKUP(E16,'Supply Log'!$Z$6:$AB$699,2,FALSE)</f>
        <v>921</v>
      </c>
      <c r="Y16" s="64">
        <f>VLOOKUP(E16,'Supply Log'!$E$6:$X$618,20,FALSE)</f>
        <v>0</v>
      </c>
      <c r="Z16" s="64"/>
      <c r="AA16" s="64"/>
      <c r="AB16" s="64"/>
      <c r="AC16" s="64"/>
      <c r="AD16" s="64"/>
      <c r="AE16" s="64"/>
    </row>
    <row r="17" spans="1:31" ht="15.75" customHeight="1">
      <c r="A17" s="67" t="str">
        <f t="shared" si="0"/>
        <v/>
      </c>
      <c r="B17" s="65">
        <f t="shared" si="7"/>
        <v>13</v>
      </c>
      <c r="C17" s="68" t="str">
        <f t="shared" si="1"/>
        <v/>
      </c>
      <c r="D17" s="69">
        <v>45971</v>
      </c>
      <c r="E17" s="66">
        <v>198</v>
      </c>
      <c r="F17" s="66" t="s">
        <v>274</v>
      </c>
      <c r="G17" s="65" t="str">
        <f>VLOOKUP(E17,'Supply Log'!$E$6:$T$277,2,FALSE)</f>
        <v>NL</v>
      </c>
      <c r="H17" s="65" t="str">
        <f>VLOOKUP(E17,'Supply Log'!$E$6:$T$277,3,FALSE)</f>
        <v>Ulin</v>
      </c>
      <c r="I17" s="76">
        <v>3.3</v>
      </c>
      <c r="J17" s="65">
        <f>VLOOKUP(E17,'Supply Log'!$E$6:$T$277,5,FALSE)</f>
        <v>30</v>
      </c>
      <c r="K17" s="65">
        <f>VLOOKUP(E17,'Supply Log'!$E$6:$T$277,6,FALSE)</f>
        <v>32</v>
      </c>
      <c r="L17" s="65">
        <f>VLOOKUP(E17,'Supply Log'!$E$6:$T$277,7,FALSE)</f>
        <v>41</v>
      </c>
      <c r="M17" s="65">
        <f>VLOOKUP(E17,'Supply Log'!$E$6:$T$277,8,FALSE)</f>
        <v>47</v>
      </c>
      <c r="N17" s="65">
        <f>VLOOKUP(E17,'Supply Log'!$E$6:$T$277,9,FALSE)</f>
        <v>37.5</v>
      </c>
      <c r="O17" s="65">
        <f>VLOOKUP(E17,'Supply Log'!$E$6:$T$277,10,FALSE)</f>
        <v>38</v>
      </c>
      <c r="P17" s="29">
        <f t="shared" si="2"/>
        <v>0.37</v>
      </c>
      <c r="Q17" s="65">
        <f>VLOOKUP(E17,'Supply Log'!$E$6:$T$277,12,FALSE)</f>
        <v>0</v>
      </c>
      <c r="R17" s="78">
        <f t="shared" si="3"/>
        <v>0</v>
      </c>
      <c r="S17" s="65"/>
      <c r="T17" s="79">
        <f t="shared" si="4"/>
        <v>0</v>
      </c>
      <c r="U17" s="80">
        <f t="shared" si="5"/>
        <v>0.37</v>
      </c>
      <c r="V17" s="81" t="str">
        <f t="shared" si="6"/>
        <v/>
      </c>
      <c r="W17" s="69" t="e">
        <f>VLOOKUP(F17,'Input Log'!$E$6:$V$50000,18,FALSE)</f>
        <v>#N/A</v>
      </c>
      <c r="X17" s="64">
        <f>VLOOKUP(E17,'Supply Log'!$Z$6:$AB$699,2,FALSE)</f>
        <v>921</v>
      </c>
      <c r="Y17" s="64">
        <f>VLOOKUP(E17,'Supply Log'!$E$6:$X$618,20,FALSE)</f>
        <v>0</v>
      </c>
      <c r="Z17" s="64"/>
      <c r="AA17" s="64"/>
      <c r="AB17" s="64"/>
      <c r="AC17" s="64"/>
      <c r="AD17" s="64"/>
      <c r="AE17" s="64"/>
    </row>
    <row r="18" spans="1:31" ht="15.75" customHeight="1">
      <c r="A18" s="67" t="str">
        <f t="shared" si="0"/>
        <v/>
      </c>
      <c r="B18" s="65">
        <f t="shared" si="7"/>
        <v>14</v>
      </c>
      <c r="C18" s="68" t="str">
        <f t="shared" si="1"/>
        <v/>
      </c>
      <c r="D18" s="69">
        <v>45971</v>
      </c>
      <c r="E18" s="66">
        <v>198</v>
      </c>
      <c r="F18" s="66" t="s">
        <v>275</v>
      </c>
      <c r="G18" s="65" t="str">
        <f>VLOOKUP(E18,'Supply Log'!$E$6:$T$277,2,FALSE)</f>
        <v>NL</v>
      </c>
      <c r="H18" s="65" t="str">
        <f>VLOOKUP(E18,'Supply Log'!$E$6:$T$277,3,FALSE)</f>
        <v>Ulin</v>
      </c>
      <c r="I18" s="76">
        <v>3.1</v>
      </c>
      <c r="J18" s="65">
        <f>VLOOKUP(E18,'Supply Log'!$E$6:$T$277,5,FALSE)</f>
        <v>30</v>
      </c>
      <c r="K18" s="65">
        <f>VLOOKUP(E18,'Supply Log'!$E$6:$T$277,6,FALSE)</f>
        <v>32</v>
      </c>
      <c r="L18" s="65">
        <f>VLOOKUP(E18,'Supply Log'!$E$6:$T$277,7,FALSE)</f>
        <v>41</v>
      </c>
      <c r="M18" s="65">
        <f>VLOOKUP(E18,'Supply Log'!$E$6:$T$277,8,FALSE)</f>
        <v>47</v>
      </c>
      <c r="N18" s="65">
        <f>VLOOKUP(E18,'Supply Log'!$E$6:$T$277,9,FALSE)</f>
        <v>37.5</v>
      </c>
      <c r="O18" s="65">
        <f>VLOOKUP(E18,'Supply Log'!$E$6:$T$277,10,FALSE)</f>
        <v>38</v>
      </c>
      <c r="P18" s="29">
        <f t="shared" si="2"/>
        <v>0.35</v>
      </c>
      <c r="Q18" s="65">
        <f>VLOOKUP(E18,'Supply Log'!$E$6:$T$277,12,FALSE)</f>
        <v>0</v>
      </c>
      <c r="R18" s="78">
        <f t="shared" si="3"/>
        <v>0</v>
      </c>
      <c r="S18" s="65"/>
      <c r="T18" s="79">
        <f t="shared" si="4"/>
        <v>0</v>
      </c>
      <c r="U18" s="80">
        <f t="shared" si="5"/>
        <v>0.35</v>
      </c>
      <c r="V18" s="81" t="str">
        <f t="shared" si="6"/>
        <v/>
      </c>
      <c r="W18" s="69" t="e">
        <f>VLOOKUP(F18,'Input Log'!$E$6:$V$50000,18,FALSE)</f>
        <v>#N/A</v>
      </c>
      <c r="X18" s="64">
        <f>VLOOKUP(E18,'Supply Log'!$Z$6:$AB$699,2,FALSE)</f>
        <v>921</v>
      </c>
      <c r="Y18" s="64">
        <f>VLOOKUP(E18,'Supply Log'!$E$6:$X$618,20,FALSE)</f>
        <v>0</v>
      </c>
      <c r="Z18" s="64"/>
      <c r="AA18" s="64"/>
      <c r="AB18" s="64"/>
      <c r="AC18" s="64"/>
      <c r="AD18" s="64"/>
      <c r="AE18" s="64"/>
    </row>
    <row r="19" spans="1:31" ht="15.75" customHeight="1">
      <c r="A19" s="67" t="str">
        <f t="shared" si="0"/>
        <v/>
      </c>
      <c r="B19" s="65">
        <f t="shared" si="7"/>
        <v>15</v>
      </c>
      <c r="C19" s="68" t="str">
        <f t="shared" si="1"/>
        <v/>
      </c>
      <c r="D19" s="69">
        <v>45971</v>
      </c>
      <c r="E19" s="66">
        <v>195</v>
      </c>
      <c r="F19" s="66" t="s">
        <v>276</v>
      </c>
      <c r="G19" s="65" t="str">
        <f>VLOOKUP(E19,'Supply Log'!$E$6:$T$277,2,FALSE)</f>
        <v>NL</v>
      </c>
      <c r="H19" s="65" t="str">
        <f>VLOOKUP(E19,'Supply Log'!$E$6:$T$277,3,FALSE)</f>
        <v>Ulin</v>
      </c>
      <c r="I19" s="76">
        <v>3.7</v>
      </c>
      <c r="J19" s="65">
        <f>VLOOKUP(E19,'Supply Log'!$E$6:$T$277,5,FALSE)</f>
        <v>26</v>
      </c>
      <c r="K19" s="65">
        <f>VLOOKUP(E19,'Supply Log'!$E$6:$T$277,6,FALSE)</f>
        <v>30</v>
      </c>
      <c r="L19" s="65">
        <f>VLOOKUP(E19,'Supply Log'!$E$6:$T$277,7,FALSE)</f>
        <v>48</v>
      </c>
      <c r="M19" s="65">
        <f>VLOOKUP(E19,'Supply Log'!$E$6:$T$277,8,FALSE)</f>
        <v>49</v>
      </c>
      <c r="N19" s="65">
        <f>VLOOKUP(E19,'Supply Log'!$E$6:$T$277,9,FALSE)</f>
        <v>38.25</v>
      </c>
      <c r="O19" s="65">
        <f>VLOOKUP(E19,'Supply Log'!$E$6:$T$277,10,FALSE)</f>
        <v>38</v>
      </c>
      <c r="P19" s="29">
        <f t="shared" si="2"/>
        <v>0.42</v>
      </c>
      <c r="Q19" s="65">
        <f>VLOOKUP(E19,'Supply Log'!$E$6:$T$277,12,FALSE)</f>
        <v>0</v>
      </c>
      <c r="R19" s="78">
        <f t="shared" si="3"/>
        <v>0</v>
      </c>
      <c r="S19" s="65"/>
      <c r="T19" s="79">
        <f t="shared" si="4"/>
        <v>0</v>
      </c>
      <c r="U19" s="80">
        <f t="shared" si="5"/>
        <v>0.42</v>
      </c>
      <c r="V19" s="81" t="str">
        <f t="shared" si="6"/>
        <v/>
      </c>
      <c r="W19" s="69" t="e">
        <f>VLOOKUP(F19,'Input Log'!$E$6:$V$50000,18,FALSE)</f>
        <v>#N/A</v>
      </c>
      <c r="X19" s="64">
        <f>VLOOKUP(E19,'Supply Log'!$Z$6:$AB$699,2,FALSE)</f>
        <v>611</v>
      </c>
      <c r="Y19" s="64">
        <f>VLOOKUP(E19,'Supply Log'!$E$6:$X$618,20,FALSE)</f>
        <v>0</v>
      </c>
      <c r="Z19" s="64"/>
      <c r="AA19" s="64"/>
      <c r="AB19" s="64"/>
      <c r="AC19" s="64"/>
      <c r="AD19" s="64"/>
      <c r="AE19" s="64"/>
    </row>
    <row r="20" spans="1:31" ht="15.75" customHeight="1">
      <c r="A20" s="67" t="str">
        <f t="shared" si="0"/>
        <v/>
      </c>
      <c r="B20" s="65">
        <f t="shared" si="7"/>
        <v>16</v>
      </c>
      <c r="C20" s="68" t="str">
        <f t="shared" si="1"/>
        <v/>
      </c>
      <c r="D20" s="69">
        <v>45971</v>
      </c>
      <c r="E20" s="66">
        <v>195</v>
      </c>
      <c r="F20" s="66" t="s">
        <v>277</v>
      </c>
      <c r="G20" s="65" t="str">
        <f>VLOOKUP(E20,'Supply Log'!$E$6:$T$277,2,FALSE)</f>
        <v>NL</v>
      </c>
      <c r="H20" s="65" t="str">
        <f>VLOOKUP(E20,'Supply Log'!$E$6:$T$277,3,FALSE)</f>
        <v>Ulin</v>
      </c>
      <c r="I20" s="76">
        <v>4.3</v>
      </c>
      <c r="J20" s="65">
        <f>VLOOKUP(E20,'Supply Log'!$E$6:$T$277,5,FALSE)</f>
        <v>26</v>
      </c>
      <c r="K20" s="65">
        <f>VLOOKUP(E20,'Supply Log'!$E$6:$T$277,6,FALSE)</f>
        <v>30</v>
      </c>
      <c r="L20" s="65">
        <f>VLOOKUP(E20,'Supply Log'!$E$6:$T$277,7,FALSE)</f>
        <v>48</v>
      </c>
      <c r="M20" s="65">
        <f>VLOOKUP(E20,'Supply Log'!$E$6:$T$277,8,FALSE)</f>
        <v>49</v>
      </c>
      <c r="N20" s="65">
        <f>VLOOKUP(E20,'Supply Log'!$E$6:$T$277,9,FALSE)</f>
        <v>38.25</v>
      </c>
      <c r="O20" s="65">
        <f>VLOOKUP(E20,'Supply Log'!$E$6:$T$277,10,FALSE)</f>
        <v>38</v>
      </c>
      <c r="P20" s="29">
        <f t="shared" si="2"/>
        <v>0.49</v>
      </c>
      <c r="Q20" s="65">
        <f>VLOOKUP(E20,'Supply Log'!$E$6:$T$277,12,FALSE)</f>
        <v>0</v>
      </c>
      <c r="R20" s="78">
        <f t="shared" si="3"/>
        <v>0</v>
      </c>
      <c r="S20" s="65"/>
      <c r="T20" s="79">
        <f t="shared" si="4"/>
        <v>0</v>
      </c>
      <c r="U20" s="80">
        <f t="shared" si="5"/>
        <v>0.49</v>
      </c>
      <c r="V20" s="81" t="str">
        <f t="shared" si="6"/>
        <v/>
      </c>
      <c r="W20" s="69" t="e">
        <f>VLOOKUP(F20,'Input Log'!$E$6:$V$50000,18,FALSE)</f>
        <v>#N/A</v>
      </c>
      <c r="X20" s="64">
        <f>VLOOKUP(E20,'Supply Log'!$Z$6:$AB$699,2,FALSE)</f>
        <v>611</v>
      </c>
      <c r="Y20" s="64">
        <f>VLOOKUP(E20,'Supply Log'!$E$6:$X$618,20,FALSE)</f>
        <v>0</v>
      </c>
      <c r="Z20" s="64"/>
      <c r="AA20" s="64"/>
      <c r="AB20" s="64"/>
      <c r="AC20" s="64"/>
      <c r="AD20" s="64"/>
      <c r="AE20" s="64"/>
    </row>
    <row r="21" spans="1:31" ht="15.75" customHeight="1">
      <c r="A21" s="67" t="str">
        <f t="shared" si="0"/>
        <v/>
      </c>
      <c r="B21" s="65">
        <f t="shared" si="7"/>
        <v>17</v>
      </c>
      <c r="C21" s="68" t="str">
        <f t="shared" si="1"/>
        <v/>
      </c>
      <c r="D21" s="69">
        <v>45971</v>
      </c>
      <c r="E21" s="66">
        <v>195</v>
      </c>
      <c r="F21" s="66" t="s">
        <v>278</v>
      </c>
      <c r="G21" s="65" t="str">
        <f>VLOOKUP(E21,'Supply Log'!$E$6:$T$277,2,FALSE)</f>
        <v>NL</v>
      </c>
      <c r="H21" s="65" t="str">
        <f>VLOOKUP(E21,'Supply Log'!$E$6:$T$277,3,FALSE)</f>
        <v>Ulin</v>
      </c>
      <c r="I21" s="76">
        <v>4.9000000000000004</v>
      </c>
      <c r="J21" s="65">
        <f>VLOOKUP(E21,'Supply Log'!$E$6:$T$277,5,FALSE)</f>
        <v>26</v>
      </c>
      <c r="K21" s="65">
        <f>VLOOKUP(E21,'Supply Log'!$E$6:$T$277,6,FALSE)</f>
        <v>30</v>
      </c>
      <c r="L21" s="65">
        <f>VLOOKUP(E21,'Supply Log'!$E$6:$T$277,7,FALSE)</f>
        <v>48</v>
      </c>
      <c r="M21" s="65">
        <f>VLOOKUP(E21,'Supply Log'!$E$6:$T$277,8,FALSE)</f>
        <v>49</v>
      </c>
      <c r="N21" s="65">
        <f>VLOOKUP(E21,'Supply Log'!$E$6:$T$277,9,FALSE)</f>
        <v>38.25</v>
      </c>
      <c r="O21" s="65">
        <f>VLOOKUP(E21,'Supply Log'!$E$6:$T$277,10,FALSE)</f>
        <v>38</v>
      </c>
      <c r="P21" s="29">
        <f t="shared" si="2"/>
        <v>0.56000000000000005</v>
      </c>
      <c r="Q21" s="65">
        <f>VLOOKUP(E21,'Supply Log'!$E$6:$T$277,12,FALSE)</f>
        <v>0</v>
      </c>
      <c r="R21" s="78">
        <f t="shared" si="3"/>
        <v>0</v>
      </c>
      <c r="S21" s="65"/>
      <c r="T21" s="79">
        <f t="shared" si="4"/>
        <v>0</v>
      </c>
      <c r="U21" s="80">
        <f t="shared" si="5"/>
        <v>0.56000000000000005</v>
      </c>
      <c r="V21" s="81" t="str">
        <f t="shared" si="6"/>
        <v/>
      </c>
      <c r="W21" s="69">
        <f>VLOOKUP(F21,'Input Log'!$E$6:$V$50000,18,FALSE)</f>
        <v>45971</v>
      </c>
      <c r="X21" s="64">
        <f>VLOOKUP(E21,'Supply Log'!$Z$6:$AB$699,2,FALSE)</f>
        <v>611</v>
      </c>
      <c r="Y21" s="64">
        <f>VLOOKUP(E21,'Supply Log'!$E$6:$X$618,20,FALSE)</f>
        <v>0</v>
      </c>
      <c r="Z21" s="64"/>
      <c r="AA21" s="64"/>
      <c r="AB21" s="64"/>
      <c r="AC21" s="64"/>
      <c r="AD21" s="64"/>
      <c r="AE21" s="64"/>
    </row>
    <row r="22" spans="1:31" ht="15.75" customHeight="1">
      <c r="A22" s="67" t="str">
        <f t="shared" si="0"/>
        <v/>
      </c>
      <c r="B22" s="65">
        <f t="shared" si="7"/>
        <v>18</v>
      </c>
      <c r="C22" s="68" t="str">
        <f t="shared" si="1"/>
        <v/>
      </c>
      <c r="D22" s="69">
        <v>45971</v>
      </c>
      <c r="E22" s="66">
        <v>195</v>
      </c>
      <c r="F22" s="66" t="s">
        <v>279</v>
      </c>
      <c r="G22" s="65" t="str">
        <f>VLOOKUP(E22,'Supply Log'!$E$6:$T$277,2,FALSE)</f>
        <v>NL</v>
      </c>
      <c r="H22" s="65" t="str">
        <f>VLOOKUP(E22,'Supply Log'!$E$6:$T$277,3,FALSE)</f>
        <v>Ulin</v>
      </c>
      <c r="I22" s="76">
        <v>5</v>
      </c>
      <c r="J22" s="65">
        <f>VLOOKUP(E22,'Supply Log'!$E$6:$T$277,5,FALSE)</f>
        <v>26</v>
      </c>
      <c r="K22" s="65">
        <f>VLOOKUP(E22,'Supply Log'!$E$6:$T$277,6,FALSE)</f>
        <v>30</v>
      </c>
      <c r="L22" s="65">
        <f>VLOOKUP(E22,'Supply Log'!$E$6:$T$277,7,FALSE)</f>
        <v>48</v>
      </c>
      <c r="M22" s="65">
        <f>VLOOKUP(E22,'Supply Log'!$E$6:$T$277,8,FALSE)</f>
        <v>49</v>
      </c>
      <c r="N22" s="65">
        <f>VLOOKUP(E22,'Supply Log'!$E$6:$T$277,9,FALSE)</f>
        <v>38.25</v>
      </c>
      <c r="O22" s="65">
        <f>VLOOKUP(E22,'Supply Log'!$E$6:$T$277,10,FALSE)</f>
        <v>38</v>
      </c>
      <c r="P22" s="29">
        <f t="shared" si="2"/>
        <v>0.56999999999999995</v>
      </c>
      <c r="Q22" s="65">
        <f>VLOOKUP(E22,'Supply Log'!$E$6:$T$277,12,FALSE)</f>
        <v>0</v>
      </c>
      <c r="R22" s="78">
        <f t="shared" si="3"/>
        <v>0</v>
      </c>
      <c r="S22" s="65"/>
      <c r="T22" s="79">
        <f t="shared" si="4"/>
        <v>0</v>
      </c>
      <c r="U22" s="80">
        <f t="shared" si="5"/>
        <v>0.56999999999999995</v>
      </c>
      <c r="V22" s="81" t="str">
        <f t="shared" si="6"/>
        <v/>
      </c>
      <c r="W22" s="69">
        <f>VLOOKUP(F22,'Input Log'!$E$6:$V$50000,18,FALSE)</f>
        <v>45971</v>
      </c>
      <c r="X22" s="64">
        <f>VLOOKUP(E22,'Supply Log'!$Z$6:$AB$699,2,FALSE)</f>
        <v>611</v>
      </c>
      <c r="Y22" s="64">
        <f>VLOOKUP(E22,'Supply Log'!$E$6:$X$618,20,FALSE)</f>
        <v>0</v>
      </c>
      <c r="Z22" s="64"/>
      <c r="AA22" s="64"/>
      <c r="AB22" s="64"/>
      <c r="AC22" s="64"/>
      <c r="AD22" s="64"/>
      <c r="AE22" s="64"/>
    </row>
    <row r="23" spans="1:31" ht="15.75" customHeight="1">
      <c r="A23" s="67" t="str">
        <f t="shared" si="0"/>
        <v/>
      </c>
      <c r="B23" s="65">
        <f t="shared" si="7"/>
        <v>19</v>
      </c>
      <c r="C23" s="68" t="str">
        <f t="shared" si="1"/>
        <v/>
      </c>
      <c r="D23" s="69">
        <v>45971</v>
      </c>
      <c r="E23" s="66">
        <v>192</v>
      </c>
      <c r="F23" s="66" t="s">
        <v>280</v>
      </c>
      <c r="G23" s="65" t="str">
        <f>VLOOKUP(E23,'Supply Log'!$E$6:$T$277,2,FALSE)</f>
        <v>NL</v>
      </c>
      <c r="H23" s="65" t="str">
        <f>VLOOKUP(E23,'Supply Log'!$E$6:$T$277,3,FALSE)</f>
        <v>Ulin</v>
      </c>
      <c r="I23" s="76">
        <v>2.8</v>
      </c>
      <c r="J23" s="65">
        <f>VLOOKUP(E23,'Supply Log'!$E$6:$T$277,5,FALSE)</f>
        <v>28</v>
      </c>
      <c r="K23" s="65">
        <f>VLOOKUP(E23,'Supply Log'!$E$6:$T$277,6,FALSE)</f>
        <v>31</v>
      </c>
      <c r="L23" s="65">
        <f>VLOOKUP(E23,'Supply Log'!$E$6:$T$277,7,FALSE)</f>
        <v>35</v>
      </c>
      <c r="M23" s="65">
        <f>VLOOKUP(E23,'Supply Log'!$E$6:$T$277,8,FALSE)</f>
        <v>40</v>
      </c>
      <c r="N23" s="65">
        <f>VLOOKUP(E23,'Supply Log'!$E$6:$T$277,9,FALSE)</f>
        <v>33.5</v>
      </c>
      <c r="O23" s="65">
        <f>VLOOKUP(E23,'Supply Log'!$E$6:$T$277,10,FALSE)</f>
        <v>34</v>
      </c>
      <c r="P23" s="29">
        <f t="shared" si="2"/>
        <v>0.25</v>
      </c>
      <c r="Q23" s="65">
        <f>VLOOKUP(E23,'Supply Log'!$E$6:$T$277,12,FALSE)</f>
        <v>0</v>
      </c>
      <c r="R23" s="78">
        <f t="shared" si="3"/>
        <v>0</v>
      </c>
      <c r="S23" s="65"/>
      <c r="T23" s="79">
        <f t="shared" si="4"/>
        <v>0</v>
      </c>
      <c r="U23" s="80">
        <f t="shared" si="5"/>
        <v>0.25</v>
      </c>
      <c r="V23" s="81" t="str">
        <f t="shared" si="6"/>
        <v/>
      </c>
      <c r="W23" s="69" t="e">
        <f>VLOOKUP(F23,'Input Log'!$E$6:$V$50000,18,FALSE)</f>
        <v>#N/A</v>
      </c>
      <c r="X23" s="64">
        <f>VLOOKUP(E23,'Supply Log'!$Z$6:$AB$699,2,FALSE)</f>
        <v>430</v>
      </c>
      <c r="Y23" s="64">
        <f>VLOOKUP(E23,'Supply Log'!$E$6:$X$618,20,FALSE)</f>
        <v>0</v>
      </c>
      <c r="Z23" s="64"/>
      <c r="AA23" s="64"/>
      <c r="AB23" s="64"/>
      <c r="AC23" s="64"/>
      <c r="AD23" s="64"/>
      <c r="AE23" s="64"/>
    </row>
    <row r="24" spans="1:31" ht="15.75" customHeight="1">
      <c r="A24" s="67" t="str">
        <f t="shared" si="0"/>
        <v/>
      </c>
      <c r="B24" s="65">
        <f t="shared" si="7"/>
        <v>20</v>
      </c>
      <c r="C24" s="68" t="str">
        <f t="shared" si="1"/>
        <v/>
      </c>
      <c r="D24" s="69">
        <v>45971</v>
      </c>
      <c r="E24" s="66">
        <v>192</v>
      </c>
      <c r="F24" s="66" t="s">
        <v>281</v>
      </c>
      <c r="G24" s="65" t="str">
        <f>VLOOKUP(E24,'Supply Log'!$E$6:$T$277,2,FALSE)</f>
        <v>NL</v>
      </c>
      <c r="H24" s="65" t="str">
        <f>VLOOKUP(E24,'Supply Log'!$E$6:$T$277,3,FALSE)</f>
        <v>Ulin</v>
      </c>
      <c r="I24" s="76">
        <v>4.0999999999999996</v>
      </c>
      <c r="J24" s="65">
        <f>VLOOKUP(E24,'Supply Log'!$E$6:$T$277,5,FALSE)</f>
        <v>28</v>
      </c>
      <c r="K24" s="65">
        <f>VLOOKUP(E24,'Supply Log'!$E$6:$T$277,6,FALSE)</f>
        <v>31</v>
      </c>
      <c r="L24" s="65">
        <f>VLOOKUP(E24,'Supply Log'!$E$6:$T$277,7,FALSE)</f>
        <v>35</v>
      </c>
      <c r="M24" s="65">
        <f>VLOOKUP(E24,'Supply Log'!$E$6:$T$277,8,FALSE)</f>
        <v>40</v>
      </c>
      <c r="N24" s="65">
        <f>VLOOKUP(E24,'Supply Log'!$E$6:$T$277,9,FALSE)</f>
        <v>33.5</v>
      </c>
      <c r="O24" s="65">
        <f>VLOOKUP(E24,'Supply Log'!$E$6:$T$277,10,FALSE)</f>
        <v>34</v>
      </c>
      <c r="P24" s="29">
        <f t="shared" si="2"/>
        <v>0.37</v>
      </c>
      <c r="Q24" s="65">
        <f>VLOOKUP(E24,'Supply Log'!$E$6:$T$277,12,FALSE)</f>
        <v>0</v>
      </c>
      <c r="R24" s="78">
        <f t="shared" si="3"/>
        <v>0</v>
      </c>
      <c r="S24" s="65"/>
      <c r="T24" s="79">
        <f t="shared" si="4"/>
        <v>0</v>
      </c>
      <c r="U24" s="80">
        <f t="shared" si="5"/>
        <v>0.37</v>
      </c>
      <c r="V24" s="81" t="str">
        <f t="shared" si="6"/>
        <v/>
      </c>
      <c r="W24" s="69">
        <f>VLOOKUP(F24,'Input Log'!$E$6:$V$50000,18,FALSE)</f>
        <v>45971</v>
      </c>
      <c r="X24" s="64">
        <f>VLOOKUP(E24,'Supply Log'!$Z$6:$AB$699,2,FALSE)</f>
        <v>430</v>
      </c>
      <c r="Y24" s="64">
        <f>VLOOKUP(E24,'Supply Log'!$E$6:$X$618,20,FALSE)</f>
        <v>0</v>
      </c>
      <c r="Z24" s="64"/>
      <c r="AA24" s="64"/>
      <c r="AB24" s="64"/>
      <c r="AC24" s="64"/>
      <c r="AD24" s="64"/>
      <c r="AE24" s="64"/>
    </row>
    <row r="25" spans="1:31" ht="15.75" customHeight="1">
      <c r="A25" s="67" t="str">
        <f t="shared" si="0"/>
        <v/>
      </c>
      <c r="B25" s="65">
        <f t="shared" si="7"/>
        <v>21</v>
      </c>
      <c r="C25" s="68" t="str">
        <f t="shared" si="1"/>
        <v/>
      </c>
      <c r="D25" s="69">
        <v>45971</v>
      </c>
      <c r="E25" s="66">
        <v>192</v>
      </c>
      <c r="F25" s="66" t="s">
        <v>282</v>
      </c>
      <c r="G25" s="65" t="str">
        <f>VLOOKUP(E25,'Supply Log'!$E$6:$T$277,2,FALSE)</f>
        <v>NL</v>
      </c>
      <c r="H25" s="65" t="str">
        <f>VLOOKUP(E25,'Supply Log'!$E$6:$T$277,3,FALSE)</f>
        <v>Ulin</v>
      </c>
      <c r="I25" s="76">
        <v>4.0999999999999996</v>
      </c>
      <c r="J25" s="65">
        <f>VLOOKUP(E25,'Supply Log'!$E$6:$T$277,5,FALSE)</f>
        <v>28</v>
      </c>
      <c r="K25" s="65">
        <f>VLOOKUP(E25,'Supply Log'!$E$6:$T$277,6,FALSE)</f>
        <v>31</v>
      </c>
      <c r="L25" s="65">
        <f>VLOOKUP(E25,'Supply Log'!$E$6:$T$277,7,FALSE)</f>
        <v>35</v>
      </c>
      <c r="M25" s="65">
        <f>VLOOKUP(E25,'Supply Log'!$E$6:$T$277,8,FALSE)</f>
        <v>40</v>
      </c>
      <c r="N25" s="65">
        <f>VLOOKUP(E25,'Supply Log'!$E$6:$T$277,9,FALSE)</f>
        <v>33.5</v>
      </c>
      <c r="O25" s="65">
        <f>VLOOKUP(E25,'Supply Log'!$E$6:$T$277,10,FALSE)</f>
        <v>34</v>
      </c>
      <c r="P25" s="29">
        <f t="shared" si="2"/>
        <v>0.37</v>
      </c>
      <c r="Q25" s="65">
        <f>VLOOKUP(E25,'Supply Log'!$E$6:$T$277,12,FALSE)</f>
        <v>0</v>
      </c>
      <c r="R25" s="78">
        <f t="shared" si="3"/>
        <v>0</v>
      </c>
      <c r="S25" s="65"/>
      <c r="T25" s="79">
        <f t="shared" si="4"/>
        <v>0</v>
      </c>
      <c r="U25" s="80">
        <f t="shared" si="5"/>
        <v>0.37</v>
      </c>
      <c r="V25" s="81" t="str">
        <f t="shared" si="6"/>
        <v/>
      </c>
      <c r="W25" s="69" t="e">
        <f>VLOOKUP(F25,'Input Log'!$E$6:$V$50000,18,FALSE)</f>
        <v>#N/A</v>
      </c>
      <c r="X25" s="64">
        <f>VLOOKUP(E25,'Supply Log'!$Z$6:$AB$699,2,FALSE)</f>
        <v>430</v>
      </c>
      <c r="Y25" s="64">
        <f>VLOOKUP(E25,'Supply Log'!$E$6:$X$618,20,FALSE)</f>
        <v>0</v>
      </c>
      <c r="Z25" s="64"/>
      <c r="AA25" s="64"/>
      <c r="AB25" s="64"/>
      <c r="AC25" s="64"/>
      <c r="AD25" s="64"/>
      <c r="AE25" s="64"/>
    </row>
    <row r="26" spans="1:31" ht="15.75" customHeight="1">
      <c r="A26" s="67" t="str">
        <f t="shared" si="0"/>
        <v/>
      </c>
      <c r="B26" s="65">
        <f t="shared" si="7"/>
        <v>22</v>
      </c>
      <c r="C26" s="68" t="str">
        <f t="shared" si="1"/>
        <v/>
      </c>
      <c r="D26" s="69">
        <v>45971</v>
      </c>
      <c r="E26" s="66">
        <v>193</v>
      </c>
      <c r="F26" s="66" t="s">
        <v>283</v>
      </c>
      <c r="G26" s="65" t="str">
        <f>VLOOKUP(E26,'Supply Log'!$E$6:$T$277,2,FALSE)</f>
        <v>NL</v>
      </c>
      <c r="H26" s="65" t="str">
        <f>VLOOKUP(E26,'Supply Log'!$E$6:$T$277,3,FALSE)</f>
        <v>Ulin</v>
      </c>
      <c r="I26" s="76">
        <v>2.95</v>
      </c>
      <c r="J26" s="65">
        <f>VLOOKUP(E26,'Supply Log'!$E$6:$T$277,5,FALSE)</f>
        <v>35</v>
      </c>
      <c r="K26" s="65">
        <f>VLOOKUP(E26,'Supply Log'!$E$6:$T$277,6,FALSE)</f>
        <v>27</v>
      </c>
      <c r="L26" s="65">
        <f>VLOOKUP(E26,'Supply Log'!$E$6:$T$277,7,FALSE)</f>
        <v>26</v>
      </c>
      <c r="M26" s="65">
        <f>VLOOKUP(E26,'Supply Log'!$E$6:$T$277,8,FALSE)</f>
        <v>31</v>
      </c>
      <c r="N26" s="65">
        <f>VLOOKUP(E26,'Supply Log'!$E$6:$T$277,9,FALSE)</f>
        <v>29.75</v>
      </c>
      <c r="O26" s="65">
        <f>VLOOKUP(E26,'Supply Log'!$E$6:$T$277,10,FALSE)</f>
        <v>30</v>
      </c>
      <c r="P26" s="29">
        <f t="shared" si="2"/>
        <v>0.21</v>
      </c>
      <c r="Q26" s="65">
        <f>VLOOKUP(E26,'Supply Log'!$E$6:$T$277,12,FALSE)</f>
        <v>0</v>
      </c>
      <c r="R26" s="78">
        <f t="shared" si="3"/>
        <v>0</v>
      </c>
      <c r="S26" s="65"/>
      <c r="T26" s="79">
        <f t="shared" si="4"/>
        <v>0</v>
      </c>
      <c r="U26" s="80">
        <f t="shared" si="5"/>
        <v>0.21</v>
      </c>
      <c r="V26" s="81" t="str">
        <f t="shared" si="6"/>
        <v/>
      </c>
      <c r="W26" s="69" t="e">
        <f>VLOOKUP(F26,'Input Log'!$E$6:$V$50000,18,FALSE)</f>
        <v>#N/A</v>
      </c>
      <c r="X26" s="64">
        <f>VLOOKUP(E26,'Supply Log'!$Z$6:$AB$699,2,FALSE)</f>
        <v>413</v>
      </c>
      <c r="Y26" s="64">
        <f>VLOOKUP(E26,'Supply Log'!$E$6:$X$618,20,FALSE)</f>
        <v>0</v>
      </c>
      <c r="Z26" s="64"/>
      <c r="AA26" s="64"/>
      <c r="AB26" s="64"/>
      <c r="AC26" s="64"/>
      <c r="AD26" s="64"/>
      <c r="AE26" s="64"/>
    </row>
    <row r="27" spans="1:31" ht="15.75" customHeight="1">
      <c r="A27" s="67" t="str">
        <f t="shared" si="0"/>
        <v/>
      </c>
      <c r="B27" s="65">
        <f t="shared" si="7"/>
        <v>23</v>
      </c>
      <c r="C27" s="68" t="str">
        <f t="shared" si="1"/>
        <v/>
      </c>
      <c r="D27" s="69">
        <v>45971</v>
      </c>
      <c r="E27" s="66">
        <v>193</v>
      </c>
      <c r="F27" s="66" t="s">
        <v>284</v>
      </c>
      <c r="G27" s="65" t="str">
        <f>VLOOKUP(E27,'Supply Log'!$E$6:$T$277,2,FALSE)</f>
        <v>NL</v>
      </c>
      <c r="H27" s="65" t="str">
        <f>VLOOKUP(E27,'Supply Log'!$E$6:$T$277,3,FALSE)</f>
        <v>Ulin</v>
      </c>
      <c r="I27" s="76">
        <v>2.35</v>
      </c>
      <c r="J27" s="65">
        <f>VLOOKUP(E27,'Supply Log'!$E$6:$T$277,5,FALSE)</f>
        <v>35</v>
      </c>
      <c r="K27" s="65">
        <f>VLOOKUP(E27,'Supply Log'!$E$6:$T$277,6,FALSE)</f>
        <v>27</v>
      </c>
      <c r="L27" s="65">
        <f>VLOOKUP(E27,'Supply Log'!$E$6:$T$277,7,FALSE)</f>
        <v>26</v>
      </c>
      <c r="M27" s="65">
        <f>VLOOKUP(E27,'Supply Log'!$E$6:$T$277,8,FALSE)</f>
        <v>31</v>
      </c>
      <c r="N27" s="65">
        <f>VLOOKUP(E27,'Supply Log'!$E$6:$T$277,9,FALSE)</f>
        <v>29.75</v>
      </c>
      <c r="O27" s="65">
        <f>VLOOKUP(E27,'Supply Log'!$E$6:$T$277,10,FALSE)</f>
        <v>30</v>
      </c>
      <c r="P27" s="29">
        <f t="shared" si="2"/>
        <v>0.17</v>
      </c>
      <c r="Q27" s="65">
        <f>VLOOKUP(E27,'Supply Log'!$E$6:$T$277,12,FALSE)</f>
        <v>0</v>
      </c>
      <c r="R27" s="78">
        <f t="shared" si="3"/>
        <v>0</v>
      </c>
      <c r="S27" s="65"/>
      <c r="T27" s="79">
        <f t="shared" si="4"/>
        <v>0</v>
      </c>
      <c r="U27" s="80">
        <f t="shared" si="5"/>
        <v>0.17</v>
      </c>
      <c r="V27" s="81" t="str">
        <f t="shared" si="6"/>
        <v/>
      </c>
      <c r="W27" s="69" t="e">
        <f>VLOOKUP(F27,'Input Log'!$E$6:$V$50000,18,FALSE)</f>
        <v>#N/A</v>
      </c>
      <c r="X27" s="64">
        <f>VLOOKUP(E27,'Supply Log'!$Z$6:$AB$699,2,FALSE)</f>
        <v>413</v>
      </c>
      <c r="Y27" s="64">
        <f>VLOOKUP(E27,'Supply Log'!$E$6:$X$618,20,FALSE)</f>
        <v>0</v>
      </c>
      <c r="Z27" s="64"/>
      <c r="AA27" s="64"/>
      <c r="AB27" s="64"/>
      <c r="AC27" s="64"/>
      <c r="AD27" s="64"/>
      <c r="AE27" s="64"/>
    </row>
    <row r="28" spans="1:31" ht="15.75" customHeight="1">
      <c r="A28" s="67" t="str">
        <f t="shared" si="0"/>
        <v/>
      </c>
      <c r="B28" s="65">
        <f t="shared" si="7"/>
        <v>24</v>
      </c>
      <c r="C28" s="68" t="str">
        <f t="shared" si="1"/>
        <v/>
      </c>
      <c r="D28" s="69">
        <v>45971</v>
      </c>
      <c r="E28" s="66">
        <v>194</v>
      </c>
      <c r="F28" s="66" t="s">
        <v>285</v>
      </c>
      <c r="G28" s="65" t="str">
        <f>VLOOKUP(E28,'Supply Log'!$E$6:$T$277,2,FALSE)</f>
        <v>NL</v>
      </c>
      <c r="H28" s="65" t="str">
        <f>VLOOKUP(E28,'Supply Log'!$E$6:$T$277,3,FALSE)</f>
        <v>Ulin</v>
      </c>
      <c r="I28" s="76">
        <v>2.8</v>
      </c>
      <c r="J28" s="65">
        <f>VLOOKUP(E28,'Supply Log'!$E$6:$T$277,5,FALSE)</f>
        <v>34</v>
      </c>
      <c r="K28" s="65">
        <f>VLOOKUP(E28,'Supply Log'!$E$6:$T$277,6,FALSE)</f>
        <v>31</v>
      </c>
      <c r="L28" s="65">
        <f>VLOOKUP(E28,'Supply Log'!$E$6:$T$277,7,FALSE)</f>
        <v>33</v>
      </c>
      <c r="M28" s="65">
        <f>VLOOKUP(E28,'Supply Log'!$E$6:$T$277,8,FALSE)</f>
        <v>39</v>
      </c>
      <c r="N28" s="65">
        <f>VLOOKUP(E28,'Supply Log'!$E$6:$T$277,9,FALSE)</f>
        <v>34.25</v>
      </c>
      <c r="O28" s="65">
        <f>VLOOKUP(E28,'Supply Log'!$E$6:$T$277,10,FALSE)</f>
        <v>34</v>
      </c>
      <c r="P28" s="29">
        <f t="shared" si="2"/>
        <v>0.25</v>
      </c>
      <c r="Q28" s="65">
        <f>VLOOKUP(E28,'Supply Log'!$E$6:$T$277,12,FALSE)</f>
        <v>0</v>
      </c>
      <c r="R28" s="78">
        <f t="shared" si="3"/>
        <v>0</v>
      </c>
      <c r="S28" s="65"/>
      <c r="T28" s="79">
        <f t="shared" si="4"/>
        <v>0</v>
      </c>
      <c r="U28" s="80">
        <f t="shared" si="5"/>
        <v>0.25</v>
      </c>
      <c r="V28" s="81" t="str">
        <f t="shared" si="6"/>
        <v/>
      </c>
      <c r="W28" s="69" t="e">
        <f>VLOOKUP(F28,'Input Log'!$E$6:$V$50000,18,FALSE)</f>
        <v>#N/A</v>
      </c>
      <c r="X28" s="64">
        <f>VLOOKUP(E28,'Supply Log'!$Z$6:$AB$699,2,FALSE)</f>
        <v>454</v>
      </c>
      <c r="Y28" s="64">
        <f>VLOOKUP(E28,'Supply Log'!$E$6:$X$618,20,FALSE)</f>
        <v>0</v>
      </c>
      <c r="Z28" s="64"/>
      <c r="AA28" s="64"/>
      <c r="AB28" s="64"/>
      <c r="AC28" s="64"/>
      <c r="AD28" s="64"/>
      <c r="AE28" s="64"/>
    </row>
    <row r="29" spans="1:31" ht="15.75" customHeight="1">
      <c r="A29" s="67" t="str">
        <f t="shared" si="0"/>
        <v/>
      </c>
      <c r="B29" s="65">
        <f t="shared" si="7"/>
        <v>25</v>
      </c>
      <c r="C29" s="68" t="str">
        <f t="shared" si="1"/>
        <v/>
      </c>
      <c r="D29" s="69">
        <v>45971</v>
      </c>
      <c r="E29" s="66">
        <v>194</v>
      </c>
      <c r="F29" s="66" t="s">
        <v>286</v>
      </c>
      <c r="G29" s="65" t="str">
        <f>VLOOKUP(E29,'Supply Log'!$E$6:$T$277,2,FALSE)</f>
        <v>NL</v>
      </c>
      <c r="H29" s="65" t="str">
        <f>VLOOKUP(E29,'Supply Log'!$E$6:$T$277,3,FALSE)</f>
        <v>Ulin</v>
      </c>
      <c r="I29" s="76">
        <v>3</v>
      </c>
      <c r="J29" s="65">
        <f>VLOOKUP(E29,'Supply Log'!$E$6:$T$277,5,FALSE)</f>
        <v>34</v>
      </c>
      <c r="K29" s="65">
        <f>VLOOKUP(E29,'Supply Log'!$E$6:$T$277,6,FALSE)</f>
        <v>31</v>
      </c>
      <c r="L29" s="65">
        <f>VLOOKUP(E29,'Supply Log'!$E$6:$T$277,7,FALSE)</f>
        <v>33</v>
      </c>
      <c r="M29" s="65">
        <f>VLOOKUP(E29,'Supply Log'!$E$6:$T$277,8,FALSE)</f>
        <v>39</v>
      </c>
      <c r="N29" s="65">
        <f>VLOOKUP(E29,'Supply Log'!$E$6:$T$277,9,FALSE)</f>
        <v>34.25</v>
      </c>
      <c r="O29" s="65">
        <f>VLOOKUP(E29,'Supply Log'!$E$6:$T$277,10,FALSE)</f>
        <v>34</v>
      </c>
      <c r="P29" s="29">
        <f t="shared" si="2"/>
        <v>0.27</v>
      </c>
      <c r="Q29" s="65">
        <f>VLOOKUP(E29,'Supply Log'!$E$6:$T$277,12,FALSE)</f>
        <v>0</v>
      </c>
      <c r="R29" s="78">
        <f t="shared" si="3"/>
        <v>0</v>
      </c>
      <c r="S29" s="65"/>
      <c r="T29" s="79">
        <f t="shared" si="4"/>
        <v>0</v>
      </c>
      <c r="U29" s="80">
        <f t="shared" si="5"/>
        <v>0.27</v>
      </c>
      <c r="V29" s="81" t="str">
        <f t="shared" si="6"/>
        <v/>
      </c>
      <c r="W29" s="69" t="e">
        <f>VLOOKUP(F29,'Input Log'!$E$6:$V$50000,18,FALSE)</f>
        <v>#N/A</v>
      </c>
      <c r="X29" s="64">
        <f>VLOOKUP(E29,'Supply Log'!$Z$6:$AB$699,2,FALSE)</f>
        <v>454</v>
      </c>
      <c r="Y29" s="64">
        <f>VLOOKUP(E29,'Supply Log'!$E$6:$X$618,20,FALSE)</f>
        <v>0</v>
      </c>
      <c r="Z29" s="64"/>
      <c r="AA29" s="64"/>
      <c r="AB29" s="64"/>
      <c r="AC29" s="64"/>
      <c r="AD29" s="64"/>
      <c r="AE29" s="64"/>
    </row>
    <row r="30" spans="1:31" ht="15.75" customHeight="1">
      <c r="A30" s="67" t="str">
        <f t="shared" si="0"/>
        <v/>
      </c>
      <c r="B30" s="65">
        <f t="shared" si="7"/>
        <v>26</v>
      </c>
      <c r="C30" s="68" t="str">
        <f t="shared" si="1"/>
        <v/>
      </c>
      <c r="D30" s="69">
        <v>45971</v>
      </c>
      <c r="E30" s="66">
        <v>194</v>
      </c>
      <c r="F30" s="66" t="s">
        <v>287</v>
      </c>
      <c r="G30" s="65" t="str">
        <f>VLOOKUP(E30,'Supply Log'!$E$6:$T$277,2,FALSE)</f>
        <v>NL</v>
      </c>
      <c r="H30" s="65" t="str">
        <f>VLOOKUP(E30,'Supply Log'!$E$6:$T$277,3,FALSE)</f>
        <v>Ulin</v>
      </c>
      <c r="I30" s="76">
        <v>3</v>
      </c>
      <c r="J30" s="65">
        <f>VLOOKUP(E30,'Supply Log'!$E$6:$T$277,5,FALSE)</f>
        <v>34</v>
      </c>
      <c r="K30" s="65">
        <f>VLOOKUP(E30,'Supply Log'!$E$6:$T$277,6,FALSE)</f>
        <v>31</v>
      </c>
      <c r="L30" s="65">
        <f>VLOOKUP(E30,'Supply Log'!$E$6:$T$277,7,FALSE)</f>
        <v>33</v>
      </c>
      <c r="M30" s="65">
        <f>VLOOKUP(E30,'Supply Log'!$E$6:$T$277,8,FALSE)</f>
        <v>39</v>
      </c>
      <c r="N30" s="65">
        <f>VLOOKUP(E30,'Supply Log'!$E$6:$T$277,9,FALSE)</f>
        <v>34.25</v>
      </c>
      <c r="O30" s="65">
        <f>VLOOKUP(E30,'Supply Log'!$E$6:$T$277,10,FALSE)</f>
        <v>34</v>
      </c>
      <c r="P30" s="29">
        <f t="shared" si="2"/>
        <v>0.27</v>
      </c>
      <c r="Q30" s="65">
        <f>VLOOKUP(E30,'Supply Log'!$E$6:$T$277,12,FALSE)</f>
        <v>0</v>
      </c>
      <c r="R30" s="78">
        <f t="shared" si="3"/>
        <v>0</v>
      </c>
      <c r="S30" s="65"/>
      <c r="T30" s="79">
        <f t="shared" si="4"/>
        <v>0</v>
      </c>
      <c r="U30" s="80">
        <f t="shared" si="5"/>
        <v>0.27</v>
      </c>
      <c r="V30" s="81" t="str">
        <f t="shared" si="6"/>
        <v/>
      </c>
      <c r="W30" s="69" t="e">
        <f>VLOOKUP(F30,'Input Log'!$E$6:$V$50000,18,FALSE)</f>
        <v>#N/A</v>
      </c>
      <c r="X30" s="64">
        <f>VLOOKUP(E30,'Supply Log'!$Z$6:$AB$699,2,FALSE)</f>
        <v>454</v>
      </c>
      <c r="Y30" s="64">
        <f>VLOOKUP(E30,'Supply Log'!$E$6:$X$618,20,FALSE)</f>
        <v>0</v>
      </c>
      <c r="Z30" s="64"/>
      <c r="AA30" s="64"/>
      <c r="AB30" s="64"/>
      <c r="AC30" s="64"/>
      <c r="AD30" s="64"/>
      <c r="AE30" s="64"/>
    </row>
    <row r="31" spans="1:31" ht="15.75" customHeight="1">
      <c r="A31" s="67" t="str">
        <f t="shared" si="0"/>
        <v/>
      </c>
      <c r="B31" s="65">
        <f t="shared" si="7"/>
        <v>27</v>
      </c>
      <c r="C31" s="68" t="str">
        <f t="shared" si="1"/>
        <v/>
      </c>
      <c r="D31" s="69">
        <v>45971</v>
      </c>
      <c r="E31" s="66">
        <v>189</v>
      </c>
      <c r="F31" s="66" t="s">
        <v>288</v>
      </c>
      <c r="G31" s="65" t="str">
        <f>VLOOKUP(E31,'Supply Log'!$E$6:$T$277,2,FALSE)</f>
        <v>NL</v>
      </c>
      <c r="H31" s="65" t="str">
        <f>VLOOKUP(E31,'Supply Log'!$E$6:$T$277,3,FALSE)</f>
        <v>Ulin</v>
      </c>
      <c r="I31" s="76">
        <v>3.3</v>
      </c>
      <c r="J31" s="65">
        <f>VLOOKUP(E31,'Supply Log'!$E$6:$T$277,5,FALSE)</f>
        <v>27</v>
      </c>
      <c r="K31" s="65">
        <f>VLOOKUP(E31,'Supply Log'!$E$6:$T$277,6,FALSE)</f>
        <v>32</v>
      </c>
      <c r="L31" s="65">
        <f>VLOOKUP(E31,'Supply Log'!$E$6:$T$277,7,FALSE)</f>
        <v>36</v>
      </c>
      <c r="M31" s="65">
        <f>VLOOKUP(E31,'Supply Log'!$E$6:$T$277,8,FALSE)</f>
        <v>42</v>
      </c>
      <c r="N31" s="65">
        <f>VLOOKUP(E31,'Supply Log'!$E$6:$T$277,9,FALSE)</f>
        <v>34.25</v>
      </c>
      <c r="O31" s="65">
        <f>VLOOKUP(E31,'Supply Log'!$E$6:$T$277,10,FALSE)</f>
        <v>34</v>
      </c>
      <c r="P31" s="29">
        <f t="shared" si="2"/>
        <v>0.3</v>
      </c>
      <c r="Q31" s="65">
        <f>VLOOKUP(E31,'Supply Log'!$E$6:$T$277,12,FALSE)</f>
        <v>0</v>
      </c>
      <c r="R31" s="78">
        <f t="shared" si="3"/>
        <v>0</v>
      </c>
      <c r="S31" s="65"/>
      <c r="T31" s="79">
        <f t="shared" si="4"/>
        <v>0</v>
      </c>
      <c r="U31" s="80">
        <f t="shared" si="5"/>
        <v>0.3</v>
      </c>
      <c r="V31" s="81" t="str">
        <f t="shared" si="6"/>
        <v/>
      </c>
      <c r="W31" s="69" t="e">
        <f>VLOOKUP(F31,'Input Log'!$E$6:$V$50000,18,FALSE)</f>
        <v>#N/A</v>
      </c>
      <c r="X31" s="64">
        <f>VLOOKUP(E31,'Supply Log'!$Z$6:$AB$699,2,FALSE)</f>
        <v>402</v>
      </c>
      <c r="Y31" s="64">
        <f>VLOOKUP(E31,'Supply Log'!$E$6:$X$618,20,FALSE)</f>
        <v>0</v>
      </c>
      <c r="Z31" s="64"/>
      <c r="AA31" s="64"/>
      <c r="AB31" s="64"/>
      <c r="AC31" s="64"/>
      <c r="AD31" s="64"/>
      <c r="AE31" s="64"/>
    </row>
    <row r="32" spans="1:31" ht="15.75" customHeight="1">
      <c r="A32" s="67" t="str">
        <f t="shared" si="0"/>
        <v/>
      </c>
      <c r="B32" s="65">
        <f t="shared" si="7"/>
        <v>28</v>
      </c>
      <c r="C32" s="68" t="str">
        <f t="shared" si="1"/>
        <v/>
      </c>
      <c r="D32" s="69">
        <v>45971</v>
      </c>
      <c r="E32" s="66">
        <v>189</v>
      </c>
      <c r="F32" s="66" t="s">
        <v>289</v>
      </c>
      <c r="G32" s="65" t="str">
        <f>VLOOKUP(E32,'Supply Log'!$E$6:$T$277,2,FALSE)</f>
        <v>NL</v>
      </c>
      <c r="H32" s="65" t="str">
        <f>VLOOKUP(E32,'Supply Log'!$E$6:$T$277,3,FALSE)</f>
        <v>Ulin</v>
      </c>
      <c r="I32" s="76">
        <v>3.3</v>
      </c>
      <c r="J32" s="65">
        <f>VLOOKUP(E32,'Supply Log'!$E$6:$T$277,5,FALSE)</f>
        <v>27</v>
      </c>
      <c r="K32" s="65">
        <f>VLOOKUP(E32,'Supply Log'!$E$6:$T$277,6,FALSE)</f>
        <v>32</v>
      </c>
      <c r="L32" s="65">
        <f>VLOOKUP(E32,'Supply Log'!$E$6:$T$277,7,FALSE)</f>
        <v>36</v>
      </c>
      <c r="M32" s="65">
        <f>VLOOKUP(E32,'Supply Log'!$E$6:$T$277,8,FALSE)</f>
        <v>42</v>
      </c>
      <c r="N32" s="65">
        <f>VLOOKUP(E32,'Supply Log'!$E$6:$T$277,9,FALSE)</f>
        <v>34.25</v>
      </c>
      <c r="O32" s="65">
        <f>VLOOKUP(E32,'Supply Log'!$E$6:$T$277,10,FALSE)</f>
        <v>34</v>
      </c>
      <c r="P32" s="29">
        <f t="shared" si="2"/>
        <v>0.3</v>
      </c>
      <c r="Q32" s="65">
        <f>VLOOKUP(E32,'Supply Log'!$E$6:$T$277,12,FALSE)</f>
        <v>0</v>
      </c>
      <c r="R32" s="78">
        <f t="shared" si="3"/>
        <v>0</v>
      </c>
      <c r="S32" s="65"/>
      <c r="T32" s="79">
        <f t="shared" si="4"/>
        <v>0</v>
      </c>
      <c r="U32" s="80">
        <f t="shared" si="5"/>
        <v>0.3</v>
      </c>
      <c r="V32" s="81" t="str">
        <f t="shared" si="6"/>
        <v/>
      </c>
      <c r="W32" s="69" t="e">
        <f>VLOOKUP(F32,'Input Log'!$E$6:$V$50000,18,FALSE)</f>
        <v>#N/A</v>
      </c>
      <c r="X32" s="64">
        <f>VLOOKUP(E32,'Supply Log'!$Z$6:$AB$699,2,FALSE)</f>
        <v>402</v>
      </c>
      <c r="Y32" s="64">
        <f>VLOOKUP(E32,'Supply Log'!$E$6:$X$618,20,FALSE)</f>
        <v>0</v>
      </c>
      <c r="Z32" s="64"/>
      <c r="AA32" s="64"/>
      <c r="AB32" s="64"/>
      <c r="AC32" s="64"/>
      <c r="AD32" s="64"/>
      <c r="AE32" s="64"/>
    </row>
    <row r="33" spans="1:31" ht="15.75" customHeight="1">
      <c r="A33" s="67" t="str">
        <f t="shared" si="0"/>
        <v/>
      </c>
      <c r="B33" s="65">
        <f t="shared" si="7"/>
        <v>29</v>
      </c>
      <c r="C33" s="68" t="str">
        <f t="shared" si="1"/>
        <v/>
      </c>
      <c r="D33" s="69">
        <v>45971</v>
      </c>
      <c r="E33" s="66">
        <v>189</v>
      </c>
      <c r="F33" s="66" t="s">
        <v>290</v>
      </c>
      <c r="G33" s="65" t="str">
        <f>VLOOKUP(E33,'Supply Log'!$E$6:$T$277,2,FALSE)</f>
        <v>NL</v>
      </c>
      <c r="H33" s="65" t="str">
        <f>VLOOKUP(E33,'Supply Log'!$E$6:$T$277,3,FALSE)</f>
        <v>Ulin</v>
      </c>
      <c r="I33" s="76">
        <v>3.3</v>
      </c>
      <c r="J33" s="65">
        <f>VLOOKUP(E33,'Supply Log'!$E$6:$T$277,5,FALSE)</f>
        <v>27</v>
      </c>
      <c r="K33" s="65">
        <f>VLOOKUP(E33,'Supply Log'!$E$6:$T$277,6,FALSE)</f>
        <v>32</v>
      </c>
      <c r="L33" s="65">
        <f>VLOOKUP(E33,'Supply Log'!$E$6:$T$277,7,FALSE)</f>
        <v>36</v>
      </c>
      <c r="M33" s="65">
        <f>VLOOKUP(E33,'Supply Log'!$E$6:$T$277,8,FALSE)</f>
        <v>42</v>
      </c>
      <c r="N33" s="65">
        <f>VLOOKUP(E33,'Supply Log'!$E$6:$T$277,9,FALSE)</f>
        <v>34.25</v>
      </c>
      <c r="O33" s="65">
        <f>VLOOKUP(E33,'Supply Log'!$E$6:$T$277,10,FALSE)</f>
        <v>34</v>
      </c>
      <c r="P33" s="29">
        <f t="shared" si="2"/>
        <v>0.3</v>
      </c>
      <c r="Q33" s="65">
        <f>VLOOKUP(E33,'Supply Log'!$E$6:$T$277,12,FALSE)</f>
        <v>0</v>
      </c>
      <c r="R33" s="78">
        <f t="shared" si="3"/>
        <v>0</v>
      </c>
      <c r="S33" s="65"/>
      <c r="T33" s="79">
        <f t="shared" si="4"/>
        <v>0</v>
      </c>
      <c r="U33" s="80">
        <f t="shared" si="5"/>
        <v>0.3</v>
      </c>
      <c r="V33" s="81" t="str">
        <f t="shared" si="6"/>
        <v/>
      </c>
      <c r="W33" s="69" t="e">
        <f>VLOOKUP(F33,'Input Log'!$E$6:$V$50000,18,FALSE)</f>
        <v>#N/A</v>
      </c>
      <c r="X33" s="64">
        <f>VLOOKUP(E33,'Supply Log'!$Z$6:$AB$699,2,FALSE)</f>
        <v>402</v>
      </c>
      <c r="Y33" s="64">
        <f>VLOOKUP(E33,'Supply Log'!$E$6:$X$618,20,FALSE)</f>
        <v>0</v>
      </c>
      <c r="Z33" s="64"/>
      <c r="AA33" s="64"/>
      <c r="AB33" s="64"/>
      <c r="AC33" s="64"/>
      <c r="AD33" s="64"/>
      <c r="AE33" s="64"/>
    </row>
    <row r="34" spans="1:31" ht="15.75" customHeight="1">
      <c r="A34" s="67" t="str">
        <f t="shared" si="0"/>
        <v/>
      </c>
      <c r="B34" s="65">
        <f t="shared" si="7"/>
        <v>30</v>
      </c>
      <c r="C34" s="68" t="str">
        <f t="shared" si="1"/>
        <v/>
      </c>
      <c r="D34" s="69">
        <v>45971</v>
      </c>
      <c r="E34" s="66">
        <v>189</v>
      </c>
      <c r="F34" s="66" t="s">
        <v>291</v>
      </c>
      <c r="G34" s="65" t="str">
        <f>VLOOKUP(E34,'Supply Log'!$E$6:$T$277,2,FALSE)</f>
        <v>NL</v>
      </c>
      <c r="H34" s="65" t="str">
        <f>VLOOKUP(E34,'Supply Log'!$E$6:$T$277,3,FALSE)</f>
        <v>Ulin</v>
      </c>
      <c r="I34" s="76">
        <v>3.4</v>
      </c>
      <c r="J34" s="65">
        <f>VLOOKUP(E34,'Supply Log'!$E$6:$T$277,5,FALSE)</f>
        <v>27</v>
      </c>
      <c r="K34" s="65">
        <f>VLOOKUP(E34,'Supply Log'!$E$6:$T$277,6,FALSE)</f>
        <v>32</v>
      </c>
      <c r="L34" s="65">
        <f>VLOOKUP(E34,'Supply Log'!$E$6:$T$277,7,FALSE)</f>
        <v>36</v>
      </c>
      <c r="M34" s="65">
        <f>VLOOKUP(E34,'Supply Log'!$E$6:$T$277,8,FALSE)</f>
        <v>42</v>
      </c>
      <c r="N34" s="65">
        <f>VLOOKUP(E34,'Supply Log'!$E$6:$T$277,9,FALSE)</f>
        <v>34.25</v>
      </c>
      <c r="O34" s="65">
        <f>VLOOKUP(E34,'Supply Log'!$E$6:$T$277,10,FALSE)</f>
        <v>34</v>
      </c>
      <c r="P34" s="29">
        <f t="shared" si="2"/>
        <v>0.31</v>
      </c>
      <c r="Q34" s="65">
        <f>VLOOKUP(E34,'Supply Log'!$E$6:$T$277,12,FALSE)</f>
        <v>0</v>
      </c>
      <c r="R34" s="78">
        <f t="shared" si="3"/>
        <v>0</v>
      </c>
      <c r="S34" s="65"/>
      <c r="T34" s="79">
        <f t="shared" si="4"/>
        <v>0</v>
      </c>
      <c r="U34" s="80">
        <f t="shared" si="5"/>
        <v>0.31</v>
      </c>
      <c r="V34" s="81" t="str">
        <f t="shared" si="6"/>
        <v/>
      </c>
      <c r="W34" s="69" t="e">
        <f>VLOOKUP(F34,'Input Log'!$E$6:$V$50000,18,FALSE)</f>
        <v>#N/A</v>
      </c>
      <c r="X34" s="64">
        <f>VLOOKUP(E34,'Supply Log'!$Z$6:$AB$699,2,FALSE)</f>
        <v>402</v>
      </c>
      <c r="Y34" s="64">
        <f>VLOOKUP(E34,'Supply Log'!$E$6:$X$618,20,FALSE)</f>
        <v>0</v>
      </c>
      <c r="Z34" s="64"/>
      <c r="AA34" s="64"/>
      <c r="AB34" s="64"/>
      <c r="AC34" s="64"/>
      <c r="AD34" s="64"/>
      <c r="AE34" s="64"/>
    </row>
    <row r="35" spans="1:31" ht="15.75" customHeight="1">
      <c r="A35" s="67" t="str">
        <f t="shared" si="0"/>
        <v/>
      </c>
      <c r="B35" s="65">
        <f t="shared" si="7"/>
        <v>31</v>
      </c>
      <c r="C35" s="68" t="str">
        <f t="shared" si="1"/>
        <v/>
      </c>
      <c r="D35" s="69">
        <v>45971</v>
      </c>
      <c r="E35" s="66">
        <v>190</v>
      </c>
      <c r="F35" s="66" t="s">
        <v>292</v>
      </c>
      <c r="G35" s="65" t="str">
        <f>VLOOKUP(E35,'Supply Log'!$E$6:$T$277,2,FALSE)</f>
        <v>NL</v>
      </c>
      <c r="H35" s="65" t="str">
        <f>VLOOKUP(E35,'Supply Log'!$E$6:$T$277,3,FALSE)</f>
        <v>Ulin</v>
      </c>
      <c r="I35" s="76">
        <v>2.2000000000000002</v>
      </c>
      <c r="J35" s="65">
        <f>VLOOKUP(E35,'Supply Log'!$E$6:$T$277,5,FALSE)</f>
        <v>31</v>
      </c>
      <c r="K35" s="65">
        <f>VLOOKUP(E35,'Supply Log'!$E$6:$T$277,6,FALSE)</f>
        <v>39</v>
      </c>
      <c r="L35" s="65">
        <f>VLOOKUP(E35,'Supply Log'!$E$6:$T$277,7,FALSE)</f>
        <v>27</v>
      </c>
      <c r="M35" s="65">
        <f>VLOOKUP(E35,'Supply Log'!$E$6:$T$277,8,FALSE)</f>
        <v>38</v>
      </c>
      <c r="N35" s="65">
        <f>VLOOKUP(E35,'Supply Log'!$E$6:$T$277,9,FALSE)</f>
        <v>33.75</v>
      </c>
      <c r="O35" s="65">
        <f>VLOOKUP(E35,'Supply Log'!$E$6:$T$277,10,FALSE)</f>
        <v>34</v>
      </c>
      <c r="P35" s="29">
        <f t="shared" si="2"/>
        <v>0.2</v>
      </c>
      <c r="Q35" s="65">
        <f>VLOOKUP(E35,'Supply Log'!$E$6:$T$277,12,FALSE)</f>
        <v>0</v>
      </c>
      <c r="R35" s="78">
        <f t="shared" si="3"/>
        <v>0</v>
      </c>
      <c r="S35" s="65"/>
      <c r="T35" s="79">
        <f t="shared" si="4"/>
        <v>0</v>
      </c>
      <c r="U35" s="80">
        <f t="shared" si="5"/>
        <v>0.2</v>
      </c>
      <c r="V35" s="81" t="str">
        <f t="shared" si="6"/>
        <v/>
      </c>
      <c r="W35" s="69" t="e">
        <f>VLOOKUP(F35,'Input Log'!$E$6:$V$50000,18,FALSE)</f>
        <v>#N/A</v>
      </c>
      <c r="X35" s="64">
        <f>VLOOKUP(E35,'Supply Log'!$Z$6:$AB$699,2,FALSE)</f>
        <v>428</v>
      </c>
      <c r="Y35" s="64">
        <f>VLOOKUP(E35,'Supply Log'!$E$6:$X$618,20,FALSE)</f>
        <v>0</v>
      </c>
      <c r="Z35" s="64"/>
      <c r="AA35" s="64"/>
      <c r="AB35" s="64"/>
      <c r="AC35" s="64"/>
      <c r="AD35" s="64"/>
      <c r="AE35" s="64"/>
    </row>
    <row r="36" spans="1:31" ht="15.75" customHeight="1">
      <c r="A36" s="67" t="str">
        <f t="shared" si="0"/>
        <v/>
      </c>
      <c r="B36" s="65">
        <f t="shared" si="7"/>
        <v>32</v>
      </c>
      <c r="C36" s="68" t="str">
        <f t="shared" si="1"/>
        <v/>
      </c>
      <c r="D36" s="69">
        <v>45971</v>
      </c>
      <c r="E36" s="66">
        <v>190</v>
      </c>
      <c r="F36" s="66" t="s">
        <v>293</v>
      </c>
      <c r="G36" s="65" t="str">
        <f>VLOOKUP(E36,'Supply Log'!$E$6:$T$277,2,FALSE)</f>
        <v>NL</v>
      </c>
      <c r="H36" s="65" t="str">
        <f>VLOOKUP(E36,'Supply Log'!$E$6:$T$277,3,FALSE)</f>
        <v>Ulin</v>
      </c>
      <c r="I36" s="76">
        <v>3.1</v>
      </c>
      <c r="J36" s="65">
        <f>VLOOKUP(E36,'Supply Log'!$E$6:$T$277,5,FALSE)</f>
        <v>31</v>
      </c>
      <c r="K36" s="65">
        <f>VLOOKUP(E36,'Supply Log'!$E$6:$T$277,6,FALSE)</f>
        <v>39</v>
      </c>
      <c r="L36" s="65">
        <f>VLOOKUP(E36,'Supply Log'!$E$6:$T$277,7,FALSE)</f>
        <v>27</v>
      </c>
      <c r="M36" s="65">
        <f>VLOOKUP(E36,'Supply Log'!$E$6:$T$277,8,FALSE)</f>
        <v>38</v>
      </c>
      <c r="N36" s="65">
        <f>VLOOKUP(E36,'Supply Log'!$E$6:$T$277,9,FALSE)</f>
        <v>33.75</v>
      </c>
      <c r="O36" s="65">
        <f>VLOOKUP(E36,'Supply Log'!$E$6:$T$277,10,FALSE)</f>
        <v>34</v>
      </c>
      <c r="P36" s="29">
        <f t="shared" si="2"/>
        <v>0.28000000000000003</v>
      </c>
      <c r="Q36" s="65">
        <f>VLOOKUP(E36,'Supply Log'!$E$6:$T$277,12,FALSE)</f>
        <v>0</v>
      </c>
      <c r="R36" s="78">
        <f t="shared" si="3"/>
        <v>0</v>
      </c>
      <c r="S36" s="65"/>
      <c r="T36" s="79">
        <f t="shared" si="4"/>
        <v>0</v>
      </c>
      <c r="U36" s="80">
        <f t="shared" si="5"/>
        <v>0.28000000000000003</v>
      </c>
      <c r="V36" s="81" t="str">
        <f t="shared" si="6"/>
        <v/>
      </c>
      <c r="W36" s="69" t="e">
        <f>VLOOKUP(F36,'Input Log'!$E$6:$V$50000,18,FALSE)</f>
        <v>#N/A</v>
      </c>
      <c r="X36" s="64">
        <f>VLOOKUP(E36,'Supply Log'!$Z$6:$AB$699,2,FALSE)</f>
        <v>428</v>
      </c>
      <c r="Y36" s="64">
        <f>VLOOKUP(E36,'Supply Log'!$E$6:$X$618,20,FALSE)</f>
        <v>0</v>
      </c>
      <c r="Z36" s="64"/>
      <c r="AA36" s="64"/>
      <c r="AB36" s="64"/>
      <c r="AC36" s="64"/>
      <c r="AD36" s="64"/>
      <c r="AE36" s="64"/>
    </row>
    <row r="37" spans="1:31" ht="15.75" customHeight="1">
      <c r="A37" s="67" t="str">
        <f t="shared" si="0"/>
        <v/>
      </c>
      <c r="B37" s="65">
        <f t="shared" si="7"/>
        <v>33</v>
      </c>
      <c r="C37" s="68" t="str">
        <f t="shared" si="1"/>
        <v/>
      </c>
      <c r="D37" s="69">
        <v>45971</v>
      </c>
      <c r="E37" s="66">
        <v>190</v>
      </c>
      <c r="F37" s="66" t="s">
        <v>294</v>
      </c>
      <c r="G37" s="65" t="str">
        <f>VLOOKUP(E37,'Supply Log'!$E$6:$T$277,2,FALSE)</f>
        <v>NL</v>
      </c>
      <c r="H37" s="65" t="str">
        <f>VLOOKUP(E37,'Supply Log'!$E$6:$T$277,3,FALSE)</f>
        <v>Ulin</v>
      </c>
      <c r="I37" s="76">
        <v>2.2000000000000002</v>
      </c>
      <c r="J37" s="65">
        <f>VLOOKUP(E37,'Supply Log'!$E$6:$T$277,5,FALSE)</f>
        <v>31</v>
      </c>
      <c r="K37" s="65">
        <f>VLOOKUP(E37,'Supply Log'!$E$6:$T$277,6,FALSE)</f>
        <v>39</v>
      </c>
      <c r="L37" s="65">
        <f>VLOOKUP(E37,'Supply Log'!$E$6:$T$277,7,FALSE)</f>
        <v>27</v>
      </c>
      <c r="M37" s="65">
        <f>VLOOKUP(E37,'Supply Log'!$E$6:$T$277,8,FALSE)</f>
        <v>38</v>
      </c>
      <c r="N37" s="65">
        <f>VLOOKUP(E37,'Supply Log'!$E$6:$T$277,9,FALSE)</f>
        <v>33.75</v>
      </c>
      <c r="O37" s="65">
        <f>VLOOKUP(E37,'Supply Log'!$E$6:$T$277,10,FALSE)</f>
        <v>34</v>
      </c>
      <c r="P37" s="29">
        <f t="shared" si="2"/>
        <v>0.2</v>
      </c>
      <c r="Q37" s="65">
        <f>VLOOKUP(E37,'Supply Log'!$E$6:$T$277,12,FALSE)</f>
        <v>0</v>
      </c>
      <c r="R37" s="78">
        <f t="shared" si="3"/>
        <v>0</v>
      </c>
      <c r="S37" s="65"/>
      <c r="T37" s="79">
        <f t="shared" si="4"/>
        <v>0</v>
      </c>
      <c r="U37" s="80">
        <f t="shared" si="5"/>
        <v>0.2</v>
      </c>
      <c r="V37" s="81" t="str">
        <f t="shared" si="6"/>
        <v/>
      </c>
      <c r="W37" s="69" t="e">
        <f>VLOOKUP(F37,'Input Log'!$E$6:$V$50000,18,FALSE)</f>
        <v>#N/A</v>
      </c>
      <c r="X37" s="64">
        <f>VLOOKUP(E37,'Supply Log'!$Z$6:$AB$699,2,FALSE)</f>
        <v>428</v>
      </c>
      <c r="Y37" s="64">
        <f>VLOOKUP(E37,'Supply Log'!$E$6:$X$618,20,FALSE)</f>
        <v>0</v>
      </c>
      <c r="Z37" s="64"/>
      <c r="AA37" s="64"/>
      <c r="AB37" s="64"/>
      <c r="AC37" s="64"/>
      <c r="AD37" s="64"/>
      <c r="AE37" s="64"/>
    </row>
    <row r="38" spans="1:31" ht="15.75" customHeight="1">
      <c r="A38" s="67" t="str">
        <f t="shared" si="0"/>
        <v/>
      </c>
      <c r="B38" s="65">
        <f t="shared" si="7"/>
        <v>34</v>
      </c>
      <c r="C38" s="68" t="str">
        <f t="shared" si="1"/>
        <v/>
      </c>
      <c r="D38" s="69">
        <v>45971</v>
      </c>
      <c r="E38" s="66">
        <v>191</v>
      </c>
      <c r="F38" s="66" t="s">
        <v>295</v>
      </c>
      <c r="G38" s="65" t="str">
        <f>VLOOKUP(E38,'Supply Log'!$E$6:$T$277,2,FALSE)</f>
        <v>NL</v>
      </c>
      <c r="H38" s="65" t="str">
        <f>VLOOKUP(E38,'Supply Log'!$E$6:$T$277,3,FALSE)</f>
        <v>Ulin</v>
      </c>
      <c r="I38" s="76">
        <v>4.05</v>
      </c>
      <c r="J38" s="65">
        <f>VLOOKUP(E38,'Supply Log'!$E$6:$T$277,5,FALSE)</f>
        <v>36</v>
      </c>
      <c r="K38" s="65">
        <f>VLOOKUP(E38,'Supply Log'!$E$6:$T$277,6,FALSE)</f>
        <v>41</v>
      </c>
      <c r="L38" s="65">
        <f>VLOOKUP(E38,'Supply Log'!$E$6:$T$277,7,FALSE)</f>
        <v>28</v>
      </c>
      <c r="M38" s="65">
        <f>VLOOKUP(E38,'Supply Log'!$E$6:$T$277,8,FALSE)</f>
        <v>36</v>
      </c>
      <c r="N38" s="65">
        <f>VLOOKUP(E38,'Supply Log'!$E$6:$T$277,9,FALSE)</f>
        <v>35.25</v>
      </c>
      <c r="O38" s="65">
        <f>VLOOKUP(E38,'Supply Log'!$E$6:$T$277,10,FALSE)</f>
        <v>35</v>
      </c>
      <c r="P38" s="29">
        <f t="shared" si="2"/>
        <v>0.39</v>
      </c>
      <c r="Q38" s="65">
        <f>VLOOKUP(E38,'Supply Log'!$E$6:$T$277,12,FALSE)</f>
        <v>0</v>
      </c>
      <c r="R38" s="78">
        <f t="shared" si="3"/>
        <v>0</v>
      </c>
      <c r="S38" s="65"/>
      <c r="T38" s="79">
        <f t="shared" si="4"/>
        <v>0</v>
      </c>
      <c r="U38" s="80">
        <f t="shared" si="5"/>
        <v>0.39</v>
      </c>
      <c r="V38" s="81" t="str">
        <f t="shared" si="6"/>
        <v/>
      </c>
      <c r="W38" s="69" t="e">
        <f>VLOOKUP(F38,'Input Log'!$E$6:$V$50000,18,FALSE)</f>
        <v>#N/A</v>
      </c>
      <c r="X38" s="64">
        <f>VLOOKUP(E38,'Supply Log'!$Z$6:$AB$699,2,FALSE)</f>
        <v>451</v>
      </c>
      <c r="Y38" s="64">
        <f>VLOOKUP(E38,'Supply Log'!$E$6:$X$618,20,FALSE)</f>
        <v>0</v>
      </c>
      <c r="Z38" s="64"/>
      <c r="AA38" s="64"/>
      <c r="AB38" s="64"/>
      <c r="AC38" s="64"/>
      <c r="AD38" s="64"/>
      <c r="AE38" s="64"/>
    </row>
    <row r="39" spans="1:31" ht="15.75" customHeight="1">
      <c r="A39" s="67" t="str">
        <f t="shared" si="0"/>
        <v/>
      </c>
      <c r="B39" s="65">
        <f t="shared" si="7"/>
        <v>35</v>
      </c>
      <c r="C39" s="68" t="str">
        <f t="shared" si="1"/>
        <v/>
      </c>
      <c r="D39" s="69">
        <v>45971</v>
      </c>
      <c r="E39" s="66">
        <v>191</v>
      </c>
      <c r="F39" s="66" t="s">
        <v>296</v>
      </c>
      <c r="G39" s="65" t="str">
        <f>VLOOKUP(E39,'Supply Log'!$E$6:$T$277,2,FALSE)</f>
        <v>NL</v>
      </c>
      <c r="H39" s="65" t="str">
        <f>VLOOKUP(E39,'Supply Log'!$E$6:$T$277,3,FALSE)</f>
        <v>Ulin</v>
      </c>
      <c r="I39" s="77">
        <v>4.05</v>
      </c>
      <c r="J39" s="65">
        <f>VLOOKUP(E39,'Supply Log'!$E$6:$T$277,5,FALSE)</f>
        <v>36</v>
      </c>
      <c r="K39" s="65">
        <f>VLOOKUP(E39,'Supply Log'!$E$6:$T$277,6,FALSE)</f>
        <v>41</v>
      </c>
      <c r="L39" s="65">
        <f>VLOOKUP(E39,'Supply Log'!$E$6:$T$277,7,FALSE)</f>
        <v>28</v>
      </c>
      <c r="M39" s="65">
        <f>VLOOKUP(E39,'Supply Log'!$E$6:$T$277,8,FALSE)</f>
        <v>36</v>
      </c>
      <c r="N39" s="65">
        <f>VLOOKUP(E39,'Supply Log'!$E$6:$T$277,9,FALSE)</f>
        <v>35.25</v>
      </c>
      <c r="O39" s="65">
        <f>VLOOKUP(E39,'Supply Log'!$E$6:$T$277,10,FALSE)</f>
        <v>35</v>
      </c>
      <c r="P39" s="29">
        <f t="shared" si="2"/>
        <v>0.39</v>
      </c>
      <c r="Q39" s="65">
        <f>VLOOKUP(E39,'Supply Log'!$E$6:$T$277,12,FALSE)</f>
        <v>0</v>
      </c>
      <c r="R39" s="78">
        <f t="shared" si="3"/>
        <v>0</v>
      </c>
      <c r="S39" s="65"/>
      <c r="T39" s="79">
        <f t="shared" si="4"/>
        <v>0</v>
      </c>
      <c r="U39" s="80">
        <f t="shared" si="5"/>
        <v>0.39</v>
      </c>
      <c r="V39" s="81" t="str">
        <f t="shared" si="6"/>
        <v/>
      </c>
      <c r="W39" s="69">
        <f>VLOOKUP(F39,'Input Log'!$E$6:$V$50000,18,FALSE)</f>
        <v>45971</v>
      </c>
      <c r="X39" s="64">
        <f>VLOOKUP(E39,'Supply Log'!$Z$6:$AB$699,2,FALSE)</f>
        <v>451</v>
      </c>
      <c r="Y39" s="64">
        <f>VLOOKUP(E39,'Supply Log'!$E$6:$X$618,20,FALSE)</f>
        <v>0</v>
      </c>
      <c r="Z39" s="64"/>
      <c r="AA39" s="64"/>
      <c r="AB39" s="64"/>
      <c r="AC39" s="64"/>
      <c r="AD39" s="64"/>
      <c r="AE39" s="64"/>
    </row>
    <row r="40" spans="1:31" ht="15.75" customHeight="1">
      <c r="A40" s="67" t="str">
        <f t="shared" si="0"/>
        <v/>
      </c>
      <c r="B40" s="65">
        <f t="shared" si="7"/>
        <v>36</v>
      </c>
      <c r="C40" s="68" t="str">
        <f t="shared" si="1"/>
        <v/>
      </c>
      <c r="D40" s="69">
        <v>45971</v>
      </c>
      <c r="E40" s="66">
        <v>187</v>
      </c>
      <c r="F40" s="66" t="s">
        <v>297</v>
      </c>
      <c r="G40" s="65" t="str">
        <f>VLOOKUP(E40,'Supply Log'!$E$6:$T$277,2,FALSE)</f>
        <v>NL</v>
      </c>
      <c r="H40" s="65" t="str">
        <f>VLOOKUP(E40,'Supply Log'!$E$6:$T$277,3,FALSE)</f>
        <v>Ulin</v>
      </c>
      <c r="I40" s="77">
        <v>2.2000000000000002</v>
      </c>
      <c r="J40" s="65">
        <f>VLOOKUP(E40,'Supply Log'!$E$6:$T$277,5,FALSE)</f>
        <v>30</v>
      </c>
      <c r="K40" s="65">
        <f>VLOOKUP(E40,'Supply Log'!$E$6:$T$277,6,FALSE)</f>
        <v>35</v>
      </c>
      <c r="L40" s="65">
        <f>VLOOKUP(E40,'Supply Log'!$E$6:$T$277,7,FALSE)</f>
        <v>43</v>
      </c>
      <c r="M40" s="65">
        <f>VLOOKUP(E40,'Supply Log'!$E$6:$T$277,8,FALSE)</f>
        <v>44</v>
      </c>
      <c r="N40" s="65">
        <f>VLOOKUP(E40,'Supply Log'!$E$6:$T$277,9,FALSE)</f>
        <v>38</v>
      </c>
      <c r="O40" s="65">
        <f>VLOOKUP(E40,'Supply Log'!$E$6:$T$277,10,FALSE)</f>
        <v>38</v>
      </c>
      <c r="P40" s="29">
        <f t="shared" si="2"/>
        <v>0.25</v>
      </c>
      <c r="Q40" s="65">
        <f>VLOOKUP(E40,'Supply Log'!$E$6:$T$277,12,FALSE)</f>
        <v>0</v>
      </c>
      <c r="R40" s="78">
        <f t="shared" si="3"/>
        <v>0</v>
      </c>
      <c r="S40" s="65"/>
      <c r="T40" s="79">
        <f t="shared" si="4"/>
        <v>0</v>
      </c>
      <c r="U40" s="80">
        <f t="shared" si="5"/>
        <v>0.25</v>
      </c>
      <c r="V40" s="81" t="str">
        <f t="shared" si="6"/>
        <v/>
      </c>
      <c r="W40" s="69" t="e">
        <f>VLOOKUP(F40,'Input Log'!$E$6:$V$50000,18,FALSE)</f>
        <v>#N/A</v>
      </c>
      <c r="X40" s="64">
        <f>VLOOKUP(E40,'Supply Log'!$Z$6:$AB$699,2,FALSE)</f>
        <v>453</v>
      </c>
      <c r="Y40" s="64">
        <f>VLOOKUP(E40,'Supply Log'!$E$6:$X$618,20,FALSE)</f>
        <v>0</v>
      </c>
      <c r="Z40" s="64"/>
      <c r="AA40" s="64"/>
      <c r="AB40" s="64"/>
      <c r="AC40" s="64"/>
      <c r="AD40" s="64"/>
      <c r="AE40" s="64"/>
    </row>
    <row r="41" spans="1:31" ht="15.75" customHeight="1">
      <c r="A41" s="67" t="str">
        <f t="shared" si="0"/>
        <v/>
      </c>
      <c r="B41" s="65">
        <f t="shared" si="7"/>
        <v>37</v>
      </c>
      <c r="C41" s="68" t="str">
        <f t="shared" si="1"/>
        <v/>
      </c>
      <c r="D41" s="69">
        <v>45971</v>
      </c>
      <c r="E41" s="66">
        <v>187</v>
      </c>
      <c r="F41" s="66" t="s">
        <v>298</v>
      </c>
      <c r="G41" s="65" t="str">
        <f>VLOOKUP(E41,'Supply Log'!$E$6:$T$277,2,FALSE)</f>
        <v>NL</v>
      </c>
      <c r="H41" s="65" t="str">
        <f>VLOOKUP(E41,'Supply Log'!$E$6:$T$277,3,FALSE)</f>
        <v>Ulin</v>
      </c>
      <c r="I41" s="77">
        <v>3.7</v>
      </c>
      <c r="J41" s="65">
        <f>VLOOKUP(E41,'Supply Log'!$E$6:$T$277,5,FALSE)</f>
        <v>30</v>
      </c>
      <c r="K41" s="65">
        <f>VLOOKUP(E41,'Supply Log'!$E$6:$T$277,6,FALSE)</f>
        <v>35</v>
      </c>
      <c r="L41" s="65">
        <f>VLOOKUP(E41,'Supply Log'!$E$6:$T$277,7,FALSE)</f>
        <v>43</v>
      </c>
      <c r="M41" s="65">
        <f>VLOOKUP(E41,'Supply Log'!$E$6:$T$277,8,FALSE)</f>
        <v>44</v>
      </c>
      <c r="N41" s="65">
        <f>VLOOKUP(E41,'Supply Log'!$E$6:$T$277,9,FALSE)</f>
        <v>38</v>
      </c>
      <c r="O41" s="65">
        <f>VLOOKUP(E41,'Supply Log'!$E$6:$T$277,10,FALSE)</f>
        <v>38</v>
      </c>
      <c r="P41" s="29">
        <f t="shared" si="2"/>
        <v>0.42</v>
      </c>
      <c r="Q41" s="65">
        <f>VLOOKUP(E41,'Supply Log'!$E$6:$T$277,12,FALSE)</f>
        <v>0</v>
      </c>
      <c r="R41" s="78">
        <f t="shared" si="3"/>
        <v>0</v>
      </c>
      <c r="S41" s="65"/>
      <c r="T41" s="79">
        <f t="shared" si="4"/>
        <v>0</v>
      </c>
      <c r="U41" s="80">
        <f t="shared" si="5"/>
        <v>0.42</v>
      </c>
      <c r="V41" s="81" t="str">
        <f t="shared" si="6"/>
        <v/>
      </c>
      <c r="W41" s="69" t="e">
        <f>VLOOKUP(F41,'Input Log'!$E$6:$V$50000,18,FALSE)</f>
        <v>#N/A</v>
      </c>
      <c r="X41" s="64">
        <f>VLOOKUP(E41,'Supply Log'!$Z$6:$AB$699,2,FALSE)</f>
        <v>453</v>
      </c>
      <c r="Y41" s="64">
        <f>VLOOKUP(E41,'Supply Log'!$E$6:$X$618,20,FALSE)</f>
        <v>0</v>
      </c>
      <c r="Z41" s="64"/>
      <c r="AA41" s="64"/>
      <c r="AB41" s="64"/>
      <c r="AC41" s="64"/>
      <c r="AD41" s="64"/>
      <c r="AE41" s="64"/>
    </row>
    <row r="42" spans="1:31" ht="15.75" customHeight="1">
      <c r="A42" s="67" t="str">
        <f t="shared" si="0"/>
        <v/>
      </c>
      <c r="B42" s="65">
        <f t="shared" si="7"/>
        <v>38</v>
      </c>
      <c r="C42" s="68" t="str">
        <f t="shared" si="1"/>
        <v/>
      </c>
      <c r="D42" s="69">
        <v>45971</v>
      </c>
      <c r="E42" s="66">
        <v>187</v>
      </c>
      <c r="F42" s="66" t="s">
        <v>299</v>
      </c>
      <c r="G42" s="65" t="str">
        <f>VLOOKUP(E42,'Supply Log'!$E$6:$T$277,2,FALSE)</f>
        <v>NL</v>
      </c>
      <c r="H42" s="65" t="str">
        <f>VLOOKUP(E42,'Supply Log'!$E$6:$T$277,3,FALSE)</f>
        <v>Ulin</v>
      </c>
      <c r="I42" s="77">
        <v>4.3</v>
      </c>
      <c r="J42" s="65">
        <f>VLOOKUP(E42,'Supply Log'!$E$6:$T$277,5,FALSE)</f>
        <v>30</v>
      </c>
      <c r="K42" s="65">
        <f>VLOOKUP(E42,'Supply Log'!$E$6:$T$277,6,FALSE)</f>
        <v>35</v>
      </c>
      <c r="L42" s="65">
        <f>VLOOKUP(E42,'Supply Log'!$E$6:$T$277,7,FALSE)</f>
        <v>43</v>
      </c>
      <c r="M42" s="65">
        <f>VLOOKUP(E42,'Supply Log'!$E$6:$T$277,8,FALSE)</f>
        <v>44</v>
      </c>
      <c r="N42" s="65">
        <f>VLOOKUP(E42,'Supply Log'!$E$6:$T$277,9,FALSE)</f>
        <v>38</v>
      </c>
      <c r="O42" s="65">
        <f>VLOOKUP(E42,'Supply Log'!$E$6:$T$277,10,FALSE)</f>
        <v>38</v>
      </c>
      <c r="P42" s="29">
        <f t="shared" si="2"/>
        <v>0.49</v>
      </c>
      <c r="Q42" s="65">
        <f>VLOOKUP(E42,'Supply Log'!$E$6:$T$277,12,FALSE)</f>
        <v>0</v>
      </c>
      <c r="R42" s="78">
        <f t="shared" si="3"/>
        <v>0</v>
      </c>
      <c r="S42" s="65"/>
      <c r="T42" s="79">
        <f t="shared" si="4"/>
        <v>0</v>
      </c>
      <c r="U42" s="80">
        <f t="shared" si="5"/>
        <v>0.49</v>
      </c>
      <c r="V42" s="81" t="str">
        <f t="shared" si="6"/>
        <v/>
      </c>
      <c r="W42" s="69" t="e">
        <f>VLOOKUP(F42,'Input Log'!$E$6:$V$50000,18,FALSE)</f>
        <v>#N/A</v>
      </c>
      <c r="X42" s="64">
        <f>VLOOKUP(E42,'Supply Log'!$Z$6:$AB$699,2,FALSE)</f>
        <v>453</v>
      </c>
      <c r="Y42" s="64">
        <f>VLOOKUP(E42,'Supply Log'!$E$6:$X$618,20,FALSE)</f>
        <v>0</v>
      </c>
      <c r="Z42" s="64"/>
      <c r="AA42" s="64"/>
      <c r="AB42" s="64"/>
      <c r="AC42" s="64"/>
      <c r="AD42" s="64"/>
      <c r="AE42" s="64"/>
    </row>
    <row r="43" spans="1:31" ht="15.75" customHeight="1">
      <c r="A43" s="67" t="str">
        <f t="shared" si="0"/>
        <v/>
      </c>
      <c r="B43" s="65">
        <f t="shared" si="7"/>
        <v>39</v>
      </c>
      <c r="C43" s="68" t="str">
        <f t="shared" si="1"/>
        <v/>
      </c>
      <c r="D43" s="69">
        <v>45971</v>
      </c>
      <c r="E43" s="66">
        <v>187</v>
      </c>
      <c r="F43" s="66" t="s">
        <v>300</v>
      </c>
      <c r="G43" s="65" t="str">
        <f>VLOOKUP(E43,'Supply Log'!$E$6:$T$277,2,FALSE)</f>
        <v>NL</v>
      </c>
      <c r="H43" s="65" t="str">
        <f>VLOOKUP(E43,'Supply Log'!$E$6:$T$277,3,FALSE)</f>
        <v>Ulin</v>
      </c>
      <c r="I43" s="77">
        <v>3.1</v>
      </c>
      <c r="J43" s="65">
        <f>VLOOKUP(E43,'Supply Log'!$E$6:$T$277,5,FALSE)</f>
        <v>30</v>
      </c>
      <c r="K43" s="65">
        <f>VLOOKUP(E43,'Supply Log'!$E$6:$T$277,6,FALSE)</f>
        <v>35</v>
      </c>
      <c r="L43" s="65">
        <f>VLOOKUP(E43,'Supply Log'!$E$6:$T$277,7,FALSE)</f>
        <v>43</v>
      </c>
      <c r="M43" s="65">
        <f>VLOOKUP(E43,'Supply Log'!$E$6:$T$277,8,FALSE)</f>
        <v>44</v>
      </c>
      <c r="N43" s="65">
        <f>VLOOKUP(E43,'Supply Log'!$E$6:$T$277,9,FALSE)</f>
        <v>38</v>
      </c>
      <c r="O43" s="65">
        <f>VLOOKUP(E43,'Supply Log'!$E$6:$T$277,10,FALSE)</f>
        <v>38</v>
      </c>
      <c r="P43" s="29">
        <f t="shared" si="2"/>
        <v>0.35</v>
      </c>
      <c r="Q43" s="65">
        <f>VLOOKUP(E43,'Supply Log'!$E$6:$T$277,12,FALSE)</f>
        <v>0</v>
      </c>
      <c r="R43" s="78">
        <f t="shared" si="3"/>
        <v>0</v>
      </c>
      <c r="S43" s="65"/>
      <c r="T43" s="79">
        <f t="shared" si="4"/>
        <v>0</v>
      </c>
      <c r="U43" s="80">
        <f t="shared" si="5"/>
        <v>0.35</v>
      </c>
      <c r="V43" s="81" t="str">
        <f t="shared" si="6"/>
        <v/>
      </c>
      <c r="W43" s="69" t="e">
        <f>VLOOKUP(F43,'Input Log'!$E$6:$V$50000,18,FALSE)</f>
        <v>#N/A</v>
      </c>
      <c r="X43" s="64">
        <f>VLOOKUP(E43,'Supply Log'!$Z$6:$AB$699,2,FALSE)</f>
        <v>453</v>
      </c>
      <c r="Y43" s="64">
        <f>VLOOKUP(E43,'Supply Log'!$E$6:$X$618,20,FALSE)</f>
        <v>0</v>
      </c>
      <c r="Z43" s="64"/>
      <c r="AA43" s="64"/>
      <c r="AB43" s="64"/>
      <c r="AC43" s="64"/>
      <c r="AD43" s="64"/>
      <c r="AE43" s="64"/>
    </row>
    <row r="44" spans="1:31" ht="15.75" customHeight="1">
      <c r="A44" s="67" t="str">
        <f t="shared" si="0"/>
        <v/>
      </c>
      <c r="B44" s="65">
        <f t="shared" si="7"/>
        <v>40</v>
      </c>
      <c r="C44" s="68" t="str">
        <f t="shared" si="1"/>
        <v/>
      </c>
      <c r="D44" s="69">
        <v>45971</v>
      </c>
      <c r="E44" s="66">
        <v>188</v>
      </c>
      <c r="F44" s="66" t="s">
        <v>301</v>
      </c>
      <c r="G44" s="65" t="str">
        <f>VLOOKUP(E44,'Supply Log'!$E$6:$T$277,2,FALSE)</f>
        <v>NL</v>
      </c>
      <c r="H44" s="65" t="str">
        <f>VLOOKUP(E44,'Supply Log'!$E$6:$T$277,3,FALSE)</f>
        <v>Ulin</v>
      </c>
      <c r="I44" s="77">
        <v>3</v>
      </c>
      <c r="J44" s="65">
        <f>VLOOKUP(E44,'Supply Log'!$E$6:$T$277,5,FALSE)</f>
        <v>28</v>
      </c>
      <c r="K44" s="65">
        <f>VLOOKUP(E44,'Supply Log'!$E$6:$T$277,6,FALSE)</f>
        <v>25</v>
      </c>
      <c r="L44" s="65">
        <f>VLOOKUP(E44,'Supply Log'!$E$6:$T$277,7,FALSE)</f>
        <v>31</v>
      </c>
      <c r="M44" s="65">
        <f>VLOOKUP(E44,'Supply Log'!$E$6:$T$277,8,FALSE)</f>
        <v>41</v>
      </c>
      <c r="N44" s="65">
        <f>VLOOKUP(E44,'Supply Log'!$E$6:$T$277,9,FALSE)</f>
        <v>31.25</v>
      </c>
      <c r="O44" s="65">
        <f>VLOOKUP(E44,'Supply Log'!$E$6:$T$277,10,FALSE)</f>
        <v>31</v>
      </c>
      <c r="P44" s="29">
        <f t="shared" si="2"/>
        <v>0.23</v>
      </c>
      <c r="Q44" s="65">
        <f>VLOOKUP(E44,'Supply Log'!$E$6:$T$277,12,FALSE)</f>
        <v>0</v>
      </c>
      <c r="R44" s="78">
        <f t="shared" si="3"/>
        <v>0</v>
      </c>
      <c r="S44" s="65"/>
      <c r="T44" s="79">
        <f t="shared" si="4"/>
        <v>0</v>
      </c>
      <c r="U44" s="80">
        <f t="shared" si="5"/>
        <v>0.23</v>
      </c>
      <c r="V44" s="81" t="str">
        <f t="shared" si="6"/>
        <v/>
      </c>
      <c r="W44" s="69" t="e">
        <f>VLOOKUP(F44,'Input Log'!$E$6:$V$50000,18,FALSE)</f>
        <v>#N/A</v>
      </c>
      <c r="X44" s="64">
        <f>VLOOKUP(E44,'Supply Log'!$Z$6:$AB$699,2,FALSE)</f>
        <v>876</v>
      </c>
      <c r="Y44" s="64">
        <f>VLOOKUP(E44,'Supply Log'!$E$6:$X$618,20,FALSE)</f>
        <v>0</v>
      </c>
      <c r="Z44" s="64"/>
      <c r="AA44" s="64"/>
      <c r="AB44" s="64"/>
      <c r="AC44" s="64"/>
      <c r="AD44" s="64"/>
      <c r="AE44" s="64"/>
    </row>
    <row r="45" spans="1:31" ht="15.75" customHeight="1">
      <c r="A45" s="67" t="str">
        <f t="shared" si="0"/>
        <v/>
      </c>
      <c r="B45" s="65">
        <f t="shared" si="7"/>
        <v>41</v>
      </c>
      <c r="C45" s="68" t="str">
        <f t="shared" si="1"/>
        <v/>
      </c>
      <c r="D45" s="69">
        <v>45971</v>
      </c>
      <c r="E45" s="66">
        <v>188</v>
      </c>
      <c r="F45" s="66" t="s">
        <v>302</v>
      </c>
      <c r="G45" s="65" t="str">
        <f>VLOOKUP(E45,'Supply Log'!$E$6:$T$277,2,FALSE)</f>
        <v>NL</v>
      </c>
      <c r="H45" s="65" t="str">
        <f>VLOOKUP(E45,'Supply Log'!$E$6:$T$277,3,FALSE)</f>
        <v>Ulin</v>
      </c>
      <c r="I45" s="77">
        <v>2.2999999999999998</v>
      </c>
      <c r="J45" s="65">
        <f>VLOOKUP(E45,'Supply Log'!$E$6:$T$277,5,FALSE)</f>
        <v>28</v>
      </c>
      <c r="K45" s="65">
        <f>VLOOKUP(E45,'Supply Log'!$E$6:$T$277,6,FALSE)</f>
        <v>25</v>
      </c>
      <c r="L45" s="65">
        <f>VLOOKUP(E45,'Supply Log'!$E$6:$T$277,7,FALSE)</f>
        <v>31</v>
      </c>
      <c r="M45" s="65">
        <f>VLOOKUP(E45,'Supply Log'!$E$6:$T$277,8,FALSE)</f>
        <v>41</v>
      </c>
      <c r="N45" s="65">
        <f>VLOOKUP(E45,'Supply Log'!$E$6:$T$277,9,FALSE)</f>
        <v>31.25</v>
      </c>
      <c r="O45" s="65">
        <f>VLOOKUP(E45,'Supply Log'!$E$6:$T$277,10,FALSE)</f>
        <v>31</v>
      </c>
      <c r="P45" s="29">
        <f t="shared" si="2"/>
        <v>0.17</v>
      </c>
      <c r="Q45" s="65">
        <f>VLOOKUP(E45,'Supply Log'!$E$6:$T$277,12,FALSE)</f>
        <v>0</v>
      </c>
      <c r="R45" s="78">
        <f t="shared" si="3"/>
        <v>0</v>
      </c>
      <c r="S45" s="65"/>
      <c r="T45" s="79">
        <f t="shared" si="4"/>
        <v>0</v>
      </c>
      <c r="U45" s="80">
        <f t="shared" si="5"/>
        <v>0.17</v>
      </c>
      <c r="V45" s="81" t="str">
        <f t="shared" si="6"/>
        <v/>
      </c>
      <c r="W45" s="69" t="e">
        <f>VLOOKUP(F45,'Input Log'!$E$6:$V$50000,18,FALSE)</f>
        <v>#N/A</v>
      </c>
      <c r="X45" s="64">
        <f>VLOOKUP(E45,'Supply Log'!$Z$6:$AB$699,2,FALSE)</f>
        <v>876</v>
      </c>
      <c r="Y45" s="64">
        <f>VLOOKUP(E45,'Supply Log'!$E$6:$X$618,20,FALSE)</f>
        <v>0</v>
      </c>
      <c r="Z45" s="64"/>
      <c r="AA45" s="64"/>
      <c r="AB45" s="64"/>
      <c r="AC45" s="64"/>
      <c r="AD45" s="64"/>
      <c r="AE45" s="64"/>
    </row>
    <row r="46" spans="1:31" ht="15.75" customHeight="1">
      <c r="A46" s="67" t="str">
        <f t="shared" si="0"/>
        <v/>
      </c>
      <c r="B46" s="65">
        <f t="shared" si="7"/>
        <v>42</v>
      </c>
      <c r="C46" s="68" t="str">
        <f t="shared" si="1"/>
        <v/>
      </c>
      <c r="D46" s="69">
        <v>45971</v>
      </c>
      <c r="E46" s="66">
        <v>188</v>
      </c>
      <c r="F46" s="66" t="s">
        <v>303</v>
      </c>
      <c r="G46" s="65" t="str">
        <f>VLOOKUP(E46,'Supply Log'!$E$6:$T$277,2,FALSE)</f>
        <v>NL</v>
      </c>
      <c r="H46" s="65" t="str">
        <f>VLOOKUP(E46,'Supply Log'!$E$6:$T$277,3,FALSE)</f>
        <v>Ulin</v>
      </c>
      <c r="I46" s="77">
        <v>4.0999999999999996</v>
      </c>
      <c r="J46" s="65">
        <f>VLOOKUP(E46,'Supply Log'!$E$6:$T$277,5,FALSE)</f>
        <v>28</v>
      </c>
      <c r="K46" s="65">
        <f>VLOOKUP(E46,'Supply Log'!$E$6:$T$277,6,FALSE)</f>
        <v>25</v>
      </c>
      <c r="L46" s="65">
        <f>VLOOKUP(E46,'Supply Log'!$E$6:$T$277,7,FALSE)</f>
        <v>31</v>
      </c>
      <c r="M46" s="65">
        <f>VLOOKUP(E46,'Supply Log'!$E$6:$T$277,8,FALSE)</f>
        <v>41</v>
      </c>
      <c r="N46" s="65">
        <f>VLOOKUP(E46,'Supply Log'!$E$6:$T$277,9,FALSE)</f>
        <v>31.25</v>
      </c>
      <c r="O46" s="65">
        <f>VLOOKUP(E46,'Supply Log'!$E$6:$T$277,10,FALSE)</f>
        <v>31</v>
      </c>
      <c r="P46" s="29">
        <f t="shared" si="2"/>
        <v>0.31</v>
      </c>
      <c r="Q46" s="65">
        <f>VLOOKUP(E46,'Supply Log'!$E$6:$T$277,12,FALSE)</f>
        <v>0</v>
      </c>
      <c r="R46" s="78">
        <f t="shared" si="3"/>
        <v>0</v>
      </c>
      <c r="S46" s="65"/>
      <c r="T46" s="79">
        <f t="shared" si="4"/>
        <v>0</v>
      </c>
      <c r="U46" s="80">
        <f t="shared" si="5"/>
        <v>0.31</v>
      </c>
      <c r="V46" s="81" t="str">
        <f t="shared" si="6"/>
        <v/>
      </c>
      <c r="W46" s="69">
        <f>VLOOKUP(F46,'Input Log'!$E$6:$V$50000,18,FALSE)</f>
        <v>45971</v>
      </c>
      <c r="X46" s="64">
        <f>VLOOKUP(E46,'Supply Log'!$Z$6:$AB$699,2,FALSE)</f>
        <v>876</v>
      </c>
      <c r="Y46" s="64">
        <f>VLOOKUP(E46,'Supply Log'!$E$6:$X$618,20,FALSE)</f>
        <v>0</v>
      </c>
      <c r="Z46" s="64"/>
      <c r="AA46" s="64"/>
      <c r="AB46" s="64"/>
      <c r="AC46" s="64"/>
      <c r="AD46" s="64"/>
      <c r="AE46" s="64"/>
    </row>
    <row r="47" spans="1:31" ht="15.75" customHeight="1">
      <c r="A47" s="67" t="str">
        <f t="shared" si="0"/>
        <v/>
      </c>
      <c r="B47" s="65">
        <f t="shared" si="7"/>
        <v>43</v>
      </c>
      <c r="C47" s="68" t="str">
        <f t="shared" si="1"/>
        <v/>
      </c>
      <c r="D47" s="69">
        <v>45971</v>
      </c>
      <c r="E47" s="66">
        <v>188</v>
      </c>
      <c r="F47" s="66" t="s">
        <v>304</v>
      </c>
      <c r="G47" s="65" t="str">
        <f>VLOOKUP(E47,'Supply Log'!$E$6:$T$277,2,FALSE)</f>
        <v>NL</v>
      </c>
      <c r="H47" s="65" t="str">
        <f>VLOOKUP(E47,'Supply Log'!$E$6:$T$277,3,FALSE)</f>
        <v>Ulin</v>
      </c>
      <c r="I47" s="77">
        <v>3.6</v>
      </c>
      <c r="J47" s="65">
        <f>VLOOKUP(E47,'Supply Log'!$E$6:$T$277,5,FALSE)</f>
        <v>28</v>
      </c>
      <c r="K47" s="65">
        <f>VLOOKUP(E47,'Supply Log'!$E$6:$T$277,6,FALSE)</f>
        <v>25</v>
      </c>
      <c r="L47" s="65">
        <f>VLOOKUP(E47,'Supply Log'!$E$6:$T$277,7,FALSE)</f>
        <v>31</v>
      </c>
      <c r="M47" s="65">
        <f>VLOOKUP(E47,'Supply Log'!$E$6:$T$277,8,FALSE)</f>
        <v>41</v>
      </c>
      <c r="N47" s="65">
        <f>VLOOKUP(E47,'Supply Log'!$E$6:$T$277,9,FALSE)</f>
        <v>31.25</v>
      </c>
      <c r="O47" s="65">
        <f>VLOOKUP(E47,'Supply Log'!$E$6:$T$277,10,FALSE)</f>
        <v>31</v>
      </c>
      <c r="P47" s="29">
        <f t="shared" si="2"/>
        <v>0.27</v>
      </c>
      <c r="Q47" s="65">
        <f>VLOOKUP(E47,'Supply Log'!$E$6:$T$277,12,FALSE)</f>
        <v>0</v>
      </c>
      <c r="R47" s="78">
        <f t="shared" si="3"/>
        <v>0</v>
      </c>
      <c r="S47" s="65"/>
      <c r="T47" s="79">
        <f t="shared" si="4"/>
        <v>0</v>
      </c>
      <c r="U47" s="80">
        <f t="shared" si="5"/>
        <v>0.27</v>
      </c>
      <c r="V47" s="81" t="str">
        <f t="shared" si="6"/>
        <v/>
      </c>
      <c r="W47" s="69" t="e">
        <f>VLOOKUP(F47,'Input Log'!$E$6:$V$50000,18,FALSE)</f>
        <v>#N/A</v>
      </c>
      <c r="X47" s="64">
        <f>VLOOKUP(E47,'Supply Log'!$Z$6:$AB$699,2,FALSE)</f>
        <v>876</v>
      </c>
      <c r="Y47" s="64">
        <f>VLOOKUP(E47,'Supply Log'!$E$6:$X$618,20,FALSE)</f>
        <v>0</v>
      </c>
      <c r="Z47" s="64"/>
      <c r="AA47" s="64"/>
      <c r="AB47" s="64"/>
      <c r="AC47" s="64"/>
      <c r="AD47" s="64"/>
      <c r="AE47" s="64"/>
    </row>
    <row r="48" spans="1:31" ht="15.75" customHeight="1">
      <c r="A48" s="67" t="str">
        <f t="shared" si="0"/>
        <v/>
      </c>
      <c r="B48" s="65">
        <f t="shared" si="7"/>
        <v>44</v>
      </c>
      <c r="C48" s="68" t="str">
        <f t="shared" si="1"/>
        <v/>
      </c>
      <c r="D48" s="69">
        <v>45971</v>
      </c>
      <c r="E48" s="66">
        <v>185</v>
      </c>
      <c r="F48" s="66" t="s">
        <v>305</v>
      </c>
      <c r="G48" s="65" t="str">
        <f>VLOOKUP(E48,'Supply Log'!$E$6:$T$277,2,FALSE)</f>
        <v>NL</v>
      </c>
      <c r="H48" s="65" t="str">
        <f>VLOOKUP(E48,'Supply Log'!$E$6:$T$277,3,FALSE)</f>
        <v>Ulin</v>
      </c>
      <c r="I48" s="77">
        <v>3.3</v>
      </c>
      <c r="J48" s="65">
        <f>VLOOKUP(E48,'Supply Log'!$E$6:$T$277,5,FALSE)</f>
        <v>32</v>
      </c>
      <c r="K48" s="65">
        <f>VLOOKUP(E48,'Supply Log'!$E$6:$T$277,6,FALSE)</f>
        <v>38</v>
      </c>
      <c r="L48" s="65">
        <f>VLOOKUP(E48,'Supply Log'!$E$6:$T$277,7,FALSE)</f>
        <v>39</v>
      </c>
      <c r="M48" s="65">
        <f>VLOOKUP(E48,'Supply Log'!$E$6:$T$277,8,FALSE)</f>
        <v>44</v>
      </c>
      <c r="N48" s="65">
        <f>VLOOKUP(E48,'Supply Log'!$E$6:$T$277,9,FALSE)</f>
        <v>38.25</v>
      </c>
      <c r="O48" s="65">
        <f>VLOOKUP(E48,'Supply Log'!$E$6:$T$277,10,FALSE)</f>
        <v>38</v>
      </c>
      <c r="P48" s="29">
        <f t="shared" si="2"/>
        <v>0.37</v>
      </c>
      <c r="Q48" s="65">
        <f>VLOOKUP(E48,'Supply Log'!$E$6:$T$277,12,FALSE)</f>
        <v>0</v>
      </c>
      <c r="R48" s="78">
        <f t="shared" si="3"/>
        <v>0</v>
      </c>
      <c r="S48" s="65"/>
      <c r="T48" s="79">
        <f t="shared" si="4"/>
        <v>0</v>
      </c>
      <c r="U48" s="80">
        <f t="shared" si="5"/>
        <v>0.37</v>
      </c>
      <c r="V48" s="81" t="str">
        <f t="shared" si="6"/>
        <v/>
      </c>
      <c r="W48" s="69" t="e">
        <f>VLOOKUP(F48,'Input Log'!$E$6:$V$50000,18,FALSE)</f>
        <v>#N/A</v>
      </c>
      <c r="X48" s="64">
        <f>VLOOKUP(E48,'Supply Log'!$Z$6:$AB$699,2,FALSE)</f>
        <v>423</v>
      </c>
      <c r="Y48" s="64">
        <f>VLOOKUP(E48,'Supply Log'!$E$6:$X$618,20,FALSE)</f>
        <v>0</v>
      </c>
      <c r="Z48" s="64"/>
      <c r="AA48" s="64"/>
      <c r="AB48" s="64"/>
      <c r="AC48" s="64"/>
      <c r="AD48" s="64"/>
      <c r="AE48" s="64"/>
    </row>
    <row r="49" spans="1:31" ht="15.75" customHeight="1">
      <c r="A49" s="67" t="str">
        <f t="shared" si="0"/>
        <v/>
      </c>
      <c r="B49" s="65">
        <f t="shared" si="7"/>
        <v>45</v>
      </c>
      <c r="C49" s="68" t="str">
        <f t="shared" si="1"/>
        <v/>
      </c>
      <c r="D49" s="69">
        <v>45971</v>
      </c>
      <c r="E49" s="66">
        <v>185</v>
      </c>
      <c r="F49" s="66" t="s">
        <v>306</v>
      </c>
      <c r="G49" s="65" t="str">
        <f>VLOOKUP(E49,'Supply Log'!$E$6:$T$277,2,FALSE)</f>
        <v>NL</v>
      </c>
      <c r="H49" s="65" t="str">
        <f>VLOOKUP(E49,'Supply Log'!$E$6:$T$277,3,FALSE)</f>
        <v>Ulin</v>
      </c>
      <c r="I49" s="77">
        <v>3.3</v>
      </c>
      <c r="J49" s="65">
        <f>VLOOKUP(E49,'Supply Log'!$E$6:$T$277,5,FALSE)</f>
        <v>32</v>
      </c>
      <c r="K49" s="65">
        <f>VLOOKUP(E49,'Supply Log'!$E$6:$T$277,6,FALSE)</f>
        <v>38</v>
      </c>
      <c r="L49" s="65">
        <f>VLOOKUP(E49,'Supply Log'!$E$6:$T$277,7,FALSE)</f>
        <v>39</v>
      </c>
      <c r="M49" s="65">
        <f>VLOOKUP(E49,'Supply Log'!$E$6:$T$277,8,FALSE)</f>
        <v>44</v>
      </c>
      <c r="N49" s="65">
        <f>VLOOKUP(E49,'Supply Log'!$E$6:$T$277,9,FALSE)</f>
        <v>38.25</v>
      </c>
      <c r="O49" s="65">
        <f>VLOOKUP(E49,'Supply Log'!$E$6:$T$277,10,FALSE)</f>
        <v>38</v>
      </c>
      <c r="P49" s="29">
        <f t="shared" si="2"/>
        <v>0.37</v>
      </c>
      <c r="Q49" s="65">
        <f>VLOOKUP(E49,'Supply Log'!$E$6:$T$277,12,FALSE)</f>
        <v>0</v>
      </c>
      <c r="R49" s="78">
        <f t="shared" si="3"/>
        <v>0</v>
      </c>
      <c r="S49" s="65"/>
      <c r="T49" s="79">
        <f t="shared" si="4"/>
        <v>0</v>
      </c>
      <c r="U49" s="80">
        <f t="shared" si="5"/>
        <v>0.37</v>
      </c>
      <c r="V49" s="81" t="str">
        <f t="shared" si="6"/>
        <v/>
      </c>
      <c r="W49" s="69" t="e">
        <f>VLOOKUP(F49,'Input Log'!$E$6:$V$50000,18,FALSE)</f>
        <v>#N/A</v>
      </c>
      <c r="X49" s="64">
        <f>VLOOKUP(E49,'Supply Log'!$Z$6:$AB$699,2,FALSE)</f>
        <v>423</v>
      </c>
      <c r="Y49" s="64">
        <f>VLOOKUP(E49,'Supply Log'!$E$6:$X$618,20,FALSE)</f>
        <v>0</v>
      </c>
      <c r="Z49" s="64"/>
      <c r="AA49" s="64"/>
      <c r="AB49" s="64"/>
      <c r="AC49" s="64"/>
      <c r="AD49" s="64"/>
      <c r="AE49" s="64"/>
    </row>
    <row r="50" spans="1:31" ht="15.75" customHeight="1">
      <c r="A50" s="67" t="str">
        <f t="shared" si="0"/>
        <v/>
      </c>
      <c r="B50" s="65">
        <f t="shared" si="7"/>
        <v>46</v>
      </c>
      <c r="C50" s="68" t="str">
        <f t="shared" si="1"/>
        <v/>
      </c>
      <c r="D50" s="69">
        <v>45971</v>
      </c>
      <c r="E50" s="66">
        <v>185</v>
      </c>
      <c r="F50" s="66" t="s">
        <v>307</v>
      </c>
      <c r="G50" s="65" t="str">
        <f>VLOOKUP(E50,'Supply Log'!$E$6:$T$277,2,FALSE)</f>
        <v>NL</v>
      </c>
      <c r="H50" s="65" t="str">
        <f>VLOOKUP(E50,'Supply Log'!$E$6:$T$277,3,FALSE)</f>
        <v>Ulin</v>
      </c>
      <c r="I50" s="77">
        <v>3.3</v>
      </c>
      <c r="J50" s="65">
        <f>VLOOKUP(E50,'Supply Log'!$E$6:$T$277,5,FALSE)</f>
        <v>32</v>
      </c>
      <c r="K50" s="65">
        <f>VLOOKUP(E50,'Supply Log'!$E$6:$T$277,6,FALSE)</f>
        <v>38</v>
      </c>
      <c r="L50" s="65">
        <f>VLOOKUP(E50,'Supply Log'!$E$6:$T$277,7,FALSE)</f>
        <v>39</v>
      </c>
      <c r="M50" s="65">
        <f>VLOOKUP(E50,'Supply Log'!$E$6:$T$277,8,FALSE)</f>
        <v>44</v>
      </c>
      <c r="N50" s="65">
        <f>VLOOKUP(E50,'Supply Log'!$E$6:$T$277,9,FALSE)</f>
        <v>38.25</v>
      </c>
      <c r="O50" s="65">
        <f>VLOOKUP(E50,'Supply Log'!$E$6:$T$277,10,FALSE)</f>
        <v>38</v>
      </c>
      <c r="P50" s="29">
        <f t="shared" si="2"/>
        <v>0.37</v>
      </c>
      <c r="Q50" s="65">
        <f>VLOOKUP(E50,'Supply Log'!$E$6:$T$277,12,FALSE)</f>
        <v>0</v>
      </c>
      <c r="R50" s="78">
        <f t="shared" si="3"/>
        <v>0</v>
      </c>
      <c r="S50" s="65"/>
      <c r="T50" s="79">
        <f t="shared" si="4"/>
        <v>0</v>
      </c>
      <c r="U50" s="80">
        <f t="shared" si="5"/>
        <v>0.37</v>
      </c>
      <c r="V50" s="81" t="str">
        <f t="shared" si="6"/>
        <v/>
      </c>
      <c r="W50" s="69" t="e">
        <f>VLOOKUP(F50,'Input Log'!$E$6:$V$50000,18,FALSE)</f>
        <v>#N/A</v>
      </c>
      <c r="X50" s="64">
        <f>VLOOKUP(E50,'Supply Log'!$Z$6:$AB$699,2,FALSE)</f>
        <v>423</v>
      </c>
      <c r="Y50" s="64">
        <f>VLOOKUP(E50,'Supply Log'!$E$6:$X$618,20,FALSE)</f>
        <v>0</v>
      </c>
      <c r="Z50" s="64"/>
      <c r="AA50" s="64"/>
      <c r="AB50" s="64"/>
      <c r="AC50" s="64"/>
      <c r="AD50" s="64"/>
      <c r="AE50" s="64"/>
    </row>
    <row r="51" spans="1:31" ht="15.75" customHeight="1">
      <c r="A51" s="67" t="str">
        <f t="shared" si="0"/>
        <v/>
      </c>
      <c r="B51" s="65">
        <f t="shared" si="7"/>
        <v>47</v>
      </c>
      <c r="C51" s="68" t="str">
        <f t="shared" si="1"/>
        <v/>
      </c>
      <c r="D51" s="69">
        <v>45971</v>
      </c>
      <c r="E51" s="66">
        <v>186</v>
      </c>
      <c r="F51" s="66" t="s">
        <v>308</v>
      </c>
      <c r="G51" s="65" t="str">
        <f>VLOOKUP(E51,'Supply Log'!$E$6:$T$277,2,FALSE)</f>
        <v>NL</v>
      </c>
      <c r="H51" s="65" t="str">
        <f>VLOOKUP(E51,'Supply Log'!$E$6:$T$277,3,FALSE)</f>
        <v>Ulin</v>
      </c>
      <c r="I51" s="77">
        <v>3</v>
      </c>
      <c r="J51" s="65">
        <f>VLOOKUP(E51,'Supply Log'!$E$6:$T$277,5,FALSE)</f>
        <v>30</v>
      </c>
      <c r="K51" s="65">
        <f>VLOOKUP(E51,'Supply Log'!$E$6:$T$277,6,FALSE)</f>
        <v>28</v>
      </c>
      <c r="L51" s="65">
        <f>VLOOKUP(E51,'Supply Log'!$E$6:$T$277,7,FALSE)</f>
        <v>34</v>
      </c>
      <c r="M51" s="65">
        <f>VLOOKUP(E51,'Supply Log'!$E$6:$T$277,8,FALSE)</f>
        <v>38</v>
      </c>
      <c r="N51" s="65">
        <f>VLOOKUP(E51,'Supply Log'!$E$6:$T$277,9,FALSE)</f>
        <v>32.5</v>
      </c>
      <c r="O51" s="65">
        <f>VLOOKUP(E51,'Supply Log'!$E$6:$T$277,10,FALSE)</f>
        <v>33</v>
      </c>
      <c r="P51" s="29">
        <f t="shared" si="2"/>
        <v>0.26</v>
      </c>
      <c r="Q51" s="65">
        <f>VLOOKUP(E51,'Supply Log'!$E$6:$T$277,12,FALSE)</f>
        <v>0</v>
      </c>
      <c r="R51" s="78">
        <f t="shared" si="3"/>
        <v>0</v>
      </c>
      <c r="S51" s="65"/>
      <c r="T51" s="79">
        <f t="shared" si="4"/>
        <v>0</v>
      </c>
      <c r="U51" s="80">
        <f t="shared" si="5"/>
        <v>0.26</v>
      </c>
      <c r="V51" s="81" t="str">
        <f t="shared" si="6"/>
        <v/>
      </c>
      <c r="W51" s="69" t="e">
        <f>VLOOKUP(F51,'Input Log'!$E$6:$V$50000,18,FALSE)</f>
        <v>#N/A</v>
      </c>
      <c r="X51" s="64">
        <f>VLOOKUP(E51,'Supply Log'!$Z$6:$AB$699,2,FALSE)</f>
        <v>452</v>
      </c>
      <c r="Y51" s="64">
        <f>VLOOKUP(E51,'Supply Log'!$E$6:$X$618,20,FALSE)</f>
        <v>0</v>
      </c>
      <c r="Z51" s="64"/>
      <c r="AA51" s="64"/>
      <c r="AB51" s="64"/>
      <c r="AC51" s="64"/>
      <c r="AD51" s="64"/>
      <c r="AE51" s="64"/>
    </row>
    <row r="52" spans="1:31" ht="15.75" customHeight="1">
      <c r="A52" s="67" t="str">
        <f t="shared" si="0"/>
        <v/>
      </c>
      <c r="B52" s="65">
        <f t="shared" si="7"/>
        <v>48</v>
      </c>
      <c r="C52" s="68" t="str">
        <f t="shared" si="1"/>
        <v/>
      </c>
      <c r="D52" s="69">
        <v>45971</v>
      </c>
      <c r="E52" s="66">
        <v>186</v>
      </c>
      <c r="F52" s="66" t="s">
        <v>309</v>
      </c>
      <c r="G52" s="65" t="str">
        <f>VLOOKUP(E52,'Supply Log'!$E$6:$T$277,2,FALSE)</f>
        <v>NL</v>
      </c>
      <c r="H52" s="65" t="str">
        <f>VLOOKUP(E52,'Supply Log'!$E$6:$T$277,3,FALSE)</f>
        <v>Ulin</v>
      </c>
      <c r="I52" s="77">
        <v>3.3</v>
      </c>
      <c r="J52" s="65">
        <f>VLOOKUP(E52,'Supply Log'!$E$6:$T$277,5,FALSE)</f>
        <v>30</v>
      </c>
      <c r="K52" s="65">
        <f>VLOOKUP(E52,'Supply Log'!$E$6:$T$277,6,FALSE)</f>
        <v>28</v>
      </c>
      <c r="L52" s="65">
        <f>VLOOKUP(E52,'Supply Log'!$E$6:$T$277,7,FALSE)</f>
        <v>34</v>
      </c>
      <c r="M52" s="65">
        <f>VLOOKUP(E52,'Supply Log'!$E$6:$T$277,8,FALSE)</f>
        <v>38</v>
      </c>
      <c r="N52" s="65">
        <f>VLOOKUP(E52,'Supply Log'!$E$6:$T$277,9,FALSE)</f>
        <v>32.5</v>
      </c>
      <c r="O52" s="65">
        <f>VLOOKUP(E52,'Supply Log'!$E$6:$T$277,10,FALSE)</f>
        <v>33</v>
      </c>
      <c r="P52" s="29">
        <f t="shared" si="2"/>
        <v>0.28000000000000003</v>
      </c>
      <c r="Q52" s="65">
        <f>VLOOKUP(E52,'Supply Log'!$E$6:$T$277,12,FALSE)</f>
        <v>0</v>
      </c>
      <c r="R52" s="78">
        <f t="shared" si="3"/>
        <v>0</v>
      </c>
      <c r="S52" s="65"/>
      <c r="T52" s="79">
        <f t="shared" si="4"/>
        <v>0</v>
      </c>
      <c r="U52" s="80">
        <f t="shared" si="5"/>
        <v>0.28000000000000003</v>
      </c>
      <c r="V52" s="81" t="str">
        <f t="shared" si="6"/>
        <v/>
      </c>
      <c r="W52" s="69" t="e">
        <f>VLOOKUP(F52,'Input Log'!$E$6:$V$50000,18,FALSE)</f>
        <v>#N/A</v>
      </c>
      <c r="X52" s="64">
        <f>VLOOKUP(E52,'Supply Log'!$Z$6:$AB$699,2,FALSE)</f>
        <v>452</v>
      </c>
      <c r="Y52" s="64">
        <f>VLOOKUP(E52,'Supply Log'!$E$6:$X$618,20,FALSE)</f>
        <v>0</v>
      </c>
      <c r="Z52" s="64"/>
      <c r="AA52" s="64"/>
      <c r="AB52" s="64"/>
      <c r="AC52" s="64"/>
      <c r="AD52" s="64"/>
      <c r="AE52" s="64"/>
    </row>
    <row r="53" spans="1:31" ht="15.75" customHeight="1">
      <c r="A53" s="67" t="str">
        <f t="shared" si="0"/>
        <v/>
      </c>
      <c r="B53" s="65">
        <f t="shared" si="7"/>
        <v>49</v>
      </c>
      <c r="C53" s="68" t="str">
        <f t="shared" si="1"/>
        <v/>
      </c>
      <c r="D53" s="69">
        <v>45971</v>
      </c>
      <c r="E53" s="66">
        <v>183</v>
      </c>
      <c r="F53" s="66" t="s">
        <v>310</v>
      </c>
      <c r="G53" s="65" t="str">
        <f>VLOOKUP(E53,'Supply Log'!$E$6:$T$277,2,FALSE)</f>
        <v>NL</v>
      </c>
      <c r="H53" s="65" t="str">
        <f>VLOOKUP(E53,'Supply Log'!$E$6:$T$277,3,FALSE)</f>
        <v>Ulin</v>
      </c>
      <c r="I53" s="77">
        <v>3.25</v>
      </c>
      <c r="J53" s="65">
        <f>VLOOKUP(E53,'Supply Log'!$E$6:$T$277,5,FALSE)</f>
        <v>30</v>
      </c>
      <c r="K53" s="65">
        <f>VLOOKUP(E53,'Supply Log'!$E$6:$T$277,6,FALSE)</f>
        <v>33</v>
      </c>
      <c r="L53" s="65">
        <f>VLOOKUP(E53,'Supply Log'!$E$6:$T$277,7,FALSE)</f>
        <v>40</v>
      </c>
      <c r="M53" s="65">
        <f>VLOOKUP(E53,'Supply Log'!$E$6:$T$277,8,FALSE)</f>
        <v>41</v>
      </c>
      <c r="N53" s="65">
        <f>VLOOKUP(E53,'Supply Log'!$E$6:$T$277,9,FALSE)</f>
        <v>36</v>
      </c>
      <c r="O53" s="65">
        <f>VLOOKUP(E53,'Supply Log'!$E$6:$T$277,10,FALSE)</f>
        <v>36</v>
      </c>
      <c r="P53" s="29">
        <f t="shared" si="2"/>
        <v>0.33</v>
      </c>
      <c r="Q53" s="65">
        <f>VLOOKUP(E53,'Supply Log'!$E$6:$T$277,12,FALSE)</f>
        <v>0</v>
      </c>
      <c r="R53" s="78">
        <f t="shared" si="3"/>
        <v>0</v>
      </c>
      <c r="S53" s="65"/>
      <c r="T53" s="79">
        <f t="shared" si="4"/>
        <v>0</v>
      </c>
      <c r="U53" s="80">
        <f t="shared" si="5"/>
        <v>0.33</v>
      </c>
      <c r="V53" s="81" t="str">
        <f t="shared" si="6"/>
        <v/>
      </c>
      <c r="W53" s="69" t="e">
        <f>VLOOKUP(F53,'Input Log'!$E$6:$V$50000,18,FALSE)</f>
        <v>#N/A</v>
      </c>
      <c r="X53" s="64">
        <f>VLOOKUP(E53,'Supply Log'!$Z$6:$AB$699,2,FALSE)</f>
        <v>487</v>
      </c>
      <c r="Y53" s="64">
        <f>VLOOKUP(E53,'Supply Log'!$E$6:$X$618,20,FALSE)</f>
        <v>0</v>
      </c>
      <c r="Z53" s="64"/>
      <c r="AA53" s="64"/>
      <c r="AB53" s="64"/>
      <c r="AC53" s="64"/>
      <c r="AD53" s="64"/>
      <c r="AE53" s="64"/>
    </row>
    <row r="54" spans="1:31" ht="15.75" customHeight="1">
      <c r="A54" s="67" t="str">
        <f t="shared" si="0"/>
        <v/>
      </c>
      <c r="B54" s="65">
        <f t="shared" si="7"/>
        <v>50</v>
      </c>
      <c r="C54" s="68" t="str">
        <f t="shared" si="1"/>
        <v/>
      </c>
      <c r="D54" s="69">
        <v>45971</v>
      </c>
      <c r="E54" s="66">
        <v>183</v>
      </c>
      <c r="F54" s="66" t="s">
        <v>311</v>
      </c>
      <c r="G54" s="65" t="str">
        <f>VLOOKUP(E54,'Supply Log'!$E$6:$T$277,2,FALSE)</f>
        <v>NL</v>
      </c>
      <c r="H54" s="65" t="str">
        <f>VLOOKUP(E54,'Supply Log'!$E$6:$T$277,3,FALSE)</f>
        <v>Ulin</v>
      </c>
      <c r="I54" s="77">
        <v>3.25</v>
      </c>
      <c r="J54" s="65">
        <f>VLOOKUP(E54,'Supply Log'!$E$6:$T$277,5,FALSE)</f>
        <v>30</v>
      </c>
      <c r="K54" s="65">
        <f>VLOOKUP(E54,'Supply Log'!$E$6:$T$277,6,FALSE)</f>
        <v>33</v>
      </c>
      <c r="L54" s="65">
        <f>VLOOKUP(E54,'Supply Log'!$E$6:$T$277,7,FALSE)</f>
        <v>40</v>
      </c>
      <c r="M54" s="65">
        <f>VLOOKUP(E54,'Supply Log'!$E$6:$T$277,8,FALSE)</f>
        <v>41</v>
      </c>
      <c r="N54" s="65">
        <f>VLOOKUP(E54,'Supply Log'!$E$6:$T$277,9,FALSE)</f>
        <v>36</v>
      </c>
      <c r="O54" s="65">
        <f>VLOOKUP(E54,'Supply Log'!$E$6:$T$277,10,FALSE)</f>
        <v>36</v>
      </c>
      <c r="P54" s="29">
        <f t="shared" si="2"/>
        <v>0.33</v>
      </c>
      <c r="Q54" s="65">
        <f>VLOOKUP(E54,'Supply Log'!$E$6:$T$277,12,FALSE)</f>
        <v>0</v>
      </c>
      <c r="R54" s="78">
        <f t="shared" si="3"/>
        <v>0</v>
      </c>
      <c r="S54" s="65"/>
      <c r="T54" s="79">
        <f t="shared" si="4"/>
        <v>0</v>
      </c>
      <c r="U54" s="80">
        <f t="shared" si="5"/>
        <v>0.33</v>
      </c>
      <c r="V54" s="81" t="str">
        <f t="shared" si="6"/>
        <v/>
      </c>
      <c r="W54" s="69" t="e">
        <f>VLOOKUP(F54,'Input Log'!$E$6:$V$50000,18,FALSE)</f>
        <v>#N/A</v>
      </c>
      <c r="X54" s="64">
        <f>VLOOKUP(E54,'Supply Log'!$Z$6:$AB$699,2,FALSE)</f>
        <v>487</v>
      </c>
      <c r="Y54" s="64">
        <f>VLOOKUP(E54,'Supply Log'!$E$6:$X$618,20,FALSE)</f>
        <v>0</v>
      </c>
      <c r="Z54" s="64"/>
      <c r="AA54" s="64"/>
      <c r="AB54" s="64"/>
      <c r="AC54" s="64"/>
      <c r="AD54" s="64"/>
      <c r="AE54" s="64"/>
    </row>
    <row r="55" spans="1:31" ht="15.75" customHeight="1">
      <c r="A55" s="67" t="str">
        <f t="shared" si="0"/>
        <v/>
      </c>
      <c r="B55" s="65">
        <f t="shared" si="7"/>
        <v>51</v>
      </c>
      <c r="C55" s="68" t="str">
        <f t="shared" si="1"/>
        <v/>
      </c>
      <c r="D55" s="69">
        <v>45971</v>
      </c>
      <c r="E55" s="66">
        <v>181</v>
      </c>
      <c r="F55" s="66" t="s">
        <v>312</v>
      </c>
      <c r="G55" s="65" t="str">
        <f>VLOOKUP(E55,'Supply Log'!$E$6:$T$277,2,FALSE)</f>
        <v>NL</v>
      </c>
      <c r="H55" s="65" t="str">
        <f>VLOOKUP(E55,'Supply Log'!$E$6:$T$277,3,FALSE)</f>
        <v>Ulin</v>
      </c>
      <c r="I55" s="77">
        <v>3.3</v>
      </c>
      <c r="J55" s="65">
        <f>VLOOKUP(E55,'Supply Log'!$E$6:$T$277,5,FALSE)</f>
        <v>29</v>
      </c>
      <c r="K55" s="65">
        <f>VLOOKUP(E55,'Supply Log'!$E$6:$T$277,6,FALSE)</f>
        <v>37</v>
      </c>
      <c r="L55" s="65">
        <f>VLOOKUP(E55,'Supply Log'!$E$6:$T$277,7,FALSE)</f>
        <v>33</v>
      </c>
      <c r="M55" s="65">
        <f>VLOOKUP(E55,'Supply Log'!$E$6:$T$277,8,FALSE)</f>
        <v>45</v>
      </c>
      <c r="N55" s="65">
        <f>VLOOKUP(E55,'Supply Log'!$E$6:$T$277,9,FALSE)</f>
        <v>36</v>
      </c>
      <c r="O55" s="65">
        <f>VLOOKUP(E55,'Supply Log'!$E$6:$T$277,10,FALSE)</f>
        <v>36</v>
      </c>
      <c r="P55" s="29">
        <f t="shared" si="2"/>
        <v>0.34</v>
      </c>
      <c r="Q55" s="65">
        <f>VLOOKUP(E55,'Supply Log'!$E$6:$T$277,12,FALSE)</f>
        <v>0</v>
      </c>
      <c r="R55" s="78">
        <f t="shared" si="3"/>
        <v>0</v>
      </c>
      <c r="S55" s="65"/>
      <c r="T55" s="79">
        <f t="shared" si="4"/>
        <v>0</v>
      </c>
      <c r="U55" s="80">
        <f t="shared" si="5"/>
        <v>0.34</v>
      </c>
      <c r="V55" s="81" t="str">
        <f t="shared" si="6"/>
        <v/>
      </c>
      <c r="W55" s="69" t="e">
        <f>VLOOKUP(F55,'Input Log'!$E$6:$V$50000,18,FALSE)</f>
        <v>#N/A</v>
      </c>
      <c r="X55" s="64">
        <f>VLOOKUP(E55,'Supply Log'!$Z$6:$AB$699,2,FALSE)</f>
        <v>920</v>
      </c>
      <c r="Y55" s="64">
        <f>VLOOKUP(E55,'Supply Log'!$E$6:$X$618,20,FALSE)</f>
        <v>0</v>
      </c>
      <c r="Z55" s="64"/>
      <c r="AA55" s="64"/>
      <c r="AB55" s="64"/>
      <c r="AC55" s="64"/>
      <c r="AD55" s="64"/>
      <c r="AE55" s="64"/>
    </row>
    <row r="56" spans="1:31" ht="15.75" customHeight="1">
      <c r="A56" s="67" t="str">
        <f t="shared" si="0"/>
        <v/>
      </c>
      <c r="B56" s="65">
        <f t="shared" si="7"/>
        <v>52</v>
      </c>
      <c r="C56" s="68" t="str">
        <f t="shared" si="1"/>
        <v/>
      </c>
      <c r="D56" s="69">
        <v>45971</v>
      </c>
      <c r="E56" s="66">
        <v>181</v>
      </c>
      <c r="F56" s="66" t="s">
        <v>313</v>
      </c>
      <c r="G56" s="65" t="str">
        <f>VLOOKUP(E56,'Supply Log'!$E$6:$T$277,2,FALSE)</f>
        <v>NL</v>
      </c>
      <c r="H56" s="65" t="str">
        <f>VLOOKUP(E56,'Supply Log'!$E$6:$T$277,3,FALSE)</f>
        <v>Ulin</v>
      </c>
      <c r="I56" s="77">
        <v>4</v>
      </c>
      <c r="J56" s="65">
        <f>VLOOKUP(E56,'Supply Log'!$E$6:$T$277,5,FALSE)</f>
        <v>29</v>
      </c>
      <c r="K56" s="65">
        <f>VLOOKUP(E56,'Supply Log'!$E$6:$T$277,6,FALSE)</f>
        <v>37</v>
      </c>
      <c r="L56" s="65">
        <f>VLOOKUP(E56,'Supply Log'!$E$6:$T$277,7,FALSE)</f>
        <v>33</v>
      </c>
      <c r="M56" s="65">
        <f>VLOOKUP(E56,'Supply Log'!$E$6:$T$277,8,FALSE)</f>
        <v>45</v>
      </c>
      <c r="N56" s="65">
        <f>VLOOKUP(E56,'Supply Log'!$E$6:$T$277,9,FALSE)</f>
        <v>36</v>
      </c>
      <c r="O56" s="65">
        <f>VLOOKUP(E56,'Supply Log'!$E$6:$T$277,10,FALSE)</f>
        <v>36</v>
      </c>
      <c r="P56" s="29">
        <f t="shared" si="2"/>
        <v>0.41</v>
      </c>
      <c r="Q56" s="65">
        <f>VLOOKUP(E56,'Supply Log'!$E$6:$T$277,12,FALSE)</f>
        <v>0</v>
      </c>
      <c r="R56" s="78">
        <f t="shared" si="3"/>
        <v>0</v>
      </c>
      <c r="S56" s="65"/>
      <c r="T56" s="79">
        <f t="shared" si="4"/>
        <v>0</v>
      </c>
      <c r="U56" s="80">
        <f t="shared" si="5"/>
        <v>0.41</v>
      </c>
      <c r="V56" s="81" t="str">
        <f t="shared" si="6"/>
        <v/>
      </c>
      <c r="W56" s="69" t="e">
        <f>VLOOKUP(F56,'Input Log'!$E$6:$V$50000,18,FALSE)</f>
        <v>#N/A</v>
      </c>
      <c r="X56" s="64">
        <f>VLOOKUP(E56,'Supply Log'!$Z$6:$AB$699,2,FALSE)</f>
        <v>920</v>
      </c>
      <c r="Y56" s="64">
        <f>VLOOKUP(E56,'Supply Log'!$E$6:$X$618,20,FALSE)</f>
        <v>0</v>
      </c>
      <c r="Z56" s="64"/>
      <c r="AA56" s="64"/>
      <c r="AB56" s="64"/>
      <c r="AC56" s="64"/>
      <c r="AD56" s="64"/>
      <c r="AE56" s="64"/>
    </row>
    <row r="57" spans="1:31" ht="15.75" customHeight="1">
      <c r="A57" s="67" t="str">
        <f t="shared" si="0"/>
        <v/>
      </c>
      <c r="B57" s="65">
        <f t="shared" si="7"/>
        <v>53</v>
      </c>
      <c r="C57" s="68" t="str">
        <f t="shared" si="1"/>
        <v/>
      </c>
      <c r="D57" s="69">
        <v>45971</v>
      </c>
      <c r="E57" s="66">
        <v>181</v>
      </c>
      <c r="F57" s="66" t="s">
        <v>314</v>
      </c>
      <c r="G57" s="65" t="str">
        <f>VLOOKUP(E57,'Supply Log'!$E$6:$T$277,2,FALSE)</f>
        <v>NL</v>
      </c>
      <c r="H57" s="65" t="str">
        <f>VLOOKUP(E57,'Supply Log'!$E$6:$T$277,3,FALSE)</f>
        <v>Ulin</v>
      </c>
      <c r="I57" s="77">
        <v>3.6</v>
      </c>
      <c r="J57" s="65">
        <f>VLOOKUP(E57,'Supply Log'!$E$6:$T$277,5,FALSE)</f>
        <v>29</v>
      </c>
      <c r="K57" s="65">
        <f>VLOOKUP(E57,'Supply Log'!$E$6:$T$277,6,FALSE)</f>
        <v>37</v>
      </c>
      <c r="L57" s="65">
        <f>VLOOKUP(E57,'Supply Log'!$E$6:$T$277,7,FALSE)</f>
        <v>33</v>
      </c>
      <c r="M57" s="65">
        <f>VLOOKUP(E57,'Supply Log'!$E$6:$T$277,8,FALSE)</f>
        <v>45</v>
      </c>
      <c r="N57" s="65">
        <f>VLOOKUP(E57,'Supply Log'!$E$6:$T$277,9,FALSE)</f>
        <v>36</v>
      </c>
      <c r="O57" s="65">
        <f>VLOOKUP(E57,'Supply Log'!$E$6:$T$277,10,FALSE)</f>
        <v>36</v>
      </c>
      <c r="P57" s="29">
        <f t="shared" si="2"/>
        <v>0.37</v>
      </c>
      <c r="Q57" s="65">
        <f>VLOOKUP(E57,'Supply Log'!$E$6:$T$277,12,FALSE)</f>
        <v>0</v>
      </c>
      <c r="R57" s="78">
        <f t="shared" si="3"/>
        <v>0</v>
      </c>
      <c r="S57" s="65"/>
      <c r="T57" s="79">
        <f t="shared" si="4"/>
        <v>0</v>
      </c>
      <c r="U57" s="80">
        <f t="shared" si="5"/>
        <v>0.37</v>
      </c>
      <c r="V57" s="81" t="str">
        <f t="shared" si="6"/>
        <v/>
      </c>
      <c r="W57" s="69" t="e">
        <f>VLOOKUP(F57,'Input Log'!$E$6:$V$50000,18,FALSE)</f>
        <v>#N/A</v>
      </c>
      <c r="X57" s="64">
        <f>VLOOKUP(E57,'Supply Log'!$Z$6:$AB$699,2,FALSE)</f>
        <v>920</v>
      </c>
      <c r="Y57" s="64">
        <f>VLOOKUP(E57,'Supply Log'!$E$6:$X$618,20,FALSE)</f>
        <v>0</v>
      </c>
      <c r="Z57" s="64"/>
      <c r="AA57" s="64"/>
      <c r="AB57" s="64"/>
      <c r="AC57" s="64"/>
      <c r="AD57" s="64"/>
      <c r="AE57" s="64"/>
    </row>
    <row r="58" spans="1:31" ht="15.75" customHeight="1">
      <c r="A58" s="67" t="str">
        <f t="shared" si="0"/>
        <v/>
      </c>
      <c r="B58" s="65">
        <f t="shared" si="7"/>
        <v>54</v>
      </c>
      <c r="C58" s="68" t="str">
        <f t="shared" si="1"/>
        <v/>
      </c>
      <c r="D58" s="69">
        <v>45971</v>
      </c>
      <c r="E58" s="66">
        <v>182</v>
      </c>
      <c r="F58" s="66" t="s">
        <v>315</v>
      </c>
      <c r="G58" s="65" t="str">
        <f>VLOOKUP(E58,'Supply Log'!$E$6:$T$277,2,FALSE)</f>
        <v>NL</v>
      </c>
      <c r="H58" s="65" t="str">
        <f>VLOOKUP(E58,'Supply Log'!$E$6:$T$277,3,FALSE)</f>
        <v>Ulin</v>
      </c>
      <c r="I58" s="77">
        <v>3.5</v>
      </c>
      <c r="J58" s="65">
        <f>VLOOKUP(E58,'Supply Log'!$E$6:$T$277,5,FALSE)</f>
        <v>41</v>
      </c>
      <c r="K58" s="65">
        <f>VLOOKUP(E58,'Supply Log'!$E$6:$T$277,6,FALSE)</f>
        <v>47</v>
      </c>
      <c r="L58" s="65">
        <f>VLOOKUP(E58,'Supply Log'!$E$6:$T$277,7,FALSE)</f>
        <v>31</v>
      </c>
      <c r="M58" s="65">
        <f>VLOOKUP(E58,'Supply Log'!$E$6:$T$277,8,FALSE)</f>
        <v>32</v>
      </c>
      <c r="N58" s="65">
        <f>VLOOKUP(E58,'Supply Log'!$E$6:$T$277,9,FALSE)</f>
        <v>37.75</v>
      </c>
      <c r="O58" s="65">
        <f>VLOOKUP(E58,'Supply Log'!$E$6:$T$277,10,FALSE)</f>
        <v>38</v>
      </c>
      <c r="P58" s="29">
        <f t="shared" si="2"/>
        <v>0.4</v>
      </c>
      <c r="Q58" s="65">
        <f>VLOOKUP(E58,'Supply Log'!$E$6:$T$277,12,FALSE)</f>
        <v>0</v>
      </c>
      <c r="R58" s="78">
        <f t="shared" si="3"/>
        <v>0</v>
      </c>
      <c r="S58" s="65"/>
      <c r="T58" s="79">
        <f t="shared" si="4"/>
        <v>0</v>
      </c>
      <c r="U58" s="80">
        <f t="shared" si="5"/>
        <v>0.4</v>
      </c>
      <c r="V58" s="81" t="str">
        <f t="shared" si="6"/>
        <v/>
      </c>
      <c r="W58" s="69" t="e">
        <f>VLOOKUP(F58,'Input Log'!$E$6:$V$50000,18,FALSE)</f>
        <v>#N/A</v>
      </c>
      <c r="X58" s="64">
        <f>VLOOKUP(E58,'Supply Log'!$Z$6:$AB$699,2,FALSE)</f>
        <v>789</v>
      </c>
      <c r="Y58" s="64">
        <f>VLOOKUP(E58,'Supply Log'!$E$6:$X$618,20,FALSE)</f>
        <v>0</v>
      </c>
      <c r="Z58" s="64"/>
      <c r="AA58" s="64"/>
      <c r="AB58" s="64"/>
      <c r="AC58" s="64"/>
      <c r="AD58" s="64"/>
      <c r="AE58" s="64"/>
    </row>
    <row r="59" spans="1:31" ht="15.75" customHeight="1">
      <c r="A59" s="67" t="str">
        <f t="shared" si="0"/>
        <v/>
      </c>
      <c r="B59" s="65">
        <f t="shared" si="7"/>
        <v>55</v>
      </c>
      <c r="C59" s="68" t="str">
        <f t="shared" si="1"/>
        <v/>
      </c>
      <c r="D59" s="69">
        <v>45971</v>
      </c>
      <c r="E59" s="66">
        <v>182</v>
      </c>
      <c r="F59" s="66" t="s">
        <v>316</v>
      </c>
      <c r="G59" s="65" t="str">
        <f>VLOOKUP(E59,'Supply Log'!$E$6:$T$277,2,FALSE)</f>
        <v>NL</v>
      </c>
      <c r="H59" s="65" t="str">
        <f>VLOOKUP(E59,'Supply Log'!$E$6:$T$277,3,FALSE)</f>
        <v>Ulin</v>
      </c>
      <c r="I59" s="77">
        <v>4.0999999999999996</v>
      </c>
      <c r="J59" s="65">
        <f>VLOOKUP(E59,'Supply Log'!$E$6:$T$277,5,FALSE)</f>
        <v>41</v>
      </c>
      <c r="K59" s="65">
        <f>VLOOKUP(E59,'Supply Log'!$E$6:$T$277,6,FALSE)</f>
        <v>47</v>
      </c>
      <c r="L59" s="65">
        <f>VLOOKUP(E59,'Supply Log'!$E$6:$T$277,7,FALSE)</f>
        <v>31</v>
      </c>
      <c r="M59" s="65">
        <f>VLOOKUP(E59,'Supply Log'!$E$6:$T$277,8,FALSE)</f>
        <v>32</v>
      </c>
      <c r="N59" s="65">
        <f>VLOOKUP(E59,'Supply Log'!$E$6:$T$277,9,FALSE)</f>
        <v>37.75</v>
      </c>
      <c r="O59" s="65">
        <f>VLOOKUP(E59,'Supply Log'!$E$6:$T$277,10,FALSE)</f>
        <v>38</v>
      </c>
      <c r="P59" s="29">
        <f t="shared" si="2"/>
        <v>0.46</v>
      </c>
      <c r="Q59" s="65">
        <f>VLOOKUP(E59,'Supply Log'!$E$6:$T$277,12,FALSE)</f>
        <v>0</v>
      </c>
      <c r="R59" s="78">
        <f t="shared" si="3"/>
        <v>0</v>
      </c>
      <c r="S59" s="65"/>
      <c r="T59" s="79">
        <f t="shared" si="4"/>
        <v>0</v>
      </c>
      <c r="U59" s="80">
        <f t="shared" si="5"/>
        <v>0.46</v>
      </c>
      <c r="V59" s="81" t="str">
        <f t="shared" si="6"/>
        <v/>
      </c>
      <c r="W59" s="69">
        <f>VLOOKUP(F59,'Input Log'!$E$6:$V$50000,18,FALSE)</f>
        <v>45971</v>
      </c>
      <c r="X59" s="64">
        <f>VLOOKUP(E59,'Supply Log'!$Z$6:$AB$699,2,FALSE)</f>
        <v>789</v>
      </c>
      <c r="Y59" s="64">
        <f>VLOOKUP(E59,'Supply Log'!$E$6:$X$618,20,FALSE)</f>
        <v>0</v>
      </c>
      <c r="Z59" s="64"/>
      <c r="AA59" s="64"/>
      <c r="AB59" s="64"/>
      <c r="AC59" s="64"/>
      <c r="AD59" s="64"/>
      <c r="AE59" s="64"/>
    </row>
    <row r="60" spans="1:31" ht="15.75" customHeight="1">
      <c r="A60" s="67" t="str">
        <f t="shared" si="0"/>
        <v/>
      </c>
      <c r="B60" s="65">
        <f t="shared" si="7"/>
        <v>56</v>
      </c>
      <c r="C60" s="68" t="str">
        <f t="shared" si="1"/>
        <v/>
      </c>
      <c r="D60" s="69">
        <v>45971</v>
      </c>
      <c r="E60" s="66">
        <v>182</v>
      </c>
      <c r="F60" s="66" t="s">
        <v>317</v>
      </c>
      <c r="G60" s="65" t="str">
        <f>VLOOKUP(E60,'Supply Log'!$E$6:$T$277,2,FALSE)</f>
        <v>NL</v>
      </c>
      <c r="H60" s="65" t="str">
        <f>VLOOKUP(E60,'Supply Log'!$E$6:$T$277,3,FALSE)</f>
        <v>Ulin</v>
      </c>
      <c r="I60" s="77">
        <v>4.0999999999999996</v>
      </c>
      <c r="J60" s="65">
        <f>VLOOKUP(E60,'Supply Log'!$E$6:$T$277,5,FALSE)</f>
        <v>41</v>
      </c>
      <c r="K60" s="65">
        <f>VLOOKUP(E60,'Supply Log'!$E$6:$T$277,6,FALSE)</f>
        <v>47</v>
      </c>
      <c r="L60" s="65">
        <f>VLOOKUP(E60,'Supply Log'!$E$6:$T$277,7,FALSE)</f>
        <v>31</v>
      </c>
      <c r="M60" s="65">
        <f>VLOOKUP(E60,'Supply Log'!$E$6:$T$277,8,FALSE)</f>
        <v>32</v>
      </c>
      <c r="N60" s="65">
        <f>VLOOKUP(E60,'Supply Log'!$E$6:$T$277,9,FALSE)</f>
        <v>37.75</v>
      </c>
      <c r="O60" s="65">
        <f>VLOOKUP(E60,'Supply Log'!$E$6:$T$277,10,FALSE)</f>
        <v>38</v>
      </c>
      <c r="P60" s="29">
        <f t="shared" si="2"/>
        <v>0.46</v>
      </c>
      <c r="Q60" s="65">
        <f>VLOOKUP(E60,'Supply Log'!$E$6:$T$277,12,FALSE)</f>
        <v>0</v>
      </c>
      <c r="R60" s="78">
        <f t="shared" si="3"/>
        <v>0</v>
      </c>
      <c r="S60" s="65"/>
      <c r="T60" s="79">
        <f t="shared" si="4"/>
        <v>0</v>
      </c>
      <c r="U60" s="80">
        <f t="shared" si="5"/>
        <v>0.46</v>
      </c>
      <c r="V60" s="81" t="str">
        <f t="shared" si="6"/>
        <v/>
      </c>
      <c r="W60" s="69">
        <f>VLOOKUP(F60,'Input Log'!$E$6:$V$50000,18,FALSE)</f>
        <v>45971</v>
      </c>
      <c r="X60" s="64">
        <f>VLOOKUP(E60,'Supply Log'!$Z$6:$AB$699,2,FALSE)</f>
        <v>789</v>
      </c>
      <c r="Y60" s="64">
        <f>VLOOKUP(E60,'Supply Log'!$E$6:$X$618,20,FALSE)</f>
        <v>0</v>
      </c>
      <c r="Z60" s="64"/>
      <c r="AA60" s="64"/>
      <c r="AB60" s="64"/>
      <c r="AC60" s="64"/>
      <c r="AD60" s="64"/>
      <c r="AE60" s="64"/>
    </row>
    <row r="61" spans="1:31" ht="15.75" customHeight="1">
      <c r="A61" s="67" t="str">
        <f t="shared" si="0"/>
        <v/>
      </c>
      <c r="B61" s="65">
        <f t="shared" si="7"/>
        <v>57</v>
      </c>
      <c r="C61" s="68" t="str">
        <f t="shared" si="1"/>
        <v/>
      </c>
      <c r="D61" s="69">
        <v>45971</v>
      </c>
      <c r="E61" s="66">
        <v>184</v>
      </c>
      <c r="F61" s="66" t="s">
        <v>318</v>
      </c>
      <c r="G61" s="65" t="str">
        <f>VLOOKUP(E61,'Supply Log'!$E$6:$T$277,2,FALSE)</f>
        <v>NL</v>
      </c>
      <c r="H61" s="65" t="str">
        <f>VLOOKUP(E61,'Supply Log'!$E$6:$T$277,3,FALSE)</f>
        <v>Ulin</v>
      </c>
      <c r="I61" s="77">
        <v>4.9000000000000004</v>
      </c>
      <c r="J61" s="65">
        <f>VLOOKUP(E61,'Supply Log'!$E$6:$T$277,5,FALSE)</f>
        <v>30</v>
      </c>
      <c r="K61" s="65">
        <f>VLOOKUP(E61,'Supply Log'!$E$6:$T$277,6,FALSE)</f>
        <v>30</v>
      </c>
      <c r="L61" s="65">
        <f>VLOOKUP(E61,'Supply Log'!$E$6:$T$277,7,FALSE)</f>
        <v>33</v>
      </c>
      <c r="M61" s="65">
        <f>VLOOKUP(E61,'Supply Log'!$E$6:$T$277,8,FALSE)</f>
        <v>35</v>
      </c>
      <c r="N61" s="65">
        <f>VLOOKUP(E61,'Supply Log'!$E$6:$T$277,9,FALSE)</f>
        <v>32</v>
      </c>
      <c r="O61" s="65">
        <f>VLOOKUP(E61,'Supply Log'!$E$6:$T$277,10,FALSE)</f>
        <v>32</v>
      </c>
      <c r="P61" s="29">
        <f t="shared" si="2"/>
        <v>0.39</v>
      </c>
      <c r="Q61" s="65">
        <f>VLOOKUP(E61,'Supply Log'!$E$6:$T$277,12,FALSE)</f>
        <v>0</v>
      </c>
      <c r="R61" s="78">
        <f t="shared" si="3"/>
        <v>0</v>
      </c>
      <c r="S61" s="65"/>
      <c r="T61" s="79">
        <f t="shared" si="4"/>
        <v>0</v>
      </c>
      <c r="U61" s="80">
        <f t="shared" si="5"/>
        <v>0.39</v>
      </c>
      <c r="V61" s="81" t="str">
        <f t="shared" si="6"/>
        <v/>
      </c>
      <c r="W61" s="69">
        <f>VLOOKUP(F61,'Input Log'!$E$6:$V$50000,18,FALSE)</f>
        <v>45971</v>
      </c>
      <c r="X61" s="64">
        <f>VLOOKUP(E61,'Supply Log'!$Z$6:$AB$699,2,FALSE)</f>
        <v>448</v>
      </c>
      <c r="Y61" s="64">
        <f>VLOOKUP(E61,'Supply Log'!$E$6:$X$618,20,FALSE)</f>
        <v>0</v>
      </c>
      <c r="Z61" s="64"/>
      <c r="AA61" s="64"/>
      <c r="AB61" s="64"/>
      <c r="AC61" s="64"/>
      <c r="AD61" s="64"/>
      <c r="AE61" s="64"/>
    </row>
    <row r="62" spans="1:31" ht="15.75" customHeight="1">
      <c r="A62" s="67" t="str">
        <f t="shared" si="0"/>
        <v/>
      </c>
      <c r="B62" s="65">
        <f t="shared" si="7"/>
        <v>58</v>
      </c>
      <c r="C62" s="68" t="str">
        <f t="shared" si="1"/>
        <v/>
      </c>
      <c r="D62" s="69">
        <v>45971</v>
      </c>
      <c r="E62" s="66">
        <v>178</v>
      </c>
      <c r="F62" s="66" t="s">
        <v>319</v>
      </c>
      <c r="G62" s="65" t="str">
        <f>VLOOKUP(E62,'Supply Log'!$E$6:$T$277,2,FALSE)</f>
        <v>NL</v>
      </c>
      <c r="H62" s="65" t="str">
        <f>VLOOKUP(E62,'Supply Log'!$E$6:$T$277,3,FALSE)</f>
        <v>Ulin</v>
      </c>
      <c r="I62" s="77">
        <v>2.95</v>
      </c>
      <c r="J62" s="65">
        <f>VLOOKUP(E62,'Supply Log'!$E$6:$T$277,5,FALSE)</f>
        <v>30</v>
      </c>
      <c r="K62" s="65">
        <f>VLOOKUP(E62,'Supply Log'!$E$6:$T$277,6,FALSE)</f>
        <v>34</v>
      </c>
      <c r="L62" s="65">
        <f>VLOOKUP(E62,'Supply Log'!$E$6:$T$277,7,FALSE)</f>
        <v>34</v>
      </c>
      <c r="M62" s="65">
        <f>VLOOKUP(E62,'Supply Log'!$E$6:$T$277,8,FALSE)</f>
        <v>39</v>
      </c>
      <c r="N62" s="65">
        <f>VLOOKUP(E62,'Supply Log'!$E$6:$T$277,9,FALSE)</f>
        <v>34.25</v>
      </c>
      <c r="O62" s="65">
        <f>VLOOKUP(E62,'Supply Log'!$E$6:$T$277,10,FALSE)</f>
        <v>34</v>
      </c>
      <c r="P62" s="29">
        <f t="shared" si="2"/>
        <v>0.27</v>
      </c>
      <c r="Q62" s="65">
        <f>VLOOKUP(E62,'Supply Log'!$E$6:$T$277,12,FALSE)</f>
        <v>0</v>
      </c>
      <c r="R62" s="78">
        <f t="shared" si="3"/>
        <v>0</v>
      </c>
      <c r="S62" s="65"/>
      <c r="T62" s="79">
        <f t="shared" si="4"/>
        <v>0</v>
      </c>
      <c r="U62" s="80">
        <f t="shared" si="5"/>
        <v>0.27</v>
      </c>
      <c r="V62" s="81" t="str">
        <f t="shared" si="6"/>
        <v/>
      </c>
      <c r="W62" s="69" t="e">
        <f>VLOOKUP(F62,'Input Log'!$E$6:$V$50000,18,FALSE)</f>
        <v>#N/A</v>
      </c>
      <c r="X62" s="64">
        <f>VLOOKUP(E62,'Supply Log'!$Z$6:$AB$699,2,FALSE)</f>
        <v>446</v>
      </c>
      <c r="Y62" s="64">
        <f>VLOOKUP(E62,'Supply Log'!$E$6:$X$618,20,FALSE)</f>
        <v>0</v>
      </c>
      <c r="Z62" s="64"/>
      <c r="AA62" s="64"/>
      <c r="AB62" s="64"/>
      <c r="AC62" s="64"/>
      <c r="AD62" s="64"/>
      <c r="AE62" s="64"/>
    </row>
    <row r="63" spans="1:31" ht="15.75" customHeight="1">
      <c r="A63" s="67" t="str">
        <f t="shared" si="0"/>
        <v/>
      </c>
      <c r="B63" s="65">
        <f t="shared" si="7"/>
        <v>59</v>
      </c>
      <c r="C63" s="68" t="str">
        <f t="shared" si="1"/>
        <v/>
      </c>
      <c r="D63" s="69">
        <v>45971</v>
      </c>
      <c r="E63" s="66">
        <v>178</v>
      </c>
      <c r="F63" s="66" t="s">
        <v>320</v>
      </c>
      <c r="G63" s="65" t="str">
        <f>VLOOKUP(E63,'Supply Log'!$E$6:$T$277,2,FALSE)</f>
        <v>NL</v>
      </c>
      <c r="H63" s="65" t="str">
        <f>VLOOKUP(E63,'Supply Log'!$E$6:$T$277,3,FALSE)</f>
        <v>Ulin</v>
      </c>
      <c r="I63" s="77">
        <v>2.75</v>
      </c>
      <c r="J63" s="65">
        <f>VLOOKUP(E63,'Supply Log'!$E$6:$T$277,5,FALSE)</f>
        <v>30</v>
      </c>
      <c r="K63" s="65">
        <f>VLOOKUP(E63,'Supply Log'!$E$6:$T$277,6,FALSE)</f>
        <v>34</v>
      </c>
      <c r="L63" s="65">
        <f>VLOOKUP(E63,'Supply Log'!$E$6:$T$277,7,FALSE)</f>
        <v>34</v>
      </c>
      <c r="M63" s="65">
        <f>VLOOKUP(E63,'Supply Log'!$E$6:$T$277,8,FALSE)</f>
        <v>39</v>
      </c>
      <c r="N63" s="65">
        <f>VLOOKUP(E63,'Supply Log'!$E$6:$T$277,9,FALSE)</f>
        <v>34.25</v>
      </c>
      <c r="O63" s="65">
        <f>VLOOKUP(E63,'Supply Log'!$E$6:$T$277,10,FALSE)</f>
        <v>34</v>
      </c>
      <c r="P63" s="29">
        <f t="shared" si="2"/>
        <v>0.25</v>
      </c>
      <c r="Q63" s="65">
        <f>VLOOKUP(E63,'Supply Log'!$E$6:$T$277,12,FALSE)</f>
        <v>0</v>
      </c>
      <c r="R63" s="78">
        <f t="shared" si="3"/>
        <v>0</v>
      </c>
      <c r="S63" s="65"/>
      <c r="T63" s="79">
        <f t="shared" si="4"/>
        <v>0</v>
      </c>
      <c r="U63" s="80">
        <f t="shared" si="5"/>
        <v>0.25</v>
      </c>
      <c r="V63" s="81" t="str">
        <f t="shared" si="6"/>
        <v/>
      </c>
      <c r="W63" s="69" t="e">
        <f>VLOOKUP(F63,'Input Log'!$E$6:$V$50000,18,FALSE)</f>
        <v>#N/A</v>
      </c>
      <c r="X63" s="64">
        <f>VLOOKUP(E63,'Supply Log'!$Z$6:$AB$699,2,FALSE)</f>
        <v>446</v>
      </c>
      <c r="Y63" s="64">
        <f>VLOOKUP(E63,'Supply Log'!$E$6:$X$618,20,FALSE)</f>
        <v>0</v>
      </c>
      <c r="Z63" s="64"/>
      <c r="AA63" s="64"/>
      <c r="AB63" s="64"/>
      <c r="AC63" s="64"/>
      <c r="AD63" s="64"/>
      <c r="AE63" s="64"/>
    </row>
    <row r="64" spans="1:31" ht="15.75" customHeight="1">
      <c r="A64" s="67" t="str">
        <f t="shared" si="0"/>
        <v/>
      </c>
      <c r="B64" s="65">
        <f t="shared" si="7"/>
        <v>60</v>
      </c>
      <c r="C64" s="68" t="str">
        <f t="shared" si="1"/>
        <v/>
      </c>
      <c r="D64" s="69">
        <v>45971</v>
      </c>
      <c r="E64" s="66">
        <v>179</v>
      </c>
      <c r="F64" s="66" t="s">
        <v>321</v>
      </c>
      <c r="G64" s="65" t="str">
        <f>VLOOKUP(E64,'Supply Log'!$E$6:$T$277,2,FALSE)</f>
        <v>NL</v>
      </c>
      <c r="H64" s="65" t="str">
        <f>VLOOKUP(E64,'Supply Log'!$E$6:$T$277,3,FALSE)</f>
        <v>Ulin</v>
      </c>
      <c r="I64" s="77">
        <v>3</v>
      </c>
      <c r="J64" s="65">
        <f>VLOOKUP(E64,'Supply Log'!$E$6:$T$277,5,FALSE)</f>
        <v>27</v>
      </c>
      <c r="K64" s="65">
        <f>VLOOKUP(E64,'Supply Log'!$E$6:$T$277,6,FALSE)</f>
        <v>34</v>
      </c>
      <c r="L64" s="65">
        <f>VLOOKUP(E64,'Supply Log'!$E$6:$T$277,7,FALSE)</f>
        <v>33</v>
      </c>
      <c r="M64" s="65">
        <f>VLOOKUP(E64,'Supply Log'!$E$6:$T$277,8,FALSE)</f>
        <v>40</v>
      </c>
      <c r="N64" s="65">
        <f>VLOOKUP(E64,'Supply Log'!$E$6:$T$277,9,FALSE)</f>
        <v>33.5</v>
      </c>
      <c r="O64" s="65">
        <f>VLOOKUP(E64,'Supply Log'!$E$6:$T$277,10,FALSE)</f>
        <v>34</v>
      </c>
      <c r="P64" s="29">
        <f t="shared" si="2"/>
        <v>0.27</v>
      </c>
      <c r="Q64" s="65">
        <f>VLOOKUP(E64,'Supply Log'!$E$6:$T$277,12,FALSE)</f>
        <v>0</v>
      </c>
      <c r="R64" s="78">
        <f t="shared" si="3"/>
        <v>0</v>
      </c>
      <c r="S64" s="65"/>
      <c r="T64" s="79">
        <f t="shared" si="4"/>
        <v>0</v>
      </c>
      <c r="U64" s="80">
        <f t="shared" si="5"/>
        <v>0.27</v>
      </c>
      <c r="V64" s="81" t="str">
        <f t="shared" si="6"/>
        <v/>
      </c>
      <c r="W64" s="69" t="e">
        <f>VLOOKUP(F64,'Input Log'!$E$6:$V$50000,18,FALSE)</f>
        <v>#N/A</v>
      </c>
      <c r="X64" s="64">
        <f>VLOOKUP(E64,'Supply Log'!$Z$6:$AB$699,2,FALSE)</f>
        <v>462</v>
      </c>
      <c r="Y64" s="64">
        <f>VLOOKUP(E64,'Supply Log'!$E$6:$X$618,20,FALSE)</f>
        <v>0</v>
      </c>
      <c r="Z64" s="64"/>
      <c r="AA64" s="64"/>
      <c r="AB64" s="64"/>
      <c r="AC64" s="64"/>
      <c r="AD64" s="64"/>
      <c r="AE64" s="64"/>
    </row>
    <row r="65" spans="1:31" ht="15.75" customHeight="1">
      <c r="A65" s="67" t="str">
        <f t="shared" si="0"/>
        <v/>
      </c>
      <c r="B65" s="65">
        <f t="shared" si="7"/>
        <v>61</v>
      </c>
      <c r="C65" s="68" t="str">
        <f t="shared" si="1"/>
        <v/>
      </c>
      <c r="D65" s="69">
        <v>45971</v>
      </c>
      <c r="E65" s="66">
        <v>179</v>
      </c>
      <c r="F65" s="66" t="s">
        <v>322</v>
      </c>
      <c r="G65" s="65" t="str">
        <f>VLOOKUP(E65,'Supply Log'!$E$6:$T$277,2,FALSE)</f>
        <v>NL</v>
      </c>
      <c r="H65" s="65" t="str">
        <f>VLOOKUP(E65,'Supply Log'!$E$6:$T$277,3,FALSE)</f>
        <v>Ulin</v>
      </c>
      <c r="I65" s="77">
        <v>3</v>
      </c>
      <c r="J65" s="65">
        <f>VLOOKUP(E65,'Supply Log'!$E$6:$T$277,5,FALSE)</f>
        <v>27</v>
      </c>
      <c r="K65" s="65">
        <f>VLOOKUP(E65,'Supply Log'!$E$6:$T$277,6,FALSE)</f>
        <v>34</v>
      </c>
      <c r="L65" s="65">
        <f>VLOOKUP(E65,'Supply Log'!$E$6:$T$277,7,FALSE)</f>
        <v>33</v>
      </c>
      <c r="M65" s="65">
        <f>VLOOKUP(E65,'Supply Log'!$E$6:$T$277,8,FALSE)</f>
        <v>40</v>
      </c>
      <c r="N65" s="65">
        <f>VLOOKUP(E65,'Supply Log'!$E$6:$T$277,9,FALSE)</f>
        <v>33.5</v>
      </c>
      <c r="O65" s="65">
        <f>VLOOKUP(E65,'Supply Log'!$E$6:$T$277,10,FALSE)</f>
        <v>34</v>
      </c>
      <c r="P65" s="29">
        <f t="shared" si="2"/>
        <v>0.27</v>
      </c>
      <c r="Q65" s="65">
        <f>VLOOKUP(E65,'Supply Log'!$E$6:$T$277,12,FALSE)</f>
        <v>0</v>
      </c>
      <c r="R65" s="78">
        <f t="shared" si="3"/>
        <v>0</v>
      </c>
      <c r="S65" s="65"/>
      <c r="T65" s="79">
        <f t="shared" si="4"/>
        <v>0</v>
      </c>
      <c r="U65" s="80">
        <f t="shared" si="5"/>
        <v>0.27</v>
      </c>
      <c r="V65" s="81" t="str">
        <f t="shared" si="6"/>
        <v/>
      </c>
      <c r="W65" s="69" t="e">
        <f>VLOOKUP(F65,'Input Log'!$E$6:$V$50000,18,FALSE)</f>
        <v>#N/A</v>
      </c>
      <c r="X65" s="64">
        <f>VLOOKUP(E65,'Supply Log'!$Z$6:$AB$699,2,FALSE)</f>
        <v>462</v>
      </c>
      <c r="Y65" s="64">
        <f>VLOOKUP(E65,'Supply Log'!$E$6:$X$618,20,FALSE)</f>
        <v>0</v>
      </c>
      <c r="Z65" s="64"/>
      <c r="AA65" s="64"/>
      <c r="AB65" s="64"/>
      <c r="AC65" s="64"/>
      <c r="AD65" s="64"/>
      <c r="AE65" s="64"/>
    </row>
    <row r="66" spans="1:31" ht="15.75" customHeight="1">
      <c r="A66" s="67" t="str">
        <f t="shared" si="0"/>
        <v/>
      </c>
      <c r="B66" s="65">
        <f t="shared" si="7"/>
        <v>62</v>
      </c>
      <c r="C66" s="68" t="str">
        <f t="shared" si="1"/>
        <v/>
      </c>
      <c r="D66" s="69">
        <v>45971</v>
      </c>
      <c r="E66" s="66">
        <v>175</v>
      </c>
      <c r="F66" s="66" t="s">
        <v>323</v>
      </c>
      <c r="G66" s="65" t="str">
        <f>VLOOKUP(E66,'Supply Log'!$E$6:$T$277,2,FALSE)</f>
        <v>NL</v>
      </c>
      <c r="H66" s="65" t="str">
        <f>VLOOKUP(E66,'Supply Log'!$E$6:$T$277,3,FALSE)</f>
        <v>Ulin</v>
      </c>
      <c r="I66" s="77">
        <v>3.1</v>
      </c>
      <c r="J66" s="65">
        <f>VLOOKUP(E66,'Supply Log'!$E$6:$T$277,5,FALSE)</f>
        <v>26</v>
      </c>
      <c r="K66" s="65">
        <f>VLOOKUP(E66,'Supply Log'!$E$6:$T$277,6,FALSE)</f>
        <v>26</v>
      </c>
      <c r="L66" s="65">
        <f>VLOOKUP(E66,'Supply Log'!$E$6:$T$277,7,FALSE)</f>
        <v>36</v>
      </c>
      <c r="M66" s="65">
        <f>VLOOKUP(E66,'Supply Log'!$E$6:$T$277,8,FALSE)</f>
        <v>38</v>
      </c>
      <c r="N66" s="65">
        <f>VLOOKUP(E66,'Supply Log'!$E$6:$T$277,9,FALSE)</f>
        <v>31.5</v>
      </c>
      <c r="O66" s="65">
        <f>VLOOKUP(E66,'Supply Log'!$E$6:$T$277,10,FALSE)</f>
        <v>32</v>
      </c>
      <c r="P66" s="29">
        <f t="shared" si="2"/>
        <v>0.25</v>
      </c>
      <c r="Q66" s="65">
        <f>VLOOKUP(E66,'Supply Log'!$E$6:$T$277,12,FALSE)</f>
        <v>0</v>
      </c>
      <c r="R66" s="78">
        <f t="shared" si="3"/>
        <v>0</v>
      </c>
      <c r="S66" s="65"/>
      <c r="T66" s="79">
        <f t="shared" si="4"/>
        <v>0</v>
      </c>
      <c r="U66" s="80">
        <f t="shared" si="5"/>
        <v>0.25</v>
      </c>
      <c r="V66" s="81" t="str">
        <f t="shared" si="6"/>
        <v/>
      </c>
      <c r="W66" s="69" t="e">
        <f>VLOOKUP(F66,'Input Log'!$E$6:$V$50000,18,FALSE)</f>
        <v>#N/A</v>
      </c>
      <c r="X66" s="64">
        <f>VLOOKUP(E66,'Supply Log'!$Z$6:$AB$699,2,FALSE)</f>
        <v>435</v>
      </c>
      <c r="Y66" s="64">
        <f>VLOOKUP(E66,'Supply Log'!$E$6:$X$618,20,FALSE)</f>
        <v>0</v>
      </c>
      <c r="Z66" s="64"/>
      <c r="AA66" s="64"/>
      <c r="AB66" s="64"/>
      <c r="AC66" s="64"/>
      <c r="AD66" s="64"/>
      <c r="AE66" s="64"/>
    </row>
    <row r="67" spans="1:31" ht="15.75" customHeight="1">
      <c r="A67" s="67" t="str">
        <f t="shared" si="0"/>
        <v/>
      </c>
      <c r="B67" s="65">
        <f t="shared" si="7"/>
        <v>63</v>
      </c>
      <c r="C67" s="68" t="str">
        <f t="shared" si="1"/>
        <v/>
      </c>
      <c r="D67" s="69">
        <v>45971</v>
      </c>
      <c r="E67" s="66">
        <v>175</v>
      </c>
      <c r="F67" s="66" t="s">
        <v>324</v>
      </c>
      <c r="G67" s="65" t="str">
        <f>VLOOKUP(E67,'Supply Log'!$E$6:$T$277,2,FALSE)</f>
        <v>NL</v>
      </c>
      <c r="H67" s="65" t="str">
        <f>VLOOKUP(E67,'Supply Log'!$E$6:$T$277,3,FALSE)</f>
        <v>Ulin</v>
      </c>
      <c r="I67" s="77">
        <v>3.7</v>
      </c>
      <c r="J67" s="65">
        <f>VLOOKUP(E67,'Supply Log'!$E$6:$T$277,5,FALSE)</f>
        <v>26</v>
      </c>
      <c r="K67" s="65">
        <f>VLOOKUP(E67,'Supply Log'!$E$6:$T$277,6,FALSE)</f>
        <v>26</v>
      </c>
      <c r="L67" s="65">
        <f>VLOOKUP(E67,'Supply Log'!$E$6:$T$277,7,FALSE)</f>
        <v>36</v>
      </c>
      <c r="M67" s="65">
        <f>VLOOKUP(E67,'Supply Log'!$E$6:$T$277,8,FALSE)</f>
        <v>38</v>
      </c>
      <c r="N67" s="65">
        <f>VLOOKUP(E67,'Supply Log'!$E$6:$T$277,9,FALSE)</f>
        <v>31.5</v>
      </c>
      <c r="O67" s="65">
        <f>VLOOKUP(E67,'Supply Log'!$E$6:$T$277,10,FALSE)</f>
        <v>32</v>
      </c>
      <c r="P67" s="29">
        <f t="shared" si="2"/>
        <v>0.3</v>
      </c>
      <c r="Q67" s="65">
        <f>VLOOKUP(E67,'Supply Log'!$E$6:$T$277,12,FALSE)</f>
        <v>0</v>
      </c>
      <c r="R67" s="78">
        <f t="shared" si="3"/>
        <v>0</v>
      </c>
      <c r="S67" s="65"/>
      <c r="T67" s="79">
        <f t="shared" si="4"/>
        <v>0</v>
      </c>
      <c r="U67" s="80">
        <f t="shared" si="5"/>
        <v>0.3</v>
      </c>
      <c r="V67" s="81" t="str">
        <f t="shared" si="6"/>
        <v/>
      </c>
      <c r="W67" s="69" t="e">
        <f>VLOOKUP(F67,'Input Log'!$E$6:$V$50000,18,FALSE)</f>
        <v>#N/A</v>
      </c>
      <c r="X67" s="64">
        <f>VLOOKUP(E67,'Supply Log'!$Z$6:$AB$699,2,FALSE)</f>
        <v>435</v>
      </c>
      <c r="Y67" s="64">
        <f>VLOOKUP(E67,'Supply Log'!$E$6:$X$618,20,FALSE)</f>
        <v>0</v>
      </c>
      <c r="Z67" s="64"/>
      <c r="AA67" s="64"/>
      <c r="AB67" s="64"/>
      <c r="AC67" s="64"/>
      <c r="AD67" s="64"/>
      <c r="AE67" s="64"/>
    </row>
    <row r="68" spans="1:31" ht="15.75" customHeight="1">
      <c r="A68" s="67" t="str">
        <f t="shared" si="0"/>
        <v/>
      </c>
      <c r="B68" s="65">
        <f t="shared" si="7"/>
        <v>64</v>
      </c>
      <c r="C68" s="68" t="str">
        <f t="shared" si="1"/>
        <v/>
      </c>
      <c r="D68" s="69">
        <v>45971</v>
      </c>
      <c r="E68" s="66">
        <v>175</v>
      </c>
      <c r="F68" s="66" t="s">
        <v>325</v>
      </c>
      <c r="G68" s="65" t="str">
        <f>VLOOKUP(E68,'Supply Log'!$E$6:$T$277,2,FALSE)</f>
        <v>NL</v>
      </c>
      <c r="H68" s="65" t="str">
        <f>VLOOKUP(E68,'Supply Log'!$E$6:$T$277,3,FALSE)</f>
        <v>Ulin</v>
      </c>
      <c r="I68" s="77">
        <v>3.1</v>
      </c>
      <c r="J68" s="65">
        <f>VLOOKUP(E68,'Supply Log'!$E$6:$T$277,5,FALSE)</f>
        <v>26</v>
      </c>
      <c r="K68" s="65">
        <f>VLOOKUP(E68,'Supply Log'!$E$6:$T$277,6,FALSE)</f>
        <v>26</v>
      </c>
      <c r="L68" s="65">
        <f>VLOOKUP(E68,'Supply Log'!$E$6:$T$277,7,FALSE)</f>
        <v>36</v>
      </c>
      <c r="M68" s="65">
        <f>VLOOKUP(E68,'Supply Log'!$E$6:$T$277,8,FALSE)</f>
        <v>38</v>
      </c>
      <c r="N68" s="65">
        <f>VLOOKUP(E68,'Supply Log'!$E$6:$T$277,9,FALSE)</f>
        <v>31.5</v>
      </c>
      <c r="O68" s="65">
        <f>VLOOKUP(E68,'Supply Log'!$E$6:$T$277,10,FALSE)</f>
        <v>32</v>
      </c>
      <c r="P68" s="29">
        <f t="shared" si="2"/>
        <v>0.25</v>
      </c>
      <c r="Q68" s="65">
        <f>VLOOKUP(E68,'Supply Log'!$E$6:$T$277,12,FALSE)</f>
        <v>0</v>
      </c>
      <c r="R68" s="78">
        <f t="shared" si="3"/>
        <v>0</v>
      </c>
      <c r="S68" s="65"/>
      <c r="T68" s="79">
        <f t="shared" si="4"/>
        <v>0</v>
      </c>
      <c r="U68" s="80">
        <f t="shared" si="5"/>
        <v>0.25</v>
      </c>
      <c r="V68" s="81" t="str">
        <f t="shared" si="6"/>
        <v/>
      </c>
      <c r="W68" s="69" t="e">
        <f>VLOOKUP(F68,'Input Log'!$E$6:$V$50000,18,FALSE)</f>
        <v>#N/A</v>
      </c>
      <c r="X68" s="64">
        <f>VLOOKUP(E68,'Supply Log'!$Z$6:$AB$699,2,FALSE)</f>
        <v>435</v>
      </c>
      <c r="Y68" s="64">
        <f>VLOOKUP(E68,'Supply Log'!$E$6:$X$618,20,FALSE)</f>
        <v>0</v>
      </c>
      <c r="Z68" s="64"/>
      <c r="AA68" s="64"/>
      <c r="AB68" s="64"/>
      <c r="AC68" s="64"/>
      <c r="AD68" s="64"/>
      <c r="AE68" s="64"/>
    </row>
    <row r="69" spans="1:31" ht="15.75" customHeight="1">
      <c r="A69" s="67" t="str">
        <f t="shared" ref="A69:A132" si="8">IF(COUNTIF($F$5:$F$45650,F69)&gt;1,"DOUBLE","")</f>
        <v/>
      </c>
      <c r="B69" s="65">
        <f t="shared" si="7"/>
        <v>65</v>
      </c>
      <c r="C69" s="68" t="str">
        <f t="shared" ref="C69:C132" si="9">IF(D69="","",(IF(D70=D69,"",1)))</f>
        <v/>
      </c>
      <c r="D69" s="69">
        <v>45971</v>
      </c>
      <c r="E69" s="66">
        <v>176</v>
      </c>
      <c r="F69" s="66" t="s">
        <v>326</v>
      </c>
      <c r="G69" s="65" t="str">
        <f>VLOOKUP(E69,'Supply Log'!$E$6:$T$277,2,FALSE)</f>
        <v>NL</v>
      </c>
      <c r="H69" s="65" t="str">
        <f>VLOOKUP(E69,'Supply Log'!$E$6:$T$277,3,FALSE)</f>
        <v>Ulin</v>
      </c>
      <c r="I69" s="77">
        <v>2.95</v>
      </c>
      <c r="J69" s="65">
        <f>VLOOKUP(E69,'Supply Log'!$E$6:$T$277,5,FALSE)</f>
        <v>25</v>
      </c>
      <c r="K69" s="65">
        <f>VLOOKUP(E69,'Supply Log'!$E$6:$T$277,6,FALSE)</f>
        <v>26</v>
      </c>
      <c r="L69" s="65">
        <f>VLOOKUP(E69,'Supply Log'!$E$6:$T$277,7,FALSE)</f>
        <v>29</v>
      </c>
      <c r="M69" s="65">
        <f>VLOOKUP(E69,'Supply Log'!$E$6:$T$277,8,FALSE)</f>
        <v>35</v>
      </c>
      <c r="N69" s="65">
        <f>VLOOKUP(E69,'Supply Log'!$E$6:$T$277,9,FALSE)</f>
        <v>28.75</v>
      </c>
      <c r="O69" s="65">
        <f>VLOOKUP(E69,'Supply Log'!$E$6:$T$277,10,FALSE)</f>
        <v>29</v>
      </c>
      <c r="P69" s="29">
        <f t="shared" ref="P69:P132" si="10">+ROUND((O69*O69*I69*0.7854)/10000,2)</f>
        <v>0.19</v>
      </c>
      <c r="Q69" s="65">
        <f>VLOOKUP(E69,'Supply Log'!$E$6:$T$277,12,FALSE)</f>
        <v>0</v>
      </c>
      <c r="R69" s="78">
        <f t="shared" ref="R69:R132" si="11">ROUND(((Q69*Q69*(I69-S69)*0.7854)/10000),2)</f>
        <v>0</v>
      </c>
      <c r="S69" s="65"/>
      <c r="T69" s="79">
        <f t="shared" ref="T69:T132" si="12">+ROUND((O69*O69*S69*0.7854)/10000,2)</f>
        <v>0</v>
      </c>
      <c r="U69" s="80">
        <f t="shared" ref="U69:U132" si="13">+P69-R69-T69</f>
        <v>0.19</v>
      </c>
      <c r="V69" s="81" t="str">
        <f t="shared" ref="V69:V132" si="14">IF(C69="","",(SUMIF($D$2:$D$23587,D69,$P$2:$P$23587)))</f>
        <v/>
      </c>
      <c r="W69" s="69" t="e">
        <f>VLOOKUP(F69,'Input Log'!$E$6:$V$50000,18,FALSE)</f>
        <v>#N/A</v>
      </c>
      <c r="X69" s="64">
        <f>VLOOKUP(E69,'Supply Log'!$Z$6:$AB$699,2,FALSE)</f>
        <v>436</v>
      </c>
      <c r="Y69" s="64">
        <f>VLOOKUP(E69,'Supply Log'!$E$6:$X$618,20,FALSE)</f>
        <v>0</v>
      </c>
      <c r="Z69" s="64"/>
      <c r="AA69" s="64"/>
      <c r="AB69" s="64"/>
      <c r="AC69" s="64"/>
      <c r="AD69" s="64"/>
      <c r="AE69" s="64"/>
    </row>
    <row r="70" spans="1:31" ht="15.75" customHeight="1">
      <c r="A70" s="67" t="str">
        <f t="shared" si="8"/>
        <v/>
      </c>
      <c r="B70" s="65">
        <f t="shared" ref="B70:B133" si="15">+B69+1</f>
        <v>66</v>
      </c>
      <c r="C70" s="68" t="str">
        <f t="shared" si="9"/>
        <v/>
      </c>
      <c r="D70" s="69">
        <v>45971</v>
      </c>
      <c r="E70" s="66">
        <v>176</v>
      </c>
      <c r="F70" s="66" t="s">
        <v>327</v>
      </c>
      <c r="G70" s="65" t="str">
        <f>VLOOKUP(E70,'Supply Log'!$E$6:$T$277,2,FALSE)</f>
        <v>NL</v>
      </c>
      <c r="H70" s="65" t="str">
        <f>VLOOKUP(E70,'Supply Log'!$E$6:$T$277,3,FALSE)</f>
        <v>Ulin</v>
      </c>
      <c r="I70" s="77">
        <v>2.95</v>
      </c>
      <c r="J70" s="65">
        <f>VLOOKUP(E70,'Supply Log'!$E$6:$T$277,5,FALSE)</f>
        <v>25</v>
      </c>
      <c r="K70" s="65">
        <f>VLOOKUP(E70,'Supply Log'!$E$6:$T$277,6,FALSE)</f>
        <v>26</v>
      </c>
      <c r="L70" s="65">
        <f>VLOOKUP(E70,'Supply Log'!$E$6:$T$277,7,FALSE)</f>
        <v>29</v>
      </c>
      <c r="M70" s="65">
        <f>VLOOKUP(E70,'Supply Log'!$E$6:$T$277,8,FALSE)</f>
        <v>35</v>
      </c>
      <c r="N70" s="65">
        <f>VLOOKUP(E70,'Supply Log'!$E$6:$T$277,9,FALSE)</f>
        <v>28.75</v>
      </c>
      <c r="O70" s="65">
        <f>VLOOKUP(E70,'Supply Log'!$E$6:$T$277,10,FALSE)</f>
        <v>29</v>
      </c>
      <c r="P70" s="29">
        <f t="shared" si="10"/>
        <v>0.19</v>
      </c>
      <c r="Q70" s="65">
        <f>VLOOKUP(E70,'Supply Log'!$E$6:$T$277,12,FALSE)</f>
        <v>0</v>
      </c>
      <c r="R70" s="78">
        <f t="shared" si="11"/>
        <v>0</v>
      </c>
      <c r="S70" s="65"/>
      <c r="T70" s="79">
        <f t="shared" si="12"/>
        <v>0</v>
      </c>
      <c r="U70" s="80">
        <f t="shared" si="13"/>
        <v>0.19</v>
      </c>
      <c r="V70" s="81" t="str">
        <f t="shared" si="14"/>
        <v/>
      </c>
      <c r="W70" s="69" t="e">
        <f>VLOOKUP(F70,'Input Log'!$E$6:$V$50000,18,FALSE)</f>
        <v>#N/A</v>
      </c>
      <c r="X70" s="64">
        <f>VLOOKUP(E70,'Supply Log'!$Z$6:$AB$699,2,FALSE)</f>
        <v>436</v>
      </c>
      <c r="Y70" s="64">
        <f>VLOOKUP(E70,'Supply Log'!$E$6:$X$618,20,FALSE)</f>
        <v>0</v>
      </c>
      <c r="Z70" s="64"/>
      <c r="AA70" s="64"/>
      <c r="AB70" s="64"/>
      <c r="AC70" s="64"/>
      <c r="AD70" s="64"/>
      <c r="AE70" s="64"/>
    </row>
    <row r="71" spans="1:31" ht="15.75" customHeight="1">
      <c r="A71" s="67" t="str">
        <f t="shared" si="8"/>
        <v/>
      </c>
      <c r="B71" s="65">
        <f t="shared" si="15"/>
        <v>67</v>
      </c>
      <c r="C71" s="68" t="str">
        <f t="shared" si="9"/>
        <v/>
      </c>
      <c r="D71" s="69">
        <v>45971</v>
      </c>
      <c r="E71" s="66">
        <v>176</v>
      </c>
      <c r="F71" s="66" t="s">
        <v>328</v>
      </c>
      <c r="G71" s="65" t="str">
        <f>VLOOKUP(E71,'Supply Log'!$E$6:$T$277,2,FALSE)</f>
        <v>NL</v>
      </c>
      <c r="H71" s="65" t="str">
        <f>VLOOKUP(E71,'Supply Log'!$E$6:$T$277,3,FALSE)</f>
        <v>Ulin</v>
      </c>
      <c r="I71" s="77">
        <v>3.1</v>
      </c>
      <c r="J71" s="65">
        <f>VLOOKUP(E71,'Supply Log'!$E$6:$T$277,5,FALSE)</f>
        <v>25</v>
      </c>
      <c r="K71" s="65">
        <f>VLOOKUP(E71,'Supply Log'!$E$6:$T$277,6,FALSE)</f>
        <v>26</v>
      </c>
      <c r="L71" s="65">
        <f>VLOOKUP(E71,'Supply Log'!$E$6:$T$277,7,FALSE)</f>
        <v>29</v>
      </c>
      <c r="M71" s="65">
        <f>VLOOKUP(E71,'Supply Log'!$E$6:$T$277,8,FALSE)</f>
        <v>35</v>
      </c>
      <c r="N71" s="65">
        <f>VLOOKUP(E71,'Supply Log'!$E$6:$T$277,9,FALSE)</f>
        <v>28.75</v>
      </c>
      <c r="O71" s="65">
        <f>VLOOKUP(E71,'Supply Log'!$E$6:$T$277,10,FALSE)</f>
        <v>29</v>
      </c>
      <c r="P71" s="29">
        <f t="shared" si="10"/>
        <v>0.2</v>
      </c>
      <c r="Q71" s="65">
        <f>VLOOKUP(E71,'Supply Log'!$E$6:$T$277,12,FALSE)</f>
        <v>0</v>
      </c>
      <c r="R71" s="78">
        <f t="shared" si="11"/>
        <v>0</v>
      </c>
      <c r="S71" s="65"/>
      <c r="T71" s="79">
        <f t="shared" si="12"/>
        <v>0</v>
      </c>
      <c r="U71" s="80">
        <f t="shared" si="13"/>
        <v>0.2</v>
      </c>
      <c r="V71" s="81" t="str">
        <f t="shared" si="14"/>
        <v/>
      </c>
      <c r="W71" s="69" t="e">
        <f>VLOOKUP(F71,'Input Log'!$E$6:$V$50000,18,FALSE)</f>
        <v>#N/A</v>
      </c>
      <c r="X71" s="64">
        <f>VLOOKUP(E71,'Supply Log'!$Z$6:$AB$699,2,FALSE)</f>
        <v>436</v>
      </c>
      <c r="Y71" s="64">
        <f>VLOOKUP(E71,'Supply Log'!$E$6:$X$618,20,FALSE)</f>
        <v>0</v>
      </c>
      <c r="Z71" s="64"/>
      <c r="AA71" s="64"/>
      <c r="AB71" s="64"/>
      <c r="AC71" s="64"/>
      <c r="AD71" s="64"/>
      <c r="AE71" s="64"/>
    </row>
    <row r="72" spans="1:31" ht="15.75" customHeight="1">
      <c r="A72" s="67" t="str">
        <f t="shared" si="8"/>
        <v/>
      </c>
      <c r="B72" s="65">
        <f t="shared" si="15"/>
        <v>68</v>
      </c>
      <c r="C72" s="68" t="str">
        <f t="shared" si="9"/>
        <v/>
      </c>
      <c r="D72" s="69">
        <v>45971</v>
      </c>
      <c r="E72" s="66">
        <v>177</v>
      </c>
      <c r="F72" s="66" t="s">
        <v>329</v>
      </c>
      <c r="G72" s="65" t="str">
        <f>VLOOKUP(E72,'Supply Log'!$E$6:$T$277,2,FALSE)</f>
        <v>NL</v>
      </c>
      <c r="H72" s="65" t="str">
        <f>VLOOKUP(E72,'Supply Log'!$E$6:$T$277,3,FALSE)</f>
        <v>Ulin</v>
      </c>
      <c r="I72" s="77">
        <v>3.2</v>
      </c>
      <c r="J72" s="65">
        <f>VLOOKUP(E72,'Supply Log'!$E$6:$T$277,5,FALSE)</f>
        <v>41</v>
      </c>
      <c r="K72" s="65">
        <f>VLOOKUP(E72,'Supply Log'!$E$6:$T$277,6,FALSE)</f>
        <v>40</v>
      </c>
      <c r="L72" s="65">
        <f>VLOOKUP(E72,'Supply Log'!$E$6:$T$277,7,FALSE)</f>
        <v>21</v>
      </c>
      <c r="M72" s="65">
        <f>VLOOKUP(E72,'Supply Log'!$E$6:$T$277,8,FALSE)</f>
        <v>29</v>
      </c>
      <c r="N72" s="65">
        <f>VLOOKUP(E72,'Supply Log'!$E$6:$T$277,9,FALSE)</f>
        <v>32.75</v>
      </c>
      <c r="O72" s="65">
        <f>VLOOKUP(E72,'Supply Log'!$E$6:$T$277,10,FALSE)</f>
        <v>33</v>
      </c>
      <c r="P72" s="29">
        <f t="shared" si="10"/>
        <v>0.27</v>
      </c>
      <c r="Q72" s="65">
        <f>VLOOKUP(E72,'Supply Log'!$E$6:$T$277,12,FALSE)</f>
        <v>0</v>
      </c>
      <c r="R72" s="78">
        <f t="shared" si="11"/>
        <v>0</v>
      </c>
      <c r="S72" s="65"/>
      <c r="T72" s="79">
        <f t="shared" si="12"/>
        <v>0</v>
      </c>
      <c r="U72" s="80">
        <f t="shared" si="13"/>
        <v>0.27</v>
      </c>
      <c r="V72" s="81" t="str">
        <f t="shared" si="14"/>
        <v/>
      </c>
      <c r="W72" s="69" t="e">
        <f>VLOOKUP(F72,'Input Log'!$E$6:$V$50000,18,FALSE)</f>
        <v>#N/A</v>
      </c>
      <c r="X72" s="64">
        <f>VLOOKUP(E72,'Supply Log'!$Z$6:$AB$699,2,FALSE)</f>
        <v>438</v>
      </c>
      <c r="Y72" s="64">
        <f>VLOOKUP(E72,'Supply Log'!$E$6:$X$618,20,FALSE)</f>
        <v>0</v>
      </c>
      <c r="Z72" s="64"/>
      <c r="AA72" s="64"/>
      <c r="AB72" s="64"/>
      <c r="AC72" s="64"/>
      <c r="AD72" s="64"/>
      <c r="AE72" s="64"/>
    </row>
    <row r="73" spans="1:31" ht="15.75" customHeight="1">
      <c r="A73" s="67" t="str">
        <f t="shared" si="8"/>
        <v/>
      </c>
      <c r="B73" s="65">
        <f t="shared" si="15"/>
        <v>69</v>
      </c>
      <c r="C73" s="68" t="str">
        <f t="shared" si="9"/>
        <v/>
      </c>
      <c r="D73" s="69">
        <v>45971</v>
      </c>
      <c r="E73" s="66">
        <v>177</v>
      </c>
      <c r="F73" s="66" t="s">
        <v>330</v>
      </c>
      <c r="G73" s="65" t="str">
        <f>VLOOKUP(E73,'Supply Log'!$E$6:$T$277,2,FALSE)</f>
        <v>NL</v>
      </c>
      <c r="H73" s="65" t="str">
        <f>VLOOKUP(E73,'Supply Log'!$E$6:$T$277,3,FALSE)</f>
        <v>Ulin</v>
      </c>
      <c r="I73" s="77">
        <v>4.0999999999999996</v>
      </c>
      <c r="J73" s="65">
        <f>VLOOKUP(E73,'Supply Log'!$E$6:$T$277,5,FALSE)</f>
        <v>41</v>
      </c>
      <c r="K73" s="65">
        <f>VLOOKUP(E73,'Supply Log'!$E$6:$T$277,6,FALSE)</f>
        <v>40</v>
      </c>
      <c r="L73" s="65">
        <f>VLOOKUP(E73,'Supply Log'!$E$6:$T$277,7,FALSE)</f>
        <v>21</v>
      </c>
      <c r="M73" s="65">
        <f>VLOOKUP(E73,'Supply Log'!$E$6:$T$277,8,FALSE)</f>
        <v>29</v>
      </c>
      <c r="N73" s="65">
        <f>VLOOKUP(E73,'Supply Log'!$E$6:$T$277,9,FALSE)</f>
        <v>32.75</v>
      </c>
      <c r="O73" s="65">
        <f>VLOOKUP(E73,'Supply Log'!$E$6:$T$277,10,FALSE)</f>
        <v>33</v>
      </c>
      <c r="P73" s="29">
        <f t="shared" si="10"/>
        <v>0.35</v>
      </c>
      <c r="Q73" s="65">
        <f>VLOOKUP(E73,'Supply Log'!$E$6:$T$277,12,FALSE)</f>
        <v>0</v>
      </c>
      <c r="R73" s="78">
        <f t="shared" si="11"/>
        <v>0</v>
      </c>
      <c r="S73" s="65"/>
      <c r="T73" s="79">
        <f t="shared" si="12"/>
        <v>0</v>
      </c>
      <c r="U73" s="80">
        <f t="shared" si="13"/>
        <v>0.35</v>
      </c>
      <c r="V73" s="81" t="str">
        <f t="shared" si="14"/>
        <v/>
      </c>
      <c r="W73" s="69">
        <f>VLOOKUP(F73,'Input Log'!$E$6:$V$50000,18,FALSE)</f>
        <v>45971</v>
      </c>
      <c r="X73" s="64">
        <f>VLOOKUP(E73,'Supply Log'!$Z$6:$AB$699,2,FALSE)</f>
        <v>438</v>
      </c>
      <c r="Y73" s="64">
        <f>VLOOKUP(E73,'Supply Log'!$E$6:$X$618,20,FALSE)</f>
        <v>0</v>
      </c>
      <c r="Z73" s="64"/>
      <c r="AA73" s="64"/>
      <c r="AB73" s="64"/>
      <c r="AC73" s="64"/>
      <c r="AD73" s="64"/>
      <c r="AE73" s="64"/>
    </row>
    <row r="74" spans="1:31" ht="15.75" customHeight="1">
      <c r="A74" s="67" t="str">
        <f t="shared" si="8"/>
        <v/>
      </c>
      <c r="B74" s="65">
        <f t="shared" si="15"/>
        <v>70</v>
      </c>
      <c r="C74" s="68" t="str">
        <f t="shared" si="9"/>
        <v/>
      </c>
      <c r="D74" s="69">
        <v>45971</v>
      </c>
      <c r="E74" s="66">
        <v>177</v>
      </c>
      <c r="F74" s="66" t="s">
        <v>331</v>
      </c>
      <c r="G74" s="65" t="str">
        <f>VLOOKUP(E74,'Supply Log'!$E$6:$T$277,2,FALSE)</f>
        <v>NL</v>
      </c>
      <c r="H74" s="65" t="str">
        <f>VLOOKUP(E74,'Supply Log'!$E$6:$T$277,3,FALSE)</f>
        <v>Ulin</v>
      </c>
      <c r="I74" s="77">
        <v>3.9</v>
      </c>
      <c r="J74" s="65">
        <f>VLOOKUP(E74,'Supply Log'!$E$6:$T$277,5,FALSE)</f>
        <v>41</v>
      </c>
      <c r="K74" s="65">
        <f>VLOOKUP(E74,'Supply Log'!$E$6:$T$277,6,FALSE)</f>
        <v>40</v>
      </c>
      <c r="L74" s="65">
        <f>VLOOKUP(E74,'Supply Log'!$E$6:$T$277,7,FALSE)</f>
        <v>21</v>
      </c>
      <c r="M74" s="65">
        <f>VLOOKUP(E74,'Supply Log'!$E$6:$T$277,8,FALSE)</f>
        <v>29</v>
      </c>
      <c r="N74" s="65">
        <f>VLOOKUP(E74,'Supply Log'!$E$6:$T$277,9,FALSE)</f>
        <v>32.75</v>
      </c>
      <c r="O74" s="65">
        <f>VLOOKUP(E74,'Supply Log'!$E$6:$T$277,10,FALSE)</f>
        <v>33</v>
      </c>
      <c r="P74" s="29">
        <f t="shared" si="10"/>
        <v>0.33</v>
      </c>
      <c r="Q74" s="65">
        <f>VLOOKUP(E74,'Supply Log'!$E$6:$T$277,12,FALSE)</f>
        <v>0</v>
      </c>
      <c r="R74" s="78">
        <f t="shared" si="11"/>
        <v>0</v>
      </c>
      <c r="S74" s="65"/>
      <c r="T74" s="79">
        <f t="shared" si="12"/>
        <v>0</v>
      </c>
      <c r="U74" s="80">
        <f t="shared" si="13"/>
        <v>0.33</v>
      </c>
      <c r="V74" s="81" t="str">
        <f t="shared" si="14"/>
        <v/>
      </c>
      <c r="W74" s="69">
        <f>VLOOKUP(F74,'Input Log'!$E$6:$V$50000,18,FALSE)</f>
        <v>45971</v>
      </c>
      <c r="X74" s="64">
        <f>VLOOKUP(E74,'Supply Log'!$Z$6:$AB$699,2,FALSE)</f>
        <v>438</v>
      </c>
      <c r="Y74" s="64">
        <f>VLOOKUP(E74,'Supply Log'!$E$6:$X$618,20,FALSE)</f>
        <v>0</v>
      </c>
      <c r="Z74" s="64"/>
      <c r="AA74" s="64"/>
      <c r="AB74" s="64"/>
      <c r="AC74" s="64"/>
      <c r="AD74" s="64"/>
      <c r="AE74" s="64"/>
    </row>
    <row r="75" spans="1:31" ht="15.75" customHeight="1">
      <c r="A75" s="67" t="str">
        <f t="shared" si="8"/>
        <v/>
      </c>
      <c r="B75" s="65">
        <f t="shared" si="15"/>
        <v>71</v>
      </c>
      <c r="C75" s="68" t="str">
        <f t="shared" si="9"/>
        <v/>
      </c>
      <c r="D75" s="69">
        <v>45971</v>
      </c>
      <c r="E75" s="66">
        <v>172</v>
      </c>
      <c r="F75" s="66" t="s">
        <v>332</v>
      </c>
      <c r="G75" s="65" t="str">
        <f>VLOOKUP(E75,'Supply Log'!$E$6:$T$277,2,FALSE)</f>
        <v>NL</v>
      </c>
      <c r="H75" s="65" t="str">
        <f>VLOOKUP(E75,'Supply Log'!$E$6:$T$277,3,FALSE)</f>
        <v>Ulin</v>
      </c>
      <c r="I75" s="77">
        <v>4.3</v>
      </c>
      <c r="J75" s="65">
        <f>VLOOKUP(E75,'Supply Log'!$E$6:$T$277,5,FALSE)</f>
        <v>45</v>
      </c>
      <c r="K75" s="65">
        <f>VLOOKUP(E75,'Supply Log'!$E$6:$T$277,6,FALSE)</f>
        <v>43</v>
      </c>
      <c r="L75" s="65">
        <f>VLOOKUP(E75,'Supply Log'!$E$6:$T$277,7,FALSE)</f>
        <v>26</v>
      </c>
      <c r="M75" s="65">
        <f>VLOOKUP(E75,'Supply Log'!$E$6:$T$277,8,FALSE)</f>
        <v>26</v>
      </c>
      <c r="N75" s="65">
        <f>VLOOKUP(E75,'Supply Log'!$E$6:$T$277,9,FALSE)</f>
        <v>35</v>
      </c>
      <c r="O75" s="65">
        <f>VLOOKUP(E75,'Supply Log'!$E$6:$T$277,10,FALSE)</f>
        <v>35</v>
      </c>
      <c r="P75" s="29">
        <f t="shared" si="10"/>
        <v>0.41</v>
      </c>
      <c r="Q75" s="65">
        <f>VLOOKUP(E75,'Supply Log'!$E$6:$T$277,12,FALSE)</f>
        <v>0</v>
      </c>
      <c r="R75" s="78">
        <f t="shared" si="11"/>
        <v>0</v>
      </c>
      <c r="S75" s="65"/>
      <c r="T75" s="79">
        <f t="shared" si="12"/>
        <v>0</v>
      </c>
      <c r="U75" s="80">
        <f t="shared" si="13"/>
        <v>0.41</v>
      </c>
      <c r="V75" s="81" t="str">
        <f t="shared" si="14"/>
        <v/>
      </c>
      <c r="W75" s="69">
        <f>VLOOKUP(F75,'Input Log'!$E$6:$V$50000,18,FALSE)</f>
        <v>45971</v>
      </c>
      <c r="X75" s="64">
        <f>VLOOKUP(E75,'Supply Log'!$Z$6:$AB$699,2,FALSE)</f>
        <v>449</v>
      </c>
      <c r="Y75" s="64">
        <f>VLOOKUP(E75,'Supply Log'!$E$6:$X$618,20,FALSE)</f>
        <v>0</v>
      </c>
      <c r="Z75" s="64"/>
      <c r="AA75" s="64"/>
      <c r="AB75" s="64"/>
      <c r="AC75" s="64"/>
      <c r="AD75" s="64"/>
      <c r="AE75" s="64"/>
    </row>
    <row r="76" spans="1:31" ht="15.75" customHeight="1">
      <c r="A76" s="67" t="str">
        <f t="shared" si="8"/>
        <v/>
      </c>
      <c r="B76" s="65">
        <f t="shared" si="15"/>
        <v>72</v>
      </c>
      <c r="C76" s="68" t="str">
        <f t="shared" si="9"/>
        <v/>
      </c>
      <c r="D76" s="69">
        <v>45971</v>
      </c>
      <c r="E76" s="66">
        <v>172</v>
      </c>
      <c r="F76" s="66" t="s">
        <v>333</v>
      </c>
      <c r="G76" s="65" t="str">
        <f>VLOOKUP(E76,'Supply Log'!$E$6:$T$277,2,FALSE)</f>
        <v>NL</v>
      </c>
      <c r="H76" s="65" t="str">
        <f>VLOOKUP(E76,'Supply Log'!$E$6:$T$277,3,FALSE)</f>
        <v>Ulin</v>
      </c>
      <c r="I76" s="77">
        <v>3.3</v>
      </c>
      <c r="J76" s="65">
        <f>VLOOKUP(E76,'Supply Log'!$E$6:$T$277,5,FALSE)</f>
        <v>45</v>
      </c>
      <c r="K76" s="65">
        <f>VLOOKUP(E76,'Supply Log'!$E$6:$T$277,6,FALSE)</f>
        <v>43</v>
      </c>
      <c r="L76" s="65">
        <f>VLOOKUP(E76,'Supply Log'!$E$6:$T$277,7,FALSE)</f>
        <v>26</v>
      </c>
      <c r="M76" s="65">
        <f>VLOOKUP(E76,'Supply Log'!$E$6:$T$277,8,FALSE)</f>
        <v>26</v>
      </c>
      <c r="N76" s="65">
        <f>VLOOKUP(E76,'Supply Log'!$E$6:$T$277,9,FALSE)</f>
        <v>35</v>
      </c>
      <c r="O76" s="65">
        <f>VLOOKUP(E76,'Supply Log'!$E$6:$T$277,10,FALSE)</f>
        <v>35</v>
      </c>
      <c r="P76" s="29">
        <f t="shared" si="10"/>
        <v>0.32</v>
      </c>
      <c r="Q76" s="65">
        <f>VLOOKUP(E76,'Supply Log'!$E$6:$T$277,12,FALSE)</f>
        <v>0</v>
      </c>
      <c r="R76" s="78">
        <f t="shared" si="11"/>
        <v>0</v>
      </c>
      <c r="S76" s="65"/>
      <c r="T76" s="79">
        <f t="shared" si="12"/>
        <v>0</v>
      </c>
      <c r="U76" s="80">
        <f t="shared" si="13"/>
        <v>0.32</v>
      </c>
      <c r="V76" s="81" t="str">
        <f t="shared" si="14"/>
        <v/>
      </c>
      <c r="W76" s="69" t="e">
        <f>VLOOKUP(F76,'Input Log'!$E$6:$V$50000,18,FALSE)</f>
        <v>#N/A</v>
      </c>
      <c r="X76" s="64">
        <f>VLOOKUP(E76,'Supply Log'!$Z$6:$AB$699,2,FALSE)</f>
        <v>449</v>
      </c>
      <c r="Y76" s="64">
        <f>VLOOKUP(E76,'Supply Log'!$E$6:$X$618,20,FALSE)</f>
        <v>0</v>
      </c>
      <c r="Z76" s="64"/>
      <c r="AA76" s="64"/>
      <c r="AB76" s="64"/>
      <c r="AC76" s="64"/>
      <c r="AD76" s="64"/>
      <c r="AE76" s="64"/>
    </row>
    <row r="77" spans="1:31" ht="15.75" customHeight="1">
      <c r="A77" s="67" t="str">
        <f t="shared" si="8"/>
        <v/>
      </c>
      <c r="B77" s="65">
        <f t="shared" si="15"/>
        <v>73</v>
      </c>
      <c r="C77" s="68" t="str">
        <f t="shared" si="9"/>
        <v/>
      </c>
      <c r="D77" s="69">
        <v>45971</v>
      </c>
      <c r="E77" s="66">
        <v>172</v>
      </c>
      <c r="F77" s="66" t="s">
        <v>334</v>
      </c>
      <c r="G77" s="65" t="str">
        <f>VLOOKUP(E77,'Supply Log'!$E$6:$T$277,2,FALSE)</f>
        <v>NL</v>
      </c>
      <c r="H77" s="65" t="str">
        <f>VLOOKUP(E77,'Supply Log'!$E$6:$T$277,3,FALSE)</f>
        <v>Ulin</v>
      </c>
      <c r="I77" s="77">
        <v>3.3</v>
      </c>
      <c r="J77" s="65">
        <f>VLOOKUP(E77,'Supply Log'!$E$6:$T$277,5,FALSE)</f>
        <v>45</v>
      </c>
      <c r="K77" s="65">
        <f>VLOOKUP(E77,'Supply Log'!$E$6:$T$277,6,FALSE)</f>
        <v>43</v>
      </c>
      <c r="L77" s="65">
        <f>VLOOKUP(E77,'Supply Log'!$E$6:$T$277,7,FALSE)</f>
        <v>26</v>
      </c>
      <c r="M77" s="65">
        <f>VLOOKUP(E77,'Supply Log'!$E$6:$T$277,8,FALSE)</f>
        <v>26</v>
      </c>
      <c r="N77" s="65">
        <f>VLOOKUP(E77,'Supply Log'!$E$6:$T$277,9,FALSE)</f>
        <v>35</v>
      </c>
      <c r="O77" s="65">
        <f>VLOOKUP(E77,'Supply Log'!$E$6:$T$277,10,FALSE)</f>
        <v>35</v>
      </c>
      <c r="P77" s="29">
        <f t="shared" si="10"/>
        <v>0.32</v>
      </c>
      <c r="Q77" s="65">
        <f>VLOOKUP(E77,'Supply Log'!$E$6:$T$277,12,FALSE)</f>
        <v>0</v>
      </c>
      <c r="R77" s="78">
        <f t="shared" si="11"/>
        <v>0</v>
      </c>
      <c r="S77" s="65"/>
      <c r="T77" s="79">
        <f t="shared" si="12"/>
        <v>0</v>
      </c>
      <c r="U77" s="80">
        <f t="shared" si="13"/>
        <v>0.32</v>
      </c>
      <c r="V77" s="81" t="str">
        <f t="shared" si="14"/>
        <v/>
      </c>
      <c r="W77" s="69" t="e">
        <f>VLOOKUP(F77,'Input Log'!$E$6:$V$50000,18,FALSE)</f>
        <v>#N/A</v>
      </c>
      <c r="X77" s="64">
        <f>VLOOKUP(E77,'Supply Log'!$Z$6:$AB$699,2,FALSE)</f>
        <v>449</v>
      </c>
      <c r="Y77" s="64">
        <f>VLOOKUP(E77,'Supply Log'!$E$6:$X$618,20,FALSE)</f>
        <v>0</v>
      </c>
      <c r="Z77" s="64"/>
      <c r="AA77" s="64"/>
      <c r="AB77" s="64"/>
      <c r="AC77" s="64"/>
      <c r="AD77" s="64"/>
      <c r="AE77" s="64"/>
    </row>
    <row r="78" spans="1:31" ht="15.75" customHeight="1">
      <c r="A78" s="67" t="str">
        <f t="shared" si="8"/>
        <v/>
      </c>
      <c r="B78" s="65">
        <f t="shared" si="15"/>
        <v>74</v>
      </c>
      <c r="C78" s="68" t="str">
        <f t="shared" si="9"/>
        <v/>
      </c>
      <c r="D78" s="69">
        <v>45971</v>
      </c>
      <c r="E78" s="66">
        <v>172</v>
      </c>
      <c r="F78" s="66" t="s">
        <v>335</v>
      </c>
      <c r="G78" s="65" t="str">
        <f>VLOOKUP(E78,'Supply Log'!$E$6:$T$277,2,FALSE)</f>
        <v>NL</v>
      </c>
      <c r="H78" s="65" t="str">
        <f>VLOOKUP(E78,'Supply Log'!$E$6:$T$277,3,FALSE)</f>
        <v>Ulin</v>
      </c>
      <c r="I78" s="77">
        <v>3.4</v>
      </c>
      <c r="J78" s="65">
        <f>VLOOKUP(E78,'Supply Log'!$E$6:$T$277,5,FALSE)</f>
        <v>45</v>
      </c>
      <c r="K78" s="65">
        <f>VLOOKUP(E78,'Supply Log'!$E$6:$T$277,6,FALSE)</f>
        <v>43</v>
      </c>
      <c r="L78" s="65">
        <f>VLOOKUP(E78,'Supply Log'!$E$6:$T$277,7,FALSE)</f>
        <v>26</v>
      </c>
      <c r="M78" s="65">
        <f>VLOOKUP(E78,'Supply Log'!$E$6:$T$277,8,FALSE)</f>
        <v>26</v>
      </c>
      <c r="N78" s="65">
        <f>VLOOKUP(E78,'Supply Log'!$E$6:$T$277,9,FALSE)</f>
        <v>35</v>
      </c>
      <c r="O78" s="65">
        <f>VLOOKUP(E78,'Supply Log'!$E$6:$T$277,10,FALSE)</f>
        <v>35</v>
      </c>
      <c r="P78" s="29">
        <f t="shared" si="10"/>
        <v>0.33</v>
      </c>
      <c r="Q78" s="65">
        <f>VLOOKUP(E78,'Supply Log'!$E$6:$T$277,12,FALSE)</f>
        <v>0</v>
      </c>
      <c r="R78" s="78">
        <f t="shared" si="11"/>
        <v>0</v>
      </c>
      <c r="S78" s="65"/>
      <c r="T78" s="79">
        <f t="shared" si="12"/>
        <v>0</v>
      </c>
      <c r="U78" s="80">
        <f t="shared" si="13"/>
        <v>0.33</v>
      </c>
      <c r="V78" s="81" t="str">
        <f t="shared" si="14"/>
        <v/>
      </c>
      <c r="W78" s="69" t="e">
        <f>VLOOKUP(F78,'Input Log'!$E$6:$V$50000,18,FALSE)</f>
        <v>#N/A</v>
      </c>
      <c r="X78" s="64">
        <f>VLOOKUP(E78,'Supply Log'!$Z$6:$AB$699,2,FALSE)</f>
        <v>449</v>
      </c>
      <c r="Y78" s="64">
        <f>VLOOKUP(E78,'Supply Log'!$E$6:$X$618,20,FALSE)</f>
        <v>0</v>
      </c>
      <c r="Z78" s="64"/>
      <c r="AA78" s="64"/>
      <c r="AB78" s="64"/>
      <c r="AC78" s="64"/>
      <c r="AD78" s="64"/>
      <c r="AE78" s="64"/>
    </row>
    <row r="79" spans="1:31" ht="15.75" customHeight="1">
      <c r="A79" s="67" t="str">
        <f t="shared" si="8"/>
        <v/>
      </c>
      <c r="B79" s="65">
        <f t="shared" si="15"/>
        <v>75</v>
      </c>
      <c r="C79" s="68" t="str">
        <f t="shared" si="9"/>
        <v/>
      </c>
      <c r="D79" s="69">
        <v>45971</v>
      </c>
      <c r="E79" s="66">
        <v>173</v>
      </c>
      <c r="F79" s="66" t="s">
        <v>336</v>
      </c>
      <c r="G79" s="65" t="str">
        <f>VLOOKUP(E79,'Supply Log'!$E$6:$T$277,2,FALSE)</f>
        <v>NL</v>
      </c>
      <c r="H79" s="65" t="str">
        <f>VLOOKUP(E79,'Supply Log'!$E$6:$T$277,3,FALSE)</f>
        <v>Ulin</v>
      </c>
      <c r="I79" s="77">
        <v>2.9</v>
      </c>
      <c r="J79" s="65">
        <f>VLOOKUP(E79,'Supply Log'!$E$6:$T$277,5,FALSE)</f>
        <v>34</v>
      </c>
      <c r="K79" s="65">
        <f>VLOOKUP(E79,'Supply Log'!$E$6:$T$277,6,FALSE)</f>
        <v>31</v>
      </c>
      <c r="L79" s="65">
        <f>VLOOKUP(E79,'Supply Log'!$E$6:$T$277,7,FALSE)</f>
        <v>36</v>
      </c>
      <c r="M79" s="65">
        <f>VLOOKUP(E79,'Supply Log'!$E$6:$T$277,8,FALSE)</f>
        <v>39</v>
      </c>
      <c r="N79" s="65">
        <f>VLOOKUP(E79,'Supply Log'!$E$6:$T$277,9,FALSE)</f>
        <v>35</v>
      </c>
      <c r="O79" s="65">
        <f>VLOOKUP(E79,'Supply Log'!$E$6:$T$277,10,FALSE)</f>
        <v>35</v>
      </c>
      <c r="P79" s="29">
        <f t="shared" si="10"/>
        <v>0.28000000000000003</v>
      </c>
      <c r="Q79" s="65">
        <f>VLOOKUP(E79,'Supply Log'!$E$6:$T$277,12,FALSE)</f>
        <v>0</v>
      </c>
      <c r="R79" s="78">
        <f t="shared" si="11"/>
        <v>0</v>
      </c>
      <c r="S79" s="65"/>
      <c r="T79" s="79">
        <f t="shared" si="12"/>
        <v>0</v>
      </c>
      <c r="U79" s="80">
        <f t="shared" si="13"/>
        <v>0.28000000000000003</v>
      </c>
      <c r="V79" s="81" t="str">
        <f t="shared" si="14"/>
        <v/>
      </c>
      <c r="W79" s="69" t="e">
        <f>VLOOKUP(F79,'Input Log'!$E$6:$V$50000,18,FALSE)</f>
        <v>#N/A</v>
      </c>
      <c r="X79" s="64">
        <f>VLOOKUP(E79,'Supply Log'!$Z$6:$AB$699,2,FALSE)</f>
        <v>465</v>
      </c>
      <c r="Y79" s="64">
        <f>VLOOKUP(E79,'Supply Log'!$E$6:$X$618,20,FALSE)</f>
        <v>0</v>
      </c>
      <c r="Z79" s="64"/>
      <c r="AA79" s="64"/>
      <c r="AB79" s="64"/>
      <c r="AC79" s="64"/>
      <c r="AD79" s="64"/>
      <c r="AE79" s="64"/>
    </row>
    <row r="80" spans="1:31" ht="15.75" customHeight="1">
      <c r="A80" s="67" t="str">
        <f t="shared" si="8"/>
        <v/>
      </c>
      <c r="B80" s="65">
        <f t="shared" si="15"/>
        <v>76</v>
      </c>
      <c r="C80" s="68" t="str">
        <f t="shared" si="9"/>
        <v/>
      </c>
      <c r="D80" s="69">
        <v>45971</v>
      </c>
      <c r="E80" s="66">
        <v>173</v>
      </c>
      <c r="F80" s="66" t="s">
        <v>337</v>
      </c>
      <c r="G80" s="65" t="str">
        <f>VLOOKUP(E80,'Supply Log'!$E$6:$T$277,2,FALSE)</f>
        <v>NL</v>
      </c>
      <c r="H80" s="65" t="str">
        <f>VLOOKUP(E80,'Supply Log'!$E$6:$T$277,3,FALSE)</f>
        <v>Ulin</v>
      </c>
      <c r="I80" s="77">
        <v>4.3</v>
      </c>
      <c r="J80" s="65">
        <f>VLOOKUP(E80,'Supply Log'!$E$6:$T$277,5,FALSE)</f>
        <v>34</v>
      </c>
      <c r="K80" s="65">
        <f>VLOOKUP(E80,'Supply Log'!$E$6:$T$277,6,FALSE)</f>
        <v>31</v>
      </c>
      <c r="L80" s="65">
        <f>VLOOKUP(E80,'Supply Log'!$E$6:$T$277,7,FALSE)</f>
        <v>36</v>
      </c>
      <c r="M80" s="65">
        <f>VLOOKUP(E80,'Supply Log'!$E$6:$T$277,8,FALSE)</f>
        <v>39</v>
      </c>
      <c r="N80" s="65">
        <f>VLOOKUP(E80,'Supply Log'!$E$6:$T$277,9,FALSE)</f>
        <v>35</v>
      </c>
      <c r="O80" s="65">
        <f>VLOOKUP(E80,'Supply Log'!$E$6:$T$277,10,FALSE)</f>
        <v>35</v>
      </c>
      <c r="P80" s="29">
        <f t="shared" si="10"/>
        <v>0.41</v>
      </c>
      <c r="Q80" s="65">
        <f>VLOOKUP(E80,'Supply Log'!$E$6:$T$277,12,FALSE)</f>
        <v>0</v>
      </c>
      <c r="R80" s="78">
        <f t="shared" si="11"/>
        <v>0</v>
      </c>
      <c r="S80" s="65"/>
      <c r="T80" s="79">
        <f t="shared" si="12"/>
        <v>0</v>
      </c>
      <c r="U80" s="80">
        <f t="shared" si="13"/>
        <v>0.41</v>
      </c>
      <c r="V80" s="81" t="str">
        <f t="shared" si="14"/>
        <v/>
      </c>
      <c r="W80" s="69">
        <f>VLOOKUP(F80,'Input Log'!$E$6:$V$50000,18,FALSE)</f>
        <v>45971</v>
      </c>
      <c r="X80" s="64">
        <f>VLOOKUP(E80,'Supply Log'!$Z$6:$AB$699,2,FALSE)</f>
        <v>465</v>
      </c>
      <c r="Y80" s="64">
        <f>VLOOKUP(E80,'Supply Log'!$E$6:$X$618,20,FALSE)</f>
        <v>0</v>
      </c>
      <c r="Z80" s="64"/>
      <c r="AA80" s="64"/>
      <c r="AB80" s="64"/>
      <c r="AC80" s="64"/>
      <c r="AD80" s="64"/>
      <c r="AE80" s="64"/>
    </row>
    <row r="81" spans="1:31" ht="15.75" customHeight="1">
      <c r="A81" s="67" t="str">
        <f t="shared" si="8"/>
        <v/>
      </c>
      <c r="B81" s="65">
        <f t="shared" si="15"/>
        <v>77</v>
      </c>
      <c r="C81" s="68" t="str">
        <f t="shared" si="9"/>
        <v/>
      </c>
      <c r="D81" s="69">
        <v>45971</v>
      </c>
      <c r="E81" s="66">
        <v>173</v>
      </c>
      <c r="F81" s="66" t="s">
        <v>338</v>
      </c>
      <c r="G81" s="65" t="str">
        <f>VLOOKUP(E81,'Supply Log'!$E$6:$T$277,2,FALSE)</f>
        <v>NL</v>
      </c>
      <c r="H81" s="65" t="str">
        <f>VLOOKUP(E81,'Supply Log'!$E$6:$T$277,3,FALSE)</f>
        <v>Ulin</v>
      </c>
      <c r="I81" s="77">
        <v>2.2000000000000002</v>
      </c>
      <c r="J81" s="65">
        <f>VLOOKUP(E81,'Supply Log'!$E$6:$T$277,5,FALSE)</f>
        <v>34</v>
      </c>
      <c r="K81" s="65">
        <f>VLOOKUP(E81,'Supply Log'!$E$6:$T$277,6,FALSE)</f>
        <v>31</v>
      </c>
      <c r="L81" s="65">
        <f>VLOOKUP(E81,'Supply Log'!$E$6:$T$277,7,FALSE)</f>
        <v>36</v>
      </c>
      <c r="M81" s="65">
        <f>VLOOKUP(E81,'Supply Log'!$E$6:$T$277,8,FALSE)</f>
        <v>39</v>
      </c>
      <c r="N81" s="65">
        <f>VLOOKUP(E81,'Supply Log'!$E$6:$T$277,9,FALSE)</f>
        <v>35</v>
      </c>
      <c r="O81" s="65">
        <f>VLOOKUP(E81,'Supply Log'!$E$6:$T$277,10,FALSE)</f>
        <v>35</v>
      </c>
      <c r="P81" s="29">
        <f t="shared" si="10"/>
        <v>0.21</v>
      </c>
      <c r="Q81" s="65">
        <f>VLOOKUP(E81,'Supply Log'!$E$6:$T$277,12,FALSE)</f>
        <v>0</v>
      </c>
      <c r="R81" s="78">
        <f t="shared" si="11"/>
        <v>0</v>
      </c>
      <c r="S81" s="65"/>
      <c r="T81" s="79">
        <f t="shared" si="12"/>
        <v>0</v>
      </c>
      <c r="U81" s="80">
        <f t="shared" si="13"/>
        <v>0.21</v>
      </c>
      <c r="V81" s="81" t="str">
        <f t="shared" si="14"/>
        <v/>
      </c>
      <c r="W81" s="69" t="e">
        <f>VLOOKUP(F81,'Input Log'!$E$6:$V$50000,18,FALSE)</f>
        <v>#N/A</v>
      </c>
      <c r="X81" s="64">
        <f>VLOOKUP(E81,'Supply Log'!$Z$6:$AB$699,2,FALSE)</f>
        <v>465</v>
      </c>
      <c r="Y81" s="64">
        <f>VLOOKUP(E81,'Supply Log'!$E$6:$X$618,20,FALSE)</f>
        <v>0</v>
      </c>
      <c r="Z81" s="64"/>
      <c r="AA81" s="64"/>
      <c r="AB81" s="64"/>
      <c r="AC81" s="64"/>
      <c r="AD81" s="64"/>
      <c r="AE81" s="64"/>
    </row>
    <row r="82" spans="1:31" ht="15.75" customHeight="1">
      <c r="A82" s="67" t="str">
        <f t="shared" si="8"/>
        <v/>
      </c>
      <c r="B82" s="65">
        <f t="shared" si="15"/>
        <v>78</v>
      </c>
      <c r="C82" s="68" t="str">
        <f t="shared" si="9"/>
        <v/>
      </c>
      <c r="D82" s="69">
        <v>45971</v>
      </c>
      <c r="E82" s="66">
        <v>174</v>
      </c>
      <c r="F82" s="66" t="s">
        <v>339</v>
      </c>
      <c r="G82" s="65" t="str">
        <f>VLOOKUP(E82,'Supply Log'!$E$6:$T$277,2,FALSE)</f>
        <v>NL</v>
      </c>
      <c r="H82" s="65" t="str">
        <f>VLOOKUP(E82,'Supply Log'!$E$6:$T$277,3,FALSE)</f>
        <v>Ulin</v>
      </c>
      <c r="I82" s="77">
        <v>4.75</v>
      </c>
      <c r="J82" s="65">
        <f>VLOOKUP(E82,'Supply Log'!$E$6:$T$277,5,FALSE)</f>
        <v>31</v>
      </c>
      <c r="K82" s="65">
        <f>VLOOKUP(E82,'Supply Log'!$E$6:$T$277,6,FALSE)</f>
        <v>31</v>
      </c>
      <c r="L82" s="65">
        <f>VLOOKUP(E82,'Supply Log'!$E$6:$T$277,7,FALSE)</f>
        <v>40</v>
      </c>
      <c r="M82" s="65">
        <f>VLOOKUP(E82,'Supply Log'!$E$6:$T$277,8,FALSE)</f>
        <v>43</v>
      </c>
      <c r="N82" s="65">
        <f>VLOOKUP(E82,'Supply Log'!$E$6:$T$277,9,FALSE)</f>
        <v>36.25</v>
      </c>
      <c r="O82" s="65">
        <f>VLOOKUP(E82,'Supply Log'!$E$6:$T$277,10,FALSE)</f>
        <v>36</v>
      </c>
      <c r="P82" s="29">
        <f t="shared" si="10"/>
        <v>0.48</v>
      </c>
      <c r="Q82" s="65">
        <f>VLOOKUP(E82,'Supply Log'!$E$6:$T$277,12,FALSE)</f>
        <v>0</v>
      </c>
      <c r="R82" s="78">
        <f t="shared" si="11"/>
        <v>0</v>
      </c>
      <c r="S82" s="65"/>
      <c r="T82" s="79">
        <f t="shared" si="12"/>
        <v>0</v>
      </c>
      <c r="U82" s="80">
        <f t="shared" si="13"/>
        <v>0.48</v>
      </c>
      <c r="V82" s="81" t="str">
        <f t="shared" si="14"/>
        <v/>
      </c>
      <c r="W82" s="69">
        <f>VLOOKUP(F82,'Input Log'!$E$6:$V$50000,18,FALSE)</f>
        <v>45971</v>
      </c>
      <c r="X82" s="64">
        <f>VLOOKUP(E82,'Supply Log'!$Z$6:$AB$699,2,FALSE)</f>
        <v>426</v>
      </c>
      <c r="Y82" s="64">
        <f>VLOOKUP(E82,'Supply Log'!$E$6:$X$618,20,FALSE)</f>
        <v>0</v>
      </c>
      <c r="Z82" s="64"/>
      <c r="AA82" s="64"/>
      <c r="AB82" s="64"/>
      <c r="AC82" s="64"/>
      <c r="AD82" s="64"/>
      <c r="AE82" s="64"/>
    </row>
    <row r="83" spans="1:31" ht="15.75" customHeight="1">
      <c r="A83" s="67" t="str">
        <f t="shared" si="8"/>
        <v/>
      </c>
      <c r="B83" s="65">
        <f t="shared" si="15"/>
        <v>79</v>
      </c>
      <c r="C83" s="68" t="str">
        <f t="shared" si="9"/>
        <v/>
      </c>
      <c r="D83" s="69">
        <v>45971</v>
      </c>
      <c r="E83" s="66">
        <v>174</v>
      </c>
      <c r="F83" s="66" t="s">
        <v>340</v>
      </c>
      <c r="G83" s="65" t="str">
        <f>VLOOKUP(E83,'Supply Log'!$E$6:$T$277,2,FALSE)</f>
        <v>NL</v>
      </c>
      <c r="H83" s="65" t="str">
        <f>VLOOKUP(E83,'Supply Log'!$E$6:$T$277,3,FALSE)</f>
        <v>Ulin</v>
      </c>
      <c r="I83" s="77">
        <v>4.75</v>
      </c>
      <c r="J83" s="65">
        <f>VLOOKUP(E83,'Supply Log'!$E$6:$T$277,5,FALSE)</f>
        <v>31</v>
      </c>
      <c r="K83" s="65">
        <f>VLOOKUP(E83,'Supply Log'!$E$6:$T$277,6,FALSE)</f>
        <v>31</v>
      </c>
      <c r="L83" s="65">
        <f>VLOOKUP(E83,'Supply Log'!$E$6:$T$277,7,FALSE)</f>
        <v>40</v>
      </c>
      <c r="M83" s="65">
        <f>VLOOKUP(E83,'Supply Log'!$E$6:$T$277,8,FALSE)</f>
        <v>43</v>
      </c>
      <c r="N83" s="65">
        <f>VLOOKUP(E83,'Supply Log'!$E$6:$T$277,9,FALSE)</f>
        <v>36.25</v>
      </c>
      <c r="O83" s="65">
        <f>VLOOKUP(E83,'Supply Log'!$E$6:$T$277,10,FALSE)</f>
        <v>36</v>
      </c>
      <c r="P83" s="29">
        <f t="shared" si="10"/>
        <v>0.48</v>
      </c>
      <c r="Q83" s="65">
        <f>VLOOKUP(E83,'Supply Log'!$E$6:$T$277,12,FALSE)</f>
        <v>0</v>
      </c>
      <c r="R83" s="78">
        <f t="shared" si="11"/>
        <v>0</v>
      </c>
      <c r="S83" s="65"/>
      <c r="T83" s="79">
        <f t="shared" si="12"/>
        <v>0</v>
      </c>
      <c r="U83" s="80">
        <f t="shared" si="13"/>
        <v>0.48</v>
      </c>
      <c r="V83" s="81" t="str">
        <f t="shared" si="14"/>
        <v/>
      </c>
      <c r="W83" s="69" t="e">
        <f>VLOOKUP(F83,'Input Log'!$E$6:$V$50000,18,FALSE)</f>
        <v>#N/A</v>
      </c>
      <c r="X83" s="64">
        <f>VLOOKUP(E83,'Supply Log'!$Z$6:$AB$699,2,FALSE)</f>
        <v>426</v>
      </c>
      <c r="Y83" s="64">
        <f>VLOOKUP(E83,'Supply Log'!$E$6:$X$618,20,FALSE)</f>
        <v>0</v>
      </c>
      <c r="Z83" s="64"/>
      <c r="AA83" s="64"/>
      <c r="AB83" s="64"/>
      <c r="AC83" s="64"/>
      <c r="AD83" s="64"/>
      <c r="AE83" s="64"/>
    </row>
    <row r="84" spans="1:31" ht="15.75" customHeight="1">
      <c r="A84" s="67" t="str">
        <f t="shared" si="8"/>
        <v/>
      </c>
      <c r="B84" s="65">
        <f t="shared" si="15"/>
        <v>80</v>
      </c>
      <c r="C84" s="68" t="str">
        <f t="shared" si="9"/>
        <v/>
      </c>
      <c r="D84" s="69">
        <v>45971</v>
      </c>
      <c r="E84" s="66">
        <v>170</v>
      </c>
      <c r="F84" s="66" t="s">
        <v>341</v>
      </c>
      <c r="G84" s="65" t="str">
        <f>VLOOKUP(E84,'Supply Log'!$E$6:$T$277,2,FALSE)</f>
        <v>NL</v>
      </c>
      <c r="H84" s="65" t="str">
        <f>VLOOKUP(E84,'Supply Log'!$E$6:$T$277,3,FALSE)</f>
        <v>Ulin</v>
      </c>
      <c r="I84" s="77">
        <v>4.05</v>
      </c>
      <c r="J84" s="65">
        <f>VLOOKUP(E84,'Supply Log'!$E$6:$T$277,5,FALSE)</f>
        <v>43</v>
      </c>
      <c r="K84" s="65">
        <f>VLOOKUP(E84,'Supply Log'!$E$6:$T$277,6,FALSE)</f>
        <v>43</v>
      </c>
      <c r="L84" s="65">
        <f>VLOOKUP(E84,'Supply Log'!$E$6:$T$277,7,FALSE)</f>
        <v>33</v>
      </c>
      <c r="M84" s="65">
        <f>VLOOKUP(E84,'Supply Log'!$E$6:$T$277,8,FALSE)</f>
        <v>38</v>
      </c>
      <c r="N84" s="65">
        <f>VLOOKUP(E84,'Supply Log'!$E$6:$T$277,9,FALSE)</f>
        <v>39.25</v>
      </c>
      <c r="O84" s="65">
        <f>VLOOKUP(E84,'Supply Log'!$E$6:$T$277,10,FALSE)</f>
        <v>39</v>
      </c>
      <c r="P84" s="29">
        <f t="shared" si="10"/>
        <v>0.48</v>
      </c>
      <c r="Q84" s="65">
        <f>VLOOKUP(E84,'Supply Log'!$E$6:$T$277,12,FALSE)</f>
        <v>0</v>
      </c>
      <c r="R84" s="78">
        <f t="shared" si="11"/>
        <v>0</v>
      </c>
      <c r="S84" s="65"/>
      <c r="T84" s="79">
        <f t="shared" si="12"/>
        <v>0</v>
      </c>
      <c r="U84" s="80">
        <f t="shared" si="13"/>
        <v>0.48</v>
      </c>
      <c r="V84" s="81" t="str">
        <f t="shared" si="14"/>
        <v/>
      </c>
      <c r="W84" s="69" t="e">
        <f>VLOOKUP(F84,'Input Log'!$E$6:$V$50000,18,FALSE)</f>
        <v>#N/A</v>
      </c>
      <c r="X84" s="64">
        <f>VLOOKUP(E84,'Supply Log'!$Z$6:$AB$699,2,FALSE)</f>
        <v>464</v>
      </c>
      <c r="Y84" s="64">
        <f>VLOOKUP(E84,'Supply Log'!$E$6:$X$618,20,FALSE)</f>
        <v>0</v>
      </c>
      <c r="Z84" s="64"/>
      <c r="AA84" s="64"/>
      <c r="AB84" s="64"/>
      <c r="AC84" s="64"/>
      <c r="AD84" s="64"/>
      <c r="AE84" s="64"/>
    </row>
    <row r="85" spans="1:31" ht="15.75" customHeight="1">
      <c r="A85" s="67" t="str">
        <f t="shared" si="8"/>
        <v/>
      </c>
      <c r="B85" s="65">
        <f t="shared" si="15"/>
        <v>81</v>
      </c>
      <c r="C85" s="68" t="str">
        <f t="shared" si="9"/>
        <v/>
      </c>
      <c r="D85" s="69">
        <v>45971</v>
      </c>
      <c r="E85" s="66">
        <v>170</v>
      </c>
      <c r="F85" s="66" t="s">
        <v>342</v>
      </c>
      <c r="G85" s="65" t="str">
        <f>VLOOKUP(E85,'Supply Log'!$E$6:$T$277,2,FALSE)</f>
        <v>NL</v>
      </c>
      <c r="H85" s="65" t="str">
        <f>VLOOKUP(E85,'Supply Log'!$E$6:$T$277,3,FALSE)</f>
        <v>Ulin</v>
      </c>
      <c r="I85" s="77">
        <v>4.05</v>
      </c>
      <c r="J85" s="65">
        <f>VLOOKUP(E85,'Supply Log'!$E$6:$T$277,5,FALSE)</f>
        <v>43</v>
      </c>
      <c r="K85" s="65">
        <f>VLOOKUP(E85,'Supply Log'!$E$6:$T$277,6,FALSE)</f>
        <v>43</v>
      </c>
      <c r="L85" s="65">
        <f>VLOOKUP(E85,'Supply Log'!$E$6:$T$277,7,FALSE)</f>
        <v>33</v>
      </c>
      <c r="M85" s="65">
        <f>VLOOKUP(E85,'Supply Log'!$E$6:$T$277,8,FALSE)</f>
        <v>38</v>
      </c>
      <c r="N85" s="65">
        <f>VLOOKUP(E85,'Supply Log'!$E$6:$T$277,9,FALSE)</f>
        <v>39.25</v>
      </c>
      <c r="O85" s="65">
        <f>VLOOKUP(E85,'Supply Log'!$E$6:$T$277,10,FALSE)</f>
        <v>39</v>
      </c>
      <c r="P85" s="29">
        <f t="shared" si="10"/>
        <v>0.48</v>
      </c>
      <c r="Q85" s="65">
        <f>VLOOKUP(E85,'Supply Log'!$E$6:$T$277,12,FALSE)</f>
        <v>0</v>
      </c>
      <c r="R85" s="78">
        <f t="shared" si="11"/>
        <v>0</v>
      </c>
      <c r="S85" s="65"/>
      <c r="T85" s="79">
        <f t="shared" si="12"/>
        <v>0</v>
      </c>
      <c r="U85" s="80">
        <f t="shared" si="13"/>
        <v>0.48</v>
      </c>
      <c r="V85" s="81" t="str">
        <f t="shared" si="14"/>
        <v/>
      </c>
      <c r="W85" s="69" t="e">
        <f>VLOOKUP(F85,'Input Log'!$E$6:$V$50000,18,FALSE)</f>
        <v>#N/A</v>
      </c>
      <c r="X85" s="64">
        <f>VLOOKUP(E85,'Supply Log'!$Z$6:$AB$699,2,FALSE)</f>
        <v>464</v>
      </c>
      <c r="Y85" s="64">
        <f>VLOOKUP(E85,'Supply Log'!$E$6:$X$618,20,FALSE)</f>
        <v>0</v>
      </c>
      <c r="Z85" s="64"/>
      <c r="AA85" s="64"/>
      <c r="AB85" s="64"/>
      <c r="AC85" s="64"/>
      <c r="AD85" s="64"/>
      <c r="AE85" s="64"/>
    </row>
    <row r="86" spans="1:31" ht="15.75" customHeight="1">
      <c r="A86" s="67" t="str">
        <f t="shared" si="8"/>
        <v/>
      </c>
      <c r="B86" s="65">
        <f t="shared" si="15"/>
        <v>82</v>
      </c>
      <c r="C86" s="68" t="str">
        <f t="shared" si="9"/>
        <v/>
      </c>
      <c r="D86" s="69">
        <v>45971</v>
      </c>
      <c r="E86" s="66">
        <v>171</v>
      </c>
      <c r="F86" s="66" t="s">
        <v>344</v>
      </c>
      <c r="G86" s="65" t="str">
        <f>VLOOKUP(E86,'Supply Log'!$E$6:$T$277,2,FALSE)</f>
        <v>NL</v>
      </c>
      <c r="H86" s="65" t="str">
        <f>VLOOKUP(E86,'Supply Log'!$E$6:$T$277,3,FALSE)</f>
        <v>Ulin</v>
      </c>
      <c r="I86" s="77">
        <v>3.05</v>
      </c>
      <c r="J86" s="65">
        <f>VLOOKUP(E86,'Supply Log'!$E$6:$T$277,5,FALSE)</f>
        <v>36</v>
      </c>
      <c r="K86" s="65">
        <f>VLOOKUP(E86,'Supply Log'!$E$6:$T$277,6,FALSE)</f>
        <v>45</v>
      </c>
      <c r="L86" s="65">
        <f>VLOOKUP(E86,'Supply Log'!$E$6:$T$277,7,FALSE)</f>
        <v>36</v>
      </c>
      <c r="M86" s="65">
        <f>VLOOKUP(E86,'Supply Log'!$E$6:$T$277,8,FALSE)</f>
        <v>39</v>
      </c>
      <c r="N86" s="65">
        <f>VLOOKUP(E86,'Supply Log'!$E$6:$T$277,9,FALSE)</f>
        <v>39</v>
      </c>
      <c r="O86" s="65">
        <f>VLOOKUP(E86,'Supply Log'!$E$6:$T$277,10,FALSE)</f>
        <v>39</v>
      </c>
      <c r="P86" s="29">
        <f t="shared" si="10"/>
        <v>0.36</v>
      </c>
      <c r="Q86" s="65">
        <f>VLOOKUP(E86,'Supply Log'!$E$6:$T$277,12,FALSE)</f>
        <v>0</v>
      </c>
      <c r="R86" s="78">
        <f t="shared" si="11"/>
        <v>0</v>
      </c>
      <c r="S86" s="65"/>
      <c r="T86" s="79">
        <f t="shared" si="12"/>
        <v>0</v>
      </c>
      <c r="U86" s="80">
        <f t="shared" si="13"/>
        <v>0.36</v>
      </c>
      <c r="V86" s="81" t="str">
        <f t="shared" si="14"/>
        <v/>
      </c>
      <c r="W86" s="69" t="e">
        <f>VLOOKUP(F86,'Input Log'!$E$6:$V$50000,18,FALSE)</f>
        <v>#N/A</v>
      </c>
      <c r="X86" s="64">
        <f>VLOOKUP(E86,'Supply Log'!$Z$6:$AB$699,2,FALSE)</f>
        <v>447</v>
      </c>
      <c r="Y86" s="64">
        <f>VLOOKUP(E86,'Supply Log'!$E$6:$X$618,20,FALSE)</f>
        <v>0</v>
      </c>
      <c r="Z86" s="64"/>
      <c r="AA86" s="64"/>
      <c r="AB86" s="64"/>
      <c r="AC86" s="64"/>
      <c r="AD86" s="64"/>
      <c r="AE86" s="64"/>
    </row>
    <row r="87" spans="1:31" ht="15.75" customHeight="1">
      <c r="A87" s="67" t="str">
        <f t="shared" si="8"/>
        <v/>
      </c>
      <c r="B87" s="65">
        <f t="shared" si="15"/>
        <v>83</v>
      </c>
      <c r="C87" s="68" t="str">
        <f t="shared" si="9"/>
        <v/>
      </c>
      <c r="D87" s="69">
        <v>45971</v>
      </c>
      <c r="E87" s="66">
        <v>171</v>
      </c>
      <c r="F87" s="66" t="s">
        <v>345</v>
      </c>
      <c r="G87" s="65" t="str">
        <f>VLOOKUP(E87,'Supply Log'!$E$6:$T$277,2,FALSE)</f>
        <v>NL</v>
      </c>
      <c r="H87" s="65" t="str">
        <f>VLOOKUP(E87,'Supply Log'!$E$6:$T$277,3,FALSE)</f>
        <v>Ulin</v>
      </c>
      <c r="I87" s="77">
        <v>2.95</v>
      </c>
      <c r="J87" s="65">
        <f>VLOOKUP(E87,'Supply Log'!$E$6:$T$277,5,FALSE)</f>
        <v>36</v>
      </c>
      <c r="K87" s="65">
        <f>VLOOKUP(E87,'Supply Log'!$E$6:$T$277,6,FALSE)</f>
        <v>45</v>
      </c>
      <c r="L87" s="65">
        <f>VLOOKUP(E87,'Supply Log'!$E$6:$T$277,7,FALSE)</f>
        <v>36</v>
      </c>
      <c r="M87" s="65">
        <f>VLOOKUP(E87,'Supply Log'!$E$6:$T$277,8,FALSE)</f>
        <v>39</v>
      </c>
      <c r="N87" s="65">
        <f>VLOOKUP(E87,'Supply Log'!$E$6:$T$277,9,FALSE)</f>
        <v>39</v>
      </c>
      <c r="O87" s="65">
        <f>VLOOKUP(E87,'Supply Log'!$E$6:$T$277,10,FALSE)</f>
        <v>39</v>
      </c>
      <c r="P87" s="29">
        <f t="shared" si="10"/>
        <v>0.35</v>
      </c>
      <c r="Q87" s="65">
        <f>VLOOKUP(E87,'Supply Log'!$E$6:$T$277,12,FALSE)</f>
        <v>0</v>
      </c>
      <c r="R87" s="78">
        <f t="shared" si="11"/>
        <v>0</v>
      </c>
      <c r="S87" s="65"/>
      <c r="T87" s="79">
        <f t="shared" si="12"/>
        <v>0</v>
      </c>
      <c r="U87" s="80">
        <f t="shared" si="13"/>
        <v>0.35</v>
      </c>
      <c r="V87" s="81" t="str">
        <f t="shared" si="14"/>
        <v/>
      </c>
      <c r="W87" s="69" t="e">
        <f>VLOOKUP(F87,'Input Log'!$E$6:$V$50000,18,FALSE)</f>
        <v>#N/A</v>
      </c>
      <c r="X87" s="64">
        <f>VLOOKUP(E87,'Supply Log'!$Z$6:$AB$699,2,FALSE)</f>
        <v>447</v>
      </c>
      <c r="Y87" s="64">
        <f>VLOOKUP(E87,'Supply Log'!$E$6:$X$618,20,FALSE)</f>
        <v>0</v>
      </c>
      <c r="Z87" s="64"/>
      <c r="AA87" s="64"/>
      <c r="AB87" s="64"/>
      <c r="AC87" s="64"/>
      <c r="AD87" s="64"/>
      <c r="AE87" s="64"/>
    </row>
    <row r="88" spans="1:31" ht="15.75" customHeight="1">
      <c r="A88" s="67" t="str">
        <f t="shared" si="8"/>
        <v/>
      </c>
      <c r="B88" s="65">
        <f t="shared" si="15"/>
        <v>84</v>
      </c>
      <c r="C88" s="68">
        <f t="shared" si="9"/>
        <v>1</v>
      </c>
      <c r="D88" s="69">
        <v>45971</v>
      </c>
      <c r="E88" s="66">
        <v>171</v>
      </c>
      <c r="F88" s="66" t="s">
        <v>343</v>
      </c>
      <c r="G88" s="65" t="str">
        <f>VLOOKUP(E88,'Supply Log'!$E$6:$T$277,2,FALSE)</f>
        <v>NL</v>
      </c>
      <c r="H88" s="65" t="str">
        <f>VLOOKUP(E88,'Supply Log'!$E$6:$T$277,3,FALSE)</f>
        <v>Ulin</v>
      </c>
      <c r="I88" s="77">
        <v>2.9</v>
      </c>
      <c r="J88" s="65">
        <f>VLOOKUP(E88,'Supply Log'!$E$6:$T$277,5,FALSE)</f>
        <v>36</v>
      </c>
      <c r="K88" s="65">
        <f>VLOOKUP(E88,'Supply Log'!$E$6:$T$277,6,FALSE)</f>
        <v>45</v>
      </c>
      <c r="L88" s="65">
        <f>VLOOKUP(E88,'Supply Log'!$E$6:$T$277,7,FALSE)</f>
        <v>36</v>
      </c>
      <c r="M88" s="65">
        <f>VLOOKUP(E88,'Supply Log'!$E$6:$T$277,8,FALSE)</f>
        <v>39</v>
      </c>
      <c r="N88" s="65">
        <f>VLOOKUP(E88,'Supply Log'!$E$6:$T$277,9,FALSE)</f>
        <v>39</v>
      </c>
      <c r="O88" s="65">
        <f>VLOOKUP(E88,'Supply Log'!$E$6:$T$277,10,FALSE)</f>
        <v>39</v>
      </c>
      <c r="P88" s="29">
        <f t="shared" si="10"/>
        <v>0.35</v>
      </c>
      <c r="Q88" s="65">
        <f>VLOOKUP(E88,'Supply Log'!$E$6:$T$277,12,FALSE)</f>
        <v>0</v>
      </c>
      <c r="R88" s="78">
        <f t="shared" si="11"/>
        <v>0</v>
      </c>
      <c r="S88" s="65"/>
      <c r="T88" s="79">
        <f t="shared" si="12"/>
        <v>0</v>
      </c>
      <c r="U88" s="80">
        <f t="shared" si="13"/>
        <v>0.35</v>
      </c>
      <c r="V88" s="81">
        <f t="shared" si="14"/>
        <v>28.360000000000003</v>
      </c>
      <c r="W88" s="69" t="e">
        <f>VLOOKUP(F88,'Input Log'!$E$6:$V$50000,18,FALSE)</f>
        <v>#N/A</v>
      </c>
      <c r="X88" s="64">
        <f>VLOOKUP(E88,'Supply Log'!$Z$6:$AB$699,2,FALSE)</f>
        <v>447</v>
      </c>
      <c r="Y88" s="64">
        <f>VLOOKUP(E88,'Supply Log'!$E$6:$X$618,20,FALSE)</f>
        <v>0</v>
      </c>
      <c r="Z88" s="64"/>
      <c r="AA88" s="64"/>
      <c r="AB88" s="64"/>
      <c r="AC88" s="64"/>
      <c r="AD88" s="64"/>
      <c r="AE88" s="64"/>
    </row>
    <row r="89" spans="1:31" ht="15.75" customHeight="1">
      <c r="A89" s="67" t="str">
        <f t="shared" si="8"/>
        <v/>
      </c>
      <c r="B89" s="65">
        <v>1</v>
      </c>
      <c r="C89" s="68" t="str">
        <f t="shared" si="9"/>
        <v/>
      </c>
      <c r="D89" s="69"/>
      <c r="E89" s="66"/>
      <c r="F89" s="66"/>
      <c r="G89" s="65" t="e">
        <f>VLOOKUP(E89,'Supply Log'!$E$6:$T$277,2,FALSE)</f>
        <v>#N/A</v>
      </c>
      <c r="H89" s="65" t="e">
        <f>VLOOKUP(E89,'Supply Log'!$E$6:$T$277,3,FALSE)</f>
        <v>#N/A</v>
      </c>
      <c r="I89" s="77"/>
      <c r="J89" s="65" t="e">
        <f>VLOOKUP(E89,'Supply Log'!$E$6:$T$277,5,FALSE)</f>
        <v>#N/A</v>
      </c>
      <c r="K89" s="65" t="e">
        <f>VLOOKUP(E89,'Supply Log'!$E$6:$T$277,6,FALSE)</f>
        <v>#N/A</v>
      </c>
      <c r="L89" s="65" t="e">
        <f>VLOOKUP(E89,'Supply Log'!$E$6:$T$277,7,FALSE)</f>
        <v>#N/A</v>
      </c>
      <c r="M89" s="65" t="e">
        <f>VLOOKUP(E89,'Supply Log'!$E$6:$T$277,8,FALSE)</f>
        <v>#N/A</v>
      </c>
      <c r="N89" s="65" t="e">
        <f>VLOOKUP(E89,'Supply Log'!$E$6:$T$277,9,FALSE)</f>
        <v>#N/A</v>
      </c>
      <c r="O89" s="65" t="e">
        <f>VLOOKUP(E89,'Supply Log'!$E$6:$T$277,10,FALSE)</f>
        <v>#N/A</v>
      </c>
      <c r="P89" s="29" t="e">
        <f t="shared" si="10"/>
        <v>#N/A</v>
      </c>
      <c r="Q89" s="65" t="e">
        <f>VLOOKUP(E89,'Supply Log'!$E$6:$T$277,12,FALSE)</f>
        <v>#N/A</v>
      </c>
      <c r="R89" s="78" t="e">
        <f t="shared" si="11"/>
        <v>#N/A</v>
      </c>
      <c r="S89" s="65"/>
      <c r="T89" s="79" t="e">
        <f t="shared" si="12"/>
        <v>#N/A</v>
      </c>
      <c r="U89" s="80" t="e">
        <f t="shared" si="13"/>
        <v>#N/A</v>
      </c>
      <c r="V89" s="81" t="str">
        <f t="shared" si="14"/>
        <v/>
      </c>
      <c r="W89" s="69" t="e">
        <f>VLOOKUP(F89,'Input Log'!$E$6:$V$50000,18,FALSE)</f>
        <v>#N/A</v>
      </c>
      <c r="X89" s="64" t="e">
        <f>VLOOKUP(E89,'Supply Log'!$Z$6:$AB$699,2,FALSE)</f>
        <v>#N/A</v>
      </c>
      <c r="Y89" s="64" t="e">
        <f>VLOOKUP(E89,'Supply Log'!$E$6:$X$618,20,FALSE)</f>
        <v>#N/A</v>
      </c>
      <c r="Z89" s="64"/>
      <c r="AA89" s="64"/>
      <c r="AB89" s="64"/>
      <c r="AC89" s="64"/>
      <c r="AD89" s="64"/>
      <c r="AE89" s="64"/>
    </row>
    <row r="90" spans="1:31" ht="15.75" customHeight="1">
      <c r="A90" s="67" t="str">
        <f t="shared" si="8"/>
        <v/>
      </c>
      <c r="B90" s="65">
        <f t="shared" si="15"/>
        <v>2</v>
      </c>
      <c r="C90" s="68" t="str">
        <f t="shared" si="9"/>
        <v/>
      </c>
      <c r="D90" s="69"/>
      <c r="E90" s="66"/>
      <c r="F90" s="66"/>
      <c r="G90" s="65" t="e">
        <f>VLOOKUP(E90,'Supply Log'!$E$6:$T$277,2,FALSE)</f>
        <v>#N/A</v>
      </c>
      <c r="H90" s="65" t="e">
        <f>VLOOKUP(E90,'Supply Log'!$E$6:$T$277,3,FALSE)</f>
        <v>#N/A</v>
      </c>
      <c r="I90" s="77"/>
      <c r="J90" s="65" t="e">
        <f>VLOOKUP(E90,'Supply Log'!$E$6:$T$277,5,FALSE)</f>
        <v>#N/A</v>
      </c>
      <c r="K90" s="65" t="e">
        <f>VLOOKUP(E90,'Supply Log'!$E$6:$T$277,6,FALSE)</f>
        <v>#N/A</v>
      </c>
      <c r="L90" s="65" t="e">
        <f>VLOOKUP(E90,'Supply Log'!$E$6:$T$277,7,FALSE)</f>
        <v>#N/A</v>
      </c>
      <c r="M90" s="65" t="e">
        <f>VLOOKUP(E90,'Supply Log'!$E$6:$T$277,8,FALSE)</f>
        <v>#N/A</v>
      </c>
      <c r="N90" s="65" t="e">
        <f>VLOOKUP(E90,'Supply Log'!$E$6:$T$277,9,FALSE)</f>
        <v>#N/A</v>
      </c>
      <c r="O90" s="65" t="e">
        <f>VLOOKUP(E90,'Supply Log'!$E$6:$T$277,10,FALSE)</f>
        <v>#N/A</v>
      </c>
      <c r="P90" s="29" t="e">
        <f t="shared" si="10"/>
        <v>#N/A</v>
      </c>
      <c r="Q90" s="65" t="e">
        <f>VLOOKUP(E90,'Supply Log'!$E$6:$T$277,12,FALSE)</f>
        <v>#N/A</v>
      </c>
      <c r="R90" s="78" t="e">
        <f t="shared" si="11"/>
        <v>#N/A</v>
      </c>
      <c r="S90" s="65"/>
      <c r="T90" s="79" t="e">
        <f t="shared" si="12"/>
        <v>#N/A</v>
      </c>
      <c r="U90" s="80" t="e">
        <f t="shared" si="13"/>
        <v>#N/A</v>
      </c>
      <c r="V90" s="81" t="str">
        <f t="shared" si="14"/>
        <v/>
      </c>
      <c r="W90" s="69" t="e">
        <f>VLOOKUP(F90,'Input Log'!$E$6:$V$50000,18,FALSE)</f>
        <v>#N/A</v>
      </c>
      <c r="X90" s="64" t="e">
        <f>VLOOKUP(E90,'Supply Log'!$Z$6:$AB$699,2,FALSE)</f>
        <v>#N/A</v>
      </c>
      <c r="Y90" s="64" t="e">
        <f>VLOOKUP(E90,'Supply Log'!$E$6:$X$618,20,FALSE)</f>
        <v>#N/A</v>
      </c>
      <c r="Z90" s="64"/>
      <c r="AA90" s="64"/>
      <c r="AB90" s="64"/>
      <c r="AC90" s="64"/>
      <c r="AD90" s="64"/>
      <c r="AE90" s="64"/>
    </row>
    <row r="91" spans="1:31" ht="15.75" customHeight="1">
      <c r="A91" s="67" t="str">
        <f t="shared" si="8"/>
        <v/>
      </c>
      <c r="B91" s="65">
        <f t="shared" si="15"/>
        <v>3</v>
      </c>
      <c r="C91" s="68" t="str">
        <f t="shared" si="9"/>
        <v/>
      </c>
      <c r="D91" s="69"/>
      <c r="E91" s="66"/>
      <c r="F91" s="66"/>
      <c r="G91" s="65" t="e">
        <f>VLOOKUP(E91,'Supply Log'!$E$6:$T$277,2,FALSE)</f>
        <v>#N/A</v>
      </c>
      <c r="H91" s="65" t="e">
        <f>VLOOKUP(E91,'Supply Log'!$E$6:$T$277,3,FALSE)</f>
        <v>#N/A</v>
      </c>
      <c r="I91" s="77"/>
      <c r="J91" s="65" t="e">
        <f>VLOOKUP(E91,'Supply Log'!$E$6:$T$277,5,FALSE)</f>
        <v>#N/A</v>
      </c>
      <c r="K91" s="65" t="e">
        <f>VLOOKUP(E91,'Supply Log'!$E$6:$T$277,6,FALSE)</f>
        <v>#N/A</v>
      </c>
      <c r="L91" s="65" t="e">
        <f>VLOOKUP(E91,'Supply Log'!$E$6:$T$277,7,FALSE)</f>
        <v>#N/A</v>
      </c>
      <c r="M91" s="65" t="e">
        <f>VLOOKUP(E91,'Supply Log'!$E$6:$T$277,8,FALSE)</f>
        <v>#N/A</v>
      </c>
      <c r="N91" s="65" t="e">
        <f>VLOOKUP(E91,'Supply Log'!$E$6:$T$277,9,FALSE)</f>
        <v>#N/A</v>
      </c>
      <c r="O91" s="65" t="e">
        <f>VLOOKUP(E91,'Supply Log'!$E$6:$T$277,10,FALSE)</f>
        <v>#N/A</v>
      </c>
      <c r="P91" s="29" t="e">
        <f t="shared" si="10"/>
        <v>#N/A</v>
      </c>
      <c r="Q91" s="65" t="e">
        <f>VLOOKUP(E91,'Supply Log'!$E$6:$T$277,12,FALSE)</f>
        <v>#N/A</v>
      </c>
      <c r="R91" s="78" t="e">
        <f t="shared" si="11"/>
        <v>#N/A</v>
      </c>
      <c r="S91" s="65"/>
      <c r="T91" s="79" t="e">
        <f t="shared" si="12"/>
        <v>#N/A</v>
      </c>
      <c r="U91" s="80" t="e">
        <f t="shared" si="13"/>
        <v>#N/A</v>
      </c>
      <c r="V91" s="81" t="str">
        <f t="shared" si="14"/>
        <v/>
      </c>
      <c r="W91" s="69" t="e">
        <f>VLOOKUP(F91,'Input Log'!$E$6:$V$50000,18,FALSE)</f>
        <v>#N/A</v>
      </c>
      <c r="X91" s="64" t="e">
        <f>VLOOKUP(E91,'Supply Log'!$Z$6:$AB$699,2,FALSE)</f>
        <v>#N/A</v>
      </c>
      <c r="Y91" s="64" t="e">
        <f>VLOOKUP(E91,'Supply Log'!$E$6:$X$618,20,FALSE)</f>
        <v>#N/A</v>
      </c>
      <c r="Z91" s="64"/>
      <c r="AA91" s="64"/>
      <c r="AB91" s="64"/>
      <c r="AC91" s="64"/>
      <c r="AD91" s="64"/>
      <c r="AE91" s="64"/>
    </row>
    <row r="92" spans="1:31" ht="15.75" customHeight="1">
      <c r="A92" s="67" t="str">
        <f t="shared" si="8"/>
        <v/>
      </c>
      <c r="B92" s="65">
        <f t="shared" si="15"/>
        <v>4</v>
      </c>
      <c r="C92" s="68" t="str">
        <f t="shared" si="9"/>
        <v/>
      </c>
      <c r="D92" s="69"/>
      <c r="E92" s="66"/>
      <c r="F92" s="66"/>
      <c r="G92" s="65" t="e">
        <f>VLOOKUP(E92,'Supply Log'!$E$6:$T$277,2,FALSE)</f>
        <v>#N/A</v>
      </c>
      <c r="H92" s="65" t="e">
        <f>VLOOKUP(E92,'Supply Log'!$E$6:$T$277,3,FALSE)</f>
        <v>#N/A</v>
      </c>
      <c r="I92" s="77"/>
      <c r="J92" s="65" t="e">
        <f>VLOOKUP(E92,'Supply Log'!$E$6:$T$277,5,FALSE)</f>
        <v>#N/A</v>
      </c>
      <c r="K92" s="65" t="e">
        <f>VLOOKUP(E92,'Supply Log'!$E$6:$T$277,6,FALSE)</f>
        <v>#N/A</v>
      </c>
      <c r="L92" s="65" t="e">
        <f>VLOOKUP(E92,'Supply Log'!$E$6:$T$277,7,FALSE)</f>
        <v>#N/A</v>
      </c>
      <c r="M92" s="65" t="e">
        <f>VLOOKUP(E92,'Supply Log'!$E$6:$T$277,8,FALSE)</f>
        <v>#N/A</v>
      </c>
      <c r="N92" s="65" t="e">
        <f>VLOOKUP(E92,'Supply Log'!$E$6:$T$277,9,FALSE)</f>
        <v>#N/A</v>
      </c>
      <c r="O92" s="65" t="e">
        <f>VLOOKUP(E92,'Supply Log'!$E$6:$T$277,10,FALSE)</f>
        <v>#N/A</v>
      </c>
      <c r="P92" s="29" t="e">
        <f t="shared" si="10"/>
        <v>#N/A</v>
      </c>
      <c r="Q92" s="65" t="e">
        <f>VLOOKUP(E92,'Supply Log'!$E$6:$T$277,12,FALSE)</f>
        <v>#N/A</v>
      </c>
      <c r="R92" s="78" t="e">
        <f t="shared" si="11"/>
        <v>#N/A</v>
      </c>
      <c r="S92" s="65"/>
      <c r="T92" s="79" t="e">
        <f t="shared" si="12"/>
        <v>#N/A</v>
      </c>
      <c r="U92" s="80" t="e">
        <f t="shared" si="13"/>
        <v>#N/A</v>
      </c>
      <c r="V92" s="81" t="str">
        <f t="shared" si="14"/>
        <v/>
      </c>
      <c r="W92" s="69" t="e">
        <f>VLOOKUP(F92,'Input Log'!$E$6:$V$50000,18,FALSE)</f>
        <v>#N/A</v>
      </c>
      <c r="X92" s="64" t="e">
        <f>VLOOKUP(E92,'Supply Log'!$Z$6:$AB$699,2,FALSE)</f>
        <v>#N/A</v>
      </c>
      <c r="Y92" s="64" t="e">
        <f>VLOOKUP(E92,'Supply Log'!$E$6:$X$618,20,FALSE)</f>
        <v>#N/A</v>
      </c>
      <c r="Z92" s="64"/>
      <c r="AA92" s="64"/>
      <c r="AB92" s="64"/>
      <c r="AC92" s="64"/>
      <c r="AD92" s="64"/>
      <c r="AE92" s="64"/>
    </row>
    <row r="93" spans="1:31" ht="15.75" customHeight="1">
      <c r="A93" s="67" t="str">
        <f t="shared" si="8"/>
        <v/>
      </c>
      <c r="B93" s="65">
        <f t="shared" si="15"/>
        <v>5</v>
      </c>
      <c r="C93" s="68" t="str">
        <f t="shared" si="9"/>
        <v/>
      </c>
      <c r="D93" s="69"/>
      <c r="E93" s="66"/>
      <c r="F93" s="66"/>
      <c r="G93" s="65" t="e">
        <f>VLOOKUP(E93,'Supply Log'!$E$6:$T$277,2,FALSE)</f>
        <v>#N/A</v>
      </c>
      <c r="H93" s="65" t="e">
        <f>VLOOKUP(E93,'Supply Log'!$E$6:$T$277,3,FALSE)</f>
        <v>#N/A</v>
      </c>
      <c r="I93" s="77"/>
      <c r="J93" s="65" t="e">
        <f>VLOOKUP(E93,'Supply Log'!$E$6:$T$277,5,FALSE)</f>
        <v>#N/A</v>
      </c>
      <c r="K93" s="65" t="e">
        <f>VLOOKUP(E93,'Supply Log'!$E$6:$T$277,6,FALSE)</f>
        <v>#N/A</v>
      </c>
      <c r="L93" s="65" t="e">
        <f>VLOOKUP(E93,'Supply Log'!$E$6:$T$277,7,FALSE)</f>
        <v>#N/A</v>
      </c>
      <c r="M93" s="65" t="e">
        <f>VLOOKUP(E93,'Supply Log'!$E$6:$T$277,8,FALSE)</f>
        <v>#N/A</v>
      </c>
      <c r="N93" s="65" t="e">
        <f>VLOOKUP(E93,'Supply Log'!$E$6:$T$277,9,FALSE)</f>
        <v>#N/A</v>
      </c>
      <c r="O93" s="65" t="e">
        <f>VLOOKUP(E93,'Supply Log'!$E$6:$T$277,10,FALSE)</f>
        <v>#N/A</v>
      </c>
      <c r="P93" s="29" t="e">
        <f t="shared" si="10"/>
        <v>#N/A</v>
      </c>
      <c r="Q93" s="65" t="e">
        <f>VLOOKUP(E93,'Supply Log'!$E$6:$T$277,12,FALSE)</f>
        <v>#N/A</v>
      </c>
      <c r="R93" s="78" t="e">
        <f t="shared" si="11"/>
        <v>#N/A</v>
      </c>
      <c r="S93" s="65"/>
      <c r="T93" s="79" t="e">
        <f t="shared" si="12"/>
        <v>#N/A</v>
      </c>
      <c r="U93" s="80" t="e">
        <f t="shared" si="13"/>
        <v>#N/A</v>
      </c>
      <c r="V93" s="81" t="str">
        <f t="shared" si="14"/>
        <v/>
      </c>
      <c r="W93" s="69" t="e">
        <f>VLOOKUP(F93,'Input Log'!$E$6:$V$50000,18,FALSE)</f>
        <v>#N/A</v>
      </c>
      <c r="X93" s="64" t="e">
        <f>VLOOKUP(E93,'Supply Log'!$Z$6:$AB$699,2,FALSE)</f>
        <v>#N/A</v>
      </c>
      <c r="Y93" s="64" t="e">
        <f>VLOOKUP(E93,'Supply Log'!$E$6:$X$618,20,FALSE)</f>
        <v>#N/A</v>
      </c>
      <c r="Z93" s="64"/>
      <c r="AA93" s="64"/>
      <c r="AB93" s="64"/>
      <c r="AC93" s="64"/>
      <c r="AD93" s="64"/>
      <c r="AE93" s="64"/>
    </row>
    <row r="94" spans="1:31" ht="15.75" customHeight="1">
      <c r="A94" s="67" t="str">
        <f t="shared" si="8"/>
        <v/>
      </c>
      <c r="B94" s="65">
        <f t="shared" si="15"/>
        <v>6</v>
      </c>
      <c r="C94" s="68" t="str">
        <f t="shared" si="9"/>
        <v/>
      </c>
      <c r="D94" s="69"/>
      <c r="E94" s="66"/>
      <c r="F94" s="66"/>
      <c r="G94" s="65" t="e">
        <f>VLOOKUP(E94,'Supply Log'!$E$6:$T$277,2,FALSE)</f>
        <v>#N/A</v>
      </c>
      <c r="H94" s="65" t="e">
        <f>VLOOKUP(E94,'Supply Log'!$E$6:$T$277,3,FALSE)</f>
        <v>#N/A</v>
      </c>
      <c r="I94" s="77"/>
      <c r="J94" s="65" t="e">
        <f>VLOOKUP(E94,'Supply Log'!$E$6:$T$277,5,FALSE)</f>
        <v>#N/A</v>
      </c>
      <c r="K94" s="65" t="e">
        <f>VLOOKUP(E94,'Supply Log'!$E$6:$T$277,6,FALSE)</f>
        <v>#N/A</v>
      </c>
      <c r="L94" s="65" t="e">
        <f>VLOOKUP(E94,'Supply Log'!$E$6:$T$277,7,FALSE)</f>
        <v>#N/A</v>
      </c>
      <c r="M94" s="65" t="e">
        <f>VLOOKUP(E94,'Supply Log'!$E$6:$T$277,8,FALSE)</f>
        <v>#N/A</v>
      </c>
      <c r="N94" s="65" t="e">
        <f>VLOOKUP(E94,'Supply Log'!$E$6:$T$277,9,FALSE)</f>
        <v>#N/A</v>
      </c>
      <c r="O94" s="65" t="e">
        <f>VLOOKUP(E94,'Supply Log'!$E$6:$T$277,10,FALSE)</f>
        <v>#N/A</v>
      </c>
      <c r="P94" s="29" t="e">
        <f t="shared" si="10"/>
        <v>#N/A</v>
      </c>
      <c r="Q94" s="65" t="e">
        <f>VLOOKUP(E94,'Supply Log'!$E$6:$T$277,12,FALSE)</f>
        <v>#N/A</v>
      </c>
      <c r="R94" s="78" t="e">
        <f t="shared" si="11"/>
        <v>#N/A</v>
      </c>
      <c r="S94" s="65"/>
      <c r="T94" s="79" t="e">
        <f t="shared" si="12"/>
        <v>#N/A</v>
      </c>
      <c r="U94" s="80" t="e">
        <f t="shared" si="13"/>
        <v>#N/A</v>
      </c>
      <c r="V94" s="81" t="str">
        <f t="shared" si="14"/>
        <v/>
      </c>
      <c r="W94" s="69" t="e">
        <f>VLOOKUP(F94,'Input Log'!$E$6:$V$50000,18,FALSE)</f>
        <v>#N/A</v>
      </c>
      <c r="X94" s="64" t="e">
        <f>VLOOKUP(E94,'Supply Log'!$Z$6:$AB$699,2,FALSE)</f>
        <v>#N/A</v>
      </c>
      <c r="Y94" s="64" t="e">
        <f>VLOOKUP(E94,'Supply Log'!$E$6:$X$618,20,FALSE)</f>
        <v>#N/A</v>
      </c>
      <c r="Z94" s="64"/>
      <c r="AA94" s="64"/>
      <c r="AB94" s="64"/>
      <c r="AC94" s="64"/>
      <c r="AD94" s="64"/>
      <c r="AE94" s="64"/>
    </row>
    <row r="95" spans="1:31" ht="15.75" customHeight="1">
      <c r="A95" s="67" t="str">
        <f t="shared" si="8"/>
        <v/>
      </c>
      <c r="B95" s="65">
        <f t="shared" si="15"/>
        <v>7</v>
      </c>
      <c r="C95" s="68" t="str">
        <f t="shared" si="9"/>
        <v/>
      </c>
      <c r="D95" s="69"/>
      <c r="E95" s="66"/>
      <c r="F95" s="66"/>
      <c r="G95" s="65" t="e">
        <f>VLOOKUP(E95,'Supply Log'!$E$6:$T$277,2,FALSE)</f>
        <v>#N/A</v>
      </c>
      <c r="H95" s="65" t="e">
        <f>VLOOKUP(E95,'Supply Log'!$E$6:$T$277,3,FALSE)</f>
        <v>#N/A</v>
      </c>
      <c r="I95" s="77"/>
      <c r="J95" s="65" t="e">
        <f>VLOOKUP(E95,'Supply Log'!$E$6:$T$277,5,FALSE)</f>
        <v>#N/A</v>
      </c>
      <c r="K95" s="65" t="e">
        <f>VLOOKUP(E95,'Supply Log'!$E$6:$T$277,6,FALSE)</f>
        <v>#N/A</v>
      </c>
      <c r="L95" s="65" t="e">
        <f>VLOOKUP(E95,'Supply Log'!$E$6:$T$277,7,FALSE)</f>
        <v>#N/A</v>
      </c>
      <c r="M95" s="65" t="e">
        <f>VLOOKUP(E95,'Supply Log'!$E$6:$T$277,8,FALSE)</f>
        <v>#N/A</v>
      </c>
      <c r="N95" s="65" t="e">
        <f>VLOOKUP(E95,'Supply Log'!$E$6:$T$277,9,FALSE)</f>
        <v>#N/A</v>
      </c>
      <c r="O95" s="65" t="e">
        <f>VLOOKUP(E95,'Supply Log'!$E$6:$T$277,10,FALSE)</f>
        <v>#N/A</v>
      </c>
      <c r="P95" s="29" t="e">
        <f t="shared" si="10"/>
        <v>#N/A</v>
      </c>
      <c r="Q95" s="65" t="e">
        <f>VLOOKUP(E95,'Supply Log'!$E$6:$T$277,12,FALSE)</f>
        <v>#N/A</v>
      </c>
      <c r="R95" s="78" t="e">
        <f t="shared" si="11"/>
        <v>#N/A</v>
      </c>
      <c r="S95" s="65"/>
      <c r="T95" s="79" t="e">
        <f t="shared" si="12"/>
        <v>#N/A</v>
      </c>
      <c r="U95" s="80" t="e">
        <f t="shared" si="13"/>
        <v>#N/A</v>
      </c>
      <c r="V95" s="81" t="str">
        <f t="shared" si="14"/>
        <v/>
      </c>
      <c r="W95" s="69" t="e">
        <f>VLOOKUP(F95,'Input Log'!$E$6:$V$50000,18,FALSE)</f>
        <v>#N/A</v>
      </c>
      <c r="X95" s="64" t="e">
        <f>VLOOKUP(E95,'Supply Log'!$Z$6:$AB$699,2,FALSE)</f>
        <v>#N/A</v>
      </c>
      <c r="Y95" s="64" t="e">
        <f>VLOOKUP(E95,'Supply Log'!$E$6:$X$618,20,FALSE)</f>
        <v>#N/A</v>
      </c>
      <c r="Z95" s="64"/>
      <c r="AA95" s="64"/>
      <c r="AB95" s="64"/>
      <c r="AC95" s="64"/>
      <c r="AD95" s="64"/>
      <c r="AE95" s="64"/>
    </row>
    <row r="96" spans="1:31" ht="15.75" customHeight="1">
      <c r="A96" s="67" t="str">
        <f t="shared" si="8"/>
        <v/>
      </c>
      <c r="B96" s="65">
        <f t="shared" si="15"/>
        <v>8</v>
      </c>
      <c r="C96" s="68" t="str">
        <f t="shared" si="9"/>
        <v/>
      </c>
      <c r="D96" s="69"/>
      <c r="E96" s="66"/>
      <c r="F96" s="66"/>
      <c r="G96" s="65" t="e">
        <f>VLOOKUP(E96,'Supply Log'!$E$6:$T$277,2,FALSE)</f>
        <v>#N/A</v>
      </c>
      <c r="H96" s="65" t="e">
        <f>VLOOKUP(E96,'Supply Log'!$E$6:$T$277,3,FALSE)</f>
        <v>#N/A</v>
      </c>
      <c r="I96" s="77"/>
      <c r="J96" s="65" t="e">
        <f>VLOOKUP(E96,'Supply Log'!$E$6:$T$277,5,FALSE)</f>
        <v>#N/A</v>
      </c>
      <c r="K96" s="65" t="e">
        <f>VLOOKUP(E96,'Supply Log'!$E$6:$T$277,6,FALSE)</f>
        <v>#N/A</v>
      </c>
      <c r="L96" s="65" t="e">
        <f>VLOOKUP(E96,'Supply Log'!$E$6:$T$277,7,FALSE)</f>
        <v>#N/A</v>
      </c>
      <c r="M96" s="65" t="e">
        <f>VLOOKUP(E96,'Supply Log'!$E$6:$T$277,8,FALSE)</f>
        <v>#N/A</v>
      </c>
      <c r="N96" s="65" t="e">
        <f>VLOOKUP(E96,'Supply Log'!$E$6:$T$277,9,FALSE)</f>
        <v>#N/A</v>
      </c>
      <c r="O96" s="65" t="e">
        <f>VLOOKUP(E96,'Supply Log'!$E$6:$T$277,10,FALSE)</f>
        <v>#N/A</v>
      </c>
      <c r="P96" s="29" t="e">
        <f t="shared" si="10"/>
        <v>#N/A</v>
      </c>
      <c r="Q96" s="65" t="e">
        <f>VLOOKUP(E96,'Supply Log'!$E$6:$T$277,12,FALSE)</f>
        <v>#N/A</v>
      </c>
      <c r="R96" s="78" t="e">
        <f t="shared" si="11"/>
        <v>#N/A</v>
      </c>
      <c r="S96" s="65"/>
      <c r="T96" s="79" t="e">
        <f t="shared" si="12"/>
        <v>#N/A</v>
      </c>
      <c r="U96" s="80" t="e">
        <f t="shared" si="13"/>
        <v>#N/A</v>
      </c>
      <c r="V96" s="81" t="str">
        <f t="shared" si="14"/>
        <v/>
      </c>
      <c r="W96" s="69" t="e">
        <f>VLOOKUP(F96,'Input Log'!$E$6:$V$50000,18,FALSE)</f>
        <v>#N/A</v>
      </c>
      <c r="X96" s="64" t="e">
        <f>VLOOKUP(E96,'Supply Log'!$Z$6:$AB$699,2,FALSE)</f>
        <v>#N/A</v>
      </c>
      <c r="Y96" s="64" t="e">
        <f>VLOOKUP(E96,'Supply Log'!$E$6:$X$618,20,FALSE)</f>
        <v>#N/A</v>
      </c>
      <c r="Z96" s="64"/>
      <c r="AA96" s="64"/>
      <c r="AB96" s="64"/>
      <c r="AC96" s="64"/>
      <c r="AD96" s="64"/>
      <c r="AE96" s="64"/>
    </row>
    <row r="97" spans="1:31" ht="15.75" customHeight="1">
      <c r="A97" s="67" t="str">
        <f t="shared" si="8"/>
        <v/>
      </c>
      <c r="B97" s="65">
        <f t="shared" si="15"/>
        <v>9</v>
      </c>
      <c r="C97" s="68" t="str">
        <f t="shared" si="9"/>
        <v/>
      </c>
      <c r="D97" s="69"/>
      <c r="E97" s="66"/>
      <c r="F97" s="66"/>
      <c r="G97" s="65" t="e">
        <f>VLOOKUP(E97,'Supply Log'!$E$6:$T$277,2,FALSE)</f>
        <v>#N/A</v>
      </c>
      <c r="H97" s="65" t="e">
        <f>VLOOKUP(E97,'Supply Log'!$E$6:$T$277,3,FALSE)</f>
        <v>#N/A</v>
      </c>
      <c r="I97" s="77"/>
      <c r="J97" s="65" t="e">
        <f>VLOOKUP(E97,'Supply Log'!$E$6:$T$277,5,FALSE)</f>
        <v>#N/A</v>
      </c>
      <c r="K97" s="65" t="e">
        <f>VLOOKUP(E97,'Supply Log'!$E$6:$T$277,6,FALSE)</f>
        <v>#N/A</v>
      </c>
      <c r="L97" s="65" t="e">
        <f>VLOOKUP(E97,'Supply Log'!$E$6:$T$277,7,FALSE)</f>
        <v>#N/A</v>
      </c>
      <c r="M97" s="65" t="e">
        <f>VLOOKUP(E97,'Supply Log'!$E$6:$T$277,8,FALSE)</f>
        <v>#N/A</v>
      </c>
      <c r="N97" s="65" t="e">
        <f>VLOOKUP(E97,'Supply Log'!$E$6:$T$277,9,FALSE)</f>
        <v>#N/A</v>
      </c>
      <c r="O97" s="65" t="e">
        <f>VLOOKUP(E97,'Supply Log'!$E$6:$T$277,10,FALSE)</f>
        <v>#N/A</v>
      </c>
      <c r="P97" s="29" t="e">
        <f t="shared" si="10"/>
        <v>#N/A</v>
      </c>
      <c r="Q97" s="65" t="e">
        <f>VLOOKUP(E97,'Supply Log'!$E$6:$T$277,12,FALSE)</f>
        <v>#N/A</v>
      </c>
      <c r="R97" s="78" t="e">
        <f t="shared" si="11"/>
        <v>#N/A</v>
      </c>
      <c r="S97" s="65"/>
      <c r="T97" s="79" t="e">
        <f t="shared" si="12"/>
        <v>#N/A</v>
      </c>
      <c r="U97" s="80" t="e">
        <f t="shared" si="13"/>
        <v>#N/A</v>
      </c>
      <c r="V97" s="81" t="str">
        <f t="shared" si="14"/>
        <v/>
      </c>
      <c r="W97" s="69" t="e">
        <f>VLOOKUP(F97,'Input Log'!$E$6:$V$50000,18,FALSE)</f>
        <v>#N/A</v>
      </c>
      <c r="X97" s="64" t="e">
        <f>VLOOKUP(E97,'Supply Log'!$Z$6:$AB$699,2,FALSE)</f>
        <v>#N/A</v>
      </c>
      <c r="Y97" s="64" t="e">
        <f>VLOOKUP(E97,'Supply Log'!$E$6:$X$618,20,FALSE)</f>
        <v>#N/A</v>
      </c>
      <c r="Z97" s="64"/>
      <c r="AA97" s="64"/>
      <c r="AB97" s="64"/>
      <c r="AC97" s="64"/>
      <c r="AD97" s="64"/>
      <c r="AE97" s="64"/>
    </row>
    <row r="98" spans="1:31" ht="15.75" customHeight="1">
      <c r="A98" s="67" t="str">
        <f t="shared" si="8"/>
        <v/>
      </c>
      <c r="B98" s="65">
        <f t="shared" si="15"/>
        <v>10</v>
      </c>
      <c r="C98" s="68" t="str">
        <f t="shared" si="9"/>
        <v/>
      </c>
      <c r="D98" s="69"/>
      <c r="E98" s="66"/>
      <c r="F98" s="66"/>
      <c r="G98" s="65" t="e">
        <f>VLOOKUP(E98,'Supply Log'!$E$6:$T$277,2,FALSE)</f>
        <v>#N/A</v>
      </c>
      <c r="H98" s="65" t="e">
        <f>VLOOKUP(E98,'Supply Log'!$E$6:$T$277,3,FALSE)</f>
        <v>#N/A</v>
      </c>
      <c r="I98" s="77"/>
      <c r="J98" s="65" t="e">
        <f>VLOOKUP(E98,'Supply Log'!$E$6:$T$277,5,FALSE)</f>
        <v>#N/A</v>
      </c>
      <c r="K98" s="65" t="e">
        <f>VLOOKUP(E98,'Supply Log'!$E$6:$T$277,6,FALSE)</f>
        <v>#N/A</v>
      </c>
      <c r="L98" s="65" t="e">
        <f>VLOOKUP(E98,'Supply Log'!$E$6:$T$277,7,FALSE)</f>
        <v>#N/A</v>
      </c>
      <c r="M98" s="65" t="e">
        <f>VLOOKUP(E98,'Supply Log'!$E$6:$T$277,8,FALSE)</f>
        <v>#N/A</v>
      </c>
      <c r="N98" s="65" t="e">
        <f>VLOOKUP(E98,'Supply Log'!$E$6:$T$277,9,FALSE)</f>
        <v>#N/A</v>
      </c>
      <c r="O98" s="65" t="e">
        <f>VLOOKUP(E98,'Supply Log'!$E$6:$T$277,10,FALSE)</f>
        <v>#N/A</v>
      </c>
      <c r="P98" s="29" t="e">
        <f t="shared" si="10"/>
        <v>#N/A</v>
      </c>
      <c r="Q98" s="65" t="e">
        <f>VLOOKUP(E98,'Supply Log'!$E$6:$T$277,12,FALSE)</f>
        <v>#N/A</v>
      </c>
      <c r="R98" s="78" t="e">
        <f t="shared" si="11"/>
        <v>#N/A</v>
      </c>
      <c r="S98" s="65"/>
      <c r="T98" s="79" t="e">
        <f t="shared" si="12"/>
        <v>#N/A</v>
      </c>
      <c r="U98" s="80" t="e">
        <f t="shared" si="13"/>
        <v>#N/A</v>
      </c>
      <c r="V98" s="81" t="str">
        <f t="shared" si="14"/>
        <v/>
      </c>
      <c r="W98" s="69" t="e">
        <f>VLOOKUP(F98,'Input Log'!$E$6:$V$50000,18,FALSE)</f>
        <v>#N/A</v>
      </c>
      <c r="X98" s="64" t="e">
        <f>VLOOKUP(E98,'Supply Log'!$Z$6:$AB$699,2,FALSE)</f>
        <v>#N/A</v>
      </c>
      <c r="Y98" s="64" t="e">
        <f>VLOOKUP(E98,'Supply Log'!$E$6:$X$618,20,FALSE)</f>
        <v>#N/A</v>
      </c>
      <c r="Z98" s="64"/>
      <c r="AA98" s="64"/>
      <c r="AB98" s="64"/>
      <c r="AC98" s="64"/>
      <c r="AD98" s="64"/>
      <c r="AE98" s="64"/>
    </row>
    <row r="99" spans="1:31" ht="15.75" customHeight="1">
      <c r="A99" s="67" t="str">
        <f t="shared" si="8"/>
        <v/>
      </c>
      <c r="B99" s="65">
        <f t="shared" si="15"/>
        <v>11</v>
      </c>
      <c r="C99" s="68" t="str">
        <f t="shared" si="9"/>
        <v/>
      </c>
      <c r="D99" s="69"/>
      <c r="E99" s="66"/>
      <c r="F99" s="66"/>
      <c r="G99" s="65" t="e">
        <f>VLOOKUP(E99,'Supply Log'!$E$6:$T$277,2,FALSE)</f>
        <v>#N/A</v>
      </c>
      <c r="H99" s="65" t="e">
        <f>VLOOKUP(E99,'Supply Log'!$E$6:$T$277,3,FALSE)</f>
        <v>#N/A</v>
      </c>
      <c r="I99" s="77"/>
      <c r="J99" s="65" t="e">
        <f>VLOOKUP(E99,'Supply Log'!$E$6:$T$277,5,FALSE)</f>
        <v>#N/A</v>
      </c>
      <c r="K99" s="65" t="e">
        <f>VLOOKUP(E99,'Supply Log'!$E$6:$T$277,6,FALSE)</f>
        <v>#N/A</v>
      </c>
      <c r="L99" s="65" t="e">
        <f>VLOOKUP(E99,'Supply Log'!$E$6:$T$277,7,FALSE)</f>
        <v>#N/A</v>
      </c>
      <c r="M99" s="65" t="e">
        <f>VLOOKUP(E99,'Supply Log'!$E$6:$T$277,8,FALSE)</f>
        <v>#N/A</v>
      </c>
      <c r="N99" s="65" t="e">
        <f>VLOOKUP(E99,'Supply Log'!$E$6:$T$277,9,FALSE)</f>
        <v>#N/A</v>
      </c>
      <c r="O99" s="65" t="e">
        <f>VLOOKUP(E99,'Supply Log'!$E$6:$T$277,10,FALSE)</f>
        <v>#N/A</v>
      </c>
      <c r="P99" s="29" t="e">
        <f t="shared" si="10"/>
        <v>#N/A</v>
      </c>
      <c r="Q99" s="65" t="e">
        <f>VLOOKUP(E99,'Supply Log'!$E$6:$T$277,12,FALSE)</f>
        <v>#N/A</v>
      </c>
      <c r="R99" s="78" t="e">
        <f t="shared" si="11"/>
        <v>#N/A</v>
      </c>
      <c r="S99" s="65"/>
      <c r="T99" s="79" t="e">
        <f t="shared" si="12"/>
        <v>#N/A</v>
      </c>
      <c r="U99" s="80" t="e">
        <f t="shared" si="13"/>
        <v>#N/A</v>
      </c>
      <c r="V99" s="81" t="str">
        <f t="shared" si="14"/>
        <v/>
      </c>
      <c r="W99" s="69" t="e">
        <f>VLOOKUP(F99,'Input Log'!$E$6:$V$50000,18,FALSE)</f>
        <v>#N/A</v>
      </c>
      <c r="X99" s="64" t="e">
        <f>VLOOKUP(E99,'Supply Log'!$Z$6:$AB$699,2,FALSE)</f>
        <v>#N/A</v>
      </c>
      <c r="Y99" s="64" t="e">
        <f>VLOOKUP(E99,'Supply Log'!$E$6:$X$618,20,FALSE)</f>
        <v>#N/A</v>
      </c>
      <c r="Z99" s="64"/>
      <c r="AA99" s="64"/>
      <c r="AB99" s="64"/>
      <c r="AC99" s="64"/>
      <c r="AD99" s="64"/>
      <c r="AE99" s="64"/>
    </row>
    <row r="100" spans="1:31" ht="15.75" customHeight="1">
      <c r="A100" s="67" t="str">
        <f t="shared" si="8"/>
        <v/>
      </c>
      <c r="B100" s="65">
        <f t="shared" si="15"/>
        <v>12</v>
      </c>
      <c r="C100" s="68" t="str">
        <f t="shared" si="9"/>
        <v/>
      </c>
      <c r="D100" s="69"/>
      <c r="E100" s="66"/>
      <c r="F100" s="66"/>
      <c r="G100" s="65" t="e">
        <f>VLOOKUP(E100,'Supply Log'!$E$6:$T$277,2,FALSE)</f>
        <v>#N/A</v>
      </c>
      <c r="H100" s="65" t="e">
        <f>VLOOKUP(E100,'Supply Log'!$E$6:$T$277,3,FALSE)</f>
        <v>#N/A</v>
      </c>
      <c r="I100" s="77"/>
      <c r="J100" s="65" t="e">
        <f>VLOOKUP(E100,'Supply Log'!$E$6:$T$277,5,FALSE)</f>
        <v>#N/A</v>
      </c>
      <c r="K100" s="65" t="e">
        <f>VLOOKUP(E100,'Supply Log'!$E$6:$T$277,6,FALSE)</f>
        <v>#N/A</v>
      </c>
      <c r="L100" s="65" t="e">
        <f>VLOOKUP(E100,'Supply Log'!$E$6:$T$277,7,FALSE)</f>
        <v>#N/A</v>
      </c>
      <c r="M100" s="65" t="e">
        <f>VLOOKUP(E100,'Supply Log'!$E$6:$T$277,8,FALSE)</f>
        <v>#N/A</v>
      </c>
      <c r="N100" s="65" t="e">
        <f>VLOOKUP(E100,'Supply Log'!$E$6:$T$277,9,FALSE)</f>
        <v>#N/A</v>
      </c>
      <c r="O100" s="65" t="e">
        <f>VLOOKUP(E100,'Supply Log'!$E$6:$T$277,10,FALSE)</f>
        <v>#N/A</v>
      </c>
      <c r="P100" s="29" t="e">
        <f t="shared" si="10"/>
        <v>#N/A</v>
      </c>
      <c r="Q100" s="65" t="e">
        <f>VLOOKUP(E100,'Supply Log'!$E$6:$T$277,12,FALSE)</f>
        <v>#N/A</v>
      </c>
      <c r="R100" s="78" t="e">
        <f t="shared" si="11"/>
        <v>#N/A</v>
      </c>
      <c r="S100" s="65"/>
      <c r="T100" s="79" t="e">
        <f t="shared" si="12"/>
        <v>#N/A</v>
      </c>
      <c r="U100" s="80" t="e">
        <f t="shared" si="13"/>
        <v>#N/A</v>
      </c>
      <c r="V100" s="81" t="str">
        <f t="shared" si="14"/>
        <v/>
      </c>
      <c r="W100" s="69" t="e">
        <f>VLOOKUP(F100,'Input Log'!$E$6:$V$50000,18,FALSE)</f>
        <v>#N/A</v>
      </c>
      <c r="X100" s="64" t="e">
        <f>VLOOKUP(E100,'Supply Log'!$Z$6:$AB$699,2,FALSE)</f>
        <v>#N/A</v>
      </c>
      <c r="Y100" s="64" t="e">
        <f>VLOOKUP(E100,'Supply Log'!$E$6:$X$618,20,FALSE)</f>
        <v>#N/A</v>
      </c>
      <c r="Z100" s="64"/>
      <c r="AA100" s="64"/>
      <c r="AB100" s="64"/>
      <c r="AC100" s="64"/>
      <c r="AD100" s="64"/>
      <c r="AE100" s="64"/>
    </row>
    <row r="101" spans="1:31" ht="15.75" customHeight="1">
      <c r="A101" s="67" t="str">
        <f t="shared" si="8"/>
        <v/>
      </c>
      <c r="B101" s="65">
        <f t="shared" si="15"/>
        <v>13</v>
      </c>
      <c r="C101" s="68" t="str">
        <f t="shared" si="9"/>
        <v/>
      </c>
      <c r="D101" s="69"/>
      <c r="E101" s="66"/>
      <c r="F101" s="66"/>
      <c r="G101" s="65" t="e">
        <f>VLOOKUP(E101,'Supply Log'!$E$6:$T$277,2,FALSE)</f>
        <v>#N/A</v>
      </c>
      <c r="H101" s="65" t="e">
        <f>VLOOKUP(E101,'Supply Log'!$E$6:$T$277,3,FALSE)</f>
        <v>#N/A</v>
      </c>
      <c r="I101" s="77"/>
      <c r="J101" s="65" t="e">
        <f>VLOOKUP(E101,'Supply Log'!$E$6:$T$277,5,FALSE)</f>
        <v>#N/A</v>
      </c>
      <c r="K101" s="65" t="e">
        <f>VLOOKUP(E101,'Supply Log'!$E$6:$T$277,6,FALSE)</f>
        <v>#N/A</v>
      </c>
      <c r="L101" s="65" t="e">
        <f>VLOOKUP(E101,'Supply Log'!$E$6:$T$277,7,FALSE)</f>
        <v>#N/A</v>
      </c>
      <c r="M101" s="65" t="e">
        <f>VLOOKUP(E101,'Supply Log'!$E$6:$T$277,8,FALSE)</f>
        <v>#N/A</v>
      </c>
      <c r="N101" s="65" t="e">
        <f>VLOOKUP(E101,'Supply Log'!$E$6:$T$277,9,FALSE)</f>
        <v>#N/A</v>
      </c>
      <c r="O101" s="65" t="e">
        <f>VLOOKUP(E101,'Supply Log'!$E$6:$T$277,10,FALSE)</f>
        <v>#N/A</v>
      </c>
      <c r="P101" s="29" t="e">
        <f t="shared" si="10"/>
        <v>#N/A</v>
      </c>
      <c r="Q101" s="65" t="e">
        <f>VLOOKUP(E101,'Supply Log'!$E$6:$T$277,12,FALSE)</f>
        <v>#N/A</v>
      </c>
      <c r="R101" s="78" t="e">
        <f t="shared" si="11"/>
        <v>#N/A</v>
      </c>
      <c r="S101" s="65"/>
      <c r="T101" s="79" t="e">
        <f t="shared" si="12"/>
        <v>#N/A</v>
      </c>
      <c r="U101" s="80" t="e">
        <f t="shared" si="13"/>
        <v>#N/A</v>
      </c>
      <c r="V101" s="81" t="str">
        <f t="shared" si="14"/>
        <v/>
      </c>
      <c r="W101" s="69" t="e">
        <f>VLOOKUP(F101,'Input Log'!$E$6:$V$50000,18,FALSE)</f>
        <v>#N/A</v>
      </c>
      <c r="X101" s="64" t="e">
        <f>VLOOKUP(E101,'Supply Log'!$Z$6:$AB$699,2,FALSE)</f>
        <v>#N/A</v>
      </c>
      <c r="Y101" s="64" t="e">
        <f>VLOOKUP(E101,'Supply Log'!$E$6:$X$618,20,FALSE)</f>
        <v>#N/A</v>
      </c>
      <c r="Z101" s="64"/>
      <c r="AA101" s="64"/>
      <c r="AB101" s="64"/>
      <c r="AC101" s="64"/>
      <c r="AD101" s="64"/>
      <c r="AE101" s="64"/>
    </row>
    <row r="102" spans="1:31" ht="15.75" customHeight="1">
      <c r="A102" s="67" t="str">
        <f t="shared" si="8"/>
        <v/>
      </c>
      <c r="B102" s="65">
        <f t="shared" si="15"/>
        <v>14</v>
      </c>
      <c r="C102" s="68" t="str">
        <f t="shared" si="9"/>
        <v/>
      </c>
      <c r="D102" s="69"/>
      <c r="E102" s="66"/>
      <c r="F102" s="66"/>
      <c r="G102" s="65" t="e">
        <f>VLOOKUP(E102,'Supply Log'!$E$6:$T$277,2,FALSE)</f>
        <v>#N/A</v>
      </c>
      <c r="H102" s="65" t="e">
        <f>VLOOKUP(E102,'Supply Log'!$E$6:$T$277,3,FALSE)</f>
        <v>#N/A</v>
      </c>
      <c r="I102" s="77"/>
      <c r="J102" s="65" t="e">
        <f>VLOOKUP(E102,'Supply Log'!$E$6:$T$277,5,FALSE)</f>
        <v>#N/A</v>
      </c>
      <c r="K102" s="65" t="e">
        <f>VLOOKUP(E102,'Supply Log'!$E$6:$T$277,6,FALSE)</f>
        <v>#N/A</v>
      </c>
      <c r="L102" s="65" t="e">
        <f>VLOOKUP(E102,'Supply Log'!$E$6:$T$277,7,FALSE)</f>
        <v>#N/A</v>
      </c>
      <c r="M102" s="65" t="e">
        <f>VLOOKUP(E102,'Supply Log'!$E$6:$T$277,8,FALSE)</f>
        <v>#N/A</v>
      </c>
      <c r="N102" s="65" t="e">
        <f>VLOOKUP(E102,'Supply Log'!$E$6:$T$277,9,FALSE)</f>
        <v>#N/A</v>
      </c>
      <c r="O102" s="65" t="e">
        <f>VLOOKUP(E102,'Supply Log'!$E$6:$T$277,10,FALSE)</f>
        <v>#N/A</v>
      </c>
      <c r="P102" s="29" t="e">
        <f t="shared" si="10"/>
        <v>#N/A</v>
      </c>
      <c r="Q102" s="65" t="e">
        <f>VLOOKUP(E102,'Supply Log'!$E$6:$T$277,12,FALSE)</f>
        <v>#N/A</v>
      </c>
      <c r="R102" s="78" t="e">
        <f t="shared" si="11"/>
        <v>#N/A</v>
      </c>
      <c r="S102" s="65"/>
      <c r="T102" s="79" t="e">
        <f t="shared" si="12"/>
        <v>#N/A</v>
      </c>
      <c r="U102" s="80" t="e">
        <f t="shared" si="13"/>
        <v>#N/A</v>
      </c>
      <c r="V102" s="81" t="str">
        <f t="shared" si="14"/>
        <v/>
      </c>
      <c r="W102" s="69" t="e">
        <f>VLOOKUP(F102,'Input Log'!$E$6:$V$50000,18,FALSE)</f>
        <v>#N/A</v>
      </c>
      <c r="X102" s="64" t="e">
        <f>VLOOKUP(E102,'Supply Log'!$Z$6:$AB$699,2,FALSE)</f>
        <v>#N/A</v>
      </c>
      <c r="Y102" s="64" t="e">
        <f>VLOOKUP(E102,'Supply Log'!$E$6:$X$618,20,FALSE)</f>
        <v>#N/A</v>
      </c>
      <c r="Z102" s="64"/>
      <c r="AA102" s="64"/>
      <c r="AB102" s="64"/>
      <c r="AC102" s="64"/>
      <c r="AD102" s="64"/>
      <c r="AE102" s="64"/>
    </row>
    <row r="103" spans="1:31" ht="15.75" customHeight="1">
      <c r="A103" s="67" t="str">
        <f t="shared" si="8"/>
        <v/>
      </c>
      <c r="B103" s="65">
        <f t="shared" si="15"/>
        <v>15</v>
      </c>
      <c r="C103" s="68" t="str">
        <f t="shared" si="9"/>
        <v/>
      </c>
      <c r="D103" s="69"/>
      <c r="E103" s="66"/>
      <c r="F103" s="66"/>
      <c r="G103" s="65" t="e">
        <f>VLOOKUP(E103,'Supply Log'!$E$6:$T$277,2,FALSE)</f>
        <v>#N/A</v>
      </c>
      <c r="H103" s="65" t="e">
        <f>VLOOKUP(E103,'Supply Log'!$E$6:$T$277,3,FALSE)</f>
        <v>#N/A</v>
      </c>
      <c r="I103" s="77"/>
      <c r="J103" s="65" t="e">
        <f>VLOOKUP(E103,'Supply Log'!$E$6:$T$277,5,FALSE)</f>
        <v>#N/A</v>
      </c>
      <c r="K103" s="65" t="e">
        <f>VLOOKUP(E103,'Supply Log'!$E$6:$T$277,6,FALSE)</f>
        <v>#N/A</v>
      </c>
      <c r="L103" s="65" t="e">
        <f>VLOOKUP(E103,'Supply Log'!$E$6:$T$277,7,FALSE)</f>
        <v>#N/A</v>
      </c>
      <c r="M103" s="65" t="e">
        <f>VLOOKUP(E103,'Supply Log'!$E$6:$T$277,8,FALSE)</f>
        <v>#N/A</v>
      </c>
      <c r="N103" s="65" t="e">
        <f>VLOOKUP(E103,'Supply Log'!$E$6:$T$277,9,FALSE)</f>
        <v>#N/A</v>
      </c>
      <c r="O103" s="65" t="e">
        <f>VLOOKUP(E103,'Supply Log'!$E$6:$T$277,10,FALSE)</f>
        <v>#N/A</v>
      </c>
      <c r="P103" s="29" t="e">
        <f t="shared" si="10"/>
        <v>#N/A</v>
      </c>
      <c r="Q103" s="65" t="e">
        <f>VLOOKUP(E103,'Supply Log'!$E$6:$T$277,12,FALSE)</f>
        <v>#N/A</v>
      </c>
      <c r="R103" s="78" t="e">
        <f t="shared" si="11"/>
        <v>#N/A</v>
      </c>
      <c r="S103" s="65"/>
      <c r="T103" s="79" t="e">
        <f t="shared" si="12"/>
        <v>#N/A</v>
      </c>
      <c r="U103" s="80" t="e">
        <f t="shared" si="13"/>
        <v>#N/A</v>
      </c>
      <c r="V103" s="81" t="str">
        <f t="shared" si="14"/>
        <v/>
      </c>
      <c r="W103" s="69" t="e">
        <f>VLOOKUP(F103,'Input Log'!$E$6:$V$50000,18,FALSE)</f>
        <v>#N/A</v>
      </c>
      <c r="X103" s="64" t="e">
        <f>VLOOKUP(E103,'Supply Log'!$Z$6:$AB$699,2,FALSE)</f>
        <v>#N/A</v>
      </c>
      <c r="Y103" s="64" t="e">
        <f>VLOOKUP(E103,'Supply Log'!$E$6:$X$618,20,FALSE)</f>
        <v>#N/A</v>
      </c>
      <c r="Z103" s="64"/>
      <c r="AA103" s="64"/>
      <c r="AB103" s="64"/>
      <c r="AC103" s="64"/>
      <c r="AD103" s="64"/>
      <c r="AE103" s="64"/>
    </row>
    <row r="104" spans="1:31" ht="15.75" customHeight="1">
      <c r="A104" s="67" t="str">
        <f t="shared" si="8"/>
        <v/>
      </c>
      <c r="B104" s="65">
        <f t="shared" si="15"/>
        <v>16</v>
      </c>
      <c r="C104" s="68" t="str">
        <f t="shared" si="9"/>
        <v/>
      </c>
      <c r="D104" s="69"/>
      <c r="E104" s="66"/>
      <c r="F104" s="66"/>
      <c r="G104" s="65" t="e">
        <f>VLOOKUP(E104,'Supply Log'!$E$6:$T$277,2,FALSE)</f>
        <v>#N/A</v>
      </c>
      <c r="H104" s="65" t="e">
        <f>VLOOKUP(E104,'Supply Log'!$E$6:$T$277,3,FALSE)</f>
        <v>#N/A</v>
      </c>
      <c r="I104" s="77"/>
      <c r="J104" s="65" t="e">
        <f>VLOOKUP(E104,'Supply Log'!$E$6:$T$277,5,FALSE)</f>
        <v>#N/A</v>
      </c>
      <c r="K104" s="65" t="e">
        <f>VLOOKUP(E104,'Supply Log'!$E$6:$T$277,6,FALSE)</f>
        <v>#N/A</v>
      </c>
      <c r="L104" s="65" t="e">
        <f>VLOOKUP(E104,'Supply Log'!$E$6:$T$277,7,FALSE)</f>
        <v>#N/A</v>
      </c>
      <c r="M104" s="65" t="e">
        <f>VLOOKUP(E104,'Supply Log'!$E$6:$T$277,8,FALSE)</f>
        <v>#N/A</v>
      </c>
      <c r="N104" s="65" t="e">
        <f>VLOOKUP(E104,'Supply Log'!$E$6:$T$277,9,FALSE)</f>
        <v>#N/A</v>
      </c>
      <c r="O104" s="65" t="e">
        <f>VLOOKUP(E104,'Supply Log'!$E$6:$T$277,10,FALSE)</f>
        <v>#N/A</v>
      </c>
      <c r="P104" s="29" t="e">
        <f t="shared" si="10"/>
        <v>#N/A</v>
      </c>
      <c r="Q104" s="65" t="e">
        <f>VLOOKUP(E104,'Supply Log'!$E$6:$T$277,12,FALSE)</f>
        <v>#N/A</v>
      </c>
      <c r="R104" s="78" t="e">
        <f t="shared" si="11"/>
        <v>#N/A</v>
      </c>
      <c r="S104" s="65"/>
      <c r="T104" s="79" t="e">
        <f t="shared" si="12"/>
        <v>#N/A</v>
      </c>
      <c r="U104" s="80" t="e">
        <f t="shared" si="13"/>
        <v>#N/A</v>
      </c>
      <c r="V104" s="81" t="str">
        <f t="shared" si="14"/>
        <v/>
      </c>
      <c r="W104" s="69" t="e">
        <f>VLOOKUP(F104,'Input Log'!$E$6:$V$50000,18,FALSE)</f>
        <v>#N/A</v>
      </c>
      <c r="X104" s="64" t="e">
        <f>VLOOKUP(E104,'Supply Log'!$Z$6:$AB$699,2,FALSE)</f>
        <v>#N/A</v>
      </c>
      <c r="Y104" s="64" t="e">
        <f>VLOOKUP(E104,'Supply Log'!$E$6:$X$618,20,FALSE)</f>
        <v>#N/A</v>
      </c>
      <c r="Z104" s="64"/>
      <c r="AA104" s="64"/>
      <c r="AB104" s="64"/>
      <c r="AC104" s="64"/>
      <c r="AD104" s="64"/>
      <c r="AE104" s="64"/>
    </row>
    <row r="105" spans="1:31" ht="15.75" customHeight="1">
      <c r="A105" s="67" t="str">
        <f t="shared" si="8"/>
        <v/>
      </c>
      <c r="B105" s="65">
        <f t="shared" si="15"/>
        <v>17</v>
      </c>
      <c r="C105" s="68" t="str">
        <f t="shared" si="9"/>
        <v/>
      </c>
      <c r="D105" s="69"/>
      <c r="E105" s="66"/>
      <c r="F105" s="66"/>
      <c r="G105" s="65" t="e">
        <f>VLOOKUP(E105,'Supply Log'!$E$6:$T$277,2,FALSE)</f>
        <v>#N/A</v>
      </c>
      <c r="H105" s="65" t="e">
        <f>VLOOKUP(E105,'Supply Log'!$E$6:$T$277,3,FALSE)</f>
        <v>#N/A</v>
      </c>
      <c r="I105" s="77"/>
      <c r="J105" s="65" t="e">
        <f>VLOOKUP(E105,'Supply Log'!$E$6:$T$277,5,FALSE)</f>
        <v>#N/A</v>
      </c>
      <c r="K105" s="65" t="e">
        <f>VLOOKUP(E105,'Supply Log'!$E$6:$T$277,6,FALSE)</f>
        <v>#N/A</v>
      </c>
      <c r="L105" s="65" t="e">
        <f>VLOOKUP(E105,'Supply Log'!$E$6:$T$277,7,FALSE)</f>
        <v>#N/A</v>
      </c>
      <c r="M105" s="65" t="e">
        <f>VLOOKUP(E105,'Supply Log'!$E$6:$T$277,8,FALSE)</f>
        <v>#N/A</v>
      </c>
      <c r="N105" s="65" t="e">
        <f>VLOOKUP(E105,'Supply Log'!$E$6:$T$277,9,FALSE)</f>
        <v>#N/A</v>
      </c>
      <c r="O105" s="65" t="e">
        <f>VLOOKUP(E105,'Supply Log'!$E$6:$T$277,10,FALSE)</f>
        <v>#N/A</v>
      </c>
      <c r="P105" s="29" t="e">
        <f t="shared" si="10"/>
        <v>#N/A</v>
      </c>
      <c r="Q105" s="65" t="e">
        <f>VLOOKUP(E105,'Supply Log'!$E$6:$T$277,12,FALSE)</f>
        <v>#N/A</v>
      </c>
      <c r="R105" s="78" t="e">
        <f t="shared" si="11"/>
        <v>#N/A</v>
      </c>
      <c r="S105" s="65"/>
      <c r="T105" s="79" t="e">
        <f t="shared" si="12"/>
        <v>#N/A</v>
      </c>
      <c r="U105" s="80" t="e">
        <f t="shared" si="13"/>
        <v>#N/A</v>
      </c>
      <c r="V105" s="81" t="str">
        <f t="shared" si="14"/>
        <v/>
      </c>
      <c r="W105" s="69" t="e">
        <f>VLOOKUP(F105,'Input Log'!$E$6:$V$50000,18,FALSE)</f>
        <v>#N/A</v>
      </c>
      <c r="X105" s="64" t="e">
        <f>VLOOKUP(E105,'Supply Log'!$Z$6:$AB$699,2,FALSE)</f>
        <v>#N/A</v>
      </c>
      <c r="Y105" s="64" t="e">
        <f>VLOOKUP(E105,'Supply Log'!$E$6:$X$618,20,FALSE)</f>
        <v>#N/A</v>
      </c>
      <c r="Z105" s="64"/>
      <c r="AA105" s="64"/>
      <c r="AB105" s="64"/>
      <c r="AC105" s="64"/>
      <c r="AD105" s="64"/>
      <c r="AE105" s="64"/>
    </row>
    <row r="106" spans="1:31" ht="15.75" customHeight="1">
      <c r="A106" s="67" t="str">
        <f t="shared" si="8"/>
        <v/>
      </c>
      <c r="B106" s="65">
        <f t="shared" si="15"/>
        <v>18</v>
      </c>
      <c r="C106" s="68" t="str">
        <f t="shared" si="9"/>
        <v/>
      </c>
      <c r="D106" s="69"/>
      <c r="E106" s="66"/>
      <c r="F106" s="66"/>
      <c r="G106" s="65" t="e">
        <f>VLOOKUP(E106,'Supply Log'!$E$6:$T$277,2,FALSE)</f>
        <v>#N/A</v>
      </c>
      <c r="H106" s="65" t="e">
        <f>VLOOKUP(E106,'Supply Log'!$E$6:$T$277,3,FALSE)</f>
        <v>#N/A</v>
      </c>
      <c r="I106" s="77"/>
      <c r="J106" s="65" t="e">
        <f>VLOOKUP(E106,'Supply Log'!$E$6:$T$277,5,FALSE)</f>
        <v>#N/A</v>
      </c>
      <c r="K106" s="65" t="e">
        <f>VLOOKUP(E106,'Supply Log'!$E$6:$T$277,6,FALSE)</f>
        <v>#N/A</v>
      </c>
      <c r="L106" s="65" t="e">
        <f>VLOOKUP(E106,'Supply Log'!$E$6:$T$277,7,FALSE)</f>
        <v>#N/A</v>
      </c>
      <c r="M106" s="65" t="e">
        <f>VLOOKUP(E106,'Supply Log'!$E$6:$T$277,8,FALSE)</f>
        <v>#N/A</v>
      </c>
      <c r="N106" s="65" t="e">
        <f>VLOOKUP(E106,'Supply Log'!$E$6:$T$277,9,FALSE)</f>
        <v>#N/A</v>
      </c>
      <c r="O106" s="65" t="e">
        <f>VLOOKUP(E106,'Supply Log'!$E$6:$T$277,10,FALSE)</f>
        <v>#N/A</v>
      </c>
      <c r="P106" s="29" t="e">
        <f t="shared" si="10"/>
        <v>#N/A</v>
      </c>
      <c r="Q106" s="65" t="e">
        <f>VLOOKUP(E106,'Supply Log'!$E$6:$T$277,12,FALSE)</f>
        <v>#N/A</v>
      </c>
      <c r="R106" s="78" t="e">
        <f t="shared" si="11"/>
        <v>#N/A</v>
      </c>
      <c r="S106" s="65"/>
      <c r="T106" s="79" t="e">
        <f t="shared" si="12"/>
        <v>#N/A</v>
      </c>
      <c r="U106" s="80" t="e">
        <f t="shared" si="13"/>
        <v>#N/A</v>
      </c>
      <c r="V106" s="81" t="str">
        <f t="shared" si="14"/>
        <v/>
      </c>
      <c r="W106" s="69" t="e">
        <f>VLOOKUP(F106,'Input Log'!$E$6:$V$50000,18,FALSE)</f>
        <v>#N/A</v>
      </c>
      <c r="X106" s="64" t="e">
        <f>VLOOKUP(E106,'Supply Log'!$Z$6:$AB$699,2,FALSE)</f>
        <v>#N/A</v>
      </c>
      <c r="Y106" s="64" t="e">
        <f>VLOOKUP(E106,'Supply Log'!$E$6:$X$618,20,FALSE)</f>
        <v>#N/A</v>
      </c>
      <c r="Z106" s="64"/>
      <c r="AA106" s="64"/>
      <c r="AB106" s="64"/>
      <c r="AC106" s="64"/>
      <c r="AD106" s="64"/>
      <c r="AE106" s="64"/>
    </row>
    <row r="107" spans="1:31" ht="15.75" customHeight="1">
      <c r="A107" s="67" t="str">
        <f t="shared" si="8"/>
        <v/>
      </c>
      <c r="B107" s="65">
        <f t="shared" si="15"/>
        <v>19</v>
      </c>
      <c r="C107" s="68" t="str">
        <f t="shared" si="9"/>
        <v/>
      </c>
      <c r="D107" s="69"/>
      <c r="E107" s="66"/>
      <c r="F107" s="66"/>
      <c r="G107" s="65" t="e">
        <f>VLOOKUP(E107,'Supply Log'!$E$6:$T$277,2,FALSE)</f>
        <v>#N/A</v>
      </c>
      <c r="H107" s="65" t="e">
        <f>VLOOKUP(E107,'Supply Log'!$E$6:$T$277,3,FALSE)</f>
        <v>#N/A</v>
      </c>
      <c r="I107" s="77"/>
      <c r="J107" s="65" t="e">
        <f>VLOOKUP(E107,'Supply Log'!$E$6:$T$277,5,FALSE)</f>
        <v>#N/A</v>
      </c>
      <c r="K107" s="65" t="e">
        <f>VLOOKUP(E107,'Supply Log'!$E$6:$T$277,6,FALSE)</f>
        <v>#N/A</v>
      </c>
      <c r="L107" s="65" t="e">
        <f>VLOOKUP(E107,'Supply Log'!$E$6:$T$277,7,FALSE)</f>
        <v>#N/A</v>
      </c>
      <c r="M107" s="65" t="e">
        <f>VLOOKUP(E107,'Supply Log'!$E$6:$T$277,8,FALSE)</f>
        <v>#N/A</v>
      </c>
      <c r="N107" s="65" t="e">
        <f>VLOOKUP(E107,'Supply Log'!$E$6:$T$277,9,FALSE)</f>
        <v>#N/A</v>
      </c>
      <c r="O107" s="65" t="e">
        <f>VLOOKUP(E107,'Supply Log'!$E$6:$T$277,10,FALSE)</f>
        <v>#N/A</v>
      </c>
      <c r="P107" s="29" t="e">
        <f t="shared" si="10"/>
        <v>#N/A</v>
      </c>
      <c r="Q107" s="65" t="e">
        <f>VLOOKUP(E107,'Supply Log'!$E$6:$T$277,12,FALSE)</f>
        <v>#N/A</v>
      </c>
      <c r="R107" s="78" t="e">
        <f t="shared" si="11"/>
        <v>#N/A</v>
      </c>
      <c r="S107" s="65"/>
      <c r="T107" s="79" t="e">
        <f t="shared" si="12"/>
        <v>#N/A</v>
      </c>
      <c r="U107" s="80" t="e">
        <f t="shared" si="13"/>
        <v>#N/A</v>
      </c>
      <c r="V107" s="81" t="str">
        <f t="shared" si="14"/>
        <v/>
      </c>
      <c r="W107" s="69" t="e">
        <f>VLOOKUP(F107,'Input Log'!$E$6:$V$50000,18,FALSE)</f>
        <v>#N/A</v>
      </c>
      <c r="X107" s="64" t="e">
        <f>VLOOKUP(E107,'Supply Log'!$Z$6:$AB$699,2,FALSE)</f>
        <v>#N/A</v>
      </c>
      <c r="Y107" s="64" t="e">
        <f>VLOOKUP(E107,'Supply Log'!$E$6:$X$618,20,FALSE)</f>
        <v>#N/A</v>
      </c>
      <c r="Z107" s="64"/>
      <c r="AA107" s="64"/>
      <c r="AB107" s="64"/>
      <c r="AC107" s="64"/>
      <c r="AD107" s="64"/>
      <c r="AE107" s="64"/>
    </row>
    <row r="108" spans="1:31" ht="15.75" customHeight="1">
      <c r="A108" s="67" t="str">
        <f t="shared" si="8"/>
        <v/>
      </c>
      <c r="B108" s="65">
        <f t="shared" si="15"/>
        <v>20</v>
      </c>
      <c r="C108" s="68" t="str">
        <f t="shared" si="9"/>
        <v/>
      </c>
      <c r="D108" s="69"/>
      <c r="E108" s="66"/>
      <c r="F108" s="66"/>
      <c r="G108" s="65" t="e">
        <f>VLOOKUP(E108,'Supply Log'!$E$6:$T$277,2,FALSE)</f>
        <v>#N/A</v>
      </c>
      <c r="H108" s="65" t="e">
        <f>VLOOKUP(E108,'Supply Log'!$E$6:$T$277,3,FALSE)</f>
        <v>#N/A</v>
      </c>
      <c r="I108" s="77"/>
      <c r="J108" s="65" t="e">
        <f>VLOOKUP(E108,'Supply Log'!$E$6:$T$277,5,FALSE)</f>
        <v>#N/A</v>
      </c>
      <c r="K108" s="65" t="e">
        <f>VLOOKUP(E108,'Supply Log'!$E$6:$T$277,6,FALSE)</f>
        <v>#N/A</v>
      </c>
      <c r="L108" s="65" t="e">
        <f>VLOOKUP(E108,'Supply Log'!$E$6:$T$277,7,FALSE)</f>
        <v>#N/A</v>
      </c>
      <c r="M108" s="65" t="e">
        <f>VLOOKUP(E108,'Supply Log'!$E$6:$T$277,8,FALSE)</f>
        <v>#N/A</v>
      </c>
      <c r="N108" s="65" t="e">
        <f>VLOOKUP(E108,'Supply Log'!$E$6:$T$277,9,FALSE)</f>
        <v>#N/A</v>
      </c>
      <c r="O108" s="65" t="e">
        <f>VLOOKUP(E108,'Supply Log'!$E$6:$T$277,10,FALSE)</f>
        <v>#N/A</v>
      </c>
      <c r="P108" s="29" t="e">
        <f t="shared" si="10"/>
        <v>#N/A</v>
      </c>
      <c r="Q108" s="65" t="e">
        <f>VLOOKUP(E108,'Supply Log'!$E$6:$T$277,12,FALSE)</f>
        <v>#N/A</v>
      </c>
      <c r="R108" s="78" t="e">
        <f t="shared" si="11"/>
        <v>#N/A</v>
      </c>
      <c r="S108" s="65"/>
      <c r="T108" s="79" t="e">
        <f t="shared" si="12"/>
        <v>#N/A</v>
      </c>
      <c r="U108" s="80" t="e">
        <f t="shared" si="13"/>
        <v>#N/A</v>
      </c>
      <c r="V108" s="81" t="str">
        <f t="shared" si="14"/>
        <v/>
      </c>
      <c r="W108" s="69" t="e">
        <f>VLOOKUP(F108,'Input Log'!$E$6:$V$50000,18,FALSE)</f>
        <v>#N/A</v>
      </c>
      <c r="X108" s="64" t="e">
        <f>VLOOKUP(E108,'Supply Log'!$Z$6:$AB$699,2,FALSE)</f>
        <v>#N/A</v>
      </c>
      <c r="Y108" s="64" t="e">
        <f>VLOOKUP(E108,'Supply Log'!$E$6:$X$618,20,FALSE)</f>
        <v>#N/A</v>
      </c>
      <c r="Z108" s="64"/>
      <c r="AA108" s="64"/>
      <c r="AB108" s="64"/>
      <c r="AC108" s="64"/>
      <c r="AD108" s="64"/>
      <c r="AE108" s="64"/>
    </row>
    <row r="109" spans="1:31" ht="15.75" customHeight="1">
      <c r="A109" s="67" t="str">
        <f t="shared" si="8"/>
        <v/>
      </c>
      <c r="B109" s="65">
        <f t="shared" si="15"/>
        <v>21</v>
      </c>
      <c r="C109" s="68" t="str">
        <f t="shared" si="9"/>
        <v/>
      </c>
      <c r="D109" s="69"/>
      <c r="E109" s="66"/>
      <c r="F109" s="66"/>
      <c r="G109" s="65" t="e">
        <f>VLOOKUP(E109,'Supply Log'!$E$6:$T$277,2,FALSE)</f>
        <v>#N/A</v>
      </c>
      <c r="H109" s="65" t="e">
        <f>VLOOKUP(E109,'Supply Log'!$E$6:$T$277,3,FALSE)</f>
        <v>#N/A</v>
      </c>
      <c r="I109" s="77"/>
      <c r="J109" s="65" t="e">
        <f>VLOOKUP(E109,'Supply Log'!$E$6:$T$277,5,FALSE)</f>
        <v>#N/A</v>
      </c>
      <c r="K109" s="65" t="e">
        <f>VLOOKUP(E109,'Supply Log'!$E$6:$T$277,6,FALSE)</f>
        <v>#N/A</v>
      </c>
      <c r="L109" s="65" t="e">
        <f>VLOOKUP(E109,'Supply Log'!$E$6:$T$277,7,FALSE)</f>
        <v>#N/A</v>
      </c>
      <c r="M109" s="65" t="e">
        <f>VLOOKUP(E109,'Supply Log'!$E$6:$T$277,8,FALSE)</f>
        <v>#N/A</v>
      </c>
      <c r="N109" s="65" t="e">
        <f>VLOOKUP(E109,'Supply Log'!$E$6:$T$277,9,FALSE)</f>
        <v>#N/A</v>
      </c>
      <c r="O109" s="65" t="e">
        <f>VLOOKUP(E109,'Supply Log'!$E$6:$T$277,10,FALSE)</f>
        <v>#N/A</v>
      </c>
      <c r="P109" s="29" t="e">
        <f t="shared" si="10"/>
        <v>#N/A</v>
      </c>
      <c r="Q109" s="65" t="e">
        <f>VLOOKUP(E109,'Supply Log'!$E$6:$T$277,12,FALSE)</f>
        <v>#N/A</v>
      </c>
      <c r="R109" s="78" t="e">
        <f t="shared" si="11"/>
        <v>#N/A</v>
      </c>
      <c r="S109" s="65"/>
      <c r="T109" s="79" t="e">
        <f t="shared" si="12"/>
        <v>#N/A</v>
      </c>
      <c r="U109" s="80" t="e">
        <f t="shared" si="13"/>
        <v>#N/A</v>
      </c>
      <c r="V109" s="81" t="str">
        <f t="shared" si="14"/>
        <v/>
      </c>
      <c r="W109" s="69" t="e">
        <f>VLOOKUP(F109,'Input Log'!$E$6:$V$50000,18,FALSE)</f>
        <v>#N/A</v>
      </c>
      <c r="X109" s="64" t="e">
        <f>VLOOKUP(E109,'Supply Log'!$Z$6:$AB$699,2,FALSE)</f>
        <v>#N/A</v>
      </c>
      <c r="Y109" s="64" t="e">
        <f>VLOOKUP(E109,'Supply Log'!$E$6:$X$618,20,FALSE)</f>
        <v>#N/A</v>
      </c>
      <c r="Z109" s="64"/>
      <c r="AA109" s="64"/>
      <c r="AB109" s="64"/>
      <c r="AC109" s="64"/>
      <c r="AD109" s="64"/>
      <c r="AE109" s="64"/>
    </row>
    <row r="110" spans="1:31" ht="15.75" customHeight="1">
      <c r="A110" s="67" t="str">
        <f t="shared" si="8"/>
        <v/>
      </c>
      <c r="B110" s="65">
        <f t="shared" si="15"/>
        <v>22</v>
      </c>
      <c r="C110" s="68" t="str">
        <f t="shared" si="9"/>
        <v/>
      </c>
      <c r="D110" s="69"/>
      <c r="E110" s="66"/>
      <c r="F110" s="66"/>
      <c r="G110" s="65" t="e">
        <f>VLOOKUP(E110,'Supply Log'!$E$6:$T$277,2,FALSE)</f>
        <v>#N/A</v>
      </c>
      <c r="H110" s="65" t="e">
        <f>VLOOKUP(E110,'Supply Log'!$E$6:$T$277,3,FALSE)</f>
        <v>#N/A</v>
      </c>
      <c r="I110" s="77"/>
      <c r="J110" s="65" t="e">
        <f>VLOOKUP(E110,'Supply Log'!$E$6:$T$277,5,FALSE)</f>
        <v>#N/A</v>
      </c>
      <c r="K110" s="65" t="e">
        <f>VLOOKUP(E110,'Supply Log'!$E$6:$T$277,6,FALSE)</f>
        <v>#N/A</v>
      </c>
      <c r="L110" s="65" t="e">
        <f>VLOOKUP(E110,'Supply Log'!$E$6:$T$277,7,FALSE)</f>
        <v>#N/A</v>
      </c>
      <c r="M110" s="65" t="e">
        <f>VLOOKUP(E110,'Supply Log'!$E$6:$T$277,8,FALSE)</f>
        <v>#N/A</v>
      </c>
      <c r="N110" s="65" t="e">
        <f>VLOOKUP(E110,'Supply Log'!$E$6:$T$277,9,FALSE)</f>
        <v>#N/A</v>
      </c>
      <c r="O110" s="65" t="e">
        <f>VLOOKUP(E110,'Supply Log'!$E$6:$T$277,10,FALSE)</f>
        <v>#N/A</v>
      </c>
      <c r="P110" s="29" t="e">
        <f t="shared" si="10"/>
        <v>#N/A</v>
      </c>
      <c r="Q110" s="65" t="e">
        <f>VLOOKUP(E110,'Supply Log'!$E$6:$T$277,12,FALSE)</f>
        <v>#N/A</v>
      </c>
      <c r="R110" s="78" t="e">
        <f t="shared" si="11"/>
        <v>#N/A</v>
      </c>
      <c r="S110" s="65"/>
      <c r="T110" s="79" t="e">
        <f t="shared" si="12"/>
        <v>#N/A</v>
      </c>
      <c r="U110" s="80" t="e">
        <f t="shared" si="13"/>
        <v>#N/A</v>
      </c>
      <c r="V110" s="81" t="str">
        <f t="shared" si="14"/>
        <v/>
      </c>
      <c r="W110" s="69" t="e">
        <f>VLOOKUP(F110,'Input Log'!$E$6:$V$50000,18,FALSE)</f>
        <v>#N/A</v>
      </c>
      <c r="X110" s="64" t="e">
        <f>VLOOKUP(E110,'Supply Log'!$Z$6:$AB$699,2,FALSE)</f>
        <v>#N/A</v>
      </c>
      <c r="Y110" s="64" t="e">
        <f>VLOOKUP(E110,'Supply Log'!$E$6:$X$618,20,FALSE)</f>
        <v>#N/A</v>
      </c>
      <c r="Z110" s="64"/>
      <c r="AA110" s="64"/>
      <c r="AB110" s="64"/>
      <c r="AC110" s="64"/>
      <c r="AD110" s="64"/>
      <c r="AE110" s="64"/>
    </row>
    <row r="111" spans="1:31" ht="15.75" customHeight="1">
      <c r="A111" s="67" t="str">
        <f t="shared" si="8"/>
        <v/>
      </c>
      <c r="B111" s="65">
        <f t="shared" si="15"/>
        <v>23</v>
      </c>
      <c r="C111" s="68" t="str">
        <f t="shared" si="9"/>
        <v/>
      </c>
      <c r="D111" s="69"/>
      <c r="E111" s="66"/>
      <c r="F111" s="66"/>
      <c r="G111" s="65" t="e">
        <f>VLOOKUP(E111,'Supply Log'!$E$6:$T$277,2,FALSE)</f>
        <v>#N/A</v>
      </c>
      <c r="H111" s="65" t="e">
        <f>VLOOKUP(E111,'Supply Log'!$E$6:$T$277,3,FALSE)</f>
        <v>#N/A</v>
      </c>
      <c r="I111" s="77"/>
      <c r="J111" s="65" t="e">
        <f>VLOOKUP(E111,'Supply Log'!$E$6:$T$277,5,FALSE)</f>
        <v>#N/A</v>
      </c>
      <c r="K111" s="65" t="e">
        <f>VLOOKUP(E111,'Supply Log'!$E$6:$T$277,6,FALSE)</f>
        <v>#N/A</v>
      </c>
      <c r="L111" s="65" t="e">
        <f>VLOOKUP(E111,'Supply Log'!$E$6:$T$277,7,FALSE)</f>
        <v>#N/A</v>
      </c>
      <c r="M111" s="65" t="e">
        <f>VLOOKUP(E111,'Supply Log'!$E$6:$T$277,8,FALSE)</f>
        <v>#N/A</v>
      </c>
      <c r="N111" s="65" t="e">
        <f>VLOOKUP(E111,'Supply Log'!$E$6:$T$277,9,FALSE)</f>
        <v>#N/A</v>
      </c>
      <c r="O111" s="65" t="e">
        <f>VLOOKUP(E111,'Supply Log'!$E$6:$T$277,10,FALSE)</f>
        <v>#N/A</v>
      </c>
      <c r="P111" s="29" t="e">
        <f t="shared" si="10"/>
        <v>#N/A</v>
      </c>
      <c r="Q111" s="65" t="e">
        <f>VLOOKUP(E111,'Supply Log'!$E$6:$T$277,12,FALSE)</f>
        <v>#N/A</v>
      </c>
      <c r="R111" s="78" t="e">
        <f t="shared" si="11"/>
        <v>#N/A</v>
      </c>
      <c r="S111" s="65"/>
      <c r="T111" s="79" t="e">
        <f t="shared" si="12"/>
        <v>#N/A</v>
      </c>
      <c r="U111" s="80" t="e">
        <f t="shared" si="13"/>
        <v>#N/A</v>
      </c>
      <c r="V111" s="81" t="str">
        <f t="shared" si="14"/>
        <v/>
      </c>
      <c r="W111" s="69" t="e">
        <f>VLOOKUP(F111,'Input Log'!$E$6:$V$50000,18,FALSE)</f>
        <v>#N/A</v>
      </c>
      <c r="X111" s="64" t="e">
        <f>VLOOKUP(E111,'Supply Log'!$Z$6:$AB$699,2,FALSE)</f>
        <v>#N/A</v>
      </c>
      <c r="Y111" s="64" t="e">
        <f>VLOOKUP(E111,'Supply Log'!$E$6:$X$618,20,FALSE)</f>
        <v>#N/A</v>
      </c>
      <c r="Z111" s="64"/>
      <c r="AA111" s="64"/>
      <c r="AB111" s="64"/>
      <c r="AC111" s="64"/>
      <c r="AD111" s="64"/>
      <c r="AE111" s="64"/>
    </row>
    <row r="112" spans="1:31" ht="15.75" customHeight="1">
      <c r="A112" s="67" t="str">
        <f t="shared" si="8"/>
        <v/>
      </c>
      <c r="B112" s="65">
        <f t="shared" si="15"/>
        <v>24</v>
      </c>
      <c r="C112" s="68" t="str">
        <f t="shared" si="9"/>
        <v/>
      </c>
      <c r="D112" s="69"/>
      <c r="E112" s="66"/>
      <c r="F112" s="66"/>
      <c r="G112" s="65" t="e">
        <f>VLOOKUP(E112,'Supply Log'!$E$6:$T$277,2,FALSE)</f>
        <v>#N/A</v>
      </c>
      <c r="H112" s="65" t="e">
        <f>VLOOKUP(E112,'Supply Log'!$E$6:$T$277,3,FALSE)</f>
        <v>#N/A</v>
      </c>
      <c r="I112" s="77"/>
      <c r="J112" s="65" t="e">
        <f>VLOOKUP(E112,'Supply Log'!$E$6:$T$277,5,FALSE)</f>
        <v>#N/A</v>
      </c>
      <c r="K112" s="65" t="e">
        <f>VLOOKUP(E112,'Supply Log'!$E$6:$T$277,6,FALSE)</f>
        <v>#N/A</v>
      </c>
      <c r="L112" s="65" t="e">
        <f>VLOOKUP(E112,'Supply Log'!$E$6:$T$277,7,FALSE)</f>
        <v>#N/A</v>
      </c>
      <c r="M112" s="65" t="e">
        <f>VLOOKUP(E112,'Supply Log'!$E$6:$T$277,8,FALSE)</f>
        <v>#N/A</v>
      </c>
      <c r="N112" s="65" t="e">
        <f>VLOOKUP(E112,'Supply Log'!$E$6:$T$277,9,FALSE)</f>
        <v>#N/A</v>
      </c>
      <c r="O112" s="65" t="e">
        <f>VLOOKUP(E112,'Supply Log'!$E$6:$T$277,10,FALSE)</f>
        <v>#N/A</v>
      </c>
      <c r="P112" s="29" t="e">
        <f t="shared" si="10"/>
        <v>#N/A</v>
      </c>
      <c r="Q112" s="65" t="e">
        <f>VLOOKUP(E112,'Supply Log'!$E$6:$T$277,12,FALSE)</f>
        <v>#N/A</v>
      </c>
      <c r="R112" s="78" t="e">
        <f t="shared" si="11"/>
        <v>#N/A</v>
      </c>
      <c r="S112" s="65"/>
      <c r="T112" s="79" t="e">
        <f t="shared" si="12"/>
        <v>#N/A</v>
      </c>
      <c r="U112" s="80" t="e">
        <f t="shared" si="13"/>
        <v>#N/A</v>
      </c>
      <c r="V112" s="81" t="str">
        <f t="shared" si="14"/>
        <v/>
      </c>
      <c r="W112" s="69" t="e">
        <f>VLOOKUP(F112,'Input Log'!$E$6:$V$50000,18,FALSE)</f>
        <v>#N/A</v>
      </c>
      <c r="X112" s="64" t="e">
        <f>VLOOKUP(E112,'Supply Log'!$Z$6:$AB$699,2,FALSE)</f>
        <v>#N/A</v>
      </c>
      <c r="Y112" s="64" t="e">
        <f>VLOOKUP(E112,'Supply Log'!$E$6:$X$618,20,FALSE)</f>
        <v>#N/A</v>
      </c>
      <c r="Z112" s="64"/>
      <c r="AA112" s="64"/>
      <c r="AB112" s="64"/>
      <c r="AC112" s="64"/>
      <c r="AD112" s="64"/>
      <c r="AE112" s="64"/>
    </row>
    <row r="113" spans="1:31" ht="15.75" customHeight="1">
      <c r="A113" s="67" t="str">
        <f t="shared" si="8"/>
        <v/>
      </c>
      <c r="B113" s="65">
        <f t="shared" si="15"/>
        <v>25</v>
      </c>
      <c r="C113" s="68" t="str">
        <f t="shared" si="9"/>
        <v/>
      </c>
      <c r="D113" s="69"/>
      <c r="E113" s="66"/>
      <c r="F113" s="66"/>
      <c r="G113" s="65" t="e">
        <f>VLOOKUP(E113,'Supply Log'!$E$6:$T$277,2,FALSE)</f>
        <v>#N/A</v>
      </c>
      <c r="H113" s="65" t="e">
        <f>VLOOKUP(E113,'Supply Log'!$E$6:$T$277,3,FALSE)</f>
        <v>#N/A</v>
      </c>
      <c r="I113" s="77"/>
      <c r="J113" s="65" t="e">
        <f>VLOOKUP(E113,'Supply Log'!$E$6:$T$277,5,FALSE)</f>
        <v>#N/A</v>
      </c>
      <c r="K113" s="65" t="e">
        <f>VLOOKUP(E113,'Supply Log'!$E$6:$T$277,6,FALSE)</f>
        <v>#N/A</v>
      </c>
      <c r="L113" s="65" t="e">
        <f>VLOOKUP(E113,'Supply Log'!$E$6:$T$277,7,FALSE)</f>
        <v>#N/A</v>
      </c>
      <c r="M113" s="65" t="e">
        <f>VLOOKUP(E113,'Supply Log'!$E$6:$T$277,8,FALSE)</f>
        <v>#N/A</v>
      </c>
      <c r="N113" s="65" t="e">
        <f>VLOOKUP(E113,'Supply Log'!$E$6:$T$277,9,FALSE)</f>
        <v>#N/A</v>
      </c>
      <c r="O113" s="65" t="e">
        <f>VLOOKUP(E113,'Supply Log'!$E$6:$T$277,10,FALSE)</f>
        <v>#N/A</v>
      </c>
      <c r="P113" s="29" t="e">
        <f t="shared" si="10"/>
        <v>#N/A</v>
      </c>
      <c r="Q113" s="65" t="e">
        <f>VLOOKUP(E113,'Supply Log'!$E$6:$T$277,12,FALSE)</f>
        <v>#N/A</v>
      </c>
      <c r="R113" s="78" t="e">
        <f t="shared" si="11"/>
        <v>#N/A</v>
      </c>
      <c r="S113" s="65"/>
      <c r="T113" s="79" t="e">
        <f t="shared" si="12"/>
        <v>#N/A</v>
      </c>
      <c r="U113" s="80" t="e">
        <f t="shared" si="13"/>
        <v>#N/A</v>
      </c>
      <c r="V113" s="81" t="str">
        <f t="shared" si="14"/>
        <v/>
      </c>
      <c r="W113" s="69" t="e">
        <f>VLOOKUP(F113,'Input Log'!$E$6:$V$50000,18,FALSE)</f>
        <v>#N/A</v>
      </c>
      <c r="X113" s="64" t="e">
        <f>VLOOKUP(E113,'Supply Log'!$Z$6:$AB$699,2,FALSE)</f>
        <v>#N/A</v>
      </c>
      <c r="Y113" s="64" t="e">
        <f>VLOOKUP(E113,'Supply Log'!$E$6:$X$618,20,FALSE)</f>
        <v>#N/A</v>
      </c>
      <c r="Z113" s="64"/>
      <c r="AA113" s="64"/>
      <c r="AB113" s="64"/>
      <c r="AC113" s="64"/>
      <c r="AD113" s="64"/>
      <c r="AE113" s="64"/>
    </row>
    <row r="114" spans="1:31" ht="15.75" customHeight="1">
      <c r="A114" s="67" t="str">
        <f t="shared" si="8"/>
        <v/>
      </c>
      <c r="B114" s="65">
        <f t="shared" si="15"/>
        <v>26</v>
      </c>
      <c r="C114" s="68" t="str">
        <f t="shared" si="9"/>
        <v/>
      </c>
      <c r="D114" s="69"/>
      <c r="E114" s="66"/>
      <c r="F114" s="66"/>
      <c r="G114" s="65" t="e">
        <f>VLOOKUP(E114,'Supply Log'!$E$6:$T$277,2,FALSE)</f>
        <v>#N/A</v>
      </c>
      <c r="H114" s="65" t="e">
        <f>VLOOKUP(E114,'Supply Log'!$E$6:$T$277,3,FALSE)</f>
        <v>#N/A</v>
      </c>
      <c r="I114" s="77"/>
      <c r="J114" s="65" t="e">
        <f>VLOOKUP(E114,'Supply Log'!$E$6:$T$277,5,FALSE)</f>
        <v>#N/A</v>
      </c>
      <c r="K114" s="65" t="e">
        <f>VLOOKUP(E114,'Supply Log'!$E$6:$T$277,6,FALSE)</f>
        <v>#N/A</v>
      </c>
      <c r="L114" s="65" t="e">
        <f>VLOOKUP(E114,'Supply Log'!$E$6:$T$277,7,FALSE)</f>
        <v>#N/A</v>
      </c>
      <c r="M114" s="65" t="e">
        <f>VLOOKUP(E114,'Supply Log'!$E$6:$T$277,8,FALSE)</f>
        <v>#N/A</v>
      </c>
      <c r="N114" s="65" t="e">
        <f>VLOOKUP(E114,'Supply Log'!$E$6:$T$277,9,FALSE)</f>
        <v>#N/A</v>
      </c>
      <c r="O114" s="65" t="e">
        <f>VLOOKUP(E114,'Supply Log'!$E$6:$T$277,10,FALSE)</f>
        <v>#N/A</v>
      </c>
      <c r="P114" s="29" t="e">
        <f t="shared" si="10"/>
        <v>#N/A</v>
      </c>
      <c r="Q114" s="65" t="e">
        <f>VLOOKUP(E114,'Supply Log'!$E$6:$T$277,12,FALSE)</f>
        <v>#N/A</v>
      </c>
      <c r="R114" s="78" t="e">
        <f t="shared" si="11"/>
        <v>#N/A</v>
      </c>
      <c r="S114" s="65"/>
      <c r="T114" s="79" t="e">
        <f t="shared" si="12"/>
        <v>#N/A</v>
      </c>
      <c r="U114" s="80" t="e">
        <f t="shared" si="13"/>
        <v>#N/A</v>
      </c>
      <c r="V114" s="81" t="str">
        <f t="shared" si="14"/>
        <v/>
      </c>
      <c r="W114" s="69" t="e">
        <f>VLOOKUP(F114,'Input Log'!$E$6:$V$50000,18,FALSE)</f>
        <v>#N/A</v>
      </c>
      <c r="X114" s="64" t="e">
        <f>VLOOKUP(E114,'Supply Log'!$Z$6:$AB$699,2,FALSE)</f>
        <v>#N/A</v>
      </c>
      <c r="Y114" s="64" t="e">
        <f>VLOOKUP(E114,'Supply Log'!$E$6:$X$618,20,FALSE)</f>
        <v>#N/A</v>
      </c>
      <c r="Z114" s="64"/>
      <c r="AA114" s="64"/>
      <c r="AB114" s="64"/>
      <c r="AC114" s="64"/>
      <c r="AD114" s="64"/>
      <c r="AE114" s="64"/>
    </row>
    <row r="115" spans="1:31" ht="15.75" customHeight="1">
      <c r="A115" s="67" t="str">
        <f t="shared" si="8"/>
        <v/>
      </c>
      <c r="B115" s="65">
        <f t="shared" si="15"/>
        <v>27</v>
      </c>
      <c r="C115" s="68" t="str">
        <f t="shared" si="9"/>
        <v/>
      </c>
      <c r="D115" s="69"/>
      <c r="E115" s="66"/>
      <c r="F115" s="66"/>
      <c r="G115" s="65" t="e">
        <f>VLOOKUP(E115,'Supply Log'!$E$6:$T$277,2,FALSE)</f>
        <v>#N/A</v>
      </c>
      <c r="H115" s="65" t="e">
        <f>VLOOKUP(E115,'Supply Log'!$E$6:$T$277,3,FALSE)</f>
        <v>#N/A</v>
      </c>
      <c r="I115" s="77"/>
      <c r="J115" s="65" t="e">
        <f>VLOOKUP(E115,'Supply Log'!$E$6:$T$277,5,FALSE)</f>
        <v>#N/A</v>
      </c>
      <c r="K115" s="65" t="e">
        <f>VLOOKUP(E115,'Supply Log'!$E$6:$T$277,6,FALSE)</f>
        <v>#N/A</v>
      </c>
      <c r="L115" s="65" t="e">
        <f>VLOOKUP(E115,'Supply Log'!$E$6:$T$277,7,FALSE)</f>
        <v>#N/A</v>
      </c>
      <c r="M115" s="65" t="e">
        <f>VLOOKUP(E115,'Supply Log'!$E$6:$T$277,8,FALSE)</f>
        <v>#N/A</v>
      </c>
      <c r="N115" s="65" t="e">
        <f>VLOOKUP(E115,'Supply Log'!$E$6:$T$277,9,FALSE)</f>
        <v>#N/A</v>
      </c>
      <c r="O115" s="65" t="e">
        <f>VLOOKUP(E115,'Supply Log'!$E$6:$T$277,10,FALSE)</f>
        <v>#N/A</v>
      </c>
      <c r="P115" s="29" t="e">
        <f t="shared" si="10"/>
        <v>#N/A</v>
      </c>
      <c r="Q115" s="65" t="e">
        <f>VLOOKUP(E115,'Supply Log'!$E$6:$T$277,12,FALSE)</f>
        <v>#N/A</v>
      </c>
      <c r="R115" s="78" t="e">
        <f t="shared" si="11"/>
        <v>#N/A</v>
      </c>
      <c r="S115" s="65"/>
      <c r="T115" s="79" t="e">
        <f t="shared" si="12"/>
        <v>#N/A</v>
      </c>
      <c r="U115" s="80" t="e">
        <f t="shared" si="13"/>
        <v>#N/A</v>
      </c>
      <c r="V115" s="81" t="str">
        <f t="shared" si="14"/>
        <v/>
      </c>
      <c r="W115" s="69" t="e">
        <f>VLOOKUP(F115,'Input Log'!$E$6:$V$50000,18,FALSE)</f>
        <v>#N/A</v>
      </c>
      <c r="X115" s="64" t="e">
        <f>VLOOKUP(E115,'Supply Log'!$Z$6:$AB$699,2,FALSE)</f>
        <v>#N/A</v>
      </c>
      <c r="Y115" s="64" t="e">
        <f>VLOOKUP(E115,'Supply Log'!$E$6:$X$618,20,FALSE)</f>
        <v>#N/A</v>
      </c>
      <c r="Z115" s="64"/>
      <c r="AA115" s="64"/>
      <c r="AB115" s="64"/>
      <c r="AC115" s="64"/>
      <c r="AD115" s="64"/>
      <c r="AE115" s="64"/>
    </row>
    <row r="116" spans="1:31" ht="15.75" customHeight="1">
      <c r="A116" s="67" t="str">
        <f t="shared" si="8"/>
        <v/>
      </c>
      <c r="B116" s="65">
        <f t="shared" si="15"/>
        <v>28</v>
      </c>
      <c r="C116" s="68" t="str">
        <f t="shared" si="9"/>
        <v/>
      </c>
      <c r="D116" s="69"/>
      <c r="E116" s="66"/>
      <c r="F116" s="66"/>
      <c r="G116" s="65" t="e">
        <f>VLOOKUP(E116,'Supply Log'!$E$6:$T$277,2,FALSE)</f>
        <v>#N/A</v>
      </c>
      <c r="H116" s="65" t="e">
        <f>VLOOKUP(E116,'Supply Log'!$E$6:$T$277,3,FALSE)</f>
        <v>#N/A</v>
      </c>
      <c r="I116" s="77"/>
      <c r="J116" s="65" t="e">
        <f>VLOOKUP(E116,'Supply Log'!$E$6:$T$277,5,FALSE)</f>
        <v>#N/A</v>
      </c>
      <c r="K116" s="65" t="e">
        <f>VLOOKUP(E116,'Supply Log'!$E$6:$T$277,6,FALSE)</f>
        <v>#N/A</v>
      </c>
      <c r="L116" s="65" t="e">
        <f>VLOOKUP(E116,'Supply Log'!$E$6:$T$277,7,FALSE)</f>
        <v>#N/A</v>
      </c>
      <c r="M116" s="65" t="e">
        <f>VLOOKUP(E116,'Supply Log'!$E$6:$T$277,8,FALSE)</f>
        <v>#N/A</v>
      </c>
      <c r="N116" s="65" t="e">
        <f>VLOOKUP(E116,'Supply Log'!$E$6:$T$277,9,FALSE)</f>
        <v>#N/A</v>
      </c>
      <c r="O116" s="65" t="e">
        <f>VLOOKUP(E116,'Supply Log'!$E$6:$T$277,10,FALSE)</f>
        <v>#N/A</v>
      </c>
      <c r="P116" s="29" t="e">
        <f t="shared" si="10"/>
        <v>#N/A</v>
      </c>
      <c r="Q116" s="65" t="e">
        <f>VLOOKUP(E116,'Supply Log'!$E$6:$T$277,12,FALSE)</f>
        <v>#N/A</v>
      </c>
      <c r="R116" s="78" t="e">
        <f t="shared" si="11"/>
        <v>#N/A</v>
      </c>
      <c r="S116" s="65"/>
      <c r="T116" s="79" t="e">
        <f t="shared" si="12"/>
        <v>#N/A</v>
      </c>
      <c r="U116" s="80" t="e">
        <f t="shared" si="13"/>
        <v>#N/A</v>
      </c>
      <c r="V116" s="81" t="str">
        <f t="shared" si="14"/>
        <v/>
      </c>
      <c r="W116" s="69" t="e">
        <f>VLOOKUP(F116,'Input Log'!$E$6:$V$50000,18,FALSE)</f>
        <v>#N/A</v>
      </c>
      <c r="X116" s="64" t="e">
        <f>VLOOKUP(E116,'Supply Log'!$Z$6:$AB$699,2,FALSE)</f>
        <v>#N/A</v>
      </c>
      <c r="Y116" s="64" t="e">
        <f>VLOOKUP(E116,'Supply Log'!$E$6:$X$618,20,FALSE)</f>
        <v>#N/A</v>
      </c>
      <c r="Z116" s="64"/>
      <c r="AA116" s="64"/>
      <c r="AB116" s="64"/>
      <c r="AC116" s="64"/>
      <c r="AD116" s="64"/>
      <c r="AE116" s="64"/>
    </row>
    <row r="117" spans="1:31" ht="15.75" customHeight="1">
      <c r="A117" s="67" t="str">
        <f t="shared" si="8"/>
        <v/>
      </c>
      <c r="B117" s="65">
        <f t="shared" si="15"/>
        <v>29</v>
      </c>
      <c r="C117" s="68" t="str">
        <f t="shared" si="9"/>
        <v/>
      </c>
      <c r="D117" s="69"/>
      <c r="E117" s="66"/>
      <c r="F117" s="66"/>
      <c r="G117" s="65" t="e">
        <f>VLOOKUP(E117,'Supply Log'!$E$6:$T$277,2,FALSE)</f>
        <v>#N/A</v>
      </c>
      <c r="H117" s="65" t="e">
        <f>VLOOKUP(E117,'Supply Log'!$E$6:$T$277,3,FALSE)</f>
        <v>#N/A</v>
      </c>
      <c r="I117" s="77"/>
      <c r="J117" s="65" t="e">
        <f>VLOOKUP(E117,'Supply Log'!$E$6:$T$277,5,FALSE)</f>
        <v>#N/A</v>
      </c>
      <c r="K117" s="65" t="e">
        <f>VLOOKUP(E117,'Supply Log'!$E$6:$T$277,6,FALSE)</f>
        <v>#N/A</v>
      </c>
      <c r="L117" s="65" t="e">
        <f>VLOOKUP(E117,'Supply Log'!$E$6:$T$277,7,FALSE)</f>
        <v>#N/A</v>
      </c>
      <c r="M117" s="65" t="e">
        <f>VLOOKUP(E117,'Supply Log'!$E$6:$T$277,8,FALSE)</f>
        <v>#N/A</v>
      </c>
      <c r="N117" s="65" t="e">
        <f>VLOOKUP(E117,'Supply Log'!$E$6:$T$277,9,FALSE)</f>
        <v>#N/A</v>
      </c>
      <c r="O117" s="65" t="e">
        <f>VLOOKUP(E117,'Supply Log'!$E$6:$T$277,10,FALSE)</f>
        <v>#N/A</v>
      </c>
      <c r="P117" s="29" t="e">
        <f t="shared" si="10"/>
        <v>#N/A</v>
      </c>
      <c r="Q117" s="65" t="e">
        <f>VLOOKUP(E117,'Supply Log'!$E$6:$T$277,12,FALSE)</f>
        <v>#N/A</v>
      </c>
      <c r="R117" s="78" t="e">
        <f t="shared" si="11"/>
        <v>#N/A</v>
      </c>
      <c r="S117" s="65"/>
      <c r="T117" s="79" t="e">
        <f t="shared" si="12"/>
        <v>#N/A</v>
      </c>
      <c r="U117" s="80" t="e">
        <f t="shared" si="13"/>
        <v>#N/A</v>
      </c>
      <c r="V117" s="81" t="str">
        <f t="shared" si="14"/>
        <v/>
      </c>
      <c r="W117" s="69" t="e">
        <f>VLOOKUP(F117,'Input Log'!$E$6:$V$50000,18,FALSE)</f>
        <v>#N/A</v>
      </c>
      <c r="X117" s="64" t="e">
        <f>VLOOKUP(E117,'Supply Log'!$Z$6:$AB$699,2,FALSE)</f>
        <v>#N/A</v>
      </c>
      <c r="Y117" s="64" t="e">
        <f>VLOOKUP(E117,'Supply Log'!$E$6:$X$618,20,FALSE)</f>
        <v>#N/A</v>
      </c>
      <c r="Z117" s="64"/>
      <c r="AA117" s="64"/>
      <c r="AB117" s="64"/>
      <c r="AC117" s="64"/>
      <c r="AD117" s="64"/>
      <c r="AE117" s="64"/>
    </row>
    <row r="118" spans="1:31" ht="15.75" customHeight="1">
      <c r="A118" s="67" t="str">
        <f t="shared" si="8"/>
        <v/>
      </c>
      <c r="B118" s="65">
        <f t="shared" si="15"/>
        <v>30</v>
      </c>
      <c r="C118" s="68" t="str">
        <f t="shared" si="9"/>
        <v/>
      </c>
      <c r="D118" s="69"/>
      <c r="E118" s="66"/>
      <c r="F118" s="66"/>
      <c r="G118" s="65" t="e">
        <f>VLOOKUP(E118,'Supply Log'!$E$6:$T$277,2,FALSE)</f>
        <v>#N/A</v>
      </c>
      <c r="H118" s="65" t="e">
        <f>VLOOKUP(E118,'Supply Log'!$E$6:$T$277,3,FALSE)</f>
        <v>#N/A</v>
      </c>
      <c r="I118" s="77"/>
      <c r="J118" s="65" t="e">
        <f>VLOOKUP(E118,'Supply Log'!$E$6:$T$277,5,FALSE)</f>
        <v>#N/A</v>
      </c>
      <c r="K118" s="65" t="e">
        <f>VLOOKUP(E118,'Supply Log'!$E$6:$T$277,6,FALSE)</f>
        <v>#N/A</v>
      </c>
      <c r="L118" s="65" t="e">
        <f>VLOOKUP(E118,'Supply Log'!$E$6:$T$277,7,FALSE)</f>
        <v>#N/A</v>
      </c>
      <c r="M118" s="65" t="e">
        <f>VLOOKUP(E118,'Supply Log'!$E$6:$T$277,8,FALSE)</f>
        <v>#N/A</v>
      </c>
      <c r="N118" s="65" t="e">
        <f>VLOOKUP(E118,'Supply Log'!$E$6:$T$277,9,FALSE)</f>
        <v>#N/A</v>
      </c>
      <c r="O118" s="65" t="e">
        <f>VLOOKUP(E118,'Supply Log'!$E$6:$T$277,10,FALSE)</f>
        <v>#N/A</v>
      </c>
      <c r="P118" s="29" t="e">
        <f t="shared" si="10"/>
        <v>#N/A</v>
      </c>
      <c r="Q118" s="65" t="e">
        <f>VLOOKUP(E118,'Supply Log'!$E$6:$T$277,12,FALSE)</f>
        <v>#N/A</v>
      </c>
      <c r="R118" s="78" t="e">
        <f t="shared" si="11"/>
        <v>#N/A</v>
      </c>
      <c r="S118" s="65"/>
      <c r="T118" s="79" t="e">
        <f t="shared" si="12"/>
        <v>#N/A</v>
      </c>
      <c r="U118" s="80" t="e">
        <f t="shared" si="13"/>
        <v>#N/A</v>
      </c>
      <c r="V118" s="81" t="str">
        <f t="shared" si="14"/>
        <v/>
      </c>
      <c r="W118" s="69" t="e">
        <f>VLOOKUP(F118,'Input Log'!$E$6:$V$50000,18,FALSE)</f>
        <v>#N/A</v>
      </c>
      <c r="X118" s="64" t="e">
        <f>VLOOKUP(E118,'Supply Log'!$Z$6:$AB$699,2,FALSE)</f>
        <v>#N/A</v>
      </c>
      <c r="Y118" s="64" t="e">
        <f>VLOOKUP(E118,'Supply Log'!$E$6:$X$618,20,FALSE)</f>
        <v>#N/A</v>
      </c>
      <c r="Z118" s="64"/>
      <c r="AA118" s="64"/>
      <c r="AB118" s="64"/>
      <c r="AC118" s="64"/>
      <c r="AD118" s="64"/>
      <c r="AE118" s="64"/>
    </row>
    <row r="119" spans="1:31" ht="15.75" customHeight="1">
      <c r="A119" s="67" t="str">
        <f t="shared" si="8"/>
        <v/>
      </c>
      <c r="B119" s="65">
        <f t="shared" si="15"/>
        <v>31</v>
      </c>
      <c r="C119" s="68" t="str">
        <f t="shared" si="9"/>
        <v/>
      </c>
      <c r="D119" s="69"/>
      <c r="E119" s="66"/>
      <c r="F119" s="66"/>
      <c r="G119" s="65" t="e">
        <f>VLOOKUP(E119,'Supply Log'!$E$6:$T$277,2,FALSE)</f>
        <v>#N/A</v>
      </c>
      <c r="H119" s="65" t="e">
        <f>VLOOKUP(E119,'Supply Log'!$E$6:$T$277,3,FALSE)</f>
        <v>#N/A</v>
      </c>
      <c r="I119" s="77"/>
      <c r="J119" s="65" t="e">
        <f>VLOOKUP(E119,'Supply Log'!$E$6:$T$277,5,FALSE)</f>
        <v>#N/A</v>
      </c>
      <c r="K119" s="65" t="e">
        <f>VLOOKUP(E119,'Supply Log'!$E$6:$T$277,6,FALSE)</f>
        <v>#N/A</v>
      </c>
      <c r="L119" s="65" t="e">
        <f>VLOOKUP(E119,'Supply Log'!$E$6:$T$277,7,FALSE)</f>
        <v>#N/A</v>
      </c>
      <c r="M119" s="65" t="e">
        <f>VLOOKUP(E119,'Supply Log'!$E$6:$T$277,8,FALSE)</f>
        <v>#N/A</v>
      </c>
      <c r="N119" s="65" t="e">
        <f>VLOOKUP(E119,'Supply Log'!$E$6:$T$277,9,FALSE)</f>
        <v>#N/A</v>
      </c>
      <c r="O119" s="65" t="e">
        <f>VLOOKUP(E119,'Supply Log'!$E$6:$T$277,10,FALSE)</f>
        <v>#N/A</v>
      </c>
      <c r="P119" s="29" t="e">
        <f t="shared" si="10"/>
        <v>#N/A</v>
      </c>
      <c r="Q119" s="65" t="e">
        <f>VLOOKUP(E119,'Supply Log'!$E$6:$T$277,12,FALSE)</f>
        <v>#N/A</v>
      </c>
      <c r="R119" s="78" t="e">
        <f t="shared" si="11"/>
        <v>#N/A</v>
      </c>
      <c r="S119" s="65"/>
      <c r="T119" s="79" t="e">
        <f t="shared" si="12"/>
        <v>#N/A</v>
      </c>
      <c r="U119" s="80" t="e">
        <f t="shared" si="13"/>
        <v>#N/A</v>
      </c>
      <c r="V119" s="81" t="str">
        <f t="shared" si="14"/>
        <v/>
      </c>
      <c r="W119" s="69" t="e">
        <f>VLOOKUP(F119,'Input Log'!$E$6:$V$50000,18,FALSE)</f>
        <v>#N/A</v>
      </c>
      <c r="X119" s="64" t="e">
        <f>VLOOKUP(E119,'Supply Log'!$Z$6:$AB$699,2,FALSE)</f>
        <v>#N/A</v>
      </c>
      <c r="Y119" s="64" t="e">
        <f>VLOOKUP(E119,'Supply Log'!$E$6:$X$618,20,FALSE)</f>
        <v>#N/A</v>
      </c>
      <c r="Z119" s="64"/>
      <c r="AA119" s="64"/>
      <c r="AB119" s="64"/>
      <c r="AC119" s="64"/>
      <c r="AD119" s="64"/>
      <c r="AE119" s="64"/>
    </row>
    <row r="120" spans="1:31" ht="15.75" customHeight="1">
      <c r="A120" s="67" t="str">
        <f t="shared" si="8"/>
        <v/>
      </c>
      <c r="B120" s="65">
        <f t="shared" si="15"/>
        <v>32</v>
      </c>
      <c r="C120" s="68" t="str">
        <f t="shared" si="9"/>
        <v/>
      </c>
      <c r="D120" s="69"/>
      <c r="E120" s="66"/>
      <c r="F120" s="66"/>
      <c r="G120" s="65" t="e">
        <f>VLOOKUP(E120,'Supply Log'!$E$6:$T$277,2,FALSE)</f>
        <v>#N/A</v>
      </c>
      <c r="H120" s="65" t="e">
        <f>VLOOKUP(E120,'Supply Log'!$E$6:$T$277,3,FALSE)</f>
        <v>#N/A</v>
      </c>
      <c r="I120" s="77"/>
      <c r="J120" s="65" t="e">
        <f>VLOOKUP(E120,'Supply Log'!$E$6:$T$277,5,FALSE)</f>
        <v>#N/A</v>
      </c>
      <c r="K120" s="65" t="e">
        <f>VLOOKUP(E120,'Supply Log'!$E$6:$T$277,6,FALSE)</f>
        <v>#N/A</v>
      </c>
      <c r="L120" s="65" t="e">
        <f>VLOOKUP(E120,'Supply Log'!$E$6:$T$277,7,FALSE)</f>
        <v>#N/A</v>
      </c>
      <c r="M120" s="65" t="e">
        <f>VLOOKUP(E120,'Supply Log'!$E$6:$T$277,8,FALSE)</f>
        <v>#N/A</v>
      </c>
      <c r="N120" s="65" t="e">
        <f>VLOOKUP(E120,'Supply Log'!$E$6:$T$277,9,FALSE)</f>
        <v>#N/A</v>
      </c>
      <c r="O120" s="65" t="e">
        <f>VLOOKUP(E120,'Supply Log'!$E$6:$T$277,10,FALSE)</f>
        <v>#N/A</v>
      </c>
      <c r="P120" s="29" t="e">
        <f t="shared" si="10"/>
        <v>#N/A</v>
      </c>
      <c r="Q120" s="65" t="e">
        <f>VLOOKUP(E120,'Supply Log'!$E$6:$T$277,12,FALSE)</f>
        <v>#N/A</v>
      </c>
      <c r="R120" s="78" t="e">
        <f t="shared" si="11"/>
        <v>#N/A</v>
      </c>
      <c r="S120" s="65"/>
      <c r="T120" s="79" t="e">
        <f t="shared" si="12"/>
        <v>#N/A</v>
      </c>
      <c r="U120" s="80" t="e">
        <f t="shared" si="13"/>
        <v>#N/A</v>
      </c>
      <c r="V120" s="81" t="str">
        <f t="shared" si="14"/>
        <v/>
      </c>
      <c r="W120" s="69" t="e">
        <f>VLOOKUP(F120,'Input Log'!$E$6:$V$50000,18,FALSE)</f>
        <v>#N/A</v>
      </c>
      <c r="X120" s="64" t="e">
        <f>VLOOKUP(E120,'Supply Log'!$Z$6:$AB$699,2,FALSE)</f>
        <v>#N/A</v>
      </c>
      <c r="Y120" s="64" t="e">
        <f>VLOOKUP(E120,'Supply Log'!$E$6:$X$618,20,FALSE)</f>
        <v>#N/A</v>
      </c>
      <c r="Z120" s="64"/>
      <c r="AA120" s="64"/>
      <c r="AB120" s="64"/>
      <c r="AC120" s="64"/>
      <c r="AD120" s="64"/>
      <c r="AE120" s="64"/>
    </row>
    <row r="121" spans="1:31" ht="15.75" customHeight="1">
      <c r="A121" s="67" t="str">
        <f t="shared" si="8"/>
        <v/>
      </c>
      <c r="B121" s="65">
        <f t="shared" si="15"/>
        <v>33</v>
      </c>
      <c r="C121" s="68" t="str">
        <f t="shared" si="9"/>
        <v/>
      </c>
      <c r="D121" s="69"/>
      <c r="E121" s="66"/>
      <c r="F121" s="66"/>
      <c r="G121" s="65" t="e">
        <f>VLOOKUP(E121,'Supply Log'!$E$6:$T$277,2,FALSE)</f>
        <v>#N/A</v>
      </c>
      <c r="H121" s="65" t="e">
        <f>VLOOKUP(E121,'Supply Log'!$E$6:$T$277,3,FALSE)</f>
        <v>#N/A</v>
      </c>
      <c r="I121" s="77"/>
      <c r="J121" s="65" t="e">
        <f>VLOOKUP(E121,'Supply Log'!$E$6:$T$277,5,FALSE)</f>
        <v>#N/A</v>
      </c>
      <c r="K121" s="65" t="e">
        <f>VLOOKUP(E121,'Supply Log'!$E$6:$T$277,6,FALSE)</f>
        <v>#N/A</v>
      </c>
      <c r="L121" s="65" t="e">
        <f>VLOOKUP(E121,'Supply Log'!$E$6:$T$277,7,FALSE)</f>
        <v>#N/A</v>
      </c>
      <c r="M121" s="65" t="e">
        <f>VLOOKUP(E121,'Supply Log'!$E$6:$T$277,8,FALSE)</f>
        <v>#N/A</v>
      </c>
      <c r="N121" s="65" t="e">
        <f>VLOOKUP(E121,'Supply Log'!$E$6:$T$277,9,FALSE)</f>
        <v>#N/A</v>
      </c>
      <c r="O121" s="65" t="e">
        <f>VLOOKUP(E121,'Supply Log'!$E$6:$T$277,10,FALSE)</f>
        <v>#N/A</v>
      </c>
      <c r="P121" s="29" t="e">
        <f t="shared" si="10"/>
        <v>#N/A</v>
      </c>
      <c r="Q121" s="65" t="e">
        <f>VLOOKUP(E121,'Supply Log'!$E$6:$T$277,12,FALSE)</f>
        <v>#N/A</v>
      </c>
      <c r="R121" s="78" t="e">
        <f t="shared" si="11"/>
        <v>#N/A</v>
      </c>
      <c r="S121" s="65"/>
      <c r="T121" s="79" t="e">
        <f t="shared" si="12"/>
        <v>#N/A</v>
      </c>
      <c r="U121" s="80" t="e">
        <f t="shared" si="13"/>
        <v>#N/A</v>
      </c>
      <c r="V121" s="81" t="str">
        <f t="shared" si="14"/>
        <v/>
      </c>
      <c r="W121" s="69" t="e">
        <f>VLOOKUP(F121,'Input Log'!$E$6:$V$50000,18,FALSE)</f>
        <v>#N/A</v>
      </c>
      <c r="X121" s="64" t="e">
        <f>VLOOKUP(E121,'Supply Log'!$Z$6:$AB$699,2,FALSE)</f>
        <v>#N/A</v>
      </c>
      <c r="Y121" s="64" t="e">
        <f>VLOOKUP(E121,'Supply Log'!$E$6:$X$618,20,FALSE)</f>
        <v>#N/A</v>
      </c>
      <c r="Z121" s="64"/>
      <c r="AA121" s="64"/>
      <c r="AB121" s="64"/>
      <c r="AC121" s="64"/>
      <c r="AD121" s="64"/>
      <c r="AE121" s="64"/>
    </row>
    <row r="122" spans="1:31" ht="15.75" customHeight="1">
      <c r="A122" s="67" t="str">
        <f t="shared" si="8"/>
        <v/>
      </c>
      <c r="B122" s="65">
        <f t="shared" si="15"/>
        <v>34</v>
      </c>
      <c r="C122" s="68" t="str">
        <f t="shared" si="9"/>
        <v/>
      </c>
      <c r="D122" s="69"/>
      <c r="E122" s="66"/>
      <c r="F122" s="66"/>
      <c r="G122" s="65" t="e">
        <f>VLOOKUP(E122,'Supply Log'!$E$6:$T$277,2,FALSE)</f>
        <v>#N/A</v>
      </c>
      <c r="H122" s="65" t="e">
        <f>VLOOKUP(E122,'Supply Log'!$E$6:$T$277,3,FALSE)</f>
        <v>#N/A</v>
      </c>
      <c r="I122" s="77"/>
      <c r="J122" s="65" t="e">
        <f>VLOOKUP(E122,'Supply Log'!$E$6:$T$277,5,FALSE)</f>
        <v>#N/A</v>
      </c>
      <c r="K122" s="65" t="e">
        <f>VLOOKUP(E122,'Supply Log'!$E$6:$T$277,6,FALSE)</f>
        <v>#N/A</v>
      </c>
      <c r="L122" s="65" t="e">
        <f>VLOOKUP(E122,'Supply Log'!$E$6:$T$277,7,FALSE)</f>
        <v>#N/A</v>
      </c>
      <c r="M122" s="65" t="e">
        <f>VLOOKUP(E122,'Supply Log'!$E$6:$T$277,8,FALSE)</f>
        <v>#N/A</v>
      </c>
      <c r="N122" s="65" t="e">
        <f>VLOOKUP(E122,'Supply Log'!$E$6:$T$277,9,FALSE)</f>
        <v>#N/A</v>
      </c>
      <c r="O122" s="65" t="e">
        <f>VLOOKUP(E122,'Supply Log'!$E$6:$T$277,10,FALSE)</f>
        <v>#N/A</v>
      </c>
      <c r="P122" s="29" t="e">
        <f t="shared" si="10"/>
        <v>#N/A</v>
      </c>
      <c r="Q122" s="65" t="e">
        <f>VLOOKUP(E122,'Supply Log'!$E$6:$T$277,12,FALSE)</f>
        <v>#N/A</v>
      </c>
      <c r="R122" s="78" t="e">
        <f t="shared" si="11"/>
        <v>#N/A</v>
      </c>
      <c r="S122" s="65"/>
      <c r="T122" s="79" t="e">
        <f t="shared" si="12"/>
        <v>#N/A</v>
      </c>
      <c r="U122" s="80" t="e">
        <f t="shared" si="13"/>
        <v>#N/A</v>
      </c>
      <c r="V122" s="81" t="str">
        <f t="shared" si="14"/>
        <v/>
      </c>
      <c r="W122" s="69" t="e">
        <f>VLOOKUP(F122,'Input Log'!$E$6:$V$50000,18,FALSE)</f>
        <v>#N/A</v>
      </c>
      <c r="X122" s="64" t="e">
        <f>VLOOKUP(E122,'Supply Log'!$Z$6:$AB$699,2,FALSE)</f>
        <v>#N/A</v>
      </c>
      <c r="Y122" s="64" t="e">
        <f>VLOOKUP(E122,'Supply Log'!$E$6:$X$618,20,FALSE)</f>
        <v>#N/A</v>
      </c>
      <c r="Z122" s="64"/>
      <c r="AA122" s="64"/>
      <c r="AB122" s="64"/>
      <c r="AC122" s="64"/>
      <c r="AD122" s="64"/>
      <c r="AE122" s="64"/>
    </row>
    <row r="123" spans="1:31" ht="15.75" customHeight="1">
      <c r="A123" s="67" t="str">
        <f t="shared" si="8"/>
        <v/>
      </c>
      <c r="B123" s="65">
        <f t="shared" si="15"/>
        <v>35</v>
      </c>
      <c r="C123" s="68" t="str">
        <f t="shared" si="9"/>
        <v/>
      </c>
      <c r="D123" s="69"/>
      <c r="E123" s="66"/>
      <c r="F123" s="66"/>
      <c r="G123" s="65" t="e">
        <f>VLOOKUP(E123,'Supply Log'!$E$6:$T$277,2,FALSE)</f>
        <v>#N/A</v>
      </c>
      <c r="H123" s="65" t="e">
        <f>VLOOKUP(E123,'Supply Log'!$E$6:$T$277,3,FALSE)</f>
        <v>#N/A</v>
      </c>
      <c r="I123" s="77"/>
      <c r="J123" s="65" t="e">
        <f>VLOOKUP(E123,'Supply Log'!$E$6:$T$277,5,FALSE)</f>
        <v>#N/A</v>
      </c>
      <c r="K123" s="65" t="e">
        <f>VLOOKUP(E123,'Supply Log'!$E$6:$T$277,6,FALSE)</f>
        <v>#N/A</v>
      </c>
      <c r="L123" s="65" t="e">
        <f>VLOOKUP(E123,'Supply Log'!$E$6:$T$277,7,FALSE)</f>
        <v>#N/A</v>
      </c>
      <c r="M123" s="65" t="e">
        <f>VLOOKUP(E123,'Supply Log'!$E$6:$T$277,8,FALSE)</f>
        <v>#N/A</v>
      </c>
      <c r="N123" s="65" t="e">
        <f>VLOOKUP(E123,'Supply Log'!$E$6:$T$277,9,FALSE)</f>
        <v>#N/A</v>
      </c>
      <c r="O123" s="65" t="e">
        <f>VLOOKUP(E123,'Supply Log'!$E$6:$T$277,10,FALSE)</f>
        <v>#N/A</v>
      </c>
      <c r="P123" s="29" t="e">
        <f t="shared" si="10"/>
        <v>#N/A</v>
      </c>
      <c r="Q123" s="65" t="e">
        <f>VLOOKUP(E123,'Supply Log'!$E$6:$T$277,12,FALSE)</f>
        <v>#N/A</v>
      </c>
      <c r="R123" s="78" t="e">
        <f t="shared" si="11"/>
        <v>#N/A</v>
      </c>
      <c r="S123" s="65"/>
      <c r="T123" s="79" t="e">
        <f t="shared" si="12"/>
        <v>#N/A</v>
      </c>
      <c r="U123" s="80" t="e">
        <f t="shared" si="13"/>
        <v>#N/A</v>
      </c>
      <c r="V123" s="81" t="str">
        <f t="shared" si="14"/>
        <v/>
      </c>
      <c r="W123" s="69" t="e">
        <f>VLOOKUP(F123,'Input Log'!$E$6:$V$50000,18,FALSE)</f>
        <v>#N/A</v>
      </c>
      <c r="X123" s="64" t="e">
        <f>VLOOKUP(E123,'Supply Log'!$Z$6:$AB$699,2,FALSE)</f>
        <v>#N/A</v>
      </c>
      <c r="Y123" s="64" t="e">
        <f>VLOOKUP(E123,'Supply Log'!$E$6:$X$618,20,FALSE)</f>
        <v>#N/A</v>
      </c>
      <c r="Z123" s="64"/>
      <c r="AA123" s="64"/>
      <c r="AB123" s="64"/>
      <c r="AC123" s="64"/>
      <c r="AD123" s="64"/>
      <c r="AE123" s="64"/>
    </row>
    <row r="124" spans="1:31" ht="15.75" customHeight="1">
      <c r="A124" s="67" t="str">
        <f t="shared" si="8"/>
        <v/>
      </c>
      <c r="B124" s="65">
        <f t="shared" si="15"/>
        <v>36</v>
      </c>
      <c r="C124" s="68" t="str">
        <f t="shared" si="9"/>
        <v/>
      </c>
      <c r="D124" s="69"/>
      <c r="E124" s="66"/>
      <c r="F124" s="66"/>
      <c r="G124" s="65" t="e">
        <f>VLOOKUP(E124,'Supply Log'!$E$6:$T$277,2,FALSE)</f>
        <v>#N/A</v>
      </c>
      <c r="H124" s="65" t="e">
        <f>VLOOKUP(E124,'Supply Log'!$E$6:$T$277,3,FALSE)</f>
        <v>#N/A</v>
      </c>
      <c r="I124" s="77"/>
      <c r="J124" s="65" t="e">
        <f>VLOOKUP(E124,'Supply Log'!$E$6:$T$277,5,FALSE)</f>
        <v>#N/A</v>
      </c>
      <c r="K124" s="65" t="e">
        <f>VLOOKUP(E124,'Supply Log'!$E$6:$T$277,6,FALSE)</f>
        <v>#N/A</v>
      </c>
      <c r="L124" s="65" t="e">
        <f>VLOOKUP(E124,'Supply Log'!$E$6:$T$277,7,FALSE)</f>
        <v>#N/A</v>
      </c>
      <c r="M124" s="65" t="e">
        <f>VLOOKUP(E124,'Supply Log'!$E$6:$T$277,8,FALSE)</f>
        <v>#N/A</v>
      </c>
      <c r="N124" s="65" t="e">
        <f>VLOOKUP(E124,'Supply Log'!$E$6:$T$277,9,FALSE)</f>
        <v>#N/A</v>
      </c>
      <c r="O124" s="65" t="e">
        <f>VLOOKUP(E124,'Supply Log'!$E$6:$T$277,10,FALSE)</f>
        <v>#N/A</v>
      </c>
      <c r="P124" s="29" t="e">
        <f t="shared" si="10"/>
        <v>#N/A</v>
      </c>
      <c r="Q124" s="65" t="e">
        <f>VLOOKUP(E124,'Supply Log'!$E$6:$T$277,12,FALSE)</f>
        <v>#N/A</v>
      </c>
      <c r="R124" s="78" t="e">
        <f t="shared" si="11"/>
        <v>#N/A</v>
      </c>
      <c r="S124" s="65"/>
      <c r="T124" s="79" t="e">
        <f t="shared" si="12"/>
        <v>#N/A</v>
      </c>
      <c r="U124" s="80" t="e">
        <f t="shared" si="13"/>
        <v>#N/A</v>
      </c>
      <c r="V124" s="81" t="str">
        <f t="shared" si="14"/>
        <v/>
      </c>
      <c r="W124" s="69" t="e">
        <f>VLOOKUP(F124,'Input Log'!$E$6:$V$50000,18,FALSE)</f>
        <v>#N/A</v>
      </c>
      <c r="X124" s="64" t="e">
        <f>VLOOKUP(E124,'Supply Log'!$Z$6:$AB$699,2,FALSE)</f>
        <v>#N/A</v>
      </c>
      <c r="Y124" s="64" t="e">
        <f>VLOOKUP(E124,'Supply Log'!$E$6:$X$618,20,FALSE)</f>
        <v>#N/A</v>
      </c>
      <c r="Z124" s="64"/>
      <c r="AA124" s="64"/>
      <c r="AB124" s="64"/>
      <c r="AC124" s="64"/>
      <c r="AD124" s="64"/>
      <c r="AE124" s="64"/>
    </row>
    <row r="125" spans="1:31" ht="15.75" customHeight="1">
      <c r="A125" s="67" t="str">
        <f t="shared" si="8"/>
        <v/>
      </c>
      <c r="B125" s="65">
        <f t="shared" si="15"/>
        <v>37</v>
      </c>
      <c r="C125" s="68" t="str">
        <f t="shared" si="9"/>
        <v/>
      </c>
      <c r="D125" s="69"/>
      <c r="E125" s="66"/>
      <c r="F125" s="66"/>
      <c r="G125" s="65" t="e">
        <f>VLOOKUP(E125,'Supply Log'!$E$6:$T$277,2,FALSE)</f>
        <v>#N/A</v>
      </c>
      <c r="H125" s="65" t="e">
        <f>VLOOKUP(E125,'Supply Log'!$E$6:$T$277,3,FALSE)</f>
        <v>#N/A</v>
      </c>
      <c r="I125" s="77"/>
      <c r="J125" s="65" t="e">
        <f>VLOOKUP(E125,'Supply Log'!$E$6:$T$277,5,FALSE)</f>
        <v>#N/A</v>
      </c>
      <c r="K125" s="65" t="e">
        <f>VLOOKUP(E125,'Supply Log'!$E$6:$T$277,6,FALSE)</f>
        <v>#N/A</v>
      </c>
      <c r="L125" s="65" t="e">
        <f>VLOOKUP(E125,'Supply Log'!$E$6:$T$277,7,FALSE)</f>
        <v>#N/A</v>
      </c>
      <c r="M125" s="65" t="e">
        <f>VLOOKUP(E125,'Supply Log'!$E$6:$T$277,8,FALSE)</f>
        <v>#N/A</v>
      </c>
      <c r="N125" s="65" t="e">
        <f>VLOOKUP(E125,'Supply Log'!$E$6:$T$277,9,FALSE)</f>
        <v>#N/A</v>
      </c>
      <c r="O125" s="65" t="e">
        <f>VLOOKUP(E125,'Supply Log'!$E$6:$T$277,10,FALSE)</f>
        <v>#N/A</v>
      </c>
      <c r="P125" s="29" t="e">
        <f t="shared" si="10"/>
        <v>#N/A</v>
      </c>
      <c r="Q125" s="65" t="e">
        <f>VLOOKUP(E125,'Supply Log'!$E$6:$T$277,12,FALSE)</f>
        <v>#N/A</v>
      </c>
      <c r="R125" s="78" t="e">
        <f t="shared" si="11"/>
        <v>#N/A</v>
      </c>
      <c r="S125" s="65"/>
      <c r="T125" s="79" t="e">
        <f t="shared" si="12"/>
        <v>#N/A</v>
      </c>
      <c r="U125" s="80" t="e">
        <f t="shared" si="13"/>
        <v>#N/A</v>
      </c>
      <c r="V125" s="81" t="str">
        <f t="shared" si="14"/>
        <v/>
      </c>
      <c r="W125" s="69" t="e">
        <f>VLOOKUP(F125,'Input Log'!$E$6:$V$50000,18,FALSE)</f>
        <v>#N/A</v>
      </c>
      <c r="X125" s="64" t="e">
        <f>VLOOKUP(E125,'Supply Log'!$Z$6:$AB$699,2,FALSE)</f>
        <v>#N/A</v>
      </c>
      <c r="Y125" s="64" t="e">
        <f>VLOOKUP(E125,'Supply Log'!$E$6:$X$618,20,FALSE)</f>
        <v>#N/A</v>
      </c>
      <c r="Z125" s="64"/>
      <c r="AA125" s="64"/>
      <c r="AB125" s="64"/>
      <c r="AC125" s="64"/>
      <c r="AD125" s="64"/>
      <c r="AE125" s="64"/>
    </row>
    <row r="126" spans="1:31" ht="15.75" customHeight="1">
      <c r="A126" s="67" t="str">
        <f t="shared" si="8"/>
        <v/>
      </c>
      <c r="B126" s="65">
        <f t="shared" si="15"/>
        <v>38</v>
      </c>
      <c r="C126" s="68" t="str">
        <f t="shared" si="9"/>
        <v/>
      </c>
      <c r="D126" s="69"/>
      <c r="E126" s="66"/>
      <c r="F126" s="66"/>
      <c r="G126" s="65" t="e">
        <f>VLOOKUP(E126,'Supply Log'!$E$6:$T$277,2,FALSE)</f>
        <v>#N/A</v>
      </c>
      <c r="H126" s="65" t="e">
        <f>VLOOKUP(E126,'Supply Log'!$E$6:$T$277,3,FALSE)</f>
        <v>#N/A</v>
      </c>
      <c r="I126" s="77"/>
      <c r="J126" s="65" t="e">
        <f>VLOOKUP(E126,'Supply Log'!$E$6:$T$277,5,FALSE)</f>
        <v>#N/A</v>
      </c>
      <c r="K126" s="65" t="e">
        <f>VLOOKUP(E126,'Supply Log'!$E$6:$T$277,6,FALSE)</f>
        <v>#N/A</v>
      </c>
      <c r="L126" s="65" t="e">
        <f>VLOOKUP(E126,'Supply Log'!$E$6:$T$277,7,FALSE)</f>
        <v>#N/A</v>
      </c>
      <c r="M126" s="65" t="e">
        <f>VLOOKUP(E126,'Supply Log'!$E$6:$T$277,8,FALSE)</f>
        <v>#N/A</v>
      </c>
      <c r="N126" s="65" t="e">
        <f>VLOOKUP(E126,'Supply Log'!$E$6:$T$277,9,FALSE)</f>
        <v>#N/A</v>
      </c>
      <c r="O126" s="65" t="e">
        <f>VLOOKUP(E126,'Supply Log'!$E$6:$T$277,10,FALSE)</f>
        <v>#N/A</v>
      </c>
      <c r="P126" s="29" t="e">
        <f t="shared" si="10"/>
        <v>#N/A</v>
      </c>
      <c r="Q126" s="65" t="e">
        <f>VLOOKUP(E126,'Supply Log'!$E$6:$T$277,12,FALSE)</f>
        <v>#N/A</v>
      </c>
      <c r="R126" s="78" t="e">
        <f t="shared" si="11"/>
        <v>#N/A</v>
      </c>
      <c r="S126" s="65"/>
      <c r="T126" s="79" t="e">
        <f t="shared" si="12"/>
        <v>#N/A</v>
      </c>
      <c r="U126" s="80" t="e">
        <f t="shared" si="13"/>
        <v>#N/A</v>
      </c>
      <c r="V126" s="81" t="str">
        <f t="shared" si="14"/>
        <v/>
      </c>
      <c r="W126" s="69" t="e">
        <f>VLOOKUP(F126,'Input Log'!$E$6:$V$50000,18,FALSE)</f>
        <v>#N/A</v>
      </c>
      <c r="X126" s="64" t="e">
        <f>VLOOKUP(E126,'Supply Log'!$Z$6:$AB$699,2,FALSE)</f>
        <v>#N/A</v>
      </c>
      <c r="Y126" s="64" t="e">
        <f>VLOOKUP(E126,'Supply Log'!$E$6:$X$618,20,FALSE)</f>
        <v>#N/A</v>
      </c>
      <c r="Z126" s="64"/>
      <c r="AA126" s="64"/>
      <c r="AB126" s="64"/>
      <c r="AC126" s="64"/>
      <c r="AD126" s="64"/>
      <c r="AE126" s="64"/>
    </row>
    <row r="127" spans="1:31" ht="15.75" customHeight="1">
      <c r="A127" s="67" t="str">
        <f t="shared" si="8"/>
        <v/>
      </c>
      <c r="B127" s="65">
        <f t="shared" si="15"/>
        <v>39</v>
      </c>
      <c r="C127" s="68" t="str">
        <f t="shared" si="9"/>
        <v/>
      </c>
      <c r="D127" s="69"/>
      <c r="E127" s="66"/>
      <c r="F127" s="66"/>
      <c r="G127" s="65" t="e">
        <f>VLOOKUP(E127,'Supply Log'!$E$6:$T$277,2,FALSE)</f>
        <v>#N/A</v>
      </c>
      <c r="H127" s="65" t="e">
        <f>VLOOKUP(E127,'Supply Log'!$E$6:$T$277,3,FALSE)</f>
        <v>#N/A</v>
      </c>
      <c r="I127" s="77"/>
      <c r="J127" s="65" t="e">
        <f>VLOOKUP(E127,'Supply Log'!$E$6:$T$277,5,FALSE)</f>
        <v>#N/A</v>
      </c>
      <c r="K127" s="65" t="e">
        <f>VLOOKUP(E127,'Supply Log'!$E$6:$T$277,6,FALSE)</f>
        <v>#N/A</v>
      </c>
      <c r="L127" s="65" t="e">
        <f>VLOOKUP(E127,'Supply Log'!$E$6:$T$277,7,FALSE)</f>
        <v>#N/A</v>
      </c>
      <c r="M127" s="65" t="e">
        <f>VLOOKUP(E127,'Supply Log'!$E$6:$T$277,8,FALSE)</f>
        <v>#N/A</v>
      </c>
      <c r="N127" s="65" t="e">
        <f>VLOOKUP(E127,'Supply Log'!$E$6:$T$277,9,FALSE)</f>
        <v>#N/A</v>
      </c>
      <c r="O127" s="65" t="e">
        <f>VLOOKUP(E127,'Supply Log'!$E$6:$T$277,10,FALSE)</f>
        <v>#N/A</v>
      </c>
      <c r="P127" s="29" t="e">
        <f t="shared" si="10"/>
        <v>#N/A</v>
      </c>
      <c r="Q127" s="65" t="e">
        <f>VLOOKUP(E127,'Supply Log'!$E$6:$T$277,12,FALSE)</f>
        <v>#N/A</v>
      </c>
      <c r="R127" s="78" t="e">
        <f t="shared" si="11"/>
        <v>#N/A</v>
      </c>
      <c r="S127" s="65"/>
      <c r="T127" s="79" t="e">
        <f t="shared" si="12"/>
        <v>#N/A</v>
      </c>
      <c r="U127" s="80" t="e">
        <f t="shared" si="13"/>
        <v>#N/A</v>
      </c>
      <c r="V127" s="81" t="str">
        <f t="shared" si="14"/>
        <v/>
      </c>
      <c r="W127" s="69" t="e">
        <f>VLOOKUP(F127,'Input Log'!$E$6:$V$50000,18,FALSE)</f>
        <v>#N/A</v>
      </c>
      <c r="X127" s="64" t="e">
        <f>VLOOKUP(E127,'Supply Log'!$Z$6:$AB$699,2,FALSE)</f>
        <v>#N/A</v>
      </c>
      <c r="Y127" s="64" t="e">
        <f>VLOOKUP(E127,'Supply Log'!$E$6:$X$618,20,FALSE)</f>
        <v>#N/A</v>
      </c>
      <c r="Z127" s="64"/>
      <c r="AA127" s="64"/>
      <c r="AB127" s="64"/>
      <c r="AC127" s="64"/>
      <c r="AD127" s="64"/>
      <c r="AE127" s="64"/>
    </row>
    <row r="128" spans="1:31" ht="15.75" customHeight="1">
      <c r="A128" s="67" t="str">
        <f t="shared" si="8"/>
        <v/>
      </c>
      <c r="B128" s="65">
        <f t="shared" si="15"/>
        <v>40</v>
      </c>
      <c r="C128" s="68" t="str">
        <f t="shared" si="9"/>
        <v/>
      </c>
      <c r="D128" s="69"/>
      <c r="E128" s="66"/>
      <c r="F128" s="66"/>
      <c r="G128" s="65" t="e">
        <f>VLOOKUP(E128,'Supply Log'!$E$6:$T$277,2,FALSE)</f>
        <v>#N/A</v>
      </c>
      <c r="H128" s="65" t="e">
        <f>VLOOKUP(E128,'Supply Log'!$E$6:$T$277,3,FALSE)</f>
        <v>#N/A</v>
      </c>
      <c r="I128" s="77"/>
      <c r="J128" s="65" t="e">
        <f>VLOOKUP(E128,'Supply Log'!$E$6:$T$277,5,FALSE)</f>
        <v>#N/A</v>
      </c>
      <c r="K128" s="65" t="e">
        <f>VLOOKUP(E128,'Supply Log'!$E$6:$T$277,6,FALSE)</f>
        <v>#N/A</v>
      </c>
      <c r="L128" s="65" t="e">
        <f>VLOOKUP(E128,'Supply Log'!$E$6:$T$277,7,FALSE)</f>
        <v>#N/A</v>
      </c>
      <c r="M128" s="65" t="e">
        <f>VLOOKUP(E128,'Supply Log'!$E$6:$T$277,8,FALSE)</f>
        <v>#N/A</v>
      </c>
      <c r="N128" s="65" t="e">
        <f>VLOOKUP(E128,'Supply Log'!$E$6:$T$277,9,FALSE)</f>
        <v>#N/A</v>
      </c>
      <c r="O128" s="65" t="e">
        <f>VLOOKUP(E128,'Supply Log'!$E$6:$T$277,10,FALSE)</f>
        <v>#N/A</v>
      </c>
      <c r="P128" s="29" t="e">
        <f t="shared" si="10"/>
        <v>#N/A</v>
      </c>
      <c r="Q128" s="65" t="e">
        <f>VLOOKUP(E128,'Supply Log'!$E$6:$T$277,12,FALSE)</f>
        <v>#N/A</v>
      </c>
      <c r="R128" s="78" t="e">
        <f t="shared" si="11"/>
        <v>#N/A</v>
      </c>
      <c r="S128" s="65"/>
      <c r="T128" s="79" t="e">
        <f t="shared" si="12"/>
        <v>#N/A</v>
      </c>
      <c r="U128" s="80" t="e">
        <f t="shared" si="13"/>
        <v>#N/A</v>
      </c>
      <c r="V128" s="81" t="str">
        <f t="shared" si="14"/>
        <v/>
      </c>
      <c r="W128" s="69" t="e">
        <f>VLOOKUP(F128,'Input Log'!$E$6:$V$50000,18,FALSE)</f>
        <v>#N/A</v>
      </c>
      <c r="X128" s="64" t="e">
        <f>VLOOKUP(E128,'Supply Log'!$Z$6:$AB$699,2,FALSE)</f>
        <v>#N/A</v>
      </c>
      <c r="Y128" s="64" t="e">
        <f>VLOOKUP(E128,'Supply Log'!$E$6:$X$618,20,FALSE)</f>
        <v>#N/A</v>
      </c>
      <c r="Z128" s="64"/>
      <c r="AA128" s="64"/>
      <c r="AB128" s="64"/>
      <c r="AC128" s="64"/>
      <c r="AD128" s="64"/>
      <c r="AE128" s="64"/>
    </row>
    <row r="129" spans="1:31" ht="15.75" customHeight="1">
      <c r="A129" s="67" t="str">
        <f t="shared" si="8"/>
        <v/>
      </c>
      <c r="B129" s="65">
        <f t="shared" si="15"/>
        <v>41</v>
      </c>
      <c r="C129" s="68" t="str">
        <f t="shared" si="9"/>
        <v/>
      </c>
      <c r="D129" s="69"/>
      <c r="E129" s="66"/>
      <c r="F129" s="66"/>
      <c r="G129" s="65" t="e">
        <f>VLOOKUP(E129,'Supply Log'!$E$6:$T$277,2,FALSE)</f>
        <v>#N/A</v>
      </c>
      <c r="H129" s="65" t="e">
        <f>VLOOKUP(E129,'Supply Log'!$E$6:$T$277,3,FALSE)</f>
        <v>#N/A</v>
      </c>
      <c r="I129" s="77"/>
      <c r="J129" s="65" t="e">
        <f>VLOOKUP(E129,'Supply Log'!$E$6:$T$277,5,FALSE)</f>
        <v>#N/A</v>
      </c>
      <c r="K129" s="65" t="e">
        <f>VLOOKUP(E129,'Supply Log'!$E$6:$T$277,6,FALSE)</f>
        <v>#N/A</v>
      </c>
      <c r="L129" s="65" t="e">
        <f>VLOOKUP(E129,'Supply Log'!$E$6:$T$277,7,FALSE)</f>
        <v>#N/A</v>
      </c>
      <c r="M129" s="65" t="e">
        <f>VLOOKUP(E129,'Supply Log'!$E$6:$T$277,8,FALSE)</f>
        <v>#N/A</v>
      </c>
      <c r="N129" s="65" t="e">
        <f>VLOOKUP(E129,'Supply Log'!$E$6:$T$277,9,FALSE)</f>
        <v>#N/A</v>
      </c>
      <c r="O129" s="65" t="e">
        <f>VLOOKUP(E129,'Supply Log'!$E$6:$T$277,10,FALSE)</f>
        <v>#N/A</v>
      </c>
      <c r="P129" s="29" t="e">
        <f t="shared" si="10"/>
        <v>#N/A</v>
      </c>
      <c r="Q129" s="65" t="e">
        <f>VLOOKUP(E129,'Supply Log'!$E$6:$T$277,12,FALSE)</f>
        <v>#N/A</v>
      </c>
      <c r="R129" s="78" t="e">
        <f t="shared" si="11"/>
        <v>#N/A</v>
      </c>
      <c r="S129" s="65"/>
      <c r="T129" s="79" t="e">
        <f t="shared" si="12"/>
        <v>#N/A</v>
      </c>
      <c r="U129" s="80" t="e">
        <f t="shared" si="13"/>
        <v>#N/A</v>
      </c>
      <c r="V129" s="81" t="str">
        <f t="shared" si="14"/>
        <v/>
      </c>
      <c r="W129" s="69" t="e">
        <f>VLOOKUP(F129,'Input Log'!$E$6:$V$50000,18,FALSE)</f>
        <v>#N/A</v>
      </c>
      <c r="X129" s="64" t="e">
        <f>VLOOKUP(E129,'Supply Log'!$Z$6:$AB$699,2,FALSE)</f>
        <v>#N/A</v>
      </c>
      <c r="Y129" s="64" t="e">
        <f>VLOOKUP(E129,'Supply Log'!$E$6:$X$618,20,FALSE)</f>
        <v>#N/A</v>
      </c>
      <c r="Z129" s="64"/>
      <c r="AA129" s="64"/>
      <c r="AB129" s="64"/>
      <c r="AC129" s="64"/>
      <c r="AD129" s="64"/>
      <c r="AE129" s="64"/>
    </row>
    <row r="130" spans="1:31" ht="15.75" customHeight="1">
      <c r="A130" s="67" t="str">
        <f t="shared" si="8"/>
        <v/>
      </c>
      <c r="B130" s="65">
        <f t="shared" si="15"/>
        <v>42</v>
      </c>
      <c r="C130" s="68" t="str">
        <f t="shared" si="9"/>
        <v/>
      </c>
      <c r="D130" s="69"/>
      <c r="E130" s="66"/>
      <c r="F130" s="66"/>
      <c r="G130" s="65" t="e">
        <f>VLOOKUP(E130,'Supply Log'!$E$6:$T$277,2,FALSE)</f>
        <v>#N/A</v>
      </c>
      <c r="H130" s="65" t="e">
        <f>VLOOKUP(E130,'Supply Log'!$E$6:$T$277,3,FALSE)</f>
        <v>#N/A</v>
      </c>
      <c r="I130" s="77"/>
      <c r="J130" s="65" t="e">
        <f>VLOOKUP(E130,'Supply Log'!$E$6:$T$277,5,FALSE)</f>
        <v>#N/A</v>
      </c>
      <c r="K130" s="65" t="e">
        <f>VLOOKUP(E130,'Supply Log'!$E$6:$T$277,6,FALSE)</f>
        <v>#N/A</v>
      </c>
      <c r="L130" s="65" t="e">
        <f>VLOOKUP(E130,'Supply Log'!$E$6:$T$277,7,FALSE)</f>
        <v>#N/A</v>
      </c>
      <c r="M130" s="65" t="e">
        <f>VLOOKUP(E130,'Supply Log'!$E$6:$T$277,8,FALSE)</f>
        <v>#N/A</v>
      </c>
      <c r="N130" s="65" t="e">
        <f>VLOOKUP(E130,'Supply Log'!$E$6:$T$277,9,FALSE)</f>
        <v>#N/A</v>
      </c>
      <c r="O130" s="65" t="e">
        <f>VLOOKUP(E130,'Supply Log'!$E$6:$T$277,10,FALSE)</f>
        <v>#N/A</v>
      </c>
      <c r="P130" s="29" t="e">
        <f t="shared" si="10"/>
        <v>#N/A</v>
      </c>
      <c r="Q130" s="65" t="e">
        <f>VLOOKUP(E130,'Supply Log'!$E$6:$T$277,12,FALSE)</f>
        <v>#N/A</v>
      </c>
      <c r="R130" s="78" t="e">
        <f t="shared" si="11"/>
        <v>#N/A</v>
      </c>
      <c r="S130" s="65"/>
      <c r="T130" s="79" t="e">
        <f t="shared" si="12"/>
        <v>#N/A</v>
      </c>
      <c r="U130" s="80" t="e">
        <f t="shared" si="13"/>
        <v>#N/A</v>
      </c>
      <c r="V130" s="81" t="str">
        <f t="shared" si="14"/>
        <v/>
      </c>
      <c r="W130" s="69" t="e">
        <f>VLOOKUP(F130,'Input Log'!$E$6:$V$50000,18,FALSE)</f>
        <v>#N/A</v>
      </c>
      <c r="X130" s="64" t="e">
        <f>VLOOKUP(E130,'Supply Log'!$Z$6:$AB$699,2,FALSE)</f>
        <v>#N/A</v>
      </c>
      <c r="Y130" s="64" t="e">
        <f>VLOOKUP(E130,'Supply Log'!$E$6:$X$618,20,FALSE)</f>
        <v>#N/A</v>
      </c>
      <c r="Z130" s="64"/>
      <c r="AA130" s="64"/>
      <c r="AB130" s="64"/>
      <c r="AC130" s="64"/>
      <c r="AD130" s="64"/>
      <c r="AE130" s="64"/>
    </row>
    <row r="131" spans="1:31" ht="15.75" customHeight="1">
      <c r="A131" s="67" t="str">
        <f t="shared" si="8"/>
        <v/>
      </c>
      <c r="B131" s="65">
        <f t="shared" si="15"/>
        <v>43</v>
      </c>
      <c r="C131" s="68" t="str">
        <f t="shared" si="9"/>
        <v/>
      </c>
      <c r="D131" s="69"/>
      <c r="E131" s="66"/>
      <c r="F131" s="66"/>
      <c r="G131" s="65" t="e">
        <f>VLOOKUP(E131,'Supply Log'!$E$6:$T$277,2,FALSE)</f>
        <v>#N/A</v>
      </c>
      <c r="H131" s="65" t="e">
        <f>VLOOKUP(E131,'Supply Log'!$E$6:$T$277,3,FALSE)</f>
        <v>#N/A</v>
      </c>
      <c r="I131" s="77"/>
      <c r="J131" s="65" t="e">
        <f>VLOOKUP(E131,'Supply Log'!$E$6:$T$277,5,FALSE)</f>
        <v>#N/A</v>
      </c>
      <c r="K131" s="65" t="e">
        <f>VLOOKUP(E131,'Supply Log'!$E$6:$T$277,6,FALSE)</f>
        <v>#N/A</v>
      </c>
      <c r="L131" s="65" t="e">
        <f>VLOOKUP(E131,'Supply Log'!$E$6:$T$277,7,FALSE)</f>
        <v>#N/A</v>
      </c>
      <c r="M131" s="65" t="e">
        <f>VLOOKUP(E131,'Supply Log'!$E$6:$T$277,8,FALSE)</f>
        <v>#N/A</v>
      </c>
      <c r="N131" s="65" t="e">
        <f>VLOOKUP(E131,'Supply Log'!$E$6:$T$277,9,FALSE)</f>
        <v>#N/A</v>
      </c>
      <c r="O131" s="65" t="e">
        <f>VLOOKUP(E131,'Supply Log'!$E$6:$T$277,10,FALSE)</f>
        <v>#N/A</v>
      </c>
      <c r="P131" s="29" t="e">
        <f t="shared" si="10"/>
        <v>#N/A</v>
      </c>
      <c r="Q131" s="65" t="e">
        <f>VLOOKUP(E131,'Supply Log'!$E$6:$T$277,12,FALSE)</f>
        <v>#N/A</v>
      </c>
      <c r="R131" s="78" t="e">
        <f t="shared" si="11"/>
        <v>#N/A</v>
      </c>
      <c r="S131" s="65"/>
      <c r="T131" s="79" t="e">
        <f t="shared" si="12"/>
        <v>#N/A</v>
      </c>
      <c r="U131" s="80" t="e">
        <f t="shared" si="13"/>
        <v>#N/A</v>
      </c>
      <c r="V131" s="81" t="str">
        <f t="shared" si="14"/>
        <v/>
      </c>
      <c r="W131" s="69" t="e">
        <f>VLOOKUP(F131,'Input Log'!$E$6:$V$50000,18,FALSE)</f>
        <v>#N/A</v>
      </c>
      <c r="X131" s="64" t="e">
        <f>VLOOKUP(E131,'Supply Log'!$Z$6:$AB$699,2,FALSE)</f>
        <v>#N/A</v>
      </c>
      <c r="Y131" s="64" t="e">
        <f>VLOOKUP(E131,'Supply Log'!$E$6:$X$618,20,FALSE)</f>
        <v>#N/A</v>
      </c>
      <c r="Z131" s="64"/>
      <c r="AA131" s="64"/>
      <c r="AB131" s="64"/>
      <c r="AC131" s="64"/>
      <c r="AD131" s="64"/>
      <c r="AE131" s="64"/>
    </row>
    <row r="132" spans="1:31" ht="15.75" customHeight="1">
      <c r="A132" s="67" t="str">
        <f t="shared" si="8"/>
        <v/>
      </c>
      <c r="B132" s="65">
        <f t="shared" si="15"/>
        <v>44</v>
      </c>
      <c r="C132" s="68" t="str">
        <f t="shared" si="9"/>
        <v/>
      </c>
      <c r="D132" s="69"/>
      <c r="E132" s="66"/>
      <c r="F132" s="66"/>
      <c r="G132" s="65" t="e">
        <f>VLOOKUP(E132,'Supply Log'!$E$6:$T$277,2,FALSE)</f>
        <v>#N/A</v>
      </c>
      <c r="H132" s="65" t="e">
        <f>VLOOKUP(E132,'Supply Log'!$E$6:$T$277,3,FALSE)</f>
        <v>#N/A</v>
      </c>
      <c r="I132" s="77"/>
      <c r="J132" s="65" t="e">
        <f>VLOOKUP(E132,'Supply Log'!$E$6:$T$277,5,FALSE)</f>
        <v>#N/A</v>
      </c>
      <c r="K132" s="65" t="e">
        <f>VLOOKUP(E132,'Supply Log'!$E$6:$T$277,6,FALSE)</f>
        <v>#N/A</v>
      </c>
      <c r="L132" s="65" t="e">
        <f>VLOOKUP(E132,'Supply Log'!$E$6:$T$277,7,FALSE)</f>
        <v>#N/A</v>
      </c>
      <c r="M132" s="65" t="e">
        <f>VLOOKUP(E132,'Supply Log'!$E$6:$T$277,8,FALSE)</f>
        <v>#N/A</v>
      </c>
      <c r="N132" s="65" t="e">
        <f>VLOOKUP(E132,'Supply Log'!$E$6:$T$277,9,FALSE)</f>
        <v>#N/A</v>
      </c>
      <c r="O132" s="65" t="e">
        <f>VLOOKUP(E132,'Supply Log'!$E$6:$T$277,10,FALSE)</f>
        <v>#N/A</v>
      </c>
      <c r="P132" s="29" t="e">
        <f t="shared" si="10"/>
        <v>#N/A</v>
      </c>
      <c r="Q132" s="65" t="e">
        <f>VLOOKUP(E132,'Supply Log'!$E$6:$T$277,12,FALSE)</f>
        <v>#N/A</v>
      </c>
      <c r="R132" s="78" t="e">
        <f t="shared" si="11"/>
        <v>#N/A</v>
      </c>
      <c r="S132" s="65"/>
      <c r="T132" s="79" t="e">
        <f t="shared" si="12"/>
        <v>#N/A</v>
      </c>
      <c r="U132" s="80" t="e">
        <f t="shared" si="13"/>
        <v>#N/A</v>
      </c>
      <c r="V132" s="81" t="str">
        <f t="shared" si="14"/>
        <v/>
      </c>
      <c r="W132" s="69" t="e">
        <f>VLOOKUP(F132,'Input Log'!$E$6:$V$50000,18,FALSE)</f>
        <v>#N/A</v>
      </c>
      <c r="X132" s="64" t="e">
        <f>VLOOKUP(E132,'Supply Log'!$Z$6:$AB$699,2,FALSE)</f>
        <v>#N/A</v>
      </c>
      <c r="Y132" s="64" t="e">
        <f>VLOOKUP(E132,'Supply Log'!$E$6:$X$618,20,FALSE)</f>
        <v>#N/A</v>
      </c>
      <c r="Z132" s="64"/>
      <c r="AA132" s="64"/>
      <c r="AB132" s="64"/>
      <c r="AC132" s="64"/>
      <c r="AD132" s="64"/>
      <c r="AE132" s="64"/>
    </row>
    <row r="133" spans="1:31" ht="15.75" customHeight="1">
      <c r="A133" s="67" t="str">
        <f t="shared" ref="A133:A196" si="16">IF(COUNTIF($F$5:$F$45650,F133)&gt;1,"DOUBLE","")</f>
        <v/>
      </c>
      <c r="B133" s="65">
        <f t="shared" si="15"/>
        <v>45</v>
      </c>
      <c r="C133" s="68" t="str">
        <f t="shared" ref="C133:C196" si="17">IF(D133="","",(IF(D134=D133,"",1)))</f>
        <v/>
      </c>
      <c r="D133" s="69"/>
      <c r="E133" s="66"/>
      <c r="F133" s="66"/>
      <c r="G133" s="65" t="e">
        <f>VLOOKUP(E133,'Supply Log'!$E$6:$T$277,2,FALSE)</f>
        <v>#N/A</v>
      </c>
      <c r="H133" s="65" t="e">
        <f>VLOOKUP(E133,'Supply Log'!$E$6:$T$277,3,FALSE)</f>
        <v>#N/A</v>
      </c>
      <c r="I133" s="77"/>
      <c r="J133" s="65" t="e">
        <f>VLOOKUP(E133,'Supply Log'!$E$6:$T$277,5,FALSE)</f>
        <v>#N/A</v>
      </c>
      <c r="K133" s="65" t="e">
        <f>VLOOKUP(E133,'Supply Log'!$E$6:$T$277,6,FALSE)</f>
        <v>#N/A</v>
      </c>
      <c r="L133" s="65" t="e">
        <f>VLOOKUP(E133,'Supply Log'!$E$6:$T$277,7,FALSE)</f>
        <v>#N/A</v>
      </c>
      <c r="M133" s="65" t="e">
        <f>VLOOKUP(E133,'Supply Log'!$E$6:$T$277,8,FALSE)</f>
        <v>#N/A</v>
      </c>
      <c r="N133" s="65" t="e">
        <f>VLOOKUP(E133,'Supply Log'!$E$6:$T$277,9,FALSE)</f>
        <v>#N/A</v>
      </c>
      <c r="O133" s="65" t="e">
        <f>VLOOKUP(E133,'Supply Log'!$E$6:$T$277,10,FALSE)</f>
        <v>#N/A</v>
      </c>
      <c r="P133" s="29" t="e">
        <f t="shared" ref="P133:P196" si="18">+ROUND((O133*O133*I133*0.7854)/10000,2)</f>
        <v>#N/A</v>
      </c>
      <c r="Q133" s="65" t="e">
        <f>VLOOKUP(E133,'Supply Log'!$E$6:$T$277,12,FALSE)</f>
        <v>#N/A</v>
      </c>
      <c r="R133" s="78" t="e">
        <f t="shared" ref="R133:R196" si="19">ROUND(((Q133*Q133*(I133-S133)*0.7854)/10000),2)</f>
        <v>#N/A</v>
      </c>
      <c r="S133" s="65"/>
      <c r="T133" s="79" t="e">
        <f t="shared" ref="T133:T196" si="20">+ROUND((O133*O133*S133*0.7854)/10000,2)</f>
        <v>#N/A</v>
      </c>
      <c r="U133" s="80" t="e">
        <f t="shared" ref="U133:U196" si="21">+P133-R133-T133</f>
        <v>#N/A</v>
      </c>
      <c r="V133" s="81" t="str">
        <f t="shared" ref="V133:V196" si="22">IF(C133="","",(SUMIF($D$2:$D$23587,D133,$P$2:$P$23587)))</f>
        <v/>
      </c>
      <c r="W133" s="69" t="e">
        <f>VLOOKUP(F133,'Input Log'!$E$6:$V$50000,18,FALSE)</f>
        <v>#N/A</v>
      </c>
      <c r="X133" s="64" t="e">
        <f>VLOOKUP(E133,'Supply Log'!$Z$6:$AB$699,2,FALSE)</f>
        <v>#N/A</v>
      </c>
      <c r="Y133" s="64" t="e">
        <f>VLOOKUP(E133,'Supply Log'!$E$6:$X$618,20,FALSE)</f>
        <v>#N/A</v>
      </c>
      <c r="Z133" s="64"/>
      <c r="AA133" s="64"/>
      <c r="AB133" s="64"/>
      <c r="AC133" s="64"/>
      <c r="AD133" s="64"/>
      <c r="AE133" s="64"/>
    </row>
    <row r="134" spans="1:31" ht="15.75" customHeight="1">
      <c r="A134" s="67" t="str">
        <f t="shared" si="16"/>
        <v/>
      </c>
      <c r="B134" s="65">
        <f t="shared" ref="B134:B197" si="23">+B133+1</f>
        <v>46</v>
      </c>
      <c r="C134" s="68" t="str">
        <f t="shared" si="17"/>
        <v/>
      </c>
      <c r="D134" s="69"/>
      <c r="E134" s="66"/>
      <c r="F134" s="66"/>
      <c r="G134" s="65" t="e">
        <f>VLOOKUP(E134,'Supply Log'!$E$6:$T$277,2,FALSE)</f>
        <v>#N/A</v>
      </c>
      <c r="H134" s="65" t="e">
        <f>VLOOKUP(E134,'Supply Log'!$E$6:$T$277,3,FALSE)</f>
        <v>#N/A</v>
      </c>
      <c r="I134" s="77"/>
      <c r="J134" s="65" t="e">
        <f>VLOOKUP(E134,'Supply Log'!$E$6:$T$277,5,FALSE)</f>
        <v>#N/A</v>
      </c>
      <c r="K134" s="65" t="e">
        <f>VLOOKUP(E134,'Supply Log'!$E$6:$T$277,6,FALSE)</f>
        <v>#N/A</v>
      </c>
      <c r="L134" s="65" t="e">
        <f>VLOOKUP(E134,'Supply Log'!$E$6:$T$277,7,FALSE)</f>
        <v>#N/A</v>
      </c>
      <c r="M134" s="65" t="e">
        <f>VLOOKUP(E134,'Supply Log'!$E$6:$T$277,8,FALSE)</f>
        <v>#N/A</v>
      </c>
      <c r="N134" s="65" t="e">
        <f>VLOOKUP(E134,'Supply Log'!$E$6:$T$277,9,FALSE)</f>
        <v>#N/A</v>
      </c>
      <c r="O134" s="65" t="e">
        <f>VLOOKUP(E134,'Supply Log'!$E$6:$T$277,10,FALSE)</f>
        <v>#N/A</v>
      </c>
      <c r="P134" s="29" t="e">
        <f t="shared" si="18"/>
        <v>#N/A</v>
      </c>
      <c r="Q134" s="65" t="e">
        <f>VLOOKUP(E134,'Supply Log'!$E$6:$T$277,12,FALSE)</f>
        <v>#N/A</v>
      </c>
      <c r="R134" s="78" t="e">
        <f t="shared" si="19"/>
        <v>#N/A</v>
      </c>
      <c r="S134" s="65"/>
      <c r="T134" s="79" t="e">
        <f t="shared" si="20"/>
        <v>#N/A</v>
      </c>
      <c r="U134" s="80" t="e">
        <f t="shared" si="21"/>
        <v>#N/A</v>
      </c>
      <c r="V134" s="81" t="str">
        <f t="shared" si="22"/>
        <v/>
      </c>
      <c r="W134" s="69" t="e">
        <f>VLOOKUP(F134,'Input Log'!$E$6:$V$50000,18,FALSE)</f>
        <v>#N/A</v>
      </c>
      <c r="X134" s="64" t="e">
        <f>VLOOKUP(E134,'Supply Log'!$Z$6:$AB$699,2,FALSE)</f>
        <v>#N/A</v>
      </c>
      <c r="Y134" s="64" t="e">
        <f>VLOOKUP(E134,'Supply Log'!$E$6:$X$618,20,FALSE)</f>
        <v>#N/A</v>
      </c>
      <c r="Z134" s="64"/>
      <c r="AA134" s="64"/>
      <c r="AB134" s="64"/>
      <c r="AC134" s="64"/>
      <c r="AD134" s="64"/>
      <c r="AE134" s="64"/>
    </row>
    <row r="135" spans="1:31" ht="15.75" customHeight="1">
      <c r="A135" s="67" t="str">
        <f t="shared" si="16"/>
        <v/>
      </c>
      <c r="B135" s="65">
        <f t="shared" si="23"/>
        <v>47</v>
      </c>
      <c r="C135" s="68" t="str">
        <f t="shared" si="17"/>
        <v/>
      </c>
      <c r="D135" s="69"/>
      <c r="E135" s="66"/>
      <c r="F135" s="66"/>
      <c r="G135" s="65" t="e">
        <f>VLOOKUP(E135,'Supply Log'!$E$6:$T$277,2,FALSE)</f>
        <v>#N/A</v>
      </c>
      <c r="H135" s="65" t="e">
        <f>VLOOKUP(E135,'Supply Log'!$E$6:$T$277,3,FALSE)</f>
        <v>#N/A</v>
      </c>
      <c r="I135" s="77"/>
      <c r="J135" s="65" t="e">
        <f>VLOOKUP(E135,'Supply Log'!$E$6:$T$277,5,FALSE)</f>
        <v>#N/A</v>
      </c>
      <c r="K135" s="65" t="e">
        <f>VLOOKUP(E135,'Supply Log'!$E$6:$T$277,6,FALSE)</f>
        <v>#N/A</v>
      </c>
      <c r="L135" s="65" t="e">
        <f>VLOOKUP(E135,'Supply Log'!$E$6:$T$277,7,FALSE)</f>
        <v>#N/A</v>
      </c>
      <c r="M135" s="65" t="e">
        <f>VLOOKUP(E135,'Supply Log'!$E$6:$T$277,8,FALSE)</f>
        <v>#N/A</v>
      </c>
      <c r="N135" s="65" t="e">
        <f>VLOOKUP(E135,'Supply Log'!$E$6:$T$277,9,FALSE)</f>
        <v>#N/A</v>
      </c>
      <c r="O135" s="65" t="e">
        <f>VLOOKUP(E135,'Supply Log'!$E$6:$T$277,10,FALSE)</f>
        <v>#N/A</v>
      </c>
      <c r="P135" s="29" t="e">
        <f t="shared" si="18"/>
        <v>#N/A</v>
      </c>
      <c r="Q135" s="65" t="e">
        <f>VLOOKUP(E135,'Supply Log'!$E$6:$T$277,12,FALSE)</f>
        <v>#N/A</v>
      </c>
      <c r="R135" s="78" t="e">
        <f t="shared" si="19"/>
        <v>#N/A</v>
      </c>
      <c r="S135" s="65"/>
      <c r="T135" s="79" t="e">
        <f t="shared" si="20"/>
        <v>#N/A</v>
      </c>
      <c r="U135" s="80" t="e">
        <f t="shared" si="21"/>
        <v>#N/A</v>
      </c>
      <c r="V135" s="81" t="str">
        <f t="shared" si="22"/>
        <v/>
      </c>
      <c r="W135" s="69" t="e">
        <f>VLOOKUP(F135,'Input Log'!$E$6:$V$50000,18,FALSE)</f>
        <v>#N/A</v>
      </c>
      <c r="X135" s="64" t="e">
        <f>VLOOKUP(E135,'Supply Log'!$Z$6:$AB$699,2,FALSE)</f>
        <v>#N/A</v>
      </c>
      <c r="Y135" s="64" t="e">
        <f>VLOOKUP(E135,'Supply Log'!$E$6:$X$618,20,FALSE)</f>
        <v>#N/A</v>
      </c>
      <c r="Z135" s="64"/>
      <c r="AA135" s="64"/>
      <c r="AB135" s="64"/>
      <c r="AC135" s="64"/>
      <c r="AD135" s="64"/>
      <c r="AE135" s="64"/>
    </row>
    <row r="136" spans="1:31" ht="15.75" customHeight="1">
      <c r="A136" s="67" t="str">
        <f t="shared" si="16"/>
        <v/>
      </c>
      <c r="B136" s="65">
        <f t="shared" si="23"/>
        <v>48</v>
      </c>
      <c r="C136" s="68" t="str">
        <f t="shared" si="17"/>
        <v/>
      </c>
      <c r="D136" s="69"/>
      <c r="E136" s="66"/>
      <c r="F136" s="66"/>
      <c r="G136" s="65" t="e">
        <f>VLOOKUP(E136,'Supply Log'!$E$6:$T$277,2,FALSE)</f>
        <v>#N/A</v>
      </c>
      <c r="H136" s="65" t="e">
        <f>VLOOKUP(E136,'Supply Log'!$E$6:$T$277,3,FALSE)</f>
        <v>#N/A</v>
      </c>
      <c r="I136" s="77"/>
      <c r="J136" s="65" t="e">
        <f>VLOOKUP(E136,'Supply Log'!$E$6:$T$277,5,FALSE)</f>
        <v>#N/A</v>
      </c>
      <c r="K136" s="65" t="e">
        <f>VLOOKUP(E136,'Supply Log'!$E$6:$T$277,6,FALSE)</f>
        <v>#N/A</v>
      </c>
      <c r="L136" s="65" t="e">
        <f>VLOOKUP(E136,'Supply Log'!$E$6:$T$277,7,FALSE)</f>
        <v>#N/A</v>
      </c>
      <c r="M136" s="65" t="e">
        <f>VLOOKUP(E136,'Supply Log'!$E$6:$T$277,8,FALSE)</f>
        <v>#N/A</v>
      </c>
      <c r="N136" s="65" t="e">
        <f>VLOOKUP(E136,'Supply Log'!$E$6:$T$277,9,FALSE)</f>
        <v>#N/A</v>
      </c>
      <c r="O136" s="65" t="e">
        <f>VLOOKUP(E136,'Supply Log'!$E$6:$T$277,10,FALSE)</f>
        <v>#N/A</v>
      </c>
      <c r="P136" s="29" t="e">
        <f t="shared" si="18"/>
        <v>#N/A</v>
      </c>
      <c r="Q136" s="65" t="e">
        <f>VLOOKUP(E136,'Supply Log'!$E$6:$T$277,12,FALSE)</f>
        <v>#N/A</v>
      </c>
      <c r="R136" s="78" t="e">
        <f t="shared" si="19"/>
        <v>#N/A</v>
      </c>
      <c r="S136" s="65"/>
      <c r="T136" s="79" t="e">
        <f t="shared" si="20"/>
        <v>#N/A</v>
      </c>
      <c r="U136" s="80" t="e">
        <f t="shared" si="21"/>
        <v>#N/A</v>
      </c>
      <c r="V136" s="81" t="str">
        <f t="shared" si="22"/>
        <v/>
      </c>
      <c r="W136" s="69" t="e">
        <f>VLOOKUP(F136,'Input Log'!$E$6:$V$50000,18,FALSE)</f>
        <v>#N/A</v>
      </c>
      <c r="X136" s="64" t="e">
        <f>VLOOKUP(E136,'Supply Log'!$Z$6:$AB$699,2,FALSE)</f>
        <v>#N/A</v>
      </c>
      <c r="Y136" s="64" t="e">
        <f>VLOOKUP(E136,'Supply Log'!$E$6:$X$618,20,FALSE)</f>
        <v>#N/A</v>
      </c>
      <c r="Z136" s="64"/>
      <c r="AA136" s="64"/>
      <c r="AB136" s="64"/>
      <c r="AC136" s="64"/>
      <c r="AD136" s="64"/>
      <c r="AE136" s="64"/>
    </row>
    <row r="137" spans="1:31" ht="15.75" customHeight="1">
      <c r="A137" s="67" t="str">
        <f t="shared" si="16"/>
        <v/>
      </c>
      <c r="B137" s="65">
        <f t="shared" si="23"/>
        <v>49</v>
      </c>
      <c r="C137" s="68" t="str">
        <f t="shared" si="17"/>
        <v/>
      </c>
      <c r="D137" s="69"/>
      <c r="E137" s="66"/>
      <c r="F137" s="66"/>
      <c r="G137" s="65" t="e">
        <f>VLOOKUP(E137,'Supply Log'!$E$6:$T$277,2,FALSE)</f>
        <v>#N/A</v>
      </c>
      <c r="H137" s="65" t="e">
        <f>VLOOKUP(E137,'Supply Log'!$E$6:$T$277,3,FALSE)</f>
        <v>#N/A</v>
      </c>
      <c r="I137" s="77"/>
      <c r="J137" s="65" t="e">
        <f>VLOOKUP(E137,'Supply Log'!$E$6:$T$277,5,FALSE)</f>
        <v>#N/A</v>
      </c>
      <c r="K137" s="65" t="e">
        <f>VLOOKUP(E137,'Supply Log'!$E$6:$T$277,6,FALSE)</f>
        <v>#N/A</v>
      </c>
      <c r="L137" s="65" t="e">
        <f>VLOOKUP(E137,'Supply Log'!$E$6:$T$277,7,FALSE)</f>
        <v>#N/A</v>
      </c>
      <c r="M137" s="65" t="e">
        <f>VLOOKUP(E137,'Supply Log'!$E$6:$T$277,8,FALSE)</f>
        <v>#N/A</v>
      </c>
      <c r="N137" s="65" t="e">
        <f>VLOOKUP(E137,'Supply Log'!$E$6:$T$277,9,FALSE)</f>
        <v>#N/A</v>
      </c>
      <c r="O137" s="65" t="e">
        <f>VLOOKUP(E137,'Supply Log'!$E$6:$T$277,10,FALSE)</f>
        <v>#N/A</v>
      </c>
      <c r="P137" s="29" t="e">
        <f t="shared" si="18"/>
        <v>#N/A</v>
      </c>
      <c r="Q137" s="65" t="e">
        <f>VLOOKUP(E137,'Supply Log'!$E$6:$T$277,12,FALSE)</f>
        <v>#N/A</v>
      </c>
      <c r="R137" s="78" t="e">
        <f t="shared" si="19"/>
        <v>#N/A</v>
      </c>
      <c r="S137" s="65"/>
      <c r="T137" s="79" t="e">
        <f t="shared" si="20"/>
        <v>#N/A</v>
      </c>
      <c r="U137" s="80" t="e">
        <f t="shared" si="21"/>
        <v>#N/A</v>
      </c>
      <c r="V137" s="81" t="str">
        <f t="shared" si="22"/>
        <v/>
      </c>
      <c r="W137" s="69" t="e">
        <f>VLOOKUP(F137,'Input Log'!$E$6:$V$50000,18,FALSE)</f>
        <v>#N/A</v>
      </c>
      <c r="X137" s="64" t="e">
        <f>VLOOKUP(E137,'Supply Log'!$Z$6:$AB$699,2,FALSE)</f>
        <v>#N/A</v>
      </c>
      <c r="Y137" s="64" t="e">
        <f>VLOOKUP(E137,'Supply Log'!$E$6:$X$618,20,FALSE)</f>
        <v>#N/A</v>
      </c>
      <c r="Z137" s="64"/>
      <c r="AA137" s="64"/>
      <c r="AB137" s="64"/>
      <c r="AC137" s="64"/>
      <c r="AD137" s="64"/>
      <c r="AE137" s="64"/>
    </row>
    <row r="138" spans="1:31" ht="15.75" customHeight="1">
      <c r="A138" s="67" t="str">
        <f t="shared" si="16"/>
        <v/>
      </c>
      <c r="B138" s="65">
        <f t="shared" si="23"/>
        <v>50</v>
      </c>
      <c r="C138" s="68" t="str">
        <f t="shared" si="17"/>
        <v/>
      </c>
      <c r="D138" s="69"/>
      <c r="E138" s="66"/>
      <c r="F138" s="66"/>
      <c r="G138" s="65" t="e">
        <f>VLOOKUP(E138,'Supply Log'!$E$6:$T$277,2,FALSE)</f>
        <v>#N/A</v>
      </c>
      <c r="H138" s="65" t="e">
        <f>VLOOKUP(E138,'Supply Log'!$E$6:$T$277,3,FALSE)</f>
        <v>#N/A</v>
      </c>
      <c r="I138" s="77"/>
      <c r="J138" s="65" t="e">
        <f>VLOOKUP(E138,'Supply Log'!$E$6:$T$277,5,FALSE)</f>
        <v>#N/A</v>
      </c>
      <c r="K138" s="65" t="e">
        <f>VLOOKUP(E138,'Supply Log'!$E$6:$T$277,6,FALSE)</f>
        <v>#N/A</v>
      </c>
      <c r="L138" s="65" t="e">
        <f>VLOOKUP(E138,'Supply Log'!$E$6:$T$277,7,FALSE)</f>
        <v>#N/A</v>
      </c>
      <c r="M138" s="65" t="e">
        <f>VLOOKUP(E138,'Supply Log'!$E$6:$T$277,8,FALSE)</f>
        <v>#N/A</v>
      </c>
      <c r="N138" s="65" t="e">
        <f>VLOOKUP(E138,'Supply Log'!$E$6:$T$277,9,FALSE)</f>
        <v>#N/A</v>
      </c>
      <c r="O138" s="65" t="e">
        <f>VLOOKUP(E138,'Supply Log'!$E$6:$T$277,10,FALSE)</f>
        <v>#N/A</v>
      </c>
      <c r="P138" s="29" t="e">
        <f t="shared" si="18"/>
        <v>#N/A</v>
      </c>
      <c r="Q138" s="65" t="e">
        <f>VLOOKUP(E138,'Supply Log'!$E$6:$T$277,12,FALSE)</f>
        <v>#N/A</v>
      </c>
      <c r="R138" s="78" t="e">
        <f t="shared" si="19"/>
        <v>#N/A</v>
      </c>
      <c r="S138" s="65"/>
      <c r="T138" s="79" t="e">
        <f t="shared" si="20"/>
        <v>#N/A</v>
      </c>
      <c r="U138" s="80" t="e">
        <f t="shared" si="21"/>
        <v>#N/A</v>
      </c>
      <c r="V138" s="81" t="str">
        <f t="shared" si="22"/>
        <v/>
      </c>
      <c r="W138" s="69" t="e">
        <f>VLOOKUP(F138,'Input Log'!$E$6:$V$50000,18,FALSE)</f>
        <v>#N/A</v>
      </c>
      <c r="X138" s="64" t="e">
        <f>VLOOKUP(E138,'Supply Log'!$Z$6:$AB$699,2,FALSE)</f>
        <v>#N/A</v>
      </c>
      <c r="Y138" s="64" t="e">
        <f>VLOOKUP(E138,'Supply Log'!$E$6:$X$618,20,FALSE)</f>
        <v>#N/A</v>
      </c>
      <c r="Z138" s="64"/>
      <c r="AA138" s="64"/>
      <c r="AB138" s="64"/>
      <c r="AC138" s="64"/>
      <c r="AD138" s="64"/>
      <c r="AE138" s="64"/>
    </row>
    <row r="139" spans="1:31" ht="15.75" customHeight="1">
      <c r="A139" s="67" t="str">
        <f t="shared" si="16"/>
        <v/>
      </c>
      <c r="B139" s="65">
        <f t="shared" si="23"/>
        <v>51</v>
      </c>
      <c r="C139" s="68" t="str">
        <f t="shared" si="17"/>
        <v/>
      </c>
      <c r="D139" s="69"/>
      <c r="E139" s="66"/>
      <c r="F139" s="66"/>
      <c r="G139" s="65" t="e">
        <f>VLOOKUP(E139,'Supply Log'!$E$6:$T$277,2,FALSE)</f>
        <v>#N/A</v>
      </c>
      <c r="H139" s="65" t="e">
        <f>VLOOKUP(E139,'Supply Log'!$E$6:$T$277,3,FALSE)</f>
        <v>#N/A</v>
      </c>
      <c r="I139" s="77"/>
      <c r="J139" s="65" t="e">
        <f>VLOOKUP(E139,'Supply Log'!$E$6:$T$277,5,FALSE)</f>
        <v>#N/A</v>
      </c>
      <c r="K139" s="65" t="e">
        <f>VLOOKUP(E139,'Supply Log'!$E$6:$T$277,6,FALSE)</f>
        <v>#N/A</v>
      </c>
      <c r="L139" s="65" t="e">
        <f>VLOOKUP(E139,'Supply Log'!$E$6:$T$277,7,FALSE)</f>
        <v>#N/A</v>
      </c>
      <c r="M139" s="65" t="e">
        <f>VLOOKUP(E139,'Supply Log'!$E$6:$T$277,8,FALSE)</f>
        <v>#N/A</v>
      </c>
      <c r="N139" s="65" t="e">
        <f>VLOOKUP(E139,'Supply Log'!$E$6:$T$277,9,FALSE)</f>
        <v>#N/A</v>
      </c>
      <c r="O139" s="65" t="e">
        <f>VLOOKUP(E139,'Supply Log'!$E$6:$T$277,10,FALSE)</f>
        <v>#N/A</v>
      </c>
      <c r="P139" s="29" t="e">
        <f t="shared" si="18"/>
        <v>#N/A</v>
      </c>
      <c r="Q139" s="65" t="e">
        <f>VLOOKUP(E139,'Supply Log'!$E$6:$T$277,12,FALSE)</f>
        <v>#N/A</v>
      </c>
      <c r="R139" s="78" t="e">
        <f t="shared" si="19"/>
        <v>#N/A</v>
      </c>
      <c r="S139" s="65"/>
      <c r="T139" s="79" t="e">
        <f t="shared" si="20"/>
        <v>#N/A</v>
      </c>
      <c r="U139" s="80" t="e">
        <f t="shared" si="21"/>
        <v>#N/A</v>
      </c>
      <c r="V139" s="81" t="str">
        <f t="shared" si="22"/>
        <v/>
      </c>
      <c r="W139" s="69" t="e">
        <f>VLOOKUP(F139,'Input Log'!$E$6:$V$50000,18,FALSE)</f>
        <v>#N/A</v>
      </c>
      <c r="X139" s="64" t="e">
        <f>VLOOKUP(E139,'Supply Log'!$Z$6:$AB$699,2,FALSE)</f>
        <v>#N/A</v>
      </c>
      <c r="Y139" s="64" t="e">
        <f>VLOOKUP(E139,'Supply Log'!$E$6:$X$618,20,FALSE)</f>
        <v>#N/A</v>
      </c>
      <c r="Z139" s="64"/>
      <c r="AA139" s="64"/>
      <c r="AB139" s="64"/>
      <c r="AC139" s="64"/>
      <c r="AD139" s="64"/>
      <c r="AE139" s="64"/>
    </row>
    <row r="140" spans="1:31" ht="15.75" customHeight="1">
      <c r="A140" s="67" t="str">
        <f t="shared" si="16"/>
        <v/>
      </c>
      <c r="B140" s="65">
        <f t="shared" si="23"/>
        <v>52</v>
      </c>
      <c r="C140" s="68" t="str">
        <f t="shared" si="17"/>
        <v/>
      </c>
      <c r="D140" s="69"/>
      <c r="E140" s="66"/>
      <c r="F140" s="66"/>
      <c r="G140" s="65" t="e">
        <f>VLOOKUP(E140,'Supply Log'!$E$6:$T$277,2,FALSE)</f>
        <v>#N/A</v>
      </c>
      <c r="H140" s="65" t="e">
        <f>VLOOKUP(E140,'Supply Log'!$E$6:$T$277,3,FALSE)</f>
        <v>#N/A</v>
      </c>
      <c r="I140" s="77"/>
      <c r="J140" s="65" t="e">
        <f>VLOOKUP(E140,'Supply Log'!$E$6:$T$277,5,FALSE)</f>
        <v>#N/A</v>
      </c>
      <c r="K140" s="65" t="e">
        <f>VLOOKUP(E140,'Supply Log'!$E$6:$T$277,6,FALSE)</f>
        <v>#N/A</v>
      </c>
      <c r="L140" s="65" t="e">
        <f>VLOOKUP(E140,'Supply Log'!$E$6:$T$277,7,FALSE)</f>
        <v>#N/A</v>
      </c>
      <c r="M140" s="65" t="e">
        <f>VLOOKUP(E140,'Supply Log'!$E$6:$T$277,8,FALSE)</f>
        <v>#N/A</v>
      </c>
      <c r="N140" s="65" t="e">
        <f>VLOOKUP(E140,'Supply Log'!$E$6:$T$277,9,FALSE)</f>
        <v>#N/A</v>
      </c>
      <c r="O140" s="65" t="e">
        <f>VLOOKUP(E140,'Supply Log'!$E$6:$T$277,10,FALSE)</f>
        <v>#N/A</v>
      </c>
      <c r="P140" s="29" t="e">
        <f t="shared" si="18"/>
        <v>#N/A</v>
      </c>
      <c r="Q140" s="65" t="e">
        <f>VLOOKUP(E140,'Supply Log'!$E$6:$T$277,12,FALSE)</f>
        <v>#N/A</v>
      </c>
      <c r="R140" s="78" t="e">
        <f t="shared" si="19"/>
        <v>#N/A</v>
      </c>
      <c r="S140" s="65"/>
      <c r="T140" s="79" t="e">
        <f t="shared" si="20"/>
        <v>#N/A</v>
      </c>
      <c r="U140" s="80" t="e">
        <f t="shared" si="21"/>
        <v>#N/A</v>
      </c>
      <c r="V140" s="81" t="str">
        <f t="shared" si="22"/>
        <v/>
      </c>
      <c r="W140" s="69" t="e">
        <f>VLOOKUP(F140,'Input Log'!$E$6:$V$50000,18,FALSE)</f>
        <v>#N/A</v>
      </c>
      <c r="X140" s="64" t="e">
        <f>VLOOKUP(E140,'Supply Log'!$Z$6:$AB$699,2,FALSE)</f>
        <v>#N/A</v>
      </c>
      <c r="Y140" s="64" t="e">
        <f>VLOOKUP(E140,'Supply Log'!$E$6:$X$618,20,FALSE)</f>
        <v>#N/A</v>
      </c>
      <c r="Z140" s="64"/>
      <c r="AA140" s="64"/>
      <c r="AB140" s="64"/>
      <c r="AC140" s="64"/>
      <c r="AD140" s="64"/>
      <c r="AE140" s="64"/>
    </row>
    <row r="141" spans="1:31" ht="15.75" customHeight="1">
      <c r="A141" s="67" t="str">
        <f t="shared" si="16"/>
        <v/>
      </c>
      <c r="B141" s="65">
        <f t="shared" si="23"/>
        <v>53</v>
      </c>
      <c r="C141" s="68" t="str">
        <f t="shared" si="17"/>
        <v/>
      </c>
      <c r="D141" s="69"/>
      <c r="E141" s="66"/>
      <c r="F141" s="66"/>
      <c r="G141" s="65" t="e">
        <f>VLOOKUP(E141,'Supply Log'!$E$6:$T$277,2,FALSE)</f>
        <v>#N/A</v>
      </c>
      <c r="H141" s="65" t="e">
        <f>VLOOKUP(E141,'Supply Log'!$E$6:$T$277,3,FALSE)</f>
        <v>#N/A</v>
      </c>
      <c r="I141" s="77"/>
      <c r="J141" s="65" t="e">
        <f>VLOOKUP(E141,'Supply Log'!$E$6:$T$277,5,FALSE)</f>
        <v>#N/A</v>
      </c>
      <c r="K141" s="65" t="e">
        <f>VLOOKUP(E141,'Supply Log'!$E$6:$T$277,6,FALSE)</f>
        <v>#N/A</v>
      </c>
      <c r="L141" s="65" t="e">
        <f>VLOOKUP(E141,'Supply Log'!$E$6:$T$277,7,FALSE)</f>
        <v>#N/A</v>
      </c>
      <c r="M141" s="65" t="e">
        <f>VLOOKUP(E141,'Supply Log'!$E$6:$T$277,8,FALSE)</f>
        <v>#N/A</v>
      </c>
      <c r="N141" s="65" t="e">
        <f>VLOOKUP(E141,'Supply Log'!$E$6:$T$277,9,FALSE)</f>
        <v>#N/A</v>
      </c>
      <c r="O141" s="65" t="e">
        <f>VLOOKUP(E141,'Supply Log'!$E$6:$T$277,10,FALSE)</f>
        <v>#N/A</v>
      </c>
      <c r="P141" s="29" t="e">
        <f t="shared" si="18"/>
        <v>#N/A</v>
      </c>
      <c r="Q141" s="65" t="e">
        <f>VLOOKUP(E141,'Supply Log'!$E$6:$T$277,12,FALSE)</f>
        <v>#N/A</v>
      </c>
      <c r="R141" s="78" t="e">
        <f t="shared" si="19"/>
        <v>#N/A</v>
      </c>
      <c r="S141" s="65"/>
      <c r="T141" s="79" t="e">
        <f t="shared" si="20"/>
        <v>#N/A</v>
      </c>
      <c r="U141" s="80" t="e">
        <f t="shared" si="21"/>
        <v>#N/A</v>
      </c>
      <c r="V141" s="81" t="str">
        <f t="shared" si="22"/>
        <v/>
      </c>
      <c r="W141" s="69" t="e">
        <f>VLOOKUP(F141,'Input Log'!$E$6:$V$50000,18,FALSE)</f>
        <v>#N/A</v>
      </c>
      <c r="X141" s="64" t="e">
        <f>VLOOKUP(E141,'Supply Log'!$Z$6:$AB$699,2,FALSE)</f>
        <v>#N/A</v>
      </c>
      <c r="Y141" s="64" t="e">
        <f>VLOOKUP(E141,'Supply Log'!$E$6:$X$618,20,FALSE)</f>
        <v>#N/A</v>
      </c>
      <c r="Z141" s="64"/>
      <c r="AA141" s="64"/>
      <c r="AB141" s="64"/>
      <c r="AC141" s="64"/>
      <c r="AD141" s="64"/>
      <c r="AE141" s="64"/>
    </row>
    <row r="142" spans="1:31" ht="15.75" customHeight="1">
      <c r="A142" s="67" t="str">
        <f t="shared" si="16"/>
        <v/>
      </c>
      <c r="B142" s="65">
        <f t="shared" si="23"/>
        <v>54</v>
      </c>
      <c r="C142" s="68" t="str">
        <f t="shared" si="17"/>
        <v/>
      </c>
      <c r="D142" s="69"/>
      <c r="E142" s="66"/>
      <c r="F142" s="66"/>
      <c r="G142" s="65" t="e">
        <f>VLOOKUP(E142,'Supply Log'!$E$6:$T$277,2,FALSE)</f>
        <v>#N/A</v>
      </c>
      <c r="H142" s="65" t="e">
        <f>VLOOKUP(E142,'Supply Log'!$E$6:$T$277,3,FALSE)</f>
        <v>#N/A</v>
      </c>
      <c r="I142" s="77"/>
      <c r="J142" s="65" t="e">
        <f>VLOOKUP(E142,'Supply Log'!$E$6:$T$277,5,FALSE)</f>
        <v>#N/A</v>
      </c>
      <c r="K142" s="65" t="e">
        <f>VLOOKUP(E142,'Supply Log'!$E$6:$T$277,6,FALSE)</f>
        <v>#N/A</v>
      </c>
      <c r="L142" s="65" t="e">
        <f>VLOOKUP(E142,'Supply Log'!$E$6:$T$277,7,FALSE)</f>
        <v>#N/A</v>
      </c>
      <c r="M142" s="65" t="e">
        <f>VLOOKUP(E142,'Supply Log'!$E$6:$T$277,8,FALSE)</f>
        <v>#N/A</v>
      </c>
      <c r="N142" s="65" t="e">
        <f>VLOOKUP(E142,'Supply Log'!$E$6:$T$277,9,FALSE)</f>
        <v>#N/A</v>
      </c>
      <c r="O142" s="65" t="e">
        <f>VLOOKUP(E142,'Supply Log'!$E$6:$T$277,10,FALSE)</f>
        <v>#N/A</v>
      </c>
      <c r="P142" s="29" t="e">
        <f t="shared" si="18"/>
        <v>#N/A</v>
      </c>
      <c r="Q142" s="65" t="e">
        <f>VLOOKUP(E142,'Supply Log'!$E$6:$T$277,12,FALSE)</f>
        <v>#N/A</v>
      </c>
      <c r="R142" s="78" t="e">
        <f t="shared" si="19"/>
        <v>#N/A</v>
      </c>
      <c r="S142" s="65"/>
      <c r="T142" s="79" t="e">
        <f t="shared" si="20"/>
        <v>#N/A</v>
      </c>
      <c r="U142" s="80" t="e">
        <f t="shared" si="21"/>
        <v>#N/A</v>
      </c>
      <c r="V142" s="81" t="str">
        <f t="shared" si="22"/>
        <v/>
      </c>
      <c r="W142" s="69" t="e">
        <f>VLOOKUP(F142,'Input Log'!$E$6:$V$50000,18,FALSE)</f>
        <v>#N/A</v>
      </c>
      <c r="X142" s="64" t="e">
        <f>VLOOKUP(E142,'Supply Log'!$Z$6:$AB$699,2,FALSE)</f>
        <v>#N/A</v>
      </c>
      <c r="Y142" s="64" t="e">
        <f>VLOOKUP(E142,'Supply Log'!$E$6:$X$618,20,FALSE)</f>
        <v>#N/A</v>
      </c>
      <c r="Z142" s="64"/>
      <c r="AA142" s="64"/>
      <c r="AB142" s="64"/>
      <c r="AC142" s="64"/>
      <c r="AD142" s="64"/>
      <c r="AE142" s="64"/>
    </row>
    <row r="143" spans="1:31" ht="15.75" customHeight="1">
      <c r="A143" s="67" t="str">
        <f t="shared" si="16"/>
        <v/>
      </c>
      <c r="B143" s="65">
        <f t="shared" si="23"/>
        <v>55</v>
      </c>
      <c r="C143" s="68" t="str">
        <f t="shared" si="17"/>
        <v/>
      </c>
      <c r="D143" s="69"/>
      <c r="E143" s="66"/>
      <c r="F143" s="66"/>
      <c r="G143" s="65" t="e">
        <f>VLOOKUP(E143,'Supply Log'!$E$6:$T$277,2,FALSE)</f>
        <v>#N/A</v>
      </c>
      <c r="H143" s="65" t="e">
        <f>VLOOKUP(E143,'Supply Log'!$E$6:$T$277,3,FALSE)</f>
        <v>#N/A</v>
      </c>
      <c r="I143" s="77"/>
      <c r="J143" s="65" t="e">
        <f>VLOOKUP(E143,'Supply Log'!$E$6:$T$277,5,FALSE)</f>
        <v>#N/A</v>
      </c>
      <c r="K143" s="65" t="e">
        <f>VLOOKUP(E143,'Supply Log'!$E$6:$T$277,6,FALSE)</f>
        <v>#N/A</v>
      </c>
      <c r="L143" s="65" t="e">
        <f>VLOOKUP(E143,'Supply Log'!$E$6:$T$277,7,FALSE)</f>
        <v>#N/A</v>
      </c>
      <c r="M143" s="65" t="e">
        <f>VLOOKUP(E143,'Supply Log'!$E$6:$T$277,8,FALSE)</f>
        <v>#N/A</v>
      </c>
      <c r="N143" s="65" t="e">
        <f>VLOOKUP(E143,'Supply Log'!$E$6:$T$277,9,FALSE)</f>
        <v>#N/A</v>
      </c>
      <c r="O143" s="65" t="e">
        <f>VLOOKUP(E143,'Supply Log'!$E$6:$T$277,10,FALSE)</f>
        <v>#N/A</v>
      </c>
      <c r="P143" s="29" t="e">
        <f t="shared" si="18"/>
        <v>#N/A</v>
      </c>
      <c r="Q143" s="65" t="e">
        <f>VLOOKUP(E143,'Supply Log'!$E$6:$T$277,12,FALSE)</f>
        <v>#N/A</v>
      </c>
      <c r="R143" s="78" t="e">
        <f t="shared" si="19"/>
        <v>#N/A</v>
      </c>
      <c r="S143" s="65"/>
      <c r="T143" s="79" t="e">
        <f t="shared" si="20"/>
        <v>#N/A</v>
      </c>
      <c r="U143" s="80" t="e">
        <f t="shared" si="21"/>
        <v>#N/A</v>
      </c>
      <c r="V143" s="81" t="str">
        <f t="shared" si="22"/>
        <v/>
      </c>
      <c r="W143" s="69" t="e">
        <f>VLOOKUP(F143,'Input Log'!$E$6:$V$50000,18,FALSE)</f>
        <v>#N/A</v>
      </c>
      <c r="X143" s="64" t="e">
        <f>VLOOKUP(E143,'Supply Log'!$Z$6:$AB$699,2,FALSE)</f>
        <v>#N/A</v>
      </c>
      <c r="Y143" s="64" t="e">
        <f>VLOOKUP(E143,'Supply Log'!$E$6:$X$618,20,FALSE)</f>
        <v>#N/A</v>
      </c>
      <c r="Z143" s="64"/>
      <c r="AA143" s="64"/>
      <c r="AB143" s="64"/>
      <c r="AC143" s="64"/>
      <c r="AD143" s="64"/>
      <c r="AE143" s="64"/>
    </row>
    <row r="144" spans="1:31" ht="15.75" customHeight="1">
      <c r="A144" s="67" t="str">
        <f t="shared" si="16"/>
        <v/>
      </c>
      <c r="B144" s="65">
        <f t="shared" si="23"/>
        <v>56</v>
      </c>
      <c r="C144" s="68" t="str">
        <f t="shared" si="17"/>
        <v/>
      </c>
      <c r="D144" s="69"/>
      <c r="E144" s="66"/>
      <c r="F144" s="66"/>
      <c r="G144" s="65" t="e">
        <f>VLOOKUP(E144,'Supply Log'!$E$6:$T$277,2,FALSE)</f>
        <v>#N/A</v>
      </c>
      <c r="H144" s="65" t="e">
        <f>VLOOKUP(E144,'Supply Log'!$E$6:$T$277,3,FALSE)</f>
        <v>#N/A</v>
      </c>
      <c r="I144" s="77"/>
      <c r="J144" s="65" t="e">
        <f>VLOOKUP(E144,'Supply Log'!$E$6:$T$277,5,FALSE)</f>
        <v>#N/A</v>
      </c>
      <c r="K144" s="65" t="e">
        <f>VLOOKUP(E144,'Supply Log'!$E$6:$T$277,6,FALSE)</f>
        <v>#N/A</v>
      </c>
      <c r="L144" s="65" t="e">
        <f>VLOOKUP(E144,'Supply Log'!$E$6:$T$277,7,FALSE)</f>
        <v>#N/A</v>
      </c>
      <c r="M144" s="65" t="e">
        <f>VLOOKUP(E144,'Supply Log'!$E$6:$T$277,8,FALSE)</f>
        <v>#N/A</v>
      </c>
      <c r="N144" s="65" t="e">
        <f>VLOOKUP(E144,'Supply Log'!$E$6:$T$277,9,FALSE)</f>
        <v>#N/A</v>
      </c>
      <c r="O144" s="65" t="e">
        <f>VLOOKUP(E144,'Supply Log'!$E$6:$T$277,10,FALSE)</f>
        <v>#N/A</v>
      </c>
      <c r="P144" s="29" t="e">
        <f t="shared" si="18"/>
        <v>#N/A</v>
      </c>
      <c r="Q144" s="65" t="e">
        <f>VLOOKUP(E144,'Supply Log'!$E$6:$T$277,12,FALSE)</f>
        <v>#N/A</v>
      </c>
      <c r="R144" s="78" t="e">
        <f t="shared" si="19"/>
        <v>#N/A</v>
      </c>
      <c r="S144" s="65"/>
      <c r="T144" s="79" t="e">
        <f t="shared" si="20"/>
        <v>#N/A</v>
      </c>
      <c r="U144" s="80" t="e">
        <f t="shared" si="21"/>
        <v>#N/A</v>
      </c>
      <c r="V144" s="81" t="str">
        <f t="shared" si="22"/>
        <v/>
      </c>
      <c r="W144" s="69" t="e">
        <f>VLOOKUP(F144,'Input Log'!$E$6:$V$50000,18,FALSE)</f>
        <v>#N/A</v>
      </c>
      <c r="X144" s="64" t="e">
        <f>VLOOKUP(E144,'Supply Log'!$Z$6:$AB$699,2,FALSE)</f>
        <v>#N/A</v>
      </c>
      <c r="Y144" s="64" t="e">
        <f>VLOOKUP(E144,'Supply Log'!$E$6:$X$618,20,FALSE)</f>
        <v>#N/A</v>
      </c>
      <c r="Z144" s="64"/>
      <c r="AA144" s="64"/>
      <c r="AB144" s="64"/>
      <c r="AC144" s="64"/>
      <c r="AD144" s="64"/>
      <c r="AE144" s="64"/>
    </row>
    <row r="145" spans="1:31" ht="15.75" customHeight="1">
      <c r="A145" s="67" t="str">
        <f t="shared" si="16"/>
        <v/>
      </c>
      <c r="B145" s="65">
        <f t="shared" si="23"/>
        <v>57</v>
      </c>
      <c r="C145" s="68" t="str">
        <f t="shared" si="17"/>
        <v/>
      </c>
      <c r="D145" s="69"/>
      <c r="E145" s="66"/>
      <c r="F145" s="66"/>
      <c r="G145" s="65" t="e">
        <f>VLOOKUP(E145,'Supply Log'!$E$6:$T$277,2,FALSE)</f>
        <v>#N/A</v>
      </c>
      <c r="H145" s="65" t="e">
        <f>VLOOKUP(E145,'Supply Log'!$E$6:$T$277,3,FALSE)</f>
        <v>#N/A</v>
      </c>
      <c r="I145" s="77"/>
      <c r="J145" s="65" t="e">
        <f>VLOOKUP(E145,'Supply Log'!$E$6:$T$277,5,FALSE)</f>
        <v>#N/A</v>
      </c>
      <c r="K145" s="65" t="e">
        <f>VLOOKUP(E145,'Supply Log'!$E$6:$T$277,6,FALSE)</f>
        <v>#N/A</v>
      </c>
      <c r="L145" s="65" t="e">
        <f>VLOOKUP(E145,'Supply Log'!$E$6:$T$277,7,FALSE)</f>
        <v>#N/A</v>
      </c>
      <c r="M145" s="65" t="e">
        <f>VLOOKUP(E145,'Supply Log'!$E$6:$T$277,8,FALSE)</f>
        <v>#N/A</v>
      </c>
      <c r="N145" s="65" t="e">
        <f>VLOOKUP(E145,'Supply Log'!$E$6:$T$277,9,FALSE)</f>
        <v>#N/A</v>
      </c>
      <c r="O145" s="65" t="e">
        <f>VLOOKUP(E145,'Supply Log'!$E$6:$T$277,10,FALSE)</f>
        <v>#N/A</v>
      </c>
      <c r="P145" s="29" t="e">
        <f t="shared" si="18"/>
        <v>#N/A</v>
      </c>
      <c r="Q145" s="65" t="e">
        <f>VLOOKUP(E145,'Supply Log'!$E$6:$T$277,12,FALSE)</f>
        <v>#N/A</v>
      </c>
      <c r="R145" s="78" t="e">
        <f t="shared" si="19"/>
        <v>#N/A</v>
      </c>
      <c r="S145" s="65"/>
      <c r="T145" s="79" t="e">
        <f t="shared" si="20"/>
        <v>#N/A</v>
      </c>
      <c r="U145" s="80" t="e">
        <f t="shared" si="21"/>
        <v>#N/A</v>
      </c>
      <c r="V145" s="81" t="str">
        <f t="shared" si="22"/>
        <v/>
      </c>
      <c r="W145" s="69" t="e">
        <f>VLOOKUP(F145,'Input Log'!$E$6:$V$50000,18,FALSE)</f>
        <v>#N/A</v>
      </c>
      <c r="X145" s="64" t="e">
        <f>VLOOKUP(E145,'Supply Log'!$Z$6:$AB$699,2,FALSE)</f>
        <v>#N/A</v>
      </c>
      <c r="Y145" s="64" t="e">
        <f>VLOOKUP(E145,'Supply Log'!$E$6:$X$618,20,FALSE)</f>
        <v>#N/A</v>
      </c>
      <c r="Z145" s="64"/>
      <c r="AA145" s="64"/>
      <c r="AB145" s="64"/>
      <c r="AC145" s="64"/>
      <c r="AD145" s="64"/>
      <c r="AE145" s="64"/>
    </row>
    <row r="146" spans="1:31" ht="15.75" customHeight="1">
      <c r="A146" s="67" t="str">
        <f t="shared" si="16"/>
        <v/>
      </c>
      <c r="B146" s="65">
        <f t="shared" si="23"/>
        <v>58</v>
      </c>
      <c r="C146" s="68" t="str">
        <f t="shared" si="17"/>
        <v/>
      </c>
      <c r="D146" s="69"/>
      <c r="E146" s="66"/>
      <c r="F146" s="66"/>
      <c r="G146" s="65" t="e">
        <f>VLOOKUP(E146,'Supply Log'!$E$6:$T$277,2,FALSE)</f>
        <v>#N/A</v>
      </c>
      <c r="H146" s="65" t="e">
        <f>VLOOKUP(E146,'Supply Log'!$E$6:$T$277,3,FALSE)</f>
        <v>#N/A</v>
      </c>
      <c r="I146" s="77"/>
      <c r="J146" s="65" t="e">
        <f>VLOOKUP(E146,'Supply Log'!$E$6:$T$277,5,FALSE)</f>
        <v>#N/A</v>
      </c>
      <c r="K146" s="65" t="e">
        <f>VLOOKUP(E146,'Supply Log'!$E$6:$T$277,6,FALSE)</f>
        <v>#N/A</v>
      </c>
      <c r="L146" s="65" t="e">
        <f>VLOOKUP(E146,'Supply Log'!$E$6:$T$277,7,FALSE)</f>
        <v>#N/A</v>
      </c>
      <c r="M146" s="65" t="e">
        <f>VLOOKUP(E146,'Supply Log'!$E$6:$T$277,8,FALSE)</f>
        <v>#N/A</v>
      </c>
      <c r="N146" s="65" t="e">
        <f>VLOOKUP(E146,'Supply Log'!$E$6:$T$277,9,FALSE)</f>
        <v>#N/A</v>
      </c>
      <c r="O146" s="65" t="e">
        <f>VLOOKUP(E146,'Supply Log'!$E$6:$T$277,10,FALSE)</f>
        <v>#N/A</v>
      </c>
      <c r="P146" s="29" t="e">
        <f t="shared" si="18"/>
        <v>#N/A</v>
      </c>
      <c r="Q146" s="65" t="e">
        <f>VLOOKUP(E146,'Supply Log'!$E$6:$T$277,12,FALSE)</f>
        <v>#N/A</v>
      </c>
      <c r="R146" s="78" t="e">
        <f t="shared" si="19"/>
        <v>#N/A</v>
      </c>
      <c r="S146" s="65"/>
      <c r="T146" s="79" t="e">
        <f t="shared" si="20"/>
        <v>#N/A</v>
      </c>
      <c r="U146" s="80" t="e">
        <f t="shared" si="21"/>
        <v>#N/A</v>
      </c>
      <c r="V146" s="81" t="str">
        <f t="shared" si="22"/>
        <v/>
      </c>
      <c r="W146" s="69" t="e">
        <f>VLOOKUP(F146,'Input Log'!$E$6:$V$50000,18,FALSE)</f>
        <v>#N/A</v>
      </c>
      <c r="X146" s="64" t="e">
        <f>VLOOKUP(E146,'Supply Log'!$Z$6:$AB$699,2,FALSE)</f>
        <v>#N/A</v>
      </c>
      <c r="Y146" s="64" t="e">
        <f>VLOOKUP(E146,'Supply Log'!$E$6:$X$618,20,FALSE)</f>
        <v>#N/A</v>
      </c>
      <c r="Z146" s="64"/>
      <c r="AA146" s="64"/>
      <c r="AB146" s="64"/>
      <c r="AC146" s="64"/>
      <c r="AD146" s="64"/>
      <c r="AE146" s="64"/>
    </row>
    <row r="147" spans="1:31" ht="15.75" customHeight="1">
      <c r="A147" s="67" t="str">
        <f t="shared" si="16"/>
        <v/>
      </c>
      <c r="B147" s="65">
        <f t="shared" si="23"/>
        <v>59</v>
      </c>
      <c r="C147" s="68" t="str">
        <f t="shared" si="17"/>
        <v/>
      </c>
      <c r="D147" s="69"/>
      <c r="E147" s="66"/>
      <c r="F147" s="66"/>
      <c r="G147" s="65" t="e">
        <f>VLOOKUP(E147,'Supply Log'!$E$6:$T$277,2,FALSE)</f>
        <v>#N/A</v>
      </c>
      <c r="H147" s="65" t="e">
        <f>VLOOKUP(E147,'Supply Log'!$E$6:$T$277,3,FALSE)</f>
        <v>#N/A</v>
      </c>
      <c r="I147" s="77"/>
      <c r="J147" s="65" t="e">
        <f>VLOOKUP(E147,'Supply Log'!$E$6:$T$277,5,FALSE)</f>
        <v>#N/A</v>
      </c>
      <c r="K147" s="65" t="e">
        <f>VLOOKUP(E147,'Supply Log'!$E$6:$T$277,6,FALSE)</f>
        <v>#N/A</v>
      </c>
      <c r="L147" s="65" t="e">
        <f>VLOOKUP(E147,'Supply Log'!$E$6:$T$277,7,FALSE)</f>
        <v>#N/A</v>
      </c>
      <c r="M147" s="65" t="e">
        <f>VLOOKUP(E147,'Supply Log'!$E$6:$T$277,8,FALSE)</f>
        <v>#N/A</v>
      </c>
      <c r="N147" s="65" t="e">
        <f>VLOOKUP(E147,'Supply Log'!$E$6:$T$277,9,FALSE)</f>
        <v>#N/A</v>
      </c>
      <c r="O147" s="65" t="e">
        <f>VLOOKUP(E147,'Supply Log'!$E$6:$T$277,10,FALSE)</f>
        <v>#N/A</v>
      </c>
      <c r="P147" s="29" t="e">
        <f t="shared" si="18"/>
        <v>#N/A</v>
      </c>
      <c r="Q147" s="65" t="e">
        <f>VLOOKUP(E147,'Supply Log'!$E$6:$T$277,12,FALSE)</f>
        <v>#N/A</v>
      </c>
      <c r="R147" s="78" t="e">
        <f t="shared" si="19"/>
        <v>#N/A</v>
      </c>
      <c r="S147" s="65"/>
      <c r="T147" s="79" t="e">
        <f t="shared" si="20"/>
        <v>#N/A</v>
      </c>
      <c r="U147" s="80" t="e">
        <f t="shared" si="21"/>
        <v>#N/A</v>
      </c>
      <c r="V147" s="81" t="str">
        <f t="shared" si="22"/>
        <v/>
      </c>
      <c r="W147" s="69" t="e">
        <f>VLOOKUP(F147,'Input Log'!$E$6:$V$50000,18,FALSE)</f>
        <v>#N/A</v>
      </c>
      <c r="X147" s="64" t="e">
        <f>VLOOKUP(E147,'Supply Log'!$Z$6:$AB$699,2,FALSE)</f>
        <v>#N/A</v>
      </c>
      <c r="Y147" s="64" t="e">
        <f>VLOOKUP(E147,'Supply Log'!$E$6:$X$618,20,FALSE)</f>
        <v>#N/A</v>
      </c>
      <c r="Z147" s="64"/>
      <c r="AA147" s="64"/>
      <c r="AB147" s="64"/>
      <c r="AC147" s="64"/>
      <c r="AD147" s="64"/>
      <c r="AE147" s="64"/>
    </row>
    <row r="148" spans="1:31" ht="15.75" customHeight="1">
      <c r="A148" s="67" t="str">
        <f t="shared" si="16"/>
        <v/>
      </c>
      <c r="B148" s="65">
        <f t="shared" si="23"/>
        <v>60</v>
      </c>
      <c r="C148" s="68" t="str">
        <f t="shared" si="17"/>
        <v/>
      </c>
      <c r="D148" s="69"/>
      <c r="E148" s="66"/>
      <c r="F148" s="66"/>
      <c r="G148" s="65" t="e">
        <f>VLOOKUP(E148,'Supply Log'!$E$6:$T$277,2,FALSE)</f>
        <v>#N/A</v>
      </c>
      <c r="H148" s="65" t="e">
        <f>VLOOKUP(E148,'Supply Log'!$E$6:$T$277,3,FALSE)</f>
        <v>#N/A</v>
      </c>
      <c r="I148" s="77"/>
      <c r="J148" s="65" t="e">
        <f>VLOOKUP(E148,'Supply Log'!$E$6:$T$277,5,FALSE)</f>
        <v>#N/A</v>
      </c>
      <c r="K148" s="65" t="e">
        <f>VLOOKUP(E148,'Supply Log'!$E$6:$T$277,6,FALSE)</f>
        <v>#N/A</v>
      </c>
      <c r="L148" s="65" t="e">
        <f>VLOOKUP(E148,'Supply Log'!$E$6:$T$277,7,FALSE)</f>
        <v>#N/A</v>
      </c>
      <c r="M148" s="65" t="e">
        <f>VLOOKUP(E148,'Supply Log'!$E$6:$T$277,8,FALSE)</f>
        <v>#N/A</v>
      </c>
      <c r="N148" s="65" t="e">
        <f>VLOOKUP(E148,'Supply Log'!$E$6:$T$277,9,FALSE)</f>
        <v>#N/A</v>
      </c>
      <c r="O148" s="65" t="e">
        <f>VLOOKUP(E148,'Supply Log'!$E$6:$T$277,10,FALSE)</f>
        <v>#N/A</v>
      </c>
      <c r="P148" s="29" t="e">
        <f t="shared" si="18"/>
        <v>#N/A</v>
      </c>
      <c r="Q148" s="65" t="e">
        <f>VLOOKUP(E148,'Supply Log'!$E$6:$T$277,12,FALSE)</f>
        <v>#N/A</v>
      </c>
      <c r="R148" s="78" t="e">
        <f t="shared" si="19"/>
        <v>#N/A</v>
      </c>
      <c r="S148" s="65"/>
      <c r="T148" s="79" t="e">
        <f t="shared" si="20"/>
        <v>#N/A</v>
      </c>
      <c r="U148" s="80" t="e">
        <f t="shared" si="21"/>
        <v>#N/A</v>
      </c>
      <c r="V148" s="81" t="str">
        <f t="shared" si="22"/>
        <v/>
      </c>
      <c r="W148" s="69" t="e">
        <f>VLOOKUP(F148,'Input Log'!$E$6:$V$50000,18,FALSE)</f>
        <v>#N/A</v>
      </c>
      <c r="X148" s="64" t="e">
        <f>VLOOKUP(E148,'Supply Log'!$Z$6:$AB$699,2,FALSE)</f>
        <v>#N/A</v>
      </c>
      <c r="Y148" s="64" t="e">
        <f>VLOOKUP(E148,'Supply Log'!$E$6:$X$618,20,FALSE)</f>
        <v>#N/A</v>
      </c>
      <c r="Z148" s="64"/>
      <c r="AA148" s="64"/>
      <c r="AB148" s="64"/>
      <c r="AC148" s="64"/>
      <c r="AD148" s="64"/>
      <c r="AE148" s="64"/>
    </row>
    <row r="149" spans="1:31" ht="15.75" customHeight="1">
      <c r="A149" s="67" t="str">
        <f t="shared" si="16"/>
        <v/>
      </c>
      <c r="B149" s="65">
        <f t="shared" si="23"/>
        <v>61</v>
      </c>
      <c r="C149" s="68" t="str">
        <f t="shared" si="17"/>
        <v/>
      </c>
      <c r="D149" s="69"/>
      <c r="E149" s="66"/>
      <c r="F149" s="66"/>
      <c r="G149" s="65" t="e">
        <f>VLOOKUP(E149,'Supply Log'!$E$6:$T$277,2,FALSE)</f>
        <v>#N/A</v>
      </c>
      <c r="H149" s="65" t="e">
        <f>VLOOKUP(E149,'Supply Log'!$E$6:$T$277,3,FALSE)</f>
        <v>#N/A</v>
      </c>
      <c r="I149" s="77"/>
      <c r="J149" s="65" t="e">
        <f>VLOOKUP(E149,'Supply Log'!$E$6:$T$277,5,FALSE)</f>
        <v>#N/A</v>
      </c>
      <c r="K149" s="65" t="e">
        <f>VLOOKUP(E149,'Supply Log'!$E$6:$T$277,6,FALSE)</f>
        <v>#N/A</v>
      </c>
      <c r="L149" s="65" t="e">
        <f>VLOOKUP(E149,'Supply Log'!$E$6:$T$277,7,FALSE)</f>
        <v>#N/A</v>
      </c>
      <c r="M149" s="65" t="e">
        <f>VLOOKUP(E149,'Supply Log'!$E$6:$T$277,8,FALSE)</f>
        <v>#N/A</v>
      </c>
      <c r="N149" s="65" t="e">
        <f>VLOOKUP(E149,'Supply Log'!$E$6:$T$277,9,FALSE)</f>
        <v>#N/A</v>
      </c>
      <c r="O149" s="65" t="e">
        <f>VLOOKUP(E149,'Supply Log'!$E$6:$T$277,10,FALSE)</f>
        <v>#N/A</v>
      </c>
      <c r="P149" s="29" t="e">
        <f t="shared" si="18"/>
        <v>#N/A</v>
      </c>
      <c r="Q149" s="65" t="e">
        <f>VLOOKUP(E149,'Supply Log'!$E$6:$T$277,12,FALSE)</f>
        <v>#N/A</v>
      </c>
      <c r="R149" s="78" t="e">
        <f t="shared" si="19"/>
        <v>#N/A</v>
      </c>
      <c r="S149" s="65"/>
      <c r="T149" s="79" t="e">
        <f t="shared" si="20"/>
        <v>#N/A</v>
      </c>
      <c r="U149" s="80" t="e">
        <f t="shared" si="21"/>
        <v>#N/A</v>
      </c>
      <c r="V149" s="81" t="str">
        <f t="shared" si="22"/>
        <v/>
      </c>
      <c r="W149" s="69" t="e">
        <f>VLOOKUP(F149,'Input Log'!$E$6:$V$50000,18,FALSE)</f>
        <v>#N/A</v>
      </c>
      <c r="X149" s="64" t="e">
        <f>VLOOKUP(E149,'Supply Log'!$Z$6:$AB$699,2,FALSE)</f>
        <v>#N/A</v>
      </c>
      <c r="Y149" s="64" t="e">
        <f>VLOOKUP(E149,'Supply Log'!$E$6:$X$618,20,FALSE)</f>
        <v>#N/A</v>
      </c>
      <c r="Z149" s="64"/>
      <c r="AA149" s="64"/>
      <c r="AB149" s="64"/>
      <c r="AC149" s="64"/>
      <c r="AD149" s="64"/>
      <c r="AE149" s="64"/>
    </row>
    <row r="150" spans="1:31" ht="15.75" customHeight="1">
      <c r="A150" s="67" t="str">
        <f t="shared" si="16"/>
        <v/>
      </c>
      <c r="B150" s="65">
        <f t="shared" si="23"/>
        <v>62</v>
      </c>
      <c r="C150" s="68" t="str">
        <f t="shared" si="17"/>
        <v/>
      </c>
      <c r="D150" s="69"/>
      <c r="E150" s="66"/>
      <c r="F150" s="66"/>
      <c r="G150" s="65" t="e">
        <f>VLOOKUP(E150,'Supply Log'!$E$6:$T$277,2,FALSE)</f>
        <v>#N/A</v>
      </c>
      <c r="H150" s="65" t="e">
        <f>VLOOKUP(E150,'Supply Log'!$E$6:$T$277,3,FALSE)</f>
        <v>#N/A</v>
      </c>
      <c r="I150" s="77"/>
      <c r="J150" s="65" t="e">
        <f>VLOOKUP(E150,'Supply Log'!$E$6:$T$277,5,FALSE)</f>
        <v>#N/A</v>
      </c>
      <c r="K150" s="65" t="e">
        <f>VLOOKUP(E150,'Supply Log'!$E$6:$T$277,6,FALSE)</f>
        <v>#N/A</v>
      </c>
      <c r="L150" s="65" t="e">
        <f>VLOOKUP(E150,'Supply Log'!$E$6:$T$277,7,FALSE)</f>
        <v>#N/A</v>
      </c>
      <c r="M150" s="65" t="e">
        <f>VLOOKUP(E150,'Supply Log'!$E$6:$T$277,8,FALSE)</f>
        <v>#N/A</v>
      </c>
      <c r="N150" s="65" t="e">
        <f>VLOOKUP(E150,'Supply Log'!$E$6:$T$277,9,FALSE)</f>
        <v>#N/A</v>
      </c>
      <c r="O150" s="65" t="e">
        <f>VLOOKUP(E150,'Supply Log'!$E$6:$T$277,10,FALSE)</f>
        <v>#N/A</v>
      </c>
      <c r="P150" s="29" t="e">
        <f t="shared" si="18"/>
        <v>#N/A</v>
      </c>
      <c r="Q150" s="65" t="e">
        <f>VLOOKUP(E150,'Supply Log'!$E$6:$T$277,12,FALSE)</f>
        <v>#N/A</v>
      </c>
      <c r="R150" s="78" t="e">
        <f t="shared" si="19"/>
        <v>#N/A</v>
      </c>
      <c r="S150" s="65"/>
      <c r="T150" s="79" t="e">
        <f t="shared" si="20"/>
        <v>#N/A</v>
      </c>
      <c r="U150" s="80" t="e">
        <f t="shared" si="21"/>
        <v>#N/A</v>
      </c>
      <c r="V150" s="81" t="str">
        <f t="shared" si="22"/>
        <v/>
      </c>
      <c r="W150" s="69" t="e">
        <f>VLOOKUP(F150,'Input Log'!$E$6:$V$50000,18,FALSE)</f>
        <v>#N/A</v>
      </c>
      <c r="X150" s="64" t="e">
        <f>VLOOKUP(E150,'Supply Log'!$Z$6:$AB$699,2,FALSE)</f>
        <v>#N/A</v>
      </c>
      <c r="Y150" s="64" t="e">
        <f>VLOOKUP(E150,'Supply Log'!$E$6:$X$618,20,FALSE)</f>
        <v>#N/A</v>
      </c>
      <c r="Z150" s="64"/>
      <c r="AA150" s="64"/>
      <c r="AB150" s="64"/>
      <c r="AC150" s="64"/>
      <c r="AD150" s="64"/>
      <c r="AE150" s="64"/>
    </row>
    <row r="151" spans="1:31" ht="15.75" customHeight="1">
      <c r="A151" s="67" t="str">
        <f t="shared" si="16"/>
        <v/>
      </c>
      <c r="B151" s="65">
        <f t="shared" si="23"/>
        <v>63</v>
      </c>
      <c r="C151" s="68" t="str">
        <f t="shared" si="17"/>
        <v/>
      </c>
      <c r="D151" s="69"/>
      <c r="E151" s="66"/>
      <c r="F151" s="66"/>
      <c r="G151" s="65" t="e">
        <f>VLOOKUP(E151,'Supply Log'!$E$6:$T$277,2,FALSE)</f>
        <v>#N/A</v>
      </c>
      <c r="H151" s="65" t="e">
        <f>VLOOKUP(E151,'Supply Log'!$E$6:$T$277,3,FALSE)</f>
        <v>#N/A</v>
      </c>
      <c r="I151" s="77"/>
      <c r="J151" s="65" t="e">
        <f>VLOOKUP(E151,'Supply Log'!$E$6:$T$277,5,FALSE)</f>
        <v>#N/A</v>
      </c>
      <c r="K151" s="65" t="e">
        <f>VLOOKUP(E151,'Supply Log'!$E$6:$T$277,6,FALSE)</f>
        <v>#N/A</v>
      </c>
      <c r="L151" s="65" t="e">
        <f>VLOOKUP(E151,'Supply Log'!$E$6:$T$277,7,FALSE)</f>
        <v>#N/A</v>
      </c>
      <c r="M151" s="65" t="e">
        <f>VLOOKUP(E151,'Supply Log'!$E$6:$T$277,8,FALSE)</f>
        <v>#N/A</v>
      </c>
      <c r="N151" s="65" t="e">
        <f>VLOOKUP(E151,'Supply Log'!$E$6:$T$277,9,FALSE)</f>
        <v>#N/A</v>
      </c>
      <c r="O151" s="65" t="e">
        <f>VLOOKUP(E151,'Supply Log'!$E$6:$T$277,10,FALSE)</f>
        <v>#N/A</v>
      </c>
      <c r="P151" s="29" t="e">
        <f t="shared" si="18"/>
        <v>#N/A</v>
      </c>
      <c r="Q151" s="65" t="e">
        <f>VLOOKUP(E151,'Supply Log'!$E$6:$T$277,12,FALSE)</f>
        <v>#N/A</v>
      </c>
      <c r="R151" s="78" t="e">
        <f t="shared" si="19"/>
        <v>#N/A</v>
      </c>
      <c r="S151" s="65"/>
      <c r="T151" s="79" t="e">
        <f t="shared" si="20"/>
        <v>#N/A</v>
      </c>
      <c r="U151" s="80" t="e">
        <f t="shared" si="21"/>
        <v>#N/A</v>
      </c>
      <c r="V151" s="81" t="str">
        <f t="shared" si="22"/>
        <v/>
      </c>
      <c r="W151" s="69" t="e">
        <f>VLOOKUP(F151,'Input Log'!$E$6:$V$50000,18,FALSE)</f>
        <v>#N/A</v>
      </c>
      <c r="X151" s="64" t="e">
        <f>VLOOKUP(E151,'Supply Log'!$Z$6:$AB$699,2,FALSE)</f>
        <v>#N/A</v>
      </c>
      <c r="Y151" s="64" t="e">
        <f>VLOOKUP(E151,'Supply Log'!$E$6:$X$618,20,FALSE)</f>
        <v>#N/A</v>
      </c>
      <c r="Z151" s="64"/>
      <c r="AA151" s="64"/>
      <c r="AB151" s="64"/>
      <c r="AC151" s="64"/>
      <c r="AD151" s="64"/>
      <c r="AE151" s="64"/>
    </row>
    <row r="152" spans="1:31" ht="15.75" customHeight="1">
      <c r="A152" s="67" t="str">
        <f t="shared" si="16"/>
        <v/>
      </c>
      <c r="B152" s="65">
        <f t="shared" si="23"/>
        <v>64</v>
      </c>
      <c r="C152" s="68" t="str">
        <f t="shared" si="17"/>
        <v/>
      </c>
      <c r="D152" s="69"/>
      <c r="E152" s="66"/>
      <c r="F152" s="66"/>
      <c r="G152" s="65" t="e">
        <f>VLOOKUP(E152,'Supply Log'!$E$6:$T$277,2,FALSE)</f>
        <v>#N/A</v>
      </c>
      <c r="H152" s="65" t="e">
        <f>VLOOKUP(E152,'Supply Log'!$E$6:$T$277,3,FALSE)</f>
        <v>#N/A</v>
      </c>
      <c r="I152" s="77"/>
      <c r="J152" s="65" t="e">
        <f>VLOOKUP(E152,'Supply Log'!$E$6:$T$277,5,FALSE)</f>
        <v>#N/A</v>
      </c>
      <c r="K152" s="65" t="e">
        <f>VLOOKUP(E152,'Supply Log'!$E$6:$T$277,6,FALSE)</f>
        <v>#N/A</v>
      </c>
      <c r="L152" s="65" t="e">
        <f>VLOOKUP(E152,'Supply Log'!$E$6:$T$277,7,FALSE)</f>
        <v>#N/A</v>
      </c>
      <c r="M152" s="65" t="e">
        <f>VLOOKUP(E152,'Supply Log'!$E$6:$T$277,8,FALSE)</f>
        <v>#N/A</v>
      </c>
      <c r="N152" s="65" t="e">
        <f>VLOOKUP(E152,'Supply Log'!$E$6:$T$277,9,FALSE)</f>
        <v>#N/A</v>
      </c>
      <c r="O152" s="65" t="e">
        <f>VLOOKUP(E152,'Supply Log'!$E$6:$T$277,10,FALSE)</f>
        <v>#N/A</v>
      </c>
      <c r="P152" s="29" t="e">
        <f t="shared" si="18"/>
        <v>#N/A</v>
      </c>
      <c r="Q152" s="65" t="e">
        <f>VLOOKUP(E152,'Supply Log'!$E$6:$T$277,12,FALSE)</f>
        <v>#N/A</v>
      </c>
      <c r="R152" s="78" t="e">
        <f t="shared" si="19"/>
        <v>#N/A</v>
      </c>
      <c r="S152" s="65"/>
      <c r="T152" s="79" t="e">
        <f t="shared" si="20"/>
        <v>#N/A</v>
      </c>
      <c r="U152" s="80" t="e">
        <f t="shared" si="21"/>
        <v>#N/A</v>
      </c>
      <c r="V152" s="81" t="str">
        <f t="shared" si="22"/>
        <v/>
      </c>
      <c r="W152" s="69" t="e">
        <f>VLOOKUP(F152,'Input Log'!$E$6:$V$50000,18,FALSE)</f>
        <v>#N/A</v>
      </c>
      <c r="X152" s="64" t="e">
        <f>VLOOKUP(E152,'Supply Log'!$Z$6:$AB$699,2,FALSE)</f>
        <v>#N/A</v>
      </c>
      <c r="Y152" s="64" t="e">
        <f>VLOOKUP(E152,'Supply Log'!$E$6:$X$618,20,FALSE)</f>
        <v>#N/A</v>
      </c>
      <c r="Z152" s="64"/>
      <c r="AA152" s="64"/>
      <c r="AB152" s="64"/>
      <c r="AC152" s="64"/>
      <c r="AD152" s="64"/>
      <c r="AE152" s="64"/>
    </row>
    <row r="153" spans="1:31" ht="15.75" customHeight="1">
      <c r="A153" s="67" t="str">
        <f t="shared" si="16"/>
        <v/>
      </c>
      <c r="B153" s="65">
        <f t="shared" si="23"/>
        <v>65</v>
      </c>
      <c r="C153" s="68" t="str">
        <f t="shared" si="17"/>
        <v/>
      </c>
      <c r="D153" s="69"/>
      <c r="E153" s="66"/>
      <c r="F153" s="66"/>
      <c r="G153" s="65" t="e">
        <f>VLOOKUP(E153,'Supply Log'!$E$6:$T$277,2,FALSE)</f>
        <v>#N/A</v>
      </c>
      <c r="H153" s="65" t="e">
        <f>VLOOKUP(E153,'Supply Log'!$E$6:$T$277,3,FALSE)</f>
        <v>#N/A</v>
      </c>
      <c r="I153" s="77"/>
      <c r="J153" s="65" t="e">
        <f>VLOOKUP(E153,'Supply Log'!$E$6:$T$277,5,FALSE)</f>
        <v>#N/A</v>
      </c>
      <c r="K153" s="65" t="e">
        <f>VLOOKUP(E153,'Supply Log'!$E$6:$T$277,6,FALSE)</f>
        <v>#N/A</v>
      </c>
      <c r="L153" s="65" t="e">
        <f>VLOOKUP(E153,'Supply Log'!$E$6:$T$277,7,FALSE)</f>
        <v>#N/A</v>
      </c>
      <c r="M153" s="65" t="e">
        <f>VLOOKUP(E153,'Supply Log'!$E$6:$T$277,8,FALSE)</f>
        <v>#N/A</v>
      </c>
      <c r="N153" s="65" t="e">
        <f>VLOOKUP(E153,'Supply Log'!$E$6:$T$277,9,FALSE)</f>
        <v>#N/A</v>
      </c>
      <c r="O153" s="65" t="e">
        <f>VLOOKUP(E153,'Supply Log'!$E$6:$T$277,10,FALSE)</f>
        <v>#N/A</v>
      </c>
      <c r="P153" s="29" t="e">
        <f t="shared" si="18"/>
        <v>#N/A</v>
      </c>
      <c r="Q153" s="65" t="e">
        <f>VLOOKUP(E153,'Supply Log'!$E$6:$T$277,12,FALSE)</f>
        <v>#N/A</v>
      </c>
      <c r="R153" s="78" t="e">
        <f t="shared" si="19"/>
        <v>#N/A</v>
      </c>
      <c r="S153" s="65"/>
      <c r="T153" s="79" t="e">
        <f t="shared" si="20"/>
        <v>#N/A</v>
      </c>
      <c r="U153" s="80" t="e">
        <f t="shared" si="21"/>
        <v>#N/A</v>
      </c>
      <c r="V153" s="81" t="str">
        <f t="shared" si="22"/>
        <v/>
      </c>
      <c r="W153" s="69" t="e">
        <f>VLOOKUP(F153,'Input Log'!$E$6:$V$50000,18,FALSE)</f>
        <v>#N/A</v>
      </c>
      <c r="X153" s="64" t="e">
        <f>VLOOKUP(E153,'Supply Log'!$Z$6:$AB$699,2,FALSE)</f>
        <v>#N/A</v>
      </c>
      <c r="Y153" s="64" t="e">
        <f>VLOOKUP(E153,'Supply Log'!$E$6:$X$618,20,FALSE)</f>
        <v>#N/A</v>
      </c>
      <c r="Z153" s="64"/>
      <c r="AA153" s="64"/>
      <c r="AB153" s="64"/>
      <c r="AC153" s="64"/>
      <c r="AD153" s="64"/>
      <c r="AE153" s="64"/>
    </row>
    <row r="154" spans="1:31" ht="15.75" customHeight="1">
      <c r="A154" s="67" t="str">
        <f t="shared" si="16"/>
        <v/>
      </c>
      <c r="B154" s="65">
        <f t="shared" si="23"/>
        <v>66</v>
      </c>
      <c r="C154" s="68" t="str">
        <f t="shared" si="17"/>
        <v/>
      </c>
      <c r="D154" s="69"/>
      <c r="E154" s="66"/>
      <c r="F154" s="66"/>
      <c r="G154" s="65" t="e">
        <f>VLOOKUP(E154,'Supply Log'!$E$6:$T$277,2,FALSE)</f>
        <v>#N/A</v>
      </c>
      <c r="H154" s="65" t="e">
        <f>VLOOKUP(E154,'Supply Log'!$E$6:$T$277,3,FALSE)</f>
        <v>#N/A</v>
      </c>
      <c r="I154" s="77"/>
      <c r="J154" s="65" t="e">
        <f>VLOOKUP(E154,'Supply Log'!$E$6:$T$277,5,FALSE)</f>
        <v>#N/A</v>
      </c>
      <c r="K154" s="65" t="e">
        <f>VLOOKUP(E154,'Supply Log'!$E$6:$T$277,6,FALSE)</f>
        <v>#N/A</v>
      </c>
      <c r="L154" s="65" t="e">
        <f>VLOOKUP(E154,'Supply Log'!$E$6:$T$277,7,FALSE)</f>
        <v>#N/A</v>
      </c>
      <c r="M154" s="65" t="e">
        <f>VLOOKUP(E154,'Supply Log'!$E$6:$T$277,8,FALSE)</f>
        <v>#N/A</v>
      </c>
      <c r="N154" s="65" t="e">
        <f>VLOOKUP(E154,'Supply Log'!$E$6:$T$277,9,FALSE)</f>
        <v>#N/A</v>
      </c>
      <c r="O154" s="65" t="e">
        <f>VLOOKUP(E154,'Supply Log'!$E$6:$T$277,10,FALSE)</f>
        <v>#N/A</v>
      </c>
      <c r="P154" s="29" t="e">
        <f t="shared" si="18"/>
        <v>#N/A</v>
      </c>
      <c r="Q154" s="65" t="e">
        <f>VLOOKUP(E154,'Supply Log'!$E$6:$T$277,12,FALSE)</f>
        <v>#N/A</v>
      </c>
      <c r="R154" s="78" t="e">
        <f t="shared" si="19"/>
        <v>#N/A</v>
      </c>
      <c r="S154" s="65"/>
      <c r="T154" s="79" t="e">
        <f t="shared" si="20"/>
        <v>#N/A</v>
      </c>
      <c r="U154" s="80" t="e">
        <f t="shared" si="21"/>
        <v>#N/A</v>
      </c>
      <c r="V154" s="81" t="str">
        <f t="shared" si="22"/>
        <v/>
      </c>
      <c r="W154" s="69" t="e">
        <f>VLOOKUP(F154,'Input Log'!$E$6:$V$50000,18,FALSE)</f>
        <v>#N/A</v>
      </c>
      <c r="X154" s="64" t="e">
        <f>VLOOKUP(E154,'Supply Log'!$Z$6:$AB$699,2,FALSE)</f>
        <v>#N/A</v>
      </c>
      <c r="Y154" s="64" t="e">
        <f>VLOOKUP(E154,'Supply Log'!$E$6:$X$618,20,FALSE)</f>
        <v>#N/A</v>
      </c>
      <c r="Z154" s="64"/>
      <c r="AA154" s="64"/>
      <c r="AB154" s="64"/>
      <c r="AC154" s="64"/>
      <c r="AD154" s="64"/>
      <c r="AE154" s="64"/>
    </row>
    <row r="155" spans="1:31" ht="15.75" customHeight="1">
      <c r="A155" s="67" t="str">
        <f t="shared" si="16"/>
        <v/>
      </c>
      <c r="B155" s="65">
        <f t="shared" si="23"/>
        <v>67</v>
      </c>
      <c r="C155" s="68" t="str">
        <f t="shared" si="17"/>
        <v/>
      </c>
      <c r="D155" s="69"/>
      <c r="E155" s="66"/>
      <c r="F155" s="66"/>
      <c r="G155" s="65" t="e">
        <f>VLOOKUP(E155,'Supply Log'!$E$6:$T$277,2,FALSE)</f>
        <v>#N/A</v>
      </c>
      <c r="H155" s="65" t="e">
        <f>VLOOKUP(E155,'Supply Log'!$E$6:$T$277,3,FALSE)</f>
        <v>#N/A</v>
      </c>
      <c r="I155" s="77"/>
      <c r="J155" s="65" t="e">
        <f>VLOOKUP(E155,'Supply Log'!$E$6:$T$277,5,FALSE)</f>
        <v>#N/A</v>
      </c>
      <c r="K155" s="65" t="e">
        <f>VLOOKUP(E155,'Supply Log'!$E$6:$T$277,6,FALSE)</f>
        <v>#N/A</v>
      </c>
      <c r="L155" s="65" t="e">
        <f>VLOOKUP(E155,'Supply Log'!$E$6:$T$277,7,FALSE)</f>
        <v>#N/A</v>
      </c>
      <c r="M155" s="65" t="e">
        <f>VLOOKUP(E155,'Supply Log'!$E$6:$T$277,8,FALSE)</f>
        <v>#N/A</v>
      </c>
      <c r="N155" s="65" t="e">
        <f>VLOOKUP(E155,'Supply Log'!$E$6:$T$277,9,FALSE)</f>
        <v>#N/A</v>
      </c>
      <c r="O155" s="65" t="e">
        <f>VLOOKUP(E155,'Supply Log'!$E$6:$T$277,10,FALSE)</f>
        <v>#N/A</v>
      </c>
      <c r="P155" s="29" t="e">
        <f t="shared" si="18"/>
        <v>#N/A</v>
      </c>
      <c r="Q155" s="65" t="e">
        <f>VLOOKUP(E155,'Supply Log'!$E$6:$T$277,12,FALSE)</f>
        <v>#N/A</v>
      </c>
      <c r="R155" s="78" t="e">
        <f t="shared" si="19"/>
        <v>#N/A</v>
      </c>
      <c r="S155" s="65"/>
      <c r="T155" s="79" t="e">
        <f t="shared" si="20"/>
        <v>#N/A</v>
      </c>
      <c r="U155" s="80" t="e">
        <f t="shared" si="21"/>
        <v>#N/A</v>
      </c>
      <c r="V155" s="81" t="str">
        <f t="shared" si="22"/>
        <v/>
      </c>
      <c r="W155" s="69" t="e">
        <f>VLOOKUP(F155,'Input Log'!$E$6:$V$50000,18,FALSE)</f>
        <v>#N/A</v>
      </c>
      <c r="X155" s="64" t="e">
        <f>VLOOKUP(E155,'Supply Log'!$Z$6:$AB$699,2,FALSE)</f>
        <v>#N/A</v>
      </c>
      <c r="Y155" s="64" t="e">
        <f>VLOOKUP(E155,'Supply Log'!$E$6:$X$618,20,FALSE)</f>
        <v>#N/A</v>
      </c>
      <c r="Z155" s="64"/>
      <c r="AA155" s="64"/>
      <c r="AB155" s="64"/>
      <c r="AC155" s="64"/>
      <c r="AD155" s="64"/>
      <c r="AE155" s="64"/>
    </row>
    <row r="156" spans="1:31" ht="15.75" customHeight="1">
      <c r="A156" s="67" t="str">
        <f t="shared" si="16"/>
        <v/>
      </c>
      <c r="B156" s="65">
        <f t="shared" si="23"/>
        <v>68</v>
      </c>
      <c r="C156" s="68" t="str">
        <f t="shared" si="17"/>
        <v/>
      </c>
      <c r="D156" s="69"/>
      <c r="E156" s="66"/>
      <c r="F156" s="66"/>
      <c r="G156" s="65" t="e">
        <f>VLOOKUP(E156,'Supply Log'!$E$6:$T$277,2,FALSE)</f>
        <v>#N/A</v>
      </c>
      <c r="H156" s="65" t="e">
        <f>VLOOKUP(E156,'Supply Log'!$E$6:$T$277,3,FALSE)</f>
        <v>#N/A</v>
      </c>
      <c r="I156" s="77"/>
      <c r="J156" s="65" t="e">
        <f>VLOOKUP(E156,'Supply Log'!$E$6:$T$277,5,FALSE)</f>
        <v>#N/A</v>
      </c>
      <c r="K156" s="65" t="e">
        <f>VLOOKUP(E156,'Supply Log'!$E$6:$T$277,6,FALSE)</f>
        <v>#N/A</v>
      </c>
      <c r="L156" s="65" t="e">
        <f>VLOOKUP(E156,'Supply Log'!$E$6:$T$277,7,FALSE)</f>
        <v>#N/A</v>
      </c>
      <c r="M156" s="65" t="e">
        <f>VLOOKUP(E156,'Supply Log'!$E$6:$T$277,8,FALSE)</f>
        <v>#N/A</v>
      </c>
      <c r="N156" s="65" t="e">
        <f>VLOOKUP(E156,'Supply Log'!$E$6:$T$277,9,FALSE)</f>
        <v>#N/A</v>
      </c>
      <c r="O156" s="65" t="e">
        <f>VLOOKUP(E156,'Supply Log'!$E$6:$T$277,10,FALSE)</f>
        <v>#N/A</v>
      </c>
      <c r="P156" s="29" t="e">
        <f t="shared" si="18"/>
        <v>#N/A</v>
      </c>
      <c r="Q156" s="65" t="e">
        <f>VLOOKUP(E156,'Supply Log'!$E$6:$T$277,12,FALSE)</f>
        <v>#N/A</v>
      </c>
      <c r="R156" s="78" t="e">
        <f t="shared" si="19"/>
        <v>#N/A</v>
      </c>
      <c r="S156" s="65"/>
      <c r="T156" s="79" t="e">
        <f t="shared" si="20"/>
        <v>#N/A</v>
      </c>
      <c r="U156" s="80" t="e">
        <f t="shared" si="21"/>
        <v>#N/A</v>
      </c>
      <c r="V156" s="81" t="str">
        <f t="shared" si="22"/>
        <v/>
      </c>
      <c r="W156" s="69" t="e">
        <f>VLOOKUP(F156,'Input Log'!$E$6:$V$50000,18,FALSE)</f>
        <v>#N/A</v>
      </c>
      <c r="X156" s="64" t="e">
        <f>VLOOKUP(E156,'Supply Log'!$Z$6:$AB$699,2,FALSE)</f>
        <v>#N/A</v>
      </c>
      <c r="Y156" s="64" t="e">
        <f>VLOOKUP(E156,'Supply Log'!$E$6:$X$618,20,FALSE)</f>
        <v>#N/A</v>
      </c>
      <c r="Z156" s="64"/>
      <c r="AA156" s="64"/>
      <c r="AB156" s="64"/>
      <c r="AC156" s="64"/>
      <c r="AD156" s="64"/>
      <c r="AE156" s="64"/>
    </row>
    <row r="157" spans="1:31" ht="15.75" customHeight="1">
      <c r="A157" s="67" t="str">
        <f t="shared" si="16"/>
        <v/>
      </c>
      <c r="B157" s="65">
        <f t="shared" si="23"/>
        <v>69</v>
      </c>
      <c r="C157" s="68" t="str">
        <f t="shared" si="17"/>
        <v/>
      </c>
      <c r="D157" s="69"/>
      <c r="E157" s="66"/>
      <c r="F157" s="66"/>
      <c r="G157" s="65" t="e">
        <f>VLOOKUP(E157,'Supply Log'!$E$6:$T$277,2,FALSE)</f>
        <v>#N/A</v>
      </c>
      <c r="H157" s="65" t="e">
        <f>VLOOKUP(E157,'Supply Log'!$E$6:$T$277,3,FALSE)</f>
        <v>#N/A</v>
      </c>
      <c r="I157" s="77"/>
      <c r="J157" s="65" t="e">
        <f>VLOOKUP(E157,'Supply Log'!$E$6:$T$277,5,FALSE)</f>
        <v>#N/A</v>
      </c>
      <c r="K157" s="65" t="e">
        <f>VLOOKUP(E157,'Supply Log'!$E$6:$T$277,6,FALSE)</f>
        <v>#N/A</v>
      </c>
      <c r="L157" s="65" t="e">
        <f>VLOOKUP(E157,'Supply Log'!$E$6:$T$277,7,FALSE)</f>
        <v>#N/A</v>
      </c>
      <c r="M157" s="65" t="e">
        <f>VLOOKUP(E157,'Supply Log'!$E$6:$T$277,8,FALSE)</f>
        <v>#N/A</v>
      </c>
      <c r="N157" s="65" t="e">
        <f>VLOOKUP(E157,'Supply Log'!$E$6:$T$277,9,FALSE)</f>
        <v>#N/A</v>
      </c>
      <c r="O157" s="65" t="e">
        <f>VLOOKUP(E157,'Supply Log'!$E$6:$T$277,10,FALSE)</f>
        <v>#N/A</v>
      </c>
      <c r="P157" s="29" t="e">
        <f t="shared" si="18"/>
        <v>#N/A</v>
      </c>
      <c r="Q157" s="65" t="e">
        <f>VLOOKUP(E157,'Supply Log'!$E$6:$T$277,12,FALSE)</f>
        <v>#N/A</v>
      </c>
      <c r="R157" s="78" t="e">
        <f t="shared" si="19"/>
        <v>#N/A</v>
      </c>
      <c r="S157" s="65"/>
      <c r="T157" s="79" t="e">
        <f t="shared" si="20"/>
        <v>#N/A</v>
      </c>
      <c r="U157" s="80" t="e">
        <f t="shared" si="21"/>
        <v>#N/A</v>
      </c>
      <c r="V157" s="81" t="str">
        <f t="shared" si="22"/>
        <v/>
      </c>
      <c r="W157" s="69" t="e">
        <f>VLOOKUP(F157,'Input Log'!$E$6:$V$50000,18,FALSE)</f>
        <v>#N/A</v>
      </c>
      <c r="X157" s="64" t="e">
        <f>VLOOKUP(E157,'Supply Log'!$Z$6:$AB$699,2,FALSE)</f>
        <v>#N/A</v>
      </c>
      <c r="Y157" s="64" t="e">
        <f>VLOOKUP(E157,'Supply Log'!$E$6:$X$618,20,FALSE)</f>
        <v>#N/A</v>
      </c>
      <c r="Z157" s="64"/>
      <c r="AA157" s="64"/>
      <c r="AB157" s="64"/>
      <c r="AC157" s="64"/>
      <c r="AD157" s="64"/>
      <c r="AE157" s="64"/>
    </row>
    <row r="158" spans="1:31" ht="15.75" customHeight="1">
      <c r="A158" s="67" t="str">
        <f t="shared" si="16"/>
        <v/>
      </c>
      <c r="B158" s="65">
        <f t="shared" si="23"/>
        <v>70</v>
      </c>
      <c r="C158" s="68" t="str">
        <f t="shared" si="17"/>
        <v/>
      </c>
      <c r="D158" s="69"/>
      <c r="E158" s="66"/>
      <c r="F158" s="66"/>
      <c r="G158" s="65" t="e">
        <f>VLOOKUP(E158,'Supply Log'!$E$6:$T$277,2,FALSE)</f>
        <v>#N/A</v>
      </c>
      <c r="H158" s="65" t="e">
        <f>VLOOKUP(E158,'Supply Log'!$E$6:$T$277,3,FALSE)</f>
        <v>#N/A</v>
      </c>
      <c r="I158" s="77"/>
      <c r="J158" s="65" t="e">
        <f>VLOOKUP(E158,'Supply Log'!$E$6:$T$277,5,FALSE)</f>
        <v>#N/A</v>
      </c>
      <c r="K158" s="65" t="e">
        <f>VLOOKUP(E158,'Supply Log'!$E$6:$T$277,6,FALSE)</f>
        <v>#N/A</v>
      </c>
      <c r="L158" s="65" t="e">
        <f>VLOOKUP(E158,'Supply Log'!$E$6:$T$277,7,FALSE)</f>
        <v>#N/A</v>
      </c>
      <c r="M158" s="65" t="e">
        <f>VLOOKUP(E158,'Supply Log'!$E$6:$T$277,8,FALSE)</f>
        <v>#N/A</v>
      </c>
      <c r="N158" s="65" t="e">
        <f>VLOOKUP(E158,'Supply Log'!$E$6:$T$277,9,FALSE)</f>
        <v>#N/A</v>
      </c>
      <c r="O158" s="65" t="e">
        <f>VLOOKUP(E158,'Supply Log'!$E$6:$T$277,10,FALSE)</f>
        <v>#N/A</v>
      </c>
      <c r="P158" s="29" t="e">
        <f t="shared" si="18"/>
        <v>#N/A</v>
      </c>
      <c r="Q158" s="65" t="e">
        <f>VLOOKUP(E158,'Supply Log'!$E$6:$T$277,12,FALSE)</f>
        <v>#N/A</v>
      </c>
      <c r="R158" s="78" t="e">
        <f t="shared" si="19"/>
        <v>#N/A</v>
      </c>
      <c r="S158" s="65"/>
      <c r="T158" s="79" t="e">
        <f t="shared" si="20"/>
        <v>#N/A</v>
      </c>
      <c r="U158" s="80" t="e">
        <f t="shared" si="21"/>
        <v>#N/A</v>
      </c>
      <c r="V158" s="81" t="str">
        <f t="shared" si="22"/>
        <v/>
      </c>
      <c r="W158" s="69" t="e">
        <f>VLOOKUP(F158,'Input Log'!$E$6:$V$50000,18,FALSE)</f>
        <v>#N/A</v>
      </c>
      <c r="X158" s="64" t="e">
        <f>VLOOKUP(E158,'Supply Log'!$Z$6:$AB$699,2,FALSE)</f>
        <v>#N/A</v>
      </c>
      <c r="Y158" s="64" t="e">
        <f>VLOOKUP(E158,'Supply Log'!$E$6:$X$618,20,FALSE)</f>
        <v>#N/A</v>
      </c>
      <c r="Z158" s="64"/>
      <c r="AA158" s="64"/>
      <c r="AB158" s="64"/>
      <c r="AC158" s="64"/>
      <c r="AD158" s="64"/>
      <c r="AE158" s="64"/>
    </row>
    <row r="159" spans="1:31" ht="15.75" customHeight="1">
      <c r="A159" s="67" t="str">
        <f t="shared" si="16"/>
        <v/>
      </c>
      <c r="B159" s="65">
        <f t="shared" si="23"/>
        <v>71</v>
      </c>
      <c r="C159" s="68" t="str">
        <f t="shared" si="17"/>
        <v/>
      </c>
      <c r="D159" s="69"/>
      <c r="E159" s="66"/>
      <c r="F159" s="66"/>
      <c r="G159" s="65" t="e">
        <f>VLOOKUP(E159,'Supply Log'!$E$6:$T$277,2,FALSE)</f>
        <v>#N/A</v>
      </c>
      <c r="H159" s="65" t="e">
        <f>VLOOKUP(E159,'Supply Log'!$E$6:$T$277,3,FALSE)</f>
        <v>#N/A</v>
      </c>
      <c r="I159" s="77"/>
      <c r="J159" s="65" t="e">
        <f>VLOOKUP(E159,'Supply Log'!$E$6:$T$277,5,FALSE)</f>
        <v>#N/A</v>
      </c>
      <c r="K159" s="65" t="e">
        <f>VLOOKUP(E159,'Supply Log'!$E$6:$T$277,6,FALSE)</f>
        <v>#N/A</v>
      </c>
      <c r="L159" s="65" t="e">
        <f>VLOOKUP(E159,'Supply Log'!$E$6:$T$277,7,FALSE)</f>
        <v>#N/A</v>
      </c>
      <c r="M159" s="65" t="e">
        <f>VLOOKUP(E159,'Supply Log'!$E$6:$T$277,8,FALSE)</f>
        <v>#N/A</v>
      </c>
      <c r="N159" s="65" t="e">
        <f>VLOOKUP(E159,'Supply Log'!$E$6:$T$277,9,FALSE)</f>
        <v>#N/A</v>
      </c>
      <c r="O159" s="65" t="e">
        <f>VLOOKUP(E159,'Supply Log'!$E$6:$T$277,10,FALSE)</f>
        <v>#N/A</v>
      </c>
      <c r="P159" s="29" t="e">
        <f t="shared" si="18"/>
        <v>#N/A</v>
      </c>
      <c r="Q159" s="65" t="e">
        <f>VLOOKUP(E159,'Supply Log'!$E$6:$T$277,12,FALSE)</f>
        <v>#N/A</v>
      </c>
      <c r="R159" s="78" t="e">
        <f t="shared" si="19"/>
        <v>#N/A</v>
      </c>
      <c r="S159" s="65"/>
      <c r="T159" s="79" t="e">
        <f t="shared" si="20"/>
        <v>#N/A</v>
      </c>
      <c r="U159" s="80" t="e">
        <f t="shared" si="21"/>
        <v>#N/A</v>
      </c>
      <c r="V159" s="81" t="str">
        <f t="shared" si="22"/>
        <v/>
      </c>
      <c r="W159" s="69" t="e">
        <f>VLOOKUP(F159,'Input Log'!$E$6:$V$50000,18,FALSE)</f>
        <v>#N/A</v>
      </c>
      <c r="X159" s="64" t="e">
        <f>VLOOKUP(E159,'Supply Log'!$Z$6:$AB$699,2,FALSE)</f>
        <v>#N/A</v>
      </c>
      <c r="Y159" s="64" t="e">
        <f>VLOOKUP(E159,'Supply Log'!$E$6:$X$618,20,FALSE)</f>
        <v>#N/A</v>
      </c>
      <c r="Z159" s="64"/>
      <c r="AA159" s="64"/>
      <c r="AB159" s="64"/>
      <c r="AC159" s="64"/>
      <c r="AD159" s="64"/>
      <c r="AE159" s="64"/>
    </row>
    <row r="160" spans="1:31" ht="15.75" customHeight="1">
      <c r="A160" s="67" t="str">
        <f t="shared" si="16"/>
        <v/>
      </c>
      <c r="B160" s="65">
        <f t="shared" si="23"/>
        <v>72</v>
      </c>
      <c r="C160" s="68" t="str">
        <f t="shared" si="17"/>
        <v/>
      </c>
      <c r="D160" s="69"/>
      <c r="E160" s="66"/>
      <c r="F160" s="66"/>
      <c r="G160" s="65" t="e">
        <f>VLOOKUP(E160,'Supply Log'!$E$6:$T$277,2,FALSE)</f>
        <v>#N/A</v>
      </c>
      <c r="H160" s="65" t="e">
        <f>VLOOKUP(E160,'Supply Log'!$E$6:$T$277,3,FALSE)</f>
        <v>#N/A</v>
      </c>
      <c r="I160" s="77"/>
      <c r="J160" s="65" t="e">
        <f>VLOOKUP(E160,'Supply Log'!$E$6:$T$277,5,FALSE)</f>
        <v>#N/A</v>
      </c>
      <c r="K160" s="65" t="e">
        <f>VLOOKUP(E160,'Supply Log'!$E$6:$T$277,6,FALSE)</f>
        <v>#N/A</v>
      </c>
      <c r="L160" s="65" t="e">
        <f>VLOOKUP(E160,'Supply Log'!$E$6:$T$277,7,FALSE)</f>
        <v>#N/A</v>
      </c>
      <c r="M160" s="65" t="e">
        <f>VLOOKUP(E160,'Supply Log'!$E$6:$T$277,8,FALSE)</f>
        <v>#N/A</v>
      </c>
      <c r="N160" s="65" t="e">
        <f>VLOOKUP(E160,'Supply Log'!$E$6:$T$277,9,FALSE)</f>
        <v>#N/A</v>
      </c>
      <c r="O160" s="65" t="e">
        <f>VLOOKUP(E160,'Supply Log'!$E$6:$T$277,10,FALSE)</f>
        <v>#N/A</v>
      </c>
      <c r="P160" s="29" t="e">
        <f t="shared" si="18"/>
        <v>#N/A</v>
      </c>
      <c r="Q160" s="65" t="e">
        <f>VLOOKUP(E160,'Supply Log'!$E$6:$T$277,12,FALSE)</f>
        <v>#N/A</v>
      </c>
      <c r="R160" s="78" t="e">
        <f t="shared" si="19"/>
        <v>#N/A</v>
      </c>
      <c r="S160" s="65"/>
      <c r="T160" s="79" t="e">
        <f t="shared" si="20"/>
        <v>#N/A</v>
      </c>
      <c r="U160" s="80" t="e">
        <f t="shared" si="21"/>
        <v>#N/A</v>
      </c>
      <c r="V160" s="81" t="str">
        <f t="shared" si="22"/>
        <v/>
      </c>
      <c r="W160" s="69" t="e">
        <f>VLOOKUP(F160,'Input Log'!$E$6:$V$50000,18,FALSE)</f>
        <v>#N/A</v>
      </c>
      <c r="X160" s="64" t="e">
        <f>VLOOKUP(E160,'Supply Log'!$Z$6:$AB$699,2,FALSE)</f>
        <v>#N/A</v>
      </c>
      <c r="Y160" s="64" t="e">
        <f>VLOOKUP(E160,'Supply Log'!$E$6:$X$618,20,FALSE)</f>
        <v>#N/A</v>
      </c>
      <c r="Z160" s="64"/>
      <c r="AA160" s="64"/>
      <c r="AB160" s="64"/>
      <c r="AC160" s="64"/>
      <c r="AD160" s="64"/>
      <c r="AE160" s="64"/>
    </row>
    <row r="161" spans="1:31" ht="15.75" customHeight="1">
      <c r="A161" s="67" t="str">
        <f t="shared" si="16"/>
        <v/>
      </c>
      <c r="B161" s="65">
        <f t="shared" si="23"/>
        <v>73</v>
      </c>
      <c r="C161" s="68" t="str">
        <f t="shared" si="17"/>
        <v/>
      </c>
      <c r="D161" s="69"/>
      <c r="E161" s="66"/>
      <c r="F161" s="66"/>
      <c r="G161" s="65" t="e">
        <f>VLOOKUP(E161,'Supply Log'!$E$6:$T$277,2,FALSE)</f>
        <v>#N/A</v>
      </c>
      <c r="H161" s="65" t="e">
        <f>VLOOKUP(E161,'Supply Log'!$E$6:$T$277,3,FALSE)</f>
        <v>#N/A</v>
      </c>
      <c r="I161" s="77"/>
      <c r="J161" s="65" t="e">
        <f>VLOOKUP(E161,'Supply Log'!$E$6:$T$277,5,FALSE)</f>
        <v>#N/A</v>
      </c>
      <c r="K161" s="65" t="e">
        <f>VLOOKUP(E161,'Supply Log'!$E$6:$T$277,6,FALSE)</f>
        <v>#N/A</v>
      </c>
      <c r="L161" s="65" t="e">
        <f>VLOOKUP(E161,'Supply Log'!$E$6:$T$277,7,FALSE)</f>
        <v>#N/A</v>
      </c>
      <c r="M161" s="65" t="e">
        <f>VLOOKUP(E161,'Supply Log'!$E$6:$T$277,8,FALSE)</f>
        <v>#N/A</v>
      </c>
      <c r="N161" s="65" t="e">
        <f>VLOOKUP(E161,'Supply Log'!$E$6:$T$277,9,FALSE)</f>
        <v>#N/A</v>
      </c>
      <c r="O161" s="65" t="e">
        <f>VLOOKUP(E161,'Supply Log'!$E$6:$T$277,10,FALSE)</f>
        <v>#N/A</v>
      </c>
      <c r="P161" s="29" t="e">
        <f t="shared" si="18"/>
        <v>#N/A</v>
      </c>
      <c r="Q161" s="65" t="e">
        <f>VLOOKUP(E161,'Supply Log'!$E$6:$T$277,12,FALSE)</f>
        <v>#N/A</v>
      </c>
      <c r="R161" s="78" t="e">
        <f t="shared" si="19"/>
        <v>#N/A</v>
      </c>
      <c r="S161" s="65"/>
      <c r="T161" s="79" t="e">
        <f t="shared" si="20"/>
        <v>#N/A</v>
      </c>
      <c r="U161" s="80" t="e">
        <f t="shared" si="21"/>
        <v>#N/A</v>
      </c>
      <c r="V161" s="81" t="str">
        <f t="shared" si="22"/>
        <v/>
      </c>
      <c r="W161" s="69" t="e">
        <f>VLOOKUP(F161,'Input Log'!$E$6:$V$50000,18,FALSE)</f>
        <v>#N/A</v>
      </c>
      <c r="X161" s="64" t="e">
        <f>VLOOKUP(E161,'Supply Log'!$Z$6:$AB$699,2,FALSE)</f>
        <v>#N/A</v>
      </c>
      <c r="Y161" s="64" t="e">
        <f>VLOOKUP(E161,'Supply Log'!$E$6:$X$618,20,FALSE)</f>
        <v>#N/A</v>
      </c>
      <c r="Z161" s="64"/>
      <c r="AA161" s="64"/>
      <c r="AB161" s="64"/>
      <c r="AC161" s="64"/>
      <c r="AD161" s="64"/>
      <c r="AE161" s="64"/>
    </row>
    <row r="162" spans="1:31" ht="15.75" customHeight="1">
      <c r="A162" s="67" t="str">
        <f t="shared" si="16"/>
        <v/>
      </c>
      <c r="B162" s="65">
        <f t="shared" si="23"/>
        <v>74</v>
      </c>
      <c r="C162" s="68" t="str">
        <f t="shared" si="17"/>
        <v/>
      </c>
      <c r="D162" s="69"/>
      <c r="E162" s="66"/>
      <c r="F162" s="66"/>
      <c r="G162" s="65" t="e">
        <f>VLOOKUP(E162,'Supply Log'!$E$6:$T$277,2,FALSE)</f>
        <v>#N/A</v>
      </c>
      <c r="H162" s="65" t="e">
        <f>VLOOKUP(E162,'Supply Log'!$E$6:$T$277,3,FALSE)</f>
        <v>#N/A</v>
      </c>
      <c r="I162" s="77"/>
      <c r="J162" s="65" t="e">
        <f>VLOOKUP(E162,'Supply Log'!$E$6:$T$277,5,FALSE)</f>
        <v>#N/A</v>
      </c>
      <c r="K162" s="65" t="e">
        <f>VLOOKUP(E162,'Supply Log'!$E$6:$T$277,6,FALSE)</f>
        <v>#N/A</v>
      </c>
      <c r="L162" s="65" t="e">
        <f>VLOOKUP(E162,'Supply Log'!$E$6:$T$277,7,FALSE)</f>
        <v>#N/A</v>
      </c>
      <c r="M162" s="65" t="e">
        <f>VLOOKUP(E162,'Supply Log'!$E$6:$T$277,8,FALSE)</f>
        <v>#N/A</v>
      </c>
      <c r="N162" s="65" t="e">
        <f>VLOOKUP(E162,'Supply Log'!$E$6:$T$277,9,FALSE)</f>
        <v>#N/A</v>
      </c>
      <c r="O162" s="65" t="e">
        <f>VLOOKUP(E162,'Supply Log'!$E$6:$T$277,10,FALSE)</f>
        <v>#N/A</v>
      </c>
      <c r="P162" s="29" t="e">
        <f t="shared" si="18"/>
        <v>#N/A</v>
      </c>
      <c r="Q162" s="65" t="e">
        <f>VLOOKUP(E162,'Supply Log'!$E$6:$T$277,12,FALSE)</f>
        <v>#N/A</v>
      </c>
      <c r="R162" s="78" t="e">
        <f t="shared" si="19"/>
        <v>#N/A</v>
      </c>
      <c r="S162" s="65"/>
      <c r="T162" s="79" t="e">
        <f t="shared" si="20"/>
        <v>#N/A</v>
      </c>
      <c r="U162" s="80" t="e">
        <f t="shared" si="21"/>
        <v>#N/A</v>
      </c>
      <c r="V162" s="81" t="str">
        <f t="shared" si="22"/>
        <v/>
      </c>
      <c r="W162" s="69" t="e">
        <f>VLOOKUP(F162,'Input Log'!$E$6:$V$50000,18,FALSE)</f>
        <v>#N/A</v>
      </c>
      <c r="X162" s="64" t="e">
        <f>VLOOKUP(E162,'Supply Log'!$Z$6:$AB$699,2,FALSE)</f>
        <v>#N/A</v>
      </c>
      <c r="Y162" s="64" t="e">
        <f>VLOOKUP(E162,'Supply Log'!$E$6:$X$618,20,FALSE)</f>
        <v>#N/A</v>
      </c>
      <c r="Z162" s="64"/>
      <c r="AA162" s="64"/>
      <c r="AB162" s="64"/>
      <c r="AC162" s="64"/>
      <c r="AD162" s="64"/>
      <c r="AE162" s="64"/>
    </row>
    <row r="163" spans="1:31" ht="15.75" customHeight="1">
      <c r="A163" s="67" t="str">
        <f t="shared" si="16"/>
        <v/>
      </c>
      <c r="B163" s="65">
        <f t="shared" si="23"/>
        <v>75</v>
      </c>
      <c r="C163" s="68" t="str">
        <f t="shared" si="17"/>
        <v/>
      </c>
      <c r="D163" s="69"/>
      <c r="E163" s="66"/>
      <c r="F163" s="66"/>
      <c r="G163" s="65" t="e">
        <f>VLOOKUP(E163,'Supply Log'!$E$6:$T$277,2,FALSE)</f>
        <v>#N/A</v>
      </c>
      <c r="H163" s="65" t="e">
        <f>VLOOKUP(E163,'Supply Log'!$E$6:$T$277,3,FALSE)</f>
        <v>#N/A</v>
      </c>
      <c r="I163" s="77"/>
      <c r="J163" s="65" t="e">
        <f>VLOOKUP(E163,'Supply Log'!$E$6:$T$277,5,FALSE)</f>
        <v>#N/A</v>
      </c>
      <c r="K163" s="65" t="e">
        <f>VLOOKUP(E163,'Supply Log'!$E$6:$T$277,6,FALSE)</f>
        <v>#N/A</v>
      </c>
      <c r="L163" s="65" t="e">
        <f>VLOOKUP(E163,'Supply Log'!$E$6:$T$277,7,FALSE)</f>
        <v>#N/A</v>
      </c>
      <c r="M163" s="65" t="e">
        <f>VLOOKUP(E163,'Supply Log'!$E$6:$T$277,8,FALSE)</f>
        <v>#N/A</v>
      </c>
      <c r="N163" s="65" t="e">
        <f>VLOOKUP(E163,'Supply Log'!$E$6:$T$277,9,FALSE)</f>
        <v>#N/A</v>
      </c>
      <c r="O163" s="65" t="e">
        <f>VLOOKUP(E163,'Supply Log'!$E$6:$T$277,10,FALSE)</f>
        <v>#N/A</v>
      </c>
      <c r="P163" s="29" t="e">
        <f t="shared" si="18"/>
        <v>#N/A</v>
      </c>
      <c r="Q163" s="65" t="e">
        <f>VLOOKUP(E163,'Supply Log'!$E$6:$T$277,12,FALSE)</f>
        <v>#N/A</v>
      </c>
      <c r="R163" s="78" t="e">
        <f t="shared" si="19"/>
        <v>#N/A</v>
      </c>
      <c r="S163" s="65"/>
      <c r="T163" s="79" t="e">
        <f t="shared" si="20"/>
        <v>#N/A</v>
      </c>
      <c r="U163" s="80" t="e">
        <f t="shared" si="21"/>
        <v>#N/A</v>
      </c>
      <c r="V163" s="81" t="str">
        <f t="shared" si="22"/>
        <v/>
      </c>
      <c r="W163" s="69" t="e">
        <f>VLOOKUP(F163,'Input Log'!$E$6:$V$50000,18,FALSE)</f>
        <v>#N/A</v>
      </c>
      <c r="X163" s="64" t="e">
        <f>VLOOKUP(E163,'Supply Log'!$Z$6:$AB$699,2,FALSE)</f>
        <v>#N/A</v>
      </c>
      <c r="Y163" s="64" t="e">
        <f>VLOOKUP(E163,'Supply Log'!$E$6:$X$618,20,FALSE)</f>
        <v>#N/A</v>
      </c>
      <c r="Z163" s="64"/>
      <c r="AA163" s="64"/>
      <c r="AB163" s="64"/>
      <c r="AC163" s="64"/>
      <c r="AD163" s="64"/>
      <c r="AE163" s="64"/>
    </row>
    <row r="164" spans="1:31" ht="15.75" customHeight="1">
      <c r="A164" s="67" t="str">
        <f t="shared" si="16"/>
        <v/>
      </c>
      <c r="B164" s="65">
        <f t="shared" si="23"/>
        <v>76</v>
      </c>
      <c r="C164" s="68" t="str">
        <f t="shared" si="17"/>
        <v/>
      </c>
      <c r="D164" s="69"/>
      <c r="E164" s="66"/>
      <c r="F164" s="66"/>
      <c r="G164" s="65" t="e">
        <f>VLOOKUP(E164,'Supply Log'!$E$6:$T$277,2,FALSE)</f>
        <v>#N/A</v>
      </c>
      <c r="H164" s="65" t="e">
        <f>VLOOKUP(E164,'Supply Log'!$E$6:$T$277,3,FALSE)</f>
        <v>#N/A</v>
      </c>
      <c r="I164" s="77"/>
      <c r="J164" s="65" t="e">
        <f>VLOOKUP(E164,'Supply Log'!$E$6:$T$277,5,FALSE)</f>
        <v>#N/A</v>
      </c>
      <c r="K164" s="65" t="e">
        <f>VLOOKUP(E164,'Supply Log'!$E$6:$T$277,6,FALSE)</f>
        <v>#N/A</v>
      </c>
      <c r="L164" s="65" t="e">
        <f>VLOOKUP(E164,'Supply Log'!$E$6:$T$277,7,FALSE)</f>
        <v>#N/A</v>
      </c>
      <c r="M164" s="65" t="e">
        <f>VLOOKUP(E164,'Supply Log'!$E$6:$T$277,8,FALSE)</f>
        <v>#N/A</v>
      </c>
      <c r="N164" s="65" t="e">
        <f>VLOOKUP(E164,'Supply Log'!$E$6:$T$277,9,FALSE)</f>
        <v>#N/A</v>
      </c>
      <c r="O164" s="65" t="e">
        <f>VLOOKUP(E164,'Supply Log'!$E$6:$T$277,10,FALSE)</f>
        <v>#N/A</v>
      </c>
      <c r="P164" s="29" t="e">
        <f t="shared" si="18"/>
        <v>#N/A</v>
      </c>
      <c r="Q164" s="65" t="e">
        <f>VLOOKUP(E164,'Supply Log'!$E$6:$T$277,12,FALSE)</f>
        <v>#N/A</v>
      </c>
      <c r="R164" s="78" t="e">
        <f t="shared" si="19"/>
        <v>#N/A</v>
      </c>
      <c r="S164" s="65"/>
      <c r="T164" s="79" t="e">
        <f t="shared" si="20"/>
        <v>#N/A</v>
      </c>
      <c r="U164" s="80" t="e">
        <f t="shared" si="21"/>
        <v>#N/A</v>
      </c>
      <c r="V164" s="81" t="str">
        <f t="shared" si="22"/>
        <v/>
      </c>
      <c r="W164" s="69" t="e">
        <f>VLOOKUP(F164,'Input Log'!$E$6:$V$50000,18,FALSE)</f>
        <v>#N/A</v>
      </c>
      <c r="X164" s="64" t="e">
        <f>VLOOKUP(E164,'Supply Log'!$Z$6:$AB$699,2,FALSE)</f>
        <v>#N/A</v>
      </c>
      <c r="Y164" s="64" t="e">
        <f>VLOOKUP(E164,'Supply Log'!$E$6:$X$618,20,FALSE)</f>
        <v>#N/A</v>
      </c>
      <c r="Z164" s="64"/>
      <c r="AA164" s="64"/>
      <c r="AB164" s="64"/>
      <c r="AC164" s="64"/>
      <c r="AD164" s="64"/>
      <c r="AE164" s="64"/>
    </row>
    <row r="165" spans="1:31" ht="15.75" customHeight="1">
      <c r="A165" s="67" t="str">
        <f t="shared" si="16"/>
        <v/>
      </c>
      <c r="B165" s="65">
        <f t="shared" si="23"/>
        <v>77</v>
      </c>
      <c r="C165" s="68" t="str">
        <f t="shared" si="17"/>
        <v/>
      </c>
      <c r="D165" s="69"/>
      <c r="E165" s="66"/>
      <c r="F165" s="66"/>
      <c r="G165" s="65" t="e">
        <f>VLOOKUP(E165,'Supply Log'!$E$6:$T$277,2,FALSE)</f>
        <v>#N/A</v>
      </c>
      <c r="H165" s="65" t="e">
        <f>VLOOKUP(E165,'Supply Log'!$E$6:$T$277,3,FALSE)</f>
        <v>#N/A</v>
      </c>
      <c r="I165" s="77"/>
      <c r="J165" s="65" t="e">
        <f>VLOOKUP(E165,'Supply Log'!$E$6:$T$277,5,FALSE)</f>
        <v>#N/A</v>
      </c>
      <c r="K165" s="65" t="e">
        <f>VLOOKUP(E165,'Supply Log'!$E$6:$T$277,6,FALSE)</f>
        <v>#N/A</v>
      </c>
      <c r="L165" s="65" t="e">
        <f>VLOOKUP(E165,'Supply Log'!$E$6:$T$277,7,FALSE)</f>
        <v>#N/A</v>
      </c>
      <c r="M165" s="65" t="e">
        <f>VLOOKUP(E165,'Supply Log'!$E$6:$T$277,8,FALSE)</f>
        <v>#N/A</v>
      </c>
      <c r="N165" s="65" t="e">
        <f>VLOOKUP(E165,'Supply Log'!$E$6:$T$277,9,FALSE)</f>
        <v>#N/A</v>
      </c>
      <c r="O165" s="65" t="e">
        <f>VLOOKUP(E165,'Supply Log'!$E$6:$T$277,10,FALSE)</f>
        <v>#N/A</v>
      </c>
      <c r="P165" s="29" t="e">
        <f t="shared" si="18"/>
        <v>#N/A</v>
      </c>
      <c r="Q165" s="65" t="e">
        <f>VLOOKUP(E165,'Supply Log'!$E$6:$T$277,12,FALSE)</f>
        <v>#N/A</v>
      </c>
      <c r="R165" s="78" t="e">
        <f t="shared" si="19"/>
        <v>#N/A</v>
      </c>
      <c r="S165" s="65"/>
      <c r="T165" s="79" t="e">
        <f t="shared" si="20"/>
        <v>#N/A</v>
      </c>
      <c r="U165" s="80" t="e">
        <f t="shared" si="21"/>
        <v>#N/A</v>
      </c>
      <c r="V165" s="81" t="str">
        <f t="shared" si="22"/>
        <v/>
      </c>
      <c r="W165" s="69" t="e">
        <f>VLOOKUP(F165,'Input Log'!$E$6:$V$50000,18,FALSE)</f>
        <v>#N/A</v>
      </c>
      <c r="X165" s="64" t="e">
        <f>VLOOKUP(E165,'Supply Log'!$Z$6:$AB$699,2,FALSE)</f>
        <v>#N/A</v>
      </c>
      <c r="Y165" s="64" t="e">
        <f>VLOOKUP(E165,'Supply Log'!$E$6:$X$618,20,FALSE)</f>
        <v>#N/A</v>
      </c>
      <c r="Z165" s="64"/>
      <c r="AA165" s="64"/>
      <c r="AB165" s="64"/>
      <c r="AC165" s="64"/>
      <c r="AD165" s="64"/>
      <c r="AE165" s="64"/>
    </row>
    <row r="166" spans="1:31" ht="15.75" customHeight="1">
      <c r="A166" s="67" t="str">
        <f t="shared" si="16"/>
        <v/>
      </c>
      <c r="B166" s="65">
        <f t="shared" si="23"/>
        <v>78</v>
      </c>
      <c r="C166" s="68" t="str">
        <f t="shared" si="17"/>
        <v/>
      </c>
      <c r="D166" s="69"/>
      <c r="E166" s="66"/>
      <c r="F166" s="66"/>
      <c r="G166" s="65" t="e">
        <f>VLOOKUP(E166,'Supply Log'!$E$6:$T$277,2,FALSE)</f>
        <v>#N/A</v>
      </c>
      <c r="H166" s="65" t="e">
        <f>VLOOKUP(E166,'Supply Log'!$E$6:$T$277,3,FALSE)</f>
        <v>#N/A</v>
      </c>
      <c r="I166" s="77"/>
      <c r="J166" s="65" t="e">
        <f>VLOOKUP(E166,'Supply Log'!$E$6:$T$277,5,FALSE)</f>
        <v>#N/A</v>
      </c>
      <c r="K166" s="65" t="e">
        <f>VLOOKUP(E166,'Supply Log'!$E$6:$T$277,6,FALSE)</f>
        <v>#N/A</v>
      </c>
      <c r="L166" s="65" t="e">
        <f>VLOOKUP(E166,'Supply Log'!$E$6:$T$277,7,FALSE)</f>
        <v>#N/A</v>
      </c>
      <c r="M166" s="65" t="e">
        <f>VLOOKUP(E166,'Supply Log'!$E$6:$T$277,8,FALSE)</f>
        <v>#N/A</v>
      </c>
      <c r="N166" s="65" t="e">
        <f>VLOOKUP(E166,'Supply Log'!$E$6:$T$277,9,FALSE)</f>
        <v>#N/A</v>
      </c>
      <c r="O166" s="65" t="e">
        <f>VLOOKUP(E166,'Supply Log'!$E$6:$T$277,10,FALSE)</f>
        <v>#N/A</v>
      </c>
      <c r="P166" s="29" t="e">
        <f t="shared" si="18"/>
        <v>#N/A</v>
      </c>
      <c r="Q166" s="65" t="e">
        <f>VLOOKUP(E166,'Supply Log'!$E$6:$T$277,12,FALSE)</f>
        <v>#N/A</v>
      </c>
      <c r="R166" s="78" t="e">
        <f t="shared" si="19"/>
        <v>#N/A</v>
      </c>
      <c r="S166" s="65"/>
      <c r="T166" s="79" t="e">
        <f t="shared" si="20"/>
        <v>#N/A</v>
      </c>
      <c r="U166" s="80" t="e">
        <f t="shared" si="21"/>
        <v>#N/A</v>
      </c>
      <c r="V166" s="81" t="str">
        <f t="shared" si="22"/>
        <v/>
      </c>
      <c r="W166" s="69" t="e">
        <f>VLOOKUP(F166,'Input Log'!$E$6:$V$50000,18,FALSE)</f>
        <v>#N/A</v>
      </c>
      <c r="X166" s="64" t="e">
        <f>VLOOKUP(E166,'Supply Log'!$Z$6:$AB$699,2,FALSE)</f>
        <v>#N/A</v>
      </c>
      <c r="Y166" s="64" t="e">
        <f>VLOOKUP(E166,'Supply Log'!$E$6:$X$618,20,FALSE)</f>
        <v>#N/A</v>
      </c>
      <c r="Z166" s="64"/>
      <c r="AA166" s="64"/>
      <c r="AB166" s="64"/>
      <c r="AC166" s="64"/>
      <c r="AD166" s="64"/>
      <c r="AE166" s="64"/>
    </row>
    <row r="167" spans="1:31" ht="15.75" customHeight="1">
      <c r="A167" s="67" t="str">
        <f t="shared" si="16"/>
        <v/>
      </c>
      <c r="B167" s="65">
        <f t="shared" si="23"/>
        <v>79</v>
      </c>
      <c r="C167" s="68" t="str">
        <f t="shared" si="17"/>
        <v/>
      </c>
      <c r="D167" s="69"/>
      <c r="E167" s="66"/>
      <c r="F167" s="66"/>
      <c r="G167" s="65" t="e">
        <f>VLOOKUP(E167,'Supply Log'!$E$6:$T$277,2,FALSE)</f>
        <v>#N/A</v>
      </c>
      <c r="H167" s="65" t="e">
        <f>VLOOKUP(E167,'Supply Log'!$E$6:$T$277,3,FALSE)</f>
        <v>#N/A</v>
      </c>
      <c r="I167" s="77"/>
      <c r="J167" s="65" t="e">
        <f>VLOOKUP(E167,'Supply Log'!$E$6:$T$277,5,FALSE)</f>
        <v>#N/A</v>
      </c>
      <c r="K167" s="65" t="e">
        <f>VLOOKUP(E167,'Supply Log'!$E$6:$T$277,6,FALSE)</f>
        <v>#N/A</v>
      </c>
      <c r="L167" s="65" t="e">
        <f>VLOOKUP(E167,'Supply Log'!$E$6:$T$277,7,FALSE)</f>
        <v>#N/A</v>
      </c>
      <c r="M167" s="65" t="e">
        <f>VLOOKUP(E167,'Supply Log'!$E$6:$T$277,8,FALSE)</f>
        <v>#N/A</v>
      </c>
      <c r="N167" s="65" t="e">
        <f>VLOOKUP(E167,'Supply Log'!$E$6:$T$277,9,FALSE)</f>
        <v>#N/A</v>
      </c>
      <c r="O167" s="65" t="e">
        <f>VLOOKUP(E167,'Supply Log'!$E$6:$T$277,10,FALSE)</f>
        <v>#N/A</v>
      </c>
      <c r="P167" s="29" t="e">
        <f t="shared" si="18"/>
        <v>#N/A</v>
      </c>
      <c r="Q167" s="65" t="e">
        <f>VLOOKUP(E167,'Supply Log'!$E$6:$T$277,12,FALSE)</f>
        <v>#N/A</v>
      </c>
      <c r="R167" s="78" t="e">
        <f t="shared" si="19"/>
        <v>#N/A</v>
      </c>
      <c r="S167" s="65"/>
      <c r="T167" s="79" t="e">
        <f t="shared" si="20"/>
        <v>#N/A</v>
      </c>
      <c r="U167" s="80" t="e">
        <f t="shared" si="21"/>
        <v>#N/A</v>
      </c>
      <c r="V167" s="81" t="str">
        <f t="shared" si="22"/>
        <v/>
      </c>
      <c r="W167" s="69" t="e">
        <f>VLOOKUP(F167,'Input Log'!$E$6:$V$50000,18,FALSE)</f>
        <v>#N/A</v>
      </c>
      <c r="X167" s="64" t="e">
        <f>VLOOKUP(E167,'Supply Log'!$Z$6:$AB$699,2,FALSE)</f>
        <v>#N/A</v>
      </c>
      <c r="Y167" s="64" t="e">
        <f>VLOOKUP(E167,'Supply Log'!$E$6:$X$618,20,FALSE)</f>
        <v>#N/A</v>
      </c>
      <c r="Z167" s="64"/>
      <c r="AA167" s="64"/>
      <c r="AB167" s="64"/>
      <c r="AC167" s="64"/>
      <c r="AD167" s="64"/>
      <c r="AE167" s="64"/>
    </row>
    <row r="168" spans="1:31" ht="15.75" customHeight="1">
      <c r="A168" s="67" t="str">
        <f t="shared" si="16"/>
        <v/>
      </c>
      <c r="B168" s="65">
        <f t="shared" si="23"/>
        <v>80</v>
      </c>
      <c r="C168" s="68" t="str">
        <f t="shared" si="17"/>
        <v/>
      </c>
      <c r="D168" s="69"/>
      <c r="E168" s="66"/>
      <c r="F168" s="66"/>
      <c r="G168" s="65" t="e">
        <f>VLOOKUP(E168,'Supply Log'!$E$6:$T$277,2,FALSE)</f>
        <v>#N/A</v>
      </c>
      <c r="H168" s="65" t="e">
        <f>VLOOKUP(E168,'Supply Log'!$E$6:$T$277,3,FALSE)</f>
        <v>#N/A</v>
      </c>
      <c r="I168" s="77"/>
      <c r="J168" s="65" t="e">
        <f>VLOOKUP(E168,'Supply Log'!$E$6:$T$277,5,FALSE)</f>
        <v>#N/A</v>
      </c>
      <c r="K168" s="65" t="e">
        <f>VLOOKUP(E168,'Supply Log'!$E$6:$T$277,6,FALSE)</f>
        <v>#N/A</v>
      </c>
      <c r="L168" s="65" t="e">
        <f>VLOOKUP(E168,'Supply Log'!$E$6:$T$277,7,FALSE)</f>
        <v>#N/A</v>
      </c>
      <c r="M168" s="65" t="e">
        <f>VLOOKUP(E168,'Supply Log'!$E$6:$T$277,8,FALSE)</f>
        <v>#N/A</v>
      </c>
      <c r="N168" s="65" t="e">
        <f>VLOOKUP(E168,'Supply Log'!$E$6:$T$277,9,FALSE)</f>
        <v>#N/A</v>
      </c>
      <c r="O168" s="65" t="e">
        <f>VLOOKUP(E168,'Supply Log'!$E$6:$T$277,10,FALSE)</f>
        <v>#N/A</v>
      </c>
      <c r="P168" s="29" t="e">
        <f t="shared" si="18"/>
        <v>#N/A</v>
      </c>
      <c r="Q168" s="65" t="e">
        <f>VLOOKUP(E168,'Supply Log'!$E$6:$T$277,12,FALSE)</f>
        <v>#N/A</v>
      </c>
      <c r="R168" s="78" t="e">
        <f t="shared" si="19"/>
        <v>#N/A</v>
      </c>
      <c r="S168" s="65"/>
      <c r="T168" s="79" t="e">
        <f t="shared" si="20"/>
        <v>#N/A</v>
      </c>
      <c r="U168" s="80" t="e">
        <f t="shared" si="21"/>
        <v>#N/A</v>
      </c>
      <c r="V168" s="81" t="str">
        <f t="shared" si="22"/>
        <v/>
      </c>
      <c r="W168" s="69" t="e">
        <f>VLOOKUP(F168,'Input Log'!$E$6:$V$50000,18,FALSE)</f>
        <v>#N/A</v>
      </c>
      <c r="X168" s="64" t="e">
        <f>VLOOKUP(E168,'Supply Log'!$Z$6:$AB$699,2,FALSE)</f>
        <v>#N/A</v>
      </c>
      <c r="Y168" s="64" t="e">
        <f>VLOOKUP(E168,'Supply Log'!$E$6:$X$618,20,FALSE)</f>
        <v>#N/A</v>
      </c>
      <c r="Z168" s="64"/>
      <c r="AA168" s="64"/>
      <c r="AB168" s="64"/>
      <c r="AC168" s="64"/>
      <c r="AD168" s="64"/>
      <c r="AE168" s="64"/>
    </row>
    <row r="169" spans="1:31" ht="15.75" customHeight="1">
      <c r="A169" s="67" t="str">
        <f t="shared" si="16"/>
        <v/>
      </c>
      <c r="B169" s="65">
        <f t="shared" si="23"/>
        <v>81</v>
      </c>
      <c r="C169" s="68" t="str">
        <f t="shared" si="17"/>
        <v/>
      </c>
      <c r="D169" s="69"/>
      <c r="E169" s="66"/>
      <c r="F169" s="66"/>
      <c r="G169" s="65" t="e">
        <f>VLOOKUP(E169,'Supply Log'!$E$6:$T$277,2,FALSE)</f>
        <v>#N/A</v>
      </c>
      <c r="H169" s="65" t="e">
        <f>VLOOKUP(E169,'Supply Log'!$E$6:$T$277,3,FALSE)</f>
        <v>#N/A</v>
      </c>
      <c r="I169" s="77"/>
      <c r="J169" s="65" t="e">
        <f>VLOOKUP(E169,'Supply Log'!$E$6:$T$277,5,FALSE)</f>
        <v>#N/A</v>
      </c>
      <c r="K169" s="65" t="e">
        <f>VLOOKUP(E169,'Supply Log'!$E$6:$T$277,6,FALSE)</f>
        <v>#N/A</v>
      </c>
      <c r="L169" s="65" t="e">
        <f>VLOOKUP(E169,'Supply Log'!$E$6:$T$277,7,FALSE)</f>
        <v>#N/A</v>
      </c>
      <c r="M169" s="65" t="e">
        <f>VLOOKUP(E169,'Supply Log'!$E$6:$T$277,8,FALSE)</f>
        <v>#N/A</v>
      </c>
      <c r="N169" s="65" t="e">
        <f>VLOOKUP(E169,'Supply Log'!$E$6:$T$277,9,FALSE)</f>
        <v>#N/A</v>
      </c>
      <c r="O169" s="65" t="e">
        <f>VLOOKUP(E169,'Supply Log'!$E$6:$T$277,10,FALSE)</f>
        <v>#N/A</v>
      </c>
      <c r="P169" s="29" t="e">
        <f t="shared" si="18"/>
        <v>#N/A</v>
      </c>
      <c r="Q169" s="65" t="e">
        <f>VLOOKUP(E169,'Supply Log'!$E$6:$T$277,12,FALSE)</f>
        <v>#N/A</v>
      </c>
      <c r="R169" s="78" t="e">
        <f t="shared" si="19"/>
        <v>#N/A</v>
      </c>
      <c r="S169" s="65"/>
      <c r="T169" s="79" t="e">
        <f t="shared" si="20"/>
        <v>#N/A</v>
      </c>
      <c r="U169" s="80" t="e">
        <f t="shared" si="21"/>
        <v>#N/A</v>
      </c>
      <c r="V169" s="81" t="str">
        <f t="shared" si="22"/>
        <v/>
      </c>
      <c r="W169" s="69" t="e">
        <f>VLOOKUP(F169,'Input Log'!$E$6:$V$50000,18,FALSE)</f>
        <v>#N/A</v>
      </c>
      <c r="X169" s="64" t="e">
        <f>VLOOKUP(E169,'Supply Log'!$Z$6:$AB$699,2,FALSE)</f>
        <v>#N/A</v>
      </c>
      <c r="Y169" s="64" t="e">
        <f>VLOOKUP(E169,'Supply Log'!$E$6:$X$618,20,FALSE)</f>
        <v>#N/A</v>
      </c>
      <c r="Z169" s="64"/>
      <c r="AA169" s="64"/>
      <c r="AB169" s="64"/>
      <c r="AC169" s="64"/>
      <c r="AD169" s="64"/>
      <c r="AE169" s="64"/>
    </row>
    <row r="170" spans="1:31" ht="15.75" customHeight="1">
      <c r="A170" s="67" t="str">
        <f t="shared" si="16"/>
        <v/>
      </c>
      <c r="B170" s="65">
        <f t="shared" si="23"/>
        <v>82</v>
      </c>
      <c r="C170" s="68" t="str">
        <f t="shared" si="17"/>
        <v/>
      </c>
      <c r="D170" s="69"/>
      <c r="E170" s="66"/>
      <c r="F170" s="66"/>
      <c r="G170" s="65" t="e">
        <f>VLOOKUP(E170,'Supply Log'!$E$6:$T$277,2,FALSE)</f>
        <v>#N/A</v>
      </c>
      <c r="H170" s="65" t="e">
        <f>VLOOKUP(E170,'Supply Log'!$E$6:$T$277,3,FALSE)</f>
        <v>#N/A</v>
      </c>
      <c r="I170" s="77"/>
      <c r="J170" s="65" t="e">
        <f>VLOOKUP(E170,'Supply Log'!$E$6:$T$277,5,FALSE)</f>
        <v>#N/A</v>
      </c>
      <c r="K170" s="65" t="e">
        <f>VLOOKUP(E170,'Supply Log'!$E$6:$T$277,6,FALSE)</f>
        <v>#N/A</v>
      </c>
      <c r="L170" s="65" t="e">
        <f>VLOOKUP(E170,'Supply Log'!$E$6:$T$277,7,FALSE)</f>
        <v>#N/A</v>
      </c>
      <c r="M170" s="65" t="e">
        <f>VLOOKUP(E170,'Supply Log'!$E$6:$T$277,8,FALSE)</f>
        <v>#N/A</v>
      </c>
      <c r="N170" s="65" t="e">
        <f>VLOOKUP(E170,'Supply Log'!$E$6:$T$277,9,FALSE)</f>
        <v>#N/A</v>
      </c>
      <c r="O170" s="65" t="e">
        <f>VLOOKUP(E170,'Supply Log'!$E$6:$T$277,10,FALSE)</f>
        <v>#N/A</v>
      </c>
      <c r="P170" s="29" t="e">
        <f t="shared" si="18"/>
        <v>#N/A</v>
      </c>
      <c r="Q170" s="65" t="e">
        <f>VLOOKUP(E170,'Supply Log'!$E$6:$T$277,12,FALSE)</f>
        <v>#N/A</v>
      </c>
      <c r="R170" s="78" t="e">
        <f t="shared" si="19"/>
        <v>#N/A</v>
      </c>
      <c r="S170" s="65"/>
      <c r="T170" s="79" t="e">
        <f t="shared" si="20"/>
        <v>#N/A</v>
      </c>
      <c r="U170" s="80" t="e">
        <f t="shared" si="21"/>
        <v>#N/A</v>
      </c>
      <c r="V170" s="81" t="str">
        <f t="shared" si="22"/>
        <v/>
      </c>
      <c r="W170" s="69" t="e">
        <f>VLOOKUP(F170,'Input Log'!$E$6:$V$50000,18,FALSE)</f>
        <v>#N/A</v>
      </c>
      <c r="X170" s="64" t="e">
        <f>VLOOKUP(E170,'Supply Log'!$Z$6:$AB$699,2,FALSE)</f>
        <v>#N/A</v>
      </c>
      <c r="Y170" s="64" t="e">
        <f>VLOOKUP(E170,'Supply Log'!$E$6:$X$618,20,FALSE)</f>
        <v>#N/A</v>
      </c>
      <c r="Z170" s="64"/>
      <c r="AA170" s="64"/>
      <c r="AB170" s="64"/>
      <c r="AC170" s="64"/>
      <c r="AD170" s="64"/>
      <c r="AE170" s="64"/>
    </row>
    <row r="171" spans="1:31" ht="15.75" customHeight="1">
      <c r="A171" s="67" t="str">
        <f t="shared" si="16"/>
        <v/>
      </c>
      <c r="B171" s="65">
        <f t="shared" si="23"/>
        <v>83</v>
      </c>
      <c r="C171" s="68" t="str">
        <f t="shared" si="17"/>
        <v/>
      </c>
      <c r="D171" s="69"/>
      <c r="E171" s="66"/>
      <c r="F171" s="66"/>
      <c r="G171" s="65" t="e">
        <f>VLOOKUP(E171,'Supply Log'!$E$6:$T$277,2,FALSE)</f>
        <v>#N/A</v>
      </c>
      <c r="H171" s="65" t="e">
        <f>VLOOKUP(E171,'Supply Log'!$E$6:$T$277,3,FALSE)</f>
        <v>#N/A</v>
      </c>
      <c r="I171" s="77"/>
      <c r="J171" s="65" t="e">
        <f>VLOOKUP(E171,'Supply Log'!$E$6:$T$277,5,FALSE)</f>
        <v>#N/A</v>
      </c>
      <c r="K171" s="65" t="e">
        <f>VLOOKUP(E171,'Supply Log'!$E$6:$T$277,6,FALSE)</f>
        <v>#N/A</v>
      </c>
      <c r="L171" s="65" t="e">
        <f>VLOOKUP(E171,'Supply Log'!$E$6:$T$277,7,FALSE)</f>
        <v>#N/A</v>
      </c>
      <c r="M171" s="65" t="e">
        <f>VLOOKUP(E171,'Supply Log'!$E$6:$T$277,8,FALSE)</f>
        <v>#N/A</v>
      </c>
      <c r="N171" s="65" t="e">
        <f>VLOOKUP(E171,'Supply Log'!$E$6:$T$277,9,FALSE)</f>
        <v>#N/A</v>
      </c>
      <c r="O171" s="65" t="e">
        <f>VLOOKUP(E171,'Supply Log'!$E$6:$T$277,10,FALSE)</f>
        <v>#N/A</v>
      </c>
      <c r="P171" s="29" t="e">
        <f t="shared" si="18"/>
        <v>#N/A</v>
      </c>
      <c r="Q171" s="65" t="e">
        <f>VLOOKUP(E171,'Supply Log'!$E$6:$T$277,12,FALSE)</f>
        <v>#N/A</v>
      </c>
      <c r="R171" s="78" t="e">
        <f t="shared" si="19"/>
        <v>#N/A</v>
      </c>
      <c r="S171" s="65"/>
      <c r="T171" s="79" t="e">
        <f t="shared" si="20"/>
        <v>#N/A</v>
      </c>
      <c r="U171" s="80" t="e">
        <f t="shared" si="21"/>
        <v>#N/A</v>
      </c>
      <c r="V171" s="81" t="str">
        <f t="shared" si="22"/>
        <v/>
      </c>
      <c r="W171" s="69" t="e">
        <f>VLOOKUP(F171,'Input Log'!$E$6:$V$50000,18,FALSE)</f>
        <v>#N/A</v>
      </c>
      <c r="X171" s="64" t="e">
        <f>VLOOKUP(E171,'Supply Log'!$Z$6:$AB$699,2,FALSE)</f>
        <v>#N/A</v>
      </c>
      <c r="Y171" s="64" t="e">
        <f>VLOOKUP(E171,'Supply Log'!$E$6:$X$618,20,FALSE)</f>
        <v>#N/A</v>
      </c>
      <c r="Z171" s="64"/>
      <c r="AA171" s="64"/>
      <c r="AB171" s="64"/>
      <c r="AC171" s="64"/>
      <c r="AD171" s="64"/>
      <c r="AE171" s="64"/>
    </row>
    <row r="172" spans="1:31" ht="15.75" customHeight="1">
      <c r="A172" s="67" t="str">
        <f t="shared" si="16"/>
        <v/>
      </c>
      <c r="B172" s="65">
        <f t="shared" si="23"/>
        <v>84</v>
      </c>
      <c r="C172" s="68" t="str">
        <f t="shared" si="17"/>
        <v/>
      </c>
      <c r="D172" s="69"/>
      <c r="E172" s="66"/>
      <c r="F172" s="66"/>
      <c r="G172" s="65" t="e">
        <f>VLOOKUP(E172,'Supply Log'!$E$6:$T$277,2,FALSE)</f>
        <v>#N/A</v>
      </c>
      <c r="H172" s="65" t="e">
        <f>VLOOKUP(E172,'Supply Log'!$E$6:$T$277,3,FALSE)</f>
        <v>#N/A</v>
      </c>
      <c r="I172" s="77"/>
      <c r="J172" s="65" t="e">
        <f>VLOOKUP(E172,'Supply Log'!$E$6:$T$277,5,FALSE)</f>
        <v>#N/A</v>
      </c>
      <c r="K172" s="65" t="e">
        <f>VLOOKUP(E172,'Supply Log'!$E$6:$T$277,6,FALSE)</f>
        <v>#N/A</v>
      </c>
      <c r="L172" s="65" t="e">
        <f>VLOOKUP(E172,'Supply Log'!$E$6:$T$277,7,FALSE)</f>
        <v>#N/A</v>
      </c>
      <c r="M172" s="65" t="e">
        <f>VLOOKUP(E172,'Supply Log'!$E$6:$T$277,8,FALSE)</f>
        <v>#N/A</v>
      </c>
      <c r="N172" s="65" t="e">
        <f>VLOOKUP(E172,'Supply Log'!$E$6:$T$277,9,FALSE)</f>
        <v>#N/A</v>
      </c>
      <c r="O172" s="65" t="e">
        <f>VLOOKUP(E172,'Supply Log'!$E$6:$T$277,10,FALSE)</f>
        <v>#N/A</v>
      </c>
      <c r="P172" s="29" t="e">
        <f t="shared" si="18"/>
        <v>#N/A</v>
      </c>
      <c r="Q172" s="65" t="e">
        <f>VLOOKUP(E172,'Supply Log'!$E$6:$T$277,12,FALSE)</f>
        <v>#N/A</v>
      </c>
      <c r="R172" s="78" t="e">
        <f t="shared" si="19"/>
        <v>#N/A</v>
      </c>
      <c r="S172" s="65"/>
      <c r="T172" s="79" t="e">
        <f t="shared" si="20"/>
        <v>#N/A</v>
      </c>
      <c r="U172" s="80" t="e">
        <f t="shared" si="21"/>
        <v>#N/A</v>
      </c>
      <c r="V172" s="81" t="str">
        <f t="shared" si="22"/>
        <v/>
      </c>
      <c r="W172" s="69" t="e">
        <f>VLOOKUP(F172,'Input Log'!$E$6:$V$50000,18,FALSE)</f>
        <v>#N/A</v>
      </c>
      <c r="X172" s="64" t="e">
        <f>VLOOKUP(E172,'Supply Log'!$Z$6:$AB$699,2,FALSE)</f>
        <v>#N/A</v>
      </c>
      <c r="Y172" s="64" t="e">
        <f>VLOOKUP(E172,'Supply Log'!$E$6:$X$618,20,FALSE)</f>
        <v>#N/A</v>
      </c>
      <c r="Z172" s="64"/>
      <c r="AA172" s="64"/>
      <c r="AB172" s="64"/>
      <c r="AC172" s="64"/>
      <c r="AD172" s="64"/>
      <c r="AE172" s="64"/>
    </row>
    <row r="173" spans="1:31" ht="15.75" customHeight="1">
      <c r="A173" s="67" t="str">
        <f t="shared" si="16"/>
        <v/>
      </c>
      <c r="B173" s="65">
        <f t="shared" si="23"/>
        <v>85</v>
      </c>
      <c r="C173" s="68" t="str">
        <f t="shared" si="17"/>
        <v/>
      </c>
      <c r="D173" s="69"/>
      <c r="E173" s="66"/>
      <c r="F173" s="66"/>
      <c r="G173" s="65" t="e">
        <f>VLOOKUP(E173,'Supply Log'!$E$6:$T$277,2,FALSE)</f>
        <v>#N/A</v>
      </c>
      <c r="H173" s="65" t="e">
        <f>VLOOKUP(E173,'Supply Log'!$E$6:$T$277,3,FALSE)</f>
        <v>#N/A</v>
      </c>
      <c r="I173" s="77"/>
      <c r="J173" s="65" t="e">
        <f>VLOOKUP(E173,'Supply Log'!$E$6:$T$277,5,FALSE)</f>
        <v>#N/A</v>
      </c>
      <c r="K173" s="65" t="e">
        <f>VLOOKUP(E173,'Supply Log'!$E$6:$T$277,6,FALSE)</f>
        <v>#N/A</v>
      </c>
      <c r="L173" s="65" t="e">
        <f>VLOOKUP(E173,'Supply Log'!$E$6:$T$277,7,FALSE)</f>
        <v>#N/A</v>
      </c>
      <c r="M173" s="65" t="e">
        <f>VLOOKUP(E173,'Supply Log'!$E$6:$T$277,8,FALSE)</f>
        <v>#N/A</v>
      </c>
      <c r="N173" s="65" t="e">
        <f>VLOOKUP(E173,'Supply Log'!$E$6:$T$277,9,FALSE)</f>
        <v>#N/A</v>
      </c>
      <c r="O173" s="65" t="e">
        <f>VLOOKUP(E173,'Supply Log'!$E$6:$T$277,10,FALSE)</f>
        <v>#N/A</v>
      </c>
      <c r="P173" s="29" t="e">
        <f t="shared" si="18"/>
        <v>#N/A</v>
      </c>
      <c r="Q173" s="65" t="e">
        <f>VLOOKUP(E173,'Supply Log'!$E$6:$T$277,12,FALSE)</f>
        <v>#N/A</v>
      </c>
      <c r="R173" s="78" t="e">
        <f t="shared" si="19"/>
        <v>#N/A</v>
      </c>
      <c r="S173" s="65"/>
      <c r="T173" s="79" t="e">
        <f t="shared" si="20"/>
        <v>#N/A</v>
      </c>
      <c r="U173" s="80" t="e">
        <f t="shared" si="21"/>
        <v>#N/A</v>
      </c>
      <c r="V173" s="81" t="str">
        <f t="shared" si="22"/>
        <v/>
      </c>
      <c r="W173" s="69" t="e">
        <f>VLOOKUP(F173,'Input Log'!$E$6:$V$50000,18,FALSE)</f>
        <v>#N/A</v>
      </c>
      <c r="X173" s="64" t="e">
        <f>VLOOKUP(E173,'Supply Log'!$Z$6:$AB$699,2,FALSE)</f>
        <v>#N/A</v>
      </c>
      <c r="Y173" s="64" t="e">
        <f>VLOOKUP(E173,'Supply Log'!$E$6:$X$618,20,FALSE)</f>
        <v>#N/A</v>
      </c>
      <c r="Z173" s="64"/>
      <c r="AA173" s="64"/>
      <c r="AB173" s="64"/>
      <c r="AC173" s="64"/>
      <c r="AD173" s="64"/>
      <c r="AE173" s="64"/>
    </row>
    <row r="174" spans="1:31" ht="15.75" customHeight="1">
      <c r="A174" s="67" t="str">
        <f t="shared" si="16"/>
        <v/>
      </c>
      <c r="B174" s="65">
        <f t="shared" si="23"/>
        <v>86</v>
      </c>
      <c r="C174" s="68" t="str">
        <f t="shared" si="17"/>
        <v/>
      </c>
      <c r="D174" s="69"/>
      <c r="E174" s="66"/>
      <c r="F174" s="66"/>
      <c r="G174" s="65" t="e">
        <f>VLOOKUP(E174,'Supply Log'!$E$6:$T$277,2,FALSE)</f>
        <v>#N/A</v>
      </c>
      <c r="H174" s="65" t="e">
        <f>VLOOKUP(E174,'Supply Log'!$E$6:$T$277,3,FALSE)</f>
        <v>#N/A</v>
      </c>
      <c r="I174" s="77"/>
      <c r="J174" s="65" t="e">
        <f>VLOOKUP(E174,'Supply Log'!$E$6:$T$277,5,FALSE)</f>
        <v>#N/A</v>
      </c>
      <c r="K174" s="65" t="e">
        <f>VLOOKUP(E174,'Supply Log'!$E$6:$T$277,6,FALSE)</f>
        <v>#N/A</v>
      </c>
      <c r="L174" s="65" t="e">
        <f>VLOOKUP(E174,'Supply Log'!$E$6:$T$277,7,FALSE)</f>
        <v>#N/A</v>
      </c>
      <c r="M174" s="65" t="e">
        <f>VLOOKUP(E174,'Supply Log'!$E$6:$T$277,8,FALSE)</f>
        <v>#N/A</v>
      </c>
      <c r="N174" s="65" t="e">
        <f>VLOOKUP(E174,'Supply Log'!$E$6:$T$277,9,FALSE)</f>
        <v>#N/A</v>
      </c>
      <c r="O174" s="65" t="e">
        <f>VLOOKUP(E174,'Supply Log'!$E$6:$T$277,10,FALSE)</f>
        <v>#N/A</v>
      </c>
      <c r="P174" s="29" t="e">
        <f t="shared" si="18"/>
        <v>#N/A</v>
      </c>
      <c r="Q174" s="65" t="e">
        <f>VLOOKUP(E174,'Supply Log'!$E$6:$T$277,12,FALSE)</f>
        <v>#N/A</v>
      </c>
      <c r="R174" s="78" t="e">
        <f t="shared" si="19"/>
        <v>#N/A</v>
      </c>
      <c r="S174" s="65"/>
      <c r="T174" s="79" t="e">
        <f t="shared" si="20"/>
        <v>#N/A</v>
      </c>
      <c r="U174" s="80" t="e">
        <f t="shared" si="21"/>
        <v>#N/A</v>
      </c>
      <c r="V174" s="81" t="str">
        <f t="shared" si="22"/>
        <v/>
      </c>
      <c r="W174" s="69" t="e">
        <f>VLOOKUP(F174,'Input Log'!$E$6:$V$50000,18,FALSE)</f>
        <v>#N/A</v>
      </c>
      <c r="X174" s="64" t="e">
        <f>VLOOKUP(E174,'Supply Log'!$Z$6:$AB$699,2,FALSE)</f>
        <v>#N/A</v>
      </c>
      <c r="Y174" s="64" t="e">
        <f>VLOOKUP(E174,'Supply Log'!$E$6:$X$618,20,FALSE)</f>
        <v>#N/A</v>
      </c>
      <c r="Z174" s="64"/>
      <c r="AA174" s="64"/>
      <c r="AB174" s="64"/>
      <c r="AC174" s="64"/>
      <c r="AD174" s="64"/>
      <c r="AE174" s="64"/>
    </row>
    <row r="175" spans="1:31" ht="15.75" customHeight="1">
      <c r="A175" s="67" t="str">
        <f t="shared" si="16"/>
        <v/>
      </c>
      <c r="B175" s="65">
        <f t="shared" si="23"/>
        <v>87</v>
      </c>
      <c r="C175" s="68" t="str">
        <f t="shared" si="17"/>
        <v/>
      </c>
      <c r="D175" s="69"/>
      <c r="E175" s="66"/>
      <c r="F175" s="66"/>
      <c r="G175" s="65" t="e">
        <f>VLOOKUP(E175,'Supply Log'!$E$6:$T$277,2,FALSE)</f>
        <v>#N/A</v>
      </c>
      <c r="H175" s="65" t="e">
        <f>VLOOKUP(E175,'Supply Log'!$E$6:$T$277,3,FALSE)</f>
        <v>#N/A</v>
      </c>
      <c r="I175" s="77"/>
      <c r="J175" s="65" t="e">
        <f>VLOOKUP(E175,'Supply Log'!$E$6:$T$277,5,FALSE)</f>
        <v>#N/A</v>
      </c>
      <c r="K175" s="65" t="e">
        <f>VLOOKUP(E175,'Supply Log'!$E$6:$T$277,6,FALSE)</f>
        <v>#N/A</v>
      </c>
      <c r="L175" s="65" t="e">
        <f>VLOOKUP(E175,'Supply Log'!$E$6:$T$277,7,FALSE)</f>
        <v>#N/A</v>
      </c>
      <c r="M175" s="65" t="e">
        <f>VLOOKUP(E175,'Supply Log'!$E$6:$T$277,8,FALSE)</f>
        <v>#N/A</v>
      </c>
      <c r="N175" s="65" t="e">
        <f>VLOOKUP(E175,'Supply Log'!$E$6:$T$277,9,FALSE)</f>
        <v>#N/A</v>
      </c>
      <c r="O175" s="65" t="e">
        <f>VLOOKUP(E175,'Supply Log'!$E$6:$T$277,10,FALSE)</f>
        <v>#N/A</v>
      </c>
      <c r="P175" s="29" t="e">
        <f t="shared" si="18"/>
        <v>#N/A</v>
      </c>
      <c r="Q175" s="65" t="e">
        <f>VLOOKUP(E175,'Supply Log'!$E$6:$T$277,12,FALSE)</f>
        <v>#N/A</v>
      </c>
      <c r="R175" s="78" t="e">
        <f t="shared" si="19"/>
        <v>#N/A</v>
      </c>
      <c r="S175" s="65"/>
      <c r="T175" s="79" t="e">
        <f t="shared" si="20"/>
        <v>#N/A</v>
      </c>
      <c r="U175" s="80" t="e">
        <f t="shared" si="21"/>
        <v>#N/A</v>
      </c>
      <c r="V175" s="81" t="str">
        <f t="shared" si="22"/>
        <v/>
      </c>
      <c r="W175" s="69" t="e">
        <f>VLOOKUP(F175,'Input Log'!$E$6:$V$50000,18,FALSE)</f>
        <v>#N/A</v>
      </c>
      <c r="X175" s="64" t="e">
        <f>VLOOKUP(E175,'Supply Log'!$Z$6:$AB$699,2,FALSE)</f>
        <v>#N/A</v>
      </c>
      <c r="Y175" s="64" t="e">
        <f>VLOOKUP(E175,'Supply Log'!$E$6:$X$618,20,FALSE)</f>
        <v>#N/A</v>
      </c>
      <c r="Z175" s="64"/>
      <c r="AA175" s="64"/>
      <c r="AB175" s="64"/>
      <c r="AC175" s="64"/>
      <c r="AD175" s="64"/>
      <c r="AE175" s="64"/>
    </row>
    <row r="176" spans="1:31" ht="15.75" customHeight="1">
      <c r="A176" s="67" t="str">
        <f t="shared" si="16"/>
        <v/>
      </c>
      <c r="B176" s="65">
        <f t="shared" si="23"/>
        <v>88</v>
      </c>
      <c r="C176" s="68" t="str">
        <f t="shared" si="17"/>
        <v/>
      </c>
      <c r="D176" s="69"/>
      <c r="E176" s="66"/>
      <c r="F176" s="66"/>
      <c r="G176" s="65" t="e">
        <f>VLOOKUP(E176,'Supply Log'!$E$6:$T$277,2,FALSE)</f>
        <v>#N/A</v>
      </c>
      <c r="H176" s="65" t="e">
        <f>VLOOKUP(E176,'Supply Log'!$E$6:$T$277,3,FALSE)</f>
        <v>#N/A</v>
      </c>
      <c r="I176" s="77"/>
      <c r="J176" s="65" t="e">
        <f>VLOOKUP(E176,'Supply Log'!$E$6:$T$277,5,FALSE)</f>
        <v>#N/A</v>
      </c>
      <c r="K176" s="65" t="e">
        <f>VLOOKUP(E176,'Supply Log'!$E$6:$T$277,6,FALSE)</f>
        <v>#N/A</v>
      </c>
      <c r="L176" s="65" t="e">
        <f>VLOOKUP(E176,'Supply Log'!$E$6:$T$277,7,FALSE)</f>
        <v>#N/A</v>
      </c>
      <c r="M176" s="65" t="e">
        <f>VLOOKUP(E176,'Supply Log'!$E$6:$T$277,8,FALSE)</f>
        <v>#N/A</v>
      </c>
      <c r="N176" s="65" t="e">
        <f>VLOOKUP(E176,'Supply Log'!$E$6:$T$277,9,FALSE)</f>
        <v>#N/A</v>
      </c>
      <c r="O176" s="65" t="e">
        <f>VLOOKUP(E176,'Supply Log'!$E$6:$T$277,10,FALSE)</f>
        <v>#N/A</v>
      </c>
      <c r="P176" s="29" t="e">
        <f t="shared" si="18"/>
        <v>#N/A</v>
      </c>
      <c r="Q176" s="65" t="e">
        <f>VLOOKUP(E176,'Supply Log'!$E$6:$T$277,12,FALSE)</f>
        <v>#N/A</v>
      </c>
      <c r="R176" s="78" t="e">
        <f t="shared" si="19"/>
        <v>#N/A</v>
      </c>
      <c r="S176" s="65"/>
      <c r="T176" s="79" t="e">
        <f t="shared" si="20"/>
        <v>#N/A</v>
      </c>
      <c r="U176" s="80" t="e">
        <f t="shared" si="21"/>
        <v>#N/A</v>
      </c>
      <c r="V176" s="81" t="str">
        <f t="shared" si="22"/>
        <v/>
      </c>
      <c r="W176" s="69" t="e">
        <f>VLOOKUP(F176,'Input Log'!$E$6:$V$50000,18,FALSE)</f>
        <v>#N/A</v>
      </c>
      <c r="X176" s="64" t="e">
        <f>VLOOKUP(E176,'Supply Log'!$Z$6:$AB$699,2,FALSE)</f>
        <v>#N/A</v>
      </c>
      <c r="Y176" s="64" t="e">
        <f>VLOOKUP(E176,'Supply Log'!$E$6:$X$618,20,FALSE)</f>
        <v>#N/A</v>
      </c>
      <c r="Z176" s="64"/>
      <c r="AA176" s="64"/>
      <c r="AB176" s="64"/>
      <c r="AC176" s="64"/>
      <c r="AD176" s="64"/>
      <c r="AE176" s="64"/>
    </row>
    <row r="177" spans="1:31" ht="15.75" customHeight="1">
      <c r="A177" s="67" t="str">
        <f t="shared" si="16"/>
        <v/>
      </c>
      <c r="B177" s="65">
        <f t="shared" si="23"/>
        <v>89</v>
      </c>
      <c r="C177" s="68" t="str">
        <f t="shared" si="17"/>
        <v/>
      </c>
      <c r="D177" s="69"/>
      <c r="E177" s="66"/>
      <c r="F177" s="66"/>
      <c r="G177" s="65" t="e">
        <f>VLOOKUP(E177,'Supply Log'!$E$6:$T$277,2,FALSE)</f>
        <v>#N/A</v>
      </c>
      <c r="H177" s="65" t="e">
        <f>VLOOKUP(E177,'Supply Log'!$E$6:$T$277,3,FALSE)</f>
        <v>#N/A</v>
      </c>
      <c r="I177" s="77"/>
      <c r="J177" s="65" t="e">
        <f>VLOOKUP(E177,'Supply Log'!$E$6:$T$277,5,FALSE)</f>
        <v>#N/A</v>
      </c>
      <c r="K177" s="65" t="e">
        <f>VLOOKUP(E177,'Supply Log'!$E$6:$T$277,6,FALSE)</f>
        <v>#N/A</v>
      </c>
      <c r="L177" s="65" t="e">
        <f>VLOOKUP(E177,'Supply Log'!$E$6:$T$277,7,FALSE)</f>
        <v>#N/A</v>
      </c>
      <c r="M177" s="65" t="e">
        <f>VLOOKUP(E177,'Supply Log'!$E$6:$T$277,8,FALSE)</f>
        <v>#N/A</v>
      </c>
      <c r="N177" s="65" t="e">
        <f>VLOOKUP(E177,'Supply Log'!$E$6:$T$277,9,FALSE)</f>
        <v>#N/A</v>
      </c>
      <c r="O177" s="65" t="e">
        <f>VLOOKUP(E177,'Supply Log'!$E$6:$T$277,10,FALSE)</f>
        <v>#N/A</v>
      </c>
      <c r="P177" s="29" t="e">
        <f t="shared" si="18"/>
        <v>#N/A</v>
      </c>
      <c r="Q177" s="65" t="e">
        <f>VLOOKUP(E177,'Supply Log'!$E$6:$T$277,12,FALSE)</f>
        <v>#N/A</v>
      </c>
      <c r="R177" s="78" t="e">
        <f t="shared" si="19"/>
        <v>#N/A</v>
      </c>
      <c r="S177" s="65"/>
      <c r="T177" s="79" t="e">
        <f t="shared" si="20"/>
        <v>#N/A</v>
      </c>
      <c r="U177" s="80" t="e">
        <f t="shared" si="21"/>
        <v>#N/A</v>
      </c>
      <c r="V177" s="81" t="str">
        <f t="shared" si="22"/>
        <v/>
      </c>
      <c r="W177" s="69" t="e">
        <f>VLOOKUP(F177,'Input Log'!$E$6:$V$50000,18,FALSE)</f>
        <v>#N/A</v>
      </c>
      <c r="X177" s="64" t="e">
        <f>VLOOKUP(E177,'Supply Log'!$Z$6:$AB$699,2,FALSE)</f>
        <v>#N/A</v>
      </c>
      <c r="Y177" s="64" t="e">
        <f>VLOOKUP(E177,'Supply Log'!$E$6:$X$618,20,FALSE)</f>
        <v>#N/A</v>
      </c>
      <c r="Z177" s="64"/>
      <c r="AA177" s="64"/>
      <c r="AB177" s="64"/>
      <c r="AC177" s="64"/>
      <c r="AD177" s="64"/>
      <c r="AE177" s="64"/>
    </row>
    <row r="178" spans="1:31" ht="15.75" customHeight="1">
      <c r="A178" s="67" t="str">
        <f t="shared" si="16"/>
        <v/>
      </c>
      <c r="B178" s="65">
        <f t="shared" si="23"/>
        <v>90</v>
      </c>
      <c r="C178" s="68" t="str">
        <f t="shared" si="17"/>
        <v/>
      </c>
      <c r="D178" s="69"/>
      <c r="E178" s="66"/>
      <c r="F178" s="66"/>
      <c r="G178" s="65" t="e">
        <f>VLOOKUP(E178,'Supply Log'!$E$6:$T$277,2,FALSE)</f>
        <v>#N/A</v>
      </c>
      <c r="H178" s="65" t="e">
        <f>VLOOKUP(E178,'Supply Log'!$E$6:$T$277,3,FALSE)</f>
        <v>#N/A</v>
      </c>
      <c r="I178" s="77"/>
      <c r="J178" s="65" t="e">
        <f>VLOOKUP(E178,'Supply Log'!$E$6:$T$277,5,FALSE)</f>
        <v>#N/A</v>
      </c>
      <c r="K178" s="65" t="e">
        <f>VLOOKUP(E178,'Supply Log'!$E$6:$T$277,6,FALSE)</f>
        <v>#N/A</v>
      </c>
      <c r="L178" s="65" t="e">
        <f>VLOOKUP(E178,'Supply Log'!$E$6:$T$277,7,FALSE)</f>
        <v>#N/A</v>
      </c>
      <c r="M178" s="65" t="e">
        <f>VLOOKUP(E178,'Supply Log'!$E$6:$T$277,8,FALSE)</f>
        <v>#N/A</v>
      </c>
      <c r="N178" s="65" t="e">
        <f>VLOOKUP(E178,'Supply Log'!$E$6:$T$277,9,FALSE)</f>
        <v>#N/A</v>
      </c>
      <c r="O178" s="65" t="e">
        <f>VLOOKUP(E178,'Supply Log'!$E$6:$T$277,10,FALSE)</f>
        <v>#N/A</v>
      </c>
      <c r="P178" s="29" t="e">
        <f t="shared" si="18"/>
        <v>#N/A</v>
      </c>
      <c r="Q178" s="65" t="e">
        <f>VLOOKUP(E178,'Supply Log'!$E$6:$T$277,12,FALSE)</f>
        <v>#N/A</v>
      </c>
      <c r="R178" s="78" t="e">
        <f t="shared" si="19"/>
        <v>#N/A</v>
      </c>
      <c r="S178" s="65"/>
      <c r="T178" s="79" t="e">
        <f t="shared" si="20"/>
        <v>#N/A</v>
      </c>
      <c r="U178" s="80" t="e">
        <f t="shared" si="21"/>
        <v>#N/A</v>
      </c>
      <c r="V178" s="81" t="str">
        <f t="shared" si="22"/>
        <v/>
      </c>
      <c r="W178" s="69" t="e">
        <f>VLOOKUP(F178,'Input Log'!$E$6:$V$50000,18,FALSE)</f>
        <v>#N/A</v>
      </c>
      <c r="X178" s="64" t="e">
        <f>VLOOKUP(E178,'Supply Log'!$Z$6:$AB$699,2,FALSE)</f>
        <v>#N/A</v>
      </c>
      <c r="Y178" s="64" t="e">
        <f>VLOOKUP(E178,'Supply Log'!$E$6:$X$618,20,FALSE)</f>
        <v>#N/A</v>
      </c>
      <c r="Z178" s="64"/>
      <c r="AA178" s="64"/>
      <c r="AB178" s="64"/>
      <c r="AC178" s="64"/>
      <c r="AD178" s="64"/>
      <c r="AE178" s="64"/>
    </row>
    <row r="179" spans="1:31" ht="15.75" customHeight="1">
      <c r="A179" s="67" t="str">
        <f t="shared" si="16"/>
        <v/>
      </c>
      <c r="B179" s="65">
        <f t="shared" si="23"/>
        <v>91</v>
      </c>
      <c r="C179" s="68" t="str">
        <f t="shared" si="17"/>
        <v/>
      </c>
      <c r="D179" s="69"/>
      <c r="E179" s="66"/>
      <c r="F179" s="66"/>
      <c r="G179" s="65" t="e">
        <f>VLOOKUP(E179,'Supply Log'!$E$6:$T$277,2,FALSE)</f>
        <v>#N/A</v>
      </c>
      <c r="H179" s="65" t="e">
        <f>VLOOKUP(E179,'Supply Log'!$E$6:$T$277,3,FALSE)</f>
        <v>#N/A</v>
      </c>
      <c r="I179" s="77"/>
      <c r="J179" s="65" t="e">
        <f>VLOOKUP(E179,'Supply Log'!$E$6:$T$277,5,FALSE)</f>
        <v>#N/A</v>
      </c>
      <c r="K179" s="65" t="e">
        <f>VLOOKUP(E179,'Supply Log'!$E$6:$T$277,6,FALSE)</f>
        <v>#N/A</v>
      </c>
      <c r="L179" s="65" t="e">
        <f>VLOOKUP(E179,'Supply Log'!$E$6:$T$277,7,FALSE)</f>
        <v>#N/A</v>
      </c>
      <c r="M179" s="65" t="e">
        <f>VLOOKUP(E179,'Supply Log'!$E$6:$T$277,8,FALSE)</f>
        <v>#N/A</v>
      </c>
      <c r="N179" s="65" t="e">
        <f>VLOOKUP(E179,'Supply Log'!$E$6:$T$277,9,FALSE)</f>
        <v>#N/A</v>
      </c>
      <c r="O179" s="65" t="e">
        <f>VLOOKUP(E179,'Supply Log'!$E$6:$T$277,10,FALSE)</f>
        <v>#N/A</v>
      </c>
      <c r="P179" s="29" t="e">
        <f t="shared" si="18"/>
        <v>#N/A</v>
      </c>
      <c r="Q179" s="65" t="e">
        <f>VLOOKUP(E179,'Supply Log'!$E$6:$T$277,12,FALSE)</f>
        <v>#N/A</v>
      </c>
      <c r="R179" s="78" t="e">
        <f t="shared" si="19"/>
        <v>#N/A</v>
      </c>
      <c r="S179" s="65"/>
      <c r="T179" s="79" t="e">
        <f t="shared" si="20"/>
        <v>#N/A</v>
      </c>
      <c r="U179" s="80" t="e">
        <f t="shared" si="21"/>
        <v>#N/A</v>
      </c>
      <c r="V179" s="81" t="str">
        <f t="shared" si="22"/>
        <v/>
      </c>
      <c r="W179" s="69" t="e">
        <f>VLOOKUP(F179,'Input Log'!$E$6:$V$50000,18,FALSE)</f>
        <v>#N/A</v>
      </c>
      <c r="X179" s="64" t="e">
        <f>VLOOKUP(E179,'Supply Log'!$Z$6:$AB$699,2,FALSE)</f>
        <v>#N/A</v>
      </c>
      <c r="Y179" s="64" t="e">
        <f>VLOOKUP(E179,'Supply Log'!$E$6:$X$618,20,FALSE)</f>
        <v>#N/A</v>
      </c>
      <c r="Z179" s="64"/>
      <c r="AA179" s="64"/>
      <c r="AB179" s="64"/>
      <c r="AC179" s="64"/>
      <c r="AD179" s="64"/>
      <c r="AE179" s="64"/>
    </row>
    <row r="180" spans="1:31" ht="15.75" customHeight="1">
      <c r="A180" s="67" t="str">
        <f t="shared" si="16"/>
        <v/>
      </c>
      <c r="B180" s="65">
        <f t="shared" si="23"/>
        <v>92</v>
      </c>
      <c r="C180" s="68" t="str">
        <f t="shared" si="17"/>
        <v/>
      </c>
      <c r="D180" s="69"/>
      <c r="E180" s="66"/>
      <c r="F180" s="66"/>
      <c r="G180" s="65" t="e">
        <f>VLOOKUP(E180,'Supply Log'!$E$6:$T$277,2,FALSE)</f>
        <v>#N/A</v>
      </c>
      <c r="H180" s="65" t="e">
        <f>VLOOKUP(E180,'Supply Log'!$E$6:$T$277,3,FALSE)</f>
        <v>#N/A</v>
      </c>
      <c r="I180" s="77"/>
      <c r="J180" s="65" t="e">
        <f>VLOOKUP(E180,'Supply Log'!$E$6:$T$277,5,FALSE)</f>
        <v>#N/A</v>
      </c>
      <c r="K180" s="65" t="e">
        <f>VLOOKUP(E180,'Supply Log'!$E$6:$T$277,6,FALSE)</f>
        <v>#N/A</v>
      </c>
      <c r="L180" s="65" t="e">
        <f>VLOOKUP(E180,'Supply Log'!$E$6:$T$277,7,FALSE)</f>
        <v>#N/A</v>
      </c>
      <c r="M180" s="65" t="e">
        <f>VLOOKUP(E180,'Supply Log'!$E$6:$T$277,8,FALSE)</f>
        <v>#N/A</v>
      </c>
      <c r="N180" s="65" t="e">
        <f>VLOOKUP(E180,'Supply Log'!$E$6:$T$277,9,FALSE)</f>
        <v>#N/A</v>
      </c>
      <c r="O180" s="65" t="e">
        <f>VLOOKUP(E180,'Supply Log'!$E$6:$T$277,10,FALSE)</f>
        <v>#N/A</v>
      </c>
      <c r="P180" s="29" t="e">
        <f t="shared" si="18"/>
        <v>#N/A</v>
      </c>
      <c r="Q180" s="65" t="e">
        <f>VLOOKUP(E180,'Supply Log'!$E$6:$T$277,12,FALSE)</f>
        <v>#N/A</v>
      </c>
      <c r="R180" s="78" t="e">
        <f t="shared" si="19"/>
        <v>#N/A</v>
      </c>
      <c r="S180" s="65"/>
      <c r="T180" s="79" t="e">
        <f t="shared" si="20"/>
        <v>#N/A</v>
      </c>
      <c r="U180" s="80" t="e">
        <f t="shared" si="21"/>
        <v>#N/A</v>
      </c>
      <c r="V180" s="81" t="str">
        <f t="shared" si="22"/>
        <v/>
      </c>
      <c r="W180" s="69" t="e">
        <f>VLOOKUP(F180,'Input Log'!$E$6:$V$50000,18,FALSE)</f>
        <v>#N/A</v>
      </c>
      <c r="X180" s="64" t="e">
        <f>VLOOKUP(E180,'Supply Log'!$Z$6:$AB$699,2,FALSE)</f>
        <v>#N/A</v>
      </c>
      <c r="Y180" s="64" t="e">
        <f>VLOOKUP(E180,'Supply Log'!$E$6:$X$618,20,FALSE)</f>
        <v>#N/A</v>
      </c>
      <c r="Z180" s="64"/>
      <c r="AA180" s="64"/>
      <c r="AB180" s="64"/>
      <c r="AC180" s="64"/>
      <c r="AD180" s="64"/>
      <c r="AE180" s="64"/>
    </row>
    <row r="181" spans="1:31" ht="15.75" customHeight="1">
      <c r="A181" s="67" t="str">
        <f t="shared" si="16"/>
        <v/>
      </c>
      <c r="B181" s="65">
        <f t="shared" si="23"/>
        <v>93</v>
      </c>
      <c r="C181" s="68" t="str">
        <f t="shared" si="17"/>
        <v/>
      </c>
      <c r="D181" s="69"/>
      <c r="E181" s="66"/>
      <c r="F181" s="66"/>
      <c r="G181" s="65" t="e">
        <f>VLOOKUP(E181,'Supply Log'!$E$6:$T$277,2,FALSE)</f>
        <v>#N/A</v>
      </c>
      <c r="H181" s="65" t="e">
        <f>VLOOKUP(E181,'Supply Log'!$E$6:$T$277,3,FALSE)</f>
        <v>#N/A</v>
      </c>
      <c r="I181" s="77"/>
      <c r="J181" s="65" t="e">
        <f>VLOOKUP(E181,'Supply Log'!$E$6:$T$277,5,FALSE)</f>
        <v>#N/A</v>
      </c>
      <c r="K181" s="65" t="e">
        <f>VLOOKUP(E181,'Supply Log'!$E$6:$T$277,6,FALSE)</f>
        <v>#N/A</v>
      </c>
      <c r="L181" s="65" t="e">
        <f>VLOOKUP(E181,'Supply Log'!$E$6:$T$277,7,FALSE)</f>
        <v>#N/A</v>
      </c>
      <c r="M181" s="65" t="e">
        <f>VLOOKUP(E181,'Supply Log'!$E$6:$T$277,8,FALSE)</f>
        <v>#N/A</v>
      </c>
      <c r="N181" s="65" t="e">
        <f>VLOOKUP(E181,'Supply Log'!$E$6:$T$277,9,FALSE)</f>
        <v>#N/A</v>
      </c>
      <c r="O181" s="65" t="e">
        <f>VLOOKUP(E181,'Supply Log'!$E$6:$T$277,10,FALSE)</f>
        <v>#N/A</v>
      </c>
      <c r="P181" s="29" t="e">
        <f t="shared" si="18"/>
        <v>#N/A</v>
      </c>
      <c r="Q181" s="65" t="e">
        <f>VLOOKUP(E181,'Supply Log'!$E$6:$T$277,12,FALSE)</f>
        <v>#N/A</v>
      </c>
      <c r="R181" s="78" t="e">
        <f t="shared" si="19"/>
        <v>#N/A</v>
      </c>
      <c r="S181" s="65"/>
      <c r="T181" s="79" t="e">
        <f t="shared" si="20"/>
        <v>#N/A</v>
      </c>
      <c r="U181" s="80" t="e">
        <f t="shared" si="21"/>
        <v>#N/A</v>
      </c>
      <c r="V181" s="81" t="str">
        <f t="shared" si="22"/>
        <v/>
      </c>
      <c r="W181" s="69" t="e">
        <f>VLOOKUP(F181,'Input Log'!$E$6:$V$50000,18,FALSE)</f>
        <v>#N/A</v>
      </c>
      <c r="X181" s="64" t="e">
        <f>VLOOKUP(E181,'Supply Log'!$Z$6:$AB$699,2,FALSE)</f>
        <v>#N/A</v>
      </c>
      <c r="Y181" s="64" t="e">
        <f>VLOOKUP(E181,'Supply Log'!$E$6:$X$618,20,FALSE)</f>
        <v>#N/A</v>
      </c>
      <c r="Z181" s="64"/>
      <c r="AA181" s="64"/>
      <c r="AB181" s="64"/>
      <c r="AC181" s="64"/>
      <c r="AD181" s="64"/>
      <c r="AE181" s="64"/>
    </row>
    <row r="182" spans="1:31" ht="15.75" customHeight="1">
      <c r="A182" s="67" t="str">
        <f t="shared" si="16"/>
        <v/>
      </c>
      <c r="B182" s="65">
        <f t="shared" si="23"/>
        <v>94</v>
      </c>
      <c r="C182" s="68" t="str">
        <f t="shared" si="17"/>
        <v/>
      </c>
      <c r="D182" s="69"/>
      <c r="E182" s="66"/>
      <c r="F182" s="66"/>
      <c r="G182" s="65" t="e">
        <f>VLOOKUP(E182,'Supply Log'!$E$6:$T$277,2,FALSE)</f>
        <v>#N/A</v>
      </c>
      <c r="H182" s="65" t="e">
        <f>VLOOKUP(E182,'Supply Log'!$E$6:$T$277,3,FALSE)</f>
        <v>#N/A</v>
      </c>
      <c r="I182" s="77"/>
      <c r="J182" s="65" t="e">
        <f>VLOOKUP(E182,'Supply Log'!$E$6:$T$277,5,FALSE)</f>
        <v>#N/A</v>
      </c>
      <c r="K182" s="65" t="e">
        <f>VLOOKUP(E182,'Supply Log'!$E$6:$T$277,6,FALSE)</f>
        <v>#N/A</v>
      </c>
      <c r="L182" s="65" t="e">
        <f>VLOOKUP(E182,'Supply Log'!$E$6:$T$277,7,FALSE)</f>
        <v>#N/A</v>
      </c>
      <c r="M182" s="65" t="e">
        <f>VLOOKUP(E182,'Supply Log'!$E$6:$T$277,8,FALSE)</f>
        <v>#N/A</v>
      </c>
      <c r="N182" s="65" t="e">
        <f>VLOOKUP(E182,'Supply Log'!$E$6:$T$277,9,FALSE)</f>
        <v>#N/A</v>
      </c>
      <c r="O182" s="65" t="e">
        <f>VLOOKUP(E182,'Supply Log'!$E$6:$T$277,10,FALSE)</f>
        <v>#N/A</v>
      </c>
      <c r="P182" s="29" t="e">
        <f t="shared" si="18"/>
        <v>#N/A</v>
      </c>
      <c r="Q182" s="65" t="e">
        <f>VLOOKUP(E182,'Supply Log'!$E$6:$T$277,12,FALSE)</f>
        <v>#N/A</v>
      </c>
      <c r="R182" s="78" t="e">
        <f t="shared" si="19"/>
        <v>#N/A</v>
      </c>
      <c r="S182" s="65"/>
      <c r="T182" s="79" t="e">
        <f t="shared" si="20"/>
        <v>#N/A</v>
      </c>
      <c r="U182" s="80" t="e">
        <f t="shared" si="21"/>
        <v>#N/A</v>
      </c>
      <c r="V182" s="81" t="str">
        <f t="shared" si="22"/>
        <v/>
      </c>
      <c r="W182" s="69" t="e">
        <f>VLOOKUP(F182,'Input Log'!$E$6:$V$50000,18,FALSE)</f>
        <v>#N/A</v>
      </c>
      <c r="X182" s="64" t="e">
        <f>VLOOKUP(E182,'Supply Log'!$Z$6:$AB$699,2,FALSE)</f>
        <v>#N/A</v>
      </c>
      <c r="Y182" s="64" t="e">
        <f>VLOOKUP(E182,'Supply Log'!$E$6:$X$618,20,FALSE)</f>
        <v>#N/A</v>
      </c>
      <c r="Z182" s="64"/>
      <c r="AA182" s="64"/>
      <c r="AB182" s="64"/>
      <c r="AC182" s="64"/>
      <c r="AD182" s="64"/>
      <c r="AE182" s="64"/>
    </row>
    <row r="183" spans="1:31" ht="15.75" customHeight="1">
      <c r="A183" s="67" t="str">
        <f t="shared" si="16"/>
        <v/>
      </c>
      <c r="B183" s="65">
        <f t="shared" si="23"/>
        <v>95</v>
      </c>
      <c r="C183" s="68" t="str">
        <f t="shared" si="17"/>
        <v/>
      </c>
      <c r="D183" s="69"/>
      <c r="E183" s="66"/>
      <c r="F183" s="66"/>
      <c r="G183" s="65" t="e">
        <f>VLOOKUP(E183,'Supply Log'!$E$6:$T$277,2,FALSE)</f>
        <v>#N/A</v>
      </c>
      <c r="H183" s="65" t="e">
        <f>VLOOKUP(E183,'Supply Log'!$E$6:$T$277,3,FALSE)</f>
        <v>#N/A</v>
      </c>
      <c r="I183" s="77"/>
      <c r="J183" s="65" t="e">
        <f>VLOOKUP(E183,'Supply Log'!$E$6:$T$277,5,FALSE)</f>
        <v>#N/A</v>
      </c>
      <c r="K183" s="65" t="e">
        <f>VLOOKUP(E183,'Supply Log'!$E$6:$T$277,6,FALSE)</f>
        <v>#N/A</v>
      </c>
      <c r="L183" s="65" t="e">
        <f>VLOOKUP(E183,'Supply Log'!$E$6:$T$277,7,FALSE)</f>
        <v>#N/A</v>
      </c>
      <c r="M183" s="65" t="e">
        <f>VLOOKUP(E183,'Supply Log'!$E$6:$T$277,8,FALSE)</f>
        <v>#N/A</v>
      </c>
      <c r="N183" s="65" t="e">
        <f>VLOOKUP(E183,'Supply Log'!$E$6:$T$277,9,FALSE)</f>
        <v>#N/A</v>
      </c>
      <c r="O183" s="65" t="e">
        <f>VLOOKUP(E183,'Supply Log'!$E$6:$T$277,10,FALSE)</f>
        <v>#N/A</v>
      </c>
      <c r="P183" s="29" t="e">
        <f t="shared" si="18"/>
        <v>#N/A</v>
      </c>
      <c r="Q183" s="65" t="e">
        <f>VLOOKUP(E183,'Supply Log'!$E$6:$T$277,12,FALSE)</f>
        <v>#N/A</v>
      </c>
      <c r="R183" s="78" t="e">
        <f t="shared" si="19"/>
        <v>#N/A</v>
      </c>
      <c r="S183" s="65"/>
      <c r="T183" s="79" t="e">
        <f t="shared" si="20"/>
        <v>#N/A</v>
      </c>
      <c r="U183" s="80" t="e">
        <f t="shared" si="21"/>
        <v>#N/A</v>
      </c>
      <c r="V183" s="81" t="str">
        <f t="shared" si="22"/>
        <v/>
      </c>
      <c r="W183" s="69" t="e">
        <f>VLOOKUP(F183,'Input Log'!$E$6:$V$50000,18,FALSE)</f>
        <v>#N/A</v>
      </c>
      <c r="X183" s="64" t="e">
        <f>VLOOKUP(E183,'Supply Log'!$Z$6:$AB$699,2,FALSE)</f>
        <v>#N/A</v>
      </c>
      <c r="Y183" s="64" t="e">
        <f>VLOOKUP(E183,'Supply Log'!$E$6:$X$618,20,FALSE)</f>
        <v>#N/A</v>
      </c>
      <c r="Z183" s="64"/>
      <c r="AA183" s="64"/>
      <c r="AB183" s="64"/>
      <c r="AC183" s="64"/>
      <c r="AD183" s="64"/>
      <c r="AE183" s="64"/>
    </row>
    <row r="184" spans="1:31" ht="15.75" customHeight="1">
      <c r="A184" s="67" t="str">
        <f t="shared" si="16"/>
        <v/>
      </c>
      <c r="B184" s="65">
        <f t="shared" si="23"/>
        <v>96</v>
      </c>
      <c r="C184" s="68" t="str">
        <f t="shared" si="17"/>
        <v/>
      </c>
      <c r="D184" s="69"/>
      <c r="E184" s="66"/>
      <c r="F184" s="66"/>
      <c r="G184" s="65" t="e">
        <f>VLOOKUP(E184,'Supply Log'!$E$6:$T$277,2,FALSE)</f>
        <v>#N/A</v>
      </c>
      <c r="H184" s="65" t="e">
        <f>VLOOKUP(E184,'Supply Log'!$E$6:$T$277,3,FALSE)</f>
        <v>#N/A</v>
      </c>
      <c r="I184" s="77"/>
      <c r="J184" s="65" t="e">
        <f>VLOOKUP(E184,'Supply Log'!$E$6:$T$277,5,FALSE)</f>
        <v>#N/A</v>
      </c>
      <c r="K184" s="65" t="e">
        <f>VLOOKUP(E184,'Supply Log'!$E$6:$T$277,6,FALSE)</f>
        <v>#N/A</v>
      </c>
      <c r="L184" s="65" t="e">
        <f>VLOOKUP(E184,'Supply Log'!$E$6:$T$277,7,FALSE)</f>
        <v>#N/A</v>
      </c>
      <c r="M184" s="65" t="e">
        <f>VLOOKUP(E184,'Supply Log'!$E$6:$T$277,8,FALSE)</f>
        <v>#N/A</v>
      </c>
      <c r="N184" s="65" t="e">
        <f>VLOOKUP(E184,'Supply Log'!$E$6:$T$277,9,FALSE)</f>
        <v>#N/A</v>
      </c>
      <c r="O184" s="65" t="e">
        <f>VLOOKUP(E184,'Supply Log'!$E$6:$T$277,10,FALSE)</f>
        <v>#N/A</v>
      </c>
      <c r="P184" s="29" t="e">
        <f t="shared" si="18"/>
        <v>#N/A</v>
      </c>
      <c r="Q184" s="65" t="e">
        <f>VLOOKUP(E184,'Supply Log'!$E$6:$T$277,12,FALSE)</f>
        <v>#N/A</v>
      </c>
      <c r="R184" s="78" t="e">
        <f t="shared" si="19"/>
        <v>#N/A</v>
      </c>
      <c r="S184" s="65"/>
      <c r="T184" s="79" t="e">
        <f t="shared" si="20"/>
        <v>#N/A</v>
      </c>
      <c r="U184" s="80" t="e">
        <f t="shared" si="21"/>
        <v>#N/A</v>
      </c>
      <c r="V184" s="81" t="str">
        <f t="shared" si="22"/>
        <v/>
      </c>
      <c r="W184" s="69" t="e">
        <f>VLOOKUP(F184,'Input Log'!$E$6:$V$50000,18,FALSE)</f>
        <v>#N/A</v>
      </c>
      <c r="X184" s="64" t="e">
        <f>VLOOKUP(E184,'Supply Log'!$Z$6:$AB$699,2,FALSE)</f>
        <v>#N/A</v>
      </c>
      <c r="Y184" s="64" t="e">
        <f>VLOOKUP(E184,'Supply Log'!$E$6:$X$618,20,FALSE)</f>
        <v>#N/A</v>
      </c>
      <c r="Z184" s="64"/>
      <c r="AA184" s="64"/>
      <c r="AB184" s="64"/>
      <c r="AC184" s="64"/>
      <c r="AD184" s="64"/>
      <c r="AE184" s="64"/>
    </row>
    <row r="185" spans="1:31" ht="15.75" customHeight="1">
      <c r="A185" s="67" t="str">
        <f t="shared" si="16"/>
        <v/>
      </c>
      <c r="B185" s="65">
        <f t="shared" si="23"/>
        <v>97</v>
      </c>
      <c r="C185" s="68" t="str">
        <f t="shared" si="17"/>
        <v/>
      </c>
      <c r="D185" s="69"/>
      <c r="E185" s="66"/>
      <c r="F185" s="66"/>
      <c r="G185" s="65" t="e">
        <f>VLOOKUP(E185,'Supply Log'!$E$6:$T$277,2,FALSE)</f>
        <v>#N/A</v>
      </c>
      <c r="H185" s="65" t="e">
        <f>VLOOKUP(E185,'Supply Log'!$E$6:$T$277,3,FALSE)</f>
        <v>#N/A</v>
      </c>
      <c r="I185" s="77"/>
      <c r="J185" s="65" t="e">
        <f>VLOOKUP(E185,'Supply Log'!$E$6:$T$277,5,FALSE)</f>
        <v>#N/A</v>
      </c>
      <c r="K185" s="65" t="e">
        <f>VLOOKUP(E185,'Supply Log'!$E$6:$T$277,6,FALSE)</f>
        <v>#N/A</v>
      </c>
      <c r="L185" s="65" t="e">
        <f>VLOOKUP(E185,'Supply Log'!$E$6:$T$277,7,FALSE)</f>
        <v>#N/A</v>
      </c>
      <c r="M185" s="65" t="e">
        <f>VLOOKUP(E185,'Supply Log'!$E$6:$T$277,8,FALSE)</f>
        <v>#N/A</v>
      </c>
      <c r="N185" s="65" t="e">
        <f>VLOOKUP(E185,'Supply Log'!$E$6:$T$277,9,FALSE)</f>
        <v>#N/A</v>
      </c>
      <c r="O185" s="65" t="e">
        <f>VLOOKUP(E185,'Supply Log'!$E$6:$T$277,10,FALSE)</f>
        <v>#N/A</v>
      </c>
      <c r="P185" s="29" t="e">
        <f t="shared" si="18"/>
        <v>#N/A</v>
      </c>
      <c r="Q185" s="65" t="e">
        <f>VLOOKUP(E185,'Supply Log'!$E$6:$T$277,12,FALSE)</f>
        <v>#N/A</v>
      </c>
      <c r="R185" s="78" t="e">
        <f t="shared" si="19"/>
        <v>#N/A</v>
      </c>
      <c r="S185" s="65"/>
      <c r="T185" s="79" t="e">
        <f t="shared" si="20"/>
        <v>#N/A</v>
      </c>
      <c r="U185" s="80" t="e">
        <f t="shared" si="21"/>
        <v>#N/A</v>
      </c>
      <c r="V185" s="81" t="str">
        <f t="shared" si="22"/>
        <v/>
      </c>
      <c r="W185" s="69" t="e">
        <f>VLOOKUP(F185,'Input Log'!$E$6:$V$50000,18,FALSE)</f>
        <v>#N/A</v>
      </c>
      <c r="X185" s="64" t="e">
        <f>VLOOKUP(E185,'Supply Log'!$Z$6:$AB$699,2,FALSE)</f>
        <v>#N/A</v>
      </c>
      <c r="Y185" s="64" t="e">
        <f>VLOOKUP(E185,'Supply Log'!$E$6:$X$618,20,FALSE)</f>
        <v>#N/A</v>
      </c>
      <c r="Z185" s="64"/>
      <c r="AA185" s="64"/>
      <c r="AB185" s="64"/>
      <c r="AC185" s="64"/>
      <c r="AD185" s="64"/>
      <c r="AE185" s="64"/>
    </row>
    <row r="186" spans="1:31" ht="15.75" customHeight="1">
      <c r="A186" s="67" t="str">
        <f t="shared" si="16"/>
        <v/>
      </c>
      <c r="B186" s="65">
        <f t="shared" si="23"/>
        <v>98</v>
      </c>
      <c r="C186" s="68" t="str">
        <f t="shared" si="17"/>
        <v/>
      </c>
      <c r="D186" s="69"/>
      <c r="E186" s="66"/>
      <c r="F186" s="66"/>
      <c r="G186" s="65" t="e">
        <f>VLOOKUP(E186,'Supply Log'!$E$6:$T$277,2,FALSE)</f>
        <v>#N/A</v>
      </c>
      <c r="H186" s="65" t="e">
        <f>VLOOKUP(E186,'Supply Log'!$E$6:$T$277,3,FALSE)</f>
        <v>#N/A</v>
      </c>
      <c r="I186" s="77"/>
      <c r="J186" s="65" t="e">
        <f>VLOOKUP(E186,'Supply Log'!$E$6:$T$277,5,FALSE)</f>
        <v>#N/A</v>
      </c>
      <c r="K186" s="65" t="e">
        <f>VLOOKUP(E186,'Supply Log'!$E$6:$T$277,6,FALSE)</f>
        <v>#N/A</v>
      </c>
      <c r="L186" s="65" t="e">
        <f>VLOOKUP(E186,'Supply Log'!$E$6:$T$277,7,FALSE)</f>
        <v>#N/A</v>
      </c>
      <c r="M186" s="65" t="e">
        <f>VLOOKUP(E186,'Supply Log'!$E$6:$T$277,8,FALSE)</f>
        <v>#N/A</v>
      </c>
      <c r="N186" s="65" t="e">
        <f>VLOOKUP(E186,'Supply Log'!$E$6:$T$277,9,FALSE)</f>
        <v>#N/A</v>
      </c>
      <c r="O186" s="65" t="e">
        <f>VLOOKUP(E186,'Supply Log'!$E$6:$T$277,10,FALSE)</f>
        <v>#N/A</v>
      </c>
      <c r="P186" s="29" t="e">
        <f t="shared" si="18"/>
        <v>#N/A</v>
      </c>
      <c r="Q186" s="65" t="e">
        <f>VLOOKUP(E186,'Supply Log'!$E$6:$T$277,12,FALSE)</f>
        <v>#N/A</v>
      </c>
      <c r="R186" s="78" t="e">
        <f t="shared" si="19"/>
        <v>#N/A</v>
      </c>
      <c r="S186" s="65"/>
      <c r="T186" s="79" t="e">
        <f t="shared" si="20"/>
        <v>#N/A</v>
      </c>
      <c r="U186" s="80" t="e">
        <f t="shared" si="21"/>
        <v>#N/A</v>
      </c>
      <c r="V186" s="81" t="str">
        <f t="shared" si="22"/>
        <v/>
      </c>
      <c r="W186" s="69" t="e">
        <f>VLOOKUP(F186,'Input Log'!$E$6:$V$50000,18,FALSE)</f>
        <v>#N/A</v>
      </c>
      <c r="X186" s="64" t="e">
        <f>VLOOKUP(E186,'Supply Log'!$Z$6:$AB$699,2,FALSE)</f>
        <v>#N/A</v>
      </c>
      <c r="Y186" s="64" t="e">
        <f>VLOOKUP(E186,'Supply Log'!$E$6:$X$618,20,FALSE)</f>
        <v>#N/A</v>
      </c>
      <c r="Z186" s="64"/>
      <c r="AA186" s="64"/>
      <c r="AB186" s="64"/>
      <c r="AC186" s="64"/>
      <c r="AD186" s="64"/>
      <c r="AE186" s="64"/>
    </row>
    <row r="187" spans="1:31" ht="15.75" customHeight="1">
      <c r="A187" s="67" t="str">
        <f t="shared" si="16"/>
        <v/>
      </c>
      <c r="B187" s="65">
        <f t="shared" si="23"/>
        <v>99</v>
      </c>
      <c r="C187" s="68" t="str">
        <f t="shared" si="17"/>
        <v/>
      </c>
      <c r="D187" s="69"/>
      <c r="E187" s="66"/>
      <c r="F187" s="66"/>
      <c r="G187" s="65" t="e">
        <f>VLOOKUP(E187,'Supply Log'!$E$6:$T$277,2,FALSE)</f>
        <v>#N/A</v>
      </c>
      <c r="H187" s="65" t="e">
        <f>VLOOKUP(E187,'Supply Log'!$E$6:$T$277,3,FALSE)</f>
        <v>#N/A</v>
      </c>
      <c r="I187" s="77"/>
      <c r="J187" s="65" t="e">
        <f>VLOOKUP(E187,'Supply Log'!$E$6:$T$277,5,FALSE)</f>
        <v>#N/A</v>
      </c>
      <c r="K187" s="65" t="e">
        <f>VLOOKUP(E187,'Supply Log'!$E$6:$T$277,6,FALSE)</f>
        <v>#N/A</v>
      </c>
      <c r="L187" s="65" t="e">
        <f>VLOOKUP(E187,'Supply Log'!$E$6:$T$277,7,FALSE)</f>
        <v>#N/A</v>
      </c>
      <c r="M187" s="65" t="e">
        <f>VLOOKUP(E187,'Supply Log'!$E$6:$T$277,8,FALSE)</f>
        <v>#N/A</v>
      </c>
      <c r="N187" s="65" t="e">
        <f>VLOOKUP(E187,'Supply Log'!$E$6:$T$277,9,FALSE)</f>
        <v>#N/A</v>
      </c>
      <c r="O187" s="65" t="e">
        <f>VLOOKUP(E187,'Supply Log'!$E$6:$T$277,10,FALSE)</f>
        <v>#N/A</v>
      </c>
      <c r="P187" s="29" t="e">
        <f t="shared" si="18"/>
        <v>#N/A</v>
      </c>
      <c r="Q187" s="65" t="e">
        <f>VLOOKUP(E187,'Supply Log'!$E$6:$T$277,12,FALSE)</f>
        <v>#N/A</v>
      </c>
      <c r="R187" s="78" t="e">
        <f t="shared" si="19"/>
        <v>#N/A</v>
      </c>
      <c r="S187" s="65"/>
      <c r="T187" s="79" t="e">
        <f t="shared" si="20"/>
        <v>#N/A</v>
      </c>
      <c r="U187" s="80" t="e">
        <f t="shared" si="21"/>
        <v>#N/A</v>
      </c>
      <c r="V187" s="81" t="str">
        <f t="shared" si="22"/>
        <v/>
      </c>
      <c r="W187" s="69" t="e">
        <f>VLOOKUP(F187,'Input Log'!$E$6:$V$50000,18,FALSE)</f>
        <v>#N/A</v>
      </c>
      <c r="X187" s="64" t="e">
        <f>VLOOKUP(E187,'Supply Log'!$Z$6:$AB$699,2,FALSE)</f>
        <v>#N/A</v>
      </c>
      <c r="Y187" s="64" t="e">
        <f>VLOOKUP(E187,'Supply Log'!$E$6:$X$618,20,FALSE)</f>
        <v>#N/A</v>
      </c>
      <c r="Z187" s="64"/>
      <c r="AA187" s="64"/>
      <c r="AB187" s="64"/>
      <c r="AC187" s="64"/>
      <c r="AD187" s="64"/>
      <c r="AE187" s="64"/>
    </row>
    <row r="188" spans="1:31" ht="15.75" customHeight="1">
      <c r="A188" s="67" t="str">
        <f t="shared" si="16"/>
        <v/>
      </c>
      <c r="B188" s="65">
        <f t="shared" si="23"/>
        <v>100</v>
      </c>
      <c r="C188" s="68" t="str">
        <f t="shared" si="17"/>
        <v/>
      </c>
      <c r="D188" s="69"/>
      <c r="E188" s="66"/>
      <c r="F188" s="66"/>
      <c r="G188" s="65" t="e">
        <f>VLOOKUP(E188,'Supply Log'!$E$6:$T$277,2,FALSE)</f>
        <v>#N/A</v>
      </c>
      <c r="H188" s="65" t="e">
        <f>VLOOKUP(E188,'Supply Log'!$E$6:$T$277,3,FALSE)</f>
        <v>#N/A</v>
      </c>
      <c r="I188" s="77"/>
      <c r="J188" s="65" t="e">
        <f>VLOOKUP(E188,'Supply Log'!$E$6:$T$277,5,FALSE)</f>
        <v>#N/A</v>
      </c>
      <c r="K188" s="65" t="e">
        <f>VLOOKUP(E188,'Supply Log'!$E$6:$T$277,6,FALSE)</f>
        <v>#N/A</v>
      </c>
      <c r="L188" s="65" t="e">
        <f>VLOOKUP(E188,'Supply Log'!$E$6:$T$277,7,FALSE)</f>
        <v>#N/A</v>
      </c>
      <c r="M188" s="65" t="e">
        <f>VLOOKUP(E188,'Supply Log'!$E$6:$T$277,8,FALSE)</f>
        <v>#N/A</v>
      </c>
      <c r="N188" s="65" t="e">
        <f>VLOOKUP(E188,'Supply Log'!$E$6:$T$277,9,FALSE)</f>
        <v>#N/A</v>
      </c>
      <c r="O188" s="65" t="e">
        <f>VLOOKUP(E188,'Supply Log'!$E$6:$T$277,10,FALSE)</f>
        <v>#N/A</v>
      </c>
      <c r="P188" s="29" t="e">
        <f t="shared" si="18"/>
        <v>#N/A</v>
      </c>
      <c r="Q188" s="65" t="e">
        <f>VLOOKUP(E188,'Supply Log'!$E$6:$T$277,12,FALSE)</f>
        <v>#N/A</v>
      </c>
      <c r="R188" s="78" t="e">
        <f t="shared" si="19"/>
        <v>#N/A</v>
      </c>
      <c r="S188" s="65"/>
      <c r="T188" s="79" t="e">
        <f t="shared" si="20"/>
        <v>#N/A</v>
      </c>
      <c r="U188" s="80" t="e">
        <f t="shared" si="21"/>
        <v>#N/A</v>
      </c>
      <c r="V188" s="81" t="str">
        <f t="shared" si="22"/>
        <v/>
      </c>
      <c r="W188" s="69" t="e">
        <f>VLOOKUP(F188,'Input Log'!$E$6:$V$50000,18,FALSE)</f>
        <v>#N/A</v>
      </c>
      <c r="X188" s="64" t="e">
        <f>VLOOKUP(E188,'Supply Log'!$Z$6:$AB$699,2,FALSE)</f>
        <v>#N/A</v>
      </c>
      <c r="Y188" s="64" t="e">
        <f>VLOOKUP(E188,'Supply Log'!$E$6:$X$618,20,FALSE)</f>
        <v>#N/A</v>
      </c>
      <c r="Z188" s="64"/>
      <c r="AA188" s="64"/>
      <c r="AB188" s="64"/>
      <c r="AC188" s="64"/>
      <c r="AD188" s="64"/>
      <c r="AE188" s="64"/>
    </row>
    <row r="189" spans="1:31" ht="15.75" customHeight="1">
      <c r="A189" s="67" t="str">
        <f t="shared" si="16"/>
        <v/>
      </c>
      <c r="B189" s="65">
        <f t="shared" si="23"/>
        <v>101</v>
      </c>
      <c r="C189" s="68" t="str">
        <f t="shared" si="17"/>
        <v/>
      </c>
      <c r="D189" s="69"/>
      <c r="E189" s="66"/>
      <c r="F189" s="66"/>
      <c r="G189" s="65" t="e">
        <f>VLOOKUP(E189,'Supply Log'!$E$6:$T$277,2,FALSE)</f>
        <v>#N/A</v>
      </c>
      <c r="H189" s="65" t="e">
        <f>VLOOKUP(E189,'Supply Log'!$E$6:$T$277,3,FALSE)</f>
        <v>#N/A</v>
      </c>
      <c r="I189" s="77"/>
      <c r="J189" s="65" t="e">
        <f>VLOOKUP(E189,'Supply Log'!$E$6:$T$277,5,FALSE)</f>
        <v>#N/A</v>
      </c>
      <c r="K189" s="65" t="e">
        <f>VLOOKUP(E189,'Supply Log'!$E$6:$T$277,6,FALSE)</f>
        <v>#N/A</v>
      </c>
      <c r="L189" s="65" t="e">
        <f>VLOOKUP(E189,'Supply Log'!$E$6:$T$277,7,FALSE)</f>
        <v>#N/A</v>
      </c>
      <c r="M189" s="65" t="e">
        <f>VLOOKUP(E189,'Supply Log'!$E$6:$T$277,8,FALSE)</f>
        <v>#N/A</v>
      </c>
      <c r="N189" s="65" t="e">
        <f>VLOOKUP(E189,'Supply Log'!$E$6:$T$277,9,FALSE)</f>
        <v>#N/A</v>
      </c>
      <c r="O189" s="65" t="e">
        <f>VLOOKUP(E189,'Supply Log'!$E$6:$T$277,10,FALSE)</f>
        <v>#N/A</v>
      </c>
      <c r="P189" s="29" t="e">
        <f t="shared" si="18"/>
        <v>#N/A</v>
      </c>
      <c r="Q189" s="65" t="e">
        <f>VLOOKUP(E189,'Supply Log'!$E$6:$T$277,12,FALSE)</f>
        <v>#N/A</v>
      </c>
      <c r="R189" s="78" t="e">
        <f t="shared" si="19"/>
        <v>#N/A</v>
      </c>
      <c r="S189" s="65"/>
      <c r="T189" s="79" t="e">
        <f t="shared" si="20"/>
        <v>#N/A</v>
      </c>
      <c r="U189" s="80" t="e">
        <f t="shared" si="21"/>
        <v>#N/A</v>
      </c>
      <c r="V189" s="81" t="str">
        <f t="shared" si="22"/>
        <v/>
      </c>
      <c r="W189" s="69" t="e">
        <f>VLOOKUP(F189,'Input Log'!$E$6:$V$50000,18,FALSE)</f>
        <v>#N/A</v>
      </c>
      <c r="X189" s="64" t="e">
        <f>VLOOKUP(E189,'Supply Log'!$Z$6:$AB$699,2,FALSE)</f>
        <v>#N/A</v>
      </c>
      <c r="Y189" s="64" t="e">
        <f>VLOOKUP(E189,'Supply Log'!$E$6:$X$618,20,FALSE)</f>
        <v>#N/A</v>
      </c>
      <c r="Z189" s="64"/>
      <c r="AA189" s="64"/>
      <c r="AB189" s="64"/>
      <c r="AC189" s="64"/>
      <c r="AD189" s="64"/>
      <c r="AE189" s="64"/>
    </row>
    <row r="190" spans="1:31" ht="15.75" customHeight="1">
      <c r="A190" s="67" t="str">
        <f t="shared" si="16"/>
        <v/>
      </c>
      <c r="B190" s="65">
        <f t="shared" si="23"/>
        <v>102</v>
      </c>
      <c r="C190" s="68" t="str">
        <f t="shared" si="17"/>
        <v/>
      </c>
      <c r="D190" s="69"/>
      <c r="E190" s="66"/>
      <c r="F190" s="66"/>
      <c r="G190" s="65" t="e">
        <f>VLOOKUP(E190,'Supply Log'!$E$6:$T$277,2,FALSE)</f>
        <v>#N/A</v>
      </c>
      <c r="H190" s="65" t="e">
        <f>VLOOKUP(E190,'Supply Log'!$E$6:$T$277,3,FALSE)</f>
        <v>#N/A</v>
      </c>
      <c r="I190" s="77"/>
      <c r="J190" s="65" t="e">
        <f>VLOOKUP(E190,'Supply Log'!$E$6:$T$277,5,FALSE)</f>
        <v>#N/A</v>
      </c>
      <c r="K190" s="65" t="e">
        <f>VLOOKUP(E190,'Supply Log'!$E$6:$T$277,6,FALSE)</f>
        <v>#N/A</v>
      </c>
      <c r="L190" s="65" t="e">
        <f>VLOOKUP(E190,'Supply Log'!$E$6:$T$277,7,FALSE)</f>
        <v>#N/A</v>
      </c>
      <c r="M190" s="65" t="e">
        <f>VLOOKUP(E190,'Supply Log'!$E$6:$T$277,8,FALSE)</f>
        <v>#N/A</v>
      </c>
      <c r="N190" s="65" t="e">
        <f>VLOOKUP(E190,'Supply Log'!$E$6:$T$277,9,FALSE)</f>
        <v>#N/A</v>
      </c>
      <c r="O190" s="65" t="e">
        <f>VLOOKUP(E190,'Supply Log'!$E$6:$T$277,10,FALSE)</f>
        <v>#N/A</v>
      </c>
      <c r="P190" s="29" t="e">
        <f t="shared" si="18"/>
        <v>#N/A</v>
      </c>
      <c r="Q190" s="65" t="e">
        <f>VLOOKUP(E190,'Supply Log'!$E$6:$T$277,12,FALSE)</f>
        <v>#N/A</v>
      </c>
      <c r="R190" s="78" t="e">
        <f t="shared" si="19"/>
        <v>#N/A</v>
      </c>
      <c r="S190" s="65"/>
      <c r="T190" s="79" t="e">
        <f t="shared" si="20"/>
        <v>#N/A</v>
      </c>
      <c r="U190" s="80" t="e">
        <f t="shared" si="21"/>
        <v>#N/A</v>
      </c>
      <c r="V190" s="81" t="str">
        <f t="shared" si="22"/>
        <v/>
      </c>
      <c r="W190" s="69" t="e">
        <f>VLOOKUP(F190,'Input Log'!$E$6:$V$50000,18,FALSE)</f>
        <v>#N/A</v>
      </c>
      <c r="X190" s="64" t="e">
        <f>VLOOKUP(E190,'Supply Log'!$Z$6:$AB$699,2,FALSE)</f>
        <v>#N/A</v>
      </c>
      <c r="Y190" s="64" t="e">
        <f>VLOOKUP(E190,'Supply Log'!$E$6:$X$618,20,FALSE)</f>
        <v>#N/A</v>
      </c>
      <c r="Z190" s="64"/>
      <c r="AA190" s="64"/>
      <c r="AB190" s="64"/>
      <c r="AC190" s="64"/>
      <c r="AD190" s="64"/>
      <c r="AE190" s="64"/>
    </row>
    <row r="191" spans="1:31" ht="15.75" customHeight="1">
      <c r="A191" s="67" t="str">
        <f t="shared" si="16"/>
        <v/>
      </c>
      <c r="B191" s="65">
        <f t="shared" si="23"/>
        <v>103</v>
      </c>
      <c r="C191" s="68" t="str">
        <f t="shared" si="17"/>
        <v/>
      </c>
      <c r="D191" s="69"/>
      <c r="E191" s="66"/>
      <c r="F191" s="66"/>
      <c r="G191" s="65" t="e">
        <f>VLOOKUP(E191,'Supply Log'!$E$6:$T$277,2,FALSE)</f>
        <v>#N/A</v>
      </c>
      <c r="H191" s="65" t="e">
        <f>VLOOKUP(E191,'Supply Log'!$E$6:$T$277,3,FALSE)</f>
        <v>#N/A</v>
      </c>
      <c r="I191" s="77"/>
      <c r="J191" s="65" t="e">
        <f>VLOOKUP(E191,'Supply Log'!$E$6:$T$277,5,FALSE)</f>
        <v>#N/A</v>
      </c>
      <c r="K191" s="65" t="e">
        <f>VLOOKUP(E191,'Supply Log'!$E$6:$T$277,6,FALSE)</f>
        <v>#N/A</v>
      </c>
      <c r="L191" s="65" t="e">
        <f>VLOOKUP(E191,'Supply Log'!$E$6:$T$277,7,FALSE)</f>
        <v>#N/A</v>
      </c>
      <c r="M191" s="65" t="e">
        <f>VLOOKUP(E191,'Supply Log'!$E$6:$T$277,8,FALSE)</f>
        <v>#N/A</v>
      </c>
      <c r="N191" s="65" t="e">
        <f>VLOOKUP(E191,'Supply Log'!$E$6:$T$277,9,FALSE)</f>
        <v>#N/A</v>
      </c>
      <c r="O191" s="65" t="e">
        <f>VLOOKUP(E191,'Supply Log'!$E$6:$T$277,10,FALSE)</f>
        <v>#N/A</v>
      </c>
      <c r="P191" s="29" t="e">
        <f t="shared" si="18"/>
        <v>#N/A</v>
      </c>
      <c r="Q191" s="65" t="e">
        <f>VLOOKUP(E191,'Supply Log'!$E$6:$T$277,12,FALSE)</f>
        <v>#N/A</v>
      </c>
      <c r="R191" s="78" t="e">
        <f t="shared" si="19"/>
        <v>#N/A</v>
      </c>
      <c r="S191" s="65"/>
      <c r="T191" s="79" t="e">
        <f t="shared" si="20"/>
        <v>#N/A</v>
      </c>
      <c r="U191" s="80" t="e">
        <f t="shared" si="21"/>
        <v>#N/A</v>
      </c>
      <c r="V191" s="81" t="str">
        <f t="shared" si="22"/>
        <v/>
      </c>
      <c r="W191" s="69" t="e">
        <f>VLOOKUP(F191,'Input Log'!$E$6:$V$50000,18,FALSE)</f>
        <v>#N/A</v>
      </c>
      <c r="X191" s="64" t="e">
        <f>VLOOKUP(E191,'Supply Log'!$Z$6:$AB$699,2,FALSE)</f>
        <v>#N/A</v>
      </c>
      <c r="Y191" s="64" t="e">
        <f>VLOOKUP(E191,'Supply Log'!$E$6:$X$618,20,FALSE)</f>
        <v>#N/A</v>
      </c>
      <c r="Z191" s="64"/>
      <c r="AA191" s="64"/>
      <c r="AB191" s="64"/>
      <c r="AC191" s="64"/>
      <c r="AD191" s="64"/>
      <c r="AE191" s="64"/>
    </row>
    <row r="192" spans="1:31" ht="15.75" customHeight="1">
      <c r="A192" s="67" t="str">
        <f t="shared" si="16"/>
        <v/>
      </c>
      <c r="B192" s="65">
        <f t="shared" si="23"/>
        <v>104</v>
      </c>
      <c r="C192" s="68" t="str">
        <f t="shared" si="17"/>
        <v/>
      </c>
      <c r="D192" s="69"/>
      <c r="E192" s="66"/>
      <c r="F192" s="66"/>
      <c r="G192" s="65" t="e">
        <f>VLOOKUP(E192,'Supply Log'!$E$6:$T$277,2,FALSE)</f>
        <v>#N/A</v>
      </c>
      <c r="H192" s="65" t="e">
        <f>VLOOKUP(E192,'Supply Log'!$E$6:$T$277,3,FALSE)</f>
        <v>#N/A</v>
      </c>
      <c r="I192" s="77"/>
      <c r="J192" s="65" t="e">
        <f>VLOOKUP(E192,'Supply Log'!$E$6:$T$277,5,FALSE)</f>
        <v>#N/A</v>
      </c>
      <c r="K192" s="65" t="e">
        <f>VLOOKUP(E192,'Supply Log'!$E$6:$T$277,6,FALSE)</f>
        <v>#N/A</v>
      </c>
      <c r="L192" s="65" t="e">
        <f>VLOOKUP(E192,'Supply Log'!$E$6:$T$277,7,FALSE)</f>
        <v>#N/A</v>
      </c>
      <c r="M192" s="65" t="e">
        <f>VLOOKUP(E192,'Supply Log'!$E$6:$T$277,8,FALSE)</f>
        <v>#N/A</v>
      </c>
      <c r="N192" s="65" t="e">
        <f>VLOOKUP(E192,'Supply Log'!$E$6:$T$277,9,FALSE)</f>
        <v>#N/A</v>
      </c>
      <c r="O192" s="65" t="e">
        <f>VLOOKUP(E192,'Supply Log'!$E$6:$T$277,10,FALSE)</f>
        <v>#N/A</v>
      </c>
      <c r="P192" s="29" t="e">
        <f t="shared" si="18"/>
        <v>#N/A</v>
      </c>
      <c r="Q192" s="65" t="e">
        <f>VLOOKUP(E192,'Supply Log'!$E$6:$T$277,12,FALSE)</f>
        <v>#N/A</v>
      </c>
      <c r="R192" s="78" t="e">
        <f t="shared" si="19"/>
        <v>#N/A</v>
      </c>
      <c r="S192" s="65"/>
      <c r="T192" s="79" t="e">
        <f t="shared" si="20"/>
        <v>#N/A</v>
      </c>
      <c r="U192" s="80" t="e">
        <f t="shared" si="21"/>
        <v>#N/A</v>
      </c>
      <c r="V192" s="81" t="str">
        <f t="shared" si="22"/>
        <v/>
      </c>
      <c r="W192" s="69" t="e">
        <f>VLOOKUP(F192,'Input Log'!$E$6:$V$50000,18,FALSE)</f>
        <v>#N/A</v>
      </c>
      <c r="X192" s="64" t="e">
        <f>VLOOKUP(E192,'Supply Log'!$Z$6:$AB$699,2,FALSE)</f>
        <v>#N/A</v>
      </c>
      <c r="Y192" s="64" t="e">
        <f>VLOOKUP(E192,'Supply Log'!$E$6:$X$618,20,FALSE)</f>
        <v>#N/A</v>
      </c>
      <c r="Z192" s="64"/>
      <c r="AA192" s="64"/>
      <c r="AB192" s="64"/>
      <c r="AC192" s="64"/>
      <c r="AD192" s="64"/>
      <c r="AE192" s="64"/>
    </row>
    <row r="193" spans="1:31" ht="15.75" customHeight="1">
      <c r="A193" s="67" t="str">
        <f t="shared" si="16"/>
        <v/>
      </c>
      <c r="B193" s="65">
        <f t="shared" si="23"/>
        <v>105</v>
      </c>
      <c r="C193" s="68" t="str">
        <f t="shared" si="17"/>
        <v/>
      </c>
      <c r="D193" s="69"/>
      <c r="E193" s="66"/>
      <c r="F193" s="66"/>
      <c r="G193" s="65" t="e">
        <f>VLOOKUP(E193,'Supply Log'!$E$6:$T$277,2,FALSE)</f>
        <v>#N/A</v>
      </c>
      <c r="H193" s="65" t="e">
        <f>VLOOKUP(E193,'Supply Log'!$E$6:$T$277,3,FALSE)</f>
        <v>#N/A</v>
      </c>
      <c r="I193" s="77"/>
      <c r="J193" s="65" t="e">
        <f>VLOOKUP(E193,'Supply Log'!$E$6:$T$277,5,FALSE)</f>
        <v>#N/A</v>
      </c>
      <c r="K193" s="65" t="e">
        <f>VLOOKUP(E193,'Supply Log'!$E$6:$T$277,6,FALSE)</f>
        <v>#N/A</v>
      </c>
      <c r="L193" s="65" t="e">
        <f>VLOOKUP(E193,'Supply Log'!$E$6:$T$277,7,FALSE)</f>
        <v>#N/A</v>
      </c>
      <c r="M193" s="65" t="e">
        <f>VLOOKUP(E193,'Supply Log'!$E$6:$T$277,8,FALSE)</f>
        <v>#N/A</v>
      </c>
      <c r="N193" s="65" t="e">
        <f>VLOOKUP(E193,'Supply Log'!$E$6:$T$277,9,FALSE)</f>
        <v>#N/A</v>
      </c>
      <c r="O193" s="65" t="e">
        <f>VLOOKUP(E193,'Supply Log'!$E$6:$T$277,10,FALSE)</f>
        <v>#N/A</v>
      </c>
      <c r="P193" s="29" t="e">
        <f t="shared" si="18"/>
        <v>#N/A</v>
      </c>
      <c r="Q193" s="65" t="e">
        <f>VLOOKUP(E193,'Supply Log'!$E$6:$T$277,12,FALSE)</f>
        <v>#N/A</v>
      </c>
      <c r="R193" s="78" t="e">
        <f t="shared" si="19"/>
        <v>#N/A</v>
      </c>
      <c r="S193" s="65"/>
      <c r="T193" s="79" t="e">
        <f t="shared" si="20"/>
        <v>#N/A</v>
      </c>
      <c r="U193" s="80" t="e">
        <f t="shared" si="21"/>
        <v>#N/A</v>
      </c>
      <c r="V193" s="81" t="str">
        <f t="shared" si="22"/>
        <v/>
      </c>
      <c r="W193" s="69" t="e">
        <f>VLOOKUP(F193,'Input Log'!$E$6:$V$50000,18,FALSE)</f>
        <v>#N/A</v>
      </c>
      <c r="X193" s="64" t="e">
        <f>VLOOKUP(E193,'Supply Log'!$Z$6:$AB$699,2,FALSE)</f>
        <v>#N/A</v>
      </c>
      <c r="Y193" s="64" t="e">
        <f>VLOOKUP(E193,'Supply Log'!$E$6:$X$618,20,FALSE)</f>
        <v>#N/A</v>
      </c>
      <c r="Z193" s="64"/>
      <c r="AA193" s="64"/>
      <c r="AB193" s="64"/>
      <c r="AC193" s="64"/>
      <c r="AD193" s="64"/>
      <c r="AE193" s="64"/>
    </row>
    <row r="194" spans="1:31" ht="15.75" customHeight="1">
      <c r="A194" s="67" t="str">
        <f t="shared" si="16"/>
        <v/>
      </c>
      <c r="B194" s="65">
        <f t="shared" si="23"/>
        <v>106</v>
      </c>
      <c r="C194" s="68" t="str">
        <f t="shared" si="17"/>
        <v/>
      </c>
      <c r="D194" s="69"/>
      <c r="E194" s="66"/>
      <c r="F194" s="66"/>
      <c r="G194" s="65" t="e">
        <f>VLOOKUP(E194,'Supply Log'!$E$6:$T$277,2,FALSE)</f>
        <v>#N/A</v>
      </c>
      <c r="H194" s="65" t="e">
        <f>VLOOKUP(E194,'Supply Log'!$E$6:$T$277,3,FALSE)</f>
        <v>#N/A</v>
      </c>
      <c r="I194" s="77"/>
      <c r="J194" s="65" t="e">
        <f>VLOOKUP(E194,'Supply Log'!$E$6:$T$277,5,FALSE)</f>
        <v>#N/A</v>
      </c>
      <c r="K194" s="65" t="e">
        <f>VLOOKUP(E194,'Supply Log'!$E$6:$T$277,6,FALSE)</f>
        <v>#N/A</v>
      </c>
      <c r="L194" s="65" t="e">
        <f>VLOOKUP(E194,'Supply Log'!$E$6:$T$277,7,FALSE)</f>
        <v>#N/A</v>
      </c>
      <c r="M194" s="65" t="e">
        <f>VLOOKUP(E194,'Supply Log'!$E$6:$T$277,8,FALSE)</f>
        <v>#N/A</v>
      </c>
      <c r="N194" s="65" t="e">
        <f>VLOOKUP(E194,'Supply Log'!$E$6:$T$277,9,FALSE)</f>
        <v>#N/A</v>
      </c>
      <c r="O194" s="65" t="e">
        <f>VLOOKUP(E194,'Supply Log'!$E$6:$T$277,10,FALSE)</f>
        <v>#N/A</v>
      </c>
      <c r="P194" s="29" t="e">
        <f t="shared" si="18"/>
        <v>#N/A</v>
      </c>
      <c r="Q194" s="65" t="e">
        <f>VLOOKUP(E194,'Supply Log'!$E$6:$T$277,12,FALSE)</f>
        <v>#N/A</v>
      </c>
      <c r="R194" s="78" t="e">
        <f t="shared" si="19"/>
        <v>#N/A</v>
      </c>
      <c r="S194" s="65"/>
      <c r="T194" s="79" t="e">
        <f t="shared" si="20"/>
        <v>#N/A</v>
      </c>
      <c r="U194" s="80" t="e">
        <f t="shared" si="21"/>
        <v>#N/A</v>
      </c>
      <c r="V194" s="81" t="str">
        <f t="shared" si="22"/>
        <v/>
      </c>
      <c r="W194" s="69" t="e">
        <f>VLOOKUP(F194,'Input Log'!$E$6:$V$50000,18,FALSE)</f>
        <v>#N/A</v>
      </c>
      <c r="X194" s="64" t="e">
        <f>VLOOKUP(E194,'Supply Log'!$Z$6:$AB$699,2,FALSE)</f>
        <v>#N/A</v>
      </c>
      <c r="Y194" s="64" t="e">
        <f>VLOOKUP(E194,'Supply Log'!$E$6:$X$618,20,FALSE)</f>
        <v>#N/A</v>
      </c>
      <c r="Z194" s="64"/>
      <c r="AA194" s="64"/>
      <c r="AB194" s="64"/>
      <c r="AC194" s="64"/>
      <c r="AD194" s="64"/>
      <c r="AE194" s="64"/>
    </row>
    <row r="195" spans="1:31" ht="15.75" customHeight="1">
      <c r="A195" s="67" t="str">
        <f t="shared" si="16"/>
        <v/>
      </c>
      <c r="B195" s="65">
        <f t="shared" si="23"/>
        <v>107</v>
      </c>
      <c r="C195" s="68" t="str">
        <f t="shared" si="17"/>
        <v/>
      </c>
      <c r="D195" s="69"/>
      <c r="E195" s="66"/>
      <c r="F195" s="66"/>
      <c r="G195" s="65" t="e">
        <f>VLOOKUP(E195,'Supply Log'!$E$6:$T$277,2,FALSE)</f>
        <v>#N/A</v>
      </c>
      <c r="H195" s="65" t="e">
        <f>VLOOKUP(E195,'Supply Log'!$E$6:$T$277,3,FALSE)</f>
        <v>#N/A</v>
      </c>
      <c r="I195" s="77"/>
      <c r="J195" s="65" t="e">
        <f>VLOOKUP(E195,'Supply Log'!$E$6:$T$277,5,FALSE)</f>
        <v>#N/A</v>
      </c>
      <c r="K195" s="65" t="e">
        <f>VLOOKUP(E195,'Supply Log'!$E$6:$T$277,6,FALSE)</f>
        <v>#N/A</v>
      </c>
      <c r="L195" s="65" t="e">
        <f>VLOOKUP(E195,'Supply Log'!$E$6:$T$277,7,FALSE)</f>
        <v>#N/A</v>
      </c>
      <c r="M195" s="65" t="e">
        <f>VLOOKUP(E195,'Supply Log'!$E$6:$T$277,8,FALSE)</f>
        <v>#N/A</v>
      </c>
      <c r="N195" s="65" t="e">
        <f>VLOOKUP(E195,'Supply Log'!$E$6:$T$277,9,FALSE)</f>
        <v>#N/A</v>
      </c>
      <c r="O195" s="65" t="e">
        <f>VLOOKUP(E195,'Supply Log'!$E$6:$T$277,10,FALSE)</f>
        <v>#N/A</v>
      </c>
      <c r="P195" s="29" t="e">
        <f t="shared" si="18"/>
        <v>#N/A</v>
      </c>
      <c r="Q195" s="65" t="e">
        <f>VLOOKUP(E195,'Supply Log'!$E$6:$T$277,12,FALSE)</f>
        <v>#N/A</v>
      </c>
      <c r="R195" s="78" t="e">
        <f t="shared" si="19"/>
        <v>#N/A</v>
      </c>
      <c r="S195" s="65"/>
      <c r="T195" s="79" t="e">
        <f t="shared" si="20"/>
        <v>#N/A</v>
      </c>
      <c r="U195" s="80" t="e">
        <f t="shared" si="21"/>
        <v>#N/A</v>
      </c>
      <c r="V195" s="81" t="str">
        <f t="shared" si="22"/>
        <v/>
      </c>
      <c r="W195" s="69" t="e">
        <f>VLOOKUP(F195,'Input Log'!$E$6:$V$50000,18,FALSE)</f>
        <v>#N/A</v>
      </c>
      <c r="X195" s="64" t="e">
        <f>VLOOKUP(E195,'Supply Log'!$Z$6:$AB$699,2,FALSE)</f>
        <v>#N/A</v>
      </c>
      <c r="Y195" s="64" t="e">
        <f>VLOOKUP(E195,'Supply Log'!$E$6:$X$618,20,FALSE)</f>
        <v>#N/A</v>
      </c>
      <c r="Z195" s="64"/>
      <c r="AA195" s="64"/>
      <c r="AB195" s="64"/>
      <c r="AC195" s="64"/>
      <c r="AD195" s="64"/>
      <c r="AE195" s="64"/>
    </row>
    <row r="196" spans="1:31" ht="15.75" customHeight="1">
      <c r="A196" s="67" t="str">
        <f t="shared" si="16"/>
        <v/>
      </c>
      <c r="B196" s="65">
        <f t="shared" si="23"/>
        <v>108</v>
      </c>
      <c r="C196" s="68" t="str">
        <f t="shared" si="17"/>
        <v/>
      </c>
      <c r="D196" s="69"/>
      <c r="E196" s="66"/>
      <c r="F196" s="66"/>
      <c r="G196" s="65" t="e">
        <f>VLOOKUP(E196,'Supply Log'!$E$6:$T$277,2,FALSE)</f>
        <v>#N/A</v>
      </c>
      <c r="H196" s="65" t="e">
        <f>VLOOKUP(E196,'Supply Log'!$E$6:$T$277,3,FALSE)</f>
        <v>#N/A</v>
      </c>
      <c r="I196" s="77"/>
      <c r="J196" s="65" t="e">
        <f>VLOOKUP(E196,'Supply Log'!$E$6:$T$277,5,FALSE)</f>
        <v>#N/A</v>
      </c>
      <c r="K196" s="65" t="e">
        <f>VLOOKUP(E196,'Supply Log'!$E$6:$T$277,6,FALSE)</f>
        <v>#N/A</v>
      </c>
      <c r="L196" s="65" t="e">
        <f>VLOOKUP(E196,'Supply Log'!$E$6:$T$277,7,FALSE)</f>
        <v>#N/A</v>
      </c>
      <c r="M196" s="65" t="e">
        <f>VLOOKUP(E196,'Supply Log'!$E$6:$T$277,8,FALSE)</f>
        <v>#N/A</v>
      </c>
      <c r="N196" s="65" t="e">
        <f>VLOOKUP(E196,'Supply Log'!$E$6:$T$277,9,FALSE)</f>
        <v>#N/A</v>
      </c>
      <c r="O196" s="65" t="e">
        <f>VLOOKUP(E196,'Supply Log'!$E$6:$T$277,10,FALSE)</f>
        <v>#N/A</v>
      </c>
      <c r="P196" s="29" t="e">
        <f t="shared" si="18"/>
        <v>#N/A</v>
      </c>
      <c r="Q196" s="65" t="e">
        <f>VLOOKUP(E196,'Supply Log'!$E$6:$T$277,12,FALSE)</f>
        <v>#N/A</v>
      </c>
      <c r="R196" s="78" t="e">
        <f t="shared" si="19"/>
        <v>#N/A</v>
      </c>
      <c r="S196" s="65"/>
      <c r="T196" s="79" t="e">
        <f t="shared" si="20"/>
        <v>#N/A</v>
      </c>
      <c r="U196" s="80" t="e">
        <f t="shared" si="21"/>
        <v>#N/A</v>
      </c>
      <c r="V196" s="81" t="str">
        <f t="shared" si="22"/>
        <v/>
      </c>
      <c r="W196" s="69" t="e">
        <f>VLOOKUP(F196,'Input Log'!$E$6:$V$50000,18,FALSE)</f>
        <v>#N/A</v>
      </c>
      <c r="X196" s="64" t="e">
        <f>VLOOKUP(E196,'Supply Log'!$Z$6:$AB$699,2,FALSE)</f>
        <v>#N/A</v>
      </c>
      <c r="Y196" s="64" t="e">
        <f>VLOOKUP(E196,'Supply Log'!$E$6:$X$618,20,FALSE)</f>
        <v>#N/A</v>
      </c>
      <c r="Z196" s="64"/>
      <c r="AA196" s="64"/>
      <c r="AB196" s="64"/>
      <c r="AC196" s="64"/>
      <c r="AD196" s="64"/>
      <c r="AE196" s="64"/>
    </row>
    <row r="197" spans="1:31" ht="15.75" customHeight="1">
      <c r="A197" s="67" t="str">
        <f t="shared" ref="A197:A260" si="24">IF(COUNTIF($F$5:$F$45650,F197)&gt;1,"DOUBLE","")</f>
        <v/>
      </c>
      <c r="B197" s="65">
        <f t="shared" si="23"/>
        <v>109</v>
      </c>
      <c r="C197" s="68" t="str">
        <f t="shared" ref="C197:C260" si="25">IF(D197="","",(IF(D198=D197,"",1)))</f>
        <v/>
      </c>
      <c r="D197" s="69"/>
      <c r="E197" s="66"/>
      <c r="F197" s="66"/>
      <c r="G197" s="65" t="e">
        <f>VLOOKUP(E197,'Supply Log'!$E$6:$T$277,2,FALSE)</f>
        <v>#N/A</v>
      </c>
      <c r="H197" s="65" t="e">
        <f>VLOOKUP(E197,'Supply Log'!$E$6:$T$277,3,FALSE)</f>
        <v>#N/A</v>
      </c>
      <c r="I197" s="77"/>
      <c r="J197" s="65" t="e">
        <f>VLOOKUP(E197,'Supply Log'!$E$6:$T$277,5,FALSE)</f>
        <v>#N/A</v>
      </c>
      <c r="K197" s="65" t="e">
        <f>VLOOKUP(E197,'Supply Log'!$E$6:$T$277,6,FALSE)</f>
        <v>#N/A</v>
      </c>
      <c r="L197" s="65" t="e">
        <f>VLOOKUP(E197,'Supply Log'!$E$6:$T$277,7,FALSE)</f>
        <v>#N/A</v>
      </c>
      <c r="M197" s="65" t="e">
        <f>VLOOKUP(E197,'Supply Log'!$E$6:$T$277,8,FALSE)</f>
        <v>#N/A</v>
      </c>
      <c r="N197" s="65" t="e">
        <f>VLOOKUP(E197,'Supply Log'!$E$6:$T$277,9,FALSE)</f>
        <v>#N/A</v>
      </c>
      <c r="O197" s="65" t="e">
        <f>VLOOKUP(E197,'Supply Log'!$E$6:$T$277,10,FALSE)</f>
        <v>#N/A</v>
      </c>
      <c r="P197" s="29" t="e">
        <f t="shared" ref="P197:P260" si="26">+ROUND((O197*O197*I197*0.7854)/10000,2)</f>
        <v>#N/A</v>
      </c>
      <c r="Q197" s="65" t="e">
        <f>VLOOKUP(E197,'Supply Log'!$E$6:$T$277,12,FALSE)</f>
        <v>#N/A</v>
      </c>
      <c r="R197" s="78" t="e">
        <f t="shared" ref="R197:R260" si="27">ROUND(((Q197*Q197*(I197-S197)*0.7854)/10000),2)</f>
        <v>#N/A</v>
      </c>
      <c r="S197" s="65"/>
      <c r="T197" s="79" t="e">
        <f t="shared" ref="T197:T260" si="28">+ROUND((O197*O197*S197*0.7854)/10000,2)</f>
        <v>#N/A</v>
      </c>
      <c r="U197" s="80" t="e">
        <f t="shared" ref="U197:U260" si="29">+P197-R197-T197</f>
        <v>#N/A</v>
      </c>
      <c r="V197" s="81" t="str">
        <f t="shared" ref="V197:V260" si="30">IF(C197="","",(SUMIF($D$2:$D$23587,D197,$P$2:$P$23587)))</f>
        <v/>
      </c>
      <c r="W197" s="69" t="e">
        <f>VLOOKUP(F197,'Input Log'!$E$6:$V$50000,18,FALSE)</f>
        <v>#N/A</v>
      </c>
      <c r="X197" s="64" t="e">
        <f>VLOOKUP(E197,'Supply Log'!$Z$6:$AB$699,2,FALSE)</f>
        <v>#N/A</v>
      </c>
      <c r="Y197" s="64" t="e">
        <f>VLOOKUP(E197,'Supply Log'!$E$6:$X$618,20,FALSE)</f>
        <v>#N/A</v>
      </c>
      <c r="Z197" s="64"/>
      <c r="AA197" s="64"/>
      <c r="AB197" s="64"/>
      <c r="AC197" s="64"/>
      <c r="AD197" s="64"/>
      <c r="AE197" s="64"/>
    </row>
    <row r="198" spans="1:31" ht="15.75" customHeight="1">
      <c r="A198" s="67" t="str">
        <f t="shared" si="24"/>
        <v/>
      </c>
      <c r="B198" s="65">
        <f t="shared" ref="B198:B261" si="31">+B197+1</f>
        <v>110</v>
      </c>
      <c r="C198" s="68" t="str">
        <f t="shared" si="25"/>
        <v/>
      </c>
      <c r="D198" s="69"/>
      <c r="E198" s="66"/>
      <c r="F198" s="66"/>
      <c r="G198" s="65" t="e">
        <f>VLOOKUP(E198,'Supply Log'!$E$6:$T$277,2,FALSE)</f>
        <v>#N/A</v>
      </c>
      <c r="H198" s="65" t="e">
        <f>VLOOKUP(E198,'Supply Log'!$E$6:$T$277,3,FALSE)</f>
        <v>#N/A</v>
      </c>
      <c r="I198" s="77"/>
      <c r="J198" s="65" t="e">
        <f>VLOOKUP(E198,'Supply Log'!$E$6:$T$277,5,FALSE)</f>
        <v>#N/A</v>
      </c>
      <c r="K198" s="65" t="e">
        <f>VLOOKUP(E198,'Supply Log'!$E$6:$T$277,6,FALSE)</f>
        <v>#N/A</v>
      </c>
      <c r="L198" s="65" t="e">
        <f>VLOOKUP(E198,'Supply Log'!$E$6:$T$277,7,FALSE)</f>
        <v>#N/A</v>
      </c>
      <c r="M198" s="65" t="e">
        <f>VLOOKUP(E198,'Supply Log'!$E$6:$T$277,8,FALSE)</f>
        <v>#N/A</v>
      </c>
      <c r="N198" s="65" t="e">
        <f>VLOOKUP(E198,'Supply Log'!$E$6:$T$277,9,FALSE)</f>
        <v>#N/A</v>
      </c>
      <c r="O198" s="65" t="e">
        <f>VLOOKUP(E198,'Supply Log'!$E$6:$T$277,10,FALSE)</f>
        <v>#N/A</v>
      </c>
      <c r="P198" s="29" t="e">
        <f t="shared" si="26"/>
        <v>#N/A</v>
      </c>
      <c r="Q198" s="65" t="e">
        <f>VLOOKUP(E198,'Supply Log'!$E$6:$T$277,12,FALSE)</f>
        <v>#N/A</v>
      </c>
      <c r="R198" s="78" t="e">
        <f t="shared" si="27"/>
        <v>#N/A</v>
      </c>
      <c r="S198" s="65"/>
      <c r="T198" s="79" t="e">
        <f t="shared" si="28"/>
        <v>#N/A</v>
      </c>
      <c r="U198" s="80" t="e">
        <f t="shared" si="29"/>
        <v>#N/A</v>
      </c>
      <c r="V198" s="81" t="str">
        <f t="shared" si="30"/>
        <v/>
      </c>
      <c r="W198" s="69" t="e">
        <f>VLOOKUP(F198,'Input Log'!$E$6:$V$50000,18,FALSE)</f>
        <v>#N/A</v>
      </c>
      <c r="X198" s="64" t="e">
        <f>VLOOKUP(E198,'Supply Log'!$Z$6:$AB$699,2,FALSE)</f>
        <v>#N/A</v>
      </c>
      <c r="Y198" s="64" t="e">
        <f>VLOOKUP(E198,'Supply Log'!$E$6:$X$618,20,FALSE)</f>
        <v>#N/A</v>
      </c>
      <c r="Z198" s="64"/>
      <c r="AA198" s="64"/>
      <c r="AB198" s="64"/>
      <c r="AC198" s="64"/>
      <c r="AD198" s="64"/>
      <c r="AE198" s="64"/>
    </row>
    <row r="199" spans="1:31" ht="15.75" customHeight="1">
      <c r="A199" s="67" t="str">
        <f t="shared" si="24"/>
        <v/>
      </c>
      <c r="B199" s="65">
        <f t="shared" si="31"/>
        <v>111</v>
      </c>
      <c r="C199" s="68" t="str">
        <f t="shared" si="25"/>
        <v/>
      </c>
      <c r="D199" s="69"/>
      <c r="E199" s="66"/>
      <c r="F199" s="66"/>
      <c r="G199" s="65" t="e">
        <f>VLOOKUP(E199,'Supply Log'!$E$6:$T$277,2,FALSE)</f>
        <v>#N/A</v>
      </c>
      <c r="H199" s="65" t="e">
        <f>VLOOKUP(E199,'Supply Log'!$E$6:$T$277,3,FALSE)</f>
        <v>#N/A</v>
      </c>
      <c r="I199" s="77"/>
      <c r="J199" s="65" t="e">
        <f>VLOOKUP(E199,'Supply Log'!$E$6:$T$277,5,FALSE)</f>
        <v>#N/A</v>
      </c>
      <c r="K199" s="65" t="e">
        <f>VLOOKUP(E199,'Supply Log'!$E$6:$T$277,6,FALSE)</f>
        <v>#N/A</v>
      </c>
      <c r="L199" s="65" t="e">
        <f>VLOOKUP(E199,'Supply Log'!$E$6:$T$277,7,FALSE)</f>
        <v>#N/A</v>
      </c>
      <c r="M199" s="65" t="e">
        <f>VLOOKUP(E199,'Supply Log'!$E$6:$T$277,8,FALSE)</f>
        <v>#N/A</v>
      </c>
      <c r="N199" s="65" t="e">
        <f>VLOOKUP(E199,'Supply Log'!$E$6:$T$277,9,FALSE)</f>
        <v>#N/A</v>
      </c>
      <c r="O199" s="65" t="e">
        <f>VLOOKUP(E199,'Supply Log'!$E$6:$T$277,10,FALSE)</f>
        <v>#N/A</v>
      </c>
      <c r="P199" s="29" t="e">
        <f t="shared" si="26"/>
        <v>#N/A</v>
      </c>
      <c r="Q199" s="65" t="e">
        <f>VLOOKUP(E199,'Supply Log'!$E$6:$T$277,12,FALSE)</f>
        <v>#N/A</v>
      </c>
      <c r="R199" s="78" t="e">
        <f t="shared" si="27"/>
        <v>#N/A</v>
      </c>
      <c r="S199" s="65"/>
      <c r="T199" s="79" t="e">
        <f t="shared" si="28"/>
        <v>#N/A</v>
      </c>
      <c r="U199" s="80" t="e">
        <f t="shared" si="29"/>
        <v>#N/A</v>
      </c>
      <c r="V199" s="81" t="str">
        <f t="shared" si="30"/>
        <v/>
      </c>
      <c r="W199" s="69" t="e">
        <f>VLOOKUP(F199,'Input Log'!$E$6:$V$50000,18,FALSE)</f>
        <v>#N/A</v>
      </c>
      <c r="X199" s="64" t="e">
        <f>VLOOKUP(E199,'Supply Log'!$Z$6:$AB$699,2,FALSE)</f>
        <v>#N/A</v>
      </c>
      <c r="Y199" s="64" t="e">
        <f>VLOOKUP(E199,'Supply Log'!$E$6:$X$618,20,FALSE)</f>
        <v>#N/A</v>
      </c>
      <c r="Z199" s="64"/>
      <c r="AA199" s="64"/>
      <c r="AB199" s="64"/>
      <c r="AC199" s="64"/>
      <c r="AD199" s="64"/>
      <c r="AE199" s="64"/>
    </row>
    <row r="200" spans="1:31" ht="15.75" customHeight="1">
      <c r="A200" s="67" t="str">
        <f t="shared" si="24"/>
        <v/>
      </c>
      <c r="B200" s="65">
        <f t="shared" si="31"/>
        <v>112</v>
      </c>
      <c r="C200" s="68" t="str">
        <f t="shared" si="25"/>
        <v/>
      </c>
      <c r="D200" s="69"/>
      <c r="E200" s="66"/>
      <c r="F200" s="66"/>
      <c r="G200" s="65" t="e">
        <f>VLOOKUP(E200,'Supply Log'!$E$6:$T$277,2,FALSE)</f>
        <v>#N/A</v>
      </c>
      <c r="H200" s="65" t="e">
        <f>VLOOKUP(E200,'Supply Log'!$E$6:$T$277,3,FALSE)</f>
        <v>#N/A</v>
      </c>
      <c r="I200" s="77"/>
      <c r="J200" s="65" t="e">
        <f>VLOOKUP(E200,'Supply Log'!$E$6:$T$277,5,FALSE)</f>
        <v>#N/A</v>
      </c>
      <c r="K200" s="65" t="e">
        <f>VLOOKUP(E200,'Supply Log'!$E$6:$T$277,6,FALSE)</f>
        <v>#N/A</v>
      </c>
      <c r="L200" s="65" t="e">
        <f>VLOOKUP(E200,'Supply Log'!$E$6:$T$277,7,FALSE)</f>
        <v>#N/A</v>
      </c>
      <c r="M200" s="65" t="e">
        <f>VLOOKUP(E200,'Supply Log'!$E$6:$T$277,8,FALSE)</f>
        <v>#N/A</v>
      </c>
      <c r="N200" s="65" t="e">
        <f>VLOOKUP(E200,'Supply Log'!$E$6:$T$277,9,FALSE)</f>
        <v>#N/A</v>
      </c>
      <c r="O200" s="65" t="e">
        <f>VLOOKUP(E200,'Supply Log'!$E$6:$T$277,10,FALSE)</f>
        <v>#N/A</v>
      </c>
      <c r="P200" s="29" t="e">
        <f t="shared" si="26"/>
        <v>#N/A</v>
      </c>
      <c r="Q200" s="65" t="e">
        <f>VLOOKUP(E200,'Supply Log'!$E$6:$T$277,12,FALSE)</f>
        <v>#N/A</v>
      </c>
      <c r="R200" s="78" t="e">
        <f t="shared" si="27"/>
        <v>#N/A</v>
      </c>
      <c r="S200" s="65"/>
      <c r="T200" s="79" t="e">
        <f t="shared" si="28"/>
        <v>#N/A</v>
      </c>
      <c r="U200" s="80" t="e">
        <f t="shared" si="29"/>
        <v>#N/A</v>
      </c>
      <c r="V200" s="81" t="str">
        <f t="shared" si="30"/>
        <v/>
      </c>
      <c r="W200" s="69" t="e">
        <f>VLOOKUP(F200,'Input Log'!$E$6:$V$50000,18,FALSE)</f>
        <v>#N/A</v>
      </c>
      <c r="X200" s="64" t="e">
        <f>VLOOKUP(E200,'Supply Log'!$Z$6:$AB$699,2,FALSE)</f>
        <v>#N/A</v>
      </c>
      <c r="Y200" s="64" t="e">
        <f>VLOOKUP(E200,'Supply Log'!$E$6:$X$618,20,FALSE)</f>
        <v>#N/A</v>
      </c>
      <c r="Z200" s="64"/>
      <c r="AA200" s="64"/>
      <c r="AB200" s="64"/>
      <c r="AC200" s="64"/>
      <c r="AD200" s="64"/>
      <c r="AE200" s="64"/>
    </row>
    <row r="201" spans="1:31" ht="15.75" customHeight="1">
      <c r="A201" s="67" t="str">
        <f t="shared" si="24"/>
        <v/>
      </c>
      <c r="B201" s="65">
        <f t="shared" si="31"/>
        <v>113</v>
      </c>
      <c r="C201" s="68" t="str">
        <f t="shared" si="25"/>
        <v/>
      </c>
      <c r="D201" s="69"/>
      <c r="E201" s="66"/>
      <c r="F201" s="66"/>
      <c r="G201" s="65" t="e">
        <f>VLOOKUP(E201,'Supply Log'!$E$6:$T$277,2,FALSE)</f>
        <v>#N/A</v>
      </c>
      <c r="H201" s="65" t="e">
        <f>VLOOKUP(E201,'Supply Log'!$E$6:$T$277,3,FALSE)</f>
        <v>#N/A</v>
      </c>
      <c r="I201" s="77"/>
      <c r="J201" s="65" t="e">
        <f>VLOOKUP(E201,'Supply Log'!$E$6:$T$277,5,FALSE)</f>
        <v>#N/A</v>
      </c>
      <c r="K201" s="65" t="e">
        <f>VLOOKUP(E201,'Supply Log'!$E$6:$T$277,6,FALSE)</f>
        <v>#N/A</v>
      </c>
      <c r="L201" s="65" t="e">
        <f>VLOOKUP(E201,'Supply Log'!$E$6:$T$277,7,FALSE)</f>
        <v>#N/A</v>
      </c>
      <c r="M201" s="65" t="e">
        <f>VLOOKUP(E201,'Supply Log'!$E$6:$T$277,8,FALSE)</f>
        <v>#N/A</v>
      </c>
      <c r="N201" s="65" t="e">
        <f>VLOOKUP(E201,'Supply Log'!$E$6:$T$277,9,FALSE)</f>
        <v>#N/A</v>
      </c>
      <c r="O201" s="65" t="e">
        <f>VLOOKUP(E201,'Supply Log'!$E$6:$T$277,10,FALSE)</f>
        <v>#N/A</v>
      </c>
      <c r="P201" s="29" t="e">
        <f t="shared" si="26"/>
        <v>#N/A</v>
      </c>
      <c r="Q201" s="65" t="e">
        <f>VLOOKUP(E201,'Supply Log'!$E$6:$T$277,12,FALSE)</f>
        <v>#N/A</v>
      </c>
      <c r="R201" s="78" t="e">
        <f t="shared" si="27"/>
        <v>#N/A</v>
      </c>
      <c r="S201" s="65"/>
      <c r="T201" s="79" t="e">
        <f t="shared" si="28"/>
        <v>#N/A</v>
      </c>
      <c r="U201" s="80" t="e">
        <f t="shared" si="29"/>
        <v>#N/A</v>
      </c>
      <c r="V201" s="81" t="str">
        <f t="shared" si="30"/>
        <v/>
      </c>
      <c r="W201" s="69" t="e">
        <f>VLOOKUP(F201,'Input Log'!$E$6:$V$50000,18,FALSE)</f>
        <v>#N/A</v>
      </c>
      <c r="X201" s="64" t="e">
        <f>VLOOKUP(E201,'Supply Log'!$Z$6:$AB$699,2,FALSE)</f>
        <v>#N/A</v>
      </c>
      <c r="Y201" s="64" t="e">
        <f>VLOOKUP(E201,'Supply Log'!$E$6:$X$618,20,FALSE)</f>
        <v>#N/A</v>
      </c>
      <c r="Z201" s="64"/>
      <c r="AA201" s="64"/>
      <c r="AB201" s="64"/>
      <c r="AC201" s="64"/>
      <c r="AD201" s="64"/>
      <c r="AE201" s="64"/>
    </row>
    <row r="202" spans="1:31" ht="15.75" customHeight="1">
      <c r="A202" s="67" t="str">
        <f t="shared" si="24"/>
        <v/>
      </c>
      <c r="B202" s="65">
        <f t="shared" si="31"/>
        <v>114</v>
      </c>
      <c r="C202" s="68" t="str">
        <f t="shared" si="25"/>
        <v/>
      </c>
      <c r="D202" s="69"/>
      <c r="E202" s="66"/>
      <c r="F202" s="66"/>
      <c r="G202" s="65" t="e">
        <f>VLOOKUP(E202,'Supply Log'!$E$6:$T$277,2,FALSE)</f>
        <v>#N/A</v>
      </c>
      <c r="H202" s="65" t="e">
        <f>VLOOKUP(E202,'Supply Log'!$E$6:$T$277,3,FALSE)</f>
        <v>#N/A</v>
      </c>
      <c r="I202" s="77"/>
      <c r="J202" s="65" t="e">
        <f>VLOOKUP(E202,'Supply Log'!$E$6:$T$277,5,FALSE)</f>
        <v>#N/A</v>
      </c>
      <c r="K202" s="65" t="e">
        <f>VLOOKUP(E202,'Supply Log'!$E$6:$T$277,6,FALSE)</f>
        <v>#N/A</v>
      </c>
      <c r="L202" s="65" t="e">
        <f>VLOOKUP(E202,'Supply Log'!$E$6:$T$277,7,FALSE)</f>
        <v>#N/A</v>
      </c>
      <c r="M202" s="65" t="e">
        <f>VLOOKUP(E202,'Supply Log'!$E$6:$T$277,8,FALSE)</f>
        <v>#N/A</v>
      </c>
      <c r="N202" s="65" t="e">
        <f>VLOOKUP(E202,'Supply Log'!$E$6:$T$277,9,FALSE)</f>
        <v>#N/A</v>
      </c>
      <c r="O202" s="65" t="e">
        <f>VLOOKUP(E202,'Supply Log'!$E$6:$T$277,10,FALSE)</f>
        <v>#N/A</v>
      </c>
      <c r="P202" s="29" t="e">
        <f t="shared" si="26"/>
        <v>#N/A</v>
      </c>
      <c r="Q202" s="65" t="e">
        <f>VLOOKUP(E202,'Supply Log'!$E$6:$T$277,12,FALSE)</f>
        <v>#N/A</v>
      </c>
      <c r="R202" s="78" t="e">
        <f t="shared" si="27"/>
        <v>#N/A</v>
      </c>
      <c r="S202" s="65"/>
      <c r="T202" s="79" t="e">
        <f t="shared" si="28"/>
        <v>#N/A</v>
      </c>
      <c r="U202" s="80" t="e">
        <f t="shared" si="29"/>
        <v>#N/A</v>
      </c>
      <c r="V202" s="81" t="str">
        <f t="shared" si="30"/>
        <v/>
      </c>
      <c r="W202" s="69" t="e">
        <f>VLOOKUP(F202,'Input Log'!$E$6:$V$50000,18,FALSE)</f>
        <v>#N/A</v>
      </c>
      <c r="X202" s="64" t="e">
        <f>VLOOKUP(E202,'Supply Log'!$Z$6:$AB$699,2,FALSE)</f>
        <v>#N/A</v>
      </c>
      <c r="Y202" s="64" t="e">
        <f>VLOOKUP(E202,'Supply Log'!$E$6:$X$618,20,FALSE)</f>
        <v>#N/A</v>
      </c>
      <c r="Z202" s="64"/>
      <c r="AA202" s="64"/>
      <c r="AB202" s="64"/>
      <c r="AC202" s="64"/>
      <c r="AD202" s="64"/>
      <c r="AE202" s="64"/>
    </row>
    <row r="203" spans="1:31" ht="15.75" customHeight="1">
      <c r="A203" s="67" t="str">
        <f t="shared" si="24"/>
        <v/>
      </c>
      <c r="B203" s="65">
        <f t="shared" si="31"/>
        <v>115</v>
      </c>
      <c r="C203" s="68" t="str">
        <f t="shared" si="25"/>
        <v/>
      </c>
      <c r="D203" s="69"/>
      <c r="E203" s="66"/>
      <c r="F203" s="66"/>
      <c r="G203" s="65" t="e">
        <f>VLOOKUP(E203,'Supply Log'!$E$6:$T$277,2,FALSE)</f>
        <v>#N/A</v>
      </c>
      <c r="H203" s="65" t="e">
        <f>VLOOKUP(E203,'Supply Log'!$E$6:$T$277,3,FALSE)</f>
        <v>#N/A</v>
      </c>
      <c r="I203" s="77"/>
      <c r="J203" s="65" t="e">
        <f>VLOOKUP(E203,'Supply Log'!$E$6:$T$277,5,FALSE)</f>
        <v>#N/A</v>
      </c>
      <c r="K203" s="65" t="e">
        <f>VLOOKUP(E203,'Supply Log'!$E$6:$T$277,6,FALSE)</f>
        <v>#N/A</v>
      </c>
      <c r="L203" s="65" t="e">
        <f>VLOOKUP(E203,'Supply Log'!$E$6:$T$277,7,FALSE)</f>
        <v>#N/A</v>
      </c>
      <c r="M203" s="65" t="e">
        <f>VLOOKUP(E203,'Supply Log'!$E$6:$T$277,8,FALSE)</f>
        <v>#N/A</v>
      </c>
      <c r="N203" s="65" t="e">
        <f>VLOOKUP(E203,'Supply Log'!$E$6:$T$277,9,FALSE)</f>
        <v>#N/A</v>
      </c>
      <c r="O203" s="65" t="e">
        <f>VLOOKUP(E203,'Supply Log'!$E$6:$T$277,10,FALSE)</f>
        <v>#N/A</v>
      </c>
      <c r="P203" s="29" t="e">
        <f t="shared" si="26"/>
        <v>#N/A</v>
      </c>
      <c r="Q203" s="65" t="e">
        <f>VLOOKUP(E203,'Supply Log'!$E$6:$T$277,12,FALSE)</f>
        <v>#N/A</v>
      </c>
      <c r="R203" s="78" t="e">
        <f t="shared" si="27"/>
        <v>#N/A</v>
      </c>
      <c r="S203" s="65"/>
      <c r="T203" s="79" t="e">
        <f t="shared" si="28"/>
        <v>#N/A</v>
      </c>
      <c r="U203" s="80" t="e">
        <f t="shared" si="29"/>
        <v>#N/A</v>
      </c>
      <c r="V203" s="81" t="str">
        <f t="shared" si="30"/>
        <v/>
      </c>
      <c r="W203" s="69" t="e">
        <f>VLOOKUP(F203,'Input Log'!$E$6:$V$50000,18,FALSE)</f>
        <v>#N/A</v>
      </c>
      <c r="X203" s="64" t="e">
        <f>VLOOKUP(E203,'Supply Log'!$Z$6:$AB$699,2,FALSE)</f>
        <v>#N/A</v>
      </c>
      <c r="Y203" s="64" t="e">
        <f>VLOOKUP(E203,'Supply Log'!$E$6:$X$618,20,FALSE)</f>
        <v>#N/A</v>
      </c>
      <c r="Z203" s="64"/>
      <c r="AA203" s="64"/>
      <c r="AB203" s="64"/>
      <c r="AC203" s="64"/>
      <c r="AD203" s="64"/>
      <c r="AE203" s="64"/>
    </row>
    <row r="204" spans="1:31" ht="15.75" customHeight="1">
      <c r="A204" s="67" t="str">
        <f t="shared" si="24"/>
        <v/>
      </c>
      <c r="B204" s="65">
        <f t="shared" si="31"/>
        <v>116</v>
      </c>
      <c r="C204" s="68" t="str">
        <f t="shared" si="25"/>
        <v/>
      </c>
      <c r="D204" s="69"/>
      <c r="E204" s="66"/>
      <c r="F204" s="66"/>
      <c r="G204" s="65" t="e">
        <f>VLOOKUP(E204,'Supply Log'!$E$6:$T$277,2,FALSE)</f>
        <v>#N/A</v>
      </c>
      <c r="H204" s="65" t="e">
        <f>VLOOKUP(E204,'Supply Log'!$E$6:$T$277,3,FALSE)</f>
        <v>#N/A</v>
      </c>
      <c r="I204" s="77"/>
      <c r="J204" s="65" t="e">
        <f>VLOOKUP(E204,'Supply Log'!$E$6:$T$277,5,FALSE)</f>
        <v>#N/A</v>
      </c>
      <c r="K204" s="65" t="e">
        <f>VLOOKUP(E204,'Supply Log'!$E$6:$T$277,6,FALSE)</f>
        <v>#N/A</v>
      </c>
      <c r="L204" s="65" t="e">
        <f>VLOOKUP(E204,'Supply Log'!$E$6:$T$277,7,FALSE)</f>
        <v>#N/A</v>
      </c>
      <c r="M204" s="65" t="e">
        <f>VLOOKUP(E204,'Supply Log'!$E$6:$T$277,8,FALSE)</f>
        <v>#N/A</v>
      </c>
      <c r="N204" s="65" t="e">
        <f>VLOOKUP(E204,'Supply Log'!$E$6:$T$277,9,FALSE)</f>
        <v>#N/A</v>
      </c>
      <c r="O204" s="65" t="e">
        <f>VLOOKUP(E204,'Supply Log'!$E$6:$T$277,10,FALSE)</f>
        <v>#N/A</v>
      </c>
      <c r="P204" s="29" t="e">
        <f t="shared" si="26"/>
        <v>#N/A</v>
      </c>
      <c r="Q204" s="65" t="e">
        <f>VLOOKUP(E204,'Supply Log'!$E$6:$T$277,12,FALSE)</f>
        <v>#N/A</v>
      </c>
      <c r="R204" s="78" t="e">
        <f t="shared" si="27"/>
        <v>#N/A</v>
      </c>
      <c r="S204" s="65"/>
      <c r="T204" s="79" t="e">
        <f t="shared" si="28"/>
        <v>#N/A</v>
      </c>
      <c r="U204" s="80" t="e">
        <f t="shared" si="29"/>
        <v>#N/A</v>
      </c>
      <c r="V204" s="81" t="str">
        <f t="shared" si="30"/>
        <v/>
      </c>
      <c r="W204" s="69" t="e">
        <f>VLOOKUP(F204,'Input Log'!$E$6:$V$50000,18,FALSE)</f>
        <v>#N/A</v>
      </c>
      <c r="X204" s="64" t="e">
        <f>VLOOKUP(E204,'Supply Log'!$Z$6:$AB$699,2,FALSE)</f>
        <v>#N/A</v>
      </c>
      <c r="Y204" s="64" t="e">
        <f>VLOOKUP(E204,'Supply Log'!$E$6:$X$618,20,FALSE)</f>
        <v>#N/A</v>
      </c>
      <c r="Z204" s="64"/>
      <c r="AA204" s="64"/>
      <c r="AB204" s="64"/>
      <c r="AC204" s="64"/>
      <c r="AD204" s="64"/>
      <c r="AE204" s="64"/>
    </row>
    <row r="205" spans="1:31" ht="15.75" customHeight="1">
      <c r="A205" s="67" t="str">
        <f t="shared" si="24"/>
        <v/>
      </c>
      <c r="B205" s="65">
        <f t="shared" si="31"/>
        <v>117</v>
      </c>
      <c r="C205" s="68" t="str">
        <f t="shared" si="25"/>
        <v/>
      </c>
      <c r="D205" s="69"/>
      <c r="E205" s="66"/>
      <c r="F205" s="66"/>
      <c r="G205" s="65" t="e">
        <f>VLOOKUP(E205,'Supply Log'!$E$6:$T$277,2,FALSE)</f>
        <v>#N/A</v>
      </c>
      <c r="H205" s="65" t="e">
        <f>VLOOKUP(E205,'Supply Log'!$E$6:$T$277,3,FALSE)</f>
        <v>#N/A</v>
      </c>
      <c r="I205" s="77"/>
      <c r="J205" s="65" t="e">
        <f>VLOOKUP(E205,'Supply Log'!$E$6:$T$277,5,FALSE)</f>
        <v>#N/A</v>
      </c>
      <c r="K205" s="65" t="e">
        <f>VLOOKUP(E205,'Supply Log'!$E$6:$T$277,6,FALSE)</f>
        <v>#N/A</v>
      </c>
      <c r="L205" s="65" t="e">
        <f>VLOOKUP(E205,'Supply Log'!$E$6:$T$277,7,FALSE)</f>
        <v>#N/A</v>
      </c>
      <c r="M205" s="65" t="e">
        <f>VLOOKUP(E205,'Supply Log'!$E$6:$T$277,8,FALSE)</f>
        <v>#N/A</v>
      </c>
      <c r="N205" s="65" t="e">
        <f>VLOOKUP(E205,'Supply Log'!$E$6:$T$277,9,FALSE)</f>
        <v>#N/A</v>
      </c>
      <c r="O205" s="65" t="e">
        <f>VLOOKUP(E205,'Supply Log'!$E$6:$T$277,10,FALSE)</f>
        <v>#N/A</v>
      </c>
      <c r="P205" s="29" t="e">
        <f t="shared" si="26"/>
        <v>#N/A</v>
      </c>
      <c r="Q205" s="65" t="e">
        <f>VLOOKUP(E205,'Supply Log'!$E$6:$T$277,12,FALSE)</f>
        <v>#N/A</v>
      </c>
      <c r="R205" s="78" t="e">
        <f t="shared" si="27"/>
        <v>#N/A</v>
      </c>
      <c r="S205" s="65"/>
      <c r="T205" s="79" t="e">
        <f t="shared" si="28"/>
        <v>#N/A</v>
      </c>
      <c r="U205" s="80" t="e">
        <f t="shared" si="29"/>
        <v>#N/A</v>
      </c>
      <c r="V205" s="81" t="str">
        <f t="shared" si="30"/>
        <v/>
      </c>
      <c r="W205" s="69" t="e">
        <f>VLOOKUP(F205,'Input Log'!$E$6:$V$50000,18,FALSE)</f>
        <v>#N/A</v>
      </c>
      <c r="X205" s="64" t="e">
        <f>VLOOKUP(E205,'Supply Log'!$Z$6:$AB$699,2,FALSE)</f>
        <v>#N/A</v>
      </c>
      <c r="Y205" s="64" t="e">
        <f>VLOOKUP(E205,'Supply Log'!$E$6:$X$618,20,FALSE)</f>
        <v>#N/A</v>
      </c>
      <c r="Z205" s="64"/>
      <c r="AA205" s="64"/>
      <c r="AB205" s="64"/>
      <c r="AC205" s="64"/>
      <c r="AD205" s="64"/>
      <c r="AE205" s="64"/>
    </row>
    <row r="206" spans="1:31" ht="15.75" customHeight="1">
      <c r="A206" s="67" t="str">
        <f t="shared" si="24"/>
        <v/>
      </c>
      <c r="B206" s="65">
        <f t="shared" si="31"/>
        <v>118</v>
      </c>
      <c r="C206" s="68" t="str">
        <f t="shared" si="25"/>
        <v/>
      </c>
      <c r="D206" s="69"/>
      <c r="E206" s="66"/>
      <c r="F206" s="66"/>
      <c r="G206" s="65" t="e">
        <f>VLOOKUP(E206,'Supply Log'!$E$6:$T$277,2,FALSE)</f>
        <v>#N/A</v>
      </c>
      <c r="H206" s="65" t="e">
        <f>VLOOKUP(E206,'Supply Log'!$E$6:$T$277,3,FALSE)</f>
        <v>#N/A</v>
      </c>
      <c r="I206" s="77"/>
      <c r="J206" s="65" t="e">
        <f>VLOOKUP(E206,'Supply Log'!$E$6:$T$277,5,FALSE)</f>
        <v>#N/A</v>
      </c>
      <c r="K206" s="65" t="e">
        <f>VLOOKUP(E206,'Supply Log'!$E$6:$T$277,6,FALSE)</f>
        <v>#N/A</v>
      </c>
      <c r="L206" s="65" t="e">
        <f>VLOOKUP(E206,'Supply Log'!$E$6:$T$277,7,FALSE)</f>
        <v>#N/A</v>
      </c>
      <c r="M206" s="65" t="e">
        <f>VLOOKUP(E206,'Supply Log'!$E$6:$T$277,8,FALSE)</f>
        <v>#N/A</v>
      </c>
      <c r="N206" s="65" t="e">
        <f>VLOOKUP(E206,'Supply Log'!$E$6:$T$277,9,FALSE)</f>
        <v>#N/A</v>
      </c>
      <c r="O206" s="65" t="e">
        <f>VLOOKUP(E206,'Supply Log'!$E$6:$T$277,10,FALSE)</f>
        <v>#N/A</v>
      </c>
      <c r="P206" s="29" t="e">
        <f t="shared" si="26"/>
        <v>#N/A</v>
      </c>
      <c r="Q206" s="65" t="e">
        <f>VLOOKUP(E206,'Supply Log'!$E$6:$T$277,12,FALSE)</f>
        <v>#N/A</v>
      </c>
      <c r="R206" s="78" t="e">
        <f t="shared" si="27"/>
        <v>#N/A</v>
      </c>
      <c r="S206" s="65"/>
      <c r="T206" s="79" t="e">
        <f t="shared" si="28"/>
        <v>#N/A</v>
      </c>
      <c r="U206" s="80" t="e">
        <f t="shared" si="29"/>
        <v>#N/A</v>
      </c>
      <c r="V206" s="81" t="str">
        <f t="shared" si="30"/>
        <v/>
      </c>
      <c r="W206" s="69" t="e">
        <f>VLOOKUP(F206,'Input Log'!$E$6:$V$50000,18,FALSE)</f>
        <v>#N/A</v>
      </c>
      <c r="X206" s="64" t="e">
        <f>VLOOKUP(E206,'Supply Log'!$Z$6:$AB$699,2,FALSE)</f>
        <v>#N/A</v>
      </c>
      <c r="Y206" s="64" t="e">
        <f>VLOOKUP(E206,'Supply Log'!$E$6:$X$618,20,FALSE)</f>
        <v>#N/A</v>
      </c>
      <c r="Z206" s="64"/>
      <c r="AA206" s="64"/>
      <c r="AB206" s="64"/>
      <c r="AC206" s="64"/>
      <c r="AD206" s="64"/>
      <c r="AE206" s="64"/>
    </row>
    <row r="207" spans="1:31" ht="15.75" customHeight="1">
      <c r="A207" s="67" t="str">
        <f t="shared" si="24"/>
        <v/>
      </c>
      <c r="B207" s="65">
        <f t="shared" si="31"/>
        <v>119</v>
      </c>
      <c r="C207" s="68" t="str">
        <f t="shared" si="25"/>
        <v/>
      </c>
      <c r="D207" s="69"/>
      <c r="E207" s="66"/>
      <c r="F207" s="66"/>
      <c r="G207" s="65" t="e">
        <f>VLOOKUP(E207,'Supply Log'!$E$6:$T$277,2,FALSE)</f>
        <v>#N/A</v>
      </c>
      <c r="H207" s="65" t="e">
        <f>VLOOKUP(E207,'Supply Log'!$E$6:$T$277,3,FALSE)</f>
        <v>#N/A</v>
      </c>
      <c r="I207" s="77"/>
      <c r="J207" s="65" t="e">
        <f>VLOOKUP(E207,'Supply Log'!$E$6:$T$277,5,FALSE)</f>
        <v>#N/A</v>
      </c>
      <c r="K207" s="65" t="e">
        <f>VLOOKUP(E207,'Supply Log'!$E$6:$T$277,6,FALSE)</f>
        <v>#N/A</v>
      </c>
      <c r="L207" s="65" t="e">
        <f>VLOOKUP(E207,'Supply Log'!$E$6:$T$277,7,FALSE)</f>
        <v>#N/A</v>
      </c>
      <c r="M207" s="65" t="e">
        <f>VLOOKUP(E207,'Supply Log'!$E$6:$T$277,8,FALSE)</f>
        <v>#N/A</v>
      </c>
      <c r="N207" s="65" t="e">
        <f>VLOOKUP(E207,'Supply Log'!$E$6:$T$277,9,FALSE)</f>
        <v>#N/A</v>
      </c>
      <c r="O207" s="65" t="e">
        <f>VLOOKUP(E207,'Supply Log'!$E$6:$T$277,10,FALSE)</f>
        <v>#N/A</v>
      </c>
      <c r="P207" s="29" t="e">
        <f t="shared" si="26"/>
        <v>#N/A</v>
      </c>
      <c r="Q207" s="65" t="e">
        <f>VLOOKUP(E207,'Supply Log'!$E$6:$T$277,12,FALSE)</f>
        <v>#N/A</v>
      </c>
      <c r="R207" s="78" t="e">
        <f t="shared" si="27"/>
        <v>#N/A</v>
      </c>
      <c r="S207" s="65"/>
      <c r="T207" s="79" t="e">
        <f t="shared" si="28"/>
        <v>#N/A</v>
      </c>
      <c r="U207" s="80" t="e">
        <f t="shared" si="29"/>
        <v>#N/A</v>
      </c>
      <c r="V207" s="81" t="str">
        <f t="shared" si="30"/>
        <v/>
      </c>
      <c r="W207" s="69" t="e">
        <f>VLOOKUP(F207,'Input Log'!$E$6:$V$50000,18,FALSE)</f>
        <v>#N/A</v>
      </c>
      <c r="X207" s="64" t="e">
        <f>VLOOKUP(E207,'Supply Log'!$Z$6:$AB$699,2,FALSE)</f>
        <v>#N/A</v>
      </c>
      <c r="Y207" s="64" t="e">
        <f>VLOOKUP(E207,'Supply Log'!$E$6:$X$618,20,FALSE)</f>
        <v>#N/A</v>
      </c>
      <c r="Z207" s="64"/>
      <c r="AA207" s="64"/>
      <c r="AB207" s="64"/>
      <c r="AC207" s="64"/>
      <c r="AD207" s="64"/>
      <c r="AE207" s="64"/>
    </row>
    <row r="208" spans="1:31" ht="15.75" customHeight="1">
      <c r="A208" s="67" t="str">
        <f t="shared" si="24"/>
        <v/>
      </c>
      <c r="B208" s="65">
        <f t="shared" si="31"/>
        <v>120</v>
      </c>
      <c r="C208" s="68" t="str">
        <f t="shared" si="25"/>
        <v/>
      </c>
      <c r="D208" s="69"/>
      <c r="E208" s="66"/>
      <c r="F208" s="66"/>
      <c r="G208" s="65" t="e">
        <f>VLOOKUP(E208,'Supply Log'!$E$6:$T$277,2,FALSE)</f>
        <v>#N/A</v>
      </c>
      <c r="H208" s="65" t="e">
        <f>VLOOKUP(E208,'Supply Log'!$E$6:$T$277,3,FALSE)</f>
        <v>#N/A</v>
      </c>
      <c r="I208" s="77"/>
      <c r="J208" s="65" t="e">
        <f>VLOOKUP(E208,'Supply Log'!$E$6:$T$277,5,FALSE)</f>
        <v>#N/A</v>
      </c>
      <c r="K208" s="65" t="e">
        <f>VLOOKUP(E208,'Supply Log'!$E$6:$T$277,6,FALSE)</f>
        <v>#N/A</v>
      </c>
      <c r="L208" s="65" t="e">
        <f>VLOOKUP(E208,'Supply Log'!$E$6:$T$277,7,FALSE)</f>
        <v>#N/A</v>
      </c>
      <c r="M208" s="65" t="e">
        <f>VLOOKUP(E208,'Supply Log'!$E$6:$T$277,8,FALSE)</f>
        <v>#N/A</v>
      </c>
      <c r="N208" s="65" t="e">
        <f>VLOOKUP(E208,'Supply Log'!$E$6:$T$277,9,FALSE)</f>
        <v>#N/A</v>
      </c>
      <c r="O208" s="65" t="e">
        <f>VLOOKUP(E208,'Supply Log'!$E$6:$T$277,10,FALSE)</f>
        <v>#N/A</v>
      </c>
      <c r="P208" s="29" t="e">
        <f t="shared" si="26"/>
        <v>#N/A</v>
      </c>
      <c r="Q208" s="65" t="e">
        <f>VLOOKUP(E208,'Supply Log'!$E$6:$T$277,12,FALSE)</f>
        <v>#N/A</v>
      </c>
      <c r="R208" s="78" t="e">
        <f t="shared" si="27"/>
        <v>#N/A</v>
      </c>
      <c r="S208" s="65"/>
      <c r="T208" s="79" t="e">
        <f t="shared" si="28"/>
        <v>#N/A</v>
      </c>
      <c r="U208" s="80" t="e">
        <f t="shared" si="29"/>
        <v>#N/A</v>
      </c>
      <c r="V208" s="81" t="str">
        <f t="shared" si="30"/>
        <v/>
      </c>
      <c r="W208" s="69" t="e">
        <f>VLOOKUP(F208,'Input Log'!$E$6:$V$50000,18,FALSE)</f>
        <v>#N/A</v>
      </c>
      <c r="X208" s="64" t="e">
        <f>VLOOKUP(E208,'Supply Log'!$Z$6:$AB$699,2,FALSE)</f>
        <v>#N/A</v>
      </c>
      <c r="Y208" s="64" t="e">
        <f>VLOOKUP(E208,'Supply Log'!$E$6:$X$618,20,FALSE)</f>
        <v>#N/A</v>
      </c>
      <c r="Z208" s="64"/>
      <c r="AA208" s="64"/>
      <c r="AB208" s="64"/>
      <c r="AC208" s="64"/>
      <c r="AD208" s="64"/>
      <c r="AE208" s="64"/>
    </row>
    <row r="209" spans="1:31" ht="15.75" customHeight="1">
      <c r="A209" s="67" t="str">
        <f t="shared" si="24"/>
        <v/>
      </c>
      <c r="B209" s="65">
        <f t="shared" si="31"/>
        <v>121</v>
      </c>
      <c r="C209" s="68" t="str">
        <f t="shared" si="25"/>
        <v/>
      </c>
      <c r="D209" s="69"/>
      <c r="E209" s="66"/>
      <c r="F209" s="66"/>
      <c r="G209" s="65" t="e">
        <f>VLOOKUP(E209,'Supply Log'!$E$6:$T$277,2,FALSE)</f>
        <v>#N/A</v>
      </c>
      <c r="H209" s="65" t="e">
        <f>VLOOKUP(E209,'Supply Log'!$E$6:$T$277,3,FALSE)</f>
        <v>#N/A</v>
      </c>
      <c r="I209" s="77"/>
      <c r="J209" s="65" t="e">
        <f>VLOOKUP(E209,'Supply Log'!$E$6:$T$277,5,FALSE)</f>
        <v>#N/A</v>
      </c>
      <c r="K209" s="65" t="e">
        <f>VLOOKUP(E209,'Supply Log'!$E$6:$T$277,6,FALSE)</f>
        <v>#N/A</v>
      </c>
      <c r="L209" s="65" t="e">
        <f>VLOOKUP(E209,'Supply Log'!$E$6:$T$277,7,FALSE)</f>
        <v>#N/A</v>
      </c>
      <c r="M209" s="65" t="e">
        <f>VLOOKUP(E209,'Supply Log'!$E$6:$T$277,8,FALSE)</f>
        <v>#N/A</v>
      </c>
      <c r="N209" s="65" t="e">
        <f>VLOOKUP(E209,'Supply Log'!$E$6:$T$277,9,FALSE)</f>
        <v>#N/A</v>
      </c>
      <c r="O209" s="65" t="e">
        <f>VLOOKUP(E209,'Supply Log'!$E$6:$T$277,10,FALSE)</f>
        <v>#N/A</v>
      </c>
      <c r="P209" s="29" t="e">
        <f t="shared" si="26"/>
        <v>#N/A</v>
      </c>
      <c r="Q209" s="65" t="e">
        <f>VLOOKUP(E209,'Supply Log'!$E$6:$T$277,12,FALSE)</f>
        <v>#N/A</v>
      </c>
      <c r="R209" s="78" t="e">
        <f t="shared" si="27"/>
        <v>#N/A</v>
      </c>
      <c r="S209" s="65"/>
      <c r="T209" s="79" t="e">
        <f t="shared" si="28"/>
        <v>#N/A</v>
      </c>
      <c r="U209" s="80" t="e">
        <f t="shared" si="29"/>
        <v>#N/A</v>
      </c>
      <c r="V209" s="81" t="str">
        <f t="shared" si="30"/>
        <v/>
      </c>
      <c r="W209" s="69" t="e">
        <f>VLOOKUP(F209,'Input Log'!$E$6:$V$50000,18,FALSE)</f>
        <v>#N/A</v>
      </c>
      <c r="X209" s="64" t="e">
        <f>VLOOKUP(E209,'Supply Log'!$Z$6:$AB$699,2,FALSE)</f>
        <v>#N/A</v>
      </c>
      <c r="Y209" s="64" t="e">
        <f>VLOOKUP(E209,'Supply Log'!$E$6:$X$618,20,FALSE)</f>
        <v>#N/A</v>
      </c>
      <c r="Z209" s="64"/>
      <c r="AA209" s="64"/>
      <c r="AB209" s="64"/>
      <c r="AC209" s="64"/>
      <c r="AD209" s="64"/>
      <c r="AE209" s="64"/>
    </row>
    <row r="210" spans="1:31" ht="15.75" customHeight="1">
      <c r="A210" s="67" t="str">
        <f t="shared" si="24"/>
        <v/>
      </c>
      <c r="B210" s="65">
        <f t="shared" si="31"/>
        <v>122</v>
      </c>
      <c r="C210" s="68" t="str">
        <f t="shared" si="25"/>
        <v/>
      </c>
      <c r="D210" s="69"/>
      <c r="E210" s="66"/>
      <c r="F210" s="66"/>
      <c r="G210" s="65" t="e">
        <f>VLOOKUP(E210,'Supply Log'!$E$6:$T$277,2,FALSE)</f>
        <v>#N/A</v>
      </c>
      <c r="H210" s="65" t="e">
        <f>VLOOKUP(E210,'Supply Log'!$E$6:$T$277,3,FALSE)</f>
        <v>#N/A</v>
      </c>
      <c r="I210" s="77"/>
      <c r="J210" s="65" t="e">
        <f>VLOOKUP(E210,'Supply Log'!$E$6:$T$277,5,FALSE)</f>
        <v>#N/A</v>
      </c>
      <c r="K210" s="65" t="e">
        <f>VLOOKUP(E210,'Supply Log'!$E$6:$T$277,6,FALSE)</f>
        <v>#N/A</v>
      </c>
      <c r="L210" s="65" t="e">
        <f>VLOOKUP(E210,'Supply Log'!$E$6:$T$277,7,FALSE)</f>
        <v>#N/A</v>
      </c>
      <c r="M210" s="65" t="e">
        <f>VLOOKUP(E210,'Supply Log'!$E$6:$T$277,8,FALSE)</f>
        <v>#N/A</v>
      </c>
      <c r="N210" s="65" t="e">
        <f>VLOOKUP(E210,'Supply Log'!$E$6:$T$277,9,FALSE)</f>
        <v>#N/A</v>
      </c>
      <c r="O210" s="65" t="e">
        <f>VLOOKUP(E210,'Supply Log'!$E$6:$T$277,10,FALSE)</f>
        <v>#N/A</v>
      </c>
      <c r="P210" s="29" t="e">
        <f t="shared" si="26"/>
        <v>#N/A</v>
      </c>
      <c r="Q210" s="65" t="e">
        <f>VLOOKUP(E210,'Supply Log'!$E$6:$T$277,12,FALSE)</f>
        <v>#N/A</v>
      </c>
      <c r="R210" s="78" t="e">
        <f t="shared" si="27"/>
        <v>#N/A</v>
      </c>
      <c r="S210" s="65"/>
      <c r="T210" s="79" t="e">
        <f t="shared" si="28"/>
        <v>#N/A</v>
      </c>
      <c r="U210" s="80" t="e">
        <f t="shared" si="29"/>
        <v>#N/A</v>
      </c>
      <c r="V210" s="81" t="str">
        <f t="shared" si="30"/>
        <v/>
      </c>
      <c r="W210" s="69" t="e">
        <f>VLOOKUP(F210,'Input Log'!$E$6:$V$50000,18,FALSE)</f>
        <v>#N/A</v>
      </c>
      <c r="X210" s="64" t="e">
        <f>VLOOKUP(E210,'Supply Log'!$Z$6:$AB$699,2,FALSE)</f>
        <v>#N/A</v>
      </c>
      <c r="Y210" s="64" t="e">
        <f>VLOOKUP(E210,'Supply Log'!$E$6:$X$618,20,FALSE)</f>
        <v>#N/A</v>
      </c>
      <c r="Z210" s="64"/>
      <c r="AA210" s="64"/>
      <c r="AB210" s="64"/>
      <c r="AC210" s="64"/>
      <c r="AD210" s="64"/>
      <c r="AE210" s="64"/>
    </row>
    <row r="211" spans="1:31" ht="15.75" customHeight="1">
      <c r="A211" s="67" t="str">
        <f t="shared" si="24"/>
        <v/>
      </c>
      <c r="B211" s="65">
        <f t="shared" si="31"/>
        <v>123</v>
      </c>
      <c r="C211" s="68" t="str">
        <f t="shared" si="25"/>
        <v/>
      </c>
      <c r="D211" s="69"/>
      <c r="E211" s="66"/>
      <c r="F211" s="66"/>
      <c r="G211" s="65" t="e">
        <f>VLOOKUP(E211,'Supply Log'!$E$6:$T$277,2,FALSE)</f>
        <v>#N/A</v>
      </c>
      <c r="H211" s="65" t="e">
        <f>VLOOKUP(E211,'Supply Log'!$E$6:$T$277,3,FALSE)</f>
        <v>#N/A</v>
      </c>
      <c r="I211" s="77"/>
      <c r="J211" s="65" t="e">
        <f>VLOOKUP(E211,'Supply Log'!$E$6:$T$277,5,FALSE)</f>
        <v>#N/A</v>
      </c>
      <c r="K211" s="65" t="e">
        <f>VLOOKUP(E211,'Supply Log'!$E$6:$T$277,6,FALSE)</f>
        <v>#N/A</v>
      </c>
      <c r="L211" s="65" t="e">
        <f>VLOOKUP(E211,'Supply Log'!$E$6:$T$277,7,FALSE)</f>
        <v>#N/A</v>
      </c>
      <c r="M211" s="65" t="e">
        <f>VLOOKUP(E211,'Supply Log'!$E$6:$T$277,8,FALSE)</f>
        <v>#N/A</v>
      </c>
      <c r="N211" s="65" t="e">
        <f>VLOOKUP(E211,'Supply Log'!$E$6:$T$277,9,FALSE)</f>
        <v>#N/A</v>
      </c>
      <c r="O211" s="65" t="e">
        <f>VLOOKUP(E211,'Supply Log'!$E$6:$T$277,10,FALSE)</f>
        <v>#N/A</v>
      </c>
      <c r="P211" s="29" t="e">
        <f t="shared" si="26"/>
        <v>#N/A</v>
      </c>
      <c r="Q211" s="65" t="e">
        <f>VLOOKUP(E211,'Supply Log'!$E$6:$T$277,12,FALSE)</f>
        <v>#N/A</v>
      </c>
      <c r="R211" s="78" t="e">
        <f t="shared" si="27"/>
        <v>#N/A</v>
      </c>
      <c r="S211" s="65"/>
      <c r="T211" s="79" t="e">
        <f t="shared" si="28"/>
        <v>#N/A</v>
      </c>
      <c r="U211" s="80" t="e">
        <f t="shared" si="29"/>
        <v>#N/A</v>
      </c>
      <c r="V211" s="81" t="str">
        <f t="shared" si="30"/>
        <v/>
      </c>
      <c r="W211" s="69" t="e">
        <f>VLOOKUP(F211,'Input Log'!$E$6:$V$50000,18,FALSE)</f>
        <v>#N/A</v>
      </c>
      <c r="X211" s="64" t="e">
        <f>VLOOKUP(E211,'Supply Log'!$Z$6:$AB$699,2,FALSE)</f>
        <v>#N/A</v>
      </c>
      <c r="Y211" s="64" t="e">
        <f>VLOOKUP(E211,'Supply Log'!$E$6:$X$618,20,FALSE)</f>
        <v>#N/A</v>
      </c>
      <c r="Z211" s="64"/>
      <c r="AA211" s="64"/>
      <c r="AB211" s="64"/>
      <c r="AC211" s="64"/>
      <c r="AD211" s="64"/>
      <c r="AE211" s="64"/>
    </row>
    <row r="212" spans="1:31" ht="15.75" customHeight="1">
      <c r="A212" s="67" t="str">
        <f t="shared" si="24"/>
        <v/>
      </c>
      <c r="B212" s="65">
        <f t="shared" si="31"/>
        <v>124</v>
      </c>
      <c r="C212" s="68" t="str">
        <f t="shared" si="25"/>
        <v/>
      </c>
      <c r="D212" s="69"/>
      <c r="E212" s="66"/>
      <c r="F212" s="66"/>
      <c r="G212" s="65" t="e">
        <f>VLOOKUP(E212,'Supply Log'!$E$6:$T$277,2,FALSE)</f>
        <v>#N/A</v>
      </c>
      <c r="H212" s="65" t="e">
        <f>VLOOKUP(E212,'Supply Log'!$E$6:$T$277,3,FALSE)</f>
        <v>#N/A</v>
      </c>
      <c r="I212" s="77"/>
      <c r="J212" s="65" t="e">
        <f>VLOOKUP(E212,'Supply Log'!$E$6:$T$277,5,FALSE)</f>
        <v>#N/A</v>
      </c>
      <c r="K212" s="65" t="e">
        <f>VLOOKUP(E212,'Supply Log'!$E$6:$T$277,6,FALSE)</f>
        <v>#N/A</v>
      </c>
      <c r="L212" s="65" t="e">
        <f>VLOOKUP(E212,'Supply Log'!$E$6:$T$277,7,FALSE)</f>
        <v>#N/A</v>
      </c>
      <c r="M212" s="65" t="e">
        <f>VLOOKUP(E212,'Supply Log'!$E$6:$T$277,8,FALSE)</f>
        <v>#N/A</v>
      </c>
      <c r="N212" s="65" t="e">
        <f>VLOOKUP(E212,'Supply Log'!$E$6:$T$277,9,FALSE)</f>
        <v>#N/A</v>
      </c>
      <c r="O212" s="65" t="e">
        <f>VLOOKUP(E212,'Supply Log'!$E$6:$T$277,10,FALSE)</f>
        <v>#N/A</v>
      </c>
      <c r="P212" s="29" t="e">
        <f t="shared" si="26"/>
        <v>#N/A</v>
      </c>
      <c r="Q212" s="65" t="e">
        <f>VLOOKUP(E212,'Supply Log'!$E$6:$T$277,12,FALSE)</f>
        <v>#N/A</v>
      </c>
      <c r="R212" s="78" t="e">
        <f t="shared" si="27"/>
        <v>#N/A</v>
      </c>
      <c r="S212" s="65"/>
      <c r="T212" s="79" t="e">
        <f t="shared" si="28"/>
        <v>#N/A</v>
      </c>
      <c r="U212" s="80" t="e">
        <f t="shared" si="29"/>
        <v>#N/A</v>
      </c>
      <c r="V212" s="81" t="str">
        <f t="shared" si="30"/>
        <v/>
      </c>
      <c r="W212" s="69" t="e">
        <f>VLOOKUP(F212,'Input Log'!$E$6:$V$50000,18,FALSE)</f>
        <v>#N/A</v>
      </c>
      <c r="X212" s="64" t="e">
        <f>VLOOKUP(E212,'Supply Log'!$Z$6:$AB$699,2,FALSE)</f>
        <v>#N/A</v>
      </c>
      <c r="Y212" s="64" t="e">
        <f>VLOOKUP(E212,'Supply Log'!$E$6:$X$618,20,FALSE)</f>
        <v>#N/A</v>
      </c>
      <c r="Z212" s="64"/>
      <c r="AA212" s="64"/>
      <c r="AB212" s="64"/>
      <c r="AC212" s="64"/>
      <c r="AD212" s="64"/>
      <c r="AE212" s="64"/>
    </row>
    <row r="213" spans="1:31" ht="15.75" customHeight="1">
      <c r="A213" s="67" t="str">
        <f t="shared" si="24"/>
        <v/>
      </c>
      <c r="B213" s="65">
        <f t="shared" si="31"/>
        <v>125</v>
      </c>
      <c r="C213" s="68" t="str">
        <f t="shared" si="25"/>
        <v/>
      </c>
      <c r="D213" s="69"/>
      <c r="E213" s="66"/>
      <c r="F213" s="66"/>
      <c r="G213" s="65" t="e">
        <f>VLOOKUP(E213,'Supply Log'!$E$6:$T$277,2,FALSE)</f>
        <v>#N/A</v>
      </c>
      <c r="H213" s="65" t="e">
        <f>VLOOKUP(E213,'Supply Log'!$E$6:$T$277,3,FALSE)</f>
        <v>#N/A</v>
      </c>
      <c r="I213" s="77"/>
      <c r="J213" s="65" t="e">
        <f>VLOOKUP(E213,'Supply Log'!$E$6:$T$277,5,FALSE)</f>
        <v>#N/A</v>
      </c>
      <c r="K213" s="65" t="e">
        <f>VLOOKUP(E213,'Supply Log'!$E$6:$T$277,6,FALSE)</f>
        <v>#N/A</v>
      </c>
      <c r="L213" s="65" t="e">
        <f>VLOOKUP(E213,'Supply Log'!$E$6:$T$277,7,FALSE)</f>
        <v>#N/A</v>
      </c>
      <c r="M213" s="65" t="e">
        <f>VLOOKUP(E213,'Supply Log'!$E$6:$T$277,8,FALSE)</f>
        <v>#N/A</v>
      </c>
      <c r="N213" s="65" t="e">
        <f>VLOOKUP(E213,'Supply Log'!$E$6:$T$277,9,FALSE)</f>
        <v>#N/A</v>
      </c>
      <c r="O213" s="65" t="e">
        <f>VLOOKUP(E213,'Supply Log'!$E$6:$T$277,10,FALSE)</f>
        <v>#N/A</v>
      </c>
      <c r="P213" s="29" t="e">
        <f t="shared" si="26"/>
        <v>#N/A</v>
      </c>
      <c r="Q213" s="65" t="e">
        <f>VLOOKUP(E213,'Supply Log'!$E$6:$T$277,12,FALSE)</f>
        <v>#N/A</v>
      </c>
      <c r="R213" s="78" t="e">
        <f t="shared" si="27"/>
        <v>#N/A</v>
      </c>
      <c r="S213" s="65"/>
      <c r="T213" s="79" t="e">
        <f t="shared" si="28"/>
        <v>#N/A</v>
      </c>
      <c r="U213" s="80" t="e">
        <f t="shared" si="29"/>
        <v>#N/A</v>
      </c>
      <c r="V213" s="81" t="str">
        <f t="shared" si="30"/>
        <v/>
      </c>
      <c r="W213" s="69" t="e">
        <f>VLOOKUP(F213,'Input Log'!$E$6:$V$50000,18,FALSE)</f>
        <v>#N/A</v>
      </c>
      <c r="X213" s="64" t="e">
        <f>VLOOKUP(E213,'Supply Log'!$Z$6:$AB$699,2,FALSE)</f>
        <v>#N/A</v>
      </c>
      <c r="Y213" s="64" t="e">
        <f>VLOOKUP(E213,'Supply Log'!$E$6:$X$618,20,FALSE)</f>
        <v>#N/A</v>
      </c>
      <c r="Z213" s="64"/>
      <c r="AA213" s="64"/>
      <c r="AB213" s="64"/>
      <c r="AC213" s="64"/>
      <c r="AD213" s="64"/>
      <c r="AE213" s="64"/>
    </row>
    <row r="214" spans="1:31" ht="15.75" customHeight="1">
      <c r="A214" s="67" t="str">
        <f t="shared" si="24"/>
        <v/>
      </c>
      <c r="B214" s="65">
        <f t="shared" si="31"/>
        <v>126</v>
      </c>
      <c r="C214" s="68" t="str">
        <f t="shared" si="25"/>
        <v/>
      </c>
      <c r="D214" s="69"/>
      <c r="E214" s="66"/>
      <c r="F214" s="66"/>
      <c r="G214" s="65" t="e">
        <f>VLOOKUP(E214,'Supply Log'!$E$6:$T$277,2,FALSE)</f>
        <v>#N/A</v>
      </c>
      <c r="H214" s="65" t="e">
        <f>VLOOKUP(E214,'Supply Log'!$E$6:$T$277,3,FALSE)</f>
        <v>#N/A</v>
      </c>
      <c r="I214" s="77"/>
      <c r="J214" s="65" t="e">
        <f>VLOOKUP(E214,'Supply Log'!$E$6:$T$277,5,FALSE)</f>
        <v>#N/A</v>
      </c>
      <c r="K214" s="65" t="e">
        <f>VLOOKUP(E214,'Supply Log'!$E$6:$T$277,6,FALSE)</f>
        <v>#N/A</v>
      </c>
      <c r="L214" s="65" t="e">
        <f>VLOOKUP(E214,'Supply Log'!$E$6:$T$277,7,FALSE)</f>
        <v>#N/A</v>
      </c>
      <c r="M214" s="65" t="e">
        <f>VLOOKUP(E214,'Supply Log'!$E$6:$T$277,8,FALSE)</f>
        <v>#N/A</v>
      </c>
      <c r="N214" s="65" t="e">
        <f>VLOOKUP(E214,'Supply Log'!$E$6:$T$277,9,FALSE)</f>
        <v>#N/A</v>
      </c>
      <c r="O214" s="65" t="e">
        <f>VLOOKUP(E214,'Supply Log'!$E$6:$T$277,10,FALSE)</f>
        <v>#N/A</v>
      </c>
      <c r="P214" s="29" t="e">
        <f t="shared" si="26"/>
        <v>#N/A</v>
      </c>
      <c r="Q214" s="65" t="e">
        <f>VLOOKUP(E214,'Supply Log'!$E$6:$T$277,12,FALSE)</f>
        <v>#N/A</v>
      </c>
      <c r="R214" s="78" t="e">
        <f t="shared" si="27"/>
        <v>#N/A</v>
      </c>
      <c r="S214" s="65"/>
      <c r="T214" s="79" t="e">
        <f t="shared" si="28"/>
        <v>#N/A</v>
      </c>
      <c r="U214" s="80" t="e">
        <f t="shared" si="29"/>
        <v>#N/A</v>
      </c>
      <c r="V214" s="81" t="str">
        <f t="shared" si="30"/>
        <v/>
      </c>
      <c r="W214" s="69" t="e">
        <f>VLOOKUP(F214,'Input Log'!$E$6:$V$50000,18,FALSE)</f>
        <v>#N/A</v>
      </c>
      <c r="X214" s="64" t="e">
        <f>VLOOKUP(E214,'Supply Log'!$Z$6:$AB$699,2,FALSE)</f>
        <v>#N/A</v>
      </c>
      <c r="Y214" s="64" t="e">
        <f>VLOOKUP(E214,'Supply Log'!$E$6:$X$618,20,FALSE)</f>
        <v>#N/A</v>
      </c>
      <c r="Z214" s="64"/>
      <c r="AA214" s="64"/>
      <c r="AB214" s="64"/>
      <c r="AC214" s="64"/>
      <c r="AD214" s="64"/>
      <c r="AE214" s="64"/>
    </row>
    <row r="215" spans="1:31" ht="15.75" customHeight="1">
      <c r="A215" s="67" t="str">
        <f t="shared" si="24"/>
        <v/>
      </c>
      <c r="B215" s="65">
        <f t="shared" si="31"/>
        <v>127</v>
      </c>
      <c r="C215" s="68" t="str">
        <f t="shared" si="25"/>
        <v/>
      </c>
      <c r="D215" s="69"/>
      <c r="E215" s="66"/>
      <c r="F215" s="66"/>
      <c r="G215" s="65" t="e">
        <f>VLOOKUP(E215,'Supply Log'!$E$6:$T$277,2,FALSE)</f>
        <v>#N/A</v>
      </c>
      <c r="H215" s="65" t="e">
        <f>VLOOKUP(E215,'Supply Log'!$E$6:$T$277,3,FALSE)</f>
        <v>#N/A</v>
      </c>
      <c r="I215" s="77"/>
      <c r="J215" s="65" t="e">
        <f>VLOOKUP(E215,'Supply Log'!$E$6:$T$277,5,FALSE)</f>
        <v>#N/A</v>
      </c>
      <c r="K215" s="65" t="e">
        <f>VLOOKUP(E215,'Supply Log'!$E$6:$T$277,6,FALSE)</f>
        <v>#N/A</v>
      </c>
      <c r="L215" s="65" t="e">
        <f>VLOOKUP(E215,'Supply Log'!$E$6:$T$277,7,FALSE)</f>
        <v>#N/A</v>
      </c>
      <c r="M215" s="65" t="e">
        <f>VLOOKUP(E215,'Supply Log'!$E$6:$T$277,8,FALSE)</f>
        <v>#N/A</v>
      </c>
      <c r="N215" s="65" t="e">
        <f>VLOOKUP(E215,'Supply Log'!$E$6:$T$277,9,FALSE)</f>
        <v>#N/A</v>
      </c>
      <c r="O215" s="65" t="e">
        <f>VLOOKUP(E215,'Supply Log'!$E$6:$T$277,10,FALSE)</f>
        <v>#N/A</v>
      </c>
      <c r="P215" s="29" t="e">
        <f t="shared" si="26"/>
        <v>#N/A</v>
      </c>
      <c r="Q215" s="65" t="e">
        <f>VLOOKUP(E215,'Supply Log'!$E$6:$T$277,12,FALSE)</f>
        <v>#N/A</v>
      </c>
      <c r="R215" s="78" t="e">
        <f t="shared" si="27"/>
        <v>#N/A</v>
      </c>
      <c r="S215" s="65"/>
      <c r="T215" s="79" t="e">
        <f t="shared" si="28"/>
        <v>#N/A</v>
      </c>
      <c r="U215" s="80" t="e">
        <f t="shared" si="29"/>
        <v>#N/A</v>
      </c>
      <c r="V215" s="81" t="str">
        <f t="shared" si="30"/>
        <v/>
      </c>
      <c r="W215" s="69" t="e">
        <f>VLOOKUP(F215,'Input Log'!$E$6:$V$50000,18,FALSE)</f>
        <v>#N/A</v>
      </c>
      <c r="X215" s="64" t="e">
        <f>VLOOKUP(E215,'Supply Log'!$Z$6:$AB$699,2,FALSE)</f>
        <v>#N/A</v>
      </c>
      <c r="Y215" s="64" t="e">
        <f>VLOOKUP(E215,'Supply Log'!$E$6:$X$618,20,FALSE)</f>
        <v>#N/A</v>
      </c>
      <c r="Z215" s="64"/>
      <c r="AA215" s="64"/>
      <c r="AB215" s="64"/>
      <c r="AC215" s="64"/>
      <c r="AD215" s="64"/>
      <c r="AE215" s="64"/>
    </row>
    <row r="216" spans="1:31" ht="15.75" customHeight="1">
      <c r="A216" s="67" t="str">
        <f t="shared" si="24"/>
        <v/>
      </c>
      <c r="B216" s="65">
        <f t="shared" si="31"/>
        <v>128</v>
      </c>
      <c r="C216" s="68" t="str">
        <f t="shared" si="25"/>
        <v/>
      </c>
      <c r="D216" s="69"/>
      <c r="E216" s="66"/>
      <c r="F216" s="66"/>
      <c r="G216" s="65" t="e">
        <f>VLOOKUP(E216,'Supply Log'!$E$6:$T$277,2,FALSE)</f>
        <v>#N/A</v>
      </c>
      <c r="H216" s="65" t="e">
        <f>VLOOKUP(E216,'Supply Log'!$E$6:$T$277,3,FALSE)</f>
        <v>#N/A</v>
      </c>
      <c r="I216" s="77"/>
      <c r="J216" s="65" t="e">
        <f>VLOOKUP(E216,'Supply Log'!$E$6:$T$277,5,FALSE)</f>
        <v>#N/A</v>
      </c>
      <c r="K216" s="65" t="e">
        <f>VLOOKUP(E216,'Supply Log'!$E$6:$T$277,6,FALSE)</f>
        <v>#N/A</v>
      </c>
      <c r="L216" s="65" t="e">
        <f>VLOOKUP(E216,'Supply Log'!$E$6:$T$277,7,FALSE)</f>
        <v>#N/A</v>
      </c>
      <c r="M216" s="65" t="e">
        <f>VLOOKUP(E216,'Supply Log'!$E$6:$T$277,8,FALSE)</f>
        <v>#N/A</v>
      </c>
      <c r="N216" s="65" t="e">
        <f>VLOOKUP(E216,'Supply Log'!$E$6:$T$277,9,FALSE)</f>
        <v>#N/A</v>
      </c>
      <c r="O216" s="65" t="e">
        <f>VLOOKUP(E216,'Supply Log'!$E$6:$T$277,10,FALSE)</f>
        <v>#N/A</v>
      </c>
      <c r="P216" s="29" t="e">
        <f t="shared" si="26"/>
        <v>#N/A</v>
      </c>
      <c r="Q216" s="65" t="e">
        <f>VLOOKUP(E216,'Supply Log'!$E$6:$T$277,12,FALSE)</f>
        <v>#N/A</v>
      </c>
      <c r="R216" s="78" t="e">
        <f t="shared" si="27"/>
        <v>#N/A</v>
      </c>
      <c r="S216" s="65"/>
      <c r="T216" s="79" t="e">
        <f t="shared" si="28"/>
        <v>#N/A</v>
      </c>
      <c r="U216" s="80" t="e">
        <f t="shared" si="29"/>
        <v>#N/A</v>
      </c>
      <c r="V216" s="81" t="str">
        <f t="shared" si="30"/>
        <v/>
      </c>
      <c r="W216" s="69" t="e">
        <f>VLOOKUP(F216,'Input Log'!$E$6:$V$50000,18,FALSE)</f>
        <v>#N/A</v>
      </c>
      <c r="X216" s="64" t="e">
        <f>VLOOKUP(E216,'Supply Log'!$Z$6:$AB$699,2,FALSE)</f>
        <v>#N/A</v>
      </c>
      <c r="Y216" s="64" t="e">
        <f>VLOOKUP(E216,'Supply Log'!$E$6:$X$618,20,FALSE)</f>
        <v>#N/A</v>
      </c>
      <c r="Z216" s="64"/>
      <c r="AA216" s="64"/>
      <c r="AB216" s="64"/>
      <c r="AC216" s="64"/>
      <c r="AD216" s="64"/>
      <c r="AE216" s="64"/>
    </row>
    <row r="217" spans="1:31" ht="15.75" customHeight="1">
      <c r="A217" s="67" t="str">
        <f t="shared" si="24"/>
        <v/>
      </c>
      <c r="B217" s="65">
        <f t="shared" si="31"/>
        <v>129</v>
      </c>
      <c r="C217" s="68" t="str">
        <f t="shared" si="25"/>
        <v/>
      </c>
      <c r="D217" s="69"/>
      <c r="E217" s="66"/>
      <c r="F217" s="66"/>
      <c r="G217" s="65" t="e">
        <f>VLOOKUP(E217,'Supply Log'!$E$6:$T$277,2,FALSE)</f>
        <v>#N/A</v>
      </c>
      <c r="H217" s="65" t="e">
        <f>VLOOKUP(E217,'Supply Log'!$E$6:$T$277,3,FALSE)</f>
        <v>#N/A</v>
      </c>
      <c r="I217" s="77"/>
      <c r="J217" s="65" t="e">
        <f>VLOOKUP(E217,'Supply Log'!$E$6:$T$277,5,FALSE)</f>
        <v>#N/A</v>
      </c>
      <c r="K217" s="65" t="e">
        <f>VLOOKUP(E217,'Supply Log'!$E$6:$T$277,6,FALSE)</f>
        <v>#N/A</v>
      </c>
      <c r="L217" s="65" t="e">
        <f>VLOOKUP(E217,'Supply Log'!$E$6:$T$277,7,FALSE)</f>
        <v>#N/A</v>
      </c>
      <c r="M217" s="65" t="e">
        <f>VLOOKUP(E217,'Supply Log'!$E$6:$T$277,8,FALSE)</f>
        <v>#N/A</v>
      </c>
      <c r="N217" s="65" t="e">
        <f>VLOOKUP(E217,'Supply Log'!$E$6:$T$277,9,FALSE)</f>
        <v>#N/A</v>
      </c>
      <c r="O217" s="65" t="e">
        <f>VLOOKUP(E217,'Supply Log'!$E$6:$T$277,10,FALSE)</f>
        <v>#N/A</v>
      </c>
      <c r="P217" s="29" t="e">
        <f t="shared" si="26"/>
        <v>#N/A</v>
      </c>
      <c r="Q217" s="65" t="e">
        <f>VLOOKUP(E217,'Supply Log'!$E$6:$T$277,12,FALSE)</f>
        <v>#N/A</v>
      </c>
      <c r="R217" s="78" t="e">
        <f t="shared" si="27"/>
        <v>#N/A</v>
      </c>
      <c r="S217" s="65"/>
      <c r="T217" s="79" t="e">
        <f t="shared" si="28"/>
        <v>#N/A</v>
      </c>
      <c r="U217" s="80" t="e">
        <f t="shared" si="29"/>
        <v>#N/A</v>
      </c>
      <c r="V217" s="81" t="str">
        <f t="shared" si="30"/>
        <v/>
      </c>
      <c r="W217" s="69" t="e">
        <f>VLOOKUP(F217,'Input Log'!$E$6:$V$50000,18,FALSE)</f>
        <v>#N/A</v>
      </c>
      <c r="X217" s="64" t="e">
        <f>VLOOKUP(E217,'Supply Log'!$Z$6:$AB$699,2,FALSE)</f>
        <v>#N/A</v>
      </c>
      <c r="Y217" s="64" t="e">
        <f>VLOOKUP(E217,'Supply Log'!$E$6:$X$618,20,FALSE)</f>
        <v>#N/A</v>
      </c>
      <c r="Z217" s="64"/>
      <c r="AA217" s="64"/>
      <c r="AB217" s="64"/>
      <c r="AC217" s="64"/>
      <c r="AD217" s="64"/>
      <c r="AE217" s="64"/>
    </row>
    <row r="218" spans="1:31" ht="15.75" customHeight="1">
      <c r="A218" s="67" t="str">
        <f t="shared" si="24"/>
        <v/>
      </c>
      <c r="B218" s="65">
        <f t="shared" si="31"/>
        <v>130</v>
      </c>
      <c r="C218" s="68" t="str">
        <f t="shared" si="25"/>
        <v/>
      </c>
      <c r="D218" s="69"/>
      <c r="E218" s="66"/>
      <c r="F218" s="66"/>
      <c r="G218" s="65" t="e">
        <f>VLOOKUP(E218,'Supply Log'!$E$6:$T$277,2,FALSE)</f>
        <v>#N/A</v>
      </c>
      <c r="H218" s="65" t="e">
        <f>VLOOKUP(E218,'Supply Log'!$E$6:$T$277,3,FALSE)</f>
        <v>#N/A</v>
      </c>
      <c r="I218" s="77"/>
      <c r="J218" s="65" t="e">
        <f>VLOOKUP(E218,'Supply Log'!$E$6:$T$277,5,FALSE)</f>
        <v>#N/A</v>
      </c>
      <c r="K218" s="65" t="e">
        <f>VLOOKUP(E218,'Supply Log'!$E$6:$T$277,6,FALSE)</f>
        <v>#N/A</v>
      </c>
      <c r="L218" s="65" t="e">
        <f>VLOOKUP(E218,'Supply Log'!$E$6:$T$277,7,FALSE)</f>
        <v>#N/A</v>
      </c>
      <c r="M218" s="65" t="e">
        <f>VLOOKUP(E218,'Supply Log'!$E$6:$T$277,8,FALSE)</f>
        <v>#N/A</v>
      </c>
      <c r="N218" s="65" t="e">
        <f>VLOOKUP(E218,'Supply Log'!$E$6:$T$277,9,FALSE)</f>
        <v>#N/A</v>
      </c>
      <c r="O218" s="65" t="e">
        <f>VLOOKUP(E218,'Supply Log'!$E$6:$T$277,10,FALSE)</f>
        <v>#N/A</v>
      </c>
      <c r="P218" s="29" t="e">
        <f t="shared" si="26"/>
        <v>#N/A</v>
      </c>
      <c r="Q218" s="65" t="e">
        <f>VLOOKUP(E218,'Supply Log'!$E$6:$T$277,12,FALSE)</f>
        <v>#N/A</v>
      </c>
      <c r="R218" s="78" t="e">
        <f t="shared" si="27"/>
        <v>#N/A</v>
      </c>
      <c r="S218" s="65"/>
      <c r="T218" s="79" t="e">
        <f t="shared" si="28"/>
        <v>#N/A</v>
      </c>
      <c r="U218" s="80" t="e">
        <f t="shared" si="29"/>
        <v>#N/A</v>
      </c>
      <c r="V218" s="81" t="str">
        <f t="shared" si="30"/>
        <v/>
      </c>
      <c r="W218" s="69" t="e">
        <f>VLOOKUP(F218,'Input Log'!$E$6:$V$50000,18,FALSE)</f>
        <v>#N/A</v>
      </c>
      <c r="X218" s="64" t="e">
        <f>VLOOKUP(E218,'Supply Log'!$Z$6:$AB$699,2,FALSE)</f>
        <v>#N/A</v>
      </c>
      <c r="Y218" s="64" t="e">
        <f>VLOOKUP(E218,'Supply Log'!$E$6:$X$618,20,FALSE)</f>
        <v>#N/A</v>
      </c>
      <c r="Z218" s="64"/>
      <c r="AA218" s="64"/>
      <c r="AB218" s="64"/>
      <c r="AC218" s="64"/>
      <c r="AD218" s="64"/>
      <c r="AE218" s="64"/>
    </row>
    <row r="219" spans="1:31" ht="15.75" customHeight="1">
      <c r="A219" s="67" t="str">
        <f t="shared" si="24"/>
        <v/>
      </c>
      <c r="B219" s="65">
        <f t="shared" si="31"/>
        <v>131</v>
      </c>
      <c r="C219" s="68" t="str">
        <f t="shared" si="25"/>
        <v/>
      </c>
      <c r="D219" s="69"/>
      <c r="E219" s="66"/>
      <c r="F219" s="66"/>
      <c r="G219" s="65" t="e">
        <f>VLOOKUP(E219,'Supply Log'!$E$6:$T$277,2,FALSE)</f>
        <v>#N/A</v>
      </c>
      <c r="H219" s="65" t="e">
        <f>VLOOKUP(E219,'Supply Log'!$E$6:$T$277,3,FALSE)</f>
        <v>#N/A</v>
      </c>
      <c r="I219" s="77"/>
      <c r="J219" s="65" t="e">
        <f>VLOOKUP(E219,'Supply Log'!$E$6:$T$277,5,FALSE)</f>
        <v>#N/A</v>
      </c>
      <c r="K219" s="65" t="e">
        <f>VLOOKUP(E219,'Supply Log'!$E$6:$T$277,6,FALSE)</f>
        <v>#N/A</v>
      </c>
      <c r="L219" s="65" t="e">
        <f>VLOOKUP(E219,'Supply Log'!$E$6:$T$277,7,FALSE)</f>
        <v>#N/A</v>
      </c>
      <c r="M219" s="65" t="e">
        <f>VLOOKUP(E219,'Supply Log'!$E$6:$T$277,8,FALSE)</f>
        <v>#N/A</v>
      </c>
      <c r="N219" s="65" t="e">
        <f>VLOOKUP(E219,'Supply Log'!$E$6:$T$277,9,FALSE)</f>
        <v>#N/A</v>
      </c>
      <c r="O219" s="65" t="e">
        <f>VLOOKUP(E219,'Supply Log'!$E$6:$T$277,10,FALSE)</f>
        <v>#N/A</v>
      </c>
      <c r="P219" s="29" t="e">
        <f t="shared" si="26"/>
        <v>#N/A</v>
      </c>
      <c r="Q219" s="65" t="e">
        <f>VLOOKUP(E219,'Supply Log'!$E$6:$T$277,12,FALSE)</f>
        <v>#N/A</v>
      </c>
      <c r="R219" s="78" t="e">
        <f t="shared" si="27"/>
        <v>#N/A</v>
      </c>
      <c r="S219" s="65"/>
      <c r="T219" s="79" t="e">
        <f t="shared" si="28"/>
        <v>#N/A</v>
      </c>
      <c r="U219" s="80" t="e">
        <f t="shared" si="29"/>
        <v>#N/A</v>
      </c>
      <c r="V219" s="81" t="str">
        <f t="shared" si="30"/>
        <v/>
      </c>
      <c r="W219" s="69" t="e">
        <f>VLOOKUP(F219,'Input Log'!$E$6:$V$50000,18,FALSE)</f>
        <v>#N/A</v>
      </c>
      <c r="X219" s="64" t="e">
        <f>VLOOKUP(E219,'Supply Log'!$Z$6:$AB$699,2,FALSE)</f>
        <v>#N/A</v>
      </c>
      <c r="Y219" s="64" t="e">
        <f>VLOOKUP(E219,'Supply Log'!$E$6:$X$618,20,FALSE)</f>
        <v>#N/A</v>
      </c>
      <c r="Z219" s="64"/>
      <c r="AA219" s="64"/>
      <c r="AB219" s="64"/>
      <c r="AC219" s="64"/>
      <c r="AD219" s="64"/>
      <c r="AE219" s="64"/>
    </row>
    <row r="220" spans="1:31" ht="15.75" customHeight="1">
      <c r="A220" s="67" t="str">
        <f t="shared" si="24"/>
        <v/>
      </c>
      <c r="B220" s="65">
        <f t="shared" si="31"/>
        <v>132</v>
      </c>
      <c r="C220" s="68" t="str">
        <f t="shared" si="25"/>
        <v/>
      </c>
      <c r="D220" s="69"/>
      <c r="E220" s="66"/>
      <c r="F220" s="66"/>
      <c r="G220" s="65" t="e">
        <f>VLOOKUP(E220,'Supply Log'!$E$6:$T$277,2,FALSE)</f>
        <v>#N/A</v>
      </c>
      <c r="H220" s="65" t="e">
        <f>VLOOKUP(E220,'Supply Log'!$E$6:$T$277,3,FALSE)</f>
        <v>#N/A</v>
      </c>
      <c r="I220" s="77"/>
      <c r="J220" s="65" t="e">
        <f>VLOOKUP(E220,'Supply Log'!$E$6:$T$277,5,FALSE)</f>
        <v>#N/A</v>
      </c>
      <c r="K220" s="65" t="e">
        <f>VLOOKUP(E220,'Supply Log'!$E$6:$T$277,6,FALSE)</f>
        <v>#N/A</v>
      </c>
      <c r="L220" s="65" t="e">
        <f>VLOOKUP(E220,'Supply Log'!$E$6:$T$277,7,FALSE)</f>
        <v>#N/A</v>
      </c>
      <c r="M220" s="65" t="e">
        <f>VLOOKUP(E220,'Supply Log'!$E$6:$T$277,8,FALSE)</f>
        <v>#N/A</v>
      </c>
      <c r="N220" s="65" t="e">
        <f>VLOOKUP(E220,'Supply Log'!$E$6:$T$277,9,FALSE)</f>
        <v>#N/A</v>
      </c>
      <c r="O220" s="65" t="e">
        <f>VLOOKUP(E220,'Supply Log'!$E$6:$T$277,10,FALSE)</f>
        <v>#N/A</v>
      </c>
      <c r="P220" s="29" t="e">
        <f t="shared" si="26"/>
        <v>#N/A</v>
      </c>
      <c r="Q220" s="65" t="e">
        <f>VLOOKUP(E220,'Supply Log'!$E$6:$T$277,12,FALSE)</f>
        <v>#N/A</v>
      </c>
      <c r="R220" s="78" t="e">
        <f t="shared" si="27"/>
        <v>#N/A</v>
      </c>
      <c r="S220" s="65"/>
      <c r="T220" s="79" t="e">
        <f t="shared" si="28"/>
        <v>#N/A</v>
      </c>
      <c r="U220" s="80" t="e">
        <f t="shared" si="29"/>
        <v>#N/A</v>
      </c>
      <c r="V220" s="81" t="str">
        <f t="shared" si="30"/>
        <v/>
      </c>
      <c r="W220" s="69" t="e">
        <f>VLOOKUP(F220,'Input Log'!$E$6:$V$50000,18,FALSE)</f>
        <v>#N/A</v>
      </c>
      <c r="X220" s="64" t="e">
        <f>VLOOKUP(E220,'Supply Log'!$Z$6:$AB$699,2,FALSE)</f>
        <v>#N/A</v>
      </c>
      <c r="Y220" s="64" t="e">
        <f>VLOOKUP(E220,'Supply Log'!$E$6:$X$618,20,FALSE)</f>
        <v>#N/A</v>
      </c>
      <c r="Z220" s="64"/>
      <c r="AA220" s="64"/>
      <c r="AB220" s="64"/>
      <c r="AC220" s="64"/>
      <c r="AD220" s="64"/>
      <c r="AE220" s="64"/>
    </row>
    <row r="221" spans="1:31" ht="15.75" customHeight="1">
      <c r="A221" s="67" t="str">
        <f t="shared" si="24"/>
        <v/>
      </c>
      <c r="B221" s="65">
        <f t="shared" si="31"/>
        <v>133</v>
      </c>
      <c r="C221" s="68" t="str">
        <f t="shared" si="25"/>
        <v/>
      </c>
      <c r="D221" s="69"/>
      <c r="E221" s="66"/>
      <c r="F221" s="66"/>
      <c r="G221" s="65" t="e">
        <f>VLOOKUP(E221,'Supply Log'!$E$6:$T$277,2,FALSE)</f>
        <v>#N/A</v>
      </c>
      <c r="H221" s="65" t="e">
        <f>VLOOKUP(E221,'Supply Log'!$E$6:$T$277,3,FALSE)</f>
        <v>#N/A</v>
      </c>
      <c r="I221" s="77"/>
      <c r="J221" s="65" t="e">
        <f>VLOOKUP(E221,'Supply Log'!$E$6:$T$277,5,FALSE)</f>
        <v>#N/A</v>
      </c>
      <c r="K221" s="65" t="e">
        <f>VLOOKUP(E221,'Supply Log'!$E$6:$T$277,6,FALSE)</f>
        <v>#N/A</v>
      </c>
      <c r="L221" s="65" t="e">
        <f>VLOOKUP(E221,'Supply Log'!$E$6:$T$277,7,FALSE)</f>
        <v>#N/A</v>
      </c>
      <c r="M221" s="65" t="e">
        <f>VLOOKUP(E221,'Supply Log'!$E$6:$T$277,8,FALSE)</f>
        <v>#N/A</v>
      </c>
      <c r="N221" s="65" t="e">
        <f>VLOOKUP(E221,'Supply Log'!$E$6:$T$277,9,FALSE)</f>
        <v>#N/A</v>
      </c>
      <c r="O221" s="65" t="e">
        <f>VLOOKUP(E221,'Supply Log'!$E$6:$T$277,10,FALSE)</f>
        <v>#N/A</v>
      </c>
      <c r="P221" s="29" t="e">
        <f t="shared" si="26"/>
        <v>#N/A</v>
      </c>
      <c r="Q221" s="65" t="e">
        <f>VLOOKUP(E221,'Supply Log'!$E$6:$T$277,12,FALSE)</f>
        <v>#N/A</v>
      </c>
      <c r="R221" s="78" t="e">
        <f t="shared" si="27"/>
        <v>#N/A</v>
      </c>
      <c r="S221" s="65"/>
      <c r="T221" s="79" t="e">
        <f t="shared" si="28"/>
        <v>#N/A</v>
      </c>
      <c r="U221" s="80" t="e">
        <f t="shared" si="29"/>
        <v>#N/A</v>
      </c>
      <c r="V221" s="81" t="str">
        <f t="shared" si="30"/>
        <v/>
      </c>
      <c r="W221" s="69" t="e">
        <f>VLOOKUP(F221,'Input Log'!$E$6:$V$50000,18,FALSE)</f>
        <v>#N/A</v>
      </c>
      <c r="X221" s="64" t="e">
        <f>VLOOKUP(E221,'Supply Log'!$Z$6:$AB$699,2,FALSE)</f>
        <v>#N/A</v>
      </c>
      <c r="Y221" s="64" t="e">
        <f>VLOOKUP(E221,'Supply Log'!$E$6:$X$618,20,FALSE)</f>
        <v>#N/A</v>
      </c>
      <c r="Z221" s="64"/>
      <c r="AA221" s="64"/>
      <c r="AB221" s="64"/>
      <c r="AC221" s="64"/>
      <c r="AD221" s="64"/>
      <c r="AE221" s="64"/>
    </row>
    <row r="222" spans="1:31" ht="15.75" customHeight="1">
      <c r="A222" s="67" t="str">
        <f t="shared" si="24"/>
        <v/>
      </c>
      <c r="B222" s="65">
        <f t="shared" si="31"/>
        <v>134</v>
      </c>
      <c r="C222" s="68" t="str">
        <f t="shared" si="25"/>
        <v/>
      </c>
      <c r="D222" s="69"/>
      <c r="E222" s="66"/>
      <c r="F222" s="66"/>
      <c r="G222" s="65" t="e">
        <f>VLOOKUP(E222,'Supply Log'!$E$6:$T$277,2,FALSE)</f>
        <v>#N/A</v>
      </c>
      <c r="H222" s="65" t="e">
        <f>VLOOKUP(E222,'Supply Log'!$E$6:$T$277,3,FALSE)</f>
        <v>#N/A</v>
      </c>
      <c r="I222" s="77"/>
      <c r="J222" s="65" t="e">
        <f>VLOOKUP(E222,'Supply Log'!$E$6:$T$277,5,FALSE)</f>
        <v>#N/A</v>
      </c>
      <c r="K222" s="65" t="e">
        <f>VLOOKUP(E222,'Supply Log'!$E$6:$T$277,6,FALSE)</f>
        <v>#N/A</v>
      </c>
      <c r="L222" s="65" t="e">
        <f>VLOOKUP(E222,'Supply Log'!$E$6:$T$277,7,FALSE)</f>
        <v>#N/A</v>
      </c>
      <c r="M222" s="65" t="e">
        <f>VLOOKUP(E222,'Supply Log'!$E$6:$T$277,8,FALSE)</f>
        <v>#N/A</v>
      </c>
      <c r="N222" s="65" t="e">
        <f>VLOOKUP(E222,'Supply Log'!$E$6:$T$277,9,FALSE)</f>
        <v>#N/A</v>
      </c>
      <c r="O222" s="65" t="e">
        <f>VLOOKUP(E222,'Supply Log'!$E$6:$T$277,10,FALSE)</f>
        <v>#N/A</v>
      </c>
      <c r="P222" s="29" t="e">
        <f t="shared" si="26"/>
        <v>#N/A</v>
      </c>
      <c r="Q222" s="65" t="e">
        <f>VLOOKUP(E222,'Supply Log'!$E$6:$T$277,12,FALSE)</f>
        <v>#N/A</v>
      </c>
      <c r="R222" s="78" t="e">
        <f t="shared" si="27"/>
        <v>#N/A</v>
      </c>
      <c r="S222" s="65"/>
      <c r="T222" s="79" t="e">
        <f t="shared" si="28"/>
        <v>#N/A</v>
      </c>
      <c r="U222" s="80" t="e">
        <f t="shared" si="29"/>
        <v>#N/A</v>
      </c>
      <c r="V222" s="81" t="str">
        <f t="shared" si="30"/>
        <v/>
      </c>
      <c r="W222" s="69" t="e">
        <f>VLOOKUP(F222,'Input Log'!$E$6:$V$50000,18,FALSE)</f>
        <v>#N/A</v>
      </c>
      <c r="X222" s="64" t="e">
        <f>VLOOKUP(E222,'Supply Log'!$Z$6:$AB$699,2,FALSE)</f>
        <v>#N/A</v>
      </c>
      <c r="Y222" s="64" t="e">
        <f>VLOOKUP(E222,'Supply Log'!$E$6:$X$618,20,FALSE)</f>
        <v>#N/A</v>
      </c>
      <c r="Z222" s="64"/>
      <c r="AA222" s="64"/>
      <c r="AB222" s="64"/>
      <c r="AC222" s="64"/>
      <c r="AD222" s="64"/>
      <c r="AE222" s="64"/>
    </row>
    <row r="223" spans="1:31" ht="15.75" customHeight="1">
      <c r="A223" s="67" t="str">
        <f t="shared" si="24"/>
        <v/>
      </c>
      <c r="B223" s="65">
        <f t="shared" si="31"/>
        <v>135</v>
      </c>
      <c r="C223" s="68" t="str">
        <f t="shared" si="25"/>
        <v/>
      </c>
      <c r="D223" s="69"/>
      <c r="E223" s="66"/>
      <c r="F223" s="66"/>
      <c r="G223" s="65" t="e">
        <f>VLOOKUP(E223,'Supply Log'!$E$6:$T$277,2,FALSE)</f>
        <v>#N/A</v>
      </c>
      <c r="H223" s="65" t="e">
        <f>VLOOKUP(E223,'Supply Log'!$E$6:$T$277,3,FALSE)</f>
        <v>#N/A</v>
      </c>
      <c r="I223" s="77"/>
      <c r="J223" s="65" t="e">
        <f>VLOOKUP(E223,'Supply Log'!$E$6:$T$277,5,FALSE)</f>
        <v>#N/A</v>
      </c>
      <c r="K223" s="65" t="e">
        <f>VLOOKUP(E223,'Supply Log'!$E$6:$T$277,6,FALSE)</f>
        <v>#N/A</v>
      </c>
      <c r="L223" s="65" t="e">
        <f>VLOOKUP(E223,'Supply Log'!$E$6:$T$277,7,FALSE)</f>
        <v>#N/A</v>
      </c>
      <c r="M223" s="65" t="e">
        <f>VLOOKUP(E223,'Supply Log'!$E$6:$T$277,8,FALSE)</f>
        <v>#N/A</v>
      </c>
      <c r="N223" s="65" t="e">
        <f>VLOOKUP(E223,'Supply Log'!$E$6:$T$277,9,FALSE)</f>
        <v>#N/A</v>
      </c>
      <c r="O223" s="65" t="e">
        <f>VLOOKUP(E223,'Supply Log'!$E$6:$T$277,10,FALSE)</f>
        <v>#N/A</v>
      </c>
      <c r="P223" s="29" t="e">
        <f t="shared" si="26"/>
        <v>#N/A</v>
      </c>
      <c r="Q223" s="65" t="e">
        <f>VLOOKUP(E223,'Supply Log'!$E$6:$T$277,12,FALSE)</f>
        <v>#N/A</v>
      </c>
      <c r="R223" s="78" t="e">
        <f t="shared" si="27"/>
        <v>#N/A</v>
      </c>
      <c r="S223" s="65"/>
      <c r="T223" s="79" t="e">
        <f t="shared" si="28"/>
        <v>#N/A</v>
      </c>
      <c r="U223" s="80" t="e">
        <f t="shared" si="29"/>
        <v>#N/A</v>
      </c>
      <c r="V223" s="81" t="str">
        <f t="shared" si="30"/>
        <v/>
      </c>
      <c r="W223" s="69" t="e">
        <f>VLOOKUP(F223,'Input Log'!$E$6:$V$50000,18,FALSE)</f>
        <v>#N/A</v>
      </c>
      <c r="X223" s="64" t="e">
        <f>VLOOKUP(E223,'Supply Log'!$Z$6:$AB$699,2,FALSE)</f>
        <v>#N/A</v>
      </c>
      <c r="Y223" s="64" t="e">
        <f>VLOOKUP(E223,'Supply Log'!$E$6:$X$618,20,FALSE)</f>
        <v>#N/A</v>
      </c>
      <c r="Z223" s="64"/>
      <c r="AA223" s="64"/>
      <c r="AB223" s="64"/>
      <c r="AC223" s="64"/>
      <c r="AD223" s="64"/>
      <c r="AE223" s="64"/>
    </row>
    <row r="224" spans="1:31" ht="15.75" customHeight="1">
      <c r="A224" s="67" t="str">
        <f t="shared" si="24"/>
        <v/>
      </c>
      <c r="B224" s="65">
        <f t="shared" si="31"/>
        <v>136</v>
      </c>
      <c r="C224" s="68" t="str">
        <f t="shared" si="25"/>
        <v/>
      </c>
      <c r="D224" s="69"/>
      <c r="E224" s="66"/>
      <c r="F224" s="66"/>
      <c r="G224" s="65" t="e">
        <f>VLOOKUP(E224,'Supply Log'!$E$6:$T$277,2,FALSE)</f>
        <v>#N/A</v>
      </c>
      <c r="H224" s="65" t="e">
        <f>VLOOKUP(E224,'Supply Log'!$E$6:$T$277,3,FALSE)</f>
        <v>#N/A</v>
      </c>
      <c r="I224" s="77"/>
      <c r="J224" s="65" t="e">
        <f>VLOOKUP(E224,'Supply Log'!$E$6:$T$277,5,FALSE)</f>
        <v>#N/A</v>
      </c>
      <c r="K224" s="65" t="e">
        <f>VLOOKUP(E224,'Supply Log'!$E$6:$T$277,6,FALSE)</f>
        <v>#N/A</v>
      </c>
      <c r="L224" s="65" t="e">
        <f>VLOOKUP(E224,'Supply Log'!$E$6:$T$277,7,FALSE)</f>
        <v>#N/A</v>
      </c>
      <c r="M224" s="65" t="e">
        <f>VLOOKUP(E224,'Supply Log'!$E$6:$T$277,8,FALSE)</f>
        <v>#N/A</v>
      </c>
      <c r="N224" s="65" t="e">
        <f>VLOOKUP(E224,'Supply Log'!$E$6:$T$277,9,FALSE)</f>
        <v>#N/A</v>
      </c>
      <c r="O224" s="65" t="e">
        <f>VLOOKUP(E224,'Supply Log'!$E$6:$T$277,10,FALSE)</f>
        <v>#N/A</v>
      </c>
      <c r="P224" s="29" t="e">
        <f t="shared" si="26"/>
        <v>#N/A</v>
      </c>
      <c r="Q224" s="65" t="e">
        <f>VLOOKUP(E224,'Supply Log'!$E$6:$T$277,12,FALSE)</f>
        <v>#N/A</v>
      </c>
      <c r="R224" s="78" t="e">
        <f t="shared" si="27"/>
        <v>#N/A</v>
      </c>
      <c r="S224" s="65"/>
      <c r="T224" s="79" t="e">
        <f t="shared" si="28"/>
        <v>#N/A</v>
      </c>
      <c r="U224" s="80" t="e">
        <f t="shared" si="29"/>
        <v>#N/A</v>
      </c>
      <c r="V224" s="81" t="str">
        <f t="shared" si="30"/>
        <v/>
      </c>
      <c r="W224" s="69" t="e">
        <f>VLOOKUP(F224,'Input Log'!$E$6:$V$50000,18,FALSE)</f>
        <v>#N/A</v>
      </c>
      <c r="X224" s="64" t="e">
        <f>VLOOKUP(E224,'Supply Log'!$Z$6:$AB$699,2,FALSE)</f>
        <v>#N/A</v>
      </c>
      <c r="Y224" s="64" t="e">
        <f>VLOOKUP(E224,'Supply Log'!$E$6:$X$618,20,FALSE)</f>
        <v>#N/A</v>
      </c>
      <c r="Z224" s="64"/>
      <c r="AA224" s="64"/>
      <c r="AB224" s="64"/>
      <c r="AC224" s="64"/>
      <c r="AD224" s="64"/>
      <c r="AE224" s="64"/>
    </row>
    <row r="225" spans="1:31" ht="15.75" customHeight="1">
      <c r="A225" s="67" t="str">
        <f t="shared" si="24"/>
        <v/>
      </c>
      <c r="B225" s="65">
        <f t="shared" si="31"/>
        <v>137</v>
      </c>
      <c r="C225" s="68" t="str">
        <f t="shared" si="25"/>
        <v/>
      </c>
      <c r="D225" s="69"/>
      <c r="E225" s="66"/>
      <c r="F225" s="66"/>
      <c r="G225" s="65" t="e">
        <f>VLOOKUP(E225,'Supply Log'!$E$6:$T$277,2,FALSE)</f>
        <v>#N/A</v>
      </c>
      <c r="H225" s="65" t="e">
        <f>VLOOKUP(E225,'Supply Log'!$E$6:$T$277,3,FALSE)</f>
        <v>#N/A</v>
      </c>
      <c r="I225" s="77"/>
      <c r="J225" s="65" t="e">
        <f>VLOOKUP(E225,'Supply Log'!$E$6:$T$277,5,FALSE)</f>
        <v>#N/A</v>
      </c>
      <c r="K225" s="65" t="e">
        <f>VLOOKUP(E225,'Supply Log'!$E$6:$T$277,6,FALSE)</f>
        <v>#N/A</v>
      </c>
      <c r="L225" s="65" t="e">
        <f>VLOOKUP(E225,'Supply Log'!$E$6:$T$277,7,FALSE)</f>
        <v>#N/A</v>
      </c>
      <c r="M225" s="65" t="e">
        <f>VLOOKUP(E225,'Supply Log'!$E$6:$T$277,8,FALSE)</f>
        <v>#N/A</v>
      </c>
      <c r="N225" s="65" t="e">
        <f>VLOOKUP(E225,'Supply Log'!$E$6:$T$277,9,FALSE)</f>
        <v>#N/A</v>
      </c>
      <c r="O225" s="65" t="e">
        <f>VLOOKUP(E225,'Supply Log'!$E$6:$T$277,10,FALSE)</f>
        <v>#N/A</v>
      </c>
      <c r="P225" s="29" t="e">
        <f t="shared" si="26"/>
        <v>#N/A</v>
      </c>
      <c r="Q225" s="65" t="e">
        <f>VLOOKUP(E225,'Supply Log'!$E$6:$T$277,12,FALSE)</f>
        <v>#N/A</v>
      </c>
      <c r="R225" s="78" t="e">
        <f t="shared" si="27"/>
        <v>#N/A</v>
      </c>
      <c r="S225" s="65"/>
      <c r="T225" s="79" t="e">
        <f t="shared" si="28"/>
        <v>#N/A</v>
      </c>
      <c r="U225" s="80" t="e">
        <f t="shared" si="29"/>
        <v>#N/A</v>
      </c>
      <c r="V225" s="81" t="str">
        <f t="shared" si="30"/>
        <v/>
      </c>
      <c r="W225" s="69" t="e">
        <f>VLOOKUP(F225,'Input Log'!$E$6:$V$50000,18,FALSE)</f>
        <v>#N/A</v>
      </c>
      <c r="X225" s="64" t="e">
        <f>VLOOKUP(E225,'Supply Log'!$Z$6:$AB$699,2,FALSE)</f>
        <v>#N/A</v>
      </c>
      <c r="Y225" s="64" t="e">
        <f>VLOOKUP(E225,'Supply Log'!$E$6:$X$618,20,FALSE)</f>
        <v>#N/A</v>
      </c>
      <c r="Z225" s="64"/>
      <c r="AA225" s="64"/>
      <c r="AB225" s="64"/>
      <c r="AC225" s="64"/>
      <c r="AD225" s="64"/>
      <c r="AE225" s="64"/>
    </row>
    <row r="226" spans="1:31" ht="15.75" customHeight="1">
      <c r="A226" s="67" t="str">
        <f t="shared" si="24"/>
        <v/>
      </c>
      <c r="B226" s="65">
        <f t="shared" si="31"/>
        <v>138</v>
      </c>
      <c r="C226" s="68" t="str">
        <f t="shared" si="25"/>
        <v/>
      </c>
      <c r="D226" s="69"/>
      <c r="E226" s="66"/>
      <c r="F226" s="66"/>
      <c r="G226" s="65" t="e">
        <f>VLOOKUP(E226,'Supply Log'!$E$6:$T$277,2,FALSE)</f>
        <v>#N/A</v>
      </c>
      <c r="H226" s="65" t="e">
        <f>VLOOKUP(E226,'Supply Log'!$E$6:$T$277,3,FALSE)</f>
        <v>#N/A</v>
      </c>
      <c r="I226" s="77"/>
      <c r="J226" s="65" t="e">
        <f>VLOOKUP(E226,'Supply Log'!$E$6:$T$277,5,FALSE)</f>
        <v>#N/A</v>
      </c>
      <c r="K226" s="65" t="e">
        <f>VLOOKUP(E226,'Supply Log'!$E$6:$T$277,6,FALSE)</f>
        <v>#N/A</v>
      </c>
      <c r="L226" s="65" t="e">
        <f>VLOOKUP(E226,'Supply Log'!$E$6:$T$277,7,FALSE)</f>
        <v>#N/A</v>
      </c>
      <c r="M226" s="65" t="e">
        <f>VLOOKUP(E226,'Supply Log'!$E$6:$T$277,8,FALSE)</f>
        <v>#N/A</v>
      </c>
      <c r="N226" s="65" t="e">
        <f>VLOOKUP(E226,'Supply Log'!$E$6:$T$277,9,FALSE)</f>
        <v>#N/A</v>
      </c>
      <c r="O226" s="65" t="e">
        <f>VLOOKUP(E226,'Supply Log'!$E$6:$T$277,10,FALSE)</f>
        <v>#N/A</v>
      </c>
      <c r="P226" s="29" t="e">
        <f t="shared" si="26"/>
        <v>#N/A</v>
      </c>
      <c r="Q226" s="65" t="e">
        <f>VLOOKUP(E226,'Supply Log'!$E$6:$T$277,12,FALSE)</f>
        <v>#N/A</v>
      </c>
      <c r="R226" s="78" t="e">
        <f t="shared" si="27"/>
        <v>#N/A</v>
      </c>
      <c r="S226" s="65"/>
      <c r="T226" s="79" t="e">
        <f t="shared" si="28"/>
        <v>#N/A</v>
      </c>
      <c r="U226" s="80" t="e">
        <f t="shared" si="29"/>
        <v>#N/A</v>
      </c>
      <c r="V226" s="81" t="str">
        <f t="shared" si="30"/>
        <v/>
      </c>
      <c r="W226" s="69" t="e">
        <f>VLOOKUP(F226,'Input Log'!$E$6:$V$50000,18,FALSE)</f>
        <v>#N/A</v>
      </c>
      <c r="X226" s="64" t="e">
        <f>VLOOKUP(E226,'Supply Log'!$Z$6:$AB$699,2,FALSE)</f>
        <v>#N/A</v>
      </c>
      <c r="Y226" s="64" t="e">
        <f>VLOOKUP(E226,'Supply Log'!$E$6:$X$618,20,FALSE)</f>
        <v>#N/A</v>
      </c>
      <c r="Z226" s="64"/>
      <c r="AA226" s="64"/>
      <c r="AB226" s="64"/>
      <c r="AC226" s="64"/>
      <c r="AD226" s="64"/>
      <c r="AE226" s="64"/>
    </row>
    <row r="227" spans="1:31" ht="15.75" customHeight="1">
      <c r="A227" s="67" t="str">
        <f t="shared" si="24"/>
        <v/>
      </c>
      <c r="B227" s="65">
        <f t="shared" si="31"/>
        <v>139</v>
      </c>
      <c r="C227" s="68" t="str">
        <f t="shared" si="25"/>
        <v/>
      </c>
      <c r="D227" s="69"/>
      <c r="E227" s="66"/>
      <c r="F227" s="66"/>
      <c r="G227" s="65" t="e">
        <f>VLOOKUP(E227,'Supply Log'!$E$6:$T$277,2,FALSE)</f>
        <v>#N/A</v>
      </c>
      <c r="H227" s="65" t="e">
        <f>VLOOKUP(E227,'Supply Log'!$E$6:$T$277,3,FALSE)</f>
        <v>#N/A</v>
      </c>
      <c r="I227" s="77"/>
      <c r="J227" s="65" t="e">
        <f>VLOOKUP(E227,'Supply Log'!$E$6:$T$277,5,FALSE)</f>
        <v>#N/A</v>
      </c>
      <c r="K227" s="65" t="e">
        <f>VLOOKUP(E227,'Supply Log'!$E$6:$T$277,6,FALSE)</f>
        <v>#N/A</v>
      </c>
      <c r="L227" s="65" t="e">
        <f>VLOOKUP(E227,'Supply Log'!$E$6:$T$277,7,FALSE)</f>
        <v>#N/A</v>
      </c>
      <c r="M227" s="65" t="e">
        <f>VLOOKUP(E227,'Supply Log'!$E$6:$T$277,8,FALSE)</f>
        <v>#N/A</v>
      </c>
      <c r="N227" s="65" t="e">
        <f>VLOOKUP(E227,'Supply Log'!$E$6:$T$277,9,FALSE)</f>
        <v>#N/A</v>
      </c>
      <c r="O227" s="65" t="e">
        <f>VLOOKUP(E227,'Supply Log'!$E$6:$T$277,10,FALSE)</f>
        <v>#N/A</v>
      </c>
      <c r="P227" s="29" t="e">
        <f t="shared" si="26"/>
        <v>#N/A</v>
      </c>
      <c r="Q227" s="65" t="e">
        <f>VLOOKUP(E227,'Supply Log'!$E$6:$T$277,12,FALSE)</f>
        <v>#N/A</v>
      </c>
      <c r="R227" s="78" t="e">
        <f t="shared" si="27"/>
        <v>#N/A</v>
      </c>
      <c r="S227" s="65"/>
      <c r="T227" s="79" t="e">
        <f t="shared" si="28"/>
        <v>#N/A</v>
      </c>
      <c r="U227" s="80" t="e">
        <f t="shared" si="29"/>
        <v>#N/A</v>
      </c>
      <c r="V227" s="81" t="str">
        <f t="shared" si="30"/>
        <v/>
      </c>
      <c r="W227" s="69" t="e">
        <f>VLOOKUP(F227,'Input Log'!$E$6:$V$50000,18,FALSE)</f>
        <v>#N/A</v>
      </c>
      <c r="X227" s="64" t="e">
        <f>VLOOKUP(E227,'Supply Log'!$Z$6:$AB$699,2,FALSE)</f>
        <v>#N/A</v>
      </c>
      <c r="Y227" s="64" t="e">
        <f>VLOOKUP(E227,'Supply Log'!$E$6:$X$618,20,FALSE)</f>
        <v>#N/A</v>
      </c>
      <c r="Z227" s="64"/>
      <c r="AA227" s="64"/>
      <c r="AB227" s="64"/>
      <c r="AC227" s="64"/>
      <c r="AD227" s="64"/>
      <c r="AE227" s="64"/>
    </row>
    <row r="228" spans="1:31" ht="15.75" customHeight="1">
      <c r="A228" s="67" t="str">
        <f t="shared" si="24"/>
        <v/>
      </c>
      <c r="B228" s="65">
        <f t="shared" si="31"/>
        <v>140</v>
      </c>
      <c r="C228" s="68" t="str">
        <f t="shared" si="25"/>
        <v/>
      </c>
      <c r="D228" s="69"/>
      <c r="E228" s="66"/>
      <c r="F228" s="66"/>
      <c r="G228" s="65" t="e">
        <f>VLOOKUP(E228,'Supply Log'!$E$6:$T$277,2,FALSE)</f>
        <v>#N/A</v>
      </c>
      <c r="H228" s="65" t="e">
        <f>VLOOKUP(E228,'Supply Log'!$E$6:$T$277,3,FALSE)</f>
        <v>#N/A</v>
      </c>
      <c r="I228" s="77"/>
      <c r="J228" s="65" t="e">
        <f>VLOOKUP(E228,'Supply Log'!$E$6:$T$277,5,FALSE)</f>
        <v>#N/A</v>
      </c>
      <c r="K228" s="65" t="e">
        <f>VLOOKUP(E228,'Supply Log'!$E$6:$T$277,6,FALSE)</f>
        <v>#N/A</v>
      </c>
      <c r="L228" s="65" t="e">
        <f>VLOOKUP(E228,'Supply Log'!$E$6:$T$277,7,FALSE)</f>
        <v>#N/A</v>
      </c>
      <c r="M228" s="65" t="e">
        <f>VLOOKUP(E228,'Supply Log'!$E$6:$T$277,8,FALSE)</f>
        <v>#N/A</v>
      </c>
      <c r="N228" s="65" t="e">
        <f>VLOOKUP(E228,'Supply Log'!$E$6:$T$277,9,FALSE)</f>
        <v>#N/A</v>
      </c>
      <c r="O228" s="65" t="e">
        <f>VLOOKUP(E228,'Supply Log'!$E$6:$T$277,10,FALSE)</f>
        <v>#N/A</v>
      </c>
      <c r="P228" s="29" t="e">
        <f t="shared" si="26"/>
        <v>#N/A</v>
      </c>
      <c r="Q228" s="65" t="e">
        <f>VLOOKUP(E228,'Supply Log'!$E$6:$T$277,12,FALSE)</f>
        <v>#N/A</v>
      </c>
      <c r="R228" s="78" t="e">
        <f t="shared" si="27"/>
        <v>#N/A</v>
      </c>
      <c r="S228" s="65"/>
      <c r="T228" s="79" t="e">
        <f t="shared" si="28"/>
        <v>#N/A</v>
      </c>
      <c r="U228" s="80" t="e">
        <f t="shared" si="29"/>
        <v>#N/A</v>
      </c>
      <c r="V228" s="81" t="str">
        <f t="shared" si="30"/>
        <v/>
      </c>
      <c r="W228" s="69" t="e">
        <f>VLOOKUP(F228,'Input Log'!$E$6:$V$50000,18,FALSE)</f>
        <v>#N/A</v>
      </c>
      <c r="X228" s="64" t="e">
        <f>VLOOKUP(E228,'Supply Log'!$Z$6:$AB$699,2,FALSE)</f>
        <v>#N/A</v>
      </c>
      <c r="Y228" s="64" t="e">
        <f>VLOOKUP(E228,'Supply Log'!$E$6:$X$618,20,FALSE)</f>
        <v>#N/A</v>
      </c>
      <c r="Z228" s="64"/>
      <c r="AA228" s="64"/>
      <c r="AB228" s="64"/>
      <c r="AC228" s="64"/>
      <c r="AD228" s="64"/>
      <c r="AE228" s="64"/>
    </row>
    <row r="229" spans="1:31" ht="15.75" customHeight="1">
      <c r="A229" s="67" t="str">
        <f t="shared" si="24"/>
        <v/>
      </c>
      <c r="B229" s="65">
        <f t="shared" si="31"/>
        <v>141</v>
      </c>
      <c r="C229" s="68" t="str">
        <f t="shared" si="25"/>
        <v/>
      </c>
      <c r="D229" s="69"/>
      <c r="E229" s="66"/>
      <c r="F229" s="66"/>
      <c r="G229" s="65" t="e">
        <f>VLOOKUP(E229,'Supply Log'!$E$6:$T$277,2,FALSE)</f>
        <v>#N/A</v>
      </c>
      <c r="H229" s="65" t="e">
        <f>VLOOKUP(E229,'Supply Log'!$E$6:$T$277,3,FALSE)</f>
        <v>#N/A</v>
      </c>
      <c r="I229" s="77"/>
      <c r="J229" s="65" t="e">
        <f>VLOOKUP(E229,'Supply Log'!$E$6:$T$277,5,FALSE)</f>
        <v>#N/A</v>
      </c>
      <c r="K229" s="65" t="e">
        <f>VLOOKUP(E229,'Supply Log'!$E$6:$T$277,6,FALSE)</f>
        <v>#N/A</v>
      </c>
      <c r="L229" s="65" t="e">
        <f>VLOOKUP(E229,'Supply Log'!$E$6:$T$277,7,FALSE)</f>
        <v>#N/A</v>
      </c>
      <c r="M229" s="65" t="e">
        <f>VLOOKUP(E229,'Supply Log'!$E$6:$T$277,8,FALSE)</f>
        <v>#N/A</v>
      </c>
      <c r="N229" s="65" t="e">
        <f>VLOOKUP(E229,'Supply Log'!$E$6:$T$277,9,FALSE)</f>
        <v>#N/A</v>
      </c>
      <c r="O229" s="65" t="e">
        <f>VLOOKUP(E229,'Supply Log'!$E$6:$T$277,10,FALSE)</f>
        <v>#N/A</v>
      </c>
      <c r="P229" s="29" t="e">
        <f t="shared" si="26"/>
        <v>#N/A</v>
      </c>
      <c r="Q229" s="65" t="e">
        <f>VLOOKUP(E229,'Supply Log'!$E$6:$T$277,12,FALSE)</f>
        <v>#N/A</v>
      </c>
      <c r="R229" s="78" t="e">
        <f t="shared" si="27"/>
        <v>#N/A</v>
      </c>
      <c r="S229" s="65"/>
      <c r="T229" s="79" t="e">
        <f t="shared" si="28"/>
        <v>#N/A</v>
      </c>
      <c r="U229" s="80" t="e">
        <f t="shared" si="29"/>
        <v>#N/A</v>
      </c>
      <c r="V229" s="81" t="str">
        <f t="shared" si="30"/>
        <v/>
      </c>
      <c r="W229" s="69" t="e">
        <f>VLOOKUP(F229,'Input Log'!$E$6:$V$50000,18,FALSE)</f>
        <v>#N/A</v>
      </c>
      <c r="X229" s="64" t="e">
        <f>VLOOKUP(E229,'Supply Log'!$Z$6:$AB$699,2,FALSE)</f>
        <v>#N/A</v>
      </c>
      <c r="Y229" s="64" t="e">
        <f>VLOOKUP(E229,'Supply Log'!$E$6:$X$618,20,FALSE)</f>
        <v>#N/A</v>
      </c>
      <c r="Z229" s="64"/>
      <c r="AA229" s="64"/>
      <c r="AB229" s="64"/>
      <c r="AC229" s="64"/>
      <c r="AD229" s="64"/>
      <c r="AE229" s="64"/>
    </row>
    <row r="230" spans="1:31" ht="15.75" customHeight="1">
      <c r="A230" s="67" t="str">
        <f t="shared" si="24"/>
        <v/>
      </c>
      <c r="B230" s="65">
        <f t="shared" si="31"/>
        <v>142</v>
      </c>
      <c r="C230" s="68" t="str">
        <f t="shared" si="25"/>
        <v/>
      </c>
      <c r="D230" s="69"/>
      <c r="E230" s="66"/>
      <c r="F230" s="66"/>
      <c r="G230" s="65" t="e">
        <f>VLOOKUP(E230,'Supply Log'!$E$6:$T$277,2,FALSE)</f>
        <v>#N/A</v>
      </c>
      <c r="H230" s="65" t="e">
        <f>VLOOKUP(E230,'Supply Log'!$E$6:$T$277,3,FALSE)</f>
        <v>#N/A</v>
      </c>
      <c r="I230" s="77"/>
      <c r="J230" s="65" t="e">
        <f>VLOOKUP(E230,'Supply Log'!$E$6:$T$277,5,FALSE)</f>
        <v>#N/A</v>
      </c>
      <c r="K230" s="65" t="e">
        <f>VLOOKUP(E230,'Supply Log'!$E$6:$T$277,6,FALSE)</f>
        <v>#N/A</v>
      </c>
      <c r="L230" s="65" t="e">
        <f>VLOOKUP(E230,'Supply Log'!$E$6:$T$277,7,FALSE)</f>
        <v>#N/A</v>
      </c>
      <c r="M230" s="65" t="e">
        <f>VLOOKUP(E230,'Supply Log'!$E$6:$T$277,8,FALSE)</f>
        <v>#N/A</v>
      </c>
      <c r="N230" s="65" t="e">
        <f>VLOOKUP(E230,'Supply Log'!$E$6:$T$277,9,FALSE)</f>
        <v>#N/A</v>
      </c>
      <c r="O230" s="65" t="e">
        <f>VLOOKUP(E230,'Supply Log'!$E$6:$T$277,10,FALSE)</f>
        <v>#N/A</v>
      </c>
      <c r="P230" s="29" t="e">
        <f t="shared" si="26"/>
        <v>#N/A</v>
      </c>
      <c r="Q230" s="65" t="e">
        <f>VLOOKUP(E230,'Supply Log'!$E$6:$T$277,12,FALSE)</f>
        <v>#N/A</v>
      </c>
      <c r="R230" s="78" t="e">
        <f t="shared" si="27"/>
        <v>#N/A</v>
      </c>
      <c r="S230" s="65"/>
      <c r="T230" s="79" t="e">
        <f t="shared" si="28"/>
        <v>#N/A</v>
      </c>
      <c r="U230" s="80" t="e">
        <f t="shared" si="29"/>
        <v>#N/A</v>
      </c>
      <c r="V230" s="81" t="str">
        <f t="shared" si="30"/>
        <v/>
      </c>
      <c r="W230" s="69" t="e">
        <f>VLOOKUP(F230,'Input Log'!$E$6:$V$50000,18,FALSE)</f>
        <v>#N/A</v>
      </c>
      <c r="X230" s="64" t="e">
        <f>VLOOKUP(E230,'Supply Log'!$Z$6:$AB$699,2,FALSE)</f>
        <v>#N/A</v>
      </c>
      <c r="Y230" s="64" t="e">
        <f>VLOOKUP(E230,'Supply Log'!$E$6:$X$618,20,FALSE)</f>
        <v>#N/A</v>
      </c>
      <c r="Z230" s="64"/>
      <c r="AA230" s="64"/>
      <c r="AB230" s="64"/>
      <c r="AC230" s="64"/>
      <c r="AD230" s="64"/>
      <c r="AE230" s="64"/>
    </row>
    <row r="231" spans="1:31" ht="15.75" customHeight="1">
      <c r="A231" s="67" t="str">
        <f t="shared" si="24"/>
        <v/>
      </c>
      <c r="B231" s="65">
        <f t="shared" si="31"/>
        <v>143</v>
      </c>
      <c r="C231" s="68" t="str">
        <f t="shared" si="25"/>
        <v/>
      </c>
      <c r="D231" s="69"/>
      <c r="E231" s="66"/>
      <c r="F231" s="66"/>
      <c r="G231" s="65" t="e">
        <f>VLOOKUP(E231,'Supply Log'!$E$6:$T$277,2,FALSE)</f>
        <v>#N/A</v>
      </c>
      <c r="H231" s="65" t="e">
        <f>VLOOKUP(E231,'Supply Log'!$E$6:$T$277,3,FALSE)</f>
        <v>#N/A</v>
      </c>
      <c r="I231" s="77"/>
      <c r="J231" s="65" t="e">
        <f>VLOOKUP(E231,'Supply Log'!$E$6:$T$277,5,FALSE)</f>
        <v>#N/A</v>
      </c>
      <c r="K231" s="65" t="e">
        <f>VLOOKUP(E231,'Supply Log'!$E$6:$T$277,6,FALSE)</f>
        <v>#N/A</v>
      </c>
      <c r="L231" s="65" t="e">
        <f>VLOOKUP(E231,'Supply Log'!$E$6:$T$277,7,FALSE)</f>
        <v>#N/A</v>
      </c>
      <c r="M231" s="65" t="e">
        <f>VLOOKUP(E231,'Supply Log'!$E$6:$T$277,8,FALSE)</f>
        <v>#N/A</v>
      </c>
      <c r="N231" s="65" t="e">
        <f>VLOOKUP(E231,'Supply Log'!$E$6:$T$277,9,FALSE)</f>
        <v>#N/A</v>
      </c>
      <c r="O231" s="65" t="e">
        <f>VLOOKUP(E231,'Supply Log'!$E$6:$T$277,10,FALSE)</f>
        <v>#N/A</v>
      </c>
      <c r="P231" s="29" t="e">
        <f t="shared" si="26"/>
        <v>#N/A</v>
      </c>
      <c r="Q231" s="65" t="e">
        <f>VLOOKUP(E231,'Supply Log'!$E$6:$T$277,12,FALSE)</f>
        <v>#N/A</v>
      </c>
      <c r="R231" s="78" t="e">
        <f t="shared" si="27"/>
        <v>#N/A</v>
      </c>
      <c r="S231" s="65"/>
      <c r="T231" s="79" t="e">
        <f t="shared" si="28"/>
        <v>#N/A</v>
      </c>
      <c r="U231" s="80" t="e">
        <f t="shared" si="29"/>
        <v>#N/A</v>
      </c>
      <c r="V231" s="81" t="str">
        <f t="shared" si="30"/>
        <v/>
      </c>
      <c r="W231" s="69" t="e">
        <f>VLOOKUP(F231,'Input Log'!$E$6:$V$50000,18,FALSE)</f>
        <v>#N/A</v>
      </c>
      <c r="X231" s="64" t="e">
        <f>VLOOKUP(E231,'Supply Log'!$Z$6:$AB$699,2,FALSE)</f>
        <v>#N/A</v>
      </c>
      <c r="Y231" s="64" t="e">
        <f>VLOOKUP(E231,'Supply Log'!$E$6:$X$618,20,FALSE)</f>
        <v>#N/A</v>
      </c>
      <c r="Z231" s="64"/>
      <c r="AA231" s="64"/>
      <c r="AB231" s="64"/>
      <c r="AC231" s="64"/>
      <c r="AD231" s="64"/>
      <c r="AE231" s="64"/>
    </row>
    <row r="232" spans="1:31" ht="15.75" customHeight="1">
      <c r="A232" s="67" t="str">
        <f t="shared" si="24"/>
        <v/>
      </c>
      <c r="B232" s="65">
        <f t="shared" si="31"/>
        <v>144</v>
      </c>
      <c r="C232" s="68" t="str">
        <f t="shared" si="25"/>
        <v/>
      </c>
      <c r="D232" s="69"/>
      <c r="E232" s="66"/>
      <c r="F232" s="66"/>
      <c r="G232" s="65" t="e">
        <f>VLOOKUP(E232,'Supply Log'!$E$6:$T$277,2,FALSE)</f>
        <v>#N/A</v>
      </c>
      <c r="H232" s="65" t="e">
        <f>VLOOKUP(E232,'Supply Log'!$E$6:$T$277,3,FALSE)</f>
        <v>#N/A</v>
      </c>
      <c r="I232" s="77"/>
      <c r="J232" s="65" t="e">
        <f>VLOOKUP(E232,'Supply Log'!$E$6:$T$277,5,FALSE)</f>
        <v>#N/A</v>
      </c>
      <c r="K232" s="65" t="e">
        <f>VLOOKUP(E232,'Supply Log'!$E$6:$T$277,6,FALSE)</f>
        <v>#N/A</v>
      </c>
      <c r="L232" s="65" t="e">
        <f>VLOOKUP(E232,'Supply Log'!$E$6:$T$277,7,FALSE)</f>
        <v>#N/A</v>
      </c>
      <c r="M232" s="65" t="e">
        <f>VLOOKUP(E232,'Supply Log'!$E$6:$T$277,8,FALSE)</f>
        <v>#N/A</v>
      </c>
      <c r="N232" s="65" t="e">
        <f>VLOOKUP(E232,'Supply Log'!$E$6:$T$277,9,FALSE)</f>
        <v>#N/A</v>
      </c>
      <c r="O232" s="65" t="e">
        <f>VLOOKUP(E232,'Supply Log'!$E$6:$T$277,10,FALSE)</f>
        <v>#N/A</v>
      </c>
      <c r="P232" s="29" t="e">
        <f t="shared" si="26"/>
        <v>#N/A</v>
      </c>
      <c r="Q232" s="65" t="e">
        <f>VLOOKUP(E232,'Supply Log'!$E$6:$T$277,12,FALSE)</f>
        <v>#N/A</v>
      </c>
      <c r="R232" s="78" t="e">
        <f t="shared" si="27"/>
        <v>#N/A</v>
      </c>
      <c r="S232" s="65"/>
      <c r="T232" s="79" t="e">
        <f t="shared" si="28"/>
        <v>#N/A</v>
      </c>
      <c r="U232" s="80" t="e">
        <f t="shared" si="29"/>
        <v>#N/A</v>
      </c>
      <c r="V232" s="81" t="str">
        <f t="shared" si="30"/>
        <v/>
      </c>
      <c r="W232" s="69" t="e">
        <f>VLOOKUP(F232,'Input Log'!$E$6:$V$50000,18,FALSE)</f>
        <v>#N/A</v>
      </c>
      <c r="X232" s="64" t="e">
        <f>VLOOKUP(E232,'Supply Log'!$Z$6:$AB$699,2,FALSE)</f>
        <v>#N/A</v>
      </c>
      <c r="Y232" s="64" t="e">
        <f>VLOOKUP(E232,'Supply Log'!$E$6:$X$618,20,FALSE)</f>
        <v>#N/A</v>
      </c>
      <c r="Z232" s="64"/>
      <c r="AA232" s="64"/>
      <c r="AB232" s="64"/>
      <c r="AC232" s="64"/>
      <c r="AD232" s="64"/>
      <c r="AE232" s="64"/>
    </row>
    <row r="233" spans="1:31" ht="15.75" customHeight="1">
      <c r="A233" s="67" t="str">
        <f t="shared" si="24"/>
        <v/>
      </c>
      <c r="B233" s="65">
        <f t="shared" si="31"/>
        <v>145</v>
      </c>
      <c r="C233" s="68" t="str">
        <f t="shared" si="25"/>
        <v/>
      </c>
      <c r="D233" s="69"/>
      <c r="E233" s="66"/>
      <c r="F233" s="66"/>
      <c r="G233" s="65" t="e">
        <f>VLOOKUP(E233,'Supply Log'!$E$6:$T$277,2,FALSE)</f>
        <v>#N/A</v>
      </c>
      <c r="H233" s="65" t="e">
        <f>VLOOKUP(E233,'Supply Log'!$E$6:$T$277,3,FALSE)</f>
        <v>#N/A</v>
      </c>
      <c r="I233" s="77"/>
      <c r="J233" s="65" t="e">
        <f>VLOOKUP(E233,'Supply Log'!$E$6:$T$277,5,FALSE)</f>
        <v>#N/A</v>
      </c>
      <c r="K233" s="65" t="e">
        <f>VLOOKUP(E233,'Supply Log'!$E$6:$T$277,6,FALSE)</f>
        <v>#N/A</v>
      </c>
      <c r="L233" s="65" t="e">
        <f>VLOOKUP(E233,'Supply Log'!$E$6:$T$277,7,FALSE)</f>
        <v>#N/A</v>
      </c>
      <c r="M233" s="65" t="e">
        <f>VLOOKUP(E233,'Supply Log'!$E$6:$T$277,8,FALSE)</f>
        <v>#N/A</v>
      </c>
      <c r="N233" s="65" t="e">
        <f>VLOOKUP(E233,'Supply Log'!$E$6:$T$277,9,FALSE)</f>
        <v>#N/A</v>
      </c>
      <c r="O233" s="65" t="e">
        <f>VLOOKUP(E233,'Supply Log'!$E$6:$T$277,10,FALSE)</f>
        <v>#N/A</v>
      </c>
      <c r="P233" s="29" t="e">
        <f t="shared" si="26"/>
        <v>#N/A</v>
      </c>
      <c r="Q233" s="65" t="e">
        <f>VLOOKUP(E233,'Supply Log'!$E$6:$T$277,12,FALSE)</f>
        <v>#N/A</v>
      </c>
      <c r="R233" s="78" t="e">
        <f t="shared" si="27"/>
        <v>#N/A</v>
      </c>
      <c r="S233" s="65"/>
      <c r="T233" s="79" t="e">
        <f t="shared" si="28"/>
        <v>#N/A</v>
      </c>
      <c r="U233" s="80" t="e">
        <f t="shared" si="29"/>
        <v>#N/A</v>
      </c>
      <c r="V233" s="81" t="str">
        <f t="shared" si="30"/>
        <v/>
      </c>
      <c r="W233" s="69" t="e">
        <f>VLOOKUP(F233,'Input Log'!$E$6:$V$50000,18,FALSE)</f>
        <v>#N/A</v>
      </c>
      <c r="X233" s="64" t="e">
        <f>VLOOKUP(E233,'Supply Log'!$Z$6:$AB$699,2,FALSE)</f>
        <v>#N/A</v>
      </c>
      <c r="Y233" s="64" t="e">
        <f>VLOOKUP(E233,'Supply Log'!$E$6:$X$618,20,FALSE)</f>
        <v>#N/A</v>
      </c>
      <c r="Z233" s="64"/>
      <c r="AA233" s="64"/>
      <c r="AB233" s="64"/>
      <c r="AC233" s="64"/>
      <c r="AD233" s="64"/>
      <c r="AE233" s="64"/>
    </row>
    <row r="234" spans="1:31" ht="15.75" customHeight="1">
      <c r="A234" s="67" t="str">
        <f t="shared" si="24"/>
        <v/>
      </c>
      <c r="B234" s="65">
        <f t="shared" si="31"/>
        <v>146</v>
      </c>
      <c r="C234" s="68" t="str">
        <f t="shared" si="25"/>
        <v/>
      </c>
      <c r="D234" s="69"/>
      <c r="E234" s="66"/>
      <c r="F234" s="66"/>
      <c r="G234" s="65" t="e">
        <f>VLOOKUP(E234,'Supply Log'!$E$6:$T$277,2,FALSE)</f>
        <v>#N/A</v>
      </c>
      <c r="H234" s="65" t="e">
        <f>VLOOKUP(E234,'Supply Log'!$E$6:$T$277,3,FALSE)</f>
        <v>#N/A</v>
      </c>
      <c r="I234" s="77"/>
      <c r="J234" s="65" t="e">
        <f>VLOOKUP(E234,'Supply Log'!$E$6:$T$277,5,FALSE)</f>
        <v>#N/A</v>
      </c>
      <c r="K234" s="65" t="e">
        <f>VLOOKUP(E234,'Supply Log'!$E$6:$T$277,6,FALSE)</f>
        <v>#N/A</v>
      </c>
      <c r="L234" s="65" t="e">
        <f>VLOOKUP(E234,'Supply Log'!$E$6:$T$277,7,FALSE)</f>
        <v>#N/A</v>
      </c>
      <c r="M234" s="65" t="e">
        <f>VLOOKUP(E234,'Supply Log'!$E$6:$T$277,8,FALSE)</f>
        <v>#N/A</v>
      </c>
      <c r="N234" s="65" t="e">
        <f>VLOOKUP(E234,'Supply Log'!$E$6:$T$277,9,FALSE)</f>
        <v>#N/A</v>
      </c>
      <c r="O234" s="65" t="e">
        <f>VLOOKUP(E234,'Supply Log'!$E$6:$T$277,10,FALSE)</f>
        <v>#N/A</v>
      </c>
      <c r="P234" s="29" t="e">
        <f t="shared" si="26"/>
        <v>#N/A</v>
      </c>
      <c r="Q234" s="65" t="e">
        <f>VLOOKUP(E234,'Supply Log'!$E$6:$T$277,12,FALSE)</f>
        <v>#N/A</v>
      </c>
      <c r="R234" s="78" t="e">
        <f t="shared" si="27"/>
        <v>#N/A</v>
      </c>
      <c r="S234" s="65"/>
      <c r="T234" s="79" t="e">
        <f t="shared" si="28"/>
        <v>#N/A</v>
      </c>
      <c r="U234" s="80" t="e">
        <f t="shared" si="29"/>
        <v>#N/A</v>
      </c>
      <c r="V234" s="81" t="str">
        <f t="shared" si="30"/>
        <v/>
      </c>
      <c r="W234" s="69" t="e">
        <f>VLOOKUP(F234,'Input Log'!$E$6:$V$50000,18,FALSE)</f>
        <v>#N/A</v>
      </c>
      <c r="X234" s="64" t="e">
        <f>VLOOKUP(E234,'Supply Log'!$Z$6:$AB$699,2,FALSE)</f>
        <v>#N/A</v>
      </c>
      <c r="Y234" s="64" t="e">
        <f>VLOOKUP(E234,'Supply Log'!$E$6:$X$618,20,FALSE)</f>
        <v>#N/A</v>
      </c>
      <c r="Z234" s="64"/>
      <c r="AA234" s="64"/>
      <c r="AB234" s="64"/>
      <c r="AC234" s="64"/>
      <c r="AD234" s="64"/>
      <c r="AE234" s="64"/>
    </row>
    <row r="235" spans="1:31" ht="15.75" customHeight="1">
      <c r="A235" s="67" t="str">
        <f t="shared" si="24"/>
        <v/>
      </c>
      <c r="B235" s="65">
        <f t="shared" si="31"/>
        <v>147</v>
      </c>
      <c r="C235" s="68" t="str">
        <f t="shared" si="25"/>
        <v/>
      </c>
      <c r="D235" s="69"/>
      <c r="E235" s="66"/>
      <c r="F235" s="66"/>
      <c r="G235" s="65" t="e">
        <f>VLOOKUP(E235,'Supply Log'!$E$6:$T$277,2,FALSE)</f>
        <v>#N/A</v>
      </c>
      <c r="H235" s="65" t="e">
        <f>VLOOKUP(E235,'Supply Log'!$E$6:$T$277,3,FALSE)</f>
        <v>#N/A</v>
      </c>
      <c r="I235" s="77"/>
      <c r="J235" s="65" t="e">
        <f>VLOOKUP(E235,'Supply Log'!$E$6:$T$277,5,FALSE)</f>
        <v>#N/A</v>
      </c>
      <c r="K235" s="65" t="e">
        <f>VLOOKUP(E235,'Supply Log'!$E$6:$T$277,6,FALSE)</f>
        <v>#N/A</v>
      </c>
      <c r="L235" s="65" t="e">
        <f>VLOOKUP(E235,'Supply Log'!$E$6:$T$277,7,FALSE)</f>
        <v>#N/A</v>
      </c>
      <c r="M235" s="65" t="e">
        <f>VLOOKUP(E235,'Supply Log'!$E$6:$T$277,8,FALSE)</f>
        <v>#N/A</v>
      </c>
      <c r="N235" s="65" t="e">
        <f>VLOOKUP(E235,'Supply Log'!$E$6:$T$277,9,FALSE)</f>
        <v>#N/A</v>
      </c>
      <c r="O235" s="65" t="e">
        <f>VLOOKUP(E235,'Supply Log'!$E$6:$T$277,10,FALSE)</f>
        <v>#N/A</v>
      </c>
      <c r="P235" s="29" t="e">
        <f t="shared" si="26"/>
        <v>#N/A</v>
      </c>
      <c r="Q235" s="65" t="e">
        <f>VLOOKUP(E235,'Supply Log'!$E$6:$T$277,12,FALSE)</f>
        <v>#N/A</v>
      </c>
      <c r="R235" s="78" t="e">
        <f t="shared" si="27"/>
        <v>#N/A</v>
      </c>
      <c r="S235" s="65"/>
      <c r="T235" s="79" t="e">
        <f t="shared" si="28"/>
        <v>#N/A</v>
      </c>
      <c r="U235" s="80" t="e">
        <f t="shared" si="29"/>
        <v>#N/A</v>
      </c>
      <c r="V235" s="81" t="str">
        <f t="shared" si="30"/>
        <v/>
      </c>
      <c r="W235" s="69" t="e">
        <f>VLOOKUP(F235,'Input Log'!$E$6:$V$50000,18,FALSE)</f>
        <v>#N/A</v>
      </c>
      <c r="X235" s="64" t="e">
        <f>VLOOKUP(E235,'Supply Log'!$Z$6:$AB$699,2,FALSE)</f>
        <v>#N/A</v>
      </c>
      <c r="Y235" s="64" t="e">
        <f>VLOOKUP(E235,'Supply Log'!$E$6:$X$618,20,FALSE)</f>
        <v>#N/A</v>
      </c>
      <c r="Z235" s="64"/>
      <c r="AA235" s="64"/>
      <c r="AB235" s="64"/>
      <c r="AC235" s="64"/>
      <c r="AD235" s="64"/>
      <c r="AE235" s="64"/>
    </row>
    <row r="236" spans="1:31" ht="15.75" customHeight="1">
      <c r="A236" s="67" t="str">
        <f t="shared" si="24"/>
        <v/>
      </c>
      <c r="B236" s="65">
        <f t="shared" si="31"/>
        <v>148</v>
      </c>
      <c r="C236" s="68" t="str">
        <f t="shared" si="25"/>
        <v/>
      </c>
      <c r="D236" s="69"/>
      <c r="E236" s="66"/>
      <c r="F236" s="66"/>
      <c r="G236" s="65" t="e">
        <f>VLOOKUP(E236,'Supply Log'!$E$6:$T$277,2,FALSE)</f>
        <v>#N/A</v>
      </c>
      <c r="H236" s="65" t="e">
        <f>VLOOKUP(E236,'Supply Log'!$E$6:$T$277,3,FALSE)</f>
        <v>#N/A</v>
      </c>
      <c r="I236" s="77"/>
      <c r="J236" s="65" t="e">
        <f>VLOOKUP(E236,'Supply Log'!$E$6:$T$277,5,FALSE)</f>
        <v>#N/A</v>
      </c>
      <c r="K236" s="65" t="e">
        <f>VLOOKUP(E236,'Supply Log'!$E$6:$T$277,6,FALSE)</f>
        <v>#N/A</v>
      </c>
      <c r="L236" s="65" t="e">
        <f>VLOOKUP(E236,'Supply Log'!$E$6:$T$277,7,FALSE)</f>
        <v>#N/A</v>
      </c>
      <c r="M236" s="65" t="e">
        <f>VLOOKUP(E236,'Supply Log'!$E$6:$T$277,8,FALSE)</f>
        <v>#N/A</v>
      </c>
      <c r="N236" s="65" t="e">
        <f>VLOOKUP(E236,'Supply Log'!$E$6:$T$277,9,FALSE)</f>
        <v>#N/A</v>
      </c>
      <c r="O236" s="65" t="e">
        <f>VLOOKUP(E236,'Supply Log'!$E$6:$T$277,10,FALSE)</f>
        <v>#N/A</v>
      </c>
      <c r="P236" s="29" t="e">
        <f t="shared" si="26"/>
        <v>#N/A</v>
      </c>
      <c r="Q236" s="65" t="e">
        <f>VLOOKUP(E236,'Supply Log'!$E$6:$T$277,12,FALSE)</f>
        <v>#N/A</v>
      </c>
      <c r="R236" s="78" t="e">
        <f t="shared" si="27"/>
        <v>#N/A</v>
      </c>
      <c r="S236" s="65"/>
      <c r="T236" s="79" t="e">
        <f t="shared" si="28"/>
        <v>#N/A</v>
      </c>
      <c r="U236" s="80" t="e">
        <f t="shared" si="29"/>
        <v>#N/A</v>
      </c>
      <c r="V236" s="81" t="str">
        <f t="shared" si="30"/>
        <v/>
      </c>
      <c r="W236" s="69" t="e">
        <f>VLOOKUP(F236,'Input Log'!$E$6:$V$50000,18,FALSE)</f>
        <v>#N/A</v>
      </c>
      <c r="X236" s="64" t="e">
        <f>VLOOKUP(E236,'Supply Log'!$Z$6:$AB$699,2,FALSE)</f>
        <v>#N/A</v>
      </c>
      <c r="Y236" s="64" t="e">
        <f>VLOOKUP(E236,'Supply Log'!$E$6:$X$618,20,FALSE)</f>
        <v>#N/A</v>
      </c>
      <c r="Z236" s="64"/>
      <c r="AA236" s="64"/>
      <c r="AB236" s="64"/>
      <c r="AC236" s="64"/>
      <c r="AD236" s="64"/>
      <c r="AE236" s="64"/>
    </row>
    <row r="237" spans="1:31" ht="15.75" customHeight="1">
      <c r="A237" s="67" t="str">
        <f t="shared" si="24"/>
        <v/>
      </c>
      <c r="B237" s="65">
        <f t="shared" si="31"/>
        <v>149</v>
      </c>
      <c r="C237" s="68" t="str">
        <f t="shared" si="25"/>
        <v/>
      </c>
      <c r="D237" s="69"/>
      <c r="E237" s="66"/>
      <c r="F237" s="66"/>
      <c r="G237" s="65" t="e">
        <f>VLOOKUP(E237,'Supply Log'!$E$6:$T$277,2,FALSE)</f>
        <v>#N/A</v>
      </c>
      <c r="H237" s="65" t="e">
        <f>VLOOKUP(E237,'Supply Log'!$E$6:$T$277,3,FALSE)</f>
        <v>#N/A</v>
      </c>
      <c r="I237" s="77"/>
      <c r="J237" s="65" t="e">
        <f>VLOOKUP(E237,'Supply Log'!$E$6:$T$277,5,FALSE)</f>
        <v>#N/A</v>
      </c>
      <c r="K237" s="65" t="e">
        <f>VLOOKUP(E237,'Supply Log'!$E$6:$T$277,6,FALSE)</f>
        <v>#N/A</v>
      </c>
      <c r="L237" s="65" t="e">
        <f>VLOOKUP(E237,'Supply Log'!$E$6:$T$277,7,FALSE)</f>
        <v>#N/A</v>
      </c>
      <c r="M237" s="65" t="e">
        <f>VLOOKUP(E237,'Supply Log'!$E$6:$T$277,8,FALSE)</f>
        <v>#N/A</v>
      </c>
      <c r="N237" s="65" t="e">
        <f>VLOOKUP(E237,'Supply Log'!$E$6:$T$277,9,FALSE)</f>
        <v>#N/A</v>
      </c>
      <c r="O237" s="65" t="e">
        <f>VLOOKUP(E237,'Supply Log'!$E$6:$T$277,10,FALSE)</f>
        <v>#N/A</v>
      </c>
      <c r="P237" s="29" t="e">
        <f t="shared" si="26"/>
        <v>#N/A</v>
      </c>
      <c r="Q237" s="65" t="e">
        <f>VLOOKUP(E237,'Supply Log'!$E$6:$T$277,12,FALSE)</f>
        <v>#N/A</v>
      </c>
      <c r="R237" s="78" t="e">
        <f t="shared" si="27"/>
        <v>#N/A</v>
      </c>
      <c r="S237" s="65"/>
      <c r="T237" s="79" t="e">
        <f t="shared" si="28"/>
        <v>#N/A</v>
      </c>
      <c r="U237" s="80" t="e">
        <f t="shared" si="29"/>
        <v>#N/A</v>
      </c>
      <c r="V237" s="81" t="str">
        <f t="shared" si="30"/>
        <v/>
      </c>
      <c r="W237" s="69" t="e">
        <f>VLOOKUP(F237,'Input Log'!$E$6:$V$50000,18,FALSE)</f>
        <v>#N/A</v>
      </c>
      <c r="X237" s="64" t="e">
        <f>VLOOKUP(E237,'Supply Log'!$Z$6:$AB$699,2,FALSE)</f>
        <v>#N/A</v>
      </c>
      <c r="Y237" s="64" t="e">
        <f>VLOOKUP(E237,'Supply Log'!$E$6:$X$618,20,FALSE)</f>
        <v>#N/A</v>
      </c>
      <c r="Z237" s="64"/>
      <c r="AA237" s="64"/>
      <c r="AB237" s="64"/>
      <c r="AC237" s="64"/>
      <c r="AD237" s="64"/>
      <c r="AE237" s="64"/>
    </row>
    <row r="238" spans="1:31" ht="15.75" customHeight="1">
      <c r="A238" s="67" t="str">
        <f t="shared" si="24"/>
        <v/>
      </c>
      <c r="B238" s="65">
        <f t="shared" si="31"/>
        <v>150</v>
      </c>
      <c r="C238" s="68" t="str">
        <f t="shared" si="25"/>
        <v/>
      </c>
      <c r="D238" s="69"/>
      <c r="E238" s="66"/>
      <c r="F238" s="66"/>
      <c r="G238" s="65" t="e">
        <f>VLOOKUP(E238,'Supply Log'!$E$6:$T$277,2,FALSE)</f>
        <v>#N/A</v>
      </c>
      <c r="H238" s="65" t="e">
        <f>VLOOKUP(E238,'Supply Log'!$E$6:$T$277,3,FALSE)</f>
        <v>#N/A</v>
      </c>
      <c r="I238" s="77"/>
      <c r="J238" s="65" t="e">
        <f>VLOOKUP(E238,'Supply Log'!$E$6:$T$277,5,FALSE)</f>
        <v>#N/A</v>
      </c>
      <c r="K238" s="65" t="e">
        <f>VLOOKUP(E238,'Supply Log'!$E$6:$T$277,6,FALSE)</f>
        <v>#N/A</v>
      </c>
      <c r="L238" s="65" t="e">
        <f>VLOOKUP(E238,'Supply Log'!$E$6:$T$277,7,FALSE)</f>
        <v>#N/A</v>
      </c>
      <c r="M238" s="65" t="e">
        <f>VLOOKUP(E238,'Supply Log'!$E$6:$T$277,8,FALSE)</f>
        <v>#N/A</v>
      </c>
      <c r="N238" s="65" t="e">
        <f>VLOOKUP(E238,'Supply Log'!$E$6:$T$277,9,FALSE)</f>
        <v>#N/A</v>
      </c>
      <c r="O238" s="65" t="e">
        <f>VLOOKUP(E238,'Supply Log'!$E$6:$T$277,10,FALSE)</f>
        <v>#N/A</v>
      </c>
      <c r="P238" s="29" t="e">
        <f t="shared" si="26"/>
        <v>#N/A</v>
      </c>
      <c r="Q238" s="65" t="e">
        <f>VLOOKUP(E238,'Supply Log'!$E$6:$T$277,12,FALSE)</f>
        <v>#N/A</v>
      </c>
      <c r="R238" s="78" t="e">
        <f t="shared" si="27"/>
        <v>#N/A</v>
      </c>
      <c r="S238" s="65"/>
      <c r="T238" s="79" t="e">
        <f t="shared" si="28"/>
        <v>#N/A</v>
      </c>
      <c r="U238" s="80" t="e">
        <f t="shared" si="29"/>
        <v>#N/A</v>
      </c>
      <c r="V238" s="81" t="str">
        <f t="shared" si="30"/>
        <v/>
      </c>
      <c r="W238" s="69" t="e">
        <f>VLOOKUP(F238,'Input Log'!$E$6:$V$50000,18,FALSE)</f>
        <v>#N/A</v>
      </c>
      <c r="X238" s="64" t="e">
        <f>VLOOKUP(E238,'Supply Log'!$Z$6:$AB$699,2,FALSE)</f>
        <v>#N/A</v>
      </c>
      <c r="Y238" s="64" t="e">
        <f>VLOOKUP(E238,'Supply Log'!$E$6:$X$618,20,FALSE)</f>
        <v>#N/A</v>
      </c>
      <c r="Z238" s="64"/>
      <c r="AA238" s="64"/>
      <c r="AB238" s="64"/>
      <c r="AC238" s="64"/>
      <c r="AD238" s="64"/>
      <c r="AE238" s="64"/>
    </row>
    <row r="239" spans="1:31" ht="15.75" customHeight="1">
      <c r="A239" s="67" t="str">
        <f t="shared" si="24"/>
        <v/>
      </c>
      <c r="B239" s="65">
        <f t="shared" si="31"/>
        <v>151</v>
      </c>
      <c r="C239" s="68" t="str">
        <f t="shared" si="25"/>
        <v/>
      </c>
      <c r="D239" s="69"/>
      <c r="E239" s="66"/>
      <c r="F239" s="66"/>
      <c r="G239" s="65" t="e">
        <f>VLOOKUP(E239,'Supply Log'!$E$6:$T$277,2,FALSE)</f>
        <v>#N/A</v>
      </c>
      <c r="H239" s="65" t="e">
        <f>VLOOKUP(E239,'Supply Log'!$E$6:$T$277,3,FALSE)</f>
        <v>#N/A</v>
      </c>
      <c r="I239" s="77"/>
      <c r="J239" s="65" t="e">
        <f>VLOOKUP(E239,'Supply Log'!$E$6:$T$277,5,FALSE)</f>
        <v>#N/A</v>
      </c>
      <c r="K239" s="65" t="e">
        <f>VLOOKUP(E239,'Supply Log'!$E$6:$T$277,6,FALSE)</f>
        <v>#N/A</v>
      </c>
      <c r="L239" s="65" t="e">
        <f>VLOOKUP(E239,'Supply Log'!$E$6:$T$277,7,FALSE)</f>
        <v>#N/A</v>
      </c>
      <c r="M239" s="65" t="e">
        <f>VLOOKUP(E239,'Supply Log'!$E$6:$T$277,8,FALSE)</f>
        <v>#N/A</v>
      </c>
      <c r="N239" s="65" t="e">
        <f>VLOOKUP(E239,'Supply Log'!$E$6:$T$277,9,FALSE)</f>
        <v>#N/A</v>
      </c>
      <c r="O239" s="65" t="e">
        <f>VLOOKUP(E239,'Supply Log'!$E$6:$T$277,10,FALSE)</f>
        <v>#N/A</v>
      </c>
      <c r="P239" s="29" t="e">
        <f t="shared" si="26"/>
        <v>#N/A</v>
      </c>
      <c r="Q239" s="65" t="e">
        <f>VLOOKUP(E239,'Supply Log'!$E$6:$T$277,12,FALSE)</f>
        <v>#N/A</v>
      </c>
      <c r="R239" s="78" t="e">
        <f t="shared" si="27"/>
        <v>#N/A</v>
      </c>
      <c r="S239" s="65"/>
      <c r="T239" s="79" t="e">
        <f t="shared" si="28"/>
        <v>#N/A</v>
      </c>
      <c r="U239" s="80" t="e">
        <f t="shared" si="29"/>
        <v>#N/A</v>
      </c>
      <c r="V239" s="81" t="str">
        <f t="shared" si="30"/>
        <v/>
      </c>
      <c r="W239" s="69" t="e">
        <f>VLOOKUP(F239,'Input Log'!$E$6:$V$50000,18,FALSE)</f>
        <v>#N/A</v>
      </c>
      <c r="X239" s="64" t="e">
        <f>VLOOKUP(E239,'Supply Log'!$Z$6:$AB$699,2,FALSE)</f>
        <v>#N/A</v>
      </c>
      <c r="Y239" s="64" t="e">
        <f>VLOOKUP(E239,'Supply Log'!$E$6:$X$618,20,FALSE)</f>
        <v>#N/A</v>
      </c>
      <c r="Z239" s="64"/>
      <c r="AA239" s="64"/>
      <c r="AB239" s="64"/>
      <c r="AC239" s="64"/>
      <c r="AD239" s="64"/>
      <c r="AE239" s="64"/>
    </row>
    <row r="240" spans="1:31" ht="15.75" customHeight="1">
      <c r="A240" s="67" t="str">
        <f t="shared" si="24"/>
        <v/>
      </c>
      <c r="B240" s="65">
        <f t="shared" si="31"/>
        <v>152</v>
      </c>
      <c r="C240" s="68" t="str">
        <f t="shared" si="25"/>
        <v/>
      </c>
      <c r="D240" s="69"/>
      <c r="E240" s="66"/>
      <c r="F240" s="66"/>
      <c r="G240" s="65" t="e">
        <f>VLOOKUP(E240,'Supply Log'!$E$6:$T$277,2,FALSE)</f>
        <v>#N/A</v>
      </c>
      <c r="H240" s="65" t="e">
        <f>VLOOKUP(E240,'Supply Log'!$E$6:$T$277,3,FALSE)</f>
        <v>#N/A</v>
      </c>
      <c r="I240" s="77"/>
      <c r="J240" s="65" t="e">
        <f>VLOOKUP(E240,'Supply Log'!$E$6:$T$277,5,FALSE)</f>
        <v>#N/A</v>
      </c>
      <c r="K240" s="65" t="e">
        <f>VLOOKUP(E240,'Supply Log'!$E$6:$T$277,6,FALSE)</f>
        <v>#N/A</v>
      </c>
      <c r="L240" s="65" t="e">
        <f>VLOOKUP(E240,'Supply Log'!$E$6:$T$277,7,FALSE)</f>
        <v>#N/A</v>
      </c>
      <c r="M240" s="65" t="e">
        <f>VLOOKUP(E240,'Supply Log'!$E$6:$T$277,8,FALSE)</f>
        <v>#N/A</v>
      </c>
      <c r="N240" s="65" t="e">
        <f>VLOOKUP(E240,'Supply Log'!$E$6:$T$277,9,FALSE)</f>
        <v>#N/A</v>
      </c>
      <c r="O240" s="65" t="e">
        <f>VLOOKUP(E240,'Supply Log'!$E$6:$T$277,10,FALSE)</f>
        <v>#N/A</v>
      </c>
      <c r="P240" s="29" t="e">
        <f t="shared" si="26"/>
        <v>#N/A</v>
      </c>
      <c r="Q240" s="65" t="e">
        <f>VLOOKUP(E240,'Supply Log'!$E$6:$T$277,12,FALSE)</f>
        <v>#N/A</v>
      </c>
      <c r="R240" s="78" t="e">
        <f t="shared" si="27"/>
        <v>#N/A</v>
      </c>
      <c r="S240" s="65"/>
      <c r="T240" s="79" t="e">
        <f t="shared" si="28"/>
        <v>#N/A</v>
      </c>
      <c r="U240" s="80" t="e">
        <f t="shared" si="29"/>
        <v>#N/A</v>
      </c>
      <c r="V240" s="81" t="str">
        <f t="shared" si="30"/>
        <v/>
      </c>
      <c r="W240" s="69" t="e">
        <f>VLOOKUP(F240,'Input Log'!$E$6:$V$50000,18,FALSE)</f>
        <v>#N/A</v>
      </c>
      <c r="X240" s="64" t="e">
        <f>VLOOKUP(E240,'Supply Log'!$Z$6:$AB$699,2,FALSE)</f>
        <v>#N/A</v>
      </c>
      <c r="Y240" s="64" t="e">
        <f>VLOOKUP(E240,'Supply Log'!$E$6:$X$618,20,FALSE)</f>
        <v>#N/A</v>
      </c>
      <c r="Z240" s="64"/>
      <c r="AA240" s="64"/>
      <c r="AB240" s="64"/>
      <c r="AC240" s="64"/>
      <c r="AD240" s="64"/>
      <c r="AE240" s="64"/>
    </row>
    <row r="241" spans="1:31" ht="15.75" customHeight="1">
      <c r="A241" s="67" t="str">
        <f t="shared" si="24"/>
        <v/>
      </c>
      <c r="B241" s="65">
        <f t="shared" si="31"/>
        <v>153</v>
      </c>
      <c r="C241" s="68" t="str">
        <f t="shared" si="25"/>
        <v/>
      </c>
      <c r="D241" s="69"/>
      <c r="E241" s="66"/>
      <c r="F241" s="66"/>
      <c r="G241" s="65" t="e">
        <f>VLOOKUP(E241,'Supply Log'!$E$6:$T$277,2,FALSE)</f>
        <v>#N/A</v>
      </c>
      <c r="H241" s="65" t="e">
        <f>VLOOKUP(E241,'Supply Log'!$E$6:$T$277,3,FALSE)</f>
        <v>#N/A</v>
      </c>
      <c r="I241" s="77"/>
      <c r="J241" s="65" t="e">
        <f>VLOOKUP(E241,'Supply Log'!$E$6:$T$277,5,FALSE)</f>
        <v>#N/A</v>
      </c>
      <c r="K241" s="65" t="e">
        <f>VLOOKUP(E241,'Supply Log'!$E$6:$T$277,6,FALSE)</f>
        <v>#N/A</v>
      </c>
      <c r="L241" s="65" t="e">
        <f>VLOOKUP(E241,'Supply Log'!$E$6:$T$277,7,FALSE)</f>
        <v>#N/A</v>
      </c>
      <c r="M241" s="65" t="e">
        <f>VLOOKUP(E241,'Supply Log'!$E$6:$T$277,8,FALSE)</f>
        <v>#N/A</v>
      </c>
      <c r="N241" s="65" t="e">
        <f>VLOOKUP(E241,'Supply Log'!$E$6:$T$277,9,FALSE)</f>
        <v>#N/A</v>
      </c>
      <c r="O241" s="65" t="e">
        <f>VLOOKUP(E241,'Supply Log'!$E$6:$T$277,10,FALSE)</f>
        <v>#N/A</v>
      </c>
      <c r="P241" s="29" t="e">
        <f t="shared" si="26"/>
        <v>#N/A</v>
      </c>
      <c r="Q241" s="65" t="e">
        <f>VLOOKUP(E241,'Supply Log'!$E$6:$T$277,12,FALSE)</f>
        <v>#N/A</v>
      </c>
      <c r="R241" s="78" t="e">
        <f t="shared" si="27"/>
        <v>#N/A</v>
      </c>
      <c r="S241" s="65"/>
      <c r="T241" s="79" t="e">
        <f t="shared" si="28"/>
        <v>#N/A</v>
      </c>
      <c r="U241" s="80" t="e">
        <f t="shared" si="29"/>
        <v>#N/A</v>
      </c>
      <c r="V241" s="81" t="str">
        <f t="shared" si="30"/>
        <v/>
      </c>
      <c r="W241" s="69" t="e">
        <f>VLOOKUP(F241,'Input Log'!$E$6:$V$50000,18,FALSE)</f>
        <v>#N/A</v>
      </c>
      <c r="X241" s="64" t="e">
        <f>VLOOKUP(E241,'Supply Log'!$Z$6:$AB$699,2,FALSE)</f>
        <v>#N/A</v>
      </c>
      <c r="Y241" s="64" t="e">
        <f>VLOOKUP(E241,'Supply Log'!$E$6:$X$618,20,FALSE)</f>
        <v>#N/A</v>
      </c>
      <c r="Z241" s="64"/>
      <c r="AA241" s="64"/>
      <c r="AB241" s="64"/>
      <c r="AC241" s="64"/>
      <c r="AD241" s="64"/>
      <c r="AE241" s="64"/>
    </row>
    <row r="242" spans="1:31" ht="15.75" customHeight="1">
      <c r="A242" s="67" t="str">
        <f t="shared" si="24"/>
        <v/>
      </c>
      <c r="B242" s="65">
        <f t="shared" si="31"/>
        <v>154</v>
      </c>
      <c r="C242" s="68" t="str">
        <f t="shared" si="25"/>
        <v/>
      </c>
      <c r="D242" s="69"/>
      <c r="E242" s="66"/>
      <c r="F242" s="66"/>
      <c r="G242" s="65" t="e">
        <f>VLOOKUP(E242,'Supply Log'!$E$6:$T$277,2,FALSE)</f>
        <v>#N/A</v>
      </c>
      <c r="H242" s="65" t="e">
        <f>VLOOKUP(E242,'Supply Log'!$E$6:$T$277,3,FALSE)</f>
        <v>#N/A</v>
      </c>
      <c r="I242" s="77"/>
      <c r="J242" s="65" t="e">
        <f>VLOOKUP(E242,'Supply Log'!$E$6:$T$277,5,FALSE)</f>
        <v>#N/A</v>
      </c>
      <c r="K242" s="65" t="e">
        <f>VLOOKUP(E242,'Supply Log'!$E$6:$T$277,6,FALSE)</f>
        <v>#N/A</v>
      </c>
      <c r="L242" s="65" t="e">
        <f>VLOOKUP(E242,'Supply Log'!$E$6:$T$277,7,FALSE)</f>
        <v>#N/A</v>
      </c>
      <c r="M242" s="65" t="e">
        <f>VLOOKUP(E242,'Supply Log'!$E$6:$T$277,8,FALSE)</f>
        <v>#N/A</v>
      </c>
      <c r="N242" s="65" t="e">
        <f>VLOOKUP(E242,'Supply Log'!$E$6:$T$277,9,FALSE)</f>
        <v>#N/A</v>
      </c>
      <c r="O242" s="65" t="e">
        <f>VLOOKUP(E242,'Supply Log'!$E$6:$T$277,10,FALSE)</f>
        <v>#N/A</v>
      </c>
      <c r="P242" s="29" t="e">
        <f t="shared" si="26"/>
        <v>#N/A</v>
      </c>
      <c r="Q242" s="65" t="e">
        <f>VLOOKUP(E242,'Supply Log'!$E$6:$T$277,12,FALSE)</f>
        <v>#N/A</v>
      </c>
      <c r="R242" s="78" t="e">
        <f t="shared" si="27"/>
        <v>#N/A</v>
      </c>
      <c r="S242" s="65"/>
      <c r="T242" s="79" t="e">
        <f t="shared" si="28"/>
        <v>#N/A</v>
      </c>
      <c r="U242" s="80" t="e">
        <f t="shared" si="29"/>
        <v>#N/A</v>
      </c>
      <c r="V242" s="81" t="str">
        <f t="shared" si="30"/>
        <v/>
      </c>
      <c r="W242" s="69" t="e">
        <f>VLOOKUP(F242,'Input Log'!$E$6:$V$50000,18,FALSE)</f>
        <v>#N/A</v>
      </c>
      <c r="X242" s="64" t="e">
        <f>VLOOKUP(E242,'Supply Log'!$Z$6:$AB$699,2,FALSE)</f>
        <v>#N/A</v>
      </c>
      <c r="Y242" s="64" t="e">
        <f>VLOOKUP(E242,'Supply Log'!$E$6:$X$618,20,FALSE)</f>
        <v>#N/A</v>
      </c>
      <c r="Z242" s="64"/>
      <c r="AA242" s="64"/>
      <c r="AB242" s="64"/>
      <c r="AC242" s="64"/>
      <c r="AD242" s="64"/>
      <c r="AE242" s="64"/>
    </row>
    <row r="243" spans="1:31" ht="15.75" customHeight="1">
      <c r="A243" s="67" t="str">
        <f t="shared" si="24"/>
        <v/>
      </c>
      <c r="B243" s="65">
        <f t="shared" si="31"/>
        <v>155</v>
      </c>
      <c r="C243" s="68" t="str">
        <f t="shared" si="25"/>
        <v/>
      </c>
      <c r="D243" s="69"/>
      <c r="E243" s="66"/>
      <c r="F243" s="66"/>
      <c r="G243" s="65" t="e">
        <f>VLOOKUP(E243,'Supply Log'!$E$6:$T$277,2,FALSE)</f>
        <v>#N/A</v>
      </c>
      <c r="H243" s="65" t="e">
        <f>VLOOKUP(E243,'Supply Log'!$E$6:$T$277,3,FALSE)</f>
        <v>#N/A</v>
      </c>
      <c r="I243" s="77"/>
      <c r="J243" s="65" t="e">
        <f>VLOOKUP(E243,'Supply Log'!$E$6:$T$277,5,FALSE)</f>
        <v>#N/A</v>
      </c>
      <c r="K243" s="65" t="e">
        <f>VLOOKUP(E243,'Supply Log'!$E$6:$T$277,6,FALSE)</f>
        <v>#N/A</v>
      </c>
      <c r="L243" s="65" t="e">
        <f>VLOOKUP(E243,'Supply Log'!$E$6:$T$277,7,FALSE)</f>
        <v>#N/A</v>
      </c>
      <c r="M243" s="65" t="e">
        <f>VLOOKUP(E243,'Supply Log'!$E$6:$T$277,8,FALSE)</f>
        <v>#N/A</v>
      </c>
      <c r="N243" s="65" t="e">
        <f>VLOOKUP(E243,'Supply Log'!$E$6:$T$277,9,FALSE)</f>
        <v>#N/A</v>
      </c>
      <c r="O243" s="65" t="e">
        <f>VLOOKUP(E243,'Supply Log'!$E$6:$T$277,10,FALSE)</f>
        <v>#N/A</v>
      </c>
      <c r="P243" s="29" t="e">
        <f t="shared" si="26"/>
        <v>#N/A</v>
      </c>
      <c r="Q243" s="65" t="e">
        <f>VLOOKUP(E243,'Supply Log'!$E$6:$T$277,12,FALSE)</f>
        <v>#N/A</v>
      </c>
      <c r="R243" s="78" t="e">
        <f t="shared" si="27"/>
        <v>#N/A</v>
      </c>
      <c r="S243" s="65"/>
      <c r="T243" s="79" t="e">
        <f t="shared" si="28"/>
        <v>#N/A</v>
      </c>
      <c r="U243" s="80" t="e">
        <f t="shared" si="29"/>
        <v>#N/A</v>
      </c>
      <c r="V243" s="81" t="str">
        <f t="shared" si="30"/>
        <v/>
      </c>
      <c r="W243" s="69" t="e">
        <f>VLOOKUP(F243,'Input Log'!$E$6:$V$50000,18,FALSE)</f>
        <v>#N/A</v>
      </c>
      <c r="X243" s="64" t="e">
        <f>VLOOKUP(E243,'Supply Log'!$Z$6:$AB$699,2,FALSE)</f>
        <v>#N/A</v>
      </c>
      <c r="Y243" s="64" t="e">
        <f>VLOOKUP(E243,'Supply Log'!$E$6:$X$618,20,FALSE)</f>
        <v>#N/A</v>
      </c>
      <c r="Z243" s="64"/>
      <c r="AA243" s="64"/>
      <c r="AB243" s="64"/>
      <c r="AC243" s="64"/>
      <c r="AD243" s="64"/>
      <c r="AE243" s="64"/>
    </row>
    <row r="244" spans="1:31" ht="15.75" customHeight="1">
      <c r="A244" s="67" t="str">
        <f t="shared" si="24"/>
        <v/>
      </c>
      <c r="B244" s="65">
        <f t="shared" si="31"/>
        <v>156</v>
      </c>
      <c r="C244" s="68" t="str">
        <f t="shared" si="25"/>
        <v/>
      </c>
      <c r="D244" s="69"/>
      <c r="E244" s="66"/>
      <c r="F244" s="66"/>
      <c r="G244" s="65" t="e">
        <f>VLOOKUP(E244,'Supply Log'!$E$6:$T$277,2,FALSE)</f>
        <v>#N/A</v>
      </c>
      <c r="H244" s="65" t="e">
        <f>VLOOKUP(E244,'Supply Log'!$E$6:$T$277,3,FALSE)</f>
        <v>#N/A</v>
      </c>
      <c r="I244" s="77"/>
      <c r="J244" s="65" t="e">
        <f>VLOOKUP(E244,'Supply Log'!$E$6:$T$277,5,FALSE)</f>
        <v>#N/A</v>
      </c>
      <c r="K244" s="65" t="e">
        <f>VLOOKUP(E244,'Supply Log'!$E$6:$T$277,6,FALSE)</f>
        <v>#N/A</v>
      </c>
      <c r="L244" s="65" t="e">
        <f>VLOOKUP(E244,'Supply Log'!$E$6:$T$277,7,FALSE)</f>
        <v>#N/A</v>
      </c>
      <c r="M244" s="65" t="e">
        <f>VLOOKUP(E244,'Supply Log'!$E$6:$T$277,8,FALSE)</f>
        <v>#N/A</v>
      </c>
      <c r="N244" s="65" t="e">
        <f>VLOOKUP(E244,'Supply Log'!$E$6:$T$277,9,FALSE)</f>
        <v>#N/A</v>
      </c>
      <c r="O244" s="65" t="e">
        <f>VLOOKUP(E244,'Supply Log'!$E$6:$T$277,10,FALSE)</f>
        <v>#N/A</v>
      </c>
      <c r="P244" s="29" t="e">
        <f t="shared" si="26"/>
        <v>#N/A</v>
      </c>
      <c r="Q244" s="65" t="e">
        <f>VLOOKUP(E244,'Supply Log'!$E$6:$T$277,12,FALSE)</f>
        <v>#N/A</v>
      </c>
      <c r="R244" s="78" t="e">
        <f t="shared" si="27"/>
        <v>#N/A</v>
      </c>
      <c r="S244" s="65"/>
      <c r="T244" s="79" t="e">
        <f t="shared" si="28"/>
        <v>#N/A</v>
      </c>
      <c r="U244" s="80" t="e">
        <f t="shared" si="29"/>
        <v>#N/A</v>
      </c>
      <c r="V244" s="81" t="str">
        <f t="shared" si="30"/>
        <v/>
      </c>
      <c r="W244" s="69" t="e">
        <f>VLOOKUP(F244,'Input Log'!$E$6:$V$50000,18,FALSE)</f>
        <v>#N/A</v>
      </c>
      <c r="X244" s="64" t="e">
        <f>VLOOKUP(E244,'Supply Log'!$Z$6:$AB$699,2,FALSE)</f>
        <v>#N/A</v>
      </c>
      <c r="Y244" s="64" t="e">
        <f>VLOOKUP(E244,'Supply Log'!$E$6:$X$618,20,FALSE)</f>
        <v>#N/A</v>
      </c>
      <c r="Z244" s="64"/>
      <c r="AA244" s="64"/>
      <c r="AB244" s="64"/>
      <c r="AC244" s="64"/>
      <c r="AD244" s="64"/>
      <c r="AE244" s="64"/>
    </row>
    <row r="245" spans="1:31" ht="15.75" customHeight="1">
      <c r="A245" s="67" t="str">
        <f t="shared" si="24"/>
        <v/>
      </c>
      <c r="B245" s="65">
        <f t="shared" si="31"/>
        <v>157</v>
      </c>
      <c r="C245" s="68" t="str">
        <f t="shared" si="25"/>
        <v/>
      </c>
      <c r="D245" s="69"/>
      <c r="E245" s="66"/>
      <c r="F245" s="66"/>
      <c r="G245" s="65" t="e">
        <f>VLOOKUP(E245,'Supply Log'!$E$6:$T$277,2,FALSE)</f>
        <v>#N/A</v>
      </c>
      <c r="H245" s="65" t="e">
        <f>VLOOKUP(E245,'Supply Log'!$E$6:$T$277,3,FALSE)</f>
        <v>#N/A</v>
      </c>
      <c r="I245" s="77"/>
      <c r="J245" s="65" t="e">
        <f>VLOOKUP(E245,'Supply Log'!$E$6:$T$277,5,FALSE)</f>
        <v>#N/A</v>
      </c>
      <c r="K245" s="65" t="e">
        <f>VLOOKUP(E245,'Supply Log'!$E$6:$T$277,6,FALSE)</f>
        <v>#N/A</v>
      </c>
      <c r="L245" s="65" t="e">
        <f>VLOOKUP(E245,'Supply Log'!$E$6:$T$277,7,FALSE)</f>
        <v>#N/A</v>
      </c>
      <c r="M245" s="65" t="e">
        <f>VLOOKUP(E245,'Supply Log'!$E$6:$T$277,8,FALSE)</f>
        <v>#N/A</v>
      </c>
      <c r="N245" s="65" t="e">
        <f>VLOOKUP(E245,'Supply Log'!$E$6:$T$277,9,FALSE)</f>
        <v>#N/A</v>
      </c>
      <c r="O245" s="65" t="e">
        <f>VLOOKUP(E245,'Supply Log'!$E$6:$T$277,10,FALSE)</f>
        <v>#N/A</v>
      </c>
      <c r="P245" s="29" t="e">
        <f t="shared" si="26"/>
        <v>#N/A</v>
      </c>
      <c r="Q245" s="65" t="e">
        <f>VLOOKUP(E245,'Supply Log'!$E$6:$T$277,12,FALSE)</f>
        <v>#N/A</v>
      </c>
      <c r="R245" s="78" t="e">
        <f t="shared" si="27"/>
        <v>#N/A</v>
      </c>
      <c r="S245" s="65"/>
      <c r="T245" s="79" t="e">
        <f t="shared" si="28"/>
        <v>#N/A</v>
      </c>
      <c r="U245" s="80" t="e">
        <f t="shared" si="29"/>
        <v>#N/A</v>
      </c>
      <c r="V245" s="81" t="str">
        <f t="shared" si="30"/>
        <v/>
      </c>
      <c r="W245" s="69" t="e">
        <f>VLOOKUP(F245,'Input Log'!$E$6:$V$50000,18,FALSE)</f>
        <v>#N/A</v>
      </c>
      <c r="X245" s="64" t="e">
        <f>VLOOKUP(E245,'Supply Log'!$Z$6:$AB$699,2,FALSE)</f>
        <v>#N/A</v>
      </c>
      <c r="Y245" s="64" t="e">
        <f>VLOOKUP(E245,'Supply Log'!$E$6:$X$618,20,FALSE)</f>
        <v>#N/A</v>
      </c>
      <c r="Z245" s="64"/>
      <c r="AA245" s="64"/>
      <c r="AB245" s="64"/>
      <c r="AC245" s="64"/>
      <c r="AD245" s="64"/>
      <c r="AE245" s="64"/>
    </row>
    <row r="246" spans="1:31" ht="15.75" customHeight="1">
      <c r="A246" s="67" t="str">
        <f t="shared" si="24"/>
        <v/>
      </c>
      <c r="B246" s="65">
        <f t="shared" si="31"/>
        <v>158</v>
      </c>
      <c r="C246" s="68" t="str">
        <f t="shared" si="25"/>
        <v/>
      </c>
      <c r="D246" s="69"/>
      <c r="E246" s="66"/>
      <c r="F246" s="66"/>
      <c r="G246" s="65" t="e">
        <f>VLOOKUP(E246,'Supply Log'!$E$6:$T$277,2,FALSE)</f>
        <v>#N/A</v>
      </c>
      <c r="H246" s="65" t="e">
        <f>VLOOKUP(E246,'Supply Log'!$E$6:$T$277,3,FALSE)</f>
        <v>#N/A</v>
      </c>
      <c r="I246" s="77"/>
      <c r="J246" s="65" t="e">
        <f>VLOOKUP(E246,'Supply Log'!$E$6:$T$277,5,FALSE)</f>
        <v>#N/A</v>
      </c>
      <c r="K246" s="65" t="e">
        <f>VLOOKUP(E246,'Supply Log'!$E$6:$T$277,6,FALSE)</f>
        <v>#N/A</v>
      </c>
      <c r="L246" s="65" t="e">
        <f>VLOOKUP(E246,'Supply Log'!$E$6:$T$277,7,FALSE)</f>
        <v>#N/A</v>
      </c>
      <c r="M246" s="65" t="e">
        <f>VLOOKUP(E246,'Supply Log'!$E$6:$T$277,8,FALSE)</f>
        <v>#N/A</v>
      </c>
      <c r="N246" s="65" t="e">
        <f>VLOOKUP(E246,'Supply Log'!$E$6:$T$277,9,FALSE)</f>
        <v>#N/A</v>
      </c>
      <c r="O246" s="65" t="e">
        <f>VLOOKUP(E246,'Supply Log'!$E$6:$T$277,10,FALSE)</f>
        <v>#N/A</v>
      </c>
      <c r="P246" s="29" t="e">
        <f t="shared" si="26"/>
        <v>#N/A</v>
      </c>
      <c r="Q246" s="65" t="e">
        <f>VLOOKUP(E246,'Supply Log'!$E$6:$T$277,12,FALSE)</f>
        <v>#N/A</v>
      </c>
      <c r="R246" s="78" t="e">
        <f t="shared" si="27"/>
        <v>#N/A</v>
      </c>
      <c r="S246" s="65"/>
      <c r="T246" s="79" t="e">
        <f t="shared" si="28"/>
        <v>#N/A</v>
      </c>
      <c r="U246" s="80" t="e">
        <f t="shared" si="29"/>
        <v>#N/A</v>
      </c>
      <c r="V246" s="81" t="str">
        <f t="shared" si="30"/>
        <v/>
      </c>
      <c r="W246" s="69" t="e">
        <f>VLOOKUP(F246,'Input Log'!$E$6:$V$50000,18,FALSE)</f>
        <v>#N/A</v>
      </c>
      <c r="X246" s="64" t="e">
        <f>VLOOKUP(E246,'Supply Log'!$Z$6:$AB$699,2,FALSE)</f>
        <v>#N/A</v>
      </c>
      <c r="Y246" s="64" t="e">
        <f>VLOOKUP(E246,'Supply Log'!$E$6:$X$618,20,FALSE)</f>
        <v>#N/A</v>
      </c>
      <c r="Z246" s="64"/>
      <c r="AA246" s="64"/>
      <c r="AB246" s="64"/>
      <c r="AC246" s="64"/>
      <c r="AD246" s="64"/>
      <c r="AE246" s="64"/>
    </row>
    <row r="247" spans="1:31" ht="15.75" customHeight="1">
      <c r="A247" s="67" t="str">
        <f t="shared" si="24"/>
        <v/>
      </c>
      <c r="B247" s="65">
        <f t="shared" si="31"/>
        <v>159</v>
      </c>
      <c r="C247" s="68" t="str">
        <f t="shared" si="25"/>
        <v/>
      </c>
      <c r="D247" s="69"/>
      <c r="E247" s="66"/>
      <c r="F247" s="66"/>
      <c r="G247" s="65" t="e">
        <f>VLOOKUP(E247,'Supply Log'!$E$6:$T$277,2,FALSE)</f>
        <v>#N/A</v>
      </c>
      <c r="H247" s="65" t="e">
        <f>VLOOKUP(E247,'Supply Log'!$E$6:$T$277,3,FALSE)</f>
        <v>#N/A</v>
      </c>
      <c r="I247" s="77"/>
      <c r="J247" s="65" t="e">
        <f>VLOOKUP(E247,'Supply Log'!$E$6:$T$277,5,FALSE)</f>
        <v>#N/A</v>
      </c>
      <c r="K247" s="65" t="e">
        <f>VLOOKUP(E247,'Supply Log'!$E$6:$T$277,6,FALSE)</f>
        <v>#N/A</v>
      </c>
      <c r="L247" s="65" t="e">
        <f>VLOOKUP(E247,'Supply Log'!$E$6:$T$277,7,FALSE)</f>
        <v>#N/A</v>
      </c>
      <c r="M247" s="65" t="e">
        <f>VLOOKUP(E247,'Supply Log'!$E$6:$T$277,8,FALSE)</f>
        <v>#N/A</v>
      </c>
      <c r="N247" s="65" t="e">
        <f>VLOOKUP(E247,'Supply Log'!$E$6:$T$277,9,FALSE)</f>
        <v>#N/A</v>
      </c>
      <c r="O247" s="65" t="e">
        <f>VLOOKUP(E247,'Supply Log'!$E$6:$T$277,10,FALSE)</f>
        <v>#N/A</v>
      </c>
      <c r="P247" s="29" t="e">
        <f t="shared" si="26"/>
        <v>#N/A</v>
      </c>
      <c r="Q247" s="65" t="e">
        <f>VLOOKUP(E247,'Supply Log'!$E$6:$T$277,12,FALSE)</f>
        <v>#N/A</v>
      </c>
      <c r="R247" s="78" t="e">
        <f t="shared" si="27"/>
        <v>#N/A</v>
      </c>
      <c r="S247" s="65"/>
      <c r="T247" s="79" t="e">
        <f t="shared" si="28"/>
        <v>#N/A</v>
      </c>
      <c r="U247" s="80" t="e">
        <f t="shared" si="29"/>
        <v>#N/A</v>
      </c>
      <c r="V247" s="81" t="str">
        <f t="shared" si="30"/>
        <v/>
      </c>
      <c r="W247" s="69" t="e">
        <f>VLOOKUP(F247,'Input Log'!$E$6:$V$50000,18,FALSE)</f>
        <v>#N/A</v>
      </c>
      <c r="X247" s="64" t="e">
        <f>VLOOKUP(E247,'Supply Log'!$Z$6:$AB$699,2,FALSE)</f>
        <v>#N/A</v>
      </c>
      <c r="Y247" s="64" t="e">
        <f>VLOOKUP(E247,'Supply Log'!$E$6:$X$618,20,FALSE)</f>
        <v>#N/A</v>
      </c>
      <c r="Z247" s="64"/>
      <c r="AA247" s="64"/>
      <c r="AB247" s="64"/>
      <c r="AC247" s="64"/>
      <c r="AD247" s="64"/>
      <c r="AE247" s="64"/>
    </row>
    <row r="248" spans="1:31" ht="15.75" customHeight="1">
      <c r="A248" s="67" t="str">
        <f t="shared" si="24"/>
        <v/>
      </c>
      <c r="B248" s="65">
        <f t="shared" si="31"/>
        <v>160</v>
      </c>
      <c r="C248" s="68" t="str">
        <f t="shared" si="25"/>
        <v/>
      </c>
      <c r="D248" s="69"/>
      <c r="E248" s="66"/>
      <c r="F248" s="66"/>
      <c r="G248" s="65" t="e">
        <f>VLOOKUP(E248,'Supply Log'!$E$6:$T$277,2,FALSE)</f>
        <v>#N/A</v>
      </c>
      <c r="H248" s="65" t="e">
        <f>VLOOKUP(E248,'Supply Log'!$E$6:$T$277,3,FALSE)</f>
        <v>#N/A</v>
      </c>
      <c r="I248" s="77"/>
      <c r="J248" s="65" t="e">
        <f>VLOOKUP(E248,'Supply Log'!$E$6:$T$277,5,FALSE)</f>
        <v>#N/A</v>
      </c>
      <c r="K248" s="65" t="e">
        <f>VLOOKUP(E248,'Supply Log'!$E$6:$T$277,6,FALSE)</f>
        <v>#N/A</v>
      </c>
      <c r="L248" s="65" t="e">
        <f>VLOOKUP(E248,'Supply Log'!$E$6:$T$277,7,FALSE)</f>
        <v>#N/A</v>
      </c>
      <c r="M248" s="65" t="e">
        <f>VLOOKUP(E248,'Supply Log'!$E$6:$T$277,8,FALSE)</f>
        <v>#N/A</v>
      </c>
      <c r="N248" s="65" t="e">
        <f>VLOOKUP(E248,'Supply Log'!$E$6:$T$277,9,FALSE)</f>
        <v>#N/A</v>
      </c>
      <c r="O248" s="65" t="e">
        <f>VLOOKUP(E248,'Supply Log'!$E$6:$T$277,10,FALSE)</f>
        <v>#N/A</v>
      </c>
      <c r="P248" s="29" t="e">
        <f t="shared" si="26"/>
        <v>#N/A</v>
      </c>
      <c r="Q248" s="65" t="e">
        <f>VLOOKUP(E248,'Supply Log'!$E$6:$T$277,12,FALSE)</f>
        <v>#N/A</v>
      </c>
      <c r="R248" s="78" t="e">
        <f t="shared" si="27"/>
        <v>#N/A</v>
      </c>
      <c r="S248" s="65"/>
      <c r="T248" s="79" t="e">
        <f t="shared" si="28"/>
        <v>#N/A</v>
      </c>
      <c r="U248" s="80" t="e">
        <f t="shared" si="29"/>
        <v>#N/A</v>
      </c>
      <c r="V248" s="81" t="str">
        <f t="shared" si="30"/>
        <v/>
      </c>
      <c r="W248" s="69" t="e">
        <f>VLOOKUP(F248,'Input Log'!$E$6:$V$50000,18,FALSE)</f>
        <v>#N/A</v>
      </c>
      <c r="X248" s="64" t="e">
        <f>VLOOKUP(E248,'Supply Log'!$Z$6:$AB$699,2,FALSE)</f>
        <v>#N/A</v>
      </c>
      <c r="Y248" s="64" t="e">
        <f>VLOOKUP(E248,'Supply Log'!$E$6:$X$618,20,FALSE)</f>
        <v>#N/A</v>
      </c>
      <c r="Z248" s="64"/>
      <c r="AA248" s="64"/>
      <c r="AB248" s="64"/>
      <c r="AC248" s="64"/>
      <c r="AD248" s="64"/>
      <c r="AE248" s="64"/>
    </row>
    <row r="249" spans="1:31" ht="15.75" customHeight="1">
      <c r="A249" s="67" t="str">
        <f t="shared" si="24"/>
        <v/>
      </c>
      <c r="B249" s="65">
        <f t="shared" si="31"/>
        <v>161</v>
      </c>
      <c r="C249" s="68" t="str">
        <f t="shared" si="25"/>
        <v/>
      </c>
      <c r="D249" s="69"/>
      <c r="E249" s="66"/>
      <c r="F249" s="66"/>
      <c r="G249" s="65" t="e">
        <f>VLOOKUP(E249,'Supply Log'!$E$6:$T$277,2,FALSE)</f>
        <v>#N/A</v>
      </c>
      <c r="H249" s="65" t="e">
        <f>VLOOKUP(E249,'Supply Log'!$E$6:$T$277,3,FALSE)</f>
        <v>#N/A</v>
      </c>
      <c r="I249" s="77"/>
      <c r="J249" s="65" t="e">
        <f>VLOOKUP(E249,'Supply Log'!$E$6:$T$277,5,FALSE)</f>
        <v>#N/A</v>
      </c>
      <c r="K249" s="65" t="e">
        <f>VLOOKUP(E249,'Supply Log'!$E$6:$T$277,6,FALSE)</f>
        <v>#N/A</v>
      </c>
      <c r="L249" s="65" t="e">
        <f>VLOOKUP(E249,'Supply Log'!$E$6:$T$277,7,FALSE)</f>
        <v>#N/A</v>
      </c>
      <c r="M249" s="65" t="e">
        <f>VLOOKUP(E249,'Supply Log'!$E$6:$T$277,8,FALSE)</f>
        <v>#N/A</v>
      </c>
      <c r="N249" s="65" t="e">
        <f>VLOOKUP(E249,'Supply Log'!$E$6:$T$277,9,FALSE)</f>
        <v>#N/A</v>
      </c>
      <c r="O249" s="65" t="e">
        <f>VLOOKUP(E249,'Supply Log'!$E$6:$T$277,10,FALSE)</f>
        <v>#N/A</v>
      </c>
      <c r="P249" s="29" t="e">
        <f t="shared" si="26"/>
        <v>#N/A</v>
      </c>
      <c r="Q249" s="65" t="e">
        <f>VLOOKUP(E249,'Supply Log'!$E$6:$T$277,12,FALSE)</f>
        <v>#N/A</v>
      </c>
      <c r="R249" s="78" t="e">
        <f t="shared" si="27"/>
        <v>#N/A</v>
      </c>
      <c r="S249" s="65"/>
      <c r="T249" s="79" t="e">
        <f t="shared" si="28"/>
        <v>#N/A</v>
      </c>
      <c r="U249" s="80" t="e">
        <f t="shared" si="29"/>
        <v>#N/A</v>
      </c>
      <c r="V249" s="81" t="str">
        <f t="shared" si="30"/>
        <v/>
      </c>
      <c r="W249" s="69" t="e">
        <f>VLOOKUP(F249,'Input Log'!$E$6:$V$50000,18,FALSE)</f>
        <v>#N/A</v>
      </c>
      <c r="X249" s="64" t="e">
        <f>VLOOKUP(E249,'Supply Log'!$Z$6:$AB$699,2,FALSE)</f>
        <v>#N/A</v>
      </c>
      <c r="Y249" s="64" t="e">
        <f>VLOOKUP(E249,'Supply Log'!$E$6:$X$618,20,FALSE)</f>
        <v>#N/A</v>
      </c>
      <c r="Z249" s="64"/>
      <c r="AA249" s="64"/>
      <c r="AB249" s="64"/>
      <c r="AC249" s="64"/>
      <c r="AD249" s="64"/>
      <c r="AE249" s="64"/>
    </row>
    <row r="250" spans="1:31" ht="15.75" customHeight="1">
      <c r="A250" s="67" t="str">
        <f t="shared" si="24"/>
        <v/>
      </c>
      <c r="B250" s="65">
        <f t="shared" si="31"/>
        <v>162</v>
      </c>
      <c r="C250" s="68" t="str">
        <f t="shared" si="25"/>
        <v/>
      </c>
      <c r="D250" s="69"/>
      <c r="E250" s="66"/>
      <c r="F250" s="66"/>
      <c r="G250" s="65" t="e">
        <f>VLOOKUP(E250,'Supply Log'!$E$6:$T$277,2,FALSE)</f>
        <v>#N/A</v>
      </c>
      <c r="H250" s="65" t="e">
        <f>VLOOKUP(E250,'Supply Log'!$E$6:$T$277,3,FALSE)</f>
        <v>#N/A</v>
      </c>
      <c r="I250" s="77"/>
      <c r="J250" s="65" t="e">
        <f>VLOOKUP(E250,'Supply Log'!$E$6:$T$277,5,FALSE)</f>
        <v>#N/A</v>
      </c>
      <c r="K250" s="65" t="e">
        <f>VLOOKUP(E250,'Supply Log'!$E$6:$T$277,6,FALSE)</f>
        <v>#N/A</v>
      </c>
      <c r="L250" s="65" t="e">
        <f>VLOOKUP(E250,'Supply Log'!$E$6:$T$277,7,FALSE)</f>
        <v>#N/A</v>
      </c>
      <c r="M250" s="65" t="e">
        <f>VLOOKUP(E250,'Supply Log'!$E$6:$T$277,8,FALSE)</f>
        <v>#N/A</v>
      </c>
      <c r="N250" s="65" t="e">
        <f>VLOOKUP(E250,'Supply Log'!$E$6:$T$277,9,FALSE)</f>
        <v>#N/A</v>
      </c>
      <c r="O250" s="65" t="e">
        <f>VLOOKUP(E250,'Supply Log'!$E$6:$T$277,10,FALSE)</f>
        <v>#N/A</v>
      </c>
      <c r="P250" s="29" t="e">
        <f t="shared" si="26"/>
        <v>#N/A</v>
      </c>
      <c r="Q250" s="65" t="e">
        <f>VLOOKUP(E250,'Supply Log'!$E$6:$T$277,12,FALSE)</f>
        <v>#N/A</v>
      </c>
      <c r="R250" s="78" t="e">
        <f t="shared" si="27"/>
        <v>#N/A</v>
      </c>
      <c r="S250" s="65"/>
      <c r="T250" s="79" t="e">
        <f t="shared" si="28"/>
        <v>#N/A</v>
      </c>
      <c r="U250" s="80" t="e">
        <f t="shared" si="29"/>
        <v>#N/A</v>
      </c>
      <c r="V250" s="81" t="str">
        <f t="shared" si="30"/>
        <v/>
      </c>
      <c r="W250" s="69" t="e">
        <f>VLOOKUP(F250,'Input Log'!$E$6:$V$50000,18,FALSE)</f>
        <v>#N/A</v>
      </c>
      <c r="X250" s="64" t="e">
        <f>VLOOKUP(E250,'Supply Log'!$Z$6:$AB$699,2,FALSE)</f>
        <v>#N/A</v>
      </c>
      <c r="Y250" s="64" t="e">
        <f>VLOOKUP(E250,'Supply Log'!$E$6:$X$618,20,FALSE)</f>
        <v>#N/A</v>
      </c>
      <c r="Z250" s="64"/>
      <c r="AA250" s="64"/>
      <c r="AB250" s="64"/>
      <c r="AC250" s="64"/>
      <c r="AD250" s="64"/>
      <c r="AE250" s="64"/>
    </row>
    <row r="251" spans="1:31" ht="15.75" customHeight="1">
      <c r="A251" s="67" t="str">
        <f t="shared" si="24"/>
        <v/>
      </c>
      <c r="B251" s="65">
        <f t="shared" si="31"/>
        <v>163</v>
      </c>
      <c r="C251" s="68" t="str">
        <f t="shared" si="25"/>
        <v/>
      </c>
      <c r="D251" s="69"/>
      <c r="E251" s="66"/>
      <c r="F251" s="66"/>
      <c r="G251" s="65" t="e">
        <f>VLOOKUP(E251,'Supply Log'!$E$6:$T$277,2,FALSE)</f>
        <v>#N/A</v>
      </c>
      <c r="H251" s="65" t="e">
        <f>VLOOKUP(E251,'Supply Log'!$E$6:$T$277,3,FALSE)</f>
        <v>#N/A</v>
      </c>
      <c r="I251" s="77"/>
      <c r="J251" s="65" t="e">
        <f>VLOOKUP(E251,'Supply Log'!$E$6:$T$277,5,FALSE)</f>
        <v>#N/A</v>
      </c>
      <c r="K251" s="65" t="e">
        <f>VLOOKUP(E251,'Supply Log'!$E$6:$T$277,6,FALSE)</f>
        <v>#N/A</v>
      </c>
      <c r="L251" s="65" t="e">
        <f>VLOOKUP(E251,'Supply Log'!$E$6:$T$277,7,FALSE)</f>
        <v>#N/A</v>
      </c>
      <c r="M251" s="65" t="e">
        <f>VLOOKUP(E251,'Supply Log'!$E$6:$T$277,8,FALSE)</f>
        <v>#N/A</v>
      </c>
      <c r="N251" s="65" t="e">
        <f>VLOOKUP(E251,'Supply Log'!$E$6:$T$277,9,FALSE)</f>
        <v>#N/A</v>
      </c>
      <c r="O251" s="65" t="e">
        <f>VLOOKUP(E251,'Supply Log'!$E$6:$T$277,10,FALSE)</f>
        <v>#N/A</v>
      </c>
      <c r="P251" s="29" t="e">
        <f t="shared" si="26"/>
        <v>#N/A</v>
      </c>
      <c r="Q251" s="65" t="e">
        <f>VLOOKUP(E251,'Supply Log'!$E$6:$T$277,12,FALSE)</f>
        <v>#N/A</v>
      </c>
      <c r="R251" s="78" t="e">
        <f t="shared" si="27"/>
        <v>#N/A</v>
      </c>
      <c r="S251" s="65"/>
      <c r="T251" s="79" t="e">
        <f t="shared" si="28"/>
        <v>#N/A</v>
      </c>
      <c r="U251" s="80" t="e">
        <f t="shared" si="29"/>
        <v>#N/A</v>
      </c>
      <c r="V251" s="81" t="str">
        <f t="shared" si="30"/>
        <v/>
      </c>
      <c r="W251" s="69" t="e">
        <f>VLOOKUP(F251,'Input Log'!$E$6:$V$50000,18,FALSE)</f>
        <v>#N/A</v>
      </c>
      <c r="X251" s="64" t="e">
        <f>VLOOKUP(E251,'Supply Log'!$Z$6:$AB$699,2,FALSE)</f>
        <v>#N/A</v>
      </c>
      <c r="Y251" s="64" t="e">
        <f>VLOOKUP(E251,'Supply Log'!$E$6:$X$618,20,FALSE)</f>
        <v>#N/A</v>
      </c>
      <c r="Z251" s="64"/>
      <c r="AA251" s="64"/>
      <c r="AB251" s="64"/>
      <c r="AC251" s="64"/>
      <c r="AD251" s="64"/>
      <c r="AE251" s="64"/>
    </row>
    <row r="252" spans="1:31" ht="15.75" customHeight="1">
      <c r="A252" s="67" t="str">
        <f t="shared" si="24"/>
        <v/>
      </c>
      <c r="B252" s="65">
        <f t="shared" si="31"/>
        <v>164</v>
      </c>
      <c r="C252" s="68" t="str">
        <f t="shared" si="25"/>
        <v/>
      </c>
      <c r="D252" s="69"/>
      <c r="E252" s="66"/>
      <c r="F252" s="66"/>
      <c r="G252" s="65" t="e">
        <f>VLOOKUP(E252,'Supply Log'!$E$6:$T$277,2,FALSE)</f>
        <v>#N/A</v>
      </c>
      <c r="H252" s="65" t="e">
        <f>VLOOKUP(E252,'Supply Log'!$E$6:$T$277,3,FALSE)</f>
        <v>#N/A</v>
      </c>
      <c r="I252" s="77"/>
      <c r="J252" s="65" t="e">
        <f>VLOOKUP(E252,'Supply Log'!$E$6:$T$277,5,FALSE)</f>
        <v>#N/A</v>
      </c>
      <c r="K252" s="65" t="e">
        <f>VLOOKUP(E252,'Supply Log'!$E$6:$T$277,6,FALSE)</f>
        <v>#N/A</v>
      </c>
      <c r="L252" s="65" t="e">
        <f>VLOOKUP(E252,'Supply Log'!$E$6:$T$277,7,FALSE)</f>
        <v>#N/A</v>
      </c>
      <c r="M252" s="65" t="e">
        <f>VLOOKUP(E252,'Supply Log'!$E$6:$T$277,8,FALSE)</f>
        <v>#N/A</v>
      </c>
      <c r="N252" s="65" t="e">
        <f>VLOOKUP(E252,'Supply Log'!$E$6:$T$277,9,FALSE)</f>
        <v>#N/A</v>
      </c>
      <c r="O252" s="65" t="e">
        <f>VLOOKUP(E252,'Supply Log'!$E$6:$T$277,10,FALSE)</f>
        <v>#N/A</v>
      </c>
      <c r="P252" s="29" t="e">
        <f t="shared" si="26"/>
        <v>#N/A</v>
      </c>
      <c r="Q252" s="65" t="e">
        <f>VLOOKUP(E252,'Supply Log'!$E$6:$T$277,12,FALSE)</f>
        <v>#N/A</v>
      </c>
      <c r="R252" s="78" t="e">
        <f t="shared" si="27"/>
        <v>#N/A</v>
      </c>
      <c r="S252" s="65"/>
      <c r="T252" s="79" t="e">
        <f t="shared" si="28"/>
        <v>#N/A</v>
      </c>
      <c r="U252" s="80" t="e">
        <f t="shared" si="29"/>
        <v>#N/A</v>
      </c>
      <c r="V252" s="81" t="str">
        <f t="shared" si="30"/>
        <v/>
      </c>
      <c r="W252" s="69" t="e">
        <f>VLOOKUP(F252,'Input Log'!$E$6:$V$50000,18,FALSE)</f>
        <v>#N/A</v>
      </c>
      <c r="X252" s="64" t="e">
        <f>VLOOKUP(E252,'Supply Log'!$Z$6:$AB$699,2,FALSE)</f>
        <v>#N/A</v>
      </c>
      <c r="Y252" s="64" t="e">
        <f>VLOOKUP(E252,'Supply Log'!$E$6:$X$618,20,FALSE)</f>
        <v>#N/A</v>
      </c>
      <c r="Z252" s="64"/>
      <c r="AA252" s="64"/>
      <c r="AB252" s="64"/>
      <c r="AC252" s="64"/>
      <c r="AD252" s="64"/>
      <c r="AE252" s="64"/>
    </row>
    <row r="253" spans="1:31" ht="15.75" customHeight="1">
      <c r="A253" s="67" t="str">
        <f t="shared" si="24"/>
        <v/>
      </c>
      <c r="B253" s="65">
        <f t="shared" si="31"/>
        <v>165</v>
      </c>
      <c r="C253" s="68" t="str">
        <f t="shared" si="25"/>
        <v/>
      </c>
      <c r="D253" s="69"/>
      <c r="E253" s="66"/>
      <c r="F253" s="66"/>
      <c r="G253" s="65" t="e">
        <f>VLOOKUP(E253,'Supply Log'!$E$6:$T$277,2,FALSE)</f>
        <v>#N/A</v>
      </c>
      <c r="H253" s="65" t="e">
        <f>VLOOKUP(E253,'Supply Log'!$E$6:$T$277,3,FALSE)</f>
        <v>#N/A</v>
      </c>
      <c r="I253" s="77"/>
      <c r="J253" s="65" t="e">
        <f>VLOOKUP(E253,'Supply Log'!$E$6:$T$277,5,FALSE)</f>
        <v>#N/A</v>
      </c>
      <c r="K253" s="65" t="e">
        <f>VLOOKUP(E253,'Supply Log'!$E$6:$T$277,6,FALSE)</f>
        <v>#N/A</v>
      </c>
      <c r="L253" s="65" t="e">
        <f>VLOOKUP(E253,'Supply Log'!$E$6:$T$277,7,FALSE)</f>
        <v>#N/A</v>
      </c>
      <c r="M253" s="65" t="e">
        <f>VLOOKUP(E253,'Supply Log'!$E$6:$T$277,8,FALSE)</f>
        <v>#N/A</v>
      </c>
      <c r="N253" s="65" t="e">
        <f>VLOOKUP(E253,'Supply Log'!$E$6:$T$277,9,FALSE)</f>
        <v>#N/A</v>
      </c>
      <c r="O253" s="65" t="e">
        <f>VLOOKUP(E253,'Supply Log'!$E$6:$T$277,10,FALSE)</f>
        <v>#N/A</v>
      </c>
      <c r="P253" s="29" t="e">
        <f t="shared" si="26"/>
        <v>#N/A</v>
      </c>
      <c r="Q253" s="65" t="e">
        <f>VLOOKUP(E253,'Supply Log'!$E$6:$T$277,12,FALSE)</f>
        <v>#N/A</v>
      </c>
      <c r="R253" s="78" t="e">
        <f t="shared" si="27"/>
        <v>#N/A</v>
      </c>
      <c r="S253" s="65"/>
      <c r="T253" s="79" t="e">
        <f t="shared" si="28"/>
        <v>#N/A</v>
      </c>
      <c r="U253" s="80" t="e">
        <f t="shared" si="29"/>
        <v>#N/A</v>
      </c>
      <c r="V253" s="81" t="str">
        <f t="shared" si="30"/>
        <v/>
      </c>
      <c r="W253" s="69" t="e">
        <f>VLOOKUP(F253,'Input Log'!$E$6:$V$50000,18,FALSE)</f>
        <v>#N/A</v>
      </c>
      <c r="X253" s="64" t="e">
        <f>VLOOKUP(E253,'Supply Log'!$Z$6:$AB$699,2,FALSE)</f>
        <v>#N/A</v>
      </c>
      <c r="Y253" s="64" t="e">
        <f>VLOOKUP(E253,'Supply Log'!$E$6:$X$618,20,FALSE)</f>
        <v>#N/A</v>
      </c>
      <c r="Z253" s="64"/>
      <c r="AA253" s="64"/>
      <c r="AB253" s="64"/>
      <c r="AC253" s="64"/>
      <c r="AD253" s="64"/>
      <c r="AE253" s="64"/>
    </row>
    <row r="254" spans="1:31" ht="15.75" customHeight="1">
      <c r="A254" s="67" t="str">
        <f t="shared" si="24"/>
        <v/>
      </c>
      <c r="B254" s="65">
        <f t="shared" si="31"/>
        <v>166</v>
      </c>
      <c r="C254" s="68" t="str">
        <f t="shared" si="25"/>
        <v/>
      </c>
      <c r="D254" s="69"/>
      <c r="E254" s="66"/>
      <c r="F254" s="66"/>
      <c r="G254" s="65" t="e">
        <f>VLOOKUP(E254,'Supply Log'!$E$6:$T$277,2,FALSE)</f>
        <v>#N/A</v>
      </c>
      <c r="H254" s="65" t="e">
        <f>VLOOKUP(E254,'Supply Log'!$E$6:$T$277,3,FALSE)</f>
        <v>#N/A</v>
      </c>
      <c r="I254" s="77"/>
      <c r="J254" s="65" t="e">
        <f>VLOOKUP(E254,'Supply Log'!$E$6:$T$277,5,FALSE)</f>
        <v>#N/A</v>
      </c>
      <c r="K254" s="65" t="e">
        <f>VLOOKUP(E254,'Supply Log'!$E$6:$T$277,6,FALSE)</f>
        <v>#N/A</v>
      </c>
      <c r="L254" s="65" t="e">
        <f>VLOOKUP(E254,'Supply Log'!$E$6:$T$277,7,FALSE)</f>
        <v>#N/A</v>
      </c>
      <c r="M254" s="65" t="e">
        <f>VLOOKUP(E254,'Supply Log'!$E$6:$T$277,8,FALSE)</f>
        <v>#N/A</v>
      </c>
      <c r="N254" s="65" t="e">
        <f>VLOOKUP(E254,'Supply Log'!$E$6:$T$277,9,FALSE)</f>
        <v>#N/A</v>
      </c>
      <c r="O254" s="65" t="e">
        <f>VLOOKUP(E254,'Supply Log'!$E$6:$T$277,10,FALSE)</f>
        <v>#N/A</v>
      </c>
      <c r="P254" s="29" t="e">
        <f t="shared" si="26"/>
        <v>#N/A</v>
      </c>
      <c r="Q254" s="65" t="e">
        <f>VLOOKUP(E254,'Supply Log'!$E$6:$T$277,12,FALSE)</f>
        <v>#N/A</v>
      </c>
      <c r="R254" s="78" t="e">
        <f t="shared" si="27"/>
        <v>#N/A</v>
      </c>
      <c r="S254" s="65"/>
      <c r="T254" s="79" t="e">
        <f t="shared" si="28"/>
        <v>#N/A</v>
      </c>
      <c r="U254" s="80" t="e">
        <f t="shared" si="29"/>
        <v>#N/A</v>
      </c>
      <c r="V254" s="81" t="str">
        <f t="shared" si="30"/>
        <v/>
      </c>
      <c r="W254" s="69" t="e">
        <f>VLOOKUP(F254,'Input Log'!$E$6:$V$50000,18,FALSE)</f>
        <v>#N/A</v>
      </c>
      <c r="X254" s="64" t="e">
        <f>VLOOKUP(E254,'Supply Log'!$Z$6:$AB$699,2,FALSE)</f>
        <v>#N/A</v>
      </c>
      <c r="Y254" s="64" t="e">
        <f>VLOOKUP(E254,'Supply Log'!$E$6:$X$618,20,FALSE)</f>
        <v>#N/A</v>
      </c>
      <c r="Z254" s="64"/>
      <c r="AA254" s="64"/>
      <c r="AB254" s="64"/>
      <c r="AC254" s="64"/>
      <c r="AD254" s="64"/>
      <c r="AE254" s="64"/>
    </row>
    <row r="255" spans="1:31" ht="15.75" customHeight="1">
      <c r="A255" s="67" t="str">
        <f t="shared" si="24"/>
        <v/>
      </c>
      <c r="B255" s="65">
        <f t="shared" si="31"/>
        <v>167</v>
      </c>
      <c r="C255" s="68" t="str">
        <f t="shared" si="25"/>
        <v/>
      </c>
      <c r="D255" s="69"/>
      <c r="E255" s="66"/>
      <c r="F255" s="66"/>
      <c r="G255" s="65" t="e">
        <f>VLOOKUP(E255,'Supply Log'!$E$6:$T$277,2,FALSE)</f>
        <v>#N/A</v>
      </c>
      <c r="H255" s="65" t="e">
        <f>VLOOKUP(E255,'Supply Log'!$E$6:$T$277,3,FALSE)</f>
        <v>#N/A</v>
      </c>
      <c r="I255" s="77"/>
      <c r="J255" s="65" t="e">
        <f>VLOOKUP(E255,'Supply Log'!$E$6:$T$277,5,FALSE)</f>
        <v>#N/A</v>
      </c>
      <c r="K255" s="65" t="e">
        <f>VLOOKUP(E255,'Supply Log'!$E$6:$T$277,6,FALSE)</f>
        <v>#N/A</v>
      </c>
      <c r="L255" s="65" t="e">
        <f>VLOOKUP(E255,'Supply Log'!$E$6:$T$277,7,FALSE)</f>
        <v>#N/A</v>
      </c>
      <c r="M255" s="65" t="e">
        <f>VLOOKUP(E255,'Supply Log'!$E$6:$T$277,8,FALSE)</f>
        <v>#N/A</v>
      </c>
      <c r="N255" s="65" t="e">
        <f>VLOOKUP(E255,'Supply Log'!$E$6:$T$277,9,FALSE)</f>
        <v>#N/A</v>
      </c>
      <c r="O255" s="65" t="e">
        <f>VLOOKUP(E255,'Supply Log'!$E$6:$T$277,10,FALSE)</f>
        <v>#N/A</v>
      </c>
      <c r="P255" s="29" t="e">
        <f t="shared" si="26"/>
        <v>#N/A</v>
      </c>
      <c r="Q255" s="65" t="e">
        <f>VLOOKUP(E255,'Supply Log'!$E$6:$T$277,12,FALSE)</f>
        <v>#N/A</v>
      </c>
      <c r="R255" s="78" t="e">
        <f t="shared" si="27"/>
        <v>#N/A</v>
      </c>
      <c r="S255" s="65"/>
      <c r="T255" s="79" t="e">
        <f t="shared" si="28"/>
        <v>#N/A</v>
      </c>
      <c r="U255" s="80" t="e">
        <f t="shared" si="29"/>
        <v>#N/A</v>
      </c>
      <c r="V255" s="81" t="str">
        <f t="shared" si="30"/>
        <v/>
      </c>
      <c r="W255" s="69" t="e">
        <f>VLOOKUP(F255,'Input Log'!$E$6:$V$50000,18,FALSE)</f>
        <v>#N/A</v>
      </c>
      <c r="X255" s="64" t="e">
        <f>VLOOKUP(E255,'Supply Log'!$Z$6:$AB$699,2,FALSE)</f>
        <v>#N/A</v>
      </c>
      <c r="Y255" s="64" t="e">
        <f>VLOOKUP(E255,'Supply Log'!$E$6:$X$618,20,FALSE)</f>
        <v>#N/A</v>
      </c>
      <c r="Z255" s="64"/>
      <c r="AA255" s="64"/>
      <c r="AB255" s="64"/>
      <c r="AC255" s="64"/>
      <c r="AD255" s="64"/>
      <c r="AE255" s="64"/>
    </row>
    <row r="256" spans="1:31" ht="15.75" customHeight="1">
      <c r="A256" s="67" t="str">
        <f t="shared" si="24"/>
        <v/>
      </c>
      <c r="B256" s="65">
        <f t="shared" si="31"/>
        <v>168</v>
      </c>
      <c r="C256" s="68" t="str">
        <f t="shared" si="25"/>
        <v/>
      </c>
      <c r="D256" s="69"/>
      <c r="E256" s="66"/>
      <c r="F256" s="66"/>
      <c r="G256" s="65" t="e">
        <f>VLOOKUP(E256,'Supply Log'!$E$6:$T$277,2,FALSE)</f>
        <v>#N/A</v>
      </c>
      <c r="H256" s="65" t="e">
        <f>VLOOKUP(E256,'Supply Log'!$E$6:$T$277,3,FALSE)</f>
        <v>#N/A</v>
      </c>
      <c r="I256" s="77"/>
      <c r="J256" s="65" t="e">
        <f>VLOOKUP(E256,'Supply Log'!$E$6:$T$277,5,FALSE)</f>
        <v>#N/A</v>
      </c>
      <c r="K256" s="65" t="e">
        <f>VLOOKUP(E256,'Supply Log'!$E$6:$T$277,6,FALSE)</f>
        <v>#N/A</v>
      </c>
      <c r="L256" s="65" t="e">
        <f>VLOOKUP(E256,'Supply Log'!$E$6:$T$277,7,FALSE)</f>
        <v>#N/A</v>
      </c>
      <c r="M256" s="65" t="e">
        <f>VLOOKUP(E256,'Supply Log'!$E$6:$T$277,8,FALSE)</f>
        <v>#N/A</v>
      </c>
      <c r="N256" s="65" t="e">
        <f>VLOOKUP(E256,'Supply Log'!$E$6:$T$277,9,FALSE)</f>
        <v>#N/A</v>
      </c>
      <c r="O256" s="65" t="e">
        <f>VLOOKUP(E256,'Supply Log'!$E$6:$T$277,10,FALSE)</f>
        <v>#N/A</v>
      </c>
      <c r="P256" s="29" t="e">
        <f t="shared" si="26"/>
        <v>#N/A</v>
      </c>
      <c r="Q256" s="65" t="e">
        <f>VLOOKUP(E256,'Supply Log'!$E$6:$T$277,12,FALSE)</f>
        <v>#N/A</v>
      </c>
      <c r="R256" s="78" t="e">
        <f t="shared" si="27"/>
        <v>#N/A</v>
      </c>
      <c r="S256" s="65"/>
      <c r="T256" s="79" t="e">
        <f t="shared" si="28"/>
        <v>#N/A</v>
      </c>
      <c r="U256" s="80" t="e">
        <f t="shared" si="29"/>
        <v>#N/A</v>
      </c>
      <c r="V256" s="81" t="str">
        <f t="shared" si="30"/>
        <v/>
      </c>
      <c r="W256" s="69" t="e">
        <f>VLOOKUP(F256,'Input Log'!$E$6:$V$50000,18,FALSE)</f>
        <v>#N/A</v>
      </c>
      <c r="X256" s="64" t="e">
        <f>VLOOKUP(E256,'Supply Log'!$Z$6:$AB$699,2,FALSE)</f>
        <v>#N/A</v>
      </c>
      <c r="Y256" s="64" t="e">
        <f>VLOOKUP(E256,'Supply Log'!$E$6:$X$618,20,FALSE)</f>
        <v>#N/A</v>
      </c>
      <c r="Z256" s="64"/>
      <c r="AA256" s="64"/>
      <c r="AB256" s="64"/>
      <c r="AC256" s="64"/>
      <c r="AD256" s="64"/>
      <c r="AE256" s="64"/>
    </row>
    <row r="257" spans="1:31" ht="15.75" customHeight="1">
      <c r="A257" s="67" t="str">
        <f t="shared" si="24"/>
        <v/>
      </c>
      <c r="B257" s="65">
        <f t="shared" si="31"/>
        <v>169</v>
      </c>
      <c r="C257" s="68" t="str">
        <f t="shared" si="25"/>
        <v/>
      </c>
      <c r="D257" s="69"/>
      <c r="E257" s="66"/>
      <c r="F257" s="66"/>
      <c r="G257" s="65" t="e">
        <f>VLOOKUP(E257,'Supply Log'!$E$6:$T$277,2,FALSE)</f>
        <v>#N/A</v>
      </c>
      <c r="H257" s="65" t="e">
        <f>VLOOKUP(E257,'Supply Log'!$E$6:$T$277,3,FALSE)</f>
        <v>#N/A</v>
      </c>
      <c r="I257" s="77"/>
      <c r="J257" s="65" t="e">
        <f>VLOOKUP(E257,'Supply Log'!$E$6:$T$277,5,FALSE)</f>
        <v>#N/A</v>
      </c>
      <c r="K257" s="65" t="e">
        <f>VLOOKUP(E257,'Supply Log'!$E$6:$T$277,6,FALSE)</f>
        <v>#N/A</v>
      </c>
      <c r="L257" s="65" t="e">
        <f>VLOOKUP(E257,'Supply Log'!$E$6:$T$277,7,FALSE)</f>
        <v>#N/A</v>
      </c>
      <c r="M257" s="65" t="e">
        <f>VLOOKUP(E257,'Supply Log'!$E$6:$T$277,8,FALSE)</f>
        <v>#N/A</v>
      </c>
      <c r="N257" s="65" t="e">
        <f>VLOOKUP(E257,'Supply Log'!$E$6:$T$277,9,FALSE)</f>
        <v>#N/A</v>
      </c>
      <c r="O257" s="65" t="e">
        <f>VLOOKUP(E257,'Supply Log'!$E$6:$T$277,10,FALSE)</f>
        <v>#N/A</v>
      </c>
      <c r="P257" s="29" t="e">
        <f t="shared" si="26"/>
        <v>#N/A</v>
      </c>
      <c r="Q257" s="65" t="e">
        <f>VLOOKUP(E257,'Supply Log'!$E$6:$T$277,12,FALSE)</f>
        <v>#N/A</v>
      </c>
      <c r="R257" s="78" t="e">
        <f t="shared" si="27"/>
        <v>#N/A</v>
      </c>
      <c r="S257" s="65"/>
      <c r="T257" s="79" t="e">
        <f t="shared" si="28"/>
        <v>#N/A</v>
      </c>
      <c r="U257" s="80" t="e">
        <f t="shared" si="29"/>
        <v>#N/A</v>
      </c>
      <c r="V257" s="81" t="str">
        <f t="shared" si="30"/>
        <v/>
      </c>
      <c r="W257" s="69" t="e">
        <f>VLOOKUP(F257,'Input Log'!$E$6:$V$50000,18,FALSE)</f>
        <v>#N/A</v>
      </c>
      <c r="X257" s="64" t="e">
        <f>VLOOKUP(E257,'Supply Log'!$Z$6:$AB$699,2,FALSE)</f>
        <v>#N/A</v>
      </c>
      <c r="Y257" s="64" t="e">
        <f>VLOOKUP(E257,'Supply Log'!$E$6:$X$618,20,FALSE)</f>
        <v>#N/A</v>
      </c>
      <c r="Z257" s="64"/>
      <c r="AA257" s="64"/>
      <c r="AB257" s="64"/>
      <c r="AC257" s="64"/>
      <c r="AD257" s="64"/>
      <c r="AE257" s="64"/>
    </row>
    <row r="258" spans="1:31" ht="15.75" customHeight="1">
      <c r="A258" s="67" t="str">
        <f t="shared" si="24"/>
        <v/>
      </c>
      <c r="B258" s="65">
        <f t="shared" si="31"/>
        <v>170</v>
      </c>
      <c r="C258" s="68" t="str">
        <f t="shared" si="25"/>
        <v/>
      </c>
      <c r="D258" s="69"/>
      <c r="E258" s="66"/>
      <c r="F258" s="66"/>
      <c r="G258" s="65" t="e">
        <f>VLOOKUP(E258,'Supply Log'!$E$6:$T$277,2,FALSE)</f>
        <v>#N/A</v>
      </c>
      <c r="H258" s="65" t="e">
        <f>VLOOKUP(E258,'Supply Log'!$E$6:$T$277,3,FALSE)</f>
        <v>#N/A</v>
      </c>
      <c r="I258" s="77"/>
      <c r="J258" s="65" t="e">
        <f>VLOOKUP(E258,'Supply Log'!$E$6:$T$277,5,FALSE)</f>
        <v>#N/A</v>
      </c>
      <c r="K258" s="65" t="e">
        <f>VLOOKUP(E258,'Supply Log'!$E$6:$T$277,6,FALSE)</f>
        <v>#N/A</v>
      </c>
      <c r="L258" s="65" t="e">
        <f>VLOOKUP(E258,'Supply Log'!$E$6:$T$277,7,FALSE)</f>
        <v>#N/A</v>
      </c>
      <c r="M258" s="65" t="e">
        <f>VLOOKUP(E258,'Supply Log'!$E$6:$T$277,8,FALSE)</f>
        <v>#N/A</v>
      </c>
      <c r="N258" s="65" t="e">
        <f>VLOOKUP(E258,'Supply Log'!$E$6:$T$277,9,FALSE)</f>
        <v>#N/A</v>
      </c>
      <c r="O258" s="65" t="e">
        <f>VLOOKUP(E258,'Supply Log'!$E$6:$T$277,10,FALSE)</f>
        <v>#N/A</v>
      </c>
      <c r="P258" s="29" t="e">
        <f t="shared" si="26"/>
        <v>#N/A</v>
      </c>
      <c r="Q258" s="65" t="e">
        <f>VLOOKUP(E258,'Supply Log'!$E$6:$T$277,12,FALSE)</f>
        <v>#N/A</v>
      </c>
      <c r="R258" s="78" t="e">
        <f t="shared" si="27"/>
        <v>#N/A</v>
      </c>
      <c r="S258" s="65"/>
      <c r="T258" s="79" t="e">
        <f t="shared" si="28"/>
        <v>#N/A</v>
      </c>
      <c r="U258" s="80" t="e">
        <f t="shared" si="29"/>
        <v>#N/A</v>
      </c>
      <c r="V258" s="81" t="str">
        <f t="shared" si="30"/>
        <v/>
      </c>
      <c r="W258" s="69" t="e">
        <f>VLOOKUP(F258,'Input Log'!$E$6:$V$50000,18,FALSE)</f>
        <v>#N/A</v>
      </c>
      <c r="X258" s="64" t="e">
        <f>VLOOKUP(E258,'Supply Log'!$Z$6:$AB$699,2,FALSE)</f>
        <v>#N/A</v>
      </c>
      <c r="Y258" s="64" t="e">
        <f>VLOOKUP(E258,'Supply Log'!$E$6:$X$618,20,FALSE)</f>
        <v>#N/A</v>
      </c>
      <c r="Z258" s="64"/>
      <c r="AA258" s="64"/>
      <c r="AB258" s="64"/>
      <c r="AC258" s="64"/>
      <c r="AD258" s="64"/>
      <c r="AE258" s="64"/>
    </row>
    <row r="259" spans="1:31" ht="15.75" customHeight="1">
      <c r="A259" s="67" t="str">
        <f t="shared" si="24"/>
        <v/>
      </c>
      <c r="B259" s="65">
        <f t="shared" si="31"/>
        <v>171</v>
      </c>
      <c r="C259" s="68" t="str">
        <f t="shared" si="25"/>
        <v/>
      </c>
      <c r="D259" s="69"/>
      <c r="E259" s="66"/>
      <c r="F259" s="66"/>
      <c r="G259" s="65" t="e">
        <f>VLOOKUP(E259,'Supply Log'!$E$6:$T$277,2,FALSE)</f>
        <v>#N/A</v>
      </c>
      <c r="H259" s="65" t="e">
        <f>VLOOKUP(E259,'Supply Log'!$E$6:$T$277,3,FALSE)</f>
        <v>#N/A</v>
      </c>
      <c r="I259" s="77"/>
      <c r="J259" s="65" t="e">
        <f>VLOOKUP(E259,'Supply Log'!$E$6:$T$277,5,FALSE)</f>
        <v>#N/A</v>
      </c>
      <c r="K259" s="65" t="e">
        <f>VLOOKUP(E259,'Supply Log'!$E$6:$T$277,6,FALSE)</f>
        <v>#N/A</v>
      </c>
      <c r="L259" s="65" t="e">
        <f>VLOOKUP(E259,'Supply Log'!$E$6:$T$277,7,FALSE)</f>
        <v>#N/A</v>
      </c>
      <c r="M259" s="65" t="e">
        <f>VLOOKUP(E259,'Supply Log'!$E$6:$T$277,8,FALSE)</f>
        <v>#N/A</v>
      </c>
      <c r="N259" s="65" t="e">
        <f>VLOOKUP(E259,'Supply Log'!$E$6:$T$277,9,FALSE)</f>
        <v>#N/A</v>
      </c>
      <c r="O259" s="65" t="e">
        <f>VLOOKUP(E259,'Supply Log'!$E$6:$T$277,10,FALSE)</f>
        <v>#N/A</v>
      </c>
      <c r="P259" s="29" t="e">
        <f t="shared" si="26"/>
        <v>#N/A</v>
      </c>
      <c r="Q259" s="65" t="e">
        <f>VLOOKUP(E259,'Supply Log'!$E$6:$T$277,12,FALSE)</f>
        <v>#N/A</v>
      </c>
      <c r="R259" s="78" t="e">
        <f t="shared" si="27"/>
        <v>#N/A</v>
      </c>
      <c r="S259" s="65"/>
      <c r="T259" s="79" t="e">
        <f t="shared" si="28"/>
        <v>#N/A</v>
      </c>
      <c r="U259" s="80" t="e">
        <f t="shared" si="29"/>
        <v>#N/A</v>
      </c>
      <c r="V259" s="81" t="str">
        <f t="shared" si="30"/>
        <v/>
      </c>
      <c r="W259" s="69" t="e">
        <f>VLOOKUP(F259,'Input Log'!$E$6:$V$50000,18,FALSE)</f>
        <v>#N/A</v>
      </c>
      <c r="X259" s="64" t="e">
        <f>VLOOKUP(E259,'Supply Log'!$Z$6:$AB$699,2,FALSE)</f>
        <v>#N/A</v>
      </c>
      <c r="Y259" s="64" t="e">
        <f>VLOOKUP(E259,'Supply Log'!$E$6:$X$618,20,FALSE)</f>
        <v>#N/A</v>
      </c>
      <c r="Z259" s="64"/>
      <c r="AA259" s="64"/>
      <c r="AB259" s="64"/>
      <c r="AC259" s="64"/>
      <c r="AD259" s="64"/>
      <c r="AE259" s="64"/>
    </row>
    <row r="260" spans="1:31" ht="15.75" customHeight="1">
      <c r="A260" s="67" t="str">
        <f t="shared" si="24"/>
        <v/>
      </c>
      <c r="B260" s="65">
        <f t="shared" si="31"/>
        <v>172</v>
      </c>
      <c r="C260" s="68" t="str">
        <f t="shared" si="25"/>
        <v/>
      </c>
      <c r="D260" s="69"/>
      <c r="E260" s="66"/>
      <c r="F260" s="66"/>
      <c r="G260" s="65" t="e">
        <f>VLOOKUP(E260,'Supply Log'!$E$6:$T$277,2,FALSE)</f>
        <v>#N/A</v>
      </c>
      <c r="H260" s="65" t="e">
        <f>VLOOKUP(E260,'Supply Log'!$E$6:$T$277,3,FALSE)</f>
        <v>#N/A</v>
      </c>
      <c r="I260" s="77"/>
      <c r="J260" s="65" t="e">
        <f>VLOOKUP(E260,'Supply Log'!$E$6:$T$277,5,FALSE)</f>
        <v>#N/A</v>
      </c>
      <c r="K260" s="65" t="e">
        <f>VLOOKUP(E260,'Supply Log'!$E$6:$T$277,6,FALSE)</f>
        <v>#N/A</v>
      </c>
      <c r="L260" s="65" t="e">
        <f>VLOOKUP(E260,'Supply Log'!$E$6:$T$277,7,FALSE)</f>
        <v>#N/A</v>
      </c>
      <c r="M260" s="65" t="e">
        <f>VLOOKUP(E260,'Supply Log'!$E$6:$T$277,8,FALSE)</f>
        <v>#N/A</v>
      </c>
      <c r="N260" s="65" t="e">
        <f>VLOOKUP(E260,'Supply Log'!$E$6:$T$277,9,FALSE)</f>
        <v>#N/A</v>
      </c>
      <c r="O260" s="65" t="e">
        <f>VLOOKUP(E260,'Supply Log'!$E$6:$T$277,10,FALSE)</f>
        <v>#N/A</v>
      </c>
      <c r="P260" s="29" t="e">
        <f t="shared" si="26"/>
        <v>#N/A</v>
      </c>
      <c r="Q260" s="65" t="e">
        <f>VLOOKUP(E260,'Supply Log'!$E$6:$T$277,12,FALSE)</f>
        <v>#N/A</v>
      </c>
      <c r="R260" s="78" t="e">
        <f t="shared" si="27"/>
        <v>#N/A</v>
      </c>
      <c r="S260" s="65"/>
      <c r="T260" s="79" t="e">
        <f t="shared" si="28"/>
        <v>#N/A</v>
      </c>
      <c r="U260" s="80" t="e">
        <f t="shared" si="29"/>
        <v>#N/A</v>
      </c>
      <c r="V260" s="81" t="str">
        <f t="shared" si="30"/>
        <v/>
      </c>
      <c r="W260" s="69" t="e">
        <f>VLOOKUP(F260,'Input Log'!$E$6:$V$50000,18,FALSE)</f>
        <v>#N/A</v>
      </c>
      <c r="X260" s="64" t="e">
        <f>VLOOKUP(E260,'Supply Log'!$Z$6:$AB$699,2,FALSE)</f>
        <v>#N/A</v>
      </c>
      <c r="Y260" s="64" t="e">
        <f>VLOOKUP(E260,'Supply Log'!$E$6:$X$618,20,FALSE)</f>
        <v>#N/A</v>
      </c>
      <c r="Z260" s="64"/>
      <c r="AA260" s="64"/>
      <c r="AB260" s="64"/>
      <c r="AC260" s="64"/>
      <c r="AD260" s="64"/>
      <c r="AE260" s="64"/>
    </row>
    <row r="261" spans="1:31" ht="15.75" customHeight="1">
      <c r="A261" s="67" t="str">
        <f t="shared" ref="A261:A324" si="32">IF(COUNTIF($F$5:$F$45650,F261)&gt;1,"DOUBLE","")</f>
        <v/>
      </c>
      <c r="B261" s="65">
        <f t="shared" si="31"/>
        <v>173</v>
      </c>
      <c r="C261" s="68" t="str">
        <f t="shared" ref="C261:C324" si="33">IF(D261="","",(IF(D262=D261,"",1)))</f>
        <v/>
      </c>
      <c r="D261" s="69"/>
      <c r="E261" s="66"/>
      <c r="F261" s="66"/>
      <c r="G261" s="65" t="e">
        <f>VLOOKUP(E261,'Supply Log'!$E$6:$T$277,2,FALSE)</f>
        <v>#N/A</v>
      </c>
      <c r="H261" s="65" t="e">
        <f>VLOOKUP(E261,'Supply Log'!$E$6:$T$277,3,FALSE)</f>
        <v>#N/A</v>
      </c>
      <c r="I261" s="77"/>
      <c r="J261" s="65" t="e">
        <f>VLOOKUP(E261,'Supply Log'!$E$6:$T$277,5,FALSE)</f>
        <v>#N/A</v>
      </c>
      <c r="K261" s="65" t="e">
        <f>VLOOKUP(E261,'Supply Log'!$E$6:$T$277,6,FALSE)</f>
        <v>#N/A</v>
      </c>
      <c r="L261" s="65" t="e">
        <f>VLOOKUP(E261,'Supply Log'!$E$6:$T$277,7,FALSE)</f>
        <v>#N/A</v>
      </c>
      <c r="M261" s="65" t="e">
        <f>VLOOKUP(E261,'Supply Log'!$E$6:$T$277,8,FALSE)</f>
        <v>#N/A</v>
      </c>
      <c r="N261" s="65" t="e">
        <f>VLOOKUP(E261,'Supply Log'!$E$6:$T$277,9,FALSE)</f>
        <v>#N/A</v>
      </c>
      <c r="O261" s="65" t="e">
        <f>VLOOKUP(E261,'Supply Log'!$E$6:$T$277,10,FALSE)</f>
        <v>#N/A</v>
      </c>
      <c r="P261" s="29" t="e">
        <f t="shared" ref="P261:P324" si="34">+ROUND((O261*O261*I261*0.7854)/10000,2)</f>
        <v>#N/A</v>
      </c>
      <c r="Q261" s="65" t="e">
        <f>VLOOKUP(E261,'Supply Log'!$E$6:$T$277,12,FALSE)</f>
        <v>#N/A</v>
      </c>
      <c r="R261" s="78" t="e">
        <f t="shared" ref="R261:R324" si="35">ROUND(((Q261*Q261*(I261-S261)*0.7854)/10000),2)</f>
        <v>#N/A</v>
      </c>
      <c r="S261" s="65"/>
      <c r="T261" s="79" t="e">
        <f t="shared" ref="T261:T324" si="36">+ROUND((O261*O261*S261*0.7854)/10000,2)</f>
        <v>#N/A</v>
      </c>
      <c r="U261" s="80" t="e">
        <f t="shared" ref="U261:U324" si="37">+P261-R261-T261</f>
        <v>#N/A</v>
      </c>
      <c r="V261" s="81" t="str">
        <f t="shared" ref="V261:V324" si="38">IF(C261="","",(SUMIF($D$2:$D$23587,D261,$P$2:$P$23587)))</f>
        <v/>
      </c>
      <c r="W261" s="69" t="e">
        <f>VLOOKUP(F261,'Input Log'!$E$6:$V$50000,18,FALSE)</f>
        <v>#N/A</v>
      </c>
      <c r="X261" s="64" t="e">
        <f>VLOOKUP(E261,'Supply Log'!$Z$6:$AB$699,2,FALSE)</f>
        <v>#N/A</v>
      </c>
      <c r="Y261" s="64" t="e">
        <f>VLOOKUP(E261,'Supply Log'!$E$6:$X$618,20,FALSE)</f>
        <v>#N/A</v>
      </c>
      <c r="Z261" s="64"/>
      <c r="AA261" s="64"/>
      <c r="AB261" s="64"/>
      <c r="AC261" s="64"/>
      <c r="AD261" s="64"/>
      <c r="AE261" s="64"/>
    </row>
    <row r="262" spans="1:31" ht="15.75" customHeight="1">
      <c r="A262" s="67" t="str">
        <f t="shared" si="32"/>
        <v/>
      </c>
      <c r="B262" s="65">
        <f t="shared" ref="B262:B325" si="39">+B261+1</f>
        <v>174</v>
      </c>
      <c r="C262" s="68" t="str">
        <f t="shared" si="33"/>
        <v/>
      </c>
      <c r="D262" s="69"/>
      <c r="E262" s="66"/>
      <c r="F262" s="66"/>
      <c r="G262" s="65" t="e">
        <f>VLOOKUP(E262,'Supply Log'!$E$6:$T$277,2,FALSE)</f>
        <v>#N/A</v>
      </c>
      <c r="H262" s="65" t="e">
        <f>VLOOKUP(E262,'Supply Log'!$E$6:$T$277,3,FALSE)</f>
        <v>#N/A</v>
      </c>
      <c r="I262" s="77"/>
      <c r="J262" s="65" t="e">
        <f>VLOOKUP(E262,'Supply Log'!$E$6:$T$277,5,FALSE)</f>
        <v>#N/A</v>
      </c>
      <c r="K262" s="65" t="e">
        <f>VLOOKUP(E262,'Supply Log'!$E$6:$T$277,6,FALSE)</f>
        <v>#N/A</v>
      </c>
      <c r="L262" s="65" t="e">
        <f>VLOOKUP(E262,'Supply Log'!$E$6:$T$277,7,FALSE)</f>
        <v>#N/A</v>
      </c>
      <c r="M262" s="65" t="e">
        <f>VLOOKUP(E262,'Supply Log'!$E$6:$T$277,8,FALSE)</f>
        <v>#N/A</v>
      </c>
      <c r="N262" s="65" t="e">
        <f>VLOOKUP(E262,'Supply Log'!$E$6:$T$277,9,FALSE)</f>
        <v>#N/A</v>
      </c>
      <c r="O262" s="65" t="e">
        <f>VLOOKUP(E262,'Supply Log'!$E$6:$T$277,10,FALSE)</f>
        <v>#N/A</v>
      </c>
      <c r="P262" s="29" t="e">
        <f t="shared" si="34"/>
        <v>#N/A</v>
      </c>
      <c r="Q262" s="65" t="e">
        <f>VLOOKUP(E262,'Supply Log'!$E$6:$T$277,12,FALSE)</f>
        <v>#N/A</v>
      </c>
      <c r="R262" s="78" t="e">
        <f t="shared" si="35"/>
        <v>#N/A</v>
      </c>
      <c r="S262" s="65"/>
      <c r="T262" s="79" t="e">
        <f t="shared" si="36"/>
        <v>#N/A</v>
      </c>
      <c r="U262" s="80" t="e">
        <f t="shared" si="37"/>
        <v>#N/A</v>
      </c>
      <c r="V262" s="81" t="str">
        <f t="shared" si="38"/>
        <v/>
      </c>
      <c r="W262" s="69" t="e">
        <f>VLOOKUP(F262,'Input Log'!$E$6:$V$50000,18,FALSE)</f>
        <v>#N/A</v>
      </c>
      <c r="X262" s="64" t="e">
        <f>VLOOKUP(E262,'Supply Log'!$Z$6:$AB$699,2,FALSE)</f>
        <v>#N/A</v>
      </c>
      <c r="Y262" s="64" t="e">
        <f>VLOOKUP(E262,'Supply Log'!$E$6:$X$618,20,FALSE)</f>
        <v>#N/A</v>
      </c>
      <c r="Z262" s="64"/>
      <c r="AA262" s="64"/>
      <c r="AB262" s="64"/>
      <c r="AC262" s="64"/>
      <c r="AD262" s="64"/>
      <c r="AE262" s="64"/>
    </row>
    <row r="263" spans="1:31" ht="15.75" customHeight="1">
      <c r="A263" s="67" t="str">
        <f t="shared" si="32"/>
        <v/>
      </c>
      <c r="B263" s="65">
        <f t="shared" si="39"/>
        <v>175</v>
      </c>
      <c r="C263" s="68" t="str">
        <f t="shared" si="33"/>
        <v/>
      </c>
      <c r="D263" s="69"/>
      <c r="E263" s="66"/>
      <c r="F263" s="66"/>
      <c r="G263" s="65" t="e">
        <f>VLOOKUP(E263,'Supply Log'!$E$6:$T$277,2,FALSE)</f>
        <v>#N/A</v>
      </c>
      <c r="H263" s="65" t="e">
        <f>VLOOKUP(E263,'Supply Log'!$E$6:$T$277,3,FALSE)</f>
        <v>#N/A</v>
      </c>
      <c r="I263" s="77"/>
      <c r="J263" s="65" t="e">
        <f>VLOOKUP(E263,'Supply Log'!$E$6:$T$277,5,FALSE)</f>
        <v>#N/A</v>
      </c>
      <c r="K263" s="65" t="e">
        <f>VLOOKUP(E263,'Supply Log'!$E$6:$T$277,6,FALSE)</f>
        <v>#N/A</v>
      </c>
      <c r="L263" s="65" t="e">
        <f>VLOOKUP(E263,'Supply Log'!$E$6:$T$277,7,FALSE)</f>
        <v>#N/A</v>
      </c>
      <c r="M263" s="65" t="e">
        <f>VLOOKUP(E263,'Supply Log'!$E$6:$T$277,8,FALSE)</f>
        <v>#N/A</v>
      </c>
      <c r="N263" s="65" t="e">
        <f>VLOOKUP(E263,'Supply Log'!$E$6:$T$277,9,FALSE)</f>
        <v>#N/A</v>
      </c>
      <c r="O263" s="65" t="e">
        <f>VLOOKUP(E263,'Supply Log'!$E$6:$T$277,10,FALSE)</f>
        <v>#N/A</v>
      </c>
      <c r="P263" s="29" t="e">
        <f t="shared" si="34"/>
        <v>#N/A</v>
      </c>
      <c r="Q263" s="65" t="e">
        <f>VLOOKUP(E263,'Supply Log'!$E$6:$T$277,12,FALSE)</f>
        <v>#N/A</v>
      </c>
      <c r="R263" s="78" t="e">
        <f t="shared" si="35"/>
        <v>#N/A</v>
      </c>
      <c r="S263" s="65"/>
      <c r="T263" s="79" t="e">
        <f t="shared" si="36"/>
        <v>#N/A</v>
      </c>
      <c r="U263" s="80" t="e">
        <f t="shared" si="37"/>
        <v>#N/A</v>
      </c>
      <c r="V263" s="81" t="str">
        <f t="shared" si="38"/>
        <v/>
      </c>
      <c r="W263" s="69" t="e">
        <f>VLOOKUP(F263,'Input Log'!$E$6:$V$50000,18,FALSE)</f>
        <v>#N/A</v>
      </c>
      <c r="X263" s="64" t="e">
        <f>VLOOKUP(E263,'Supply Log'!$Z$6:$AB$699,2,FALSE)</f>
        <v>#N/A</v>
      </c>
      <c r="Y263" s="64" t="e">
        <f>VLOOKUP(E263,'Supply Log'!$E$6:$X$618,20,FALSE)</f>
        <v>#N/A</v>
      </c>
      <c r="Z263" s="64"/>
      <c r="AA263" s="64"/>
      <c r="AB263" s="64"/>
      <c r="AC263" s="64"/>
      <c r="AD263" s="64"/>
      <c r="AE263" s="64"/>
    </row>
    <row r="264" spans="1:31" ht="15.75" customHeight="1">
      <c r="A264" s="67" t="str">
        <f t="shared" si="32"/>
        <v/>
      </c>
      <c r="B264" s="65">
        <f t="shared" si="39"/>
        <v>176</v>
      </c>
      <c r="C264" s="68" t="str">
        <f t="shared" si="33"/>
        <v/>
      </c>
      <c r="D264" s="69"/>
      <c r="E264" s="66"/>
      <c r="F264" s="66"/>
      <c r="G264" s="65" t="e">
        <f>VLOOKUP(E264,'Supply Log'!$E$6:$T$277,2,FALSE)</f>
        <v>#N/A</v>
      </c>
      <c r="H264" s="65" t="e">
        <f>VLOOKUP(E264,'Supply Log'!$E$6:$T$277,3,FALSE)</f>
        <v>#N/A</v>
      </c>
      <c r="I264" s="77"/>
      <c r="J264" s="65" t="e">
        <f>VLOOKUP(E264,'Supply Log'!$E$6:$T$277,5,FALSE)</f>
        <v>#N/A</v>
      </c>
      <c r="K264" s="65" t="e">
        <f>VLOOKUP(E264,'Supply Log'!$E$6:$T$277,6,FALSE)</f>
        <v>#N/A</v>
      </c>
      <c r="L264" s="65" t="e">
        <f>VLOOKUP(E264,'Supply Log'!$E$6:$T$277,7,FALSE)</f>
        <v>#N/A</v>
      </c>
      <c r="M264" s="65" t="e">
        <f>VLOOKUP(E264,'Supply Log'!$E$6:$T$277,8,FALSE)</f>
        <v>#N/A</v>
      </c>
      <c r="N264" s="65" t="e">
        <f>VLOOKUP(E264,'Supply Log'!$E$6:$T$277,9,FALSE)</f>
        <v>#N/A</v>
      </c>
      <c r="O264" s="65" t="e">
        <f>VLOOKUP(E264,'Supply Log'!$E$6:$T$277,10,FALSE)</f>
        <v>#N/A</v>
      </c>
      <c r="P264" s="29" t="e">
        <f t="shared" si="34"/>
        <v>#N/A</v>
      </c>
      <c r="Q264" s="65" t="e">
        <f>VLOOKUP(E264,'Supply Log'!$E$6:$T$277,12,FALSE)</f>
        <v>#N/A</v>
      </c>
      <c r="R264" s="78" t="e">
        <f t="shared" si="35"/>
        <v>#N/A</v>
      </c>
      <c r="S264" s="65"/>
      <c r="T264" s="79" t="e">
        <f t="shared" si="36"/>
        <v>#N/A</v>
      </c>
      <c r="U264" s="80" t="e">
        <f t="shared" si="37"/>
        <v>#N/A</v>
      </c>
      <c r="V264" s="81" t="str">
        <f t="shared" si="38"/>
        <v/>
      </c>
      <c r="W264" s="69" t="e">
        <f>VLOOKUP(F264,'Input Log'!$E$6:$V$50000,18,FALSE)</f>
        <v>#N/A</v>
      </c>
      <c r="X264" s="64" t="e">
        <f>VLOOKUP(E264,'Supply Log'!$Z$6:$AB$699,2,FALSE)</f>
        <v>#N/A</v>
      </c>
      <c r="Y264" s="64" t="e">
        <f>VLOOKUP(E264,'Supply Log'!$E$6:$X$618,20,FALSE)</f>
        <v>#N/A</v>
      </c>
      <c r="Z264" s="64"/>
      <c r="AA264" s="64"/>
      <c r="AB264" s="64"/>
      <c r="AC264" s="64"/>
      <c r="AD264" s="64"/>
      <c r="AE264" s="64"/>
    </row>
    <row r="265" spans="1:31" ht="15.75" customHeight="1">
      <c r="A265" s="67" t="str">
        <f t="shared" si="32"/>
        <v/>
      </c>
      <c r="B265" s="65">
        <f t="shared" si="39"/>
        <v>177</v>
      </c>
      <c r="C265" s="68" t="str">
        <f t="shared" si="33"/>
        <v/>
      </c>
      <c r="D265" s="69"/>
      <c r="E265" s="66"/>
      <c r="F265" s="66"/>
      <c r="G265" s="65" t="e">
        <f>VLOOKUP(E265,'Supply Log'!$E$6:$T$277,2,FALSE)</f>
        <v>#N/A</v>
      </c>
      <c r="H265" s="65" t="e">
        <f>VLOOKUP(E265,'Supply Log'!$E$6:$T$277,3,FALSE)</f>
        <v>#N/A</v>
      </c>
      <c r="I265" s="77"/>
      <c r="J265" s="65" t="e">
        <f>VLOOKUP(E265,'Supply Log'!$E$6:$T$277,5,FALSE)</f>
        <v>#N/A</v>
      </c>
      <c r="K265" s="65" t="e">
        <f>VLOOKUP(E265,'Supply Log'!$E$6:$T$277,6,FALSE)</f>
        <v>#N/A</v>
      </c>
      <c r="L265" s="65" t="e">
        <f>VLOOKUP(E265,'Supply Log'!$E$6:$T$277,7,FALSE)</f>
        <v>#N/A</v>
      </c>
      <c r="M265" s="65" t="e">
        <f>VLOOKUP(E265,'Supply Log'!$E$6:$T$277,8,FALSE)</f>
        <v>#N/A</v>
      </c>
      <c r="N265" s="65" t="e">
        <f>VLOOKUP(E265,'Supply Log'!$E$6:$T$277,9,FALSE)</f>
        <v>#N/A</v>
      </c>
      <c r="O265" s="65" t="e">
        <f>VLOOKUP(E265,'Supply Log'!$E$6:$T$277,10,FALSE)</f>
        <v>#N/A</v>
      </c>
      <c r="P265" s="29" t="e">
        <f t="shared" si="34"/>
        <v>#N/A</v>
      </c>
      <c r="Q265" s="65" t="e">
        <f>VLOOKUP(E265,'Supply Log'!$E$6:$T$277,12,FALSE)</f>
        <v>#N/A</v>
      </c>
      <c r="R265" s="78" t="e">
        <f t="shared" si="35"/>
        <v>#N/A</v>
      </c>
      <c r="S265" s="65"/>
      <c r="T265" s="79" t="e">
        <f t="shared" si="36"/>
        <v>#N/A</v>
      </c>
      <c r="U265" s="80" t="e">
        <f t="shared" si="37"/>
        <v>#N/A</v>
      </c>
      <c r="V265" s="81" t="str">
        <f t="shared" si="38"/>
        <v/>
      </c>
      <c r="W265" s="69" t="e">
        <f>VLOOKUP(F265,'Input Log'!$E$6:$V$50000,18,FALSE)</f>
        <v>#N/A</v>
      </c>
      <c r="X265" s="64" t="e">
        <f>VLOOKUP(E265,'Supply Log'!$Z$6:$AB$699,2,FALSE)</f>
        <v>#N/A</v>
      </c>
      <c r="Y265" s="64" t="e">
        <f>VLOOKUP(E265,'Supply Log'!$E$6:$X$618,20,FALSE)</f>
        <v>#N/A</v>
      </c>
      <c r="Z265" s="64"/>
      <c r="AA265" s="64"/>
      <c r="AB265" s="64"/>
      <c r="AC265" s="64"/>
      <c r="AD265" s="64"/>
      <c r="AE265" s="64"/>
    </row>
    <row r="266" spans="1:31" ht="15.75" customHeight="1">
      <c r="A266" s="67" t="str">
        <f t="shared" si="32"/>
        <v/>
      </c>
      <c r="B266" s="65">
        <f t="shared" si="39"/>
        <v>178</v>
      </c>
      <c r="C266" s="68" t="str">
        <f t="shared" si="33"/>
        <v/>
      </c>
      <c r="D266" s="69"/>
      <c r="E266" s="66"/>
      <c r="F266" s="66"/>
      <c r="G266" s="65" t="e">
        <f>VLOOKUP(E266,'Supply Log'!$E$6:$T$277,2,FALSE)</f>
        <v>#N/A</v>
      </c>
      <c r="H266" s="65" t="e">
        <f>VLOOKUP(E266,'Supply Log'!$E$6:$T$277,3,FALSE)</f>
        <v>#N/A</v>
      </c>
      <c r="I266" s="77"/>
      <c r="J266" s="65" t="e">
        <f>VLOOKUP(E266,'Supply Log'!$E$6:$T$277,5,FALSE)</f>
        <v>#N/A</v>
      </c>
      <c r="K266" s="65" t="e">
        <f>VLOOKUP(E266,'Supply Log'!$E$6:$T$277,6,FALSE)</f>
        <v>#N/A</v>
      </c>
      <c r="L266" s="65" t="e">
        <f>VLOOKUP(E266,'Supply Log'!$E$6:$T$277,7,FALSE)</f>
        <v>#N/A</v>
      </c>
      <c r="M266" s="65" t="e">
        <f>VLOOKUP(E266,'Supply Log'!$E$6:$T$277,8,FALSE)</f>
        <v>#N/A</v>
      </c>
      <c r="N266" s="65" t="e">
        <f>VLOOKUP(E266,'Supply Log'!$E$6:$T$277,9,FALSE)</f>
        <v>#N/A</v>
      </c>
      <c r="O266" s="65" t="e">
        <f>VLOOKUP(E266,'Supply Log'!$E$6:$T$277,10,FALSE)</f>
        <v>#N/A</v>
      </c>
      <c r="P266" s="29" t="e">
        <f t="shared" si="34"/>
        <v>#N/A</v>
      </c>
      <c r="Q266" s="65" t="e">
        <f>VLOOKUP(E266,'Supply Log'!$E$6:$T$277,12,FALSE)</f>
        <v>#N/A</v>
      </c>
      <c r="R266" s="78" t="e">
        <f t="shared" si="35"/>
        <v>#N/A</v>
      </c>
      <c r="S266" s="65"/>
      <c r="T266" s="79" t="e">
        <f t="shared" si="36"/>
        <v>#N/A</v>
      </c>
      <c r="U266" s="80" t="e">
        <f t="shared" si="37"/>
        <v>#N/A</v>
      </c>
      <c r="V266" s="81" t="str">
        <f t="shared" si="38"/>
        <v/>
      </c>
      <c r="W266" s="69" t="e">
        <f>VLOOKUP(F266,'Input Log'!$E$6:$V$50000,18,FALSE)</f>
        <v>#N/A</v>
      </c>
      <c r="X266" s="64" t="e">
        <f>VLOOKUP(E266,'Supply Log'!$Z$6:$AB$699,2,FALSE)</f>
        <v>#N/A</v>
      </c>
      <c r="Y266" s="64" t="e">
        <f>VLOOKUP(E266,'Supply Log'!$E$6:$X$618,20,FALSE)</f>
        <v>#N/A</v>
      </c>
      <c r="Z266" s="64"/>
      <c r="AA266" s="64"/>
      <c r="AB266" s="64"/>
      <c r="AC266" s="64"/>
      <c r="AD266" s="64"/>
      <c r="AE266" s="64"/>
    </row>
    <row r="267" spans="1:31" ht="15.75" customHeight="1">
      <c r="A267" s="67" t="str">
        <f t="shared" si="32"/>
        <v/>
      </c>
      <c r="B267" s="65">
        <f t="shared" si="39"/>
        <v>179</v>
      </c>
      <c r="C267" s="68" t="str">
        <f t="shared" si="33"/>
        <v/>
      </c>
      <c r="D267" s="69"/>
      <c r="E267" s="66"/>
      <c r="F267" s="66"/>
      <c r="G267" s="65" t="e">
        <f>VLOOKUP(E267,'Supply Log'!$E$6:$T$277,2,FALSE)</f>
        <v>#N/A</v>
      </c>
      <c r="H267" s="65" t="e">
        <f>VLOOKUP(E267,'Supply Log'!$E$6:$T$277,3,FALSE)</f>
        <v>#N/A</v>
      </c>
      <c r="I267" s="77"/>
      <c r="J267" s="65" t="e">
        <f>VLOOKUP(E267,'Supply Log'!$E$6:$T$277,5,FALSE)</f>
        <v>#N/A</v>
      </c>
      <c r="K267" s="65" t="e">
        <f>VLOOKUP(E267,'Supply Log'!$E$6:$T$277,6,FALSE)</f>
        <v>#N/A</v>
      </c>
      <c r="L267" s="65" t="e">
        <f>VLOOKUP(E267,'Supply Log'!$E$6:$T$277,7,FALSE)</f>
        <v>#N/A</v>
      </c>
      <c r="M267" s="65" t="e">
        <f>VLOOKUP(E267,'Supply Log'!$E$6:$T$277,8,FALSE)</f>
        <v>#N/A</v>
      </c>
      <c r="N267" s="65" t="e">
        <f>VLOOKUP(E267,'Supply Log'!$E$6:$T$277,9,FALSE)</f>
        <v>#N/A</v>
      </c>
      <c r="O267" s="65" t="e">
        <f>VLOOKUP(E267,'Supply Log'!$E$6:$T$277,10,FALSE)</f>
        <v>#N/A</v>
      </c>
      <c r="P267" s="29" t="e">
        <f t="shared" si="34"/>
        <v>#N/A</v>
      </c>
      <c r="Q267" s="65" t="e">
        <f>VLOOKUP(E267,'Supply Log'!$E$6:$T$277,12,FALSE)</f>
        <v>#N/A</v>
      </c>
      <c r="R267" s="78" t="e">
        <f t="shared" si="35"/>
        <v>#N/A</v>
      </c>
      <c r="S267" s="65"/>
      <c r="T267" s="79" t="e">
        <f t="shared" si="36"/>
        <v>#N/A</v>
      </c>
      <c r="U267" s="80" t="e">
        <f t="shared" si="37"/>
        <v>#N/A</v>
      </c>
      <c r="V267" s="81" t="str">
        <f t="shared" si="38"/>
        <v/>
      </c>
      <c r="W267" s="69" t="e">
        <f>VLOOKUP(F267,'Input Log'!$E$6:$V$50000,18,FALSE)</f>
        <v>#N/A</v>
      </c>
      <c r="X267" s="64" t="e">
        <f>VLOOKUP(E267,'Supply Log'!$Z$6:$AB$699,2,FALSE)</f>
        <v>#N/A</v>
      </c>
      <c r="Y267" s="64" t="e">
        <f>VLOOKUP(E267,'Supply Log'!$E$6:$X$618,20,FALSE)</f>
        <v>#N/A</v>
      </c>
      <c r="Z267" s="64"/>
      <c r="AA267" s="64"/>
      <c r="AB267" s="64"/>
      <c r="AC267" s="64"/>
      <c r="AD267" s="64"/>
      <c r="AE267" s="64"/>
    </row>
    <row r="268" spans="1:31" ht="15.75" customHeight="1">
      <c r="A268" s="67" t="str">
        <f t="shared" si="32"/>
        <v/>
      </c>
      <c r="B268" s="65">
        <f t="shared" si="39"/>
        <v>180</v>
      </c>
      <c r="C268" s="68" t="str">
        <f t="shared" si="33"/>
        <v/>
      </c>
      <c r="D268" s="69"/>
      <c r="E268" s="66"/>
      <c r="F268" s="66"/>
      <c r="G268" s="65" t="e">
        <f>VLOOKUP(E268,'Supply Log'!$E$6:$T$277,2,FALSE)</f>
        <v>#N/A</v>
      </c>
      <c r="H268" s="65" t="e">
        <f>VLOOKUP(E268,'Supply Log'!$E$6:$T$277,3,FALSE)</f>
        <v>#N/A</v>
      </c>
      <c r="I268" s="77"/>
      <c r="J268" s="65" t="e">
        <f>VLOOKUP(E268,'Supply Log'!$E$6:$T$277,5,FALSE)</f>
        <v>#N/A</v>
      </c>
      <c r="K268" s="65" t="e">
        <f>VLOOKUP(E268,'Supply Log'!$E$6:$T$277,6,FALSE)</f>
        <v>#N/A</v>
      </c>
      <c r="L268" s="65" t="e">
        <f>VLOOKUP(E268,'Supply Log'!$E$6:$T$277,7,FALSE)</f>
        <v>#N/A</v>
      </c>
      <c r="M268" s="65" t="e">
        <f>VLOOKUP(E268,'Supply Log'!$E$6:$T$277,8,FALSE)</f>
        <v>#N/A</v>
      </c>
      <c r="N268" s="65" t="e">
        <f>VLOOKUP(E268,'Supply Log'!$E$6:$T$277,9,FALSE)</f>
        <v>#N/A</v>
      </c>
      <c r="O268" s="65" t="e">
        <f>VLOOKUP(E268,'Supply Log'!$E$6:$T$277,10,FALSE)</f>
        <v>#N/A</v>
      </c>
      <c r="P268" s="29" t="e">
        <f t="shared" si="34"/>
        <v>#N/A</v>
      </c>
      <c r="Q268" s="65" t="e">
        <f>VLOOKUP(E268,'Supply Log'!$E$6:$T$277,12,FALSE)</f>
        <v>#N/A</v>
      </c>
      <c r="R268" s="78" t="e">
        <f t="shared" si="35"/>
        <v>#N/A</v>
      </c>
      <c r="S268" s="65"/>
      <c r="T268" s="79" t="e">
        <f t="shared" si="36"/>
        <v>#N/A</v>
      </c>
      <c r="U268" s="80" t="e">
        <f t="shared" si="37"/>
        <v>#N/A</v>
      </c>
      <c r="V268" s="81" t="str">
        <f t="shared" si="38"/>
        <v/>
      </c>
      <c r="W268" s="69" t="e">
        <f>VLOOKUP(F268,'Input Log'!$E$6:$V$50000,18,FALSE)</f>
        <v>#N/A</v>
      </c>
      <c r="X268" s="64" t="e">
        <f>VLOOKUP(E268,'Supply Log'!$Z$6:$AB$699,2,FALSE)</f>
        <v>#N/A</v>
      </c>
      <c r="Y268" s="64" t="e">
        <f>VLOOKUP(E268,'Supply Log'!$E$6:$X$618,20,FALSE)</f>
        <v>#N/A</v>
      </c>
      <c r="Z268" s="64"/>
      <c r="AA268" s="64"/>
      <c r="AB268" s="64"/>
      <c r="AC268" s="64"/>
      <c r="AD268" s="64"/>
      <c r="AE268" s="64"/>
    </row>
    <row r="269" spans="1:31" ht="15.75" customHeight="1">
      <c r="A269" s="67" t="str">
        <f t="shared" si="32"/>
        <v/>
      </c>
      <c r="B269" s="65">
        <f t="shared" si="39"/>
        <v>181</v>
      </c>
      <c r="C269" s="68" t="str">
        <f t="shared" si="33"/>
        <v/>
      </c>
      <c r="D269" s="69"/>
      <c r="E269" s="66"/>
      <c r="F269" s="66"/>
      <c r="G269" s="65" t="e">
        <f>VLOOKUP(E269,'Supply Log'!$E$6:$T$277,2,FALSE)</f>
        <v>#N/A</v>
      </c>
      <c r="H269" s="65" t="e">
        <f>VLOOKUP(E269,'Supply Log'!$E$6:$T$277,3,FALSE)</f>
        <v>#N/A</v>
      </c>
      <c r="I269" s="77"/>
      <c r="J269" s="65" t="e">
        <f>VLOOKUP(E269,'Supply Log'!$E$6:$T$277,5,FALSE)</f>
        <v>#N/A</v>
      </c>
      <c r="K269" s="65" t="e">
        <f>VLOOKUP(E269,'Supply Log'!$E$6:$T$277,6,FALSE)</f>
        <v>#N/A</v>
      </c>
      <c r="L269" s="65" t="e">
        <f>VLOOKUP(E269,'Supply Log'!$E$6:$T$277,7,FALSE)</f>
        <v>#N/A</v>
      </c>
      <c r="M269" s="65" t="e">
        <f>VLOOKUP(E269,'Supply Log'!$E$6:$T$277,8,FALSE)</f>
        <v>#N/A</v>
      </c>
      <c r="N269" s="65" t="e">
        <f>VLOOKUP(E269,'Supply Log'!$E$6:$T$277,9,FALSE)</f>
        <v>#N/A</v>
      </c>
      <c r="O269" s="65" t="e">
        <f>VLOOKUP(E269,'Supply Log'!$E$6:$T$277,10,FALSE)</f>
        <v>#N/A</v>
      </c>
      <c r="P269" s="29" t="e">
        <f t="shared" si="34"/>
        <v>#N/A</v>
      </c>
      <c r="Q269" s="65" t="e">
        <f>VLOOKUP(E269,'Supply Log'!$E$6:$T$277,12,FALSE)</f>
        <v>#N/A</v>
      </c>
      <c r="R269" s="78" t="e">
        <f t="shared" si="35"/>
        <v>#N/A</v>
      </c>
      <c r="S269" s="65"/>
      <c r="T269" s="79" t="e">
        <f t="shared" si="36"/>
        <v>#N/A</v>
      </c>
      <c r="U269" s="80" t="e">
        <f t="shared" si="37"/>
        <v>#N/A</v>
      </c>
      <c r="V269" s="81" t="str">
        <f t="shared" si="38"/>
        <v/>
      </c>
      <c r="W269" s="69" t="e">
        <f>VLOOKUP(F269,'Input Log'!$E$6:$V$50000,18,FALSE)</f>
        <v>#N/A</v>
      </c>
      <c r="X269" s="64" t="e">
        <f>VLOOKUP(E269,'Supply Log'!$Z$6:$AB$699,2,FALSE)</f>
        <v>#N/A</v>
      </c>
      <c r="Y269" s="64" t="e">
        <f>VLOOKUP(E269,'Supply Log'!$E$6:$X$618,20,FALSE)</f>
        <v>#N/A</v>
      </c>
      <c r="Z269" s="64"/>
      <c r="AA269" s="64"/>
      <c r="AB269" s="64"/>
      <c r="AC269" s="64"/>
      <c r="AD269" s="64"/>
      <c r="AE269" s="64"/>
    </row>
    <row r="270" spans="1:31" ht="15.75" customHeight="1">
      <c r="A270" s="67" t="str">
        <f t="shared" si="32"/>
        <v/>
      </c>
      <c r="B270" s="65">
        <f t="shared" si="39"/>
        <v>182</v>
      </c>
      <c r="C270" s="68" t="str">
        <f t="shared" si="33"/>
        <v/>
      </c>
      <c r="D270" s="69"/>
      <c r="E270" s="66"/>
      <c r="F270" s="66"/>
      <c r="G270" s="65" t="e">
        <f>VLOOKUP(E270,'Supply Log'!$E$6:$T$277,2,FALSE)</f>
        <v>#N/A</v>
      </c>
      <c r="H270" s="65" t="e">
        <f>VLOOKUP(E270,'Supply Log'!$E$6:$T$277,3,FALSE)</f>
        <v>#N/A</v>
      </c>
      <c r="I270" s="77"/>
      <c r="J270" s="65" t="e">
        <f>VLOOKUP(E270,'Supply Log'!$E$6:$T$277,5,FALSE)</f>
        <v>#N/A</v>
      </c>
      <c r="K270" s="65" t="e">
        <f>VLOOKUP(E270,'Supply Log'!$E$6:$T$277,6,FALSE)</f>
        <v>#N/A</v>
      </c>
      <c r="L270" s="65" t="e">
        <f>VLOOKUP(E270,'Supply Log'!$E$6:$T$277,7,FALSE)</f>
        <v>#N/A</v>
      </c>
      <c r="M270" s="65" t="e">
        <f>VLOOKUP(E270,'Supply Log'!$E$6:$T$277,8,FALSE)</f>
        <v>#N/A</v>
      </c>
      <c r="N270" s="65" t="e">
        <f>VLOOKUP(E270,'Supply Log'!$E$6:$T$277,9,FALSE)</f>
        <v>#N/A</v>
      </c>
      <c r="O270" s="65" t="e">
        <f>VLOOKUP(E270,'Supply Log'!$E$6:$T$277,10,FALSE)</f>
        <v>#N/A</v>
      </c>
      <c r="P270" s="29" t="e">
        <f t="shared" si="34"/>
        <v>#N/A</v>
      </c>
      <c r="Q270" s="65" t="e">
        <f>VLOOKUP(E270,'Supply Log'!$E$6:$T$277,12,FALSE)</f>
        <v>#N/A</v>
      </c>
      <c r="R270" s="78" t="e">
        <f t="shared" si="35"/>
        <v>#N/A</v>
      </c>
      <c r="S270" s="65"/>
      <c r="T270" s="79" t="e">
        <f t="shared" si="36"/>
        <v>#N/A</v>
      </c>
      <c r="U270" s="80" t="e">
        <f t="shared" si="37"/>
        <v>#N/A</v>
      </c>
      <c r="V270" s="81" t="str">
        <f t="shared" si="38"/>
        <v/>
      </c>
      <c r="W270" s="69" t="e">
        <f>VLOOKUP(F270,'Input Log'!$E$6:$V$50000,18,FALSE)</f>
        <v>#N/A</v>
      </c>
      <c r="X270" s="64" t="e">
        <f>VLOOKUP(E270,'Supply Log'!$Z$6:$AB$699,2,FALSE)</f>
        <v>#N/A</v>
      </c>
      <c r="Y270" s="64" t="e">
        <f>VLOOKUP(E270,'Supply Log'!$E$6:$X$618,20,FALSE)</f>
        <v>#N/A</v>
      </c>
      <c r="Z270" s="64"/>
      <c r="AA270" s="64"/>
      <c r="AB270" s="64"/>
      <c r="AC270" s="64"/>
      <c r="AD270" s="64"/>
      <c r="AE270" s="64"/>
    </row>
    <row r="271" spans="1:31" ht="15.75" customHeight="1">
      <c r="A271" s="67" t="str">
        <f t="shared" si="32"/>
        <v/>
      </c>
      <c r="B271" s="65">
        <f t="shared" si="39"/>
        <v>183</v>
      </c>
      <c r="C271" s="68" t="str">
        <f t="shared" si="33"/>
        <v/>
      </c>
      <c r="D271" s="69"/>
      <c r="E271" s="66"/>
      <c r="F271" s="66"/>
      <c r="G271" s="65" t="e">
        <f>VLOOKUP(E271,'Supply Log'!$E$6:$T$277,2,FALSE)</f>
        <v>#N/A</v>
      </c>
      <c r="H271" s="65" t="e">
        <f>VLOOKUP(E271,'Supply Log'!$E$6:$T$277,3,FALSE)</f>
        <v>#N/A</v>
      </c>
      <c r="I271" s="77"/>
      <c r="J271" s="65" t="e">
        <f>VLOOKUP(E271,'Supply Log'!$E$6:$T$277,5,FALSE)</f>
        <v>#N/A</v>
      </c>
      <c r="K271" s="65" t="e">
        <f>VLOOKUP(E271,'Supply Log'!$E$6:$T$277,6,FALSE)</f>
        <v>#N/A</v>
      </c>
      <c r="L271" s="65" t="e">
        <f>VLOOKUP(E271,'Supply Log'!$E$6:$T$277,7,FALSE)</f>
        <v>#N/A</v>
      </c>
      <c r="M271" s="65" t="e">
        <f>VLOOKUP(E271,'Supply Log'!$E$6:$T$277,8,FALSE)</f>
        <v>#N/A</v>
      </c>
      <c r="N271" s="65" t="e">
        <f>VLOOKUP(E271,'Supply Log'!$E$6:$T$277,9,FALSE)</f>
        <v>#N/A</v>
      </c>
      <c r="O271" s="65" t="e">
        <f>VLOOKUP(E271,'Supply Log'!$E$6:$T$277,10,FALSE)</f>
        <v>#N/A</v>
      </c>
      <c r="P271" s="29" t="e">
        <f t="shared" si="34"/>
        <v>#N/A</v>
      </c>
      <c r="Q271" s="65" t="e">
        <f>VLOOKUP(E271,'Supply Log'!$E$6:$T$277,12,FALSE)</f>
        <v>#N/A</v>
      </c>
      <c r="R271" s="78" t="e">
        <f t="shared" si="35"/>
        <v>#N/A</v>
      </c>
      <c r="S271" s="65"/>
      <c r="T271" s="79" t="e">
        <f t="shared" si="36"/>
        <v>#N/A</v>
      </c>
      <c r="U271" s="80" t="e">
        <f t="shared" si="37"/>
        <v>#N/A</v>
      </c>
      <c r="V271" s="81" t="str">
        <f t="shared" si="38"/>
        <v/>
      </c>
      <c r="W271" s="69" t="e">
        <f>VLOOKUP(F271,'Input Log'!$E$6:$V$50000,18,FALSE)</f>
        <v>#N/A</v>
      </c>
      <c r="X271" s="64" t="e">
        <f>VLOOKUP(E271,'Supply Log'!$Z$6:$AB$699,2,FALSE)</f>
        <v>#N/A</v>
      </c>
      <c r="Y271" s="64" t="e">
        <f>VLOOKUP(E271,'Supply Log'!$E$6:$X$618,20,FALSE)</f>
        <v>#N/A</v>
      </c>
      <c r="Z271" s="64"/>
      <c r="AA271" s="64"/>
      <c r="AB271" s="64"/>
      <c r="AC271" s="64"/>
      <c r="AD271" s="64"/>
      <c r="AE271" s="64"/>
    </row>
    <row r="272" spans="1:31" ht="15.75" customHeight="1">
      <c r="A272" s="67" t="str">
        <f t="shared" si="32"/>
        <v/>
      </c>
      <c r="B272" s="65">
        <f t="shared" si="39"/>
        <v>184</v>
      </c>
      <c r="C272" s="68" t="str">
        <f t="shared" si="33"/>
        <v/>
      </c>
      <c r="D272" s="69"/>
      <c r="E272" s="66"/>
      <c r="F272" s="66"/>
      <c r="G272" s="65" t="e">
        <f>VLOOKUP(E272,'Supply Log'!$E$6:$T$277,2,FALSE)</f>
        <v>#N/A</v>
      </c>
      <c r="H272" s="65" t="e">
        <f>VLOOKUP(E272,'Supply Log'!$E$6:$T$277,3,FALSE)</f>
        <v>#N/A</v>
      </c>
      <c r="I272" s="77"/>
      <c r="J272" s="65" t="e">
        <f>VLOOKUP(E272,'Supply Log'!$E$6:$T$277,5,FALSE)</f>
        <v>#N/A</v>
      </c>
      <c r="K272" s="65" t="e">
        <f>VLOOKUP(E272,'Supply Log'!$E$6:$T$277,6,FALSE)</f>
        <v>#N/A</v>
      </c>
      <c r="L272" s="65" t="e">
        <f>VLOOKUP(E272,'Supply Log'!$E$6:$T$277,7,FALSE)</f>
        <v>#N/A</v>
      </c>
      <c r="M272" s="65" t="e">
        <f>VLOOKUP(E272,'Supply Log'!$E$6:$T$277,8,FALSE)</f>
        <v>#N/A</v>
      </c>
      <c r="N272" s="65" t="e">
        <f>VLOOKUP(E272,'Supply Log'!$E$6:$T$277,9,FALSE)</f>
        <v>#N/A</v>
      </c>
      <c r="O272" s="65" t="e">
        <f>VLOOKUP(E272,'Supply Log'!$E$6:$T$277,10,FALSE)</f>
        <v>#N/A</v>
      </c>
      <c r="P272" s="29" t="e">
        <f t="shared" si="34"/>
        <v>#N/A</v>
      </c>
      <c r="Q272" s="65" t="e">
        <f>VLOOKUP(E272,'Supply Log'!$E$6:$T$277,12,FALSE)</f>
        <v>#N/A</v>
      </c>
      <c r="R272" s="78" t="e">
        <f t="shared" si="35"/>
        <v>#N/A</v>
      </c>
      <c r="S272" s="65"/>
      <c r="T272" s="79" t="e">
        <f t="shared" si="36"/>
        <v>#N/A</v>
      </c>
      <c r="U272" s="80" t="e">
        <f t="shared" si="37"/>
        <v>#N/A</v>
      </c>
      <c r="V272" s="81" t="str">
        <f t="shared" si="38"/>
        <v/>
      </c>
      <c r="W272" s="69" t="e">
        <f>VLOOKUP(F272,'Input Log'!$E$6:$V$50000,18,FALSE)</f>
        <v>#N/A</v>
      </c>
      <c r="X272" s="64" t="e">
        <f>VLOOKUP(E272,'Supply Log'!$Z$6:$AB$699,2,FALSE)</f>
        <v>#N/A</v>
      </c>
      <c r="Y272" s="64" t="e">
        <f>VLOOKUP(E272,'Supply Log'!$E$6:$X$618,20,FALSE)</f>
        <v>#N/A</v>
      </c>
      <c r="Z272" s="64"/>
      <c r="AA272" s="64"/>
      <c r="AB272" s="64"/>
      <c r="AC272" s="64"/>
      <c r="AD272" s="64"/>
      <c r="AE272" s="64"/>
    </row>
    <row r="273" spans="1:31" ht="15.75" customHeight="1">
      <c r="A273" s="67" t="str">
        <f t="shared" si="32"/>
        <v/>
      </c>
      <c r="B273" s="65">
        <f t="shared" si="39"/>
        <v>185</v>
      </c>
      <c r="C273" s="68" t="str">
        <f t="shared" si="33"/>
        <v/>
      </c>
      <c r="D273" s="69"/>
      <c r="E273" s="66"/>
      <c r="F273" s="66"/>
      <c r="G273" s="65" t="e">
        <f>VLOOKUP(E273,'Supply Log'!$E$6:$T$277,2,FALSE)</f>
        <v>#N/A</v>
      </c>
      <c r="H273" s="65" t="e">
        <f>VLOOKUP(E273,'Supply Log'!$E$6:$T$277,3,FALSE)</f>
        <v>#N/A</v>
      </c>
      <c r="I273" s="77"/>
      <c r="J273" s="65" t="e">
        <f>VLOOKUP(E273,'Supply Log'!$E$6:$T$277,5,FALSE)</f>
        <v>#N/A</v>
      </c>
      <c r="K273" s="65" t="e">
        <f>VLOOKUP(E273,'Supply Log'!$E$6:$T$277,6,FALSE)</f>
        <v>#N/A</v>
      </c>
      <c r="L273" s="65" t="e">
        <f>VLOOKUP(E273,'Supply Log'!$E$6:$T$277,7,FALSE)</f>
        <v>#N/A</v>
      </c>
      <c r="M273" s="65" t="e">
        <f>VLOOKUP(E273,'Supply Log'!$E$6:$T$277,8,FALSE)</f>
        <v>#N/A</v>
      </c>
      <c r="N273" s="65" t="e">
        <f>VLOOKUP(E273,'Supply Log'!$E$6:$T$277,9,FALSE)</f>
        <v>#N/A</v>
      </c>
      <c r="O273" s="65" t="e">
        <f>VLOOKUP(E273,'Supply Log'!$E$6:$T$277,10,FALSE)</f>
        <v>#N/A</v>
      </c>
      <c r="P273" s="29" t="e">
        <f t="shared" si="34"/>
        <v>#N/A</v>
      </c>
      <c r="Q273" s="65" t="e">
        <f>VLOOKUP(E273,'Supply Log'!$E$6:$T$277,12,FALSE)</f>
        <v>#N/A</v>
      </c>
      <c r="R273" s="78" t="e">
        <f t="shared" si="35"/>
        <v>#N/A</v>
      </c>
      <c r="S273" s="65"/>
      <c r="T273" s="79" t="e">
        <f t="shared" si="36"/>
        <v>#N/A</v>
      </c>
      <c r="U273" s="80" t="e">
        <f t="shared" si="37"/>
        <v>#N/A</v>
      </c>
      <c r="V273" s="81" t="str">
        <f t="shared" si="38"/>
        <v/>
      </c>
      <c r="W273" s="69" t="e">
        <f>VLOOKUP(F273,'Input Log'!$E$6:$V$50000,18,FALSE)</f>
        <v>#N/A</v>
      </c>
      <c r="X273" s="64" t="e">
        <f>VLOOKUP(E273,'Supply Log'!$Z$6:$AB$699,2,FALSE)</f>
        <v>#N/A</v>
      </c>
      <c r="Y273" s="64" t="e">
        <f>VLOOKUP(E273,'Supply Log'!$E$6:$X$618,20,FALSE)</f>
        <v>#N/A</v>
      </c>
      <c r="Z273" s="64"/>
      <c r="AA273" s="64"/>
      <c r="AB273" s="64"/>
      <c r="AC273" s="64"/>
      <c r="AD273" s="64"/>
      <c r="AE273" s="64"/>
    </row>
    <row r="274" spans="1:31" ht="15.75" customHeight="1">
      <c r="A274" s="67" t="str">
        <f t="shared" si="32"/>
        <v/>
      </c>
      <c r="B274" s="65">
        <f t="shared" si="39"/>
        <v>186</v>
      </c>
      <c r="C274" s="68" t="str">
        <f t="shared" si="33"/>
        <v/>
      </c>
      <c r="D274" s="69"/>
      <c r="E274" s="66"/>
      <c r="F274" s="66"/>
      <c r="G274" s="65" t="e">
        <f>VLOOKUP(E274,'Supply Log'!$E$6:$T$277,2,FALSE)</f>
        <v>#N/A</v>
      </c>
      <c r="H274" s="65" t="e">
        <f>VLOOKUP(E274,'Supply Log'!$E$6:$T$277,3,FALSE)</f>
        <v>#N/A</v>
      </c>
      <c r="I274" s="77"/>
      <c r="J274" s="65" t="e">
        <f>VLOOKUP(E274,'Supply Log'!$E$6:$T$277,5,FALSE)</f>
        <v>#N/A</v>
      </c>
      <c r="K274" s="65" t="e">
        <f>VLOOKUP(E274,'Supply Log'!$E$6:$T$277,6,FALSE)</f>
        <v>#N/A</v>
      </c>
      <c r="L274" s="65" t="e">
        <f>VLOOKUP(E274,'Supply Log'!$E$6:$T$277,7,FALSE)</f>
        <v>#N/A</v>
      </c>
      <c r="M274" s="65" t="e">
        <f>VLOOKUP(E274,'Supply Log'!$E$6:$T$277,8,FALSE)</f>
        <v>#N/A</v>
      </c>
      <c r="N274" s="65" t="e">
        <f>VLOOKUP(E274,'Supply Log'!$E$6:$T$277,9,FALSE)</f>
        <v>#N/A</v>
      </c>
      <c r="O274" s="65" t="e">
        <f>VLOOKUP(E274,'Supply Log'!$E$6:$T$277,10,FALSE)</f>
        <v>#N/A</v>
      </c>
      <c r="P274" s="29" t="e">
        <f t="shared" si="34"/>
        <v>#N/A</v>
      </c>
      <c r="Q274" s="65" t="e">
        <f>VLOOKUP(E274,'Supply Log'!$E$6:$T$277,12,FALSE)</f>
        <v>#N/A</v>
      </c>
      <c r="R274" s="78" t="e">
        <f t="shared" si="35"/>
        <v>#N/A</v>
      </c>
      <c r="S274" s="65"/>
      <c r="T274" s="79" t="e">
        <f t="shared" si="36"/>
        <v>#N/A</v>
      </c>
      <c r="U274" s="80" t="e">
        <f t="shared" si="37"/>
        <v>#N/A</v>
      </c>
      <c r="V274" s="81" t="str">
        <f t="shared" si="38"/>
        <v/>
      </c>
      <c r="W274" s="69" t="e">
        <f>VLOOKUP(F274,'Input Log'!$E$6:$V$50000,18,FALSE)</f>
        <v>#N/A</v>
      </c>
      <c r="X274" s="64" t="e">
        <f>VLOOKUP(E274,'Supply Log'!$Z$6:$AB$699,2,FALSE)</f>
        <v>#N/A</v>
      </c>
      <c r="Y274" s="64" t="e">
        <f>VLOOKUP(E274,'Supply Log'!$E$6:$X$618,20,FALSE)</f>
        <v>#N/A</v>
      </c>
      <c r="Z274" s="64"/>
      <c r="AA274" s="64"/>
      <c r="AB274" s="64"/>
      <c r="AC274" s="64"/>
      <c r="AD274" s="64"/>
      <c r="AE274" s="64"/>
    </row>
    <row r="275" spans="1:31" ht="15.75" customHeight="1">
      <c r="A275" s="67" t="str">
        <f t="shared" si="32"/>
        <v/>
      </c>
      <c r="B275" s="65">
        <f t="shared" si="39"/>
        <v>187</v>
      </c>
      <c r="C275" s="68" t="str">
        <f t="shared" si="33"/>
        <v/>
      </c>
      <c r="D275" s="69"/>
      <c r="E275" s="66"/>
      <c r="F275" s="66"/>
      <c r="G275" s="65" t="e">
        <f>VLOOKUP(E275,'Supply Log'!$E$6:$T$277,2,FALSE)</f>
        <v>#N/A</v>
      </c>
      <c r="H275" s="65" t="e">
        <f>VLOOKUP(E275,'Supply Log'!$E$6:$T$277,3,FALSE)</f>
        <v>#N/A</v>
      </c>
      <c r="I275" s="77"/>
      <c r="J275" s="65" t="e">
        <f>VLOOKUP(E275,'Supply Log'!$E$6:$T$277,5,FALSE)</f>
        <v>#N/A</v>
      </c>
      <c r="K275" s="65" t="e">
        <f>VLOOKUP(E275,'Supply Log'!$E$6:$T$277,6,FALSE)</f>
        <v>#N/A</v>
      </c>
      <c r="L275" s="65" t="e">
        <f>VLOOKUP(E275,'Supply Log'!$E$6:$T$277,7,FALSE)</f>
        <v>#N/A</v>
      </c>
      <c r="M275" s="65" t="e">
        <f>VLOOKUP(E275,'Supply Log'!$E$6:$T$277,8,FALSE)</f>
        <v>#N/A</v>
      </c>
      <c r="N275" s="65" t="e">
        <f>VLOOKUP(E275,'Supply Log'!$E$6:$T$277,9,FALSE)</f>
        <v>#N/A</v>
      </c>
      <c r="O275" s="65" t="e">
        <f>VLOOKUP(E275,'Supply Log'!$E$6:$T$277,10,FALSE)</f>
        <v>#N/A</v>
      </c>
      <c r="P275" s="29" t="e">
        <f t="shared" si="34"/>
        <v>#N/A</v>
      </c>
      <c r="Q275" s="65" t="e">
        <f>VLOOKUP(E275,'Supply Log'!$E$6:$T$277,12,FALSE)</f>
        <v>#N/A</v>
      </c>
      <c r="R275" s="78" t="e">
        <f t="shared" si="35"/>
        <v>#N/A</v>
      </c>
      <c r="S275" s="65"/>
      <c r="T275" s="79" t="e">
        <f t="shared" si="36"/>
        <v>#N/A</v>
      </c>
      <c r="U275" s="80" t="e">
        <f t="shared" si="37"/>
        <v>#N/A</v>
      </c>
      <c r="V275" s="81" t="str">
        <f t="shared" si="38"/>
        <v/>
      </c>
      <c r="W275" s="69" t="e">
        <f>VLOOKUP(F275,'Input Log'!$E$6:$V$50000,18,FALSE)</f>
        <v>#N/A</v>
      </c>
      <c r="X275" s="64" t="e">
        <f>VLOOKUP(E275,'Supply Log'!$Z$6:$AB$699,2,FALSE)</f>
        <v>#N/A</v>
      </c>
      <c r="Y275" s="64" t="e">
        <f>VLOOKUP(E275,'Supply Log'!$E$6:$X$618,20,FALSE)</f>
        <v>#N/A</v>
      </c>
      <c r="Z275" s="64"/>
      <c r="AA275" s="64"/>
      <c r="AB275" s="64"/>
      <c r="AC275" s="64"/>
      <c r="AD275" s="64"/>
      <c r="AE275" s="64"/>
    </row>
    <row r="276" spans="1:31" ht="15.75" customHeight="1">
      <c r="A276" s="67" t="str">
        <f t="shared" si="32"/>
        <v/>
      </c>
      <c r="B276" s="65">
        <f t="shared" si="39"/>
        <v>188</v>
      </c>
      <c r="C276" s="68" t="str">
        <f t="shared" si="33"/>
        <v/>
      </c>
      <c r="D276" s="69"/>
      <c r="E276" s="66"/>
      <c r="F276" s="66"/>
      <c r="G276" s="65" t="e">
        <f>VLOOKUP(E276,'Supply Log'!$E$6:$T$277,2,FALSE)</f>
        <v>#N/A</v>
      </c>
      <c r="H276" s="65" t="e">
        <f>VLOOKUP(E276,'Supply Log'!$E$6:$T$277,3,FALSE)</f>
        <v>#N/A</v>
      </c>
      <c r="I276" s="77"/>
      <c r="J276" s="65" t="e">
        <f>VLOOKUP(E276,'Supply Log'!$E$6:$T$277,5,FALSE)</f>
        <v>#N/A</v>
      </c>
      <c r="K276" s="65" t="e">
        <f>VLOOKUP(E276,'Supply Log'!$E$6:$T$277,6,FALSE)</f>
        <v>#N/A</v>
      </c>
      <c r="L276" s="65" t="e">
        <f>VLOOKUP(E276,'Supply Log'!$E$6:$T$277,7,FALSE)</f>
        <v>#N/A</v>
      </c>
      <c r="M276" s="65" t="e">
        <f>VLOOKUP(E276,'Supply Log'!$E$6:$T$277,8,FALSE)</f>
        <v>#N/A</v>
      </c>
      <c r="N276" s="65" t="e">
        <f>VLOOKUP(E276,'Supply Log'!$E$6:$T$277,9,FALSE)</f>
        <v>#N/A</v>
      </c>
      <c r="O276" s="65" t="e">
        <f>VLOOKUP(E276,'Supply Log'!$E$6:$T$277,10,FALSE)</f>
        <v>#N/A</v>
      </c>
      <c r="P276" s="29" t="e">
        <f t="shared" si="34"/>
        <v>#N/A</v>
      </c>
      <c r="Q276" s="65" t="e">
        <f>VLOOKUP(E276,'Supply Log'!$E$6:$T$277,12,FALSE)</f>
        <v>#N/A</v>
      </c>
      <c r="R276" s="78" t="e">
        <f t="shared" si="35"/>
        <v>#N/A</v>
      </c>
      <c r="S276" s="65"/>
      <c r="T276" s="79" t="e">
        <f t="shared" si="36"/>
        <v>#N/A</v>
      </c>
      <c r="U276" s="80" t="e">
        <f t="shared" si="37"/>
        <v>#N/A</v>
      </c>
      <c r="V276" s="81" t="str">
        <f t="shared" si="38"/>
        <v/>
      </c>
      <c r="W276" s="69" t="e">
        <f>VLOOKUP(F276,'Input Log'!$E$6:$V$50000,18,FALSE)</f>
        <v>#N/A</v>
      </c>
      <c r="X276" s="64" t="e">
        <f>VLOOKUP(E276,'Supply Log'!$Z$6:$AB$699,2,FALSE)</f>
        <v>#N/A</v>
      </c>
      <c r="Y276" s="64" t="e">
        <f>VLOOKUP(E276,'Supply Log'!$E$6:$X$618,20,FALSE)</f>
        <v>#N/A</v>
      </c>
      <c r="Z276" s="64"/>
      <c r="AA276" s="64"/>
      <c r="AB276" s="64"/>
      <c r="AC276" s="64"/>
      <c r="AD276" s="64"/>
      <c r="AE276" s="64"/>
    </row>
    <row r="277" spans="1:31" ht="15.75" customHeight="1">
      <c r="A277" s="67" t="str">
        <f t="shared" si="32"/>
        <v/>
      </c>
      <c r="B277" s="65">
        <f t="shared" si="39"/>
        <v>189</v>
      </c>
      <c r="C277" s="68" t="str">
        <f t="shared" si="33"/>
        <v/>
      </c>
      <c r="D277" s="69"/>
      <c r="E277" s="66"/>
      <c r="F277" s="66"/>
      <c r="G277" s="65" t="e">
        <f>VLOOKUP(E277,'Supply Log'!$E$6:$T$277,2,FALSE)</f>
        <v>#N/A</v>
      </c>
      <c r="H277" s="65" t="e">
        <f>VLOOKUP(E277,'Supply Log'!$E$6:$T$277,3,FALSE)</f>
        <v>#N/A</v>
      </c>
      <c r="I277" s="77"/>
      <c r="J277" s="65" t="e">
        <f>VLOOKUP(E277,'Supply Log'!$E$6:$T$277,5,FALSE)</f>
        <v>#N/A</v>
      </c>
      <c r="K277" s="65" t="e">
        <f>VLOOKUP(E277,'Supply Log'!$E$6:$T$277,6,FALSE)</f>
        <v>#N/A</v>
      </c>
      <c r="L277" s="65" t="e">
        <f>VLOOKUP(E277,'Supply Log'!$E$6:$T$277,7,FALSE)</f>
        <v>#N/A</v>
      </c>
      <c r="M277" s="65" t="e">
        <f>VLOOKUP(E277,'Supply Log'!$E$6:$T$277,8,FALSE)</f>
        <v>#N/A</v>
      </c>
      <c r="N277" s="65" t="e">
        <f>VLOOKUP(E277,'Supply Log'!$E$6:$T$277,9,FALSE)</f>
        <v>#N/A</v>
      </c>
      <c r="O277" s="65" t="e">
        <f>VLOOKUP(E277,'Supply Log'!$E$6:$T$277,10,FALSE)</f>
        <v>#N/A</v>
      </c>
      <c r="P277" s="29" t="e">
        <f t="shared" si="34"/>
        <v>#N/A</v>
      </c>
      <c r="Q277" s="65" t="e">
        <f>VLOOKUP(E277,'Supply Log'!$E$6:$T$277,12,FALSE)</f>
        <v>#N/A</v>
      </c>
      <c r="R277" s="78" t="e">
        <f t="shared" si="35"/>
        <v>#N/A</v>
      </c>
      <c r="S277" s="65"/>
      <c r="T277" s="79" t="e">
        <f t="shared" si="36"/>
        <v>#N/A</v>
      </c>
      <c r="U277" s="80" t="e">
        <f t="shared" si="37"/>
        <v>#N/A</v>
      </c>
      <c r="V277" s="81" t="str">
        <f t="shared" si="38"/>
        <v/>
      </c>
      <c r="W277" s="69" t="e">
        <f>VLOOKUP(F277,'Input Log'!$E$6:$V$50000,18,FALSE)</f>
        <v>#N/A</v>
      </c>
      <c r="X277" s="64" t="e">
        <f>VLOOKUP(E277,'Supply Log'!$Z$6:$AB$699,2,FALSE)</f>
        <v>#N/A</v>
      </c>
      <c r="Y277" s="64" t="e">
        <f>VLOOKUP(E277,'Supply Log'!$E$6:$X$618,20,FALSE)</f>
        <v>#N/A</v>
      </c>
      <c r="Z277" s="64"/>
      <c r="AA277" s="64"/>
      <c r="AB277" s="64"/>
      <c r="AC277" s="64"/>
      <c r="AD277" s="64"/>
      <c r="AE277" s="64"/>
    </row>
    <row r="278" spans="1:31" ht="15.75" customHeight="1">
      <c r="A278" s="67" t="str">
        <f t="shared" si="32"/>
        <v/>
      </c>
      <c r="B278" s="65">
        <f t="shared" si="39"/>
        <v>190</v>
      </c>
      <c r="C278" s="68" t="str">
        <f t="shared" si="33"/>
        <v/>
      </c>
      <c r="D278" s="69"/>
      <c r="E278" s="66"/>
      <c r="F278" s="66"/>
      <c r="G278" s="65" t="e">
        <f>VLOOKUP(E278,'Supply Log'!$E$6:$T$277,2,FALSE)</f>
        <v>#N/A</v>
      </c>
      <c r="H278" s="65" t="e">
        <f>VLOOKUP(E278,'Supply Log'!$E$6:$T$277,3,FALSE)</f>
        <v>#N/A</v>
      </c>
      <c r="I278" s="77"/>
      <c r="J278" s="65" t="e">
        <f>VLOOKUP(E278,'Supply Log'!$E$6:$T$277,5,FALSE)</f>
        <v>#N/A</v>
      </c>
      <c r="K278" s="65" t="e">
        <f>VLOOKUP(E278,'Supply Log'!$E$6:$T$277,6,FALSE)</f>
        <v>#N/A</v>
      </c>
      <c r="L278" s="65" t="e">
        <f>VLOOKUP(E278,'Supply Log'!$E$6:$T$277,7,FALSE)</f>
        <v>#N/A</v>
      </c>
      <c r="M278" s="65" t="e">
        <f>VLOOKUP(E278,'Supply Log'!$E$6:$T$277,8,FALSE)</f>
        <v>#N/A</v>
      </c>
      <c r="N278" s="65" t="e">
        <f>VLOOKUP(E278,'Supply Log'!$E$6:$T$277,9,FALSE)</f>
        <v>#N/A</v>
      </c>
      <c r="O278" s="65" t="e">
        <f>VLOOKUP(E278,'Supply Log'!$E$6:$T$277,10,FALSE)</f>
        <v>#N/A</v>
      </c>
      <c r="P278" s="29" t="e">
        <f t="shared" si="34"/>
        <v>#N/A</v>
      </c>
      <c r="Q278" s="65" t="e">
        <f>VLOOKUP(E278,'Supply Log'!$E$6:$T$277,12,FALSE)</f>
        <v>#N/A</v>
      </c>
      <c r="R278" s="78" t="e">
        <f t="shared" si="35"/>
        <v>#N/A</v>
      </c>
      <c r="S278" s="65"/>
      <c r="T278" s="79" t="e">
        <f t="shared" si="36"/>
        <v>#N/A</v>
      </c>
      <c r="U278" s="80" t="e">
        <f t="shared" si="37"/>
        <v>#N/A</v>
      </c>
      <c r="V278" s="81" t="str">
        <f t="shared" si="38"/>
        <v/>
      </c>
      <c r="W278" s="69" t="e">
        <f>VLOOKUP(F278,'Input Log'!$E$6:$V$50000,18,FALSE)</f>
        <v>#N/A</v>
      </c>
      <c r="X278" s="64" t="e">
        <f>VLOOKUP(E278,'Supply Log'!$Z$6:$AB$699,2,FALSE)</f>
        <v>#N/A</v>
      </c>
      <c r="Y278" s="64" t="e">
        <f>VLOOKUP(E278,'Supply Log'!$E$6:$X$618,20,FALSE)</f>
        <v>#N/A</v>
      </c>
      <c r="Z278" s="64"/>
      <c r="AA278" s="64"/>
      <c r="AB278" s="64"/>
      <c r="AC278" s="64"/>
      <c r="AD278" s="64"/>
      <c r="AE278" s="64"/>
    </row>
    <row r="279" spans="1:31" ht="15.75" customHeight="1">
      <c r="A279" s="67" t="str">
        <f t="shared" si="32"/>
        <v/>
      </c>
      <c r="B279" s="65">
        <f t="shared" si="39"/>
        <v>191</v>
      </c>
      <c r="C279" s="68" t="str">
        <f t="shared" si="33"/>
        <v/>
      </c>
      <c r="D279" s="69"/>
      <c r="E279" s="66"/>
      <c r="F279" s="66"/>
      <c r="G279" s="65" t="e">
        <f>VLOOKUP(E279,'Supply Log'!$E$6:$T$277,2,FALSE)</f>
        <v>#N/A</v>
      </c>
      <c r="H279" s="65" t="e">
        <f>VLOOKUP(E279,'Supply Log'!$E$6:$T$277,3,FALSE)</f>
        <v>#N/A</v>
      </c>
      <c r="I279" s="77"/>
      <c r="J279" s="65" t="e">
        <f>VLOOKUP(E279,'Supply Log'!$E$6:$T$277,5,FALSE)</f>
        <v>#N/A</v>
      </c>
      <c r="K279" s="65" t="e">
        <f>VLOOKUP(E279,'Supply Log'!$E$6:$T$277,6,FALSE)</f>
        <v>#N/A</v>
      </c>
      <c r="L279" s="65" t="e">
        <f>VLOOKUP(E279,'Supply Log'!$E$6:$T$277,7,FALSE)</f>
        <v>#N/A</v>
      </c>
      <c r="M279" s="65" t="e">
        <f>VLOOKUP(E279,'Supply Log'!$E$6:$T$277,8,FALSE)</f>
        <v>#N/A</v>
      </c>
      <c r="N279" s="65" t="e">
        <f>VLOOKUP(E279,'Supply Log'!$E$6:$T$277,9,FALSE)</f>
        <v>#N/A</v>
      </c>
      <c r="O279" s="65" t="e">
        <f>VLOOKUP(E279,'Supply Log'!$E$6:$T$277,10,FALSE)</f>
        <v>#N/A</v>
      </c>
      <c r="P279" s="29" t="e">
        <f t="shared" si="34"/>
        <v>#N/A</v>
      </c>
      <c r="Q279" s="65" t="e">
        <f>VLOOKUP(E279,'Supply Log'!$E$6:$T$277,12,FALSE)</f>
        <v>#N/A</v>
      </c>
      <c r="R279" s="78" t="e">
        <f t="shared" si="35"/>
        <v>#N/A</v>
      </c>
      <c r="S279" s="65"/>
      <c r="T279" s="79" t="e">
        <f t="shared" si="36"/>
        <v>#N/A</v>
      </c>
      <c r="U279" s="80" t="e">
        <f t="shared" si="37"/>
        <v>#N/A</v>
      </c>
      <c r="V279" s="81" t="str">
        <f t="shared" si="38"/>
        <v/>
      </c>
      <c r="W279" s="69" t="e">
        <f>VLOOKUP(F279,'Input Log'!$E$6:$V$50000,18,FALSE)</f>
        <v>#N/A</v>
      </c>
      <c r="X279" s="64" t="e">
        <f>VLOOKUP(E279,'Supply Log'!$Z$6:$AB$699,2,FALSE)</f>
        <v>#N/A</v>
      </c>
      <c r="Y279" s="64" t="e">
        <f>VLOOKUP(E279,'Supply Log'!$E$6:$X$618,20,FALSE)</f>
        <v>#N/A</v>
      </c>
      <c r="Z279" s="64"/>
      <c r="AA279" s="64"/>
      <c r="AB279" s="64"/>
      <c r="AC279" s="64"/>
      <c r="AD279" s="64"/>
      <c r="AE279" s="64"/>
    </row>
    <row r="280" spans="1:31" ht="15.75" customHeight="1">
      <c r="A280" s="67" t="str">
        <f t="shared" si="32"/>
        <v/>
      </c>
      <c r="B280" s="65">
        <f t="shared" si="39"/>
        <v>192</v>
      </c>
      <c r="C280" s="68" t="str">
        <f t="shared" si="33"/>
        <v/>
      </c>
      <c r="D280" s="69"/>
      <c r="E280" s="66"/>
      <c r="F280" s="66"/>
      <c r="G280" s="65" t="e">
        <f>VLOOKUP(E280,'Supply Log'!$E$6:$T$277,2,FALSE)</f>
        <v>#N/A</v>
      </c>
      <c r="H280" s="65" t="e">
        <f>VLOOKUP(E280,'Supply Log'!$E$6:$T$277,3,FALSE)</f>
        <v>#N/A</v>
      </c>
      <c r="I280" s="77"/>
      <c r="J280" s="65" t="e">
        <f>VLOOKUP(E280,'Supply Log'!$E$6:$T$277,5,FALSE)</f>
        <v>#N/A</v>
      </c>
      <c r="K280" s="65" t="e">
        <f>VLOOKUP(E280,'Supply Log'!$E$6:$T$277,6,FALSE)</f>
        <v>#N/A</v>
      </c>
      <c r="L280" s="65" t="e">
        <f>VLOOKUP(E280,'Supply Log'!$E$6:$T$277,7,FALSE)</f>
        <v>#N/A</v>
      </c>
      <c r="M280" s="65" t="e">
        <f>VLOOKUP(E280,'Supply Log'!$E$6:$T$277,8,FALSE)</f>
        <v>#N/A</v>
      </c>
      <c r="N280" s="65" t="e">
        <f>VLOOKUP(E280,'Supply Log'!$E$6:$T$277,9,FALSE)</f>
        <v>#N/A</v>
      </c>
      <c r="O280" s="65" t="e">
        <f>VLOOKUP(E280,'Supply Log'!$E$6:$T$277,10,FALSE)</f>
        <v>#N/A</v>
      </c>
      <c r="P280" s="29" t="e">
        <f t="shared" si="34"/>
        <v>#N/A</v>
      </c>
      <c r="Q280" s="65" t="e">
        <f>VLOOKUP(E280,'Supply Log'!$E$6:$T$277,12,FALSE)</f>
        <v>#N/A</v>
      </c>
      <c r="R280" s="78" t="e">
        <f t="shared" si="35"/>
        <v>#N/A</v>
      </c>
      <c r="S280" s="65"/>
      <c r="T280" s="79" t="e">
        <f t="shared" si="36"/>
        <v>#N/A</v>
      </c>
      <c r="U280" s="80" t="e">
        <f t="shared" si="37"/>
        <v>#N/A</v>
      </c>
      <c r="V280" s="81" t="str">
        <f t="shared" si="38"/>
        <v/>
      </c>
      <c r="W280" s="69" t="e">
        <f>VLOOKUP(F280,'Input Log'!$E$6:$V$50000,18,FALSE)</f>
        <v>#N/A</v>
      </c>
      <c r="X280" s="64" t="e">
        <f>VLOOKUP(E280,'Supply Log'!$Z$6:$AB$699,2,FALSE)</f>
        <v>#N/A</v>
      </c>
      <c r="Y280" s="64" t="e">
        <f>VLOOKUP(E280,'Supply Log'!$E$6:$X$618,20,FALSE)</f>
        <v>#N/A</v>
      </c>
      <c r="Z280" s="64"/>
      <c r="AA280" s="64"/>
      <c r="AB280" s="64"/>
      <c r="AC280" s="64"/>
      <c r="AD280" s="64"/>
      <c r="AE280" s="64"/>
    </row>
    <row r="281" spans="1:31" ht="15.75" customHeight="1">
      <c r="A281" s="67" t="str">
        <f t="shared" si="32"/>
        <v/>
      </c>
      <c r="B281" s="65">
        <f t="shared" si="39"/>
        <v>193</v>
      </c>
      <c r="C281" s="68" t="str">
        <f t="shared" si="33"/>
        <v/>
      </c>
      <c r="D281" s="69"/>
      <c r="E281" s="66"/>
      <c r="F281" s="66"/>
      <c r="G281" s="65" t="e">
        <f>VLOOKUP(E281,'Supply Log'!$E$6:$T$277,2,FALSE)</f>
        <v>#N/A</v>
      </c>
      <c r="H281" s="65" t="e">
        <f>VLOOKUP(E281,'Supply Log'!$E$6:$T$277,3,FALSE)</f>
        <v>#N/A</v>
      </c>
      <c r="I281" s="77"/>
      <c r="J281" s="65" t="e">
        <f>VLOOKUP(E281,'Supply Log'!$E$6:$T$277,5,FALSE)</f>
        <v>#N/A</v>
      </c>
      <c r="K281" s="65" t="e">
        <f>VLOOKUP(E281,'Supply Log'!$E$6:$T$277,6,FALSE)</f>
        <v>#N/A</v>
      </c>
      <c r="L281" s="65" t="e">
        <f>VLOOKUP(E281,'Supply Log'!$E$6:$T$277,7,FALSE)</f>
        <v>#N/A</v>
      </c>
      <c r="M281" s="65" t="e">
        <f>VLOOKUP(E281,'Supply Log'!$E$6:$T$277,8,FALSE)</f>
        <v>#N/A</v>
      </c>
      <c r="N281" s="65" t="e">
        <f>VLOOKUP(E281,'Supply Log'!$E$6:$T$277,9,FALSE)</f>
        <v>#N/A</v>
      </c>
      <c r="O281" s="65" t="e">
        <f>VLOOKUP(E281,'Supply Log'!$E$6:$T$277,10,FALSE)</f>
        <v>#N/A</v>
      </c>
      <c r="P281" s="29" t="e">
        <f t="shared" si="34"/>
        <v>#N/A</v>
      </c>
      <c r="Q281" s="65" t="e">
        <f>VLOOKUP(E281,'Supply Log'!$E$6:$T$277,12,FALSE)</f>
        <v>#N/A</v>
      </c>
      <c r="R281" s="78" t="e">
        <f t="shared" si="35"/>
        <v>#N/A</v>
      </c>
      <c r="S281" s="65"/>
      <c r="T281" s="79" t="e">
        <f t="shared" si="36"/>
        <v>#N/A</v>
      </c>
      <c r="U281" s="80" t="e">
        <f t="shared" si="37"/>
        <v>#N/A</v>
      </c>
      <c r="V281" s="81" t="str">
        <f t="shared" si="38"/>
        <v/>
      </c>
      <c r="W281" s="69" t="e">
        <f>VLOOKUP(F281,'Input Log'!$E$6:$V$50000,18,FALSE)</f>
        <v>#N/A</v>
      </c>
      <c r="X281" s="64" t="e">
        <f>VLOOKUP(E281,'Supply Log'!$Z$6:$AB$699,2,FALSE)</f>
        <v>#N/A</v>
      </c>
      <c r="Y281" s="64" t="e">
        <f>VLOOKUP(E281,'Supply Log'!$E$6:$X$618,20,FALSE)</f>
        <v>#N/A</v>
      </c>
      <c r="Z281" s="64"/>
      <c r="AA281" s="64"/>
      <c r="AB281" s="64"/>
      <c r="AC281" s="64"/>
      <c r="AD281" s="64"/>
      <c r="AE281" s="64"/>
    </row>
    <row r="282" spans="1:31" ht="15.75" customHeight="1">
      <c r="A282" s="67" t="str">
        <f t="shared" si="32"/>
        <v/>
      </c>
      <c r="B282" s="65">
        <f t="shared" si="39"/>
        <v>194</v>
      </c>
      <c r="C282" s="68" t="str">
        <f t="shared" si="33"/>
        <v/>
      </c>
      <c r="D282" s="69"/>
      <c r="E282" s="66"/>
      <c r="F282" s="66"/>
      <c r="G282" s="65" t="e">
        <f>VLOOKUP(E282,'Supply Log'!$E$6:$T$277,2,FALSE)</f>
        <v>#N/A</v>
      </c>
      <c r="H282" s="65" t="e">
        <f>VLOOKUP(E282,'Supply Log'!$E$6:$T$277,3,FALSE)</f>
        <v>#N/A</v>
      </c>
      <c r="I282" s="77"/>
      <c r="J282" s="65" t="e">
        <f>VLOOKUP(E282,'Supply Log'!$E$6:$T$277,5,FALSE)</f>
        <v>#N/A</v>
      </c>
      <c r="K282" s="65" t="e">
        <f>VLOOKUP(E282,'Supply Log'!$E$6:$T$277,6,FALSE)</f>
        <v>#N/A</v>
      </c>
      <c r="L282" s="65" t="e">
        <f>VLOOKUP(E282,'Supply Log'!$E$6:$T$277,7,FALSE)</f>
        <v>#N/A</v>
      </c>
      <c r="M282" s="65" t="e">
        <f>VLOOKUP(E282,'Supply Log'!$E$6:$T$277,8,FALSE)</f>
        <v>#N/A</v>
      </c>
      <c r="N282" s="65" t="e">
        <f>VLOOKUP(E282,'Supply Log'!$E$6:$T$277,9,FALSE)</f>
        <v>#N/A</v>
      </c>
      <c r="O282" s="65" t="e">
        <f>VLOOKUP(E282,'Supply Log'!$E$6:$T$277,10,FALSE)</f>
        <v>#N/A</v>
      </c>
      <c r="P282" s="29" t="e">
        <f t="shared" si="34"/>
        <v>#N/A</v>
      </c>
      <c r="Q282" s="65" t="e">
        <f>VLOOKUP(E282,'Supply Log'!$E$6:$T$277,12,FALSE)</f>
        <v>#N/A</v>
      </c>
      <c r="R282" s="78" t="e">
        <f t="shared" si="35"/>
        <v>#N/A</v>
      </c>
      <c r="S282" s="65"/>
      <c r="T282" s="79" t="e">
        <f t="shared" si="36"/>
        <v>#N/A</v>
      </c>
      <c r="U282" s="80" t="e">
        <f t="shared" si="37"/>
        <v>#N/A</v>
      </c>
      <c r="V282" s="81" t="str">
        <f t="shared" si="38"/>
        <v/>
      </c>
      <c r="W282" s="69" t="e">
        <f>VLOOKUP(F282,'Input Log'!$E$6:$V$50000,18,FALSE)</f>
        <v>#N/A</v>
      </c>
      <c r="X282" s="64" t="e">
        <f>VLOOKUP(E282,'Supply Log'!$Z$6:$AB$699,2,FALSE)</f>
        <v>#N/A</v>
      </c>
      <c r="Y282" s="64" t="e">
        <f>VLOOKUP(E282,'Supply Log'!$E$6:$X$618,20,FALSE)</f>
        <v>#N/A</v>
      </c>
      <c r="Z282" s="64"/>
      <c r="AA282" s="64"/>
      <c r="AB282" s="64"/>
      <c r="AC282" s="64"/>
      <c r="AD282" s="64"/>
      <c r="AE282" s="64"/>
    </row>
    <row r="283" spans="1:31" ht="15.75" customHeight="1">
      <c r="A283" s="67" t="str">
        <f t="shared" si="32"/>
        <v/>
      </c>
      <c r="B283" s="65">
        <f t="shared" si="39"/>
        <v>195</v>
      </c>
      <c r="C283" s="68" t="str">
        <f t="shared" si="33"/>
        <v/>
      </c>
      <c r="D283" s="69"/>
      <c r="E283" s="66"/>
      <c r="F283" s="66"/>
      <c r="G283" s="65" t="e">
        <f>VLOOKUP(E283,'Supply Log'!$E$6:$T$277,2,FALSE)</f>
        <v>#N/A</v>
      </c>
      <c r="H283" s="65" t="e">
        <f>VLOOKUP(E283,'Supply Log'!$E$6:$T$277,3,FALSE)</f>
        <v>#N/A</v>
      </c>
      <c r="I283" s="77"/>
      <c r="J283" s="65" t="e">
        <f>VLOOKUP(E283,'Supply Log'!$E$6:$T$277,5,FALSE)</f>
        <v>#N/A</v>
      </c>
      <c r="K283" s="65" t="e">
        <f>VLOOKUP(E283,'Supply Log'!$E$6:$T$277,6,FALSE)</f>
        <v>#N/A</v>
      </c>
      <c r="L283" s="65" t="e">
        <f>VLOOKUP(E283,'Supply Log'!$E$6:$T$277,7,FALSE)</f>
        <v>#N/A</v>
      </c>
      <c r="M283" s="65" t="e">
        <f>VLOOKUP(E283,'Supply Log'!$E$6:$T$277,8,FALSE)</f>
        <v>#N/A</v>
      </c>
      <c r="N283" s="65" t="e">
        <f>VLOOKUP(E283,'Supply Log'!$E$6:$T$277,9,FALSE)</f>
        <v>#N/A</v>
      </c>
      <c r="O283" s="65" t="e">
        <f>VLOOKUP(E283,'Supply Log'!$E$6:$T$277,10,FALSE)</f>
        <v>#N/A</v>
      </c>
      <c r="P283" s="29" t="e">
        <f t="shared" si="34"/>
        <v>#N/A</v>
      </c>
      <c r="Q283" s="65" t="e">
        <f>VLOOKUP(E283,'Supply Log'!$E$6:$T$277,12,FALSE)</f>
        <v>#N/A</v>
      </c>
      <c r="R283" s="78" t="e">
        <f t="shared" si="35"/>
        <v>#N/A</v>
      </c>
      <c r="S283" s="65"/>
      <c r="T283" s="79" t="e">
        <f t="shared" si="36"/>
        <v>#N/A</v>
      </c>
      <c r="U283" s="80" t="e">
        <f t="shared" si="37"/>
        <v>#N/A</v>
      </c>
      <c r="V283" s="81" t="str">
        <f t="shared" si="38"/>
        <v/>
      </c>
      <c r="W283" s="69" t="e">
        <f>VLOOKUP(F283,'Input Log'!$E$6:$V$50000,18,FALSE)</f>
        <v>#N/A</v>
      </c>
      <c r="X283" s="64" t="e">
        <f>VLOOKUP(E283,'Supply Log'!$Z$6:$AB$699,2,FALSE)</f>
        <v>#N/A</v>
      </c>
      <c r="Y283" s="64" t="e">
        <f>VLOOKUP(E283,'Supply Log'!$E$6:$X$618,20,FALSE)</f>
        <v>#N/A</v>
      </c>
      <c r="Z283" s="64"/>
      <c r="AA283" s="64"/>
      <c r="AB283" s="64"/>
      <c r="AC283" s="64"/>
      <c r="AD283" s="64"/>
      <c r="AE283" s="64"/>
    </row>
    <row r="284" spans="1:31" ht="15.75" customHeight="1">
      <c r="A284" s="67" t="str">
        <f t="shared" si="32"/>
        <v/>
      </c>
      <c r="B284" s="65">
        <f t="shared" si="39"/>
        <v>196</v>
      </c>
      <c r="C284" s="68" t="str">
        <f t="shared" si="33"/>
        <v/>
      </c>
      <c r="D284" s="69"/>
      <c r="E284" s="66"/>
      <c r="F284" s="66"/>
      <c r="G284" s="65" t="e">
        <f>VLOOKUP(E284,'Supply Log'!$E$6:$T$277,2,FALSE)</f>
        <v>#N/A</v>
      </c>
      <c r="H284" s="65" t="e">
        <f>VLOOKUP(E284,'Supply Log'!$E$6:$T$277,3,FALSE)</f>
        <v>#N/A</v>
      </c>
      <c r="I284" s="77"/>
      <c r="J284" s="65" t="e">
        <f>VLOOKUP(E284,'Supply Log'!$E$6:$T$277,5,FALSE)</f>
        <v>#N/A</v>
      </c>
      <c r="K284" s="65" t="e">
        <f>VLOOKUP(E284,'Supply Log'!$E$6:$T$277,6,FALSE)</f>
        <v>#N/A</v>
      </c>
      <c r="L284" s="65" t="e">
        <f>VLOOKUP(E284,'Supply Log'!$E$6:$T$277,7,FALSE)</f>
        <v>#N/A</v>
      </c>
      <c r="M284" s="65" t="e">
        <f>VLOOKUP(E284,'Supply Log'!$E$6:$T$277,8,FALSE)</f>
        <v>#N/A</v>
      </c>
      <c r="N284" s="65" t="e">
        <f>VLOOKUP(E284,'Supply Log'!$E$6:$T$277,9,FALSE)</f>
        <v>#N/A</v>
      </c>
      <c r="O284" s="65" t="e">
        <f>VLOOKUP(E284,'Supply Log'!$E$6:$T$277,10,FALSE)</f>
        <v>#N/A</v>
      </c>
      <c r="P284" s="29" t="e">
        <f t="shared" si="34"/>
        <v>#N/A</v>
      </c>
      <c r="Q284" s="65" t="e">
        <f>VLOOKUP(E284,'Supply Log'!$E$6:$T$277,12,FALSE)</f>
        <v>#N/A</v>
      </c>
      <c r="R284" s="78" t="e">
        <f t="shared" si="35"/>
        <v>#N/A</v>
      </c>
      <c r="S284" s="65"/>
      <c r="T284" s="79" t="e">
        <f t="shared" si="36"/>
        <v>#N/A</v>
      </c>
      <c r="U284" s="80" t="e">
        <f t="shared" si="37"/>
        <v>#N/A</v>
      </c>
      <c r="V284" s="81" t="str">
        <f t="shared" si="38"/>
        <v/>
      </c>
      <c r="W284" s="69" t="e">
        <f>VLOOKUP(F284,'Input Log'!$E$6:$V$50000,18,FALSE)</f>
        <v>#N/A</v>
      </c>
      <c r="X284" s="64" t="e">
        <f>VLOOKUP(E284,'Supply Log'!$Z$6:$AB$699,2,FALSE)</f>
        <v>#N/A</v>
      </c>
      <c r="Y284" s="64" t="e">
        <f>VLOOKUP(E284,'Supply Log'!$E$6:$X$618,20,FALSE)</f>
        <v>#N/A</v>
      </c>
      <c r="Z284" s="64"/>
      <c r="AA284" s="64"/>
      <c r="AB284" s="64"/>
      <c r="AC284" s="64"/>
      <c r="AD284" s="64"/>
      <c r="AE284" s="64"/>
    </row>
    <row r="285" spans="1:31" ht="15.75" customHeight="1">
      <c r="A285" s="67" t="str">
        <f t="shared" si="32"/>
        <v/>
      </c>
      <c r="B285" s="65">
        <f t="shared" si="39"/>
        <v>197</v>
      </c>
      <c r="C285" s="68" t="str">
        <f t="shared" si="33"/>
        <v/>
      </c>
      <c r="D285" s="69"/>
      <c r="E285" s="66"/>
      <c r="F285" s="66"/>
      <c r="G285" s="65" t="e">
        <f>VLOOKUP(E285,'Supply Log'!$E$6:$T$277,2,FALSE)</f>
        <v>#N/A</v>
      </c>
      <c r="H285" s="65" t="e">
        <f>VLOOKUP(E285,'Supply Log'!$E$6:$T$277,3,FALSE)</f>
        <v>#N/A</v>
      </c>
      <c r="I285" s="77"/>
      <c r="J285" s="65" t="e">
        <f>VLOOKUP(E285,'Supply Log'!$E$6:$T$277,5,FALSE)</f>
        <v>#N/A</v>
      </c>
      <c r="K285" s="65" t="e">
        <f>VLOOKUP(E285,'Supply Log'!$E$6:$T$277,6,FALSE)</f>
        <v>#N/A</v>
      </c>
      <c r="L285" s="65" t="e">
        <f>VLOOKUP(E285,'Supply Log'!$E$6:$T$277,7,FALSE)</f>
        <v>#N/A</v>
      </c>
      <c r="M285" s="65" t="e">
        <f>VLOOKUP(E285,'Supply Log'!$E$6:$T$277,8,FALSE)</f>
        <v>#N/A</v>
      </c>
      <c r="N285" s="65" t="e">
        <f>VLOOKUP(E285,'Supply Log'!$E$6:$T$277,9,FALSE)</f>
        <v>#N/A</v>
      </c>
      <c r="O285" s="65" t="e">
        <f>VLOOKUP(E285,'Supply Log'!$E$6:$T$277,10,FALSE)</f>
        <v>#N/A</v>
      </c>
      <c r="P285" s="29" t="e">
        <f t="shared" si="34"/>
        <v>#N/A</v>
      </c>
      <c r="Q285" s="65" t="e">
        <f>VLOOKUP(E285,'Supply Log'!$E$6:$T$277,12,FALSE)</f>
        <v>#N/A</v>
      </c>
      <c r="R285" s="78" t="e">
        <f t="shared" si="35"/>
        <v>#N/A</v>
      </c>
      <c r="S285" s="65"/>
      <c r="T285" s="79" t="e">
        <f t="shared" si="36"/>
        <v>#N/A</v>
      </c>
      <c r="U285" s="80" t="e">
        <f t="shared" si="37"/>
        <v>#N/A</v>
      </c>
      <c r="V285" s="81" t="str">
        <f t="shared" si="38"/>
        <v/>
      </c>
      <c r="W285" s="69" t="e">
        <f>VLOOKUP(F285,'Input Log'!$E$6:$V$50000,18,FALSE)</f>
        <v>#N/A</v>
      </c>
      <c r="X285" s="64" t="e">
        <f>VLOOKUP(E285,'Supply Log'!$Z$6:$AB$699,2,FALSE)</f>
        <v>#N/A</v>
      </c>
      <c r="Y285" s="64" t="e">
        <f>VLOOKUP(E285,'Supply Log'!$E$6:$X$618,20,FALSE)</f>
        <v>#N/A</v>
      </c>
      <c r="Z285" s="64"/>
      <c r="AA285" s="64"/>
      <c r="AB285" s="64"/>
      <c r="AC285" s="64"/>
      <c r="AD285" s="64"/>
      <c r="AE285" s="64"/>
    </row>
    <row r="286" spans="1:31" ht="15.75" customHeight="1">
      <c r="A286" s="67" t="str">
        <f t="shared" si="32"/>
        <v/>
      </c>
      <c r="B286" s="65">
        <f t="shared" si="39"/>
        <v>198</v>
      </c>
      <c r="C286" s="68" t="str">
        <f t="shared" si="33"/>
        <v/>
      </c>
      <c r="D286" s="69"/>
      <c r="E286" s="66"/>
      <c r="F286" s="66"/>
      <c r="G286" s="65" t="e">
        <f>VLOOKUP(E286,'Supply Log'!$E$6:$T$277,2,FALSE)</f>
        <v>#N/A</v>
      </c>
      <c r="H286" s="65" t="e">
        <f>VLOOKUP(E286,'Supply Log'!$E$6:$T$277,3,FALSE)</f>
        <v>#N/A</v>
      </c>
      <c r="I286" s="77"/>
      <c r="J286" s="65" t="e">
        <f>VLOOKUP(E286,'Supply Log'!$E$6:$T$277,5,FALSE)</f>
        <v>#N/A</v>
      </c>
      <c r="K286" s="65" t="e">
        <f>VLOOKUP(E286,'Supply Log'!$E$6:$T$277,6,FALSE)</f>
        <v>#N/A</v>
      </c>
      <c r="L286" s="65" t="e">
        <f>VLOOKUP(E286,'Supply Log'!$E$6:$T$277,7,FALSE)</f>
        <v>#N/A</v>
      </c>
      <c r="M286" s="65" t="e">
        <f>VLOOKUP(E286,'Supply Log'!$E$6:$T$277,8,FALSE)</f>
        <v>#N/A</v>
      </c>
      <c r="N286" s="65" t="e">
        <f>VLOOKUP(E286,'Supply Log'!$E$6:$T$277,9,FALSE)</f>
        <v>#N/A</v>
      </c>
      <c r="O286" s="65" t="e">
        <f>VLOOKUP(E286,'Supply Log'!$E$6:$T$277,10,FALSE)</f>
        <v>#N/A</v>
      </c>
      <c r="P286" s="29" t="e">
        <f t="shared" si="34"/>
        <v>#N/A</v>
      </c>
      <c r="Q286" s="65" t="e">
        <f>VLOOKUP(E286,'Supply Log'!$E$6:$T$277,12,FALSE)</f>
        <v>#N/A</v>
      </c>
      <c r="R286" s="78" t="e">
        <f t="shared" si="35"/>
        <v>#N/A</v>
      </c>
      <c r="S286" s="65"/>
      <c r="T286" s="79" t="e">
        <f t="shared" si="36"/>
        <v>#N/A</v>
      </c>
      <c r="U286" s="80" t="e">
        <f t="shared" si="37"/>
        <v>#N/A</v>
      </c>
      <c r="V286" s="81" t="str">
        <f t="shared" si="38"/>
        <v/>
      </c>
      <c r="W286" s="69" t="e">
        <f>VLOOKUP(F286,'Input Log'!$E$6:$V$50000,18,FALSE)</f>
        <v>#N/A</v>
      </c>
      <c r="X286" s="64" t="e">
        <f>VLOOKUP(E286,'Supply Log'!$Z$6:$AB$699,2,FALSE)</f>
        <v>#N/A</v>
      </c>
      <c r="Y286" s="64" t="e">
        <f>VLOOKUP(E286,'Supply Log'!$E$6:$X$618,20,FALSE)</f>
        <v>#N/A</v>
      </c>
      <c r="Z286" s="64"/>
      <c r="AA286" s="64"/>
      <c r="AB286" s="64"/>
      <c r="AC286" s="64"/>
      <c r="AD286" s="64"/>
      <c r="AE286" s="64"/>
    </row>
    <row r="287" spans="1:31" ht="15.75" customHeight="1">
      <c r="A287" s="67" t="str">
        <f t="shared" si="32"/>
        <v/>
      </c>
      <c r="B287" s="65">
        <f t="shared" si="39"/>
        <v>199</v>
      </c>
      <c r="C287" s="68" t="str">
        <f t="shared" si="33"/>
        <v/>
      </c>
      <c r="D287" s="69"/>
      <c r="E287" s="66"/>
      <c r="F287" s="66"/>
      <c r="G287" s="65" t="e">
        <f>VLOOKUP(E287,'Supply Log'!$E$6:$T$277,2,FALSE)</f>
        <v>#N/A</v>
      </c>
      <c r="H287" s="65" t="e">
        <f>VLOOKUP(E287,'Supply Log'!$E$6:$T$277,3,FALSE)</f>
        <v>#N/A</v>
      </c>
      <c r="I287" s="77"/>
      <c r="J287" s="65" t="e">
        <f>VLOOKUP(E287,'Supply Log'!$E$6:$T$277,5,FALSE)</f>
        <v>#N/A</v>
      </c>
      <c r="K287" s="65" t="e">
        <f>VLOOKUP(E287,'Supply Log'!$E$6:$T$277,6,FALSE)</f>
        <v>#N/A</v>
      </c>
      <c r="L287" s="65" t="e">
        <f>VLOOKUP(E287,'Supply Log'!$E$6:$T$277,7,FALSE)</f>
        <v>#N/A</v>
      </c>
      <c r="M287" s="65" t="e">
        <f>VLOOKUP(E287,'Supply Log'!$E$6:$T$277,8,FALSE)</f>
        <v>#N/A</v>
      </c>
      <c r="N287" s="65" t="e">
        <f>VLOOKUP(E287,'Supply Log'!$E$6:$T$277,9,FALSE)</f>
        <v>#N/A</v>
      </c>
      <c r="O287" s="65" t="e">
        <f>VLOOKUP(E287,'Supply Log'!$E$6:$T$277,10,FALSE)</f>
        <v>#N/A</v>
      </c>
      <c r="P287" s="29" t="e">
        <f t="shared" si="34"/>
        <v>#N/A</v>
      </c>
      <c r="Q287" s="65" t="e">
        <f>VLOOKUP(E287,'Supply Log'!$E$6:$T$277,12,FALSE)</f>
        <v>#N/A</v>
      </c>
      <c r="R287" s="78" t="e">
        <f t="shared" si="35"/>
        <v>#N/A</v>
      </c>
      <c r="S287" s="65"/>
      <c r="T287" s="79" t="e">
        <f t="shared" si="36"/>
        <v>#N/A</v>
      </c>
      <c r="U287" s="80" t="e">
        <f t="shared" si="37"/>
        <v>#N/A</v>
      </c>
      <c r="V287" s="81" t="str">
        <f t="shared" si="38"/>
        <v/>
      </c>
      <c r="W287" s="69" t="e">
        <f>VLOOKUP(F287,'Input Log'!$E$6:$V$50000,18,FALSE)</f>
        <v>#N/A</v>
      </c>
      <c r="X287" s="64" t="e">
        <f>VLOOKUP(E287,'Supply Log'!$Z$6:$AB$699,2,FALSE)</f>
        <v>#N/A</v>
      </c>
      <c r="Y287" s="64" t="e">
        <f>VLOOKUP(E287,'Supply Log'!$E$6:$X$618,20,FALSE)</f>
        <v>#N/A</v>
      </c>
      <c r="Z287" s="64"/>
      <c r="AA287" s="64"/>
      <c r="AB287" s="64"/>
      <c r="AC287" s="64"/>
      <c r="AD287" s="64"/>
      <c r="AE287" s="64"/>
    </row>
    <row r="288" spans="1:31" ht="15.75" customHeight="1">
      <c r="A288" s="67" t="str">
        <f t="shared" si="32"/>
        <v/>
      </c>
      <c r="B288" s="65">
        <f t="shared" si="39"/>
        <v>200</v>
      </c>
      <c r="C288" s="68" t="str">
        <f t="shared" si="33"/>
        <v/>
      </c>
      <c r="D288" s="69"/>
      <c r="E288" s="66"/>
      <c r="F288" s="66"/>
      <c r="G288" s="65" t="e">
        <f>VLOOKUP(E288,'Supply Log'!$E$6:$T$277,2,FALSE)</f>
        <v>#N/A</v>
      </c>
      <c r="H288" s="65" t="e">
        <f>VLOOKUP(E288,'Supply Log'!$E$6:$T$277,3,FALSE)</f>
        <v>#N/A</v>
      </c>
      <c r="I288" s="77"/>
      <c r="J288" s="65" t="e">
        <f>VLOOKUP(E288,'Supply Log'!$E$6:$T$277,5,FALSE)</f>
        <v>#N/A</v>
      </c>
      <c r="K288" s="65" t="e">
        <f>VLOOKUP(E288,'Supply Log'!$E$6:$T$277,6,FALSE)</f>
        <v>#N/A</v>
      </c>
      <c r="L288" s="65" t="e">
        <f>VLOOKUP(E288,'Supply Log'!$E$6:$T$277,7,FALSE)</f>
        <v>#N/A</v>
      </c>
      <c r="M288" s="65" t="e">
        <f>VLOOKUP(E288,'Supply Log'!$E$6:$T$277,8,FALSE)</f>
        <v>#N/A</v>
      </c>
      <c r="N288" s="65" t="e">
        <f>VLOOKUP(E288,'Supply Log'!$E$6:$T$277,9,FALSE)</f>
        <v>#N/A</v>
      </c>
      <c r="O288" s="65" t="e">
        <f>VLOOKUP(E288,'Supply Log'!$E$6:$T$277,10,FALSE)</f>
        <v>#N/A</v>
      </c>
      <c r="P288" s="29" t="e">
        <f t="shared" si="34"/>
        <v>#N/A</v>
      </c>
      <c r="Q288" s="65" t="e">
        <f>VLOOKUP(E288,'Supply Log'!$E$6:$T$277,12,FALSE)</f>
        <v>#N/A</v>
      </c>
      <c r="R288" s="78" t="e">
        <f t="shared" si="35"/>
        <v>#N/A</v>
      </c>
      <c r="S288" s="65"/>
      <c r="T288" s="79" t="e">
        <f t="shared" si="36"/>
        <v>#N/A</v>
      </c>
      <c r="U288" s="80" t="e">
        <f t="shared" si="37"/>
        <v>#N/A</v>
      </c>
      <c r="V288" s="81" t="str">
        <f t="shared" si="38"/>
        <v/>
      </c>
      <c r="W288" s="69" t="e">
        <f>VLOOKUP(F288,'Input Log'!$E$6:$V$50000,18,FALSE)</f>
        <v>#N/A</v>
      </c>
      <c r="X288" s="64" t="e">
        <f>VLOOKUP(E288,'Supply Log'!$Z$6:$AB$699,2,FALSE)</f>
        <v>#N/A</v>
      </c>
      <c r="Y288" s="64" t="e">
        <f>VLOOKUP(E288,'Supply Log'!$E$6:$X$618,20,FALSE)</f>
        <v>#N/A</v>
      </c>
      <c r="Z288" s="64"/>
      <c r="AA288" s="64"/>
      <c r="AB288" s="64"/>
      <c r="AC288" s="64"/>
      <c r="AD288" s="64"/>
      <c r="AE288" s="64"/>
    </row>
    <row r="289" spans="1:31" ht="15.75" customHeight="1">
      <c r="A289" s="67" t="str">
        <f t="shared" si="32"/>
        <v/>
      </c>
      <c r="B289" s="65">
        <f t="shared" si="39"/>
        <v>201</v>
      </c>
      <c r="C289" s="68" t="str">
        <f t="shared" si="33"/>
        <v/>
      </c>
      <c r="D289" s="69"/>
      <c r="E289" s="66"/>
      <c r="F289" s="66"/>
      <c r="G289" s="65" t="e">
        <f>VLOOKUP(E289,'Supply Log'!$E$6:$T$277,2,FALSE)</f>
        <v>#N/A</v>
      </c>
      <c r="H289" s="65" t="e">
        <f>VLOOKUP(E289,'Supply Log'!$E$6:$T$277,3,FALSE)</f>
        <v>#N/A</v>
      </c>
      <c r="I289" s="77"/>
      <c r="J289" s="65" t="e">
        <f>VLOOKUP(E289,'Supply Log'!$E$6:$T$277,5,FALSE)</f>
        <v>#N/A</v>
      </c>
      <c r="K289" s="65" t="e">
        <f>VLOOKUP(E289,'Supply Log'!$E$6:$T$277,6,FALSE)</f>
        <v>#N/A</v>
      </c>
      <c r="L289" s="65" t="e">
        <f>VLOOKUP(E289,'Supply Log'!$E$6:$T$277,7,FALSE)</f>
        <v>#N/A</v>
      </c>
      <c r="M289" s="65" t="e">
        <f>VLOOKUP(E289,'Supply Log'!$E$6:$T$277,8,FALSE)</f>
        <v>#N/A</v>
      </c>
      <c r="N289" s="65" t="e">
        <f>VLOOKUP(E289,'Supply Log'!$E$6:$T$277,9,FALSE)</f>
        <v>#N/A</v>
      </c>
      <c r="O289" s="65" t="e">
        <f>VLOOKUP(E289,'Supply Log'!$E$6:$T$277,10,FALSE)</f>
        <v>#N/A</v>
      </c>
      <c r="P289" s="29" t="e">
        <f t="shared" si="34"/>
        <v>#N/A</v>
      </c>
      <c r="Q289" s="65" t="e">
        <f>VLOOKUP(E289,'Supply Log'!$E$6:$T$277,12,FALSE)</f>
        <v>#N/A</v>
      </c>
      <c r="R289" s="78" t="e">
        <f t="shared" si="35"/>
        <v>#N/A</v>
      </c>
      <c r="S289" s="65"/>
      <c r="T289" s="79" t="e">
        <f t="shared" si="36"/>
        <v>#N/A</v>
      </c>
      <c r="U289" s="80" t="e">
        <f t="shared" si="37"/>
        <v>#N/A</v>
      </c>
      <c r="V289" s="81" t="str">
        <f t="shared" si="38"/>
        <v/>
      </c>
      <c r="W289" s="69" t="e">
        <f>VLOOKUP(F289,'Input Log'!$E$6:$V$50000,18,FALSE)</f>
        <v>#N/A</v>
      </c>
      <c r="X289" s="64" t="e">
        <f>VLOOKUP(E289,'Supply Log'!$Z$6:$AB$699,2,FALSE)</f>
        <v>#N/A</v>
      </c>
      <c r="Y289" s="64" t="e">
        <f>VLOOKUP(E289,'Supply Log'!$E$6:$X$618,20,FALSE)</f>
        <v>#N/A</v>
      </c>
      <c r="Z289" s="64"/>
      <c r="AA289" s="64"/>
      <c r="AB289" s="64"/>
      <c r="AC289" s="64"/>
      <c r="AD289" s="64"/>
      <c r="AE289" s="64"/>
    </row>
    <row r="290" spans="1:31" ht="15.75" customHeight="1">
      <c r="A290" s="67" t="str">
        <f t="shared" si="32"/>
        <v/>
      </c>
      <c r="B290" s="65">
        <f t="shared" si="39"/>
        <v>202</v>
      </c>
      <c r="C290" s="68" t="str">
        <f t="shared" si="33"/>
        <v/>
      </c>
      <c r="D290" s="69"/>
      <c r="E290" s="66"/>
      <c r="F290" s="66"/>
      <c r="G290" s="65" t="e">
        <f>VLOOKUP(E290,'Supply Log'!$E$6:$T$277,2,FALSE)</f>
        <v>#N/A</v>
      </c>
      <c r="H290" s="65" t="e">
        <f>VLOOKUP(E290,'Supply Log'!$E$6:$T$277,3,FALSE)</f>
        <v>#N/A</v>
      </c>
      <c r="I290" s="77"/>
      <c r="J290" s="65" t="e">
        <f>VLOOKUP(E290,'Supply Log'!$E$6:$T$277,5,FALSE)</f>
        <v>#N/A</v>
      </c>
      <c r="K290" s="65" t="e">
        <f>VLOOKUP(E290,'Supply Log'!$E$6:$T$277,6,FALSE)</f>
        <v>#N/A</v>
      </c>
      <c r="L290" s="65" t="e">
        <f>VLOOKUP(E290,'Supply Log'!$E$6:$T$277,7,FALSE)</f>
        <v>#N/A</v>
      </c>
      <c r="M290" s="65" t="e">
        <f>VLOOKUP(E290,'Supply Log'!$E$6:$T$277,8,FALSE)</f>
        <v>#N/A</v>
      </c>
      <c r="N290" s="65" t="e">
        <f>VLOOKUP(E290,'Supply Log'!$E$6:$T$277,9,FALSE)</f>
        <v>#N/A</v>
      </c>
      <c r="O290" s="65" t="e">
        <f>VLOOKUP(E290,'Supply Log'!$E$6:$T$277,10,FALSE)</f>
        <v>#N/A</v>
      </c>
      <c r="P290" s="29" t="e">
        <f t="shared" si="34"/>
        <v>#N/A</v>
      </c>
      <c r="Q290" s="65" t="e">
        <f>VLOOKUP(E290,'Supply Log'!$E$6:$T$277,12,FALSE)</f>
        <v>#N/A</v>
      </c>
      <c r="R290" s="78" t="e">
        <f t="shared" si="35"/>
        <v>#N/A</v>
      </c>
      <c r="S290" s="65"/>
      <c r="T290" s="79" t="e">
        <f t="shared" si="36"/>
        <v>#N/A</v>
      </c>
      <c r="U290" s="80" t="e">
        <f t="shared" si="37"/>
        <v>#N/A</v>
      </c>
      <c r="V290" s="81" t="str">
        <f t="shared" si="38"/>
        <v/>
      </c>
      <c r="W290" s="69" t="e">
        <f>VLOOKUP(F290,'Input Log'!$E$6:$V$50000,18,FALSE)</f>
        <v>#N/A</v>
      </c>
      <c r="X290" s="64" t="e">
        <f>VLOOKUP(E290,'Supply Log'!$Z$6:$AB$699,2,FALSE)</f>
        <v>#N/A</v>
      </c>
      <c r="Y290" s="64" t="e">
        <f>VLOOKUP(E290,'Supply Log'!$E$6:$X$618,20,FALSE)</f>
        <v>#N/A</v>
      </c>
      <c r="Z290" s="64"/>
      <c r="AA290" s="64"/>
      <c r="AB290" s="64"/>
      <c r="AC290" s="64"/>
      <c r="AD290" s="64"/>
      <c r="AE290" s="64"/>
    </row>
    <row r="291" spans="1:31" ht="15.75" customHeight="1">
      <c r="A291" s="67" t="str">
        <f t="shared" si="32"/>
        <v/>
      </c>
      <c r="B291" s="65">
        <f t="shared" si="39"/>
        <v>203</v>
      </c>
      <c r="C291" s="68" t="str">
        <f t="shared" si="33"/>
        <v/>
      </c>
      <c r="D291" s="69"/>
      <c r="E291" s="66"/>
      <c r="F291" s="66"/>
      <c r="G291" s="65" t="e">
        <f>VLOOKUP(E291,'Supply Log'!$E$6:$T$277,2,FALSE)</f>
        <v>#N/A</v>
      </c>
      <c r="H291" s="65" t="e">
        <f>VLOOKUP(E291,'Supply Log'!$E$6:$T$277,3,FALSE)</f>
        <v>#N/A</v>
      </c>
      <c r="I291" s="77"/>
      <c r="J291" s="65" t="e">
        <f>VLOOKUP(E291,'Supply Log'!$E$6:$T$277,5,FALSE)</f>
        <v>#N/A</v>
      </c>
      <c r="K291" s="65" t="e">
        <f>VLOOKUP(E291,'Supply Log'!$E$6:$T$277,6,FALSE)</f>
        <v>#N/A</v>
      </c>
      <c r="L291" s="65" t="e">
        <f>VLOOKUP(E291,'Supply Log'!$E$6:$T$277,7,FALSE)</f>
        <v>#N/A</v>
      </c>
      <c r="M291" s="65" t="e">
        <f>VLOOKUP(E291,'Supply Log'!$E$6:$T$277,8,FALSE)</f>
        <v>#N/A</v>
      </c>
      <c r="N291" s="65" t="e">
        <f>VLOOKUP(E291,'Supply Log'!$E$6:$T$277,9,FALSE)</f>
        <v>#N/A</v>
      </c>
      <c r="O291" s="65" t="e">
        <f>VLOOKUP(E291,'Supply Log'!$E$6:$T$277,10,FALSE)</f>
        <v>#N/A</v>
      </c>
      <c r="P291" s="29" t="e">
        <f t="shared" si="34"/>
        <v>#N/A</v>
      </c>
      <c r="Q291" s="65" t="e">
        <f>VLOOKUP(E291,'Supply Log'!$E$6:$T$277,12,FALSE)</f>
        <v>#N/A</v>
      </c>
      <c r="R291" s="78" t="e">
        <f t="shared" si="35"/>
        <v>#N/A</v>
      </c>
      <c r="S291" s="65"/>
      <c r="T291" s="79" t="e">
        <f t="shared" si="36"/>
        <v>#N/A</v>
      </c>
      <c r="U291" s="80" t="e">
        <f t="shared" si="37"/>
        <v>#N/A</v>
      </c>
      <c r="V291" s="81" t="str">
        <f t="shared" si="38"/>
        <v/>
      </c>
      <c r="W291" s="69" t="e">
        <f>VLOOKUP(F291,'Input Log'!$E$6:$V$50000,18,FALSE)</f>
        <v>#N/A</v>
      </c>
      <c r="X291" s="64" t="e">
        <f>VLOOKUP(E291,'Supply Log'!$Z$6:$AB$699,2,FALSE)</f>
        <v>#N/A</v>
      </c>
      <c r="Y291" s="64" t="e">
        <f>VLOOKUP(E291,'Supply Log'!$E$6:$X$618,20,FALSE)</f>
        <v>#N/A</v>
      </c>
      <c r="Z291" s="64"/>
      <c r="AA291" s="64"/>
      <c r="AB291" s="64"/>
      <c r="AC291" s="64"/>
      <c r="AD291" s="64"/>
      <c r="AE291" s="64"/>
    </row>
    <row r="292" spans="1:31" ht="15.75" customHeight="1">
      <c r="A292" s="67" t="str">
        <f t="shared" si="32"/>
        <v/>
      </c>
      <c r="B292" s="65">
        <f t="shared" si="39"/>
        <v>204</v>
      </c>
      <c r="C292" s="68" t="str">
        <f t="shared" si="33"/>
        <v/>
      </c>
      <c r="D292" s="69"/>
      <c r="E292" s="66"/>
      <c r="F292" s="66"/>
      <c r="G292" s="65" t="e">
        <f>VLOOKUP(E292,'Supply Log'!$E$6:$T$277,2,FALSE)</f>
        <v>#N/A</v>
      </c>
      <c r="H292" s="65" t="e">
        <f>VLOOKUP(E292,'Supply Log'!$E$6:$T$277,3,FALSE)</f>
        <v>#N/A</v>
      </c>
      <c r="I292" s="77"/>
      <c r="J292" s="65" t="e">
        <f>VLOOKUP(E292,'Supply Log'!$E$6:$T$277,5,FALSE)</f>
        <v>#N/A</v>
      </c>
      <c r="K292" s="65" t="e">
        <f>VLOOKUP(E292,'Supply Log'!$E$6:$T$277,6,FALSE)</f>
        <v>#N/A</v>
      </c>
      <c r="L292" s="65" t="e">
        <f>VLOOKUP(E292,'Supply Log'!$E$6:$T$277,7,FALSE)</f>
        <v>#N/A</v>
      </c>
      <c r="M292" s="65" t="e">
        <f>VLOOKUP(E292,'Supply Log'!$E$6:$T$277,8,FALSE)</f>
        <v>#N/A</v>
      </c>
      <c r="N292" s="65" t="e">
        <f>VLOOKUP(E292,'Supply Log'!$E$6:$T$277,9,FALSE)</f>
        <v>#N/A</v>
      </c>
      <c r="O292" s="65" t="e">
        <f>VLOOKUP(E292,'Supply Log'!$E$6:$T$277,10,FALSE)</f>
        <v>#N/A</v>
      </c>
      <c r="P292" s="29" t="e">
        <f t="shared" si="34"/>
        <v>#N/A</v>
      </c>
      <c r="Q292" s="65" t="e">
        <f>VLOOKUP(E292,'Supply Log'!$E$6:$T$277,12,FALSE)</f>
        <v>#N/A</v>
      </c>
      <c r="R292" s="78" t="e">
        <f t="shared" si="35"/>
        <v>#N/A</v>
      </c>
      <c r="S292" s="65"/>
      <c r="T292" s="79" t="e">
        <f t="shared" si="36"/>
        <v>#N/A</v>
      </c>
      <c r="U292" s="80" t="e">
        <f t="shared" si="37"/>
        <v>#N/A</v>
      </c>
      <c r="V292" s="81" t="str">
        <f t="shared" si="38"/>
        <v/>
      </c>
      <c r="W292" s="69" t="e">
        <f>VLOOKUP(F292,'Input Log'!$E$6:$V$50000,18,FALSE)</f>
        <v>#N/A</v>
      </c>
      <c r="X292" s="64" t="e">
        <f>VLOOKUP(E292,'Supply Log'!$Z$6:$AB$699,2,FALSE)</f>
        <v>#N/A</v>
      </c>
      <c r="Y292" s="64" t="e">
        <f>VLOOKUP(E292,'Supply Log'!$E$6:$X$618,20,FALSE)</f>
        <v>#N/A</v>
      </c>
      <c r="Z292" s="64"/>
      <c r="AA292" s="64"/>
      <c r="AB292" s="64"/>
      <c r="AC292" s="64"/>
      <c r="AD292" s="64"/>
      <c r="AE292" s="64"/>
    </row>
    <row r="293" spans="1:31" ht="15.75" customHeight="1">
      <c r="A293" s="67" t="str">
        <f t="shared" si="32"/>
        <v/>
      </c>
      <c r="B293" s="65">
        <f t="shared" si="39"/>
        <v>205</v>
      </c>
      <c r="C293" s="68" t="str">
        <f t="shared" si="33"/>
        <v/>
      </c>
      <c r="D293" s="69"/>
      <c r="E293" s="66"/>
      <c r="F293" s="66"/>
      <c r="G293" s="65" t="e">
        <f>VLOOKUP(E293,'Supply Log'!$E$6:$T$277,2,FALSE)</f>
        <v>#N/A</v>
      </c>
      <c r="H293" s="65" t="e">
        <f>VLOOKUP(E293,'Supply Log'!$E$6:$T$277,3,FALSE)</f>
        <v>#N/A</v>
      </c>
      <c r="I293" s="77"/>
      <c r="J293" s="65" t="e">
        <f>VLOOKUP(E293,'Supply Log'!$E$6:$T$277,5,FALSE)</f>
        <v>#N/A</v>
      </c>
      <c r="K293" s="65" t="e">
        <f>VLOOKUP(E293,'Supply Log'!$E$6:$T$277,6,FALSE)</f>
        <v>#N/A</v>
      </c>
      <c r="L293" s="65" t="e">
        <f>VLOOKUP(E293,'Supply Log'!$E$6:$T$277,7,FALSE)</f>
        <v>#N/A</v>
      </c>
      <c r="M293" s="65" t="e">
        <f>VLOOKUP(E293,'Supply Log'!$E$6:$T$277,8,FALSE)</f>
        <v>#N/A</v>
      </c>
      <c r="N293" s="65" t="e">
        <f>VLOOKUP(E293,'Supply Log'!$E$6:$T$277,9,FALSE)</f>
        <v>#N/A</v>
      </c>
      <c r="O293" s="65" t="e">
        <f>VLOOKUP(E293,'Supply Log'!$E$6:$T$277,10,FALSE)</f>
        <v>#N/A</v>
      </c>
      <c r="P293" s="29" t="e">
        <f t="shared" si="34"/>
        <v>#N/A</v>
      </c>
      <c r="Q293" s="65" t="e">
        <f>VLOOKUP(E293,'Supply Log'!$E$6:$T$277,12,FALSE)</f>
        <v>#N/A</v>
      </c>
      <c r="R293" s="78" t="e">
        <f t="shared" si="35"/>
        <v>#N/A</v>
      </c>
      <c r="S293" s="65"/>
      <c r="T293" s="79" t="e">
        <f t="shared" si="36"/>
        <v>#N/A</v>
      </c>
      <c r="U293" s="80" t="e">
        <f t="shared" si="37"/>
        <v>#N/A</v>
      </c>
      <c r="V293" s="81" t="str">
        <f t="shared" si="38"/>
        <v/>
      </c>
      <c r="W293" s="69" t="e">
        <f>VLOOKUP(F293,'Input Log'!$E$6:$V$50000,18,FALSE)</f>
        <v>#N/A</v>
      </c>
      <c r="X293" s="64" t="e">
        <f>VLOOKUP(E293,'Supply Log'!$Z$6:$AB$699,2,FALSE)</f>
        <v>#N/A</v>
      </c>
      <c r="Y293" s="64" t="e">
        <f>VLOOKUP(E293,'Supply Log'!$E$6:$X$618,20,FALSE)</f>
        <v>#N/A</v>
      </c>
      <c r="Z293" s="64"/>
      <c r="AA293" s="64"/>
      <c r="AB293" s="64"/>
      <c r="AC293" s="64"/>
      <c r="AD293" s="64"/>
      <c r="AE293" s="64"/>
    </row>
    <row r="294" spans="1:31" ht="15.75" customHeight="1">
      <c r="A294" s="67" t="str">
        <f t="shared" si="32"/>
        <v/>
      </c>
      <c r="B294" s="65">
        <f t="shared" si="39"/>
        <v>206</v>
      </c>
      <c r="C294" s="68" t="str">
        <f t="shared" si="33"/>
        <v/>
      </c>
      <c r="D294" s="69"/>
      <c r="E294" s="66"/>
      <c r="F294" s="66"/>
      <c r="G294" s="65" t="e">
        <f>VLOOKUP(E294,'Supply Log'!$E$6:$T$277,2,FALSE)</f>
        <v>#N/A</v>
      </c>
      <c r="H294" s="65" t="e">
        <f>VLOOKUP(E294,'Supply Log'!$E$6:$T$277,3,FALSE)</f>
        <v>#N/A</v>
      </c>
      <c r="I294" s="77"/>
      <c r="J294" s="65" t="e">
        <f>VLOOKUP(E294,'Supply Log'!$E$6:$T$277,5,FALSE)</f>
        <v>#N/A</v>
      </c>
      <c r="K294" s="65" t="e">
        <f>VLOOKUP(E294,'Supply Log'!$E$6:$T$277,6,FALSE)</f>
        <v>#N/A</v>
      </c>
      <c r="L294" s="65" t="e">
        <f>VLOOKUP(E294,'Supply Log'!$E$6:$T$277,7,FALSE)</f>
        <v>#N/A</v>
      </c>
      <c r="M294" s="65" t="e">
        <f>VLOOKUP(E294,'Supply Log'!$E$6:$T$277,8,FALSE)</f>
        <v>#N/A</v>
      </c>
      <c r="N294" s="65" t="e">
        <f>VLOOKUP(E294,'Supply Log'!$E$6:$T$277,9,FALSE)</f>
        <v>#N/A</v>
      </c>
      <c r="O294" s="65" t="e">
        <f>VLOOKUP(E294,'Supply Log'!$E$6:$T$277,10,FALSE)</f>
        <v>#N/A</v>
      </c>
      <c r="P294" s="29" t="e">
        <f t="shared" si="34"/>
        <v>#N/A</v>
      </c>
      <c r="Q294" s="65" t="e">
        <f>VLOOKUP(E294,'Supply Log'!$E$6:$T$277,12,FALSE)</f>
        <v>#N/A</v>
      </c>
      <c r="R294" s="78" t="e">
        <f t="shared" si="35"/>
        <v>#N/A</v>
      </c>
      <c r="S294" s="65"/>
      <c r="T294" s="79" t="e">
        <f t="shared" si="36"/>
        <v>#N/A</v>
      </c>
      <c r="U294" s="80" t="e">
        <f t="shared" si="37"/>
        <v>#N/A</v>
      </c>
      <c r="V294" s="81" t="str">
        <f t="shared" si="38"/>
        <v/>
      </c>
      <c r="W294" s="69" t="e">
        <f>VLOOKUP(F294,'Input Log'!$E$6:$V$50000,18,FALSE)</f>
        <v>#N/A</v>
      </c>
      <c r="X294" s="64" t="e">
        <f>VLOOKUP(E294,'Supply Log'!$Z$6:$AB$699,2,FALSE)</f>
        <v>#N/A</v>
      </c>
      <c r="Y294" s="64" t="e">
        <f>VLOOKUP(E294,'Supply Log'!$E$6:$X$618,20,FALSE)</f>
        <v>#N/A</v>
      </c>
      <c r="Z294" s="64"/>
      <c r="AA294" s="64"/>
      <c r="AB294" s="64"/>
      <c r="AC294" s="64"/>
      <c r="AD294" s="64"/>
      <c r="AE294" s="64"/>
    </row>
    <row r="295" spans="1:31" ht="15.75" customHeight="1">
      <c r="A295" s="67" t="str">
        <f t="shared" si="32"/>
        <v/>
      </c>
      <c r="B295" s="65">
        <f t="shared" si="39"/>
        <v>207</v>
      </c>
      <c r="C295" s="68" t="str">
        <f t="shared" si="33"/>
        <v/>
      </c>
      <c r="D295" s="69"/>
      <c r="E295" s="66"/>
      <c r="F295" s="66"/>
      <c r="G295" s="65" t="e">
        <f>VLOOKUP(E295,'Supply Log'!$E$6:$T$277,2,FALSE)</f>
        <v>#N/A</v>
      </c>
      <c r="H295" s="65" t="e">
        <f>VLOOKUP(E295,'Supply Log'!$E$6:$T$277,3,FALSE)</f>
        <v>#N/A</v>
      </c>
      <c r="I295" s="77"/>
      <c r="J295" s="65" t="e">
        <f>VLOOKUP(E295,'Supply Log'!$E$6:$T$277,5,FALSE)</f>
        <v>#N/A</v>
      </c>
      <c r="K295" s="65" t="e">
        <f>VLOOKUP(E295,'Supply Log'!$E$6:$T$277,6,FALSE)</f>
        <v>#N/A</v>
      </c>
      <c r="L295" s="65" t="e">
        <f>VLOOKUP(E295,'Supply Log'!$E$6:$T$277,7,FALSE)</f>
        <v>#N/A</v>
      </c>
      <c r="M295" s="65" t="e">
        <f>VLOOKUP(E295,'Supply Log'!$E$6:$T$277,8,FALSE)</f>
        <v>#N/A</v>
      </c>
      <c r="N295" s="65" t="e">
        <f>VLOOKUP(E295,'Supply Log'!$E$6:$T$277,9,FALSE)</f>
        <v>#N/A</v>
      </c>
      <c r="O295" s="65" t="e">
        <f>VLOOKUP(E295,'Supply Log'!$E$6:$T$277,10,FALSE)</f>
        <v>#N/A</v>
      </c>
      <c r="P295" s="29" t="e">
        <f t="shared" si="34"/>
        <v>#N/A</v>
      </c>
      <c r="Q295" s="65" t="e">
        <f>VLOOKUP(E295,'Supply Log'!$E$6:$T$277,12,FALSE)</f>
        <v>#N/A</v>
      </c>
      <c r="R295" s="78" t="e">
        <f t="shared" si="35"/>
        <v>#N/A</v>
      </c>
      <c r="S295" s="65"/>
      <c r="T295" s="79" t="e">
        <f t="shared" si="36"/>
        <v>#N/A</v>
      </c>
      <c r="U295" s="80" t="e">
        <f t="shared" si="37"/>
        <v>#N/A</v>
      </c>
      <c r="V295" s="81" t="str">
        <f t="shared" si="38"/>
        <v/>
      </c>
      <c r="W295" s="69" t="e">
        <f>VLOOKUP(F295,'Input Log'!$E$6:$V$50000,18,FALSE)</f>
        <v>#N/A</v>
      </c>
      <c r="X295" s="64" t="e">
        <f>VLOOKUP(E295,'Supply Log'!$Z$6:$AB$699,2,FALSE)</f>
        <v>#N/A</v>
      </c>
      <c r="Y295" s="64" t="e">
        <f>VLOOKUP(E295,'Supply Log'!$E$6:$X$618,20,FALSE)</f>
        <v>#N/A</v>
      </c>
      <c r="Z295" s="64"/>
      <c r="AA295" s="64"/>
      <c r="AB295" s="64"/>
      <c r="AC295" s="64"/>
      <c r="AD295" s="64"/>
      <c r="AE295" s="64"/>
    </row>
    <row r="296" spans="1:31" ht="15.75" customHeight="1">
      <c r="A296" s="67" t="str">
        <f t="shared" si="32"/>
        <v/>
      </c>
      <c r="B296" s="65">
        <f t="shared" si="39"/>
        <v>208</v>
      </c>
      <c r="C296" s="68" t="str">
        <f t="shared" si="33"/>
        <v/>
      </c>
      <c r="D296" s="69"/>
      <c r="E296" s="66"/>
      <c r="F296" s="66"/>
      <c r="G296" s="65" t="e">
        <f>VLOOKUP(E296,'Supply Log'!$E$6:$T$277,2,FALSE)</f>
        <v>#N/A</v>
      </c>
      <c r="H296" s="65" t="e">
        <f>VLOOKUP(E296,'Supply Log'!$E$6:$T$277,3,FALSE)</f>
        <v>#N/A</v>
      </c>
      <c r="I296" s="77"/>
      <c r="J296" s="65" t="e">
        <f>VLOOKUP(E296,'Supply Log'!$E$6:$T$277,5,FALSE)</f>
        <v>#N/A</v>
      </c>
      <c r="K296" s="65" t="e">
        <f>VLOOKUP(E296,'Supply Log'!$E$6:$T$277,6,FALSE)</f>
        <v>#N/A</v>
      </c>
      <c r="L296" s="65" t="e">
        <f>VLOOKUP(E296,'Supply Log'!$E$6:$T$277,7,FALSE)</f>
        <v>#N/A</v>
      </c>
      <c r="M296" s="65" t="e">
        <f>VLOOKUP(E296,'Supply Log'!$E$6:$T$277,8,FALSE)</f>
        <v>#N/A</v>
      </c>
      <c r="N296" s="65" t="e">
        <f>VLOOKUP(E296,'Supply Log'!$E$6:$T$277,9,FALSE)</f>
        <v>#N/A</v>
      </c>
      <c r="O296" s="65" t="e">
        <f>VLOOKUP(E296,'Supply Log'!$E$6:$T$277,10,FALSE)</f>
        <v>#N/A</v>
      </c>
      <c r="P296" s="29" t="e">
        <f t="shared" si="34"/>
        <v>#N/A</v>
      </c>
      <c r="Q296" s="65" t="e">
        <f>VLOOKUP(E296,'Supply Log'!$E$6:$T$277,12,FALSE)</f>
        <v>#N/A</v>
      </c>
      <c r="R296" s="78" t="e">
        <f t="shared" si="35"/>
        <v>#N/A</v>
      </c>
      <c r="S296" s="65"/>
      <c r="T296" s="79" t="e">
        <f t="shared" si="36"/>
        <v>#N/A</v>
      </c>
      <c r="U296" s="80" t="e">
        <f t="shared" si="37"/>
        <v>#N/A</v>
      </c>
      <c r="V296" s="81" t="str">
        <f t="shared" si="38"/>
        <v/>
      </c>
      <c r="W296" s="69" t="e">
        <f>VLOOKUP(F296,'Input Log'!$E$6:$V$50000,18,FALSE)</f>
        <v>#N/A</v>
      </c>
      <c r="X296" s="64" t="e">
        <f>VLOOKUP(E296,'Supply Log'!$Z$6:$AB$699,2,FALSE)</f>
        <v>#N/A</v>
      </c>
      <c r="Y296" s="64" t="e">
        <f>VLOOKUP(E296,'Supply Log'!$E$6:$X$618,20,FALSE)</f>
        <v>#N/A</v>
      </c>
      <c r="Z296" s="64"/>
      <c r="AA296" s="64"/>
      <c r="AB296" s="64"/>
      <c r="AC296" s="64"/>
      <c r="AD296" s="64"/>
      <c r="AE296" s="64"/>
    </row>
    <row r="297" spans="1:31" ht="15.75" customHeight="1">
      <c r="A297" s="67" t="str">
        <f t="shared" si="32"/>
        <v/>
      </c>
      <c r="B297" s="65">
        <f t="shared" si="39"/>
        <v>209</v>
      </c>
      <c r="C297" s="68" t="str">
        <f t="shared" si="33"/>
        <v/>
      </c>
      <c r="D297" s="69"/>
      <c r="E297" s="66"/>
      <c r="F297" s="66"/>
      <c r="G297" s="65" t="e">
        <f>VLOOKUP(E297,'Supply Log'!$E$6:$T$277,2,FALSE)</f>
        <v>#N/A</v>
      </c>
      <c r="H297" s="65" t="e">
        <f>VLOOKUP(E297,'Supply Log'!$E$6:$T$277,3,FALSE)</f>
        <v>#N/A</v>
      </c>
      <c r="I297" s="77"/>
      <c r="J297" s="65" t="e">
        <f>VLOOKUP(E297,'Supply Log'!$E$6:$T$277,5,FALSE)</f>
        <v>#N/A</v>
      </c>
      <c r="K297" s="65" t="e">
        <f>VLOOKUP(E297,'Supply Log'!$E$6:$T$277,6,FALSE)</f>
        <v>#N/A</v>
      </c>
      <c r="L297" s="65" t="e">
        <f>VLOOKUP(E297,'Supply Log'!$E$6:$T$277,7,FALSE)</f>
        <v>#N/A</v>
      </c>
      <c r="M297" s="65" t="e">
        <f>VLOOKUP(E297,'Supply Log'!$E$6:$T$277,8,FALSE)</f>
        <v>#N/A</v>
      </c>
      <c r="N297" s="65" t="e">
        <f>VLOOKUP(E297,'Supply Log'!$E$6:$T$277,9,FALSE)</f>
        <v>#N/A</v>
      </c>
      <c r="O297" s="65" t="e">
        <f>VLOOKUP(E297,'Supply Log'!$E$6:$T$277,10,FALSE)</f>
        <v>#N/A</v>
      </c>
      <c r="P297" s="29" t="e">
        <f t="shared" si="34"/>
        <v>#N/A</v>
      </c>
      <c r="Q297" s="65" t="e">
        <f>VLOOKUP(E297,'Supply Log'!$E$6:$T$277,12,FALSE)</f>
        <v>#N/A</v>
      </c>
      <c r="R297" s="78" t="e">
        <f t="shared" si="35"/>
        <v>#N/A</v>
      </c>
      <c r="S297" s="65"/>
      <c r="T297" s="79" t="e">
        <f t="shared" si="36"/>
        <v>#N/A</v>
      </c>
      <c r="U297" s="80" t="e">
        <f t="shared" si="37"/>
        <v>#N/A</v>
      </c>
      <c r="V297" s="81" t="str">
        <f t="shared" si="38"/>
        <v/>
      </c>
      <c r="W297" s="69" t="e">
        <f>VLOOKUP(F297,'Input Log'!$E$6:$V$50000,18,FALSE)</f>
        <v>#N/A</v>
      </c>
      <c r="X297" s="64" t="e">
        <f>VLOOKUP(E297,'Supply Log'!$Z$6:$AB$699,2,FALSE)</f>
        <v>#N/A</v>
      </c>
      <c r="Y297" s="64" t="e">
        <f>VLOOKUP(E297,'Supply Log'!$E$6:$X$618,20,FALSE)</f>
        <v>#N/A</v>
      </c>
      <c r="Z297" s="64"/>
      <c r="AA297" s="64"/>
      <c r="AB297" s="64"/>
      <c r="AC297" s="64"/>
      <c r="AD297" s="64"/>
      <c r="AE297" s="64"/>
    </row>
    <row r="298" spans="1:31" ht="15.75" customHeight="1">
      <c r="A298" s="67" t="str">
        <f t="shared" si="32"/>
        <v/>
      </c>
      <c r="B298" s="65">
        <f t="shared" si="39"/>
        <v>210</v>
      </c>
      <c r="C298" s="68" t="str">
        <f t="shared" si="33"/>
        <v/>
      </c>
      <c r="D298" s="69"/>
      <c r="E298" s="66"/>
      <c r="F298" s="66"/>
      <c r="G298" s="65" t="e">
        <f>VLOOKUP(E298,'Supply Log'!$E$6:$T$277,2,FALSE)</f>
        <v>#N/A</v>
      </c>
      <c r="H298" s="65" t="e">
        <f>VLOOKUP(E298,'Supply Log'!$E$6:$T$277,3,FALSE)</f>
        <v>#N/A</v>
      </c>
      <c r="I298" s="77"/>
      <c r="J298" s="65" t="e">
        <f>VLOOKUP(E298,'Supply Log'!$E$6:$T$277,5,FALSE)</f>
        <v>#N/A</v>
      </c>
      <c r="K298" s="65" t="e">
        <f>VLOOKUP(E298,'Supply Log'!$E$6:$T$277,6,FALSE)</f>
        <v>#N/A</v>
      </c>
      <c r="L298" s="65" t="e">
        <f>VLOOKUP(E298,'Supply Log'!$E$6:$T$277,7,FALSE)</f>
        <v>#N/A</v>
      </c>
      <c r="M298" s="65" t="e">
        <f>VLOOKUP(E298,'Supply Log'!$E$6:$T$277,8,FALSE)</f>
        <v>#N/A</v>
      </c>
      <c r="N298" s="65" t="e">
        <f>VLOOKUP(E298,'Supply Log'!$E$6:$T$277,9,FALSE)</f>
        <v>#N/A</v>
      </c>
      <c r="O298" s="65" t="e">
        <f>VLOOKUP(E298,'Supply Log'!$E$6:$T$277,10,FALSE)</f>
        <v>#N/A</v>
      </c>
      <c r="P298" s="29" t="e">
        <f t="shared" si="34"/>
        <v>#N/A</v>
      </c>
      <c r="Q298" s="65" t="e">
        <f>VLOOKUP(E298,'Supply Log'!$E$6:$T$277,12,FALSE)</f>
        <v>#N/A</v>
      </c>
      <c r="R298" s="78" t="e">
        <f t="shared" si="35"/>
        <v>#N/A</v>
      </c>
      <c r="S298" s="65"/>
      <c r="T298" s="79" t="e">
        <f t="shared" si="36"/>
        <v>#N/A</v>
      </c>
      <c r="U298" s="80" t="e">
        <f t="shared" si="37"/>
        <v>#N/A</v>
      </c>
      <c r="V298" s="81" t="str">
        <f t="shared" si="38"/>
        <v/>
      </c>
      <c r="W298" s="69" t="e">
        <f>VLOOKUP(F298,'Input Log'!$E$6:$V$50000,18,FALSE)</f>
        <v>#N/A</v>
      </c>
      <c r="X298" s="64" t="e">
        <f>VLOOKUP(E298,'Supply Log'!$Z$6:$AB$699,2,FALSE)</f>
        <v>#N/A</v>
      </c>
      <c r="Y298" s="64" t="e">
        <f>VLOOKUP(E298,'Supply Log'!$E$6:$X$618,20,FALSE)</f>
        <v>#N/A</v>
      </c>
      <c r="Z298" s="64"/>
      <c r="AA298" s="64"/>
      <c r="AB298" s="64"/>
      <c r="AC298" s="64"/>
      <c r="AD298" s="64"/>
      <c r="AE298" s="64"/>
    </row>
    <row r="299" spans="1:31" ht="15.75" customHeight="1">
      <c r="A299" s="67" t="str">
        <f t="shared" si="32"/>
        <v/>
      </c>
      <c r="B299" s="65">
        <f t="shared" si="39"/>
        <v>211</v>
      </c>
      <c r="C299" s="68" t="str">
        <f t="shared" si="33"/>
        <v/>
      </c>
      <c r="D299" s="69"/>
      <c r="E299" s="66"/>
      <c r="F299" s="66"/>
      <c r="G299" s="65" t="e">
        <f>VLOOKUP(E299,'Supply Log'!$E$6:$T$277,2,FALSE)</f>
        <v>#N/A</v>
      </c>
      <c r="H299" s="65" t="e">
        <f>VLOOKUP(E299,'Supply Log'!$E$6:$T$277,3,FALSE)</f>
        <v>#N/A</v>
      </c>
      <c r="I299" s="77"/>
      <c r="J299" s="65" t="e">
        <f>VLOOKUP(E299,'Supply Log'!$E$6:$T$277,5,FALSE)</f>
        <v>#N/A</v>
      </c>
      <c r="K299" s="65" t="e">
        <f>VLOOKUP(E299,'Supply Log'!$E$6:$T$277,6,FALSE)</f>
        <v>#N/A</v>
      </c>
      <c r="L299" s="65" t="e">
        <f>VLOOKUP(E299,'Supply Log'!$E$6:$T$277,7,FALSE)</f>
        <v>#N/A</v>
      </c>
      <c r="M299" s="65" t="e">
        <f>VLOOKUP(E299,'Supply Log'!$E$6:$T$277,8,FALSE)</f>
        <v>#N/A</v>
      </c>
      <c r="N299" s="65" t="e">
        <f>VLOOKUP(E299,'Supply Log'!$E$6:$T$277,9,FALSE)</f>
        <v>#N/A</v>
      </c>
      <c r="O299" s="65" t="e">
        <f>VLOOKUP(E299,'Supply Log'!$E$6:$T$277,10,FALSE)</f>
        <v>#N/A</v>
      </c>
      <c r="P299" s="29" t="e">
        <f t="shared" si="34"/>
        <v>#N/A</v>
      </c>
      <c r="Q299" s="65" t="e">
        <f>VLOOKUP(E299,'Supply Log'!$E$6:$T$277,12,FALSE)</f>
        <v>#N/A</v>
      </c>
      <c r="R299" s="78" t="e">
        <f t="shared" si="35"/>
        <v>#N/A</v>
      </c>
      <c r="S299" s="65"/>
      <c r="T299" s="79" t="e">
        <f t="shared" si="36"/>
        <v>#N/A</v>
      </c>
      <c r="U299" s="80" t="e">
        <f t="shared" si="37"/>
        <v>#N/A</v>
      </c>
      <c r="V299" s="81" t="str">
        <f t="shared" si="38"/>
        <v/>
      </c>
      <c r="W299" s="69" t="e">
        <f>VLOOKUP(F299,'Input Log'!$E$6:$V$50000,18,FALSE)</f>
        <v>#N/A</v>
      </c>
      <c r="X299" s="64" t="e">
        <f>VLOOKUP(E299,'Supply Log'!$Z$6:$AB$699,2,FALSE)</f>
        <v>#N/A</v>
      </c>
      <c r="Y299" s="64" t="e">
        <f>VLOOKUP(E299,'Supply Log'!$E$6:$X$618,20,FALSE)</f>
        <v>#N/A</v>
      </c>
      <c r="Z299" s="64"/>
      <c r="AA299" s="64"/>
      <c r="AB299" s="64"/>
      <c r="AC299" s="64"/>
      <c r="AD299" s="64"/>
      <c r="AE299" s="64"/>
    </row>
    <row r="300" spans="1:31" ht="15.75" customHeight="1">
      <c r="A300" s="67" t="str">
        <f t="shared" si="32"/>
        <v/>
      </c>
      <c r="B300" s="65">
        <f t="shared" si="39"/>
        <v>212</v>
      </c>
      <c r="C300" s="68" t="str">
        <f t="shared" si="33"/>
        <v/>
      </c>
      <c r="D300" s="69"/>
      <c r="E300" s="66"/>
      <c r="F300" s="66"/>
      <c r="G300" s="65" t="e">
        <f>VLOOKUP(E300,'Supply Log'!$E$6:$T$277,2,FALSE)</f>
        <v>#N/A</v>
      </c>
      <c r="H300" s="65" t="e">
        <f>VLOOKUP(E300,'Supply Log'!$E$6:$T$277,3,FALSE)</f>
        <v>#N/A</v>
      </c>
      <c r="I300" s="77"/>
      <c r="J300" s="65" t="e">
        <f>VLOOKUP(E300,'Supply Log'!$E$6:$T$277,5,FALSE)</f>
        <v>#N/A</v>
      </c>
      <c r="K300" s="65" t="e">
        <f>VLOOKUP(E300,'Supply Log'!$E$6:$T$277,6,FALSE)</f>
        <v>#N/A</v>
      </c>
      <c r="L300" s="65" t="e">
        <f>VLOOKUP(E300,'Supply Log'!$E$6:$T$277,7,FALSE)</f>
        <v>#N/A</v>
      </c>
      <c r="M300" s="65" t="e">
        <f>VLOOKUP(E300,'Supply Log'!$E$6:$T$277,8,FALSE)</f>
        <v>#N/A</v>
      </c>
      <c r="N300" s="65" t="e">
        <f>VLOOKUP(E300,'Supply Log'!$E$6:$T$277,9,FALSE)</f>
        <v>#N/A</v>
      </c>
      <c r="O300" s="65" t="e">
        <f>VLOOKUP(E300,'Supply Log'!$E$6:$T$277,10,FALSE)</f>
        <v>#N/A</v>
      </c>
      <c r="P300" s="29" t="e">
        <f t="shared" si="34"/>
        <v>#N/A</v>
      </c>
      <c r="Q300" s="65" t="e">
        <f>VLOOKUP(E300,'Supply Log'!$E$6:$T$277,12,FALSE)</f>
        <v>#N/A</v>
      </c>
      <c r="R300" s="78" t="e">
        <f t="shared" si="35"/>
        <v>#N/A</v>
      </c>
      <c r="S300" s="65"/>
      <c r="T300" s="79" t="e">
        <f t="shared" si="36"/>
        <v>#N/A</v>
      </c>
      <c r="U300" s="80" t="e">
        <f t="shared" si="37"/>
        <v>#N/A</v>
      </c>
      <c r="V300" s="81" t="str">
        <f t="shared" si="38"/>
        <v/>
      </c>
      <c r="W300" s="69" t="e">
        <f>VLOOKUP(F300,'Input Log'!$E$6:$V$50000,18,FALSE)</f>
        <v>#N/A</v>
      </c>
      <c r="X300" s="64" t="e">
        <f>VLOOKUP(E300,'Supply Log'!$Z$6:$AB$699,2,FALSE)</f>
        <v>#N/A</v>
      </c>
      <c r="Y300" s="64" t="e">
        <f>VLOOKUP(E300,'Supply Log'!$E$6:$X$618,20,FALSE)</f>
        <v>#N/A</v>
      </c>
      <c r="Z300" s="64"/>
      <c r="AA300" s="64"/>
      <c r="AB300" s="64"/>
      <c r="AC300" s="64"/>
      <c r="AD300" s="64"/>
      <c r="AE300" s="64"/>
    </row>
    <row r="301" spans="1:31" ht="15.75" customHeight="1">
      <c r="A301" s="67" t="str">
        <f t="shared" si="32"/>
        <v/>
      </c>
      <c r="B301" s="65">
        <f t="shared" si="39"/>
        <v>213</v>
      </c>
      <c r="C301" s="68" t="str">
        <f t="shared" si="33"/>
        <v/>
      </c>
      <c r="D301" s="69"/>
      <c r="E301" s="66"/>
      <c r="F301" s="66"/>
      <c r="G301" s="65" t="e">
        <f>VLOOKUP(E301,'Supply Log'!$E$6:$T$277,2,FALSE)</f>
        <v>#N/A</v>
      </c>
      <c r="H301" s="65" t="e">
        <f>VLOOKUP(E301,'Supply Log'!$E$6:$T$277,3,FALSE)</f>
        <v>#N/A</v>
      </c>
      <c r="I301" s="77"/>
      <c r="J301" s="65" t="e">
        <f>VLOOKUP(E301,'Supply Log'!$E$6:$T$277,5,FALSE)</f>
        <v>#N/A</v>
      </c>
      <c r="K301" s="65" t="e">
        <f>VLOOKUP(E301,'Supply Log'!$E$6:$T$277,6,FALSE)</f>
        <v>#N/A</v>
      </c>
      <c r="L301" s="65" t="e">
        <f>VLOOKUP(E301,'Supply Log'!$E$6:$T$277,7,FALSE)</f>
        <v>#N/A</v>
      </c>
      <c r="M301" s="65" t="e">
        <f>VLOOKUP(E301,'Supply Log'!$E$6:$T$277,8,FALSE)</f>
        <v>#N/A</v>
      </c>
      <c r="N301" s="65" t="e">
        <f>VLOOKUP(E301,'Supply Log'!$E$6:$T$277,9,FALSE)</f>
        <v>#N/A</v>
      </c>
      <c r="O301" s="65" t="e">
        <f>VLOOKUP(E301,'Supply Log'!$E$6:$T$277,10,FALSE)</f>
        <v>#N/A</v>
      </c>
      <c r="P301" s="29" t="e">
        <f t="shared" si="34"/>
        <v>#N/A</v>
      </c>
      <c r="Q301" s="65" t="e">
        <f>VLOOKUP(E301,'Supply Log'!$E$6:$T$277,12,FALSE)</f>
        <v>#N/A</v>
      </c>
      <c r="R301" s="78" t="e">
        <f t="shared" si="35"/>
        <v>#N/A</v>
      </c>
      <c r="S301" s="65"/>
      <c r="T301" s="79" t="e">
        <f t="shared" si="36"/>
        <v>#N/A</v>
      </c>
      <c r="U301" s="80" t="e">
        <f t="shared" si="37"/>
        <v>#N/A</v>
      </c>
      <c r="V301" s="81" t="str">
        <f t="shared" si="38"/>
        <v/>
      </c>
      <c r="W301" s="69" t="e">
        <f>VLOOKUP(F301,'Input Log'!$E$6:$V$50000,18,FALSE)</f>
        <v>#N/A</v>
      </c>
      <c r="X301" s="64" t="e">
        <f>VLOOKUP(E301,'Supply Log'!$Z$6:$AB$699,2,FALSE)</f>
        <v>#N/A</v>
      </c>
      <c r="Y301" s="64" t="e">
        <f>VLOOKUP(E301,'Supply Log'!$E$6:$X$618,20,FALSE)</f>
        <v>#N/A</v>
      </c>
      <c r="Z301" s="64"/>
      <c r="AA301" s="64"/>
      <c r="AB301" s="64"/>
      <c r="AC301" s="64"/>
      <c r="AD301" s="64"/>
      <c r="AE301" s="64"/>
    </row>
    <row r="302" spans="1:31" ht="15.75" customHeight="1">
      <c r="A302" s="67" t="str">
        <f t="shared" si="32"/>
        <v/>
      </c>
      <c r="B302" s="65">
        <f t="shared" si="39"/>
        <v>214</v>
      </c>
      <c r="C302" s="68" t="str">
        <f t="shared" si="33"/>
        <v/>
      </c>
      <c r="D302" s="69"/>
      <c r="E302" s="66"/>
      <c r="F302" s="66"/>
      <c r="G302" s="65" t="e">
        <f>VLOOKUP(E302,'Supply Log'!$E$6:$T$277,2,FALSE)</f>
        <v>#N/A</v>
      </c>
      <c r="H302" s="65" t="e">
        <f>VLOOKUP(E302,'Supply Log'!$E$6:$T$277,3,FALSE)</f>
        <v>#N/A</v>
      </c>
      <c r="I302" s="77"/>
      <c r="J302" s="65" t="e">
        <f>VLOOKUP(E302,'Supply Log'!$E$6:$T$277,5,FALSE)</f>
        <v>#N/A</v>
      </c>
      <c r="K302" s="65" t="e">
        <f>VLOOKUP(E302,'Supply Log'!$E$6:$T$277,6,FALSE)</f>
        <v>#N/A</v>
      </c>
      <c r="L302" s="65" t="e">
        <f>VLOOKUP(E302,'Supply Log'!$E$6:$T$277,7,FALSE)</f>
        <v>#N/A</v>
      </c>
      <c r="M302" s="65" t="e">
        <f>VLOOKUP(E302,'Supply Log'!$E$6:$T$277,8,FALSE)</f>
        <v>#N/A</v>
      </c>
      <c r="N302" s="65" t="e">
        <f>VLOOKUP(E302,'Supply Log'!$E$6:$T$277,9,FALSE)</f>
        <v>#N/A</v>
      </c>
      <c r="O302" s="65" t="e">
        <f>VLOOKUP(E302,'Supply Log'!$E$6:$T$277,10,FALSE)</f>
        <v>#N/A</v>
      </c>
      <c r="P302" s="29" t="e">
        <f t="shared" si="34"/>
        <v>#N/A</v>
      </c>
      <c r="Q302" s="65" t="e">
        <f>VLOOKUP(E302,'Supply Log'!$E$6:$T$277,12,FALSE)</f>
        <v>#N/A</v>
      </c>
      <c r="R302" s="78" t="e">
        <f t="shared" si="35"/>
        <v>#N/A</v>
      </c>
      <c r="S302" s="65"/>
      <c r="T302" s="79" t="e">
        <f t="shared" si="36"/>
        <v>#N/A</v>
      </c>
      <c r="U302" s="80" t="e">
        <f t="shared" si="37"/>
        <v>#N/A</v>
      </c>
      <c r="V302" s="81" t="str">
        <f t="shared" si="38"/>
        <v/>
      </c>
      <c r="W302" s="69" t="e">
        <f>VLOOKUP(F302,'Input Log'!$E$6:$V$50000,18,FALSE)</f>
        <v>#N/A</v>
      </c>
      <c r="X302" s="64" t="e">
        <f>VLOOKUP(E302,'Supply Log'!$Z$6:$AB$699,2,FALSE)</f>
        <v>#N/A</v>
      </c>
      <c r="Y302" s="64" t="e">
        <f>VLOOKUP(E302,'Supply Log'!$E$6:$X$618,20,FALSE)</f>
        <v>#N/A</v>
      </c>
      <c r="Z302" s="64"/>
      <c r="AA302" s="64"/>
      <c r="AB302" s="64"/>
      <c r="AC302" s="64"/>
      <c r="AD302" s="64"/>
      <c r="AE302" s="64"/>
    </row>
    <row r="303" spans="1:31" ht="15.75" customHeight="1">
      <c r="A303" s="67" t="str">
        <f t="shared" si="32"/>
        <v/>
      </c>
      <c r="B303" s="65">
        <f t="shared" si="39"/>
        <v>215</v>
      </c>
      <c r="C303" s="68" t="str">
        <f t="shared" si="33"/>
        <v/>
      </c>
      <c r="D303" s="69"/>
      <c r="E303" s="66"/>
      <c r="F303" s="66"/>
      <c r="G303" s="65" t="e">
        <f>VLOOKUP(E303,'Supply Log'!$E$6:$T$277,2,FALSE)</f>
        <v>#N/A</v>
      </c>
      <c r="H303" s="65" t="e">
        <f>VLOOKUP(E303,'Supply Log'!$E$6:$T$277,3,FALSE)</f>
        <v>#N/A</v>
      </c>
      <c r="I303" s="77"/>
      <c r="J303" s="65" t="e">
        <f>VLOOKUP(E303,'Supply Log'!$E$6:$T$277,5,FALSE)</f>
        <v>#N/A</v>
      </c>
      <c r="K303" s="65" t="e">
        <f>VLOOKUP(E303,'Supply Log'!$E$6:$T$277,6,FALSE)</f>
        <v>#N/A</v>
      </c>
      <c r="L303" s="65" t="e">
        <f>VLOOKUP(E303,'Supply Log'!$E$6:$T$277,7,FALSE)</f>
        <v>#N/A</v>
      </c>
      <c r="M303" s="65" t="e">
        <f>VLOOKUP(E303,'Supply Log'!$E$6:$T$277,8,FALSE)</f>
        <v>#N/A</v>
      </c>
      <c r="N303" s="65" t="e">
        <f>VLOOKUP(E303,'Supply Log'!$E$6:$T$277,9,FALSE)</f>
        <v>#N/A</v>
      </c>
      <c r="O303" s="65" t="e">
        <f>VLOOKUP(E303,'Supply Log'!$E$6:$T$277,10,FALSE)</f>
        <v>#N/A</v>
      </c>
      <c r="P303" s="29" t="e">
        <f t="shared" si="34"/>
        <v>#N/A</v>
      </c>
      <c r="Q303" s="65" t="e">
        <f>VLOOKUP(E303,'Supply Log'!$E$6:$T$277,12,FALSE)</f>
        <v>#N/A</v>
      </c>
      <c r="R303" s="78" t="e">
        <f t="shared" si="35"/>
        <v>#N/A</v>
      </c>
      <c r="S303" s="65"/>
      <c r="T303" s="79" t="e">
        <f t="shared" si="36"/>
        <v>#N/A</v>
      </c>
      <c r="U303" s="80" t="e">
        <f t="shared" si="37"/>
        <v>#N/A</v>
      </c>
      <c r="V303" s="81" t="str">
        <f t="shared" si="38"/>
        <v/>
      </c>
      <c r="W303" s="69" t="e">
        <f>VLOOKUP(F303,'Input Log'!$E$6:$V$50000,18,FALSE)</f>
        <v>#N/A</v>
      </c>
      <c r="X303" s="64" t="e">
        <f>VLOOKUP(E303,'Supply Log'!$Z$6:$AB$699,2,FALSE)</f>
        <v>#N/A</v>
      </c>
      <c r="Y303" s="64" t="e">
        <f>VLOOKUP(E303,'Supply Log'!$E$6:$X$618,20,FALSE)</f>
        <v>#N/A</v>
      </c>
      <c r="Z303" s="64"/>
      <c r="AA303" s="64"/>
      <c r="AB303" s="64"/>
      <c r="AC303" s="64"/>
      <c r="AD303" s="64"/>
      <c r="AE303" s="64"/>
    </row>
    <row r="304" spans="1:31" ht="15.75" customHeight="1">
      <c r="A304" s="67" t="str">
        <f t="shared" si="32"/>
        <v/>
      </c>
      <c r="B304" s="65">
        <f t="shared" si="39"/>
        <v>216</v>
      </c>
      <c r="C304" s="68" t="str">
        <f t="shared" si="33"/>
        <v/>
      </c>
      <c r="D304" s="69"/>
      <c r="E304" s="66"/>
      <c r="F304" s="66"/>
      <c r="G304" s="65" t="e">
        <f>VLOOKUP(E304,'Supply Log'!$E$6:$T$277,2,FALSE)</f>
        <v>#N/A</v>
      </c>
      <c r="H304" s="65" t="e">
        <f>VLOOKUP(E304,'Supply Log'!$E$6:$T$277,3,FALSE)</f>
        <v>#N/A</v>
      </c>
      <c r="I304" s="77"/>
      <c r="J304" s="65" t="e">
        <f>VLOOKUP(E304,'Supply Log'!$E$6:$T$277,5,FALSE)</f>
        <v>#N/A</v>
      </c>
      <c r="K304" s="65" t="e">
        <f>VLOOKUP(E304,'Supply Log'!$E$6:$T$277,6,FALSE)</f>
        <v>#N/A</v>
      </c>
      <c r="L304" s="65" t="e">
        <f>VLOOKUP(E304,'Supply Log'!$E$6:$T$277,7,FALSE)</f>
        <v>#N/A</v>
      </c>
      <c r="M304" s="65" t="e">
        <f>VLOOKUP(E304,'Supply Log'!$E$6:$T$277,8,FALSE)</f>
        <v>#N/A</v>
      </c>
      <c r="N304" s="65" t="e">
        <f>VLOOKUP(E304,'Supply Log'!$E$6:$T$277,9,FALSE)</f>
        <v>#N/A</v>
      </c>
      <c r="O304" s="65" t="e">
        <f>VLOOKUP(E304,'Supply Log'!$E$6:$T$277,10,FALSE)</f>
        <v>#N/A</v>
      </c>
      <c r="P304" s="29" t="e">
        <f t="shared" si="34"/>
        <v>#N/A</v>
      </c>
      <c r="Q304" s="65" t="e">
        <f>VLOOKUP(E304,'Supply Log'!$E$6:$T$277,12,FALSE)</f>
        <v>#N/A</v>
      </c>
      <c r="R304" s="78" t="e">
        <f t="shared" si="35"/>
        <v>#N/A</v>
      </c>
      <c r="S304" s="65"/>
      <c r="T304" s="79" t="e">
        <f t="shared" si="36"/>
        <v>#N/A</v>
      </c>
      <c r="U304" s="80" t="e">
        <f t="shared" si="37"/>
        <v>#N/A</v>
      </c>
      <c r="V304" s="81" t="str">
        <f t="shared" si="38"/>
        <v/>
      </c>
      <c r="W304" s="69" t="e">
        <f>VLOOKUP(F304,'Input Log'!$E$6:$V$50000,18,FALSE)</f>
        <v>#N/A</v>
      </c>
      <c r="X304" s="64" t="e">
        <f>VLOOKUP(E304,'Supply Log'!$Z$6:$AB$699,2,FALSE)</f>
        <v>#N/A</v>
      </c>
      <c r="Y304" s="64" t="e">
        <f>VLOOKUP(E304,'Supply Log'!$E$6:$X$618,20,FALSE)</f>
        <v>#N/A</v>
      </c>
      <c r="Z304" s="64"/>
      <c r="AA304" s="64"/>
      <c r="AB304" s="64"/>
      <c r="AC304" s="64"/>
      <c r="AD304" s="64"/>
      <c r="AE304" s="64"/>
    </row>
    <row r="305" spans="1:31" ht="15.75" customHeight="1">
      <c r="A305" s="67" t="str">
        <f t="shared" si="32"/>
        <v/>
      </c>
      <c r="B305" s="65">
        <f t="shared" si="39"/>
        <v>217</v>
      </c>
      <c r="C305" s="68" t="str">
        <f t="shared" si="33"/>
        <v/>
      </c>
      <c r="D305" s="69"/>
      <c r="E305" s="66"/>
      <c r="F305" s="66"/>
      <c r="G305" s="65" t="e">
        <f>VLOOKUP(E305,'Supply Log'!$E$6:$T$277,2,FALSE)</f>
        <v>#N/A</v>
      </c>
      <c r="H305" s="65" t="e">
        <f>VLOOKUP(E305,'Supply Log'!$E$6:$T$277,3,FALSE)</f>
        <v>#N/A</v>
      </c>
      <c r="I305" s="77"/>
      <c r="J305" s="65" t="e">
        <f>VLOOKUP(E305,'Supply Log'!$E$6:$T$277,5,FALSE)</f>
        <v>#N/A</v>
      </c>
      <c r="K305" s="65" t="e">
        <f>VLOOKUP(E305,'Supply Log'!$E$6:$T$277,6,FALSE)</f>
        <v>#N/A</v>
      </c>
      <c r="L305" s="65" t="e">
        <f>VLOOKUP(E305,'Supply Log'!$E$6:$T$277,7,FALSE)</f>
        <v>#N/A</v>
      </c>
      <c r="M305" s="65" t="e">
        <f>VLOOKUP(E305,'Supply Log'!$E$6:$T$277,8,FALSE)</f>
        <v>#N/A</v>
      </c>
      <c r="N305" s="65" t="e">
        <f>VLOOKUP(E305,'Supply Log'!$E$6:$T$277,9,FALSE)</f>
        <v>#N/A</v>
      </c>
      <c r="O305" s="65" t="e">
        <f>VLOOKUP(E305,'Supply Log'!$E$6:$T$277,10,FALSE)</f>
        <v>#N/A</v>
      </c>
      <c r="P305" s="29" t="e">
        <f t="shared" si="34"/>
        <v>#N/A</v>
      </c>
      <c r="Q305" s="65" t="e">
        <f>VLOOKUP(E305,'Supply Log'!$E$6:$T$277,12,FALSE)</f>
        <v>#N/A</v>
      </c>
      <c r="R305" s="78" t="e">
        <f t="shared" si="35"/>
        <v>#N/A</v>
      </c>
      <c r="S305" s="65"/>
      <c r="T305" s="79" t="e">
        <f t="shared" si="36"/>
        <v>#N/A</v>
      </c>
      <c r="U305" s="80" t="e">
        <f t="shared" si="37"/>
        <v>#N/A</v>
      </c>
      <c r="V305" s="81" t="str">
        <f t="shared" si="38"/>
        <v/>
      </c>
      <c r="W305" s="69" t="e">
        <f>VLOOKUP(F305,'Input Log'!$E$6:$V$50000,18,FALSE)</f>
        <v>#N/A</v>
      </c>
      <c r="X305" s="64" t="e">
        <f>VLOOKUP(E305,'Supply Log'!$Z$6:$AB$699,2,FALSE)</f>
        <v>#N/A</v>
      </c>
      <c r="Y305" s="64" t="e">
        <f>VLOOKUP(E305,'Supply Log'!$E$6:$X$618,20,FALSE)</f>
        <v>#N/A</v>
      </c>
      <c r="Z305" s="64"/>
      <c r="AA305" s="64"/>
      <c r="AB305" s="64"/>
      <c r="AC305" s="64"/>
      <c r="AD305" s="64"/>
      <c r="AE305" s="64"/>
    </row>
    <row r="306" spans="1:31" ht="15.75" customHeight="1">
      <c r="A306" s="67" t="str">
        <f t="shared" si="32"/>
        <v/>
      </c>
      <c r="B306" s="65">
        <f t="shared" si="39"/>
        <v>218</v>
      </c>
      <c r="C306" s="68" t="str">
        <f t="shared" si="33"/>
        <v/>
      </c>
      <c r="D306" s="69"/>
      <c r="E306" s="66"/>
      <c r="F306" s="66"/>
      <c r="G306" s="65" t="e">
        <f>VLOOKUP(E306,'Supply Log'!$E$6:$T$277,2,FALSE)</f>
        <v>#N/A</v>
      </c>
      <c r="H306" s="65" t="e">
        <f>VLOOKUP(E306,'Supply Log'!$E$6:$T$277,3,FALSE)</f>
        <v>#N/A</v>
      </c>
      <c r="I306" s="77"/>
      <c r="J306" s="65" t="e">
        <f>VLOOKUP(E306,'Supply Log'!$E$6:$T$277,5,FALSE)</f>
        <v>#N/A</v>
      </c>
      <c r="K306" s="65" t="e">
        <f>VLOOKUP(E306,'Supply Log'!$E$6:$T$277,6,FALSE)</f>
        <v>#N/A</v>
      </c>
      <c r="L306" s="65" t="e">
        <f>VLOOKUP(E306,'Supply Log'!$E$6:$T$277,7,FALSE)</f>
        <v>#N/A</v>
      </c>
      <c r="M306" s="65" t="e">
        <f>VLOOKUP(E306,'Supply Log'!$E$6:$T$277,8,FALSE)</f>
        <v>#N/A</v>
      </c>
      <c r="N306" s="65" t="e">
        <f>VLOOKUP(E306,'Supply Log'!$E$6:$T$277,9,FALSE)</f>
        <v>#N/A</v>
      </c>
      <c r="O306" s="65" t="e">
        <f>VLOOKUP(E306,'Supply Log'!$E$6:$T$277,10,FALSE)</f>
        <v>#N/A</v>
      </c>
      <c r="P306" s="29" t="e">
        <f t="shared" si="34"/>
        <v>#N/A</v>
      </c>
      <c r="Q306" s="65" t="e">
        <f>VLOOKUP(E306,'Supply Log'!$E$6:$T$277,12,FALSE)</f>
        <v>#N/A</v>
      </c>
      <c r="R306" s="78" t="e">
        <f t="shared" si="35"/>
        <v>#N/A</v>
      </c>
      <c r="S306" s="65"/>
      <c r="T306" s="79" t="e">
        <f t="shared" si="36"/>
        <v>#N/A</v>
      </c>
      <c r="U306" s="80" t="e">
        <f t="shared" si="37"/>
        <v>#N/A</v>
      </c>
      <c r="V306" s="81" t="str">
        <f t="shared" si="38"/>
        <v/>
      </c>
      <c r="W306" s="69" t="e">
        <f>VLOOKUP(F306,'Input Log'!$E$6:$V$50000,18,FALSE)</f>
        <v>#N/A</v>
      </c>
      <c r="X306" s="64" t="e">
        <f>VLOOKUP(E306,'Supply Log'!$Z$6:$AB$699,2,FALSE)</f>
        <v>#N/A</v>
      </c>
      <c r="Y306" s="64" t="e">
        <f>VLOOKUP(E306,'Supply Log'!$E$6:$X$618,20,FALSE)</f>
        <v>#N/A</v>
      </c>
      <c r="Z306" s="64"/>
      <c r="AA306" s="64"/>
      <c r="AB306" s="64"/>
      <c r="AC306" s="64"/>
      <c r="AD306" s="64"/>
      <c r="AE306" s="64"/>
    </row>
    <row r="307" spans="1:31" ht="15.75" customHeight="1">
      <c r="A307" s="67" t="str">
        <f t="shared" si="32"/>
        <v/>
      </c>
      <c r="B307" s="65">
        <f t="shared" si="39"/>
        <v>219</v>
      </c>
      <c r="C307" s="68" t="str">
        <f t="shared" si="33"/>
        <v/>
      </c>
      <c r="D307" s="69"/>
      <c r="E307" s="66"/>
      <c r="F307" s="66"/>
      <c r="G307" s="65" t="e">
        <f>VLOOKUP(E307,'Supply Log'!$E$6:$T$277,2,FALSE)</f>
        <v>#N/A</v>
      </c>
      <c r="H307" s="65" t="e">
        <f>VLOOKUP(E307,'Supply Log'!$E$6:$T$277,3,FALSE)</f>
        <v>#N/A</v>
      </c>
      <c r="I307" s="77"/>
      <c r="J307" s="65" t="e">
        <f>VLOOKUP(E307,'Supply Log'!$E$6:$T$277,5,FALSE)</f>
        <v>#N/A</v>
      </c>
      <c r="K307" s="65" t="e">
        <f>VLOOKUP(E307,'Supply Log'!$E$6:$T$277,6,FALSE)</f>
        <v>#N/A</v>
      </c>
      <c r="L307" s="65" t="e">
        <f>VLOOKUP(E307,'Supply Log'!$E$6:$T$277,7,FALSE)</f>
        <v>#N/A</v>
      </c>
      <c r="M307" s="65" t="e">
        <f>VLOOKUP(E307,'Supply Log'!$E$6:$T$277,8,FALSE)</f>
        <v>#N/A</v>
      </c>
      <c r="N307" s="65" t="e">
        <f>VLOOKUP(E307,'Supply Log'!$E$6:$T$277,9,FALSE)</f>
        <v>#N/A</v>
      </c>
      <c r="O307" s="65" t="e">
        <f>VLOOKUP(E307,'Supply Log'!$E$6:$T$277,10,FALSE)</f>
        <v>#N/A</v>
      </c>
      <c r="P307" s="29" t="e">
        <f t="shared" si="34"/>
        <v>#N/A</v>
      </c>
      <c r="Q307" s="65" t="e">
        <f>VLOOKUP(E307,'Supply Log'!$E$6:$T$277,12,FALSE)</f>
        <v>#N/A</v>
      </c>
      <c r="R307" s="78" t="e">
        <f t="shared" si="35"/>
        <v>#N/A</v>
      </c>
      <c r="S307" s="65"/>
      <c r="T307" s="79" t="e">
        <f t="shared" si="36"/>
        <v>#N/A</v>
      </c>
      <c r="U307" s="80" t="e">
        <f t="shared" si="37"/>
        <v>#N/A</v>
      </c>
      <c r="V307" s="81" t="str">
        <f t="shared" si="38"/>
        <v/>
      </c>
      <c r="W307" s="69" t="e">
        <f>VLOOKUP(F307,'Input Log'!$E$6:$V$50000,18,FALSE)</f>
        <v>#N/A</v>
      </c>
      <c r="X307" s="64" t="e">
        <f>VLOOKUP(E307,'Supply Log'!$Z$6:$AB$699,2,FALSE)</f>
        <v>#N/A</v>
      </c>
      <c r="Y307" s="64" t="e">
        <f>VLOOKUP(E307,'Supply Log'!$E$6:$X$618,20,FALSE)</f>
        <v>#N/A</v>
      </c>
      <c r="Z307" s="64"/>
      <c r="AA307" s="64"/>
      <c r="AB307" s="64"/>
      <c r="AC307" s="64"/>
      <c r="AD307" s="64"/>
      <c r="AE307" s="64"/>
    </row>
    <row r="308" spans="1:31" ht="15.75" customHeight="1">
      <c r="A308" s="67" t="str">
        <f t="shared" si="32"/>
        <v/>
      </c>
      <c r="B308" s="65">
        <f t="shared" si="39"/>
        <v>220</v>
      </c>
      <c r="C308" s="68" t="str">
        <f t="shared" si="33"/>
        <v/>
      </c>
      <c r="D308" s="69"/>
      <c r="E308" s="66"/>
      <c r="F308" s="66"/>
      <c r="G308" s="65" t="e">
        <f>VLOOKUP(E308,'Supply Log'!$E$6:$T$277,2,FALSE)</f>
        <v>#N/A</v>
      </c>
      <c r="H308" s="65" t="e">
        <f>VLOOKUP(E308,'Supply Log'!$E$6:$T$277,3,FALSE)</f>
        <v>#N/A</v>
      </c>
      <c r="I308" s="77"/>
      <c r="J308" s="65" t="e">
        <f>VLOOKUP(E308,'Supply Log'!$E$6:$T$277,5,FALSE)</f>
        <v>#N/A</v>
      </c>
      <c r="K308" s="65" t="e">
        <f>VLOOKUP(E308,'Supply Log'!$E$6:$T$277,6,FALSE)</f>
        <v>#N/A</v>
      </c>
      <c r="L308" s="65" t="e">
        <f>VLOOKUP(E308,'Supply Log'!$E$6:$T$277,7,FALSE)</f>
        <v>#N/A</v>
      </c>
      <c r="M308" s="65" t="e">
        <f>VLOOKUP(E308,'Supply Log'!$E$6:$T$277,8,FALSE)</f>
        <v>#N/A</v>
      </c>
      <c r="N308" s="65" t="e">
        <f>VLOOKUP(E308,'Supply Log'!$E$6:$T$277,9,FALSE)</f>
        <v>#N/A</v>
      </c>
      <c r="O308" s="65" t="e">
        <f>VLOOKUP(E308,'Supply Log'!$E$6:$T$277,10,FALSE)</f>
        <v>#N/A</v>
      </c>
      <c r="P308" s="29" t="e">
        <f t="shared" si="34"/>
        <v>#N/A</v>
      </c>
      <c r="Q308" s="65" t="e">
        <f>VLOOKUP(E308,'Supply Log'!$E$6:$T$277,12,FALSE)</f>
        <v>#N/A</v>
      </c>
      <c r="R308" s="78" t="e">
        <f t="shared" si="35"/>
        <v>#N/A</v>
      </c>
      <c r="S308" s="65"/>
      <c r="T308" s="79" t="e">
        <f t="shared" si="36"/>
        <v>#N/A</v>
      </c>
      <c r="U308" s="80" t="e">
        <f t="shared" si="37"/>
        <v>#N/A</v>
      </c>
      <c r="V308" s="81" t="str">
        <f t="shared" si="38"/>
        <v/>
      </c>
      <c r="W308" s="69" t="e">
        <f>VLOOKUP(F308,'Input Log'!$E$6:$V$50000,18,FALSE)</f>
        <v>#N/A</v>
      </c>
      <c r="X308" s="64" t="e">
        <f>VLOOKUP(E308,'Supply Log'!$Z$6:$AB$699,2,FALSE)</f>
        <v>#N/A</v>
      </c>
      <c r="Y308" s="64" t="e">
        <f>VLOOKUP(E308,'Supply Log'!$E$6:$X$618,20,FALSE)</f>
        <v>#N/A</v>
      </c>
      <c r="Z308" s="64"/>
      <c r="AA308" s="64"/>
      <c r="AB308" s="64"/>
      <c r="AC308" s="64"/>
      <c r="AD308" s="64"/>
      <c r="AE308" s="64"/>
    </row>
    <row r="309" spans="1:31" ht="15.75" customHeight="1">
      <c r="A309" s="67" t="str">
        <f t="shared" si="32"/>
        <v/>
      </c>
      <c r="B309" s="65">
        <f t="shared" si="39"/>
        <v>221</v>
      </c>
      <c r="C309" s="68" t="str">
        <f t="shared" si="33"/>
        <v/>
      </c>
      <c r="D309" s="69"/>
      <c r="E309" s="66"/>
      <c r="F309" s="66"/>
      <c r="G309" s="65" t="e">
        <f>VLOOKUP(E309,'Supply Log'!$E$6:$T$277,2,FALSE)</f>
        <v>#N/A</v>
      </c>
      <c r="H309" s="65" t="e">
        <f>VLOOKUP(E309,'Supply Log'!$E$6:$T$277,3,FALSE)</f>
        <v>#N/A</v>
      </c>
      <c r="I309" s="77"/>
      <c r="J309" s="65" t="e">
        <f>VLOOKUP(E309,'Supply Log'!$E$6:$T$277,5,FALSE)</f>
        <v>#N/A</v>
      </c>
      <c r="K309" s="65" t="e">
        <f>VLOOKUP(E309,'Supply Log'!$E$6:$T$277,6,FALSE)</f>
        <v>#N/A</v>
      </c>
      <c r="L309" s="65" t="e">
        <f>VLOOKUP(E309,'Supply Log'!$E$6:$T$277,7,FALSE)</f>
        <v>#N/A</v>
      </c>
      <c r="M309" s="65" t="e">
        <f>VLOOKUP(E309,'Supply Log'!$E$6:$T$277,8,FALSE)</f>
        <v>#N/A</v>
      </c>
      <c r="N309" s="65" t="e">
        <f>VLOOKUP(E309,'Supply Log'!$E$6:$T$277,9,FALSE)</f>
        <v>#N/A</v>
      </c>
      <c r="O309" s="65" t="e">
        <f>VLOOKUP(E309,'Supply Log'!$E$6:$T$277,10,FALSE)</f>
        <v>#N/A</v>
      </c>
      <c r="P309" s="29" t="e">
        <f t="shared" si="34"/>
        <v>#N/A</v>
      </c>
      <c r="Q309" s="65" t="e">
        <f>VLOOKUP(E309,'Supply Log'!$E$6:$T$277,12,FALSE)</f>
        <v>#N/A</v>
      </c>
      <c r="R309" s="78" t="e">
        <f t="shared" si="35"/>
        <v>#N/A</v>
      </c>
      <c r="S309" s="65"/>
      <c r="T309" s="79" t="e">
        <f t="shared" si="36"/>
        <v>#N/A</v>
      </c>
      <c r="U309" s="80" t="e">
        <f t="shared" si="37"/>
        <v>#N/A</v>
      </c>
      <c r="V309" s="81" t="str">
        <f t="shared" si="38"/>
        <v/>
      </c>
      <c r="W309" s="69" t="e">
        <f>VLOOKUP(F309,'Input Log'!$E$6:$V$50000,18,FALSE)</f>
        <v>#N/A</v>
      </c>
      <c r="X309" s="64" t="e">
        <f>VLOOKUP(E309,'Supply Log'!$Z$6:$AB$699,2,FALSE)</f>
        <v>#N/A</v>
      </c>
      <c r="Y309" s="64" t="e">
        <f>VLOOKUP(E309,'Supply Log'!$E$6:$X$618,20,FALSE)</f>
        <v>#N/A</v>
      </c>
      <c r="Z309" s="64"/>
      <c r="AA309" s="64"/>
      <c r="AB309" s="64"/>
      <c r="AC309" s="64"/>
      <c r="AD309" s="64"/>
      <c r="AE309" s="64"/>
    </row>
    <row r="310" spans="1:31" ht="15.75" customHeight="1">
      <c r="A310" s="67" t="str">
        <f t="shared" si="32"/>
        <v/>
      </c>
      <c r="B310" s="65">
        <f t="shared" si="39"/>
        <v>222</v>
      </c>
      <c r="C310" s="68" t="str">
        <f t="shared" si="33"/>
        <v/>
      </c>
      <c r="D310" s="69"/>
      <c r="E310" s="66"/>
      <c r="F310" s="66"/>
      <c r="G310" s="65" t="e">
        <f>VLOOKUP(E310,'Supply Log'!$E$6:$T$277,2,FALSE)</f>
        <v>#N/A</v>
      </c>
      <c r="H310" s="65" t="e">
        <f>VLOOKUP(E310,'Supply Log'!$E$6:$T$277,3,FALSE)</f>
        <v>#N/A</v>
      </c>
      <c r="I310" s="77"/>
      <c r="J310" s="65" t="e">
        <f>VLOOKUP(E310,'Supply Log'!$E$6:$T$277,5,FALSE)</f>
        <v>#N/A</v>
      </c>
      <c r="K310" s="65" t="e">
        <f>VLOOKUP(E310,'Supply Log'!$E$6:$T$277,6,FALSE)</f>
        <v>#N/A</v>
      </c>
      <c r="L310" s="65" t="e">
        <f>VLOOKUP(E310,'Supply Log'!$E$6:$T$277,7,FALSE)</f>
        <v>#N/A</v>
      </c>
      <c r="M310" s="65" t="e">
        <f>VLOOKUP(E310,'Supply Log'!$E$6:$T$277,8,FALSE)</f>
        <v>#N/A</v>
      </c>
      <c r="N310" s="65" t="e">
        <f>VLOOKUP(E310,'Supply Log'!$E$6:$T$277,9,FALSE)</f>
        <v>#N/A</v>
      </c>
      <c r="O310" s="65" t="e">
        <f>VLOOKUP(E310,'Supply Log'!$E$6:$T$277,10,FALSE)</f>
        <v>#N/A</v>
      </c>
      <c r="P310" s="29" t="e">
        <f t="shared" si="34"/>
        <v>#N/A</v>
      </c>
      <c r="Q310" s="65" t="e">
        <f>VLOOKUP(E310,'Supply Log'!$E$6:$T$277,12,FALSE)</f>
        <v>#N/A</v>
      </c>
      <c r="R310" s="78" t="e">
        <f t="shared" si="35"/>
        <v>#N/A</v>
      </c>
      <c r="S310" s="65"/>
      <c r="T310" s="79" t="e">
        <f t="shared" si="36"/>
        <v>#N/A</v>
      </c>
      <c r="U310" s="80" t="e">
        <f t="shared" si="37"/>
        <v>#N/A</v>
      </c>
      <c r="V310" s="81" t="str">
        <f t="shared" si="38"/>
        <v/>
      </c>
      <c r="W310" s="69" t="e">
        <f>VLOOKUP(F310,'Input Log'!$E$6:$V$50000,18,FALSE)</f>
        <v>#N/A</v>
      </c>
      <c r="X310" s="64" t="e">
        <f>VLOOKUP(E310,'Supply Log'!$Z$6:$AB$699,2,FALSE)</f>
        <v>#N/A</v>
      </c>
      <c r="Y310" s="64" t="e">
        <f>VLOOKUP(E310,'Supply Log'!$E$6:$X$618,20,FALSE)</f>
        <v>#N/A</v>
      </c>
      <c r="Z310" s="64"/>
      <c r="AA310" s="64"/>
      <c r="AB310" s="64"/>
      <c r="AC310" s="64"/>
      <c r="AD310" s="64"/>
      <c r="AE310" s="64"/>
    </row>
    <row r="311" spans="1:31" ht="15.75" customHeight="1">
      <c r="A311" s="67" t="str">
        <f t="shared" si="32"/>
        <v/>
      </c>
      <c r="B311" s="65">
        <f t="shared" si="39"/>
        <v>223</v>
      </c>
      <c r="C311" s="68" t="str">
        <f t="shared" si="33"/>
        <v/>
      </c>
      <c r="D311" s="69"/>
      <c r="E311" s="66"/>
      <c r="F311" s="66"/>
      <c r="G311" s="65" t="e">
        <f>VLOOKUP(E311,'Supply Log'!$E$6:$T$277,2,FALSE)</f>
        <v>#N/A</v>
      </c>
      <c r="H311" s="65" t="e">
        <f>VLOOKUP(E311,'Supply Log'!$E$6:$T$277,3,FALSE)</f>
        <v>#N/A</v>
      </c>
      <c r="I311" s="77"/>
      <c r="J311" s="65" t="e">
        <f>VLOOKUP(E311,'Supply Log'!$E$6:$T$277,5,FALSE)</f>
        <v>#N/A</v>
      </c>
      <c r="K311" s="65" t="e">
        <f>VLOOKUP(E311,'Supply Log'!$E$6:$T$277,6,FALSE)</f>
        <v>#N/A</v>
      </c>
      <c r="L311" s="65" t="e">
        <f>VLOOKUP(E311,'Supply Log'!$E$6:$T$277,7,FALSE)</f>
        <v>#N/A</v>
      </c>
      <c r="M311" s="65" t="e">
        <f>VLOOKUP(E311,'Supply Log'!$E$6:$T$277,8,FALSE)</f>
        <v>#N/A</v>
      </c>
      <c r="N311" s="65" t="e">
        <f>VLOOKUP(E311,'Supply Log'!$E$6:$T$277,9,FALSE)</f>
        <v>#N/A</v>
      </c>
      <c r="O311" s="65" t="e">
        <f>VLOOKUP(E311,'Supply Log'!$E$6:$T$277,10,FALSE)</f>
        <v>#N/A</v>
      </c>
      <c r="P311" s="29" t="e">
        <f t="shared" si="34"/>
        <v>#N/A</v>
      </c>
      <c r="Q311" s="65" t="e">
        <f>VLOOKUP(E311,'Supply Log'!$E$6:$T$277,12,FALSE)</f>
        <v>#N/A</v>
      </c>
      <c r="R311" s="78" t="e">
        <f t="shared" si="35"/>
        <v>#N/A</v>
      </c>
      <c r="S311" s="65"/>
      <c r="T311" s="79" t="e">
        <f t="shared" si="36"/>
        <v>#N/A</v>
      </c>
      <c r="U311" s="80" t="e">
        <f t="shared" si="37"/>
        <v>#N/A</v>
      </c>
      <c r="V311" s="81" t="str">
        <f t="shared" si="38"/>
        <v/>
      </c>
      <c r="W311" s="69" t="e">
        <f>VLOOKUP(F311,'Input Log'!$E$6:$V$50000,18,FALSE)</f>
        <v>#N/A</v>
      </c>
      <c r="X311" s="64" t="e">
        <f>VLOOKUP(E311,'Supply Log'!$Z$6:$AB$699,2,FALSE)</f>
        <v>#N/A</v>
      </c>
      <c r="Y311" s="64" t="e">
        <f>VLOOKUP(E311,'Supply Log'!$E$6:$X$618,20,FALSE)</f>
        <v>#N/A</v>
      </c>
      <c r="Z311" s="64"/>
      <c r="AA311" s="64"/>
      <c r="AB311" s="64"/>
      <c r="AC311" s="64"/>
      <c r="AD311" s="64"/>
      <c r="AE311" s="64"/>
    </row>
    <row r="312" spans="1:31" ht="15.75" customHeight="1">
      <c r="A312" s="67" t="str">
        <f t="shared" si="32"/>
        <v/>
      </c>
      <c r="B312" s="65">
        <f t="shared" si="39"/>
        <v>224</v>
      </c>
      <c r="C312" s="68" t="str">
        <f t="shared" si="33"/>
        <v/>
      </c>
      <c r="D312" s="69"/>
      <c r="E312" s="66"/>
      <c r="F312" s="66"/>
      <c r="G312" s="65" t="e">
        <f>VLOOKUP(E312,'Supply Log'!$E$6:$T$277,2,FALSE)</f>
        <v>#N/A</v>
      </c>
      <c r="H312" s="65" t="e">
        <f>VLOOKUP(E312,'Supply Log'!$E$6:$T$277,3,FALSE)</f>
        <v>#N/A</v>
      </c>
      <c r="I312" s="77"/>
      <c r="J312" s="65" t="e">
        <f>VLOOKUP(E312,'Supply Log'!$E$6:$T$277,5,FALSE)</f>
        <v>#N/A</v>
      </c>
      <c r="K312" s="65" t="e">
        <f>VLOOKUP(E312,'Supply Log'!$E$6:$T$277,6,FALSE)</f>
        <v>#N/A</v>
      </c>
      <c r="L312" s="65" t="e">
        <f>VLOOKUP(E312,'Supply Log'!$E$6:$T$277,7,FALSE)</f>
        <v>#N/A</v>
      </c>
      <c r="M312" s="65" t="e">
        <f>VLOOKUP(E312,'Supply Log'!$E$6:$T$277,8,FALSE)</f>
        <v>#N/A</v>
      </c>
      <c r="N312" s="65" t="e">
        <f>VLOOKUP(E312,'Supply Log'!$E$6:$T$277,9,FALSE)</f>
        <v>#N/A</v>
      </c>
      <c r="O312" s="65" t="e">
        <f>VLOOKUP(E312,'Supply Log'!$E$6:$T$277,10,FALSE)</f>
        <v>#N/A</v>
      </c>
      <c r="P312" s="29" t="e">
        <f t="shared" si="34"/>
        <v>#N/A</v>
      </c>
      <c r="Q312" s="65" t="e">
        <f>VLOOKUP(E312,'Supply Log'!$E$6:$T$277,12,FALSE)</f>
        <v>#N/A</v>
      </c>
      <c r="R312" s="78" t="e">
        <f t="shared" si="35"/>
        <v>#N/A</v>
      </c>
      <c r="S312" s="65"/>
      <c r="T312" s="79" t="e">
        <f t="shared" si="36"/>
        <v>#N/A</v>
      </c>
      <c r="U312" s="80" t="e">
        <f t="shared" si="37"/>
        <v>#N/A</v>
      </c>
      <c r="V312" s="81" t="str">
        <f t="shared" si="38"/>
        <v/>
      </c>
      <c r="W312" s="69" t="e">
        <f>VLOOKUP(F312,'Input Log'!$E$6:$V$50000,18,FALSE)</f>
        <v>#N/A</v>
      </c>
      <c r="X312" s="64" t="e">
        <f>VLOOKUP(E312,'Supply Log'!$Z$6:$AB$699,2,FALSE)</f>
        <v>#N/A</v>
      </c>
      <c r="Y312" s="64" t="e">
        <f>VLOOKUP(E312,'Supply Log'!$E$6:$X$618,20,FALSE)</f>
        <v>#N/A</v>
      </c>
      <c r="Z312" s="64"/>
      <c r="AA312" s="64"/>
      <c r="AB312" s="64"/>
      <c r="AC312" s="64"/>
      <c r="AD312" s="64"/>
      <c r="AE312" s="64"/>
    </row>
    <row r="313" spans="1:31" ht="15.75" customHeight="1">
      <c r="A313" s="67" t="str">
        <f t="shared" si="32"/>
        <v/>
      </c>
      <c r="B313" s="65">
        <f t="shared" si="39"/>
        <v>225</v>
      </c>
      <c r="C313" s="68" t="str">
        <f t="shared" si="33"/>
        <v/>
      </c>
      <c r="D313" s="69"/>
      <c r="E313" s="66"/>
      <c r="F313" s="66"/>
      <c r="G313" s="65" t="e">
        <f>VLOOKUP(E313,'Supply Log'!$E$6:$T$277,2,FALSE)</f>
        <v>#N/A</v>
      </c>
      <c r="H313" s="65" t="e">
        <f>VLOOKUP(E313,'Supply Log'!$E$6:$T$277,3,FALSE)</f>
        <v>#N/A</v>
      </c>
      <c r="I313" s="77"/>
      <c r="J313" s="65" t="e">
        <f>VLOOKUP(E313,'Supply Log'!$E$6:$T$277,5,FALSE)</f>
        <v>#N/A</v>
      </c>
      <c r="K313" s="65" t="e">
        <f>VLOOKUP(E313,'Supply Log'!$E$6:$T$277,6,FALSE)</f>
        <v>#N/A</v>
      </c>
      <c r="L313" s="65" t="e">
        <f>VLOOKUP(E313,'Supply Log'!$E$6:$T$277,7,FALSE)</f>
        <v>#N/A</v>
      </c>
      <c r="M313" s="65" t="e">
        <f>VLOOKUP(E313,'Supply Log'!$E$6:$T$277,8,FALSE)</f>
        <v>#N/A</v>
      </c>
      <c r="N313" s="65" t="e">
        <f>VLOOKUP(E313,'Supply Log'!$E$6:$T$277,9,FALSE)</f>
        <v>#N/A</v>
      </c>
      <c r="O313" s="65" t="e">
        <f>VLOOKUP(E313,'Supply Log'!$E$6:$T$277,10,FALSE)</f>
        <v>#N/A</v>
      </c>
      <c r="P313" s="29" t="e">
        <f t="shared" si="34"/>
        <v>#N/A</v>
      </c>
      <c r="Q313" s="65" t="e">
        <f>VLOOKUP(E313,'Supply Log'!$E$6:$T$277,12,FALSE)</f>
        <v>#N/A</v>
      </c>
      <c r="R313" s="78" t="e">
        <f t="shared" si="35"/>
        <v>#N/A</v>
      </c>
      <c r="S313" s="65"/>
      <c r="T313" s="79" t="e">
        <f t="shared" si="36"/>
        <v>#N/A</v>
      </c>
      <c r="U313" s="80" t="e">
        <f t="shared" si="37"/>
        <v>#N/A</v>
      </c>
      <c r="V313" s="81" t="str">
        <f t="shared" si="38"/>
        <v/>
      </c>
      <c r="W313" s="69" t="e">
        <f>VLOOKUP(F313,'Input Log'!$E$6:$V$50000,18,FALSE)</f>
        <v>#N/A</v>
      </c>
      <c r="X313" s="64" t="e">
        <f>VLOOKUP(E313,'Supply Log'!$Z$6:$AB$699,2,FALSE)</f>
        <v>#N/A</v>
      </c>
      <c r="Y313" s="64" t="e">
        <f>VLOOKUP(E313,'Supply Log'!$E$6:$X$618,20,FALSE)</f>
        <v>#N/A</v>
      </c>
      <c r="Z313" s="64"/>
      <c r="AA313" s="64"/>
      <c r="AB313" s="64"/>
      <c r="AC313" s="64"/>
      <c r="AD313" s="64"/>
      <c r="AE313" s="64"/>
    </row>
    <row r="314" spans="1:31" ht="15.75" customHeight="1">
      <c r="A314" s="67" t="str">
        <f t="shared" si="32"/>
        <v/>
      </c>
      <c r="B314" s="65">
        <f t="shared" si="39"/>
        <v>226</v>
      </c>
      <c r="C314" s="68" t="str">
        <f t="shared" si="33"/>
        <v/>
      </c>
      <c r="D314" s="69"/>
      <c r="E314" s="66"/>
      <c r="F314" s="66"/>
      <c r="G314" s="65" t="e">
        <f>VLOOKUP(E314,'Supply Log'!$E$6:$T$277,2,FALSE)</f>
        <v>#N/A</v>
      </c>
      <c r="H314" s="65" t="e">
        <f>VLOOKUP(E314,'Supply Log'!$E$6:$T$277,3,FALSE)</f>
        <v>#N/A</v>
      </c>
      <c r="I314" s="77"/>
      <c r="J314" s="65" t="e">
        <f>VLOOKUP(E314,'Supply Log'!$E$6:$T$277,5,FALSE)</f>
        <v>#N/A</v>
      </c>
      <c r="K314" s="65" t="e">
        <f>VLOOKUP(E314,'Supply Log'!$E$6:$T$277,6,FALSE)</f>
        <v>#N/A</v>
      </c>
      <c r="L314" s="65" t="e">
        <f>VLOOKUP(E314,'Supply Log'!$E$6:$T$277,7,FALSE)</f>
        <v>#N/A</v>
      </c>
      <c r="M314" s="65" t="e">
        <f>VLOOKUP(E314,'Supply Log'!$E$6:$T$277,8,FALSE)</f>
        <v>#N/A</v>
      </c>
      <c r="N314" s="65" t="e">
        <f>VLOOKUP(E314,'Supply Log'!$E$6:$T$277,9,FALSE)</f>
        <v>#N/A</v>
      </c>
      <c r="O314" s="65" t="e">
        <f>VLOOKUP(E314,'Supply Log'!$E$6:$T$277,10,FALSE)</f>
        <v>#N/A</v>
      </c>
      <c r="P314" s="29" t="e">
        <f t="shared" si="34"/>
        <v>#N/A</v>
      </c>
      <c r="Q314" s="65" t="e">
        <f>VLOOKUP(E314,'Supply Log'!$E$6:$T$277,12,FALSE)</f>
        <v>#N/A</v>
      </c>
      <c r="R314" s="78" t="e">
        <f t="shared" si="35"/>
        <v>#N/A</v>
      </c>
      <c r="S314" s="65"/>
      <c r="T314" s="79" t="e">
        <f t="shared" si="36"/>
        <v>#N/A</v>
      </c>
      <c r="U314" s="80" t="e">
        <f t="shared" si="37"/>
        <v>#N/A</v>
      </c>
      <c r="V314" s="81" t="str">
        <f t="shared" si="38"/>
        <v/>
      </c>
      <c r="W314" s="69" t="e">
        <f>VLOOKUP(F314,'Input Log'!$E$6:$V$50000,18,FALSE)</f>
        <v>#N/A</v>
      </c>
      <c r="X314" s="64" t="e">
        <f>VLOOKUP(E314,'Supply Log'!$Z$6:$AB$699,2,FALSE)</f>
        <v>#N/A</v>
      </c>
      <c r="Y314" s="64" t="e">
        <f>VLOOKUP(E314,'Supply Log'!$E$6:$X$618,20,FALSE)</f>
        <v>#N/A</v>
      </c>
      <c r="Z314" s="64"/>
      <c r="AA314" s="64"/>
      <c r="AB314" s="64"/>
      <c r="AC314" s="64"/>
      <c r="AD314" s="64"/>
      <c r="AE314" s="64"/>
    </row>
    <row r="315" spans="1:31" ht="15.75" customHeight="1">
      <c r="A315" s="67" t="str">
        <f t="shared" si="32"/>
        <v/>
      </c>
      <c r="B315" s="65">
        <f t="shared" si="39"/>
        <v>227</v>
      </c>
      <c r="C315" s="68" t="str">
        <f t="shared" si="33"/>
        <v/>
      </c>
      <c r="D315" s="69"/>
      <c r="E315" s="66"/>
      <c r="F315" s="66"/>
      <c r="G315" s="65" t="e">
        <f>VLOOKUP(E315,'Supply Log'!$E$6:$T$277,2,FALSE)</f>
        <v>#N/A</v>
      </c>
      <c r="H315" s="65" t="e">
        <f>VLOOKUP(E315,'Supply Log'!$E$6:$T$277,3,FALSE)</f>
        <v>#N/A</v>
      </c>
      <c r="I315" s="77"/>
      <c r="J315" s="65" t="e">
        <f>VLOOKUP(E315,'Supply Log'!$E$6:$T$277,5,FALSE)</f>
        <v>#N/A</v>
      </c>
      <c r="K315" s="65" t="e">
        <f>VLOOKUP(E315,'Supply Log'!$E$6:$T$277,6,FALSE)</f>
        <v>#N/A</v>
      </c>
      <c r="L315" s="65" t="e">
        <f>VLOOKUP(E315,'Supply Log'!$E$6:$T$277,7,FALSE)</f>
        <v>#N/A</v>
      </c>
      <c r="M315" s="65" t="e">
        <f>VLOOKUP(E315,'Supply Log'!$E$6:$T$277,8,FALSE)</f>
        <v>#N/A</v>
      </c>
      <c r="N315" s="65" t="e">
        <f>VLOOKUP(E315,'Supply Log'!$E$6:$T$277,9,FALSE)</f>
        <v>#N/A</v>
      </c>
      <c r="O315" s="65" t="e">
        <f>VLOOKUP(E315,'Supply Log'!$E$6:$T$277,10,FALSE)</f>
        <v>#N/A</v>
      </c>
      <c r="P315" s="29" t="e">
        <f t="shared" si="34"/>
        <v>#N/A</v>
      </c>
      <c r="Q315" s="65" t="e">
        <f>VLOOKUP(E315,'Supply Log'!$E$6:$T$277,12,FALSE)</f>
        <v>#N/A</v>
      </c>
      <c r="R315" s="78" t="e">
        <f t="shared" si="35"/>
        <v>#N/A</v>
      </c>
      <c r="S315" s="65"/>
      <c r="T315" s="79" t="e">
        <f t="shared" si="36"/>
        <v>#N/A</v>
      </c>
      <c r="U315" s="80" t="e">
        <f t="shared" si="37"/>
        <v>#N/A</v>
      </c>
      <c r="V315" s="81" t="str">
        <f t="shared" si="38"/>
        <v/>
      </c>
      <c r="W315" s="69" t="e">
        <f>VLOOKUP(F315,'Input Log'!$E$6:$V$50000,18,FALSE)</f>
        <v>#N/A</v>
      </c>
      <c r="X315" s="64" t="e">
        <f>VLOOKUP(E315,'Supply Log'!$Z$6:$AB$699,2,FALSE)</f>
        <v>#N/A</v>
      </c>
      <c r="Y315" s="64" t="e">
        <f>VLOOKUP(E315,'Supply Log'!$E$6:$X$618,20,FALSE)</f>
        <v>#N/A</v>
      </c>
      <c r="Z315" s="64"/>
      <c r="AA315" s="64"/>
      <c r="AB315" s="64"/>
      <c r="AC315" s="64"/>
      <c r="AD315" s="64"/>
      <c r="AE315" s="64"/>
    </row>
    <row r="316" spans="1:31" ht="15.75" customHeight="1">
      <c r="A316" s="67" t="str">
        <f t="shared" si="32"/>
        <v/>
      </c>
      <c r="B316" s="65">
        <f t="shared" si="39"/>
        <v>228</v>
      </c>
      <c r="C316" s="68" t="str">
        <f t="shared" si="33"/>
        <v/>
      </c>
      <c r="D316" s="69"/>
      <c r="E316" s="66"/>
      <c r="F316" s="66"/>
      <c r="G316" s="65" t="e">
        <f>VLOOKUP(E316,'Supply Log'!$E$6:$T$277,2,FALSE)</f>
        <v>#N/A</v>
      </c>
      <c r="H316" s="65" t="e">
        <f>VLOOKUP(E316,'Supply Log'!$E$6:$T$277,3,FALSE)</f>
        <v>#N/A</v>
      </c>
      <c r="I316" s="77"/>
      <c r="J316" s="65" t="e">
        <f>VLOOKUP(E316,'Supply Log'!$E$6:$T$277,5,FALSE)</f>
        <v>#N/A</v>
      </c>
      <c r="K316" s="65" t="e">
        <f>VLOOKUP(E316,'Supply Log'!$E$6:$T$277,6,FALSE)</f>
        <v>#N/A</v>
      </c>
      <c r="L316" s="65" t="e">
        <f>VLOOKUP(E316,'Supply Log'!$E$6:$T$277,7,FALSE)</f>
        <v>#N/A</v>
      </c>
      <c r="M316" s="65" t="e">
        <f>VLOOKUP(E316,'Supply Log'!$E$6:$T$277,8,FALSE)</f>
        <v>#N/A</v>
      </c>
      <c r="N316" s="65" t="e">
        <f>VLOOKUP(E316,'Supply Log'!$E$6:$T$277,9,FALSE)</f>
        <v>#N/A</v>
      </c>
      <c r="O316" s="65" t="e">
        <f>VLOOKUP(E316,'Supply Log'!$E$6:$T$277,10,FALSE)</f>
        <v>#N/A</v>
      </c>
      <c r="P316" s="29" t="e">
        <f t="shared" si="34"/>
        <v>#N/A</v>
      </c>
      <c r="Q316" s="65" t="e">
        <f>VLOOKUP(E316,'Supply Log'!$E$6:$T$277,12,FALSE)</f>
        <v>#N/A</v>
      </c>
      <c r="R316" s="78" t="e">
        <f t="shared" si="35"/>
        <v>#N/A</v>
      </c>
      <c r="S316" s="65"/>
      <c r="T316" s="79" t="e">
        <f t="shared" si="36"/>
        <v>#N/A</v>
      </c>
      <c r="U316" s="80" t="e">
        <f t="shared" si="37"/>
        <v>#N/A</v>
      </c>
      <c r="V316" s="81" t="str">
        <f t="shared" si="38"/>
        <v/>
      </c>
      <c r="W316" s="69" t="e">
        <f>VLOOKUP(F316,'Input Log'!$E$6:$V$50000,18,FALSE)</f>
        <v>#N/A</v>
      </c>
      <c r="X316" s="64" t="e">
        <f>VLOOKUP(E316,'Supply Log'!$Z$6:$AB$699,2,FALSE)</f>
        <v>#N/A</v>
      </c>
      <c r="Y316" s="64" t="e">
        <f>VLOOKUP(E316,'Supply Log'!$E$6:$X$618,20,FALSE)</f>
        <v>#N/A</v>
      </c>
      <c r="Z316" s="64"/>
      <c r="AA316" s="64"/>
      <c r="AB316" s="64"/>
      <c r="AC316" s="64"/>
      <c r="AD316" s="64"/>
      <c r="AE316" s="64"/>
    </row>
    <row r="317" spans="1:31" ht="15.75" customHeight="1">
      <c r="A317" s="67" t="str">
        <f t="shared" si="32"/>
        <v/>
      </c>
      <c r="B317" s="65">
        <f t="shared" si="39"/>
        <v>229</v>
      </c>
      <c r="C317" s="68" t="str">
        <f t="shared" si="33"/>
        <v/>
      </c>
      <c r="D317" s="69"/>
      <c r="E317" s="66"/>
      <c r="F317" s="66"/>
      <c r="G317" s="65" t="e">
        <f>VLOOKUP(E317,'Supply Log'!$E$6:$T$277,2,FALSE)</f>
        <v>#N/A</v>
      </c>
      <c r="H317" s="65" t="e">
        <f>VLOOKUP(E317,'Supply Log'!$E$6:$T$277,3,FALSE)</f>
        <v>#N/A</v>
      </c>
      <c r="I317" s="77"/>
      <c r="J317" s="65" t="e">
        <f>VLOOKUP(E317,'Supply Log'!$E$6:$T$277,5,FALSE)</f>
        <v>#N/A</v>
      </c>
      <c r="K317" s="65" t="e">
        <f>VLOOKUP(E317,'Supply Log'!$E$6:$T$277,6,FALSE)</f>
        <v>#N/A</v>
      </c>
      <c r="L317" s="65" t="e">
        <f>VLOOKUP(E317,'Supply Log'!$E$6:$T$277,7,FALSE)</f>
        <v>#N/A</v>
      </c>
      <c r="M317" s="65" t="e">
        <f>VLOOKUP(E317,'Supply Log'!$E$6:$T$277,8,FALSE)</f>
        <v>#N/A</v>
      </c>
      <c r="N317" s="65" t="e">
        <f>VLOOKUP(E317,'Supply Log'!$E$6:$T$277,9,FALSE)</f>
        <v>#N/A</v>
      </c>
      <c r="O317" s="65" t="e">
        <f>VLOOKUP(E317,'Supply Log'!$E$6:$T$277,10,FALSE)</f>
        <v>#N/A</v>
      </c>
      <c r="P317" s="29" t="e">
        <f t="shared" si="34"/>
        <v>#N/A</v>
      </c>
      <c r="Q317" s="65" t="e">
        <f>VLOOKUP(E317,'Supply Log'!$E$6:$T$277,12,FALSE)</f>
        <v>#N/A</v>
      </c>
      <c r="R317" s="78" t="e">
        <f t="shared" si="35"/>
        <v>#N/A</v>
      </c>
      <c r="S317" s="65"/>
      <c r="T317" s="79" t="e">
        <f t="shared" si="36"/>
        <v>#N/A</v>
      </c>
      <c r="U317" s="80" t="e">
        <f t="shared" si="37"/>
        <v>#N/A</v>
      </c>
      <c r="V317" s="81" t="str">
        <f t="shared" si="38"/>
        <v/>
      </c>
      <c r="W317" s="69" t="e">
        <f>VLOOKUP(F317,'Input Log'!$E$6:$V$50000,18,FALSE)</f>
        <v>#N/A</v>
      </c>
      <c r="X317" s="64" t="e">
        <f>VLOOKUP(E317,'Supply Log'!$Z$6:$AB$699,2,FALSE)</f>
        <v>#N/A</v>
      </c>
      <c r="Y317" s="64" t="e">
        <f>VLOOKUP(E317,'Supply Log'!$E$6:$X$618,20,FALSE)</f>
        <v>#N/A</v>
      </c>
      <c r="Z317" s="64"/>
      <c r="AA317" s="64"/>
      <c r="AB317" s="64"/>
      <c r="AC317" s="64"/>
      <c r="AD317" s="64"/>
      <c r="AE317" s="64"/>
    </row>
    <row r="318" spans="1:31" ht="15.75" customHeight="1">
      <c r="A318" s="67" t="str">
        <f t="shared" si="32"/>
        <v/>
      </c>
      <c r="B318" s="65">
        <f t="shared" si="39"/>
        <v>230</v>
      </c>
      <c r="C318" s="68" t="str">
        <f t="shared" si="33"/>
        <v/>
      </c>
      <c r="D318" s="69"/>
      <c r="E318" s="66"/>
      <c r="F318" s="66"/>
      <c r="G318" s="65" t="e">
        <f>VLOOKUP(E318,'Supply Log'!$E$6:$T$277,2,FALSE)</f>
        <v>#N/A</v>
      </c>
      <c r="H318" s="65" t="e">
        <f>VLOOKUP(E318,'Supply Log'!$E$6:$T$277,3,FALSE)</f>
        <v>#N/A</v>
      </c>
      <c r="I318" s="77"/>
      <c r="J318" s="65" t="e">
        <f>VLOOKUP(E318,'Supply Log'!$E$6:$T$277,5,FALSE)</f>
        <v>#N/A</v>
      </c>
      <c r="K318" s="65" t="e">
        <f>VLOOKUP(E318,'Supply Log'!$E$6:$T$277,6,FALSE)</f>
        <v>#N/A</v>
      </c>
      <c r="L318" s="65" t="e">
        <f>VLOOKUP(E318,'Supply Log'!$E$6:$T$277,7,FALSE)</f>
        <v>#N/A</v>
      </c>
      <c r="M318" s="65" t="e">
        <f>VLOOKUP(E318,'Supply Log'!$E$6:$T$277,8,FALSE)</f>
        <v>#N/A</v>
      </c>
      <c r="N318" s="65" t="e">
        <f>VLOOKUP(E318,'Supply Log'!$E$6:$T$277,9,FALSE)</f>
        <v>#N/A</v>
      </c>
      <c r="O318" s="65" t="e">
        <f>VLOOKUP(E318,'Supply Log'!$E$6:$T$277,10,FALSE)</f>
        <v>#N/A</v>
      </c>
      <c r="P318" s="29" t="e">
        <f t="shared" si="34"/>
        <v>#N/A</v>
      </c>
      <c r="Q318" s="65" t="e">
        <f>VLOOKUP(E318,'Supply Log'!$E$6:$T$277,12,FALSE)</f>
        <v>#N/A</v>
      </c>
      <c r="R318" s="78" t="e">
        <f t="shared" si="35"/>
        <v>#N/A</v>
      </c>
      <c r="S318" s="65"/>
      <c r="T318" s="79" t="e">
        <f t="shared" si="36"/>
        <v>#N/A</v>
      </c>
      <c r="U318" s="80" t="e">
        <f t="shared" si="37"/>
        <v>#N/A</v>
      </c>
      <c r="V318" s="81" t="str">
        <f t="shared" si="38"/>
        <v/>
      </c>
      <c r="W318" s="69" t="e">
        <f>VLOOKUP(F318,'Input Log'!$E$6:$V$50000,18,FALSE)</f>
        <v>#N/A</v>
      </c>
      <c r="X318" s="64" t="e">
        <f>VLOOKUP(E318,'Supply Log'!$Z$6:$AB$699,2,FALSE)</f>
        <v>#N/A</v>
      </c>
      <c r="Y318" s="64" t="e">
        <f>VLOOKUP(E318,'Supply Log'!$E$6:$X$618,20,FALSE)</f>
        <v>#N/A</v>
      </c>
      <c r="Z318" s="64"/>
      <c r="AA318" s="64"/>
      <c r="AB318" s="64"/>
      <c r="AC318" s="64"/>
      <c r="AD318" s="64"/>
      <c r="AE318" s="64"/>
    </row>
    <row r="319" spans="1:31" ht="15.75" customHeight="1">
      <c r="A319" s="67" t="str">
        <f t="shared" si="32"/>
        <v/>
      </c>
      <c r="B319" s="65">
        <f t="shared" si="39"/>
        <v>231</v>
      </c>
      <c r="C319" s="68" t="str">
        <f t="shared" si="33"/>
        <v/>
      </c>
      <c r="D319" s="69"/>
      <c r="E319" s="66"/>
      <c r="F319" s="66"/>
      <c r="G319" s="65" t="e">
        <f>VLOOKUP(E319,'Supply Log'!$E$6:$T$277,2,FALSE)</f>
        <v>#N/A</v>
      </c>
      <c r="H319" s="65" t="e">
        <f>VLOOKUP(E319,'Supply Log'!$E$6:$T$277,3,FALSE)</f>
        <v>#N/A</v>
      </c>
      <c r="I319" s="77"/>
      <c r="J319" s="65" t="e">
        <f>VLOOKUP(E319,'Supply Log'!$E$6:$T$277,5,FALSE)</f>
        <v>#N/A</v>
      </c>
      <c r="K319" s="65" t="e">
        <f>VLOOKUP(E319,'Supply Log'!$E$6:$T$277,6,FALSE)</f>
        <v>#N/A</v>
      </c>
      <c r="L319" s="65" t="e">
        <f>VLOOKUP(E319,'Supply Log'!$E$6:$T$277,7,FALSE)</f>
        <v>#N/A</v>
      </c>
      <c r="M319" s="65" t="e">
        <f>VLOOKUP(E319,'Supply Log'!$E$6:$T$277,8,FALSE)</f>
        <v>#N/A</v>
      </c>
      <c r="N319" s="65" t="e">
        <f>VLOOKUP(E319,'Supply Log'!$E$6:$T$277,9,FALSE)</f>
        <v>#N/A</v>
      </c>
      <c r="O319" s="65" t="e">
        <f>VLOOKUP(E319,'Supply Log'!$E$6:$T$277,10,FALSE)</f>
        <v>#N/A</v>
      </c>
      <c r="P319" s="29" t="e">
        <f t="shared" si="34"/>
        <v>#N/A</v>
      </c>
      <c r="Q319" s="65" t="e">
        <f>VLOOKUP(E319,'Supply Log'!$E$6:$T$277,12,FALSE)</f>
        <v>#N/A</v>
      </c>
      <c r="R319" s="78" t="e">
        <f t="shared" si="35"/>
        <v>#N/A</v>
      </c>
      <c r="S319" s="65"/>
      <c r="T319" s="79" t="e">
        <f t="shared" si="36"/>
        <v>#N/A</v>
      </c>
      <c r="U319" s="80" t="e">
        <f t="shared" si="37"/>
        <v>#N/A</v>
      </c>
      <c r="V319" s="81" t="str">
        <f t="shared" si="38"/>
        <v/>
      </c>
      <c r="W319" s="69" t="e">
        <f>VLOOKUP(F319,'Input Log'!$E$6:$V$50000,18,FALSE)</f>
        <v>#N/A</v>
      </c>
      <c r="X319" s="64" t="e">
        <f>VLOOKUP(E319,'Supply Log'!$Z$6:$AB$699,2,FALSE)</f>
        <v>#N/A</v>
      </c>
      <c r="Y319" s="64" t="e">
        <f>VLOOKUP(E319,'Supply Log'!$E$6:$X$618,20,FALSE)</f>
        <v>#N/A</v>
      </c>
      <c r="Z319" s="64"/>
      <c r="AA319" s="64"/>
      <c r="AB319" s="64"/>
      <c r="AC319" s="64"/>
      <c r="AD319" s="64"/>
      <c r="AE319" s="64"/>
    </row>
    <row r="320" spans="1:31" ht="15.75" customHeight="1">
      <c r="A320" s="67" t="str">
        <f t="shared" si="32"/>
        <v/>
      </c>
      <c r="B320" s="65">
        <f t="shared" si="39"/>
        <v>232</v>
      </c>
      <c r="C320" s="68" t="str">
        <f t="shared" si="33"/>
        <v/>
      </c>
      <c r="D320" s="69"/>
      <c r="E320" s="66"/>
      <c r="F320" s="66"/>
      <c r="G320" s="65" t="e">
        <f>VLOOKUP(E320,'Supply Log'!$E$6:$T$277,2,FALSE)</f>
        <v>#N/A</v>
      </c>
      <c r="H320" s="65" t="e">
        <f>VLOOKUP(E320,'Supply Log'!$E$6:$T$277,3,FALSE)</f>
        <v>#N/A</v>
      </c>
      <c r="I320" s="77"/>
      <c r="J320" s="65" t="e">
        <f>VLOOKUP(E320,'Supply Log'!$E$6:$T$277,5,FALSE)</f>
        <v>#N/A</v>
      </c>
      <c r="K320" s="65" t="e">
        <f>VLOOKUP(E320,'Supply Log'!$E$6:$T$277,6,FALSE)</f>
        <v>#N/A</v>
      </c>
      <c r="L320" s="65" t="e">
        <f>VLOOKUP(E320,'Supply Log'!$E$6:$T$277,7,FALSE)</f>
        <v>#N/A</v>
      </c>
      <c r="M320" s="65" t="e">
        <f>VLOOKUP(E320,'Supply Log'!$E$6:$T$277,8,FALSE)</f>
        <v>#N/A</v>
      </c>
      <c r="N320" s="65" t="e">
        <f>VLOOKUP(E320,'Supply Log'!$E$6:$T$277,9,FALSE)</f>
        <v>#N/A</v>
      </c>
      <c r="O320" s="65" t="e">
        <f>VLOOKUP(E320,'Supply Log'!$E$6:$T$277,10,FALSE)</f>
        <v>#N/A</v>
      </c>
      <c r="P320" s="29" t="e">
        <f t="shared" si="34"/>
        <v>#N/A</v>
      </c>
      <c r="Q320" s="65" t="e">
        <f>VLOOKUP(E320,'Supply Log'!$E$6:$T$277,12,FALSE)</f>
        <v>#N/A</v>
      </c>
      <c r="R320" s="78" t="e">
        <f t="shared" si="35"/>
        <v>#N/A</v>
      </c>
      <c r="S320" s="65"/>
      <c r="T320" s="79" t="e">
        <f t="shared" si="36"/>
        <v>#N/A</v>
      </c>
      <c r="U320" s="80" t="e">
        <f t="shared" si="37"/>
        <v>#N/A</v>
      </c>
      <c r="V320" s="81" t="str">
        <f t="shared" si="38"/>
        <v/>
      </c>
      <c r="W320" s="69" t="e">
        <f>VLOOKUP(F320,'Input Log'!$E$6:$V$50000,18,FALSE)</f>
        <v>#N/A</v>
      </c>
      <c r="X320" s="64" t="e">
        <f>VLOOKUP(E320,'Supply Log'!$Z$6:$AB$699,2,FALSE)</f>
        <v>#N/A</v>
      </c>
      <c r="Y320" s="64" t="e">
        <f>VLOOKUP(E320,'Supply Log'!$E$6:$X$618,20,FALSE)</f>
        <v>#N/A</v>
      </c>
      <c r="Z320" s="64"/>
      <c r="AA320" s="64"/>
      <c r="AB320" s="64"/>
      <c r="AC320" s="64"/>
      <c r="AD320" s="64"/>
      <c r="AE320" s="64"/>
    </row>
    <row r="321" spans="1:31" ht="15.75" customHeight="1">
      <c r="A321" s="67" t="str">
        <f t="shared" si="32"/>
        <v/>
      </c>
      <c r="B321" s="65">
        <f t="shared" si="39"/>
        <v>233</v>
      </c>
      <c r="C321" s="68" t="str">
        <f t="shared" si="33"/>
        <v/>
      </c>
      <c r="D321" s="69"/>
      <c r="E321" s="66"/>
      <c r="F321" s="66"/>
      <c r="G321" s="65" t="e">
        <f>VLOOKUP(E321,'Supply Log'!$E$6:$T$277,2,FALSE)</f>
        <v>#N/A</v>
      </c>
      <c r="H321" s="65" t="e">
        <f>VLOOKUP(E321,'Supply Log'!$E$6:$T$277,3,FALSE)</f>
        <v>#N/A</v>
      </c>
      <c r="I321" s="77"/>
      <c r="J321" s="65" t="e">
        <f>VLOOKUP(E321,'Supply Log'!$E$6:$T$277,5,FALSE)</f>
        <v>#N/A</v>
      </c>
      <c r="K321" s="65" t="e">
        <f>VLOOKUP(E321,'Supply Log'!$E$6:$T$277,6,FALSE)</f>
        <v>#N/A</v>
      </c>
      <c r="L321" s="65" t="e">
        <f>VLOOKUP(E321,'Supply Log'!$E$6:$T$277,7,FALSE)</f>
        <v>#N/A</v>
      </c>
      <c r="M321" s="65" t="e">
        <f>VLOOKUP(E321,'Supply Log'!$E$6:$T$277,8,FALSE)</f>
        <v>#N/A</v>
      </c>
      <c r="N321" s="65" t="e">
        <f>VLOOKUP(E321,'Supply Log'!$E$6:$T$277,9,FALSE)</f>
        <v>#N/A</v>
      </c>
      <c r="O321" s="65" t="e">
        <f>VLOOKUP(E321,'Supply Log'!$E$6:$T$277,10,FALSE)</f>
        <v>#N/A</v>
      </c>
      <c r="P321" s="29" t="e">
        <f t="shared" si="34"/>
        <v>#N/A</v>
      </c>
      <c r="Q321" s="65" t="e">
        <f>VLOOKUP(E321,'Supply Log'!$E$6:$T$277,12,FALSE)</f>
        <v>#N/A</v>
      </c>
      <c r="R321" s="78" t="e">
        <f t="shared" si="35"/>
        <v>#N/A</v>
      </c>
      <c r="S321" s="65"/>
      <c r="T321" s="79" t="e">
        <f t="shared" si="36"/>
        <v>#N/A</v>
      </c>
      <c r="U321" s="80" t="e">
        <f t="shared" si="37"/>
        <v>#N/A</v>
      </c>
      <c r="V321" s="81" t="str">
        <f t="shared" si="38"/>
        <v/>
      </c>
      <c r="W321" s="69" t="e">
        <f>VLOOKUP(F321,'Input Log'!$E$6:$V$50000,18,FALSE)</f>
        <v>#N/A</v>
      </c>
      <c r="X321" s="64" t="e">
        <f>VLOOKUP(E321,'Supply Log'!$Z$6:$AB$699,2,FALSE)</f>
        <v>#N/A</v>
      </c>
      <c r="Y321" s="64" t="e">
        <f>VLOOKUP(E321,'Supply Log'!$E$6:$X$618,20,FALSE)</f>
        <v>#N/A</v>
      </c>
      <c r="Z321" s="64"/>
      <c r="AA321" s="64"/>
      <c r="AB321" s="64"/>
      <c r="AC321" s="64"/>
      <c r="AD321" s="64"/>
      <c r="AE321" s="64"/>
    </row>
    <row r="322" spans="1:31" ht="15.75" customHeight="1">
      <c r="A322" s="67" t="str">
        <f t="shared" si="32"/>
        <v/>
      </c>
      <c r="B322" s="65">
        <f t="shared" si="39"/>
        <v>234</v>
      </c>
      <c r="C322" s="68" t="str">
        <f t="shared" si="33"/>
        <v/>
      </c>
      <c r="D322" s="69"/>
      <c r="E322" s="66"/>
      <c r="F322" s="66"/>
      <c r="G322" s="65" t="e">
        <f>VLOOKUP(E322,'Supply Log'!$E$6:$T$277,2,FALSE)</f>
        <v>#N/A</v>
      </c>
      <c r="H322" s="65" t="e">
        <f>VLOOKUP(E322,'Supply Log'!$E$6:$T$277,3,FALSE)</f>
        <v>#N/A</v>
      </c>
      <c r="I322" s="77"/>
      <c r="J322" s="65" t="e">
        <f>VLOOKUP(E322,'Supply Log'!$E$6:$T$277,5,FALSE)</f>
        <v>#N/A</v>
      </c>
      <c r="K322" s="65" t="e">
        <f>VLOOKUP(E322,'Supply Log'!$E$6:$T$277,6,FALSE)</f>
        <v>#N/A</v>
      </c>
      <c r="L322" s="65" t="e">
        <f>VLOOKUP(E322,'Supply Log'!$E$6:$T$277,7,FALSE)</f>
        <v>#N/A</v>
      </c>
      <c r="M322" s="65" t="e">
        <f>VLOOKUP(E322,'Supply Log'!$E$6:$T$277,8,FALSE)</f>
        <v>#N/A</v>
      </c>
      <c r="N322" s="65" t="e">
        <f>VLOOKUP(E322,'Supply Log'!$E$6:$T$277,9,FALSE)</f>
        <v>#N/A</v>
      </c>
      <c r="O322" s="65" t="e">
        <f>VLOOKUP(E322,'Supply Log'!$E$6:$T$277,10,FALSE)</f>
        <v>#N/A</v>
      </c>
      <c r="P322" s="29" t="e">
        <f t="shared" si="34"/>
        <v>#N/A</v>
      </c>
      <c r="Q322" s="65" t="e">
        <f>VLOOKUP(E322,'Supply Log'!$E$6:$T$277,12,FALSE)</f>
        <v>#N/A</v>
      </c>
      <c r="R322" s="78" t="e">
        <f t="shared" si="35"/>
        <v>#N/A</v>
      </c>
      <c r="S322" s="65"/>
      <c r="T322" s="79" t="e">
        <f t="shared" si="36"/>
        <v>#N/A</v>
      </c>
      <c r="U322" s="80" t="e">
        <f t="shared" si="37"/>
        <v>#N/A</v>
      </c>
      <c r="V322" s="81" t="str">
        <f t="shared" si="38"/>
        <v/>
      </c>
      <c r="W322" s="69" t="e">
        <f>VLOOKUP(F322,'Input Log'!$E$6:$V$50000,18,FALSE)</f>
        <v>#N/A</v>
      </c>
      <c r="X322" s="64" t="e">
        <f>VLOOKUP(E322,'Supply Log'!$Z$6:$AB$699,2,FALSE)</f>
        <v>#N/A</v>
      </c>
      <c r="Y322" s="64" t="e">
        <f>VLOOKUP(E322,'Supply Log'!$E$6:$X$618,20,FALSE)</f>
        <v>#N/A</v>
      </c>
      <c r="Z322" s="64"/>
      <c r="AA322" s="64"/>
      <c r="AB322" s="64"/>
      <c r="AC322" s="64"/>
      <c r="AD322" s="64"/>
      <c r="AE322" s="64"/>
    </row>
    <row r="323" spans="1:31" ht="15.75" customHeight="1">
      <c r="A323" s="67" t="str">
        <f t="shared" si="32"/>
        <v/>
      </c>
      <c r="B323" s="65">
        <f t="shared" si="39"/>
        <v>235</v>
      </c>
      <c r="C323" s="68" t="str">
        <f t="shared" si="33"/>
        <v/>
      </c>
      <c r="D323" s="69"/>
      <c r="E323" s="66"/>
      <c r="F323" s="66"/>
      <c r="G323" s="65" t="e">
        <f>VLOOKUP(E323,'Supply Log'!$E$6:$T$277,2,FALSE)</f>
        <v>#N/A</v>
      </c>
      <c r="H323" s="65" t="e">
        <f>VLOOKUP(E323,'Supply Log'!$E$6:$T$277,3,FALSE)</f>
        <v>#N/A</v>
      </c>
      <c r="I323" s="77"/>
      <c r="J323" s="65" t="e">
        <f>VLOOKUP(E323,'Supply Log'!$E$6:$T$277,5,FALSE)</f>
        <v>#N/A</v>
      </c>
      <c r="K323" s="65" t="e">
        <f>VLOOKUP(E323,'Supply Log'!$E$6:$T$277,6,FALSE)</f>
        <v>#N/A</v>
      </c>
      <c r="L323" s="65" t="e">
        <f>VLOOKUP(E323,'Supply Log'!$E$6:$T$277,7,FALSE)</f>
        <v>#N/A</v>
      </c>
      <c r="M323" s="65" t="e">
        <f>VLOOKUP(E323,'Supply Log'!$E$6:$T$277,8,FALSE)</f>
        <v>#N/A</v>
      </c>
      <c r="N323" s="65" t="e">
        <f>VLOOKUP(E323,'Supply Log'!$E$6:$T$277,9,FALSE)</f>
        <v>#N/A</v>
      </c>
      <c r="O323" s="65" t="e">
        <f>VLOOKUP(E323,'Supply Log'!$E$6:$T$277,10,FALSE)</f>
        <v>#N/A</v>
      </c>
      <c r="P323" s="29" t="e">
        <f t="shared" si="34"/>
        <v>#N/A</v>
      </c>
      <c r="Q323" s="65" t="e">
        <f>VLOOKUP(E323,'Supply Log'!$E$6:$T$277,12,FALSE)</f>
        <v>#N/A</v>
      </c>
      <c r="R323" s="78" t="e">
        <f t="shared" si="35"/>
        <v>#N/A</v>
      </c>
      <c r="S323" s="65"/>
      <c r="T323" s="79" t="e">
        <f t="shared" si="36"/>
        <v>#N/A</v>
      </c>
      <c r="U323" s="80" t="e">
        <f t="shared" si="37"/>
        <v>#N/A</v>
      </c>
      <c r="V323" s="81" t="str">
        <f t="shared" si="38"/>
        <v/>
      </c>
      <c r="W323" s="69" t="e">
        <f>VLOOKUP(F323,'Input Log'!$E$6:$V$50000,18,FALSE)</f>
        <v>#N/A</v>
      </c>
      <c r="X323" s="64" t="e">
        <f>VLOOKUP(E323,'Supply Log'!$Z$6:$AB$699,2,FALSE)</f>
        <v>#N/A</v>
      </c>
      <c r="Y323" s="64" t="e">
        <f>VLOOKUP(E323,'Supply Log'!$E$6:$X$618,20,FALSE)</f>
        <v>#N/A</v>
      </c>
      <c r="Z323" s="64"/>
      <c r="AA323" s="64"/>
      <c r="AB323" s="64"/>
      <c r="AC323" s="64"/>
      <c r="AD323" s="64"/>
      <c r="AE323" s="64"/>
    </row>
    <row r="324" spans="1:31" ht="15.75" customHeight="1">
      <c r="A324" s="67" t="str">
        <f t="shared" si="32"/>
        <v/>
      </c>
      <c r="B324" s="65">
        <f t="shared" si="39"/>
        <v>236</v>
      </c>
      <c r="C324" s="68" t="str">
        <f t="shared" si="33"/>
        <v/>
      </c>
      <c r="D324" s="69"/>
      <c r="E324" s="66"/>
      <c r="F324" s="66"/>
      <c r="G324" s="65" t="e">
        <f>VLOOKUP(E324,'Supply Log'!$E$6:$T$277,2,FALSE)</f>
        <v>#N/A</v>
      </c>
      <c r="H324" s="65" t="e">
        <f>VLOOKUP(E324,'Supply Log'!$E$6:$T$277,3,FALSE)</f>
        <v>#N/A</v>
      </c>
      <c r="I324" s="77"/>
      <c r="J324" s="65" t="e">
        <f>VLOOKUP(E324,'Supply Log'!$E$6:$T$277,5,FALSE)</f>
        <v>#N/A</v>
      </c>
      <c r="K324" s="65" t="e">
        <f>VLOOKUP(E324,'Supply Log'!$E$6:$T$277,6,FALSE)</f>
        <v>#N/A</v>
      </c>
      <c r="L324" s="65" t="e">
        <f>VLOOKUP(E324,'Supply Log'!$E$6:$T$277,7,FALSE)</f>
        <v>#N/A</v>
      </c>
      <c r="M324" s="65" t="e">
        <f>VLOOKUP(E324,'Supply Log'!$E$6:$T$277,8,FALSE)</f>
        <v>#N/A</v>
      </c>
      <c r="N324" s="65" t="e">
        <f>VLOOKUP(E324,'Supply Log'!$E$6:$T$277,9,FALSE)</f>
        <v>#N/A</v>
      </c>
      <c r="O324" s="65" t="e">
        <f>VLOOKUP(E324,'Supply Log'!$E$6:$T$277,10,FALSE)</f>
        <v>#N/A</v>
      </c>
      <c r="P324" s="29" t="e">
        <f t="shared" si="34"/>
        <v>#N/A</v>
      </c>
      <c r="Q324" s="65" t="e">
        <f>VLOOKUP(E324,'Supply Log'!$E$6:$T$277,12,FALSE)</f>
        <v>#N/A</v>
      </c>
      <c r="R324" s="78" t="e">
        <f t="shared" si="35"/>
        <v>#N/A</v>
      </c>
      <c r="S324" s="65"/>
      <c r="T324" s="79" t="e">
        <f t="shared" si="36"/>
        <v>#N/A</v>
      </c>
      <c r="U324" s="80" t="e">
        <f t="shared" si="37"/>
        <v>#N/A</v>
      </c>
      <c r="V324" s="81" t="str">
        <f t="shared" si="38"/>
        <v/>
      </c>
      <c r="W324" s="69" t="e">
        <f>VLOOKUP(F324,'Input Log'!$E$6:$V$50000,18,FALSE)</f>
        <v>#N/A</v>
      </c>
      <c r="X324" s="64" t="e">
        <f>VLOOKUP(E324,'Supply Log'!$Z$6:$AB$699,2,FALSE)</f>
        <v>#N/A</v>
      </c>
      <c r="Y324" s="64" t="e">
        <f>VLOOKUP(E324,'Supply Log'!$E$6:$X$618,20,FALSE)</f>
        <v>#N/A</v>
      </c>
      <c r="Z324" s="64"/>
      <c r="AA324" s="64"/>
      <c r="AB324" s="64"/>
      <c r="AC324" s="64"/>
      <c r="AD324" s="64"/>
      <c r="AE324" s="64"/>
    </row>
    <row r="325" spans="1:31" ht="15.75" customHeight="1">
      <c r="A325" s="67" t="str">
        <f t="shared" ref="A325:A388" si="40">IF(COUNTIF($F$5:$F$45650,F325)&gt;1,"DOUBLE","")</f>
        <v/>
      </c>
      <c r="B325" s="65">
        <f t="shared" si="39"/>
        <v>237</v>
      </c>
      <c r="C325" s="68" t="str">
        <f t="shared" ref="C325:C388" si="41">IF(D325="","",(IF(D326=D325,"",1)))</f>
        <v/>
      </c>
      <c r="D325" s="69"/>
      <c r="E325" s="66"/>
      <c r="F325" s="66"/>
      <c r="G325" s="65" t="e">
        <f>VLOOKUP(E325,'Supply Log'!$E$6:$T$277,2,FALSE)</f>
        <v>#N/A</v>
      </c>
      <c r="H325" s="65" t="e">
        <f>VLOOKUP(E325,'Supply Log'!$E$6:$T$277,3,FALSE)</f>
        <v>#N/A</v>
      </c>
      <c r="I325" s="77"/>
      <c r="J325" s="65" t="e">
        <f>VLOOKUP(E325,'Supply Log'!$E$6:$T$277,5,FALSE)</f>
        <v>#N/A</v>
      </c>
      <c r="K325" s="65" t="e">
        <f>VLOOKUP(E325,'Supply Log'!$E$6:$T$277,6,FALSE)</f>
        <v>#N/A</v>
      </c>
      <c r="L325" s="65" t="e">
        <f>VLOOKUP(E325,'Supply Log'!$E$6:$T$277,7,FALSE)</f>
        <v>#N/A</v>
      </c>
      <c r="M325" s="65" t="e">
        <f>VLOOKUP(E325,'Supply Log'!$E$6:$T$277,8,FALSE)</f>
        <v>#N/A</v>
      </c>
      <c r="N325" s="65" t="e">
        <f>VLOOKUP(E325,'Supply Log'!$E$6:$T$277,9,FALSE)</f>
        <v>#N/A</v>
      </c>
      <c r="O325" s="65" t="e">
        <f>VLOOKUP(E325,'Supply Log'!$E$6:$T$277,10,FALSE)</f>
        <v>#N/A</v>
      </c>
      <c r="P325" s="29" t="e">
        <f t="shared" ref="P325:P388" si="42">+ROUND((O325*O325*I325*0.7854)/10000,2)</f>
        <v>#N/A</v>
      </c>
      <c r="Q325" s="65" t="e">
        <f>VLOOKUP(E325,'Supply Log'!$E$6:$T$277,12,FALSE)</f>
        <v>#N/A</v>
      </c>
      <c r="R325" s="78" t="e">
        <f t="shared" ref="R325:R388" si="43">ROUND(((Q325*Q325*(I325-S325)*0.7854)/10000),2)</f>
        <v>#N/A</v>
      </c>
      <c r="S325" s="65"/>
      <c r="T325" s="79" t="e">
        <f t="shared" ref="T325:T388" si="44">+ROUND((O325*O325*S325*0.7854)/10000,2)</f>
        <v>#N/A</v>
      </c>
      <c r="U325" s="80" t="e">
        <f t="shared" ref="U325:U388" si="45">+P325-R325-T325</f>
        <v>#N/A</v>
      </c>
      <c r="V325" s="81" t="str">
        <f t="shared" ref="V325:V388" si="46">IF(C325="","",(SUMIF($D$2:$D$23587,D325,$P$2:$P$23587)))</f>
        <v/>
      </c>
      <c r="W325" s="69" t="e">
        <f>VLOOKUP(F325,'Input Log'!$E$6:$V$50000,18,FALSE)</f>
        <v>#N/A</v>
      </c>
      <c r="X325" s="64" t="e">
        <f>VLOOKUP(E325,'Supply Log'!$Z$6:$AB$699,2,FALSE)</f>
        <v>#N/A</v>
      </c>
      <c r="Y325" s="64" t="e">
        <f>VLOOKUP(E325,'Supply Log'!$E$6:$X$618,20,FALSE)</f>
        <v>#N/A</v>
      </c>
      <c r="Z325" s="64"/>
      <c r="AA325" s="64"/>
      <c r="AB325" s="64"/>
      <c r="AC325" s="64"/>
      <c r="AD325" s="64"/>
      <c r="AE325" s="64"/>
    </row>
    <row r="326" spans="1:31" ht="15.75" customHeight="1">
      <c r="A326" s="67" t="str">
        <f t="shared" si="40"/>
        <v/>
      </c>
      <c r="B326" s="65">
        <f t="shared" ref="B326:B389" si="47">+B325+1</f>
        <v>238</v>
      </c>
      <c r="C326" s="68" t="str">
        <f t="shared" si="41"/>
        <v/>
      </c>
      <c r="D326" s="69"/>
      <c r="E326" s="66"/>
      <c r="F326" s="66"/>
      <c r="G326" s="65" t="e">
        <f>VLOOKUP(E326,'Supply Log'!$E$6:$T$277,2,FALSE)</f>
        <v>#N/A</v>
      </c>
      <c r="H326" s="65" t="e">
        <f>VLOOKUP(E326,'Supply Log'!$E$6:$T$277,3,FALSE)</f>
        <v>#N/A</v>
      </c>
      <c r="I326" s="77"/>
      <c r="J326" s="65" t="e">
        <f>VLOOKUP(E326,'Supply Log'!$E$6:$T$277,5,FALSE)</f>
        <v>#N/A</v>
      </c>
      <c r="K326" s="65" t="e">
        <f>VLOOKUP(E326,'Supply Log'!$E$6:$T$277,6,FALSE)</f>
        <v>#N/A</v>
      </c>
      <c r="L326" s="65" t="e">
        <f>VLOOKUP(E326,'Supply Log'!$E$6:$T$277,7,FALSE)</f>
        <v>#N/A</v>
      </c>
      <c r="M326" s="65" t="e">
        <f>VLOOKUP(E326,'Supply Log'!$E$6:$T$277,8,FALSE)</f>
        <v>#N/A</v>
      </c>
      <c r="N326" s="65" t="e">
        <f>VLOOKUP(E326,'Supply Log'!$E$6:$T$277,9,FALSE)</f>
        <v>#N/A</v>
      </c>
      <c r="O326" s="65" t="e">
        <f>VLOOKUP(E326,'Supply Log'!$E$6:$T$277,10,FALSE)</f>
        <v>#N/A</v>
      </c>
      <c r="P326" s="29" t="e">
        <f t="shared" si="42"/>
        <v>#N/A</v>
      </c>
      <c r="Q326" s="65" t="e">
        <f>VLOOKUP(E326,'Supply Log'!$E$6:$T$277,12,FALSE)</f>
        <v>#N/A</v>
      </c>
      <c r="R326" s="78" t="e">
        <f t="shared" si="43"/>
        <v>#N/A</v>
      </c>
      <c r="S326" s="65"/>
      <c r="T326" s="79" t="e">
        <f t="shared" si="44"/>
        <v>#N/A</v>
      </c>
      <c r="U326" s="80" t="e">
        <f t="shared" si="45"/>
        <v>#N/A</v>
      </c>
      <c r="V326" s="81" t="str">
        <f t="shared" si="46"/>
        <v/>
      </c>
      <c r="W326" s="69" t="e">
        <f>VLOOKUP(F326,'Input Log'!$E$6:$V$50000,18,FALSE)</f>
        <v>#N/A</v>
      </c>
      <c r="X326" s="64" t="e">
        <f>VLOOKUP(E326,'Supply Log'!$Z$6:$AB$699,2,FALSE)</f>
        <v>#N/A</v>
      </c>
      <c r="Y326" s="64" t="e">
        <f>VLOOKUP(E326,'Supply Log'!$E$6:$X$618,20,FALSE)</f>
        <v>#N/A</v>
      </c>
      <c r="Z326" s="64"/>
      <c r="AA326" s="64"/>
      <c r="AB326" s="64"/>
      <c r="AC326" s="64"/>
      <c r="AD326" s="64"/>
      <c r="AE326" s="64"/>
    </row>
    <row r="327" spans="1:31" ht="15.75" customHeight="1">
      <c r="A327" s="67" t="str">
        <f t="shared" si="40"/>
        <v/>
      </c>
      <c r="B327" s="65">
        <f t="shared" si="47"/>
        <v>239</v>
      </c>
      <c r="C327" s="68" t="str">
        <f t="shared" si="41"/>
        <v/>
      </c>
      <c r="D327" s="69"/>
      <c r="E327" s="66"/>
      <c r="F327" s="66"/>
      <c r="G327" s="65" t="e">
        <f>VLOOKUP(E327,'Supply Log'!$E$6:$T$277,2,FALSE)</f>
        <v>#N/A</v>
      </c>
      <c r="H327" s="65" t="e">
        <f>VLOOKUP(E327,'Supply Log'!$E$6:$T$277,3,FALSE)</f>
        <v>#N/A</v>
      </c>
      <c r="I327" s="77"/>
      <c r="J327" s="65" t="e">
        <f>VLOOKUP(E327,'Supply Log'!$E$6:$T$277,5,FALSE)</f>
        <v>#N/A</v>
      </c>
      <c r="K327" s="65" t="e">
        <f>VLOOKUP(E327,'Supply Log'!$E$6:$T$277,6,FALSE)</f>
        <v>#N/A</v>
      </c>
      <c r="L327" s="65" t="e">
        <f>VLOOKUP(E327,'Supply Log'!$E$6:$T$277,7,FALSE)</f>
        <v>#N/A</v>
      </c>
      <c r="M327" s="65" t="e">
        <f>VLOOKUP(E327,'Supply Log'!$E$6:$T$277,8,FALSE)</f>
        <v>#N/A</v>
      </c>
      <c r="N327" s="65" t="e">
        <f>VLOOKUP(E327,'Supply Log'!$E$6:$T$277,9,FALSE)</f>
        <v>#N/A</v>
      </c>
      <c r="O327" s="65" t="e">
        <f>VLOOKUP(E327,'Supply Log'!$E$6:$T$277,10,FALSE)</f>
        <v>#N/A</v>
      </c>
      <c r="P327" s="29" t="e">
        <f t="shared" si="42"/>
        <v>#N/A</v>
      </c>
      <c r="Q327" s="65" t="e">
        <f>VLOOKUP(E327,'Supply Log'!$E$6:$T$277,12,FALSE)</f>
        <v>#N/A</v>
      </c>
      <c r="R327" s="78" t="e">
        <f t="shared" si="43"/>
        <v>#N/A</v>
      </c>
      <c r="S327" s="65"/>
      <c r="T327" s="79" t="e">
        <f t="shared" si="44"/>
        <v>#N/A</v>
      </c>
      <c r="U327" s="80" t="e">
        <f t="shared" si="45"/>
        <v>#N/A</v>
      </c>
      <c r="V327" s="81" t="str">
        <f t="shared" si="46"/>
        <v/>
      </c>
      <c r="W327" s="69" t="e">
        <f>VLOOKUP(F327,'Input Log'!$E$6:$V$50000,18,FALSE)</f>
        <v>#N/A</v>
      </c>
      <c r="X327" s="64" t="e">
        <f>VLOOKUP(E327,'Supply Log'!$Z$6:$AB$699,2,FALSE)</f>
        <v>#N/A</v>
      </c>
      <c r="Y327" s="64" t="e">
        <f>VLOOKUP(E327,'Supply Log'!$E$6:$X$618,20,FALSE)</f>
        <v>#N/A</v>
      </c>
      <c r="Z327" s="64"/>
      <c r="AA327" s="64"/>
      <c r="AB327" s="64"/>
      <c r="AC327" s="64"/>
      <c r="AD327" s="64"/>
      <c r="AE327" s="64"/>
    </row>
    <row r="328" spans="1:31" ht="15.75" customHeight="1">
      <c r="A328" s="67" t="str">
        <f t="shared" si="40"/>
        <v/>
      </c>
      <c r="B328" s="65">
        <f t="shared" si="47"/>
        <v>240</v>
      </c>
      <c r="C328" s="68" t="str">
        <f t="shared" si="41"/>
        <v/>
      </c>
      <c r="D328" s="69"/>
      <c r="E328" s="66"/>
      <c r="F328" s="66"/>
      <c r="G328" s="65" t="e">
        <f>VLOOKUP(E327,'Supply Log'!$E$6:$T$277,2,FALSE)</f>
        <v>#N/A</v>
      </c>
      <c r="H328" s="65" t="e">
        <f>VLOOKUP(E327,'Supply Log'!$E$6:$T$277,3,FALSE)</f>
        <v>#N/A</v>
      </c>
      <c r="I328" s="77"/>
      <c r="J328" s="65" t="e">
        <f>VLOOKUP(E328,'Supply Log'!$E$6:$T$277,5,FALSE)</f>
        <v>#N/A</v>
      </c>
      <c r="K328" s="65" t="e">
        <f>VLOOKUP(E328,'Supply Log'!$E$6:$T$277,6,FALSE)</f>
        <v>#N/A</v>
      </c>
      <c r="L328" s="65" t="e">
        <f>VLOOKUP(E328,'Supply Log'!$E$6:$T$277,7,FALSE)</f>
        <v>#N/A</v>
      </c>
      <c r="M328" s="65" t="e">
        <f>VLOOKUP(E328,'Supply Log'!$E$6:$T$277,8,FALSE)</f>
        <v>#N/A</v>
      </c>
      <c r="N328" s="65" t="e">
        <f>VLOOKUP(E328,'Supply Log'!$E$6:$T$277,9,FALSE)</f>
        <v>#N/A</v>
      </c>
      <c r="O328" s="65" t="e">
        <f>VLOOKUP(E328,'Supply Log'!$E$6:$T$277,10,FALSE)</f>
        <v>#N/A</v>
      </c>
      <c r="P328" s="29" t="e">
        <f t="shared" si="42"/>
        <v>#N/A</v>
      </c>
      <c r="Q328" s="65" t="e">
        <f>VLOOKUP(E328,'Supply Log'!$E$6:$T$277,12,FALSE)</f>
        <v>#N/A</v>
      </c>
      <c r="R328" s="78" t="e">
        <f t="shared" si="43"/>
        <v>#N/A</v>
      </c>
      <c r="S328" s="65"/>
      <c r="T328" s="79" t="e">
        <f t="shared" si="44"/>
        <v>#N/A</v>
      </c>
      <c r="U328" s="80" t="e">
        <f t="shared" si="45"/>
        <v>#N/A</v>
      </c>
      <c r="V328" s="81" t="str">
        <f t="shared" si="46"/>
        <v/>
      </c>
      <c r="W328" s="69" t="e">
        <f>VLOOKUP(F328,'Input Log'!$E$6:$V$50000,18,FALSE)</f>
        <v>#N/A</v>
      </c>
      <c r="X328" s="64" t="e">
        <f>VLOOKUP(E328,'Supply Log'!$Z$6:$AB$699,2,FALSE)</f>
        <v>#N/A</v>
      </c>
      <c r="Y328" s="64" t="e">
        <f>VLOOKUP(E328,'Supply Log'!$E$6:$X$618,20,FALSE)</f>
        <v>#N/A</v>
      </c>
      <c r="Z328" s="64"/>
      <c r="AA328" s="64"/>
      <c r="AB328" s="64"/>
      <c r="AC328" s="64"/>
      <c r="AD328" s="64"/>
      <c r="AE328" s="64"/>
    </row>
    <row r="329" spans="1:31" ht="15.75" customHeight="1">
      <c r="A329" s="67" t="str">
        <f t="shared" si="40"/>
        <v/>
      </c>
      <c r="B329" s="65">
        <f t="shared" si="47"/>
        <v>241</v>
      </c>
      <c r="C329" s="68" t="str">
        <f t="shared" si="41"/>
        <v/>
      </c>
      <c r="D329" s="69"/>
      <c r="E329" s="66"/>
      <c r="F329" s="66"/>
      <c r="G329" s="65" t="e">
        <f>VLOOKUP(E328,'Supply Log'!$E$6:$T$277,2,FALSE)</f>
        <v>#N/A</v>
      </c>
      <c r="H329" s="65" t="e">
        <f>VLOOKUP(E328,'Supply Log'!$E$6:$T$277,3,FALSE)</f>
        <v>#N/A</v>
      </c>
      <c r="I329" s="77"/>
      <c r="J329" s="65" t="e">
        <f>VLOOKUP(E329,'Supply Log'!$E$6:$T$277,5,FALSE)</f>
        <v>#N/A</v>
      </c>
      <c r="K329" s="65" t="e">
        <f>VLOOKUP(E329,'Supply Log'!$E$6:$T$277,6,FALSE)</f>
        <v>#N/A</v>
      </c>
      <c r="L329" s="65" t="e">
        <f>VLOOKUP(E329,'Supply Log'!$E$6:$T$277,7,FALSE)</f>
        <v>#N/A</v>
      </c>
      <c r="M329" s="65" t="e">
        <f>VLOOKUP(E329,'Supply Log'!$E$6:$T$277,8,FALSE)</f>
        <v>#N/A</v>
      </c>
      <c r="N329" s="65" t="e">
        <f>VLOOKUP(E329,'Supply Log'!$E$6:$T$277,9,FALSE)</f>
        <v>#N/A</v>
      </c>
      <c r="O329" s="65" t="e">
        <f>VLOOKUP(E329,'Supply Log'!$E$6:$T$277,10,FALSE)</f>
        <v>#N/A</v>
      </c>
      <c r="P329" s="29" t="e">
        <f t="shared" si="42"/>
        <v>#N/A</v>
      </c>
      <c r="Q329" s="65" t="e">
        <f>VLOOKUP(E329,'Supply Log'!$E$6:$T$277,12,FALSE)</f>
        <v>#N/A</v>
      </c>
      <c r="R329" s="78" t="e">
        <f t="shared" si="43"/>
        <v>#N/A</v>
      </c>
      <c r="S329" s="65"/>
      <c r="T329" s="79" t="e">
        <f t="shared" si="44"/>
        <v>#N/A</v>
      </c>
      <c r="U329" s="80" t="e">
        <f t="shared" si="45"/>
        <v>#N/A</v>
      </c>
      <c r="V329" s="81" t="str">
        <f t="shared" si="46"/>
        <v/>
      </c>
      <c r="W329" s="69" t="e">
        <f>VLOOKUP(F329,'Input Log'!$E$6:$V$50000,18,FALSE)</f>
        <v>#N/A</v>
      </c>
      <c r="X329" s="64" t="e">
        <f>VLOOKUP(E329,'Supply Log'!$Z$6:$AB$699,2,FALSE)</f>
        <v>#N/A</v>
      </c>
      <c r="Y329" s="64" t="e">
        <f>VLOOKUP(E329,'Supply Log'!$E$6:$X$618,20,FALSE)</f>
        <v>#N/A</v>
      </c>
      <c r="Z329" s="64"/>
      <c r="AA329" s="64"/>
      <c r="AB329" s="64"/>
      <c r="AC329" s="64"/>
      <c r="AD329" s="64"/>
      <c r="AE329" s="64"/>
    </row>
    <row r="330" spans="1:31" ht="15.75" customHeight="1">
      <c r="A330" s="67" t="str">
        <f t="shared" si="40"/>
        <v/>
      </c>
      <c r="B330" s="65">
        <f t="shared" si="47"/>
        <v>242</v>
      </c>
      <c r="C330" s="68" t="str">
        <f t="shared" si="41"/>
        <v/>
      </c>
      <c r="D330" s="69"/>
      <c r="E330" s="66"/>
      <c r="F330" s="66"/>
      <c r="G330" s="65" t="e">
        <f>VLOOKUP(E329,'Supply Log'!$E$6:$T$277,2,FALSE)</f>
        <v>#N/A</v>
      </c>
      <c r="H330" s="65" t="e">
        <f>VLOOKUP(E329,'Supply Log'!$E$6:$T$277,3,FALSE)</f>
        <v>#N/A</v>
      </c>
      <c r="I330" s="77"/>
      <c r="J330" s="65" t="e">
        <f>VLOOKUP(E330,'Supply Log'!$E$6:$T$277,5,FALSE)</f>
        <v>#N/A</v>
      </c>
      <c r="K330" s="65" t="e">
        <f>VLOOKUP(E330,'Supply Log'!$E$6:$T$277,6,FALSE)</f>
        <v>#N/A</v>
      </c>
      <c r="L330" s="65" t="e">
        <f>VLOOKUP(E330,'Supply Log'!$E$6:$T$277,7,FALSE)</f>
        <v>#N/A</v>
      </c>
      <c r="M330" s="65" t="e">
        <f>VLOOKUP(E330,'Supply Log'!$E$6:$T$277,8,FALSE)</f>
        <v>#N/A</v>
      </c>
      <c r="N330" s="65" t="e">
        <f>VLOOKUP(E330,'Supply Log'!$E$6:$T$277,9,FALSE)</f>
        <v>#N/A</v>
      </c>
      <c r="O330" s="65" t="e">
        <f>VLOOKUP(E330,'Supply Log'!$E$6:$T$277,10,FALSE)</f>
        <v>#N/A</v>
      </c>
      <c r="P330" s="29" t="e">
        <f t="shared" si="42"/>
        <v>#N/A</v>
      </c>
      <c r="Q330" s="65" t="e">
        <f>VLOOKUP(E330,'Supply Log'!$E$6:$T$277,12,FALSE)</f>
        <v>#N/A</v>
      </c>
      <c r="R330" s="78" t="e">
        <f t="shared" si="43"/>
        <v>#N/A</v>
      </c>
      <c r="S330" s="65"/>
      <c r="T330" s="79" t="e">
        <f t="shared" si="44"/>
        <v>#N/A</v>
      </c>
      <c r="U330" s="80" t="e">
        <f t="shared" si="45"/>
        <v>#N/A</v>
      </c>
      <c r="V330" s="81" t="str">
        <f t="shared" si="46"/>
        <v/>
      </c>
      <c r="W330" s="69" t="e">
        <f>VLOOKUP(F330,'Input Log'!$E$6:$V$50000,18,FALSE)</f>
        <v>#N/A</v>
      </c>
      <c r="X330" s="64" t="e">
        <f>VLOOKUP(E330,'Supply Log'!$Z$6:$AB$699,2,FALSE)</f>
        <v>#N/A</v>
      </c>
      <c r="Y330" s="64" t="e">
        <f>VLOOKUP(E330,'Supply Log'!$E$6:$X$618,20,FALSE)</f>
        <v>#N/A</v>
      </c>
      <c r="Z330" s="64"/>
      <c r="AA330" s="64"/>
      <c r="AB330" s="64"/>
      <c r="AC330" s="64"/>
      <c r="AD330" s="64"/>
      <c r="AE330" s="64"/>
    </row>
    <row r="331" spans="1:31" ht="15.75" customHeight="1">
      <c r="A331" s="67" t="str">
        <f t="shared" si="40"/>
        <v/>
      </c>
      <c r="B331" s="65">
        <f t="shared" si="47"/>
        <v>243</v>
      </c>
      <c r="C331" s="68" t="str">
        <f t="shared" si="41"/>
        <v/>
      </c>
      <c r="D331" s="69"/>
      <c r="E331" s="66"/>
      <c r="F331" s="66"/>
      <c r="G331" s="65" t="e">
        <f>VLOOKUP(E330,'Supply Log'!$E$6:$T$277,2,FALSE)</f>
        <v>#N/A</v>
      </c>
      <c r="H331" s="65" t="e">
        <f>VLOOKUP(E330,'Supply Log'!$E$6:$T$277,3,FALSE)</f>
        <v>#N/A</v>
      </c>
      <c r="I331" s="77"/>
      <c r="J331" s="65" t="e">
        <f>VLOOKUP(E331,'Supply Log'!$E$6:$T$277,5,FALSE)</f>
        <v>#N/A</v>
      </c>
      <c r="K331" s="65" t="e">
        <f>VLOOKUP(E331,'Supply Log'!$E$6:$T$277,6,FALSE)</f>
        <v>#N/A</v>
      </c>
      <c r="L331" s="65" t="e">
        <f>VLOOKUP(E331,'Supply Log'!$E$6:$T$277,7,FALSE)</f>
        <v>#N/A</v>
      </c>
      <c r="M331" s="65" t="e">
        <f>VLOOKUP(E331,'Supply Log'!$E$6:$T$277,8,FALSE)</f>
        <v>#N/A</v>
      </c>
      <c r="N331" s="65" t="e">
        <f>VLOOKUP(E331,'Supply Log'!$E$6:$T$277,9,FALSE)</f>
        <v>#N/A</v>
      </c>
      <c r="O331" s="65" t="e">
        <f>VLOOKUP(E331,'Supply Log'!$E$6:$T$277,10,FALSE)</f>
        <v>#N/A</v>
      </c>
      <c r="P331" s="29" t="e">
        <f t="shared" si="42"/>
        <v>#N/A</v>
      </c>
      <c r="Q331" s="65" t="e">
        <f>VLOOKUP(E331,'Supply Log'!$E$6:$T$277,12,FALSE)</f>
        <v>#N/A</v>
      </c>
      <c r="R331" s="78" t="e">
        <f t="shared" si="43"/>
        <v>#N/A</v>
      </c>
      <c r="S331" s="65"/>
      <c r="T331" s="79" t="e">
        <f t="shared" si="44"/>
        <v>#N/A</v>
      </c>
      <c r="U331" s="80" t="e">
        <f t="shared" si="45"/>
        <v>#N/A</v>
      </c>
      <c r="V331" s="81" t="str">
        <f t="shared" si="46"/>
        <v/>
      </c>
      <c r="W331" s="69" t="e">
        <f>VLOOKUP(F331,'Input Log'!$E$6:$V$50000,18,FALSE)</f>
        <v>#N/A</v>
      </c>
      <c r="X331" s="64" t="e">
        <f>VLOOKUP(E331,'Supply Log'!$Z$6:$AB$699,2,FALSE)</f>
        <v>#N/A</v>
      </c>
      <c r="Y331" s="64" t="e">
        <f>VLOOKUP(E331,'Supply Log'!$E$6:$X$618,20,FALSE)</f>
        <v>#N/A</v>
      </c>
      <c r="Z331" s="64"/>
      <c r="AA331" s="64"/>
      <c r="AB331" s="64"/>
      <c r="AC331" s="64"/>
      <c r="AD331" s="64"/>
      <c r="AE331" s="64"/>
    </row>
    <row r="332" spans="1:31" ht="15.75" customHeight="1">
      <c r="A332" s="67" t="str">
        <f t="shared" si="40"/>
        <v/>
      </c>
      <c r="B332" s="65">
        <f t="shared" si="47"/>
        <v>244</v>
      </c>
      <c r="C332" s="68" t="str">
        <f t="shared" si="41"/>
        <v/>
      </c>
      <c r="D332" s="69"/>
      <c r="E332" s="66"/>
      <c r="F332" s="66"/>
      <c r="G332" s="65" t="e">
        <f>VLOOKUP(E331,'Supply Log'!$E$6:$T$277,2,FALSE)</f>
        <v>#N/A</v>
      </c>
      <c r="H332" s="65" t="e">
        <f>VLOOKUP(E331,'Supply Log'!$E$6:$T$277,3,FALSE)</f>
        <v>#N/A</v>
      </c>
      <c r="I332" s="77"/>
      <c r="J332" s="65" t="e">
        <f>VLOOKUP(E332,'Supply Log'!$E$6:$T$277,5,FALSE)</f>
        <v>#N/A</v>
      </c>
      <c r="K332" s="65" t="e">
        <f>VLOOKUP(E332,'Supply Log'!$E$6:$T$277,6,FALSE)</f>
        <v>#N/A</v>
      </c>
      <c r="L332" s="65" t="e">
        <f>VLOOKUP(E332,'Supply Log'!$E$6:$T$277,7,FALSE)</f>
        <v>#N/A</v>
      </c>
      <c r="M332" s="65" t="e">
        <f>VLOOKUP(E332,'Supply Log'!$E$6:$T$277,8,FALSE)</f>
        <v>#N/A</v>
      </c>
      <c r="N332" s="65" t="e">
        <f>VLOOKUP(E332,'Supply Log'!$E$6:$T$277,9,FALSE)</f>
        <v>#N/A</v>
      </c>
      <c r="O332" s="65" t="e">
        <f>VLOOKUP(E332,'Supply Log'!$E$6:$T$277,10,FALSE)</f>
        <v>#N/A</v>
      </c>
      <c r="P332" s="29" t="e">
        <f t="shared" si="42"/>
        <v>#N/A</v>
      </c>
      <c r="Q332" s="65" t="e">
        <f>VLOOKUP(E332,'Supply Log'!$E$6:$T$277,12,FALSE)</f>
        <v>#N/A</v>
      </c>
      <c r="R332" s="78" t="e">
        <f t="shared" si="43"/>
        <v>#N/A</v>
      </c>
      <c r="S332" s="65"/>
      <c r="T332" s="79" t="e">
        <f t="shared" si="44"/>
        <v>#N/A</v>
      </c>
      <c r="U332" s="80" t="e">
        <f t="shared" si="45"/>
        <v>#N/A</v>
      </c>
      <c r="V332" s="81" t="str">
        <f t="shared" si="46"/>
        <v/>
      </c>
      <c r="W332" s="69" t="e">
        <f>VLOOKUP(F332,'Input Log'!$E$6:$V$50000,18,FALSE)</f>
        <v>#N/A</v>
      </c>
      <c r="X332" s="64" t="e">
        <f>VLOOKUP(E332,'Supply Log'!$Z$6:$AB$699,2,FALSE)</f>
        <v>#N/A</v>
      </c>
      <c r="Y332" s="64" t="e">
        <f>VLOOKUP(E332,'Supply Log'!$E$6:$X$618,20,FALSE)</f>
        <v>#N/A</v>
      </c>
      <c r="Z332" s="64"/>
      <c r="AA332" s="64"/>
      <c r="AB332" s="64"/>
      <c r="AC332" s="64"/>
      <c r="AD332" s="64"/>
      <c r="AE332" s="64"/>
    </row>
    <row r="333" spans="1:31" ht="15.75" customHeight="1">
      <c r="A333" s="67" t="str">
        <f t="shared" si="40"/>
        <v/>
      </c>
      <c r="B333" s="65">
        <f t="shared" si="47"/>
        <v>245</v>
      </c>
      <c r="C333" s="68" t="str">
        <f t="shared" si="41"/>
        <v/>
      </c>
      <c r="D333" s="69"/>
      <c r="E333" s="66"/>
      <c r="F333" s="66"/>
      <c r="G333" s="65" t="e">
        <f>VLOOKUP(E332,'Supply Log'!$E$6:$T$277,2,FALSE)</f>
        <v>#N/A</v>
      </c>
      <c r="H333" s="65" t="e">
        <f>VLOOKUP(E332,'Supply Log'!$E$6:$T$277,3,FALSE)</f>
        <v>#N/A</v>
      </c>
      <c r="I333" s="77"/>
      <c r="J333" s="65" t="e">
        <f>VLOOKUP(E333,'Supply Log'!$E$6:$T$277,5,FALSE)</f>
        <v>#N/A</v>
      </c>
      <c r="K333" s="65" t="e">
        <f>VLOOKUP(E333,'Supply Log'!$E$6:$T$277,6,FALSE)</f>
        <v>#N/A</v>
      </c>
      <c r="L333" s="65" t="e">
        <f>VLOOKUP(E333,'Supply Log'!$E$6:$T$277,7,FALSE)</f>
        <v>#N/A</v>
      </c>
      <c r="M333" s="65" t="e">
        <f>VLOOKUP(E333,'Supply Log'!$E$6:$T$277,8,FALSE)</f>
        <v>#N/A</v>
      </c>
      <c r="N333" s="65" t="e">
        <f>VLOOKUP(E333,'Supply Log'!$E$6:$T$277,9,FALSE)</f>
        <v>#N/A</v>
      </c>
      <c r="O333" s="65" t="e">
        <f>VLOOKUP(E333,'Supply Log'!$E$6:$T$277,10,FALSE)</f>
        <v>#N/A</v>
      </c>
      <c r="P333" s="29" t="e">
        <f t="shared" si="42"/>
        <v>#N/A</v>
      </c>
      <c r="Q333" s="65" t="e">
        <f>VLOOKUP(E333,'Supply Log'!$E$6:$T$277,12,FALSE)</f>
        <v>#N/A</v>
      </c>
      <c r="R333" s="78" t="e">
        <f t="shared" si="43"/>
        <v>#N/A</v>
      </c>
      <c r="S333" s="65"/>
      <c r="T333" s="79" t="e">
        <f t="shared" si="44"/>
        <v>#N/A</v>
      </c>
      <c r="U333" s="80" t="e">
        <f t="shared" si="45"/>
        <v>#N/A</v>
      </c>
      <c r="V333" s="81" t="str">
        <f t="shared" si="46"/>
        <v/>
      </c>
      <c r="W333" s="69" t="e">
        <f>VLOOKUP(F333,'Input Log'!$E$6:$V$50000,18,FALSE)</f>
        <v>#N/A</v>
      </c>
      <c r="X333" s="64" t="e">
        <f>VLOOKUP(E333,'Supply Log'!$Z$6:$AB$699,2,FALSE)</f>
        <v>#N/A</v>
      </c>
      <c r="Y333" s="64" t="e">
        <f>VLOOKUP(E333,'Supply Log'!$E$6:$X$618,20,FALSE)</f>
        <v>#N/A</v>
      </c>
      <c r="Z333" s="64"/>
      <c r="AA333" s="64"/>
      <c r="AB333" s="64"/>
      <c r="AC333" s="64"/>
      <c r="AD333" s="64"/>
      <c r="AE333" s="64"/>
    </row>
    <row r="334" spans="1:31" ht="15.75" customHeight="1">
      <c r="A334" s="67" t="str">
        <f t="shared" si="40"/>
        <v/>
      </c>
      <c r="B334" s="65">
        <f t="shared" si="47"/>
        <v>246</v>
      </c>
      <c r="C334" s="68" t="str">
        <f t="shared" si="41"/>
        <v/>
      </c>
      <c r="D334" s="69"/>
      <c r="E334" s="66"/>
      <c r="F334" s="66"/>
      <c r="G334" s="65" t="e">
        <f>VLOOKUP(E333,'Supply Log'!$E$6:$T$277,2,FALSE)</f>
        <v>#N/A</v>
      </c>
      <c r="H334" s="65" t="e">
        <f>VLOOKUP(E333,'Supply Log'!$E$6:$T$277,3,FALSE)</f>
        <v>#N/A</v>
      </c>
      <c r="I334" s="77"/>
      <c r="J334" s="65" t="e">
        <f>VLOOKUP(E334,'Supply Log'!$E$6:$T$277,5,FALSE)</f>
        <v>#N/A</v>
      </c>
      <c r="K334" s="65" t="e">
        <f>VLOOKUP(E334,'Supply Log'!$E$6:$T$277,6,FALSE)</f>
        <v>#N/A</v>
      </c>
      <c r="L334" s="65" t="e">
        <f>VLOOKUP(E334,'Supply Log'!$E$6:$T$277,7,FALSE)</f>
        <v>#N/A</v>
      </c>
      <c r="M334" s="65" t="e">
        <f>VLOOKUP(E334,'Supply Log'!$E$6:$T$277,8,FALSE)</f>
        <v>#N/A</v>
      </c>
      <c r="N334" s="65" t="e">
        <f>VLOOKUP(E334,'Supply Log'!$E$6:$T$277,9,FALSE)</f>
        <v>#N/A</v>
      </c>
      <c r="O334" s="65" t="e">
        <f>VLOOKUP(E334,'Supply Log'!$E$6:$T$277,10,FALSE)</f>
        <v>#N/A</v>
      </c>
      <c r="P334" s="29" t="e">
        <f t="shared" si="42"/>
        <v>#N/A</v>
      </c>
      <c r="Q334" s="65" t="e">
        <f>VLOOKUP(E334,'Supply Log'!$E$6:$T$277,12,FALSE)</f>
        <v>#N/A</v>
      </c>
      <c r="R334" s="78" t="e">
        <f t="shared" si="43"/>
        <v>#N/A</v>
      </c>
      <c r="S334" s="65"/>
      <c r="T334" s="79" t="e">
        <f t="shared" si="44"/>
        <v>#N/A</v>
      </c>
      <c r="U334" s="80" t="e">
        <f t="shared" si="45"/>
        <v>#N/A</v>
      </c>
      <c r="V334" s="81" t="str">
        <f t="shared" si="46"/>
        <v/>
      </c>
      <c r="W334" s="69" t="e">
        <f>VLOOKUP(F334,'Input Log'!$E$6:$V$50000,18,FALSE)</f>
        <v>#N/A</v>
      </c>
      <c r="X334" s="64" t="e">
        <f>VLOOKUP(E334,'Supply Log'!$Z$6:$AB$699,2,FALSE)</f>
        <v>#N/A</v>
      </c>
      <c r="Y334" s="64" t="e">
        <f>VLOOKUP(E334,'Supply Log'!$E$6:$X$618,20,FALSE)</f>
        <v>#N/A</v>
      </c>
      <c r="Z334" s="64"/>
      <c r="AA334" s="64"/>
      <c r="AB334" s="64"/>
      <c r="AC334" s="64"/>
      <c r="AD334" s="64"/>
      <c r="AE334" s="64"/>
    </row>
    <row r="335" spans="1:31" ht="15.75" customHeight="1">
      <c r="A335" s="67" t="str">
        <f t="shared" si="40"/>
        <v/>
      </c>
      <c r="B335" s="65">
        <f t="shared" si="47"/>
        <v>247</v>
      </c>
      <c r="C335" s="68" t="str">
        <f t="shared" si="41"/>
        <v/>
      </c>
      <c r="D335" s="69"/>
      <c r="E335" s="66"/>
      <c r="F335" s="66"/>
      <c r="G335" s="65" t="e">
        <f>VLOOKUP(E334,'Supply Log'!$E$6:$T$277,2,FALSE)</f>
        <v>#N/A</v>
      </c>
      <c r="H335" s="65" t="e">
        <f>VLOOKUP(E334,'Supply Log'!$E$6:$T$277,3,FALSE)</f>
        <v>#N/A</v>
      </c>
      <c r="I335" s="77"/>
      <c r="J335" s="65" t="e">
        <f>VLOOKUP(E335,'Supply Log'!$E$6:$T$277,5,FALSE)</f>
        <v>#N/A</v>
      </c>
      <c r="K335" s="65" t="e">
        <f>VLOOKUP(E335,'Supply Log'!$E$6:$T$277,6,FALSE)</f>
        <v>#N/A</v>
      </c>
      <c r="L335" s="65" t="e">
        <f>VLOOKUP(E335,'Supply Log'!$E$6:$T$277,7,FALSE)</f>
        <v>#N/A</v>
      </c>
      <c r="M335" s="65" t="e">
        <f>VLOOKUP(E335,'Supply Log'!$E$6:$T$277,8,FALSE)</f>
        <v>#N/A</v>
      </c>
      <c r="N335" s="65" t="e">
        <f>VLOOKUP(E335,'Supply Log'!$E$6:$T$277,9,FALSE)</f>
        <v>#N/A</v>
      </c>
      <c r="O335" s="65" t="e">
        <f>VLOOKUP(E335,'Supply Log'!$E$6:$T$277,10,FALSE)</f>
        <v>#N/A</v>
      </c>
      <c r="P335" s="29" t="e">
        <f t="shared" si="42"/>
        <v>#N/A</v>
      </c>
      <c r="Q335" s="65" t="e">
        <f>VLOOKUP(E335,'Supply Log'!$E$6:$T$277,12,FALSE)</f>
        <v>#N/A</v>
      </c>
      <c r="R335" s="78" t="e">
        <f t="shared" si="43"/>
        <v>#N/A</v>
      </c>
      <c r="S335" s="65"/>
      <c r="T335" s="79" t="e">
        <f t="shared" si="44"/>
        <v>#N/A</v>
      </c>
      <c r="U335" s="80" t="e">
        <f t="shared" si="45"/>
        <v>#N/A</v>
      </c>
      <c r="V335" s="81" t="str">
        <f t="shared" si="46"/>
        <v/>
      </c>
      <c r="W335" s="69" t="e">
        <f>VLOOKUP(F335,'Input Log'!$E$6:$V$50000,18,FALSE)</f>
        <v>#N/A</v>
      </c>
      <c r="X335" s="64" t="e">
        <f>VLOOKUP(E335,'Supply Log'!$Z$6:$AB$699,2,FALSE)</f>
        <v>#N/A</v>
      </c>
      <c r="Y335" s="64" t="e">
        <f>VLOOKUP(E335,'Supply Log'!$E$6:$X$618,20,FALSE)</f>
        <v>#N/A</v>
      </c>
      <c r="Z335" s="64"/>
      <c r="AA335" s="64"/>
      <c r="AB335" s="64"/>
      <c r="AC335" s="64"/>
      <c r="AD335" s="64"/>
      <c r="AE335" s="64"/>
    </row>
    <row r="336" spans="1:31" ht="15.75" customHeight="1">
      <c r="A336" s="67" t="str">
        <f t="shared" si="40"/>
        <v/>
      </c>
      <c r="B336" s="65">
        <f t="shared" si="47"/>
        <v>248</v>
      </c>
      <c r="C336" s="68" t="str">
        <f t="shared" si="41"/>
        <v/>
      </c>
      <c r="D336" s="69"/>
      <c r="E336" s="66"/>
      <c r="F336" s="66"/>
      <c r="G336" s="65" t="e">
        <f>VLOOKUP(E335,'Supply Log'!$E$6:$T$277,2,FALSE)</f>
        <v>#N/A</v>
      </c>
      <c r="H336" s="65" t="e">
        <f>VLOOKUP(E335,'Supply Log'!$E$6:$T$277,3,FALSE)</f>
        <v>#N/A</v>
      </c>
      <c r="I336" s="77"/>
      <c r="J336" s="65" t="e">
        <f>VLOOKUP(E336,'Supply Log'!$E$6:$T$277,5,FALSE)</f>
        <v>#N/A</v>
      </c>
      <c r="K336" s="65" t="e">
        <f>VLOOKUP(E336,'Supply Log'!$E$6:$T$277,6,FALSE)</f>
        <v>#N/A</v>
      </c>
      <c r="L336" s="65" t="e">
        <f>VLOOKUP(E336,'Supply Log'!$E$6:$T$277,7,FALSE)</f>
        <v>#N/A</v>
      </c>
      <c r="M336" s="65" t="e">
        <f>VLOOKUP(E336,'Supply Log'!$E$6:$T$277,8,FALSE)</f>
        <v>#N/A</v>
      </c>
      <c r="N336" s="65" t="e">
        <f>VLOOKUP(E336,'Supply Log'!$E$6:$T$277,9,FALSE)</f>
        <v>#N/A</v>
      </c>
      <c r="O336" s="65" t="e">
        <f>VLOOKUP(E336,'Supply Log'!$E$6:$T$277,10,FALSE)</f>
        <v>#N/A</v>
      </c>
      <c r="P336" s="29" t="e">
        <f t="shared" si="42"/>
        <v>#N/A</v>
      </c>
      <c r="Q336" s="65" t="e">
        <f>VLOOKUP(E336,'Supply Log'!$E$6:$T$277,12,FALSE)</f>
        <v>#N/A</v>
      </c>
      <c r="R336" s="78" t="e">
        <f t="shared" si="43"/>
        <v>#N/A</v>
      </c>
      <c r="S336" s="65"/>
      <c r="T336" s="79" t="e">
        <f t="shared" si="44"/>
        <v>#N/A</v>
      </c>
      <c r="U336" s="80" t="e">
        <f t="shared" si="45"/>
        <v>#N/A</v>
      </c>
      <c r="V336" s="81" t="str">
        <f t="shared" si="46"/>
        <v/>
      </c>
      <c r="W336" s="69" t="e">
        <f>VLOOKUP(F336,'Input Log'!$E$6:$V$50000,18,FALSE)</f>
        <v>#N/A</v>
      </c>
      <c r="X336" s="64" t="e">
        <f>VLOOKUP(E336,'Supply Log'!$Z$6:$AB$699,2,FALSE)</f>
        <v>#N/A</v>
      </c>
      <c r="Y336" s="64" t="e">
        <f>VLOOKUP(E336,'Supply Log'!$E$6:$X$618,20,FALSE)</f>
        <v>#N/A</v>
      </c>
      <c r="Z336" s="64"/>
      <c r="AA336" s="64"/>
      <c r="AB336" s="64"/>
      <c r="AC336" s="64"/>
      <c r="AD336" s="64"/>
      <c r="AE336" s="64"/>
    </row>
    <row r="337" spans="1:31" ht="15.75" customHeight="1">
      <c r="A337" s="67" t="str">
        <f t="shared" si="40"/>
        <v/>
      </c>
      <c r="B337" s="65">
        <f t="shared" si="47"/>
        <v>249</v>
      </c>
      <c r="C337" s="68" t="str">
        <f t="shared" si="41"/>
        <v/>
      </c>
      <c r="D337" s="69"/>
      <c r="E337" s="66"/>
      <c r="F337" s="66"/>
      <c r="G337" s="65" t="e">
        <f>VLOOKUP(E337,'Supply Log'!$E$6:$T$277,2,FALSE)</f>
        <v>#N/A</v>
      </c>
      <c r="H337" s="65" t="e">
        <f>VLOOKUP(E337,'Supply Log'!$E$6:$T$277,3,FALSE)</f>
        <v>#N/A</v>
      </c>
      <c r="I337" s="77"/>
      <c r="J337" s="65" t="e">
        <f>VLOOKUP(E337,'Supply Log'!$E$6:$T$277,5,FALSE)</f>
        <v>#N/A</v>
      </c>
      <c r="K337" s="65" t="e">
        <f>VLOOKUP(E337,'Supply Log'!$E$6:$T$277,6,FALSE)</f>
        <v>#N/A</v>
      </c>
      <c r="L337" s="65" t="e">
        <f>VLOOKUP(E337,'Supply Log'!$E$6:$T$277,7,FALSE)</f>
        <v>#N/A</v>
      </c>
      <c r="M337" s="65" t="e">
        <f>VLOOKUP(E337,'Supply Log'!$E$6:$T$277,8,FALSE)</f>
        <v>#N/A</v>
      </c>
      <c r="N337" s="65" t="e">
        <f>VLOOKUP(E337,'Supply Log'!$E$6:$T$277,9,FALSE)</f>
        <v>#N/A</v>
      </c>
      <c r="O337" s="65" t="e">
        <f>VLOOKUP(E337,'Supply Log'!$E$6:$T$277,10,FALSE)</f>
        <v>#N/A</v>
      </c>
      <c r="P337" s="29" t="e">
        <f t="shared" si="42"/>
        <v>#N/A</v>
      </c>
      <c r="Q337" s="65" t="e">
        <f>VLOOKUP(E337,'Supply Log'!$E$6:$T$277,12,FALSE)</f>
        <v>#N/A</v>
      </c>
      <c r="R337" s="78" t="e">
        <f t="shared" si="43"/>
        <v>#N/A</v>
      </c>
      <c r="S337" s="65"/>
      <c r="T337" s="79" t="e">
        <f t="shared" si="44"/>
        <v>#N/A</v>
      </c>
      <c r="U337" s="80" t="e">
        <f t="shared" si="45"/>
        <v>#N/A</v>
      </c>
      <c r="V337" s="81" t="str">
        <f t="shared" si="46"/>
        <v/>
      </c>
      <c r="W337" s="69" t="e">
        <f>VLOOKUP(F337,'Input Log'!$E$6:$V$50000,18,FALSE)</f>
        <v>#N/A</v>
      </c>
      <c r="X337" s="64" t="e">
        <f>VLOOKUP(E337,'Supply Log'!$Z$6:$AB$699,2,FALSE)</f>
        <v>#N/A</v>
      </c>
      <c r="Y337" s="64" t="e">
        <f>VLOOKUP(E337,'Supply Log'!$E$6:$X$618,20,FALSE)</f>
        <v>#N/A</v>
      </c>
      <c r="Z337" s="64"/>
      <c r="AA337" s="64"/>
      <c r="AB337" s="64"/>
      <c r="AC337" s="64"/>
      <c r="AD337" s="64"/>
      <c r="AE337" s="64"/>
    </row>
    <row r="338" spans="1:31" ht="15.75" customHeight="1">
      <c r="A338" s="67" t="str">
        <f t="shared" si="40"/>
        <v/>
      </c>
      <c r="B338" s="65">
        <f t="shared" si="47"/>
        <v>250</v>
      </c>
      <c r="C338" s="68" t="str">
        <f t="shared" si="41"/>
        <v/>
      </c>
      <c r="D338" s="69"/>
      <c r="E338" s="66"/>
      <c r="F338" s="66"/>
      <c r="G338" s="65" t="e">
        <f>VLOOKUP(E338,'Supply Log'!$E$6:$T$277,2,FALSE)</f>
        <v>#N/A</v>
      </c>
      <c r="H338" s="65" t="e">
        <f>VLOOKUP(E338,'Supply Log'!$E$6:$T$277,3,FALSE)</f>
        <v>#N/A</v>
      </c>
      <c r="I338" s="77"/>
      <c r="J338" s="65" t="e">
        <f>VLOOKUP(E338,'Supply Log'!$E$6:$T$277,5,FALSE)</f>
        <v>#N/A</v>
      </c>
      <c r="K338" s="65" t="e">
        <f>VLOOKUP(E338,'Supply Log'!$E$6:$T$277,6,FALSE)</f>
        <v>#N/A</v>
      </c>
      <c r="L338" s="65" t="e">
        <f>VLOOKUP(E338,'Supply Log'!$E$6:$T$277,7,FALSE)</f>
        <v>#N/A</v>
      </c>
      <c r="M338" s="65" t="e">
        <f>VLOOKUP(E338,'Supply Log'!$E$6:$T$277,8,FALSE)</f>
        <v>#N/A</v>
      </c>
      <c r="N338" s="65" t="e">
        <f>VLOOKUP(E338,'Supply Log'!$E$6:$T$277,9,FALSE)</f>
        <v>#N/A</v>
      </c>
      <c r="O338" s="65" t="e">
        <f>VLOOKUP(E338,'Supply Log'!$E$6:$T$277,10,FALSE)</f>
        <v>#N/A</v>
      </c>
      <c r="P338" s="29" t="e">
        <f t="shared" si="42"/>
        <v>#N/A</v>
      </c>
      <c r="Q338" s="65" t="e">
        <f>VLOOKUP(E338,'Supply Log'!$E$6:$T$277,12,FALSE)</f>
        <v>#N/A</v>
      </c>
      <c r="R338" s="78" t="e">
        <f t="shared" si="43"/>
        <v>#N/A</v>
      </c>
      <c r="S338" s="65"/>
      <c r="T338" s="79" t="e">
        <f t="shared" si="44"/>
        <v>#N/A</v>
      </c>
      <c r="U338" s="80" t="e">
        <f t="shared" si="45"/>
        <v>#N/A</v>
      </c>
      <c r="V338" s="81" t="str">
        <f t="shared" si="46"/>
        <v/>
      </c>
      <c r="W338" s="69" t="e">
        <f>VLOOKUP(F338,'Input Log'!$E$6:$V$50000,18,FALSE)</f>
        <v>#N/A</v>
      </c>
      <c r="X338" s="64" t="e">
        <f>VLOOKUP(E338,'Supply Log'!$Z$6:$AB$699,2,FALSE)</f>
        <v>#N/A</v>
      </c>
      <c r="Y338" s="64" t="e">
        <f>VLOOKUP(E338,'Supply Log'!$E$6:$X$618,20,FALSE)</f>
        <v>#N/A</v>
      </c>
      <c r="Z338" s="64"/>
      <c r="AA338" s="64"/>
      <c r="AB338" s="64"/>
      <c r="AC338" s="64"/>
      <c r="AD338" s="64"/>
      <c r="AE338" s="64"/>
    </row>
    <row r="339" spans="1:31" ht="15.75" customHeight="1">
      <c r="A339" s="67" t="str">
        <f t="shared" si="40"/>
        <v/>
      </c>
      <c r="B339" s="65">
        <f t="shared" si="47"/>
        <v>251</v>
      </c>
      <c r="C339" s="68" t="str">
        <f t="shared" si="41"/>
        <v/>
      </c>
      <c r="D339" s="69"/>
      <c r="E339" s="66"/>
      <c r="F339" s="66"/>
      <c r="G339" s="65" t="e">
        <f>VLOOKUP(E339,'Supply Log'!$E$6:$T$277,2,FALSE)</f>
        <v>#N/A</v>
      </c>
      <c r="H339" s="65" t="e">
        <f>VLOOKUP(E339,'Supply Log'!$E$6:$T$277,3,FALSE)</f>
        <v>#N/A</v>
      </c>
      <c r="I339" s="77"/>
      <c r="J339" s="65" t="e">
        <f>VLOOKUP(E339,'Supply Log'!$E$6:$T$277,5,FALSE)</f>
        <v>#N/A</v>
      </c>
      <c r="K339" s="65" t="e">
        <f>VLOOKUP(E339,'Supply Log'!$E$6:$T$277,6,FALSE)</f>
        <v>#N/A</v>
      </c>
      <c r="L339" s="65" t="e">
        <f>VLOOKUP(E339,'Supply Log'!$E$6:$T$277,7,FALSE)</f>
        <v>#N/A</v>
      </c>
      <c r="M339" s="65" t="e">
        <f>VLOOKUP(E339,'Supply Log'!$E$6:$T$277,8,FALSE)</f>
        <v>#N/A</v>
      </c>
      <c r="N339" s="65" t="e">
        <f>VLOOKUP(E339,'Supply Log'!$E$6:$T$277,9,FALSE)</f>
        <v>#N/A</v>
      </c>
      <c r="O339" s="65" t="e">
        <f>VLOOKUP(E339,'Supply Log'!$E$6:$T$277,10,FALSE)</f>
        <v>#N/A</v>
      </c>
      <c r="P339" s="29" t="e">
        <f t="shared" si="42"/>
        <v>#N/A</v>
      </c>
      <c r="Q339" s="65" t="e">
        <f>VLOOKUP(E339,'Supply Log'!$E$6:$T$277,12,FALSE)</f>
        <v>#N/A</v>
      </c>
      <c r="R339" s="78" t="e">
        <f t="shared" si="43"/>
        <v>#N/A</v>
      </c>
      <c r="S339" s="65"/>
      <c r="T339" s="79" t="e">
        <f t="shared" si="44"/>
        <v>#N/A</v>
      </c>
      <c r="U339" s="80" t="e">
        <f t="shared" si="45"/>
        <v>#N/A</v>
      </c>
      <c r="V339" s="81" t="str">
        <f t="shared" si="46"/>
        <v/>
      </c>
      <c r="W339" s="69" t="e">
        <f>VLOOKUP(F339,'Input Log'!$E$6:$V$50000,18,FALSE)</f>
        <v>#N/A</v>
      </c>
      <c r="X339" s="64" t="e">
        <f>VLOOKUP(E339,'Supply Log'!$Z$6:$AB$699,2,FALSE)</f>
        <v>#N/A</v>
      </c>
      <c r="Y339" s="64" t="e">
        <f>VLOOKUP(E339,'Supply Log'!$E$6:$X$618,20,FALSE)</f>
        <v>#N/A</v>
      </c>
      <c r="Z339" s="64"/>
      <c r="AA339" s="64"/>
      <c r="AB339" s="64"/>
      <c r="AC339" s="64"/>
      <c r="AD339" s="64"/>
      <c r="AE339" s="64"/>
    </row>
    <row r="340" spans="1:31" ht="15.75" customHeight="1">
      <c r="A340" s="67" t="str">
        <f t="shared" si="40"/>
        <v/>
      </c>
      <c r="B340" s="65">
        <f t="shared" si="47"/>
        <v>252</v>
      </c>
      <c r="C340" s="68" t="str">
        <f t="shared" si="41"/>
        <v/>
      </c>
      <c r="D340" s="69"/>
      <c r="E340" s="66"/>
      <c r="F340" s="66"/>
      <c r="G340" s="65" t="e">
        <f>VLOOKUP(E340,'Supply Log'!$E$6:$T$277,2,FALSE)</f>
        <v>#N/A</v>
      </c>
      <c r="H340" s="65" t="e">
        <f>VLOOKUP(E340,'Supply Log'!$E$6:$T$277,3,FALSE)</f>
        <v>#N/A</v>
      </c>
      <c r="I340" s="77"/>
      <c r="J340" s="65" t="e">
        <f>VLOOKUP(E340,'Supply Log'!$E$6:$T$277,5,FALSE)</f>
        <v>#N/A</v>
      </c>
      <c r="K340" s="65" t="e">
        <f>VLOOKUP(E340,'Supply Log'!$E$6:$T$277,6,FALSE)</f>
        <v>#N/A</v>
      </c>
      <c r="L340" s="65" t="e">
        <f>VLOOKUP(E340,'Supply Log'!$E$6:$T$277,7,FALSE)</f>
        <v>#N/A</v>
      </c>
      <c r="M340" s="65" t="e">
        <f>VLOOKUP(E340,'Supply Log'!$E$6:$T$277,8,FALSE)</f>
        <v>#N/A</v>
      </c>
      <c r="N340" s="65" t="e">
        <f>VLOOKUP(E340,'Supply Log'!$E$6:$T$277,9,FALSE)</f>
        <v>#N/A</v>
      </c>
      <c r="O340" s="65" t="e">
        <f>VLOOKUP(E340,'Supply Log'!$E$6:$T$277,10,FALSE)</f>
        <v>#N/A</v>
      </c>
      <c r="P340" s="29" t="e">
        <f t="shared" si="42"/>
        <v>#N/A</v>
      </c>
      <c r="Q340" s="65" t="e">
        <f>VLOOKUP(E340,'Supply Log'!$E$6:$T$277,12,FALSE)</f>
        <v>#N/A</v>
      </c>
      <c r="R340" s="78" t="e">
        <f t="shared" si="43"/>
        <v>#N/A</v>
      </c>
      <c r="S340" s="65"/>
      <c r="T340" s="79" t="e">
        <f t="shared" si="44"/>
        <v>#N/A</v>
      </c>
      <c r="U340" s="80" t="e">
        <f t="shared" si="45"/>
        <v>#N/A</v>
      </c>
      <c r="V340" s="81" t="str">
        <f t="shared" si="46"/>
        <v/>
      </c>
      <c r="W340" s="69" t="e">
        <f>VLOOKUP(F340,'Input Log'!$E$6:$V$50000,18,FALSE)</f>
        <v>#N/A</v>
      </c>
      <c r="X340" s="64" t="e">
        <f>VLOOKUP(E340,'Supply Log'!$Z$6:$AB$699,2,FALSE)</f>
        <v>#N/A</v>
      </c>
      <c r="Y340" s="64" t="e">
        <f>VLOOKUP(E340,'Supply Log'!$E$6:$X$618,20,FALSE)</f>
        <v>#N/A</v>
      </c>
      <c r="Z340" s="64"/>
      <c r="AA340" s="64"/>
      <c r="AB340" s="64"/>
      <c r="AC340" s="64"/>
      <c r="AD340" s="64"/>
      <c r="AE340" s="64"/>
    </row>
    <row r="341" spans="1:31" ht="15.75" customHeight="1">
      <c r="A341" s="67" t="str">
        <f t="shared" si="40"/>
        <v/>
      </c>
      <c r="B341" s="65">
        <f t="shared" si="47"/>
        <v>253</v>
      </c>
      <c r="C341" s="68" t="str">
        <f t="shared" si="41"/>
        <v/>
      </c>
      <c r="D341" s="69"/>
      <c r="E341" s="66"/>
      <c r="F341" s="66"/>
      <c r="G341" s="65" t="e">
        <f>VLOOKUP(E341,'Supply Log'!$E$6:$T$277,2,FALSE)</f>
        <v>#N/A</v>
      </c>
      <c r="H341" s="65" t="e">
        <f>VLOOKUP(E341,'Supply Log'!$E$6:$T$277,3,FALSE)</f>
        <v>#N/A</v>
      </c>
      <c r="I341" s="77"/>
      <c r="J341" s="65" t="e">
        <f>VLOOKUP(E341,'Supply Log'!$E$6:$T$277,5,FALSE)</f>
        <v>#N/A</v>
      </c>
      <c r="K341" s="65" t="e">
        <f>VLOOKUP(E341,'Supply Log'!$E$6:$T$277,6,FALSE)</f>
        <v>#N/A</v>
      </c>
      <c r="L341" s="65" t="e">
        <f>VLOOKUP(E341,'Supply Log'!$E$6:$T$277,7,FALSE)</f>
        <v>#N/A</v>
      </c>
      <c r="M341" s="65" t="e">
        <f>VLOOKUP(E341,'Supply Log'!$E$6:$T$277,8,FALSE)</f>
        <v>#N/A</v>
      </c>
      <c r="N341" s="65" t="e">
        <f>VLOOKUP(E341,'Supply Log'!$E$6:$T$277,9,FALSE)</f>
        <v>#N/A</v>
      </c>
      <c r="O341" s="65" t="e">
        <f>VLOOKUP(E341,'Supply Log'!$E$6:$T$277,10,FALSE)</f>
        <v>#N/A</v>
      </c>
      <c r="P341" s="29" t="e">
        <f t="shared" si="42"/>
        <v>#N/A</v>
      </c>
      <c r="Q341" s="65" t="e">
        <f>VLOOKUP(E341,'Supply Log'!$E$6:$T$277,12,FALSE)</f>
        <v>#N/A</v>
      </c>
      <c r="R341" s="78" t="e">
        <f t="shared" si="43"/>
        <v>#N/A</v>
      </c>
      <c r="S341" s="65"/>
      <c r="T341" s="79" t="e">
        <f t="shared" si="44"/>
        <v>#N/A</v>
      </c>
      <c r="U341" s="80" t="e">
        <f t="shared" si="45"/>
        <v>#N/A</v>
      </c>
      <c r="V341" s="81" t="str">
        <f t="shared" si="46"/>
        <v/>
      </c>
      <c r="W341" s="69" t="e">
        <f>VLOOKUP(F341,'Input Log'!$E$6:$V$50000,18,FALSE)</f>
        <v>#N/A</v>
      </c>
      <c r="X341" s="64" t="e">
        <f>VLOOKUP(E341,'Supply Log'!$Z$6:$AB$699,2,FALSE)</f>
        <v>#N/A</v>
      </c>
      <c r="Y341" s="64" t="e">
        <f>VLOOKUP(E341,'Supply Log'!$E$6:$X$618,20,FALSE)</f>
        <v>#N/A</v>
      </c>
      <c r="Z341" s="64"/>
      <c r="AA341" s="64"/>
      <c r="AB341" s="64"/>
      <c r="AC341" s="64"/>
      <c r="AD341" s="64"/>
      <c r="AE341" s="64"/>
    </row>
    <row r="342" spans="1:31" ht="15.75" customHeight="1">
      <c r="A342" s="67" t="str">
        <f t="shared" si="40"/>
        <v/>
      </c>
      <c r="B342" s="65">
        <f t="shared" si="47"/>
        <v>254</v>
      </c>
      <c r="C342" s="68" t="str">
        <f t="shared" si="41"/>
        <v/>
      </c>
      <c r="D342" s="69"/>
      <c r="E342" s="66"/>
      <c r="F342" s="66"/>
      <c r="G342" s="65" t="e">
        <f>VLOOKUP(E342,'Supply Log'!$E$6:$T$277,2,FALSE)</f>
        <v>#N/A</v>
      </c>
      <c r="H342" s="65" t="e">
        <f>VLOOKUP(E342,'Supply Log'!$E$6:$T$277,3,FALSE)</f>
        <v>#N/A</v>
      </c>
      <c r="I342" s="77"/>
      <c r="J342" s="65" t="e">
        <f>VLOOKUP(E342,'Supply Log'!$E$6:$T$277,5,FALSE)</f>
        <v>#N/A</v>
      </c>
      <c r="K342" s="65" t="e">
        <f>VLOOKUP(E342,'Supply Log'!$E$6:$T$277,6,FALSE)</f>
        <v>#N/A</v>
      </c>
      <c r="L342" s="65" t="e">
        <f>VLOOKUP(E342,'Supply Log'!$E$6:$T$277,7,FALSE)</f>
        <v>#N/A</v>
      </c>
      <c r="M342" s="65" t="e">
        <f>VLOOKUP(E342,'Supply Log'!$E$6:$T$277,8,FALSE)</f>
        <v>#N/A</v>
      </c>
      <c r="N342" s="65" t="e">
        <f>VLOOKUP(E342,'Supply Log'!$E$6:$T$277,9,FALSE)</f>
        <v>#N/A</v>
      </c>
      <c r="O342" s="65" t="e">
        <f>VLOOKUP(E342,'Supply Log'!$E$6:$T$277,10,FALSE)</f>
        <v>#N/A</v>
      </c>
      <c r="P342" s="29" t="e">
        <f t="shared" si="42"/>
        <v>#N/A</v>
      </c>
      <c r="Q342" s="65" t="e">
        <f>VLOOKUP(E342,'Supply Log'!$E$6:$T$277,12,FALSE)</f>
        <v>#N/A</v>
      </c>
      <c r="R342" s="78" t="e">
        <f t="shared" si="43"/>
        <v>#N/A</v>
      </c>
      <c r="S342" s="65"/>
      <c r="T342" s="79" t="e">
        <f t="shared" si="44"/>
        <v>#N/A</v>
      </c>
      <c r="U342" s="80" t="e">
        <f t="shared" si="45"/>
        <v>#N/A</v>
      </c>
      <c r="V342" s="81" t="str">
        <f t="shared" si="46"/>
        <v/>
      </c>
      <c r="W342" s="69" t="e">
        <f>VLOOKUP(F342,'Input Log'!$E$6:$V$50000,18,FALSE)</f>
        <v>#N/A</v>
      </c>
      <c r="X342" s="64" t="e">
        <f>VLOOKUP(E342,'Supply Log'!$Z$6:$AB$699,2,FALSE)</f>
        <v>#N/A</v>
      </c>
      <c r="Y342" s="64" t="e">
        <f>VLOOKUP(E342,'Supply Log'!$E$6:$X$618,20,FALSE)</f>
        <v>#N/A</v>
      </c>
      <c r="Z342" s="64"/>
      <c r="AA342" s="64"/>
      <c r="AB342" s="64"/>
      <c r="AC342" s="64"/>
      <c r="AD342" s="64"/>
      <c r="AE342" s="64"/>
    </row>
    <row r="343" spans="1:31" ht="15.75" customHeight="1">
      <c r="A343" s="67" t="str">
        <f t="shared" si="40"/>
        <v/>
      </c>
      <c r="B343" s="65">
        <f t="shared" si="47"/>
        <v>255</v>
      </c>
      <c r="C343" s="68" t="str">
        <f t="shared" si="41"/>
        <v/>
      </c>
      <c r="D343" s="69"/>
      <c r="E343" s="66"/>
      <c r="F343" s="66"/>
      <c r="G343" s="65" t="e">
        <f>VLOOKUP(E343,'Supply Log'!$E$6:$T$277,2,FALSE)</f>
        <v>#N/A</v>
      </c>
      <c r="H343" s="65" t="e">
        <f>VLOOKUP(E343,'Supply Log'!$E$6:$T$277,3,FALSE)</f>
        <v>#N/A</v>
      </c>
      <c r="I343" s="77"/>
      <c r="J343" s="65" t="e">
        <f>VLOOKUP(E343,'Supply Log'!$E$6:$T$277,5,FALSE)</f>
        <v>#N/A</v>
      </c>
      <c r="K343" s="65" t="e">
        <f>VLOOKUP(E343,'Supply Log'!$E$6:$T$277,6,FALSE)</f>
        <v>#N/A</v>
      </c>
      <c r="L343" s="65" t="e">
        <f>VLOOKUP(E343,'Supply Log'!$E$6:$T$277,7,FALSE)</f>
        <v>#N/A</v>
      </c>
      <c r="M343" s="65" t="e">
        <f>VLOOKUP(E343,'Supply Log'!$E$6:$T$277,8,FALSE)</f>
        <v>#N/A</v>
      </c>
      <c r="N343" s="65" t="e">
        <f>VLOOKUP(E343,'Supply Log'!$E$6:$T$277,9,FALSE)</f>
        <v>#N/A</v>
      </c>
      <c r="O343" s="65" t="e">
        <f>VLOOKUP(E343,'Supply Log'!$E$6:$T$277,10,FALSE)</f>
        <v>#N/A</v>
      </c>
      <c r="P343" s="29" t="e">
        <f t="shared" si="42"/>
        <v>#N/A</v>
      </c>
      <c r="Q343" s="65" t="e">
        <f>VLOOKUP(E343,'Supply Log'!$E$6:$T$277,12,FALSE)</f>
        <v>#N/A</v>
      </c>
      <c r="R343" s="78" t="e">
        <f t="shared" si="43"/>
        <v>#N/A</v>
      </c>
      <c r="S343" s="65"/>
      <c r="T343" s="79" t="e">
        <f t="shared" si="44"/>
        <v>#N/A</v>
      </c>
      <c r="U343" s="80" t="e">
        <f t="shared" si="45"/>
        <v>#N/A</v>
      </c>
      <c r="V343" s="81" t="str">
        <f t="shared" si="46"/>
        <v/>
      </c>
      <c r="W343" s="69" t="e">
        <f>VLOOKUP(F343,'Input Log'!$E$6:$V$50000,18,FALSE)</f>
        <v>#N/A</v>
      </c>
      <c r="X343" s="64" t="e">
        <f>VLOOKUP(E343,'Supply Log'!$Z$6:$AB$699,2,FALSE)</f>
        <v>#N/A</v>
      </c>
      <c r="Y343" s="64" t="e">
        <f>VLOOKUP(E343,'Supply Log'!$E$6:$X$618,20,FALSE)</f>
        <v>#N/A</v>
      </c>
      <c r="Z343" s="64"/>
      <c r="AA343" s="64"/>
      <c r="AB343" s="64"/>
      <c r="AC343" s="64"/>
      <c r="AD343" s="64"/>
      <c r="AE343" s="64"/>
    </row>
    <row r="344" spans="1:31" ht="15.75" customHeight="1">
      <c r="A344" s="67" t="str">
        <f t="shared" si="40"/>
        <v/>
      </c>
      <c r="B344" s="65">
        <f t="shared" si="47"/>
        <v>256</v>
      </c>
      <c r="C344" s="68" t="str">
        <f t="shared" si="41"/>
        <v/>
      </c>
      <c r="D344" s="69"/>
      <c r="E344" s="66"/>
      <c r="F344" s="66"/>
      <c r="G344" s="65" t="e">
        <f>VLOOKUP(E344,'Supply Log'!$E$6:$T$277,2,FALSE)</f>
        <v>#N/A</v>
      </c>
      <c r="H344" s="65" t="e">
        <f>VLOOKUP(E344,'Supply Log'!$E$6:$T$277,3,FALSE)</f>
        <v>#N/A</v>
      </c>
      <c r="I344" s="77"/>
      <c r="J344" s="65" t="e">
        <f>VLOOKUP(E344,'Supply Log'!$E$6:$T$277,5,FALSE)</f>
        <v>#N/A</v>
      </c>
      <c r="K344" s="65" t="e">
        <f>VLOOKUP(E344,'Supply Log'!$E$6:$T$277,6,FALSE)</f>
        <v>#N/A</v>
      </c>
      <c r="L344" s="65" t="e">
        <f>VLOOKUP(E344,'Supply Log'!$E$6:$T$277,7,FALSE)</f>
        <v>#N/A</v>
      </c>
      <c r="M344" s="65" t="e">
        <f>VLOOKUP(E344,'Supply Log'!$E$6:$T$277,8,FALSE)</f>
        <v>#N/A</v>
      </c>
      <c r="N344" s="65" t="e">
        <f>VLOOKUP(E344,'Supply Log'!$E$6:$T$277,9,FALSE)</f>
        <v>#N/A</v>
      </c>
      <c r="O344" s="65" t="e">
        <f>VLOOKUP(E344,'Supply Log'!$E$6:$T$277,10,FALSE)</f>
        <v>#N/A</v>
      </c>
      <c r="P344" s="29" t="e">
        <f t="shared" si="42"/>
        <v>#N/A</v>
      </c>
      <c r="Q344" s="65" t="e">
        <f>VLOOKUP(E344,'Supply Log'!$E$6:$T$277,12,FALSE)</f>
        <v>#N/A</v>
      </c>
      <c r="R344" s="78" t="e">
        <f t="shared" si="43"/>
        <v>#N/A</v>
      </c>
      <c r="S344" s="65"/>
      <c r="T344" s="79" t="e">
        <f t="shared" si="44"/>
        <v>#N/A</v>
      </c>
      <c r="U344" s="80" t="e">
        <f t="shared" si="45"/>
        <v>#N/A</v>
      </c>
      <c r="V344" s="81" t="str">
        <f t="shared" si="46"/>
        <v/>
      </c>
      <c r="W344" s="69" t="e">
        <f>VLOOKUP(F344,'Input Log'!$E$6:$V$50000,18,FALSE)</f>
        <v>#N/A</v>
      </c>
      <c r="X344" s="64" t="e">
        <f>VLOOKUP(E344,'Supply Log'!$Z$6:$AB$699,2,FALSE)</f>
        <v>#N/A</v>
      </c>
      <c r="Y344" s="64" t="e">
        <f>VLOOKUP(E344,'Supply Log'!$E$6:$X$618,20,FALSE)</f>
        <v>#N/A</v>
      </c>
      <c r="Z344" s="64"/>
      <c r="AA344" s="64"/>
      <c r="AB344" s="64"/>
      <c r="AC344" s="64"/>
      <c r="AD344" s="64"/>
      <c r="AE344" s="64"/>
    </row>
    <row r="345" spans="1:31" ht="15.75" customHeight="1">
      <c r="A345" s="67" t="str">
        <f t="shared" si="40"/>
        <v/>
      </c>
      <c r="B345" s="65">
        <f t="shared" si="47"/>
        <v>257</v>
      </c>
      <c r="C345" s="68" t="str">
        <f t="shared" si="41"/>
        <v/>
      </c>
      <c r="D345" s="69"/>
      <c r="E345" s="66"/>
      <c r="F345" s="66"/>
      <c r="G345" s="65" t="e">
        <f>VLOOKUP(E345,'Supply Log'!$E$6:$T$277,2,FALSE)</f>
        <v>#N/A</v>
      </c>
      <c r="H345" s="65" t="e">
        <f>VLOOKUP(E345,'Supply Log'!$E$6:$T$277,3,FALSE)</f>
        <v>#N/A</v>
      </c>
      <c r="I345" s="77"/>
      <c r="J345" s="65" t="e">
        <f>VLOOKUP(E345,'Supply Log'!$E$6:$T$277,5,FALSE)</f>
        <v>#N/A</v>
      </c>
      <c r="K345" s="65" t="e">
        <f>VLOOKUP(E345,'Supply Log'!$E$6:$T$277,6,FALSE)</f>
        <v>#N/A</v>
      </c>
      <c r="L345" s="65" t="e">
        <f>VLOOKUP(E345,'Supply Log'!$E$6:$T$277,7,FALSE)</f>
        <v>#N/A</v>
      </c>
      <c r="M345" s="65" t="e">
        <f>VLOOKUP(E345,'Supply Log'!$E$6:$T$277,8,FALSE)</f>
        <v>#N/A</v>
      </c>
      <c r="N345" s="65" t="e">
        <f>VLOOKUP(E345,'Supply Log'!$E$6:$T$277,9,FALSE)</f>
        <v>#N/A</v>
      </c>
      <c r="O345" s="65" t="e">
        <f>VLOOKUP(E345,'Supply Log'!$E$6:$T$277,10,FALSE)</f>
        <v>#N/A</v>
      </c>
      <c r="P345" s="29" t="e">
        <f t="shared" si="42"/>
        <v>#N/A</v>
      </c>
      <c r="Q345" s="65" t="e">
        <f>VLOOKUP(E345,'Supply Log'!$E$6:$T$277,12,FALSE)</f>
        <v>#N/A</v>
      </c>
      <c r="R345" s="78" t="e">
        <f t="shared" si="43"/>
        <v>#N/A</v>
      </c>
      <c r="S345" s="65"/>
      <c r="T345" s="79" t="e">
        <f t="shared" si="44"/>
        <v>#N/A</v>
      </c>
      <c r="U345" s="80" t="e">
        <f t="shared" si="45"/>
        <v>#N/A</v>
      </c>
      <c r="V345" s="81" t="str">
        <f t="shared" si="46"/>
        <v/>
      </c>
      <c r="W345" s="69" t="e">
        <f>VLOOKUP(F345,'Input Log'!$E$6:$V$50000,18,FALSE)</f>
        <v>#N/A</v>
      </c>
      <c r="X345" s="64" t="e">
        <f>VLOOKUP(E345,'Supply Log'!$Z$6:$AB$699,2,FALSE)</f>
        <v>#N/A</v>
      </c>
      <c r="Y345" s="64" t="e">
        <f>VLOOKUP(E345,'Supply Log'!$E$6:$X$618,20,FALSE)</f>
        <v>#N/A</v>
      </c>
      <c r="Z345" s="64"/>
      <c r="AA345" s="64"/>
      <c r="AB345" s="64"/>
      <c r="AC345" s="64"/>
      <c r="AD345" s="64"/>
      <c r="AE345" s="64"/>
    </row>
    <row r="346" spans="1:31" ht="15.75" customHeight="1">
      <c r="A346" s="67" t="str">
        <f t="shared" si="40"/>
        <v/>
      </c>
      <c r="B346" s="65">
        <f t="shared" si="47"/>
        <v>258</v>
      </c>
      <c r="C346" s="68" t="str">
        <f t="shared" si="41"/>
        <v/>
      </c>
      <c r="D346" s="69"/>
      <c r="E346" s="66"/>
      <c r="F346" s="66"/>
      <c r="G346" s="65" t="e">
        <f>VLOOKUP(E346,'Supply Log'!$E$6:$T$277,2,FALSE)</f>
        <v>#N/A</v>
      </c>
      <c r="H346" s="65" t="e">
        <f>VLOOKUP(E346,'Supply Log'!$E$6:$T$277,3,FALSE)</f>
        <v>#N/A</v>
      </c>
      <c r="I346" s="77"/>
      <c r="J346" s="65" t="e">
        <f>VLOOKUP(E346,'Supply Log'!$E$6:$T$277,5,FALSE)</f>
        <v>#N/A</v>
      </c>
      <c r="K346" s="65" t="e">
        <f>VLOOKUP(E346,'Supply Log'!$E$6:$T$277,6,FALSE)</f>
        <v>#N/A</v>
      </c>
      <c r="L346" s="65" t="e">
        <f>VLOOKUP(E346,'Supply Log'!$E$6:$T$277,7,FALSE)</f>
        <v>#N/A</v>
      </c>
      <c r="M346" s="65" t="e">
        <f>VLOOKUP(E346,'Supply Log'!$E$6:$T$277,8,FALSE)</f>
        <v>#N/A</v>
      </c>
      <c r="N346" s="65" t="e">
        <f>VLOOKUP(E346,'Supply Log'!$E$6:$T$277,9,FALSE)</f>
        <v>#N/A</v>
      </c>
      <c r="O346" s="65" t="e">
        <f>VLOOKUP(E346,'Supply Log'!$E$6:$T$277,10,FALSE)</f>
        <v>#N/A</v>
      </c>
      <c r="P346" s="29" t="e">
        <f t="shared" si="42"/>
        <v>#N/A</v>
      </c>
      <c r="Q346" s="65" t="e">
        <f>VLOOKUP(E346,'Supply Log'!$E$6:$T$277,12,FALSE)</f>
        <v>#N/A</v>
      </c>
      <c r="R346" s="78" t="e">
        <f t="shared" si="43"/>
        <v>#N/A</v>
      </c>
      <c r="S346" s="65"/>
      <c r="T346" s="79" t="e">
        <f t="shared" si="44"/>
        <v>#N/A</v>
      </c>
      <c r="U346" s="80" t="e">
        <f t="shared" si="45"/>
        <v>#N/A</v>
      </c>
      <c r="V346" s="81" t="str">
        <f t="shared" si="46"/>
        <v/>
      </c>
      <c r="W346" s="69" t="e">
        <f>VLOOKUP(F346,'Input Log'!$E$6:$V$50000,18,FALSE)</f>
        <v>#N/A</v>
      </c>
      <c r="X346" s="64" t="e">
        <f>VLOOKUP(E346,'Supply Log'!$Z$6:$AB$699,2,FALSE)</f>
        <v>#N/A</v>
      </c>
      <c r="Y346" s="64" t="e">
        <f>VLOOKUP(E346,'Supply Log'!$E$6:$X$618,20,FALSE)</f>
        <v>#N/A</v>
      </c>
      <c r="Z346" s="64"/>
      <c r="AA346" s="64"/>
      <c r="AB346" s="64"/>
      <c r="AC346" s="64"/>
      <c r="AD346" s="64"/>
      <c r="AE346" s="64"/>
    </row>
    <row r="347" spans="1:31" ht="15.75" customHeight="1">
      <c r="A347" s="67" t="str">
        <f t="shared" si="40"/>
        <v/>
      </c>
      <c r="B347" s="65">
        <f t="shared" si="47"/>
        <v>259</v>
      </c>
      <c r="C347" s="68" t="str">
        <f t="shared" si="41"/>
        <v/>
      </c>
      <c r="D347" s="69"/>
      <c r="E347" s="66"/>
      <c r="F347" s="66"/>
      <c r="G347" s="65" t="e">
        <f>VLOOKUP(E347,'Supply Log'!$E$6:$T$277,2,FALSE)</f>
        <v>#N/A</v>
      </c>
      <c r="H347" s="65" t="e">
        <f>VLOOKUP(E347,'Supply Log'!$E$6:$T$277,3,FALSE)</f>
        <v>#N/A</v>
      </c>
      <c r="I347" s="77"/>
      <c r="J347" s="65" t="e">
        <f>VLOOKUP(E347,'Supply Log'!$E$6:$T$277,5,FALSE)</f>
        <v>#N/A</v>
      </c>
      <c r="K347" s="65" t="e">
        <f>VLOOKUP(E347,'Supply Log'!$E$6:$T$277,6,FALSE)</f>
        <v>#N/A</v>
      </c>
      <c r="L347" s="65" t="e">
        <f>VLOOKUP(E347,'Supply Log'!$E$6:$T$277,7,FALSE)</f>
        <v>#N/A</v>
      </c>
      <c r="M347" s="65" t="e">
        <f>VLOOKUP(E347,'Supply Log'!$E$6:$T$277,8,FALSE)</f>
        <v>#N/A</v>
      </c>
      <c r="N347" s="65" t="e">
        <f>VLOOKUP(E347,'Supply Log'!$E$6:$T$277,9,FALSE)</f>
        <v>#N/A</v>
      </c>
      <c r="O347" s="65" t="e">
        <f>VLOOKUP(E347,'Supply Log'!$E$6:$T$277,10,FALSE)</f>
        <v>#N/A</v>
      </c>
      <c r="P347" s="29" t="e">
        <f t="shared" si="42"/>
        <v>#N/A</v>
      </c>
      <c r="Q347" s="65" t="e">
        <f>VLOOKUP(E347,'Supply Log'!$E$6:$T$277,12,FALSE)</f>
        <v>#N/A</v>
      </c>
      <c r="R347" s="78" t="e">
        <f t="shared" si="43"/>
        <v>#N/A</v>
      </c>
      <c r="S347" s="65"/>
      <c r="T347" s="79" t="e">
        <f t="shared" si="44"/>
        <v>#N/A</v>
      </c>
      <c r="U347" s="80" t="e">
        <f t="shared" si="45"/>
        <v>#N/A</v>
      </c>
      <c r="V347" s="81" t="str">
        <f t="shared" si="46"/>
        <v/>
      </c>
      <c r="W347" s="69" t="e">
        <f>VLOOKUP(F347,'Input Log'!$E$6:$V$50000,18,FALSE)</f>
        <v>#N/A</v>
      </c>
      <c r="X347" s="64" t="e">
        <f>VLOOKUP(E347,'Supply Log'!$Z$6:$AB$699,2,FALSE)</f>
        <v>#N/A</v>
      </c>
      <c r="Y347" s="64" t="e">
        <f>VLOOKUP(E347,'Supply Log'!$E$6:$X$618,20,FALSE)</f>
        <v>#N/A</v>
      </c>
      <c r="Z347" s="64"/>
      <c r="AA347" s="64"/>
      <c r="AB347" s="64"/>
      <c r="AC347" s="64"/>
      <c r="AD347" s="64"/>
      <c r="AE347" s="64"/>
    </row>
    <row r="348" spans="1:31" ht="15.75" customHeight="1">
      <c r="A348" s="67" t="str">
        <f t="shared" si="40"/>
        <v/>
      </c>
      <c r="B348" s="65">
        <f t="shared" si="47"/>
        <v>260</v>
      </c>
      <c r="C348" s="68" t="str">
        <f t="shared" si="41"/>
        <v/>
      </c>
      <c r="D348" s="69"/>
      <c r="E348" s="66"/>
      <c r="F348" s="66"/>
      <c r="G348" s="65" t="e">
        <f>VLOOKUP(E348,'Supply Log'!$E$6:$T$277,2,FALSE)</f>
        <v>#N/A</v>
      </c>
      <c r="H348" s="65" t="e">
        <f>VLOOKUP(E348,'Supply Log'!$E$6:$T$277,3,FALSE)</f>
        <v>#N/A</v>
      </c>
      <c r="I348" s="77"/>
      <c r="J348" s="65" t="e">
        <f>VLOOKUP(E348,'Supply Log'!$E$6:$T$277,5,FALSE)</f>
        <v>#N/A</v>
      </c>
      <c r="K348" s="65" t="e">
        <f>VLOOKUP(E348,'Supply Log'!$E$6:$T$277,6,FALSE)</f>
        <v>#N/A</v>
      </c>
      <c r="L348" s="65" t="e">
        <f>VLOOKUP(E348,'Supply Log'!$E$6:$T$277,7,FALSE)</f>
        <v>#N/A</v>
      </c>
      <c r="M348" s="65" t="e">
        <f>VLOOKUP(E348,'Supply Log'!$E$6:$T$277,8,FALSE)</f>
        <v>#N/A</v>
      </c>
      <c r="N348" s="65" t="e">
        <f>VLOOKUP(E348,'Supply Log'!$E$6:$T$277,9,FALSE)</f>
        <v>#N/A</v>
      </c>
      <c r="O348" s="65" t="e">
        <f>VLOOKUP(E348,'Supply Log'!$E$6:$T$277,10,FALSE)</f>
        <v>#N/A</v>
      </c>
      <c r="P348" s="29" t="e">
        <f t="shared" si="42"/>
        <v>#N/A</v>
      </c>
      <c r="Q348" s="65" t="e">
        <f>VLOOKUP(E348,'Supply Log'!$E$6:$T$277,12,FALSE)</f>
        <v>#N/A</v>
      </c>
      <c r="R348" s="78" t="e">
        <f t="shared" si="43"/>
        <v>#N/A</v>
      </c>
      <c r="S348" s="65"/>
      <c r="T348" s="79" t="e">
        <f t="shared" si="44"/>
        <v>#N/A</v>
      </c>
      <c r="U348" s="80" t="e">
        <f t="shared" si="45"/>
        <v>#N/A</v>
      </c>
      <c r="V348" s="81" t="str">
        <f t="shared" si="46"/>
        <v/>
      </c>
      <c r="W348" s="69" t="e">
        <f>VLOOKUP(F348,'Input Log'!$E$6:$V$50000,18,FALSE)</f>
        <v>#N/A</v>
      </c>
      <c r="X348" s="64" t="e">
        <f>VLOOKUP(E348,'Supply Log'!$Z$6:$AB$699,2,FALSE)</f>
        <v>#N/A</v>
      </c>
      <c r="Y348" s="64" t="e">
        <f>VLOOKUP(E348,'Supply Log'!$E$6:$X$618,20,FALSE)</f>
        <v>#N/A</v>
      </c>
      <c r="Z348" s="64"/>
      <c r="AA348" s="64"/>
      <c r="AB348" s="64"/>
      <c r="AC348" s="64"/>
      <c r="AD348" s="64"/>
      <c r="AE348" s="64"/>
    </row>
    <row r="349" spans="1:31" ht="15.75" customHeight="1">
      <c r="A349" s="67" t="str">
        <f t="shared" si="40"/>
        <v/>
      </c>
      <c r="B349" s="65">
        <f t="shared" si="47"/>
        <v>261</v>
      </c>
      <c r="C349" s="68" t="str">
        <f t="shared" si="41"/>
        <v/>
      </c>
      <c r="D349" s="69"/>
      <c r="E349" s="66"/>
      <c r="F349" s="66"/>
      <c r="G349" s="65" t="e">
        <f>VLOOKUP(E349,'Supply Log'!$E$6:$T$277,2,FALSE)</f>
        <v>#N/A</v>
      </c>
      <c r="H349" s="65" t="e">
        <f>VLOOKUP(E349,'Supply Log'!$E$6:$T$277,3,FALSE)</f>
        <v>#N/A</v>
      </c>
      <c r="I349" s="77"/>
      <c r="J349" s="65" t="e">
        <f>VLOOKUP(E349,'Supply Log'!$E$6:$T$277,5,FALSE)</f>
        <v>#N/A</v>
      </c>
      <c r="K349" s="65" t="e">
        <f>VLOOKUP(E349,'Supply Log'!$E$6:$T$277,6,FALSE)</f>
        <v>#N/A</v>
      </c>
      <c r="L349" s="65" t="e">
        <f>VLOOKUP(E349,'Supply Log'!$E$6:$T$277,7,FALSE)</f>
        <v>#N/A</v>
      </c>
      <c r="M349" s="65" t="e">
        <f>VLOOKUP(E349,'Supply Log'!$E$6:$T$277,8,FALSE)</f>
        <v>#N/A</v>
      </c>
      <c r="N349" s="65" t="e">
        <f>VLOOKUP(E349,'Supply Log'!$E$6:$T$277,9,FALSE)</f>
        <v>#N/A</v>
      </c>
      <c r="O349" s="65" t="e">
        <f>VLOOKUP(E349,'Supply Log'!$E$6:$T$277,10,FALSE)</f>
        <v>#N/A</v>
      </c>
      <c r="P349" s="29" t="e">
        <f t="shared" si="42"/>
        <v>#N/A</v>
      </c>
      <c r="Q349" s="65" t="e">
        <f>VLOOKUP(E349,'Supply Log'!$E$6:$T$277,12,FALSE)</f>
        <v>#N/A</v>
      </c>
      <c r="R349" s="78" t="e">
        <f t="shared" si="43"/>
        <v>#N/A</v>
      </c>
      <c r="S349" s="65"/>
      <c r="T349" s="79" t="e">
        <f t="shared" si="44"/>
        <v>#N/A</v>
      </c>
      <c r="U349" s="80" t="e">
        <f t="shared" si="45"/>
        <v>#N/A</v>
      </c>
      <c r="V349" s="81" t="str">
        <f t="shared" si="46"/>
        <v/>
      </c>
      <c r="W349" s="69" t="e">
        <f>VLOOKUP(F349,'Input Log'!$E$6:$V$50000,18,FALSE)</f>
        <v>#N/A</v>
      </c>
      <c r="X349" s="64" t="e">
        <f>VLOOKUP(E349,'Supply Log'!$Z$6:$AB$699,2,FALSE)</f>
        <v>#N/A</v>
      </c>
      <c r="Y349" s="64" t="e">
        <f>VLOOKUP(E349,'Supply Log'!$E$6:$X$618,20,FALSE)</f>
        <v>#N/A</v>
      </c>
      <c r="Z349" s="64"/>
      <c r="AA349" s="64"/>
      <c r="AB349" s="64"/>
      <c r="AC349" s="64"/>
      <c r="AD349" s="64"/>
      <c r="AE349" s="64"/>
    </row>
    <row r="350" spans="1:31" ht="15.75" customHeight="1">
      <c r="A350" s="67" t="str">
        <f t="shared" si="40"/>
        <v/>
      </c>
      <c r="B350" s="65">
        <f t="shared" si="47"/>
        <v>262</v>
      </c>
      <c r="C350" s="68" t="str">
        <f t="shared" si="41"/>
        <v/>
      </c>
      <c r="D350" s="69"/>
      <c r="E350" s="66"/>
      <c r="F350" s="66"/>
      <c r="G350" s="65" t="e">
        <f>VLOOKUP(E350,'Supply Log'!$E$6:$T$277,2,FALSE)</f>
        <v>#N/A</v>
      </c>
      <c r="H350" s="65" t="e">
        <f>VLOOKUP(E350,'Supply Log'!$E$6:$T$277,3,FALSE)</f>
        <v>#N/A</v>
      </c>
      <c r="I350" s="77"/>
      <c r="J350" s="65" t="e">
        <f>VLOOKUP(E350,'Supply Log'!$E$6:$T$277,5,FALSE)</f>
        <v>#N/A</v>
      </c>
      <c r="K350" s="65" t="e">
        <f>VLOOKUP(E350,'Supply Log'!$E$6:$T$277,6,FALSE)</f>
        <v>#N/A</v>
      </c>
      <c r="L350" s="65" t="e">
        <f>VLOOKUP(E350,'Supply Log'!$E$6:$T$277,7,FALSE)</f>
        <v>#N/A</v>
      </c>
      <c r="M350" s="65" t="e">
        <f>VLOOKUP(E350,'Supply Log'!$E$6:$T$277,8,FALSE)</f>
        <v>#N/A</v>
      </c>
      <c r="N350" s="65" t="e">
        <f>VLOOKUP(E350,'Supply Log'!$E$6:$T$277,9,FALSE)</f>
        <v>#N/A</v>
      </c>
      <c r="O350" s="65" t="e">
        <f>VLOOKUP(E350,'Supply Log'!$E$6:$T$277,10,FALSE)</f>
        <v>#N/A</v>
      </c>
      <c r="P350" s="29" t="e">
        <f t="shared" si="42"/>
        <v>#N/A</v>
      </c>
      <c r="Q350" s="65" t="e">
        <f>VLOOKUP(E350,'Supply Log'!$E$6:$T$277,12,FALSE)</f>
        <v>#N/A</v>
      </c>
      <c r="R350" s="78" t="e">
        <f t="shared" si="43"/>
        <v>#N/A</v>
      </c>
      <c r="S350" s="65"/>
      <c r="T350" s="79" t="e">
        <f t="shared" si="44"/>
        <v>#N/A</v>
      </c>
      <c r="U350" s="80" t="e">
        <f t="shared" si="45"/>
        <v>#N/A</v>
      </c>
      <c r="V350" s="81" t="str">
        <f t="shared" si="46"/>
        <v/>
      </c>
      <c r="W350" s="69" t="e">
        <f>VLOOKUP(F350,'Input Log'!$E$6:$V$50000,18,FALSE)</f>
        <v>#N/A</v>
      </c>
      <c r="X350" s="64" t="e">
        <f>VLOOKUP(E350,'Supply Log'!$Z$6:$AB$699,2,FALSE)</f>
        <v>#N/A</v>
      </c>
      <c r="Y350" s="64" t="e">
        <f>VLOOKUP(E350,'Supply Log'!$E$6:$X$618,20,FALSE)</f>
        <v>#N/A</v>
      </c>
      <c r="Z350" s="64"/>
      <c r="AA350" s="64"/>
      <c r="AB350" s="64"/>
      <c r="AC350" s="64"/>
      <c r="AD350" s="64"/>
      <c r="AE350" s="64"/>
    </row>
    <row r="351" spans="1:31" ht="15.75" customHeight="1">
      <c r="A351" s="67" t="str">
        <f t="shared" si="40"/>
        <v/>
      </c>
      <c r="B351" s="65">
        <f t="shared" si="47"/>
        <v>263</v>
      </c>
      <c r="C351" s="68" t="str">
        <f t="shared" si="41"/>
        <v/>
      </c>
      <c r="D351" s="69"/>
      <c r="E351" s="66"/>
      <c r="F351" s="66"/>
      <c r="G351" s="65" t="e">
        <f>VLOOKUP(E351,'Supply Log'!$E$6:$T$277,2,FALSE)</f>
        <v>#N/A</v>
      </c>
      <c r="H351" s="65" t="e">
        <f>VLOOKUP(E351,'Supply Log'!$E$6:$T$277,3,FALSE)</f>
        <v>#N/A</v>
      </c>
      <c r="I351" s="77"/>
      <c r="J351" s="65" t="e">
        <f>VLOOKUP(E351,'Supply Log'!$E$6:$T$277,5,FALSE)</f>
        <v>#N/A</v>
      </c>
      <c r="K351" s="65" t="e">
        <f>VLOOKUP(E351,'Supply Log'!$E$6:$T$277,6,FALSE)</f>
        <v>#N/A</v>
      </c>
      <c r="L351" s="65" t="e">
        <f>VLOOKUP(E351,'Supply Log'!$E$6:$T$277,7,FALSE)</f>
        <v>#N/A</v>
      </c>
      <c r="M351" s="65" t="e">
        <f>VLOOKUP(E351,'Supply Log'!$E$6:$T$277,8,FALSE)</f>
        <v>#N/A</v>
      </c>
      <c r="N351" s="65" t="e">
        <f>VLOOKUP(E351,'Supply Log'!$E$6:$T$277,9,FALSE)</f>
        <v>#N/A</v>
      </c>
      <c r="O351" s="65" t="e">
        <f>VLOOKUP(E351,'Supply Log'!$E$6:$T$277,10,FALSE)</f>
        <v>#N/A</v>
      </c>
      <c r="P351" s="29" t="e">
        <f t="shared" si="42"/>
        <v>#N/A</v>
      </c>
      <c r="Q351" s="65" t="e">
        <f>VLOOKUP(E351,'Supply Log'!$E$6:$T$277,12,FALSE)</f>
        <v>#N/A</v>
      </c>
      <c r="R351" s="78" t="e">
        <f t="shared" si="43"/>
        <v>#N/A</v>
      </c>
      <c r="S351" s="65"/>
      <c r="T351" s="79" t="e">
        <f t="shared" si="44"/>
        <v>#N/A</v>
      </c>
      <c r="U351" s="80" t="e">
        <f t="shared" si="45"/>
        <v>#N/A</v>
      </c>
      <c r="V351" s="81" t="str">
        <f t="shared" si="46"/>
        <v/>
      </c>
      <c r="W351" s="69" t="e">
        <f>VLOOKUP(F351,'Input Log'!$E$6:$V$50000,18,FALSE)</f>
        <v>#N/A</v>
      </c>
      <c r="X351" s="64" t="e">
        <f>VLOOKUP(E351,'Supply Log'!$Z$6:$AB$699,2,FALSE)</f>
        <v>#N/A</v>
      </c>
      <c r="Y351" s="64" t="e">
        <f>VLOOKUP(E351,'Supply Log'!$E$6:$X$618,20,FALSE)</f>
        <v>#N/A</v>
      </c>
      <c r="Z351" s="64"/>
      <c r="AA351" s="64"/>
      <c r="AB351" s="64"/>
      <c r="AC351" s="64"/>
      <c r="AD351" s="64"/>
      <c r="AE351" s="64"/>
    </row>
    <row r="352" spans="1:31" ht="15.75" customHeight="1">
      <c r="A352" s="67" t="str">
        <f t="shared" si="40"/>
        <v/>
      </c>
      <c r="B352" s="65">
        <f t="shared" si="47"/>
        <v>264</v>
      </c>
      <c r="C352" s="68" t="str">
        <f t="shared" si="41"/>
        <v/>
      </c>
      <c r="D352" s="69"/>
      <c r="E352" s="66"/>
      <c r="F352" s="66"/>
      <c r="G352" s="65" t="e">
        <f>VLOOKUP(E352,'Supply Log'!$E$6:$T$277,2,FALSE)</f>
        <v>#N/A</v>
      </c>
      <c r="H352" s="65" t="e">
        <f>VLOOKUP(E352,'Supply Log'!$E$6:$T$277,3,FALSE)</f>
        <v>#N/A</v>
      </c>
      <c r="I352" s="77"/>
      <c r="J352" s="65" t="e">
        <f>VLOOKUP(E352,'Supply Log'!$E$6:$T$277,5,FALSE)</f>
        <v>#N/A</v>
      </c>
      <c r="K352" s="65" t="e">
        <f>VLOOKUP(E352,'Supply Log'!$E$6:$T$277,6,FALSE)</f>
        <v>#N/A</v>
      </c>
      <c r="L352" s="65" t="e">
        <f>VLOOKUP(E352,'Supply Log'!$E$6:$T$277,7,FALSE)</f>
        <v>#N/A</v>
      </c>
      <c r="M352" s="65" t="e">
        <f>VLOOKUP(E352,'Supply Log'!$E$6:$T$277,8,FALSE)</f>
        <v>#N/A</v>
      </c>
      <c r="N352" s="65" t="e">
        <f>VLOOKUP(E352,'Supply Log'!$E$6:$T$277,9,FALSE)</f>
        <v>#N/A</v>
      </c>
      <c r="O352" s="65" t="e">
        <f>VLOOKUP(E352,'Supply Log'!$E$6:$T$277,10,FALSE)</f>
        <v>#N/A</v>
      </c>
      <c r="P352" s="29" t="e">
        <f t="shared" si="42"/>
        <v>#N/A</v>
      </c>
      <c r="Q352" s="65" t="e">
        <f>VLOOKUP(E352,'Supply Log'!$E$6:$T$277,12,FALSE)</f>
        <v>#N/A</v>
      </c>
      <c r="R352" s="78" t="e">
        <f t="shared" si="43"/>
        <v>#N/A</v>
      </c>
      <c r="S352" s="65"/>
      <c r="T352" s="79" t="e">
        <f t="shared" si="44"/>
        <v>#N/A</v>
      </c>
      <c r="U352" s="80" t="e">
        <f t="shared" si="45"/>
        <v>#N/A</v>
      </c>
      <c r="V352" s="81" t="str">
        <f t="shared" si="46"/>
        <v/>
      </c>
      <c r="W352" s="69" t="e">
        <f>VLOOKUP(F352,'Input Log'!$E$6:$V$50000,18,FALSE)</f>
        <v>#N/A</v>
      </c>
      <c r="X352" s="64" t="e">
        <f>VLOOKUP(E352,'Supply Log'!$Z$6:$AB$699,2,FALSE)</f>
        <v>#N/A</v>
      </c>
      <c r="Y352" s="64" t="e">
        <f>VLOOKUP(E352,'Supply Log'!$E$6:$X$618,20,FALSE)</f>
        <v>#N/A</v>
      </c>
      <c r="Z352" s="64"/>
      <c r="AA352" s="64"/>
      <c r="AB352" s="64"/>
      <c r="AC352" s="64"/>
      <c r="AD352" s="64"/>
      <c r="AE352" s="64"/>
    </row>
    <row r="353" spans="1:31" ht="15.75" customHeight="1">
      <c r="A353" s="67" t="str">
        <f t="shared" si="40"/>
        <v/>
      </c>
      <c r="B353" s="65">
        <f t="shared" si="47"/>
        <v>265</v>
      </c>
      <c r="C353" s="68" t="str">
        <f t="shared" si="41"/>
        <v/>
      </c>
      <c r="D353" s="69"/>
      <c r="E353" s="66"/>
      <c r="F353" s="66"/>
      <c r="G353" s="65" t="e">
        <f>VLOOKUP(E353,'Supply Log'!$E$6:$T$277,2,FALSE)</f>
        <v>#N/A</v>
      </c>
      <c r="H353" s="65" t="e">
        <f>VLOOKUP(E353,'Supply Log'!$E$6:$T$277,3,FALSE)</f>
        <v>#N/A</v>
      </c>
      <c r="I353" s="77"/>
      <c r="J353" s="65" t="e">
        <f>VLOOKUP(E353,'Supply Log'!$E$6:$T$277,5,FALSE)</f>
        <v>#N/A</v>
      </c>
      <c r="K353" s="65" t="e">
        <f>VLOOKUP(E353,'Supply Log'!$E$6:$T$277,6,FALSE)</f>
        <v>#N/A</v>
      </c>
      <c r="L353" s="65" t="e">
        <f>VLOOKUP(E353,'Supply Log'!$E$6:$T$277,7,FALSE)</f>
        <v>#N/A</v>
      </c>
      <c r="M353" s="65" t="e">
        <f>VLOOKUP(E353,'Supply Log'!$E$6:$T$277,8,FALSE)</f>
        <v>#N/A</v>
      </c>
      <c r="N353" s="65" t="e">
        <f>VLOOKUP(E353,'Supply Log'!$E$6:$T$277,9,FALSE)</f>
        <v>#N/A</v>
      </c>
      <c r="O353" s="65" t="e">
        <f>VLOOKUP(E353,'Supply Log'!$E$6:$T$277,10,FALSE)</f>
        <v>#N/A</v>
      </c>
      <c r="P353" s="29" t="e">
        <f t="shared" si="42"/>
        <v>#N/A</v>
      </c>
      <c r="Q353" s="65" t="e">
        <f>VLOOKUP(E353,'Supply Log'!$E$6:$T$277,12,FALSE)</f>
        <v>#N/A</v>
      </c>
      <c r="R353" s="78" t="e">
        <f t="shared" si="43"/>
        <v>#N/A</v>
      </c>
      <c r="S353" s="65"/>
      <c r="T353" s="79" t="e">
        <f t="shared" si="44"/>
        <v>#N/A</v>
      </c>
      <c r="U353" s="80" t="e">
        <f t="shared" si="45"/>
        <v>#N/A</v>
      </c>
      <c r="V353" s="81" t="str">
        <f t="shared" si="46"/>
        <v/>
      </c>
      <c r="W353" s="69" t="e">
        <f>VLOOKUP(F353,'Input Log'!$E$6:$V$50000,18,FALSE)</f>
        <v>#N/A</v>
      </c>
      <c r="X353" s="64" t="e">
        <f>VLOOKUP(E353,'Supply Log'!$Z$6:$AB$699,2,FALSE)</f>
        <v>#N/A</v>
      </c>
      <c r="Y353" s="64" t="e">
        <f>VLOOKUP(E353,'Supply Log'!$E$6:$X$618,20,FALSE)</f>
        <v>#N/A</v>
      </c>
      <c r="Z353" s="64"/>
      <c r="AA353" s="64"/>
      <c r="AB353" s="64"/>
      <c r="AC353" s="64"/>
      <c r="AD353" s="64"/>
      <c r="AE353" s="64"/>
    </row>
    <row r="354" spans="1:31" ht="15.75" customHeight="1">
      <c r="A354" s="67" t="str">
        <f t="shared" si="40"/>
        <v/>
      </c>
      <c r="B354" s="65">
        <f t="shared" si="47"/>
        <v>266</v>
      </c>
      <c r="C354" s="68" t="str">
        <f t="shared" si="41"/>
        <v/>
      </c>
      <c r="D354" s="69"/>
      <c r="E354" s="66"/>
      <c r="F354" s="66"/>
      <c r="G354" s="65" t="e">
        <f>VLOOKUP(E354,'Supply Log'!$E$6:$T$277,2,FALSE)</f>
        <v>#N/A</v>
      </c>
      <c r="H354" s="65" t="e">
        <f>VLOOKUP(E354,'Supply Log'!$E$6:$T$277,3,FALSE)</f>
        <v>#N/A</v>
      </c>
      <c r="I354" s="77"/>
      <c r="J354" s="65" t="e">
        <f>VLOOKUP(E354,'Supply Log'!$E$6:$T$277,5,FALSE)</f>
        <v>#N/A</v>
      </c>
      <c r="K354" s="65" t="e">
        <f>VLOOKUP(E354,'Supply Log'!$E$6:$T$277,6,FALSE)</f>
        <v>#N/A</v>
      </c>
      <c r="L354" s="65" t="e">
        <f>VLOOKUP(E354,'Supply Log'!$E$6:$T$277,7,FALSE)</f>
        <v>#N/A</v>
      </c>
      <c r="M354" s="65" t="e">
        <f>VLOOKUP(E354,'Supply Log'!$E$6:$T$277,8,FALSE)</f>
        <v>#N/A</v>
      </c>
      <c r="N354" s="65" t="e">
        <f>VLOOKUP(E354,'Supply Log'!$E$6:$T$277,9,FALSE)</f>
        <v>#N/A</v>
      </c>
      <c r="O354" s="65" t="e">
        <f>VLOOKUP(E354,'Supply Log'!$E$6:$T$277,10,FALSE)</f>
        <v>#N/A</v>
      </c>
      <c r="P354" s="29" t="e">
        <f t="shared" si="42"/>
        <v>#N/A</v>
      </c>
      <c r="Q354" s="65" t="e">
        <f>VLOOKUP(E354,'Supply Log'!$E$6:$T$277,12,FALSE)</f>
        <v>#N/A</v>
      </c>
      <c r="R354" s="78" t="e">
        <f t="shared" si="43"/>
        <v>#N/A</v>
      </c>
      <c r="S354" s="65"/>
      <c r="T354" s="79" t="e">
        <f t="shared" si="44"/>
        <v>#N/A</v>
      </c>
      <c r="U354" s="80" t="e">
        <f t="shared" si="45"/>
        <v>#N/A</v>
      </c>
      <c r="V354" s="81" t="str">
        <f t="shared" si="46"/>
        <v/>
      </c>
      <c r="W354" s="69" t="e">
        <f>VLOOKUP(F354,'Input Log'!$E$6:$V$50000,18,FALSE)</f>
        <v>#N/A</v>
      </c>
      <c r="X354" s="64" t="e">
        <f>VLOOKUP(E354,'Supply Log'!$Z$6:$AB$699,2,FALSE)</f>
        <v>#N/A</v>
      </c>
      <c r="Y354" s="64" t="e">
        <f>VLOOKUP(E354,'Supply Log'!$E$6:$X$618,20,FALSE)</f>
        <v>#N/A</v>
      </c>
      <c r="Z354" s="64"/>
      <c r="AA354" s="64"/>
      <c r="AB354" s="64"/>
      <c r="AC354" s="64"/>
      <c r="AD354" s="64"/>
      <c r="AE354" s="64"/>
    </row>
    <row r="355" spans="1:31" ht="15.75" customHeight="1">
      <c r="A355" s="67" t="str">
        <f t="shared" si="40"/>
        <v/>
      </c>
      <c r="B355" s="65">
        <f t="shared" si="47"/>
        <v>267</v>
      </c>
      <c r="C355" s="68" t="str">
        <f t="shared" si="41"/>
        <v/>
      </c>
      <c r="D355" s="69"/>
      <c r="E355" s="66"/>
      <c r="F355" s="66"/>
      <c r="G355" s="65" t="e">
        <f>VLOOKUP(E355,'Supply Log'!$E$6:$T$277,2,FALSE)</f>
        <v>#N/A</v>
      </c>
      <c r="H355" s="65" t="e">
        <f>VLOOKUP(E355,'Supply Log'!$E$6:$T$277,3,FALSE)</f>
        <v>#N/A</v>
      </c>
      <c r="I355" s="77"/>
      <c r="J355" s="65" t="e">
        <f>VLOOKUP(E355,'Supply Log'!$E$6:$T$277,5,FALSE)</f>
        <v>#N/A</v>
      </c>
      <c r="K355" s="65" t="e">
        <f>VLOOKUP(E355,'Supply Log'!$E$6:$T$277,6,FALSE)</f>
        <v>#N/A</v>
      </c>
      <c r="L355" s="65" t="e">
        <f>VLOOKUP(E355,'Supply Log'!$E$6:$T$277,7,FALSE)</f>
        <v>#N/A</v>
      </c>
      <c r="M355" s="65" t="e">
        <f>VLOOKUP(E355,'Supply Log'!$E$6:$T$277,8,FALSE)</f>
        <v>#N/A</v>
      </c>
      <c r="N355" s="65" t="e">
        <f>VLOOKUP(E355,'Supply Log'!$E$6:$T$277,9,FALSE)</f>
        <v>#N/A</v>
      </c>
      <c r="O355" s="65" t="e">
        <f>VLOOKUP(E355,'Supply Log'!$E$6:$T$277,10,FALSE)</f>
        <v>#N/A</v>
      </c>
      <c r="P355" s="29" t="e">
        <f t="shared" si="42"/>
        <v>#N/A</v>
      </c>
      <c r="Q355" s="65" t="e">
        <f>VLOOKUP(E355,'Supply Log'!$E$6:$T$277,12,FALSE)</f>
        <v>#N/A</v>
      </c>
      <c r="R355" s="78" t="e">
        <f t="shared" si="43"/>
        <v>#N/A</v>
      </c>
      <c r="S355" s="65"/>
      <c r="T355" s="79" t="e">
        <f t="shared" si="44"/>
        <v>#N/A</v>
      </c>
      <c r="U355" s="80" t="e">
        <f t="shared" si="45"/>
        <v>#N/A</v>
      </c>
      <c r="V355" s="81" t="str">
        <f t="shared" si="46"/>
        <v/>
      </c>
      <c r="W355" s="69" t="e">
        <f>VLOOKUP(F355,'Input Log'!$E$6:$V$50000,18,FALSE)</f>
        <v>#N/A</v>
      </c>
      <c r="X355" s="64" t="e">
        <f>VLOOKUP(E355,'Supply Log'!$Z$6:$AB$699,2,FALSE)</f>
        <v>#N/A</v>
      </c>
      <c r="Y355" s="64" t="e">
        <f>VLOOKUP(E355,'Supply Log'!$E$6:$X$618,20,FALSE)</f>
        <v>#N/A</v>
      </c>
      <c r="Z355" s="64"/>
      <c r="AA355" s="64"/>
      <c r="AB355" s="64"/>
      <c r="AC355" s="64"/>
      <c r="AD355" s="64"/>
      <c r="AE355" s="64"/>
    </row>
    <row r="356" spans="1:31" ht="15.75" customHeight="1">
      <c r="A356" s="67" t="str">
        <f t="shared" si="40"/>
        <v/>
      </c>
      <c r="B356" s="65">
        <f t="shared" si="47"/>
        <v>268</v>
      </c>
      <c r="C356" s="68" t="str">
        <f t="shared" si="41"/>
        <v/>
      </c>
      <c r="D356" s="69"/>
      <c r="E356" s="66"/>
      <c r="F356" s="66"/>
      <c r="G356" s="65" t="e">
        <f>VLOOKUP(E356,'Supply Log'!$E$6:$T$277,2,FALSE)</f>
        <v>#N/A</v>
      </c>
      <c r="H356" s="65" t="e">
        <f>VLOOKUP(E356,'Supply Log'!$E$6:$T$277,3,FALSE)</f>
        <v>#N/A</v>
      </c>
      <c r="I356" s="77"/>
      <c r="J356" s="65" t="e">
        <f>VLOOKUP(E356,'Supply Log'!$E$6:$T$277,5,FALSE)</f>
        <v>#N/A</v>
      </c>
      <c r="K356" s="65" t="e">
        <f>VLOOKUP(E356,'Supply Log'!$E$6:$T$277,6,FALSE)</f>
        <v>#N/A</v>
      </c>
      <c r="L356" s="65" t="e">
        <f>VLOOKUP(E356,'Supply Log'!$E$6:$T$277,7,FALSE)</f>
        <v>#N/A</v>
      </c>
      <c r="M356" s="65" t="e">
        <f>VLOOKUP(E356,'Supply Log'!$E$6:$T$277,8,FALSE)</f>
        <v>#N/A</v>
      </c>
      <c r="N356" s="65" t="e">
        <f>VLOOKUP(E356,'Supply Log'!$E$6:$T$277,9,FALSE)</f>
        <v>#N/A</v>
      </c>
      <c r="O356" s="65" t="e">
        <f>VLOOKUP(E356,'Supply Log'!$E$6:$T$277,10,FALSE)</f>
        <v>#N/A</v>
      </c>
      <c r="P356" s="29" t="e">
        <f t="shared" si="42"/>
        <v>#N/A</v>
      </c>
      <c r="Q356" s="65" t="e">
        <f>VLOOKUP(E356,'Supply Log'!$E$6:$T$277,12,FALSE)</f>
        <v>#N/A</v>
      </c>
      <c r="R356" s="78" t="e">
        <f t="shared" si="43"/>
        <v>#N/A</v>
      </c>
      <c r="S356" s="65"/>
      <c r="T356" s="79" t="e">
        <f t="shared" si="44"/>
        <v>#N/A</v>
      </c>
      <c r="U356" s="80" t="e">
        <f t="shared" si="45"/>
        <v>#N/A</v>
      </c>
      <c r="V356" s="81" t="str">
        <f t="shared" si="46"/>
        <v/>
      </c>
      <c r="W356" s="69" t="e">
        <f>VLOOKUP(F356,'Input Log'!$E$6:$V$50000,18,FALSE)</f>
        <v>#N/A</v>
      </c>
      <c r="X356" s="64" t="e">
        <f>VLOOKUP(E356,'Supply Log'!$Z$6:$AB$699,2,FALSE)</f>
        <v>#N/A</v>
      </c>
      <c r="Y356" s="64" t="e">
        <f>VLOOKUP(E356,'Supply Log'!$E$6:$X$618,20,FALSE)</f>
        <v>#N/A</v>
      </c>
      <c r="Z356" s="64"/>
      <c r="AA356" s="64"/>
      <c r="AB356" s="64"/>
      <c r="AC356" s="64"/>
      <c r="AD356" s="64"/>
      <c r="AE356" s="64"/>
    </row>
    <row r="357" spans="1:31" ht="15.75" customHeight="1">
      <c r="A357" s="67" t="str">
        <f t="shared" si="40"/>
        <v/>
      </c>
      <c r="B357" s="65">
        <f t="shared" si="47"/>
        <v>269</v>
      </c>
      <c r="C357" s="68" t="str">
        <f t="shared" si="41"/>
        <v/>
      </c>
      <c r="D357" s="69"/>
      <c r="E357" s="66"/>
      <c r="F357" s="66"/>
      <c r="G357" s="65" t="e">
        <f>VLOOKUP(E357,'Supply Log'!$E$6:$T$277,2,FALSE)</f>
        <v>#N/A</v>
      </c>
      <c r="H357" s="65" t="e">
        <f>VLOOKUP(E357,'Supply Log'!$E$6:$T$277,3,FALSE)</f>
        <v>#N/A</v>
      </c>
      <c r="I357" s="77"/>
      <c r="J357" s="65" t="e">
        <f>VLOOKUP(E357,'Supply Log'!$E$6:$T$277,5,FALSE)</f>
        <v>#N/A</v>
      </c>
      <c r="K357" s="65" t="e">
        <f>VLOOKUP(E357,'Supply Log'!$E$6:$T$277,6,FALSE)</f>
        <v>#N/A</v>
      </c>
      <c r="L357" s="65" t="e">
        <f>VLOOKUP(E357,'Supply Log'!$E$6:$T$277,7,FALSE)</f>
        <v>#N/A</v>
      </c>
      <c r="M357" s="65" t="e">
        <f>VLOOKUP(E357,'Supply Log'!$E$6:$T$277,8,FALSE)</f>
        <v>#N/A</v>
      </c>
      <c r="N357" s="65" t="e">
        <f>VLOOKUP(E357,'Supply Log'!$E$6:$T$277,9,FALSE)</f>
        <v>#N/A</v>
      </c>
      <c r="O357" s="65" t="e">
        <f>VLOOKUP(E357,'Supply Log'!$E$6:$T$277,10,FALSE)</f>
        <v>#N/A</v>
      </c>
      <c r="P357" s="29" t="e">
        <f t="shared" si="42"/>
        <v>#N/A</v>
      </c>
      <c r="Q357" s="65" t="e">
        <f>VLOOKUP(E357,'Supply Log'!$E$6:$T$277,12,FALSE)</f>
        <v>#N/A</v>
      </c>
      <c r="R357" s="78" t="e">
        <f t="shared" si="43"/>
        <v>#N/A</v>
      </c>
      <c r="S357" s="65"/>
      <c r="T357" s="79" t="e">
        <f t="shared" si="44"/>
        <v>#N/A</v>
      </c>
      <c r="U357" s="80" t="e">
        <f t="shared" si="45"/>
        <v>#N/A</v>
      </c>
      <c r="V357" s="81" t="str">
        <f t="shared" si="46"/>
        <v/>
      </c>
      <c r="W357" s="69" t="e">
        <f>VLOOKUP(F357,'Input Log'!$E$6:$V$50000,18,FALSE)</f>
        <v>#N/A</v>
      </c>
      <c r="X357" s="64" t="e">
        <f>VLOOKUP(E357,'Supply Log'!$Z$6:$AB$699,2,FALSE)</f>
        <v>#N/A</v>
      </c>
      <c r="Y357" s="64" t="e">
        <f>VLOOKUP(E357,'Supply Log'!$E$6:$X$618,20,FALSE)</f>
        <v>#N/A</v>
      </c>
      <c r="Z357" s="64"/>
      <c r="AA357" s="64"/>
      <c r="AB357" s="64"/>
      <c r="AC357" s="64"/>
      <c r="AD357" s="64"/>
      <c r="AE357" s="64"/>
    </row>
    <row r="358" spans="1:31" ht="15.75" customHeight="1">
      <c r="A358" s="67" t="str">
        <f t="shared" si="40"/>
        <v/>
      </c>
      <c r="B358" s="65">
        <f t="shared" si="47"/>
        <v>270</v>
      </c>
      <c r="C358" s="68" t="str">
        <f t="shared" si="41"/>
        <v/>
      </c>
      <c r="D358" s="69"/>
      <c r="E358" s="66"/>
      <c r="F358" s="66"/>
      <c r="G358" s="65" t="e">
        <f>VLOOKUP(E358,'Supply Log'!$E$6:$T$277,2,FALSE)</f>
        <v>#N/A</v>
      </c>
      <c r="H358" s="65" t="e">
        <f>VLOOKUP(E358,'Supply Log'!$E$6:$T$277,3,FALSE)</f>
        <v>#N/A</v>
      </c>
      <c r="I358" s="77"/>
      <c r="J358" s="65" t="e">
        <f>VLOOKUP(E358,'Supply Log'!$E$6:$T$277,5,FALSE)</f>
        <v>#N/A</v>
      </c>
      <c r="K358" s="65" t="e">
        <f>VLOOKUP(E358,'Supply Log'!$E$6:$T$277,6,FALSE)</f>
        <v>#N/A</v>
      </c>
      <c r="L358" s="65" t="e">
        <f>VLOOKUP(E358,'Supply Log'!$E$6:$T$277,7,FALSE)</f>
        <v>#N/A</v>
      </c>
      <c r="M358" s="65" t="e">
        <f>VLOOKUP(E358,'Supply Log'!$E$6:$T$277,8,FALSE)</f>
        <v>#N/A</v>
      </c>
      <c r="N358" s="65" t="e">
        <f>VLOOKUP(E358,'Supply Log'!$E$6:$T$277,9,FALSE)</f>
        <v>#N/A</v>
      </c>
      <c r="O358" s="65" t="e">
        <f>VLOOKUP(E358,'Supply Log'!$E$6:$T$277,10,FALSE)</f>
        <v>#N/A</v>
      </c>
      <c r="P358" s="29" t="e">
        <f t="shared" si="42"/>
        <v>#N/A</v>
      </c>
      <c r="Q358" s="65" t="e">
        <f>VLOOKUP(E358,'Supply Log'!$E$6:$T$277,12,FALSE)</f>
        <v>#N/A</v>
      </c>
      <c r="R358" s="78" t="e">
        <f t="shared" si="43"/>
        <v>#N/A</v>
      </c>
      <c r="S358" s="65"/>
      <c r="T358" s="79" t="e">
        <f t="shared" si="44"/>
        <v>#N/A</v>
      </c>
      <c r="U358" s="80" t="e">
        <f t="shared" si="45"/>
        <v>#N/A</v>
      </c>
      <c r="V358" s="81" t="str">
        <f t="shared" si="46"/>
        <v/>
      </c>
      <c r="W358" s="69" t="e">
        <f>VLOOKUP(F358,'Input Log'!$E$6:$V$50000,18,FALSE)</f>
        <v>#N/A</v>
      </c>
      <c r="X358" s="64" t="e">
        <f>VLOOKUP(E358,'Supply Log'!$Z$6:$AB$699,2,FALSE)</f>
        <v>#N/A</v>
      </c>
      <c r="Y358" s="64" t="e">
        <f>VLOOKUP(E358,'Supply Log'!$E$6:$X$618,20,FALSE)</f>
        <v>#N/A</v>
      </c>
      <c r="Z358" s="64"/>
      <c r="AA358" s="64"/>
      <c r="AB358" s="64"/>
      <c r="AC358" s="64"/>
      <c r="AD358" s="64"/>
      <c r="AE358" s="64"/>
    </row>
    <row r="359" spans="1:31" ht="15.75" customHeight="1">
      <c r="A359" s="67" t="str">
        <f t="shared" si="40"/>
        <v/>
      </c>
      <c r="B359" s="65">
        <f t="shared" si="47"/>
        <v>271</v>
      </c>
      <c r="C359" s="68" t="str">
        <f t="shared" si="41"/>
        <v/>
      </c>
      <c r="D359" s="69"/>
      <c r="E359" s="66"/>
      <c r="F359" s="66"/>
      <c r="G359" s="65" t="e">
        <f>VLOOKUP(E359,'Supply Log'!$E$6:$T$277,2,FALSE)</f>
        <v>#N/A</v>
      </c>
      <c r="H359" s="65" t="e">
        <f>VLOOKUP(E359,'Supply Log'!$E$6:$T$277,3,FALSE)</f>
        <v>#N/A</v>
      </c>
      <c r="I359" s="77"/>
      <c r="J359" s="65" t="e">
        <f>VLOOKUP(E359,'Supply Log'!$E$6:$T$277,5,FALSE)</f>
        <v>#N/A</v>
      </c>
      <c r="K359" s="65" t="e">
        <f>VLOOKUP(E359,'Supply Log'!$E$6:$T$277,6,FALSE)</f>
        <v>#N/A</v>
      </c>
      <c r="L359" s="65" t="e">
        <f>VLOOKUP(E359,'Supply Log'!$E$6:$T$277,7,FALSE)</f>
        <v>#N/A</v>
      </c>
      <c r="M359" s="65" t="e">
        <f>VLOOKUP(E359,'Supply Log'!$E$6:$T$277,8,FALSE)</f>
        <v>#N/A</v>
      </c>
      <c r="N359" s="65" t="e">
        <f>VLOOKUP(E359,'Supply Log'!$E$6:$T$277,9,FALSE)</f>
        <v>#N/A</v>
      </c>
      <c r="O359" s="65" t="e">
        <f>VLOOKUP(E359,'Supply Log'!$E$6:$T$277,10,FALSE)</f>
        <v>#N/A</v>
      </c>
      <c r="P359" s="29" t="e">
        <f t="shared" si="42"/>
        <v>#N/A</v>
      </c>
      <c r="Q359" s="65" t="e">
        <f>VLOOKUP(E359,'Supply Log'!$E$6:$T$277,12,FALSE)</f>
        <v>#N/A</v>
      </c>
      <c r="R359" s="78" t="e">
        <f t="shared" si="43"/>
        <v>#N/A</v>
      </c>
      <c r="S359" s="65"/>
      <c r="T359" s="79" t="e">
        <f t="shared" si="44"/>
        <v>#N/A</v>
      </c>
      <c r="U359" s="80" t="e">
        <f t="shared" si="45"/>
        <v>#N/A</v>
      </c>
      <c r="V359" s="81" t="str">
        <f t="shared" si="46"/>
        <v/>
      </c>
      <c r="W359" s="69" t="e">
        <f>VLOOKUP(F359,'Input Log'!$E$6:$V$50000,18,FALSE)</f>
        <v>#N/A</v>
      </c>
      <c r="X359" s="64" t="e">
        <f>VLOOKUP(E359,'Supply Log'!$Z$6:$AB$699,2,FALSE)</f>
        <v>#N/A</v>
      </c>
      <c r="Y359" s="64" t="e">
        <f>VLOOKUP(E359,'Supply Log'!$E$6:$X$618,20,FALSE)</f>
        <v>#N/A</v>
      </c>
      <c r="Z359" s="64"/>
      <c r="AA359" s="64"/>
      <c r="AB359" s="64"/>
      <c r="AC359" s="64"/>
      <c r="AD359" s="64"/>
      <c r="AE359" s="64"/>
    </row>
    <row r="360" spans="1:31" ht="15.75" customHeight="1">
      <c r="A360" s="67" t="str">
        <f t="shared" si="40"/>
        <v/>
      </c>
      <c r="B360" s="65">
        <f t="shared" si="47"/>
        <v>272</v>
      </c>
      <c r="C360" s="68" t="str">
        <f t="shared" si="41"/>
        <v/>
      </c>
      <c r="D360" s="69"/>
      <c r="E360" s="66"/>
      <c r="F360" s="66"/>
      <c r="G360" s="65" t="e">
        <f>VLOOKUP(E360,'Supply Log'!$E$6:$T$277,2,FALSE)</f>
        <v>#N/A</v>
      </c>
      <c r="H360" s="65" t="e">
        <f>VLOOKUP(E360,'Supply Log'!$E$6:$T$277,3,FALSE)</f>
        <v>#N/A</v>
      </c>
      <c r="I360" s="77"/>
      <c r="J360" s="65" t="e">
        <f>VLOOKUP(E360,'Supply Log'!$E$6:$T$277,5,FALSE)</f>
        <v>#N/A</v>
      </c>
      <c r="K360" s="65" t="e">
        <f>VLOOKUP(E360,'Supply Log'!$E$6:$T$277,6,FALSE)</f>
        <v>#N/A</v>
      </c>
      <c r="L360" s="65" t="e">
        <f>VLOOKUP(E360,'Supply Log'!$E$6:$T$277,7,FALSE)</f>
        <v>#N/A</v>
      </c>
      <c r="M360" s="65" t="e">
        <f>VLOOKUP(E360,'Supply Log'!$E$6:$T$277,8,FALSE)</f>
        <v>#N/A</v>
      </c>
      <c r="N360" s="65" t="e">
        <f>VLOOKUP(E360,'Supply Log'!$E$6:$T$277,9,FALSE)</f>
        <v>#N/A</v>
      </c>
      <c r="O360" s="65" t="e">
        <f>VLOOKUP(E360,'Supply Log'!$E$6:$T$277,10,FALSE)</f>
        <v>#N/A</v>
      </c>
      <c r="P360" s="29" t="e">
        <f t="shared" si="42"/>
        <v>#N/A</v>
      </c>
      <c r="Q360" s="65" t="e">
        <f>VLOOKUP(E360,'Supply Log'!$E$6:$T$277,12,FALSE)</f>
        <v>#N/A</v>
      </c>
      <c r="R360" s="78" t="e">
        <f t="shared" si="43"/>
        <v>#N/A</v>
      </c>
      <c r="S360" s="65"/>
      <c r="T360" s="79" t="e">
        <f t="shared" si="44"/>
        <v>#N/A</v>
      </c>
      <c r="U360" s="80" t="e">
        <f t="shared" si="45"/>
        <v>#N/A</v>
      </c>
      <c r="V360" s="81" t="str">
        <f t="shared" si="46"/>
        <v/>
      </c>
      <c r="W360" s="69" t="e">
        <f>VLOOKUP(F360,'Input Log'!$E$6:$V$50000,18,FALSE)</f>
        <v>#N/A</v>
      </c>
      <c r="X360" s="64" t="e">
        <f>VLOOKUP(E360,'Supply Log'!$Z$6:$AB$699,2,FALSE)</f>
        <v>#N/A</v>
      </c>
      <c r="Y360" s="64" t="e">
        <f>VLOOKUP(E360,'Supply Log'!$E$6:$X$618,20,FALSE)</f>
        <v>#N/A</v>
      </c>
      <c r="Z360" s="64"/>
      <c r="AA360" s="64"/>
      <c r="AB360" s="64"/>
      <c r="AC360" s="64"/>
      <c r="AD360" s="64"/>
      <c r="AE360" s="64"/>
    </row>
    <row r="361" spans="1:31" ht="15.75" customHeight="1">
      <c r="A361" s="67" t="str">
        <f t="shared" si="40"/>
        <v/>
      </c>
      <c r="B361" s="65">
        <f t="shared" si="47"/>
        <v>273</v>
      </c>
      <c r="C361" s="68" t="str">
        <f t="shared" si="41"/>
        <v/>
      </c>
      <c r="D361" s="69"/>
      <c r="E361" s="66"/>
      <c r="F361" s="66"/>
      <c r="G361" s="65" t="e">
        <f>VLOOKUP(E361,'Supply Log'!$E$6:$T$277,2,FALSE)</f>
        <v>#N/A</v>
      </c>
      <c r="H361" s="65" t="e">
        <f>VLOOKUP(E361,'Supply Log'!$E$6:$T$277,3,FALSE)</f>
        <v>#N/A</v>
      </c>
      <c r="I361" s="77"/>
      <c r="J361" s="65" t="e">
        <f>VLOOKUP(E361,'Supply Log'!$E$6:$T$277,5,FALSE)</f>
        <v>#N/A</v>
      </c>
      <c r="K361" s="65" t="e">
        <f>VLOOKUP(E361,'Supply Log'!$E$6:$T$277,6,FALSE)</f>
        <v>#N/A</v>
      </c>
      <c r="L361" s="65" t="e">
        <f>VLOOKUP(E361,'Supply Log'!$E$6:$T$277,7,FALSE)</f>
        <v>#N/A</v>
      </c>
      <c r="M361" s="65" t="e">
        <f>VLOOKUP(E361,'Supply Log'!$E$6:$T$277,8,FALSE)</f>
        <v>#N/A</v>
      </c>
      <c r="N361" s="65" t="e">
        <f>VLOOKUP(E361,'Supply Log'!$E$6:$T$277,9,FALSE)</f>
        <v>#N/A</v>
      </c>
      <c r="O361" s="65" t="e">
        <f>VLOOKUP(E361,'Supply Log'!$E$6:$T$277,10,FALSE)</f>
        <v>#N/A</v>
      </c>
      <c r="P361" s="29" t="e">
        <f t="shared" si="42"/>
        <v>#N/A</v>
      </c>
      <c r="Q361" s="65" t="e">
        <f>VLOOKUP(E361,'Supply Log'!$E$6:$T$277,12,FALSE)</f>
        <v>#N/A</v>
      </c>
      <c r="R361" s="78" t="e">
        <f t="shared" si="43"/>
        <v>#N/A</v>
      </c>
      <c r="S361" s="65"/>
      <c r="T361" s="79" t="e">
        <f t="shared" si="44"/>
        <v>#N/A</v>
      </c>
      <c r="U361" s="80" t="e">
        <f t="shared" si="45"/>
        <v>#N/A</v>
      </c>
      <c r="V361" s="81" t="str">
        <f t="shared" si="46"/>
        <v/>
      </c>
      <c r="W361" s="69" t="e">
        <f>VLOOKUP(F361,'Input Log'!$E$6:$V$50000,18,FALSE)</f>
        <v>#N/A</v>
      </c>
      <c r="X361" s="64" t="e">
        <f>VLOOKUP(E361,'Supply Log'!$Z$6:$AB$699,2,FALSE)</f>
        <v>#N/A</v>
      </c>
      <c r="Y361" s="64" t="e">
        <f>VLOOKUP(E361,'Supply Log'!$E$6:$X$618,20,FALSE)</f>
        <v>#N/A</v>
      </c>
      <c r="Z361" s="64"/>
      <c r="AA361" s="64"/>
      <c r="AB361" s="64"/>
      <c r="AC361" s="64"/>
      <c r="AD361" s="64"/>
      <c r="AE361" s="64"/>
    </row>
    <row r="362" spans="1:31" ht="15.75" customHeight="1">
      <c r="A362" s="67" t="str">
        <f t="shared" si="40"/>
        <v/>
      </c>
      <c r="B362" s="65">
        <f t="shared" si="47"/>
        <v>274</v>
      </c>
      <c r="C362" s="68" t="str">
        <f t="shared" si="41"/>
        <v/>
      </c>
      <c r="D362" s="69"/>
      <c r="E362" s="66"/>
      <c r="F362" s="66"/>
      <c r="G362" s="65" t="e">
        <f>VLOOKUP(E362,'Supply Log'!$E$6:$T$277,2,FALSE)</f>
        <v>#N/A</v>
      </c>
      <c r="H362" s="65" t="e">
        <f>VLOOKUP(E362,'Supply Log'!$E$6:$T$277,3,FALSE)</f>
        <v>#N/A</v>
      </c>
      <c r="I362" s="77"/>
      <c r="J362" s="65" t="e">
        <f>VLOOKUP(E362,'Supply Log'!$E$6:$T$277,5,FALSE)</f>
        <v>#N/A</v>
      </c>
      <c r="K362" s="65" t="e">
        <f>VLOOKUP(E362,'Supply Log'!$E$6:$T$277,6,FALSE)</f>
        <v>#N/A</v>
      </c>
      <c r="L362" s="65" t="e">
        <f>VLOOKUP(E362,'Supply Log'!$E$6:$T$277,7,FALSE)</f>
        <v>#N/A</v>
      </c>
      <c r="M362" s="65" t="e">
        <f>VLOOKUP(E362,'Supply Log'!$E$6:$T$277,8,FALSE)</f>
        <v>#N/A</v>
      </c>
      <c r="N362" s="65" t="e">
        <f>VLOOKUP(E362,'Supply Log'!$E$6:$T$277,9,FALSE)</f>
        <v>#N/A</v>
      </c>
      <c r="O362" s="65" t="e">
        <f>VLOOKUP(E362,'Supply Log'!$E$6:$T$277,10,FALSE)</f>
        <v>#N/A</v>
      </c>
      <c r="P362" s="29" t="e">
        <f t="shared" si="42"/>
        <v>#N/A</v>
      </c>
      <c r="Q362" s="65" t="e">
        <f>VLOOKUP(E362,'Supply Log'!$E$6:$T$277,12,FALSE)</f>
        <v>#N/A</v>
      </c>
      <c r="R362" s="78" t="e">
        <f t="shared" si="43"/>
        <v>#N/A</v>
      </c>
      <c r="S362" s="65"/>
      <c r="T362" s="79" t="e">
        <f t="shared" si="44"/>
        <v>#N/A</v>
      </c>
      <c r="U362" s="80" t="e">
        <f t="shared" si="45"/>
        <v>#N/A</v>
      </c>
      <c r="V362" s="81" t="str">
        <f t="shared" si="46"/>
        <v/>
      </c>
      <c r="W362" s="69" t="e">
        <f>VLOOKUP(F362,'Input Log'!$E$6:$V$50000,18,FALSE)</f>
        <v>#N/A</v>
      </c>
      <c r="X362" s="64" t="e">
        <f>VLOOKUP(E362,'Supply Log'!$Z$6:$AB$699,2,FALSE)</f>
        <v>#N/A</v>
      </c>
      <c r="Y362" s="64" t="e">
        <f>VLOOKUP(E362,'Supply Log'!$E$6:$X$618,20,FALSE)</f>
        <v>#N/A</v>
      </c>
      <c r="Z362" s="64"/>
      <c r="AA362" s="64"/>
      <c r="AB362" s="64"/>
      <c r="AC362" s="64"/>
      <c r="AD362" s="64"/>
      <c r="AE362" s="64"/>
    </row>
    <row r="363" spans="1:31" ht="15.75" customHeight="1">
      <c r="A363" s="67" t="str">
        <f t="shared" si="40"/>
        <v/>
      </c>
      <c r="B363" s="65">
        <f t="shared" si="47"/>
        <v>275</v>
      </c>
      <c r="C363" s="68" t="str">
        <f t="shared" si="41"/>
        <v/>
      </c>
      <c r="D363" s="69"/>
      <c r="E363" s="66"/>
      <c r="F363" s="66"/>
      <c r="G363" s="65" t="e">
        <f>VLOOKUP(E363,'Supply Log'!$E$6:$T$277,2,FALSE)</f>
        <v>#N/A</v>
      </c>
      <c r="H363" s="65" t="e">
        <f>VLOOKUP(E363,'Supply Log'!$E$6:$T$277,3,FALSE)</f>
        <v>#N/A</v>
      </c>
      <c r="I363" s="77"/>
      <c r="J363" s="65" t="e">
        <f>VLOOKUP(E363,'Supply Log'!$E$6:$T$277,5,FALSE)</f>
        <v>#N/A</v>
      </c>
      <c r="K363" s="65" t="e">
        <f>VLOOKUP(E363,'Supply Log'!$E$6:$T$277,6,FALSE)</f>
        <v>#N/A</v>
      </c>
      <c r="L363" s="65" t="e">
        <f>VLOOKUP(E363,'Supply Log'!$E$6:$T$277,7,FALSE)</f>
        <v>#N/A</v>
      </c>
      <c r="M363" s="65" t="e">
        <f>VLOOKUP(E363,'Supply Log'!$E$6:$T$277,8,FALSE)</f>
        <v>#N/A</v>
      </c>
      <c r="N363" s="65" t="e">
        <f>VLOOKUP(E363,'Supply Log'!$E$6:$T$277,9,FALSE)</f>
        <v>#N/A</v>
      </c>
      <c r="O363" s="65" t="e">
        <f>VLOOKUP(E363,'Supply Log'!$E$6:$T$277,10,FALSE)</f>
        <v>#N/A</v>
      </c>
      <c r="P363" s="29" t="e">
        <f t="shared" si="42"/>
        <v>#N/A</v>
      </c>
      <c r="Q363" s="65" t="e">
        <f>VLOOKUP(E363,'Supply Log'!$E$6:$T$277,12,FALSE)</f>
        <v>#N/A</v>
      </c>
      <c r="R363" s="78" t="e">
        <f t="shared" si="43"/>
        <v>#N/A</v>
      </c>
      <c r="S363" s="65"/>
      <c r="T363" s="79" t="e">
        <f t="shared" si="44"/>
        <v>#N/A</v>
      </c>
      <c r="U363" s="80" t="e">
        <f t="shared" si="45"/>
        <v>#N/A</v>
      </c>
      <c r="V363" s="81" t="str">
        <f t="shared" si="46"/>
        <v/>
      </c>
      <c r="W363" s="69" t="e">
        <f>VLOOKUP(F363,'Input Log'!$E$6:$V$50000,18,FALSE)</f>
        <v>#N/A</v>
      </c>
      <c r="X363" s="64" t="e">
        <f>VLOOKUP(E363,'Supply Log'!$Z$6:$AB$699,2,FALSE)</f>
        <v>#N/A</v>
      </c>
      <c r="Y363" s="64" t="e">
        <f>VLOOKUP(E363,'Supply Log'!$E$6:$X$618,20,FALSE)</f>
        <v>#N/A</v>
      </c>
      <c r="Z363" s="64"/>
      <c r="AA363" s="64"/>
      <c r="AB363" s="64"/>
      <c r="AC363" s="64"/>
      <c r="AD363" s="64"/>
      <c r="AE363" s="64"/>
    </row>
    <row r="364" spans="1:31" ht="15.75" customHeight="1">
      <c r="A364" s="67" t="str">
        <f t="shared" si="40"/>
        <v/>
      </c>
      <c r="B364" s="65">
        <f t="shared" si="47"/>
        <v>276</v>
      </c>
      <c r="C364" s="68" t="str">
        <f t="shared" si="41"/>
        <v/>
      </c>
      <c r="D364" s="69"/>
      <c r="E364" s="66"/>
      <c r="F364" s="66"/>
      <c r="G364" s="65" t="e">
        <f>VLOOKUP(E364,'Supply Log'!$E$6:$T$277,2,FALSE)</f>
        <v>#N/A</v>
      </c>
      <c r="H364" s="65" t="e">
        <f>VLOOKUP(E364,'Supply Log'!$E$6:$T$277,3,FALSE)</f>
        <v>#N/A</v>
      </c>
      <c r="I364" s="77"/>
      <c r="J364" s="65" t="e">
        <f>VLOOKUP(E364,'Supply Log'!$E$6:$T$277,5,FALSE)</f>
        <v>#N/A</v>
      </c>
      <c r="K364" s="65" t="e">
        <f>VLOOKUP(E364,'Supply Log'!$E$6:$T$277,6,FALSE)</f>
        <v>#N/A</v>
      </c>
      <c r="L364" s="65" t="e">
        <f>VLOOKUP(E364,'Supply Log'!$E$6:$T$277,7,FALSE)</f>
        <v>#N/A</v>
      </c>
      <c r="M364" s="65" t="e">
        <f>VLOOKUP(E364,'Supply Log'!$E$6:$T$277,8,FALSE)</f>
        <v>#N/A</v>
      </c>
      <c r="N364" s="65" t="e">
        <f>VLOOKUP(E364,'Supply Log'!$E$6:$T$277,9,FALSE)</f>
        <v>#N/A</v>
      </c>
      <c r="O364" s="65" t="e">
        <f>VLOOKUP(E364,'Supply Log'!$E$6:$T$277,10,FALSE)</f>
        <v>#N/A</v>
      </c>
      <c r="P364" s="29" t="e">
        <f t="shared" si="42"/>
        <v>#N/A</v>
      </c>
      <c r="Q364" s="65" t="e">
        <f>VLOOKUP(E364,'Supply Log'!$E$6:$T$277,12,FALSE)</f>
        <v>#N/A</v>
      </c>
      <c r="R364" s="78" t="e">
        <f t="shared" si="43"/>
        <v>#N/A</v>
      </c>
      <c r="S364" s="65"/>
      <c r="T364" s="79" t="e">
        <f t="shared" si="44"/>
        <v>#N/A</v>
      </c>
      <c r="U364" s="80" t="e">
        <f t="shared" si="45"/>
        <v>#N/A</v>
      </c>
      <c r="V364" s="81" t="str">
        <f t="shared" si="46"/>
        <v/>
      </c>
      <c r="W364" s="69" t="e">
        <f>VLOOKUP(F364,'Input Log'!$E$6:$V$50000,18,FALSE)</f>
        <v>#N/A</v>
      </c>
      <c r="X364" s="64" t="e">
        <f>VLOOKUP(E364,'Supply Log'!$Z$6:$AB$699,2,FALSE)</f>
        <v>#N/A</v>
      </c>
      <c r="Y364" s="64" t="e">
        <f>VLOOKUP(E364,'Supply Log'!$E$6:$X$618,20,FALSE)</f>
        <v>#N/A</v>
      </c>
      <c r="Z364" s="64"/>
      <c r="AA364" s="64"/>
      <c r="AB364" s="64"/>
      <c r="AC364" s="64"/>
      <c r="AD364" s="64"/>
      <c r="AE364" s="64"/>
    </row>
    <row r="365" spans="1:31" ht="15.75" customHeight="1">
      <c r="A365" s="67" t="str">
        <f t="shared" si="40"/>
        <v/>
      </c>
      <c r="B365" s="65">
        <f t="shared" si="47"/>
        <v>277</v>
      </c>
      <c r="C365" s="68" t="str">
        <f t="shared" si="41"/>
        <v/>
      </c>
      <c r="D365" s="69"/>
      <c r="E365" s="66"/>
      <c r="F365" s="66"/>
      <c r="G365" s="65" t="e">
        <f>VLOOKUP(E365,'Supply Log'!$E$6:$T$277,2,FALSE)</f>
        <v>#N/A</v>
      </c>
      <c r="H365" s="65" t="e">
        <f>VLOOKUP(E365,'Supply Log'!$E$6:$T$277,3,FALSE)</f>
        <v>#N/A</v>
      </c>
      <c r="I365" s="77"/>
      <c r="J365" s="65" t="e">
        <f>VLOOKUP(E365,'Supply Log'!$E$6:$T$277,5,FALSE)</f>
        <v>#N/A</v>
      </c>
      <c r="K365" s="65" t="e">
        <f>VLOOKUP(E365,'Supply Log'!$E$6:$T$277,6,FALSE)</f>
        <v>#N/A</v>
      </c>
      <c r="L365" s="65" t="e">
        <f>VLOOKUP(E365,'Supply Log'!$E$6:$T$277,7,FALSE)</f>
        <v>#N/A</v>
      </c>
      <c r="M365" s="65" t="e">
        <f>VLOOKUP(E365,'Supply Log'!$E$6:$T$277,8,FALSE)</f>
        <v>#N/A</v>
      </c>
      <c r="N365" s="65" t="e">
        <f>VLOOKUP(E365,'Supply Log'!$E$6:$T$277,9,FALSE)</f>
        <v>#N/A</v>
      </c>
      <c r="O365" s="65" t="e">
        <f>VLOOKUP(E365,'Supply Log'!$E$6:$T$277,10,FALSE)</f>
        <v>#N/A</v>
      </c>
      <c r="P365" s="29" t="e">
        <f t="shared" si="42"/>
        <v>#N/A</v>
      </c>
      <c r="Q365" s="65" t="e">
        <f>VLOOKUP(E365,'Supply Log'!$E$6:$T$277,12,FALSE)</f>
        <v>#N/A</v>
      </c>
      <c r="R365" s="78" t="e">
        <f t="shared" si="43"/>
        <v>#N/A</v>
      </c>
      <c r="S365" s="65"/>
      <c r="T365" s="79" t="e">
        <f t="shared" si="44"/>
        <v>#N/A</v>
      </c>
      <c r="U365" s="80" t="e">
        <f t="shared" si="45"/>
        <v>#N/A</v>
      </c>
      <c r="V365" s="81" t="str">
        <f t="shared" si="46"/>
        <v/>
      </c>
      <c r="W365" s="69" t="e">
        <f>VLOOKUP(F365,'Input Log'!$E$6:$V$50000,18,FALSE)</f>
        <v>#N/A</v>
      </c>
      <c r="X365" s="64" t="e">
        <f>VLOOKUP(E365,'Supply Log'!$Z$6:$AB$699,2,FALSE)</f>
        <v>#N/A</v>
      </c>
      <c r="Y365" s="64" t="e">
        <f>VLOOKUP(E365,'Supply Log'!$E$6:$X$618,20,FALSE)</f>
        <v>#N/A</v>
      </c>
      <c r="Z365" s="64"/>
      <c r="AA365" s="64"/>
      <c r="AB365" s="64"/>
      <c r="AC365" s="64"/>
      <c r="AD365" s="64"/>
      <c r="AE365" s="64"/>
    </row>
    <row r="366" spans="1:31" ht="15.75" customHeight="1">
      <c r="A366" s="67" t="str">
        <f t="shared" si="40"/>
        <v/>
      </c>
      <c r="B366" s="65">
        <f t="shared" si="47"/>
        <v>278</v>
      </c>
      <c r="C366" s="68" t="str">
        <f t="shared" si="41"/>
        <v/>
      </c>
      <c r="D366" s="69"/>
      <c r="E366" s="66"/>
      <c r="F366" s="66"/>
      <c r="G366" s="65" t="e">
        <f>VLOOKUP(E366,'Supply Log'!$E$6:$T$277,2,FALSE)</f>
        <v>#N/A</v>
      </c>
      <c r="H366" s="65" t="e">
        <f>VLOOKUP(E366,'Supply Log'!$E$6:$T$277,3,FALSE)</f>
        <v>#N/A</v>
      </c>
      <c r="I366" s="77"/>
      <c r="J366" s="65" t="e">
        <f>VLOOKUP(E366,'Supply Log'!$E$6:$T$277,5,FALSE)</f>
        <v>#N/A</v>
      </c>
      <c r="K366" s="65" t="e">
        <f>VLOOKUP(E366,'Supply Log'!$E$6:$T$277,6,FALSE)</f>
        <v>#N/A</v>
      </c>
      <c r="L366" s="65" t="e">
        <f>VLOOKUP(E366,'Supply Log'!$E$6:$T$277,7,FALSE)</f>
        <v>#N/A</v>
      </c>
      <c r="M366" s="65" t="e">
        <f>VLOOKUP(E366,'Supply Log'!$E$6:$T$277,8,FALSE)</f>
        <v>#N/A</v>
      </c>
      <c r="N366" s="65" t="e">
        <f>VLOOKUP(E366,'Supply Log'!$E$6:$T$277,9,FALSE)</f>
        <v>#N/A</v>
      </c>
      <c r="O366" s="65" t="e">
        <f>VLOOKUP(E366,'Supply Log'!$E$6:$T$277,10,FALSE)</f>
        <v>#N/A</v>
      </c>
      <c r="P366" s="29" t="e">
        <f t="shared" si="42"/>
        <v>#N/A</v>
      </c>
      <c r="Q366" s="65" t="e">
        <f>VLOOKUP(E366,'Supply Log'!$E$6:$T$277,12,FALSE)</f>
        <v>#N/A</v>
      </c>
      <c r="R366" s="78" t="e">
        <f t="shared" si="43"/>
        <v>#N/A</v>
      </c>
      <c r="S366" s="65"/>
      <c r="T366" s="79" t="e">
        <f t="shared" si="44"/>
        <v>#N/A</v>
      </c>
      <c r="U366" s="80" t="e">
        <f t="shared" si="45"/>
        <v>#N/A</v>
      </c>
      <c r="V366" s="81" t="str">
        <f t="shared" si="46"/>
        <v/>
      </c>
      <c r="W366" s="69" t="e">
        <f>VLOOKUP(F366,'Input Log'!$E$6:$V$50000,18,FALSE)</f>
        <v>#N/A</v>
      </c>
      <c r="X366" s="64" t="e">
        <f>VLOOKUP(E366,'Supply Log'!$Z$6:$AB$699,2,FALSE)</f>
        <v>#N/A</v>
      </c>
      <c r="Y366" s="64" t="e">
        <f>VLOOKUP(E366,'Supply Log'!$E$6:$X$618,20,FALSE)</f>
        <v>#N/A</v>
      </c>
      <c r="Z366" s="64"/>
      <c r="AA366" s="64"/>
      <c r="AB366" s="64"/>
      <c r="AC366" s="64"/>
      <c r="AD366" s="64"/>
      <c r="AE366" s="64"/>
    </row>
    <row r="367" spans="1:31" ht="15.75" customHeight="1">
      <c r="A367" s="67" t="str">
        <f t="shared" si="40"/>
        <v/>
      </c>
      <c r="B367" s="65">
        <f t="shared" si="47"/>
        <v>279</v>
      </c>
      <c r="C367" s="68" t="str">
        <f t="shared" si="41"/>
        <v/>
      </c>
      <c r="D367" s="69"/>
      <c r="E367" s="66"/>
      <c r="F367" s="66"/>
      <c r="G367" s="65" t="e">
        <f>VLOOKUP(E367,'Supply Log'!$E$6:$T$277,2,FALSE)</f>
        <v>#N/A</v>
      </c>
      <c r="H367" s="65" t="e">
        <f>VLOOKUP(E367,'Supply Log'!$E$6:$T$277,3,FALSE)</f>
        <v>#N/A</v>
      </c>
      <c r="I367" s="77"/>
      <c r="J367" s="65" t="e">
        <f>VLOOKUP(E367,'Supply Log'!$E$6:$T$277,5,FALSE)</f>
        <v>#N/A</v>
      </c>
      <c r="K367" s="65" t="e">
        <f>VLOOKUP(E367,'Supply Log'!$E$6:$T$277,6,FALSE)</f>
        <v>#N/A</v>
      </c>
      <c r="L367" s="65" t="e">
        <f>VLOOKUP(E367,'Supply Log'!$E$6:$T$277,7,FALSE)</f>
        <v>#N/A</v>
      </c>
      <c r="M367" s="65" t="e">
        <f>VLOOKUP(E367,'Supply Log'!$E$6:$T$277,8,FALSE)</f>
        <v>#N/A</v>
      </c>
      <c r="N367" s="65" t="e">
        <f>VLOOKUP(E367,'Supply Log'!$E$6:$T$277,9,FALSE)</f>
        <v>#N/A</v>
      </c>
      <c r="O367" s="65" t="e">
        <f>VLOOKUP(E367,'Supply Log'!$E$6:$T$277,10,FALSE)</f>
        <v>#N/A</v>
      </c>
      <c r="P367" s="29" t="e">
        <f t="shared" si="42"/>
        <v>#N/A</v>
      </c>
      <c r="Q367" s="65" t="e">
        <f>VLOOKUP(E367,'Supply Log'!$E$6:$T$277,12,FALSE)</f>
        <v>#N/A</v>
      </c>
      <c r="R367" s="78" t="e">
        <f t="shared" si="43"/>
        <v>#N/A</v>
      </c>
      <c r="S367" s="65"/>
      <c r="T367" s="79" t="e">
        <f t="shared" si="44"/>
        <v>#N/A</v>
      </c>
      <c r="U367" s="80" t="e">
        <f t="shared" si="45"/>
        <v>#N/A</v>
      </c>
      <c r="V367" s="81" t="str">
        <f t="shared" si="46"/>
        <v/>
      </c>
      <c r="W367" s="69" t="e">
        <f>VLOOKUP(F367,'Input Log'!$E$6:$V$50000,18,FALSE)</f>
        <v>#N/A</v>
      </c>
      <c r="X367" s="64" t="e">
        <f>VLOOKUP(E367,'Supply Log'!$Z$6:$AB$699,2,FALSE)</f>
        <v>#N/A</v>
      </c>
      <c r="Y367" s="64" t="e">
        <f>VLOOKUP(E367,'Supply Log'!$E$6:$X$618,20,FALSE)</f>
        <v>#N/A</v>
      </c>
      <c r="Z367" s="64"/>
      <c r="AA367" s="64"/>
      <c r="AB367" s="64"/>
      <c r="AC367" s="64"/>
      <c r="AD367" s="64"/>
      <c r="AE367" s="64"/>
    </row>
    <row r="368" spans="1:31" ht="15.75" customHeight="1">
      <c r="A368" s="67" t="str">
        <f t="shared" si="40"/>
        <v/>
      </c>
      <c r="B368" s="65">
        <f t="shared" si="47"/>
        <v>280</v>
      </c>
      <c r="C368" s="68" t="str">
        <f t="shared" si="41"/>
        <v/>
      </c>
      <c r="D368" s="69"/>
      <c r="E368" s="66"/>
      <c r="F368" s="66"/>
      <c r="G368" s="65" t="e">
        <f>VLOOKUP(E368,'Supply Log'!$E$6:$T$277,2,FALSE)</f>
        <v>#N/A</v>
      </c>
      <c r="H368" s="65" t="e">
        <f>VLOOKUP(E368,'Supply Log'!$E$6:$T$277,3,FALSE)</f>
        <v>#N/A</v>
      </c>
      <c r="I368" s="77"/>
      <c r="J368" s="65" t="e">
        <f>VLOOKUP(E368,'Supply Log'!$E$6:$T$277,5,FALSE)</f>
        <v>#N/A</v>
      </c>
      <c r="K368" s="65" t="e">
        <f>VLOOKUP(E368,'Supply Log'!$E$6:$T$277,6,FALSE)</f>
        <v>#N/A</v>
      </c>
      <c r="L368" s="65" t="e">
        <f>VLOOKUP(E368,'Supply Log'!$E$6:$T$277,7,FALSE)</f>
        <v>#N/A</v>
      </c>
      <c r="M368" s="65" t="e">
        <f>VLOOKUP(E368,'Supply Log'!$E$6:$T$277,8,FALSE)</f>
        <v>#N/A</v>
      </c>
      <c r="N368" s="65" t="e">
        <f>VLOOKUP(E368,'Supply Log'!$E$6:$T$277,9,FALSE)</f>
        <v>#N/A</v>
      </c>
      <c r="O368" s="65" t="e">
        <f>VLOOKUP(E368,'Supply Log'!$E$6:$T$277,10,FALSE)</f>
        <v>#N/A</v>
      </c>
      <c r="P368" s="29" t="e">
        <f t="shared" si="42"/>
        <v>#N/A</v>
      </c>
      <c r="Q368" s="65" t="e">
        <f>VLOOKUP(E368,'Supply Log'!$E$6:$T$277,12,FALSE)</f>
        <v>#N/A</v>
      </c>
      <c r="R368" s="78" t="e">
        <f t="shared" si="43"/>
        <v>#N/A</v>
      </c>
      <c r="S368" s="65"/>
      <c r="T368" s="79" t="e">
        <f t="shared" si="44"/>
        <v>#N/A</v>
      </c>
      <c r="U368" s="80" t="e">
        <f t="shared" si="45"/>
        <v>#N/A</v>
      </c>
      <c r="V368" s="81" t="str">
        <f t="shared" si="46"/>
        <v/>
      </c>
      <c r="W368" s="69" t="e">
        <f>VLOOKUP(F368,'Input Log'!$E$6:$V$50000,18,FALSE)</f>
        <v>#N/A</v>
      </c>
      <c r="X368" s="64" t="e">
        <f>VLOOKUP(E368,'Supply Log'!$Z$6:$AB$699,2,FALSE)</f>
        <v>#N/A</v>
      </c>
      <c r="Y368" s="64" t="e">
        <f>VLOOKUP(E368,'Supply Log'!$E$6:$X$618,20,FALSE)</f>
        <v>#N/A</v>
      </c>
      <c r="Z368" s="64"/>
      <c r="AA368" s="64"/>
      <c r="AB368" s="64"/>
      <c r="AC368" s="64"/>
      <c r="AD368" s="64"/>
      <c r="AE368" s="64"/>
    </row>
    <row r="369" spans="1:31" ht="15.75" customHeight="1">
      <c r="A369" s="67" t="str">
        <f t="shared" si="40"/>
        <v/>
      </c>
      <c r="B369" s="65">
        <f t="shared" si="47"/>
        <v>281</v>
      </c>
      <c r="C369" s="68" t="str">
        <f t="shared" si="41"/>
        <v/>
      </c>
      <c r="D369" s="69"/>
      <c r="E369" s="66"/>
      <c r="F369" s="66"/>
      <c r="G369" s="65" t="e">
        <f>VLOOKUP(E369,'Supply Log'!$E$6:$T$277,2,FALSE)</f>
        <v>#N/A</v>
      </c>
      <c r="H369" s="65" t="e">
        <f>VLOOKUP(E369,'Supply Log'!$E$6:$T$277,3,FALSE)</f>
        <v>#N/A</v>
      </c>
      <c r="I369" s="77"/>
      <c r="J369" s="65" t="e">
        <f>VLOOKUP(E369,'Supply Log'!$E$6:$T$277,5,FALSE)</f>
        <v>#N/A</v>
      </c>
      <c r="K369" s="65" t="e">
        <f>VLOOKUP(E369,'Supply Log'!$E$6:$T$277,6,FALSE)</f>
        <v>#N/A</v>
      </c>
      <c r="L369" s="65" t="e">
        <f>VLOOKUP(E369,'Supply Log'!$E$6:$T$277,7,FALSE)</f>
        <v>#N/A</v>
      </c>
      <c r="M369" s="65" t="e">
        <f>VLOOKUP(E369,'Supply Log'!$E$6:$T$277,8,FALSE)</f>
        <v>#N/A</v>
      </c>
      <c r="N369" s="65" t="e">
        <f>VLOOKUP(E369,'Supply Log'!$E$6:$T$277,9,FALSE)</f>
        <v>#N/A</v>
      </c>
      <c r="O369" s="65" t="e">
        <f>VLOOKUP(E369,'Supply Log'!$E$6:$T$277,10,FALSE)</f>
        <v>#N/A</v>
      </c>
      <c r="P369" s="29" t="e">
        <f t="shared" si="42"/>
        <v>#N/A</v>
      </c>
      <c r="Q369" s="65" t="e">
        <f>VLOOKUP(E369,'Supply Log'!$E$6:$T$277,12,FALSE)</f>
        <v>#N/A</v>
      </c>
      <c r="R369" s="78" t="e">
        <f t="shared" si="43"/>
        <v>#N/A</v>
      </c>
      <c r="S369" s="65"/>
      <c r="T369" s="79" t="e">
        <f t="shared" si="44"/>
        <v>#N/A</v>
      </c>
      <c r="U369" s="80" t="e">
        <f t="shared" si="45"/>
        <v>#N/A</v>
      </c>
      <c r="V369" s="81" t="str">
        <f t="shared" si="46"/>
        <v/>
      </c>
      <c r="W369" s="69" t="e">
        <f>VLOOKUP(F369,'Input Log'!$E$6:$V$50000,18,FALSE)</f>
        <v>#N/A</v>
      </c>
      <c r="X369" s="64" t="e">
        <f>VLOOKUP(E369,'Supply Log'!$Z$6:$AB$699,2,FALSE)</f>
        <v>#N/A</v>
      </c>
      <c r="Y369" s="64" t="e">
        <f>VLOOKUP(E369,'Supply Log'!$E$6:$X$618,20,FALSE)</f>
        <v>#N/A</v>
      </c>
      <c r="Z369" s="64"/>
      <c r="AA369" s="64"/>
      <c r="AB369" s="64"/>
      <c r="AC369" s="64"/>
      <c r="AD369" s="64"/>
      <c r="AE369" s="64"/>
    </row>
    <row r="370" spans="1:31" ht="15.75" customHeight="1">
      <c r="A370" s="67" t="str">
        <f t="shared" si="40"/>
        <v/>
      </c>
      <c r="B370" s="65">
        <f t="shared" si="47"/>
        <v>282</v>
      </c>
      <c r="C370" s="68" t="str">
        <f t="shared" si="41"/>
        <v/>
      </c>
      <c r="D370" s="69"/>
      <c r="E370" s="66"/>
      <c r="F370" s="66"/>
      <c r="G370" s="65" t="e">
        <f>VLOOKUP(E370,'Supply Log'!$E$6:$T$277,2,FALSE)</f>
        <v>#N/A</v>
      </c>
      <c r="H370" s="65" t="e">
        <f>VLOOKUP(E370,'Supply Log'!$E$6:$T$277,3,FALSE)</f>
        <v>#N/A</v>
      </c>
      <c r="I370" s="77"/>
      <c r="J370" s="65" t="e">
        <f>VLOOKUP(E370,'Supply Log'!$E$6:$T$277,5,FALSE)</f>
        <v>#N/A</v>
      </c>
      <c r="K370" s="65" t="e">
        <f>VLOOKUP(E370,'Supply Log'!$E$6:$T$277,6,FALSE)</f>
        <v>#N/A</v>
      </c>
      <c r="L370" s="65" t="e">
        <f>VLOOKUP(E370,'Supply Log'!$E$6:$T$277,7,FALSE)</f>
        <v>#N/A</v>
      </c>
      <c r="M370" s="65" t="e">
        <f>VLOOKUP(E370,'Supply Log'!$E$6:$T$277,8,FALSE)</f>
        <v>#N/A</v>
      </c>
      <c r="N370" s="65" t="e">
        <f>VLOOKUP(E370,'Supply Log'!$E$6:$T$277,9,FALSE)</f>
        <v>#N/A</v>
      </c>
      <c r="O370" s="65" t="e">
        <f>VLOOKUP(E370,'Supply Log'!$E$6:$T$277,10,FALSE)</f>
        <v>#N/A</v>
      </c>
      <c r="P370" s="29" t="e">
        <f t="shared" si="42"/>
        <v>#N/A</v>
      </c>
      <c r="Q370" s="65" t="e">
        <f>VLOOKUP(E370,'Supply Log'!$E$6:$T$277,12,FALSE)</f>
        <v>#N/A</v>
      </c>
      <c r="R370" s="78" t="e">
        <f t="shared" si="43"/>
        <v>#N/A</v>
      </c>
      <c r="S370" s="65"/>
      <c r="T370" s="79" t="e">
        <f t="shared" si="44"/>
        <v>#N/A</v>
      </c>
      <c r="U370" s="80" t="e">
        <f t="shared" si="45"/>
        <v>#N/A</v>
      </c>
      <c r="V370" s="81" t="str">
        <f t="shared" si="46"/>
        <v/>
      </c>
      <c r="W370" s="69" t="e">
        <f>VLOOKUP(F370,'Input Log'!$E$6:$V$50000,18,FALSE)</f>
        <v>#N/A</v>
      </c>
      <c r="X370" s="64" t="e">
        <f>VLOOKUP(E370,'Supply Log'!$Z$6:$AB$699,2,FALSE)</f>
        <v>#N/A</v>
      </c>
      <c r="Y370" s="64" t="e">
        <f>VLOOKUP(E370,'Supply Log'!$E$6:$X$618,20,FALSE)</f>
        <v>#N/A</v>
      </c>
      <c r="Z370" s="64"/>
      <c r="AA370" s="64"/>
      <c r="AB370" s="64"/>
      <c r="AC370" s="64"/>
      <c r="AD370" s="64"/>
      <c r="AE370" s="64"/>
    </row>
    <row r="371" spans="1:31" ht="15.75" customHeight="1">
      <c r="A371" s="67" t="str">
        <f t="shared" si="40"/>
        <v/>
      </c>
      <c r="B371" s="65">
        <f t="shared" si="47"/>
        <v>283</v>
      </c>
      <c r="C371" s="68" t="str">
        <f t="shared" si="41"/>
        <v/>
      </c>
      <c r="D371" s="69"/>
      <c r="E371" s="66"/>
      <c r="F371" s="66"/>
      <c r="G371" s="65" t="e">
        <f>VLOOKUP(E371,'Supply Log'!$E$6:$T$277,2,FALSE)</f>
        <v>#N/A</v>
      </c>
      <c r="H371" s="65" t="e">
        <f>VLOOKUP(E371,'Supply Log'!$E$6:$T$277,3,FALSE)</f>
        <v>#N/A</v>
      </c>
      <c r="I371" s="77"/>
      <c r="J371" s="65" t="e">
        <f>VLOOKUP(E371,'Supply Log'!$E$6:$T$277,5,FALSE)</f>
        <v>#N/A</v>
      </c>
      <c r="K371" s="65" t="e">
        <f>VLOOKUP(E371,'Supply Log'!$E$6:$T$277,6,FALSE)</f>
        <v>#N/A</v>
      </c>
      <c r="L371" s="65" t="e">
        <f>VLOOKUP(E371,'Supply Log'!$E$6:$T$277,7,FALSE)</f>
        <v>#N/A</v>
      </c>
      <c r="M371" s="65" t="e">
        <f>VLOOKUP(E371,'Supply Log'!$E$6:$T$277,8,FALSE)</f>
        <v>#N/A</v>
      </c>
      <c r="N371" s="65" t="e">
        <f>VLOOKUP(E371,'Supply Log'!$E$6:$T$277,9,FALSE)</f>
        <v>#N/A</v>
      </c>
      <c r="O371" s="65" t="e">
        <f>VLOOKUP(E371,'Supply Log'!$E$6:$T$277,10,FALSE)</f>
        <v>#N/A</v>
      </c>
      <c r="P371" s="29" t="e">
        <f t="shared" si="42"/>
        <v>#N/A</v>
      </c>
      <c r="Q371" s="65" t="e">
        <f>VLOOKUP(E371,'Supply Log'!$E$6:$T$277,12,FALSE)</f>
        <v>#N/A</v>
      </c>
      <c r="R371" s="78" t="e">
        <f t="shared" si="43"/>
        <v>#N/A</v>
      </c>
      <c r="S371" s="65"/>
      <c r="T371" s="79" t="e">
        <f t="shared" si="44"/>
        <v>#N/A</v>
      </c>
      <c r="U371" s="80" t="e">
        <f t="shared" si="45"/>
        <v>#N/A</v>
      </c>
      <c r="V371" s="81" t="str">
        <f t="shared" si="46"/>
        <v/>
      </c>
      <c r="W371" s="69" t="e">
        <f>VLOOKUP(F371,'Input Log'!$E$6:$V$50000,18,FALSE)</f>
        <v>#N/A</v>
      </c>
      <c r="X371" s="64" t="e">
        <f>VLOOKUP(E371,'Supply Log'!$Z$6:$AB$699,2,FALSE)</f>
        <v>#N/A</v>
      </c>
      <c r="Y371" s="64" t="e">
        <f>VLOOKUP(E371,'Supply Log'!$E$6:$X$618,20,FALSE)</f>
        <v>#N/A</v>
      </c>
      <c r="Z371" s="64"/>
      <c r="AA371" s="64"/>
      <c r="AB371" s="64"/>
      <c r="AC371" s="64"/>
      <c r="AD371" s="64"/>
      <c r="AE371" s="64"/>
    </row>
    <row r="372" spans="1:31" ht="15.75" customHeight="1">
      <c r="A372" s="67" t="str">
        <f t="shared" si="40"/>
        <v/>
      </c>
      <c r="B372" s="65">
        <f t="shared" si="47"/>
        <v>284</v>
      </c>
      <c r="C372" s="68" t="str">
        <f t="shared" si="41"/>
        <v/>
      </c>
      <c r="D372" s="69"/>
      <c r="E372" s="66"/>
      <c r="F372" s="66"/>
      <c r="G372" s="65" t="e">
        <f>VLOOKUP(E372,'Supply Log'!$E$6:$T$277,2,FALSE)</f>
        <v>#N/A</v>
      </c>
      <c r="H372" s="65" t="e">
        <f>VLOOKUP(E372,'Supply Log'!$E$6:$T$277,3,FALSE)</f>
        <v>#N/A</v>
      </c>
      <c r="I372" s="77"/>
      <c r="J372" s="65" t="e">
        <f>VLOOKUP(E372,'Supply Log'!$E$6:$T$277,5,FALSE)</f>
        <v>#N/A</v>
      </c>
      <c r="K372" s="65" t="e">
        <f>VLOOKUP(E372,'Supply Log'!$E$6:$T$277,6,FALSE)</f>
        <v>#N/A</v>
      </c>
      <c r="L372" s="65" t="e">
        <f>VLOOKUP(E372,'Supply Log'!$E$6:$T$277,7,FALSE)</f>
        <v>#N/A</v>
      </c>
      <c r="M372" s="65" t="e">
        <f>VLOOKUP(E372,'Supply Log'!$E$6:$T$277,8,FALSE)</f>
        <v>#N/A</v>
      </c>
      <c r="N372" s="65" t="e">
        <f>VLOOKUP(E372,'Supply Log'!$E$6:$T$277,9,FALSE)</f>
        <v>#N/A</v>
      </c>
      <c r="O372" s="65" t="e">
        <f>VLOOKUP(E372,'Supply Log'!$E$6:$T$277,10,FALSE)</f>
        <v>#N/A</v>
      </c>
      <c r="P372" s="29" t="e">
        <f t="shared" si="42"/>
        <v>#N/A</v>
      </c>
      <c r="Q372" s="65" t="e">
        <f>VLOOKUP(E372,'Supply Log'!$E$6:$T$277,12,FALSE)</f>
        <v>#N/A</v>
      </c>
      <c r="R372" s="78" t="e">
        <f t="shared" si="43"/>
        <v>#N/A</v>
      </c>
      <c r="S372" s="65"/>
      <c r="T372" s="79" t="e">
        <f t="shared" si="44"/>
        <v>#N/A</v>
      </c>
      <c r="U372" s="80" t="e">
        <f t="shared" si="45"/>
        <v>#N/A</v>
      </c>
      <c r="V372" s="81" t="str">
        <f t="shared" si="46"/>
        <v/>
      </c>
      <c r="W372" s="69" t="e">
        <f>VLOOKUP(F372,'Input Log'!$E$6:$V$50000,18,FALSE)</f>
        <v>#N/A</v>
      </c>
      <c r="X372" s="64" t="e">
        <f>VLOOKUP(E372,'Supply Log'!$Z$6:$AB$699,2,FALSE)</f>
        <v>#N/A</v>
      </c>
      <c r="Y372" s="64" t="e">
        <f>VLOOKUP(E372,'Supply Log'!$E$6:$X$618,20,FALSE)</f>
        <v>#N/A</v>
      </c>
      <c r="Z372" s="64"/>
      <c r="AA372" s="64"/>
      <c r="AB372" s="64"/>
      <c r="AC372" s="64"/>
      <c r="AD372" s="64"/>
      <c r="AE372" s="64"/>
    </row>
    <row r="373" spans="1:31" ht="15.75" customHeight="1">
      <c r="A373" s="67" t="str">
        <f t="shared" si="40"/>
        <v/>
      </c>
      <c r="B373" s="65">
        <f t="shared" si="47"/>
        <v>285</v>
      </c>
      <c r="C373" s="68" t="str">
        <f t="shared" si="41"/>
        <v/>
      </c>
      <c r="D373" s="69"/>
      <c r="E373" s="66"/>
      <c r="F373" s="66"/>
      <c r="G373" s="65" t="e">
        <f>VLOOKUP(E373,'Supply Log'!$E$6:$T$277,2,FALSE)</f>
        <v>#N/A</v>
      </c>
      <c r="H373" s="65" t="e">
        <f>VLOOKUP(E373,'Supply Log'!$E$6:$T$277,3,FALSE)</f>
        <v>#N/A</v>
      </c>
      <c r="I373" s="77"/>
      <c r="J373" s="65" t="e">
        <f>VLOOKUP(E373,'Supply Log'!$E$6:$T$277,5,FALSE)</f>
        <v>#N/A</v>
      </c>
      <c r="K373" s="65" t="e">
        <f>VLOOKUP(E373,'Supply Log'!$E$6:$T$277,6,FALSE)</f>
        <v>#N/A</v>
      </c>
      <c r="L373" s="65" t="e">
        <f>VLOOKUP(E373,'Supply Log'!$E$6:$T$277,7,FALSE)</f>
        <v>#N/A</v>
      </c>
      <c r="M373" s="65" t="e">
        <f>VLOOKUP(E373,'Supply Log'!$E$6:$T$277,8,FALSE)</f>
        <v>#N/A</v>
      </c>
      <c r="N373" s="65" t="e">
        <f>VLOOKUP(E373,'Supply Log'!$E$6:$T$277,9,FALSE)</f>
        <v>#N/A</v>
      </c>
      <c r="O373" s="65" t="e">
        <f>VLOOKUP(E373,'Supply Log'!$E$6:$T$277,10,FALSE)</f>
        <v>#N/A</v>
      </c>
      <c r="P373" s="29" t="e">
        <f t="shared" si="42"/>
        <v>#N/A</v>
      </c>
      <c r="Q373" s="65" t="e">
        <f>VLOOKUP(E373,'Supply Log'!$E$6:$T$277,12,FALSE)</f>
        <v>#N/A</v>
      </c>
      <c r="R373" s="78" t="e">
        <f t="shared" si="43"/>
        <v>#N/A</v>
      </c>
      <c r="S373" s="65"/>
      <c r="T373" s="79" t="e">
        <f t="shared" si="44"/>
        <v>#N/A</v>
      </c>
      <c r="U373" s="80" t="e">
        <f t="shared" si="45"/>
        <v>#N/A</v>
      </c>
      <c r="V373" s="81" t="str">
        <f t="shared" si="46"/>
        <v/>
      </c>
      <c r="W373" s="69" t="e">
        <f>VLOOKUP(F373,'Input Log'!$E$6:$V$50000,18,FALSE)</f>
        <v>#N/A</v>
      </c>
      <c r="X373" s="64" t="e">
        <f>VLOOKUP(E373,'Supply Log'!$Z$6:$AB$699,2,FALSE)</f>
        <v>#N/A</v>
      </c>
      <c r="Y373" s="64" t="e">
        <f>VLOOKUP(E373,'Supply Log'!$E$6:$X$618,20,FALSE)</f>
        <v>#N/A</v>
      </c>
      <c r="Z373" s="64"/>
      <c r="AA373" s="64"/>
      <c r="AB373" s="64"/>
      <c r="AC373" s="64"/>
      <c r="AD373" s="64"/>
      <c r="AE373" s="64"/>
    </row>
    <row r="374" spans="1:31" ht="15.75" customHeight="1">
      <c r="A374" s="67" t="str">
        <f t="shared" si="40"/>
        <v/>
      </c>
      <c r="B374" s="65">
        <f t="shared" si="47"/>
        <v>286</v>
      </c>
      <c r="C374" s="68" t="str">
        <f t="shared" si="41"/>
        <v/>
      </c>
      <c r="D374" s="69"/>
      <c r="E374" s="66"/>
      <c r="F374" s="66"/>
      <c r="G374" s="65" t="e">
        <f>VLOOKUP(E374,'Supply Log'!$E$6:$T$277,2,FALSE)</f>
        <v>#N/A</v>
      </c>
      <c r="H374" s="65" t="e">
        <f>VLOOKUP(E374,'Supply Log'!$E$6:$T$277,3,FALSE)</f>
        <v>#N/A</v>
      </c>
      <c r="I374" s="77"/>
      <c r="J374" s="65" t="e">
        <f>VLOOKUP(E374,'Supply Log'!$E$6:$T$277,5,FALSE)</f>
        <v>#N/A</v>
      </c>
      <c r="K374" s="65" t="e">
        <f>VLOOKUP(E374,'Supply Log'!$E$6:$T$277,6,FALSE)</f>
        <v>#N/A</v>
      </c>
      <c r="L374" s="65" t="e">
        <f>VLOOKUP(E374,'Supply Log'!$E$6:$T$277,7,FALSE)</f>
        <v>#N/A</v>
      </c>
      <c r="M374" s="65" t="e">
        <f>VLOOKUP(E374,'Supply Log'!$E$6:$T$277,8,FALSE)</f>
        <v>#N/A</v>
      </c>
      <c r="N374" s="65" t="e">
        <f>VLOOKUP(E374,'Supply Log'!$E$6:$T$277,9,FALSE)</f>
        <v>#N/A</v>
      </c>
      <c r="O374" s="65" t="e">
        <f>VLOOKUP(E374,'Supply Log'!$E$6:$T$277,10,FALSE)</f>
        <v>#N/A</v>
      </c>
      <c r="P374" s="29" t="e">
        <f t="shared" si="42"/>
        <v>#N/A</v>
      </c>
      <c r="Q374" s="65" t="e">
        <f>VLOOKUP(E374,'Supply Log'!$E$6:$T$277,12,FALSE)</f>
        <v>#N/A</v>
      </c>
      <c r="R374" s="78" t="e">
        <f t="shared" si="43"/>
        <v>#N/A</v>
      </c>
      <c r="S374" s="65"/>
      <c r="T374" s="79" t="e">
        <f t="shared" si="44"/>
        <v>#N/A</v>
      </c>
      <c r="U374" s="80" t="e">
        <f t="shared" si="45"/>
        <v>#N/A</v>
      </c>
      <c r="V374" s="81" t="str">
        <f t="shared" si="46"/>
        <v/>
      </c>
      <c r="W374" s="69" t="e">
        <f>VLOOKUP(F374,'Input Log'!$E$6:$V$50000,18,FALSE)</f>
        <v>#N/A</v>
      </c>
      <c r="X374" s="64" t="e">
        <f>VLOOKUP(E374,'Supply Log'!$Z$6:$AB$699,2,FALSE)</f>
        <v>#N/A</v>
      </c>
      <c r="Y374" s="64" t="e">
        <f>VLOOKUP(E374,'Supply Log'!$E$6:$X$618,20,FALSE)</f>
        <v>#N/A</v>
      </c>
      <c r="Z374" s="64"/>
      <c r="AA374" s="64"/>
      <c r="AB374" s="64"/>
      <c r="AC374" s="64"/>
      <c r="AD374" s="64"/>
      <c r="AE374" s="64"/>
    </row>
    <row r="375" spans="1:31" ht="15.75" customHeight="1">
      <c r="A375" s="67" t="str">
        <f t="shared" si="40"/>
        <v/>
      </c>
      <c r="B375" s="65">
        <f t="shared" si="47"/>
        <v>287</v>
      </c>
      <c r="C375" s="68" t="str">
        <f t="shared" si="41"/>
        <v/>
      </c>
      <c r="D375" s="69"/>
      <c r="E375" s="66"/>
      <c r="F375" s="66"/>
      <c r="G375" s="65" t="e">
        <f>VLOOKUP(E375,'Supply Log'!$E$6:$T$277,2,FALSE)</f>
        <v>#N/A</v>
      </c>
      <c r="H375" s="65" t="e">
        <f>VLOOKUP(E375,'Supply Log'!$E$6:$T$277,3,FALSE)</f>
        <v>#N/A</v>
      </c>
      <c r="I375" s="77"/>
      <c r="J375" s="65" t="e">
        <f>VLOOKUP(E375,'Supply Log'!$E$6:$T$277,5,FALSE)</f>
        <v>#N/A</v>
      </c>
      <c r="K375" s="65" t="e">
        <f>VLOOKUP(E375,'Supply Log'!$E$6:$T$277,6,FALSE)</f>
        <v>#N/A</v>
      </c>
      <c r="L375" s="65" t="e">
        <f>VLOOKUP(E375,'Supply Log'!$E$6:$T$277,7,FALSE)</f>
        <v>#N/A</v>
      </c>
      <c r="M375" s="65" t="e">
        <f>VLOOKUP(E375,'Supply Log'!$E$6:$T$277,8,FALSE)</f>
        <v>#N/A</v>
      </c>
      <c r="N375" s="65" t="e">
        <f>VLOOKUP(E375,'Supply Log'!$E$6:$T$277,9,FALSE)</f>
        <v>#N/A</v>
      </c>
      <c r="O375" s="65" t="e">
        <f>VLOOKUP(E375,'Supply Log'!$E$6:$T$277,10,FALSE)</f>
        <v>#N/A</v>
      </c>
      <c r="P375" s="29" t="e">
        <f t="shared" si="42"/>
        <v>#N/A</v>
      </c>
      <c r="Q375" s="65" t="e">
        <f>VLOOKUP(E375,'Supply Log'!$E$6:$T$277,12,FALSE)</f>
        <v>#N/A</v>
      </c>
      <c r="R375" s="78" t="e">
        <f t="shared" si="43"/>
        <v>#N/A</v>
      </c>
      <c r="S375" s="65"/>
      <c r="T375" s="79" t="e">
        <f t="shared" si="44"/>
        <v>#N/A</v>
      </c>
      <c r="U375" s="80" t="e">
        <f t="shared" si="45"/>
        <v>#N/A</v>
      </c>
      <c r="V375" s="81" t="str">
        <f t="shared" si="46"/>
        <v/>
      </c>
      <c r="W375" s="69" t="e">
        <f>VLOOKUP(F375,'Input Log'!$E$6:$V$50000,18,FALSE)</f>
        <v>#N/A</v>
      </c>
      <c r="X375" s="64" t="e">
        <f>VLOOKUP(E375,'Supply Log'!$Z$6:$AB$699,2,FALSE)</f>
        <v>#N/A</v>
      </c>
      <c r="Y375" s="64" t="e">
        <f>VLOOKUP(E375,'Supply Log'!$E$6:$X$618,20,FALSE)</f>
        <v>#N/A</v>
      </c>
      <c r="Z375" s="64"/>
      <c r="AA375" s="64"/>
      <c r="AB375" s="64"/>
      <c r="AC375" s="64"/>
      <c r="AD375" s="64"/>
      <c r="AE375" s="64"/>
    </row>
    <row r="376" spans="1:31" ht="15.75" customHeight="1">
      <c r="A376" s="67" t="str">
        <f t="shared" si="40"/>
        <v/>
      </c>
      <c r="B376" s="65">
        <f t="shared" si="47"/>
        <v>288</v>
      </c>
      <c r="C376" s="68" t="str">
        <f t="shared" si="41"/>
        <v/>
      </c>
      <c r="D376" s="69"/>
      <c r="E376" s="66"/>
      <c r="F376" s="66"/>
      <c r="G376" s="65" t="e">
        <f>VLOOKUP(E376,'Supply Log'!$E$6:$T$277,2,FALSE)</f>
        <v>#N/A</v>
      </c>
      <c r="H376" s="65" t="e">
        <f>VLOOKUP(E376,'Supply Log'!$E$6:$T$277,3,FALSE)</f>
        <v>#N/A</v>
      </c>
      <c r="I376" s="77"/>
      <c r="J376" s="65" t="e">
        <f>VLOOKUP(E376,'Supply Log'!$E$6:$T$277,5,FALSE)</f>
        <v>#N/A</v>
      </c>
      <c r="K376" s="65" t="e">
        <f>VLOOKUP(E376,'Supply Log'!$E$6:$T$277,6,FALSE)</f>
        <v>#N/A</v>
      </c>
      <c r="L376" s="65" t="e">
        <f>VLOOKUP(E376,'Supply Log'!$E$6:$T$277,7,FALSE)</f>
        <v>#N/A</v>
      </c>
      <c r="M376" s="65" t="e">
        <f>VLOOKUP(E376,'Supply Log'!$E$6:$T$277,8,FALSE)</f>
        <v>#N/A</v>
      </c>
      <c r="N376" s="65" t="e">
        <f>VLOOKUP(E376,'Supply Log'!$E$6:$T$277,9,FALSE)</f>
        <v>#N/A</v>
      </c>
      <c r="O376" s="65" t="e">
        <f>VLOOKUP(E376,'Supply Log'!$E$6:$T$277,10,FALSE)</f>
        <v>#N/A</v>
      </c>
      <c r="P376" s="29" t="e">
        <f t="shared" si="42"/>
        <v>#N/A</v>
      </c>
      <c r="Q376" s="65" t="e">
        <f>VLOOKUP(E376,'Supply Log'!$E$6:$T$277,12,FALSE)</f>
        <v>#N/A</v>
      </c>
      <c r="R376" s="78" t="e">
        <f t="shared" si="43"/>
        <v>#N/A</v>
      </c>
      <c r="S376" s="65"/>
      <c r="T376" s="79" t="e">
        <f t="shared" si="44"/>
        <v>#N/A</v>
      </c>
      <c r="U376" s="80" t="e">
        <f t="shared" si="45"/>
        <v>#N/A</v>
      </c>
      <c r="V376" s="81" t="str">
        <f t="shared" si="46"/>
        <v/>
      </c>
      <c r="W376" s="69" t="e">
        <f>VLOOKUP(F376,'Input Log'!$E$6:$V$50000,18,FALSE)</f>
        <v>#N/A</v>
      </c>
      <c r="X376" s="64" t="e">
        <f>VLOOKUP(E376,'Supply Log'!$Z$6:$AB$699,2,FALSE)</f>
        <v>#N/A</v>
      </c>
      <c r="Y376" s="64" t="e">
        <f>VLOOKUP(E376,'Supply Log'!$E$6:$X$618,20,FALSE)</f>
        <v>#N/A</v>
      </c>
      <c r="Z376" s="64"/>
      <c r="AA376" s="64"/>
      <c r="AB376" s="64"/>
      <c r="AC376" s="64"/>
      <c r="AD376" s="64"/>
      <c r="AE376" s="64"/>
    </row>
    <row r="377" spans="1:31" ht="15.75" customHeight="1">
      <c r="A377" s="67" t="str">
        <f t="shared" si="40"/>
        <v/>
      </c>
      <c r="B377" s="65">
        <f t="shared" si="47"/>
        <v>289</v>
      </c>
      <c r="C377" s="68" t="str">
        <f t="shared" si="41"/>
        <v/>
      </c>
      <c r="D377" s="69"/>
      <c r="E377" s="66"/>
      <c r="F377" s="66"/>
      <c r="G377" s="65" t="e">
        <f>VLOOKUP(E377,'Supply Log'!$E$6:$T$277,2,FALSE)</f>
        <v>#N/A</v>
      </c>
      <c r="H377" s="65" t="e">
        <f>VLOOKUP(E377,'Supply Log'!$E$6:$T$277,3,FALSE)</f>
        <v>#N/A</v>
      </c>
      <c r="I377" s="77"/>
      <c r="J377" s="65" t="e">
        <f>VLOOKUP(E377,'Supply Log'!$E$6:$T$277,5,FALSE)</f>
        <v>#N/A</v>
      </c>
      <c r="K377" s="65" t="e">
        <f>VLOOKUP(E377,'Supply Log'!$E$6:$T$277,6,FALSE)</f>
        <v>#N/A</v>
      </c>
      <c r="L377" s="65" t="e">
        <f>VLOOKUP(E377,'Supply Log'!$E$6:$T$277,7,FALSE)</f>
        <v>#N/A</v>
      </c>
      <c r="M377" s="65" t="e">
        <f>VLOOKUP(E377,'Supply Log'!$E$6:$T$277,8,FALSE)</f>
        <v>#N/A</v>
      </c>
      <c r="N377" s="65" t="e">
        <f>VLOOKUP(E377,'Supply Log'!$E$6:$T$277,9,FALSE)</f>
        <v>#N/A</v>
      </c>
      <c r="O377" s="65" t="e">
        <f>VLOOKUP(E377,'Supply Log'!$E$6:$T$277,10,FALSE)</f>
        <v>#N/A</v>
      </c>
      <c r="P377" s="29" t="e">
        <f t="shared" si="42"/>
        <v>#N/A</v>
      </c>
      <c r="Q377" s="65" t="e">
        <f>VLOOKUP(E377,'Supply Log'!$E$6:$T$277,12,FALSE)</f>
        <v>#N/A</v>
      </c>
      <c r="R377" s="78" t="e">
        <f t="shared" si="43"/>
        <v>#N/A</v>
      </c>
      <c r="S377" s="65"/>
      <c r="T377" s="79" t="e">
        <f t="shared" si="44"/>
        <v>#N/A</v>
      </c>
      <c r="U377" s="80" t="e">
        <f t="shared" si="45"/>
        <v>#N/A</v>
      </c>
      <c r="V377" s="81" t="str">
        <f t="shared" si="46"/>
        <v/>
      </c>
      <c r="W377" s="69" t="e">
        <f>VLOOKUP(F377,'Input Log'!$E$6:$V$50000,18,FALSE)</f>
        <v>#N/A</v>
      </c>
      <c r="X377" s="64" t="e">
        <f>VLOOKUP(E377,'Supply Log'!$Z$6:$AB$699,2,FALSE)</f>
        <v>#N/A</v>
      </c>
      <c r="Y377" s="64" t="e">
        <f>VLOOKUP(E377,'Supply Log'!$E$6:$X$618,20,FALSE)</f>
        <v>#N/A</v>
      </c>
      <c r="Z377" s="64"/>
      <c r="AA377" s="64"/>
      <c r="AB377" s="64"/>
      <c r="AC377" s="64"/>
      <c r="AD377" s="64"/>
      <c r="AE377" s="64"/>
    </row>
    <row r="378" spans="1:31" ht="15.75" customHeight="1">
      <c r="A378" s="67" t="str">
        <f t="shared" si="40"/>
        <v/>
      </c>
      <c r="B378" s="65">
        <f t="shared" si="47"/>
        <v>290</v>
      </c>
      <c r="C378" s="68" t="str">
        <f t="shared" si="41"/>
        <v/>
      </c>
      <c r="D378" s="69"/>
      <c r="E378" s="66"/>
      <c r="F378" s="66"/>
      <c r="G378" s="65" t="e">
        <f>VLOOKUP(E378,'Supply Log'!$E$6:$T$277,2,FALSE)</f>
        <v>#N/A</v>
      </c>
      <c r="H378" s="65" t="e">
        <f>VLOOKUP(E378,'Supply Log'!$E$6:$T$277,3,FALSE)</f>
        <v>#N/A</v>
      </c>
      <c r="I378" s="77"/>
      <c r="J378" s="65" t="e">
        <f>VLOOKUP(E378,'Supply Log'!$E$6:$T$277,5,FALSE)</f>
        <v>#N/A</v>
      </c>
      <c r="K378" s="65" t="e">
        <f>VLOOKUP(E378,'Supply Log'!$E$6:$T$277,6,FALSE)</f>
        <v>#N/A</v>
      </c>
      <c r="L378" s="65" t="e">
        <f>VLOOKUP(E378,'Supply Log'!$E$6:$T$277,7,FALSE)</f>
        <v>#N/A</v>
      </c>
      <c r="M378" s="65" t="e">
        <f>VLOOKUP(E378,'Supply Log'!$E$6:$T$277,8,FALSE)</f>
        <v>#N/A</v>
      </c>
      <c r="N378" s="65" t="e">
        <f>VLOOKUP(E378,'Supply Log'!$E$6:$T$277,9,FALSE)</f>
        <v>#N/A</v>
      </c>
      <c r="O378" s="65" t="e">
        <f>VLOOKUP(E378,'Supply Log'!$E$6:$T$277,10,FALSE)</f>
        <v>#N/A</v>
      </c>
      <c r="P378" s="29" t="e">
        <f t="shared" si="42"/>
        <v>#N/A</v>
      </c>
      <c r="Q378" s="65" t="e">
        <f>VLOOKUP(E378,'Supply Log'!$E$6:$T$277,12,FALSE)</f>
        <v>#N/A</v>
      </c>
      <c r="R378" s="78" t="e">
        <f t="shared" si="43"/>
        <v>#N/A</v>
      </c>
      <c r="S378" s="65"/>
      <c r="T378" s="79" t="e">
        <f t="shared" si="44"/>
        <v>#N/A</v>
      </c>
      <c r="U378" s="80" t="e">
        <f t="shared" si="45"/>
        <v>#N/A</v>
      </c>
      <c r="V378" s="81" t="str">
        <f t="shared" si="46"/>
        <v/>
      </c>
      <c r="W378" s="69" t="e">
        <f>VLOOKUP(F378,'Input Log'!$E$6:$V$50000,18,FALSE)</f>
        <v>#N/A</v>
      </c>
      <c r="X378" s="64" t="e">
        <f>VLOOKUP(E378,'Supply Log'!$Z$6:$AB$699,2,FALSE)</f>
        <v>#N/A</v>
      </c>
      <c r="Y378" s="64" t="e">
        <f>VLOOKUP(E378,'Supply Log'!$E$6:$X$618,20,FALSE)</f>
        <v>#N/A</v>
      </c>
      <c r="Z378" s="64"/>
      <c r="AA378" s="64"/>
      <c r="AB378" s="64"/>
      <c r="AC378" s="64"/>
      <c r="AD378" s="64"/>
      <c r="AE378" s="64"/>
    </row>
    <row r="379" spans="1:31" ht="15.75" customHeight="1">
      <c r="A379" s="67" t="str">
        <f t="shared" si="40"/>
        <v/>
      </c>
      <c r="B379" s="65">
        <f t="shared" si="47"/>
        <v>291</v>
      </c>
      <c r="C379" s="68" t="str">
        <f t="shared" si="41"/>
        <v/>
      </c>
      <c r="D379" s="69"/>
      <c r="E379" s="66"/>
      <c r="F379" s="66"/>
      <c r="G379" s="65" t="e">
        <f>VLOOKUP(E379,'Supply Log'!$E$6:$T$277,2,FALSE)</f>
        <v>#N/A</v>
      </c>
      <c r="H379" s="65" t="e">
        <f>VLOOKUP(E379,'Supply Log'!$E$6:$T$277,3,FALSE)</f>
        <v>#N/A</v>
      </c>
      <c r="I379" s="77"/>
      <c r="J379" s="65" t="e">
        <f>VLOOKUP(E379,'Supply Log'!$E$6:$T$277,5,FALSE)</f>
        <v>#N/A</v>
      </c>
      <c r="K379" s="65" t="e">
        <f>VLOOKUP(E379,'Supply Log'!$E$6:$T$277,6,FALSE)</f>
        <v>#N/A</v>
      </c>
      <c r="L379" s="65" t="e">
        <f>VLOOKUP(E379,'Supply Log'!$E$6:$T$277,7,FALSE)</f>
        <v>#N/A</v>
      </c>
      <c r="M379" s="65" t="e">
        <f>VLOOKUP(E379,'Supply Log'!$E$6:$T$277,8,FALSE)</f>
        <v>#N/A</v>
      </c>
      <c r="N379" s="65" t="e">
        <f>VLOOKUP(E379,'Supply Log'!$E$6:$T$277,9,FALSE)</f>
        <v>#N/A</v>
      </c>
      <c r="O379" s="65" t="e">
        <f>VLOOKUP(E379,'Supply Log'!$E$6:$T$277,10,FALSE)</f>
        <v>#N/A</v>
      </c>
      <c r="P379" s="29" t="e">
        <f t="shared" si="42"/>
        <v>#N/A</v>
      </c>
      <c r="Q379" s="65" t="e">
        <f>VLOOKUP(E379,'Supply Log'!$E$6:$T$277,12,FALSE)</f>
        <v>#N/A</v>
      </c>
      <c r="R379" s="78" t="e">
        <f t="shared" si="43"/>
        <v>#N/A</v>
      </c>
      <c r="S379" s="65"/>
      <c r="T379" s="79" t="e">
        <f t="shared" si="44"/>
        <v>#N/A</v>
      </c>
      <c r="U379" s="80" t="e">
        <f t="shared" si="45"/>
        <v>#N/A</v>
      </c>
      <c r="V379" s="81" t="str">
        <f t="shared" si="46"/>
        <v/>
      </c>
      <c r="W379" s="69" t="e">
        <f>VLOOKUP(F379,'Input Log'!$E$6:$V$50000,18,FALSE)</f>
        <v>#N/A</v>
      </c>
      <c r="X379" s="64" t="e">
        <f>VLOOKUP(E379,'Supply Log'!$Z$6:$AB$699,2,FALSE)</f>
        <v>#N/A</v>
      </c>
      <c r="Y379" s="64" t="e">
        <f>VLOOKUP(E379,'Supply Log'!$E$6:$X$618,20,FALSE)</f>
        <v>#N/A</v>
      </c>
      <c r="Z379" s="64"/>
      <c r="AA379" s="64"/>
      <c r="AB379" s="64"/>
      <c r="AC379" s="64"/>
      <c r="AD379" s="64"/>
      <c r="AE379" s="64"/>
    </row>
    <row r="380" spans="1:31" ht="15.75" customHeight="1">
      <c r="A380" s="67" t="str">
        <f t="shared" si="40"/>
        <v/>
      </c>
      <c r="B380" s="65">
        <f t="shared" si="47"/>
        <v>292</v>
      </c>
      <c r="C380" s="68" t="str">
        <f t="shared" si="41"/>
        <v/>
      </c>
      <c r="D380" s="69"/>
      <c r="E380" s="66"/>
      <c r="F380" s="66"/>
      <c r="G380" s="65" t="e">
        <f>VLOOKUP(E380,'Supply Log'!$E$6:$T$277,2,FALSE)</f>
        <v>#N/A</v>
      </c>
      <c r="H380" s="65" t="e">
        <f>VLOOKUP(E380,'Supply Log'!$E$6:$T$277,3,FALSE)</f>
        <v>#N/A</v>
      </c>
      <c r="I380" s="77"/>
      <c r="J380" s="65" t="e">
        <f>VLOOKUP(E380,'Supply Log'!$E$6:$T$277,5,FALSE)</f>
        <v>#N/A</v>
      </c>
      <c r="K380" s="65" t="e">
        <f>VLOOKUP(E380,'Supply Log'!$E$6:$T$277,6,FALSE)</f>
        <v>#N/A</v>
      </c>
      <c r="L380" s="65" t="e">
        <f>VLOOKUP(E380,'Supply Log'!$E$6:$T$277,7,FALSE)</f>
        <v>#N/A</v>
      </c>
      <c r="M380" s="65" t="e">
        <f>VLOOKUP(E380,'Supply Log'!$E$6:$T$277,8,FALSE)</f>
        <v>#N/A</v>
      </c>
      <c r="N380" s="65" t="e">
        <f>VLOOKUP(E380,'Supply Log'!$E$6:$T$277,9,FALSE)</f>
        <v>#N/A</v>
      </c>
      <c r="O380" s="65" t="e">
        <f>VLOOKUP(E380,'Supply Log'!$E$6:$T$277,10,FALSE)</f>
        <v>#N/A</v>
      </c>
      <c r="P380" s="29" t="e">
        <f t="shared" si="42"/>
        <v>#N/A</v>
      </c>
      <c r="Q380" s="65" t="e">
        <f>VLOOKUP(E380,'Supply Log'!$E$6:$T$277,12,FALSE)</f>
        <v>#N/A</v>
      </c>
      <c r="R380" s="78" t="e">
        <f t="shared" si="43"/>
        <v>#N/A</v>
      </c>
      <c r="S380" s="65"/>
      <c r="T380" s="79" t="e">
        <f t="shared" si="44"/>
        <v>#N/A</v>
      </c>
      <c r="U380" s="80" t="e">
        <f t="shared" si="45"/>
        <v>#N/A</v>
      </c>
      <c r="V380" s="81" t="str">
        <f t="shared" si="46"/>
        <v/>
      </c>
      <c r="W380" s="69" t="e">
        <f>VLOOKUP(F380,'Input Log'!$E$6:$V$50000,18,FALSE)</f>
        <v>#N/A</v>
      </c>
      <c r="X380" s="64" t="e">
        <f>VLOOKUP(E380,'Supply Log'!$Z$6:$AB$699,2,FALSE)</f>
        <v>#N/A</v>
      </c>
      <c r="Y380" s="64" t="e">
        <f>VLOOKUP(E380,'Supply Log'!$E$6:$X$618,20,FALSE)</f>
        <v>#N/A</v>
      </c>
      <c r="Z380" s="64"/>
      <c r="AA380" s="64"/>
      <c r="AB380" s="64"/>
      <c r="AC380" s="64"/>
      <c r="AD380" s="64"/>
      <c r="AE380" s="64"/>
    </row>
    <row r="381" spans="1:31" ht="15.75" customHeight="1">
      <c r="A381" s="67" t="str">
        <f t="shared" si="40"/>
        <v/>
      </c>
      <c r="B381" s="65">
        <f t="shared" si="47"/>
        <v>293</v>
      </c>
      <c r="C381" s="68" t="str">
        <f t="shared" si="41"/>
        <v/>
      </c>
      <c r="D381" s="69"/>
      <c r="E381" s="66"/>
      <c r="F381" s="66"/>
      <c r="G381" s="65" t="e">
        <f>VLOOKUP(E381,'Supply Log'!$E$6:$T$277,2,FALSE)</f>
        <v>#N/A</v>
      </c>
      <c r="H381" s="65" t="e">
        <f>VLOOKUP(E381,'Supply Log'!$E$6:$T$277,3,FALSE)</f>
        <v>#N/A</v>
      </c>
      <c r="I381" s="77"/>
      <c r="J381" s="65" t="e">
        <f>VLOOKUP(E381,'Supply Log'!$E$6:$T$277,5,FALSE)</f>
        <v>#N/A</v>
      </c>
      <c r="K381" s="65" t="e">
        <f>VLOOKUP(E381,'Supply Log'!$E$6:$T$277,6,FALSE)</f>
        <v>#N/A</v>
      </c>
      <c r="L381" s="65" t="e">
        <f>VLOOKUP(E381,'Supply Log'!$E$6:$T$277,7,FALSE)</f>
        <v>#N/A</v>
      </c>
      <c r="M381" s="65" t="e">
        <f>VLOOKUP(E381,'Supply Log'!$E$6:$T$277,8,FALSE)</f>
        <v>#N/A</v>
      </c>
      <c r="N381" s="65" t="e">
        <f>VLOOKUP(E381,'Supply Log'!$E$6:$T$277,9,FALSE)</f>
        <v>#N/A</v>
      </c>
      <c r="O381" s="65" t="e">
        <f>VLOOKUP(E381,'Supply Log'!$E$6:$T$277,10,FALSE)</f>
        <v>#N/A</v>
      </c>
      <c r="P381" s="29" t="e">
        <f t="shared" si="42"/>
        <v>#N/A</v>
      </c>
      <c r="Q381" s="65" t="e">
        <f>VLOOKUP(E381,'Supply Log'!$E$6:$T$277,12,FALSE)</f>
        <v>#N/A</v>
      </c>
      <c r="R381" s="78" t="e">
        <f t="shared" si="43"/>
        <v>#N/A</v>
      </c>
      <c r="S381" s="65"/>
      <c r="T381" s="79" t="e">
        <f t="shared" si="44"/>
        <v>#N/A</v>
      </c>
      <c r="U381" s="80" t="e">
        <f t="shared" si="45"/>
        <v>#N/A</v>
      </c>
      <c r="V381" s="81" t="str">
        <f t="shared" si="46"/>
        <v/>
      </c>
      <c r="W381" s="69" t="e">
        <f>VLOOKUP(F381,'Input Log'!$E$6:$V$50000,18,FALSE)</f>
        <v>#N/A</v>
      </c>
      <c r="X381" s="64" t="e">
        <f>VLOOKUP(E381,'Supply Log'!$Z$6:$AB$699,2,FALSE)</f>
        <v>#N/A</v>
      </c>
      <c r="Y381" s="64" t="e">
        <f>VLOOKUP(E381,'Supply Log'!$E$6:$X$618,20,FALSE)</f>
        <v>#N/A</v>
      </c>
      <c r="Z381" s="64"/>
      <c r="AA381" s="64"/>
      <c r="AB381" s="64"/>
      <c r="AC381" s="64"/>
      <c r="AD381" s="64"/>
      <c r="AE381" s="64"/>
    </row>
    <row r="382" spans="1:31" ht="15.75" customHeight="1">
      <c r="A382" s="67" t="str">
        <f t="shared" si="40"/>
        <v/>
      </c>
      <c r="B382" s="65">
        <f t="shared" si="47"/>
        <v>294</v>
      </c>
      <c r="C382" s="68" t="str">
        <f t="shared" si="41"/>
        <v/>
      </c>
      <c r="D382" s="69"/>
      <c r="E382" s="66"/>
      <c r="F382" s="66"/>
      <c r="G382" s="65" t="e">
        <f>VLOOKUP(E382,'Supply Log'!$E$6:$T$277,2,FALSE)</f>
        <v>#N/A</v>
      </c>
      <c r="H382" s="65" t="e">
        <f>VLOOKUP(E382,'Supply Log'!$E$6:$T$277,3,FALSE)</f>
        <v>#N/A</v>
      </c>
      <c r="I382" s="77"/>
      <c r="J382" s="65" t="e">
        <f>VLOOKUP(E382,'Supply Log'!$E$6:$T$277,5,FALSE)</f>
        <v>#N/A</v>
      </c>
      <c r="K382" s="65" t="e">
        <f>VLOOKUP(E382,'Supply Log'!$E$6:$T$277,6,FALSE)</f>
        <v>#N/A</v>
      </c>
      <c r="L382" s="65" t="e">
        <f>VLOOKUP(E382,'Supply Log'!$E$6:$T$277,7,FALSE)</f>
        <v>#N/A</v>
      </c>
      <c r="M382" s="65" t="e">
        <f>VLOOKUP(E382,'Supply Log'!$E$6:$T$277,8,FALSE)</f>
        <v>#N/A</v>
      </c>
      <c r="N382" s="65" t="e">
        <f>VLOOKUP(E382,'Supply Log'!$E$6:$T$277,9,FALSE)</f>
        <v>#N/A</v>
      </c>
      <c r="O382" s="65" t="e">
        <f>VLOOKUP(E382,'Supply Log'!$E$6:$T$277,10,FALSE)</f>
        <v>#N/A</v>
      </c>
      <c r="P382" s="29" t="e">
        <f t="shared" si="42"/>
        <v>#N/A</v>
      </c>
      <c r="Q382" s="65" t="e">
        <f>VLOOKUP(E382,'Supply Log'!$E$6:$T$277,12,FALSE)</f>
        <v>#N/A</v>
      </c>
      <c r="R382" s="78" t="e">
        <f t="shared" si="43"/>
        <v>#N/A</v>
      </c>
      <c r="S382" s="65"/>
      <c r="T382" s="79" t="e">
        <f t="shared" si="44"/>
        <v>#N/A</v>
      </c>
      <c r="U382" s="80" t="e">
        <f t="shared" si="45"/>
        <v>#N/A</v>
      </c>
      <c r="V382" s="81" t="str">
        <f t="shared" si="46"/>
        <v/>
      </c>
      <c r="W382" s="69" t="e">
        <f>VLOOKUP(F382,'Input Log'!$E$6:$V$50000,18,FALSE)</f>
        <v>#N/A</v>
      </c>
      <c r="X382" s="64" t="e">
        <f>VLOOKUP(E382,'Supply Log'!$Z$6:$AB$699,2,FALSE)</f>
        <v>#N/A</v>
      </c>
      <c r="Y382" s="64" t="e">
        <f>VLOOKUP(E382,'Supply Log'!$E$6:$X$618,20,FALSE)</f>
        <v>#N/A</v>
      </c>
      <c r="Z382" s="64"/>
      <c r="AA382" s="64"/>
      <c r="AB382" s="64"/>
      <c r="AC382" s="64"/>
      <c r="AD382" s="64"/>
      <c r="AE382" s="64"/>
    </row>
    <row r="383" spans="1:31" ht="15.75" customHeight="1">
      <c r="A383" s="67" t="str">
        <f t="shared" si="40"/>
        <v/>
      </c>
      <c r="B383" s="65">
        <f t="shared" si="47"/>
        <v>295</v>
      </c>
      <c r="C383" s="68" t="str">
        <f t="shared" si="41"/>
        <v/>
      </c>
      <c r="D383" s="69"/>
      <c r="E383" s="66"/>
      <c r="F383" s="66"/>
      <c r="G383" s="65" t="e">
        <f>VLOOKUP(E383,'Supply Log'!$E$6:$T$277,2,FALSE)</f>
        <v>#N/A</v>
      </c>
      <c r="H383" s="65" t="e">
        <f>VLOOKUP(E383,'Supply Log'!$E$6:$T$277,3,FALSE)</f>
        <v>#N/A</v>
      </c>
      <c r="I383" s="77"/>
      <c r="J383" s="65" t="e">
        <f>VLOOKUP(E383,'Supply Log'!$E$6:$T$277,5,FALSE)</f>
        <v>#N/A</v>
      </c>
      <c r="K383" s="65" t="e">
        <f>VLOOKUP(E383,'Supply Log'!$E$6:$T$277,6,FALSE)</f>
        <v>#N/A</v>
      </c>
      <c r="L383" s="65" t="e">
        <f>VLOOKUP(E383,'Supply Log'!$E$6:$T$277,7,FALSE)</f>
        <v>#N/A</v>
      </c>
      <c r="M383" s="65" t="e">
        <f>VLOOKUP(E383,'Supply Log'!$E$6:$T$277,8,FALSE)</f>
        <v>#N/A</v>
      </c>
      <c r="N383" s="65" t="e">
        <f>VLOOKUP(E383,'Supply Log'!$E$6:$T$277,9,FALSE)</f>
        <v>#N/A</v>
      </c>
      <c r="O383" s="65" t="e">
        <f>VLOOKUP(E383,'Supply Log'!$E$6:$T$277,10,FALSE)</f>
        <v>#N/A</v>
      </c>
      <c r="P383" s="29" t="e">
        <f t="shared" si="42"/>
        <v>#N/A</v>
      </c>
      <c r="Q383" s="65" t="e">
        <f>VLOOKUP(E383,'Supply Log'!$E$6:$T$277,12,FALSE)</f>
        <v>#N/A</v>
      </c>
      <c r="R383" s="78" t="e">
        <f t="shared" si="43"/>
        <v>#N/A</v>
      </c>
      <c r="S383" s="65"/>
      <c r="T383" s="79" t="e">
        <f t="shared" si="44"/>
        <v>#N/A</v>
      </c>
      <c r="U383" s="80" t="e">
        <f t="shared" si="45"/>
        <v>#N/A</v>
      </c>
      <c r="V383" s="81" t="str">
        <f t="shared" si="46"/>
        <v/>
      </c>
      <c r="W383" s="69" t="e">
        <f>VLOOKUP(F383,'Input Log'!$E$6:$V$50000,18,FALSE)</f>
        <v>#N/A</v>
      </c>
      <c r="X383" s="64" t="e">
        <f>VLOOKUP(E383,'Supply Log'!$Z$6:$AB$699,2,FALSE)</f>
        <v>#N/A</v>
      </c>
      <c r="Y383" s="64" t="e">
        <f>VLOOKUP(E383,'Supply Log'!$E$6:$X$618,20,FALSE)</f>
        <v>#N/A</v>
      </c>
      <c r="Z383" s="64"/>
      <c r="AA383" s="64"/>
      <c r="AB383" s="64"/>
      <c r="AC383" s="64"/>
      <c r="AD383" s="64"/>
      <c r="AE383" s="64"/>
    </row>
    <row r="384" spans="1:31" ht="15.75" customHeight="1">
      <c r="A384" s="67" t="str">
        <f t="shared" si="40"/>
        <v/>
      </c>
      <c r="B384" s="65">
        <f t="shared" si="47"/>
        <v>296</v>
      </c>
      <c r="C384" s="68" t="str">
        <f t="shared" si="41"/>
        <v/>
      </c>
      <c r="D384" s="69"/>
      <c r="E384" s="66"/>
      <c r="F384" s="66"/>
      <c r="G384" s="65" t="e">
        <f>VLOOKUP(E384,'Supply Log'!$E$6:$T$277,2,FALSE)</f>
        <v>#N/A</v>
      </c>
      <c r="H384" s="65" t="e">
        <f>VLOOKUP(E384,'Supply Log'!$E$6:$T$277,3,FALSE)</f>
        <v>#N/A</v>
      </c>
      <c r="I384" s="77"/>
      <c r="J384" s="65" t="e">
        <f>VLOOKUP(E384,'Supply Log'!$E$6:$T$277,5,FALSE)</f>
        <v>#N/A</v>
      </c>
      <c r="K384" s="65" t="e">
        <f>VLOOKUP(E384,'Supply Log'!$E$6:$T$277,6,FALSE)</f>
        <v>#N/A</v>
      </c>
      <c r="L384" s="65" t="e">
        <f>VLOOKUP(E384,'Supply Log'!$E$6:$T$277,7,FALSE)</f>
        <v>#N/A</v>
      </c>
      <c r="M384" s="65" t="e">
        <f>VLOOKUP(E384,'Supply Log'!$E$6:$T$277,8,FALSE)</f>
        <v>#N/A</v>
      </c>
      <c r="N384" s="65" t="e">
        <f>VLOOKUP(E384,'Supply Log'!$E$6:$T$277,9,FALSE)</f>
        <v>#N/A</v>
      </c>
      <c r="O384" s="65" t="e">
        <f>VLOOKUP(E384,'Supply Log'!$E$6:$T$277,10,FALSE)</f>
        <v>#N/A</v>
      </c>
      <c r="P384" s="29" t="e">
        <f t="shared" si="42"/>
        <v>#N/A</v>
      </c>
      <c r="Q384" s="65" t="e">
        <f>VLOOKUP(E384,'Supply Log'!$E$6:$T$277,12,FALSE)</f>
        <v>#N/A</v>
      </c>
      <c r="R384" s="78" t="e">
        <f t="shared" si="43"/>
        <v>#N/A</v>
      </c>
      <c r="S384" s="65"/>
      <c r="T384" s="79" t="e">
        <f t="shared" si="44"/>
        <v>#N/A</v>
      </c>
      <c r="U384" s="80" t="e">
        <f t="shared" si="45"/>
        <v>#N/A</v>
      </c>
      <c r="V384" s="81" t="str">
        <f t="shared" si="46"/>
        <v/>
      </c>
      <c r="W384" s="69" t="e">
        <f>VLOOKUP(F384,'Input Log'!$E$6:$V$50000,18,FALSE)</f>
        <v>#N/A</v>
      </c>
      <c r="X384" s="64" t="e">
        <f>VLOOKUP(E384,'Supply Log'!$Z$6:$AB$699,2,FALSE)</f>
        <v>#N/A</v>
      </c>
      <c r="Y384" s="64" t="e">
        <f>VLOOKUP(E384,'Supply Log'!$E$6:$X$618,20,FALSE)</f>
        <v>#N/A</v>
      </c>
      <c r="Z384" s="64"/>
      <c r="AA384" s="64"/>
      <c r="AB384" s="64"/>
      <c r="AC384" s="64"/>
      <c r="AD384" s="64"/>
      <c r="AE384" s="64"/>
    </row>
    <row r="385" spans="1:31" ht="15.75" customHeight="1">
      <c r="A385" s="67" t="str">
        <f t="shared" si="40"/>
        <v/>
      </c>
      <c r="B385" s="65">
        <f t="shared" si="47"/>
        <v>297</v>
      </c>
      <c r="C385" s="68" t="str">
        <f t="shared" si="41"/>
        <v/>
      </c>
      <c r="D385" s="69"/>
      <c r="E385" s="66"/>
      <c r="F385" s="66"/>
      <c r="G385" s="65" t="e">
        <f>VLOOKUP(E385,'Supply Log'!$E$6:$T$277,2,FALSE)</f>
        <v>#N/A</v>
      </c>
      <c r="H385" s="65" t="e">
        <f>VLOOKUP(E385,'Supply Log'!$E$6:$T$277,3,FALSE)</f>
        <v>#N/A</v>
      </c>
      <c r="I385" s="77"/>
      <c r="J385" s="65" t="e">
        <f>VLOOKUP(E385,'Supply Log'!$E$6:$T$277,5,FALSE)</f>
        <v>#N/A</v>
      </c>
      <c r="K385" s="65" t="e">
        <f>VLOOKUP(E385,'Supply Log'!$E$6:$T$277,6,FALSE)</f>
        <v>#N/A</v>
      </c>
      <c r="L385" s="65" t="e">
        <f>VLOOKUP(E385,'Supply Log'!$E$6:$T$277,7,FALSE)</f>
        <v>#N/A</v>
      </c>
      <c r="M385" s="65" t="e">
        <f>VLOOKUP(E385,'Supply Log'!$E$6:$T$277,8,FALSE)</f>
        <v>#N/A</v>
      </c>
      <c r="N385" s="65" t="e">
        <f>VLOOKUP(E385,'Supply Log'!$E$6:$T$277,9,FALSE)</f>
        <v>#N/A</v>
      </c>
      <c r="O385" s="65" t="e">
        <f>VLOOKUP(E385,'Supply Log'!$E$6:$T$277,10,FALSE)</f>
        <v>#N/A</v>
      </c>
      <c r="P385" s="29" t="e">
        <f t="shared" si="42"/>
        <v>#N/A</v>
      </c>
      <c r="Q385" s="65" t="e">
        <f>VLOOKUP(E385,'Supply Log'!$E$6:$T$277,12,FALSE)</f>
        <v>#N/A</v>
      </c>
      <c r="R385" s="78" t="e">
        <f t="shared" si="43"/>
        <v>#N/A</v>
      </c>
      <c r="S385" s="65"/>
      <c r="T385" s="79" t="e">
        <f t="shared" si="44"/>
        <v>#N/A</v>
      </c>
      <c r="U385" s="80" t="e">
        <f t="shared" si="45"/>
        <v>#N/A</v>
      </c>
      <c r="V385" s="81" t="str">
        <f t="shared" si="46"/>
        <v/>
      </c>
      <c r="W385" s="69" t="e">
        <f>VLOOKUP(F385,'Input Log'!$E$6:$V$50000,18,FALSE)</f>
        <v>#N/A</v>
      </c>
      <c r="X385" s="64" t="e">
        <f>VLOOKUP(E385,'Supply Log'!$Z$6:$AB$699,2,FALSE)</f>
        <v>#N/A</v>
      </c>
      <c r="Y385" s="64" t="e">
        <f>VLOOKUP(E385,'Supply Log'!$E$6:$X$618,20,FALSE)</f>
        <v>#N/A</v>
      </c>
      <c r="Z385" s="64"/>
      <c r="AA385" s="64"/>
      <c r="AB385" s="64"/>
      <c r="AC385" s="64"/>
      <c r="AD385" s="64"/>
      <c r="AE385" s="64"/>
    </row>
    <row r="386" spans="1:31" ht="15.75" customHeight="1">
      <c r="A386" s="67" t="str">
        <f t="shared" si="40"/>
        <v/>
      </c>
      <c r="B386" s="65">
        <f t="shared" si="47"/>
        <v>298</v>
      </c>
      <c r="C386" s="68" t="str">
        <f t="shared" si="41"/>
        <v/>
      </c>
      <c r="D386" s="69"/>
      <c r="E386" s="66"/>
      <c r="F386" s="66"/>
      <c r="G386" s="65" t="e">
        <f>VLOOKUP(E386,'Supply Log'!$E$6:$T$277,2,FALSE)</f>
        <v>#N/A</v>
      </c>
      <c r="H386" s="65" t="e">
        <f>VLOOKUP(E386,'Supply Log'!$E$6:$T$277,3,FALSE)</f>
        <v>#N/A</v>
      </c>
      <c r="I386" s="77"/>
      <c r="J386" s="65" t="e">
        <f>VLOOKUP(E386,'Supply Log'!$E$6:$T$277,5,FALSE)</f>
        <v>#N/A</v>
      </c>
      <c r="K386" s="65" t="e">
        <f>VLOOKUP(E386,'Supply Log'!$E$6:$T$277,6,FALSE)</f>
        <v>#N/A</v>
      </c>
      <c r="L386" s="65" t="e">
        <f>VLOOKUP(E386,'Supply Log'!$E$6:$T$277,7,FALSE)</f>
        <v>#N/A</v>
      </c>
      <c r="M386" s="65" t="e">
        <f>VLOOKUP(E386,'Supply Log'!$E$6:$T$277,8,FALSE)</f>
        <v>#N/A</v>
      </c>
      <c r="N386" s="65" t="e">
        <f>VLOOKUP(E386,'Supply Log'!$E$6:$T$277,9,FALSE)</f>
        <v>#N/A</v>
      </c>
      <c r="O386" s="65" t="e">
        <f>VLOOKUP(E386,'Supply Log'!$E$6:$T$277,10,FALSE)</f>
        <v>#N/A</v>
      </c>
      <c r="P386" s="29" t="e">
        <f t="shared" si="42"/>
        <v>#N/A</v>
      </c>
      <c r="Q386" s="65" t="e">
        <f>VLOOKUP(E386,'Supply Log'!$E$6:$T$277,12,FALSE)</f>
        <v>#N/A</v>
      </c>
      <c r="R386" s="78" t="e">
        <f t="shared" si="43"/>
        <v>#N/A</v>
      </c>
      <c r="S386" s="65"/>
      <c r="T386" s="79" t="e">
        <f t="shared" si="44"/>
        <v>#N/A</v>
      </c>
      <c r="U386" s="80" t="e">
        <f t="shared" si="45"/>
        <v>#N/A</v>
      </c>
      <c r="V386" s="81" t="str">
        <f t="shared" si="46"/>
        <v/>
      </c>
      <c r="W386" s="69" t="e">
        <f>VLOOKUP(F386,'Input Log'!$E$6:$V$50000,18,FALSE)</f>
        <v>#N/A</v>
      </c>
      <c r="X386" s="64" t="e">
        <f>VLOOKUP(E386,'Supply Log'!$Z$6:$AB$699,2,FALSE)</f>
        <v>#N/A</v>
      </c>
      <c r="Y386" s="64" t="e">
        <f>VLOOKUP(E386,'Supply Log'!$E$6:$X$618,20,FALSE)</f>
        <v>#N/A</v>
      </c>
      <c r="Z386" s="64"/>
      <c r="AA386" s="64"/>
      <c r="AB386" s="64"/>
      <c r="AC386" s="64"/>
      <c r="AD386" s="64"/>
      <c r="AE386" s="64"/>
    </row>
    <row r="387" spans="1:31" ht="15.75" customHeight="1">
      <c r="A387" s="67" t="str">
        <f t="shared" si="40"/>
        <v/>
      </c>
      <c r="B387" s="65">
        <f t="shared" si="47"/>
        <v>299</v>
      </c>
      <c r="C387" s="68" t="str">
        <f t="shared" si="41"/>
        <v/>
      </c>
      <c r="D387" s="69"/>
      <c r="E387" s="66"/>
      <c r="F387" s="66"/>
      <c r="G387" s="65" t="e">
        <f>VLOOKUP(E387,'Supply Log'!$E$6:$T$277,2,FALSE)</f>
        <v>#N/A</v>
      </c>
      <c r="H387" s="65" t="e">
        <f>VLOOKUP(E387,'Supply Log'!$E$6:$T$277,3,FALSE)</f>
        <v>#N/A</v>
      </c>
      <c r="I387" s="77"/>
      <c r="J387" s="65" t="e">
        <f>VLOOKUP(E387,'Supply Log'!$E$6:$T$277,5,FALSE)</f>
        <v>#N/A</v>
      </c>
      <c r="K387" s="65" t="e">
        <f>VLOOKUP(E387,'Supply Log'!$E$6:$T$277,6,FALSE)</f>
        <v>#N/A</v>
      </c>
      <c r="L387" s="65" t="e">
        <f>VLOOKUP(E387,'Supply Log'!$E$6:$T$277,7,FALSE)</f>
        <v>#N/A</v>
      </c>
      <c r="M387" s="65" t="e">
        <f>VLOOKUP(E387,'Supply Log'!$E$6:$T$277,8,FALSE)</f>
        <v>#N/A</v>
      </c>
      <c r="N387" s="65" t="e">
        <f>VLOOKUP(E387,'Supply Log'!$E$6:$T$277,9,FALSE)</f>
        <v>#N/A</v>
      </c>
      <c r="O387" s="65" t="e">
        <f>VLOOKUP(E387,'Supply Log'!$E$6:$T$277,10,FALSE)</f>
        <v>#N/A</v>
      </c>
      <c r="P387" s="29" t="e">
        <f t="shared" si="42"/>
        <v>#N/A</v>
      </c>
      <c r="Q387" s="65" t="e">
        <f>VLOOKUP(E387,'Supply Log'!$E$6:$T$277,12,FALSE)</f>
        <v>#N/A</v>
      </c>
      <c r="R387" s="78" t="e">
        <f t="shared" si="43"/>
        <v>#N/A</v>
      </c>
      <c r="S387" s="65"/>
      <c r="T387" s="79" t="e">
        <f t="shared" si="44"/>
        <v>#N/A</v>
      </c>
      <c r="U387" s="80" t="e">
        <f t="shared" si="45"/>
        <v>#N/A</v>
      </c>
      <c r="V387" s="81" t="str">
        <f t="shared" si="46"/>
        <v/>
      </c>
      <c r="W387" s="69" t="e">
        <f>VLOOKUP(F387,'Input Log'!$E$6:$V$50000,18,FALSE)</f>
        <v>#N/A</v>
      </c>
      <c r="X387" s="64" t="e">
        <f>VLOOKUP(E387,'Supply Log'!$Z$6:$AB$699,2,FALSE)</f>
        <v>#N/A</v>
      </c>
      <c r="Y387" s="64" t="e">
        <f>VLOOKUP(E387,'Supply Log'!$E$6:$X$618,20,FALSE)</f>
        <v>#N/A</v>
      </c>
      <c r="Z387" s="64"/>
      <c r="AA387" s="64"/>
      <c r="AB387" s="64"/>
      <c r="AC387" s="64"/>
      <c r="AD387" s="64"/>
      <c r="AE387" s="64"/>
    </row>
    <row r="388" spans="1:31" ht="15.75" customHeight="1">
      <c r="A388" s="67" t="str">
        <f t="shared" si="40"/>
        <v/>
      </c>
      <c r="B388" s="65">
        <f t="shared" si="47"/>
        <v>300</v>
      </c>
      <c r="C388" s="68" t="str">
        <f t="shared" si="41"/>
        <v/>
      </c>
      <c r="D388" s="69"/>
      <c r="E388" s="66"/>
      <c r="F388" s="66"/>
      <c r="G388" s="65" t="e">
        <f>VLOOKUP(E388,'Supply Log'!$E$6:$T$277,2,FALSE)</f>
        <v>#N/A</v>
      </c>
      <c r="H388" s="65" t="e">
        <f>VLOOKUP(E388,'Supply Log'!$E$6:$T$277,3,FALSE)</f>
        <v>#N/A</v>
      </c>
      <c r="I388" s="77"/>
      <c r="J388" s="65" t="e">
        <f>VLOOKUP(E388,'Supply Log'!$E$6:$T$277,5,FALSE)</f>
        <v>#N/A</v>
      </c>
      <c r="K388" s="65" t="e">
        <f>VLOOKUP(E388,'Supply Log'!$E$6:$T$277,6,FALSE)</f>
        <v>#N/A</v>
      </c>
      <c r="L388" s="65" t="e">
        <f>VLOOKUP(E388,'Supply Log'!$E$6:$T$277,7,FALSE)</f>
        <v>#N/A</v>
      </c>
      <c r="M388" s="65" t="e">
        <f>VLOOKUP(E388,'Supply Log'!$E$6:$T$277,8,FALSE)</f>
        <v>#N/A</v>
      </c>
      <c r="N388" s="65" t="e">
        <f>VLOOKUP(E388,'Supply Log'!$E$6:$T$277,9,FALSE)</f>
        <v>#N/A</v>
      </c>
      <c r="O388" s="65" t="e">
        <f>VLOOKUP(E388,'Supply Log'!$E$6:$T$277,10,FALSE)</f>
        <v>#N/A</v>
      </c>
      <c r="P388" s="29" t="e">
        <f t="shared" si="42"/>
        <v>#N/A</v>
      </c>
      <c r="Q388" s="65" t="e">
        <f>VLOOKUP(E388,'Supply Log'!$E$6:$T$277,12,FALSE)</f>
        <v>#N/A</v>
      </c>
      <c r="R388" s="78" t="e">
        <f t="shared" si="43"/>
        <v>#N/A</v>
      </c>
      <c r="S388" s="65"/>
      <c r="T388" s="79" t="e">
        <f t="shared" si="44"/>
        <v>#N/A</v>
      </c>
      <c r="U388" s="80" t="e">
        <f t="shared" si="45"/>
        <v>#N/A</v>
      </c>
      <c r="V388" s="81" t="str">
        <f t="shared" si="46"/>
        <v/>
      </c>
      <c r="W388" s="69" t="e">
        <f>VLOOKUP(F388,'Input Log'!$E$6:$V$50000,18,FALSE)</f>
        <v>#N/A</v>
      </c>
      <c r="X388" s="64" t="e">
        <f>VLOOKUP(E388,'Supply Log'!$Z$6:$AB$699,2,FALSE)</f>
        <v>#N/A</v>
      </c>
      <c r="Y388" s="64" t="e">
        <f>VLOOKUP(E388,'Supply Log'!$E$6:$X$618,20,FALSE)</f>
        <v>#N/A</v>
      </c>
      <c r="Z388" s="64"/>
      <c r="AA388" s="64"/>
      <c r="AB388" s="64"/>
      <c r="AC388" s="64"/>
      <c r="AD388" s="64"/>
      <c r="AE388" s="64"/>
    </row>
    <row r="389" spans="1:31" ht="15.75" customHeight="1">
      <c r="A389" s="67" t="str">
        <f t="shared" ref="A389:A452" si="48">IF(COUNTIF($F$5:$F$45650,F389)&gt;1,"DOUBLE","")</f>
        <v/>
      </c>
      <c r="B389" s="65">
        <f t="shared" si="47"/>
        <v>301</v>
      </c>
      <c r="C389" s="68" t="str">
        <f t="shared" ref="C389:C452" si="49">IF(D389="","",(IF(D390=D389,"",1)))</f>
        <v/>
      </c>
      <c r="D389" s="69"/>
      <c r="E389" s="66"/>
      <c r="F389" s="66"/>
      <c r="G389" s="65" t="e">
        <f>VLOOKUP(E389,'Supply Log'!$E$6:$T$277,2,FALSE)</f>
        <v>#N/A</v>
      </c>
      <c r="H389" s="65" t="e">
        <f>VLOOKUP(E389,'Supply Log'!$E$6:$T$277,3,FALSE)</f>
        <v>#N/A</v>
      </c>
      <c r="I389" s="77"/>
      <c r="J389" s="65" t="e">
        <f>VLOOKUP(E389,'Supply Log'!$E$6:$T$277,5,FALSE)</f>
        <v>#N/A</v>
      </c>
      <c r="K389" s="65" t="e">
        <f>VLOOKUP(E389,'Supply Log'!$E$6:$T$277,6,FALSE)</f>
        <v>#N/A</v>
      </c>
      <c r="L389" s="65" t="e">
        <f>VLOOKUP(E389,'Supply Log'!$E$6:$T$277,7,FALSE)</f>
        <v>#N/A</v>
      </c>
      <c r="M389" s="65" t="e">
        <f>VLOOKUP(E389,'Supply Log'!$E$6:$T$277,8,FALSE)</f>
        <v>#N/A</v>
      </c>
      <c r="N389" s="65" t="e">
        <f>VLOOKUP(E389,'Supply Log'!$E$6:$T$277,9,FALSE)</f>
        <v>#N/A</v>
      </c>
      <c r="O389" s="65" t="e">
        <f>VLOOKUP(E389,'Supply Log'!$E$6:$T$277,10,FALSE)</f>
        <v>#N/A</v>
      </c>
      <c r="P389" s="29" t="e">
        <f t="shared" ref="P389:P452" si="50">+ROUND((O389*O389*I389*0.7854)/10000,2)</f>
        <v>#N/A</v>
      </c>
      <c r="Q389" s="65" t="e">
        <f>VLOOKUP(E389,'Supply Log'!$E$6:$T$277,12,FALSE)</f>
        <v>#N/A</v>
      </c>
      <c r="R389" s="78" t="e">
        <f t="shared" ref="R389:R452" si="51">ROUND(((Q389*Q389*(I389-S389)*0.7854)/10000),2)</f>
        <v>#N/A</v>
      </c>
      <c r="S389" s="65"/>
      <c r="T389" s="79" t="e">
        <f t="shared" ref="T389:T452" si="52">+ROUND((O389*O389*S389*0.7854)/10000,2)</f>
        <v>#N/A</v>
      </c>
      <c r="U389" s="80" t="e">
        <f t="shared" ref="U389:U452" si="53">+P389-R389-T389</f>
        <v>#N/A</v>
      </c>
      <c r="V389" s="81" t="str">
        <f t="shared" ref="V389:V452" si="54">IF(C389="","",(SUMIF($D$2:$D$23587,D389,$P$2:$P$23587)))</f>
        <v/>
      </c>
      <c r="W389" s="69" t="e">
        <f>VLOOKUP(F389,'Input Log'!$E$6:$V$50000,18,FALSE)</f>
        <v>#N/A</v>
      </c>
      <c r="X389" s="64" t="e">
        <f>VLOOKUP(E389,'Supply Log'!$Z$6:$AB$699,2,FALSE)</f>
        <v>#N/A</v>
      </c>
      <c r="Y389" s="64" t="e">
        <f>VLOOKUP(E389,'Supply Log'!$E$6:$X$618,20,FALSE)</f>
        <v>#N/A</v>
      </c>
      <c r="Z389" s="64"/>
      <c r="AA389" s="64"/>
      <c r="AB389" s="64"/>
      <c r="AC389" s="64"/>
      <c r="AD389" s="64"/>
      <c r="AE389" s="64"/>
    </row>
    <row r="390" spans="1:31" ht="15.75" customHeight="1">
      <c r="A390" s="67" t="str">
        <f t="shared" si="48"/>
        <v/>
      </c>
      <c r="B390" s="65">
        <f t="shared" ref="B390:B453" si="55">+B389+1</f>
        <v>302</v>
      </c>
      <c r="C390" s="68" t="str">
        <f t="shared" si="49"/>
        <v/>
      </c>
      <c r="D390" s="69"/>
      <c r="E390" s="66"/>
      <c r="F390" s="66"/>
      <c r="G390" s="65" t="e">
        <f>VLOOKUP(E390,'Supply Log'!$E$6:$T$277,2,FALSE)</f>
        <v>#N/A</v>
      </c>
      <c r="H390" s="65" t="e">
        <f>VLOOKUP(E390,'Supply Log'!$E$6:$T$277,3,FALSE)</f>
        <v>#N/A</v>
      </c>
      <c r="I390" s="77"/>
      <c r="J390" s="65" t="e">
        <f>VLOOKUP(E390,'Supply Log'!$E$6:$T$277,5,FALSE)</f>
        <v>#N/A</v>
      </c>
      <c r="K390" s="65" t="e">
        <f>VLOOKUP(E390,'Supply Log'!$E$6:$T$277,6,FALSE)</f>
        <v>#N/A</v>
      </c>
      <c r="L390" s="65" t="e">
        <f>VLOOKUP(E390,'Supply Log'!$E$6:$T$277,7,FALSE)</f>
        <v>#N/A</v>
      </c>
      <c r="M390" s="65" t="e">
        <f>VLOOKUP(E390,'Supply Log'!$E$6:$T$277,8,FALSE)</f>
        <v>#N/A</v>
      </c>
      <c r="N390" s="65" t="e">
        <f>VLOOKUP(E390,'Supply Log'!$E$6:$T$277,9,FALSE)</f>
        <v>#N/A</v>
      </c>
      <c r="O390" s="65" t="e">
        <f>VLOOKUP(E390,'Supply Log'!$E$6:$T$277,10,FALSE)</f>
        <v>#N/A</v>
      </c>
      <c r="P390" s="29" t="e">
        <f t="shared" si="50"/>
        <v>#N/A</v>
      </c>
      <c r="Q390" s="65" t="e">
        <f>VLOOKUP(E390,'Supply Log'!$E$6:$T$277,12,FALSE)</f>
        <v>#N/A</v>
      </c>
      <c r="R390" s="78" t="e">
        <f t="shared" si="51"/>
        <v>#N/A</v>
      </c>
      <c r="S390" s="65"/>
      <c r="T390" s="79" t="e">
        <f t="shared" si="52"/>
        <v>#N/A</v>
      </c>
      <c r="U390" s="80" t="e">
        <f t="shared" si="53"/>
        <v>#N/A</v>
      </c>
      <c r="V390" s="81" t="str">
        <f t="shared" si="54"/>
        <v/>
      </c>
      <c r="W390" s="69" t="e">
        <f>VLOOKUP(F390,'Input Log'!$E$6:$V$50000,18,FALSE)</f>
        <v>#N/A</v>
      </c>
      <c r="X390" s="64" t="e">
        <f>VLOOKUP(E390,'Supply Log'!$Z$6:$AB$699,2,FALSE)</f>
        <v>#N/A</v>
      </c>
      <c r="Y390" s="64" t="e">
        <f>VLOOKUP(E390,'Supply Log'!$E$6:$X$618,20,FALSE)</f>
        <v>#N/A</v>
      </c>
      <c r="Z390" s="64"/>
      <c r="AA390" s="64"/>
      <c r="AB390" s="64"/>
      <c r="AC390" s="64"/>
      <c r="AD390" s="64"/>
      <c r="AE390" s="64"/>
    </row>
    <row r="391" spans="1:31" ht="15.75" customHeight="1">
      <c r="A391" s="67" t="str">
        <f t="shared" si="48"/>
        <v/>
      </c>
      <c r="B391" s="65">
        <f t="shared" si="55"/>
        <v>303</v>
      </c>
      <c r="C391" s="68" t="str">
        <f t="shared" si="49"/>
        <v/>
      </c>
      <c r="D391" s="69"/>
      <c r="E391" s="66"/>
      <c r="F391" s="66"/>
      <c r="G391" s="65" t="e">
        <f>VLOOKUP(E391,'Supply Log'!$E$6:$T$277,2,FALSE)</f>
        <v>#N/A</v>
      </c>
      <c r="H391" s="65" t="e">
        <f>VLOOKUP(E391,'Supply Log'!$E$6:$T$277,3,FALSE)</f>
        <v>#N/A</v>
      </c>
      <c r="I391" s="77"/>
      <c r="J391" s="65" t="e">
        <f>VLOOKUP(E391,'Supply Log'!$E$6:$T$277,5,FALSE)</f>
        <v>#N/A</v>
      </c>
      <c r="K391" s="65" t="e">
        <f>VLOOKUP(E391,'Supply Log'!$E$6:$T$277,6,FALSE)</f>
        <v>#N/A</v>
      </c>
      <c r="L391" s="65" t="e">
        <f>VLOOKUP(E391,'Supply Log'!$E$6:$T$277,7,FALSE)</f>
        <v>#N/A</v>
      </c>
      <c r="M391" s="65" t="e">
        <f>VLOOKUP(E391,'Supply Log'!$E$6:$T$277,8,FALSE)</f>
        <v>#N/A</v>
      </c>
      <c r="N391" s="65" t="e">
        <f>VLOOKUP(E391,'Supply Log'!$E$6:$T$277,9,FALSE)</f>
        <v>#N/A</v>
      </c>
      <c r="O391" s="65" t="e">
        <f>VLOOKUP(E391,'Supply Log'!$E$6:$T$277,10,FALSE)</f>
        <v>#N/A</v>
      </c>
      <c r="P391" s="29" t="e">
        <f t="shared" si="50"/>
        <v>#N/A</v>
      </c>
      <c r="Q391" s="65" t="e">
        <f>VLOOKUP(E391,'Supply Log'!$E$6:$T$277,12,FALSE)</f>
        <v>#N/A</v>
      </c>
      <c r="R391" s="78" t="e">
        <f t="shared" si="51"/>
        <v>#N/A</v>
      </c>
      <c r="S391" s="65"/>
      <c r="T391" s="79" t="e">
        <f t="shared" si="52"/>
        <v>#N/A</v>
      </c>
      <c r="U391" s="80" t="e">
        <f t="shared" si="53"/>
        <v>#N/A</v>
      </c>
      <c r="V391" s="81" t="str">
        <f t="shared" si="54"/>
        <v/>
      </c>
      <c r="W391" s="69" t="e">
        <f>VLOOKUP(F391,'Input Log'!$E$6:$V$50000,18,FALSE)</f>
        <v>#N/A</v>
      </c>
      <c r="X391" s="64" t="e">
        <f>VLOOKUP(E391,'Supply Log'!$Z$6:$AB$699,2,FALSE)</f>
        <v>#N/A</v>
      </c>
      <c r="Y391" s="64" t="e">
        <f>VLOOKUP(E391,'Supply Log'!$E$6:$X$618,20,FALSE)</f>
        <v>#N/A</v>
      </c>
      <c r="Z391" s="64"/>
      <c r="AA391" s="64"/>
      <c r="AB391" s="64"/>
      <c r="AC391" s="64"/>
      <c r="AD391" s="64"/>
      <c r="AE391" s="64"/>
    </row>
    <row r="392" spans="1:31" ht="15.75" customHeight="1">
      <c r="A392" s="67" t="str">
        <f t="shared" si="48"/>
        <v/>
      </c>
      <c r="B392" s="65">
        <f t="shared" si="55"/>
        <v>304</v>
      </c>
      <c r="C392" s="68" t="str">
        <f t="shared" si="49"/>
        <v/>
      </c>
      <c r="D392" s="69"/>
      <c r="E392" s="66"/>
      <c r="F392" s="66"/>
      <c r="G392" s="65" t="e">
        <f>VLOOKUP(E392,'Supply Log'!$E$6:$T$277,2,FALSE)</f>
        <v>#N/A</v>
      </c>
      <c r="H392" s="65" t="e">
        <f>VLOOKUP(E392,'Supply Log'!$E$6:$T$277,3,FALSE)</f>
        <v>#N/A</v>
      </c>
      <c r="I392" s="77"/>
      <c r="J392" s="65" t="e">
        <f>VLOOKUP(E392,'Supply Log'!$E$6:$T$277,5,FALSE)</f>
        <v>#N/A</v>
      </c>
      <c r="K392" s="65" t="e">
        <f>VLOOKUP(E392,'Supply Log'!$E$6:$T$277,6,FALSE)</f>
        <v>#N/A</v>
      </c>
      <c r="L392" s="65" t="e">
        <f>VLOOKUP(E392,'Supply Log'!$E$6:$T$277,7,FALSE)</f>
        <v>#N/A</v>
      </c>
      <c r="M392" s="65" t="e">
        <f>VLOOKUP(E392,'Supply Log'!$E$6:$T$277,8,FALSE)</f>
        <v>#N/A</v>
      </c>
      <c r="N392" s="65" t="e">
        <f>VLOOKUP(E392,'Supply Log'!$E$6:$T$277,9,FALSE)</f>
        <v>#N/A</v>
      </c>
      <c r="O392" s="65" t="e">
        <f>VLOOKUP(E392,'Supply Log'!$E$6:$T$277,10,FALSE)</f>
        <v>#N/A</v>
      </c>
      <c r="P392" s="29" t="e">
        <f t="shared" si="50"/>
        <v>#N/A</v>
      </c>
      <c r="Q392" s="65" t="e">
        <f>VLOOKUP(E392,'Supply Log'!$E$6:$T$277,12,FALSE)</f>
        <v>#N/A</v>
      </c>
      <c r="R392" s="78" t="e">
        <f t="shared" si="51"/>
        <v>#N/A</v>
      </c>
      <c r="S392" s="65"/>
      <c r="T392" s="79" t="e">
        <f t="shared" si="52"/>
        <v>#N/A</v>
      </c>
      <c r="U392" s="80" t="e">
        <f t="shared" si="53"/>
        <v>#N/A</v>
      </c>
      <c r="V392" s="81" t="str">
        <f t="shared" si="54"/>
        <v/>
      </c>
      <c r="W392" s="69" t="e">
        <f>VLOOKUP(F392,'Input Log'!$E$6:$V$50000,18,FALSE)</f>
        <v>#N/A</v>
      </c>
      <c r="X392" s="64" t="e">
        <f>VLOOKUP(E392,'Supply Log'!$Z$6:$AB$699,2,FALSE)</f>
        <v>#N/A</v>
      </c>
      <c r="Y392" s="64" t="e">
        <f>VLOOKUP(E392,'Supply Log'!$E$6:$X$618,20,FALSE)</f>
        <v>#N/A</v>
      </c>
      <c r="Z392" s="64"/>
      <c r="AA392" s="64"/>
      <c r="AB392" s="64"/>
      <c r="AC392" s="64"/>
      <c r="AD392" s="64"/>
      <c r="AE392" s="64"/>
    </row>
    <row r="393" spans="1:31" ht="15.75" customHeight="1">
      <c r="A393" s="67" t="str">
        <f t="shared" si="48"/>
        <v/>
      </c>
      <c r="B393" s="65">
        <f t="shared" si="55"/>
        <v>305</v>
      </c>
      <c r="C393" s="68" t="str">
        <f t="shared" si="49"/>
        <v/>
      </c>
      <c r="D393" s="69"/>
      <c r="E393" s="66"/>
      <c r="F393" s="66"/>
      <c r="G393" s="65" t="e">
        <f>VLOOKUP(E393,'Supply Log'!$E$6:$T$277,2,FALSE)</f>
        <v>#N/A</v>
      </c>
      <c r="H393" s="65" t="e">
        <f>VLOOKUP(E393,'Supply Log'!$E$6:$T$277,3,FALSE)</f>
        <v>#N/A</v>
      </c>
      <c r="I393" s="77"/>
      <c r="J393" s="65" t="e">
        <f>VLOOKUP(E393,'Supply Log'!$E$6:$T$277,5,FALSE)</f>
        <v>#N/A</v>
      </c>
      <c r="K393" s="65" t="e">
        <f>VLOOKUP(E393,'Supply Log'!$E$6:$T$277,6,FALSE)</f>
        <v>#N/A</v>
      </c>
      <c r="L393" s="65" t="e">
        <f>VLOOKUP(E393,'Supply Log'!$E$6:$T$277,7,FALSE)</f>
        <v>#N/A</v>
      </c>
      <c r="M393" s="65" t="e">
        <f>VLOOKUP(E393,'Supply Log'!$E$6:$T$277,8,FALSE)</f>
        <v>#N/A</v>
      </c>
      <c r="N393" s="65" t="e">
        <f>VLOOKUP(E393,'Supply Log'!$E$6:$T$277,9,FALSE)</f>
        <v>#N/A</v>
      </c>
      <c r="O393" s="65" t="e">
        <f>VLOOKUP(E393,'Supply Log'!$E$6:$T$277,10,FALSE)</f>
        <v>#N/A</v>
      </c>
      <c r="P393" s="29" t="e">
        <f t="shared" si="50"/>
        <v>#N/A</v>
      </c>
      <c r="Q393" s="65" t="e">
        <f>VLOOKUP(E393,'Supply Log'!$E$6:$T$277,12,FALSE)</f>
        <v>#N/A</v>
      </c>
      <c r="R393" s="78" t="e">
        <f t="shared" si="51"/>
        <v>#N/A</v>
      </c>
      <c r="S393" s="65"/>
      <c r="T393" s="79" t="e">
        <f t="shared" si="52"/>
        <v>#N/A</v>
      </c>
      <c r="U393" s="80" t="e">
        <f t="shared" si="53"/>
        <v>#N/A</v>
      </c>
      <c r="V393" s="81" t="str">
        <f t="shared" si="54"/>
        <v/>
      </c>
      <c r="W393" s="69" t="e">
        <f>VLOOKUP(F393,'Input Log'!$E$6:$V$50000,18,FALSE)</f>
        <v>#N/A</v>
      </c>
      <c r="X393" s="64" t="e">
        <f>VLOOKUP(E393,'Supply Log'!$Z$6:$AB$699,2,FALSE)</f>
        <v>#N/A</v>
      </c>
      <c r="Y393" s="64" t="e">
        <f>VLOOKUP(E393,'Supply Log'!$E$6:$X$618,20,FALSE)</f>
        <v>#N/A</v>
      </c>
      <c r="Z393" s="64"/>
      <c r="AA393" s="64"/>
      <c r="AB393" s="64"/>
      <c r="AC393" s="64"/>
      <c r="AD393" s="64"/>
      <c r="AE393" s="64"/>
    </row>
    <row r="394" spans="1:31" ht="15.75" customHeight="1">
      <c r="A394" s="67" t="str">
        <f t="shared" si="48"/>
        <v/>
      </c>
      <c r="B394" s="65">
        <f t="shared" si="55"/>
        <v>306</v>
      </c>
      <c r="C394" s="68" t="str">
        <f t="shared" si="49"/>
        <v/>
      </c>
      <c r="D394" s="69"/>
      <c r="E394" s="66"/>
      <c r="F394" s="66"/>
      <c r="G394" s="65" t="e">
        <f>VLOOKUP(E394,'Supply Log'!$E$6:$T$277,2,FALSE)</f>
        <v>#N/A</v>
      </c>
      <c r="H394" s="65" t="e">
        <f>VLOOKUP(E394,'Supply Log'!$E$6:$T$277,3,FALSE)</f>
        <v>#N/A</v>
      </c>
      <c r="I394" s="77"/>
      <c r="J394" s="65" t="e">
        <f>VLOOKUP(E394,'Supply Log'!$E$6:$T$277,5,FALSE)</f>
        <v>#N/A</v>
      </c>
      <c r="K394" s="65" t="e">
        <f>VLOOKUP(E394,'Supply Log'!$E$6:$T$277,6,FALSE)</f>
        <v>#N/A</v>
      </c>
      <c r="L394" s="65" t="e">
        <f>VLOOKUP(E394,'Supply Log'!$E$6:$T$277,7,FALSE)</f>
        <v>#N/A</v>
      </c>
      <c r="M394" s="65" t="e">
        <f>VLOOKUP(E394,'Supply Log'!$E$6:$T$277,8,FALSE)</f>
        <v>#N/A</v>
      </c>
      <c r="N394" s="65" t="e">
        <f>VLOOKUP(E394,'Supply Log'!$E$6:$T$277,9,FALSE)</f>
        <v>#N/A</v>
      </c>
      <c r="O394" s="65" t="e">
        <f>VLOOKUP(E394,'Supply Log'!$E$6:$T$277,10,FALSE)</f>
        <v>#N/A</v>
      </c>
      <c r="P394" s="29" t="e">
        <f t="shared" si="50"/>
        <v>#N/A</v>
      </c>
      <c r="Q394" s="65" t="e">
        <f>VLOOKUP(E394,'Supply Log'!$E$6:$T$277,12,FALSE)</f>
        <v>#N/A</v>
      </c>
      <c r="R394" s="78" t="e">
        <f t="shared" si="51"/>
        <v>#N/A</v>
      </c>
      <c r="S394" s="65"/>
      <c r="T394" s="79" t="e">
        <f t="shared" si="52"/>
        <v>#N/A</v>
      </c>
      <c r="U394" s="80" t="e">
        <f t="shared" si="53"/>
        <v>#N/A</v>
      </c>
      <c r="V394" s="81" t="str">
        <f t="shared" si="54"/>
        <v/>
      </c>
      <c r="W394" s="69" t="e">
        <f>VLOOKUP(F394,'Input Log'!$E$6:$V$50000,18,FALSE)</f>
        <v>#N/A</v>
      </c>
      <c r="X394" s="64" t="e">
        <f>VLOOKUP(E394,'Supply Log'!$Z$6:$AB$699,2,FALSE)</f>
        <v>#N/A</v>
      </c>
      <c r="Y394" s="64" t="e">
        <f>VLOOKUP(E394,'Supply Log'!$E$6:$X$618,20,FALSE)</f>
        <v>#N/A</v>
      </c>
      <c r="Z394" s="64"/>
      <c r="AA394" s="64"/>
      <c r="AB394" s="64"/>
      <c r="AC394" s="64"/>
      <c r="AD394" s="64"/>
      <c r="AE394" s="64"/>
    </row>
    <row r="395" spans="1:31" ht="15.75" customHeight="1">
      <c r="A395" s="67" t="str">
        <f t="shared" si="48"/>
        <v/>
      </c>
      <c r="B395" s="65">
        <f t="shared" si="55"/>
        <v>307</v>
      </c>
      <c r="C395" s="68" t="str">
        <f t="shared" si="49"/>
        <v/>
      </c>
      <c r="D395" s="69"/>
      <c r="E395" s="66"/>
      <c r="F395" s="66"/>
      <c r="G395" s="65" t="e">
        <f>VLOOKUP(E395,'Supply Log'!$E$6:$T$277,2,FALSE)</f>
        <v>#N/A</v>
      </c>
      <c r="H395" s="65" t="e">
        <f>VLOOKUP(E395,'Supply Log'!$E$6:$T$277,3,FALSE)</f>
        <v>#N/A</v>
      </c>
      <c r="I395" s="77"/>
      <c r="J395" s="65" t="e">
        <f>VLOOKUP(E395,'Supply Log'!$E$6:$T$277,5,FALSE)</f>
        <v>#N/A</v>
      </c>
      <c r="K395" s="65" t="e">
        <f>VLOOKUP(E395,'Supply Log'!$E$6:$T$277,6,FALSE)</f>
        <v>#N/A</v>
      </c>
      <c r="L395" s="65" t="e">
        <f>VLOOKUP(E395,'Supply Log'!$E$6:$T$277,7,FALSE)</f>
        <v>#N/A</v>
      </c>
      <c r="M395" s="65" t="e">
        <f>VLOOKUP(E395,'Supply Log'!$E$6:$T$277,8,FALSE)</f>
        <v>#N/A</v>
      </c>
      <c r="N395" s="65" t="e">
        <f>VLOOKUP(E395,'Supply Log'!$E$6:$T$277,9,FALSE)</f>
        <v>#N/A</v>
      </c>
      <c r="O395" s="65" t="e">
        <f>VLOOKUP(E395,'Supply Log'!$E$6:$T$277,10,FALSE)</f>
        <v>#N/A</v>
      </c>
      <c r="P395" s="29" t="e">
        <f t="shared" si="50"/>
        <v>#N/A</v>
      </c>
      <c r="Q395" s="65" t="e">
        <f>VLOOKUP(E395,'Supply Log'!$E$6:$T$277,12,FALSE)</f>
        <v>#N/A</v>
      </c>
      <c r="R395" s="78" t="e">
        <f t="shared" si="51"/>
        <v>#N/A</v>
      </c>
      <c r="S395" s="65"/>
      <c r="T395" s="79" t="e">
        <f t="shared" si="52"/>
        <v>#N/A</v>
      </c>
      <c r="U395" s="80" t="e">
        <f t="shared" si="53"/>
        <v>#N/A</v>
      </c>
      <c r="V395" s="81" t="str">
        <f t="shared" si="54"/>
        <v/>
      </c>
      <c r="W395" s="69" t="e">
        <f>VLOOKUP(F395,'Input Log'!$E$6:$V$50000,18,FALSE)</f>
        <v>#N/A</v>
      </c>
      <c r="X395" s="64" t="e">
        <f>VLOOKUP(E395,'Supply Log'!$Z$6:$AB$699,2,FALSE)</f>
        <v>#N/A</v>
      </c>
      <c r="Y395" s="64" t="e">
        <f>VLOOKUP(E395,'Supply Log'!$E$6:$X$618,20,FALSE)</f>
        <v>#N/A</v>
      </c>
      <c r="Z395" s="64"/>
      <c r="AA395" s="64"/>
      <c r="AB395" s="64"/>
      <c r="AC395" s="64"/>
      <c r="AD395" s="64"/>
      <c r="AE395" s="64"/>
    </row>
    <row r="396" spans="1:31" ht="15.75" customHeight="1">
      <c r="A396" s="67" t="str">
        <f t="shared" si="48"/>
        <v/>
      </c>
      <c r="B396" s="65">
        <f t="shared" si="55"/>
        <v>308</v>
      </c>
      <c r="C396" s="68" t="str">
        <f t="shared" si="49"/>
        <v/>
      </c>
      <c r="D396" s="69"/>
      <c r="E396" s="66"/>
      <c r="F396" s="66"/>
      <c r="G396" s="65" t="e">
        <f>VLOOKUP(E396,'Supply Log'!$E$6:$T$277,2,FALSE)</f>
        <v>#N/A</v>
      </c>
      <c r="H396" s="65" t="e">
        <f>VLOOKUP(E396,'Supply Log'!$E$6:$T$277,3,FALSE)</f>
        <v>#N/A</v>
      </c>
      <c r="I396" s="77"/>
      <c r="J396" s="65" t="e">
        <f>VLOOKUP(E396,'Supply Log'!$E$6:$T$277,5,FALSE)</f>
        <v>#N/A</v>
      </c>
      <c r="K396" s="65" t="e">
        <f>VLOOKUP(E396,'Supply Log'!$E$6:$T$277,6,FALSE)</f>
        <v>#N/A</v>
      </c>
      <c r="L396" s="65" t="e">
        <f>VLOOKUP(E396,'Supply Log'!$E$6:$T$277,7,FALSE)</f>
        <v>#N/A</v>
      </c>
      <c r="M396" s="65" t="e">
        <f>VLOOKUP(E396,'Supply Log'!$E$6:$T$277,8,FALSE)</f>
        <v>#N/A</v>
      </c>
      <c r="N396" s="65" t="e">
        <f>VLOOKUP(E396,'Supply Log'!$E$6:$T$277,9,FALSE)</f>
        <v>#N/A</v>
      </c>
      <c r="O396" s="65" t="e">
        <f>VLOOKUP(E396,'Supply Log'!$E$6:$T$277,10,FALSE)</f>
        <v>#N/A</v>
      </c>
      <c r="P396" s="29" t="e">
        <f t="shared" si="50"/>
        <v>#N/A</v>
      </c>
      <c r="Q396" s="65" t="e">
        <f>VLOOKUP(E396,'Supply Log'!$E$6:$T$277,12,FALSE)</f>
        <v>#N/A</v>
      </c>
      <c r="R396" s="78" t="e">
        <f t="shared" si="51"/>
        <v>#N/A</v>
      </c>
      <c r="S396" s="65"/>
      <c r="T396" s="79" t="e">
        <f t="shared" si="52"/>
        <v>#N/A</v>
      </c>
      <c r="U396" s="80" t="e">
        <f t="shared" si="53"/>
        <v>#N/A</v>
      </c>
      <c r="V396" s="81" t="str">
        <f t="shared" si="54"/>
        <v/>
      </c>
      <c r="W396" s="69" t="e">
        <f>VLOOKUP(F396,'Input Log'!$E$6:$V$50000,18,FALSE)</f>
        <v>#N/A</v>
      </c>
      <c r="X396" s="64" t="e">
        <f>VLOOKUP(E396,'Supply Log'!$Z$6:$AB$699,2,FALSE)</f>
        <v>#N/A</v>
      </c>
      <c r="Y396" s="64" t="e">
        <f>VLOOKUP(E396,'Supply Log'!$E$6:$X$618,20,FALSE)</f>
        <v>#N/A</v>
      </c>
      <c r="Z396" s="64"/>
      <c r="AA396" s="64"/>
      <c r="AB396" s="64"/>
      <c r="AC396" s="64"/>
      <c r="AD396" s="64"/>
      <c r="AE396" s="64"/>
    </row>
    <row r="397" spans="1:31" ht="15.75" customHeight="1">
      <c r="A397" s="67" t="str">
        <f t="shared" si="48"/>
        <v/>
      </c>
      <c r="B397" s="65">
        <f t="shared" si="55"/>
        <v>309</v>
      </c>
      <c r="C397" s="68" t="str">
        <f t="shared" si="49"/>
        <v/>
      </c>
      <c r="D397" s="69"/>
      <c r="E397" s="66"/>
      <c r="F397" s="66"/>
      <c r="G397" s="65" t="e">
        <f>VLOOKUP(E397,'Supply Log'!$E$6:$T$277,2,FALSE)</f>
        <v>#N/A</v>
      </c>
      <c r="H397" s="65" t="e">
        <f>VLOOKUP(E397,'Supply Log'!$E$6:$T$277,3,FALSE)</f>
        <v>#N/A</v>
      </c>
      <c r="I397" s="77"/>
      <c r="J397" s="65" t="e">
        <f>VLOOKUP(E397,'Supply Log'!$E$6:$T$277,5,FALSE)</f>
        <v>#N/A</v>
      </c>
      <c r="K397" s="65" t="e">
        <f>VLOOKUP(E397,'Supply Log'!$E$6:$T$277,6,FALSE)</f>
        <v>#N/A</v>
      </c>
      <c r="L397" s="65" t="e">
        <f>VLOOKUP(E397,'Supply Log'!$E$6:$T$277,7,FALSE)</f>
        <v>#N/A</v>
      </c>
      <c r="M397" s="65" t="e">
        <f>VLOOKUP(E397,'Supply Log'!$E$6:$T$277,8,FALSE)</f>
        <v>#N/A</v>
      </c>
      <c r="N397" s="65" t="e">
        <f>VLOOKUP(E397,'Supply Log'!$E$6:$T$277,9,FALSE)</f>
        <v>#N/A</v>
      </c>
      <c r="O397" s="65" t="e">
        <f>VLOOKUP(E397,'Supply Log'!$E$6:$T$277,10,FALSE)</f>
        <v>#N/A</v>
      </c>
      <c r="P397" s="29" t="e">
        <f t="shared" si="50"/>
        <v>#N/A</v>
      </c>
      <c r="Q397" s="65" t="e">
        <f>VLOOKUP(E397,'Supply Log'!$E$6:$T$277,12,FALSE)</f>
        <v>#N/A</v>
      </c>
      <c r="R397" s="78" t="e">
        <f t="shared" si="51"/>
        <v>#N/A</v>
      </c>
      <c r="S397" s="65"/>
      <c r="T397" s="79" t="e">
        <f t="shared" si="52"/>
        <v>#N/A</v>
      </c>
      <c r="U397" s="80" t="e">
        <f t="shared" si="53"/>
        <v>#N/A</v>
      </c>
      <c r="V397" s="81" t="str">
        <f t="shared" si="54"/>
        <v/>
      </c>
      <c r="W397" s="69" t="e">
        <f>VLOOKUP(F397,'Input Log'!$E$6:$V$50000,18,FALSE)</f>
        <v>#N/A</v>
      </c>
      <c r="X397" s="64" t="e">
        <f>VLOOKUP(E397,'Supply Log'!$Z$6:$AB$699,2,FALSE)</f>
        <v>#N/A</v>
      </c>
      <c r="Y397" s="64" t="e">
        <f>VLOOKUP(E397,'Supply Log'!$E$6:$X$618,20,FALSE)</f>
        <v>#N/A</v>
      </c>
      <c r="Z397" s="64"/>
      <c r="AA397" s="64"/>
      <c r="AB397" s="64"/>
      <c r="AC397" s="64"/>
      <c r="AD397" s="64"/>
      <c r="AE397" s="64"/>
    </row>
    <row r="398" spans="1:31" ht="15.75" customHeight="1">
      <c r="A398" s="67" t="str">
        <f t="shared" si="48"/>
        <v/>
      </c>
      <c r="B398" s="65">
        <f t="shared" si="55"/>
        <v>310</v>
      </c>
      <c r="C398" s="68" t="str">
        <f t="shared" si="49"/>
        <v/>
      </c>
      <c r="D398" s="69"/>
      <c r="E398" s="66"/>
      <c r="F398" s="66"/>
      <c r="G398" s="65" t="e">
        <f>VLOOKUP(E398,'Supply Log'!$E$6:$T$277,2,FALSE)</f>
        <v>#N/A</v>
      </c>
      <c r="H398" s="65" t="e">
        <f>VLOOKUP(E398,'Supply Log'!$E$6:$T$277,3,FALSE)</f>
        <v>#N/A</v>
      </c>
      <c r="I398" s="77"/>
      <c r="J398" s="65" t="e">
        <f>VLOOKUP(E398,'Supply Log'!$E$6:$T$277,5,FALSE)</f>
        <v>#N/A</v>
      </c>
      <c r="K398" s="65" t="e">
        <f>VLOOKUP(E398,'Supply Log'!$E$6:$T$277,6,FALSE)</f>
        <v>#N/A</v>
      </c>
      <c r="L398" s="65" t="e">
        <f>VLOOKUP(E398,'Supply Log'!$E$6:$T$277,7,FALSE)</f>
        <v>#N/A</v>
      </c>
      <c r="M398" s="65" t="e">
        <f>VLOOKUP(E398,'Supply Log'!$E$6:$T$277,8,FALSE)</f>
        <v>#N/A</v>
      </c>
      <c r="N398" s="65" t="e">
        <f>VLOOKUP(E398,'Supply Log'!$E$6:$T$277,9,FALSE)</f>
        <v>#N/A</v>
      </c>
      <c r="O398" s="65" t="e">
        <f>VLOOKUP(E398,'Supply Log'!$E$6:$T$277,10,FALSE)</f>
        <v>#N/A</v>
      </c>
      <c r="P398" s="29" t="e">
        <f t="shared" si="50"/>
        <v>#N/A</v>
      </c>
      <c r="Q398" s="65" t="e">
        <f>VLOOKUP(E398,'Supply Log'!$E$6:$T$277,12,FALSE)</f>
        <v>#N/A</v>
      </c>
      <c r="R398" s="78" t="e">
        <f t="shared" si="51"/>
        <v>#N/A</v>
      </c>
      <c r="S398" s="65"/>
      <c r="T398" s="79" t="e">
        <f t="shared" si="52"/>
        <v>#N/A</v>
      </c>
      <c r="U398" s="80" t="e">
        <f t="shared" si="53"/>
        <v>#N/A</v>
      </c>
      <c r="V398" s="81" t="str">
        <f t="shared" si="54"/>
        <v/>
      </c>
      <c r="W398" s="69" t="e">
        <f>VLOOKUP(F398,'Input Log'!$E$6:$V$50000,18,FALSE)</f>
        <v>#N/A</v>
      </c>
      <c r="X398" s="64" t="e">
        <f>VLOOKUP(E398,'Supply Log'!$Z$6:$AB$699,2,FALSE)</f>
        <v>#N/A</v>
      </c>
      <c r="Y398" s="64" t="e">
        <f>VLOOKUP(E398,'Supply Log'!$E$6:$X$618,20,FALSE)</f>
        <v>#N/A</v>
      </c>
      <c r="Z398" s="64"/>
      <c r="AA398" s="64"/>
      <c r="AB398" s="64"/>
      <c r="AC398" s="64"/>
      <c r="AD398" s="64"/>
      <c r="AE398" s="64"/>
    </row>
    <row r="399" spans="1:31" ht="15.75" customHeight="1">
      <c r="A399" s="67" t="str">
        <f t="shared" si="48"/>
        <v/>
      </c>
      <c r="B399" s="65">
        <f t="shared" si="55"/>
        <v>311</v>
      </c>
      <c r="C399" s="68" t="str">
        <f t="shared" si="49"/>
        <v/>
      </c>
      <c r="D399" s="69"/>
      <c r="E399" s="66"/>
      <c r="F399" s="66"/>
      <c r="G399" s="65" t="e">
        <f>VLOOKUP(E399,'Supply Log'!$E$6:$T$277,2,FALSE)</f>
        <v>#N/A</v>
      </c>
      <c r="H399" s="65" t="e">
        <f>VLOOKUP(E399,'Supply Log'!$E$6:$T$277,3,FALSE)</f>
        <v>#N/A</v>
      </c>
      <c r="I399" s="77"/>
      <c r="J399" s="65" t="e">
        <f>VLOOKUP(E399,'Supply Log'!$E$6:$T$277,5,FALSE)</f>
        <v>#N/A</v>
      </c>
      <c r="K399" s="65" t="e">
        <f>VLOOKUP(E399,'Supply Log'!$E$6:$T$277,6,FALSE)</f>
        <v>#N/A</v>
      </c>
      <c r="L399" s="65" t="e">
        <f>VLOOKUP(E399,'Supply Log'!$E$6:$T$277,7,FALSE)</f>
        <v>#N/A</v>
      </c>
      <c r="M399" s="65" t="e">
        <f>VLOOKUP(E399,'Supply Log'!$E$6:$T$277,8,FALSE)</f>
        <v>#N/A</v>
      </c>
      <c r="N399" s="65" t="e">
        <f>VLOOKUP(E399,'Supply Log'!$E$6:$T$277,9,FALSE)</f>
        <v>#N/A</v>
      </c>
      <c r="O399" s="65" t="e">
        <f>VLOOKUP(E399,'Supply Log'!$E$6:$T$277,10,FALSE)</f>
        <v>#N/A</v>
      </c>
      <c r="P399" s="29" t="e">
        <f t="shared" si="50"/>
        <v>#N/A</v>
      </c>
      <c r="Q399" s="65" t="e">
        <f>VLOOKUP(E399,'Supply Log'!$E$6:$T$277,12,FALSE)</f>
        <v>#N/A</v>
      </c>
      <c r="R399" s="78" t="e">
        <f t="shared" si="51"/>
        <v>#N/A</v>
      </c>
      <c r="S399" s="65"/>
      <c r="T399" s="79" t="e">
        <f t="shared" si="52"/>
        <v>#N/A</v>
      </c>
      <c r="U399" s="80" t="e">
        <f t="shared" si="53"/>
        <v>#N/A</v>
      </c>
      <c r="V399" s="81" t="str">
        <f t="shared" si="54"/>
        <v/>
      </c>
      <c r="W399" s="69" t="e">
        <f>VLOOKUP(F399,'Input Log'!$E$6:$V$50000,18,FALSE)</f>
        <v>#N/A</v>
      </c>
      <c r="X399" s="64" t="e">
        <f>VLOOKUP(E399,'Supply Log'!$Z$6:$AB$699,2,FALSE)</f>
        <v>#N/A</v>
      </c>
      <c r="Y399" s="64" t="e">
        <f>VLOOKUP(E399,'Supply Log'!$E$6:$X$618,20,FALSE)</f>
        <v>#N/A</v>
      </c>
      <c r="Z399" s="64"/>
      <c r="AA399" s="64"/>
      <c r="AB399" s="64"/>
      <c r="AC399" s="64"/>
      <c r="AD399" s="64"/>
      <c r="AE399" s="64"/>
    </row>
    <row r="400" spans="1:31" ht="15.75" customHeight="1">
      <c r="A400" s="67" t="str">
        <f t="shared" si="48"/>
        <v/>
      </c>
      <c r="B400" s="65">
        <f t="shared" si="55"/>
        <v>312</v>
      </c>
      <c r="C400" s="68" t="str">
        <f t="shared" si="49"/>
        <v/>
      </c>
      <c r="D400" s="69"/>
      <c r="E400" s="66"/>
      <c r="F400" s="66"/>
      <c r="G400" s="65" t="e">
        <f>VLOOKUP(E400,'Supply Log'!$E$6:$T$277,2,FALSE)</f>
        <v>#N/A</v>
      </c>
      <c r="H400" s="65" t="e">
        <f>VLOOKUP(E400,'Supply Log'!$E$6:$T$277,3,FALSE)</f>
        <v>#N/A</v>
      </c>
      <c r="I400" s="77"/>
      <c r="J400" s="65" t="e">
        <f>VLOOKUP(E400,'Supply Log'!$E$6:$T$277,5,FALSE)</f>
        <v>#N/A</v>
      </c>
      <c r="K400" s="65" t="e">
        <f>VLOOKUP(E400,'Supply Log'!$E$6:$T$277,6,FALSE)</f>
        <v>#N/A</v>
      </c>
      <c r="L400" s="65" t="e">
        <f>VLOOKUP(E400,'Supply Log'!$E$6:$T$277,7,FALSE)</f>
        <v>#N/A</v>
      </c>
      <c r="M400" s="65" t="e">
        <f>VLOOKUP(E400,'Supply Log'!$E$6:$T$277,8,FALSE)</f>
        <v>#N/A</v>
      </c>
      <c r="N400" s="65" t="e">
        <f>VLOOKUP(E400,'Supply Log'!$E$6:$T$277,9,FALSE)</f>
        <v>#N/A</v>
      </c>
      <c r="O400" s="65" t="e">
        <f>VLOOKUP(E400,'Supply Log'!$E$6:$T$277,10,FALSE)</f>
        <v>#N/A</v>
      </c>
      <c r="P400" s="29" t="e">
        <f t="shared" si="50"/>
        <v>#N/A</v>
      </c>
      <c r="Q400" s="65" t="e">
        <f>VLOOKUP(E400,'Supply Log'!$E$6:$T$277,12,FALSE)</f>
        <v>#N/A</v>
      </c>
      <c r="R400" s="78" t="e">
        <f t="shared" si="51"/>
        <v>#N/A</v>
      </c>
      <c r="S400" s="65"/>
      <c r="T400" s="79" t="e">
        <f t="shared" si="52"/>
        <v>#N/A</v>
      </c>
      <c r="U400" s="80" t="e">
        <f t="shared" si="53"/>
        <v>#N/A</v>
      </c>
      <c r="V400" s="81" t="str">
        <f t="shared" si="54"/>
        <v/>
      </c>
      <c r="W400" s="69" t="e">
        <f>VLOOKUP(F400,'Input Log'!$E$6:$V$50000,18,FALSE)</f>
        <v>#N/A</v>
      </c>
      <c r="X400" s="64" t="e">
        <f>VLOOKUP(E400,'Supply Log'!$Z$6:$AB$699,2,FALSE)</f>
        <v>#N/A</v>
      </c>
      <c r="Y400" s="64" t="e">
        <f>VLOOKUP(E400,'Supply Log'!$E$6:$X$618,20,FALSE)</f>
        <v>#N/A</v>
      </c>
      <c r="Z400" s="64"/>
      <c r="AA400" s="64"/>
      <c r="AB400" s="64"/>
      <c r="AC400" s="64"/>
      <c r="AD400" s="64"/>
      <c r="AE400" s="64"/>
    </row>
    <row r="401" spans="1:31" ht="15.75" customHeight="1">
      <c r="A401" s="67" t="str">
        <f t="shared" si="48"/>
        <v/>
      </c>
      <c r="B401" s="65">
        <f t="shared" si="55"/>
        <v>313</v>
      </c>
      <c r="C401" s="68" t="str">
        <f t="shared" si="49"/>
        <v/>
      </c>
      <c r="D401" s="69"/>
      <c r="E401" s="66"/>
      <c r="F401" s="66"/>
      <c r="G401" s="65" t="e">
        <f>VLOOKUP(E401,'Supply Log'!$E$6:$T$277,2,FALSE)</f>
        <v>#N/A</v>
      </c>
      <c r="H401" s="65" t="e">
        <f>VLOOKUP(E401,'Supply Log'!$E$6:$T$277,3,FALSE)</f>
        <v>#N/A</v>
      </c>
      <c r="I401" s="77"/>
      <c r="J401" s="65" t="e">
        <f>VLOOKUP(E401,'Supply Log'!$E$6:$T$277,5,FALSE)</f>
        <v>#N/A</v>
      </c>
      <c r="K401" s="65" t="e">
        <f>VLOOKUP(E401,'Supply Log'!$E$6:$T$277,6,FALSE)</f>
        <v>#N/A</v>
      </c>
      <c r="L401" s="65" t="e">
        <f>VLOOKUP(E401,'Supply Log'!$E$6:$T$277,7,FALSE)</f>
        <v>#N/A</v>
      </c>
      <c r="M401" s="65" t="e">
        <f>VLOOKUP(E401,'Supply Log'!$E$6:$T$277,8,FALSE)</f>
        <v>#N/A</v>
      </c>
      <c r="N401" s="65" t="e">
        <f>VLOOKUP(E401,'Supply Log'!$E$6:$T$277,9,FALSE)</f>
        <v>#N/A</v>
      </c>
      <c r="O401" s="65" t="e">
        <f>VLOOKUP(E401,'Supply Log'!$E$6:$T$277,10,FALSE)</f>
        <v>#N/A</v>
      </c>
      <c r="P401" s="29" t="e">
        <f t="shared" si="50"/>
        <v>#N/A</v>
      </c>
      <c r="Q401" s="65" t="e">
        <f>VLOOKUP(E401,'Supply Log'!$E$6:$T$277,12,FALSE)</f>
        <v>#N/A</v>
      </c>
      <c r="R401" s="78" t="e">
        <f t="shared" si="51"/>
        <v>#N/A</v>
      </c>
      <c r="S401" s="65"/>
      <c r="T401" s="79" t="e">
        <f t="shared" si="52"/>
        <v>#N/A</v>
      </c>
      <c r="U401" s="80" t="e">
        <f t="shared" si="53"/>
        <v>#N/A</v>
      </c>
      <c r="V401" s="81" t="str">
        <f t="shared" si="54"/>
        <v/>
      </c>
      <c r="W401" s="69" t="e">
        <f>VLOOKUP(F401,'Input Log'!$E$6:$V$50000,18,FALSE)</f>
        <v>#N/A</v>
      </c>
      <c r="X401" s="64" t="e">
        <f>VLOOKUP(E401,'Supply Log'!$Z$6:$AB$699,2,FALSE)</f>
        <v>#N/A</v>
      </c>
      <c r="Y401" s="64" t="e">
        <f>VLOOKUP(E401,'Supply Log'!$E$6:$X$618,20,FALSE)</f>
        <v>#N/A</v>
      </c>
      <c r="Z401" s="64"/>
      <c r="AA401" s="64"/>
      <c r="AB401" s="64"/>
      <c r="AC401" s="64"/>
      <c r="AD401" s="64"/>
      <c r="AE401" s="64"/>
    </row>
    <row r="402" spans="1:31" ht="15.75" customHeight="1">
      <c r="A402" s="67" t="str">
        <f t="shared" si="48"/>
        <v/>
      </c>
      <c r="B402" s="65">
        <f t="shared" si="55"/>
        <v>314</v>
      </c>
      <c r="C402" s="68" t="str">
        <f t="shared" si="49"/>
        <v/>
      </c>
      <c r="D402" s="69"/>
      <c r="E402" s="66"/>
      <c r="F402" s="66"/>
      <c r="G402" s="65" t="e">
        <f>VLOOKUP(E402,'Supply Log'!$E$6:$T$277,2,FALSE)</f>
        <v>#N/A</v>
      </c>
      <c r="H402" s="65" t="e">
        <f>VLOOKUP(E402,'Supply Log'!$E$6:$T$277,3,FALSE)</f>
        <v>#N/A</v>
      </c>
      <c r="I402" s="77"/>
      <c r="J402" s="65" t="e">
        <f>VLOOKUP(E402,'Supply Log'!$E$6:$T$277,5,FALSE)</f>
        <v>#N/A</v>
      </c>
      <c r="K402" s="65" t="e">
        <f>VLOOKUP(E402,'Supply Log'!$E$6:$T$277,6,FALSE)</f>
        <v>#N/A</v>
      </c>
      <c r="L402" s="65" t="e">
        <f>VLOOKUP(E402,'Supply Log'!$E$6:$T$277,7,FALSE)</f>
        <v>#N/A</v>
      </c>
      <c r="M402" s="65" t="e">
        <f>VLOOKUP(E402,'Supply Log'!$E$6:$T$277,8,FALSE)</f>
        <v>#N/A</v>
      </c>
      <c r="N402" s="65" t="e">
        <f>VLOOKUP(E402,'Supply Log'!$E$6:$T$277,9,FALSE)</f>
        <v>#N/A</v>
      </c>
      <c r="O402" s="65" t="e">
        <f>VLOOKUP(E402,'Supply Log'!$E$6:$T$277,10,FALSE)</f>
        <v>#N/A</v>
      </c>
      <c r="P402" s="29" t="e">
        <f t="shared" si="50"/>
        <v>#N/A</v>
      </c>
      <c r="Q402" s="65" t="e">
        <f>VLOOKUP(E402,'Supply Log'!$E$6:$T$277,12,FALSE)</f>
        <v>#N/A</v>
      </c>
      <c r="R402" s="78" t="e">
        <f t="shared" si="51"/>
        <v>#N/A</v>
      </c>
      <c r="S402" s="65"/>
      <c r="T402" s="79" t="e">
        <f t="shared" si="52"/>
        <v>#N/A</v>
      </c>
      <c r="U402" s="80" t="e">
        <f t="shared" si="53"/>
        <v>#N/A</v>
      </c>
      <c r="V402" s="81" t="str">
        <f t="shared" si="54"/>
        <v/>
      </c>
      <c r="W402" s="69" t="e">
        <f>VLOOKUP(F402,'Input Log'!$E$6:$V$50000,18,FALSE)</f>
        <v>#N/A</v>
      </c>
      <c r="X402" s="64" t="e">
        <f>VLOOKUP(E402,'Supply Log'!$Z$6:$AB$699,2,FALSE)</f>
        <v>#N/A</v>
      </c>
      <c r="Y402" s="64" t="e">
        <f>VLOOKUP(E402,'Supply Log'!$E$6:$X$618,20,FALSE)</f>
        <v>#N/A</v>
      </c>
      <c r="Z402" s="64"/>
      <c r="AA402" s="64"/>
      <c r="AB402" s="64"/>
      <c r="AC402" s="64"/>
      <c r="AD402" s="64"/>
      <c r="AE402" s="64"/>
    </row>
    <row r="403" spans="1:31" ht="15.75" customHeight="1">
      <c r="A403" s="67" t="str">
        <f t="shared" si="48"/>
        <v/>
      </c>
      <c r="B403" s="65">
        <f t="shared" si="55"/>
        <v>315</v>
      </c>
      <c r="C403" s="68" t="str">
        <f t="shared" si="49"/>
        <v/>
      </c>
      <c r="D403" s="69"/>
      <c r="E403" s="66"/>
      <c r="F403" s="66"/>
      <c r="G403" s="65" t="e">
        <f>VLOOKUP(E403,'Supply Log'!$E$6:$T$277,2,FALSE)</f>
        <v>#N/A</v>
      </c>
      <c r="H403" s="65" t="e">
        <f>VLOOKUP(E403,'Supply Log'!$E$6:$T$277,3,FALSE)</f>
        <v>#N/A</v>
      </c>
      <c r="I403" s="77"/>
      <c r="J403" s="65" t="e">
        <f>VLOOKUP(E403,'Supply Log'!$E$6:$T$277,5,FALSE)</f>
        <v>#N/A</v>
      </c>
      <c r="K403" s="65" t="e">
        <f>VLOOKUP(E403,'Supply Log'!$E$6:$T$277,6,FALSE)</f>
        <v>#N/A</v>
      </c>
      <c r="L403" s="65" t="e">
        <f>VLOOKUP(E403,'Supply Log'!$E$6:$T$277,7,FALSE)</f>
        <v>#N/A</v>
      </c>
      <c r="M403" s="65" t="e">
        <f>VLOOKUP(E403,'Supply Log'!$E$6:$T$277,8,FALSE)</f>
        <v>#N/A</v>
      </c>
      <c r="N403" s="65" t="e">
        <f>VLOOKUP(E403,'Supply Log'!$E$6:$T$277,9,FALSE)</f>
        <v>#N/A</v>
      </c>
      <c r="O403" s="65" t="e">
        <f>VLOOKUP(E403,'Supply Log'!$E$6:$T$277,10,FALSE)</f>
        <v>#N/A</v>
      </c>
      <c r="P403" s="29" t="e">
        <f t="shared" si="50"/>
        <v>#N/A</v>
      </c>
      <c r="Q403" s="65" t="e">
        <f>VLOOKUP(E403,'Supply Log'!$E$6:$T$277,12,FALSE)</f>
        <v>#N/A</v>
      </c>
      <c r="R403" s="78" t="e">
        <f t="shared" si="51"/>
        <v>#N/A</v>
      </c>
      <c r="S403" s="65"/>
      <c r="T403" s="79" t="e">
        <f t="shared" si="52"/>
        <v>#N/A</v>
      </c>
      <c r="U403" s="80" t="e">
        <f t="shared" si="53"/>
        <v>#N/A</v>
      </c>
      <c r="V403" s="81" t="str">
        <f t="shared" si="54"/>
        <v/>
      </c>
      <c r="W403" s="69" t="e">
        <f>VLOOKUP(F403,'Input Log'!$E$6:$V$50000,18,FALSE)</f>
        <v>#N/A</v>
      </c>
      <c r="X403" s="64" t="e">
        <f>VLOOKUP(E403,'Supply Log'!$Z$6:$AB$699,2,FALSE)</f>
        <v>#N/A</v>
      </c>
      <c r="Y403" s="64" t="e">
        <f>VLOOKUP(E403,'Supply Log'!$E$6:$X$618,20,FALSE)</f>
        <v>#N/A</v>
      </c>
      <c r="Z403" s="64"/>
      <c r="AA403" s="64"/>
      <c r="AB403" s="64"/>
      <c r="AC403" s="64"/>
      <c r="AD403" s="64"/>
      <c r="AE403" s="64"/>
    </row>
    <row r="404" spans="1:31" ht="15.75" customHeight="1">
      <c r="A404" s="67" t="str">
        <f t="shared" si="48"/>
        <v/>
      </c>
      <c r="B404" s="65">
        <f t="shared" si="55"/>
        <v>316</v>
      </c>
      <c r="C404" s="68" t="str">
        <f t="shared" si="49"/>
        <v/>
      </c>
      <c r="D404" s="69"/>
      <c r="E404" s="66"/>
      <c r="F404" s="66"/>
      <c r="G404" s="65" t="e">
        <f>VLOOKUP(E404,'Supply Log'!$E$6:$T$277,2,FALSE)</f>
        <v>#N/A</v>
      </c>
      <c r="H404" s="65" t="e">
        <f>VLOOKUP(E404,'Supply Log'!$E$6:$T$277,3,FALSE)</f>
        <v>#N/A</v>
      </c>
      <c r="I404" s="77"/>
      <c r="J404" s="65" t="e">
        <f>VLOOKUP(E404,'Supply Log'!$E$6:$T$277,5,FALSE)</f>
        <v>#N/A</v>
      </c>
      <c r="K404" s="65" t="e">
        <f>VLOOKUP(E404,'Supply Log'!$E$6:$T$277,6,FALSE)</f>
        <v>#N/A</v>
      </c>
      <c r="L404" s="65" t="e">
        <f>VLOOKUP(E404,'Supply Log'!$E$6:$T$277,7,FALSE)</f>
        <v>#N/A</v>
      </c>
      <c r="M404" s="65" t="e">
        <f>VLOOKUP(E404,'Supply Log'!$E$6:$T$277,8,FALSE)</f>
        <v>#N/A</v>
      </c>
      <c r="N404" s="65" t="e">
        <f>VLOOKUP(E404,'Supply Log'!$E$6:$T$277,9,FALSE)</f>
        <v>#N/A</v>
      </c>
      <c r="O404" s="65" t="e">
        <f>VLOOKUP(E404,'Supply Log'!$E$6:$T$277,10,FALSE)</f>
        <v>#N/A</v>
      </c>
      <c r="P404" s="29" t="e">
        <f t="shared" si="50"/>
        <v>#N/A</v>
      </c>
      <c r="Q404" s="65" t="e">
        <f>VLOOKUP(E404,'Supply Log'!$E$6:$T$277,12,FALSE)</f>
        <v>#N/A</v>
      </c>
      <c r="R404" s="78" t="e">
        <f t="shared" si="51"/>
        <v>#N/A</v>
      </c>
      <c r="S404" s="65"/>
      <c r="T404" s="79" t="e">
        <f t="shared" si="52"/>
        <v>#N/A</v>
      </c>
      <c r="U404" s="80" t="e">
        <f t="shared" si="53"/>
        <v>#N/A</v>
      </c>
      <c r="V404" s="81" t="str">
        <f t="shared" si="54"/>
        <v/>
      </c>
      <c r="W404" s="69" t="e">
        <f>VLOOKUP(F404,'Input Log'!$E$6:$V$50000,18,FALSE)</f>
        <v>#N/A</v>
      </c>
      <c r="X404" s="64" t="e">
        <f>VLOOKUP(E404,'Supply Log'!$Z$6:$AB$699,2,FALSE)</f>
        <v>#N/A</v>
      </c>
      <c r="Y404" s="64" t="e">
        <f>VLOOKUP(E404,'Supply Log'!$E$6:$X$618,20,FALSE)</f>
        <v>#N/A</v>
      </c>
      <c r="Z404" s="64"/>
      <c r="AA404" s="64"/>
      <c r="AB404" s="64"/>
      <c r="AC404" s="64"/>
      <c r="AD404" s="64"/>
      <c r="AE404" s="64"/>
    </row>
    <row r="405" spans="1:31" ht="15.75" customHeight="1">
      <c r="A405" s="67" t="str">
        <f t="shared" si="48"/>
        <v/>
      </c>
      <c r="B405" s="65">
        <f t="shared" si="55"/>
        <v>317</v>
      </c>
      <c r="C405" s="68" t="str">
        <f t="shared" si="49"/>
        <v/>
      </c>
      <c r="D405" s="69"/>
      <c r="E405" s="66"/>
      <c r="F405" s="66"/>
      <c r="G405" s="65" t="e">
        <f>VLOOKUP(E405,'Supply Log'!$E$6:$T$277,2,FALSE)</f>
        <v>#N/A</v>
      </c>
      <c r="H405" s="65" t="e">
        <f>VLOOKUP(E405,'Supply Log'!$E$6:$T$277,3,FALSE)</f>
        <v>#N/A</v>
      </c>
      <c r="I405" s="77"/>
      <c r="J405" s="65" t="e">
        <f>VLOOKUP(E405,'Supply Log'!$E$6:$T$277,5,FALSE)</f>
        <v>#N/A</v>
      </c>
      <c r="K405" s="65" t="e">
        <f>VLOOKUP(E405,'Supply Log'!$E$6:$T$277,6,FALSE)</f>
        <v>#N/A</v>
      </c>
      <c r="L405" s="65" t="e">
        <f>VLOOKUP(E405,'Supply Log'!$E$6:$T$277,7,FALSE)</f>
        <v>#N/A</v>
      </c>
      <c r="M405" s="65" t="e">
        <f>VLOOKUP(E405,'Supply Log'!$E$6:$T$277,8,FALSE)</f>
        <v>#N/A</v>
      </c>
      <c r="N405" s="65" t="e">
        <f>VLOOKUP(E405,'Supply Log'!$E$6:$T$277,9,FALSE)</f>
        <v>#N/A</v>
      </c>
      <c r="O405" s="65" t="e">
        <f>VLOOKUP(E405,'Supply Log'!$E$6:$T$277,10,FALSE)</f>
        <v>#N/A</v>
      </c>
      <c r="P405" s="29" t="e">
        <f t="shared" si="50"/>
        <v>#N/A</v>
      </c>
      <c r="Q405" s="65" t="e">
        <f>VLOOKUP(E405,'Supply Log'!$E$6:$T$277,12,FALSE)</f>
        <v>#N/A</v>
      </c>
      <c r="R405" s="78" t="e">
        <f t="shared" si="51"/>
        <v>#N/A</v>
      </c>
      <c r="S405" s="65"/>
      <c r="T405" s="79" t="e">
        <f t="shared" si="52"/>
        <v>#N/A</v>
      </c>
      <c r="U405" s="80" t="e">
        <f t="shared" si="53"/>
        <v>#N/A</v>
      </c>
      <c r="V405" s="81" t="str">
        <f t="shared" si="54"/>
        <v/>
      </c>
      <c r="W405" s="69" t="e">
        <f>VLOOKUP(F405,'Input Log'!$E$6:$V$50000,18,FALSE)</f>
        <v>#N/A</v>
      </c>
      <c r="X405" s="64" t="e">
        <f>VLOOKUP(E405,'Supply Log'!$Z$6:$AB$699,2,FALSE)</f>
        <v>#N/A</v>
      </c>
      <c r="Y405" s="64" t="e">
        <f>VLOOKUP(E405,'Supply Log'!$E$6:$X$618,20,FALSE)</f>
        <v>#N/A</v>
      </c>
      <c r="Z405" s="64"/>
      <c r="AA405" s="64"/>
      <c r="AB405" s="64"/>
      <c r="AC405" s="64"/>
      <c r="AD405" s="64"/>
      <c r="AE405" s="64"/>
    </row>
    <row r="406" spans="1:31" ht="15.75" customHeight="1">
      <c r="A406" s="67" t="str">
        <f t="shared" si="48"/>
        <v/>
      </c>
      <c r="B406" s="65">
        <f t="shared" si="55"/>
        <v>318</v>
      </c>
      <c r="C406" s="68" t="str">
        <f t="shared" si="49"/>
        <v/>
      </c>
      <c r="D406" s="69"/>
      <c r="E406" s="66"/>
      <c r="F406" s="66"/>
      <c r="G406" s="65" t="e">
        <f>VLOOKUP(E406,'Supply Log'!$E$6:$T$277,2,FALSE)</f>
        <v>#N/A</v>
      </c>
      <c r="H406" s="65" t="e">
        <f>VLOOKUP(E406,'Supply Log'!$E$6:$T$277,3,FALSE)</f>
        <v>#N/A</v>
      </c>
      <c r="I406" s="77"/>
      <c r="J406" s="65" t="e">
        <f>VLOOKUP(E406,'Supply Log'!$E$6:$T$277,5,FALSE)</f>
        <v>#N/A</v>
      </c>
      <c r="K406" s="65" t="e">
        <f>VLOOKUP(E406,'Supply Log'!$E$6:$T$277,6,FALSE)</f>
        <v>#N/A</v>
      </c>
      <c r="L406" s="65" t="e">
        <f>VLOOKUP(E406,'Supply Log'!$E$6:$T$277,7,FALSE)</f>
        <v>#N/A</v>
      </c>
      <c r="M406" s="65" t="e">
        <f>VLOOKUP(E406,'Supply Log'!$E$6:$T$277,8,FALSE)</f>
        <v>#N/A</v>
      </c>
      <c r="N406" s="65" t="e">
        <f>VLOOKUP(E406,'Supply Log'!$E$6:$T$277,9,FALSE)</f>
        <v>#N/A</v>
      </c>
      <c r="O406" s="65" t="e">
        <f>VLOOKUP(E406,'Supply Log'!$E$6:$T$277,10,FALSE)</f>
        <v>#N/A</v>
      </c>
      <c r="P406" s="29" t="e">
        <f t="shared" si="50"/>
        <v>#N/A</v>
      </c>
      <c r="Q406" s="65" t="e">
        <f>VLOOKUP(E406,'Supply Log'!$E$6:$T$277,12,FALSE)</f>
        <v>#N/A</v>
      </c>
      <c r="R406" s="78" t="e">
        <f t="shared" si="51"/>
        <v>#N/A</v>
      </c>
      <c r="S406" s="65"/>
      <c r="T406" s="79" t="e">
        <f t="shared" si="52"/>
        <v>#N/A</v>
      </c>
      <c r="U406" s="80" t="e">
        <f t="shared" si="53"/>
        <v>#N/A</v>
      </c>
      <c r="V406" s="81" t="str">
        <f t="shared" si="54"/>
        <v/>
      </c>
      <c r="W406" s="69" t="e">
        <f>VLOOKUP(F406,'Input Log'!$E$6:$V$50000,18,FALSE)</f>
        <v>#N/A</v>
      </c>
      <c r="X406" s="64" t="e">
        <f>VLOOKUP(E406,'Supply Log'!$Z$6:$AB$699,2,FALSE)</f>
        <v>#N/A</v>
      </c>
      <c r="Y406" s="64" t="e">
        <f>VLOOKUP(E406,'Supply Log'!$E$6:$X$618,20,FALSE)</f>
        <v>#N/A</v>
      </c>
      <c r="Z406" s="64"/>
      <c r="AA406" s="64"/>
      <c r="AB406" s="64"/>
      <c r="AC406" s="64"/>
      <c r="AD406" s="64"/>
      <c r="AE406" s="64"/>
    </row>
    <row r="407" spans="1:31" ht="15.75" customHeight="1">
      <c r="A407" s="67" t="str">
        <f t="shared" si="48"/>
        <v/>
      </c>
      <c r="B407" s="65">
        <f t="shared" si="55"/>
        <v>319</v>
      </c>
      <c r="C407" s="68" t="str">
        <f t="shared" si="49"/>
        <v/>
      </c>
      <c r="D407" s="69"/>
      <c r="E407" s="66"/>
      <c r="F407" s="66"/>
      <c r="G407" s="65" t="e">
        <f>VLOOKUP(E407,'Supply Log'!$E$6:$T$277,2,FALSE)</f>
        <v>#N/A</v>
      </c>
      <c r="H407" s="65" t="e">
        <f>VLOOKUP(E407,'Supply Log'!$E$6:$T$277,3,FALSE)</f>
        <v>#N/A</v>
      </c>
      <c r="I407" s="77"/>
      <c r="J407" s="65" t="e">
        <f>VLOOKUP(E407,'Supply Log'!$E$6:$T$277,5,FALSE)</f>
        <v>#N/A</v>
      </c>
      <c r="K407" s="65" t="e">
        <f>VLOOKUP(E407,'Supply Log'!$E$6:$T$277,6,FALSE)</f>
        <v>#N/A</v>
      </c>
      <c r="L407" s="65" t="e">
        <f>VLOOKUP(E407,'Supply Log'!$E$6:$T$277,7,FALSE)</f>
        <v>#N/A</v>
      </c>
      <c r="M407" s="65" t="e">
        <f>VLOOKUP(E407,'Supply Log'!$E$6:$T$277,8,FALSE)</f>
        <v>#N/A</v>
      </c>
      <c r="N407" s="65" t="e">
        <f>VLOOKUP(E407,'Supply Log'!$E$6:$T$277,9,FALSE)</f>
        <v>#N/A</v>
      </c>
      <c r="O407" s="65" t="e">
        <f>VLOOKUP(E407,'Supply Log'!$E$6:$T$277,10,FALSE)</f>
        <v>#N/A</v>
      </c>
      <c r="P407" s="29" t="e">
        <f t="shared" si="50"/>
        <v>#N/A</v>
      </c>
      <c r="Q407" s="65" t="e">
        <f>VLOOKUP(E407,'Supply Log'!$E$6:$T$277,12,FALSE)</f>
        <v>#N/A</v>
      </c>
      <c r="R407" s="78" t="e">
        <f t="shared" si="51"/>
        <v>#N/A</v>
      </c>
      <c r="S407" s="65"/>
      <c r="T407" s="79" t="e">
        <f t="shared" si="52"/>
        <v>#N/A</v>
      </c>
      <c r="U407" s="80" t="e">
        <f t="shared" si="53"/>
        <v>#N/A</v>
      </c>
      <c r="V407" s="81" t="str">
        <f t="shared" si="54"/>
        <v/>
      </c>
      <c r="W407" s="69" t="e">
        <f>VLOOKUP(F407,'Input Log'!$E$6:$V$50000,18,FALSE)</f>
        <v>#N/A</v>
      </c>
      <c r="X407" s="64" t="e">
        <f>VLOOKUP(E407,'Supply Log'!$Z$6:$AB$699,2,FALSE)</f>
        <v>#N/A</v>
      </c>
      <c r="Y407" s="64" t="e">
        <f>VLOOKUP(E407,'Supply Log'!$E$6:$X$618,20,FALSE)</f>
        <v>#N/A</v>
      </c>
      <c r="Z407" s="64"/>
      <c r="AA407" s="64"/>
      <c r="AB407" s="64"/>
      <c r="AC407" s="64"/>
      <c r="AD407" s="64"/>
      <c r="AE407" s="64"/>
    </row>
    <row r="408" spans="1:31" ht="15.75" customHeight="1">
      <c r="A408" s="67" t="str">
        <f t="shared" si="48"/>
        <v/>
      </c>
      <c r="B408" s="65">
        <f t="shared" si="55"/>
        <v>320</v>
      </c>
      <c r="C408" s="68" t="str">
        <f t="shared" si="49"/>
        <v/>
      </c>
      <c r="D408" s="69"/>
      <c r="E408" s="66"/>
      <c r="F408" s="66"/>
      <c r="G408" s="65" t="e">
        <f>VLOOKUP(E408,'Supply Log'!$E$6:$T$277,2,FALSE)</f>
        <v>#N/A</v>
      </c>
      <c r="H408" s="65" t="e">
        <f>VLOOKUP(E408,'Supply Log'!$E$6:$T$277,3,FALSE)</f>
        <v>#N/A</v>
      </c>
      <c r="I408" s="77"/>
      <c r="J408" s="65" t="e">
        <f>VLOOKUP(E408,'Supply Log'!$E$6:$T$277,5,FALSE)</f>
        <v>#N/A</v>
      </c>
      <c r="K408" s="65" t="e">
        <f>VLOOKUP(E408,'Supply Log'!$E$6:$T$277,6,FALSE)</f>
        <v>#N/A</v>
      </c>
      <c r="L408" s="65" t="e">
        <f>VLOOKUP(E408,'Supply Log'!$E$6:$T$277,7,FALSE)</f>
        <v>#N/A</v>
      </c>
      <c r="M408" s="65" t="e">
        <f>VLOOKUP(E408,'Supply Log'!$E$6:$T$277,8,FALSE)</f>
        <v>#N/A</v>
      </c>
      <c r="N408" s="65" t="e">
        <f>VLOOKUP(E408,'Supply Log'!$E$6:$T$277,9,FALSE)</f>
        <v>#N/A</v>
      </c>
      <c r="O408" s="65" t="e">
        <f>VLOOKUP(E408,'Supply Log'!$E$6:$T$277,10,FALSE)</f>
        <v>#N/A</v>
      </c>
      <c r="P408" s="29" t="e">
        <f t="shared" si="50"/>
        <v>#N/A</v>
      </c>
      <c r="Q408" s="65" t="e">
        <f>VLOOKUP(E408,'Supply Log'!$E$6:$T$277,12,FALSE)</f>
        <v>#N/A</v>
      </c>
      <c r="R408" s="78" t="e">
        <f t="shared" si="51"/>
        <v>#N/A</v>
      </c>
      <c r="S408" s="65"/>
      <c r="T408" s="79" t="e">
        <f t="shared" si="52"/>
        <v>#N/A</v>
      </c>
      <c r="U408" s="80" t="e">
        <f t="shared" si="53"/>
        <v>#N/A</v>
      </c>
      <c r="V408" s="81" t="str">
        <f t="shared" si="54"/>
        <v/>
      </c>
      <c r="W408" s="69" t="e">
        <f>VLOOKUP(F408,'Input Log'!$E$6:$V$50000,18,FALSE)</f>
        <v>#N/A</v>
      </c>
      <c r="X408" s="64" t="e">
        <f>VLOOKUP(E408,'Supply Log'!$Z$6:$AB$699,2,FALSE)</f>
        <v>#N/A</v>
      </c>
      <c r="Y408" s="64" t="e">
        <f>VLOOKUP(E408,'Supply Log'!$E$6:$X$618,20,FALSE)</f>
        <v>#N/A</v>
      </c>
      <c r="Z408" s="64"/>
      <c r="AA408" s="64"/>
      <c r="AB408" s="64"/>
      <c r="AC408" s="64"/>
      <c r="AD408" s="64"/>
      <c r="AE408" s="64"/>
    </row>
    <row r="409" spans="1:31" ht="15.75" customHeight="1">
      <c r="A409" s="67" t="str">
        <f t="shared" si="48"/>
        <v/>
      </c>
      <c r="B409" s="65">
        <f t="shared" si="55"/>
        <v>321</v>
      </c>
      <c r="C409" s="68" t="str">
        <f t="shared" si="49"/>
        <v/>
      </c>
      <c r="D409" s="69"/>
      <c r="E409" s="66"/>
      <c r="F409" s="66"/>
      <c r="G409" s="65" t="e">
        <f>VLOOKUP(E409,'Supply Log'!$E$6:$T$277,2,FALSE)</f>
        <v>#N/A</v>
      </c>
      <c r="H409" s="65" t="e">
        <f>VLOOKUP(E409,'Supply Log'!$E$6:$T$277,3,FALSE)</f>
        <v>#N/A</v>
      </c>
      <c r="I409" s="77"/>
      <c r="J409" s="65" t="e">
        <f>VLOOKUP(E409,'Supply Log'!$E$6:$T$277,5,FALSE)</f>
        <v>#N/A</v>
      </c>
      <c r="K409" s="65" t="e">
        <f>VLOOKUP(E409,'Supply Log'!$E$6:$T$277,6,FALSE)</f>
        <v>#N/A</v>
      </c>
      <c r="L409" s="65" t="e">
        <f>VLOOKUP(E409,'Supply Log'!$E$6:$T$277,7,FALSE)</f>
        <v>#N/A</v>
      </c>
      <c r="M409" s="65" t="e">
        <f>VLOOKUP(E409,'Supply Log'!$E$6:$T$277,8,FALSE)</f>
        <v>#N/A</v>
      </c>
      <c r="N409" s="65" t="e">
        <f>VLOOKUP(E409,'Supply Log'!$E$6:$T$277,9,FALSE)</f>
        <v>#N/A</v>
      </c>
      <c r="O409" s="65" t="e">
        <f>VLOOKUP(E409,'Supply Log'!$E$6:$T$277,10,FALSE)</f>
        <v>#N/A</v>
      </c>
      <c r="P409" s="29" t="e">
        <f t="shared" si="50"/>
        <v>#N/A</v>
      </c>
      <c r="Q409" s="65" t="e">
        <f>VLOOKUP(E409,'Supply Log'!$E$6:$T$277,12,FALSE)</f>
        <v>#N/A</v>
      </c>
      <c r="R409" s="78" t="e">
        <f t="shared" si="51"/>
        <v>#N/A</v>
      </c>
      <c r="S409" s="65"/>
      <c r="T409" s="79" t="e">
        <f t="shared" si="52"/>
        <v>#N/A</v>
      </c>
      <c r="U409" s="80" t="e">
        <f t="shared" si="53"/>
        <v>#N/A</v>
      </c>
      <c r="V409" s="81" t="str">
        <f t="shared" si="54"/>
        <v/>
      </c>
      <c r="W409" s="69" t="e">
        <f>VLOOKUP(F409,'Input Log'!$E$6:$V$50000,18,FALSE)</f>
        <v>#N/A</v>
      </c>
      <c r="X409" s="64" t="e">
        <f>VLOOKUP(E409,'Supply Log'!$Z$6:$AB$699,2,FALSE)</f>
        <v>#N/A</v>
      </c>
      <c r="Y409" s="64" t="e">
        <f>VLOOKUP(E409,'Supply Log'!$E$6:$X$618,20,FALSE)</f>
        <v>#N/A</v>
      </c>
      <c r="Z409" s="64"/>
      <c r="AA409" s="64"/>
      <c r="AB409" s="64"/>
      <c r="AC409" s="64"/>
      <c r="AD409" s="64"/>
      <c r="AE409" s="64"/>
    </row>
    <row r="410" spans="1:31" ht="15.75" customHeight="1">
      <c r="A410" s="67" t="str">
        <f t="shared" si="48"/>
        <v/>
      </c>
      <c r="B410" s="65">
        <f t="shared" si="55"/>
        <v>322</v>
      </c>
      <c r="C410" s="68" t="str">
        <f t="shared" si="49"/>
        <v/>
      </c>
      <c r="D410" s="69"/>
      <c r="E410" s="66"/>
      <c r="F410" s="66"/>
      <c r="G410" s="65" t="e">
        <f>VLOOKUP(E410,'Supply Log'!$E$6:$T$277,2,FALSE)</f>
        <v>#N/A</v>
      </c>
      <c r="H410" s="65" t="e">
        <f>VLOOKUP(E410,'Supply Log'!$E$6:$T$277,3,FALSE)</f>
        <v>#N/A</v>
      </c>
      <c r="I410" s="77"/>
      <c r="J410" s="65" t="e">
        <f>VLOOKUP(E410,'Supply Log'!$E$6:$T$277,5,FALSE)</f>
        <v>#N/A</v>
      </c>
      <c r="K410" s="65" t="e">
        <f>VLOOKUP(E410,'Supply Log'!$E$6:$T$277,6,FALSE)</f>
        <v>#N/A</v>
      </c>
      <c r="L410" s="65" t="e">
        <f>VLOOKUP(E410,'Supply Log'!$E$6:$T$277,7,FALSE)</f>
        <v>#N/A</v>
      </c>
      <c r="M410" s="65" t="e">
        <f>VLOOKUP(E410,'Supply Log'!$E$6:$T$277,8,FALSE)</f>
        <v>#N/A</v>
      </c>
      <c r="N410" s="65" t="e">
        <f>VLOOKUP(E410,'Supply Log'!$E$6:$T$277,9,FALSE)</f>
        <v>#N/A</v>
      </c>
      <c r="O410" s="65" t="e">
        <f>VLOOKUP(E410,'Supply Log'!$E$6:$T$277,10,FALSE)</f>
        <v>#N/A</v>
      </c>
      <c r="P410" s="29" t="e">
        <f t="shared" si="50"/>
        <v>#N/A</v>
      </c>
      <c r="Q410" s="65" t="e">
        <f>VLOOKUP(E410,'Supply Log'!$E$6:$T$277,12,FALSE)</f>
        <v>#N/A</v>
      </c>
      <c r="R410" s="78" t="e">
        <f t="shared" si="51"/>
        <v>#N/A</v>
      </c>
      <c r="S410" s="65"/>
      <c r="T410" s="79" t="e">
        <f t="shared" si="52"/>
        <v>#N/A</v>
      </c>
      <c r="U410" s="80" t="e">
        <f t="shared" si="53"/>
        <v>#N/A</v>
      </c>
      <c r="V410" s="81" t="str">
        <f t="shared" si="54"/>
        <v/>
      </c>
      <c r="W410" s="69" t="e">
        <f>VLOOKUP(F410,'Input Log'!$E$6:$V$50000,18,FALSE)</f>
        <v>#N/A</v>
      </c>
      <c r="X410" s="64" t="e">
        <f>VLOOKUP(E410,'Supply Log'!$Z$6:$AB$699,2,FALSE)</f>
        <v>#N/A</v>
      </c>
      <c r="Y410" s="64" t="e">
        <f>VLOOKUP(E410,'Supply Log'!$E$6:$X$618,20,FALSE)</f>
        <v>#N/A</v>
      </c>
      <c r="Z410" s="64"/>
      <c r="AA410" s="64"/>
      <c r="AB410" s="64"/>
      <c r="AC410" s="64"/>
      <c r="AD410" s="64"/>
      <c r="AE410" s="64"/>
    </row>
    <row r="411" spans="1:31" ht="15.75" customHeight="1">
      <c r="A411" s="67" t="str">
        <f t="shared" si="48"/>
        <v/>
      </c>
      <c r="B411" s="65">
        <f t="shared" si="55"/>
        <v>323</v>
      </c>
      <c r="C411" s="68" t="str">
        <f t="shared" si="49"/>
        <v/>
      </c>
      <c r="D411" s="69"/>
      <c r="E411" s="66"/>
      <c r="F411" s="66"/>
      <c r="G411" s="65" t="e">
        <f>VLOOKUP(E411,'Supply Log'!$E$6:$T$277,2,FALSE)</f>
        <v>#N/A</v>
      </c>
      <c r="H411" s="65" t="e">
        <f>VLOOKUP(E411,'Supply Log'!$E$6:$T$277,3,FALSE)</f>
        <v>#N/A</v>
      </c>
      <c r="I411" s="77"/>
      <c r="J411" s="65" t="e">
        <f>VLOOKUP(E411,'Supply Log'!$E$6:$T$277,5,FALSE)</f>
        <v>#N/A</v>
      </c>
      <c r="K411" s="65" t="e">
        <f>VLOOKUP(E411,'Supply Log'!$E$6:$T$277,6,FALSE)</f>
        <v>#N/A</v>
      </c>
      <c r="L411" s="65" t="e">
        <f>VLOOKUP(E411,'Supply Log'!$E$6:$T$277,7,FALSE)</f>
        <v>#N/A</v>
      </c>
      <c r="M411" s="65" t="e">
        <f>VLOOKUP(E411,'Supply Log'!$E$6:$T$277,8,FALSE)</f>
        <v>#N/A</v>
      </c>
      <c r="N411" s="65" t="e">
        <f>VLOOKUP(E411,'Supply Log'!$E$6:$T$277,9,FALSE)</f>
        <v>#N/A</v>
      </c>
      <c r="O411" s="65" t="e">
        <f>VLOOKUP(E411,'Supply Log'!$E$6:$T$277,10,FALSE)</f>
        <v>#N/A</v>
      </c>
      <c r="P411" s="29" t="e">
        <f t="shared" si="50"/>
        <v>#N/A</v>
      </c>
      <c r="Q411" s="65" t="e">
        <f>VLOOKUP(E411,'Supply Log'!$E$6:$T$277,12,FALSE)</f>
        <v>#N/A</v>
      </c>
      <c r="R411" s="78" t="e">
        <f t="shared" si="51"/>
        <v>#N/A</v>
      </c>
      <c r="S411" s="65"/>
      <c r="T411" s="79" t="e">
        <f t="shared" si="52"/>
        <v>#N/A</v>
      </c>
      <c r="U411" s="80" t="e">
        <f t="shared" si="53"/>
        <v>#N/A</v>
      </c>
      <c r="V411" s="81" t="str">
        <f t="shared" si="54"/>
        <v/>
      </c>
      <c r="W411" s="69" t="e">
        <f>VLOOKUP(F411,'Input Log'!$E$6:$V$50000,18,FALSE)</f>
        <v>#N/A</v>
      </c>
      <c r="X411" s="64" t="e">
        <f>VLOOKUP(E411,'Supply Log'!$Z$6:$AB$699,2,FALSE)</f>
        <v>#N/A</v>
      </c>
      <c r="Y411" s="64" t="e">
        <f>VLOOKUP(E411,'Supply Log'!$E$6:$X$618,20,FALSE)</f>
        <v>#N/A</v>
      </c>
      <c r="Z411" s="64"/>
      <c r="AA411" s="64"/>
      <c r="AB411" s="64"/>
      <c r="AC411" s="64"/>
      <c r="AD411" s="64"/>
      <c r="AE411" s="64"/>
    </row>
    <row r="412" spans="1:31" ht="15.75" customHeight="1">
      <c r="A412" s="67" t="str">
        <f t="shared" si="48"/>
        <v/>
      </c>
      <c r="B412" s="65">
        <f t="shared" si="55"/>
        <v>324</v>
      </c>
      <c r="C412" s="68" t="str">
        <f t="shared" si="49"/>
        <v/>
      </c>
      <c r="D412" s="69"/>
      <c r="E412" s="66"/>
      <c r="F412" s="66"/>
      <c r="G412" s="65" t="e">
        <f>VLOOKUP(E412,'Supply Log'!$E$6:$T$277,2,FALSE)</f>
        <v>#N/A</v>
      </c>
      <c r="H412" s="65" t="e">
        <f>VLOOKUP(E412,'Supply Log'!$E$6:$T$277,3,FALSE)</f>
        <v>#N/A</v>
      </c>
      <c r="I412" s="77"/>
      <c r="J412" s="65" t="e">
        <f>VLOOKUP(E412,'Supply Log'!$E$6:$T$277,5,FALSE)</f>
        <v>#N/A</v>
      </c>
      <c r="K412" s="65" t="e">
        <f>VLOOKUP(E412,'Supply Log'!$E$6:$T$277,6,FALSE)</f>
        <v>#N/A</v>
      </c>
      <c r="L412" s="65" t="e">
        <f>VLOOKUP(E412,'Supply Log'!$E$6:$T$277,7,FALSE)</f>
        <v>#N/A</v>
      </c>
      <c r="M412" s="65" t="e">
        <f>VLOOKUP(E412,'Supply Log'!$E$6:$T$277,8,FALSE)</f>
        <v>#N/A</v>
      </c>
      <c r="N412" s="65" t="e">
        <f>VLOOKUP(E412,'Supply Log'!$E$6:$T$277,9,FALSE)</f>
        <v>#N/A</v>
      </c>
      <c r="O412" s="65" t="e">
        <f>VLOOKUP(E412,'Supply Log'!$E$6:$T$277,10,FALSE)</f>
        <v>#N/A</v>
      </c>
      <c r="P412" s="29" t="e">
        <f t="shared" si="50"/>
        <v>#N/A</v>
      </c>
      <c r="Q412" s="65" t="e">
        <f>VLOOKUP(E412,'Supply Log'!$E$6:$T$277,12,FALSE)</f>
        <v>#N/A</v>
      </c>
      <c r="R412" s="78" t="e">
        <f t="shared" si="51"/>
        <v>#N/A</v>
      </c>
      <c r="S412" s="65"/>
      <c r="T412" s="79" t="e">
        <f t="shared" si="52"/>
        <v>#N/A</v>
      </c>
      <c r="U412" s="80" t="e">
        <f t="shared" si="53"/>
        <v>#N/A</v>
      </c>
      <c r="V412" s="81" t="str">
        <f t="shared" si="54"/>
        <v/>
      </c>
      <c r="W412" s="69" t="e">
        <f>VLOOKUP(F412,'Input Log'!$E$6:$V$50000,18,FALSE)</f>
        <v>#N/A</v>
      </c>
      <c r="X412" s="64" t="e">
        <f>VLOOKUP(E412,'Supply Log'!$Z$6:$AB$699,2,FALSE)</f>
        <v>#N/A</v>
      </c>
      <c r="Y412" s="64" t="e">
        <f>VLOOKUP(E412,'Supply Log'!$E$6:$X$618,20,FALSE)</f>
        <v>#N/A</v>
      </c>
      <c r="Z412" s="64"/>
      <c r="AA412" s="64"/>
      <c r="AB412" s="64"/>
      <c r="AC412" s="64"/>
      <c r="AD412" s="64"/>
      <c r="AE412" s="64"/>
    </row>
    <row r="413" spans="1:31" ht="15.75" customHeight="1">
      <c r="A413" s="67" t="str">
        <f t="shared" si="48"/>
        <v/>
      </c>
      <c r="B413" s="65">
        <f t="shared" si="55"/>
        <v>325</v>
      </c>
      <c r="C413" s="68" t="str">
        <f t="shared" si="49"/>
        <v/>
      </c>
      <c r="D413" s="69"/>
      <c r="E413" s="66"/>
      <c r="F413" s="66"/>
      <c r="G413" s="65" t="e">
        <f>VLOOKUP(E413,'Supply Log'!$E$6:$T$277,2,FALSE)</f>
        <v>#N/A</v>
      </c>
      <c r="H413" s="65" t="e">
        <f>VLOOKUP(E413,'Supply Log'!$E$6:$T$277,3,FALSE)</f>
        <v>#N/A</v>
      </c>
      <c r="I413" s="77"/>
      <c r="J413" s="65" t="e">
        <f>VLOOKUP(E413,'Supply Log'!$E$6:$T$277,5,FALSE)</f>
        <v>#N/A</v>
      </c>
      <c r="K413" s="65" t="e">
        <f>VLOOKUP(E413,'Supply Log'!$E$6:$T$277,6,FALSE)</f>
        <v>#N/A</v>
      </c>
      <c r="L413" s="65" t="e">
        <f>VLOOKUP(E413,'Supply Log'!$E$6:$T$277,7,FALSE)</f>
        <v>#N/A</v>
      </c>
      <c r="M413" s="65" t="e">
        <f>VLOOKUP(E413,'Supply Log'!$E$6:$T$277,8,FALSE)</f>
        <v>#N/A</v>
      </c>
      <c r="N413" s="65" t="e">
        <f>VLOOKUP(E413,'Supply Log'!$E$6:$T$277,9,FALSE)</f>
        <v>#N/A</v>
      </c>
      <c r="O413" s="65" t="e">
        <f>VLOOKUP(E413,'Supply Log'!$E$6:$T$277,10,FALSE)</f>
        <v>#N/A</v>
      </c>
      <c r="P413" s="29" t="e">
        <f t="shared" si="50"/>
        <v>#N/A</v>
      </c>
      <c r="Q413" s="65" t="e">
        <f>VLOOKUP(E413,'Supply Log'!$E$6:$T$277,12,FALSE)</f>
        <v>#N/A</v>
      </c>
      <c r="R413" s="78" t="e">
        <f t="shared" si="51"/>
        <v>#N/A</v>
      </c>
      <c r="S413" s="65"/>
      <c r="T413" s="79" t="e">
        <f t="shared" si="52"/>
        <v>#N/A</v>
      </c>
      <c r="U413" s="80" t="e">
        <f t="shared" si="53"/>
        <v>#N/A</v>
      </c>
      <c r="V413" s="81" t="str">
        <f t="shared" si="54"/>
        <v/>
      </c>
      <c r="W413" s="69" t="e">
        <f>VLOOKUP(F413,'Input Log'!$E$6:$V$50000,18,FALSE)</f>
        <v>#N/A</v>
      </c>
      <c r="X413" s="64" t="e">
        <f>VLOOKUP(E413,'Supply Log'!$Z$6:$AB$699,2,FALSE)</f>
        <v>#N/A</v>
      </c>
      <c r="Y413" s="64" t="e">
        <f>VLOOKUP(E413,'Supply Log'!$E$6:$X$618,20,FALSE)</f>
        <v>#N/A</v>
      </c>
      <c r="Z413" s="64"/>
      <c r="AA413" s="64"/>
      <c r="AB413" s="64"/>
      <c r="AC413" s="64"/>
      <c r="AD413" s="64"/>
      <c r="AE413" s="64"/>
    </row>
    <row r="414" spans="1:31" ht="15.75" customHeight="1">
      <c r="A414" s="67" t="str">
        <f t="shared" si="48"/>
        <v/>
      </c>
      <c r="B414" s="65">
        <f t="shared" si="55"/>
        <v>326</v>
      </c>
      <c r="C414" s="68" t="str">
        <f t="shared" si="49"/>
        <v/>
      </c>
      <c r="D414" s="69"/>
      <c r="E414" s="66"/>
      <c r="F414" s="66"/>
      <c r="G414" s="65" t="e">
        <f>VLOOKUP(E414,'Supply Log'!$E$6:$T$277,2,FALSE)</f>
        <v>#N/A</v>
      </c>
      <c r="H414" s="65" t="e">
        <f>VLOOKUP(E414,'Supply Log'!$E$6:$T$277,3,FALSE)</f>
        <v>#N/A</v>
      </c>
      <c r="I414" s="77"/>
      <c r="J414" s="65" t="e">
        <f>VLOOKUP(E414,'Supply Log'!$E$6:$T$277,5,FALSE)</f>
        <v>#N/A</v>
      </c>
      <c r="K414" s="65" t="e">
        <f>VLOOKUP(E414,'Supply Log'!$E$6:$T$277,6,FALSE)</f>
        <v>#N/A</v>
      </c>
      <c r="L414" s="65" t="e">
        <f>VLOOKUP(E414,'Supply Log'!$E$6:$T$277,7,FALSE)</f>
        <v>#N/A</v>
      </c>
      <c r="M414" s="65" t="e">
        <f>VLOOKUP(E414,'Supply Log'!$E$6:$T$277,8,FALSE)</f>
        <v>#N/A</v>
      </c>
      <c r="N414" s="65" t="e">
        <f>VLOOKUP(E414,'Supply Log'!$E$6:$T$277,9,FALSE)</f>
        <v>#N/A</v>
      </c>
      <c r="O414" s="65" t="e">
        <f>VLOOKUP(E414,'Supply Log'!$E$6:$T$277,10,FALSE)</f>
        <v>#N/A</v>
      </c>
      <c r="P414" s="29" t="e">
        <f t="shared" si="50"/>
        <v>#N/A</v>
      </c>
      <c r="Q414" s="65" t="e">
        <f>VLOOKUP(E414,'Supply Log'!$E$6:$T$277,12,FALSE)</f>
        <v>#N/A</v>
      </c>
      <c r="R414" s="78" t="e">
        <f t="shared" si="51"/>
        <v>#N/A</v>
      </c>
      <c r="S414" s="65"/>
      <c r="T414" s="79" t="e">
        <f t="shared" si="52"/>
        <v>#N/A</v>
      </c>
      <c r="U414" s="80" t="e">
        <f t="shared" si="53"/>
        <v>#N/A</v>
      </c>
      <c r="V414" s="81" t="str">
        <f t="shared" si="54"/>
        <v/>
      </c>
      <c r="W414" s="69" t="e">
        <f>VLOOKUP(F414,'Input Log'!$E$6:$V$50000,18,FALSE)</f>
        <v>#N/A</v>
      </c>
      <c r="X414" s="64" t="e">
        <f>VLOOKUP(E414,'Supply Log'!$Z$6:$AB$699,2,FALSE)</f>
        <v>#N/A</v>
      </c>
      <c r="Y414" s="64" t="e">
        <f>VLOOKUP(E414,'Supply Log'!$E$6:$X$618,20,FALSE)</f>
        <v>#N/A</v>
      </c>
      <c r="Z414" s="64"/>
      <c r="AA414" s="64"/>
      <c r="AB414" s="64"/>
      <c r="AC414" s="64"/>
      <c r="AD414" s="64"/>
      <c r="AE414" s="64"/>
    </row>
    <row r="415" spans="1:31" ht="15.75" customHeight="1">
      <c r="A415" s="67" t="str">
        <f t="shared" si="48"/>
        <v/>
      </c>
      <c r="B415" s="65">
        <f t="shared" si="55"/>
        <v>327</v>
      </c>
      <c r="C415" s="68" t="str">
        <f t="shared" si="49"/>
        <v/>
      </c>
      <c r="D415" s="69"/>
      <c r="E415" s="66"/>
      <c r="F415" s="66"/>
      <c r="G415" s="65" t="e">
        <f>VLOOKUP(E415,'Supply Log'!$E$6:$T$277,2,FALSE)</f>
        <v>#N/A</v>
      </c>
      <c r="H415" s="65" t="e">
        <f>VLOOKUP(E415,'Supply Log'!$E$6:$T$277,3,FALSE)</f>
        <v>#N/A</v>
      </c>
      <c r="I415" s="77"/>
      <c r="J415" s="65" t="e">
        <f>VLOOKUP(E415,'Supply Log'!$E$6:$T$277,5,FALSE)</f>
        <v>#N/A</v>
      </c>
      <c r="K415" s="65" t="e">
        <f>VLOOKUP(E415,'Supply Log'!$E$6:$T$277,6,FALSE)</f>
        <v>#N/A</v>
      </c>
      <c r="L415" s="65" t="e">
        <f>VLOOKUP(E415,'Supply Log'!$E$6:$T$277,7,FALSE)</f>
        <v>#N/A</v>
      </c>
      <c r="M415" s="65" t="e">
        <f>VLOOKUP(E415,'Supply Log'!$E$6:$T$277,8,FALSE)</f>
        <v>#N/A</v>
      </c>
      <c r="N415" s="65" t="e">
        <f>VLOOKUP(E415,'Supply Log'!$E$6:$T$277,9,FALSE)</f>
        <v>#N/A</v>
      </c>
      <c r="O415" s="65" t="e">
        <f>VLOOKUP(E415,'Supply Log'!$E$6:$T$277,10,FALSE)</f>
        <v>#N/A</v>
      </c>
      <c r="P415" s="29" t="e">
        <f t="shared" si="50"/>
        <v>#N/A</v>
      </c>
      <c r="Q415" s="65" t="e">
        <f>VLOOKUP(E415,'Supply Log'!$E$6:$T$277,12,FALSE)</f>
        <v>#N/A</v>
      </c>
      <c r="R415" s="78" t="e">
        <f t="shared" si="51"/>
        <v>#N/A</v>
      </c>
      <c r="S415" s="65"/>
      <c r="T415" s="79" t="e">
        <f t="shared" si="52"/>
        <v>#N/A</v>
      </c>
      <c r="U415" s="80" t="e">
        <f t="shared" si="53"/>
        <v>#N/A</v>
      </c>
      <c r="V415" s="81" t="str">
        <f t="shared" si="54"/>
        <v/>
      </c>
      <c r="W415" s="69" t="e">
        <f>VLOOKUP(F415,'Input Log'!$E$6:$V$50000,18,FALSE)</f>
        <v>#N/A</v>
      </c>
      <c r="X415" s="64" t="e">
        <f>VLOOKUP(E415,'Supply Log'!$Z$6:$AB$699,2,FALSE)</f>
        <v>#N/A</v>
      </c>
      <c r="Y415" s="64" t="e">
        <f>VLOOKUP(E415,'Supply Log'!$E$6:$X$618,20,FALSE)</f>
        <v>#N/A</v>
      </c>
      <c r="Z415" s="64"/>
      <c r="AA415" s="64"/>
      <c r="AB415" s="64"/>
      <c r="AC415" s="64"/>
      <c r="AD415" s="64"/>
      <c r="AE415" s="64"/>
    </row>
    <row r="416" spans="1:31" ht="15.75" customHeight="1">
      <c r="A416" s="67" t="str">
        <f t="shared" si="48"/>
        <v/>
      </c>
      <c r="B416" s="65">
        <f t="shared" si="55"/>
        <v>328</v>
      </c>
      <c r="C416" s="68" t="str">
        <f t="shared" si="49"/>
        <v/>
      </c>
      <c r="D416" s="69"/>
      <c r="E416" s="66"/>
      <c r="F416" s="66"/>
      <c r="G416" s="65" t="e">
        <f>VLOOKUP(E416,'Supply Log'!$E$6:$T$277,2,FALSE)</f>
        <v>#N/A</v>
      </c>
      <c r="H416" s="65" t="e">
        <f>VLOOKUP(E416,'Supply Log'!$E$6:$T$277,3,FALSE)</f>
        <v>#N/A</v>
      </c>
      <c r="I416" s="77"/>
      <c r="J416" s="65" t="e">
        <f>VLOOKUP(E416,'Supply Log'!$E$6:$T$277,5,FALSE)</f>
        <v>#N/A</v>
      </c>
      <c r="K416" s="65" t="e">
        <f>VLOOKUP(E416,'Supply Log'!$E$6:$T$277,6,FALSE)</f>
        <v>#N/A</v>
      </c>
      <c r="L416" s="65" t="e">
        <f>VLOOKUP(E416,'Supply Log'!$E$6:$T$277,7,FALSE)</f>
        <v>#N/A</v>
      </c>
      <c r="M416" s="65" t="e">
        <f>VLOOKUP(E416,'Supply Log'!$E$6:$T$277,8,FALSE)</f>
        <v>#N/A</v>
      </c>
      <c r="N416" s="65" t="e">
        <f>VLOOKUP(E416,'Supply Log'!$E$6:$T$277,9,FALSE)</f>
        <v>#N/A</v>
      </c>
      <c r="O416" s="65" t="e">
        <f>VLOOKUP(E416,'Supply Log'!$E$6:$T$277,10,FALSE)</f>
        <v>#N/A</v>
      </c>
      <c r="P416" s="29" t="e">
        <f t="shared" si="50"/>
        <v>#N/A</v>
      </c>
      <c r="Q416" s="65" t="e">
        <f>VLOOKUP(E416,'Supply Log'!$E$6:$T$277,12,FALSE)</f>
        <v>#N/A</v>
      </c>
      <c r="R416" s="78" t="e">
        <f t="shared" si="51"/>
        <v>#N/A</v>
      </c>
      <c r="S416" s="65"/>
      <c r="T416" s="79" t="e">
        <f t="shared" si="52"/>
        <v>#N/A</v>
      </c>
      <c r="U416" s="80" t="e">
        <f t="shared" si="53"/>
        <v>#N/A</v>
      </c>
      <c r="V416" s="81" t="str">
        <f t="shared" si="54"/>
        <v/>
      </c>
      <c r="W416" s="69" t="e">
        <f>VLOOKUP(F416,'Input Log'!$E$6:$V$50000,18,FALSE)</f>
        <v>#N/A</v>
      </c>
      <c r="X416" s="64" t="e">
        <f>VLOOKUP(E416,'Supply Log'!$Z$6:$AB$699,2,FALSE)</f>
        <v>#N/A</v>
      </c>
      <c r="Y416" s="64" t="e">
        <f>VLOOKUP(E416,'Supply Log'!$E$6:$X$618,20,FALSE)</f>
        <v>#N/A</v>
      </c>
      <c r="Z416" s="64"/>
      <c r="AA416" s="64"/>
      <c r="AB416" s="64"/>
      <c r="AC416" s="64"/>
      <c r="AD416" s="64"/>
      <c r="AE416" s="64"/>
    </row>
    <row r="417" spans="1:31" ht="15.75" customHeight="1">
      <c r="A417" s="67" t="str">
        <f t="shared" si="48"/>
        <v/>
      </c>
      <c r="B417" s="65">
        <f t="shared" si="55"/>
        <v>329</v>
      </c>
      <c r="C417" s="68" t="str">
        <f t="shared" si="49"/>
        <v/>
      </c>
      <c r="D417" s="69"/>
      <c r="E417" s="66"/>
      <c r="F417" s="66"/>
      <c r="G417" s="65" t="e">
        <f>VLOOKUP(E417,'Supply Log'!$E$6:$T$277,2,FALSE)</f>
        <v>#N/A</v>
      </c>
      <c r="H417" s="65" t="e">
        <f>VLOOKUP(E417,'Supply Log'!$E$6:$T$277,3,FALSE)</f>
        <v>#N/A</v>
      </c>
      <c r="I417" s="77"/>
      <c r="J417" s="65" t="e">
        <f>VLOOKUP(E417,'Supply Log'!$E$6:$T$277,5,FALSE)</f>
        <v>#N/A</v>
      </c>
      <c r="K417" s="65" t="e">
        <f>VLOOKUP(E417,'Supply Log'!$E$6:$T$277,6,FALSE)</f>
        <v>#N/A</v>
      </c>
      <c r="L417" s="65" t="e">
        <f>VLOOKUP(E417,'Supply Log'!$E$6:$T$277,7,FALSE)</f>
        <v>#N/A</v>
      </c>
      <c r="M417" s="65" t="e">
        <f>VLOOKUP(E417,'Supply Log'!$E$6:$T$277,8,FALSE)</f>
        <v>#N/A</v>
      </c>
      <c r="N417" s="65" t="e">
        <f>VLOOKUP(E417,'Supply Log'!$E$6:$T$277,9,FALSE)</f>
        <v>#N/A</v>
      </c>
      <c r="O417" s="65" t="e">
        <f>VLOOKUP(E417,'Supply Log'!$E$6:$T$277,10,FALSE)</f>
        <v>#N/A</v>
      </c>
      <c r="P417" s="29" t="e">
        <f t="shared" si="50"/>
        <v>#N/A</v>
      </c>
      <c r="Q417" s="65" t="e">
        <f>VLOOKUP(E417,'Supply Log'!$E$6:$T$277,12,FALSE)</f>
        <v>#N/A</v>
      </c>
      <c r="R417" s="78" t="e">
        <f t="shared" si="51"/>
        <v>#N/A</v>
      </c>
      <c r="S417" s="65"/>
      <c r="T417" s="79" t="e">
        <f t="shared" si="52"/>
        <v>#N/A</v>
      </c>
      <c r="U417" s="80" t="e">
        <f t="shared" si="53"/>
        <v>#N/A</v>
      </c>
      <c r="V417" s="81" t="str">
        <f t="shared" si="54"/>
        <v/>
      </c>
      <c r="W417" s="69" t="e">
        <f>VLOOKUP(F417,'Input Log'!$E$6:$V$50000,18,FALSE)</f>
        <v>#N/A</v>
      </c>
      <c r="X417" s="64" t="e">
        <f>VLOOKUP(E417,'Supply Log'!$Z$6:$AB$699,2,FALSE)</f>
        <v>#N/A</v>
      </c>
      <c r="Y417" s="64" t="e">
        <f>VLOOKUP(E417,'Supply Log'!$E$6:$X$618,20,FALSE)</f>
        <v>#N/A</v>
      </c>
      <c r="Z417" s="64"/>
      <c r="AA417" s="64"/>
      <c r="AB417" s="64"/>
      <c r="AC417" s="64"/>
      <c r="AD417" s="64"/>
      <c r="AE417" s="64"/>
    </row>
    <row r="418" spans="1:31" ht="15.75" customHeight="1">
      <c r="A418" s="67" t="str">
        <f t="shared" si="48"/>
        <v/>
      </c>
      <c r="B418" s="65">
        <f t="shared" si="55"/>
        <v>330</v>
      </c>
      <c r="C418" s="68" t="str">
        <f t="shared" si="49"/>
        <v/>
      </c>
      <c r="D418" s="69"/>
      <c r="E418" s="66"/>
      <c r="F418" s="66"/>
      <c r="G418" s="65" t="e">
        <f>VLOOKUP(E418,'Supply Log'!$E$6:$T$277,2,FALSE)</f>
        <v>#N/A</v>
      </c>
      <c r="H418" s="65" t="e">
        <f>VLOOKUP(E418,'Supply Log'!$E$6:$T$277,3,FALSE)</f>
        <v>#N/A</v>
      </c>
      <c r="I418" s="77"/>
      <c r="J418" s="65" t="e">
        <f>VLOOKUP(E418,'Supply Log'!$E$6:$T$277,5,FALSE)</f>
        <v>#N/A</v>
      </c>
      <c r="K418" s="65" t="e">
        <f>VLOOKUP(E418,'Supply Log'!$E$6:$T$277,6,FALSE)</f>
        <v>#N/A</v>
      </c>
      <c r="L418" s="65" t="e">
        <f>VLOOKUP(E418,'Supply Log'!$E$6:$T$277,7,FALSE)</f>
        <v>#N/A</v>
      </c>
      <c r="M418" s="65" t="e">
        <f>VLOOKUP(E418,'Supply Log'!$E$6:$T$277,8,FALSE)</f>
        <v>#N/A</v>
      </c>
      <c r="N418" s="65" t="e">
        <f>VLOOKUP(E418,'Supply Log'!$E$6:$T$277,9,FALSE)</f>
        <v>#N/A</v>
      </c>
      <c r="O418" s="65" t="e">
        <f>VLOOKUP(E418,'Supply Log'!$E$6:$T$277,10,FALSE)</f>
        <v>#N/A</v>
      </c>
      <c r="P418" s="29" t="e">
        <f t="shared" si="50"/>
        <v>#N/A</v>
      </c>
      <c r="Q418" s="65" t="e">
        <f>VLOOKUP(E418,'Supply Log'!$E$6:$T$277,12,FALSE)</f>
        <v>#N/A</v>
      </c>
      <c r="R418" s="78" t="e">
        <f t="shared" si="51"/>
        <v>#N/A</v>
      </c>
      <c r="S418" s="65"/>
      <c r="T418" s="79" t="e">
        <f t="shared" si="52"/>
        <v>#N/A</v>
      </c>
      <c r="U418" s="80" t="e">
        <f t="shared" si="53"/>
        <v>#N/A</v>
      </c>
      <c r="V418" s="81" t="str">
        <f t="shared" si="54"/>
        <v/>
      </c>
      <c r="W418" s="69" t="e">
        <f>VLOOKUP(F418,'Input Log'!$E$6:$V$50000,18,FALSE)</f>
        <v>#N/A</v>
      </c>
      <c r="X418" s="64" t="e">
        <f>VLOOKUP(E418,'Supply Log'!$Z$6:$AB$699,2,FALSE)</f>
        <v>#N/A</v>
      </c>
      <c r="Y418" s="64" t="e">
        <f>VLOOKUP(E418,'Supply Log'!$E$6:$X$618,20,FALSE)</f>
        <v>#N/A</v>
      </c>
      <c r="Z418" s="64"/>
      <c r="AA418" s="64"/>
      <c r="AB418" s="64"/>
      <c r="AC418" s="64"/>
      <c r="AD418" s="64"/>
      <c r="AE418" s="64"/>
    </row>
    <row r="419" spans="1:31" ht="15.75" customHeight="1">
      <c r="A419" s="67" t="str">
        <f t="shared" si="48"/>
        <v/>
      </c>
      <c r="B419" s="65">
        <f t="shared" si="55"/>
        <v>331</v>
      </c>
      <c r="C419" s="68" t="str">
        <f t="shared" si="49"/>
        <v/>
      </c>
      <c r="D419" s="69"/>
      <c r="E419" s="66"/>
      <c r="F419" s="66"/>
      <c r="G419" s="65" t="e">
        <f>VLOOKUP(E419,'Supply Log'!$E$6:$T$277,2,FALSE)</f>
        <v>#N/A</v>
      </c>
      <c r="H419" s="65" t="e">
        <f>VLOOKUP(E419,'Supply Log'!$E$6:$T$277,3,FALSE)</f>
        <v>#N/A</v>
      </c>
      <c r="I419" s="77"/>
      <c r="J419" s="65" t="e">
        <f>VLOOKUP(E419,'Supply Log'!$E$6:$T$277,5,FALSE)</f>
        <v>#N/A</v>
      </c>
      <c r="K419" s="65" t="e">
        <f>VLOOKUP(E419,'Supply Log'!$E$6:$T$277,6,FALSE)</f>
        <v>#N/A</v>
      </c>
      <c r="L419" s="65" t="e">
        <f>VLOOKUP(E419,'Supply Log'!$E$6:$T$277,7,FALSE)</f>
        <v>#N/A</v>
      </c>
      <c r="M419" s="65" t="e">
        <f>VLOOKUP(E419,'Supply Log'!$E$6:$T$277,8,FALSE)</f>
        <v>#N/A</v>
      </c>
      <c r="N419" s="65" t="e">
        <f>VLOOKUP(E419,'Supply Log'!$E$6:$T$277,9,FALSE)</f>
        <v>#N/A</v>
      </c>
      <c r="O419" s="65" t="e">
        <f>VLOOKUP(E419,'Supply Log'!$E$6:$T$277,10,FALSE)</f>
        <v>#N/A</v>
      </c>
      <c r="P419" s="29" t="e">
        <f t="shared" si="50"/>
        <v>#N/A</v>
      </c>
      <c r="Q419" s="65" t="e">
        <f>VLOOKUP(E419,'Supply Log'!$E$6:$T$277,12,FALSE)</f>
        <v>#N/A</v>
      </c>
      <c r="R419" s="78" t="e">
        <f t="shared" si="51"/>
        <v>#N/A</v>
      </c>
      <c r="S419" s="65"/>
      <c r="T419" s="79" t="e">
        <f t="shared" si="52"/>
        <v>#N/A</v>
      </c>
      <c r="U419" s="80" t="e">
        <f t="shared" si="53"/>
        <v>#N/A</v>
      </c>
      <c r="V419" s="81" t="str">
        <f t="shared" si="54"/>
        <v/>
      </c>
      <c r="W419" s="69" t="e">
        <f>VLOOKUP(F419,'Input Log'!$E$6:$V$50000,18,FALSE)</f>
        <v>#N/A</v>
      </c>
      <c r="X419" s="64" t="e">
        <f>VLOOKUP(E419,'Supply Log'!$Z$6:$AB$699,2,FALSE)</f>
        <v>#N/A</v>
      </c>
      <c r="Y419" s="64" t="e">
        <f>VLOOKUP(E419,'Supply Log'!$E$6:$X$618,20,FALSE)</f>
        <v>#N/A</v>
      </c>
      <c r="Z419" s="64"/>
      <c r="AA419" s="64"/>
      <c r="AB419" s="64"/>
      <c r="AC419" s="64"/>
      <c r="AD419" s="64"/>
      <c r="AE419" s="64"/>
    </row>
    <row r="420" spans="1:31" ht="15.75" customHeight="1">
      <c r="A420" s="67" t="str">
        <f t="shared" si="48"/>
        <v/>
      </c>
      <c r="B420" s="65">
        <f t="shared" si="55"/>
        <v>332</v>
      </c>
      <c r="C420" s="68" t="str">
        <f t="shared" si="49"/>
        <v/>
      </c>
      <c r="D420" s="69"/>
      <c r="E420" s="66"/>
      <c r="F420" s="66"/>
      <c r="G420" s="65" t="e">
        <f>VLOOKUP(E420,'Supply Log'!$E$6:$T$277,2,FALSE)</f>
        <v>#N/A</v>
      </c>
      <c r="H420" s="65" t="e">
        <f>VLOOKUP(E420,'Supply Log'!$E$6:$T$277,3,FALSE)</f>
        <v>#N/A</v>
      </c>
      <c r="I420" s="77"/>
      <c r="J420" s="65" t="e">
        <f>VLOOKUP(E420,'Supply Log'!$E$6:$T$277,5,FALSE)</f>
        <v>#N/A</v>
      </c>
      <c r="K420" s="65" t="e">
        <f>VLOOKUP(E420,'Supply Log'!$E$6:$T$277,6,FALSE)</f>
        <v>#N/A</v>
      </c>
      <c r="L420" s="65" t="e">
        <f>VLOOKUP(E420,'Supply Log'!$E$6:$T$277,7,FALSE)</f>
        <v>#N/A</v>
      </c>
      <c r="M420" s="65" t="e">
        <f>VLOOKUP(E420,'Supply Log'!$E$6:$T$277,8,FALSE)</f>
        <v>#N/A</v>
      </c>
      <c r="N420" s="65" t="e">
        <f>VLOOKUP(E420,'Supply Log'!$E$6:$T$277,9,FALSE)</f>
        <v>#N/A</v>
      </c>
      <c r="O420" s="65" t="e">
        <f>VLOOKUP(E420,'Supply Log'!$E$6:$T$277,10,FALSE)</f>
        <v>#N/A</v>
      </c>
      <c r="P420" s="29" t="e">
        <f t="shared" si="50"/>
        <v>#N/A</v>
      </c>
      <c r="Q420" s="65" t="e">
        <f>VLOOKUP(E420,'Supply Log'!$E$6:$T$277,12,FALSE)</f>
        <v>#N/A</v>
      </c>
      <c r="R420" s="78" t="e">
        <f t="shared" si="51"/>
        <v>#N/A</v>
      </c>
      <c r="S420" s="65"/>
      <c r="T420" s="79" t="e">
        <f t="shared" si="52"/>
        <v>#N/A</v>
      </c>
      <c r="U420" s="80" t="e">
        <f t="shared" si="53"/>
        <v>#N/A</v>
      </c>
      <c r="V420" s="81" t="str">
        <f t="shared" si="54"/>
        <v/>
      </c>
      <c r="W420" s="69" t="e">
        <f>VLOOKUP(F420,'Input Log'!$E$6:$V$50000,18,FALSE)</f>
        <v>#N/A</v>
      </c>
      <c r="X420" s="64" t="e">
        <f>VLOOKUP(E420,'Supply Log'!$Z$6:$AB$699,2,FALSE)</f>
        <v>#N/A</v>
      </c>
      <c r="Y420" s="64" t="e">
        <f>VLOOKUP(E420,'Supply Log'!$E$6:$X$618,20,FALSE)</f>
        <v>#N/A</v>
      </c>
      <c r="Z420" s="64"/>
      <c r="AA420" s="64"/>
      <c r="AB420" s="64"/>
      <c r="AC420" s="64"/>
      <c r="AD420" s="64"/>
      <c r="AE420" s="64"/>
    </row>
    <row r="421" spans="1:31" ht="15.75" customHeight="1">
      <c r="A421" s="67" t="str">
        <f t="shared" si="48"/>
        <v/>
      </c>
      <c r="B421" s="65">
        <f t="shared" si="55"/>
        <v>333</v>
      </c>
      <c r="C421" s="68" t="str">
        <f t="shared" si="49"/>
        <v/>
      </c>
      <c r="D421" s="69"/>
      <c r="E421" s="66"/>
      <c r="F421" s="66"/>
      <c r="G421" s="65" t="e">
        <f>VLOOKUP(E421,'Supply Log'!$E$6:$T$277,2,FALSE)</f>
        <v>#N/A</v>
      </c>
      <c r="H421" s="65" t="e">
        <f>VLOOKUP(E421,'Supply Log'!$E$6:$T$277,3,FALSE)</f>
        <v>#N/A</v>
      </c>
      <c r="I421" s="77"/>
      <c r="J421" s="65" t="e">
        <f>VLOOKUP(E421,'Supply Log'!$E$6:$T$277,5,FALSE)</f>
        <v>#N/A</v>
      </c>
      <c r="K421" s="65" t="e">
        <f>VLOOKUP(E421,'Supply Log'!$E$6:$T$277,6,FALSE)</f>
        <v>#N/A</v>
      </c>
      <c r="L421" s="65" t="e">
        <f>VLOOKUP(E421,'Supply Log'!$E$6:$T$277,7,FALSE)</f>
        <v>#N/A</v>
      </c>
      <c r="M421" s="65" t="e">
        <f>VLOOKUP(E421,'Supply Log'!$E$6:$T$277,8,FALSE)</f>
        <v>#N/A</v>
      </c>
      <c r="N421" s="65" t="e">
        <f>VLOOKUP(E421,'Supply Log'!$E$6:$T$277,9,FALSE)</f>
        <v>#N/A</v>
      </c>
      <c r="O421" s="65" t="e">
        <f>VLOOKUP(E421,'Supply Log'!$E$6:$T$277,10,FALSE)</f>
        <v>#N/A</v>
      </c>
      <c r="P421" s="29" t="e">
        <f t="shared" si="50"/>
        <v>#N/A</v>
      </c>
      <c r="Q421" s="65" t="e">
        <f>VLOOKUP(E421,'Supply Log'!$E$6:$T$277,12,FALSE)</f>
        <v>#N/A</v>
      </c>
      <c r="R421" s="78" t="e">
        <f t="shared" si="51"/>
        <v>#N/A</v>
      </c>
      <c r="S421" s="65"/>
      <c r="T421" s="79" t="e">
        <f t="shared" si="52"/>
        <v>#N/A</v>
      </c>
      <c r="U421" s="80" t="e">
        <f t="shared" si="53"/>
        <v>#N/A</v>
      </c>
      <c r="V421" s="81" t="str">
        <f t="shared" si="54"/>
        <v/>
      </c>
      <c r="W421" s="69" t="e">
        <f>VLOOKUP(F421,'Input Log'!$E$6:$V$50000,18,FALSE)</f>
        <v>#N/A</v>
      </c>
      <c r="X421" s="64" t="e">
        <f>VLOOKUP(E421,'Supply Log'!$Z$6:$AB$699,2,FALSE)</f>
        <v>#N/A</v>
      </c>
      <c r="Y421" s="64" t="e">
        <f>VLOOKUP(E421,'Supply Log'!$E$6:$X$618,20,FALSE)</f>
        <v>#N/A</v>
      </c>
      <c r="Z421" s="64"/>
      <c r="AA421" s="64"/>
      <c r="AB421" s="64"/>
      <c r="AC421" s="64"/>
      <c r="AD421" s="64"/>
      <c r="AE421" s="64"/>
    </row>
    <row r="422" spans="1:31" ht="15.75" customHeight="1">
      <c r="A422" s="67" t="str">
        <f t="shared" si="48"/>
        <v/>
      </c>
      <c r="B422" s="65">
        <f t="shared" si="55"/>
        <v>334</v>
      </c>
      <c r="C422" s="68" t="str">
        <f t="shared" si="49"/>
        <v/>
      </c>
      <c r="D422" s="69"/>
      <c r="E422" s="66"/>
      <c r="F422" s="66"/>
      <c r="G422" s="65" t="e">
        <f>VLOOKUP(E422,'Supply Log'!$E$6:$T$277,2,FALSE)</f>
        <v>#N/A</v>
      </c>
      <c r="H422" s="65" t="e">
        <f>VLOOKUP(E422,'Supply Log'!$E$6:$T$277,3,FALSE)</f>
        <v>#N/A</v>
      </c>
      <c r="I422" s="77"/>
      <c r="J422" s="65" t="e">
        <f>VLOOKUP(E422,'Supply Log'!$E$6:$T$277,5,FALSE)</f>
        <v>#N/A</v>
      </c>
      <c r="K422" s="65" t="e">
        <f>VLOOKUP(E422,'Supply Log'!$E$6:$T$277,6,FALSE)</f>
        <v>#N/A</v>
      </c>
      <c r="L422" s="65" t="e">
        <f>VLOOKUP(E422,'Supply Log'!$E$6:$T$277,7,FALSE)</f>
        <v>#N/A</v>
      </c>
      <c r="M422" s="65" t="e">
        <f>VLOOKUP(E422,'Supply Log'!$E$6:$T$277,8,FALSE)</f>
        <v>#N/A</v>
      </c>
      <c r="N422" s="65" t="e">
        <f>VLOOKUP(E422,'Supply Log'!$E$6:$T$277,9,FALSE)</f>
        <v>#N/A</v>
      </c>
      <c r="O422" s="65" t="e">
        <f>VLOOKUP(E422,'Supply Log'!$E$6:$T$277,10,FALSE)</f>
        <v>#N/A</v>
      </c>
      <c r="P422" s="29" t="e">
        <f t="shared" si="50"/>
        <v>#N/A</v>
      </c>
      <c r="Q422" s="65" t="e">
        <f>VLOOKUP(E422,'Supply Log'!$E$6:$T$277,12,FALSE)</f>
        <v>#N/A</v>
      </c>
      <c r="R422" s="78" t="e">
        <f t="shared" si="51"/>
        <v>#N/A</v>
      </c>
      <c r="S422" s="65"/>
      <c r="T422" s="79" t="e">
        <f t="shared" si="52"/>
        <v>#N/A</v>
      </c>
      <c r="U422" s="80" t="e">
        <f t="shared" si="53"/>
        <v>#N/A</v>
      </c>
      <c r="V422" s="81" t="str">
        <f t="shared" si="54"/>
        <v/>
      </c>
      <c r="W422" s="69" t="e">
        <f>VLOOKUP(F422,'Input Log'!$E$6:$V$50000,18,FALSE)</f>
        <v>#N/A</v>
      </c>
      <c r="X422" s="64" t="e">
        <f>VLOOKUP(E422,'Supply Log'!$Z$6:$AB$699,2,FALSE)</f>
        <v>#N/A</v>
      </c>
      <c r="Y422" s="64" t="e">
        <f>VLOOKUP(E422,'Supply Log'!$E$6:$X$618,20,FALSE)</f>
        <v>#N/A</v>
      </c>
      <c r="Z422" s="64"/>
      <c r="AA422" s="64"/>
      <c r="AB422" s="64"/>
      <c r="AC422" s="64"/>
      <c r="AD422" s="64"/>
      <c r="AE422" s="64"/>
    </row>
    <row r="423" spans="1:31" ht="15.75" customHeight="1">
      <c r="A423" s="67" t="str">
        <f t="shared" si="48"/>
        <v/>
      </c>
      <c r="B423" s="65">
        <f t="shared" si="55"/>
        <v>335</v>
      </c>
      <c r="C423" s="68" t="str">
        <f t="shared" si="49"/>
        <v/>
      </c>
      <c r="D423" s="69"/>
      <c r="E423" s="66"/>
      <c r="F423" s="66"/>
      <c r="G423" s="65" t="e">
        <f>VLOOKUP(E423,'Supply Log'!$E$6:$T$277,2,FALSE)</f>
        <v>#N/A</v>
      </c>
      <c r="H423" s="65" t="e">
        <f>VLOOKUP(E423,'Supply Log'!$E$6:$T$277,3,FALSE)</f>
        <v>#N/A</v>
      </c>
      <c r="I423" s="77"/>
      <c r="J423" s="65" t="e">
        <f>VLOOKUP(E423,'Supply Log'!$E$6:$T$277,5,FALSE)</f>
        <v>#N/A</v>
      </c>
      <c r="K423" s="65" t="e">
        <f>VLOOKUP(E423,'Supply Log'!$E$6:$T$277,6,FALSE)</f>
        <v>#N/A</v>
      </c>
      <c r="L423" s="65" t="e">
        <f>VLOOKUP(E423,'Supply Log'!$E$6:$T$277,7,FALSE)</f>
        <v>#N/A</v>
      </c>
      <c r="M423" s="65" t="e">
        <f>VLOOKUP(E423,'Supply Log'!$E$6:$T$277,8,FALSE)</f>
        <v>#N/A</v>
      </c>
      <c r="N423" s="65" t="e">
        <f>VLOOKUP(E423,'Supply Log'!$E$6:$T$277,9,FALSE)</f>
        <v>#N/A</v>
      </c>
      <c r="O423" s="65" t="e">
        <f>VLOOKUP(E423,'Supply Log'!$E$6:$T$277,10,FALSE)</f>
        <v>#N/A</v>
      </c>
      <c r="P423" s="29" t="e">
        <f t="shared" si="50"/>
        <v>#N/A</v>
      </c>
      <c r="Q423" s="65" t="e">
        <f>VLOOKUP(E423,'Supply Log'!$E$6:$T$277,12,FALSE)</f>
        <v>#N/A</v>
      </c>
      <c r="R423" s="78" t="e">
        <f t="shared" si="51"/>
        <v>#N/A</v>
      </c>
      <c r="S423" s="65"/>
      <c r="T423" s="79" t="e">
        <f t="shared" si="52"/>
        <v>#N/A</v>
      </c>
      <c r="U423" s="80" t="e">
        <f t="shared" si="53"/>
        <v>#N/A</v>
      </c>
      <c r="V423" s="81" t="str">
        <f t="shared" si="54"/>
        <v/>
      </c>
      <c r="W423" s="69" t="e">
        <f>VLOOKUP(F423,'Input Log'!$E$6:$V$50000,18,FALSE)</f>
        <v>#N/A</v>
      </c>
      <c r="X423" s="64" t="e">
        <f>VLOOKUP(E423,'Supply Log'!$Z$6:$AB$699,2,FALSE)</f>
        <v>#N/A</v>
      </c>
      <c r="Y423" s="64" t="e">
        <f>VLOOKUP(E423,'Supply Log'!$E$6:$X$618,20,FALSE)</f>
        <v>#N/A</v>
      </c>
      <c r="Z423" s="64"/>
      <c r="AA423" s="64"/>
      <c r="AB423" s="64"/>
      <c r="AC423" s="64"/>
      <c r="AD423" s="64"/>
      <c r="AE423" s="64"/>
    </row>
    <row r="424" spans="1:31" ht="15.75" customHeight="1">
      <c r="A424" s="67" t="str">
        <f t="shared" si="48"/>
        <v/>
      </c>
      <c r="B424" s="65">
        <f t="shared" si="55"/>
        <v>336</v>
      </c>
      <c r="C424" s="68" t="str">
        <f t="shared" si="49"/>
        <v/>
      </c>
      <c r="D424" s="69"/>
      <c r="E424" s="66"/>
      <c r="F424" s="66"/>
      <c r="G424" s="65" t="e">
        <f>VLOOKUP(E424,'Supply Log'!$E$6:$T$277,2,FALSE)</f>
        <v>#N/A</v>
      </c>
      <c r="H424" s="65" t="e">
        <f>VLOOKUP(E424,'Supply Log'!$E$6:$T$277,3,FALSE)</f>
        <v>#N/A</v>
      </c>
      <c r="I424" s="77"/>
      <c r="J424" s="65" t="e">
        <f>VLOOKUP(E424,'Supply Log'!$E$6:$T$277,5,FALSE)</f>
        <v>#N/A</v>
      </c>
      <c r="K424" s="65" t="e">
        <f>VLOOKUP(E424,'Supply Log'!$E$6:$T$277,6,FALSE)</f>
        <v>#N/A</v>
      </c>
      <c r="L424" s="65" t="e">
        <f>VLOOKUP(E424,'Supply Log'!$E$6:$T$277,7,FALSE)</f>
        <v>#N/A</v>
      </c>
      <c r="M424" s="65" t="e">
        <f>VLOOKUP(E424,'Supply Log'!$E$6:$T$277,8,FALSE)</f>
        <v>#N/A</v>
      </c>
      <c r="N424" s="65" t="e">
        <f>VLOOKUP(E424,'Supply Log'!$E$6:$T$277,9,FALSE)</f>
        <v>#N/A</v>
      </c>
      <c r="O424" s="65" t="e">
        <f>VLOOKUP(E424,'Supply Log'!$E$6:$T$277,10,FALSE)</f>
        <v>#N/A</v>
      </c>
      <c r="P424" s="29" t="e">
        <f t="shared" si="50"/>
        <v>#N/A</v>
      </c>
      <c r="Q424" s="65" t="e">
        <f>VLOOKUP(E424,'Supply Log'!$E$6:$T$277,12,FALSE)</f>
        <v>#N/A</v>
      </c>
      <c r="R424" s="78" t="e">
        <f t="shared" si="51"/>
        <v>#N/A</v>
      </c>
      <c r="S424" s="65"/>
      <c r="T424" s="79" t="e">
        <f t="shared" si="52"/>
        <v>#N/A</v>
      </c>
      <c r="U424" s="80" t="e">
        <f t="shared" si="53"/>
        <v>#N/A</v>
      </c>
      <c r="V424" s="81" t="str">
        <f t="shared" si="54"/>
        <v/>
      </c>
      <c r="W424" s="69" t="e">
        <f>VLOOKUP(F424,'Input Log'!$E$6:$V$50000,18,FALSE)</f>
        <v>#N/A</v>
      </c>
      <c r="X424" s="64" t="e">
        <f>VLOOKUP(E424,'Supply Log'!$Z$6:$AB$699,2,FALSE)</f>
        <v>#N/A</v>
      </c>
      <c r="Y424" s="64" t="e">
        <f>VLOOKUP(E424,'Supply Log'!$E$6:$X$618,20,FALSE)</f>
        <v>#N/A</v>
      </c>
      <c r="Z424" s="64"/>
      <c r="AA424" s="64"/>
      <c r="AB424" s="64"/>
      <c r="AC424" s="64"/>
      <c r="AD424" s="64"/>
      <c r="AE424" s="64"/>
    </row>
    <row r="425" spans="1:31" ht="15.75" customHeight="1">
      <c r="A425" s="67" t="str">
        <f t="shared" si="48"/>
        <v/>
      </c>
      <c r="B425" s="65">
        <f t="shared" si="55"/>
        <v>337</v>
      </c>
      <c r="C425" s="68" t="str">
        <f t="shared" si="49"/>
        <v/>
      </c>
      <c r="D425" s="69"/>
      <c r="E425" s="66"/>
      <c r="F425" s="66"/>
      <c r="G425" s="65" t="e">
        <f>VLOOKUP(E425,'Supply Log'!$E$6:$T$277,2,FALSE)</f>
        <v>#N/A</v>
      </c>
      <c r="H425" s="65" t="e">
        <f>VLOOKUP(E425,'Supply Log'!$E$6:$T$277,3,FALSE)</f>
        <v>#N/A</v>
      </c>
      <c r="I425" s="77"/>
      <c r="J425" s="65" t="e">
        <f>VLOOKUP(E425,'Supply Log'!$E$6:$T$277,5,FALSE)</f>
        <v>#N/A</v>
      </c>
      <c r="K425" s="65" t="e">
        <f>VLOOKUP(E425,'Supply Log'!$E$6:$T$277,6,FALSE)</f>
        <v>#N/A</v>
      </c>
      <c r="L425" s="65" t="e">
        <f>VLOOKUP(E425,'Supply Log'!$E$6:$T$277,7,FALSE)</f>
        <v>#N/A</v>
      </c>
      <c r="M425" s="65" t="e">
        <f>VLOOKUP(E425,'Supply Log'!$E$6:$T$277,8,FALSE)</f>
        <v>#N/A</v>
      </c>
      <c r="N425" s="65" t="e">
        <f>VLOOKUP(E425,'Supply Log'!$E$6:$T$277,9,FALSE)</f>
        <v>#N/A</v>
      </c>
      <c r="O425" s="65" t="e">
        <f>VLOOKUP(E425,'Supply Log'!$E$6:$T$277,10,FALSE)</f>
        <v>#N/A</v>
      </c>
      <c r="P425" s="29" t="e">
        <f t="shared" si="50"/>
        <v>#N/A</v>
      </c>
      <c r="Q425" s="65" t="e">
        <f>VLOOKUP(E425,'Supply Log'!$E$6:$T$277,12,FALSE)</f>
        <v>#N/A</v>
      </c>
      <c r="R425" s="78" t="e">
        <f t="shared" si="51"/>
        <v>#N/A</v>
      </c>
      <c r="S425" s="65"/>
      <c r="T425" s="79" t="e">
        <f t="shared" si="52"/>
        <v>#N/A</v>
      </c>
      <c r="U425" s="80" t="e">
        <f t="shared" si="53"/>
        <v>#N/A</v>
      </c>
      <c r="V425" s="81" t="str">
        <f t="shared" si="54"/>
        <v/>
      </c>
      <c r="W425" s="69" t="e">
        <f>VLOOKUP(F425,'Input Log'!$E$6:$V$50000,18,FALSE)</f>
        <v>#N/A</v>
      </c>
      <c r="X425" s="64" t="e">
        <f>VLOOKUP(E425,'Supply Log'!$Z$6:$AB$699,2,FALSE)</f>
        <v>#N/A</v>
      </c>
      <c r="Y425" s="64" t="e">
        <f>VLOOKUP(E425,'Supply Log'!$E$6:$X$618,20,FALSE)</f>
        <v>#N/A</v>
      </c>
      <c r="Z425" s="64"/>
      <c r="AA425" s="64"/>
      <c r="AB425" s="64"/>
      <c r="AC425" s="64"/>
      <c r="AD425" s="64"/>
      <c r="AE425" s="64"/>
    </row>
    <row r="426" spans="1:31" ht="15.75" customHeight="1">
      <c r="A426" s="67" t="str">
        <f t="shared" si="48"/>
        <v/>
      </c>
      <c r="B426" s="65">
        <f t="shared" si="55"/>
        <v>338</v>
      </c>
      <c r="C426" s="68" t="str">
        <f t="shared" si="49"/>
        <v/>
      </c>
      <c r="D426" s="69"/>
      <c r="E426" s="66"/>
      <c r="F426" s="66"/>
      <c r="G426" s="65" t="e">
        <f>VLOOKUP(E426,'Supply Log'!$E$6:$T$277,2,FALSE)</f>
        <v>#N/A</v>
      </c>
      <c r="H426" s="65" t="e">
        <f>VLOOKUP(E426,'Supply Log'!$E$6:$T$277,3,FALSE)</f>
        <v>#N/A</v>
      </c>
      <c r="I426" s="77"/>
      <c r="J426" s="65" t="e">
        <f>VLOOKUP(E426,'Supply Log'!$E$6:$T$277,5,FALSE)</f>
        <v>#N/A</v>
      </c>
      <c r="K426" s="65" t="e">
        <f>VLOOKUP(E426,'Supply Log'!$E$6:$T$277,6,FALSE)</f>
        <v>#N/A</v>
      </c>
      <c r="L426" s="65" t="e">
        <f>VLOOKUP(E426,'Supply Log'!$E$6:$T$277,7,FALSE)</f>
        <v>#N/A</v>
      </c>
      <c r="M426" s="65" t="e">
        <f>VLOOKUP(E426,'Supply Log'!$E$6:$T$277,8,FALSE)</f>
        <v>#N/A</v>
      </c>
      <c r="N426" s="65" t="e">
        <f>VLOOKUP(E426,'Supply Log'!$E$6:$T$277,9,FALSE)</f>
        <v>#N/A</v>
      </c>
      <c r="O426" s="65" t="e">
        <f>VLOOKUP(E426,'Supply Log'!$E$6:$T$277,10,FALSE)</f>
        <v>#N/A</v>
      </c>
      <c r="P426" s="29" t="e">
        <f t="shared" si="50"/>
        <v>#N/A</v>
      </c>
      <c r="Q426" s="65" t="e">
        <f>VLOOKUP(E426,'Supply Log'!$E$6:$T$277,12,FALSE)</f>
        <v>#N/A</v>
      </c>
      <c r="R426" s="78" t="e">
        <f t="shared" si="51"/>
        <v>#N/A</v>
      </c>
      <c r="S426" s="65"/>
      <c r="T426" s="79" t="e">
        <f t="shared" si="52"/>
        <v>#N/A</v>
      </c>
      <c r="U426" s="80" t="e">
        <f t="shared" si="53"/>
        <v>#N/A</v>
      </c>
      <c r="V426" s="81" t="str">
        <f t="shared" si="54"/>
        <v/>
      </c>
      <c r="W426" s="69" t="e">
        <f>VLOOKUP(F426,'Input Log'!$E$6:$V$50000,18,FALSE)</f>
        <v>#N/A</v>
      </c>
      <c r="X426" s="64" t="e">
        <f>VLOOKUP(E426,'Supply Log'!$Z$6:$AB$699,2,FALSE)</f>
        <v>#N/A</v>
      </c>
      <c r="Y426" s="64" t="e">
        <f>VLOOKUP(E426,'Supply Log'!$E$6:$X$618,20,FALSE)</f>
        <v>#N/A</v>
      </c>
      <c r="Z426" s="64"/>
      <c r="AA426" s="64"/>
      <c r="AB426" s="64"/>
      <c r="AC426" s="64"/>
      <c r="AD426" s="64"/>
      <c r="AE426" s="64"/>
    </row>
    <row r="427" spans="1:31" ht="15.75" customHeight="1">
      <c r="A427" s="67" t="str">
        <f t="shared" si="48"/>
        <v/>
      </c>
      <c r="B427" s="65">
        <f t="shared" si="55"/>
        <v>339</v>
      </c>
      <c r="C427" s="68" t="str">
        <f t="shared" si="49"/>
        <v/>
      </c>
      <c r="D427" s="69"/>
      <c r="E427" s="66"/>
      <c r="F427" s="66"/>
      <c r="G427" s="65" t="e">
        <f>VLOOKUP(E427,'Supply Log'!$E$6:$T$277,2,FALSE)</f>
        <v>#N/A</v>
      </c>
      <c r="H427" s="65" t="e">
        <f>VLOOKUP(E427,'Supply Log'!$E$6:$T$277,3,FALSE)</f>
        <v>#N/A</v>
      </c>
      <c r="I427" s="77"/>
      <c r="J427" s="65" t="e">
        <f>VLOOKUP(E427,'Supply Log'!$E$6:$T$277,5,FALSE)</f>
        <v>#N/A</v>
      </c>
      <c r="K427" s="65" t="e">
        <f>VLOOKUP(E427,'Supply Log'!$E$6:$T$277,6,FALSE)</f>
        <v>#N/A</v>
      </c>
      <c r="L427" s="65" t="e">
        <f>VLOOKUP(E427,'Supply Log'!$E$6:$T$277,7,FALSE)</f>
        <v>#N/A</v>
      </c>
      <c r="M427" s="65" t="e">
        <f>VLOOKUP(E427,'Supply Log'!$E$6:$T$277,8,FALSE)</f>
        <v>#N/A</v>
      </c>
      <c r="N427" s="65" t="e">
        <f>VLOOKUP(E427,'Supply Log'!$E$6:$T$277,9,FALSE)</f>
        <v>#N/A</v>
      </c>
      <c r="O427" s="65" t="e">
        <f>VLOOKUP(E427,'Supply Log'!$E$6:$T$277,10,FALSE)</f>
        <v>#N/A</v>
      </c>
      <c r="P427" s="29" t="e">
        <f t="shared" si="50"/>
        <v>#N/A</v>
      </c>
      <c r="Q427" s="65" t="e">
        <f>VLOOKUP(E427,'Supply Log'!$E$6:$T$277,12,FALSE)</f>
        <v>#N/A</v>
      </c>
      <c r="R427" s="78" t="e">
        <f t="shared" si="51"/>
        <v>#N/A</v>
      </c>
      <c r="S427" s="65"/>
      <c r="T427" s="79" t="e">
        <f t="shared" si="52"/>
        <v>#N/A</v>
      </c>
      <c r="U427" s="80" t="e">
        <f t="shared" si="53"/>
        <v>#N/A</v>
      </c>
      <c r="V427" s="81" t="str">
        <f t="shared" si="54"/>
        <v/>
      </c>
      <c r="W427" s="69" t="e">
        <f>VLOOKUP(F427,'Input Log'!$E$6:$V$50000,18,FALSE)</f>
        <v>#N/A</v>
      </c>
      <c r="X427" s="64" t="e">
        <f>VLOOKUP(E427,'Supply Log'!$Z$6:$AB$699,2,FALSE)</f>
        <v>#N/A</v>
      </c>
      <c r="Y427" s="64" t="e">
        <f>VLOOKUP(E427,'Supply Log'!$E$6:$X$618,20,FALSE)</f>
        <v>#N/A</v>
      </c>
      <c r="Z427" s="64"/>
      <c r="AA427" s="64"/>
      <c r="AB427" s="64"/>
      <c r="AC427" s="64"/>
      <c r="AD427" s="64"/>
      <c r="AE427" s="64"/>
    </row>
    <row r="428" spans="1:31" ht="15.75" customHeight="1">
      <c r="A428" s="67" t="str">
        <f t="shared" si="48"/>
        <v/>
      </c>
      <c r="B428" s="65">
        <f t="shared" si="55"/>
        <v>340</v>
      </c>
      <c r="C428" s="68" t="str">
        <f t="shared" si="49"/>
        <v/>
      </c>
      <c r="D428" s="69"/>
      <c r="E428" s="66"/>
      <c r="F428" s="66"/>
      <c r="G428" s="65" t="e">
        <f>VLOOKUP(E428,'Supply Log'!$E$6:$T$277,2,FALSE)</f>
        <v>#N/A</v>
      </c>
      <c r="H428" s="65" t="e">
        <f>VLOOKUP(E428,'Supply Log'!$E$6:$T$277,3,FALSE)</f>
        <v>#N/A</v>
      </c>
      <c r="I428" s="77"/>
      <c r="J428" s="65" t="e">
        <f>VLOOKUP(E428,'Supply Log'!$E$6:$T$277,5,FALSE)</f>
        <v>#N/A</v>
      </c>
      <c r="K428" s="65" t="e">
        <f>VLOOKUP(E428,'Supply Log'!$E$6:$T$277,6,FALSE)</f>
        <v>#N/A</v>
      </c>
      <c r="L428" s="65" t="e">
        <f>VLOOKUP(E428,'Supply Log'!$E$6:$T$277,7,FALSE)</f>
        <v>#N/A</v>
      </c>
      <c r="M428" s="65" t="e">
        <f>VLOOKUP(E428,'Supply Log'!$E$6:$T$277,8,FALSE)</f>
        <v>#N/A</v>
      </c>
      <c r="N428" s="65" t="e">
        <f>VLOOKUP(E428,'Supply Log'!$E$6:$T$277,9,FALSE)</f>
        <v>#N/A</v>
      </c>
      <c r="O428" s="65" t="e">
        <f>VLOOKUP(E428,'Supply Log'!$E$6:$T$277,10,FALSE)</f>
        <v>#N/A</v>
      </c>
      <c r="P428" s="29" t="e">
        <f t="shared" si="50"/>
        <v>#N/A</v>
      </c>
      <c r="Q428" s="65" t="e">
        <f>VLOOKUP(E428,'Supply Log'!$E$6:$T$277,12,FALSE)</f>
        <v>#N/A</v>
      </c>
      <c r="R428" s="78" t="e">
        <f t="shared" si="51"/>
        <v>#N/A</v>
      </c>
      <c r="S428" s="65"/>
      <c r="T428" s="79" t="e">
        <f t="shared" si="52"/>
        <v>#N/A</v>
      </c>
      <c r="U428" s="80" t="e">
        <f t="shared" si="53"/>
        <v>#N/A</v>
      </c>
      <c r="V428" s="81" t="str">
        <f t="shared" si="54"/>
        <v/>
      </c>
      <c r="W428" s="69" t="e">
        <f>VLOOKUP(F428,'Input Log'!$E$6:$V$50000,18,FALSE)</f>
        <v>#N/A</v>
      </c>
      <c r="X428" s="64" t="e">
        <f>VLOOKUP(E428,'Supply Log'!$Z$6:$AB$699,2,FALSE)</f>
        <v>#N/A</v>
      </c>
      <c r="Y428" s="64" t="e">
        <f>VLOOKUP(E428,'Supply Log'!$E$6:$X$618,20,FALSE)</f>
        <v>#N/A</v>
      </c>
      <c r="Z428" s="64"/>
      <c r="AA428" s="64"/>
      <c r="AB428" s="64"/>
      <c r="AC428" s="64"/>
      <c r="AD428" s="64"/>
      <c r="AE428" s="64"/>
    </row>
    <row r="429" spans="1:31" ht="15.75" customHeight="1">
      <c r="A429" s="67" t="str">
        <f t="shared" si="48"/>
        <v/>
      </c>
      <c r="B429" s="65">
        <f t="shared" si="55"/>
        <v>341</v>
      </c>
      <c r="C429" s="68" t="str">
        <f t="shared" si="49"/>
        <v/>
      </c>
      <c r="D429" s="69"/>
      <c r="E429" s="66"/>
      <c r="F429" s="66"/>
      <c r="G429" s="65" t="e">
        <f>VLOOKUP(E429,'Supply Log'!$E$6:$T$277,2,FALSE)</f>
        <v>#N/A</v>
      </c>
      <c r="H429" s="65" t="e">
        <f>VLOOKUP(E429,'Supply Log'!$E$6:$T$277,3,FALSE)</f>
        <v>#N/A</v>
      </c>
      <c r="I429" s="77"/>
      <c r="J429" s="65" t="e">
        <f>VLOOKUP(E429,'Supply Log'!$E$6:$T$277,5,FALSE)</f>
        <v>#N/A</v>
      </c>
      <c r="K429" s="65" t="e">
        <f>VLOOKUP(E429,'Supply Log'!$E$6:$T$277,6,FALSE)</f>
        <v>#N/A</v>
      </c>
      <c r="L429" s="65" t="e">
        <f>VLOOKUP(E429,'Supply Log'!$E$6:$T$277,7,FALSE)</f>
        <v>#N/A</v>
      </c>
      <c r="M429" s="65" t="e">
        <f>VLOOKUP(E429,'Supply Log'!$E$6:$T$277,8,FALSE)</f>
        <v>#N/A</v>
      </c>
      <c r="N429" s="65" t="e">
        <f>VLOOKUP(E429,'Supply Log'!$E$6:$T$277,9,FALSE)</f>
        <v>#N/A</v>
      </c>
      <c r="O429" s="65" t="e">
        <f>VLOOKUP(E429,'Supply Log'!$E$6:$T$277,10,FALSE)</f>
        <v>#N/A</v>
      </c>
      <c r="P429" s="29" t="e">
        <f t="shared" si="50"/>
        <v>#N/A</v>
      </c>
      <c r="Q429" s="65" t="e">
        <f>VLOOKUP(E429,'Supply Log'!$E$6:$T$277,12,FALSE)</f>
        <v>#N/A</v>
      </c>
      <c r="R429" s="78" t="e">
        <f t="shared" si="51"/>
        <v>#N/A</v>
      </c>
      <c r="S429" s="65"/>
      <c r="T429" s="79" t="e">
        <f t="shared" si="52"/>
        <v>#N/A</v>
      </c>
      <c r="U429" s="80" t="e">
        <f t="shared" si="53"/>
        <v>#N/A</v>
      </c>
      <c r="V429" s="81" t="str">
        <f t="shared" si="54"/>
        <v/>
      </c>
      <c r="W429" s="69" t="e">
        <f>VLOOKUP(F429,'Input Log'!$E$6:$V$50000,18,FALSE)</f>
        <v>#N/A</v>
      </c>
      <c r="X429" s="64" t="e">
        <f>VLOOKUP(E429,'Supply Log'!$Z$6:$AB$699,2,FALSE)</f>
        <v>#N/A</v>
      </c>
      <c r="Y429" s="64" t="e">
        <f>VLOOKUP(E429,'Supply Log'!$E$6:$X$618,20,FALSE)</f>
        <v>#N/A</v>
      </c>
      <c r="Z429" s="64"/>
      <c r="AA429" s="64"/>
      <c r="AB429" s="64"/>
      <c r="AC429" s="64"/>
      <c r="AD429" s="64"/>
      <c r="AE429" s="64"/>
    </row>
    <row r="430" spans="1:31" ht="15.75" customHeight="1">
      <c r="A430" s="67" t="str">
        <f t="shared" si="48"/>
        <v/>
      </c>
      <c r="B430" s="65">
        <f t="shared" si="55"/>
        <v>342</v>
      </c>
      <c r="C430" s="68" t="str">
        <f t="shared" si="49"/>
        <v/>
      </c>
      <c r="D430" s="69"/>
      <c r="E430" s="66"/>
      <c r="F430" s="66"/>
      <c r="G430" s="65" t="e">
        <f>VLOOKUP(E430,'Supply Log'!$E$6:$T$277,2,FALSE)</f>
        <v>#N/A</v>
      </c>
      <c r="H430" s="65" t="e">
        <f>VLOOKUP(E430,'Supply Log'!$E$6:$T$277,3,FALSE)</f>
        <v>#N/A</v>
      </c>
      <c r="I430" s="77"/>
      <c r="J430" s="65" t="e">
        <f>VLOOKUP(E430,'Supply Log'!$E$6:$T$277,5,FALSE)</f>
        <v>#N/A</v>
      </c>
      <c r="K430" s="65" t="e">
        <f>VLOOKUP(E430,'Supply Log'!$E$6:$T$277,6,FALSE)</f>
        <v>#N/A</v>
      </c>
      <c r="L430" s="65" t="e">
        <f>VLOOKUP(E430,'Supply Log'!$E$6:$T$277,7,FALSE)</f>
        <v>#N/A</v>
      </c>
      <c r="M430" s="65" t="e">
        <f>VLOOKUP(E430,'Supply Log'!$E$6:$T$277,8,FALSE)</f>
        <v>#N/A</v>
      </c>
      <c r="N430" s="65" t="e">
        <f>VLOOKUP(E430,'Supply Log'!$E$6:$T$277,9,FALSE)</f>
        <v>#N/A</v>
      </c>
      <c r="O430" s="65" t="e">
        <f>VLOOKUP(E430,'Supply Log'!$E$6:$T$277,10,FALSE)</f>
        <v>#N/A</v>
      </c>
      <c r="P430" s="29" t="e">
        <f t="shared" si="50"/>
        <v>#N/A</v>
      </c>
      <c r="Q430" s="65" t="e">
        <f>VLOOKUP(E430,'Supply Log'!$E$6:$T$277,12,FALSE)</f>
        <v>#N/A</v>
      </c>
      <c r="R430" s="78" t="e">
        <f t="shared" si="51"/>
        <v>#N/A</v>
      </c>
      <c r="S430" s="65"/>
      <c r="T430" s="79" t="e">
        <f t="shared" si="52"/>
        <v>#N/A</v>
      </c>
      <c r="U430" s="80" t="e">
        <f t="shared" si="53"/>
        <v>#N/A</v>
      </c>
      <c r="V430" s="81" t="str">
        <f t="shared" si="54"/>
        <v/>
      </c>
      <c r="W430" s="69" t="e">
        <f>VLOOKUP(F430,'Input Log'!$E$6:$V$50000,18,FALSE)</f>
        <v>#N/A</v>
      </c>
      <c r="X430" s="64" t="e">
        <f>VLOOKUP(E430,'Supply Log'!$Z$6:$AB$699,2,FALSE)</f>
        <v>#N/A</v>
      </c>
      <c r="Y430" s="64" t="e">
        <f>VLOOKUP(E430,'Supply Log'!$E$6:$X$618,20,FALSE)</f>
        <v>#N/A</v>
      </c>
      <c r="Z430" s="64"/>
      <c r="AA430" s="64"/>
      <c r="AB430" s="64"/>
      <c r="AC430" s="64"/>
      <c r="AD430" s="64"/>
      <c r="AE430" s="64"/>
    </row>
    <row r="431" spans="1:31" ht="15.75" customHeight="1">
      <c r="A431" s="67" t="str">
        <f t="shared" si="48"/>
        <v/>
      </c>
      <c r="B431" s="65">
        <f t="shared" si="55"/>
        <v>343</v>
      </c>
      <c r="C431" s="68" t="str">
        <f t="shared" si="49"/>
        <v/>
      </c>
      <c r="D431" s="69"/>
      <c r="E431" s="66"/>
      <c r="F431" s="66"/>
      <c r="G431" s="65" t="e">
        <f>VLOOKUP(E431,'Supply Log'!$E$6:$T$277,2,FALSE)</f>
        <v>#N/A</v>
      </c>
      <c r="H431" s="65" t="e">
        <f>VLOOKUP(E431,'Supply Log'!$E$6:$T$277,3,FALSE)</f>
        <v>#N/A</v>
      </c>
      <c r="I431" s="77"/>
      <c r="J431" s="65" t="e">
        <f>VLOOKUP(E431,'Supply Log'!$E$6:$T$277,5,FALSE)</f>
        <v>#N/A</v>
      </c>
      <c r="K431" s="65" t="e">
        <f>VLOOKUP(E431,'Supply Log'!$E$6:$T$277,6,FALSE)</f>
        <v>#N/A</v>
      </c>
      <c r="L431" s="65" t="e">
        <f>VLOOKUP(E431,'Supply Log'!$E$6:$T$277,7,FALSE)</f>
        <v>#N/A</v>
      </c>
      <c r="M431" s="65" t="e">
        <f>VLOOKUP(E431,'Supply Log'!$E$6:$T$277,8,FALSE)</f>
        <v>#N/A</v>
      </c>
      <c r="N431" s="65" t="e">
        <f>VLOOKUP(E431,'Supply Log'!$E$6:$T$277,9,FALSE)</f>
        <v>#N/A</v>
      </c>
      <c r="O431" s="65" t="e">
        <f>VLOOKUP(E431,'Supply Log'!$E$6:$T$277,10,FALSE)</f>
        <v>#N/A</v>
      </c>
      <c r="P431" s="29" t="e">
        <f t="shared" si="50"/>
        <v>#N/A</v>
      </c>
      <c r="Q431" s="65" t="e">
        <f>VLOOKUP(E431,'Supply Log'!$E$6:$T$277,12,FALSE)</f>
        <v>#N/A</v>
      </c>
      <c r="R431" s="78" t="e">
        <f t="shared" si="51"/>
        <v>#N/A</v>
      </c>
      <c r="S431" s="65"/>
      <c r="T431" s="79" t="e">
        <f t="shared" si="52"/>
        <v>#N/A</v>
      </c>
      <c r="U431" s="80" t="e">
        <f t="shared" si="53"/>
        <v>#N/A</v>
      </c>
      <c r="V431" s="81" t="str">
        <f t="shared" si="54"/>
        <v/>
      </c>
      <c r="W431" s="69" t="e">
        <f>VLOOKUP(F431,'Input Log'!$E$6:$V$50000,18,FALSE)</f>
        <v>#N/A</v>
      </c>
      <c r="X431" s="64" t="e">
        <f>VLOOKUP(E431,'Supply Log'!$Z$6:$AB$699,2,FALSE)</f>
        <v>#N/A</v>
      </c>
      <c r="Y431" s="64" t="e">
        <f>VLOOKUP(E431,'Supply Log'!$E$6:$X$618,20,FALSE)</f>
        <v>#N/A</v>
      </c>
      <c r="Z431" s="64"/>
      <c r="AA431" s="64"/>
      <c r="AB431" s="64"/>
      <c r="AC431" s="64"/>
      <c r="AD431" s="64"/>
      <c r="AE431" s="64"/>
    </row>
    <row r="432" spans="1:31" ht="15.75" customHeight="1">
      <c r="A432" s="67" t="str">
        <f t="shared" si="48"/>
        <v/>
      </c>
      <c r="B432" s="65">
        <f t="shared" si="55"/>
        <v>344</v>
      </c>
      <c r="C432" s="68" t="str">
        <f t="shared" si="49"/>
        <v/>
      </c>
      <c r="D432" s="69"/>
      <c r="E432" s="66"/>
      <c r="F432" s="66"/>
      <c r="G432" s="65" t="e">
        <f>VLOOKUP(E432,'Supply Log'!$E$6:$T$277,2,FALSE)</f>
        <v>#N/A</v>
      </c>
      <c r="H432" s="65" t="e">
        <f>VLOOKUP(E432,'Supply Log'!$E$6:$T$277,3,FALSE)</f>
        <v>#N/A</v>
      </c>
      <c r="I432" s="77"/>
      <c r="J432" s="65" t="e">
        <f>VLOOKUP(E432,'Supply Log'!$E$6:$T$277,5,FALSE)</f>
        <v>#N/A</v>
      </c>
      <c r="K432" s="65" t="e">
        <f>VLOOKUP(E432,'Supply Log'!$E$6:$T$277,6,FALSE)</f>
        <v>#N/A</v>
      </c>
      <c r="L432" s="65" t="e">
        <f>VLOOKUP(E432,'Supply Log'!$E$6:$T$277,7,FALSE)</f>
        <v>#N/A</v>
      </c>
      <c r="M432" s="65" t="e">
        <f>VLOOKUP(E432,'Supply Log'!$E$6:$T$277,8,FALSE)</f>
        <v>#N/A</v>
      </c>
      <c r="N432" s="65" t="e">
        <f>VLOOKUP(E432,'Supply Log'!$E$6:$T$277,9,FALSE)</f>
        <v>#N/A</v>
      </c>
      <c r="O432" s="65" t="e">
        <f>VLOOKUP(E432,'Supply Log'!$E$6:$T$277,10,FALSE)</f>
        <v>#N/A</v>
      </c>
      <c r="P432" s="29" t="e">
        <f t="shared" si="50"/>
        <v>#N/A</v>
      </c>
      <c r="Q432" s="65" t="e">
        <f>VLOOKUP(E432,'Supply Log'!$E$6:$T$277,12,FALSE)</f>
        <v>#N/A</v>
      </c>
      <c r="R432" s="78" t="e">
        <f t="shared" si="51"/>
        <v>#N/A</v>
      </c>
      <c r="S432" s="65"/>
      <c r="T432" s="79" t="e">
        <f t="shared" si="52"/>
        <v>#N/A</v>
      </c>
      <c r="U432" s="80" t="e">
        <f t="shared" si="53"/>
        <v>#N/A</v>
      </c>
      <c r="V432" s="81" t="str">
        <f t="shared" si="54"/>
        <v/>
      </c>
      <c r="W432" s="69" t="e">
        <f>VLOOKUP(F432,'Input Log'!$E$6:$V$50000,18,FALSE)</f>
        <v>#N/A</v>
      </c>
      <c r="X432" s="64" t="e">
        <f>VLOOKUP(E432,'Supply Log'!$Z$6:$AB$699,2,FALSE)</f>
        <v>#N/A</v>
      </c>
      <c r="Y432" s="64" t="e">
        <f>VLOOKUP(E432,'Supply Log'!$E$6:$X$618,20,FALSE)</f>
        <v>#N/A</v>
      </c>
      <c r="Z432" s="64"/>
      <c r="AA432" s="64"/>
      <c r="AB432" s="64"/>
      <c r="AC432" s="64"/>
      <c r="AD432" s="64"/>
      <c r="AE432" s="64"/>
    </row>
    <row r="433" spans="1:31" ht="15.75" customHeight="1">
      <c r="A433" s="67" t="str">
        <f t="shared" si="48"/>
        <v/>
      </c>
      <c r="B433" s="65">
        <f t="shared" si="55"/>
        <v>345</v>
      </c>
      <c r="C433" s="68" t="str">
        <f t="shared" si="49"/>
        <v/>
      </c>
      <c r="D433" s="69"/>
      <c r="E433" s="66"/>
      <c r="F433" s="66"/>
      <c r="G433" s="65" t="e">
        <f>VLOOKUP(E433,'Supply Log'!$E$6:$T$277,2,FALSE)</f>
        <v>#N/A</v>
      </c>
      <c r="H433" s="65" t="e">
        <f>VLOOKUP(E433,'Supply Log'!$E$6:$T$277,3,FALSE)</f>
        <v>#N/A</v>
      </c>
      <c r="I433" s="77"/>
      <c r="J433" s="65" t="e">
        <f>VLOOKUP(E433,'Supply Log'!$E$6:$T$277,5,FALSE)</f>
        <v>#N/A</v>
      </c>
      <c r="K433" s="65" t="e">
        <f>VLOOKUP(E433,'Supply Log'!$E$6:$T$277,6,FALSE)</f>
        <v>#N/A</v>
      </c>
      <c r="L433" s="65" t="e">
        <f>VLOOKUP(E433,'Supply Log'!$E$6:$T$277,7,FALSE)</f>
        <v>#N/A</v>
      </c>
      <c r="M433" s="65" t="e">
        <f>VLOOKUP(E433,'Supply Log'!$E$6:$T$277,8,FALSE)</f>
        <v>#N/A</v>
      </c>
      <c r="N433" s="65" t="e">
        <f>VLOOKUP(E433,'Supply Log'!$E$6:$T$277,9,FALSE)</f>
        <v>#N/A</v>
      </c>
      <c r="O433" s="65" t="e">
        <f>VLOOKUP(E433,'Supply Log'!$E$6:$T$277,10,FALSE)</f>
        <v>#N/A</v>
      </c>
      <c r="P433" s="29" t="e">
        <f t="shared" si="50"/>
        <v>#N/A</v>
      </c>
      <c r="Q433" s="65" t="e">
        <f>VLOOKUP(E433,'Supply Log'!$E$6:$T$277,12,FALSE)</f>
        <v>#N/A</v>
      </c>
      <c r="R433" s="78" t="e">
        <f t="shared" si="51"/>
        <v>#N/A</v>
      </c>
      <c r="S433" s="65"/>
      <c r="T433" s="79" t="e">
        <f t="shared" si="52"/>
        <v>#N/A</v>
      </c>
      <c r="U433" s="80" t="e">
        <f t="shared" si="53"/>
        <v>#N/A</v>
      </c>
      <c r="V433" s="81" t="str">
        <f t="shared" si="54"/>
        <v/>
      </c>
      <c r="W433" s="69" t="e">
        <f>VLOOKUP(F433,'Input Log'!$E$6:$V$50000,18,FALSE)</f>
        <v>#N/A</v>
      </c>
      <c r="X433" s="64" t="e">
        <f>VLOOKUP(E433,'Supply Log'!$Z$6:$AB$699,2,FALSE)</f>
        <v>#N/A</v>
      </c>
      <c r="Y433" s="64" t="e">
        <f>VLOOKUP(E433,'Supply Log'!$E$6:$X$618,20,FALSE)</f>
        <v>#N/A</v>
      </c>
      <c r="Z433" s="64"/>
      <c r="AA433" s="64"/>
      <c r="AB433" s="64"/>
      <c r="AC433" s="64"/>
      <c r="AD433" s="64"/>
      <c r="AE433" s="64"/>
    </row>
    <row r="434" spans="1:31" ht="15.75" customHeight="1">
      <c r="A434" s="67" t="str">
        <f t="shared" si="48"/>
        <v/>
      </c>
      <c r="B434" s="65">
        <f t="shared" si="55"/>
        <v>346</v>
      </c>
      <c r="C434" s="68" t="str">
        <f t="shared" si="49"/>
        <v/>
      </c>
      <c r="D434" s="69"/>
      <c r="E434" s="66"/>
      <c r="F434" s="66"/>
      <c r="G434" s="65" t="e">
        <f>VLOOKUP(E434,'Supply Log'!$E$6:$T$277,2,FALSE)</f>
        <v>#N/A</v>
      </c>
      <c r="H434" s="65" t="e">
        <f>VLOOKUP(E434,'Supply Log'!$E$6:$T$277,3,FALSE)</f>
        <v>#N/A</v>
      </c>
      <c r="I434" s="77"/>
      <c r="J434" s="65" t="e">
        <f>VLOOKUP(E434,'Supply Log'!$E$6:$T$277,5,FALSE)</f>
        <v>#N/A</v>
      </c>
      <c r="K434" s="65" t="e">
        <f>VLOOKUP(E434,'Supply Log'!$E$6:$T$277,6,FALSE)</f>
        <v>#N/A</v>
      </c>
      <c r="L434" s="65" t="e">
        <f>VLOOKUP(E434,'Supply Log'!$E$6:$T$277,7,FALSE)</f>
        <v>#N/A</v>
      </c>
      <c r="M434" s="65" t="e">
        <f>VLOOKUP(E434,'Supply Log'!$E$6:$T$277,8,FALSE)</f>
        <v>#N/A</v>
      </c>
      <c r="N434" s="65" t="e">
        <f>VLOOKUP(E434,'Supply Log'!$E$6:$T$277,9,FALSE)</f>
        <v>#N/A</v>
      </c>
      <c r="O434" s="65" t="e">
        <f>VLOOKUP(E434,'Supply Log'!$E$6:$T$277,10,FALSE)</f>
        <v>#N/A</v>
      </c>
      <c r="P434" s="29" t="e">
        <f t="shared" si="50"/>
        <v>#N/A</v>
      </c>
      <c r="Q434" s="65" t="e">
        <f>VLOOKUP(E434,'Supply Log'!$E$6:$T$277,12,FALSE)</f>
        <v>#N/A</v>
      </c>
      <c r="R434" s="78" t="e">
        <f t="shared" si="51"/>
        <v>#N/A</v>
      </c>
      <c r="S434" s="65"/>
      <c r="T434" s="79" t="e">
        <f t="shared" si="52"/>
        <v>#N/A</v>
      </c>
      <c r="U434" s="80" t="e">
        <f t="shared" si="53"/>
        <v>#N/A</v>
      </c>
      <c r="V434" s="81" t="str">
        <f t="shared" si="54"/>
        <v/>
      </c>
      <c r="W434" s="69" t="e">
        <f>VLOOKUP(F434,'Input Log'!$E$6:$V$50000,18,FALSE)</f>
        <v>#N/A</v>
      </c>
      <c r="X434" s="64" t="e">
        <f>VLOOKUP(E434,'Supply Log'!$Z$6:$AB$699,2,FALSE)</f>
        <v>#N/A</v>
      </c>
      <c r="Y434" s="64" t="e">
        <f>VLOOKUP(E434,'Supply Log'!$E$6:$X$618,20,FALSE)</f>
        <v>#N/A</v>
      </c>
      <c r="Z434" s="64"/>
      <c r="AA434" s="64"/>
      <c r="AB434" s="64"/>
      <c r="AC434" s="64"/>
      <c r="AD434" s="64"/>
      <c r="AE434" s="64"/>
    </row>
    <row r="435" spans="1:31" ht="15.75" customHeight="1">
      <c r="A435" s="67" t="str">
        <f t="shared" si="48"/>
        <v/>
      </c>
      <c r="B435" s="65">
        <f t="shared" si="55"/>
        <v>347</v>
      </c>
      <c r="C435" s="68" t="str">
        <f t="shared" si="49"/>
        <v/>
      </c>
      <c r="D435" s="69"/>
      <c r="E435" s="66"/>
      <c r="F435" s="66"/>
      <c r="G435" s="65" t="e">
        <f>VLOOKUP(E435,'Supply Log'!$E$6:$T$277,2,FALSE)</f>
        <v>#N/A</v>
      </c>
      <c r="H435" s="65" t="e">
        <f>VLOOKUP(E435,'Supply Log'!$E$6:$T$277,3,FALSE)</f>
        <v>#N/A</v>
      </c>
      <c r="I435" s="77"/>
      <c r="J435" s="65" t="e">
        <f>VLOOKUP(E435,'Supply Log'!$E$6:$T$277,5,FALSE)</f>
        <v>#N/A</v>
      </c>
      <c r="K435" s="65" t="e">
        <f>VLOOKUP(E435,'Supply Log'!$E$6:$T$277,6,FALSE)</f>
        <v>#N/A</v>
      </c>
      <c r="L435" s="65" t="e">
        <f>VLOOKUP(E435,'Supply Log'!$E$6:$T$277,7,FALSE)</f>
        <v>#N/A</v>
      </c>
      <c r="M435" s="65" t="e">
        <f>VLOOKUP(E435,'Supply Log'!$E$6:$T$277,8,FALSE)</f>
        <v>#N/A</v>
      </c>
      <c r="N435" s="65" t="e">
        <f>VLOOKUP(E435,'Supply Log'!$E$6:$T$277,9,FALSE)</f>
        <v>#N/A</v>
      </c>
      <c r="O435" s="65" t="e">
        <f>VLOOKUP(E435,'Supply Log'!$E$6:$T$277,10,FALSE)</f>
        <v>#N/A</v>
      </c>
      <c r="P435" s="29" t="e">
        <f t="shared" si="50"/>
        <v>#N/A</v>
      </c>
      <c r="Q435" s="65" t="e">
        <f>VLOOKUP(E435,'Supply Log'!$E$6:$T$277,12,FALSE)</f>
        <v>#N/A</v>
      </c>
      <c r="R435" s="78" t="e">
        <f t="shared" si="51"/>
        <v>#N/A</v>
      </c>
      <c r="S435" s="65"/>
      <c r="T435" s="79" t="e">
        <f t="shared" si="52"/>
        <v>#N/A</v>
      </c>
      <c r="U435" s="80" t="e">
        <f t="shared" si="53"/>
        <v>#N/A</v>
      </c>
      <c r="V435" s="81" t="str">
        <f t="shared" si="54"/>
        <v/>
      </c>
      <c r="W435" s="69" t="e">
        <f>VLOOKUP(F435,'Input Log'!$E$6:$V$50000,18,FALSE)</f>
        <v>#N/A</v>
      </c>
      <c r="X435" s="64" t="e">
        <f>VLOOKUP(E435,'Supply Log'!$Z$6:$AB$699,2,FALSE)</f>
        <v>#N/A</v>
      </c>
      <c r="Y435" s="64" t="e">
        <f>VLOOKUP(E435,'Supply Log'!$E$6:$X$618,20,FALSE)</f>
        <v>#N/A</v>
      </c>
      <c r="Z435" s="64"/>
      <c r="AA435" s="64"/>
      <c r="AB435" s="64"/>
      <c r="AC435" s="64"/>
      <c r="AD435" s="64"/>
      <c r="AE435" s="64"/>
    </row>
    <row r="436" spans="1:31" ht="15.75" customHeight="1">
      <c r="A436" s="67" t="str">
        <f t="shared" si="48"/>
        <v/>
      </c>
      <c r="B436" s="65">
        <f t="shared" si="55"/>
        <v>348</v>
      </c>
      <c r="C436" s="68" t="str">
        <f t="shared" si="49"/>
        <v/>
      </c>
      <c r="D436" s="69"/>
      <c r="E436" s="66"/>
      <c r="F436" s="66"/>
      <c r="G436" s="65" t="e">
        <f>VLOOKUP(E436,'Supply Log'!$E$6:$T$277,2,FALSE)</f>
        <v>#N/A</v>
      </c>
      <c r="H436" s="65" t="e">
        <f>VLOOKUP(E436,'Supply Log'!$E$6:$T$277,3,FALSE)</f>
        <v>#N/A</v>
      </c>
      <c r="I436" s="77"/>
      <c r="J436" s="65" t="e">
        <f>VLOOKUP(E436,'Supply Log'!$E$6:$T$277,5,FALSE)</f>
        <v>#N/A</v>
      </c>
      <c r="K436" s="65" t="e">
        <f>VLOOKUP(E436,'Supply Log'!$E$6:$T$277,6,FALSE)</f>
        <v>#N/A</v>
      </c>
      <c r="L436" s="65" t="e">
        <f>VLOOKUP(E436,'Supply Log'!$E$6:$T$277,7,FALSE)</f>
        <v>#N/A</v>
      </c>
      <c r="M436" s="65" t="e">
        <f>VLOOKUP(E436,'Supply Log'!$E$6:$T$277,8,FALSE)</f>
        <v>#N/A</v>
      </c>
      <c r="N436" s="65" t="e">
        <f>VLOOKUP(E436,'Supply Log'!$E$6:$T$277,9,FALSE)</f>
        <v>#N/A</v>
      </c>
      <c r="O436" s="65" t="e">
        <f>VLOOKUP(E436,'Supply Log'!$E$6:$T$277,10,FALSE)</f>
        <v>#N/A</v>
      </c>
      <c r="P436" s="29" t="e">
        <f t="shared" si="50"/>
        <v>#N/A</v>
      </c>
      <c r="Q436" s="65" t="e">
        <f>VLOOKUP(E436,'Supply Log'!$E$6:$T$277,12,FALSE)</f>
        <v>#N/A</v>
      </c>
      <c r="R436" s="78" t="e">
        <f t="shared" si="51"/>
        <v>#N/A</v>
      </c>
      <c r="S436" s="65"/>
      <c r="T436" s="79" t="e">
        <f t="shared" si="52"/>
        <v>#N/A</v>
      </c>
      <c r="U436" s="80" t="e">
        <f t="shared" si="53"/>
        <v>#N/A</v>
      </c>
      <c r="V436" s="81" t="str">
        <f t="shared" si="54"/>
        <v/>
      </c>
      <c r="W436" s="69" t="e">
        <f>VLOOKUP(F436,'Input Log'!$E$6:$V$50000,18,FALSE)</f>
        <v>#N/A</v>
      </c>
      <c r="X436" s="64" t="e">
        <f>VLOOKUP(E436,'Supply Log'!$Z$6:$AB$699,2,FALSE)</f>
        <v>#N/A</v>
      </c>
      <c r="Y436" s="64" t="e">
        <f>VLOOKUP(E436,'Supply Log'!$E$6:$X$618,20,FALSE)</f>
        <v>#N/A</v>
      </c>
      <c r="Z436" s="64"/>
      <c r="AA436" s="64"/>
      <c r="AB436" s="64"/>
      <c r="AC436" s="64"/>
      <c r="AD436" s="64"/>
      <c r="AE436" s="64"/>
    </row>
    <row r="437" spans="1:31" ht="15.75" customHeight="1">
      <c r="A437" s="67" t="str">
        <f t="shared" si="48"/>
        <v/>
      </c>
      <c r="B437" s="65">
        <f t="shared" si="55"/>
        <v>349</v>
      </c>
      <c r="C437" s="68" t="str">
        <f t="shared" si="49"/>
        <v/>
      </c>
      <c r="D437" s="69"/>
      <c r="E437" s="66"/>
      <c r="F437" s="66"/>
      <c r="G437" s="65" t="e">
        <f>VLOOKUP(E437,'Supply Log'!$E$6:$T$277,2,FALSE)</f>
        <v>#N/A</v>
      </c>
      <c r="H437" s="65" t="e">
        <f>VLOOKUP(E437,'Supply Log'!$E$6:$T$277,3,FALSE)</f>
        <v>#N/A</v>
      </c>
      <c r="I437" s="77"/>
      <c r="J437" s="65" t="e">
        <f>VLOOKUP(E437,'Supply Log'!$E$6:$T$277,5,FALSE)</f>
        <v>#N/A</v>
      </c>
      <c r="K437" s="65" t="e">
        <f>VLOOKUP(E437,'Supply Log'!$E$6:$T$277,6,FALSE)</f>
        <v>#N/A</v>
      </c>
      <c r="L437" s="65" t="e">
        <f>VLOOKUP(E437,'Supply Log'!$E$6:$T$277,7,FALSE)</f>
        <v>#N/A</v>
      </c>
      <c r="M437" s="65" t="e">
        <f>VLOOKUP(E437,'Supply Log'!$E$6:$T$277,8,FALSE)</f>
        <v>#N/A</v>
      </c>
      <c r="N437" s="65" t="e">
        <f>VLOOKUP(E437,'Supply Log'!$E$6:$T$277,9,FALSE)</f>
        <v>#N/A</v>
      </c>
      <c r="O437" s="65" t="e">
        <f>VLOOKUP(E437,'Supply Log'!$E$6:$T$277,10,FALSE)</f>
        <v>#N/A</v>
      </c>
      <c r="P437" s="29" t="e">
        <f t="shared" si="50"/>
        <v>#N/A</v>
      </c>
      <c r="Q437" s="65" t="e">
        <f>VLOOKUP(E437,'Supply Log'!$E$6:$T$277,12,FALSE)</f>
        <v>#N/A</v>
      </c>
      <c r="R437" s="78" t="e">
        <f t="shared" si="51"/>
        <v>#N/A</v>
      </c>
      <c r="S437" s="65"/>
      <c r="T437" s="79" t="e">
        <f t="shared" si="52"/>
        <v>#N/A</v>
      </c>
      <c r="U437" s="80" t="e">
        <f t="shared" si="53"/>
        <v>#N/A</v>
      </c>
      <c r="V437" s="81" t="str">
        <f t="shared" si="54"/>
        <v/>
      </c>
      <c r="W437" s="69" t="e">
        <f>VLOOKUP(F437,'Input Log'!$E$6:$V$50000,18,FALSE)</f>
        <v>#N/A</v>
      </c>
      <c r="X437" s="64" t="e">
        <f>VLOOKUP(E437,'Supply Log'!$Z$6:$AB$699,2,FALSE)</f>
        <v>#N/A</v>
      </c>
      <c r="Y437" s="64" t="e">
        <f>VLOOKUP(E437,'Supply Log'!$E$6:$X$618,20,FALSE)</f>
        <v>#N/A</v>
      </c>
      <c r="Z437" s="64"/>
      <c r="AA437" s="64"/>
      <c r="AB437" s="64"/>
      <c r="AC437" s="64"/>
      <c r="AD437" s="64"/>
      <c r="AE437" s="64"/>
    </row>
    <row r="438" spans="1:31" ht="15.75" customHeight="1">
      <c r="A438" s="67" t="str">
        <f t="shared" si="48"/>
        <v/>
      </c>
      <c r="B438" s="65">
        <f t="shared" si="55"/>
        <v>350</v>
      </c>
      <c r="C438" s="68" t="str">
        <f t="shared" si="49"/>
        <v/>
      </c>
      <c r="D438" s="69"/>
      <c r="E438" s="66"/>
      <c r="F438" s="66"/>
      <c r="G438" s="65" t="e">
        <f>VLOOKUP(E438,'Supply Log'!$E$6:$T$277,2,FALSE)</f>
        <v>#N/A</v>
      </c>
      <c r="H438" s="65" t="e">
        <f>VLOOKUP(E438,'Supply Log'!$E$6:$T$277,3,FALSE)</f>
        <v>#N/A</v>
      </c>
      <c r="I438" s="77"/>
      <c r="J438" s="65" t="e">
        <f>VLOOKUP(E438,'Supply Log'!$E$6:$T$277,5,FALSE)</f>
        <v>#N/A</v>
      </c>
      <c r="K438" s="65" t="e">
        <f>VLOOKUP(E438,'Supply Log'!$E$6:$T$277,6,FALSE)</f>
        <v>#N/A</v>
      </c>
      <c r="L438" s="65" t="e">
        <f>VLOOKUP(E438,'Supply Log'!$E$6:$T$277,7,FALSE)</f>
        <v>#N/A</v>
      </c>
      <c r="M438" s="65" t="e">
        <f>VLOOKUP(E438,'Supply Log'!$E$6:$T$277,8,FALSE)</f>
        <v>#N/A</v>
      </c>
      <c r="N438" s="65" t="e">
        <f>VLOOKUP(E438,'Supply Log'!$E$6:$T$277,9,FALSE)</f>
        <v>#N/A</v>
      </c>
      <c r="O438" s="65" t="e">
        <f>VLOOKUP(E438,'Supply Log'!$E$6:$T$277,10,FALSE)</f>
        <v>#N/A</v>
      </c>
      <c r="P438" s="29" t="e">
        <f t="shared" si="50"/>
        <v>#N/A</v>
      </c>
      <c r="Q438" s="65" t="e">
        <f>VLOOKUP(E438,'Supply Log'!$E$6:$T$277,12,FALSE)</f>
        <v>#N/A</v>
      </c>
      <c r="R438" s="78" t="e">
        <f t="shared" si="51"/>
        <v>#N/A</v>
      </c>
      <c r="S438" s="65"/>
      <c r="T438" s="79" t="e">
        <f t="shared" si="52"/>
        <v>#N/A</v>
      </c>
      <c r="U438" s="80" t="e">
        <f t="shared" si="53"/>
        <v>#N/A</v>
      </c>
      <c r="V438" s="81" t="str">
        <f t="shared" si="54"/>
        <v/>
      </c>
      <c r="W438" s="69" t="e">
        <f>VLOOKUP(F438,'Input Log'!$E$6:$V$50000,18,FALSE)</f>
        <v>#N/A</v>
      </c>
      <c r="X438" s="64" t="e">
        <f>VLOOKUP(E438,'Supply Log'!$Z$6:$AB$699,2,FALSE)</f>
        <v>#N/A</v>
      </c>
      <c r="Y438" s="64" t="e">
        <f>VLOOKUP(E438,'Supply Log'!$E$6:$X$618,20,FALSE)</f>
        <v>#N/A</v>
      </c>
      <c r="Z438" s="64"/>
      <c r="AA438" s="64"/>
      <c r="AB438" s="64"/>
      <c r="AC438" s="64"/>
      <c r="AD438" s="64"/>
      <c r="AE438" s="64"/>
    </row>
    <row r="439" spans="1:31" ht="15.75" customHeight="1">
      <c r="A439" s="67" t="str">
        <f t="shared" si="48"/>
        <v/>
      </c>
      <c r="B439" s="65">
        <f t="shared" si="55"/>
        <v>351</v>
      </c>
      <c r="C439" s="68" t="str">
        <f t="shared" si="49"/>
        <v/>
      </c>
      <c r="D439" s="69"/>
      <c r="E439" s="66"/>
      <c r="F439" s="66"/>
      <c r="G439" s="65" t="e">
        <f>VLOOKUP(E439,'Supply Log'!$E$6:$T$277,2,FALSE)</f>
        <v>#N/A</v>
      </c>
      <c r="H439" s="65" t="e">
        <f>VLOOKUP(E439,'Supply Log'!$E$6:$T$277,3,FALSE)</f>
        <v>#N/A</v>
      </c>
      <c r="I439" s="77"/>
      <c r="J439" s="65" t="e">
        <f>VLOOKUP(E439,'Supply Log'!$E$6:$T$277,5,FALSE)</f>
        <v>#N/A</v>
      </c>
      <c r="K439" s="65" t="e">
        <f>VLOOKUP(E439,'Supply Log'!$E$6:$T$277,6,FALSE)</f>
        <v>#N/A</v>
      </c>
      <c r="L439" s="65" t="e">
        <f>VLOOKUP(E439,'Supply Log'!$E$6:$T$277,7,FALSE)</f>
        <v>#N/A</v>
      </c>
      <c r="M439" s="65" t="e">
        <f>VLOOKUP(E439,'Supply Log'!$E$6:$T$277,8,FALSE)</f>
        <v>#N/A</v>
      </c>
      <c r="N439" s="65" t="e">
        <f>VLOOKUP(E439,'Supply Log'!$E$6:$T$277,9,FALSE)</f>
        <v>#N/A</v>
      </c>
      <c r="O439" s="65" t="e">
        <f>VLOOKUP(E439,'Supply Log'!$E$6:$T$277,10,FALSE)</f>
        <v>#N/A</v>
      </c>
      <c r="P439" s="29" t="e">
        <f t="shared" si="50"/>
        <v>#N/A</v>
      </c>
      <c r="Q439" s="65" t="e">
        <f>VLOOKUP(E439,'Supply Log'!$E$6:$T$277,12,FALSE)</f>
        <v>#N/A</v>
      </c>
      <c r="R439" s="78" t="e">
        <f t="shared" si="51"/>
        <v>#N/A</v>
      </c>
      <c r="S439" s="65"/>
      <c r="T439" s="79" t="e">
        <f t="shared" si="52"/>
        <v>#N/A</v>
      </c>
      <c r="U439" s="80" t="e">
        <f t="shared" si="53"/>
        <v>#N/A</v>
      </c>
      <c r="V439" s="81" t="str">
        <f t="shared" si="54"/>
        <v/>
      </c>
      <c r="W439" s="69" t="e">
        <f>VLOOKUP(F439,'Input Log'!$E$6:$V$50000,18,FALSE)</f>
        <v>#N/A</v>
      </c>
      <c r="X439" s="64" t="e">
        <f>VLOOKUP(E439,'Supply Log'!$Z$6:$AB$699,2,FALSE)</f>
        <v>#N/A</v>
      </c>
      <c r="Y439" s="64" t="e">
        <f>VLOOKUP(E439,'Supply Log'!$E$6:$X$618,20,FALSE)</f>
        <v>#N/A</v>
      </c>
      <c r="Z439" s="64"/>
      <c r="AA439" s="64"/>
      <c r="AB439" s="64"/>
      <c r="AC439" s="64"/>
      <c r="AD439" s="64"/>
      <c r="AE439" s="64"/>
    </row>
    <row r="440" spans="1:31" ht="15.75" customHeight="1">
      <c r="A440" s="67" t="str">
        <f t="shared" si="48"/>
        <v/>
      </c>
      <c r="B440" s="65">
        <f t="shared" si="55"/>
        <v>352</v>
      </c>
      <c r="C440" s="68" t="str">
        <f t="shared" si="49"/>
        <v/>
      </c>
      <c r="D440" s="69"/>
      <c r="E440" s="66"/>
      <c r="F440" s="66"/>
      <c r="G440" s="65" t="e">
        <f>VLOOKUP(E440,'Supply Log'!$E$6:$T$277,2,FALSE)</f>
        <v>#N/A</v>
      </c>
      <c r="H440" s="65" t="e">
        <f>VLOOKUP(E440,'Supply Log'!$E$6:$T$277,3,FALSE)</f>
        <v>#N/A</v>
      </c>
      <c r="I440" s="77"/>
      <c r="J440" s="65" t="e">
        <f>VLOOKUP(E440,'Supply Log'!$E$6:$T$277,5,FALSE)</f>
        <v>#N/A</v>
      </c>
      <c r="K440" s="65" t="e">
        <f>VLOOKUP(E440,'Supply Log'!$E$6:$T$277,6,FALSE)</f>
        <v>#N/A</v>
      </c>
      <c r="L440" s="65" t="e">
        <f>VLOOKUP(E440,'Supply Log'!$E$6:$T$277,7,FALSE)</f>
        <v>#N/A</v>
      </c>
      <c r="M440" s="65" t="e">
        <f>VLOOKUP(E440,'Supply Log'!$E$6:$T$277,8,FALSE)</f>
        <v>#N/A</v>
      </c>
      <c r="N440" s="65" t="e">
        <f>VLOOKUP(E440,'Supply Log'!$E$6:$T$277,9,FALSE)</f>
        <v>#N/A</v>
      </c>
      <c r="O440" s="65" t="e">
        <f>VLOOKUP(E440,'Supply Log'!$E$6:$T$277,10,FALSE)</f>
        <v>#N/A</v>
      </c>
      <c r="P440" s="29" t="e">
        <f t="shared" si="50"/>
        <v>#N/A</v>
      </c>
      <c r="Q440" s="65" t="e">
        <f>VLOOKUP(E440,'Supply Log'!$E$6:$T$277,12,FALSE)</f>
        <v>#N/A</v>
      </c>
      <c r="R440" s="78" t="e">
        <f t="shared" si="51"/>
        <v>#N/A</v>
      </c>
      <c r="S440" s="65"/>
      <c r="T440" s="79" t="e">
        <f t="shared" si="52"/>
        <v>#N/A</v>
      </c>
      <c r="U440" s="80" t="e">
        <f t="shared" si="53"/>
        <v>#N/A</v>
      </c>
      <c r="V440" s="81" t="str">
        <f t="shared" si="54"/>
        <v/>
      </c>
      <c r="W440" s="69" t="e">
        <f>VLOOKUP(F440,'Input Log'!$E$6:$V$50000,18,FALSE)</f>
        <v>#N/A</v>
      </c>
      <c r="X440" s="64" t="e">
        <f>VLOOKUP(E440,'Supply Log'!$Z$6:$AB$699,2,FALSE)</f>
        <v>#N/A</v>
      </c>
      <c r="Y440" s="64" t="e">
        <f>VLOOKUP(E440,'Supply Log'!$E$6:$X$618,20,FALSE)</f>
        <v>#N/A</v>
      </c>
      <c r="Z440" s="64"/>
      <c r="AA440" s="64"/>
      <c r="AB440" s="64"/>
      <c r="AC440" s="64"/>
      <c r="AD440" s="64"/>
      <c r="AE440" s="64"/>
    </row>
    <row r="441" spans="1:31" ht="15.75" customHeight="1">
      <c r="A441" s="67" t="str">
        <f t="shared" si="48"/>
        <v/>
      </c>
      <c r="B441" s="65">
        <f t="shared" si="55"/>
        <v>353</v>
      </c>
      <c r="C441" s="68" t="str">
        <f t="shared" si="49"/>
        <v/>
      </c>
      <c r="D441" s="69"/>
      <c r="E441" s="66"/>
      <c r="F441" s="66"/>
      <c r="G441" s="65" t="e">
        <f>VLOOKUP(E441,'Supply Log'!$E$6:$T$277,2,FALSE)</f>
        <v>#N/A</v>
      </c>
      <c r="H441" s="65" t="e">
        <f>VLOOKUP(E441,'Supply Log'!$E$6:$T$277,3,FALSE)</f>
        <v>#N/A</v>
      </c>
      <c r="I441" s="77"/>
      <c r="J441" s="65" t="e">
        <f>VLOOKUP(E441,'Supply Log'!$E$6:$T$277,5,FALSE)</f>
        <v>#N/A</v>
      </c>
      <c r="K441" s="65" t="e">
        <f>VLOOKUP(E441,'Supply Log'!$E$6:$T$277,6,FALSE)</f>
        <v>#N/A</v>
      </c>
      <c r="L441" s="65" t="e">
        <f>VLOOKUP(E441,'Supply Log'!$E$6:$T$277,7,FALSE)</f>
        <v>#N/A</v>
      </c>
      <c r="M441" s="65" t="e">
        <f>VLOOKUP(E441,'Supply Log'!$E$6:$T$277,8,FALSE)</f>
        <v>#N/A</v>
      </c>
      <c r="N441" s="65" t="e">
        <f>VLOOKUP(E441,'Supply Log'!$E$6:$T$277,9,FALSE)</f>
        <v>#N/A</v>
      </c>
      <c r="O441" s="65" t="e">
        <f>VLOOKUP(E441,'Supply Log'!$E$6:$T$277,10,FALSE)</f>
        <v>#N/A</v>
      </c>
      <c r="P441" s="29" t="e">
        <f t="shared" si="50"/>
        <v>#N/A</v>
      </c>
      <c r="Q441" s="65" t="e">
        <f>VLOOKUP(E441,'Supply Log'!$E$6:$T$277,12,FALSE)</f>
        <v>#N/A</v>
      </c>
      <c r="R441" s="78" t="e">
        <f t="shared" si="51"/>
        <v>#N/A</v>
      </c>
      <c r="S441" s="65"/>
      <c r="T441" s="79" t="e">
        <f t="shared" si="52"/>
        <v>#N/A</v>
      </c>
      <c r="U441" s="80" t="e">
        <f t="shared" si="53"/>
        <v>#N/A</v>
      </c>
      <c r="V441" s="81" t="str">
        <f t="shared" si="54"/>
        <v/>
      </c>
      <c r="W441" s="69" t="e">
        <f>VLOOKUP(F441,'Input Log'!$E$6:$V$50000,18,FALSE)</f>
        <v>#N/A</v>
      </c>
      <c r="X441" s="64" t="e">
        <f>VLOOKUP(E441,'Supply Log'!$Z$6:$AB$699,2,FALSE)</f>
        <v>#N/A</v>
      </c>
      <c r="Y441" s="64" t="e">
        <f>VLOOKUP(E441,'Supply Log'!$E$6:$X$618,20,FALSE)</f>
        <v>#N/A</v>
      </c>
      <c r="Z441" s="64"/>
      <c r="AA441" s="64"/>
      <c r="AB441" s="64"/>
      <c r="AC441" s="64"/>
      <c r="AD441" s="64"/>
      <c r="AE441" s="64"/>
    </row>
    <row r="442" spans="1:31" ht="15.75" customHeight="1">
      <c r="A442" s="67" t="str">
        <f t="shared" si="48"/>
        <v/>
      </c>
      <c r="B442" s="65">
        <f t="shared" si="55"/>
        <v>354</v>
      </c>
      <c r="C442" s="68" t="str">
        <f t="shared" si="49"/>
        <v/>
      </c>
      <c r="D442" s="69"/>
      <c r="E442" s="66"/>
      <c r="F442" s="66"/>
      <c r="G442" s="65" t="e">
        <f>VLOOKUP(E442,'Supply Log'!$E$6:$T$277,2,FALSE)</f>
        <v>#N/A</v>
      </c>
      <c r="H442" s="65" t="e">
        <f>VLOOKUP(E442,'Supply Log'!$E$6:$T$277,3,FALSE)</f>
        <v>#N/A</v>
      </c>
      <c r="I442" s="77"/>
      <c r="J442" s="65" t="e">
        <f>VLOOKUP(E442,'Supply Log'!$E$6:$T$277,5,FALSE)</f>
        <v>#N/A</v>
      </c>
      <c r="K442" s="65" t="e">
        <f>VLOOKUP(E442,'Supply Log'!$E$6:$T$277,6,FALSE)</f>
        <v>#N/A</v>
      </c>
      <c r="L442" s="65" t="e">
        <f>VLOOKUP(E442,'Supply Log'!$E$6:$T$277,7,FALSE)</f>
        <v>#N/A</v>
      </c>
      <c r="M442" s="65" t="e">
        <f>VLOOKUP(E442,'Supply Log'!$E$6:$T$277,8,FALSE)</f>
        <v>#N/A</v>
      </c>
      <c r="N442" s="65" t="e">
        <f>VLOOKUP(E442,'Supply Log'!$E$6:$T$277,9,FALSE)</f>
        <v>#N/A</v>
      </c>
      <c r="O442" s="65" t="e">
        <f>VLOOKUP(E442,'Supply Log'!$E$6:$T$277,10,FALSE)</f>
        <v>#N/A</v>
      </c>
      <c r="P442" s="29" t="e">
        <f t="shared" si="50"/>
        <v>#N/A</v>
      </c>
      <c r="Q442" s="65" t="e">
        <f>VLOOKUP(E442,'Supply Log'!$E$6:$T$277,12,FALSE)</f>
        <v>#N/A</v>
      </c>
      <c r="R442" s="78" t="e">
        <f t="shared" si="51"/>
        <v>#N/A</v>
      </c>
      <c r="S442" s="65"/>
      <c r="T442" s="79" t="e">
        <f t="shared" si="52"/>
        <v>#N/A</v>
      </c>
      <c r="U442" s="80" t="e">
        <f t="shared" si="53"/>
        <v>#N/A</v>
      </c>
      <c r="V442" s="81" t="str">
        <f t="shared" si="54"/>
        <v/>
      </c>
      <c r="W442" s="69" t="e">
        <f>VLOOKUP(F442,'Input Log'!$E$6:$V$50000,18,FALSE)</f>
        <v>#N/A</v>
      </c>
      <c r="X442" s="64" t="e">
        <f>VLOOKUP(E442,'Supply Log'!$Z$6:$AB$699,2,FALSE)</f>
        <v>#N/A</v>
      </c>
      <c r="Y442" s="64" t="e">
        <f>VLOOKUP(E442,'Supply Log'!$E$6:$X$618,20,FALSE)</f>
        <v>#N/A</v>
      </c>
      <c r="Z442" s="64"/>
      <c r="AA442" s="64"/>
      <c r="AB442" s="64"/>
      <c r="AC442" s="64"/>
      <c r="AD442" s="64"/>
      <c r="AE442" s="64"/>
    </row>
    <row r="443" spans="1:31" ht="15.75" customHeight="1">
      <c r="A443" s="67" t="str">
        <f t="shared" si="48"/>
        <v/>
      </c>
      <c r="B443" s="65">
        <f t="shared" si="55"/>
        <v>355</v>
      </c>
      <c r="C443" s="68" t="str">
        <f t="shared" si="49"/>
        <v/>
      </c>
      <c r="D443" s="69"/>
      <c r="E443" s="66"/>
      <c r="F443" s="66"/>
      <c r="G443" s="65" t="e">
        <f>VLOOKUP(E443,'Supply Log'!$E$6:$T$277,2,FALSE)</f>
        <v>#N/A</v>
      </c>
      <c r="H443" s="65" t="e">
        <f>VLOOKUP(E443,'Supply Log'!$E$6:$T$277,3,FALSE)</f>
        <v>#N/A</v>
      </c>
      <c r="I443" s="77"/>
      <c r="J443" s="65" t="e">
        <f>VLOOKUP(E443,'Supply Log'!$E$6:$T$277,5,FALSE)</f>
        <v>#N/A</v>
      </c>
      <c r="K443" s="65" t="e">
        <f>VLOOKUP(E443,'Supply Log'!$E$6:$T$277,6,FALSE)</f>
        <v>#N/A</v>
      </c>
      <c r="L443" s="65" t="e">
        <f>VLOOKUP(E443,'Supply Log'!$E$6:$T$277,7,FALSE)</f>
        <v>#N/A</v>
      </c>
      <c r="M443" s="65" t="e">
        <f>VLOOKUP(E443,'Supply Log'!$E$6:$T$277,8,FALSE)</f>
        <v>#N/A</v>
      </c>
      <c r="N443" s="65" t="e">
        <f>VLOOKUP(E443,'Supply Log'!$E$6:$T$277,9,FALSE)</f>
        <v>#N/A</v>
      </c>
      <c r="O443" s="65" t="e">
        <f>VLOOKUP(E443,'Supply Log'!$E$6:$T$277,10,FALSE)</f>
        <v>#N/A</v>
      </c>
      <c r="P443" s="29" t="e">
        <f t="shared" si="50"/>
        <v>#N/A</v>
      </c>
      <c r="Q443" s="65" t="e">
        <f>VLOOKUP(E443,'Supply Log'!$E$6:$T$277,12,FALSE)</f>
        <v>#N/A</v>
      </c>
      <c r="R443" s="78" t="e">
        <f t="shared" si="51"/>
        <v>#N/A</v>
      </c>
      <c r="S443" s="65"/>
      <c r="T443" s="79" t="e">
        <f t="shared" si="52"/>
        <v>#N/A</v>
      </c>
      <c r="U443" s="80" t="e">
        <f t="shared" si="53"/>
        <v>#N/A</v>
      </c>
      <c r="V443" s="81" t="str">
        <f t="shared" si="54"/>
        <v/>
      </c>
      <c r="W443" s="69" t="e">
        <f>VLOOKUP(F443,'Input Log'!$E$6:$V$50000,18,FALSE)</f>
        <v>#N/A</v>
      </c>
      <c r="X443" s="64" t="e">
        <f>VLOOKUP(E443,'Supply Log'!$Z$6:$AB$699,2,FALSE)</f>
        <v>#N/A</v>
      </c>
      <c r="Y443" s="64" t="e">
        <f>VLOOKUP(E443,'Supply Log'!$E$6:$X$618,20,FALSE)</f>
        <v>#N/A</v>
      </c>
      <c r="Z443" s="64"/>
      <c r="AA443" s="64"/>
      <c r="AB443" s="64"/>
      <c r="AC443" s="64"/>
      <c r="AD443" s="64"/>
      <c r="AE443" s="64"/>
    </row>
    <row r="444" spans="1:31" ht="15.75" customHeight="1">
      <c r="A444" s="67" t="str">
        <f t="shared" si="48"/>
        <v/>
      </c>
      <c r="B444" s="65">
        <f t="shared" si="55"/>
        <v>356</v>
      </c>
      <c r="C444" s="68" t="str">
        <f t="shared" si="49"/>
        <v/>
      </c>
      <c r="D444" s="69"/>
      <c r="E444" s="66"/>
      <c r="F444" s="66"/>
      <c r="G444" s="65" t="e">
        <f>VLOOKUP(E444,'Supply Log'!$E$6:$T$277,2,FALSE)</f>
        <v>#N/A</v>
      </c>
      <c r="H444" s="65" t="e">
        <f>VLOOKUP(E444,'Supply Log'!$E$6:$T$277,3,FALSE)</f>
        <v>#N/A</v>
      </c>
      <c r="I444" s="77"/>
      <c r="J444" s="65" t="e">
        <f>VLOOKUP(E444,'Supply Log'!$E$6:$T$277,5,FALSE)</f>
        <v>#N/A</v>
      </c>
      <c r="K444" s="65" t="e">
        <f>VLOOKUP(E444,'Supply Log'!$E$6:$T$277,6,FALSE)</f>
        <v>#N/A</v>
      </c>
      <c r="L444" s="65" t="e">
        <f>VLOOKUP(E444,'Supply Log'!$E$6:$T$277,7,FALSE)</f>
        <v>#N/A</v>
      </c>
      <c r="M444" s="65" t="e">
        <f>VLOOKUP(E444,'Supply Log'!$E$6:$T$277,8,FALSE)</f>
        <v>#N/A</v>
      </c>
      <c r="N444" s="65" t="e">
        <f>VLOOKUP(E444,'Supply Log'!$E$6:$T$277,9,FALSE)</f>
        <v>#N/A</v>
      </c>
      <c r="O444" s="65" t="e">
        <f>VLOOKUP(E444,'Supply Log'!$E$6:$T$277,10,FALSE)</f>
        <v>#N/A</v>
      </c>
      <c r="P444" s="29" t="e">
        <f t="shared" si="50"/>
        <v>#N/A</v>
      </c>
      <c r="Q444" s="65" t="e">
        <f>VLOOKUP(E444,'Supply Log'!$E$6:$T$277,12,FALSE)</f>
        <v>#N/A</v>
      </c>
      <c r="R444" s="78" t="e">
        <f t="shared" si="51"/>
        <v>#N/A</v>
      </c>
      <c r="S444" s="65"/>
      <c r="T444" s="79" t="e">
        <f t="shared" si="52"/>
        <v>#N/A</v>
      </c>
      <c r="U444" s="80" t="e">
        <f t="shared" si="53"/>
        <v>#N/A</v>
      </c>
      <c r="V444" s="81" t="str">
        <f t="shared" si="54"/>
        <v/>
      </c>
      <c r="W444" s="69" t="e">
        <f>VLOOKUP(F444,'Input Log'!$E$6:$V$50000,18,FALSE)</f>
        <v>#N/A</v>
      </c>
      <c r="X444" s="64" t="e">
        <f>VLOOKUP(E444,'Supply Log'!$Z$6:$AB$699,2,FALSE)</f>
        <v>#N/A</v>
      </c>
      <c r="Y444" s="64" t="e">
        <f>VLOOKUP(E444,'Supply Log'!$E$6:$X$618,20,FALSE)</f>
        <v>#N/A</v>
      </c>
      <c r="Z444" s="64"/>
      <c r="AA444" s="64"/>
      <c r="AB444" s="64"/>
      <c r="AC444" s="64"/>
      <c r="AD444" s="64"/>
      <c r="AE444" s="64"/>
    </row>
    <row r="445" spans="1:31" ht="15.75" customHeight="1">
      <c r="A445" s="67" t="str">
        <f t="shared" si="48"/>
        <v/>
      </c>
      <c r="B445" s="65">
        <f t="shared" si="55"/>
        <v>357</v>
      </c>
      <c r="C445" s="68" t="str">
        <f t="shared" si="49"/>
        <v/>
      </c>
      <c r="D445" s="69"/>
      <c r="E445" s="66"/>
      <c r="F445" s="66"/>
      <c r="G445" s="65" t="e">
        <f>VLOOKUP(E445,'Supply Log'!$E$6:$T$277,2,FALSE)</f>
        <v>#N/A</v>
      </c>
      <c r="H445" s="65" t="e">
        <f>VLOOKUP(E445,'Supply Log'!$E$6:$T$277,3,FALSE)</f>
        <v>#N/A</v>
      </c>
      <c r="I445" s="77"/>
      <c r="J445" s="65" t="e">
        <f>VLOOKUP(E445,'Supply Log'!$E$6:$T$277,5,FALSE)</f>
        <v>#N/A</v>
      </c>
      <c r="K445" s="65" t="e">
        <f>VLOOKUP(E445,'Supply Log'!$E$6:$T$277,6,FALSE)</f>
        <v>#N/A</v>
      </c>
      <c r="L445" s="65" t="e">
        <f>VLOOKUP(E445,'Supply Log'!$E$6:$T$277,7,FALSE)</f>
        <v>#N/A</v>
      </c>
      <c r="M445" s="65" t="e">
        <f>VLOOKUP(E445,'Supply Log'!$E$6:$T$277,8,FALSE)</f>
        <v>#N/A</v>
      </c>
      <c r="N445" s="65" t="e">
        <f>VLOOKUP(E445,'Supply Log'!$E$6:$T$277,9,FALSE)</f>
        <v>#N/A</v>
      </c>
      <c r="O445" s="65" t="e">
        <f>VLOOKUP(E445,'Supply Log'!$E$6:$T$277,10,FALSE)</f>
        <v>#N/A</v>
      </c>
      <c r="P445" s="29" t="e">
        <f t="shared" si="50"/>
        <v>#N/A</v>
      </c>
      <c r="Q445" s="65" t="e">
        <f>VLOOKUP(E445,'Supply Log'!$E$6:$T$277,12,FALSE)</f>
        <v>#N/A</v>
      </c>
      <c r="R445" s="78" t="e">
        <f t="shared" si="51"/>
        <v>#N/A</v>
      </c>
      <c r="S445" s="65"/>
      <c r="T445" s="79" t="e">
        <f t="shared" si="52"/>
        <v>#N/A</v>
      </c>
      <c r="U445" s="80" t="e">
        <f t="shared" si="53"/>
        <v>#N/A</v>
      </c>
      <c r="V445" s="81" t="str">
        <f t="shared" si="54"/>
        <v/>
      </c>
      <c r="W445" s="69" t="e">
        <f>VLOOKUP(F445,'Input Log'!$E$6:$V$50000,18,FALSE)</f>
        <v>#N/A</v>
      </c>
      <c r="X445" s="64" t="e">
        <f>VLOOKUP(E445,'Supply Log'!$Z$6:$AB$699,2,FALSE)</f>
        <v>#N/A</v>
      </c>
      <c r="Y445" s="64" t="e">
        <f>VLOOKUP(E445,'Supply Log'!$E$6:$X$618,20,FALSE)</f>
        <v>#N/A</v>
      </c>
      <c r="Z445" s="64"/>
      <c r="AA445" s="64"/>
      <c r="AB445" s="64"/>
      <c r="AC445" s="64"/>
      <c r="AD445" s="64"/>
      <c r="AE445" s="64"/>
    </row>
    <row r="446" spans="1:31" ht="15.75" customHeight="1">
      <c r="A446" s="67" t="str">
        <f t="shared" si="48"/>
        <v/>
      </c>
      <c r="B446" s="65">
        <f t="shared" si="55"/>
        <v>358</v>
      </c>
      <c r="C446" s="68" t="str">
        <f t="shared" si="49"/>
        <v/>
      </c>
      <c r="D446" s="69"/>
      <c r="E446" s="66"/>
      <c r="F446" s="66"/>
      <c r="G446" s="65" t="e">
        <f>VLOOKUP(E446,'Supply Log'!$E$6:$T$277,2,FALSE)</f>
        <v>#N/A</v>
      </c>
      <c r="H446" s="65" t="e">
        <f>VLOOKUP(E446,'Supply Log'!$E$6:$T$277,3,FALSE)</f>
        <v>#N/A</v>
      </c>
      <c r="I446" s="77"/>
      <c r="J446" s="65" t="e">
        <f>VLOOKUP(E446,'Supply Log'!$E$6:$T$277,5,FALSE)</f>
        <v>#N/A</v>
      </c>
      <c r="K446" s="65" t="e">
        <f>VLOOKUP(E446,'Supply Log'!$E$6:$T$277,6,FALSE)</f>
        <v>#N/A</v>
      </c>
      <c r="L446" s="65" t="e">
        <f>VLOOKUP(E446,'Supply Log'!$E$6:$T$277,7,FALSE)</f>
        <v>#N/A</v>
      </c>
      <c r="M446" s="65" t="e">
        <f>VLOOKUP(E446,'Supply Log'!$E$6:$T$277,8,FALSE)</f>
        <v>#N/A</v>
      </c>
      <c r="N446" s="65" t="e">
        <f>VLOOKUP(E446,'Supply Log'!$E$6:$T$277,9,FALSE)</f>
        <v>#N/A</v>
      </c>
      <c r="O446" s="65" t="e">
        <f>VLOOKUP(E446,'Supply Log'!$E$6:$T$277,10,FALSE)</f>
        <v>#N/A</v>
      </c>
      <c r="P446" s="29" t="e">
        <f t="shared" si="50"/>
        <v>#N/A</v>
      </c>
      <c r="Q446" s="65" t="e">
        <f>VLOOKUP(E446,'Supply Log'!$E$6:$T$277,12,FALSE)</f>
        <v>#N/A</v>
      </c>
      <c r="R446" s="78" t="e">
        <f t="shared" si="51"/>
        <v>#N/A</v>
      </c>
      <c r="S446" s="65"/>
      <c r="T446" s="79" t="e">
        <f t="shared" si="52"/>
        <v>#N/A</v>
      </c>
      <c r="U446" s="80" t="e">
        <f t="shared" si="53"/>
        <v>#N/A</v>
      </c>
      <c r="V446" s="81" t="str">
        <f t="shared" si="54"/>
        <v/>
      </c>
      <c r="W446" s="69" t="e">
        <f>VLOOKUP(F446,'Input Log'!$E$6:$V$50000,18,FALSE)</f>
        <v>#N/A</v>
      </c>
      <c r="X446" s="64" t="e">
        <f>VLOOKUP(E446,'Supply Log'!$Z$6:$AB$699,2,FALSE)</f>
        <v>#N/A</v>
      </c>
      <c r="Y446" s="64" t="e">
        <f>VLOOKUP(E446,'Supply Log'!$E$6:$X$618,20,FALSE)</f>
        <v>#N/A</v>
      </c>
      <c r="Z446" s="64"/>
      <c r="AA446" s="64"/>
      <c r="AB446" s="64"/>
      <c r="AC446" s="64"/>
      <c r="AD446" s="64"/>
      <c r="AE446" s="64"/>
    </row>
    <row r="447" spans="1:31" ht="15.75" customHeight="1">
      <c r="A447" s="67" t="str">
        <f t="shared" si="48"/>
        <v/>
      </c>
      <c r="B447" s="65">
        <f t="shared" si="55"/>
        <v>359</v>
      </c>
      <c r="C447" s="68" t="str">
        <f t="shared" si="49"/>
        <v/>
      </c>
      <c r="D447" s="69"/>
      <c r="E447" s="66"/>
      <c r="F447" s="66"/>
      <c r="G447" s="65" t="e">
        <f>VLOOKUP(E447,'Supply Log'!$E$6:$T$277,2,FALSE)</f>
        <v>#N/A</v>
      </c>
      <c r="H447" s="65" t="e">
        <f>VLOOKUP(E447,'Supply Log'!$E$6:$T$277,3,FALSE)</f>
        <v>#N/A</v>
      </c>
      <c r="I447" s="77"/>
      <c r="J447" s="65" t="e">
        <f>VLOOKUP(E447,'Supply Log'!$E$6:$T$277,5,FALSE)</f>
        <v>#N/A</v>
      </c>
      <c r="K447" s="65" t="e">
        <f>VLOOKUP(E447,'Supply Log'!$E$6:$T$277,6,FALSE)</f>
        <v>#N/A</v>
      </c>
      <c r="L447" s="65" t="e">
        <f>VLOOKUP(E447,'Supply Log'!$E$6:$T$277,7,FALSE)</f>
        <v>#N/A</v>
      </c>
      <c r="M447" s="65" t="e">
        <f>VLOOKUP(E447,'Supply Log'!$E$6:$T$277,8,FALSE)</f>
        <v>#N/A</v>
      </c>
      <c r="N447" s="65" t="e">
        <f>VLOOKUP(E447,'Supply Log'!$E$6:$T$277,9,FALSE)</f>
        <v>#N/A</v>
      </c>
      <c r="O447" s="65" t="e">
        <f>VLOOKUP(E447,'Supply Log'!$E$6:$T$277,10,FALSE)</f>
        <v>#N/A</v>
      </c>
      <c r="P447" s="29" t="e">
        <f t="shared" si="50"/>
        <v>#N/A</v>
      </c>
      <c r="Q447" s="65" t="e">
        <f>VLOOKUP(E447,'Supply Log'!$E$6:$T$277,12,FALSE)</f>
        <v>#N/A</v>
      </c>
      <c r="R447" s="78" t="e">
        <f t="shared" si="51"/>
        <v>#N/A</v>
      </c>
      <c r="S447" s="65"/>
      <c r="T447" s="79" t="e">
        <f t="shared" si="52"/>
        <v>#N/A</v>
      </c>
      <c r="U447" s="80" t="e">
        <f t="shared" si="53"/>
        <v>#N/A</v>
      </c>
      <c r="V447" s="81" t="str">
        <f t="shared" si="54"/>
        <v/>
      </c>
      <c r="W447" s="69" t="e">
        <f>VLOOKUP(F447,'Input Log'!$E$6:$V$50000,18,FALSE)</f>
        <v>#N/A</v>
      </c>
      <c r="X447" s="64" t="e">
        <f>VLOOKUP(E447,'Supply Log'!$Z$6:$AB$699,2,FALSE)</f>
        <v>#N/A</v>
      </c>
      <c r="Y447" s="64" t="e">
        <f>VLOOKUP(E447,'Supply Log'!$E$6:$X$618,20,FALSE)</f>
        <v>#N/A</v>
      </c>
      <c r="Z447" s="64"/>
      <c r="AA447" s="64"/>
      <c r="AB447" s="64"/>
      <c r="AC447" s="64"/>
      <c r="AD447" s="64"/>
      <c r="AE447" s="64"/>
    </row>
    <row r="448" spans="1:31" ht="15.75" customHeight="1">
      <c r="A448" s="67" t="str">
        <f t="shared" si="48"/>
        <v/>
      </c>
      <c r="B448" s="65">
        <f t="shared" si="55"/>
        <v>360</v>
      </c>
      <c r="C448" s="68" t="str">
        <f t="shared" si="49"/>
        <v/>
      </c>
      <c r="D448" s="69"/>
      <c r="E448" s="66"/>
      <c r="F448" s="66"/>
      <c r="G448" s="65" t="e">
        <f>VLOOKUP(E448,'Supply Log'!$E$6:$T$277,2,FALSE)</f>
        <v>#N/A</v>
      </c>
      <c r="H448" s="65" t="e">
        <f>VLOOKUP(E448,'Supply Log'!$E$6:$T$277,3,FALSE)</f>
        <v>#N/A</v>
      </c>
      <c r="I448" s="77"/>
      <c r="J448" s="65" t="e">
        <f>VLOOKUP(E448,'Supply Log'!$E$6:$T$277,5,FALSE)</f>
        <v>#N/A</v>
      </c>
      <c r="K448" s="65" t="e">
        <f>VLOOKUP(E448,'Supply Log'!$E$6:$T$277,6,FALSE)</f>
        <v>#N/A</v>
      </c>
      <c r="L448" s="65" t="e">
        <f>VLOOKUP(E448,'Supply Log'!$E$6:$T$277,7,FALSE)</f>
        <v>#N/A</v>
      </c>
      <c r="M448" s="65" t="e">
        <f>VLOOKUP(E448,'Supply Log'!$E$6:$T$277,8,FALSE)</f>
        <v>#N/A</v>
      </c>
      <c r="N448" s="65" t="e">
        <f>VLOOKUP(E448,'Supply Log'!$E$6:$T$277,9,FALSE)</f>
        <v>#N/A</v>
      </c>
      <c r="O448" s="65" t="e">
        <f>VLOOKUP(E448,'Supply Log'!$E$6:$T$277,10,FALSE)</f>
        <v>#N/A</v>
      </c>
      <c r="P448" s="29" t="e">
        <f t="shared" si="50"/>
        <v>#N/A</v>
      </c>
      <c r="Q448" s="65" t="e">
        <f>VLOOKUP(E448,'Supply Log'!$E$6:$T$277,12,FALSE)</f>
        <v>#N/A</v>
      </c>
      <c r="R448" s="78" t="e">
        <f t="shared" si="51"/>
        <v>#N/A</v>
      </c>
      <c r="S448" s="65"/>
      <c r="T448" s="79" t="e">
        <f t="shared" si="52"/>
        <v>#N/A</v>
      </c>
      <c r="U448" s="80" t="e">
        <f t="shared" si="53"/>
        <v>#N/A</v>
      </c>
      <c r="V448" s="81" t="str">
        <f t="shared" si="54"/>
        <v/>
      </c>
      <c r="W448" s="69" t="e">
        <f>VLOOKUP(F448,'Input Log'!$E$6:$V$50000,18,FALSE)</f>
        <v>#N/A</v>
      </c>
      <c r="X448" s="64" t="e">
        <f>VLOOKUP(E448,'Supply Log'!$Z$6:$AB$699,2,FALSE)</f>
        <v>#N/A</v>
      </c>
      <c r="Y448" s="64" t="e">
        <f>VLOOKUP(E448,'Supply Log'!$E$6:$X$618,20,FALSE)</f>
        <v>#N/A</v>
      </c>
      <c r="Z448" s="64"/>
      <c r="AA448" s="64"/>
      <c r="AB448" s="64"/>
      <c r="AC448" s="64"/>
      <c r="AD448" s="64"/>
      <c r="AE448" s="64"/>
    </row>
    <row r="449" spans="1:31" ht="15.75" customHeight="1">
      <c r="A449" s="67" t="str">
        <f t="shared" si="48"/>
        <v/>
      </c>
      <c r="B449" s="65">
        <f t="shared" si="55"/>
        <v>361</v>
      </c>
      <c r="C449" s="68" t="str">
        <f t="shared" si="49"/>
        <v/>
      </c>
      <c r="D449" s="69"/>
      <c r="E449" s="66"/>
      <c r="F449" s="66"/>
      <c r="G449" s="65" t="e">
        <f>VLOOKUP(E449,'Supply Log'!$E$6:$T$277,2,FALSE)</f>
        <v>#N/A</v>
      </c>
      <c r="H449" s="65" t="e">
        <f>VLOOKUP(E449,'Supply Log'!$E$6:$T$277,3,FALSE)</f>
        <v>#N/A</v>
      </c>
      <c r="I449" s="77"/>
      <c r="J449" s="65" t="e">
        <f>VLOOKUP(E449,'Supply Log'!$E$6:$T$277,5,FALSE)</f>
        <v>#N/A</v>
      </c>
      <c r="K449" s="65" t="e">
        <f>VLOOKUP(E449,'Supply Log'!$E$6:$T$277,6,FALSE)</f>
        <v>#N/A</v>
      </c>
      <c r="L449" s="65" t="e">
        <f>VLOOKUP(E449,'Supply Log'!$E$6:$T$277,7,FALSE)</f>
        <v>#N/A</v>
      </c>
      <c r="M449" s="65" t="e">
        <f>VLOOKUP(E449,'Supply Log'!$E$6:$T$277,8,FALSE)</f>
        <v>#N/A</v>
      </c>
      <c r="N449" s="65" t="e">
        <f>VLOOKUP(E449,'Supply Log'!$E$6:$T$277,9,FALSE)</f>
        <v>#N/A</v>
      </c>
      <c r="O449" s="65" t="e">
        <f>VLOOKUP(E449,'Supply Log'!$E$6:$T$277,10,FALSE)</f>
        <v>#N/A</v>
      </c>
      <c r="P449" s="29" t="e">
        <f t="shared" si="50"/>
        <v>#N/A</v>
      </c>
      <c r="Q449" s="65" t="e">
        <f>VLOOKUP(E449,'Supply Log'!$E$6:$T$277,12,FALSE)</f>
        <v>#N/A</v>
      </c>
      <c r="R449" s="78" t="e">
        <f t="shared" si="51"/>
        <v>#N/A</v>
      </c>
      <c r="S449" s="65"/>
      <c r="T449" s="79" t="e">
        <f t="shared" si="52"/>
        <v>#N/A</v>
      </c>
      <c r="U449" s="80" t="e">
        <f t="shared" si="53"/>
        <v>#N/A</v>
      </c>
      <c r="V449" s="81" t="str">
        <f t="shared" si="54"/>
        <v/>
      </c>
      <c r="W449" s="69" t="e">
        <f>VLOOKUP(F449,'Input Log'!$E$6:$V$50000,18,FALSE)</f>
        <v>#N/A</v>
      </c>
      <c r="X449" s="64" t="e">
        <f>VLOOKUP(E449,'Supply Log'!$Z$6:$AB$699,2,FALSE)</f>
        <v>#N/A</v>
      </c>
      <c r="Y449" s="64" t="e">
        <f>VLOOKUP(E449,'Supply Log'!$E$6:$X$618,20,FALSE)</f>
        <v>#N/A</v>
      </c>
      <c r="Z449" s="64"/>
      <c r="AA449" s="64"/>
      <c r="AB449" s="64"/>
      <c r="AC449" s="64"/>
      <c r="AD449" s="64"/>
      <c r="AE449" s="64"/>
    </row>
    <row r="450" spans="1:31" ht="15.75" customHeight="1">
      <c r="A450" s="67" t="str">
        <f t="shared" si="48"/>
        <v/>
      </c>
      <c r="B450" s="65">
        <f t="shared" si="55"/>
        <v>362</v>
      </c>
      <c r="C450" s="68" t="str">
        <f t="shared" si="49"/>
        <v/>
      </c>
      <c r="D450" s="69"/>
      <c r="E450" s="66"/>
      <c r="F450" s="66"/>
      <c r="G450" s="65" t="e">
        <f>VLOOKUP(E450,'Supply Log'!$E$6:$T$277,2,FALSE)</f>
        <v>#N/A</v>
      </c>
      <c r="H450" s="65" t="e">
        <f>VLOOKUP(E450,'Supply Log'!$E$6:$T$277,3,FALSE)</f>
        <v>#N/A</v>
      </c>
      <c r="I450" s="77"/>
      <c r="J450" s="65" t="e">
        <f>VLOOKUP(E450,'Supply Log'!$E$6:$T$277,5,FALSE)</f>
        <v>#N/A</v>
      </c>
      <c r="K450" s="65" t="e">
        <f>VLOOKUP(E450,'Supply Log'!$E$6:$T$277,6,FALSE)</f>
        <v>#N/A</v>
      </c>
      <c r="L450" s="65" t="e">
        <f>VLOOKUP(E450,'Supply Log'!$E$6:$T$277,7,FALSE)</f>
        <v>#N/A</v>
      </c>
      <c r="M450" s="65" t="e">
        <f>VLOOKUP(E450,'Supply Log'!$E$6:$T$277,8,FALSE)</f>
        <v>#N/A</v>
      </c>
      <c r="N450" s="65" t="e">
        <f>VLOOKUP(E450,'Supply Log'!$E$6:$T$277,9,FALSE)</f>
        <v>#N/A</v>
      </c>
      <c r="O450" s="65" t="e">
        <f>VLOOKUP(E450,'Supply Log'!$E$6:$T$277,10,FALSE)</f>
        <v>#N/A</v>
      </c>
      <c r="P450" s="29" t="e">
        <f t="shared" si="50"/>
        <v>#N/A</v>
      </c>
      <c r="Q450" s="65" t="e">
        <f>VLOOKUP(E450,'Supply Log'!$E$6:$T$277,12,FALSE)</f>
        <v>#N/A</v>
      </c>
      <c r="R450" s="78" t="e">
        <f t="shared" si="51"/>
        <v>#N/A</v>
      </c>
      <c r="S450" s="65"/>
      <c r="T450" s="79" t="e">
        <f t="shared" si="52"/>
        <v>#N/A</v>
      </c>
      <c r="U450" s="80" t="e">
        <f t="shared" si="53"/>
        <v>#N/A</v>
      </c>
      <c r="V450" s="81" t="str">
        <f t="shared" si="54"/>
        <v/>
      </c>
      <c r="W450" s="69" t="e">
        <f>VLOOKUP(F450,'Input Log'!$E$6:$V$50000,18,FALSE)</f>
        <v>#N/A</v>
      </c>
      <c r="X450" s="64" t="e">
        <f>VLOOKUP(E450,'Supply Log'!$Z$6:$AB$699,2,FALSE)</f>
        <v>#N/A</v>
      </c>
      <c r="Y450" s="64" t="e">
        <f>VLOOKUP(E450,'Supply Log'!$E$6:$X$618,20,FALSE)</f>
        <v>#N/A</v>
      </c>
      <c r="Z450" s="64"/>
      <c r="AA450" s="64"/>
      <c r="AB450" s="64"/>
      <c r="AC450" s="64"/>
      <c r="AD450" s="64"/>
      <c r="AE450" s="64"/>
    </row>
    <row r="451" spans="1:31" ht="15.75" customHeight="1">
      <c r="A451" s="67" t="str">
        <f t="shared" si="48"/>
        <v/>
      </c>
      <c r="B451" s="65">
        <f t="shared" si="55"/>
        <v>363</v>
      </c>
      <c r="C451" s="68" t="str">
        <f t="shared" si="49"/>
        <v/>
      </c>
      <c r="D451" s="69"/>
      <c r="E451" s="66"/>
      <c r="F451" s="66"/>
      <c r="G451" s="65" t="e">
        <f>VLOOKUP(E451,'Supply Log'!$E$6:$T$277,2,FALSE)</f>
        <v>#N/A</v>
      </c>
      <c r="H451" s="65" t="e">
        <f>VLOOKUP(E451,'Supply Log'!$E$6:$T$277,3,FALSE)</f>
        <v>#N/A</v>
      </c>
      <c r="I451" s="77"/>
      <c r="J451" s="65" t="e">
        <f>VLOOKUP(E451,'Supply Log'!$E$6:$T$277,5,FALSE)</f>
        <v>#N/A</v>
      </c>
      <c r="K451" s="65" t="e">
        <f>VLOOKUP(E451,'Supply Log'!$E$6:$T$277,6,FALSE)</f>
        <v>#N/A</v>
      </c>
      <c r="L451" s="65" t="e">
        <f>VLOOKUP(E451,'Supply Log'!$E$6:$T$277,7,FALSE)</f>
        <v>#N/A</v>
      </c>
      <c r="M451" s="65" t="e">
        <f>VLOOKUP(E451,'Supply Log'!$E$6:$T$277,8,FALSE)</f>
        <v>#N/A</v>
      </c>
      <c r="N451" s="65" t="e">
        <f>VLOOKUP(E451,'Supply Log'!$E$6:$T$277,9,FALSE)</f>
        <v>#N/A</v>
      </c>
      <c r="O451" s="65" t="e">
        <f>VLOOKUP(E451,'Supply Log'!$E$6:$T$277,10,FALSE)</f>
        <v>#N/A</v>
      </c>
      <c r="P451" s="29" t="e">
        <f t="shared" si="50"/>
        <v>#N/A</v>
      </c>
      <c r="Q451" s="65" t="e">
        <f>VLOOKUP(E451,'Supply Log'!$E$6:$T$277,12,FALSE)</f>
        <v>#N/A</v>
      </c>
      <c r="R451" s="78" t="e">
        <f t="shared" si="51"/>
        <v>#N/A</v>
      </c>
      <c r="S451" s="65"/>
      <c r="T451" s="79" t="e">
        <f t="shared" si="52"/>
        <v>#N/A</v>
      </c>
      <c r="U451" s="80" t="e">
        <f t="shared" si="53"/>
        <v>#N/A</v>
      </c>
      <c r="V451" s="81" t="str">
        <f t="shared" si="54"/>
        <v/>
      </c>
      <c r="W451" s="69" t="e">
        <f>VLOOKUP(F451,'Input Log'!$E$6:$V$50000,18,FALSE)</f>
        <v>#N/A</v>
      </c>
      <c r="X451" s="64" t="e">
        <f>VLOOKUP(E451,'Supply Log'!$Z$6:$AB$699,2,FALSE)</f>
        <v>#N/A</v>
      </c>
      <c r="Y451" s="64" t="e">
        <f>VLOOKUP(E451,'Supply Log'!$E$6:$X$618,20,FALSE)</f>
        <v>#N/A</v>
      </c>
      <c r="Z451" s="64"/>
      <c r="AA451" s="64"/>
      <c r="AB451" s="64"/>
      <c r="AC451" s="64"/>
      <c r="AD451" s="64"/>
      <c r="AE451" s="64"/>
    </row>
    <row r="452" spans="1:31" ht="15.75" customHeight="1">
      <c r="A452" s="67" t="str">
        <f t="shared" si="48"/>
        <v/>
      </c>
      <c r="B452" s="65">
        <f t="shared" si="55"/>
        <v>364</v>
      </c>
      <c r="C452" s="68" t="str">
        <f t="shared" si="49"/>
        <v/>
      </c>
      <c r="D452" s="69"/>
      <c r="E452" s="66"/>
      <c r="F452" s="66"/>
      <c r="G452" s="65" t="e">
        <f>VLOOKUP(E452,'Supply Log'!$E$6:$T$277,2,FALSE)</f>
        <v>#N/A</v>
      </c>
      <c r="H452" s="65" t="e">
        <f>VLOOKUP(E452,'Supply Log'!$E$6:$T$277,3,FALSE)</f>
        <v>#N/A</v>
      </c>
      <c r="I452" s="77"/>
      <c r="J452" s="65" t="e">
        <f>VLOOKUP(E452,'Supply Log'!$E$6:$T$277,5,FALSE)</f>
        <v>#N/A</v>
      </c>
      <c r="K452" s="65" t="e">
        <f>VLOOKUP(E452,'Supply Log'!$E$6:$T$277,6,FALSE)</f>
        <v>#N/A</v>
      </c>
      <c r="L452" s="65" t="e">
        <f>VLOOKUP(E452,'Supply Log'!$E$6:$T$277,7,FALSE)</f>
        <v>#N/A</v>
      </c>
      <c r="M452" s="65" t="e">
        <f>VLOOKUP(E452,'Supply Log'!$E$6:$T$277,8,FALSE)</f>
        <v>#N/A</v>
      </c>
      <c r="N452" s="65" t="e">
        <f>VLOOKUP(E452,'Supply Log'!$E$6:$T$277,9,FALSE)</f>
        <v>#N/A</v>
      </c>
      <c r="O452" s="65" t="e">
        <f>VLOOKUP(E452,'Supply Log'!$E$6:$T$277,10,FALSE)</f>
        <v>#N/A</v>
      </c>
      <c r="P452" s="29" t="e">
        <f t="shared" si="50"/>
        <v>#N/A</v>
      </c>
      <c r="Q452" s="65" t="e">
        <f>VLOOKUP(E452,'Supply Log'!$E$6:$T$277,12,FALSE)</f>
        <v>#N/A</v>
      </c>
      <c r="R452" s="78" t="e">
        <f t="shared" si="51"/>
        <v>#N/A</v>
      </c>
      <c r="S452" s="65"/>
      <c r="T452" s="79" t="e">
        <f t="shared" si="52"/>
        <v>#N/A</v>
      </c>
      <c r="U452" s="80" t="e">
        <f t="shared" si="53"/>
        <v>#N/A</v>
      </c>
      <c r="V452" s="81" t="str">
        <f t="shared" si="54"/>
        <v/>
      </c>
      <c r="W452" s="69" t="e">
        <f>VLOOKUP(F452,'Input Log'!$E$6:$V$50000,18,FALSE)</f>
        <v>#N/A</v>
      </c>
      <c r="X452" s="64" t="e">
        <f>VLOOKUP(E452,'Supply Log'!$Z$6:$AB$699,2,FALSE)</f>
        <v>#N/A</v>
      </c>
      <c r="Y452" s="64" t="e">
        <f>VLOOKUP(E452,'Supply Log'!$E$6:$X$618,20,FALSE)</f>
        <v>#N/A</v>
      </c>
      <c r="Z452" s="64"/>
      <c r="AA452" s="64"/>
      <c r="AB452" s="64"/>
      <c r="AC452" s="64"/>
      <c r="AD452" s="64"/>
      <c r="AE452" s="64"/>
    </row>
    <row r="453" spans="1:31" ht="15.75" customHeight="1">
      <c r="A453" s="67" t="str">
        <f t="shared" ref="A453:A516" si="56">IF(COUNTIF($F$5:$F$45650,F453)&gt;1,"DOUBLE","")</f>
        <v/>
      </c>
      <c r="B453" s="65">
        <f t="shared" si="55"/>
        <v>365</v>
      </c>
      <c r="C453" s="68" t="str">
        <f t="shared" ref="C453:C516" si="57">IF(D453="","",(IF(D454=D453,"",1)))</f>
        <v/>
      </c>
      <c r="D453" s="69"/>
      <c r="E453" s="66"/>
      <c r="F453" s="66"/>
      <c r="G453" s="65" t="e">
        <f>VLOOKUP(E453,'Supply Log'!$E$6:$T$277,2,FALSE)</f>
        <v>#N/A</v>
      </c>
      <c r="H453" s="65" t="e">
        <f>VLOOKUP(E453,'Supply Log'!$E$6:$T$277,3,FALSE)</f>
        <v>#N/A</v>
      </c>
      <c r="I453" s="77"/>
      <c r="J453" s="65" t="e">
        <f>VLOOKUP(E453,'Supply Log'!$E$6:$T$277,5,FALSE)</f>
        <v>#N/A</v>
      </c>
      <c r="K453" s="65" t="e">
        <f>VLOOKUP(E453,'Supply Log'!$E$6:$T$277,6,FALSE)</f>
        <v>#N/A</v>
      </c>
      <c r="L453" s="65" t="e">
        <f>VLOOKUP(E453,'Supply Log'!$E$6:$T$277,7,FALSE)</f>
        <v>#N/A</v>
      </c>
      <c r="M453" s="65" t="e">
        <f>VLOOKUP(E453,'Supply Log'!$E$6:$T$277,8,FALSE)</f>
        <v>#N/A</v>
      </c>
      <c r="N453" s="65" t="e">
        <f>VLOOKUP(E453,'Supply Log'!$E$6:$T$277,9,FALSE)</f>
        <v>#N/A</v>
      </c>
      <c r="O453" s="65" t="e">
        <f>VLOOKUP(E453,'Supply Log'!$E$6:$T$277,10,FALSE)</f>
        <v>#N/A</v>
      </c>
      <c r="P453" s="29" t="e">
        <f t="shared" ref="P453:P516" si="58">+ROUND((O453*O453*I453*0.7854)/10000,2)</f>
        <v>#N/A</v>
      </c>
      <c r="Q453" s="65" t="e">
        <f>VLOOKUP(E453,'Supply Log'!$E$6:$T$277,12,FALSE)</f>
        <v>#N/A</v>
      </c>
      <c r="R453" s="78" t="e">
        <f t="shared" ref="R453:R516" si="59">ROUND(((Q453*Q453*(I453-S453)*0.7854)/10000),2)</f>
        <v>#N/A</v>
      </c>
      <c r="S453" s="65"/>
      <c r="T453" s="79" t="e">
        <f t="shared" ref="T453:T516" si="60">+ROUND((O453*O453*S453*0.7854)/10000,2)</f>
        <v>#N/A</v>
      </c>
      <c r="U453" s="80" t="e">
        <f t="shared" ref="U453:U516" si="61">+P453-R453-T453</f>
        <v>#N/A</v>
      </c>
      <c r="V453" s="81" t="str">
        <f t="shared" ref="V453:V516" si="62">IF(C453="","",(SUMIF($D$2:$D$23587,D453,$P$2:$P$23587)))</f>
        <v/>
      </c>
      <c r="W453" s="69" t="e">
        <f>VLOOKUP(F453,'Input Log'!$E$6:$V$50000,18,FALSE)</f>
        <v>#N/A</v>
      </c>
      <c r="X453" s="64" t="e">
        <f>VLOOKUP(E453,'Supply Log'!$Z$6:$AB$699,2,FALSE)</f>
        <v>#N/A</v>
      </c>
      <c r="Y453" s="64" t="e">
        <f>VLOOKUP(E453,'Supply Log'!$E$6:$X$618,20,FALSE)</f>
        <v>#N/A</v>
      </c>
      <c r="Z453" s="64"/>
      <c r="AA453" s="64"/>
      <c r="AB453" s="64"/>
      <c r="AC453" s="64"/>
      <c r="AD453" s="64"/>
      <c r="AE453" s="64"/>
    </row>
    <row r="454" spans="1:31" ht="15.75" customHeight="1">
      <c r="A454" s="67" t="str">
        <f t="shared" si="56"/>
        <v/>
      </c>
      <c r="B454" s="65">
        <f t="shared" ref="B454:B517" si="63">+B453+1</f>
        <v>366</v>
      </c>
      <c r="C454" s="68" t="str">
        <f t="shared" si="57"/>
        <v/>
      </c>
      <c r="D454" s="69"/>
      <c r="E454" s="66"/>
      <c r="F454" s="66"/>
      <c r="G454" s="65" t="e">
        <f>VLOOKUP(E454,'Supply Log'!$E$6:$T$277,2,FALSE)</f>
        <v>#N/A</v>
      </c>
      <c r="H454" s="65" t="e">
        <f>VLOOKUP(E454,'Supply Log'!$E$6:$T$277,3,FALSE)</f>
        <v>#N/A</v>
      </c>
      <c r="I454" s="77"/>
      <c r="J454" s="65" t="e">
        <f>VLOOKUP(E454,'Supply Log'!$E$6:$T$277,5,FALSE)</f>
        <v>#N/A</v>
      </c>
      <c r="K454" s="65" t="e">
        <f>VLOOKUP(E454,'Supply Log'!$E$6:$T$277,6,FALSE)</f>
        <v>#N/A</v>
      </c>
      <c r="L454" s="65" t="e">
        <f>VLOOKUP(E454,'Supply Log'!$E$6:$T$277,7,FALSE)</f>
        <v>#N/A</v>
      </c>
      <c r="M454" s="65" t="e">
        <f>VLOOKUP(E454,'Supply Log'!$E$6:$T$277,8,FALSE)</f>
        <v>#N/A</v>
      </c>
      <c r="N454" s="65" t="e">
        <f>VLOOKUP(E454,'Supply Log'!$E$6:$T$277,9,FALSE)</f>
        <v>#N/A</v>
      </c>
      <c r="O454" s="65" t="e">
        <f>VLOOKUP(E454,'Supply Log'!$E$6:$T$277,10,FALSE)</f>
        <v>#N/A</v>
      </c>
      <c r="P454" s="29" t="e">
        <f t="shared" si="58"/>
        <v>#N/A</v>
      </c>
      <c r="Q454" s="65" t="e">
        <f>VLOOKUP(E454,'Supply Log'!$E$6:$T$277,12,FALSE)</f>
        <v>#N/A</v>
      </c>
      <c r="R454" s="78" t="e">
        <f t="shared" si="59"/>
        <v>#N/A</v>
      </c>
      <c r="S454" s="65"/>
      <c r="T454" s="79" t="e">
        <f t="shared" si="60"/>
        <v>#N/A</v>
      </c>
      <c r="U454" s="80" t="e">
        <f t="shared" si="61"/>
        <v>#N/A</v>
      </c>
      <c r="V454" s="81" t="str">
        <f t="shared" si="62"/>
        <v/>
      </c>
      <c r="W454" s="69" t="e">
        <f>VLOOKUP(F454,'Input Log'!$E$6:$V$50000,18,FALSE)</f>
        <v>#N/A</v>
      </c>
      <c r="X454" s="64" t="e">
        <f>VLOOKUP(E454,'Supply Log'!$Z$6:$AB$699,2,FALSE)</f>
        <v>#N/A</v>
      </c>
      <c r="Y454" s="64" t="e">
        <f>VLOOKUP(E454,'Supply Log'!$E$6:$X$618,20,FALSE)</f>
        <v>#N/A</v>
      </c>
      <c r="Z454" s="64"/>
      <c r="AA454" s="64"/>
      <c r="AB454" s="64"/>
      <c r="AC454" s="64"/>
      <c r="AD454" s="64"/>
      <c r="AE454" s="64"/>
    </row>
    <row r="455" spans="1:31" ht="15.75" customHeight="1">
      <c r="A455" s="67" t="str">
        <f t="shared" si="56"/>
        <v/>
      </c>
      <c r="B455" s="65">
        <f t="shared" si="63"/>
        <v>367</v>
      </c>
      <c r="C455" s="68" t="str">
        <f t="shared" si="57"/>
        <v/>
      </c>
      <c r="D455" s="69"/>
      <c r="E455" s="66"/>
      <c r="F455" s="66"/>
      <c r="G455" s="65" t="e">
        <f>VLOOKUP(E455,'Supply Log'!$E$6:$T$277,2,FALSE)</f>
        <v>#N/A</v>
      </c>
      <c r="H455" s="65" t="e">
        <f>VLOOKUP(E455,'Supply Log'!$E$6:$T$277,3,FALSE)</f>
        <v>#N/A</v>
      </c>
      <c r="I455" s="77"/>
      <c r="J455" s="65" t="e">
        <f>VLOOKUP(E455,'Supply Log'!$E$6:$T$277,5,FALSE)</f>
        <v>#N/A</v>
      </c>
      <c r="K455" s="65" t="e">
        <f>VLOOKUP(E455,'Supply Log'!$E$6:$T$277,6,FALSE)</f>
        <v>#N/A</v>
      </c>
      <c r="L455" s="65" t="e">
        <f>VLOOKUP(E455,'Supply Log'!$E$6:$T$277,7,FALSE)</f>
        <v>#N/A</v>
      </c>
      <c r="M455" s="65" t="e">
        <f>VLOOKUP(E455,'Supply Log'!$E$6:$T$277,8,FALSE)</f>
        <v>#N/A</v>
      </c>
      <c r="N455" s="65" t="e">
        <f>VLOOKUP(E455,'Supply Log'!$E$6:$T$277,9,FALSE)</f>
        <v>#N/A</v>
      </c>
      <c r="O455" s="65" t="e">
        <f>VLOOKUP(E455,'Supply Log'!$E$6:$T$277,10,FALSE)</f>
        <v>#N/A</v>
      </c>
      <c r="P455" s="29" t="e">
        <f t="shared" si="58"/>
        <v>#N/A</v>
      </c>
      <c r="Q455" s="65" t="e">
        <f>VLOOKUP(E455,'Supply Log'!$E$6:$T$277,12,FALSE)</f>
        <v>#N/A</v>
      </c>
      <c r="R455" s="78" t="e">
        <f t="shared" si="59"/>
        <v>#N/A</v>
      </c>
      <c r="S455" s="65"/>
      <c r="T455" s="79" t="e">
        <f t="shared" si="60"/>
        <v>#N/A</v>
      </c>
      <c r="U455" s="80" t="e">
        <f t="shared" si="61"/>
        <v>#N/A</v>
      </c>
      <c r="V455" s="81" t="str">
        <f t="shared" si="62"/>
        <v/>
      </c>
      <c r="W455" s="69" t="e">
        <f>VLOOKUP(F455,'Input Log'!$E$6:$V$50000,18,FALSE)</f>
        <v>#N/A</v>
      </c>
      <c r="X455" s="64" t="e">
        <f>VLOOKUP(E455,'Supply Log'!$Z$6:$AB$699,2,FALSE)</f>
        <v>#N/A</v>
      </c>
      <c r="Y455" s="64" t="e">
        <f>VLOOKUP(E455,'Supply Log'!$E$6:$X$618,20,FALSE)</f>
        <v>#N/A</v>
      </c>
      <c r="Z455" s="64"/>
      <c r="AA455" s="64"/>
      <c r="AB455" s="64"/>
      <c r="AC455" s="64"/>
      <c r="AD455" s="64"/>
      <c r="AE455" s="64"/>
    </row>
    <row r="456" spans="1:31" ht="15.75" customHeight="1">
      <c r="A456" s="67" t="str">
        <f t="shared" si="56"/>
        <v/>
      </c>
      <c r="B456" s="65">
        <f t="shared" si="63"/>
        <v>368</v>
      </c>
      <c r="C456" s="68" t="str">
        <f t="shared" si="57"/>
        <v/>
      </c>
      <c r="D456" s="69"/>
      <c r="E456" s="66"/>
      <c r="F456" s="66"/>
      <c r="G456" s="65" t="e">
        <f>VLOOKUP(E456,'Supply Log'!$E$6:$T$277,2,FALSE)</f>
        <v>#N/A</v>
      </c>
      <c r="H456" s="65" t="e">
        <f>VLOOKUP(E456,'Supply Log'!$E$6:$T$277,3,FALSE)</f>
        <v>#N/A</v>
      </c>
      <c r="I456" s="77"/>
      <c r="J456" s="65" t="e">
        <f>VLOOKUP(E456,'Supply Log'!$E$6:$T$277,5,FALSE)</f>
        <v>#N/A</v>
      </c>
      <c r="K456" s="65" t="e">
        <f>VLOOKUP(E456,'Supply Log'!$E$6:$T$277,6,FALSE)</f>
        <v>#N/A</v>
      </c>
      <c r="L456" s="65" t="e">
        <f>VLOOKUP(E456,'Supply Log'!$E$6:$T$277,7,FALSE)</f>
        <v>#N/A</v>
      </c>
      <c r="M456" s="65" t="e">
        <f>VLOOKUP(E456,'Supply Log'!$E$6:$T$277,8,FALSE)</f>
        <v>#N/A</v>
      </c>
      <c r="N456" s="65" t="e">
        <f>VLOOKUP(E456,'Supply Log'!$E$6:$T$277,9,FALSE)</f>
        <v>#N/A</v>
      </c>
      <c r="O456" s="65" t="e">
        <f>VLOOKUP(E456,'Supply Log'!$E$6:$T$277,10,FALSE)</f>
        <v>#N/A</v>
      </c>
      <c r="P456" s="29" t="e">
        <f t="shared" si="58"/>
        <v>#N/A</v>
      </c>
      <c r="Q456" s="65" t="e">
        <f>VLOOKUP(E456,'Supply Log'!$E$6:$T$277,12,FALSE)</f>
        <v>#N/A</v>
      </c>
      <c r="R456" s="78" t="e">
        <f t="shared" si="59"/>
        <v>#N/A</v>
      </c>
      <c r="S456" s="65"/>
      <c r="T456" s="79" t="e">
        <f t="shared" si="60"/>
        <v>#N/A</v>
      </c>
      <c r="U456" s="80" t="e">
        <f t="shared" si="61"/>
        <v>#N/A</v>
      </c>
      <c r="V456" s="81" t="str">
        <f t="shared" si="62"/>
        <v/>
      </c>
      <c r="W456" s="69" t="e">
        <f>VLOOKUP(F456,'Input Log'!$E$6:$V$50000,18,FALSE)</f>
        <v>#N/A</v>
      </c>
      <c r="X456" s="64" t="e">
        <f>VLOOKUP(E456,'Supply Log'!$Z$6:$AB$699,2,FALSE)</f>
        <v>#N/A</v>
      </c>
      <c r="Y456" s="64" t="e">
        <f>VLOOKUP(E456,'Supply Log'!$E$6:$X$618,20,FALSE)</f>
        <v>#N/A</v>
      </c>
      <c r="Z456" s="64"/>
      <c r="AA456" s="64"/>
      <c r="AB456" s="64"/>
      <c r="AC456" s="64"/>
      <c r="AD456" s="64"/>
      <c r="AE456" s="64"/>
    </row>
    <row r="457" spans="1:31" ht="15.75" customHeight="1">
      <c r="A457" s="67" t="str">
        <f t="shared" si="56"/>
        <v/>
      </c>
      <c r="B457" s="65">
        <f t="shared" si="63"/>
        <v>369</v>
      </c>
      <c r="C457" s="68" t="str">
        <f t="shared" si="57"/>
        <v/>
      </c>
      <c r="D457" s="69"/>
      <c r="E457" s="66"/>
      <c r="F457" s="66"/>
      <c r="G457" s="65" t="e">
        <f>VLOOKUP(E457,'Supply Log'!$E$6:$T$277,2,FALSE)</f>
        <v>#N/A</v>
      </c>
      <c r="H457" s="65" t="e">
        <f>VLOOKUP(E457,'Supply Log'!$E$6:$T$277,3,FALSE)</f>
        <v>#N/A</v>
      </c>
      <c r="I457" s="77"/>
      <c r="J457" s="65" t="e">
        <f>VLOOKUP(E457,'Supply Log'!$E$6:$T$277,5,FALSE)</f>
        <v>#N/A</v>
      </c>
      <c r="K457" s="65" t="e">
        <f>VLOOKUP(E457,'Supply Log'!$E$6:$T$277,6,FALSE)</f>
        <v>#N/A</v>
      </c>
      <c r="L457" s="65" t="e">
        <f>VLOOKUP(E457,'Supply Log'!$E$6:$T$277,7,FALSE)</f>
        <v>#N/A</v>
      </c>
      <c r="M457" s="65" t="e">
        <f>VLOOKUP(E457,'Supply Log'!$E$6:$T$277,8,FALSE)</f>
        <v>#N/A</v>
      </c>
      <c r="N457" s="65" t="e">
        <f>VLOOKUP(E457,'Supply Log'!$E$6:$T$277,9,FALSE)</f>
        <v>#N/A</v>
      </c>
      <c r="O457" s="65" t="e">
        <f>VLOOKUP(E457,'Supply Log'!$E$6:$T$277,10,FALSE)</f>
        <v>#N/A</v>
      </c>
      <c r="P457" s="29" t="e">
        <f t="shared" si="58"/>
        <v>#N/A</v>
      </c>
      <c r="Q457" s="65" t="e">
        <f>VLOOKUP(E457,'Supply Log'!$E$6:$T$277,12,FALSE)</f>
        <v>#N/A</v>
      </c>
      <c r="R457" s="78" t="e">
        <f t="shared" si="59"/>
        <v>#N/A</v>
      </c>
      <c r="S457" s="65"/>
      <c r="T457" s="79" t="e">
        <f t="shared" si="60"/>
        <v>#N/A</v>
      </c>
      <c r="U457" s="80" t="e">
        <f t="shared" si="61"/>
        <v>#N/A</v>
      </c>
      <c r="V457" s="81" t="str">
        <f t="shared" si="62"/>
        <v/>
      </c>
      <c r="W457" s="69" t="e">
        <f>VLOOKUP(F457,'Input Log'!$E$6:$V$50000,18,FALSE)</f>
        <v>#N/A</v>
      </c>
      <c r="X457" s="64" t="e">
        <f>VLOOKUP(E457,'Supply Log'!$Z$6:$AB$699,2,FALSE)</f>
        <v>#N/A</v>
      </c>
      <c r="Y457" s="64" t="e">
        <f>VLOOKUP(E457,'Supply Log'!$E$6:$X$618,20,FALSE)</f>
        <v>#N/A</v>
      </c>
      <c r="Z457" s="64"/>
      <c r="AA457" s="64"/>
      <c r="AB457" s="64"/>
      <c r="AC457" s="64"/>
      <c r="AD457" s="64"/>
      <c r="AE457" s="64"/>
    </row>
    <row r="458" spans="1:31" ht="15.75" customHeight="1">
      <c r="A458" s="67" t="str">
        <f t="shared" si="56"/>
        <v/>
      </c>
      <c r="B458" s="65">
        <f t="shared" si="63"/>
        <v>370</v>
      </c>
      <c r="C458" s="68" t="str">
        <f t="shared" si="57"/>
        <v/>
      </c>
      <c r="D458" s="69"/>
      <c r="E458" s="66"/>
      <c r="F458" s="66"/>
      <c r="G458" s="65" t="e">
        <f>VLOOKUP(E458,'Supply Log'!$E$6:$T$277,2,FALSE)</f>
        <v>#N/A</v>
      </c>
      <c r="H458" s="65" t="e">
        <f>VLOOKUP(E458,'Supply Log'!$E$6:$T$277,3,FALSE)</f>
        <v>#N/A</v>
      </c>
      <c r="I458" s="77"/>
      <c r="J458" s="65" t="e">
        <f>VLOOKUP(E458,'Supply Log'!$E$6:$T$277,5,FALSE)</f>
        <v>#N/A</v>
      </c>
      <c r="K458" s="65" t="e">
        <f>VLOOKUP(E458,'Supply Log'!$E$6:$T$277,6,FALSE)</f>
        <v>#N/A</v>
      </c>
      <c r="L458" s="65" t="e">
        <f>VLOOKUP(E458,'Supply Log'!$E$6:$T$277,7,FALSE)</f>
        <v>#N/A</v>
      </c>
      <c r="M458" s="65" t="e">
        <f>VLOOKUP(E458,'Supply Log'!$E$6:$T$277,8,FALSE)</f>
        <v>#N/A</v>
      </c>
      <c r="N458" s="65" t="e">
        <f>VLOOKUP(E458,'Supply Log'!$E$6:$T$277,9,FALSE)</f>
        <v>#N/A</v>
      </c>
      <c r="O458" s="65" t="e">
        <f>VLOOKUP(E458,'Supply Log'!$E$6:$T$277,10,FALSE)</f>
        <v>#N/A</v>
      </c>
      <c r="P458" s="29" t="e">
        <f t="shared" si="58"/>
        <v>#N/A</v>
      </c>
      <c r="Q458" s="65" t="e">
        <f>VLOOKUP(E458,'Supply Log'!$E$6:$T$277,12,FALSE)</f>
        <v>#N/A</v>
      </c>
      <c r="R458" s="78" t="e">
        <f t="shared" si="59"/>
        <v>#N/A</v>
      </c>
      <c r="S458" s="65"/>
      <c r="T458" s="79" t="e">
        <f t="shared" si="60"/>
        <v>#N/A</v>
      </c>
      <c r="U458" s="80" t="e">
        <f t="shared" si="61"/>
        <v>#N/A</v>
      </c>
      <c r="V458" s="81" t="str">
        <f t="shared" si="62"/>
        <v/>
      </c>
      <c r="W458" s="69" t="e">
        <f>VLOOKUP(F458,'Input Log'!$E$6:$V$50000,18,FALSE)</f>
        <v>#N/A</v>
      </c>
      <c r="X458" s="64" t="e">
        <f>VLOOKUP(E458,'Supply Log'!$Z$6:$AB$699,2,FALSE)</f>
        <v>#N/A</v>
      </c>
      <c r="Y458" s="64" t="e">
        <f>VLOOKUP(E458,'Supply Log'!$E$6:$X$618,20,FALSE)</f>
        <v>#N/A</v>
      </c>
      <c r="Z458" s="64"/>
      <c r="AA458" s="64"/>
      <c r="AB458" s="64"/>
      <c r="AC458" s="64"/>
      <c r="AD458" s="64"/>
      <c r="AE458" s="64"/>
    </row>
    <row r="459" spans="1:31" ht="15.75" customHeight="1">
      <c r="A459" s="67" t="str">
        <f t="shared" si="56"/>
        <v/>
      </c>
      <c r="B459" s="65">
        <f t="shared" si="63"/>
        <v>371</v>
      </c>
      <c r="C459" s="68" t="str">
        <f t="shared" si="57"/>
        <v/>
      </c>
      <c r="D459" s="69"/>
      <c r="E459" s="66"/>
      <c r="F459" s="66"/>
      <c r="G459" s="65" t="e">
        <f>VLOOKUP(E459,'Supply Log'!$E$6:$T$277,2,FALSE)</f>
        <v>#N/A</v>
      </c>
      <c r="H459" s="65" t="e">
        <f>VLOOKUP(E459,'Supply Log'!$E$6:$T$277,3,FALSE)</f>
        <v>#N/A</v>
      </c>
      <c r="I459" s="77"/>
      <c r="J459" s="65" t="e">
        <f>VLOOKUP(E459,'Supply Log'!$E$6:$T$277,5,FALSE)</f>
        <v>#N/A</v>
      </c>
      <c r="K459" s="65" t="e">
        <f>VLOOKUP(E459,'Supply Log'!$E$6:$T$277,6,FALSE)</f>
        <v>#N/A</v>
      </c>
      <c r="L459" s="65" t="e">
        <f>VLOOKUP(E459,'Supply Log'!$E$6:$T$277,7,FALSE)</f>
        <v>#N/A</v>
      </c>
      <c r="M459" s="65" t="e">
        <f>VLOOKUP(E459,'Supply Log'!$E$6:$T$277,8,FALSE)</f>
        <v>#N/A</v>
      </c>
      <c r="N459" s="65" t="e">
        <f>VLOOKUP(E459,'Supply Log'!$E$6:$T$277,9,FALSE)</f>
        <v>#N/A</v>
      </c>
      <c r="O459" s="65" t="e">
        <f>VLOOKUP(E459,'Supply Log'!$E$6:$T$277,10,FALSE)</f>
        <v>#N/A</v>
      </c>
      <c r="P459" s="29" t="e">
        <f t="shared" si="58"/>
        <v>#N/A</v>
      </c>
      <c r="Q459" s="65" t="e">
        <f>VLOOKUP(E459,'Supply Log'!$E$6:$T$277,12,FALSE)</f>
        <v>#N/A</v>
      </c>
      <c r="R459" s="78" t="e">
        <f t="shared" si="59"/>
        <v>#N/A</v>
      </c>
      <c r="S459" s="65"/>
      <c r="T459" s="79" t="e">
        <f t="shared" si="60"/>
        <v>#N/A</v>
      </c>
      <c r="U459" s="80" t="e">
        <f t="shared" si="61"/>
        <v>#N/A</v>
      </c>
      <c r="V459" s="81" t="str">
        <f t="shared" si="62"/>
        <v/>
      </c>
      <c r="W459" s="69" t="e">
        <f>VLOOKUP(F459,'Input Log'!$E$6:$V$50000,18,FALSE)</f>
        <v>#N/A</v>
      </c>
      <c r="X459" s="64" t="e">
        <f>VLOOKUP(E459,'Supply Log'!$Z$6:$AB$699,2,FALSE)</f>
        <v>#N/A</v>
      </c>
      <c r="Y459" s="64" t="e">
        <f>VLOOKUP(E459,'Supply Log'!$E$6:$X$618,20,FALSE)</f>
        <v>#N/A</v>
      </c>
      <c r="Z459" s="64"/>
      <c r="AA459" s="64"/>
      <c r="AB459" s="64"/>
      <c r="AC459" s="64"/>
      <c r="AD459" s="64"/>
      <c r="AE459" s="64"/>
    </row>
    <row r="460" spans="1:31" ht="15.75" customHeight="1">
      <c r="A460" s="67" t="str">
        <f t="shared" si="56"/>
        <v/>
      </c>
      <c r="B460" s="65">
        <f t="shared" si="63"/>
        <v>372</v>
      </c>
      <c r="C460" s="68" t="str">
        <f>IF(D460="","",(IF(D461=D460,"",1)))</f>
        <v/>
      </c>
      <c r="D460" s="69"/>
      <c r="E460" s="66"/>
      <c r="F460" s="66"/>
      <c r="G460" s="65" t="e">
        <f>VLOOKUP(E460,'Supply Log'!$E$6:$T$277,2,FALSE)</f>
        <v>#N/A</v>
      </c>
      <c r="H460" s="65" t="e">
        <f>VLOOKUP(E460,'Supply Log'!$E$6:$T$277,3,FALSE)</f>
        <v>#N/A</v>
      </c>
      <c r="I460" s="77"/>
      <c r="J460" s="65" t="e">
        <f>VLOOKUP(E460,'Supply Log'!$E$6:$T$277,5,FALSE)</f>
        <v>#N/A</v>
      </c>
      <c r="K460" s="65" t="e">
        <f>VLOOKUP(E460,'Supply Log'!$E$6:$T$277,6,FALSE)</f>
        <v>#N/A</v>
      </c>
      <c r="L460" s="65" t="e">
        <f>VLOOKUP(E460,'Supply Log'!$E$6:$T$277,7,FALSE)</f>
        <v>#N/A</v>
      </c>
      <c r="M460" s="65" t="e">
        <f>VLOOKUP(E460,'Supply Log'!$E$6:$T$277,8,FALSE)</f>
        <v>#N/A</v>
      </c>
      <c r="N460" s="65" t="e">
        <f>VLOOKUP(E460,'Supply Log'!$E$6:$T$277,9,FALSE)</f>
        <v>#N/A</v>
      </c>
      <c r="O460" s="65" t="e">
        <f>VLOOKUP(E460,'Supply Log'!$E$6:$T$277,10,FALSE)</f>
        <v>#N/A</v>
      </c>
      <c r="P460" s="29" t="e">
        <f t="shared" si="58"/>
        <v>#N/A</v>
      </c>
      <c r="Q460" s="65" t="e">
        <f>VLOOKUP(E460,'Supply Log'!$E$6:$T$277,12,FALSE)</f>
        <v>#N/A</v>
      </c>
      <c r="R460" s="78" t="e">
        <f t="shared" si="59"/>
        <v>#N/A</v>
      </c>
      <c r="S460" s="65"/>
      <c r="T460" s="79" t="e">
        <f t="shared" si="60"/>
        <v>#N/A</v>
      </c>
      <c r="U460" s="80" t="e">
        <f t="shared" si="61"/>
        <v>#N/A</v>
      </c>
      <c r="V460" s="81" t="str">
        <f t="shared" si="62"/>
        <v/>
      </c>
      <c r="W460" s="69" t="e">
        <f>VLOOKUP(F460,'Input Log'!$E$6:$V$50000,18,FALSE)</f>
        <v>#N/A</v>
      </c>
      <c r="X460" s="64" t="e">
        <f>VLOOKUP(E460,'Supply Log'!$Z$6:$AB$699,2,FALSE)</f>
        <v>#N/A</v>
      </c>
      <c r="Y460" s="64" t="e">
        <f>VLOOKUP(E460,'Supply Log'!$E$6:$X$618,20,FALSE)</f>
        <v>#N/A</v>
      </c>
      <c r="Z460" s="64"/>
      <c r="AA460" s="64"/>
      <c r="AB460" s="64"/>
      <c r="AC460" s="64"/>
      <c r="AD460" s="64"/>
      <c r="AE460" s="64"/>
    </row>
    <row r="461" spans="1:31" ht="15.75" customHeight="1">
      <c r="A461" s="67" t="str">
        <f t="shared" si="56"/>
        <v/>
      </c>
      <c r="B461" s="65">
        <f t="shared" si="63"/>
        <v>373</v>
      </c>
      <c r="C461" s="68" t="str">
        <f t="shared" si="57"/>
        <v/>
      </c>
      <c r="D461" s="69"/>
      <c r="E461" s="66"/>
      <c r="F461" s="66"/>
      <c r="G461" s="65" t="e">
        <f>VLOOKUP(E461,'Supply Log'!$E$6:$T$277,2,FALSE)</f>
        <v>#N/A</v>
      </c>
      <c r="H461" s="65" t="e">
        <f>VLOOKUP(E461,'Supply Log'!$E$6:$T$277,3,FALSE)</f>
        <v>#N/A</v>
      </c>
      <c r="I461" s="77"/>
      <c r="J461" s="65" t="e">
        <f>VLOOKUP(E461,'Supply Log'!$E$6:$T$277,5,FALSE)</f>
        <v>#N/A</v>
      </c>
      <c r="K461" s="65" t="e">
        <f>VLOOKUP(E461,'Supply Log'!$E$6:$T$277,6,FALSE)</f>
        <v>#N/A</v>
      </c>
      <c r="L461" s="65" t="e">
        <f>VLOOKUP(E461,'Supply Log'!$E$6:$T$277,7,FALSE)</f>
        <v>#N/A</v>
      </c>
      <c r="M461" s="65" t="e">
        <f>VLOOKUP(E461,'Supply Log'!$E$6:$T$277,8,FALSE)</f>
        <v>#N/A</v>
      </c>
      <c r="N461" s="65" t="e">
        <f>VLOOKUP(E461,'Supply Log'!$E$6:$T$277,9,FALSE)</f>
        <v>#N/A</v>
      </c>
      <c r="O461" s="65" t="e">
        <f>VLOOKUP(E461,'Supply Log'!$E$6:$T$277,10,FALSE)</f>
        <v>#N/A</v>
      </c>
      <c r="P461" s="29" t="e">
        <f t="shared" si="58"/>
        <v>#N/A</v>
      </c>
      <c r="Q461" s="65" t="e">
        <f>VLOOKUP(E461,'Supply Log'!$E$6:$T$277,12,FALSE)</f>
        <v>#N/A</v>
      </c>
      <c r="R461" s="78" t="e">
        <f t="shared" si="59"/>
        <v>#N/A</v>
      </c>
      <c r="S461" s="65"/>
      <c r="T461" s="79" t="e">
        <f t="shared" si="60"/>
        <v>#N/A</v>
      </c>
      <c r="U461" s="80" t="e">
        <f t="shared" si="61"/>
        <v>#N/A</v>
      </c>
      <c r="V461" s="81" t="str">
        <f t="shared" si="62"/>
        <v/>
      </c>
      <c r="W461" s="69" t="e">
        <f>VLOOKUP(F461,'Input Log'!$E$6:$V$50000,18,FALSE)</f>
        <v>#N/A</v>
      </c>
      <c r="X461" s="64" t="e">
        <f>VLOOKUP(E461,'Supply Log'!$Z$6:$AB$699,2,FALSE)</f>
        <v>#N/A</v>
      </c>
      <c r="Y461" s="64" t="e">
        <f>VLOOKUP(E461,'Supply Log'!$E$6:$X$618,20,FALSE)</f>
        <v>#N/A</v>
      </c>
      <c r="Z461" s="64"/>
      <c r="AA461" s="64"/>
      <c r="AB461" s="64"/>
      <c r="AC461" s="64"/>
      <c r="AD461" s="64"/>
      <c r="AE461" s="64"/>
    </row>
    <row r="462" spans="1:31" ht="15.75" customHeight="1">
      <c r="A462" s="67" t="str">
        <f t="shared" si="56"/>
        <v/>
      </c>
      <c r="B462" s="65">
        <f t="shared" si="63"/>
        <v>374</v>
      </c>
      <c r="C462" s="68" t="str">
        <f t="shared" si="57"/>
        <v/>
      </c>
      <c r="D462" s="69"/>
      <c r="E462" s="66"/>
      <c r="F462" s="66"/>
      <c r="G462" s="65" t="e">
        <f>VLOOKUP(E462,'Supply Log'!$E$6:$T$277,2,FALSE)</f>
        <v>#N/A</v>
      </c>
      <c r="H462" s="65" t="e">
        <f>VLOOKUP(E462,'Supply Log'!$E$6:$T$277,3,FALSE)</f>
        <v>#N/A</v>
      </c>
      <c r="I462" s="77"/>
      <c r="J462" s="65" t="e">
        <f>VLOOKUP(E462,'Supply Log'!$E$6:$T$277,5,FALSE)</f>
        <v>#N/A</v>
      </c>
      <c r="K462" s="65" t="e">
        <f>VLOOKUP(E462,'Supply Log'!$E$6:$T$277,6,FALSE)</f>
        <v>#N/A</v>
      </c>
      <c r="L462" s="65" t="e">
        <f>VLOOKUP(E462,'Supply Log'!$E$6:$T$277,7,FALSE)</f>
        <v>#N/A</v>
      </c>
      <c r="M462" s="65" t="e">
        <f>VLOOKUP(E462,'Supply Log'!$E$6:$T$277,8,FALSE)</f>
        <v>#N/A</v>
      </c>
      <c r="N462" s="65" t="e">
        <f>VLOOKUP(E462,'Supply Log'!$E$6:$T$277,9,FALSE)</f>
        <v>#N/A</v>
      </c>
      <c r="O462" s="65" t="e">
        <f>VLOOKUP(E462,'Supply Log'!$E$6:$T$277,10,FALSE)</f>
        <v>#N/A</v>
      </c>
      <c r="P462" s="29" t="e">
        <f t="shared" si="58"/>
        <v>#N/A</v>
      </c>
      <c r="Q462" s="65" t="e">
        <f>VLOOKUP(E462,'Supply Log'!$E$6:$T$277,12,FALSE)</f>
        <v>#N/A</v>
      </c>
      <c r="R462" s="78" t="e">
        <f t="shared" si="59"/>
        <v>#N/A</v>
      </c>
      <c r="S462" s="65"/>
      <c r="T462" s="79" t="e">
        <f t="shared" si="60"/>
        <v>#N/A</v>
      </c>
      <c r="U462" s="80" t="e">
        <f t="shared" si="61"/>
        <v>#N/A</v>
      </c>
      <c r="V462" s="81" t="str">
        <f t="shared" si="62"/>
        <v/>
      </c>
      <c r="W462" s="69" t="e">
        <f>VLOOKUP(F462,'Input Log'!$E$6:$V$50000,18,FALSE)</f>
        <v>#N/A</v>
      </c>
      <c r="X462" s="64" t="e">
        <f>VLOOKUP(E462,'Supply Log'!$Z$6:$AB$699,2,FALSE)</f>
        <v>#N/A</v>
      </c>
      <c r="Y462" s="64" t="e">
        <f>VLOOKUP(E462,'Supply Log'!$E$6:$X$618,20,FALSE)</f>
        <v>#N/A</v>
      </c>
      <c r="Z462" s="64"/>
      <c r="AA462" s="64"/>
      <c r="AB462" s="64"/>
      <c r="AC462" s="64"/>
      <c r="AD462" s="64"/>
      <c r="AE462" s="64"/>
    </row>
    <row r="463" spans="1:31" ht="15.75" customHeight="1">
      <c r="A463" s="67" t="str">
        <f t="shared" si="56"/>
        <v/>
      </c>
      <c r="B463" s="65">
        <f t="shared" si="63"/>
        <v>375</v>
      </c>
      <c r="C463" s="68" t="str">
        <f t="shared" si="57"/>
        <v/>
      </c>
      <c r="D463" s="69"/>
      <c r="E463" s="66"/>
      <c r="F463" s="66"/>
      <c r="G463" s="65" t="e">
        <f>VLOOKUP(E463,'Supply Log'!$E$6:$T$277,2,FALSE)</f>
        <v>#N/A</v>
      </c>
      <c r="H463" s="65" t="e">
        <f>VLOOKUP(E463,'Supply Log'!$E$6:$T$277,3,FALSE)</f>
        <v>#N/A</v>
      </c>
      <c r="I463" s="77"/>
      <c r="J463" s="65" t="e">
        <f>VLOOKUP(E463,'Supply Log'!$E$6:$T$277,5,FALSE)</f>
        <v>#N/A</v>
      </c>
      <c r="K463" s="65" t="e">
        <f>VLOOKUP(E463,'Supply Log'!$E$6:$T$277,6,FALSE)</f>
        <v>#N/A</v>
      </c>
      <c r="L463" s="65" t="e">
        <f>VLOOKUP(E463,'Supply Log'!$E$6:$T$277,7,FALSE)</f>
        <v>#N/A</v>
      </c>
      <c r="M463" s="65" t="e">
        <f>VLOOKUP(E463,'Supply Log'!$E$6:$T$277,8,FALSE)</f>
        <v>#N/A</v>
      </c>
      <c r="N463" s="65" t="e">
        <f>VLOOKUP(E463,'Supply Log'!$E$6:$T$277,9,FALSE)</f>
        <v>#N/A</v>
      </c>
      <c r="O463" s="65" t="e">
        <f>VLOOKUP(E463,'Supply Log'!$E$6:$T$277,10,FALSE)</f>
        <v>#N/A</v>
      </c>
      <c r="P463" s="29" t="e">
        <f t="shared" si="58"/>
        <v>#N/A</v>
      </c>
      <c r="Q463" s="65" t="e">
        <f>VLOOKUP(E463,'Supply Log'!$E$6:$T$277,12,FALSE)</f>
        <v>#N/A</v>
      </c>
      <c r="R463" s="78" t="e">
        <f t="shared" si="59"/>
        <v>#N/A</v>
      </c>
      <c r="S463" s="65"/>
      <c r="T463" s="79" t="e">
        <f t="shared" si="60"/>
        <v>#N/A</v>
      </c>
      <c r="U463" s="80" t="e">
        <f t="shared" si="61"/>
        <v>#N/A</v>
      </c>
      <c r="V463" s="81" t="str">
        <f t="shared" si="62"/>
        <v/>
      </c>
      <c r="W463" s="69" t="e">
        <f>VLOOKUP(F463,'Input Log'!$E$6:$V$50000,18,FALSE)</f>
        <v>#N/A</v>
      </c>
      <c r="X463" s="64" t="e">
        <f>VLOOKUP(E463,'Supply Log'!$Z$6:$AB$699,2,FALSE)</f>
        <v>#N/A</v>
      </c>
      <c r="Y463" s="64" t="e">
        <f>VLOOKUP(E463,'Supply Log'!$E$6:$X$618,20,FALSE)</f>
        <v>#N/A</v>
      </c>
      <c r="Z463" s="64"/>
      <c r="AA463" s="64"/>
      <c r="AB463" s="64"/>
      <c r="AC463" s="64"/>
      <c r="AD463" s="64"/>
      <c r="AE463" s="64"/>
    </row>
    <row r="464" spans="1:31" ht="15.75" customHeight="1">
      <c r="A464" s="67" t="str">
        <f t="shared" si="56"/>
        <v/>
      </c>
      <c r="B464" s="65">
        <f t="shared" si="63"/>
        <v>376</v>
      </c>
      <c r="C464" s="68" t="str">
        <f t="shared" si="57"/>
        <v/>
      </c>
      <c r="D464" s="69"/>
      <c r="E464" s="66"/>
      <c r="F464" s="66"/>
      <c r="G464" s="65" t="e">
        <f>VLOOKUP(E464,'Supply Log'!$E$6:$T$277,2,FALSE)</f>
        <v>#N/A</v>
      </c>
      <c r="H464" s="65" t="e">
        <f>VLOOKUP(E464,'Supply Log'!$E$6:$T$277,3,FALSE)</f>
        <v>#N/A</v>
      </c>
      <c r="I464" s="77"/>
      <c r="J464" s="65" t="e">
        <f>VLOOKUP(E464,'Supply Log'!$E$6:$T$277,5,FALSE)</f>
        <v>#N/A</v>
      </c>
      <c r="K464" s="65" t="e">
        <f>VLOOKUP(E464,'Supply Log'!$E$6:$T$277,6,FALSE)</f>
        <v>#N/A</v>
      </c>
      <c r="L464" s="65" t="e">
        <f>VLOOKUP(E464,'Supply Log'!$E$6:$T$277,7,FALSE)</f>
        <v>#N/A</v>
      </c>
      <c r="M464" s="65" t="e">
        <f>VLOOKUP(E464,'Supply Log'!$E$6:$T$277,8,FALSE)</f>
        <v>#N/A</v>
      </c>
      <c r="N464" s="65" t="e">
        <f>VLOOKUP(E464,'Supply Log'!$E$6:$T$277,9,FALSE)</f>
        <v>#N/A</v>
      </c>
      <c r="O464" s="65" t="e">
        <f>VLOOKUP(E464,'Supply Log'!$E$6:$T$277,10,FALSE)</f>
        <v>#N/A</v>
      </c>
      <c r="P464" s="29" t="e">
        <f t="shared" si="58"/>
        <v>#N/A</v>
      </c>
      <c r="Q464" s="65" t="e">
        <f>VLOOKUP(E464,'Supply Log'!$E$6:$T$277,12,FALSE)</f>
        <v>#N/A</v>
      </c>
      <c r="R464" s="78" t="e">
        <f t="shared" si="59"/>
        <v>#N/A</v>
      </c>
      <c r="S464" s="65"/>
      <c r="T464" s="79" t="e">
        <f t="shared" si="60"/>
        <v>#N/A</v>
      </c>
      <c r="U464" s="80" t="e">
        <f t="shared" si="61"/>
        <v>#N/A</v>
      </c>
      <c r="V464" s="81" t="str">
        <f t="shared" si="62"/>
        <v/>
      </c>
      <c r="W464" s="69" t="e">
        <f>VLOOKUP(F464,'Input Log'!$E$6:$V$50000,18,FALSE)</f>
        <v>#N/A</v>
      </c>
      <c r="X464" s="64" t="e">
        <f>VLOOKUP(E464,'Supply Log'!$Z$6:$AB$699,2,FALSE)</f>
        <v>#N/A</v>
      </c>
      <c r="Y464" s="64" t="e">
        <f>VLOOKUP(E464,'Supply Log'!$E$6:$X$618,20,FALSE)</f>
        <v>#N/A</v>
      </c>
      <c r="Z464" s="64"/>
      <c r="AA464" s="64"/>
      <c r="AB464" s="64"/>
      <c r="AC464" s="64"/>
      <c r="AD464" s="64"/>
      <c r="AE464" s="64"/>
    </row>
    <row r="465" spans="1:31" ht="15.75" customHeight="1">
      <c r="A465" s="67" t="str">
        <f t="shared" si="56"/>
        <v/>
      </c>
      <c r="B465" s="65">
        <f t="shared" si="63"/>
        <v>377</v>
      </c>
      <c r="C465" s="68" t="str">
        <f t="shared" si="57"/>
        <v/>
      </c>
      <c r="D465" s="69"/>
      <c r="E465" s="66"/>
      <c r="F465" s="66"/>
      <c r="G465" s="65" t="e">
        <f>VLOOKUP(E465,'Supply Log'!$E$6:$T$277,2,FALSE)</f>
        <v>#N/A</v>
      </c>
      <c r="H465" s="65" t="e">
        <f>VLOOKUP(E465,'Supply Log'!$E$6:$T$277,3,FALSE)</f>
        <v>#N/A</v>
      </c>
      <c r="I465" s="77"/>
      <c r="J465" s="65" t="e">
        <f>VLOOKUP(E465,'Supply Log'!$E$6:$T$277,5,FALSE)</f>
        <v>#N/A</v>
      </c>
      <c r="K465" s="65" t="e">
        <f>VLOOKUP(E465,'Supply Log'!$E$6:$T$277,6,FALSE)</f>
        <v>#N/A</v>
      </c>
      <c r="L465" s="65" t="e">
        <f>VLOOKUP(E465,'Supply Log'!$E$6:$T$277,7,FALSE)</f>
        <v>#N/A</v>
      </c>
      <c r="M465" s="65" t="e">
        <f>VLOOKUP(E465,'Supply Log'!$E$6:$T$277,8,FALSE)</f>
        <v>#N/A</v>
      </c>
      <c r="N465" s="65" t="e">
        <f>VLOOKUP(E465,'Supply Log'!$E$6:$T$277,9,FALSE)</f>
        <v>#N/A</v>
      </c>
      <c r="O465" s="65" t="e">
        <f>VLOOKUP(E465,'Supply Log'!$E$6:$T$277,10,FALSE)</f>
        <v>#N/A</v>
      </c>
      <c r="P465" s="29" t="e">
        <f t="shared" si="58"/>
        <v>#N/A</v>
      </c>
      <c r="Q465" s="65" t="e">
        <f>VLOOKUP(E465,'Supply Log'!$E$6:$T$277,12,FALSE)</f>
        <v>#N/A</v>
      </c>
      <c r="R465" s="78" t="e">
        <f t="shared" si="59"/>
        <v>#N/A</v>
      </c>
      <c r="S465" s="65"/>
      <c r="T465" s="79" t="e">
        <f t="shared" si="60"/>
        <v>#N/A</v>
      </c>
      <c r="U465" s="80" t="e">
        <f t="shared" si="61"/>
        <v>#N/A</v>
      </c>
      <c r="V465" s="81" t="str">
        <f t="shared" si="62"/>
        <v/>
      </c>
      <c r="W465" s="69" t="e">
        <f>VLOOKUP(F465,'Input Log'!$E$6:$V$50000,18,FALSE)</f>
        <v>#N/A</v>
      </c>
      <c r="X465" s="64" t="e">
        <f>VLOOKUP(E465,'Supply Log'!$Z$6:$AB$699,2,FALSE)</f>
        <v>#N/A</v>
      </c>
      <c r="Y465" s="64" t="e">
        <f>VLOOKUP(E465,'Supply Log'!$E$6:$X$618,20,FALSE)</f>
        <v>#N/A</v>
      </c>
      <c r="Z465" s="64"/>
      <c r="AA465" s="64"/>
      <c r="AB465" s="64"/>
      <c r="AC465" s="64"/>
      <c r="AD465" s="64"/>
      <c r="AE465" s="64"/>
    </row>
    <row r="466" spans="1:31" ht="15.75" customHeight="1">
      <c r="A466" s="67" t="str">
        <f t="shared" si="56"/>
        <v/>
      </c>
      <c r="B466" s="65">
        <f t="shared" si="63"/>
        <v>378</v>
      </c>
      <c r="C466" s="68" t="str">
        <f t="shared" si="57"/>
        <v/>
      </c>
      <c r="D466" s="69"/>
      <c r="E466" s="66"/>
      <c r="F466" s="66"/>
      <c r="G466" s="65" t="e">
        <f>VLOOKUP(E466,'Supply Log'!$E$6:$T$277,2,FALSE)</f>
        <v>#N/A</v>
      </c>
      <c r="H466" s="65" t="e">
        <f>VLOOKUP(E466,'Supply Log'!$E$6:$T$277,3,FALSE)</f>
        <v>#N/A</v>
      </c>
      <c r="I466" s="77"/>
      <c r="J466" s="65" t="e">
        <f>VLOOKUP(E466,'Supply Log'!$E$6:$T$277,5,FALSE)</f>
        <v>#N/A</v>
      </c>
      <c r="K466" s="65" t="e">
        <f>VLOOKUP(E466,'Supply Log'!$E$6:$T$277,6,FALSE)</f>
        <v>#N/A</v>
      </c>
      <c r="L466" s="65" t="e">
        <f>VLOOKUP(E466,'Supply Log'!$E$6:$T$277,7,FALSE)</f>
        <v>#N/A</v>
      </c>
      <c r="M466" s="65" t="e">
        <f>VLOOKUP(E466,'Supply Log'!$E$6:$T$277,8,FALSE)</f>
        <v>#N/A</v>
      </c>
      <c r="N466" s="65" t="e">
        <f>VLOOKUP(E466,'Supply Log'!$E$6:$T$277,9,FALSE)</f>
        <v>#N/A</v>
      </c>
      <c r="O466" s="65" t="e">
        <f>VLOOKUP(E466,'Supply Log'!$E$6:$T$277,10,FALSE)</f>
        <v>#N/A</v>
      </c>
      <c r="P466" s="29" t="e">
        <f t="shared" si="58"/>
        <v>#N/A</v>
      </c>
      <c r="Q466" s="65" t="e">
        <f>VLOOKUP(E466,'Supply Log'!$E$6:$T$277,12,FALSE)</f>
        <v>#N/A</v>
      </c>
      <c r="R466" s="78" t="e">
        <f t="shared" si="59"/>
        <v>#N/A</v>
      </c>
      <c r="S466" s="65"/>
      <c r="T466" s="79" t="e">
        <f t="shared" si="60"/>
        <v>#N/A</v>
      </c>
      <c r="U466" s="80" t="e">
        <f t="shared" si="61"/>
        <v>#N/A</v>
      </c>
      <c r="V466" s="81" t="str">
        <f t="shared" si="62"/>
        <v/>
      </c>
      <c r="W466" s="69" t="e">
        <f>VLOOKUP(F466,'Input Log'!$E$6:$V$50000,18,FALSE)</f>
        <v>#N/A</v>
      </c>
      <c r="X466" s="64" t="e">
        <f>VLOOKUP(E466,'Supply Log'!$Z$6:$AB$699,2,FALSE)</f>
        <v>#N/A</v>
      </c>
      <c r="Y466" s="64" t="e">
        <f>VLOOKUP(E466,'Supply Log'!$E$6:$X$618,20,FALSE)</f>
        <v>#N/A</v>
      </c>
      <c r="Z466" s="64"/>
      <c r="AA466" s="64"/>
      <c r="AB466" s="64"/>
      <c r="AC466" s="64"/>
      <c r="AD466" s="64"/>
      <c r="AE466" s="64"/>
    </row>
    <row r="467" spans="1:31" ht="15.75" customHeight="1">
      <c r="A467" s="67" t="str">
        <f t="shared" si="56"/>
        <v/>
      </c>
      <c r="B467" s="65">
        <f t="shared" si="63"/>
        <v>379</v>
      </c>
      <c r="C467" s="68" t="str">
        <f t="shared" si="57"/>
        <v/>
      </c>
      <c r="D467" s="69"/>
      <c r="E467" s="66"/>
      <c r="F467" s="66"/>
      <c r="G467" s="65" t="e">
        <f>VLOOKUP(E467,'Supply Log'!$E$6:$T$277,2,FALSE)</f>
        <v>#N/A</v>
      </c>
      <c r="H467" s="65" t="e">
        <f>VLOOKUP(E467,'Supply Log'!$E$6:$T$277,3,FALSE)</f>
        <v>#N/A</v>
      </c>
      <c r="I467" s="77"/>
      <c r="J467" s="65" t="e">
        <f>VLOOKUP(E467,'Supply Log'!$E$6:$T$277,5,FALSE)</f>
        <v>#N/A</v>
      </c>
      <c r="K467" s="65" t="e">
        <f>VLOOKUP(E467,'Supply Log'!$E$6:$T$277,6,FALSE)</f>
        <v>#N/A</v>
      </c>
      <c r="L467" s="65" t="e">
        <f>VLOOKUP(E467,'Supply Log'!$E$6:$T$277,7,FALSE)</f>
        <v>#N/A</v>
      </c>
      <c r="M467" s="65" t="e">
        <f>VLOOKUP(E467,'Supply Log'!$E$6:$T$277,8,FALSE)</f>
        <v>#N/A</v>
      </c>
      <c r="N467" s="65" t="e">
        <f>VLOOKUP(E467,'Supply Log'!$E$6:$T$277,9,FALSE)</f>
        <v>#N/A</v>
      </c>
      <c r="O467" s="65" t="e">
        <f>VLOOKUP(E467,'Supply Log'!$E$6:$T$277,10,FALSE)</f>
        <v>#N/A</v>
      </c>
      <c r="P467" s="29" t="e">
        <f t="shared" si="58"/>
        <v>#N/A</v>
      </c>
      <c r="Q467" s="65" t="e">
        <f>VLOOKUP(E467,'Supply Log'!$E$6:$T$277,12,FALSE)</f>
        <v>#N/A</v>
      </c>
      <c r="R467" s="78" t="e">
        <f t="shared" si="59"/>
        <v>#N/A</v>
      </c>
      <c r="S467" s="65"/>
      <c r="T467" s="79" t="e">
        <f t="shared" si="60"/>
        <v>#N/A</v>
      </c>
      <c r="U467" s="80" t="e">
        <f t="shared" si="61"/>
        <v>#N/A</v>
      </c>
      <c r="V467" s="81" t="str">
        <f t="shared" si="62"/>
        <v/>
      </c>
      <c r="W467" s="69" t="e">
        <f>VLOOKUP(F467,'Input Log'!$E$6:$V$50000,18,FALSE)</f>
        <v>#N/A</v>
      </c>
      <c r="X467" s="64" t="e">
        <f>VLOOKUP(E467,'Supply Log'!$Z$6:$AB$699,2,FALSE)</f>
        <v>#N/A</v>
      </c>
      <c r="Y467" s="64" t="e">
        <f>VLOOKUP(E467,'Supply Log'!$E$6:$X$618,20,FALSE)</f>
        <v>#N/A</v>
      </c>
      <c r="Z467" s="64"/>
      <c r="AA467" s="64"/>
      <c r="AB467" s="64"/>
      <c r="AC467" s="64"/>
      <c r="AD467" s="64"/>
      <c r="AE467" s="64"/>
    </row>
    <row r="468" spans="1:31" ht="15.75" customHeight="1">
      <c r="A468" s="67" t="str">
        <f t="shared" si="56"/>
        <v/>
      </c>
      <c r="B468" s="65">
        <f t="shared" si="63"/>
        <v>380</v>
      </c>
      <c r="C468" s="68" t="str">
        <f t="shared" si="57"/>
        <v/>
      </c>
      <c r="D468" s="69"/>
      <c r="E468" s="66"/>
      <c r="F468" s="66"/>
      <c r="G468" s="65" t="e">
        <f>VLOOKUP(E468,'Supply Log'!$E$6:$T$277,2,FALSE)</f>
        <v>#N/A</v>
      </c>
      <c r="H468" s="65" t="e">
        <f>VLOOKUP(E468,'Supply Log'!$E$6:$T$277,3,FALSE)</f>
        <v>#N/A</v>
      </c>
      <c r="I468" s="77"/>
      <c r="J468" s="65" t="e">
        <f>VLOOKUP(E468,'Supply Log'!$E$6:$T$277,5,FALSE)</f>
        <v>#N/A</v>
      </c>
      <c r="K468" s="65" t="e">
        <f>VLOOKUP(E468,'Supply Log'!$E$6:$T$277,6,FALSE)</f>
        <v>#N/A</v>
      </c>
      <c r="L468" s="65" t="e">
        <f>VLOOKUP(E468,'Supply Log'!$E$6:$T$277,7,FALSE)</f>
        <v>#N/A</v>
      </c>
      <c r="M468" s="65" t="e">
        <f>VLOOKUP(E468,'Supply Log'!$E$6:$T$277,8,FALSE)</f>
        <v>#N/A</v>
      </c>
      <c r="N468" s="65" t="e">
        <f>VLOOKUP(E468,'Supply Log'!$E$6:$T$277,9,FALSE)</f>
        <v>#N/A</v>
      </c>
      <c r="O468" s="65" t="e">
        <f>VLOOKUP(E468,'Supply Log'!$E$6:$T$277,10,FALSE)</f>
        <v>#N/A</v>
      </c>
      <c r="P468" s="29" t="e">
        <f t="shared" si="58"/>
        <v>#N/A</v>
      </c>
      <c r="Q468" s="65" t="e">
        <f>VLOOKUP(E468,'Supply Log'!$E$6:$T$277,12,FALSE)</f>
        <v>#N/A</v>
      </c>
      <c r="R468" s="78" t="e">
        <f t="shared" si="59"/>
        <v>#N/A</v>
      </c>
      <c r="S468" s="65"/>
      <c r="T468" s="79" t="e">
        <f t="shared" si="60"/>
        <v>#N/A</v>
      </c>
      <c r="U468" s="80" t="e">
        <f t="shared" si="61"/>
        <v>#N/A</v>
      </c>
      <c r="V468" s="81" t="str">
        <f t="shared" si="62"/>
        <v/>
      </c>
      <c r="W468" s="69" t="e">
        <f>VLOOKUP(F468,'Input Log'!$E$6:$V$50000,18,FALSE)</f>
        <v>#N/A</v>
      </c>
      <c r="X468" s="64" t="e">
        <f>VLOOKUP(E468,'Supply Log'!$Z$6:$AB$699,2,FALSE)</f>
        <v>#N/A</v>
      </c>
      <c r="Y468" s="64" t="e">
        <f>VLOOKUP(E468,'Supply Log'!$E$6:$X$618,20,FALSE)</f>
        <v>#N/A</v>
      </c>
      <c r="Z468" s="64"/>
      <c r="AA468" s="64"/>
      <c r="AB468" s="64"/>
      <c r="AC468" s="64"/>
      <c r="AD468" s="64"/>
      <c r="AE468" s="64"/>
    </row>
    <row r="469" spans="1:31" ht="15.75" customHeight="1">
      <c r="A469" s="67" t="str">
        <f t="shared" si="56"/>
        <v/>
      </c>
      <c r="B469" s="65">
        <f t="shared" si="63"/>
        <v>381</v>
      </c>
      <c r="C469" s="68" t="str">
        <f t="shared" si="57"/>
        <v/>
      </c>
      <c r="D469" s="69"/>
      <c r="E469" s="66"/>
      <c r="F469" s="66"/>
      <c r="G469" s="65" t="e">
        <f>VLOOKUP(E469,'Supply Log'!$E$6:$T$277,2,FALSE)</f>
        <v>#N/A</v>
      </c>
      <c r="H469" s="65" t="e">
        <f>VLOOKUP(E469,'Supply Log'!$E$6:$T$277,3,FALSE)</f>
        <v>#N/A</v>
      </c>
      <c r="I469" s="77"/>
      <c r="J469" s="65" t="e">
        <f>VLOOKUP(E469,'Supply Log'!$E$6:$T$277,5,FALSE)</f>
        <v>#N/A</v>
      </c>
      <c r="K469" s="65" t="e">
        <f>VLOOKUP(E469,'Supply Log'!$E$6:$T$277,6,FALSE)</f>
        <v>#N/A</v>
      </c>
      <c r="L469" s="65" t="e">
        <f>VLOOKUP(E469,'Supply Log'!$E$6:$T$277,7,FALSE)</f>
        <v>#N/A</v>
      </c>
      <c r="M469" s="65" t="e">
        <f>VLOOKUP(E469,'Supply Log'!$E$6:$T$277,8,FALSE)</f>
        <v>#N/A</v>
      </c>
      <c r="N469" s="65" t="e">
        <f>VLOOKUP(E469,'Supply Log'!$E$6:$T$277,9,FALSE)</f>
        <v>#N/A</v>
      </c>
      <c r="O469" s="65" t="e">
        <f>VLOOKUP(E469,'Supply Log'!$E$6:$T$277,10,FALSE)</f>
        <v>#N/A</v>
      </c>
      <c r="P469" s="29" t="e">
        <f t="shared" si="58"/>
        <v>#N/A</v>
      </c>
      <c r="Q469" s="65" t="e">
        <f>VLOOKUP(E469,'Supply Log'!$E$6:$T$277,12,FALSE)</f>
        <v>#N/A</v>
      </c>
      <c r="R469" s="78" t="e">
        <f t="shared" si="59"/>
        <v>#N/A</v>
      </c>
      <c r="S469" s="65"/>
      <c r="T469" s="79" t="e">
        <f t="shared" si="60"/>
        <v>#N/A</v>
      </c>
      <c r="U469" s="80" t="e">
        <f t="shared" si="61"/>
        <v>#N/A</v>
      </c>
      <c r="V469" s="81" t="str">
        <f t="shared" si="62"/>
        <v/>
      </c>
      <c r="W469" s="69" t="e">
        <f>VLOOKUP(F469,'Input Log'!$E$6:$V$50000,18,FALSE)</f>
        <v>#N/A</v>
      </c>
      <c r="X469" s="64" t="e">
        <f>VLOOKUP(E469,'Supply Log'!$Z$6:$AB$699,2,FALSE)</f>
        <v>#N/A</v>
      </c>
      <c r="Y469" s="64" t="e">
        <f>VLOOKUP(E469,'Supply Log'!$E$6:$X$618,20,FALSE)</f>
        <v>#N/A</v>
      </c>
      <c r="Z469" s="64"/>
      <c r="AA469" s="64"/>
      <c r="AB469" s="64"/>
      <c r="AC469" s="64"/>
      <c r="AD469" s="64"/>
      <c r="AE469" s="64"/>
    </row>
    <row r="470" spans="1:31" ht="15.75" customHeight="1">
      <c r="A470" s="67" t="str">
        <f t="shared" si="56"/>
        <v/>
      </c>
      <c r="B470" s="65">
        <f t="shared" si="63"/>
        <v>382</v>
      </c>
      <c r="C470" s="68" t="str">
        <f t="shared" si="57"/>
        <v/>
      </c>
      <c r="D470" s="69"/>
      <c r="E470" s="66"/>
      <c r="F470" s="66"/>
      <c r="G470" s="65" t="e">
        <f>VLOOKUP(E470,'Supply Log'!$E$6:$T$277,2,FALSE)</f>
        <v>#N/A</v>
      </c>
      <c r="H470" s="65" t="e">
        <f>VLOOKUP(E470,'Supply Log'!$E$6:$T$277,3,FALSE)</f>
        <v>#N/A</v>
      </c>
      <c r="I470" s="77"/>
      <c r="J470" s="65" t="e">
        <f>VLOOKUP(E470,'Supply Log'!$E$6:$T$277,5,FALSE)</f>
        <v>#N/A</v>
      </c>
      <c r="K470" s="65" t="e">
        <f>VLOOKUP(E470,'Supply Log'!$E$6:$T$277,6,FALSE)</f>
        <v>#N/A</v>
      </c>
      <c r="L470" s="65" t="e">
        <f>VLOOKUP(E470,'Supply Log'!$E$6:$T$277,7,FALSE)</f>
        <v>#N/A</v>
      </c>
      <c r="M470" s="65" t="e">
        <f>VLOOKUP(E470,'Supply Log'!$E$6:$T$277,8,FALSE)</f>
        <v>#N/A</v>
      </c>
      <c r="N470" s="65" t="e">
        <f>VLOOKUP(E470,'Supply Log'!$E$6:$T$277,9,FALSE)</f>
        <v>#N/A</v>
      </c>
      <c r="O470" s="65" t="e">
        <f>VLOOKUP(E470,'Supply Log'!$E$6:$T$277,10,FALSE)</f>
        <v>#N/A</v>
      </c>
      <c r="P470" s="29" t="e">
        <f t="shared" si="58"/>
        <v>#N/A</v>
      </c>
      <c r="Q470" s="65" t="e">
        <f>VLOOKUP(E470,'Supply Log'!$E$6:$T$277,12,FALSE)</f>
        <v>#N/A</v>
      </c>
      <c r="R470" s="78" t="e">
        <f t="shared" si="59"/>
        <v>#N/A</v>
      </c>
      <c r="S470" s="65"/>
      <c r="T470" s="79" t="e">
        <f t="shared" si="60"/>
        <v>#N/A</v>
      </c>
      <c r="U470" s="80" t="e">
        <f t="shared" si="61"/>
        <v>#N/A</v>
      </c>
      <c r="V470" s="81" t="str">
        <f t="shared" si="62"/>
        <v/>
      </c>
      <c r="W470" s="69" t="e">
        <f>VLOOKUP(F470,'Input Log'!$E$6:$V$50000,18,FALSE)</f>
        <v>#N/A</v>
      </c>
      <c r="X470" s="64" t="e">
        <f>VLOOKUP(E470,'Supply Log'!$Z$6:$AB$699,2,FALSE)</f>
        <v>#N/A</v>
      </c>
      <c r="Y470" s="64" t="e">
        <f>VLOOKUP(E470,'Supply Log'!$E$6:$X$618,20,FALSE)</f>
        <v>#N/A</v>
      </c>
      <c r="Z470" s="64"/>
      <c r="AA470" s="64"/>
      <c r="AB470" s="64"/>
      <c r="AC470" s="64"/>
      <c r="AD470" s="64"/>
      <c r="AE470" s="64"/>
    </row>
    <row r="471" spans="1:31" ht="15.75" customHeight="1">
      <c r="A471" s="67" t="str">
        <f t="shared" si="56"/>
        <v/>
      </c>
      <c r="B471" s="65">
        <f t="shared" si="63"/>
        <v>383</v>
      </c>
      <c r="C471" s="68" t="str">
        <f t="shared" si="57"/>
        <v/>
      </c>
      <c r="D471" s="69"/>
      <c r="E471" s="66"/>
      <c r="F471" s="66"/>
      <c r="G471" s="65" t="e">
        <f>VLOOKUP(E471,'Supply Log'!$E$6:$T$277,2,FALSE)</f>
        <v>#N/A</v>
      </c>
      <c r="H471" s="65" t="e">
        <f>VLOOKUP(E471,'Supply Log'!$E$6:$T$277,3,FALSE)</f>
        <v>#N/A</v>
      </c>
      <c r="I471" s="77"/>
      <c r="J471" s="65" t="e">
        <f>VLOOKUP(E471,'Supply Log'!$E$6:$T$277,5,FALSE)</f>
        <v>#N/A</v>
      </c>
      <c r="K471" s="65" t="e">
        <f>VLOOKUP(E471,'Supply Log'!$E$6:$T$277,6,FALSE)</f>
        <v>#N/A</v>
      </c>
      <c r="L471" s="65" t="e">
        <f>VLOOKUP(E471,'Supply Log'!$E$6:$T$277,7,FALSE)</f>
        <v>#N/A</v>
      </c>
      <c r="M471" s="65" t="e">
        <f>VLOOKUP(E471,'Supply Log'!$E$6:$T$277,8,FALSE)</f>
        <v>#N/A</v>
      </c>
      <c r="N471" s="65" t="e">
        <f>VLOOKUP(E471,'Supply Log'!$E$6:$T$277,9,FALSE)</f>
        <v>#N/A</v>
      </c>
      <c r="O471" s="65" t="e">
        <f>VLOOKUP(E471,'Supply Log'!$E$6:$T$277,10,FALSE)</f>
        <v>#N/A</v>
      </c>
      <c r="P471" s="29" t="e">
        <f t="shared" si="58"/>
        <v>#N/A</v>
      </c>
      <c r="Q471" s="65" t="e">
        <f>VLOOKUP(E471,'Supply Log'!$E$6:$T$277,12,FALSE)</f>
        <v>#N/A</v>
      </c>
      <c r="R471" s="78" t="e">
        <f t="shared" si="59"/>
        <v>#N/A</v>
      </c>
      <c r="S471" s="65"/>
      <c r="T471" s="79" t="e">
        <f t="shared" si="60"/>
        <v>#N/A</v>
      </c>
      <c r="U471" s="80" t="e">
        <f t="shared" si="61"/>
        <v>#N/A</v>
      </c>
      <c r="V471" s="81" t="str">
        <f t="shared" si="62"/>
        <v/>
      </c>
      <c r="W471" s="69" t="e">
        <f>VLOOKUP(F471,'Input Log'!$E$6:$V$50000,18,FALSE)</f>
        <v>#N/A</v>
      </c>
      <c r="X471" s="64" t="e">
        <f>VLOOKUP(E471,'Supply Log'!$Z$6:$AB$699,2,FALSE)</f>
        <v>#N/A</v>
      </c>
      <c r="Y471" s="64" t="e">
        <f>VLOOKUP(E471,'Supply Log'!$E$6:$X$618,20,FALSE)</f>
        <v>#N/A</v>
      </c>
      <c r="Z471" s="64"/>
      <c r="AA471" s="64"/>
      <c r="AB471" s="64"/>
      <c r="AC471" s="64"/>
      <c r="AD471" s="64"/>
      <c r="AE471" s="64"/>
    </row>
    <row r="472" spans="1:31" ht="15.75" customHeight="1">
      <c r="A472" s="67" t="str">
        <f t="shared" si="56"/>
        <v/>
      </c>
      <c r="B472" s="65">
        <f t="shared" si="63"/>
        <v>384</v>
      </c>
      <c r="C472" s="68" t="str">
        <f t="shared" si="57"/>
        <v/>
      </c>
      <c r="D472" s="69"/>
      <c r="E472" s="66"/>
      <c r="F472" s="66"/>
      <c r="G472" s="65" t="e">
        <f>VLOOKUP(E472,'Supply Log'!$E$6:$T$277,2,FALSE)</f>
        <v>#N/A</v>
      </c>
      <c r="H472" s="65" t="e">
        <f>VLOOKUP(E472,'Supply Log'!$E$6:$T$277,3,FALSE)</f>
        <v>#N/A</v>
      </c>
      <c r="I472" s="77"/>
      <c r="J472" s="65" t="e">
        <f>VLOOKUP(E472,'Supply Log'!$E$6:$T$277,5,FALSE)</f>
        <v>#N/A</v>
      </c>
      <c r="K472" s="65" t="e">
        <f>VLOOKUP(E472,'Supply Log'!$E$6:$T$277,6,FALSE)</f>
        <v>#N/A</v>
      </c>
      <c r="L472" s="65" t="e">
        <f>VLOOKUP(E472,'Supply Log'!$E$6:$T$277,7,FALSE)</f>
        <v>#N/A</v>
      </c>
      <c r="M472" s="65" t="e">
        <f>VLOOKUP(E472,'Supply Log'!$E$6:$T$277,8,FALSE)</f>
        <v>#N/A</v>
      </c>
      <c r="N472" s="65" t="e">
        <f>VLOOKUP(E472,'Supply Log'!$E$6:$T$277,9,FALSE)</f>
        <v>#N/A</v>
      </c>
      <c r="O472" s="65" t="e">
        <f>VLOOKUP(E472,'Supply Log'!$E$6:$T$277,10,FALSE)</f>
        <v>#N/A</v>
      </c>
      <c r="P472" s="29" t="e">
        <f t="shared" si="58"/>
        <v>#N/A</v>
      </c>
      <c r="Q472" s="65" t="e">
        <f>VLOOKUP(E472,'Supply Log'!$E$6:$T$277,12,FALSE)</f>
        <v>#N/A</v>
      </c>
      <c r="R472" s="78" t="e">
        <f t="shared" si="59"/>
        <v>#N/A</v>
      </c>
      <c r="S472" s="65"/>
      <c r="T472" s="79" t="e">
        <f t="shared" si="60"/>
        <v>#N/A</v>
      </c>
      <c r="U472" s="80" t="e">
        <f t="shared" si="61"/>
        <v>#N/A</v>
      </c>
      <c r="V472" s="81" t="str">
        <f t="shared" si="62"/>
        <v/>
      </c>
      <c r="W472" s="69" t="e">
        <f>VLOOKUP(F472,'Input Log'!$E$6:$V$50000,18,FALSE)</f>
        <v>#N/A</v>
      </c>
      <c r="X472" s="64" t="e">
        <f>VLOOKUP(E472,'Supply Log'!$Z$6:$AB$699,2,FALSE)</f>
        <v>#N/A</v>
      </c>
      <c r="Y472" s="64" t="e">
        <f>VLOOKUP(E472,'Supply Log'!$E$6:$X$618,20,FALSE)</f>
        <v>#N/A</v>
      </c>
      <c r="Z472" s="64"/>
      <c r="AA472" s="64"/>
      <c r="AB472" s="64"/>
      <c r="AC472" s="64"/>
      <c r="AD472" s="64"/>
      <c r="AE472" s="64"/>
    </row>
    <row r="473" spans="1:31" ht="15.75" customHeight="1">
      <c r="A473" s="67" t="str">
        <f t="shared" si="56"/>
        <v/>
      </c>
      <c r="B473" s="65">
        <f t="shared" si="63"/>
        <v>385</v>
      </c>
      <c r="C473" s="68" t="str">
        <f t="shared" si="57"/>
        <v/>
      </c>
      <c r="D473" s="69"/>
      <c r="E473" s="66"/>
      <c r="F473" s="66"/>
      <c r="G473" s="65" t="e">
        <f>VLOOKUP(E473,'Supply Log'!$E$6:$T$277,2,FALSE)</f>
        <v>#N/A</v>
      </c>
      <c r="H473" s="65" t="e">
        <f>VLOOKUP(E473,'Supply Log'!$E$6:$T$277,3,FALSE)</f>
        <v>#N/A</v>
      </c>
      <c r="I473" s="77"/>
      <c r="J473" s="65" t="e">
        <f>VLOOKUP(E473,'Supply Log'!$E$6:$T$277,5,FALSE)</f>
        <v>#N/A</v>
      </c>
      <c r="K473" s="65" t="e">
        <f>VLOOKUP(E473,'Supply Log'!$E$6:$T$277,6,FALSE)</f>
        <v>#N/A</v>
      </c>
      <c r="L473" s="65" t="e">
        <f>VLOOKUP(E473,'Supply Log'!$E$6:$T$277,7,FALSE)</f>
        <v>#N/A</v>
      </c>
      <c r="M473" s="65" t="e">
        <f>VLOOKUP(E473,'Supply Log'!$E$6:$T$277,8,FALSE)</f>
        <v>#N/A</v>
      </c>
      <c r="N473" s="65" t="e">
        <f>VLOOKUP(E473,'Supply Log'!$E$6:$T$277,9,FALSE)</f>
        <v>#N/A</v>
      </c>
      <c r="O473" s="65" t="e">
        <f>VLOOKUP(E473,'Supply Log'!$E$6:$T$277,10,FALSE)</f>
        <v>#N/A</v>
      </c>
      <c r="P473" s="29" t="e">
        <f t="shared" si="58"/>
        <v>#N/A</v>
      </c>
      <c r="Q473" s="65" t="e">
        <f>VLOOKUP(E473,'Supply Log'!$E$6:$T$277,12,FALSE)</f>
        <v>#N/A</v>
      </c>
      <c r="R473" s="78" t="e">
        <f t="shared" si="59"/>
        <v>#N/A</v>
      </c>
      <c r="S473" s="65"/>
      <c r="T473" s="79" t="e">
        <f t="shared" si="60"/>
        <v>#N/A</v>
      </c>
      <c r="U473" s="80" t="e">
        <f t="shared" si="61"/>
        <v>#N/A</v>
      </c>
      <c r="V473" s="81" t="str">
        <f t="shared" si="62"/>
        <v/>
      </c>
      <c r="W473" s="69" t="e">
        <f>VLOOKUP(F473,'Input Log'!$E$6:$V$50000,18,FALSE)</f>
        <v>#N/A</v>
      </c>
      <c r="X473" s="64" t="e">
        <f>VLOOKUP(E473,'Supply Log'!$Z$6:$AB$699,2,FALSE)</f>
        <v>#N/A</v>
      </c>
      <c r="Y473" s="64" t="e">
        <f>VLOOKUP(E473,'Supply Log'!$E$6:$X$618,20,FALSE)</f>
        <v>#N/A</v>
      </c>
      <c r="Z473" s="64"/>
      <c r="AA473" s="64"/>
      <c r="AB473" s="64"/>
      <c r="AC473" s="64"/>
      <c r="AD473" s="64"/>
      <c r="AE473" s="64"/>
    </row>
    <row r="474" spans="1:31" ht="15.75" customHeight="1">
      <c r="A474" s="67" t="str">
        <f t="shared" si="56"/>
        <v/>
      </c>
      <c r="B474" s="65">
        <f t="shared" si="63"/>
        <v>386</v>
      </c>
      <c r="C474" s="68" t="str">
        <f t="shared" si="57"/>
        <v/>
      </c>
      <c r="D474" s="69"/>
      <c r="E474" s="66"/>
      <c r="F474" s="66"/>
      <c r="G474" s="65" t="e">
        <f>VLOOKUP(E474,'Supply Log'!$E$6:$T$277,2,FALSE)</f>
        <v>#N/A</v>
      </c>
      <c r="H474" s="65" t="e">
        <f>VLOOKUP(E474,'Supply Log'!$E$6:$T$277,3,FALSE)</f>
        <v>#N/A</v>
      </c>
      <c r="I474" s="77"/>
      <c r="J474" s="65" t="e">
        <f>VLOOKUP(E474,'Supply Log'!$E$6:$T$277,5,FALSE)</f>
        <v>#N/A</v>
      </c>
      <c r="K474" s="65" t="e">
        <f>VLOOKUP(E474,'Supply Log'!$E$6:$T$277,6,FALSE)</f>
        <v>#N/A</v>
      </c>
      <c r="L474" s="65" t="e">
        <f>VLOOKUP(E474,'Supply Log'!$E$6:$T$277,7,FALSE)</f>
        <v>#N/A</v>
      </c>
      <c r="M474" s="65" t="e">
        <f>VLOOKUP(E474,'Supply Log'!$E$6:$T$277,8,FALSE)</f>
        <v>#N/A</v>
      </c>
      <c r="N474" s="65" t="e">
        <f>VLOOKUP(E474,'Supply Log'!$E$6:$T$277,9,FALSE)</f>
        <v>#N/A</v>
      </c>
      <c r="O474" s="65" t="e">
        <f>VLOOKUP(E474,'Supply Log'!$E$6:$T$277,10,FALSE)</f>
        <v>#N/A</v>
      </c>
      <c r="P474" s="29" t="e">
        <f t="shared" si="58"/>
        <v>#N/A</v>
      </c>
      <c r="Q474" s="65" t="e">
        <f>VLOOKUP(E474,'Supply Log'!$E$6:$T$277,12,FALSE)</f>
        <v>#N/A</v>
      </c>
      <c r="R474" s="78" t="e">
        <f t="shared" si="59"/>
        <v>#N/A</v>
      </c>
      <c r="S474" s="65"/>
      <c r="T474" s="79" t="e">
        <f t="shared" si="60"/>
        <v>#N/A</v>
      </c>
      <c r="U474" s="80" t="e">
        <f t="shared" si="61"/>
        <v>#N/A</v>
      </c>
      <c r="V474" s="81" t="str">
        <f t="shared" si="62"/>
        <v/>
      </c>
      <c r="W474" s="69" t="e">
        <f>VLOOKUP(F474,'Input Log'!$E$6:$V$50000,18,FALSE)</f>
        <v>#N/A</v>
      </c>
      <c r="X474" s="64" t="e">
        <f>VLOOKUP(E474,'Supply Log'!$Z$6:$AB$699,2,FALSE)</f>
        <v>#N/A</v>
      </c>
      <c r="Y474" s="64" t="e">
        <f>VLOOKUP(E474,'Supply Log'!$E$6:$X$618,20,FALSE)</f>
        <v>#N/A</v>
      </c>
      <c r="Z474" s="64"/>
      <c r="AA474" s="64"/>
      <c r="AB474" s="64"/>
      <c r="AC474" s="64"/>
      <c r="AD474" s="64"/>
      <c r="AE474" s="64"/>
    </row>
    <row r="475" spans="1:31" ht="15.75" customHeight="1">
      <c r="A475" s="67" t="str">
        <f t="shared" si="56"/>
        <v/>
      </c>
      <c r="B475" s="65">
        <f t="shared" si="63"/>
        <v>387</v>
      </c>
      <c r="C475" s="68" t="str">
        <f t="shared" si="57"/>
        <v/>
      </c>
      <c r="D475" s="69"/>
      <c r="E475" s="66"/>
      <c r="F475" s="66"/>
      <c r="G475" s="65" t="e">
        <f>VLOOKUP(E475,'Supply Log'!$E$6:$T$277,2,FALSE)</f>
        <v>#N/A</v>
      </c>
      <c r="H475" s="65" t="e">
        <f>VLOOKUP(E475,'Supply Log'!$E$6:$T$277,3,FALSE)</f>
        <v>#N/A</v>
      </c>
      <c r="I475" s="77"/>
      <c r="J475" s="65" t="e">
        <f>VLOOKUP(E475,'Supply Log'!$E$6:$T$277,5,FALSE)</f>
        <v>#N/A</v>
      </c>
      <c r="K475" s="65" t="e">
        <f>VLOOKUP(E475,'Supply Log'!$E$6:$T$277,6,FALSE)</f>
        <v>#N/A</v>
      </c>
      <c r="L475" s="65" t="e">
        <f>VLOOKUP(E475,'Supply Log'!$E$6:$T$277,7,FALSE)</f>
        <v>#N/A</v>
      </c>
      <c r="M475" s="65" t="e">
        <f>VLOOKUP(E475,'Supply Log'!$E$6:$T$277,8,FALSE)</f>
        <v>#N/A</v>
      </c>
      <c r="N475" s="65" t="e">
        <f>VLOOKUP(E475,'Supply Log'!$E$6:$T$277,9,FALSE)</f>
        <v>#N/A</v>
      </c>
      <c r="O475" s="65" t="e">
        <f>VLOOKUP(E475,'Supply Log'!$E$6:$T$277,10,FALSE)</f>
        <v>#N/A</v>
      </c>
      <c r="P475" s="29" t="e">
        <f t="shared" si="58"/>
        <v>#N/A</v>
      </c>
      <c r="Q475" s="65" t="e">
        <f>VLOOKUP(E475,'Supply Log'!$E$6:$T$277,12,FALSE)</f>
        <v>#N/A</v>
      </c>
      <c r="R475" s="78" t="e">
        <f t="shared" si="59"/>
        <v>#N/A</v>
      </c>
      <c r="S475" s="65"/>
      <c r="T475" s="79" t="e">
        <f t="shared" si="60"/>
        <v>#N/A</v>
      </c>
      <c r="U475" s="80" t="e">
        <f t="shared" si="61"/>
        <v>#N/A</v>
      </c>
      <c r="V475" s="81" t="str">
        <f t="shared" si="62"/>
        <v/>
      </c>
      <c r="W475" s="69" t="e">
        <f>VLOOKUP(F475,'Input Log'!$E$6:$V$50000,18,FALSE)</f>
        <v>#N/A</v>
      </c>
      <c r="X475" s="64" t="e">
        <f>VLOOKUP(E475,'Supply Log'!$Z$6:$AB$699,2,FALSE)</f>
        <v>#N/A</v>
      </c>
      <c r="Y475" s="64" t="e">
        <f>VLOOKUP(E475,'Supply Log'!$E$6:$X$618,20,FALSE)</f>
        <v>#N/A</v>
      </c>
      <c r="Z475" s="64"/>
      <c r="AA475" s="64"/>
      <c r="AB475" s="64"/>
      <c r="AC475" s="64"/>
      <c r="AD475" s="64"/>
      <c r="AE475" s="64"/>
    </row>
    <row r="476" spans="1:31" ht="15.75" customHeight="1">
      <c r="A476" s="67" t="str">
        <f t="shared" si="56"/>
        <v/>
      </c>
      <c r="B476" s="65">
        <f t="shared" si="63"/>
        <v>388</v>
      </c>
      <c r="C476" s="68" t="str">
        <f t="shared" si="57"/>
        <v/>
      </c>
      <c r="D476" s="69"/>
      <c r="E476" s="66"/>
      <c r="F476" s="66"/>
      <c r="G476" s="65" t="e">
        <f>VLOOKUP(E476,'Supply Log'!$E$6:$T$277,2,FALSE)</f>
        <v>#N/A</v>
      </c>
      <c r="H476" s="65" t="e">
        <f>VLOOKUP(E476,'Supply Log'!$E$6:$T$277,3,FALSE)</f>
        <v>#N/A</v>
      </c>
      <c r="I476" s="77"/>
      <c r="J476" s="65" t="e">
        <f>VLOOKUP(E476,'Supply Log'!$E$6:$T$277,5,FALSE)</f>
        <v>#N/A</v>
      </c>
      <c r="K476" s="65" t="e">
        <f>VLOOKUP(E476,'Supply Log'!$E$6:$T$277,6,FALSE)</f>
        <v>#N/A</v>
      </c>
      <c r="L476" s="65" t="e">
        <f>VLOOKUP(E476,'Supply Log'!$E$6:$T$277,7,FALSE)</f>
        <v>#N/A</v>
      </c>
      <c r="M476" s="65" t="e">
        <f>VLOOKUP(E476,'Supply Log'!$E$6:$T$277,8,FALSE)</f>
        <v>#N/A</v>
      </c>
      <c r="N476" s="65" t="e">
        <f>VLOOKUP(E476,'Supply Log'!$E$6:$T$277,9,FALSE)</f>
        <v>#N/A</v>
      </c>
      <c r="O476" s="65" t="e">
        <f>VLOOKUP(E476,'Supply Log'!$E$6:$T$277,10,FALSE)</f>
        <v>#N/A</v>
      </c>
      <c r="P476" s="29" t="e">
        <f t="shared" si="58"/>
        <v>#N/A</v>
      </c>
      <c r="Q476" s="65" t="e">
        <f>VLOOKUP(E476,'Supply Log'!$E$6:$T$277,12,FALSE)</f>
        <v>#N/A</v>
      </c>
      <c r="R476" s="78" t="e">
        <f t="shared" si="59"/>
        <v>#N/A</v>
      </c>
      <c r="S476" s="65"/>
      <c r="T476" s="79" t="e">
        <f t="shared" si="60"/>
        <v>#N/A</v>
      </c>
      <c r="U476" s="80" t="e">
        <f t="shared" si="61"/>
        <v>#N/A</v>
      </c>
      <c r="V476" s="81" t="str">
        <f t="shared" si="62"/>
        <v/>
      </c>
      <c r="W476" s="69" t="e">
        <f>VLOOKUP(F476,'Input Log'!$E$6:$V$50000,18,FALSE)</f>
        <v>#N/A</v>
      </c>
      <c r="X476" s="64" t="e">
        <f>VLOOKUP(E476,'Supply Log'!$Z$6:$AB$699,2,FALSE)</f>
        <v>#N/A</v>
      </c>
      <c r="Y476" s="64" t="e">
        <f>VLOOKUP(E476,'Supply Log'!$E$6:$X$618,20,FALSE)</f>
        <v>#N/A</v>
      </c>
      <c r="Z476" s="64"/>
      <c r="AA476" s="64"/>
      <c r="AB476" s="64"/>
      <c r="AC476" s="64"/>
      <c r="AD476" s="64"/>
      <c r="AE476" s="64"/>
    </row>
    <row r="477" spans="1:31" ht="15.75" customHeight="1">
      <c r="A477" s="67" t="str">
        <f t="shared" si="56"/>
        <v/>
      </c>
      <c r="B477" s="65">
        <f t="shared" si="63"/>
        <v>389</v>
      </c>
      <c r="C477" s="68" t="str">
        <f t="shared" si="57"/>
        <v/>
      </c>
      <c r="D477" s="69"/>
      <c r="E477" s="66"/>
      <c r="F477" s="66"/>
      <c r="G477" s="65" t="e">
        <f>VLOOKUP(E477,'Supply Log'!$E$6:$T$277,2,FALSE)</f>
        <v>#N/A</v>
      </c>
      <c r="H477" s="65" t="e">
        <f>VLOOKUP(E477,'Supply Log'!$E$6:$T$277,3,FALSE)</f>
        <v>#N/A</v>
      </c>
      <c r="I477" s="77"/>
      <c r="J477" s="65" t="e">
        <f>VLOOKUP(E477,'Supply Log'!$E$6:$T$277,5,FALSE)</f>
        <v>#N/A</v>
      </c>
      <c r="K477" s="65" t="e">
        <f>VLOOKUP(E477,'Supply Log'!$E$6:$T$277,6,FALSE)</f>
        <v>#N/A</v>
      </c>
      <c r="L477" s="65" t="e">
        <f>VLOOKUP(E477,'Supply Log'!$E$6:$T$277,7,FALSE)</f>
        <v>#N/A</v>
      </c>
      <c r="M477" s="65" t="e">
        <f>VLOOKUP(E477,'Supply Log'!$E$6:$T$277,8,FALSE)</f>
        <v>#N/A</v>
      </c>
      <c r="N477" s="65" t="e">
        <f>VLOOKUP(E477,'Supply Log'!$E$6:$T$277,9,FALSE)</f>
        <v>#N/A</v>
      </c>
      <c r="O477" s="65" t="e">
        <f>VLOOKUP(E477,'Supply Log'!$E$6:$T$277,10,FALSE)</f>
        <v>#N/A</v>
      </c>
      <c r="P477" s="29" t="e">
        <f t="shared" si="58"/>
        <v>#N/A</v>
      </c>
      <c r="Q477" s="65" t="e">
        <f>VLOOKUP(E477,'Supply Log'!$E$6:$T$277,12,FALSE)</f>
        <v>#N/A</v>
      </c>
      <c r="R477" s="78" t="e">
        <f t="shared" si="59"/>
        <v>#N/A</v>
      </c>
      <c r="S477" s="65"/>
      <c r="T477" s="79" t="e">
        <f t="shared" si="60"/>
        <v>#N/A</v>
      </c>
      <c r="U477" s="80" t="e">
        <f t="shared" si="61"/>
        <v>#N/A</v>
      </c>
      <c r="V477" s="81" t="str">
        <f t="shared" si="62"/>
        <v/>
      </c>
      <c r="W477" s="69" t="e">
        <f>VLOOKUP(F477,'Input Log'!$E$6:$V$50000,18,FALSE)</f>
        <v>#N/A</v>
      </c>
      <c r="X477" s="64" t="e">
        <f>VLOOKUP(E477,'Supply Log'!$Z$6:$AB$699,2,FALSE)</f>
        <v>#N/A</v>
      </c>
      <c r="Y477" s="64" t="e">
        <f>VLOOKUP(E477,'Supply Log'!$E$6:$X$618,20,FALSE)</f>
        <v>#N/A</v>
      </c>
      <c r="Z477" s="64"/>
      <c r="AA477" s="64"/>
      <c r="AB477" s="64"/>
      <c r="AC477" s="64"/>
      <c r="AD477" s="64"/>
      <c r="AE477" s="64"/>
    </row>
    <row r="478" spans="1:31" ht="15.75" customHeight="1">
      <c r="A478" s="67" t="str">
        <f t="shared" si="56"/>
        <v/>
      </c>
      <c r="B478" s="65">
        <f t="shared" si="63"/>
        <v>390</v>
      </c>
      <c r="C478" s="68" t="str">
        <f t="shared" si="57"/>
        <v/>
      </c>
      <c r="D478" s="69"/>
      <c r="E478" s="66"/>
      <c r="F478" s="66"/>
      <c r="G478" s="65" t="e">
        <f>VLOOKUP(E478,'Supply Log'!$E$6:$T$277,2,FALSE)</f>
        <v>#N/A</v>
      </c>
      <c r="H478" s="65" t="e">
        <f>VLOOKUP(E478,'Supply Log'!$E$6:$T$277,3,FALSE)</f>
        <v>#N/A</v>
      </c>
      <c r="I478" s="77"/>
      <c r="J478" s="65" t="e">
        <f>VLOOKUP(E478,'Supply Log'!$E$6:$T$277,5,FALSE)</f>
        <v>#N/A</v>
      </c>
      <c r="K478" s="65" t="e">
        <f>VLOOKUP(E478,'Supply Log'!$E$6:$T$277,6,FALSE)</f>
        <v>#N/A</v>
      </c>
      <c r="L478" s="65" t="e">
        <f>VLOOKUP(E478,'Supply Log'!$E$6:$T$277,7,FALSE)</f>
        <v>#N/A</v>
      </c>
      <c r="M478" s="65" t="e">
        <f>VLOOKUP(E478,'Supply Log'!$E$6:$T$277,8,FALSE)</f>
        <v>#N/A</v>
      </c>
      <c r="N478" s="65" t="e">
        <f>VLOOKUP(E478,'Supply Log'!$E$6:$T$277,9,FALSE)</f>
        <v>#N/A</v>
      </c>
      <c r="O478" s="65" t="e">
        <f>VLOOKUP(E478,'Supply Log'!$E$6:$T$277,10,FALSE)</f>
        <v>#N/A</v>
      </c>
      <c r="P478" s="29" t="e">
        <f t="shared" si="58"/>
        <v>#N/A</v>
      </c>
      <c r="Q478" s="65" t="e">
        <f>VLOOKUP(E478,'Supply Log'!$E$6:$T$277,12,FALSE)</f>
        <v>#N/A</v>
      </c>
      <c r="R478" s="78" t="e">
        <f t="shared" si="59"/>
        <v>#N/A</v>
      </c>
      <c r="S478" s="65"/>
      <c r="T478" s="79" t="e">
        <f t="shared" si="60"/>
        <v>#N/A</v>
      </c>
      <c r="U478" s="80" t="e">
        <f t="shared" si="61"/>
        <v>#N/A</v>
      </c>
      <c r="V478" s="81" t="str">
        <f t="shared" si="62"/>
        <v/>
      </c>
      <c r="W478" s="69" t="e">
        <f>VLOOKUP(F478,'Input Log'!$E$6:$V$50000,18,FALSE)</f>
        <v>#N/A</v>
      </c>
      <c r="X478" s="64" t="e">
        <f>VLOOKUP(E478,'Supply Log'!$Z$6:$AB$699,2,FALSE)</f>
        <v>#N/A</v>
      </c>
      <c r="Y478" s="64" t="e">
        <f>VLOOKUP(E478,'Supply Log'!$E$6:$X$618,20,FALSE)</f>
        <v>#N/A</v>
      </c>
      <c r="Z478" s="64"/>
      <c r="AA478" s="64"/>
      <c r="AB478" s="64"/>
      <c r="AC478" s="64"/>
      <c r="AD478" s="64"/>
      <c r="AE478" s="64"/>
    </row>
    <row r="479" spans="1:31" ht="15.75" customHeight="1">
      <c r="A479" s="67" t="str">
        <f t="shared" si="56"/>
        <v/>
      </c>
      <c r="B479" s="65">
        <f t="shared" si="63"/>
        <v>391</v>
      </c>
      <c r="C479" s="68" t="str">
        <f t="shared" si="57"/>
        <v/>
      </c>
      <c r="D479" s="69"/>
      <c r="E479" s="66"/>
      <c r="F479" s="66"/>
      <c r="G479" s="65" t="e">
        <f>VLOOKUP(E479,'Supply Log'!$E$6:$T$277,2,FALSE)</f>
        <v>#N/A</v>
      </c>
      <c r="H479" s="65" t="e">
        <f>VLOOKUP(E479,'Supply Log'!$E$6:$T$277,3,FALSE)</f>
        <v>#N/A</v>
      </c>
      <c r="I479" s="77"/>
      <c r="J479" s="65" t="e">
        <f>VLOOKUP(E479,'Supply Log'!$E$6:$T$277,5,FALSE)</f>
        <v>#N/A</v>
      </c>
      <c r="K479" s="65" t="e">
        <f>VLOOKUP(E479,'Supply Log'!$E$6:$T$277,6,FALSE)</f>
        <v>#N/A</v>
      </c>
      <c r="L479" s="65" t="e">
        <f>VLOOKUP(E479,'Supply Log'!$E$6:$T$277,7,FALSE)</f>
        <v>#N/A</v>
      </c>
      <c r="M479" s="65" t="e">
        <f>VLOOKUP(E479,'Supply Log'!$E$6:$T$277,8,FALSE)</f>
        <v>#N/A</v>
      </c>
      <c r="N479" s="65" t="e">
        <f>VLOOKUP(E479,'Supply Log'!$E$6:$T$277,9,FALSE)</f>
        <v>#N/A</v>
      </c>
      <c r="O479" s="65" t="e">
        <f>VLOOKUP(E479,'Supply Log'!$E$6:$T$277,10,FALSE)</f>
        <v>#N/A</v>
      </c>
      <c r="P479" s="29" t="e">
        <f t="shared" si="58"/>
        <v>#N/A</v>
      </c>
      <c r="Q479" s="65" t="e">
        <f>VLOOKUP(E479,'Supply Log'!$E$6:$T$277,12,FALSE)</f>
        <v>#N/A</v>
      </c>
      <c r="R479" s="78" t="e">
        <f t="shared" si="59"/>
        <v>#N/A</v>
      </c>
      <c r="S479" s="65"/>
      <c r="T479" s="79" t="e">
        <f t="shared" si="60"/>
        <v>#N/A</v>
      </c>
      <c r="U479" s="80" t="e">
        <f t="shared" si="61"/>
        <v>#N/A</v>
      </c>
      <c r="V479" s="81" t="str">
        <f t="shared" si="62"/>
        <v/>
      </c>
      <c r="W479" s="69" t="e">
        <f>VLOOKUP(F479,'Input Log'!$E$6:$V$50000,18,FALSE)</f>
        <v>#N/A</v>
      </c>
      <c r="X479" s="64" t="e">
        <f>VLOOKUP(E479,'Supply Log'!$Z$6:$AB$699,2,FALSE)</f>
        <v>#N/A</v>
      </c>
      <c r="Y479" s="64" t="e">
        <f>VLOOKUP(E479,'Supply Log'!$E$6:$X$618,20,FALSE)</f>
        <v>#N/A</v>
      </c>
      <c r="Z479" s="64"/>
      <c r="AA479" s="64"/>
      <c r="AB479" s="64"/>
      <c r="AC479" s="64"/>
      <c r="AD479" s="64"/>
      <c r="AE479" s="64"/>
    </row>
    <row r="480" spans="1:31" ht="15.75" customHeight="1">
      <c r="A480" s="67" t="str">
        <f t="shared" si="56"/>
        <v/>
      </c>
      <c r="B480" s="65">
        <f t="shared" si="63"/>
        <v>392</v>
      </c>
      <c r="C480" s="68" t="str">
        <f t="shared" si="57"/>
        <v/>
      </c>
      <c r="D480" s="69"/>
      <c r="E480" s="66"/>
      <c r="F480" s="66"/>
      <c r="G480" s="65" t="e">
        <f>VLOOKUP(E480,'Supply Log'!$E$6:$T$277,2,FALSE)</f>
        <v>#N/A</v>
      </c>
      <c r="H480" s="65" t="e">
        <f>VLOOKUP(E480,'Supply Log'!$E$6:$T$277,3,FALSE)</f>
        <v>#N/A</v>
      </c>
      <c r="I480" s="77"/>
      <c r="J480" s="65" t="e">
        <f>VLOOKUP(E480,'Supply Log'!$E$6:$T$277,5,FALSE)</f>
        <v>#N/A</v>
      </c>
      <c r="K480" s="65" t="e">
        <f>VLOOKUP(E480,'Supply Log'!$E$6:$T$277,6,FALSE)</f>
        <v>#N/A</v>
      </c>
      <c r="L480" s="65" t="e">
        <f>VLOOKUP(E480,'Supply Log'!$E$6:$T$277,7,FALSE)</f>
        <v>#N/A</v>
      </c>
      <c r="M480" s="65" t="e">
        <f>VLOOKUP(E480,'Supply Log'!$E$6:$T$277,8,FALSE)</f>
        <v>#N/A</v>
      </c>
      <c r="N480" s="65" t="e">
        <f>VLOOKUP(E480,'Supply Log'!$E$6:$T$277,9,FALSE)</f>
        <v>#N/A</v>
      </c>
      <c r="O480" s="65" t="e">
        <f>VLOOKUP(E480,'Supply Log'!$E$6:$T$277,10,FALSE)</f>
        <v>#N/A</v>
      </c>
      <c r="P480" s="29" t="e">
        <f t="shared" si="58"/>
        <v>#N/A</v>
      </c>
      <c r="Q480" s="65" t="e">
        <f>VLOOKUP(E480,'Supply Log'!$E$6:$T$277,12,FALSE)</f>
        <v>#N/A</v>
      </c>
      <c r="R480" s="78" t="e">
        <f t="shared" si="59"/>
        <v>#N/A</v>
      </c>
      <c r="S480" s="65"/>
      <c r="T480" s="79" t="e">
        <f t="shared" si="60"/>
        <v>#N/A</v>
      </c>
      <c r="U480" s="80" t="e">
        <f t="shared" si="61"/>
        <v>#N/A</v>
      </c>
      <c r="V480" s="81" t="str">
        <f t="shared" si="62"/>
        <v/>
      </c>
      <c r="W480" s="69" t="e">
        <f>VLOOKUP(F480,'Input Log'!$E$6:$V$50000,18,FALSE)</f>
        <v>#N/A</v>
      </c>
      <c r="X480" s="64" t="e">
        <f>VLOOKUP(E480,'Supply Log'!$Z$6:$AB$699,2,FALSE)</f>
        <v>#N/A</v>
      </c>
      <c r="Y480" s="64" t="e">
        <f>VLOOKUP(E480,'Supply Log'!$E$6:$X$618,20,FALSE)</f>
        <v>#N/A</v>
      </c>
      <c r="Z480" s="64"/>
      <c r="AA480" s="64"/>
      <c r="AB480" s="64"/>
      <c r="AC480" s="64"/>
      <c r="AD480" s="64"/>
      <c r="AE480" s="64"/>
    </row>
    <row r="481" spans="1:31" ht="15.75" customHeight="1">
      <c r="A481" s="67" t="str">
        <f t="shared" si="56"/>
        <v/>
      </c>
      <c r="B481" s="65">
        <f t="shared" si="63"/>
        <v>393</v>
      </c>
      <c r="C481" s="68" t="str">
        <f t="shared" si="57"/>
        <v/>
      </c>
      <c r="D481" s="69"/>
      <c r="E481" s="66"/>
      <c r="F481" s="66"/>
      <c r="G481" s="65" t="e">
        <f>VLOOKUP(E481,'Supply Log'!$E$6:$T$277,2,FALSE)</f>
        <v>#N/A</v>
      </c>
      <c r="H481" s="65" t="e">
        <f>VLOOKUP(E481,'Supply Log'!$E$6:$T$277,3,FALSE)</f>
        <v>#N/A</v>
      </c>
      <c r="I481" s="77"/>
      <c r="J481" s="65" t="e">
        <f>VLOOKUP(E481,'Supply Log'!$E$6:$T$277,5,FALSE)</f>
        <v>#N/A</v>
      </c>
      <c r="K481" s="65" t="e">
        <f>VLOOKUP(E481,'Supply Log'!$E$6:$T$277,6,FALSE)</f>
        <v>#N/A</v>
      </c>
      <c r="L481" s="65" t="e">
        <f>VLOOKUP(E481,'Supply Log'!$E$6:$T$277,7,FALSE)</f>
        <v>#N/A</v>
      </c>
      <c r="M481" s="65" t="e">
        <f>VLOOKUP(E481,'Supply Log'!$E$6:$T$277,8,FALSE)</f>
        <v>#N/A</v>
      </c>
      <c r="N481" s="65" t="e">
        <f>VLOOKUP(E481,'Supply Log'!$E$6:$T$277,9,FALSE)</f>
        <v>#N/A</v>
      </c>
      <c r="O481" s="65" t="e">
        <f>VLOOKUP(E481,'Supply Log'!$E$6:$T$277,10,FALSE)</f>
        <v>#N/A</v>
      </c>
      <c r="P481" s="29" t="e">
        <f t="shared" si="58"/>
        <v>#N/A</v>
      </c>
      <c r="Q481" s="65" t="e">
        <f>VLOOKUP(E481,'Supply Log'!$E$6:$T$277,12,FALSE)</f>
        <v>#N/A</v>
      </c>
      <c r="R481" s="78" t="e">
        <f t="shared" si="59"/>
        <v>#N/A</v>
      </c>
      <c r="S481" s="65"/>
      <c r="T481" s="79" t="e">
        <f t="shared" si="60"/>
        <v>#N/A</v>
      </c>
      <c r="U481" s="80" t="e">
        <f t="shared" si="61"/>
        <v>#N/A</v>
      </c>
      <c r="V481" s="81" t="str">
        <f t="shared" si="62"/>
        <v/>
      </c>
      <c r="W481" s="69" t="e">
        <f>VLOOKUP(F481,'Input Log'!$E$6:$V$50000,18,FALSE)</f>
        <v>#N/A</v>
      </c>
      <c r="X481" s="64" t="e">
        <f>VLOOKUP(E481,'Supply Log'!$Z$6:$AB$699,2,FALSE)</f>
        <v>#N/A</v>
      </c>
      <c r="Y481" s="64" t="e">
        <f>VLOOKUP(E481,'Supply Log'!$E$6:$X$618,20,FALSE)</f>
        <v>#N/A</v>
      </c>
      <c r="Z481" s="64"/>
      <c r="AA481" s="64"/>
      <c r="AB481" s="64"/>
      <c r="AC481" s="64"/>
      <c r="AD481" s="64"/>
      <c r="AE481" s="64"/>
    </row>
    <row r="482" spans="1:31" ht="15.75" customHeight="1">
      <c r="A482" s="67" t="str">
        <f t="shared" si="56"/>
        <v/>
      </c>
      <c r="B482" s="65">
        <f t="shared" si="63"/>
        <v>394</v>
      </c>
      <c r="C482" s="68" t="str">
        <f t="shared" si="57"/>
        <v/>
      </c>
      <c r="D482" s="69"/>
      <c r="E482" s="66"/>
      <c r="F482" s="66"/>
      <c r="G482" s="65" t="e">
        <f>VLOOKUP(E482,'Supply Log'!$E$6:$T$277,2,FALSE)</f>
        <v>#N/A</v>
      </c>
      <c r="H482" s="65" t="e">
        <f>VLOOKUP(E482,'Supply Log'!$E$6:$T$277,3,FALSE)</f>
        <v>#N/A</v>
      </c>
      <c r="I482" s="77"/>
      <c r="J482" s="65" t="e">
        <f>VLOOKUP(E482,'Supply Log'!$E$6:$T$277,5,FALSE)</f>
        <v>#N/A</v>
      </c>
      <c r="K482" s="65" t="e">
        <f>VLOOKUP(E482,'Supply Log'!$E$6:$T$277,6,FALSE)</f>
        <v>#N/A</v>
      </c>
      <c r="L482" s="65" t="e">
        <f>VLOOKUP(E482,'Supply Log'!$E$6:$T$277,7,FALSE)</f>
        <v>#N/A</v>
      </c>
      <c r="M482" s="65" t="e">
        <f>VLOOKUP(E482,'Supply Log'!$E$6:$T$277,8,FALSE)</f>
        <v>#N/A</v>
      </c>
      <c r="N482" s="65" t="e">
        <f>VLOOKUP(E482,'Supply Log'!$E$6:$T$277,9,FALSE)</f>
        <v>#N/A</v>
      </c>
      <c r="O482" s="65" t="e">
        <f>VLOOKUP(E482,'Supply Log'!$E$6:$T$277,10,FALSE)</f>
        <v>#N/A</v>
      </c>
      <c r="P482" s="29" t="e">
        <f t="shared" si="58"/>
        <v>#N/A</v>
      </c>
      <c r="Q482" s="65" t="e">
        <f>VLOOKUP(E482,'Supply Log'!$E$6:$T$277,12,FALSE)</f>
        <v>#N/A</v>
      </c>
      <c r="R482" s="78" t="e">
        <f t="shared" si="59"/>
        <v>#N/A</v>
      </c>
      <c r="S482" s="65"/>
      <c r="T482" s="79" t="e">
        <f t="shared" si="60"/>
        <v>#N/A</v>
      </c>
      <c r="U482" s="80" t="e">
        <f t="shared" si="61"/>
        <v>#N/A</v>
      </c>
      <c r="V482" s="81" t="str">
        <f t="shared" si="62"/>
        <v/>
      </c>
      <c r="W482" s="69" t="e">
        <f>VLOOKUP(F482,'Input Log'!$E$6:$V$50000,18,FALSE)</f>
        <v>#N/A</v>
      </c>
      <c r="X482" s="64" t="e">
        <f>VLOOKUP(E482,'Supply Log'!$Z$6:$AB$699,2,FALSE)</f>
        <v>#N/A</v>
      </c>
      <c r="Y482" s="64" t="e">
        <f>VLOOKUP(E482,'Supply Log'!$E$6:$X$618,20,FALSE)</f>
        <v>#N/A</v>
      </c>
      <c r="Z482" s="64"/>
      <c r="AA482" s="64"/>
      <c r="AB482" s="64"/>
      <c r="AC482" s="64"/>
      <c r="AD482" s="64"/>
      <c r="AE482" s="64"/>
    </row>
    <row r="483" spans="1:31" ht="15.75" customHeight="1">
      <c r="A483" s="67" t="str">
        <f t="shared" si="56"/>
        <v/>
      </c>
      <c r="B483" s="65">
        <f t="shared" si="63"/>
        <v>395</v>
      </c>
      <c r="C483" s="68" t="str">
        <f t="shared" si="57"/>
        <v/>
      </c>
      <c r="D483" s="69"/>
      <c r="E483" s="66"/>
      <c r="F483" s="66"/>
      <c r="G483" s="65" t="e">
        <f>VLOOKUP(E483,'Supply Log'!$E$6:$T$277,2,FALSE)</f>
        <v>#N/A</v>
      </c>
      <c r="H483" s="65" t="e">
        <f>VLOOKUP(E483,'Supply Log'!$E$6:$T$277,3,FALSE)</f>
        <v>#N/A</v>
      </c>
      <c r="I483" s="77"/>
      <c r="J483" s="65" t="e">
        <f>VLOOKUP(E483,'Supply Log'!$E$6:$T$277,5,FALSE)</f>
        <v>#N/A</v>
      </c>
      <c r="K483" s="65" t="e">
        <f>VLOOKUP(E483,'Supply Log'!$E$6:$T$277,6,FALSE)</f>
        <v>#N/A</v>
      </c>
      <c r="L483" s="65" t="e">
        <f>VLOOKUP(E483,'Supply Log'!$E$6:$T$277,7,FALSE)</f>
        <v>#N/A</v>
      </c>
      <c r="M483" s="65" t="e">
        <f>VLOOKUP(E483,'Supply Log'!$E$6:$T$277,8,FALSE)</f>
        <v>#N/A</v>
      </c>
      <c r="N483" s="65" t="e">
        <f>VLOOKUP(E483,'Supply Log'!$E$6:$T$277,9,FALSE)</f>
        <v>#N/A</v>
      </c>
      <c r="O483" s="65" t="e">
        <f>VLOOKUP(E483,'Supply Log'!$E$6:$T$277,10,FALSE)</f>
        <v>#N/A</v>
      </c>
      <c r="P483" s="29" t="e">
        <f t="shared" si="58"/>
        <v>#N/A</v>
      </c>
      <c r="Q483" s="65" t="e">
        <f>VLOOKUP(E483,'Supply Log'!$E$6:$T$277,12,FALSE)</f>
        <v>#N/A</v>
      </c>
      <c r="R483" s="78" t="e">
        <f t="shared" si="59"/>
        <v>#N/A</v>
      </c>
      <c r="S483" s="65"/>
      <c r="T483" s="79" t="e">
        <f t="shared" si="60"/>
        <v>#N/A</v>
      </c>
      <c r="U483" s="80" t="e">
        <f t="shared" si="61"/>
        <v>#N/A</v>
      </c>
      <c r="V483" s="81" t="str">
        <f t="shared" si="62"/>
        <v/>
      </c>
      <c r="W483" s="69" t="e">
        <f>VLOOKUP(F483,'Input Log'!$E$6:$V$50000,18,FALSE)</f>
        <v>#N/A</v>
      </c>
      <c r="X483" s="64" t="e">
        <f>VLOOKUP(E483,'Supply Log'!$Z$6:$AB$699,2,FALSE)</f>
        <v>#N/A</v>
      </c>
      <c r="Y483" s="64" t="e">
        <f>VLOOKUP(E483,'Supply Log'!$E$6:$X$618,20,FALSE)</f>
        <v>#N/A</v>
      </c>
      <c r="Z483" s="64"/>
      <c r="AA483" s="64"/>
      <c r="AB483" s="64"/>
      <c r="AC483" s="64"/>
      <c r="AD483" s="64"/>
      <c r="AE483" s="64"/>
    </row>
    <row r="484" spans="1:31" ht="15.75" customHeight="1">
      <c r="A484" s="67" t="str">
        <f t="shared" si="56"/>
        <v/>
      </c>
      <c r="B484" s="65">
        <f t="shared" si="63"/>
        <v>396</v>
      </c>
      <c r="C484" s="68" t="str">
        <f t="shared" si="57"/>
        <v/>
      </c>
      <c r="D484" s="69"/>
      <c r="E484" s="66"/>
      <c r="F484" s="66"/>
      <c r="G484" s="65" t="e">
        <f>VLOOKUP(E484,'Supply Log'!$E$6:$T$277,2,FALSE)</f>
        <v>#N/A</v>
      </c>
      <c r="H484" s="65" t="e">
        <f>VLOOKUP(E484,'Supply Log'!$E$6:$T$277,3,FALSE)</f>
        <v>#N/A</v>
      </c>
      <c r="I484" s="77"/>
      <c r="J484" s="65" t="e">
        <f>VLOOKUP(E484,'Supply Log'!$E$6:$T$277,5,FALSE)</f>
        <v>#N/A</v>
      </c>
      <c r="K484" s="65" t="e">
        <f>VLOOKUP(E484,'Supply Log'!$E$6:$T$277,6,FALSE)</f>
        <v>#N/A</v>
      </c>
      <c r="L484" s="65" t="e">
        <f>VLOOKUP(E484,'Supply Log'!$E$6:$T$277,7,FALSE)</f>
        <v>#N/A</v>
      </c>
      <c r="M484" s="65" t="e">
        <f>VLOOKUP(E484,'Supply Log'!$E$6:$T$277,8,FALSE)</f>
        <v>#N/A</v>
      </c>
      <c r="N484" s="65" t="e">
        <f>VLOOKUP(E484,'Supply Log'!$E$6:$T$277,9,FALSE)</f>
        <v>#N/A</v>
      </c>
      <c r="O484" s="65" t="e">
        <f>VLOOKUP(E484,'Supply Log'!$E$6:$T$277,10,FALSE)</f>
        <v>#N/A</v>
      </c>
      <c r="P484" s="29" t="e">
        <f t="shared" si="58"/>
        <v>#N/A</v>
      </c>
      <c r="Q484" s="65" t="e">
        <f>VLOOKUP(E484,'Supply Log'!$E$6:$T$277,12,FALSE)</f>
        <v>#N/A</v>
      </c>
      <c r="R484" s="78" t="e">
        <f t="shared" si="59"/>
        <v>#N/A</v>
      </c>
      <c r="S484" s="65"/>
      <c r="T484" s="79" t="e">
        <f t="shared" si="60"/>
        <v>#N/A</v>
      </c>
      <c r="U484" s="80" t="e">
        <f t="shared" si="61"/>
        <v>#N/A</v>
      </c>
      <c r="V484" s="81" t="str">
        <f t="shared" si="62"/>
        <v/>
      </c>
      <c r="W484" s="69" t="e">
        <f>VLOOKUP(F484,'Input Log'!$E$6:$V$50000,18,FALSE)</f>
        <v>#N/A</v>
      </c>
      <c r="X484" s="64" t="e">
        <f>VLOOKUP(E484,'Supply Log'!$Z$6:$AB$699,2,FALSE)</f>
        <v>#N/A</v>
      </c>
      <c r="Y484" s="64" t="e">
        <f>VLOOKUP(E484,'Supply Log'!$E$6:$X$618,20,FALSE)</f>
        <v>#N/A</v>
      </c>
      <c r="Z484" s="64"/>
      <c r="AA484" s="64"/>
      <c r="AB484" s="64"/>
      <c r="AC484" s="64"/>
      <c r="AD484" s="64"/>
      <c r="AE484" s="64"/>
    </row>
    <row r="485" spans="1:31" ht="15.75" customHeight="1">
      <c r="A485" s="67" t="str">
        <f t="shared" si="56"/>
        <v/>
      </c>
      <c r="B485" s="65">
        <f t="shared" si="63"/>
        <v>397</v>
      </c>
      <c r="C485" s="68" t="str">
        <f t="shared" si="57"/>
        <v/>
      </c>
      <c r="D485" s="69"/>
      <c r="E485" s="66"/>
      <c r="F485" s="66"/>
      <c r="G485" s="65" t="e">
        <f>VLOOKUP(E485,'Supply Log'!$E$6:$T$277,2,FALSE)</f>
        <v>#N/A</v>
      </c>
      <c r="H485" s="65" t="e">
        <f>VLOOKUP(E485,'Supply Log'!$E$6:$T$277,3,FALSE)</f>
        <v>#N/A</v>
      </c>
      <c r="I485" s="77"/>
      <c r="J485" s="65" t="e">
        <f>VLOOKUP(E485,'Supply Log'!$E$6:$T$277,5,FALSE)</f>
        <v>#N/A</v>
      </c>
      <c r="K485" s="65" t="e">
        <f>VLOOKUP(E485,'Supply Log'!$E$6:$T$277,6,FALSE)</f>
        <v>#N/A</v>
      </c>
      <c r="L485" s="65" t="e">
        <f>VLOOKUP(E485,'Supply Log'!$E$6:$T$277,7,FALSE)</f>
        <v>#N/A</v>
      </c>
      <c r="M485" s="65" t="e">
        <f>VLOOKUP(E485,'Supply Log'!$E$6:$T$277,8,FALSE)</f>
        <v>#N/A</v>
      </c>
      <c r="N485" s="65" t="e">
        <f>VLOOKUP(E485,'Supply Log'!$E$6:$T$277,9,FALSE)</f>
        <v>#N/A</v>
      </c>
      <c r="O485" s="65" t="e">
        <f>VLOOKUP(E485,'Supply Log'!$E$6:$T$277,10,FALSE)</f>
        <v>#N/A</v>
      </c>
      <c r="P485" s="29" t="e">
        <f t="shared" si="58"/>
        <v>#N/A</v>
      </c>
      <c r="Q485" s="65" t="e">
        <f>VLOOKUP(E485,'Supply Log'!$E$6:$T$277,12,FALSE)</f>
        <v>#N/A</v>
      </c>
      <c r="R485" s="78" t="e">
        <f t="shared" si="59"/>
        <v>#N/A</v>
      </c>
      <c r="S485" s="65"/>
      <c r="T485" s="79" t="e">
        <f t="shared" si="60"/>
        <v>#N/A</v>
      </c>
      <c r="U485" s="80" t="e">
        <f t="shared" si="61"/>
        <v>#N/A</v>
      </c>
      <c r="V485" s="81" t="str">
        <f t="shared" si="62"/>
        <v/>
      </c>
      <c r="W485" s="69" t="e">
        <f>VLOOKUP(F485,'Input Log'!$E$6:$V$50000,18,FALSE)</f>
        <v>#N/A</v>
      </c>
      <c r="X485" s="64" t="e">
        <f>VLOOKUP(E485,'Supply Log'!$Z$6:$AB$699,2,FALSE)</f>
        <v>#N/A</v>
      </c>
      <c r="Y485" s="64" t="e">
        <f>VLOOKUP(E485,'Supply Log'!$E$6:$X$618,20,FALSE)</f>
        <v>#N/A</v>
      </c>
      <c r="Z485" s="64"/>
      <c r="AA485" s="64"/>
      <c r="AB485" s="64"/>
      <c r="AC485" s="64"/>
      <c r="AD485" s="64"/>
      <c r="AE485" s="64"/>
    </row>
    <row r="486" spans="1:31" ht="15.75" customHeight="1">
      <c r="A486" s="67" t="str">
        <f t="shared" si="56"/>
        <v/>
      </c>
      <c r="B486" s="65">
        <f t="shared" si="63"/>
        <v>398</v>
      </c>
      <c r="C486" s="68" t="str">
        <f t="shared" si="57"/>
        <v/>
      </c>
      <c r="D486" s="69"/>
      <c r="E486" s="66"/>
      <c r="F486" s="66"/>
      <c r="G486" s="65" t="e">
        <f>VLOOKUP(E486,'Supply Log'!$E$6:$T$277,2,FALSE)</f>
        <v>#N/A</v>
      </c>
      <c r="H486" s="65" t="e">
        <f>VLOOKUP(E486,'Supply Log'!$E$6:$T$277,3,FALSE)</f>
        <v>#N/A</v>
      </c>
      <c r="I486" s="77"/>
      <c r="J486" s="65" t="e">
        <f>VLOOKUP(E486,'Supply Log'!$E$6:$T$277,5,FALSE)</f>
        <v>#N/A</v>
      </c>
      <c r="K486" s="65" t="e">
        <f>VLOOKUP(E486,'Supply Log'!$E$6:$T$277,6,FALSE)</f>
        <v>#N/A</v>
      </c>
      <c r="L486" s="65" t="e">
        <f>VLOOKUP(E486,'Supply Log'!$E$6:$T$277,7,FALSE)</f>
        <v>#N/A</v>
      </c>
      <c r="M486" s="65" t="e">
        <f>VLOOKUP(E486,'Supply Log'!$E$6:$T$277,8,FALSE)</f>
        <v>#N/A</v>
      </c>
      <c r="N486" s="65" t="e">
        <f>VLOOKUP(E486,'Supply Log'!$E$6:$T$277,9,FALSE)</f>
        <v>#N/A</v>
      </c>
      <c r="O486" s="65" t="e">
        <f>VLOOKUP(E486,'Supply Log'!$E$6:$T$277,10,FALSE)</f>
        <v>#N/A</v>
      </c>
      <c r="P486" s="29" t="e">
        <f t="shared" si="58"/>
        <v>#N/A</v>
      </c>
      <c r="Q486" s="65" t="e">
        <f>VLOOKUP(E486,'Supply Log'!$E$6:$T$277,12,FALSE)</f>
        <v>#N/A</v>
      </c>
      <c r="R486" s="78" t="e">
        <f t="shared" si="59"/>
        <v>#N/A</v>
      </c>
      <c r="S486" s="65"/>
      <c r="T486" s="79" t="e">
        <f t="shared" si="60"/>
        <v>#N/A</v>
      </c>
      <c r="U486" s="80" t="e">
        <f t="shared" si="61"/>
        <v>#N/A</v>
      </c>
      <c r="V486" s="81" t="str">
        <f t="shared" si="62"/>
        <v/>
      </c>
      <c r="W486" s="69" t="e">
        <f>VLOOKUP(F486,'Input Log'!$E$6:$V$50000,18,FALSE)</f>
        <v>#N/A</v>
      </c>
      <c r="X486" s="64" t="e">
        <f>VLOOKUP(E486,'Supply Log'!$Z$6:$AB$699,2,FALSE)</f>
        <v>#N/A</v>
      </c>
      <c r="Y486" s="64" t="e">
        <f>VLOOKUP(E486,'Supply Log'!$E$6:$X$618,20,FALSE)</f>
        <v>#N/A</v>
      </c>
      <c r="Z486" s="64"/>
      <c r="AA486" s="64"/>
      <c r="AB486" s="64"/>
      <c r="AC486" s="64"/>
      <c r="AD486" s="64"/>
      <c r="AE486" s="64"/>
    </row>
    <row r="487" spans="1:31" ht="15.75" customHeight="1">
      <c r="A487" s="67" t="str">
        <f t="shared" si="56"/>
        <v/>
      </c>
      <c r="B487" s="65">
        <f t="shared" si="63"/>
        <v>399</v>
      </c>
      <c r="C487" s="68" t="str">
        <f t="shared" si="57"/>
        <v/>
      </c>
      <c r="D487" s="69"/>
      <c r="E487" s="66"/>
      <c r="F487" s="66"/>
      <c r="G487" s="65" t="e">
        <f>VLOOKUP(E487,'Supply Log'!$E$6:$T$277,2,FALSE)</f>
        <v>#N/A</v>
      </c>
      <c r="H487" s="65" t="e">
        <f>VLOOKUP(E487,'Supply Log'!$E$6:$T$277,3,FALSE)</f>
        <v>#N/A</v>
      </c>
      <c r="I487" s="77"/>
      <c r="J487" s="65" t="e">
        <f>VLOOKUP(E487,'Supply Log'!$E$6:$T$277,5,FALSE)</f>
        <v>#N/A</v>
      </c>
      <c r="K487" s="65" t="e">
        <f>VLOOKUP(E487,'Supply Log'!$E$6:$T$277,6,FALSE)</f>
        <v>#N/A</v>
      </c>
      <c r="L487" s="65" t="e">
        <f>VLOOKUP(E487,'Supply Log'!$E$6:$T$277,7,FALSE)</f>
        <v>#N/A</v>
      </c>
      <c r="M487" s="65" t="e">
        <f>VLOOKUP(E487,'Supply Log'!$E$6:$T$277,8,FALSE)</f>
        <v>#N/A</v>
      </c>
      <c r="N487" s="65" t="e">
        <f>VLOOKUP(E487,'Supply Log'!$E$6:$T$277,9,FALSE)</f>
        <v>#N/A</v>
      </c>
      <c r="O487" s="65" t="e">
        <f>VLOOKUP(E487,'Supply Log'!$E$6:$T$277,10,FALSE)</f>
        <v>#N/A</v>
      </c>
      <c r="P487" s="29" t="e">
        <f t="shared" si="58"/>
        <v>#N/A</v>
      </c>
      <c r="Q487" s="65" t="e">
        <f>VLOOKUP(E487,'Supply Log'!$E$6:$T$277,12,FALSE)</f>
        <v>#N/A</v>
      </c>
      <c r="R487" s="78" t="e">
        <f t="shared" si="59"/>
        <v>#N/A</v>
      </c>
      <c r="S487" s="65"/>
      <c r="T487" s="79" t="e">
        <f t="shared" si="60"/>
        <v>#N/A</v>
      </c>
      <c r="U487" s="80" t="e">
        <f t="shared" si="61"/>
        <v>#N/A</v>
      </c>
      <c r="V487" s="81" t="str">
        <f t="shared" si="62"/>
        <v/>
      </c>
      <c r="W487" s="69" t="e">
        <f>VLOOKUP(F487,'Input Log'!$E$6:$V$50000,18,FALSE)</f>
        <v>#N/A</v>
      </c>
      <c r="X487" s="64" t="e">
        <f>VLOOKUP(E487,'Supply Log'!$Z$6:$AB$699,2,FALSE)</f>
        <v>#N/A</v>
      </c>
      <c r="Y487" s="64" t="e">
        <f>VLOOKUP(E487,'Supply Log'!$E$6:$X$618,20,FALSE)</f>
        <v>#N/A</v>
      </c>
      <c r="Z487" s="64"/>
      <c r="AA487" s="64"/>
      <c r="AB487" s="64"/>
      <c r="AC487" s="64"/>
      <c r="AD487" s="64"/>
      <c r="AE487" s="64"/>
    </row>
    <row r="488" spans="1:31" ht="15.75" customHeight="1">
      <c r="A488" s="67" t="str">
        <f t="shared" si="56"/>
        <v/>
      </c>
      <c r="B488" s="65">
        <f t="shared" si="63"/>
        <v>400</v>
      </c>
      <c r="C488" s="68" t="str">
        <f t="shared" si="57"/>
        <v/>
      </c>
      <c r="D488" s="69"/>
      <c r="E488" s="66"/>
      <c r="F488" s="66"/>
      <c r="G488" s="65" t="e">
        <f>VLOOKUP(E488,'Supply Log'!$E$6:$T$277,2,FALSE)</f>
        <v>#N/A</v>
      </c>
      <c r="H488" s="65" t="e">
        <f>VLOOKUP(E488,'Supply Log'!$E$6:$T$277,3,FALSE)</f>
        <v>#N/A</v>
      </c>
      <c r="I488" s="77"/>
      <c r="J488" s="65" t="e">
        <f>VLOOKUP(E488,'Supply Log'!$E$6:$T$277,5,FALSE)</f>
        <v>#N/A</v>
      </c>
      <c r="K488" s="65" t="e">
        <f>VLOOKUP(E488,'Supply Log'!$E$6:$T$277,6,FALSE)</f>
        <v>#N/A</v>
      </c>
      <c r="L488" s="65" t="e">
        <f>VLOOKUP(E488,'Supply Log'!$E$6:$T$277,7,FALSE)</f>
        <v>#N/A</v>
      </c>
      <c r="M488" s="65" t="e">
        <f>VLOOKUP(E488,'Supply Log'!$E$6:$T$277,8,FALSE)</f>
        <v>#N/A</v>
      </c>
      <c r="N488" s="65" t="e">
        <f>VLOOKUP(E488,'Supply Log'!$E$6:$T$277,9,FALSE)</f>
        <v>#N/A</v>
      </c>
      <c r="O488" s="65" t="e">
        <f>VLOOKUP(E488,'Supply Log'!$E$6:$T$277,10,FALSE)</f>
        <v>#N/A</v>
      </c>
      <c r="P488" s="29" t="e">
        <f t="shared" si="58"/>
        <v>#N/A</v>
      </c>
      <c r="Q488" s="65" t="e">
        <f>VLOOKUP(E488,'Supply Log'!$E$6:$T$277,12,FALSE)</f>
        <v>#N/A</v>
      </c>
      <c r="R488" s="78" t="e">
        <f t="shared" si="59"/>
        <v>#N/A</v>
      </c>
      <c r="S488" s="65"/>
      <c r="T488" s="79" t="e">
        <f t="shared" si="60"/>
        <v>#N/A</v>
      </c>
      <c r="U488" s="80" t="e">
        <f t="shared" si="61"/>
        <v>#N/A</v>
      </c>
      <c r="V488" s="81" t="str">
        <f t="shared" si="62"/>
        <v/>
      </c>
      <c r="W488" s="69" t="e">
        <f>VLOOKUP(F488,'Input Log'!$E$6:$V$50000,18,FALSE)</f>
        <v>#N/A</v>
      </c>
      <c r="X488" s="64" t="e">
        <f>VLOOKUP(E488,'Supply Log'!$Z$6:$AB$699,2,FALSE)</f>
        <v>#N/A</v>
      </c>
      <c r="Y488" s="64" t="e">
        <f>VLOOKUP(E488,'Supply Log'!$E$6:$X$618,20,FALSE)</f>
        <v>#N/A</v>
      </c>
      <c r="Z488" s="64"/>
      <c r="AA488" s="64"/>
      <c r="AB488" s="64"/>
      <c r="AC488" s="64"/>
      <c r="AD488" s="64"/>
      <c r="AE488" s="64"/>
    </row>
    <row r="489" spans="1:31" ht="15.75" customHeight="1">
      <c r="A489" s="67" t="str">
        <f t="shared" si="56"/>
        <v/>
      </c>
      <c r="B489" s="65">
        <f t="shared" si="63"/>
        <v>401</v>
      </c>
      <c r="C489" s="68" t="str">
        <f t="shared" si="57"/>
        <v/>
      </c>
      <c r="D489" s="69"/>
      <c r="E489" s="66"/>
      <c r="F489" s="66"/>
      <c r="G489" s="65" t="e">
        <f>VLOOKUP(E489,'Supply Log'!$E$6:$T$277,2,FALSE)</f>
        <v>#N/A</v>
      </c>
      <c r="H489" s="65" t="e">
        <f>VLOOKUP(E489,'Supply Log'!$E$6:$T$277,3,FALSE)</f>
        <v>#N/A</v>
      </c>
      <c r="I489" s="77"/>
      <c r="J489" s="65" t="e">
        <f>VLOOKUP(E489,'Supply Log'!$E$6:$T$277,5,FALSE)</f>
        <v>#N/A</v>
      </c>
      <c r="K489" s="65" t="e">
        <f>VLOOKUP(E489,'Supply Log'!$E$6:$T$277,6,FALSE)</f>
        <v>#N/A</v>
      </c>
      <c r="L489" s="65" t="e">
        <f>VLOOKUP(E489,'Supply Log'!$E$6:$T$277,7,FALSE)</f>
        <v>#N/A</v>
      </c>
      <c r="M489" s="65" t="e">
        <f>VLOOKUP(E489,'Supply Log'!$E$6:$T$277,8,FALSE)</f>
        <v>#N/A</v>
      </c>
      <c r="N489" s="65" t="e">
        <f>VLOOKUP(E489,'Supply Log'!$E$6:$T$277,9,FALSE)</f>
        <v>#N/A</v>
      </c>
      <c r="O489" s="65" t="e">
        <f>VLOOKUP(E489,'Supply Log'!$E$6:$T$277,10,FALSE)</f>
        <v>#N/A</v>
      </c>
      <c r="P489" s="29" t="e">
        <f t="shared" si="58"/>
        <v>#N/A</v>
      </c>
      <c r="Q489" s="65" t="e">
        <f>VLOOKUP(E489,'Supply Log'!$E$6:$T$277,12,FALSE)</f>
        <v>#N/A</v>
      </c>
      <c r="R489" s="78" t="e">
        <f t="shared" si="59"/>
        <v>#N/A</v>
      </c>
      <c r="S489" s="65"/>
      <c r="T489" s="79" t="e">
        <f t="shared" si="60"/>
        <v>#N/A</v>
      </c>
      <c r="U489" s="80" t="e">
        <f t="shared" si="61"/>
        <v>#N/A</v>
      </c>
      <c r="V489" s="81" t="str">
        <f t="shared" si="62"/>
        <v/>
      </c>
      <c r="W489" s="69" t="e">
        <f>VLOOKUP(F489,'Input Log'!$E$6:$V$50000,18,FALSE)</f>
        <v>#N/A</v>
      </c>
      <c r="X489" s="64" t="e">
        <f>VLOOKUP(E489,'Supply Log'!$Z$6:$AB$699,2,FALSE)</f>
        <v>#N/A</v>
      </c>
      <c r="Y489" s="64" t="e">
        <f>VLOOKUP(E489,'Supply Log'!$E$6:$X$618,20,FALSE)</f>
        <v>#N/A</v>
      </c>
      <c r="Z489" s="64"/>
      <c r="AA489" s="64"/>
      <c r="AB489" s="64"/>
      <c r="AC489" s="64"/>
      <c r="AD489" s="64"/>
      <c r="AE489" s="64"/>
    </row>
    <row r="490" spans="1:31" ht="15.75" customHeight="1">
      <c r="A490" s="67" t="str">
        <f t="shared" si="56"/>
        <v/>
      </c>
      <c r="B490" s="65">
        <f t="shared" si="63"/>
        <v>402</v>
      </c>
      <c r="C490" s="68" t="str">
        <f t="shared" si="57"/>
        <v/>
      </c>
      <c r="D490" s="69"/>
      <c r="E490" s="66"/>
      <c r="F490" s="66"/>
      <c r="G490" s="65" t="e">
        <f>VLOOKUP(E490,'Supply Log'!$E$6:$T$277,2,FALSE)</f>
        <v>#N/A</v>
      </c>
      <c r="H490" s="65" t="e">
        <f>VLOOKUP(E490,'Supply Log'!$E$6:$T$277,3,FALSE)</f>
        <v>#N/A</v>
      </c>
      <c r="I490" s="77"/>
      <c r="J490" s="65" t="e">
        <f>VLOOKUP(E490,'Supply Log'!$E$6:$T$277,5,FALSE)</f>
        <v>#N/A</v>
      </c>
      <c r="K490" s="65" t="e">
        <f>VLOOKUP(E490,'Supply Log'!$E$6:$T$277,6,FALSE)</f>
        <v>#N/A</v>
      </c>
      <c r="L490" s="65" t="e">
        <f>VLOOKUP(E490,'Supply Log'!$E$6:$T$277,7,FALSE)</f>
        <v>#N/A</v>
      </c>
      <c r="M490" s="65" t="e">
        <f>VLOOKUP(E490,'Supply Log'!$E$6:$T$277,8,FALSE)</f>
        <v>#N/A</v>
      </c>
      <c r="N490" s="65" t="e">
        <f>VLOOKUP(E490,'Supply Log'!$E$6:$T$277,9,FALSE)</f>
        <v>#N/A</v>
      </c>
      <c r="O490" s="65" t="e">
        <f>VLOOKUP(E490,'Supply Log'!$E$6:$T$277,10,FALSE)</f>
        <v>#N/A</v>
      </c>
      <c r="P490" s="29" t="e">
        <f t="shared" si="58"/>
        <v>#N/A</v>
      </c>
      <c r="Q490" s="65" t="e">
        <f>VLOOKUP(E490,'Supply Log'!$E$6:$T$277,12,FALSE)</f>
        <v>#N/A</v>
      </c>
      <c r="R490" s="78" t="e">
        <f t="shared" si="59"/>
        <v>#N/A</v>
      </c>
      <c r="S490" s="65"/>
      <c r="T490" s="79" t="e">
        <f t="shared" si="60"/>
        <v>#N/A</v>
      </c>
      <c r="U490" s="80" t="e">
        <f t="shared" si="61"/>
        <v>#N/A</v>
      </c>
      <c r="V490" s="81" t="str">
        <f t="shared" si="62"/>
        <v/>
      </c>
      <c r="W490" s="69" t="e">
        <f>VLOOKUP(F490,'Input Log'!$E$6:$V$50000,18,FALSE)</f>
        <v>#N/A</v>
      </c>
      <c r="X490" s="64" t="e">
        <f>VLOOKUP(E490,'Supply Log'!$Z$6:$AB$699,2,FALSE)</f>
        <v>#N/A</v>
      </c>
      <c r="Y490" s="64" t="e">
        <f>VLOOKUP(E490,'Supply Log'!$E$6:$X$618,20,FALSE)</f>
        <v>#N/A</v>
      </c>
      <c r="Z490" s="64"/>
      <c r="AA490" s="64"/>
      <c r="AB490" s="64"/>
      <c r="AC490" s="64"/>
      <c r="AD490" s="64"/>
      <c r="AE490" s="64"/>
    </row>
    <row r="491" spans="1:31" ht="15.75" customHeight="1">
      <c r="A491" s="67" t="str">
        <f t="shared" si="56"/>
        <v/>
      </c>
      <c r="B491" s="65">
        <f t="shared" si="63"/>
        <v>403</v>
      </c>
      <c r="C491" s="68" t="str">
        <f t="shared" si="57"/>
        <v/>
      </c>
      <c r="D491" s="69"/>
      <c r="E491" s="66"/>
      <c r="F491" s="66"/>
      <c r="G491" s="65" t="e">
        <f>VLOOKUP(E491,'Supply Log'!$E$6:$T$277,2,FALSE)</f>
        <v>#N/A</v>
      </c>
      <c r="H491" s="65" t="e">
        <f>VLOOKUP(E491,'Supply Log'!$E$6:$T$277,3,FALSE)</f>
        <v>#N/A</v>
      </c>
      <c r="I491" s="77"/>
      <c r="J491" s="65" t="e">
        <f>VLOOKUP(E491,'Supply Log'!$E$6:$T$277,5,FALSE)</f>
        <v>#N/A</v>
      </c>
      <c r="K491" s="65" t="e">
        <f>VLOOKUP(E491,'Supply Log'!$E$6:$T$277,6,FALSE)</f>
        <v>#N/A</v>
      </c>
      <c r="L491" s="65" t="e">
        <f>VLOOKUP(E491,'Supply Log'!$E$6:$T$277,7,FALSE)</f>
        <v>#N/A</v>
      </c>
      <c r="M491" s="65" t="e">
        <f>VLOOKUP(E491,'Supply Log'!$E$6:$T$277,8,FALSE)</f>
        <v>#N/A</v>
      </c>
      <c r="N491" s="65" t="e">
        <f>VLOOKUP(E491,'Supply Log'!$E$6:$T$277,9,FALSE)</f>
        <v>#N/A</v>
      </c>
      <c r="O491" s="65" t="e">
        <f>VLOOKUP(E491,'Supply Log'!$E$6:$T$277,10,FALSE)</f>
        <v>#N/A</v>
      </c>
      <c r="P491" s="29" t="e">
        <f t="shared" si="58"/>
        <v>#N/A</v>
      </c>
      <c r="Q491" s="65" t="e">
        <f>VLOOKUP(E491,'Supply Log'!$E$6:$T$277,12,FALSE)</f>
        <v>#N/A</v>
      </c>
      <c r="R491" s="78" t="e">
        <f t="shared" si="59"/>
        <v>#N/A</v>
      </c>
      <c r="S491" s="65"/>
      <c r="T491" s="79" t="e">
        <f t="shared" si="60"/>
        <v>#N/A</v>
      </c>
      <c r="U491" s="80" t="e">
        <f t="shared" si="61"/>
        <v>#N/A</v>
      </c>
      <c r="V491" s="81" t="str">
        <f t="shared" si="62"/>
        <v/>
      </c>
      <c r="W491" s="69" t="e">
        <f>VLOOKUP(F491,'Input Log'!$E$6:$V$50000,18,FALSE)</f>
        <v>#N/A</v>
      </c>
      <c r="X491" s="64" t="e">
        <f>VLOOKUP(E491,'Supply Log'!$Z$6:$AB$699,2,FALSE)</f>
        <v>#N/A</v>
      </c>
      <c r="Y491" s="64" t="e">
        <f>VLOOKUP(E491,'Supply Log'!$E$6:$X$618,20,FALSE)</f>
        <v>#N/A</v>
      </c>
      <c r="Z491" s="64"/>
      <c r="AA491" s="64"/>
      <c r="AB491" s="64"/>
      <c r="AC491" s="64"/>
      <c r="AD491" s="64"/>
      <c r="AE491" s="64"/>
    </row>
    <row r="492" spans="1:31" ht="15.75" customHeight="1">
      <c r="A492" s="67" t="str">
        <f t="shared" si="56"/>
        <v/>
      </c>
      <c r="B492" s="65">
        <f t="shared" si="63"/>
        <v>404</v>
      </c>
      <c r="C492" s="68" t="str">
        <f t="shared" si="57"/>
        <v/>
      </c>
      <c r="D492" s="69"/>
      <c r="E492" s="66"/>
      <c r="F492" s="66"/>
      <c r="G492" s="65" t="e">
        <f>VLOOKUP(E492,'Supply Log'!$E$6:$T$277,2,FALSE)</f>
        <v>#N/A</v>
      </c>
      <c r="H492" s="65" t="e">
        <f>VLOOKUP(E492,'Supply Log'!$E$6:$T$277,3,FALSE)</f>
        <v>#N/A</v>
      </c>
      <c r="I492" s="77"/>
      <c r="J492" s="65" t="e">
        <f>VLOOKUP(E492,'Supply Log'!$E$6:$T$277,5,FALSE)</f>
        <v>#N/A</v>
      </c>
      <c r="K492" s="65" t="e">
        <f>VLOOKUP(E492,'Supply Log'!$E$6:$T$277,6,FALSE)</f>
        <v>#N/A</v>
      </c>
      <c r="L492" s="65" t="e">
        <f>VLOOKUP(E492,'Supply Log'!$E$6:$T$277,7,FALSE)</f>
        <v>#N/A</v>
      </c>
      <c r="M492" s="65" t="e">
        <f>VLOOKUP(E492,'Supply Log'!$E$6:$T$277,8,FALSE)</f>
        <v>#N/A</v>
      </c>
      <c r="N492" s="65" t="e">
        <f>VLOOKUP(E492,'Supply Log'!$E$6:$T$277,9,FALSE)</f>
        <v>#N/A</v>
      </c>
      <c r="O492" s="65" t="e">
        <f>VLOOKUP(E492,'Supply Log'!$E$6:$T$277,10,FALSE)</f>
        <v>#N/A</v>
      </c>
      <c r="P492" s="29" t="e">
        <f t="shared" si="58"/>
        <v>#N/A</v>
      </c>
      <c r="Q492" s="65" t="e">
        <f>VLOOKUP(E492,'Supply Log'!$E$6:$T$277,12,FALSE)</f>
        <v>#N/A</v>
      </c>
      <c r="R492" s="78" t="e">
        <f t="shared" si="59"/>
        <v>#N/A</v>
      </c>
      <c r="S492" s="65"/>
      <c r="T492" s="79" t="e">
        <f t="shared" si="60"/>
        <v>#N/A</v>
      </c>
      <c r="U492" s="80" t="e">
        <f t="shared" si="61"/>
        <v>#N/A</v>
      </c>
      <c r="V492" s="81" t="str">
        <f t="shared" si="62"/>
        <v/>
      </c>
      <c r="W492" s="69" t="e">
        <f>VLOOKUP(F492,'Input Log'!$E$6:$V$50000,18,FALSE)</f>
        <v>#N/A</v>
      </c>
      <c r="X492" s="64" t="e">
        <f>VLOOKUP(E492,'Supply Log'!$Z$6:$AB$699,2,FALSE)</f>
        <v>#N/A</v>
      </c>
      <c r="Y492" s="64" t="e">
        <f>VLOOKUP(E492,'Supply Log'!$E$6:$X$618,20,FALSE)</f>
        <v>#N/A</v>
      </c>
      <c r="Z492" s="64"/>
      <c r="AA492" s="64"/>
      <c r="AB492" s="64"/>
      <c r="AC492" s="64"/>
      <c r="AD492" s="64"/>
      <c r="AE492" s="64"/>
    </row>
    <row r="493" spans="1:31" ht="15.75" customHeight="1">
      <c r="A493" s="67" t="str">
        <f t="shared" si="56"/>
        <v/>
      </c>
      <c r="B493" s="65">
        <f t="shared" si="63"/>
        <v>405</v>
      </c>
      <c r="C493" s="68" t="str">
        <f t="shared" si="57"/>
        <v/>
      </c>
      <c r="D493" s="69"/>
      <c r="E493" s="66"/>
      <c r="F493" s="66"/>
      <c r="G493" s="65" t="e">
        <f>VLOOKUP(E493,'Supply Log'!$E$6:$T$277,2,FALSE)</f>
        <v>#N/A</v>
      </c>
      <c r="H493" s="65" t="e">
        <f>VLOOKUP(E493,'Supply Log'!$E$6:$T$277,3,FALSE)</f>
        <v>#N/A</v>
      </c>
      <c r="I493" s="77"/>
      <c r="J493" s="65" t="e">
        <f>VLOOKUP(E493,'Supply Log'!$E$6:$T$277,5,FALSE)</f>
        <v>#N/A</v>
      </c>
      <c r="K493" s="65" t="e">
        <f>VLOOKUP(E493,'Supply Log'!$E$6:$T$277,6,FALSE)</f>
        <v>#N/A</v>
      </c>
      <c r="L493" s="65" t="e">
        <f>VLOOKUP(E493,'Supply Log'!$E$6:$T$277,7,FALSE)</f>
        <v>#N/A</v>
      </c>
      <c r="M493" s="65" t="e">
        <f>VLOOKUP(E493,'Supply Log'!$E$6:$T$277,8,FALSE)</f>
        <v>#N/A</v>
      </c>
      <c r="N493" s="65" t="e">
        <f>VLOOKUP(E493,'Supply Log'!$E$6:$T$277,9,FALSE)</f>
        <v>#N/A</v>
      </c>
      <c r="O493" s="65" t="e">
        <f>VLOOKUP(E493,'Supply Log'!$E$6:$T$277,10,FALSE)</f>
        <v>#N/A</v>
      </c>
      <c r="P493" s="29" t="e">
        <f t="shared" si="58"/>
        <v>#N/A</v>
      </c>
      <c r="Q493" s="65" t="e">
        <f>VLOOKUP(E493,'Supply Log'!$E$6:$T$277,12,FALSE)</f>
        <v>#N/A</v>
      </c>
      <c r="R493" s="78" t="e">
        <f t="shared" si="59"/>
        <v>#N/A</v>
      </c>
      <c r="S493" s="65"/>
      <c r="T493" s="79" t="e">
        <f t="shared" si="60"/>
        <v>#N/A</v>
      </c>
      <c r="U493" s="80" t="e">
        <f t="shared" si="61"/>
        <v>#N/A</v>
      </c>
      <c r="V493" s="81" t="str">
        <f t="shared" si="62"/>
        <v/>
      </c>
      <c r="W493" s="69" t="e">
        <f>VLOOKUP(F493,'Input Log'!$E$6:$V$50000,18,FALSE)</f>
        <v>#N/A</v>
      </c>
      <c r="X493" s="64" t="e">
        <f>VLOOKUP(E493,'Supply Log'!$Z$6:$AB$699,2,FALSE)</f>
        <v>#N/A</v>
      </c>
      <c r="Y493" s="64" t="e">
        <f>VLOOKUP(E493,'Supply Log'!$E$6:$X$618,20,FALSE)</f>
        <v>#N/A</v>
      </c>
      <c r="Z493" s="64"/>
      <c r="AA493" s="64"/>
      <c r="AB493" s="64"/>
      <c r="AC493" s="64"/>
      <c r="AD493" s="64"/>
      <c r="AE493" s="64"/>
    </row>
    <row r="494" spans="1:31" ht="15.75" customHeight="1">
      <c r="A494" s="67" t="str">
        <f t="shared" si="56"/>
        <v/>
      </c>
      <c r="B494" s="65">
        <f t="shared" si="63"/>
        <v>406</v>
      </c>
      <c r="C494" s="68" t="str">
        <f t="shared" si="57"/>
        <v/>
      </c>
      <c r="D494" s="69"/>
      <c r="E494" s="66"/>
      <c r="F494" s="66"/>
      <c r="G494" s="65" t="e">
        <f>VLOOKUP(E494,'Supply Log'!$E$6:$T$277,2,FALSE)</f>
        <v>#N/A</v>
      </c>
      <c r="H494" s="65" t="e">
        <f>VLOOKUP(E494,'Supply Log'!$E$6:$T$277,3,FALSE)</f>
        <v>#N/A</v>
      </c>
      <c r="I494" s="77"/>
      <c r="J494" s="65" t="e">
        <f>VLOOKUP(E494,'Supply Log'!$E$6:$T$277,5,FALSE)</f>
        <v>#N/A</v>
      </c>
      <c r="K494" s="65" t="e">
        <f>VLOOKUP(E494,'Supply Log'!$E$6:$T$277,6,FALSE)</f>
        <v>#N/A</v>
      </c>
      <c r="L494" s="65" t="e">
        <f>VLOOKUP(E494,'Supply Log'!$E$6:$T$277,7,FALSE)</f>
        <v>#N/A</v>
      </c>
      <c r="M494" s="65" t="e">
        <f>VLOOKUP(E494,'Supply Log'!$E$6:$T$277,8,FALSE)</f>
        <v>#N/A</v>
      </c>
      <c r="N494" s="65" t="e">
        <f>VLOOKUP(E494,'Supply Log'!$E$6:$T$277,9,FALSE)</f>
        <v>#N/A</v>
      </c>
      <c r="O494" s="65" t="e">
        <f>VLOOKUP(E494,'Supply Log'!$E$6:$T$277,10,FALSE)</f>
        <v>#N/A</v>
      </c>
      <c r="P494" s="29" t="e">
        <f t="shared" si="58"/>
        <v>#N/A</v>
      </c>
      <c r="Q494" s="65" t="e">
        <f>VLOOKUP(E494,'Supply Log'!$E$6:$T$277,12,FALSE)</f>
        <v>#N/A</v>
      </c>
      <c r="R494" s="78" t="e">
        <f t="shared" si="59"/>
        <v>#N/A</v>
      </c>
      <c r="S494" s="65"/>
      <c r="T494" s="79" t="e">
        <f t="shared" si="60"/>
        <v>#N/A</v>
      </c>
      <c r="U494" s="80" t="e">
        <f t="shared" si="61"/>
        <v>#N/A</v>
      </c>
      <c r="V494" s="81" t="str">
        <f t="shared" si="62"/>
        <v/>
      </c>
      <c r="W494" s="69" t="e">
        <f>VLOOKUP(F494,'Input Log'!$E$6:$V$50000,18,FALSE)</f>
        <v>#N/A</v>
      </c>
      <c r="X494" s="64" t="e">
        <f>VLOOKUP(E494,'Supply Log'!$Z$6:$AB$699,2,FALSE)</f>
        <v>#N/A</v>
      </c>
      <c r="Y494" s="64" t="e">
        <f>VLOOKUP(E494,'Supply Log'!$E$6:$X$618,20,FALSE)</f>
        <v>#N/A</v>
      </c>
      <c r="Z494" s="64"/>
      <c r="AA494" s="64"/>
      <c r="AB494" s="64"/>
      <c r="AC494" s="64"/>
      <c r="AD494" s="64"/>
      <c r="AE494" s="64"/>
    </row>
    <row r="495" spans="1:31" ht="15.75" customHeight="1">
      <c r="A495" s="67" t="str">
        <f t="shared" si="56"/>
        <v/>
      </c>
      <c r="B495" s="65">
        <f t="shared" si="63"/>
        <v>407</v>
      </c>
      <c r="C495" s="68" t="str">
        <f t="shared" si="57"/>
        <v/>
      </c>
      <c r="D495" s="69"/>
      <c r="E495" s="66"/>
      <c r="F495" s="66"/>
      <c r="G495" s="65" t="e">
        <f>VLOOKUP(E495,'Supply Log'!$E$6:$T$277,2,FALSE)</f>
        <v>#N/A</v>
      </c>
      <c r="H495" s="65" t="e">
        <f>VLOOKUP(E495,'Supply Log'!$E$6:$T$277,3,FALSE)</f>
        <v>#N/A</v>
      </c>
      <c r="I495" s="77"/>
      <c r="J495" s="65" t="e">
        <f>VLOOKUP(E495,'Supply Log'!$E$6:$T$277,5,FALSE)</f>
        <v>#N/A</v>
      </c>
      <c r="K495" s="65" t="e">
        <f>VLOOKUP(E495,'Supply Log'!$E$6:$T$277,6,FALSE)</f>
        <v>#N/A</v>
      </c>
      <c r="L495" s="65" t="e">
        <f>VLOOKUP(E495,'Supply Log'!$E$6:$T$277,7,FALSE)</f>
        <v>#N/A</v>
      </c>
      <c r="M495" s="65" t="e">
        <f>VLOOKUP(E495,'Supply Log'!$E$6:$T$277,8,FALSE)</f>
        <v>#N/A</v>
      </c>
      <c r="N495" s="65" t="e">
        <f>VLOOKUP(E495,'Supply Log'!$E$6:$T$277,9,FALSE)</f>
        <v>#N/A</v>
      </c>
      <c r="O495" s="65" t="e">
        <f>VLOOKUP(E495,'Supply Log'!$E$6:$T$277,10,FALSE)</f>
        <v>#N/A</v>
      </c>
      <c r="P495" s="29" t="e">
        <f t="shared" si="58"/>
        <v>#N/A</v>
      </c>
      <c r="Q495" s="65" t="e">
        <f>VLOOKUP(E495,'Supply Log'!$E$6:$T$277,12,FALSE)</f>
        <v>#N/A</v>
      </c>
      <c r="R495" s="78" t="e">
        <f t="shared" si="59"/>
        <v>#N/A</v>
      </c>
      <c r="S495" s="65"/>
      <c r="T495" s="79" t="e">
        <f t="shared" si="60"/>
        <v>#N/A</v>
      </c>
      <c r="U495" s="80" t="e">
        <f t="shared" si="61"/>
        <v>#N/A</v>
      </c>
      <c r="V495" s="81" t="str">
        <f t="shared" si="62"/>
        <v/>
      </c>
      <c r="W495" s="69" t="e">
        <f>VLOOKUP(F495,'Input Log'!$E$6:$V$50000,18,FALSE)</f>
        <v>#N/A</v>
      </c>
      <c r="X495" s="64" t="e">
        <f>VLOOKUP(E495,'Supply Log'!$Z$6:$AB$699,2,FALSE)</f>
        <v>#N/A</v>
      </c>
      <c r="Y495" s="64" t="e">
        <f>VLOOKUP(E495,'Supply Log'!$E$6:$X$618,20,FALSE)</f>
        <v>#N/A</v>
      </c>
      <c r="Z495" s="64"/>
      <c r="AA495" s="64"/>
      <c r="AB495" s="64"/>
      <c r="AC495" s="64"/>
      <c r="AD495" s="64"/>
      <c r="AE495" s="64"/>
    </row>
    <row r="496" spans="1:31" ht="15.75" customHeight="1">
      <c r="A496" s="67" t="str">
        <f t="shared" si="56"/>
        <v/>
      </c>
      <c r="B496" s="65">
        <f t="shared" si="63"/>
        <v>408</v>
      </c>
      <c r="C496" s="68" t="str">
        <f t="shared" si="57"/>
        <v/>
      </c>
      <c r="D496" s="69"/>
      <c r="E496" s="66"/>
      <c r="F496" s="66"/>
      <c r="G496" s="65" t="e">
        <f>VLOOKUP(E496,'Supply Log'!$E$6:$T$277,2,FALSE)</f>
        <v>#N/A</v>
      </c>
      <c r="H496" s="65" t="e">
        <f>VLOOKUP(E496,'Supply Log'!$E$6:$T$277,3,FALSE)</f>
        <v>#N/A</v>
      </c>
      <c r="I496" s="77"/>
      <c r="J496" s="65" t="e">
        <f>VLOOKUP(E496,'Supply Log'!$E$6:$T$277,5,FALSE)</f>
        <v>#N/A</v>
      </c>
      <c r="K496" s="65" t="e">
        <f>VLOOKUP(E496,'Supply Log'!$E$6:$T$277,6,FALSE)</f>
        <v>#N/A</v>
      </c>
      <c r="L496" s="65" t="e">
        <f>VLOOKUP(E496,'Supply Log'!$E$6:$T$277,7,FALSE)</f>
        <v>#N/A</v>
      </c>
      <c r="M496" s="65" t="e">
        <f>VLOOKUP(E496,'Supply Log'!$E$6:$T$277,8,FALSE)</f>
        <v>#N/A</v>
      </c>
      <c r="N496" s="65" t="e">
        <f>VLOOKUP(E496,'Supply Log'!$E$6:$T$277,9,FALSE)</f>
        <v>#N/A</v>
      </c>
      <c r="O496" s="65" t="e">
        <f>VLOOKUP(E496,'Supply Log'!$E$6:$T$277,10,FALSE)</f>
        <v>#N/A</v>
      </c>
      <c r="P496" s="29" t="e">
        <f t="shared" si="58"/>
        <v>#N/A</v>
      </c>
      <c r="Q496" s="65" t="e">
        <f>VLOOKUP(E496,'Supply Log'!$E$6:$T$277,12,FALSE)</f>
        <v>#N/A</v>
      </c>
      <c r="R496" s="78" t="e">
        <f t="shared" si="59"/>
        <v>#N/A</v>
      </c>
      <c r="S496" s="65"/>
      <c r="T496" s="79" t="e">
        <f t="shared" si="60"/>
        <v>#N/A</v>
      </c>
      <c r="U496" s="80" t="e">
        <f t="shared" si="61"/>
        <v>#N/A</v>
      </c>
      <c r="V496" s="81" t="str">
        <f t="shared" si="62"/>
        <v/>
      </c>
      <c r="W496" s="69" t="e">
        <f>VLOOKUP(F496,'Input Log'!$E$6:$V$50000,18,FALSE)</f>
        <v>#N/A</v>
      </c>
      <c r="X496" s="64" t="e">
        <f>VLOOKUP(E496,'Supply Log'!$Z$6:$AB$699,2,FALSE)</f>
        <v>#N/A</v>
      </c>
      <c r="Y496" s="64" t="e">
        <f>VLOOKUP(E496,'Supply Log'!$E$6:$X$618,20,FALSE)</f>
        <v>#N/A</v>
      </c>
      <c r="Z496" s="64"/>
      <c r="AA496" s="64"/>
      <c r="AB496" s="64"/>
      <c r="AC496" s="64"/>
      <c r="AD496" s="64"/>
      <c r="AE496" s="64"/>
    </row>
    <row r="497" spans="1:31" ht="15.75" customHeight="1">
      <c r="A497" s="67" t="str">
        <f t="shared" si="56"/>
        <v/>
      </c>
      <c r="B497" s="65">
        <f t="shared" si="63"/>
        <v>409</v>
      </c>
      <c r="C497" s="68" t="str">
        <f t="shared" si="57"/>
        <v/>
      </c>
      <c r="D497" s="69"/>
      <c r="E497" s="66"/>
      <c r="F497" s="66"/>
      <c r="G497" s="65" t="e">
        <f>VLOOKUP(E497,'Supply Log'!$E$6:$T$277,2,FALSE)</f>
        <v>#N/A</v>
      </c>
      <c r="H497" s="65" t="e">
        <f>VLOOKUP(E497,'Supply Log'!$E$6:$T$277,3,FALSE)</f>
        <v>#N/A</v>
      </c>
      <c r="I497" s="77"/>
      <c r="J497" s="65" t="e">
        <f>VLOOKUP(E497,'Supply Log'!$E$6:$T$277,5,FALSE)</f>
        <v>#N/A</v>
      </c>
      <c r="K497" s="65" t="e">
        <f>VLOOKUP(E497,'Supply Log'!$E$6:$T$277,6,FALSE)</f>
        <v>#N/A</v>
      </c>
      <c r="L497" s="65" t="e">
        <f>VLOOKUP(E497,'Supply Log'!$E$6:$T$277,7,FALSE)</f>
        <v>#N/A</v>
      </c>
      <c r="M497" s="65" t="e">
        <f>VLOOKUP(E497,'Supply Log'!$E$6:$T$277,8,FALSE)</f>
        <v>#N/A</v>
      </c>
      <c r="N497" s="65" t="e">
        <f>VLOOKUP(E497,'Supply Log'!$E$6:$T$277,9,FALSE)</f>
        <v>#N/A</v>
      </c>
      <c r="O497" s="65" t="e">
        <f>VLOOKUP(E497,'Supply Log'!$E$6:$T$277,10,FALSE)</f>
        <v>#N/A</v>
      </c>
      <c r="P497" s="29" t="e">
        <f t="shared" si="58"/>
        <v>#N/A</v>
      </c>
      <c r="Q497" s="65" t="e">
        <f>VLOOKUP(E497,'Supply Log'!$E$6:$T$277,12,FALSE)</f>
        <v>#N/A</v>
      </c>
      <c r="R497" s="78" t="e">
        <f t="shared" si="59"/>
        <v>#N/A</v>
      </c>
      <c r="S497" s="65"/>
      <c r="T497" s="79" t="e">
        <f t="shared" si="60"/>
        <v>#N/A</v>
      </c>
      <c r="U497" s="80" t="e">
        <f t="shared" si="61"/>
        <v>#N/A</v>
      </c>
      <c r="V497" s="81" t="str">
        <f t="shared" si="62"/>
        <v/>
      </c>
      <c r="W497" s="69" t="e">
        <f>VLOOKUP(F497,'Input Log'!$E$6:$V$50000,18,FALSE)</f>
        <v>#N/A</v>
      </c>
      <c r="X497" s="64" t="e">
        <f>VLOOKUP(E497,'Supply Log'!$Z$6:$AB$699,2,FALSE)</f>
        <v>#N/A</v>
      </c>
      <c r="Y497" s="64" t="e">
        <f>VLOOKUP(E497,'Supply Log'!$E$6:$X$618,20,FALSE)</f>
        <v>#N/A</v>
      </c>
      <c r="Z497" s="64"/>
      <c r="AA497" s="64"/>
      <c r="AB497" s="64"/>
      <c r="AC497" s="64"/>
      <c r="AD497" s="64"/>
      <c r="AE497" s="64"/>
    </row>
    <row r="498" spans="1:31" ht="15.75" customHeight="1">
      <c r="A498" s="67" t="str">
        <f t="shared" si="56"/>
        <v/>
      </c>
      <c r="B498" s="65">
        <f t="shared" si="63"/>
        <v>410</v>
      </c>
      <c r="C498" s="68" t="str">
        <f t="shared" si="57"/>
        <v/>
      </c>
      <c r="D498" s="69"/>
      <c r="E498" s="66"/>
      <c r="F498" s="66"/>
      <c r="G498" s="65" t="e">
        <f>VLOOKUP(E498,'Supply Log'!$E$6:$T$277,2,FALSE)</f>
        <v>#N/A</v>
      </c>
      <c r="H498" s="65" t="e">
        <f>VLOOKUP(E498,'Supply Log'!$E$6:$T$277,3,FALSE)</f>
        <v>#N/A</v>
      </c>
      <c r="I498" s="77"/>
      <c r="J498" s="65" t="e">
        <f>VLOOKUP(E498,'Supply Log'!$E$6:$T$277,5,FALSE)</f>
        <v>#N/A</v>
      </c>
      <c r="K498" s="65" t="e">
        <f>VLOOKUP(E498,'Supply Log'!$E$6:$T$277,6,FALSE)</f>
        <v>#N/A</v>
      </c>
      <c r="L498" s="65" t="e">
        <f>VLOOKUP(E498,'Supply Log'!$E$6:$T$277,7,FALSE)</f>
        <v>#N/A</v>
      </c>
      <c r="M498" s="65" t="e">
        <f>VLOOKUP(E498,'Supply Log'!$E$6:$T$277,8,FALSE)</f>
        <v>#N/A</v>
      </c>
      <c r="N498" s="65" t="e">
        <f>VLOOKUP(E498,'Supply Log'!$E$6:$T$277,9,FALSE)</f>
        <v>#N/A</v>
      </c>
      <c r="O498" s="65" t="e">
        <f>VLOOKUP(E498,'Supply Log'!$E$6:$T$277,10,FALSE)</f>
        <v>#N/A</v>
      </c>
      <c r="P498" s="29" t="e">
        <f t="shared" si="58"/>
        <v>#N/A</v>
      </c>
      <c r="Q498" s="65" t="e">
        <f>VLOOKUP(E498,'Supply Log'!$E$6:$T$277,12,FALSE)</f>
        <v>#N/A</v>
      </c>
      <c r="R498" s="78" t="e">
        <f t="shared" si="59"/>
        <v>#N/A</v>
      </c>
      <c r="S498" s="65"/>
      <c r="T498" s="79" t="e">
        <f t="shared" si="60"/>
        <v>#N/A</v>
      </c>
      <c r="U498" s="80" t="e">
        <f t="shared" si="61"/>
        <v>#N/A</v>
      </c>
      <c r="V498" s="81" t="str">
        <f t="shared" si="62"/>
        <v/>
      </c>
      <c r="W498" s="69" t="e">
        <f>VLOOKUP(F498,'Input Log'!$E$6:$V$50000,18,FALSE)</f>
        <v>#N/A</v>
      </c>
      <c r="X498" s="64" t="e">
        <f>VLOOKUP(E498,'Supply Log'!$Z$6:$AB$699,2,FALSE)</f>
        <v>#N/A</v>
      </c>
      <c r="Y498" s="64" t="e">
        <f>VLOOKUP(E498,'Supply Log'!$E$6:$X$618,20,FALSE)</f>
        <v>#N/A</v>
      </c>
      <c r="Z498" s="64"/>
      <c r="AA498" s="64"/>
      <c r="AB498" s="64"/>
      <c r="AC498" s="64"/>
      <c r="AD498" s="64"/>
      <c r="AE498" s="64"/>
    </row>
    <row r="499" spans="1:31" ht="15.75" customHeight="1">
      <c r="A499" s="67" t="str">
        <f t="shared" si="56"/>
        <v/>
      </c>
      <c r="B499" s="65">
        <f t="shared" si="63"/>
        <v>411</v>
      </c>
      <c r="C499" s="68" t="str">
        <f t="shared" si="57"/>
        <v/>
      </c>
      <c r="D499" s="69"/>
      <c r="E499" s="66"/>
      <c r="F499" s="66"/>
      <c r="G499" s="65" t="e">
        <f>VLOOKUP(E499,'Supply Log'!$E$6:$T$277,2,FALSE)</f>
        <v>#N/A</v>
      </c>
      <c r="H499" s="65" t="e">
        <f>VLOOKUP(E499,'Supply Log'!$E$6:$T$277,3,FALSE)</f>
        <v>#N/A</v>
      </c>
      <c r="I499" s="77"/>
      <c r="J499" s="65" t="e">
        <f>VLOOKUP(E499,'Supply Log'!$E$6:$T$277,5,FALSE)</f>
        <v>#N/A</v>
      </c>
      <c r="K499" s="65" t="e">
        <f>VLOOKUP(E499,'Supply Log'!$E$6:$T$277,6,FALSE)</f>
        <v>#N/A</v>
      </c>
      <c r="L499" s="65" t="e">
        <f>VLOOKUP(E499,'Supply Log'!$E$6:$T$277,7,FALSE)</f>
        <v>#N/A</v>
      </c>
      <c r="M499" s="65" t="e">
        <f>VLOOKUP(E499,'Supply Log'!$E$6:$T$277,8,FALSE)</f>
        <v>#N/A</v>
      </c>
      <c r="N499" s="65" t="e">
        <f>VLOOKUP(E499,'Supply Log'!$E$6:$T$277,9,FALSE)</f>
        <v>#N/A</v>
      </c>
      <c r="O499" s="65" t="e">
        <f>VLOOKUP(E499,'Supply Log'!$E$6:$T$277,10,FALSE)</f>
        <v>#N/A</v>
      </c>
      <c r="P499" s="29" t="e">
        <f t="shared" si="58"/>
        <v>#N/A</v>
      </c>
      <c r="Q499" s="65" t="e">
        <f>VLOOKUP(E499,'Supply Log'!$E$6:$T$277,12,FALSE)</f>
        <v>#N/A</v>
      </c>
      <c r="R499" s="78" t="e">
        <f t="shared" si="59"/>
        <v>#N/A</v>
      </c>
      <c r="S499" s="65"/>
      <c r="T499" s="79" t="e">
        <f t="shared" si="60"/>
        <v>#N/A</v>
      </c>
      <c r="U499" s="80" t="e">
        <f t="shared" si="61"/>
        <v>#N/A</v>
      </c>
      <c r="V499" s="81" t="str">
        <f t="shared" si="62"/>
        <v/>
      </c>
      <c r="W499" s="69" t="e">
        <f>VLOOKUP(F499,'Input Log'!$E$6:$V$50000,18,FALSE)</f>
        <v>#N/A</v>
      </c>
      <c r="X499" s="64" t="e">
        <f>VLOOKUP(E499,'Supply Log'!$Z$6:$AB$699,2,FALSE)</f>
        <v>#N/A</v>
      </c>
      <c r="Y499" s="64" t="e">
        <f>VLOOKUP(E499,'Supply Log'!$E$6:$X$618,20,FALSE)</f>
        <v>#N/A</v>
      </c>
      <c r="Z499" s="64"/>
      <c r="AA499" s="64"/>
      <c r="AB499" s="64"/>
      <c r="AC499" s="64"/>
      <c r="AD499" s="64"/>
      <c r="AE499" s="64"/>
    </row>
    <row r="500" spans="1:31" ht="15.75" customHeight="1">
      <c r="A500" s="67" t="str">
        <f t="shared" si="56"/>
        <v/>
      </c>
      <c r="B500" s="65">
        <f t="shared" si="63"/>
        <v>412</v>
      </c>
      <c r="C500" s="68" t="str">
        <f t="shared" si="57"/>
        <v/>
      </c>
      <c r="D500" s="69"/>
      <c r="E500" s="66"/>
      <c r="F500" s="66"/>
      <c r="G500" s="65" t="e">
        <f>VLOOKUP(E500,'Supply Log'!$E$6:$T$277,2,FALSE)</f>
        <v>#N/A</v>
      </c>
      <c r="H500" s="65" t="e">
        <f>VLOOKUP(E500,'Supply Log'!$E$6:$T$277,3,FALSE)</f>
        <v>#N/A</v>
      </c>
      <c r="I500" s="77"/>
      <c r="J500" s="65" t="e">
        <f>VLOOKUP(E500,'Supply Log'!$E$6:$T$277,5,FALSE)</f>
        <v>#N/A</v>
      </c>
      <c r="K500" s="65" t="e">
        <f>VLOOKUP(E500,'Supply Log'!$E$6:$T$277,6,FALSE)</f>
        <v>#N/A</v>
      </c>
      <c r="L500" s="65" t="e">
        <f>VLOOKUP(E500,'Supply Log'!$E$6:$T$277,7,FALSE)</f>
        <v>#N/A</v>
      </c>
      <c r="M500" s="65" t="e">
        <f>VLOOKUP(E500,'Supply Log'!$E$6:$T$277,8,FALSE)</f>
        <v>#N/A</v>
      </c>
      <c r="N500" s="65" t="e">
        <f>VLOOKUP(E500,'Supply Log'!$E$6:$T$277,9,FALSE)</f>
        <v>#N/A</v>
      </c>
      <c r="O500" s="65" t="e">
        <f>VLOOKUP(E500,'Supply Log'!$E$6:$T$277,10,FALSE)</f>
        <v>#N/A</v>
      </c>
      <c r="P500" s="29" t="e">
        <f t="shared" si="58"/>
        <v>#N/A</v>
      </c>
      <c r="Q500" s="65" t="e">
        <f>VLOOKUP(E500,'Supply Log'!$E$6:$T$277,12,FALSE)</f>
        <v>#N/A</v>
      </c>
      <c r="R500" s="78" t="e">
        <f t="shared" si="59"/>
        <v>#N/A</v>
      </c>
      <c r="S500" s="65"/>
      <c r="T500" s="79" t="e">
        <f t="shared" si="60"/>
        <v>#N/A</v>
      </c>
      <c r="U500" s="80" t="e">
        <f t="shared" si="61"/>
        <v>#N/A</v>
      </c>
      <c r="V500" s="81" t="str">
        <f t="shared" si="62"/>
        <v/>
      </c>
      <c r="W500" s="69" t="e">
        <f>VLOOKUP(F500,'Input Log'!$E$6:$V$50000,18,FALSE)</f>
        <v>#N/A</v>
      </c>
      <c r="X500" s="64" t="e">
        <f>VLOOKUP(E500,'Supply Log'!$Z$6:$AB$699,2,FALSE)</f>
        <v>#N/A</v>
      </c>
      <c r="Y500" s="64" t="e">
        <f>VLOOKUP(E500,'Supply Log'!$E$6:$X$618,20,FALSE)</f>
        <v>#N/A</v>
      </c>
      <c r="Z500" s="64"/>
      <c r="AA500" s="64"/>
      <c r="AB500" s="64"/>
      <c r="AC500" s="64"/>
      <c r="AD500" s="64"/>
      <c r="AE500" s="64"/>
    </row>
    <row r="501" spans="1:31" ht="15.75" customHeight="1">
      <c r="A501" s="67" t="str">
        <f t="shared" si="56"/>
        <v/>
      </c>
      <c r="B501" s="65">
        <f t="shared" si="63"/>
        <v>413</v>
      </c>
      <c r="C501" s="68" t="str">
        <f t="shared" si="57"/>
        <v/>
      </c>
      <c r="D501" s="69"/>
      <c r="E501" s="66"/>
      <c r="F501" s="66"/>
      <c r="G501" s="65" t="e">
        <f>VLOOKUP(E501,'Supply Log'!$E$6:$T$277,2,FALSE)</f>
        <v>#N/A</v>
      </c>
      <c r="H501" s="65" t="e">
        <f>VLOOKUP(E501,'Supply Log'!$E$6:$T$277,3,FALSE)</f>
        <v>#N/A</v>
      </c>
      <c r="I501" s="77"/>
      <c r="J501" s="65" t="e">
        <f>VLOOKUP(E501,'Supply Log'!$E$6:$T$277,5,FALSE)</f>
        <v>#N/A</v>
      </c>
      <c r="K501" s="65" t="e">
        <f>VLOOKUP(E501,'Supply Log'!$E$6:$T$277,6,FALSE)</f>
        <v>#N/A</v>
      </c>
      <c r="L501" s="65" t="e">
        <f>VLOOKUP(E501,'Supply Log'!$E$6:$T$277,7,FALSE)</f>
        <v>#N/A</v>
      </c>
      <c r="M501" s="65" t="e">
        <f>VLOOKUP(E501,'Supply Log'!$E$6:$T$277,8,FALSE)</f>
        <v>#N/A</v>
      </c>
      <c r="N501" s="65" t="e">
        <f>VLOOKUP(E501,'Supply Log'!$E$6:$T$277,9,FALSE)</f>
        <v>#N/A</v>
      </c>
      <c r="O501" s="65" t="e">
        <f>VLOOKUP(E501,'Supply Log'!$E$6:$T$277,10,FALSE)</f>
        <v>#N/A</v>
      </c>
      <c r="P501" s="29" t="e">
        <f t="shared" si="58"/>
        <v>#N/A</v>
      </c>
      <c r="Q501" s="65" t="e">
        <f>VLOOKUP(E501,'Supply Log'!$E$6:$T$277,12,FALSE)</f>
        <v>#N/A</v>
      </c>
      <c r="R501" s="78" t="e">
        <f t="shared" si="59"/>
        <v>#N/A</v>
      </c>
      <c r="S501" s="65"/>
      <c r="T501" s="79" t="e">
        <f t="shared" si="60"/>
        <v>#N/A</v>
      </c>
      <c r="U501" s="80" t="e">
        <f t="shared" si="61"/>
        <v>#N/A</v>
      </c>
      <c r="V501" s="81" t="str">
        <f t="shared" si="62"/>
        <v/>
      </c>
      <c r="W501" s="69" t="e">
        <f>VLOOKUP(F501,'Input Log'!$E$6:$V$50000,18,FALSE)</f>
        <v>#N/A</v>
      </c>
      <c r="X501" s="64" t="e">
        <f>VLOOKUP(E501,'Supply Log'!$Z$6:$AB$699,2,FALSE)</f>
        <v>#N/A</v>
      </c>
      <c r="Y501" s="64" t="e">
        <f>VLOOKUP(E501,'Supply Log'!$E$6:$X$618,20,FALSE)</f>
        <v>#N/A</v>
      </c>
      <c r="Z501" s="64"/>
      <c r="AA501" s="64"/>
      <c r="AB501" s="64"/>
      <c r="AC501" s="64"/>
      <c r="AD501" s="64"/>
      <c r="AE501" s="64"/>
    </row>
    <row r="502" spans="1:31" ht="15.75" customHeight="1">
      <c r="A502" s="67" t="str">
        <f t="shared" si="56"/>
        <v/>
      </c>
      <c r="B502" s="65">
        <f t="shared" si="63"/>
        <v>414</v>
      </c>
      <c r="C502" s="68" t="str">
        <f t="shared" si="57"/>
        <v/>
      </c>
      <c r="D502" s="69"/>
      <c r="E502" s="66"/>
      <c r="F502" s="66"/>
      <c r="G502" s="65" t="e">
        <f>VLOOKUP(E502,'Supply Log'!$E$6:$T$277,2,FALSE)</f>
        <v>#N/A</v>
      </c>
      <c r="H502" s="65" t="e">
        <f>VLOOKUP(E502,'Supply Log'!$E$6:$T$277,3,FALSE)</f>
        <v>#N/A</v>
      </c>
      <c r="I502" s="77"/>
      <c r="J502" s="65" t="e">
        <f>VLOOKUP(E502,'Supply Log'!$E$6:$T$277,5,FALSE)</f>
        <v>#N/A</v>
      </c>
      <c r="K502" s="65" t="e">
        <f>VLOOKUP(E502,'Supply Log'!$E$6:$T$277,6,FALSE)</f>
        <v>#N/A</v>
      </c>
      <c r="L502" s="65" t="e">
        <f>VLOOKUP(E502,'Supply Log'!$E$6:$T$277,7,FALSE)</f>
        <v>#N/A</v>
      </c>
      <c r="M502" s="65" t="e">
        <f>VLOOKUP(E502,'Supply Log'!$E$6:$T$277,8,FALSE)</f>
        <v>#N/A</v>
      </c>
      <c r="N502" s="65" t="e">
        <f>VLOOKUP(E502,'Supply Log'!$E$6:$T$277,9,FALSE)</f>
        <v>#N/A</v>
      </c>
      <c r="O502" s="65" t="e">
        <f>VLOOKUP(E502,'Supply Log'!$E$6:$T$277,10,FALSE)</f>
        <v>#N/A</v>
      </c>
      <c r="P502" s="29" t="e">
        <f t="shared" si="58"/>
        <v>#N/A</v>
      </c>
      <c r="Q502" s="65" t="e">
        <f>VLOOKUP(E502,'Supply Log'!$E$6:$T$277,12,FALSE)</f>
        <v>#N/A</v>
      </c>
      <c r="R502" s="78" t="e">
        <f t="shared" si="59"/>
        <v>#N/A</v>
      </c>
      <c r="S502" s="65"/>
      <c r="T502" s="79" t="e">
        <f t="shared" si="60"/>
        <v>#N/A</v>
      </c>
      <c r="U502" s="80" t="e">
        <f t="shared" si="61"/>
        <v>#N/A</v>
      </c>
      <c r="V502" s="81" t="str">
        <f t="shared" si="62"/>
        <v/>
      </c>
      <c r="W502" s="69" t="e">
        <f>VLOOKUP(F502,'Input Log'!$E$6:$V$50000,18,FALSE)</f>
        <v>#N/A</v>
      </c>
      <c r="X502" s="64" t="e">
        <f>VLOOKUP(E502,'Supply Log'!$Z$6:$AB$699,2,FALSE)</f>
        <v>#N/A</v>
      </c>
      <c r="Y502" s="64" t="e">
        <f>VLOOKUP(E502,'Supply Log'!$E$6:$X$618,20,FALSE)</f>
        <v>#N/A</v>
      </c>
      <c r="Z502" s="64"/>
      <c r="AA502" s="64"/>
      <c r="AB502" s="64"/>
      <c r="AC502" s="64"/>
      <c r="AD502" s="64"/>
      <c r="AE502" s="64"/>
    </row>
    <row r="503" spans="1:31" ht="15.75" customHeight="1">
      <c r="A503" s="67" t="str">
        <f t="shared" si="56"/>
        <v/>
      </c>
      <c r="B503" s="65">
        <f t="shared" si="63"/>
        <v>415</v>
      </c>
      <c r="C503" s="68" t="str">
        <f t="shared" si="57"/>
        <v/>
      </c>
      <c r="D503" s="69"/>
      <c r="E503" s="66"/>
      <c r="F503" s="66"/>
      <c r="G503" s="65" t="e">
        <f>VLOOKUP(E503,'Supply Log'!$E$6:$T$277,2,FALSE)</f>
        <v>#N/A</v>
      </c>
      <c r="H503" s="65" t="e">
        <f>VLOOKUP(E503,'Supply Log'!$E$6:$T$277,3,FALSE)</f>
        <v>#N/A</v>
      </c>
      <c r="I503" s="77"/>
      <c r="J503" s="65" t="e">
        <f>VLOOKUP(E503,'Supply Log'!$E$6:$T$277,5,FALSE)</f>
        <v>#N/A</v>
      </c>
      <c r="K503" s="65" t="e">
        <f>VLOOKUP(E503,'Supply Log'!$E$6:$T$277,6,FALSE)</f>
        <v>#N/A</v>
      </c>
      <c r="L503" s="65" t="e">
        <f>VLOOKUP(E503,'Supply Log'!$E$6:$T$277,7,FALSE)</f>
        <v>#N/A</v>
      </c>
      <c r="M503" s="65" t="e">
        <f>VLOOKUP(E503,'Supply Log'!$E$6:$T$277,8,FALSE)</f>
        <v>#N/A</v>
      </c>
      <c r="N503" s="65" t="e">
        <f>VLOOKUP(E503,'Supply Log'!$E$6:$T$277,9,FALSE)</f>
        <v>#N/A</v>
      </c>
      <c r="O503" s="65" t="e">
        <f>VLOOKUP(E503,'Supply Log'!$E$6:$T$277,10,FALSE)</f>
        <v>#N/A</v>
      </c>
      <c r="P503" s="29" t="e">
        <f t="shared" si="58"/>
        <v>#N/A</v>
      </c>
      <c r="Q503" s="65" t="e">
        <f>VLOOKUP(E503,'Supply Log'!$E$6:$T$277,12,FALSE)</f>
        <v>#N/A</v>
      </c>
      <c r="R503" s="78" t="e">
        <f t="shared" si="59"/>
        <v>#N/A</v>
      </c>
      <c r="S503" s="65"/>
      <c r="T503" s="79" t="e">
        <f t="shared" si="60"/>
        <v>#N/A</v>
      </c>
      <c r="U503" s="80" t="e">
        <f t="shared" si="61"/>
        <v>#N/A</v>
      </c>
      <c r="V503" s="81" t="str">
        <f t="shared" si="62"/>
        <v/>
      </c>
      <c r="W503" s="69" t="e">
        <f>VLOOKUP(F503,'Input Log'!$E$6:$V$50000,18,FALSE)</f>
        <v>#N/A</v>
      </c>
      <c r="X503" s="64" t="e">
        <f>VLOOKUP(E503,'Supply Log'!$Z$6:$AB$699,2,FALSE)</f>
        <v>#N/A</v>
      </c>
      <c r="Y503" s="64" t="e">
        <f>VLOOKUP(E503,'Supply Log'!$E$6:$X$618,20,FALSE)</f>
        <v>#N/A</v>
      </c>
      <c r="Z503" s="64"/>
      <c r="AA503" s="64"/>
      <c r="AB503" s="64"/>
      <c r="AC503" s="64"/>
      <c r="AD503" s="64"/>
      <c r="AE503" s="64"/>
    </row>
    <row r="504" spans="1:31" ht="15.75" customHeight="1">
      <c r="A504" s="67" t="str">
        <f t="shared" si="56"/>
        <v/>
      </c>
      <c r="B504" s="65">
        <f t="shared" si="63"/>
        <v>416</v>
      </c>
      <c r="C504" s="68" t="str">
        <f t="shared" si="57"/>
        <v/>
      </c>
      <c r="D504" s="69"/>
      <c r="E504" s="66"/>
      <c r="F504" s="66"/>
      <c r="G504" s="65" t="e">
        <f>VLOOKUP(E504,'Supply Log'!$E$6:$T$277,2,FALSE)</f>
        <v>#N/A</v>
      </c>
      <c r="H504" s="65" t="e">
        <f>VLOOKUP(E504,'Supply Log'!$E$6:$T$277,3,FALSE)</f>
        <v>#N/A</v>
      </c>
      <c r="I504" s="77"/>
      <c r="J504" s="65" t="e">
        <f>VLOOKUP(E504,'Supply Log'!$E$6:$T$277,5,FALSE)</f>
        <v>#N/A</v>
      </c>
      <c r="K504" s="65" t="e">
        <f>VLOOKUP(E504,'Supply Log'!$E$6:$T$277,6,FALSE)</f>
        <v>#N/A</v>
      </c>
      <c r="L504" s="65" t="e">
        <f>VLOOKUP(E504,'Supply Log'!$E$6:$T$277,7,FALSE)</f>
        <v>#N/A</v>
      </c>
      <c r="M504" s="65" t="e">
        <f>VLOOKUP(E504,'Supply Log'!$E$6:$T$277,8,FALSE)</f>
        <v>#N/A</v>
      </c>
      <c r="N504" s="65" t="e">
        <f>VLOOKUP(E504,'Supply Log'!$E$6:$T$277,9,FALSE)</f>
        <v>#N/A</v>
      </c>
      <c r="O504" s="65" t="e">
        <f>VLOOKUP(E504,'Supply Log'!$E$6:$T$277,10,FALSE)</f>
        <v>#N/A</v>
      </c>
      <c r="P504" s="29" t="e">
        <f t="shared" si="58"/>
        <v>#N/A</v>
      </c>
      <c r="Q504" s="65" t="e">
        <f>VLOOKUP(E504,'Supply Log'!$E$6:$T$277,12,FALSE)</f>
        <v>#N/A</v>
      </c>
      <c r="R504" s="78" t="e">
        <f t="shared" si="59"/>
        <v>#N/A</v>
      </c>
      <c r="S504" s="65"/>
      <c r="T504" s="79" t="e">
        <f t="shared" si="60"/>
        <v>#N/A</v>
      </c>
      <c r="U504" s="80" t="e">
        <f t="shared" si="61"/>
        <v>#N/A</v>
      </c>
      <c r="V504" s="81" t="str">
        <f t="shared" si="62"/>
        <v/>
      </c>
      <c r="W504" s="69" t="e">
        <f>VLOOKUP(F504,'Input Log'!$E$6:$V$50000,18,FALSE)</f>
        <v>#N/A</v>
      </c>
      <c r="X504" s="64" t="e">
        <f>VLOOKUP(E504,'Supply Log'!$Z$6:$AB$699,2,FALSE)</f>
        <v>#N/A</v>
      </c>
      <c r="Y504" s="64" t="e">
        <f>VLOOKUP(E504,'Supply Log'!$E$6:$X$618,20,FALSE)</f>
        <v>#N/A</v>
      </c>
      <c r="Z504" s="64"/>
      <c r="AA504" s="64"/>
      <c r="AB504" s="64"/>
      <c r="AC504" s="64"/>
      <c r="AD504" s="64"/>
      <c r="AE504" s="64"/>
    </row>
    <row r="505" spans="1:31" ht="15.75" customHeight="1">
      <c r="A505" s="67" t="str">
        <f t="shared" si="56"/>
        <v/>
      </c>
      <c r="B505" s="65">
        <f t="shared" si="63"/>
        <v>417</v>
      </c>
      <c r="C505" s="68" t="str">
        <f t="shared" si="57"/>
        <v/>
      </c>
      <c r="D505" s="69"/>
      <c r="E505" s="66"/>
      <c r="F505" s="66"/>
      <c r="G505" s="65" t="e">
        <f>VLOOKUP(E505,'Supply Log'!$E$6:$T$277,2,FALSE)</f>
        <v>#N/A</v>
      </c>
      <c r="H505" s="65" t="e">
        <f>VLOOKUP(E505,'Supply Log'!$E$6:$T$277,3,FALSE)</f>
        <v>#N/A</v>
      </c>
      <c r="I505" s="77"/>
      <c r="J505" s="65" t="e">
        <f>VLOOKUP(E505,'Supply Log'!$E$6:$T$277,5,FALSE)</f>
        <v>#N/A</v>
      </c>
      <c r="K505" s="65" t="e">
        <f>VLOOKUP(E505,'Supply Log'!$E$6:$T$277,6,FALSE)</f>
        <v>#N/A</v>
      </c>
      <c r="L505" s="65" t="e">
        <f>VLOOKUP(E505,'Supply Log'!$E$6:$T$277,7,FALSE)</f>
        <v>#N/A</v>
      </c>
      <c r="M505" s="65" t="e">
        <f>VLOOKUP(E505,'Supply Log'!$E$6:$T$277,8,FALSE)</f>
        <v>#N/A</v>
      </c>
      <c r="N505" s="65" t="e">
        <f>VLOOKUP(E505,'Supply Log'!$E$6:$T$277,9,FALSE)</f>
        <v>#N/A</v>
      </c>
      <c r="O505" s="65" t="e">
        <f>VLOOKUP(E505,'Supply Log'!$E$6:$T$277,10,FALSE)</f>
        <v>#N/A</v>
      </c>
      <c r="P505" s="29" t="e">
        <f t="shared" si="58"/>
        <v>#N/A</v>
      </c>
      <c r="Q505" s="65" t="e">
        <f>VLOOKUP(E505,'Supply Log'!$E$6:$T$277,12,FALSE)</f>
        <v>#N/A</v>
      </c>
      <c r="R505" s="78" t="e">
        <f t="shared" si="59"/>
        <v>#N/A</v>
      </c>
      <c r="S505" s="65"/>
      <c r="T505" s="79" t="e">
        <f t="shared" si="60"/>
        <v>#N/A</v>
      </c>
      <c r="U505" s="80" t="e">
        <f t="shared" si="61"/>
        <v>#N/A</v>
      </c>
      <c r="V505" s="81" t="str">
        <f t="shared" si="62"/>
        <v/>
      </c>
      <c r="W505" s="69" t="e">
        <f>VLOOKUP(F505,'Input Log'!$E$6:$V$50000,18,FALSE)</f>
        <v>#N/A</v>
      </c>
      <c r="X505" s="64" t="e">
        <f>VLOOKUP(E505,'Supply Log'!$Z$6:$AB$699,2,FALSE)</f>
        <v>#N/A</v>
      </c>
      <c r="Y505" s="64" t="e">
        <f>VLOOKUP(E505,'Supply Log'!$E$6:$X$618,20,FALSE)</f>
        <v>#N/A</v>
      </c>
      <c r="Z505" s="64"/>
      <c r="AA505" s="64"/>
      <c r="AB505" s="64"/>
      <c r="AC505" s="64"/>
      <c r="AD505" s="64"/>
      <c r="AE505" s="64"/>
    </row>
    <row r="506" spans="1:31" ht="15.75" customHeight="1">
      <c r="A506" s="67" t="str">
        <f t="shared" si="56"/>
        <v/>
      </c>
      <c r="B506" s="65">
        <f t="shared" si="63"/>
        <v>418</v>
      </c>
      <c r="C506" s="68" t="str">
        <f t="shared" si="57"/>
        <v/>
      </c>
      <c r="D506" s="69"/>
      <c r="E506" s="66"/>
      <c r="F506" s="66"/>
      <c r="G506" s="65" t="e">
        <f>VLOOKUP(E506,'Supply Log'!$E$6:$T$277,2,FALSE)</f>
        <v>#N/A</v>
      </c>
      <c r="H506" s="65" t="e">
        <f>VLOOKUP(E506,'Supply Log'!$E$6:$T$277,3,FALSE)</f>
        <v>#N/A</v>
      </c>
      <c r="I506" s="77"/>
      <c r="J506" s="65" t="e">
        <f>VLOOKUP(E506,'Supply Log'!$E$6:$T$277,5,FALSE)</f>
        <v>#N/A</v>
      </c>
      <c r="K506" s="65" t="e">
        <f>VLOOKUP(E506,'Supply Log'!$E$6:$T$277,6,FALSE)</f>
        <v>#N/A</v>
      </c>
      <c r="L506" s="65" t="e">
        <f>VLOOKUP(E506,'Supply Log'!$E$6:$T$277,7,FALSE)</f>
        <v>#N/A</v>
      </c>
      <c r="M506" s="65" t="e">
        <f>VLOOKUP(E506,'Supply Log'!$E$6:$T$277,8,FALSE)</f>
        <v>#N/A</v>
      </c>
      <c r="N506" s="65" t="e">
        <f>VLOOKUP(E506,'Supply Log'!$E$6:$T$277,9,FALSE)</f>
        <v>#N/A</v>
      </c>
      <c r="O506" s="65" t="e">
        <f>VLOOKUP(E506,'Supply Log'!$E$6:$T$277,10,FALSE)</f>
        <v>#N/A</v>
      </c>
      <c r="P506" s="29" t="e">
        <f t="shared" si="58"/>
        <v>#N/A</v>
      </c>
      <c r="Q506" s="65" t="e">
        <f>VLOOKUP(E506,'Supply Log'!$E$6:$T$277,12,FALSE)</f>
        <v>#N/A</v>
      </c>
      <c r="R506" s="78" t="e">
        <f t="shared" si="59"/>
        <v>#N/A</v>
      </c>
      <c r="S506" s="65"/>
      <c r="T506" s="79" t="e">
        <f t="shared" si="60"/>
        <v>#N/A</v>
      </c>
      <c r="U506" s="80" t="e">
        <f t="shared" si="61"/>
        <v>#N/A</v>
      </c>
      <c r="V506" s="81" t="str">
        <f t="shared" si="62"/>
        <v/>
      </c>
      <c r="W506" s="69" t="e">
        <f>VLOOKUP(F506,'Input Log'!$E$6:$V$50000,18,FALSE)</f>
        <v>#N/A</v>
      </c>
      <c r="X506" s="64" t="e">
        <f>VLOOKUP(E506,'Supply Log'!$Z$6:$AB$699,2,FALSE)</f>
        <v>#N/A</v>
      </c>
      <c r="Y506" s="64" t="e">
        <f>VLOOKUP(E506,'Supply Log'!$E$6:$X$618,20,FALSE)</f>
        <v>#N/A</v>
      </c>
      <c r="Z506" s="64"/>
      <c r="AA506" s="64"/>
      <c r="AB506" s="64"/>
      <c r="AC506" s="64"/>
      <c r="AD506" s="64"/>
      <c r="AE506" s="64"/>
    </row>
    <row r="507" spans="1:31" ht="15.75" customHeight="1">
      <c r="A507" s="67" t="str">
        <f t="shared" si="56"/>
        <v/>
      </c>
      <c r="B507" s="65">
        <f t="shared" si="63"/>
        <v>419</v>
      </c>
      <c r="C507" s="68" t="str">
        <f t="shared" si="57"/>
        <v/>
      </c>
      <c r="D507" s="69"/>
      <c r="E507" s="66"/>
      <c r="F507" s="66"/>
      <c r="G507" s="65" t="e">
        <f>VLOOKUP(E507,'Supply Log'!$E$6:$T$277,2,FALSE)</f>
        <v>#N/A</v>
      </c>
      <c r="H507" s="65" t="e">
        <f>VLOOKUP(E507,'Supply Log'!$E$6:$T$277,3,FALSE)</f>
        <v>#N/A</v>
      </c>
      <c r="I507" s="77"/>
      <c r="J507" s="65" t="e">
        <f>VLOOKUP(E507,'Supply Log'!$E$6:$T$277,5,FALSE)</f>
        <v>#N/A</v>
      </c>
      <c r="K507" s="65" t="e">
        <f>VLOOKUP(E507,'Supply Log'!$E$6:$T$277,6,FALSE)</f>
        <v>#N/A</v>
      </c>
      <c r="L507" s="65" t="e">
        <f>VLOOKUP(E507,'Supply Log'!$E$6:$T$277,7,FALSE)</f>
        <v>#N/A</v>
      </c>
      <c r="M507" s="65" t="e">
        <f>VLOOKUP(E507,'Supply Log'!$E$6:$T$277,8,FALSE)</f>
        <v>#N/A</v>
      </c>
      <c r="N507" s="65" t="e">
        <f>VLOOKUP(E507,'Supply Log'!$E$6:$T$277,9,FALSE)</f>
        <v>#N/A</v>
      </c>
      <c r="O507" s="65" t="e">
        <f>VLOOKUP(E507,'Supply Log'!$E$6:$T$277,10,FALSE)</f>
        <v>#N/A</v>
      </c>
      <c r="P507" s="29" t="e">
        <f t="shared" si="58"/>
        <v>#N/A</v>
      </c>
      <c r="Q507" s="65" t="e">
        <f>VLOOKUP(E507,'Supply Log'!$E$6:$T$277,12,FALSE)</f>
        <v>#N/A</v>
      </c>
      <c r="R507" s="78" t="e">
        <f t="shared" si="59"/>
        <v>#N/A</v>
      </c>
      <c r="S507" s="65"/>
      <c r="T507" s="79" t="e">
        <f t="shared" si="60"/>
        <v>#N/A</v>
      </c>
      <c r="U507" s="80" t="e">
        <f t="shared" si="61"/>
        <v>#N/A</v>
      </c>
      <c r="V507" s="81" t="str">
        <f t="shared" si="62"/>
        <v/>
      </c>
      <c r="W507" s="69" t="e">
        <f>VLOOKUP(F507,'Input Log'!$E$6:$V$50000,18,FALSE)</f>
        <v>#N/A</v>
      </c>
      <c r="X507" s="64" t="e">
        <f>VLOOKUP(E507,'Supply Log'!$Z$6:$AB$699,2,FALSE)</f>
        <v>#N/A</v>
      </c>
      <c r="Y507" s="64" t="e">
        <f>VLOOKUP(E507,'Supply Log'!$E$6:$X$618,20,FALSE)</f>
        <v>#N/A</v>
      </c>
      <c r="Z507" s="64"/>
      <c r="AA507" s="64"/>
      <c r="AB507" s="64"/>
      <c r="AC507" s="64"/>
      <c r="AD507" s="64"/>
      <c r="AE507" s="64"/>
    </row>
    <row r="508" spans="1:31" ht="15.75" customHeight="1">
      <c r="A508" s="67" t="str">
        <f t="shared" si="56"/>
        <v/>
      </c>
      <c r="B508" s="65">
        <f t="shared" si="63"/>
        <v>420</v>
      </c>
      <c r="C508" s="68" t="str">
        <f t="shared" si="57"/>
        <v/>
      </c>
      <c r="D508" s="69"/>
      <c r="E508" s="66"/>
      <c r="F508" s="66"/>
      <c r="G508" s="65" t="e">
        <f>VLOOKUP(E508,'Supply Log'!$E$6:$T$277,2,FALSE)</f>
        <v>#N/A</v>
      </c>
      <c r="H508" s="65" t="e">
        <f>VLOOKUP(E508,'Supply Log'!$E$6:$T$277,3,FALSE)</f>
        <v>#N/A</v>
      </c>
      <c r="I508" s="77"/>
      <c r="J508" s="65" t="e">
        <f>VLOOKUP(E508,'Supply Log'!$E$6:$T$277,5,FALSE)</f>
        <v>#N/A</v>
      </c>
      <c r="K508" s="65" t="e">
        <f>VLOOKUP(E508,'Supply Log'!$E$6:$T$277,6,FALSE)</f>
        <v>#N/A</v>
      </c>
      <c r="L508" s="65" t="e">
        <f>VLOOKUP(E508,'Supply Log'!$E$6:$T$277,7,FALSE)</f>
        <v>#N/A</v>
      </c>
      <c r="M508" s="65" t="e">
        <f>VLOOKUP(E508,'Supply Log'!$E$6:$T$277,8,FALSE)</f>
        <v>#N/A</v>
      </c>
      <c r="N508" s="65" t="e">
        <f>VLOOKUP(E508,'Supply Log'!$E$6:$T$277,9,FALSE)</f>
        <v>#N/A</v>
      </c>
      <c r="O508" s="65" t="e">
        <f>VLOOKUP(E508,'Supply Log'!$E$6:$T$277,10,FALSE)</f>
        <v>#N/A</v>
      </c>
      <c r="P508" s="29" t="e">
        <f t="shared" si="58"/>
        <v>#N/A</v>
      </c>
      <c r="Q508" s="65" t="e">
        <f>VLOOKUP(E508,'Supply Log'!$E$6:$T$277,12,FALSE)</f>
        <v>#N/A</v>
      </c>
      <c r="R508" s="78" t="e">
        <f t="shared" si="59"/>
        <v>#N/A</v>
      </c>
      <c r="S508" s="65"/>
      <c r="T508" s="79" t="e">
        <f t="shared" si="60"/>
        <v>#N/A</v>
      </c>
      <c r="U508" s="80" t="e">
        <f t="shared" si="61"/>
        <v>#N/A</v>
      </c>
      <c r="V508" s="81" t="str">
        <f t="shared" si="62"/>
        <v/>
      </c>
      <c r="W508" s="69" t="e">
        <f>VLOOKUP(F508,'Input Log'!$E$6:$V$50000,18,FALSE)</f>
        <v>#N/A</v>
      </c>
      <c r="X508" s="64" t="e">
        <f>VLOOKUP(E508,'Supply Log'!$Z$6:$AB$699,2,FALSE)</f>
        <v>#N/A</v>
      </c>
      <c r="Y508" s="64" t="e">
        <f>VLOOKUP(E508,'Supply Log'!$E$6:$X$618,20,FALSE)</f>
        <v>#N/A</v>
      </c>
      <c r="Z508" s="64"/>
      <c r="AA508" s="64"/>
      <c r="AB508" s="64"/>
      <c r="AC508" s="64"/>
      <c r="AD508" s="64"/>
      <c r="AE508" s="64"/>
    </row>
    <row r="509" spans="1:31" ht="15.75" customHeight="1">
      <c r="A509" s="67" t="str">
        <f t="shared" si="56"/>
        <v/>
      </c>
      <c r="B509" s="65">
        <f t="shared" si="63"/>
        <v>421</v>
      </c>
      <c r="C509" s="68" t="str">
        <f t="shared" si="57"/>
        <v/>
      </c>
      <c r="D509" s="69"/>
      <c r="E509" s="66"/>
      <c r="F509" s="66"/>
      <c r="G509" s="65" t="e">
        <f>VLOOKUP(E509,'Supply Log'!$E$6:$T$277,2,FALSE)</f>
        <v>#N/A</v>
      </c>
      <c r="H509" s="65" t="e">
        <f>VLOOKUP(E509,'Supply Log'!$E$6:$T$277,3,FALSE)</f>
        <v>#N/A</v>
      </c>
      <c r="I509" s="77"/>
      <c r="J509" s="65" t="e">
        <f>VLOOKUP(E509,'Supply Log'!$E$6:$T$277,5,FALSE)</f>
        <v>#N/A</v>
      </c>
      <c r="K509" s="65" t="e">
        <f>VLOOKUP(E509,'Supply Log'!$E$6:$T$277,6,FALSE)</f>
        <v>#N/A</v>
      </c>
      <c r="L509" s="65" t="e">
        <f>VLOOKUP(E509,'Supply Log'!$E$6:$T$277,7,FALSE)</f>
        <v>#N/A</v>
      </c>
      <c r="M509" s="65" t="e">
        <f>VLOOKUP(E509,'Supply Log'!$E$6:$T$277,8,FALSE)</f>
        <v>#N/A</v>
      </c>
      <c r="N509" s="65" t="e">
        <f>VLOOKUP(E509,'Supply Log'!$E$6:$T$277,9,FALSE)</f>
        <v>#N/A</v>
      </c>
      <c r="O509" s="65" t="e">
        <f>VLOOKUP(E509,'Supply Log'!$E$6:$T$277,10,FALSE)</f>
        <v>#N/A</v>
      </c>
      <c r="P509" s="29" t="e">
        <f t="shared" si="58"/>
        <v>#N/A</v>
      </c>
      <c r="Q509" s="65" t="e">
        <f>VLOOKUP(E509,'Supply Log'!$E$6:$T$277,12,FALSE)</f>
        <v>#N/A</v>
      </c>
      <c r="R509" s="78" t="e">
        <f t="shared" si="59"/>
        <v>#N/A</v>
      </c>
      <c r="S509" s="65"/>
      <c r="T509" s="79" t="e">
        <f t="shared" si="60"/>
        <v>#N/A</v>
      </c>
      <c r="U509" s="80" t="e">
        <f t="shared" si="61"/>
        <v>#N/A</v>
      </c>
      <c r="V509" s="81" t="str">
        <f t="shared" si="62"/>
        <v/>
      </c>
      <c r="W509" s="69" t="e">
        <f>VLOOKUP(F509,'Input Log'!$E$6:$V$50000,18,FALSE)</f>
        <v>#N/A</v>
      </c>
      <c r="X509" s="64" t="e">
        <f>VLOOKUP(E509,'Supply Log'!$Z$6:$AB$699,2,FALSE)</f>
        <v>#N/A</v>
      </c>
      <c r="Y509" s="64" t="e">
        <f>VLOOKUP(E509,'Supply Log'!$E$6:$X$618,20,FALSE)</f>
        <v>#N/A</v>
      </c>
      <c r="Z509" s="64"/>
      <c r="AA509" s="64"/>
      <c r="AB509" s="64"/>
      <c r="AC509" s="64"/>
      <c r="AD509" s="64"/>
      <c r="AE509" s="64"/>
    </row>
    <row r="510" spans="1:31" ht="15.75" customHeight="1">
      <c r="A510" s="67" t="str">
        <f t="shared" si="56"/>
        <v/>
      </c>
      <c r="B510" s="65">
        <f t="shared" si="63"/>
        <v>422</v>
      </c>
      <c r="C510" s="68" t="str">
        <f t="shared" si="57"/>
        <v/>
      </c>
      <c r="D510" s="69"/>
      <c r="E510" s="66"/>
      <c r="F510" s="66"/>
      <c r="G510" s="65" t="e">
        <f>VLOOKUP(E510,'Supply Log'!$E$6:$T$277,2,FALSE)</f>
        <v>#N/A</v>
      </c>
      <c r="H510" s="65" t="e">
        <f>VLOOKUP(E510,'Supply Log'!$E$6:$T$277,3,FALSE)</f>
        <v>#N/A</v>
      </c>
      <c r="I510" s="77"/>
      <c r="J510" s="65" t="e">
        <f>VLOOKUP(E510,'Supply Log'!$E$6:$T$277,5,FALSE)</f>
        <v>#N/A</v>
      </c>
      <c r="K510" s="65" t="e">
        <f>VLOOKUP(E510,'Supply Log'!$E$6:$T$277,6,FALSE)</f>
        <v>#N/A</v>
      </c>
      <c r="L510" s="65" t="e">
        <f>VLOOKUP(E510,'Supply Log'!$E$6:$T$277,7,FALSE)</f>
        <v>#N/A</v>
      </c>
      <c r="M510" s="65" t="e">
        <f>VLOOKUP(E510,'Supply Log'!$E$6:$T$277,8,FALSE)</f>
        <v>#N/A</v>
      </c>
      <c r="N510" s="65" t="e">
        <f>VLOOKUP(E510,'Supply Log'!$E$6:$T$277,9,FALSE)</f>
        <v>#N/A</v>
      </c>
      <c r="O510" s="65" t="e">
        <f>VLOOKUP(E510,'Supply Log'!$E$6:$T$277,10,FALSE)</f>
        <v>#N/A</v>
      </c>
      <c r="P510" s="29" t="e">
        <f t="shared" si="58"/>
        <v>#N/A</v>
      </c>
      <c r="Q510" s="65" t="e">
        <f>VLOOKUP(E510,'Supply Log'!$E$6:$T$277,12,FALSE)</f>
        <v>#N/A</v>
      </c>
      <c r="R510" s="78" t="e">
        <f t="shared" si="59"/>
        <v>#N/A</v>
      </c>
      <c r="S510" s="65"/>
      <c r="T510" s="79" t="e">
        <f t="shared" si="60"/>
        <v>#N/A</v>
      </c>
      <c r="U510" s="80" t="e">
        <f t="shared" si="61"/>
        <v>#N/A</v>
      </c>
      <c r="V510" s="81" t="str">
        <f t="shared" si="62"/>
        <v/>
      </c>
      <c r="W510" s="69" t="e">
        <f>VLOOKUP(F510,'Input Log'!$E$6:$V$50000,18,FALSE)</f>
        <v>#N/A</v>
      </c>
      <c r="X510" s="64" t="e">
        <f>VLOOKUP(E510,'Supply Log'!$Z$6:$AB$699,2,FALSE)</f>
        <v>#N/A</v>
      </c>
      <c r="Y510" s="64" t="e">
        <f>VLOOKUP(E510,'Supply Log'!$E$6:$X$618,20,FALSE)</f>
        <v>#N/A</v>
      </c>
      <c r="Z510" s="64"/>
      <c r="AA510" s="64"/>
      <c r="AB510" s="64"/>
      <c r="AC510" s="64"/>
      <c r="AD510" s="64"/>
      <c r="AE510" s="64"/>
    </row>
    <row r="511" spans="1:31" ht="15.75" customHeight="1">
      <c r="A511" s="67" t="str">
        <f t="shared" si="56"/>
        <v/>
      </c>
      <c r="B511" s="65">
        <f t="shared" si="63"/>
        <v>423</v>
      </c>
      <c r="C511" s="68" t="str">
        <f t="shared" si="57"/>
        <v/>
      </c>
      <c r="D511" s="69"/>
      <c r="E511" s="66"/>
      <c r="F511" s="66"/>
      <c r="G511" s="65" t="e">
        <f>VLOOKUP(E511,'Supply Log'!$E$6:$T$277,2,FALSE)</f>
        <v>#N/A</v>
      </c>
      <c r="H511" s="65" t="e">
        <f>VLOOKUP(E511,'Supply Log'!$E$6:$T$277,3,FALSE)</f>
        <v>#N/A</v>
      </c>
      <c r="I511" s="77"/>
      <c r="J511" s="65" t="e">
        <f>VLOOKUP(E511,'Supply Log'!$E$6:$T$277,5,FALSE)</f>
        <v>#N/A</v>
      </c>
      <c r="K511" s="65" t="e">
        <f>VLOOKUP(E511,'Supply Log'!$E$6:$T$277,6,FALSE)</f>
        <v>#N/A</v>
      </c>
      <c r="L511" s="65" t="e">
        <f>VLOOKUP(E511,'Supply Log'!$E$6:$T$277,7,FALSE)</f>
        <v>#N/A</v>
      </c>
      <c r="M511" s="65" t="e">
        <f>VLOOKUP(E511,'Supply Log'!$E$6:$T$277,8,FALSE)</f>
        <v>#N/A</v>
      </c>
      <c r="N511" s="65" t="e">
        <f>VLOOKUP(E511,'Supply Log'!$E$6:$T$277,9,FALSE)</f>
        <v>#N/A</v>
      </c>
      <c r="O511" s="65" t="e">
        <f>VLOOKUP(E511,'Supply Log'!$E$6:$T$277,10,FALSE)</f>
        <v>#N/A</v>
      </c>
      <c r="P511" s="29" t="e">
        <f t="shared" si="58"/>
        <v>#N/A</v>
      </c>
      <c r="Q511" s="65" t="e">
        <f>VLOOKUP(E511,'Supply Log'!$E$6:$T$277,12,FALSE)</f>
        <v>#N/A</v>
      </c>
      <c r="R511" s="78" t="e">
        <f t="shared" si="59"/>
        <v>#N/A</v>
      </c>
      <c r="S511" s="65"/>
      <c r="T511" s="79" t="e">
        <f t="shared" si="60"/>
        <v>#N/A</v>
      </c>
      <c r="U511" s="80" t="e">
        <f t="shared" si="61"/>
        <v>#N/A</v>
      </c>
      <c r="V511" s="81" t="str">
        <f t="shared" si="62"/>
        <v/>
      </c>
      <c r="W511" s="69" t="e">
        <f>VLOOKUP(F511,'Input Log'!$E$6:$V$50000,18,FALSE)</f>
        <v>#N/A</v>
      </c>
      <c r="X511" s="64" t="e">
        <f>VLOOKUP(E511,'Supply Log'!$Z$6:$AB$699,2,FALSE)</f>
        <v>#N/A</v>
      </c>
      <c r="Y511" s="64" t="e">
        <f>VLOOKUP(E511,'Supply Log'!$E$6:$X$618,20,FALSE)</f>
        <v>#N/A</v>
      </c>
      <c r="Z511" s="64"/>
      <c r="AA511" s="64"/>
      <c r="AB511" s="64"/>
      <c r="AC511" s="64"/>
      <c r="AD511" s="64"/>
      <c r="AE511" s="64"/>
    </row>
    <row r="512" spans="1:31" ht="15.75" customHeight="1">
      <c r="A512" s="67" t="str">
        <f t="shared" si="56"/>
        <v/>
      </c>
      <c r="B512" s="65">
        <f t="shared" si="63"/>
        <v>424</v>
      </c>
      <c r="C512" s="68" t="str">
        <f t="shared" si="57"/>
        <v/>
      </c>
      <c r="D512" s="69"/>
      <c r="E512" s="66"/>
      <c r="F512" s="66"/>
      <c r="G512" s="65" t="e">
        <f>VLOOKUP(E512,'Supply Log'!$E$6:$T$277,2,FALSE)</f>
        <v>#N/A</v>
      </c>
      <c r="H512" s="65" t="e">
        <f>VLOOKUP(E512,'Supply Log'!$E$6:$T$277,3,FALSE)</f>
        <v>#N/A</v>
      </c>
      <c r="I512" s="77"/>
      <c r="J512" s="65" t="e">
        <f>VLOOKUP(E512,'Supply Log'!$E$6:$T$277,5,FALSE)</f>
        <v>#N/A</v>
      </c>
      <c r="K512" s="65" t="e">
        <f>VLOOKUP(E512,'Supply Log'!$E$6:$T$277,6,FALSE)</f>
        <v>#N/A</v>
      </c>
      <c r="L512" s="65" t="e">
        <f>VLOOKUP(E512,'Supply Log'!$E$6:$T$277,7,FALSE)</f>
        <v>#N/A</v>
      </c>
      <c r="M512" s="65" t="e">
        <f>VLOOKUP(E512,'Supply Log'!$E$6:$T$277,8,FALSE)</f>
        <v>#N/A</v>
      </c>
      <c r="N512" s="65" t="e">
        <f>VLOOKUP(E512,'Supply Log'!$E$6:$T$277,9,FALSE)</f>
        <v>#N/A</v>
      </c>
      <c r="O512" s="65" t="e">
        <f>VLOOKUP(E512,'Supply Log'!$E$6:$T$277,10,FALSE)</f>
        <v>#N/A</v>
      </c>
      <c r="P512" s="29" t="e">
        <f t="shared" si="58"/>
        <v>#N/A</v>
      </c>
      <c r="Q512" s="65" t="e">
        <f>VLOOKUP(E512,'Supply Log'!$E$6:$T$277,12,FALSE)</f>
        <v>#N/A</v>
      </c>
      <c r="R512" s="78" t="e">
        <f t="shared" si="59"/>
        <v>#N/A</v>
      </c>
      <c r="S512" s="65"/>
      <c r="T512" s="79" t="e">
        <f t="shared" si="60"/>
        <v>#N/A</v>
      </c>
      <c r="U512" s="80" t="e">
        <f t="shared" si="61"/>
        <v>#N/A</v>
      </c>
      <c r="V512" s="81" t="str">
        <f t="shared" si="62"/>
        <v/>
      </c>
      <c r="W512" s="69" t="e">
        <f>VLOOKUP(F512,'Input Log'!$E$6:$V$50000,18,FALSE)</f>
        <v>#N/A</v>
      </c>
      <c r="X512" s="64" t="e">
        <f>VLOOKUP(E512,'Supply Log'!$Z$6:$AB$699,2,FALSE)</f>
        <v>#N/A</v>
      </c>
      <c r="Y512" s="64" t="e">
        <f>VLOOKUP(E512,'Supply Log'!$E$6:$X$618,20,FALSE)</f>
        <v>#N/A</v>
      </c>
      <c r="Z512" s="64"/>
      <c r="AA512" s="64"/>
      <c r="AB512" s="64"/>
      <c r="AC512" s="64"/>
      <c r="AD512" s="64"/>
      <c r="AE512" s="64"/>
    </row>
    <row r="513" spans="1:31" ht="15.75" customHeight="1">
      <c r="A513" s="67" t="str">
        <f t="shared" si="56"/>
        <v/>
      </c>
      <c r="B513" s="65">
        <f t="shared" si="63"/>
        <v>425</v>
      </c>
      <c r="C513" s="68" t="str">
        <f t="shared" si="57"/>
        <v/>
      </c>
      <c r="D513" s="69"/>
      <c r="E513" s="66"/>
      <c r="F513" s="66"/>
      <c r="G513" s="65" t="e">
        <f>VLOOKUP(E513,'Supply Log'!$E$6:$T$277,2,FALSE)</f>
        <v>#N/A</v>
      </c>
      <c r="H513" s="65" t="e">
        <f>VLOOKUP(E513,'Supply Log'!$E$6:$T$277,3,FALSE)</f>
        <v>#N/A</v>
      </c>
      <c r="I513" s="77"/>
      <c r="J513" s="65" t="e">
        <f>VLOOKUP(E513,'Supply Log'!$E$6:$T$277,5,FALSE)</f>
        <v>#N/A</v>
      </c>
      <c r="K513" s="65" t="e">
        <f>VLOOKUP(E513,'Supply Log'!$E$6:$T$277,6,FALSE)</f>
        <v>#N/A</v>
      </c>
      <c r="L513" s="65" t="e">
        <f>VLOOKUP(E513,'Supply Log'!$E$6:$T$277,7,FALSE)</f>
        <v>#N/A</v>
      </c>
      <c r="M513" s="65" t="e">
        <f>VLOOKUP(E513,'Supply Log'!$E$6:$T$277,8,FALSE)</f>
        <v>#N/A</v>
      </c>
      <c r="N513" s="65" t="e">
        <f>VLOOKUP(E513,'Supply Log'!$E$6:$T$277,9,FALSE)</f>
        <v>#N/A</v>
      </c>
      <c r="O513" s="65" t="e">
        <f>VLOOKUP(E513,'Supply Log'!$E$6:$T$277,10,FALSE)</f>
        <v>#N/A</v>
      </c>
      <c r="P513" s="29" t="e">
        <f t="shared" si="58"/>
        <v>#N/A</v>
      </c>
      <c r="Q513" s="65" t="e">
        <f>VLOOKUP(E513,'Supply Log'!$E$6:$T$277,12,FALSE)</f>
        <v>#N/A</v>
      </c>
      <c r="R513" s="78" t="e">
        <f t="shared" si="59"/>
        <v>#N/A</v>
      </c>
      <c r="S513" s="65"/>
      <c r="T513" s="79" t="e">
        <f t="shared" si="60"/>
        <v>#N/A</v>
      </c>
      <c r="U513" s="80" t="e">
        <f t="shared" si="61"/>
        <v>#N/A</v>
      </c>
      <c r="V513" s="81" t="str">
        <f t="shared" si="62"/>
        <v/>
      </c>
      <c r="W513" s="69" t="e">
        <f>VLOOKUP(F513,'Input Log'!$E$6:$V$50000,18,FALSE)</f>
        <v>#N/A</v>
      </c>
      <c r="X513" s="64" t="e">
        <f>VLOOKUP(E513,'Supply Log'!$Z$6:$AB$699,2,FALSE)</f>
        <v>#N/A</v>
      </c>
      <c r="Y513" s="64" t="e">
        <f>VLOOKUP(E513,'Supply Log'!$E$6:$X$618,20,FALSE)</f>
        <v>#N/A</v>
      </c>
      <c r="Z513" s="64"/>
      <c r="AA513" s="64"/>
      <c r="AB513" s="64"/>
      <c r="AC513" s="64"/>
      <c r="AD513" s="64"/>
      <c r="AE513" s="64"/>
    </row>
    <row r="514" spans="1:31" ht="15.75" customHeight="1">
      <c r="A514" s="67" t="str">
        <f t="shared" si="56"/>
        <v/>
      </c>
      <c r="B514" s="65">
        <f t="shared" si="63"/>
        <v>426</v>
      </c>
      <c r="C514" s="68" t="str">
        <f t="shared" si="57"/>
        <v/>
      </c>
      <c r="D514" s="69"/>
      <c r="E514" s="66"/>
      <c r="F514" s="66"/>
      <c r="G514" s="65" t="e">
        <f>VLOOKUP(E514,'Supply Log'!$E$6:$T$277,2,FALSE)</f>
        <v>#N/A</v>
      </c>
      <c r="H514" s="65" t="e">
        <f>VLOOKUP(E514,'Supply Log'!$E$6:$T$277,3,FALSE)</f>
        <v>#N/A</v>
      </c>
      <c r="I514" s="77"/>
      <c r="J514" s="65" t="e">
        <f>VLOOKUP(E514,'Supply Log'!$E$6:$T$277,5,FALSE)</f>
        <v>#N/A</v>
      </c>
      <c r="K514" s="65" t="e">
        <f>VLOOKUP(E514,'Supply Log'!$E$6:$T$277,6,FALSE)</f>
        <v>#N/A</v>
      </c>
      <c r="L514" s="65" t="e">
        <f>VLOOKUP(E514,'Supply Log'!$E$6:$T$277,7,FALSE)</f>
        <v>#N/A</v>
      </c>
      <c r="M514" s="65" t="e">
        <f>VLOOKUP(E514,'Supply Log'!$E$6:$T$277,8,FALSE)</f>
        <v>#N/A</v>
      </c>
      <c r="N514" s="65" t="e">
        <f>VLOOKUP(E514,'Supply Log'!$E$6:$T$277,9,FALSE)</f>
        <v>#N/A</v>
      </c>
      <c r="O514" s="65" t="e">
        <f>VLOOKUP(E514,'Supply Log'!$E$6:$T$277,10,FALSE)</f>
        <v>#N/A</v>
      </c>
      <c r="P514" s="29" t="e">
        <f t="shared" si="58"/>
        <v>#N/A</v>
      </c>
      <c r="Q514" s="65" t="e">
        <f>VLOOKUP(E514,'Supply Log'!$E$6:$T$277,12,FALSE)</f>
        <v>#N/A</v>
      </c>
      <c r="R514" s="78" t="e">
        <f t="shared" si="59"/>
        <v>#N/A</v>
      </c>
      <c r="S514" s="65"/>
      <c r="T514" s="79" t="e">
        <f t="shared" si="60"/>
        <v>#N/A</v>
      </c>
      <c r="U514" s="80" t="e">
        <f t="shared" si="61"/>
        <v>#N/A</v>
      </c>
      <c r="V514" s="81" t="str">
        <f t="shared" si="62"/>
        <v/>
      </c>
      <c r="W514" s="69" t="e">
        <f>VLOOKUP(F514,'Input Log'!$E$6:$V$50000,18,FALSE)</f>
        <v>#N/A</v>
      </c>
      <c r="X514" s="64" t="e">
        <f>VLOOKUP(E514,'Supply Log'!$Z$6:$AB$699,2,FALSE)</f>
        <v>#N/A</v>
      </c>
      <c r="Y514" s="64" t="e">
        <f>VLOOKUP(E514,'Supply Log'!$E$6:$X$618,20,FALSE)</f>
        <v>#N/A</v>
      </c>
      <c r="Z514" s="64"/>
      <c r="AA514" s="64"/>
      <c r="AB514" s="64"/>
      <c r="AC514" s="64"/>
      <c r="AD514" s="64"/>
      <c r="AE514" s="64"/>
    </row>
    <row r="515" spans="1:31" ht="15.75" customHeight="1">
      <c r="A515" s="67" t="str">
        <f t="shared" si="56"/>
        <v/>
      </c>
      <c r="B515" s="65">
        <f t="shared" si="63"/>
        <v>427</v>
      </c>
      <c r="C515" s="68" t="str">
        <f t="shared" si="57"/>
        <v/>
      </c>
      <c r="D515" s="69"/>
      <c r="E515" s="66"/>
      <c r="F515" s="66"/>
      <c r="G515" s="65" t="e">
        <f>VLOOKUP(E515,'Supply Log'!$E$6:$T$277,2,FALSE)</f>
        <v>#N/A</v>
      </c>
      <c r="H515" s="65" t="e">
        <f>VLOOKUP(E515,'Supply Log'!$E$6:$T$277,3,FALSE)</f>
        <v>#N/A</v>
      </c>
      <c r="I515" s="77"/>
      <c r="J515" s="65" t="e">
        <f>VLOOKUP(E515,'Supply Log'!$E$6:$T$277,5,FALSE)</f>
        <v>#N/A</v>
      </c>
      <c r="K515" s="65" t="e">
        <f>VLOOKUP(E515,'Supply Log'!$E$6:$T$277,6,FALSE)</f>
        <v>#N/A</v>
      </c>
      <c r="L515" s="65" t="e">
        <f>VLOOKUP(E515,'Supply Log'!$E$6:$T$277,7,FALSE)</f>
        <v>#N/A</v>
      </c>
      <c r="M515" s="65" t="e">
        <f>VLOOKUP(E515,'Supply Log'!$E$6:$T$277,8,FALSE)</f>
        <v>#N/A</v>
      </c>
      <c r="N515" s="65" t="e">
        <f>VLOOKUP(E515,'Supply Log'!$E$6:$T$277,9,FALSE)</f>
        <v>#N/A</v>
      </c>
      <c r="O515" s="65" t="e">
        <f>VLOOKUP(E515,'Supply Log'!$E$6:$T$277,10,FALSE)</f>
        <v>#N/A</v>
      </c>
      <c r="P515" s="29" t="e">
        <f t="shared" si="58"/>
        <v>#N/A</v>
      </c>
      <c r="Q515" s="65" t="e">
        <f>VLOOKUP(E515,'Supply Log'!$E$6:$T$277,12,FALSE)</f>
        <v>#N/A</v>
      </c>
      <c r="R515" s="78" t="e">
        <f t="shared" si="59"/>
        <v>#N/A</v>
      </c>
      <c r="S515" s="65"/>
      <c r="T515" s="79" t="e">
        <f t="shared" si="60"/>
        <v>#N/A</v>
      </c>
      <c r="U515" s="80" t="e">
        <f t="shared" si="61"/>
        <v>#N/A</v>
      </c>
      <c r="V515" s="81" t="str">
        <f t="shared" si="62"/>
        <v/>
      </c>
      <c r="W515" s="69" t="e">
        <f>VLOOKUP(F515,'Input Log'!$E$6:$V$50000,18,FALSE)</f>
        <v>#N/A</v>
      </c>
      <c r="X515" s="64" t="e">
        <f>VLOOKUP(E515,'Supply Log'!$Z$6:$AB$699,2,FALSE)</f>
        <v>#N/A</v>
      </c>
      <c r="Y515" s="64" t="e">
        <f>VLOOKUP(E515,'Supply Log'!$E$6:$X$618,20,FALSE)</f>
        <v>#N/A</v>
      </c>
      <c r="Z515" s="64"/>
      <c r="AA515" s="64"/>
      <c r="AB515" s="64"/>
      <c r="AC515" s="64"/>
      <c r="AD515" s="64"/>
      <c r="AE515" s="64"/>
    </row>
    <row r="516" spans="1:31" ht="15.75" customHeight="1">
      <c r="A516" s="67" t="str">
        <f t="shared" si="56"/>
        <v/>
      </c>
      <c r="B516" s="65">
        <f t="shared" si="63"/>
        <v>428</v>
      </c>
      <c r="C516" s="68" t="str">
        <f t="shared" si="57"/>
        <v/>
      </c>
      <c r="D516" s="69"/>
      <c r="E516" s="66"/>
      <c r="F516" s="66"/>
      <c r="G516" s="65" t="e">
        <f>VLOOKUP(E516,'Supply Log'!$E$6:$T$277,2,FALSE)</f>
        <v>#N/A</v>
      </c>
      <c r="H516" s="65" t="e">
        <f>VLOOKUP(E516,'Supply Log'!$E$6:$T$277,3,FALSE)</f>
        <v>#N/A</v>
      </c>
      <c r="I516" s="77"/>
      <c r="J516" s="65" t="e">
        <f>VLOOKUP(E516,'Supply Log'!$E$6:$T$277,5,FALSE)</f>
        <v>#N/A</v>
      </c>
      <c r="K516" s="65" t="e">
        <f>VLOOKUP(E516,'Supply Log'!$E$6:$T$277,6,FALSE)</f>
        <v>#N/A</v>
      </c>
      <c r="L516" s="65" t="e">
        <f>VLOOKUP(E516,'Supply Log'!$E$6:$T$277,7,FALSE)</f>
        <v>#N/A</v>
      </c>
      <c r="M516" s="65" t="e">
        <f>VLOOKUP(E516,'Supply Log'!$E$6:$T$277,8,FALSE)</f>
        <v>#N/A</v>
      </c>
      <c r="N516" s="65" t="e">
        <f>VLOOKUP(E516,'Supply Log'!$E$6:$T$277,9,FALSE)</f>
        <v>#N/A</v>
      </c>
      <c r="O516" s="65" t="e">
        <f>VLOOKUP(E516,'Supply Log'!$E$6:$T$277,10,FALSE)</f>
        <v>#N/A</v>
      </c>
      <c r="P516" s="29" t="e">
        <f t="shared" si="58"/>
        <v>#N/A</v>
      </c>
      <c r="Q516" s="65" t="e">
        <f>VLOOKUP(E516,'Supply Log'!$E$6:$T$277,12,FALSE)</f>
        <v>#N/A</v>
      </c>
      <c r="R516" s="78" t="e">
        <f t="shared" si="59"/>
        <v>#N/A</v>
      </c>
      <c r="S516" s="65"/>
      <c r="T516" s="79" t="e">
        <f t="shared" si="60"/>
        <v>#N/A</v>
      </c>
      <c r="U516" s="80" t="e">
        <f t="shared" si="61"/>
        <v>#N/A</v>
      </c>
      <c r="V516" s="81" t="str">
        <f t="shared" si="62"/>
        <v/>
      </c>
      <c r="W516" s="69" t="e">
        <f>VLOOKUP(F516,'Input Log'!$E$6:$V$50000,18,FALSE)</f>
        <v>#N/A</v>
      </c>
      <c r="X516" s="64" t="e">
        <f>VLOOKUP(E516,'Supply Log'!$Z$6:$AB$699,2,FALSE)</f>
        <v>#N/A</v>
      </c>
      <c r="Y516" s="64" t="e">
        <f>VLOOKUP(E516,'Supply Log'!$E$6:$X$618,20,FALSE)</f>
        <v>#N/A</v>
      </c>
      <c r="Z516" s="64"/>
      <c r="AA516" s="64"/>
      <c r="AB516" s="64"/>
      <c r="AC516" s="64"/>
      <c r="AD516" s="64"/>
      <c r="AE516" s="64"/>
    </row>
    <row r="517" spans="1:31" ht="15.75" customHeight="1">
      <c r="A517" s="67" t="str">
        <f t="shared" ref="A517:A580" si="64">IF(COUNTIF($F$5:$F$45650,F517)&gt;1,"DOUBLE","")</f>
        <v/>
      </c>
      <c r="B517" s="65">
        <f t="shared" si="63"/>
        <v>429</v>
      </c>
      <c r="C517" s="68" t="str">
        <f t="shared" ref="C517:C580" si="65">IF(D517="","",(IF(D518=D517,"",1)))</f>
        <v/>
      </c>
      <c r="D517" s="69"/>
      <c r="E517" s="66"/>
      <c r="F517" s="66"/>
      <c r="G517" s="65" t="e">
        <f>VLOOKUP(E517,'Supply Log'!$E$6:$T$277,2,FALSE)</f>
        <v>#N/A</v>
      </c>
      <c r="H517" s="65" t="e">
        <f>VLOOKUP(E517,'Supply Log'!$E$6:$T$277,3,FALSE)</f>
        <v>#N/A</v>
      </c>
      <c r="I517" s="77"/>
      <c r="J517" s="65" t="e">
        <f>VLOOKUP(E517,'Supply Log'!$E$6:$T$277,5,FALSE)</f>
        <v>#N/A</v>
      </c>
      <c r="K517" s="65" t="e">
        <f>VLOOKUP(E517,'Supply Log'!$E$6:$T$277,6,FALSE)</f>
        <v>#N/A</v>
      </c>
      <c r="L517" s="65" t="e">
        <f>VLOOKUP(E517,'Supply Log'!$E$6:$T$277,7,FALSE)</f>
        <v>#N/A</v>
      </c>
      <c r="M517" s="65" t="e">
        <f>VLOOKUP(E517,'Supply Log'!$E$6:$T$277,8,FALSE)</f>
        <v>#N/A</v>
      </c>
      <c r="N517" s="65" t="e">
        <f>VLOOKUP(E517,'Supply Log'!$E$6:$T$277,9,FALSE)</f>
        <v>#N/A</v>
      </c>
      <c r="O517" s="65" t="e">
        <f>VLOOKUP(E517,'Supply Log'!$E$6:$T$277,10,FALSE)</f>
        <v>#N/A</v>
      </c>
      <c r="P517" s="29" t="e">
        <f t="shared" ref="P517:P580" si="66">+ROUND((O517*O517*I517*0.7854)/10000,2)</f>
        <v>#N/A</v>
      </c>
      <c r="Q517" s="65" t="e">
        <f>VLOOKUP(E517,'Supply Log'!$E$6:$T$277,12,FALSE)</f>
        <v>#N/A</v>
      </c>
      <c r="R517" s="78" t="e">
        <f t="shared" ref="R517:R580" si="67">ROUND(((Q517*Q517*(I517-S517)*0.7854)/10000),2)</f>
        <v>#N/A</v>
      </c>
      <c r="S517" s="65"/>
      <c r="T517" s="79" t="e">
        <f t="shared" ref="T517:T580" si="68">+ROUND((O517*O517*S517*0.7854)/10000,2)</f>
        <v>#N/A</v>
      </c>
      <c r="U517" s="80" t="e">
        <f t="shared" ref="U517:U580" si="69">+P517-R517-T517</f>
        <v>#N/A</v>
      </c>
      <c r="V517" s="81" t="str">
        <f t="shared" ref="V517:V580" si="70">IF(C517="","",(SUMIF($D$2:$D$23587,D517,$P$2:$P$23587)))</f>
        <v/>
      </c>
      <c r="W517" s="69" t="e">
        <f>VLOOKUP(F517,'Input Log'!$E$6:$V$50000,18,FALSE)</f>
        <v>#N/A</v>
      </c>
      <c r="X517" s="64" t="e">
        <f>VLOOKUP(E517,'Supply Log'!$Z$6:$AB$699,2,FALSE)</f>
        <v>#N/A</v>
      </c>
      <c r="Y517" s="64" t="e">
        <f>VLOOKUP(E517,'Supply Log'!$E$6:$X$618,20,FALSE)</f>
        <v>#N/A</v>
      </c>
      <c r="Z517" s="64"/>
      <c r="AA517" s="64"/>
      <c r="AB517" s="64"/>
      <c r="AC517" s="64"/>
      <c r="AD517" s="64"/>
      <c r="AE517" s="64"/>
    </row>
    <row r="518" spans="1:31" ht="15.75" customHeight="1">
      <c r="A518" s="67" t="str">
        <f t="shared" si="64"/>
        <v/>
      </c>
      <c r="B518" s="65">
        <f t="shared" ref="B518:B581" si="71">+B517+1</f>
        <v>430</v>
      </c>
      <c r="C518" s="68" t="str">
        <f t="shared" si="65"/>
        <v/>
      </c>
      <c r="D518" s="69"/>
      <c r="E518" s="66"/>
      <c r="F518" s="66"/>
      <c r="G518" s="65" t="e">
        <f>VLOOKUP(E518,'Supply Log'!$E$6:$T$277,2,FALSE)</f>
        <v>#N/A</v>
      </c>
      <c r="H518" s="65" t="e">
        <f>VLOOKUP(E518,'Supply Log'!$E$6:$T$277,3,FALSE)</f>
        <v>#N/A</v>
      </c>
      <c r="I518" s="77"/>
      <c r="J518" s="65" t="e">
        <f>VLOOKUP(E518,'Supply Log'!$E$6:$T$277,5,FALSE)</f>
        <v>#N/A</v>
      </c>
      <c r="K518" s="65" t="e">
        <f>VLOOKUP(E518,'Supply Log'!$E$6:$T$277,6,FALSE)</f>
        <v>#N/A</v>
      </c>
      <c r="L518" s="65" t="e">
        <f>VLOOKUP(E518,'Supply Log'!$E$6:$T$277,7,FALSE)</f>
        <v>#N/A</v>
      </c>
      <c r="M518" s="65" t="e">
        <f>VLOOKUP(E518,'Supply Log'!$E$6:$T$277,8,FALSE)</f>
        <v>#N/A</v>
      </c>
      <c r="N518" s="65" t="e">
        <f>VLOOKUP(E518,'Supply Log'!$E$6:$T$277,9,FALSE)</f>
        <v>#N/A</v>
      </c>
      <c r="O518" s="65" t="e">
        <f>VLOOKUP(E518,'Supply Log'!$E$6:$T$277,10,FALSE)</f>
        <v>#N/A</v>
      </c>
      <c r="P518" s="29" t="e">
        <f t="shared" si="66"/>
        <v>#N/A</v>
      </c>
      <c r="Q518" s="65" t="e">
        <f>VLOOKUP(E518,'Supply Log'!$E$6:$T$277,12,FALSE)</f>
        <v>#N/A</v>
      </c>
      <c r="R518" s="78" t="e">
        <f t="shared" si="67"/>
        <v>#N/A</v>
      </c>
      <c r="S518" s="65"/>
      <c r="T518" s="79" t="e">
        <f t="shared" si="68"/>
        <v>#N/A</v>
      </c>
      <c r="U518" s="80" t="e">
        <f t="shared" si="69"/>
        <v>#N/A</v>
      </c>
      <c r="V518" s="81" t="str">
        <f t="shared" si="70"/>
        <v/>
      </c>
      <c r="W518" s="69" t="e">
        <f>VLOOKUP(F518,'Input Log'!$E$6:$V$50000,18,FALSE)</f>
        <v>#N/A</v>
      </c>
      <c r="X518" s="64" t="e">
        <f>VLOOKUP(E518,'Supply Log'!$Z$6:$AB$699,2,FALSE)</f>
        <v>#N/A</v>
      </c>
      <c r="Y518" s="64" t="e">
        <f>VLOOKUP(E518,'Supply Log'!$E$6:$X$618,20,FALSE)</f>
        <v>#N/A</v>
      </c>
      <c r="Z518" s="64"/>
      <c r="AA518" s="64"/>
      <c r="AB518" s="64"/>
      <c r="AC518" s="64"/>
      <c r="AD518" s="64"/>
      <c r="AE518" s="64"/>
    </row>
    <row r="519" spans="1:31" ht="15.75" customHeight="1">
      <c r="A519" s="67" t="str">
        <f t="shared" si="64"/>
        <v/>
      </c>
      <c r="B519" s="65">
        <f t="shared" si="71"/>
        <v>431</v>
      </c>
      <c r="C519" s="68" t="str">
        <f t="shared" si="65"/>
        <v/>
      </c>
      <c r="D519" s="69"/>
      <c r="E519" s="66"/>
      <c r="F519" s="66"/>
      <c r="G519" s="65" t="e">
        <f>VLOOKUP(E519,'Supply Log'!$E$6:$T$277,2,FALSE)</f>
        <v>#N/A</v>
      </c>
      <c r="H519" s="65" t="e">
        <f>VLOOKUP(E519,'Supply Log'!$E$6:$T$277,3,FALSE)</f>
        <v>#N/A</v>
      </c>
      <c r="I519" s="77"/>
      <c r="J519" s="65" t="e">
        <f>VLOOKUP(E519,'Supply Log'!$E$6:$T$277,5,FALSE)</f>
        <v>#N/A</v>
      </c>
      <c r="K519" s="65" t="e">
        <f>VLOOKUP(E519,'Supply Log'!$E$6:$T$277,6,FALSE)</f>
        <v>#N/A</v>
      </c>
      <c r="L519" s="65" t="e">
        <f>VLOOKUP(E519,'Supply Log'!$E$6:$T$277,7,FALSE)</f>
        <v>#N/A</v>
      </c>
      <c r="M519" s="65" t="e">
        <f>VLOOKUP(E519,'Supply Log'!$E$6:$T$277,8,FALSE)</f>
        <v>#N/A</v>
      </c>
      <c r="N519" s="65" t="e">
        <f>VLOOKUP(E519,'Supply Log'!$E$6:$T$277,9,FALSE)</f>
        <v>#N/A</v>
      </c>
      <c r="O519" s="65" t="e">
        <f>VLOOKUP(E519,'Supply Log'!$E$6:$T$277,10,FALSE)</f>
        <v>#N/A</v>
      </c>
      <c r="P519" s="29" t="e">
        <f t="shared" si="66"/>
        <v>#N/A</v>
      </c>
      <c r="Q519" s="65" t="e">
        <f>VLOOKUP(E519,'Supply Log'!$E$6:$T$277,12,FALSE)</f>
        <v>#N/A</v>
      </c>
      <c r="R519" s="78" t="e">
        <f t="shared" si="67"/>
        <v>#N/A</v>
      </c>
      <c r="S519" s="65"/>
      <c r="T519" s="79" t="e">
        <f t="shared" si="68"/>
        <v>#N/A</v>
      </c>
      <c r="U519" s="80" t="e">
        <f t="shared" si="69"/>
        <v>#N/A</v>
      </c>
      <c r="V519" s="81" t="str">
        <f t="shared" si="70"/>
        <v/>
      </c>
      <c r="W519" s="69" t="e">
        <f>VLOOKUP(F519,'Input Log'!$E$6:$V$50000,18,FALSE)</f>
        <v>#N/A</v>
      </c>
      <c r="X519" s="64" t="e">
        <f>VLOOKUP(E519,'Supply Log'!$Z$6:$AB$699,2,FALSE)</f>
        <v>#N/A</v>
      </c>
      <c r="Y519" s="64" t="e">
        <f>VLOOKUP(E519,'Supply Log'!$E$6:$X$618,20,FALSE)</f>
        <v>#N/A</v>
      </c>
      <c r="Z519" s="64"/>
      <c r="AA519" s="64"/>
      <c r="AB519" s="64"/>
      <c r="AC519" s="64"/>
      <c r="AD519" s="64"/>
      <c r="AE519" s="64"/>
    </row>
    <row r="520" spans="1:31" ht="15.75" customHeight="1">
      <c r="A520" s="67" t="str">
        <f t="shared" si="64"/>
        <v/>
      </c>
      <c r="B520" s="65">
        <f t="shared" si="71"/>
        <v>432</v>
      </c>
      <c r="C520" s="68" t="str">
        <f t="shared" si="65"/>
        <v/>
      </c>
      <c r="D520" s="69"/>
      <c r="E520" s="66"/>
      <c r="F520" s="66"/>
      <c r="G520" s="65" t="e">
        <f>VLOOKUP(E520,'Supply Log'!$E$6:$T$277,2,FALSE)</f>
        <v>#N/A</v>
      </c>
      <c r="H520" s="65" t="e">
        <f>VLOOKUP(E520,'Supply Log'!$E$6:$T$277,3,FALSE)</f>
        <v>#N/A</v>
      </c>
      <c r="I520" s="77"/>
      <c r="J520" s="65" t="e">
        <f>VLOOKUP(E520,'Supply Log'!$E$6:$T$277,5,FALSE)</f>
        <v>#N/A</v>
      </c>
      <c r="K520" s="65" t="e">
        <f>VLOOKUP(E520,'Supply Log'!$E$6:$T$277,6,FALSE)</f>
        <v>#N/A</v>
      </c>
      <c r="L520" s="65" t="e">
        <f>VLOOKUP(E520,'Supply Log'!$E$6:$T$277,7,FALSE)</f>
        <v>#N/A</v>
      </c>
      <c r="M520" s="65" t="e">
        <f>VLOOKUP(E520,'Supply Log'!$E$6:$T$277,8,FALSE)</f>
        <v>#N/A</v>
      </c>
      <c r="N520" s="65" t="e">
        <f>VLOOKUP(E520,'Supply Log'!$E$6:$T$277,9,FALSE)</f>
        <v>#N/A</v>
      </c>
      <c r="O520" s="65" t="e">
        <f>VLOOKUP(E520,'Supply Log'!$E$6:$T$277,10,FALSE)</f>
        <v>#N/A</v>
      </c>
      <c r="P520" s="29" t="e">
        <f t="shared" si="66"/>
        <v>#N/A</v>
      </c>
      <c r="Q520" s="65" t="e">
        <f>VLOOKUP(E520,'Supply Log'!$E$6:$T$277,12,FALSE)</f>
        <v>#N/A</v>
      </c>
      <c r="R520" s="78" t="e">
        <f t="shared" si="67"/>
        <v>#N/A</v>
      </c>
      <c r="S520" s="65"/>
      <c r="T520" s="79" t="e">
        <f t="shared" si="68"/>
        <v>#N/A</v>
      </c>
      <c r="U520" s="80" t="e">
        <f t="shared" si="69"/>
        <v>#N/A</v>
      </c>
      <c r="V520" s="81" t="str">
        <f t="shared" si="70"/>
        <v/>
      </c>
      <c r="W520" s="69" t="e">
        <f>VLOOKUP(F520,'Input Log'!$E$6:$V$50000,18,FALSE)</f>
        <v>#N/A</v>
      </c>
      <c r="X520" s="64" t="e">
        <f>VLOOKUP(E520,'Supply Log'!$Z$6:$AB$699,2,FALSE)</f>
        <v>#N/A</v>
      </c>
      <c r="Y520" s="64" t="e">
        <f>VLOOKUP(E520,'Supply Log'!$E$6:$X$618,20,FALSE)</f>
        <v>#N/A</v>
      </c>
      <c r="Z520" s="64"/>
      <c r="AA520" s="64"/>
      <c r="AB520" s="64"/>
      <c r="AC520" s="64"/>
      <c r="AD520" s="64"/>
      <c r="AE520" s="64"/>
    </row>
    <row r="521" spans="1:31" ht="15.75" customHeight="1">
      <c r="A521" s="67" t="str">
        <f t="shared" si="64"/>
        <v/>
      </c>
      <c r="B521" s="65">
        <f t="shared" si="71"/>
        <v>433</v>
      </c>
      <c r="C521" s="68" t="str">
        <f t="shared" si="65"/>
        <v/>
      </c>
      <c r="D521" s="69"/>
      <c r="E521" s="66"/>
      <c r="F521" s="66"/>
      <c r="G521" s="65" t="e">
        <f>VLOOKUP(E521,'Supply Log'!$E$6:$T$277,2,FALSE)</f>
        <v>#N/A</v>
      </c>
      <c r="H521" s="65" t="e">
        <f>VLOOKUP(E521,'Supply Log'!$E$6:$T$277,3,FALSE)</f>
        <v>#N/A</v>
      </c>
      <c r="I521" s="77"/>
      <c r="J521" s="65" t="e">
        <f>VLOOKUP(E521,'Supply Log'!$E$6:$T$277,5,FALSE)</f>
        <v>#N/A</v>
      </c>
      <c r="K521" s="65" t="e">
        <f>VLOOKUP(E521,'Supply Log'!$E$6:$T$277,6,FALSE)</f>
        <v>#N/A</v>
      </c>
      <c r="L521" s="65" t="e">
        <f>VLOOKUP(E521,'Supply Log'!$E$6:$T$277,7,FALSE)</f>
        <v>#N/A</v>
      </c>
      <c r="M521" s="65" t="e">
        <f>VLOOKUP(E521,'Supply Log'!$E$6:$T$277,8,FALSE)</f>
        <v>#N/A</v>
      </c>
      <c r="N521" s="65" t="e">
        <f>VLOOKUP(E521,'Supply Log'!$E$6:$T$277,9,FALSE)</f>
        <v>#N/A</v>
      </c>
      <c r="O521" s="65" t="e">
        <f>VLOOKUP(E521,'Supply Log'!$E$6:$T$277,10,FALSE)</f>
        <v>#N/A</v>
      </c>
      <c r="P521" s="29" t="e">
        <f t="shared" si="66"/>
        <v>#N/A</v>
      </c>
      <c r="Q521" s="65" t="e">
        <f>VLOOKUP(E521,'Supply Log'!$E$6:$T$277,12,FALSE)</f>
        <v>#N/A</v>
      </c>
      <c r="R521" s="78" t="e">
        <f t="shared" si="67"/>
        <v>#N/A</v>
      </c>
      <c r="S521" s="65"/>
      <c r="T521" s="79" t="e">
        <f t="shared" si="68"/>
        <v>#N/A</v>
      </c>
      <c r="U521" s="80" t="e">
        <f t="shared" si="69"/>
        <v>#N/A</v>
      </c>
      <c r="V521" s="81" t="str">
        <f t="shared" si="70"/>
        <v/>
      </c>
      <c r="W521" s="69" t="e">
        <f>VLOOKUP(F521,'Input Log'!$E$6:$V$50000,18,FALSE)</f>
        <v>#N/A</v>
      </c>
      <c r="X521" s="64" t="e">
        <f>VLOOKUP(E521,'Supply Log'!$Z$6:$AB$699,2,FALSE)</f>
        <v>#N/A</v>
      </c>
      <c r="Y521" s="64" t="e">
        <f>VLOOKUP(E521,'Supply Log'!$E$6:$X$618,20,FALSE)</f>
        <v>#N/A</v>
      </c>
      <c r="Z521" s="64"/>
      <c r="AA521" s="64"/>
      <c r="AB521" s="64"/>
      <c r="AC521" s="64"/>
      <c r="AD521" s="64"/>
      <c r="AE521" s="64"/>
    </row>
    <row r="522" spans="1:31" ht="15.75" customHeight="1">
      <c r="A522" s="67" t="str">
        <f t="shared" si="64"/>
        <v/>
      </c>
      <c r="B522" s="65">
        <f t="shared" si="71"/>
        <v>434</v>
      </c>
      <c r="C522" s="68" t="str">
        <f t="shared" si="65"/>
        <v/>
      </c>
      <c r="D522" s="69"/>
      <c r="E522" s="66"/>
      <c r="F522" s="66"/>
      <c r="G522" s="65" t="e">
        <f>VLOOKUP(E522,'Supply Log'!$E$6:$T$277,2,FALSE)</f>
        <v>#N/A</v>
      </c>
      <c r="H522" s="65" t="e">
        <f>VLOOKUP(E522,'Supply Log'!$E$6:$T$277,3,FALSE)</f>
        <v>#N/A</v>
      </c>
      <c r="I522" s="77"/>
      <c r="J522" s="65" t="e">
        <f>VLOOKUP(E522,'Supply Log'!$E$6:$T$277,5,FALSE)</f>
        <v>#N/A</v>
      </c>
      <c r="K522" s="65" t="e">
        <f>VLOOKUP(E522,'Supply Log'!$E$6:$T$277,6,FALSE)</f>
        <v>#N/A</v>
      </c>
      <c r="L522" s="65" t="e">
        <f>VLOOKUP(E522,'Supply Log'!$E$6:$T$277,7,FALSE)</f>
        <v>#N/A</v>
      </c>
      <c r="M522" s="65" t="e">
        <f>VLOOKUP(E522,'Supply Log'!$E$6:$T$277,8,FALSE)</f>
        <v>#N/A</v>
      </c>
      <c r="N522" s="65" t="e">
        <f>VLOOKUP(E522,'Supply Log'!$E$6:$T$277,9,FALSE)</f>
        <v>#N/A</v>
      </c>
      <c r="O522" s="65" t="e">
        <f>VLOOKUP(E522,'Supply Log'!$E$6:$T$277,10,FALSE)</f>
        <v>#N/A</v>
      </c>
      <c r="P522" s="29" t="e">
        <f t="shared" si="66"/>
        <v>#N/A</v>
      </c>
      <c r="Q522" s="65" t="e">
        <f>VLOOKUP(E522,'Supply Log'!$E$6:$T$277,12,FALSE)</f>
        <v>#N/A</v>
      </c>
      <c r="R522" s="78" t="e">
        <f t="shared" si="67"/>
        <v>#N/A</v>
      </c>
      <c r="S522" s="65"/>
      <c r="T522" s="79" t="e">
        <f t="shared" si="68"/>
        <v>#N/A</v>
      </c>
      <c r="U522" s="80" t="e">
        <f t="shared" si="69"/>
        <v>#N/A</v>
      </c>
      <c r="V522" s="81" t="str">
        <f t="shared" si="70"/>
        <v/>
      </c>
      <c r="W522" s="69" t="e">
        <f>VLOOKUP(F522,'Input Log'!$E$6:$V$50000,18,FALSE)</f>
        <v>#N/A</v>
      </c>
      <c r="X522" s="64" t="e">
        <f>VLOOKUP(E522,'Supply Log'!$Z$6:$AB$699,2,FALSE)</f>
        <v>#N/A</v>
      </c>
      <c r="Y522" s="64" t="e">
        <f>VLOOKUP(E522,'Supply Log'!$E$6:$X$618,20,FALSE)</f>
        <v>#N/A</v>
      </c>
      <c r="Z522" s="64"/>
      <c r="AA522" s="64"/>
      <c r="AB522" s="64"/>
      <c r="AC522" s="64"/>
      <c r="AD522" s="64"/>
      <c r="AE522" s="64"/>
    </row>
    <row r="523" spans="1:31" ht="15.75" customHeight="1">
      <c r="A523" s="67" t="str">
        <f t="shared" si="64"/>
        <v/>
      </c>
      <c r="B523" s="65">
        <f t="shared" si="71"/>
        <v>435</v>
      </c>
      <c r="C523" s="68" t="str">
        <f t="shared" si="65"/>
        <v/>
      </c>
      <c r="D523" s="69"/>
      <c r="E523" s="66"/>
      <c r="F523" s="66"/>
      <c r="G523" s="65" t="e">
        <f>VLOOKUP(E523,'Supply Log'!$E$6:$T$277,2,FALSE)</f>
        <v>#N/A</v>
      </c>
      <c r="H523" s="65" t="e">
        <f>VLOOKUP(E523,'Supply Log'!$E$6:$T$277,3,FALSE)</f>
        <v>#N/A</v>
      </c>
      <c r="I523" s="77"/>
      <c r="J523" s="65" t="e">
        <f>VLOOKUP(E523,'Supply Log'!$E$6:$T$277,5,FALSE)</f>
        <v>#N/A</v>
      </c>
      <c r="K523" s="65" t="e">
        <f>VLOOKUP(E523,'Supply Log'!$E$6:$T$277,6,FALSE)</f>
        <v>#N/A</v>
      </c>
      <c r="L523" s="65" t="e">
        <f>VLOOKUP(E523,'Supply Log'!$E$6:$T$277,7,FALSE)</f>
        <v>#N/A</v>
      </c>
      <c r="M523" s="65" t="e">
        <f>VLOOKUP(E523,'Supply Log'!$E$6:$T$277,8,FALSE)</f>
        <v>#N/A</v>
      </c>
      <c r="N523" s="65" t="e">
        <f>VLOOKUP(E523,'Supply Log'!$E$6:$T$277,9,FALSE)</f>
        <v>#N/A</v>
      </c>
      <c r="O523" s="65" t="e">
        <f>VLOOKUP(E523,'Supply Log'!$E$6:$T$277,10,FALSE)</f>
        <v>#N/A</v>
      </c>
      <c r="P523" s="29" t="e">
        <f t="shared" si="66"/>
        <v>#N/A</v>
      </c>
      <c r="Q523" s="65" t="e">
        <f>VLOOKUP(E523,'Supply Log'!$E$6:$T$277,12,FALSE)</f>
        <v>#N/A</v>
      </c>
      <c r="R523" s="78" t="e">
        <f t="shared" si="67"/>
        <v>#N/A</v>
      </c>
      <c r="S523" s="65"/>
      <c r="T523" s="79" t="e">
        <f t="shared" si="68"/>
        <v>#N/A</v>
      </c>
      <c r="U523" s="80" t="e">
        <f t="shared" si="69"/>
        <v>#N/A</v>
      </c>
      <c r="V523" s="81" t="str">
        <f t="shared" si="70"/>
        <v/>
      </c>
      <c r="W523" s="69" t="e">
        <f>VLOOKUP(F523,'Input Log'!$E$6:$V$50000,18,FALSE)</f>
        <v>#N/A</v>
      </c>
      <c r="X523" s="64" t="e">
        <f>VLOOKUP(E523,'Supply Log'!$Z$6:$AB$699,2,FALSE)</f>
        <v>#N/A</v>
      </c>
      <c r="Y523" s="64" t="e">
        <f>VLOOKUP(E523,'Supply Log'!$E$6:$X$618,20,FALSE)</f>
        <v>#N/A</v>
      </c>
      <c r="Z523" s="64"/>
      <c r="AA523" s="64"/>
      <c r="AB523" s="64"/>
      <c r="AC523" s="64"/>
      <c r="AD523" s="64"/>
      <c r="AE523" s="64"/>
    </row>
    <row r="524" spans="1:31" ht="15.75" customHeight="1">
      <c r="A524" s="67" t="str">
        <f t="shared" si="64"/>
        <v/>
      </c>
      <c r="B524" s="65">
        <f t="shared" si="71"/>
        <v>436</v>
      </c>
      <c r="C524" s="68" t="str">
        <f t="shared" si="65"/>
        <v/>
      </c>
      <c r="D524" s="69"/>
      <c r="E524" s="66"/>
      <c r="F524" s="66"/>
      <c r="G524" s="65" t="e">
        <f>VLOOKUP(E524,'Supply Log'!$E$6:$T$277,2,FALSE)</f>
        <v>#N/A</v>
      </c>
      <c r="H524" s="65" t="e">
        <f>VLOOKUP(E524,'Supply Log'!$E$6:$T$277,3,FALSE)</f>
        <v>#N/A</v>
      </c>
      <c r="I524" s="77"/>
      <c r="J524" s="65" t="e">
        <f>VLOOKUP(E524,'Supply Log'!$E$6:$T$277,5,FALSE)</f>
        <v>#N/A</v>
      </c>
      <c r="K524" s="65" t="e">
        <f>VLOOKUP(E524,'Supply Log'!$E$6:$T$277,6,FALSE)</f>
        <v>#N/A</v>
      </c>
      <c r="L524" s="65" t="e">
        <f>VLOOKUP(E524,'Supply Log'!$E$6:$T$277,7,FALSE)</f>
        <v>#N/A</v>
      </c>
      <c r="M524" s="65" t="e">
        <f>VLOOKUP(E524,'Supply Log'!$E$6:$T$277,8,FALSE)</f>
        <v>#N/A</v>
      </c>
      <c r="N524" s="65" t="e">
        <f>VLOOKUP(E524,'Supply Log'!$E$6:$T$277,9,FALSE)</f>
        <v>#N/A</v>
      </c>
      <c r="O524" s="65" t="e">
        <f>VLOOKUP(E524,'Supply Log'!$E$6:$T$277,10,FALSE)</f>
        <v>#N/A</v>
      </c>
      <c r="P524" s="29" t="e">
        <f t="shared" si="66"/>
        <v>#N/A</v>
      </c>
      <c r="Q524" s="65" t="e">
        <f>VLOOKUP(E524,'Supply Log'!$E$6:$T$277,12,FALSE)</f>
        <v>#N/A</v>
      </c>
      <c r="R524" s="78" t="e">
        <f t="shared" si="67"/>
        <v>#N/A</v>
      </c>
      <c r="S524" s="65"/>
      <c r="T524" s="79" t="e">
        <f t="shared" si="68"/>
        <v>#N/A</v>
      </c>
      <c r="U524" s="80" t="e">
        <f t="shared" si="69"/>
        <v>#N/A</v>
      </c>
      <c r="V524" s="81" t="str">
        <f t="shared" si="70"/>
        <v/>
      </c>
      <c r="W524" s="69" t="e">
        <f>VLOOKUP(F524,'Input Log'!$E$6:$V$50000,18,FALSE)</f>
        <v>#N/A</v>
      </c>
      <c r="X524" s="64" t="e">
        <f>VLOOKUP(E524,'Supply Log'!$Z$6:$AB$699,2,FALSE)</f>
        <v>#N/A</v>
      </c>
      <c r="Y524" s="64" t="e">
        <f>VLOOKUP(E524,'Supply Log'!$E$6:$X$618,20,FALSE)</f>
        <v>#N/A</v>
      </c>
      <c r="Z524" s="64"/>
      <c r="AA524" s="64"/>
      <c r="AB524" s="64"/>
      <c r="AC524" s="64"/>
      <c r="AD524" s="64"/>
      <c r="AE524" s="64"/>
    </row>
    <row r="525" spans="1:31" ht="15.75" customHeight="1">
      <c r="A525" s="67" t="str">
        <f t="shared" si="64"/>
        <v/>
      </c>
      <c r="B525" s="65">
        <f t="shared" si="71"/>
        <v>437</v>
      </c>
      <c r="C525" s="68" t="str">
        <f t="shared" si="65"/>
        <v/>
      </c>
      <c r="D525" s="69"/>
      <c r="E525" s="66"/>
      <c r="F525" s="66"/>
      <c r="G525" s="65" t="e">
        <f>VLOOKUP(E525,'Supply Log'!$E$6:$T$277,2,FALSE)</f>
        <v>#N/A</v>
      </c>
      <c r="H525" s="65" t="e">
        <f>VLOOKUP(E525,'Supply Log'!$E$6:$T$277,3,FALSE)</f>
        <v>#N/A</v>
      </c>
      <c r="I525" s="77"/>
      <c r="J525" s="65" t="e">
        <f>VLOOKUP(E525,'Supply Log'!$E$6:$T$277,5,FALSE)</f>
        <v>#N/A</v>
      </c>
      <c r="K525" s="65" t="e">
        <f>VLOOKUP(E525,'Supply Log'!$E$6:$T$277,6,FALSE)</f>
        <v>#N/A</v>
      </c>
      <c r="L525" s="65" t="e">
        <f>VLOOKUP(E525,'Supply Log'!$E$6:$T$277,7,FALSE)</f>
        <v>#N/A</v>
      </c>
      <c r="M525" s="65" t="e">
        <f>VLOOKUP(E525,'Supply Log'!$E$6:$T$277,8,FALSE)</f>
        <v>#N/A</v>
      </c>
      <c r="N525" s="65" t="e">
        <f>VLOOKUP(E525,'Supply Log'!$E$6:$T$277,9,FALSE)</f>
        <v>#N/A</v>
      </c>
      <c r="O525" s="65" t="e">
        <f>VLOOKUP(E525,'Supply Log'!$E$6:$T$277,10,FALSE)</f>
        <v>#N/A</v>
      </c>
      <c r="P525" s="29" t="e">
        <f t="shared" si="66"/>
        <v>#N/A</v>
      </c>
      <c r="Q525" s="65" t="e">
        <f>VLOOKUP(E525,'Supply Log'!$E$6:$T$277,12,FALSE)</f>
        <v>#N/A</v>
      </c>
      <c r="R525" s="78" t="e">
        <f t="shared" si="67"/>
        <v>#N/A</v>
      </c>
      <c r="S525" s="65"/>
      <c r="T525" s="79" t="e">
        <f t="shared" si="68"/>
        <v>#N/A</v>
      </c>
      <c r="U525" s="80" t="e">
        <f t="shared" si="69"/>
        <v>#N/A</v>
      </c>
      <c r="V525" s="81" t="str">
        <f t="shared" si="70"/>
        <v/>
      </c>
      <c r="W525" s="69" t="e">
        <f>VLOOKUP(F525,'Input Log'!$E$6:$V$50000,18,FALSE)</f>
        <v>#N/A</v>
      </c>
      <c r="X525" s="64" t="e">
        <f>VLOOKUP(E525,'Supply Log'!$Z$6:$AB$699,2,FALSE)</f>
        <v>#N/A</v>
      </c>
      <c r="Y525" s="64" t="e">
        <f>VLOOKUP(E525,'Supply Log'!$E$6:$X$618,20,FALSE)</f>
        <v>#N/A</v>
      </c>
      <c r="Z525" s="64"/>
      <c r="AA525" s="64"/>
      <c r="AB525" s="64"/>
      <c r="AC525" s="64"/>
      <c r="AD525" s="64"/>
      <c r="AE525" s="64"/>
    </row>
    <row r="526" spans="1:31" ht="15.75" customHeight="1">
      <c r="A526" s="67" t="str">
        <f t="shared" si="64"/>
        <v/>
      </c>
      <c r="B526" s="65">
        <f t="shared" si="71"/>
        <v>438</v>
      </c>
      <c r="C526" s="68" t="str">
        <f t="shared" si="65"/>
        <v/>
      </c>
      <c r="D526" s="69"/>
      <c r="E526" s="66"/>
      <c r="F526" s="66"/>
      <c r="G526" s="65" t="e">
        <f>VLOOKUP(E526,'Supply Log'!$E$6:$T$277,2,FALSE)</f>
        <v>#N/A</v>
      </c>
      <c r="H526" s="65" t="e">
        <f>VLOOKUP(E526,'Supply Log'!$E$6:$T$277,3,FALSE)</f>
        <v>#N/A</v>
      </c>
      <c r="I526" s="77"/>
      <c r="J526" s="65" t="e">
        <f>VLOOKUP(E526,'Supply Log'!$E$6:$T$277,5,FALSE)</f>
        <v>#N/A</v>
      </c>
      <c r="K526" s="65" t="e">
        <f>VLOOKUP(E526,'Supply Log'!$E$6:$T$277,6,FALSE)</f>
        <v>#N/A</v>
      </c>
      <c r="L526" s="65" t="e">
        <f>VLOOKUP(E526,'Supply Log'!$E$6:$T$277,7,FALSE)</f>
        <v>#N/A</v>
      </c>
      <c r="M526" s="65" t="e">
        <f>VLOOKUP(E526,'Supply Log'!$E$6:$T$277,8,FALSE)</f>
        <v>#N/A</v>
      </c>
      <c r="N526" s="65" t="e">
        <f>VLOOKUP(E526,'Supply Log'!$E$6:$T$277,9,FALSE)</f>
        <v>#N/A</v>
      </c>
      <c r="O526" s="65" t="e">
        <f>VLOOKUP(E526,'Supply Log'!$E$6:$T$277,10,FALSE)</f>
        <v>#N/A</v>
      </c>
      <c r="P526" s="29" t="e">
        <f t="shared" si="66"/>
        <v>#N/A</v>
      </c>
      <c r="Q526" s="65" t="e">
        <f>VLOOKUP(E526,'Supply Log'!$E$6:$T$277,12,FALSE)</f>
        <v>#N/A</v>
      </c>
      <c r="R526" s="78" t="e">
        <f t="shared" si="67"/>
        <v>#N/A</v>
      </c>
      <c r="S526" s="65"/>
      <c r="T526" s="79" t="e">
        <f t="shared" si="68"/>
        <v>#N/A</v>
      </c>
      <c r="U526" s="80" t="e">
        <f t="shared" si="69"/>
        <v>#N/A</v>
      </c>
      <c r="V526" s="81" t="str">
        <f t="shared" si="70"/>
        <v/>
      </c>
      <c r="W526" s="69" t="e">
        <f>VLOOKUP(F526,'Input Log'!$E$6:$V$50000,18,FALSE)</f>
        <v>#N/A</v>
      </c>
      <c r="X526" s="64" t="e">
        <f>VLOOKUP(E526,'Supply Log'!$Z$6:$AB$699,2,FALSE)</f>
        <v>#N/A</v>
      </c>
      <c r="Y526" s="64" t="e">
        <f>VLOOKUP(E526,'Supply Log'!$E$6:$X$618,20,FALSE)</f>
        <v>#N/A</v>
      </c>
      <c r="Z526" s="64"/>
      <c r="AA526" s="64"/>
      <c r="AB526" s="64"/>
      <c r="AC526" s="64"/>
      <c r="AD526" s="64"/>
      <c r="AE526" s="64"/>
    </row>
    <row r="527" spans="1:31" ht="15.75" customHeight="1">
      <c r="A527" s="67" t="str">
        <f t="shared" si="64"/>
        <v/>
      </c>
      <c r="B527" s="65">
        <f t="shared" si="71"/>
        <v>439</v>
      </c>
      <c r="C527" s="68" t="str">
        <f t="shared" si="65"/>
        <v/>
      </c>
      <c r="D527" s="69"/>
      <c r="E527" s="66"/>
      <c r="F527" s="66"/>
      <c r="G527" s="65" t="e">
        <f>VLOOKUP(E527,'Supply Log'!$E$6:$T$277,2,FALSE)</f>
        <v>#N/A</v>
      </c>
      <c r="H527" s="65" t="e">
        <f>VLOOKUP(E527,'Supply Log'!$E$6:$T$277,3,FALSE)</f>
        <v>#N/A</v>
      </c>
      <c r="I527" s="77"/>
      <c r="J527" s="65" t="e">
        <f>VLOOKUP(E527,'Supply Log'!$E$6:$T$277,5,FALSE)</f>
        <v>#N/A</v>
      </c>
      <c r="K527" s="65" t="e">
        <f>VLOOKUP(E527,'Supply Log'!$E$6:$T$277,6,FALSE)</f>
        <v>#N/A</v>
      </c>
      <c r="L527" s="65" t="e">
        <f>VLOOKUP(E527,'Supply Log'!$E$6:$T$277,7,FALSE)</f>
        <v>#N/A</v>
      </c>
      <c r="M527" s="65" t="e">
        <f>VLOOKUP(E527,'Supply Log'!$E$6:$T$277,8,FALSE)</f>
        <v>#N/A</v>
      </c>
      <c r="N527" s="65" t="e">
        <f>VLOOKUP(E527,'Supply Log'!$E$6:$T$277,9,FALSE)</f>
        <v>#N/A</v>
      </c>
      <c r="O527" s="65" t="e">
        <f>VLOOKUP(E527,'Supply Log'!$E$6:$T$277,10,FALSE)</f>
        <v>#N/A</v>
      </c>
      <c r="P527" s="29" t="e">
        <f t="shared" si="66"/>
        <v>#N/A</v>
      </c>
      <c r="Q527" s="65" t="e">
        <f>VLOOKUP(E527,'Supply Log'!$E$6:$T$277,12,FALSE)</f>
        <v>#N/A</v>
      </c>
      <c r="R527" s="78" t="e">
        <f t="shared" si="67"/>
        <v>#N/A</v>
      </c>
      <c r="S527" s="65"/>
      <c r="T527" s="79" t="e">
        <f t="shared" si="68"/>
        <v>#N/A</v>
      </c>
      <c r="U527" s="80" t="e">
        <f t="shared" si="69"/>
        <v>#N/A</v>
      </c>
      <c r="V527" s="81" t="str">
        <f t="shared" si="70"/>
        <v/>
      </c>
      <c r="W527" s="69" t="e">
        <f>VLOOKUP(F527,'Input Log'!$E$6:$V$50000,18,FALSE)</f>
        <v>#N/A</v>
      </c>
      <c r="X527" s="64" t="e">
        <f>VLOOKUP(E527,'Supply Log'!$Z$6:$AB$699,2,FALSE)</f>
        <v>#N/A</v>
      </c>
      <c r="Y527" s="64" t="e">
        <f>VLOOKUP(E527,'Supply Log'!$E$6:$X$618,20,FALSE)</f>
        <v>#N/A</v>
      </c>
      <c r="Z527" s="64"/>
      <c r="AA527" s="64"/>
      <c r="AB527" s="64"/>
      <c r="AC527" s="64"/>
      <c r="AD527" s="64"/>
      <c r="AE527" s="64"/>
    </row>
    <row r="528" spans="1:31" ht="15.75" customHeight="1">
      <c r="A528" s="67" t="str">
        <f t="shared" si="64"/>
        <v/>
      </c>
      <c r="B528" s="65">
        <f t="shared" si="71"/>
        <v>440</v>
      </c>
      <c r="C528" s="68" t="str">
        <f t="shared" si="65"/>
        <v/>
      </c>
      <c r="D528" s="69"/>
      <c r="E528" s="66"/>
      <c r="F528" s="66"/>
      <c r="G528" s="65" t="e">
        <f>VLOOKUP(E528,'Supply Log'!$E$6:$T$277,2,FALSE)</f>
        <v>#N/A</v>
      </c>
      <c r="H528" s="65" t="e">
        <f>VLOOKUP(E528,'Supply Log'!$E$6:$T$277,3,FALSE)</f>
        <v>#N/A</v>
      </c>
      <c r="I528" s="77"/>
      <c r="J528" s="65" t="e">
        <f>VLOOKUP(E528,'Supply Log'!$E$6:$T$277,5,FALSE)</f>
        <v>#N/A</v>
      </c>
      <c r="K528" s="65" t="e">
        <f>VLOOKUP(E528,'Supply Log'!$E$6:$T$277,6,FALSE)</f>
        <v>#N/A</v>
      </c>
      <c r="L528" s="65" t="e">
        <f>VLOOKUP(E528,'Supply Log'!$E$6:$T$277,7,FALSE)</f>
        <v>#N/A</v>
      </c>
      <c r="M528" s="65" t="e">
        <f>VLOOKUP(E528,'Supply Log'!$E$6:$T$277,8,FALSE)</f>
        <v>#N/A</v>
      </c>
      <c r="N528" s="65" t="e">
        <f>VLOOKUP(E528,'Supply Log'!$E$6:$T$277,9,FALSE)</f>
        <v>#N/A</v>
      </c>
      <c r="O528" s="65" t="e">
        <f>VLOOKUP(E528,'Supply Log'!$E$6:$T$277,10,FALSE)</f>
        <v>#N/A</v>
      </c>
      <c r="P528" s="29" t="e">
        <f t="shared" si="66"/>
        <v>#N/A</v>
      </c>
      <c r="Q528" s="65" t="e">
        <f>VLOOKUP(E528,'Supply Log'!$E$6:$T$277,12,FALSE)</f>
        <v>#N/A</v>
      </c>
      <c r="R528" s="78" t="e">
        <f t="shared" si="67"/>
        <v>#N/A</v>
      </c>
      <c r="S528" s="65"/>
      <c r="T528" s="79" t="e">
        <f t="shared" si="68"/>
        <v>#N/A</v>
      </c>
      <c r="U528" s="80" t="e">
        <f t="shared" si="69"/>
        <v>#N/A</v>
      </c>
      <c r="V528" s="81" t="str">
        <f t="shared" si="70"/>
        <v/>
      </c>
      <c r="W528" s="69" t="e">
        <f>VLOOKUP(F528,'Input Log'!$E$6:$V$50000,18,FALSE)</f>
        <v>#N/A</v>
      </c>
      <c r="X528" s="64" t="e">
        <f>VLOOKUP(E528,'Supply Log'!$Z$6:$AB$699,2,FALSE)</f>
        <v>#N/A</v>
      </c>
      <c r="Y528" s="64" t="e">
        <f>VLOOKUP(E528,'Supply Log'!$E$6:$X$618,20,FALSE)</f>
        <v>#N/A</v>
      </c>
      <c r="Z528" s="64"/>
      <c r="AA528" s="64"/>
      <c r="AB528" s="64"/>
      <c r="AC528" s="64"/>
      <c r="AD528" s="64"/>
      <c r="AE528" s="64"/>
    </row>
    <row r="529" spans="1:31" ht="15.75" customHeight="1">
      <c r="A529" s="67" t="str">
        <f t="shared" si="64"/>
        <v/>
      </c>
      <c r="B529" s="65">
        <f t="shared" si="71"/>
        <v>441</v>
      </c>
      <c r="C529" s="68" t="str">
        <f t="shared" si="65"/>
        <v/>
      </c>
      <c r="D529" s="69"/>
      <c r="E529" s="66"/>
      <c r="F529" s="66"/>
      <c r="G529" s="65" t="e">
        <f>VLOOKUP(E529,'Supply Log'!$E$6:$T$277,2,FALSE)</f>
        <v>#N/A</v>
      </c>
      <c r="H529" s="65" t="e">
        <f>VLOOKUP(E529,'Supply Log'!$E$6:$T$277,3,FALSE)</f>
        <v>#N/A</v>
      </c>
      <c r="I529" s="77"/>
      <c r="J529" s="65" t="e">
        <f>VLOOKUP(E529,'Supply Log'!$E$6:$T$277,5,FALSE)</f>
        <v>#N/A</v>
      </c>
      <c r="K529" s="65" t="e">
        <f>VLOOKUP(E529,'Supply Log'!$E$6:$T$277,6,FALSE)</f>
        <v>#N/A</v>
      </c>
      <c r="L529" s="65" t="e">
        <f>VLOOKUP(E529,'Supply Log'!$E$6:$T$277,7,FALSE)</f>
        <v>#N/A</v>
      </c>
      <c r="M529" s="65" t="e">
        <f>VLOOKUP(E529,'Supply Log'!$E$6:$T$277,8,FALSE)</f>
        <v>#N/A</v>
      </c>
      <c r="N529" s="65" t="e">
        <f>VLOOKUP(E529,'Supply Log'!$E$6:$T$277,9,FALSE)</f>
        <v>#N/A</v>
      </c>
      <c r="O529" s="65" t="e">
        <f>VLOOKUP(E529,'Supply Log'!$E$6:$T$277,10,FALSE)</f>
        <v>#N/A</v>
      </c>
      <c r="P529" s="29" t="e">
        <f t="shared" si="66"/>
        <v>#N/A</v>
      </c>
      <c r="Q529" s="65" t="e">
        <f>VLOOKUP(E529,'Supply Log'!$E$6:$T$277,12,FALSE)</f>
        <v>#N/A</v>
      </c>
      <c r="R529" s="78" t="e">
        <f t="shared" si="67"/>
        <v>#N/A</v>
      </c>
      <c r="S529" s="65"/>
      <c r="T529" s="79" t="e">
        <f t="shared" si="68"/>
        <v>#N/A</v>
      </c>
      <c r="U529" s="80" t="e">
        <f t="shared" si="69"/>
        <v>#N/A</v>
      </c>
      <c r="V529" s="81" t="str">
        <f t="shared" si="70"/>
        <v/>
      </c>
      <c r="W529" s="69" t="e">
        <f>VLOOKUP(F529,'Input Log'!$E$6:$V$50000,18,FALSE)</f>
        <v>#N/A</v>
      </c>
      <c r="X529" s="64" t="e">
        <f>VLOOKUP(E529,'Supply Log'!$Z$6:$AB$699,2,FALSE)</f>
        <v>#N/A</v>
      </c>
      <c r="Y529" s="64" t="e">
        <f>VLOOKUP(E529,'Supply Log'!$E$6:$X$618,20,FALSE)</f>
        <v>#N/A</v>
      </c>
      <c r="Z529" s="64"/>
      <c r="AA529" s="64"/>
      <c r="AB529" s="64"/>
      <c r="AC529" s="64"/>
      <c r="AD529" s="64"/>
      <c r="AE529" s="64"/>
    </row>
    <row r="530" spans="1:31" ht="15.75" customHeight="1">
      <c r="A530" s="67" t="str">
        <f t="shared" si="64"/>
        <v/>
      </c>
      <c r="B530" s="65">
        <f t="shared" si="71"/>
        <v>442</v>
      </c>
      <c r="C530" s="68" t="str">
        <f t="shared" si="65"/>
        <v/>
      </c>
      <c r="D530" s="69"/>
      <c r="E530" s="66"/>
      <c r="F530" s="66"/>
      <c r="G530" s="65" t="e">
        <f>VLOOKUP(E530,'Supply Log'!$E$6:$T$277,2,FALSE)</f>
        <v>#N/A</v>
      </c>
      <c r="H530" s="65" t="e">
        <f>VLOOKUP(E530,'Supply Log'!$E$6:$T$277,3,FALSE)</f>
        <v>#N/A</v>
      </c>
      <c r="I530" s="77"/>
      <c r="J530" s="65" t="e">
        <f>VLOOKUP(E530,'Supply Log'!$E$6:$T$277,5,FALSE)</f>
        <v>#N/A</v>
      </c>
      <c r="K530" s="65" t="e">
        <f>VLOOKUP(E530,'Supply Log'!$E$6:$T$277,6,FALSE)</f>
        <v>#N/A</v>
      </c>
      <c r="L530" s="65" t="e">
        <f>VLOOKUP(E530,'Supply Log'!$E$6:$T$277,7,FALSE)</f>
        <v>#N/A</v>
      </c>
      <c r="M530" s="65" t="e">
        <f>VLOOKUP(E530,'Supply Log'!$E$6:$T$277,8,FALSE)</f>
        <v>#N/A</v>
      </c>
      <c r="N530" s="65" t="e">
        <f>VLOOKUP(E530,'Supply Log'!$E$6:$T$277,9,FALSE)</f>
        <v>#N/A</v>
      </c>
      <c r="O530" s="65" t="e">
        <f>VLOOKUP(E530,'Supply Log'!$E$6:$T$277,10,FALSE)</f>
        <v>#N/A</v>
      </c>
      <c r="P530" s="29" t="e">
        <f t="shared" si="66"/>
        <v>#N/A</v>
      </c>
      <c r="Q530" s="65" t="e">
        <f>VLOOKUP(E530,'Supply Log'!$E$6:$T$277,12,FALSE)</f>
        <v>#N/A</v>
      </c>
      <c r="R530" s="78" t="e">
        <f t="shared" si="67"/>
        <v>#N/A</v>
      </c>
      <c r="S530" s="65"/>
      <c r="T530" s="79" t="e">
        <f t="shared" si="68"/>
        <v>#N/A</v>
      </c>
      <c r="U530" s="80" t="e">
        <f t="shared" si="69"/>
        <v>#N/A</v>
      </c>
      <c r="V530" s="81" t="str">
        <f t="shared" si="70"/>
        <v/>
      </c>
      <c r="W530" s="69" t="e">
        <f>VLOOKUP(F530,'Input Log'!$E$6:$V$50000,18,FALSE)</f>
        <v>#N/A</v>
      </c>
      <c r="X530" s="64" t="e">
        <f>VLOOKUP(E530,'Supply Log'!$Z$6:$AB$699,2,FALSE)</f>
        <v>#N/A</v>
      </c>
      <c r="Y530" s="64" t="e">
        <f>VLOOKUP(E530,'Supply Log'!$E$6:$X$618,20,FALSE)</f>
        <v>#N/A</v>
      </c>
      <c r="Z530" s="64"/>
      <c r="AA530" s="64"/>
      <c r="AB530" s="64"/>
      <c r="AC530" s="64"/>
      <c r="AD530" s="64"/>
      <c r="AE530" s="64"/>
    </row>
    <row r="531" spans="1:31" ht="15.75" customHeight="1">
      <c r="A531" s="67" t="str">
        <f t="shared" si="64"/>
        <v/>
      </c>
      <c r="B531" s="65">
        <f t="shared" si="71"/>
        <v>443</v>
      </c>
      <c r="C531" s="68" t="str">
        <f t="shared" si="65"/>
        <v/>
      </c>
      <c r="D531" s="69"/>
      <c r="E531" s="66"/>
      <c r="F531" s="66"/>
      <c r="G531" s="65" t="e">
        <f>VLOOKUP(E531,'Supply Log'!$E$6:$T$277,2,FALSE)</f>
        <v>#N/A</v>
      </c>
      <c r="H531" s="65" t="e">
        <f>VLOOKUP(E531,'Supply Log'!$E$6:$T$277,3,FALSE)</f>
        <v>#N/A</v>
      </c>
      <c r="I531" s="77"/>
      <c r="J531" s="65" t="e">
        <f>VLOOKUP(E531,'Supply Log'!$E$6:$T$277,5,FALSE)</f>
        <v>#N/A</v>
      </c>
      <c r="K531" s="65" t="e">
        <f>VLOOKUP(E531,'Supply Log'!$E$6:$T$277,6,FALSE)</f>
        <v>#N/A</v>
      </c>
      <c r="L531" s="65" t="e">
        <f>VLOOKUP(E531,'Supply Log'!$E$6:$T$277,7,FALSE)</f>
        <v>#N/A</v>
      </c>
      <c r="M531" s="65" t="e">
        <f>VLOOKUP(E531,'Supply Log'!$E$6:$T$277,8,FALSE)</f>
        <v>#N/A</v>
      </c>
      <c r="N531" s="65" t="e">
        <f>VLOOKUP(E531,'Supply Log'!$E$6:$T$277,9,FALSE)</f>
        <v>#N/A</v>
      </c>
      <c r="O531" s="65" t="e">
        <f>VLOOKUP(E531,'Supply Log'!$E$6:$T$277,10,FALSE)</f>
        <v>#N/A</v>
      </c>
      <c r="P531" s="29" t="e">
        <f t="shared" si="66"/>
        <v>#N/A</v>
      </c>
      <c r="Q531" s="65" t="e">
        <f>VLOOKUP(E531,'Supply Log'!$E$6:$T$277,12,FALSE)</f>
        <v>#N/A</v>
      </c>
      <c r="R531" s="78" t="e">
        <f t="shared" si="67"/>
        <v>#N/A</v>
      </c>
      <c r="S531" s="65"/>
      <c r="T531" s="79" t="e">
        <f t="shared" si="68"/>
        <v>#N/A</v>
      </c>
      <c r="U531" s="80" t="e">
        <f t="shared" si="69"/>
        <v>#N/A</v>
      </c>
      <c r="V531" s="81" t="str">
        <f t="shared" si="70"/>
        <v/>
      </c>
      <c r="W531" s="69" t="e">
        <f>VLOOKUP(F531,'Input Log'!$E$6:$V$50000,18,FALSE)</f>
        <v>#N/A</v>
      </c>
      <c r="X531" s="64" t="e">
        <f>VLOOKUP(E531,'Supply Log'!$Z$6:$AB$699,2,FALSE)</f>
        <v>#N/A</v>
      </c>
      <c r="Y531" s="64" t="e">
        <f>VLOOKUP(E531,'Supply Log'!$E$6:$X$618,20,FALSE)</f>
        <v>#N/A</v>
      </c>
      <c r="Z531" s="64"/>
      <c r="AA531" s="64"/>
      <c r="AB531" s="64"/>
      <c r="AC531" s="64"/>
      <c r="AD531" s="64"/>
      <c r="AE531" s="64"/>
    </row>
    <row r="532" spans="1:31" ht="15.75" customHeight="1">
      <c r="A532" s="67" t="str">
        <f t="shared" si="64"/>
        <v/>
      </c>
      <c r="B532" s="65">
        <f t="shared" si="71"/>
        <v>444</v>
      </c>
      <c r="C532" s="68" t="str">
        <f t="shared" si="65"/>
        <v/>
      </c>
      <c r="D532" s="69"/>
      <c r="E532" s="66"/>
      <c r="F532" s="66"/>
      <c r="G532" s="65" t="e">
        <f>VLOOKUP(E532,'Supply Log'!$E$6:$T$277,2,FALSE)</f>
        <v>#N/A</v>
      </c>
      <c r="H532" s="65" t="e">
        <f>VLOOKUP(E532,'Supply Log'!$E$6:$T$277,3,FALSE)</f>
        <v>#N/A</v>
      </c>
      <c r="I532" s="77"/>
      <c r="J532" s="65" t="e">
        <f>VLOOKUP(E532,'Supply Log'!$E$6:$T$277,5,FALSE)</f>
        <v>#N/A</v>
      </c>
      <c r="K532" s="65" t="e">
        <f>VLOOKUP(E532,'Supply Log'!$E$6:$T$277,6,FALSE)</f>
        <v>#N/A</v>
      </c>
      <c r="L532" s="65" t="e">
        <f>VLOOKUP(E532,'Supply Log'!$E$6:$T$277,7,FALSE)</f>
        <v>#N/A</v>
      </c>
      <c r="M532" s="65" t="e">
        <f>VLOOKUP(E532,'Supply Log'!$E$6:$T$277,8,FALSE)</f>
        <v>#N/A</v>
      </c>
      <c r="N532" s="65" t="e">
        <f>VLOOKUP(E532,'Supply Log'!$E$6:$T$277,9,FALSE)</f>
        <v>#N/A</v>
      </c>
      <c r="O532" s="65" t="e">
        <f>VLOOKUP(E532,'Supply Log'!$E$6:$T$277,10,FALSE)</f>
        <v>#N/A</v>
      </c>
      <c r="P532" s="29" t="e">
        <f t="shared" si="66"/>
        <v>#N/A</v>
      </c>
      <c r="Q532" s="65" t="e">
        <f>VLOOKUP(E532,'Supply Log'!$E$6:$T$277,12,FALSE)</f>
        <v>#N/A</v>
      </c>
      <c r="R532" s="78" t="e">
        <f t="shared" si="67"/>
        <v>#N/A</v>
      </c>
      <c r="S532" s="65"/>
      <c r="T532" s="79" t="e">
        <f t="shared" si="68"/>
        <v>#N/A</v>
      </c>
      <c r="U532" s="80" t="e">
        <f t="shared" si="69"/>
        <v>#N/A</v>
      </c>
      <c r="V532" s="81" t="str">
        <f t="shared" si="70"/>
        <v/>
      </c>
      <c r="W532" s="69" t="e">
        <f>VLOOKUP(F532,'Input Log'!$E$6:$V$50000,18,FALSE)</f>
        <v>#N/A</v>
      </c>
      <c r="X532" s="64" t="e">
        <f>VLOOKUP(E532,'Supply Log'!$Z$6:$AB$699,2,FALSE)</f>
        <v>#N/A</v>
      </c>
      <c r="Y532" s="64" t="e">
        <f>VLOOKUP(E532,'Supply Log'!$E$6:$X$618,20,FALSE)</f>
        <v>#N/A</v>
      </c>
      <c r="Z532" s="64"/>
      <c r="AA532" s="64"/>
      <c r="AB532" s="64"/>
      <c r="AC532" s="64"/>
      <c r="AD532" s="64"/>
      <c r="AE532" s="64"/>
    </row>
    <row r="533" spans="1:31" ht="15.75" customHeight="1">
      <c r="A533" s="67" t="str">
        <f t="shared" si="64"/>
        <v/>
      </c>
      <c r="B533" s="65">
        <f t="shared" si="71"/>
        <v>445</v>
      </c>
      <c r="C533" s="68" t="str">
        <f t="shared" si="65"/>
        <v/>
      </c>
      <c r="D533" s="69"/>
      <c r="E533" s="66"/>
      <c r="F533" s="66"/>
      <c r="G533" s="65" t="e">
        <f>VLOOKUP(E533,'Supply Log'!$E$6:$T$277,2,FALSE)</f>
        <v>#N/A</v>
      </c>
      <c r="H533" s="65" t="e">
        <f>VLOOKUP(E533,'Supply Log'!$E$6:$T$277,3,FALSE)</f>
        <v>#N/A</v>
      </c>
      <c r="I533" s="77"/>
      <c r="J533" s="65" t="e">
        <f>VLOOKUP(E533,'Supply Log'!$E$6:$T$277,5,FALSE)</f>
        <v>#N/A</v>
      </c>
      <c r="K533" s="65" t="e">
        <f>VLOOKUP(E533,'Supply Log'!$E$6:$T$277,6,FALSE)</f>
        <v>#N/A</v>
      </c>
      <c r="L533" s="65" t="e">
        <f>VLOOKUP(E533,'Supply Log'!$E$6:$T$277,7,FALSE)</f>
        <v>#N/A</v>
      </c>
      <c r="M533" s="65" t="e">
        <f>VLOOKUP(E533,'Supply Log'!$E$6:$T$277,8,FALSE)</f>
        <v>#N/A</v>
      </c>
      <c r="N533" s="65" t="e">
        <f>VLOOKUP(E533,'Supply Log'!$E$6:$T$277,9,FALSE)</f>
        <v>#N/A</v>
      </c>
      <c r="O533" s="65" t="e">
        <f>VLOOKUP(E533,'Supply Log'!$E$6:$T$277,10,FALSE)</f>
        <v>#N/A</v>
      </c>
      <c r="P533" s="29" t="e">
        <f t="shared" si="66"/>
        <v>#N/A</v>
      </c>
      <c r="Q533" s="65" t="e">
        <f>VLOOKUP(E533,'Supply Log'!$E$6:$T$277,12,FALSE)</f>
        <v>#N/A</v>
      </c>
      <c r="R533" s="78" t="e">
        <f t="shared" si="67"/>
        <v>#N/A</v>
      </c>
      <c r="S533" s="65"/>
      <c r="T533" s="79" t="e">
        <f t="shared" si="68"/>
        <v>#N/A</v>
      </c>
      <c r="U533" s="80" t="e">
        <f t="shared" si="69"/>
        <v>#N/A</v>
      </c>
      <c r="V533" s="81" t="str">
        <f t="shared" si="70"/>
        <v/>
      </c>
      <c r="W533" s="69" t="e">
        <f>VLOOKUP(F533,'Input Log'!$E$6:$V$50000,18,FALSE)</f>
        <v>#N/A</v>
      </c>
      <c r="X533" s="64" t="e">
        <f>VLOOKUP(E533,'Supply Log'!$Z$6:$AB$699,2,FALSE)</f>
        <v>#N/A</v>
      </c>
      <c r="Y533" s="64" t="e">
        <f>VLOOKUP(E533,'Supply Log'!$E$6:$X$618,20,FALSE)</f>
        <v>#N/A</v>
      </c>
      <c r="Z533" s="64"/>
      <c r="AA533" s="64"/>
      <c r="AB533" s="64"/>
      <c r="AC533" s="64"/>
      <c r="AD533" s="64"/>
      <c r="AE533" s="64"/>
    </row>
    <row r="534" spans="1:31" ht="15.75" customHeight="1">
      <c r="A534" s="67" t="str">
        <f t="shared" si="64"/>
        <v/>
      </c>
      <c r="B534" s="65">
        <f t="shared" si="71"/>
        <v>446</v>
      </c>
      <c r="C534" s="68" t="str">
        <f t="shared" si="65"/>
        <v/>
      </c>
      <c r="D534" s="69"/>
      <c r="E534" s="66"/>
      <c r="F534" s="66"/>
      <c r="G534" s="65" t="e">
        <f>VLOOKUP(E534,'Supply Log'!$E$6:$T$277,2,FALSE)</f>
        <v>#N/A</v>
      </c>
      <c r="H534" s="65" t="e">
        <f>VLOOKUP(E534,'Supply Log'!$E$6:$T$277,3,FALSE)</f>
        <v>#N/A</v>
      </c>
      <c r="I534" s="77"/>
      <c r="J534" s="65" t="e">
        <f>VLOOKUP(E534,'Supply Log'!$E$6:$T$277,5,FALSE)</f>
        <v>#N/A</v>
      </c>
      <c r="K534" s="65" t="e">
        <f>VLOOKUP(E534,'Supply Log'!$E$6:$T$277,6,FALSE)</f>
        <v>#N/A</v>
      </c>
      <c r="L534" s="65" t="e">
        <f>VLOOKUP(E534,'Supply Log'!$E$6:$T$277,7,FALSE)</f>
        <v>#N/A</v>
      </c>
      <c r="M534" s="65" t="e">
        <f>VLOOKUP(E534,'Supply Log'!$E$6:$T$277,8,FALSE)</f>
        <v>#N/A</v>
      </c>
      <c r="N534" s="65" t="e">
        <f>VLOOKUP(E534,'Supply Log'!$E$6:$T$277,9,FALSE)</f>
        <v>#N/A</v>
      </c>
      <c r="O534" s="65" t="e">
        <f>VLOOKUP(E534,'Supply Log'!$E$6:$T$277,10,FALSE)</f>
        <v>#N/A</v>
      </c>
      <c r="P534" s="29" t="e">
        <f t="shared" si="66"/>
        <v>#N/A</v>
      </c>
      <c r="Q534" s="65" t="e">
        <f>VLOOKUP(E534,'Supply Log'!$E$6:$T$277,12,FALSE)</f>
        <v>#N/A</v>
      </c>
      <c r="R534" s="78" t="e">
        <f t="shared" si="67"/>
        <v>#N/A</v>
      </c>
      <c r="S534" s="65"/>
      <c r="T534" s="79" t="e">
        <f t="shared" si="68"/>
        <v>#N/A</v>
      </c>
      <c r="U534" s="80" t="e">
        <f t="shared" si="69"/>
        <v>#N/A</v>
      </c>
      <c r="V534" s="81" t="str">
        <f t="shared" si="70"/>
        <v/>
      </c>
      <c r="W534" s="69" t="e">
        <f>VLOOKUP(F534,'Input Log'!$E$6:$V$50000,18,FALSE)</f>
        <v>#N/A</v>
      </c>
      <c r="X534" s="64" t="e">
        <f>VLOOKUP(E534,'Supply Log'!$Z$6:$AB$699,2,FALSE)</f>
        <v>#N/A</v>
      </c>
      <c r="Y534" s="64" t="e">
        <f>VLOOKUP(E534,'Supply Log'!$E$6:$X$618,20,FALSE)</f>
        <v>#N/A</v>
      </c>
      <c r="Z534" s="64"/>
      <c r="AA534" s="64"/>
      <c r="AB534" s="64"/>
      <c r="AC534" s="64"/>
      <c r="AD534" s="64"/>
      <c r="AE534" s="64"/>
    </row>
    <row r="535" spans="1:31" ht="15.75" customHeight="1">
      <c r="A535" s="67" t="str">
        <f t="shared" si="64"/>
        <v/>
      </c>
      <c r="B535" s="65">
        <f t="shared" si="71"/>
        <v>447</v>
      </c>
      <c r="C535" s="68" t="str">
        <f t="shared" si="65"/>
        <v/>
      </c>
      <c r="D535" s="69"/>
      <c r="E535" s="66"/>
      <c r="F535" s="66"/>
      <c r="G535" s="65" t="e">
        <f>VLOOKUP(E535,'Supply Log'!$E$6:$T$277,2,FALSE)</f>
        <v>#N/A</v>
      </c>
      <c r="H535" s="65" t="e">
        <f>VLOOKUP(E535,'Supply Log'!$E$6:$T$277,3,FALSE)</f>
        <v>#N/A</v>
      </c>
      <c r="I535" s="77"/>
      <c r="J535" s="65" t="e">
        <f>VLOOKUP(E535,'Supply Log'!$E$6:$T$277,5,FALSE)</f>
        <v>#N/A</v>
      </c>
      <c r="K535" s="65" t="e">
        <f>VLOOKUP(E535,'Supply Log'!$E$6:$T$277,6,FALSE)</f>
        <v>#N/A</v>
      </c>
      <c r="L535" s="65" t="e">
        <f>VLOOKUP(E535,'Supply Log'!$E$6:$T$277,7,FALSE)</f>
        <v>#N/A</v>
      </c>
      <c r="M535" s="65" t="e">
        <f>VLOOKUP(E535,'Supply Log'!$E$6:$T$277,8,FALSE)</f>
        <v>#N/A</v>
      </c>
      <c r="N535" s="65" t="e">
        <f>VLOOKUP(E535,'Supply Log'!$E$6:$T$277,9,FALSE)</f>
        <v>#N/A</v>
      </c>
      <c r="O535" s="65" t="e">
        <f>VLOOKUP(E535,'Supply Log'!$E$6:$T$277,10,FALSE)</f>
        <v>#N/A</v>
      </c>
      <c r="P535" s="29" t="e">
        <f t="shared" si="66"/>
        <v>#N/A</v>
      </c>
      <c r="Q535" s="65" t="e">
        <f>VLOOKUP(E535,'Supply Log'!$E$6:$T$277,12,FALSE)</f>
        <v>#N/A</v>
      </c>
      <c r="R535" s="78" t="e">
        <f t="shared" si="67"/>
        <v>#N/A</v>
      </c>
      <c r="S535" s="65"/>
      <c r="T535" s="79" t="e">
        <f t="shared" si="68"/>
        <v>#N/A</v>
      </c>
      <c r="U535" s="80" t="e">
        <f t="shared" si="69"/>
        <v>#N/A</v>
      </c>
      <c r="V535" s="81" t="str">
        <f t="shared" si="70"/>
        <v/>
      </c>
      <c r="W535" s="69" t="e">
        <f>VLOOKUP(F535,'Input Log'!$E$6:$V$50000,18,FALSE)</f>
        <v>#N/A</v>
      </c>
      <c r="X535" s="64" t="e">
        <f>VLOOKUP(E535,'Supply Log'!$Z$6:$AB$699,2,FALSE)</f>
        <v>#N/A</v>
      </c>
      <c r="Y535" s="64" t="e">
        <f>VLOOKUP(E535,'Supply Log'!$E$6:$X$618,20,FALSE)</f>
        <v>#N/A</v>
      </c>
      <c r="Z535" s="64"/>
      <c r="AA535" s="64"/>
      <c r="AB535" s="64"/>
      <c r="AC535" s="64"/>
      <c r="AD535" s="64"/>
      <c r="AE535" s="64"/>
    </row>
    <row r="536" spans="1:31" ht="15.75" customHeight="1">
      <c r="A536" s="67" t="str">
        <f t="shared" si="64"/>
        <v/>
      </c>
      <c r="B536" s="65">
        <f t="shared" si="71"/>
        <v>448</v>
      </c>
      <c r="C536" s="68" t="str">
        <f t="shared" si="65"/>
        <v/>
      </c>
      <c r="D536" s="69"/>
      <c r="E536" s="66"/>
      <c r="F536" s="66"/>
      <c r="G536" s="65" t="e">
        <f>VLOOKUP(E536,'Supply Log'!$E$6:$T$277,2,FALSE)</f>
        <v>#N/A</v>
      </c>
      <c r="H536" s="65" t="e">
        <f>VLOOKUP(E536,'Supply Log'!$E$6:$T$277,3,FALSE)</f>
        <v>#N/A</v>
      </c>
      <c r="I536" s="77"/>
      <c r="J536" s="65" t="e">
        <f>VLOOKUP(E536,'Supply Log'!$E$6:$T$277,5,FALSE)</f>
        <v>#N/A</v>
      </c>
      <c r="K536" s="65" t="e">
        <f>VLOOKUP(E536,'Supply Log'!$E$6:$T$277,6,FALSE)</f>
        <v>#N/A</v>
      </c>
      <c r="L536" s="65" t="e">
        <f>VLOOKUP(E536,'Supply Log'!$E$6:$T$277,7,FALSE)</f>
        <v>#N/A</v>
      </c>
      <c r="M536" s="65" t="e">
        <f>VLOOKUP(E536,'Supply Log'!$E$6:$T$277,8,FALSE)</f>
        <v>#N/A</v>
      </c>
      <c r="N536" s="65" t="e">
        <f>VLOOKUP(E536,'Supply Log'!$E$6:$T$277,9,FALSE)</f>
        <v>#N/A</v>
      </c>
      <c r="O536" s="65" t="e">
        <f>VLOOKUP(E536,'Supply Log'!$E$6:$T$277,10,FALSE)</f>
        <v>#N/A</v>
      </c>
      <c r="P536" s="29" t="e">
        <f t="shared" si="66"/>
        <v>#N/A</v>
      </c>
      <c r="Q536" s="65" t="e">
        <f>VLOOKUP(E536,'Supply Log'!$E$6:$T$277,12,FALSE)</f>
        <v>#N/A</v>
      </c>
      <c r="R536" s="78" t="e">
        <f t="shared" si="67"/>
        <v>#N/A</v>
      </c>
      <c r="S536" s="65"/>
      <c r="T536" s="79" t="e">
        <f t="shared" si="68"/>
        <v>#N/A</v>
      </c>
      <c r="U536" s="80" t="e">
        <f t="shared" si="69"/>
        <v>#N/A</v>
      </c>
      <c r="V536" s="81" t="str">
        <f t="shared" si="70"/>
        <v/>
      </c>
      <c r="W536" s="69" t="e">
        <f>VLOOKUP(F536,'Input Log'!$E$6:$V$50000,18,FALSE)</f>
        <v>#N/A</v>
      </c>
      <c r="X536" s="64" t="e">
        <f>VLOOKUP(E536,'Supply Log'!$Z$6:$AB$699,2,FALSE)</f>
        <v>#N/A</v>
      </c>
      <c r="Y536" s="64" t="e">
        <f>VLOOKUP(E536,'Supply Log'!$E$6:$X$618,20,FALSE)</f>
        <v>#N/A</v>
      </c>
      <c r="Z536" s="64"/>
      <c r="AA536" s="64"/>
      <c r="AB536" s="64"/>
      <c r="AC536" s="64"/>
      <c r="AD536" s="64"/>
      <c r="AE536" s="64"/>
    </row>
    <row r="537" spans="1:31" ht="15.75" customHeight="1">
      <c r="A537" s="67" t="str">
        <f t="shared" si="64"/>
        <v/>
      </c>
      <c r="B537" s="65">
        <f t="shared" si="71"/>
        <v>449</v>
      </c>
      <c r="C537" s="68" t="str">
        <f t="shared" si="65"/>
        <v/>
      </c>
      <c r="D537" s="69"/>
      <c r="E537" s="66"/>
      <c r="F537" s="66"/>
      <c r="G537" s="65" t="e">
        <f>VLOOKUP(E537,'Supply Log'!$E$6:$T$277,2,FALSE)</f>
        <v>#N/A</v>
      </c>
      <c r="H537" s="65" t="e">
        <f>VLOOKUP(E537,'Supply Log'!$E$6:$T$277,3,FALSE)</f>
        <v>#N/A</v>
      </c>
      <c r="I537" s="77"/>
      <c r="J537" s="65" t="e">
        <f>VLOOKUP(E537,'Supply Log'!$E$6:$T$277,5,FALSE)</f>
        <v>#N/A</v>
      </c>
      <c r="K537" s="65" t="e">
        <f>VLOOKUP(E537,'Supply Log'!$E$6:$T$277,6,FALSE)</f>
        <v>#N/A</v>
      </c>
      <c r="L537" s="65" t="e">
        <f>VLOOKUP(E537,'Supply Log'!$E$6:$T$277,7,FALSE)</f>
        <v>#N/A</v>
      </c>
      <c r="M537" s="65" t="e">
        <f>VLOOKUP(E537,'Supply Log'!$E$6:$T$277,8,FALSE)</f>
        <v>#N/A</v>
      </c>
      <c r="N537" s="65" t="e">
        <f>VLOOKUP(E537,'Supply Log'!$E$6:$T$277,9,FALSE)</f>
        <v>#N/A</v>
      </c>
      <c r="O537" s="65" t="e">
        <f>VLOOKUP(E537,'Supply Log'!$E$6:$T$277,10,FALSE)</f>
        <v>#N/A</v>
      </c>
      <c r="P537" s="29" t="e">
        <f t="shared" si="66"/>
        <v>#N/A</v>
      </c>
      <c r="Q537" s="65" t="e">
        <f>VLOOKUP(E537,'Supply Log'!$E$6:$T$277,12,FALSE)</f>
        <v>#N/A</v>
      </c>
      <c r="R537" s="78" t="e">
        <f t="shared" si="67"/>
        <v>#N/A</v>
      </c>
      <c r="S537" s="65"/>
      <c r="T537" s="79" t="e">
        <f t="shared" si="68"/>
        <v>#N/A</v>
      </c>
      <c r="U537" s="80" t="e">
        <f t="shared" si="69"/>
        <v>#N/A</v>
      </c>
      <c r="V537" s="81" t="str">
        <f t="shared" si="70"/>
        <v/>
      </c>
      <c r="W537" s="69" t="e">
        <f>VLOOKUP(F537,'Input Log'!$E$6:$V$50000,18,FALSE)</f>
        <v>#N/A</v>
      </c>
      <c r="X537" s="64" t="e">
        <f>VLOOKUP(E537,'Supply Log'!$Z$6:$AB$699,2,FALSE)</f>
        <v>#N/A</v>
      </c>
      <c r="Y537" s="64" t="e">
        <f>VLOOKUP(E537,'Supply Log'!$E$6:$X$618,20,FALSE)</f>
        <v>#N/A</v>
      </c>
      <c r="Z537" s="64"/>
      <c r="AA537" s="64"/>
      <c r="AB537" s="64"/>
      <c r="AC537" s="64"/>
      <c r="AD537" s="64"/>
      <c r="AE537" s="64"/>
    </row>
    <row r="538" spans="1:31" ht="15.75" customHeight="1">
      <c r="A538" s="67" t="str">
        <f t="shared" si="64"/>
        <v/>
      </c>
      <c r="B538" s="65">
        <f t="shared" si="71"/>
        <v>450</v>
      </c>
      <c r="C538" s="68" t="str">
        <f t="shared" si="65"/>
        <v/>
      </c>
      <c r="D538" s="69"/>
      <c r="E538" s="66"/>
      <c r="F538" s="66"/>
      <c r="G538" s="65" t="e">
        <f>VLOOKUP(E538,'Supply Log'!$E$6:$T$277,2,FALSE)</f>
        <v>#N/A</v>
      </c>
      <c r="H538" s="65" t="e">
        <f>VLOOKUP(E538,'Supply Log'!$E$6:$T$277,3,FALSE)</f>
        <v>#N/A</v>
      </c>
      <c r="I538" s="77"/>
      <c r="J538" s="65" t="e">
        <f>VLOOKUP(E538,'Supply Log'!$E$6:$T$277,5,FALSE)</f>
        <v>#N/A</v>
      </c>
      <c r="K538" s="65" t="e">
        <f>VLOOKUP(E538,'Supply Log'!$E$6:$T$277,6,FALSE)</f>
        <v>#N/A</v>
      </c>
      <c r="L538" s="65" t="e">
        <f>VLOOKUP(E538,'Supply Log'!$E$6:$T$277,7,FALSE)</f>
        <v>#N/A</v>
      </c>
      <c r="M538" s="65" t="e">
        <f>VLOOKUP(E538,'Supply Log'!$E$6:$T$277,8,FALSE)</f>
        <v>#N/A</v>
      </c>
      <c r="N538" s="65" t="e">
        <f>VLOOKUP(E538,'Supply Log'!$E$6:$T$277,9,FALSE)</f>
        <v>#N/A</v>
      </c>
      <c r="O538" s="65" t="e">
        <f>VLOOKUP(E538,'Supply Log'!$E$6:$T$277,10,FALSE)</f>
        <v>#N/A</v>
      </c>
      <c r="P538" s="29" t="e">
        <f t="shared" si="66"/>
        <v>#N/A</v>
      </c>
      <c r="Q538" s="65" t="e">
        <f>VLOOKUP(E538,'Supply Log'!$E$6:$T$277,12,FALSE)</f>
        <v>#N/A</v>
      </c>
      <c r="R538" s="78" t="e">
        <f t="shared" si="67"/>
        <v>#N/A</v>
      </c>
      <c r="S538" s="65"/>
      <c r="T538" s="79" t="e">
        <f t="shared" si="68"/>
        <v>#N/A</v>
      </c>
      <c r="U538" s="80" t="e">
        <f t="shared" si="69"/>
        <v>#N/A</v>
      </c>
      <c r="V538" s="81" t="str">
        <f t="shared" si="70"/>
        <v/>
      </c>
      <c r="W538" s="69" t="e">
        <f>VLOOKUP(F538,'Input Log'!$E$6:$V$50000,18,FALSE)</f>
        <v>#N/A</v>
      </c>
      <c r="X538" s="64" t="e">
        <f>VLOOKUP(E538,'Supply Log'!$Z$6:$AB$699,2,FALSE)</f>
        <v>#N/A</v>
      </c>
      <c r="Y538" s="64" t="e">
        <f>VLOOKUP(E538,'Supply Log'!$E$6:$X$618,20,FALSE)</f>
        <v>#N/A</v>
      </c>
      <c r="Z538" s="64"/>
      <c r="AA538" s="64"/>
      <c r="AB538" s="64"/>
      <c r="AC538" s="64"/>
      <c r="AD538" s="64"/>
      <c r="AE538" s="64"/>
    </row>
    <row r="539" spans="1:31" ht="15.75" customHeight="1">
      <c r="A539" s="67" t="str">
        <f t="shared" si="64"/>
        <v/>
      </c>
      <c r="B539" s="65">
        <f t="shared" si="71"/>
        <v>451</v>
      </c>
      <c r="C539" s="68" t="str">
        <f t="shared" si="65"/>
        <v/>
      </c>
      <c r="D539" s="69"/>
      <c r="E539" s="66"/>
      <c r="F539" s="66"/>
      <c r="G539" s="65" t="e">
        <f>VLOOKUP(E539,'Supply Log'!$E$6:$T$277,2,FALSE)</f>
        <v>#N/A</v>
      </c>
      <c r="H539" s="65" t="e">
        <f>VLOOKUP(E539,'Supply Log'!$E$6:$T$277,3,FALSE)</f>
        <v>#N/A</v>
      </c>
      <c r="I539" s="77"/>
      <c r="J539" s="65" t="e">
        <f>VLOOKUP(E539,'Supply Log'!$E$6:$T$277,5,FALSE)</f>
        <v>#N/A</v>
      </c>
      <c r="K539" s="65" t="e">
        <f>VLOOKUP(E539,'Supply Log'!$E$6:$T$277,6,FALSE)</f>
        <v>#N/A</v>
      </c>
      <c r="L539" s="65" t="e">
        <f>VLOOKUP(E539,'Supply Log'!$E$6:$T$277,7,FALSE)</f>
        <v>#N/A</v>
      </c>
      <c r="M539" s="65" t="e">
        <f>VLOOKUP(E539,'Supply Log'!$E$6:$T$277,8,FALSE)</f>
        <v>#N/A</v>
      </c>
      <c r="N539" s="65" t="e">
        <f>VLOOKUP(E539,'Supply Log'!$E$6:$T$277,9,FALSE)</f>
        <v>#N/A</v>
      </c>
      <c r="O539" s="65" t="e">
        <f>VLOOKUP(E539,'Supply Log'!$E$6:$T$277,10,FALSE)</f>
        <v>#N/A</v>
      </c>
      <c r="P539" s="29" t="e">
        <f t="shared" si="66"/>
        <v>#N/A</v>
      </c>
      <c r="Q539" s="65" t="e">
        <f>VLOOKUP(E539,'Supply Log'!$E$6:$T$277,12,FALSE)</f>
        <v>#N/A</v>
      </c>
      <c r="R539" s="78" t="e">
        <f t="shared" si="67"/>
        <v>#N/A</v>
      </c>
      <c r="S539" s="65"/>
      <c r="T539" s="79" t="e">
        <f t="shared" si="68"/>
        <v>#N/A</v>
      </c>
      <c r="U539" s="80" t="e">
        <f t="shared" si="69"/>
        <v>#N/A</v>
      </c>
      <c r="V539" s="81" t="str">
        <f t="shared" si="70"/>
        <v/>
      </c>
      <c r="W539" s="69" t="e">
        <f>VLOOKUP(F539,'Input Log'!$E$6:$V$50000,18,FALSE)</f>
        <v>#N/A</v>
      </c>
      <c r="X539" s="64" t="e">
        <f>VLOOKUP(E539,'Supply Log'!$Z$6:$AB$699,2,FALSE)</f>
        <v>#N/A</v>
      </c>
      <c r="Y539" s="64" t="e">
        <f>VLOOKUP(E539,'Supply Log'!$E$6:$X$618,20,FALSE)</f>
        <v>#N/A</v>
      </c>
      <c r="Z539" s="64"/>
      <c r="AA539" s="64"/>
      <c r="AB539" s="64"/>
      <c r="AC539" s="64"/>
      <c r="AD539" s="64"/>
      <c r="AE539" s="64"/>
    </row>
    <row r="540" spans="1:31" ht="15.75" customHeight="1">
      <c r="A540" s="67" t="str">
        <f t="shared" si="64"/>
        <v/>
      </c>
      <c r="B540" s="65">
        <f t="shared" si="71"/>
        <v>452</v>
      </c>
      <c r="C540" s="68" t="str">
        <f t="shared" si="65"/>
        <v/>
      </c>
      <c r="D540" s="69"/>
      <c r="E540" s="66"/>
      <c r="F540" s="66"/>
      <c r="G540" s="65" t="e">
        <f>VLOOKUP(E540,'Supply Log'!$E$6:$T$277,2,FALSE)</f>
        <v>#N/A</v>
      </c>
      <c r="H540" s="65" t="e">
        <f>VLOOKUP(E540,'Supply Log'!$E$6:$T$277,3,FALSE)</f>
        <v>#N/A</v>
      </c>
      <c r="I540" s="77"/>
      <c r="J540" s="65" t="e">
        <f>VLOOKUP(E540,'Supply Log'!$E$6:$T$277,5,FALSE)</f>
        <v>#N/A</v>
      </c>
      <c r="K540" s="65" t="e">
        <f>VLOOKUP(E540,'Supply Log'!$E$6:$T$277,6,FALSE)</f>
        <v>#N/A</v>
      </c>
      <c r="L540" s="65" t="e">
        <f>VLOOKUP(E540,'Supply Log'!$E$6:$T$277,7,FALSE)</f>
        <v>#N/A</v>
      </c>
      <c r="M540" s="65" t="e">
        <f>VLOOKUP(E540,'Supply Log'!$E$6:$T$277,8,FALSE)</f>
        <v>#N/A</v>
      </c>
      <c r="N540" s="65" t="e">
        <f>VLOOKUP(E540,'Supply Log'!$E$6:$T$277,9,FALSE)</f>
        <v>#N/A</v>
      </c>
      <c r="O540" s="65" t="e">
        <f>VLOOKUP(E540,'Supply Log'!$E$6:$T$277,10,FALSE)</f>
        <v>#N/A</v>
      </c>
      <c r="P540" s="29" t="e">
        <f t="shared" si="66"/>
        <v>#N/A</v>
      </c>
      <c r="Q540" s="65" t="e">
        <f>VLOOKUP(E540,'Supply Log'!$E$6:$T$277,12,FALSE)</f>
        <v>#N/A</v>
      </c>
      <c r="R540" s="78" t="e">
        <f t="shared" si="67"/>
        <v>#N/A</v>
      </c>
      <c r="S540" s="65"/>
      <c r="T540" s="79" t="e">
        <f t="shared" si="68"/>
        <v>#N/A</v>
      </c>
      <c r="U540" s="80" t="e">
        <f t="shared" si="69"/>
        <v>#N/A</v>
      </c>
      <c r="V540" s="81" t="str">
        <f t="shared" si="70"/>
        <v/>
      </c>
      <c r="W540" s="69" t="e">
        <f>VLOOKUP(F540,'Input Log'!$E$6:$V$50000,18,FALSE)</f>
        <v>#N/A</v>
      </c>
      <c r="X540" s="64" t="e">
        <f>VLOOKUP(E540,'Supply Log'!$Z$6:$AB$699,2,FALSE)</f>
        <v>#N/A</v>
      </c>
      <c r="Y540" s="64" t="e">
        <f>VLOOKUP(E540,'Supply Log'!$E$6:$X$618,20,FALSE)</f>
        <v>#N/A</v>
      </c>
      <c r="Z540" s="64"/>
      <c r="AA540" s="64"/>
      <c r="AB540" s="64"/>
      <c r="AC540" s="64"/>
      <c r="AD540" s="64"/>
      <c r="AE540" s="64"/>
    </row>
    <row r="541" spans="1:31" ht="15.75" customHeight="1">
      <c r="A541" s="67" t="str">
        <f t="shared" si="64"/>
        <v/>
      </c>
      <c r="B541" s="65">
        <f t="shared" si="71"/>
        <v>453</v>
      </c>
      <c r="C541" s="68" t="str">
        <f t="shared" si="65"/>
        <v/>
      </c>
      <c r="D541" s="69"/>
      <c r="E541" s="66"/>
      <c r="F541" s="66"/>
      <c r="G541" s="65" t="e">
        <f>VLOOKUP(E541,'Supply Log'!$E$6:$T$277,2,FALSE)</f>
        <v>#N/A</v>
      </c>
      <c r="H541" s="65" t="e">
        <f>VLOOKUP(E541,'Supply Log'!$E$6:$T$277,3,FALSE)</f>
        <v>#N/A</v>
      </c>
      <c r="I541" s="77"/>
      <c r="J541" s="65" t="e">
        <f>VLOOKUP(E541,'Supply Log'!$E$6:$T$277,5,FALSE)</f>
        <v>#N/A</v>
      </c>
      <c r="K541" s="65" t="e">
        <f>VLOOKUP(E541,'Supply Log'!$E$6:$T$277,6,FALSE)</f>
        <v>#N/A</v>
      </c>
      <c r="L541" s="65" t="e">
        <f>VLOOKUP(E541,'Supply Log'!$E$6:$T$277,7,FALSE)</f>
        <v>#N/A</v>
      </c>
      <c r="M541" s="65" t="e">
        <f>VLOOKUP(E541,'Supply Log'!$E$6:$T$277,8,FALSE)</f>
        <v>#N/A</v>
      </c>
      <c r="N541" s="65" t="e">
        <f>VLOOKUP(E541,'Supply Log'!$E$6:$T$277,9,FALSE)</f>
        <v>#N/A</v>
      </c>
      <c r="O541" s="65" t="e">
        <f>VLOOKUP(E541,'Supply Log'!$E$6:$T$277,10,FALSE)</f>
        <v>#N/A</v>
      </c>
      <c r="P541" s="29" t="e">
        <f t="shared" si="66"/>
        <v>#N/A</v>
      </c>
      <c r="Q541" s="65" t="e">
        <f>VLOOKUP(E541,'Supply Log'!$E$6:$T$277,12,FALSE)</f>
        <v>#N/A</v>
      </c>
      <c r="R541" s="78" t="e">
        <f t="shared" si="67"/>
        <v>#N/A</v>
      </c>
      <c r="S541" s="65"/>
      <c r="T541" s="79" t="e">
        <f t="shared" si="68"/>
        <v>#N/A</v>
      </c>
      <c r="U541" s="80" t="e">
        <f t="shared" si="69"/>
        <v>#N/A</v>
      </c>
      <c r="V541" s="81" t="str">
        <f t="shared" si="70"/>
        <v/>
      </c>
      <c r="W541" s="69" t="e">
        <f>VLOOKUP(F541,'Input Log'!$E$6:$V$50000,18,FALSE)</f>
        <v>#N/A</v>
      </c>
      <c r="X541" s="64" t="e">
        <f>VLOOKUP(E541,'Supply Log'!$Z$6:$AB$699,2,FALSE)</f>
        <v>#N/A</v>
      </c>
      <c r="Y541" s="64" t="e">
        <f>VLOOKUP(E541,'Supply Log'!$E$6:$X$618,20,FALSE)</f>
        <v>#N/A</v>
      </c>
      <c r="Z541" s="64"/>
      <c r="AA541" s="64"/>
      <c r="AB541" s="64"/>
      <c r="AC541" s="64"/>
      <c r="AD541" s="64"/>
      <c r="AE541" s="64"/>
    </row>
    <row r="542" spans="1:31" ht="15.75" customHeight="1">
      <c r="A542" s="67" t="str">
        <f t="shared" si="64"/>
        <v/>
      </c>
      <c r="B542" s="65">
        <f t="shared" si="71"/>
        <v>454</v>
      </c>
      <c r="C542" s="68" t="str">
        <f t="shared" si="65"/>
        <v/>
      </c>
      <c r="D542" s="69"/>
      <c r="E542" s="66"/>
      <c r="F542" s="66"/>
      <c r="G542" s="65" t="e">
        <f>VLOOKUP(E542,'Supply Log'!$E$6:$T$277,2,FALSE)</f>
        <v>#N/A</v>
      </c>
      <c r="H542" s="65" t="e">
        <f>VLOOKUP(E542,'Supply Log'!$E$6:$T$277,3,FALSE)</f>
        <v>#N/A</v>
      </c>
      <c r="I542" s="77"/>
      <c r="J542" s="65" t="e">
        <f>VLOOKUP(E542,'Supply Log'!$E$6:$T$277,5,FALSE)</f>
        <v>#N/A</v>
      </c>
      <c r="K542" s="65" t="e">
        <f>VLOOKUP(E542,'Supply Log'!$E$6:$T$277,6,FALSE)</f>
        <v>#N/A</v>
      </c>
      <c r="L542" s="65" t="e">
        <f>VLOOKUP(E542,'Supply Log'!$E$6:$T$277,7,FALSE)</f>
        <v>#N/A</v>
      </c>
      <c r="M542" s="65" t="e">
        <f>VLOOKUP(E542,'Supply Log'!$E$6:$T$277,8,FALSE)</f>
        <v>#N/A</v>
      </c>
      <c r="N542" s="65" t="e">
        <f>VLOOKUP(E542,'Supply Log'!$E$6:$T$277,9,FALSE)</f>
        <v>#N/A</v>
      </c>
      <c r="O542" s="65" t="e">
        <f>VLOOKUP(E542,'Supply Log'!$E$6:$T$277,10,FALSE)</f>
        <v>#N/A</v>
      </c>
      <c r="P542" s="29" t="e">
        <f t="shared" si="66"/>
        <v>#N/A</v>
      </c>
      <c r="Q542" s="65" t="e">
        <f>VLOOKUP(E542,'Supply Log'!$E$6:$T$277,12,FALSE)</f>
        <v>#N/A</v>
      </c>
      <c r="R542" s="78" t="e">
        <f t="shared" si="67"/>
        <v>#N/A</v>
      </c>
      <c r="S542" s="65"/>
      <c r="T542" s="79" t="e">
        <f t="shared" si="68"/>
        <v>#N/A</v>
      </c>
      <c r="U542" s="80" t="e">
        <f t="shared" si="69"/>
        <v>#N/A</v>
      </c>
      <c r="V542" s="81" t="str">
        <f t="shared" si="70"/>
        <v/>
      </c>
      <c r="W542" s="69" t="e">
        <f>VLOOKUP(F542,'Input Log'!$E$6:$V$50000,18,FALSE)</f>
        <v>#N/A</v>
      </c>
      <c r="X542" s="64" t="e">
        <f>VLOOKUP(E542,'Supply Log'!$Z$6:$AB$699,2,FALSE)</f>
        <v>#N/A</v>
      </c>
      <c r="Y542" s="64" t="e">
        <f>VLOOKUP(E542,'Supply Log'!$E$6:$X$618,20,FALSE)</f>
        <v>#N/A</v>
      </c>
      <c r="Z542" s="64"/>
      <c r="AA542" s="64"/>
      <c r="AB542" s="64"/>
      <c r="AC542" s="64"/>
      <c r="AD542" s="64"/>
      <c r="AE542" s="64"/>
    </row>
    <row r="543" spans="1:31" ht="15.75" customHeight="1">
      <c r="A543" s="67" t="str">
        <f t="shared" si="64"/>
        <v/>
      </c>
      <c r="B543" s="65">
        <f t="shared" si="71"/>
        <v>455</v>
      </c>
      <c r="C543" s="68" t="str">
        <f t="shared" si="65"/>
        <v/>
      </c>
      <c r="D543" s="69"/>
      <c r="E543" s="66"/>
      <c r="F543" s="66"/>
      <c r="G543" s="65" t="e">
        <f>VLOOKUP(E543,'Supply Log'!$E$6:$T$277,2,FALSE)</f>
        <v>#N/A</v>
      </c>
      <c r="H543" s="65" t="e">
        <f>VLOOKUP(E543,'Supply Log'!$E$6:$T$277,3,FALSE)</f>
        <v>#N/A</v>
      </c>
      <c r="I543" s="77"/>
      <c r="J543" s="65" t="e">
        <f>VLOOKUP(E543,'Supply Log'!$E$6:$T$277,5,FALSE)</f>
        <v>#N/A</v>
      </c>
      <c r="K543" s="65" t="e">
        <f>VLOOKUP(E543,'Supply Log'!$E$6:$T$277,6,FALSE)</f>
        <v>#N/A</v>
      </c>
      <c r="L543" s="65" t="e">
        <f>VLOOKUP(E543,'Supply Log'!$E$6:$T$277,7,FALSE)</f>
        <v>#N/A</v>
      </c>
      <c r="M543" s="65" t="e">
        <f>VLOOKUP(E543,'Supply Log'!$E$6:$T$277,8,FALSE)</f>
        <v>#N/A</v>
      </c>
      <c r="N543" s="65" t="e">
        <f>VLOOKUP(E543,'Supply Log'!$E$6:$T$277,9,FALSE)</f>
        <v>#N/A</v>
      </c>
      <c r="O543" s="65" t="e">
        <f>VLOOKUP(E543,'Supply Log'!$E$6:$T$277,10,FALSE)</f>
        <v>#N/A</v>
      </c>
      <c r="P543" s="29" t="e">
        <f t="shared" si="66"/>
        <v>#N/A</v>
      </c>
      <c r="Q543" s="65" t="e">
        <f>VLOOKUP(E543,'Supply Log'!$E$6:$T$277,12,FALSE)</f>
        <v>#N/A</v>
      </c>
      <c r="R543" s="78" t="e">
        <f t="shared" si="67"/>
        <v>#N/A</v>
      </c>
      <c r="S543" s="65"/>
      <c r="T543" s="79" t="e">
        <f t="shared" si="68"/>
        <v>#N/A</v>
      </c>
      <c r="U543" s="80" t="e">
        <f t="shared" si="69"/>
        <v>#N/A</v>
      </c>
      <c r="V543" s="81" t="str">
        <f t="shared" si="70"/>
        <v/>
      </c>
      <c r="W543" s="69" t="e">
        <f>VLOOKUP(F543,'Input Log'!$E$6:$V$50000,18,FALSE)</f>
        <v>#N/A</v>
      </c>
      <c r="X543" s="64" t="e">
        <f>VLOOKUP(E543,'Supply Log'!$Z$6:$AB$699,2,FALSE)</f>
        <v>#N/A</v>
      </c>
      <c r="Y543" s="64" t="e">
        <f>VLOOKUP(E543,'Supply Log'!$E$6:$X$618,20,FALSE)</f>
        <v>#N/A</v>
      </c>
      <c r="Z543" s="64"/>
      <c r="AA543" s="64"/>
      <c r="AB543" s="64"/>
      <c r="AC543" s="64"/>
      <c r="AD543" s="64"/>
      <c r="AE543" s="64"/>
    </row>
    <row r="544" spans="1:31" ht="15.75" customHeight="1">
      <c r="A544" s="67" t="str">
        <f t="shared" si="64"/>
        <v/>
      </c>
      <c r="B544" s="65">
        <f t="shared" si="71"/>
        <v>456</v>
      </c>
      <c r="C544" s="68" t="str">
        <f t="shared" si="65"/>
        <v/>
      </c>
      <c r="D544" s="69"/>
      <c r="E544" s="66"/>
      <c r="F544" s="66"/>
      <c r="G544" s="65" t="e">
        <f>VLOOKUP(E544,'Supply Log'!$E$6:$T$277,2,FALSE)</f>
        <v>#N/A</v>
      </c>
      <c r="H544" s="65" t="e">
        <f>VLOOKUP(E544,'Supply Log'!$E$6:$T$277,3,FALSE)</f>
        <v>#N/A</v>
      </c>
      <c r="I544" s="77"/>
      <c r="J544" s="65" t="e">
        <f>VLOOKUP(E544,'Supply Log'!$E$6:$T$277,5,FALSE)</f>
        <v>#N/A</v>
      </c>
      <c r="K544" s="65" t="e">
        <f>VLOOKUP(E544,'Supply Log'!$E$6:$T$277,6,FALSE)</f>
        <v>#N/A</v>
      </c>
      <c r="L544" s="65" t="e">
        <f>VLOOKUP(E544,'Supply Log'!$E$6:$T$277,7,FALSE)</f>
        <v>#N/A</v>
      </c>
      <c r="M544" s="65" t="e">
        <f>VLOOKUP(E544,'Supply Log'!$E$6:$T$277,8,FALSE)</f>
        <v>#N/A</v>
      </c>
      <c r="N544" s="65" t="e">
        <f>VLOOKUP(E544,'Supply Log'!$E$6:$T$277,9,FALSE)</f>
        <v>#N/A</v>
      </c>
      <c r="O544" s="65" t="e">
        <f>VLOOKUP(E544,'Supply Log'!$E$6:$T$277,10,FALSE)</f>
        <v>#N/A</v>
      </c>
      <c r="P544" s="29" t="e">
        <f t="shared" si="66"/>
        <v>#N/A</v>
      </c>
      <c r="Q544" s="65" t="e">
        <f>VLOOKUP(E544,'Supply Log'!$E$6:$T$277,12,FALSE)</f>
        <v>#N/A</v>
      </c>
      <c r="R544" s="78" t="e">
        <f t="shared" si="67"/>
        <v>#N/A</v>
      </c>
      <c r="S544" s="65"/>
      <c r="T544" s="79" t="e">
        <f t="shared" si="68"/>
        <v>#N/A</v>
      </c>
      <c r="U544" s="80" t="e">
        <f t="shared" si="69"/>
        <v>#N/A</v>
      </c>
      <c r="V544" s="81" t="str">
        <f t="shared" si="70"/>
        <v/>
      </c>
      <c r="W544" s="69" t="e">
        <f>VLOOKUP(F544,'Input Log'!$E$6:$V$50000,18,FALSE)</f>
        <v>#N/A</v>
      </c>
      <c r="X544" s="64" t="e">
        <f>VLOOKUP(E544,'Supply Log'!$Z$6:$AB$699,2,FALSE)</f>
        <v>#N/A</v>
      </c>
      <c r="Y544" s="64" t="e">
        <f>VLOOKUP(E544,'Supply Log'!$E$6:$X$618,20,FALSE)</f>
        <v>#N/A</v>
      </c>
      <c r="Z544" s="64"/>
      <c r="AA544" s="64"/>
      <c r="AB544" s="64"/>
      <c r="AC544" s="64"/>
      <c r="AD544" s="64"/>
      <c r="AE544" s="64"/>
    </row>
    <row r="545" spans="1:31" ht="15.75" customHeight="1">
      <c r="A545" s="67" t="str">
        <f t="shared" si="64"/>
        <v/>
      </c>
      <c r="B545" s="65">
        <f t="shared" si="71"/>
        <v>457</v>
      </c>
      <c r="C545" s="68" t="str">
        <f t="shared" si="65"/>
        <v/>
      </c>
      <c r="D545" s="69"/>
      <c r="E545" s="66"/>
      <c r="F545" s="66"/>
      <c r="G545" s="65" t="e">
        <f>VLOOKUP(E545,'Supply Log'!$E$6:$T$277,2,FALSE)</f>
        <v>#N/A</v>
      </c>
      <c r="H545" s="65" t="e">
        <f>VLOOKUP(E545,'Supply Log'!$E$6:$T$277,3,FALSE)</f>
        <v>#N/A</v>
      </c>
      <c r="I545" s="77"/>
      <c r="J545" s="65" t="e">
        <f>VLOOKUP(E545,'Supply Log'!$E$6:$T$277,5,FALSE)</f>
        <v>#N/A</v>
      </c>
      <c r="K545" s="65" t="e">
        <f>VLOOKUP(E545,'Supply Log'!$E$6:$T$277,6,FALSE)</f>
        <v>#N/A</v>
      </c>
      <c r="L545" s="65" t="e">
        <f>VLOOKUP(E545,'Supply Log'!$E$6:$T$277,7,FALSE)</f>
        <v>#N/A</v>
      </c>
      <c r="M545" s="65" t="e">
        <f>VLOOKUP(E545,'Supply Log'!$E$6:$T$277,8,FALSE)</f>
        <v>#N/A</v>
      </c>
      <c r="N545" s="65" t="e">
        <f>VLOOKUP(E545,'Supply Log'!$E$6:$T$277,9,FALSE)</f>
        <v>#N/A</v>
      </c>
      <c r="O545" s="65" t="e">
        <f>VLOOKUP(E545,'Supply Log'!$E$6:$T$277,10,FALSE)</f>
        <v>#N/A</v>
      </c>
      <c r="P545" s="29" t="e">
        <f t="shared" si="66"/>
        <v>#N/A</v>
      </c>
      <c r="Q545" s="65" t="e">
        <f>VLOOKUP(E545,'Supply Log'!$E$6:$T$277,12,FALSE)</f>
        <v>#N/A</v>
      </c>
      <c r="R545" s="78" t="e">
        <f t="shared" si="67"/>
        <v>#N/A</v>
      </c>
      <c r="S545" s="65"/>
      <c r="T545" s="79" t="e">
        <f t="shared" si="68"/>
        <v>#N/A</v>
      </c>
      <c r="U545" s="80" t="e">
        <f t="shared" si="69"/>
        <v>#N/A</v>
      </c>
      <c r="V545" s="81" t="str">
        <f t="shared" si="70"/>
        <v/>
      </c>
      <c r="W545" s="69" t="e">
        <f>VLOOKUP(F545,'Input Log'!$E$6:$V$50000,18,FALSE)</f>
        <v>#N/A</v>
      </c>
      <c r="X545" s="64" t="e">
        <f>VLOOKUP(E545,'Supply Log'!$Z$6:$AB$699,2,FALSE)</f>
        <v>#N/A</v>
      </c>
      <c r="Y545" s="64" t="e">
        <f>VLOOKUP(E545,'Supply Log'!$E$6:$X$618,20,FALSE)</f>
        <v>#N/A</v>
      </c>
      <c r="Z545" s="64"/>
      <c r="AA545" s="64"/>
      <c r="AB545" s="64"/>
      <c r="AC545" s="64"/>
      <c r="AD545" s="64"/>
      <c r="AE545" s="64"/>
    </row>
    <row r="546" spans="1:31" ht="15.75" customHeight="1">
      <c r="A546" s="67" t="str">
        <f t="shared" si="64"/>
        <v/>
      </c>
      <c r="B546" s="65">
        <f t="shared" si="71"/>
        <v>458</v>
      </c>
      <c r="C546" s="68" t="str">
        <f t="shared" si="65"/>
        <v/>
      </c>
      <c r="D546" s="69"/>
      <c r="E546" s="66"/>
      <c r="F546" s="66"/>
      <c r="G546" s="65" t="e">
        <f>VLOOKUP(E546,'Supply Log'!$E$6:$T$277,2,FALSE)</f>
        <v>#N/A</v>
      </c>
      <c r="H546" s="65" t="e">
        <f>VLOOKUP(E546,'Supply Log'!$E$6:$T$277,3,FALSE)</f>
        <v>#N/A</v>
      </c>
      <c r="I546" s="77"/>
      <c r="J546" s="65" t="e">
        <f>VLOOKUP(E546,'Supply Log'!$E$6:$T$277,5,FALSE)</f>
        <v>#N/A</v>
      </c>
      <c r="K546" s="65" t="e">
        <f>VLOOKUP(E546,'Supply Log'!$E$6:$T$277,6,FALSE)</f>
        <v>#N/A</v>
      </c>
      <c r="L546" s="65" t="e">
        <f>VLOOKUP(E546,'Supply Log'!$E$6:$T$277,7,FALSE)</f>
        <v>#N/A</v>
      </c>
      <c r="M546" s="65" t="e">
        <f>VLOOKUP(E546,'Supply Log'!$E$6:$T$277,8,FALSE)</f>
        <v>#N/A</v>
      </c>
      <c r="N546" s="65" t="e">
        <f>VLOOKUP(E546,'Supply Log'!$E$6:$T$277,9,FALSE)</f>
        <v>#N/A</v>
      </c>
      <c r="O546" s="65" t="e">
        <f>VLOOKUP(E546,'Supply Log'!$E$6:$T$277,10,FALSE)</f>
        <v>#N/A</v>
      </c>
      <c r="P546" s="29" t="e">
        <f t="shared" si="66"/>
        <v>#N/A</v>
      </c>
      <c r="Q546" s="65" t="e">
        <f>VLOOKUP(E546,'Supply Log'!$E$6:$T$277,12,FALSE)</f>
        <v>#N/A</v>
      </c>
      <c r="R546" s="78" t="e">
        <f t="shared" si="67"/>
        <v>#N/A</v>
      </c>
      <c r="S546" s="65"/>
      <c r="T546" s="79" t="e">
        <f t="shared" si="68"/>
        <v>#N/A</v>
      </c>
      <c r="U546" s="80" t="e">
        <f t="shared" si="69"/>
        <v>#N/A</v>
      </c>
      <c r="V546" s="81" t="str">
        <f t="shared" si="70"/>
        <v/>
      </c>
      <c r="W546" s="69" t="e">
        <f>VLOOKUP(F546,'Input Log'!$E$6:$V$50000,18,FALSE)</f>
        <v>#N/A</v>
      </c>
      <c r="X546" s="64" t="e">
        <f>VLOOKUP(E546,'Supply Log'!$Z$6:$AB$699,2,FALSE)</f>
        <v>#N/A</v>
      </c>
      <c r="Y546" s="64" t="e">
        <f>VLOOKUP(E546,'Supply Log'!$E$6:$X$618,20,FALSE)</f>
        <v>#N/A</v>
      </c>
      <c r="Z546" s="64"/>
      <c r="AA546" s="64"/>
      <c r="AB546" s="64"/>
      <c r="AC546" s="64"/>
      <c r="AD546" s="64"/>
      <c r="AE546" s="64"/>
    </row>
    <row r="547" spans="1:31" ht="15.75" customHeight="1">
      <c r="A547" s="67" t="str">
        <f t="shared" si="64"/>
        <v/>
      </c>
      <c r="B547" s="65">
        <f t="shared" si="71"/>
        <v>459</v>
      </c>
      <c r="C547" s="68" t="str">
        <f t="shared" si="65"/>
        <v/>
      </c>
      <c r="D547" s="69"/>
      <c r="E547" s="66"/>
      <c r="F547" s="66"/>
      <c r="G547" s="65" t="e">
        <f>VLOOKUP(E547,'Supply Log'!$E$6:$T$277,2,FALSE)</f>
        <v>#N/A</v>
      </c>
      <c r="H547" s="65" t="e">
        <f>VLOOKUP(E547,'Supply Log'!$E$6:$T$277,3,FALSE)</f>
        <v>#N/A</v>
      </c>
      <c r="I547" s="77"/>
      <c r="J547" s="65" t="e">
        <f>VLOOKUP(E547,'Supply Log'!$E$6:$T$277,5,FALSE)</f>
        <v>#N/A</v>
      </c>
      <c r="K547" s="65" t="e">
        <f>VLOOKUP(E547,'Supply Log'!$E$6:$T$277,6,FALSE)</f>
        <v>#N/A</v>
      </c>
      <c r="L547" s="65" t="e">
        <f>VLOOKUP(E547,'Supply Log'!$E$6:$T$277,7,FALSE)</f>
        <v>#N/A</v>
      </c>
      <c r="M547" s="65" t="e">
        <f>VLOOKUP(E547,'Supply Log'!$E$6:$T$277,8,FALSE)</f>
        <v>#N/A</v>
      </c>
      <c r="N547" s="65" t="e">
        <f>VLOOKUP(E547,'Supply Log'!$E$6:$T$277,9,FALSE)</f>
        <v>#N/A</v>
      </c>
      <c r="O547" s="65" t="e">
        <f>VLOOKUP(E547,'Supply Log'!$E$6:$T$277,10,FALSE)</f>
        <v>#N/A</v>
      </c>
      <c r="P547" s="29" t="e">
        <f t="shared" si="66"/>
        <v>#N/A</v>
      </c>
      <c r="Q547" s="65" t="e">
        <f>VLOOKUP(E547,'Supply Log'!$E$6:$T$277,12,FALSE)</f>
        <v>#N/A</v>
      </c>
      <c r="R547" s="78" t="e">
        <f t="shared" si="67"/>
        <v>#N/A</v>
      </c>
      <c r="S547" s="65"/>
      <c r="T547" s="79" t="e">
        <f t="shared" si="68"/>
        <v>#N/A</v>
      </c>
      <c r="U547" s="80" t="e">
        <f t="shared" si="69"/>
        <v>#N/A</v>
      </c>
      <c r="V547" s="81" t="str">
        <f t="shared" si="70"/>
        <v/>
      </c>
      <c r="W547" s="69" t="e">
        <f>VLOOKUP(F547,'Input Log'!$E$6:$V$50000,18,FALSE)</f>
        <v>#N/A</v>
      </c>
      <c r="X547" s="64" t="e">
        <f>VLOOKUP(E547,'Supply Log'!$Z$6:$AB$699,2,FALSE)</f>
        <v>#N/A</v>
      </c>
      <c r="Y547" s="64" t="e">
        <f>VLOOKUP(E547,'Supply Log'!$E$6:$X$618,20,FALSE)</f>
        <v>#N/A</v>
      </c>
      <c r="Z547" s="64"/>
      <c r="AA547" s="64"/>
      <c r="AB547" s="64"/>
      <c r="AC547" s="64"/>
      <c r="AD547" s="64"/>
      <c r="AE547" s="64"/>
    </row>
    <row r="548" spans="1:31" ht="15.75" customHeight="1">
      <c r="A548" s="67" t="str">
        <f t="shared" si="64"/>
        <v/>
      </c>
      <c r="B548" s="65">
        <f t="shared" si="71"/>
        <v>460</v>
      </c>
      <c r="C548" s="68" t="str">
        <f t="shared" si="65"/>
        <v/>
      </c>
      <c r="D548" s="69"/>
      <c r="E548" s="66"/>
      <c r="F548" s="66"/>
      <c r="G548" s="65" t="e">
        <f>VLOOKUP(E548,'Supply Log'!$E$6:$T$277,2,FALSE)</f>
        <v>#N/A</v>
      </c>
      <c r="H548" s="65" t="e">
        <f>VLOOKUP(E548,'Supply Log'!$E$6:$T$277,3,FALSE)</f>
        <v>#N/A</v>
      </c>
      <c r="I548" s="77"/>
      <c r="J548" s="65" t="e">
        <f>VLOOKUP(E548,'Supply Log'!$E$6:$T$277,5,FALSE)</f>
        <v>#N/A</v>
      </c>
      <c r="K548" s="65" t="e">
        <f>VLOOKUP(E548,'Supply Log'!$E$6:$T$277,6,FALSE)</f>
        <v>#N/A</v>
      </c>
      <c r="L548" s="65" t="e">
        <f>VLOOKUP(E548,'Supply Log'!$E$6:$T$277,7,FALSE)</f>
        <v>#N/A</v>
      </c>
      <c r="M548" s="65" t="e">
        <f>VLOOKUP(E548,'Supply Log'!$E$6:$T$277,8,FALSE)</f>
        <v>#N/A</v>
      </c>
      <c r="N548" s="65" t="e">
        <f>VLOOKUP(E548,'Supply Log'!$E$6:$T$277,9,FALSE)</f>
        <v>#N/A</v>
      </c>
      <c r="O548" s="65" t="e">
        <f>VLOOKUP(E548,'Supply Log'!$E$6:$T$277,10,FALSE)</f>
        <v>#N/A</v>
      </c>
      <c r="P548" s="29" t="e">
        <f t="shared" si="66"/>
        <v>#N/A</v>
      </c>
      <c r="Q548" s="65" t="e">
        <f>VLOOKUP(E548,'Supply Log'!$E$6:$T$277,12,FALSE)</f>
        <v>#N/A</v>
      </c>
      <c r="R548" s="78" t="e">
        <f t="shared" si="67"/>
        <v>#N/A</v>
      </c>
      <c r="S548" s="65"/>
      <c r="T548" s="79" t="e">
        <f t="shared" si="68"/>
        <v>#N/A</v>
      </c>
      <c r="U548" s="80" t="e">
        <f t="shared" si="69"/>
        <v>#N/A</v>
      </c>
      <c r="V548" s="81" t="str">
        <f t="shared" si="70"/>
        <v/>
      </c>
      <c r="W548" s="69" t="e">
        <f>VLOOKUP(F548,'Input Log'!$E$6:$V$50000,18,FALSE)</f>
        <v>#N/A</v>
      </c>
      <c r="X548" s="64" t="e">
        <f>VLOOKUP(E548,'Supply Log'!$Z$6:$AB$699,2,FALSE)</f>
        <v>#N/A</v>
      </c>
      <c r="Y548" s="64" t="e">
        <f>VLOOKUP(E548,'Supply Log'!$E$6:$X$618,20,FALSE)</f>
        <v>#N/A</v>
      </c>
      <c r="Z548" s="64"/>
      <c r="AA548" s="64"/>
      <c r="AB548" s="64"/>
      <c r="AC548" s="64"/>
      <c r="AD548" s="64"/>
      <c r="AE548" s="64"/>
    </row>
    <row r="549" spans="1:31" ht="15.75" customHeight="1">
      <c r="A549" s="67" t="str">
        <f t="shared" si="64"/>
        <v/>
      </c>
      <c r="B549" s="65">
        <f t="shared" si="71"/>
        <v>461</v>
      </c>
      <c r="C549" s="68" t="str">
        <f t="shared" si="65"/>
        <v/>
      </c>
      <c r="D549" s="69"/>
      <c r="E549" s="66"/>
      <c r="F549" s="66"/>
      <c r="G549" s="65" t="e">
        <f>VLOOKUP(E549,'Supply Log'!$E$6:$T$277,2,FALSE)</f>
        <v>#N/A</v>
      </c>
      <c r="H549" s="65" t="e">
        <f>VLOOKUP(E549,'Supply Log'!$E$6:$T$277,3,FALSE)</f>
        <v>#N/A</v>
      </c>
      <c r="I549" s="77"/>
      <c r="J549" s="65" t="e">
        <f>VLOOKUP(E549,'Supply Log'!$E$6:$T$277,5,FALSE)</f>
        <v>#N/A</v>
      </c>
      <c r="K549" s="65" t="e">
        <f>VLOOKUP(E549,'Supply Log'!$E$6:$T$277,6,FALSE)</f>
        <v>#N/A</v>
      </c>
      <c r="L549" s="65" t="e">
        <f>VLOOKUP(E549,'Supply Log'!$E$6:$T$277,7,FALSE)</f>
        <v>#N/A</v>
      </c>
      <c r="M549" s="65" t="e">
        <f>VLOOKUP(E549,'Supply Log'!$E$6:$T$277,8,FALSE)</f>
        <v>#N/A</v>
      </c>
      <c r="N549" s="65" t="e">
        <f>VLOOKUP(E549,'Supply Log'!$E$6:$T$277,9,FALSE)</f>
        <v>#N/A</v>
      </c>
      <c r="O549" s="65" t="e">
        <f>VLOOKUP(E549,'Supply Log'!$E$6:$T$277,10,FALSE)</f>
        <v>#N/A</v>
      </c>
      <c r="P549" s="29" t="e">
        <f t="shared" si="66"/>
        <v>#N/A</v>
      </c>
      <c r="Q549" s="65" t="e">
        <f>VLOOKUP(E549,'Supply Log'!$E$6:$T$277,12,FALSE)</f>
        <v>#N/A</v>
      </c>
      <c r="R549" s="78" t="e">
        <f t="shared" si="67"/>
        <v>#N/A</v>
      </c>
      <c r="S549" s="65"/>
      <c r="T549" s="79" t="e">
        <f t="shared" si="68"/>
        <v>#N/A</v>
      </c>
      <c r="U549" s="80" t="e">
        <f t="shared" si="69"/>
        <v>#N/A</v>
      </c>
      <c r="V549" s="81" t="str">
        <f t="shared" si="70"/>
        <v/>
      </c>
      <c r="W549" s="69" t="e">
        <f>VLOOKUP(F549,'Input Log'!$E$6:$V$50000,18,FALSE)</f>
        <v>#N/A</v>
      </c>
      <c r="X549" s="64" t="e">
        <f>VLOOKUP(E549,'Supply Log'!$Z$6:$AB$699,2,FALSE)</f>
        <v>#N/A</v>
      </c>
      <c r="Y549" s="64" t="e">
        <f>VLOOKUP(E549,'Supply Log'!$E$6:$X$618,20,FALSE)</f>
        <v>#N/A</v>
      </c>
      <c r="Z549" s="64"/>
      <c r="AA549" s="64"/>
      <c r="AB549" s="64"/>
      <c r="AC549" s="64"/>
      <c r="AD549" s="64"/>
      <c r="AE549" s="64"/>
    </row>
    <row r="550" spans="1:31" ht="15.75" customHeight="1">
      <c r="A550" s="67" t="str">
        <f t="shared" si="64"/>
        <v/>
      </c>
      <c r="B550" s="65">
        <f t="shared" si="71"/>
        <v>462</v>
      </c>
      <c r="C550" s="68" t="str">
        <f t="shared" si="65"/>
        <v/>
      </c>
      <c r="D550" s="69"/>
      <c r="E550" s="66"/>
      <c r="F550" s="66"/>
      <c r="G550" s="65" t="e">
        <f>VLOOKUP(E550,'Supply Log'!$E$6:$T$277,2,FALSE)</f>
        <v>#N/A</v>
      </c>
      <c r="H550" s="65" t="e">
        <f>VLOOKUP(E550,'Supply Log'!$E$6:$T$277,3,FALSE)</f>
        <v>#N/A</v>
      </c>
      <c r="I550" s="77"/>
      <c r="J550" s="65" t="e">
        <f>VLOOKUP(E550,'Supply Log'!$E$6:$T$277,5,FALSE)</f>
        <v>#N/A</v>
      </c>
      <c r="K550" s="65" t="e">
        <f>VLOOKUP(E550,'Supply Log'!$E$6:$T$277,6,FALSE)</f>
        <v>#N/A</v>
      </c>
      <c r="L550" s="65" t="e">
        <f>VLOOKUP(E550,'Supply Log'!$E$6:$T$277,7,FALSE)</f>
        <v>#N/A</v>
      </c>
      <c r="M550" s="65" t="e">
        <f>VLOOKUP(E550,'Supply Log'!$E$6:$T$277,8,FALSE)</f>
        <v>#N/A</v>
      </c>
      <c r="N550" s="65" t="e">
        <f>VLOOKUP(E550,'Supply Log'!$E$6:$T$277,9,FALSE)</f>
        <v>#N/A</v>
      </c>
      <c r="O550" s="65" t="e">
        <f>VLOOKUP(E550,'Supply Log'!$E$6:$T$277,10,FALSE)</f>
        <v>#N/A</v>
      </c>
      <c r="P550" s="29" t="e">
        <f t="shared" si="66"/>
        <v>#N/A</v>
      </c>
      <c r="Q550" s="65" t="e">
        <f>VLOOKUP(E550,'Supply Log'!$E$6:$T$277,12,FALSE)</f>
        <v>#N/A</v>
      </c>
      <c r="R550" s="78" t="e">
        <f t="shared" si="67"/>
        <v>#N/A</v>
      </c>
      <c r="S550" s="65"/>
      <c r="T550" s="79" t="e">
        <f t="shared" si="68"/>
        <v>#N/A</v>
      </c>
      <c r="U550" s="80" t="e">
        <f t="shared" si="69"/>
        <v>#N/A</v>
      </c>
      <c r="V550" s="81" t="str">
        <f t="shared" si="70"/>
        <v/>
      </c>
      <c r="W550" s="69" t="e">
        <f>VLOOKUP(F550,'Input Log'!$E$6:$V$50000,18,FALSE)</f>
        <v>#N/A</v>
      </c>
      <c r="X550" s="64" t="e">
        <f>VLOOKUP(E550,'Supply Log'!$Z$6:$AB$699,2,FALSE)</f>
        <v>#N/A</v>
      </c>
      <c r="Y550" s="64" t="e">
        <f>VLOOKUP(E550,'Supply Log'!$E$6:$X$618,20,FALSE)</f>
        <v>#N/A</v>
      </c>
      <c r="Z550" s="64"/>
      <c r="AA550" s="64"/>
      <c r="AB550" s="64"/>
      <c r="AC550" s="64"/>
      <c r="AD550" s="64"/>
      <c r="AE550" s="64"/>
    </row>
    <row r="551" spans="1:31" ht="15.75" customHeight="1">
      <c r="A551" s="67" t="str">
        <f t="shared" si="64"/>
        <v/>
      </c>
      <c r="B551" s="65">
        <f t="shared" si="71"/>
        <v>463</v>
      </c>
      <c r="C551" s="68" t="str">
        <f t="shared" si="65"/>
        <v/>
      </c>
      <c r="D551" s="69"/>
      <c r="E551" s="66"/>
      <c r="F551" s="66"/>
      <c r="G551" s="65" t="e">
        <f>VLOOKUP(E551,'Supply Log'!$E$6:$T$277,2,FALSE)</f>
        <v>#N/A</v>
      </c>
      <c r="H551" s="65" t="e">
        <f>VLOOKUP(E551,'Supply Log'!$E$6:$T$277,3,FALSE)</f>
        <v>#N/A</v>
      </c>
      <c r="I551" s="77"/>
      <c r="J551" s="65" t="e">
        <f>VLOOKUP(E551,'Supply Log'!$E$6:$T$277,5,FALSE)</f>
        <v>#N/A</v>
      </c>
      <c r="K551" s="65" t="e">
        <f>VLOOKUP(E551,'Supply Log'!$E$6:$T$277,6,FALSE)</f>
        <v>#N/A</v>
      </c>
      <c r="L551" s="65" t="e">
        <f>VLOOKUP(E551,'Supply Log'!$E$6:$T$277,7,FALSE)</f>
        <v>#N/A</v>
      </c>
      <c r="M551" s="65" t="e">
        <f>VLOOKUP(E551,'Supply Log'!$E$6:$T$277,8,FALSE)</f>
        <v>#N/A</v>
      </c>
      <c r="N551" s="65" t="e">
        <f>VLOOKUP(E551,'Supply Log'!$E$6:$T$277,9,FALSE)</f>
        <v>#N/A</v>
      </c>
      <c r="O551" s="65" t="e">
        <f>VLOOKUP(E551,'Supply Log'!$E$6:$T$277,10,FALSE)</f>
        <v>#N/A</v>
      </c>
      <c r="P551" s="29" t="e">
        <f t="shared" si="66"/>
        <v>#N/A</v>
      </c>
      <c r="Q551" s="65" t="e">
        <f>VLOOKUP(E551,'Supply Log'!$E$6:$T$277,12,FALSE)</f>
        <v>#N/A</v>
      </c>
      <c r="R551" s="78" t="e">
        <f t="shared" si="67"/>
        <v>#N/A</v>
      </c>
      <c r="S551" s="65"/>
      <c r="T551" s="79" t="e">
        <f t="shared" si="68"/>
        <v>#N/A</v>
      </c>
      <c r="U551" s="80" t="e">
        <f t="shared" si="69"/>
        <v>#N/A</v>
      </c>
      <c r="V551" s="81" t="str">
        <f t="shared" si="70"/>
        <v/>
      </c>
      <c r="W551" s="69" t="e">
        <f>VLOOKUP(F551,'Input Log'!$E$6:$V$50000,18,FALSE)</f>
        <v>#N/A</v>
      </c>
      <c r="X551" s="64" t="e">
        <f>VLOOKUP(E551,'Supply Log'!$Z$6:$AB$699,2,FALSE)</f>
        <v>#N/A</v>
      </c>
      <c r="Y551" s="64" t="e">
        <f>VLOOKUP(E551,'Supply Log'!$E$6:$X$618,20,FALSE)</f>
        <v>#N/A</v>
      </c>
      <c r="Z551" s="64"/>
      <c r="AA551" s="64"/>
      <c r="AB551" s="64"/>
      <c r="AC551" s="64"/>
      <c r="AD551" s="64"/>
      <c r="AE551" s="64"/>
    </row>
    <row r="552" spans="1:31" ht="15.75" customHeight="1">
      <c r="A552" s="67" t="str">
        <f t="shared" si="64"/>
        <v/>
      </c>
      <c r="B552" s="65">
        <f t="shared" si="71"/>
        <v>464</v>
      </c>
      <c r="C552" s="68" t="str">
        <f t="shared" si="65"/>
        <v/>
      </c>
      <c r="D552" s="69"/>
      <c r="E552" s="66"/>
      <c r="F552" s="66"/>
      <c r="G552" s="65" t="e">
        <f>VLOOKUP(E552,'Supply Log'!$E$6:$T$277,2,FALSE)</f>
        <v>#N/A</v>
      </c>
      <c r="H552" s="65" t="e">
        <f>VLOOKUP(E552,'Supply Log'!$E$6:$T$277,3,FALSE)</f>
        <v>#N/A</v>
      </c>
      <c r="I552" s="77"/>
      <c r="J552" s="65" t="e">
        <f>VLOOKUP(E552,'Supply Log'!$E$6:$T$277,5,FALSE)</f>
        <v>#N/A</v>
      </c>
      <c r="K552" s="65" t="e">
        <f>VLOOKUP(E552,'Supply Log'!$E$6:$T$277,6,FALSE)</f>
        <v>#N/A</v>
      </c>
      <c r="L552" s="65" t="e">
        <f>VLOOKUP(E552,'Supply Log'!$E$6:$T$277,7,FALSE)</f>
        <v>#N/A</v>
      </c>
      <c r="M552" s="65" t="e">
        <f>VLOOKUP(E552,'Supply Log'!$E$6:$T$277,8,FALSE)</f>
        <v>#N/A</v>
      </c>
      <c r="N552" s="65" t="e">
        <f>VLOOKUP(E552,'Supply Log'!$E$6:$T$277,9,FALSE)</f>
        <v>#N/A</v>
      </c>
      <c r="O552" s="65" t="e">
        <f>VLOOKUP(E552,'Supply Log'!$E$6:$T$277,10,FALSE)</f>
        <v>#N/A</v>
      </c>
      <c r="P552" s="29" t="e">
        <f t="shared" si="66"/>
        <v>#N/A</v>
      </c>
      <c r="Q552" s="65" t="e">
        <f>VLOOKUP(E552,'Supply Log'!$E$6:$T$277,12,FALSE)</f>
        <v>#N/A</v>
      </c>
      <c r="R552" s="78" t="e">
        <f t="shared" si="67"/>
        <v>#N/A</v>
      </c>
      <c r="S552" s="65"/>
      <c r="T552" s="79" t="e">
        <f t="shared" si="68"/>
        <v>#N/A</v>
      </c>
      <c r="U552" s="80" t="e">
        <f t="shared" si="69"/>
        <v>#N/A</v>
      </c>
      <c r="V552" s="81" t="str">
        <f t="shared" si="70"/>
        <v/>
      </c>
      <c r="W552" s="69" t="e">
        <f>VLOOKUP(F552,'Input Log'!$E$6:$V$50000,18,FALSE)</f>
        <v>#N/A</v>
      </c>
      <c r="X552" s="64" t="e">
        <f>VLOOKUP(E552,'Supply Log'!$Z$6:$AB$699,2,FALSE)</f>
        <v>#N/A</v>
      </c>
      <c r="Y552" s="64" t="e">
        <f>VLOOKUP(E552,'Supply Log'!$E$6:$X$618,20,FALSE)</f>
        <v>#N/A</v>
      </c>
      <c r="Z552" s="64"/>
      <c r="AA552" s="64"/>
      <c r="AB552" s="64"/>
      <c r="AC552" s="64"/>
      <c r="AD552" s="64"/>
      <c r="AE552" s="64"/>
    </row>
    <row r="553" spans="1:31" ht="15.75" customHeight="1">
      <c r="A553" s="67" t="str">
        <f t="shared" si="64"/>
        <v/>
      </c>
      <c r="B553" s="65">
        <f t="shared" si="71"/>
        <v>465</v>
      </c>
      <c r="C553" s="68" t="str">
        <f t="shared" si="65"/>
        <v/>
      </c>
      <c r="D553" s="69"/>
      <c r="E553" s="66"/>
      <c r="F553" s="66"/>
      <c r="G553" s="65" t="e">
        <f>VLOOKUP(E553,'Supply Log'!$E$6:$T$277,2,FALSE)</f>
        <v>#N/A</v>
      </c>
      <c r="H553" s="65" t="e">
        <f>VLOOKUP(E553,'Supply Log'!$E$6:$T$277,3,FALSE)</f>
        <v>#N/A</v>
      </c>
      <c r="I553" s="77"/>
      <c r="J553" s="65" t="e">
        <f>VLOOKUP(E553,'Supply Log'!$E$6:$T$277,5,FALSE)</f>
        <v>#N/A</v>
      </c>
      <c r="K553" s="65" t="e">
        <f>VLOOKUP(E553,'Supply Log'!$E$6:$T$277,6,FALSE)</f>
        <v>#N/A</v>
      </c>
      <c r="L553" s="65" t="e">
        <f>VLOOKUP(E553,'Supply Log'!$E$6:$T$277,7,FALSE)</f>
        <v>#N/A</v>
      </c>
      <c r="M553" s="65" t="e">
        <f>VLOOKUP(E553,'Supply Log'!$E$6:$T$277,8,FALSE)</f>
        <v>#N/A</v>
      </c>
      <c r="N553" s="65" t="e">
        <f>VLOOKUP(E553,'Supply Log'!$E$6:$T$277,9,FALSE)</f>
        <v>#N/A</v>
      </c>
      <c r="O553" s="65" t="e">
        <f>VLOOKUP(E553,'Supply Log'!$E$6:$T$277,10,FALSE)</f>
        <v>#N/A</v>
      </c>
      <c r="P553" s="29" t="e">
        <f t="shared" si="66"/>
        <v>#N/A</v>
      </c>
      <c r="Q553" s="65" t="e">
        <f>VLOOKUP(E553,'Supply Log'!$E$6:$T$277,12,FALSE)</f>
        <v>#N/A</v>
      </c>
      <c r="R553" s="78" t="e">
        <f t="shared" si="67"/>
        <v>#N/A</v>
      </c>
      <c r="S553" s="65"/>
      <c r="T553" s="79" t="e">
        <f t="shared" si="68"/>
        <v>#N/A</v>
      </c>
      <c r="U553" s="80" t="e">
        <f t="shared" si="69"/>
        <v>#N/A</v>
      </c>
      <c r="V553" s="81" t="str">
        <f t="shared" si="70"/>
        <v/>
      </c>
      <c r="W553" s="69" t="e">
        <f>VLOOKUP(F553,'Input Log'!$E$6:$V$50000,18,FALSE)</f>
        <v>#N/A</v>
      </c>
      <c r="X553" s="64" t="e">
        <f>VLOOKUP(E553,'Supply Log'!$Z$6:$AB$699,2,FALSE)</f>
        <v>#N/A</v>
      </c>
      <c r="Y553" s="64" t="e">
        <f>VLOOKUP(E553,'Supply Log'!$E$6:$X$618,20,FALSE)</f>
        <v>#N/A</v>
      </c>
      <c r="Z553" s="64"/>
      <c r="AA553" s="64"/>
      <c r="AB553" s="64"/>
      <c r="AC553" s="64"/>
      <c r="AD553" s="64"/>
      <c r="AE553" s="64"/>
    </row>
    <row r="554" spans="1:31" ht="15.75" customHeight="1">
      <c r="A554" s="67" t="str">
        <f t="shared" si="64"/>
        <v/>
      </c>
      <c r="B554" s="65">
        <f t="shared" si="71"/>
        <v>466</v>
      </c>
      <c r="C554" s="68" t="str">
        <f t="shared" si="65"/>
        <v/>
      </c>
      <c r="D554" s="69"/>
      <c r="E554" s="66"/>
      <c r="F554" s="66"/>
      <c r="G554" s="65" t="e">
        <f>VLOOKUP(E554,'Supply Log'!$E$6:$T$277,2,FALSE)</f>
        <v>#N/A</v>
      </c>
      <c r="H554" s="65" t="e">
        <f>VLOOKUP(E554,'Supply Log'!$E$6:$T$277,3,FALSE)</f>
        <v>#N/A</v>
      </c>
      <c r="I554" s="77"/>
      <c r="J554" s="65" t="e">
        <f>VLOOKUP(E554,'Supply Log'!$E$6:$T$277,5,FALSE)</f>
        <v>#N/A</v>
      </c>
      <c r="K554" s="65" t="e">
        <f>VLOOKUP(E554,'Supply Log'!$E$6:$T$277,6,FALSE)</f>
        <v>#N/A</v>
      </c>
      <c r="L554" s="65" t="e">
        <f>VLOOKUP(E554,'Supply Log'!$E$6:$T$277,7,FALSE)</f>
        <v>#N/A</v>
      </c>
      <c r="M554" s="65" t="e">
        <f>VLOOKUP(E554,'Supply Log'!$E$6:$T$277,8,FALSE)</f>
        <v>#N/A</v>
      </c>
      <c r="N554" s="65" t="e">
        <f>VLOOKUP(E554,'Supply Log'!$E$6:$T$277,9,FALSE)</f>
        <v>#N/A</v>
      </c>
      <c r="O554" s="65" t="e">
        <f>VLOOKUP(E554,'Supply Log'!$E$6:$T$277,10,FALSE)</f>
        <v>#N/A</v>
      </c>
      <c r="P554" s="29" t="e">
        <f t="shared" si="66"/>
        <v>#N/A</v>
      </c>
      <c r="Q554" s="65" t="e">
        <f>VLOOKUP(E554,'Supply Log'!$E$6:$T$277,12,FALSE)</f>
        <v>#N/A</v>
      </c>
      <c r="R554" s="78" t="e">
        <f t="shared" si="67"/>
        <v>#N/A</v>
      </c>
      <c r="S554" s="65"/>
      <c r="T554" s="79" t="e">
        <f t="shared" si="68"/>
        <v>#N/A</v>
      </c>
      <c r="U554" s="80" t="e">
        <f t="shared" si="69"/>
        <v>#N/A</v>
      </c>
      <c r="V554" s="81" t="str">
        <f t="shared" si="70"/>
        <v/>
      </c>
      <c r="W554" s="69" t="e">
        <f>VLOOKUP(F554,'Input Log'!$E$6:$V$50000,18,FALSE)</f>
        <v>#N/A</v>
      </c>
      <c r="X554" s="64" t="e">
        <f>VLOOKUP(E554,'Supply Log'!$Z$6:$AB$699,2,FALSE)</f>
        <v>#N/A</v>
      </c>
      <c r="Y554" s="64" t="e">
        <f>VLOOKUP(E554,'Supply Log'!$E$6:$X$618,20,FALSE)</f>
        <v>#N/A</v>
      </c>
      <c r="Z554" s="64"/>
      <c r="AA554" s="64"/>
      <c r="AB554" s="64"/>
      <c r="AC554" s="64"/>
      <c r="AD554" s="64"/>
      <c r="AE554" s="64"/>
    </row>
    <row r="555" spans="1:31" ht="15.75" customHeight="1">
      <c r="A555" s="67" t="str">
        <f t="shared" si="64"/>
        <v/>
      </c>
      <c r="B555" s="65">
        <f t="shared" si="71"/>
        <v>467</v>
      </c>
      <c r="C555" s="68" t="str">
        <f t="shared" si="65"/>
        <v/>
      </c>
      <c r="D555" s="69"/>
      <c r="E555" s="66"/>
      <c r="F555" s="66"/>
      <c r="G555" s="65" t="e">
        <f>VLOOKUP(E555,'Supply Log'!$E$6:$T$277,2,FALSE)</f>
        <v>#N/A</v>
      </c>
      <c r="H555" s="65" t="e">
        <f>VLOOKUP(E555,'Supply Log'!$E$6:$T$277,3,FALSE)</f>
        <v>#N/A</v>
      </c>
      <c r="I555" s="77"/>
      <c r="J555" s="65" t="e">
        <f>VLOOKUP(E555,'Supply Log'!$E$6:$T$277,5,FALSE)</f>
        <v>#N/A</v>
      </c>
      <c r="K555" s="65" t="e">
        <f>VLOOKUP(E555,'Supply Log'!$E$6:$T$277,6,FALSE)</f>
        <v>#N/A</v>
      </c>
      <c r="L555" s="65" t="e">
        <f>VLOOKUP(E555,'Supply Log'!$E$6:$T$277,7,FALSE)</f>
        <v>#N/A</v>
      </c>
      <c r="M555" s="65" t="e">
        <f>VLOOKUP(E555,'Supply Log'!$E$6:$T$277,8,FALSE)</f>
        <v>#N/A</v>
      </c>
      <c r="N555" s="65" t="e">
        <f>VLOOKUP(E555,'Supply Log'!$E$6:$T$277,9,FALSE)</f>
        <v>#N/A</v>
      </c>
      <c r="O555" s="65" t="e">
        <f>VLOOKUP(E555,'Supply Log'!$E$6:$T$277,10,FALSE)</f>
        <v>#N/A</v>
      </c>
      <c r="P555" s="29" t="e">
        <f t="shared" si="66"/>
        <v>#N/A</v>
      </c>
      <c r="Q555" s="65" t="e">
        <f>VLOOKUP(E555,'Supply Log'!$E$6:$T$277,12,FALSE)</f>
        <v>#N/A</v>
      </c>
      <c r="R555" s="78" t="e">
        <f t="shared" si="67"/>
        <v>#N/A</v>
      </c>
      <c r="S555" s="65"/>
      <c r="T555" s="79" t="e">
        <f t="shared" si="68"/>
        <v>#N/A</v>
      </c>
      <c r="U555" s="80" t="e">
        <f t="shared" si="69"/>
        <v>#N/A</v>
      </c>
      <c r="V555" s="81" t="str">
        <f t="shared" si="70"/>
        <v/>
      </c>
      <c r="W555" s="69" t="e">
        <f>VLOOKUP(F555,'Input Log'!$E$6:$V$50000,18,FALSE)</f>
        <v>#N/A</v>
      </c>
      <c r="X555" s="64" t="e">
        <f>VLOOKUP(E555,'Supply Log'!$Z$6:$AB$699,2,FALSE)</f>
        <v>#N/A</v>
      </c>
      <c r="Y555" s="64" t="e">
        <f>VLOOKUP(E555,'Supply Log'!$E$6:$X$618,20,FALSE)</f>
        <v>#N/A</v>
      </c>
      <c r="Z555" s="64"/>
      <c r="AA555" s="64"/>
      <c r="AB555" s="64"/>
      <c r="AC555" s="64"/>
      <c r="AD555" s="64"/>
      <c r="AE555" s="64"/>
    </row>
    <row r="556" spans="1:31" ht="15.75" customHeight="1">
      <c r="A556" s="67" t="str">
        <f t="shared" si="64"/>
        <v/>
      </c>
      <c r="B556" s="65">
        <f t="shared" si="71"/>
        <v>468</v>
      </c>
      <c r="C556" s="68" t="str">
        <f t="shared" si="65"/>
        <v/>
      </c>
      <c r="D556" s="69"/>
      <c r="E556" s="66"/>
      <c r="F556" s="66"/>
      <c r="G556" s="65" t="e">
        <f>VLOOKUP(E556,'Supply Log'!$E$6:$T$277,2,FALSE)</f>
        <v>#N/A</v>
      </c>
      <c r="H556" s="65" t="e">
        <f>VLOOKUP(E556,'Supply Log'!$E$6:$T$277,3,FALSE)</f>
        <v>#N/A</v>
      </c>
      <c r="I556" s="77"/>
      <c r="J556" s="65" t="e">
        <f>VLOOKUP(E556,'Supply Log'!$E$6:$T$277,5,FALSE)</f>
        <v>#N/A</v>
      </c>
      <c r="K556" s="65" t="e">
        <f>VLOOKUP(E556,'Supply Log'!$E$6:$T$277,6,FALSE)</f>
        <v>#N/A</v>
      </c>
      <c r="L556" s="65" t="e">
        <f>VLOOKUP(E556,'Supply Log'!$E$6:$T$277,7,FALSE)</f>
        <v>#N/A</v>
      </c>
      <c r="M556" s="65" t="e">
        <f>VLOOKUP(E556,'Supply Log'!$E$6:$T$277,8,FALSE)</f>
        <v>#N/A</v>
      </c>
      <c r="N556" s="65" t="e">
        <f>VLOOKUP(E556,'Supply Log'!$E$6:$T$277,9,FALSE)</f>
        <v>#N/A</v>
      </c>
      <c r="O556" s="65" t="e">
        <f>VLOOKUP(E556,'Supply Log'!$E$6:$T$277,10,FALSE)</f>
        <v>#N/A</v>
      </c>
      <c r="P556" s="29" t="e">
        <f t="shared" si="66"/>
        <v>#N/A</v>
      </c>
      <c r="Q556" s="65" t="e">
        <f>VLOOKUP(E556,'Supply Log'!$E$6:$T$277,12,FALSE)</f>
        <v>#N/A</v>
      </c>
      <c r="R556" s="78" t="e">
        <f t="shared" si="67"/>
        <v>#N/A</v>
      </c>
      <c r="S556" s="65"/>
      <c r="T556" s="79" t="e">
        <f t="shared" si="68"/>
        <v>#N/A</v>
      </c>
      <c r="U556" s="80" t="e">
        <f t="shared" si="69"/>
        <v>#N/A</v>
      </c>
      <c r="V556" s="81" t="str">
        <f t="shared" si="70"/>
        <v/>
      </c>
      <c r="W556" s="69" t="e">
        <f>VLOOKUP(F556,'Input Log'!$E$6:$V$50000,18,FALSE)</f>
        <v>#N/A</v>
      </c>
      <c r="X556" s="64" t="e">
        <f>VLOOKUP(E556,'Supply Log'!$Z$6:$AB$699,2,FALSE)</f>
        <v>#N/A</v>
      </c>
      <c r="Y556" s="64" t="e">
        <f>VLOOKUP(E556,'Supply Log'!$E$6:$X$618,20,FALSE)</f>
        <v>#N/A</v>
      </c>
      <c r="Z556" s="64"/>
      <c r="AA556" s="64"/>
      <c r="AB556" s="64"/>
      <c r="AC556" s="64"/>
      <c r="AD556" s="64"/>
      <c r="AE556" s="64"/>
    </row>
    <row r="557" spans="1:31" ht="15.75" customHeight="1">
      <c r="A557" s="67" t="str">
        <f t="shared" si="64"/>
        <v/>
      </c>
      <c r="B557" s="65">
        <f t="shared" si="71"/>
        <v>469</v>
      </c>
      <c r="C557" s="68" t="str">
        <f t="shared" si="65"/>
        <v/>
      </c>
      <c r="D557" s="69"/>
      <c r="E557" s="66"/>
      <c r="F557" s="66"/>
      <c r="G557" s="65" t="e">
        <f>VLOOKUP(E557,'Supply Log'!$E$6:$T$277,2,FALSE)</f>
        <v>#N/A</v>
      </c>
      <c r="H557" s="65" t="e">
        <f>VLOOKUP(E557,'Supply Log'!$E$6:$T$277,3,FALSE)</f>
        <v>#N/A</v>
      </c>
      <c r="I557" s="77"/>
      <c r="J557" s="65" t="e">
        <f>VLOOKUP(E557,'Supply Log'!$E$6:$T$277,5,FALSE)</f>
        <v>#N/A</v>
      </c>
      <c r="K557" s="65" t="e">
        <f>VLOOKUP(E557,'Supply Log'!$E$6:$T$277,6,FALSE)</f>
        <v>#N/A</v>
      </c>
      <c r="L557" s="65" t="e">
        <f>VLOOKUP(E557,'Supply Log'!$E$6:$T$277,7,FALSE)</f>
        <v>#N/A</v>
      </c>
      <c r="M557" s="65" t="e">
        <f>VLOOKUP(E557,'Supply Log'!$E$6:$T$277,8,FALSE)</f>
        <v>#N/A</v>
      </c>
      <c r="N557" s="65" t="e">
        <f>VLOOKUP(E557,'Supply Log'!$E$6:$T$277,9,FALSE)</f>
        <v>#N/A</v>
      </c>
      <c r="O557" s="65" t="e">
        <f>VLOOKUP(E557,'Supply Log'!$E$6:$T$277,10,FALSE)</f>
        <v>#N/A</v>
      </c>
      <c r="P557" s="29" t="e">
        <f t="shared" si="66"/>
        <v>#N/A</v>
      </c>
      <c r="Q557" s="65" t="e">
        <f>VLOOKUP(E557,'Supply Log'!$E$6:$T$277,12,FALSE)</f>
        <v>#N/A</v>
      </c>
      <c r="R557" s="78" t="e">
        <f t="shared" si="67"/>
        <v>#N/A</v>
      </c>
      <c r="S557" s="65"/>
      <c r="T557" s="79" t="e">
        <f t="shared" si="68"/>
        <v>#N/A</v>
      </c>
      <c r="U557" s="80" t="e">
        <f t="shared" si="69"/>
        <v>#N/A</v>
      </c>
      <c r="V557" s="81" t="str">
        <f t="shared" si="70"/>
        <v/>
      </c>
      <c r="W557" s="69" t="e">
        <f>VLOOKUP(F557,'Input Log'!$E$6:$V$50000,18,FALSE)</f>
        <v>#N/A</v>
      </c>
      <c r="X557" s="64" t="e">
        <f>VLOOKUP(E557,'Supply Log'!$Z$6:$AB$699,2,FALSE)</f>
        <v>#N/A</v>
      </c>
      <c r="Y557" s="64" t="e">
        <f>VLOOKUP(E557,'Supply Log'!$E$6:$X$618,20,FALSE)</f>
        <v>#N/A</v>
      </c>
      <c r="Z557" s="64"/>
      <c r="AA557" s="64"/>
      <c r="AB557" s="64"/>
      <c r="AC557" s="64"/>
      <c r="AD557" s="64"/>
      <c r="AE557" s="64"/>
    </row>
    <row r="558" spans="1:31" ht="15.75" customHeight="1">
      <c r="A558" s="67" t="str">
        <f t="shared" si="64"/>
        <v/>
      </c>
      <c r="B558" s="65">
        <f t="shared" si="71"/>
        <v>470</v>
      </c>
      <c r="C558" s="68" t="str">
        <f t="shared" si="65"/>
        <v/>
      </c>
      <c r="D558" s="69"/>
      <c r="E558" s="66"/>
      <c r="F558" s="66"/>
      <c r="G558" s="65" t="e">
        <f>VLOOKUP(E558,'Supply Log'!$E$6:$T$277,2,FALSE)</f>
        <v>#N/A</v>
      </c>
      <c r="H558" s="65" t="e">
        <f>VLOOKUP(E558,'Supply Log'!$E$6:$T$277,3,FALSE)</f>
        <v>#N/A</v>
      </c>
      <c r="I558" s="77"/>
      <c r="J558" s="65" t="e">
        <f>VLOOKUP(E558,'Supply Log'!$E$6:$T$277,5,FALSE)</f>
        <v>#N/A</v>
      </c>
      <c r="K558" s="65" t="e">
        <f>VLOOKUP(E558,'Supply Log'!$E$6:$T$277,6,FALSE)</f>
        <v>#N/A</v>
      </c>
      <c r="L558" s="65" t="e">
        <f>VLOOKUP(E558,'Supply Log'!$E$6:$T$277,7,FALSE)</f>
        <v>#N/A</v>
      </c>
      <c r="M558" s="65" t="e">
        <f>VLOOKUP(E558,'Supply Log'!$E$6:$T$277,8,FALSE)</f>
        <v>#N/A</v>
      </c>
      <c r="N558" s="65" t="e">
        <f>VLOOKUP(E558,'Supply Log'!$E$6:$T$277,9,FALSE)</f>
        <v>#N/A</v>
      </c>
      <c r="O558" s="65" t="e">
        <f>VLOOKUP(E558,'Supply Log'!$E$6:$T$277,10,FALSE)</f>
        <v>#N/A</v>
      </c>
      <c r="P558" s="29" t="e">
        <f t="shared" si="66"/>
        <v>#N/A</v>
      </c>
      <c r="Q558" s="65" t="e">
        <f>VLOOKUP(E558,'Supply Log'!$E$6:$T$277,12,FALSE)</f>
        <v>#N/A</v>
      </c>
      <c r="R558" s="78" t="e">
        <f t="shared" si="67"/>
        <v>#N/A</v>
      </c>
      <c r="S558" s="65"/>
      <c r="T558" s="79" t="e">
        <f t="shared" si="68"/>
        <v>#N/A</v>
      </c>
      <c r="U558" s="80" t="e">
        <f t="shared" si="69"/>
        <v>#N/A</v>
      </c>
      <c r="V558" s="81" t="str">
        <f t="shared" si="70"/>
        <v/>
      </c>
      <c r="W558" s="69" t="e">
        <f>VLOOKUP(F558,'Input Log'!$E$6:$V$50000,18,FALSE)</f>
        <v>#N/A</v>
      </c>
      <c r="X558" s="64" t="e">
        <f>VLOOKUP(E558,'Supply Log'!$Z$6:$AB$699,2,FALSE)</f>
        <v>#N/A</v>
      </c>
      <c r="Y558" s="64" t="e">
        <f>VLOOKUP(E558,'Supply Log'!$E$6:$X$618,20,FALSE)</f>
        <v>#N/A</v>
      </c>
      <c r="Z558" s="64"/>
      <c r="AA558" s="64"/>
      <c r="AB558" s="64"/>
      <c r="AC558" s="64"/>
      <c r="AD558" s="64"/>
      <c r="AE558" s="64"/>
    </row>
    <row r="559" spans="1:31" ht="15.75" customHeight="1">
      <c r="A559" s="67" t="str">
        <f t="shared" si="64"/>
        <v/>
      </c>
      <c r="B559" s="65">
        <f t="shared" si="71"/>
        <v>471</v>
      </c>
      <c r="C559" s="68" t="str">
        <f t="shared" si="65"/>
        <v/>
      </c>
      <c r="D559" s="69"/>
      <c r="E559" s="66"/>
      <c r="F559" s="66"/>
      <c r="G559" s="65" t="e">
        <f>VLOOKUP(E559,'Supply Log'!$E$6:$T$277,2,FALSE)</f>
        <v>#N/A</v>
      </c>
      <c r="H559" s="65" t="e">
        <f>VLOOKUP(E559,'Supply Log'!$E$6:$T$277,3,FALSE)</f>
        <v>#N/A</v>
      </c>
      <c r="I559" s="77"/>
      <c r="J559" s="65" t="e">
        <f>VLOOKUP(E559,'Supply Log'!$E$6:$T$277,5,FALSE)</f>
        <v>#N/A</v>
      </c>
      <c r="K559" s="65" t="e">
        <f>VLOOKUP(E559,'Supply Log'!$E$6:$T$277,6,FALSE)</f>
        <v>#N/A</v>
      </c>
      <c r="L559" s="65" t="e">
        <f>VLOOKUP(E559,'Supply Log'!$E$6:$T$277,7,FALSE)</f>
        <v>#N/A</v>
      </c>
      <c r="M559" s="65" t="e">
        <f>VLOOKUP(E559,'Supply Log'!$E$6:$T$277,8,FALSE)</f>
        <v>#N/A</v>
      </c>
      <c r="N559" s="65" t="e">
        <f>VLOOKUP(E559,'Supply Log'!$E$6:$T$277,9,FALSE)</f>
        <v>#N/A</v>
      </c>
      <c r="O559" s="65" t="e">
        <f>VLOOKUP(E559,'Supply Log'!$E$6:$T$277,10,FALSE)</f>
        <v>#N/A</v>
      </c>
      <c r="P559" s="29" t="e">
        <f t="shared" si="66"/>
        <v>#N/A</v>
      </c>
      <c r="Q559" s="65" t="e">
        <f>VLOOKUP(E559,'Supply Log'!$E$6:$T$277,12,FALSE)</f>
        <v>#N/A</v>
      </c>
      <c r="R559" s="78" t="e">
        <f t="shared" si="67"/>
        <v>#N/A</v>
      </c>
      <c r="S559" s="65"/>
      <c r="T559" s="79" t="e">
        <f t="shared" si="68"/>
        <v>#N/A</v>
      </c>
      <c r="U559" s="80" t="e">
        <f t="shared" si="69"/>
        <v>#N/A</v>
      </c>
      <c r="V559" s="81" t="str">
        <f t="shared" si="70"/>
        <v/>
      </c>
      <c r="W559" s="69" t="e">
        <f>VLOOKUP(F559,'Input Log'!$E$6:$V$50000,18,FALSE)</f>
        <v>#N/A</v>
      </c>
      <c r="X559" s="64" t="e">
        <f>VLOOKUP(E559,'Supply Log'!$Z$6:$AB$699,2,FALSE)</f>
        <v>#N/A</v>
      </c>
      <c r="Y559" s="64" t="e">
        <f>VLOOKUP(E559,'Supply Log'!$E$6:$X$618,20,FALSE)</f>
        <v>#N/A</v>
      </c>
      <c r="Z559" s="64"/>
      <c r="AA559" s="64"/>
      <c r="AB559" s="64"/>
      <c r="AC559" s="64"/>
      <c r="AD559" s="64"/>
      <c r="AE559" s="64"/>
    </row>
    <row r="560" spans="1:31" ht="15.75" customHeight="1">
      <c r="A560" s="67" t="str">
        <f t="shared" si="64"/>
        <v/>
      </c>
      <c r="B560" s="65">
        <f t="shared" si="71"/>
        <v>472</v>
      </c>
      <c r="C560" s="68" t="str">
        <f t="shared" si="65"/>
        <v/>
      </c>
      <c r="D560" s="69"/>
      <c r="E560" s="66"/>
      <c r="F560" s="66"/>
      <c r="G560" s="65" t="e">
        <f>VLOOKUP(E560,'Supply Log'!$E$6:$T$277,2,FALSE)</f>
        <v>#N/A</v>
      </c>
      <c r="H560" s="65" t="e">
        <f>VLOOKUP(E560,'Supply Log'!$E$6:$T$277,3,FALSE)</f>
        <v>#N/A</v>
      </c>
      <c r="I560" s="77"/>
      <c r="J560" s="65" t="e">
        <f>VLOOKUP(E560,'Supply Log'!$E$6:$T$277,5,FALSE)</f>
        <v>#N/A</v>
      </c>
      <c r="K560" s="65" t="e">
        <f>VLOOKUP(E560,'Supply Log'!$E$6:$T$277,6,FALSE)</f>
        <v>#N/A</v>
      </c>
      <c r="L560" s="65" t="e">
        <f>VLOOKUP(E560,'Supply Log'!$E$6:$T$277,7,FALSE)</f>
        <v>#N/A</v>
      </c>
      <c r="M560" s="65" t="e">
        <f>VLOOKUP(E560,'Supply Log'!$E$6:$T$277,8,FALSE)</f>
        <v>#N/A</v>
      </c>
      <c r="N560" s="65" t="e">
        <f>VLOOKUP(E560,'Supply Log'!$E$6:$T$277,9,FALSE)</f>
        <v>#N/A</v>
      </c>
      <c r="O560" s="65" t="e">
        <f>VLOOKUP(E560,'Supply Log'!$E$6:$T$277,10,FALSE)</f>
        <v>#N/A</v>
      </c>
      <c r="P560" s="29" t="e">
        <f t="shared" si="66"/>
        <v>#N/A</v>
      </c>
      <c r="Q560" s="65" t="e">
        <f>VLOOKUP(E560,'Supply Log'!$E$6:$T$277,12,FALSE)</f>
        <v>#N/A</v>
      </c>
      <c r="R560" s="78" t="e">
        <f t="shared" si="67"/>
        <v>#N/A</v>
      </c>
      <c r="S560" s="65"/>
      <c r="T560" s="79" t="e">
        <f t="shared" si="68"/>
        <v>#N/A</v>
      </c>
      <c r="U560" s="80" t="e">
        <f t="shared" si="69"/>
        <v>#N/A</v>
      </c>
      <c r="V560" s="81" t="str">
        <f t="shared" si="70"/>
        <v/>
      </c>
      <c r="W560" s="69" t="e">
        <f>VLOOKUP(F560,'Input Log'!$E$6:$V$50000,18,FALSE)</f>
        <v>#N/A</v>
      </c>
      <c r="X560" s="64" t="e">
        <f>VLOOKUP(E560,'Supply Log'!$Z$6:$AB$699,2,FALSE)</f>
        <v>#N/A</v>
      </c>
      <c r="Y560" s="64" t="e">
        <f>VLOOKUP(E560,'Supply Log'!$E$6:$X$618,20,FALSE)</f>
        <v>#N/A</v>
      </c>
      <c r="Z560" s="64"/>
      <c r="AA560" s="64"/>
      <c r="AB560" s="64"/>
      <c r="AC560" s="64"/>
      <c r="AD560" s="64"/>
      <c r="AE560" s="64"/>
    </row>
    <row r="561" spans="1:31" ht="15.75" customHeight="1">
      <c r="A561" s="67" t="str">
        <f t="shared" si="64"/>
        <v/>
      </c>
      <c r="B561" s="65">
        <f t="shared" si="71"/>
        <v>473</v>
      </c>
      <c r="C561" s="68" t="str">
        <f t="shared" si="65"/>
        <v/>
      </c>
      <c r="D561" s="69"/>
      <c r="E561" s="66"/>
      <c r="F561" s="66"/>
      <c r="G561" s="65" t="e">
        <f>VLOOKUP(E561,'Supply Log'!$E$6:$T$277,2,FALSE)</f>
        <v>#N/A</v>
      </c>
      <c r="H561" s="65" t="e">
        <f>VLOOKUP(E561,'Supply Log'!$E$6:$T$277,3,FALSE)</f>
        <v>#N/A</v>
      </c>
      <c r="I561" s="77"/>
      <c r="J561" s="65" t="e">
        <f>VLOOKUP(E561,'Supply Log'!$E$6:$T$277,5,FALSE)</f>
        <v>#N/A</v>
      </c>
      <c r="K561" s="65" t="e">
        <f>VLOOKUP(E561,'Supply Log'!$E$6:$T$277,6,FALSE)</f>
        <v>#N/A</v>
      </c>
      <c r="L561" s="65" t="e">
        <f>VLOOKUP(E561,'Supply Log'!$E$6:$T$277,7,FALSE)</f>
        <v>#N/A</v>
      </c>
      <c r="M561" s="65" t="e">
        <f>VLOOKUP(E561,'Supply Log'!$E$6:$T$277,8,FALSE)</f>
        <v>#N/A</v>
      </c>
      <c r="N561" s="65" t="e">
        <f>VLOOKUP(E561,'Supply Log'!$E$6:$T$277,9,FALSE)</f>
        <v>#N/A</v>
      </c>
      <c r="O561" s="65" t="e">
        <f>VLOOKUP(E561,'Supply Log'!$E$6:$T$277,10,FALSE)</f>
        <v>#N/A</v>
      </c>
      <c r="P561" s="29" t="e">
        <f t="shared" si="66"/>
        <v>#N/A</v>
      </c>
      <c r="Q561" s="65" t="e">
        <f>VLOOKUP(E561,'Supply Log'!$E$6:$T$277,12,FALSE)</f>
        <v>#N/A</v>
      </c>
      <c r="R561" s="78" t="e">
        <f t="shared" si="67"/>
        <v>#N/A</v>
      </c>
      <c r="S561" s="65"/>
      <c r="T561" s="79" t="e">
        <f t="shared" si="68"/>
        <v>#N/A</v>
      </c>
      <c r="U561" s="80" t="e">
        <f t="shared" si="69"/>
        <v>#N/A</v>
      </c>
      <c r="V561" s="81" t="str">
        <f t="shared" si="70"/>
        <v/>
      </c>
      <c r="W561" s="69" t="e">
        <f>VLOOKUP(F561,'Input Log'!$E$6:$V$50000,18,FALSE)</f>
        <v>#N/A</v>
      </c>
      <c r="X561" s="64" t="e">
        <f>VLOOKUP(E561,'Supply Log'!$Z$6:$AB$699,2,FALSE)</f>
        <v>#N/A</v>
      </c>
      <c r="Y561" s="64" t="e">
        <f>VLOOKUP(E561,'Supply Log'!$E$6:$X$618,20,FALSE)</f>
        <v>#N/A</v>
      </c>
      <c r="Z561" s="64"/>
      <c r="AA561" s="64"/>
      <c r="AB561" s="64"/>
      <c r="AC561" s="64"/>
      <c r="AD561" s="64"/>
      <c r="AE561" s="64"/>
    </row>
    <row r="562" spans="1:31" ht="15.75" customHeight="1">
      <c r="A562" s="67" t="str">
        <f t="shared" si="64"/>
        <v/>
      </c>
      <c r="B562" s="65">
        <f t="shared" si="71"/>
        <v>474</v>
      </c>
      <c r="C562" s="68" t="str">
        <f t="shared" si="65"/>
        <v/>
      </c>
      <c r="D562" s="69"/>
      <c r="E562" s="66"/>
      <c r="F562" s="66"/>
      <c r="G562" s="65" t="e">
        <f>VLOOKUP(E562,'Supply Log'!$E$6:$T$277,2,FALSE)</f>
        <v>#N/A</v>
      </c>
      <c r="H562" s="65" t="e">
        <f>VLOOKUP(E562,'Supply Log'!$E$6:$T$277,3,FALSE)</f>
        <v>#N/A</v>
      </c>
      <c r="I562" s="77"/>
      <c r="J562" s="65" t="e">
        <f>VLOOKUP(E562,'Supply Log'!$E$6:$T$277,5,FALSE)</f>
        <v>#N/A</v>
      </c>
      <c r="K562" s="65" t="e">
        <f>VLOOKUP(E562,'Supply Log'!$E$6:$T$277,6,FALSE)</f>
        <v>#N/A</v>
      </c>
      <c r="L562" s="65" t="e">
        <f>VLOOKUP(E562,'Supply Log'!$E$6:$T$277,7,FALSE)</f>
        <v>#N/A</v>
      </c>
      <c r="M562" s="65" t="e">
        <f>VLOOKUP(E562,'Supply Log'!$E$6:$T$277,8,FALSE)</f>
        <v>#N/A</v>
      </c>
      <c r="N562" s="65" t="e">
        <f>VLOOKUP(E562,'Supply Log'!$E$6:$T$277,9,FALSE)</f>
        <v>#N/A</v>
      </c>
      <c r="O562" s="65" t="e">
        <f>VLOOKUP(E562,'Supply Log'!$E$6:$T$277,10,FALSE)</f>
        <v>#N/A</v>
      </c>
      <c r="P562" s="29" t="e">
        <f t="shared" si="66"/>
        <v>#N/A</v>
      </c>
      <c r="Q562" s="65" t="e">
        <f>VLOOKUP(E562,'Supply Log'!$E$6:$T$277,12,FALSE)</f>
        <v>#N/A</v>
      </c>
      <c r="R562" s="78" t="e">
        <f t="shared" si="67"/>
        <v>#N/A</v>
      </c>
      <c r="S562" s="65"/>
      <c r="T562" s="79" t="e">
        <f t="shared" si="68"/>
        <v>#N/A</v>
      </c>
      <c r="U562" s="80" t="e">
        <f t="shared" si="69"/>
        <v>#N/A</v>
      </c>
      <c r="V562" s="81" t="str">
        <f t="shared" si="70"/>
        <v/>
      </c>
      <c r="W562" s="69" t="e">
        <f>VLOOKUP(F562,'Input Log'!$E$6:$V$50000,18,FALSE)</f>
        <v>#N/A</v>
      </c>
      <c r="X562" s="64" t="e">
        <f>VLOOKUP(E562,'Supply Log'!$Z$6:$AB$699,2,FALSE)</f>
        <v>#N/A</v>
      </c>
      <c r="Y562" s="64" t="e">
        <f>VLOOKUP(E562,'Supply Log'!$E$6:$X$618,20,FALSE)</f>
        <v>#N/A</v>
      </c>
      <c r="Z562" s="64"/>
      <c r="AA562" s="64"/>
      <c r="AB562" s="64"/>
      <c r="AC562" s="64"/>
      <c r="AD562" s="64"/>
      <c r="AE562" s="64"/>
    </row>
    <row r="563" spans="1:31" ht="15.75" customHeight="1">
      <c r="A563" s="67" t="str">
        <f t="shared" si="64"/>
        <v/>
      </c>
      <c r="B563" s="65">
        <f t="shared" si="71"/>
        <v>475</v>
      </c>
      <c r="C563" s="68" t="str">
        <f t="shared" si="65"/>
        <v/>
      </c>
      <c r="D563" s="69"/>
      <c r="E563" s="66"/>
      <c r="F563" s="66"/>
      <c r="G563" s="65" t="e">
        <f>VLOOKUP(E563,'Supply Log'!$E$6:$T$277,2,FALSE)</f>
        <v>#N/A</v>
      </c>
      <c r="H563" s="65" t="e">
        <f>VLOOKUP(E563,'Supply Log'!$E$6:$T$277,3,FALSE)</f>
        <v>#N/A</v>
      </c>
      <c r="I563" s="77"/>
      <c r="J563" s="65" t="e">
        <f>VLOOKUP(E563,'Supply Log'!$E$6:$T$277,5,FALSE)</f>
        <v>#N/A</v>
      </c>
      <c r="K563" s="65" t="e">
        <f>VLOOKUP(E563,'Supply Log'!$E$6:$T$277,6,FALSE)</f>
        <v>#N/A</v>
      </c>
      <c r="L563" s="65" t="e">
        <f>VLOOKUP(E563,'Supply Log'!$E$6:$T$277,7,FALSE)</f>
        <v>#N/A</v>
      </c>
      <c r="M563" s="65" t="e">
        <f>VLOOKUP(E563,'Supply Log'!$E$6:$T$277,8,FALSE)</f>
        <v>#N/A</v>
      </c>
      <c r="N563" s="65" t="e">
        <f>VLOOKUP(E563,'Supply Log'!$E$6:$T$277,9,FALSE)</f>
        <v>#N/A</v>
      </c>
      <c r="O563" s="65" t="e">
        <f>VLOOKUP(E563,'Supply Log'!$E$6:$T$277,10,FALSE)</f>
        <v>#N/A</v>
      </c>
      <c r="P563" s="29" t="e">
        <f t="shared" si="66"/>
        <v>#N/A</v>
      </c>
      <c r="Q563" s="65" t="e">
        <f>VLOOKUP(E563,'Supply Log'!$E$6:$T$277,12,FALSE)</f>
        <v>#N/A</v>
      </c>
      <c r="R563" s="78" t="e">
        <f t="shared" si="67"/>
        <v>#N/A</v>
      </c>
      <c r="S563" s="65"/>
      <c r="T563" s="79" t="e">
        <f t="shared" si="68"/>
        <v>#N/A</v>
      </c>
      <c r="U563" s="80" t="e">
        <f t="shared" si="69"/>
        <v>#N/A</v>
      </c>
      <c r="V563" s="81" t="str">
        <f t="shared" si="70"/>
        <v/>
      </c>
      <c r="W563" s="69" t="e">
        <f>VLOOKUP(F563,'Input Log'!$E$6:$V$50000,18,FALSE)</f>
        <v>#N/A</v>
      </c>
      <c r="X563" s="64" t="e">
        <f>VLOOKUP(E563,'Supply Log'!$Z$6:$AB$699,2,FALSE)</f>
        <v>#N/A</v>
      </c>
      <c r="Y563" s="64" t="e">
        <f>VLOOKUP(E563,'Supply Log'!$E$6:$X$618,20,FALSE)</f>
        <v>#N/A</v>
      </c>
      <c r="Z563" s="64"/>
      <c r="AA563" s="64"/>
      <c r="AB563" s="64"/>
      <c r="AC563" s="64"/>
      <c r="AD563" s="64"/>
      <c r="AE563" s="64"/>
    </row>
    <row r="564" spans="1:31" ht="15.75" customHeight="1">
      <c r="A564" s="67" t="str">
        <f t="shared" si="64"/>
        <v/>
      </c>
      <c r="B564" s="65">
        <f t="shared" si="71"/>
        <v>476</v>
      </c>
      <c r="C564" s="68" t="str">
        <f t="shared" si="65"/>
        <v/>
      </c>
      <c r="D564" s="69"/>
      <c r="E564" s="66"/>
      <c r="F564" s="66"/>
      <c r="G564" s="65" t="e">
        <f>VLOOKUP(E564,'Supply Log'!$E$6:$T$277,2,FALSE)</f>
        <v>#N/A</v>
      </c>
      <c r="H564" s="65" t="e">
        <f>VLOOKUP(E564,'Supply Log'!$E$6:$T$277,3,FALSE)</f>
        <v>#N/A</v>
      </c>
      <c r="I564" s="77"/>
      <c r="J564" s="65" t="e">
        <f>VLOOKUP(E564,'Supply Log'!$E$6:$T$277,5,FALSE)</f>
        <v>#N/A</v>
      </c>
      <c r="K564" s="65" t="e">
        <f>VLOOKUP(E564,'Supply Log'!$E$6:$T$277,6,FALSE)</f>
        <v>#N/A</v>
      </c>
      <c r="L564" s="65" t="e">
        <f>VLOOKUP(E564,'Supply Log'!$E$6:$T$277,7,FALSE)</f>
        <v>#N/A</v>
      </c>
      <c r="M564" s="65" t="e">
        <f>VLOOKUP(E564,'Supply Log'!$E$6:$T$277,8,FALSE)</f>
        <v>#N/A</v>
      </c>
      <c r="N564" s="65" t="e">
        <f>VLOOKUP(E564,'Supply Log'!$E$6:$T$277,9,FALSE)</f>
        <v>#N/A</v>
      </c>
      <c r="O564" s="65" t="e">
        <f>VLOOKUP(E564,'Supply Log'!$E$6:$T$277,10,FALSE)</f>
        <v>#N/A</v>
      </c>
      <c r="P564" s="29" t="e">
        <f t="shared" si="66"/>
        <v>#N/A</v>
      </c>
      <c r="Q564" s="65" t="e">
        <f>VLOOKUP(E564,'Supply Log'!$E$6:$T$277,12,FALSE)</f>
        <v>#N/A</v>
      </c>
      <c r="R564" s="78" t="e">
        <f t="shared" si="67"/>
        <v>#N/A</v>
      </c>
      <c r="S564" s="65"/>
      <c r="T564" s="79" t="e">
        <f t="shared" si="68"/>
        <v>#N/A</v>
      </c>
      <c r="U564" s="80" t="e">
        <f t="shared" si="69"/>
        <v>#N/A</v>
      </c>
      <c r="V564" s="81" t="str">
        <f t="shared" si="70"/>
        <v/>
      </c>
      <c r="W564" s="69" t="e">
        <f>VLOOKUP(F564,'Input Log'!$E$6:$V$50000,18,FALSE)</f>
        <v>#N/A</v>
      </c>
      <c r="X564" s="64" t="e">
        <f>VLOOKUP(E564,'Supply Log'!$Z$6:$AB$699,2,FALSE)</f>
        <v>#N/A</v>
      </c>
      <c r="Y564" s="64" t="e">
        <f>VLOOKUP(E564,'Supply Log'!$E$6:$X$618,20,FALSE)</f>
        <v>#N/A</v>
      </c>
      <c r="Z564" s="64"/>
      <c r="AA564" s="64"/>
      <c r="AB564" s="64"/>
      <c r="AC564" s="64"/>
      <c r="AD564" s="64"/>
      <c r="AE564" s="64"/>
    </row>
    <row r="565" spans="1:31" ht="15.75" customHeight="1">
      <c r="A565" s="67" t="str">
        <f t="shared" si="64"/>
        <v/>
      </c>
      <c r="B565" s="65">
        <f t="shared" si="71"/>
        <v>477</v>
      </c>
      <c r="C565" s="68" t="str">
        <f t="shared" si="65"/>
        <v/>
      </c>
      <c r="D565" s="69"/>
      <c r="E565" s="66"/>
      <c r="F565" s="66"/>
      <c r="G565" s="65" t="e">
        <f>VLOOKUP(E565,'Supply Log'!$E$6:$T$277,2,FALSE)</f>
        <v>#N/A</v>
      </c>
      <c r="H565" s="65" t="e">
        <f>VLOOKUP(E565,'Supply Log'!$E$6:$T$277,3,FALSE)</f>
        <v>#N/A</v>
      </c>
      <c r="I565" s="77"/>
      <c r="J565" s="65" t="e">
        <f>VLOOKUP(E565,'Supply Log'!$E$6:$T$277,5,FALSE)</f>
        <v>#N/A</v>
      </c>
      <c r="K565" s="65" t="e">
        <f>VLOOKUP(E565,'Supply Log'!$E$6:$T$277,6,FALSE)</f>
        <v>#N/A</v>
      </c>
      <c r="L565" s="65" t="e">
        <f>VLOOKUP(E565,'Supply Log'!$E$6:$T$277,7,FALSE)</f>
        <v>#N/A</v>
      </c>
      <c r="M565" s="65" t="e">
        <f>VLOOKUP(E565,'Supply Log'!$E$6:$T$277,8,FALSE)</f>
        <v>#N/A</v>
      </c>
      <c r="N565" s="65" t="e">
        <f>VLOOKUP(E565,'Supply Log'!$E$6:$T$277,9,FALSE)</f>
        <v>#N/A</v>
      </c>
      <c r="O565" s="65" t="e">
        <f>VLOOKUP(E565,'Supply Log'!$E$6:$T$277,10,FALSE)</f>
        <v>#N/A</v>
      </c>
      <c r="P565" s="29" t="e">
        <f t="shared" si="66"/>
        <v>#N/A</v>
      </c>
      <c r="Q565" s="65" t="e">
        <f>VLOOKUP(E565,'Supply Log'!$E$6:$T$277,12,FALSE)</f>
        <v>#N/A</v>
      </c>
      <c r="R565" s="78" t="e">
        <f t="shared" si="67"/>
        <v>#N/A</v>
      </c>
      <c r="S565" s="65"/>
      <c r="T565" s="79" t="e">
        <f t="shared" si="68"/>
        <v>#N/A</v>
      </c>
      <c r="U565" s="80" t="e">
        <f t="shared" si="69"/>
        <v>#N/A</v>
      </c>
      <c r="V565" s="81" t="str">
        <f t="shared" si="70"/>
        <v/>
      </c>
      <c r="W565" s="69" t="e">
        <f>VLOOKUP(F565,'Input Log'!$E$6:$V$50000,18,FALSE)</f>
        <v>#N/A</v>
      </c>
      <c r="X565" s="64" t="e">
        <f>VLOOKUP(E565,'Supply Log'!$Z$6:$AB$699,2,FALSE)</f>
        <v>#N/A</v>
      </c>
      <c r="Y565" s="64" t="e">
        <f>VLOOKUP(E565,'Supply Log'!$E$6:$X$618,20,FALSE)</f>
        <v>#N/A</v>
      </c>
      <c r="Z565" s="64"/>
      <c r="AA565" s="64"/>
      <c r="AB565" s="64"/>
      <c r="AC565" s="64"/>
      <c r="AD565" s="64"/>
      <c r="AE565" s="64"/>
    </row>
    <row r="566" spans="1:31" ht="15.75" customHeight="1">
      <c r="A566" s="67" t="str">
        <f t="shared" si="64"/>
        <v/>
      </c>
      <c r="B566" s="65">
        <f t="shared" si="71"/>
        <v>478</v>
      </c>
      <c r="C566" s="68" t="str">
        <f t="shared" si="65"/>
        <v/>
      </c>
      <c r="D566" s="69"/>
      <c r="E566" s="66"/>
      <c r="F566" s="66"/>
      <c r="G566" s="65" t="e">
        <f>VLOOKUP(E566,'Supply Log'!$E$6:$T$277,2,FALSE)</f>
        <v>#N/A</v>
      </c>
      <c r="H566" s="65" t="e">
        <f>VLOOKUP(E566,'Supply Log'!$E$6:$T$277,3,FALSE)</f>
        <v>#N/A</v>
      </c>
      <c r="I566" s="77"/>
      <c r="J566" s="65" t="e">
        <f>VLOOKUP(E566,'Supply Log'!$E$6:$T$277,5,FALSE)</f>
        <v>#N/A</v>
      </c>
      <c r="K566" s="65" t="e">
        <f>VLOOKUP(E566,'Supply Log'!$E$6:$T$277,6,FALSE)</f>
        <v>#N/A</v>
      </c>
      <c r="L566" s="65" t="e">
        <f>VLOOKUP(E566,'Supply Log'!$E$6:$T$277,7,FALSE)</f>
        <v>#N/A</v>
      </c>
      <c r="M566" s="65" t="e">
        <f>VLOOKUP(E566,'Supply Log'!$E$6:$T$277,8,FALSE)</f>
        <v>#N/A</v>
      </c>
      <c r="N566" s="65" t="e">
        <f>VLOOKUP(E566,'Supply Log'!$E$6:$T$277,9,FALSE)</f>
        <v>#N/A</v>
      </c>
      <c r="O566" s="65" t="e">
        <f>VLOOKUP(E566,'Supply Log'!$E$6:$T$277,10,FALSE)</f>
        <v>#N/A</v>
      </c>
      <c r="P566" s="29" t="e">
        <f t="shared" si="66"/>
        <v>#N/A</v>
      </c>
      <c r="Q566" s="65" t="e">
        <f>VLOOKUP(E566,'Supply Log'!$E$6:$T$277,12,FALSE)</f>
        <v>#N/A</v>
      </c>
      <c r="R566" s="78" t="e">
        <f t="shared" si="67"/>
        <v>#N/A</v>
      </c>
      <c r="S566" s="65"/>
      <c r="T566" s="79" t="e">
        <f t="shared" si="68"/>
        <v>#N/A</v>
      </c>
      <c r="U566" s="80" t="e">
        <f t="shared" si="69"/>
        <v>#N/A</v>
      </c>
      <c r="V566" s="81" t="str">
        <f t="shared" si="70"/>
        <v/>
      </c>
      <c r="W566" s="69" t="e">
        <f>VLOOKUP(F566,'Input Log'!$E$6:$V$50000,18,FALSE)</f>
        <v>#N/A</v>
      </c>
      <c r="X566" s="64" t="e">
        <f>VLOOKUP(E566,'Supply Log'!$Z$6:$AB$699,2,FALSE)</f>
        <v>#N/A</v>
      </c>
      <c r="Y566" s="64" t="e">
        <f>VLOOKUP(E566,'Supply Log'!$E$6:$X$618,20,FALSE)</f>
        <v>#N/A</v>
      </c>
      <c r="Z566" s="64"/>
      <c r="AA566" s="64"/>
      <c r="AB566" s="64"/>
      <c r="AC566" s="64"/>
      <c r="AD566" s="64"/>
      <c r="AE566" s="64"/>
    </row>
    <row r="567" spans="1:31" ht="15.75" customHeight="1">
      <c r="A567" s="67" t="str">
        <f t="shared" si="64"/>
        <v/>
      </c>
      <c r="B567" s="65">
        <f t="shared" si="71"/>
        <v>479</v>
      </c>
      <c r="C567" s="68" t="str">
        <f t="shared" si="65"/>
        <v/>
      </c>
      <c r="D567" s="69"/>
      <c r="E567" s="66"/>
      <c r="F567" s="66"/>
      <c r="G567" s="65" t="e">
        <f>VLOOKUP(E567,'Supply Log'!$E$6:$T$277,2,FALSE)</f>
        <v>#N/A</v>
      </c>
      <c r="H567" s="65" t="e">
        <f>VLOOKUP(E567,'Supply Log'!$E$6:$T$277,3,FALSE)</f>
        <v>#N/A</v>
      </c>
      <c r="I567" s="77"/>
      <c r="J567" s="65" t="e">
        <f>VLOOKUP(E567,'Supply Log'!$E$6:$T$277,5,FALSE)</f>
        <v>#N/A</v>
      </c>
      <c r="K567" s="65" t="e">
        <f>VLOOKUP(E567,'Supply Log'!$E$6:$T$277,6,FALSE)</f>
        <v>#N/A</v>
      </c>
      <c r="L567" s="65" t="e">
        <f>VLOOKUP(E567,'Supply Log'!$E$6:$T$277,7,FALSE)</f>
        <v>#N/A</v>
      </c>
      <c r="M567" s="65" t="e">
        <f>VLOOKUP(E567,'Supply Log'!$E$6:$T$277,8,FALSE)</f>
        <v>#N/A</v>
      </c>
      <c r="N567" s="65" t="e">
        <f>VLOOKUP(E567,'Supply Log'!$E$6:$T$277,9,FALSE)</f>
        <v>#N/A</v>
      </c>
      <c r="O567" s="65" t="e">
        <f>VLOOKUP(E567,'Supply Log'!$E$6:$T$277,10,FALSE)</f>
        <v>#N/A</v>
      </c>
      <c r="P567" s="29" t="e">
        <f t="shared" si="66"/>
        <v>#N/A</v>
      </c>
      <c r="Q567" s="65" t="e">
        <f>VLOOKUP(E567,'Supply Log'!$E$6:$T$277,12,FALSE)</f>
        <v>#N/A</v>
      </c>
      <c r="R567" s="78" t="e">
        <f t="shared" si="67"/>
        <v>#N/A</v>
      </c>
      <c r="S567" s="65"/>
      <c r="T567" s="79" t="e">
        <f t="shared" si="68"/>
        <v>#N/A</v>
      </c>
      <c r="U567" s="80" t="e">
        <f t="shared" si="69"/>
        <v>#N/A</v>
      </c>
      <c r="V567" s="81" t="str">
        <f t="shared" si="70"/>
        <v/>
      </c>
      <c r="W567" s="69" t="e">
        <f>VLOOKUP(F567,'Input Log'!$E$6:$V$50000,18,FALSE)</f>
        <v>#N/A</v>
      </c>
      <c r="X567" s="64" t="e">
        <f>VLOOKUP(E567,'Supply Log'!$Z$6:$AB$699,2,FALSE)</f>
        <v>#N/A</v>
      </c>
      <c r="Y567" s="64" t="e">
        <f>VLOOKUP(E567,'Supply Log'!$E$6:$X$618,20,FALSE)</f>
        <v>#N/A</v>
      </c>
      <c r="Z567" s="64"/>
      <c r="AA567" s="64"/>
      <c r="AB567" s="64"/>
      <c r="AC567" s="64"/>
      <c r="AD567" s="64"/>
      <c r="AE567" s="64"/>
    </row>
    <row r="568" spans="1:31" ht="15.75" customHeight="1">
      <c r="A568" s="67" t="str">
        <f t="shared" si="64"/>
        <v/>
      </c>
      <c r="B568" s="65">
        <f t="shared" si="71"/>
        <v>480</v>
      </c>
      <c r="C568" s="68" t="str">
        <f t="shared" si="65"/>
        <v/>
      </c>
      <c r="D568" s="69"/>
      <c r="E568" s="66"/>
      <c r="F568" s="66"/>
      <c r="G568" s="65" t="e">
        <f>VLOOKUP(E568,'Supply Log'!$E$6:$T$277,2,FALSE)</f>
        <v>#N/A</v>
      </c>
      <c r="H568" s="65" t="e">
        <f>VLOOKUP(E568,'Supply Log'!$E$6:$T$277,3,FALSE)</f>
        <v>#N/A</v>
      </c>
      <c r="I568" s="77"/>
      <c r="J568" s="65" t="e">
        <f>VLOOKUP(E568,'Supply Log'!$E$6:$T$277,5,FALSE)</f>
        <v>#N/A</v>
      </c>
      <c r="K568" s="65" t="e">
        <f>VLOOKUP(E568,'Supply Log'!$E$6:$T$277,6,FALSE)</f>
        <v>#N/A</v>
      </c>
      <c r="L568" s="65" t="e">
        <f>VLOOKUP(E568,'Supply Log'!$E$6:$T$277,7,FALSE)</f>
        <v>#N/A</v>
      </c>
      <c r="M568" s="65" t="e">
        <f>VLOOKUP(E568,'Supply Log'!$E$6:$T$277,8,FALSE)</f>
        <v>#N/A</v>
      </c>
      <c r="N568" s="65" t="e">
        <f>VLOOKUP(E568,'Supply Log'!$E$6:$T$277,9,FALSE)</f>
        <v>#N/A</v>
      </c>
      <c r="O568" s="65" t="e">
        <f>VLOOKUP(E568,'Supply Log'!$E$6:$T$277,10,FALSE)</f>
        <v>#N/A</v>
      </c>
      <c r="P568" s="29" t="e">
        <f t="shared" si="66"/>
        <v>#N/A</v>
      </c>
      <c r="Q568" s="65" t="e">
        <f>VLOOKUP(E568,'Supply Log'!$E$6:$T$277,12,FALSE)</f>
        <v>#N/A</v>
      </c>
      <c r="R568" s="78" t="e">
        <f t="shared" si="67"/>
        <v>#N/A</v>
      </c>
      <c r="S568" s="65"/>
      <c r="T568" s="79" t="e">
        <f t="shared" si="68"/>
        <v>#N/A</v>
      </c>
      <c r="U568" s="80" t="e">
        <f t="shared" si="69"/>
        <v>#N/A</v>
      </c>
      <c r="V568" s="81" t="str">
        <f t="shared" si="70"/>
        <v/>
      </c>
      <c r="W568" s="69" t="e">
        <f>VLOOKUP(F568,'Input Log'!$E$6:$V$50000,18,FALSE)</f>
        <v>#N/A</v>
      </c>
      <c r="X568" s="64" t="e">
        <f>VLOOKUP(E568,'Supply Log'!$Z$6:$AB$699,2,FALSE)</f>
        <v>#N/A</v>
      </c>
      <c r="Y568" s="64" t="e">
        <f>VLOOKUP(E568,'Supply Log'!$E$6:$X$618,20,FALSE)</f>
        <v>#N/A</v>
      </c>
      <c r="Z568" s="64"/>
      <c r="AA568" s="64"/>
      <c r="AB568" s="64"/>
      <c r="AC568" s="64"/>
      <c r="AD568" s="64"/>
      <c r="AE568" s="64"/>
    </row>
    <row r="569" spans="1:31" ht="15.75" customHeight="1">
      <c r="A569" s="67" t="str">
        <f t="shared" si="64"/>
        <v/>
      </c>
      <c r="B569" s="65">
        <f t="shared" si="71"/>
        <v>481</v>
      </c>
      <c r="C569" s="68" t="str">
        <f t="shared" si="65"/>
        <v/>
      </c>
      <c r="D569" s="69"/>
      <c r="E569" s="66"/>
      <c r="F569" s="66"/>
      <c r="G569" s="65" t="e">
        <f>VLOOKUP(E569,'Supply Log'!$E$6:$T$277,2,FALSE)</f>
        <v>#N/A</v>
      </c>
      <c r="H569" s="65" t="e">
        <f>VLOOKUP(E569,'Supply Log'!$E$6:$T$277,3,FALSE)</f>
        <v>#N/A</v>
      </c>
      <c r="I569" s="77"/>
      <c r="J569" s="65" t="e">
        <f>VLOOKUP(E569,'Supply Log'!$E$6:$T$277,5,FALSE)</f>
        <v>#N/A</v>
      </c>
      <c r="K569" s="65" t="e">
        <f>VLOOKUP(E569,'Supply Log'!$E$6:$T$277,6,FALSE)</f>
        <v>#N/A</v>
      </c>
      <c r="L569" s="65" t="e">
        <f>VLOOKUP(E569,'Supply Log'!$E$6:$T$277,7,FALSE)</f>
        <v>#N/A</v>
      </c>
      <c r="M569" s="65" t="e">
        <f>VLOOKUP(E569,'Supply Log'!$E$6:$T$277,8,FALSE)</f>
        <v>#N/A</v>
      </c>
      <c r="N569" s="65" t="e">
        <f>VLOOKUP(E569,'Supply Log'!$E$6:$T$277,9,FALSE)</f>
        <v>#N/A</v>
      </c>
      <c r="O569" s="65" t="e">
        <f>VLOOKUP(E569,'Supply Log'!$E$6:$T$277,10,FALSE)</f>
        <v>#N/A</v>
      </c>
      <c r="P569" s="29" t="e">
        <f t="shared" si="66"/>
        <v>#N/A</v>
      </c>
      <c r="Q569" s="65" t="e">
        <f>VLOOKUP(E569,'Supply Log'!$E$6:$T$277,12,FALSE)</f>
        <v>#N/A</v>
      </c>
      <c r="R569" s="78" t="e">
        <f t="shared" si="67"/>
        <v>#N/A</v>
      </c>
      <c r="S569" s="65"/>
      <c r="T569" s="79" t="e">
        <f t="shared" si="68"/>
        <v>#N/A</v>
      </c>
      <c r="U569" s="80" t="e">
        <f t="shared" si="69"/>
        <v>#N/A</v>
      </c>
      <c r="V569" s="81" t="str">
        <f t="shared" si="70"/>
        <v/>
      </c>
      <c r="W569" s="69" t="e">
        <f>VLOOKUP(F569,'Input Log'!$E$6:$V$50000,18,FALSE)</f>
        <v>#N/A</v>
      </c>
      <c r="X569" s="64" t="e">
        <f>VLOOKUP(E569,'Supply Log'!$Z$6:$AB$699,2,FALSE)</f>
        <v>#N/A</v>
      </c>
      <c r="Y569" s="64" t="e">
        <f>VLOOKUP(E569,'Supply Log'!$E$6:$X$618,20,FALSE)</f>
        <v>#N/A</v>
      </c>
      <c r="Z569" s="64"/>
      <c r="AA569" s="64"/>
      <c r="AB569" s="64"/>
      <c r="AC569" s="64"/>
      <c r="AD569" s="64"/>
      <c r="AE569" s="64"/>
    </row>
    <row r="570" spans="1:31" ht="15.75" customHeight="1">
      <c r="A570" s="67" t="str">
        <f t="shared" si="64"/>
        <v/>
      </c>
      <c r="B570" s="65">
        <f t="shared" si="71"/>
        <v>482</v>
      </c>
      <c r="C570" s="68" t="str">
        <f t="shared" si="65"/>
        <v/>
      </c>
      <c r="D570" s="69"/>
      <c r="E570" s="66"/>
      <c r="F570" s="66"/>
      <c r="G570" s="65" t="e">
        <f>VLOOKUP(E570,'Supply Log'!$E$6:$T$277,2,FALSE)</f>
        <v>#N/A</v>
      </c>
      <c r="H570" s="65" t="e">
        <f>VLOOKUP(E570,'Supply Log'!$E$6:$T$277,3,FALSE)</f>
        <v>#N/A</v>
      </c>
      <c r="I570" s="77"/>
      <c r="J570" s="65" t="e">
        <f>VLOOKUP(E570,'Supply Log'!$E$6:$T$277,5,FALSE)</f>
        <v>#N/A</v>
      </c>
      <c r="K570" s="65" t="e">
        <f>VLOOKUP(E570,'Supply Log'!$E$6:$T$277,6,FALSE)</f>
        <v>#N/A</v>
      </c>
      <c r="L570" s="65" t="e">
        <f>VLOOKUP(E570,'Supply Log'!$E$6:$T$277,7,FALSE)</f>
        <v>#N/A</v>
      </c>
      <c r="M570" s="65" t="e">
        <f>VLOOKUP(E570,'Supply Log'!$E$6:$T$277,8,FALSE)</f>
        <v>#N/A</v>
      </c>
      <c r="N570" s="65" t="e">
        <f>VLOOKUP(E570,'Supply Log'!$E$6:$T$277,9,FALSE)</f>
        <v>#N/A</v>
      </c>
      <c r="O570" s="65" t="e">
        <f>VLOOKUP(E570,'Supply Log'!$E$6:$T$277,10,FALSE)</f>
        <v>#N/A</v>
      </c>
      <c r="P570" s="29" t="e">
        <f t="shared" si="66"/>
        <v>#N/A</v>
      </c>
      <c r="Q570" s="65" t="e">
        <f>VLOOKUP(E570,'Supply Log'!$E$6:$T$277,12,FALSE)</f>
        <v>#N/A</v>
      </c>
      <c r="R570" s="78" t="e">
        <f t="shared" si="67"/>
        <v>#N/A</v>
      </c>
      <c r="S570" s="65"/>
      <c r="T570" s="79" t="e">
        <f t="shared" si="68"/>
        <v>#N/A</v>
      </c>
      <c r="U570" s="80" t="e">
        <f t="shared" si="69"/>
        <v>#N/A</v>
      </c>
      <c r="V570" s="81" t="str">
        <f t="shared" si="70"/>
        <v/>
      </c>
      <c r="W570" s="69" t="e">
        <f>VLOOKUP(F570,'Input Log'!$E$6:$V$50000,18,FALSE)</f>
        <v>#N/A</v>
      </c>
      <c r="X570" s="64" t="e">
        <f>VLOOKUP(E570,'Supply Log'!$Z$6:$AB$699,2,FALSE)</f>
        <v>#N/A</v>
      </c>
      <c r="Y570" s="64" t="e">
        <f>VLOOKUP(E570,'Supply Log'!$E$6:$X$618,20,FALSE)</f>
        <v>#N/A</v>
      </c>
      <c r="Z570" s="64"/>
      <c r="AA570" s="64"/>
      <c r="AB570" s="64"/>
      <c r="AC570" s="64"/>
      <c r="AD570" s="64"/>
      <c r="AE570" s="64"/>
    </row>
    <row r="571" spans="1:31" ht="15.75" customHeight="1">
      <c r="A571" s="67" t="str">
        <f t="shared" si="64"/>
        <v/>
      </c>
      <c r="B571" s="65">
        <f t="shared" si="71"/>
        <v>483</v>
      </c>
      <c r="C571" s="68" t="str">
        <f t="shared" si="65"/>
        <v/>
      </c>
      <c r="D571" s="69"/>
      <c r="E571" s="66"/>
      <c r="F571" s="66"/>
      <c r="G571" s="65" t="e">
        <f>VLOOKUP(E571,'Supply Log'!$E$6:$T$277,2,FALSE)</f>
        <v>#N/A</v>
      </c>
      <c r="H571" s="65" t="e">
        <f>VLOOKUP(E571,'Supply Log'!$E$6:$T$277,3,FALSE)</f>
        <v>#N/A</v>
      </c>
      <c r="I571" s="77"/>
      <c r="J571" s="65" t="e">
        <f>VLOOKUP(E571,'Supply Log'!$E$6:$T$277,5,FALSE)</f>
        <v>#N/A</v>
      </c>
      <c r="K571" s="65" t="e">
        <f>VLOOKUP(E571,'Supply Log'!$E$6:$T$277,6,FALSE)</f>
        <v>#N/A</v>
      </c>
      <c r="L571" s="65" t="e">
        <f>VLOOKUP(E571,'Supply Log'!$E$6:$T$277,7,FALSE)</f>
        <v>#N/A</v>
      </c>
      <c r="M571" s="65" t="e">
        <f>VLOOKUP(E571,'Supply Log'!$E$6:$T$277,8,FALSE)</f>
        <v>#N/A</v>
      </c>
      <c r="N571" s="65" t="e">
        <f>VLOOKUP(E571,'Supply Log'!$E$6:$T$277,9,FALSE)</f>
        <v>#N/A</v>
      </c>
      <c r="O571" s="65" t="e">
        <f>VLOOKUP(E571,'Supply Log'!$E$6:$T$277,10,FALSE)</f>
        <v>#N/A</v>
      </c>
      <c r="P571" s="29" t="e">
        <f t="shared" si="66"/>
        <v>#N/A</v>
      </c>
      <c r="Q571" s="65" t="e">
        <f>VLOOKUP(E571,'Supply Log'!$E$6:$T$277,12,FALSE)</f>
        <v>#N/A</v>
      </c>
      <c r="R571" s="78" t="e">
        <f t="shared" si="67"/>
        <v>#N/A</v>
      </c>
      <c r="S571" s="65"/>
      <c r="T571" s="79" t="e">
        <f t="shared" si="68"/>
        <v>#N/A</v>
      </c>
      <c r="U571" s="80" t="e">
        <f t="shared" si="69"/>
        <v>#N/A</v>
      </c>
      <c r="V571" s="81" t="str">
        <f t="shared" si="70"/>
        <v/>
      </c>
      <c r="W571" s="69" t="e">
        <f>VLOOKUP(F571,'Input Log'!$E$6:$V$50000,18,FALSE)</f>
        <v>#N/A</v>
      </c>
      <c r="X571" s="64" t="e">
        <f>VLOOKUP(E571,'Supply Log'!$Z$6:$AB$699,2,FALSE)</f>
        <v>#N/A</v>
      </c>
      <c r="Y571" s="64" t="e">
        <f>VLOOKUP(E571,'Supply Log'!$E$6:$X$618,20,FALSE)</f>
        <v>#N/A</v>
      </c>
      <c r="Z571" s="64"/>
      <c r="AA571" s="64"/>
      <c r="AB571" s="64"/>
      <c r="AC571" s="64"/>
      <c r="AD571" s="64"/>
      <c r="AE571" s="64"/>
    </row>
    <row r="572" spans="1:31" ht="15.75" customHeight="1">
      <c r="A572" s="67" t="str">
        <f t="shared" si="64"/>
        <v/>
      </c>
      <c r="B572" s="65">
        <f t="shared" si="71"/>
        <v>484</v>
      </c>
      <c r="C572" s="68" t="str">
        <f t="shared" si="65"/>
        <v/>
      </c>
      <c r="D572" s="69"/>
      <c r="E572" s="66"/>
      <c r="F572" s="66"/>
      <c r="G572" s="65" t="e">
        <f>VLOOKUP(E572,'Supply Log'!$E$6:$T$277,2,FALSE)</f>
        <v>#N/A</v>
      </c>
      <c r="H572" s="65" t="e">
        <f>VLOOKUP(E572,'Supply Log'!$E$6:$T$277,3,FALSE)</f>
        <v>#N/A</v>
      </c>
      <c r="I572" s="77"/>
      <c r="J572" s="65" t="e">
        <f>VLOOKUP(E572,'Supply Log'!$E$6:$T$277,5,FALSE)</f>
        <v>#N/A</v>
      </c>
      <c r="K572" s="65" t="e">
        <f>VLOOKUP(E572,'Supply Log'!$E$6:$T$277,6,FALSE)</f>
        <v>#N/A</v>
      </c>
      <c r="L572" s="65" t="e">
        <f>VLOOKUP(E572,'Supply Log'!$E$6:$T$277,7,FALSE)</f>
        <v>#N/A</v>
      </c>
      <c r="M572" s="65" t="e">
        <f>VLOOKUP(E572,'Supply Log'!$E$6:$T$277,8,FALSE)</f>
        <v>#N/A</v>
      </c>
      <c r="N572" s="65" t="e">
        <f>VLOOKUP(E572,'Supply Log'!$E$6:$T$277,9,FALSE)</f>
        <v>#N/A</v>
      </c>
      <c r="O572" s="65" t="e">
        <f>VLOOKUP(E572,'Supply Log'!$E$6:$T$277,10,FALSE)</f>
        <v>#N/A</v>
      </c>
      <c r="P572" s="29" t="e">
        <f t="shared" si="66"/>
        <v>#N/A</v>
      </c>
      <c r="Q572" s="65" t="e">
        <f>VLOOKUP(E572,'Supply Log'!$E$6:$T$277,12,FALSE)</f>
        <v>#N/A</v>
      </c>
      <c r="R572" s="78" t="e">
        <f t="shared" si="67"/>
        <v>#N/A</v>
      </c>
      <c r="S572" s="65"/>
      <c r="T572" s="79" t="e">
        <f t="shared" si="68"/>
        <v>#N/A</v>
      </c>
      <c r="U572" s="80" t="e">
        <f t="shared" si="69"/>
        <v>#N/A</v>
      </c>
      <c r="V572" s="81" t="str">
        <f t="shared" si="70"/>
        <v/>
      </c>
      <c r="W572" s="69" t="e">
        <f>VLOOKUP(F572,'Input Log'!$E$6:$V$50000,18,FALSE)</f>
        <v>#N/A</v>
      </c>
      <c r="X572" s="64" t="e">
        <f>VLOOKUP(E572,'Supply Log'!$Z$6:$AB$699,2,FALSE)</f>
        <v>#N/A</v>
      </c>
      <c r="Y572" s="64" t="e">
        <f>VLOOKUP(E572,'Supply Log'!$E$6:$X$618,20,FALSE)</f>
        <v>#N/A</v>
      </c>
      <c r="Z572" s="64"/>
      <c r="AA572" s="64"/>
      <c r="AB572" s="64"/>
      <c r="AC572" s="64"/>
      <c r="AD572" s="64"/>
      <c r="AE572" s="64"/>
    </row>
    <row r="573" spans="1:31" ht="15.75" customHeight="1">
      <c r="A573" s="67" t="str">
        <f t="shared" si="64"/>
        <v/>
      </c>
      <c r="B573" s="65">
        <f t="shared" si="71"/>
        <v>485</v>
      </c>
      <c r="C573" s="68" t="str">
        <f t="shared" si="65"/>
        <v/>
      </c>
      <c r="D573" s="69"/>
      <c r="E573" s="66"/>
      <c r="F573" s="66"/>
      <c r="G573" s="65" t="e">
        <f>VLOOKUP(E573,'Supply Log'!$E$6:$T$277,2,FALSE)</f>
        <v>#N/A</v>
      </c>
      <c r="H573" s="65" t="e">
        <f>VLOOKUP(E573,'Supply Log'!$E$6:$T$277,3,FALSE)</f>
        <v>#N/A</v>
      </c>
      <c r="I573" s="77"/>
      <c r="J573" s="65" t="e">
        <f>VLOOKUP(E573,'Supply Log'!$E$6:$T$277,5,FALSE)</f>
        <v>#N/A</v>
      </c>
      <c r="K573" s="65" t="e">
        <f>VLOOKUP(E573,'Supply Log'!$E$6:$T$277,6,FALSE)</f>
        <v>#N/A</v>
      </c>
      <c r="L573" s="65" t="e">
        <f>VLOOKUP(E573,'Supply Log'!$E$6:$T$277,7,FALSE)</f>
        <v>#N/A</v>
      </c>
      <c r="M573" s="65" t="e">
        <f>VLOOKUP(E573,'Supply Log'!$E$6:$T$277,8,FALSE)</f>
        <v>#N/A</v>
      </c>
      <c r="N573" s="65" t="e">
        <f>VLOOKUP(E573,'Supply Log'!$E$6:$T$277,9,FALSE)</f>
        <v>#N/A</v>
      </c>
      <c r="O573" s="65" t="e">
        <f>VLOOKUP(E573,'Supply Log'!$E$6:$T$277,10,FALSE)</f>
        <v>#N/A</v>
      </c>
      <c r="P573" s="29" t="e">
        <f t="shared" si="66"/>
        <v>#N/A</v>
      </c>
      <c r="Q573" s="65" t="e">
        <f>VLOOKUP(E573,'Supply Log'!$E$6:$T$277,12,FALSE)</f>
        <v>#N/A</v>
      </c>
      <c r="R573" s="78" t="e">
        <f t="shared" si="67"/>
        <v>#N/A</v>
      </c>
      <c r="S573" s="65"/>
      <c r="T573" s="79" t="e">
        <f t="shared" si="68"/>
        <v>#N/A</v>
      </c>
      <c r="U573" s="80" t="e">
        <f t="shared" si="69"/>
        <v>#N/A</v>
      </c>
      <c r="V573" s="81" t="str">
        <f t="shared" si="70"/>
        <v/>
      </c>
      <c r="W573" s="69" t="e">
        <f>VLOOKUP(F573,'Input Log'!$E$6:$V$50000,18,FALSE)</f>
        <v>#N/A</v>
      </c>
      <c r="X573" s="64" t="e">
        <f>VLOOKUP(E573,'Supply Log'!$Z$6:$AB$699,2,FALSE)</f>
        <v>#N/A</v>
      </c>
      <c r="Y573" s="64" t="e">
        <f>VLOOKUP(E573,'Supply Log'!$E$6:$X$618,20,FALSE)</f>
        <v>#N/A</v>
      </c>
      <c r="Z573" s="64"/>
      <c r="AA573" s="64"/>
      <c r="AB573" s="64"/>
      <c r="AC573" s="64"/>
      <c r="AD573" s="64"/>
      <c r="AE573" s="64"/>
    </row>
    <row r="574" spans="1:31" ht="15.75" customHeight="1">
      <c r="A574" s="67" t="str">
        <f t="shared" si="64"/>
        <v/>
      </c>
      <c r="B574" s="65">
        <f t="shared" si="71"/>
        <v>486</v>
      </c>
      <c r="C574" s="68" t="str">
        <f t="shared" si="65"/>
        <v/>
      </c>
      <c r="D574" s="69"/>
      <c r="E574" s="66"/>
      <c r="F574" s="66"/>
      <c r="G574" s="65" t="e">
        <f>VLOOKUP(E574,'Supply Log'!$E$6:$T$277,2,FALSE)</f>
        <v>#N/A</v>
      </c>
      <c r="H574" s="65" t="e">
        <f>VLOOKUP(E574,'Supply Log'!$E$6:$T$277,3,FALSE)</f>
        <v>#N/A</v>
      </c>
      <c r="I574" s="77"/>
      <c r="J574" s="65" t="e">
        <f>VLOOKUP(E574,'Supply Log'!$E$6:$T$277,5,FALSE)</f>
        <v>#N/A</v>
      </c>
      <c r="K574" s="65" t="e">
        <f>VLOOKUP(E574,'Supply Log'!$E$6:$T$277,6,FALSE)</f>
        <v>#N/A</v>
      </c>
      <c r="L574" s="65" t="e">
        <f>VLOOKUP(E574,'Supply Log'!$E$6:$T$277,7,FALSE)</f>
        <v>#N/A</v>
      </c>
      <c r="M574" s="65" t="e">
        <f>VLOOKUP(E574,'Supply Log'!$E$6:$T$277,8,FALSE)</f>
        <v>#N/A</v>
      </c>
      <c r="N574" s="65" t="e">
        <f>VLOOKUP(E574,'Supply Log'!$E$6:$T$277,9,FALSE)</f>
        <v>#N/A</v>
      </c>
      <c r="O574" s="65" t="e">
        <f>VLOOKUP(E574,'Supply Log'!$E$6:$T$277,10,FALSE)</f>
        <v>#N/A</v>
      </c>
      <c r="P574" s="29" t="e">
        <f t="shared" si="66"/>
        <v>#N/A</v>
      </c>
      <c r="Q574" s="65" t="e">
        <f>VLOOKUP(E574,'Supply Log'!$E$6:$T$277,12,FALSE)</f>
        <v>#N/A</v>
      </c>
      <c r="R574" s="78" t="e">
        <f t="shared" si="67"/>
        <v>#N/A</v>
      </c>
      <c r="S574" s="65"/>
      <c r="T574" s="79" t="e">
        <f t="shared" si="68"/>
        <v>#N/A</v>
      </c>
      <c r="U574" s="80" t="e">
        <f t="shared" si="69"/>
        <v>#N/A</v>
      </c>
      <c r="V574" s="81" t="str">
        <f t="shared" si="70"/>
        <v/>
      </c>
      <c r="W574" s="69" t="e">
        <f>VLOOKUP(F574,'Input Log'!$E$6:$V$50000,18,FALSE)</f>
        <v>#N/A</v>
      </c>
      <c r="X574" s="64" t="e">
        <f>VLOOKUP(E574,'Supply Log'!$Z$6:$AB$699,2,FALSE)</f>
        <v>#N/A</v>
      </c>
      <c r="Y574" s="64" t="e">
        <f>VLOOKUP(E574,'Supply Log'!$E$6:$X$618,20,FALSE)</f>
        <v>#N/A</v>
      </c>
      <c r="Z574" s="64"/>
      <c r="AA574" s="64"/>
      <c r="AB574" s="64"/>
      <c r="AC574" s="64"/>
      <c r="AD574" s="64"/>
      <c r="AE574" s="64"/>
    </row>
    <row r="575" spans="1:31" ht="15.75" customHeight="1">
      <c r="A575" s="67" t="str">
        <f t="shared" si="64"/>
        <v/>
      </c>
      <c r="B575" s="65">
        <f t="shared" si="71"/>
        <v>487</v>
      </c>
      <c r="C575" s="68" t="str">
        <f t="shared" si="65"/>
        <v/>
      </c>
      <c r="D575" s="69"/>
      <c r="E575" s="66"/>
      <c r="F575" s="66"/>
      <c r="G575" s="65" t="e">
        <f>VLOOKUP(E575,'Supply Log'!$E$6:$T$277,2,FALSE)</f>
        <v>#N/A</v>
      </c>
      <c r="H575" s="65" t="e">
        <f>VLOOKUP(E575,'Supply Log'!$E$6:$T$277,3,FALSE)</f>
        <v>#N/A</v>
      </c>
      <c r="I575" s="77"/>
      <c r="J575" s="65" t="e">
        <f>VLOOKUP(E575,'Supply Log'!$E$6:$T$277,5,FALSE)</f>
        <v>#N/A</v>
      </c>
      <c r="K575" s="65" t="e">
        <f>VLOOKUP(E575,'Supply Log'!$E$6:$T$277,6,FALSE)</f>
        <v>#N/A</v>
      </c>
      <c r="L575" s="65" t="e">
        <f>VLOOKUP(E575,'Supply Log'!$E$6:$T$277,7,FALSE)</f>
        <v>#N/A</v>
      </c>
      <c r="M575" s="65" t="e">
        <f>VLOOKUP(E575,'Supply Log'!$E$6:$T$277,8,FALSE)</f>
        <v>#N/A</v>
      </c>
      <c r="N575" s="65" t="e">
        <f>VLOOKUP(E575,'Supply Log'!$E$6:$T$277,9,FALSE)</f>
        <v>#N/A</v>
      </c>
      <c r="O575" s="65" t="e">
        <f>VLOOKUP(E575,'Supply Log'!$E$6:$T$277,10,FALSE)</f>
        <v>#N/A</v>
      </c>
      <c r="P575" s="29" t="e">
        <f t="shared" si="66"/>
        <v>#N/A</v>
      </c>
      <c r="Q575" s="65" t="e">
        <f>VLOOKUP(E575,'Supply Log'!$E$6:$T$277,12,FALSE)</f>
        <v>#N/A</v>
      </c>
      <c r="R575" s="78" t="e">
        <f t="shared" si="67"/>
        <v>#N/A</v>
      </c>
      <c r="S575" s="65"/>
      <c r="T575" s="79" t="e">
        <f t="shared" si="68"/>
        <v>#N/A</v>
      </c>
      <c r="U575" s="80" t="e">
        <f t="shared" si="69"/>
        <v>#N/A</v>
      </c>
      <c r="V575" s="81" t="str">
        <f t="shared" si="70"/>
        <v/>
      </c>
      <c r="W575" s="69" t="e">
        <f>VLOOKUP(F575,'Input Log'!$E$6:$V$50000,18,FALSE)</f>
        <v>#N/A</v>
      </c>
      <c r="X575" s="64" t="e">
        <f>VLOOKUP(E575,'Supply Log'!$Z$6:$AB$699,2,FALSE)</f>
        <v>#N/A</v>
      </c>
      <c r="Y575" s="64" t="e">
        <f>VLOOKUP(E575,'Supply Log'!$E$6:$X$618,20,FALSE)</f>
        <v>#N/A</v>
      </c>
      <c r="Z575" s="64"/>
      <c r="AA575" s="64"/>
      <c r="AB575" s="64"/>
      <c r="AC575" s="64"/>
      <c r="AD575" s="64"/>
      <c r="AE575" s="64"/>
    </row>
    <row r="576" spans="1:31" ht="15.75" customHeight="1">
      <c r="A576" s="67" t="str">
        <f t="shared" si="64"/>
        <v/>
      </c>
      <c r="B576" s="65">
        <f t="shared" si="71"/>
        <v>488</v>
      </c>
      <c r="C576" s="68" t="str">
        <f t="shared" si="65"/>
        <v/>
      </c>
      <c r="D576" s="69"/>
      <c r="E576" s="66"/>
      <c r="F576" s="66"/>
      <c r="G576" s="65" t="e">
        <f>VLOOKUP(E576,'Supply Log'!$E$6:$T$277,2,FALSE)</f>
        <v>#N/A</v>
      </c>
      <c r="H576" s="65" t="e">
        <f>VLOOKUP(E576,'Supply Log'!$E$6:$T$277,3,FALSE)</f>
        <v>#N/A</v>
      </c>
      <c r="I576" s="77"/>
      <c r="J576" s="65" t="e">
        <f>VLOOKUP(E576,'Supply Log'!$E$6:$T$277,5,FALSE)</f>
        <v>#N/A</v>
      </c>
      <c r="K576" s="65" t="e">
        <f>VLOOKUP(E576,'Supply Log'!$E$6:$T$277,6,FALSE)</f>
        <v>#N/A</v>
      </c>
      <c r="L576" s="65" t="e">
        <f>VLOOKUP(E576,'Supply Log'!$E$6:$T$277,7,FALSE)</f>
        <v>#N/A</v>
      </c>
      <c r="M576" s="65" t="e">
        <f>VLOOKUP(E576,'Supply Log'!$E$6:$T$277,8,FALSE)</f>
        <v>#N/A</v>
      </c>
      <c r="N576" s="65" t="e">
        <f>VLOOKUP(E576,'Supply Log'!$E$6:$T$277,9,FALSE)</f>
        <v>#N/A</v>
      </c>
      <c r="O576" s="65" t="e">
        <f>VLOOKUP(E576,'Supply Log'!$E$6:$T$277,10,FALSE)</f>
        <v>#N/A</v>
      </c>
      <c r="P576" s="29" t="e">
        <f t="shared" si="66"/>
        <v>#N/A</v>
      </c>
      <c r="Q576" s="65" t="e">
        <f>VLOOKUP(E576,'Supply Log'!$E$6:$T$277,12,FALSE)</f>
        <v>#N/A</v>
      </c>
      <c r="R576" s="78" t="e">
        <f t="shared" si="67"/>
        <v>#N/A</v>
      </c>
      <c r="S576" s="65"/>
      <c r="T576" s="79" t="e">
        <f t="shared" si="68"/>
        <v>#N/A</v>
      </c>
      <c r="U576" s="80" t="e">
        <f t="shared" si="69"/>
        <v>#N/A</v>
      </c>
      <c r="V576" s="81" t="str">
        <f t="shared" si="70"/>
        <v/>
      </c>
      <c r="W576" s="69" t="e">
        <f>VLOOKUP(F576,'Input Log'!$E$6:$V$50000,18,FALSE)</f>
        <v>#N/A</v>
      </c>
      <c r="X576" s="64" t="e">
        <f>VLOOKUP(E576,'Supply Log'!$Z$6:$AB$699,2,FALSE)</f>
        <v>#N/A</v>
      </c>
      <c r="Y576" s="64" t="e">
        <f>VLOOKUP(E576,'Supply Log'!$E$6:$X$618,20,FALSE)</f>
        <v>#N/A</v>
      </c>
      <c r="Z576" s="64"/>
      <c r="AA576" s="64"/>
      <c r="AB576" s="64"/>
      <c r="AC576" s="64"/>
      <c r="AD576" s="64"/>
      <c r="AE576" s="64"/>
    </row>
    <row r="577" spans="1:31" ht="15.75" customHeight="1">
      <c r="A577" s="67" t="str">
        <f t="shared" si="64"/>
        <v/>
      </c>
      <c r="B577" s="65">
        <f t="shared" si="71"/>
        <v>489</v>
      </c>
      <c r="C577" s="68" t="str">
        <f t="shared" si="65"/>
        <v/>
      </c>
      <c r="D577" s="69"/>
      <c r="E577" s="66"/>
      <c r="F577" s="66"/>
      <c r="G577" s="65" t="e">
        <f>VLOOKUP(E577,'Supply Log'!$E$6:$T$277,2,FALSE)</f>
        <v>#N/A</v>
      </c>
      <c r="H577" s="65" t="e">
        <f>VLOOKUP(E577,'Supply Log'!$E$6:$T$277,3,FALSE)</f>
        <v>#N/A</v>
      </c>
      <c r="I577" s="77"/>
      <c r="J577" s="65" t="e">
        <f>VLOOKUP(E577,'Supply Log'!$E$6:$T$277,5,FALSE)</f>
        <v>#N/A</v>
      </c>
      <c r="K577" s="65" t="e">
        <f>VLOOKUP(E577,'Supply Log'!$E$6:$T$277,6,FALSE)</f>
        <v>#N/A</v>
      </c>
      <c r="L577" s="65" t="e">
        <f>VLOOKUP(E577,'Supply Log'!$E$6:$T$277,7,FALSE)</f>
        <v>#N/A</v>
      </c>
      <c r="M577" s="65" t="e">
        <f>VLOOKUP(E577,'Supply Log'!$E$6:$T$277,8,FALSE)</f>
        <v>#N/A</v>
      </c>
      <c r="N577" s="65" t="e">
        <f>VLOOKUP(E577,'Supply Log'!$E$6:$T$277,9,FALSE)</f>
        <v>#N/A</v>
      </c>
      <c r="O577" s="65" t="e">
        <f>VLOOKUP(E577,'Supply Log'!$E$6:$T$277,10,FALSE)</f>
        <v>#N/A</v>
      </c>
      <c r="P577" s="29" t="e">
        <f t="shared" si="66"/>
        <v>#N/A</v>
      </c>
      <c r="Q577" s="65" t="e">
        <f>VLOOKUP(E577,'Supply Log'!$E$6:$T$277,12,FALSE)</f>
        <v>#N/A</v>
      </c>
      <c r="R577" s="78" t="e">
        <f t="shared" si="67"/>
        <v>#N/A</v>
      </c>
      <c r="S577" s="65"/>
      <c r="T577" s="79" t="e">
        <f t="shared" si="68"/>
        <v>#N/A</v>
      </c>
      <c r="U577" s="80" t="e">
        <f t="shared" si="69"/>
        <v>#N/A</v>
      </c>
      <c r="V577" s="81" t="str">
        <f t="shared" si="70"/>
        <v/>
      </c>
      <c r="W577" s="69" t="e">
        <f>VLOOKUP(F577,'Input Log'!$E$6:$V$50000,18,FALSE)</f>
        <v>#N/A</v>
      </c>
      <c r="X577" s="64" t="e">
        <f>VLOOKUP(E577,'Supply Log'!$Z$6:$AB$699,2,FALSE)</f>
        <v>#N/A</v>
      </c>
      <c r="Y577" s="64" t="e">
        <f>VLOOKUP(E577,'Supply Log'!$E$6:$X$618,20,FALSE)</f>
        <v>#N/A</v>
      </c>
      <c r="Z577" s="64"/>
      <c r="AA577" s="64"/>
      <c r="AB577" s="64"/>
      <c r="AC577" s="64"/>
      <c r="AD577" s="64"/>
      <c r="AE577" s="64"/>
    </row>
    <row r="578" spans="1:31" ht="15.75" customHeight="1">
      <c r="A578" s="67" t="str">
        <f t="shared" si="64"/>
        <v/>
      </c>
      <c r="B578" s="65">
        <f t="shared" si="71"/>
        <v>490</v>
      </c>
      <c r="C578" s="68" t="str">
        <f t="shared" si="65"/>
        <v/>
      </c>
      <c r="D578" s="69"/>
      <c r="E578" s="66"/>
      <c r="F578" s="66"/>
      <c r="G578" s="65" t="e">
        <f>VLOOKUP(E578,'Supply Log'!$E$6:$T$277,2,FALSE)</f>
        <v>#N/A</v>
      </c>
      <c r="H578" s="65" t="e">
        <f>VLOOKUP(E578,'Supply Log'!$E$6:$T$277,3,FALSE)</f>
        <v>#N/A</v>
      </c>
      <c r="I578" s="77"/>
      <c r="J578" s="65" t="e">
        <f>VLOOKUP(E578,'Supply Log'!$E$6:$T$277,5,FALSE)</f>
        <v>#N/A</v>
      </c>
      <c r="K578" s="65" t="e">
        <f>VLOOKUP(E578,'Supply Log'!$E$6:$T$277,6,FALSE)</f>
        <v>#N/A</v>
      </c>
      <c r="L578" s="65" t="e">
        <f>VLOOKUP(E578,'Supply Log'!$E$6:$T$277,7,FALSE)</f>
        <v>#N/A</v>
      </c>
      <c r="M578" s="65" t="e">
        <f>VLOOKUP(E578,'Supply Log'!$E$6:$T$277,8,FALSE)</f>
        <v>#N/A</v>
      </c>
      <c r="N578" s="65" t="e">
        <f>VLOOKUP(E578,'Supply Log'!$E$6:$T$277,9,FALSE)</f>
        <v>#N/A</v>
      </c>
      <c r="O578" s="65" t="e">
        <f>VLOOKUP(E578,'Supply Log'!$E$6:$T$277,10,FALSE)</f>
        <v>#N/A</v>
      </c>
      <c r="P578" s="29" t="e">
        <f t="shared" si="66"/>
        <v>#N/A</v>
      </c>
      <c r="Q578" s="65" t="e">
        <f>VLOOKUP(E578,'Supply Log'!$E$6:$T$277,12,FALSE)</f>
        <v>#N/A</v>
      </c>
      <c r="R578" s="78" t="e">
        <f t="shared" si="67"/>
        <v>#N/A</v>
      </c>
      <c r="S578" s="65"/>
      <c r="T578" s="79" t="e">
        <f t="shared" si="68"/>
        <v>#N/A</v>
      </c>
      <c r="U578" s="80" t="e">
        <f t="shared" si="69"/>
        <v>#N/A</v>
      </c>
      <c r="V578" s="81" t="str">
        <f t="shared" si="70"/>
        <v/>
      </c>
      <c r="W578" s="69" t="e">
        <f>VLOOKUP(F578,'Input Log'!$E$6:$V$50000,18,FALSE)</f>
        <v>#N/A</v>
      </c>
      <c r="X578" s="64" t="e">
        <f>VLOOKUP(E578,'Supply Log'!$Z$6:$AB$699,2,FALSE)</f>
        <v>#N/A</v>
      </c>
      <c r="Y578" s="64" t="e">
        <f>VLOOKUP(E578,'Supply Log'!$E$6:$X$618,20,FALSE)</f>
        <v>#N/A</v>
      </c>
      <c r="Z578" s="64"/>
      <c r="AA578" s="64"/>
      <c r="AB578" s="64"/>
      <c r="AC578" s="64"/>
      <c r="AD578" s="64"/>
      <c r="AE578" s="64"/>
    </row>
    <row r="579" spans="1:31" ht="15.75" customHeight="1">
      <c r="A579" s="67" t="str">
        <f t="shared" si="64"/>
        <v/>
      </c>
      <c r="B579" s="65">
        <f t="shared" si="71"/>
        <v>491</v>
      </c>
      <c r="C579" s="68" t="str">
        <f t="shared" si="65"/>
        <v/>
      </c>
      <c r="D579" s="69"/>
      <c r="E579" s="66"/>
      <c r="F579" s="66"/>
      <c r="G579" s="65" t="e">
        <f>VLOOKUP(E579,'Supply Log'!$E$6:$T$277,2,FALSE)</f>
        <v>#N/A</v>
      </c>
      <c r="H579" s="65" t="e">
        <f>VLOOKUP(E579,'Supply Log'!$E$6:$T$277,3,FALSE)</f>
        <v>#N/A</v>
      </c>
      <c r="I579" s="77"/>
      <c r="J579" s="65" t="e">
        <f>VLOOKUP(E579,'Supply Log'!$E$6:$T$277,5,FALSE)</f>
        <v>#N/A</v>
      </c>
      <c r="K579" s="65" t="e">
        <f>VLOOKUP(E579,'Supply Log'!$E$6:$T$277,6,FALSE)</f>
        <v>#N/A</v>
      </c>
      <c r="L579" s="65" t="e">
        <f>VLOOKUP(E579,'Supply Log'!$E$6:$T$277,7,FALSE)</f>
        <v>#N/A</v>
      </c>
      <c r="M579" s="65" t="e">
        <f>VLOOKUP(E579,'Supply Log'!$E$6:$T$277,8,FALSE)</f>
        <v>#N/A</v>
      </c>
      <c r="N579" s="65" t="e">
        <f>VLOOKUP(E579,'Supply Log'!$E$6:$T$277,9,FALSE)</f>
        <v>#N/A</v>
      </c>
      <c r="O579" s="65" t="e">
        <f>VLOOKUP(E579,'Supply Log'!$E$6:$T$277,10,FALSE)</f>
        <v>#N/A</v>
      </c>
      <c r="P579" s="29" t="e">
        <f t="shared" si="66"/>
        <v>#N/A</v>
      </c>
      <c r="Q579" s="65" t="e">
        <f>VLOOKUP(E579,'Supply Log'!$E$6:$T$277,12,FALSE)</f>
        <v>#N/A</v>
      </c>
      <c r="R579" s="78" t="e">
        <f t="shared" si="67"/>
        <v>#N/A</v>
      </c>
      <c r="S579" s="65"/>
      <c r="T579" s="79" t="e">
        <f t="shared" si="68"/>
        <v>#N/A</v>
      </c>
      <c r="U579" s="80" t="e">
        <f t="shared" si="69"/>
        <v>#N/A</v>
      </c>
      <c r="V579" s="81" t="str">
        <f t="shared" si="70"/>
        <v/>
      </c>
      <c r="W579" s="69" t="e">
        <f>VLOOKUP(F579,'Input Log'!$E$6:$V$50000,18,FALSE)</f>
        <v>#N/A</v>
      </c>
      <c r="X579" s="64" t="e">
        <f>VLOOKUP(E579,'Supply Log'!$Z$6:$AB$699,2,FALSE)</f>
        <v>#N/A</v>
      </c>
      <c r="Y579" s="64" t="e">
        <f>VLOOKUP(E579,'Supply Log'!$E$6:$X$618,20,FALSE)</f>
        <v>#N/A</v>
      </c>
      <c r="Z579" s="64"/>
      <c r="AA579" s="64"/>
      <c r="AB579" s="64"/>
      <c r="AC579" s="64"/>
      <c r="AD579" s="64"/>
      <c r="AE579" s="64"/>
    </row>
    <row r="580" spans="1:31" ht="15.75" customHeight="1">
      <c r="A580" s="67" t="str">
        <f t="shared" si="64"/>
        <v/>
      </c>
      <c r="B580" s="65">
        <f t="shared" si="71"/>
        <v>492</v>
      </c>
      <c r="C580" s="68" t="str">
        <f t="shared" si="65"/>
        <v/>
      </c>
      <c r="D580" s="69"/>
      <c r="E580" s="66"/>
      <c r="F580" s="66"/>
      <c r="G580" s="65" t="e">
        <f>VLOOKUP(E580,'Supply Log'!$E$6:$T$277,2,FALSE)</f>
        <v>#N/A</v>
      </c>
      <c r="H580" s="65" t="e">
        <f>VLOOKUP(E580,'Supply Log'!$E$6:$T$277,3,FALSE)</f>
        <v>#N/A</v>
      </c>
      <c r="I580" s="77"/>
      <c r="J580" s="65" t="e">
        <f>VLOOKUP(E580,'Supply Log'!$E$6:$T$277,5,FALSE)</f>
        <v>#N/A</v>
      </c>
      <c r="K580" s="65" t="e">
        <f>VLOOKUP(E580,'Supply Log'!$E$6:$T$277,6,FALSE)</f>
        <v>#N/A</v>
      </c>
      <c r="L580" s="65" t="e">
        <f>VLOOKUP(E580,'Supply Log'!$E$6:$T$277,7,FALSE)</f>
        <v>#N/A</v>
      </c>
      <c r="M580" s="65" t="e">
        <f>VLOOKUP(E580,'Supply Log'!$E$6:$T$277,8,FALSE)</f>
        <v>#N/A</v>
      </c>
      <c r="N580" s="65" t="e">
        <f>VLOOKUP(E580,'Supply Log'!$E$6:$T$277,9,FALSE)</f>
        <v>#N/A</v>
      </c>
      <c r="O580" s="65" t="e">
        <f>VLOOKUP(E580,'Supply Log'!$E$6:$T$277,10,FALSE)</f>
        <v>#N/A</v>
      </c>
      <c r="P580" s="29" t="e">
        <f t="shared" si="66"/>
        <v>#N/A</v>
      </c>
      <c r="Q580" s="65" t="e">
        <f>VLOOKUP(E580,'Supply Log'!$E$6:$T$277,12,FALSE)</f>
        <v>#N/A</v>
      </c>
      <c r="R580" s="78" t="e">
        <f t="shared" si="67"/>
        <v>#N/A</v>
      </c>
      <c r="S580" s="65"/>
      <c r="T580" s="79" t="e">
        <f t="shared" si="68"/>
        <v>#N/A</v>
      </c>
      <c r="U580" s="80" t="e">
        <f t="shared" si="69"/>
        <v>#N/A</v>
      </c>
      <c r="V580" s="81" t="str">
        <f t="shared" si="70"/>
        <v/>
      </c>
      <c r="W580" s="69" t="e">
        <f>VLOOKUP(F580,'Input Log'!$E$6:$V$50000,18,FALSE)</f>
        <v>#N/A</v>
      </c>
      <c r="X580" s="64" t="e">
        <f>VLOOKUP(E580,'Supply Log'!$Z$6:$AB$699,2,FALSE)</f>
        <v>#N/A</v>
      </c>
      <c r="Y580" s="64" t="e">
        <f>VLOOKUP(E580,'Supply Log'!$E$6:$X$618,20,FALSE)</f>
        <v>#N/A</v>
      </c>
      <c r="Z580" s="64"/>
      <c r="AA580" s="64"/>
      <c r="AB580" s="64"/>
      <c r="AC580" s="64"/>
      <c r="AD580" s="64"/>
      <c r="AE580" s="64"/>
    </row>
    <row r="581" spans="1:31" ht="15.75" customHeight="1">
      <c r="A581" s="67" t="str">
        <f t="shared" ref="A581:A644" si="72">IF(COUNTIF($F$5:$F$45650,F581)&gt;1,"DOUBLE","")</f>
        <v/>
      </c>
      <c r="B581" s="65">
        <f t="shared" si="71"/>
        <v>493</v>
      </c>
      <c r="C581" s="68" t="str">
        <f t="shared" ref="C581:C644" si="73">IF(D581="","",(IF(D582=D581,"",1)))</f>
        <v/>
      </c>
      <c r="D581" s="69"/>
      <c r="E581" s="66"/>
      <c r="F581" s="66"/>
      <c r="G581" s="65" t="e">
        <f>VLOOKUP(E581,'Supply Log'!$E$6:$T$277,2,FALSE)</f>
        <v>#N/A</v>
      </c>
      <c r="H581" s="65" t="e">
        <f>VLOOKUP(E581,'Supply Log'!$E$6:$T$277,3,FALSE)</f>
        <v>#N/A</v>
      </c>
      <c r="I581" s="77"/>
      <c r="J581" s="65" t="e">
        <f>VLOOKUP(E581,'Supply Log'!$E$6:$T$277,5,FALSE)</f>
        <v>#N/A</v>
      </c>
      <c r="K581" s="65" t="e">
        <f>VLOOKUP(E581,'Supply Log'!$E$6:$T$277,6,FALSE)</f>
        <v>#N/A</v>
      </c>
      <c r="L581" s="65" t="e">
        <f>VLOOKUP(E581,'Supply Log'!$E$6:$T$277,7,FALSE)</f>
        <v>#N/A</v>
      </c>
      <c r="M581" s="65" t="e">
        <f>VLOOKUP(E581,'Supply Log'!$E$6:$T$277,8,FALSE)</f>
        <v>#N/A</v>
      </c>
      <c r="N581" s="65" t="e">
        <f>VLOOKUP(E581,'Supply Log'!$E$6:$T$277,9,FALSE)</f>
        <v>#N/A</v>
      </c>
      <c r="O581" s="65" t="e">
        <f>VLOOKUP(E581,'Supply Log'!$E$6:$T$277,10,FALSE)</f>
        <v>#N/A</v>
      </c>
      <c r="P581" s="29" t="e">
        <f t="shared" ref="P581:P644" si="74">+ROUND((O581*O581*I581*0.7854)/10000,2)</f>
        <v>#N/A</v>
      </c>
      <c r="Q581" s="65" t="e">
        <f>VLOOKUP(E581,'Supply Log'!$E$6:$T$277,12,FALSE)</f>
        <v>#N/A</v>
      </c>
      <c r="R581" s="78" t="e">
        <f t="shared" ref="R581:R644" si="75">ROUND(((Q581*Q581*(I581-S581)*0.7854)/10000),2)</f>
        <v>#N/A</v>
      </c>
      <c r="S581" s="65"/>
      <c r="T581" s="79" t="e">
        <f t="shared" ref="T581:T644" si="76">+ROUND((O581*O581*S581*0.7854)/10000,2)</f>
        <v>#N/A</v>
      </c>
      <c r="U581" s="80" t="e">
        <f t="shared" ref="U581:U644" si="77">+P581-R581-T581</f>
        <v>#N/A</v>
      </c>
      <c r="V581" s="81" t="str">
        <f t="shared" ref="V581:V644" si="78">IF(C581="","",(SUMIF($D$2:$D$23587,D581,$P$2:$P$23587)))</f>
        <v/>
      </c>
      <c r="W581" s="69" t="e">
        <f>VLOOKUP(F581,'Input Log'!$E$6:$V$50000,18,FALSE)</f>
        <v>#N/A</v>
      </c>
      <c r="X581" s="64" t="e">
        <f>VLOOKUP(E581,'Supply Log'!$Z$6:$AB$699,2,FALSE)</f>
        <v>#N/A</v>
      </c>
      <c r="Y581" s="64" t="e">
        <f>VLOOKUP(E581,'Supply Log'!$E$6:$X$618,20,FALSE)</f>
        <v>#N/A</v>
      </c>
      <c r="Z581" s="64"/>
      <c r="AA581" s="64"/>
      <c r="AB581" s="64"/>
      <c r="AC581" s="64"/>
      <c r="AD581" s="64"/>
      <c r="AE581" s="64"/>
    </row>
    <row r="582" spans="1:31" ht="15.75" customHeight="1">
      <c r="A582" s="67" t="str">
        <f t="shared" si="72"/>
        <v/>
      </c>
      <c r="B582" s="65">
        <f t="shared" ref="B582:B645" si="79">+B581+1</f>
        <v>494</v>
      </c>
      <c r="C582" s="68" t="str">
        <f t="shared" si="73"/>
        <v/>
      </c>
      <c r="D582" s="69"/>
      <c r="E582" s="66"/>
      <c r="F582" s="66"/>
      <c r="G582" s="65" t="e">
        <f>VLOOKUP(E582,'Supply Log'!$E$6:$T$277,2,FALSE)</f>
        <v>#N/A</v>
      </c>
      <c r="H582" s="65" t="e">
        <f>VLOOKUP(E582,'Supply Log'!$E$6:$T$277,3,FALSE)</f>
        <v>#N/A</v>
      </c>
      <c r="I582" s="77"/>
      <c r="J582" s="65" t="e">
        <f>VLOOKUP(E582,'Supply Log'!$E$6:$T$277,5,FALSE)</f>
        <v>#N/A</v>
      </c>
      <c r="K582" s="65" t="e">
        <f>VLOOKUP(E582,'Supply Log'!$E$6:$T$277,6,FALSE)</f>
        <v>#N/A</v>
      </c>
      <c r="L582" s="65" t="e">
        <f>VLOOKUP(E582,'Supply Log'!$E$6:$T$277,7,FALSE)</f>
        <v>#N/A</v>
      </c>
      <c r="M582" s="65" t="e">
        <f>VLOOKUP(E582,'Supply Log'!$E$6:$T$277,8,FALSE)</f>
        <v>#N/A</v>
      </c>
      <c r="N582" s="65" t="e">
        <f>VLOOKUP(E582,'Supply Log'!$E$6:$T$277,9,FALSE)</f>
        <v>#N/A</v>
      </c>
      <c r="O582" s="65" t="e">
        <f>VLOOKUP(E582,'Supply Log'!$E$6:$T$277,10,FALSE)</f>
        <v>#N/A</v>
      </c>
      <c r="P582" s="29" t="e">
        <f t="shared" si="74"/>
        <v>#N/A</v>
      </c>
      <c r="Q582" s="65" t="e">
        <f>VLOOKUP(E582,'Supply Log'!$E$6:$T$277,12,FALSE)</f>
        <v>#N/A</v>
      </c>
      <c r="R582" s="78" t="e">
        <f t="shared" si="75"/>
        <v>#N/A</v>
      </c>
      <c r="S582" s="65"/>
      <c r="T582" s="79" t="e">
        <f t="shared" si="76"/>
        <v>#N/A</v>
      </c>
      <c r="U582" s="80" t="e">
        <f t="shared" si="77"/>
        <v>#N/A</v>
      </c>
      <c r="V582" s="81" t="str">
        <f t="shared" si="78"/>
        <v/>
      </c>
      <c r="W582" s="69" t="e">
        <f>VLOOKUP(F582,'Input Log'!$E$6:$V$50000,18,FALSE)</f>
        <v>#N/A</v>
      </c>
      <c r="X582" s="64" t="e">
        <f>VLOOKUP(E582,'Supply Log'!$Z$6:$AB$699,2,FALSE)</f>
        <v>#N/A</v>
      </c>
      <c r="Y582" s="64" t="e">
        <f>VLOOKUP(E582,'Supply Log'!$E$6:$X$618,20,FALSE)</f>
        <v>#N/A</v>
      </c>
      <c r="Z582" s="64"/>
      <c r="AA582" s="64"/>
      <c r="AB582" s="64"/>
      <c r="AC582" s="64"/>
      <c r="AD582" s="64"/>
      <c r="AE582" s="64"/>
    </row>
    <row r="583" spans="1:31" ht="15.75" customHeight="1">
      <c r="A583" s="67" t="str">
        <f t="shared" si="72"/>
        <v/>
      </c>
      <c r="B583" s="65">
        <f t="shared" si="79"/>
        <v>495</v>
      </c>
      <c r="C583" s="68" t="str">
        <f t="shared" si="73"/>
        <v/>
      </c>
      <c r="D583" s="69"/>
      <c r="E583" s="66"/>
      <c r="F583" s="66"/>
      <c r="G583" s="65" t="e">
        <f>VLOOKUP(E583,'Supply Log'!$E$6:$T$277,2,FALSE)</f>
        <v>#N/A</v>
      </c>
      <c r="H583" s="65" t="e">
        <f>VLOOKUP(E583,'Supply Log'!$E$6:$T$277,3,FALSE)</f>
        <v>#N/A</v>
      </c>
      <c r="I583" s="77"/>
      <c r="J583" s="65" t="e">
        <f>VLOOKUP(E583,'Supply Log'!$E$6:$T$277,5,FALSE)</f>
        <v>#N/A</v>
      </c>
      <c r="K583" s="65" t="e">
        <f>VLOOKUP(E583,'Supply Log'!$E$6:$T$277,6,FALSE)</f>
        <v>#N/A</v>
      </c>
      <c r="L583" s="65" t="e">
        <f>VLOOKUP(E583,'Supply Log'!$E$6:$T$277,7,FALSE)</f>
        <v>#N/A</v>
      </c>
      <c r="M583" s="65" t="e">
        <f>VLOOKUP(E583,'Supply Log'!$E$6:$T$277,8,FALSE)</f>
        <v>#N/A</v>
      </c>
      <c r="N583" s="65" t="e">
        <f>VLOOKUP(E583,'Supply Log'!$E$6:$T$277,9,FALSE)</f>
        <v>#N/A</v>
      </c>
      <c r="O583" s="65" t="e">
        <f>VLOOKUP(E583,'Supply Log'!$E$6:$T$277,10,FALSE)</f>
        <v>#N/A</v>
      </c>
      <c r="P583" s="29" t="e">
        <f t="shared" si="74"/>
        <v>#N/A</v>
      </c>
      <c r="Q583" s="65" t="e">
        <f>VLOOKUP(E583,'Supply Log'!$E$6:$T$277,12,FALSE)</f>
        <v>#N/A</v>
      </c>
      <c r="R583" s="78" t="e">
        <f t="shared" si="75"/>
        <v>#N/A</v>
      </c>
      <c r="S583" s="65"/>
      <c r="T583" s="79" t="e">
        <f t="shared" si="76"/>
        <v>#N/A</v>
      </c>
      <c r="U583" s="80" t="e">
        <f t="shared" si="77"/>
        <v>#N/A</v>
      </c>
      <c r="V583" s="81" t="str">
        <f t="shared" si="78"/>
        <v/>
      </c>
      <c r="W583" s="69" t="e">
        <f>VLOOKUP(F583,'Input Log'!$E$6:$V$50000,18,FALSE)</f>
        <v>#N/A</v>
      </c>
      <c r="X583" s="64" t="e">
        <f>VLOOKUP(E583,'Supply Log'!$Z$6:$AB$699,2,FALSE)</f>
        <v>#N/A</v>
      </c>
      <c r="Y583" s="64" t="e">
        <f>VLOOKUP(E583,'Supply Log'!$E$6:$X$618,20,FALSE)</f>
        <v>#N/A</v>
      </c>
      <c r="Z583" s="64"/>
      <c r="AA583" s="64"/>
      <c r="AB583" s="64"/>
      <c r="AC583" s="64"/>
      <c r="AD583" s="64"/>
      <c r="AE583" s="64"/>
    </row>
    <row r="584" spans="1:31" ht="15.75" customHeight="1">
      <c r="A584" s="67" t="str">
        <f t="shared" si="72"/>
        <v/>
      </c>
      <c r="B584" s="65">
        <f t="shared" si="79"/>
        <v>496</v>
      </c>
      <c r="C584" s="68" t="str">
        <f t="shared" si="73"/>
        <v/>
      </c>
      <c r="D584" s="69"/>
      <c r="E584" s="66"/>
      <c r="F584" s="66"/>
      <c r="G584" s="65" t="e">
        <f>VLOOKUP(E584,'Supply Log'!$E$6:$T$277,2,FALSE)</f>
        <v>#N/A</v>
      </c>
      <c r="H584" s="65" t="e">
        <f>VLOOKUP(E584,'Supply Log'!$E$6:$T$277,3,FALSE)</f>
        <v>#N/A</v>
      </c>
      <c r="I584" s="77"/>
      <c r="J584" s="65" t="e">
        <f>VLOOKUP(E584,'Supply Log'!$E$6:$T$277,5,FALSE)</f>
        <v>#N/A</v>
      </c>
      <c r="K584" s="65" t="e">
        <f>VLOOKUP(E584,'Supply Log'!$E$6:$T$277,6,FALSE)</f>
        <v>#N/A</v>
      </c>
      <c r="L584" s="65" t="e">
        <f>VLOOKUP(E584,'Supply Log'!$E$6:$T$277,7,FALSE)</f>
        <v>#N/A</v>
      </c>
      <c r="M584" s="65" t="e">
        <f>VLOOKUP(E584,'Supply Log'!$E$6:$T$277,8,FALSE)</f>
        <v>#N/A</v>
      </c>
      <c r="N584" s="65" t="e">
        <f>VLOOKUP(E584,'Supply Log'!$E$6:$T$277,9,FALSE)</f>
        <v>#N/A</v>
      </c>
      <c r="O584" s="65" t="e">
        <f>VLOOKUP(E584,'Supply Log'!$E$6:$T$277,10,FALSE)</f>
        <v>#N/A</v>
      </c>
      <c r="P584" s="29" t="e">
        <f t="shared" si="74"/>
        <v>#N/A</v>
      </c>
      <c r="Q584" s="65" t="e">
        <f>VLOOKUP(E584,'Supply Log'!$E$6:$T$277,12,FALSE)</f>
        <v>#N/A</v>
      </c>
      <c r="R584" s="78" t="e">
        <f t="shared" si="75"/>
        <v>#N/A</v>
      </c>
      <c r="S584" s="65"/>
      <c r="T584" s="79" t="e">
        <f t="shared" si="76"/>
        <v>#N/A</v>
      </c>
      <c r="U584" s="80" t="e">
        <f t="shared" si="77"/>
        <v>#N/A</v>
      </c>
      <c r="V584" s="81" t="str">
        <f t="shared" si="78"/>
        <v/>
      </c>
      <c r="W584" s="69" t="e">
        <f>VLOOKUP(F584,'Input Log'!$E$6:$V$50000,18,FALSE)</f>
        <v>#N/A</v>
      </c>
      <c r="X584" s="64" t="e">
        <f>VLOOKUP(E584,'Supply Log'!$Z$6:$AB$699,2,FALSE)</f>
        <v>#N/A</v>
      </c>
      <c r="Y584" s="64" t="e">
        <f>VLOOKUP(E584,'Supply Log'!$E$6:$X$618,20,FALSE)</f>
        <v>#N/A</v>
      </c>
      <c r="Z584" s="64"/>
      <c r="AA584" s="64"/>
      <c r="AB584" s="64"/>
      <c r="AC584" s="64"/>
      <c r="AD584" s="64"/>
      <c r="AE584" s="64"/>
    </row>
    <row r="585" spans="1:31" ht="15.75" customHeight="1">
      <c r="A585" s="67" t="str">
        <f t="shared" si="72"/>
        <v/>
      </c>
      <c r="B585" s="65">
        <f t="shared" si="79"/>
        <v>497</v>
      </c>
      <c r="C585" s="68" t="str">
        <f t="shared" si="73"/>
        <v/>
      </c>
      <c r="D585" s="69"/>
      <c r="E585" s="66"/>
      <c r="F585" s="66"/>
      <c r="G585" s="65" t="e">
        <f>VLOOKUP(E585,'Supply Log'!$E$6:$T$277,2,FALSE)</f>
        <v>#N/A</v>
      </c>
      <c r="H585" s="65" t="e">
        <f>VLOOKUP(E585,'Supply Log'!$E$6:$T$277,3,FALSE)</f>
        <v>#N/A</v>
      </c>
      <c r="I585" s="77"/>
      <c r="J585" s="65" t="e">
        <f>VLOOKUP(E585,'Supply Log'!$E$6:$T$277,5,FALSE)</f>
        <v>#N/A</v>
      </c>
      <c r="K585" s="65" t="e">
        <f>VLOOKUP(E585,'Supply Log'!$E$6:$T$277,6,FALSE)</f>
        <v>#N/A</v>
      </c>
      <c r="L585" s="65" t="e">
        <f>VLOOKUP(E585,'Supply Log'!$E$6:$T$277,7,FALSE)</f>
        <v>#N/A</v>
      </c>
      <c r="M585" s="65" t="e">
        <f>VLOOKUP(E585,'Supply Log'!$E$6:$T$277,8,FALSE)</f>
        <v>#N/A</v>
      </c>
      <c r="N585" s="65" t="e">
        <f>VLOOKUP(E585,'Supply Log'!$E$6:$T$277,9,FALSE)</f>
        <v>#N/A</v>
      </c>
      <c r="O585" s="65" t="e">
        <f>VLOOKUP(E585,'Supply Log'!$E$6:$T$277,10,FALSE)</f>
        <v>#N/A</v>
      </c>
      <c r="P585" s="29" t="e">
        <f t="shared" si="74"/>
        <v>#N/A</v>
      </c>
      <c r="Q585" s="65" t="e">
        <f>VLOOKUP(E585,'Supply Log'!$E$6:$T$277,12,FALSE)</f>
        <v>#N/A</v>
      </c>
      <c r="R585" s="78" t="e">
        <f t="shared" si="75"/>
        <v>#N/A</v>
      </c>
      <c r="S585" s="65"/>
      <c r="T585" s="79" t="e">
        <f t="shared" si="76"/>
        <v>#N/A</v>
      </c>
      <c r="U585" s="80" t="e">
        <f t="shared" si="77"/>
        <v>#N/A</v>
      </c>
      <c r="V585" s="81" t="str">
        <f t="shared" si="78"/>
        <v/>
      </c>
      <c r="W585" s="69" t="e">
        <f>VLOOKUP(F585,'Input Log'!$E$6:$V$50000,18,FALSE)</f>
        <v>#N/A</v>
      </c>
      <c r="X585" s="64" t="e">
        <f>VLOOKUP(E585,'Supply Log'!$Z$6:$AB$699,2,FALSE)</f>
        <v>#N/A</v>
      </c>
      <c r="Y585" s="64" t="e">
        <f>VLOOKUP(E585,'Supply Log'!$E$6:$X$618,20,FALSE)</f>
        <v>#N/A</v>
      </c>
      <c r="Z585" s="64"/>
      <c r="AA585" s="64"/>
      <c r="AB585" s="64"/>
      <c r="AC585" s="64"/>
      <c r="AD585" s="64"/>
      <c r="AE585" s="64"/>
    </row>
    <row r="586" spans="1:31" ht="15.75" customHeight="1">
      <c r="A586" s="67" t="str">
        <f t="shared" si="72"/>
        <v/>
      </c>
      <c r="B586" s="65">
        <f t="shared" si="79"/>
        <v>498</v>
      </c>
      <c r="C586" s="68" t="str">
        <f t="shared" si="73"/>
        <v/>
      </c>
      <c r="D586" s="69"/>
      <c r="E586" s="66"/>
      <c r="F586" s="66"/>
      <c r="G586" s="65" t="e">
        <f>VLOOKUP(E586,'Supply Log'!$E$6:$T$277,2,FALSE)</f>
        <v>#N/A</v>
      </c>
      <c r="H586" s="65" t="e">
        <f>VLOOKUP(E586,'Supply Log'!$E$6:$T$277,3,FALSE)</f>
        <v>#N/A</v>
      </c>
      <c r="I586" s="77"/>
      <c r="J586" s="65" t="e">
        <f>VLOOKUP(E586,'Supply Log'!$E$6:$T$277,5,FALSE)</f>
        <v>#N/A</v>
      </c>
      <c r="K586" s="65" t="e">
        <f>VLOOKUP(E586,'Supply Log'!$E$6:$T$277,6,FALSE)</f>
        <v>#N/A</v>
      </c>
      <c r="L586" s="65" t="e">
        <f>VLOOKUP(E586,'Supply Log'!$E$6:$T$277,7,FALSE)</f>
        <v>#N/A</v>
      </c>
      <c r="M586" s="65" t="e">
        <f>VLOOKUP(E586,'Supply Log'!$E$6:$T$277,8,FALSE)</f>
        <v>#N/A</v>
      </c>
      <c r="N586" s="65" t="e">
        <f>VLOOKUP(E586,'Supply Log'!$E$6:$T$277,9,FALSE)</f>
        <v>#N/A</v>
      </c>
      <c r="O586" s="65" t="e">
        <f>VLOOKUP(E586,'Supply Log'!$E$6:$T$277,10,FALSE)</f>
        <v>#N/A</v>
      </c>
      <c r="P586" s="29" t="e">
        <f t="shared" si="74"/>
        <v>#N/A</v>
      </c>
      <c r="Q586" s="65" t="e">
        <f>VLOOKUP(E586,'Supply Log'!$E$6:$T$277,12,FALSE)</f>
        <v>#N/A</v>
      </c>
      <c r="R586" s="78" t="e">
        <f t="shared" si="75"/>
        <v>#N/A</v>
      </c>
      <c r="S586" s="65"/>
      <c r="T586" s="79" t="e">
        <f t="shared" si="76"/>
        <v>#N/A</v>
      </c>
      <c r="U586" s="80" t="e">
        <f t="shared" si="77"/>
        <v>#N/A</v>
      </c>
      <c r="V586" s="81" t="str">
        <f t="shared" si="78"/>
        <v/>
      </c>
      <c r="W586" s="69" t="e">
        <f>VLOOKUP(F586,'Input Log'!$E$6:$V$50000,18,FALSE)</f>
        <v>#N/A</v>
      </c>
      <c r="X586" s="64" t="e">
        <f>VLOOKUP(E586,'Supply Log'!$Z$6:$AB$699,2,FALSE)</f>
        <v>#N/A</v>
      </c>
      <c r="Y586" s="64" t="e">
        <f>VLOOKUP(E586,'Supply Log'!$E$6:$X$618,20,FALSE)</f>
        <v>#N/A</v>
      </c>
      <c r="Z586" s="64"/>
      <c r="AA586" s="64"/>
      <c r="AB586" s="64"/>
      <c r="AC586" s="64"/>
      <c r="AD586" s="64"/>
      <c r="AE586" s="64"/>
    </row>
    <row r="587" spans="1:31" ht="15.75" customHeight="1">
      <c r="A587" s="67" t="str">
        <f t="shared" si="72"/>
        <v/>
      </c>
      <c r="B587" s="65">
        <f t="shared" si="79"/>
        <v>499</v>
      </c>
      <c r="C587" s="68" t="str">
        <f t="shared" si="73"/>
        <v/>
      </c>
      <c r="D587" s="69"/>
      <c r="E587" s="66"/>
      <c r="F587" s="66"/>
      <c r="G587" s="65" t="e">
        <f>VLOOKUP(E587,'Supply Log'!$E$6:$T$277,2,FALSE)</f>
        <v>#N/A</v>
      </c>
      <c r="H587" s="65" t="e">
        <f>VLOOKUP(E587,'Supply Log'!$E$6:$T$277,3,FALSE)</f>
        <v>#N/A</v>
      </c>
      <c r="I587" s="77"/>
      <c r="J587" s="65" t="e">
        <f>VLOOKUP(E587,'Supply Log'!$E$6:$T$277,5,FALSE)</f>
        <v>#N/A</v>
      </c>
      <c r="K587" s="65" t="e">
        <f>VLOOKUP(E587,'Supply Log'!$E$6:$T$277,6,FALSE)</f>
        <v>#N/A</v>
      </c>
      <c r="L587" s="65" t="e">
        <f>VLOOKUP(E587,'Supply Log'!$E$6:$T$277,7,FALSE)</f>
        <v>#N/A</v>
      </c>
      <c r="M587" s="65" t="e">
        <f>VLOOKUP(E587,'Supply Log'!$E$6:$T$277,8,FALSE)</f>
        <v>#N/A</v>
      </c>
      <c r="N587" s="65" t="e">
        <f>VLOOKUP(E587,'Supply Log'!$E$6:$T$277,9,FALSE)</f>
        <v>#N/A</v>
      </c>
      <c r="O587" s="65" t="e">
        <f>VLOOKUP(E587,'Supply Log'!$E$6:$T$277,10,FALSE)</f>
        <v>#N/A</v>
      </c>
      <c r="P587" s="29" t="e">
        <f t="shared" si="74"/>
        <v>#N/A</v>
      </c>
      <c r="Q587" s="65" t="e">
        <f>VLOOKUP(E587,'Supply Log'!$E$6:$T$277,12,FALSE)</f>
        <v>#N/A</v>
      </c>
      <c r="R587" s="78" t="e">
        <f t="shared" si="75"/>
        <v>#N/A</v>
      </c>
      <c r="S587" s="65"/>
      <c r="T587" s="79" t="e">
        <f t="shared" si="76"/>
        <v>#N/A</v>
      </c>
      <c r="U587" s="80" t="e">
        <f t="shared" si="77"/>
        <v>#N/A</v>
      </c>
      <c r="V587" s="81" t="str">
        <f t="shared" si="78"/>
        <v/>
      </c>
      <c r="W587" s="69" t="e">
        <f>VLOOKUP(F587,'Input Log'!$E$6:$V$50000,18,FALSE)</f>
        <v>#N/A</v>
      </c>
      <c r="X587" s="64" t="e">
        <f>VLOOKUP(E587,'Supply Log'!$Z$6:$AB$699,2,FALSE)</f>
        <v>#N/A</v>
      </c>
      <c r="Y587" s="64" t="e">
        <f>VLOOKUP(E587,'Supply Log'!$E$6:$X$618,20,FALSE)</f>
        <v>#N/A</v>
      </c>
      <c r="Z587" s="64"/>
      <c r="AA587" s="64"/>
      <c r="AB587" s="64"/>
      <c r="AC587" s="64"/>
      <c r="AD587" s="64"/>
      <c r="AE587" s="64"/>
    </row>
    <row r="588" spans="1:31" ht="15.75" customHeight="1">
      <c r="A588" s="67" t="str">
        <f t="shared" si="72"/>
        <v/>
      </c>
      <c r="B588" s="65">
        <f t="shared" si="79"/>
        <v>500</v>
      </c>
      <c r="C588" s="68" t="str">
        <f t="shared" si="73"/>
        <v/>
      </c>
      <c r="D588" s="69"/>
      <c r="E588" s="66"/>
      <c r="F588" s="66"/>
      <c r="G588" s="65" t="e">
        <f>VLOOKUP(E588,'Supply Log'!$E$6:$T$277,2,FALSE)</f>
        <v>#N/A</v>
      </c>
      <c r="H588" s="65" t="e">
        <f>VLOOKUP(E588,'Supply Log'!$E$6:$T$277,3,FALSE)</f>
        <v>#N/A</v>
      </c>
      <c r="I588" s="77"/>
      <c r="J588" s="65" t="e">
        <f>VLOOKUP(E588,'Supply Log'!$E$6:$T$277,5,FALSE)</f>
        <v>#N/A</v>
      </c>
      <c r="K588" s="65" t="e">
        <f>VLOOKUP(E588,'Supply Log'!$E$6:$T$277,6,FALSE)</f>
        <v>#N/A</v>
      </c>
      <c r="L588" s="65" t="e">
        <f>VLOOKUP(E588,'Supply Log'!$E$6:$T$277,7,FALSE)</f>
        <v>#N/A</v>
      </c>
      <c r="M588" s="65" t="e">
        <f>VLOOKUP(E588,'Supply Log'!$E$6:$T$277,8,FALSE)</f>
        <v>#N/A</v>
      </c>
      <c r="N588" s="65" t="e">
        <f>VLOOKUP(E588,'Supply Log'!$E$6:$T$277,9,FALSE)</f>
        <v>#N/A</v>
      </c>
      <c r="O588" s="65" t="e">
        <f>VLOOKUP(E588,'Supply Log'!$E$6:$T$277,10,FALSE)</f>
        <v>#N/A</v>
      </c>
      <c r="P588" s="29" t="e">
        <f t="shared" si="74"/>
        <v>#N/A</v>
      </c>
      <c r="Q588" s="65" t="e">
        <f>VLOOKUP(E588,'Supply Log'!$E$6:$T$277,12,FALSE)</f>
        <v>#N/A</v>
      </c>
      <c r="R588" s="78" t="e">
        <f t="shared" si="75"/>
        <v>#N/A</v>
      </c>
      <c r="S588" s="65"/>
      <c r="T588" s="79" t="e">
        <f t="shared" si="76"/>
        <v>#N/A</v>
      </c>
      <c r="U588" s="80" t="e">
        <f t="shared" si="77"/>
        <v>#N/A</v>
      </c>
      <c r="V588" s="81" t="str">
        <f t="shared" si="78"/>
        <v/>
      </c>
      <c r="W588" s="69" t="e">
        <f>VLOOKUP(F588,'Input Log'!$E$6:$V$50000,18,FALSE)</f>
        <v>#N/A</v>
      </c>
      <c r="X588" s="64" t="e">
        <f>VLOOKUP(E588,'Supply Log'!$Z$6:$AB$699,2,FALSE)</f>
        <v>#N/A</v>
      </c>
      <c r="Y588" s="64" t="e">
        <f>VLOOKUP(E588,'Supply Log'!$E$6:$X$618,20,FALSE)</f>
        <v>#N/A</v>
      </c>
      <c r="Z588" s="64"/>
      <c r="AA588" s="64"/>
      <c r="AB588" s="64"/>
      <c r="AC588" s="64"/>
      <c r="AD588" s="64"/>
      <c r="AE588" s="64"/>
    </row>
    <row r="589" spans="1:31" ht="15.75" customHeight="1">
      <c r="A589" s="67" t="str">
        <f t="shared" si="72"/>
        <v/>
      </c>
      <c r="B589" s="65">
        <f t="shared" si="79"/>
        <v>501</v>
      </c>
      <c r="C589" s="68" t="str">
        <f t="shared" si="73"/>
        <v/>
      </c>
      <c r="D589" s="69"/>
      <c r="E589" s="66"/>
      <c r="F589" s="66"/>
      <c r="G589" s="65" t="e">
        <f>VLOOKUP(E589,'Supply Log'!$E$6:$T$277,2,FALSE)</f>
        <v>#N/A</v>
      </c>
      <c r="H589" s="65" t="e">
        <f>VLOOKUP(E589,'Supply Log'!$E$6:$T$277,3,FALSE)</f>
        <v>#N/A</v>
      </c>
      <c r="I589" s="77"/>
      <c r="J589" s="65" t="e">
        <f>VLOOKUP(E589,'Supply Log'!$E$6:$T$277,5,FALSE)</f>
        <v>#N/A</v>
      </c>
      <c r="K589" s="65" t="e">
        <f>VLOOKUP(E589,'Supply Log'!$E$6:$T$277,6,FALSE)</f>
        <v>#N/A</v>
      </c>
      <c r="L589" s="65" t="e">
        <f>VLOOKUP(E589,'Supply Log'!$E$6:$T$277,7,FALSE)</f>
        <v>#N/A</v>
      </c>
      <c r="M589" s="65" t="e">
        <f>VLOOKUP(E589,'Supply Log'!$E$6:$T$277,8,FALSE)</f>
        <v>#N/A</v>
      </c>
      <c r="N589" s="65" t="e">
        <f>VLOOKUP(E589,'Supply Log'!$E$6:$T$277,9,FALSE)</f>
        <v>#N/A</v>
      </c>
      <c r="O589" s="65" t="e">
        <f>VLOOKUP(E589,'Supply Log'!$E$6:$T$277,10,FALSE)</f>
        <v>#N/A</v>
      </c>
      <c r="P589" s="29" t="e">
        <f t="shared" si="74"/>
        <v>#N/A</v>
      </c>
      <c r="Q589" s="65" t="e">
        <f>VLOOKUP(E589,'Supply Log'!$E$6:$T$277,12,FALSE)</f>
        <v>#N/A</v>
      </c>
      <c r="R589" s="78" t="e">
        <f t="shared" si="75"/>
        <v>#N/A</v>
      </c>
      <c r="S589" s="65"/>
      <c r="T589" s="79" t="e">
        <f t="shared" si="76"/>
        <v>#N/A</v>
      </c>
      <c r="U589" s="80" t="e">
        <f t="shared" si="77"/>
        <v>#N/A</v>
      </c>
      <c r="V589" s="81" t="str">
        <f t="shared" si="78"/>
        <v/>
      </c>
      <c r="W589" s="69" t="e">
        <f>VLOOKUP(F589,'Input Log'!$E$6:$V$50000,18,FALSE)</f>
        <v>#N/A</v>
      </c>
      <c r="X589" s="64" t="e">
        <f>VLOOKUP(E589,'Supply Log'!$Z$6:$AB$699,2,FALSE)</f>
        <v>#N/A</v>
      </c>
      <c r="Y589" s="64" t="e">
        <f>VLOOKUP(E589,'Supply Log'!$E$6:$X$618,20,FALSE)</f>
        <v>#N/A</v>
      </c>
      <c r="Z589" s="64"/>
      <c r="AA589" s="64"/>
      <c r="AB589" s="64"/>
      <c r="AC589" s="64"/>
      <c r="AD589" s="64"/>
      <c r="AE589" s="64"/>
    </row>
    <row r="590" spans="1:31" ht="15.75" customHeight="1">
      <c r="A590" s="67" t="str">
        <f t="shared" si="72"/>
        <v/>
      </c>
      <c r="B590" s="65">
        <f t="shared" si="79"/>
        <v>502</v>
      </c>
      <c r="C590" s="68" t="str">
        <f t="shared" si="73"/>
        <v/>
      </c>
      <c r="D590" s="69"/>
      <c r="E590" s="66"/>
      <c r="F590" s="66"/>
      <c r="G590" s="65" t="e">
        <f>VLOOKUP(E590,'Supply Log'!$E$6:$T$277,2,FALSE)</f>
        <v>#N/A</v>
      </c>
      <c r="H590" s="65" t="e">
        <f>VLOOKUP(E590,'Supply Log'!$E$6:$T$277,3,FALSE)</f>
        <v>#N/A</v>
      </c>
      <c r="I590" s="77"/>
      <c r="J590" s="65" t="e">
        <f>VLOOKUP(E590,'Supply Log'!$E$6:$T$277,5,FALSE)</f>
        <v>#N/A</v>
      </c>
      <c r="K590" s="65" t="e">
        <f>VLOOKUP(E590,'Supply Log'!$E$6:$T$277,6,FALSE)</f>
        <v>#N/A</v>
      </c>
      <c r="L590" s="65" t="e">
        <f>VLOOKUP(E590,'Supply Log'!$E$6:$T$277,7,FALSE)</f>
        <v>#N/A</v>
      </c>
      <c r="M590" s="65" t="e">
        <f>VLOOKUP(E590,'Supply Log'!$E$6:$T$277,8,FALSE)</f>
        <v>#N/A</v>
      </c>
      <c r="N590" s="65" t="e">
        <f>VLOOKUP(E590,'Supply Log'!$E$6:$T$277,9,FALSE)</f>
        <v>#N/A</v>
      </c>
      <c r="O590" s="65" t="e">
        <f>VLOOKUP(E590,'Supply Log'!$E$6:$T$277,10,FALSE)</f>
        <v>#N/A</v>
      </c>
      <c r="P590" s="29" t="e">
        <f t="shared" si="74"/>
        <v>#N/A</v>
      </c>
      <c r="Q590" s="65" t="e">
        <f>VLOOKUP(E590,'Supply Log'!$E$6:$T$277,12,FALSE)</f>
        <v>#N/A</v>
      </c>
      <c r="R590" s="78" t="e">
        <f t="shared" si="75"/>
        <v>#N/A</v>
      </c>
      <c r="S590" s="65"/>
      <c r="T590" s="79" t="e">
        <f t="shared" si="76"/>
        <v>#N/A</v>
      </c>
      <c r="U590" s="80" t="e">
        <f t="shared" si="77"/>
        <v>#N/A</v>
      </c>
      <c r="V590" s="81" t="str">
        <f t="shared" si="78"/>
        <v/>
      </c>
      <c r="W590" s="69" t="e">
        <f>VLOOKUP(F590,'Input Log'!$E$6:$V$50000,18,FALSE)</f>
        <v>#N/A</v>
      </c>
      <c r="X590" s="64" t="e">
        <f>VLOOKUP(E590,'Supply Log'!$Z$6:$AB$699,2,FALSE)</f>
        <v>#N/A</v>
      </c>
      <c r="Y590" s="64" t="e">
        <f>VLOOKUP(E590,'Supply Log'!$E$6:$X$618,20,FALSE)</f>
        <v>#N/A</v>
      </c>
      <c r="Z590" s="64"/>
      <c r="AA590" s="64"/>
      <c r="AB590" s="64"/>
      <c r="AC590" s="64"/>
      <c r="AD590" s="64"/>
      <c r="AE590" s="64"/>
    </row>
    <row r="591" spans="1:31" ht="15.75" customHeight="1">
      <c r="A591" s="67" t="str">
        <f t="shared" si="72"/>
        <v/>
      </c>
      <c r="B591" s="65">
        <f t="shared" si="79"/>
        <v>503</v>
      </c>
      <c r="C591" s="68" t="str">
        <f t="shared" si="73"/>
        <v/>
      </c>
      <c r="D591" s="69"/>
      <c r="E591" s="66"/>
      <c r="F591" s="66"/>
      <c r="G591" s="65" t="e">
        <f>VLOOKUP(E591,'Supply Log'!$E$6:$T$277,2,FALSE)</f>
        <v>#N/A</v>
      </c>
      <c r="H591" s="65" t="e">
        <f>VLOOKUP(E591,'Supply Log'!$E$6:$T$277,3,FALSE)</f>
        <v>#N/A</v>
      </c>
      <c r="I591" s="77"/>
      <c r="J591" s="65" t="e">
        <f>VLOOKUP(E591,'Supply Log'!$E$6:$T$277,5,FALSE)</f>
        <v>#N/A</v>
      </c>
      <c r="K591" s="65" t="e">
        <f>VLOOKUP(E591,'Supply Log'!$E$6:$T$277,6,FALSE)</f>
        <v>#N/A</v>
      </c>
      <c r="L591" s="65" t="e">
        <f>VLOOKUP(E591,'Supply Log'!$E$6:$T$277,7,FALSE)</f>
        <v>#N/A</v>
      </c>
      <c r="M591" s="65" t="e">
        <f>VLOOKUP(E591,'Supply Log'!$E$6:$T$277,8,FALSE)</f>
        <v>#N/A</v>
      </c>
      <c r="N591" s="65" t="e">
        <f>VLOOKUP(E591,'Supply Log'!$E$6:$T$277,9,FALSE)</f>
        <v>#N/A</v>
      </c>
      <c r="O591" s="65" t="e">
        <f>VLOOKUP(E591,'Supply Log'!$E$6:$T$277,10,FALSE)</f>
        <v>#N/A</v>
      </c>
      <c r="P591" s="29" t="e">
        <f t="shared" si="74"/>
        <v>#N/A</v>
      </c>
      <c r="Q591" s="65" t="e">
        <f>VLOOKUP(E591,'Supply Log'!$E$6:$T$277,12,FALSE)</f>
        <v>#N/A</v>
      </c>
      <c r="R591" s="78" t="e">
        <f t="shared" si="75"/>
        <v>#N/A</v>
      </c>
      <c r="S591" s="65"/>
      <c r="T591" s="79" t="e">
        <f t="shared" si="76"/>
        <v>#N/A</v>
      </c>
      <c r="U591" s="80" t="e">
        <f t="shared" si="77"/>
        <v>#N/A</v>
      </c>
      <c r="V591" s="81" t="str">
        <f t="shared" si="78"/>
        <v/>
      </c>
      <c r="W591" s="69" t="e">
        <f>VLOOKUP(F591,'Input Log'!$E$6:$V$50000,18,FALSE)</f>
        <v>#N/A</v>
      </c>
      <c r="X591" s="64" t="e">
        <f>VLOOKUP(E591,'Supply Log'!$Z$6:$AB$699,2,FALSE)</f>
        <v>#N/A</v>
      </c>
      <c r="Y591" s="64" t="e">
        <f>VLOOKUP(E591,'Supply Log'!$E$6:$X$618,20,FALSE)</f>
        <v>#N/A</v>
      </c>
      <c r="Z591" s="64"/>
      <c r="AA591" s="64"/>
      <c r="AB591" s="64"/>
      <c r="AC591" s="64"/>
      <c r="AD591" s="64"/>
      <c r="AE591" s="64"/>
    </row>
    <row r="592" spans="1:31" ht="15.75" customHeight="1">
      <c r="A592" s="67" t="str">
        <f t="shared" si="72"/>
        <v/>
      </c>
      <c r="B592" s="65">
        <f t="shared" si="79"/>
        <v>504</v>
      </c>
      <c r="C592" s="68" t="str">
        <f t="shared" si="73"/>
        <v/>
      </c>
      <c r="D592" s="69"/>
      <c r="E592" s="66"/>
      <c r="F592" s="66"/>
      <c r="G592" s="65" t="e">
        <f>VLOOKUP(E592,'Supply Log'!$E$6:$T$277,2,FALSE)</f>
        <v>#N/A</v>
      </c>
      <c r="H592" s="65" t="e">
        <f>VLOOKUP(E592,'Supply Log'!$E$6:$T$277,3,FALSE)</f>
        <v>#N/A</v>
      </c>
      <c r="I592" s="77"/>
      <c r="J592" s="65" t="e">
        <f>VLOOKUP(E592,'Supply Log'!$E$6:$T$277,5,FALSE)</f>
        <v>#N/A</v>
      </c>
      <c r="K592" s="65" t="e">
        <f>VLOOKUP(E592,'Supply Log'!$E$6:$T$277,6,FALSE)</f>
        <v>#N/A</v>
      </c>
      <c r="L592" s="65" t="e">
        <f>VLOOKUP(E592,'Supply Log'!$E$6:$T$277,7,FALSE)</f>
        <v>#N/A</v>
      </c>
      <c r="M592" s="65" t="e">
        <f>VLOOKUP(E592,'Supply Log'!$E$6:$T$277,8,FALSE)</f>
        <v>#N/A</v>
      </c>
      <c r="N592" s="65" t="e">
        <f>VLOOKUP(E592,'Supply Log'!$E$6:$T$277,9,FALSE)</f>
        <v>#N/A</v>
      </c>
      <c r="O592" s="65" t="e">
        <f>VLOOKUP(E592,'Supply Log'!$E$6:$T$277,10,FALSE)</f>
        <v>#N/A</v>
      </c>
      <c r="P592" s="29" t="e">
        <f t="shared" si="74"/>
        <v>#N/A</v>
      </c>
      <c r="Q592" s="65" t="e">
        <f>VLOOKUP(E592,'Supply Log'!$E$6:$T$277,12,FALSE)</f>
        <v>#N/A</v>
      </c>
      <c r="R592" s="78" t="e">
        <f t="shared" si="75"/>
        <v>#N/A</v>
      </c>
      <c r="S592" s="65"/>
      <c r="T592" s="79" t="e">
        <f t="shared" si="76"/>
        <v>#N/A</v>
      </c>
      <c r="U592" s="80" t="e">
        <f t="shared" si="77"/>
        <v>#N/A</v>
      </c>
      <c r="V592" s="81" t="str">
        <f t="shared" si="78"/>
        <v/>
      </c>
      <c r="W592" s="69" t="e">
        <f>VLOOKUP(F592,'Input Log'!$E$6:$V$50000,18,FALSE)</f>
        <v>#N/A</v>
      </c>
      <c r="X592" s="64" t="e">
        <f>VLOOKUP(E592,'Supply Log'!$Z$6:$AB$699,2,FALSE)</f>
        <v>#N/A</v>
      </c>
      <c r="Y592" s="64" t="e">
        <f>VLOOKUP(E592,'Supply Log'!$E$6:$X$618,20,FALSE)</f>
        <v>#N/A</v>
      </c>
      <c r="Z592" s="64"/>
      <c r="AA592" s="64"/>
      <c r="AB592" s="64"/>
      <c r="AC592" s="64"/>
      <c r="AD592" s="64"/>
      <c r="AE592" s="64"/>
    </row>
    <row r="593" spans="1:31" ht="15.75" customHeight="1">
      <c r="A593" s="67" t="str">
        <f t="shared" si="72"/>
        <v/>
      </c>
      <c r="B593" s="65">
        <f t="shared" si="79"/>
        <v>505</v>
      </c>
      <c r="C593" s="68" t="str">
        <f t="shared" si="73"/>
        <v/>
      </c>
      <c r="D593" s="69"/>
      <c r="E593" s="66"/>
      <c r="F593" s="66"/>
      <c r="G593" s="65" t="e">
        <f>VLOOKUP(E593,'Supply Log'!$E$6:$T$277,2,FALSE)</f>
        <v>#N/A</v>
      </c>
      <c r="H593" s="65" t="e">
        <f>VLOOKUP(E593,'Supply Log'!$E$6:$T$277,3,FALSE)</f>
        <v>#N/A</v>
      </c>
      <c r="I593" s="77"/>
      <c r="J593" s="65" t="e">
        <f>VLOOKUP(E593,'Supply Log'!$E$6:$T$277,5,FALSE)</f>
        <v>#N/A</v>
      </c>
      <c r="K593" s="65" t="e">
        <f>VLOOKUP(E593,'Supply Log'!$E$6:$T$277,6,FALSE)</f>
        <v>#N/A</v>
      </c>
      <c r="L593" s="65" t="e">
        <f>VLOOKUP(E593,'Supply Log'!$E$6:$T$277,7,FALSE)</f>
        <v>#N/A</v>
      </c>
      <c r="M593" s="65" t="e">
        <f>VLOOKUP(E593,'Supply Log'!$E$6:$T$277,8,FALSE)</f>
        <v>#N/A</v>
      </c>
      <c r="N593" s="65" t="e">
        <f>VLOOKUP(E593,'Supply Log'!$E$6:$T$277,9,FALSE)</f>
        <v>#N/A</v>
      </c>
      <c r="O593" s="65" t="e">
        <f>VLOOKUP(E593,'Supply Log'!$E$6:$T$277,10,FALSE)</f>
        <v>#N/A</v>
      </c>
      <c r="P593" s="29" t="e">
        <f t="shared" si="74"/>
        <v>#N/A</v>
      </c>
      <c r="Q593" s="65" t="e">
        <f>VLOOKUP(E593,'Supply Log'!$E$6:$T$277,12,FALSE)</f>
        <v>#N/A</v>
      </c>
      <c r="R593" s="78" t="e">
        <f t="shared" si="75"/>
        <v>#N/A</v>
      </c>
      <c r="S593" s="65"/>
      <c r="T593" s="79" t="e">
        <f t="shared" si="76"/>
        <v>#N/A</v>
      </c>
      <c r="U593" s="80" t="e">
        <f t="shared" si="77"/>
        <v>#N/A</v>
      </c>
      <c r="V593" s="81" t="str">
        <f t="shared" si="78"/>
        <v/>
      </c>
      <c r="W593" s="69" t="e">
        <f>VLOOKUP(F593,'Input Log'!$E$6:$V$50000,18,FALSE)</f>
        <v>#N/A</v>
      </c>
      <c r="X593" s="64" t="e">
        <f>VLOOKUP(E593,'Supply Log'!$Z$6:$AB$699,2,FALSE)</f>
        <v>#N/A</v>
      </c>
      <c r="Y593" s="64" t="e">
        <f>VLOOKUP(E593,'Supply Log'!$E$6:$X$618,20,FALSE)</f>
        <v>#N/A</v>
      </c>
      <c r="Z593" s="64"/>
      <c r="AA593" s="64"/>
      <c r="AB593" s="64"/>
      <c r="AC593" s="64"/>
      <c r="AD593" s="64"/>
      <c r="AE593" s="64"/>
    </row>
    <row r="594" spans="1:31" ht="15.75" customHeight="1">
      <c r="A594" s="67" t="str">
        <f t="shared" si="72"/>
        <v/>
      </c>
      <c r="B594" s="65">
        <f t="shared" si="79"/>
        <v>506</v>
      </c>
      <c r="C594" s="68" t="str">
        <f t="shared" si="73"/>
        <v/>
      </c>
      <c r="D594" s="69"/>
      <c r="E594" s="66"/>
      <c r="F594" s="66"/>
      <c r="G594" s="65" t="e">
        <f>VLOOKUP(E594,'Supply Log'!$E$6:$T$277,2,FALSE)</f>
        <v>#N/A</v>
      </c>
      <c r="H594" s="65" t="e">
        <f>VLOOKUP(E594,'Supply Log'!$E$6:$T$277,3,FALSE)</f>
        <v>#N/A</v>
      </c>
      <c r="I594" s="77"/>
      <c r="J594" s="65" t="e">
        <f>VLOOKUP(E594,'Supply Log'!$E$6:$T$277,5,FALSE)</f>
        <v>#N/A</v>
      </c>
      <c r="K594" s="65" t="e">
        <f>VLOOKUP(E594,'Supply Log'!$E$6:$T$277,6,FALSE)</f>
        <v>#N/A</v>
      </c>
      <c r="L594" s="65" t="e">
        <f>VLOOKUP(E594,'Supply Log'!$E$6:$T$277,7,FALSE)</f>
        <v>#N/A</v>
      </c>
      <c r="M594" s="65" t="e">
        <f>VLOOKUP(E594,'Supply Log'!$E$6:$T$277,8,FALSE)</f>
        <v>#N/A</v>
      </c>
      <c r="N594" s="65" t="e">
        <f>VLOOKUP(E594,'Supply Log'!$E$6:$T$277,9,FALSE)</f>
        <v>#N/A</v>
      </c>
      <c r="O594" s="65" t="e">
        <f>VLOOKUP(E594,'Supply Log'!$E$6:$T$277,10,FALSE)</f>
        <v>#N/A</v>
      </c>
      <c r="P594" s="29" t="e">
        <f t="shared" si="74"/>
        <v>#N/A</v>
      </c>
      <c r="Q594" s="65" t="e">
        <f>VLOOKUP(E594,'Supply Log'!$E$6:$T$277,12,FALSE)</f>
        <v>#N/A</v>
      </c>
      <c r="R594" s="78" t="e">
        <f t="shared" si="75"/>
        <v>#N/A</v>
      </c>
      <c r="S594" s="65"/>
      <c r="T594" s="79" t="e">
        <f t="shared" si="76"/>
        <v>#N/A</v>
      </c>
      <c r="U594" s="80" t="e">
        <f t="shared" si="77"/>
        <v>#N/A</v>
      </c>
      <c r="V594" s="81" t="str">
        <f t="shared" si="78"/>
        <v/>
      </c>
      <c r="W594" s="69" t="e">
        <f>VLOOKUP(F594,'Input Log'!$E$6:$V$50000,18,FALSE)</f>
        <v>#N/A</v>
      </c>
      <c r="X594" s="64" t="e">
        <f>VLOOKUP(E594,'Supply Log'!$Z$6:$AB$699,2,FALSE)</f>
        <v>#N/A</v>
      </c>
      <c r="Y594" s="64" t="e">
        <f>VLOOKUP(E594,'Supply Log'!$E$6:$X$618,20,FALSE)</f>
        <v>#N/A</v>
      </c>
      <c r="Z594" s="64"/>
      <c r="AA594" s="64"/>
      <c r="AB594" s="64"/>
      <c r="AC594" s="64"/>
      <c r="AD594" s="64"/>
      <c r="AE594" s="64"/>
    </row>
    <row r="595" spans="1:31" ht="15.75" customHeight="1">
      <c r="A595" s="67" t="str">
        <f t="shared" si="72"/>
        <v/>
      </c>
      <c r="B595" s="65">
        <f t="shared" si="79"/>
        <v>507</v>
      </c>
      <c r="C595" s="68" t="str">
        <f t="shared" si="73"/>
        <v/>
      </c>
      <c r="D595" s="69"/>
      <c r="E595" s="66"/>
      <c r="F595" s="66"/>
      <c r="G595" s="65" t="e">
        <f>VLOOKUP(E595,'Supply Log'!$E$6:$T$277,2,FALSE)</f>
        <v>#N/A</v>
      </c>
      <c r="H595" s="65" t="e">
        <f>VLOOKUP(E595,'Supply Log'!$E$6:$T$277,3,FALSE)</f>
        <v>#N/A</v>
      </c>
      <c r="I595" s="77"/>
      <c r="J595" s="65" t="e">
        <f>VLOOKUP(E595,'Supply Log'!$E$6:$T$277,5,FALSE)</f>
        <v>#N/A</v>
      </c>
      <c r="K595" s="65" t="e">
        <f>VLOOKUP(E595,'Supply Log'!$E$6:$T$277,6,FALSE)</f>
        <v>#N/A</v>
      </c>
      <c r="L595" s="65" t="e">
        <f>VLOOKUP(E595,'Supply Log'!$E$6:$T$277,7,FALSE)</f>
        <v>#N/A</v>
      </c>
      <c r="M595" s="65" t="e">
        <f>VLOOKUP(E595,'Supply Log'!$E$6:$T$277,8,FALSE)</f>
        <v>#N/A</v>
      </c>
      <c r="N595" s="65" t="e">
        <f>VLOOKUP(E595,'Supply Log'!$E$6:$T$277,9,FALSE)</f>
        <v>#N/A</v>
      </c>
      <c r="O595" s="65" t="e">
        <f>VLOOKUP(E595,'Supply Log'!$E$6:$T$277,10,FALSE)</f>
        <v>#N/A</v>
      </c>
      <c r="P595" s="29" t="e">
        <f t="shared" si="74"/>
        <v>#N/A</v>
      </c>
      <c r="Q595" s="65" t="e">
        <f>VLOOKUP(E595,'Supply Log'!$E$6:$T$277,12,FALSE)</f>
        <v>#N/A</v>
      </c>
      <c r="R595" s="78" t="e">
        <f t="shared" si="75"/>
        <v>#N/A</v>
      </c>
      <c r="S595" s="65"/>
      <c r="T595" s="79" t="e">
        <f t="shared" si="76"/>
        <v>#N/A</v>
      </c>
      <c r="U595" s="80" t="e">
        <f t="shared" si="77"/>
        <v>#N/A</v>
      </c>
      <c r="V595" s="81" t="str">
        <f t="shared" si="78"/>
        <v/>
      </c>
      <c r="W595" s="69" t="e">
        <f>VLOOKUP(F595,'Input Log'!$E$6:$V$50000,18,FALSE)</f>
        <v>#N/A</v>
      </c>
      <c r="X595" s="64" t="e">
        <f>VLOOKUP(E595,'Supply Log'!$Z$6:$AB$699,2,FALSE)</f>
        <v>#N/A</v>
      </c>
      <c r="Y595" s="64" t="e">
        <f>VLOOKUP(E595,'Supply Log'!$E$6:$X$618,20,FALSE)</f>
        <v>#N/A</v>
      </c>
      <c r="Z595" s="64"/>
      <c r="AA595" s="64"/>
      <c r="AB595" s="64"/>
      <c r="AC595" s="64"/>
      <c r="AD595" s="64"/>
      <c r="AE595" s="64"/>
    </row>
    <row r="596" spans="1:31" ht="15.75" customHeight="1">
      <c r="A596" s="67" t="str">
        <f t="shared" si="72"/>
        <v/>
      </c>
      <c r="B596" s="65">
        <f t="shared" si="79"/>
        <v>508</v>
      </c>
      <c r="C596" s="68" t="str">
        <f t="shared" si="73"/>
        <v/>
      </c>
      <c r="D596" s="69"/>
      <c r="E596" s="66"/>
      <c r="F596" s="66"/>
      <c r="G596" s="65" t="e">
        <f>VLOOKUP(E596,'Supply Log'!$E$6:$T$277,2,FALSE)</f>
        <v>#N/A</v>
      </c>
      <c r="H596" s="65" t="e">
        <f>VLOOKUP(E596,'Supply Log'!$E$6:$T$277,3,FALSE)</f>
        <v>#N/A</v>
      </c>
      <c r="I596" s="77"/>
      <c r="J596" s="65" t="e">
        <f>VLOOKUP(E596,'Supply Log'!$E$6:$T$277,5,FALSE)</f>
        <v>#N/A</v>
      </c>
      <c r="K596" s="65" t="e">
        <f>VLOOKUP(E596,'Supply Log'!$E$6:$T$277,6,FALSE)</f>
        <v>#N/A</v>
      </c>
      <c r="L596" s="65" t="e">
        <f>VLOOKUP(E596,'Supply Log'!$E$6:$T$277,7,FALSE)</f>
        <v>#N/A</v>
      </c>
      <c r="M596" s="65" t="e">
        <f>VLOOKUP(E596,'Supply Log'!$E$6:$T$277,8,FALSE)</f>
        <v>#N/A</v>
      </c>
      <c r="N596" s="65" t="e">
        <f>VLOOKUP(E596,'Supply Log'!$E$6:$T$277,9,FALSE)</f>
        <v>#N/A</v>
      </c>
      <c r="O596" s="65" t="e">
        <f>VLOOKUP(E596,'Supply Log'!$E$6:$T$277,10,FALSE)</f>
        <v>#N/A</v>
      </c>
      <c r="P596" s="29" t="e">
        <f t="shared" si="74"/>
        <v>#N/A</v>
      </c>
      <c r="Q596" s="65" t="e">
        <f>VLOOKUP(E596,'Supply Log'!$E$6:$T$277,12,FALSE)</f>
        <v>#N/A</v>
      </c>
      <c r="R596" s="78" t="e">
        <f t="shared" si="75"/>
        <v>#N/A</v>
      </c>
      <c r="S596" s="65"/>
      <c r="T596" s="79" t="e">
        <f t="shared" si="76"/>
        <v>#N/A</v>
      </c>
      <c r="U596" s="80" t="e">
        <f t="shared" si="77"/>
        <v>#N/A</v>
      </c>
      <c r="V596" s="81" t="str">
        <f t="shared" si="78"/>
        <v/>
      </c>
      <c r="W596" s="69" t="e">
        <f>VLOOKUP(F596,'Input Log'!$E$6:$V$50000,18,FALSE)</f>
        <v>#N/A</v>
      </c>
      <c r="X596" s="64" t="e">
        <f>VLOOKUP(E596,'Supply Log'!$Z$6:$AB$699,2,FALSE)</f>
        <v>#N/A</v>
      </c>
      <c r="Y596" s="64" t="e">
        <f>VLOOKUP(E596,'Supply Log'!$E$6:$X$618,20,FALSE)</f>
        <v>#N/A</v>
      </c>
      <c r="Z596" s="64"/>
      <c r="AA596" s="64"/>
      <c r="AB596" s="64"/>
      <c r="AC596" s="64"/>
      <c r="AD596" s="64"/>
      <c r="AE596" s="64"/>
    </row>
    <row r="597" spans="1:31" ht="15.75" customHeight="1">
      <c r="A597" s="67" t="str">
        <f t="shared" si="72"/>
        <v/>
      </c>
      <c r="B597" s="65">
        <f t="shared" si="79"/>
        <v>509</v>
      </c>
      <c r="C597" s="68" t="str">
        <f t="shared" si="73"/>
        <v/>
      </c>
      <c r="D597" s="69"/>
      <c r="E597" s="66"/>
      <c r="F597" s="66"/>
      <c r="G597" s="65" t="e">
        <f>VLOOKUP(E597,'Supply Log'!$E$6:$T$277,2,FALSE)</f>
        <v>#N/A</v>
      </c>
      <c r="H597" s="65" t="e">
        <f>VLOOKUP(E597,'Supply Log'!$E$6:$T$277,3,FALSE)</f>
        <v>#N/A</v>
      </c>
      <c r="I597" s="77"/>
      <c r="J597" s="65" t="e">
        <f>VLOOKUP(E597,'Supply Log'!$E$6:$T$277,5,FALSE)</f>
        <v>#N/A</v>
      </c>
      <c r="K597" s="65" t="e">
        <f>VLOOKUP(E597,'Supply Log'!$E$6:$T$277,6,FALSE)</f>
        <v>#N/A</v>
      </c>
      <c r="L597" s="65" t="e">
        <f>VLOOKUP(E597,'Supply Log'!$E$6:$T$277,7,FALSE)</f>
        <v>#N/A</v>
      </c>
      <c r="M597" s="65" t="e">
        <f>VLOOKUP(E597,'Supply Log'!$E$6:$T$277,8,FALSE)</f>
        <v>#N/A</v>
      </c>
      <c r="N597" s="65" t="e">
        <f>VLOOKUP(E597,'Supply Log'!$E$6:$T$277,9,FALSE)</f>
        <v>#N/A</v>
      </c>
      <c r="O597" s="65" t="e">
        <f>VLOOKUP(E597,'Supply Log'!$E$6:$T$277,10,FALSE)</f>
        <v>#N/A</v>
      </c>
      <c r="P597" s="29" t="e">
        <f t="shared" si="74"/>
        <v>#N/A</v>
      </c>
      <c r="Q597" s="65" t="e">
        <f>VLOOKUP(E597,'Supply Log'!$E$6:$T$277,12,FALSE)</f>
        <v>#N/A</v>
      </c>
      <c r="R597" s="78" t="e">
        <f t="shared" si="75"/>
        <v>#N/A</v>
      </c>
      <c r="S597" s="65"/>
      <c r="T597" s="79" t="e">
        <f t="shared" si="76"/>
        <v>#N/A</v>
      </c>
      <c r="U597" s="80" t="e">
        <f t="shared" si="77"/>
        <v>#N/A</v>
      </c>
      <c r="V597" s="81" t="str">
        <f t="shared" si="78"/>
        <v/>
      </c>
      <c r="W597" s="69" t="e">
        <f>VLOOKUP(F597,'Input Log'!$E$6:$V$50000,18,FALSE)</f>
        <v>#N/A</v>
      </c>
      <c r="X597" s="64" t="e">
        <f>VLOOKUP(E597,'Supply Log'!$Z$6:$AB$699,2,FALSE)</f>
        <v>#N/A</v>
      </c>
      <c r="Y597" s="64" t="e">
        <f>VLOOKUP(E597,'Supply Log'!$E$6:$X$618,20,FALSE)</f>
        <v>#N/A</v>
      </c>
      <c r="Z597" s="64"/>
      <c r="AA597" s="64"/>
      <c r="AB597" s="64"/>
      <c r="AC597" s="64"/>
      <c r="AD597" s="64"/>
      <c r="AE597" s="64"/>
    </row>
    <row r="598" spans="1:31" ht="15.75" customHeight="1">
      <c r="A598" s="67" t="str">
        <f t="shared" si="72"/>
        <v/>
      </c>
      <c r="B598" s="65">
        <f t="shared" si="79"/>
        <v>510</v>
      </c>
      <c r="C598" s="68" t="str">
        <f t="shared" si="73"/>
        <v/>
      </c>
      <c r="D598" s="69"/>
      <c r="E598" s="66"/>
      <c r="F598" s="66"/>
      <c r="G598" s="65" t="e">
        <f>VLOOKUP(E598,'Supply Log'!$E$6:$T$277,2,FALSE)</f>
        <v>#N/A</v>
      </c>
      <c r="H598" s="65" t="e">
        <f>VLOOKUP(E598,'Supply Log'!$E$6:$T$277,3,FALSE)</f>
        <v>#N/A</v>
      </c>
      <c r="I598" s="77"/>
      <c r="J598" s="65" t="e">
        <f>VLOOKUP(E598,'Supply Log'!$E$6:$T$277,5,FALSE)</f>
        <v>#N/A</v>
      </c>
      <c r="K598" s="65" t="e">
        <f>VLOOKUP(E598,'Supply Log'!$E$6:$T$277,6,FALSE)</f>
        <v>#N/A</v>
      </c>
      <c r="L598" s="65" t="e">
        <f>VLOOKUP(E598,'Supply Log'!$E$6:$T$277,7,FALSE)</f>
        <v>#N/A</v>
      </c>
      <c r="M598" s="65" t="e">
        <f>VLOOKUP(E598,'Supply Log'!$E$6:$T$277,8,FALSE)</f>
        <v>#N/A</v>
      </c>
      <c r="N598" s="65" t="e">
        <f>VLOOKUP(E598,'Supply Log'!$E$6:$T$277,9,FALSE)</f>
        <v>#N/A</v>
      </c>
      <c r="O598" s="65" t="e">
        <f>VLOOKUP(E598,'Supply Log'!$E$6:$T$277,10,FALSE)</f>
        <v>#N/A</v>
      </c>
      <c r="P598" s="29" t="e">
        <f t="shared" si="74"/>
        <v>#N/A</v>
      </c>
      <c r="Q598" s="65" t="e">
        <f>VLOOKUP(E598,'Supply Log'!$E$6:$T$277,12,FALSE)</f>
        <v>#N/A</v>
      </c>
      <c r="R598" s="78" t="e">
        <f t="shared" si="75"/>
        <v>#N/A</v>
      </c>
      <c r="S598" s="65"/>
      <c r="T598" s="79" t="e">
        <f t="shared" si="76"/>
        <v>#N/A</v>
      </c>
      <c r="U598" s="80" t="e">
        <f t="shared" si="77"/>
        <v>#N/A</v>
      </c>
      <c r="V598" s="81" t="str">
        <f t="shared" si="78"/>
        <v/>
      </c>
      <c r="W598" s="69" t="e">
        <f>VLOOKUP(F598,'Input Log'!$E$6:$V$50000,18,FALSE)</f>
        <v>#N/A</v>
      </c>
      <c r="X598" s="64" t="e">
        <f>VLOOKUP(E598,'Supply Log'!$Z$6:$AB$699,2,FALSE)</f>
        <v>#N/A</v>
      </c>
      <c r="Y598" s="64" t="e">
        <f>VLOOKUP(E598,'Supply Log'!$E$6:$X$618,20,FALSE)</f>
        <v>#N/A</v>
      </c>
      <c r="Z598" s="64"/>
      <c r="AA598" s="64"/>
      <c r="AB598" s="64"/>
      <c r="AC598" s="64"/>
      <c r="AD598" s="64"/>
      <c r="AE598" s="64"/>
    </row>
    <row r="599" spans="1:31" ht="15.75" customHeight="1">
      <c r="A599" s="67" t="str">
        <f t="shared" si="72"/>
        <v/>
      </c>
      <c r="B599" s="65">
        <f t="shared" si="79"/>
        <v>511</v>
      </c>
      <c r="C599" s="68" t="str">
        <f t="shared" si="73"/>
        <v/>
      </c>
      <c r="D599" s="69"/>
      <c r="E599" s="66"/>
      <c r="F599" s="66"/>
      <c r="G599" s="65" t="e">
        <f>VLOOKUP(E599,'Supply Log'!$E$6:$T$277,2,FALSE)</f>
        <v>#N/A</v>
      </c>
      <c r="H599" s="65" t="e">
        <f>VLOOKUP(E599,'Supply Log'!$E$6:$T$277,3,FALSE)</f>
        <v>#N/A</v>
      </c>
      <c r="I599" s="77"/>
      <c r="J599" s="65" t="e">
        <f>VLOOKUP(E599,'Supply Log'!$E$6:$T$277,5,FALSE)</f>
        <v>#N/A</v>
      </c>
      <c r="K599" s="65" t="e">
        <f>VLOOKUP(E599,'Supply Log'!$E$6:$T$277,6,FALSE)</f>
        <v>#N/A</v>
      </c>
      <c r="L599" s="65" t="e">
        <f>VLOOKUP(E599,'Supply Log'!$E$6:$T$277,7,FALSE)</f>
        <v>#N/A</v>
      </c>
      <c r="M599" s="65" t="e">
        <f>VLOOKUP(E599,'Supply Log'!$E$6:$T$277,8,FALSE)</f>
        <v>#N/A</v>
      </c>
      <c r="N599" s="65" t="e">
        <f>VLOOKUP(E599,'Supply Log'!$E$6:$T$277,9,FALSE)</f>
        <v>#N/A</v>
      </c>
      <c r="O599" s="65" t="e">
        <f>VLOOKUP(E599,'Supply Log'!$E$6:$T$277,10,FALSE)</f>
        <v>#N/A</v>
      </c>
      <c r="P599" s="29" t="e">
        <f t="shared" si="74"/>
        <v>#N/A</v>
      </c>
      <c r="Q599" s="65" t="e">
        <f>VLOOKUP(E599,'Supply Log'!$E$6:$T$277,12,FALSE)</f>
        <v>#N/A</v>
      </c>
      <c r="R599" s="78" t="e">
        <f t="shared" si="75"/>
        <v>#N/A</v>
      </c>
      <c r="S599" s="65"/>
      <c r="T599" s="79" t="e">
        <f t="shared" si="76"/>
        <v>#N/A</v>
      </c>
      <c r="U599" s="80" t="e">
        <f t="shared" si="77"/>
        <v>#N/A</v>
      </c>
      <c r="V599" s="81" t="str">
        <f t="shared" si="78"/>
        <v/>
      </c>
      <c r="W599" s="69" t="e">
        <f>VLOOKUP(F599,'Input Log'!$E$6:$V$50000,18,FALSE)</f>
        <v>#N/A</v>
      </c>
      <c r="X599" s="64" t="e">
        <f>VLOOKUP(E599,'Supply Log'!$Z$6:$AB$699,2,FALSE)</f>
        <v>#N/A</v>
      </c>
      <c r="Y599" s="64" t="e">
        <f>VLOOKUP(E599,'Supply Log'!$E$6:$X$618,20,FALSE)</f>
        <v>#N/A</v>
      </c>
      <c r="Z599" s="64"/>
      <c r="AA599" s="64"/>
      <c r="AB599" s="64"/>
      <c r="AC599" s="64"/>
      <c r="AD599" s="64"/>
      <c r="AE599" s="64"/>
    </row>
    <row r="600" spans="1:31" ht="15.75" customHeight="1">
      <c r="A600" s="67" t="str">
        <f t="shared" si="72"/>
        <v/>
      </c>
      <c r="B600" s="65">
        <f t="shared" si="79"/>
        <v>512</v>
      </c>
      <c r="C600" s="68" t="str">
        <f t="shared" si="73"/>
        <v/>
      </c>
      <c r="D600" s="69"/>
      <c r="E600" s="66"/>
      <c r="F600" s="66"/>
      <c r="G600" s="65" t="e">
        <f>VLOOKUP(E600,'Supply Log'!$E$6:$T$277,2,FALSE)</f>
        <v>#N/A</v>
      </c>
      <c r="H600" s="65" t="e">
        <f>VLOOKUP(E600,'Supply Log'!$E$6:$T$277,3,FALSE)</f>
        <v>#N/A</v>
      </c>
      <c r="I600" s="77"/>
      <c r="J600" s="65" t="e">
        <f>VLOOKUP(E600,'Supply Log'!$E$6:$T$277,5,FALSE)</f>
        <v>#N/A</v>
      </c>
      <c r="K600" s="65" t="e">
        <f>VLOOKUP(E600,'Supply Log'!$E$6:$T$277,6,FALSE)</f>
        <v>#N/A</v>
      </c>
      <c r="L600" s="65" t="e">
        <f>VLOOKUP(E600,'Supply Log'!$E$6:$T$277,7,FALSE)</f>
        <v>#N/A</v>
      </c>
      <c r="M600" s="65" t="e">
        <f>VLOOKUP(E600,'Supply Log'!$E$6:$T$277,8,FALSE)</f>
        <v>#N/A</v>
      </c>
      <c r="N600" s="65" t="e">
        <f>VLOOKUP(E600,'Supply Log'!$E$6:$T$277,9,FALSE)</f>
        <v>#N/A</v>
      </c>
      <c r="O600" s="65" t="e">
        <f>VLOOKUP(E600,'Supply Log'!$E$6:$T$277,10,FALSE)</f>
        <v>#N/A</v>
      </c>
      <c r="P600" s="29" t="e">
        <f t="shared" si="74"/>
        <v>#N/A</v>
      </c>
      <c r="Q600" s="65" t="e">
        <f>VLOOKUP(E600,'Supply Log'!$E$6:$T$277,12,FALSE)</f>
        <v>#N/A</v>
      </c>
      <c r="R600" s="78" t="e">
        <f t="shared" si="75"/>
        <v>#N/A</v>
      </c>
      <c r="S600" s="65"/>
      <c r="T600" s="79" t="e">
        <f t="shared" si="76"/>
        <v>#N/A</v>
      </c>
      <c r="U600" s="80" t="e">
        <f t="shared" si="77"/>
        <v>#N/A</v>
      </c>
      <c r="V600" s="81" t="str">
        <f t="shared" si="78"/>
        <v/>
      </c>
      <c r="W600" s="69" t="e">
        <f>VLOOKUP(F600,'Input Log'!$E$6:$V$50000,18,FALSE)</f>
        <v>#N/A</v>
      </c>
      <c r="X600" s="64" t="e">
        <f>VLOOKUP(E600,'Supply Log'!$Z$6:$AB$699,2,FALSE)</f>
        <v>#N/A</v>
      </c>
      <c r="Y600" s="64" t="e">
        <f>VLOOKUP(E600,'Supply Log'!$E$6:$X$618,20,FALSE)</f>
        <v>#N/A</v>
      </c>
      <c r="Z600" s="64"/>
      <c r="AA600" s="64"/>
      <c r="AB600" s="64"/>
      <c r="AC600" s="64"/>
      <c r="AD600" s="64"/>
      <c r="AE600" s="64"/>
    </row>
    <row r="601" spans="1:31" ht="15.75" customHeight="1">
      <c r="A601" s="67" t="str">
        <f t="shared" si="72"/>
        <v/>
      </c>
      <c r="B601" s="65">
        <f t="shared" si="79"/>
        <v>513</v>
      </c>
      <c r="C601" s="68" t="str">
        <f t="shared" si="73"/>
        <v/>
      </c>
      <c r="D601" s="69"/>
      <c r="E601" s="66"/>
      <c r="F601" s="66"/>
      <c r="G601" s="65" t="e">
        <f>VLOOKUP(E601,'Supply Log'!$E$6:$T$277,2,FALSE)</f>
        <v>#N/A</v>
      </c>
      <c r="H601" s="65" t="e">
        <f>VLOOKUP(E601,'Supply Log'!$E$6:$T$277,3,FALSE)</f>
        <v>#N/A</v>
      </c>
      <c r="I601" s="77"/>
      <c r="J601" s="65" t="e">
        <f>VLOOKUP(E601,'Supply Log'!$E$6:$T$277,5,FALSE)</f>
        <v>#N/A</v>
      </c>
      <c r="K601" s="65" t="e">
        <f>VLOOKUP(E601,'Supply Log'!$E$6:$T$277,6,FALSE)</f>
        <v>#N/A</v>
      </c>
      <c r="L601" s="65" t="e">
        <f>VLOOKUP(E601,'Supply Log'!$E$6:$T$277,7,FALSE)</f>
        <v>#N/A</v>
      </c>
      <c r="M601" s="65" t="e">
        <f>VLOOKUP(E601,'Supply Log'!$E$6:$T$277,8,FALSE)</f>
        <v>#N/A</v>
      </c>
      <c r="N601" s="65" t="e">
        <f>VLOOKUP(E601,'Supply Log'!$E$6:$T$277,9,FALSE)</f>
        <v>#N/A</v>
      </c>
      <c r="O601" s="65" t="e">
        <f>VLOOKUP(E601,'Supply Log'!$E$6:$T$277,10,FALSE)</f>
        <v>#N/A</v>
      </c>
      <c r="P601" s="29" t="e">
        <f t="shared" si="74"/>
        <v>#N/A</v>
      </c>
      <c r="Q601" s="65" t="e">
        <f>VLOOKUP(E601,'Supply Log'!$E$6:$T$277,12,FALSE)</f>
        <v>#N/A</v>
      </c>
      <c r="R601" s="78" t="e">
        <f t="shared" si="75"/>
        <v>#N/A</v>
      </c>
      <c r="S601" s="65"/>
      <c r="T601" s="79" t="e">
        <f t="shared" si="76"/>
        <v>#N/A</v>
      </c>
      <c r="U601" s="80" t="e">
        <f t="shared" si="77"/>
        <v>#N/A</v>
      </c>
      <c r="V601" s="81" t="str">
        <f t="shared" si="78"/>
        <v/>
      </c>
      <c r="W601" s="69" t="e">
        <f>VLOOKUP(F601,'Input Log'!$E$6:$V$50000,18,FALSE)</f>
        <v>#N/A</v>
      </c>
      <c r="X601" s="64" t="e">
        <f>VLOOKUP(E601,'Supply Log'!$Z$6:$AB$699,2,FALSE)</f>
        <v>#N/A</v>
      </c>
      <c r="Y601" s="64" t="e">
        <f>VLOOKUP(E601,'Supply Log'!$E$6:$X$618,20,FALSE)</f>
        <v>#N/A</v>
      </c>
      <c r="Z601" s="64"/>
      <c r="AA601" s="64"/>
      <c r="AB601" s="64"/>
      <c r="AC601" s="64"/>
      <c r="AD601" s="64"/>
      <c r="AE601" s="64"/>
    </row>
    <row r="602" spans="1:31" ht="15.75" customHeight="1">
      <c r="A602" s="67" t="str">
        <f t="shared" si="72"/>
        <v/>
      </c>
      <c r="B602" s="65">
        <f t="shared" si="79"/>
        <v>514</v>
      </c>
      <c r="C602" s="68" t="str">
        <f t="shared" si="73"/>
        <v/>
      </c>
      <c r="D602" s="69"/>
      <c r="E602" s="66"/>
      <c r="F602" s="66"/>
      <c r="G602" s="65" t="e">
        <f>VLOOKUP(E602,'Supply Log'!$E$6:$T$277,2,FALSE)</f>
        <v>#N/A</v>
      </c>
      <c r="H602" s="65" t="e">
        <f>VLOOKUP(E602,'Supply Log'!$E$6:$T$277,3,FALSE)</f>
        <v>#N/A</v>
      </c>
      <c r="I602" s="77"/>
      <c r="J602" s="65" t="e">
        <f>VLOOKUP(E602,'Supply Log'!$E$6:$T$277,5,FALSE)</f>
        <v>#N/A</v>
      </c>
      <c r="K602" s="65" t="e">
        <f>VLOOKUP(E602,'Supply Log'!$E$6:$T$277,6,FALSE)</f>
        <v>#N/A</v>
      </c>
      <c r="L602" s="65" t="e">
        <f>VLOOKUP(E602,'Supply Log'!$E$6:$T$277,7,FALSE)</f>
        <v>#N/A</v>
      </c>
      <c r="M602" s="65" t="e">
        <f>VLOOKUP(E602,'Supply Log'!$E$6:$T$277,8,FALSE)</f>
        <v>#N/A</v>
      </c>
      <c r="N602" s="65" t="e">
        <f>VLOOKUP(E602,'Supply Log'!$E$6:$T$277,9,FALSE)</f>
        <v>#N/A</v>
      </c>
      <c r="O602" s="65" t="e">
        <f>VLOOKUP(E602,'Supply Log'!$E$6:$T$277,10,FALSE)</f>
        <v>#N/A</v>
      </c>
      <c r="P602" s="29" t="e">
        <f t="shared" si="74"/>
        <v>#N/A</v>
      </c>
      <c r="Q602" s="65" t="e">
        <f>VLOOKUP(E602,'Supply Log'!$E$6:$T$277,12,FALSE)</f>
        <v>#N/A</v>
      </c>
      <c r="R602" s="78" t="e">
        <f t="shared" si="75"/>
        <v>#N/A</v>
      </c>
      <c r="S602" s="65"/>
      <c r="T602" s="79" t="e">
        <f t="shared" si="76"/>
        <v>#N/A</v>
      </c>
      <c r="U602" s="80" t="e">
        <f t="shared" si="77"/>
        <v>#N/A</v>
      </c>
      <c r="V602" s="81" t="str">
        <f t="shared" si="78"/>
        <v/>
      </c>
      <c r="W602" s="69" t="e">
        <f>VLOOKUP(F602,'Input Log'!$E$6:$V$50000,18,FALSE)</f>
        <v>#N/A</v>
      </c>
      <c r="X602" s="64" t="e">
        <f>VLOOKUP(E602,'Supply Log'!$Z$6:$AB$699,2,FALSE)</f>
        <v>#N/A</v>
      </c>
      <c r="Y602" s="64" t="e">
        <f>VLOOKUP(E602,'Supply Log'!$E$6:$X$618,20,FALSE)</f>
        <v>#N/A</v>
      </c>
      <c r="Z602" s="64"/>
      <c r="AA602" s="64"/>
      <c r="AB602" s="64"/>
      <c r="AC602" s="64"/>
      <c r="AD602" s="64"/>
      <c r="AE602" s="64"/>
    </row>
    <row r="603" spans="1:31" ht="15.75" customHeight="1">
      <c r="A603" s="67" t="str">
        <f t="shared" si="72"/>
        <v/>
      </c>
      <c r="B603" s="65">
        <f t="shared" si="79"/>
        <v>515</v>
      </c>
      <c r="C603" s="68" t="str">
        <f t="shared" si="73"/>
        <v/>
      </c>
      <c r="D603" s="69"/>
      <c r="E603" s="66"/>
      <c r="F603" s="66"/>
      <c r="G603" s="65" t="e">
        <f>VLOOKUP(E603,'Supply Log'!$E$6:$T$277,2,FALSE)</f>
        <v>#N/A</v>
      </c>
      <c r="H603" s="65" t="e">
        <f>VLOOKUP(E603,'Supply Log'!$E$6:$T$277,3,FALSE)</f>
        <v>#N/A</v>
      </c>
      <c r="I603" s="77"/>
      <c r="J603" s="65" t="e">
        <f>VLOOKUP(E603,'Supply Log'!$E$6:$T$277,5,FALSE)</f>
        <v>#N/A</v>
      </c>
      <c r="K603" s="65" t="e">
        <f>VLOOKUP(E603,'Supply Log'!$E$6:$T$277,6,FALSE)</f>
        <v>#N/A</v>
      </c>
      <c r="L603" s="65" t="e">
        <f>VLOOKUP(E603,'Supply Log'!$E$6:$T$277,7,FALSE)</f>
        <v>#N/A</v>
      </c>
      <c r="M603" s="65" t="e">
        <f>VLOOKUP(E603,'Supply Log'!$E$6:$T$277,8,FALSE)</f>
        <v>#N/A</v>
      </c>
      <c r="N603" s="65" t="e">
        <f>VLOOKUP(E603,'Supply Log'!$E$6:$T$277,9,FALSE)</f>
        <v>#N/A</v>
      </c>
      <c r="O603" s="65" t="e">
        <f>VLOOKUP(E603,'Supply Log'!$E$6:$T$277,10,FALSE)</f>
        <v>#N/A</v>
      </c>
      <c r="P603" s="29" t="e">
        <f t="shared" si="74"/>
        <v>#N/A</v>
      </c>
      <c r="Q603" s="65" t="e">
        <f>VLOOKUP(E603,'Supply Log'!$E$6:$T$277,12,FALSE)</f>
        <v>#N/A</v>
      </c>
      <c r="R603" s="78" t="e">
        <f t="shared" si="75"/>
        <v>#N/A</v>
      </c>
      <c r="S603" s="65"/>
      <c r="T603" s="79" t="e">
        <f t="shared" si="76"/>
        <v>#N/A</v>
      </c>
      <c r="U603" s="80" t="e">
        <f t="shared" si="77"/>
        <v>#N/A</v>
      </c>
      <c r="V603" s="81" t="str">
        <f t="shared" si="78"/>
        <v/>
      </c>
      <c r="W603" s="69" t="e">
        <f>VLOOKUP(F603,'Input Log'!$E$6:$V$50000,18,FALSE)</f>
        <v>#N/A</v>
      </c>
      <c r="X603" s="64" t="e">
        <f>VLOOKUP(E603,'Supply Log'!$Z$6:$AB$699,2,FALSE)</f>
        <v>#N/A</v>
      </c>
      <c r="Y603" s="64" t="e">
        <f>VLOOKUP(E603,'Supply Log'!$E$6:$X$618,20,FALSE)</f>
        <v>#N/A</v>
      </c>
      <c r="Z603" s="64"/>
      <c r="AA603" s="64"/>
      <c r="AB603" s="64"/>
      <c r="AC603" s="64"/>
      <c r="AD603" s="64"/>
      <c r="AE603" s="64"/>
    </row>
    <row r="604" spans="1:31" ht="15.75" customHeight="1">
      <c r="A604" s="67" t="str">
        <f t="shared" si="72"/>
        <v/>
      </c>
      <c r="B604" s="65">
        <f t="shared" si="79"/>
        <v>516</v>
      </c>
      <c r="C604" s="68" t="str">
        <f t="shared" si="73"/>
        <v/>
      </c>
      <c r="D604" s="69"/>
      <c r="E604" s="66"/>
      <c r="F604" s="66"/>
      <c r="G604" s="65" t="e">
        <f>VLOOKUP(E604,'Supply Log'!$E$6:$T$277,2,FALSE)</f>
        <v>#N/A</v>
      </c>
      <c r="H604" s="65" t="e">
        <f>VLOOKUP(E604,'Supply Log'!$E$6:$T$277,3,FALSE)</f>
        <v>#N/A</v>
      </c>
      <c r="I604" s="77"/>
      <c r="J604" s="65" t="e">
        <f>VLOOKUP(E604,'Supply Log'!$E$6:$T$277,5,FALSE)</f>
        <v>#N/A</v>
      </c>
      <c r="K604" s="65" t="e">
        <f>VLOOKUP(E604,'Supply Log'!$E$6:$T$277,6,FALSE)</f>
        <v>#N/A</v>
      </c>
      <c r="L604" s="65" t="e">
        <f>VLOOKUP(E604,'Supply Log'!$E$6:$T$277,7,FALSE)</f>
        <v>#N/A</v>
      </c>
      <c r="M604" s="65" t="e">
        <f>VLOOKUP(E604,'Supply Log'!$E$6:$T$277,8,FALSE)</f>
        <v>#N/A</v>
      </c>
      <c r="N604" s="65" t="e">
        <f>VLOOKUP(E604,'Supply Log'!$E$6:$T$277,9,FALSE)</f>
        <v>#N/A</v>
      </c>
      <c r="O604" s="65" t="e">
        <f>VLOOKUP(E604,'Supply Log'!$E$6:$T$277,10,FALSE)</f>
        <v>#N/A</v>
      </c>
      <c r="P604" s="29" t="e">
        <f t="shared" si="74"/>
        <v>#N/A</v>
      </c>
      <c r="Q604" s="65" t="e">
        <f>VLOOKUP(E604,'Supply Log'!$E$6:$T$277,12,FALSE)</f>
        <v>#N/A</v>
      </c>
      <c r="R604" s="78" t="e">
        <f t="shared" si="75"/>
        <v>#N/A</v>
      </c>
      <c r="S604" s="65"/>
      <c r="T604" s="79" t="e">
        <f t="shared" si="76"/>
        <v>#N/A</v>
      </c>
      <c r="U604" s="80" t="e">
        <f t="shared" si="77"/>
        <v>#N/A</v>
      </c>
      <c r="V604" s="81" t="str">
        <f t="shared" si="78"/>
        <v/>
      </c>
      <c r="W604" s="69" t="e">
        <f>VLOOKUP(F604,'Input Log'!$E$6:$V$50000,18,FALSE)</f>
        <v>#N/A</v>
      </c>
      <c r="X604" s="64" t="e">
        <f>VLOOKUP(E604,'Supply Log'!$Z$6:$AB$699,2,FALSE)</f>
        <v>#N/A</v>
      </c>
      <c r="Y604" s="64" t="e">
        <f>VLOOKUP(E604,'Supply Log'!$E$6:$X$618,20,FALSE)</f>
        <v>#N/A</v>
      </c>
      <c r="Z604" s="64"/>
      <c r="AA604" s="64"/>
      <c r="AB604" s="64"/>
      <c r="AC604" s="64"/>
      <c r="AD604" s="64"/>
      <c r="AE604" s="64"/>
    </row>
    <row r="605" spans="1:31" ht="15.75" customHeight="1">
      <c r="A605" s="67" t="str">
        <f t="shared" si="72"/>
        <v/>
      </c>
      <c r="B605" s="65">
        <f t="shared" si="79"/>
        <v>517</v>
      </c>
      <c r="C605" s="68" t="str">
        <f t="shared" si="73"/>
        <v/>
      </c>
      <c r="D605" s="69"/>
      <c r="E605" s="66"/>
      <c r="F605" s="66"/>
      <c r="G605" s="65" t="e">
        <f>VLOOKUP(E605,'Supply Log'!$E$6:$T$277,2,FALSE)</f>
        <v>#N/A</v>
      </c>
      <c r="H605" s="65" t="e">
        <f>VLOOKUP(E605,'Supply Log'!$E$6:$T$277,3,FALSE)</f>
        <v>#N/A</v>
      </c>
      <c r="I605" s="77"/>
      <c r="J605" s="65" t="e">
        <f>VLOOKUP(E605,'Supply Log'!$E$6:$T$277,5,FALSE)</f>
        <v>#N/A</v>
      </c>
      <c r="K605" s="65" t="e">
        <f>VLOOKUP(E605,'Supply Log'!$E$6:$T$277,6,FALSE)</f>
        <v>#N/A</v>
      </c>
      <c r="L605" s="65" t="e">
        <f>VLOOKUP(E605,'Supply Log'!$E$6:$T$277,7,FALSE)</f>
        <v>#N/A</v>
      </c>
      <c r="M605" s="65" t="e">
        <f>VLOOKUP(E605,'Supply Log'!$E$6:$T$277,8,FALSE)</f>
        <v>#N/A</v>
      </c>
      <c r="N605" s="65" t="e">
        <f>VLOOKUP(E605,'Supply Log'!$E$6:$T$277,9,FALSE)</f>
        <v>#N/A</v>
      </c>
      <c r="O605" s="65" t="e">
        <f>VLOOKUP(E605,'Supply Log'!$E$6:$T$277,10,FALSE)</f>
        <v>#N/A</v>
      </c>
      <c r="P605" s="29" t="e">
        <f t="shared" si="74"/>
        <v>#N/A</v>
      </c>
      <c r="Q605" s="65" t="e">
        <f>VLOOKUP(E605,'Supply Log'!$E$6:$T$277,12,FALSE)</f>
        <v>#N/A</v>
      </c>
      <c r="R605" s="78" t="e">
        <f t="shared" si="75"/>
        <v>#N/A</v>
      </c>
      <c r="S605" s="65"/>
      <c r="T605" s="79" t="e">
        <f t="shared" si="76"/>
        <v>#N/A</v>
      </c>
      <c r="U605" s="80" t="e">
        <f t="shared" si="77"/>
        <v>#N/A</v>
      </c>
      <c r="V605" s="81" t="str">
        <f t="shared" si="78"/>
        <v/>
      </c>
      <c r="W605" s="69" t="e">
        <f>VLOOKUP(F605,'Input Log'!$E$6:$V$50000,18,FALSE)</f>
        <v>#N/A</v>
      </c>
      <c r="X605" s="64" t="e">
        <f>VLOOKUP(E605,'Supply Log'!$Z$6:$AB$699,2,FALSE)</f>
        <v>#N/A</v>
      </c>
      <c r="Y605" s="64" t="e">
        <f>VLOOKUP(E605,'Supply Log'!$E$6:$X$618,20,FALSE)</f>
        <v>#N/A</v>
      </c>
      <c r="Z605" s="64"/>
      <c r="AA605" s="64"/>
      <c r="AB605" s="64"/>
      <c r="AC605" s="64"/>
      <c r="AD605" s="64"/>
      <c r="AE605" s="64"/>
    </row>
    <row r="606" spans="1:31" ht="15.75" customHeight="1">
      <c r="A606" s="67" t="str">
        <f t="shared" si="72"/>
        <v/>
      </c>
      <c r="B606" s="65">
        <f t="shared" si="79"/>
        <v>518</v>
      </c>
      <c r="C606" s="68" t="str">
        <f t="shared" si="73"/>
        <v/>
      </c>
      <c r="D606" s="69"/>
      <c r="E606" s="66"/>
      <c r="F606" s="66"/>
      <c r="G606" s="65" t="e">
        <f>VLOOKUP(E606,'Supply Log'!$E$6:$T$277,2,FALSE)</f>
        <v>#N/A</v>
      </c>
      <c r="H606" s="65" t="e">
        <f>VLOOKUP(E606,'Supply Log'!$E$6:$T$277,3,FALSE)</f>
        <v>#N/A</v>
      </c>
      <c r="I606" s="77"/>
      <c r="J606" s="65" t="e">
        <f>VLOOKUP(E606,'Supply Log'!$E$6:$T$277,5,FALSE)</f>
        <v>#N/A</v>
      </c>
      <c r="K606" s="65" t="e">
        <f>VLOOKUP(E606,'Supply Log'!$E$6:$T$277,6,FALSE)</f>
        <v>#N/A</v>
      </c>
      <c r="L606" s="65" t="e">
        <f>VLOOKUP(E606,'Supply Log'!$E$6:$T$277,7,FALSE)</f>
        <v>#N/A</v>
      </c>
      <c r="M606" s="65" t="e">
        <f>VLOOKUP(E606,'Supply Log'!$E$6:$T$277,8,FALSE)</f>
        <v>#N/A</v>
      </c>
      <c r="N606" s="65" t="e">
        <f>VLOOKUP(E606,'Supply Log'!$E$6:$T$277,9,FALSE)</f>
        <v>#N/A</v>
      </c>
      <c r="O606" s="65" t="e">
        <f>VLOOKUP(E606,'Supply Log'!$E$6:$T$277,10,FALSE)</f>
        <v>#N/A</v>
      </c>
      <c r="P606" s="29" t="e">
        <f t="shared" si="74"/>
        <v>#N/A</v>
      </c>
      <c r="Q606" s="65" t="e">
        <f>VLOOKUP(E606,'Supply Log'!$E$6:$T$277,12,FALSE)</f>
        <v>#N/A</v>
      </c>
      <c r="R606" s="78" t="e">
        <f t="shared" si="75"/>
        <v>#N/A</v>
      </c>
      <c r="S606" s="65"/>
      <c r="T606" s="79" t="e">
        <f t="shared" si="76"/>
        <v>#N/A</v>
      </c>
      <c r="U606" s="80" t="e">
        <f t="shared" si="77"/>
        <v>#N/A</v>
      </c>
      <c r="V606" s="81" t="str">
        <f t="shared" si="78"/>
        <v/>
      </c>
      <c r="W606" s="69" t="e">
        <f>VLOOKUP(F606,'Input Log'!$E$6:$V$50000,18,FALSE)</f>
        <v>#N/A</v>
      </c>
      <c r="X606" s="64" t="e">
        <f>VLOOKUP(E606,'Supply Log'!$Z$6:$AB$699,2,FALSE)</f>
        <v>#N/A</v>
      </c>
      <c r="Y606" s="64" t="e">
        <f>VLOOKUP(E606,'Supply Log'!$E$6:$X$618,20,FALSE)</f>
        <v>#N/A</v>
      </c>
      <c r="Z606" s="64"/>
      <c r="AA606" s="64"/>
      <c r="AB606" s="64"/>
      <c r="AC606" s="64"/>
      <c r="AD606" s="64"/>
      <c r="AE606" s="64"/>
    </row>
    <row r="607" spans="1:31" ht="15.75" customHeight="1">
      <c r="A607" s="67" t="str">
        <f t="shared" si="72"/>
        <v/>
      </c>
      <c r="B607" s="65">
        <f t="shared" si="79"/>
        <v>519</v>
      </c>
      <c r="C607" s="68" t="str">
        <f t="shared" si="73"/>
        <v/>
      </c>
      <c r="D607" s="69"/>
      <c r="E607" s="66"/>
      <c r="F607" s="66"/>
      <c r="G607" s="65" t="e">
        <f>VLOOKUP(E607,'Supply Log'!$E$6:$T$277,2,FALSE)</f>
        <v>#N/A</v>
      </c>
      <c r="H607" s="65" t="e">
        <f>VLOOKUP(E607,'Supply Log'!$E$6:$T$277,3,FALSE)</f>
        <v>#N/A</v>
      </c>
      <c r="I607" s="77"/>
      <c r="J607" s="65" t="e">
        <f>VLOOKUP(E607,'Supply Log'!$E$6:$T$277,5,FALSE)</f>
        <v>#N/A</v>
      </c>
      <c r="K607" s="65" t="e">
        <f>VLOOKUP(E607,'Supply Log'!$E$6:$T$277,6,FALSE)</f>
        <v>#N/A</v>
      </c>
      <c r="L607" s="65" t="e">
        <f>VLOOKUP(E607,'Supply Log'!$E$6:$T$277,7,FALSE)</f>
        <v>#N/A</v>
      </c>
      <c r="M607" s="65" t="e">
        <f>VLOOKUP(E607,'Supply Log'!$E$6:$T$277,8,FALSE)</f>
        <v>#N/A</v>
      </c>
      <c r="N607" s="65" t="e">
        <f>VLOOKUP(E607,'Supply Log'!$E$6:$T$277,9,FALSE)</f>
        <v>#N/A</v>
      </c>
      <c r="O607" s="65" t="e">
        <f>VLOOKUP(E607,'Supply Log'!$E$6:$T$277,10,FALSE)</f>
        <v>#N/A</v>
      </c>
      <c r="P607" s="29" t="e">
        <f t="shared" si="74"/>
        <v>#N/A</v>
      </c>
      <c r="Q607" s="65" t="e">
        <f>VLOOKUP(E607,'Supply Log'!$E$6:$T$277,12,FALSE)</f>
        <v>#N/A</v>
      </c>
      <c r="R607" s="78" t="e">
        <f t="shared" si="75"/>
        <v>#N/A</v>
      </c>
      <c r="S607" s="65"/>
      <c r="T607" s="79" t="e">
        <f t="shared" si="76"/>
        <v>#N/A</v>
      </c>
      <c r="U607" s="80" t="e">
        <f t="shared" si="77"/>
        <v>#N/A</v>
      </c>
      <c r="V607" s="81" t="str">
        <f t="shared" si="78"/>
        <v/>
      </c>
      <c r="W607" s="69" t="e">
        <f>VLOOKUP(F607,'Input Log'!$E$6:$V$50000,18,FALSE)</f>
        <v>#N/A</v>
      </c>
      <c r="X607" s="64" t="e">
        <f>VLOOKUP(E607,'Supply Log'!$Z$6:$AB$699,2,FALSE)</f>
        <v>#N/A</v>
      </c>
      <c r="Y607" s="64" t="e">
        <f>VLOOKUP(E607,'Supply Log'!$E$6:$X$618,20,FALSE)</f>
        <v>#N/A</v>
      </c>
      <c r="Z607" s="64"/>
      <c r="AA607" s="64"/>
      <c r="AB607" s="64"/>
      <c r="AC607" s="64"/>
      <c r="AD607" s="64"/>
      <c r="AE607" s="64"/>
    </row>
    <row r="608" spans="1:31" ht="15.75" customHeight="1">
      <c r="A608" s="67" t="str">
        <f t="shared" si="72"/>
        <v/>
      </c>
      <c r="B608" s="65">
        <f t="shared" si="79"/>
        <v>520</v>
      </c>
      <c r="C608" s="68" t="str">
        <f t="shared" si="73"/>
        <v/>
      </c>
      <c r="D608" s="69"/>
      <c r="E608" s="66"/>
      <c r="F608" s="66"/>
      <c r="G608" s="65" t="e">
        <f>VLOOKUP(E608,'Supply Log'!$E$6:$T$277,2,FALSE)</f>
        <v>#N/A</v>
      </c>
      <c r="H608" s="65" t="e">
        <f>VLOOKUP(E608,'Supply Log'!$E$6:$T$277,3,FALSE)</f>
        <v>#N/A</v>
      </c>
      <c r="I608" s="77"/>
      <c r="J608" s="65" t="e">
        <f>VLOOKUP(E608,'Supply Log'!$E$6:$T$277,5,FALSE)</f>
        <v>#N/A</v>
      </c>
      <c r="K608" s="65" t="e">
        <f>VLOOKUP(E608,'Supply Log'!$E$6:$T$277,6,FALSE)</f>
        <v>#N/A</v>
      </c>
      <c r="L608" s="65" t="e">
        <f>VLOOKUP(E608,'Supply Log'!$E$6:$T$277,7,FALSE)</f>
        <v>#N/A</v>
      </c>
      <c r="M608" s="65" t="e">
        <f>VLOOKUP(E608,'Supply Log'!$E$6:$T$277,8,FALSE)</f>
        <v>#N/A</v>
      </c>
      <c r="N608" s="65" t="e">
        <f>VLOOKUP(E608,'Supply Log'!$E$6:$T$277,9,FALSE)</f>
        <v>#N/A</v>
      </c>
      <c r="O608" s="65" t="e">
        <f>VLOOKUP(E608,'Supply Log'!$E$6:$T$277,10,FALSE)</f>
        <v>#N/A</v>
      </c>
      <c r="P608" s="29" t="e">
        <f t="shared" si="74"/>
        <v>#N/A</v>
      </c>
      <c r="Q608" s="65" t="e">
        <f>VLOOKUP(E608,'Supply Log'!$E$6:$T$277,12,FALSE)</f>
        <v>#N/A</v>
      </c>
      <c r="R608" s="78" t="e">
        <f t="shared" si="75"/>
        <v>#N/A</v>
      </c>
      <c r="S608" s="65"/>
      <c r="T608" s="79" t="e">
        <f t="shared" si="76"/>
        <v>#N/A</v>
      </c>
      <c r="U608" s="80" t="e">
        <f t="shared" si="77"/>
        <v>#N/A</v>
      </c>
      <c r="V608" s="81" t="str">
        <f t="shared" si="78"/>
        <v/>
      </c>
      <c r="W608" s="69" t="e">
        <f>VLOOKUP(F608,'Input Log'!$E$6:$V$50000,18,FALSE)</f>
        <v>#N/A</v>
      </c>
      <c r="X608" s="64" t="e">
        <f>VLOOKUP(E608,'Supply Log'!$Z$6:$AB$699,2,FALSE)</f>
        <v>#N/A</v>
      </c>
      <c r="Y608" s="64" t="e">
        <f>VLOOKUP(E608,'Supply Log'!$E$6:$X$618,20,FALSE)</f>
        <v>#N/A</v>
      </c>
      <c r="Z608" s="64"/>
      <c r="AA608" s="64"/>
      <c r="AB608" s="64"/>
      <c r="AC608" s="64"/>
      <c r="AD608" s="64"/>
      <c r="AE608" s="64"/>
    </row>
    <row r="609" spans="1:31" ht="15.75" customHeight="1">
      <c r="A609" s="67" t="str">
        <f t="shared" si="72"/>
        <v/>
      </c>
      <c r="B609" s="65">
        <f t="shared" si="79"/>
        <v>521</v>
      </c>
      <c r="C609" s="68" t="str">
        <f t="shared" si="73"/>
        <v/>
      </c>
      <c r="D609" s="69"/>
      <c r="E609" s="66"/>
      <c r="F609" s="66"/>
      <c r="G609" s="65" t="e">
        <f>VLOOKUP(E609,'Supply Log'!$E$6:$T$277,2,FALSE)</f>
        <v>#N/A</v>
      </c>
      <c r="H609" s="65" t="e">
        <f>VLOOKUP(E609,'Supply Log'!$E$6:$T$277,3,FALSE)</f>
        <v>#N/A</v>
      </c>
      <c r="I609" s="77"/>
      <c r="J609" s="65" t="e">
        <f>VLOOKUP(E609,'Supply Log'!$E$6:$T$277,5,FALSE)</f>
        <v>#N/A</v>
      </c>
      <c r="K609" s="65" t="e">
        <f>VLOOKUP(E609,'Supply Log'!$E$6:$T$277,6,FALSE)</f>
        <v>#N/A</v>
      </c>
      <c r="L609" s="65" t="e">
        <f>VLOOKUP(E609,'Supply Log'!$E$6:$T$277,7,FALSE)</f>
        <v>#N/A</v>
      </c>
      <c r="M609" s="65" t="e">
        <f>VLOOKUP(E609,'Supply Log'!$E$6:$T$277,8,FALSE)</f>
        <v>#N/A</v>
      </c>
      <c r="N609" s="65" t="e">
        <f>VLOOKUP(E609,'Supply Log'!$E$6:$T$277,9,FALSE)</f>
        <v>#N/A</v>
      </c>
      <c r="O609" s="65" t="e">
        <f>VLOOKUP(E609,'Supply Log'!$E$6:$T$277,10,FALSE)</f>
        <v>#N/A</v>
      </c>
      <c r="P609" s="29" t="e">
        <f t="shared" si="74"/>
        <v>#N/A</v>
      </c>
      <c r="Q609" s="65" t="e">
        <f>VLOOKUP(E609,'Supply Log'!$E$6:$T$277,12,FALSE)</f>
        <v>#N/A</v>
      </c>
      <c r="R609" s="78" t="e">
        <f t="shared" si="75"/>
        <v>#N/A</v>
      </c>
      <c r="S609" s="65"/>
      <c r="T609" s="79" t="e">
        <f t="shared" si="76"/>
        <v>#N/A</v>
      </c>
      <c r="U609" s="80" t="e">
        <f t="shared" si="77"/>
        <v>#N/A</v>
      </c>
      <c r="V609" s="81" t="str">
        <f t="shared" si="78"/>
        <v/>
      </c>
      <c r="W609" s="69" t="e">
        <f>VLOOKUP(F609,'Input Log'!$E$6:$V$50000,18,FALSE)</f>
        <v>#N/A</v>
      </c>
      <c r="X609" s="64" t="e">
        <f>VLOOKUP(E609,'Supply Log'!$Z$6:$AB$699,2,FALSE)</f>
        <v>#N/A</v>
      </c>
      <c r="Y609" s="64" t="e">
        <f>VLOOKUP(E609,'Supply Log'!$E$6:$X$618,20,FALSE)</f>
        <v>#N/A</v>
      </c>
      <c r="Z609" s="64"/>
      <c r="AA609" s="64"/>
      <c r="AB609" s="64"/>
      <c r="AC609" s="64"/>
      <c r="AD609" s="64"/>
      <c r="AE609" s="64"/>
    </row>
    <row r="610" spans="1:31" ht="15.75" customHeight="1">
      <c r="A610" s="67" t="str">
        <f t="shared" si="72"/>
        <v/>
      </c>
      <c r="B610" s="65">
        <f t="shared" si="79"/>
        <v>522</v>
      </c>
      <c r="C610" s="68" t="str">
        <f t="shared" si="73"/>
        <v/>
      </c>
      <c r="D610" s="69"/>
      <c r="E610" s="66"/>
      <c r="F610" s="66"/>
      <c r="G610" s="65" t="e">
        <f>VLOOKUP(E610,'Supply Log'!$E$6:$T$277,2,FALSE)</f>
        <v>#N/A</v>
      </c>
      <c r="H610" s="65" t="e">
        <f>VLOOKUP(E610,'Supply Log'!$E$6:$T$277,3,FALSE)</f>
        <v>#N/A</v>
      </c>
      <c r="I610" s="77"/>
      <c r="J610" s="65" t="e">
        <f>VLOOKUP(E610,'Supply Log'!$E$6:$T$277,5,FALSE)</f>
        <v>#N/A</v>
      </c>
      <c r="K610" s="65" t="e">
        <f>VLOOKUP(E610,'Supply Log'!$E$6:$T$277,6,FALSE)</f>
        <v>#N/A</v>
      </c>
      <c r="L610" s="65" t="e">
        <f>VLOOKUP(E610,'Supply Log'!$E$6:$T$277,7,FALSE)</f>
        <v>#N/A</v>
      </c>
      <c r="M610" s="65" t="e">
        <f>VLOOKUP(E610,'Supply Log'!$E$6:$T$277,8,FALSE)</f>
        <v>#N/A</v>
      </c>
      <c r="N610" s="65" t="e">
        <f>VLOOKUP(E610,'Supply Log'!$E$6:$T$277,9,FALSE)</f>
        <v>#N/A</v>
      </c>
      <c r="O610" s="65" t="e">
        <f>VLOOKUP(E610,'Supply Log'!$E$6:$T$277,10,FALSE)</f>
        <v>#N/A</v>
      </c>
      <c r="P610" s="29" t="e">
        <f t="shared" si="74"/>
        <v>#N/A</v>
      </c>
      <c r="Q610" s="65" t="e">
        <f>VLOOKUP(E610,'Supply Log'!$E$6:$T$277,12,FALSE)</f>
        <v>#N/A</v>
      </c>
      <c r="R610" s="78" t="e">
        <f t="shared" si="75"/>
        <v>#N/A</v>
      </c>
      <c r="S610" s="65"/>
      <c r="T610" s="79" t="e">
        <f t="shared" si="76"/>
        <v>#N/A</v>
      </c>
      <c r="U610" s="80" t="e">
        <f t="shared" si="77"/>
        <v>#N/A</v>
      </c>
      <c r="V610" s="81" t="str">
        <f t="shared" si="78"/>
        <v/>
      </c>
      <c r="W610" s="69" t="e">
        <f>VLOOKUP(F610,'Input Log'!$E$6:$V$50000,18,FALSE)</f>
        <v>#N/A</v>
      </c>
      <c r="X610" s="64" t="e">
        <f>VLOOKUP(E610,'Supply Log'!$Z$6:$AB$699,2,FALSE)</f>
        <v>#N/A</v>
      </c>
      <c r="Y610" s="64" t="e">
        <f>VLOOKUP(E610,'Supply Log'!$E$6:$X$618,20,FALSE)</f>
        <v>#N/A</v>
      </c>
      <c r="Z610" s="64"/>
      <c r="AA610" s="64"/>
      <c r="AB610" s="64"/>
      <c r="AC610" s="64"/>
      <c r="AD610" s="64"/>
      <c r="AE610" s="64"/>
    </row>
    <row r="611" spans="1:31" ht="15.75" customHeight="1">
      <c r="A611" s="67" t="str">
        <f t="shared" si="72"/>
        <v/>
      </c>
      <c r="B611" s="65">
        <f t="shared" si="79"/>
        <v>523</v>
      </c>
      <c r="C611" s="68" t="str">
        <f t="shared" si="73"/>
        <v/>
      </c>
      <c r="D611" s="69"/>
      <c r="E611" s="66"/>
      <c r="F611" s="66"/>
      <c r="G611" s="65" t="e">
        <f>VLOOKUP(E611,'Supply Log'!$E$6:$T$277,2,FALSE)</f>
        <v>#N/A</v>
      </c>
      <c r="H611" s="65" t="e">
        <f>VLOOKUP(E611,'Supply Log'!$E$6:$T$277,3,FALSE)</f>
        <v>#N/A</v>
      </c>
      <c r="I611" s="77"/>
      <c r="J611" s="65" t="e">
        <f>VLOOKUP(E611,'Supply Log'!$E$6:$T$277,5,FALSE)</f>
        <v>#N/A</v>
      </c>
      <c r="K611" s="65" t="e">
        <f>VLOOKUP(E611,'Supply Log'!$E$6:$T$277,6,FALSE)</f>
        <v>#N/A</v>
      </c>
      <c r="L611" s="65" t="e">
        <f>VLOOKUP(E611,'Supply Log'!$E$6:$T$277,7,FALSE)</f>
        <v>#N/A</v>
      </c>
      <c r="M611" s="65" t="e">
        <f>VLOOKUP(E611,'Supply Log'!$E$6:$T$277,8,FALSE)</f>
        <v>#N/A</v>
      </c>
      <c r="N611" s="65" t="e">
        <f>VLOOKUP(E611,'Supply Log'!$E$6:$T$277,9,FALSE)</f>
        <v>#N/A</v>
      </c>
      <c r="O611" s="65" t="e">
        <f>VLOOKUP(E611,'Supply Log'!$E$6:$T$277,10,FALSE)</f>
        <v>#N/A</v>
      </c>
      <c r="P611" s="29" t="e">
        <f t="shared" si="74"/>
        <v>#N/A</v>
      </c>
      <c r="Q611" s="65" t="e">
        <f>VLOOKUP(E611,'Supply Log'!$E$6:$T$277,12,FALSE)</f>
        <v>#N/A</v>
      </c>
      <c r="R611" s="78" t="e">
        <f t="shared" si="75"/>
        <v>#N/A</v>
      </c>
      <c r="S611" s="65"/>
      <c r="T611" s="79" t="e">
        <f t="shared" si="76"/>
        <v>#N/A</v>
      </c>
      <c r="U611" s="80" t="e">
        <f t="shared" si="77"/>
        <v>#N/A</v>
      </c>
      <c r="V611" s="81" t="str">
        <f t="shared" si="78"/>
        <v/>
      </c>
      <c r="W611" s="69" t="e">
        <f>VLOOKUP(F611,'Input Log'!$E$6:$V$50000,18,FALSE)</f>
        <v>#N/A</v>
      </c>
      <c r="X611" s="64" t="e">
        <f>VLOOKUP(E611,'Supply Log'!$Z$6:$AB$699,2,FALSE)</f>
        <v>#N/A</v>
      </c>
      <c r="Y611" s="64" t="e">
        <f>VLOOKUP(E611,'Supply Log'!$E$6:$X$618,20,FALSE)</f>
        <v>#N/A</v>
      </c>
      <c r="Z611" s="64"/>
      <c r="AA611" s="64"/>
      <c r="AB611" s="64"/>
      <c r="AC611" s="64"/>
      <c r="AD611" s="64"/>
      <c r="AE611" s="64"/>
    </row>
    <row r="612" spans="1:31" ht="15.75" customHeight="1">
      <c r="A612" s="67" t="str">
        <f t="shared" si="72"/>
        <v/>
      </c>
      <c r="B612" s="65">
        <f t="shared" si="79"/>
        <v>524</v>
      </c>
      <c r="C612" s="68" t="str">
        <f t="shared" si="73"/>
        <v/>
      </c>
      <c r="D612" s="69"/>
      <c r="E612" s="66"/>
      <c r="F612" s="66"/>
      <c r="G612" s="65" t="e">
        <f>VLOOKUP(E612,'Supply Log'!$E$6:$T$277,2,FALSE)</f>
        <v>#N/A</v>
      </c>
      <c r="H612" s="65" t="e">
        <f>VLOOKUP(E612,'Supply Log'!$E$6:$T$277,3,FALSE)</f>
        <v>#N/A</v>
      </c>
      <c r="I612" s="77"/>
      <c r="J612" s="65" t="e">
        <f>VLOOKUP(E612,'Supply Log'!$E$6:$T$277,5,FALSE)</f>
        <v>#N/A</v>
      </c>
      <c r="K612" s="65" t="e">
        <f>VLOOKUP(E612,'Supply Log'!$E$6:$T$277,6,FALSE)</f>
        <v>#N/A</v>
      </c>
      <c r="L612" s="65" t="e">
        <f>VLOOKUP(E612,'Supply Log'!$E$6:$T$277,7,FALSE)</f>
        <v>#N/A</v>
      </c>
      <c r="M612" s="65" t="e">
        <f>VLOOKUP(E612,'Supply Log'!$E$6:$T$277,8,FALSE)</f>
        <v>#N/A</v>
      </c>
      <c r="N612" s="65" t="e">
        <f>VLOOKUP(E612,'Supply Log'!$E$6:$T$277,9,FALSE)</f>
        <v>#N/A</v>
      </c>
      <c r="O612" s="65" t="e">
        <f>VLOOKUP(E612,'Supply Log'!$E$6:$T$277,10,FALSE)</f>
        <v>#N/A</v>
      </c>
      <c r="P612" s="29" t="e">
        <f t="shared" si="74"/>
        <v>#N/A</v>
      </c>
      <c r="Q612" s="65" t="e">
        <f>VLOOKUP(E612,'Supply Log'!$E$6:$T$277,12,FALSE)</f>
        <v>#N/A</v>
      </c>
      <c r="R612" s="78" t="e">
        <f t="shared" si="75"/>
        <v>#N/A</v>
      </c>
      <c r="S612" s="65"/>
      <c r="T612" s="79" t="e">
        <f t="shared" si="76"/>
        <v>#N/A</v>
      </c>
      <c r="U612" s="80" t="e">
        <f t="shared" si="77"/>
        <v>#N/A</v>
      </c>
      <c r="V612" s="81" t="str">
        <f t="shared" si="78"/>
        <v/>
      </c>
      <c r="W612" s="69" t="e">
        <f>VLOOKUP(F612,'Input Log'!$E$6:$V$50000,18,FALSE)</f>
        <v>#N/A</v>
      </c>
      <c r="X612" s="64" t="e">
        <f>VLOOKUP(E612,'Supply Log'!$Z$6:$AB$699,2,FALSE)</f>
        <v>#N/A</v>
      </c>
      <c r="Y612" s="64" t="e">
        <f>VLOOKUP(E612,'Supply Log'!$E$6:$X$618,20,FALSE)</f>
        <v>#N/A</v>
      </c>
      <c r="Z612" s="64"/>
      <c r="AA612" s="64"/>
      <c r="AB612" s="64"/>
      <c r="AC612" s="64"/>
      <c r="AD612" s="64"/>
      <c r="AE612" s="64"/>
    </row>
    <row r="613" spans="1:31" ht="15.75" customHeight="1">
      <c r="A613" s="67" t="str">
        <f t="shared" si="72"/>
        <v/>
      </c>
      <c r="B613" s="65">
        <f t="shared" si="79"/>
        <v>525</v>
      </c>
      <c r="C613" s="68" t="str">
        <f t="shared" si="73"/>
        <v/>
      </c>
      <c r="D613" s="69"/>
      <c r="E613" s="66"/>
      <c r="F613" s="66"/>
      <c r="G613" s="65" t="e">
        <f>VLOOKUP(E613,'Supply Log'!$E$6:$T$277,2,FALSE)</f>
        <v>#N/A</v>
      </c>
      <c r="H613" s="65" t="e">
        <f>VLOOKUP(E613,'Supply Log'!$E$6:$T$277,3,FALSE)</f>
        <v>#N/A</v>
      </c>
      <c r="I613" s="77"/>
      <c r="J613" s="65" t="e">
        <f>VLOOKUP(E613,'Supply Log'!$E$6:$T$277,5,FALSE)</f>
        <v>#N/A</v>
      </c>
      <c r="K613" s="65" t="e">
        <f>VLOOKUP(E613,'Supply Log'!$E$6:$T$277,6,FALSE)</f>
        <v>#N/A</v>
      </c>
      <c r="L613" s="65" t="e">
        <f>VLOOKUP(E613,'Supply Log'!$E$6:$T$277,7,FALSE)</f>
        <v>#N/A</v>
      </c>
      <c r="M613" s="65" t="e">
        <f>VLOOKUP(E613,'Supply Log'!$E$6:$T$277,8,FALSE)</f>
        <v>#N/A</v>
      </c>
      <c r="N613" s="65" t="e">
        <f>VLOOKUP(E613,'Supply Log'!$E$6:$T$277,9,FALSE)</f>
        <v>#N/A</v>
      </c>
      <c r="O613" s="65" t="e">
        <f>VLOOKUP(E613,'Supply Log'!$E$6:$T$277,10,FALSE)</f>
        <v>#N/A</v>
      </c>
      <c r="P613" s="29" t="e">
        <f t="shared" si="74"/>
        <v>#N/A</v>
      </c>
      <c r="Q613" s="65" t="e">
        <f>VLOOKUP(E613,'Supply Log'!$E$6:$T$277,12,FALSE)</f>
        <v>#N/A</v>
      </c>
      <c r="R613" s="78" t="e">
        <f t="shared" si="75"/>
        <v>#N/A</v>
      </c>
      <c r="S613" s="65"/>
      <c r="T613" s="79" t="e">
        <f t="shared" si="76"/>
        <v>#N/A</v>
      </c>
      <c r="U613" s="80" t="e">
        <f t="shared" si="77"/>
        <v>#N/A</v>
      </c>
      <c r="V613" s="81" t="str">
        <f t="shared" si="78"/>
        <v/>
      </c>
      <c r="W613" s="69" t="e">
        <f>VLOOKUP(F613,'Input Log'!$E$6:$V$50000,18,FALSE)</f>
        <v>#N/A</v>
      </c>
      <c r="X613" s="64" t="e">
        <f>VLOOKUP(E613,'Supply Log'!$Z$6:$AB$699,2,FALSE)</f>
        <v>#N/A</v>
      </c>
      <c r="Y613" s="64" t="e">
        <f>VLOOKUP(E613,'Supply Log'!$E$6:$X$618,20,FALSE)</f>
        <v>#N/A</v>
      </c>
      <c r="Z613" s="64"/>
      <c r="AA613" s="64"/>
      <c r="AB613" s="64"/>
      <c r="AC613" s="64"/>
      <c r="AD613" s="64"/>
      <c r="AE613" s="64"/>
    </row>
    <row r="614" spans="1:31" ht="15.75" customHeight="1">
      <c r="A614" s="67" t="str">
        <f t="shared" si="72"/>
        <v/>
      </c>
      <c r="B614" s="65">
        <f t="shared" si="79"/>
        <v>526</v>
      </c>
      <c r="C614" s="68" t="str">
        <f t="shared" si="73"/>
        <v/>
      </c>
      <c r="D614" s="69"/>
      <c r="E614" s="66"/>
      <c r="F614" s="66"/>
      <c r="G614" s="65" t="e">
        <f>VLOOKUP(E614,'Supply Log'!$E$6:$T$277,2,FALSE)</f>
        <v>#N/A</v>
      </c>
      <c r="H614" s="65" t="e">
        <f>VLOOKUP(E614,'Supply Log'!$E$6:$T$277,3,FALSE)</f>
        <v>#N/A</v>
      </c>
      <c r="I614" s="77"/>
      <c r="J614" s="65" t="e">
        <f>VLOOKUP(E614,'Supply Log'!$E$6:$T$277,5,FALSE)</f>
        <v>#N/A</v>
      </c>
      <c r="K614" s="65" t="e">
        <f>VLOOKUP(E614,'Supply Log'!$E$6:$T$277,6,FALSE)</f>
        <v>#N/A</v>
      </c>
      <c r="L614" s="65" t="e">
        <f>VLOOKUP(E614,'Supply Log'!$E$6:$T$277,7,FALSE)</f>
        <v>#N/A</v>
      </c>
      <c r="M614" s="65" t="e">
        <f>VLOOKUP(E614,'Supply Log'!$E$6:$T$277,8,FALSE)</f>
        <v>#N/A</v>
      </c>
      <c r="N614" s="65" t="e">
        <f>VLOOKUP(E614,'Supply Log'!$E$6:$T$277,9,FALSE)</f>
        <v>#N/A</v>
      </c>
      <c r="O614" s="65" t="e">
        <f>VLOOKUP(E614,'Supply Log'!$E$6:$T$277,10,FALSE)</f>
        <v>#N/A</v>
      </c>
      <c r="P614" s="29" t="e">
        <f t="shared" si="74"/>
        <v>#N/A</v>
      </c>
      <c r="Q614" s="65" t="e">
        <f>VLOOKUP(E614,'Supply Log'!$E$6:$T$277,12,FALSE)</f>
        <v>#N/A</v>
      </c>
      <c r="R614" s="78" t="e">
        <f t="shared" si="75"/>
        <v>#N/A</v>
      </c>
      <c r="S614" s="65"/>
      <c r="T614" s="79" t="e">
        <f t="shared" si="76"/>
        <v>#N/A</v>
      </c>
      <c r="U614" s="80" t="e">
        <f t="shared" si="77"/>
        <v>#N/A</v>
      </c>
      <c r="V614" s="81" t="str">
        <f t="shared" si="78"/>
        <v/>
      </c>
      <c r="W614" s="69" t="e">
        <f>VLOOKUP(F614,'Input Log'!$E$6:$V$50000,18,FALSE)</f>
        <v>#N/A</v>
      </c>
      <c r="X614" s="64" t="e">
        <f>VLOOKUP(E614,'Supply Log'!$Z$6:$AB$699,2,FALSE)</f>
        <v>#N/A</v>
      </c>
      <c r="Y614" s="64" t="e">
        <f>VLOOKUP(E614,'Supply Log'!$E$6:$X$618,20,FALSE)</f>
        <v>#N/A</v>
      </c>
      <c r="Z614" s="64"/>
      <c r="AA614" s="64"/>
      <c r="AB614" s="64"/>
      <c r="AC614" s="64"/>
      <c r="AD614" s="64"/>
      <c r="AE614" s="64"/>
    </row>
    <row r="615" spans="1:31" ht="15.75" customHeight="1">
      <c r="A615" s="67" t="str">
        <f t="shared" si="72"/>
        <v/>
      </c>
      <c r="B615" s="65">
        <f t="shared" si="79"/>
        <v>527</v>
      </c>
      <c r="C615" s="68" t="str">
        <f t="shared" si="73"/>
        <v/>
      </c>
      <c r="D615" s="69"/>
      <c r="E615" s="66"/>
      <c r="F615" s="66"/>
      <c r="G615" s="65" t="e">
        <f>VLOOKUP(E615,'Supply Log'!$E$6:$T$277,2,FALSE)</f>
        <v>#N/A</v>
      </c>
      <c r="H615" s="65" t="e">
        <f>VLOOKUP(E615,'Supply Log'!$E$6:$T$277,3,FALSE)</f>
        <v>#N/A</v>
      </c>
      <c r="I615" s="77"/>
      <c r="J615" s="65" t="e">
        <f>VLOOKUP(E615,'Supply Log'!$E$6:$T$277,5,FALSE)</f>
        <v>#N/A</v>
      </c>
      <c r="K615" s="65" t="e">
        <f>VLOOKUP(E615,'Supply Log'!$E$6:$T$277,6,FALSE)</f>
        <v>#N/A</v>
      </c>
      <c r="L615" s="65" t="e">
        <f>VLOOKUP(E615,'Supply Log'!$E$6:$T$277,7,FALSE)</f>
        <v>#N/A</v>
      </c>
      <c r="M615" s="65" t="e">
        <f>VLOOKUP(E615,'Supply Log'!$E$6:$T$277,8,FALSE)</f>
        <v>#N/A</v>
      </c>
      <c r="N615" s="65" t="e">
        <f>VLOOKUP(E615,'Supply Log'!$E$6:$T$277,9,FALSE)</f>
        <v>#N/A</v>
      </c>
      <c r="O615" s="65" t="e">
        <f>VLOOKUP(E615,'Supply Log'!$E$6:$T$277,10,FALSE)</f>
        <v>#N/A</v>
      </c>
      <c r="P615" s="29" t="e">
        <f t="shared" si="74"/>
        <v>#N/A</v>
      </c>
      <c r="Q615" s="65" t="e">
        <f>VLOOKUP(E615,'Supply Log'!$E$6:$T$277,12,FALSE)</f>
        <v>#N/A</v>
      </c>
      <c r="R615" s="78" t="e">
        <f t="shared" si="75"/>
        <v>#N/A</v>
      </c>
      <c r="S615" s="65"/>
      <c r="T615" s="79" t="e">
        <f t="shared" si="76"/>
        <v>#N/A</v>
      </c>
      <c r="U615" s="80" t="e">
        <f t="shared" si="77"/>
        <v>#N/A</v>
      </c>
      <c r="V615" s="81" t="str">
        <f t="shared" si="78"/>
        <v/>
      </c>
      <c r="W615" s="69" t="e">
        <f>VLOOKUP(F615,'Input Log'!$E$6:$V$50000,18,FALSE)</f>
        <v>#N/A</v>
      </c>
      <c r="X615" s="64" t="e">
        <f>VLOOKUP(E615,'Supply Log'!$Z$6:$AB$699,2,FALSE)</f>
        <v>#N/A</v>
      </c>
      <c r="Y615" s="64" t="e">
        <f>VLOOKUP(E615,'Supply Log'!$E$6:$X$618,20,FALSE)</f>
        <v>#N/A</v>
      </c>
      <c r="Z615" s="64"/>
      <c r="AA615" s="64"/>
      <c r="AB615" s="64"/>
      <c r="AC615" s="64"/>
      <c r="AD615" s="64"/>
      <c r="AE615" s="64"/>
    </row>
    <row r="616" spans="1:31" ht="15.75" customHeight="1">
      <c r="A616" s="67" t="str">
        <f t="shared" si="72"/>
        <v/>
      </c>
      <c r="B616" s="65">
        <f t="shared" si="79"/>
        <v>528</v>
      </c>
      <c r="C616" s="68" t="str">
        <f t="shared" si="73"/>
        <v/>
      </c>
      <c r="D616" s="69"/>
      <c r="E616" s="66"/>
      <c r="F616" s="66"/>
      <c r="G616" s="65" t="e">
        <f>VLOOKUP(E616,'Supply Log'!$E$6:$T$277,2,FALSE)</f>
        <v>#N/A</v>
      </c>
      <c r="H616" s="65" t="e">
        <f>VLOOKUP(E616,'Supply Log'!$E$6:$T$277,3,FALSE)</f>
        <v>#N/A</v>
      </c>
      <c r="I616" s="77"/>
      <c r="J616" s="65" t="e">
        <f>VLOOKUP(E616,'Supply Log'!$E$6:$T$277,5,FALSE)</f>
        <v>#N/A</v>
      </c>
      <c r="K616" s="65" t="e">
        <f>VLOOKUP(E616,'Supply Log'!$E$6:$T$277,6,FALSE)</f>
        <v>#N/A</v>
      </c>
      <c r="L616" s="65" t="e">
        <f>VLOOKUP(E616,'Supply Log'!$E$6:$T$277,7,FALSE)</f>
        <v>#N/A</v>
      </c>
      <c r="M616" s="65" t="e">
        <f>VLOOKUP(E616,'Supply Log'!$E$6:$T$277,8,FALSE)</f>
        <v>#N/A</v>
      </c>
      <c r="N616" s="65" t="e">
        <f>VLOOKUP(E616,'Supply Log'!$E$6:$T$277,9,FALSE)</f>
        <v>#N/A</v>
      </c>
      <c r="O616" s="65" t="e">
        <f>VLOOKUP(E616,'Supply Log'!$E$6:$T$277,10,FALSE)</f>
        <v>#N/A</v>
      </c>
      <c r="P616" s="29" t="e">
        <f t="shared" si="74"/>
        <v>#N/A</v>
      </c>
      <c r="Q616" s="65" t="e">
        <f>VLOOKUP(E616,'Supply Log'!$E$6:$T$277,12,FALSE)</f>
        <v>#N/A</v>
      </c>
      <c r="R616" s="78" t="e">
        <f t="shared" si="75"/>
        <v>#N/A</v>
      </c>
      <c r="S616" s="65"/>
      <c r="T616" s="79" t="e">
        <f t="shared" si="76"/>
        <v>#N/A</v>
      </c>
      <c r="U616" s="80" t="e">
        <f t="shared" si="77"/>
        <v>#N/A</v>
      </c>
      <c r="V616" s="81" t="str">
        <f t="shared" si="78"/>
        <v/>
      </c>
      <c r="W616" s="69" t="e">
        <f>VLOOKUP(F616,'Input Log'!$E$6:$V$50000,18,FALSE)</f>
        <v>#N/A</v>
      </c>
      <c r="X616" s="64" t="e">
        <f>VLOOKUP(E616,'Supply Log'!$Z$6:$AB$699,2,FALSE)</f>
        <v>#N/A</v>
      </c>
      <c r="Y616" s="64" t="e">
        <f>VLOOKUP(E616,'Supply Log'!$E$6:$X$618,20,FALSE)</f>
        <v>#N/A</v>
      </c>
      <c r="Z616" s="64"/>
      <c r="AA616" s="64"/>
      <c r="AB616" s="64"/>
      <c r="AC616" s="64"/>
      <c r="AD616" s="64"/>
      <c r="AE616" s="64"/>
    </row>
    <row r="617" spans="1:31" ht="15.75" customHeight="1">
      <c r="A617" s="67" t="str">
        <f t="shared" si="72"/>
        <v/>
      </c>
      <c r="B617" s="65">
        <f t="shared" si="79"/>
        <v>529</v>
      </c>
      <c r="C617" s="68" t="str">
        <f t="shared" si="73"/>
        <v/>
      </c>
      <c r="D617" s="69"/>
      <c r="E617" s="66"/>
      <c r="F617" s="66"/>
      <c r="G617" s="65" t="e">
        <f>VLOOKUP(E617,'Supply Log'!$E$6:$T$277,2,FALSE)</f>
        <v>#N/A</v>
      </c>
      <c r="H617" s="65" t="e">
        <f>VLOOKUP(E617,'Supply Log'!$E$6:$T$277,3,FALSE)</f>
        <v>#N/A</v>
      </c>
      <c r="I617" s="77"/>
      <c r="J617" s="65" t="e">
        <f>VLOOKUP(E617,'Supply Log'!$E$6:$T$277,5,FALSE)</f>
        <v>#N/A</v>
      </c>
      <c r="K617" s="65" t="e">
        <f>VLOOKUP(E617,'Supply Log'!$E$6:$T$277,6,FALSE)</f>
        <v>#N/A</v>
      </c>
      <c r="L617" s="65" t="e">
        <f>VLOOKUP(E617,'Supply Log'!$E$6:$T$277,7,FALSE)</f>
        <v>#N/A</v>
      </c>
      <c r="M617" s="65" t="e">
        <f>VLOOKUP(E617,'Supply Log'!$E$6:$T$277,8,FALSE)</f>
        <v>#N/A</v>
      </c>
      <c r="N617" s="65" t="e">
        <f>VLOOKUP(E617,'Supply Log'!$E$6:$T$277,9,FALSE)</f>
        <v>#N/A</v>
      </c>
      <c r="O617" s="65" t="e">
        <f>VLOOKUP(E617,'Supply Log'!$E$6:$T$277,10,FALSE)</f>
        <v>#N/A</v>
      </c>
      <c r="P617" s="29" t="e">
        <f t="shared" si="74"/>
        <v>#N/A</v>
      </c>
      <c r="Q617" s="65" t="e">
        <f>VLOOKUP(E617,'Supply Log'!$E$6:$T$277,12,FALSE)</f>
        <v>#N/A</v>
      </c>
      <c r="R617" s="78" t="e">
        <f t="shared" si="75"/>
        <v>#N/A</v>
      </c>
      <c r="S617" s="65"/>
      <c r="T617" s="79" t="e">
        <f t="shared" si="76"/>
        <v>#N/A</v>
      </c>
      <c r="U617" s="80" t="e">
        <f t="shared" si="77"/>
        <v>#N/A</v>
      </c>
      <c r="V617" s="81" t="str">
        <f t="shared" si="78"/>
        <v/>
      </c>
      <c r="W617" s="69" t="e">
        <f>VLOOKUP(F617,'Input Log'!$E$6:$V$50000,18,FALSE)</f>
        <v>#N/A</v>
      </c>
      <c r="X617" s="64" t="e">
        <f>VLOOKUP(E617,'Supply Log'!$Z$6:$AB$699,2,FALSE)</f>
        <v>#N/A</v>
      </c>
      <c r="Y617" s="64" t="e">
        <f>VLOOKUP(E617,'Supply Log'!$E$6:$X$618,20,FALSE)</f>
        <v>#N/A</v>
      </c>
      <c r="Z617" s="64"/>
      <c r="AA617" s="64"/>
      <c r="AB617" s="64"/>
      <c r="AC617" s="64"/>
      <c r="AD617" s="64"/>
      <c r="AE617" s="64"/>
    </row>
    <row r="618" spans="1:31" ht="15.75" customHeight="1">
      <c r="A618" s="67" t="str">
        <f t="shared" si="72"/>
        <v/>
      </c>
      <c r="B618" s="65">
        <f t="shared" si="79"/>
        <v>530</v>
      </c>
      <c r="C618" s="68" t="str">
        <f t="shared" si="73"/>
        <v/>
      </c>
      <c r="D618" s="69"/>
      <c r="E618" s="66"/>
      <c r="F618" s="66"/>
      <c r="G618" s="65" t="e">
        <f>VLOOKUP(E618,'Supply Log'!$E$6:$T$277,2,FALSE)</f>
        <v>#N/A</v>
      </c>
      <c r="H618" s="65" t="e">
        <f>VLOOKUP(E618,'Supply Log'!$E$6:$T$277,3,FALSE)</f>
        <v>#N/A</v>
      </c>
      <c r="I618" s="77"/>
      <c r="J618" s="65" t="e">
        <f>VLOOKUP(E618,'Supply Log'!$E$6:$T$277,5,FALSE)</f>
        <v>#N/A</v>
      </c>
      <c r="K618" s="65" t="e">
        <f>VLOOKUP(E618,'Supply Log'!$E$6:$T$277,6,FALSE)</f>
        <v>#N/A</v>
      </c>
      <c r="L618" s="65" t="e">
        <f>VLOOKUP(E618,'Supply Log'!$E$6:$T$277,7,FALSE)</f>
        <v>#N/A</v>
      </c>
      <c r="M618" s="65" t="e">
        <f>VLOOKUP(E618,'Supply Log'!$E$6:$T$277,8,FALSE)</f>
        <v>#N/A</v>
      </c>
      <c r="N618" s="65" t="e">
        <f>VLOOKUP(E618,'Supply Log'!$E$6:$T$277,9,FALSE)</f>
        <v>#N/A</v>
      </c>
      <c r="O618" s="65" t="e">
        <f>VLOOKUP(E618,'Supply Log'!$E$6:$T$277,10,FALSE)</f>
        <v>#N/A</v>
      </c>
      <c r="P618" s="29" t="e">
        <f t="shared" si="74"/>
        <v>#N/A</v>
      </c>
      <c r="Q618" s="65" t="e">
        <f>VLOOKUP(E618,'Supply Log'!$E$6:$T$277,12,FALSE)</f>
        <v>#N/A</v>
      </c>
      <c r="R618" s="78" t="e">
        <f t="shared" si="75"/>
        <v>#N/A</v>
      </c>
      <c r="S618" s="65"/>
      <c r="T618" s="79" t="e">
        <f t="shared" si="76"/>
        <v>#N/A</v>
      </c>
      <c r="U618" s="80" t="e">
        <f t="shared" si="77"/>
        <v>#N/A</v>
      </c>
      <c r="V618" s="81" t="str">
        <f t="shared" si="78"/>
        <v/>
      </c>
      <c r="W618" s="69" t="e">
        <f>VLOOKUP(F618,'Input Log'!$E$6:$V$50000,18,FALSE)</f>
        <v>#N/A</v>
      </c>
      <c r="X618" s="64" t="e">
        <f>VLOOKUP(E618,'Supply Log'!$Z$6:$AB$699,2,FALSE)</f>
        <v>#N/A</v>
      </c>
      <c r="Y618" s="64" t="e">
        <f>VLOOKUP(E618,'Supply Log'!$E$6:$X$618,20,FALSE)</f>
        <v>#N/A</v>
      </c>
      <c r="Z618" s="64"/>
      <c r="AA618" s="64"/>
      <c r="AB618" s="64"/>
      <c r="AC618" s="64"/>
      <c r="AD618" s="64"/>
      <c r="AE618" s="64"/>
    </row>
    <row r="619" spans="1:31" ht="15.75" customHeight="1">
      <c r="A619" s="67" t="str">
        <f t="shared" si="72"/>
        <v/>
      </c>
      <c r="B619" s="65">
        <f t="shared" si="79"/>
        <v>531</v>
      </c>
      <c r="C619" s="68" t="str">
        <f t="shared" si="73"/>
        <v/>
      </c>
      <c r="D619" s="69"/>
      <c r="E619" s="66"/>
      <c r="F619" s="66"/>
      <c r="G619" s="65" t="e">
        <f>VLOOKUP(E619,'Supply Log'!$E$6:$T$277,2,FALSE)</f>
        <v>#N/A</v>
      </c>
      <c r="H619" s="65" t="e">
        <f>VLOOKUP(E619,'Supply Log'!$E$6:$T$277,3,FALSE)</f>
        <v>#N/A</v>
      </c>
      <c r="I619" s="77"/>
      <c r="J619" s="65" t="e">
        <f>VLOOKUP(E619,'Supply Log'!$E$6:$T$277,5,FALSE)</f>
        <v>#N/A</v>
      </c>
      <c r="K619" s="65" t="e">
        <f>VLOOKUP(E619,'Supply Log'!$E$6:$T$277,6,FALSE)</f>
        <v>#N/A</v>
      </c>
      <c r="L619" s="65" t="e">
        <f>VLOOKUP(E619,'Supply Log'!$E$6:$T$277,7,FALSE)</f>
        <v>#N/A</v>
      </c>
      <c r="M619" s="65" t="e">
        <f>VLOOKUP(E619,'Supply Log'!$E$6:$T$277,8,FALSE)</f>
        <v>#N/A</v>
      </c>
      <c r="N619" s="65" t="e">
        <f>VLOOKUP(E619,'Supply Log'!$E$6:$T$277,9,FALSE)</f>
        <v>#N/A</v>
      </c>
      <c r="O619" s="65" t="e">
        <f>VLOOKUP(E619,'Supply Log'!$E$6:$T$277,10,FALSE)</f>
        <v>#N/A</v>
      </c>
      <c r="P619" s="29" t="e">
        <f t="shared" si="74"/>
        <v>#N/A</v>
      </c>
      <c r="Q619" s="65" t="e">
        <f>VLOOKUP(E619,'Supply Log'!$E$6:$T$277,12,FALSE)</f>
        <v>#N/A</v>
      </c>
      <c r="R619" s="78" t="e">
        <f t="shared" si="75"/>
        <v>#N/A</v>
      </c>
      <c r="S619" s="65"/>
      <c r="T619" s="79" t="e">
        <f t="shared" si="76"/>
        <v>#N/A</v>
      </c>
      <c r="U619" s="80" t="e">
        <f t="shared" si="77"/>
        <v>#N/A</v>
      </c>
      <c r="V619" s="81" t="str">
        <f t="shared" si="78"/>
        <v/>
      </c>
      <c r="W619" s="69" t="e">
        <f>VLOOKUP(F619,'Input Log'!$E$6:$V$50000,18,FALSE)</f>
        <v>#N/A</v>
      </c>
      <c r="X619" s="64" t="e">
        <f>VLOOKUP(E619,'Supply Log'!$Z$6:$AB$699,2,FALSE)</f>
        <v>#N/A</v>
      </c>
      <c r="Y619" s="64" t="e">
        <f>VLOOKUP(E619,'Supply Log'!$E$6:$X$618,20,FALSE)</f>
        <v>#N/A</v>
      </c>
      <c r="Z619" s="64"/>
      <c r="AA619" s="64"/>
      <c r="AB619" s="64"/>
      <c r="AC619" s="64"/>
      <c r="AD619" s="64"/>
      <c r="AE619" s="64"/>
    </row>
    <row r="620" spans="1:31" ht="15.75" customHeight="1">
      <c r="A620" s="67" t="str">
        <f t="shared" si="72"/>
        <v/>
      </c>
      <c r="B620" s="65">
        <f t="shared" si="79"/>
        <v>532</v>
      </c>
      <c r="C620" s="68" t="str">
        <f t="shared" si="73"/>
        <v/>
      </c>
      <c r="D620" s="69"/>
      <c r="E620" s="66"/>
      <c r="F620" s="66"/>
      <c r="G620" s="65" t="e">
        <f>VLOOKUP(E620,'Supply Log'!$E$6:$T$277,2,FALSE)</f>
        <v>#N/A</v>
      </c>
      <c r="H620" s="65" t="e">
        <f>VLOOKUP(E620,'Supply Log'!$E$6:$T$277,3,FALSE)</f>
        <v>#N/A</v>
      </c>
      <c r="I620" s="77"/>
      <c r="J620" s="65" t="e">
        <f>VLOOKUP(E620,'Supply Log'!$E$6:$T$277,5,FALSE)</f>
        <v>#N/A</v>
      </c>
      <c r="K620" s="65" t="e">
        <f>VLOOKUP(E620,'Supply Log'!$E$6:$T$277,6,FALSE)</f>
        <v>#N/A</v>
      </c>
      <c r="L620" s="65" t="e">
        <f>VLOOKUP(E620,'Supply Log'!$E$6:$T$277,7,FALSE)</f>
        <v>#N/A</v>
      </c>
      <c r="M620" s="65" t="e">
        <f>VLOOKUP(E620,'Supply Log'!$E$6:$T$277,8,FALSE)</f>
        <v>#N/A</v>
      </c>
      <c r="N620" s="65" t="e">
        <f>VLOOKUP(E620,'Supply Log'!$E$6:$T$277,9,FALSE)</f>
        <v>#N/A</v>
      </c>
      <c r="O620" s="65" t="e">
        <f>VLOOKUP(E620,'Supply Log'!$E$6:$T$277,10,FALSE)</f>
        <v>#N/A</v>
      </c>
      <c r="P620" s="29" t="e">
        <f t="shared" si="74"/>
        <v>#N/A</v>
      </c>
      <c r="Q620" s="65" t="e">
        <f>VLOOKUP(E620,'Supply Log'!$E$6:$T$277,12,FALSE)</f>
        <v>#N/A</v>
      </c>
      <c r="R620" s="78" t="e">
        <f t="shared" si="75"/>
        <v>#N/A</v>
      </c>
      <c r="S620" s="65"/>
      <c r="T620" s="79" t="e">
        <f t="shared" si="76"/>
        <v>#N/A</v>
      </c>
      <c r="U620" s="80" t="e">
        <f t="shared" si="77"/>
        <v>#N/A</v>
      </c>
      <c r="V620" s="81" t="str">
        <f t="shared" si="78"/>
        <v/>
      </c>
      <c r="W620" s="69" t="e">
        <f>VLOOKUP(F620,'Input Log'!$E$6:$V$50000,18,FALSE)</f>
        <v>#N/A</v>
      </c>
      <c r="X620" s="64" t="e">
        <f>VLOOKUP(E620,'Supply Log'!$Z$6:$AB$699,2,FALSE)</f>
        <v>#N/A</v>
      </c>
      <c r="Y620" s="64" t="e">
        <f>VLOOKUP(E620,'Supply Log'!$E$6:$X$618,20,FALSE)</f>
        <v>#N/A</v>
      </c>
      <c r="Z620" s="64"/>
      <c r="AA620" s="64"/>
      <c r="AB620" s="64"/>
      <c r="AC620" s="64"/>
      <c r="AD620" s="64"/>
      <c r="AE620" s="64"/>
    </row>
    <row r="621" spans="1:31" ht="15.75" customHeight="1">
      <c r="A621" s="67" t="str">
        <f t="shared" si="72"/>
        <v/>
      </c>
      <c r="B621" s="65">
        <f t="shared" si="79"/>
        <v>533</v>
      </c>
      <c r="C621" s="68" t="str">
        <f t="shared" si="73"/>
        <v/>
      </c>
      <c r="D621" s="69"/>
      <c r="E621" s="66"/>
      <c r="F621" s="66"/>
      <c r="G621" s="65" t="e">
        <f>VLOOKUP(E621,'Supply Log'!$E$6:$T$277,2,FALSE)</f>
        <v>#N/A</v>
      </c>
      <c r="H621" s="65" t="e">
        <f>VLOOKUP(E621,'Supply Log'!$E$6:$T$277,3,FALSE)</f>
        <v>#N/A</v>
      </c>
      <c r="I621" s="77"/>
      <c r="J621" s="65" t="e">
        <f>VLOOKUP(E621,'Supply Log'!$E$6:$T$277,5,FALSE)</f>
        <v>#N/A</v>
      </c>
      <c r="K621" s="65" t="e">
        <f>VLOOKUP(E621,'Supply Log'!$E$6:$T$277,6,FALSE)</f>
        <v>#N/A</v>
      </c>
      <c r="L621" s="65" t="e">
        <f>VLOOKUP(E621,'Supply Log'!$E$6:$T$277,7,FALSE)</f>
        <v>#N/A</v>
      </c>
      <c r="M621" s="65" t="e">
        <f>VLOOKUP(E621,'Supply Log'!$E$6:$T$277,8,FALSE)</f>
        <v>#N/A</v>
      </c>
      <c r="N621" s="65" t="e">
        <f>VLOOKUP(E621,'Supply Log'!$E$6:$T$277,9,FALSE)</f>
        <v>#N/A</v>
      </c>
      <c r="O621" s="65" t="e">
        <f>VLOOKUP(E621,'Supply Log'!$E$6:$T$277,10,FALSE)</f>
        <v>#N/A</v>
      </c>
      <c r="P621" s="29" t="e">
        <f t="shared" si="74"/>
        <v>#N/A</v>
      </c>
      <c r="Q621" s="65" t="e">
        <f>VLOOKUP(E621,'Supply Log'!$E$6:$T$277,12,FALSE)</f>
        <v>#N/A</v>
      </c>
      <c r="R621" s="78" t="e">
        <f t="shared" si="75"/>
        <v>#N/A</v>
      </c>
      <c r="S621" s="65"/>
      <c r="T621" s="79" t="e">
        <f t="shared" si="76"/>
        <v>#N/A</v>
      </c>
      <c r="U621" s="80" t="e">
        <f t="shared" si="77"/>
        <v>#N/A</v>
      </c>
      <c r="V621" s="81" t="str">
        <f t="shared" si="78"/>
        <v/>
      </c>
      <c r="W621" s="69" t="e">
        <f>VLOOKUP(F621,'Input Log'!$E$6:$V$50000,18,FALSE)</f>
        <v>#N/A</v>
      </c>
      <c r="X621" s="64" t="e">
        <f>VLOOKUP(E621,'Supply Log'!$Z$6:$AB$699,2,FALSE)</f>
        <v>#N/A</v>
      </c>
      <c r="Y621" s="64" t="e">
        <f>VLOOKUP(E621,'Supply Log'!$E$6:$X$618,20,FALSE)</f>
        <v>#N/A</v>
      </c>
      <c r="Z621" s="64"/>
      <c r="AA621" s="64"/>
      <c r="AB621" s="64"/>
      <c r="AC621" s="64"/>
      <c r="AD621" s="64"/>
      <c r="AE621" s="64"/>
    </row>
    <row r="622" spans="1:31" ht="15.75" customHeight="1">
      <c r="A622" s="67" t="str">
        <f t="shared" si="72"/>
        <v/>
      </c>
      <c r="B622" s="65">
        <f t="shared" si="79"/>
        <v>534</v>
      </c>
      <c r="C622" s="68" t="str">
        <f t="shared" si="73"/>
        <v/>
      </c>
      <c r="D622" s="69"/>
      <c r="E622" s="66"/>
      <c r="F622" s="66"/>
      <c r="G622" s="65" t="e">
        <f>VLOOKUP(E622,'Supply Log'!$E$6:$T$277,2,FALSE)</f>
        <v>#N/A</v>
      </c>
      <c r="H622" s="65" t="e">
        <f>VLOOKUP(E622,'Supply Log'!$E$6:$T$277,3,FALSE)</f>
        <v>#N/A</v>
      </c>
      <c r="I622" s="77"/>
      <c r="J622" s="65" t="e">
        <f>VLOOKUP(E622,'Supply Log'!$E$6:$T$277,5,FALSE)</f>
        <v>#N/A</v>
      </c>
      <c r="K622" s="65" t="e">
        <f>VLOOKUP(E622,'Supply Log'!$E$6:$T$277,6,FALSE)</f>
        <v>#N/A</v>
      </c>
      <c r="L622" s="65" t="e">
        <f>VLOOKUP(E622,'Supply Log'!$E$6:$T$277,7,FALSE)</f>
        <v>#N/A</v>
      </c>
      <c r="M622" s="65" t="e">
        <f>VLOOKUP(E622,'Supply Log'!$E$6:$T$277,8,FALSE)</f>
        <v>#N/A</v>
      </c>
      <c r="N622" s="65" t="e">
        <f>VLOOKUP(E622,'Supply Log'!$E$6:$T$277,9,FALSE)</f>
        <v>#N/A</v>
      </c>
      <c r="O622" s="65" t="e">
        <f>VLOOKUP(E622,'Supply Log'!$E$6:$T$277,10,FALSE)</f>
        <v>#N/A</v>
      </c>
      <c r="P622" s="29" t="e">
        <f t="shared" si="74"/>
        <v>#N/A</v>
      </c>
      <c r="Q622" s="65" t="e">
        <f>VLOOKUP(E622,'Supply Log'!$E$6:$T$277,12,FALSE)</f>
        <v>#N/A</v>
      </c>
      <c r="R622" s="78" t="e">
        <f t="shared" si="75"/>
        <v>#N/A</v>
      </c>
      <c r="S622" s="65"/>
      <c r="T622" s="79" t="e">
        <f t="shared" si="76"/>
        <v>#N/A</v>
      </c>
      <c r="U622" s="80" t="e">
        <f t="shared" si="77"/>
        <v>#N/A</v>
      </c>
      <c r="V622" s="81" t="str">
        <f t="shared" si="78"/>
        <v/>
      </c>
      <c r="W622" s="69" t="e">
        <f>VLOOKUP(F622,'Input Log'!$E$6:$V$50000,18,FALSE)</f>
        <v>#N/A</v>
      </c>
      <c r="X622" s="64" t="e">
        <f>VLOOKUP(E622,'Supply Log'!$Z$6:$AB$699,2,FALSE)</f>
        <v>#N/A</v>
      </c>
      <c r="Y622" s="64" t="e">
        <f>VLOOKUP(E622,'Supply Log'!$E$6:$X$618,20,FALSE)</f>
        <v>#N/A</v>
      </c>
      <c r="Z622" s="64"/>
      <c r="AA622" s="64"/>
      <c r="AB622" s="64"/>
      <c r="AC622" s="64"/>
      <c r="AD622" s="64"/>
      <c r="AE622" s="64"/>
    </row>
    <row r="623" spans="1:31" ht="15.75" customHeight="1">
      <c r="A623" s="67" t="str">
        <f t="shared" si="72"/>
        <v/>
      </c>
      <c r="B623" s="65">
        <f t="shared" si="79"/>
        <v>535</v>
      </c>
      <c r="C623" s="68" t="str">
        <f t="shared" si="73"/>
        <v/>
      </c>
      <c r="D623" s="69"/>
      <c r="E623" s="66"/>
      <c r="F623" s="66"/>
      <c r="G623" s="65" t="e">
        <f>VLOOKUP(E623,'Supply Log'!$E$6:$T$277,2,FALSE)</f>
        <v>#N/A</v>
      </c>
      <c r="H623" s="65" t="e">
        <f>VLOOKUP(E623,'Supply Log'!$E$6:$T$277,3,FALSE)</f>
        <v>#N/A</v>
      </c>
      <c r="I623" s="77"/>
      <c r="J623" s="65" t="e">
        <f>VLOOKUP(E623,'Supply Log'!$E$6:$T$277,5,FALSE)</f>
        <v>#N/A</v>
      </c>
      <c r="K623" s="65" t="e">
        <f>VLOOKUP(E623,'Supply Log'!$E$6:$T$277,6,FALSE)</f>
        <v>#N/A</v>
      </c>
      <c r="L623" s="65" t="e">
        <f>VLOOKUP(E623,'Supply Log'!$E$6:$T$277,7,FALSE)</f>
        <v>#N/A</v>
      </c>
      <c r="M623" s="65" t="e">
        <f>VLOOKUP(E623,'Supply Log'!$E$6:$T$277,8,FALSE)</f>
        <v>#N/A</v>
      </c>
      <c r="N623" s="65" t="e">
        <f>VLOOKUP(E623,'Supply Log'!$E$6:$T$277,9,FALSE)</f>
        <v>#N/A</v>
      </c>
      <c r="O623" s="65" t="e">
        <f>VLOOKUP(E623,'Supply Log'!$E$6:$T$277,10,FALSE)</f>
        <v>#N/A</v>
      </c>
      <c r="P623" s="29" t="e">
        <f t="shared" si="74"/>
        <v>#N/A</v>
      </c>
      <c r="Q623" s="65" t="e">
        <f>VLOOKUP(E623,'Supply Log'!$E$6:$T$277,12,FALSE)</f>
        <v>#N/A</v>
      </c>
      <c r="R623" s="78" t="e">
        <f t="shared" si="75"/>
        <v>#N/A</v>
      </c>
      <c r="S623" s="65"/>
      <c r="T623" s="79" t="e">
        <f t="shared" si="76"/>
        <v>#N/A</v>
      </c>
      <c r="U623" s="80" t="e">
        <f t="shared" si="77"/>
        <v>#N/A</v>
      </c>
      <c r="V623" s="81" t="str">
        <f t="shared" si="78"/>
        <v/>
      </c>
      <c r="W623" s="69" t="e">
        <f>VLOOKUP(F623,'Input Log'!$E$6:$V$50000,18,FALSE)</f>
        <v>#N/A</v>
      </c>
      <c r="X623" s="64" t="e">
        <f>VLOOKUP(E623,'Supply Log'!$Z$6:$AB$699,2,FALSE)</f>
        <v>#N/A</v>
      </c>
      <c r="Y623" s="64" t="e">
        <f>VLOOKUP(E623,'Supply Log'!$E$6:$X$618,20,FALSE)</f>
        <v>#N/A</v>
      </c>
      <c r="Z623" s="64"/>
      <c r="AA623" s="64"/>
      <c r="AB623" s="64"/>
      <c r="AC623" s="64"/>
      <c r="AD623" s="64"/>
      <c r="AE623" s="64"/>
    </row>
    <row r="624" spans="1:31" ht="15.75" customHeight="1">
      <c r="A624" s="67" t="str">
        <f t="shared" si="72"/>
        <v/>
      </c>
      <c r="B624" s="65">
        <f t="shared" si="79"/>
        <v>536</v>
      </c>
      <c r="C624" s="68" t="str">
        <f t="shared" si="73"/>
        <v/>
      </c>
      <c r="D624" s="69"/>
      <c r="E624" s="66"/>
      <c r="F624" s="66"/>
      <c r="G624" s="65" t="e">
        <f>VLOOKUP(E624,'Supply Log'!$E$6:$T$277,2,FALSE)</f>
        <v>#N/A</v>
      </c>
      <c r="H624" s="65" t="e">
        <f>VLOOKUP(E624,'Supply Log'!$E$6:$T$277,3,FALSE)</f>
        <v>#N/A</v>
      </c>
      <c r="I624" s="77"/>
      <c r="J624" s="65" t="e">
        <f>VLOOKUP(E624,'Supply Log'!$E$6:$T$277,5,FALSE)</f>
        <v>#N/A</v>
      </c>
      <c r="K624" s="65" t="e">
        <f>VLOOKUP(E624,'Supply Log'!$E$6:$T$277,6,FALSE)</f>
        <v>#N/A</v>
      </c>
      <c r="L624" s="65" t="e">
        <f>VLOOKUP(E624,'Supply Log'!$E$6:$T$277,7,FALSE)</f>
        <v>#N/A</v>
      </c>
      <c r="M624" s="65" t="e">
        <f>VLOOKUP(E624,'Supply Log'!$E$6:$T$277,8,FALSE)</f>
        <v>#N/A</v>
      </c>
      <c r="N624" s="65" t="e">
        <f>VLOOKUP(E624,'Supply Log'!$E$6:$T$277,9,FALSE)</f>
        <v>#N/A</v>
      </c>
      <c r="O624" s="65" t="e">
        <f>VLOOKUP(E624,'Supply Log'!$E$6:$T$277,10,FALSE)</f>
        <v>#N/A</v>
      </c>
      <c r="P624" s="29" t="e">
        <f t="shared" si="74"/>
        <v>#N/A</v>
      </c>
      <c r="Q624" s="65" t="e">
        <f>VLOOKUP(E624,'Supply Log'!$E$6:$T$277,12,FALSE)</f>
        <v>#N/A</v>
      </c>
      <c r="R624" s="78" t="e">
        <f t="shared" si="75"/>
        <v>#N/A</v>
      </c>
      <c r="S624" s="65"/>
      <c r="T624" s="79" t="e">
        <f t="shared" si="76"/>
        <v>#N/A</v>
      </c>
      <c r="U624" s="80" t="e">
        <f t="shared" si="77"/>
        <v>#N/A</v>
      </c>
      <c r="V624" s="81" t="str">
        <f t="shared" si="78"/>
        <v/>
      </c>
      <c r="W624" s="69" t="e">
        <f>VLOOKUP(F624,'Input Log'!$E$6:$V$50000,18,FALSE)</f>
        <v>#N/A</v>
      </c>
      <c r="X624" s="64" t="e">
        <f>VLOOKUP(E624,'Supply Log'!$Z$6:$AB$699,2,FALSE)</f>
        <v>#N/A</v>
      </c>
      <c r="Y624" s="64" t="e">
        <f>VLOOKUP(E624,'Supply Log'!$E$6:$X$618,20,FALSE)</f>
        <v>#N/A</v>
      </c>
      <c r="Z624" s="64"/>
      <c r="AA624" s="64"/>
      <c r="AB624" s="64"/>
      <c r="AC624" s="64"/>
      <c r="AD624" s="64"/>
      <c r="AE624" s="64"/>
    </row>
    <row r="625" spans="1:31" ht="15.75" customHeight="1">
      <c r="A625" s="67" t="str">
        <f t="shared" si="72"/>
        <v/>
      </c>
      <c r="B625" s="65">
        <f t="shared" si="79"/>
        <v>537</v>
      </c>
      <c r="C625" s="68" t="str">
        <f t="shared" si="73"/>
        <v/>
      </c>
      <c r="D625" s="69"/>
      <c r="E625" s="66"/>
      <c r="F625" s="66"/>
      <c r="G625" s="65" t="e">
        <f>VLOOKUP(E625,'Supply Log'!$E$6:$T$277,2,FALSE)</f>
        <v>#N/A</v>
      </c>
      <c r="H625" s="65" t="e">
        <f>VLOOKUP(E625,'Supply Log'!$E$6:$T$277,3,FALSE)</f>
        <v>#N/A</v>
      </c>
      <c r="I625" s="77"/>
      <c r="J625" s="65" t="e">
        <f>VLOOKUP(E625,'Supply Log'!$E$6:$T$277,5,FALSE)</f>
        <v>#N/A</v>
      </c>
      <c r="K625" s="65" t="e">
        <f>VLOOKUP(E625,'Supply Log'!$E$6:$T$277,6,FALSE)</f>
        <v>#N/A</v>
      </c>
      <c r="L625" s="65" t="e">
        <f>VLOOKUP(E625,'Supply Log'!$E$6:$T$277,7,FALSE)</f>
        <v>#N/A</v>
      </c>
      <c r="M625" s="65" t="e">
        <f>VLOOKUP(E625,'Supply Log'!$E$6:$T$277,8,FALSE)</f>
        <v>#N/A</v>
      </c>
      <c r="N625" s="65" t="e">
        <f>VLOOKUP(E625,'Supply Log'!$E$6:$T$277,9,FALSE)</f>
        <v>#N/A</v>
      </c>
      <c r="O625" s="65" t="e">
        <f>VLOOKUP(E625,'Supply Log'!$E$6:$T$277,10,FALSE)</f>
        <v>#N/A</v>
      </c>
      <c r="P625" s="29" t="e">
        <f t="shared" si="74"/>
        <v>#N/A</v>
      </c>
      <c r="Q625" s="65" t="e">
        <f>VLOOKUP(E625,'Supply Log'!$E$6:$T$277,12,FALSE)</f>
        <v>#N/A</v>
      </c>
      <c r="R625" s="78" t="e">
        <f t="shared" si="75"/>
        <v>#N/A</v>
      </c>
      <c r="S625" s="65"/>
      <c r="T625" s="79" t="e">
        <f t="shared" si="76"/>
        <v>#N/A</v>
      </c>
      <c r="U625" s="80" t="e">
        <f t="shared" si="77"/>
        <v>#N/A</v>
      </c>
      <c r="V625" s="81" t="str">
        <f t="shared" si="78"/>
        <v/>
      </c>
      <c r="W625" s="69" t="e">
        <f>VLOOKUP(F625,'Input Log'!$E$6:$V$50000,18,FALSE)</f>
        <v>#N/A</v>
      </c>
      <c r="X625" s="64" t="e">
        <f>VLOOKUP(E625,'Supply Log'!$Z$6:$AB$699,2,FALSE)</f>
        <v>#N/A</v>
      </c>
      <c r="Y625" s="64" t="e">
        <f>VLOOKUP(E625,'Supply Log'!$E$6:$X$618,20,FALSE)</f>
        <v>#N/A</v>
      </c>
      <c r="Z625" s="64"/>
      <c r="AA625" s="64"/>
      <c r="AB625" s="64"/>
      <c r="AC625" s="64"/>
      <c r="AD625" s="64"/>
      <c r="AE625" s="64"/>
    </row>
    <row r="626" spans="1:31" ht="15.75" customHeight="1">
      <c r="A626" s="67" t="str">
        <f t="shared" si="72"/>
        <v/>
      </c>
      <c r="B626" s="65">
        <f t="shared" si="79"/>
        <v>538</v>
      </c>
      <c r="C626" s="68" t="str">
        <f t="shared" si="73"/>
        <v/>
      </c>
      <c r="D626" s="69"/>
      <c r="E626" s="66"/>
      <c r="F626" s="66"/>
      <c r="G626" s="65" t="e">
        <f>VLOOKUP(E626,'Supply Log'!$E$6:$T$277,2,FALSE)</f>
        <v>#N/A</v>
      </c>
      <c r="H626" s="65" t="e">
        <f>VLOOKUP(E626,'Supply Log'!$E$6:$T$277,3,FALSE)</f>
        <v>#N/A</v>
      </c>
      <c r="I626" s="77"/>
      <c r="J626" s="65" t="e">
        <f>VLOOKUP(E626,'Supply Log'!$E$6:$T$277,5,FALSE)</f>
        <v>#N/A</v>
      </c>
      <c r="K626" s="65" t="e">
        <f>VLOOKUP(E626,'Supply Log'!$E$6:$T$277,6,FALSE)</f>
        <v>#N/A</v>
      </c>
      <c r="L626" s="65" t="e">
        <f>VLOOKUP(E626,'Supply Log'!$E$6:$T$277,7,FALSE)</f>
        <v>#N/A</v>
      </c>
      <c r="M626" s="65" t="e">
        <f>VLOOKUP(E626,'Supply Log'!$E$6:$T$277,8,FALSE)</f>
        <v>#N/A</v>
      </c>
      <c r="N626" s="65" t="e">
        <f>VLOOKUP(E626,'Supply Log'!$E$6:$T$277,9,FALSE)</f>
        <v>#N/A</v>
      </c>
      <c r="O626" s="65" t="e">
        <f>VLOOKUP(E626,'Supply Log'!$E$6:$T$277,10,FALSE)</f>
        <v>#N/A</v>
      </c>
      <c r="P626" s="29" t="e">
        <f t="shared" si="74"/>
        <v>#N/A</v>
      </c>
      <c r="Q626" s="65" t="e">
        <f>VLOOKUP(E626,'Supply Log'!$E$6:$T$277,12,FALSE)</f>
        <v>#N/A</v>
      </c>
      <c r="R626" s="78" t="e">
        <f t="shared" si="75"/>
        <v>#N/A</v>
      </c>
      <c r="S626" s="65"/>
      <c r="T626" s="79" t="e">
        <f t="shared" si="76"/>
        <v>#N/A</v>
      </c>
      <c r="U626" s="80" t="e">
        <f t="shared" si="77"/>
        <v>#N/A</v>
      </c>
      <c r="V626" s="81" t="str">
        <f t="shared" si="78"/>
        <v/>
      </c>
      <c r="W626" s="69" t="e">
        <f>VLOOKUP(F626,'Input Log'!$E$6:$V$50000,18,FALSE)</f>
        <v>#N/A</v>
      </c>
      <c r="X626" s="64" t="e">
        <f>VLOOKUP(E626,'Supply Log'!$Z$6:$AB$699,2,FALSE)</f>
        <v>#N/A</v>
      </c>
      <c r="Y626" s="64" t="e">
        <f>VLOOKUP(E626,'Supply Log'!$E$6:$X$618,20,FALSE)</f>
        <v>#N/A</v>
      </c>
      <c r="Z626" s="64"/>
      <c r="AA626" s="64"/>
      <c r="AB626" s="64"/>
      <c r="AC626" s="64"/>
      <c r="AD626" s="64"/>
      <c r="AE626" s="64"/>
    </row>
    <row r="627" spans="1:31" ht="15.75" customHeight="1">
      <c r="A627" s="67" t="str">
        <f t="shared" si="72"/>
        <v/>
      </c>
      <c r="B627" s="65">
        <f t="shared" si="79"/>
        <v>539</v>
      </c>
      <c r="C627" s="68" t="str">
        <f t="shared" si="73"/>
        <v/>
      </c>
      <c r="D627" s="69"/>
      <c r="E627" s="66"/>
      <c r="F627" s="66"/>
      <c r="G627" s="65" t="e">
        <f>VLOOKUP(E627,'Supply Log'!$E$6:$T$277,2,FALSE)</f>
        <v>#N/A</v>
      </c>
      <c r="H627" s="65" t="e">
        <f>VLOOKUP(E627,'Supply Log'!$E$6:$T$277,3,FALSE)</f>
        <v>#N/A</v>
      </c>
      <c r="I627" s="77"/>
      <c r="J627" s="65" t="e">
        <f>VLOOKUP(E627,'Supply Log'!$E$6:$T$277,5,FALSE)</f>
        <v>#N/A</v>
      </c>
      <c r="K627" s="65" t="e">
        <f>VLOOKUP(E627,'Supply Log'!$E$6:$T$277,6,FALSE)</f>
        <v>#N/A</v>
      </c>
      <c r="L627" s="65" t="e">
        <f>VLOOKUP(E627,'Supply Log'!$E$6:$T$277,7,FALSE)</f>
        <v>#N/A</v>
      </c>
      <c r="M627" s="65" t="e">
        <f>VLOOKUP(E627,'Supply Log'!$E$6:$T$277,8,FALSE)</f>
        <v>#N/A</v>
      </c>
      <c r="N627" s="65" t="e">
        <f>VLOOKUP(E627,'Supply Log'!$E$6:$T$277,9,FALSE)</f>
        <v>#N/A</v>
      </c>
      <c r="O627" s="65" t="e">
        <f>VLOOKUP(E627,'Supply Log'!$E$6:$T$277,10,FALSE)</f>
        <v>#N/A</v>
      </c>
      <c r="P627" s="29" t="e">
        <f t="shared" si="74"/>
        <v>#N/A</v>
      </c>
      <c r="Q627" s="65" t="e">
        <f>VLOOKUP(E627,'Supply Log'!$E$6:$T$277,12,FALSE)</f>
        <v>#N/A</v>
      </c>
      <c r="R627" s="78" t="e">
        <f t="shared" si="75"/>
        <v>#N/A</v>
      </c>
      <c r="S627" s="65"/>
      <c r="T627" s="79" t="e">
        <f t="shared" si="76"/>
        <v>#N/A</v>
      </c>
      <c r="U627" s="80" t="e">
        <f t="shared" si="77"/>
        <v>#N/A</v>
      </c>
      <c r="V627" s="81" t="str">
        <f t="shared" si="78"/>
        <v/>
      </c>
      <c r="W627" s="69" t="e">
        <f>VLOOKUP(F627,'Input Log'!$E$6:$V$50000,18,FALSE)</f>
        <v>#N/A</v>
      </c>
      <c r="X627" s="64" t="e">
        <f>VLOOKUP(E627,'Supply Log'!$Z$6:$AB$699,2,FALSE)</f>
        <v>#N/A</v>
      </c>
      <c r="Y627" s="64" t="e">
        <f>VLOOKUP(E627,'Supply Log'!$E$6:$X$618,20,FALSE)</f>
        <v>#N/A</v>
      </c>
      <c r="Z627" s="64"/>
      <c r="AA627" s="64"/>
      <c r="AB627" s="64"/>
      <c r="AC627" s="64"/>
      <c r="AD627" s="64"/>
      <c r="AE627" s="64"/>
    </row>
    <row r="628" spans="1:31" ht="15.75" customHeight="1">
      <c r="A628" s="67" t="str">
        <f t="shared" si="72"/>
        <v/>
      </c>
      <c r="B628" s="65">
        <f t="shared" si="79"/>
        <v>540</v>
      </c>
      <c r="C628" s="68" t="str">
        <f t="shared" si="73"/>
        <v/>
      </c>
      <c r="D628" s="69"/>
      <c r="E628" s="66"/>
      <c r="F628" s="66"/>
      <c r="G628" s="65" t="e">
        <f>VLOOKUP(E628,'Supply Log'!$E$6:$T$277,2,FALSE)</f>
        <v>#N/A</v>
      </c>
      <c r="H628" s="65" t="e">
        <f>VLOOKUP(E628,'Supply Log'!$E$6:$T$277,3,FALSE)</f>
        <v>#N/A</v>
      </c>
      <c r="I628" s="77"/>
      <c r="J628" s="65" t="e">
        <f>VLOOKUP(E628,'Supply Log'!$E$6:$T$277,5,FALSE)</f>
        <v>#N/A</v>
      </c>
      <c r="K628" s="65" t="e">
        <f>VLOOKUP(E628,'Supply Log'!$E$6:$T$277,6,FALSE)</f>
        <v>#N/A</v>
      </c>
      <c r="L628" s="65" t="e">
        <f>VLOOKUP(E628,'Supply Log'!$E$6:$T$277,7,FALSE)</f>
        <v>#N/A</v>
      </c>
      <c r="M628" s="65" t="e">
        <f>VLOOKUP(E628,'Supply Log'!$E$6:$T$277,8,FALSE)</f>
        <v>#N/A</v>
      </c>
      <c r="N628" s="65" t="e">
        <f>VLOOKUP(E628,'Supply Log'!$E$6:$T$277,9,FALSE)</f>
        <v>#N/A</v>
      </c>
      <c r="O628" s="65" t="e">
        <f>VLOOKUP(E628,'Supply Log'!$E$6:$T$277,10,FALSE)</f>
        <v>#N/A</v>
      </c>
      <c r="P628" s="29" t="e">
        <f t="shared" si="74"/>
        <v>#N/A</v>
      </c>
      <c r="Q628" s="65" t="e">
        <f>VLOOKUP(E628,'Supply Log'!$E$6:$T$277,12,FALSE)</f>
        <v>#N/A</v>
      </c>
      <c r="R628" s="78" t="e">
        <f t="shared" si="75"/>
        <v>#N/A</v>
      </c>
      <c r="S628" s="65"/>
      <c r="T628" s="79" t="e">
        <f t="shared" si="76"/>
        <v>#N/A</v>
      </c>
      <c r="U628" s="80" t="e">
        <f t="shared" si="77"/>
        <v>#N/A</v>
      </c>
      <c r="V628" s="81" t="str">
        <f t="shared" si="78"/>
        <v/>
      </c>
      <c r="W628" s="69" t="e">
        <f>VLOOKUP(F628,'Input Log'!$E$6:$V$50000,18,FALSE)</f>
        <v>#N/A</v>
      </c>
      <c r="X628" s="64" t="e">
        <f>VLOOKUP(E628,'Supply Log'!$Z$6:$AB$699,2,FALSE)</f>
        <v>#N/A</v>
      </c>
      <c r="Y628" s="64" t="e">
        <f>VLOOKUP(E628,'Supply Log'!$E$6:$X$618,20,FALSE)</f>
        <v>#N/A</v>
      </c>
      <c r="Z628" s="64"/>
      <c r="AA628" s="64"/>
      <c r="AB628" s="64"/>
      <c r="AC628" s="64"/>
      <c r="AD628" s="64"/>
      <c r="AE628" s="64"/>
    </row>
    <row r="629" spans="1:31" ht="15.75" customHeight="1">
      <c r="A629" s="67" t="str">
        <f t="shared" si="72"/>
        <v/>
      </c>
      <c r="B629" s="65">
        <f t="shared" si="79"/>
        <v>541</v>
      </c>
      <c r="C629" s="68" t="str">
        <f t="shared" si="73"/>
        <v/>
      </c>
      <c r="D629" s="69"/>
      <c r="E629" s="66"/>
      <c r="F629" s="66"/>
      <c r="G629" s="65" t="e">
        <f>VLOOKUP(E629,'Supply Log'!$E$6:$T$277,2,FALSE)</f>
        <v>#N/A</v>
      </c>
      <c r="H629" s="65" t="e">
        <f>VLOOKUP(E629,'Supply Log'!$E$6:$T$277,3,FALSE)</f>
        <v>#N/A</v>
      </c>
      <c r="I629" s="77"/>
      <c r="J629" s="65" t="e">
        <f>VLOOKUP(E629,'Supply Log'!$E$6:$T$277,5,FALSE)</f>
        <v>#N/A</v>
      </c>
      <c r="K629" s="65" t="e">
        <f>VLOOKUP(E629,'Supply Log'!$E$6:$T$277,6,FALSE)</f>
        <v>#N/A</v>
      </c>
      <c r="L629" s="65" t="e">
        <f>VLOOKUP(E629,'Supply Log'!$E$6:$T$277,7,FALSE)</f>
        <v>#N/A</v>
      </c>
      <c r="M629" s="65" t="e">
        <f>VLOOKUP(E629,'Supply Log'!$E$6:$T$277,8,FALSE)</f>
        <v>#N/A</v>
      </c>
      <c r="N629" s="65" t="e">
        <f>VLOOKUP(E629,'Supply Log'!$E$6:$T$277,9,FALSE)</f>
        <v>#N/A</v>
      </c>
      <c r="O629" s="65" t="e">
        <f>VLOOKUP(E629,'Supply Log'!$E$6:$T$277,10,FALSE)</f>
        <v>#N/A</v>
      </c>
      <c r="P629" s="29" t="e">
        <f t="shared" si="74"/>
        <v>#N/A</v>
      </c>
      <c r="Q629" s="65" t="e">
        <f>VLOOKUP(E629,'Supply Log'!$E$6:$T$277,12,FALSE)</f>
        <v>#N/A</v>
      </c>
      <c r="R629" s="78" t="e">
        <f t="shared" si="75"/>
        <v>#N/A</v>
      </c>
      <c r="S629" s="65"/>
      <c r="T629" s="79" t="e">
        <f t="shared" si="76"/>
        <v>#N/A</v>
      </c>
      <c r="U629" s="80" t="e">
        <f t="shared" si="77"/>
        <v>#N/A</v>
      </c>
      <c r="V629" s="81" t="str">
        <f t="shared" si="78"/>
        <v/>
      </c>
      <c r="W629" s="69" t="e">
        <f>VLOOKUP(F629,'Input Log'!$E$6:$V$50000,18,FALSE)</f>
        <v>#N/A</v>
      </c>
      <c r="X629" s="64" t="e">
        <f>VLOOKUP(E629,'Supply Log'!$Z$6:$AB$699,2,FALSE)</f>
        <v>#N/A</v>
      </c>
      <c r="Y629" s="64" t="e">
        <f>VLOOKUP(E629,'Supply Log'!$E$6:$X$618,20,FALSE)</f>
        <v>#N/A</v>
      </c>
      <c r="Z629" s="64"/>
      <c r="AA629" s="64"/>
      <c r="AB629" s="64"/>
      <c r="AC629" s="64"/>
      <c r="AD629" s="64"/>
      <c r="AE629" s="64"/>
    </row>
    <row r="630" spans="1:31" ht="15.75" customHeight="1">
      <c r="A630" s="67" t="str">
        <f t="shared" si="72"/>
        <v/>
      </c>
      <c r="B630" s="65">
        <f t="shared" si="79"/>
        <v>542</v>
      </c>
      <c r="C630" s="68" t="str">
        <f t="shared" si="73"/>
        <v/>
      </c>
      <c r="D630" s="69"/>
      <c r="E630" s="66"/>
      <c r="F630" s="66"/>
      <c r="G630" s="65" t="e">
        <f>VLOOKUP(E630,'Supply Log'!$E$6:$T$277,2,FALSE)</f>
        <v>#N/A</v>
      </c>
      <c r="H630" s="65" t="e">
        <f>VLOOKUP(E630,'Supply Log'!$E$6:$T$277,3,FALSE)</f>
        <v>#N/A</v>
      </c>
      <c r="I630" s="77"/>
      <c r="J630" s="65" t="e">
        <f>VLOOKUP(E630,'Supply Log'!$E$6:$T$277,5,FALSE)</f>
        <v>#N/A</v>
      </c>
      <c r="K630" s="65" t="e">
        <f>VLOOKUP(E630,'Supply Log'!$E$6:$T$277,6,FALSE)</f>
        <v>#N/A</v>
      </c>
      <c r="L630" s="65" t="e">
        <f>VLOOKUP(E630,'Supply Log'!$E$6:$T$277,7,FALSE)</f>
        <v>#N/A</v>
      </c>
      <c r="M630" s="65" t="e">
        <f>VLOOKUP(E630,'Supply Log'!$E$6:$T$277,8,FALSE)</f>
        <v>#N/A</v>
      </c>
      <c r="N630" s="65" t="e">
        <f>VLOOKUP(E630,'Supply Log'!$E$6:$T$277,9,FALSE)</f>
        <v>#N/A</v>
      </c>
      <c r="O630" s="65" t="e">
        <f>VLOOKUP(E630,'Supply Log'!$E$6:$T$277,10,FALSE)</f>
        <v>#N/A</v>
      </c>
      <c r="P630" s="29" t="e">
        <f t="shared" si="74"/>
        <v>#N/A</v>
      </c>
      <c r="Q630" s="65" t="e">
        <f>VLOOKUP(E630,'Supply Log'!$E$6:$T$277,12,FALSE)</f>
        <v>#N/A</v>
      </c>
      <c r="R630" s="78" t="e">
        <f t="shared" si="75"/>
        <v>#N/A</v>
      </c>
      <c r="S630" s="65"/>
      <c r="T630" s="79" t="e">
        <f t="shared" si="76"/>
        <v>#N/A</v>
      </c>
      <c r="U630" s="80" t="e">
        <f t="shared" si="77"/>
        <v>#N/A</v>
      </c>
      <c r="V630" s="81" t="str">
        <f t="shared" si="78"/>
        <v/>
      </c>
      <c r="W630" s="69" t="e">
        <f>VLOOKUP(F630,'Input Log'!$E$6:$V$50000,18,FALSE)</f>
        <v>#N/A</v>
      </c>
      <c r="X630" s="64" t="e">
        <f>VLOOKUP(E630,'Supply Log'!$Z$6:$AB$699,2,FALSE)</f>
        <v>#N/A</v>
      </c>
      <c r="Y630" s="64" t="e">
        <f>VLOOKUP(E630,'Supply Log'!$E$6:$X$618,20,FALSE)</f>
        <v>#N/A</v>
      </c>
      <c r="Z630" s="64"/>
      <c r="AA630" s="64"/>
      <c r="AB630" s="64"/>
      <c r="AC630" s="64"/>
      <c r="AD630" s="64"/>
      <c r="AE630" s="64"/>
    </row>
    <row r="631" spans="1:31" ht="15.75" customHeight="1">
      <c r="A631" s="67" t="str">
        <f t="shared" si="72"/>
        <v/>
      </c>
      <c r="B631" s="65">
        <f t="shared" si="79"/>
        <v>543</v>
      </c>
      <c r="C631" s="68" t="str">
        <f t="shared" si="73"/>
        <v/>
      </c>
      <c r="D631" s="69"/>
      <c r="E631" s="66"/>
      <c r="F631" s="66"/>
      <c r="G631" s="65" t="e">
        <f>VLOOKUP(E631,'Supply Log'!$E$6:$T$277,2,FALSE)</f>
        <v>#N/A</v>
      </c>
      <c r="H631" s="65" t="e">
        <f>VLOOKUP(E631,'Supply Log'!$E$6:$T$277,3,FALSE)</f>
        <v>#N/A</v>
      </c>
      <c r="I631" s="77"/>
      <c r="J631" s="65" t="e">
        <f>VLOOKUP(E631,'Supply Log'!$E$6:$T$277,5,FALSE)</f>
        <v>#N/A</v>
      </c>
      <c r="K631" s="65" t="e">
        <f>VLOOKUP(E631,'Supply Log'!$E$6:$T$277,6,FALSE)</f>
        <v>#N/A</v>
      </c>
      <c r="L631" s="65" t="e">
        <f>VLOOKUP(E631,'Supply Log'!$E$6:$T$277,7,FALSE)</f>
        <v>#N/A</v>
      </c>
      <c r="M631" s="65" t="e">
        <f>VLOOKUP(E631,'Supply Log'!$E$6:$T$277,8,FALSE)</f>
        <v>#N/A</v>
      </c>
      <c r="N631" s="65" t="e">
        <f>VLOOKUP(E631,'Supply Log'!$E$6:$T$277,9,FALSE)</f>
        <v>#N/A</v>
      </c>
      <c r="O631" s="65" t="e">
        <f>VLOOKUP(E631,'Supply Log'!$E$6:$T$277,10,FALSE)</f>
        <v>#N/A</v>
      </c>
      <c r="P631" s="29" t="e">
        <f t="shared" si="74"/>
        <v>#N/A</v>
      </c>
      <c r="Q631" s="65" t="e">
        <f>VLOOKUP(E631,'Supply Log'!$E$6:$T$277,12,FALSE)</f>
        <v>#N/A</v>
      </c>
      <c r="R631" s="78" t="e">
        <f t="shared" si="75"/>
        <v>#N/A</v>
      </c>
      <c r="S631" s="65"/>
      <c r="T631" s="79" t="e">
        <f t="shared" si="76"/>
        <v>#N/A</v>
      </c>
      <c r="U631" s="80" t="e">
        <f t="shared" si="77"/>
        <v>#N/A</v>
      </c>
      <c r="V631" s="81" t="str">
        <f t="shared" si="78"/>
        <v/>
      </c>
      <c r="W631" s="69" t="e">
        <f>VLOOKUP(F631,'Input Log'!$E$6:$V$50000,18,FALSE)</f>
        <v>#N/A</v>
      </c>
      <c r="X631" s="64" t="e">
        <f>VLOOKUP(E631,'Supply Log'!$Z$6:$AB$699,2,FALSE)</f>
        <v>#N/A</v>
      </c>
      <c r="Y631" s="64" t="e">
        <f>VLOOKUP(E631,'Supply Log'!$E$6:$X$618,20,FALSE)</f>
        <v>#N/A</v>
      </c>
      <c r="Z631" s="64"/>
      <c r="AA631" s="64"/>
      <c r="AB631" s="64"/>
      <c r="AC631" s="64"/>
      <c r="AD631" s="64"/>
      <c r="AE631" s="64"/>
    </row>
    <row r="632" spans="1:31" ht="15.75" customHeight="1">
      <c r="A632" s="67" t="str">
        <f t="shared" si="72"/>
        <v/>
      </c>
      <c r="B632" s="65">
        <f t="shared" si="79"/>
        <v>544</v>
      </c>
      <c r="C632" s="68" t="str">
        <f t="shared" si="73"/>
        <v/>
      </c>
      <c r="D632" s="69"/>
      <c r="E632" s="66"/>
      <c r="F632" s="66"/>
      <c r="G632" s="65" t="e">
        <f>VLOOKUP(E632,'Supply Log'!$E$6:$T$277,2,FALSE)</f>
        <v>#N/A</v>
      </c>
      <c r="H632" s="65" t="e">
        <f>VLOOKUP(E632,'Supply Log'!$E$6:$T$277,3,FALSE)</f>
        <v>#N/A</v>
      </c>
      <c r="I632" s="77"/>
      <c r="J632" s="65" t="e">
        <f>VLOOKUP(E632,'Supply Log'!$E$6:$T$277,5,FALSE)</f>
        <v>#N/A</v>
      </c>
      <c r="K632" s="65" t="e">
        <f>VLOOKUP(E632,'Supply Log'!$E$6:$T$277,6,FALSE)</f>
        <v>#N/A</v>
      </c>
      <c r="L632" s="65" t="e">
        <f>VLOOKUP(E632,'Supply Log'!$E$6:$T$277,7,FALSE)</f>
        <v>#N/A</v>
      </c>
      <c r="M632" s="65" t="e">
        <f>VLOOKUP(E632,'Supply Log'!$E$6:$T$277,8,FALSE)</f>
        <v>#N/A</v>
      </c>
      <c r="N632" s="65" t="e">
        <f>VLOOKUP(E632,'Supply Log'!$E$6:$T$277,9,FALSE)</f>
        <v>#N/A</v>
      </c>
      <c r="O632" s="65" t="e">
        <f>VLOOKUP(E632,'Supply Log'!$E$6:$T$277,10,FALSE)</f>
        <v>#N/A</v>
      </c>
      <c r="P632" s="29" t="e">
        <f t="shared" si="74"/>
        <v>#N/A</v>
      </c>
      <c r="Q632" s="65" t="e">
        <f>VLOOKUP(E632,'Supply Log'!$E$6:$T$277,12,FALSE)</f>
        <v>#N/A</v>
      </c>
      <c r="R632" s="78" t="e">
        <f t="shared" si="75"/>
        <v>#N/A</v>
      </c>
      <c r="S632" s="65"/>
      <c r="T632" s="79" t="e">
        <f t="shared" si="76"/>
        <v>#N/A</v>
      </c>
      <c r="U632" s="80" t="e">
        <f t="shared" si="77"/>
        <v>#N/A</v>
      </c>
      <c r="V632" s="81" t="str">
        <f t="shared" si="78"/>
        <v/>
      </c>
      <c r="W632" s="69" t="e">
        <f>VLOOKUP(F632,'Input Log'!$E$6:$V$50000,18,FALSE)</f>
        <v>#N/A</v>
      </c>
      <c r="X632" s="64" t="e">
        <f>VLOOKUP(E632,'Supply Log'!$Z$6:$AB$699,2,FALSE)</f>
        <v>#N/A</v>
      </c>
      <c r="Y632" s="64" t="e">
        <f>VLOOKUP(E632,'Supply Log'!$E$6:$X$618,20,FALSE)</f>
        <v>#N/A</v>
      </c>
      <c r="Z632" s="64"/>
      <c r="AA632" s="64"/>
      <c r="AB632" s="64"/>
      <c r="AC632" s="64"/>
      <c r="AD632" s="64"/>
      <c r="AE632" s="64"/>
    </row>
    <row r="633" spans="1:31" ht="15.75" customHeight="1">
      <c r="A633" s="67" t="str">
        <f t="shared" si="72"/>
        <v/>
      </c>
      <c r="B633" s="65">
        <f t="shared" si="79"/>
        <v>545</v>
      </c>
      <c r="C633" s="68" t="str">
        <f t="shared" si="73"/>
        <v/>
      </c>
      <c r="D633" s="69"/>
      <c r="E633" s="66"/>
      <c r="F633" s="66"/>
      <c r="G633" s="65" t="e">
        <f>VLOOKUP(E633,'Supply Log'!$E$6:$T$277,2,FALSE)</f>
        <v>#N/A</v>
      </c>
      <c r="H633" s="65" t="e">
        <f>VLOOKUP(E633,'Supply Log'!$E$6:$T$277,3,FALSE)</f>
        <v>#N/A</v>
      </c>
      <c r="I633" s="77"/>
      <c r="J633" s="65" t="e">
        <f>VLOOKUP(E633,'Supply Log'!$E$6:$T$277,5,FALSE)</f>
        <v>#N/A</v>
      </c>
      <c r="K633" s="65" t="e">
        <f>VLOOKUP(E633,'Supply Log'!$E$6:$T$277,6,FALSE)</f>
        <v>#N/A</v>
      </c>
      <c r="L633" s="65" t="e">
        <f>VLOOKUP(E633,'Supply Log'!$E$6:$T$277,7,FALSE)</f>
        <v>#N/A</v>
      </c>
      <c r="M633" s="65" t="e">
        <f>VLOOKUP(E633,'Supply Log'!$E$6:$T$277,8,FALSE)</f>
        <v>#N/A</v>
      </c>
      <c r="N633" s="65" t="e">
        <f>VLOOKUP(E633,'Supply Log'!$E$6:$T$277,9,FALSE)</f>
        <v>#N/A</v>
      </c>
      <c r="O633" s="65" t="e">
        <f>VLOOKUP(E633,'Supply Log'!$E$6:$T$277,10,FALSE)</f>
        <v>#N/A</v>
      </c>
      <c r="P633" s="29" t="e">
        <f t="shared" si="74"/>
        <v>#N/A</v>
      </c>
      <c r="Q633" s="65" t="e">
        <f>VLOOKUP(E633,'Supply Log'!$E$6:$T$277,12,FALSE)</f>
        <v>#N/A</v>
      </c>
      <c r="R633" s="78" t="e">
        <f t="shared" si="75"/>
        <v>#N/A</v>
      </c>
      <c r="S633" s="65"/>
      <c r="T633" s="79" t="e">
        <f t="shared" si="76"/>
        <v>#N/A</v>
      </c>
      <c r="U633" s="80" t="e">
        <f t="shared" si="77"/>
        <v>#N/A</v>
      </c>
      <c r="V633" s="81" t="str">
        <f t="shared" si="78"/>
        <v/>
      </c>
      <c r="W633" s="69" t="e">
        <f>VLOOKUP(F633,'Input Log'!$E$6:$V$50000,18,FALSE)</f>
        <v>#N/A</v>
      </c>
      <c r="X633" s="64" t="e">
        <f>VLOOKUP(E633,'Supply Log'!$Z$6:$AB$699,2,FALSE)</f>
        <v>#N/A</v>
      </c>
      <c r="Y633" s="64" t="e">
        <f>VLOOKUP(E633,'Supply Log'!$E$6:$X$618,20,FALSE)</f>
        <v>#N/A</v>
      </c>
      <c r="Z633" s="64"/>
      <c r="AA633" s="64"/>
      <c r="AB633" s="64"/>
      <c r="AC633" s="64"/>
      <c r="AD633" s="64"/>
      <c r="AE633" s="64"/>
    </row>
    <row r="634" spans="1:31" ht="15.75" customHeight="1">
      <c r="A634" s="67" t="str">
        <f t="shared" si="72"/>
        <v/>
      </c>
      <c r="B634" s="65">
        <f t="shared" si="79"/>
        <v>546</v>
      </c>
      <c r="C634" s="68" t="str">
        <f t="shared" si="73"/>
        <v/>
      </c>
      <c r="D634" s="69"/>
      <c r="E634" s="66"/>
      <c r="F634" s="66"/>
      <c r="G634" s="65" t="e">
        <f>VLOOKUP(E634,'Supply Log'!$E$6:$T$277,2,FALSE)</f>
        <v>#N/A</v>
      </c>
      <c r="H634" s="65" t="e">
        <f>VLOOKUP(E634,'Supply Log'!$E$6:$T$277,3,FALSE)</f>
        <v>#N/A</v>
      </c>
      <c r="I634" s="77"/>
      <c r="J634" s="65" t="e">
        <f>VLOOKUP(E634,'Supply Log'!$E$6:$T$277,5,FALSE)</f>
        <v>#N/A</v>
      </c>
      <c r="K634" s="65" t="e">
        <f>VLOOKUP(E634,'Supply Log'!$E$6:$T$277,6,FALSE)</f>
        <v>#N/A</v>
      </c>
      <c r="L634" s="65" t="e">
        <f>VLOOKUP(E634,'Supply Log'!$E$6:$T$277,7,FALSE)</f>
        <v>#N/A</v>
      </c>
      <c r="M634" s="65" t="e">
        <f>VLOOKUP(E634,'Supply Log'!$E$6:$T$277,8,FALSE)</f>
        <v>#N/A</v>
      </c>
      <c r="N634" s="65" t="e">
        <f>VLOOKUP(E634,'Supply Log'!$E$6:$T$277,9,FALSE)</f>
        <v>#N/A</v>
      </c>
      <c r="O634" s="65" t="e">
        <f>VLOOKUP(E634,'Supply Log'!$E$6:$T$277,10,FALSE)</f>
        <v>#N/A</v>
      </c>
      <c r="P634" s="29" t="e">
        <f t="shared" si="74"/>
        <v>#N/A</v>
      </c>
      <c r="Q634" s="65" t="e">
        <f>VLOOKUP(E634,'Supply Log'!$E$6:$T$277,12,FALSE)</f>
        <v>#N/A</v>
      </c>
      <c r="R634" s="78" t="e">
        <f t="shared" si="75"/>
        <v>#N/A</v>
      </c>
      <c r="S634" s="65"/>
      <c r="T634" s="79" t="e">
        <f t="shared" si="76"/>
        <v>#N/A</v>
      </c>
      <c r="U634" s="80" t="e">
        <f t="shared" si="77"/>
        <v>#N/A</v>
      </c>
      <c r="V634" s="81" t="str">
        <f t="shared" si="78"/>
        <v/>
      </c>
      <c r="W634" s="69" t="e">
        <f>VLOOKUP(F634,'Input Log'!$E$6:$V$50000,18,FALSE)</f>
        <v>#N/A</v>
      </c>
      <c r="X634" s="64" t="e">
        <f>VLOOKUP(E634,'Supply Log'!$Z$6:$AB$699,2,FALSE)</f>
        <v>#N/A</v>
      </c>
      <c r="Y634" s="64" t="e">
        <f>VLOOKUP(E634,'Supply Log'!$E$6:$X$618,20,FALSE)</f>
        <v>#N/A</v>
      </c>
      <c r="Z634" s="64"/>
      <c r="AA634" s="64"/>
      <c r="AB634" s="64"/>
      <c r="AC634" s="64"/>
      <c r="AD634" s="64"/>
      <c r="AE634" s="64"/>
    </row>
    <row r="635" spans="1:31" ht="15.75" customHeight="1">
      <c r="A635" s="67" t="str">
        <f t="shared" si="72"/>
        <v/>
      </c>
      <c r="B635" s="65">
        <f t="shared" si="79"/>
        <v>547</v>
      </c>
      <c r="C635" s="68" t="str">
        <f t="shared" si="73"/>
        <v/>
      </c>
      <c r="D635" s="69"/>
      <c r="E635" s="66"/>
      <c r="F635" s="66"/>
      <c r="G635" s="65" t="e">
        <f>VLOOKUP(E635,'Supply Log'!$E$6:$T$277,2,FALSE)</f>
        <v>#N/A</v>
      </c>
      <c r="H635" s="65" t="e">
        <f>VLOOKUP(E635,'Supply Log'!$E$6:$T$277,3,FALSE)</f>
        <v>#N/A</v>
      </c>
      <c r="I635" s="77"/>
      <c r="J635" s="65" t="e">
        <f>VLOOKUP(E635,'Supply Log'!$E$6:$T$277,5,FALSE)</f>
        <v>#N/A</v>
      </c>
      <c r="K635" s="65" t="e">
        <f>VLOOKUP(E635,'Supply Log'!$E$6:$T$277,6,FALSE)</f>
        <v>#N/A</v>
      </c>
      <c r="L635" s="65" t="e">
        <f>VLOOKUP(E635,'Supply Log'!$E$6:$T$277,7,FALSE)</f>
        <v>#N/A</v>
      </c>
      <c r="M635" s="65" t="e">
        <f>VLOOKUP(E635,'Supply Log'!$E$6:$T$277,8,FALSE)</f>
        <v>#N/A</v>
      </c>
      <c r="N635" s="65" t="e">
        <f>VLOOKUP(E635,'Supply Log'!$E$6:$T$277,9,FALSE)</f>
        <v>#N/A</v>
      </c>
      <c r="O635" s="65" t="e">
        <f>VLOOKUP(E635,'Supply Log'!$E$6:$T$277,10,FALSE)</f>
        <v>#N/A</v>
      </c>
      <c r="P635" s="29" t="e">
        <f t="shared" si="74"/>
        <v>#N/A</v>
      </c>
      <c r="Q635" s="65" t="e">
        <f>VLOOKUP(E635,'Supply Log'!$E$6:$T$277,12,FALSE)</f>
        <v>#N/A</v>
      </c>
      <c r="R635" s="78" t="e">
        <f t="shared" si="75"/>
        <v>#N/A</v>
      </c>
      <c r="S635" s="65"/>
      <c r="T635" s="79" t="e">
        <f t="shared" si="76"/>
        <v>#N/A</v>
      </c>
      <c r="U635" s="80" t="e">
        <f t="shared" si="77"/>
        <v>#N/A</v>
      </c>
      <c r="V635" s="81" t="str">
        <f t="shared" si="78"/>
        <v/>
      </c>
      <c r="W635" s="69" t="e">
        <f>VLOOKUP(F635,'Input Log'!$E$6:$V$50000,18,FALSE)</f>
        <v>#N/A</v>
      </c>
      <c r="X635" s="64" t="e">
        <f>VLOOKUP(E635,'Supply Log'!$Z$6:$AB$699,2,FALSE)</f>
        <v>#N/A</v>
      </c>
      <c r="Y635" s="64" t="e">
        <f>VLOOKUP(E635,'Supply Log'!$E$6:$X$618,20,FALSE)</f>
        <v>#N/A</v>
      </c>
      <c r="Z635" s="64"/>
      <c r="AA635" s="64"/>
      <c r="AB635" s="64"/>
      <c r="AC635" s="64"/>
      <c r="AD635" s="64"/>
      <c r="AE635" s="64"/>
    </row>
    <row r="636" spans="1:31" ht="15.75" customHeight="1">
      <c r="A636" s="67" t="str">
        <f t="shared" si="72"/>
        <v/>
      </c>
      <c r="B636" s="65">
        <f t="shared" si="79"/>
        <v>548</v>
      </c>
      <c r="C636" s="68" t="str">
        <f t="shared" si="73"/>
        <v/>
      </c>
      <c r="D636" s="69"/>
      <c r="E636" s="66"/>
      <c r="F636" s="66"/>
      <c r="G636" s="65" t="e">
        <f>VLOOKUP(E636,'Supply Log'!$E$6:$T$277,2,FALSE)</f>
        <v>#N/A</v>
      </c>
      <c r="H636" s="65" t="e">
        <f>VLOOKUP(E636,'Supply Log'!$E$6:$T$277,3,FALSE)</f>
        <v>#N/A</v>
      </c>
      <c r="I636" s="77"/>
      <c r="J636" s="65" t="e">
        <f>VLOOKUP(E636,'Supply Log'!$E$6:$T$277,5,FALSE)</f>
        <v>#N/A</v>
      </c>
      <c r="K636" s="65" t="e">
        <f>VLOOKUP(E636,'Supply Log'!$E$6:$T$277,6,FALSE)</f>
        <v>#N/A</v>
      </c>
      <c r="L636" s="65" t="e">
        <f>VLOOKUP(E636,'Supply Log'!$E$6:$T$277,7,FALSE)</f>
        <v>#N/A</v>
      </c>
      <c r="M636" s="65" t="e">
        <f>VLOOKUP(E636,'Supply Log'!$E$6:$T$277,8,FALSE)</f>
        <v>#N/A</v>
      </c>
      <c r="N636" s="65" t="e">
        <f>VLOOKUP(E636,'Supply Log'!$E$6:$T$277,9,FALSE)</f>
        <v>#N/A</v>
      </c>
      <c r="O636" s="65" t="e">
        <f>VLOOKUP(E636,'Supply Log'!$E$6:$T$277,10,FALSE)</f>
        <v>#N/A</v>
      </c>
      <c r="P636" s="29" t="e">
        <f t="shared" si="74"/>
        <v>#N/A</v>
      </c>
      <c r="Q636" s="65" t="e">
        <f>VLOOKUP(E636,'Supply Log'!$E$6:$T$277,12,FALSE)</f>
        <v>#N/A</v>
      </c>
      <c r="R636" s="78" t="e">
        <f t="shared" si="75"/>
        <v>#N/A</v>
      </c>
      <c r="S636" s="65"/>
      <c r="T636" s="79" t="e">
        <f t="shared" si="76"/>
        <v>#N/A</v>
      </c>
      <c r="U636" s="80" t="e">
        <f t="shared" si="77"/>
        <v>#N/A</v>
      </c>
      <c r="V636" s="81" t="str">
        <f t="shared" si="78"/>
        <v/>
      </c>
      <c r="W636" s="69" t="e">
        <f>VLOOKUP(F636,'Input Log'!$E$6:$V$50000,18,FALSE)</f>
        <v>#N/A</v>
      </c>
      <c r="X636" s="64" t="e">
        <f>VLOOKUP(E636,'Supply Log'!$Z$6:$AB$699,2,FALSE)</f>
        <v>#N/A</v>
      </c>
      <c r="Y636" s="64" t="e">
        <f>VLOOKUP(E636,'Supply Log'!$E$6:$X$618,20,FALSE)</f>
        <v>#N/A</v>
      </c>
      <c r="Z636" s="64"/>
      <c r="AA636" s="64"/>
      <c r="AB636" s="64"/>
      <c r="AC636" s="64"/>
      <c r="AD636" s="64"/>
      <c r="AE636" s="64"/>
    </row>
    <row r="637" spans="1:31" ht="15.75" customHeight="1">
      <c r="A637" s="67" t="str">
        <f t="shared" si="72"/>
        <v/>
      </c>
      <c r="B637" s="65">
        <f t="shared" si="79"/>
        <v>549</v>
      </c>
      <c r="C637" s="68" t="str">
        <f t="shared" si="73"/>
        <v/>
      </c>
      <c r="D637" s="69"/>
      <c r="E637" s="66"/>
      <c r="F637" s="66"/>
      <c r="G637" s="65" t="e">
        <f>VLOOKUP(E637,'Supply Log'!$E$6:$T$277,2,FALSE)</f>
        <v>#N/A</v>
      </c>
      <c r="H637" s="65" t="e">
        <f>VLOOKUP(E637,'Supply Log'!$E$6:$T$277,3,FALSE)</f>
        <v>#N/A</v>
      </c>
      <c r="I637" s="77"/>
      <c r="J637" s="65" t="e">
        <f>VLOOKUP(E637,'Supply Log'!$E$6:$T$277,5,FALSE)</f>
        <v>#N/A</v>
      </c>
      <c r="K637" s="65" t="e">
        <f>VLOOKUP(E637,'Supply Log'!$E$6:$T$277,6,FALSE)</f>
        <v>#N/A</v>
      </c>
      <c r="L637" s="65" t="e">
        <f>VLOOKUP(E637,'Supply Log'!$E$6:$T$277,7,FALSE)</f>
        <v>#N/A</v>
      </c>
      <c r="M637" s="65" t="e">
        <f>VLOOKUP(E637,'Supply Log'!$E$6:$T$277,8,FALSE)</f>
        <v>#N/A</v>
      </c>
      <c r="N637" s="65" t="e">
        <f>VLOOKUP(E637,'Supply Log'!$E$6:$T$277,9,FALSE)</f>
        <v>#N/A</v>
      </c>
      <c r="O637" s="65" t="e">
        <f>VLOOKUP(E637,'Supply Log'!$E$6:$T$277,10,FALSE)</f>
        <v>#N/A</v>
      </c>
      <c r="P637" s="29" t="e">
        <f t="shared" si="74"/>
        <v>#N/A</v>
      </c>
      <c r="Q637" s="65" t="e">
        <f>VLOOKUP(E637,'Supply Log'!$E$6:$T$277,12,FALSE)</f>
        <v>#N/A</v>
      </c>
      <c r="R637" s="78" t="e">
        <f t="shared" si="75"/>
        <v>#N/A</v>
      </c>
      <c r="S637" s="65"/>
      <c r="T637" s="79" t="e">
        <f t="shared" si="76"/>
        <v>#N/A</v>
      </c>
      <c r="U637" s="80" t="e">
        <f t="shared" si="77"/>
        <v>#N/A</v>
      </c>
      <c r="V637" s="81" t="str">
        <f t="shared" si="78"/>
        <v/>
      </c>
      <c r="W637" s="69" t="e">
        <f>VLOOKUP(F637,'Input Log'!$E$6:$V$50000,18,FALSE)</f>
        <v>#N/A</v>
      </c>
      <c r="X637" s="64" t="e">
        <f>VLOOKUP(E637,'Supply Log'!$Z$6:$AB$699,2,FALSE)</f>
        <v>#N/A</v>
      </c>
      <c r="Y637" s="64" t="e">
        <f>VLOOKUP(E637,'Supply Log'!$E$6:$X$618,20,FALSE)</f>
        <v>#N/A</v>
      </c>
      <c r="Z637" s="64"/>
      <c r="AA637" s="64"/>
      <c r="AB637" s="64"/>
      <c r="AC637" s="64"/>
      <c r="AD637" s="64"/>
      <c r="AE637" s="64"/>
    </row>
    <row r="638" spans="1:31" ht="15.75" customHeight="1">
      <c r="A638" s="67" t="str">
        <f t="shared" si="72"/>
        <v/>
      </c>
      <c r="B638" s="65">
        <f t="shared" si="79"/>
        <v>550</v>
      </c>
      <c r="C638" s="68" t="str">
        <f t="shared" si="73"/>
        <v/>
      </c>
      <c r="D638" s="69"/>
      <c r="E638" s="66"/>
      <c r="F638" s="66"/>
      <c r="G638" s="65" t="e">
        <f>VLOOKUP(E638,'Supply Log'!$E$6:$T$277,2,FALSE)</f>
        <v>#N/A</v>
      </c>
      <c r="H638" s="65" t="e">
        <f>VLOOKUP(E638,'Supply Log'!$E$6:$T$277,3,FALSE)</f>
        <v>#N/A</v>
      </c>
      <c r="I638" s="77"/>
      <c r="J638" s="65" t="e">
        <f>VLOOKUP(E638,'Supply Log'!$E$6:$T$277,5,FALSE)</f>
        <v>#N/A</v>
      </c>
      <c r="K638" s="65" t="e">
        <f>VLOOKUP(E638,'Supply Log'!$E$6:$T$277,6,FALSE)</f>
        <v>#N/A</v>
      </c>
      <c r="L638" s="65" t="e">
        <f>VLOOKUP(E638,'Supply Log'!$E$6:$T$277,7,FALSE)</f>
        <v>#N/A</v>
      </c>
      <c r="M638" s="65" t="e">
        <f>VLOOKUP(E638,'Supply Log'!$E$6:$T$277,8,FALSE)</f>
        <v>#N/A</v>
      </c>
      <c r="N638" s="65" t="e">
        <f>VLOOKUP(E638,'Supply Log'!$E$6:$T$277,9,FALSE)</f>
        <v>#N/A</v>
      </c>
      <c r="O638" s="65" t="e">
        <f>VLOOKUP(E638,'Supply Log'!$E$6:$T$277,10,FALSE)</f>
        <v>#N/A</v>
      </c>
      <c r="P638" s="29" t="e">
        <f t="shared" si="74"/>
        <v>#N/A</v>
      </c>
      <c r="Q638" s="65" t="e">
        <f>VLOOKUP(E638,'Supply Log'!$E$6:$T$277,12,FALSE)</f>
        <v>#N/A</v>
      </c>
      <c r="R638" s="78" t="e">
        <f t="shared" si="75"/>
        <v>#N/A</v>
      </c>
      <c r="S638" s="65"/>
      <c r="T638" s="79" t="e">
        <f t="shared" si="76"/>
        <v>#N/A</v>
      </c>
      <c r="U638" s="80" t="e">
        <f t="shared" si="77"/>
        <v>#N/A</v>
      </c>
      <c r="V638" s="81" t="str">
        <f t="shared" si="78"/>
        <v/>
      </c>
      <c r="W638" s="69" t="e">
        <f>VLOOKUP(F638,'Input Log'!$E$6:$V$50000,18,FALSE)</f>
        <v>#N/A</v>
      </c>
      <c r="X638" s="64" t="e">
        <f>VLOOKUP(E638,'Supply Log'!$Z$6:$AB$699,2,FALSE)</f>
        <v>#N/A</v>
      </c>
      <c r="Y638" s="64" t="e">
        <f>VLOOKUP(E638,'Supply Log'!$E$6:$X$618,20,FALSE)</f>
        <v>#N/A</v>
      </c>
      <c r="Z638" s="64"/>
      <c r="AA638" s="64"/>
      <c r="AB638" s="64"/>
      <c r="AC638" s="64"/>
      <c r="AD638" s="64"/>
      <c r="AE638" s="64"/>
    </row>
    <row r="639" spans="1:31" ht="15.75" customHeight="1">
      <c r="A639" s="67" t="str">
        <f t="shared" si="72"/>
        <v/>
      </c>
      <c r="B639" s="65">
        <f t="shared" si="79"/>
        <v>551</v>
      </c>
      <c r="C639" s="68" t="str">
        <f t="shared" si="73"/>
        <v/>
      </c>
      <c r="D639" s="69"/>
      <c r="E639" s="66"/>
      <c r="F639" s="66"/>
      <c r="G639" s="65" t="e">
        <f>VLOOKUP(E639,'Supply Log'!$E$6:$T$277,2,FALSE)</f>
        <v>#N/A</v>
      </c>
      <c r="H639" s="65" t="e">
        <f>VLOOKUP(E639,'Supply Log'!$E$6:$T$277,3,FALSE)</f>
        <v>#N/A</v>
      </c>
      <c r="I639" s="77"/>
      <c r="J639" s="65" t="e">
        <f>VLOOKUP(E639,'Supply Log'!$E$6:$T$277,5,FALSE)</f>
        <v>#N/A</v>
      </c>
      <c r="K639" s="65" t="e">
        <f>VLOOKUP(E639,'Supply Log'!$E$6:$T$277,6,FALSE)</f>
        <v>#N/A</v>
      </c>
      <c r="L639" s="65" t="e">
        <f>VLOOKUP(E639,'Supply Log'!$E$6:$T$277,7,FALSE)</f>
        <v>#N/A</v>
      </c>
      <c r="M639" s="65" t="e">
        <f>VLOOKUP(E639,'Supply Log'!$E$6:$T$277,8,FALSE)</f>
        <v>#N/A</v>
      </c>
      <c r="N639" s="65" t="e">
        <f>VLOOKUP(E639,'Supply Log'!$E$6:$T$277,9,FALSE)</f>
        <v>#N/A</v>
      </c>
      <c r="O639" s="65" t="e">
        <f>VLOOKUP(E639,'Supply Log'!$E$6:$T$277,10,FALSE)</f>
        <v>#N/A</v>
      </c>
      <c r="P639" s="29" t="e">
        <f t="shared" si="74"/>
        <v>#N/A</v>
      </c>
      <c r="Q639" s="65" t="e">
        <f>VLOOKUP(E639,'Supply Log'!$E$6:$T$277,12,FALSE)</f>
        <v>#N/A</v>
      </c>
      <c r="R639" s="78" t="e">
        <f t="shared" si="75"/>
        <v>#N/A</v>
      </c>
      <c r="S639" s="65"/>
      <c r="T639" s="79" t="e">
        <f t="shared" si="76"/>
        <v>#N/A</v>
      </c>
      <c r="U639" s="80" t="e">
        <f t="shared" si="77"/>
        <v>#N/A</v>
      </c>
      <c r="V639" s="81" t="str">
        <f t="shared" si="78"/>
        <v/>
      </c>
      <c r="W639" s="69" t="e">
        <f>VLOOKUP(F639,'Input Log'!$E$6:$V$50000,18,FALSE)</f>
        <v>#N/A</v>
      </c>
      <c r="X639" s="64" t="e">
        <f>VLOOKUP(E639,'Supply Log'!$Z$6:$AB$699,2,FALSE)</f>
        <v>#N/A</v>
      </c>
      <c r="Y639" s="64" t="e">
        <f>VLOOKUP(E639,'Supply Log'!$E$6:$X$618,20,FALSE)</f>
        <v>#N/A</v>
      </c>
      <c r="Z639" s="64"/>
      <c r="AA639" s="64"/>
      <c r="AB639" s="64"/>
      <c r="AC639" s="64"/>
      <c r="AD639" s="64"/>
      <c r="AE639" s="64"/>
    </row>
    <row r="640" spans="1:31" ht="15.75" customHeight="1">
      <c r="A640" s="67" t="str">
        <f t="shared" si="72"/>
        <v/>
      </c>
      <c r="B640" s="65">
        <f t="shared" si="79"/>
        <v>552</v>
      </c>
      <c r="C640" s="68" t="str">
        <f t="shared" si="73"/>
        <v/>
      </c>
      <c r="D640" s="69"/>
      <c r="E640" s="66"/>
      <c r="F640" s="66"/>
      <c r="G640" s="65" t="e">
        <f>VLOOKUP(E640,'Supply Log'!$E$6:$T$277,2,FALSE)</f>
        <v>#N/A</v>
      </c>
      <c r="H640" s="65" t="e">
        <f>VLOOKUP(E640,'Supply Log'!$E$6:$T$277,3,FALSE)</f>
        <v>#N/A</v>
      </c>
      <c r="I640" s="77"/>
      <c r="J640" s="65" t="e">
        <f>VLOOKUP(E640,'Supply Log'!$E$6:$T$277,5,FALSE)</f>
        <v>#N/A</v>
      </c>
      <c r="K640" s="65" t="e">
        <f>VLOOKUP(E640,'Supply Log'!$E$6:$T$277,6,FALSE)</f>
        <v>#N/A</v>
      </c>
      <c r="L640" s="65" t="e">
        <f>VLOOKUP(E640,'Supply Log'!$E$6:$T$277,7,FALSE)</f>
        <v>#N/A</v>
      </c>
      <c r="M640" s="65" t="e">
        <f>VLOOKUP(E640,'Supply Log'!$E$6:$T$277,8,FALSE)</f>
        <v>#N/A</v>
      </c>
      <c r="N640" s="65" t="e">
        <f>VLOOKUP(E640,'Supply Log'!$E$6:$T$277,9,FALSE)</f>
        <v>#N/A</v>
      </c>
      <c r="O640" s="65" t="e">
        <f>VLOOKUP(E640,'Supply Log'!$E$6:$T$277,10,FALSE)</f>
        <v>#N/A</v>
      </c>
      <c r="P640" s="29" t="e">
        <f t="shared" si="74"/>
        <v>#N/A</v>
      </c>
      <c r="Q640" s="65" t="e">
        <f>VLOOKUP(E640,'Supply Log'!$E$6:$T$277,12,FALSE)</f>
        <v>#N/A</v>
      </c>
      <c r="R640" s="78" t="e">
        <f t="shared" si="75"/>
        <v>#N/A</v>
      </c>
      <c r="S640" s="65"/>
      <c r="T640" s="79" t="e">
        <f t="shared" si="76"/>
        <v>#N/A</v>
      </c>
      <c r="U640" s="80" t="e">
        <f t="shared" si="77"/>
        <v>#N/A</v>
      </c>
      <c r="V640" s="81" t="str">
        <f t="shared" si="78"/>
        <v/>
      </c>
      <c r="W640" s="69" t="e">
        <f>VLOOKUP(F640,'Input Log'!$E$6:$V$50000,18,FALSE)</f>
        <v>#N/A</v>
      </c>
      <c r="X640" s="64" t="e">
        <f>VLOOKUP(E640,'Supply Log'!$Z$6:$AB$699,2,FALSE)</f>
        <v>#N/A</v>
      </c>
      <c r="Y640" s="64" t="e">
        <f>VLOOKUP(E640,'Supply Log'!$E$6:$X$618,20,FALSE)</f>
        <v>#N/A</v>
      </c>
      <c r="Z640" s="64"/>
      <c r="AA640" s="64"/>
      <c r="AB640" s="64"/>
      <c r="AC640" s="64"/>
      <c r="AD640" s="64"/>
      <c r="AE640" s="64"/>
    </row>
    <row r="641" spans="1:31" ht="15.75" customHeight="1">
      <c r="A641" s="67" t="str">
        <f t="shared" si="72"/>
        <v/>
      </c>
      <c r="B641" s="65">
        <f t="shared" si="79"/>
        <v>553</v>
      </c>
      <c r="C641" s="68" t="str">
        <f t="shared" si="73"/>
        <v/>
      </c>
      <c r="D641" s="69"/>
      <c r="E641" s="66"/>
      <c r="F641" s="66"/>
      <c r="G641" s="65" t="e">
        <f>VLOOKUP(E641,'Supply Log'!$E$6:$T$277,2,FALSE)</f>
        <v>#N/A</v>
      </c>
      <c r="H641" s="65" t="e">
        <f>VLOOKUP(E641,'Supply Log'!$E$6:$T$277,3,FALSE)</f>
        <v>#N/A</v>
      </c>
      <c r="I641" s="77"/>
      <c r="J641" s="65" t="e">
        <f>VLOOKUP(E641,'Supply Log'!$E$6:$T$277,5,FALSE)</f>
        <v>#N/A</v>
      </c>
      <c r="K641" s="65" t="e">
        <f>VLOOKUP(E641,'Supply Log'!$E$6:$T$277,6,FALSE)</f>
        <v>#N/A</v>
      </c>
      <c r="L641" s="65" t="e">
        <f>VLOOKUP(E641,'Supply Log'!$E$6:$T$277,7,FALSE)</f>
        <v>#N/A</v>
      </c>
      <c r="M641" s="65" t="e">
        <f>VLOOKUP(E641,'Supply Log'!$E$6:$T$277,8,FALSE)</f>
        <v>#N/A</v>
      </c>
      <c r="N641" s="65" t="e">
        <f>VLOOKUP(E641,'Supply Log'!$E$6:$T$277,9,FALSE)</f>
        <v>#N/A</v>
      </c>
      <c r="O641" s="65" t="e">
        <f>VLOOKUP(E641,'Supply Log'!$E$6:$T$277,10,FALSE)</f>
        <v>#N/A</v>
      </c>
      <c r="P641" s="29" t="e">
        <f t="shared" si="74"/>
        <v>#N/A</v>
      </c>
      <c r="Q641" s="65" t="e">
        <f>VLOOKUP(E641,'Supply Log'!$E$6:$T$277,12,FALSE)</f>
        <v>#N/A</v>
      </c>
      <c r="R641" s="78" t="e">
        <f t="shared" si="75"/>
        <v>#N/A</v>
      </c>
      <c r="S641" s="65"/>
      <c r="T641" s="79" t="e">
        <f t="shared" si="76"/>
        <v>#N/A</v>
      </c>
      <c r="U641" s="80" t="e">
        <f t="shared" si="77"/>
        <v>#N/A</v>
      </c>
      <c r="V641" s="81" t="str">
        <f t="shared" si="78"/>
        <v/>
      </c>
      <c r="W641" s="69" t="e">
        <f>VLOOKUP(F641,'Input Log'!$E$6:$V$50000,18,FALSE)</f>
        <v>#N/A</v>
      </c>
      <c r="X641" s="64" t="e">
        <f>VLOOKUP(E641,'Supply Log'!$Z$6:$AB$699,2,FALSE)</f>
        <v>#N/A</v>
      </c>
      <c r="Y641" s="64" t="e">
        <f>VLOOKUP(E641,'Supply Log'!$E$6:$X$618,20,FALSE)</f>
        <v>#N/A</v>
      </c>
      <c r="Z641" s="64"/>
      <c r="AA641" s="64"/>
      <c r="AB641" s="64"/>
      <c r="AC641" s="64"/>
      <c r="AD641" s="64"/>
      <c r="AE641" s="64"/>
    </row>
    <row r="642" spans="1:31" ht="15.75" customHeight="1">
      <c r="A642" s="67" t="str">
        <f t="shared" si="72"/>
        <v/>
      </c>
      <c r="B642" s="65">
        <f t="shared" si="79"/>
        <v>554</v>
      </c>
      <c r="C642" s="68" t="str">
        <f t="shared" si="73"/>
        <v/>
      </c>
      <c r="D642" s="69"/>
      <c r="E642" s="66"/>
      <c r="F642" s="66"/>
      <c r="G642" s="65" t="e">
        <f>VLOOKUP(E642,'Supply Log'!$E$6:$T$277,2,FALSE)</f>
        <v>#N/A</v>
      </c>
      <c r="H642" s="65" t="e">
        <f>VLOOKUP(E642,'Supply Log'!$E$6:$T$277,3,FALSE)</f>
        <v>#N/A</v>
      </c>
      <c r="I642" s="77"/>
      <c r="J642" s="65" t="e">
        <f>VLOOKUP(E642,'Supply Log'!$E$6:$T$277,5,FALSE)</f>
        <v>#N/A</v>
      </c>
      <c r="K642" s="65" t="e">
        <f>VLOOKUP(E642,'Supply Log'!$E$6:$T$277,6,FALSE)</f>
        <v>#N/A</v>
      </c>
      <c r="L642" s="65" t="e">
        <f>VLOOKUP(E642,'Supply Log'!$E$6:$T$277,7,FALSE)</f>
        <v>#N/A</v>
      </c>
      <c r="M642" s="65" t="e">
        <f>VLOOKUP(E642,'Supply Log'!$E$6:$T$277,8,FALSE)</f>
        <v>#N/A</v>
      </c>
      <c r="N642" s="65" t="e">
        <f>VLOOKUP(E642,'Supply Log'!$E$6:$T$277,9,FALSE)</f>
        <v>#N/A</v>
      </c>
      <c r="O642" s="65" t="e">
        <f>VLOOKUP(E642,'Supply Log'!$E$6:$T$277,10,FALSE)</f>
        <v>#N/A</v>
      </c>
      <c r="P642" s="29" t="e">
        <f t="shared" si="74"/>
        <v>#N/A</v>
      </c>
      <c r="Q642" s="65" t="e">
        <f>VLOOKUP(E642,'Supply Log'!$E$6:$T$277,12,FALSE)</f>
        <v>#N/A</v>
      </c>
      <c r="R642" s="78" t="e">
        <f t="shared" si="75"/>
        <v>#N/A</v>
      </c>
      <c r="S642" s="65"/>
      <c r="T642" s="79" t="e">
        <f t="shared" si="76"/>
        <v>#N/A</v>
      </c>
      <c r="U642" s="80" t="e">
        <f t="shared" si="77"/>
        <v>#N/A</v>
      </c>
      <c r="V642" s="81" t="str">
        <f t="shared" si="78"/>
        <v/>
      </c>
      <c r="W642" s="69" t="e">
        <f>VLOOKUP(F642,'Input Log'!$E$6:$V$50000,18,FALSE)</f>
        <v>#N/A</v>
      </c>
      <c r="X642" s="64" t="e">
        <f>VLOOKUP(E642,'Supply Log'!$Z$6:$AB$699,2,FALSE)</f>
        <v>#N/A</v>
      </c>
      <c r="Y642" s="64" t="e">
        <f>VLOOKUP(E642,'Supply Log'!$E$6:$X$618,20,FALSE)</f>
        <v>#N/A</v>
      </c>
      <c r="Z642" s="64"/>
      <c r="AA642" s="64"/>
      <c r="AB642" s="64"/>
      <c r="AC642" s="64"/>
      <c r="AD642" s="64"/>
      <c r="AE642" s="64"/>
    </row>
    <row r="643" spans="1:31" ht="15.75" customHeight="1">
      <c r="A643" s="67" t="str">
        <f t="shared" si="72"/>
        <v/>
      </c>
      <c r="B643" s="65">
        <f t="shared" si="79"/>
        <v>555</v>
      </c>
      <c r="C643" s="68" t="str">
        <f t="shared" si="73"/>
        <v/>
      </c>
      <c r="D643" s="69"/>
      <c r="E643" s="66"/>
      <c r="F643" s="66"/>
      <c r="G643" s="65" t="e">
        <f>VLOOKUP(E643,'Supply Log'!$E$6:$T$277,2,FALSE)</f>
        <v>#N/A</v>
      </c>
      <c r="H643" s="65" t="e">
        <f>VLOOKUP(E643,'Supply Log'!$E$6:$T$277,3,FALSE)</f>
        <v>#N/A</v>
      </c>
      <c r="I643" s="77"/>
      <c r="J643" s="65" t="e">
        <f>VLOOKUP(E643,'Supply Log'!$E$6:$T$277,5,FALSE)</f>
        <v>#N/A</v>
      </c>
      <c r="K643" s="65" t="e">
        <f>VLOOKUP(E643,'Supply Log'!$E$6:$T$277,6,FALSE)</f>
        <v>#N/A</v>
      </c>
      <c r="L643" s="65" t="e">
        <f>VLOOKUP(E643,'Supply Log'!$E$6:$T$277,7,FALSE)</f>
        <v>#N/A</v>
      </c>
      <c r="M643" s="65" t="e">
        <f>VLOOKUP(E643,'Supply Log'!$E$6:$T$277,8,FALSE)</f>
        <v>#N/A</v>
      </c>
      <c r="N643" s="65" t="e">
        <f>VLOOKUP(E643,'Supply Log'!$E$6:$T$277,9,FALSE)</f>
        <v>#N/A</v>
      </c>
      <c r="O643" s="65" t="e">
        <f>VLOOKUP(E643,'Supply Log'!$E$6:$T$277,10,FALSE)</f>
        <v>#N/A</v>
      </c>
      <c r="P643" s="29" t="e">
        <f t="shared" si="74"/>
        <v>#N/A</v>
      </c>
      <c r="Q643" s="65" t="e">
        <f>VLOOKUP(E643,'Supply Log'!$E$6:$T$277,12,FALSE)</f>
        <v>#N/A</v>
      </c>
      <c r="R643" s="78" t="e">
        <f t="shared" si="75"/>
        <v>#N/A</v>
      </c>
      <c r="S643" s="65"/>
      <c r="T643" s="79" t="e">
        <f t="shared" si="76"/>
        <v>#N/A</v>
      </c>
      <c r="U643" s="80" t="e">
        <f t="shared" si="77"/>
        <v>#N/A</v>
      </c>
      <c r="V643" s="81" t="str">
        <f t="shared" si="78"/>
        <v/>
      </c>
      <c r="W643" s="69" t="e">
        <f>VLOOKUP(F643,'Input Log'!$E$6:$V$50000,18,FALSE)</f>
        <v>#N/A</v>
      </c>
      <c r="X643" s="64" t="e">
        <f>VLOOKUP(E643,'Supply Log'!$Z$6:$AB$699,2,FALSE)</f>
        <v>#N/A</v>
      </c>
      <c r="Y643" s="64" t="e">
        <f>VLOOKUP(E643,'Supply Log'!$E$6:$X$618,20,FALSE)</f>
        <v>#N/A</v>
      </c>
      <c r="Z643" s="64"/>
      <c r="AA643" s="64"/>
      <c r="AB643" s="64"/>
      <c r="AC643" s="64"/>
      <c r="AD643" s="64"/>
      <c r="AE643" s="64"/>
    </row>
    <row r="644" spans="1:31" ht="15.75" customHeight="1">
      <c r="A644" s="67" t="str">
        <f t="shared" si="72"/>
        <v/>
      </c>
      <c r="B644" s="65">
        <f t="shared" si="79"/>
        <v>556</v>
      </c>
      <c r="C644" s="68" t="str">
        <f t="shared" si="73"/>
        <v/>
      </c>
      <c r="D644" s="69"/>
      <c r="E644" s="66"/>
      <c r="F644" s="66"/>
      <c r="G644" s="65" t="e">
        <f>VLOOKUP(E644,'Supply Log'!$E$6:$T$277,2,FALSE)</f>
        <v>#N/A</v>
      </c>
      <c r="H644" s="65" t="e">
        <f>VLOOKUP(E644,'Supply Log'!$E$6:$T$277,3,FALSE)</f>
        <v>#N/A</v>
      </c>
      <c r="I644" s="77"/>
      <c r="J644" s="65" t="e">
        <f>VLOOKUP(E644,'Supply Log'!$E$6:$T$277,5,FALSE)</f>
        <v>#N/A</v>
      </c>
      <c r="K644" s="65" t="e">
        <f>VLOOKUP(E644,'Supply Log'!$E$6:$T$277,6,FALSE)</f>
        <v>#N/A</v>
      </c>
      <c r="L644" s="65" t="e">
        <f>VLOOKUP(E644,'Supply Log'!$E$6:$T$277,7,FALSE)</f>
        <v>#N/A</v>
      </c>
      <c r="M644" s="65" t="e">
        <f>VLOOKUP(E644,'Supply Log'!$E$6:$T$277,8,FALSE)</f>
        <v>#N/A</v>
      </c>
      <c r="N644" s="65" t="e">
        <f>VLOOKUP(E644,'Supply Log'!$E$6:$T$277,9,FALSE)</f>
        <v>#N/A</v>
      </c>
      <c r="O644" s="65" t="e">
        <f>VLOOKUP(E644,'Supply Log'!$E$6:$T$277,10,FALSE)</f>
        <v>#N/A</v>
      </c>
      <c r="P644" s="29" t="e">
        <f t="shared" si="74"/>
        <v>#N/A</v>
      </c>
      <c r="Q644" s="65" t="e">
        <f>VLOOKUP(E644,'Supply Log'!$E$6:$T$277,12,FALSE)</f>
        <v>#N/A</v>
      </c>
      <c r="R644" s="78" t="e">
        <f t="shared" si="75"/>
        <v>#N/A</v>
      </c>
      <c r="S644" s="65"/>
      <c r="T644" s="79" t="e">
        <f t="shared" si="76"/>
        <v>#N/A</v>
      </c>
      <c r="U644" s="80" t="e">
        <f t="shared" si="77"/>
        <v>#N/A</v>
      </c>
      <c r="V644" s="81" t="str">
        <f t="shared" si="78"/>
        <v/>
      </c>
      <c r="W644" s="69" t="e">
        <f>VLOOKUP(F644,'Input Log'!$E$6:$V$50000,18,FALSE)</f>
        <v>#N/A</v>
      </c>
      <c r="X644" s="64" t="e">
        <f>VLOOKUP(E644,'Supply Log'!$Z$6:$AB$699,2,FALSE)</f>
        <v>#N/A</v>
      </c>
      <c r="Y644" s="64" t="e">
        <f>VLOOKUP(E644,'Supply Log'!$E$6:$X$618,20,FALSE)</f>
        <v>#N/A</v>
      </c>
      <c r="Z644" s="64"/>
      <c r="AA644" s="64"/>
      <c r="AB644" s="64"/>
      <c r="AC644" s="64"/>
      <c r="AD644" s="64"/>
      <c r="AE644" s="64"/>
    </row>
    <row r="645" spans="1:31" ht="15.75" customHeight="1">
      <c r="A645" s="67" t="str">
        <f t="shared" ref="A645:A708" si="80">IF(COUNTIF($F$5:$F$45650,F645)&gt;1,"DOUBLE","")</f>
        <v/>
      </c>
      <c r="B645" s="65">
        <f t="shared" si="79"/>
        <v>557</v>
      </c>
      <c r="C645" s="68" t="str">
        <f t="shared" ref="C645:C708" si="81">IF(D645="","",(IF(D646=D645,"",1)))</f>
        <v/>
      </c>
      <c r="D645" s="69"/>
      <c r="E645" s="66"/>
      <c r="F645" s="66"/>
      <c r="G645" s="65" t="e">
        <f>VLOOKUP(E645,'Supply Log'!$E$6:$T$277,2,FALSE)</f>
        <v>#N/A</v>
      </c>
      <c r="H645" s="65" t="e">
        <f>VLOOKUP(E645,'Supply Log'!$E$6:$T$277,3,FALSE)</f>
        <v>#N/A</v>
      </c>
      <c r="I645" s="77"/>
      <c r="J645" s="65" t="e">
        <f>VLOOKUP(E645,'Supply Log'!$E$6:$T$277,5,FALSE)</f>
        <v>#N/A</v>
      </c>
      <c r="K645" s="65" t="e">
        <f>VLOOKUP(E645,'Supply Log'!$E$6:$T$277,6,FALSE)</f>
        <v>#N/A</v>
      </c>
      <c r="L645" s="65" t="e">
        <f>VLOOKUP(E645,'Supply Log'!$E$6:$T$277,7,FALSE)</f>
        <v>#N/A</v>
      </c>
      <c r="M645" s="65" t="e">
        <f>VLOOKUP(E645,'Supply Log'!$E$6:$T$277,8,FALSE)</f>
        <v>#N/A</v>
      </c>
      <c r="N645" s="65" t="e">
        <f>VLOOKUP(E645,'Supply Log'!$E$6:$T$277,9,FALSE)</f>
        <v>#N/A</v>
      </c>
      <c r="O645" s="65" t="e">
        <f>VLOOKUP(E645,'Supply Log'!$E$6:$T$277,10,FALSE)</f>
        <v>#N/A</v>
      </c>
      <c r="P645" s="29" t="e">
        <f t="shared" ref="P645:P708" si="82">+ROUND((O645*O645*I645*0.7854)/10000,2)</f>
        <v>#N/A</v>
      </c>
      <c r="Q645" s="65" t="e">
        <f>VLOOKUP(E645,'Supply Log'!$E$6:$T$277,12,FALSE)</f>
        <v>#N/A</v>
      </c>
      <c r="R645" s="78" t="e">
        <f t="shared" ref="R645:R708" si="83">ROUND(((Q645*Q645*(I645-S645)*0.7854)/10000),2)</f>
        <v>#N/A</v>
      </c>
      <c r="S645" s="65"/>
      <c r="T645" s="79" t="e">
        <f t="shared" ref="T645:T708" si="84">+ROUND((O645*O645*S645*0.7854)/10000,2)</f>
        <v>#N/A</v>
      </c>
      <c r="U645" s="80" t="e">
        <f t="shared" ref="U645:U708" si="85">+P645-R645-T645</f>
        <v>#N/A</v>
      </c>
      <c r="V645" s="81" t="str">
        <f t="shared" ref="V645:V708" si="86">IF(C645="","",(SUMIF($D$2:$D$23587,D645,$P$2:$P$23587)))</f>
        <v/>
      </c>
      <c r="W645" s="69" t="e">
        <f>VLOOKUP(F645,'Input Log'!$E$6:$V$50000,18,FALSE)</f>
        <v>#N/A</v>
      </c>
      <c r="X645" s="64" t="e">
        <f>VLOOKUP(E645,'Supply Log'!$Z$6:$AB$699,2,FALSE)</f>
        <v>#N/A</v>
      </c>
      <c r="Y645" s="64" t="e">
        <f>VLOOKUP(E645,'Supply Log'!$E$6:$X$618,20,FALSE)</f>
        <v>#N/A</v>
      </c>
      <c r="Z645" s="64"/>
      <c r="AA645" s="64"/>
      <c r="AB645" s="64"/>
      <c r="AC645" s="64"/>
      <c r="AD645" s="64"/>
      <c r="AE645" s="64"/>
    </row>
    <row r="646" spans="1:31" ht="15.75" customHeight="1">
      <c r="A646" s="67" t="str">
        <f t="shared" si="80"/>
        <v/>
      </c>
      <c r="B646" s="65">
        <f t="shared" ref="B646:B709" si="87">+B645+1</f>
        <v>558</v>
      </c>
      <c r="C646" s="68" t="str">
        <f t="shared" si="81"/>
        <v/>
      </c>
      <c r="D646" s="69"/>
      <c r="E646" s="66"/>
      <c r="F646" s="66"/>
      <c r="G646" s="65" t="e">
        <f>VLOOKUP(E646,'Supply Log'!$E$6:$T$277,2,FALSE)</f>
        <v>#N/A</v>
      </c>
      <c r="H646" s="65" t="e">
        <f>VLOOKUP(E646,'Supply Log'!$E$6:$T$277,3,FALSE)</f>
        <v>#N/A</v>
      </c>
      <c r="I646" s="77"/>
      <c r="J646" s="65" t="e">
        <f>VLOOKUP(E646,'Supply Log'!$E$6:$T$277,5,FALSE)</f>
        <v>#N/A</v>
      </c>
      <c r="K646" s="65" t="e">
        <f>VLOOKUP(E646,'Supply Log'!$E$6:$T$277,6,FALSE)</f>
        <v>#N/A</v>
      </c>
      <c r="L646" s="65" t="e">
        <f>VLOOKUP(E646,'Supply Log'!$E$6:$T$277,7,FALSE)</f>
        <v>#N/A</v>
      </c>
      <c r="M646" s="65" t="e">
        <f>VLOOKUP(E646,'Supply Log'!$E$6:$T$277,8,FALSE)</f>
        <v>#N/A</v>
      </c>
      <c r="N646" s="65" t="e">
        <f>VLOOKUP(E646,'Supply Log'!$E$6:$T$277,9,FALSE)</f>
        <v>#N/A</v>
      </c>
      <c r="O646" s="65" t="e">
        <f>VLOOKUP(E646,'Supply Log'!$E$6:$T$277,10,FALSE)</f>
        <v>#N/A</v>
      </c>
      <c r="P646" s="29" t="e">
        <f t="shared" si="82"/>
        <v>#N/A</v>
      </c>
      <c r="Q646" s="65" t="e">
        <f>VLOOKUP(E646,'Supply Log'!$E$6:$T$277,12,FALSE)</f>
        <v>#N/A</v>
      </c>
      <c r="R646" s="78" t="e">
        <f t="shared" si="83"/>
        <v>#N/A</v>
      </c>
      <c r="S646" s="65"/>
      <c r="T646" s="79" t="e">
        <f t="shared" si="84"/>
        <v>#N/A</v>
      </c>
      <c r="U646" s="80" t="e">
        <f t="shared" si="85"/>
        <v>#N/A</v>
      </c>
      <c r="V646" s="81" t="str">
        <f t="shared" si="86"/>
        <v/>
      </c>
      <c r="W646" s="69" t="e">
        <f>VLOOKUP(F646,'Input Log'!$E$6:$V$50000,18,FALSE)</f>
        <v>#N/A</v>
      </c>
      <c r="X646" s="64" t="e">
        <f>VLOOKUP(E646,'Supply Log'!$Z$6:$AB$699,2,FALSE)</f>
        <v>#N/A</v>
      </c>
      <c r="Y646" s="64" t="e">
        <f>VLOOKUP(E646,'Supply Log'!$E$6:$X$618,20,FALSE)</f>
        <v>#N/A</v>
      </c>
      <c r="Z646" s="64"/>
      <c r="AA646" s="64"/>
      <c r="AB646" s="64"/>
      <c r="AC646" s="64"/>
      <c r="AD646" s="64"/>
      <c r="AE646" s="64"/>
    </row>
    <row r="647" spans="1:31" ht="15.75" customHeight="1">
      <c r="A647" s="67" t="str">
        <f t="shared" si="80"/>
        <v/>
      </c>
      <c r="B647" s="65">
        <f t="shared" si="87"/>
        <v>559</v>
      </c>
      <c r="C647" s="68" t="str">
        <f t="shared" si="81"/>
        <v/>
      </c>
      <c r="D647" s="69"/>
      <c r="E647" s="66"/>
      <c r="F647" s="66"/>
      <c r="G647" s="65" t="e">
        <f>VLOOKUP(E647,'Supply Log'!$E$6:$T$277,2,FALSE)</f>
        <v>#N/A</v>
      </c>
      <c r="H647" s="65" t="e">
        <f>VLOOKUP(E647,'Supply Log'!$E$6:$T$277,3,FALSE)</f>
        <v>#N/A</v>
      </c>
      <c r="I647" s="77"/>
      <c r="J647" s="65" t="e">
        <f>VLOOKUP(E647,'Supply Log'!$E$6:$T$277,5,FALSE)</f>
        <v>#N/A</v>
      </c>
      <c r="K647" s="65" t="e">
        <f>VLOOKUP(E647,'Supply Log'!$E$6:$T$277,6,FALSE)</f>
        <v>#N/A</v>
      </c>
      <c r="L647" s="65" t="e">
        <f>VLOOKUP(E647,'Supply Log'!$E$6:$T$277,7,FALSE)</f>
        <v>#N/A</v>
      </c>
      <c r="M647" s="65" t="e">
        <f>VLOOKUP(E647,'Supply Log'!$E$6:$T$277,8,FALSE)</f>
        <v>#N/A</v>
      </c>
      <c r="N647" s="65" t="e">
        <f>VLOOKUP(E647,'Supply Log'!$E$6:$T$277,9,FALSE)</f>
        <v>#N/A</v>
      </c>
      <c r="O647" s="65" t="e">
        <f>VLOOKUP(E647,'Supply Log'!$E$6:$T$277,10,FALSE)</f>
        <v>#N/A</v>
      </c>
      <c r="P647" s="29" t="e">
        <f t="shared" si="82"/>
        <v>#N/A</v>
      </c>
      <c r="Q647" s="65" t="e">
        <f>VLOOKUP(E647,'Supply Log'!$E$6:$T$277,12,FALSE)</f>
        <v>#N/A</v>
      </c>
      <c r="R647" s="78" t="e">
        <f t="shared" si="83"/>
        <v>#N/A</v>
      </c>
      <c r="S647" s="65"/>
      <c r="T647" s="79" t="e">
        <f t="shared" si="84"/>
        <v>#N/A</v>
      </c>
      <c r="U647" s="80" t="e">
        <f t="shared" si="85"/>
        <v>#N/A</v>
      </c>
      <c r="V647" s="81" t="str">
        <f t="shared" si="86"/>
        <v/>
      </c>
      <c r="W647" s="69" t="e">
        <f>VLOOKUP(F647,'Input Log'!$E$6:$V$50000,18,FALSE)</f>
        <v>#N/A</v>
      </c>
      <c r="X647" s="64" t="e">
        <f>VLOOKUP(E647,'Supply Log'!$Z$6:$AB$699,2,FALSE)</f>
        <v>#N/A</v>
      </c>
      <c r="Y647" s="64" t="e">
        <f>VLOOKUP(E647,'Supply Log'!$E$6:$X$618,20,FALSE)</f>
        <v>#N/A</v>
      </c>
      <c r="Z647" s="64"/>
      <c r="AA647" s="64"/>
      <c r="AB647" s="64"/>
      <c r="AC647" s="64"/>
      <c r="AD647" s="64"/>
      <c r="AE647" s="64"/>
    </row>
    <row r="648" spans="1:31" ht="15.75" customHeight="1">
      <c r="A648" s="67" t="str">
        <f t="shared" si="80"/>
        <v/>
      </c>
      <c r="B648" s="65">
        <f t="shared" si="87"/>
        <v>560</v>
      </c>
      <c r="C648" s="68" t="str">
        <f t="shared" si="81"/>
        <v/>
      </c>
      <c r="D648" s="69"/>
      <c r="E648" s="66"/>
      <c r="F648" s="66"/>
      <c r="G648" s="65" t="e">
        <f>VLOOKUP(E648,'Supply Log'!$E$6:$T$277,2,FALSE)</f>
        <v>#N/A</v>
      </c>
      <c r="H648" s="65" t="e">
        <f>VLOOKUP(E648,'Supply Log'!$E$6:$T$277,3,FALSE)</f>
        <v>#N/A</v>
      </c>
      <c r="I648" s="77"/>
      <c r="J648" s="65" t="e">
        <f>VLOOKUP(E648,'Supply Log'!$E$6:$T$277,5,FALSE)</f>
        <v>#N/A</v>
      </c>
      <c r="K648" s="65" t="e">
        <f>VLOOKUP(E648,'Supply Log'!$E$6:$T$277,6,FALSE)</f>
        <v>#N/A</v>
      </c>
      <c r="L648" s="65" t="e">
        <f>VLOOKUP(E648,'Supply Log'!$E$6:$T$277,7,FALSE)</f>
        <v>#N/A</v>
      </c>
      <c r="M648" s="65" t="e">
        <f>VLOOKUP(E648,'Supply Log'!$E$6:$T$277,8,FALSE)</f>
        <v>#N/A</v>
      </c>
      <c r="N648" s="65" t="e">
        <f>VLOOKUP(E648,'Supply Log'!$E$6:$T$277,9,FALSE)</f>
        <v>#N/A</v>
      </c>
      <c r="O648" s="65" t="e">
        <f>VLOOKUP(E648,'Supply Log'!$E$6:$T$277,10,FALSE)</f>
        <v>#N/A</v>
      </c>
      <c r="P648" s="29" t="e">
        <f t="shared" si="82"/>
        <v>#N/A</v>
      </c>
      <c r="Q648" s="65" t="e">
        <f>VLOOKUP(E648,'Supply Log'!$E$6:$T$277,12,FALSE)</f>
        <v>#N/A</v>
      </c>
      <c r="R648" s="78" t="e">
        <f t="shared" si="83"/>
        <v>#N/A</v>
      </c>
      <c r="S648" s="65"/>
      <c r="T648" s="79" t="e">
        <f t="shared" si="84"/>
        <v>#N/A</v>
      </c>
      <c r="U648" s="80" t="e">
        <f t="shared" si="85"/>
        <v>#N/A</v>
      </c>
      <c r="V648" s="81" t="str">
        <f t="shared" si="86"/>
        <v/>
      </c>
      <c r="W648" s="69" t="e">
        <f>VLOOKUP(F648,'Input Log'!$E$6:$V$50000,18,FALSE)</f>
        <v>#N/A</v>
      </c>
      <c r="X648" s="64" t="e">
        <f>VLOOKUP(E648,'Supply Log'!$Z$6:$AB$699,2,FALSE)</f>
        <v>#N/A</v>
      </c>
      <c r="Y648" s="64" t="e">
        <f>VLOOKUP(E648,'Supply Log'!$E$6:$X$618,20,FALSE)</f>
        <v>#N/A</v>
      </c>
      <c r="Z648" s="64"/>
      <c r="AA648" s="64"/>
      <c r="AB648" s="64"/>
      <c r="AC648" s="64"/>
      <c r="AD648" s="64"/>
      <c r="AE648" s="64"/>
    </row>
    <row r="649" spans="1:31" ht="15.75" customHeight="1">
      <c r="A649" s="67" t="str">
        <f t="shared" si="80"/>
        <v/>
      </c>
      <c r="B649" s="65">
        <f t="shared" si="87"/>
        <v>561</v>
      </c>
      <c r="C649" s="68" t="str">
        <f t="shared" si="81"/>
        <v/>
      </c>
      <c r="D649" s="69"/>
      <c r="E649" s="66"/>
      <c r="F649" s="66"/>
      <c r="G649" s="65" t="e">
        <f>VLOOKUP(E649,'Supply Log'!$E$6:$T$277,2,FALSE)</f>
        <v>#N/A</v>
      </c>
      <c r="H649" s="65" t="e">
        <f>VLOOKUP(E649,'Supply Log'!$E$6:$T$277,3,FALSE)</f>
        <v>#N/A</v>
      </c>
      <c r="I649" s="77"/>
      <c r="J649" s="65" t="e">
        <f>VLOOKUP(E649,'Supply Log'!$E$6:$T$277,5,FALSE)</f>
        <v>#N/A</v>
      </c>
      <c r="K649" s="65" t="e">
        <f>VLOOKUP(E649,'Supply Log'!$E$6:$T$277,6,FALSE)</f>
        <v>#N/A</v>
      </c>
      <c r="L649" s="65" t="e">
        <f>VLOOKUP(E649,'Supply Log'!$E$6:$T$277,7,FALSE)</f>
        <v>#N/A</v>
      </c>
      <c r="M649" s="65" t="e">
        <f>VLOOKUP(E649,'Supply Log'!$E$6:$T$277,8,FALSE)</f>
        <v>#N/A</v>
      </c>
      <c r="N649" s="65" t="e">
        <f>VLOOKUP(E649,'Supply Log'!$E$6:$T$277,9,FALSE)</f>
        <v>#N/A</v>
      </c>
      <c r="O649" s="65" t="e">
        <f>VLOOKUP(E649,'Supply Log'!$E$6:$T$277,10,FALSE)</f>
        <v>#N/A</v>
      </c>
      <c r="P649" s="29" t="e">
        <f t="shared" si="82"/>
        <v>#N/A</v>
      </c>
      <c r="Q649" s="65" t="e">
        <f>VLOOKUP(E649,'Supply Log'!$E$6:$T$277,12,FALSE)</f>
        <v>#N/A</v>
      </c>
      <c r="R649" s="78" t="e">
        <f t="shared" si="83"/>
        <v>#N/A</v>
      </c>
      <c r="S649" s="65"/>
      <c r="T649" s="79" t="e">
        <f t="shared" si="84"/>
        <v>#N/A</v>
      </c>
      <c r="U649" s="80" t="e">
        <f t="shared" si="85"/>
        <v>#N/A</v>
      </c>
      <c r="V649" s="81" t="str">
        <f t="shared" si="86"/>
        <v/>
      </c>
      <c r="W649" s="69" t="e">
        <f>VLOOKUP(F649,'Input Log'!$E$6:$V$50000,18,FALSE)</f>
        <v>#N/A</v>
      </c>
      <c r="X649" s="64" t="e">
        <f>VLOOKUP(E649,'Supply Log'!$Z$6:$AB$699,2,FALSE)</f>
        <v>#N/A</v>
      </c>
      <c r="Y649" s="64" t="e">
        <f>VLOOKUP(E649,'Supply Log'!$E$6:$X$618,20,FALSE)</f>
        <v>#N/A</v>
      </c>
      <c r="Z649" s="64"/>
      <c r="AA649" s="64"/>
      <c r="AB649" s="64"/>
      <c r="AC649" s="64"/>
      <c r="AD649" s="64"/>
      <c r="AE649" s="64"/>
    </row>
    <row r="650" spans="1:31" ht="15.75" customHeight="1">
      <c r="A650" s="67" t="str">
        <f t="shared" si="80"/>
        <v/>
      </c>
      <c r="B650" s="65">
        <f t="shared" si="87"/>
        <v>562</v>
      </c>
      <c r="C650" s="68" t="str">
        <f t="shared" si="81"/>
        <v/>
      </c>
      <c r="D650" s="69"/>
      <c r="E650" s="66"/>
      <c r="F650" s="66"/>
      <c r="G650" s="65" t="e">
        <f>VLOOKUP(E650,'Supply Log'!$E$6:$T$277,2,FALSE)</f>
        <v>#N/A</v>
      </c>
      <c r="H650" s="65" t="e">
        <f>VLOOKUP(E650,'Supply Log'!$E$6:$T$277,3,FALSE)</f>
        <v>#N/A</v>
      </c>
      <c r="I650" s="77"/>
      <c r="J650" s="65" t="e">
        <f>VLOOKUP(E650,'Supply Log'!$E$6:$T$277,5,FALSE)</f>
        <v>#N/A</v>
      </c>
      <c r="K650" s="65" t="e">
        <f>VLOOKUP(E650,'Supply Log'!$E$6:$T$277,6,FALSE)</f>
        <v>#N/A</v>
      </c>
      <c r="L650" s="65" t="e">
        <f>VLOOKUP(E650,'Supply Log'!$E$6:$T$277,7,FALSE)</f>
        <v>#N/A</v>
      </c>
      <c r="M650" s="65" t="e">
        <f>VLOOKUP(E650,'Supply Log'!$E$6:$T$277,8,FALSE)</f>
        <v>#N/A</v>
      </c>
      <c r="N650" s="65" t="e">
        <f>VLOOKUP(E650,'Supply Log'!$E$6:$T$277,9,FALSE)</f>
        <v>#N/A</v>
      </c>
      <c r="O650" s="65" t="e">
        <f>VLOOKUP(E650,'Supply Log'!$E$6:$T$277,10,FALSE)</f>
        <v>#N/A</v>
      </c>
      <c r="P650" s="29" t="e">
        <f t="shared" si="82"/>
        <v>#N/A</v>
      </c>
      <c r="Q650" s="65" t="e">
        <f>VLOOKUP(E650,'Supply Log'!$E$6:$T$277,12,FALSE)</f>
        <v>#N/A</v>
      </c>
      <c r="R650" s="78" t="e">
        <f t="shared" si="83"/>
        <v>#N/A</v>
      </c>
      <c r="S650" s="65"/>
      <c r="T650" s="79" t="e">
        <f t="shared" si="84"/>
        <v>#N/A</v>
      </c>
      <c r="U650" s="80" t="e">
        <f t="shared" si="85"/>
        <v>#N/A</v>
      </c>
      <c r="V650" s="81" t="str">
        <f t="shared" si="86"/>
        <v/>
      </c>
      <c r="W650" s="69" t="e">
        <f>VLOOKUP(F650,'Input Log'!$E$6:$V$50000,18,FALSE)</f>
        <v>#N/A</v>
      </c>
      <c r="X650" s="64" t="e">
        <f>VLOOKUP(E650,'Supply Log'!$Z$6:$AB$699,2,FALSE)</f>
        <v>#N/A</v>
      </c>
      <c r="Y650" s="64" t="e">
        <f>VLOOKUP(E650,'Supply Log'!$E$6:$X$618,20,FALSE)</f>
        <v>#N/A</v>
      </c>
      <c r="Z650" s="64"/>
      <c r="AA650" s="64"/>
      <c r="AB650" s="64"/>
      <c r="AC650" s="64"/>
      <c r="AD650" s="64"/>
      <c r="AE650" s="64"/>
    </row>
    <row r="651" spans="1:31" ht="15.75" customHeight="1">
      <c r="A651" s="67" t="str">
        <f t="shared" si="80"/>
        <v/>
      </c>
      <c r="B651" s="65">
        <f t="shared" si="87"/>
        <v>563</v>
      </c>
      <c r="C651" s="68" t="str">
        <f t="shared" si="81"/>
        <v/>
      </c>
      <c r="D651" s="69"/>
      <c r="E651" s="66"/>
      <c r="F651" s="66"/>
      <c r="G651" s="65" t="e">
        <f>VLOOKUP(E651,'Supply Log'!$E$6:$T$277,2,FALSE)</f>
        <v>#N/A</v>
      </c>
      <c r="H651" s="65" t="e">
        <f>VLOOKUP(E651,'Supply Log'!$E$6:$T$277,3,FALSE)</f>
        <v>#N/A</v>
      </c>
      <c r="I651" s="77"/>
      <c r="J651" s="65" t="e">
        <f>VLOOKUP(E651,'Supply Log'!$E$6:$T$277,5,FALSE)</f>
        <v>#N/A</v>
      </c>
      <c r="K651" s="65" t="e">
        <f>VLOOKUP(E651,'Supply Log'!$E$6:$T$277,6,FALSE)</f>
        <v>#N/A</v>
      </c>
      <c r="L651" s="65" t="e">
        <f>VLOOKUP(E651,'Supply Log'!$E$6:$T$277,7,FALSE)</f>
        <v>#N/A</v>
      </c>
      <c r="M651" s="65" t="e">
        <f>VLOOKUP(E651,'Supply Log'!$E$6:$T$277,8,FALSE)</f>
        <v>#N/A</v>
      </c>
      <c r="N651" s="65" t="e">
        <f>VLOOKUP(E651,'Supply Log'!$E$6:$T$277,9,FALSE)</f>
        <v>#N/A</v>
      </c>
      <c r="O651" s="65" t="e">
        <f>VLOOKUP(E651,'Supply Log'!$E$6:$T$277,10,FALSE)</f>
        <v>#N/A</v>
      </c>
      <c r="P651" s="29" t="e">
        <f t="shared" si="82"/>
        <v>#N/A</v>
      </c>
      <c r="Q651" s="65" t="e">
        <f>VLOOKUP(E651,'Supply Log'!$E$6:$T$277,12,FALSE)</f>
        <v>#N/A</v>
      </c>
      <c r="R651" s="78" t="e">
        <f t="shared" si="83"/>
        <v>#N/A</v>
      </c>
      <c r="S651" s="65"/>
      <c r="T651" s="79" t="e">
        <f t="shared" si="84"/>
        <v>#N/A</v>
      </c>
      <c r="U651" s="80" t="e">
        <f t="shared" si="85"/>
        <v>#N/A</v>
      </c>
      <c r="V651" s="81" t="str">
        <f t="shared" si="86"/>
        <v/>
      </c>
      <c r="W651" s="69" t="e">
        <f>VLOOKUP(F651,'Input Log'!$E$6:$V$50000,18,FALSE)</f>
        <v>#N/A</v>
      </c>
      <c r="X651" s="64" t="e">
        <f>VLOOKUP(E651,'Supply Log'!$Z$6:$AB$699,2,FALSE)</f>
        <v>#N/A</v>
      </c>
      <c r="Y651" s="64" t="e">
        <f>VLOOKUP(E651,'Supply Log'!$E$6:$X$618,20,FALSE)</f>
        <v>#N/A</v>
      </c>
      <c r="Z651" s="64"/>
      <c r="AA651" s="64"/>
      <c r="AB651" s="64"/>
      <c r="AC651" s="64"/>
      <c r="AD651" s="64"/>
      <c r="AE651" s="64"/>
    </row>
    <row r="652" spans="1:31" ht="15.75" customHeight="1">
      <c r="A652" s="67" t="str">
        <f t="shared" si="80"/>
        <v/>
      </c>
      <c r="B652" s="65">
        <f t="shared" si="87"/>
        <v>564</v>
      </c>
      <c r="C652" s="68" t="str">
        <f t="shared" si="81"/>
        <v/>
      </c>
      <c r="D652" s="69"/>
      <c r="E652" s="66"/>
      <c r="F652" s="66"/>
      <c r="G652" s="65" t="e">
        <f>VLOOKUP(E652,'Supply Log'!$E$6:$T$277,2,FALSE)</f>
        <v>#N/A</v>
      </c>
      <c r="H652" s="65" t="e">
        <f>VLOOKUP(E652,'Supply Log'!$E$6:$T$277,3,FALSE)</f>
        <v>#N/A</v>
      </c>
      <c r="I652" s="77"/>
      <c r="J652" s="65" t="e">
        <f>VLOOKUP(E652,'Supply Log'!$E$6:$T$277,5,FALSE)</f>
        <v>#N/A</v>
      </c>
      <c r="K652" s="65" t="e">
        <f>VLOOKUP(E652,'Supply Log'!$E$6:$T$277,6,FALSE)</f>
        <v>#N/A</v>
      </c>
      <c r="L652" s="65" t="e">
        <f>VLOOKUP(E652,'Supply Log'!$E$6:$T$277,7,FALSE)</f>
        <v>#N/A</v>
      </c>
      <c r="M652" s="65" t="e">
        <f>VLOOKUP(E652,'Supply Log'!$E$6:$T$277,8,FALSE)</f>
        <v>#N/A</v>
      </c>
      <c r="N652" s="65" t="e">
        <f>VLOOKUP(E652,'Supply Log'!$E$6:$T$277,9,FALSE)</f>
        <v>#N/A</v>
      </c>
      <c r="O652" s="65" t="e">
        <f>VLOOKUP(E652,'Supply Log'!$E$6:$T$277,10,FALSE)</f>
        <v>#N/A</v>
      </c>
      <c r="P652" s="29" t="e">
        <f t="shared" si="82"/>
        <v>#N/A</v>
      </c>
      <c r="Q652" s="65" t="e">
        <f>VLOOKUP(E652,'Supply Log'!$E$6:$T$277,12,FALSE)</f>
        <v>#N/A</v>
      </c>
      <c r="R652" s="78" t="e">
        <f t="shared" si="83"/>
        <v>#N/A</v>
      </c>
      <c r="S652" s="65"/>
      <c r="T652" s="79" t="e">
        <f t="shared" si="84"/>
        <v>#N/A</v>
      </c>
      <c r="U652" s="80" t="e">
        <f t="shared" si="85"/>
        <v>#N/A</v>
      </c>
      <c r="V652" s="81" t="str">
        <f t="shared" si="86"/>
        <v/>
      </c>
      <c r="W652" s="69" t="e">
        <f>VLOOKUP(F652,'Input Log'!$E$6:$V$50000,18,FALSE)</f>
        <v>#N/A</v>
      </c>
      <c r="X652" s="64" t="e">
        <f>VLOOKUP(E652,'Supply Log'!$Z$6:$AB$699,2,FALSE)</f>
        <v>#N/A</v>
      </c>
      <c r="Y652" s="64" t="e">
        <f>VLOOKUP(E652,'Supply Log'!$E$6:$X$618,20,FALSE)</f>
        <v>#N/A</v>
      </c>
      <c r="Z652" s="64"/>
      <c r="AA652" s="64"/>
      <c r="AB652" s="64"/>
      <c r="AC652" s="64"/>
      <c r="AD652" s="64"/>
      <c r="AE652" s="64"/>
    </row>
    <row r="653" spans="1:31" ht="15.75" customHeight="1">
      <c r="A653" s="67" t="str">
        <f t="shared" si="80"/>
        <v/>
      </c>
      <c r="B653" s="65">
        <f t="shared" si="87"/>
        <v>565</v>
      </c>
      <c r="C653" s="68" t="str">
        <f t="shared" si="81"/>
        <v/>
      </c>
      <c r="D653" s="69"/>
      <c r="E653" s="66"/>
      <c r="F653" s="66"/>
      <c r="G653" s="65" t="e">
        <f>VLOOKUP(E653,'Supply Log'!$E$6:$T$277,2,FALSE)</f>
        <v>#N/A</v>
      </c>
      <c r="H653" s="65" t="e">
        <f>VLOOKUP(E653,'Supply Log'!$E$6:$T$277,3,FALSE)</f>
        <v>#N/A</v>
      </c>
      <c r="I653" s="77"/>
      <c r="J653" s="65" t="e">
        <f>VLOOKUP(E653,'Supply Log'!$E$6:$T$277,5,FALSE)</f>
        <v>#N/A</v>
      </c>
      <c r="K653" s="65" t="e">
        <f>VLOOKUP(E653,'Supply Log'!$E$6:$T$277,6,FALSE)</f>
        <v>#N/A</v>
      </c>
      <c r="L653" s="65" t="e">
        <f>VLOOKUP(E653,'Supply Log'!$E$6:$T$277,7,FALSE)</f>
        <v>#N/A</v>
      </c>
      <c r="M653" s="65" t="e">
        <f>VLOOKUP(E653,'Supply Log'!$E$6:$T$277,8,FALSE)</f>
        <v>#N/A</v>
      </c>
      <c r="N653" s="65" t="e">
        <f>VLOOKUP(E653,'Supply Log'!$E$6:$T$277,9,FALSE)</f>
        <v>#N/A</v>
      </c>
      <c r="O653" s="65" t="e">
        <f>VLOOKUP(E653,'Supply Log'!$E$6:$T$277,10,FALSE)</f>
        <v>#N/A</v>
      </c>
      <c r="P653" s="29" t="e">
        <f t="shared" si="82"/>
        <v>#N/A</v>
      </c>
      <c r="Q653" s="65" t="e">
        <f>VLOOKUP(E653,'Supply Log'!$E$6:$T$277,12,FALSE)</f>
        <v>#N/A</v>
      </c>
      <c r="R653" s="78" t="e">
        <f t="shared" si="83"/>
        <v>#N/A</v>
      </c>
      <c r="S653" s="65"/>
      <c r="T653" s="79" t="e">
        <f t="shared" si="84"/>
        <v>#N/A</v>
      </c>
      <c r="U653" s="80" t="e">
        <f t="shared" si="85"/>
        <v>#N/A</v>
      </c>
      <c r="V653" s="81" t="str">
        <f t="shared" si="86"/>
        <v/>
      </c>
      <c r="W653" s="69" t="e">
        <f>VLOOKUP(F653,'Input Log'!$E$6:$V$50000,18,FALSE)</f>
        <v>#N/A</v>
      </c>
      <c r="X653" s="64" t="e">
        <f>VLOOKUP(E653,'Supply Log'!$Z$6:$AB$699,2,FALSE)</f>
        <v>#N/A</v>
      </c>
      <c r="Y653" s="64" t="e">
        <f>VLOOKUP(E653,'Supply Log'!$E$6:$X$618,20,FALSE)</f>
        <v>#N/A</v>
      </c>
      <c r="Z653" s="64"/>
      <c r="AA653" s="64"/>
      <c r="AB653" s="64"/>
      <c r="AC653" s="64"/>
      <c r="AD653" s="64"/>
      <c r="AE653" s="64"/>
    </row>
    <row r="654" spans="1:31" ht="15.75" customHeight="1">
      <c r="A654" s="67" t="str">
        <f t="shared" si="80"/>
        <v/>
      </c>
      <c r="B654" s="65">
        <f t="shared" si="87"/>
        <v>566</v>
      </c>
      <c r="C654" s="68" t="str">
        <f t="shared" si="81"/>
        <v/>
      </c>
      <c r="D654" s="69"/>
      <c r="E654" s="66"/>
      <c r="F654" s="66"/>
      <c r="G654" s="65" t="e">
        <f>VLOOKUP(E654,'Supply Log'!$E$6:$T$277,2,FALSE)</f>
        <v>#N/A</v>
      </c>
      <c r="H654" s="65" t="e">
        <f>VLOOKUP(E654,'Supply Log'!$E$6:$T$277,3,FALSE)</f>
        <v>#N/A</v>
      </c>
      <c r="I654" s="77"/>
      <c r="J654" s="65" t="e">
        <f>VLOOKUP(E654,'Supply Log'!$E$6:$T$277,5,FALSE)</f>
        <v>#N/A</v>
      </c>
      <c r="K654" s="65" t="e">
        <f>VLOOKUP(E654,'Supply Log'!$E$6:$T$277,6,FALSE)</f>
        <v>#N/A</v>
      </c>
      <c r="L654" s="65" t="e">
        <f>VLOOKUP(E654,'Supply Log'!$E$6:$T$277,7,FALSE)</f>
        <v>#N/A</v>
      </c>
      <c r="M654" s="65" t="e">
        <f>VLOOKUP(E654,'Supply Log'!$E$6:$T$277,8,FALSE)</f>
        <v>#N/A</v>
      </c>
      <c r="N654" s="65" t="e">
        <f>VLOOKUP(E654,'Supply Log'!$E$6:$T$277,9,FALSE)</f>
        <v>#N/A</v>
      </c>
      <c r="O654" s="65" t="e">
        <f>VLOOKUP(E654,'Supply Log'!$E$6:$T$277,10,FALSE)</f>
        <v>#N/A</v>
      </c>
      <c r="P654" s="29" t="e">
        <f t="shared" si="82"/>
        <v>#N/A</v>
      </c>
      <c r="Q654" s="65" t="e">
        <f>VLOOKUP(E654,'Supply Log'!$E$6:$T$277,12,FALSE)</f>
        <v>#N/A</v>
      </c>
      <c r="R654" s="78" t="e">
        <f t="shared" si="83"/>
        <v>#N/A</v>
      </c>
      <c r="S654" s="65"/>
      <c r="T654" s="79" t="e">
        <f t="shared" si="84"/>
        <v>#N/A</v>
      </c>
      <c r="U654" s="80" t="e">
        <f t="shared" si="85"/>
        <v>#N/A</v>
      </c>
      <c r="V654" s="81" t="str">
        <f t="shared" si="86"/>
        <v/>
      </c>
      <c r="W654" s="69" t="e">
        <f>VLOOKUP(F654,'Input Log'!$E$6:$V$50000,18,FALSE)</f>
        <v>#N/A</v>
      </c>
      <c r="X654" s="64" t="e">
        <f>VLOOKUP(E654,'Supply Log'!$Z$6:$AB$699,2,FALSE)</f>
        <v>#N/A</v>
      </c>
      <c r="Y654" s="64" t="e">
        <f>VLOOKUP(E654,'Supply Log'!$E$6:$X$618,20,FALSE)</f>
        <v>#N/A</v>
      </c>
      <c r="Z654" s="64"/>
      <c r="AA654" s="64"/>
      <c r="AB654" s="64"/>
      <c r="AC654" s="64"/>
      <c r="AD654" s="64"/>
      <c r="AE654" s="64"/>
    </row>
    <row r="655" spans="1:31" ht="15.75" customHeight="1">
      <c r="A655" s="67" t="str">
        <f t="shared" si="80"/>
        <v/>
      </c>
      <c r="B655" s="65">
        <f t="shared" si="87"/>
        <v>567</v>
      </c>
      <c r="C655" s="68" t="str">
        <f t="shared" si="81"/>
        <v/>
      </c>
      <c r="D655" s="69"/>
      <c r="E655" s="66"/>
      <c r="F655" s="66"/>
      <c r="G655" s="65" t="e">
        <f>VLOOKUP(E655,'Supply Log'!$E$6:$T$277,2,FALSE)</f>
        <v>#N/A</v>
      </c>
      <c r="H655" s="65" t="e">
        <f>VLOOKUP(E655,'Supply Log'!$E$6:$T$277,3,FALSE)</f>
        <v>#N/A</v>
      </c>
      <c r="I655" s="77"/>
      <c r="J655" s="65" t="e">
        <f>VLOOKUP(E655,'Supply Log'!$E$6:$T$277,5,FALSE)</f>
        <v>#N/A</v>
      </c>
      <c r="K655" s="65" t="e">
        <f>VLOOKUP(E655,'Supply Log'!$E$6:$T$277,6,FALSE)</f>
        <v>#N/A</v>
      </c>
      <c r="L655" s="65" t="e">
        <f>VLOOKUP(E655,'Supply Log'!$E$6:$T$277,7,FALSE)</f>
        <v>#N/A</v>
      </c>
      <c r="M655" s="65" t="e">
        <f>VLOOKUP(E655,'Supply Log'!$E$6:$T$277,8,FALSE)</f>
        <v>#N/A</v>
      </c>
      <c r="N655" s="65" t="e">
        <f>VLOOKUP(E655,'Supply Log'!$E$6:$T$277,9,FALSE)</f>
        <v>#N/A</v>
      </c>
      <c r="O655" s="65" t="e">
        <f>VLOOKUP(E655,'Supply Log'!$E$6:$T$277,10,FALSE)</f>
        <v>#N/A</v>
      </c>
      <c r="P655" s="29" t="e">
        <f t="shared" si="82"/>
        <v>#N/A</v>
      </c>
      <c r="Q655" s="65" t="e">
        <f>VLOOKUP(E655,'Supply Log'!$E$6:$T$277,12,FALSE)</f>
        <v>#N/A</v>
      </c>
      <c r="R655" s="78" t="e">
        <f t="shared" si="83"/>
        <v>#N/A</v>
      </c>
      <c r="S655" s="65"/>
      <c r="T655" s="79" t="e">
        <f t="shared" si="84"/>
        <v>#N/A</v>
      </c>
      <c r="U655" s="80" t="e">
        <f t="shared" si="85"/>
        <v>#N/A</v>
      </c>
      <c r="V655" s="81" t="str">
        <f t="shared" si="86"/>
        <v/>
      </c>
      <c r="W655" s="69" t="e">
        <f>VLOOKUP(F655,'Input Log'!$E$6:$V$50000,18,FALSE)</f>
        <v>#N/A</v>
      </c>
      <c r="X655" s="64" t="e">
        <f>VLOOKUP(E655,'Supply Log'!$Z$6:$AB$699,2,FALSE)</f>
        <v>#N/A</v>
      </c>
      <c r="Y655" s="64" t="e">
        <f>VLOOKUP(E655,'Supply Log'!$E$6:$X$618,20,FALSE)</f>
        <v>#N/A</v>
      </c>
      <c r="Z655" s="64"/>
      <c r="AA655" s="64"/>
      <c r="AB655" s="64"/>
      <c r="AC655" s="64"/>
      <c r="AD655" s="64"/>
      <c r="AE655" s="64"/>
    </row>
    <row r="656" spans="1:31" ht="15.75" customHeight="1">
      <c r="A656" s="67" t="str">
        <f t="shared" si="80"/>
        <v/>
      </c>
      <c r="B656" s="65">
        <f t="shared" si="87"/>
        <v>568</v>
      </c>
      <c r="C656" s="68" t="str">
        <f t="shared" si="81"/>
        <v/>
      </c>
      <c r="D656" s="69"/>
      <c r="E656" s="66"/>
      <c r="F656" s="66"/>
      <c r="G656" s="65" t="e">
        <f>VLOOKUP(E656,'Supply Log'!$E$6:$T$277,2,FALSE)</f>
        <v>#N/A</v>
      </c>
      <c r="H656" s="65" t="e">
        <f>VLOOKUP(E656,'Supply Log'!$E$6:$T$277,3,FALSE)</f>
        <v>#N/A</v>
      </c>
      <c r="I656" s="77"/>
      <c r="J656" s="65" t="e">
        <f>VLOOKUP(E656,'Supply Log'!$E$6:$T$277,5,FALSE)</f>
        <v>#N/A</v>
      </c>
      <c r="K656" s="65" t="e">
        <f>VLOOKUP(E656,'Supply Log'!$E$6:$T$277,6,FALSE)</f>
        <v>#N/A</v>
      </c>
      <c r="L656" s="65" t="e">
        <f>VLOOKUP(E656,'Supply Log'!$E$6:$T$277,7,FALSE)</f>
        <v>#N/A</v>
      </c>
      <c r="M656" s="65" t="e">
        <f>VLOOKUP(E656,'Supply Log'!$E$6:$T$277,8,FALSE)</f>
        <v>#N/A</v>
      </c>
      <c r="N656" s="65" t="e">
        <f>VLOOKUP(E656,'Supply Log'!$E$6:$T$277,9,FALSE)</f>
        <v>#N/A</v>
      </c>
      <c r="O656" s="65" t="e">
        <f>VLOOKUP(E656,'Supply Log'!$E$6:$T$277,10,FALSE)</f>
        <v>#N/A</v>
      </c>
      <c r="P656" s="29" t="e">
        <f t="shared" si="82"/>
        <v>#N/A</v>
      </c>
      <c r="Q656" s="65" t="e">
        <f>VLOOKUP(E656,'Supply Log'!$E$6:$T$277,12,FALSE)</f>
        <v>#N/A</v>
      </c>
      <c r="R656" s="78" t="e">
        <f t="shared" si="83"/>
        <v>#N/A</v>
      </c>
      <c r="S656" s="65"/>
      <c r="T656" s="79" t="e">
        <f t="shared" si="84"/>
        <v>#N/A</v>
      </c>
      <c r="U656" s="80" t="e">
        <f t="shared" si="85"/>
        <v>#N/A</v>
      </c>
      <c r="V656" s="81" t="str">
        <f t="shared" si="86"/>
        <v/>
      </c>
      <c r="W656" s="69" t="e">
        <f>VLOOKUP(F656,'Input Log'!$E$6:$V$50000,18,FALSE)</f>
        <v>#N/A</v>
      </c>
      <c r="X656" s="64" t="e">
        <f>VLOOKUP(E656,'Supply Log'!$Z$6:$AB$699,2,FALSE)</f>
        <v>#N/A</v>
      </c>
      <c r="Y656" s="64" t="e">
        <f>VLOOKUP(E656,'Supply Log'!$E$6:$X$618,20,FALSE)</f>
        <v>#N/A</v>
      </c>
      <c r="Z656" s="64"/>
      <c r="AA656" s="64"/>
      <c r="AB656" s="64"/>
      <c r="AC656" s="64"/>
      <c r="AD656" s="64"/>
      <c r="AE656" s="64"/>
    </row>
    <row r="657" spans="1:31" ht="15.75" customHeight="1">
      <c r="A657" s="67" t="str">
        <f t="shared" si="80"/>
        <v/>
      </c>
      <c r="B657" s="65">
        <f t="shared" si="87"/>
        <v>569</v>
      </c>
      <c r="C657" s="68" t="str">
        <f t="shared" si="81"/>
        <v/>
      </c>
      <c r="D657" s="69"/>
      <c r="E657" s="66"/>
      <c r="F657" s="66"/>
      <c r="G657" s="65" t="e">
        <f>VLOOKUP(E657,'Supply Log'!$E$6:$T$277,2,FALSE)</f>
        <v>#N/A</v>
      </c>
      <c r="H657" s="65" t="e">
        <f>VLOOKUP(E657,'Supply Log'!$E$6:$T$277,3,FALSE)</f>
        <v>#N/A</v>
      </c>
      <c r="I657" s="77"/>
      <c r="J657" s="65" t="e">
        <f>VLOOKUP(E657,'Supply Log'!$E$6:$T$277,5,FALSE)</f>
        <v>#N/A</v>
      </c>
      <c r="K657" s="65" t="e">
        <f>VLOOKUP(E657,'Supply Log'!$E$6:$T$277,6,FALSE)</f>
        <v>#N/A</v>
      </c>
      <c r="L657" s="65" t="e">
        <f>VLOOKUP(E657,'Supply Log'!$E$6:$T$277,7,FALSE)</f>
        <v>#N/A</v>
      </c>
      <c r="M657" s="65" t="e">
        <f>VLOOKUP(E657,'Supply Log'!$E$6:$T$277,8,FALSE)</f>
        <v>#N/A</v>
      </c>
      <c r="N657" s="65" t="e">
        <f>VLOOKUP(E657,'Supply Log'!$E$6:$T$277,9,FALSE)</f>
        <v>#N/A</v>
      </c>
      <c r="O657" s="65" t="e">
        <f>VLOOKUP(E657,'Supply Log'!$E$6:$T$277,10,FALSE)</f>
        <v>#N/A</v>
      </c>
      <c r="P657" s="29" t="e">
        <f t="shared" si="82"/>
        <v>#N/A</v>
      </c>
      <c r="Q657" s="65" t="e">
        <f>VLOOKUP(E657,'Supply Log'!$E$6:$T$277,12,FALSE)</f>
        <v>#N/A</v>
      </c>
      <c r="R657" s="78" t="e">
        <f t="shared" si="83"/>
        <v>#N/A</v>
      </c>
      <c r="S657" s="65"/>
      <c r="T657" s="79" t="e">
        <f t="shared" si="84"/>
        <v>#N/A</v>
      </c>
      <c r="U657" s="80" t="e">
        <f t="shared" si="85"/>
        <v>#N/A</v>
      </c>
      <c r="V657" s="81" t="str">
        <f t="shared" si="86"/>
        <v/>
      </c>
      <c r="W657" s="69" t="e">
        <f>VLOOKUP(F657,'Input Log'!$E$6:$V$50000,18,FALSE)</f>
        <v>#N/A</v>
      </c>
      <c r="X657" s="64" t="e">
        <f>VLOOKUP(E657,'Supply Log'!$Z$6:$AB$699,2,FALSE)</f>
        <v>#N/A</v>
      </c>
      <c r="Y657" s="64" t="e">
        <f>VLOOKUP(E657,'Supply Log'!$E$6:$X$618,20,FALSE)</f>
        <v>#N/A</v>
      </c>
      <c r="Z657" s="64"/>
      <c r="AA657" s="64"/>
      <c r="AB657" s="64"/>
      <c r="AC657" s="64"/>
      <c r="AD657" s="64"/>
      <c r="AE657" s="64"/>
    </row>
    <row r="658" spans="1:31" ht="15.75" customHeight="1">
      <c r="A658" s="67" t="str">
        <f t="shared" si="80"/>
        <v/>
      </c>
      <c r="B658" s="65">
        <f t="shared" si="87"/>
        <v>570</v>
      </c>
      <c r="C658" s="68" t="str">
        <f t="shared" si="81"/>
        <v/>
      </c>
      <c r="D658" s="69"/>
      <c r="E658" s="66"/>
      <c r="F658" s="66"/>
      <c r="G658" s="65" t="e">
        <f>VLOOKUP(E658,'Supply Log'!$E$6:$T$277,2,FALSE)</f>
        <v>#N/A</v>
      </c>
      <c r="H658" s="65" t="e">
        <f>VLOOKUP(E658,'Supply Log'!$E$6:$T$277,3,FALSE)</f>
        <v>#N/A</v>
      </c>
      <c r="I658" s="77"/>
      <c r="J658" s="65" t="e">
        <f>VLOOKUP(E658,'Supply Log'!$E$6:$T$277,5,FALSE)</f>
        <v>#N/A</v>
      </c>
      <c r="K658" s="65" t="e">
        <f>VLOOKUP(E658,'Supply Log'!$E$6:$T$277,6,FALSE)</f>
        <v>#N/A</v>
      </c>
      <c r="L658" s="65" t="e">
        <f>VLOOKUP(E658,'Supply Log'!$E$6:$T$277,7,FALSE)</f>
        <v>#N/A</v>
      </c>
      <c r="M658" s="65" t="e">
        <f>VLOOKUP(E658,'Supply Log'!$E$6:$T$277,8,FALSE)</f>
        <v>#N/A</v>
      </c>
      <c r="N658" s="65" t="e">
        <f>VLOOKUP(E658,'Supply Log'!$E$6:$T$277,9,FALSE)</f>
        <v>#N/A</v>
      </c>
      <c r="O658" s="65" t="e">
        <f>VLOOKUP(E658,'Supply Log'!$E$6:$T$277,10,FALSE)</f>
        <v>#N/A</v>
      </c>
      <c r="P658" s="29" t="e">
        <f t="shared" si="82"/>
        <v>#N/A</v>
      </c>
      <c r="Q658" s="65" t="e">
        <f>VLOOKUP(E658,'Supply Log'!$E$6:$T$277,12,FALSE)</f>
        <v>#N/A</v>
      </c>
      <c r="R658" s="78" t="e">
        <f t="shared" si="83"/>
        <v>#N/A</v>
      </c>
      <c r="S658" s="65"/>
      <c r="T658" s="79" t="e">
        <f t="shared" si="84"/>
        <v>#N/A</v>
      </c>
      <c r="U658" s="80" t="e">
        <f t="shared" si="85"/>
        <v>#N/A</v>
      </c>
      <c r="V658" s="81" t="str">
        <f t="shared" si="86"/>
        <v/>
      </c>
      <c r="W658" s="69" t="e">
        <f>VLOOKUP(F658,'Input Log'!$E$6:$V$50000,18,FALSE)</f>
        <v>#N/A</v>
      </c>
      <c r="X658" s="64" t="e">
        <f>VLOOKUP(E658,'Supply Log'!$Z$6:$AB$699,2,FALSE)</f>
        <v>#N/A</v>
      </c>
      <c r="Y658" s="64" t="e">
        <f>VLOOKUP(E658,'Supply Log'!$E$6:$X$618,20,FALSE)</f>
        <v>#N/A</v>
      </c>
      <c r="Z658" s="64"/>
      <c r="AA658" s="64"/>
      <c r="AB658" s="64"/>
      <c r="AC658" s="64"/>
      <c r="AD658" s="64"/>
      <c r="AE658" s="64"/>
    </row>
    <row r="659" spans="1:31" ht="15.75" customHeight="1">
      <c r="A659" s="67" t="str">
        <f t="shared" si="80"/>
        <v/>
      </c>
      <c r="B659" s="65">
        <f t="shared" si="87"/>
        <v>571</v>
      </c>
      <c r="C659" s="68" t="str">
        <f t="shared" si="81"/>
        <v/>
      </c>
      <c r="D659" s="69"/>
      <c r="E659" s="66"/>
      <c r="F659" s="66"/>
      <c r="G659" s="65" t="e">
        <f>VLOOKUP(E659,'Supply Log'!$E$6:$T$277,2,FALSE)</f>
        <v>#N/A</v>
      </c>
      <c r="H659" s="65" t="e">
        <f>VLOOKUP(E659,'Supply Log'!$E$6:$T$277,3,FALSE)</f>
        <v>#N/A</v>
      </c>
      <c r="I659" s="77"/>
      <c r="J659" s="65" t="e">
        <f>VLOOKUP(E659,'Supply Log'!$E$6:$T$277,5,FALSE)</f>
        <v>#N/A</v>
      </c>
      <c r="K659" s="65" t="e">
        <f>VLOOKUP(E659,'Supply Log'!$E$6:$T$277,6,FALSE)</f>
        <v>#N/A</v>
      </c>
      <c r="L659" s="65" t="e">
        <f>VLOOKUP(E659,'Supply Log'!$E$6:$T$277,7,FALSE)</f>
        <v>#N/A</v>
      </c>
      <c r="M659" s="65" t="e">
        <f>VLOOKUP(E659,'Supply Log'!$E$6:$T$277,8,FALSE)</f>
        <v>#N/A</v>
      </c>
      <c r="N659" s="65" t="e">
        <f>VLOOKUP(E659,'Supply Log'!$E$6:$T$277,9,FALSE)</f>
        <v>#N/A</v>
      </c>
      <c r="O659" s="65" t="e">
        <f>VLOOKUP(E659,'Supply Log'!$E$6:$T$277,10,FALSE)</f>
        <v>#N/A</v>
      </c>
      <c r="P659" s="29" t="e">
        <f t="shared" si="82"/>
        <v>#N/A</v>
      </c>
      <c r="Q659" s="65" t="e">
        <f>VLOOKUP(E659,'Supply Log'!$E$6:$T$277,12,FALSE)</f>
        <v>#N/A</v>
      </c>
      <c r="R659" s="78" t="e">
        <f t="shared" si="83"/>
        <v>#N/A</v>
      </c>
      <c r="S659" s="65"/>
      <c r="T659" s="79" t="e">
        <f t="shared" si="84"/>
        <v>#N/A</v>
      </c>
      <c r="U659" s="80" t="e">
        <f t="shared" si="85"/>
        <v>#N/A</v>
      </c>
      <c r="V659" s="81" t="str">
        <f t="shared" si="86"/>
        <v/>
      </c>
      <c r="W659" s="69" t="e">
        <f>VLOOKUP(F659,'Input Log'!$E$6:$V$50000,18,FALSE)</f>
        <v>#N/A</v>
      </c>
      <c r="X659" s="64" t="e">
        <f>VLOOKUP(E659,'Supply Log'!$Z$6:$AB$699,2,FALSE)</f>
        <v>#N/A</v>
      </c>
      <c r="Y659" s="64" t="e">
        <f>VLOOKUP(E659,'Supply Log'!$E$6:$X$618,20,FALSE)</f>
        <v>#N/A</v>
      </c>
      <c r="Z659" s="64"/>
      <c r="AA659" s="64"/>
      <c r="AB659" s="64"/>
      <c r="AC659" s="64"/>
      <c r="AD659" s="64"/>
      <c r="AE659" s="64"/>
    </row>
    <row r="660" spans="1:31" ht="15.75" customHeight="1">
      <c r="A660" s="67" t="str">
        <f t="shared" si="80"/>
        <v/>
      </c>
      <c r="B660" s="65">
        <f t="shared" si="87"/>
        <v>572</v>
      </c>
      <c r="C660" s="68" t="str">
        <f t="shared" si="81"/>
        <v/>
      </c>
      <c r="D660" s="69"/>
      <c r="E660" s="66"/>
      <c r="F660" s="66"/>
      <c r="G660" s="65" t="e">
        <f>VLOOKUP(E660,'Supply Log'!$E$6:$T$277,2,FALSE)</f>
        <v>#N/A</v>
      </c>
      <c r="H660" s="65" t="e">
        <f>VLOOKUP(E660,'Supply Log'!$E$6:$T$277,3,FALSE)</f>
        <v>#N/A</v>
      </c>
      <c r="I660" s="77"/>
      <c r="J660" s="65" t="e">
        <f>VLOOKUP(E660,'Supply Log'!$E$6:$T$277,5,FALSE)</f>
        <v>#N/A</v>
      </c>
      <c r="K660" s="65" t="e">
        <f>VLOOKUP(E660,'Supply Log'!$E$6:$T$277,6,FALSE)</f>
        <v>#N/A</v>
      </c>
      <c r="L660" s="65" t="e">
        <f>VLOOKUP(E660,'Supply Log'!$E$6:$T$277,7,FALSE)</f>
        <v>#N/A</v>
      </c>
      <c r="M660" s="65" t="e">
        <f>VLOOKUP(E660,'Supply Log'!$E$6:$T$277,8,FALSE)</f>
        <v>#N/A</v>
      </c>
      <c r="N660" s="65" t="e">
        <f>VLOOKUP(E660,'Supply Log'!$E$6:$T$277,9,FALSE)</f>
        <v>#N/A</v>
      </c>
      <c r="O660" s="65" t="e">
        <f>VLOOKUP(E660,'Supply Log'!$E$6:$T$277,10,FALSE)</f>
        <v>#N/A</v>
      </c>
      <c r="P660" s="29" t="e">
        <f t="shared" si="82"/>
        <v>#N/A</v>
      </c>
      <c r="Q660" s="65" t="e">
        <f>VLOOKUP(E660,'Supply Log'!$E$6:$T$277,12,FALSE)</f>
        <v>#N/A</v>
      </c>
      <c r="R660" s="78" t="e">
        <f t="shared" si="83"/>
        <v>#N/A</v>
      </c>
      <c r="S660" s="65"/>
      <c r="T660" s="79" t="e">
        <f t="shared" si="84"/>
        <v>#N/A</v>
      </c>
      <c r="U660" s="80" t="e">
        <f t="shared" si="85"/>
        <v>#N/A</v>
      </c>
      <c r="V660" s="81" t="str">
        <f t="shared" si="86"/>
        <v/>
      </c>
      <c r="W660" s="69" t="e">
        <f>VLOOKUP(F660,'Input Log'!$E$6:$V$50000,18,FALSE)</f>
        <v>#N/A</v>
      </c>
      <c r="X660" s="64" t="e">
        <f>VLOOKUP(E660,'Supply Log'!$Z$6:$AB$699,2,FALSE)</f>
        <v>#N/A</v>
      </c>
      <c r="Y660" s="64" t="e">
        <f>VLOOKUP(E660,'Supply Log'!$E$6:$X$618,20,FALSE)</f>
        <v>#N/A</v>
      </c>
      <c r="Z660" s="64"/>
      <c r="AA660" s="64"/>
      <c r="AB660" s="64"/>
      <c r="AC660" s="64"/>
      <c r="AD660" s="64"/>
      <c r="AE660" s="64"/>
    </row>
    <row r="661" spans="1:31" ht="15.75" customHeight="1">
      <c r="A661" s="67" t="str">
        <f t="shared" si="80"/>
        <v/>
      </c>
      <c r="B661" s="65">
        <f t="shared" si="87"/>
        <v>573</v>
      </c>
      <c r="C661" s="68" t="str">
        <f t="shared" si="81"/>
        <v/>
      </c>
      <c r="D661" s="69"/>
      <c r="E661" s="66"/>
      <c r="F661" s="66"/>
      <c r="G661" s="65" t="e">
        <f>VLOOKUP(E661,'Supply Log'!$E$6:$T$277,2,FALSE)</f>
        <v>#N/A</v>
      </c>
      <c r="H661" s="65" t="e">
        <f>VLOOKUP(E661,'Supply Log'!$E$6:$T$277,3,FALSE)</f>
        <v>#N/A</v>
      </c>
      <c r="I661" s="77"/>
      <c r="J661" s="65" t="e">
        <f>VLOOKUP(E661,'Supply Log'!$E$6:$T$277,5,FALSE)</f>
        <v>#N/A</v>
      </c>
      <c r="K661" s="65" t="e">
        <f>VLOOKUP(E661,'Supply Log'!$E$6:$T$277,6,FALSE)</f>
        <v>#N/A</v>
      </c>
      <c r="L661" s="65" t="e">
        <f>VLOOKUP(E661,'Supply Log'!$E$6:$T$277,7,FALSE)</f>
        <v>#N/A</v>
      </c>
      <c r="M661" s="65" t="e">
        <f>VLOOKUP(E661,'Supply Log'!$E$6:$T$277,8,FALSE)</f>
        <v>#N/A</v>
      </c>
      <c r="N661" s="65" t="e">
        <f>VLOOKUP(E661,'Supply Log'!$E$6:$T$277,9,FALSE)</f>
        <v>#N/A</v>
      </c>
      <c r="O661" s="65" t="e">
        <f>VLOOKUP(E661,'Supply Log'!$E$6:$T$277,10,FALSE)</f>
        <v>#N/A</v>
      </c>
      <c r="P661" s="29" t="e">
        <f t="shared" si="82"/>
        <v>#N/A</v>
      </c>
      <c r="Q661" s="65" t="e">
        <f>VLOOKUP(E661,'Supply Log'!$E$6:$T$277,12,FALSE)</f>
        <v>#N/A</v>
      </c>
      <c r="R661" s="78" t="e">
        <f t="shared" si="83"/>
        <v>#N/A</v>
      </c>
      <c r="S661" s="65"/>
      <c r="T661" s="79" t="e">
        <f t="shared" si="84"/>
        <v>#N/A</v>
      </c>
      <c r="U661" s="80" t="e">
        <f t="shared" si="85"/>
        <v>#N/A</v>
      </c>
      <c r="V661" s="81" t="str">
        <f t="shared" si="86"/>
        <v/>
      </c>
      <c r="W661" s="69" t="e">
        <f>VLOOKUP(F661,'Input Log'!$E$6:$V$50000,18,FALSE)</f>
        <v>#N/A</v>
      </c>
      <c r="X661" s="64" t="e">
        <f>VLOOKUP(E661,'Supply Log'!$Z$6:$AB$699,2,FALSE)</f>
        <v>#N/A</v>
      </c>
      <c r="Y661" s="64" t="e">
        <f>VLOOKUP(E661,'Supply Log'!$E$6:$X$618,20,FALSE)</f>
        <v>#N/A</v>
      </c>
      <c r="Z661" s="64"/>
      <c r="AA661" s="64"/>
      <c r="AB661" s="64"/>
      <c r="AC661" s="64"/>
      <c r="AD661" s="64"/>
      <c r="AE661" s="64"/>
    </row>
    <row r="662" spans="1:31" ht="15.75" customHeight="1">
      <c r="A662" s="67" t="str">
        <f t="shared" si="80"/>
        <v/>
      </c>
      <c r="B662" s="65">
        <f t="shared" si="87"/>
        <v>574</v>
      </c>
      <c r="C662" s="68" t="str">
        <f t="shared" si="81"/>
        <v/>
      </c>
      <c r="D662" s="69"/>
      <c r="E662" s="66"/>
      <c r="F662" s="66"/>
      <c r="G662" s="65" t="e">
        <f>VLOOKUP(E662,'Supply Log'!$E$6:$T$277,2,FALSE)</f>
        <v>#N/A</v>
      </c>
      <c r="H662" s="65" t="e">
        <f>VLOOKUP(E662,'Supply Log'!$E$6:$T$277,3,FALSE)</f>
        <v>#N/A</v>
      </c>
      <c r="I662" s="77"/>
      <c r="J662" s="65" t="e">
        <f>VLOOKUP(E662,'Supply Log'!$E$6:$T$277,5,FALSE)</f>
        <v>#N/A</v>
      </c>
      <c r="K662" s="65" t="e">
        <f>VLOOKUP(E662,'Supply Log'!$E$6:$T$277,6,FALSE)</f>
        <v>#N/A</v>
      </c>
      <c r="L662" s="65" t="e">
        <f>VLOOKUP(E662,'Supply Log'!$E$6:$T$277,7,FALSE)</f>
        <v>#N/A</v>
      </c>
      <c r="M662" s="65" t="e">
        <f>VLOOKUP(E662,'Supply Log'!$E$6:$T$277,8,FALSE)</f>
        <v>#N/A</v>
      </c>
      <c r="N662" s="65" t="e">
        <f>VLOOKUP(E662,'Supply Log'!$E$6:$T$277,9,FALSE)</f>
        <v>#N/A</v>
      </c>
      <c r="O662" s="65" t="e">
        <f>VLOOKUP(E662,'Supply Log'!$E$6:$T$277,10,FALSE)</f>
        <v>#N/A</v>
      </c>
      <c r="P662" s="29" t="e">
        <f t="shared" si="82"/>
        <v>#N/A</v>
      </c>
      <c r="Q662" s="65" t="e">
        <f>VLOOKUP(E662,'Supply Log'!$E$6:$T$277,12,FALSE)</f>
        <v>#N/A</v>
      </c>
      <c r="R662" s="78" t="e">
        <f t="shared" si="83"/>
        <v>#N/A</v>
      </c>
      <c r="S662" s="65"/>
      <c r="T662" s="79" t="e">
        <f t="shared" si="84"/>
        <v>#N/A</v>
      </c>
      <c r="U662" s="80" t="e">
        <f t="shared" si="85"/>
        <v>#N/A</v>
      </c>
      <c r="V662" s="81" t="str">
        <f t="shared" si="86"/>
        <v/>
      </c>
      <c r="W662" s="69" t="e">
        <f>VLOOKUP(F662,'Input Log'!$E$6:$V$50000,18,FALSE)</f>
        <v>#N/A</v>
      </c>
      <c r="X662" s="64" t="e">
        <f>VLOOKUP(E662,'Supply Log'!$Z$6:$AB$699,2,FALSE)</f>
        <v>#N/A</v>
      </c>
      <c r="Y662" s="64" t="e">
        <f>VLOOKUP(E662,'Supply Log'!$E$6:$X$618,20,FALSE)</f>
        <v>#N/A</v>
      </c>
      <c r="Z662" s="64"/>
      <c r="AA662" s="64"/>
      <c r="AB662" s="64"/>
      <c r="AC662" s="64"/>
      <c r="AD662" s="64"/>
      <c r="AE662" s="64"/>
    </row>
    <row r="663" spans="1:31" ht="15.75" customHeight="1">
      <c r="A663" s="67" t="str">
        <f t="shared" si="80"/>
        <v/>
      </c>
      <c r="B663" s="65">
        <f t="shared" si="87"/>
        <v>575</v>
      </c>
      <c r="C663" s="68" t="str">
        <f t="shared" si="81"/>
        <v/>
      </c>
      <c r="D663" s="69"/>
      <c r="E663" s="66"/>
      <c r="F663" s="66"/>
      <c r="G663" s="65" t="e">
        <f>VLOOKUP(E663,'Supply Log'!$E$6:$T$277,2,FALSE)</f>
        <v>#N/A</v>
      </c>
      <c r="H663" s="65" t="e">
        <f>VLOOKUP(E663,'Supply Log'!$E$6:$T$277,3,FALSE)</f>
        <v>#N/A</v>
      </c>
      <c r="I663" s="77"/>
      <c r="J663" s="65" t="e">
        <f>VLOOKUP(E663,'Supply Log'!$E$6:$T$277,5,FALSE)</f>
        <v>#N/A</v>
      </c>
      <c r="K663" s="65" t="e">
        <f>VLOOKUP(E663,'Supply Log'!$E$6:$T$277,6,FALSE)</f>
        <v>#N/A</v>
      </c>
      <c r="L663" s="65" t="e">
        <f>VLOOKUP(E663,'Supply Log'!$E$6:$T$277,7,FALSE)</f>
        <v>#N/A</v>
      </c>
      <c r="M663" s="65" t="e">
        <f>VLOOKUP(E663,'Supply Log'!$E$6:$T$277,8,FALSE)</f>
        <v>#N/A</v>
      </c>
      <c r="N663" s="65" t="e">
        <f>VLOOKUP(E663,'Supply Log'!$E$6:$T$277,9,FALSE)</f>
        <v>#N/A</v>
      </c>
      <c r="O663" s="65" t="e">
        <f>VLOOKUP(E663,'Supply Log'!$E$6:$T$277,10,FALSE)</f>
        <v>#N/A</v>
      </c>
      <c r="P663" s="29" t="e">
        <f t="shared" si="82"/>
        <v>#N/A</v>
      </c>
      <c r="Q663" s="65" t="e">
        <f>VLOOKUP(E663,'Supply Log'!$E$6:$T$277,12,FALSE)</f>
        <v>#N/A</v>
      </c>
      <c r="R663" s="78" t="e">
        <f t="shared" si="83"/>
        <v>#N/A</v>
      </c>
      <c r="S663" s="65"/>
      <c r="T663" s="79" t="e">
        <f t="shared" si="84"/>
        <v>#N/A</v>
      </c>
      <c r="U663" s="80" t="e">
        <f t="shared" si="85"/>
        <v>#N/A</v>
      </c>
      <c r="V663" s="81" t="str">
        <f t="shared" si="86"/>
        <v/>
      </c>
      <c r="W663" s="69" t="e">
        <f>VLOOKUP(F663,'Input Log'!$E$6:$V$50000,18,FALSE)</f>
        <v>#N/A</v>
      </c>
      <c r="X663" s="64" t="e">
        <f>VLOOKUP(E663,'Supply Log'!$Z$6:$AB$699,2,FALSE)</f>
        <v>#N/A</v>
      </c>
      <c r="Y663" s="64" t="e">
        <f>VLOOKUP(E663,'Supply Log'!$E$6:$X$618,20,FALSE)</f>
        <v>#N/A</v>
      </c>
      <c r="Z663" s="64"/>
      <c r="AA663" s="64"/>
      <c r="AB663" s="64"/>
      <c r="AC663" s="64"/>
      <c r="AD663" s="64"/>
      <c r="AE663" s="64"/>
    </row>
    <row r="664" spans="1:31" ht="15.75" customHeight="1">
      <c r="A664" s="67" t="str">
        <f t="shared" si="80"/>
        <v/>
      </c>
      <c r="B664" s="65">
        <f t="shared" si="87"/>
        <v>576</v>
      </c>
      <c r="C664" s="68" t="str">
        <f t="shared" si="81"/>
        <v/>
      </c>
      <c r="D664" s="69"/>
      <c r="E664" s="66"/>
      <c r="F664" s="66"/>
      <c r="G664" s="65" t="e">
        <f>VLOOKUP(E664,'Supply Log'!$E$6:$T$277,2,FALSE)</f>
        <v>#N/A</v>
      </c>
      <c r="H664" s="65" t="e">
        <f>VLOOKUP(E664,'Supply Log'!$E$6:$T$277,3,FALSE)</f>
        <v>#N/A</v>
      </c>
      <c r="I664" s="77"/>
      <c r="J664" s="65" t="e">
        <f>VLOOKUP(E664,'Supply Log'!$E$6:$T$277,5,FALSE)</f>
        <v>#N/A</v>
      </c>
      <c r="K664" s="65" t="e">
        <f>VLOOKUP(E664,'Supply Log'!$E$6:$T$277,6,FALSE)</f>
        <v>#N/A</v>
      </c>
      <c r="L664" s="65" t="e">
        <f>VLOOKUP(E664,'Supply Log'!$E$6:$T$277,7,FALSE)</f>
        <v>#N/A</v>
      </c>
      <c r="M664" s="65" t="e">
        <f>VLOOKUP(E664,'Supply Log'!$E$6:$T$277,8,FALSE)</f>
        <v>#N/A</v>
      </c>
      <c r="N664" s="65" t="e">
        <f>VLOOKUP(E664,'Supply Log'!$E$6:$T$277,9,FALSE)</f>
        <v>#N/A</v>
      </c>
      <c r="O664" s="65" t="e">
        <f>VLOOKUP(E664,'Supply Log'!$E$6:$T$277,10,FALSE)</f>
        <v>#N/A</v>
      </c>
      <c r="P664" s="29" t="e">
        <f t="shared" si="82"/>
        <v>#N/A</v>
      </c>
      <c r="Q664" s="65" t="e">
        <f>VLOOKUP(E664,'Supply Log'!$E$6:$T$277,12,FALSE)</f>
        <v>#N/A</v>
      </c>
      <c r="R664" s="78" t="e">
        <f t="shared" si="83"/>
        <v>#N/A</v>
      </c>
      <c r="S664" s="65"/>
      <c r="T664" s="79" t="e">
        <f t="shared" si="84"/>
        <v>#N/A</v>
      </c>
      <c r="U664" s="80" t="e">
        <f t="shared" si="85"/>
        <v>#N/A</v>
      </c>
      <c r="V664" s="81" t="str">
        <f t="shared" si="86"/>
        <v/>
      </c>
      <c r="W664" s="69" t="e">
        <f>VLOOKUP(F664,'Input Log'!$E$6:$V$50000,18,FALSE)</f>
        <v>#N/A</v>
      </c>
      <c r="X664" s="64" t="e">
        <f>VLOOKUP(E664,'Supply Log'!$Z$6:$AB$699,2,FALSE)</f>
        <v>#N/A</v>
      </c>
      <c r="Y664" s="64" t="e">
        <f>VLOOKUP(E664,'Supply Log'!$E$6:$X$618,20,FALSE)</f>
        <v>#N/A</v>
      </c>
      <c r="Z664" s="64"/>
      <c r="AA664" s="64"/>
      <c r="AB664" s="64"/>
      <c r="AC664" s="64"/>
      <c r="AD664" s="64"/>
      <c r="AE664" s="64"/>
    </row>
    <row r="665" spans="1:31" ht="15.75" customHeight="1">
      <c r="A665" s="67" t="str">
        <f t="shared" si="80"/>
        <v/>
      </c>
      <c r="B665" s="65">
        <f t="shared" si="87"/>
        <v>577</v>
      </c>
      <c r="C665" s="68" t="str">
        <f t="shared" si="81"/>
        <v/>
      </c>
      <c r="D665" s="69"/>
      <c r="E665" s="66"/>
      <c r="F665" s="66"/>
      <c r="G665" s="65" t="e">
        <f>VLOOKUP(E665,'Supply Log'!$E$6:$T$277,2,FALSE)</f>
        <v>#N/A</v>
      </c>
      <c r="H665" s="65" t="e">
        <f>VLOOKUP(E665,'Supply Log'!$E$6:$T$277,3,FALSE)</f>
        <v>#N/A</v>
      </c>
      <c r="I665" s="77"/>
      <c r="J665" s="65" t="e">
        <f>VLOOKUP(E665,'Supply Log'!$E$6:$T$277,5,FALSE)</f>
        <v>#N/A</v>
      </c>
      <c r="K665" s="65" t="e">
        <f>VLOOKUP(E665,'Supply Log'!$E$6:$T$277,6,FALSE)</f>
        <v>#N/A</v>
      </c>
      <c r="L665" s="65" t="e">
        <f>VLOOKUP(E665,'Supply Log'!$E$6:$T$277,7,FALSE)</f>
        <v>#N/A</v>
      </c>
      <c r="M665" s="65" t="e">
        <f>VLOOKUP(E665,'Supply Log'!$E$6:$T$277,8,FALSE)</f>
        <v>#N/A</v>
      </c>
      <c r="N665" s="65" t="e">
        <f>VLOOKUP(E665,'Supply Log'!$E$6:$T$277,9,FALSE)</f>
        <v>#N/A</v>
      </c>
      <c r="O665" s="65" t="e">
        <f>VLOOKUP(E665,'Supply Log'!$E$6:$T$277,10,FALSE)</f>
        <v>#N/A</v>
      </c>
      <c r="P665" s="29" t="e">
        <f t="shared" si="82"/>
        <v>#N/A</v>
      </c>
      <c r="Q665" s="65" t="e">
        <f>VLOOKUP(E665,'Supply Log'!$E$6:$T$277,12,FALSE)</f>
        <v>#N/A</v>
      </c>
      <c r="R665" s="78" t="e">
        <f t="shared" si="83"/>
        <v>#N/A</v>
      </c>
      <c r="S665" s="65"/>
      <c r="T665" s="79" t="e">
        <f t="shared" si="84"/>
        <v>#N/A</v>
      </c>
      <c r="U665" s="80" t="e">
        <f t="shared" si="85"/>
        <v>#N/A</v>
      </c>
      <c r="V665" s="81" t="str">
        <f t="shared" si="86"/>
        <v/>
      </c>
      <c r="W665" s="69" t="e">
        <f>VLOOKUP(F665,'Input Log'!$E$6:$V$50000,18,FALSE)</f>
        <v>#N/A</v>
      </c>
      <c r="X665" s="64" t="e">
        <f>VLOOKUP(E665,'Supply Log'!$Z$6:$AB$699,2,FALSE)</f>
        <v>#N/A</v>
      </c>
      <c r="Y665" s="64" t="e">
        <f>VLOOKUP(E665,'Supply Log'!$E$6:$X$618,20,FALSE)</f>
        <v>#N/A</v>
      </c>
      <c r="Z665" s="64"/>
      <c r="AA665" s="64"/>
      <c r="AB665" s="64"/>
      <c r="AC665" s="64"/>
      <c r="AD665" s="64"/>
      <c r="AE665" s="64"/>
    </row>
    <row r="666" spans="1:31" ht="15.75" customHeight="1">
      <c r="A666" s="67" t="str">
        <f t="shared" si="80"/>
        <v/>
      </c>
      <c r="B666" s="65">
        <f t="shared" si="87"/>
        <v>578</v>
      </c>
      <c r="C666" s="68" t="str">
        <f t="shared" si="81"/>
        <v/>
      </c>
      <c r="D666" s="69"/>
      <c r="E666" s="66"/>
      <c r="F666" s="66"/>
      <c r="G666" s="65" t="e">
        <f>VLOOKUP(E666,'Supply Log'!$E$6:$T$277,2,FALSE)</f>
        <v>#N/A</v>
      </c>
      <c r="H666" s="65" t="e">
        <f>VLOOKUP(E666,'Supply Log'!$E$6:$T$277,3,FALSE)</f>
        <v>#N/A</v>
      </c>
      <c r="I666" s="77"/>
      <c r="J666" s="65" t="e">
        <f>VLOOKUP(E666,'Supply Log'!$E$6:$T$277,5,FALSE)</f>
        <v>#N/A</v>
      </c>
      <c r="K666" s="65" t="e">
        <f>VLOOKUP(E666,'Supply Log'!$E$6:$T$277,6,FALSE)</f>
        <v>#N/A</v>
      </c>
      <c r="L666" s="65" t="e">
        <f>VLOOKUP(E666,'Supply Log'!$E$6:$T$277,7,FALSE)</f>
        <v>#N/A</v>
      </c>
      <c r="M666" s="65" t="e">
        <f>VLOOKUP(E666,'Supply Log'!$E$6:$T$277,8,FALSE)</f>
        <v>#N/A</v>
      </c>
      <c r="N666" s="65" t="e">
        <f>VLOOKUP(E666,'Supply Log'!$E$6:$T$277,9,FALSE)</f>
        <v>#N/A</v>
      </c>
      <c r="O666" s="65" t="e">
        <f>VLOOKUP(E666,'Supply Log'!$E$6:$T$277,10,FALSE)</f>
        <v>#N/A</v>
      </c>
      <c r="P666" s="29" t="e">
        <f t="shared" si="82"/>
        <v>#N/A</v>
      </c>
      <c r="Q666" s="65" t="e">
        <f>VLOOKUP(E666,'Supply Log'!$E$6:$T$277,12,FALSE)</f>
        <v>#N/A</v>
      </c>
      <c r="R666" s="78" t="e">
        <f t="shared" si="83"/>
        <v>#N/A</v>
      </c>
      <c r="S666" s="65"/>
      <c r="T666" s="79" t="e">
        <f t="shared" si="84"/>
        <v>#N/A</v>
      </c>
      <c r="U666" s="80" t="e">
        <f t="shared" si="85"/>
        <v>#N/A</v>
      </c>
      <c r="V666" s="81" t="str">
        <f t="shared" si="86"/>
        <v/>
      </c>
      <c r="W666" s="69" t="e">
        <f>VLOOKUP(F666,'Input Log'!$E$6:$V$50000,18,FALSE)</f>
        <v>#N/A</v>
      </c>
      <c r="X666" s="64" t="e">
        <f>VLOOKUP(E666,'Supply Log'!$Z$6:$AB$699,2,FALSE)</f>
        <v>#N/A</v>
      </c>
      <c r="Y666" s="64" t="e">
        <f>VLOOKUP(E666,'Supply Log'!$E$6:$X$618,20,FALSE)</f>
        <v>#N/A</v>
      </c>
      <c r="Z666" s="64"/>
      <c r="AA666" s="64"/>
      <c r="AB666" s="64"/>
      <c r="AC666" s="64"/>
      <c r="AD666" s="64"/>
      <c r="AE666" s="64"/>
    </row>
    <row r="667" spans="1:31" ht="15.75" customHeight="1">
      <c r="A667" s="67" t="str">
        <f t="shared" si="80"/>
        <v/>
      </c>
      <c r="B667" s="65">
        <f t="shared" si="87"/>
        <v>579</v>
      </c>
      <c r="C667" s="68" t="str">
        <f t="shared" si="81"/>
        <v/>
      </c>
      <c r="D667" s="69"/>
      <c r="E667" s="66"/>
      <c r="F667" s="66"/>
      <c r="G667" s="65" t="e">
        <f>VLOOKUP(E667,'Supply Log'!$E$6:$T$277,2,FALSE)</f>
        <v>#N/A</v>
      </c>
      <c r="H667" s="65" t="e">
        <f>VLOOKUP(E667,'Supply Log'!$E$6:$T$277,3,FALSE)</f>
        <v>#N/A</v>
      </c>
      <c r="I667" s="77"/>
      <c r="J667" s="65" t="e">
        <f>VLOOKUP(E667,'Supply Log'!$E$6:$T$277,5,FALSE)</f>
        <v>#N/A</v>
      </c>
      <c r="K667" s="65" t="e">
        <f>VLOOKUP(E667,'Supply Log'!$E$6:$T$277,6,FALSE)</f>
        <v>#N/A</v>
      </c>
      <c r="L667" s="65" t="e">
        <f>VLOOKUP(E667,'Supply Log'!$E$6:$T$277,7,FALSE)</f>
        <v>#N/A</v>
      </c>
      <c r="M667" s="65" t="e">
        <f>VLOOKUP(E667,'Supply Log'!$E$6:$T$277,8,FALSE)</f>
        <v>#N/A</v>
      </c>
      <c r="N667" s="65" t="e">
        <f>VLOOKUP(E667,'Supply Log'!$E$6:$T$277,9,FALSE)</f>
        <v>#N/A</v>
      </c>
      <c r="O667" s="65" t="e">
        <f>VLOOKUP(E667,'Supply Log'!$E$6:$T$277,10,FALSE)</f>
        <v>#N/A</v>
      </c>
      <c r="P667" s="29" t="e">
        <f t="shared" si="82"/>
        <v>#N/A</v>
      </c>
      <c r="Q667" s="65" t="e">
        <f>VLOOKUP(E667,'Supply Log'!$E$6:$T$277,12,FALSE)</f>
        <v>#N/A</v>
      </c>
      <c r="R667" s="78" t="e">
        <f t="shared" si="83"/>
        <v>#N/A</v>
      </c>
      <c r="S667" s="65"/>
      <c r="T667" s="79" t="e">
        <f t="shared" si="84"/>
        <v>#N/A</v>
      </c>
      <c r="U667" s="80" t="e">
        <f t="shared" si="85"/>
        <v>#N/A</v>
      </c>
      <c r="V667" s="81" t="str">
        <f t="shared" si="86"/>
        <v/>
      </c>
      <c r="W667" s="69" t="e">
        <f>VLOOKUP(F667,'Input Log'!$E$6:$V$50000,18,FALSE)</f>
        <v>#N/A</v>
      </c>
      <c r="X667" s="64" t="e">
        <f>VLOOKUP(E667,'Supply Log'!$Z$6:$AB$699,2,FALSE)</f>
        <v>#N/A</v>
      </c>
      <c r="Y667" s="64" t="e">
        <f>VLOOKUP(E667,'Supply Log'!$E$6:$X$618,20,FALSE)</f>
        <v>#N/A</v>
      </c>
      <c r="Z667" s="64"/>
      <c r="AA667" s="64"/>
      <c r="AB667" s="64"/>
      <c r="AC667" s="64"/>
      <c r="AD667" s="64"/>
      <c r="AE667" s="64"/>
    </row>
    <row r="668" spans="1:31" ht="15.75" customHeight="1">
      <c r="A668" s="67" t="str">
        <f t="shared" si="80"/>
        <v/>
      </c>
      <c r="B668" s="65">
        <f t="shared" si="87"/>
        <v>580</v>
      </c>
      <c r="C668" s="68" t="str">
        <f t="shared" si="81"/>
        <v/>
      </c>
      <c r="D668" s="69"/>
      <c r="E668" s="66"/>
      <c r="F668" s="66"/>
      <c r="G668" s="65" t="e">
        <f>VLOOKUP(E668,'Supply Log'!$E$6:$T$277,2,FALSE)</f>
        <v>#N/A</v>
      </c>
      <c r="H668" s="65" t="e">
        <f>VLOOKUP(E668,'Supply Log'!$E$6:$T$277,3,FALSE)</f>
        <v>#N/A</v>
      </c>
      <c r="I668" s="77"/>
      <c r="J668" s="65" t="e">
        <f>VLOOKUP(E668,'Supply Log'!$E$6:$T$277,5,FALSE)</f>
        <v>#N/A</v>
      </c>
      <c r="K668" s="65" t="e">
        <f>VLOOKUP(E668,'Supply Log'!$E$6:$T$277,6,FALSE)</f>
        <v>#N/A</v>
      </c>
      <c r="L668" s="65" t="e">
        <f>VLOOKUP(E668,'Supply Log'!$E$6:$T$277,7,FALSE)</f>
        <v>#N/A</v>
      </c>
      <c r="M668" s="65" t="e">
        <f>VLOOKUP(E668,'Supply Log'!$E$6:$T$277,8,FALSE)</f>
        <v>#N/A</v>
      </c>
      <c r="N668" s="65" t="e">
        <f>VLOOKUP(E668,'Supply Log'!$E$6:$T$277,9,FALSE)</f>
        <v>#N/A</v>
      </c>
      <c r="O668" s="65" t="e">
        <f>VLOOKUP(E668,'Supply Log'!$E$6:$T$277,10,FALSE)</f>
        <v>#N/A</v>
      </c>
      <c r="P668" s="29" t="e">
        <f t="shared" si="82"/>
        <v>#N/A</v>
      </c>
      <c r="Q668" s="65" t="e">
        <f>VLOOKUP(E668,'Supply Log'!$E$6:$T$277,12,FALSE)</f>
        <v>#N/A</v>
      </c>
      <c r="R668" s="78" t="e">
        <f t="shared" si="83"/>
        <v>#N/A</v>
      </c>
      <c r="S668" s="65"/>
      <c r="T668" s="79" t="e">
        <f t="shared" si="84"/>
        <v>#N/A</v>
      </c>
      <c r="U668" s="80" t="e">
        <f t="shared" si="85"/>
        <v>#N/A</v>
      </c>
      <c r="V668" s="81" t="str">
        <f t="shared" si="86"/>
        <v/>
      </c>
      <c r="W668" s="69" t="e">
        <f>VLOOKUP(F668,'Input Log'!$E$6:$V$50000,18,FALSE)</f>
        <v>#N/A</v>
      </c>
      <c r="X668" s="64" t="e">
        <f>VLOOKUP(E668,'Supply Log'!$Z$6:$AB$699,2,FALSE)</f>
        <v>#N/A</v>
      </c>
      <c r="Y668" s="64" t="e">
        <f>VLOOKUP(E668,'Supply Log'!$E$6:$X$618,20,FALSE)</f>
        <v>#N/A</v>
      </c>
      <c r="Z668" s="64"/>
      <c r="AA668" s="64"/>
      <c r="AB668" s="64"/>
      <c r="AC668" s="64"/>
      <c r="AD668" s="64"/>
      <c r="AE668" s="64"/>
    </row>
    <row r="669" spans="1:31" ht="15.75" customHeight="1">
      <c r="A669" s="67" t="str">
        <f t="shared" si="80"/>
        <v/>
      </c>
      <c r="B669" s="65">
        <f t="shared" si="87"/>
        <v>581</v>
      </c>
      <c r="C669" s="68" t="str">
        <f t="shared" si="81"/>
        <v/>
      </c>
      <c r="D669" s="69"/>
      <c r="E669" s="66"/>
      <c r="F669" s="66"/>
      <c r="G669" s="65" t="e">
        <f>VLOOKUP(E669,'Supply Log'!$E$6:$T$277,2,FALSE)</f>
        <v>#N/A</v>
      </c>
      <c r="H669" s="65" t="e">
        <f>VLOOKUP(E669,'Supply Log'!$E$6:$T$277,3,FALSE)</f>
        <v>#N/A</v>
      </c>
      <c r="I669" s="77"/>
      <c r="J669" s="65" t="e">
        <f>VLOOKUP(E669,'Supply Log'!$E$6:$T$277,5,FALSE)</f>
        <v>#N/A</v>
      </c>
      <c r="K669" s="65" t="e">
        <f>VLOOKUP(E669,'Supply Log'!$E$6:$T$277,6,FALSE)</f>
        <v>#N/A</v>
      </c>
      <c r="L669" s="65" t="e">
        <f>VLOOKUP(E669,'Supply Log'!$E$6:$T$277,7,FALSE)</f>
        <v>#N/A</v>
      </c>
      <c r="M669" s="65" t="e">
        <f>VLOOKUP(E669,'Supply Log'!$E$6:$T$277,8,FALSE)</f>
        <v>#N/A</v>
      </c>
      <c r="N669" s="65" t="e">
        <f>VLOOKUP(E669,'Supply Log'!$E$6:$T$277,9,FALSE)</f>
        <v>#N/A</v>
      </c>
      <c r="O669" s="65" t="e">
        <f>VLOOKUP(E669,'Supply Log'!$E$6:$T$277,10,FALSE)</f>
        <v>#N/A</v>
      </c>
      <c r="P669" s="29" t="e">
        <f t="shared" si="82"/>
        <v>#N/A</v>
      </c>
      <c r="Q669" s="65" t="e">
        <f>VLOOKUP(E669,'Supply Log'!$E$6:$T$277,12,FALSE)</f>
        <v>#N/A</v>
      </c>
      <c r="R669" s="78" t="e">
        <f t="shared" si="83"/>
        <v>#N/A</v>
      </c>
      <c r="S669" s="65"/>
      <c r="T669" s="79" t="e">
        <f t="shared" si="84"/>
        <v>#N/A</v>
      </c>
      <c r="U669" s="80" t="e">
        <f t="shared" si="85"/>
        <v>#N/A</v>
      </c>
      <c r="V669" s="81" t="str">
        <f t="shared" si="86"/>
        <v/>
      </c>
      <c r="W669" s="69" t="e">
        <f>VLOOKUP(F669,'Input Log'!$E$6:$V$50000,18,FALSE)</f>
        <v>#N/A</v>
      </c>
      <c r="X669" s="64" t="e">
        <f>VLOOKUP(E669,'Supply Log'!$Z$6:$AB$699,2,FALSE)</f>
        <v>#N/A</v>
      </c>
      <c r="Y669" s="64" t="e">
        <f>VLOOKUP(E669,'Supply Log'!$E$6:$X$618,20,FALSE)</f>
        <v>#N/A</v>
      </c>
      <c r="Z669" s="64"/>
      <c r="AA669" s="64"/>
      <c r="AB669" s="64"/>
      <c r="AC669" s="64"/>
      <c r="AD669" s="64"/>
      <c r="AE669" s="64"/>
    </row>
    <row r="670" spans="1:31" ht="15.75" customHeight="1">
      <c r="A670" s="67" t="str">
        <f t="shared" si="80"/>
        <v/>
      </c>
      <c r="B670" s="65">
        <f t="shared" si="87"/>
        <v>582</v>
      </c>
      <c r="C670" s="68" t="str">
        <f t="shared" si="81"/>
        <v/>
      </c>
      <c r="D670" s="69"/>
      <c r="E670" s="66"/>
      <c r="F670" s="66"/>
      <c r="G670" s="65" t="e">
        <f>VLOOKUP(E670,'Supply Log'!$E$6:$T$277,2,FALSE)</f>
        <v>#N/A</v>
      </c>
      <c r="H670" s="65" t="e">
        <f>VLOOKUP(E670,'Supply Log'!$E$6:$T$277,3,FALSE)</f>
        <v>#N/A</v>
      </c>
      <c r="I670" s="77"/>
      <c r="J670" s="65" t="e">
        <f>VLOOKUP(E670,'Supply Log'!$E$6:$T$277,5,FALSE)</f>
        <v>#N/A</v>
      </c>
      <c r="K670" s="65" t="e">
        <f>VLOOKUP(E670,'Supply Log'!$E$6:$T$277,6,FALSE)</f>
        <v>#N/A</v>
      </c>
      <c r="L670" s="65" t="e">
        <f>VLOOKUP(E670,'Supply Log'!$E$6:$T$277,7,FALSE)</f>
        <v>#N/A</v>
      </c>
      <c r="M670" s="65" t="e">
        <f>VLOOKUP(E670,'Supply Log'!$E$6:$T$277,8,FALSE)</f>
        <v>#N/A</v>
      </c>
      <c r="N670" s="65" t="e">
        <f>VLOOKUP(E670,'Supply Log'!$E$6:$T$277,9,FALSE)</f>
        <v>#N/A</v>
      </c>
      <c r="O670" s="65" t="e">
        <f>VLOOKUP(E670,'Supply Log'!$E$6:$T$277,10,FALSE)</f>
        <v>#N/A</v>
      </c>
      <c r="P670" s="29" t="e">
        <f t="shared" si="82"/>
        <v>#N/A</v>
      </c>
      <c r="Q670" s="65" t="e">
        <f>VLOOKUP(E670,'Supply Log'!$E$6:$T$277,12,FALSE)</f>
        <v>#N/A</v>
      </c>
      <c r="R670" s="78" t="e">
        <f t="shared" si="83"/>
        <v>#N/A</v>
      </c>
      <c r="S670" s="65"/>
      <c r="T670" s="79" t="e">
        <f t="shared" si="84"/>
        <v>#N/A</v>
      </c>
      <c r="U670" s="80" t="e">
        <f t="shared" si="85"/>
        <v>#N/A</v>
      </c>
      <c r="V670" s="81" t="str">
        <f t="shared" si="86"/>
        <v/>
      </c>
      <c r="W670" s="69" t="e">
        <f>VLOOKUP(F670,'Input Log'!$E$6:$V$50000,18,FALSE)</f>
        <v>#N/A</v>
      </c>
      <c r="X670" s="64" t="e">
        <f>VLOOKUP(E670,'Supply Log'!$Z$6:$AB$699,2,FALSE)</f>
        <v>#N/A</v>
      </c>
      <c r="Y670" s="64" t="e">
        <f>VLOOKUP(E670,'Supply Log'!$E$6:$X$618,20,FALSE)</f>
        <v>#N/A</v>
      </c>
      <c r="Z670" s="64"/>
      <c r="AA670" s="64"/>
      <c r="AB670" s="64"/>
      <c r="AC670" s="64"/>
      <c r="AD670" s="64"/>
      <c r="AE670" s="64"/>
    </row>
    <row r="671" spans="1:31" ht="15.75" customHeight="1">
      <c r="A671" s="67" t="str">
        <f t="shared" si="80"/>
        <v/>
      </c>
      <c r="B671" s="65">
        <f t="shared" si="87"/>
        <v>583</v>
      </c>
      <c r="C671" s="68" t="str">
        <f t="shared" si="81"/>
        <v/>
      </c>
      <c r="D671" s="69"/>
      <c r="E671" s="66"/>
      <c r="F671" s="66"/>
      <c r="G671" s="65" t="e">
        <f>VLOOKUP(E671,'Supply Log'!$E$6:$T$277,2,FALSE)</f>
        <v>#N/A</v>
      </c>
      <c r="H671" s="65" t="e">
        <f>VLOOKUP(E671,'Supply Log'!$E$6:$T$277,3,FALSE)</f>
        <v>#N/A</v>
      </c>
      <c r="I671" s="77"/>
      <c r="J671" s="65" t="e">
        <f>VLOOKUP(E671,'Supply Log'!$E$6:$T$277,5,FALSE)</f>
        <v>#N/A</v>
      </c>
      <c r="K671" s="65" t="e">
        <f>VLOOKUP(E671,'Supply Log'!$E$6:$T$277,6,FALSE)</f>
        <v>#N/A</v>
      </c>
      <c r="L671" s="65" t="e">
        <f>VLOOKUP(E671,'Supply Log'!$E$6:$T$277,7,FALSE)</f>
        <v>#N/A</v>
      </c>
      <c r="M671" s="65" t="e">
        <f>VLOOKUP(E671,'Supply Log'!$E$6:$T$277,8,FALSE)</f>
        <v>#N/A</v>
      </c>
      <c r="N671" s="65" t="e">
        <f>VLOOKUP(E671,'Supply Log'!$E$6:$T$277,9,FALSE)</f>
        <v>#N/A</v>
      </c>
      <c r="O671" s="65" t="e">
        <f>VLOOKUP(E671,'Supply Log'!$E$6:$T$277,10,FALSE)</f>
        <v>#N/A</v>
      </c>
      <c r="P671" s="29" t="e">
        <f t="shared" si="82"/>
        <v>#N/A</v>
      </c>
      <c r="Q671" s="65" t="e">
        <f>VLOOKUP(E671,'Supply Log'!$E$6:$T$277,12,FALSE)</f>
        <v>#N/A</v>
      </c>
      <c r="R671" s="78" t="e">
        <f t="shared" si="83"/>
        <v>#N/A</v>
      </c>
      <c r="S671" s="65"/>
      <c r="T671" s="79" t="e">
        <f t="shared" si="84"/>
        <v>#N/A</v>
      </c>
      <c r="U671" s="80" t="e">
        <f t="shared" si="85"/>
        <v>#N/A</v>
      </c>
      <c r="V671" s="81" t="str">
        <f t="shared" si="86"/>
        <v/>
      </c>
      <c r="W671" s="69" t="e">
        <f>VLOOKUP(F671,'Input Log'!$E$6:$V$50000,18,FALSE)</f>
        <v>#N/A</v>
      </c>
      <c r="X671" s="64" t="e">
        <f>VLOOKUP(E671,'Supply Log'!$Z$6:$AB$699,2,FALSE)</f>
        <v>#N/A</v>
      </c>
      <c r="Y671" s="64" t="e">
        <f>VLOOKUP(E671,'Supply Log'!$E$6:$X$618,20,FALSE)</f>
        <v>#N/A</v>
      </c>
      <c r="Z671" s="64"/>
      <c r="AA671" s="64"/>
      <c r="AB671" s="64"/>
      <c r="AC671" s="64"/>
      <c r="AD671" s="64"/>
      <c r="AE671" s="64"/>
    </row>
    <row r="672" spans="1:31" ht="15.75" customHeight="1">
      <c r="A672" s="67" t="str">
        <f t="shared" si="80"/>
        <v/>
      </c>
      <c r="B672" s="65">
        <f t="shared" si="87"/>
        <v>584</v>
      </c>
      <c r="C672" s="68" t="str">
        <f t="shared" si="81"/>
        <v/>
      </c>
      <c r="D672" s="69"/>
      <c r="E672" s="66"/>
      <c r="F672" s="66"/>
      <c r="G672" s="65" t="e">
        <f>VLOOKUP(E672,'Supply Log'!$E$6:$T$277,2,FALSE)</f>
        <v>#N/A</v>
      </c>
      <c r="H672" s="65" t="e">
        <f>VLOOKUP(E672,'Supply Log'!$E$6:$T$277,3,FALSE)</f>
        <v>#N/A</v>
      </c>
      <c r="I672" s="77"/>
      <c r="J672" s="65" t="e">
        <f>VLOOKUP(E672,'Supply Log'!$E$6:$T$277,5,FALSE)</f>
        <v>#N/A</v>
      </c>
      <c r="K672" s="65" t="e">
        <f>VLOOKUP(E672,'Supply Log'!$E$6:$T$277,6,FALSE)</f>
        <v>#N/A</v>
      </c>
      <c r="L672" s="65" t="e">
        <f>VLOOKUP(E672,'Supply Log'!$E$6:$T$277,7,FALSE)</f>
        <v>#N/A</v>
      </c>
      <c r="M672" s="65" t="e">
        <f>VLOOKUP(E672,'Supply Log'!$E$6:$T$277,8,FALSE)</f>
        <v>#N/A</v>
      </c>
      <c r="N672" s="65" t="e">
        <f>VLOOKUP(E672,'Supply Log'!$E$6:$T$277,9,FALSE)</f>
        <v>#N/A</v>
      </c>
      <c r="O672" s="65" t="e">
        <f>VLOOKUP(E672,'Supply Log'!$E$6:$T$277,10,FALSE)</f>
        <v>#N/A</v>
      </c>
      <c r="P672" s="29" t="e">
        <f t="shared" si="82"/>
        <v>#N/A</v>
      </c>
      <c r="Q672" s="65" t="e">
        <f>VLOOKUP(E672,'Supply Log'!$E$6:$T$277,12,FALSE)</f>
        <v>#N/A</v>
      </c>
      <c r="R672" s="78" t="e">
        <f t="shared" si="83"/>
        <v>#N/A</v>
      </c>
      <c r="S672" s="65"/>
      <c r="T672" s="79" t="e">
        <f t="shared" si="84"/>
        <v>#N/A</v>
      </c>
      <c r="U672" s="80" t="e">
        <f t="shared" si="85"/>
        <v>#N/A</v>
      </c>
      <c r="V672" s="81" t="str">
        <f t="shared" si="86"/>
        <v/>
      </c>
      <c r="W672" s="69" t="e">
        <f>VLOOKUP(F672,'Input Log'!$E$6:$V$50000,18,FALSE)</f>
        <v>#N/A</v>
      </c>
      <c r="X672" s="64" t="e">
        <f>VLOOKUP(E672,'Supply Log'!$Z$6:$AB$699,2,FALSE)</f>
        <v>#N/A</v>
      </c>
      <c r="Y672" s="64" t="e">
        <f>VLOOKUP(E672,'Supply Log'!$E$6:$X$618,20,FALSE)</f>
        <v>#N/A</v>
      </c>
      <c r="Z672" s="64"/>
      <c r="AA672" s="64"/>
      <c r="AB672" s="64"/>
      <c r="AC672" s="64"/>
      <c r="AD672" s="64"/>
      <c r="AE672" s="64"/>
    </row>
    <row r="673" spans="1:31" ht="15.75" customHeight="1">
      <c r="A673" s="67" t="str">
        <f t="shared" si="80"/>
        <v/>
      </c>
      <c r="B673" s="65">
        <f t="shared" si="87"/>
        <v>585</v>
      </c>
      <c r="C673" s="68" t="str">
        <f t="shared" si="81"/>
        <v/>
      </c>
      <c r="D673" s="69"/>
      <c r="E673" s="66"/>
      <c r="F673" s="66"/>
      <c r="G673" s="65" t="e">
        <f>VLOOKUP(E673,'Supply Log'!$E$6:$T$277,2,FALSE)</f>
        <v>#N/A</v>
      </c>
      <c r="H673" s="65" t="e">
        <f>VLOOKUP(E673,'Supply Log'!$E$6:$T$277,3,FALSE)</f>
        <v>#N/A</v>
      </c>
      <c r="I673" s="77"/>
      <c r="J673" s="65" t="e">
        <f>VLOOKUP(E673,'Supply Log'!$E$6:$T$277,5,FALSE)</f>
        <v>#N/A</v>
      </c>
      <c r="K673" s="65" t="e">
        <f>VLOOKUP(E673,'Supply Log'!$E$6:$T$277,6,FALSE)</f>
        <v>#N/A</v>
      </c>
      <c r="L673" s="65" t="e">
        <f>VLOOKUP(E673,'Supply Log'!$E$6:$T$277,7,FALSE)</f>
        <v>#N/A</v>
      </c>
      <c r="M673" s="65" t="e">
        <f>VLOOKUP(E673,'Supply Log'!$E$6:$T$277,8,FALSE)</f>
        <v>#N/A</v>
      </c>
      <c r="N673" s="65" t="e">
        <f>VLOOKUP(E673,'Supply Log'!$E$6:$T$277,9,FALSE)</f>
        <v>#N/A</v>
      </c>
      <c r="O673" s="65" t="e">
        <f>VLOOKUP(E673,'Supply Log'!$E$6:$T$277,10,FALSE)</f>
        <v>#N/A</v>
      </c>
      <c r="P673" s="29" t="e">
        <f t="shared" si="82"/>
        <v>#N/A</v>
      </c>
      <c r="Q673" s="65" t="e">
        <f>VLOOKUP(E673,'Supply Log'!$E$6:$T$277,12,FALSE)</f>
        <v>#N/A</v>
      </c>
      <c r="R673" s="78" t="e">
        <f t="shared" si="83"/>
        <v>#N/A</v>
      </c>
      <c r="S673" s="65"/>
      <c r="T673" s="79" t="e">
        <f t="shared" si="84"/>
        <v>#N/A</v>
      </c>
      <c r="U673" s="80" t="e">
        <f t="shared" si="85"/>
        <v>#N/A</v>
      </c>
      <c r="V673" s="81" t="str">
        <f t="shared" si="86"/>
        <v/>
      </c>
      <c r="W673" s="69" t="e">
        <f>VLOOKUP(F673,'Input Log'!$E$6:$V$50000,18,FALSE)</f>
        <v>#N/A</v>
      </c>
      <c r="X673" s="64" t="e">
        <f>VLOOKUP(E673,'Supply Log'!$Z$6:$AB$699,2,FALSE)</f>
        <v>#N/A</v>
      </c>
      <c r="Y673" s="64" t="e">
        <f>VLOOKUP(E673,'Supply Log'!$E$6:$X$618,20,FALSE)</f>
        <v>#N/A</v>
      </c>
      <c r="Z673" s="64"/>
      <c r="AA673" s="64"/>
      <c r="AB673" s="64"/>
      <c r="AC673" s="64"/>
      <c r="AD673" s="64"/>
      <c r="AE673" s="64"/>
    </row>
    <row r="674" spans="1:31" ht="15.75" customHeight="1">
      <c r="A674" s="67" t="str">
        <f t="shared" si="80"/>
        <v/>
      </c>
      <c r="B674" s="65">
        <f t="shared" si="87"/>
        <v>586</v>
      </c>
      <c r="C674" s="68" t="str">
        <f t="shared" si="81"/>
        <v/>
      </c>
      <c r="D674" s="69"/>
      <c r="E674" s="66"/>
      <c r="F674" s="66"/>
      <c r="G674" s="65" t="e">
        <f>VLOOKUP(E674,'Supply Log'!$E$6:$T$277,2,FALSE)</f>
        <v>#N/A</v>
      </c>
      <c r="H674" s="65" t="e">
        <f>VLOOKUP(E674,'Supply Log'!$E$6:$T$277,3,FALSE)</f>
        <v>#N/A</v>
      </c>
      <c r="I674" s="77"/>
      <c r="J674" s="65" t="e">
        <f>VLOOKUP(E674,'Supply Log'!$E$6:$T$277,5,FALSE)</f>
        <v>#N/A</v>
      </c>
      <c r="K674" s="65" t="e">
        <f>VLOOKUP(E674,'Supply Log'!$E$6:$T$277,6,FALSE)</f>
        <v>#N/A</v>
      </c>
      <c r="L674" s="65" t="e">
        <f>VLOOKUP(E674,'Supply Log'!$E$6:$T$277,7,FALSE)</f>
        <v>#N/A</v>
      </c>
      <c r="M674" s="65" t="e">
        <f>VLOOKUP(E674,'Supply Log'!$E$6:$T$277,8,FALSE)</f>
        <v>#N/A</v>
      </c>
      <c r="N674" s="65" t="e">
        <f>VLOOKUP(E674,'Supply Log'!$E$6:$T$277,9,FALSE)</f>
        <v>#N/A</v>
      </c>
      <c r="O674" s="65" t="e">
        <f>VLOOKUP(E674,'Supply Log'!$E$6:$T$277,10,FALSE)</f>
        <v>#N/A</v>
      </c>
      <c r="P674" s="29" t="e">
        <f t="shared" si="82"/>
        <v>#N/A</v>
      </c>
      <c r="Q674" s="65" t="e">
        <f>VLOOKUP(E674,'Supply Log'!$E$6:$T$277,12,FALSE)</f>
        <v>#N/A</v>
      </c>
      <c r="R674" s="78" t="e">
        <f t="shared" si="83"/>
        <v>#N/A</v>
      </c>
      <c r="S674" s="65"/>
      <c r="T674" s="79" t="e">
        <f t="shared" si="84"/>
        <v>#N/A</v>
      </c>
      <c r="U674" s="80" t="e">
        <f t="shared" si="85"/>
        <v>#N/A</v>
      </c>
      <c r="V674" s="81" t="str">
        <f t="shared" si="86"/>
        <v/>
      </c>
      <c r="W674" s="69" t="e">
        <f>VLOOKUP(F674,'Input Log'!$E$6:$V$50000,18,FALSE)</f>
        <v>#N/A</v>
      </c>
      <c r="X674" s="64" t="e">
        <f>VLOOKUP(E674,'Supply Log'!$Z$6:$AB$699,2,FALSE)</f>
        <v>#N/A</v>
      </c>
      <c r="Y674" s="64" t="e">
        <f>VLOOKUP(E674,'Supply Log'!$E$6:$X$618,20,FALSE)</f>
        <v>#N/A</v>
      </c>
      <c r="Z674" s="64"/>
      <c r="AA674" s="64"/>
      <c r="AB674" s="64"/>
      <c r="AC674" s="64"/>
      <c r="AD674" s="64"/>
      <c r="AE674" s="64"/>
    </row>
    <row r="675" spans="1:31" ht="15.75" customHeight="1">
      <c r="A675" s="67" t="str">
        <f t="shared" si="80"/>
        <v/>
      </c>
      <c r="B675" s="65">
        <f t="shared" si="87"/>
        <v>587</v>
      </c>
      <c r="C675" s="68" t="str">
        <f t="shared" si="81"/>
        <v/>
      </c>
      <c r="D675" s="69"/>
      <c r="E675" s="66"/>
      <c r="F675" s="66"/>
      <c r="G675" s="65" t="e">
        <f>VLOOKUP(E675,'Supply Log'!$E$6:$T$277,2,FALSE)</f>
        <v>#N/A</v>
      </c>
      <c r="H675" s="65" t="e">
        <f>VLOOKUP(E675,'Supply Log'!$E$6:$T$277,3,FALSE)</f>
        <v>#N/A</v>
      </c>
      <c r="I675" s="77"/>
      <c r="J675" s="65" t="e">
        <f>VLOOKUP(E675,'Supply Log'!$E$6:$T$277,5,FALSE)</f>
        <v>#N/A</v>
      </c>
      <c r="K675" s="65" t="e">
        <f>VLOOKUP(E675,'Supply Log'!$E$6:$T$277,6,FALSE)</f>
        <v>#N/A</v>
      </c>
      <c r="L675" s="65" t="e">
        <f>VLOOKUP(E675,'Supply Log'!$E$6:$T$277,7,FALSE)</f>
        <v>#N/A</v>
      </c>
      <c r="M675" s="65" t="e">
        <f>VLOOKUP(E675,'Supply Log'!$E$6:$T$277,8,FALSE)</f>
        <v>#N/A</v>
      </c>
      <c r="N675" s="65" t="e">
        <f>VLOOKUP(E675,'Supply Log'!$E$6:$T$277,9,FALSE)</f>
        <v>#N/A</v>
      </c>
      <c r="O675" s="65" t="e">
        <f>VLOOKUP(E675,'Supply Log'!$E$6:$T$277,10,FALSE)</f>
        <v>#N/A</v>
      </c>
      <c r="P675" s="29" t="e">
        <f t="shared" si="82"/>
        <v>#N/A</v>
      </c>
      <c r="Q675" s="65" t="e">
        <f>VLOOKUP(E675,'Supply Log'!$E$6:$T$277,12,FALSE)</f>
        <v>#N/A</v>
      </c>
      <c r="R675" s="78" t="e">
        <f t="shared" si="83"/>
        <v>#N/A</v>
      </c>
      <c r="S675" s="65"/>
      <c r="T675" s="79" t="e">
        <f t="shared" si="84"/>
        <v>#N/A</v>
      </c>
      <c r="U675" s="80" t="e">
        <f t="shared" si="85"/>
        <v>#N/A</v>
      </c>
      <c r="V675" s="81" t="str">
        <f t="shared" si="86"/>
        <v/>
      </c>
      <c r="W675" s="69" t="e">
        <f>VLOOKUP(F675,'Input Log'!$E$6:$V$50000,18,FALSE)</f>
        <v>#N/A</v>
      </c>
      <c r="X675" s="64" t="e">
        <f>VLOOKUP(E675,'Supply Log'!$Z$6:$AB$699,2,FALSE)</f>
        <v>#N/A</v>
      </c>
      <c r="Y675" s="64" t="e">
        <f>VLOOKUP(E675,'Supply Log'!$E$6:$X$618,20,FALSE)</f>
        <v>#N/A</v>
      </c>
      <c r="Z675" s="64"/>
      <c r="AA675" s="64"/>
      <c r="AB675" s="64"/>
      <c r="AC675" s="64"/>
      <c r="AD675" s="64"/>
      <c r="AE675" s="64"/>
    </row>
    <row r="676" spans="1:31" ht="15.75" customHeight="1">
      <c r="A676" s="67" t="str">
        <f t="shared" si="80"/>
        <v/>
      </c>
      <c r="B676" s="65">
        <f t="shared" si="87"/>
        <v>588</v>
      </c>
      <c r="C676" s="68" t="str">
        <f t="shared" si="81"/>
        <v/>
      </c>
      <c r="D676" s="69"/>
      <c r="E676" s="66"/>
      <c r="F676" s="66"/>
      <c r="G676" s="65" t="e">
        <f>VLOOKUP(E676,'Supply Log'!$E$6:$T$277,2,FALSE)</f>
        <v>#N/A</v>
      </c>
      <c r="H676" s="65" t="e">
        <f>VLOOKUP(E676,'Supply Log'!$E$6:$T$277,3,FALSE)</f>
        <v>#N/A</v>
      </c>
      <c r="I676" s="77"/>
      <c r="J676" s="65" t="e">
        <f>VLOOKUP(E676,'Supply Log'!$E$6:$T$277,5,FALSE)</f>
        <v>#N/A</v>
      </c>
      <c r="K676" s="65" t="e">
        <f>VLOOKUP(E676,'Supply Log'!$E$6:$T$277,6,FALSE)</f>
        <v>#N/A</v>
      </c>
      <c r="L676" s="65" t="e">
        <f>VLOOKUP(E676,'Supply Log'!$E$6:$T$277,7,FALSE)</f>
        <v>#N/A</v>
      </c>
      <c r="M676" s="65" t="e">
        <f>VLOOKUP(E676,'Supply Log'!$E$6:$T$277,8,FALSE)</f>
        <v>#N/A</v>
      </c>
      <c r="N676" s="65" t="e">
        <f>VLOOKUP(E676,'Supply Log'!$E$6:$T$277,9,FALSE)</f>
        <v>#N/A</v>
      </c>
      <c r="O676" s="65" t="e">
        <f>VLOOKUP(E676,'Supply Log'!$E$6:$T$277,10,FALSE)</f>
        <v>#N/A</v>
      </c>
      <c r="P676" s="29" t="e">
        <f t="shared" si="82"/>
        <v>#N/A</v>
      </c>
      <c r="Q676" s="65" t="e">
        <f>VLOOKUP(E676,'Supply Log'!$E$6:$T$277,12,FALSE)</f>
        <v>#N/A</v>
      </c>
      <c r="R676" s="78" t="e">
        <f t="shared" si="83"/>
        <v>#N/A</v>
      </c>
      <c r="S676" s="65"/>
      <c r="T676" s="79" t="e">
        <f t="shared" si="84"/>
        <v>#N/A</v>
      </c>
      <c r="U676" s="80" t="e">
        <f t="shared" si="85"/>
        <v>#N/A</v>
      </c>
      <c r="V676" s="81" t="str">
        <f t="shared" si="86"/>
        <v/>
      </c>
      <c r="W676" s="69" t="e">
        <f>VLOOKUP(F676,'Input Log'!$E$6:$V$50000,18,FALSE)</f>
        <v>#N/A</v>
      </c>
      <c r="X676" s="64" t="e">
        <f>VLOOKUP(E676,'Supply Log'!$Z$6:$AB$699,2,FALSE)</f>
        <v>#N/A</v>
      </c>
      <c r="Y676" s="64" t="e">
        <f>VLOOKUP(E676,'Supply Log'!$E$6:$X$618,20,FALSE)</f>
        <v>#N/A</v>
      </c>
      <c r="Z676" s="64"/>
      <c r="AA676" s="64"/>
      <c r="AB676" s="64"/>
      <c r="AC676" s="64"/>
      <c r="AD676" s="64"/>
      <c r="AE676" s="64"/>
    </row>
    <row r="677" spans="1:31" ht="15.75" customHeight="1">
      <c r="A677" s="67" t="str">
        <f t="shared" si="80"/>
        <v/>
      </c>
      <c r="B677" s="65">
        <f t="shared" si="87"/>
        <v>589</v>
      </c>
      <c r="C677" s="68" t="str">
        <f t="shared" si="81"/>
        <v/>
      </c>
      <c r="D677" s="69"/>
      <c r="E677" s="66"/>
      <c r="F677" s="66"/>
      <c r="G677" s="65" t="e">
        <f>VLOOKUP(E677,'Supply Log'!$E$6:$T$277,2,FALSE)</f>
        <v>#N/A</v>
      </c>
      <c r="H677" s="65" t="e">
        <f>VLOOKUP(E677,'Supply Log'!$E$6:$T$277,3,FALSE)</f>
        <v>#N/A</v>
      </c>
      <c r="I677" s="77"/>
      <c r="J677" s="65" t="e">
        <f>VLOOKUP(E677,'Supply Log'!$E$6:$T$277,5,FALSE)</f>
        <v>#N/A</v>
      </c>
      <c r="K677" s="65" t="e">
        <f>VLOOKUP(E677,'Supply Log'!$E$6:$T$277,6,FALSE)</f>
        <v>#N/A</v>
      </c>
      <c r="L677" s="65" t="e">
        <f>VLOOKUP(E677,'Supply Log'!$E$6:$T$277,7,FALSE)</f>
        <v>#N/A</v>
      </c>
      <c r="M677" s="65" t="e">
        <f>VLOOKUP(E677,'Supply Log'!$E$6:$T$277,8,FALSE)</f>
        <v>#N/A</v>
      </c>
      <c r="N677" s="65" t="e">
        <f>VLOOKUP(E677,'Supply Log'!$E$6:$T$277,9,FALSE)</f>
        <v>#N/A</v>
      </c>
      <c r="O677" s="65" t="e">
        <f>VLOOKUP(E677,'Supply Log'!$E$6:$T$277,10,FALSE)</f>
        <v>#N/A</v>
      </c>
      <c r="P677" s="29" t="e">
        <f t="shared" si="82"/>
        <v>#N/A</v>
      </c>
      <c r="Q677" s="65" t="e">
        <f>VLOOKUP(E677,'Supply Log'!$E$6:$T$277,12,FALSE)</f>
        <v>#N/A</v>
      </c>
      <c r="R677" s="78" t="e">
        <f t="shared" si="83"/>
        <v>#N/A</v>
      </c>
      <c r="S677" s="65"/>
      <c r="T677" s="79" t="e">
        <f t="shared" si="84"/>
        <v>#N/A</v>
      </c>
      <c r="U677" s="80" t="e">
        <f t="shared" si="85"/>
        <v>#N/A</v>
      </c>
      <c r="V677" s="81" t="str">
        <f t="shared" si="86"/>
        <v/>
      </c>
      <c r="W677" s="69" t="e">
        <f>VLOOKUP(F677,'Input Log'!$E$6:$V$50000,18,FALSE)</f>
        <v>#N/A</v>
      </c>
      <c r="X677" s="64" t="e">
        <f>VLOOKUP(E677,'Supply Log'!$Z$6:$AB$699,2,FALSE)</f>
        <v>#N/A</v>
      </c>
      <c r="Y677" s="64" t="e">
        <f>VLOOKUP(E677,'Supply Log'!$E$6:$X$618,20,FALSE)</f>
        <v>#N/A</v>
      </c>
      <c r="Z677" s="64"/>
      <c r="AA677" s="64"/>
      <c r="AB677" s="64"/>
      <c r="AC677" s="64"/>
      <c r="AD677" s="64"/>
      <c r="AE677" s="64"/>
    </row>
    <row r="678" spans="1:31" ht="15.75" customHeight="1">
      <c r="A678" s="67" t="str">
        <f t="shared" si="80"/>
        <v/>
      </c>
      <c r="B678" s="65">
        <f t="shared" si="87"/>
        <v>590</v>
      </c>
      <c r="C678" s="68" t="str">
        <f t="shared" si="81"/>
        <v/>
      </c>
      <c r="D678" s="69"/>
      <c r="E678" s="66"/>
      <c r="F678" s="66"/>
      <c r="G678" s="65" t="e">
        <f>VLOOKUP(E678,'Supply Log'!$E$6:$T$277,2,FALSE)</f>
        <v>#N/A</v>
      </c>
      <c r="H678" s="65" t="e">
        <f>VLOOKUP(E678,'Supply Log'!$E$6:$T$277,3,FALSE)</f>
        <v>#N/A</v>
      </c>
      <c r="I678" s="77"/>
      <c r="J678" s="65" t="e">
        <f>VLOOKUP(E678,'Supply Log'!$E$6:$T$277,5,FALSE)</f>
        <v>#N/A</v>
      </c>
      <c r="K678" s="65" t="e">
        <f>VLOOKUP(E678,'Supply Log'!$E$6:$T$277,6,FALSE)</f>
        <v>#N/A</v>
      </c>
      <c r="L678" s="65" t="e">
        <f>VLOOKUP(E678,'Supply Log'!$E$6:$T$277,7,FALSE)</f>
        <v>#N/A</v>
      </c>
      <c r="M678" s="65" t="e">
        <f>VLOOKUP(E678,'Supply Log'!$E$6:$T$277,8,FALSE)</f>
        <v>#N/A</v>
      </c>
      <c r="N678" s="65" t="e">
        <f>VLOOKUP(E678,'Supply Log'!$E$6:$T$277,9,FALSE)</f>
        <v>#N/A</v>
      </c>
      <c r="O678" s="65" t="e">
        <f>VLOOKUP(E678,'Supply Log'!$E$6:$T$277,10,FALSE)</f>
        <v>#N/A</v>
      </c>
      <c r="P678" s="29" t="e">
        <f t="shared" si="82"/>
        <v>#N/A</v>
      </c>
      <c r="Q678" s="65" t="e">
        <f>VLOOKUP(E678,'Supply Log'!$E$6:$T$277,12,FALSE)</f>
        <v>#N/A</v>
      </c>
      <c r="R678" s="78" t="e">
        <f t="shared" si="83"/>
        <v>#N/A</v>
      </c>
      <c r="S678" s="65"/>
      <c r="T678" s="79" t="e">
        <f t="shared" si="84"/>
        <v>#N/A</v>
      </c>
      <c r="U678" s="80" t="e">
        <f t="shared" si="85"/>
        <v>#N/A</v>
      </c>
      <c r="V678" s="81" t="str">
        <f t="shared" si="86"/>
        <v/>
      </c>
      <c r="W678" s="69" t="e">
        <f>VLOOKUP(F678,'Input Log'!$E$6:$V$50000,18,FALSE)</f>
        <v>#N/A</v>
      </c>
      <c r="X678" s="64" t="e">
        <f>VLOOKUP(E678,'Supply Log'!$Z$6:$AB$699,2,FALSE)</f>
        <v>#N/A</v>
      </c>
      <c r="Y678" s="64" t="e">
        <f>VLOOKUP(E678,'Supply Log'!$E$6:$X$618,20,FALSE)</f>
        <v>#N/A</v>
      </c>
      <c r="Z678" s="64"/>
      <c r="AA678" s="64"/>
      <c r="AB678" s="64"/>
      <c r="AC678" s="64"/>
      <c r="AD678" s="64"/>
      <c r="AE678" s="64"/>
    </row>
    <row r="679" spans="1:31" ht="15.75" customHeight="1">
      <c r="A679" s="67" t="str">
        <f t="shared" si="80"/>
        <v/>
      </c>
      <c r="B679" s="65">
        <f t="shared" si="87"/>
        <v>591</v>
      </c>
      <c r="C679" s="68" t="str">
        <f t="shared" si="81"/>
        <v/>
      </c>
      <c r="D679" s="69"/>
      <c r="E679" s="66"/>
      <c r="F679" s="66"/>
      <c r="G679" s="65" t="e">
        <f>VLOOKUP(E679,'Supply Log'!$E$6:$T$277,2,FALSE)</f>
        <v>#N/A</v>
      </c>
      <c r="H679" s="65" t="e">
        <f>VLOOKUP(E679,'Supply Log'!$E$6:$T$277,3,FALSE)</f>
        <v>#N/A</v>
      </c>
      <c r="I679" s="77"/>
      <c r="J679" s="65" t="e">
        <f>VLOOKUP(E679,'Supply Log'!$E$6:$T$277,5,FALSE)</f>
        <v>#N/A</v>
      </c>
      <c r="K679" s="65" t="e">
        <f>VLOOKUP(E679,'Supply Log'!$E$6:$T$277,6,FALSE)</f>
        <v>#N/A</v>
      </c>
      <c r="L679" s="65" t="e">
        <f>VLOOKUP(E679,'Supply Log'!$E$6:$T$277,7,FALSE)</f>
        <v>#N/A</v>
      </c>
      <c r="M679" s="65" t="e">
        <f>VLOOKUP(E679,'Supply Log'!$E$6:$T$277,8,FALSE)</f>
        <v>#N/A</v>
      </c>
      <c r="N679" s="65" t="e">
        <f>VLOOKUP(E679,'Supply Log'!$E$6:$T$277,9,FALSE)</f>
        <v>#N/A</v>
      </c>
      <c r="O679" s="65" t="e">
        <f>VLOOKUP(E679,'Supply Log'!$E$6:$T$277,10,FALSE)</f>
        <v>#N/A</v>
      </c>
      <c r="P679" s="29" t="e">
        <f t="shared" si="82"/>
        <v>#N/A</v>
      </c>
      <c r="Q679" s="65" t="e">
        <f>VLOOKUP(E679,'Supply Log'!$E$6:$T$277,12,FALSE)</f>
        <v>#N/A</v>
      </c>
      <c r="R679" s="78" t="e">
        <f t="shared" si="83"/>
        <v>#N/A</v>
      </c>
      <c r="S679" s="65"/>
      <c r="T679" s="79" t="e">
        <f t="shared" si="84"/>
        <v>#N/A</v>
      </c>
      <c r="U679" s="80" t="e">
        <f t="shared" si="85"/>
        <v>#N/A</v>
      </c>
      <c r="V679" s="81" t="str">
        <f t="shared" si="86"/>
        <v/>
      </c>
      <c r="W679" s="69" t="e">
        <f>VLOOKUP(F679,'Input Log'!$E$6:$V$50000,18,FALSE)</f>
        <v>#N/A</v>
      </c>
      <c r="X679" s="64" t="e">
        <f>VLOOKUP(E679,'Supply Log'!$Z$6:$AB$699,2,FALSE)</f>
        <v>#N/A</v>
      </c>
      <c r="Y679" s="64" t="e">
        <f>VLOOKUP(E679,'Supply Log'!$E$6:$X$618,20,FALSE)</f>
        <v>#N/A</v>
      </c>
      <c r="Z679" s="64"/>
      <c r="AA679" s="64"/>
      <c r="AB679" s="64"/>
      <c r="AC679" s="64"/>
      <c r="AD679" s="64"/>
      <c r="AE679" s="64"/>
    </row>
    <row r="680" spans="1:31" ht="15.75" customHeight="1">
      <c r="A680" s="67" t="str">
        <f t="shared" si="80"/>
        <v/>
      </c>
      <c r="B680" s="65">
        <f t="shared" si="87"/>
        <v>592</v>
      </c>
      <c r="C680" s="68" t="str">
        <f t="shared" si="81"/>
        <v/>
      </c>
      <c r="D680" s="69"/>
      <c r="E680" s="66"/>
      <c r="F680" s="66"/>
      <c r="G680" s="65" t="e">
        <f>VLOOKUP(E680,'Supply Log'!$E$6:$T$277,2,FALSE)</f>
        <v>#N/A</v>
      </c>
      <c r="H680" s="65" t="e">
        <f>VLOOKUP(E680,'Supply Log'!$E$6:$T$277,3,FALSE)</f>
        <v>#N/A</v>
      </c>
      <c r="I680" s="77"/>
      <c r="J680" s="65" t="e">
        <f>VLOOKUP(E680,'Supply Log'!$E$6:$T$277,5,FALSE)</f>
        <v>#N/A</v>
      </c>
      <c r="K680" s="65" t="e">
        <f>VLOOKUP(E680,'Supply Log'!$E$6:$T$277,6,FALSE)</f>
        <v>#N/A</v>
      </c>
      <c r="L680" s="65" t="e">
        <f>VLOOKUP(E680,'Supply Log'!$E$6:$T$277,7,FALSE)</f>
        <v>#N/A</v>
      </c>
      <c r="M680" s="65" t="e">
        <f>VLOOKUP(E680,'Supply Log'!$E$6:$T$277,8,FALSE)</f>
        <v>#N/A</v>
      </c>
      <c r="N680" s="65" t="e">
        <f>VLOOKUP(E680,'Supply Log'!$E$6:$T$277,9,FALSE)</f>
        <v>#N/A</v>
      </c>
      <c r="O680" s="65" t="e">
        <f>VLOOKUP(E680,'Supply Log'!$E$6:$T$277,10,FALSE)</f>
        <v>#N/A</v>
      </c>
      <c r="P680" s="29" t="e">
        <f t="shared" si="82"/>
        <v>#N/A</v>
      </c>
      <c r="Q680" s="65" t="e">
        <f>VLOOKUP(E680,'Supply Log'!$E$6:$T$277,12,FALSE)</f>
        <v>#N/A</v>
      </c>
      <c r="R680" s="78" t="e">
        <f t="shared" si="83"/>
        <v>#N/A</v>
      </c>
      <c r="S680" s="65"/>
      <c r="T680" s="79" t="e">
        <f t="shared" si="84"/>
        <v>#N/A</v>
      </c>
      <c r="U680" s="80" t="e">
        <f t="shared" si="85"/>
        <v>#N/A</v>
      </c>
      <c r="V680" s="81" t="str">
        <f t="shared" si="86"/>
        <v/>
      </c>
      <c r="W680" s="69" t="e">
        <f>VLOOKUP(F680,'Input Log'!$E$6:$V$50000,18,FALSE)</f>
        <v>#N/A</v>
      </c>
      <c r="X680" s="64" t="e">
        <f>VLOOKUP(E680,'Supply Log'!$Z$6:$AB$699,2,FALSE)</f>
        <v>#N/A</v>
      </c>
      <c r="Y680" s="64" t="e">
        <f>VLOOKUP(E680,'Supply Log'!$E$6:$X$618,20,FALSE)</f>
        <v>#N/A</v>
      </c>
      <c r="Z680" s="64"/>
      <c r="AA680" s="64"/>
      <c r="AB680" s="64"/>
      <c r="AC680" s="64"/>
      <c r="AD680" s="64"/>
      <c r="AE680" s="64"/>
    </row>
    <row r="681" spans="1:31" ht="15.75" customHeight="1">
      <c r="A681" s="67" t="str">
        <f t="shared" si="80"/>
        <v/>
      </c>
      <c r="B681" s="65">
        <f t="shared" si="87"/>
        <v>593</v>
      </c>
      <c r="C681" s="68" t="str">
        <f t="shared" si="81"/>
        <v/>
      </c>
      <c r="D681" s="69"/>
      <c r="E681" s="66"/>
      <c r="F681" s="66"/>
      <c r="G681" s="65" t="e">
        <f>VLOOKUP(E681,'Supply Log'!$E$6:$T$277,2,FALSE)</f>
        <v>#N/A</v>
      </c>
      <c r="H681" s="65" t="e">
        <f>VLOOKUP(E681,'Supply Log'!$E$6:$T$277,3,FALSE)</f>
        <v>#N/A</v>
      </c>
      <c r="I681" s="77"/>
      <c r="J681" s="65" t="e">
        <f>VLOOKUP(E681,'Supply Log'!$E$6:$T$277,5,FALSE)</f>
        <v>#N/A</v>
      </c>
      <c r="K681" s="65" t="e">
        <f>VLOOKUP(E681,'Supply Log'!$E$6:$T$277,6,FALSE)</f>
        <v>#N/A</v>
      </c>
      <c r="L681" s="65" t="e">
        <f>VLOOKUP(E681,'Supply Log'!$E$6:$T$277,7,FALSE)</f>
        <v>#N/A</v>
      </c>
      <c r="M681" s="65" t="e">
        <f>VLOOKUP(E681,'Supply Log'!$E$6:$T$277,8,FALSE)</f>
        <v>#N/A</v>
      </c>
      <c r="N681" s="65" t="e">
        <f>VLOOKUP(E681,'Supply Log'!$E$6:$T$277,9,FALSE)</f>
        <v>#N/A</v>
      </c>
      <c r="O681" s="65" t="e">
        <f>VLOOKUP(E681,'Supply Log'!$E$6:$T$277,10,FALSE)</f>
        <v>#N/A</v>
      </c>
      <c r="P681" s="29" t="e">
        <f t="shared" si="82"/>
        <v>#N/A</v>
      </c>
      <c r="Q681" s="65" t="e">
        <f>VLOOKUP(E681,'Supply Log'!$E$6:$T$277,12,FALSE)</f>
        <v>#N/A</v>
      </c>
      <c r="R681" s="78" t="e">
        <f t="shared" si="83"/>
        <v>#N/A</v>
      </c>
      <c r="S681" s="65"/>
      <c r="T681" s="79" t="e">
        <f t="shared" si="84"/>
        <v>#N/A</v>
      </c>
      <c r="U681" s="80" t="e">
        <f t="shared" si="85"/>
        <v>#N/A</v>
      </c>
      <c r="V681" s="81" t="str">
        <f t="shared" si="86"/>
        <v/>
      </c>
      <c r="W681" s="69" t="e">
        <f>VLOOKUP(F681,'Input Log'!$E$6:$V$50000,18,FALSE)</f>
        <v>#N/A</v>
      </c>
      <c r="X681" s="64" t="e">
        <f>VLOOKUP(E681,'Supply Log'!$Z$6:$AB$699,2,FALSE)</f>
        <v>#N/A</v>
      </c>
      <c r="Y681" s="64" t="e">
        <f>VLOOKUP(E681,'Supply Log'!$E$6:$X$618,20,FALSE)</f>
        <v>#N/A</v>
      </c>
      <c r="Z681" s="64"/>
      <c r="AA681" s="64"/>
      <c r="AB681" s="64"/>
      <c r="AC681" s="64"/>
      <c r="AD681" s="64"/>
      <c r="AE681" s="64"/>
    </row>
    <row r="682" spans="1:31" ht="15.75" customHeight="1">
      <c r="A682" s="67" t="str">
        <f t="shared" si="80"/>
        <v/>
      </c>
      <c r="B682" s="65">
        <f t="shared" si="87"/>
        <v>594</v>
      </c>
      <c r="C682" s="68" t="str">
        <f t="shared" si="81"/>
        <v/>
      </c>
      <c r="D682" s="69"/>
      <c r="E682" s="66"/>
      <c r="F682" s="66"/>
      <c r="G682" s="65" t="e">
        <f>VLOOKUP(E682,'Supply Log'!$E$6:$T$277,2,FALSE)</f>
        <v>#N/A</v>
      </c>
      <c r="H682" s="65" t="e">
        <f>VLOOKUP(E682,'Supply Log'!$E$6:$T$277,3,FALSE)</f>
        <v>#N/A</v>
      </c>
      <c r="I682" s="77"/>
      <c r="J682" s="65" t="e">
        <f>VLOOKUP(E682,'Supply Log'!$E$6:$T$277,5,FALSE)</f>
        <v>#N/A</v>
      </c>
      <c r="K682" s="65" t="e">
        <f>VLOOKUP(E682,'Supply Log'!$E$6:$T$277,6,FALSE)</f>
        <v>#N/A</v>
      </c>
      <c r="L682" s="65" t="e">
        <f>VLOOKUP(E682,'Supply Log'!$E$6:$T$277,7,FALSE)</f>
        <v>#N/A</v>
      </c>
      <c r="M682" s="65" t="e">
        <f>VLOOKUP(E682,'Supply Log'!$E$6:$T$277,8,FALSE)</f>
        <v>#N/A</v>
      </c>
      <c r="N682" s="65" t="e">
        <f>VLOOKUP(E682,'Supply Log'!$E$6:$T$277,9,FALSE)</f>
        <v>#N/A</v>
      </c>
      <c r="O682" s="65" t="e">
        <f>VLOOKUP(E682,'Supply Log'!$E$6:$T$277,10,FALSE)</f>
        <v>#N/A</v>
      </c>
      <c r="P682" s="29" t="e">
        <f t="shared" si="82"/>
        <v>#N/A</v>
      </c>
      <c r="Q682" s="65" t="e">
        <f>VLOOKUP(E682,'Supply Log'!$E$6:$T$277,12,FALSE)</f>
        <v>#N/A</v>
      </c>
      <c r="R682" s="78" t="e">
        <f t="shared" si="83"/>
        <v>#N/A</v>
      </c>
      <c r="S682" s="65"/>
      <c r="T682" s="79" t="e">
        <f t="shared" si="84"/>
        <v>#N/A</v>
      </c>
      <c r="U682" s="80" t="e">
        <f t="shared" si="85"/>
        <v>#N/A</v>
      </c>
      <c r="V682" s="81" t="str">
        <f t="shared" si="86"/>
        <v/>
      </c>
      <c r="W682" s="69" t="e">
        <f>VLOOKUP(F682,'Input Log'!$E$6:$V$50000,18,FALSE)</f>
        <v>#N/A</v>
      </c>
      <c r="X682" s="64" t="e">
        <f>VLOOKUP(E682,'Supply Log'!$Z$6:$AB$699,2,FALSE)</f>
        <v>#N/A</v>
      </c>
      <c r="Y682" s="64" t="e">
        <f>VLOOKUP(E682,'Supply Log'!$E$6:$X$618,20,FALSE)</f>
        <v>#N/A</v>
      </c>
      <c r="Z682" s="64"/>
      <c r="AA682" s="64"/>
      <c r="AB682" s="64"/>
      <c r="AC682" s="64"/>
      <c r="AD682" s="64"/>
      <c r="AE682" s="64"/>
    </row>
    <row r="683" spans="1:31" ht="15.75" customHeight="1">
      <c r="A683" s="67" t="str">
        <f t="shared" si="80"/>
        <v/>
      </c>
      <c r="B683" s="65">
        <f t="shared" si="87"/>
        <v>595</v>
      </c>
      <c r="C683" s="68" t="str">
        <f t="shared" si="81"/>
        <v/>
      </c>
      <c r="D683" s="69"/>
      <c r="E683" s="66"/>
      <c r="F683" s="66"/>
      <c r="G683" s="65" t="e">
        <f>VLOOKUP(E683,'Supply Log'!$E$6:$T$277,2,FALSE)</f>
        <v>#N/A</v>
      </c>
      <c r="H683" s="65" t="e">
        <f>VLOOKUP(E683,'Supply Log'!$E$6:$T$277,3,FALSE)</f>
        <v>#N/A</v>
      </c>
      <c r="I683" s="77"/>
      <c r="J683" s="65" t="e">
        <f>VLOOKUP(E683,'Supply Log'!$E$6:$T$277,5,FALSE)</f>
        <v>#N/A</v>
      </c>
      <c r="K683" s="65" t="e">
        <f>VLOOKUP(E683,'Supply Log'!$E$6:$T$277,6,FALSE)</f>
        <v>#N/A</v>
      </c>
      <c r="L683" s="65" t="e">
        <f>VLOOKUP(E683,'Supply Log'!$E$6:$T$277,7,FALSE)</f>
        <v>#N/A</v>
      </c>
      <c r="M683" s="65" t="e">
        <f>VLOOKUP(E683,'Supply Log'!$E$6:$T$277,8,FALSE)</f>
        <v>#N/A</v>
      </c>
      <c r="N683" s="65" t="e">
        <f>VLOOKUP(E683,'Supply Log'!$E$6:$T$277,9,FALSE)</f>
        <v>#N/A</v>
      </c>
      <c r="O683" s="65" t="e">
        <f>VLOOKUP(E683,'Supply Log'!$E$6:$T$277,10,FALSE)</f>
        <v>#N/A</v>
      </c>
      <c r="P683" s="29" t="e">
        <f t="shared" si="82"/>
        <v>#N/A</v>
      </c>
      <c r="Q683" s="65" t="e">
        <f>VLOOKUP(E683,'Supply Log'!$E$6:$T$277,12,FALSE)</f>
        <v>#N/A</v>
      </c>
      <c r="R683" s="78" t="e">
        <f t="shared" si="83"/>
        <v>#N/A</v>
      </c>
      <c r="S683" s="65"/>
      <c r="T683" s="79" t="e">
        <f t="shared" si="84"/>
        <v>#N/A</v>
      </c>
      <c r="U683" s="80" t="e">
        <f t="shared" si="85"/>
        <v>#N/A</v>
      </c>
      <c r="V683" s="81" t="str">
        <f t="shared" si="86"/>
        <v/>
      </c>
      <c r="W683" s="69" t="e">
        <f>VLOOKUP(F683,'Input Log'!$E$6:$V$50000,18,FALSE)</f>
        <v>#N/A</v>
      </c>
      <c r="X683" s="64" t="e">
        <f>VLOOKUP(E683,'Supply Log'!$Z$6:$AB$699,2,FALSE)</f>
        <v>#N/A</v>
      </c>
      <c r="Y683" s="64" t="e">
        <f>VLOOKUP(E683,'Supply Log'!$E$6:$X$618,20,FALSE)</f>
        <v>#N/A</v>
      </c>
      <c r="Z683" s="64"/>
      <c r="AA683" s="64"/>
      <c r="AB683" s="64"/>
      <c r="AC683" s="64"/>
      <c r="AD683" s="64"/>
      <c r="AE683" s="64"/>
    </row>
    <row r="684" spans="1:31" ht="15.75" customHeight="1">
      <c r="A684" s="67" t="str">
        <f t="shared" si="80"/>
        <v/>
      </c>
      <c r="B684" s="65">
        <f t="shared" si="87"/>
        <v>596</v>
      </c>
      <c r="C684" s="68" t="str">
        <f t="shared" si="81"/>
        <v/>
      </c>
      <c r="D684" s="69"/>
      <c r="E684" s="66"/>
      <c r="F684" s="66"/>
      <c r="G684" s="65" t="e">
        <f>VLOOKUP(E684,'Supply Log'!$E$6:$T$277,2,FALSE)</f>
        <v>#N/A</v>
      </c>
      <c r="H684" s="65" t="e">
        <f>VLOOKUP(E684,'Supply Log'!$E$6:$T$277,3,FALSE)</f>
        <v>#N/A</v>
      </c>
      <c r="I684" s="77"/>
      <c r="J684" s="65" t="e">
        <f>VLOOKUP(E684,'Supply Log'!$E$6:$T$277,5,FALSE)</f>
        <v>#N/A</v>
      </c>
      <c r="K684" s="65" t="e">
        <f>VLOOKUP(E684,'Supply Log'!$E$6:$T$277,6,FALSE)</f>
        <v>#N/A</v>
      </c>
      <c r="L684" s="65" t="e">
        <f>VLOOKUP(E684,'Supply Log'!$E$6:$T$277,7,FALSE)</f>
        <v>#N/A</v>
      </c>
      <c r="M684" s="65" t="e">
        <f>VLOOKUP(E684,'Supply Log'!$E$6:$T$277,8,FALSE)</f>
        <v>#N/A</v>
      </c>
      <c r="N684" s="65" t="e">
        <f>VLOOKUP(E684,'Supply Log'!$E$6:$T$277,9,FALSE)</f>
        <v>#N/A</v>
      </c>
      <c r="O684" s="65" t="e">
        <f>VLOOKUP(E684,'Supply Log'!$E$6:$T$277,10,FALSE)</f>
        <v>#N/A</v>
      </c>
      <c r="P684" s="29" t="e">
        <f t="shared" si="82"/>
        <v>#N/A</v>
      </c>
      <c r="Q684" s="65" t="e">
        <f>VLOOKUP(E684,'Supply Log'!$E$6:$T$277,12,FALSE)</f>
        <v>#N/A</v>
      </c>
      <c r="R684" s="78" t="e">
        <f t="shared" si="83"/>
        <v>#N/A</v>
      </c>
      <c r="S684" s="65"/>
      <c r="T684" s="79" t="e">
        <f t="shared" si="84"/>
        <v>#N/A</v>
      </c>
      <c r="U684" s="80" t="e">
        <f t="shared" si="85"/>
        <v>#N/A</v>
      </c>
      <c r="V684" s="81" t="str">
        <f t="shared" si="86"/>
        <v/>
      </c>
      <c r="W684" s="69" t="e">
        <f>VLOOKUP(F684,'Input Log'!$E$6:$V$50000,18,FALSE)</f>
        <v>#N/A</v>
      </c>
      <c r="X684" s="64" t="e">
        <f>VLOOKUP(E684,'Supply Log'!$Z$6:$AB$699,2,FALSE)</f>
        <v>#N/A</v>
      </c>
      <c r="Y684" s="64" t="e">
        <f>VLOOKUP(E684,'Supply Log'!$E$6:$X$618,20,FALSE)</f>
        <v>#N/A</v>
      </c>
      <c r="Z684" s="64"/>
      <c r="AA684" s="64"/>
      <c r="AB684" s="64"/>
      <c r="AC684" s="64"/>
      <c r="AD684" s="64"/>
      <c r="AE684" s="64"/>
    </row>
    <row r="685" spans="1:31" ht="15.75" customHeight="1">
      <c r="A685" s="67" t="str">
        <f t="shared" si="80"/>
        <v/>
      </c>
      <c r="B685" s="65">
        <f t="shared" si="87"/>
        <v>597</v>
      </c>
      <c r="C685" s="68" t="str">
        <f t="shared" si="81"/>
        <v/>
      </c>
      <c r="D685" s="69"/>
      <c r="E685" s="66"/>
      <c r="F685" s="66"/>
      <c r="G685" s="65" t="e">
        <f>VLOOKUP(E685,'Supply Log'!$E$6:$T$277,2,FALSE)</f>
        <v>#N/A</v>
      </c>
      <c r="H685" s="65" t="e">
        <f>VLOOKUP(E685,'Supply Log'!$E$6:$T$277,3,FALSE)</f>
        <v>#N/A</v>
      </c>
      <c r="I685" s="77"/>
      <c r="J685" s="65" t="e">
        <f>VLOOKUP(E685,'Supply Log'!$E$6:$T$277,5,FALSE)</f>
        <v>#N/A</v>
      </c>
      <c r="K685" s="65" t="e">
        <f>VLOOKUP(E685,'Supply Log'!$E$6:$T$277,6,FALSE)</f>
        <v>#N/A</v>
      </c>
      <c r="L685" s="65" t="e">
        <f>VLOOKUP(E685,'Supply Log'!$E$6:$T$277,7,FALSE)</f>
        <v>#N/A</v>
      </c>
      <c r="M685" s="65" t="e">
        <f>VLOOKUP(E685,'Supply Log'!$E$6:$T$277,8,FALSE)</f>
        <v>#N/A</v>
      </c>
      <c r="N685" s="65" t="e">
        <f>VLOOKUP(E685,'Supply Log'!$E$6:$T$277,9,FALSE)</f>
        <v>#N/A</v>
      </c>
      <c r="O685" s="65" t="e">
        <f>VLOOKUP(E685,'Supply Log'!$E$6:$T$277,10,FALSE)</f>
        <v>#N/A</v>
      </c>
      <c r="P685" s="29" t="e">
        <f t="shared" si="82"/>
        <v>#N/A</v>
      </c>
      <c r="Q685" s="65" t="e">
        <f>VLOOKUP(E685,'Supply Log'!$E$6:$T$277,12,FALSE)</f>
        <v>#N/A</v>
      </c>
      <c r="R685" s="78" t="e">
        <f t="shared" si="83"/>
        <v>#N/A</v>
      </c>
      <c r="S685" s="65"/>
      <c r="T685" s="79" t="e">
        <f t="shared" si="84"/>
        <v>#N/A</v>
      </c>
      <c r="U685" s="80" t="e">
        <f t="shared" si="85"/>
        <v>#N/A</v>
      </c>
      <c r="V685" s="81" t="str">
        <f t="shared" si="86"/>
        <v/>
      </c>
      <c r="W685" s="69" t="e">
        <f>VLOOKUP(F685,'Input Log'!$E$6:$V$50000,18,FALSE)</f>
        <v>#N/A</v>
      </c>
      <c r="X685" s="64" t="e">
        <f>VLOOKUP(E685,'Supply Log'!$Z$6:$AB$699,2,FALSE)</f>
        <v>#N/A</v>
      </c>
      <c r="Y685" s="64" t="e">
        <f>VLOOKUP(E685,'Supply Log'!$E$6:$X$618,20,FALSE)</f>
        <v>#N/A</v>
      </c>
      <c r="Z685" s="64"/>
      <c r="AA685" s="64"/>
      <c r="AB685" s="64"/>
      <c r="AC685" s="64"/>
      <c r="AD685" s="64"/>
      <c r="AE685" s="64"/>
    </row>
    <row r="686" spans="1:31" ht="15.75" customHeight="1">
      <c r="A686" s="67" t="str">
        <f t="shared" si="80"/>
        <v/>
      </c>
      <c r="B686" s="65">
        <f t="shared" si="87"/>
        <v>598</v>
      </c>
      <c r="C686" s="68" t="str">
        <f t="shared" si="81"/>
        <v/>
      </c>
      <c r="D686" s="69"/>
      <c r="E686" s="66"/>
      <c r="F686" s="66"/>
      <c r="G686" s="65" t="e">
        <f>VLOOKUP(E686,'Supply Log'!$E$6:$T$277,2,FALSE)</f>
        <v>#N/A</v>
      </c>
      <c r="H686" s="65" t="e">
        <f>VLOOKUP(E686,'Supply Log'!$E$6:$T$277,3,FALSE)</f>
        <v>#N/A</v>
      </c>
      <c r="I686" s="77"/>
      <c r="J686" s="65" t="e">
        <f>VLOOKUP(E686,'Supply Log'!$E$6:$T$277,5,FALSE)</f>
        <v>#N/A</v>
      </c>
      <c r="K686" s="65" t="e">
        <f>VLOOKUP(E686,'Supply Log'!$E$6:$T$277,6,FALSE)</f>
        <v>#N/A</v>
      </c>
      <c r="L686" s="65" t="e">
        <f>VLOOKUP(E686,'Supply Log'!$E$6:$T$277,7,FALSE)</f>
        <v>#N/A</v>
      </c>
      <c r="M686" s="65" t="e">
        <f>VLOOKUP(E686,'Supply Log'!$E$6:$T$277,8,FALSE)</f>
        <v>#N/A</v>
      </c>
      <c r="N686" s="65" t="e">
        <f>VLOOKUP(E686,'Supply Log'!$E$6:$T$277,9,FALSE)</f>
        <v>#N/A</v>
      </c>
      <c r="O686" s="65" t="e">
        <f>VLOOKUP(E686,'Supply Log'!$E$6:$T$277,10,FALSE)</f>
        <v>#N/A</v>
      </c>
      <c r="P686" s="29" t="e">
        <f t="shared" si="82"/>
        <v>#N/A</v>
      </c>
      <c r="Q686" s="65" t="e">
        <f>VLOOKUP(E686,'Supply Log'!$E$6:$T$277,12,FALSE)</f>
        <v>#N/A</v>
      </c>
      <c r="R686" s="78" t="e">
        <f t="shared" si="83"/>
        <v>#N/A</v>
      </c>
      <c r="S686" s="65"/>
      <c r="T686" s="79" t="e">
        <f t="shared" si="84"/>
        <v>#N/A</v>
      </c>
      <c r="U686" s="80" t="e">
        <f t="shared" si="85"/>
        <v>#N/A</v>
      </c>
      <c r="V686" s="81" t="str">
        <f t="shared" si="86"/>
        <v/>
      </c>
      <c r="W686" s="69" t="e">
        <f>VLOOKUP(F686,'Input Log'!$E$6:$V$50000,18,FALSE)</f>
        <v>#N/A</v>
      </c>
      <c r="X686" s="64" t="e">
        <f>VLOOKUP(E686,'Supply Log'!$Z$6:$AB$699,2,FALSE)</f>
        <v>#N/A</v>
      </c>
      <c r="Y686" s="64" t="e">
        <f>VLOOKUP(E686,'Supply Log'!$E$6:$X$618,20,FALSE)</f>
        <v>#N/A</v>
      </c>
      <c r="Z686" s="64"/>
      <c r="AA686" s="64"/>
      <c r="AB686" s="64"/>
      <c r="AC686" s="64"/>
      <c r="AD686" s="64"/>
      <c r="AE686" s="64"/>
    </row>
    <row r="687" spans="1:31" ht="15.75" customHeight="1">
      <c r="A687" s="67" t="str">
        <f t="shared" si="80"/>
        <v/>
      </c>
      <c r="B687" s="65">
        <f t="shared" si="87"/>
        <v>599</v>
      </c>
      <c r="C687" s="68" t="str">
        <f t="shared" si="81"/>
        <v/>
      </c>
      <c r="D687" s="69"/>
      <c r="E687" s="66"/>
      <c r="F687" s="66"/>
      <c r="G687" s="65" t="e">
        <f>VLOOKUP(E687,'Supply Log'!$E$6:$T$277,2,FALSE)</f>
        <v>#N/A</v>
      </c>
      <c r="H687" s="65" t="e">
        <f>VLOOKUP(E687,'Supply Log'!$E$6:$T$277,3,FALSE)</f>
        <v>#N/A</v>
      </c>
      <c r="I687" s="77"/>
      <c r="J687" s="65" t="e">
        <f>VLOOKUP(E687,'Supply Log'!$E$6:$T$277,5,FALSE)</f>
        <v>#N/A</v>
      </c>
      <c r="K687" s="65" t="e">
        <f>VLOOKUP(E687,'Supply Log'!$E$6:$T$277,6,FALSE)</f>
        <v>#N/A</v>
      </c>
      <c r="L687" s="65" t="e">
        <f>VLOOKUP(E687,'Supply Log'!$E$6:$T$277,7,FALSE)</f>
        <v>#N/A</v>
      </c>
      <c r="M687" s="65" t="e">
        <f>VLOOKUP(E687,'Supply Log'!$E$6:$T$277,8,FALSE)</f>
        <v>#N/A</v>
      </c>
      <c r="N687" s="65" t="e">
        <f>VLOOKUP(E687,'Supply Log'!$E$6:$T$277,9,FALSE)</f>
        <v>#N/A</v>
      </c>
      <c r="O687" s="65" t="e">
        <f>VLOOKUP(E687,'Supply Log'!$E$6:$T$277,10,FALSE)</f>
        <v>#N/A</v>
      </c>
      <c r="P687" s="29" t="e">
        <f t="shared" si="82"/>
        <v>#N/A</v>
      </c>
      <c r="Q687" s="65" t="e">
        <f>VLOOKUP(E687,'Supply Log'!$E$6:$T$277,12,FALSE)</f>
        <v>#N/A</v>
      </c>
      <c r="R687" s="78" t="e">
        <f t="shared" si="83"/>
        <v>#N/A</v>
      </c>
      <c r="S687" s="65"/>
      <c r="T687" s="79" t="e">
        <f t="shared" si="84"/>
        <v>#N/A</v>
      </c>
      <c r="U687" s="80" t="e">
        <f t="shared" si="85"/>
        <v>#N/A</v>
      </c>
      <c r="V687" s="81" t="str">
        <f t="shared" si="86"/>
        <v/>
      </c>
      <c r="W687" s="69" t="e">
        <f>VLOOKUP(F687,'Input Log'!$E$6:$V$50000,18,FALSE)</f>
        <v>#N/A</v>
      </c>
      <c r="X687" s="64" t="e">
        <f>VLOOKUP(E687,'Supply Log'!$Z$6:$AB$699,2,FALSE)</f>
        <v>#N/A</v>
      </c>
      <c r="Y687" s="64" t="e">
        <f>VLOOKUP(E687,'Supply Log'!$E$6:$X$618,20,FALSE)</f>
        <v>#N/A</v>
      </c>
      <c r="Z687" s="64"/>
      <c r="AA687" s="64"/>
      <c r="AB687" s="64"/>
      <c r="AC687" s="64"/>
      <c r="AD687" s="64"/>
      <c r="AE687" s="64"/>
    </row>
    <row r="688" spans="1:31" ht="15.75" customHeight="1">
      <c r="A688" s="67" t="str">
        <f t="shared" si="80"/>
        <v/>
      </c>
      <c r="B688" s="65">
        <f t="shared" si="87"/>
        <v>600</v>
      </c>
      <c r="C688" s="68" t="str">
        <f t="shared" si="81"/>
        <v/>
      </c>
      <c r="D688" s="69"/>
      <c r="E688" s="66"/>
      <c r="F688" s="66"/>
      <c r="G688" s="65" t="e">
        <f>VLOOKUP(E688,'Supply Log'!$E$6:$T$277,2,FALSE)</f>
        <v>#N/A</v>
      </c>
      <c r="H688" s="65" t="e">
        <f>VLOOKUP(E688,'Supply Log'!$E$6:$T$277,3,FALSE)</f>
        <v>#N/A</v>
      </c>
      <c r="I688" s="77"/>
      <c r="J688" s="65" t="e">
        <f>VLOOKUP(E688,'Supply Log'!$E$6:$T$277,5,FALSE)</f>
        <v>#N/A</v>
      </c>
      <c r="K688" s="65" t="e">
        <f>VLOOKUP(E688,'Supply Log'!$E$6:$T$277,6,FALSE)</f>
        <v>#N/A</v>
      </c>
      <c r="L688" s="65" t="e">
        <f>VLOOKUP(E688,'Supply Log'!$E$6:$T$277,7,FALSE)</f>
        <v>#N/A</v>
      </c>
      <c r="M688" s="65" t="e">
        <f>VLOOKUP(E688,'Supply Log'!$E$6:$T$277,8,FALSE)</f>
        <v>#N/A</v>
      </c>
      <c r="N688" s="65" t="e">
        <f>VLOOKUP(E688,'Supply Log'!$E$6:$T$277,9,FALSE)</f>
        <v>#N/A</v>
      </c>
      <c r="O688" s="65" t="e">
        <f>VLOOKUP(E688,'Supply Log'!$E$6:$T$277,10,FALSE)</f>
        <v>#N/A</v>
      </c>
      <c r="P688" s="29" t="e">
        <f t="shared" si="82"/>
        <v>#N/A</v>
      </c>
      <c r="Q688" s="65" t="e">
        <f>VLOOKUP(E688,'Supply Log'!$E$6:$T$277,12,FALSE)</f>
        <v>#N/A</v>
      </c>
      <c r="R688" s="78" t="e">
        <f t="shared" si="83"/>
        <v>#N/A</v>
      </c>
      <c r="S688" s="65"/>
      <c r="T688" s="79" t="e">
        <f t="shared" si="84"/>
        <v>#N/A</v>
      </c>
      <c r="U688" s="80" t="e">
        <f t="shared" si="85"/>
        <v>#N/A</v>
      </c>
      <c r="V688" s="81" t="str">
        <f t="shared" si="86"/>
        <v/>
      </c>
      <c r="W688" s="69" t="e">
        <f>VLOOKUP(F688,'Input Log'!$E$6:$V$50000,18,FALSE)</f>
        <v>#N/A</v>
      </c>
      <c r="X688" s="64" t="e">
        <f>VLOOKUP(E688,'Supply Log'!$Z$6:$AB$699,2,FALSE)</f>
        <v>#N/A</v>
      </c>
      <c r="Y688" s="64" t="e">
        <f>VLOOKUP(E688,'Supply Log'!$E$6:$X$618,20,FALSE)</f>
        <v>#N/A</v>
      </c>
      <c r="Z688" s="64"/>
      <c r="AA688" s="64"/>
      <c r="AB688" s="64"/>
      <c r="AC688" s="64"/>
      <c r="AD688" s="64"/>
      <c r="AE688" s="64"/>
    </row>
    <row r="689" spans="1:31" ht="15.75" customHeight="1">
      <c r="A689" s="67" t="str">
        <f t="shared" si="80"/>
        <v/>
      </c>
      <c r="B689" s="65">
        <f t="shared" si="87"/>
        <v>601</v>
      </c>
      <c r="C689" s="68" t="str">
        <f t="shared" si="81"/>
        <v/>
      </c>
      <c r="D689" s="69"/>
      <c r="E689" s="66"/>
      <c r="F689" s="66"/>
      <c r="G689" s="65" t="e">
        <f>VLOOKUP(E689,'Supply Log'!$E$6:$T$277,2,FALSE)</f>
        <v>#N/A</v>
      </c>
      <c r="H689" s="65" t="e">
        <f>VLOOKUP(E689,'Supply Log'!$E$6:$T$277,3,FALSE)</f>
        <v>#N/A</v>
      </c>
      <c r="I689" s="77"/>
      <c r="J689" s="65" t="e">
        <f>VLOOKUP(E689,'Supply Log'!$E$6:$T$277,5,FALSE)</f>
        <v>#N/A</v>
      </c>
      <c r="K689" s="65" t="e">
        <f>VLOOKUP(E689,'Supply Log'!$E$6:$T$277,6,FALSE)</f>
        <v>#N/A</v>
      </c>
      <c r="L689" s="65" t="e">
        <f>VLOOKUP(E689,'Supply Log'!$E$6:$T$277,7,FALSE)</f>
        <v>#N/A</v>
      </c>
      <c r="M689" s="65" t="e">
        <f>VLOOKUP(E689,'Supply Log'!$E$6:$T$277,8,FALSE)</f>
        <v>#N/A</v>
      </c>
      <c r="N689" s="65" t="e">
        <f>VLOOKUP(E689,'Supply Log'!$E$6:$T$277,9,FALSE)</f>
        <v>#N/A</v>
      </c>
      <c r="O689" s="65" t="e">
        <f>VLOOKUP(E689,'Supply Log'!$E$6:$T$277,10,FALSE)</f>
        <v>#N/A</v>
      </c>
      <c r="P689" s="29" t="e">
        <f t="shared" si="82"/>
        <v>#N/A</v>
      </c>
      <c r="Q689" s="65" t="e">
        <f>VLOOKUP(E689,'Supply Log'!$E$6:$T$277,12,FALSE)</f>
        <v>#N/A</v>
      </c>
      <c r="R689" s="78" t="e">
        <f t="shared" si="83"/>
        <v>#N/A</v>
      </c>
      <c r="S689" s="65"/>
      <c r="T689" s="79" t="e">
        <f t="shared" si="84"/>
        <v>#N/A</v>
      </c>
      <c r="U689" s="80" t="e">
        <f t="shared" si="85"/>
        <v>#N/A</v>
      </c>
      <c r="V689" s="81" t="str">
        <f t="shared" si="86"/>
        <v/>
      </c>
      <c r="W689" s="69" t="e">
        <f>VLOOKUP(F689,'Input Log'!$E$6:$V$50000,18,FALSE)</f>
        <v>#N/A</v>
      </c>
      <c r="X689" s="64" t="e">
        <f>VLOOKUP(E689,'Supply Log'!$Z$6:$AB$699,2,FALSE)</f>
        <v>#N/A</v>
      </c>
      <c r="Y689" s="64" t="e">
        <f>VLOOKUP(E689,'Supply Log'!$E$6:$X$618,20,FALSE)</f>
        <v>#N/A</v>
      </c>
      <c r="Z689" s="64"/>
      <c r="AA689" s="64"/>
      <c r="AB689" s="64"/>
      <c r="AC689" s="64"/>
      <c r="AD689" s="64"/>
      <c r="AE689" s="64"/>
    </row>
    <row r="690" spans="1:31" ht="15.75" customHeight="1">
      <c r="A690" s="67" t="str">
        <f t="shared" si="80"/>
        <v/>
      </c>
      <c r="B690" s="65">
        <f t="shared" si="87"/>
        <v>602</v>
      </c>
      <c r="C690" s="68" t="str">
        <f t="shared" si="81"/>
        <v/>
      </c>
      <c r="D690" s="69"/>
      <c r="E690" s="66"/>
      <c r="F690" s="66"/>
      <c r="G690" s="65" t="e">
        <f>VLOOKUP(E690,'Supply Log'!$E$6:$T$277,2,FALSE)</f>
        <v>#N/A</v>
      </c>
      <c r="H690" s="65" t="e">
        <f>VLOOKUP(E690,'Supply Log'!$E$6:$T$277,3,FALSE)</f>
        <v>#N/A</v>
      </c>
      <c r="I690" s="77"/>
      <c r="J690" s="65" t="e">
        <f>VLOOKUP(E690,'Supply Log'!$E$6:$T$277,5,FALSE)</f>
        <v>#N/A</v>
      </c>
      <c r="K690" s="65" t="e">
        <f>VLOOKUP(E690,'Supply Log'!$E$6:$T$277,6,FALSE)</f>
        <v>#N/A</v>
      </c>
      <c r="L690" s="65" t="e">
        <f>VLOOKUP(E690,'Supply Log'!$E$6:$T$277,7,FALSE)</f>
        <v>#N/A</v>
      </c>
      <c r="M690" s="65" t="e">
        <f>VLOOKUP(E690,'Supply Log'!$E$6:$T$277,8,FALSE)</f>
        <v>#N/A</v>
      </c>
      <c r="N690" s="65" t="e">
        <f>VLOOKUP(E690,'Supply Log'!$E$6:$T$277,9,FALSE)</f>
        <v>#N/A</v>
      </c>
      <c r="O690" s="65" t="e">
        <f>VLOOKUP(E690,'Supply Log'!$E$6:$T$277,10,FALSE)</f>
        <v>#N/A</v>
      </c>
      <c r="P690" s="29" t="e">
        <f t="shared" si="82"/>
        <v>#N/A</v>
      </c>
      <c r="Q690" s="65" t="e">
        <f>VLOOKUP(E690,'Supply Log'!$E$6:$T$277,12,FALSE)</f>
        <v>#N/A</v>
      </c>
      <c r="R690" s="78" t="e">
        <f t="shared" si="83"/>
        <v>#N/A</v>
      </c>
      <c r="S690" s="65"/>
      <c r="T690" s="79" t="e">
        <f t="shared" si="84"/>
        <v>#N/A</v>
      </c>
      <c r="U690" s="80" t="e">
        <f t="shared" si="85"/>
        <v>#N/A</v>
      </c>
      <c r="V690" s="81" t="str">
        <f t="shared" si="86"/>
        <v/>
      </c>
      <c r="W690" s="69" t="e">
        <f>VLOOKUP(F690,'Input Log'!$E$6:$V$50000,18,FALSE)</f>
        <v>#N/A</v>
      </c>
      <c r="X690" s="64" t="e">
        <f>VLOOKUP(E690,'Supply Log'!$Z$6:$AB$699,2,FALSE)</f>
        <v>#N/A</v>
      </c>
      <c r="Y690" s="64" t="e">
        <f>VLOOKUP(E690,'Supply Log'!$E$6:$X$618,20,FALSE)</f>
        <v>#N/A</v>
      </c>
      <c r="Z690" s="64"/>
      <c r="AA690" s="64"/>
      <c r="AB690" s="64"/>
      <c r="AC690" s="64"/>
      <c r="AD690" s="64"/>
      <c r="AE690" s="64"/>
    </row>
    <row r="691" spans="1:31" ht="15.75" customHeight="1">
      <c r="A691" s="67" t="str">
        <f t="shared" si="80"/>
        <v/>
      </c>
      <c r="B691" s="65">
        <f t="shared" si="87"/>
        <v>603</v>
      </c>
      <c r="C691" s="68" t="str">
        <f t="shared" si="81"/>
        <v/>
      </c>
      <c r="D691" s="69"/>
      <c r="E691" s="66"/>
      <c r="F691" s="66"/>
      <c r="G691" s="65" t="e">
        <f>VLOOKUP(E691,'Supply Log'!$E$6:$T$277,2,FALSE)</f>
        <v>#N/A</v>
      </c>
      <c r="H691" s="65" t="e">
        <f>VLOOKUP(E691,'Supply Log'!$E$6:$T$277,3,FALSE)</f>
        <v>#N/A</v>
      </c>
      <c r="I691" s="77"/>
      <c r="J691" s="65" t="e">
        <f>VLOOKUP(E691,'Supply Log'!$E$6:$T$277,5,FALSE)</f>
        <v>#N/A</v>
      </c>
      <c r="K691" s="65" t="e">
        <f>VLOOKUP(E691,'Supply Log'!$E$6:$T$277,6,FALSE)</f>
        <v>#N/A</v>
      </c>
      <c r="L691" s="65" t="e">
        <f>VLOOKUP(E691,'Supply Log'!$E$6:$T$277,7,FALSE)</f>
        <v>#N/A</v>
      </c>
      <c r="M691" s="65" t="e">
        <f>VLOOKUP(E691,'Supply Log'!$E$6:$T$277,8,FALSE)</f>
        <v>#N/A</v>
      </c>
      <c r="N691" s="65" t="e">
        <f>VLOOKUP(E691,'Supply Log'!$E$6:$T$277,9,FALSE)</f>
        <v>#N/A</v>
      </c>
      <c r="O691" s="65" t="e">
        <f>VLOOKUP(E691,'Supply Log'!$E$6:$T$277,10,FALSE)</f>
        <v>#N/A</v>
      </c>
      <c r="P691" s="29" t="e">
        <f t="shared" si="82"/>
        <v>#N/A</v>
      </c>
      <c r="Q691" s="65" t="e">
        <f>VLOOKUP(E691,'Supply Log'!$E$6:$T$277,12,FALSE)</f>
        <v>#N/A</v>
      </c>
      <c r="R691" s="78" t="e">
        <f t="shared" si="83"/>
        <v>#N/A</v>
      </c>
      <c r="S691" s="65"/>
      <c r="T691" s="79" t="e">
        <f t="shared" si="84"/>
        <v>#N/A</v>
      </c>
      <c r="U691" s="80" t="e">
        <f t="shared" si="85"/>
        <v>#N/A</v>
      </c>
      <c r="V691" s="81" t="str">
        <f t="shared" si="86"/>
        <v/>
      </c>
      <c r="W691" s="69" t="e">
        <f>VLOOKUP(F691,'Input Log'!$E$6:$V$50000,18,FALSE)</f>
        <v>#N/A</v>
      </c>
      <c r="X691" s="64" t="e">
        <f>VLOOKUP(E691,'Supply Log'!$Z$6:$AB$699,2,FALSE)</f>
        <v>#N/A</v>
      </c>
      <c r="Y691" s="64" t="e">
        <f>VLOOKUP(E691,'Supply Log'!$E$6:$X$618,20,FALSE)</f>
        <v>#N/A</v>
      </c>
      <c r="Z691" s="64"/>
      <c r="AA691" s="64"/>
      <c r="AB691" s="64"/>
      <c r="AC691" s="64"/>
      <c r="AD691" s="64"/>
      <c r="AE691" s="64"/>
    </row>
    <row r="692" spans="1:31" ht="15.75" customHeight="1">
      <c r="A692" s="67" t="str">
        <f t="shared" si="80"/>
        <v/>
      </c>
      <c r="B692" s="65">
        <f t="shared" si="87"/>
        <v>604</v>
      </c>
      <c r="C692" s="68" t="str">
        <f t="shared" si="81"/>
        <v/>
      </c>
      <c r="D692" s="69"/>
      <c r="E692" s="66"/>
      <c r="F692" s="66"/>
      <c r="G692" s="65" t="e">
        <f>VLOOKUP(E692,'Supply Log'!$E$6:$T$277,2,FALSE)</f>
        <v>#N/A</v>
      </c>
      <c r="H692" s="65" t="e">
        <f>VLOOKUP(E692,'Supply Log'!$E$6:$T$277,3,FALSE)</f>
        <v>#N/A</v>
      </c>
      <c r="I692" s="77"/>
      <c r="J692" s="65" t="e">
        <f>VLOOKUP(E692,'Supply Log'!$E$6:$T$277,5,FALSE)</f>
        <v>#N/A</v>
      </c>
      <c r="K692" s="65" t="e">
        <f>VLOOKUP(E692,'Supply Log'!$E$6:$T$277,6,FALSE)</f>
        <v>#N/A</v>
      </c>
      <c r="L692" s="65" t="e">
        <f>VLOOKUP(E692,'Supply Log'!$E$6:$T$277,7,FALSE)</f>
        <v>#N/A</v>
      </c>
      <c r="M692" s="65" t="e">
        <f>VLOOKUP(E692,'Supply Log'!$E$6:$T$277,8,FALSE)</f>
        <v>#N/A</v>
      </c>
      <c r="N692" s="65" t="e">
        <f>VLOOKUP(E692,'Supply Log'!$E$6:$T$277,9,FALSE)</f>
        <v>#N/A</v>
      </c>
      <c r="O692" s="65" t="e">
        <f>VLOOKUP(E692,'Supply Log'!$E$6:$T$277,10,FALSE)</f>
        <v>#N/A</v>
      </c>
      <c r="P692" s="29" t="e">
        <f t="shared" si="82"/>
        <v>#N/A</v>
      </c>
      <c r="Q692" s="65" t="e">
        <f>VLOOKUP(E692,'Supply Log'!$E$6:$T$277,12,FALSE)</f>
        <v>#N/A</v>
      </c>
      <c r="R692" s="78" t="e">
        <f t="shared" si="83"/>
        <v>#N/A</v>
      </c>
      <c r="S692" s="65"/>
      <c r="T692" s="79" t="e">
        <f t="shared" si="84"/>
        <v>#N/A</v>
      </c>
      <c r="U692" s="80" t="e">
        <f t="shared" si="85"/>
        <v>#N/A</v>
      </c>
      <c r="V692" s="81" t="str">
        <f t="shared" si="86"/>
        <v/>
      </c>
      <c r="W692" s="69" t="e">
        <f>VLOOKUP(F692,'Input Log'!$E$6:$V$50000,18,FALSE)</f>
        <v>#N/A</v>
      </c>
      <c r="X692" s="64" t="e">
        <f>VLOOKUP(E692,'Supply Log'!$Z$6:$AB$699,2,FALSE)</f>
        <v>#N/A</v>
      </c>
      <c r="Y692" s="64" t="e">
        <f>VLOOKUP(E692,'Supply Log'!$E$6:$X$618,20,FALSE)</f>
        <v>#N/A</v>
      </c>
      <c r="Z692" s="64"/>
      <c r="AA692" s="64"/>
      <c r="AB692" s="64"/>
      <c r="AC692" s="64"/>
      <c r="AD692" s="64"/>
      <c r="AE692" s="64"/>
    </row>
    <row r="693" spans="1:31" ht="15.75" customHeight="1">
      <c r="A693" s="67" t="str">
        <f t="shared" si="80"/>
        <v/>
      </c>
      <c r="B693" s="65">
        <f t="shared" si="87"/>
        <v>605</v>
      </c>
      <c r="C693" s="68" t="str">
        <f t="shared" si="81"/>
        <v/>
      </c>
      <c r="D693" s="69"/>
      <c r="E693" s="66"/>
      <c r="F693" s="66"/>
      <c r="G693" s="65" t="e">
        <f>VLOOKUP(E693,'Supply Log'!$E$6:$T$277,2,FALSE)</f>
        <v>#N/A</v>
      </c>
      <c r="H693" s="65" t="e">
        <f>VLOOKUP(E693,'Supply Log'!$E$6:$T$277,3,FALSE)</f>
        <v>#N/A</v>
      </c>
      <c r="I693" s="77"/>
      <c r="J693" s="65" t="e">
        <f>VLOOKUP(E693,'Supply Log'!$E$6:$T$277,5,FALSE)</f>
        <v>#N/A</v>
      </c>
      <c r="K693" s="65" t="e">
        <f>VLOOKUP(E693,'Supply Log'!$E$6:$T$277,6,FALSE)</f>
        <v>#N/A</v>
      </c>
      <c r="L693" s="65" t="e">
        <f>VLOOKUP(E693,'Supply Log'!$E$6:$T$277,7,FALSE)</f>
        <v>#N/A</v>
      </c>
      <c r="M693" s="65" t="e">
        <f>VLOOKUP(E693,'Supply Log'!$E$6:$T$277,8,FALSE)</f>
        <v>#N/A</v>
      </c>
      <c r="N693" s="65" t="e">
        <f>VLOOKUP(E693,'Supply Log'!$E$6:$T$277,9,FALSE)</f>
        <v>#N/A</v>
      </c>
      <c r="O693" s="65" t="e">
        <f>VLOOKUP(E693,'Supply Log'!$E$6:$T$277,10,FALSE)</f>
        <v>#N/A</v>
      </c>
      <c r="P693" s="29" t="e">
        <f t="shared" si="82"/>
        <v>#N/A</v>
      </c>
      <c r="Q693" s="65" t="e">
        <f>VLOOKUP(E693,'Supply Log'!$E$6:$T$277,12,FALSE)</f>
        <v>#N/A</v>
      </c>
      <c r="R693" s="78" t="e">
        <f t="shared" si="83"/>
        <v>#N/A</v>
      </c>
      <c r="S693" s="65"/>
      <c r="T693" s="79" t="e">
        <f t="shared" si="84"/>
        <v>#N/A</v>
      </c>
      <c r="U693" s="80" t="e">
        <f t="shared" si="85"/>
        <v>#N/A</v>
      </c>
      <c r="V693" s="81" t="str">
        <f t="shared" si="86"/>
        <v/>
      </c>
      <c r="W693" s="69" t="e">
        <f>VLOOKUP(F693,'Input Log'!$E$6:$V$50000,18,FALSE)</f>
        <v>#N/A</v>
      </c>
      <c r="X693" s="64" t="e">
        <f>VLOOKUP(E693,'Supply Log'!$Z$6:$AB$699,2,FALSE)</f>
        <v>#N/A</v>
      </c>
      <c r="Y693" s="64" t="e">
        <f>VLOOKUP(E693,'Supply Log'!$E$6:$X$618,20,FALSE)</f>
        <v>#N/A</v>
      </c>
      <c r="Z693" s="64"/>
      <c r="AA693" s="64"/>
      <c r="AB693" s="64"/>
      <c r="AC693" s="64"/>
      <c r="AD693" s="64"/>
      <c r="AE693" s="64"/>
    </row>
    <row r="694" spans="1:31" ht="15.75" customHeight="1">
      <c r="A694" s="67" t="str">
        <f t="shared" si="80"/>
        <v/>
      </c>
      <c r="B694" s="65">
        <f t="shared" si="87"/>
        <v>606</v>
      </c>
      <c r="C694" s="68" t="str">
        <f t="shared" si="81"/>
        <v/>
      </c>
      <c r="D694" s="69"/>
      <c r="E694" s="66"/>
      <c r="F694" s="66"/>
      <c r="G694" s="65" t="e">
        <f>VLOOKUP(E694,'Supply Log'!$E$6:$T$277,2,FALSE)</f>
        <v>#N/A</v>
      </c>
      <c r="H694" s="65" t="e">
        <f>VLOOKUP(E694,'Supply Log'!$E$6:$T$277,3,FALSE)</f>
        <v>#N/A</v>
      </c>
      <c r="I694" s="77"/>
      <c r="J694" s="65" t="e">
        <f>VLOOKUP(E694,'Supply Log'!$E$6:$T$277,5,FALSE)</f>
        <v>#N/A</v>
      </c>
      <c r="K694" s="65" t="e">
        <f>VLOOKUP(E694,'Supply Log'!$E$6:$T$277,6,FALSE)</f>
        <v>#N/A</v>
      </c>
      <c r="L694" s="65" t="e">
        <f>VLOOKUP(E694,'Supply Log'!$E$6:$T$277,7,FALSE)</f>
        <v>#N/A</v>
      </c>
      <c r="M694" s="65" t="e">
        <f>VLOOKUP(E694,'Supply Log'!$E$6:$T$277,8,FALSE)</f>
        <v>#N/A</v>
      </c>
      <c r="N694" s="65" t="e">
        <f>VLOOKUP(E694,'Supply Log'!$E$6:$T$277,9,FALSE)</f>
        <v>#N/A</v>
      </c>
      <c r="O694" s="65" t="e">
        <f>VLOOKUP(E694,'Supply Log'!$E$6:$T$277,10,FALSE)</f>
        <v>#N/A</v>
      </c>
      <c r="P694" s="29" t="e">
        <f t="shared" si="82"/>
        <v>#N/A</v>
      </c>
      <c r="Q694" s="65" t="e">
        <f>VLOOKUP(E694,'Supply Log'!$E$6:$T$277,12,FALSE)</f>
        <v>#N/A</v>
      </c>
      <c r="R694" s="78" t="e">
        <f t="shared" si="83"/>
        <v>#N/A</v>
      </c>
      <c r="S694" s="65"/>
      <c r="T694" s="79" t="e">
        <f t="shared" si="84"/>
        <v>#N/A</v>
      </c>
      <c r="U694" s="80" t="e">
        <f t="shared" si="85"/>
        <v>#N/A</v>
      </c>
      <c r="V694" s="81" t="str">
        <f t="shared" si="86"/>
        <v/>
      </c>
      <c r="W694" s="69" t="e">
        <f>VLOOKUP(F694,'Input Log'!$E$6:$V$50000,18,FALSE)</f>
        <v>#N/A</v>
      </c>
      <c r="X694" s="64" t="e">
        <f>VLOOKUP(E694,'Supply Log'!$Z$6:$AB$699,2,FALSE)</f>
        <v>#N/A</v>
      </c>
      <c r="Y694" s="64" t="e">
        <f>VLOOKUP(E694,'Supply Log'!$E$6:$X$618,20,FALSE)</f>
        <v>#N/A</v>
      </c>
      <c r="Z694" s="64"/>
      <c r="AA694" s="64"/>
      <c r="AB694" s="64"/>
      <c r="AC694" s="64"/>
      <c r="AD694" s="64"/>
      <c r="AE694" s="64"/>
    </row>
    <row r="695" spans="1:31" ht="15.75" customHeight="1">
      <c r="A695" s="67" t="str">
        <f t="shared" si="80"/>
        <v/>
      </c>
      <c r="B695" s="65">
        <f t="shared" si="87"/>
        <v>607</v>
      </c>
      <c r="C695" s="68" t="str">
        <f t="shared" si="81"/>
        <v/>
      </c>
      <c r="D695" s="69"/>
      <c r="E695" s="66"/>
      <c r="F695" s="66"/>
      <c r="G695" s="65" t="e">
        <f>VLOOKUP(E695,'Supply Log'!$E$6:$T$277,2,FALSE)</f>
        <v>#N/A</v>
      </c>
      <c r="H695" s="65" t="e">
        <f>VLOOKUP(E695,'Supply Log'!$E$6:$T$277,3,FALSE)</f>
        <v>#N/A</v>
      </c>
      <c r="I695" s="77"/>
      <c r="J695" s="65" t="e">
        <f>VLOOKUP(E695,'Supply Log'!$E$6:$T$277,5,FALSE)</f>
        <v>#N/A</v>
      </c>
      <c r="K695" s="65" t="e">
        <f>VLOOKUP(E695,'Supply Log'!$E$6:$T$277,6,FALSE)</f>
        <v>#N/A</v>
      </c>
      <c r="L695" s="65" t="e">
        <f>VLOOKUP(E695,'Supply Log'!$E$6:$T$277,7,FALSE)</f>
        <v>#N/A</v>
      </c>
      <c r="M695" s="65" t="e">
        <f>VLOOKUP(E695,'Supply Log'!$E$6:$T$277,8,FALSE)</f>
        <v>#N/A</v>
      </c>
      <c r="N695" s="65" t="e">
        <f>VLOOKUP(E695,'Supply Log'!$E$6:$T$277,9,FALSE)</f>
        <v>#N/A</v>
      </c>
      <c r="O695" s="65" t="e">
        <f>VLOOKUP(E695,'Supply Log'!$E$6:$T$277,10,FALSE)</f>
        <v>#N/A</v>
      </c>
      <c r="P695" s="29" t="e">
        <f t="shared" si="82"/>
        <v>#N/A</v>
      </c>
      <c r="Q695" s="65" t="e">
        <f>VLOOKUP(E695,'Supply Log'!$E$6:$T$277,12,FALSE)</f>
        <v>#N/A</v>
      </c>
      <c r="R695" s="78" t="e">
        <f t="shared" si="83"/>
        <v>#N/A</v>
      </c>
      <c r="S695" s="65"/>
      <c r="T695" s="79" t="e">
        <f t="shared" si="84"/>
        <v>#N/A</v>
      </c>
      <c r="U695" s="80" t="e">
        <f t="shared" si="85"/>
        <v>#N/A</v>
      </c>
      <c r="V695" s="81" t="str">
        <f t="shared" si="86"/>
        <v/>
      </c>
      <c r="W695" s="69" t="e">
        <f>VLOOKUP(F695,'Input Log'!$E$6:$V$50000,18,FALSE)</f>
        <v>#N/A</v>
      </c>
      <c r="X695" s="64" t="e">
        <f>VLOOKUP(E695,'Supply Log'!$Z$6:$AB$699,2,FALSE)</f>
        <v>#N/A</v>
      </c>
      <c r="Y695" s="64" t="e">
        <f>VLOOKUP(E695,'Supply Log'!$E$6:$X$618,20,FALSE)</f>
        <v>#N/A</v>
      </c>
      <c r="Z695" s="64"/>
      <c r="AA695" s="64"/>
      <c r="AB695" s="64"/>
      <c r="AC695" s="64"/>
      <c r="AD695" s="64"/>
      <c r="AE695" s="64"/>
    </row>
    <row r="696" spans="1:31" ht="15.75" customHeight="1">
      <c r="A696" s="67" t="str">
        <f t="shared" si="80"/>
        <v/>
      </c>
      <c r="B696" s="65">
        <f t="shared" si="87"/>
        <v>608</v>
      </c>
      <c r="C696" s="68" t="str">
        <f t="shared" si="81"/>
        <v/>
      </c>
      <c r="D696" s="69"/>
      <c r="E696" s="66"/>
      <c r="F696" s="66"/>
      <c r="G696" s="65" t="e">
        <f>VLOOKUP(E696,'Supply Log'!$E$6:$T$277,2,FALSE)</f>
        <v>#N/A</v>
      </c>
      <c r="H696" s="65" t="e">
        <f>VLOOKUP(E696,'Supply Log'!$E$6:$T$277,3,FALSE)</f>
        <v>#N/A</v>
      </c>
      <c r="I696" s="77"/>
      <c r="J696" s="65" t="e">
        <f>VLOOKUP(E696,'Supply Log'!$E$6:$T$277,5,FALSE)</f>
        <v>#N/A</v>
      </c>
      <c r="K696" s="65" t="e">
        <f>VLOOKUP(E696,'Supply Log'!$E$6:$T$277,6,FALSE)</f>
        <v>#N/A</v>
      </c>
      <c r="L696" s="65" t="e">
        <f>VLOOKUP(E696,'Supply Log'!$E$6:$T$277,7,FALSE)</f>
        <v>#N/A</v>
      </c>
      <c r="M696" s="65" t="e">
        <f>VLOOKUP(E696,'Supply Log'!$E$6:$T$277,8,FALSE)</f>
        <v>#N/A</v>
      </c>
      <c r="N696" s="65" t="e">
        <f>VLOOKUP(E696,'Supply Log'!$E$6:$T$277,9,FALSE)</f>
        <v>#N/A</v>
      </c>
      <c r="O696" s="65" t="e">
        <f>VLOOKUP(E696,'Supply Log'!$E$6:$T$277,10,FALSE)</f>
        <v>#N/A</v>
      </c>
      <c r="P696" s="29" t="e">
        <f t="shared" si="82"/>
        <v>#N/A</v>
      </c>
      <c r="Q696" s="65" t="e">
        <f>VLOOKUP(E696,'Supply Log'!$E$6:$T$277,12,FALSE)</f>
        <v>#N/A</v>
      </c>
      <c r="R696" s="78" t="e">
        <f t="shared" si="83"/>
        <v>#N/A</v>
      </c>
      <c r="S696" s="65"/>
      <c r="T696" s="79" t="e">
        <f t="shared" si="84"/>
        <v>#N/A</v>
      </c>
      <c r="U696" s="80" t="e">
        <f t="shared" si="85"/>
        <v>#N/A</v>
      </c>
      <c r="V696" s="81" t="str">
        <f t="shared" si="86"/>
        <v/>
      </c>
      <c r="W696" s="69" t="e">
        <f>VLOOKUP(F696,'Input Log'!$E$6:$V$50000,18,FALSE)</f>
        <v>#N/A</v>
      </c>
      <c r="X696" s="64" t="e">
        <f>VLOOKUP(E696,'Supply Log'!$Z$6:$AB$699,2,FALSE)</f>
        <v>#N/A</v>
      </c>
      <c r="Y696" s="64" t="e">
        <f>VLOOKUP(E696,'Supply Log'!$E$6:$X$618,20,FALSE)</f>
        <v>#N/A</v>
      </c>
      <c r="Z696" s="64"/>
      <c r="AA696" s="64"/>
      <c r="AB696" s="64"/>
      <c r="AC696" s="64"/>
      <c r="AD696" s="64"/>
      <c r="AE696" s="64"/>
    </row>
    <row r="697" spans="1:31" ht="15.75" customHeight="1">
      <c r="A697" s="67" t="str">
        <f t="shared" si="80"/>
        <v/>
      </c>
      <c r="B697" s="65">
        <f t="shared" si="87"/>
        <v>609</v>
      </c>
      <c r="C697" s="68" t="str">
        <f t="shared" si="81"/>
        <v/>
      </c>
      <c r="D697" s="69"/>
      <c r="E697" s="66"/>
      <c r="F697" s="66"/>
      <c r="G697" s="65" t="e">
        <f>VLOOKUP(E697,'Supply Log'!$E$6:$T$277,2,FALSE)</f>
        <v>#N/A</v>
      </c>
      <c r="H697" s="65" t="e">
        <f>VLOOKUP(E697,'Supply Log'!$E$6:$T$277,3,FALSE)</f>
        <v>#N/A</v>
      </c>
      <c r="I697" s="77"/>
      <c r="J697" s="65" t="e">
        <f>VLOOKUP(E697,'Supply Log'!$E$6:$T$277,5,FALSE)</f>
        <v>#N/A</v>
      </c>
      <c r="K697" s="65" t="e">
        <f>VLOOKUP(E697,'Supply Log'!$E$6:$T$277,6,FALSE)</f>
        <v>#N/A</v>
      </c>
      <c r="L697" s="65" t="e">
        <f>VLOOKUP(E697,'Supply Log'!$E$6:$T$277,7,FALSE)</f>
        <v>#N/A</v>
      </c>
      <c r="M697" s="65" t="e">
        <f>VLOOKUP(E697,'Supply Log'!$E$6:$T$277,8,FALSE)</f>
        <v>#N/A</v>
      </c>
      <c r="N697" s="65" t="e">
        <f>VLOOKUP(E697,'Supply Log'!$E$6:$T$277,9,FALSE)</f>
        <v>#N/A</v>
      </c>
      <c r="O697" s="65" t="e">
        <f>VLOOKUP(E697,'Supply Log'!$E$6:$T$277,10,FALSE)</f>
        <v>#N/A</v>
      </c>
      <c r="P697" s="29" t="e">
        <f t="shared" si="82"/>
        <v>#N/A</v>
      </c>
      <c r="Q697" s="65" t="e">
        <f>VLOOKUP(E697,'Supply Log'!$E$6:$T$277,12,FALSE)</f>
        <v>#N/A</v>
      </c>
      <c r="R697" s="78" t="e">
        <f t="shared" si="83"/>
        <v>#N/A</v>
      </c>
      <c r="S697" s="65"/>
      <c r="T697" s="79" t="e">
        <f t="shared" si="84"/>
        <v>#N/A</v>
      </c>
      <c r="U697" s="80" t="e">
        <f t="shared" si="85"/>
        <v>#N/A</v>
      </c>
      <c r="V697" s="81" t="str">
        <f t="shared" si="86"/>
        <v/>
      </c>
      <c r="W697" s="69" t="e">
        <f>VLOOKUP(F697,'Input Log'!$E$6:$V$50000,18,FALSE)</f>
        <v>#N/A</v>
      </c>
      <c r="X697" s="64" t="e">
        <f>VLOOKUP(E697,'Supply Log'!$Z$6:$AB$699,2,FALSE)</f>
        <v>#N/A</v>
      </c>
      <c r="Y697" s="64" t="e">
        <f>VLOOKUP(E697,'Supply Log'!$E$6:$X$618,20,FALSE)</f>
        <v>#N/A</v>
      </c>
      <c r="Z697" s="64"/>
      <c r="AA697" s="64"/>
      <c r="AB697" s="64"/>
      <c r="AC697" s="64"/>
      <c r="AD697" s="64"/>
      <c r="AE697" s="64"/>
    </row>
    <row r="698" spans="1:31" ht="15.75" customHeight="1">
      <c r="A698" s="67" t="str">
        <f t="shared" si="80"/>
        <v/>
      </c>
      <c r="B698" s="65">
        <f t="shared" si="87"/>
        <v>610</v>
      </c>
      <c r="C698" s="68" t="str">
        <f t="shared" si="81"/>
        <v/>
      </c>
      <c r="D698" s="69"/>
      <c r="E698" s="66"/>
      <c r="F698" s="66"/>
      <c r="G698" s="65" t="e">
        <f>VLOOKUP(E698,'Supply Log'!$E$6:$T$277,2,FALSE)</f>
        <v>#N/A</v>
      </c>
      <c r="H698" s="65" t="e">
        <f>VLOOKUP(E698,'Supply Log'!$E$6:$T$277,3,FALSE)</f>
        <v>#N/A</v>
      </c>
      <c r="I698" s="77"/>
      <c r="J698" s="65" t="e">
        <f>VLOOKUP(E698,'Supply Log'!$E$6:$T$277,5,FALSE)</f>
        <v>#N/A</v>
      </c>
      <c r="K698" s="65" t="e">
        <f>VLOOKUP(E698,'Supply Log'!$E$6:$T$277,6,FALSE)</f>
        <v>#N/A</v>
      </c>
      <c r="L698" s="65" t="e">
        <f>VLOOKUP(E698,'Supply Log'!$E$6:$T$277,7,FALSE)</f>
        <v>#N/A</v>
      </c>
      <c r="M698" s="65" t="e">
        <f>VLOOKUP(E698,'Supply Log'!$E$6:$T$277,8,FALSE)</f>
        <v>#N/A</v>
      </c>
      <c r="N698" s="65" t="e">
        <f>VLOOKUP(E698,'Supply Log'!$E$6:$T$277,9,FALSE)</f>
        <v>#N/A</v>
      </c>
      <c r="O698" s="65" t="e">
        <f>VLOOKUP(E698,'Supply Log'!$E$6:$T$277,10,FALSE)</f>
        <v>#N/A</v>
      </c>
      <c r="P698" s="29" t="e">
        <f t="shared" si="82"/>
        <v>#N/A</v>
      </c>
      <c r="Q698" s="65" t="e">
        <f>VLOOKUP(E698,'Supply Log'!$E$6:$T$277,12,FALSE)</f>
        <v>#N/A</v>
      </c>
      <c r="R698" s="78" t="e">
        <f t="shared" si="83"/>
        <v>#N/A</v>
      </c>
      <c r="S698" s="65"/>
      <c r="T698" s="79" t="e">
        <f t="shared" si="84"/>
        <v>#N/A</v>
      </c>
      <c r="U698" s="80" t="e">
        <f t="shared" si="85"/>
        <v>#N/A</v>
      </c>
      <c r="V698" s="81" t="str">
        <f t="shared" si="86"/>
        <v/>
      </c>
      <c r="W698" s="69" t="e">
        <f>VLOOKUP(F698,'Input Log'!$E$6:$V$50000,18,FALSE)</f>
        <v>#N/A</v>
      </c>
      <c r="X698" s="64" t="e">
        <f>VLOOKUP(E698,'Supply Log'!$Z$6:$AB$699,2,FALSE)</f>
        <v>#N/A</v>
      </c>
      <c r="Y698" s="64" t="e">
        <f>VLOOKUP(E698,'Supply Log'!$E$6:$X$618,20,FALSE)</f>
        <v>#N/A</v>
      </c>
      <c r="Z698" s="64"/>
      <c r="AA698" s="64"/>
      <c r="AB698" s="64"/>
      <c r="AC698" s="64"/>
      <c r="AD698" s="64"/>
      <c r="AE698" s="64"/>
    </row>
    <row r="699" spans="1:31" ht="15.75" customHeight="1">
      <c r="A699" s="67" t="str">
        <f t="shared" si="80"/>
        <v/>
      </c>
      <c r="B699" s="65">
        <f t="shared" si="87"/>
        <v>611</v>
      </c>
      <c r="C699" s="68" t="str">
        <f t="shared" si="81"/>
        <v/>
      </c>
      <c r="D699" s="69"/>
      <c r="E699" s="66"/>
      <c r="F699" s="66"/>
      <c r="G699" s="65" t="e">
        <f>VLOOKUP(E699,'Supply Log'!$E$6:$T$277,2,FALSE)</f>
        <v>#N/A</v>
      </c>
      <c r="H699" s="65" t="e">
        <f>VLOOKUP(E699,'Supply Log'!$E$6:$T$277,3,FALSE)</f>
        <v>#N/A</v>
      </c>
      <c r="I699" s="77"/>
      <c r="J699" s="65" t="e">
        <f>VLOOKUP(E699,'Supply Log'!$E$6:$T$277,5,FALSE)</f>
        <v>#N/A</v>
      </c>
      <c r="K699" s="65" t="e">
        <f>VLOOKUP(E699,'Supply Log'!$E$6:$T$277,6,FALSE)</f>
        <v>#N/A</v>
      </c>
      <c r="L699" s="65" t="e">
        <f>VLOOKUP(E699,'Supply Log'!$E$6:$T$277,7,FALSE)</f>
        <v>#N/A</v>
      </c>
      <c r="M699" s="65" t="e">
        <f>VLOOKUP(E699,'Supply Log'!$E$6:$T$277,8,FALSE)</f>
        <v>#N/A</v>
      </c>
      <c r="N699" s="65" t="e">
        <f>VLOOKUP(E699,'Supply Log'!$E$6:$T$277,9,FALSE)</f>
        <v>#N/A</v>
      </c>
      <c r="O699" s="65" t="e">
        <f>VLOOKUP(E699,'Supply Log'!$E$6:$T$277,10,FALSE)</f>
        <v>#N/A</v>
      </c>
      <c r="P699" s="29" t="e">
        <f t="shared" si="82"/>
        <v>#N/A</v>
      </c>
      <c r="Q699" s="65" t="e">
        <f>VLOOKUP(E699,'Supply Log'!$E$6:$T$277,12,FALSE)</f>
        <v>#N/A</v>
      </c>
      <c r="R699" s="78" t="e">
        <f t="shared" si="83"/>
        <v>#N/A</v>
      </c>
      <c r="S699" s="65"/>
      <c r="T699" s="79" t="e">
        <f t="shared" si="84"/>
        <v>#N/A</v>
      </c>
      <c r="U699" s="80" t="e">
        <f t="shared" si="85"/>
        <v>#N/A</v>
      </c>
      <c r="V699" s="81" t="str">
        <f t="shared" si="86"/>
        <v/>
      </c>
      <c r="W699" s="69" t="e">
        <f>VLOOKUP(F699,'Input Log'!$E$6:$V$50000,18,FALSE)</f>
        <v>#N/A</v>
      </c>
      <c r="X699" s="64" t="e">
        <f>VLOOKUP(E699,'Supply Log'!$Z$6:$AB$699,2,FALSE)</f>
        <v>#N/A</v>
      </c>
      <c r="Y699" s="64" t="e">
        <f>VLOOKUP(E699,'Supply Log'!$E$6:$X$618,20,FALSE)</f>
        <v>#N/A</v>
      </c>
      <c r="Z699" s="64"/>
      <c r="AA699" s="64"/>
      <c r="AB699" s="64"/>
      <c r="AC699" s="64"/>
      <c r="AD699" s="64"/>
      <c r="AE699" s="64"/>
    </row>
    <row r="700" spans="1:31" ht="15.75" customHeight="1">
      <c r="A700" s="67" t="str">
        <f t="shared" si="80"/>
        <v/>
      </c>
      <c r="B700" s="65">
        <f t="shared" si="87"/>
        <v>612</v>
      </c>
      <c r="C700" s="68" t="str">
        <f t="shared" si="81"/>
        <v/>
      </c>
      <c r="D700" s="69"/>
      <c r="E700" s="66"/>
      <c r="F700" s="66"/>
      <c r="G700" s="65" t="e">
        <f>VLOOKUP(E700,'Supply Log'!$E$6:$T$277,2,FALSE)</f>
        <v>#N/A</v>
      </c>
      <c r="H700" s="65" t="e">
        <f>VLOOKUP(E700,'Supply Log'!$E$6:$T$277,3,FALSE)</f>
        <v>#N/A</v>
      </c>
      <c r="I700" s="77"/>
      <c r="J700" s="65" t="e">
        <f>VLOOKUP(E700,'Supply Log'!$E$6:$T$277,5,FALSE)</f>
        <v>#N/A</v>
      </c>
      <c r="K700" s="65" t="e">
        <f>VLOOKUP(E700,'Supply Log'!$E$6:$T$277,6,FALSE)</f>
        <v>#N/A</v>
      </c>
      <c r="L700" s="65" t="e">
        <f>VLOOKUP(E700,'Supply Log'!$E$6:$T$277,7,FALSE)</f>
        <v>#N/A</v>
      </c>
      <c r="M700" s="65" t="e">
        <f>VLOOKUP(E700,'Supply Log'!$E$6:$T$277,8,FALSE)</f>
        <v>#N/A</v>
      </c>
      <c r="N700" s="65" t="e">
        <f>VLOOKUP(E700,'Supply Log'!$E$6:$T$277,9,FALSE)</f>
        <v>#N/A</v>
      </c>
      <c r="O700" s="65" t="e">
        <f>VLOOKUP(E700,'Supply Log'!$E$6:$T$277,10,FALSE)</f>
        <v>#N/A</v>
      </c>
      <c r="P700" s="29" t="e">
        <f t="shared" si="82"/>
        <v>#N/A</v>
      </c>
      <c r="Q700" s="65" t="e">
        <f>VLOOKUP(E700,'Supply Log'!$E$6:$T$277,12,FALSE)</f>
        <v>#N/A</v>
      </c>
      <c r="R700" s="78" t="e">
        <f t="shared" si="83"/>
        <v>#N/A</v>
      </c>
      <c r="S700" s="65"/>
      <c r="T700" s="79" t="e">
        <f t="shared" si="84"/>
        <v>#N/A</v>
      </c>
      <c r="U700" s="80" t="e">
        <f t="shared" si="85"/>
        <v>#N/A</v>
      </c>
      <c r="V700" s="81" t="str">
        <f t="shared" si="86"/>
        <v/>
      </c>
      <c r="W700" s="69" t="e">
        <f>VLOOKUP(F700,'Input Log'!$E$6:$V$50000,18,FALSE)</f>
        <v>#N/A</v>
      </c>
      <c r="X700" s="64" t="e">
        <f>VLOOKUP(E700,'Supply Log'!$Z$6:$AB$699,2,FALSE)</f>
        <v>#N/A</v>
      </c>
      <c r="Y700" s="64" t="e">
        <f>VLOOKUP(E700,'Supply Log'!$E$6:$X$618,20,FALSE)</f>
        <v>#N/A</v>
      </c>
      <c r="Z700" s="64"/>
      <c r="AA700" s="64"/>
      <c r="AB700" s="64"/>
      <c r="AC700" s="64"/>
      <c r="AD700" s="64"/>
      <c r="AE700" s="64"/>
    </row>
    <row r="701" spans="1:31" ht="15.75" customHeight="1">
      <c r="A701" s="67" t="str">
        <f t="shared" si="80"/>
        <v/>
      </c>
      <c r="B701" s="65">
        <f t="shared" si="87"/>
        <v>613</v>
      </c>
      <c r="C701" s="68" t="str">
        <f t="shared" si="81"/>
        <v/>
      </c>
      <c r="D701" s="69"/>
      <c r="E701" s="66"/>
      <c r="F701" s="66"/>
      <c r="G701" s="65" t="e">
        <f>VLOOKUP(E701,'Supply Log'!$E$6:$T$277,2,FALSE)</f>
        <v>#N/A</v>
      </c>
      <c r="H701" s="65" t="e">
        <f>VLOOKUP(E701,'Supply Log'!$E$6:$T$277,3,FALSE)</f>
        <v>#N/A</v>
      </c>
      <c r="I701" s="77"/>
      <c r="J701" s="65" t="e">
        <f>VLOOKUP(E701,'Supply Log'!$E$6:$T$277,5,FALSE)</f>
        <v>#N/A</v>
      </c>
      <c r="K701" s="65" t="e">
        <f>VLOOKUP(E701,'Supply Log'!$E$6:$T$277,6,FALSE)</f>
        <v>#N/A</v>
      </c>
      <c r="L701" s="65" t="e">
        <f>VLOOKUP(E701,'Supply Log'!$E$6:$T$277,7,FALSE)</f>
        <v>#N/A</v>
      </c>
      <c r="M701" s="65" t="e">
        <f>VLOOKUP(E701,'Supply Log'!$E$6:$T$277,8,FALSE)</f>
        <v>#N/A</v>
      </c>
      <c r="N701" s="65" t="e">
        <f>VLOOKUP(E701,'Supply Log'!$E$6:$T$277,9,FALSE)</f>
        <v>#N/A</v>
      </c>
      <c r="O701" s="65" t="e">
        <f>VLOOKUP(E701,'Supply Log'!$E$6:$T$277,10,FALSE)</f>
        <v>#N/A</v>
      </c>
      <c r="P701" s="29" t="e">
        <f t="shared" si="82"/>
        <v>#N/A</v>
      </c>
      <c r="Q701" s="65" t="e">
        <f>VLOOKUP(E701,'Supply Log'!$E$6:$T$277,12,FALSE)</f>
        <v>#N/A</v>
      </c>
      <c r="R701" s="78" t="e">
        <f t="shared" si="83"/>
        <v>#N/A</v>
      </c>
      <c r="S701" s="65"/>
      <c r="T701" s="79" t="e">
        <f t="shared" si="84"/>
        <v>#N/A</v>
      </c>
      <c r="U701" s="80" t="e">
        <f t="shared" si="85"/>
        <v>#N/A</v>
      </c>
      <c r="V701" s="81" t="str">
        <f t="shared" si="86"/>
        <v/>
      </c>
      <c r="W701" s="69" t="e">
        <f>VLOOKUP(F701,'Input Log'!$E$6:$V$50000,18,FALSE)</f>
        <v>#N/A</v>
      </c>
      <c r="X701" s="64" t="e">
        <f>VLOOKUP(E701,'Supply Log'!$Z$6:$AB$699,2,FALSE)</f>
        <v>#N/A</v>
      </c>
      <c r="Y701" s="64" t="e">
        <f>VLOOKUP(E701,'Supply Log'!$E$6:$X$618,20,FALSE)</f>
        <v>#N/A</v>
      </c>
      <c r="Z701" s="64"/>
      <c r="AA701" s="64"/>
      <c r="AB701" s="64"/>
      <c r="AC701" s="64"/>
      <c r="AD701" s="64"/>
      <c r="AE701" s="64"/>
    </row>
    <row r="702" spans="1:31" ht="15.75" customHeight="1">
      <c r="A702" s="67" t="str">
        <f t="shared" si="80"/>
        <v/>
      </c>
      <c r="B702" s="65">
        <f t="shared" si="87"/>
        <v>614</v>
      </c>
      <c r="C702" s="68" t="str">
        <f t="shared" si="81"/>
        <v/>
      </c>
      <c r="D702" s="69"/>
      <c r="E702" s="66"/>
      <c r="F702" s="66"/>
      <c r="G702" s="65" t="e">
        <f>VLOOKUP(E702,'Supply Log'!$E$6:$T$277,2,FALSE)</f>
        <v>#N/A</v>
      </c>
      <c r="H702" s="65" t="e">
        <f>VLOOKUP(E702,'Supply Log'!$E$6:$T$277,3,FALSE)</f>
        <v>#N/A</v>
      </c>
      <c r="I702" s="77"/>
      <c r="J702" s="65" t="e">
        <f>VLOOKUP(E702,'Supply Log'!$E$6:$T$277,5,FALSE)</f>
        <v>#N/A</v>
      </c>
      <c r="K702" s="65" t="e">
        <f>VLOOKUP(E702,'Supply Log'!$E$6:$T$277,6,FALSE)</f>
        <v>#N/A</v>
      </c>
      <c r="L702" s="65" t="e">
        <f>VLOOKUP(E702,'Supply Log'!$E$6:$T$277,7,FALSE)</f>
        <v>#N/A</v>
      </c>
      <c r="M702" s="65" t="e">
        <f>VLOOKUP(E702,'Supply Log'!$E$6:$T$277,8,FALSE)</f>
        <v>#N/A</v>
      </c>
      <c r="N702" s="65" t="e">
        <f>VLOOKUP(E702,'Supply Log'!$E$6:$T$277,9,FALSE)</f>
        <v>#N/A</v>
      </c>
      <c r="O702" s="65" t="e">
        <f>VLOOKUP(E702,'Supply Log'!$E$6:$T$277,10,FALSE)</f>
        <v>#N/A</v>
      </c>
      <c r="P702" s="29" t="e">
        <f t="shared" si="82"/>
        <v>#N/A</v>
      </c>
      <c r="Q702" s="65" t="e">
        <f>VLOOKUP(E702,'Supply Log'!$E$6:$T$277,12,FALSE)</f>
        <v>#N/A</v>
      </c>
      <c r="R702" s="78" t="e">
        <f t="shared" si="83"/>
        <v>#N/A</v>
      </c>
      <c r="S702" s="65"/>
      <c r="T702" s="79" t="e">
        <f t="shared" si="84"/>
        <v>#N/A</v>
      </c>
      <c r="U702" s="80" t="e">
        <f t="shared" si="85"/>
        <v>#N/A</v>
      </c>
      <c r="V702" s="81" t="str">
        <f t="shared" si="86"/>
        <v/>
      </c>
      <c r="W702" s="69" t="e">
        <f>VLOOKUP(F702,'Input Log'!$E$6:$V$50000,18,FALSE)</f>
        <v>#N/A</v>
      </c>
      <c r="X702" s="64" t="e">
        <f>VLOOKUP(E702,'Supply Log'!$Z$6:$AB$699,2,FALSE)</f>
        <v>#N/A</v>
      </c>
      <c r="Y702" s="64" t="e">
        <f>VLOOKUP(E702,'Supply Log'!$E$6:$X$618,20,FALSE)</f>
        <v>#N/A</v>
      </c>
      <c r="Z702" s="64"/>
      <c r="AA702" s="64"/>
      <c r="AB702" s="64"/>
      <c r="AC702" s="64"/>
      <c r="AD702" s="64"/>
      <c r="AE702" s="64"/>
    </row>
    <row r="703" spans="1:31" ht="15.75" customHeight="1">
      <c r="A703" s="67" t="str">
        <f t="shared" si="80"/>
        <v/>
      </c>
      <c r="B703" s="65">
        <f t="shared" si="87"/>
        <v>615</v>
      </c>
      <c r="C703" s="68" t="str">
        <f t="shared" si="81"/>
        <v/>
      </c>
      <c r="D703" s="69"/>
      <c r="E703" s="66"/>
      <c r="F703" s="66"/>
      <c r="G703" s="65" t="e">
        <f>VLOOKUP(E703,'Supply Log'!$E$6:$T$277,2,FALSE)</f>
        <v>#N/A</v>
      </c>
      <c r="H703" s="65" t="e">
        <f>VLOOKUP(E703,'Supply Log'!$E$6:$T$277,3,FALSE)</f>
        <v>#N/A</v>
      </c>
      <c r="I703" s="77"/>
      <c r="J703" s="65" t="e">
        <f>VLOOKUP(E703,'Supply Log'!$E$6:$T$277,5,FALSE)</f>
        <v>#N/A</v>
      </c>
      <c r="K703" s="65" t="e">
        <f>VLOOKUP(E703,'Supply Log'!$E$6:$T$277,6,FALSE)</f>
        <v>#N/A</v>
      </c>
      <c r="L703" s="65" t="e">
        <f>VLOOKUP(E703,'Supply Log'!$E$6:$T$277,7,FALSE)</f>
        <v>#N/A</v>
      </c>
      <c r="M703" s="65" t="e">
        <f>VLOOKUP(E703,'Supply Log'!$E$6:$T$277,8,FALSE)</f>
        <v>#N/A</v>
      </c>
      <c r="N703" s="65" t="e">
        <f>VLOOKUP(E703,'Supply Log'!$E$6:$T$277,9,FALSE)</f>
        <v>#N/A</v>
      </c>
      <c r="O703" s="65" t="e">
        <f>VLOOKUP(E703,'Supply Log'!$E$6:$T$277,10,FALSE)</f>
        <v>#N/A</v>
      </c>
      <c r="P703" s="29" t="e">
        <f t="shared" si="82"/>
        <v>#N/A</v>
      </c>
      <c r="Q703" s="65" t="e">
        <f>VLOOKUP(E703,'Supply Log'!$E$6:$T$277,12,FALSE)</f>
        <v>#N/A</v>
      </c>
      <c r="R703" s="78" t="e">
        <f t="shared" si="83"/>
        <v>#N/A</v>
      </c>
      <c r="S703" s="65"/>
      <c r="T703" s="79" t="e">
        <f t="shared" si="84"/>
        <v>#N/A</v>
      </c>
      <c r="U703" s="80" t="e">
        <f t="shared" si="85"/>
        <v>#N/A</v>
      </c>
      <c r="V703" s="81" t="str">
        <f t="shared" si="86"/>
        <v/>
      </c>
      <c r="W703" s="69" t="e">
        <f>VLOOKUP(F703,'Input Log'!$E$6:$V$50000,18,FALSE)</f>
        <v>#N/A</v>
      </c>
      <c r="X703" s="64" t="e">
        <f>VLOOKUP(E703,'Supply Log'!$Z$6:$AB$699,2,FALSE)</f>
        <v>#N/A</v>
      </c>
      <c r="Y703" s="64" t="e">
        <f>VLOOKUP(E703,'Supply Log'!$E$6:$X$618,20,FALSE)</f>
        <v>#N/A</v>
      </c>
      <c r="Z703" s="64"/>
      <c r="AA703" s="64"/>
      <c r="AB703" s="64"/>
      <c r="AC703" s="64"/>
      <c r="AD703" s="64"/>
      <c r="AE703" s="64"/>
    </row>
    <row r="704" spans="1:31" ht="15.75" customHeight="1">
      <c r="A704" s="67" t="str">
        <f t="shared" si="80"/>
        <v/>
      </c>
      <c r="B704" s="65">
        <f t="shared" si="87"/>
        <v>616</v>
      </c>
      <c r="C704" s="68" t="str">
        <f t="shared" si="81"/>
        <v/>
      </c>
      <c r="D704" s="69"/>
      <c r="E704" s="66"/>
      <c r="F704" s="66"/>
      <c r="G704" s="65" t="e">
        <f>VLOOKUP(E704,'Supply Log'!$E$6:$T$277,2,FALSE)</f>
        <v>#N/A</v>
      </c>
      <c r="H704" s="65" t="e">
        <f>VLOOKUP(E704,'Supply Log'!$E$6:$T$277,3,FALSE)</f>
        <v>#N/A</v>
      </c>
      <c r="I704" s="77"/>
      <c r="J704" s="65" t="e">
        <f>VLOOKUP(E704,'Supply Log'!$E$6:$T$277,5,FALSE)</f>
        <v>#N/A</v>
      </c>
      <c r="K704" s="65" t="e">
        <f>VLOOKUP(E704,'Supply Log'!$E$6:$T$277,6,FALSE)</f>
        <v>#N/A</v>
      </c>
      <c r="L704" s="65" t="e">
        <f>VLOOKUP(E704,'Supply Log'!$E$6:$T$277,7,FALSE)</f>
        <v>#N/A</v>
      </c>
      <c r="M704" s="65" t="e">
        <f>VLOOKUP(E704,'Supply Log'!$E$6:$T$277,8,FALSE)</f>
        <v>#N/A</v>
      </c>
      <c r="N704" s="65" t="e">
        <f>VLOOKUP(E704,'Supply Log'!$E$6:$T$277,9,FALSE)</f>
        <v>#N/A</v>
      </c>
      <c r="O704" s="65" t="e">
        <f>VLOOKUP(E704,'Supply Log'!$E$6:$T$277,10,FALSE)</f>
        <v>#N/A</v>
      </c>
      <c r="P704" s="29" t="e">
        <f t="shared" si="82"/>
        <v>#N/A</v>
      </c>
      <c r="Q704" s="65" t="e">
        <f>VLOOKUP(E704,'Supply Log'!$E$6:$T$277,12,FALSE)</f>
        <v>#N/A</v>
      </c>
      <c r="R704" s="78" t="e">
        <f t="shared" si="83"/>
        <v>#N/A</v>
      </c>
      <c r="S704" s="65"/>
      <c r="T704" s="79" t="e">
        <f t="shared" si="84"/>
        <v>#N/A</v>
      </c>
      <c r="U704" s="80" t="e">
        <f t="shared" si="85"/>
        <v>#N/A</v>
      </c>
      <c r="V704" s="81" t="str">
        <f t="shared" si="86"/>
        <v/>
      </c>
      <c r="W704" s="69" t="e">
        <f>VLOOKUP(F704,'Input Log'!$E$6:$V$50000,18,FALSE)</f>
        <v>#N/A</v>
      </c>
      <c r="X704" s="64" t="e">
        <f>VLOOKUP(E704,'Supply Log'!$Z$6:$AB$699,2,FALSE)</f>
        <v>#N/A</v>
      </c>
      <c r="Y704" s="64" t="e">
        <f>VLOOKUP(E704,'Supply Log'!$E$6:$X$618,20,FALSE)</f>
        <v>#N/A</v>
      </c>
      <c r="Z704" s="64"/>
      <c r="AA704" s="64"/>
      <c r="AB704" s="64"/>
      <c r="AC704" s="64"/>
      <c r="AD704" s="64"/>
      <c r="AE704" s="64"/>
    </row>
    <row r="705" spans="1:31" ht="15.75" customHeight="1">
      <c r="A705" s="67" t="str">
        <f t="shared" si="80"/>
        <v/>
      </c>
      <c r="B705" s="65">
        <f t="shared" si="87"/>
        <v>617</v>
      </c>
      <c r="C705" s="68" t="str">
        <f t="shared" si="81"/>
        <v/>
      </c>
      <c r="D705" s="69"/>
      <c r="E705" s="66"/>
      <c r="F705" s="66"/>
      <c r="G705" s="65" t="e">
        <f>VLOOKUP(E705,'Supply Log'!$E$6:$T$277,2,FALSE)</f>
        <v>#N/A</v>
      </c>
      <c r="H705" s="65" t="e">
        <f>VLOOKUP(E705,'Supply Log'!$E$6:$T$277,3,FALSE)</f>
        <v>#N/A</v>
      </c>
      <c r="I705" s="77"/>
      <c r="J705" s="65" t="e">
        <f>VLOOKUP(E705,'Supply Log'!$E$6:$T$277,5,FALSE)</f>
        <v>#N/A</v>
      </c>
      <c r="K705" s="65" t="e">
        <f>VLOOKUP(E705,'Supply Log'!$E$6:$T$277,6,FALSE)</f>
        <v>#N/A</v>
      </c>
      <c r="L705" s="65" t="e">
        <f>VLOOKUP(E705,'Supply Log'!$E$6:$T$277,7,FALSE)</f>
        <v>#N/A</v>
      </c>
      <c r="M705" s="65" t="e">
        <f>VLOOKUP(E705,'Supply Log'!$E$6:$T$277,8,FALSE)</f>
        <v>#N/A</v>
      </c>
      <c r="N705" s="65" t="e">
        <f>VLOOKUP(E705,'Supply Log'!$E$6:$T$277,9,FALSE)</f>
        <v>#N/A</v>
      </c>
      <c r="O705" s="65" t="e">
        <f>VLOOKUP(E705,'Supply Log'!$E$6:$T$277,10,FALSE)</f>
        <v>#N/A</v>
      </c>
      <c r="P705" s="29" t="e">
        <f t="shared" si="82"/>
        <v>#N/A</v>
      </c>
      <c r="Q705" s="65" t="e">
        <f>VLOOKUP(E705,'Supply Log'!$E$6:$T$277,12,FALSE)</f>
        <v>#N/A</v>
      </c>
      <c r="R705" s="78" t="e">
        <f t="shared" si="83"/>
        <v>#N/A</v>
      </c>
      <c r="S705" s="65"/>
      <c r="T705" s="79" t="e">
        <f t="shared" si="84"/>
        <v>#N/A</v>
      </c>
      <c r="U705" s="80" t="e">
        <f t="shared" si="85"/>
        <v>#N/A</v>
      </c>
      <c r="V705" s="81" t="str">
        <f t="shared" si="86"/>
        <v/>
      </c>
      <c r="W705" s="69" t="e">
        <f>VLOOKUP(F705,'Input Log'!$E$6:$V$50000,18,FALSE)</f>
        <v>#N/A</v>
      </c>
      <c r="X705" s="64" t="e">
        <f>VLOOKUP(E705,'Supply Log'!$Z$6:$AB$699,2,FALSE)</f>
        <v>#N/A</v>
      </c>
      <c r="Y705" s="64" t="e">
        <f>VLOOKUP(E705,'Supply Log'!$E$6:$X$618,20,FALSE)</f>
        <v>#N/A</v>
      </c>
      <c r="Z705" s="64"/>
      <c r="AA705" s="64"/>
      <c r="AB705" s="64"/>
      <c r="AC705" s="64"/>
      <c r="AD705" s="64"/>
      <c r="AE705" s="64"/>
    </row>
    <row r="706" spans="1:31" ht="15.75" customHeight="1">
      <c r="A706" s="67" t="str">
        <f t="shared" si="80"/>
        <v/>
      </c>
      <c r="B706" s="65">
        <f t="shared" si="87"/>
        <v>618</v>
      </c>
      <c r="C706" s="68" t="str">
        <f t="shared" si="81"/>
        <v/>
      </c>
      <c r="D706" s="69"/>
      <c r="E706" s="66"/>
      <c r="F706" s="66"/>
      <c r="G706" s="65" t="e">
        <f>VLOOKUP(E706,'Supply Log'!$E$6:$T$277,2,FALSE)</f>
        <v>#N/A</v>
      </c>
      <c r="H706" s="65" t="e">
        <f>VLOOKUP(E706,'Supply Log'!$E$6:$T$277,3,FALSE)</f>
        <v>#N/A</v>
      </c>
      <c r="I706" s="77"/>
      <c r="J706" s="65" t="e">
        <f>VLOOKUP(E706,'Supply Log'!$E$6:$T$277,5,FALSE)</f>
        <v>#N/A</v>
      </c>
      <c r="K706" s="65" t="e">
        <f>VLOOKUP(E706,'Supply Log'!$E$6:$T$277,6,FALSE)</f>
        <v>#N/A</v>
      </c>
      <c r="L706" s="65" t="e">
        <f>VLOOKUP(E706,'Supply Log'!$E$6:$T$277,7,FALSE)</f>
        <v>#N/A</v>
      </c>
      <c r="M706" s="65" t="e">
        <f>VLOOKUP(E706,'Supply Log'!$E$6:$T$277,8,FALSE)</f>
        <v>#N/A</v>
      </c>
      <c r="N706" s="65" t="e">
        <f>VLOOKUP(E706,'Supply Log'!$E$6:$T$277,9,FALSE)</f>
        <v>#N/A</v>
      </c>
      <c r="O706" s="65" t="e">
        <f>VLOOKUP(E706,'Supply Log'!$E$6:$T$277,10,FALSE)</f>
        <v>#N/A</v>
      </c>
      <c r="P706" s="29" t="e">
        <f t="shared" si="82"/>
        <v>#N/A</v>
      </c>
      <c r="Q706" s="65" t="e">
        <f>VLOOKUP(E706,'Supply Log'!$E$6:$T$277,12,FALSE)</f>
        <v>#N/A</v>
      </c>
      <c r="R706" s="78" t="e">
        <f t="shared" si="83"/>
        <v>#N/A</v>
      </c>
      <c r="S706" s="65"/>
      <c r="T706" s="79" t="e">
        <f t="shared" si="84"/>
        <v>#N/A</v>
      </c>
      <c r="U706" s="80" t="e">
        <f t="shared" si="85"/>
        <v>#N/A</v>
      </c>
      <c r="V706" s="81" t="str">
        <f t="shared" si="86"/>
        <v/>
      </c>
      <c r="W706" s="69" t="e">
        <f>VLOOKUP(F706,'Input Log'!$E$6:$V$50000,18,FALSE)</f>
        <v>#N/A</v>
      </c>
      <c r="X706" s="64" t="e">
        <f>VLOOKUP(E706,'Supply Log'!$Z$6:$AB$699,2,FALSE)</f>
        <v>#N/A</v>
      </c>
      <c r="Y706" s="64" t="e">
        <f>VLOOKUP(E706,'Supply Log'!$E$6:$X$618,20,FALSE)</f>
        <v>#N/A</v>
      </c>
      <c r="Z706" s="64"/>
      <c r="AA706" s="64"/>
      <c r="AB706" s="64"/>
      <c r="AC706" s="64"/>
      <c r="AD706" s="64"/>
      <c r="AE706" s="64"/>
    </row>
    <row r="707" spans="1:31" ht="15.75" customHeight="1">
      <c r="A707" s="67" t="str">
        <f t="shared" si="80"/>
        <v/>
      </c>
      <c r="B707" s="65">
        <f t="shared" si="87"/>
        <v>619</v>
      </c>
      <c r="C707" s="68" t="str">
        <f t="shared" si="81"/>
        <v/>
      </c>
      <c r="D707" s="69"/>
      <c r="E707" s="66"/>
      <c r="F707" s="66"/>
      <c r="G707" s="65" t="e">
        <f>VLOOKUP(E707,'Supply Log'!$E$6:$T$277,2,FALSE)</f>
        <v>#N/A</v>
      </c>
      <c r="H707" s="65" t="e">
        <f>VLOOKUP(E707,'Supply Log'!$E$6:$T$277,3,FALSE)</f>
        <v>#N/A</v>
      </c>
      <c r="I707" s="77"/>
      <c r="J707" s="65" t="e">
        <f>VLOOKUP(E707,'Supply Log'!$E$6:$T$277,5,FALSE)</f>
        <v>#N/A</v>
      </c>
      <c r="K707" s="65" t="e">
        <f>VLOOKUP(E707,'Supply Log'!$E$6:$T$277,6,FALSE)</f>
        <v>#N/A</v>
      </c>
      <c r="L707" s="65" t="e">
        <f>VLOOKUP(E707,'Supply Log'!$E$6:$T$277,7,FALSE)</f>
        <v>#N/A</v>
      </c>
      <c r="M707" s="65" t="e">
        <f>VLOOKUP(E707,'Supply Log'!$E$6:$T$277,8,FALSE)</f>
        <v>#N/A</v>
      </c>
      <c r="N707" s="65" t="e">
        <f>VLOOKUP(E707,'Supply Log'!$E$6:$T$277,9,FALSE)</f>
        <v>#N/A</v>
      </c>
      <c r="O707" s="65" t="e">
        <f>VLOOKUP(E707,'Supply Log'!$E$6:$T$277,10,FALSE)</f>
        <v>#N/A</v>
      </c>
      <c r="P707" s="29" t="e">
        <f t="shared" si="82"/>
        <v>#N/A</v>
      </c>
      <c r="Q707" s="65" t="e">
        <f>VLOOKUP(E707,'Supply Log'!$E$6:$T$277,12,FALSE)</f>
        <v>#N/A</v>
      </c>
      <c r="R707" s="78" t="e">
        <f t="shared" si="83"/>
        <v>#N/A</v>
      </c>
      <c r="S707" s="65"/>
      <c r="T707" s="79" t="e">
        <f t="shared" si="84"/>
        <v>#N/A</v>
      </c>
      <c r="U707" s="80" t="e">
        <f t="shared" si="85"/>
        <v>#N/A</v>
      </c>
      <c r="V707" s="81" t="str">
        <f t="shared" si="86"/>
        <v/>
      </c>
      <c r="W707" s="69" t="e">
        <f>VLOOKUP(F707,'Input Log'!$E$6:$V$50000,18,FALSE)</f>
        <v>#N/A</v>
      </c>
      <c r="X707" s="64" t="e">
        <f>VLOOKUP(E707,'Supply Log'!$Z$6:$AB$699,2,FALSE)</f>
        <v>#N/A</v>
      </c>
      <c r="Y707" s="64" t="e">
        <f>VLOOKUP(E707,'Supply Log'!$E$6:$X$618,20,FALSE)</f>
        <v>#N/A</v>
      </c>
      <c r="Z707" s="64"/>
      <c r="AA707" s="64"/>
      <c r="AB707" s="64"/>
      <c r="AC707" s="64"/>
      <c r="AD707" s="64"/>
      <c r="AE707" s="64"/>
    </row>
    <row r="708" spans="1:31" ht="15.75" customHeight="1">
      <c r="A708" s="67" t="str">
        <f t="shared" si="80"/>
        <v/>
      </c>
      <c r="B708" s="65">
        <f t="shared" si="87"/>
        <v>620</v>
      </c>
      <c r="C708" s="68" t="str">
        <f t="shared" si="81"/>
        <v/>
      </c>
      <c r="D708" s="69"/>
      <c r="E708" s="66"/>
      <c r="F708" s="66"/>
      <c r="G708" s="65" t="e">
        <f>VLOOKUP(E708,'Supply Log'!$E$6:$T$277,2,FALSE)</f>
        <v>#N/A</v>
      </c>
      <c r="H708" s="65" t="e">
        <f>VLOOKUP(E708,'Supply Log'!$E$6:$T$277,3,FALSE)</f>
        <v>#N/A</v>
      </c>
      <c r="I708" s="77"/>
      <c r="J708" s="65" t="e">
        <f>VLOOKUP(E708,'Supply Log'!$E$6:$T$277,5,FALSE)</f>
        <v>#N/A</v>
      </c>
      <c r="K708" s="65" t="e">
        <f>VLOOKUP(E708,'Supply Log'!$E$6:$T$277,6,FALSE)</f>
        <v>#N/A</v>
      </c>
      <c r="L708" s="65" t="e">
        <f>VLOOKUP(E708,'Supply Log'!$E$6:$T$277,7,FALSE)</f>
        <v>#N/A</v>
      </c>
      <c r="M708" s="65" t="e">
        <f>VLOOKUP(E708,'Supply Log'!$E$6:$T$277,8,FALSE)</f>
        <v>#N/A</v>
      </c>
      <c r="N708" s="65" t="e">
        <f>VLOOKUP(E708,'Supply Log'!$E$6:$T$277,9,FALSE)</f>
        <v>#N/A</v>
      </c>
      <c r="O708" s="65" t="e">
        <f>VLOOKUP(E708,'Supply Log'!$E$6:$T$277,10,FALSE)</f>
        <v>#N/A</v>
      </c>
      <c r="P708" s="29" t="e">
        <f t="shared" si="82"/>
        <v>#N/A</v>
      </c>
      <c r="Q708" s="65" t="e">
        <f>VLOOKUP(E708,'Supply Log'!$E$6:$T$277,12,FALSE)</f>
        <v>#N/A</v>
      </c>
      <c r="R708" s="78" t="e">
        <f t="shared" si="83"/>
        <v>#N/A</v>
      </c>
      <c r="S708" s="65"/>
      <c r="T708" s="79" t="e">
        <f t="shared" si="84"/>
        <v>#N/A</v>
      </c>
      <c r="U708" s="80" t="e">
        <f t="shared" si="85"/>
        <v>#N/A</v>
      </c>
      <c r="V708" s="81" t="str">
        <f t="shared" si="86"/>
        <v/>
      </c>
      <c r="W708" s="69" t="e">
        <f>VLOOKUP(F708,'Input Log'!$E$6:$V$50000,18,FALSE)</f>
        <v>#N/A</v>
      </c>
      <c r="X708" s="64" t="e">
        <f>VLOOKUP(E708,'Supply Log'!$Z$6:$AB$699,2,FALSE)</f>
        <v>#N/A</v>
      </c>
      <c r="Y708" s="64" t="e">
        <f>VLOOKUP(E708,'Supply Log'!$E$6:$X$618,20,FALSE)</f>
        <v>#N/A</v>
      </c>
      <c r="Z708" s="64"/>
      <c r="AA708" s="64"/>
      <c r="AB708" s="64"/>
      <c r="AC708" s="64"/>
      <c r="AD708" s="64"/>
      <c r="AE708" s="64"/>
    </row>
    <row r="709" spans="1:31" ht="15.75" customHeight="1">
      <c r="A709" s="67" t="str">
        <f t="shared" ref="A709:A772" si="88">IF(COUNTIF($F$5:$F$45650,F709)&gt;1,"DOUBLE","")</f>
        <v/>
      </c>
      <c r="B709" s="65">
        <f t="shared" si="87"/>
        <v>621</v>
      </c>
      <c r="C709" s="68" t="str">
        <f t="shared" ref="C709:C772" si="89">IF(D709="","",(IF(D710=D709,"",1)))</f>
        <v/>
      </c>
      <c r="D709" s="69"/>
      <c r="E709" s="66"/>
      <c r="F709" s="66"/>
      <c r="G709" s="65" t="e">
        <f>VLOOKUP(E709,'Supply Log'!$E$6:$T$277,2,FALSE)</f>
        <v>#N/A</v>
      </c>
      <c r="H709" s="65" t="e">
        <f>VLOOKUP(E709,'Supply Log'!$E$6:$T$277,3,FALSE)</f>
        <v>#N/A</v>
      </c>
      <c r="I709" s="77"/>
      <c r="J709" s="65" t="e">
        <f>VLOOKUP(E709,'Supply Log'!$E$6:$T$277,5,FALSE)</f>
        <v>#N/A</v>
      </c>
      <c r="K709" s="65" t="e">
        <f>VLOOKUP(E709,'Supply Log'!$E$6:$T$277,6,FALSE)</f>
        <v>#N/A</v>
      </c>
      <c r="L709" s="65" t="e">
        <f>VLOOKUP(E709,'Supply Log'!$E$6:$T$277,7,FALSE)</f>
        <v>#N/A</v>
      </c>
      <c r="M709" s="65" t="e">
        <f>VLOOKUP(E709,'Supply Log'!$E$6:$T$277,8,FALSE)</f>
        <v>#N/A</v>
      </c>
      <c r="N709" s="65" t="e">
        <f>VLOOKUP(E709,'Supply Log'!$E$6:$T$277,9,FALSE)</f>
        <v>#N/A</v>
      </c>
      <c r="O709" s="65" t="e">
        <f>VLOOKUP(E709,'Supply Log'!$E$6:$T$277,10,FALSE)</f>
        <v>#N/A</v>
      </c>
      <c r="P709" s="29" t="e">
        <f t="shared" ref="P709:P772" si="90">+ROUND((O709*O709*I709*0.7854)/10000,2)</f>
        <v>#N/A</v>
      </c>
      <c r="Q709" s="65" t="e">
        <f>VLOOKUP(E709,'Supply Log'!$E$6:$T$277,12,FALSE)</f>
        <v>#N/A</v>
      </c>
      <c r="R709" s="78" t="e">
        <f t="shared" ref="R709:R772" si="91">ROUND(((Q709*Q709*(I709-S709)*0.7854)/10000),2)</f>
        <v>#N/A</v>
      </c>
      <c r="S709" s="65"/>
      <c r="T709" s="79" t="e">
        <f t="shared" ref="T709:T772" si="92">+ROUND((O709*O709*S709*0.7854)/10000,2)</f>
        <v>#N/A</v>
      </c>
      <c r="U709" s="80" t="e">
        <f t="shared" ref="U709:U772" si="93">+P709-R709-T709</f>
        <v>#N/A</v>
      </c>
      <c r="V709" s="81" t="str">
        <f t="shared" ref="V709:V772" si="94">IF(C709="","",(SUMIF($D$2:$D$23587,D709,$P$2:$P$23587)))</f>
        <v/>
      </c>
      <c r="W709" s="69" t="e">
        <f>VLOOKUP(F709,'Input Log'!$E$6:$V$50000,18,FALSE)</f>
        <v>#N/A</v>
      </c>
      <c r="X709" s="64" t="e">
        <f>VLOOKUP(E709,'Supply Log'!$Z$6:$AB$699,2,FALSE)</f>
        <v>#N/A</v>
      </c>
      <c r="Y709" s="64" t="e">
        <f>VLOOKUP(E709,'Supply Log'!$E$6:$X$618,20,FALSE)</f>
        <v>#N/A</v>
      </c>
      <c r="Z709" s="64"/>
      <c r="AA709" s="64"/>
      <c r="AB709" s="64"/>
      <c r="AC709" s="64"/>
      <c r="AD709" s="64"/>
      <c r="AE709" s="64"/>
    </row>
    <row r="710" spans="1:31" ht="15.75" customHeight="1">
      <c r="A710" s="67" t="str">
        <f t="shared" si="88"/>
        <v/>
      </c>
      <c r="B710" s="65">
        <f t="shared" ref="B710:B773" si="95">+B709+1</f>
        <v>622</v>
      </c>
      <c r="C710" s="68" t="str">
        <f t="shared" si="89"/>
        <v/>
      </c>
      <c r="D710" s="69"/>
      <c r="E710" s="66"/>
      <c r="F710" s="66"/>
      <c r="G710" s="65" t="e">
        <f>VLOOKUP(E710,'Supply Log'!$E$6:$T$277,2,FALSE)</f>
        <v>#N/A</v>
      </c>
      <c r="H710" s="65" t="e">
        <f>VLOOKUP(E710,'Supply Log'!$E$6:$T$277,3,FALSE)</f>
        <v>#N/A</v>
      </c>
      <c r="I710" s="77"/>
      <c r="J710" s="65" t="e">
        <f>VLOOKUP(E710,'Supply Log'!$E$6:$T$277,5,FALSE)</f>
        <v>#N/A</v>
      </c>
      <c r="K710" s="65" t="e">
        <f>VLOOKUP(E710,'Supply Log'!$E$6:$T$277,6,FALSE)</f>
        <v>#N/A</v>
      </c>
      <c r="L710" s="65" t="e">
        <f>VLOOKUP(E710,'Supply Log'!$E$6:$T$277,7,FALSE)</f>
        <v>#N/A</v>
      </c>
      <c r="M710" s="65" t="e">
        <f>VLOOKUP(E710,'Supply Log'!$E$6:$T$277,8,FALSE)</f>
        <v>#N/A</v>
      </c>
      <c r="N710" s="65" t="e">
        <f>VLOOKUP(E710,'Supply Log'!$E$6:$T$277,9,FALSE)</f>
        <v>#N/A</v>
      </c>
      <c r="O710" s="65" t="e">
        <f>VLOOKUP(E710,'Supply Log'!$E$6:$T$277,10,FALSE)</f>
        <v>#N/A</v>
      </c>
      <c r="P710" s="29" t="e">
        <f t="shared" si="90"/>
        <v>#N/A</v>
      </c>
      <c r="Q710" s="65" t="e">
        <f>VLOOKUP(E710,'Supply Log'!$E$6:$T$277,12,FALSE)</f>
        <v>#N/A</v>
      </c>
      <c r="R710" s="78" t="e">
        <f t="shared" si="91"/>
        <v>#N/A</v>
      </c>
      <c r="S710" s="65"/>
      <c r="T710" s="79" t="e">
        <f t="shared" si="92"/>
        <v>#N/A</v>
      </c>
      <c r="U710" s="80" t="e">
        <f t="shared" si="93"/>
        <v>#N/A</v>
      </c>
      <c r="V710" s="81" t="str">
        <f t="shared" si="94"/>
        <v/>
      </c>
      <c r="W710" s="69" t="e">
        <f>VLOOKUP(F710,'Input Log'!$E$6:$V$50000,18,FALSE)</f>
        <v>#N/A</v>
      </c>
      <c r="X710" s="64" t="e">
        <f>VLOOKUP(E710,'Supply Log'!$Z$6:$AB$699,2,FALSE)</f>
        <v>#N/A</v>
      </c>
      <c r="Y710" s="64" t="e">
        <f>VLOOKUP(E710,'Supply Log'!$E$6:$X$618,20,FALSE)</f>
        <v>#N/A</v>
      </c>
      <c r="Z710" s="64"/>
      <c r="AA710" s="64"/>
      <c r="AB710" s="64"/>
      <c r="AC710" s="64"/>
      <c r="AD710" s="64"/>
      <c r="AE710" s="64"/>
    </row>
    <row r="711" spans="1:31" ht="15.75" customHeight="1">
      <c r="A711" s="67" t="str">
        <f t="shared" si="88"/>
        <v/>
      </c>
      <c r="B711" s="65">
        <f t="shared" si="95"/>
        <v>623</v>
      </c>
      <c r="C711" s="68" t="str">
        <f t="shared" si="89"/>
        <v/>
      </c>
      <c r="D711" s="69"/>
      <c r="E711" s="66"/>
      <c r="F711" s="66"/>
      <c r="G711" s="65" t="e">
        <f>VLOOKUP(E711,'Supply Log'!$E$6:$T$277,2,FALSE)</f>
        <v>#N/A</v>
      </c>
      <c r="H711" s="65" t="e">
        <f>VLOOKUP(E711,'Supply Log'!$E$6:$T$277,3,FALSE)</f>
        <v>#N/A</v>
      </c>
      <c r="I711" s="77"/>
      <c r="J711" s="65" t="e">
        <f>VLOOKUP(E711,'Supply Log'!$E$6:$T$277,5,FALSE)</f>
        <v>#N/A</v>
      </c>
      <c r="K711" s="65" t="e">
        <f>VLOOKUP(E711,'Supply Log'!$E$6:$T$277,6,FALSE)</f>
        <v>#N/A</v>
      </c>
      <c r="L711" s="65" t="e">
        <f>VLOOKUP(E711,'Supply Log'!$E$6:$T$277,7,FALSE)</f>
        <v>#N/A</v>
      </c>
      <c r="M711" s="65" t="e">
        <f>VLOOKUP(E711,'Supply Log'!$E$6:$T$277,8,FALSE)</f>
        <v>#N/A</v>
      </c>
      <c r="N711" s="65" t="e">
        <f>VLOOKUP(E711,'Supply Log'!$E$6:$T$277,9,FALSE)</f>
        <v>#N/A</v>
      </c>
      <c r="O711" s="65" t="e">
        <f>VLOOKUP(E711,'Supply Log'!$E$6:$T$277,10,FALSE)</f>
        <v>#N/A</v>
      </c>
      <c r="P711" s="29" t="e">
        <f t="shared" si="90"/>
        <v>#N/A</v>
      </c>
      <c r="Q711" s="65" t="e">
        <f>VLOOKUP(E711,'Supply Log'!$E$6:$T$277,12,FALSE)</f>
        <v>#N/A</v>
      </c>
      <c r="R711" s="78" t="e">
        <f t="shared" si="91"/>
        <v>#N/A</v>
      </c>
      <c r="S711" s="65"/>
      <c r="T711" s="79" t="e">
        <f t="shared" si="92"/>
        <v>#N/A</v>
      </c>
      <c r="U711" s="80" t="e">
        <f t="shared" si="93"/>
        <v>#N/A</v>
      </c>
      <c r="V711" s="81" t="str">
        <f t="shared" si="94"/>
        <v/>
      </c>
      <c r="W711" s="69" t="e">
        <f>VLOOKUP(F711,'Input Log'!$E$6:$V$50000,18,FALSE)</f>
        <v>#N/A</v>
      </c>
      <c r="X711" s="64" t="e">
        <f>VLOOKUP(E711,'Supply Log'!$Z$6:$AB$699,2,FALSE)</f>
        <v>#N/A</v>
      </c>
      <c r="Y711" s="64" t="e">
        <f>VLOOKUP(E711,'Supply Log'!$E$6:$X$618,20,FALSE)</f>
        <v>#N/A</v>
      </c>
      <c r="Z711" s="64"/>
      <c r="AA711" s="64"/>
      <c r="AB711" s="64"/>
      <c r="AC711" s="64"/>
      <c r="AD711" s="64"/>
      <c r="AE711" s="64"/>
    </row>
    <row r="712" spans="1:31" ht="15.75" customHeight="1">
      <c r="A712" s="67" t="str">
        <f t="shared" si="88"/>
        <v/>
      </c>
      <c r="B712" s="65">
        <f t="shared" si="95"/>
        <v>624</v>
      </c>
      <c r="C712" s="68" t="str">
        <f t="shared" si="89"/>
        <v/>
      </c>
      <c r="D712" s="69"/>
      <c r="E712" s="66"/>
      <c r="F712" s="66"/>
      <c r="G712" s="65" t="e">
        <f>VLOOKUP(E712,'Supply Log'!$E$6:$T$277,2,FALSE)</f>
        <v>#N/A</v>
      </c>
      <c r="H712" s="65" t="e">
        <f>VLOOKUP(E712,'Supply Log'!$E$6:$T$277,3,FALSE)</f>
        <v>#N/A</v>
      </c>
      <c r="I712" s="77"/>
      <c r="J712" s="65" t="e">
        <f>VLOOKUP(E712,'Supply Log'!$E$6:$T$277,5,FALSE)</f>
        <v>#N/A</v>
      </c>
      <c r="K712" s="65" t="e">
        <f>VLOOKUP(E712,'Supply Log'!$E$6:$T$277,6,FALSE)</f>
        <v>#N/A</v>
      </c>
      <c r="L712" s="65" t="e">
        <f>VLOOKUP(E712,'Supply Log'!$E$6:$T$277,7,FALSE)</f>
        <v>#N/A</v>
      </c>
      <c r="M712" s="65" t="e">
        <f>VLOOKUP(E712,'Supply Log'!$E$6:$T$277,8,FALSE)</f>
        <v>#N/A</v>
      </c>
      <c r="N712" s="65" t="e">
        <f>VLOOKUP(E712,'Supply Log'!$E$6:$T$277,9,FALSE)</f>
        <v>#N/A</v>
      </c>
      <c r="O712" s="65" t="e">
        <f>VLOOKUP(E712,'Supply Log'!$E$6:$T$277,10,FALSE)</f>
        <v>#N/A</v>
      </c>
      <c r="P712" s="29" t="e">
        <f t="shared" si="90"/>
        <v>#N/A</v>
      </c>
      <c r="Q712" s="65" t="e">
        <f>VLOOKUP(E712,'Supply Log'!$E$6:$T$277,12,FALSE)</f>
        <v>#N/A</v>
      </c>
      <c r="R712" s="78" t="e">
        <f t="shared" si="91"/>
        <v>#N/A</v>
      </c>
      <c r="S712" s="65"/>
      <c r="T712" s="79" t="e">
        <f t="shared" si="92"/>
        <v>#N/A</v>
      </c>
      <c r="U712" s="80" t="e">
        <f t="shared" si="93"/>
        <v>#N/A</v>
      </c>
      <c r="V712" s="81" t="str">
        <f t="shared" si="94"/>
        <v/>
      </c>
      <c r="W712" s="69" t="e">
        <f>VLOOKUP(F712,'Input Log'!$E$6:$V$50000,18,FALSE)</f>
        <v>#N/A</v>
      </c>
      <c r="X712" s="64" t="e">
        <f>VLOOKUP(E712,'Supply Log'!$Z$6:$AB$699,2,FALSE)</f>
        <v>#N/A</v>
      </c>
      <c r="Y712" s="64" t="e">
        <f>VLOOKUP(E712,'Supply Log'!$E$6:$X$618,20,FALSE)</f>
        <v>#N/A</v>
      </c>
      <c r="Z712" s="64"/>
      <c r="AA712" s="64"/>
      <c r="AB712" s="64"/>
      <c r="AC712" s="64"/>
      <c r="AD712" s="64"/>
      <c r="AE712" s="64"/>
    </row>
    <row r="713" spans="1:31" ht="15.75" customHeight="1">
      <c r="A713" s="67" t="str">
        <f t="shared" si="88"/>
        <v/>
      </c>
      <c r="B713" s="65">
        <f t="shared" si="95"/>
        <v>625</v>
      </c>
      <c r="C713" s="68" t="str">
        <f t="shared" si="89"/>
        <v/>
      </c>
      <c r="D713" s="69"/>
      <c r="E713" s="66"/>
      <c r="F713" s="66"/>
      <c r="G713" s="65" t="e">
        <f>VLOOKUP(E713,'Supply Log'!$E$6:$T$277,2,FALSE)</f>
        <v>#N/A</v>
      </c>
      <c r="H713" s="65" t="e">
        <f>VLOOKUP(E713,'Supply Log'!$E$6:$T$277,3,FALSE)</f>
        <v>#N/A</v>
      </c>
      <c r="I713" s="77"/>
      <c r="J713" s="65" t="e">
        <f>VLOOKUP(E713,'Supply Log'!$E$6:$T$277,5,FALSE)</f>
        <v>#N/A</v>
      </c>
      <c r="K713" s="65" t="e">
        <f>VLOOKUP(E713,'Supply Log'!$E$6:$T$277,6,FALSE)</f>
        <v>#N/A</v>
      </c>
      <c r="L713" s="65" t="e">
        <f>VLOOKUP(E713,'Supply Log'!$E$6:$T$277,7,FALSE)</f>
        <v>#N/A</v>
      </c>
      <c r="M713" s="65" t="e">
        <f>VLOOKUP(E713,'Supply Log'!$E$6:$T$277,8,FALSE)</f>
        <v>#N/A</v>
      </c>
      <c r="N713" s="65" t="e">
        <f>VLOOKUP(E713,'Supply Log'!$E$6:$T$277,9,FALSE)</f>
        <v>#N/A</v>
      </c>
      <c r="O713" s="65" t="e">
        <f>VLOOKUP(E713,'Supply Log'!$E$6:$T$277,10,FALSE)</f>
        <v>#N/A</v>
      </c>
      <c r="P713" s="29" t="e">
        <f t="shared" si="90"/>
        <v>#N/A</v>
      </c>
      <c r="Q713" s="65" t="e">
        <f>VLOOKUP(E713,'Supply Log'!$E$6:$T$277,12,FALSE)</f>
        <v>#N/A</v>
      </c>
      <c r="R713" s="78" t="e">
        <f t="shared" si="91"/>
        <v>#N/A</v>
      </c>
      <c r="S713" s="65"/>
      <c r="T713" s="79" t="e">
        <f t="shared" si="92"/>
        <v>#N/A</v>
      </c>
      <c r="U713" s="80" t="e">
        <f t="shared" si="93"/>
        <v>#N/A</v>
      </c>
      <c r="V713" s="81" t="str">
        <f t="shared" si="94"/>
        <v/>
      </c>
      <c r="W713" s="69" t="e">
        <f>VLOOKUP(F713,'Input Log'!$E$6:$V$50000,18,FALSE)</f>
        <v>#N/A</v>
      </c>
      <c r="X713" s="64" t="e">
        <f>VLOOKUP(E713,'Supply Log'!$Z$6:$AB$699,2,FALSE)</f>
        <v>#N/A</v>
      </c>
      <c r="Y713" s="64" t="e">
        <f>VLOOKUP(E713,'Supply Log'!$E$6:$X$618,20,FALSE)</f>
        <v>#N/A</v>
      </c>
      <c r="Z713" s="64"/>
      <c r="AA713" s="64"/>
      <c r="AB713" s="64"/>
      <c r="AC713" s="64"/>
      <c r="AD713" s="64"/>
      <c r="AE713" s="64"/>
    </row>
    <row r="714" spans="1:31" ht="15.75" customHeight="1">
      <c r="A714" s="67" t="str">
        <f t="shared" si="88"/>
        <v/>
      </c>
      <c r="B714" s="65">
        <f t="shared" si="95"/>
        <v>626</v>
      </c>
      <c r="C714" s="68" t="str">
        <f t="shared" si="89"/>
        <v/>
      </c>
      <c r="D714" s="69"/>
      <c r="E714" s="66"/>
      <c r="F714" s="66"/>
      <c r="G714" s="65" t="e">
        <f>VLOOKUP(E714,'Supply Log'!$E$6:$T$277,2,FALSE)</f>
        <v>#N/A</v>
      </c>
      <c r="H714" s="65" t="e">
        <f>VLOOKUP(E714,'Supply Log'!$E$6:$T$277,3,FALSE)</f>
        <v>#N/A</v>
      </c>
      <c r="I714" s="77"/>
      <c r="J714" s="65" t="e">
        <f>VLOOKUP(E714,'Supply Log'!$E$6:$T$277,5,FALSE)</f>
        <v>#N/A</v>
      </c>
      <c r="K714" s="65" t="e">
        <f>VLOOKUP(E714,'Supply Log'!$E$6:$T$277,6,FALSE)</f>
        <v>#N/A</v>
      </c>
      <c r="L714" s="65" t="e">
        <f>VLOOKUP(E714,'Supply Log'!$E$6:$T$277,7,FALSE)</f>
        <v>#N/A</v>
      </c>
      <c r="M714" s="65" t="e">
        <f>VLOOKUP(E714,'Supply Log'!$E$6:$T$277,8,FALSE)</f>
        <v>#N/A</v>
      </c>
      <c r="N714" s="65" t="e">
        <f>VLOOKUP(E714,'Supply Log'!$E$6:$T$277,9,FALSE)</f>
        <v>#N/A</v>
      </c>
      <c r="O714" s="65" t="e">
        <f>VLOOKUP(E714,'Supply Log'!$E$6:$T$277,10,FALSE)</f>
        <v>#N/A</v>
      </c>
      <c r="P714" s="29" t="e">
        <f t="shared" si="90"/>
        <v>#N/A</v>
      </c>
      <c r="Q714" s="65" t="e">
        <f>VLOOKUP(E714,'Supply Log'!$E$6:$T$277,12,FALSE)</f>
        <v>#N/A</v>
      </c>
      <c r="R714" s="78" t="e">
        <f t="shared" si="91"/>
        <v>#N/A</v>
      </c>
      <c r="S714" s="65"/>
      <c r="T714" s="79" t="e">
        <f t="shared" si="92"/>
        <v>#N/A</v>
      </c>
      <c r="U714" s="80" t="e">
        <f t="shared" si="93"/>
        <v>#N/A</v>
      </c>
      <c r="V714" s="81" t="str">
        <f t="shared" si="94"/>
        <v/>
      </c>
      <c r="W714" s="69" t="e">
        <f>VLOOKUP(F714,'Input Log'!$E$6:$V$50000,18,FALSE)</f>
        <v>#N/A</v>
      </c>
      <c r="X714" s="64" t="e">
        <f>VLOOKUP(E714,'Supply Log'!$Z$6:$AB$699,2,FALSE)</f>
        <v>#N/A</v>
      </c>
      <c r="Y714" s="64" t="e">
        <f>VLOOKUP(E714,'Supply Log'!$E$6:$X$618,20,FALSE)</f>
        <v>#N/A</v>
      </c>
      <c r="Z714" s="64"/>
      <c r="AA714" s="64"/>
      <c r="AB714" s="64"/>
      <c r="AC714" s="64"/>
      <c r="AD714" s="64"/>
      <c r="AE714" s="64"/>
    </row>
    <row r="715" spans="1:31" ht="15.75" customHeight="1">
      <c r="A715" s="67" t="str">
        <f t="shared" si="88"/>
        <v/>
      </c>
      <c r="B715" s="65">
        <f t="shared" si="95"/>
        <v>627</v>
      </c>
      <c r="C715" s="68" t="str">
        <f t="shared" si="89"/>
        <v/>
      </c>
      <c r="D715" s="69"/>
      <c r="E715" s="66"/>
      <c r="F715" s="66"/>
      <c r="G715" s="65" t="e">
        <f>VLOOKUP(E715,'Supply Log'!$E$6:$T$277,2,FALSE)</f>
        <v>#N/A</v>
      </c>
      <c r="H715" s="65" t="e">
        <f>VLOOKUP(E715,'Supply Log'!$E$6:$T$277,3,FALSE)</f>
        <v>#N/A</v>
      </c>
      <c r="I715" s="77"/>
      <c r="J715" s="65" t="e">
        <f>VLOOKUP(E715,'Supply Log'!$E$6:$T$277,5,FALSE)</f>
        <v>#N/A</v>
      </c>
      <c r="K715" s="65" t="e">
        <f>VLOOKUP(E715,'Supply Log'!$E$6:$T$277,6,FALSE)</f>
        <v>#N/A</v>
      </c>
      <c r="L715" s="65" t="e">
        <f>VLOOKUP(E715,'Supply Log'!$E$6:$T$277,7,FALSE)</f>
        <v>#N/A</v>
      </c>
      <c r="M715" s="65" t="e">
        <f>VLOOKUP(E715,'Supply Log'!$E$6:$T$277,8,FALSE)</f>
        <v>#N/A</v>
      </c>
      <c r="N715" s="65" t="e">
        <f>VLOOKUP(E715,'Supply Log'!$E$6:$T$277,9,FALSE)</f>
        <v>#N/A</v>
      </c>
      <c r="O715" s="65" t="e">
        <f>VLOOKUP(E715,'Supply Log'!$E$6:$T$277,10,FALSE)</f>
        <v>#N/A</v>
      </c>
      <c r="P715" s="29" t="e">
        <f t="shared" si="90"/>
        <v>#N/A</v>
      </c>
      <c r="Q715" s="65" t="e">
        <f>VLOOKUP(E715,'Supply Log'!$E$6:$T$277,12,FALSE)</f>
        <v>#N/A</v>
      </c>
      <c r="R715" s="78" t="e">
        <f t="shared" si="91"/>
        <v>#N/A</v>
      </c>
      <c r="S715" s="65"/>
      <c r="T715" s="79" t="e">
        <f t="shared" si="92"/>
        <v>#N/A</v>
      </c>
      <c r="U715" s="80" t="e">
        <f t="shared" si="93"/>
        <v>#N/A</v>
      </c>
      <c r="V715" s="81" t="str">
        <f t="shared" si="94"/>
        <v/>
      </c>
      <c r="W715" s="69" t="e">
        <f>VLOOKUP(F715,'Input Log'!$E$6:$V$50000,18,FALSE)</f>
        <v>#N/A</v>
      </c>
      <c r="X715" s="64" t="e">
        <f>VLOOKUP(E715,'Supply Log'!$Z$6:$AB$699,2,FALSE)</f>
        <v>#N/A</v>
      </c>
      <c r="Y715" s="64" t="e">
        <f>VLOOKUP(E715,'Supply Log'!$E$6:$X$618,20,FALSE)</f>
        <v>#N/A</v>
      </c>
      <c r="Z715" s="64"/>
      <c r="AA715" s="64"/>
      <c r="AB715" s="64"/>
      <c r="AC715" s="64"/>
      <c r="AD715" s="64"/>
      <c r="AE715" s="64"/>
    </row>
    <row r="716" spans="1:31" ht="15.75" customHeight="1">
      <c r="A716" s="67" t="str">
        <f t="shared" si="88"/>
        <v/>
      </c>
      <c r="B716" s="65">
        <f t="shared" si="95"/>
        <v>628</v>
      </c>
      <c r="C716" s="68" t="str">
        <f t="shared" si="89"/>
        <v/>
      </c>
      <c r="D716" s="69"/>
      <c r="E716" s="66"/>
      <c r="F716" s="66"/>
      <c r="G716" s="65" t="e">
        <f>VLOOKUP(E716,'Supply Log'!$E$6:$T$277,2,FALSE)</f>
        <v>#N/A</v>
      </c>
      <c r="H716" s="65" t="e">
        <f>VLOOKUP(E716,'Supply Log'!$E$6:$T$277,3,FALSE)</f>
        <v>#N/A</v>
      </c>
      <c r="I716" s="77"/>
      <c r="J716" s="65" t="e">
        <f>VLOOKUP(E716,'Supply Log'!$E$6:$T$277,5,FALSE)</f>
        <v>#N/A</v>
      </c>
      <c r="K716" s="65" t="e">
        <f>VLOOKUP(E716,'Supply Log'!$E$6:$T$277,6,FALSE)</f>
        <v>#N/A</v>
      </c>
      <c r="L716" s="65" t="e">
        <f>VLOOKUP(E716,'Supply Log'!$E$6:$T$277,7,FALSE)</f>
        <v>#N/A</v>
      </c>
      <c r="M716" s="65" t="e">
        <f>VLOOKUP(E716,'Supply Log'!$E$6:$T$277,8,FALSE)</f>
        <v>#N/A</v>
      </c>
      <c r="N716" s="65" t="e">
        <f>VLOOKUP(E716,'Supply Log'!$E$6:$T$277,9,FALSE)</f>
        <v>#N/A</v>
      </c>
      <c r="O716" s="65" t="e">
        <f>VLOOKUP(E716,'Supply Log'!$E$6:$T$277,10,FALSE)</f>
        <v>#N/A</v>
      </c>
      <c r="P716" s="29" t="e">
        <f t="shared" si="90"/>
        <v>#N/A</v>
      </c>
      <c r="Q716" s="65" t="e">
        <f>VLOOKUP(E716,'Supply Log'!$E$6:$T$277,12,FALSE)</f>
        <v>#N/A</v>
      </c>
      <c r="R716" s="78" t="e">
        <f t="shared" si="91"/>
        <v>#N/A</v>
      </c>
      <c r="S716" s="65"/>
      <c r="T716" s="79" t="e">
        <f t="shared" si="92"/>
        <v>#N/A</v>
      </c>
      <c r="U716" s="80" t="e">
        <f t="shared" si="93"/>
        <v>#N/A</v>
      </c>
      <c r="V716" s="81" t="str">
        <f t="shared" si="94"/>
        <v/>
      </c>
      <c r="W716" s="69" t="e">
        <f>VLOOKUP(F716,'Input Log'!$E$6:$V$50000,18,FALSE)</f>
        <v>#N/A</v>
      </c>
      <c r="X716" s="64" t="e">
        <f>VLOOKUP(E716,'Supply Log'!$Z$6:$AB$699,2,FALSE)</f>
        <v>#N/A</v>
      </c>
      <c r="Y716" s="64" t="e">
        <f>VLOOKUP(E716,'Supply Log'!$E$6:$X$618,20,FALSE)</f>
        <v>#N/A</v>
      </c>
      <c r="Z716" s="64"/>
      <c r="AA716" s="64"/>
      <c r="AB716" s="64"/>
      <c r="AC716" s="64"/>
      <c r="AD716" s="64"/>
      <c r="AE716" s="64"/>
    </row>
    <row r="717" spans="1:31" ht="15.75" customHeight="1">
      <c r="A717" s="67" t="str">
        <f t="shared" si="88"/>
        <v/>
      </c>
      <c r="B717" s="65">
        <f t="shared" si="95"/>
        <v>629</v>
      </c>
      <c r="C717" s="68" t="str">
        <f t="shared" si="89"/>
        <v/>
      </c>
      <c r="D717" s="69"/>
      <c r="E717" s="66"/>
      <c r="F717" s="66"/>
      <c r="G717" s="65" t="e">
        <f>VLOOKUP(E717,'Supply Log'!$E$6:$T$999,2,FALSE)</f>
        <v>#N/A</v>
      </c>
      <c r="H717" s="65" t="e">
        <f>VLOOKUP(E717,'Supply Log'!$E$6:$T$999,3,FALSE)</f>
        <v>#N/A</v>
      </c>
      <c r="I717" s="77"/>
      <c r="J717" s="65" t="e">
        <f>VLOOKUP(E717,'Supply Log'!$E$6:$T$277,5,FALSE)</f>
        <v>#N/A</v>
      </c>
      <c r="K717" s="65" t="e">
        <f>VLOOKUP(E717,'Supply Log'!$E$6:$T$277,6,FALSE)</f>
        <v>#N/A</v>
      </c>
      <c r="L717" s="65" t="e">
        <f>VLOOKUP(E717,'Supply Log'!$E$6:$T$277,7,FALSE)</f>
        <v>#N/A</v>
      </c>
      <c r="M717" s="65" t="e">
        <f>VLOOKUP(E717,'Supply Log'!$E$6:$T$277,8,FALSE)</f>
        <v>#N/A</v>
      </c>
      <c r="N717" s="65" t="e">
        <f>VLOOKUP(E717,'Supply Log'!$E$6:$T$277,9,FALSE)</f>
        <v>#N/A</v>
      </c>
      <c r="O717" s="65" t="e">
        <f>VLOOKUP(E717,'Supply Log'!$E$6:$T$277,10,FALSE)</f>
        <v>#N/A</v>
      </c>
      <c r="P717" s="29" t="e">
        <f t="shared" si="90"/>
        <v>#N/A</v>
      </c>
      <c r="Q717" s="65" t="e">
        <f>VLOOKUP(E717,'Supply Log'!$E$6:$T$277,12,FALSE)</f>
        <v>#N/A</v>
      </c>
      <c r="R717" s="78" t="e">
        <f t="shared" si="91"/>
        <v>#N/A</v>
      </c>
      <c r="S717" s="65"/>
      <c r="T717" s="79" t="e">
        <f t="shared" si="92"/>
        <v>#N/A</v>
      </c>
      <c r="U717" s="80" t="e">
        <f t="shared" si="93"/>
        <v>#N/A</v>
      </c>
      <c r="V717" s="81" t="str">
        <f t="shared" si="94"/>
        <v/>
      </c>
      <c r="W717" s="69" t="e">
        <f>VLOOKUP(F717,'Input Log'!$E$6:$V$50000,18,FALSE)</f>
        <v>#N/A</v>
      </c>
      <c r="X717" s="64" t="e">
        <f>VLOOKUP(E717,'Supply Log'!$Z$6:$AB$699,2,FALSE)</f>
        <v>#N/A</v>
      </c>
      <c r="Y717" s="64" t="e">
        <f>VLOOKUP(E717,'Supply Log'!$E$6:$X$618,20,FALSE)</f>
        <v>#N/A</v>
      </c>
      <c r="Z717" s="64"/>
      <c r="AA717" s="64"/>
      <c r="AB717" s="64"/>
      <c r="AC717" s="64"/>
      <c r="AD717" s="64"/>
      <c r="AE717" s="64"/>
    </row>
    <row r="718" spans="1:31" ht="15.75" customHeight="1">
      <c r="A718" s="67" t="str">
        <f t="shared" si="88"/>
        <v/>
      </c>
      <c r="B718" s="65">
        <f t="shared" si="95"/>
        <v>630</v>
      </c>
      <c r="C718" s="68" t="str">
        <f t="shared" si="89"/>
        <v/>
      </c>
      <c r="D718" s="69"/>
      <c r="E718" s="66"/>
      <c r="F718" s="66"/>
      <c r="G718" s="65" t="e">
        <f>VLOOKUP(E718,'Supply Log'!$E$6:$T$999,2,FALSE)</f>
        <v>#N/A</v>
      </c>
      <c r="H718" s="65" t="e">
        <f>VLOOKUP(E718,'Supply Log'!$E$6:$T$999,3,FALSE)</f>
        <v>#N/A</v>
      </c>
      <c r="I718" s="77"/>
      <c r="J718" s="65" t="e">
        <f>VLOOKUP(E718,'Supply Log'!$E$6:$T$277,5,FALSE)</f>
        <v>#N/A</v>
      </c>
      <c r="K718" s="65" t="e">
        <f>VLOOKUP(E718,'Supply Log'!$E$6:$T$277,6,FALSE)</f>
        <v>#N/A</v>
      </c>
      <c r="L718" s="65" t="e">
        <f>VLOOKUP(E718,'Supply Log'!$E$6:$T$277,7,FALSE)</f>
        <v>#N/A</v>
      </c>
      <c r="M718" s="65" t="e">
        <f>VLOOKUP(E718,'Supply Log'!$E$6:$T$277,8,FALSE)</f>
        <v>#N/A</v>
      </c>
      <c r="N718" s="65" t="e">
        <f>VLOOKUP(E718,'Supply Log'!$E$6:$T$277,9,FALSE)</f>
        <v>#N/A</v>
      </c>
      <c r="O718" s="65" t="e">
        <f>VLOOKUP(E718,'Supply Log'!$E$6:$T$277,10,FALSE)</f>
        <v>#N/A</v>
      </c>
      <c r="P718" s="29" t="e">
        <f t="shared" si="90"/>
        <v>#N/A</v>
      </c>
      <c r="Q718" s="65" t="e">
        <f>VLOOKUP(E718,'Supply Log'!$E$6:$T$277,12,FALSE)</f>
        <v>#N/A</v>
      </c>
      <c r="R718" s="78" t="e">
        <f t="shared" si="91"/>
        <v>#N/A</v>
      </c>
      <c r="S718" s="65"/>
      <c r="T718" s="79" t="e">
        <f t="shared" si="92"/>
        <v>#N/A</v>
      </c>
      <c r="U718" s="80" t="e">
        <f t="shared" si="93"/>
        <v>#N/A</v>
      </c>
      <c r="V718" s="81" t="str">
        <f t="shared" si="94"/>
        <v/>
      </c>
      <c r="W718" s="69" t="e">
        <f>VLOOKUP(F718,'Input Log'!$E$6:$V$50000,18,FALSE)</f>
        <v>#N/A</v>
      </c>
      <c r="X718" s="64" t="e">
        <f>VLOOKUP(E718,'Supply Log'!$Z$6:$AB$699,2,FALSE)</f>
        <v>#N/A</v>
      </c>
      <c r="Y718" s="64" t="e">
        <f>VLOOKUP(E718,'Supply Log'!$E$6:$X$618,20,FALSE)</f>
        <v>#N/A</v>
      </c>
      <c r="Z718" s="64"/>
      <c r="AA718" s="64"/>
      <c r="AB718" s="64"/>
      <c r="AC718" s="64"/>
      <c r="AD718" s="64"/>
      <c r="AE718" s="64"/>
    </row>
    <row r="719" spans="1:31" ht="15.75" customHeight="1">
      <c r="A719" s="67" t="str">
        <f t="shared" si="88"/>
        <v/>
      </c>
      <c r="B719" s="65">
        <f t="shared" si="95"/>
        <v>631</v>
      </c>
      <c r="C719" s="68" t="str">
        <f t="shared" si="89"/>
        <v/>
      </c>
      <c r="D719" s="69"/>
      <c r="E719" s="66"/>
      <c r="F719" s="66"/>
      <c r="G719" s="65" t="e">
        <f>VLOOKUP(E719,'Supply Log'!$E$6:$T$999,2,FALSE)</f>
        <v>#N/A</v>
      </c>
      <c r="H719" s="65" t="e">
        <f>VLOOKUP(E719,'Supply Log'!$E$6:$T$999,3,FALSE)</f>
        <v>#N/A</v>
      </c>
      <c r="I719" s="77"/>
      <c r="J719" s="65" t="e">
        <f>VLOOKUP(E719,'Supply Log'!$E$6:$T$277,5,FALSE)</f>
        <v>#N/A</v>
      </c>
      <c r="K719" s="65" t="e">
        <f>VLOOKUP(E719,'Supply Log'!$E$6:$T$277,6,FALSE)</f>
        <v>#N/A</v>
      </c>
      <c r="L719" s="65" t="e">
        <f>VLOOKUP(E719,'Supply Log'!$E$6:$T$277,7,FALSE)</f>
        <v>#N/A</v>
      </c>
      <c r="M719" s="65" t="e">
        <f>VLOOKUP(E719,'Supply Log'!$E$6:$T$277,8,FALSE)</f>
        <v>#N/A</v>
      </c>
      <c r="N719" s="65" t="e">
        <f>VLOOKUP(E719,'Supply Log'!$E$6:$T$277,9,FALSE)</f>
        <v>#N/A</v>
      </c>
      <c r="O719" s="65" t="e">
        <f>VLOOKUP(E719,'Supply Log'!$E$6:$T$277,10,FALSE)</f>
        <v>#N/A</v>
      </c>
      <c r="P719" s="29" t="e">
        <f t="shared" si="90"/>
        <v>#N/A</v>
      </c>
      <c r="Q719" s="65" t="e">
        <f>VLOOKUP(E719,'Supply Log'!$E$6:$T$277,12,FALSE)</f>
        <v>#N/A</v>
      </c>
      <c r="R719" s="78" t="e">
        <f t="shared" si="91"/>
        <v>#N/A</v>
      </c>
      <c r="S719" s="65"/>
      <c r="T719" s="79" t="e">
        <f t="shared" si="92"/>
        <v>#N/A</v>
      </c>
      <c r="U719" s="80" t="e">
        <f t="shared" si="93"/>
        <v>#N/A</v>
      </c>
      <c r="V719" s="81" t="str">
        <f t="shared" si="94"/>
        <v/>
      </c>
      <c r="W719" s="69" t="e">
        <f>VLOOKUP(F719,'Input Log'!$E$6:$V$50000,18,FALSE)</f>
        <v>#N/A</v>
      </c>
      <c r="X719" s="64" t="e">
        <f>VLOOKUP(E719,'Supply Log'!$Z$6:$AB$699,2,FALSE)</f>
        <v>#N/A</v>
      </c>
      <c r="Y719" s="64" t="e">
        <f>VLOOKUP(E719,'Supply Log'!$E$6:$X$618,20,FALSE)</f>
        <v>#N/A</v>
      </c>
      <c r="Z719" s="64"/>
      <c r="AA719" s="64"/>
      <c r="AB719" s="64"/>
      <c r="AC719" s="64"/>
      <c r="AD719" s="64"/>
      <c r="AE719" s="64"/>
    </row>
    <row r="720" spans="1:31" ht="15.75" customHeight="1">
      <c r="A720" s="67" t="str">
        <f t="shared" si="88"/>
        <v/>
      </c>
      <c r="B720" s="65">
        <f t="shared" si="95"/>
        <v>632</v>
      </c>
      <c r="C720" s="68" t="str">
        <f t="shared" si="89"/>
        <v/>
      </c>
      <c r="D720" s="69"/>
      <c r="E720" s="66"/>
      <c r="F720" s="66"/>
      <c r="G720" s="65" t="e">
        <f>VLOOKUP(E720,'Supply Log'!$E$6:$T$999,2,FALSE)</f>
        <v>#N/A</v>
      </c>
      <c r="H720" s="65" t="e">
        <f>VLOOKUP(E720,'Supply Log'!$E$6:$T$999,3,FALSE)</f>
        <v>#N/A</v>
      </c>
      <c r="I720" s="77"/>
      <c r="J720" s="65" t="e">
        <f>VLOOKUP(E720,'Supply Log'!$E$6:$T$277,5,FALSE)</f>
        <v>#N/A</v>
      </c>
      <c r="K720" s="65" t="e">
        <f>VLOOKUP(E720,'Supply Log'!$E$6:$T$277,6,FALSE)</f>
        <v>#N/A</v>
      </c>
      <c r="L720" s="65" t="e">
        <f>VLOOKUP(E720,'Supply Log'!$E$6:$T$277,7,FALSE)</f>
        <v>#N/A</v>
      </c>
      <c r="M720" s="65" t="e">
        <f>VLOOKUP(E720,'Supply Log'!$E$6:$T$277,8,FALSE)</f>
        <v>#N/A</v>
      </c>
      <c r="N720" s="65" t="e">
        <f>VLOOKUP(E720,'Supply Log'!$E$6:$T$277,9,FALSE)</f>
        <v>#N/A</v>
      </c>
      <c r="O720" s="65" t="e">
        <f>VLOOKUP(E720,'Supply Log'!$E$6:$T$277,10,FALSE)</f>
        <v>#N/A</v>
      </c>
      <c r="P720" s="29" t="e">
        <f t="shared" si="90"/>
        <v>#N/A</v>
      </c>
      <c r="Q720" s="65" t="e">
        <f>VLOOKUP(E720,'Supply Log'!$E$6:$T$277,12,FALSE)</f>
        <v>#N/A</v>
      </c>
      <c r="R720" s="78" t="e">
        <f t="shared" si="91"/>
        <v>#N/A</v>
      </c>
      <c r="S720" s="65"/>
      <c r="T720" s="79" t="e">
        <f t="shared" si="92"/>
        <v>#N/A</v>
      </c>
      <c r="U720" s="80" t="e">
        <f t="shared" si="93"/>
        <v>#N/A</v>
      </c>
      <c r="V720" s="81" t="str">
        <f t="shared" si="94"/>
        <v/>
      </c>
      <c r="W720" s="69" t="e">
        <f>VLOOKUP(F720,'Input Log'!$E$6:$V$50000,18,FALSE)</f>
        <v>#N/A</v>
      </c>
      <c r="X720" s="64" t="e">
        <f>VLOOKUP(E720,'Supply Log'!$Z$6:$AB$699,2,FALSE)</f>
        <v>#N/A</v>
      </c>
      <c r="Y720" s="64" t="e">
        <f>VLOOKUP(E720,'Supply Log'!$E$6:$X$618,20,FALSE)</f>
        <v>#N/A</v>
      </c>
      <c r="Z720" s="64"/>
      <c r="AA720" s="64"/>
      <c r="AB720" s="64"/>
      <c r="AC720" s="64"/>
      <c r="AD720" s="64"/>
      <c r="AE720" s="64"/>
    </row>
    <row r="721" spans="1:31" ht="15.75" customHeight="1">
      <c r="A721" s="67" t="str">
        <f t="shared" si="88"/>
        <v/>
      </c>
      <c r="B721" s="65">
        <f t="shared" si="95"/>
        <v>633</v>
      </c>
      <c r="C721" s="68" t="str">
        <f t="shared" si="89"/>
        <v/>
      </c>
      <c r="D721" s="69"/>
      <c r="E721" s="66"/>
      <c r="F721" s="66"/>
      <c r="G721" s="65" t="e">
        <f>VLOOKUP(E721,'Supply Log'!$E$6:$T$999,2,FALSE)</f>
        <v>#N/A</v>
      </c>
      <c r="H721" s="65" t="e">
        <f>VLOOKUP(E721,'Supply Log'!$E$6:$T$999,3,FALSE)</f>
        <v>#N/A</v>
      </c>
      <c r="I721" s="77"/>
      <c r="J721" s="65" t="e">
        <f>VLOOKUP(E721,'Supply Log'!$E$6:$T$277,5,FALSE)</f>
        <v>#N/A</v>
      </c>
      <c r="K721" s="65" t="e">
        <f>VLOOKUP(E721,'Supply Log'!$E$6:$T$277,6,FALSE)</f>
        <v>#N/A</v>
      </c>
      <c r="L721" s="65" t="e">
        <f>VLOOKUP(E721,'Supply Log'!$E$6:$T$277,7,FALSE)</f>
        <v>#N/A</v>
      </c>
      <c r="M721" s="65" t="e">
        <f>VLOOKUP(E721,'Supply Log'!$E$6:$T$277,8,FALSE)</f>
        <v>#N/A</v>
      </c>
      <c r="N721" s="65" t="e">
        <f>VLOOKUP(E721,'Supply Log'!$E$6:$T$277,9,FALSE)</f>
        <v>#N/A</v>
      </c>
      <c r="O721" s="65" t="e">
        <f>VLOOKUP(E721,'Supply Log'!$E$6:$T$277,10,FALSE)</f>
        <v>#N/A</v>
      </c>
      <c r="P721" s="29" t="e">
        <f t="shared" si="90"/>
        <v>#N/A</v>
      </c>
      <c r="Q721" s="65" t="e">
        <f>VLOOKUP(E721,'Supply Log'!$E$6:$T$277,12,FALSE)</f>
        <v>#N/A</v>
      </c>
      <c r="R721" s="78" t="e">
        <f t="shared" si="91"/>
        <v>#N/A</v>
      </c>
      <c r="S721" s="65"/>
      <c r="T721" s="79" t="e">
        <f t="shared" si="92"/>
        <v>#N/A</v>
      </c>
      <c r="U721" s="80" t="e">
        <f t="shared" si="93"/>
        <v>#N/A</v>
      </c>
      <c r="V721" s="81" t="str">
        <f t="shared" si="94"/>
        <v/>
      </c>
      <c r="W721" s="69" t="e">
        <f>VLOOKUP(F721,'Input Log'!$E$6:$V$50000,18,FALSE)</f>
        <v>#N/A</v>
      </c>
      <c r="X721" s="64" t="e">
        <f>VLOOKUP(E721,'Supply Log'!$Z$6:$AB$699,2,FALSE)</f>
        <v>#N/A</v>
      </c>
      <c r="Y721" s="64" t="e">
        <f>VLOOKUP(E721,'Supply Log'!$E$6:$X$618,20,FALSE)</f>
        <v>#N/A</v>
      </c>
      <c r="Z721" s="64"/>
      <c r="AA721" s="64"/>
      <c r="AB721" s="64"/>
      <c r="AC721" s="64"/>
      <c r="AD721" s="64"/>
      <c r="AE721" s="64"/>
    </row>
    <row r="722" spans="1:31" ht="15.75" customHeight="1">
      <c r="A722" s="67" t="str">
        <f t="shared" si="88"/>
        <v/>
      </c>
      <c r="B722" s="65">
        <f t="shared" si="95"/>
        <v>634</v>
      </c>
      <c r="C722" s="68" t="str">
        <f t="shared" si="89"/>
        <v/>
      </c>
      <c r="D722" s="69"/>
      <c r="E722" s="66"/>
      <c r="F722" s="66"/>
      <c r="G722" s="65" t="e">
        <f>VLOOKUP(E722,'Supply Log'!$E$6:$T$999,2,FALSE)</f>
        <v>#N/A</v>
      </c>
      <c r="H722" s="65" t="e">
        <f>VLOOKUP(E722,'Supply Log'!$E$6:$T$999,3,FALSE)</f>
        <v>#N/A</v>
      </c>
      <c r="I722" s="77"/>
      <c r="J722" s="65" t="e">
        <f>VLOOKUP(E722,'Supply Log'!$E$6:$T$277,5,FALSE)</f>
        <v>#N/A</v>
      </c>
      <c r="K722" s="65" t="e">
        <f>VLOOKUP(E722,'Supply Log'!$E$6:$T$277,6,FALSE)</f>
        <v>#N/A</v>
      </c>
      <c r="L722" s="65" t="e">
        <f>VLOOKUP(E722,'Supply Log'!$E$6:$T$277,7,FALSE)</f>
        <v>#N/A</v>
      </c>
      <c r="M722" s="65" t="e">
        <f>VLOOKUP(E722,'Supply Log'!$E$6:$T$277,8,FALSE)</f>
        <v>#N/A</v>
      </c>
      <c r="N722" s="65" t="e">
        <f>VLOOKUP(E722,'Supply Log'!$E$6:$T$277,9,FALSE)</f>
        <v>#N/A</v>
      </c>
      <c r="O722" s="65" t="e">
        <f>VLOOKUP(E722,'Supply Log'!$E$6:$T$277,10,FALSE)</f>
        <v>#N/A</v>
      </c>
      <c r="P722" s="29" t="e">
        <f t="shared" si="90"/>
        <v>#N/A</v>
      </c>
      <c r="Q722" s="65" t="e">
        <f>VLOOKUP(E722,'Supply Log'!$E$6:$T$277,12,FALSE)</f>
        <v>#N/A</v>
      </c>
      <c r="R722" s="78" t="e">
        <f t="shared" si="91"/>
        <v>#N/A</v>
      </c>
      <c r="S722" s="65"/>
      <c r="T722" s="79" t="e">
        <f t="shared" si="92"/>
        <v>#N/A</v>
      </c>
      <c r="U722" s="80" t="e">
        <f t="shared" si="93"/>
        <v>#N/A</v>
      </c>
      <c r="V722" s="81" t="str">
        <f t="shared" si="94"/>
        <v/>
      </c>
      <c r="W722" s="69" t="e">
        <f>VLOOKUP(F722,'Input Log'!$E$6:$V$50000,18,FALSE)</f>
        <v>#N/A</v>
      </c>
      <c r="X722" s="64" t="e">
        <f>VLOOKUP(E722,'Supply Log'!$Z$6:$AB$699,2,FALSE)</f>
        <v>#N/A</v>
      </c>
      <c r="Y722" s="64" t="e">
        <f>VLOOKUP(E722,'Supply Log'!$E$6:$X$618,20,FALSE)</f>
        <v>#N/A</v>
      </c>
      <c r="Z722" s="64"/>
      <c r="AA722" s="64"/>
      <c r="AB722" s="64"/>
      <c r="AC722" s="64"/>
      <c r="AD722" s="64"/>
      <c r="AE722" s="64"/>
    </row>
    <row r="723" spans="1:31" ht="15.75" customHeight="1">
      <c r="A723" s="67" t="str">
        <f t="shared" si="88"/>
        <v/>
      </c>
      <c r="B723" s="65">
        <f t="shared" si="95"/>
        <v>635</v>
      </c>
      <c r="C723" s="68" t="str">
        <f t="shared" si="89"/>
        <v/>
      </c>
      <c r="D723" s="69"/>
      <c r="E723" s="66"/>
      <c r="F723" s="66"/>
      <c r="G723" s="65" t="e">
        <f>VLOOKUP(E723,'Supply Log'!$E$6:$T$999,2,FALSE)</f>
        <v>#N/A</v>
      </c>
      <c r="H723" s="65" t="e">
        <f>VLOOKUP(E723,'Supply Log'!$E$6:$T$999,3,FALSE)</f>
        <v>#N/A</v>
      </c>
      <c r="I723" s="77"/>
      <c r="J723" s="65" t="e">
        <f>VLOOKUP(E723,'Supply Log'!$E$6:$T$277,5,FALSE)</f>
        <v>#N/A</v>
      </c>
      <c r="K723" s="65" t="e">
        <f>VLOOKUP(E723,'Supply Log'!$E$6:$T$277,6,FALSE)</f>
        <v>#N/A</v>
      </c>
      <c r="L723" s="65" t="e">
        <f>VLOOKUP(E723,'Supply Log'!$E$6:$T$277,7,FALSE)</f>
        <v>#N/A</v>
      </c>
      <c r="M723" s="65" t="e">
        <f>VLOOKUP(E723,'Supply Log'!$E$6:$T$277,8,FALSE)</f>
        <v>#N/A</v>
      </c>
      <c r="N723" s="65" t="e">
        <f>VLOOKUP(E723,'Supply Log'!$E$6:$T$277,9,FALSE)</f>
        <v>#N/A</v>
      </c>
      <c r="O723" s="65" t="e">
        <f>VLOOKUP(E723,'Supply Log'!$E$6:$T$277,10,FALSE)</f>
        <v>#N/A</v>
      </c>
      <c r="P723" s="29" t="e">
        <f t="shared" si="90"/>
        <v>#N/A</v>
      </c>
      <c r="Q723" s="65" t="e">
        <f>VLOOKUP(E723,'Supply Log'!$E$6:$T$277,12,FALSE)</f>
        <v>#N/A</v>
      </c>
      <c r="R723" s="78" t="e">
        <f t="shared" si="91"/>
        <v>#N/A</v>
      </c>
      <c r="S723" s="65"/>
      <c r="T723" s="79" t="e">
        <f t="shared" si="92"/>
        <v>#N/A</v>
      </c>
      <c r="U723" s="80" t="e">
        <f t="shared" si="93"/>
        <v>#N/A</v>
      </c>
      <c r="V723" s="81" t="str">
        <f t="shared" si="94"/>
        <v/>
      </c>
      <c r="W723" s="69" t="e">
        <f>VLOOKUP(F723,'Input Log'!$E$6:$V$50000,18,FALSE)</f>
        <v>#N/A</v>
      </c>
      <c r="X723" s="64" t="e">
        <f>VLOOKUP(E723,'Supply Log'!$Z$6:$AB$699,2,FALSE)</f>
        <v>#N/A</v>
      </c>
      <c r="Y723" s="64" t="e">
        <f>VLOOKUP(E723,'Supply Log'!$E$6:$X$618,20,FALSE)</f>
        <v>#N/A</v>
      </c>
      <c r="Z723" s="64"/>
      <c r="AA723" s="64"/>
      <c r="AB723" s="64"/>
      <c r="AC723" s="64"/>
      <c r="AD723" s="64"/>
      <c r="AE723" s="64"/>
    </row>
    <row r="724" spans="1:31" ht="15.75" customHeight="1">
      <c r="A724" s="67" t="str">
        <f t="shared" si="88"/>
        <v/>
      </c>
      <c r="B724" s="65">
        <f t="shared" si="95"/>
        <v>636</v>
      </c>
      <c r="C724" s="68" t="str">
        <f t="shared" si="89"/>
        <v/>
      </c>
      <c r="D724" s="69"/>
      <c r="E724" s="66"/>
      <c r="F724" s="66"/>
      <c r="G724" s="65" t="e">
        <f>VLOOKUP(E724,'Supply Log'!$E$6:$T$999,2,FALSE)</f>
        <v>#N/A</v>
      </c>
      <c r="H724" s="65" t="e">
        <f>VLOOKUP(E724,'Supply Log'!$E$6:$T$999,3,FALSE)</f>
        <v>#N/A</v>
      </c>
      <c r="I724" s="77"/>
      <c r="J724" s="65" t="e">
        <f>VLOOKUP(E724,'Supply Log'!$E$6:$T$277,5,FALSE)</f>
        <v>#N/A</v>
      </c>
      <c r="K724" s="65" t="e">
        <f>VLOOKUP(E724,'Supply Log'!$E$6:$T$277,6,FALSE)</f>
        <v>#N/A</v>
      </c>
      <c r="L724" s="65" t="e">
        <f>VLOOKUP(E724,'Supply Log'!$E$6:$T$277,7,FALSE)</f>
        <v>#N/A</v>
      </c>
      <c r="M724" s="65" t="e">
        <f>VLOOKUP(E724,'Supply Log'!$E$6:$T$277,8,FALSE)</f>
        <v>#N/A</v>
      </c>
      <c r="N724" s="65" t="e">
        <f>VLOOKUP(E724,'Supply Log'!$E$6:$T$277,9,FALSE)</f>
        <v>#N/A</v>
      </c>
      <c r="O724" s="65" t="e">
        <f>VLOOKUP(E724,'Supply Log'!$E$6:$T$277,10,FALSE)</f>
        <v>#N/A</v>
      </c>
      <c r="P724" s="29" t="e">
        <f t="shared" si="90"/>
        <v>#N/A</v>
      </c>
      <c r="Q724" s="65" t="e">
        <f>VLOOKUP(E724,'Supply Log'!$E$6:$T$277,12,FALSE)</f>
        <v>#N/A</v>
      </c>
      <c r="R724" s="78" t="e">
        <f t="shared" si="91"/>
        <v>#N/A</v>
      </c>
      <c r="S724" s="65"/>
      <c r="T724" s="79" t="e">
        <f t="shared" si="92"/>
        <v>#N/A</v>
      </c>
      <c r="U724" s="80" t="e">
        <f t="shared" si="93"/>
        <v>#N/A</v>
      </c>
      <c r="V724" s="81" t="str">
        <f t="shared" si="94"/>
        <v/>
      </c>
      <c r="W724" s="69" t="e">
        <f>VLOOKUP(F724,'Input Log'!$E$6:$V$50000,18,FALSE)</f>
        <v>#N/A</v>
      </c>
      <c r="X724" s="64" t="e">
        <f>VLOOKUP(E724,'Supply Log'!$Z$6:$AB$699,2,FALSE)</f>
        <v>#N/A</v>
      </c>
      <c r="Y724" s="64" t="e">
        <f>VLOOKUP(E724,'Supply Log'!$E$6:$X$618,20,FALSE)</f>
        <v>#N/A</v>
      </c>
      <c r="Z724" s="64"/>
      <c r="AA724" s="64"/>
      <c r="AB724" s="64"/>
      <c r="AC724" s="64"/>
      <c r="AD724" s="64"/>
      <c r="AE724" s="64"/>
    </row>
    <row r="725" spans="1:31" ht="15.75" customHeight="1">
      <c r="A725" s="67" t="str">
        <f t="shared" si="88"/>
        <v/>
      </c>
      <c r="B725" s="65">
        <f t="shared" si="95"/>
        <v>637</v>
      </c>
      <c r="C725" s="68" t="str">
        <f t="shared" si="89"/>
        <v/>
      </c>
      <c r="D725" s="69"/>
      <c r="E725" s="66"/>
      <c r="F725" s="66"/>
      <c r="G725" s="65" t="e">
        <f>VLOOKUP(E725,'Supply Log'!$E$6:$T$999,2,FALSE)</f>
        <v>#N/A</v>
      </c>
      <c r="H725" s="65" t="e">
        <f>VLOOKUP(E725,'Supply Log'!$E$6:$T$999,3,FALSE)</f>
        <v>#N/A</v>
      </c>
      <c r="I725" s="77"/>
      <c r="J725" s="65" t="e">
        <f>VLOOKUP(E725,'Supply Log'!$E$6:$T$277,5,FALSE)</f>
        <v>#N/A</v>
      </c>
      <c r="K725" s="65" t="e">
        <f>VLOOKUP(E725,'Supply Log'!$E$6:$T$277,6,FALSE)</f>
        <v>#N/A</v>
      </c>
      <c r="L725" s="65" t="e">
        <f>VLOOKUP(E725,'Supply Log'!$E$6:$T$277,7,FALSE)</f>
        <v>#N/A</v>
      </c>
      <c r="M725" s="65" t="e">
        <f>VLOOKUP(E725,'Supply Log'!$E$6:$T$277,8,FALSE)</f>
        <v>#N/A</v>
      </c>
      <c r="N725" s="65" t="e">
        <f>VLOOKUP(E725,'Supply Log'!$E$6:$T$277,9,FALSE)</f>
        <v>#N/A</v>
      </c>
      <c r="O725" s="65" t="e">
        <f>VLOOKUP(E725,'Supply Log'!$E$6:$T$277,10,FALSE)</f>
        <v>#N/A</v>
      </c>
      <c r="P725" s="29" t="e">
        <f t="shared" si="90"/>
        <v>#N/A</v>
      </c>
      <c r="Q725" s="65" t="e">
        <f>VLOOKUP(E725,'Supply Log'!$E$6:$T$277,12,FALSE)</f>
        <v>#N/A</v>
      </c>
      <c r="R725" s="78" t="e">
        <f t="shared" si="91"/>
        <v>#N/A</v>
      </c>
      <c r="S725" s="65"/>
      <c r="T725" s="79" t="e">
        <f t="shared" si="92"/>
        <v>#N/A</v>
      </c>
      <c r="U725" s="80" t="e">
        <f t="shared" si="93"/>
        <v>#N/A</v>
      </c>
      <c r="V725" s="81" t="str">
        <f t="shared" si="94"/>
        <v/>
      </c>
      <c r="W725" s="69" t="e">
        <f>VLOOKUP(F725,'Input Log'!$E$6:$V$50000,18,FALSE)</f>
        <v>#N/A</v>
      </c>
      <c r="X725" s="64" t="e">
        <f>VLOOKUP(E725,'Supply Log'!$Z$6:$AB$699,2,FALSE)</f>
        <v>#N/A</v>
      </c>
      <c r="Y725" s="64" t="e">
        <f>VLOOKUP(E725,'Supply Log'!$E$6:$X$618,20,FALSE)</f>
        <v>#N/A</v>
      </c>
      <c r="Z725" s="64"/>
      <c r="AA725" s="64"/>
      <c r="AB725" s="64"/>
      <c r="AC725" s="64"/>
      <c r="AD725" s="64"/>
      <c r="AE725" s="64"/>
    </row>
    <row r="726" spans="1:31" ht="15.75" customHeight="1">
      <c r="A726" s="67" t="str">
        <f t="shared" si="88"/>
        <v/>
      </c>
      <c r="B726" s="65">
        <f t="shared" si="95"/>
        <v>638</v>
      </c>
      <c r="C726" s="68" t="str">
        <f t="shared" si="89"/>
        <v/>
      </c>
      <c r="D726" s="69"/>
      <c r="E726" s="66"/>
      <c r="F726" s="66"/>
      <c r="G726" s="65" t="e">
        <f>VLOOKUP(E726,'Supply Log'!$E$6:$T$999,2,FALSE)</f>
        <v>#N/A</v>
      </c>
      <c r="H726" s="65" t="e">
        <f>VLOOKUP(E726,'Supply Log'!$E$6:$T$999,3,FALSE)</f>
        <v>#N/A</v>
      </c>
      <c r="I726" s="77"/>
      <c r="J726" s="65" t="e">
        <f>VLOOKUP(E726,'Supply Log'!$E$6:$T$277,5,FALSE)</f>
        <v>#N/A</v>
      </c>
      <c r="K726" s="65" t="e">
        <f>VLOOKUP(E726,'Supply Log'!$E$6:$T$277,6,FALSE)</f>
        <v>#N/A</v>
      </c>
      <c r="L726" s="65" t="e">
        <f>VLOOKUP(E726,'Supply Log'!$E$6:$T$277,7,FALSE)</f>
        <v>#N/A</v>
      </c>
      <c r="M726" s="65" t="e">
        <f>VLOOKUP(E726,'Supply Log'!$E$6:$T$277,8,FALSE)</f>
        <v>#N/A</v>
      </c>
      <c r="N726" s="65" t="e">
        <f>VLOOKUP(E726,'Supply Log'!$E$6:$T$277,9,FALSE)</f>
        <v>#N/A</v>
      </c>
      <c r="O726" s="65" t="e">
        <f>VLOOKUP(E726,'Supply Log'!$E$6:$T$277,10,FALSE)</f>
        <v>#N/A</v>
      </c>
      <c r="P726" s="29" t="e">
        <f t="shared" si="90"/>
        <v>#N/A</v>
      </c>
      <c r="Q726" s="65" t="e">
        <f>VLOOKUP(E726,'Supply Log'!$E$6:$T$277,12,FALSE)</f>
        <v>#N/A</v>
      </c>
      <c r="R726" s="78" t="e">
        <f t="shared" si="91"/>
        <v>#N/A</v>
      </c>
      <c r="S726" s="65"/>
      <c r="T726" s="79" t="e">
        <f t="shared" si="92"/>
        <v>#N/A</v>
      </c>
      <c r="U726" s="80" t="e">
        <f t="shared" si="93"/>
        <v>#N/A</v>
      </c>
      <c r="V726" s="81" t="str">
        <f t="shared" si="94"/>
        <v/>
      </c>
      <c r="W726" s="69" t="e">
        <f>VLOOKUP(F726,'Input Log'!$E$6:$V$50000,18,FALSE)</f>
        <v>#N/A</v>
      </c>
      <c r="X726" s="64" t="e">
        <f>VLOOKUP(E726,'Supply Log'!$Z$6:$AB$699,2,FALSE)</f>
        <v>#N/A</v>
      </c>
      <c r="Y726" s="64" t="e">
        <f>VLOOKUP(E726,'Supply Log'!$E$6:$X$618,20,FALSE)</f>
        <v>#N/A</v>
      </c>
      <c r="Z726" s="64"/>
      <c r="AA726" s="64"/>
      <c r="AB726" s="64"/>
      <c r="AC726" s="64"/>
      <c r="AD726" s="64"/>
      <c r="AE726" s="64"/>
    </row>
    <row r="727" spans="1:31" ht="15.75" customHeight="1">
      <c r="A727" s="67" t="str">
        <f t="shared" si="88"/>
        <v/>
      </c>
      <c r="B727" s="65">
        <f t="shared" si="95"/>
        <v>639</v>
      </c>
      <c r="C727" s="68" t="str">
        <f t="shared" si="89"/>
        <v/>
      </c>
      <c r="D727" s="69"/>
      <c r="E727" s="66"/>
      <c r="F727" s="66"/>
      <c r="G727" s="65" t="e">
        <f>VLOOKUP(E727,'Supply Log'!$E$6:$T$999,2,FALSE)</f>
        <v>#N/A</v>
      </c>
      <c r="H727" s="65" t="e">
        <f>VLOOKUP(E727,'Supply Log'!$E$6:$T$999,3,FALSE)</f>
        <v>#N/A</v>
      </c>
      <c r="I727" s="77"/>
      <c r="J727" s="65" t="e">
        <f>VLOOKUP(E727,'Supply Log'!$E$6:$T$277,5,FALSE)</f>
        <v>#N/A</v>
      </c>
      <c r="K727" s="65" t="e">
        <f>VLOOKUP(E727,'Supply Log'!$E$6:$T$277,6,FALSE)</f>
        <v>#N/A</v>
      </c>
      <c r="L727" s="65" t="e">
        <f>VLOOKUP(E727,'Supply Log'!$E$6:$T$277,7,FALSE)</f>
        <v>#N/A</v>
      </c>
      <c r="M727" s="65" t="e">
        <f>VLOOKUP(E727,'Supply Log'!$E$6:$T$277,8,FALSE)</f>
        <v>#N/A</v>
      </c>
      <c r="N727" s="65" t="e">
        <f>VLOOKUP(E727,'Supply Log'!$E$6:$T$277,9,FALSE)</f>
        <v>#N/A</v>
      </c>
      <c r="O727" s="65" t="e">
        <f>VLOOKUP(E727,'Supply Log'!$E$6:$T$277,10,FALSE)</f>
        <v>#N/A</v>
      </c>
      <c r="P727" s="29" t="e">
        <f t="shared" si="90"/>
        <v>#N/A</v>
      </c>
      <c r="Q727" s="65" t="e">
        <f>VLOOKUP(E727,'Supply Log'!$E$6:$T$277,12,FALSE)</f>
        <v>#N/A</v>
      </c>
      <c r="R727" s="78" t="e">
        <f t="shared" si="91"/>
        <v>#N/A</v>
      </c>
      <c r="S727" s="65"/>
      <c r="T727" s="79" t="e">
        <f t="shared" si="92"/>
        <v>#N/A</v>
      </c>
      <c r="U727" s="80" t="e">
        <f t="shared" si="93"/>
        <v>#N/A</v>
      </c>
      <c r="V727" s="81" t="str">
        <f t="shared" si="94"/>
        <v/>
      </c>
      <c r="W727" s="69" t="e">
        <f>VLOOKUP(F727,'Input Log'!$E$6:$V$50000,18,FALSE)</f>
        <v>#N/A</v>
      </c>
      <c r="X727" s="64" t="e">
        <f>VLOOKUP(E727,'Supply Log'!$Z$6:$AB$699,2,FALSE)</f>
        <v>#N/A</v>
      </c>
      <c r="Y727" s="64" t="e">
        <f>VLOOKUP(E727,'Supply Log'!$E$6:$X$618,20,FALSE)</f>
        <v>#N/A</v>
      </c>
      <c r="Z727" s="64"/>
      <c r="AA727" s="64"/>
      <c r="AB727" s="64"/>
      <c r="AC727" s="64"/>
      <c r="AD727" s="64"/>
      <c r="AE727" s="64"/>
    </row>
    <row r="728" spans="1:31" ht="15.75" customHeight="1">
      <c r="A728" s="67" t="str">
        <f t="shared" si="88"/>
        <v/>
      </c>
      <c r="B728" s="65">
        <f t="shared" si="95"/>
        <v>640</v>
      </c>
      <c r="C728" s="68" t="str">
        <f t="shared" si="89"/>
        <v/>
      </c>
      <c r="D728" s="69"/>
      <c r="E728" s="66"/>
      <c r="F728" s="66"/>
      <c r="G728" s="65" t="e">
        <f>VLOOKUP(E728,'Supply Log'!$E$6:$T$999,2,FALSE)</f>
        <v>#N/A</v>
      </c>
      <c r="H728" s="65" t="e">
        <f>VLOOKUP(E728,'Supply Log'!$E$6:$T$999,3,FALSE)</f>
        <v>#N/A</v>
      </c>
      <c r="I728" s="77"/>
      <c r="J728" s="65" t="e">
        <f>VLOOKUP(E728,'Supply Log'!$E$6:$T$277,5,FALSE)</f>
        <v>#N/A</v>
      </c>
      <c r="K728" s="65" t="e">
        <f>VLOOKUP(E728,'Supply Log'!$E$6:$T$277,6,FALSE)</f>
        <v>#N/A</v>
      </c>
      <c r="L728" s="65" t="e">
        <f>VLOOKUP(E728,'Supply Log'!$E$6:$T$277,7,FALSE)</f>
        <v>#N/A</v>
      </c>
      <c r="M728" s="65" t="e">
        <f>VLOOKUP(E728,'Supply Log'!$E$6:$T$277,8,FALSE)</f>
        <v>#N/A</v>
      </c>
      <c r="N728" s="65" t="e">
        <f>VLOOKUP(E728,'Supply Log'!$E$6:$T$277,9,FALSE)</f>
        <v>#N/A</v>
      </c>
      <c r="O728" s="65" t="e">
        <f>VLOOKUP(E728,'Supply Log'!$E$6:$T$277,10,FALSE)</f>
        <v>#N/A</v>
      </c>
      <c r="P728" s="29" t="e">
        <f t="shared" si="90"/>
        <v>#N/A</v>
      </c>
      <c r="Q728" s="65" t="e">
        <f>VLOOKUP(E728,'Supply Log'!$E$6:$T$277,12,FALSE)</f>
        <v>#N/A</v>
      </c>
      <c r="R728" s="78" t="e">
        <f t="shared" si="91"/>
        <v>#N/A</v>
      </c>
      <c r="S728" s="65"/>
      <c r="T728" s="79" t="e">
        <f t="shared" si="92"/>
        <v>#N/A</v>
      </c>
      <c r="U728" s="80" t="e">
        <f t="shared" si="93"/>
        <v>#N/A</v>
      </c>
      <c r="V728" s="81" t="str">
        <f t="shared" si="94"/>
        <v/>
      </c>
      <c r="W728" s="69" t="e">
        <f>VLOOKUP(F728,'Input Log'!$E$6:$V$50000,18,FALSE)</f>
        <v>#N/A</v>
      </c>
      <c r="X728" s="64" t="e">
        <f>VLOOKUP(E728,'Supply Log'!$Z$6:$AB$699,2,FALSE)</f>
        <v>#N/A</v>
      </c>
      <c r="Y728" s="64" t="e">
        <f>VLOOKUP(E728,'Supply Log'!$E$6:$X$618,20,FALSE)</f>
        <v>#N/A</v>
      </c>
      <c r="Z728" s="64"/>
      <c r="AA728" s="64"/>
      <c r="AB728" s="64"/>
      <c r="AC728" s="64"/>
      <c r="AD728" s="64"/>
      <c r="AE728" s="64"/>
    </row>
    <row r="729" spans="1:31" ht="15.75" customHeight="1">
      <c r="A729" s="67" t="str">
        <f t="shared" si="88"/>
        <v/>
      </c>
      <c r="B729" s="65">
        <f t="shared" si="95"/>
        <v>641</v>
      </c>
      <c r="C729" s="68" t="str">
        <f t="shared" si="89"/>
        <v/>
      </c>
      <c r="D729" s="69"/>
      <c r="E729" s="66"/>
      <c r="F729" s="66"/>
      <c r="G729" s="65" t="e">
        <f>VLOOKUP(E729,'Supply Log'!$E$6:$T$999,2,FALSE)</f>
        <v>#N/A</v>
      </c>
      <c r="H729" s="65" t="e">
        <f>VLOOKUP(E729,'Supply Log'!$E$6:$T$999,3,FALSE)</f>
        <v>#N/A</v>
      </c>
      <c r="I729" s="77"/>
      <c r="J729" s="65" t="e">
        <f>VLOOKUP(E729,'Supply Log'!$E$6:$T$277,5,FALSE)</f>
        <v>#N/A</v>
      </c>
      <c r="K729" s="65" t="e">
        <f>VLOOKUP(E729,'Supply Log'!$E$6:$T$277,6,FALSE)</f>
        <v>#N/A</v>
      </c>
      <c r="L729" s="65" t="e">
        <f>VLOOKUP(E729,'Supply Log'!$E$6:$T$277,7,FALSE)</f>
        <v>#N/A</v>
      </c>
      <c r="M729" s="65" t="e">
        <f>VLOOKUP(E729,'Supply Log'!$E$6:$T$277,8,FALSE)</f>
        <v>#N/A</v>
      </c>
      <c r="N729" s="65" t="e">
        <f>VLOOKUP(E729,'Supply Log'!$E$6:$T$277,9,FALSE)</f>
        <v>#N/A</v>
      </c>
      <c r="O729" s="65" t="e">
        <f>VLOOKUP(E729,'Supply Log'!$E$6:$T$277,10,FALSE)</f>
        <v>#N/A</v>
      </c>
      <c r="P729" s="29" t="e">
        <f t="shared" si="90"/>
        <v>#N/A</v>
      </c>
      <c r="Q729" s="65" t="e">
        <f>VLOOKUP(E729,'Supply Log'!$E$6:$T$277,12,FALSE)</f>
        <v>#N/A</v>
      </c>
      <c r="R729" s="78" t="e">
        <f t="shared" si="91"/>
        <v>#N/A</v>
      </c>
      <c r="S729" s="65"/>
      <c r="T729" s="79" t="e">
        <f t="shared" si="92"/>
        <v>#N/A</v>
      </c>
      <c r="U729" s="80" t="e">
        <f t="shared" si="93"/>
        <v>#N/A</v>
      </c>
      <c r="V729" s="81" t="str">
        <f t="shared" si="94"/>
        <v/>
      </c>
      <c r="W729" s="69" t="e">
        <f>VLOOKUP(F729,'Input Log'!$E$6:$V$50000,18,FALSE)</f>
        <v>#N/A</v>
      </c>
      <c r="X729" s="64" t="e">
        <f>VLOOKUP(E729,'Supply Log'!$Z$6:$AB$699,2,FALSE)</f>
        <v>#N/A</v>
      </c>
      <c r="Y729" s="64" t="e">
        <f>VLOOKUP(E729,'Supply Log'!$E$6:$X$618,20,FALSE)</f>
        <v>#N/A</v>
      </c>
      <c r="Z729" s="64"/>
      <c r="AA729" s="64"/>
      <c r="AB729" s="64"/>
      <c r="AC729" s="64"/>
      <c r="AD729" s="64"/>
      <c r="AE729" s="64"/>
    </row>
    <row r="730" spans="1:31" ht="15.75" customHeight="1">
      <c r="A730" s="67" t="str">
        <f t="shared" si="88"/>
        <v/>
      </c>
      <c r="B730" s="65">
        <f t="shared" si="95"/>
        <v>642</v>
      </c>
      <c r="C730" s="68" t="str">
        <f t="shared" si="89"/>
        <v/>
      </c>
      <c r="D730" s="69"/>
      <c r="E730" s="66"/>
      <c r="F730" s="66"/>
      <c r="G730" s="65" t="e">
        <f>VLOOKUP(E730,'Supply Log'!$E$6:$T$999,2,FALSE)</f>
        <v>#N/A</v>
      </c>
      <c r="H730" s="65" t="e">
        <f>VLOOKUP(E730,'Supply Log'!$E$6:$T$999,3,FALSE)</f>
        <v>#N/A</v>
      </c>
      <c r="I730" s="77"/>
      <c r="J730" s="65" t="e">
        <f>VLOOKUP(E730,'Supply Log'!$E$6:$T$277,5,FALSE)</f>
        <v>#N/A</v>
      </c>
      <c r="K730" s="65" t="e">
        <f>VLOOKUP(E730,'Supply Log'!$E$6:$T$277,6,FALSE)</f>
        <v>#N/A</v>
      </c>
      <c r="L730" s="65" t="e">
        <f>VLOOKUP(E730,'Supply Log'!$E$6:$T$277,7,FALSE)</f>
        <v>#N/A</v>
      </c>
      <c r="M730" s="65" t="e">
        <f>VLOOKUP(E730,'Supply Log'!$E$6:$T$277,8,FALSE)</f>
        <v>#N/A</v>
      </c>
      <c r="N730" s="65" t="e">
        <f>VLOOKUP(E730,'Supply Log'!$E$6:$T$277,9,FALSE)</f>
        <v>#N/A</v>
      </c>
      <c r="O730" s="65" t="e">
        <f>VLOOKUP(E730,'Supply Log'!$E$6:$T$277,10,FALSE)</f>
        <v>#N/A</v>
      </c>
      <c r="P730" s="29" t="e">
        <f t="shared" si="90"/>
        <v>#N/A</v>
      </c>
      <c r="Q730" s="65" t="e">
        <f>VLOOKUP(E730,'Supply Log'!$E$6:$T$277,12,FALSE)</f>
        <v>#N/A</v>
      </c>
      <c r="R730" s="78" t="e">
        <f t="shared" si="91"/>
        <v>#N/A</v>
      </c>
      <c r="S730" s="65"/>
      <c r="T730" s="79" t="e">
        <f t="shared" si="92"/>
        <v>#N/A</v>
      </c>
      <c r="U730" s="80" t="e">
        <f t="shared" si="93"/>
        <v>#N/A</v>
      </c>
      <c r="V730" s="81" t="str">
        <f t="shared" si="94"/>
        <v/>
      </c>
      <c r="W730" s="69" t="e">
        <f>VLOOKUP(F730,'Input Log'!$E$6:$V$50000,18,FALSE)</f>
        <v>#N/A</v>
      </c>
      <c r="X730" s="64" t="e">
        <f>VLOOKUP(E730,'Supply Log'!$Z$6:$AB$699,2,FALSE)</f>
        <v>#N/A</v>
      </c>
      <c r="Y730" s="64" t="e">
        <f>VLOOKUP(E730,'Supply Log'!$E$6:$X$618,20,FALSE)</f>
        <v>#N/A</v>
      </c>
      <c r="Z730" s="64"/>
      <c r="AA730" s="64"/>
      <c r="AB730" s="64"/>
      <c r="AC730" s="64"/>
      <c r="AD730" s="64"/>
      <c r="AE730" s="64"/>
    </row>
    <row r="731" spans="1:31" ht="15.75" customHeight="1">
      <c r="A731" s="67" t="str">
        <f t="shared" si="88"/>
        <v/>
      </c>
      <c r="B731" s="65">
        <f t="shared" si="95"/>
        <v>643</v>
      </c>
      <c r="C731" s="68" t="str">
        <f t="shared" si="89"/>
        <v/>
      </c>
      <c r="D731" s="69"/>
      <c r="E731" s="66"/>
      <c r="F731" s="66"/>
      <c r="G731" s="65" t="e">
        <f>VLOOKUP(E731,'Supply Log'!$E$6:$T$999,2,FALSE)</f>
        <v>#N/A</v>
      </c>
      <c r="H731" s="65" t="e">
        <f>VLOOKUP(E731,'Supply Log'!$E$6:$T$999,3,FALSE)</f>
        <v>#N/A</v>
      </c>
      <c r="I731" s="77"/>
      <c r="J731" s="65" t="e">
        <f>VLOOKUP(E731,'Supply Log'!$E$6:$T$277,5,FALSE)</f>
        <v>#N/A</v>
      </c>
      <c r="K731" s="65" t="e">
        <f>VLOOKUP(E731,'Supply Log'!$E$6:$T$277,6,FALSE)</f>
        <v>#N/A</v>
      </c>
      <c r="L731" s="65" t="e">
        <f>VLOOKUP(E731,'Supply Log'!$E$6:$T$277,7,FALSE)</f>
        <v>#N/A</v>
      </c>
      <c r="M731" s="65" t="e">
        <f>VLOOKUP(E731,'Supply Log'!$E$6:$T$277,8,FALSE)</f>
        <v>#N/A</v>
      </c>
      <c r="N731" s="65" t="e">
        <f>VLOOKUP(E731,'Supply Log'!$E$6:$T$277,9,FALSE)</f>
        <v>#N/A</v>
      </c>
      <c r="O731" s="65" t="e">
        <f>VLOOKUP(E731,'Supply Log'!$E$6:$T$277,10,FALSE)</f>
        <v>#N/A</v>
      </c>
      <c r="P731" s="29" t="e">
        <f t="shared" si="90"/>
        <v>#N/A</v>
      </c>
      <c r="Q731" s="65" t="e">
        <f>VLOOKUP(E731,'Supply Log'!$E$6:$T$277,12,FALSE)</f>
        <v>#N/A</v>
      </c>
      <c r="R731" s="78" t="e">
        <f t="shared" si="91"/>
        <v>#N/A</v>
      </c>
      <c r="S731" s="65"/>
      <c r="T731" s="79" t="e">
        <f t="shared" si="92"/>
        <v>#N/A</v>
      </c>
      <c r="U731" s="80" t="e">
        <f t="shared" si="93"/>
        <v>#N/A</v>
      </c>
      <c r="V731" s="81" t="str">
        <f t="shared" si="94"/>
        <v/>
      </c>
      <c r="W731" s="69" t="e">
        <f>VLOOKUP(F731,'Input Log'!$E$6:$V$50000,18,FALSE)</f>
        <v>#N/A</v>
      </c>
      <c r="X731" s="64" t="e">
        <f>VLOOKUP(E731,'Supply Log'!$Z$6:$AB$699,2,FALSE)</f>
        <v>#N/A</v>
      </c>
      <c r="Y731" s="64" t="e">
        <f>VLOOKUP(E731,'Supply Log'!$E$6:$X$618,20,FALSE)</f>
        <v>#N/A</v>
      </c>
      <c r="Z731" s="64"/>
      <c r="AA731" s="64"/>
      <c r="AB731" s="64"/>
      <c r="AC731" s="64"/>
      <c r="AD731" s="64"/>
      <c r="AE731" s="64"/>
    </row>
    <row r="732" spans="1:31" ht="15.75" customHeight="1">
      <c r="A732" s="67" t="str">
        <f t="shared" si="88"/>
        <v/>
      </c>
      <c r="B732" s="65">
        <f t="shared" si="95"/>
        <v>644</v>
      </c>
      <c r="C732" s="68" t="str">
        <f t="shared" si="89"/>
        <v/>
      </c>
      <c r="D732" s="69"/>
      <c r="E732" s="66"/>
      <c r="F732" s="66"/>
      <c r="G732" s="65" t="e">
        <f>VLOOKUP(E732,'Supply Log'!$E$6:$T$999,2,FALSE)</f>
        <v>#N/A</v>
      </c>
      <c r="H732" s="65" t="e">
        <f>VLOOKUP(E732,'Supply Log'!$E$6:$T$999,3,FALSE)</f>
        <v>#N/A</v>
      </c>
      <c r="I732" s="77"/>
      <c r="J732" s="65" t="e">
        <f>VLOOKUP(E732,'Supply Log'!$E$6:$T$277,5,FALSE)</f>
        <v>#N/A</v>
      </c>
      <c r="K732" s="65" t="e">
        <f>VLOOKUP(E732,'Supply Log'!$E$6:$T$277,6,FALSE)</f>
        <v>#N/A</v>
      </c>
      <c r="L732" s="65" t="e">
        <f>VLOOKUP(E732,'Supply Log'!$E$6:$T$277,7,FALSE)</f>
        <v>#N/A</v>
      </c>
      <c r="M732" s="65" t="e">
        <f>VLOOKUP(E732,'Supply Log'!$E$6:$T$277,8,FALSE)</f>
        <v>#N/A</v>
      </c>
      <c r="N732" s="65" t="e">
        <f>VLOOKUP(E732,'Supply Log'!$E$6:$T$277,9,FALSE)</f>
        <v>#N/A</v>
      </c>
      <c r="O732" s="65" t="e">
        <f>VLOOKUP(E732,'Supply Log'!$E$6:$T$277,10,FALSE)</f>
        <v>#N/A</v>
      </c>
      <c r="P732" s="29" t="e">
        <f t="shared" si="90"/>
        <v>#N/A</v>
      </c>
      <c r="Q732" s="65" t="e">
        <f>VLOOKUP(E732,'Supply Log'!$E$6:$T$277,12,FALSE)</f>
        <v>#N/A</v>
      </c>
      <c r="R732" s="78" t="e">
        <f t="shared" si="91"/>
        <v>#N/A</v>
      </c>
      <c r="S732" s="65"/>
      <c r="T732" s="79" t="e">
        <f t="shared" si="92"/>
        <v>#N/A</v>
      </c>
      <c r="U732" s="80" t="e">
        <f t="shared" si="93"/>
        <v>#N/A</v>
      </c>
      <c r="V732" s="81" t="str">
        <f t="shared" si="94"/>
        <v/>
      </c>
      <c r="W732" s="69" t="e">
        <f>VLOOKUP(F732,'Input Log'!$E$6:$V$50000,18,FALSE)</f>
        <v>#N/A</v>
      </c>
      <c r="X732" s="64" t="e">
        <f>VLOOKUP(E732,'Supply Log'!$Z$6:$AB$699,2,FALSE)</f>
        <v>#N/A</v>
      </c>
      <c r="Y732" s="64" t="e">
        <f>VLOOKUP(E732,'Supply Log'!$E$6:$X$618,20,FALSE)</f>
        <v>#N/A</v>
      </c>
      <c r="Z732" s="64"/>
      <c r="AA732" s="64"/>
      <c r="AB732" s="64"/>
      <c r="AC732" s="64"/>
      <c r="AD732" s="64"/>
      <c r="AE732" s="64"/>
    </row>
    <row r="733" spans="1:31" ht="15.75" customHeight="1">
      <c r="A733" s="67" t="str">
        <f t="shared" si="88"/>
        <v/>
      </c>
      <c r="B733" s="65">
        <f t="shared" si="95"/>
        <v>645</v>
      </c>
      <c r="C733" s="68" t="str">
        <f t="shared" si="89"/>
        <v/>
      </c>
      <c r="D733" s="69"/>
      <c r="E733" s="66"/>
      <c r="F733" s="66"/>
      <c r="G733" s="65" t="e">
        <f>VLOOKUP(E733,'Supply Log'!$E$6:$T$999,2,FALSE)</f>
        <v>#N/A</v>
      </c>
      <c r="H733" s="65" t="e">
        <f>VLOOKUP(E733,'Supply Log'!$E$6:$T$999,3,FALSE)</f>
        <v>#N/A</v>
      </c>
      <c r="I733" s="77"/>
      <c r="J733" s="65" t="e">
        <f>VLOOKUP(E733,'Supply Log'!$E$6:$T$277,5,FALSE)</f>
        <v>#N/A</v>
      </c>
      <c r="K733" s="65" t="e">
        <f>VLOOKUP(E733,'Supply Log'!$E$6:$T$277,6,FALSE)</f>
        <v>#N/A</v>
      </c>
      <c r="L733" s="65" t="e">
        <f>VLOOKUP(E733,'Supply Log'!$E$6:$T$277,7,FALSE)</f>
        <v>#N/A</v>
      </c>
      <c r="M733" s="65" t="e">
        <f>VLOOKUP(E733,'Supply Log'!$E$6:$T$277,8,FALSE)</f>
        <v>#N/A</v>
      </c>
      <c r="N733" s="65" t="e">
        <f>VLOOKUP(E733,'Supply Log'!$E$6:$T$277,9,FALSE)</f>
        <v>#N/A</v>
      </c>
      <c r="O733" s="65" t="e">
        <f>VLOOKUP(E733,'Supply Log'!$E$6:$T$277,10,FALSE)</f>
        <v>#N/A</v>
      </c>
      <c r="P733" s="29" t="e">
        <f t="shared" si="90"/>
        <v>#N/A</v>
      </c>
      <c r="Q733" s="65" t="e">
        <f>VLOOKUP(E733,'Supply Log'!$E$6:$T$277,12,FALSE)</f>
        <v>#N/A</v>
      </c>
      <c r="R733" s="78" t="e">
        <f t="shared" si="91"/>
        <v>#N/A</v>
      </c>
      <c r="S733" s="65"/>
      <c r="T733" s="79" t="e">
        <f t="shared" si="92"/>
        <v>#N/A</v>
      </c>
      <c r="U733" s="80" t="e">
        <f t="shared" si="93"/>
        <v>#N/A</v>
      </c>
      <c r="V733" s="81" t="str">
        <f t="shared" si="94"/>
        <v/>
      </c>
      <c r="W733" s="69" t="e">
        <f>VLOOKUP(F733,'Input Log'!$E$6:$V$50000,18,FALSE)</f>
        <v>#N/A</v>
      </c>
      <c r="X733" s="64" t="e">
        <f>VLOOKUP(E733,'Supply Log'!$Z$6:$AB$699,2,FALSE)</f>
        <v>#N/A</v>
      </c>
      <c r="Y733" s="64" t="e">
        <f>VLOOKUP(E733,'Supply Log'!$E$6:$X$618,20,FALSE)</f>
        <v>#N/A</v>
      </c>
      <c r="Z733" s="64"/>
      <c r="AA733" s="64"/>
      <c r="AB733" s="64"/>
      <c r="AC733" s="64"/>
      <c r="AD733" s="64"/>
      <c r="AE733" s="64"/>
    </row>
    <row r="734" spans="1:31" ht="15.75" customHeight="1">
      <c r="A734" s="67" t="str">
        <f t="shared" si="88"/>
        <v/>
      </c>
      <c r="B734" s="65">
        <f t="shared" si="95"/>
        <v>646</v>
      </c>
      <c r="C734" s="68" t="str">
        <f t="shared" si="89"/>
        <v/>
      </c>
      <c r="D734" s="69"/>
      <c r="E734" s="66"/>
      <c r="F734" s="66"/>
      <c r="G734" s="65" t="e">
        <f>VLOOKUP(E734,'Supply Log'!$E$6:$T$999,2,FALSE)</f>
        <v>#N/A</v>
      </c>
      <c r="H734" s="65" t="e">
        <f>VLOOKUP(E734,'Supply Log'!$E$6:$T$999,3,FALSE)</f>
        <v>#N/A</v>
      </c>
      <c r="I734" s="77"/>
      <c r="J734" s="65" t="e">
        <f>VLOOKUP(E734,'Supply Log'!$E$6:$T$277,5,FALSE)</f>
        <v>#N/A</v>
      </c>
      <c r="K734" s="65" t="e">
        <f>VLOOKUP(E734,'Supply Log'!$E$6:$T$277,6,FALSE)</f>
        <v>#N/A</v>
      </c>
      <c r="L734" s="65" t="e">
        <f>VLOOKUP(E734,'Supply Log'!$E$6:$T$277,7,FALSE)</f>
        <v>#N/A</v>
      </c>
      <c r="M734" s="65" t="e">
        <f>VLOOKUP(E734,'Supply Log'!$E$6:$T$277,8,FALSE)</f>
        <v>#N/A</v>
      </c>
      <c r="N734" s="65" t="e">
        <f>VLOOKUP(E734,'Supply Log'!$E$6:$T$277,9,FALSE)</f>
        <v>#N/A</v>
      </c>
      <c r="O734" s="65" t="e">
        <f>VLOOKUP(E734,'Supply Log'!$E$6:$T$277,10,FALSE)</f>
        <v>#N/A</v>
      </c>
      <c r="P734" s="29" t="e">
        <f t="shared" si="90"/>
        <v>#N/A</v>
      </c>
      <c r="Q734" s="65" t="e">
        <f>VLOOKUP(E734,'Supply Log'!$E$6:$T$277,12,FALSE)</f>
        <v>#N/A</v>
      </c>
      <c r="R734" s="78" t="e">
        <f t="shared" si="91"/>
        <v>#N/A</v>
      </c>
      <c r="S734" s="65"/>
      <c r="T734" s="79" t="e">
        <f t="shared" si="92"/>
        <v>#N/A</v>
      </c>
      <c r="U734" s="80" t="e">
        <f t="shared" si="93"/>
        <v>#N/A</v>
      </c>
      <c r="V734" s="81" t="str">
        <f t="shared" si="94"/>
        <v/>
      </c>
      <c r="W734" s="69" t="e">
        <f>VLOOKUP(F734,'Input Log'!$E$6:$V$50000,18,FALSE)</f>
        <v>#N/A</v>
      </c>
      <c r="X734" s="64" t="e">
        <f>VLOOKUP(E734,'Supply Log'!$Z$6:$AB$699,2,FALSE)</f>
        <v>#N/A</v>
      </c>
      <c r="Y734" s="64" t="e">
        <f>VLOOKUP(E734,'Supply Log'!$E$6:$X$618,20,FALSE)</f>
        <v>#N/A</v>
      </c>
      <c r="Z734" s="64"/>
      <c r="AA734" s="64"/>
      <c r="AB734" s="64"/>
      <c r="AC734" s="64"/>
      <c r="AD734" s="64"/>
      <c r="AE734" s="64"/>
    </row>
    <row r="735" spans="1:31" ht="15.75" customHeight="1">
      <c r="A735" s="67" t="str">
        <f t="shared" si="88"/>
        <v/>
      </c>
      <c r="B735" s="65">
        <f t="shared" si="95"/>
        <v>647</v>
      </c>
      <c r="C735" s="68" t="str">
        <f t="shared" si="89"/>
        <v/>
      </c>
      <c r="D735" s="69"/>
      <c r="E735" s="66"/>
      <c r="F735" s="66"/>
      <c r="G735" s="65" t="e">
        <f>VLOOKUP(E735,'Supply Log'!$E$6:$T$999,2,FALSE)</f>
        <v>#N/A</v>
      </c>
      <c r="H735" s="65" t="e">
        <f>VLOOKUP(E735,'Supply Log'!$E$6:$T$999,3,FALSE)</f>
        <v>#N/A</v>
      </c>
      <c r="I735" s="77"/>
      <c r="J735" s="65" t="e">
        <f>VLOOKUP(E735,'Supply Log'!$E$6:$T$277,5,FALSE)</f>
        <v>#N/A</v>
      </c>
      <c r="K735" s="65" t="e">
        <f>VLOOKUP(E735,'Supply Log'!$E$6:$T$277,6,FALSE)</f>
        <v>#N/A</v>
      </c>
      <c r="L735" s="65" t="e">
        <f>VLOOKUP(E735,'Supply Log'!$E$6:$T$277,7,FALSE)</f>
        <v>#N/A</v>
      </c>
      <c r="M735" s="65" t="e">
        <f>VLOOKUP(E735,'Supply Log'!$E$6:$T$277,8,FALSE)</f>
        <v>#N/A</v>
      </c>
      <c r="N735" s="65" t="e">
        <f>VLOOKUP(E735,'Supply Log'!$E$6:$T$277,9,FALSE)</f>
        <v>#N/A</v>
      </c>
      <c r="O735" s="65" t="e">
        <f>VLOOKUP(E735,'Supply Log'!$E$6:$T$277,10,FALSE)</f>
        <v>#N/A</v>
      </c>
      <c r="P735" s="29" t="e">
        <f t="shared" si="90"/>
        <v>#N/A</v>
      </c>
      <c r="Q735" s="65" t="e">
        <f>VLOOKUP(E735,'Supply Log'!$E$6:$T$277,12,FALSE)</f>
        <v>#N/A</v>
      </c>
      <c r="R735" s="78" t="e">
        <f t="shared" si="91"/>
        <v>#N/A</v>
      </c>
      <c r="S735" s="65"/>
      <c r="T735" s="79" t="e">
        <f t="shared" si="92"/>
        <v>#N/A</v>
      </c>
      <c r="U735" s="80" t="e">
        <f t="shared" si="93"/>
        <v>#N/A</v>
      </c>
      <c r="V735" s="81" t="str">
        <f t="shared" si="94"/>
        <v/>
      </c>
      <c r="W735" s="69" t="e">
        <f>VLOOKUP(F735,'Input Log'!$E$6:$V$50000,18,FALSE)</f>
        <v>#N/A</v>
      </c>
      <c r="X735" s="64" t="e">
        <f>VLOOKUP(E735,'Supply Log'!$Z$6:$AB$699,2,FALSE)</f>
        <v>#N/A</v>
      </c>
      <c r="Y735" s="64" t="e">
        <f>VLOOKUP(E735,'Supply Log'!$E$6:$X$618,20,FALSE)</f>
        <v>#N/A</v>
      </c>
      <c r="Z735" s="64"/>
      <c r="AA735" s="64"/>
      <c r="AB735" s="64"/>
      <c r="AC735" s="64"/>
      <c r="AD735" s="64"/>
      <c r="AE735" s="64"/>
    </row>
    <row r="736" spans="1:31" ht="15.75" customHeight="1">
      <c r="A736" s="67" t="str">
        <f t="shared" si="88"/>
        <v/>
      </c>
      <c r="B736" s="65">
        <f t="shared" si="95"/>
        <v>648</v>
      </c>
      <c r="C736" s="68" t="str">
        <f t="shared" si="89"/>
        <v/>
      </c>
      <c r="D736" s="69"/>
      <c r="E736" s="66"/>
      <c r="F736" s="66"/>
      <c r="G736" s="65" t="e">
        <f>VLOOKUP(E736,'Supply Log'!$E$6:$T$999,2,FALSE)</f>
        <v>#N/A</v>
      </c>
      <c r="H736" s="65" t="e">
        <f>VLOOKUP(E736,'Supply Log'!$E$6:$T$999,3,FALSE)</f>
        <v>#N/A</v>
      </c>
      <c r="I736" s="77"/>
      <c r="J736" s="65" t="e">
        <f>VLOOKUP(E736,'Supply Log'!$E$6:$T$277,5,FALSE)</f>
        <v>#N/A</v>
      </c>
      <c r="K736" s="65" t="e">
        <f>VLOOKUP(E736,'Supply Log'!$E$6:$T$277,6,FALSE)</f>
        <v>#N/A</v>
      </c>
      <c r="L736" s="65" t="e">
        <f>VLOOKUP(E736,'Supply Log'!$E$6:$T$277,7,FALSE)</f>
        <v>#N/A</v>
      </c>
      <c r="M736" s="65" t="e">
        <f>VLOOKUP(E736,'Supply Log'!$E$6:$T$277,8,FALSE)</f>
        <v>#N/A</v>
      </c>
      <c r="N736" s="65" t="e">
        <f>VLOOKUP(E736,'Supply Log'!$E$6:$T$277,9,FALSE)</f>
        <v>#N/A</v>
      </c>
      <c r="O736" s="65" t="e">
        <f>VLOOKUP(E736,'Supply Log'!$E$6:$T$277,10,FALSE)</f>
        <v>#N/A</v>
      </c>
      <c r="P736" s="29" t="e">
        <f t="shared" si="90"/>
        <v>#N/A</v>
      </c>
      <c r="Q736" s="65" t="e">
        <f>VLOOKUP(E736,'Supply Log'!$E$6:$T$277,12,FALSE)</f>
        <v>#N/A</v>
      </c>
      <c r="R736" s="78" t="e">
        <f t="shared" si="91"/>
        <v>#N/A</v>
      </c>
      <c r="S736" s="65"/>
      <c r="T736" s="79" t="e">
        <f t="shared" si="92"/>
        <v>#N/A</v>
      </c>
      <c r="U736" s="80" t="e">
        <f t="shared" si="93"/>
        <v>#N/A</v>
      </c>
      <c r="V736" s="81" t="str">
        <f t="shared" si="94"/>
        <v/>
      </c>
      <c r="W736" s="69" t="e">
        <f>VLOOKUP(F736,'Input Log'!$E$6:$V$50000,18,FALSE)</f>
        <v>#N/A</v>
      </c>
      <c r="X736" s="64" t="e">
        <f>VLOOKUP(E736,'Supply Log'!$Z$6:$AB$699,2,FALSE)</f>
        <v>#N/A</v>
      </c>
      <c r="Y736" s="64" t="e">
        <f>VLOOKUP(E736,'Supply Log'!$E$6:$X$618,20,FALSE)</f>
        <v>#N/A</v>
      </c>
      <c r="Z736" s="64"/>
      <c r="AA736" s="64"/>
      <c r="AB736" s="64"/>
      <c r="AC736" s="64"/>
      <c r="AD736" s="64"/>
      <c r="AE736" s="64"/>
    </row>
    <row r="737" spans="1:31" ht="15.75" customHeight="1">
      <c r="A737" s="67" t="str">
        <f t="shared" si="88"/>
        <v/>
      </c>
      <c r="B737" s="65">
        <f t="shared" si="95"/>
        <v>649</v>
      </c>
      <c r="C737" s="68" t="str">
        <f t="shared" si="89"/>
        <v/>
      </c>
      <c r="D737" s="69"/>
      <c r="E737" s="66"/>
      <c r="F737" s="66"/>
      <c r="G737" s="65" t="e">
        <f>VLOOKUP(E737,'Supply Log'!$E$6:$T$999,2,FALSE)</f>
        <v>#N/A</v>
      </c>
      <c r="H737" s="65" t="e">
        <f>VLOOKUP(E737,'Supply Log'!$E$6:$T$999,3,FALSE)</f>
        <v>#N/A</v>
      </c>
      <c r="I737" s="77"/>
      <c r="J737" s="65" t="e">
        <f>VLOOKUP(E737,'Supply Log'!$E$6:$T$277,5,FALSE)</f>
        <v>#N/A</v>
      </c>
      <c r="K737" s="65" t="e">
        <f>VLOOKUP(E737,'Supply Log'!$E$6:$T$277,6,FALSE)</f>
        <v>#N/A</v>
      </c>
      <c r="L737" s="65" t="e">
        <f>VLOOKUP(E737,'Supply Log'!$E$6:$T$277,7,FALSE)</f>
        <v>#N/A</v>
      </c>
      <c r="M737" s="65" t="e">
        <f>VLOOKUP(E737,'Supply Log'!$E$6:$T$277,8,FALSE)</f>
        <v>#N/A</v>
      </c>
      <c r="N737" s="65" t="e">
        <f>VLOOKUP(E737,'Supply Log'!$E$6:$T$277,9,FALSE)</f>
        <v>#N/A</v>
      </c>
      <c r="O737" s="65" t="e">
        <f>VLOOKUP(E737,'Supply Log'!$E$6:$T$277,10,FALSE)</f>
        <v>#N/A</v>
      </c>
      <c r="P737" s="29" t="e">
        <f t="shared" si="90"/>
        <v>#N/A</v>
      </c>
      <c r="Q737" s="65" t="e">
        <f>VLOOKUP(E737,'Supply Log'!$E$6:$T$277,12,FALSE)</f>
        <v>#N/A</v>
      </c>
      <c r="R737" s="78" t="e">
        <f t="shared" si="91"/>
        <v>#N/A</v>
      </c>
      <c r="S737" s="65"/>
      <c r="T737" s="79" t="e">
        <f t="shared" si="92"/>
        <v>#N/A</v>
      </c>
      <c r="U737" s="80" t="e">
        <f t="shared" si="93"/>
        <v>#N/A</v>
      </c>
      <c r="V737" s="81" t="str">
        <f t="shared" si="94"/>
        <v/>
      </c>
      <c r="W737" s="69" t="e">
        <f>VLOOKUP(F737,'Input Log'!$E$6:$V$50000,18,FALSE)</f>
        <v>#N/A</v>
      </c>
      <c r="X737" s="64" t="e">
        <f>VLOOKUP(E737,'Supply Log'!$Z$6:$AB$699,2,FALSE)</f>
        <v>#N/A</v>
      </c>
      <c r="Y737" s="64" t="e">
        <f>VLOOKUP(E737,'Supply Log'!$E$6:$X$618,20,FALSE)</f>
        <v>#N/A</v>
      </c>
      <c r="Z737" s="64"/>
      <c r="AA737" s="64"/>
      <c r="AB737" s="64"/>
      <c r="AC737" s="64"/>
      <c r="AD737" s="64"/>
      <c r="AE737" s="64"/>
    </row>
    <row r="738" spans="1:31" ht="15.75" customHeight="1">
      <c r="A738" s="67" t="str">
        <f t="shared" si="88"/>
        <v/>
      </c>
      <c r="B738" s="65">
        <f t="shared" si="95"/>
        <v>650</v>
      </c>
      <c r="C738" s="68" t="str">
        <f t="shared" si="89"/>
        <v/>
      </c>
      <c r="D738" s="69"/>
      <c r="E738" s="66"/>
      <c r="F738" s="66"/>
      <c r="G738" s="65" t="e">
        <f>VLOOKUP(E738,'Supply Log'!$E$6:$T$999,2,FALSE)</f>
        <v>#N/A</v>
      </c>
      <c r="H738" s="65" t="e">
        <f>VLOOKUP(E738,'Supply Log'!$E$6:$T$999,3,FALSE)</f>
        <v>#N/A</v>
      </c>
      <c r="I738" s="77"/>
      <c r="J738" s="65" t="e">
        <f>VLOOKUP(E738,'Supply Log'!$E$6:$T$277,5,FALSE)</f>
        <v>#N/A</v>
      </c>
      <c r="K738" s="65" t="e">
        <f>VLOOKUP(E738,'Supply Log'!$E$6:$T$277,6,FALSE)</f>
        <v>#N/A</v>
      </c>
      <c r="L738" s="65" t="e">
        <f>VLOOKUP(E738,'Supply Log'!$E$6:$T$277,7,FALSE)</f>
        <v>#N/A</v>
      </c>
      <c r="M738" s="65" t="e">
        <f>VLOOKUP(E738,'Supply Log'!$E$6:$T$277,8,FALSE)</f>
        <v>#N/A</v>
      </c>
      <c r="N738" s="65" t="e">
        <f>VLOOKUP(E738,'Supply Log'!$E$6:$T$277,9,FALSE)</f>
        <v>#N/A</v>
      </c>
      <c r="O738" s="65" t="e">
        <f>VLOOKUP(E738,'Supply Log'!$E$6:$T$277,10,FALSE)</f>
        <v>#N/A</v>
      </c>
      <c r="P738" s="29" t="e">
        <f t="shared" si="90"/>
        <v>#N/A</v>
      </c>
      <c r="Q738" s="65" t="e">
        <f>VLOOKUP(E738,'Supply Log'!$E$6:$T$277,12,FALSE)</f>
        <v>#N/A</v>
      </c>
      <c r="R738" s="78" t="e">
        <f t="shared" si="91"/>
        <v>#N/A</v>
      </c>
      <c r="S738" s="65"/>
      <c r="T738" s="79" t="e">
        <f t="shared" si="92"/>
        <v>#N/A</v>
      </c>
      <c r="U738" s="80" t="e">
        <f t="shared" si="93"/>
        <v>#N/A</v>
      </c>
      <c r="V738" s="81" t="str">
        <f t="shared" si="94"/>
        <v/>
      </c>
      <c r="W738" s="69" t="e">
        <f>VLOOKUP(F738,'Input Log'!$E$6:$V$50000,18,FALSE)</f>
        <v>#N/A</v>
      </c>
      <c r="X738" s="64" t="e">
        <f>VLOOKUP(E738,'Supply Log'!$Z$6:$AB$699,2,FALSE)</f>
        <v>#N/A</v>
      </c>
      <c r="Y738" s="64" t="e">
        <f>VLOOKUP(E738,'Supply Log'!$E$6:$X$618,20,FALSE)</f>
        <v>#N/A</v>
      </c>
      <c r="Z738" s="64"/>
      <c r="AA738" s="64"/>
      <c r="AB738" s="64"/>
      <c r="AC738" s="64"/>
      <c r="AD738" s="64"/>
      <c r="AE738" s="64"/>
    </row>
    <row r="739" spans="1:31" ht="15.75" customHeight="1">
      <c r="A739" s="67" t="str">
        <f t="shared" si="88"/>
        <v/>
      </c>
      <c r="B739" s="65">
        <f t="shared" si="95"/>
        <v>651</v>
      </c>
      <c r="C739" s="68" t="str">
        <f t="shared" si="89"/>
        <v/>
      </c>
      <c r="D739" s="69"/>
      <c r="E739" s="66"/>
      <c r="F739" s="66"/>
      <c r="G739" s="65" t="e">
        <f>VLOOKUP(E739,'Supply Log'!$E$6:$T$999,2,FALSE)</f>
        <v>#N/A</v>
      </c>
      <c r="H739" s="65" t="e">
        <f>VLOOKUP(E739,'Supply Log'!$E$6:$T$999,3,FALSE)</f>
        <v>#N/A</v>
      </c>
      <c r="I739" s="77"/>
      <c r="J739" s="65" t="e">
        <f>VLOOKUP(E739,'Supply Log'!$E$6:$T$277,5,FALSE)</f>
        <v>#N/A</v>
      </c>
      <c r="K739" s="65" t="e">
        <f>VLOOKUP(E739,'Supply Log'!$E$6:$T$277,6,FALSE)</f>
        <v>#N/A</v>
      </c>
      <c r="L739" s="65" t="e">
        <f>VLOOKUP(E739,'Supply Log'!$E$6:$T$277,7,FALSE)</f>
        <v>#N/A</v>
      </c>
      <c r="M739" s="65" t="e">
        <f>VLOOKUP(E739,'Supply Log'!$E$6:$T$277,8,FALSE)</f>
        <v>#N/A</v>
      </c>
      <c r="N739" s="65" t="e">
        <f>VLOOKUP(E739,'Supply Log'!$E$6:$T$277,9,FALSE)</f>
        <v>#N/A</v>
      </c>
      <c r="O739" s="65" t="e">
        <f>VLOOKUP(E739,'Supply Log'!$E$6:$T$277,10,FALSE)</f>
        <v>#N/A</v>
      </c>
      <c r="P739" s="29" t="e">
        <f t="shared" si="90"/>
        <v>#N/A</v>
      </c>
      <c r="Q739" s="65" t="e">
        <f>VLOOKUP(E739,'Supply Log'!$E$6:$T$277,12,FALSE)</f>
        <v>#N/A</v>
      </c>
      <c r="R739" s="78" t="e">
        <f t="shared" si="91"/>
        <v>#N/A</v>
      </c>
      <c r="S739" s="65"/>
      <c r="T739" s="79" t="e">
        <f t="shared" si="92"/>
        <v>#N/A</v>
      </c>
      <c r="U739" s="80" t="e">
        <f t="shared" si="93"/>
        <v>#N/A</v>
      </c>
      <c r="V739" s="81" t="str">
        <f t="shared" si="94"/>
        <v/>
      </c>
      <c r="W739" s="69" t="e">
        <f>VLOOKUP(F739,'Input Log'!$E$6:$V$50000,18,FALSE)</f>
        <v>#N/A</v>
      </c>
      <c r="X739" s="64" t="e">
        <f>VLOOKUP(E739,'Supply Log'!$Z$6:$AB$699,2,FALSE)</f>
        <v>#N/A</v>
      </c>
      <c r="Y739" s="64" t="e">
        <f>VLOOKUP(E739,'Supply Log'!$E$6:$X$618,20,FALSE)</f>
        <v>#N/A</v>
      </c>
      <c r="Z739" s="64"/>
      <c r="AA739" s="64"/>
      <c r="AB739" s="64"/>
      <c r="AC739" s="64"/>
      <c r="AD739" s="64"/>
      <c r="AE739" s="64"/>
    </row>
    <row r="740" spans="1:31" ht="15.75" customHeight="1">
      <c r="A740" s="67" t="str">
        <f t="shared" si="88"/>
        <v/>
      </c>
      <c r="B740" s="65">
        <f t="shared" si="95"/>
        <v>652</v>
      </c>
      <c r="C740" s="68" t="str">
        <f t="shared" si="89"/>
        <v/>
      </c>
      <c r="D740" s="69"/>
      <c r="E740" s="66"/>
      <c r="F740" s="66"/>
      <c r="G740" s="65" t="e">
        <f>VLOOKUP(E740,'Supply Log'!$E$6:$T$999,2,FALSE)</f>
        <v>#N/A</v>
      </c>
      <c r="H740" s="65" t="e">
        <f>VLOOKUP(E740,'Supply Log'!$E$6:$T$999,3,FALSE)</f>
        <v>#N/A</v>
      </c>
      <c r="I740" s="77"/>
      <c r="J740" s="65" t="e">
        <f>VLOOKUP(E740,'Supply Log'!$E$6:$T$277,5,FALSE)</f>
        <v>#N/A</v>
      </c>
      <c r="K740" s="65" t="e">
        <f>VLOOKUP(E740,'Supply Log'!$E$6:$T$277,6,FALSE)</f>
        <v>#N/A</v>
      </c>
      <c r="L740" s="65" t="e">
        <f>VLOOKUP(E740,'Supply Log'!$E$6:$T$277,7,FALSE)</f>
        <v>#N/A</v>
      </c>
      <c r="M740" s="65" t="e">
        <f>VLOOKUP(E740,'Supply Log'!$E$6:$T$277,8,FALSE)</f>
        <v>#N/A</v>
      </c>
      <c r="N740" s="65" t="e">
        <f>VLOOKUP(E740,'Supply Log'!$E$6:$T$277,9,FALSE)</f>
        <v>#N/A</v>
      </c>
      <c r="O740" s="65" t="e">
        <f>VLOOKUP(E740,'Supply Log'!$E$6:$T$277,10,FALSE)</f>
        <v>#N/A</v>
      </c>
      <c r="P740" s="29" t="e">
        <f t="shared" si="90"/>
        <v>#N/A</v>
      </c>
      <c r="Q740" s="65" t="e">
        <f>VLOOKUP(E740,'Supply Log'!$E$6:$T$277,12,FALSE)</f>
        <v>#N/A</v>
      </c>
      <c r="R740" s="78" t="e">
        <f t="shared" si="91"/>
        <v>#N/A</v>
      </c>
      <c r="S740" s="65"/>
      <c r="T740" s="79" t="e">
        <f t="shared" si="92"/>
        <v>#N/A</v>
      </c>
      <c r="U740" s="80" t="e">
        <f t="shared" si="93"/>
        <v>#N/A</v>
      </c>
      <c r="V740" s="81" t="str">
        <f t="shared" si="94"/>
        <v/>
      </c>
      <c r="W740" s="69" t="e">
        <f>VLOOKUP(F740,'Input Log'!$E$6:$V$50000,18,FALSE)</f>
        <v>#N/A</v>
      </c>
      <c r="X740" s="64" t="e">
        <f>VLOOKUP(E740,'Supply Log'!$Z$6:$AB$699,2,FALSE)</f>
        <v>#N/A</v>
      </c>
      <c r="Y740" s="64" t="e">
        <f>VLOOKUP(E740,'Supply Log'!$E$6:$X$618,20,FALSE)</f>
        <v>#N/A</v>
      </c>
      <c r="Z740" s="64"/>
      <c r="AA740" s="64"/>
      <c r="AB740" s="64"/>
      <c r="AC740" s="64"/>
      <c r="AD740" s="64"/>
      <c r="AE740" s="64"/>
    </row>
    <row r="741" spans="1:31" ht="15.75" customHeight="1">
      <c r="A741" s="67" t="str">
        <f t="shared" si="88"/>
        <v/>
      </c>
      <c r="B741" s="65">
        <f t="shared" si="95"/>
        <v>653</v>
      </c>
      <c r="C741" s="68" t="str">
        <f t="shared" si="89"/>
        <v/>
      </c>
      <c r="D741" s="69"/>
      <c r="E741" s="66"/>
      <c r="F741" s="66"/>
      <c r="G741" s="65" t="e">
        <f>VLOOKUP(E741,'Supply Log'!$E$6:$T$999,2,FALSE)</f>
        <v>#N/A</v>
      </c>
      <c r="H741" s="65" t="e">
        <f>VLOOKUP(E741,'Supply Log'!$E$6:$T$999,3,FALSE)</f>
        <v>#N/A</v>
      </c>
      <c r="I741" s="77"/>
      <c r="J741" s="65" t="e">
        <f>VLOOKUP(E741,'Supply Log'!$E$6:$T$277,5,FALSE)</f>
        <v>#N/A</v>
      </c>
      <c r="K741" s="65" t="e">
        <f>VLOOKUP(E741,'Supply Log'!$E$6:$T$277,6,FALSE)</f>
        <v>#N/A</v>
      </c>
      <c r="L741" s="65" t="e">
        <f>VLOOKUP(E741,'Supply Log'!$E$6:$T$277,7,FALSE)</f>
        <v>#N/A</v>
      </c>
      <c r="M741" s="65" t="e">
        <f>VLOOKUP(E741,'Supply Log'!$E$6:$T$277,8,FALSE)</f>
        <v>#N/A</v>
      </c>
      <c r="N741" s="65" t="e">
        <f>VLOOKUP(E741,'Supply Log'!$E$6:$T$277,9,FALSE)</f>
        <v>#N/A</v>
      </c>
      <c r="O741" s="65" t="e">
        <f>VLOOKUP(E741,'Supply Log'!$E$6:$T$277,10,FALSE)</f>
        <v>#N/A</v>
      </c>
      <c r="P741" s="29" t="e">
        <f t="shared" si="90"/>
        <v>#N/A</v>
      </c>
      <c r="Q741" s="65" t="e">
        <f>VLOOKUP(E741,'Supply Log'!$E$6:$T$277,12,FALSE)</f>
        <v>#N/A</v>
      </c>
      <c r="R741" s="78" t="e">
        <f t="shared" si="91"/>
        <v>#N/A</v>
      </c>
      <c r="S741" s="65"/>
      <c r="T741" s="79" t="e">
        <f t="shared" si="92"/>
        <v>#N/A</v>
      </c>
      <c r="U741" s="80" t="e">
        <f t="shared" si="93"/>
        <v>#N/A</v>
      </c>
      <c r="V741" s="81" t="str">
        <f t="shared" si="94"/>
        <v/>
      </c>
      <c r="W741" s="69" t="e">
        <f>VLOOKUP(F741,'Input Log'!$E$6:$V$50000,18,FALSE)</f>
        <v>#N/A</v>
      </c>
      <c r="X741" s="64" t="e">
        <f>VLOOKUP(E741,'Supply Log'!$Z$6:$AB$699,2,FALSE)</f>
        <v>#N/A</v>
      </c>
      <c r="Y741" s="64" t="e">
        <f>VLOOKUP(E741,'Supply Log'!$E$6:$X$618,20,FALSE)</f>
        <v>#N/A</v>
      </c>
      <c r="Z741" s="64"/>
      <c r="AA741" s="64"/>
      <c r="AB741" s="64"/>
      <c r="AC741" s="64"/>
      <c r="AD741" s="64"/>
      <c r="AE741" s="64"/>
    </row>
    <row r="742" spans="1:31" ht="15.75" customHeight="1">
      <c r="A742" s="67" t="str">
        <f t="shared" si="88"/>
        <v/>
      </c>
      <c r="B742" s="65">
        <f t="shared" si="95"/>
        <v>654</v>
      </c>
      <c r="C742" s="68" t="str">
        <f t="shared" si="89"/>
        <v/>
      </c>
      <c r="D742" s="69"/>
      <c r="E742" s="66"/>
      <c r="F742" s="66"/>
      <c r="G742" s="65" t="e">
        <f>VLOOKUP(E742,'Supply Log'!$E$6:$T$999,2,FALSE)</f>
        <v>#N/A</v>
      </c>
      <c r="H742" s="65" t="e">
        <f>VLOOKUP(E742,'Supply Log'!$E$6:$T$999,3,FALSE)</f>
        <v>#N/A</v>
      </c>
      <c r="I742" s="77"/>
      <c r="J742" s="65" t="e">
        <f>VLOOKUP(E742,'Supply Log'!$E$6:$T$277,5,FALSE)</f>
        <v>#N/A</v>
      </c>
      <c r="K742" s="65" t="e">
        <f>VLOOKUP(E742,'Supply Log'!$E$6:$T$277,6,FALSE)</f>
        <v>#N/A</v>
      </c>
      <c r="L742" s="65" t="e">
        <f>VLOOKUP(E742,'Supply Log'!$E$6:$T$277,7,FALSE)</f>
        <v>#N/A</v>
      </c>
      <c r="M742" s="65" t="e">
        <f>VLOOKUP(E742,'Supply Log'!$E$6:$T$277,8,FALSE)</f>
        <v>#N/A</v>
      </c>
      <c r="N742" s="65" t="e">
        <f>VLOOKUP(E742,'Supply Log'!$E$6:$T$277,9,FALSE)</f>
        <v>#N/A</v>
      </c>
      <c r="O742" s="65" t="e">
        <f>VLOOKUP(E742,'Supply Log'!$E$6:$T$277,10,FALSE)</f>
        <v>#N/A</v>
      </c>
      <c r="P742" s="29" t="e">
        <f t="shared" si="90"/>
        <v>#N/A</v>
      </c>
      <c r="Q742" s="65" t="e">
        <f>VLOOKUP(E742,'Supply Log'!$E$6:$T$277,12,FALSE)</f>
        <v>#N/A</v>
      </c>
      <c r="R742" s="78" t="e">
        <f t="shared" si="91"/>
        <v>#N/A</v>
      </c>
      <c r="S742" s="65"/>
      <c r="T742" s="79" t="e">
        <f t="shared" si="92"/>
        <v>#N/A</v>
      </c>
      <c r="U742" s="80" t="e">
        <f t="shared" si="93"/>
        <v>#N/A</v>
      </c>
      <c r="V742" s="81" t="str">
        <f t="shared" si="94"/>
        <v/>
      </c>
      <c r="W742" s="69" t="e">
        <f>VLOOKUP(F742,'Input Log'!$E$6:$V$50000,18,FALSE)</f>
        <v>#N/A</v>
      </c>
      <c r="X742" s="64" t="e">
        <f>VLOOKUP(E742,'Supply Log'!$Z$6:$AB$699,2,FALSE)</f>
        <v>#N/A</v>
      </c>
      <c r="Y742" s="64" t="e">
        <f>VLOOKUP(E742,'Supply Log'!$E$6:$X$618,20,FALSE)</f>
        <v>#N/A</v>
      </c>
      <c r="Z742" s="64"/>
      <c r="AA742" s="64"/>
      <c r="AB742" s="64"/>
      <c r="AC742" s="64"/>
      <c r="AD742" s="64"/>
      <c r="AE742" s="64"/>
    </row>
    <row r="743" spans="1:31" ht="15.75" customHeight="1">
      <c r="A743" s="67" t="str">
        <f t="shared" si="88"/>
        <v/>
      </c>
      <c r="B743" s="65">
        <f t="shared" si="95"/>
        <v>655</v>
      </c>
      <c r="C743" s="68" t="str">
        <f t="shared" si="89"/>
        <v/>
      </c>
      <c r="D743" s="69"/>
      <c r="E743" s="66"/>
      <c r="F743" s="66"/>
      <c r="G743" s="65" t="e">
        <f>VLOOKUP(E743,'Supply Log'!$E$6:$T$999,2,FALSE)</f>
        <v>#N/A</v>
      </c>
      <c r="H743" s="65" t="e">
        <f>VLOOKUP(E743,'Supply Log'!$E$6:$T$999,3,FALSE)</f>
        <v>#N/A</v>
      </c>
      <c r="I743" s="77"/>
      <c r="J743" s="65" t="e">
        <f>VLOOKUP(E743,'Supply Log'!$E$6:$T$277,5,FALSE)</f>
        <v>#N/A</v>
      </c>
      <c r="K743" s="65" t="e">
        <f>VLOOKUP(E743,'Supply Log'!$E$6:$T$277,6,FALSE)</f>
        <v>#N/A</v>
      </c>
      <c r="L743" s="65" t="e">
        <f>VLOOKUP(E743,'Supply Log'!$E$6:$T$277,7,FALSE)</f>
        <v>#N/A</v>
      </c>
      <c r="M743" s="65" t="e">
        <f>VLOOKUP(E743,'Supply Log'!$E$6:$T$277,8,FALSE)</f>
        <v>#N/A</v>
      </c>
      <c r="N743" s="65" t="e">
        <f>VLOOKUP(E743,'Supply Log'!$E$6:$T$277,9,FALSE)</f>
        <v>#N/A</v>
      </c>
      <c r="O743" s="65" t="e">
        <f>VLOOKUP(E743,'Supply Log'!$E$6:$T$277,10,FALSE)</f>
        <v>#N/A</v>
      </c>
      <c r="P743" s="29" t="e">
        <f t="shared" si="90"/>
        <v>#N/A</v>
      </c>
      <c r="Q743" s="65" t="e">
        <f>VLOOKUP(E743,'Supply Log'!$E$6:$T$277,12,FALSE)</f>
        <v>#N/A</v>
      </c>
      <c r="R743" s="78" t="e">
        <f t="shared" si="91"/>
        <v>#N/A</v>
      </c>
      <c r="S743" s="65"/>
      <c r="T743" s="79" t="e">
        <f t="shared" si="92"/>
        <v>#N/A</v>
      </c>
      <c r="U743" s="80" t="e">
        <f t="shared" si="93"/>
        <v>#N/A</v>
      </c>
      <c r="V743" s="81" t="str">
        <f t="shared" si="94"/>
        <v/>
      </c>
      <c r="W743" s="69" t="e">
        <f>VLOOKUP(F743,'Input Log'!$E$6:$V$50000,18,FALSE)</f>
        <v>#N/A</v>
      </c>
      <c r="X743" s="64" t="e">
        <f>VLOOKUP(E743,'Supply Log'!$Z$6:$AB$699,2,FALSE)</f>
        <v>#N/A</v>
      </c>
      <c r="Y743" s="64" t="e">
        <f>VLOOKUP(E743,'Supply Log'!$E$6:$X$618,20,FALSE)</f>
        <v>#N/A</v>
      </c>
      <c r="Z743" s="64"/>
      <c r="AA743" s="64"/>
      <c r="AB743" s="64"/>
      <c r="AC743" s="64"/>
      <c r="AD743" s="64"/>
      <c r="AE743" s="64"/>
    </row>
    <row r="744" spans="1:31" ht="15.75" customHeight="1">
      <c r="A744" s="67" t="str">
        <f t="shared" si="88"/>
        <v/>
      </c>
      <c r="B744" s="65">
        <f t="shared" si="95"/>
        <v>656</v>
      </c>
      <c r="C744" s="68" t="str">
        <f t="shared" si="89"/>
        <v/>
      </c>
      <c r="D744" s="69"/>
      <c r="E744" s="66"/>
      <c r="F744" s="66"/>
      <c r="G744" s="65" t="e">
        <f>VLOOKUP(E744,'Supply Log'!$E$6:$T$999,2,FALSE)</f>
        <v>#N/A</v>
      </c>
      <c r="H744" s="65" t="e">
        <f>VLOOKUP(E744,'Supply Log'!$E$6:$T$999,3,FALSE)</f>
        <v>#N/A</v>
      </c>
      <c r="I744" s="77"/>
      <c r="J744" s="65" t="e">
        <f>VLOOKUP(E744,'Supply Log'!$E$6:$T$277,5,FALSE)</f>
        <v>#N/A</v>
      </c>
      <c r="K744" s="65" t="e">
        <f>VLOOKUP(E744,'Supply Log'!$E$6:$T$277,6,FALSE)</f>
        <v>#N/A</v>
      </c>
      <c r="L744" s="65" t="e">
        <f>VLOOKUP(E744,'Supply Log'!$E$6:$T$277,7,FALSE)</f>
        <v>#N/A</v>
      </c>
      <c r="M744" s="65" t="e">
        <f>VLOOKUP(E744,'Supply Log'!$E$6:$T$277,8,FALSE)</f>
        <v>#N/A</v>
      </c>
      <c r="N744" s="65" t="e">
        <f>VLOOKUP(E744,'Supply Log'!$E$6:$T$277,9,FALSE)</f>
        <v>#N/A</v>
      </c>
      <c r="O744" s="65" t="e">
        <f>VLOOKUP(E744,'Supply Log'!$E$6:$T$277,10,FALSE)</f>
        <v>#N/A</v>
      </c>
      <c r="P744" s="29" t="e">
        <f t="shared" si="90"/>
        <v>#N/A</v>
      </c>
      <c r="Q744" s="65" t="e">
        <f>VLOOKUP(E744,'Supply Log'!$E$6:$T$277,12,FALSE)</f>
        <v>#N/A</v>
      </c>
      <c r="R744" s="78" t="e">
        <f t="shared" si="91"/>
        <v>#N/A</v>
      </c>
      <c r="S744" s="65"/>
      <c r="T744" s="79" t="e">
        <f t="shared" si="92"/>
        <v>#N/A</v>
      </c>
      <c r="U744" s="80" t="e">
        <f t="shared" si="93"/>
        <v>#N/A</v>
      </c>
      <c r="V744" s="81" t="str">
        <f t="shared" si="94"/>
        <v/>
      </c>
      <c r="W744" s="69" t="e">
        <f>VLOOKUP(F744,'Input Log'!$E$6:$V$50000,18,FALSE)</f>
        <v>#N/A</v>
      </c>
      <c r="X744" s="64" t="e">
        <f>VLOOKUP(E744,'Supply Log'!$Z$6:$AB$699,2,FALSE)</f>
        <v>#N/A</v>
      </c>
      <c r="Y744" s="64" t="e">
        <f>VLOOKUP(E744,'Supply Log'!$E$6:$X$618,20,FALSE)</f>
        <v>#N/A</v>
      </c>
      <c r="Z744" s="64"/>
      <c r="AA744" s="64"/>
      <c r="AB744" s="64"/>
      <c r="AC744" s="64"/>
      <c r="AD744" s="64"/>
      <c r="AE744" s="64"/>
    </row>
    <row r="745" spans="1:31" ht="15.75" customHeight="1">
      <c r="A745" s="67" t="str">
        <f t="shared" si="88"/>
        <v/>
      </c>
      <c r="B745" s="65">
        <f t="shared" si="95"/>
        <v>657</v>
      </c>
      <c r="C745" s="68" t="str">
        <f t="shared" si="89"/>
        <v/>
      </c>
      <c r="D745" s="69"/>
      <c r="E745" s="66"/>
      <c r="F745" s="66"/>
      <c r="G745" s="65" t="e">
        <f>VLOOKUP(E745,'Supply Log'!$E$6:$T$999,2,FALSE)</f>
        <v>#N/A</v>
      </c>
      <c r="H745" s="65" t="e">
        <f>VLOOKUP(E745,'Supply Log'!$E$6:$T$999,3,FALSE)</f>
        <v>#N/A</v>
      </c>
      <c r="I745" s="77"/>
      <c r="J745" s="65" t="e">
        <f>VLOOKUP(E745,'Supply Log'!$E$6:$T$277,5,FALSE)</f>
        <v>#N/A</v>
      </c>
      <c r="K745" s="65" t="e">
        <f>VLOOKUP(E745,'Supply Log'!$E$6:$T$277,6,FALSE)</f>
        <v>#N/A</v>
      </c>
      <c r="L745" s="65" t="e">
        <f>VLOOKUP(E745,'Supply Log'!$E$6:$T$277,7,FALSE)</f>
        <v>#N/A</v>
      </c>
      <c r="M745" s="65" t="e">
        <f>VLOOKUP(E745,'Supply Log'!$E$6:$T$277,8,FALSE)</f>
        <v>#N/A</v>
      </c>
      <c r="N745" s="65" t="e">
        <f>VLOOKUP(E745,'Supply Log'!$E$6:$T$277,9,FALSE)</f>
        <v>#N/A</v>
      </c>
      <c r="O745" s="65" t="e">
        <f>VLOOKUP(E745,'Supply Log'!$E$6:$T$277,10,FALSE)</f>
        <v>#N/A</v>
      </c>
      <c r="P745" s="29" t="e">
        <f t="shared" si="90"/>
        <v>#N/A</v>
      </c>
      <c r="Q745" s="65" t="e">
        <f>VLOOKUP(E745,'Supply Log'!$E$6:$T$277,12,FALSE)</f>
        <v>#N/A</v>
      </c>
      <c r="R745" s="78" t="e">
        <f t="shared" si="91"/>
        <v>#N/A</v>
      </c>
      <c r="S745" s="65"/>
      <c r="T745" s="79" t="e">
        <f t="shared" si="92"/>
        <v>#N/A</v>
      </c>
      <c r="U745" s="80" t="e">
        <f t="shared" si="93"/>
        <v>#N/A</v>
      </c>
      <c r="V745" s="81" t="str">
        <f t="shared" si="94"/>
        <v/>
      </c>
      <c r="W745" s="69" t="e">
        <f>VLOOKUP(F745,'Input Log'!$E$6:$V$50000,18,FALSE)</f>
        <v>#N/A</v>
      </c>
      <c r="X745" s="64" t="e">
        <f>VLOOKUP(E745,'Supply Log'!$Z$6:$AB$699,2,FALSE)</f>
        <v>#N/A</v>
      </c>
      <c r="Y745" s="64" t="e">
        <f>VLOOKUP(E745,'Supply Log'!$E$6:$X$618,20,FALSE)</f>
        <v>#N/A</v>
      </c>
      <c r="Z745" s="64"/>
      <c r="AA745" s="64"/>
      <c r="AB745" s="64"/>
      <c r="AC745" s="64"/>
      <c r="AD745" s="64"/>
      <c r="AE745" s="64"/>
    </row>
    <row r="746" spans="1:31" ht="15.75" customHeight="1">
      <c r="A746" s="67" t="str">
        <f t="shared" si="88"/>
        <v/>
      </c>
      <c r="B746" s="65">
        <f t="shared" si="95"/>
        <v>658</v>
      </c>
      <c r="C746" s="68" t="str">
        <f t="shared" si="89"/>
        <v/>
      </c>
      <c r="D746" s="69"/>
      <c r="E746" s="66"/>
      <c r="F746" s="66"/>
      <c r="G746" s="65" t="e">
        <f>VLOOKUP(E746,'Supply Log'!$E$6:$T$999,2,FALSE)</f>
        <v>#N/A</v>
      </c>
      <c r="H746" s="65" t="e">
        <f>VLOOKUP(E746,'Supply Log'!$E$6:$T$999,3,FALSE)</f>
        <v>#N/A</v>
      </c>
      <c r="I746" s="77"/>
      <c r="J746" s="65" t="e">
        <f>VLOOKUP(E746,'Supply Log'!$E$6:$T$277,5,FALSE)</f>
        <v>#N/A</v>
      </c>
      <c r="K746" s="65" t="e">
        <f>VLOOKUP(E746,'Supply Log'!$E$6:$T$277,6,FALSE)</f>
        <v>#N/A</v>
      </c>
      <c r="L746" s="65" t="e">
        <f>VLOOKUP(E746,'Supply Log'!$E$6:$T$277,7,FALSE)</f>
        <v>#N/A</v>
      </c>
      <c r="M746" s="65" t="e">
        <f>VLOOKUP(E746,'Supply Log'!$E$6:$T$277,8,FALSE)</f>
        <v>#N/A</v>
      </c>
      <c r="N746" s="65" t="e">
        <f>VLOOKUP(E746,'Supply Log'!$E$6:$T$277,9,FALSE)</f>
        <v>#N/A</v>
      </c>
      <c r="O746" s="65" t="e">
        <f>VLOOKUP(E746,'Supply Log'!$E$6:$T$277,10,FALSE)</f>
        <v>#N/A</v>
      </c>
      <c r="P746" s="29" t="e">
        <f t="shared" si="90"/>
        <v>#N/A</v>
      </c>
      <c r="Q746" s="65" t="e">
        <f>VLOOKUP(E746,'Supply Log'!$E$6:$T$277,12,FALSE)</f>
        <v>#N/A</v>
      </c>
      <c r="R746" s="78" t="e">
        <f t="shared" si="91"/>
        <v>#N/A</v>
      </c>
      <c r="S746" s="65"/>
      <c r="T746" s="79" t="e">
        <f t="shared" si="92"/>
        <v>#N/A</v>
      </c>
      <c r="U746" s="80" t="e">
        <f t="shared" si="93"/>
        <v>#N/A</v>
      </c>
      <c r="V746" s="81" t="str">
        <f t="shared" si="94"/>
        <v/>
      </c>
      <c r="W746" s="69" t="e">
        <f>VLOOKUP(F746,'Input Log'!$E$6:$V$50000,18,FALSE)</f>
        <v>#N/A</v>
      </c>
      <c r="X746" s="64" t="e">
        <f>VLOOKUP(E746,'Supply Log'!$Z$6:$AB$699,2,FALSE)</f>
        <v>#N/A</v>
      </c>
      <c r="Y746" s="64" t="e">
        <f>VLOOKUP(E746,'Supply Log'!$E$6:$X$618,20,FALSE)</f>
        <v>#N/A</v>
      </c>
      <c r="Z746" s="64"/>
      <c r="AA746" s="64"/>
      <c r="AB746" s="64"/>
      <c r="AC746" s="64"/>
      <c r="AD746" s="64"/>
      <c r="AE746" s="64"/>
    </row>
    <row r="747" spans="1:31" ht="15.75" customHeight="1">
      <c r="A747" s="67" t="str">
        <f t="shared" si="88"/>
        <v/>
      </c>
      <c r="B747" s="65">
        <f t="shared" si="95"/>
        <v>659</v>
      </c>
      <c r="C747" s="68" t="str">
        <f t="shared" si="89"/>
        <v/>
      </c>
      <c r="D747" s="69"/>
      <c r="E747" s="66"/>
      <c r="F747" s="66"/>
      <c r="G747" s="65" t="e">
        <f>VLOOKUP(E747,'Supply Log'!$E$6:$T$999,2,FALSE)</f>
        <v>#N/A</v>
      </c>
      <c r="H747" s="65" t="e">
        <f>VLOOKUP(E747,'Supply Log'!$E$6:$T$999,3,FALSE)</f>
        <v>#N/A</v>
      </c>
      <c r="I747" s="77"/>
      <c r="J747" s="65" t="e">
        <f>VLOOKUP(E747,'Supply Log'!$E$6:$T$277,5,FALSE)</f>
        <v>#N/A</v>
      </c>
      <c r="K747" s="65" t="e">
        <f>VLOOKUP(E747,'Supply Log'!$E$6:$T$277,6,FALSE)</f>
        <v>#N/A</v>
      </c>
      <c r="L747" s="65" t="e">
        <f>VLOOKUP(E747,'Supply Log'!$E$6:$T$277,7,FALSE)</f>
        <v>#N/A</v>
      </c>
      <c r="M747" s="65" t="e">
        <f>VLOOKUP(E747,'Supply Log'!$E$6:$T$277,8,FALSE)</f>
        <v>#N/A</v>
      </c>
      <c r="N747" s="65" t="e">
        <f>VLOOKUP(E747,'Supply Log'!$E$6:$T$277,9,FALSE)</f>
        <v>#N/A</v>
      </c>
      <c r="O747" s="65" t="e">
        <f>VLOOKUP(E747,'Supply Log'!$E$6:$T$277,10,FALSE)</f>
        <v>#N/A</v>
      </c>
      <c r="P747" s="29" t="e">
        <f t="shared" si="90"/>
        <v>#N/A</v>
      </c>
      <c r="Q747" s="65" t="e">
        <f>VLOOKUP(E747,'Supply Log'!$E$6:$T$277,12,FALSE)</f>
        <v>#N/A</v>
      </c>
      <c r="R747" s="78" t="e">
        <f t="shared" si="91"/>
        <v>#N/A</v>
      </c>
      <c r="S747" s="65"/>
      <c r="T747" s="79" t="e">
        <f t="shared" si="92"/>
        <v>#N/A</v>
      </c>
      <c r="U747" s="80" t="e">
        <f t="shared" si="93"/>
        <v>#N/A</v>
      </c>
      <c r="V747" s="81" t="str">
        <f t="shared" si="94"/>
        <v/>
      </c>
      <c r="W747" s="69" t="e">
        <f>VLOOKUP(F747,'Input Log'!$E$6:$V$50000,18,FALSE)</f>
        <v>#N/A</v>
      </c>
      <c r="X747" s="64" t="e">
        <f>VLOOKUP(E747,'Supply Log'!$Z$6:$AB$699,2,FALSE)</f>
        <v>#N/A</v>
      </c>
      <c r="Y747" s="64" t="e">
        <f>VLOOKUP(E747,'Supply Log'!$E$6:$X$618,20,FALSE)</f>
        <v>#N/A</v>
      </c>
      <c r="Z747" s="64"/>
      <c r="AA747" s="64"/>
      <c r="AB747" s="64"/>
      <c r="AC747" s="64"/>
      <c r="AD747" s="64"/>
      <c r="AE747" s="64"/>
    </row>
    <row r="748" spans="1:31" ht="15.75" customHeight="1">
      <c r="A748" s="67" t="str">
        <f t="shared" si="88"/>
        <v/>
      </c>
      <c r="B748" s="65">
        <f t="shared" si="95"/>
        <v>660</v>
      </c>
      <c r="C748" s="68" t="str">
        <f t="shared" si="89"/>
        <v/>
      </c>
      <c r="D748" s="69"/>
      <c r="E748" s="66"/>
      <c r="F748" s="66"/>
      <c r="G748" s="65" t="e">
        <f>VLOOKUP(E748,'Supply Log'!$E$6:$T$999,2,FALSE)</f>
        <v>#N/A</v>
      </c>
      <c r="H748" s="65" t="e">
        <f>VLOOKUP(E748,'Supply Log'!$E$6:$T$999,3,FALSE)</f>
        <v>#N/A</v>
      </c>
      <c r="I748" s="77"/>
      <c r="J748" s="65" t="e">
        <f>VLOOKUP(E748,'Supply Log'!$E$6:$T$277,5,FALSE)</f>
        <v>#N/A</v>
      </c>
      <c r="K748" s="65" t="e">
        <f>VLOOKUP(E748,'Supply Log'!$E$6:$T$277,6,FALSE)</f>
        <v>#N/A</v>
      </c>
      <c r="L748" s="65" t="e">
        <f>VLOOKUP(E748,'Supply Log'!$E$6:$T$277,7,FALSE)</f>
        <v>#N/A</v>
      </c>
      <c r="M748" s="65" t="e">
        <f>VLOOKUP(E748,'Supply Log'!$E$6:$T$277,8,FALSE)</f>
        <v>#N/A</v>
      </c>
      <c r="N748" s="65" t="e">
        <f>VLOOKUP(E748,'Supply Log'!$E$6:$T$277,9,FALSE)</f>
        <v>#N/A</v>
      </c>
      <c r="O748" s="65" t="e">
        <f>VLOOKUP(E748,'Supply Log'!$E$6:$T$277,10,FALSE)</f>
        <v>#N/A</v>
      </c>
      <c r="P748" s="29" t="e">
        <f t="shared" si="90"/>
        <v>#N/A</v>
      </c>
      <c r="Q748" s="65" t="e">
        <f>VLOOKUP(E748,'Supply Log'!$E$6:$T$277,12,FALSE)</f>
        <v>#N/A</v>
      </c>
      <c r="R748" s="78" t="e">
        <f t="shared" si="91"/>
        <v>#N/A</v>
      </c>
      <c r="S748" s="65"/>
      <c r="T748" s="79" t="e">
        <f t="shared" si="92"/>
        <v>#N/A</v>
      </c>
      <c r="U748" s="80" t="e">
        <f t="shared" si="93"/>
        <v>#N/A</v>
      </c>
      <c r="V748" s="81" t="str">
        <f t="shared" si="94"/>
        <v/>
      </c>
      <c r="W748" s="69" t="e">
        <f>VLOOKUP(F748,'Input Log'!$E$6:$V$50000,18,FALSE)</f>
        <v>#N/A</v>
      </c>
      <c r="X748" s="64" t="e">
        <f>VLOOKUP(E748,'Supply Log'!$Z$6:$AB$699,2,FALSE)</f>
        <v>#N/A</v>
      </c>
      <c r="Y748" s="64" t="e">
        <f>VLOOKUP(E748,'Supply Log'!$E$6:$X$618,20,FALSE)</f>
        <v>#N/A</v>
      </c>
      <c r="Z748" s="64"/>
      <c r="AA748" s="64"/>
      <c r="AB748" s="64"/>
      <c r="AC748" s="64"/>
      <c r="AD748" s="64"/>
      <c r="AE748" s="64"/>
    </row>
    <row r="749" spans="1:31" ht="15.75" customHeight="1">
      <c r="A749" s="67" t="str">
        <f t="shared" si="88"/>
        <v/>
      </c>
      <c r="B749" s="65">
        <f t="shared" si="95"/>
        <v>661</v>
      </c>
      <c r="C749" s="68" t="str">
        <f t="shared" si="89"/>
        <v/>
      </c>
      <c r="D749" s="69"/>
      <c r="E749" s="66"/>
      <c r="F749" s="66"/>
      <c r="G749" s="65" t="e">
        <f>VLOOKUP(E749,'Supply Log'!$E$6:$T$999,2,FALSE)</f>
        <v>#N/A</v>
      </c>
      <c r="H749" s="65" t="e">
        <f>VLOOKUP(E749,'Supply Log'!$E$6:$T$999,3,FALSE)</f>
        <v>#N/A</v>
      </c>
      <c r="I749" s="77"/>
      <c r="J749" s="65" t="e">
        <f>VLOOKUP(E749,'Supply Log'!$E$6:$T$277,5,FALSE)</f>
        <v>#N/A</v>
      </c>
      <c r="K749" s="65" t="e">
        <f>VLOOKUP(E749,'Supply Log'!$E$6:$T$277,6,FALSE)</f>
        <v>#N/A</v>
      </c>
      <c r="L749" s="65" t="e">
        <f>VLOOKUP(E749,'Supply Log'!$E$6:$T$277,7,FALSE)</f>
        <v>#N/A</v>
      </c>
      <c r="M749" s="65" t="e">
        <f>VLOOKUP(E749,'Supply Log'!$E$6:$T$277,8,FALSE)</f>
        <v>#N/A</v>
      </c>
      <c r="N749" s="65" t="e">
        <f>VLOOKUP(E749,'Supply Log'!$E$6:$T$277,9,FALSE)</f>
        <v>#N/A</v>
      </c>
      <c r="O749" s="65" t="e">
        <f>VLOOKUP(E749,'Supply Log'!$E$6:$T$277,10,FALSE)</f>
        <v>#N/A</v>
      </c>
      <c r="P749" s="29" t="e">
        <f t="shared" si="90"/>
        <v>#N/A</v>
      </c>
      <c r="Q749" s="65" t="e">
        <f>VLOOKUP(E749,'Supply Log'!$E$6:$T$277,12,FALSE)</f>
        <v>#N/A</v>
      </c>
      <c r="R749" s="78" t="e">
        <f t="shared" si="91"/>
        <v>#N/A</v>
      </c>
      <c r="S749" s="65"/>
      <c r="T749" s="79" t="e">
        <f t="shared" si="92"/>
        <v>#N/A</v>
      </c>
      <c r="U749" s="80" t="e">
        <f t="shared" si="93"/>
        <v>#N/A</v>
      </c>
      <c r="V749" s="81" t="str">
        <f t="shared" si="94"/>
        <v/>
      </c>
      <c r="W749" s="69" t="e">
        <f>VLOOKUP(F749,'Input Log'!$E$6:$V$50000,18,FALSE)</f>
        <v>#N/A</v>
      </c>
      <c r="X749" s="64" t="e">
        <f>VLOOKUP(E749,'Supply Log'!$Z$6:$AB$699,2,FALSE)</f>
        <v>#N/A</v>
      </c>
      <c r="Y749" s="64" t="e">
        <f>VLOOKUP(E749,'Supply Log'!$E$6:$X$618,20,FALSE)</f>
        <v>#N/A</v>
      </c>
      <c r="Z749" s="64"/>
      <c r="AA749" s="64"/>
      <c r="AB749" s="64"/>
      <c r="AC749" s="64"/>
      <c r="AD749" s="64"/>
      <c r="AE749" s="64"/>
    </row>
    <row r="750" spans="1:31" ht="15.75" customHeight="1">
      <c r="A750" s="67" t="str">
        <f t="shared" si="88"/>
        <v/>
      </c>
      <c r="B750" s="65">
        <f t="shared" si="95"/>
        <v>662</v>
      </c>
      <c r="C750" s="68" t="str">
        <f t="shared" si="89"/>
        <v/>
      </c>
      <c r="D750" s="69"/>
      <c r="E750" s="66"/>
      <c r="F750" s="66"/>
      <c r="G750" s="65" t="e">
        <f>VLOOKUP(E750,'Supply Log'!$E$6:$T$999,2,FALSE)</f>
        <v>#N/A</v>
      </c>
      <c r="H750" s="65" t="e">
        <f>VLOOKUP(E750,'Supply Log'!$E$6:$T$999,3,FALSE)</f>
        <v>#N/A</v>
      </c>
      <c r="I750" s="77"/>
      <c r="J750" s="65" t="e">
        <f>VLOOKUP(E750,'Supply Log'!$E$6:$T$277,5,FALSE)</f>
        <v>#N/A</v>
      </c>
      <c r="K750" s="65" t="e">
        <f>VLOOKUP(E750,'Supply Log'!$E$6:$T$277,6,FALSE)</f>
        <v>#N/A</v>
      </c>
      <c r="L750" s="65" t="e">
        <f>VLOOKUP(E750,'Supply Log'!$E$6:$T$277,7,FALSE)</f>
        <v>#N/A</v>
      </c>
      <c r="M750" s="65" t="e">
        <f>VLOOKUP(E750,'Supply Log'!$E$6:$T$277,8,FALSE)</f>
        <v>#N/A</v>
      </c>
      <c r="N750" s="65" t="e">
        <f>VLOOKUP(E750,'Supply Log'!$E$6:$T$277,9,FALSE)</f>
        <v>#N/A</v>
      </c>
      <c r="O750" s="65" t="e">
        <f>VLOOKUP(E750,'Supply Log'!$E$6:$T$277,10,FALSE)</f>
        <v>#N/A</v>
      </c>
      <c r="P750" s="29" t="e">
        <f t="shared" si="90"/>
        <v>#N/A</v>
      </c>
      <c r="Q750" s="65" t="e">
        <f>VLOOKUP(E750,'Supply Log'!$E$6:$T$277,12,FALSE)</f>
        <v>#N/A</v>
      </c>
      <c r="R750" s="78" t="e">
        <f t="shared" si="91"/>
        <v>#N/A</v>
      </c>
      <c r="S750" s="65"/>
      <c r="T750" s="79" t="e">
        <f t="shared" si="92"/>
        <v>#N/A</v>
      </c>
      <c r="U750" s="80" t="e">
        <f t="shared" si="93"/>
        <v>#N/A</v>
      </c>
      <c r="V750" s="81" t="str">
        <f t="shared" si="94"/>
        <v/>
      </c>
      <c r="W750" s="69" t="e">
        <f>VLOOKUP(F750,'Input Log'!$E$6:$V$50000,18,FALSE)</f>
        <v>#N/A</v>
      </c>
      <c r="X750" s="64" t="e">
        <f>VLOOKUP(E750,'Supply Log'!$Z$6:$AB$699,2,FALSE)</f>
        <v>#N/A</v>
      </c>
      <c r="Y750" s="64" t="e">
        <f>VLOOKUP(E750,'Supply Log'!$E$6:$X$618,20,FALSE)</f>
        <v>#N/A</v>
      </c>
      <c r="Z750" s="64"/>
      <c r="AA750" s="64"/>
      <c r="AB750" s="64"/>
      <c r="AC750" s="64"/>
      <c r="AD750" s="64"/>
      <c r="AE750" s="64"/>
    </row>
    <row r="751" spans="1:31" ht="15.75" customHeight="1">
      <c r="A751" s="67" t="str">
        <f t="shared" si="88"/>
        <v/>
      </c>
      <c r="B751" s="65">
        <f t="shared" si="95"/>
        <v>663</v>
      </c>
      <c r="C751" s="68" t="str">
        <f t="shared" si="89"/>
        <v/>
      </c>
      <c r="D751" s="69"/>
      <c r="E751" s="66"/>
      <c r="F751" s="66"/>
      <c r="G751" s="65" t="e">
        <f>VLOOKUP(E751,'Supply Log'!$E$6:$T$999,2,FALSE)</f>
        <v>#N/A</v>
      </c>
      <c r="H751" s="65" t="e">
        <f>VLOOKUP(E751,'Supply Log'!$E$6:$T$999,3,FALSE)</f>
        <v>#N/A</v>
      </c>
      <c r="I751" s="77"/>
      <c r="J751" s="65" t="e">
        <f>VLOOKUP(E751,'Supply Log'!$E$6:$T$277,5,FALSE)</f>
        <v>#N/A</v>
      </c>
      <c r="K751" s="65" t="e">
        <f>VLOOKUP(E751,'Supply Log'!$E$6:$T$277,6,FALSE)</f>
        <v>#N/A</v>
      </c>
      <c r="L751" s="65" t="e">
        <f>VLOOKUP(E751,'Supply Log'!$E$6:$T$277,7,FALSE)</f>
        <v>#N/A</v>
      </c>
      <c r="M751" s="65" t="e">
        <f>VLOOKUP(E751,'Supply Log'!$E$6:$T$277,8,FALSE)</f>
        <v>#N/A</v>
      </c>
      <c r="N751" s="65" t="e">
        <f>VLOOKUP(E751,'Supply Log'!$E$6:$T$277,9,FALSE)</f>
        <v>#N/A</v>
      </c>
      <c r="O751" s="65" t="e">
        <f>VLOOKUP(E751,'Supply Log'!$E$6:$T$277,10,FALSE)</f>
        <v>#N/A</v>
      </c>
      <c r="P751" s="29" t="e">
        <f t="shared" si="90"/>
        <v>#N/A</v>
      </c>
      <c r="Q751" s="65" t="e">
        <f>VLOOKUP(E751,'Supply Log'!$E$6:$T$277,12,FALSE)</f>
        <v>#N/A</v>
      </c>
      <c r="R751" s="78" t="e">
        <f t="shared" si="91"/>
        <v>#N/A</v>
      </c>
      <c r="S751" s="65"/>
      <c r="T751" s="79" t="e">
        <f t="shared" si="92"/>
        <v>#N/A</v>
      </c>
      <c r="U751" s="80" t="e">
        <f t="shared" si="93"/>
        <v>#N/A</v>
      </c>
      <c r="V751" s="81" t="str">
        <f t="shared" si="94"/>
        <v/>
      </c>
      <c r="W751" s="69" t="e">
        <f>VLOOKUP(F751,'Input Log'!$E$6:$V$50000,18,FALSE)</f>
        <v>#N/A</v>
      </c>
      <c r="X751" s="64" t="e">
        <f>VLOOKUP(E751,'Supply Log'!$Z$6:$AB$699,2,FALSE)</f>
        <v>#N/A</v>
      </c>
      <c r="Y751" s="64" t="e">
        <f>VLOOKUP(E751,'Supply Log'!$E$6:$X$618,20,FALSE)</f>
        <v>#N/A</v>
      </c>
      <c r="Z751" s="64"/>
      <c r="AA751" s="64"/>
      <c r="AB751" s="64"/>
      <c r="AC751" s="64"/>
      <c r="AD751" s="64"/>
      <c r="AE751" s="64"/>
    </row>
    <row r="752" spans="1:31" ht="15.75" customHeight="1">
      <c r="A752" s="67" t="str">
        <f t="shared" si="88"/>
        <v/>
      </c>
      <c r="B752" s="65">
        <f t="shared" si="95"/>
        <v>664</v>
      </c>
      <c r="C752" s="68" t="str">
        <f t="shared" si="89"/>
        <v/>
      </c>
      <c r="D752" s="69"/>
      <c r="E752" s="66"/>
      <c r="F752" s="66"/>
      <c r="G752" s="65" t="e">
        <f>VLOOKUP(E752,'Supply Log'!$E$6:$T$999,2,FALSE)</f>
        <v>#N/A</v>
      </c>
      <c r="H752" s="65" t="e">
        <f>VLOOKUP(E752,'Supply Log'!$E$6:$T$999,3,FALSE)</f>
        <v>#N/A</v>
      </c>
      <c r="I752" s="77"/>
      <c r="J752" s="65" t="e">
        <f>VLOOKUP(E752,'Supply Log'!$E$6:$T$277,5,FALSE)</f>
        <v>#N/A</v>
      </c>
      <c r="K752" s="65" t="e">
        <f>VLOOKUP(E752,'Supply Log'!$E$6:$T$277,6,FALSE)</f>
        <v>#N/A</v>
      </c>
      <c r="L752" s="65" t="e">
        <f>VLOOKUP(E752,'Supply Log'!$E$6:$T$277,7,FALSE)</f>
        <v>#N/A</v>
      </c>
      <c r="M752" s="65" t="e">
        <f>VLOOKUP(E752,'Supply Log'!$E$6:$T$277,8,FALSE)</f>
        <v>#N/A</v>
      </c>
      <c r="N752" s="65" t="e">
        <f>VLOOKUP(E752,'Supply Log'!$E$6:$T$277,9,FALSE)</f>
        <v>#N/A</v>
      </c>
      <c r="O752" s="65" t="e">
        <f>VLOOKUP(E752,'Supply Log'!$E$6:$T$277,10,FALSE)</f>
        <v>#N/A</v>
      </c>
      <c r="P752" s="29" t="e">
        <f t="shared" si="90"/>
        <v>#N/A</v>
      </c>
      <c r="Q752" s="65" t="e">
        <f>VLOOKUP(E752,'Supply Log'!$E$6:$T$277,12,FALSE)</f>
        <v>#N/A</v>
      </c>
      <c r="R752" s="78" t="e">
        <f t="shared" si="91"/>
        <v>#N/A</v>
      </c>
      <c r="S752" s="65"/>
      <c r="T752" s="79" t="e">
        <f t="shared" si="92"/>
        <v>#N/A</v>
      </c>
      <c r="U752" s="80" t="e">
        <f t="shared" si="93"/>
        <v>#N/A</v>
      </c>
      <c r="V752" s="81" t="str">
        <f t="shared" si="94"/>
        <v/>
      </c>
      <c r="W752" s="69" t="e">
        <f>VLOOKUP(F752,'Input Log'!$E$6:$V$50000,18,FALSE)</f>
        <v>#N/A</v>
      </c>
      <c r="X752" s="64" t="e">
        <f>VLOOKUP(E752,'Supply Log'!$Z$6:$AB$699,2,FALSE)</f>
        <v>#N/A</v>
      </c>
      <c r="Y752" s="64" t="e">
        <f>VLOOKUP(E752,'Supply Log'!$E$6:$X$618,20,FALSE)</f>
        <v>#N/A</v>
      </c>
      <c r="Z752" s="64"/>
      <c r="AA752" s="64"/>
      <c r="AB752" s="64"/>
      <c r="AC752" s="64"/>
      <c r="AD752" s="64"/>
      <c r="AE752" s="64"/>
    </row>
    <row r="753" spans="1:31" ht="15.75" customHeight="1">
      <c r="A753" s="67" t="str">
        <f t="shared" si="88"/>
        <v/>
      </c>
      <c r="B753" s="65">
        <f t="shared" si="95"/>
        <v>665</v>
      </c>
      <c r="C753" s="68" t="str">
        <f t="shared" si="89"/>
        <v/>
      </c>
      <c r="D753" s="69"/>
      <c r="E753" s="66"/>
      <c r="F753" s="66"/>
      <c r="G753" s="65" t="e">
        <f>VLOOKUP(E753,'Supply Log'!$E$6:$T$999,2,FALSE)</f>
        <v>#N/A</v>
      </c>
      <c r="H753" s="65" t="e">
        <f>VLOOKUP(E753,'Supply Log'!$E$6:$T$999,3,FALSE)</f>
        <v>#N/A</v>
      </c>
      <c r="I753" s="77"/>
      <c r="J753" s="65" t="e">
        <f>VLOOKUP(E753,'Supply Log'!$E$6:$T$277,5,FALSE)</f>
        <v>#N/A</v>
      </c>
      <c r="K753" s="65" t="e">
        <f>VLOOKUP(E753,'Supply Log'!$E$6:$T$277,6,FALSE)</f>
        <v>#N/A</v>
      </c>
      <c r="L753" s="65" t="e">
        <f>VLOOKUP(E753,'Supply Log'!$E$6:$T$277,7,FALSE)</f>
        <v>#N/A</v>
      </c>
      <c r="M753" s="65" t="e">
        <f>VLOOKUP(E753,'Supply Log'!$E$6:$T$277,8,FALSE)</f>
        <v>#N/A</v>
      </c>
      <c r="N753" s="65" t="e">
        <f>VLOOKUP(E753,'Supply Log'!$E$6:$T$277,9,FALSE)</f>
        <v>#N/A</v>
      </c>
      <c r="O753" s="65" t="e">
        <f>VLOOKUP(E753,'Supply Log'!$E$6:$T$277,10,FALSE)</f>
        <v>#N/A</v>
      </c>
      <c r="P753" s="29" t="e">
        <f t="shared" si="90"/>
        <v>#N/A</v>
      </c>
      <c r="Q753" s="65" t="e">
        <f>VLOOKUP(E753,'Supply Log'!$E$6:$T$277,12,FALSE)</f>
        <v>#N/A</v>
      </c>
      <c r="R753" s="78" t="e">
        <f t="shared" si="91"/>
        <v>#N/A</v>
      </c>
      <c r="S753" s="65"/>
      <c r="T753" s="79" t="e">
        <f t="shared" si="92"/>
        <v>#N/A</v>
      </c>
      <c r="U753" s="80" t="e">
        <f t="shared" si="93"/>
        <v>#N/A</v>
      </c>
      <c r="V753" s="81" t="str">
        <f t="shared" si="94"/>
        <v/>
      </c>
      <c r="W753" s="69" t="e">
        <f>VLOOKUP(F753,'Input Log'!$E$6:$V$50000,18,FALSE)</f>
        <v>#N/A</v>
      </c>
      <c r="X753" s="64" t="e">
        <f>VLOOKUP(E753,'Supply Log'!$Z$6:$AB$699,2,FALSE)</f>
        <v>#N/A</v>
      </c>
      <c r="Y753" s="64" t="e">
        <f>VLOOKUP(E753,'Supply Log'!$E$6:$X$618,20,FALSE)</f>
        <v>#N/A</v>
      </c>
      <c r="Z753" s="64"/>
      <c r="AA753" s="64"/>
      <c r="AB753" s="64"/>
      <c r="AC753" s="64"/>
      <c r="AD753" s="64"/>
      <c r="AE753" s="64"/>
    </row>
    <row r="754" spans="1:31" ht="15.75" customHeight="1">
      <c r="A754" s="67" t="str">
        <f t="shared" si="88"/>
        <v/>
      </c>
      <c r="B754" s="65">
        <f t="shared" si="95"/>
        <v>666</v>
      </c>
      <c r="C754" s="68" t="str">
        <f t="shared" si="89"/>
        <v/>
      </c>
      <c r="D754" s="69"/>
      <c r="E754" s="66"/>
      <c r="F754" s="66"/>
      <c r="G754" s="65" t="e">
        <f>VLOOKUP(E754,'Supply Log'!$E$6:$T$999,2,FALSE)</f>
        <v>#N/A</v>
      </c>
      <c r="H754" s="65" t="e">
        <f>VLOOKUP(E754,'Supply Log'!$E$6:$T$999,3,FALSE)</f>
        <v>#N/A</v>
      </c>
      <c r="I754" s="77"/>
      <c r="J754" s="65" t="e">
        <f>VLOOKUP(E754,'Supply Log'!$E$6:$T$277,5,FALSE)</f>
        <v>#N/A</v>
      </c>
      <c r="K754" s="65" t="e">
        <f>VLOOKUP(E754,'Supply Log'!$E$6:$T$277,6,FALSE)</f>
        <v>#N/A</v>
      </c>
      <c r="L754" s="65" t="e">
        <f>VLOOKUP(E754,'Supply Log'!$E$6:$T$277,7,FALSE)</f>
        <v>#N/A</v>
      </c>
      <c r="M754" s="65" t="e">
        <f>VLOOKUP(E754,'Supply Log'!$E$6:$T$277,8,FALSE)</f>
        <v>#N/A</v>
      </c>
      <c r="N754" s="65" t="e">
        <f>VLOOKUP(E754,'Supply Log'!$E$6:$T$277,9,FALSE)</f>
        <v>#N/A</v>
      </c>
      <c r="O754" s="65" t="e">
        <f>VLOOKUP(E754,'Supply Log'!$E$6:$T$277,10,FALSE)</f>
        <v>#N/A</v>
      </c>
      <c r="P754" s="29" t="e">
        <f t="shared" si="90"/>
        <v>#N/A</v>
      </c>
      <c r="Q754" s="65" t="e">
        <f>VLOOKUP(E754,'Supply Log'!$E$6:$T$277,12,FALSE)</f>
        <v>#N/A</v>
      </c>
      <c r="R754" s="78" t="e">
        <f t="shared" si="91"/>
        <v>#N/A</v>
      </c>
      <c r="S754" s="65"/>
      <c r="T754" s="79" t="e">
        <f t="shared" si="92"/>
        <v>#N/A</v>
      </c>
      <c r="U754" s="80" t="e">
        <f t="shared" si="93"/>
        <v>#N/A</v>
      </c>
      <c r="V754" s="81" t="str">
        <f t="shared" si="94"/>
        <v/>
      </c>
      <c r="W754" s="69" t="e">
        <f>VLOOKUP(F754,'Input Log'!$E$6:$V$50000,18,FALSE)</f>
        <v>#N/A</v>
      </c>
      <c r="X754" s="64" t="e">
        <f>VLOOKUP(E754,'Supply Log'!$Z$6:$AB$699,2,FALSE)</f>
        <v>#N/A</v>
      </c>
      <c r="Y754" s="64" t="e">
        <f>VLOOKUP(E754,'Supply Log'!$E$6:$X$618,20,FALSE)</f>
        <v>#N/A</v>
      </c>
      <c r="Z754" s="64"/>
      <c r="AA754" s="64"/>
      <c r="AB754" s="64"/>
      <c r="AC754" s="64"/>
      <c r="AD754" s="64"/>
      <c r="AE754" s="64"/>
    </row>
    <row r="755" spans="1:31" ht="15.75" customHeight="1">
      <c r="A755" s="67" t="str">
        <f t="shared" si="88"/>
        <v/>
      </c>
      <c r="B755" s="65">
        <f t="shared" si="95"/>
        <v>667</v>
      </c>
      <c r="C755" s="68" t="str">
        <f t="shared" si="89"/>
        <v/>
      </c>
      <c r="D755" s="69"/>
      <c r="E755" s="66"/>
      <c r="F755" s="66"/>
      <c r="G755" s="65" t="e">
        <f>VLOOKUP(E755,'Supply Log'!$E$6:$T$999,2,FALSE)</f>
        <v>#N/A</v>
      </c>
      <c r="H755" s="65" t="e">
        <f>VLOOKUP(E755,'Supply Log'!$E$6:$T$999,3,FALSE)</f>
        <v>#N/A</v>
      </c>
      <c r="I755" s="77"/>
      <c r="J755" s="65" t="e">
        <f>VLOOKUP(E755,'Supply Log'!$E$6:$T$277,5,FALSE)</f>
        <v>#N/A</v>
      </c>
      <c r="K755" s="65" t="e">
        <f>VLOOKUP(E755,'Supply Log'!$E$6:$T$277,6,FALSE)</f>
        <v>#N/A</v>
      </c>
      <c r="L755" s="65" t="e">
        <f>VLOOKUP(E755,'Supply Log'!$E$6:$T$277,7,FALSE)</f>
        <v>#N/A</v>
      </c>
      <c r="M755" s="65" t="e">
        <f>VLOOKUP(E755,'Supply Log'!$E$6:$T$277,8,FALSE)</f>
        <v>#N/A</v>
      </c>
      <c r="N755" s="65" t="e">
        <f>VLOOKUP(E755,'Supply Log'!$E$6:$T$277,9,FALSE)</f>
        <v>#N/A</v>
      </c>
      <c r="O755" s="65" t="e">
        <f>VLOOKUP(E755,'Supply Log'!$E$6:$T$277,10,FALSE)</f>
        <v>#N/A</v>
      </c>
      <c r="P755" s="29" t="e">
        <f t="shared" si="90"/>
        <v>#N/A</v>
      </c>
      <c r="Q755" s="65" t="e">
        <f>VLOOKUP(E755,'Supply Log'!$E$6:$T$277,12,FALSE)</f>
        <v>#N/A</v>
      </c>
      <c r="R755" s="78" t="e">
        <f t="shared" si="91"/>
        <v>#N/A</v>
      </c>
      <c r="S755" s="65"/>
      <c r="T755" s="79" t="e">
        <f t="shared" si="92"/>
        <v>#N/A</v>
      </c>
      <c r="U755" s="80" t="e">
        <f t="shared" si="93"/>
        <v>#N/A</v>
      </c>
      <c r="V755" s="81" t="str">
        <f t="shared" si="94"/>
        <v/>
      </c>
      <c r="W755" s="69" t="e">
        <f>VLOOKUP(F755,'Input Log'!$E$6:$V$50000,18,FALSE)</f>
        <v>#N/A</v>
      </c>
      <c r="X755" s="64" t="e">
        <f>VLOOKUP(E755,'Supply Log'!$Z$6:$AB$699,2,FALSE)</f>
        <v>#N/A</v>
      </c>
      <c r="Y755" s="64" t="e">
        <f>VLOOKUP(E755,'Supply Log'!$E$6:$X$618,20,FALSE)</f>
        <v>#N/A</v>
      </c>
      <c r="Z755" s="64"/>
      <c r="AA755" s="64"/>
      <c r="AB755" s="64"/>
      <c r="AC755" s="64"/>
      <c r="AD755" s="64"/>
      <c r="AE755" s="64"/>
    </row>
    <row r="756" spans="1:31" ht="15.75" customHeight="1">
      <c r="A756" s="67" t="str">
        <f t="shared" si="88"/>
        <v/>
      </c>
      <c r="B756" s="65">
        <f t="shared" si="95"/>
        <v>668</v>
      </c>
      <c r="C756" s="68" t="str">
        <f t="shared" si="89"/>
        <v/>
      </c>
      <c r="D756" s="69"/>
      <c r="E756" s="66"/>
      <c r="F756" s="66"/>
      <c r="G756" s="65" t="e">
        <f>VLOOKUP(E756,'Supply Log'!$E$6:$T$999,2,FALSE)</f>
        <v>#N/A</v>
      </c>
      <c r="H756" s="65" t="e">
        <f>VLOOKUP(E756,'Supply Log'!$E$6:$T$999,3,FALSE)</f>
        <v>#N/A</v>
      </c>
      <c r="I756" s="77"/>
      <c r="J756" s="65" t="e">
        <f>VLOOKUP(E756,'Supply Log'!$E$6:$T$277,5,FALSE)</f>
        <v>#N/A</v>
      </c>
      <c r="K756" s="65" t="e">
        <f>VLOOKUP(E756,'Supply Log'!$E$6:$T$277,6,FALSE)</f>
        <v>#N/A</v>
      </c>
      <c r="L756" s="65" t="e">
        <f>VLOOKUP(E756,'Supply Log'!$E$6:$T$277,7,FALSE)</f>
        <v>#N/A</v>
      </c>
      <c r="M756" s="65" t="e">
        <f>VLOOKUP(E756,'Supply Log'!$E$6:$T$277,8,FALSE)</f>
        <v>#N/A</v>
      </c>
      <c r="N756" s="65" t="e">
        <f>VLOOKUP(E756,'Supply Log'!$E$6:$T$277,9,FALSE)</f>
        <v>#N/A</v>
      </c>
      <c r="O756" s="65" t="e">
        <f>VLOOKUP(E756,'Supply Log'!$E$6:$T$277,10,FALSE)</f>
        <v>#N/A</v>
      </c>
      <c r="P756" s="29" t="e">
        <f t="shared" si="90"/>
        <v>#N/A</v>
      </c>
      <c r="Q756" s="65" t="e">
        <f>VLOOKUP(E756,'Supply Log'!$E$6:$T$277,12,FALSE)</f>
        <v>#N/A</v>
      </c>
      <c r="R756" s="78" t="e">
        <f t="shared" si="91"/>
        <v>#N/A</v>
      </c>
      <c r="S756" s="65"/>
      <c r="T756" s="79" t="e">
        <f t="shared" si="92"/>
        <v>#N/A</v>
      </c>
      <c r="U756" s="80" t="e">
        <f t="shared" si="93"/>
        <v>#N/A</v>
      </c>
      <c r="V756" s="81" t="str">
        <f t="shared" si="94"/>
        <v/>
      </c>
      <c r="W756" s="69" t="e">
        <f>VLOOKUP(F756,'Input Log'!$E$6:$V$50000,18,FALSE)</f>
        <v>#N/A</v>
      </c>
      <c r="X756" s="64" t="e">
        <f>VLOOKUP(E756,'Supply Log'!$Z$6:$AB$699,2,FALSE)</f>
        <v>#N/A</v>
      </c>
      <c r="Y756" s="64" t="e">
        <f>VLOOKUP(E756,'Supply Log'!$E$6:$X$618,20,FALSE)</f>
        <v>#N/A</v>
      </c>
      <c r="Z756" s="64"/>
      <c r="AA756" s="64"/>
      <c r="AB756" s="64"/>
      <c r="AC756" s="64"/>
      <c r="AD756" s="64"/>
      <c r="AE756" s="64"/>
    </row>
    <row r="757" spans="1:31" ht="15.75" customHeight="1">
      <c r="A757" s="67" t="str">
        <f t="shared" si="88"/>
        <v/>
      </c>
      <c r="B757" s="65">
        <f t="shared" si="95"/>
        <v>669</v>
      </c>
      <c r="C757" s="68" t="str">
        <f t="shared" si="89"/>
        <v/>
      </c>
      <c r="D757" s="69"/>
      <c r="E757" s="66"/>
      <c r="F757" s="66"/>
      <c r="G757" s="65" t="e">
        <f>VLOOKUP(E757,'Supply Log'!$E$6:$T$999,2,FALSE)</f>
        <v>#N/A</v>
      </c>
      <c r="H757" s="65" t="e">
        <f>VLOOKUP(E757,'Supply Log'!$E$6:$T$999,3,FALSE)</f>
        <v>#N/A</v>
      </c>
      <c r="I757" s="77"/>
      <c r="J757" s="65" t="e">
        <f>VLOOKUP(E757,'Supply Log'!$E$6:$T$277,5,FALSE)</f>
        <v>#N/A</v>
      </c>
      <c r="K757" s="65" t="e">
        <f>VLOOKUP(E757,'Supply Log'!$E$6:$T$277,6,FALSE)</f>
        <v>#N/A</v>
      </c>
      <c r="L757" s="65" t="e">
        <f>VLOOKUP(E757,'Supply Log'!$E$6:$T$277,7,FALSE)</f>
        <v>#N/A</v>
      </c>
      <c r="M757" s="65" t="e">
        <f>VLOOKUP(E757,'Supply Log'!$E$6:$T$277,8,FALSE)</f>
        <v>#N/A</v>
      </c>
      <c r="N757" s="65" t="e">
        <f>VLOOKUP(E757,'Supply Log'!$E$6:$T$277,9,FALSE)</f>
        <v>#N/A</v>
      </c>
      <c r="O757" s="65" t="e">
        <f>VLOOKUP(E757,'Supply Log'!$E$6:$T$277,10,FALSE)</f>
        <v>#N/A</v>
      </c>
      <c r="P757" s="29" t="e">
        <f t="shared" si="90"/>
        <v>#N/A</v>
      </c>
      <c r="Q757" s="65" t="e">
        <f>VLOOKUP(E757,'Supply Log'!$E$6:$T$277,12,FALSE)</f>
        <v>#N/A</v>
      </c>
      <c r="R757" s="78" t="e">
        <f t="shared" si="91"/>
        <v>#N/A</v>
      </c>
      <c r="S757" s="65"/>
      <c r="T757" s="79" t="e">
        <f t="shared" si="92"/>
        <v>#N/A</v>
      </c>
      <c r="U757" s="80" t="e">
        <f t="shared" si="93"/>
        <v>#N/A</v>
      </c>
      <c r="V757" s="81" t="str">
        <f t="shared" si="94"/>
        <v/>
      </c>
      <c r="W757" s="69" t="e">
        <f>VLOOKUP(F757,'Input Log'!$E$6:$V$50000,18,FALSE)</f>
        <v>#N/A</v>
      </c>
      <c r="X757" s="64" t="e">
        <f>VLOOKUP(E757,'Supply Log'!$Z$6:$AB$699,2,FALSE)</f>
        <v>#N/A</v>
      </c>
      <c r="Y757" s="64" t="e">
        <f>VLOOKUP(E757,'Supply Log'!$E$6:$X$618,20,FALSE)</f>
        <v>#N/A</v>
      </c>
      <c r="Z757" s="64"/>
      <c r="AA757" s="64"/>
      <c r="AB757" s="64"/>
      <c r="AC757" s="64"/>
      <c r="AD757" s="64"/>
      <c r="AE757" s="64"/>
    </row>
    <row r="758" spans="1:31" ht="15.75" customHeight="1">
      <c r="A758" s="67" t="str">
        <f t="shared" si="88"/>
        <v/>
      </c>
      <c r="B758" s="65">
        <f t="shared" si="95"/>
        <v>670</v>
      </c>
      <c r="C758" s="68" t="str">
        <f t="shared" si="89"/>
        <v/>
      </c>
      <c r="D758" s="69"/>
      <c r="E758" s="66"/>
      <c r="F758" s="66"/>
      <c r="G758" s="65" t="e">
        <f>VLOOKUP(E758,'Supply Log'!$E$6:$T$999,2,FALSE)</f>
        <v>#N/A</v>
      </c>
      <c r="H758" s="65" t="e">
        <f>VLOOKUP(E758,'Supply Log'!$E$6:$T$999,3,FALSE)</f>
        <v>#N/A</v>
      </c>
      <c r="I758" s="77"/>
      <c r="J758" s="65" t="e">
        <f>VLOOKUP(E758,'Supply Log'!$E$6:$T$277,5,FALSE)</f>
        <v>#N/A</v>
      </c>
      <c r="K758" s="65" t="e">
        <f>VLOOKUP(E758,'Supply Log'!$E$6:$T$277,6,FALSE)</f>
        <v>#N/A</v>
      </c>
      <c r="L758" s="65" t="e">
        <f>VLOOKUP(E758,'Supply Log'!$E$6:$T$277,7,FALSE)</f>
        <v>#N/A</v>
      </c>
      <c r="M758" s="65" t="e">
        <f>VLOOKUP(E758,'Supply Log'!$E$6:$T$277,8,FALSE)</f>
        <v>#N/A</v>
      </c>
      <c r="N758" s="65" t="e">
        <f>VLOOKUP(E758,'Supply Log'!$E$6:$T$277,9,FALSE)</f>
        <v>#N/A</v>
      </c>
      <c r="O758" s="65" t="e">
        <f>VLOOKUP(E758,'Supply Log'!$E$6:$T$277,10,FALSE)</f>
        <v>#N/A</v>
      </c>
      <c r="P758" s="29" t="e">
        <f t="shared" si="90"/>
        <v>#N/A</v>
      </c>
      <c r="Q758" s="65" t="e">
        <f>VLOOKUP(E758,'Supply Log'!$E$6:$T$277,12,FALSE)</f>
        <v>#N/A</v>
      </c>
      <c r="R758" s="78" t="e">
        <f t="shared" si="91"/>
        <v>#N/A</v>
      </c>
      <c r="S758" s="65"/>
      <c r="T758" s="79" t="e">
        <f t="shared" si="92"/>
        <v>#N/A</v>
      </c>
      <c r="U758" s="80" t="e">
        <f t="shared" si="93"/>
        <v>#N/A</v>
      </c>
      <c r="V758" s="81" t="str">
        <f t="shared" si="94"/>
        <v/>
      </c>
      <c r="W758" s="69" t="e">
        <f>VLOOKUP(F758,'Input Log'!$E$6:$V$50000,18,FALSE)</f>
        <v>#N/A</v>
      </c>
      <c r="X758" s="64" t="e">
        <f>VLOOKUP(E758,'Supply Log'!$Z$6:$AB$699,2,FALSE)</f>
        <v>#N/A</v>
      </c>
      <c r="Y758" s="64" t="e">
        <f>VLOOKUP(E758,'Supply Log'!$E$6:$X$618,20,FALSE)</f>
        <v>#N/A</v>
      </c>
      <c r="Z758" s="64"/>
      <c r="AA758" s="64"/>
      <c r="AB758" s="64"/>
      <c r="AC758" s="64"/>
      <c r="AD758" s="64"/>
      <c r="AE758" s="64"/>
    </row>
    <row r="759" spans="1:31" ht="15.75" customHeight="1">
      <c r="A759" s="67" t="str">
        <f t="shared" si="88"/>
        <v/>
      </c>
      <c r="B759" s="65">
        <f t="shared" si="95"/>
        <v>671</v>
      </c>
      <c r="C759" s="68" t="str">
        <f t="shared" si="89"/>
        <v/>
      </c>
      <c r="D759" s="69"/>
      <c r="E759" s="66"/>
      <c r="F759" s="66"/>
      <c r="G759" s="65" t="e">
        <f>VLOOKUP(E759,'Supply Log'!$E$6:$T$999,2,FALSE)</f>
        <v>#N/A</v>
      </c>
      <c r="H759" s="65" t="e">
        <f>VLOOKUP(E759,'Supply Log'!$E$6:$T$999,3,FALSE)</f>
        <v>#N/A</v>
      </c>
      <c r="I759" s="77"/>
      <c r="J759" s="65" t="e">
        <f>VLOOKUP(E759,'Supply Log'!$E$6:$T$277,5,FALSE)</f>
        <v>#N/A</v>
      </c>
      <c r="K759" s="65" t="e">
        <f>VLOOKUP(E759,'Supply Log'!$E$6:$T$277,6,FALSE)</f>
        <v>#N/A</v>
      </c>
      <c r="L759" s="65" t="e">
        <f>VLOOKUP(E759,'Supply Log'!$E$6:$T$277,7,FALSE)</f>
        <v>#N/A</v>
      </c>
      <c r="M759" s="65" t="e">
        <f>VLOOKUP(E759,'Supply Log'!$E$6:$T$277,8,FALSE)</f>
        <v>#N/A</v>
      </c>
      <c r="N759" s="65" t="e">
        <f>VLOOKUP(E759,'Supply Log'!$E$6:$T$277,9,FALSE)</f>
        <v>#N/A</v>
      </c>
      <c r="O759" s="65" t="e">
        <f>VLOOKUP(E759,'Supply Log'!$E$6:$T$277,10,FALSE)</f>
        <v>#N/A</v>
      </c>
      <c r="P759" s="29" t="e">
        <f t="shared" si="90"/>
        <v>#N/A</v>
      </c>
      <c r="Q759" s="65" t="e">
        <f>VLOOKUP(E759,'Supply Log'!$E$6:$T$277,12,FALSE)</f>
        <v>#N/A</v>
      </c>
      <c r="R759" s="78" t="e">
        <f t="shared" si="91"/>
        <v>#N/A</v>
      </c>
      <c r="S759" s="65"/>
      <c r="T759" s="79" t="e">
        <f t="shared" si="92"/>
        <v>#N/A</v>
      </c>
      <c r="U759" s="80" t="e">
        <f t="shared" si="93"/>
        <v>#N/A</v>
      </c>
      <c r="V759" s="81" t="str">
        <f t="shared" si="94"/>
        <v/>
      </c>
      <c r="W759" s="69" t="e">
        <f>VLOOKUP(F759,'Input Log'!$E$6:$V$50000,18,FALSE)</f>
        <v>#N/A</v>
      </c>
      <c r="X759" s="64" t="e">
        <f>VLOOKUP(E759,'Supply Log'!$Z$6:$AB$699,2,FALSE)</f>
        <v>#N/A</v>
      </c>
      <c r="Y759" s="64" t="e">
        <f>VLOOKUP(E759,'Supply Log'!$E$6:$X$618,20,FALSE)</f>
        <v>#N/A</v>
      </c>
      <c r="Z759" s="64"/>
      <c r="AA759" s="64"/>
      <c r="AB759" s="64"/>
      <c r="AC759" s="64"/>
      <c r="AD759" s="64"/>
      <c r="AE759" s="64"/>
    </row>
    <row r="760" spans="1:31" ht="15.75" customHeight="1">
      <c r="A760" s="67" t="str">
        <f t="shared" si="88"/>
        <v/>
      </c>
      <c r="B760" s="65">
        <f t="shared" si="95"/>
        <v>672</v>
      </c>
      <c r="C760" s="68" t="str">
        <f t="shared" si="89"/>
        <v/>
      </c>
      <c r="D760" s="69"/>
      <c r="E760" s="66"/>
      <c r="F760" s="66"/>
      <c r="G760" s="65" t="e">
        <f>VLOOKUP(E760,'Supply Log'!$E$6:$T$999,2,FALSE)</f>
        <v>#N/A</v>
      </c>
      <c r="H760" s="65" t="e">
        <f>VLOOKUP(E760,'Supply Log'!$E$6:$T$999,3,FALSE)</f>
        <v>#N/A</v>
      </c>
      <c r="I760" s="77"/>
      <c r="J760" s="65" t="e">
        <f>VLOOKUP(E760,'Supply Log'!$E$6:$T$277,5,FALSE)</f>
        <v>#N/A</v>
      </c>
      <c r="K760" s="65" t="e">
        <f>VLOOKUP(E760,'Supply Log'!$E$6:$T$277,6,FALSE)</f>
        <v>#N/A</v>
      </c>
      <c r="L760" s="65" t="e">
        <f>VLOOKUP(E760,'Supply Log'!$E$6:$T$277,7,FALSE)</f>
        <v>#N/A</v>
      </c>
      <c r="M760" s="65" t="e">
        <f>VLOOKUP(E760,'Supply Log'!$E$6:$T$277,8,FALSE)</f>
        <v>#N/A</v>
      </c>
      <c r="N760" s="65" t="e">
        <f>VLOOKUP(E760,'Supply Log'!$E$6:$T$277,9,FALSE)</f>
        <v>#N/A</v>
      </c>
      <c r="O760" s="65" t="e">
        <f>VLOOKUP(E760,'Supply Log'!$E$6:$T$277,10,FALSE)</f>
        <v>#N/A</v>
      </c>
      <c r="P760" s="29" t="e">
        <f t="shared" si="90"/>
        <v>#N/A</v>
      </c>
      <c r="Q760" s="65" t="e">
        <f>VLOOKUP(E760,'Supply Log'!$E$6:$T$277,12,FALSE)</f>
        <v>#N/A</v>
      </c>
      <c r="R760" s="78" t="e">
        <f t="shared" si="91"/>
        <v>#N/A</v>
      </c>
      <c r="S760" s="65"/>
      <c r="T760" s="79" t="e">
        <f t="shared" si="92"/>
        <v>#N/A</v>
      </c>
      <c r="U760" s="80" t="e">
        <f t="shared" si="93"/>
        <v>#N/A</v>
      </c>
      <c r="V760" s="81" t="str">
        <f t="shared" si="94"/>
        <v/>
      </c>
      <c r="W760" s="69" t="e">
        <f>VLOOKUP(F760,'Input Log'!$E$6:$V$50000,18,FALSE)</f>
        <v>#N/A</v>
      </c>
      <c r="X760" s="64" t="e">
        <f>VLOOKUP(E760,'Supply Log'!$Z$6:$AB$699,2,FALSE)</f>
        <v>#N/A</v>
      </c>
      <c r="Y760" s="64" t="e">
        <f>VLOOKUP(E760,'Supply Log'!$E$6:$X$618,20,FALSE)</f>
        <v>#N/A</v>
      </c>
      <c r="Z760" s="64"/>
      <c r="AA760" s="64"/>
      <c r="AB760" s="64"/>
      <c r="AC760" s="64"/>
      <c r="AD760" s="64"/>
      <c r="AE760" s="64"/>
    </row>
    <row r="761" spans="1:31" ht="15.75" customHeight="1">
      <c r="A761" s="67" t="str">
        <f t="shared" si="88"/>
        <v/>
      </c>
      <c r="B761" s="65">
        <f t="shared" si="95"/>
        <v>673</v>
      </c>
      <c r="C761" s="68" t="str">
        <f t="shared" si="89"/>
        <v/>
      </c>
      <c r="D761" s="69"/>
      <c r="E761" s="66"/>
      <c r="F761" s="66"/>
      <c r="G761" s="65" t="e">
        <f>VLOOKUP(E761,'Supply Log'!$E$6:$T$999,2,FALSE)</f>
        <v>#N/A</v>
      </c>
      <c r="H761" s="65" t="e">
        <f>VLOOKUP(E761,'Supply Log'!$E$6:$T$999,3,FALSE)</f>
        <v>#N/A</v>
      </c>
      <c r="I761" s="77"/>
      <c r="J761" s="65" t="e">
        <f>VLOOKUP(E761,'Supply Log'!$E$6:$T$277,5,FALSE)</f>
        <v>#N/A</v>
      </c>
      <c r="K761" s="65" t="e">
        <f>VLOOKUP(E761,'Supply Log'!$E$6:$T$277,6,FALSE)</f>
        <v>#N/A</v>
      </c>
      <c r="L761" s="65" t="e">
        <f>VLOOKUP(E761,'Supply Log'!$E$6:$T$277,7,FALSE)</f>
        <v>#N/A</v>
      </c>
      <c r="M761" s="65" t="e">
        <f>VLOOKUP(E761,'Supply Log'!$E$6:$T$277,8,FALSE)</f>
        <v>#N/A</v>
      </c>
      <c r="N761" s="65" t="e">
        <f>VLOOKUP(E761,'Supply Log'!$E$6:$T$277,9,FALSE)</f>
        <v>#N/A</v>
      </c>
      <c r="O761" s="65" t="e">
        <f>VLOOKUP(E761,'Supply Log'!$E$6:$T$277,10,FALSE)</f>
        <v>#N/A</v>
      </c>
      <c r="P761" s="29" t="e">
        <f t="shared" si="90"/>
        <v>#N/A</v>
      </c>
      <c r="Q761" s="65" t="e">
        <f>VLOOKUP(E761,'Supply Log'!$E$6:$T$277,12,FALSE)</f>
        <v>#N/A</v>
      </c>
      <c r="R761" s="78" t="e">
        <f t="shared" si="91"/>
        <v>#N/A</v>
      </c>
      <c r="S761" s="65"/>
      <c r="T761" s="79" t="e">
        <f t="shared" si="92"/>
        <v>#N/A</v>
      </c>
      <c r="U761" s="80" t="e">
        <f t="shared" si="93"/>
        <v>#N/A</v>
      </c>
      <c r="V761" s="81" t="str">
        <f t="shared" si="94"/>
        <v/>
      </c>
      <c r="W761" s="69" t="e">
        <f>VLOOKUP(F761,'Input Log'!$E$6:$V$50000,18,FALSE)</f>
        <v>#N/A</v>
      </c>
      <c r="X761" s="64" t="e">
        <f>VLOOKUP(E761,'Supply Log'!$Z$6:$AB$699,2,FALSE)</f>
        <v>#N/A</v>
      </c>
      <c r="Y761" s="64" t="e">
        <f>VLOOKUP(E761,'Supply Log'!$E$6:$X$618,20,FALSE)</f>
        <v>#N/A</v>
      </c>
      <c r="Z761" s="64"/>
      <c r="AA761" s="64"/>
      <c r="AB761" s="64"/>
      <c r="AC761" s="64"/>
      <c r="AD761" s="64"/>
      <c r="AE761" s="64"/>
    </row>
    <row r="762" spans="1:31" ht="15.75" customHeight="1">
      <c r="A762" s="67" t="str">
        <f t="shared" si="88"/>
        <v/>
      </c>
      <c r="B762" s="65">
        <f t="shared" si="95"/>
        <v>674</v>
      </c>
      <c r="C762" s="68" t="str">
        <f t="shared" si="89"/>
        <v/>
      </c>
      <c r="D762" s="69"/>
      <c r="E762" s="66"/>
      <c r="F762" s="66"/>
      <c r="G762" s="65" t="e">
        <f>VLOOKUP(E762,'Supply Log'!$E$6:$T$999,2,FALSE)</f>
        <v>#N/A</v>
      </c>
      <c r="H762" s="65" t="e">
        <f>VLOOKUP(E762,'Supply Log'!$E$6:$T$999,3,FALSE)</f>
        <v>#N/A</v>
      </c>
      <c r="I762" s="77"/>
      <c r="J762" s="65" t="e">
        <f>VLOOKUP(E762,'Supply Log'!$E$6:$T$277,5,FALSE)</f>
        <v>#N/A</v>
      </c>
      <c r="K762" s="65" t="e">
        <f>VLOOKUP(E762,'Supply Log'!$E$6:$T$277,6,FALSE)</f>
        <v>#N/A</v>
      </c>
      <c r="L762" s="65" t="e">
        <f>VLOOKUP(E762,'Supply Log'!$E$6:$T$277,7,FALSE)</f>
        <v>#N/A</v>
      </c>
      <c r="M762" s="65" t="e">
        <f>VLOOKUP(E762,'Supply Log'!$E$6:$T$277,8,FALSE)</f>
        <v>#N/A</v>
      </c>
      <c r="N762" s="65" t="e">
        <f>VLOOKUP(E762,'Supply Log'!$E$6:$T$277,9,FALSE)</f>
        <v>#N/A</v>
      </c>
      <c r="O762" s="65" t="e">
        <f>VLOOKUP(E762,'Supply Log'!$E$6:$T$277,10,FALSE)</f>
        <v>#N/A</v>
      </c>
      <c r="P762" s="29" t="e">
        <f t="shared" si="90"/>
        <v>#N/A</v>
      </c>
      <c r="Q762" s="65" t="e">
        <f>VLOOKUP(E762,'Supply Log'!$E$6:$T$277,12,FALSE)</f>
        <v>#N/A</v>
      </c>
      <c r="R762" s="78" t="e">
        <f t="shared" si="91"/>
        <v>#N/A</v>
      </c>
      <c r="S762" s="65"/>
      <c r="T762" s="79" t="e">
        <f t="shared" si="92"/>
        <v>#N/A</v>
      </c>
      <c r="U762" s="80" t="e">
        <f t="shared" si="93"/>
        <v>#N/A</v>
      </c>
      <c r="V762" s="81" t="str">
        <f t="shared" si="94"/>
        <v/>
      </c>
      <c r="W762" s="69" t="e">
        <f>VLOOKUP(F762,'Input Log'!$E$6:$V$50000,18,FALSE)</f>
        <v>#N/A</v>
      </c>
      <c r="X762" s="64" t="e">
        <f>VLOOKUP(E762,'Supply Log'!$Z$6:$AB$699,2,FALSE)</f>
        <v>#N/A</v>
      </c>
      <c r="Y762" s="64" t="e">
        <f>VLOOKUP(E762,'Supply Log'!$E$6:$X$618,20,FALSE)</f>
        <v>#N/A</v>
      </c>
      <c r="Z762" s="64"/>
      <c r="AA762" s="64"/>
      <c r="AB762" s="64"/>
      <c r="AC762" s="64"/>
      <c r="AD762" s="64"/>
      <c r="AE762" s="64"/>
    </row>
    <row r="763" spans="1:31" ht="15.75" customHeight="1">
      <c r="A763" s="67" t="str">
        <f t="shared" si="88"/>
        <v/>
      </c>
      <c r="B763" s="65">
        <f t="shared" si="95"/>
        <v>675</v>
      </c>
      <c r="C763" s="68" t="str">
        <f t="shared" si="89"/>
        <v/>
      </c>
      <c r="D763" s="69"/>
      <c r="E763" s="66"/>
      <c r="F763" s="66"/>
      <c r="G763" s="65" t="e">
        <f>VLOOKUP(E763,'Supply Log'!$E$6:$T$999,2,FALSE)</f>
        <v>#N/A</v>
      </c>
      <c r="H763" s="65" t="e">
        <f>VLOOKUP(E763,'Supply Log'!$E$6:$T$999,3,FALSE)</f>
        <v>#N/A</v>
      </c>
      <c r="I763" s="77"/>
      <c r="J763" s="65" t="e">
        <f>VLOOKUP(E763,'Supply Log'!$E$6:$T$277,5,FALSE)</f>
        <v>#N/A</v>
      </c>
      <c r="K763" s="65" t="e">
        <f>VLOOKUP(E763,'Supply Log'!$E$6:$T$277,6,FALSE)</f>
        <v>#N/A</v>
      </c>
      <c r="L763" s="65" t="e">
        <f>VLOOKUP(E763,'Supply Log'!$E$6:$T$277,7,FALSE)</f>
        <v>#N/A</v>
      </c>
      <c r="M763" s="65" t="e">
        <f>VLOOKUP(E763,'Supply Log'!$E$6:$T$277,8,FALSE)</f>
        <v>#N/A</v>
      </c>
      <c r="N763" s="65" t="e">
        <f>VLOOKUP(E763,'Supply Log'!$E$6:$T$277,9,FALSE)</f>
        <v>#N/A</v>
      </c>
      <c r="O763" s="65" t="e">
        <f>VLOOKUP(E763,'Supply Log'!$E$6:$T$277,10,FALSE)</f>
        <v>#N/A</v>
      </c>
      <c r="P763" s="29" t="e">
        <f t="shared" si="90"/>
        <v>#N/A</v>
      </c>
      <c r="Q763" s="65" t="e">
        <f>VLOOKUP(E763,'Supply Log'!$E$6:$T$277,12,FALSE)</f>
        <v>#N/A</v>
      </c>
      <c r="R763" s="78" t="e">
        <f t="shared" si="91"/>
        <v>#N/A</v>
      </c>
      <c r="S763" s="65"/>
      <c r="T763" s="79" t="e">
        <f t="shared" si="92"/>
        <v>#N/A</v>
      </c>
      <c r="U763" s="80" t="e">
        <f t="shared" si="93"/>
        <v>#N/A</v>
      </c>
      <c r="V763" s="81" t="str">
        <f t="shared" si="94"/>
        <v/>
      </c>
      <c r="W763" s="69" t="e">
        <f>VLOOKUP(F763,'Input Log'!$E$6:$V$50000,18,FALSE)</f>
        <v>#N/A</v>
      </c>
      <c r="X763" s="64" t="e">
        <f>VLOOKUP(E763,'Supply Log'!$Z$6:$AB$699,2,FALSE)</f>
        <v>#N/A</v>
      </c>
      <c r="Y763" s="64" t="e">
        <f>VLOOKUP(E763,'Supply Log'!$E$6:$X$618,20,FALSE)</f>
        <v>#N/A</v>
      </c>
      <c r="Z763" s="64"/>
      <c r="AA763" s="64"/>
      <c r="AB763" s="64"/>
      <c r="AC763" s="64"/>
      <c r="AD763" s="64"/>
      <c r="AE763" s="64"/>
    </row>
    <row r="764" spans="1:31" ht="15.75" customHeight="1">
      <c r="A764" s="67" t="str">
        <f t="shared" si="88"/>
        <v/>
      </c>
      <c r="B764" s="65">
        <f t="shared" si="95"/>
        <v>676</v>
      </c>
      <c r="C764" s="68" t="str">
        <f t="shared" si="89"/>
        <v/>
      </c>
      <c r="D764" s="69"/>
      <c r="E764" s="66"/>
      <c r="F764" s="66"/>
      <c r="G764" s="65" t="e">
        <f>VLOOKUP(E764,'Supply Log'!$E$6:$T$999,2,FALSE)</f>
        <v>#N/A</v>
      </c>
      <c r="H764" s="65" t="e">
        <f>VLOOKUP(E764,'Supply Log'!$E$6:$T$999,3,FALSE)</f>
        <v>#N/A</v>
      </c>
      <c r="I764" s="77"/>
      <c r="J764" s="65" t="e">
        <f>VLOOKUP(E764,'Supply Log'!$E$6:$T$277,5,FALSE)</f>
        <v>#N/A</v>
      </c>
      <c r="K764" s="65" t="e">
        <f>VLOOKUP(E764,'Supply Log'!$E$6:$T$277,6,FALSE)</f>
        <v>#N/A</v>
      </c>
      <c r="L764" s="65" t="e">
        <f>VLOOKUP(E764,'Supply Log'!$E$6:$T$277,7,FALSE)</f>
        <v>#N/A</v>
      </c>
      <c r="M764" s="65" t="e">
        <f>VLOOKUP(E764,'Supply Log'!$E$6:$T$277,8,FALSE)</f>
        <v>#N/A</v>
      </c>
      <c r="N764" s="65" t="e">
        <f>VLOOKUP(E764,'Supply Log'!$E$6:$T$277,9,FALSE)</f>
        <v>#N/A</v>
      </c>
      <c r="O764" s="65" t="e">
        <f>VLOOKUP(E764,'Supply Log'!$E$6:$T$277,10,FALSE)</f>
        <v>#N/A</v>
      </c>
      <c r="P764" s="29" t="e">
        <f t="shared" si="90"/>
        <v>#N/A</v>
      </c>
      <c r="Q764" s="65" t="e">
        <f>VLOOKUP(E764,'Supply Log'!$E$6:$T$277,12,FALSE)</f>
        <v>#N/A</v>
      </c>
      <c r="R764" s="78" t="e">
        <f t="shared" si="91"/>
        <v>#N/A</v>
      </c>
      <c r="S764" s="65"/>
      <c r="T764" s="79" t="e">
        <f t="shared" si="92"/>
        <v>#N/A</v>
      </c>
      <c r="U764" s="80" t="e">
        <f t="shared" si="93"/>
        <v>#N/A</v>
      </c>
      <c r="V764" s="81" t="str">
        <f t="shared" si="94"/>
        <v/>
      </c>
      <c r="W764" s="69" t="e">
        <f>VLOOKUP(F764,'Input Log'!$E$6:$V$50000,18,FALSE)</f>
        <v>#N/A</v>
      </c>
      <c r="X764" s="64" t="e">
        <f>VLOOKUP(E764,'Supply Log'!$Z$6:$AB$699,2,FALSE)</f>
        <v>#N/A</v>
      </c>
      <c r="Y764" s="64" t="e">
        <f>VLOOKUP(E764,'Supply Log'!$E$6:$X$618,20,FALSE)</f>
        <v>#N/A</v>
      </c>
      <c r="Z764" s="64"/>
      <c r="AA764" s="64"/>
      <c r="AB764" s="64"/>
      <c r="AC764" s="64"/>
      <c r="AD764" s="64"/>
      <c r="AE764" s="64"/>
    </row>
    <row r="765" spans="1:31" ht="15.75" customHeight="1">
      <c r="A765" s="67" t="str">
        <f t="shared" si="88"/>
        <v/>
      </c>
      <c r="B765" s="65">
        <f t="shared" si="95"/>
        <v>677</v>
      </c>
      <c r="C765" s="68" t="str">
        <f t="shared" si="89"/>
        <v/>
      </c>
      <c r="D765" s="69"/>
      <c r="E765" s="66"/>
      <c r="F765" s="66"/>
      <c r="G765" s="65" t="e">
        <f>VLOOKUP(E765,'Supply Log'!$E$6:$T$999,2,FALSE)</f>
        <v>#N/A</v>
      </c>
      <c r="H765" s="65" t="e">
        <f>VLOOKUP(E765,'Supply Log'!$E$6:$T$999,3,FALSE)</f>
        <v>#N/A</v>
      </c>
      <c r="I765" s="77"/>
      <c r="J765" s="65" t="e">
        <f>VLOOKUP(E765,'Supply Log'!$E$6:$T$277,5,FALSE)</f>
        <v>#N/A</v>
      </c>
      <c r="K765" s="65" t="e">
        <f>VLOOKUP(E765,'Supply Log'!$E$6:$T$277,6,FALSE)</f>
        <v>#N/A</v>
      </c>
      <c r="L765" s="65" t="e">
        <f>VLOOKUP(E765,'Supply Log'!$E$6:$T$277,7,FALSE)</f>
        <v>#N/A</v>
      </c>
      <c r="M765" s="65" t="e">
        <f>VLOOKUP(E765,'Supply Log'!$E$6:$T$277,8,FALSE)</f>
        <v>#N/A</v>
      </c>
      <c r="N765" s="65" t="e">
        <f>VLOOKUP(E765,'Supply Log'!$E$6:$T$277,9,FALSE)</f>
        <v>#N/A</v>
      </c>
      <c r="O765" s="65" t="e">
        <f>VLOOKUP(E765,'Supply Log'!$E$6:$T$277,10,FALSE)</f>
        <v>#N/A</v>
      </c>
      <c r="P765" s="29" t="e">
        <f t="shared" si="90"/>
        <v>#N/A</v>
      </c>
      <c r="Q765" s="65" t="e">
        <f>VLOOKUP(E765,'Supply Log'!$E$6:$T$277,12,FALSE)</f>
        <v>#N/A</v>
      </c>
      <c r="R765" s="78" t="e">
        <f t="shared" si="91"/>
        <v>#N/A</v>
      </c>
      <c r="S765" s="65"/>
      <c r="T765" s="79" t="e">
        <f t="shared" si="92"/>
        <v>#N/A</v>
      </c>
      <c r="U765" s="80" t="e">
        <f t="shared" si="93"/>
        <v>#N/A</v>
      </c>
      <c r="V765" s="81" t="str">
        <f t="shared" si="94"/>
        <v/>
      </c>
      <c r="W765" s="69" t="e">
        <f>VLOOKUP(F765,'Input Log'!$E$6:$V$50000,18,FALSE)</f>
        <v>#N/A</v>
      </c>
      <c r="X765" s="64" t="e">
        <f>VLOOKUP(E765,'Supply Log'!$Z$6:$AB$699,2,FALSE)</f>
        <v>#N/A</v>
      </c>
      <c r="Y765" s="64" t="e">
        <f>VLOOKUP(E765,'Supply Log'!$E$6:$X$618,20,FALSE)</f>
        <v>#N/A</v>
      </c>
      <c r="Z765" s="64"/>
      <c r="AA765" s="64"/>
      <c r="AB765" s="64"/>
      <c r="AC765" s="64"/>
      <c r="AD765" s="64"/>
      <c r="AE765" s="64"/>
    </row>
    <row r="766" spans="1:31" ht="15.75" customHeight="1">
      <c r="A766" s="67" t="str">
        <f t="shared" si="88"/>
        <v/>
      </c>
      <c r="B766" s="65">
        <f t="shared" si="95"/>
        <v>678</v>
      </c>
      <c r="C766" s="68" t="str">
        <f t="shared" si="89"/>
        <v/>
      </c>
      <c r="D766" s="69"/>
      <c r="E766" s="66"/>
      <c r="F766" s="66"/>
      <c r="G766" s="65" t="e">
        <f>VLOOKUP(E766,'Supply Log'!$E$6:$T$999,2,FALSE)</f>
        <v>#N/A</v>
      </c>
      <c r="H766" s="65" t="e">
        <f>VLOOKUP(E766,'Supply Log'!$E$6:$T$999,3,FALSE)</f>
        <v>#N/A</v>
      </c>
      <c r="I766" s="77"/>
      <c r="J766" s="65" t="e">
        <f>VLOOKUP(E766,'Supply Log'!$E$6:$T$277,5,FALSE)</f>
        <v>#N/A</v>
      </c>
      <c r="K766" s="65" t="e">
        <f>VLOOKUP(E766,'Supply Log'!$E$6:$T$277,6,FALSE)</f>
        <v>#N/A</v>
      </c>
      <c r="L766" s="65" t="e">
        <f>VLOOKUP(E766,'Supply Log'!$E$6:$T$277,7,FALSE)</f>
        <v>#N/A</v>
      </c>
      <c r="M766" s="65" t="e">
        <f>VLOOKUP(E766,'Supply Log'!$E$6:$T$277,8,FALSE)</f>
        <v>#N/A</v>
      </c>
      <c r="N766" s="65" t="e">
        <f>VLOOKUP(E766,'Supply Log'!$E$6:$T$277,9,FALSE)</f>
        <v>#N/A</v>
      </c>
      <c r="O766" s="65" t="e">
        <f>VLOOKUP(E766,'Supply Log'!$E$6:$T$277,10,FALSE)</f>
        <v>#N/A</v>
      </c>
      <c r="P766" s="29" t="e">
        <f t="shared" si="90"/>
        <v>#N/A</v>
      </c>
      <c r="Q766" s="65" t="e">
        <f>VLOOKUP(E766,'Supply Log'!$E$6:$T$277,12,FALSE)</f>
        <v>#N/A</v>
      </c>
      <c r="R766" s="78" t="e">
        <f t="shared" si="91"/>
        <v>#N/A</v>
      </c>
      <c r="S766" s="65"/>
      <c r="T766" s="79" t="e">
        <f t="shared" si="92"/>
        <v>#N/A</v>
      </c>
      <c r="U766" s="80" t="e">
        <f t="shared" si="93"/>
        <v>#N/A</v>
      </c>
      <c r="V766" s="81" t="str">
        <f t="shared" si="94"/>
        <v/>
      </c>
      <c r="W766" s="69" t="e">
        <f>VLOOKUP(F766,'Input Log'!$E$6:$V$50000,18,FALSE)</f>
        <v>#N/A</v>
      </c>
      <c r="X766" s="64" t="e">
        <f>VLOOKUP(E766,'Supply Log'!$Z$6:$AB$699,2,FALSE)</f>
        <v>#N/A</v>
      </c>
      <c r="Y766" s="64" t="e">
        <f>VLOOKUP(E766,'Supply Log'!$E$6:$X$618,20,FALSE)</f>
        <v>#N/A</v>
      </c>
      <c r="Z766" s="64"/>
      <c r="AA766" s="64"/>
      <c r="AB766" s="64"/>
      <c r="AC766" s="64"/>
      <c r="AD766" s="64"/>
      <c r="AE766" s="64"/>
    </row>
    <row r="767" spans="1:31" ht="15.75" customHeight="1">
      <c r="A767" s="67" t="str">
        <f t="shared" si="88"/>
        <v/>
      </c>
      <c r="B767" s="65">
        <f t="shared" si="95"/>
        <v>679</v>
      </c>
      <c r="C767" s="68" t="str">
        <f t="shared" si="89"/>
        <v/>
      </c>
      <c r="D767" s="69"/>
      <c r="E767" s="66"/>
      <c r="F767" s="66"/>
      <c r="G767" s="65" t="e">
        <f>VLOOKUP(E767,'Supply Log'!$E$6:$T$999,2,FALSE)</f>
        <v>#N/A</v>
      </c>
      <c r="H767" s="65" t="e">
        <f>VLOOKUP(E767,'Supply Log'!$E$6:$T$999,3,FALSE)</f>
        <v>#N/A</v>
      </c>
      <c r="I767" s="77"/>
      <c r="J767" s="65" t="e">
        <f>VLOOKUP(E767,'Supply Log'!$E$6:$T$277,5,FALSE)</f>
        <v>#N/A</v>
      </c>
      <c r="K767" s="65" t="e">
        <f>VLOOKUP(E767,'Supply Log'!$E$6:$T$277,6,FALSE)</f>
        <v>#N/A</v>
      </c>
      <c r="L767" s="65" t="e">
        <f>VLOOKUP(E767,'Supply Log'!$E$6:$T$277,7,FALSE)</f>
        <v>#N/A</v>
      </c>
      <c r="M767" s="65" t="e">
        <f>VLOOKUP(E767,'Supply Log'!$E$6:$T$277,8,FALSE)</f>
        <v>#N/A</v>
      </c>
      <c r="N767" s="65" t="e">
        <f>VLOOKUP(E767,'Supply Log'!$E$6:$T$277,9,FALSE)</f>
        <v>#N/A</v>
      </c>
      <c r="O767" s="65" t="e">
        <f>VLOOKUP(E767,'Supply Log'!$E$6:$T$277,10,FALSE)</f>
        <v>#N/A</v>
      </c>
      <c r="P767" s="29" t="e">
        <f t="shared" si="90"/>
        <v>#N/A</v>
      </c>
      <c r="Q767" s="65" t="e">
        <f>VLOOKUP(E767,'Supply Log'!$E$6:$T$277,12,FALSE)</f>
        <v>#N/A</v>
      </c>
      <c r="R767" s="78" t="e">
        <f t="shared" si="91"/>
        <v>#N/A</v>
      </c>
      <c r="S767" s="65"/>
      <c r="T767" s="79" t="e">
        <f t="shared" si="92"/>
        <v>#N/A</v>
      </c>
      <c r="U767" s="80" t="e">
        <f t="shared" si="93"/>
        <v>#N/A</v>
      </c>
      <c r="V767" s="81" t="str">
        <f t="shared" si="94"/>
        <v/>
      </c>
      <c r="W767" s="69" t="e">
        <f>VLOOKUP(F767,'Input Log'!$E$6:$V$50000,18,FALSE)</f>
        <v>#N/A</v>
      </c>
      <c r="X767" s="64" t="e">
        <f>VLOOKUP(E767,'Supply Log'!$Z$6:$AB$699,2,FALSE)</f>
        <v>#N/A</v>
      </c>
      <c r="Y767" s="64" t="e">
        <f>VLOOKUP(E767,'Supply Log'!$E$6:$X$618,20,FALSE)</f>
        <v>#N/A</v>
      </c>
      <c r="Z767" s="64"/>
      <c r="AA767" s="64"/>
      <c r="AB767" s="64"/>
      <c r="AC767" s="64"/>
      <c r="AD767" s="64"/>
      <c r="AE767" s="64"/>
    </row>
    <row r="768" spans="1:31" ht="15.75" customHeight="1">
      <c r="A768" s="67" t="str">
        <f t="shared" si="88"/>
        <v/>
      </c>
      <c r="B768" s="65">
        <f t="shared" si="95"/>
        <v>680</v>
      </c>
      <c r="C768" s="68" t="str">
        <f t="shared" si="89"/>
        <v/>
      </c>
      <c r="D768" s="69"/>
      <c r="E768" s="66"/>
      <c r="F768" s="66"/>
      <c r="G768" s="65" t="e">
        <f>VLOOKUP(E768,'Supply Log'!$E$6:$T$999,2,FALSE)</f>
        <v>#N/A</v>
      </c>
      <c r="H768" s="65" t="e">
        <f>VLOOKUP(E768,'Supply Log'!$E$6:$T$999,3,FALSE)</f>
        <v>#N/A</v>
      </c>
      <c r="I768" s="77"/>
      <c r="J768" s="65" t="e">
        <f>VLOOKUP(E768,'Supply Log'!$E$6:$T$277,5,FALSE)</f>
        <v>#N/A</v>
      </c>
      <c r="K768" s="65" t="e">
        <f>VLOOKUP(E768,'Supply Log'!$E$6:$T$277,6,FALSE)</f>
        <v>#N/A</v>
      </c>
      <c r="L768" s="65" t="e">
        <f>VLOOKUP(E768,'Supply Log'!$E$6:$T$277,7,FALSE)</f>
        <v>#N/A</v>
      </c>
      <c r="M768" s="65" t="e">
        <f>VLOOKUP(E768,'Supply Log'!$E$6:$T$277,8,FALSE)</f>
        <v>#N/A</v>
      </c>
      <c r="N768" s="65" t="e">
        <f>VLOOKUP(E768,'Supply Log'!$E$6:$T$277,9,FALSE)</f>
        <v>#N/A</v>
      </c>
      <c r="O768" s="65" t="e">
        <f>VLOOKUP(E768,'Supply Log'!$E$6:$T$277,10,FALSE)</f>
        <v>#N/A</v>
      </c>
      <c r="P768" s="29" t="e">
        <f t="shared" si="90"/>
        <v>#N/A</v>
      </c>
      <c r="Q768" s="65" t="e">
        <f>VLOOKUP(E768,'Supply Log'!$E$6:$T$277,12,FALSE)</f>
        <v>#N/A</v>
      </c>
      <c r="R768" s="78" t="e">
        <f t="shared" si="91"/>
        <v>#N/A</v>
      </c>
      <c r="S768" s="65"/>
      <c r="T768" s="79" t="e">
        <f t="shared" si="92"/>
        <v>#N/A</v>
      </c>
      <c r="U768" s="80" t="e">
        <f t="shared" si="93"/>
        <v>#N/A</v>
      </c>
      <c r="V768" s="81" t="str">
        <f t="shared" si="94"/>
        <v/>
      </c>
      <c r="W768" s="69" t="e">
        <f>VLOOKUP(F768,'Input Log'!$E$6:$V$50000,18,FALSE)</f>
        <v>#N/A</v>
      </c>
      <c r="X768" s="64" t="e">
        <f>VLOOKUP(E768,'Supply Log'!$Z$6:$AB$699,2,FALSE)</f>
        <v>#N/A</v>
      </c>
      <c r="Y768" s="64" t="e">
        <f>VLOOKUP(E768,'Supply Log'!$E$6:$X$618,20,FALSE)</f>
        <v>#N/A</v>
      </c>
      <c r="Z768" s="64"/>
      <c r="AA768" s="64"/>
      <c r="AB768" s="64"/>
      <c r="AC768" s="64"/>
      <c r="AD768" s="64"/>
      <c r="AE768" s="64"/>
    </row>
    <row r="769" spans="1:31" ht="15.75" customHeight="1">
      <c r="A769" s="67" t="str">
        <f t="shared" si="88"/>
        <v/>
      </c>
      <c r="B769" s="65">
        <f t="shared" si="95"/>
        <v>681</v>
      </c>
      <c r="C769" s="68" t="str">
        <f t="shared" si="89"/>
        <v/>
      </c>
      <c r="D769" s="69"/>
      <c r="E769" s="66"/>
      <c r="F769" s="66"/>
      <c r="G769" s="65" t="e">
        <f>VLOOKUP(E769,'Supply Log'!$E$6:$T$999,2,FALSE)</f>
        <v>#N/A</v>
      </c>
      <c r="H769" s="65" t="e">
        <f>VLOOKUP(E769,'Supply Log'!$E$6:$T$999,3,FALSE)</f>
        <v>#N/A</v>
      </c>
      <c r="I769" s="77"/>
      <c r="J769" s="65" t="e">
        <f>VLOOKUP(E769,'Supply Log'!$E$6:$T$277,5,FALSE)</f>
        <v>#N/A</v>
      </c>
      <c r="K769" s="65" t="e">
        <f>VLOOKUP(E769,'Supply Log'!$E$6:$T$277,6,FALSE)</f>
        <v>#N/A</v>
      </c>
      <c r="L769" s="65" t="e">
        <f>VLOOKUP(E769,'Supply Log'!$E$6:$T$277,7,FALSE)</f>
        <v>#N/A</v>
      </c>
      <c r="M769" s="65" t="e">
        <f>VLOOKUP(E769,'Supply Log'!$E$6:$T$277,8,FALSE)</f>
        <v>#N/A</v>
      </c>
      <c r="N769" s="65" t="e">
        <f>VLOOKUP(E769,'Supply Log'!$E$6:$T$277,9,FALSE)</f>
        <v>#N/A</v>
      </c>
      <c r="O769" s="65" t="e">
        <f>VLOOKUP(E769,'Supply Log'!$E$6:$T$277,10,FALSE)</f>
        <v>#N/A</v>
      </c>
      <c r="P769" s="29" t="e">
        <f t="shared" si="90"/>
        <v>#N/A</v>
      </c>
      <c r="Q769" s="65" t="e">
        <f>VLOOKUP(E769,'Supply Log'!$E$6:$T$277,12,FALSE)</f>
        <v>#N/A</v>
      </c>
      <c r="R769" s="78" t="e">
        <f t="shared" si="91"/>
        <v>#N/A</v>
      </c>
      <c r="S769" s="65"/>
      <c r="T769" s="79" t="e">
        <f t="shared" si="92"/>
        <v>#N/A</v>
      </c>
      <c r="U769" s="80" t="e">
        <f t="shared" si="93"/>
        <v>#N/A</v>
      </c>
      <c r="V769" s="81" t="str">
        <f t="shared" si="94"/>
        <v/>
      </c>
      <c r="W769" s="69" t="e">
        <f>VLOOKUP(F769,'Input Log'!$E$6:$V$50000,18,FALSE)</f>
        <v>#N/A</v>
      </c>
      <c r="X769" s="64" t="e">
        <f>VLOOKUP(E769,'Supply Log'!$Z$6:$AB$699,2,FALSE)</f>
        <v>#N/A</v>
      </c>
      <c r="Y769" s="64" t="e">
        <f>VLOOKUP(E769,'Supply Log'!$E$6:$X$618,20,FALSE)</f>
        <v>#N/A</v>
      </c>
      <c r="Z769" s="64"/>
      <c r="AA769" s="64"/>
      <c r="AB769" s="64"/>
      <c r="AC769" s="64"/>
      <c r="AD769" s="64"/>
      <c r="AE769" s="64"/>
    </row>
    <row r="770" spans="1:31" ht="15.75" customHeight="1">
      <c r="A770" s="67" t="str">
        <f t="shared" si="88"/>
        <v/>
      </c>
      <c r="B770" s="65">
        <f t="shared" si="95"/>
        <v>682</v>
      </c>
      <c r="C770" s="68" t="str">
        <f t="shared" si="89"/>
        <v/>
      </c>
      <c r="D770" s="69"/>
      <c r="E770" s="66"/>
      <c r="F770" s="66"/>
      <c r="G770" s="65" t="e">
        <f>VLOOKUP(E770,'Supply Log'!$E$6:$T$999,2,FALSE)</f>
        <v>#N/A</v>
      </c>
      <c r="H770" s="65" t="e">
        <f>VLOOKUP(E770,'Supply Log'!$E$6:$T$999,3,FALSE)</f>
        <v>#N/A</v>
      </c>
      <c r="I770" s="77"/>
      <c r="J770" s="65" t="e">
        <f>VLOOKUP(E770,'Supply Log'!$E$6:$T$277,5,FALSE)</f>
        <v>#N/A</v>
      </c>
      <c r="K770" s="65" t="e">
        <f>VLOOKUP(E770,'Supply Log'!$E$6:$T$277,6,FALSE)</f>
        <v>#N/A</v>
      </c>
      <c r="L770" s="65" t="e">
        <f>VLOOKUP(E770,'Supply Log'!$E$6:$T$277,7,FALSE)</f>
        <v>#N/A</v>
      </c>
      <c r="M770" s="65" t="e">
        <f>VLOOKUP(E770,'Supply Log'!$E$6:$T$277,8,FALSE)</f>
        <v>#N/A</v>
      </c>
      <c r="N770" s="65" t="e">
        <f>VLOOKUP(E770,'Supply Log'!$E$6:$T$277,9,FALSE)</f>
        <v>#N/A</v>
      </c>
      <c r="O770" s="65" t="e">
        <f>VLOOKUP(E770,'Supply Log'!$E$6:$T$277,10,FALSE)</f>
        <v>#N/A</v>
      </c>
      <c r="P770" s="29" t="e">
        <f t="shared" si="90"/>
        <v>#N/A</v>
      </c>
      <c r="Q770" s="65" t="e">
        <f>VLOOKUP(E770,'Supply Log'!$E$6:$T$277,12,FALSE)</f>
        <v>#N/A</v>
      </c>
      <c r="R770" s="78" t="e">
        <f t="shared" si="91"/>
        <v>#N/A</v>
      </c>
      <c r="S770" s="65"/>
      <c r="T770" s="79" t="e">
        <f t="shared" si="92"/>
        <v>#N/A</v>
      </c>
      <c r="U770" s="80" t="e">
        <f t="shared" si="93"/>
        <v>#N/A</v>
      </c>
      <c r="V770" s="81" t="str">
        <f t="shared" si="94"/>
        <v/>
      </c>
      <c r="W770" s="69" t="e">
        <f>VLOOKUP(F770,'Input Log'!$E$6:$V$50000,18,FALSE)</f>
        <v>#N/A</v>
      </c>
      <c r="X770" s="64" t="e">
        <f>VLOOKUP(E770,'Supply Log'!$Z$6:$AB$699,2,FALSE)</f>
        <v>#N/A</v>
      </c>
      <c r="Y770" s="64" t="e">
        <f>VLOOKUP(E770,'Supply Log'!$E$6:$X$618,20,FALSE)</f>
        <v>#N/A</v>
      </c>
      <c r="Z770" s="64"/>
      <c r="AA770" s="64"/>
      <c r="AB770" s="64"/>
      <c r="AC770" s="64"/>
      <c r="AD770" s="64"/>
      <c r="AE770" s="64"/>
    </row>
    <row r="771" spans="1:31" ht="15.75" customHeight="1">
      <c r="A771" s="67" t="str">
        <f t="shared" si="88"/>
        <v/>
      </c>
      <c r="B771" s="65">
        <f t="shared" si="95"/>
        <v>683</v>
      </c>
      <c r="C771" s="68" t="str">
        <f t="shared" si="89"/>
        <v/>
      </c>
      <c r="D771" s="69"/>
      <c r="E771" s="66"/>
      <c r="F771" s="66"/>
      <c r="G771" s="65" t="e">
        <f>VLOOKUP(E771,'Supply Log'!$E$6:$T$999,2,FALSE)</f>
        <v>#N/A</v>
      </c>
      <c r="H771" s="65" t="e">
        <f>VLOOKUP(E771,'Supply Log'!$E$6:$T$999,3,FALSE)</f>
        <v>#N/A</v>
      </c>
      <c r="I771" s="77"/>
      <c r="J771" s="65" t="e">
        <f>VLOOKUP(E771,'Supply Log'!$E$6:$T$277,5,FALSE)</f>
        <v>#N/A</v>
      </c>
      <c r="K771" s="65" t="e">
        <f>VLOOKUP(E771,'Supply Log'!$E$6:$T$277,6,FALSE)</f>
        <v>#N/A</v>
      </c>
      <c r="L771" s="65" t="e">
        <f>VLOOKUP(E771,'Supply Log'!$E$6:$T$277,7,FALSE)</f>
        <v>#N/A</v>
      </c>
      <c r="M771" s="65" t="e">
        <f>VLOOKUP(E771,'Supply Log'!$E$6:$T$277,8,FALSE)</f>
        <v>#N/A</v>
      </c>
      <c r="N771" s="65" t="e">
        <f>VLOOKUP(E771,'Supply Log'!$E$6:$T$277,9,FALSE)</f>
        <v>#N/A</v>
      </c>
      <c r="O771" s="65" t="e">
        <f>VLOOKUP(E771,'Supply Log'!$E$6:$T$277,10,FALSE)</f>
        <v>#N/A</v>
      </c>
      <c r="P771" s="29" t="e">
        <f t="shared" si="90"/>
        <v>#N/A</v>
      </c>
      <c r="Q771" s="65" t="e">
        <f>VLOOKUP(E771,'Supply Log'!$E$6:$T$277,12,FALSE)</f>
        <v>#N/A</v>
      </c>
      <c r="R771" s="78" t="e">
        <f t="shared" si="91"/>
        <v>#N/A</v>
      </c>
      <c r="S771" s="65"/>
      <c r="T771" s="79" t="e">
        <f t="shared" si="92"/>
        <v>#N/A</v>
      </c>
      <c r="U771" s="80" t="e">
        <f t="shared" si="93"/>
        <v>#N/A</v>
      </c>
      <c r="V771" s="81" t="str">
        <f t="shared" si="94"/>
        <v/>
      </c>
      <c r="W771" s="69" t="e">
        <f>VLOOKUP(F771,'Input Log'!$E$6:$V$50000,18,FALSE)</f>
        <v>#N/A</v>
      </c>
      <c r="X771" s="64" t="e">
        <f>VLOOKUP(E771,'Supply Log'!$Z$6:$AB$699,2,FALSE)</f>
        <v>#N/A</v>
      </c>
      <c r="Y771" s="64" t="e">
        <f>VLOOKUP(E771,'Supply Log'!$E$6:$X$618,20,FALSE)</f>
        <v>#N/A</v>
      </c>
      <c r="Z771" s="64"/>
      <c r="AA771" s="64"/>
      <c r="AB771" s="64"/>
      <c r="AC771" s="64"/>
      <c r="AD771" s="64"/>
      <c r="AE771" s="64"/>
    </row>
    <row r="772" spans="1:31" ht="15.75" customHeight="1">
      <c r="A772" s="67" t="str">
        <f t="shared" si="88"/>
        <v/>
      </c>
      <c r="B772" s="65">
        <f t="shared" si="95"/>
        <v>684</v>
      </c>
      <c r="C772" s="68" t="str">
        <f t="shared" si="89"/>
        <v/>
      </c>
      <c r="D772" s="69"/>
      <c r="E772" s="66"/>
      <c r="F772" s="66"/>
      <c r="G772" s="65" t="e">
        <f>VLOOKUP(E772,'Supply Log'!$E$6:$T$999,2,FALSE)</f>
        <v>#N/A</v>
      </c>
      <c r="H772" s="65" t="e">
        <f>VLOOKUP(E772,'Supply Log'!$E$6:$T$999,3,FALSE)</f>
        <v>#N/A</v>
      </c>
      <c r="I772" s="77"/>
      <c r="J772" s="65" t="e">
        <f>VLOOKUP(E772,'Supply Log'!$E$6:$T$277,5,FALSE)</f>
        <v>#N/A</v>
      </c>
      <c r="K772" s="65" t="e">
        <f>VLOOKUP(E772,'Supply Log'!$E$6:$T$277,6,FALSE)</f>
        <v>#N/A</v>
      </c>
      <c r="L772" s="65" t="e">
        <f>VLOOKUP(E772,'Supply Log'!$E$6:$T$277,7,FALSE)</f>
        <v>#N/A</v>
      </c>
      <c r="M772" s="65" t="e">
        <f>VLOOKUP(E772,'Supply Log'!$E$6:$T$277,8,FALSE)</f>
        <v>#N/A</v>
      </c>
      <c r="N772" s="65" t="e">
        <f>VLOOKUP(E772,'Supply Log'!$E$6:$T$277,9,FALSE)</f>
        <v>#N/A</v>
      </c>
      <c r="O772" s="65" t="e">
        <f>VLOOKUP(E772,'Supply Log'!$E$6:$T$277,10,FALSE)</f>
        <v>#N/A</v>
      </c>
      <c r="P772" s="29" t="e">
        <f t="shared" si="90"/>
        <v>#N/A</v>
      </c>
      <c r="Q772" s="65" t="e">
        <f>VLOOKUP(E772,'Supply Log'!$E$6:$T$277,12,FALSE)</f>
        <v>#N/A</v>
      </c>
      <c r="R772" s="78" t="e">
        <f t="shared" si="91"/>
        <v>#N/A</v>
      </c>
      <c r="S772" s="65"/>
      <c r="T772" s="79" t="e">
        <f t="shared" si="92"/>
        <v>#N/A</v>
      </c>
      <c r="U772" s="80" t="e">
        <f t="shared" si="93"/>
        <v>#N/A</v>
      </c>
      <c r="V772" s="81" t="str">
        <f t="shared" si="94"/>
        <v/>
      </c>
      <c r="W772" s="69" t="e">
        <f>VLOOKUP(F772,'Input Log'!$E$6:$V$50000,18,FALSE)</f>
        <v>#N/A</v>
      </c>
      <c r="X772" s="64" t="e">
        <f>VLOOKUP(E772,'Supply Log'!$Z$6:$AB$699,2,FALSE)</f>
        <v>#N/A</v>
      </c>
      <c r="Y772" s="64" t="e">
        <f>VLOOKUP(E772,'Supply Log'!$E$6:$X$618,20,FALSE)</f>
        <v>#N/A</v>
      </c>
      <c r="Z772" s="64"/>
      <c r="AA772" s="64"/>
      <c r="AB772" s="64"/>
      <c r="AC772" s="64"/>
      <c r="AD772" s="64"/>
      <c r="AE772" s="64"/>
    </row>
    <row r="773" spans="1:31" ht="15.75" customHeight="1">
      <c r="A773" s="67" t="str">
        <f t="shared" ref="A773:A836" si="96">IF(COUNTIF($F$5:$F$45650,F773)&gt;1,"DOUBLE","")</f>
        <v/>
      </c>
      <c r="B773" s="65">
        <f t="shared" si="95"/>
        <v>685</v>
      </c>
      <c r="C773" s="68" t="str">
        <f t="shared" ref="C773:C836" si="97">IF(D773="","",(IF(D774=D773,"",1)))</f>
        <v/>
      </c>
      <c r="D773" s="69"/>
      <c r="E773" s="66"/>
      <c r="F773" s="66"/>
      <c r="G773" s="65" t="e">
        <f>VLOOKUP(E773,'Supply Log'!$E$6:$T$999,2,FALSE)</f>
        <v>#N/A</v>
      </c>
      <c r="H773" s="65" t="e">
        <f>VLOOKUP(E773,'Supply Log'!$E$6:$T$999,3,FALSE)</f>
        <v>#N/A</v>
      </c>
      <c r="I773" s="77"/>
      <c r="J773" s="65" t="e">
        <f>VLOOKUP(E773,'Supply Log'!$E$6:$T$277,5,FALSE)</f>
        <v>#N/A</v>
      </c>
      <c r="K773" s="65" t="e">
        <f>VLOOKUP(E773,'Supply Log'!$E$6:$T$277,6,FALSE)</f>
        <v>#N/A</v>
      </c>
      <c r="L773" s="65" t="e">
        <f>VLOOKUP(E773,'Supply Log'!$E$6:$T$277,7,FALSE)</f>
        <v>#N/A</v>
      </c>
      <c r="M773" s="65" t="e">
        <f>VLOOKUP(E773,'Supply Log'!$E$6:$T$277,8,FALSE)</f>
        <v>#N/A</v>
      </c>
      <c r="N773" s="65" t="e">
        <f>VLOOKUP(E773,'Supply Log'!$E$6:$T$277,9,FALSE)</f>
        <v>#N/A</v>
      </c>
      <c r="O773" s="65" t="e">
        <f>VLOOKUP(E773,'Supply Log'!$E$6:$T$277,10,FALSE)</f>
        <v>#N/A</v>
      </c>
      <c r="P773" s="29" t="e">
        <f t="shared" ref="P773:P836" si="98">+ROUND((O773*O773*I773*0.7854)/10000,2)</f>
        <v>#N/A</v>
      </c>
      <c r="Q773" s="65" t="e">
        <f>VLOOKUP(E773,'Supply Log'!$E$6:$T$277,12,FALSE)</f>
        <v>#N/A</v>
      </c>
      <c r="R773" s="78" t="e">
        <f t="shared" ref="R773:R836" si="99">ROUND(((Q773*Q773*(I773-S773)*0.7854)/10000),2)</f>
        <v>#N/A</v>
      </c>
      <c r="S773" s="65"/>
      <c r="T773" s="79" t="e">
        <f t="shared" ref="T773:T836" si="100">+ROUND((O773*O773*S773*0.7854)/10000,2)</f>
        <v>#N/A</v>
      </c>
      <c r="U773" s="80" t="e">
        <f t="shared" ref="U773:U836" si="101">+P773-R773-T773</f>
        <v>#N/A</v>
      </c>
      <c r="V773" s="81" t="str">
        <f t="shared" ref="V773:V836" si="102">IF(C773="","",(SUMIF($D$2:$D$23587,D773,$P$2:$P$23587)))</f>
        <v/>
      </c>
      <c r="W773" s="69" t="e">
        <f>VLOOKUP(F773,'Input Log'!$E$6:$V$50000,18,FALSE)</f>
        <v>#N/A</v>
      </c>
      <c r="X773" s="64" t="e">
        <f>VLOOKUP(E773,'Supply Log'!$Z$6:$AB$699,2,FALSE)</f>
        <v>#N/A</v>
      </c>
      <c r="Y773" s="64" t="e">
        <f>VLOOKUP(E773,'Supply Log'!$E$6:$X$618,20,FALSE)</f>
        <v>#N/A</v>
      </c>
      <c r="Z773" s="64"/>
      <c r="AA773" s="64"/>
      <c r="AB773" s="64"/>
      <c r="AC773" s="64"/>
      <c r="AD773" s="64"/>
      <c r="AE773" s="64"/>
    </row>
    <row r="774" spans="1:31" ht="15.75" customHeight="1">
      <c r="A774" s="67" t="str">
        <f t="shared" si="96"/>
        <v/>
      </c>
      <c r="B774" s="65">
        <f t="shared" ref="B774:B837" si="103">+B773+1</f>
        <v>686</v>
      </c>
      <c r="C774" s="68" t="str">
        <f t="shared" si="97"/>
        <v/>
      </c>
      <c r="D774" s="69"/>
      <c r="E774" s="66"/>
      <c r="F774" s="66"/>
      <c r="G774" s="65" t="e">
        <f>VLOOKUP(E774,'Supply Log'!$E$6:$T$999,2,FALSE)</f>
        <v>#N/A</v>
      </c>
      <c r="H774" s="65" t="e">
        <f>VLOOKUP(E774,'Supply Log'!$E$6:$T$999,3,FALSE)</f>
        <v>#N/A</v>
      </c>
      <c r="I774" s="77"/>
      <c r="J774" s="65" t="e">
        <f>VLOOKUP(E774,'Supply Log'!$E$6:$T$277,5,FALSE)</f>
        <v>#N/A</v>
      </c>
      <c r="K774" s="65" t="e">
        <f>VLOOKUP(E774,'Supply Log'!$E$6:$T$277,6,FALSE)</f>
        <v>#N/A</v>
      </c>
      <c r="L774" s="65" t="e">
        <f>VLOOKUP(E774,'Supply Log'!$E$6:$T$277,7,FALSE)</f>
        <v>#N/A</v>
      </c>
      <c r="M774" s="65" t="e">
        <f>VLOOKUP(E774,'Supply Log'!$E$6:$T$277,8,FALSE)</f>
        <v>#N/A</v>
      </c>
      <c r="N774" s="65" t="e">
        <f>VLOOKUP(E774,'Supply Log'!$E$6:$T$277,9,FALSE)</f>
        <v>#N/A</v>
      </c>
      <c r="O774" s="65" t="e">
        <f>VLOOKUP(E774,'Supply Log'!$E$6:$T$277,10,FALSE)</f>
        <v>#N/A</v>
      </c>
      <c r="P774" s="29" t="e">
        <f t="shared" si="98"/>
        <v>#N/A</v>
      </c>
      <c r="Q774" s="65" t="e">
        <f>VLOOKUP(E774,'Supply Log'!$E$6:$T$277,12,FALSE)</f>
        <v>#N/A</v>
      </c>
      <c r="R774" s="78" t="e">
        <f t="shared" si="99"/>
        <v>#N/A</v>
      </c>
      <c r="S774" s="65"/>
      <c r="T774" s="79" t="e">
        <f t="shared" si="100"/>
        <v>#N/A</v>
      </c>
      <c r="U774" s="80" t="e">
        <f t="shared" si="101"/>
        <v>#N/A</v>
      </c>
      <c r="V774" s="81" t="str">
        <f t="shared" si="102"/>
        <v/>
      </c>
      <c r="W774" s="69" t="e">
        <f>VLOOKUP(F774,'Input Log'!$E$6:$V$50000,18,FALSE)</f>
        <v>#N/A</v>
      </c>
      <c r="X774" s="64" t="e">
        <f>VLOOKUP(E774,'Supply Log'!$Z$6:$AB$699,2,FALSE)</f>
        <v>#N/A</v>
      </c>
      <c r="Y774" s="64" t="e">
        <f>VLOOKUP(E774,'Supply Log'!$E$6:$X$618,20,FALSE)</f>
        <v>#N/A</v>
      </c>
      <c r="Z774" s="64"/>
      <c r="AA774" s="64"/>
      <c r="AB774" s="64"/>
      <c r="AC774" s="64"/>
      <c r="AD774" s="64"/>
      <c r="AE774" s="64"/>
    </row>
    <row r="775" spans="1:31" ht="15.75" customHeight="1">
      <c r="A775" s="67" t="str">
        <f t="shared" si="96"/>
        <v/>
      </c>
      <c r="B775" s="65">
        <f t="shared" si="103"/>
        <v>687</v>
      </c>
      <c r="C775" s="68" t="str">
        <f t="shared" si="97"/>
        <v/>
      </c>
      <c r="D775" s="69"/>
      <c r="E775" s="66"/>
      <c r="F775" s="66"/>
      <c r="G775" s="65" t="e">
        <f>VLOOKUP(E775,'Supply Log'!$E$6:$T$999,2,FALSE)</f>
        <v>#N/A</v>
      </c>
      <c r="H775" s="65" t="e">
        <f>VLOOKUP(E775,'Supply Log'!$E$6:$T$999,3,FALSE)</f>
        <v>#N/A</v>
      </c>
      <c r="I775" s="77"/>
      <c r="J775" s="65" t="e">
        <f>VLOOKUP(E775,'Supply Log'!$E$6:$T$277,5,FALSE)</f>
        <v>#N/A</v>
      </c>
      <c r="K775" s="65" t="e">
        <f>VLOOKUP(E775,'Supply Log'!$E$6:$T$277,6,FALSE)</f>
        <v>#N/A</v>
      </c>
      <c r="L775" s="65" t="e">
        <f>VLOOKUP(E775,'Supply Log'!$E$6:$T$277,7,FALSE)</f>
        <v>#N/A</v>
      </c>
      <c r="M775" s="65" t="e">
        <f>VLOOKUP(E775,'Supply Log'!$E$6:$T$277,8,FALSE)</f>
        <v>#N/A</v>
      </c>
      <c r="N775" s="65" t="e">
        <f>VLOOKUP(E775,'Supply Log'!$E$6:$T$277,9,FALSE)</f>
        <v>#N/A</v>
      </c>
      <c r="O775" s="65" t="e">
        <f>VLOOKUP(E775,'Supply Log'!$E$6:$T$277,10,FALSE)</f>
        <v>#N/A</v>
      </c>
      <c r="P775" s="29" t="e">
        <f t="shared" si="98"/>
        <v>#N/A</v>
      </c>
      <c r="Q775" s="65" t="e">
        <f>VLOOKUP(E775,'Supply Log'!$E$6:$T$277,12,FALSE)</f>
        <v>#N/A</v>
      </c>
      <c r="R775" s="78" t="e">
        <f t="shared" si="99"/>
        <v>#N/A</v>
      </c>
      <c r="S775" s="65"/>
      <c r="T775" s="79" t="e">
        <f t="shared" si="100"/>
        <v>#N/A</v>
      </c>
      <c r="U775" s="80" t="e">
        <f t="shared" si="101"/>
        <v>#N/A</v>
      </c>
      <c r="V775" s="81" t="str">
        <f t="shared" si="102"/>
        <v/>
      </c>
      <c r="W775" s="69" t="e">
        <f>VLOOKUP(F775,'Input Log'!$E$6:$V$50000,18,FALSE)</f>
        <v>#N/A</v>
      </c>
      <c r="X775" s="64" t="e">
        <f>VLOOKUP(E775,'Supply Log'!$Z$6:$AB$699,2,FALSE)</f>
        <v>#N/A</v>
      </c>
      <c r="Y775" s="64" t="e">
        <f>VLOOKUP(E775,'Supply Log'!$E$6:$X$618,20,FALSE)</f>
        <v>#N/A</v>
      </c>
      <c r="Z775" s="64"/>
      <c r="AA775" s="64"/>
      <c r="AB775" s="64"/>
      <c r="AC775" s="64"/>
      <c r="AD775" s="64"/>
      <c r="AE775" s="64"/>
    </row>
    <row r="776" spans="1:31" ht="15.75" customHeight="1">
      <c r="A776" s="67" t="str">
        <f t="shared" si="96"/>
        <v/>
      </c>
      <c r="B776" s="65">
        <f t="shared" si="103"/>
        <v>688</v>
      </c>
      <c r="C776" s="68" t="str">
        <f t="shared" si="97"/>
        <v/>
      </c>
      <c r="D776" s="69"/>
      <c r="E776" s="66"/>
      <c r="F776" s="66"/>
      <c r="G776" s="65" t="e">
        <f>VLOOKUP(E776,'Supply Log'!$E$6:$T$999,2,FALSE)</f>
        <v>#N/A</v>
      </c>
      <c r="H776" s="65" t="e">
        <f>VLOOKUP(E776,'Supply Log'!$E$6:$T$999,3,FALSE)</f>
        <v>#N/A</v>
      </c>
      <c r="I776" s="77"/>
      <c r="J776" s="65" t="e">
        <f>VLOOKUP(E776,'Supply Log'!$E$6:$T$277,5,FALSE)</f>
        <v>#N/A</v>
      </c>
      <c r="K776" s="65" t="e">
        <f>VLOOKUP(E776,'Supply Log'!$E$6:$T$277,6,FALSE)</f>
        <v>#N/A</v>
      </c>
      <c r="L776" s="65" t="e">
        <f>VLOOKUP(E776,'Supply Log'!$E$6:$T$277,7,FALSE)</f>
        <v>#N/A</v>
      </c>
      <c r="M776" s="65" t="e">
        <f>VLOOKUP(E776,'Supply Log'!$E$6:$T$277,8,FALSE)</f>
        <v>#N/A</v>
      </c>
      <c r="N776" s="65" t="e">
        <f>VLOOKUP(E776,'Supply Log'!$E$6:$T$277,9,FALSE)</f>
        <v>#N/A</v>
      </c>
      <c r="O776" s="65" t="e">
        <f>VLOOKUP(E776,'Supply Log'!$E$6:$T$277,10,FALSE)</f>
        <v>#N/A</v>
      </c>
      <c r="P776" s="29" t="e">
        <f t="shared" si="98"/>
        <v>#N/A</v>
      </c>
      <c r="Q776" s="65" t="e">
        <f>VLOOKUP(E776,'Supply Log'!$E$6:$T$277,12,FALSE)</f>
        <v>#N/A</v>
      </c>
      <c r="R776" s="78" t="e">
        <f t="shared" si="99"/>
        <v>#N/A</v>
      </c>
      <c r="S776" s="65"/>
      <c r="T776" s="79" t="e">
        <f t="shared" si="100"/>
        <v>#N/A</v>
      </c>
      <c r="U776" s="80" t="e">
        <f t="shared" si="101"/>
        <v>#N/A</v>
      </c>
      <c r="V776" s="81" t="str">
        <f t="shared" si="102"/>
        <v/>
      </c>
      <c r="W776" s="69" t="e">
        <f>VLOOKUP(F776,'Input Log'!$E$6:$V$50000,18,FALSE)</f>
        <v>#N/A</v>
      </c>
      <c r="X776" s="64" t="e">
        <f>VLOOKUP(E776,'Supply Log'!$Z$6:$AB$699,2,FALSE)</f>
        <v>#N/A</v>
      </c>
      <c r="Y776" s="64" t="e">
        <f>VLOOKUP(E776,'Supply Log'!$E$6:$X$618,20,FALSE)</f>
        <v>#N/A</v>
      </c>
      <c r="Z776" s="64"/>
      <c r="AA776" s="64"/>
      <c r="AB776" s="64"/>
      <c r="AC776" s="64"/>
      <c r="AD776" s="64"/>
      <c r="AE776" s="64"/>
    </row>
    <row r="777" spans="1:31" ht="15.75" customHeight="1">
      <c r="A777" s="67" t="str">
        <f t="shared" si="96"/>
        <v/>
      </c>
      <c r="B777" s="65">
        <f t="shared" si="103"/>
        <v>689</v>
      </c>
      <c r="C777" s="68" t="str">
        <f t="shared" si="97"/>
        <v/>
      </c>
      <c r="D777" s="69"/>
      <c r="E777" s="66"/>
      <c r="F777" s="66"/>
      <c r="G777" s="65" t="e">
        <f>VLOOKUP(E777,'Supply Log'!$E$6:$T$999,2,FALSE)</f>
        <v>#N/A</v>
      </c>
      <c r="H777" s="65" t="e">
        <f>VLOOKUP(E777,'Supply Log'!$E$6:$T$999,3,FALSE)</f>
        <v>#N/A</v>
      </c>
      <c r="I777" s="77"/>
      <c r="J777" s="65" t="e">
        <f>VLOOKUP(E777,'Supply Log'!$E$6:$T$277,5,FALSE)</f>
        <v>#N/A</v>
      </c>
      <c r="K777" s="65" t="e">
        <f>VLOOKUP(E777,'Supply Log'!$E$6:$T$277,6,FALSE)</f>
        <v>#N/A</v>
      </c>
      <c r="L777" s="65" t="e">
        <f>VLOOKUP(E777,'Supply Log'!$E$6:$T$277,7,FALSE)</f>
        <v>#N/A</v>
      </c>
      <c r="M777" s="65" t="e">
        <f>VLOOKUP(E777,'Supply Log'!$E$6:$T$277,8,FALSE)</f>
        <v>#N/A</v>
      </c>
      <c r="N777" s="65" t="e">
        <f>VLOOKUP(E777,'Supply Log'!$E$6:$T$277,9,FALSE)</f>
        <v>#N/A</v>
      </c>
      <c r="O777" s="65" t="e">
        <f>VLOOKUP(E777,'Supply Log'!$E$6:$T$277,10,FALSE)</f>
        <v>#N/A</v>
      </c>
      <c r="P777" s="29" t="e">
        <f t="shared" si="98"/>
        <v>#N/A</v>
      </c>
      <c r="Q777" s="65" t="e">
        <f>VLOOKUP(E777,'Supply Log'!$E$6:$T$277,12,FALSE)</f>
        <v>#N/A</v>
      </c>
      <c r="R777" s="78" t="e">
        <f t="shared" si="99"/>
        <v>#N/A</v>
      </c>
      <c r="S777" s="65"/>
      <c r="T777" s="79" t="e">
        <f t="shared" si="100"/>
        <v>#N/A</v>
      </c>
      <c r="U777" s="80" t="e">
        <f t="shared" si="101"/>
        <v>#N/A</v>
      </c>
      <c r="V777" s="81" t="str">
        <f t="shared" si="102"/>
        <v/>
      </c>
      <c r="W777" s="69" t="e">
        <f>VLOOKUP(F777,'Input Log'!$E$6:$V$50000,18,FALSE)</f>
        <v>#N/A</v>
      </c>
      <c r="X777" s="64" t="e">
        <f>VLOOKUP(E777,'Supply Log'!$Z$6:$AB$699,2,FALSE)</f>
        <v>#N/A</v>
      </c>
      <c r="Y777" s="64" t="e">
        <f>VLOOKUP(E777,'Supply Log'!$E$6:$X$618,20,FALSE)</f>
        <v>#N/A</v>
      </c>
      <c r="Z777" s="64"/>
      <c r="AA777" s="64"/>
      <c r="AB777" s="64"/>
      <c r="AC777" s="64"/>
      <c r="AD777" s="64"/>
      <c r="AE777" s="64"/>
    </row>
    <row r="778" spans="1:31" ht="15.75" customHeight="1">
      <c r="A778" s="67" t="str">
        <f t="shared" si="96"/>
        <v/>
      </c>
      <c r="B778" s="65">
        <f t="shared" si="103"/>
        <v>690</v>
      </c>
      <c r="C778" s="68" t="str">
        <f t="shared" si="97"/>
        <v/>
      </c>
      <c r="D778" s="69"/>
      <c r="E778" s="66"/>
      <c r="F778" s="66"/>
      <c r="G778" s="65" t="e">
        <f>VLOOKUP(E778,'Supply Log'!$E$6:$T$999,2,FALSE)</f>
        <v>#N/A</v>
      </c>
      <c r="H778" s="65" t="e">
        <f>VLOOKUP(E778,'Supply Log'!$E$6:$T$999,3,FALSE)</f>
        <v>#N/A</v>
      </c>
      <c r="I778" s="77"/>
      <c r="J778" s="65" t="e">
        <f>VLOOKUP(E778,'Supply Log'!$E$6:$T$277,5,FALSE)</f>
        <v>#N/A</v>
      </c>
      <c r="K778" s="65" t="e">
        <f>VLOOKUP(E778,'Supply Log'!$E$6:$T$277,6,FALSE)</f>
        <v>#N/A</v>
      </c>
      <c r="L778" s="65" t="e">
        <f>VLOOKUP(E778,'Supply Log'!$E$6:$T$277,7,FALSE)</f>
        <v>#N/A</v>
      </c>
      <c r="M778" s="65" t="e">
        <f>VLOOKUP(E778,'Supply Log'!$E$6:$T$277,8,FALSE)</f>
        <v>#N/A</v>
      </c>
      <c r="N778" s="65" t="e">
        <f>VLOOKUP(E778,'Supply Log'!$E$6:$T$277,9,FALSE)</f>
        <v>#N/A</v>
      </c>
      <c r="O778" s="65" t="e">
        <f>VLOOKUP(E778,'Supply Log'!$E$6:$T$277,10,FALSE)</f>
        <v>#N/A</v>
      </c>
      <c r="P778" s="29" t="e">
        <f t="shared" si="98"/>
        <v>#N/A</v>
      </c>
      <c r="Q778" s="65" t="e">
        <f>VLOOKUP(E778,'Supply Log'!$E$6:$T$277,12,FALSE)</f>
        <v>#N/A</v>
      </c>
      <c r="R778" s="78" t="e">
        <f t="shared" si="99"/>
        <v>#N/A</v>
      </c>
      <c r="S778" s="65"/>
      <c r="T778" s="79" t="e">
        <f t="shared" si="100"/>
        <v>#N/A</v>
      </c>
      <c r="U778" s="80" t="e">
        <f t="shared" si="101"/>
        <v>#N/A</v>
      </c>
      <c r="V778" s="81" t="str">
        <f t="shared" si="102"/>
        <v/>
      </c>
      <c r="W778" s="69" t="e">
        <f>VLOOKUP(F778,'Input Log'!$E$6:$V$50000,18,FALSE)</f>
        <v>#N/A</v>
      </c>
      <c r="X778" s="64" t="e">
        <f>VLOOKUP(E778,'Supply Log'!$Z$6:$AB$699,2,FALSE)</f>
        <v>#N/A</v>
      </c>
      <c r="Y778" s="64" t="e">
        <f>VLOOKUP(E778,'Supply Log'!$E$6:$X$618,20,FALSE)</f>
        <v>#N/A</v>
      </c>
      <c r="Z778" s="64"/>
      <c r="AA778" s="64"/>
      <c r="AB778" s="64"/>
      <c r="AC778" s="64"/>
      <c r="AD778" s="64"/>
      <c r="AE778" s="64"/>
    </row>
    <row r="779" spans="1:31" ht="15.75" customHeight="1">
      <c r="A779" s="67" t="str">
        <f t="shared" si="96"/>
        <v/>
      </c>
      <c r="B779" s="65">
        <f t="shared" si="103"/>
        <v>691</v>
      </c>
      <c r="C779" s="68" t="str">
        <f t="shared" si="97"/>
        <v/>
      </c>
      <c r="D779" s="69"/>
      <c r="E779" s="66"/>
      <c r="F779" s="66"/>
      <c r="G779" s="65" t="e">
        <f>VLOOKUP(E779,'Supply Log'!$E$6:$T$999,2,FALSE)</f>
        <v>#N/A</v>
      </c>
      <c r="H779" s="65" t="e">
        <f>VLOOKUP(E779,'Supply Log'!$E$6:$T$999,3,FALSE)</f>
        <v>#N/A</v>
      </c>
      <c r="I779" s="77"/>
      <c r="J779" s="65" t="e">
        <f>VLOOKUP(E779,'Supply Log'!$E$6:$T$277,5,FALSE)</f>
        <v>#N/A</v>
      </c>
      <c r="K779" s="65" t="e">
        <f>VLOOKUP(E779,'Supply Log'!$E$6:$T$277,6,FALSE)</f>
        <v>#N/A</v>
      </c>
      <c r="L779" s="65" t="e">
        <f>VLOOKUP(E779,'Supply Log'!$E$6:$T$277,7,FALSE)</f>
        <v>#N/A</v>
      </c>
      <c r="M779" s="65" t="e">
        <f>VLOOKUP(E779,'Supply Log'!$E$6:$T$277,8,FALSE)</f>
        <v>#N/A</v>
      </c>
      <c r="N779" s="65" t="e">
        <f>VLOOKUP(E779,'Supply Log'!$E$6:$T$277,9,FALSE)</f>
        <v>#N/A</v>
      </c>
      <c r="O779" s="65" t="e">
        <f>VLOOKUP(E779,'Supply Log'!$E$6:$T$277,10,FALSE)</f>
        <v>#N/A</v>
      </c>
      <c r="P779" s="29" t="e">
        <f t="shared" si="98"/>
        <v>#N/A</v>
      </c>
      <c r="Q779" s="65" t="e">
        <f>VLOOKUP(E779,'Supply Log'!$E$6:$T$277,12,FALSE)</f>
        <v>#N/A</v>
      </c>
      <c r="R779" s="78" t="e">
        <f t="shared" si="99"/>
        <v>#N/A</v>
      </c>
      <c r="S779" s="65"/>
      <c r="T779" s="79" t="e">
        <f t="shared" si="100"/>
        <v>#N/A</v>
      </c>
      <c r="U779" s="80" t="e">
        <f t="shared" si="101"/>
        <v>#N/A</v>
      </c>
      <c r="V779" s="81" t="str">
        <f t="shared" si="102"/>
        <v/>
      </c>
      <c r="W779" s="69" t="e">
        <f>VLOOKUP(F779,'Input Log'!$E$6:$V$50000,18,FALSE)</f>
        <v>#N/A</v>
      </c>
      <c r="X779" s="64" t="e">
        <f>VLOOKUP(E779,'Supply Log'!$Z$6:$AB$699,2,FALSE)</f>
        <v>#N/A</v>
      </c>
      <c r="Y779" s="64" t="e">
        <f>VLOOKUP(E779,'Supply Log'!$E$6:$X$618,20,FALSE)</f>
        <v>#N/A</v>
      </c>
      <c r="Z779" s="64"/>
      <c r="AA779" s="64"/>
      <c r="AB779" s="64"/>
      <c r="AC779" s="64"/>
      <c r="AD779" s="64"/>
      <c r="AE779" s="64"/>
    </row>
    <row r="780" spans="1:31" ht="15.75" customHeight="1">
      <c r="A780" s="67" t="str">
        <f t="shared" si="96"/>
        <v/>
      </c>
      <c r="B780" s="65">
        <f t="shared" si="103"/>
        <v>692</v>
      </c>
      <c r="C780" s="68" t="str">
        <f t="shared" si="97"/>
        <v/>
      </c>
      <c r="D780" s="69"/>
      <c r="E780" s="66"/>
      <c r="F780" s="66"/>
      <c r="G780" s="65" t="e">
        <f>VLOOKUP(E780,'Supply Log'!$E$6:$T$999,2,FALSE)</f>
        <v>#N/A</v>
      </c>
      <c r="H780" s="65" t="e">
        <f>VLOOKUP(E780,'Supply Log'!$E$6:$T$999,3,FALSE)</f>
        <v>#N/A</v>
      </c>
      <c r="I780" s="77"/>
      <c r="J780" s="65" t="e">
        <f>VLOOKUP(E780,'Supply Log'!$E$6:$T$277,5,FALSE)</f>
        <v>#N/A</v>
      </c>
      <c r="K780" s="65" t="e">
        <f>VLOOKUP(E780,'Supply Log'!$E$6:$T$277,6,FALSE)</f>
        <v>#N/A</v>
      </c>
      <c r="L780" s="65" t="e">
        <f>VLOOKUP(E780,'Supply Log'!$E$6:$T$277,7,FALSE)</f>
        <v>#N/A</v>
      </c>
      <c r="M780" s="65" t="e">
        <f>VLOOKUP(E780,'Supply Log'!$E$6:$T$277,8,FALSE)</f>
        <v>#N/A</v>
      </c>
      <c r="N780" s="65" t="e">
        <f>VLOOKUP(E780,'Supply Log'!$E$6:$T$277,9,FALSE)</f>
        <v>#N/A</v>
      </c>
      <c r="O780" s="65" t="e">
        <f>VLOOKUP(E780,'Supply Log'!$E$6:$T$277,10,FALSE)</f>
        <v>#N/A</v>
      </c>
      <c r="P780" s="29" t="e">
        <f t="shared" si="98"/>
        <v>#N/A</v>
      </c>
      <c r="Q780" s="65" t="e">
        <f>VLOOKUP(E780,'Supply Log'!$E$6:$T$277,12,FALSE)</f>
        <v>#N/A</v>
      </c>
      <c r="R780" s="78" t="e">
        <f t="shared" si="99"/>
        <v>#N/A</v>
      </c>
      <c r="S780" s="65"/>
      <c r="T780" s="79" t="e">
        <f t="shared" si="100"/>
        <v>#N/A</v>
      </c>
      <c r="U780" s="80" t="e">
        <f t="shared" si="101"/>
        <v>#N/A</v>
      </c>
      <c r="V780" s="81" t="str">
        <f t="shared" si="102"/>
        <v/>
      </c>
      <c r="W780" s="69" t="e">
        <f>VLOOKUP(F780,'Input Log'!$E$6:$V$50000,18,FALSE)</f>
        <v>#N/A</v>
      </c>
      <c r="X780" s="64" t="e">
        <f>VLOOKUP(E780,'Supply Log'!$Z$6:$AB$699,2,FALSE)</f>
        <v>#N/A</v>
      </c>
      <c r="Y780" s="64" t="e">
        <f>VLOOKUP(E780,'Supply Log'!$E$6:$X$618,20,FALSE)</f>
        <v>#N/A</v>
      </c>
      <c r="Z780" s="64"/>
      <c r="AA780" s="64"/>
      <c r="AB780" s="64"/>
      <c r="AC780" s="64"/>
      <c r="AD780" s="64"/>
      <c r="AE780" s="64"/>
    </row>
    <row r="781" spans="1:31" ht="15.75" customHeight="1">
      <c r="A781" s="67" t="str">
        <f t="shared" si="96"/>
        <v/>
      </c>
      <c r="B781" s="65">
        <f t="shared" si="103"/>
        <v>693</v>
      </c>
      <c r="C781" s="68" t="str">
        <f t="shared" si="97"/>
        <v/>
      </c>
      <c r="D781" s="69"/>
      <c r="E781" s="66"/>
      <c r="F781" s="66"/>
      <c r="G781" s="65" t="e">
        <f>VLOOKUP(E781,'Supply Log'!$E$6:$T$999,2,FALSE)</f>
        <v>#N/A</v>
      </c>
      <c r="H781" s="65" t="e">
        <f>VLOOKUP(E781,'Supply Log'!$E$6:$T$999,3,FALSE)</f>
        <v>#N/A</v>
      </c>
      <c r="I781" s="77"/>
      <c r="J781" s="65" t="e">
        <f>VLOOKUP(E781,'Supply Log'!$E$6:$T$277,5,FALSE)</f>
        <v>#N/A</v>
      </c>
      <c r="K781" s="65" t="e">
        <f>VLOOKUP(E781,'Supply Log'!$E$6:$T$277,6,FALSE)</f>
        <v>#N/A</v>
      </c>
      <c r="L781" s="65" t="e">
        <f>VLOOKUP(E781,'Supply Log'!$E$6:$T$277,7,FALSE)</f>
        <v>#N/A</v>
      </c>
      <c r="M781" s="65" t="e">
        <f>VLOOKUP(E781,'Supply Log'!$E$6:$T$277,8,FALSE)</f>
        <v>#N/A</v>
      </c>
      <c r="N781" s="65" t="e">
        <f>VLOOKUP(E781,'Supply Log'!$E$6:$T$277,9,FALSE)</f>
        <v>#N/A</v>
      </c>
      <c r="O781" s="65" t="e">
        <f>VLOOKUP(E781,'Supply Log'!$E$6:$T$277,10,FALSE)</f>
        <v>#N/A</v>
      </c>
      <c r="P781" s="29" t="e">
        <f t="shared" si="98"/>
        <v>#N/A</v>
      </c>
      <c r="Q781" s="65" t="e">
        <f>VLOOKUP(E781,'Supply Log'!$E$6:$T$277,12,FALSE)</f>
        <v>#N/A</v>
      </c>
      <c r="R781" s="78" t="e">
        <f t="shared" si="99"/>
        <v>#N/A</v>
      </c>
      <c r="S781" s="65"/>
      <c r="T781" s="79" t="e">
        <f t="shared" si="100"/>
        <v>#N/A</v>
      </c>
      <c r="U781" s="80" t="e">
        <f t="shared" si="101"/>
        <v>#N/A</v>
      </c>
      <c r="V781" s="81" t="str">
        <f t="shared" si="102"/>
        <v/>
      </c>
      <c r="W781" s="69" t="e">
        <f>VLOOKUP(F781,'Input Log'!$E$6:$V$50000,18,FALSE)</f>
        <v>#N/A</v>
      </c>
      <c r="X781" s="64" t="e">
        <f>VLOOKUP(E781,'Supply Log'!$Z$6:$AB$699,2,FALSE)</f>
        <v>#N/A</v>
      </c>
      <c r="Y781" s="64" t="e">
        <f>VLOOKUP(E781,'Supply Log'!$E$6:$X$618,20,FALSE)</f>
        <v>#N/A</v>
      </c>
      <c r="Z781" s="64"/>
      <c r="AA781" s="64"/>
      <c r="AB781" s="64"/>
      <c r="AC781" s="64"/>
      <c r="AD781" s="64"/>
      <c r="AE781" s="64"/>
    </row>
    <row r="782" spans="1:31" ht="15.75" customHeight="1">
      <c r="A782" s="67" t="str">
        <f t="shared" si="96"/>
        <v/>
      </c>
      <c r="B782" s="65">
        <f t="shared" si="103"/>
        <v>694</v>
      </c>
      <c r="C782" s="68" t="str">
        <f t="shared" si="97"/>
        <v/>
      </c>
      <c r="D782" s="69"/>
      <c r="E782" s="66"/>
      <c r="F782" s="66"/>
      <c r="G782" s="65" t="e">
        <f>VLOOKUP(E782,'Supply Log'!$E$6:$T$999,2,FALSE)</f>
        <v>#N/A</v>
      </c>
      <c r="H782" s="65" t="e">
        <f>VLOOKUP(E782,'Supply Log'!$E$6:$T$999,3,FALSE)</f>
        <v>#N/A</v>
      </c>
      <c r="I782" s="77"/>
      <c r="J782" s="65" t="e">
        <f>VLOOKUP(E782,'Supply Log'!$E$6:$T$277,5,FALSE)</f>
        <v>#N/A</v>
      </c>
      <c r="K782" s="65" t="e">
        <f>VLOOKUP(E782,'Supply Log'!$E$6:$T$277,6,FALSE)</f>
        <v>#N/A</v>
      </c>
      <c r="L782" s="65" t="e">
        <f>VLOOKUP(E782,'Supply Log'!$E$6:$T$277,7,FALSE)</f>
        <v>#N/A</v>
      </c>
      <c r="M782" s="65" t="e">
        <f>VLOOKUP(E782,'Supply Log'!$E$6:$T$277,8,FALSE)</f>
        <v>#N/A</v>
      </c>
      <c r="N782" s="65" t="e">
        <f>VLOOKUP(E782,'Supply Log'!$E$6:$T$277,9,FALSE)</f>
        <v>#N/A</v>
      </c>
      <c r="O782" s="65" t="e">
        <f>VLOOKUP(E782,'Supply Log'!$E$6:$T$277,10,FALSE)</f>
        <v>#N/A</v>
      </c>
      <c r="P782" s="29" t="e">
        <f t="shared" si="98"/>
        <v>#N/A</v>
      </c>
      <c r="Q782" s="65" t="e">
        <f>VLOOKUP(E782,'Supply Log'!$E$6:$T$277,12,FALSE)</f>
        <v>#N/A</v>
      </c>
      <c r="R782" s="78" t="e">
        <f t="shared" si="99"/>
        <v>#N/A</v>
      </c>
      <c r="S782" s="65"/>
      <c r="T782" s="79" t="e">
        <f t="shared" si="100"/>
        <v>#N/A</v>
      </c>
      <c r="U782" s="80" t="e">
        <f t="shared" si="101"/>
        <v>#N/A</v>
      </c>
      <c r="V782" s="81" t="str">
        <f t="shared" si="102"/>
        <v/>
      </c>
      <c r="W782" s="69" t="e">
        <f>VLOOKUP(F782,'Input Log'!$E$6:$V$50000,18,FALSE)</f>
        <v>#N/A</v>
      </c>
      <c r="X782" s="64" t="e">
        <f>VLOOKUP(E782,'Supply Log'!$Z$6:$AB$699,2,FALSE)</f>
        <v>#N/A</v>
      </c>
      <c r="Y782" s="64" t="e">
        <f>VLOOKUP(E782,'Supply Log'!$E$6:$X$618,20,FALSE)</f>
        <v>#N/A</v>
      </c>
      <c r="Z782" s="64"/>
      <c r="AA782" s="64"/>
      <c r="AB782" s="64"/>
      <c r="AC782" s="64"/>
      <c r="AD782" s="64"/>
      <c r="AE782" s="64"/>
    </row>
    <row r="783" spans="1:31" ht="15.75" customHeight="1">
      <c r="A783" s="67" t="str">
        <f t="shared" si="96"/>
        <v/>
      </c>
      <c r="B783" s="65">
        <f t="shared" si="103"/>
        <v>695</v>
      </c>
      <c r="C783" s="68" t="str">
        <f t="shared" si="97"/>
        <v/>
      </c>
      <c r="D783" s="69"/>
      <c r="E783" s="66"/>
      <c r="F783" s="66"/>
      <c r="G783" s="65" t="e">
        <f>VLOOKUP(E783,'Supply Log'!$E$6:$T$999,2,FALSE)</f>
        <v>#N/A</v>
      </c>
      <c r="H783" s="65" t="e">
        <f>VLOOKUP(E783,'Supply Log'!$E$6:$T$999,3,FALSE)</f>
        <v>#N/A</v>
      </c>
      <c r="I783" s="77"/>
      <c r="J783" s="65" t="e">
        <f>VLOOKUP(E783,'Supply Log'!$E$6:$T$277,5,FALSE)</f>
        <v>#N/A</v>
      </c>
      <c r="K783" s="65" t="e">
        <f>VLOOKUP(E783,'Supply Log'!$E$6:$T$277,6,FALSE)</f>
        <v>#N/A</v>
      </c>
      <c r="L783" s="65" t="e">
        <f>VLOOKUP(E783,'Supply Log'!$E$6:$T$277,7,FALSE)</f>
        <v>#N/A</v>
      </c>
      <c r="M783" s="65" t="e">
        <f>VLOOKUP(E783,'Supply Log'!$E$6:$T$277,8,FALSE)</f>
        <v>#N/A</v>
      </c>
      <c r="N783" s="65" t="e">
        <f>VLOOKUP(E783,'Supply Log'!$E$6:$T$277,9,FALSE)</f>
        <v>#N/A</v>
      </c>
      <c r="O783" s="65" t="e">
        <f>VLOOKUP(E783,'Supply Log'!$E$6:$T$277,10,FALSE)</f>
        <v>#N/A</v>
      </c>
      <c r="P783" s="29" t="e">
        <f t="shared" si="98"/>
        <v>#N/A</v>
      </c>
      <c r="Q783" s="65" t="e">
        <f>VLOOKUP(E783,'Supply Log'!$E$6:$T$277,12,FALSE)</f>
        <v>#N/A</v>
      </c>
      <c r="R783" s="78" t="e">
        <f t="shared" si="99"/>
        <v>#N/A</v>
      </c>
      <c r="S783" s="65"/>
      <c r="T783" s="79" t="e">
        <f t="shared" si="100"/>
        <v>#N/A</v>
      </c>
      <c r="U783" s="80" t="e">
        <f t="shared" si="101"/>
        <v>#N/A</v>
      </c>
      <c r="V783" s="81" t="str">
        <f t="shared" si="102"/>
        <v/>
      </c>
      <c r="W783" s="69" t="e">
        <f>VLOOKUP(F783,'Input Log'!$E$6:$V$50000,18,FALSE)</f>
        <v>#N/A</v>
      </c>
      <c r="X783" s="64" t="e">
        <f>VLOOKUP(E783,'Supply Log'!$Z$6:$AB$699,2,FALSE)</f>
        <v>#N/A</v>
      </c>
      <c r="Y783" s="64" t="e">
        <f>VLOOKUP(E783,'Supply Log'!$E$6:$X$618,20,FALSE)</f>
        <v>#N/A</v>
      </c>
      <c r="Z783" s="64"/>
      <c r="AA783" s="64"/>
      <c r="AB783" s="64"/>
      <c r="AC783" s="64"/>
      <c r="AD783" s="64"/>
      <c r="AE783" s="64"/>
    </row>
    <row r="784" spans="1:31" ht="15.75" customHeight="1">
      <c r="A784" s="67" t="str">
        <f t="shared" si="96"/>
        <v/>
      </c>
      <c r="B784" s="65">
        <f t="shared" si="103"/>
        <v>696</v>
      </c>
      <c r="C784" s="68" t="str">
        <f t="shared" si="97"/>
        <v/>
      </c>
      <c r="D784" s="69"/>
      <c r="E784" s="66"/>
      <c r="F784" s="66"/>
      <c r="G784" s="65" t="e">
        <f>VLOOKUP(E784,'Supply Log'!$E$6:$T$999,2,FALSE)</f>
        <v>#N/A</v>
      </c>
      <c r="H784" s="65" t="e">
        <f>VLOOKUP(E784,'Supply Log'!$E$6:$T$999,3,FALSE)</f>
        <v>#N/A</v>
      </c>
      <c r="I784" s="77"/>
      <c r="J784" s="65" t="e">
        <f>VLOOKUP(E784,'Supply Log'!$E$6:$T$277,5,FALSE)</f>
        <v>#N/A</v>
      </c>
      <c r="K784" s="65" t="e">
        <f>VLOOKUP(E784,'Supply Log'!$E$6:$T$277,6,FALSE)</f>
        <v>#N/A</v>
      </c>
      <c r="L784" s="65" t="e">
        <f>VLOOKUP(E784,'Supply Log'!$E$6:$T$277,7,FALSE)</f>
        <v>#N/A</v>
      </c>
      <c r="M784" s="65" t="e">
        <f>VLOOKUP(E784,'Supply Log'!$E$6:$T$277,8,FALSE)</f>
        <v>#N/A</v>
      </c>
      <c r="N784" s="65" t="e">
        <f>VLOOKUP(E784,'Supply Log'!$E$6:$T$277,9,FALSE)</f>
        <v>#N/A</v>
      </c>
      <c r="O784" s="65" t="e">
        <f>VLOOKUP(E784,'Supply Log'!$E$6:$T$277,10,FALSE)</f>
        <v>#N/A</v>
      </c>
      <c r="P784" s="29" t="e">
        <f t="shared" si="98"/>
        <v>#N/A</v>
      </c>
      <c r="Q784" s="65" t="e">
        <f>VLOOKUP(E784,'Supply Log'!$E$6:$T$277,12,FALSE)</f>
        <v>#N/A</v>
      </c>
      <c r="R784" s="78" t="e">
        <f t="shared" si="99"/>
        <v>#N/A</v>
      </c>
      <c r="S784" s="65"/>
      <c r="T784" s="79" t="e">
        <f t="shared" si="100"/>
        <v>#N/A</v>
      </c>
      <c r="U784" s="80" t="e">
        <f t="shared" si="101"/>
        <v>#N/A</v>
      </c>
      <c r="V784" s="81" t="str">
        <f t="shared" si="102"/>
        <v/>
      </c>
      <c r="W784" s="69" t="e">
        <f>VLOOKUP(F784,'Input Log'!$E$6:$V$50000,18,FALSE)</f>
        <v>#N/A</v>
      </c>
      <c r="X784" s="64" t="e">
        <f>VLOOKUP(E784,'Supply Log'!$Z$6:$AB$699,2,FALSE)</f>
        <v>#N/A</v>
      </c>
      <c r="Y784" s="64" t="e">
        <f>VLOOKUP(E784,'Supply Log'!$E$6:$X$618,20,FALSE)</f>
        <v>#N/A</v>
      </c>
      <c r="Z784" s="64"/>
      <c r="AA784" s="64"/>
      <c r="AB784" s="64"/>
      <c r="AC784" s="64"/>
      <c r="AD784" s="64"/>
      <c r="AE784" s="64"/>
    </row>
    <row r="785" spans="1:31" ht="15.75" customHeight="1">
      <c r="A785" s="67" t="str">
        <f t="shared" si="96"/>
        <v/>
      </c>
      <c r="B785" s="65">
        <f t="shared" si="103"/>
        <v>697</v>
      </c>
      <c r="C785" s="68" t="str">
        <f t="shared" si="97"/>
        <v/>
      </c>
      <c r="D785" s="69"/>
      <c r="E785" s="66"/>
      <c r="F785" s="66"/>
      <c r="G785" s="65" t="e">
        <f>VLOOKUP(E785,'Supply Log'!$E$6:$T$999,2,FALSE)</f>
        <v>#N/A</v>
      </c>
      <c r="H785" s="65" t="e">
        <f>VLOOKUP(E785,'Supply Log'!$E$6:$T$999,3,FALSE)</f>
        <v>#N/A</v>
      </c>
      <c r="I785" s="77"/>
      <c r="J785" s="65" t="e">
        <f>VLOOKUP(E785,'Supply Log'!$E$6:$T$277,5,FALSE)</f>
        <v>#N/A</v>
      </c>
      <c r="K785" s="65" t="e">
        <f>VLOOKUP(E785,'Supply Log'!$E$6:$T$277,6,FALSE)</f>
        <v>#N/A</v>
      </c>
      <c r="L785" s="65" t="e">
        <f>VLOOKUP(E785,'Supply Log'!$E$6:$T$277,7,FALSE)</f>
        <v>#N/A</v>
      </c>
      <c r="M785" s="65" t="e">
        <f>VLOOKUP(E785,'Supply Log'!$E$6:$T$277,8,FALSE)</f>
        <v>#N/A</v>
      </c>
      <c r="N785" s="65" t="e">
        <f>VLOOKUP(E785,'Supply Log'!$E$6:$T$277,9,FALSE)</f>
        <v>#N/A</v>
      </c>
      <c r="O785" s="65" t="e">
        <f>VLOOKUP(E785,'Supply Log'!$E$6:$T$277,10,FALSE)</f>
        <v>#N/A</v>
      </c>
      <c r="P785" s="29" t="e">
        <f t="shared" si="98"/>
        <v>#N/A</v>
      </c>
      <c r="Q785" s="65" t="e">
        <f>VLOOKUP(E785,'Supply Log'!$E$6:$T$277,12,FALSE)</f>
        <v>#N/A</v>
      </c>
      <c r="R785" s="78" t="e">
        <f t="shared" si="99"/>
        <v>#N/A</v>
      </c>
      <c r="S785" s="65"/>
      <c r="T785" s="79" t="e">
        <f t="shared" si="100"/>
        <v>#N/A</v>
      </c>
      <c r="U785" s="80" t="e">
        <f t="shared" si="101"/>
        <v>#N/A</v>
      </c>
      <c r="V785" s="81" t="str">
        <f t="shared" si="102"/>
        <v/>
      </c>
      <c r="W785" s="69" t="e">
        <f>VLOOKUP(F785,'Input Log'!$E$6:$V$50000,18,FALSE)</f>
        <v>#N/A</v>
      </c>
      <c r="X785" s="64" t="e">
        <f>VLOOKUP(E785,'Supply Log'!$Z$6:$AB$699,2,FALSE)</f>
        <v>#N/A</v>
      </c>
      <c r="Y785" s="64" t="e">
        <f>VLOOKUP(E785,'Supply Log'!$E$6:$X$618,20,FALSE)</f>
        <v>#N/A</v>
      </c>
      <c r="Z785" s="64"/>
      <c r="AA785" s="64"/>
      <c r="AB785" s="64"/>
      <c r="AC785" s="64"/>
      <c r="AD785" s="64"/>
      <c r="AE785" s="64"/>
    </row>
    <row r="786" spans="1:31" ht="15.75" customHeight="1">
      <c r="A786" s="67" t="str">
        <f t="shared" si="96"/>
        <v/>
      </c>
      <c r="B786" s="65">
        <f t="shared" si="103"/>
        <v>698</v>
      </c>
      <c r="C786" s="68" t="str">
        <f t="shared" si="97"/>
        <v/>
      </c>
      <c r="D786" s="69"/>
      <c r="E786" s="66"/>
      <c r="F786" s="66"/>
      <c r="G786" s="65" t="e">
        <f>VLOOKUP(E786,'Supply Log'!$E$6:$T$999,2,FALSE)</f>
        <v>#N/A</v>
      </c>
      <c r="H786" s="65" t="e">
        <f>VLOOKUP(E786,'Supply Log'!$E$6:$T$999,3,FALSE)</f>
        <v>#N/A</v>
      </c>
      <c r="I786" s="77"/>
      <c r="J786" s="65" t="e">
        <f>VLOOKUP(E786,'Supply Log'!$E$6:$T$277,5,FALSE)</f>
        <v>#N/A</v>
      </c>
      <c r="K786" s="65" t="e">
        <f>VLOOKUP(E786,'Supply Log'!$E$6:$T$277,6,FALSE)</f>
        <v>#N/A</v>
      </c>
      <c r="L786" s="65" t="e">
        <f>VLOOKUP(E786,'Supply Log'!$E$6:$T$277,7,FALSE)</f>
        <v>#N/A</v>
      </c>
      <c r="M786" s="65" t="e">
        <f>VLOOKUP(E786,'Supply Log'!$E$6:$T$277,8,FALSE)</f>
        <v>#N/A</v>
      </c>
      <c r="N786" s="65" t="e">
        <f>VLOOKUP(E786,'Supply Log'!$E$6:$T$277,9,FALSE)</f>
        <v>#N/A</v>
      </c>
      <c r="O786" s="65" t="e">
        <f>VLOOKUP(E786,'Supply Log'!$E$6:$T$277,10,FALSE)</f>
        <v>#N/A</v>
      </c>
      <c r="P786" s="29" t="e">
        <f t="shared" si="98"/>
        <v>#N/A</v>
      </c>
      <c r="Q786" s="65" t="e">
        <f>VLOOKUP(E786,'Supply Log'!$E$6:$T$277,12,FALSE)</f>
        <v>#N/A</v>
      </c>
      <c r="R786" s="78" t="e">
        <f t="shared" si="99"/>
        <v>#N/A</v>
      </c>
      <c r="S786" s="65"/>
      <c r="T786" s="79" t="e">
        <f t="shared" si="100"/>
        <v>#N/A</v>
      </c>
      <c r="U786" s="80" t="e">
        <f t="shared" si="101"/>
        <v>#N/A</v>
      </c>
      <c r="V786" s="81" t="str">
        <f t="shared" si="102"/>
        <v/>
      </c>
      <c r="W786" s="69" t="e">
        <f>VLOOKUP(F786,'Input Log'!$E$6:$V$50000,18,FALSE)</f>
        <v>#N/A</v>
      </c>
      <c r="X786" s="64" t="e">
        <f>VLOOKUP(E786,'Supply Log'!$Z$6:$AB$699,2,FALSE)</f>
        <v>#N/A</v>
      </c>
      <c r="Y786" s="64" t="e">
        <f>VLOOKUP(E786,'Supply Log'!$E$6:$X$618,20,FALSE)</f>
        <v>#N/A</v>
      </c>
      <c r="Z786" s="64"/>
      <c r="AA786" s="64"/>
      <c r="AB786" s="64"/>
      <c r="AC786" s="64"/>
      <c r="AD786" s="64"/>
      <c r="AE786" s="64"/>
    </row>
    <row r="787" spans="1:31" ht="15.75" customHeight="1">
      <c r="A787" s="67" t="str">
        <f t="shared" si="96"/>
        <v/>
      </c>
      <c r="B787" s="65">
        <f t="shared" si="103"/>
        <v>699</v>
      </c>
      <c r="C787" s="68" t="str">
        <f t="shared" si="97"/>
        <v/>
      </c>
      <c r="D787" s="69"/>
      <c r="E787" s="66"/>
      <c r="F787" s="66"/>
      <c r="G787" s="65" t="e">
        <f>VLOOKUP(E787,'Supply Log'!$E$6:$T$999,2,FALSE)</f>
        <v>#N/A</v>
      </c>
      <c r="H787" s="65" t="e">
        <f>VLOOKUP(E787,'Supply Log'!$E$6:$T$999,3,FALSE)</f>
        <v>#N/A</v>
      </c>
      <c r="I787" s="77"/>
      <c r="J787" s="65" t="e">
        <f>VLOOKUP(E787,'Supply Log'!$E$6:$T$277,5,FALSE)</f>
        <v>#N/A</v>
      </c>
      <c r="K787" s="65" t="e">
        <f>VLOOKUP(E787,'Supply Log'!$E$6:$T$277,6,FALSE)</f>
        <v>#N/A</v>
      </c>
      <c r="L787" s="65" t="e">
        <f>VLOOKUP(E787,'Supply Log'!$E$6:$T$277,7,FALSE)</f>
        <v>#N/A</v>
      </c>
      <c r="M787" s="65" t="e">
        <f>VLOOKUP(E787,'Supply Log'!$E$6:$T$277,8,FALSE)</f>
        <v>#N/A</v>
      </c>
      <c r="N787" s="65" t="e">
        <f>VLOOKUP(E787,'Supply Log'!$E$6:$T$277,9,FALSE)</f>
        <v>#N/A</v>
      </c>
      <c r="O787" s="65" t="e">
        <f>VLOOKUP(E787,'Supply Log'!$E$6:$T$277,10,FALSE)</f>
        <v>#N/A</v>
      </c>
      <c r="P787" s="29" t="e">
        <f t="shared" si="98"/>
        <v>#N/A</v>
      </c>
      <c r="Q787" s="65" t="e">
        <f>VLOOKUP(E787,'Supply Log'!$E$6:$T$277,12,FALSE)</f>
        <v>#N/A</v>
      </c>
      <c r="R787" s="78" t="e">
        <f t="shared" si="99"/>
        <v>#N/A</v>
      </c>
      <c r="S787" s="65"/>
      <c r="T787" s="79" t="e">
        <f t="shared" si="100"/>
        <v>#N/A</v>
      </c>
      <c r="U787" s="80" t="e">
        <f t="shared" si="101"/>
        <v>#N/A</v>
      </c>
      <c r="V787" s="81" t="str">
        <f t="shared" si="102"/>
        <v/>
      </c>
      <c r="W787" s="69" t="e">
        <f>VLOOKUP(F787,'Input Log'!$E$6:$V$50000,18,FALSE)</f>
        <v>#N/A</v>
      </c>
      <c r="X787" s="64" t="e">
        <f>VLOOKUP(E787,'Supply Log'!$Z$6:$AB$699,2,FALSE)</f>
        <v>#N/A</v>
      </c>
      <c r="Y787" s="64" t="e">
        <f>VLOOKUP(E787,'Supply Log'!$E$6:$X$618,20,FALSE)</f>
        <v>#N/A</v>
      </c>
      <c r="Z787" s="64"/>
      <c r="AA787" s="64"/>
      <c r="AB787" s="64"/>
      <c r="AC787" s="64"/>
      <c r="AD787" s="64"/>
      <c r="AE787" s="64"/>
    </row>
    <row r="788" spans="1:31" ht="15.75" customHeight="1">
      <c r="A788" s="67" t="str">
        <f t="shared" si="96"/>
        <v/>
      </c>
      <c r="B788" s="65">
        <f t="shared" si="103"/>
        <v>700</v>
      </c>
      <c r="C788" s="68" t="str">
        <f t="shared" si="97"/>
        <v/>
      </c>
      <c r="D788" s="69"/>
      <c r="E788" s="66"/>
      <c r="F788" s="66"/>
      <c r="G788" s="65" t="e">
        <f>VLOOKUP(E788,'Supply Log'!$E$6:$T$999,2,FALSE)</f>
        <v>#N/A</v>
      </c>
      <c r="H788" s="65" t="e">
        <f>VLOOKUP(E788,'Supply Log'!$E$6:$T$999,3,FALSE)</f>
        <v>#N/A</v>
      </c>
      <c r="I788" s="77"/>
      <c r="J788" s="65" t="e">
        <f>VLOOKUP(E788,'Supply Log'!$E$6:$T$277,5,FALSE)</f>
        <v>#N/A</v>
      </c>
      <c r="K788" s="65" t="e">
        <f>VLOOKUP(E788,'Supply Log'!$E$6:$T$277,6,FALSE)</f>
        <v>#N/A</v>
      </c>
      <c r="L788" s="65" t="e">
        <f>VLOOKUP(E788,'Supply Log'!$E$6:$T$277,7,FALSE)</f>
        <v>#N/A</v>
      </c>
      <c r="M788" s="65" t="e">
        <f>VLOOKUP(E788,'Supply Log'!$E$6:$T$277,8,FALSE)</f>
        <v>#N/A</v>
      </c>
      <c r="N788" s="65" t="e">
        <f>VLOOKUP(E788,'Supply Log'!$E$6:$T$277,9,FALSE)</f>
        <v>#N/A</v>
      </c>
      <c r="O788" s="65" t="e">
        <f>VLOOKUP(E788,'Supply Log'!$E$6:$T$277,10,FALSE)</f>
        <v>#N/A</v>
      </c>
      <c r="P788" s="29" t="e">
        <f t="shared" si="98"/>
        <v>#N/A</v>
      </c>
      <c r="Q788" s="65" t="e">
        <f>VLOOKUP(E788,'Supply Log'!$E$6:$T$277,12,FALSE)</f>
        <v>#N/A</v>
      </c>
      <c r="R788" s="78" t="e">
        <f t="shared" si="99"/>
        <v>#N/A</v>
      </c>
      <c r="S788" s="65"/>
      <c r="T788" s="79" t="e">
        <f t="shared" si="100"/>
        <v>#N/A</v>
      </c>
      <c r="U788" s="80" t="e">
        <f t="shared" si="101"/>
        <v>#N/A</v>
      </c>
      <c r="V788" s="81" t="str">
        <f t="shared" si="102"/>
        <v/>
      </c>
      <c r="W788" s="69" t="e">
        <f>VLOOKUP(F788,'Input Log'!$E$6:$V$50000,18,FALSE)</f>
        <v>#N/A</v>
      </c>
      <c r="X788" s="64" t="e">
        <f>VLOOKUP(E788,'Supply Log'!$Z$6:$AB$699,2,FALSE)</f>
        <v>#N/A</v>
      </c>
      <c r="Y788" s="64" t="e">
        <f>VLOOKUP(E788,'Supply Log'!$E$6:$X$618,20,FALSE)</f>
        <v>#N/A</v>
      </c>
      <c r="Z788" s="64"/>
      <c r="AA788" s="64"/>
      <c r="AB788" s="64"/>
      <c r="AC788" s="64"/>
      <c r="AD788" s="64"/>
      <c r="AE788" s="64"/>
    </row>
    <row r="789" spans="1:31" ht="15.75" customHeight="1">
      <c r="A789" s="67" t="str">
        <f t="shared" si="96"/>
        <v/>
      </c>
      <c r="B789" s="65">
        <f t="shared" si="103"/>
        <v>701</v>
      </c>
      <c r="C789" s="68" t="str">
        <f t="shared" si="97"/>
        <v/>
      </c>
      <c r="D789" s="69"/>
      <c r="E789" s="66"/>
      <c r="F789" s="66"/>
      <c r="G789" s="65" t="e">
        <f>VLOOKUP(E789,'Supply Log'!$E$6:$T$999,2,FALSE)</f>
        <v>#N/A</v>
      </c>
      <c r="H789" s="65" t="e">
        <f>VLOOKUP(E789,'Supply Log'!$E$6:$T$999,3,FALSE)</f>
        <v>#N/A</v>
      </c>
      <c r="I789" s="77"/>
      <c r="J789" s="65" t="e">
        <f>VLOOKUP(E789,'Supply Log'!$E$6:$T$277,5,FALSE)</f>
        <v>#N/A</v>
      </c>
      <c r="K789" s="65" t="e">
        <f>VLOOKUP(E789,'Supply Log'!$E$6:$T$277,6,FALSE)</f>
        <v>#N/A</v>
      </c>
      <c r="L789" s="65" t="e">
        <f>VLOOKUP(E789,'Supply Log'!$E$6:$T$277,7,FALSE)</f>
        <v>#N/A</v>
      </c>
      <c r="M789" s="65" t="e">
        <f>VLOOKUP(E789,'Supply Log'!$E$6:$T$277,8,FALSE)</f>
        <v>#N/A</v>
      </c>
      <c r="N789" s="65" t="e">
        <f>VLOOKUP(E789,'Supply Log'!$E$6:$T$277,9,FALSE)</f>
        <v>#N/A</v>
      </c>
      <c r="O789" s="65" t="e">
        <f>VLOOKUP(E789,'Supply Log'!$E$6:$T$277,10,FALSE)</f>
        <v>#N/A</v>
      </c>
      <c r="P789" s="29" t="e">
        <f t="shared" si="98"/>
        <v>#N/A</v>
      </c>
      <c r="Q789" s="65" t="e">
        <f>VLOOKUP(E789,'Supply Log'!$E$6:$T$277,12,FALSE)</f>
        <v>#N/A</v>
      </c>
      <c r="R789" s="78" t="e">
        <f t="shared" si="99"/>
        <v>#N/A</v>
      </c>
      <c r="S789" s="65"/>
      <c r="T789" s="79" t="e">
        <f t="shared" si="100"/>
        <v>#N/A</v>
      </c>
      <c r="U789" s="80" t="e">
        <f t="shared" si="101"/>
        <v>#N/A</v>
      </c>
      <c r="V789" s="81" t="str">
        <f t="shared" si="102"/>
        <v/>
      </c>
      <c r="W789" s="69" t="e">
        <f>VLOOKUP(F789,'Input Log'!$E$6:$V$50000,18,FALSE)</f>
        <v>#N/A</v>
      </c>
      <c r="X789" s="64" t="e">
        <f>VLOOKUP(E789,'Supply Log'!$Z$6:$AB$699,2,FALSE)</f>
        <v>#N/A</v>
      </c>
      <c r="Y789" s="64" t="e">
        <f>VLOOKUP(E789,'Supply Log'!$E$6:$X$618,20,FALSE)</f>
        <v>#N/A</v>
      </c>
      <c r="Z789" s="64"/>
      <c r="AA789" s="64"/>
      <c r="AB789" s="64"/>
      <c r="AC789" s="64"/>
      <c r="AD789" s="64"/>
      <c r="AE789" s="64"/>
    </row>
    <row r="790" spans="1:31" ht="15.75" customHeight="1">
      <c r="A790" s="67" t="str">
        <f t="shared" si="96"/>
        <v/>
      </c>
      <c r="B790" s="65">
        <f t="shared" si="103"/>
        <v>702</v>
      </c>
      <c r="C790" s="68" t="str">
        <f t="shared" si="97"/>
        <v/>
      </c>
      <c r="D790" s="69"/>
      <c r="E790" s="66"/>
      <c r="F790" s="66"/>
      <c r="G790" s="65" t="e">
        <f>VLOOKUP(E790,'Supply Log'!$E$6:$T$999,2,FALSE)</f>
        <v>#N/A</v>
      </c>
      <c r="H790" s="65" t="e">
        <f>VLOOKUP(E790,'Supply Log'!$E$6:$T$999,3,FALSE)</f>
        <v>#N/A</v>
      </c>
      <c r="I790" s="77"/>
      <c r="J790" s="65" t="e">
        <f>VLOOKUP(E790,'Supply Log'!$E$6:$T$277,5,FALSE)</f>
        <v>#N/A</v>
      </c>
      <c r="K790" s="65" t="e">
        <f>VLOOKUP(E790,'Supply Log'!$E$6:$T$277,6,FALSE)</f>
        <v>#N/A</v>
      </c>
      <c r="L790" s="65" t="e">
        <f>VLOOKUP(E790,'Supply Log'!$E$6:$T$277,7,FALSE)</f>
        <v>#N/A</v>
      </c>
      <c r="M790" s="65" t="e">
        <f>VLOOKUP(E790,'Supply Log'!$E$6:$T$277,8,FALSE)</f>
        <v>#N/A</v>
      </c>
      <c r="N790" s="65" t="e">
        <f>VLOOKUP(E790,'Supply Log'!$E$6:$T$277,9,FALSE)</f>
        <v>#N/A</v>
      </c>
      <c r="O790" s="65" t="e">
        <f>VLOOKUP(E790,'Supply Log'!$E$6:$T$277,10,FALSE)</f>
        <v>#N/A</v>
      </c>
      <c r="P790" s="29" t="e">
        <f t="shared" si="98"/>
        <v>#N/A</v>
      </c>
      <c r="Q790" s="65" t="e">
        <f>VLOOKUP(E790,'Supply Log'!$E$6:$T$277,12,FALSE)</f>
        <v>#N/A</v>
      </c>
      <c r="R790" s="78" t="e">
        <f t="shared" si="99"/>
        <v>#N/A</v>
      </c>
      <c r="S790" s="65"/>
      <c r="T790" s="79" t="e">
        <f t="shared" si="100"/>
        <v>#N/A</v>
      </c>
      <c r="U790" s="80" t="e">
        <f t="shared" si="101"/>
        <v>#N/A</v>
      </c>
      <c r="V790" s="81" t="str">
        <f t="shared" si="102"/>
        <v/>
      </c>
      <c r="W790" s="69" t="e">
        <f>VLOOKUP(F790,'Input Log'!$E$6:$V$50000,18,FALSE)</f>
        <v>#N/A</v>
      </c>
      <c r="X790" s="64" t="e">
        <f>VLOOKUP(E790,'Supply Log'!$Z$6:$AB$699,2,FALSE)</f>
        <v>#N/A</v>
      </c>
      <c r="Y790" s="64" t="e">
        <f>VLOOKUP(E790,'Supply Log'!$E$6:$X$618,20,FALSE)</f>
        <v>#N/A</v>
      </c>
      <c r="Z790" s="64"/>
      <c r="AA790" s="64"/>
      <c r="AB790" s="64"/>
      <c r="AC790" s="64"/>
      <c r="AD790" s="64"/>
      <c r="AE790" s="64"/>
    </row>
    <row r="791" spans="1:31" ht="15.75" customHeight="1">
      <c r="A791" s="67" t="str">
        <f t="shared" si="96"/>
        <v/>
      </c>
      <c r="B791" s="65">
        <f t="shared" si="103"/>
        <v>703</v>
      </c>
      <c r="C791" s="68" t="str">
        <f t="shared" si="97"/>
        <v/>
      </c>
      <c r="D791" s="69"/>
      <c r="E791" s="66"/>
      <c r="F791" s="66"/>
      <c r="G791" s="65" t="e">
        <f>VLOOKUP(E791,'Supply Log'!$E$6:$T$999,2,FALSE)</f>
        <v>#N/A</v>
      </c>
      <c r="H791" s="65" t="e">
        <f>VLOOKUP(E791,'Supply Log'!$E$6:$T$999,3,FALSE)</f>
        <v>#N/A</v>
      </c>
      <c r="I791" s="77"/>
      <c r="J791" s="65" t="e">
        <f>VLOOKUP(E791,'Supply Log'!$E$6:$T$277,5,FALSE)</f>
        <v>#N/A</v>
      </c>
      <c r="K791" s="65" t="e">
        <f>VLOOKUP(E791,'Supply Log'!$E$6:$T$277,6,FALSE)</f>
        <v>#N/A</v>
      </c>
      <c r="L791" s="65" t="e">
        <f>VLOOKUP(E791,'Supply Log'!$E$6:$T$277,7,FALSE)</f>
        <v>#N/A</v>
      </c>
      <c r="M791" s="65" t="e">
        <f>VLOOKUP(E791,'Supply Log'!$E$6:$T$277,8,FALSE)</f>
        <v>#N/A</v>
      </c>
      <c r="N791" s="65" t="e">
        <f>VLOOKUP(E791,'Supply Log'!$E$6:$T$277,9,FALSE)</f>
        <v>#N/A</v>
      </c>
      <c r="O791" s="65" t="e">
        <f>VLOOKUP(E791,'Supply Log'!$E$6:$T$277,10,FALSE)</f>
        <v>#N/A</v>
      </c>
      <c r="P791" s="29" t="e">
        <f t="shared" si="98"/>
        <v>#N/A</v>
      </c>
      <c r="Q791" s="65" t="e">
        <f>VLOOKUP(E791,'Supply Log'!$E$6:$T$277,12,FALSE)</f>
        <v>#N/A</v>
      </c>
      <c r="R791" s="78" t="e">
        <f t="shared" si="99"/>
        <v>#N/A</v>
      </c>
      <c r="S791" s="65"/>
      <c r="T791" s="79" t="e">
        <f t="shared" si="100"/>
        <v>#N/A</v>
      </c>
      <c r="U791" s="80" t="e">
        <f t="shared" si="101"/>
        <v>#N/A</v>
      </c>
      <c r="V791" s="81" t="str">
        <f t="shared" si="102"/>
        <v/>
      </c>
      <c r="W791" s="69" t="e">
        <f>VLOOKUP(F791,'Input Log'!$E$6:$V$50000,18,FALSE)</f>
        <v>#N/A</v>
      </c>
      <c r="X791" s="64" t="e">
        <f>VLOOKUP(E791,'Supply Log'!$Z$6:$AB$699,2,FALSE)</f>
        <v>#N/A</v>
      </c>
      <c r="Y791" s="64" t="e">
        <f>VLOOKUP(E791,'Supply Log'!$E$6:$X$618,20,FALSE)</f>
        <v>#N/A</v>
      </c>
      <c r="Z791" s="64"/>
      <c r="AA791" s="64"/>
      <c r="AB791" s="64"/>
      <c r="AC791" s="64"/>
      <c r="AD791" s="64"/>
      <c r="AE791" s="64"/>
    </row>
    <row r="792" spans="1:31" ht="15.75" customHeight="1">
      <c r="A792" s="67" t="str">
        <f t="shared" si="96"/>
        <v/>
      </c>
      <c r="B792" s="65">
        <f t="shared" si="103"/>
        <v>704</v>
      </c>
      <c r="C792" s="68" t="str">
        <f t="shared" si="97"/>
        <v/>
      </c>
      <c r="D792" s="69"/>
      <c r="E792" s="66"/>
      <c r="F792" s="66"/>
      <c r="G792" s="65" t="e">
        <f>VLOOKUP(E792,'Supply Log'!$E$6:$T$999,2,FALSE)</f>
        <v>#N/A</v>
      </c>
      <c r="H792" s="65" t="e">
        <f>VLOOKUP(E792,'Supply Log'!$E$6:$T$999,3,FALSE)</f>
        <v>#N/A</v>
      </c>
      <c r="I792" s="77"/>
      <c r="J792" s="65" t="e">
        <f>VLOOKUP(E792,'Supply Log'!$E$6:$T$277,5,FALSE)</f>
        <v>#N/A</v>
      </c>
      <c r="K792" s="65" t="e">
        <f>VLOOKUP(E792,'Supply Log'!$E$6:$T$277,6,FALSE)</f>
        <v>#N/A</v>
      </c>
      <c r="L792" s="65" t="e">
        <f>VLOOKUP(E792,'Supply Log'!$E$6:$T$277,7,FALSE)</f>
        <v>#N/A</v>
      </c>
      <c r="M792" s="65" t="e">
        <f>VLOOKUP(E792,'Supply Log'!$E$6:$T$277,8,FALSE)</f>
        <v>#N/A</v>
      </c>
      <c r="N792" s="65" t="e">
        <f>VLOOKUP(E792,'Supply Log'!$E$6:$T$277,9,FALSE)</f>
        <v>#N/A</v>
      </c>
      <c r="O792" s="65" t="e">
        <f>VLOOKUP(E792,'Supply Log'!$E$6:$T$277,10,FALSE)</f>
        <v>#N/A</v>
      </c>
      <c r="P792" s="29" t="e">
        <f t="shared" si="98"/>
        <v>#N/A</v>
      </c>
      <c r="Q792" s="65" t="e">
        <f>VLOOKUP(E792,'Supply Log'!$E$6:$T$277,12,FALSE)</f>
        <v>#N/A</v>
      </c>
      <c r="R792" s="78" t="e">
        <f t="shared" si="99"/>
        <v>#N/A</v>
      </c>
      <c r="S792" s="65"/>
      <c r="T792" s="79" t="e">
        <f t="shared" si="100"/>
        <v>#N/A</v>
      </c>
      <c r="U792" s="80" t="e">
        <f t="shared" si="101"/>
        <v>#N/A</v>
      </c>
      <c r="V792" s="81" t="str">
        <f t="shared" si="102"/>
        <v/>
      </c>
      <c r="W792" s="69" t="e">
        <f>VLOOKUP(F792,'Input Log'!$E$6:$V$50000,18,FALSE)</f>
        <v>#N/A</v>
      </c>
      <c r="X792" s="64" t="e">
        <f>VLOOKUP(E792,'Supply Log'!$Z$6:$AB$699,2,FALSE)</f>
        <v>#N/A</v>
      </c>
      <c r="Y792" s="64" t="e">
        <f>VLOOKUP(E792,'Supply Log'!$E$6:$X$618,20,FALSE)</f>
        <v>#N/A</v>
      </c>
      <c r="Z792" s="64"/>
      <c r="AA792" s="64"/>
      <c r="AB792" s="64"/>
      <c r="AC792" s="64"/>
      <c r="AD792" s="64"/>
      <c r="AE792" s="64"/>
    </row>
    <row r="793" spans="1:31" ht="15.75" customHeight="1">
      <c r="A793" s="67" t="str">
        <f t="shared" si="96"/>
        <v/>
      </c>
      <c r="B793" s="65">
        <f t="shared" si="103"/>
        <v>705</v>
      </c>
      <c r="C793" s="68" t="str">
        <f t="shared" si="97"/>
        <v/>
      </c>
      <c r="D793" s="69"/>
      <c r="E793" s="66"/>
      <c r="F793" s="66"/>
      <c r="G793" s="65" t="e">
        <f>VLOOKUP(E793,'Supply Log'!$E$6:$T$999,2,FALSE)</f>
        <v>#N/A</v>
      </c>
      <c r="H793" s="65" t="e">
        <f>VLOOKUP(E793,'Supply Log'!$E$6:$T$999,3,FALSE)</f>
        <v>#N/A</v>
      </c>
      <c r="I793" s="77"/>
      <c r="J793" s="65" t="e">
        <f>VLOOKUP(E793,'Supply Log'!$E$6:$T$277,5,FALSE)</f>
        <v>#N/A</v>
      </c>
      <c r="K793" s="65" t="e">
        <f>VLOOKUP(E793,'Supply Log'!$E$6:$T$277,6,FALSE)</f>
        <v>#N/A</v>
      </c>
      <c r="L793" s="65" t="e">
        <f>VLOOKUP(E793,'Supply Log'!$E$6:$T$277,7,FALSE)</f>
        <v>#N/A</v>
      </c>
      <c r="M793" s="65" t="e">
        <f>VLOOKUP(E793,'Supply Log'!$E$6:$T$277,8,FALSE)</f>
        <v>#N/A</v>
      </c>
      <c r="N793" s="65" t="e">
        <f>VLOOKUP(E793,'Supply Log'!$E$6:$T$277,9,FALSE)</f>
        <v>#N/A</v>
      </c>
      <c r="O793" s="65" t="e">
        <f>VLOOKUP(E793,'Supply Log'!$E$6:$T$277,10,FALSE)</f>
        <v>#N/A</v>
      </c>
      <c r="P793" s="29" t="e">
        <f t="shared" si="98"/>
        <v>#N/A</v>
      </c>
      <c r="Q793" s="65" t="e">
        <f>VLOOKUP(E793,'Supply Log'!$E$6:$T$277,12,FALSE)</f>
        <v>#N/A</v>
      </c>
      <c r="R793" s="78" t="e">
        <f t="shared" si="99"/>
        <v>#N/A</v>
      </c>
      <c r="S793" s="65"/>
      <c r="T793" s="79" t="e">
        <f t="shared" si="100"/>
        <v>#N/A</v>
      </c>
      <c r="U793" s="80" t="e">
        <f t="shared" si="101"/>
        <v>#N/A</v>
      </c>
      <c r="V793" s="81" t="str">
        <f t="shared" si="102"/>
        <v/>
      </c>
      <c r="W793" s="69" t="e">
        <f>VLOOKUP(F793,'Input Log'!$E$6:$V$50000,18,FALSE)</f>
        <v>#N/A</v>
      </c>
      <c r="X793" s="64" t="e">
        <f>VLOOKUP(E793,'Supply Log'!$Z$6:$AB$699,2,FALSE)</f>
        <v>#N/A</v>
      </c>
      <c r="Y793" s="64" t="e">
        <f>VLOOKUP(E793,'Supply Log'!$E$6:$X$618,20,FALSE)</f>
        <v>#N/A</v>
      </c>
      <c r="Z793" s="64"/>
      <c r="AA793" s="64"/>
      <c r="AB793" s="64"/>
      <c r="AC793" s="64"/>
      <c r="AD793" s="64"/>
      <c r="AE793" s="64"/>
    </row>
    <row r="794" spans="1:31" ht="15.75" customHeight="1">
      <c r="A794" s="67" t="str">
        <f t="shared" si="96"/>
        <v/>
      </c>
      <c r="B794" s="65">
        <f t="shared" si="103"/>
        <v>706</v>
      </c>
      <c r="C794" s="68" t="str">
        <f t="shared" si="97"/>
        <v/>
      </c>
      <c r="D794" s="69"/>
      <c r="E794" s="66"/>
      <c r="F794" s="66"/>
      <c r="G794" s="65" t="e">
        <f>VLOOKUP(E794,'Supply Log'!$E$6:$T$999,2,FALSE)</f>
        <v>#N/A</v>
      </c>
      <c r="H794" s="65" t="e">
        <f>VLOOKUP(E794,'Supply Log'!$E$6:$T$999,3,FALSE)</f>
        <v>#N/A</v>
      </c>
      <c r="I794" s="77"/>
      <c r="J794" s="65" t="e">
        <f>VLOOKUP(E794,'Supply Log'!$E$6:$T$277,5,FALSE)</f>
        <v>#N/A</v>
      </c>
      <c r="K794" s="65" t="e">
        <f>VLOOKUP(E794,'Supply Log'!$E$6:$T$277,6,FALSE)</f>
        <v>#N/A</v>
      </c>
      <c r="L794" s="65" t="e">
        <f>VLOOKUP(E794,'Supply Log'!$E$6:$T$277,7,FALSE)</f>
        <v>#N/A</v>
      </c>
      <c r="M794" s="65" t="e">
        <f>VLOOKUP(E794,'Supply Log'!$E$6:$T$277,8,FALSE)</f>
        <v>#N/A</v>
      </c>
      <c r="N794" s="65" t="e">
        <f>VLOOKUP(E794,'Supply Log'!$E$6:$T$277,9,FALSE)</f>
        <v>#N/A</v>
      </c>
      <c r="O794" s="65" t="e">
        <f>VLOOKUP(E794,'Supply Log'!$E$6:$T$277,10,FALSE)</f>
        <v>#N/A</v>
      </c>
      <c r="P794" s="29" t="e">
        <f t="shared" si="98"/>
        <v>#N/A</v>
      </c>
      <c r="Q794" s="65" t="e">
        <f>VLOOKUP(E794,'Supply Log'!$E$6:$T$277,12,FALSE)</f>
        <v>#N/A</v>
      </c>
      <c r="R794" s="78" t="e">
        <f t="shared" si="99"/>
        <v>#N/A</v>
      </c>
      <c r="S794" s="65"/>
      <c r="T794" s="79" t="e">
        <f t="shared" si="100"/>
        <v>#N/A</v>
      </c>
      <c r="U794" s="80" t="e">
        <f t="shared" si="101"/>
        <v>#N/A</v>
      </c>
      <c r="V794" s="81" t="str">
        <f t="shared" si="102"/>
        <v/>
      </c>
      <c r="W794" s="69" t="e">
        <f>VLOOKUP(F794,'Input Log'!$E$6:$V$50000,18,FALSE)</f>
        <v>#N/A</v>
      </c>
      <c r="X794" s="64" t="e">
        <f>VLOOKUP(E794,'Supply Log'!$Z$6:$AB$699,2,FALSE)</f>
        <v>#N/A</v>
      </c>
      <c r="Y794" s="64" t="e">
        <f>VLOOKUP(E794,'Supply Log'!$E$6:$X$618,20,FALSE)</f>
        <v>#N/A</v>
      </c>
      <c r="Z794" s="64"/>
      <c r="AA794" s="64"/>
      <c r="AB794" s="64"/>
      <c r="AC794" s="64"/>
      <c r="AD794" s="64"/>
      <c r="AE794" s="64"/>
    </row>
    <row r="795" spans="1:31" ht="15.75" customHeight="1">
      <c r="A795" s="67" t="str">
        <f t="shared" si="96"/>
        <v/>
      </c>
      <c r="B795" s="65">
        <f t="shared" si="103"/>
        <v>707</v>
      </c>
      <c r="C795" s="68" t="str">
        <f t="shared" si="97"/>
        <v/>
      </c>
      <c r="D795" s="69"/>
      <c r="E795" s="66"/>
      <c r="F795" s="66"/>
      <c r="G795" s="65" t="e">
        <f>VLOOKUP(E795,'Supply Log'!$E$6:$T$999,2,FALSE)</f>
        <v>#N/A</v>
      </c>
      <c r="H795" s="65" t="e">
        <f>VLOOKUP(E795,'Supply Log'!$E$6:$T$999,3,FALSE)</f>
        <v>#N/A</v>
      </c>
      <c r="I795" s="77"/>
      <c r="J795" s="65" t="e">
        <f>VLOOKUP(E795,'Supply Log'!$E$6:$T$277,5,FALSE)</f>
        <v>#N/A</v>
      </c>
      <c r="K795" s="65" t="e">
        <f>VLOOKUP(E795,'Supply Log'!$E$6:$T$277,6,FALSE)</f>
        <v>#N/A</v>
      </c>
      <c r="L795" s="65" t="e">
        <f>VLOOKUP(E795,'Supply Log'!$E$6:$T$277,7,FALSE)</f>
        <v>#N/A</v>
      </c>
      <c r="M795" s="65" t="e">
        <f>VLOOKUP(E795,'Supply Log'!$E$6:$T$277,8,FALSE)</f>
        <v>#N/A</v>
      </c>
      <c r="N795" s="65" t="e">
        <f>VLOOKUP(E795,'Supply Log'!$E$6:$T$277,9,FALSE)</f>
        <v>#N/A</v>
      </c>
      <c r="O795" s="65" t="e">
        <f>VLOOKUP(E795,'Supply Log'!$E$6:$T$277,10,FALSE)</f>
        <v>#N/A</v>
      </c>
      <c r="P795" s="29" t="e">
        <f t="shared" si="98"/>
        <v>#N/A</v>
      </c>
      <c r="Q795" s="65" t="e">
        <f>VLOOKUP(E795,'Supply Log'!$E$6:$T$277,12,FALSE)</f>
        <v>#N/A</v>
      </c>
      <c r="R795" s="78" t="e">
        <f t="shared" si="99"/>
        <v>#N/A</v>
      </c>
      <c r="S795" s="65"/>
      <c r="T795" s="79" t="e">
        <f t="shared" si="100"/>
        <v>#N/A</v>
      </c>
      <c r="U795" s="80" t="e">
        <f t="shared" si="101"/>
        <v>#N/A</v>
      </c>
      <c r="V795" s="81" t="str">
        <f t="shared" si="102"/>
        <v/>
      </c>
      <c r="W795" s="69" t="e">
        <f>VLOOKUP(F795,'Input Log'!$E$6:$V$50000,18,FALSE)</f>
        <v>#N/A</v>
      </c>
      <c r="X795" s="64" t="e">
        <f>VLOOKUP(E795,'Supply Log'!$Z$6:$AB$699,2,FALSE)</f>
        <v>#N/A</v>
      </c>
      <c r="Y795" s="64" t="e">
        <f>VLOOKUP(E795,'Supply Log'!$E$6:$X$618,20,FALSE)</f>
        <v>#N/A</v>
      </c>
      <c r="Z795" s="64"/>
      <c r="AA795" s="64"/>
      <c r="AB795" s="64"/>
      <c r="AC795" s="64"/>
      <c r="AD795" s="64"/>
      <c r="AE795" s="64"/>
    </row>
    <row r="796" spans="1:31" ht="15.75" customHeight="1">
      <c r="A796" s="67" t="str">
        <f t="shared" si="96"/>
        <v/>
      </c>
      <c r="B796" s="65">
        <f t="shared" si="103"/>
        <v>708</v>
      </c>
      <c r="C796" s="68" t="str">
        <f t="shared" si="97"/>
        <v/>
      </c>
      <c r="D796" s="69"/>
      <c r="E796" s="66"/>
      <c r="F796" s="66"/>
      <c r="G796" s="65" t="e">
        <f>VLOOKUP(E796,'Supply Log'!$E$6:$T$999,2,FALSE)</f>
        <v>#N/A</v>
      </c>
      <c r="H796" s="65" t="e">
        <f>VLOOKUP(E796,'Supply Log'!$E$6:$T$999,3,FALSE)</f>
        <v>#N/A</v>
      </c>
      <c r="I796" s="77"/>
      <c r="J796" s="65" t="e">
        <f>VLOOKUP(E796,'Supply Log'!$E$6:$T$277,5,FALSE)</f>
        <v>#N/A</v>
      </c>
      <c r="K796" s="65" t="e">
        <f>VLOOKUP(E796,'Supply Log'!$E$6:$T$277,6,FALSE)</f>
        <v>#N/A</v>
      </c>
      <c r="L796" s="65" t="e">
        <f>VLOOKUP(E796,'Supply Log'!$E$6:$T$277,7,FALSE)</f>
        <v>#N/A</v>
      </c>
      <c r="M796" s="65" t="e">
        <f>VLOOKUP(E796,'Supply Log'!$E$6:$T$277,8,FALSE)</f>
        <v>#N/A</v>
      </c>
      <c r="N796" s="65" t="e">
        <f>VLOOKUP(E796,'Supply Log'!$E$6:$T$277,9,FALSE)</f>
        <v>#N/A</v>
      </c>
      <c r="O796" s="65" t="e">
        <f>VLOOKUP(E796,'Supply Log'!$E$6:$T$277,10,FALSE)</f>
        <v>#N/A</v>
      </c>
      <c r="P796" s="29" t="e">
        <f t="shared" si="98"/>
        <v>#N/A</v>
      </c>
      <c r="Q796" s="65" t="e">
        <f>VLOOKUP(E796,'Supply Log'!$E$6:$T$277,12,FALSE)</f>
        <v>#N/A</v>
      </c>
      <c r="R796" s="78" t="e">
        <f t="shared" si="99"/>
        <v>#N/A</v>
      </c>
      <c r="S796" s="65"/>
      <c r="T796" s="79" t="e">
        <f t="shared" si="100"/>
        <v>#N/A</v>
      </c>
      <c r="U796" s="80" t="e">
        <f t="shared" si="101"/>
        <v>#N/A</v>
      </c>
      <c r="V796" s="81" t="str">
        <f t="shared" si="102"/>
        <v/>
      </c>
      <c r="W796" s="69" t="e">
        <f>VLOOKUP(F796,'Input Log'!$E$6:$V$50000,18,FALSE)</f>
        <v>#N/A</v>
      </c>
      <c r="X796" s="64" t="e">
        <f>VLOOKUP(E796,'Supply Log'!$Z$6:$AB$699,2,FALSE)</f>
        <v>#N/A</v>
      </c>
      <c r="Y796" s="64" t="e">
        <f>VLOOKUP(E796,'Supply Log'!$E$6:$X$618,20,FALSE)</f>
        <v>#N/A</v>
      </c>
      <c r="Z796" s="64"/>
      <c r="AA796" s="64"/>
      <c r="AB796" s="64"/>
      <c r="AC796" s="64"/>
      <c r="AD796" s="64"/>
      <c r="AE796" s="64"/>
    </row>
    <row r="797" spans="1:31" ht="15.75" customHeight="1">
      <c r="A797" s="67" t="str">
        <f t="shared" si="96"/>
        <v/>
      </c>
      <c r="B797" s="65">
        <f t="shared" si="103"/>
        <v>709</v>
      </c>
      <c r="C797" s="68" t="str">
        <f t="shared" si="97"/>
        <v/>
      </c>
      <c r="D797" s="69"/>
      <c r="E797" s="66"/>
      <c r="F797" s="66"/>
      <c r="G797" s="65" t="e">
        <f>VLOOKUP(E797,'Supply Log'!$E$6:$T$999,2,FALSE)</f>
        <v>#N/A</v>
      </c>
      <c r="H797" s="65" t="e">
        <f>VLOOKUP(E797,'Supply Log'!$E$6:$T$999,3,FALSE)</f>
        <v>#N/A</v>
      </c>
      <c r="I797" s="77"/>
      <c r="J797" s="65" t="e">
        <f>VLOOKUP(E797,'Supply Log'!$E$6:$T$277,5,FALSE)</f>
        <v>#N/A</v>
      </c>
      <c r="K797" s="65" t="e">
        <f>VLOOKUP(E797,'Supply Log'!$E$6:$T$277,6,FALSE)</f>
        <v>#N/A</v>
      </c>
      <c r="L797" s="65" t="e">
        <f>VLOOKUP(E797,'Supply Log'!$E$6:$T$277,7,FALSE)</f>
        <v>#N/A</v>
      </c>
      <c r="M797" s="65" t="e">
        <f>VLOOKUP(E797,'Supply Log'!$E$6:$T$277,8,FALSE)</f>
        <v>#N/A</v>
      </c>
      <c r="N797" s="65" t="e">
        <f>VLOOKUP(E797,'Supply Log'!$E$6:$T$277,9,FALSE)</f>
        <v>#N/A</v>
      </c>
      <c r="O797" s="65" t="e">
        <f>VLOOKUP(E797,'Supply Log'!$E$6:$T$277,10,FALSE)</f>
        <v>#N/A</v>
      </c>
      <c r="P797" s="29" t="e">
        <f t="shared" si="98"/>
        <v>#N/A</v>
      </c>
      <c r="Q797" s="65" t="e">
        <f>VLOOKUP(E797,'Supply Log'!$E$6:$T$277,12,FALSE)</f>
        <v>#N/A</v>
      </c>
      <c r="R797" s="78" t="e">
        <f t="shared" si="99"/>
        <v>#N/A</v>
      </c>
      <c r="S797" s="65"/>
      <c r="T797" s="79" t="e">
        <f t="shared" si="100"/>
        <v>#N/A</v>
      </c>
      <c r="U797" s="80" t="e">
        <f t="shared" si="101"/>
        <v>#N/A</v>
      </c>
      <c r="V797" s="81" t="str">
        <f t="shared" si="102"/>
        <v/>
      </c>
      <c r="W797" s="69" t="e">
        <f>VLOOKUP(F797,'Input Log'!$E$6:$V$50000,18,FALSE)</f>
        <v>#N/A</v>
      </c>
      <c r="X797" s="64" t="e">
        <f>VLOOKUP(E797,'Supply Log'!$Z$6:$AB$699,2,FALSE)</f>
        <v>#N/A</v>
      </c>
      <c r="Y797" s="64" t="e">
        <f>VLOOKUP(E797,'Supply Log'!$E$6:$X$618,20,FALSE)</f>
        <v>#N/A</v>
      </c>
      <c r="Z797" s="64"/>
      <c r="AA797" s="64"/>
      <c r="AB797" s="64"/>
      <c r="AC797" s="64"/>
      <c r="AD797" s="64"/>
      <c r="AE797" s="64"/>
    </row>
    <row r="798" spans="1:31" ht="15.75" customHeight="1">
      <c r="A798" s="67" t="str">
        <f t="shared" si="96"/>
        <v/>
      </c>
      <c r="B798" s="65">
        <f t="shared" si="103"/>
        <v>710</v>
      </c>
      <c r="C798" s="68" t="str">
        <f t="shared" si="97"/>
        <v/>
      </c>
      <c r="D798" s="69"/>
      <c r="E798" s="66"/>
      <c r="F798" s="66"/>
      <c r="G798" s="65" t="e">
        <f>VLOOKUP(E798,'Supply Log'!$E$6:$T$999,2,FALSE)</f>
        <v>#N/A</v>
      </c>
      <c r="H798" s="65" t="e">
        <f>VLOOKUP(E798,'Supply Log'!$E$6:$T$999,3,FALSE)</f>
        <v>#N/A</v>
      </c>
      <c r="I798" s="77"/>
      <c r="J798" s="65" t="e">
        <f>VLOOKUP(E798,'Supply Log'!$E$6:$T$277,5,FALSE)</f>
        <v>#N/A</v>
      </c>
      <c r="K798" s="65" t="e">
        <f>VLOOKUP(E798,'Supply Log'!$E$6:$T$277,6,FALSE)</f>
        <v>#N/A</v>
      </c>
      <c r="L798" s="65" t="e">
        <f>VLOOKUP(E798,'Supply Log'!$E$6:$T$277,7,FALSE)</f>
        <v>#N/A</v>
      </c>
      <c r="M798" s="65" t="e">
        <f>VLOOKUP(E798,'Supply Log'!$E$6:$T$277,8,FALSE)</f>
        <v>#N/A</v>
      </c>
      <c r="N798" s="65" t="e">
        <f>VLOOKUP(E798,'Supply Log'!$E$6:$T$277,9,FALSE)</f>
        <v>#N/A</v>
      </c>
      <c r="O798" s="65" t="e">
        <f>VLOOKUP(E798,'Supply Log'!$E$6:$T$277,10,FALSE)</f>
        <v>#N/A</v>
      </c>
      <c r="P798" s="29" t="e">
        <f t="shared" si="98"/>
        <v>#N/A</v>
      </c>
      <c r="Q798" s="65" t="e">
        <f>VLOOKUP(E798,'Supply Log'!$E$6:$T$277,12,FALSE)</f>
        <v>#N/A</v>
      </c>
      <c r="R798" s="78" t="e">
        <f t="shared" si="99"/>
        <v>#N/A</v>
      </c>
      <c r="S798" s="65"/>
      <c r="T798" s="79" t="e">
        <f t="shared" si="100"/>
        <v>#N/A</v>
      </c>
      <c r="U798" s="80" t="e">
        <f t="shared" si="101"/>
        <v>#N/A</v>
      </c>
      <c r="V798" s="81" t="str">
        <f t="shared" si="102"/>
        <v/>
      </c>
      <c r="W798" s="69" t="e">
        <f>VLOOKUP(F798,'Input Log'!$E$6:$V$50000,18,FALSE)</f>
        <v>#N/A</v>
      </c>
      <c r="X798" s="64" t="e">
        <f>VLOOKUP(E798,'Supply Log'!$Z$6:$AB$699,2,FALSE)</f>
        <v>#N/A</v>
      </c>
      <c r="Y798" s="64" t="e">
        <f>VLOOKUP(E798,'Supply Log'!$E$6:$X$618,20,FALSE)</f>
        <v>#N/A</v>
      </c>
      <c r="Z798" s="64"/>
      <c r="AA798" s="64"/>
      <c r="AB798" s="64"/>
      <c r="AC798" s="64"/>
      <c r="AD798" s="64"/>
      <c r="AE798" s="64"/>
    </row>
    <row r="799" spans="1:31" ht="15.75" customHeight="1">
      <c r="A799" s="67" t="str">
        <f t="shared" si="96"/>
        <v/>
      </c>
      <c r="B799" s="65">
        <f t="shared" si="103"/>
        <v>711</v>
      </c>
      <c r="C799" s="68" t="str">
        <f t="shared" si="97"/>
        <v/>
      </c>
      <c r="D799" s="69"/>
      <c r="E799" s="66"/>
      <c r="F799" s="66"/>
      <c r="G799" s="65" t="e">
        <f>VLOOKUP(E799,'Supply Log'!$E$6:$T$999,2,FALSE)</f>
        <v>#N/A</v>
      </c>
      <c r="H799" s="65" t="e">
        <f>VLOOKUP(E799,'Supply Log'!$E$6:$T$999,3,FALSE)</f>
        <v>#N/A</v>
      </c>
      <c r="I799" s="77"/>
      <c r="J799" s="65" t="e">
        <f>VLOOKUP(E799,'Supply Log'!$E$6:$T$277,5,FALSE)</f>
        <v>#N/A</v>
      </c>
      <c r="K799" s="65" t="e">
        <f>VLOOKUP(E799,'Supply Log'!$E$6:$T$277,6,FALSE)</f>
        <v>#N/A</v>
      </c>
      <c r="L799" s="65" t="e">
        <f>VLOOKUP(E799,'Supply Log'!$E$6:$T$277,7,FALSE)</f>
        <v>#N/A</v>
      </c>
      <c r="M799" s="65" t="e">
        <f>VLOOKUP(E799,'Supply Log'!$E$6:$T$277,8,FALSE)</f>
        <v>#N/A</v>
      </c>
      <c r="N799" s="65" t="e">
        <f>VLOOKUP(E799,'Supply Log'!$E$6:$T$277,9,FALSE)</f>
        <v>#N/A</v>
      </c>
      <c r="O799" s="65" t="e">
        <f>VLOOKUP(E799,'Supply Log'!$E$6:$T$277,10,FALSE)</f>
        <v>#N/A</v>
      </c>
      <c r="P799" s="29" t="e">
        <f t="shared" si="98"/>
        <v>#N/A</v>
      </c>
      <c r="Q799" s="65" t="e">
        <f>VLOOKUP(E799,'Supply Log'!$E$6:$T$277,12,FALSE)</f>
        <v>#N/A</v>
      </c>
      <c r="R799" s="78" t="e">
        <f t="shared" si="99"/>
        <v>#N/A</v>
      </c>
      <c r="S799" s="65"/>
      <c r="T799" s="79" t="e">
        <f t="shared" si="100"/>
        <v>#N/A</v>
      </c>
      <c r="U799" s="80" t="e">
        <f t="shared" si="101"/>
        <v>#N/A</v>
      </c>
      <c r="V799" s="81" t="str">
        <f t="shared" si="102"/>
        <v/>
      </c>
      <c r="W799" s="69" t="e">
        <f>VLOOKUP(F799,'Input Log'!$E$6:$V$50000,18,FALSE)</f>
        <v>#N/A</v>
      </c>
      <c r="X799" s="64" t="e">
        <f>VLOOKUP(E799,'Supply Log'!$Z$6:$AB$699,2,FALSE)</f>
        <v>#N/A</v>
      </c>
      <c r="Y799" s="64" t="e">
        <f>VLOOKUP(E799,'Supply Log'!$E$6:$X$618,20,FALSE)</f>
        <v>#N/A</v>
      </c>
      <c r="Z799" s="64"/>
      <c r="AA799" s="64"/>
    </row>
    <row r="800" spans="1:31" ht="15.75" customHeight="1">
      <c r="A800" s="67" t="str">
        <f t="shared" si="96"/>
        <v/>
      </c>
      <c r="B800" s="65">
        <f t="shared" si="103"/>
        <v>712</v>
      </c>
      <c r="C800" s="68" t="str">
        <f t="shared" si="97"/>
        <v/>
      </c>
      <c r="D800" s="69"/>
      <c r="E800" s="66"/>
      <c r="F800" s="66"/>
      <c r="G800" s="65" t="e">
        <f>VLOOKUP(E800,'Supply Log'!$E$6:$T$999,2,FALSE)</f>
        <v>#N/A</v>
      </c>
      <c r="H800" s="65" t="e">
        <f>VLOOKUP(E800,'Supply Log'!$E$6:$T$999,3,FALSE)</f>
        <v>#N/A</v>
      </c>
      <c r="I800" s="77"/>
      <c r="J800" s="65" t="e">
        <f>VLOOKUP(E800,'Supply Log'!$E$6:$T$277,5,FALSE)</f>
        <v>#N/A</v>
      </c>
      <c r="K800" s="65" t="e">
        <f>VLOOKUP(E800,'Supply Log'!$E$6:$T$277,6,FALSE)</f>
        <v>#N/A</v>
      </c>
      <c r="L800" s="65" t="e">
        <f>VLOOKUP(E800,'Supply Log'!$E$6:$T$277,7,FALSE)</f>
        <v>#N/A</v>
      </c>
      <c r="M800" s="65" t="e">
        <f>VLOOKUP(E800,'Supply Log'!$E$6:$T$277,8,FALSE)</f>
        <v>#N/A</v>
      </c>
      <c r="N800" s="65" t="e">
        <f>VLOOKUP(E800,'Supply Log'!$E$6:$T$277,9,FALSE)</f>
        <v>#N/A</v>
      </c>
      <c r="O800" s="65" t="e">
        <f>VLOOKUP(E800,'Supply Log'!$E$6:$T$277,10,FALSE)</f>
        <v>#N/A</v>
      </c>
      <c r="P800" s="29" t="e">
        <f t="shared" si="98"/>
        <v>#N/A</v>
      </c>
      <c r="Q800" s="65" t="e">
        <f>VLOOKUP(E800,'Supply Log'!$E$6:$T$277,12,FALSE)</f>
        <v>#N/A</v>
      </c>
      <c r="R800" s="78" t="e">
        <f t="shared" si="99"/>
        <v>#N/A</v>
      </c>
      <c r="S800" s="65"/>
      <c r="T800" s="79" t="e">
        <f t="shared" si="100"/>
        <v>#N/A</v>
      </c>
      <c r="U800" s="80" t="e">
        <f t="shared" si="101"/>
        <v>#N/A</v>
      </c>
      <c r="V800" s="81" t="str">
        <f t="shared" si="102"/>
        <v/>
      </c>
      <c r="W800" s="69" t="e">
        <f>VLOOKUP(F800,'Input Log'!$E$6:$V$50000,18,FALSE)</f>
        <v>#N/A</v>
      </c>
      <c r="X800" s="64" t="e">
        <f>VLOOKUP(E800,'Supply Log'!$Z$6:$AB$699,2,FALSE)</f>
        <v>#N/A</v>
      </c>
      <c r="Y800" s="64" t="e">
        <f>VLOOKUP(E800,'Supply Log'!$E$6:$X$618,20,FALSE)</f>
        <v>#N/A</v>
      </c>
      <c r="Z800" s="64"/>
      <c r="AA800" s="64"/>
    </row>
    <row r="801" spans="1:27" ht="15.75" customHeight="1">
      <c r="A801" s="67" t="str">
        <f t="shared" si="96"/>
        <v/>
      </c>
      <c r="B801" s="65">
        <f t="shared" si="103"/>
        <v>713</v>
      </c>
      <c r="C801" s="68" t="str">
        <f t="shared" si="97"/>
        <v/>
      </c>
      <c r="D801" s="69"/>
      <c r="E801" s="66"/>
      <c r="F801" s="66"/>
      <c r="G801" s="65" t="e">
        <f>VLOOKUP(E801,'Supply Log'!$E$6:$T$999,2,FALSE)</f>
        <v>#N/A</v>
      </c>
      <c r="H801" s="65" t="e">
        <f>VLOOKUP(E801,'Supply Log'!$E$6:$T$999,3,FALSE)</f>
        <v>#N/A</v>
      </c>
      <c r="I801" s="77"/>
      <c r="J801" s="65" t="e">
        <f>VLOOKUP(E801,'Supply Log'!$E$6:$T$277,5,FALSE)</f>
        <v>#N/A</v>
      </c>
      <c r="K801" s="65" t="e">
        <f>VLOOKUP(E801,'Supply Log'!$E$6:$T$277,6,FALSE)</f>
        <v>#N/A</v>
      </c>
      <c r="L801" s="65" t="e">
        <f>VLOOKUP(E801,'Supply Log'!$E$6:$T$277,7,FALSE)</f>
        <v>#N/A</v>
      </c>
      <c r="M801" s="65" t="e">
        <f>VLOOKUP(E801,'Supply Log'!$E$6:$T$277,8,FALSE)</f>
        <v>#N/A</v>
      </c>
      <c r="N801" s="65" t="e">
        <f>VLOOKUP(E801,'Supply Log'!$E$6:$T$277,9,FALSE)</f>
        <v>#N/A</v>
      </c>
      <c r="O801" s="65" t="e">
        <f>VLOOKUP(E801,'Supply Log'!$E$6:$T$277,10,FALSE)</f>
        <v>#N/A</v>
      </c>
      <c r="P801" s="29" t="e">
        <f t="shared" si="98"/>
        <v>#N/A</v>
      </c>
      <c r="Q801" s="65" t="e">
        <f>VLOOKUP(E801,'Supply Log'!$E$6:$T$277,12,FALSE)</f>
        <v>#N/A</v>
      </c>
      <c r="R801" s="78" t="e">
        <f t="shared" si="99"/>
        <v>#N/A</v>
      </c>
      <c r="S801" s="65"/>
      <c r="T801" s="79" t="e">
        <f t="shared" si="100"/>
        <v>#N/A</v>
      </c>
      <c r="U801" s="80" t="e">
        <f t="shared" si="101"/>
        <v>#N/A</v>
      </c>
      <c r="V801" s="81" t="str">
        <f t="shared" si="102"/>
        <v/>
      </c>
      <c r="W801" s="69" t="e">
        <f>VLOOKUP(F801,'Input Log'!$E$6:$V$50000,18,FALSE)</f>
        <v>#N/A</v>
      </c>
      <c r="X801" s="64" t="e">
        <f>VLOOKUP(E801,'Supply Log'!$Z$6:$AB$699,2,FALSE)</f>
        <v>#N/A</v>
      </c>
      <c r="Y801" s="64" t="e">
        <f>VLOOKUP(E801,'Supply Log'!$E$6:$X$618,20,FALSE)</f>
        <v>#N/A</v>
      </c>
      <c r="Z801" s="64"/>
      <c r="AA801" s="64"/>
    </row>
    <row r="802" spans="1:27" ht="15.75" customHeight="1">
      <c r="A802" s="67" t="str">
        <f t="shared" si="96"/>
        <v/>
      </c>
      <c r="B802" s="65">
        <f t="shared" si="103"/>
        <v>714</v>
      </c>
      <c r="C802" s="68" t="str">
        <f t="shared" si="97"/>
        <v/>
      </c>
      <c r="D802" s="69"/>
      <c r="E802" s="66"/>
      <c r="F802" s="66"/>
      <c r="G802" s="65" t="e">
        <f>VLOOKUP(E802,'Supply Log'!$E$6:$T$999,2,FALSE)</f>
        <v>#N/A</v>
      </c>
      <c r="H802" s="65" t="e">
        <f>VLOOKUP(E802,'Supply Log'!$E$6:$T$999,3,FALSE)</f>
        <v>#N/A</v>
      </c>
      <c r="I802" s="77"/>
      <c r="J802" s="65" t="e">
        <f>VLOOKUP(E802,'Supply Log'!$E$6:$T$277,5,FALSE)</f>
        <v>#N/A</v>
      </c>
      <c r="K802" s="65" t="e">
        <f>VLOOKUP(E802,'Supply Log'!$E$6:$T$277,6,FALSE)</f>
        <v>#N/A</v>
      </c>
      <c r="L802" s="65" t="e">
        <f>VLOOKUP(E802,'Supply Log'!$E$6:$T$277,7,FALSE)</f>
        <v>#N/A</v>
      </c>
      <c r="M802" s="65" t="e">
        <f>VLOOKUP(E802,'Supply Log'!$E$6:$T$277,8,FALSE)</f>
        <v>#N/A</v>
      </c>
      <c r="N802" s="65" t="e">
        <f>VLOOKUP(E802,'Supply Log'!$E$6:$T$277,9,FALSE)</f>
        <v>#N/A</v>
      </c>
      <c r="O802" s="65" t="e">
        <f>VLOOKUP(E802,'Supply Log'!$E$6:$T$277,10,FALSE)</f>
        <v>#N/A</v>
      </c>
      <c r="P802" s="29" t="e">
        <f t="shared" si="98"/>
        <v>#N/A</v>
      </c>
      <c r="Q802" s="65" t="e">
        <f>VLOOKUP(E802,'Supply Log'!$E$6:$T$277,12,FALSE)</f>
        <v>#N/A</v>
      </c>
      <c r="R802" s="78" t="e">
        <f t="shared" si="99"/>
        <v>#N/A</v>
      </c>
      <c r="S802" s="65"/>
      <c r="T802" s="79" t="e">
        <f t="shared" si="100"/>
        <v>#N/A</v>
      </c>
      <c r="U802" s="80" t="e">
        <f t="shared" si="101"/>
        <v>#N/A</v>
      </c>
      <c r="V802" s="81" t="str">
        <f t="shared" si="102"/>
        <v/>
      </c>
      <c r="W802" s="69" t="e">
        <f>VLOOKUP(F802,'Input Log'!$E$6:$V$50000,18,FALSE)</f>
        <v>#N/A</v>
      </c>
      <c r="X802" s="64" t="e">
        <f>VLOOKUP(E802,'Supply Log'!$Z$6:$AB$699,2,FALSE)</f>
        <v>#N/A</v>
      </c>
      <c r="Y802" s="64" t="e">
        <f>VLOOKUP(E802,'Supply Log'!$E$6:$X$618,20,FALSE)</f>
        <v>#N/A</v>
      </c>
      <c r="Z802" s="64"/>
      <c r="AA802" s="64"/>
    </row>
    <row r="803" spans="1:27" ht="15.75" customHeight="1">
      <c r="A803" s="67" t="str">
        <f t="shared" si="96"/>
        <v/>
      </c>
      <c r="B803" s="65">
        <f t="shared" si="103"/>
        <v>715</v>
      </c>
      <c r="C803" s="68" t="str">
        <f t="shared" si="97"/>
        <v/>
      </c>
      <c r="D803" s="69"/>
      <c r="E803" s="66"/>
      <c r="F803" s="66"/>
      <c r="G803" s="65" t="e">
        <f>VLOOKUP(E803,'Supply Log'!$E$6:$T$999,2,FALSE)</f>
        <v>#N/A</v>
      </c>
      <c r="H803" s="65" t="e">
        <f>VLOOKUP(E803,'Supply Log'!$E$6:$T$999,3,FALSE)</f>
        <v>#N/A</v>
      </c>
      <c r="I803" s="77"/>
      <c r="J803" s="65" t="e">
        <f>VLOOKUP(E803,'Supply Log'!$E$6:$T$277,5,FALSE)</f>
        <v>#N/A</v>
      </c>
      <c r="K803" s="65" t="e">
        <f>VLOOKUP(E803,'Supply Log'!$E$6:$T$277,6,FALSE)</f>
        <v>#N/A</v>
      </c>
      <c r="L803" s="65" t="e">
        <f>VLOOKUP(E803,'Supply Log'!$E$6:$T$277,7,FALSE)</f>
        <v>#N/A</v>
      </c>
      <c r="M803" s="65" t="e">
        <f>VLOOKUP(E803,'Supply Log'!$E$6:$T$277,8,FALSE)</f>
        <v>#N/A</v>
      </c>
      <c r="N803" s="65" t="e">
        <f>VLOOKUP(E803,'Supply Log'!$E$6:$T$277,9,FALSE)</f>
        <v>#N/A</v>
      </c>
      <c r="O803" s="65" t="e">
        <f>VLOOKUP(E803,'Supply Log'!$E$6:$T$277,10,FALSE)</f>
        <v>#N/A</v>
      </c>
      <c r="P803" s="29" t="e">
        <f t="shared" si="98"/>
        <v>#N/A</v>
      </c>
      <c r="Q803" s="65" t="e">
        <f>VLOOKUP(E803,'Supply Log'!$E$6:$T$277,12,FALSE)</f>
        <v>#N/A</v>
      </c>
      <c r="R803" s="78" t="e">
        <f t="shared" si="99"/>
        <v>#N/A</v>
      </c>
      <c r="S803" s="65"/>
      <c r="T803" s="79" t="e">
        <f t="shared" si="100"/>
        <v>#N/A</v>
      </c>
      <c r="U803" s="80" t="e">
        <f t="shared" si="101"/>
        <v>#N/A</v>
      </c>
      <c r="V803" s="81" t="str">
        <f t="shared" si="102"/>
        <v/>
      </c>
      <c r="W803" s="69" t="e">
        <f>VLOOKUP(F803,'Input Log'!$E$6:$V$50000,18,FALSE)</f>
        <v>#N/A</v>
      </c>
      <c r="X803" s="64" t="e">
        <f>VLOOKUP(E803,'Supply Log'!$Z$6:$AB$699,2,FALSE)</f>
        <v>#N/A</v>
      </c>
      <c r="Y803" s="64" t="e">
        <f>VLOOKUP(E803,'Supply Log'!$E$6:$X$618,20,FALSE)</f>
        <v>#N/A</v>
      </c>
      <c r="Z803" s="64"/>
      <c r="AA803" s="64"/>
    </row>
    <row r="804" spans="1:27" ht="15.75" customHeight="1">
      <c r="A804" s="67" t="str">
        <f t="shared" si="96"/>
        <v/>
      </c>
      <c r="B804" s="65">
        <f t="shared" si="103"/>
        <v>716</v>
      </c>
      <c r="C804" s="68" t="str">
        <f t="shared" si="97"/>
        <v/>
      </c>
      <c r="D804" s="69"/>
      <c r="E804" s="66"/>
      <c r="F804" s="66"/>
      <c r="G804" s="65" t="e">
        <f>VLOOKUP(E804,'Supply Log'!$E$6:$T$999,2,FALSE)</f>
        <v>#N/A</v>
      </c>
      <c r="H804" s="65" t="e">
        <f>VLOOKUP(E804,'Supply Log'!$E$6:$T$999,3,FALSE)</f>
        <v>#N/A</v>
      </c>
      <c r="I804" s="77"/>
      <c r="J804" s="65" t="e">
        <f>VLOOKUP(E804,'Supply Log'!$E$6:$T$277,5,FALSE)</f>
        <v>#N/A</v>
      </c>
      <c r="K804" s="65" t="e">
        <f>VLOOKUP(E804,'Supply Log'!$E$6:$T$277,6,FALSE)</f>
        <v>#N/A</v>
      </c>
      <c r="L804" s="65" t="e">
        <f>VLOOKUP(E804,'Supply Log'!$E$6:$T$277,7,FALSE)</f>
        <v>#N/A</v>
      </c>
      <c r="M804" s="65" t="e">
        <f>VLOOKUP(E804,'Supply Log'!$E$6:$T$277,8,FALSE)</f>
        <v>#N/A</v>
      </c>
      <c r="N804" s="65" t="e">
        <f>VLOOKUP(E804,'Supply Log'!$E$6:$T$277,9,FALSE)</f>
        <v>#N/A</v>
      </c>
      <c r="O804" s="65" t="e">
        <f>VLOOKUP(E804,'Supply Log'!$E$6:$T$277,10,FALSE)</f>
        <v>#N/A</v>
      </c>
      <c r="P804" s="29" t="e">
        <f t="shared" si="98"/>
        <v>#N/A</v>
      </c>
      <c r="Q804" s="65" t="e">
        <f>VLOOKUP(E804,'Supply Log'!$E$6:$T$277,12,FALSE)</f>
        <v>#N/A</v>
      </c>
      <c r="R804" s="78" t="e">
        <f t="shared" si="99"/>
        <v>#N/A</v>
      </c>
      <c r="S804" s="65"/>
      <c r="T804" s="79" t="e">
        <f t="shared" si="100"/>
        <v>#N/A</v>
      </c>
      <c r="U804" s="80" t="e">
        <f t="shared" si="101"/>
        <v>#N/A</v>
      </c>
      <c r="V804" s="81" t="str">
        <f t="shared" si="102"/>
        <v/>
      </c>
      <c r="W804" s="69" t="e">
        <f>VLOOKUP(F804,'Input Log'!$E$6:$V$50000,18,FALSE)</f>
        <v>#N/A</v>
      </c>
      <c r="X804" s="64" t="e">
        <f>VLOOKUP(E804,'Supply Log'!$Z$6:$AB$699,2,FALSE)</f>
        <v>#N/A</v>
      </c>
      <c r="Y804" s="64" t="e">
        <f>VLOOKUP(E804,'Supply Log'!$E$6:$X$618,20,FALSE)</f>
        <v>#N/A</v>
      </c>
      <c r="Z804" s="64"/>
      <c r="AA804" s="64"/>
    </row>
    <row r="805" spans="1:27" ht="15.75" customHeight="1">
      <c r="A805" s="67" t="str">
        <f t="shared" si="96"/>
        <v/>
      </c>
      <c r="B805" s="65">
        <f t="shared" si="103"/>
        <v>717</v>
      </c>
      <c r="C805" s="68" t="str">
        <f t="shared" si="97"/>
        <v/>
      </c>
      <c r="D805" s="69"/>
      <c r="E805" s="66"/>
      <c r="F805" s="66"/>
      <c r="G805" s="65" t="e">
        <f>VLOOKUP(E805,'Supply Log'!$E$6:$T$999,2,FALSE)</f>
        <v>#N/A</v>
      </c>
      <c r="H805" s="65" t="e">
        <f>VLOOKUP(E805,'Supply Log'!$E$6:$T$999,3,FALSE)</f>
        <v>#N/A</v>
      </c>
      <c r="I805" s="77"/>
      <c r="J805" s="65" t="e">
        <f>VLOOKUP(E805,'Supply Log'!$E$6:$T$277,5,FALSE)</f>
        <v>#N/A</v>
      </c>
      <c r="K805" s="65" t="e">
        <f>VLOOKUP(E805,'Supply Log'!$E$6:$T$277,6,FALSE)</f>
        <v>#N/A</v>
      </c>
      <c r="L805" s="65" t="e">
        <f>VLOOKUP(E805,'Supply Log'!$E$6:$T$277,7,FALSE)</f>
        <v>#N/A</v>
      </c>
      <c r="M805" s="65" t="e">
        <f>VLOOKUP(E805,'Supply Log'!$E$6:$T$277,8,FALSE)</f>
        <v>#N/A</v>
      </c>
      <c r="N805" s="65" t="e">
        <f>VLOOKUP(E805,'Supply Log'!$E$6:$T$277,9,FALSE)</f>
        <v>#N/A</v>
      </c>
      <c r="O805" s="65" t="e">
        <f>VLOOKUP(E805,'Supply Log'!$E$6:$T$277,10,FALSE)</f>
        <v>#N/A</v>
      </c>
      <c r="P805" s="29" t="e">
        <f t="shared" si="98"/>
        <v>#N/A</v>
      </c>
      <c r="Q805" s="65" t="e">
        <f>VLOOKUP(E805,'Supply Log'!$E$6:$T$277,12,FALSE)</f>
        <v>#N/A</v>
      </c>
      <c r="R805" s="78" t="e">
        <f t="shared" si="99"/>
        <v>#N/A</v>
      </c>
      <c r="S805" s="65"/>
      <c r="T805" s="79" t="e">
        <f t="shared" si="100"/>
        <v>#N/A</v>
      </c>
      <c r="U805" s="80" t="e">
        <f t="shared" si="101"/>
        <v>#N/A</v>
      </c>
      <c r="V805" s="81" t="str">
        <f t="shared" si="102"/>
        <v/>
      </c>
      <c r="W805" s="69" t="e">
        <f>VLOOKUP(F805,'Input Log'!$E$6:$V$50000,18,FALSE)</f>
        <v>#N/A</v>
      </c>
      <c r="X805" s="64" t="e">
        <f>VLOOKUP(E805,'Supply Log'!$Z$6:$AB$699,2,FALSE)</f>
        <v>#N/A</v>
      </c>
      <c r="Y805" s="64" t="e">
        <f>VLOOKUP(E805,'Supply Log'!$E$6:$X$618,20,FALSE)</f>
        <v>#N/A</v>
      </c>
      <c r="Z805" s="64"/>
      <c r="AA805" s="64"/>
    </row>
    <row r="806" spans="1:27" ht="15.75" customHeight="1">
      <c r="A806" s="67" t="str">
        <f t="shared" si="96"/>
        <v/>
      </c>
      <c r="B806" s="65">
        <f t="shared" si="103"/>
        <v>718</v>
      </c>
      <c r="C806" s="68" t="str">
        <f t="shared" si="97"/>
        <v/>
      </c>
      <c r="D806" s="69"/>
      <c r="E806" s="66"/>
      <c r="F806" s="66"/>
      <c r="G806" s="65" t="e">
        <f>VLOOKUP(E806,'Supply Log'!$E$6:$T$999,2,FALSE)</f>
        <v>#N/A</v>
      </c>
      <c r="H806" s="65" t="e">
        <f>VLOOKUP(E806,'Supply Log'!$E$6:$T$999,3,FALSE)</f>
        <v>#N/A</v>
      </c>
      <c r="I806" s="66"/>
      <c r="J806" s="65" t="e">
        <f>VLOOKUP(E806,'Supply Log'!$E$6:$T$277,5,FALSE)</f>
        <v>#N/A</v>
      </c>
      <c r="K806" s="65" t="e">
        <f>VLOOKUP(E806,'Supply Log'!$E$6:$T$277,6,FALSE)</f>
        <v>#N/A</v>
      </c>
      <c r="L806" s="65" t="e">
        <f>VLOOKUP(E806,'Supply Log'!$E$6:$T$277,7,FALSE)</f>
        <v>#N/A</v>
      </c>
      <c r="M806" s="65" t="e">
        <f>VLOOKUP(E806,'Supply Log'!$E$6:$T$277,8,FALSE)</f>
        <v>#N/A</v>
      </c>
      <c r="N806" s="65" t="e">
        <f>VLOOKUP(E806,'Supply Log'!$E$6:$T$277,9,FALSE)</f>
        <v>#N/A</v>
      </c>
      <c r="O806" s="65" t="e">
        <f>VLOOKUP(E806,'Supply Log'!$E$6:$T$277,10,FALSE)</f>
        <v>#N/A</v>
      </c>
      <c r="P806" s="29" t="e">
        <f t="shared" si="98"/>
        <v>#N/A</v>
      </c>
      <c r="Q806" s="65" t="e">
        <f>VLOOKUP(E806,'Supply Log'!$E$6:$T$277,12,FALSE)</f>
        <v>#N/A</v>
      </c>
      <c r="R806" s="78" t="e">
        <f t="shared" si="99"/>
        <v>#N/A</v>
      </c>
      <c r="S806" s="65"/>
      <c r="T806" s="79" t="e">
        <f t="shared" si="100"/>
        <v>#N/A</v>
      </c>
      <c r="U806" s="80" t="e">
        <f t="shared" si="101"/>
        <v>#N/A</v>
      </c>
      <c r="V806" s="81" t="str">
        <f t="shared" si="102"/>
        <v/>
      </c>
      <c r="W806" s="69" t="e">
        <f>VLOOKUP(F806,'Input Log'!$E$6:$V$50000,18,FALSE)</f>
        <v>#N/A</v>
      </c>
      <c r="X806" s="64" t="e">
        <f>VLOOKUP(E806,'Supply Log'!$Z$6:$AB$699,2,FALSE)</f>
        <v>#N/A</v>
      </c>
      <c r="Y806" s="64" t="e">
        <f>VLOOKUP(E806,'Supply Log'!$E$6:$X$618,20,FALSE)</f>
        <v>#N/A</v>
      </c>
      <c r="Z806" s="64"/>
      <c r="AA806" s="64"/>
    </row>
    <row r="807" spans="1:27" ht="15.75" customHeight="1">
      <c r="A807" s="67" t="str">
        <f t="shared" si="96"/>
        <v/>
      </c>
      <c r="B807" s="65">
        <f t="shared" si="103"/>
        <v>719</v>
      </c>
      <c r="C807" s="68" t="str">
        <f t="shared" si="97"/>
        <v/>
      </c>
      <c r="D807" s="69"/>
      <c r="E807" s="66"/>
      <c r="F807" s="66"/>
      <c r="G807" s="65" t="e">
        <f>VLOOKUP(E807,'Supply Log'!$E$6:$T$999,2,FALSE)</f>
        <v>#N/A</v>
      </c>
      <c r="H807" s="65" t="e">
        <f>VLOOKUP(E807,'Supply Log'!$E$6:$T$999,3,FALSE)</f>
        <v>#N/A</v>
      </c>
      <c r="I807" s="77"/>
      <c r="J807" s="65" t="e">
        <f>VLOOKUP(E807,'Supply Log'!$E$6:$T$277,5,FALSE)</f>
        <v>#N/A</v>
      </c>
      <c r="K807" s="65" t="e">
        <f>VLOOKUP(E807,'Supply Log'!$E$6:$T$277,6,FALSE)</f>
        <v>#N/A</v>
      </c>
      <c r="L807" s="65" t="e">
        <f>VLOOKUP(E807,'Supply Log'!$E$6:$T$277,7,FALSE)</f>
        <v>#N/A</v>
      </c>
      <c r="M807" s="65" t="e">
        <f>VLOOKUP(E807,'Supply Log'!$E$6:$T$277,8,FALSE)</f>
        <v>#N/A</v>
      </c>
      <c r="N807" s="65" t="e">
        <f>VLOOKUP(E807,'Supply Log'!$E$6:$T$277,9,FALSE)</f>
        <v>#N/A</v>
      </c>
      <c r="O807" s="65" t="e">
        <f>VLOOKUP(E807,'Supply Log'!$E$6:$T$277,10,FALSE)</f>
        <v>#N/A</v>
      </c>
      <c r="P807" s="29" t="e">
        <f t="shared" si="98"/>
        <v>#N/A</v>
      </c>
      <c r="Q807" s="65" t="e">
        <f>VLOOKUP(E807,'Supply Log'!$E$6:$T$277,12,FALSE)</f>
        <v>#N/A</v>
      </c>
      <c r="R807" s="78" t="e">
        <f t="shared" si="99"/>
        <v>#N/A</v>
      </c>
      <c r="S807" s="65"/>
      <c r="T807" s="79" t="e">
        <f t="shared" si="100"/>
        <v>#N/A</v>
      </c>
      <c r="U807" s="80" t="e">
        <f t="shared" si="101"/>
        <v>#N/A</v>
      </c>
      <c r="V807" s="81" t="str">
        <f t="shared" si="102"/>
        <v/>
      </c>
      <c r="W807" s="69" t="e">
        <f>VLOOKUP(F807,'Input Log'!$E$6:$V$50000,18,FALSE)</f>
        <v>#N/A</v>
      </c>
      <c r="X807" s="64" t="e">
        <f>VLOOKUP(E807,'Supply Log'!$Z$6:$AB$699,2,FALSE)</f>
        <v>#N/A</v>
      </c>
      <c r="Y807" s="64" t="e">
        <f>VLOOKUP(E807,'Supply Log'!$E$6:$X$618,20,FALSE)</f>
        <v>#N/A</v>
      </c>
      <c r="Z807" s="64"/>
      <c r="AA807" s="64"/>
    </row>
    <row r="808" spans="1:27" ht="15.75" customHeight="1">
      <c r="A808" s="67" t="str">
        <f t="shared" si="96"/>
        <v/>
      </c>
      <c r="B808" s="65">
        <f t="shared" si="103"/>
        <v>720</v>
      </c>
      <c r="C808" s="68" t="str">
        <f t="shared" si="97"/>
        <v/>
      </c>
      <c r="D808" s="69"/>
      <c r="E808" s="66"/>
      <c r="F808" s="66"/>
      <c r="G808" s="65" t="e">
        <f>VLOOKUP(E808,'Supply Log'!$E$6:$T$999,2,FALSE)</f>
        <v>#N/A</v>
      </c>
      <c r="H808" s="65" t="e">
        <f>VLOOKUP(E808,'Supply Log'!$E$6:$T$999,3,FALSE)</f>
        <v>#N/A</v>
      </c>
      <c r="I808" s="77"/>
      <c r="J808" s="65" t="e">
        <f>VLOOKUP(E808,'Supply Log'!$E$6:$T$277,5,FALSE)</f>
        <v>#N/A</v>
      </c>
      <c r="K808" s="65" t="e">
        <f>VLOOKUP(E808,'Supply Log'!$E$6:$T$277,6,FALSE)</f>
        <v>#N/A</v>
      </c>
      <c r="L808" s="65" t="e">
        <f>VLOOKUP(E808,'Supply Log'!$E$6:$T$277,7,FALSE)</f>
        <v>#N/A</v>
      </c>
      <c r="M808" s="65" t="e">
        <f>VLOOKUP(E808,'Supply Log'!$E$6:$T$277,8,FALSE)</f>
        <v>#N/A</v>
      </c>
      <c r="N808" s="65" t="e">
        <f>VLOOKUP(E808,'Supply Log'!$E$6:$T$277,9,FALSE)</f>
        <v>#N/A</v>
      </c>
      <c r="O808" s="65" t="e">
        <f>VLOOKUP(E808,'Supply Log'!$E$6:$T$277,10,FALSE)</f>
        <v>#N/A</v>
      </c>
      <c r="P808" s="29" t="e">
        <f t="shared" si="98"/>
        <v>#N/A</v>
      </c>
      <c r="Q808" s="65" t="e">
        <f>VLOOKUP(E808,'Supply Log'!$E$6:$T$277,12,FALSE)</f>
        <v>#N/A</v>
      </c>
      <c r="R808" s="78" t="e">
        <f t="shared" si="99"/>
        <v>#N/A</v>
      </c>
      <c r="S808" s="65"/>
      <c r="T808" s="79" t="e">
        <f t="shared" si="100"/>
        <v>#N/A</v>
      </c>
      <c r="U808" s="80" t="e">
        <f t="shared" si="101"/>
        <v>#N/A</v>
      </c>
      <c r="V808" s="81" t="str">
        <f t="shared" si="102"/>
        <v/>
      </c>
      <c r="W808" s="69" t="e">
        <f>VLOOKUP(F808,'Input Log'!$E$6:$V$50000,18,FALSE)</f>
        <v>#N/A</v>
      </c>
      <c r="X808" s="64" t="e">
        <f>VLOOKUP(E808,'Supply Log'!$Z$6:$AB$699,2,FALSE)</f>
        <v>#N/A</v>
      </c>
      <c r="Y808" s="64" t="e">
        <f>VLOOKUP(E808,'Supply Log'!$E$6:$X$618,20,FALSE)</f>
        <v>#N/A</v>
      </c>
      <c r="Z808" s="64"/>
      <c r="AA808" s="64"/>
    </row>
    <row r="809" spans="1:27" ht="15.75" customHeight="1">
      <c r="A809" s="67" t="str">
        <f t="shared" si="96"/>
        <v/>
      </c>
      <c r="B809" s="65">
        <f t="shared" si="103"/>
        <v>721</v>
      </c>
      <c r="C809" s="68" t="str">
        <f t="shared" si="97"/>
        <v/>
      </c>
      <c r="D809" s="69"/>
      <c r="E809" s="66"/>
      <c r="F809" s="66"/>
      <c r="G809" s="65" t="e">
        <f>VLOOKUP(E809,'Supply Log'!$E$6:$T$999,2,FALSE)</f>
        <v>#N/A</v>
      </c>
      <c r="H809" s="65" t="e">
        <f>VLOOKUP(E809,'Supply Log'!$E$6:$T$999,3,FALSE)</f>
        <v>#N/A</v>
      </c>
      <c r="I809" s="77"/>
      <c r="J809" s="65" t="e">
        <f>VLOOKUP(E809,'Supply Log'!$E$6:$T$277,5,FALSE)</f>
        <v>#N/A</v>
      </c>
      <c r="K809" s="65" t="e">
        <f>VLOOKUP(E809,'Supply Log'!$E$6:$T$277,6,FALSE)</f>
        <v>#N/A</v>
      </c>
      <c r="L809" s="65" t="e">
        <f>VLOOKUP(E809,'Supply Log'!$E$6:$T$277,7,FALSE)</f>
        <v>#N/A</v>
      </c>
      <c r="M809" s="65" t="e">
        <f>VLOOKUP(E809,'Supply Log'!$E$6:$T$277,8,FALSE)</f>
        <v>#N/A</v>
      </c>
      <c r="N809" s="65" t="e">
        <f>VLOOKUP(E809,'Supply Log'!$E$6:$T$277,9,FALSE)</f>
        <v>#N/A</v>
      </c>
      <c r="O809" s="65" t="e">
        <f>VLOOKUP(E809,'Supply Log'!$E$6:$T$277,10,FALSE)</f>
        <v>#N/A</v>
      </c>
      <c r="P809" s="29" t="e">
        <f t="shared" si="98"/>
        <v>#N/A</v>
      </c>
      <c r="Q809" s="65" t="e">
        <f>VLOOKUP(E809,'Supply Log'!$E$6:$T$277,12,FALSE)</f>
        <v>#N/A</v>
      </c>
      <c r="R809" s="78" t="e">
        <f t="shared" si="99"/>
        <v>#N/A</v>
      </c>
      <c r="S809" s="65"/>
      <c r="T809" s="79" t="e">
        <f t="shared" si="100"/>
        <v>#N/A</v>
      </c>
      <c r="U809" s="80" t="e">
        <f t="shared" si="101"/>
        <v>#N/A</v>
      </c>
      <c r="V809" s="81" t="str">
        <f t="shared" si="102"/>
        <v/>
      </c>
      <c r="W809" s="69" t="e">
        <f>VLOOKUP(F809,'Input Log'!$E$6:$V$50000,18,FALSE)</f>
        <v>#N/A</v>
      </c>
      <c r="X809" s="64" t="e">
        <f>VLOOKUP(E809,'Supply Log'!$Z$6:$AB$699,2,FALSE)</f>
        <v>#N/A</v>
      </c>
      <c r="Y809" s="64" t="e">
        <f>VLOOKUP(E809,'Supply Log'!$E$6:$X$618,20,FALSE)</f>
        <v>#N/A</v>
      </c>
      <c r="Z809" s="64"/>
      <c r="AA809" s="64"/>
    </row>
    <row r="810" spans="1:27" ht="15.75" customHeight="1">
      <c r="A810" s="67" t="str">
        <f t="shared" si="96"/>
        <v/>
      </c>
      <c r="B810" s="65">
        <f t="shared" si="103"/>
        <v>722</v>
      </c>
      <c r="C810" s="68" t="str">
        <f t="shared" si="97"/>
        <v/>
      </c>
      <c r="D810" s="69"/>
      <c r="E810" s="66"/>
      <c r="F810" s="66"/>
      <c r="G810" s="65" t="e">
        <f>VLOOKUP(E810,'Supply Log'!$E$6:$T$999,2,FALSE)</f>
        <v>#N/A</v>
      </c>
      <c r="H810" s="65" t="e">
        <f>VLOOKUP(E810,'Supply Log'!$E$6:$T$999,3,FALSE)</f>
        <v>#N/A</v>
      </c>
      <c r="I810" s="500"/>
      <c r="J810" s="65" t="e">
        <f>VLOOKUP(E810,'Supply Log'!$E$6:$T$277,5,FALSE)</f>
        <v>#N/A</v>
      </c>
      <c r="K810" s="65" t="e">
        <f>VLOOKUP(E810,'Supply Log'!$E$6:$T$277,6,FALSE)</f>
        <v>#N/A</v>
      </c>
      <c r="L810" s="65" t="e">
        <f>VLOOKUP(E810,'Supply Log'!$E$6:$T$277,7,FALSE)</f>
        <v>#N/A</v>
      </c>
      <c r="M810" s="65" t="e">
        <f>VLOOKUP(E810,'Supply Log'!$E$6:$T$277,8,FALSE)</f>
        <v>#N/A</v>
      </c>
      <c r="N810" s="65" t="e">
        <f>VLOOKUP(E810,'Supply Log'!$E$6:$T$277,9,FALSE)</f>
        <v>#N/A</v>
      </c>
      <c r="O810" s="65" t="e">
        <f>VLOOKUP(E810,'Supply Log'!$E$6:$T$277,10,FALSE)</f>
        <v>#N/A</v>
      </c>
      <c r="P810" s="29" t="e">
        <f t="shared" si="98"/>
        <v>#N/A</v>
      </c>
      <c r="Q810" s="65" t="e">
        <f>VLOOKUP(E810,'Supply Log'!$E$6:$T$277,12,FALSE)</f>
        <v>#N/A</v>
      </c>
      <c r="R810" s="78" t="e">
        <f t="shared" si="99"/>
        <v>#N/A</v>
      </c>
      <c r="S810" s="65"/>
      <c r="T810" s="79" t="e">
        <f t="shared" si="100"/>
        <v>#N/A</v>
      </c>
      <c r="U810" s="80" t="e">
        <f t="shared" si="101"/>
        <v>#N/A</v>
      </c>
      <c r="V810" s="81" t="str">
        <f t="shared" si="102"/>
        <v/>
      </c>
      <c r="W810" s="69" t="e">
        <f>VLOOKUP(F810,'Input Log'!$E$6:$V$50000,18,FALSE)</f>
        <v>#N/A</v>
      </c>
      <c r="X810" s="64" t="e">
        <f>VLOOKUP(E810,'Supply Log'!$Z$6:$AB$699,2,FALSE)</f>
        <v>#N/A</v>
      </c>
      <c r="Y810" s="64" t="e">
        <f>VLOOKUP(E810,'Supply Log'!$E$6:$X$618,20,FALSE)</f>
        <v>#N/A</v>
      </c>
      <c r="Z810" s="64"/>
      <c r="AA810" s="64"/>
    </row>
    <row r="811" spans="1:27" ht="15.75" customHeight="1">
      <c r="A811" s="67" t="str">
        <f t="shared" si="96"/>
        <v/>
      </c>
      <c r="B811" s="65">
        <f t="shared" si="103"/>
        <v>723</v>
      </c>
      <c r="C811" s="68" t="str">
        <f t="shared" si="97"/>
        <v/>
      </c>
      <c r="D811" s="69"/>
      <c r="E811" s="66"/>
      <c r="F811" s="66"/>
      <c r="G811" s="65" t="e">
        <f>VLOOKUP(E811,'Supply Log'!$E$6:$T$999,2,FALSE)</f>
        <v>#N/A</v>
      </c>
      <c r="H811" s="65" t="e">
        <f>VLOOKUP(E811,'Supply Log'!$E$6:$T$999,3,FALSE)</f>
        <v>#N/A</v>
      </c>
      <c r="I811" s="500"/>
      <c r="J811" s="65" t="e">
        <f>VLOOKUP(E811,'Supply Log'!$E$6:$T$277,5,FALSE)</f>
        <v>#N/A</v>
      </c>
      <c r="K811" s="65" t="e">
        <f>VLOOKUP(E811,'Supply Log'!$E$6:$T$277,6,FALSE)</f>
        <v>#N/A</v>
      </c>
      <c r="L811" s="65" t="e">
        <f>VLOOKUP(E811,'Supply Log'!$E$6:$T$277,7,FALSE)</f>
        <v>#N/A</v>
      </c>
      <c r="M811" s="65" t="e">
        <f>VLOOKUP(E811,'Supply Log'!$E$6:$T$277,8,FALSE)</f>
        <v>#N/A</v>
      </c>
      <c r="N811" s="65" t="e">
        <f>VLOOKUP(E811,'Supply Log'!$E$6:$T$277,9,FALSE)</f>
        <v>#N/A</v>
      </c>
      <c r="O811" s="65" t="e">
        <f>VLOOKUP(E811,'Supply Log'!$E$6:$T$277,10,FALSE)</f>
        <v>#N/A</v>
      </c>
      <c r="P811" s="29" t="e">
        <f t="shared" si="98"/>
        <v>#N/A</v>
      </c>
      <c r="Q811" s="65" t="e">
        <f>VLOOKUP(E811,'Supply Log'!$E$6:$T$277,12,FALSE)</f>
        <v>#N/A</v>
      </c>
      <c r="R811" s="78" t="e">
        <f t="shared" si="99"/>
        <v>#N/A</v>
      </c>
      <c r="S811" s="65"/>
      <c r="T811" s="79" t="e">
        <f t="shared" si="100"/>
        <v>#N/A</v>
      </c>
      <c r="U811" s="80" t="e">
        <f t="shared" si="101"/>
        <v>#N/A</v>
      </c>
      <c r="V811" s="81" t="str">
        <f t="shared" si="102"/>
        <v/>
      </c>
      <c r="W811" s="69" t="e">
        <f>VLOOKUP(F811,'Input Log'!$E$6:$V$50000,18,FALSE)</f>
        <v>#N/A</v>
      </c>
      <c r="X811" s="64" t="e">
        <f>VLOOKUP(E811,'Supply Log'!$Z$6:$AB$699,2,FALSE)</f>
        <v>#N/A</v>
      </c>
      <c r="Y811" s="64" t="e">
        <f>VLOOKUP(E811,'Supply Log'!$E$6:$X$618,20,FALSE)</f>
        <v>#N/A</v>
      </c>
      <c r="Z811" s="64"/>
      <c r="AA811" s="64"/>
    </row>
    <row r="812" spans="1:27" ht="15.75" customHeight="1">
      <c r="A812" s="67" t="str">
        <f t="shared" si="96"/>
        <v/>
      </c>
      <c r="B812" s="65">
        <f t="shared" si="103"/>
        <v>724</v>
      </c>
      <c r="C812" s="68" t="str">
        <f t="shared" si="97"/>
        <v/>
      </c>
      <c r="D812" s="69"/>
      <c r="E812" s="66"/>
      <c r="F812" s="66"/>
      <c r="G812" s="65" t="e">
        <f>VLOOKUP(E812,'Supply Log'!$E$6:$T$999,2,FALSE)</f>
        <v>#N/A</v>
      </c>
      <c r="H812" s="65" t="e">
        <f>VLOOKUP(E812,'Supply Log'!$E$6:$T$999,3,FALSE)</f>
        <v>#N/A</v>
      </c>
      <c r="I812" s="500"/>
      <c r="J812" s="65" t="e">
        <f>VLOOKUP(E812,'Supply Log'!$E$6:$T$277,5,FALSE)</f>
        <v>#N/A</v>
      </c>
      <c r="K812" s="65" t="e">
        <f>VLOOKUP(E812,'Supply Log'!$E$6:$T$277,6,FALSE)</f>
        <v>#N/A</v>
      </c>
      <c r="L812" s="65" t="e">
        <f>VLOOKUP(E812,'Supply Log'!$E$6:$T$277,7,FALSE)</f>
        <v>#N/A</v>
      </c>
      <c r="M812" s="65" t="e">
        <f>VLOOKUP(E812,'Supply Log'!$E$6:$T$277,8,FALSE)</f>
        <v>#N/A</v>
      </c>
      <c r="N812" s="65" t="e">
        <f>VLOOKUP(E812,'Supply Log'!$E$6:$T$277,9,FALSE)</f>
        <v>#N/A</v>
      </c>
      <c r="O812" s="65" t="e">
        <f>VLOOKUP(E812,'Supply Log'!$E$6:$T$277,10,FALSE)</f>
        <v>#N/A</v>
      </c>
      <c r="P812" s="29" t="e">
        <f t="shared" si="98"/>
        <v>#N/A</v>
      </c>
      <c r="Q812" s="65" t="e">
        <f>VLOOKUP(E812,'Supply Log'!$E$6:$T$277,12,FALSE)</f>
        <v>#N/A</v>
      </c>
      <c r="R812" s="78" t="e">
        <f t="shared" si="99"/>
        <v>#N/A</v>
      </c>
      <c r="S812" s="65"/>
      <c r="T812" s="79" t="e">
        <f t="shared" si="100"/>
        <v>#N/A</v>
      </c>
      <c r="U812" s="80" t="e">
        <f t="shared" si="101"/>
        <v>#N/A</v>
      </c>
      <c r="V812" s="81" t="str">
        <f t="shared" si="102"/>
        <v/>
      </c>
      <c r="W812" s="69" t="e">
        <f>VLOOKUP(F812,'Input Log'!$E$6:$V$50000,18,FALSE)</f>
        <v>#N/A</v>
      </c>
      <c r="X812" s="64" t="e">
        <f>VLOOKUP(E812,'Supply Log'!$Z$6:$AB$699,2,FALSE)</f>
        <v>#N/A</v>
      </c>
      <c r="Y812" s="64" t="e">
        <f>VLOOKUP(E812,'Supply Log'!$E$6:$X$618,20,FALSE)</f>
        <v>#N/A</v>
      </c>
      <c r="Z812" s="64"/>
      <c r="AA812" s="64"/>
    </row>
    <row r="813" spans="1:27" ht="15.75" customHeight="1">
      <c r="A813" s="67" t="str">
        <f t="shared" si="96"/>
        <v/>
      </c>
      <c r="B813" s="65">
        <f t="shared" si="103"/>
        <v>725</v>
      </c>
      <c r="C813" s="68" t="str">
        <f t="shared" si="97"/>
        <v/>
      </c>
      <c r="D813" s="69"/>
      <c r="E813" s="66"/>
      <c r="F813" s="66"/>
      <c r="G813" s="65" t="e">
        <f>VLOOKUP(E813,'Supply Log'!$E$6:$T$999,2,FALSE)</f>
        <v>#N/A</v>
      </c>
      <c r="H813" s="65" t="e">
        <f>VLOOKUP(E813,'Supply Log'!$E$6:$T$999,3,FALSE)</f>
        <v>#N/A</v>
      </c>
      <c r="I813" s="500"/>
      <c r="J813" s="65" t="e">
        <f>VLOOKUP(E813,'Supply Log'!$E$6:$T$277,5,FALSE)</f>
        <v>#N/A</v>
      </c>
      <c r="K813" s="65" t="e">
        <f>VLOOKUP(E813,'Supply Log'!$E$6:$T$277,6,FALSE)</f>
        <v>#N/A</v>
      </c>
      <c r="L813" s="65" t="e">
        <f>VLOOKUP(E813,'Supply Log'!$E$6:$T$277,7,FALSE)</f>
        <v>#N/A</v>
      </c>
      <c r="M813" s="65" t="e">
        <f>VLOOKUP(E813,'Supply Log'!$E$6:$T$277,8,FALSE)</f>
        <v>#N/A</v>
      </c>
      <c r="N813" s="65" t="e">
        <f>VLOOKUP(E813,'Supply Log'!$E$6:$T$277,9,FALSE)</f>
        <v>#N/A</v>
      </c>
      <c r="O813" s="65" t="e">
        <f>VLOOKUP(E813,'Supply Log'!$E$6:$T$277,10,FALSE)</f>
        <v>#N/A</v>
      </c>
      <c r="P813" s="29" t="e">
        <f t="shared" si="98"/>
        <v>#N/A</v>
      </c>
      <c r="Q813" s="65" t="e">
        <f>VLOOKUP(E813,'Supply Log'!$E$6:$T$277,12,FALSE)</f>
        <v>#N/A</v>
      </c>
      <c r="R813" s="78" t="e">
        <f t="shared" si="99"/>
        <v>#N/A</v>
      </c>
      <c r="S813" s="65"/>
      <c r="T813" s="79" t="e">
        <f t="shared" si="100"/>
        <v>#N/A</v>
      </c>
      <c r="U813" s="80" t="e">
        <f t="shared" si="101"/>
        <v>#N/A</v>
      </c>
      <c r="V813" s="81" t="str">
        <f t="shared" si="102"/>
        <v/>
      </c>
      <c r="W813" s="69" t="e">
        <f>VLOOKUP(F813,'Input Log'!$E$6:$V$50000,18,FALSE)</f>
        <v>#N/A</v>
      </c>
      <c r="X813" s="64" t="e">
        <f>VLOOKUP(E813,'Supply Log'!$Z$6:$AB$699,2,FALSE)</f>
        <v>#N/A</v>
      </c>
      <c r="Y813" s="64" t="e">
        <f>VLOOKUP(E813,'Supply Log'!$E$6:$X$618,20,FALSE)</f>
        <v>#N/A</v>
      </c>
      <c r="Z813" s="64"/>
      <c r="AA813" s="64"/>
    </row>
    <row r="814" spans="1:27" ht="15.75" customHeight="1">
      <c r="A814" s="67" t="str">
        <f t="shared" si="96"/>
        <v/>
      </c>
      <c r="B814" s="65">
        <f t="shared" si="103"/>
        <v>726</v>
      </c>
      <c r="C814" s="68" t="str">
        <f t="shared" si="97"/>
        <v/>
      </c>
      <c r="D814" s="69"/>
      <c r="E814" s="66"/>
      <c r="F814" s="66"/>
      <c r="G814" s="65" t="e">
        <f>VLOOKUP(E814,'Supply Log'!$E$6:$T$999,2,FALSE)</f>
        <v>#N/A</v>
      </c>
      <c r="H814" s="65" t="e">
        <f>VLOOKUP(E814,'Supply Log'!$E$6:$T$999,3,FALSE)</f>
        <v>#N/A</v>
      </c>
      <c r="I814" s="500"/>
      <c r="J814" s="65" t="e">
        <f>VLOOKUP(E814,'Supply Log'!$E$6:$T$277,5,FALSE)</f>
        <v>#N/A</v>
      </c>
      <c r="K814" s="65" t="e">
        <f>VLOOKUP(E814,'Supply Log'!$E$6:$T$277,6,FALSE)</f>
        <v>#N/A</v>
      </c>
      <c r="L814" s="65" t="e">
        <f>VLOOKUP(E814,'Supply Log'!$E$6:$T$277,7,FALSE)</f>
        <v>#N/A</v>
      </c>
      <c r="M814" s="65" t="e">
        <f>VLOOKUP(E814,'Supply Log'!$E$6:$T$277,8,FALSE)</f>
        <v>#N/A</v>
      </c>
      <c r="N814" s="65" t="e">
        <f>VLOOKUP(E814,'Supply Log'!$E$6:$T$277,9,FALSE)</f>
        <v>#N/A</v>
      </c>
      <c r="O814" s="65" t="e">
        <f>VLOOKUP(E814,'Supply Log'!$E$6:$T$277,10,FALSE)</f>
        <v>#N/A</v>
      </c>
      <c r="P814" s="29" t="e">
        <f t="shared" si="98"/>
        <v>#N/A</v>
      </c>
      <c r="Q814" s="65" t="e">
        <f>VLOOKUP(E814,'Supply Log'!$E$6:$T$277,12,FALSE)</f>
        <v>#N/A</v>
      </c>
      <c r="R814" s="78" t="e">
        <f t="shared" si="99"/>
        <v>#N/A</v>
      </c>
      <c r="S814" s="65"/>
      <c r="T814" s="79" t="e">
        <f t="shared" si="100"/>
        <v>#N/A</v>
      </c>
      <c r="U814" s="80" t="e">
        <f t="shared" si="101"/>
        <v>#N/A</v>
      </c>
      <c r="V814" s="81" t="str">
        <f t="shared" si="102"/>
        <v/>
      </c>
      <c r="W814" s="69" t="e">
        <f>VLOOKUP(F814,'Input Log'!$E$6:$V$50000,18,FALSE)</f>
        <v>#N/A</v>
      </c>
      <c r="X814" s="64" t="e">
        <f>VLOOKUP(E814,'Supply Log'!$Z$6:$AB$699,2,FALSE)</f>
        <v>#N/A</v>
      </c>
      <c r="Y814" s="64" t="e">
        <f>VLOOKUP(E814,'Supply Log'!$E$6:$X$618,20,FALSE)</f>
        <v>#N/A</v>
      </c>
      <c r="Z814" s="64"/>
      <c r="AA814" s="64"/>
    </row>
    <row r="815" spans="1:27" ht="15.75" customHeight="1">
      <c r="A815" s="67" t="str">
        <f t="shared" si="96"/>
        <v/>
      </c>
      <c r="B815" s="65">
        <f t="shared" si="103"/>
        <v>727</v>
      </c>
      <c r="C815" s="68" t="str">
        <f t="shared" si="97"/>
        <v/>
      </c>
      <c r="D815" s="69"/>
      <c r="E815" s="66"/>
      <c r="F815" s="66"/>
      <c r="G815" s="65" t="e">
        <f>VLOOKUP(E815,'Supply Log'!$E$6:$T$999,2,FALSE)</f>
        <v>#N/A</v>
      </c>
      <c r="H815" s="65" t="e">
        <f>VLOOKUP(E815,'Supply Log'!$E$6:$T$999,3,FALSE)</f>
        <v>#N/A</v>
      </c>
      <c r="I815" s="500"/>
      <c r="J815" s="65" t="e">
        <f>VLOOKUP(E815,'Supply Log'!$E$6:$T$277,5,FALSE)</f>
        <v>#N/A</v>
      </c>
      <c r="K815" s="65" t="e">
        <f>VLOOKUP(E815,'Supply Log'!$E$6:$T$277,6,FALSE)</f>
        <v>#N/A</v>
      </c>
      <c r="L815" s="65" t="e">
        <f>VLOOKUP(E815,'Supply Log'!$E$6:$T$277,7,FALSE)</f>
        <v>#N/A</v>
      </c>
      <c r="M815" s="65" t="e">
        <f>VLOOKUP(E815,'Supply Log'!$E$6:$T$277,8,FALSE)</f>
        <v>#N/A</v>
      </c>
      <c r="N815" s="65" t="e">
        <f>VLOOKUP(E815,'Supply Log'!$E$6:$T$277,9,FALSE)</f>
        <v>#N/A</v>
      </c>
      <c r="O815" s="65" t="e">
        <f>VLOOKUP(E815,'Supply Log'!$E$6:$T$277,10,FALSE)</f>
        <v>#N/A</v>
      </c>
      <c r="P815" s="29" t="e">
        <f t="shared" si="98"/>
        <v>#N/A</v>
      </c>
      <c r="Q815" s="65" t="e">
        <f>VLOOKUP(E815,'Supply Log'!$E$6:$T$277,12,FALSE)</f>
        <v>#N/A</v>
      </c>
      <c r="R815" s="78" t="e">
        <f t="shared" si="99"/>
        <v>#N/A</v>
      </c>
      <c r="S815" s="65"/>
      <c r="T815" s="79" t="e">
        <f t="shared" si="100"/>
        <v>#N/A</v>
      </c>
      <c r="U815" s="80" t="e">
        <f t="shared" si="101"/>
        <v>#N/A</v>
      </c>
      <c r="V815" s="81" t="str">
        <f t="shared" si="102"/>
        <v/>
      </c>
      <c r="W815" s="69" t="e">
        <f>VLOOKUP(F815,'Input Log'!$E$6:$V$50000,18,FALSE)</f>
        <v>#N/A</v>
      </c>
      <c r="X815" s="64" t="e">
        <f>VLOOKUP(E815,'Supply Log'!$Z$6:$AB$699,2,FALSE)</f>
        <v>#N/A</v>
      </c>
      <c r="Y815" s="64" t="e">
        <f>VLOOKUP(E815,'Supply Log'!$E$6:$X$618,20,FALSE)</f>
        <v>#N/A</v>
      </c>
      <c r="Z815" s="64"/>
      <c r="AA815" s="64"/>
    </row>
    <row r="816" spans="1:27" ht="15.75" customHeight="1">
      <c r="A816" s="67" t="str">
        <f t="shared" si="96"/>
        <v/>
      </c>
      <c r="B816" s="65">
        <f t="shared" si="103"/>
        <v>728</v>
      </c>
      <c r="C816" s="68" t="str">
        <f t="shared" si="97"/>
        <v/>
      </c>
      <c r="D816" s="69"/>
      <c r="E816" s="66"/>
      <c r="F816" s="66"/>
      <c r="G816" s="65" t="e">
        <f>VLOOKUP(E816,'Supply Log'!$E$6:$T$999,2,FALSE)</f>
        <v>#N/A</v>
      </c>
      <c r="H816" s="65" t="e">
        <f>VLOOKUP(E816,'Supply Log'!$E$6:$T$999,3,FALSE)</f>
        <v>#N/A</v>
      </c>
      <c r="I816" s="500"/>
      <c r="J816" s="65" t="e">
        <f>VLOOKUP(E816,'Supply Log'!$E$6:$T$277,5,FALSE)</f>
        <v>#N/A</v>
      </c>
      <c r="K816" s="65" t="e">
        <f>VLOOKUP(E816,'Supply Log'!$E$6:$T$277,6,FALSE)</f>
        <v>#N/A</v>
      </c>
      <c r="L816" s="65" t="e">
        <f>VLOOKUP(E816,'Supply Log'!$E$6:$T$277,7,FALSE)</f>
        <v>#N/A</v>
      </c>
      <c r="M816" s="65" t="e">
        <f>VLOOKUP(E816,'Supply Log'!$E$6:$T$277,8,FALSE)</f>
        <v>#N/A</v>
      </c>
      <c r="N816" s="65" t="e">
        <f>VLOOKUP(E816,'Supply Log'!$E$6:$T$277,9,FALSE)</f>
        <v>#N/A</v>
      </c>
      <c r="O816" s="65" t="e">
        <f>VLOOKUP(E816,'Supply Log'!$E$6:$T$277,10,FALSE)</f>
        <v>#N/A</v>
      </c>
      <c r="P816" s="29" t="e">
        <f t="shared" si="98"/>
        <v>#N/A</v>
      </c>
      <c r="Q816" s="65" t="e">
        <f>VLOOKUP(E816,'Supply Log'!$E$6:$T$277,12,FALSE)</f>
        <v>#N/A</v>
      </c>
      <c r="R816" s="78" t="e">
        <f t="shared" si="99"/>
        <v>#N/A</v>
      </c>
      <c r="S816" s="65"/>
      <c r="T816" s="79" t="e">
        <f t="shared" si="100"/>
        <v>#N/A</v>
      </c>
      <c r="U816" s="80" t="e">
        <f t="shared" si="101"/>
        <v>#N/A</v>
      </c>
      <c r="V816" s="81" t="str">
        <f t="shared" si="102"/>
        <v/>
      </c>
      <c r="W816" s="69" t="e">
        <f>VLOOKUP(F816,'Input Log'!$E$6:$V$50000,18,FALSE)</f>
        <v>#N/A</v>
      </c>
      <c r="X816" s="64" t="e">
        <f>VLOOKUP(E816,'Supply Log'!$Z$6:$AB$699,2,FALSE)</f>
        <v>#N/A</v>
      </c>
      <c r="Y816" s="64" t="e">
        <f>VLOOKUP(E816,'Supply Log'!$E$6:$X$618,20,FALSE)</f>
        <v>#N/A</v>
      </c>
      <c r="Z816" s="64"/>
      <c r="AA816" s="64"/>
    </row>
    <row r="817" spans="1:27" ht="15.75" customHeight="1">
      <c r="A817" s="67" t="str">
        <f t="shared" si="96"/>
        <v/>
      </c>
      <c r="B817" s="65">
        <f t="shared" si="103"/>
        <v>729</v>
      </c>
      <c r="C817" s="68" t="str">
        <f t="shared" si="97"/>
        <v/>
      </c>
      <c r="D817" s="69"/>
      <c r="E817" s="66"/>
      <c r="F817" s="66"/>
      <c r="G817" s="65" t="e">
        <f>VLOOKUP(E817,'Supply Log'!$E$6:$T$999,2,FALSE)</f>
        <v>#N/A</v>
      </c>
      <c r="H817" s="65" t="e">
        <f>VLOOKUP(E817,'Supply Log'!$E$6:$T$999,3,FALSE)</f>
        <v>#N/A</v>
      </c>
      <c r="I817" s="500"/>
      <c r="J817" s="65" t="e">
        <f>VLOOKUP(E817,'Supply Log'!$E$6:$T$277,5,FALSE)</f>
        <v>#N/A</v>
      </c>
      <c r="K817" s="65" t="e">
        <f>VLOOKUP(E817,'Supply Log'!$E$6:$T$277,6,FALSE)</f>
        <v>#N/A</v>
      </c>
      <c r="L817" s="65" t="e">
        <f>VLOOKUP(E817,'Supply Log'!$E$6:$T$277,7,FALSE)</f>
        <v>#N/A</v>
      </c>
      <c r="M817" s="65" t="e">
        <f>VLOOKUP(E817,'Supply Log'!$E$6:$T$277,8,FALSE)</f>
        <v>#N/A</v>
      </c>
      <c r="N817" s="65" t="e">
        <f>VLOOKUP(E817,'Supply Log'!$E$6:$T$277,9,FALSE)</f>
        <v>#N/A</v>
      </c>
      <c r="O817" s="65" t="e">
        <f>VLOOKUP(E817,'Supply Log'!$E$6:$T$277,10,FALSE)</f>
        <v>#N/A</v>
      </c>
      <c r="P817" s="29" t="e">
        <f t="shared" si="98"/>
        <v>#N/A</v>
      </c>
      <c r="Q817" s="65" t="e">
        <f>VLOOKUP(E817,'Supply Log'!$E$6:$T$277,12,FALSE)</f>
        <v>#N/A</v>
      </c>
      <c r="R817" s="78" t="e">
        <f t="shared" si="99"/>
        <v>#N/A</v>
      </c>
      <c r="S817" s="65"/>
      <c r="T817" s="79" t="e">
        <f t="shared" si="100"/>
        <v>#N/A</v>
      </c>
      <c r="U817" s="80" t="e">
        <f t="shared" si="101"/>
        <v>#N/A</v>
      </c>
      <c r="V817" s="81" t="str">
        <f t="shared" si="102"/>
        <v/>
      </c>
      <c r="W817" s="69" t="e">
        <f>VLOOKUP(F817,'Input Log'!$E$6:$V$50000,18,FALSE)</f>
        <v>#N/A</v>
      </c>
      <c r="X817" s="64" t="e">
        <f>VLOOKUP(E817,'Supply Log'!$Z$6:$AB$699,2,FALSE)</f>
        <v>#N/A</v>
      </c>
      <c r="Y817" s="64" t="e">
        <f>VLOOKUP(E817,'Supply Log'!$E$6:$X$618,20,FALSE)</f>
        <v>#N/A</v>
      </c>
      <c r="Z817" s="64"/>
      <c r="AA817" s="64"/>
    </row>
    <row r="818" spans="1:27" ht="15.75" customHeight="1">
      <c r="A818" s="67" t="str">
        <f t="shared" si="96"/>
        <v/>
      </c>
      <c r="B818" s="65">
        <f t="shared" si="103"/>
        <v>730</v>
      </c>
      <c r="C818" s="68" t="str">
        <f t="shared" si="97"/>
        <v/>
      </c>
      <c r="D818" s="69"/>
      <c r="E818" s="66"/>
      <c r="F818" s="66"/>
      <c r="G818" s="65" t="e">
        <f>VLOOKUP(E818,'Supply Log'!$E$6:$T$999,2,FALSE)</f>
        <v>#N/A</v>
      </c>
      <c r="H818" s="65" t="e">
        <f>VLOOKUP(E818,'Supply Log'!$E$6:$T$999,3,FALSE)</f>
        <v>#N/A</v>
      </c>
      <c r="I818" s="500"/>
      <c r="J818" s="65" t="e">
        <f>VLOOKUP(E818,'Supply Log'!$E$6:$T$277,5,FALSE)</f>
        <v>#N/A</v>
      </c>
      <c r="K818" s="65" t="e">
        <f>VLOOKUP(E818,'Supply Log'!$E$6:$T$277,6,FALSE)</f>
        <v>#N/A</v>
      </c>
      <c r="L818" s="65" t="e">
        <f>VLOOKUP(E818,'Supply Log'!$E$6:$T$277,7,FALSE)</f>
        <v>#N/A</v>
      </c>
      <c r="M818" s="65" t="e">
        <f>VLOOKUP(E818,'Supply Log'!$E$6:$T$277,8,FALSE)</f>
        <v>#N/A</v>
      </c>
      <c r="N818" s="65" t="e">
        <f>VLOOKUP(E818,'Supply Log'!$E$6:$T$277,9,FALSE)</f>
        <v>#N/A</v>
      </c>
      <c r="O818" s="65" t="e">
        <f>VLOOKUP(E818,'Supply Log'!$E$6:$T$277,10,FALSE)</f>
        <v>#N/A</v>
      </c>
      <c r="P818" s="29" t="e">
        <f t="shared" si="98"/>
        <v>#N/A</v>
      </c>
      <c r="Q818" s="65" t="e">
        <f>VLOOKUP(E818,'Supply Log'!$E$6:$T$277,12,FALSE)</f>
        <v>#N/A</v>
      </c>
      <c r="R818" s="78" t="e">
        <f t="shared" si="99"/>
        <v>#N/A</v>
      </c>
      <c r="S818" s="65"/>
      <c r="T818" s="79" t="e">
        <f t="shared" si="100"/>
        <v>#N/A</v>
      </c>
      <c r="U818" s="80" t="e">
        <f t="shared" si="101"/>
        <v>#N/A</v>
      </c>
      <c r="V818" s="81" t="str">
        <f t="shared" si="102"/>
        <v/>
      </c>
      <c r="W818" s="69" t="e">
        <f>VLOOKUP(F818,'Input Log'!$E$6:$V$50000,18,FALSE)</f>
        <v>#N/A</v>
      </c>
      <c r="X818" s="64" t="e">
        <f>VLOOKUP(E818,'Supply Log'!$Z$6:$AB$699,2,FALSE)</f>
        <v>#N/A</v>
      </c>
      <c r="Y818" s="64" t="e">
        <f>VLOOKUP(E818,'Supply Log'!$E$6:$X$618,20,FALSE)</f>
        <v>#N/A</v>
      </c>
      <c r="Z818" s="64"/>
      <c r="AA818" s="64"/>
    </row>
    <row r="819" spans="1:27" ht="15.75" customHeight="1">
      <c r="A819" s="67" t="str">
        <f t="shared" si="96"/>
        <v/>
      </c>
      <c r="B819" s="65">
        <f t="shared" si="103"/>
        <v>731</v>
      </c>
      <c r="C819" s="68" t="str">
        <f t="shared" si="97"/>
        <v/>
      </c>
      <c r="D819" s="69"/>
      <c r="E819" s="66"/>
      <c r="F819" s="66"/>
      <c r="G819" s="65" t="e">
        <f>VLOOKUP(E819,'Supply Log'!$E$6:$T$999,2,FALSE)</f>
        <v>#N/A</v>
      </c>
      <c r="H819" s="65" t="e">
        <f>VLOOKUP(E819,'Supply Log'!$E$6:$T$999,3,FALSE)</f>
        <v>#N/A</v>
      </c>
      <c r="I819" s="500"/>
      <c r="J819" s="65" t="e">
        <f>VLOOKUP(E819,'Supply Log'!$E$6:$T$277,5,FALSE)</f>
        <v>#N/A</v>
      </c>
      <c r="K819" s="65" t="e">
        <f>VLOOKUP(E819,'Supply Log'!$E$6:$T$277,6,FALSE)</f>
        <v>#N/A</v>
      </c>
      <c r="L819" s="65" t="e">
        <f>VLOOKUP(E819,'Supply Log'!$E$6:$T$277,7,FALSE)</f>
        <v>#N/A</v>
      </c>
      <c r="M819" s="65" t="e">
        <f>VLOOKUP(E819,'Supply Log'!$E$6:$T$277,8,FALSE)</f>
        <v>#N/A</v>
      </c>
      <c r="N819" s="65" t="e">
        <f>VLOOKUP(E819,'Supply Log'!$E$6:$T$277,9,FALSE)</f>
        <v>#N/A</v>
      </c>
      <c r="O819" s="65" t="e">
        <f>VLOOKUP(E819,'Supply Log'!$E$6:$T$277,10,FALSE)</f>
        <v>#N/A</v>
      </c>
      <c r="P819" s="29" t="e">
        <f t="shared" si="98"/>
        <v>#N/A</v>
      </c>
      <c r="Q819" s="65" t="e">
        <f>VLOOKUP(E819,'Supply Log'!$E$6:$T$277,12,FALSE)</f>
        <v>#N/A</v>
      </c>
      <c r="R819" s="78" t="e">
        <f t="shared" si="99"/>
        <v>#N/A</v>
      </c>
      <c r="S819" s="65"/>
      <c r="T819" s="79" t="e">
        <f t="shared" si="100"/>
        <v>#N/A</v>
      </c>
      <c r="U819" s="80" t="e">
        <f t="shared" si="101"/>
        <v>#N/A</v>
      </c>
      <c r="V819" s="81" t="str">
        <f t="shared" si="102"/>
        <v/>
      </c>
      <c r="W819" s="69" t="e">
        <f>VLOOKUP(F819,'Input Log'!$E$6:$V$50000,18,FALSE)</f>
        <v>#N/A</v>
      </c>
      <c r="X819" s="64" t="e">
        <f>VLOOKUP(E819,'Supply Log'!$Z$6:$AB$699,2,FALSE)</f>
        <v>#N/A</v>
      </c>
      <c r="Y819" s="64" t="e">
        <f>VLOOKUP(E819,'Supply Log'!$E$6:$X$618,20,FALSE)</f>
        <v>#N/A</v>
      </c>
      <c r="Z819" s="64"/>
      <c r="AA819" s="64"/>
    </row>
    <row r="820" spans="1:27" ht="15.75" customHeight="1">
      <c r="A820" s="67" t="str">
        <f t="shared" si="96"/>
        <v/>
      </c>
      <c r="B820" s="65">
        <f t="shared" si="103"/>
        <v>732</v>
      </c>
      <c r="C820" s="68" t="str">
        <f t="shared" si="97"/>
        <v/>
      </c>
      <c r="D820" s="69"/>
      <c r="E820" s="66"/>
      <c r="F820" s="66"/>
      <c r="G820" s="65" t="e">
        <f>VLOOKUP(E820,'Supply Log'!$E$6:$T$999,2,FALSE)</f>
        <v>#N/A</v>
      </c>
      <c r="H820" s="65" t="e">
        <f>VLOOKUP(E820,'Supply Log'!$E$6:$T$999,3,FALSE)</f>
        <v>#N/A</v>
      </c>
      <c r="I820" s="500"/>
      <c r="J820" s="65" t="e">
        <f>VLOOKUP(E820,'Supply Log'!$E$6:$T$277,5,FALSE)</f>
        <v>#N/A</v>
      </c>
      <c r="K820" s="65" t="e">
        <f>VLOOKUP(E820,'Supply Log'!$E$6:$T$277,6,FALSE)</f>
        <v>#N/A</v>
      </c>
      <c r="L820" s="65" t="e">
        <f>VLOOKUP(E820,'Supply Log'!$E$6:$T$277,7,FALSE)</f>
        <v>#N/A</v>
      </c>
      <c r="M820" s="65" t="e">
        <f>VLOOKUP(E820,'Supply Log'!$E$6:$T$277,8,FALSE)</f>
        <v>#N/A</v>
      </c>
      <c r="N820" s="65" t="e">
        <f>VLOOKUP(E820,'Supply Log'!$E$6:$T$277,9,FALSE)</f>
        <v>#N/A</v>
      </c>
      <c r="O820" s="65" t="e">
        <f>VLOOKUP(E820,'Supply Log'!$E$6:$T$277,10,FALSE)</f>
        <v>#N/A</v>
      </c>
      <c r="P820" s="29" t="e">
        <f t="shared" si="98"/>
        <v>#N/A</v>
      </c>
      <c r="Q820" s="65" t="e">
        <f>VLOOKUP(E820,'Supply Log'!$E$6:$T$277,12,FALSE)</f>
        <v>#N/A</v>
      </c>
      <c r="R820" s="78" t="e">
        <f t="shared" si="99"/>
        <v>#N/A</v>
      </c>
      <c r="S820" s="65"/>
      <c r="T820" s="79" t="e">
        <f t="shared" si="100"/>
        <v>#N/A</v>
      </c>
      <c r="U820" s="80" t="e">
        <f t="shared" si="101"/>
        <v>#N/A</v>
      </c>
      <c r="V820" s="81" t="str">
        <f t="shared" si="102"/>
        <v/>
      </c>
      <c r="W820" s="69" t="e">
        <f>VLOOKUP(F820,'Input Log'!$E$6:$V$50000,18,FALSE)</f>
        <v>#N/A</v>
      </c>
      <c r="X820" s="64" t="e">
        <f>VLOOKUP(E820,'Supply Log'!$Z$6:$AB$699,2,FALSE)</f>
        <v>#N/A</v>
      </c>
      <c r="Y820" s="64" t="e">
        <f>VLOOKUP(E820,'Supply Log'!$E$6:$X$618,20,FALSE)</f>
        <v>#N/A</v>
      </c>
      <c r="Z820" s="64"/>
      <c r="AA820" s="64"/>
    </row>
    <row r="821" spans="1:27" ht="15.75" customHeight="1">
      <c r="A821" s="67" t="str">
        <f t="shared" si="96"/>
        <v/>
      </c>
      <c r="B821" s="65">
        <f t="shared" si="103"/>
        <v>733</v>
      </c>
      <c r="C821" s="68" t="str">
        <f t="shared" si="97"/>
        <v/>
      </c>
      <c r="D821" s="69"/>
      <c r="E821" s="66"/>
      <c r="F821" s="66"/>
      <c r="G821" s="65" t="e">
        <f>VLOOKUP(E821,'Supply Log'!$E$6:$T$999,2,FALSE)</f>
        <v>#N/A</v>
      </c>
      <c r="H821" s="65" t="e">
        <f>VLOOKUP(E821,'Supply Log'!$E$6:$T$999,3,FALSE)</f>
        <v>#N/A</v>
      </c>
      <c r="I821" s="500"/>
      <c r="J821" s="65" t="e">
        <f>VLOOKUP(E821,'Supply Log'!$E$6:$T$277,5,FALSE)</f>
        <v>#N/A</v>
      </c>
      <c r="K821" s="65" t="e">
        <f>VLOOKUP(E821,'Supply Log'!$E$6:$T$277,6,FALSE)</f>
        <v>#N/A</v>
      </c>
      <c r="L821" s="65" t="e">
        <f>VLOOKUP(E821,'Supply Log'!$E$6:$T$277,7,FALSE)</f>
        <v>#N/A</v>
      </c>
      <c r="M821" s="65" t="e">
        <f>VLOOKUP(E821,'Supply Log'!$E$6:$T$277,8,FALSE)</f>
        <v>#N/A</v>
      </c>
      <c r="N821" s="65" t="e">
        <f>VLOOKUP(E821,'Supply Log'!$E$6:$T$277,9,FALSE)</f>
        <v>#N/A</v>
      </c>
      <c r="O821" s="65" t="e">
        <f>VLOOKUP(E821,'Supply Log'!$E$6:$T$277,10,FALSE)</f>
        <v>#N/A</v>
      </c>
      <c r="P821" s="29" t="e">
        <f t="shared" si="98"/>
        <v>#N/A</v>
      </c>
      <c r="Q821" s="65" t="e">
        <f>VLOOKUP(E821,'Supply Log'!$E$6:$T$277,12,FALSE)</f>
        <v>#N/A</v>
      </c>
      <c r="R821" s="78" t="e">
        <f t="shared" si="99"/>
        <v>#N/A</v>
      </c>
      <c r="S821" s="65"/>
      <c r="T821" s="79" t="e">
        <f t="shared" si="100"/>
        <v>#N/A</v>
      </c>
      <c r="U821" s="80" t="e">
        <f t="shared" si="101"/>
        <v>#N/A</v>
      </c>
      <c r="V821" s="81" t="str">
        <f t="shared" si="102"/>
        <v/>
      </c>
      <c r="W821" s="69" t="e">
        <f>VLOOKUP(F821,'Input Log'!$E$6:$V$50000,18,FALSE)</f>
        <v>#N/A</v>
      </c>
      <c r="X821" s="64" t="e">
        <f>VLOOKUP(E821,'Supply Log'!$Z$6:$AB$699,2,FALSE)</f>
        <v>#N/A</v>
      </c>
      <c r="Y821" s="64" t="e">
        <f>VLOOKUP(E821,'Supply Log'!$E$6:$X$618,20,FALSE)</f>
        <v>#N/A</v>
      </c>
      <c r="Z821" s="64"/>
      <c r="AA821" s="64"/>
    </row>
    <row r="822" spans="1:27" ht="15.75" customHeight="1">
      <c r="A822" s="67" t="str">
        <f t="shared" si="96"/>
        <v/>
      </c>
      <c r="B822" s="65">
        <f t="shared" si="103"/>
        <v>734</v>
      </c>
      <c r="C822" s="68" t="str">
        <f t="shared" si="97"/>
        <v/>
      </c>
      <c r="D822" s="69"/>
      <c r="E822" s="66"/>
      <c r="F822" s="66"/>
      <c r="G822" s="65" t="e">
        <f>VLOOKUP(E822,'Supply Log'!$E$6:$T$999,2,FALSE)</f>
        <v>#N/A</v>
      </c>
      <c r="H822" s="65" t="e">
        <f>VLOOKUP(E822,'Supply Log'!$E$6:$T$999,3,FALSE)</f>
        <v>#N/A</v>
      </c>
      <c r="I822" s="500"/>
      <c r="J822" s="65" t="e">
        <f>VLOOKUP(E822,'Supply Log'!$E$6:$T$277,5,FALSE)</f>
        <v>#N/A</v>
      </c>
      <c r="K822" s="65" t="e">
        <f>VLOOKUP(E822,'Supply Log'!$E$6:$T$277,6,FALSE)</f>
        <v>#N/A</v>
      </c>
      <c r="L822" s="65" t="e">
        <f>VLOOKUP(E822,'Supply Log'!$E$6:$T$277,7,FALSE)</f>
        <v>#N/A</v>
      </c>
      <c r="M822" s="65" t="e">
        <f>VLOOKUP(E822,'Supply Log'!$E$6:$T$277,8,FALSE)</f>
        <v>#N/A</v>
      </c>
      <c r="N822" s="65" t="e">
        <f>VLOOKUP(E822,'Supply Log'!$E$6:$T$277,9,FALSE)</f>
        <v>#N/A</v>
      </c>
      <c r="O822" s="65" t="e">
        <f>VLOOKUP(E822,'Supply Log'!$E$6:$T$277,10,FALSE)</f>
        <v>#N/A</v>
      </c>
      <c r="P822" s="29" t="e">
        <f t="shared" si="98"/>
        <v>#N/A</v>
      </c>
      <c r="Q822" s="65" t="e">
        <f>VLOOKUP(E822,'Supply Log'!$E$6:$T$277,12,FALSE)</f>
        <v>#N/A</v>
      </c>
      <c r="R822" s="78" t="e">
        <f t="shared" si="99"/>
        <v>#N/A</v>
      </c>
      <c r="S822" s="65"/>
      <c r="T822" s="79" t="e">
        <f t="shared" si="100"/>
        <v>#N/A</v>
      </c>
      <c r="U822" s="80" t="e">
        <f t="shared" si="101"/>
        <v>#N/A</v>
      </c>
      <c r="V822" s="81" t="str">
        <f t="shared" si="102"/>
        <v/>
      </c>
      <c r="W822" s="69" t="e">
        <f>VLOOKUP(F822,'Input Log'!$E$6:$V$50000,18,FALSE)</f>
        <v>#N/A</v>
      </c>
      <c r="X822" s="64" t="e">
        <f>VLOOKUP(E822,'Supply Log'!$Z$6:$AB$699,2,FALSE)</f>
        <v>#N/A</v>
      </c>
      <c r="Y822" s="64" t="e">
        <f>VLOOKUP(E822,'Supply Log'!$E$6:$X$618,20,FALSE)</f>
        <v>#N/A</v>
      </c>
      <c r="Z822" s="64"/>
      <c r="AA822" s="64"/>
    </row>
    <row r="823" spans="1:27" ht="15.75" customHeight="1">
      <c r="A823" s="67" t="str">
        <f t="shared" si="96"/>
        <v/>
      </c>
      <c r="B823" s="65">
        <f t="shared" si="103"/>
        <v>735</v>
      </c>
      <c r="C823" s="68" t="str">
        <f t="shared" si="97"/>
        <v/>
      </c>
      <c r="D823" s="69"/>
      <c r="E823" s="66"/>
      <c r="F823" s="66"/>
      <c r="G823" s="65" t="e">
        <f>VLOOKUP(E823,'Supply Log'!$E$6:$T$999,2,FALSE)</f>
        <v>#N/A</v>
      </c>
      <c r="H823" s="65" t="e">
        <f>VLOOKUP(E823,'Supply Log'!$E$6:$T$999,3,FALSE)</f>
        <v>#N/A</v>
      </c>
      <c r="I823" s="500"/>
      <c r="J823" s="65" t="e">
        <f>VLOOKUP(E823,'Supply Log'!$E$6:$T$277,5,FALSE)</f>
        <v>#N/A</v>
      </c>
      <c r="K823" s="65" t="e">
        <f>VLOOKUP(E823,'Supply Log'!$E$6:$T$277,6,FALSE)</f>
        <v>#N/A</v>
      </c>
      <c r="L823" s="65" t="e">
        <f>VLOOKUP(E823,'Supply Log'!$E$6:$T$277,7,FALSE)</f>
        <v>#N/A</v>
      </c>
      <c r="M823" s="65" t="e">
        <f>VLOOKUP(E823,'Supply Log'!$E$6:$T$277,8,FALSE)</f>
        <v>#N/A</v>
      </c>
      <c r="N823" s="65" t="e">
        <f>VLOOKUP(E823,'Supply Log'!$E$6:$T$277,9,FALSE)</f>
        <v>#N/A</v>
      </c>
      <c r="O823" s="65" t="e">
        <f>VLOOKUP(E823,'Supply Log'!$E$6:$T$277,10,FALSE)</f>
        <v>#N/A</v>
      </c>
      <c r="P823" s="29" t="e">
        <f t="shared" si="98"/>
        <v>#N/A</v>
      </c>
      <c r="Q823" s="65" t="e">
        <f>VLOOKUP(E823,'Supply Log'!$E$6:$T$277,12,FALSE)</f>
        <v>#N/A</v>
      </c>
      <c r="R823" s="78" t="e">
        <f t="shared" si="99"/>
        <v>#N/A</v>
      </c>
      <c r="S823" s="65"/>
      <c r="T823" s="79" t="e">
        <f t="shared" si="100"/>
        <v>#N/A</v>
      </c>
      <c r="U823" s="80" t="e">
        <f t="shared" si="101"/>
        <v>#N/A</v>
      </c>
      <c r="V823" s="81" t="str">
        <f t="shared" si="102"/>
        <v/>
      </c>
      <c r="W823" s="69" t="e">
        <f>VLOOKUP(F823,'Input Log'!$E$6:$V$50000,18,FALSE)</f>
        <v>#N/A</v>
      </c>
      <c r="X823" s="64" t="e">
        <f>VLOOKUP(E823,'Supply Log'!$Z$6:$AB$699,2,FALSE)</f>
        <v>#N/A</v>
      </c>
      <c r="Y823" s="64" t="e">
        <f>VLOOKUP(E823,'Supply Log'!$E$6:$X$618,20,FALSE)</f>
        <v>#N/A</v>
      </c>
      <c r="Z823" s="64"/>
      <c r="AA823" s="64"/>
    </row>
    <row r="824" spans="1:27" ht="15.75" customHeight="1">
      <c r="A824" s="67" t="str">
        <f t="shared" si="96"/>
        <v/>
      </c>
      <c r="B824" s="65">
        <f t="shared" si="103"/>
        <v>736</v>
      </c>
      <c r="C824" s="68" t="str">
        <f t="shared" si="97"/>
        <v/>
      </c>
      <c r="D824" s="69"/>
      <c r="E824" s="66"/>
      <c r="F824" s="66"/>
      <c r="G824" s="65" t="e">
        <f>VLOOKUP(E824,'Supply Log'!$E$6:$T$999,2,FALSE)</f>
        <v>#N/A</v>
      </c>
      <c r="H824" s="65" t="e">
        <f>VLOOKUP(E824,'Supply Log'!$E$6:$T$999,3,FALSE)</f>
        <v>#N/A</v>
      </c>
      <c r="I824" s="500"/>
      <c r="J824" s="65" t="e">
        <f>VLOOKUP(E824,'Supply Log'!$E$6:$T$277,5,FALSE)</f>
        <v>#N/A</v>
      </c>
      <c r="K824" s="65" t="e">
        <f>VLOOKUP(E824,'Supply Log'!$E$6:$T$277,6,FALSE)</f>
        <v>#N/A</v>
      </c>
      <c r="L824" s="65" t="e">
        <f>VLOOKUP(E824,'Supply Log'!$E$6:$T$277,7,FALSE)</f>
        <v>#N/A</v>
      </c>
      <c r="M824" s="65" t="e">
        <f>VLOOKUP(E824,'Supply Log'!$E$6:$T$277,8,FALSE)</f>
        <v>#N/A</v>
      </c>
      <c r="N824" s="65" t="e">
        <f>VLOOKUP(E824,'Supply Log'!$E$6:$T$277,9,FALSE)</f>
        <v>#N/A</v>
      </c>
      <c r="O824" s="65" t="e">
        <f>VLOOKUP(E824,'Supply Log'!$E$6:$T$277,10,FALSE)</f>
        <v>#N/A</v>
      </c>
      <c r="P824" s="29" t="e">
        <f t="shared" si="98"/>
        <v>#N/A</v>
      </c>
      <c r="Q824" s="65" t="e">
        <f>VLOOKUP(E824,'Supply Log'!$E$6:$T$277,12,FALSE)</f>
        <v>#N/A</v>
      </c>
      <c r="R824" s="78" t="e">
        <f t="shared" si="99"/>
        <v>#N/A</v>
      </c>
      <c r="S824" s="65"/>
      <c r="T824" s="79" t="e">
        <f t="shared" si="100"/>
        <v>#N/A</v>
      </c>
      <c r="U824" s="80" t="e">
        <f t="shared" si="101"/>
        <v>#N/A</v>
      </c>
      <c r="V824" s="81" t="str">
        <f t="shared" si="102"/>
        <v/>
      </c>
      <c r="W824" s="69" t="e">
        <f>VLOOKUP(F824,'Input Log'!$E$6:$V$50000,18,FALSE)</f>
        <v>#N/A</v>
      </c>
      <c r="X824" s="64" t="e">
        <f>VLOOKUP(E824,'Supply Log'!$Z$6:$AB$699,2,FALSE)</f>
        <v>#N/A</v>
      </c>
      <c r="Y824" s="64" t="e">
        <f>VLOOKUP(E824,'Supply Log'!$E$6:$X$618,20,FALSE)</f>
        <v>#N/A</v>
      </c>
      <c r="Z824" s="64"/>
      <c r="AA824" s="64"/>
    </row>
    <row r="825" spans="1:27" ht="15.75" customHeight="1">
      <c r="A825" s="67" t="str">
        <f t="shared" si="96"/>
        <v/>
      </c>
      <c r="B825" s="65">
        <f t="shared" si="103"/>
        <v>737</v>
      </c>
      <c r="C825" s="68" t="str">
        <f t="shared" si="97"/>
        <v/>
      </c>
      <c r="D825" s="69"/>
      <c r="E825" s="66"/>
      <c r="F825" s="66"/>
      <c r="G825" s="65" t="e">
        <f>VLOOKUP(E825,'Supply Log'!$E$6:$T$999,2,FALSE)</f>
        <v>#N/A</v>
      </c>
      <c r="H825" s="65" t="e">
        <f>VLOOKUP(E825,'Supply Log'!$E$6:$T$999,3,FALSE)</f>
        <v>#N/A</v>
      </c>
      <c r="I825" s="500"/>
      <c r="J825" s="65" t="e">
        <f>VLOOKUP(E825,'Supply Log'!$E$6:$T$277,5,FALSE)</f>
        <v>#N/A</v>
      </c>
      <c r="K825" s="65" t="e">
        <f>VLOOKUP(E825,'Supply Log'!$E$6:$T$277,6,FALSE)</f>
        <v>#N/A</v>
      </c>
      <c r="L825" s="65" t="e">
        <f>VLOOKUP(E825,'Supply Log'!$E$6:$T$277,7,FALSE)</f>
        <v>#N/A</v>
      </c>
      <c r="M825" s="65" t="e">
        <f>VLOOKUP(E825,'Supply Log'!$E$6:$T$277,8,FALSE)</f>
        <v>#N/A</v>
      </c>
      <c r="N825" s="65" t="e">
        <f>VLOOKUP(E825,'Supply Log'!$E$6:$T$277,9,FALSE)</f>
        <v>#N/A</v>
      </c>
      <c r="O825" s="65" t="e">
        <f>VLOOKUP(E825,'Supply Log'!$E$6:$T$277,10,FALSE)</f>
        <v>#N/A</v>
      </c>
      <c r="P825" s="29" t="e">
        <f t="shared" si="98"/>
        <v>#N/A</v>
      </c>
      <c r="Q825" s="65" t="e">
        <f>VLOOKUP(E825,'Supply Log'!$E$6:$T$277,12,FALSE)</f>
        <v>#N/A</v>
      </c>
      <c r="R825" s="78" t="e">
        <f t="shared" si="99"/>
        <v>#N/A</v>
      </c>
      <c r="S825" s="65"/>
      <c r="T825" s="79" t="e">
        <f t="shared" si="100"/>
        <v>#N/A</v>
      </c>
      <c r="U825" s="80" t="e">
        <f t="shared" si="101"/>
        <v>#N/A</v>
      </c>
      <c r="V825" s="81" t="str">
        <f t="shared" si="102"/>
        <v/>
      </c>
      <c r="W825" s="69" t="e">
        <f>VLOOKUP(F825,'Input Log'!$E$6:$V$50000,18,FALSE)</f>
        <v>#N/A</v>
      </c>
      <c r="X825" s="64" t="e">
        <f>VLOOKUP(E825,'Supply Log'!$Z$6:$AB$699,2,FALSE)</f>
        <v>#N/A</v>
      </c>
      <c r="Y825" s="64" t="e">
        <f>VLOOKUP(E825,'Supply Log'!$E$6:$X$618,20,FALSE)</f>
        <v>#N/A</v>
      </c>
      <c r="Z825" s="64"/>
      <c r="AA825" s="64"/>
    </row>
    <row r="826" spans="1:27" ht="15.75" customHeight="1">
      <c r="A826" s="67" t="str">
        <f t="shared" si="96"/>
        <v/>
      </c>
      <c r="B826" s="65">
        <f t="shared" si="103"/>
        <v>738</v>
      </c>
      <c r="C826" s="68" t="str">
        <f t="shared" si="97"/>
        <v/>
      </c>
      <c r="D826" s="69"/>
      <c r="E826" s="66"/>
      <c r="F826" s="66"/>
      <c r="G826" s="65" t="e">
        <f>VLOOKUP(E826,'Supply Log'!$E$6:$T$999,2,FALSE)</f>
        <v>#N/A</v>
      </c>
      <c r="H826" s="65" t="e">
        <f>VLOOKUP(E826,'Supply Log'!$E$6:$T$999,3,FALSE)</f>
        <v>#N/A</v>
      </c>
      <c r="I826" s="500"/>
      <c r="J826" s="65" t="e">
        <f>VLOOKUP(E826,'Supply Log'!$E$6:$T$277,5,FALSE)</f>
        <v>#N/A</v>
      </c>
      <c r="K826" s="65" t="e">
        <f>VLOOKUP(E826,'Supply Log'!$E$6:$T$277,6,FALSE)</f>
        <v>#N/A</v>
      </c>
      <c r="L826" s="65" t="e">
        <f>VLOOKUP(E826,'Supply Log'!$E$6:$T$277,7,FALSE)</f>
        <v>#N/A</v>
      </c>
      <c r="M826" s="65" t="e">
        <f>VLOOKUP(E826,'Supply Log'!$E$6:$T$277,8,FALSE)</f>
        <v>#N/A</v>
      </c>
      <c r="N826" s="65" t="e">
        <f>VLOOKUP(E826,'Supply Log'!$E$6:$T$277,9,FALSE)</f>
        <v>#N/A</v>
      </c>
      <c r="O826" s="65" t="e">
        <f>VLOOKUP(E826,'Supply Log'!$E$6:$T$277,10,FALSE)</f>
        <v>#N/A</v>
      </c>
      <c r="P826" s="29" t="e">
        <f t="shared" si="98"/>
        <v>#N/A</v>
      </c>
      <c r="Q826" s="65" t="e">
        <f>VLOOKUP(E826,'Supply Log'!$E$6:$T$277,12,FALSE)</f>
        <v>#N/A</v>
      </c>
      <c r="R826" s="78" t="e">
        <f t="shared" si="99"/>
        <v>#N/A</v>
      </c>
      <c r="S826" s="65"/>
      <c r="T826" s="79" t="e">
        <f t="shared" si="100"/>
        <v>#N/A</v>
      </c>
      <c r="U826" s="80" t="e">
        <f t="shared" si="101"/>
        <v>#N/A</v>
      </c>
      <c r="V826" s="81" t="str">
        <f t="shared" si="102"/>
        <v/>
      </c>
      <c r="W826" s="69" t="e">
        <f>VLOOKUP(F826,'Input Log'!$E$6:$V$50000,18,FALSE)</f>
        <v>#N/A</v>
      </c>
      <c r="X826" s="64" t="e">
        <f>VLOOKUP(E826,'Supply Log'!$Z$6:$AB$699,2,FALSE)</f>
        <v>#N/A</v>
      </c>
      <c r="Y826" s="64" t="e">
        <f>VLOOKUP(E826,'Supply Log'!$E$6:$X$618,20,FALSE)</f>
        <v>#N/A</v>
      </c>
      <c r="Z826" s="64"/>
      <c r="AA826" s="64"/>
    </row>
    <row r="827" spans="1:27" ht="15.75" customHeight="1">
      <c r="A827" s="67" t="str">
        <f t="shared" si="96"/>
        <v/>
      </c>
      <c r="B827" s="65">
        <f t="shared" si="103"/>
        <v>739</v>
      </c>
      <c r="C827" s="68" t="str">
        <f t="shared" si="97"/>
        <v/>
      </c>
      <c r="D827" s="69"/>
      <c r="E827" s="66"/>
      <c r="F827" s="66"/>
      <c r="G827" s="65" t="e">
        <f>VLOOKUP(E827,'Supply Log'!$E$6:$T$999,2,FALSE)</f>
        <v>#N/A</v>
      </c>
      <c r="H827" s="65" t="e">
        <f>VLOOKUP(E827,'Supply Log'!$E$6:$T$999,3,FALSE)</f>
        <v>#N/A</v>
      </c>
      <c r="I827" s="500"/>
      <c r="J827" s="65" t="e">
        <f>VLOOKUP(E827,'Supply Log'!$E$6:$T$277,5,FALSE)</f>
        <v>#N/A</v>
      </c>
      <c r="K827" s="65" t="e">
        <f>VLOOKUP(E827,'Supply Log'!$E$6:$T$277,6,FALSE)</f>
        <v>#N/A</v>
      </c>
      <c r="L827" s="65" t="e">
        <f>VLOOKUP(E827,'Supply Log'!$E$6:$T$277,7,FALSE)</f>
        <v>#N/A</v>
      </c>
      <c r="M827" s="65" t="e">
        <f>VLOOKUP(E827,'Supply Log'!$E$6:$T$277,8,FALSE)</f>
        <v>#N/A</v>
      </c>
      <c r="N827" s="65" t="e">
        <f>VLOOKUP(E827,'Supply Log'!$E$6:$T$277,9,FALSE)</f>
        <v>#N/A</v>
      </c>
      <c r="O827" s="65" t="e">
        <f>VLOOKUP(E827,'Supply Log'!$E$6:$T$277,10,FALSE)</f>
        <v>#N/A</v>
      </c>
      <c r="P827" s="29" t="e">
        <f t="shared" si="98"/>
        <v>#N/A</v>
      </c>
      <c r="Q827" s="65" t="e">
        <f>VLOOKUP(E827,'Supply Log'!$E$6:$T$277,12,FALSE)</f>
        <v>#N/A</v>
      </c>
      <c r="R827" s="78" t="e">
        <f t="shared" si="99"/>
        <v>#N/A</v>
      </c>
      <c r="S827" s="65"/>
      <c r="T827" s="79" t="e">
        <f t="shared" si="100"/>
        <v>#N/A</v>
      </c>
      <c r="U827" s="80" t="e">
        <f t="shared" si="101"/>
        <v>#N/A</v>
      </c>
      <c r="V827" s="81" t="str">
        <f t="shared" si="102"/>
        <v/>
      </c>
      <c r="W827" s="69" t="e">
        <f>VLOOKUP(F827,'Input Log'!$E$6:$V$50000,18,FALSE)</f>
        <v>#N/A</v>
      </c>
      <c r="X827" s="64" t="e">
        <f>VLOOKUP(E827,'Supply Log'!$Z$6:$AB$699,2,FALSE)</f>
        <v>#N/A</v>
      </c>
      <c r="Y827" s="64" t="e">
        <f>VLOOKUP(E827,'Supply Log'!$E$6:$X$618,20,FALSE)</f>
        <v>#N/A</v>
      </c>
      <c r="Z827" s="64"/>
      <c r="AA827" s="64"/>
    </row>
    <row r="828" spans="1:27" ht="15.75" customHeight="1">
      <c r="A828" s="67" t="str">
        <f t="shared" si="96"/>
        <v/>
      </c>
      <c r="B828" s="65">
        <f t="shared" si="103"/>
        <v>740</v>
      </c>
      <c r="C828" s="68" t="str">
        <f t="shared" si="97"/>
        <v/>
      </c>
      <c r="D828" s="69"/>
      <c r="E828" s="66"/>
      <c r="F828" s="66"/>
      <c r="G828" s="65" t="e">
        <f>VLOOKUP(E828,'Supply Log'!$E$6:$T$999,2,FALSE)</f>
        <v>#N/A</v>
      </c>
      <c r="H828" s="65" t="e">
        <f>VLOOKUP(E828,'Supply Log'!$E$6:$T$999,3,FALSE)</f>
        <v>#N/A</v>
      </c>
      <c r="I828" s="500"/>
      <c r="J828" s="65" t="e">
        <f>VLOOKUP(E828,'Supply Log'!$E$6:$T$277,5,FALSE)</f>
        <v>#N/A</v>
      </c>
      <c r="K828" s="65" t="e">
        <f>VLOOKUP(E828,'Supply Log'!$E$6:$T$277,6,FALSE)</f>
        <v>#N/A</v>
      </c>
      <c r="L828" s="65" t="e">
        <f>VLOOKUP(E828,'Supply Log'!$E$6:$T$277,7,FALSE)</f>
        <v>#N/A</v>
      </c>
      <c r="M828" s="65" t="e">
        <f>VLOOKUP(E828,'Supply Log'!$E$6:$T$277,8,FALSE)</f>
        <v>#N/A</v>
      </c>
      <c r="N828" s="65" t="e">
        <f>VLOOKUP(E828,'Supply Log'!$E$6:$T$277,9,FALSE)</f>
        <v>#N/A</v>
      </c>
      <c r="O828" s="65" t="e">
        <f>VLOOKUP(E828,'Supply Log'!$E$6:$T$277,10,FALSE)</f>
        <v>#N/A</v>
      </c>
      <c r="P828" s="29" t="e">
        <f t="shared" si="98"/>
        <v>#N/A</v>
      </c>
      <c r="Q828" s="65" t="e">
        <f>VLOOKUP(E828,'Supply Log'!$E$6:$T$277,12,FALSE)</f>
        <v>#N/A</v>
      </c>
      <c r="R828" s="78" t="e">
        <f t="shared" si="99"/>
        <v>#N/A</v>
      </c>
      <c r="S828" s="65"/>
      <c r="T828" s="79" t="e">
        <f t="shared" si="100"/>
        <v>#N/A</v>
      </c>
      <c r="U828" s="80" t="e">
        <f t="shared" si="101"/>
        <v>#N/A</v>
      </c>
      <c r="V828" s="81" t="str">
        <f t="shared" si="102"/>
        <v/>
      </c>
      <c r="W828" s="69" t="e">
        <f>VLOOKUP(F828,'Input Log'!$E$6:$V$50000,18,FALSE)</f>
        <v>#N/A</v>
      </c>
      <c r="X828" s="64" t="e">
        <f>VLOOKUP(E828,'Supply Log'!$Z$6:$AB$699,2,FALSE)</f>
        <v>#N/A</v>
      </c>
      <c r="Y828" s="64" t="e">
        <f>VLOOKUP(E828,'Supply Log'!$E$6:$X$618,20,FALSE)</f>
        <v>#N/A</v>
      </c>
      <c r="Z828" s="64"/>
      <c r="AA828" s="64"/>
    </row>
    <row r="829" spans="1:27" ht="15.75" customHeight="1">
      <c r="A829" s="67" t="str">
        <f t="shared" si="96"/>
        <v/>
      </c>
      <c r="B829" s="65">
        <f t="shared" si="103"/>
        <v>741</v>
      </c>
      <c r="C829" s="68" t="str">
        <f t="shared" si="97"/>
        <v/>
      </c>
      <c r="D829" s="69"/>
      <c r="E829" s="66"/>
      <c r="F829" s="66"/>
      <c r="G829" s="65" t="e">
        <f>VLOOKUP(E829,'Supply Log'!$E$6:$T$999,2,FALSE)</f>
        <v>#N/A</v>
      </c>
      <c r="H829" s="65" t="e">
        <f>VLOOKUP(E829,'Supply Log'!$E$6:$T$999,3,FALSE)</f>
        <v>#N/A</v>
      </c>
      <c r="I829" s="500"/>
      <c r="J829" s="65" t="e">
        <f>VLOOKUP(E829,'Supply Log'!$E$6:$T$277,5,FALSE)</f>
        <v>#N/A</v>
      </c>
      <c r="K829" s="65" t="e">
        <f>VLOOKUP(E829,'Supply Log'!$E$6:$T$277,6,FALSE)</f>
        <v>#N/A</v>
      </c>
      <c r="L829" s="65" t="e">
        <f>VLOOKUP(E829,'Supply Log'!$E$6:$T$277,7,FALSE)</f>
        <v>#N/A</v>
      </c>
      <c r="M829" s="65" t="e">
        <f>VLOOKUP(E829,'Supply Log'!$E$6:$T$277,8,FALSE)</f>
        <v>#N/A</v>
      </c>
      <c r="N829" s="65" t="e">
        <f>VLOOKUP(E829,'Supply Log'!$E$6:$T$277,9,FALSE)</f>
        <v>#N/A</v>
      </c>
      <c r="O829" s="65" t="e">
        <f>VLOOKUP(E829,'Supply Log'!$E$6:$T$277,10,FALSE)</f>
        <v>#N/A</v>
      </c>
      <c r="P829" s="29" t="e">
        <f t="shared" si="98"/>
        <v>#N/A</v>
      </c>
      <c r="Q829" s="65" t="e">
        <f>VLOOKUP(E829,'Supply Log'!$E$6:$T$277,12,FALSE)</f>
        <v>#N/A</v>
      </c>
      <c r="R829" s="78" t="e">
        <f t="shared" si="99"/>
        <v>#N/A</v>
      </c>
      <c r="S829" s="65"/>
      <c r="T829" s="79" t="e">
        <f t="shared" si="100"/>
        <v>#N/A</v>
      </c>
      <c r="U829" s="80" t="e">
        <f t="shared" si="101"/>
        <v>#N/A</v>
      </c>
      <c r="V829" s="81" t="str">
        <f t="shared" si="102"/>
        <v/>
      </c>
      <c r="W829" s="69" t="e">
        <f>VLOOKUP(F829,'Input Log'!$E$6:$V$50000,18,FALSE)</f>
        <v>#N/A</v>
      </c>
      <c r="X829" s="64" t="e">
        <f>VLOOKUP(E829,'Supply Log'!$Z$6:$AB$699,2,FALSE)</f>
        <v>#N/A</v>
      </c>
      <c r="Y829" s="64" t="e">
        <f>VLOOKUP(E829,'Supply Log'!$E$6:$X$618,20,FALSE)</f>
        <v>#N/A</v>
      </c>
      <c r="Z829" s="64"/>
      <c r="AA829" s="64"/>
    </row>
    <row r="830" spans="1:27" ht="15.75" customHeight="1">
      <c r="A830" s="67" t="str">
        <f t="shared" si="96"/>
        <v/>
      </c>
      <c r="B830" s="65">
        <f t="shared" si="103"/>
        <v>742</v>
      </c>
      <c r="C830" s="68" t="str">
        <f t="shared" si="97"/>
        <v/>
      </c>
      <c r="D830" s="69"/>
      <c r="E830" s="66"/>
      <c r="F830" s="66"/>
      <c r="G830" s="65" t="e">
        <f>VLOOKUP(E830,'Supply Log'!$E$6:$T$999,2,FALSE)</f>
        <v>#N/A</v>
      </c>
      <c r="H830" s="65" t="e">
        <f>VLOOKUP(E830,'Supply Log'!$E$6:$T$999,3,FALSE)</f>
        <v>#N/A</v>
      </c>
      <c r="I830" s="500"/>
      <c r="J830" s="65" t="e">
        <f>VLOOKUP(E830,'Supply Log'!$E$6:$T$277,5,FALSE)</f>
        <v>#N/A</v>
      </c>
      <c r="K830" s="65" t="e">
        <f>VLOOKUP(E830,'Supply Log'!$E$6:$T$277,6,FALSE)</f>
        <v>#N/A</v>
      </c>
      <c r="L830" s="65" t="e">
        <f>VLOOKUP(E830,'Supply Log'!$E$6:$T$277,7,FALSE)</f>
        <v>#N/A</v>
      </c>
      <c r="M830" s="65" t="e">
        <f>VLOOKUP(E830,'Supply Log'!$E$6:$T$277,8,FALSE)</f>
        <v>#N/A</v>
      </c>
      <c r="N830" s="65" t="e">
        <f>VLOOKUP(E830,'Supply Log'!$E$6:$T$277,9,FALSE)</f>
        <v>#N/A</v>
      </c>
      <c r="O830" s="65" t="e">
        <f>VLOOKUP(E830,'Supply Log'!$E$6:$T$277,10,FALSE)</f>
        <v>#N/A</v>
      </c>
      <c r="P830" s="29" t="e">
        <f t="shared" si="98"/>
        <v>#N/A</v>
      </c>
      <c r="Q830" s="65" t="e">
        <f>VLOOKUP(E830,'Supply Log'!$E$6:$T$277,12,FALSE)</f>
        <v>#N/A</v>
      </c>
      <c r="R830" s="78" t="e">
        <f t="shared" si="99"/>
        <v>#N/A</v>
      </c>
      <c r="S830" s="65"/>
      <c r="T830" s="79" t="e">
        <f t="shared" si="100"/>
        <v>#N/A</v>
      </c>
      <c r="U830" s="80" t="e">
        <f t="shared" si="101"/>
        <v>#N/A</v>
      </c>
      <c r="V830" s="81" t="str">
        <f t="shared" si="102"/>
        <v/>
      </c>
      <c r="W830" s="69" t="e">
        <f>VLOOKUP(F830,'Input Log'!$E$6:$V$50000,18,FALSE)</f>
        <v>#N/A</v>
      </c>
      <c r="X830" s="64" t="e">
        <f>VLOOKUP(E830,'Supply Log'!$Z$6:$AB$699,2,FALSE)</f>
        <v>#N/A</v>
      </c>
      <c r="Y830" s="64" t="e">
        <f>VLOOKUP(E830,'Supply Log'!$E$6:$X$618,20,FALSE)</f>
        <v>#N/A</v>
      </c>
      <c r="Z830" s="64"/>
      <c r="AA830" s="64"/>
    </row>
    <row r="831" spans="1:27" ht="15.75" customHeight="1">
      <c r="A831" s="67" t="str">
        <f t="shared" si="96"/>
        <v/>
      </c>
      <c r="B831" s="65">
        <f t="shared" si="103"/>
        <v>743</v>
      </c>
      <c r="C831" s="68" t="str">
        <f t="shared" si="97"/>
        <v/>
      </c>
      <c r="D831" s="69"/>
      <c r="E831" s="66"/>
      <c r="F831" s="66"/>
      <c r="G831" s="65" t="e">
        <f>VLOOKUP(E831,'Supply Log'!$E$6:$T$999,2,FALSE)</f>
        <v>#N/A</v>
      </c>
      <c r="H831" s="65" t="e">
        <f>VLOOKUP(E831,'Supply Log'!$E$6:$T$999,3,FALSE)</f>
        <v>#N/A</v>
      </c>
      <c r="I831" s="500"/>
      <c r="J831" s="65" t="e">
        <f>VLOOKUP(E831,'Supply Log'!$E$6:$T$277,5,FALSE)</f>
        <v>#N/A</v>
      </c>
      <c r="K831" s="65" t="e">
        <f>VLOOKUP(E831,'Supply Log'!$E$6:$T$277,6,FALSE)</f>
        <v>#N/A</v>
      </c>
      <c r="L831" s="65" t="e">
        <f>VLOOKUP(E831,'Supply Log'!$E$6:$T$277,7,FALSE)</f>
        <v>#N/A</v>
      </c>
      <c r="M831" s="65" t="e">
        <f>VLOOKUP(E831,'Supply Log'!$E$6:$T$277,8,FALSE)</f>
        <v>#N/A</v>
      </c>
      <c r="N831" s="65" t="e">
        <f>VLOOKUP(E831,'Supply Log'!$E$6:$T$277,9,FALSE)</f>
        <v>#N/A</v>
      </c>
      <c r="O831" s="65" t="e">
        <f>VLOOKUP(E831,'Supply Log'!$E$6:$T$277,10,FALSE)</f>
        <v>#N/A</v>
      </c>
      <c r="P831" s="29" t="e">
        <f t="shared" si="98"/>
        <v>#N/A</v>
      </c>
      <c r="Q831" s="65" t="e">
        <f>VLOOKUP(E831,'Supply Log'!$E$6:$T$277,12,FALSE)</f>
        <v>#N/A</v>
      </c>
      <c r="R831" s="78" t="e">
        <f t="shared" si="99"/>
        <v>#N/A</v>
      </c>
      <c r="S831" s="65"/>
      <c r="T831" s="79" t="e">
        <f t="shared" si="100"/>
        <v>#N/A</v>
      </c>
      <c r="U831" s="80" t="e">
        <f t="shared" si="101"/>
        <v>#N/A</v>
      </c>
      <c r="V831" s="81" t="str">
        <f t="shared" si="102"/>
        <v/>
      </c>
      <c r="W831" s="69" t="e">
        <f>VLOOKUP(F831,'Input Log'!$E$6:$V$50000,18,FALSE)</f>
        <v>#N/A</v>
      </c>
      <c r="X831" s="64" t="e">
        <f>VLOOKUP(E831,'Supply Log'!$Z$6:$AB$699,2,FALSE)</f>
        <v>#N/A</v>
      </c>
      <c r="Y831" s="64" t="e">
        <f>VLOOKUP(E831,'Supply Log'!$E$6:$X$618,20,FALSE)</f>
        <v>#N/A</v>
      </c>
      <c r="Z831" s="64"/>
      <c r="AA831" s="64"/>
    </row>
    <row r="832" spans="1:27" ht="15.75" customHeight="1">
      <c r="A832" s="67" t="str">
        <f t="shared" si="96"/>
        <v/>
      </c>
      <c r="B832" s="65">
        <f t="shared" si="103"/>
        <v>744</v>
      </c>
      <c r="C832" s="68" t="str">
        <f t="shared" si="97"/>
        <v/>
      </c>
      <c r="D832" s="69"/>
      <c r="E832" s="66"/>
      <c r="F832" s="66"/>
      <c r="G832" s="65" t="e">
        <f>VLOOKUP(E832,'Supply Log'!$E$6:$T$999,2,FALSE)</f>
        <v>#N/A</v>
      </c>
      <c r="H832" s="65" t="e">
        <f>VLOOKUP(E832,'Supply Log'!$E$6:$T$999,3,FALSE)</f>
        <v>#N/A</v>
      </c>
      <c r="I832" s="500"/>
      <c r="J832" s="65" t="e">
        <f>VLOOKUP(E832,'Supply Log'!$E$6:$T$277,5,FALSE)</f>
        <v>#N/A</v>
      </c>
      <c r="K832" s="65" t="e">
        <f>VLOOKUP(E832,'Supply Log'!$E$6:$T$277,6,FALSE)</f>
        <v>#N/A</v>
      </c>
      <c r="L832" s="65" t="e">
        <f>VLOOKUP(E832,'Supply Log'!$E$6:$T$277,7,FALSE)</f>
        <v>#N/A</v>
      </c>
      <c r="M832" s="65" t="e">
        <f>VLOOKUP(E832,'Supply Log'!$E$6:$T$277,8,FALSE)</f>
        <v>#N/A</v>
      </c>
      <c r="N832" s="65" t="e">
        <f>VLOOKUP(E832,'Supply Log'!$E$6:$T$277,9,FALSE)</f>
        <v>#N/A</v>
      </c>
      <c r="O832" s="65" t="e">
        <f>VLOOKUP(E832,'Supply Log'!$E$6:$T$277,10,FALSE)</f>
        <v>#N/A</v>
      </c>
      <c r="P832" s="29" t="e">
        <f t="shared" si="98"/>
        <v>#N/A</v>
      </c>
      <c r="Q832" s="65" t="e">
        <f>VLOOKUP(E832,'Supply Log'!$E$6:$T$277,12,FALSE)</f>
        <v>#N/A</v>
      </c>
      <c r="R832" s="78" t="e">
        <f t="shared" si="99"/>
        <v>#N/A</v>
      </c>
      <c r="S832" s="65"/>
      <c r="T832" s="79" t="e">
        <f t="shared" si="100"/>
        <v>#N/A</v>
      </c>
      <c r="U832" s="80" t="e">
        <f t="shared" si="101"/>
        <v>#N/A</v>
      </c>
      <c r="V832" s="81" t="str">
        <f t="shared" si="102"/>
        <v/>
      </c>
      <c r="W832" s="69" t="e">
        <f>VLOOKUP(F832,'Input Log'!$E$6:$V$50000,18,FALSE)</f>
        <v>#N/A</v>
      </c>
      <c r="X832" s="64" t="e">
        <f>VLOOKUP(E832,'Supply Log'!$Z$6:$AB$699,2,FALSE)</f>
        <v>#N/A</v>
      </c>
      <c r="Y832" s="64" t="e">
        <f>VLOOKUP(E832,'Supply Log'!$E$6:$X$618,20,FALSE)</f>
        <v>#N/A</v>
      </c>
      <c r="Z832" s="64"/>
      <c r="AA832" s="64"/>
    </row>
    <row r="833" spans="1:27" ht="15.75" customHeight="1">
      <c r="A833" s="67" t="str">
        <f t="shared" si="96"/>
        <v/>
      </c>
      <c r="B833" s="65">
        <f t="shared" si="103"/>
        <v>745</v>
      </c>
      <c r="C833" s="68" t="str">
        <f t="shared" si="97"/>
        <v/>
      </c>
      <c r="D833" s="69"/>
      <c r="E833" s="66"/>
      <c r="F833" s="66"/>
      <c r="G833" s="65" t="e">
        <f>VLOOKUP(E833,'Supply Log'!$E$6:$T$999,2,FALSE)</f>
        <v>#N/A</v>
      </c>
      <c r="H833" s="65" t="e">
        <f>VLOOKUP(E833,'Supply Log'!$E$6:$T$999,3,FALSE)</f>
        <v>#N/A</v>
      </c>
      <c r="I833" s="500"/>
      <c r="J833" s="65" t="e">
        <f>VLOOKUP(E833,'Supply Log'!$E$6:$T$277,5,FALSE)</f>
        <v>#N/A</v>
      </c>
      <c r="K833" s="65" t="e">
        <f>VLOOKUP(E833,'Supply Log'!$E$6:$T$277,6,FALSE)</f>
        <v>#N/A</v>
      </c>
      <c r="L833" s="65" t="e">
        <f>VLOOKUP(E833,'Supply Log'!$E$6:$T$277,7,FALSE)</f>
        <v>#N/A</v>
      </c>
      <c r="M833" s="65" t="e">
        <f>VLOOKUP(E833,'Supply Log'!$E$6:$T$277,8,FALSE)</f>
        <v>#N/A</v>
      </c>
      <c r="N833" s="65" t="e">
        <f>VLOOKUP(E833,'Supply Log'!$E$6:$T$277,9,FALSE)</f>
        <v>#N/A</v>
      </c>
      <c r="O833" s="65" t="e">
        <f>VLOOKUP(E833,'Supply Log'!$E$6:$T$277,10,FALSE)</f>
        <v>#N/A</v>
      </c>
      <c r="P833" s="29" t="e">
        <f t="shared" si="98"/>
        <v>#N/A</v>
      </c>
      <c r="Q833" s="65" t="e">
        <f>VLOOKUP(E833,'Supply Log'!$E$6:$T$277,12,FALSE)</f>
        <v>#N/A</v>
      </c>
      <c r="R833" s="78" t="e">
        <f t="shared" si="99"/>
        <v>#N/A</v>
      </c>
      <c r="S833" s="65"/>
      <c r="T833" s="79" t="e">
        <f t="shared" si="100"/>
        <v>#N/A</v>
      </c>
      <c r="U833" s="80" t="e">
        <f t="shared" si="101"/>
        <v>#N/A</v>
      </c>
      <c r="V833" s="81" t="str">
        <f t="shared" si="102"/>
        <v/>
      </c>
      <c r="W833" s="69" t="e">
        <f>VLOOKUP(F833,'Input Log'!$E$6:$V$50000,18,FALSE)</f>
        <v>#N/A</v>
      </c>
      <c r="X833" s="64" t="e">
        <f>VLOOKUP(E833,'Supply Log'!$Z$6:$AB$699,2,FALSE)</f>
        <v>#N/A</v>
      </c>
      <c r="Y833" s="64" t="e">
        <f>VLOOKUP(E833,'Supply Log'!$E$6:$X$618,20,FALSE)</f>
        <v>#N/A</v>
      </c>
      <c r="Z833" s="64"/>
      <c r="AA833" s="64"/>
    </row>
    <row r="834" spans="1:27" ht="15.75" customHeight="1">
      <c r="A834" s="67" t="str">
        <f t="shared" si="96"/>
        <v/>
      </c>
      <c r="B834" s="65">
        <f t="shared" si="103"/>
        <v>746</v>
      </c>
      <c r="C834" s="68" t="str">
        <f t="shared" si="97"/>
        <v/>
      </c>
      <c r="D834" s="69"/>
      <c r="E834" s="66"/>
      <c r="F834" s="66"/>
      <c r="G834" s="65" t="e">
        <f>VLOOKUP(E834,'Supply Log'!$E$6:$T$999,2,FALSE)</f>
        <v>#N/A</v>
      </c>
      <c r="H834" s="65" t="e">
        <f>VLOOKUP(E834,'Supply Log'!$E$6:$T$999,3,FALSE)</f>
        <v>#N/A</v>
      </c>
      <c r="I834" s="500"/>
      <c r="J834" s="65" t="e">
        <f>VLOOKUP(E834,'Supply Log'!$E$6:$T$277,5,FALSE)</f>
        <v>#N/A</v>
      </c>
      <c r="K834" s="65" t="e">
        <f>VLOOKUP(E834,'Supply Log'!$E$6:$T$277,6,FALSE)</f>
        <v>#N/A</v>
      </c>
      <c r="L834" s="65" t="e">
        <f>VLOOKUP(E834,'Supply Log'!$E$6:$T$277,7,FALSE)</f>
        <v>#N/A</v>
      </c>
      <c r="M834" s="65" t="e">
        <f>VLOOKUP(E834,'Supply Log'!$E$6:$T$277,8,FALSE)</f>
        <v>#N/A</v>
      </c>
      <c r="N834" s="65" t="e">
        <f>VLOOKUP(E834,'Supply Log'!$E$6:$T$277,9,FALSE)</f>
        <v>#N/A</v>
      </c>
      <c r="O834" s="65" t="e">
        <f>VLOOKUP(E834,'Supply Log'!$E$6:$T$277,10,FALSE)</f>
        <v>#N/A</v>
      </c>
      <c r="P834" s="29" t="e">
        <f t="shared" si="98"/>
        <v>#N/A</v>
      </c>
      <c r="Q834" s="65" t="e">
        <f>VLOOKUP(E834,'Supply Log'!$E$6:$T$277,12,FALSE)</f>
        <v>#N/A</v>
      </c>
      <c r="R834" s="78" t="e">
        <f t="shared" si="99"/>
        <v>#N/A</v>
      </c>
      <c r="S834" s="65"/>
      <c r="T834" s="79" t="e">
        <f t="shared" si="100"/>
        <v>#N/A</v>
      </c>
      <c r="U834" s="80" t="e">
        <f t="shared" si="101"/>
        <v>#N/A</v>
      </c>
      <c r="V834" s="81" t="str">
        <f t="shared" si="102"/>
        <v/>
      </c>
      <c r="W834" s="69" t="e">
        <f>VLOOKUP(F834,'Input Log'!$E$6:$V$50000,18,FALSE)</f>
        <v>#N/A</v>
      </c>
      <c r="X834" s="64" t="e">
        <f>VLOOKUP(E834,'Supply Log'!$Z$6:$AB$699,2,FALSE)</f>
        <v>#N/A</v>
      </c>
      <c r="Y834" s="64" t="e">
        <f>VLOOKUP(E834,'Supply Log'!$E$6:$X$618,20,FALSE)</f>
        <v>#N/A</v>
      </c>
      <c r="Z834" s="64"/>
      <c r="AA834" s="64"/>
    </row>
    <row r="835" spans="1:27" ht="15.75" customHeight="1">
      <c r="A835" s="67" t="str">
        <f t="shared" si="96"/>
        <v/>
      </c>
      <c r="B835" s="65">
        <f t="shared" si="103"/>
        <v>747</v>
      </c>
      <c r="C835" s="68" t="str">
        <f t="shared" si="97"/>
        <v/>
      </c>
      <c r="D835" s="69"/>
      <c r="E835" s="66"/>
      <c r="F835" s="66"/>
      <c r="G835" s="65" t="e">
        <f>VLOOKUP(E835,'Supply Log'!$E$6:$T$999,2,FALSE)</f>
        <v>#N/A</v>
      </c>
      <c r="H835" s="65" t="e">
        <f>VLOOKUP(E835,'Supply Log'!$E$6:$T$999,3,FALSE)</f>
        <v>#N/A</v>
      </c>
      <c r="I835" s="500"/>
      <c r="J835" s="65" t="e">
        <f>VLOOKUP(E835,'Supply Log'!$E$6:$T$277,5,FALSE)</f>
        <v>#N/A</v>
      </c>
      <c r="K835" s="65" t="e">
        <f>VLOOKUP(E835,'Supply Log'!$E$6:$T$277,6,FALSE)</f>
        <v>#N/A</v>
      </c>
      <c r="L835" s="65" t="e">
        <f>VLOOKUP(E835,'Supply Log'!$E$6:$T$277,7,FALSE)</f>
        <v>#N/A</v>
      </c>
      <c r="M835" s="65" t="e">
        <f>VLOOKUP(E835,'Supply Log'!$E$6:$T$277,8,FALSE)</f>
        <v>#N/A</v>
      </c>
      <c r="N835" s="65" t="e">
        <f>VLOOKUP(E835,'Supply Log'!$E$6:$T$277,9,FALSE)</f>
        <v>#N/A</v>
      </c>
      <c r="O835" s="65" t="e">
        <f>VLOOKUP(E835,'Supply Log'!$E$6:$T$277,10,FALSE)</f>
        <v>#N/A</v>
      </c>
      <c r="P835" s="29" t="e">
        <f t="shared" si="98"/>
        <v>#N/A</v>
      </c>
      <c r="Q835" s="65" t="e">
        <f>VLOOKUP(E835,'Supply Log'!$E$6:$T$277,12,FALSE)</f>
        <v>#N/A</v>
      </c>
      <c r="R835" s="78" t="e">
        <f t="shared" si="99"/>
        <v>#N/A</v>
      </c>
      <c r="S835" s="65"/>
      <c r="T835" s="79" t="e">
        <f t="shared" si="100"/>
        <v>#N/A</v>
      </c>
      <c r="U835" s="80" t="e">
        <f t="shared" si="101"/>
        <v>#N/A</v>
      </c>
      <c r="V835" s="81" t="str">
        <f t="shared" si="102"/>
        <v/>
      </c>
      <c r="W835" s="69" t="e">
        <f>VLOOKUP(F835,'Input Log'!$E$6:$V$50000,18,FALSE)</f>
        <v>#N/A</v>
      </c>
      <c r="X835" s="64" t="e">
        <f>VLOOKUP(E835,'Supply Log'!$Z$6:$AB$699,2,FALSE)</f>
        <v>#N/A</v>
      </c>
      <c r="Y835" s="64" t="e">
        <f>VLOOKUP(E835,'Supply Log'!$E$6:$X$618,20,FALSE)</f>
        <v>#N/A</v>
      </c>
      <c r="Z835" s="64"/>
      <c r="AA835" s="64"/>
    </row>
    <row r="836" spans="1:27" ht="15.75" customHeight="1">
      <c r="A836" s="67" t="str">
        <f t="shared" si="96"/>
        <v/>
      </c>
      <c r="B836" s="65">
        <f t="shared" si="103"/>
        <v>748</v>
      </c>
      <c r="C836" s="68" t="str">
        <f t="shared" si="97"/>
        <v/>
      </c>
      <c r="D836" s="69"/>
      <c r="E836" s="66"/>
      <c r="F836" s="66"/>
      <c r="G836" s="65" t="e">
        <f>VLOOKUP(E836,'Supply Log'!$E$6:$T$999,2,FALSE)</f>
        <v>#N/A</v>
      </c>
      <c r="H836" s="65" t="e">
        <f>VLOOKUP(E836,'Supply Log'!$E$6:$T$999,3,FALSE)</f>
        <v>#N/A</v>
      </c>
      <c r="I836" s="500"/>
      <c r="J836" s="65" t="e">
        <f>VLOOKUP(E836,'Supply Log'!$E$6:$T$277,5,FALSE)</f>
        <v>#N/A</v>
      </c>
      <c r="K836" s="65" t="e">
        <f>VLOOKUP(E836,'Supply Log'!$E$6:$T$277,6,FALSE)</f>
        <v>#N/A</v>
      </c>
      <c r="L836" s="65" t="e">
        <f>VLOOKUP(E836,'Supply Log'!$E$6:$T$277,7,FALSE)</f>
        <v>#N/A</v>
      </c>
      <c r="M836" s="65" t="e">
        <f>VLOOKUP(E836,'Supply Log'!$E$6:$T$277,8,FALSE)</f>
        <v>#N/A</v>
      </c>
      <c r="N836" s="65" t="e">
        <f>VLOOKUP(E836,'Supply Log'!$E$6:$T$277,9,FALSE)</f>
        <v>#N/A</v>
      </c>
      <c r="O836" s="65" t="e">
        <f>VLOOKUP(E836,'Supply Log'!$E$6:$T$277,10,FALSE)</f>
        <v>#N/A</v>
      </c>
      <c r="P836" s="29" t="e">
        <f t="shared" si="98"/>
        <v>#N/A</v>
      </c>
      <c r="Q836" s="65" t="e">
        <f>VLOOKUP(E836,'Supply Log'!$E$6:$T$277,12,FALSE)</f>
        <v>#N/A</v>
      </c>
      <c r="R836" s="78" t="e">
        <f t="shared" si="99"/>
        <v>#N/A</v>
      </c>
      <c r="S836" s="65"/>
      <c r="T836" s="79" t="e">
        <f t="shared" si="100"/>
        <v>#N/A</v>
      </c>
      <c r="U836" s="80" t="e">
        <f t="shared" si="101"/>
        <v>#N/A</v>
      </c>
      <c r="V836" s="81" t="str">
        <f t="shared" si="102"/>
        <v/>
      </c>
      <c r="W836" s="69" t="e">
        <f>VLOOKUP(F836,'Input Log'!$E$6:$V$50000,18,FALSE)</f>
        <v>#N/A</v>
      </c>
      <c r="X836" s="64" t="e">
        <f>VLOOKUP(E836,'Supply Log'!$Z$6:$AB$699,2,FALSE)</f>
        <v>#N/A</v>
      </c>
      <c r="Y836" s="64" t="e">
        <f>VLOOKUP(E836,'Supply Log'!$E$6:$X$618,20,FALSE)</f>
        <v>#N/A</v>
      </c>
      <c r="Z836" s="64"/>
      <c r="AA836" s="64"/>
    </row>
    <row r="837" spans="1:27" ht="15.75" customHeight="1">
      <c r="A837" s="67" t="str">
        <f t="shared" ref="A837:A900" si="104">IF(COUNTIF($F$5:$F$45650,F837)&gt;1,"DOUBLE","")</f>
        <v/>
      </c>
      <c r="B837" s="65">
        <f t="shared" si="103"/>
        <v>749</v>
      </c>
      <c r="C837" s="68" t="str">
        <f t="shared" ref="C837:C850" si="105">IF(D837="","",(IF(D838=D837,"",1)))</f>
        <v/>
      </c>
      <c r="D837" s="69"/>
      <c r="E837" s="66"/>
      <c r="F837" s="66"/>
      <c r="G837" s="65" t="e">
        <f>VLOOKUP(E837,'Supply Log'!$E$6:$T$999,2,FALSE)</f>
        <v>#N/A</v>
      </c>
      <c r="H837" s="65" t="e">
        <f>VLOOKUP(E837,'Supply Log'!$E$6:$T$999,3,FALSE)</f>
        <v>#N/A</v>
      </c>
      <c r="I837" s="500"/>
      <c r="J837" s="65" t="e">
        <f>VLOOKUP(E837,'Supply Log'!$E$6:$T$277,5,FALSE)</f>
        <v>#N/A</v>
      </c>
      <c r="K837" s="65" t="e">
        <f>VLOOKUP(E837,'Supply Log'!$E$6:$T$277,6,FALSE)</f>
        <v>#N/A</v>
      </c>
      <c r="L837" s="65" t="e">
        <f>VLOOKUP(E837,'Supply Log'!$E$6:$T$277,7,FALSE)</f>
        <v>#N/A</v>
      </c>
      <c r="M837" s="65" t="e">
        <f>VLOOKUP(E837,'Supply Log'!$E$6:$T$277,8,FALSE)</f>
        <v>#N/A</v>
      </c>
      <c r="N837" s="65" t="e">
        <f>VLOOKUP(E837,'Supply Log'!$E$6:$T$277,9,FALSE)</f>
        <v>#N/A</v>
      </c>
      <c r="O837" s="65" t="e">
        <f>VLOOKUP(E837,'Supply Log'!$E$6:$T$277,10,FALSE)</f>
        <v>#N/A</v>
      </c>
      <c r="P837" s="29" t="e">
        <f t="shared" ref="P837:P900" si="106">+ROUND((O837*O837*I837*0.7854)/10000,2)</f>
        <v>#N/A</v>
      </c>
      <c r="Q837" s="65" t="e">
        <f>VLOOKUP(E837,'Supply Log'!$E$6:$T$277,12,FALSE)</f>
        <v>#N/A</v>
      </c>
      <c r="R837" s="78" t="e">
        <f t="shared" ref="R837:R900" si="107">ROUND(((Q837*Q837*(I837-S837)*0.7854)/10000),2)</f>
        <v>#N/A</v>
      </c>
      <c r="S837" s="65"/>
      <c r="T837" s="79" t="e">
        <f t="shared" ref="T837:T900" si="108">+ROUND((O837*O837*S837*0.7854)/10000,2)</f>
        <v>#N/A</v>
      </c>
      <c r="U837" s="80" t="e">
        <f t="shared" ref="U837:U900" si="109">+P837-R837-T837</f>
        <v>#N/A</v>
      </c>
      <c r="V837" s="81" t="str">
        <f t="shared" ref="V837:V900" si="110">IF(C837="","",(SUMIF($D$2:$D$23587,D837,$P$2:$P$23587)))</f>
        <v/>
      </c>
      <c r="W837" s="69" t="e">
        <f>VLOOKUP(F837,'Input Log'!$E$6:$V$50000,18,FALSE)</f>
        <v>#N/A</v>
      </c>
      <c r="X837" s="64" t="e">
        <f>VLOOKUP(E837,'Supply Log'!$Z$6:$AB$699,2,FALSE)</f>
        <v>#N/A</v>
      </c>
      <c r="Y837" s="64" t="e">
        <f>VLOOKUP(E837,'Supply Log'!$E$6:$X$618,20,FALSE)</f>
        <v>#N/A</v>
      </c>
      <c r="Z837" s="64"/>
      <c r="AA837" s="64"/>
    </row>
    <row r="838" spans="1:27" ht="15.75" customHeight="1">
      <c r="A838" s="67" t="str">
        <f t="shared" si="104"/>
        <v/>
      </c>
      <c r="B838" s="65">
        <f t="shared" ref="B838:B901" si="111">+B837+1</f>
        <v>750</v>
      </c>
      <c r="C838" s="68" t="str">
        <f t="shared" si="105"/>
        <v/>
      </c>
      <c r="D838" s="69"/>
      <c r="E838" s="66"/>
      <c r="F838" s="66"/>
      <c r="G838" s="65" t="e">
        <f>VLOOKUP(E838,'Supply Log'!$E$6:$T$999,2,FALSE)</f>
        <v>#N/A</v>
      </c>
      <c r="H838" s="65" t="e">
        <f>VLOOKUP(E838,'Supply Log'!$E$6:$T$999,3,FALSE)</f>
        <v>#N/A</v>
      </c>
      <c r="I838" s="500"/>
      <c r="J838" s="65" t="e">
        <f>VLOOKUP(E838,'Supply Log'!$E$6:$T$277,5,FALSE)</f>
        <v>#N/A</v>
      </c>
      <c r="K838" s="65" t="e">
        <f>VLOOKUP(E838,'Supply Log'!$E$6:$T$277,6,FALSE)</f>
        <v>#N/A</v>
      </c>
      <c r="L838" s="65" t="e">
        <f>VLOOKUP(E838,'Supply Log'!$E$6:$T$277,7,FALSE)</f>
        <v>#N/A</v>
      </c>
      <c r="M838" s="65" t="e">
        <f>VLOOKUP(E838,'Supply Log'!$E$6:$T$277,8,FALSE)</f>
        <v>#N/A</v>
      </c>
      <c r="N838" s="65" t="e">
        <f>VLOOKUP(E838,'Supply Log'!$E$6:$T$277,9,FALSE)</f>
        <v>#N/A</v>
      </c>
      <c r="O838" s="65" t="e">
        <f>VLOOKUP(E838,'Supply Log'!$E$6:$T$277,10,FALSE)</f>
        <v>#N/A</v>
      </c>
      <c r="P838" s="29" t="e">
        <f t="shared" si="106"/>
        <v>#N/A</v>
      </c>
      <c r="Q838" s="65" t="e">
        <f>VLOOKUP(E838,'Supply Log'!$E$6:$T$277,12,FALSE)</f>
        <v>#N/A</v>
      </c>
      <c r="R838" s="78" t="e">
        <f t="shared" si="107"/>
        <v>#N/A</v>
      </c>
      <c r="S838" s="65"/>
      <c r="T838" s="79" t="e">
        <f t="shared" si="108"/>
        <v>#N/A</v>
      </c>
      <c r="U838" s="80" t="e">
        <f t="shared" si="109"/>
        <v>#N/A</v>
      </c>
      <c r="V838" s="81" t="str">
        <f t="shared" si="110"/>
        <v/>
      </c>
      <c r="W838" s="69" t="e">
        <f>VLOOKUP(F838,'Input Log'!$E$6:$V$50000,18,FALSE)</f>
        <v>#N/A</v>
      </c>
      <c r="X838" s="64" t="e">
        <f>VLOOKUP(E838,'Supply Log'!$Z$6:$AB$699,2,FALSE)</f>
        <v>#N/A</v>
      </c>
      <c r="Y838" s="64" t="e">
        <f>VLOOKUP(E838,'Supply Log'!$E$6:$X$618,20,FALSE)</f>
        <v>#N/A</v>
      </c>
      <c r="Z838" s="64"/>
      <c r="AA838" s="64"/>
    </row>
    <row r="839" spans="1:27" ht="15.75" customHeight="1">
      <c r="A839" s="67" t="str">
        <f t="shared" si="104"/>
        <v/>
      </c>
      <c r="B839" s="65">
        <f t="shared" si="111"/>
        <v>751</v>
      </c>
      <c r="C839" s="68" t="str">
        <f t="shared" si="105"/>
        <v/>
      </c>
      <c r="D839" s="69"/>
      <c r="E839" s="66"/>
      <c r="F839" s="66"/>
      <c r="G839" s="65" t="e">
        <f>VLOOKUP(E839,'Supply Log'!$E$6:$T$999,2,FALSE)</f>
        <v>#N/A</v>
      </c>
      <c r="H839" s="65" t="e">
        <f>VLOOKUP(E839,'Supply Log'!$E$6:$T$999,3,FALSE)</f>
        <v>#N/A</v>
      </c>
      <c r="I839" s="500"/>
      <c r="J839" s="65" t="e">
        <f>VLOOKUP(E839,'Supply Log'!$E$6:$T$277,5,FALSE)</f>
        <v>#N/A</v>
      </c>
      <c r="K839" s="65" t="e">
        <f>VLOOKUP(E839,'Supply Log'!$E$6:$T$277,6,FALSE)</f>
        <v>#N/A</v>
      </c>
      <c r="L839" s="65" t="e">
        <f>VLOOKUP(E839,'Supply Log'!$E$6:$T$277,7,FALSE)</f>
        <v>#N/A</v>
      </c>
      <c r="M839" s="65" t="e">
        <f>VLOOKUP(E839,'Supply Log'!$E$6:$T$277,8,FALSE)</f>
        <v>#N/A</v>
      </c>
      <c r="N839" s="65" t="e">
        <f>VLOOKUP(E839,'Supply Log'!$E$6:$T$277,9,FALSE)</f>
        <v>#N/A</v>
      </c>
      <c r="O839" s="65" t="e">
        <f>VLOOKUP(E839,'Supply Log'!$E$6:$T$277,10,FALSE)</f>
        <v>#N/A</v>
      </c>
      <c r="P839" s="29" t="e">
        <f t="shared" si="106"/>
        <v>#N/A</v>
      </c>
      <c r="Q839" s="65" t="e">
        <f>VLOOKUP(E839,'Supply Log'!$E$6:$T$277,12,FALSE)</f>
        <v>#N/A</v>
      </c>
      <c r="R839" s="78" t="e">
        <f t="shared" si="107"/>
        <v>#N/A</v>
      </c>
      <c r="S839" s="65"/>
      <c r="T839" s="79" t="e">
        <f t="shared" si="108"/>
        <v>#N/A</v>
      </c>
      <c r="U839" s="80" t="e">
        <f t="shared" si="109"/>
        <v>#N/A</v>
      </c>
      <c r="V839" s="81" t="str">
        <f t="shared" si="110"/>
        <v/>
      </c>
      <c r="W839" s="69" t="e">
        <f>VLOOKUP(F839,'Input Log'!$E$6:$V$50000,18,FALSE)</f>
        <v>#N/A</v>
      </c>
      <c r="X839" s="64" t="e">
        <f>VLOOKUP(E839,'Supply Log'!$Z$6:$AB$699,2,FALSE)</f>
        <v>#N/A</v>
      </c>
      <c r="Y839" s="64" t="e">
        <f>VLOOKUP(E839,'Supply Log'!$E$6:$X$618,20,FALSE)</f>
        <v>#N/A</v>
      </c>
      <c r="Z839" s="64"/>
      <c r="AA839" s="64"/>
    </row>
    <row r="840" spans="1:27" ht="15.75" customHeight="1">
      <c r="A840" s="67" t="str">
        <f t="shared" si="104"/>
        <v/>
      </c>
      <c r="B840" s="65">
        <f t="shared" si="111"/>
        <v>752</v>
      </c>
      <c r="C840" s="68" t="str">
        <f t="shared" si="105"/>
        <v/>
      </c>
      <c r="D840" s="69"/>
      <c r="E840" s="66"/>
      <c r="F840" s="66"/>
      <c r="G840" s="65" t="e">
        <f>VLOOKUP(E840,'Supply Log'!$E$6:$T$999,2,FALSE)</f>
        <v>#N/A</v>
      </c>
      <c r="H840" s="65" t="e">
        <f>VLOOKUP(E840,'Supply Log'!$E$6:$T$999,3,FALSE)</f>
        <v>#N/A</v>
      </c>
      <c r="I840" s="500"/>
      <c r="J840" s="65" t="e">
        <f>VLOOKUP(E840,'Supply Log'!$E$6:$T$277,5,FALSE)</f>
        <v>#N/A</v>
      </c>
      <c r="K840" s="65" t="e">
        <f>VLOOKUP(E840,'Supply Log'!$E$6:$T$277,6,FALSE)</f>
        <v>#N/A</v>
      </c>
      <c r="L840" s="65" t="e">
        <f>VLOOKUP(E840,'Supply Log'!$E$6:$T$277,7,FALSE)</f>
        <v>#N/A</v>
      </c>
      <c r="M840" s="65" t="e">
        <f>VLOOKUP(E840,'Supply Log'!$E$6:$T$277,8,FALSE)</f>
        <v>#N/A</v>
      </c>
      <c r="N840" s="65" t="e">
        <f>VLOOKUP(E840,'Supply Log'!$E$6:$T$277,9,FALSE)</f>
        <v>#N/A</v>
      </c>
      <c r="O840" s="65" t="e">
        <f>VLOOKUP(E840,'Supply Log'!$E$6:$T$277,10,FALSE)</f>
        <v>#N/A</v>
      </c>
      <c r="P840" s="29" t="e">
        <f t="shared" si="106"/>
        <v>#N/A</v>
      </c>
      <c r="Q840" s="65" t="e">
        <f>VLOOKUP(E840,'Supply Log'!$E$6:$T$277,12,FALSE)</f>
        <v>#N/A</v>
      </c>
      <c r="R840" s="78" t="e">
        <f t="shared" si="107"/>
        <v>#N/A</v>
      </c>
      <c r="S840" s="65"/>
      <c r="T840" s="79" t="e">
        <f t="shared" si="108"/>
        <v>#N/A</v>
      </c>
      <c r="U840" s="80" t="e">
        <f t="shared" si="109"/>
        <v>#N/A</v>
      </c>
      <c r="V840" s="81" t="str">
        <f t="shared" si="110"/>
        <v/>
      </c>
      <c r="W840" s="69" t="e">
        <f>VLOOKUP(F840,'Input Log'!$E$6:$V$50000,18,FALSE)</f>
        <v>#N/A</v>
      </c>
      <c r="X840" s="64" t="e">
        <f>VLOOKUP(E840,'Supply Log'!$Z$6:$AB$699,2,FALSE)</f>
        <v>#N/A</v>
      </c>
      <c r="Y840" s="64" t="e">
        <f>VLOOKUP(E840,'Supply Log'!$E$6:$X$618,20,FALSE)</f>
        <v>#N/A</v>
      </c>
      <c r="Z840" s="64"/>
      <c r="AA840" s="64"/>
    </row>
    <row r="841" spans="1:27" ht="15.75" customHeight="1">
      <c r="A841" s="67" t="str">
        <f t="shared" si="104"/>
        <v/>
      </c>
      <c r="B841" s="65">
        <f t="shared" si="111"/>
        <v>753</v>
      </c>
      <c r="C841" s="68" t="str">
        <f t="shared" si="105"/>
        <v/>
      </c>
      <c r="D841" s="69"/>
      <c r="E841" s="66"/>
      <c r="F841" s="66"/>
      <c r="G841" s="65" t="e">
        <f>VLOOKUP(E841,'Supply Log'!$E$6:$T$999,2,FALSE)</f>
        <v>#N/A</v>
      </c>
      <c r="H841" s="65" t="e">
        <f>VLOOKUP(E841,'Supply Log'!$E$6:$T$999,3,FALSE)</f>
        <v>#N/A</v>
      </c>
      <c r="I841" s="500"/>
      <c r="J841" s="65" t="e">
        <f>VLOOKUP(E841,'Supply Log'!$E$6:$T$277,5,FALSE)</f>
        <v>#N/A</v>
      </c>
      <c r="K841" s="65" t="e">
        <f>VLOOKUP(E841,'Supply Log'!$E$6:$T$277,6,FALSE)</f>
        <v>#N/A</v>
      </c>
      <c r="L841" s="65" t="e">
        <f>VLOOKUP(E841,'Supply Log'!$E$6:$T$277,7,FALSE)</f>
        <v>#N/A</v>
      </c>
      <c r="M841" s="65" t="e">
        <f>VLOOKUP(E841,'Supply Log'!$E$6:$T$277,8,FALSE)</f>
        <v>#N/A</v>
      </c>
      <c r="N841" s="65" t="e">
        <f>VLOOKUP(E841,'Supply Log'!$E$6:$T$277,9,FALSE)</f>
        <v>#N/A</v>
      </c>
      <c r="O841" s="65" t="e">
        <f>VLOOKUP(E841,'Supply Log'!$E$6:$T$277,10,FALSE)</f>
        <v>#N/A</v>
      </c>
      <c r="P841" s="29" t="e">
        <f t="shared" si="106"/>
        <v>#N/A</v>
      </c>
      <c r="Q841" s="65" t="e">
        <f>VLOOKUP(E841,'Supply Log'!$E$6:$T$277,12,FALSE)</f>
        <v>#N/A</v>
      </c>
      <c r="R841" s="78" t="e">
        <f t="shared" si="107"/>
        <v>#N/A</v>
      </c>
      <c r="S841" s="65"/>
      <c r="T841" s="79" t="e">
        <f t="shared" si="108"/>
        <v>#N/A</v>
      </c>
      <c r="U841" s="80" t="e">
        <f t="shared" si="109"/>
        <v>#N/A</v>
      </c>
      <c r="V841" s="81" t="str">
        <f t="shared" si="110"/>
        <v/>
      </c>
      <c r="W841" s="69" t="e">
        <f>VLOOKUP(F841,'Input Log'!$E$6:$V$50000,18,FALSE)</f>
        <v>#N/A</v>
      </c>
      <c r="X841" s="64" t="e">
        <f>VLOOKUP(E841,'Supply Log'!$Z$6:$AB$699,2,FALSE)</f>
        <v>#N/A</v>
      </c>
      <c r="Y841" s="64" t="e">
        <f>VLOOKUP(E841,'Supply Log'!$E$6:$X$618,20,FALSE)</f>
        <v>#N/A</v>
      </c>
      <c r="Z841" s="64"/>
      <c r="AA841" s="64"/>
    </row>
    <row r="842" spans="1:27" ht="15.75" customHeight="1">
      <c r="A842" s="67" t="str">
        <f t="shared" si="104"/>
        <v/>
      </c>
      <c r="B842" s="65">
        <f t="shared" si="111"/>
        <v>754</v>
      </c>
      <c r="C842" s="68" t="str">
        <f t="shared" si="105"/>
        <v/>
      </c>
      <c r="D842" s="69"/>
      <c r="E842" s="66"/>
      <c r="F842" s="66"/>
      <c r="G842" s="65" t="e">
        <f>VLOOKUP(E842,'Supply Log'!$E$6:$T$999,2,FALSE)</f>
        <v>#N/A</v>
      </c>
      <c r="H842" s="65" t="e">
        <f>VLOOKUP(E842,'Supply Log'!$E$6:$T$999,3,FALSE)</f>
        <v>#N/A</v>
      </c>
      <c r="I842" s="500"/>
      <c r="J842" s="65" t="e">
        <f>VLOOKUP(E842,'Supply Log'!$E$6:$T$277,5,FALSE)</f>
        <v>#N/A</v>
      </c>
      <c r="K842" s="65" t="e">
        <f>VLOOKUP(E842,'Supply Log'!$E$6:$T$277,6,FALSE)</f>
        <v>#N/A</v>
      </c>
      <c r="L842" s="65" t="e">
        <f>VLOOKUP(E842,'Supply Log'!$E$6:$T$277,7,FALSE)</f>
        <v>#N/A</v>
      </c>
      <c r="M842" s="65" t="e">
        <f>VLOOKUP(E842,'Supply Log'!$E$6:$T$277,8,FALSE)</f>
        <v>#N/A</v>
      </c>
      <c r="N842" s="65" t="e">
        <f>VLOOKUP(E842,'Supply Log'!$E$6:$T$277,9,FALSE)</f>
        <v>#N/A</v>
      </c>
      <c r="O842" s="65" t="e">
        <f>VLOOKUP(E842,'Supply Log'!$E$6:$T$277,10,FALSE)</f>
        <v>#N/A</v>
      </c>
      <c r="P842" s="29" t="e">
        <f t="shared" si="106"/>
        <v>#N/A</v>
      </c>
      <c r="Q842" s="65" t="e">
        <f>VLOOKUP(E842,'Supply Log'!$E$6:$T$277,12,FALSE)</f>
        <v>#N/A</v>
      </c>
      <c r="R842" s="78" t="e">
        <f t="shared" si="107"/>
        <v>#N/A</v>
      </c>
      <c r="S842" s="65"/>
      <c r="T842" s="79" t="e">
        <f t="shared" si="108"/>
        <v>#N/A</v>
      </c>
      <c r="U842" s="80" t="e">
        <f t="shared" si="109"/>
        <v>#N/A</v>
      </c>
      <c r="V842" s="81" t="str">
        <f t="shared" si="110"/>
        <v/>
      </c>
      <c r="W842" s="69" t="e">
        <f>VLOOKUP(F842,'Input Log'!$E$6:$V$50000,18,FALSE)</f>
        <v>#N/A</v>
      </c>
      <c r="X842" s="64" t="e">
        <f>VLOOKUP(E842,'Supply Log'!$Z$6:$AB$699,2,FALSE)</f>
        <v>#N/A</v>
      </c>
      <c r="Y842" s="64" t="e">
        <f>VLOOKUP(E842,'Supply Log'!$E$6:$X$618,20,FALSE)</f>
        <v>#N/A</v>
      </c>
      <c r="Z842" s="64"/>
      <c r="AA842" s="64"/>
    </row>
    <row r="843" spans="1:27" ht="15.75" customHeight="1">
      <c r="A843" s="67" t="str">
        <f t="shared" si="104"/>
        <v/>
      </c>
      <c r="B843" s="65">
        <f t="shared" si="111"/>
        <v>755</v>
      </c>
      <c r="C843" s="68" t="str">
        <f t="shared" si="105"/>
        <v/>
      </c>
      <c r="D843" s="69"/>
      <c r="E843" s="66"/>
      <c r="F843" s="66"/>
      <c r="G843" s="65" t="e">
        <f>VLOOKUP(E843,'Supply Log'!$E$6:$T$999,2,FALSE)</f>
        <v>#N/A</v>
      </c>
      <c r="H843" s="65" t="e">
        <f>VLOOKUP(E843,'Supply Log'!$E$6:$T$999,3,FALSE)</f>
        <v>#N/A</v>
      </c>
      <c r="I843" s="500"/>
      <c r="J843" s="65" t="e">
        <f>VLOOKUP(E843,'Supply Log'!$E$6:$T$277,5,FALSE)</f>
        <v>#N/A</v>
      </c>
      <c r="K843" s="65" t="e">
        <f>VLOOKUP(E843,'Supply Log'!$E$6:$T$277,6,FALSE)</f>
        <v>#N/A</v>
      </c>
      <c r="L843" s="65" t="e">
        <f>VLOOKUP(E843,'Supply Log'!$E$6:$T$277,7,FALSE)</f>
        <v>#N/A</v>
      </c>
      <c r="M843" s="65" t="e">
        <f>VLOOKUP(E843,'Supply Log'!$E$6:$T$277,8,FALSE)</f>
        <v>#N/A</v>
      </c>
      <c r="N843" s="65" t="e">
        <f>VLOOKUP(E843,'Supply Log'!$E$6:$T$277,9,FALSE)</f>
        <v>#N/A</v>
      </c>
      <c r="O843" s="65" t="e">
        <f>VLOOKUP(E843,'Supply Log'!$E$6:$T$277,10,FALSE)</f>
        <v>#N/A</v>
      </c>
      <c r="P843" s="29" t="e">
        <f t="shared" si="106"/>
        <v>#N/A</v>
      </c>
      <c r="Q843" s="65" t="e">
        <f>VLOOKUP(E843,'Supply Log'!$E$6:$T$277,12,FALSE)</f>
        <v>#N/A</v>
      </c>
      <c r="R843" s="78" t="e">
        <f t="shared" si="107"/>
        <v>#N/A</v>
      </c>
      <c r="S843" s="65"/>
      <c r="T843" s="79" t="e">
        <f t="shared" si="108"/>
        <v>#N/A</v>
      </c>
      <c r="U843" s="80" t="e">
        <f t="shared" si="109"/>
        <v>#N/A</v>
      </c>
      <c r="V843" s="81" t="str">
        <f t="shared" si="110"/>
        <v/>
      </c>
      <c r="W843" s="69" t="e">
        <f>VLOOKUP(F843,'Input Log'!$E$6:$V$50000,18,FALSE)</f>
        <v>#N/A</v>
      </c>
      <c r="X843" s="64" t="e">
        <f>VLOOKUP(E843,'Supply Log'!$Z$6:$AB$699,2,FALSE)</f>
        <v>#N/A</v>
      </c>
      <c r="Y843" s="64" t="e">
        <f>VLOOKUP(E843,'Supply Log'!$E$6:$X$618,20,FALSE)</f>
        <v>#N/A</v>
      </c>
      <c r="Z843" s="64"/>
      <c r="AA843" s="64"/>
    </row>
    <row r="844" spans="1:27" ht="15.75" customHeight="1">
      <c r="A844" s="67" t="str">
        <f t="shared" si="104"/>
        <v/>
      </c>
      <c r="B844" s="65">
        <f t="shared" si="111"/>
        <v>756</v>
      </c>
      <c r="C844" s="68" t="str">
        <f t="shared" si="105"/>
        <v/>
      </c>
      <c r="D844" s="69"/>
      <c r="E844" s="66"/>
      <c r="F844" s="66"/>
      <c r="G844" s="65" t="e">
        <f>VLOOKUP(E844,'Supply Log'!$E$6:$T$999,2,FALSE)</f>
        <v>#N/A</v>
      </c>
      <c r="H844" s="65" t="e">
        <f>VLOOKUP(E844,'Supply Log'!$E$6:$T$999,3,FALSE)</f>
        <v>#N/A</v>
      </c>
      <c r="I844" s="500"/>
      <c r="J844" s="65" t="e">
        <f>VLOOKUP(E844,'Supply Log'!$E$6:$T$277,5,FALSE)</f>
        <v>#N/A</v>
      </c>
      <c r="K844" s="65" t="e">
        <f>VLOOKUP(E844,'Supply Log'!$E$6:$T$277,6,FALSE)</f>
        <v>#N/A</v>
      </c>
      <c r="L844" s="65" t="e">
        <f>VLOOKUP(E844,'Supply Log'!$E$6:$T$277,7,FALSE)</f>
        <v>#N/A</v>
      </c>
      <c r="M844" s="65" t="e">
        <f>VLOOKUP(E844,'Supply Log'!$E$6:$T$277,8,FALSE)</f>
        <v>#N/A</v>
      </c>
      <c r="N844" s="65" t="e">
        <f>VLOOKUP(E844,'Supply Log'!$E$6:$T$277,9,FALSE)</f>
        <v>#N/A</v>
      </c>
      <c r="O844" s="65" t="e">
        <f>VLOOKUP(E844,'Supply Log'!$E$6:$T$277,10,FALSE)</f>
        <v>#N/A</v>
      </c>
      <c r="P844" s="29" t="e">
        <f t="shared" si="106"/>
        <v>#N/A</v>
      </c>
      <c r="Q844" s="65" t="e">
        <f>VLOOKUP(E844,'Supply Log'!$E$6:$T$277,12,FALSE)</f>
        <v>#N/A</v>
      </c>
      <c r="R844" s="78" t="e">
        <f t="shared" si="107"/>
        <v>#N/A</v>
      </c>
      <c r="S844" s="65"/>
      <c r="T844" s="79" t="e">
        <f t="shared" si="108"/>
        <v>#N/A</v>
      </c>
      <c r="U844" s="80" t="e">
        <f t="shared" si="109"/>
        <v>#N/A</v>
      </c>
      <c r="V844" s="81" t="str">
        <f t="shared" si="110"/>
        <v/>
      </c>
      <c r="W844" s="69" t="e">
        <f>VLOOKUP(F844,'Input Log'!$E$6:$V$50000,18,FALSE)</f>
        <v>#N/A</v>
      </c>
      <c r="X844" s="64" t="e">
        <f>VLOOKUP(E844,'Supply Log'!$Z$6:$AB$699,2,FALSE)</f>
        <v>#N/A</v>
      </c>
      <c r="Y844" s="64" t="e">
        <f>VLOOKUP(E844,'Supply Log'!$E$6:$X$618,20,FALSE)</f>
        <v>#N/A</v>
      </c>
      <c r="Z844" s="64"/>
      <c r="AA844" s="64"/>
    </row>
    <row r="845" spans="1:27" ht="15.75" customHeight="1">
      <c r="A845" s="67" t="str">
        <f t="shared" si="104"/>
        <v/>
      </c>
      <c r="B845" s="65">
        <f t="shared" si="111"/>
        <v>757</v>
      </c>
      <c r="C845" s="68" t="str">
        <f t="shared" si="105"/>
        <v/>
      </c>
      <c r="D845" s="69"/>
      <c r="E845" s="66"/>
      <c r="F845" s="66"/>
      <c r="G845" s="65" t="e">
        <f>VLOOKUP(E845,'Supply Log'!$E$6:$T$999,2,FALSE)</f>
        <v>#N/A</v>
      </c>
      <c r="H845" s="65" t="e">
        <f>VLOOKUP(E845,'Supply Log'!$E$6:$T$999,3,FALSE)</f>
        <v>#N/A</v>
      </c>
      <c r="I845" s="500"/>
      <c r="J845" s="65" t="e">
        <f>VLOOKUP(E845,'Supply Log'!$E$6:$T$277,5,FALSE)</f>
        <v>#N/A</v>
      </c>
      <c r="K845" s="65" t="e">
        <f>VLOOKUP(E845,'Supply Log'!$E$6:$T$277,6,FALSE)</f>
        <v>#N/A</v>
      </c>
      <c r="L845" s="65" t="e">
        <f>VLOOKUP(E845,'Supply Log'!$E$6:$T$277,7,FALSE)</f>
        <v>#N/A</v>
      </c>
      <c r="M845" s="65" t="e">
        <f>VLOOKUP(E845,'Supply Log'!$E$6:$T$277,8,FALSE)</f>
        <v>#N/A</v>
      </c>
      <c r="N845" s="65" t="e">
        <f>VLOOKUP(E845,'Supply Log'!$E$6:$T$277,9,FALSE)</f>
        <v>#N/A</v>
      </c>
      <c r="O845" s="65" t="e">
        <f>VLOOKUP(E845,'Supply Log'!$E$6:$T$277,10,FALSE)</f>
        <v>#N/A</v>
      </c>
      <c r="P845" s="29" t="e">
        <f t="shared" si="106"/>
        <v>#N/A</v>
      </c>
      <c r="Q845" s="65" t="e">
        <f>VLOOKUP(E845,'Supply Log'!$E$6:$T$277,12,FALSE)</f>
        <v>#N/A</v>
      </c>
      <c r="R845" s="78" t="e">
        <f t="shared" si="107"/>
        <v>#N/A</v>
      </c>
      <c r="S845" s="65"/>
      <c r="T845" s="79" t="e">
        <f t="shared" si="108"/>
        <v>#N/A</v>
      </c>
      <c r="U845" s="80" t="e">
        <f t="shared" si="109"/>
        <v>#N/A</v>
      </c>
      <c r="V845" s="81" t="str">
        <f t="shared" si="110"/>
        <v/>
      </c>
      <c r="W845" s="69" t="e">
        <f>VLOOKUP(F845,'Input Log'!$E$6:$V$50000,18,FALSE)</f>
        <v>#N/A</v>
      </c>
      <c r="X845" s="64" t="e">
        <f>VLOOKUP(E845,'Supply Log'!$Z$6:$AB$699,2,FALSE)</f>
        <v>#N/A</v>
      </c>
      <c r="Y845" s="64" t="e">
        <f>VLOOKUP(E845,'Supply Log'!$E$6:$X$618,20,FALSE)</f>
        <v>#N/A</v>
      </c>
      <c r="Z845" s="64"/>
      <c r="AA845" s="64"/>
    </row>
    <row r="846" spans="1:27" ht="15.75" customHeight="1">
      <c r="A846" s="67" t="str">
        <f t="shared" si="104"/>
        <v/>
      </c>
      <c r="B846" s="65">
        <f t="shared" si="111"/>
        <v>758</v>
      </c>
      <c r="C846" s="68" t="str">
        <f t="shared" si="105"/>
        <v/>
      </c>
      <c r="D846" s="69"/>
      <c r="E846" s="66"/>
      <c r="F846" s="66"/>
      <c r="G846" s="65" t="e">
        <f>VLOOKUP(E846,'Supply Log'!$E$6:$T$999,2,FALSE)</f>
        <v>#N/A</v>
      </c>
      <c r="H846" s="65" t="e">
        <f>VLOOKUP(E846,'Supply Log'!$E$6:$T$999,3,FALSE)</f>
        <v>#N/A</v>
      </c>
      <c r="I846" s="500"/>
      <c r="J846" s="65" t="e">
        <f>VLOOKUP(E846,'Supply Log'!$E$6:$T$277,5,FALSE)</f>
        <v>#N/A</v>
      </c>
      <c r="K846" s="65" t="e">
        <f>VLOOKUP(E846,'Supply Log'!$E$6:$T$277,6,FALSE)</f>
        <v>#N/A</v>
      </c>
      <c r="L846" s="65" t="e">
        <f>VLOOKUP(E846,'Supply Log'!$E$6:$T$277,7,FALSE)</f>
        <v>#N/A</v>
      </c>
      <c r="M846" s="65" t="e">
        <f>VLOOKUP(E846,'Supply Log'!$E$6:$T$277,8,FALSE)</f>
        <v>#N/A</v>
      </c>
      <c r="N846" s="65" t="e">
        <f>VLOOKUP(E846,'Supply Log'!$E$6:$T$277,9,FALSE)</f>
        <v>#N/A</v>
      </c>
      <c r="O846" s="65" t="e">
        <f>VLOOKUP(E846,'Supply Log'!$E$6:$T$277,10,FALSE)</f>
        <v>#N/A</v>
      </c>
      <c r="P846" s="29" t="e">
        <f t="shared" si="106"/>
        <v>#N/A</v>
      </c>
      <c r="Q846" s="65" t="e">
        <f>VLOOKUP(E846,'Supply Log'!$E$6:$T$277,12,FALSE)</f>
        <v>#N/A</v>
      </c>
      <c r="R846" s="78" t="e">
        <f t="shared" si="107"/>
        <v>#N/A</v>
      </c>
      <c r="S846" s="65"/>
      <c r="T846" s="79" t="e">
        <f t="shared" si="108"/>
        <v>#N/A</v>
      </c>
      <c r="U846" s="80" t="e">
        <f t="shared" si="109"/>
        <v>#N/A</v>
      </c>
      <c r="V846" s="81" t="str">
        <f t="shared" si="110"/>
        <v/>
      </c>
      <c r="W846" s="69" t="e">
        <f>VLOOKUP(F846,'Input Log'!$E$6:$V$50000,18,FALSE)</f>
        <v>#N/A</v>
      </c>
      <c r="X846" s="64" t="e">
        <f>VLOOKUP(E846,'Supply Log'!$Z$6:$AB$699,2,FALSE)</f>
        <v>#N/A</v>
      </c>
      <c r="Y846" s="64" t="e">
        <f>VLOOKUP(E846,'Supply Log'!$E$6:$X$618,20,FALSE)</f>
        <v>#N/A</v>
      </c>
      <c r="Z846" s="64"/>
      <c r="AA846" s="64"/>
    </row>
    <row r="847" spans="1:27" ht="15.75" customHeight="1">
      <c r="A847" s="67" t="str">
        <f t="shared" si="104"/>
        <v/>
      </c>
      <c r="B847" s="65">
        <f t="shared" si="111"/>
        <v>759</v>
      </c>
      <c r="C847" s="68" t="str">
        <f t="shared" si="105"/>
        <v/>
      </c>
      <c r="D847" s="69"/>
      <c r="E847" s="66"/>
      <c r="F847" s="66"/>
      <c r="G847" s="65" t="e">
        <f>VLOOKUP(E847,'Supply Log'!$E$6:$T$999,2,FALSE)</f>
        <v>#N/A</v>
      </c>
      <c r="H847" s="65" t="e">
        <f>VLOOKUP(E847,'Supply Log'!$E$6:$T$999,3,FALSE)</f>
        <v>#N/A</v>
      </c>
      <c r="I847" s="500"/>
      <c r="J847" s="65" t="e">
        <f>VLOOKUP(E847,'Supply Log'!$E$6:$T$277,5,FALSE)</f>
        <v>#N/A</v>
      </c>
      <c r="K847" s="65" t="e">
        <f>VLOOKUP(E847,'Supply Log'!$E$6:$T$277,6,FALSE)</f>
        <v>#N/A</v>
      </c>
      <c r="L847" s="65" t="e">
        <f>VLOOKUP(E847,'Supply Log'!$E$6:$T$277,7,FALSE)</f>
        <v>#N/A</v>
      </c>
      <c r="M847" s="65" t="e">
        <f>VLOOKUP(E847,'Supply Log'!$E$6:$T$277,8,FALSE)</f>
        <v>#N/A</v>
      </c>
      <c r="N847" s="65" t="e">
        <f>VLOOKUP(E847,'Supply Log'!$E$6:$T$277,9,FALSE)</f>
        <v>#N/A</v>
      </c>
      <c r="O847" s="65" t="e">
        <f>VLOOKUP(E847,'Supply Log'!$E$6:$T$277,10,FALSE)</f>
        <v>#N/A</v>
      </c>
      <c r="P847" s="29" t="e">
        <f t="shared" si="106"/>
        <v>#N/A</v>
      </c>
      <c r="Q847" s="65" t="e">
        <f>VLOOKUP(E847,'Supply Log'!$E$6:$T$277,12,FALSE)</f>
        <v>#N/A</v>
      </c>
      <c r="R847" s="78" t="e">
        <f t="shared" si="107"/>
        <v>#N/A</v>
      </c>
      <c r="S847" s="65"/>
      <c r="T847" s="79" t="e">
        <f t="shared" si="108"/>
        <v>#N/A</v>
      </c>
      <c r="U847" s="80" t="e">
        <f t="shared" si="109"/>
        <v>#N/A</v>
      </c>
      <c r="V847" s="81" t="str">
        <f t="shared" si="110"/>
        <v/>
      </c>
      <c r="W847" s="69" t="e">
        <f>VLOOKUP(F847,'Input Log'!$E$6:$V$50000,18,FALSE)</f>
        <v>#N/A</v>
      </c>
      <c r="X847" s="64" t="e">
        <f>VLOOKUP(E847,'Supply Log'!$Z$6:$AB$699,2,FALSE)</f>
        <v>#N/A</v>
      </c>
      <c r="Y847" s="64" t="e">
        <f>VLOOKUP(E847,'Supply Log'!$E$6:$X$618,20,FALSE)</f>
        <v>#N/A</v>
      </c>
      <c r="Z847" s="64"/>
      <c r="AA847" s="64"/>
    </row>
    <row r="848" spans="1:27" ht="15.75" customHeight="1">
      <c r="A848" s="67" t="str">
        <f t="shared" si="104"/>
        <v/>
      </c>
      <c r="B848" s="65">
        <f t="shared" si="111"/>
        <v>760</v>
      </c>
      <c r="C848" s="68" t="str">
        <f t="shared" si="105"/>
        <v/>
      </c>
      <c r="D848" s="69"/>
      <c r="E848" s="66"/>
      <c r="F848" s="66"/>
      <c r="G848" s="65" t="e">
        <f>VLOOKUP(E848,'Supply Log'!$E$6:$T$999,2,FALSE)</f>
        <v>#N/A</v>
      </c>
      <c r="H848" s="65" t="e">
        <f>VLOOKUP(E848,'Supply Log'!$E$6:$T$999,3,FALSE)</f>
        <v>#N/A</v>
      </c>
      <c r="I848" s="500"/>
      <c r="J848" s="65" t="e">
        <f>VLOOKUP(E848,'Supply Log'!$E$6:$T$277,5,FALSE)</f>
        <v>#N/A</v>
      </c>
      <c r="K848" s="65" t="e">
        <f>VLOOKUP(E848,'Supply Log'!$E$6:$T$277,6,FALSE)</f>
        <v>#N/A</v>
      </c>
      <c r="L848" s="65" t="e">
        <f>VLOOKUP(E848,'Supply Log'!$E$6:$T$277,7,FALSE)</f>
        <v>#N/A</v>
      </c>
      <c r="M848" s="65" t="e">
        <f>VLOOKUP(E848,'Supply Log'!$E$6:$T$277,8,FALSE)</f>
        <v>#N/A</v>
      </c>
      <c r="N848" s="65" t="e">
        <f>VLOOKUP(E848,'Supply Log'!$E$6:$T$277,9,FALSE)</f>
        <v>#N/A</v>
      </c>
      <c r="O848" s="65" t="e">
        <f>VLOOKUP(E848,'Supply Log'!$E$6:$T$277,10,FALSE)</f>
        <v>#N/A</v>
      </c>
      <c r="P848" s="29" t="e">
        <f t="shared" si="106"/>
        <v>#N/A</v>
      </c>
      <c r="Q848" s="65" t="e">
        <f>VLOOKUP(E848,'Supply Log'!$E$6:$T$277,12,FALSE)</f>
        <v>#N/A</v>
      </c>
      <c r="R848" s="78" t="e">
        <f t="shared" si="107"/>
        <v>#N/A</v>
      </c>
      <c r="S848" s="65"/>
      <c r="T848" s="79" t="e">
        <f t="shared" si="108"/>
        <v>#N/A</v>
      </c>
      <c r="U848" s="80" t="e">
        <f t="shared" si="109"/>
        <v>#N/A</v>
      </c>
      <c r="V848" s="81" t="str">
        <f t="shared" si="110"/>
        <v/>
      </c>
      <c r="W848" s="69" t="e">
        <f>VLOOKUP(F848,'Input Log'!$E$6:$V$50000,18,FALSE)</f>
        <v>#N/A</v>
      </c>
      <c r="X848" s="64" t="e">
        <f>VLOOKUP(E848,'Supply Log'!$Z$6:$AB$699,2,FALSE)</f>
        <v>#N/A</v>
      </c>
      <c r="Y848" s="64" t="e">
        <f>VLOOKUP(E848,'Supply Log'!$E$6:$X$618,20,FALSE)</f>
        <v>#N/A</v>
      </c>
      <c r="Z848" s="64"/>
      <c r="AA848" s="64"/>
    </row>
    <row r="849" spans="1:27" ht="15.75" customHeight="1">
      <c r="A849" s="67" t="str">
        <f t="shared" si="104"/>
        <v/>
      </c>
      <c r="B849" s="65">
        <f t="shared" si="111"/>
        <v>761</v>
      </c>
      <c r="C849" s="68" t="str">
        <f t="shared" si="105"/>
        <v/>
      </c>
      <c r="D849" s="69"/>
      <c r="E849" s="66"/>
      <c r="F849" s="66"/>
      <c r="G849" s="65" t="e">
        <f>VLOOKUP(E849,'Supply Log'!$E$6:$T$999,2,FALSE)</f>
        <v>#N/A</v>
      </c>
      <c r="H849" s="65" t="e">
        <f>VLOOKUP(E849,'Supply Log'!$E$6:$T$999,3,FALSE)</f>
        <v>#N/A</v>
      </c>
      <c r="I849" s="500"/>
      <c r="J849" s="65" t="e">
        <f>VLOOKUP(E849,'Supply Log'!$E$6:$T$277,5,FALSE)</f>
        <v>#N/A</v>
      </c>
      <c r="K849" s="65" t="e">
        <f>VLOOKUP(E849,'Supply Log'!$E$6:$T$277,6,FALSE)</f>
        <v>#N/A</v>
      </c>
      <c r="L849" s="65" t="e">
        <f>VLOOKUP(E849,'Supply Log'!$E$6:$T$277,7,FALSE)</f>
        <v>#N/A</v>
      </c>
      <c r="M849" s="65" t="e">
        <f>VLOOKUP(E849,'Supply Log'!$E$6:$T$277,8,FALSE)</f>
        <v>#N/A</v>
      </c>
      <c r="N849" s="65" t="e">
        <f>VLOOKUP(E849,'Supply Log'!$E$6:$T$277,9,FALSE)</f>
        <v>#N/A</v>
      </c>
      <c r="O849" s="65" t="e">
        <f>VLOOKUP(E849,'Supply Log'!$E$6:$T$277,10,FALSE)</f>
        <v>#N/A</v>
      </c>
      <c r="P849" s="29" t="e">
        <f t="shared" si="106"/>
        <v>#N/A</v>
      </c>
      <c r="Q849" s="65" t="e">
        <f>VLOOKUP(E849,'Supply Log'!$E$6:$T$277,12,FALSE)</f>
        <v>#N/A</v>
      </c>
      <c r="R849" s="78" t="e">
        <f t="shared" si="107"/>
        <v>#N/A</v>
      </c>
      <c r="S849" s="65"/>
      <c r="T849" s="79" t="e">
        <f t="shared" si="108"/>
        <v>#N/A</v>
      </c>
      <c r="U849" s="80" t="e">
        <f t="shared" si="109"/>
        <v>#N/A</v>
      </c>
      <c r="V849" s="81" t="str">
        <f t="shared" si="110"/>
        <v/>
      </c>
      <c r="W849" s="69" t="e">
        <f>VLOOKUP(F849,'Input Log'!$E$6:$V$50000,18,FALSE)</f>
        <v>#N/A</v>
      </c>
      <c r="X849" s="64" t="e">
        <f>VLOOKUP(E849,'Supply Log'!$Z$6:$AB$699,2,FALSE)</f>
        <v>#N/A</v>
      </c>
      <c r="Y849" s="64" t="e">
        <f>VLOOKUP(E849,'Supply Log'!$E$6:$X$618,20,FALSE)</f>
        <v>#N/A</v>
      </c>
      <c r="Z849" s="64"/>
      <c r="AA849" s="64"/>
    </row>
    <row r="850" spans="1:27" ht="15.75" customHeight="1">
      <c r="A850" s="67" t="str">
        <f t="shared" si="104"/>
        <v/>
      </c>
      <c r="B850" s="65">
        <f t="shared" si="111"/>
        <v>762</v>
      </c>
      <c r="C850" s="68" t="str">
        <f t="shared" si="105"/>
        <v/>
      </c>
      <c r="D850" s="69"/>
      <c r="E850" s="66"/>
      <c r="F850" s="66"/>
      <c r="G850" s="65" t="e">
        <f>VLOOKUP(E850,'Supply Log'!$E$6:$T$999,2,FALSE)</f>
        <v>#N/A</v>
      </c>
      <c r="H850" s="65" t="e">
        <f>VLOOKUP(E850,'Supply Log'!$E$6:$T$999,3,FALSE)</f>
        <v>#N/A</v>
      </c>
      <c r="I850" s="500"/>
      <c r="J850" s="65" t="e">
        <f>VLOOKUP(E850,'Supply Log'!$E$6:$T$277,5,FALSE)</f>
        <v>#N/A</v>
      </c>
      <c r="K850" s="65" t="e">
        <f>VLOOKUP(E850,'Supply Log'!$E$6:$T$277,6,FALSE)</f>
        <v>#N/A</v>
      </c>
      <c r="L850" s="65" t="e">
        <f>VLOOKUP(E850,'Supply Log'!$E$6:$T$277,7,FALSE)</f>
        <v>#N/A</v>
      </c>
      <c r="M850" s="65" t="e">
        <f>VLOOKUP(E850,'Supply Log'!$E$6:$T$277,8,FALSE)</f>
        <v>#N/A</v>
      </c>
      <c r="N850" s="65" t="e">
        <f>VLOOKUP(E850,'Supply Log'!$E$6:$T$277,9,FALSE)</f>
        <v>#N/A</v>
      </c>
      <c r="O850" s="65" t="e">
        <f>VLOOKUP(E850,'Supply Log'!$E$6:$T$277,10,FALSE)</f>
        <v>#N/A</v>
      </c>
      <c r="P850" s="29" t="e">
        <f t="shared" si="106"/>
        <v>#N/A</v>
      </c>
      <c r="Q850" s="65" t="e">
        <f>VLOOKUP(E850,'Supply Log'!$E$6:$T$277,12,FALSE)</f>
        <v>#N/A</v>
      </c>
      <c r="R850" s="78" t="e">
        <f t="shared" si="107"/>
        <v>#N/A</v>
      </c>
      <c r="S850" s="65"/>
      <c r="T850" s="79" t="e">
        <f t="shared" si="108"/>
        <v>#N/A</v>
      </c>
      <c r="U850" s="80" t="e">
        <f t="shared" si="109"/>
        <v>#N/A</v>
      </c>
      <c r="V850" s="81" t="str">
        <f t="shared" si="110"/>
        <v/>
      </c>
      <c r="W850" s="69" t="e">
        <f>VLOOKUP(F850,'Input Log'!$E$6:$V$50000,18,FALSE)</f>
        <v>#N/A</v>
      </c>
      <c r="X850" s="64" t="e">
        <f>VLOOKUP(E850,'Supply Log'!$Z$6:$AB$699,2,FALSE)</f>
        <v>#N/A</v>
      </c>
      <c r="Y850" s="64" t="e">
        <f>VLOOKUP(E850,'Supply Log'!$E$6:$X$618,20,FALSE)</f>
        <v>#N/A</v>
      </c>
      <c r="Z850" s="64"/>
      <c r="AA850" s="64"/>
    </row>
    <row r="851" spans="1:27" ht="15.75" customHeight="1">
      <c r="A851" s="67" t="str">
        <f t="shared" si="104"/>
        <v/>
      </c>
      <c r="B851" s="65">
        <f t="shared" si="111"/>
        <v>763</v>
      </c>
      <c r="C851" s="68" t="str">
        <f t="shared" ref="C851:C869" si="112">IF(D851="","",(IF(D852=D851,"",1)))</f>
        <v/>
      </c>
      <c r="D851" s="69"/>
      <c r="E851" s="66"/>
      <c r="F851" s="66"/>
      <c r="G851" s="65" t="e">
        <f>VLOOKUP(E851,'Supply Log'!$E$6:$T$999,2,FALSE)</f>
        <v>#N/A</v>
      </c>
      <c r="H851" s="65" t="e">
        <f>VLOOKUP(E851,'Supply Log'!$E$6:$T$999,3,FALSE)</f>
        <v>#N/A</v>
      </c>
      <c r="I851" s="500"/>
      <c r="J851" s="65" t="e">
        <f>VLOOKUP(E851,'Supply Log'!$E$6:$T$277,5,FALSE)</f>
        <v>#N/A</v>
      </c>
      <c r="K851" s="65" t="e">
        <f>VLOOKUP(E851,'Supply Log'!$E$6:$T$277,6,FALSE)</f>
        <v>#N/A</v>
      </c>
      <c r="L851" s="65" t="e">
        <f>VLOOKUP(E851,'Supply Log'!$E$6:$T$277,7,FALSE)</f>
        <v>#N/A</v>
      </c>
      <c r="M851" s="65" t="e">
        <f>VLOOKUP(E851,'Supply Log'!$E$6:$T$277,8,FALSE)</f>
        <v>#N/A</v>
      </c>
      <c r="N851" s="65" t="e">
        <f>VLOOKUP(E851,'Supply Log'!$E$6:$T$277,9,FALSE)</f>
        <v>#N/A</v>
      </c>
      <c r="O851" s="65" t="e">
        <f>VLOOKUP(E851,'Supply Log'!$E$6:$T$277,10,FALSE)</f>
        <v>#N/A</v>
      </c>
      <c r="P851" s="29" t="e">
        <f t="shared" si="106"/>
        <v>#N/A</v>
      </c>
      <c r="Q851" s="65" t="e">
        <f>VLOOKUP(E851,'Supply Log'!$E$6:$T$277,12,FALSE)</f>
        <v>#N/A</v>
      </c>
      <c r="R851" s="78" t="e">
        <f t="shared" si="107"/>
        <v>#N/A</v>
      </c>
      <c r="S851" s="65"/>
      <c r="T851" s="79" t="e">
        <f t="shared" si="108"/>
        <v>#N/A</v>
      </c>
      <c r="U851" s="80" t="e">
        <f t="shared" si="109"/>
        <v>#N/A</v>
      </c>
      <c r="V851" s="81" t="str">
        <f t="shared" si="110"/>
        <v/>
      </c>
      <c r="W851" s="69" t="e">
        <f>VLOOKUP(F851,'Input Log'!$E$6:$V$50000,18,FALSE)</f>
        <v>#N/A</v>
      </c>
      <c r="X851" s="64" t="e">
        <f>VLOOKUP(E851,'Supply Log'!$Z$6:$AB$699,2,FALSE)</f>
        <v>#N/A</v>
      </c>
      <c r="Y851" s="64" t="e">
        <f>VLOOKUP(E851,'Supply Log'!$E$6:$X$618,20,FALSE)</f>
        <v>#N/A</v>
      </c>
      <c r="Z851" s="64"/>
      <c r="AA851" s="64"/>
    </row>
    <row r="852" spans="1:27" ht="15.75" customHeight="1">
      <c r="A852" s="67" t="str">
        <f t="shared" si="104"/>
        <v/>
      </c>
      <c r="B852" s="65">
        <f t="shared" si="111"/>
        <v>764</v>
      </c>
      <c r="C852" s="68" t="str">
        <f t="shared" si="112"/>
        <v/>
      </c>
      <c r="D852" s="69"/>
      <c r="E852" s="66"/>
      <c r="F852" s="66"/>
      <c r="G852" s="65" t="e">
        <f>VLOOKUP(E852,'Supply Log'!$E$6:$T$999,2,FALSE)</f>
        <v>#N/A</v>
      </c>
      <c r="H852" s="65" t="e">
        <f>VLOOKUP(E852,'Supply Log'!$E$6:$T$999,3,FALSE)</f>
        <v>#N/A</v>
      </c>
      <c r="I852" s="500"/>
      <c r="J852" s="65" t="e">
        <f>VLOOKUP(E852,'Supply Log'!$E$6:$T$277,5,FALSE)</f>
        <v>#N/A</v>
      </c>
      <c r="K852" s="65" t="e">
        <f>VLOOKUP(E852,'Supply Log'!$E$6:$T$277,6,FALSE)</f>
        <v>#N/A</v>
      </c>
      <c r="L852" s="65" t="e">
        <f>VLOOKUP(E852,'Supply Log'!$E$6:$T$277,7,FALSE)</f>
        <v>#N/A</v>
      </c>
      <c r="M852" s="65" t="e">
        <f>VLOOKUP(E852,'Supply Log'!$E$6:$T$277,8,FALSE)</f>
        <v>#N/A</v>
      </c>
      <c r="N852" s="65" t="e">
        <f>VLOOKUP(E852,'Supply Log'!$E$6:$T$277,9,FALSE)</f>
        <v>#N/A</v>
      </c>
      <c r="O852" s="65" t="e">
        <f>VLOOKUP(E852,'Supply Log'!$E$6:$T$277,10,FALSE)</f>
        <v>#N/A</v>
      </c>
      <c r="P852" s="29" t="e">
        <f t="shared" si="106"/>
        <v>#N/A</v>
      </c>
      <c r="Q852" s="65" t="e">
        <f>VLOOKUP(E852,'Supply Log'!$E$6:$T$277,12,FALSE)</f>
        <v>#N/A</v>
      </c>
      <c r="R852" s="78" t="e">
        <f t="shared" si="107"/>
        <v>#N/A</v>
      </c>
      <c r="S852" s="65"/>
      <c r="T852" s="79" t="e">
        <f t="shared" si="108"/>
        <v>#N/A</v>
      </c>
      <c r="U852" s="80" t="e">
        <f t="shared" si="109"/>
        <v>#N/A</v>
      </c>
      <c r="V852" s="81" t="str">
        <f t="shared" si="110"/>
        <v/>
      </c>
      <c r="W852" s="69" t="e">
        <f>VLOOKUP(F852,'Input Log'!$E$6:$V$50000,18,FALSE)</f>
        <v>#N/A</v>
      </c>
      <c r="X852" s="64" t="e">
        <f>VLOOKUP(E852,'Supply Log'!$Z$6:$AB$699,2,FALSE)</f>
        <v>#N/A</v>
      </c>
      <c r="Y852" s="64" t="e">
        <f>VLOOKUP(E852,'Supply Log'!$E$6:$X$618,20,FALSE)</f>
        <v>#N/A</v>
      </c>
      <c r="Z852" s="64"/>
      <c r="AA852" s="64"/>
    </row>
    <row r="853" spans="1:27" ht="15.75" customHeight="1">
      <c r="A853" s="67" t="str">
        <f t="shared" si="104"/>
        <v/>
      </c>
      <c r="B853" s="65">
        <f t="shared" si="111"/>
        <v>765</v>
      </c>
      <c r="C853" s="68" t="str">
        <f t="shared" si="112"/>
        <v/>
      </c>
      <c r="D853" s="69"/>
      <c r="E853" s="66"/>
      <c r="F853" s="66"/>
      <c r="G853" s="65" t="e">
        <f>VLOOKUP(E853,'Supply Log'!$E$6:$T$999,2,FALSE)</f>
        <v>#N/A</v>
      </c>
      <c r="H853" s="65" t="e">
        <f>VLOOKUP(E853,'Supply Log'!$E$6:$T$999,3,FALSE)</f>
        <v>#N/A</v>
      </c>
      <c r="I853" s="500"/>
      <c r="J853" s="65" t="e">
        <f>VLOOKUP(E853,'Supply Log'!$E$6:$T$277,5,FALSE)</f>
        <v>#N/A</v>
      </c>
      <c r="K853" s="65" t="e">
        <f>VLOOKUP(E853,'Supply Log'!$E$6:$T$277,6,FALSE)</f>
        <v>#N/A</v>
      </c>
      <c r="L853" s="65" t="e">
        <f>VLOOKUP(E853,'Supply Log'!$E$6:$T$277,7,FALSE)</f>
        <v>#N/A</v>
      </c>
      <c r="M853" s="65" t="e">
        <f>VLOOKUP(E853,'Supply Log'!$E$6:$T$277,8,FALSE)</f>
        <v>#N/A</v>
      </c>
      <c r="N853" s="65" t="e">
        <f>VLOOKUP(E853,'Supply Log'!$E$6:$T$277,9,FALSE)</f>
        <v>#N/A</v>
      </c>
      <c r="O853" s="65" t="e">
        <f>VLOOKUP(E853,'Supply Log'!$E$6:$T$277,10,FALSE)</f>
        <v>#N/A</v>
      </c>
      <c r="P853" s="29" t="e">
        <f t="shared" si="106"/>
        <v>#N/A</v>
      </c>
      <c r="Q853" s="65" t="e">
        <f>VLOOKUP(E853,'Supply Log'!$E$6:$T$277,12,FALSE)</f>
        <v>#N/A</v>
      </c>
      <c r="R853" s="78" t="e">
        <f t="shared" si="107"/>
        <v>#N/A</v>
      </c>
      <c r="S853" s="65"/>
      <c r="T853" s="79" t="e">
        <f t="shared" si="108"/>
        <v>#N/A</v>
      </c>
      <c r="U853" s="80" t="e">
        <f t="shared" si="109"/>
        <v>#N/A</v>
      </c>
      <c r="V853" s="81" t="str">
        <f t="shared" si="110"/>
        <v/>
      </c>
      <c r="W853" s="69" t="e">
        <f>VLOOKUP(F853,'Input Log'!$E$6:$V$50000,18,FALSE)</f>
        <v>#N/A</v>
      </c>
      <c r="X853" s="64" t="e">
        <f>VLOOKUP(E853,'Supply Log'!$Z$6:$AB$699,2,FALSE)</f>
        <v>#N/A</v>
      </c>
      <c r="Y853" s="64" t="e">
        <f>VLOOKUP(E853,'Supply Log'!$E$6:$X$618,20,FALSE)</f>
        <v>#N/A</v>
      </c>
      <c r="Z853" s="64"/>
      <c r="AA853" s="64"/>
    </row>
    <row r="854" spans="1:27" ht="15.75" customHeight="1">
      <c r="A854" s="67" t="str">
        <f t="shared" si="104"/>
        <v/>
      </c>
      <c r="B854" s="65">
        <f t="shared" si="111"/>
        <v>766</v>
      </c>
      <c r="C854" s="68" t="str">
        <f t="shared" si="112"/>
        <v/>
      </c>
      <c r="D854" s="69"/>
      <c r="E854" s="66"/>
      <c r="F854" s="66"/>
      <c r="G854" s="65" t="e">
        <f>VLOOKUP(E854,'Supply Log'!$E$6:$T$999,2,FALSE)</f>
        <v>#N/A</v>
      </c>
      <c r="H854" s="65" t="e">
        <f>VLOOKUP(E854,'Supply Log'!$E$6:$T$999,3,FALSE)</f>
        <v>#N/A</v>
      </c>
      <c r="I854" s="500"/>
      <c r="J854" s="65" t="e">
        <f>VLOOKUP(E854,'Supply Log'!$E$6:$T$277,5,FALSE)</f>
        <v>#N/A</v>
      </c>
      <c r="K854" s="65" t="e">
        <f>VLOOKUP(E854,'Supply Log'!$E$6:$T$277,6,FALSE)</f>
        <v>#N/A</v>
      </c>
      <c r="L854" s="65" t="e">
        <f>VLOOKUP(E854,'Supply Log'!$E$6:$T$277,7,FALSE)</f>
        <v>#N/A</v>
      </c>
      <c r="M854" s="65" t="e">
        <f>VLOOKUP(E854,'Supply Log'!$E$6:$T$277,8,FALSE)</f>
        <v>#N/A</v>
      </c>
      <c r="N854" s="65" t="e">
        <f>VLOOKUP(E854,'Supply Log'!$E$6:$T$277,9,FALSE)</f>
        <v>#N/A</v>
      </c>
      <c r="O854" s="65" t="e">
        <f>VLOOKUP(E854,'Supply Log'!$E$6:$T$277,10,FALSE)</f>
        <v>#N/A</v>
      </c>
      <c r="P854" s="29" t="e">
        <f t="shared" si="106"/>
        <v>#N/A</v>
      </c>
      <c r="Q854" s="65" t="e">
        <f>VLOOKUP(E854,'Supply Log'!$E$6:$T$277,12,FALSE)</f>
        <v>#N/A</v>
      </c>
      <c r="R854" s="78" t="e">
        <f t="shared" si="107"/>
        <v>#N/A</v>
      </c>
      <c r="S854" s="65"/>
      <c r="T854" s="79" t="e">
        <f t="shared" si="108"/>
        <v>#N/A</v>
      </c>
      <c r="U854" s="80" t="e">
        <f t="shared" si="109"/>
        <v>#N/A</v>
      </c>
      <c r="V854" s="81" t="str">
        <f t="shared" si="110"/>
        <v/>
      </c>
      <c r="W854" s="69" t="e">
        <f>VLOOKUP(F854,'Input Log'!$E$6:$V$50000,18,FALSE)</f>
        <v>#N/A</v>
      </c>
      <c r="X854" s="64" t="e">
        <f>VLOOKUP(E854,'Supply Log'!$Z$6:$AB$699,2,FALSE)</f>
        <v>#N/A</v>
      </c>
      <c r="Y854" s="64" t="e">
        <f>VLOOKUP(E854,'Supply Log'!$E$6:$X$618,20,FALSE)</f>
        <v>#N/A</v>
      </c>
      <c r="Z854" s="64"/>
      <c r="AA854" s="64"/>
    </row>
    <row r="855" spans="1:27" ht="15.75" customHeight="1">
      <c r="A855" s="67" t="str">
        <f t="shared" si="104"/>
        <v/>
      </c>
      <c r="B855" s="65">
        <f t="shared" si="111"/>
        <v>767</v>
      </c>
      <c r="C855" s="68" t="str">
        <f t="shared" si="112"/>
        <v/>
      </c>
      <c r="D855" s="69"/>
      <c r="E855" s="66"/>
      <c r="F855" s="66"/>
      <c r="G855" s="65" t="e">
        <f>VLOOKUP(E855,'Supply Log'!$E$6:$T$999,2,FALSE)</f>
        <v>#N/A</v>
      </c>
      <c r="H855" s="65" t="e">
        <f>VLOOKUP(E855,'Supply Log'!$E$6:$T$999,3,FALSE)</f>
        <v>#N/A</v>
      </c>
      <c r="I855" s="500"/>
      <c r="J855" s="65" t="e">
        <f>VLOOKUP(E855,'Supply Log'!$E$6:$T$277,5,FALSE)</f>
        <v>#N/A</v>
      </c>
      <c r="K855" s="65" t="e">
        <f>VLOOKUP(E855,'Supply Log'!$E$6:$T$277,6,FALSE)</f>
        <v>#N/A</v>
      </c>
      <c r="L855" s="65" t="e">
        <f>VLOOKUP(E855,'Supply Log'!$E$6:$T$277,7,FALSE)</f>
        <v>#N/A</v>
      </c>
      <c r="M855" s="65" t="e">
        <f>VLOOKUP(E855,'Supply Log'!$E$6:$T$277,8,FALSE)</f>
        <v>#N/A</v>
      </c>
      <c r="N855" s="65" t="e">
        <f>VLOOKUP(E855,'Supply Log'!$E$6:$T$277,9,FALSE)</f>
        <v>#N/A</v>
      </c>
      <c r="O855" s="65" t="e">
        <f>VLOOKUP(E855,'Supply Log'!$E$6:$T$277,10,FALSE)</f>
        <v>#N/A</v>
      </c>
      <c r="P855" s="29" t="e">
        <f t="shared" si="106"/>
        <v>#N/A</v>
      </c>
      <c r="Q855" s="65" t="e">
        <f>VLOOKUP(E855,'Supply Log'!$E$6:$T$277,12,FALSE)</f>
        <v>#N/A</v>
      </c>
      <c r="R855" s="78" t="e">
        <f t="shared" si="107"/>
        <v>#N/A</v>
      </c>
      <c r="S855" s="65"/>
      <c r="T855" s="79" t="e">
        <f t="shared" si="108"/>
        <v>#N/A</v>
      </c>
      <c r="U855" s="80" t="e">
        <f t="shared" si="109"/>
        <v>#N/A</v>
      </c>
      <c r="V855" s="81" t="str">
        <f t="shared" si="110"/>
        <v/>
      </c>
      <c r="W855" s="69" t="e">
        <f>VLOOKUP(F855,'Input Log'!$E$6:$V$50000,18,FALSE)</f>
        <v>#N/A</v>
      </c>
      <c r="X855" s="64" t="e">
        <f>VLOOKUP(E855,'Supply Log'!$Z$6:$AB$699,2,FALSE)</f>
        <v>#N/A</v>
      </c>
      <c r="Y855" s="64" t="e">
        <f>VLOOKUP(E855,'Supply Log'!$E$6:$X$618,20,FALSE)</f>
        <v>#N/A</v>
      </c>
      <c r="Z855" s="64"/>
      <c r="AA855" s="64"/>
    </row>
    <row r="856" spans="1:27" ht="15.75" customHeight="1">
      <c r="A856" s="67" t="str">
        <f t="shared" si="104"/>
        <v/>
      </c>
      <c r="B856" s="65">
        <f t="shared" si="111"/>
        <v>768</v>
      </c>
      <c r="C856" s="68" t="str">
        <f t="shared" si="112"/>
        <v/>
      </c>
      <c r="D856" s="69"/>
      <c r="E856" s="66"/>
      <c r="F856" s="66"/>
      <c r="G856" s="65" t="e">
        <f>VLOOKUP(E856,'Supply Log'!$E$6:$T$999,2,FALSE)</f>
        <v>#N/A</v>
      </c>
      <c r="H856" s="65" t="e">
        <f>VLOOKUP(E856,'Supply Log'!$E$6:$T$999,3,FALSE)</f>
        <v>#N/A</v>
      </c>
      <c r="I856" s="500"/>
      <c r="J856" s="65" t="e">
        <f>VLOOKUP(E856,'Supply Log'!$E$6:$T$277,5,FALSE)</f>
        <v>#N/A</v>
      </c>
      <c r="K856" s="65" t="e">
        <f>VLOOKUP(E856,'Supply Log'!$E$6:$T$277,6,FALSE)</f>
        <v>#N/A</v>
      </c>
      <c r="L856" s="65" t="e">
        <f>VLOOKUP(E856,'Supply Log'!$E$6:$T$277,7,FALSE)</f>
        <v>#N/A</v>
      </c>
      <c r="M856" s="65" t="e">
        <f>VLOOKUP(E856,'Supply Log'!$E$6:$T$277,8,FALSE)</f>
        <v>#N/A</v>
      </c>
      <c r="N856" s="65" t="e">
        <f>VLOOKUP(E856,'Supply Log'!$E$6:$T$277,9,FALSE)</f>
        <v>#N/A</v>
      </c>
      <c r="O856" s="65" t="e">
        <f>VLOOKUP(E856,'Supply Log'!$E$6:$T$277,10,FALSE)</f>
        <v>#N/A</v>
      </c>
      <c r="P856" s="29" t="e">
        <f t="shared" si="106"/>
        <v>#N/A</v>
      </c>
      <c r="Q856" s="65" t="e">
        <f>VLOOKUP(E856,'Supply Log'!$E$6:$T$277,12,FALSE)</f>
        <v>#N/A</v>
      </c>
      <c r="R856" s="78" t="e">
        <f t="shared" si="107"/>
        <v>#N/A</v>
      </c>
      <c r="S856" s="65"/>
      <c r="T856" s="79" t="e">
        <f t="shared" si="108"/>
        <v>#N/A</v>
      </c>
      <c r="U856" s="80" t="e">
        <f t="shared" si="109"/>
        <v>#N/A</v>
      </c>
      <c r="V856" s="81" t="str">
        <f t="shared" si="110"/>
        <v/>
      </c>
      <c r="W856" s="69" t="e">
        <f>VLOOKUP(F856,'Input Log'!$E$6:$V$50000,18,FALSE)</f>
        <v>#N/A</v>
      </c>
      <c r="X856" s="64" t="e">
        <f>VLOOKUP(E856,'Supply Log'!$Z$6:$AB$699,2,FALSE)</f>
        <v>#N/A</v>
      </c>
      <c r="Y856" s="64" t="e">
        <f>VLOOKUP(E856,'Supply Log'!$E$6:$X$618,20,FALSE)</f>
        <v>#N/A</v>
      </c>
      <c r="Z856" s="64"/>
      <c r="AA856" s="64"/>
    </row>
    <row r="857" spans="1:27" ht="15.75" customHeight="1">
      <c r="A857" s="67" t="str">
        <f t="shared" si="104"/>
        <v/>
      </c>
      <c r="B857" s="65">
        <f t="shared" si="111"/>
        <v>769</v>
      </c>
      <c r="C857" s="68" t="str">
        <f t="shared" si="112"/>
        <v/>
      </c>
      <c r="D857" s="69"/>
      <c r="E857" s="66"/>
      <c r="F857" s="66"/>
      <c r="G857" s="65" t="e">
        <f>VLOOKUP(E857,'Supply Log'!$E$6:$T$999,2,FALSE)</f>
        <v>#N/A</v>
      </c>
      <c r="H857" s="65" t="e">
        <f>VLOOKUP(E857,'Supply Log'!$E$6:$T$999,3,FALSE)</f>
        <v>#N/A</v>
      </c>
      <c r="I857" s="500"/>
      <c r="J857" s="65" t="e">
        <f>VLOOKUP(E857,'Supply Log'!$E$6:$T$277,5,FALSE)</f>
        <v>#N/A</v>
      </c>
      <c r="K857" s="65" t="e">
        <f>VLOOKUP(E857,'Supply Log'!$E$6:$T$277,6,FALSE)</f>
        <v>#N/A</v>
      </c>
      <c r="L857" s="65" t="e">
        <f>VLOOKUP(E857,'Supply Log'!$E$6:$T$277,7,FALSE)</f>
        <v>#N/A</v>
      </c>
      <c r="M857" s="65" t="e">
        <f>VLOOKUP(E857,'Supply Log'!$E$6:$T$277,8,FALSE)</f>
        <v>#N/A</v>
      </c>
      <c r="N857" s="65" t="e">
        <f>VLOOKUP(E857,'Supply Log'!$E$6:$T$277,9,FALSE)</f>
        <v>#N/A</v>
      </c>
      <c r="O857" s="65" t="e">
        <f>VLOOKUP(E857,'Supply Log'!$E$6:$T$277,10,FALSE)</f>
        <v>#N/A</v>
      </c>
      <c r="P857" s="29" t="e">
        <f t="shared" si="106"/>
        <v>#N/A</v>
      </c>
      <c r="Q857" s="65" t="e">
        <f>VLOOKUP(E857,'Supply Log'!$E$6:$T$277,12,FALSE)</f>
        <v>#N/A</v>
      </c>
      <c r="R857" s="78" t="e">
        <f t="shared" si="107"/>
        <v>#N/A</v>
      </c>
      <c r="S857" s="65"/>
      <c r="T857" s="79" t="e">
        <f t="shared" si="108"/>
        <v>#N/A</v>
      </c>
      <c r="U857" s="80" t="e">
        <f t="shared" si="109"/>
        <v>#N/A</v>
      </c>
      <c r="V857" s="81" t="str">
        <f t="shared" si="110"/>
        <v/>
      </c>
      <c r="W857" s="69" t="e">
        <f>VLOOKUP(F857,'Input Log'!$E$6:$V$50000,18,FALSE)</f>
        <v>#N/A</v>
      </c>
      <c r="X857" s="64" t="e">
        <f>VLOOKUP(E857,'Supply Log'!$Z$6:$AB$699,2,FALSE)</f>
        <v>#N/A</v>
      </c>
      <c r="Y857" s="64" t="e">
        <f>VLOOKUP(E857,'Supply Log'!$E$6:$X$618,20,FALSE)</f>
        <v>#N/A</v>
      </c>
      <c r="Z857" s="64"/>
      <c r="AA857" s="64"/>
    </row>
    <row r="858" spans="1:27" ht="15.75" customHeight="1">
      <c r="A858" s="67" t="str">
        <f t="shared" si="104"/>
        <v/>
      </c>
      <c r="B858" s="65">
        <f t="shared" si="111"/>
        <v>770</v>
      </c>
      <c r="C858" s="68" t="str">
        <f t="shared" si="112"/>
        <v/>
      </c>
      <c r="D858" s="69"/>
      <c r="E858" s="66"/>
      <c r="F858" s="66"/>
      <c r="G858" s="65" t="e">
        <f>VLOOKUP(E858,'Supply Log'!$E$6:$T$999,2,FALSE)</f>
        <v>#N/A</v>
      </c>
      <c r="H858" s="65" t="e">
        <f>VLOOKUP(E858,'Supply Log'!$E$6:$T$999,3,FALSE)</f>
        <v>#N/A</v>
      </c>
      <c r="I858" s="500"/>
      <c r="J858" s="65" t="e">
        <f>VLOOKUP(E858,'Supply Log'!$E$6:$T$277,5,FALSE)</f>
        <v>#N/A</v>
      </c>
      <c r="K858" s="65" t="e">
        <f>VLOOKUP(E858,'Supply Log'!$E$6:$T$277,6,FALSE)</f>
        <v>#N/A</v>
      </c>
      <c r="L858" s="65" t="e">
        <f>VLOOKUP(E858,'Supply Log'!$E$6:$T$277,7,FALSE)</f>
        <v>#N/A</v>
      </c>
      <c r="M858" s="65" t="e">
        <f>VLOOKUP(E858,'Supply Log'!$E$6:$T$277,8,FALSE)</f>
        <v>#N/A</v>
      </c>
      <c r="N858" s="65" t="e">
        <f>VLOOKUP(E858,'Supply Log'!$E$6:$T$277,9,FALSE)</f>
        <v>#N/A</v>
      </c>
      <c r="O858" s="65" t="e">
        <f>VLOOKUP(E858,'Supply Log'!$E$6:$T$277,10,FALSE)</f>
        <v>#N/A</v>
      </c>
      <c r="P858" s="29" t="e">
        <f t="shared" si="106"/>
        <v>#N/A</v>
      </c>
      <c r="Q858" s="65" t="e">
        <f>VLOOKUP(E858,'Supply Log'!$E$6:$T$277,12,FALSE)</f>
        <v>#N/A</v>
      </c>
      <c r="R858" s="78" t="e">
        <f t="shared" si="107"/>
        <v>#N/A</v>
      </c>
      <c r="S858" s="65"/>
      <c r="T858" s="79" t="e">
        <f t="shared" si="108"/>
        <v>#N/A</v>
      </c>
      <c r="U858" s="80" t="e">
        <f t="shared" si="109"/>
        <v>#N/A</v>
      </c>
      <c r="V858" s="81" t="str">
        <f t="shared" si="110"/>
        <v/>
      </c>
      <c r="W858" s="69" t="e">
        <f>VLOOKUP(F858,'Input Log'!$E$6:$V$50000,18,FALSE)</f>
        <v>#N/A</v>
      </c>
      <c r="X858" s="64" t="e">
        <f>VLOOKUP(E858,'Supply Log'!$Z$6:$AB$699,2,FALSE)</f>
        <v>#N/A</v>
      </c>
      <c r="Y858" s="64" t="e">
        <f>VLOOKUP(E858,'Supply Log'!$E$6:$X$618,20,FALSE)</f>
        <v>#N/A</v>
      </c>
      <c r="Z858" s="64"/>
      <c r="AA858" s="64"/>
    </row>
    <row r="859" spans="1:27" ht="15.75" customHeight="1">
      <c r="A859" s="67" t="str">
        <f t="shared" si="104"/>
        <v/>
      </c>
      <c r="B859" s="65">
        <f t="shared" si="111"/>
        <v>771</v>
      </c>
      <c r="C859" s="68" t="str">
        <f t="shared" si="112"/>
        <v/>
      </c>
      <c r="D859" s="69"/>
      <c r="E859" s="66"/>
      <c r="F859" s="66"/>
      <c r="G859" s="65" t="e">
        <f>VLOOKUP(E859,'Supply Log'!$E$6:$T$999,2,FALSE)</f>
        <v>#N/A</v>
      </c>
      <c r="H859" s="65" t="e">
        <f>VLOOKUP(E859,'Supply Log'!$E$6:$T$999,3,FALSE)</f>
        <v>#N/A</v>
      </c>
      <c r="I859" s="500"/>
      <c r="J859" s="65" t="e">
        <f>VLOOKUP(E859,'Supply Log'!$E$6:$T$277,5,FALSE)</f>
        <v>#N/A</v>
      </c>
      <c r="K859" s="65" t="e">
        <f>VLOOKUP(E859,'Supply Log'!$E$6:$T$277,6,FALSE)</f>
        <v>#N/A</v>
      </c>
      <c r="L859" s="65" t="e">
        <f>VLOOKUP(E859,'Supply Log'!$E$6:$T$277,7,FALSE)</f>
        <v>#N/A</v>
      </c>
      <c r="M859" s="65" t="e">
        <f>VLOOKUP(E859,'Supply Log'!$E$6:$T$277,8,FALSE)</f>
        <v>#N/A</v>
      </c>
      <c r="N859" s="65" t="e">
        <f>VLOOKUP(E859,'Supply Log'!$E$6:$T$277,9,FALSE)</f>
        <v>#N/A</v>
      </c>
      <c r="O859" s="65" t="e">
        <f>VLOOKUP(E859,'Supply Log'!$E$6:$T$277,10,FALSE)</f>
        <v>#N/A</v>
      </c>
      <c r="P859" s="29" t="e">
        <f t="shared" si="106"/>
        <v>#N/A</v>
      </c>
      <c r="Q859" s="65" t="e">
        <f>VLOOKUP(E859,'Supply Log'!$E$6:$T$277,12,FALSE)</f>
        <v>#N/A</v>
      </c>
      <c r="R859" s="78" t="e">
        <f t="shared" si="107"/>
        <v>#N/A</v>
      </c>
      <c r="S859" s="65"/>
      <c r="T859" s="79" t="e">
        <f t="shared" si="108"/>
        <v>#N/A</v>
      </c>
      <c r="U859" s="80" t="e">
        <f t="shared" si="109"/>
        <v>#N/A</v>
      </c>
      <c r="V859" s="81" t="str">
        <f t="shared" si="110"/>
        <v/>
      </c>
      <c r="W859" s="69" t="e">
        <f>VLOOKUP(F859,'Input Log'!$E$6:$V$50000,18,FALSE)</f>
        <v>#N/A</v>
      </c>
      <c r="X859" s="64" t="e">
        <f>VLOOKUP(E859,'Supply Log'!$Z$6:$AB$699,2,FALSE)</f>
        <v>#N/A</v>
      </c>
      <c r="Y859" s="64" t="e">
        <f>VLOOKUP(E859,'Supply Log'!$E$6:$X$618,20,FALSE)</f>
        <v>#N/A</v>
      </c>
      <c r="Z859" s="64"/>
      <c r="AA859" s="64"/>
    </row>
    <row r="860" spans="1:27" ht="15.75" customHeight="1">
      <c r="A860" s="67" t="str">
        <f t="shared" si="104"/>
        <v/>
      </c>
      <c r="B860" s="65">
        <f t="shared" si="111"/>
        <v>772</v>
      </c>
      <c r="C860" s="68" t="str">
        <f t="shared" si="112"/>
        <v/>
      </c>
      <c r="D860" s="69"/>
      <c r="E860" s="66"/>
      <c r="F860" s="66"/>
      <c r="G860" s="65" t="e">
        <f>VLOOKUP(E860,'Supply Log'!$E$6:$T$999,2,FALSE)</f>
        <v>#N/A</v>
      </c>
      <c r="H860" s="65" t="e">
        <f>VLOOKUP(E860,'Supply Log'!$E$6:$T$999,3,FALSE)</f>
        <v>#N/A</v>
      </c>
      <c r="I860" s="500"/>
      <c r="J860" s="65" t="e">
        <f>VLOOKUP(E860,'Supply Log'!$E$6:$T$277,5,FALSE)</f>
        <v>#N/A</v>
      </c>
      <c r="K860" s="65" t="e">
        <f>VLOOKUP(E860,'Supply Log'!$E$6:$T$277,6,FALSE)</f>
        <v>#N/A</v>
      </c>
      <c r="L860" s="65" t="e">
        <f>VLOOKUP(E860,'Supply Log'!$E$6:$T$277,7,FALSE)</f>
        <v>#N/A</v>
      </c>
      <c r="M860" s="65" t="e">
        <f>VLOOKUP(E860,'Supply Log'!$E$6:$T$277,8,FALSE)</f>
        <v>#N/A</v>
      </c>
      <c r="N860" s="65" t="e">
        <f>VLOOKUP(E860,'Supply Log'!$E$6:$T$277,9,FALSE)</f>
        <v>#N/A</v>
      </c>
      <c r="O860" s="65" t="e">
        <f>VLOOKUP(E860,'Supply Log'!$E$6:$T$277,10,FALSE)</f>
        <v>#N/A</v>
      </c>
      <c r="P860" s="29" t="e">
        <f t="shared" si="106"/>
        <v>#N/A</v>
      </c>
      <c r="Q860" s="65" t="e">
        <f>VLOOKUP(E860,'Supply Log'!$E$6:$T$277,12,FALSE)</f>
        <v>#N/A</v>
      </c>
      <c r="R860" s="78" t="e">
        <f t="shared" si="107"/>
        <v>#N/A</v>
      </c>
      <c r="S860" s="65"/>
      <c r="T860" s="79" t="e">
        <f t="shared" si="108"/>
        <v>#N/A</v>
      </c>
      <c r="U860" s="80" t="e">
        <f t="shared" si="109"/>
        <v>#N/A</v>
      </c>
      <c r="V860" s="81" t="str">
        <f t="shared" si="110"/>
        <v/>
      </c>
      <c r="W860" s="69" t="e">
        <f>VLOOKUP(F860,'Input Log'!$E$6:$V$50000,18,FALSE)</f>
        <v>#N/A</v>
      </c>
      <c r="X860" s="64" t="e">
        <f>VLOOKUP(E860,'Supply Log'!$Z$6:$AB$699,2,FALSE)</f>
        <v>#N/A</v>
      </c>
      <c r="Y860" s="64" t="e">
        <f>VLOOKUP(E860,'Supply Log'!$E$6:$X$618,20,FALSE)</f>
        <v>#N/A</v>
      </c>
      <c r="Z860" s="64"/>
      <c r="AA860" s="64"/>
    </row>
    <row r="861" spans="1:27" ht="15.75" customHeight="1">
      <c r="A861" s="67" t="str">
        <f t="shared" si="104"/>
        <v/>
      </c>
      <c r="B861" s="65">
        <f t="shared" si="111"/>
        <v>773</v>
      </c>
      <c r="C861" s="68" t="str">
        <f t="shared" si="112"/>
        <v/>
      </c>
      <c r="D861" s="69"/>
      <c r="E861" s="66"/>
      <c r="F861" s="66"/>
      <c r="G861" s="65" t="e">
        <f>VLOOKUP(E861,'Supply Log'!$E$6:$T$999,2,FALSE)</f>
        <v>#N/A</v>
      </c>
      <c r="H861" s="65" t="e">
        <f>VLOOKUP(E861,'Supply Log'!$E$6:$T$999,3,FALSE)</f>
        <v>#N/A</v>
      </c>
      <c r="I861" s="500"/>
      <c r="J861" s="65" t="e">
        <f>VLOOKUP(E861,'Supply Log'!$E$6:$T$277,5,FALSE)</f>
        <v>#N/A</v>
      </c>
      <c r="K861" s="65" t="e">
        <f>VLOOKUP(E861,'Supply Log'!$E$6:$T$277,6,FALSE)</f>
        <v>#N/A</v>
      </c>
      <c r="L861" s="65" t="e">
        <f>VLOOKUP(E861,'Supply Log'!$E$6:$T$277,7,FALSE)</f>
        <v>#N/A</v>
      </c>
      <c r="M861" s="65" t="e">
        <f>VLOOKUP(E861,'Supply Log'!$E$6:$T$277,8,FALSE)</f>
        <v>#N/A</v>
      </c>
      <c r="N861" s="65" t="e">
        <f>VLOOKUP(E861,'Supply Log'!$E$6:$T$277,9,FALSE)</f>
        <v>#N/A</v>
      </c>
      <c r="O861" s="65" t="e">
        <f>VLOOKUP(E861,'Supply Log'!$E$6:$T$277,10,FALSE)</f>
        <v>#N/A</v>
      </c>
      <c r="P861" s="29" t="e">
        <f t="shared" si="106"/>
        <v>#N/A</v>
      </c>
      <c r="Q861" s="65" t="e">
        <f>VLOOKUP(E861,'Supply Log'!$E$6:$T$277,12,FALSE)</f>
        <v>#N/A</v>
      </c>
      <c r="R861" s="78" t="e">
        <f t="shared" si="107"/>
        <v>#N/A</v>
      </c>
      <c r="S861" s="65"/>
      <c r="T861" s="79" t="e">
        <f t="shared" si="108"/>
        <v>#N/A</v>
      </c>
      <c r="U861" s="80" t="e">
        <f t="shared" si="109"/>
        <v>#N/A</v>
      </c>
      <c r="V861" s="81" t="str">
        <f t="shared" si="110"/>
        <v/>
      </c>
      <c r="W861" s="69" t="e">
        <f>VLOOKUP(F861,'Input Log'!$E$6:$V$50000,18,FALSE)</f>
        <v>#N/A</v>
      </c>
      <c r="X861" s="64" t="e">
        <f>VLOOKUP(E861,'Supply Log'!$Z$6:$AB$699,2,FALSE)</f>
        <v>#N/A</v>
      </c>
      <c r="Y861" s="64" t="e">
        <f>VLOOKUP(E861,'Supply Log'!$E$6:$X$618,20,FALSE)</f>
        <v>#N/A</v>
      </c>
      <c r="Z861" s="64"/>
      <c r="AA861" s="64"/>
    </row>
    <row r="862" spans="1:27" ht="15.75" customHeight="1">
      <c r="A862" s="67" t="str">
        <f t="shared" si="104"/>
        <v/>
      </c>
      <c r="B862" s="65">
        <f t="shared" si="111"/>
        <v>774</v>
      </c>
      <c r="C862" s="68" t="str">
        <f t="shared" si="112"/>
        <v/>
      </c>
      <c r="D862" s="69"/>
      <c r="E862" s="66"/>
      <c r="F862" s="66"/>
      <c r="G862" s="65" t="e">
        <f>VLOOKUP(E862,'Supply Log'!$E$6:$T$999,2,FALSE)</f>
        <v>#N/A</v>
      </c>
      <c r="H862" s="65" t="e">
        <f>VLOOKUP(E862,'Supply Log'!$E$6:$T$999,3,FALSE)</f>
        <v>#N/A</v>
      </c>
      <c r="I862" s="500"/>
      <c r="J862" s="65" t="e">
        <f>VLOOKUP(E862,'Supply Log'!$E$6:$T$277,5,FALSE)</f>
        <v>#N/A</v>
      </c>
      <c r="K862" s="65" t="e">
        <f>VLOOKUP(E862,'Supply Log'!$E$6:$T$277,6,FALSE)</f>
        <v>#N/A</v>
      </c>
      <c r="L862" s="65" t="e">
        <f>VLOOKUP(E862,'Supply Log'!$E$6:$T$277,7,FALSE)</f>
        <v>#N/A</v>
      </c>
      <c r="M862" s="65" t="e">
        <f>VLOOKUP(E862,'Supply Log'!$E$6:$T$277,8,FALSE)</f>
        <v>#N/A</v>
      </c>
      <c r="N862" s="65" t="e">
        <f>VLOOKUP(E862,'Supply Log'!$E$6:$T$277,9,FALSE)</f>
        <v>#N/A</v>
      </c>
      <c r="O862" s="65" t="e">
        <f>VLOOKUP(E862,'Supply Log'!$E$6:$T$277,10,FALSE)</f>
        <v>#N/A</v>
      </c>
      <c r="P862" s="29" t="e">
        <f t="shared" si="106"/>
        <v>#N/A</v>
      </c>
      <c r="Q862" s="65" t="e">
        <f>VLOOKUP(E862,'Supply Log'!$E$6:$T$277,12,FALSE)</f>
        <v>#N/A</v>
      </c>
      <c r="R862" s="78" t="e">
        <f t="shared" si="107"/>
        <v>#N/A</v>
      </c>
      <c r="S862" s="65"/>
      <c r="T862" s="79" t="e">
        <f t="shared" si="108"/>
        <v>#N/A</v>
      </c>
      <c r="U862" s="80" t="e">
        <f t="shared" si="109"/>
        <v>#N/A</v>
      </c>
      <c r="V862" s="81" t="str">
        <f t="shared" si="110"/>
        <v/>
      </c>
      <c r="W862" s="69" t="e">
        <f>VLOOKUP(F862,'Input Log'!$E$6:$V$50000,18,FALSE)</f>
        <v>#N/A</v>
      </c>
      <c r="X862" s="64" t="e">
        <f>VLOOKUP(E862,'Supply Log'!$Z$6:$AB$699,2,FALSE)</f>
        <v>#N/A</v>
      </c>
      <c r="Y862" s="64" t="e">
        <f>VLOOKUP(E862,'Supply Log'!$E$6:$X$618,20,FALSE)</f>
        <v>#N/A</v>
      </c>
      <c r="Z862" s="64"/>
      <c r="AA862" s="64"/>
    </row>
    <row r="863" spans="1:27" ht="15.75" customHeight="1">
      <c r="A863" s="67" t="str">
        <f t="shared" si="104"/>
        <v/>
      </c>
      <c r="B863" s="65">
        <f t="shared" si="111"/>
        <v>775</v>
      </c>
      <c r="C863" s="68" t="str">
        <f t="shared" si="112"/>
        <v/>
      </c>
      <c r="D863" s="69"/>
      <c r="E863" s="66"/>
      <c r="F863" s="66"/>
      <c r="G863" s="65" t="e">
        <f>VLOOKUP(E863,'Supply Log'!$E$6:$T$999,2,FALSE)</f>
        <v>#N/A</v>
      </c>
      <c r="H863" s="65" t="e">
        <f>VLOOKUP(E863,'Supply Log'!$E$6:$T$999,3,FALSE)</f>
        <v>#N/A</v>
      </c>
      <c r="I863" s="500"/>
      <c r="J863" s="65" t="e">
        <f>VLOOKUP(E863,'Supply Log'!$E$6:$T$277,5,FALSE)</f>
        <v>#N/A</v>
      </c>
      <c r="K863" s="65" t="e">
        <f>VLOOKUP(E863,'Supply Log'!$E$6:$T$277,6,FALSE)</f>
        <v>#N/A</v>
      </c>
      <c r="L863" s="65" t="e">
        <f>VLOOKUP(E863,'Supply Log'!$E$6:$T$277,7,FALSE)</f>
        <v>#N/A</v>
      </c>
      <c r="M863" s="65" t="e">
        <f>VLOOKUP(E863,'Supply Log'!$E$6:$T$277,8,FALSE)</f>
        <v>#N/A</v>
      </c>
      <c r="N863" s="65" t="e">
        <f>VLOOKUP(E863,'Supply Log'!$E$6:$T$277,9,FALSE)</f>
        <v>#N/A</v>
      </c>
      <c r="O863" s="65" t="e">
        <f>VLOOKUP(E863,'Supply Log'!$E$6:$T$277,10,FALSE)</f>
        <v>#N/A</v>
      </c>
      <c r="P863" s="29" t="e">
        <f t="shared" si="106"/>
        <v>#N/A</v>
      </c>
      <c r="Q863" s="65" t="e">
        <f>VLOOKUP(E863,'Supply Log'!$E$6:$T$277,12,FALSE)</f>
        <v>#N/A</v>
      </c>
      <c r="R863" s="78" t="e">
        <f t="shared" si="107"/>
        <v>#N/A</v>
      </c>
      <c r="S863" s="65"/>
      <c r="T863" s="79" t="e">
        <f t="shared" si="108"/>
        <v>#N/A</v>
      </c>
      <c r="U863" s="80" t="e">
        <f t="shared" si="109"/>
        <v>#N/A</v>
      </c>
      <c r="V863" s="81" t="str">
        <f t="shared" si="110"/>
        <v/>
      </c>
      <c r="W863" s="69" t="e">
        <f>VLOOKUP(F863,'Input Log'!$E$6:$V$50000,18,FALSE)</f>
        <v>#N/A</v>
      </c>
      <c r="X863" s="64" t="e">
        <f>VLOOKUP(E863,'Supply Log'!$Z$6:$AB$699,2,FALSE)</f>
        <v>#N/A</v>
      </c>
      <c r="Y863" s="64" t="e">
        <f>VLOOKUP(E863,'Supply Log'!$E$6:$X$618,20,FALSE)</f>
        <v>#N/A</v>
      </c>
      <c r="Z863" s="64"/>
      <c r="AA863" s="64"/>
    </row>
    <row r="864" spans="1:27" ht="15.75" customHeight="1">
      <c r="A864" s="67" t="str">
        <f t="shared" si="104"/>
        <v/>
      </c>
      <c r="B864" s="65">
        <f t="shared" si="111"/>
        <v>776</v>
      </c>
      <c r="C864" s="68" t="str">
        <f t="shared" si="112"/>
        <v/>
      </c>
      <c r="D864" s="69"/>
      <c r="E864" s="66"/>
      <c r="F864" s="66"/>
      <c r="G864" s="65" t="e">
        <f>VLOOKUP(E864,'Supply Log'!$E$6:$T$999,2,FALSE)</f>
        <v>#N/A</v>
      </c>
      <c r="H864" s="65" t="e">
        <f>VLOOKUP(E864,'Supply Log'!$E$6:$T$999,3,FALSE)</f>
        <v>#N/A</v>
      </c>
      <c r="I864" s="500"/>
      <c r="J864" s="65" t="e">
        <f>VLOOKUP(E864,'Supply Log'!$E$6:$T$277,5,FALSE)</f>
        <v>#N/A</v>
      </c>
      <c r="K864" s="65" t="e">
        <f>VLOOKUP(E864,'Supply Log'!$E$6:$T$277,6,FALSE)</f>
        <v>#N/A</v>
      </c>
      <c r="L864" s="65" t="e">
        <f>VLOOKUP(E864,'Supply Log'!$E$6:$T$277,7,FALSE)</f>
        <v>#N/A</v>
      </c>
      <c r="M864" s="65" t="e">
        <f>VLOOKUP(E864,'Supply Log'!$E$6:$T$277,8,FALSE)</f>
        <v>#N/A</v>
      </c>
      <c r="N864" s="65" t="e">
        <f>VLOOKUP(E864,'Supply Log'!$E$6:$T$277,9,FALSE)</f>
        <v>#N/A</v>
      </c>
      <c r="O864" s="65" t="e">
        <f>VLOOKUP(E864,'Supply Log'!$E$6:$T$277,10,FALSE)</f>
        <v>#N/A</v>
      </c>
      <c r="P864" s="29" t="e">
        <f t="shared" si="106"/>
        <v>#N/A</v>
      </c>
      <c r="Q864" s="65" t="e">
        <f>VLOOKUP(E864,'Supply Log'!$E$6:$T$277,12,FALSE)</f>
        <v>#N/A</v>
      </c>
      <c r="R864" s="78" t="e">
        <f t="shared" si="107"/>
        <v>#N/A</v>
      </c>
      <c r="S864" s="65"/>
      <c r="T864" s="79" t="e">
        <f t="shared" si="108"/>
        <v>#N/A</v>
      </c>
      <c r="U864" s="80" t="e">
        <f t="shared" si="109"/>
        <v>#N/A</v>
      </c>
      <c r="V864" s="81" t="str">
        <f t="shared" si="110"/>
        <v/>
      </c>
      <c r="W864" s="69" t="e">
        <f>VLOOKUP(F864,'Input Log'!$E$6:$V$50000,18,FALSE)</f>
        <v>#N/A</v>
      </c>
      <c r="X864" s="64" t="e">
        <f>VLOOKUP(E864,'Supply Log'!$Z$6:$AB$699,2,FALSE)</f>
        <v>#N/A</v>
      </c>
      <c r="Y864" s="64" t="e">
        <f>VLOOKUP(E864,'Supply Log'!$E$6:$X$618,20,FALSE)</f>
        <v>#N/A</v>
      </c>
      <c r="Z864" s="64"/>
      <c r="AA864" s="64"/>
    </row>
    <row r="865" spans="1:27" ht="15.75" customHeight="1">
      <c r="A865" s="67" t="str">
        <f t="shared" si="104"/>
        <v/>
      </c>
      <c r="B865" s="65">
        <f t="shared" si="111"/>
        <v>777</v>
      </c>
      <c r="C865" s="68" t="str">
        <f t="shared" si="112"/>
        <v/>
      </c>
      <c r="D865" s="69"/>
      <c r="E865" s="66"/>
      <c r="F865" s="66"/>
      <c r="G865" s="65" t="e">
        <f>VLOOKUP(E865,'Supply Log'!$E$6:$T$999,2,FALSE)</f>
        <v>#N/A</v>
      </c>
      <c r="H865" s="65" t="e">
        <f>VLOOKUP(E865,'Supply Log'!$E$6:$T$999,3,FALSE)</f>
        <v>#N/A</v>
      </c>
      <c r="I865" s="500"/>
      <c r="J865" s="65" t="e">
        <f>VLOOKUP(E865,'Supply Log'!$E$6:$T$277,5,FALSE)</f>
        <v>#N/A</v>
      </c>
      <c r="K865" s="65" t="e">
        <f>VLOOKUP(E865,'Supply Log'!$E$6:$T$277,6,FALSE)</f>
        <v>#N/A</v>
      </c>
      <c r="L865" s="65" t="e">
        <f>VLOOKUP(E865,'Supply Log'!$E$6:$T$277,7,FALSE)</f>
        <v>#N/A</v>
      </c>
      <c r="M865" s="65" t="e">
        <f>VLOOKUP(E865,'Supply Log'!$E$6:$T$277,8,FALSE)</f>
        <v>#N/A</v>
      </c>
      <c r="N865" s="65" t="e">
        <f>VLOOKUP(E865,'Supply Log'!$E$6:$T$277,9,FALSE)</f>
        <v>#N/A</v>
      </c>
      <c r="O865" s="65" t="e">
        <f>VLOOKUP(E865,'Supply Log'!$E$6:$T$277,10,FALSE)</f>
        <v>#N/A</v>
      </c>
      <c r="P865" s="29" t="e">
        <f t="shared" si="106"/>
        <v>#N/A</v>
      </c>
      <c r="Q865" s="65" t="e">
        <f>VLOOKUP(E865,'Supply Log'!$E$6:$T$277,12,FALSE)</f>
        <v>#N/A</v>
      </c>
      <c r="R865" s="78" t="e">
        <f t="shared" si="107"/>
        <v>#N/A</v>
      </c>
      <c r="S865" s="65"/>
      <c r="T865" s="79" t="e">
        <f t="shared" si="108"/>
        <v>#N/A</v>
      </c>
      <c r="U865" s="80" t="e">
        <f t="shared" si="109"/>
        <v>#N/A</v>
      </c>
      <c r="V865" s="81" t="str">
        <f t="shared" si="110"/>
        <v/>
      </c>
      <c r="W865" s="69" t="e">
        <f>VLOOKUP(F865,'Input Log'!$E$6:$V$50000,18,FALSE)</f>
        <v>#N/A</v>
      </c>
      <c r="X865" s="64" t="e">
        <f>VLOOKUP(E865,'Supply Log'!$Z$6:$AB$699,2,FALSE)</f>
        <v>#N/A</v>
      </c>
      <c r="Y865" s="64" t="e">
        <f>VLOOKUP(E865,'Supply Log'!$E$6:$X$618,20,FALSE)</f>
        <v>#N/A</v>
      </c>
      <c r="Z865" s="64"/>
      <c r="AA865" s="64"/>
    </row>
    <row r="866" spans="1:27" ht="15.75" customHeight="1">
      <c r="A866" s="67" t="str">
        <f t="shared" si="104"/>
        <v/>
      </c>
      <c r="B866" s="65">
        <f t="shared" si="111"/>
        <v>778</v>
      </c>
      <c r="C866" s="68" t="str">
        <f t="shared" si="112"/>
        <v/>
      </c>
      <c r="D866" s="69"/>
      <c r="E866" s="66"/>
      <c r="F866" s="66"/>
      <c r="G866" s="65" t="e">
        <f>VLOOKUP(E866,'Supply Log'!$E$6:$T$999,2,FALSE)</f>
        <v>#N/A</v>
      </c>
      <c r="H866" s="65" t="e">
        <f>VLOOKUP(E866,'Supply Log'!$E$6:$T$999,3,FALSE)</f>
        <v>#N/A</v>
      </c>
      <c r="I866" s="500"/>
      <c r="J866" s="65" t="e">
        <f>VLOOKUP(E866,'Supply Log'!$E$6:$T$277,5,FALSE)</f>
        <v>#N/A</v>
      </c>
      <c r="K866" s="65" t="e">
        <f>VLOOKUP(E866,'Supply Log'!$E$6:$T$277,6,FALSE)</f>
        <v>#N/A</v>
      </c>
      <c r="L866" s="65" t="e">
        <f>VLOOKUP(E866,'Supply Log'!$E$6:$T$277,7,FALSE)</f>
        <v>#N/A</v>
      </c>
      <c r="M866" s="65" t="e">
        <f>VLOOKUP(E866,'Supply Log'!$E$6:$T$277,8,FALSE)</f>
        <v>#N/A</v>
      </c>
      <c r="N866" s="65" t="e">
        <f>VLOOKUP(E866,'Supply Log'!$E$6:$T$277,9,FALSE)</f>
        <v>#N/A</v>
      </c>
      <c r="O866" s="65" t="e">
        <f>VLOOKUP(E866,'Supply Log'!$E$6:$T$277,10,FALSE)</f>
        <v>#N/A</v>
      </c>
      <c r="P866" s="29" t="e">
        <f t="shared" si="106"/>
        <v>#N/A</v>
      </c>
      <c r="Q866" s="65" t="e">
        <f>VLOOKUP(E866,'Supply Log'!$E$6:$T$277,12,FALSE)</f>
        <v>#N/A</v>
      </c>
      <c r="R866" s="78" t="e">
        <f t="shared" si="107"/>
        <v>#N/A</v>
      </c>
      <c r="S866" s="65"/>
      <c r="T866" s="79" t="e">
        <f t="shared" si="108"/>
        <v>#N/A</v>
      </c>
      <c r="U866" s="80" t="e">
        <f t="shared" si="109"/>
        <v>#N/A</v>
      </c>
      <c r="V866" s="81" t="str">
        <f t="shared" si="110"/>
        <v/>
      </c>
      <c r="W866" s="69" t="e">
        <f>VLOOKUP(F866,'Input Log'!$E$6:$V$50000,18,FALSE)</f>
        <v>#N/A</v>
      </c>
      <c r="X866" s="64" t="e">
        <f>VLOOKUP(E866,'Supply Log'!$Z$6:$AB$699,2,FALSE)</f>
        <v>#N/A</v>
      </c>
      <c r="Y866" s="64" t="e">
        <f>VLOOKUP(E866,'Supply Log'!$E$6:$X$618,20,FALSE)</f>
        <v>#N/A</v>
      </c>
      <c r="Z866" s="64"/>
      <c r="AA866" s="64"/>
    </row>
    <row r="867" spans="1:27" ht="15.75" customHeight="1">
      <c r="A867" s="67" t="str">
        <f t="shared" si="104"/>
        <v/>
      </c>
      <c r="B867" s="65">
        <f t="shared" si="111"/>
        <v>779</v>
      </c>
      <c r="C867" s="68" t="str">
        <f t="shared" si="112"/>
        <v/>
      </c>
      <c r="D867" s="69"/>
      <c r="E867" s="66"/>
      <c r="F867" s="66"/>
      <c r="G867" s="65" t="e">
        <f>VLOOKUP(E867,'Supply Log'!$E$6:$T$999,2,FALSE)</f>
        <v>#N/A</v>
      </c>
      <c r="H867" s="65" t="e">
        <f>VLOOKUP(E867,'Supply Log'!$E$6:$T$999,3,FALSE)</f>
        <v>#N/A</v>
      </c>
      <c r="I867" s="500"/>
      <c r="J867" s="65" t="e">
        <f>VLOOKUP(E867,'Supply Log'!$E$6:$T$277,5,FALSE)</f>
        <v>#N/A</v>
      </c>
      <c r="K867" s="65" t="e">
        <f>VLOOKUP(E867,'Supply Log'!$E$6:$T$277,6,FALSE)</f>
        <v>#N/A</v>
      </c>
      <c r="L867" s="65" t="e">
        <f>VLOOKUP(E867,'Supply Log'!$E$6:$T$277,7,FALSE)</f>
        <v>#N/A</v>
      </c>
      <c r="M867" s="65" t="e">
        <f>VLOOKUP(E867,'Supply Log'!$E$6:$T$277,8,FALSE)</f>
        <v>#N/A</v>
      </c>
      <c r="N867" s="65" t="e">
        <f>VLOOKUP(E867,'Supply Log'!$E$6:$T$277,9,FALSE)</f>
        <v>#N/A</v>
      </c>
      <c r="O867" s="65" t="e">
        <f>VLOOKUP(E867,'Supply Log'!$E$6:$T$277,10,FALSE)</f>
        <v>#N/A</v>
      </c>
      <c r="P867" s="29" t="e">
        <f t="shared" si="106"/>
        <v>#N/A</v>
      </c>
      <c r="Q867" s="65" t="e">
        <f>VLOOKUP(E867,'Supply Log'!$E$6:$T$277,12,FALSE)</f>
        <v>#N/A</v>
      </c>
      <c r="R867" s="78" t="e">
        <f t="shared" si="107"/>
        <v>#N/A</v>
      </c>
      <c r="S867" s="65"/>
      <c r="T867" s="79" t="e">
        <f t="shared" si="108"/>
        <v>#N/A</v>
      </c>
      <c r="U867" s="80" t="e">
        <f t="shared" si="109"/>
        <v>#N/A</v>
      </c>
      <c r="V867" s="81" t="str">
        <f t="shared" si="110"/>
        <v/>
      </c>
      <c r="W867" s="69" t="e">
        <f>VLOOKUP(F867,'Input Log'!$E$6:$V$50000,18,FALSE)</f>
        <v>#N/A</v>
      </c>
      <c r="X867" s="64" t="e">
        <f>VLOOKUP(E867,'Supply Log'!$Z$6:$AB$699,2,FALSE)</f>
        <v>#N/A</v>
      </c>
      <c r="Y867" s="64" t="e">
        <f>VLOOKUP(E867,'Supply Log'!$E$6:$X$618,20,FALSE)</f>
        <v>#N/A</v>
      </c>
      <c r="Z867" s="64"/>
      <c r="AA867" s="64"/>
    </row>
    <row r="868" spans="1:27" ht="15.75" customHeight="1">
      <c r="A868" s="67" t="str">
        <f t="shared" si="104"/>
        <v/>
      </c>
      <c r="B868" s="65">
        <f t="shared" si="111"/>
        <v>780</v>
      </c>
      <c r="C868" s="68" t="str">
        <f t="shared" si="112"/>
        <v/>
      </c>
      <c r="D868" s="69"/>
      <c r="E868" s="66"/>
      <c r="F868" s="66"/>
      <c r="G868" s="65" t="e">
        <f>VLOOKUP(E868,'Supply Log'!$E$6:$T$999,2,FALSE)</f>
        <v>#N/A</v>
      </c>
      <c r="H868" s="65" t="e">
        <f>VLOOKUP(E868,'Supply Log'!$E$6:$T$999,3,FALSE)</f>
        <v>#N/A</v>
      </c>
      <c r="I868" s="500"/>
      <c r="J868" s="65" t="e">
        <f>VLOOKUP(E868,'Supply Log'!$E$6:$T$277,5,FALSE)</f>
        <v>#N/A</v>
      </c>
      <c r="K868" s="65" t="e">
        <f>VLOOKUP(E868,'Supply Log'!$E$6:$T$277,6,FALSE)</f>
        <v>#N/A</v>
      </c>
      <c r="L868" s="65" t="e">
        <f>VLOOKUP(E868,'Supply Log'!$E$6:$T$277,7,FALSE)</f>
        <v>#N/A</v>
      </c>
      <c r="M868" s="65" t="e">
        <f>VLOOKUP(E868,'Supply Log'!$E$6:$T$277,8,FALSE)</f>
        <v>#N/A</v>
      </c>
      <c r="N868" s="65" t="e">
        <f>VLOOKUP(E868,'Supply Log'!$E$6:$T$277,9,FALSE)</f>
        <v>#N/A</v>
      </c>
      <c r="O868" s="65" t="e">
        <f>VLOOKUP(E868,'Supply Log'!$E$6:$T$277,10,FALSE)</f>
        <v>#N/A</v>
      </c>
      <c r="P868" s="29" t="e">
        <f t="shared" si="106"/>
        <v>#N/A</v>
      </c>
      <c r="Q868" s="65" t="e">
        <f>VLOOKUP(E868,'Supply Log'!$E$6:$T$277,12,FALSE)</f>
        <v>#N/A</v>
      </c>
      <c r="R868" s="78" t="e">
        <f t="shared" si="107"/>
        <v>#N/A</v>
      </c>
      <c r="S868" s="65"/>
      <c r="T868" s="79" t="e">
        <f t="shared" si="108"/>
        <v>#N/A</v>
      </c>
      <c r="U868" s="80" t="e">
        <f t="shared" si="109"/>
        <v>#N/A</v>
      </c>
      <c r="V868" s="81" t="str">
        <f t="shared" si="110"/>
        <v/>
      </c>
      <c r="W868" s="69" t="e">
        <f>VLOOKUP(F868,'Input Log'!$E$6:$V$50000,18,FALSE)</f>
        <v>#N/A</v>
      </c>
      <c r="X868" s="64" t="e">
        <f>VLOOKUP(E868,'Supply Log'!$Z$6:$AB$699,2,FALSE)</f>
        <v>#N/A</v>
      </c>
      <c r="Y868" s="64" t="e">
        <f>VLOOKUP(E868,'Supply Log'!$E$6:$X$618,20,FALSE)</f>
        <v>#N/A</v>
      </c>
      <c r="Z868" s="64"/>
      <c r="AA868" s="64"/>
    </row>
    <row r="869" spans="1:27" ht="15.75" customHeight="1">
      <c r="A869" s="67" t="str">
        <f t="shared" si="104"/>
        <v/>
      </c>
      <c r="B869" s="65">
        <f t="shared" si="111"/>
        <v>781</v>
      </c>
      <c r="C869" s="68" t="str">
        <f t="shared" si="112"/>
        <v/>
      </c>
      <c r="D869" s="69"/>
      <c r="E869" s="66"/>
      <c r="F869" s="66"/>
      <c r="G869" s="65" t="e">
        <f>VLOOKUP(E869,'Supply Log'!$E$6:$T$999,2,FALSE)</f>
        <v>#N/A</v>
      </c>
      <c r="H869" s="65" t="e">
        <f>VLOOKUP(E869,'Supply Log'!$E$6:$T$999,3,FALSE)</f>
        <v>#N/A</v>
      </c>
      <c r="I869" s="500"/>
      <c r="J869" s="65" t="e">
        <f>VLOOKUP(E869,'Supply Log'!$E$6:$T$277,5,FALSE)</f>
        <v>#N/A</v>
      </c>
      <c r="K869" s="65" t="e">
        <f>VLOOKUP(E869,'Supply Log'!$E$6:$T$277,6,FALSE)</f>
        <v>#N/A</v>
      </c>
      <c r="L869" s="65" t="e">
        <f>VLOOKUP(E869,'Supply Log'!$E$6:$T$277,7,FALSE)</f>
        <v>#N/A</v>
      </c>
      <c r="M869" s="65" t="e">
        <f>VLOOKUP(E869,'Supply Log'!$E$6:$T$277,8,FALSE)</f>
        <v>#N/A</v>
      </c>
      <c r="N869" s="65" t="e">
        <f>VLOOKUP(E869,'Supply Log'!$E$6:$T$277,9,FALSE)</f>
        <v>#N/A</v>
      </c>
      <c r="O869" s="65" t="e">
        <f>VLOOKUP(E869,'Supply Log'!$E$6:$T$277,10,FALSE)</f>
        <v>#N/A</v>
      </c>
      <c r="P869" s="29" t="e">
        <f t="shared" si="106"/>
        <v>#N/A</v>
      </c>
      <c r="Q869" s="65" t="e">
        <f>VLOOKUP(E869,'Supply Log'!$E$6:$T$277,12,FALSE)</f>
        <v>#N/A</v>
      </c>
      <c r="R869" s="78" t="e">
        <f t="shared" si="107"/>
        <v>#N/A</v>
      </c>
      <c r="S869" s="65"/>
      <c r="T869" s="79" t="e">
        <f t="shared" si="108"/>
        <v>#N/A</v>
      </c>
      <c r="U869" s="80" t="e">
        <f t="shared" si="109"/>
        <v>#N/A</v>
      </c>
      <c r="V869" s="81" t="str">
        <f t="shared" si="110"/>
        <v/>
      </c>
      <c r="W869" s="69" t="e">
        <f>VLOOKUP(F869,'Input Log'!$E$6:$V$50000,18,FALSE)</f>
        <v>#N/A</v>
      </c>
      <c r="X869" s="64" t="e">
        <f>VLOOKUP(E869,'Supply Log'!$Z$6:$AB$699,2,FALSE)</f>
        <v>#N/A</v>
      </c>
      <c r="Y869" s="64" t="e">
        <f>VLOOKUP(E869,'Supply Log'!$E$6:$X$618,20,FALSE)</f>
        <v>#N/A</v>
      </c>
      <c r="Z869" s="64"/>
      <c r="AA869" s="64"/>
    </row>
    <row r="870" spans="1:27" ht="15.75" customHeight="1">
      <c r="A870" s="67" t="str">
        <f t="shared" si="104"/>
        <v/>
      </c>
      <c r="B870" s="65">
        <f t="shared" si="111"/>
        <v>782</v>
      </c>
      <c r="C870" s="68" t="str">
        <f t="shared" ref="C870:C889" si="113">IF(D870="","",(IF(D871=D870,"",1)))</f>
        <v/>
      </c>
      <c r="D870" s="69"/>
      <c r="E870" s="66"/>
      <c r="F870" s="66"/>
      <c r="G870" s="65" t="e">
        <f>VLOOKUP(E870,'Supply Log'!$E$6:$T$999,2,FALSE)</f>
        <v>#N/A</v>
      </c>
      <c r="H870" s="65" t="e">
        <f>VLOOKUP(E870,'Supply Log'!$E$6:$T$999,3,FALSE)</f>
        <v>#N/A</v>
      </c>
      <c r="I870" s="500"/>
      <c r="J870" s="65" t="e">
        <f>VLOOKUP(E870,'Supply Log'!$E$6:$T$277,5,FALSE)</f>
        <v>#N/A</v>
      </c>
      <c r="K870" s="65" t="e">
        <f>VLOOKUP(E870,'Supply Log'!$E$6:$T$277,6,FALSE)</f>
        <v>#N/A</v>
      </c>
      <c r="L870" s="65" t="e">
        <f>VLOOKUP(E870,'Supply Log'!$E$6:$T$277,7,FALSE)</f>
        <v>#N/A</v>
      </c>
      <c r="M870" s="65" t="e">
        <f>VLOOKUP(E870,'Supply Log'!$E$6:$T$277,8,FALSE)</f>
        <v>#N/A</v>
      </c>
      <c r="N870" s="65" t="e">
        <f>VLOOKUP(E870,'Supply Log'!$E$6:$T$277,9,FALSE)</f>
        <v>#N/A</v>
      </c>
      <c r="O870" s="65" t="e">
        <f>VLOOKUP(E870,'Supply Log'!$E$6:$T$277,10,FALSE)</f>
        <v>#N/A</v>
      </c>
      <c r="P870" s="29" t="e">
        <f t="shared" si="106"/>
        <v>#N/A</v>
      </c>
      <c r="Q870" s="65" t="e">
        <f>VLOOKUP(E870,'Supply Log'!$E$6:$T$277,12,FALSE)</f>
        <v>#N/A</v>
      </c>
      <c r="R870" s="78" t="e">
        <f t="shared" si="107"/>
        <v>#N/A</v>
      </c>
      <c r="S870" s="65"/>
      <c r="T870" s="79" t="e">
        <f t="shared" si="108"/>
        <v>#N/A</v>
      </c>
      <c r="U870" s="80" t="e">
        <f t="shared" si="109"/>
        <v>#N/A</v>
      </c>
      <c r="V870" s="81" t="str">
        <f t="shared" si="110"/>
        <v/>
      </c>
      <c r="W870" s="69" t="e">
        <f>VLOOKUP(F870,'Input Log'!$E$6:$V$50000,18,FALSE)</f>
        <v>#N/A</v>
      </c>
      <c r="X870" s="64" t="e">
        <f>VLOOKUP(E870,'Supply Log'!$Z$6:$AB$699,2,FALSE)</f>
        <v>#N/A</v>
      </c>
      <c r="Y870" s="64" t="e">
        <f>VLOOKUP(E870,'Supply Log'!$E$6:$X$618,20,FALSE)</f>
        <v>#N/A</v>
      </c>
      <c r="Z870" s="64"/>
      <c r="AA870" s="64"/>
    </row>
    <row r="871" spans="1:27" ht="15.75" customHeight="1">
      <c r="A871" s="67" t="str">
        <f t="shared" si="104"/>
        <v/>
      </c>
      <c r="B871" s="65">
        <f t="shared" si="111"/>
        <v>783</v>
      </c>
      <c r="C871" s="68" t="str">
        <f t="shared" si="113"/>
        <v/>
      </c>
      <c r="D871" s="69"/>
      <c r="E871" s="66"/>
      <c r="F871" s="66"/>
      <c r="G871" s="65" t="e">
        <f>VLOOKUP(E871,'Supply Log'!$E$6:$T$999,2,FALSE)</f>
        <v>#N/A</v>
      </c>
      <c r="H871" s="65" t="e">
        <f>VLOOKUP(E871,'Supply Log'!$E$6:$T$999,3,FALSE)</f>
        <v>#N/A</v>
      </c>
      <c r="I871" s="500"/>
      <c r="J871" s="65" t="e">
        <f>VLOOKUP(E871,'Supply Log'!$E$6:$T$277,5,FALSE)</f>
        <v>#N/A</v>
      </c>
      <c r="K871" s="65" t="e">
        <f>VLOOKUP(E871,'Supply Log'!$E$6:$T$277,6,FALSE)</f>
        <v>#N/A</v>
      </c>
      <c r="L871" s="65" t="e">
        <f>VLOOKUP(E871,'Supply Log'!$E$6:$T$277,7,FALSE)</f>
        <v>#N/A</v>
      </c>
      <c r="M871" s="65" t="e">
        <f>VLOOKUP(E871,'Supply Log'!$E$6:$T$277,8,FALSE)</f>
        <v>#N/A</v>
      </c>
      <c r="N871" s="65" t="e">
        <f>VLOOKUP(E871,'Supply Log'!$E$6:$T$277,9,FALSE)</f>
        <v>#N/A</v>
      </c>
      <c r="O871" s="65" t="e">
        <f>VLOOKUP(E871,'Supply Log'!$E$6:$T$277,10,FALSE)</f>
        <v>#N/A</v>
      </c>
      <c r="P871" s="29" t="e">
        <f t="shared" si="106"/>
        <v>#N/A</v>
      </c>
      <c r="Q871" s="65" t="e">
        <f>VLOOKUP(E871,'Supply Log'!$E$6:$T$277,12,FALSE)</f>
        <v>#N/A</v>
      </c>
      <c r="R871" s="78" t="e">
        <f t="shared" si="107"/>
        <v>#N/A</v>
      </c>
      <c r="S871" s="65"/>
      <c r="T871" s="79" t="e">
        <f t="shared" si="108"/>
        <v>#N/A</v>
      </c>
      <c r="U871" s="80" t="e">
        <f t="shared" si="109"/>
        <v>#N/A</v>
      </c>
      <c r="V871" s="81" t="str">
        <f t="shared" si="110"/>
        <v/>
      </c>
      <c r="W871" s="69" t="e">
        <f>VLOOKUP(F871,'Input Log'!$E$6:$V$50000,18,FALSE)</f>
        <v>#N/A</v>
      </c>
      <c r="X871" s="64" t="e">
        <f>VLOOKUP(E871,'Supply Log'!$Z$6:$AB$699,2,FALSE)</f>
        <v>#N/A</v>
      </c>
      <c r="Y871" s="64" t="e">
        <f>VLOOKUP(E871,'Supply Log'!$E$6:$X$618,20,FALSE)</f>
        <v>#N/A</v>
      </c>
      <c r="Z871" s="64"/>
      <c r="AA871" s="64"/>
    </row>
    <row r="872" spans="1:27" ht="15.75" customHeight="1">
      <c r="A872" s="67" t="str">
        <f t="shared" si="104"/>
        <v/>
      </c>
      <c r="B872" s="65">
        <f t="shared" si="111"/>
        <v>784</v>
      </c>
      <c r="C872" s="68" t="str">
        <f t="shared" si="113"/>
        <v/>
      </c>
      <c r="D872" s="69"/>
      <c r="E872" s="66"/>
      <c r="F872" s="66"/>
      <c r="G872" s="65" t="e">
        <f>VLOOKUP(E872,'Supply Log'!$E$6:$T$999,2,FALSE)</f>
        <v>#N/A</v>
      </c>
      <c r="H872" s="65" t="e">
        <f>VLOOKUP(E872,'Supply Log'!$E$6:$T$999,3,FALSE)</f>
        <v>#N/A</v>
      </c>
      <c r="I872" s="500"/>
      <c r="J872" s="65" t="e">
        <f>VLOOKUP(E872,'Supply Log'!$E$6:$T$277,5,FALSE)</f>
        <v>#N/A</v>
      </c>
      <c r="K872" s="65" t="e">
        <f>VLOOKUP(E872,'Supply Log'!$E$6:$T$277,6,FALSE)</f>
        <v>#N/A</v>
      </c>
      <c r="L872" s="65" t="e">
        <f>VLOOKUP(E872,'Supply Log'!$E$6:$T$277,7,FALSE)</f>
        <v>#N/A</v>
      </c>
      <c r="M872" s="65" t="e">
        <f>VLOOKUP(E872,'Supply Log'!$E$6:$T$277,8,FALSE)</f>
        <v>#N/A</v>
      </c>
      <c r="N872" s="65" t="e">
        <f>VLOOKUP(E872,'Supply Log'!$E$6:$T$277,9,FALSE)</f>
        <v>#N/A</v>
      </c>
      <c r="O872" s="65" t="e">
        <f>VLOOKUP(E872,'Supply Log'!$E$6:$T$277,10,FALSE)</f>
        <v>#N/A</v>
      </c>
      <c r="P872" s="29" t="e">
        <f t="shared" si="106"/>
        <v>#N/A</v>
      </c>
      <c r="Q872" s="65" t="e">
        <f>VLOOKUP(E872,'Supply Log'!$E$6:$T$277,12,FALSE)</f>
        <v>#N/A</v>
      </c>
      <c r="R872" s="78" t="e">
        <f t="shared" si="107"/>
        <v>#N/A</v>
      </c>
      <c r="S872" s="65"/>
      <c r="T872" s="79" t="e">
        <f t="shared" si="108"/>
        <v>#N/A</v>
      </c>
      <c r="U872" s="80" t="e">
        <f t="shared" si="109"/>
        <v>#N/A</v>
      </c>
      <c r="V872" s="81" t="str">
        <f t="shared" si="110"/>
        <v/>
      </c>
      <c r="W872" s="69" t="e">
        <f>VLOOKUP(F872,'Input Log'!$E$6:$V$50000,18,FALSE)</f>
        <v>#N/A</v>
      </c>
      <c r="X872" s="64" t="e">
        <f>VLOOKUP(E872,'Supply Log'!$Z$6:$AB$699,2,FALSE)</f>
        <v>#N/A</v>
      </c>
      <c r="Y872" s="64" t="e">
        <f>VLOOKUP(E872,'Supply Log'!$E$6:$X$618,20,FALSE)</f>
        <v>#N/A</v>
      </c>
      <c r="Z872" s="64"/>
      <c r="AA872" s="64"/>
    </row>
    <row r="873" spans="1:27" ht="15.75" customHeight="1">
      <c r="A873" s="67" t="str">
        <f t="shared" si="104"/>
        <v/>
      </c>
      <c r="B873" s="65">
        <f t="shared" si="111"/>
        <v>785</v>
      </c>
      <c r="C873" s="68" t="str">
        <f t="shared" si="113"/>
        <v/>
      </c>
      <c r="D873" s="69"/>
      <c r="E873" s="66"/>
      <c r="F873" s="66"/>
      <c r="G873" s="65" t="e">
        <f>VLOOKUP(E873,'Supply Log'!$E$6:$T$999,2,FALSE)</f>
        <v>#N/A</v>
      </c>
      <c r="H873" s="65" t="e">
        <f>VLOOKUP(E873,'Supply Log'!$E$6:$T$999,3,FALSE)</f>
        <v>#N/A</v>
      </c>
      <c r="I873" s="500"/>
      <c r="J873" s="65" t="e">
        <f>VLOOKUP(E873,'Supply Log'!$E$6:$T$277,5,FALSE)</f>
        <v>#N/A</v>
      </c>
      <c r="K873" s="65" t="e">
        <f>VLOOKUP(E873,'Supply Log'!$E$6:$T$277,6,FALSE)</f>
        <v>#N/A</v>
      </c>
      <c r="L873" s="65" t="e">
        <f>VLOOKUP(E873,'Supply Log'!$E$6:$T$277,7,FALSE)</f>
        <v>#N/A</v>
      </c>
      <c r="M873" s="65" t="e">
        <f>VLOOKUP(E873,'Supply Log'!$E$6:$T$277,8,FALSE)</f>
        <v>#N/A</v>
      </c>
      <c r="N873" s="65" t="e">
        <f>VLOOKUP(E873,'Supply Log'!$E$6:$T$277,9,FALSE)</f>
        <v>#N/A</v>
      </c>
      <c r="O873" s="65" t="e">
        <f>VLOOKUP(E873,'Supply Log'!$E$6:$T$277,10,FALSE)</f>
        <v>#N/A</v>
      </c>
      <c r="P873" s="29" t="e">
        <f t="shared" si="106"/>
        <v>#N/A</v>
      </c>
      <c r="Q873" s="65" t="e">
        <f>VLOOKUP(E873,'Supply Log'!$E$6:$T$277,12,FALSE)</f>
        <v>#N/A</v>
      </c>
      <c r="R873" s="78" t="e">
        <f t="shared" si="107"/>
        <v>#N/A</v>
      </c>
      <c r="S873" s="65"/>
      <c r="T873" s="79" t="e">
        <f t="shared" si="108"/>
        <v>#N/A</v>
      </c>
      <c r="U873" s="80" t="e">
        <f t="shared" si="109"/>
        <v>#N/A</v>
      </c>
      <c r="V873" s="81" t="str">
        <f t="shared" si="110"/>
        <v/>
      </c>
      <c r="W873" s="69" t="e">
        <f>VLOOKUP(F873,'Input Log'!$E$6:$V$50000,18,FALSE)</f>
        <v>#N/A</v>
      </c>
      <c r="X873" s="64" t="e">
        <f>VLOOKUP(E873,'Supply Log'!$Z$6:$AB$699,2,FALSE)</f>
        <v>#N/A</v>
      </c>
      <c r="Y873" s="64" t="e">
        <f>VLOOKUP(E873,'Supply Log'!$E$6:$X$618,20,FALSE)</f>
        <v>#N/A</v>
      </c>
      <c r="Z873" s="64"/>
      <c r="AA873" s="64"/>
    </row>
    <row r="874" spans="1:27" ht="15.75" customHeight="1">
      <c r="A874" s="67" t="str">
        <f t="shared" si="104"/>
        <v/>
      </c>
      <c r="B874" s="65">
        <f t="shared" si="111"/>
        <v>786</v>
      </c>
      <c r="C874" s="68" t="str">
        <f t="shared" si="113"/>
        <v/>
      </c>
      <c r="D874" s="69"/>
      <c r="E874" s="66"/>
      <c r="F874" s="66"/>
      <c r="G874" s="65" t="e">
        <f>VLOOKUP(E874,'Supply Log'!$E$6:$T$999,2,FALSE)</f>
        <v>#N/A</v>
      </c>
      <c r="H874" s="65" t="e">
        <f>VLOOKUP(E874,'Supply Log'!$E$6:$T$999,3,FALSE)</f>
        <v>#N/A</v>
      </c>
      <c r="I874" s="500"/>
      <c r="J874" s="65" t="e">
        <f>VLOOKUP(E874,'Supply Log'!$E$6:$T$277,5,FALSE)</f>
        <v>#N/A</v>
      </c>
      <c r="K874" s="65" t="e">
        <f>VLOOKUP(E874,'Supply Log'!$E$6:$T$277,6,FALSE)</f>
        <v>#N/A</v>
      </c>
      <c r="L874" s="65" t="e">
        <f>VLOOKUP(E874,'Supply Log'!$E$6:$T$277,7,FALSE)</f>
        <v>#N/A</v>
      </c>
      <c r="M874" s="65" t="e">
        <f>VLOOKUP(E874,'Supply Log'!$E$6:$T$277,8,FALSE)</f>
        <v>#N/A</v>
      </c>
      <c r="N874" s="65" t="e">
        <f>VLOOKUP(E874,'Supply Log'!$E$6:$T$277,9,FALSE)</f>
        <v>#N/A</v>
      </c>
      <c r="O874" s="65" t="e">
        <f>VLOOKUP(E874,'Supply Log'!$E$6:$T$277,10,FALSE)</f>
        <v>#N/A</v>
      </c>
      <c r="P874" s="29" t="e">
        <f t="shared" si="106"/>
        <v>#N/A</v>
      </c>
      <c r="Q874" s="65" t="e">
        <f>VLOOKUP(E874,'Supply Log'!$E$6:$T$277,12,FALSE)</f>
        <v>#N/A</v>
      </c>
      <c r="R874" s="78" t="e">
        <f t="shared" si="107"/>
        <v>#N/A</v>
      </c>
      <c r="S874" s="65"/>
      <c r="T874" s="79" t="e">
        <f t="shared" si="108"/>
        <v>#N/A</v>
      </c>
      <c r="U874" s="80" t="e">
        <f t="shared" si="109"/>
        <v>#N/A</v>
      </c>
      <c r="V874" s="81" t="str">
        <f t="shared" si="110"/>
        <v/>
      </c>
      <c r="W874" s="69" t="e">
        <f>VLOOKUP(F874,'Input Log'!$E$6:$V$50000,18,FALSE)</f>
        <v>#N/A</v>
      </c>
      <c r="X874" s="64" t="e">
        <f>VLOOKUP(E874,'Supply Log'!$Z$6:$AB$699,2,FALSE)</f>
        <v>#N/A</v>
      </c>
      <c r="Y874" s="64" t="e">
        <f>VLOOKUP(E874,'Supply Log'!$E$6:$X$618,20,FALSE)</f>
        <v>#N/A</v>
      </c>
      <c r="Z874" s="64"/>
      <c r="AA874" s="64"/>
    </row>
    <row r="875" spans="1:27" ht="15.75" customHeight="1">
      <c r="A875" s="67" t="str">
        <f t="shared" si="104"/>
        <v/>
      </c>
      <c r="B875" s="65">
        <f t="shared" si="111"/>
        <v>787</v>
      </c>
      <c r="C875" s="68" t="str">
        <f t="shared" si="113"/>
        <v/>
      </c>
      <c r="D875" s="69"/>
      <c r="E875" s="66"/>
      <c r="F875" s="66"/>
      <c r="G875" s="65" t="e">
        <f>VLOOKUP(E875,'Supply Log'!$E$6:$T$999,2,FALSE)</f>
        <v>#N/A</v>
      </c>
      <c r="H875" s="65" t="e">
        <f>VLOOKUP(E875,'Supply Log'!$E$6:$T$999,3,FALSE)</f>
        <v>#N/A</v>
      </c>
      <c r="I875" s="500"/>
      <c r="J875" s="65" t="e">
        <f>VLOOKUP(E875,'Supply Log'!$E$6:$T$277,5,FALSE)</f>
        <v>#N/A</v>
      </c>
      <c r="K875" s="65" t="e">
        <f>VLOOKUP(E875,'Supply Log'!$E$6:$T$277,6,FALSE)</f>
        <v>#N/A</v>
      </c>
      <c r="L875" s="65" t="e">
        <f>VLOOKUP(E875,'Supply Log'!$E$6:$T$277,7,FALSE)</f>
        <v>#N/A</v>
      </c>
      <c r="M875" s="65" t="e">
        <f>VLOOKUP(E875,'Supply Log'!$E$6:$T$277,8,FALSE)</f>
        <v>#N/A</v>
      </c>
      <c r="N875" s="65" t="e">
        <f>VLOOKUP(E875,'Supply Log'!$E$6:$T$277,9,FALSE)</f>
        <v>#N/A</v>
      </c>
      <c r="O875" s="65" t="e">
        <f>VLOOKUP(E875,'Supply Log'!$E$6:$T$277,10,FALSE)</f>
        <v>#N/A</v>
      </c>
      <c r="P875" s="29" t="e">
        <f t="shared" si="106"/>
        <v>#N/A</v>
      </c>
      <c r="Q875" s="65" t="e">
        <f>VLOOKUP(E875,'Supply Log'!$E$6:$T$277,12,FALSE)</f>
        <v>#N/A</v>
      </c>
      <c r="R875" s="78" t="e">
        <f t="shared" si="107"/>
        <v>#N/A</v>
      </c>
      <c r="S875" s="65"/>
      <c r="T875" s="79" t="e">
        <f t="shared" si="108"/>
        <v>#N/A</v>
      </c>
      <c r="U875" s="80" t="e">
        <f t="shared" si="109"/>
        <v>#N/A</v>
      </c>
      <c r="V875" s="81" t="str">
        <f t="shared" si="110"/>
        <v/>
      </c>
      <c r="W875" s="69" t="e">
        <f>VLOOKUP(F875,'Input Log'!$E$6:$V$50000,18,FALSE)</f>
        <v>#N/A</v>
      </c>
      <c r="X875" s="64" t="e">
        <f>VLOOKUP(E875,'Supply Log'!$Z$6:$AB$699,2,FALSE)</f>
        <v>#N/A</v>
      </c>
      <c r="Y875" s="64" t="e">
        <f>VLOOKUP(E875,'Supply Log'!$E$6:$X$618,20,FALSE)</f>
        <v>#N/A</v>
      </c>
      <c r="Z875" s="64"/>
      <c r="AA875" s="64"/>
    </row>
    <row r="876" spans="1:27" ht="15.75" customHeight="1">
      <c r="A876" s="67" t="str">
        <f t="shared" si="104"/>
        <v/>
      </c>
      <c r="B876" s="65">
        <f t="shared" si="111"/>
        <v>788</v>
      </c>
      <c r="C876" s="68" t="str">
        <f t="shared" si="113"/>
        <v/>
      </c>
      <c r="D876" s="69"/>
      <c r="E876" s="66"/>
      <c r="F876" s="66"/>
      <c r="G876" s="65" t="e">
        <f>VLOOKUP(E876,'Supply Log'!$E$6:$T$999,2,FALSE)</f>
        <v>#N/A</v>
      </c>
      <c r="H876" s="65" t="e">
        <f>VLOOKUP(E876,'Supply Log'!$E$6:$T$999,3,FALSE)</f>
        <v>#N/A</v>
      </c>
      <c r="I876" s="500"/>
      <c r="J876" s="65" t="e">
        <f>VLOOKUP(E876,'Supply Log'!$E$6:$T$277,5,FALSE)</f>
        <v>#N/A</v>
      </c>
      <c r="K876" s="65" t="e">
        <f>VLOOKUP(E876,'Supply Log'!$E$6:$T$277,6,FALSE)</f>
        <v>#N/A</v>
      </c>
      <c r="L876" s="65" t="e">
        <f>VLOOKUP(E876,'Supply Log'!$E$6:$T$277,7,FALSE)</f>
        <v>#N/A</v>
      </c>
      <c r="M876" s="65" t="e">
        <f>VLOOKUP(E876,'Supply Log'!$E$6:$T$277,8,FALSE)</f>
        <v>#N/A</v>
      </c>
      <c r="N876" s="65" t="e">
        <f>VLOOKUP(E876,'Supply Log'!$E$6:$T$277,9,FALSE)</f>
        <v>#N/A</v>
      </c>
      <c r="O876" s="65" t="e">
        <f>VLOOKUP(E876,'Supply Log'!$E$6:$T$277,10,FALSE)</f>
        <v>#N/A</v>
      </c>
      <c r="P876" s="29" t="e">
        <f t="shared" si="106"/>
        <v>#N/A</v>
      </c>
      <c r="Q876" s="65" t="e">
        <f>VLOOKUP(E876,'Supply Log'!$E$6:$T$277,12,FALSE)</f>
        <v>#N/A</v>
      </c>
      <c r="R876" s="78" t="e">
        <f t="shared" si="107"/>
        <v>#N/A</v>
      </c>
      <c r="S876" s="65"/>
      <c r="T876" s="79" t="e">
        <f t="shared" si="108"/>
        <v>#N/A</v>
      </c>
      <c r="U876" s="80" t="e">
        <f t="shared" si="109"/>
        <v>#N/A</v>
      </c>
      <c r="V876" s="81" t="str">
        <f t="shared" si="110"/>
        <v/>
      </c>
      <c r="W876" s="69" t="e">
        <f>VLOOKUP(F876,'Input Log'!$E$6:$V$50000,18,FALSE)</f>
        <v>#N/A</v>
      </c>
      <c r="X876" s="64" t="e">
        <f>VLOOKUP(E876,'Supply Log'!$Z$6:$AB$699,2,FALSE)</f>
        <v>#N/A</v>
      </c>
      <c r="Y876" s="64" t="e">
        <f>VLOOKUP(E876,'Supply Log'!$E$6:$X$618,20,FALSE)</f>
        <v>#N/A</v>
      </c>
      <c r="Z876" s="64"/>
      <c r="AA876" s="64"/>
    </row>
    <row r="877" spans="1:27" ht="15.75" customHeight="1">
      <c r="A877" s="67" t="str">
        <f t="shared" si="104"/>
        <v/>
      </c>
      <c r="B877" s="65">
        <f t="shared" si="111"/>
        <v>789</v>
      </c>
      <c r="C877" s="68" t="str">
        <f t="shared" si="113"/>
        <v/>
      </c>
      <c r="D877" s="69"/>
      <c r="E877" s="66"/>
      <c r="F877" s="66"/>
      <c r="G877" s="65" t="e">
        <f>VLOOKUP(E877,'Supply Log'!$E$6:$T$999,2,FALSE)</f>
        <v>#N/A</v>
      </c>
      <c r="H877" s="65" t="e">
        <f>VLOOKUP(E877,'Supply Log'!$E$6:$T$999,3,FALSE)</f>
        <v>#N/A</v>
      </c>
      <c r="I877" s="500"/>
      <c r="J877" s="65" t="e">
        <f>VLOOKUP(E877,'Supply Log'!$E$6:$T$277,5,FALSE)</f>
        <v>#N/A</v>
      </c>
      <c r="K877" s="65" t="e">
        <f>VLOOKUP(E877,'Supply Log'!$E$6:$T$277,6,FALSE)</f>
        <v>#N/A</v>
      </c>
      <c r="L877" s="65" t="e">
        <f>VLOOKUP(E877,'Supply Log'!$E$6:$T$277,7,FALSE)</f>
        <v>#N/A</v>
      </c>
      <c r="M877" s="65" t="e">
        <f>VLOOKUP(E877,'Supply Log'!$E$6:$T$277,8,FALSE)</f>
        <v>#N/A</v>
      </c>
      <c r="N877" s="65" t="e">
        <f>VLOOKUP(E877,'Supply Log'!$E$6:$T$277,9,FALSE)</f>
        <v>#N/A</v>
      </c>
      <c r="O877" s="65" t="e">
        <f>VLOOKUP(E877,'Supply Log'!$E$6:$T$277,10,FALSE)</f>
        <v>#N/A</v>
      </c>
      <c r="P877" s="29" t="e">
        <f t="shared" si="106"/>
        <v>#N/A</v>
      </c>
      <c r="Q877" s="65" t="e">
        <f>VLOOKUP(E877,'Supply Log'!$E$6:$T$277,12,FALSE)</f>
        <v>#N/A</v>
      </c>
      <c r="R877" s="78" t="e">
        <f t="shared" si="107"/>
        <v>#N/A</v>
      </c>
      <c r="S877" s="65"/>
      <c r="T877" s="79" t="e">
        <f t="shared" si="108"/>
        <v>#N/A</v>
      </c>
      <c r="U877" s="80" t="e">
        <f t="shared" si="109"/>
        <v>#N/A</v>
      </c>
      <c r="V877" s="81" t="str">
        <f t="shared" si="110"/>
        <v/>
      </c>
      <c r="W877" s="69" t="e">
        <f>VLOOKUP(F877,'Input Log'!$E$6:$V$50000,18,FALSE)</f>
        <v>#N/A</v>
      </c>
      <c r="X877" s="64" t="e">
        <f>VLOOKUP(E877,'Supply Log'!$Z$6:$AB$699,2,FALSE)</f>
        <v>#N/A</v>
      </c>
      <c r="Y877" s="64" t="e">
        <f>VLOOKUP(E877,'Supply Log'!$E$6:$X$618,20,FALSE)</f>
        <v>#N/A</v>
      </c>
      <c r="Z877" s="64"/>
      <c r="AA877" s="64"/>
    </row>
    <row r="878" spans="1:27" ht="15.75" customHeight="1">
      <c r="A878" s="67" t="str">
        <f t="shared" si="104"/>
        <v/>
      </c>
      <c r="B878" s="65">
        <f t="shared" si="111"/>
        <v>790</v>
      </c>
      <c r="C878" s="68" t="str">
        <f t="shared" si="113"/>
        <v/>
      </c>
      <c r="D878" s="69"/>
      <c r="E878" s="66"/>
      <c r="F878" s="66"/>
      <c r="G878" s="65" t="e">
        <f>VLOOKUP(E878,'Supply Log'!$E$6:$T$999,2,FALSE)</f>
        <v>#N/A</v>
      </c>
      <c r="H878" s="65" t="e">
        <f>VLOOKUP(E878,'Supply Log'!$E$6:$T$999,3,FALSE)</f>
        <v>#N/A</v>
      </c>
      <c r="I878" s="500"/>
      <c r="J878" s="65" t="e">
        <f>VLOOKUP(E878,'Supply Log'!$E$6:$T$277,5,FALSE)</f>
        <v>#N/A</v>
      </c>
      <c r="K878" s="65" t="e">
        <f>VLOOKUP(E878,'Supply Log'!$E$6:$T$277,6,FALSE)</f>
        <v>#N/A</v>
      </c>
      <c r="L878" s="65" t="e">
        <f>VLOOKUP(E878,'Supply Log'!$E$6:$T$277,7,FALSE)</f>
        <v>#N/A</v>
      </c>
      <c r="M878" s="65" t="e">
        <f>VLOOKUP(E878,'Supply Log'!$E$6:$T$277,8,FALSE)</f>
        <v>#N/A</v>
      </c>
      <c r="N878" s="65" t="e">
        <f>VLOOKUP(E878,'Supply Log'!$E$6:$T$277,9,FALSE)</f>
        <v>#N/A</v>
      </c>
      <c r="O878" s="65" t="e">
        <f>VLOOKUP(E878,'Supply Log'!$E$6:$T$277,10,FALSE)</f>
        <v>#N/A</v>
      </c>
      <c r="P878" s="29" t="e">
        <f t="shared" si="106"/>
        <v>#N/A</v>
      </c>
      <c r="Q878" s="65" t="e">
        <f>VLOOKUP(E878,'Supply Log'!$E$6:$T$277,12,FALSE)</f>
        <v>#N/A</v>
      </c>
      <c r="R878" s="78" t="e">
        <f t="shared" si="107"/>
        <v>#N/A</v>
      </c>
      <c r="S878" s="65"/>
      <c r="T878" s="79" t="e">
        <f t="shared" si="108"/>
        <v>#N/A</v>
      </c>
      <c r="U878" s="80" t="e">
        <f t="shared" si="109"/>
        <v>#N/A</v>
      </c>
      <c r="V878" s="81" t="str">
        <f t="shared" si="110"/>
        <v/>
      </c>
      <c r="W878" s="69" t="e">
        <f>VLOOKUP(F878,'Input Log'!$E$6:$V$50000,18,FALSE)</f>
        <v>#N/A</v>
      </c>
      <c r="X878" s="64" t="e">
        <f>VLOOKUP(E878,'Supply Log'!$Z$6:$AB$699,2,FALSE)</f>
        <v>#N/A</v>
      </c>
      <c r="Y878" s="64" t="e">
        <f>VLOOKUP(E878,'Supply Log'!$E$6:$X$618,20,FALSE)</f>
        <v>#N/A</v>
      </c>
      <c r="Z878" s="64"/>
      <c r="AA878" s="64"/>
    </row>
    <row r="879" spans="1:27" ht="15.75" customHeight="1">
      <c r="A879" s="67" t="str">
        <f t="shared" si="104"/>
        <v/>
      </c>
      <c r="B879" s="65">
        <f t="shared" si="111"/>
        <v>791</v>
      </c>
      <c r="C879" s="68" t="str">
        <f t="shared" si="113"/>
        <v/>
      </c>
      <c r="D879" s="69"/>
      <c r="E879" s="66"/>
      <c r="F879" s="66"/>
      <c r="G879" s="65" t="e">
        <f>VLOOKUP(E879,'Supply Log'!$E$6:$T$999,2,FALSE)</f>
        <v>#N/A</v>
      </c>
      <c r="H879" s="65" t="e">
        <f>VLOOKUP(E879,'Supply Log'!$E$6:$T$999,3,FALSE)</f>
        <v>#N/A</v>
      </c>
      <c r="I879" s="500"/>
      <c r="J879" s="65" t="e">
        <f>VLOOKUP(E879,'Supply Log'!$E$6:$T$277,5,FALSE)</f>
        <v>#N/A</v>
      </c>
      <c r="K879" s="65" t="e">
        <f>VLOOKUP(E879,'Supply Log'!$E$6:$T$277,6,FALSE)</f>
        <v>#N/A</v>
      </c>
      <c r="L879" s="65" t="e">
        <f>VLOOKUP(E879,'Supply Log'!$E$6:$T$277,7,FALSE)</f>
        <v>#N/A</v>
      </c>
      <c r="M879" s="65" t="e">
        <f>VLOOKUP(E879,'Supply Log'!$E$6:$T$277,8,FALSE)</f>
        <v>#N/A</v>
      </c>
      <c r="N879" s="65" t="e">
        <f>VLOOKUP(E879,'Supply Log'!$E$6:$T$277,9,FALSE)</f>
        <v>#N/A</v>
      </c>
      <c r="O879" s="65" t="e">
        <f>VLOOKUP(E879,'Supply Log'!$E$6:$T$277,10,FALSE)</f>
        <v>#N/A</v>
      </c>
      <c r="P879" s="29" t="e">
        <f t="shared" si="106"/>
        <v>#N/A</v>
      </c>
      <c r="Q879" s="65" t="e">
        <f>VLOOKUP(E879,'Supply Log'!$E$6:$T$277,12,FALSE)</f>
        <v>#N/A</v>
      </c>
      <c r="R879" s="78" t="e">
        <f t="shared" si="107"/>
        <v>#N/A</v>
      </c>
      <c r="S879" s="65"/>
      <c r="T879" s="79" t="e">
        <f t="shared" si="108"/>
        <v>#N/A</v>
      </c>
      <c r="U879" s="80" t="e">
        <f t="shared" si="109"/>
        <v>#N/A</v>
      </c>
      <c r="V879" s="81" t="str">
        <f t="shared" si="110"/>
        <v/>
      </c>
      <c r="W879" s="69" t="e">
        <f>VLOOKUP(F879,'Input Log'!$E$6:$V$50000,18,FALSE)</f>
        <v>#N/A</v>
      </c>
      <c r="X879" s="64" t="e">
        <f>VLOOKUP(E879,'Supply Log'!$Z$6:$AB$699,2,FALSE)</f>
        <v>#N/A</v>
      </c>
      <c r="Y879" s="64" t="e">
        <f>VLOOKUP(E879,'Supply Log'!$E$6:$X$618,20,FALSE)</f>
        <v>#N/A</v>
      </c>
      <c r="Z879" s="64"/>
      <c r="AA879" s="64"/>
    </row>
    <row r="880" spans="1:27" ht="15.75" customHeight="1">
      <c r="A880" s="67" t="str">
        <f t="shared" si="104"/>
        <v/>
      </c>
      <c r="B880" s="65">
        <f t="shared" si="111"/>
        <v>792</v>
      </c>
      <c r="C880" s="68" t="str">
        <f t="shared" si="113"/>
        <v/>
      </c>
      <c r="D880" s="69"/>
      <c r="E880" s="66"/>
      <c r="F880" s="66"/>
      <c r="G880" s="65" t="e">
        <f>VLOOKUP(E880,'Supply Log'!$E$6:$T$999,2,FALSE)</f>
        <v>#N/A</v>
      </c>
      <c r="H880" s="65" t="e">
        <f>VLOOKUP(E880,'Supply Log'!$E$6:$T$999,3,FALSE)</f>
        <v>#N/A</v>
      </c>
      <c r="I880" s="500"/>
      <c r="J880" s="65" t="e">
        <f>VLOOKUP(E880,'Supply Log'!$E$6:$T$277,5,FALSE)</f>
        <v>#N/A</v>
      </c>
      <c r="K880" s="65" t="e">
        <f>VLOOKUP(E880,'Supply Log'!$E$6:$T$277,6,FALSE)</f>
        <v>#N/A</v>
      </c>
      <c r="L880" s="65" t="e">
        <f>VLOOKUP(E880,'Supply Log'!$E$6:$T$277,7,FALSE)</f>
        <v>#N/A</v>
      </c>
      <c r="M880" s="65" t="e">
        <f>VLOOKUP(E880,'Supply Log'!$E$6:$T$277,8,FALSE)</f>
        <v>#N/A</v>
      </c>
      <c r="N880" s="65" t="e">
        <f>VLOOKUP(E880,'Supply Log'!$E$6:$T$277,9,FALSE)</f>
        <v>#N/A</v>
      </c>
      <c r="O880" s="65" t="e">
        <f>VLOOKUP(E880,'Supply Log'!$E$6:$T$277,10,FALSE)</f>
        <v>#N/A</v>
      </c>
      <c r="P880" s="29" t="e">
        <f t="shared" si="106"/>
        <v>#N/A</v>
      </c>
      <c r="Q880" s="65" t="e">
        <f>VLOOKUP(E880,'Supply Log'!$E$6:$T$277,12,FALSE)</f>
        <v>#N/A</v>
      </c>
      <c r="R880" s="78" t="e">
        <f t="shared" si="107"/>
        <v>#N/A</v>
      </c>
      <c r="S880" s="65"/>
      <c r="T880" s="79" t="e">
        <f t="shared" si="108"/>
        <v>#N/A</v>
      </c>
      <c r="U880" s="80" t="e">
        <f t="shared" si="109"/>
        <v>#N/A</v>
      </c>
      <c r="V880" s="81" t="str">
        <f t="shared" si="110"/>
        <v/>
      </c>
      <c r="W880" s="69" t="e">
        <f>VLOOKUP(F880,'Input Log'!$E$6:$V$50000,18,FALSE)</f>
        <v>#N/A</v>
      </c>
      <c r="X880" s="64" t="e">
        <f>VLOOKUP(E880,'Supply Log'!$Z$6:$AB$699,2,FALSE)</f>
        <v>#N/A</v>
      </c>
      <c r="Y880" s="64" t="e">
        <f>VLOOKUP(E880,'Supply Log'!$E$6:$X$618,20,FALSE)</f>
        <v>#N/A</v>
      </c>
      <c r="Z880" s="64"/>
      <c r="AA880" s="64"/>
    </row>
    <row r="881" spans="1:27" ht="15.75" customHeight="1">
      <c r="A881" s="67" t="str">
        <f t="shared" si="104"/>
        <v/>
      </c>
      <c r="B881" s="65">
        <f t="shared" si="111"/>
        <v>793</v>
      </c>
      <c r="C881" s="68" t="str">
        <f t="shared" si="113"/>
        <v/>
      </c>
      <c r="D881" s="69"/>
      <c r="E881" s="66"/>
      <c r="F881" s="66"/>
      <c r="G881" s="65" t="e">
        <f>VLOOKUP(E881,'Supply Log'!$E$6:$T$999,2,FALSE)</f>
        <v>#N/A</v>
      </c>
      <c r="H881" s="65" t="e">
        <f>VLOOKUP(E881,'Supply Log'!$E$6:$T$999,3,FALSE)</f>
        <v>#N/A</v>
      </c>
      <c r="I881" s="500"/>
      <c r="J881" s="65" t="e">
        <f>VLOOKUP(E881,'Supply Log'!$E$6:$T$277,5,FALSE)</f>
        <v>#N/A</v>
      </c>
      <c r="K881" s="65" t="e">
        <f>VLOOKUP(E881,'Supply Log'!$E$6:$T$277,6,FALSE)</f>
        <v>#N/A</v>
      </c>
      <c r="L881" s="65" t="e">
        <f>VLOOKUP(E881,'Supply Log'!$E$6:$T$277,7,FALSE)</f>
        <v>#N/A</v>
      </c>
      <c r="M881" s="65" t="e">
        <f>VLOOKUP(E881,'Supply Log'!$E$6:$T$277,8,FALSE)</f>
        <v>#N/A</v>
      </c>
      <c r="N881" s="65" t="e">
        <f>VLOOKUP(E881,'Supply Log'!$E$6:$T$277,9,FALSE)</f>
        <v>#N/A</v>
      </c>
      <c r="O881" s="65" t="e">
        <f>VLOOKUP(E881,'Supply Log'!$E$6:$T$277,10,FALSE)</f>
        <v>#N/A</v>
      </c>
      <c r="P881" s="29" t="e">
        <f t="shared" si="106"/>
        <v>#N/A</v>
      </c>
      <c r="Q881" s="65" t="e">
        <f>VLOOKUP(E881,'Supply Log'!$E$6:$T$277,12,FALSE)</f>
        <v>#N/A</v>
      </c>
      <c r="R881" s="78" t="e">
        <f t="shared" si="107"/>
        <v>#N/A</v>
      </c>
      <c r="S881" s="65"/>
      <c r="T881" s="79" t="e">
        <f t="shared" si="108"/>
        <v>#N/A</v>
      </c>
      <c r="U881" s="80" t="e">
        <f t="shared" si="109"/>
        <v>#N/A</v>
      </c>
      <c r="V881" s="81" t="str">
        <f t="shared" si="110"/>
        <v/>
      </c>
      <c r="W881" s="69" t="e">
        <f>VLOOKUP(F881,'Input Log'!$E$6:$V$50000,18,FALSE)</f>
        <v>#N/A</v>
      </c>
      <c r="X881" s="64" t="e">
        <f>VLOOKUP(E881,'Supply Log'!$Z$6:$AB$699,2,FALSE)</f>
        <v>#N/A</v>
      </c>
      <c r="Y881" s="64" t="e">
        <f>VLOOKUP(E881,'Supply Log'!$E$6:$X$618,20,FALSE)</f>
        <v>#N/A</v>
      </c>
      <c r="Z881" s="64"/>
      <c r="AA881" s="64"/>
    </row>
    <row r="882" spans="1:27" ht="15.75" customHeight="1">
      <c r="A882" s="67" t="str">
        <f t="shared" si="104"/>
        <v/>
      </c>
      <c r="B882" s="65">
        <f t="shared" si="111"/>
        <v>794</v>
      </c>
      <c r="C882" s="68" t="str">
        <f t="shared" si="113"/>
        <v/>
      </c>
      <c r="D882" s="69"/>
      <c r="E882" s="66"/>
      <c r="F882" s="66"/>
      <c r="G882" s="65" t="e">
        <f>VLOOKUP(E882,'Supply Log'!$E$6:$T$999,2,FALSE)</f>
        <v>#N/A</v>
      </c>
      <c r="H882" s="65" t="e">
        <f>VLOOKUP(E882,'Supply Log'!$E$6:$T$999,3,FALSE)</f>
        <v>#N/A</v>
      </c>
      <c r="I882" s="500"/>
      <c r="J882" s="65" t="e">
        <f>VLOOKUP(E882,'Supply Log'!$E$6:$T$277,5,FALSE)</f>
        <v>#N/A</v>
      </c>
      <c r="K882" s="65" t="e">
        <f>VLOOKUP(E882,'Supply Log'!$E$6:$T$277,6,FALSE)</f>
        <v>#N/A</v>
      </c>
      <c r="L882" s="65" t="e">
        <f>VLOOKUP(E882,'Supply Log'!$E$6:$T$277,7,FALSE)</f>
        <v>#N/A</v>
      </c>
      <c r="M882" s="65" t="e">
        <f>VLOOKUP(E882,'Supply Log'!$E$6:$T$277,8,FALSE)</f>
        <v>#N/A</v>
      </c>
      <c r="N882" s="65" t="e">
        <f>VLOOKUP(E882,'Supply Log'!$E$6:$T$277,9,FALSE)</f>
        <v>#N/A</v>
      </c>
      <c r="O882" s="65" t="e">
        <f>VLOOKUP(E882,'Supply Log'!$E$6:$T$277,10,FALSE)</f>
        <v>#N/A</v>
      </c>
      <c r="P882" s="29" t="e">
        <f t="shared" si="106"/>
        <v>#N/A</v>
      </c>
      <c r="Q882" s="65" t="e">
        <f>VLOOKUP(E882,'Supply Log'!$E$6:$T$277,12,FALSE)</f>
        <v>#N/A</v>
      </c>
      <c r="R882" s="78" t="e">
        <f t="shared" si="107"/>
        <v>#N/A</v>
      </c>
      <c r="S882" s="65"/>
      <c r="T882" s="79" t="e">
        <f t="shared" si="108"/>
        <v>#N/A</v>
      </c>
      <c r="U882" s="80" t="e">
        <f t="shared" si="109"/>
        <v>#N/A</v>
      </c>
      <c r="V882" s="81" t="str">
        <f t="shared" si="110"/>
        <v/>
      </c>
      <c r="W882" s="69" t="e">
        <f>VLOOKUP(F882,'Input Log'!$E$6:$V$50000,18,FALSE)</f>
        <v>#N/A</v>
      </c>
      <c r="X882" s="64" t="e">
        <f>VLOOKUP(E882,'Supply Log'!$Z$6:$AB$699,2,FALSE)</f>
        <v>#N/A</v>
      </c>
      <c r="Y882" s="64" t="e">
        <f>VLOOKUP(E882,'Supply Log'!$E$6:$X$618,20,FALSE)</f>
        <v>#N/A</v>
      </c>
      <c r="Z882" s="64"/>
      <c r="AA882" s="64"/>
    </row>
    <row r="883" spans="1:27" ht="15.75" customHeight="1">
      <c r="A883" s="67" t="str">
        <f t="shared" si="104"/>
        <v/>
      </c>
      <c r="B883" s="65">
        <f t="shared" si="111"/>
        <v>795</v>
      </c>
      <c r="C883" s="68" t="str">
        <f t="shared" si="113"/>
        <v/>
      </c>
      <c r="D883" s="69"/>
      <c r="E883" s="66"/>
      <c r="F883" s="66"/>
      <c r="G883" s="65" t="e">
        <f>VLOOKUP(E883,'Supply Log'!$E$6:$T$999,2,FALSE)</f>
        <v>#N/A</v>
      </c>
      <c r="H883" s="65" t="e">
        <f>VLOOKUP(E883,'Supply Log'!$E$6:$T$999,3,FALSE)</f>
        <v>#N/A</v>
      </c>
      <c r="I883" s="500"/>
      <c r="J883" s="65" t="e">
        <f>VLOOKUP(E883,'Supply Log'!$E$6:$T$277,5,FALSE)</f>
        <v>#N/A</v>
      </c>
      <c r="K883" s="65" t="e">
        <f>VLOOKUP(E883,'Supply Log'!$E$6:$T$277,6,FALSE)</f>
        <v>#N/A</v>
      </c>
      <c r="L883" s="65" t="e">
        <f>VLOOKUP(E883,'Supply Log'!$E$6:$T$277,7,FALSE)</f>
        <v>#N/A</v>
      </c>
      <c r="M883" s="65" t="e">
        <f>VLOOKUP(E883,'Supply Log'!$E$6:$T$277,8,FALSE)</f>
        <v>#N/A</v>
      </c>
      <c r="N883" s="65" t="e">
        <f>VLOOKUP(E883,'Supply Log'!$E$6:$T$277,9,FALSE)</f>
        <v>#N/A</v>
      </c>
      <c r="O883" s="65" t="e">
        <f>VLOOKUP(E883,'Supply Log'!$E$6:$T$277,10,FALSE)</f>
        <v>#N/A</v>
      </c>
      <c r="P883" s="29" t="e">
        <f t="shared" si="106"/>
        <v>#N/A</v>
      </c>
      <c r="Q883" s="65" t="e">
        <f>VLOOKUP(E883,'Supply Log'!$E$6:$T$277,12,FALSE)</f>
        <v>#N/A</v>
      </c>
      <c r="R883" s="78" t="e">
        <f t="shared" si="107"/>
        <v>#N/A</v>
      </c>
      <c r="S883" s="65"/>
      <c r="T883" s="79" t="e">
        <f t="shared" si="108"/>
        <v>#N/A</v>
      </c>
      <c r="U883" s="80" t="e">
        <f t="shared" si="109"/>
        <v>#N/A</v>
      </c>
      <c r="V883" s="81" t="str">
        <f t="shared" si="110"/>
        <v/>
      </c>
      <c r="W883" s="69" t="e">
        <f>VLOOKUP(F883,'Input Log'!$E$6:$V$50000,18,FALSE)</f>
        <v>#N/A</v>
      </c>
      <c r="X883" s="64" t="e">
        <f>VLOOKUP(E883,'Supply Log'!$Z$6:$AB$699,2,FALSE)</f>
        <v>#N/A</v>
      </c>
      <c r="Y883" s="64" t="e">
        <f>VLOOKUP(E883,'Supply Log'!$E$6:$X$618,20,FALSE)</f>
        <v>#N/A</v>
      </c>
      <c r="Z883" s="64"/>
      <c r="AA883" s="64"/>
    </row>
    <row r="884" spans="1:27" ht="15.75" customHeight="1">
      <c r="A884" s="67" t="str">
        <f t="shared" si="104"/>
        <v/>
      </c>
      <c r="B884" s="65">
        <f t="shared" si="111"/>
        <v>796</v>
      </c>
      <c r="C884" s="68" t="str">
        <f t="shared" si="113"/>
        <v/>
      </c>
      <c r="D884" s="69"/>
      <c r="E884" s="66"/>
      <c r="F884" s="66"/>
      <c r="G884" s="65" t="e">
        <f>VLOOKUP(E884,'Supply Log'!$E$6:$T$999,2,FALSE)</f>
        <v>#N/A</v>
      </c>
      <c r="H884" s="65" t="e">
        <f>VLOOKUP(E884,'Supply Log'!$E$6:$T$999,3,FALSE)</f>
        <v>#N/A</v>
      </c>
      <c r="I884" s="500"/>
      <c r="J884" s="65" t="e">
        <f>VLOOKUP(E884,'Supply Log'!$E$6:$T$277,5,FALSE)</f>
        <v>#N/A</v>
      </c>
      <c r="K884" s="65" t="e">
        <f>VLOOKUP(E884,'Supply Log'!$E$6:$T$277,6,FALSE)</f>
        <v>#N/A</v>
      </c>
      <c r="L884" s="65" t="e">
        <f>VLOOKUP(E884,'Supply Log'!$E$6:$T$277,7,FALSE)</f>
        <v>#N/A</v>
      </c>
      <c r="M884" s="65" t="e">
        <f>VLOOKUP(E884,'Supply Log'!$E$6:$T$277,8,FALSE)</f>
        <v>#N/A</v>
      </c>
      <c r="N884" s="65" t="e">
        <f>VLOOKUP(E884,'Supply Log'!$E$6:$T$277,9,FALSE)</f>
        <v>#N/A</v>
      </c>
      <c r="O884" s="65" t="e">
        <f>VLOOKUP(E884,'Supply Log'!$E$6:$T$277,10,FALSE)</f>
        <v>#N/A</v>
      </c>
      <c r="P884" s="29" t="e">
        <f t="shared" si="106"/>
        <v>#N/A</v>
      </c>
      <c r="Q884" s="65" t="e">
        <f>VLOOKUP(E884,'Supply Log'!$E$6:$T$277,12,FALSE)</f>
        <v>#N/A</v>
      </c>
      <c r="R884" s="78" t="e">
        <f t="shared" si="107"/>
        <v>#N/A</v>
      </c>
      <c r="S884" s="65"/>
      <c r="T884" s="79" t="e">
        <f t="shared" si="108"/>
        <v>#N/A</v>
      </c>
      <c r="U884" s="80" t="e">
        <f t="shared" si="109"/>
        <v>#N/A</v>
      </c>
      <c r="V884" s="81" t="str">
        <f t="shared" si="110"/>
        <v/>
      </c>
      <c r="W884" s="69" t="e">
        <f>VLOOKUP(F884,'Input Log'!$E$6:$V$50000,18,FALSE)</f>
        <v>#N/A</v>
      </c>
      <c r="X884" s="64" t="e">
        <f>VLOOKUP(E884,'Supply Log'!$Z$6:$AB$699,2,FALSE)</f>
        <v>#N/A</v>
      </c>
      <c r="Y884" s="64" t="e">
        <f>VLOOKUP(E884,'Supply Log'!$E$6:$X$618,20,FALSE)</f>
        <v>#N/A</v>
      </c>
      <c r="Z884" s="64"/>
      <c r="AA884" s="64"/>
    </row>
    <row r="885" spans="1:27" ht="15.75" customHeight="1">
      <c r="A885" s="67" t="str">
        <f t="shared" si="104"/>
        <v/>
      </c>
      <c r="B885" s="65">
        <f t="shared" si="111"/>
        <v>797</v>
      </c>
      <c r="C885" s="68" t="str">
        <f t="shared" si="113"/>
        <v/>
      </c>
      <c r="D885" s="69"/>
      <c r="E885" s="66"/>
      <c r="F885" s="66"/>
      <c r="G885" s="65" t="e">
        <f>VLOOKUP(E885,'Supply Log'!$E$6:$T$999,2,FALSE)</f>
        <v>#N/A</v>
      </c>
      <c r="H885" s="65" t="e">
        <f>VLOOKUP(E885,'Supply Log'!$E$6:$T$999,3,FALSE)</f>
        <v>#N/A</v>
      </c>
      <c r="I885" s="500"/>
      <c r="J885" s="65" t="e">
        <f>VLOOKUP(E885,'Supply Log'!$E$6:$T$277,5,FALSE)</f>
        <v>#N/A</v>
      </c>
      <c r="K885" s="65" t="e">
        <f>VLOOKUP(E885,'Supply Log'!$E$6:$T$277,6,FALSE)</f>
        <v>#N/A</v>
      </c>
      <c r="L885" s="65" t="e">
        <f>VLOOKUP(E885,'Supply Log'!$E$6:$T$277,7,FALSE)</f>
        <v>#N/A</v>
      </c>
      <c r="M885" s="65" t="e">
        <f>VLOOKUP(E885,'Supply Log'!$E$6:$T$277,8,FALSE)</f>
        <v>#N/A</v>
      </c>
      <c r="N885" s="65" t="e">
        <f>VLOOKUP(E885,'Supply Log'!$E$6:$T$277,9,FALSE)</f>
        <v>#N/A</v>
      </c>
      <c r="O885" s="65" t="e">
        <f>VLOOKUP(E885,'Supply Log'!$E$6:$T$277,10,FALSE)</f>
        <v>#N/A</v>
      </c>
      <c r="P885" s="29" t="e">
        <f t="shared" si="106"/>
        <v>#N/A</v>
      </c>
      <c r="Q885" s="65" t="e">
        <f>VLOOKUP(E885,'Supply Log'!$E$6:$T$277,12,FALSE)</f>
        <v>#N/A</v>
      </c>
      <c r="R885" s="78" t="e">
        <f t="shared" si="107"/>
        <v>#N/A</v>
      </c>
      <c r="S885" s="65"/>
      <c r="T885" s="79" t="e">
        <f t="shared" si="108"/>
        <v>#N/A</v>
      </c>
      <c r="U885" s="80" t="e">
        <f t="shared" si="109"/>
        <v>#N/A</v>
      </c>
      <c r="V885" s="81" t="str">
        <f t="shared" si="110"/>
        <v/>
      </c>
      <c r="W885" s="69" t="e">
        <f>VLOOKUP(F885,'Input Log'!$E$6:$V$50000,18,FALSE)</f>
        <v>#N/A</v>
      </c>
      <c r="X885" s="64" t="e">
        <f>VLOOKUP(E885,'Supply Log'!$Z$6:$AB$699,2,FALSE)</f>
        <v>#N/A</v>
      </c>
      <c r="Y885" s="64" t="e">
        <f>VLOOKUP(E885,'Supply Log'!$E$6:$X$618,20,FALSE)</f>
        <v>#N/A</v>
      </c>
      <c r="Z885" s="64"/>
      <c r="AA885" s="64"/>
    </row>
    <row r="886" spans="1:27" ht="15.75" customHeight="1">
      <c r="A886" s="492" t="str">
        <f t="shared" si="104"/>
        <v/>
      </c>
      <c r="B886" s="65">
        <f t="shared" si="111"/>
        <v>798</v>
      </c>
      <c r="C886" s="68" t="str">
        <f t="shared" si="113"/>
        <v/>
      </c>
      <c r="D886" s="69"/>
      <c r="E886" s="66"/>
      <c r="F886" s="66"/>
      <c r="G886" s="65" t="e">
        <f>VLOOKUP(E886,'Supply Log'!$E$6:$T$999,2,FALSE)</f>
        <v>#N/A</v>
      </c>
      <c r="H886" s="65" t="e">
        <f>VLOOKUP(E886,'Supply Log'!$E$6:$T$999,3,FALSE)</f>
        <v>#N/A</v>
      </c>
      <c r="I886" s="500"/>
      <c r="J886" s="65" t="e">
        <f>VLOOKUP(E886,'Supply Log'!$E$6:$T$277,5,FALSE)</f>
        <v>#N/A</v>
      </c>
      <c r="K886" s="65" t="e">
        <f>VLOOKUP(E886,'Supply Log'!$E$6:$T$277,6,FALSE)</f>
        <v>#N/A</v>
      </c>
      <c r="L886" s="65" t="e">
        <f>VLOOKUP(E886,'Supply Log'!$E$6:$T$277,7,FALSE)</f>
        <v>#N/A</v>
      </c>
      <c r="M886" s="65" t="e">
        <f>VLOOKUP(E886,'Supply Log'!$E$6:$T$277,8,FALSE)</f>
        <v>#N/A</v>
      </c>
      <c r="N886" s="65" t="e">
        <f>VLOOKUP(E886,'Supply Log'!$E$6:$T$277,9,FALSE)</f>
        <v>#N/A</v>
      </c>
      <c r="O886" s="65" t="e">
        <f>VLOOKUP(E886,'Supply Log'!$E$6:$T$277,10,FALSE)</f>
        <v>#N/A</v>
      </c>
      <c r="P886" s="29" t="e">
        <f t="shared" si="106"/>
        <v>#N/A</v>
      </c>
      <c r="Q886" s="65" t="e">
        <f>VLOOKUP(E886,'Supply Log'!$E$6:$T$277,12,FALSE)</f>
        <v>#N/A</v>
      </c>
      <c r="R886" s="78" t="e">
        <f t="shared" si="107"/>
        <v>#N/A</v>
      </c>
      <c r="S886" s="65"/>
      <c r="T886" s="79" t="e">
        <f t="shared" si="108"/>
        <v>#N/A</v>
      </c>
      <c r="U886" s="80" t="e">
        <f t="shared" si="109"/>
        <v>#N/A</v>
      </c>
      <c r="V886" s="81" t="str">
        <f t="shared" si="110"/>
        <v/>
      </c>
      <c r="W886" s="69" t="e">
        <f>VLOOKUP(F886,'Input Log'!$E$6:$V$50000,18,FALSE)</f>
        <v>#N/A</v>
      </c>
      <c r="X886" s="64" t="e">
        <f>VLOOKUP(E886,'Supply Log'!$Z$6:$AB$699,2,FALSE)</f>
        <v>#N/A</v>
      </c>
      <c r="Y886" s="64" t="e">
        <f>VLOOKUP(E886,'Supply Log'!$E$6:$X$618,20,FALSE)</f>
        <v>#N/A</v>
      </c>
      <c r="Z886" s="64"/>
      <c r="AA886" s="64"/>
    </row>
    <row r="887" spans="1:27" ht="15.75" customHeight="1">
      <c r="A887" s="67" t="str">
        <f t="shared" si="104"/>
        <v/>
      </c>
      <c r="B887" s="65">
        <f t="shared" si="111"/>
        <v>799</v>
      </c>
      <c r="C887" s="68" t="str">
        <f t="shared" si="113"/>
        <v/>
      </c>
      <c r="D887" s="69"/>
      <c r="E887" s="66"/>
      <c r="F887" s="66"/>
      <c r="G887" s="65" t="e">
        <f>VLOOKUP(E887,'Supply Log'!$E$6:$T$999,2,FALSE)</f>
        <v>#N/A</v>
      </c>
      <c r="H887" s="65" t="e">
        <f>VLOOKUP(E887,'Supply Log'!$E$6:$T$999,3,FALSE)</f>
        <v>#N/A</v>
      </c>
      <c r="I887" s="500"/>
      <c r="J887" s="65" t="e">
        <f>VLOOKUP(E887,'Supply Log'!$E$6:$T$277,5,FALSE)</f>
        <v>#N/A</v>
      </c>
      <c r="K887" s="65" t="e">
        <f>VLOOKUP(E887,'Supply Log'!$E$6:$T$277,6,FALSE)</f>
        <v>#N/A</v>
      </c>
      <c r="L887" s="65" t="e">
        <f>VLOOKUP(E887,'Supply Log'!$E$6:$T$277,7,FALSE)</f>
        <v>#N/A</v>
      </c>
      <c r="M887" s="65" t="e">
        <f>VLOOKUP(E887,'Supply Log'!$E$6:$T$277,8,FALSE)</f>
        <v>#N/A</v>
      </c>
      <c r="N887" s="65" t="e">
        <f>VLOOKUP(E887,'Supply Log'!$E$6:$T$277,9,FALSE)</f>
        <v>#N/A</v>
      </c>
      <c r="O887" s="65" t="e">
        <f>VLOOKUP(E887,'Supply Log'!$E$6:$T$277,10,FALSE)</f>
        <v>#N/A</v>
      </c>
      <c r="P887" s="29" t="e">
        <f t="shared" si="106"/>
        <v>#N/A</v>
      </c>
      <c r="Q887" s="65" t="e">
        <f>VLOOKUP(E887,'Supply Log'!$E$6:$T$277,12,FALSE)</f>
        <v>#N/A</v>
      </c>
      <c r="R887" s="78" t="e">
        <f t="shared" si="107"/>
        <v>#N/A</v>
      </c>
      <c r="S887" s="65"/>
      <c r="T887" s="79" t="e">
        <f t="shared" si="108"/>
        <v>#N/A</v>
      </c>
      <c r="U887" s="80" t="e">
        <f t="shared" si="109"/>
        <v>#N/A</v>
      </c>
      <c r="V887" s="81" t="str">
        <f t="shared" si="110"/>
        <v/>
      </c>
      <c r="W887" s="69" t="e">
        <f>VLOOKUP(F887,'Input Log'!$E$6:$V$50000,18,FALSE)</f>
        <v>#N/A</v>
      </c>
      <c r="X887" s="64" t="e">
        <f>VLOOKUP(E887,'Supply Log'!$Z$6:$AB$699,2,FALSE)</f>
        <v>#N/A</v>
      </c>
      <c r="Y887" s="64" t="e">
        <f>VLOOKUP(E887,'Supply Log'!$E$6:$X$618,20,FALSE)</f>
        <v>#N/A</v>
      </c>
      <c r="Z887" s="64"/>
      <c r="AA887" s="64"/>
    </row>
    <row r="888" spans="1:27" ht="15.75" customHeight="1">
      <c r="A888" s="67" t="str">
        <f t="shared" si="104"/>
        <v/>
      </c>
      <c r="B888" s="65">
        <f t="shared" si="111"/>
        <v>800</v>
      </c>
      <c r="C888" s="68" t="str">
        <f t="shared" si="113"/>
        <v/>
      </c>
      <c r="D888" s="69"/>
      <c r="E888" s="66"/>
      <c r="F888" s="66"/>
      <c r="G888" s="65" t="e">
        <f>VLOOKUP(E888,'Supply Log'!$E$6:$T$999,2,FALSE)</f>
        <v>#N/A</v>
      </c>
      <c r="H888" s="65" t="e">
        <f>VLOOKUP(E888,'Supply Log'!$E$6:$T$999,3,FALSE)</f>
        <v>#N/A</v>
      </c>
      <c r="I888" s="500"/>
      <c r="J888" s="65" t="e">
        <f>VLOOKUP(E888,'Supply Log'!$E$6:$T$277,5,FALSE)</f>
        <v>#N/A</v>
      </c>
      <c r="K888" s="65" t="e">
        <f>VLOOKUP(E888,'Supply Log'!$E$6:$T$277,6,FALSE)</f>
        <v>#N/A</v>
      </c>
      <c r="L888" s="65" t="e">
        <f>VLOOKUP(E888,'Supply Log'!$E$6:$T$277,7,FALSE)</f>
        <v>#N/A</v>
      </c>
      <c r="M888" s="65" t="e">
        <f>VLOOKUP(E888,'Supply Log'!$E$6:$T$277,8,FALSE)</f>
        <v>#N/A</v>
      </c>
      <c r="N888" s="65" t="e">
        <f>VLOOKUP(E888,'Supply Log'!$E$6:$T$277,9,FALSE)</f>
        <v>#N/A</v>
      </c>
      <c r="O888" s="65" t="e">
        <f>VLOOKUP(E888,'Supply Log'!$E$6:$T$277,10,FALSE)</f>
        <v>#N/A</v>
      </c>
      <c r="P888" s="29" t="e">
        <f t="shared" si="106"/>
        <v>#N/A</v>
      </c>
      <c r="Q888" s="65" t="e">
        <f>VLOOKUP(E888,'Supply Log'!$E$6:$T$277,12,FALSE)</f>
        <v>#N/A</v>
      </c>
      <c r="R888" s="78" t="e">
        <f t="shared" si="107"/>
        <v>#N/A</v>
      </c>
      <c r="S888" s="65"/>
      <c r="T888" s="79" t="e">
        <f t="shared" si="108"/>
        <v>#N/A</v>
      </c>
      <c r="U888" s="80" t="e">
        <f t="shared" si="109"/>
        <v>#N/A</v>
      </c>
      <c r="V888" s="81" t="str">
        <f t="shared" si="110"/>
        <v/>
      </c>
      <c r="W888" s="69" t="e">
        <f>VLOOKUP(F888,'Input Log'!$E$6:$V$50000,18,FALSE)</f>
        <v>#N/A</v>
      </c>
      <c r="X888" s="64" t="e">
        <f>VLOOKUP(E888,'Supply Log'!$Z$6:$AB$699,2,FALSE)</f>
        <v>#N/A</v>
      </c>
      <c r="Y888" s="64" t="e">
        <f>VLOOKUP(E888,'Supply Log'!$E$6:$X$618,20,FALSE)</f>
        <v>#N/A</v>
      </c>
      <c r="Z888" s="64"/>
      <c r="AA888" s="64"/>
    </row>
    <row r="889" spans="1:27" ht="15.75" customHeight="1">
      <c r="A889" s="67" t="str">
        <f t="shared" si="104"/>
        <v/>
      </c>
      <c r="B889" s="65">
        <f t="shared" si="111"/>
        <v>801</v>
      </c>
      <c r="C889" s="68" t="str">
        <f t="shared" si="113"/>
        <v/>
      </c>
      <c r="D889" s="69"/>
      <c r="E889" s="66"/>
      <c r="F889" s="66"/>
      <c r="G889" s="65" t="e">
        <f>VLOOKUP(E889,'Supply Log'!$E$6:$T$999,2,FALSE)</f>
        <v>#N/A</v>
      </c>
      <c r="H889" s="65" t="e">
        <f>VLOOKUP(E889,'Supply Log'!$E$6:$T$999,3,FALSE)</f>
        <v>#N/A</v>
      </c>
      <c r="I889" s="500"/>
      <c r="J889" s="65" t="e">
        <f>VLOOKUP(E889,'Supply Log'!$E$6:$T$277,5,FALSE)</f>
        <v>#N/A</v>
      </c>
      <c r="K889" s="65" t="e">
        <f>VLOOKUP(E889,'Supply Log'!$E$6:$T$277,6,FALSE)</f>
        <v>#N/A</v>
      </c>
      <c r="L889" s="65" t="e">
        <f>VLOOKUP(E889,'Supply Log'!$E$6:$T$277,7,FALSE)</f>
        <v>#N/A</v>
      </c>
      <c r="M889" s="65" t="e">
        <f>VLOOKUP(E889,'Supply Log'!$E$6:$T$277,8,FALSE)</f>
        <v>#N/A</v>
      </c>
      <c r="N889" s="65" t="e">
        <f>VLOOKUP(E889,'Supply Log'!$E$6:$T$277,9,FALSE)</f>
        <v>#N/A</v>
      </c>
      <c r="O889" s="65" t="e">
        <f>VLOOKUP(E889,'Supply Log'!$E$6:$T$277,10,FALSE)</f>
        <v>#N/A</v>
      </c>
      <c r="P889" s="29" t="e">
        <f t="shared" si="106"/>
        <v>#N/A</v>
      </c>
      <c r="Q889" s="65" t="e">
        <f>VLOOKUP(E889,'Supply Log'!$E$6:$T$277,12,FALSE)</f>
        <v>#N/A</v>
      </c>
      <c r="R889" s="78" t="e">
        <f t="shared" si="107"/>
        <v>#N/A</v>
      </c>
      <c r="S889" s="65"/>
      <c r="T889" s="79" t="e">
        <f t="shared" si="108"/>
        <v>#N/A</v>
      </c>
      <c r="U889" s="80" t="e">
        <f t="shared" si="109"/>
        <v>#N/A</v>
      </c>
      <c r="V889" s="81" t="str">
        <f t="shared" si="110"/>
        <v/>
      </c>
      <c r="W889" s="69" t="e">
        <f>VLOOKUP(F889,'Input Log'!$E$6:$V$50000,18,FALSE)</f>
        <v>#N/A</v>
      </c>
      <c r="X889" s="64" t="e">
        <f>VLOOKUP(E889,'Supply Log'!$Z$6:$AB$699,2,FALSE)</f>
        <v>#N/A</v>
      </c>
      <c r="Y889" s="64" t="e">
        <f>VLOOKUP(E889,'Supply Log'!$E$6:$X$618,20,FALSE)</f>
        <v>#N/A</v>
      </c>
      <c r="Z889" s="64"/>
      <c r="AA889" s="64"/>
    </row>
    <row r="890" spans="1:27" ht="15.75" customHeight="1">
      <c r="A890" s="67" t="str">
        <f t="shared" si="104"/>
        <v/>
      </c>
      <c r="B890" s="65">
        <f t="shared" si="111"/>
        <v>802</v>
      </c>
      <c r="C890" s="68" t="str">
        <f t="shared" ref="C890:C922" si="114">IF(D890="","",(IF(D891=D890,"",1)))</f>
        <v/>
      </c>
      <c r="D890" s="69"/>
      <c r="E890" s="66"/>
      <c r="F890" s="66"/>
      <c r="G890" s="65" t="e">
        <f>VLOOKUP(E890,'Supply Log'!$E$6:$T$999,2,FALSE)</f>
        <v>#N/A</v>
      </c>
      <c r="H890" s="65" t="e">
        <f>VLOOKUP(E890,'Supply Log'!$E$6:$T$999,3,FALSE)</f>
        <v>#N/A</v>
      </c>
      <c r="I890" s="500"/>
      <c r="J890" s="65" t="e">
        <f>VLOOKUP(E890,'Supply Log'!$E$6:$T$277,5,FALSE)</f>
        <v>#N/A</v>
      </c>
      <c r="K890" s="65" t="e">
        <f>VLOOKUP(E890,'Supply Log'!$E$6:$T$277,6,FALSE)</f>
        <v>#N/A</v>
      </c>
      <c r="L890" s="65" t="e">
        <f>VLOOKUP(E890,'Supply Log'!$E$6:$T$277,7,FALSE)</f>
        <v>#N/A</v>
      </c>
      <c r="M890" s="65" t="e">
        <f>VLOOKUP(E890,'Supply Log'!$E$6:$T$277,8,FALSE)</f>
        <v>#N/A</v>
      </c>
      <c r="N890" s="65" t="e">
        <f>VLOOKUP(E890,'Supply Log'!$E$6:$T$277,9,FALSE)</f>
        <v>#N/A</v>
      </c>
      <c r="O890" s="65" t="e">
        <f>VLOOKUP(E890,'Supply Log'!$E$6:$T$277,10,FALSE)</f>
        <v>#N/A</v>
      </c>
      <c r="P890" s="29" t="e">
        <f t="shared" si="106"/>
        <v>#N/A</v>
      </c>
      <c r="Q890" s="65" t="e">
        <f>VLOOKUP(E890,'Supply Log'!$E$6:$T$277,12,FALSE)</f>
        <v>#N/A</v>
      </c>
      <c r="R890" s="78" t="e">
        <f t="shared" si="107"/>
        <v>#N/A</v>
      </c>
      <c r="S890" s="65"/>
      <c r="T890" s="79" t="e">
        <f t="shared" si="108"/>
        <v>#N/A</v>
      </c>
      <c r="U890" s="80" t="e">
        <f t="shared" si="109"/>
        <v>#N/A</v>
      </c>
      <c r="V890" s="81" t="str">
        <f t="shared" si="110"/>
        <v/>
      </c>
      <c r="W890" s="69" t="e">
        <f>VLOOKUP(F890,'Input Log'!$E$6:$V$50000,18,FALSE)</f>
        <v>#N/A</v>
      </c>
      <c r="X890" s="64" t="e">
        <f>VLOOKUP(E890,'Supply Log'!$Z$6:$AB$699,2,FALSE)</f>
        <v>#N/A</v>
      </c>
      <c r="Y890" s="64" t="e">
        <f>VLOOKUP(E890,'Supply Log'!$E$6:$X$618,20,FALSE)</f>
        <v>#N/A</v>
      </c>
      <c r="Z890" s="64"/>
      <c r="AA890" s="64"/>
    </row>
    <row r="891" spans="1:27" ht="15.75" customHeight="1">
      <c r="A891" s="67" t="str">
        <f t="shared" si="104"/>
        <v/>
      </c>
      <c r="B891" s="65">
        <f t="shared" si="111"/>
        <v>803</v>
      </c>
      <c r="C891" s="68" t="str">
        <f t="shared" si="114"/>
        <v/>
      </c>
      <c r="D891" s="69"/>
      <c r="E891" s="66"/>
      <c r="F891" s="66"/>
      <c r="G891" s="65" t="e">
        <f>VLOOKUP(E891,'Supply Log'!$E$6:$T$999,2,FALSE)</f>
        <v>#N/A</v>
      </c>
      <c r="H891" s="65" t="e">
        <f>VLOOKUP(E891,'Supply Log'!$E$6:$T$999,3,FALSE)</f>
        <v>#N/A</v>
      </c>
      <c r="I891" s="500"/>
      <c r="J891" s="65" t="e">
        <f>VLOOKUP(E891,'Supply Log'!$E$6:$T$277,5,FALSE)</f>
        <v>#N/A</v>
      </c>
      <c r="K891" s="65" t="e">
        <f>VLOOKUP(E891,'Supply Log'!$E$6:$T$277,6,FALSE)</f>
        <v>#N/A</v>
      </c>
      <c r="L891" s="65" t="e">
        <f>VLOOKUP(E891,'Supply Log'!$E$6:$T$277,7,FALSE)</f>
        <v>#N/A</v>
      </c>
      <c r="M891" s="65" t="e">
        <f>VLOOKUP(E891,'Supply Log'!$E$6:$T$277,8,FALSE)</f>
        <v>#N/A</v>
      </c>
      <c r="N891" s="65" t="e">
        <f>VLOOKUP(E891,'Supply Log'!$E$6:$T$277,9,FALSE)</f>
        <v>#N/A</v>
      </c>
      <c r="O891" s="65" t="e">
        <f>VLOOKUP(E891,'Supply Log'!$E$6:$T$277,10,FALSE)</f>
        <v>#N/A</v>
      </c>
      <c r="P891" s="29" t="e">
        <f t="shared" si="106"/>
        <v>#N/A</v>
      </c>
      <c r="Q891" s="65" t="e">
        <f>VLOOKUP(E891,'Supply Log'!$E$6:$T$277,12,FALSE)</f>
        <v>#N/A</v>
      </c>
      <c r="R891" s="78" t="e">
        <f t="shared" si="107"/>
        <v>#N/A</v>
      </c>
      <c r="S891" s="65"/>
      <c r="T891" s="79" t="e">
        <f t="shared" si="108"/>
        <v>#N/A</v>
      </c>
      <c r="U891" s="80" t="e">
        <f t="shared" si="109"/>
        <v>#N/A</v>
      </c>
      <c r="V891" s="81" t="str">
        <f t="shared" si="110"/>
        <v/>
      </c>
      <c r="W891" s="69" t="e">
        <f>VLOOKUP(F891,'Input Log'!$E$6:$V$50000,18,FALSE)</f>
        <v>#N/A</v>
      </c>
      <c r="X891" s="64" t="e">
        <f>VLOOKUP(E891,'Supply Log'!$Z$6:$AB$699,2,FALSE)</f>
        <v>#N/A</v>
      </c>
      <c r="Y891" s="64" t="e">
        <f>VLOOKUP(E891,'Supply Log'!$E$6:$X$618,20,FALSE)</f>
        <v>#N/A</v>
      </c>
      <c r="Z891" s="64"/>
      <c r="AA891" s="64"/>
    </row>
    <row r="892" spans="1:27" ht="15.75" customHeight="1">
      <c r="A892" s="67" t="str">
        <f t="shared" si="104"/>
        <v/>
      </c>
      <c r="B892" s="65">
        <f t="shared" si="111"/>
        <v>804</v>
      </c>
      <c r="C892" s="68" t="str">
        <f t="shared" si="114"/>
        <v/>
      </c>
      <c r="D892" s="69"/>
      <c r="E892" s="66"/>
      <c r="F892" s="66"/>
      <c r="G892" s="65" t="e">
        <f>VLOOKUP(E892,'Supply Log'!$E$6:$T$999,2,FALSE)</f>
        <v>#N/A</v>
      </c>
      <c r="H892" s="65" t="e">
        <f>VLOOKUP(E892,'Supply Log'!$E$6:$T$999,3,FALSE)</f>
        <v>#N/A</v>
      </c>
      <c r="I892" s="500"/>
      <c r="J892" s="65" t="e">
        <f>VLOOKUP(E892,'Supply Log'!$E$6:$T$277,5,FALSE)</f>
        <v>#N/A</v>
      </c>
      <c r="K892" s="65" t="e">
        <f>VLOOKUP(E892,'Supply Log'!$E$6:$T$277,6,FALSE)</f>
        <v>#N/A</v>
      </c>
      <c r="L892" s="65" t="e">
        <f>VLOOKUP(E892,'Supply Log'!$E$6:$T$277,7,FALSE)</f>
        <v>#N/A</v>
      </c>
      <c r="M892" s="65" t="e">
        <f>VLOOKUP(E892,'Supply Log'!$E$6:$T$277,8,FALSE)</f>
        <v>#N/A</v>
      </c>
      <c r="N892" s="65" t="e">
        <f>VLOOKUP(E892,'Supply Log'!$E$6:$T$277,9,FALSE)</f>
        <v>#N/A</v>
      </c>
      <c r="O892" s="65" t="e">
        <f>VLOOKUP(E892,'Supply Log'!$E$6:$T$277,10,FALSE)</f>
        <v>#N/A</v>
      </c>
      <c r="P892" s="29" t="e">
        <f t="shared" si="106"/>
        <v>#N/A</v>
      </c>
      <c r="Q892" s="65" t="e">
        <f>VLOOKUP(E892,'Supply Log'!$E$6:$T$277,12,FALSE)</f>
        <v>#N/A</v>
      </c>
      <c r="R892" s="78" t="e">
        <f t="shared" si="107"/>
        <v>#N/A</v>
      </c>
      <c r="S892" s="65"/>
      <c r="T892" s="79" t="e">
        <f t="shared" si="108"/>
        <v>#N/A</v>
      </c>
      <c r="U892" s="80" t="e">
        <f t="shared" si="109"/>
        <v>#N/A</v>
      </c>
      <c r="V892" s="81" t="str">
        <f t="shared" si="110"/>
        <v/>
      </c>
      <c r="W892" s="69" t="e">
        <f>VLOOKUP(F892,'Input Log'!$E$6:$V$50000,18,FALSE)</f>
        <v>#N/A</v>
      </c>
      <c r="X892" s="64" t="e">
        <f>VLOOKUP(E892,'Supply Log'!$Z$6:$AB$699,2,FALSE)</f>
        <v>#N/A</v>
      </c>
      <c r="Y892" s="64" t="e">
        <f>VLOOKUP(E892,'Supply Log'!$E$6:$X$618,20,FALSE)</f>
        <v>#N/A</v>
      </c>
      <c r="Z892" s="64"/>
      <c r="AA892" s="64"/>
    </row>
    <row r="893" spans="1:27" ht="15.75" customHeight="1">
      <c r="A893" s="67" t="str">
        <f t="shared" si="104"/>
        <v/>
      </c>
      <c r="B893" s="65">
        <f t="shared" si="111"/>
        <v>805</v>
      </c>
      <c r="C893" s="68" t="str">
        <f t="shared" si="114"/>
        <v/>
      </c>
      <c r="D893" s="69"/>
      <c r="E893" s="66"/>
      <c r="F893" s="66"/>
      <c r="G893" s="65" t="e">
        <f>VLOOKUP(E893,'Supply Log'!$E$6:$T$999,2,FALSE)</f>
        <v>#N/A</v>
      </c>
      <c r="H893" s="65" t="e">
        <f>VLOOKUP(E893,'Supply Log'!$E$6:$T$999,3,FALSE)</f>
        <v>#N/A</v>
      </c>
      <c r="I893" s="500"/>
      <c r="J893" s="65" t="e">
        <f>VLOOKUP(E893,'Supply Log'!$E$6:$T$277,5,FALSE)</f>
        <v>#N/A</v>
      </c>
      <c r="K893" s="65" t="e">
        <f>VLOOKUP(E893,'Supply Log'!$E$6:$T$277,6,FALSE)</f>
        <v>#N/A</v>
      </c>
      <c r="L893" s="65" t="e">
        <f>VLOOKUP(E893,'Supply Log'!$E$6:$T$277,7,FALSE)</f>
        <v>#N/A</v>
      </c>
      <c r="M893" s="65" t="e">
        <f>VLOOKUP(E893,'Supply Log'!$E$6:$T$277,8,FALSE)</f>
        <v>#N/A</v>
      </c>
      <c r="N893" s="65" t="e">
        <f>VLOOKUP(E893,'Supply Log'!$E$6:$T$277,9,FALSE)</f>
        <v>#N/A</v>
      </c>
      <c r="O893" s="65" t="e">
        <f>VLOOKUP(E893,'Supply Log'!$E$6:$T$277,10,FALSE)</f>
        <v>#N/A</v>
      </c>
      <c r="P893" s="29" t="e">
        <f t="shared" si="106"/>
        <v>#N/A</v>
      </c>
      <c r="Q893" s="65" t="e">
        <f>VLOOKUP(E893,'Supply Log'!$E$6:$T$277,12,FALSE)</f>
        <v>#N/A</v>
      </c>
      <c r="R893" s="78" t="e">
        <f t="shared" si="107"/>
        <v>#N/A</v>
      </c>
      <c r="S893" s="65"/>
      <c r="T893" s="79" t="e">
        <f t="shared" si="108"/>
        <v>#N/A</v>
      </c>
      <c r="U893" s="80" t="e">
        <f t="shared" si="109"/>
        <v>#N/A</v>
      </c>
      <c r="V893" s="81" t="str">
        <f t="shared" si="110"/>
        <v/>
      </c>
      <c r="W893" s="69" t="e">
        <f>VLOOKUP(F893,'Input Log'!$E$6:$V$50000,18,FALSE)</f>
        <v>#N/A</v>
      </c>
      <c r="X893" s="64" t="e">
        <f>VLOOKUP(E893,'Supply Log'!$Z$6:$AB$699,2,FALSE)</f>
        <v>#N/A</v>
      </c>
      <c r="Y893" s="64" t="e">
        <f>VLOOKUP(E893,'Supply Log'!$E$6:$X$618,20,FALSE)</f>
        <v>#N/A</v>
      </c>
      <c r="Z893" s="64"/>
      <c r="AA893" s="64"/>
    </row>
    <row r="894" spans="1:27" ht="15.75" customHeight="1">
      <c r="A894" s="67" t="str">
        <f t="shared" si="104"/>
        <v/>
      </c>
      <c r="B894" s="65">
        <f t="shared" si="111"/>
        <v>806</v>
      </c>
      <c r="C894" s="68" t="str">
        <f t="shared" si="114"/>
        <v/>
      </c>
      <c r="D894" s="69"/>
      <c r="E894" s="66"/>
      <c r="F894" s="66"/>
      <c r="G894" s="65" t="e">
        <f>VLOOKUP(E894,'Supply Log'!$E$6:$T$999,2,FALSE)</f>
        <v>#N/A</v>
      </c>
      <c r="H894" s="65" t="e">
        <f>VLOOKUP(E894,'Supply Log'!$E$6:$T$999,3,FALSE)</f>
        <v>#N/A</v>
      </c>
      <c r="I894" s="500"/>
      <c r="J894" s="65" t="e">
        <f>VLOOKUP(E894,'Supply Log'!$E$6:$T$277,5,FALSE)</f>
        <v>#N/A</v>
      </c>
      <c r="K894" s="65" t="e">
        <f>VLOOKUP(E894,'Supply Log'!$E$6:$T$277,6,FALSE)</f>
        <v>#N/A</v>
      </c>
      <c r="L894" s="65" t="e">
        <f>VLOOKUP(E894,'Supply Log'!$E$6:$T$277,7,FALSE)</f>
        <v>#N/A</v>
      </c>
      <c r="M894" s="65" t="e">
        <f>VLOOKUP(E894,'Supply Log'!$E$6:$T$277,8,FALSE)</f>
        <v>#N/A</v>
      </c>
      <c r="N894" s="65" t="e">
        <f>VLOOKUP(E894,'Supply Log'!$E$6:$T$277,9,FALSE)</f>
        <v>#N/A</v>
      </c>
      <c r="O894" s="65" t="e">
        <f>VLOOKUP(E894,'Supply Log'!$E$6:$T$277,10,FALSE)</f>
        <v>#N/A</v>
      </c>
      <c r="P894" s="29" t="e">
        <f t="shared" si="106"/>
        <v>#N/A</v>
      </c>
      <c r="Q894" s="65" t="e">
        <f>VLOOKUP(E894,'Supply Log'!$E$6:$T$277,12,FALSE)</f>
        <v>#N/A</v>
      </c>
      <c r="R894" s="78" t="e">
        <f t="shared" si="107"/>
        <v>#N/A</v>
      </c>
      <c r="S894" s="65"/>
      <c r="T894" s="79" t="e">
        <f t="shared" si="108"/>
        <v>#N/A</v>
      </c>
      <c r="U894" s="80" t="e">
        <f t="shared" si="109"/>
        <v>#N/A</v>
      </c>
      <c r="V894" s="81" t="str">
        <f t="shared" si="110"/>
        <v/>
      </c>
      <c r="W894" s="69" t="e">
        <f>VLOOKUP(F894,'Input Log'!$E$6:$V$50000,18,FALSE)</f>
        <v>#N/A</v>
      </c>
      <c r="X894" s="64" t="e">
        <f>VLOOKUP(E894,'Supply Log'!$Z$6:$AB$699,2,FALSE)</f>
        <v>#N/A</v>
      </c>
      <c r="Y894" s="64" t="e">
        <f>VLOOKUP(E894,'Supply Log'!$E$6:$X$618,20,FALSE)</f>
        <v>#N/A</v>
      </c>
      <c r="Z894" s="64"/>
      <c r="AA894" s="64"/>
    </row>
    <row r="895" spans="1:27" ht="15.75" customHeight="1">
      <c r="A895" s="67" t="str">
        <f t="shared" si="104"/>
        <v/>
      </c>
      <c r="B895" s="65">
        <f t="shared" si="111"/>
        <v>807</v>
      </c>
      <c r="C895" s="68" t="str">
        <f t="shared" si="114"/>
        <v/>
      </c>
      <c r="D895" s="69"/>
      <c r="E895" s="66"/>
      <c r="F895" s="66"/>
      <c r="G895" s="65" t="e">
        <f>VLOOKUP(E895,'Supply Log'!$E$6:$T$999,2,FALSE)</f>
        <v>#N/A</v>
      </c>
      <c r="H895" s="65" t="e">
        <f>VLOOKUP(E895,'Supply Log'!$E$6:$T$999,3,FALSE)</f>
        <v>#N/A</v>
      </c>
      <c r="I895" s="500"/>
      <c r="J895" s="65" t="e">
        <f>VLOOKUP(E895,'Supply Log'!$E$6:$T$277,5,FALSE)</f>
        <v>#N/A</v>
      </c>
      <c r="K895" s="65" t="e">
        <f>VLOOKUP(E895,'Supply Log'!$E$6:$T$277,6,FALSE)</f>
        <v>#N/A</v>
      </c>
      <c r="L895" s="65" t="e">
        <f>VLOOKUP(E895,'Supply Log'!$E$6:$T$277,7,FALSE)</f>
        <v>#N/A</v>
      </c>
      <c r="M895" s="65" t="e">
        <f>VLOOKUP(E895,'Supply Log'!$E$6:$T$277,8,FALSE)</f>
        <v>#N/A</v>
      </c>
      <c r="N895" s="65" t="e">
        <f>VLOOKUP(E895,'Supply Log'!$E$6:$T$277,9,FALSE)</f>
        <v>#N/A</v>
      </c>
      <c r="O895" s="65" t="e">
        <f>VLOOKUP(E895,'Supply Log'!$E$6:$T$277,10,FALSE)</f>
        <v>#N/A</v>
      </c>
      <c r="P895" s="29" t="e">
        <f t="shared" si="106"/>
        <v>#N/A</v>
      </c>
      <c r="Q895" s="65" t="e">
        <f>VLOOKUP(E895,'Supply Log'!$E$6:$T$277,12,FALSE)</f>
        <v>#N/A</v>
      </c>
      <c r="R895" s="78" t="e">
        <f t="shared" si="107"/>
        <v>#N/A</v>
      </c>
      <c r="S895" s="65"/>
      <c r="T895" s="79" t="e">
        <f t="shared" si="108"/>
        <v>#N/A</v>
      </c>
      <c r="U895" s="80" t="e">
        <f t="shared" si="109"/>
        <v>#N/A</v>
      </c>
      <c r="V895" s="81" t="str">
        <f t="shared" si="110"/>
        <v/>
      </c>
      <c r="W895" s="69" t="e">
        <f>VLOOKUP(F895,'Input Log'!$E$6:$V$50000,18,FALSE)</f>
        <v>#N/A</v>
      </c>
      <c r="X895" s="64" t="e">
        <f>VLOOKUP(E895,'Supply Log'!$Z$6:$AB$699,2,FALSE)</f>
        <v>#N/A</v>
      </c>
      <c r="Y895" s="64" t="e">
        <f>VLOOKUP(E895,'Supply Log'!$E$6:$X$618,20,FALSE)</f>
        <v>#N/A</v>
      </c>
      <c r="Z895" s="64"/>
      <c r="AA895" s="64"/>
    </row>
    <row r="896" spans="1:27" ht="15.75" customHeight="1">
      <c r="A896" s="67" t="str">
        <f t="shared" si="104"/>
        <v/>
      </c>
      <c r="B896" s="65">
        <f t="shared" si="111"/>
        <v>808</v>
      </c>
      <c r="C896" s="68" t="str">
        <f t="shared" si="114"/>
        <v/>
      </c>
      <c r="D896" s="69"/>
      <c r="E896" s="66"/>
      <c r="F896" s="66"/>
      <c r="G896" s="65" t="e">
        <f>VLOOKUP(E896,'Supply Log'!$E$6:$T$999,2,FALSE)</f>
        <v>#N/A</v>
      </c>
      <c r="H896" s="65" t="e">
        <f>VLOOKUP(E896,'Supply Log'!$E$6:$T$999,3,FALSE)</f>
        <v>#N/A</v>
      </c>
      <c r="I896" s="500"/>
      <c r="J896" s="65" t="e">
        <f>VLOOKUP(E896,'Supply Log'!$E$6:$T$277,5,FALSE)</f>
        <v>#N/A</v>
      </c>
      <c r="K896" s="65" t="e">
        <f>VLOOKUP(E896,'Supply Log'!$E$6:$T$277,6,FALSE)</f>
        <v>#N/A</v>
      </c>
      <c r="L896" s="65" t="e">
        <f>VLOOKUP(E896,'Supply Log'!$E$6:$T$277,7,FALSE)</f>
        <v>#N/A</v>
      </c>
      <c r="M896" s="65" t="e">
        <f>VLOOKUP(E896,'Supply Log'!$E$6:$T$277,8,FALSE)</f>
        <v>#N/A</v>
      </c>
      <c r="N896" s="65" t="e">
        <f>VLOOKUP(E896,'Supply Log'!$E$6:$T$277,9,FALSE)</f>
        <v>#N/A</v>
      </c>
      <c r="O896" s="65" t="e">
        <f>VLOOKUP(E896,'Supply Log'!$E$6:$T$277,10,FALSE)</f>
        <v>#N/A</v>
      </c>
      <c r="P896" s="29" t="e">
        <f t="shared" si="106"/>
        <v>#N/A</v>
      </c>
      <c r="Q896" s="65" t="e">
        <f>VLOOKUP(E896,'Supply Log'!$E$6:$T$277,12,FALSE)</f>
        <v>#N/A</v>
      </c>
      <c r="R896" s="78" t="e">
        <f t="shared" si="107"/>
        <v>#N/A</v>
      </c>
      <c r="S896" s="65"/>
      <c r="T896" s="79" t="e">
        <f t="shared" si="108"/>
        <v>#N/A</v>
      </c>
      <c r="U896" s="80" t="e">
        <f t="shared" si="109"/>
        <v>#N/A</v>
      </c>
      <c r="V896" s="81" t="str">
        <f t="shared" si="110"/>
        <v/>
      </c>
      <c r="W896" s="69" t="e">
        <f>VLOOKUP(F896,'Input Log'!$E$6:$V$50000,18,FALSE)</f>
        <v>#N/A</v>
      </c>
      <c r="X896" s="64" t="e">
        <f>VLOOKUP(E896,'Supply Log'!$Z$6:$AB$699,2,FALSE)</f>
        <v>#N/A</v>
      </c>
      <c r="Y896" s="64" t="e">
        <f>VLOOKUP(E896,'Supply Log'!$E$6:$X$618,20,FALSE)</f>
        <v>#N/A</v>
      </c>
      <c r="Z896" s="64"/>
      <c r="AA896" s="64"/>
    </row>
    <row r="897" spans="1:27" ht="15.75" customHeight="1">
      <c r="A897" s="67" t="str">
        <f t="shared" si="104"/>
        <v/>
      </c>
      <c r="B897" s="65">
        <f t="shared" si="111"/>
        <v>809</v>
      </c>
      <c r="C897" s="68" t="str">
        <f t="shared" si="114"/>
        <v/>
      </c>
      <c r="D897" s="69"/>
      <c r="E897" s="66"/>
      <c r="F897" s="66"/>
      <c r="G897" s="65" t="e">
        <f>VLOOKUP(E897,'Supply Log'!$E$6:$T$999,2,FALSE)</f>
        <v>#N/A</v>
      </c>
      <c r="H897" s="65" t="e">
        <f>VLOOKUP(E897,'Supply Log'!$E$6:$T$999,3,FALSE)</f>
        <v>#N/A</v>
      </c>
      <c r="I897" s="500"/>
      <c r="J897" s="65" t="e">
        <f>VLOOKUP(E897,'Supply Log'!$E$6:$T$277,5,FALSE)</f>
        <v>#N/A</v>
      </c>
      <c r="K897" s="65" t="e">
        <f>VLOOKUP(E897,'Supply Log'!$E$6:$T$277,6,FALSE)</f>
        <v>#N/A</v>
      </c>
      <c r="L897" s="65" t="e">
        <f>VLOOKUP(E897,'Supply Log'!$E$6:$T$277,7,FALSE)</f>
        <v>#N/A</v>
      </c>
      <c r="M897" s="65" t="e">
        <f>VLOOKUP(E897,'Supply Log'!$E$6:$T$277,8,FALSE)</f>
        <v>#N/A</v>
      </c>
      <c r="N897" s="65" t="e">
        <f>VLOOKUP(E897,'Supply Log'!$E$6:$T$277,9,FALSE)</f>
        <v>#N/A</v>
      </c>
      <c r="O897" s="65" t="e">
        <f>VLOOKUP(E897,'Supply Log'!$E$6:$T$277,10,FALSE)</f>
        <v>#N/A</v>
      </c>
      <c r="P897" s="29" t="e">
        <f t="shared" si="106"/>
        <v>#N/A</v>
      </c>
      <c r="Q897" s="65" t="e">
        <f>VLOOKUP(E897,'Supply Log'!$E$6:$T$277,12,FALSE)</f>
        <v>#N/A</v>
      </c>
      <c r="R897" s="78" t="e">
        <f t="shared" si="107"/>
        <v>#N/A</v>
      </c>
      <c r="S897" s="65"/>
      <c r="T897" s="79" t="e">
        <f t="shared" si="108"/>
        <v>#N/A</v>
      </c>
      <c r="U897" s="80" t="e">
        <f t="shared" si="109"/>
        <v>#N/A</v>
      </c>
      <c r="V897" s="81" t="str">
        <f t="shared" si="110"/>
        <v/>
      </c>
      <c r="W897" s="69" t="e">
        <f>VLOOKUP(F897,'Input Log'!$E$6:$V$50000,18,FALSE)</f>
        <v>#N/A</v>
      </c>
      <c r="X897" s="64" t="e">
        <f>VLOOKUP(E897,'Supply Log'!$Z$6:$AB$699,2,FALSE)</f>
        <v>#N/A</v>
      </c>
      <c r="Y897" s="64" t="e">
        <f>VLOOKUP(E897,'Supply Log'!$E$6:$X$618,20,FALSE)</f>
        <v>#N/A</v>
      </c>
      <c r="Z897" s="64"/>
      <c r="AA897" s="64"/>
    </row>
    <row r="898" spans="1:27" ht="15.75" customHeight="1">
      <c r="A898" s="67" t="str">
        <f t="shared" si="104"/>
        <v/>
      </c>
      <c r="B898" s="65">
        <f t="shared" si="111"/>
        <v>810</v>
      </c>
      <c r="C898" s="68" t="str">
        <f t="shared" si="114"/>
        <v/>
      </c>
      <c r="D898" s="69"/>
      <c r="E898" s="66"/>
      <c r="F898" s="66"/>
      <c r="G898" s="65" t="e">
        <f>VLOOKUP(E898,'Supply Log'!$E$6:$T$999,2,FALSE)</f>
        <v>#N/A</v>
      </c>
      <c r="H898" s="65" t="e">
        <f>VLOOKUP(E898,'Supply Log'!$E$6:$T$999,3,FALSE)</f>
        <v>#N/A</v>
      </c>
      <c r="I898" s="500"/>
      <c r="J898" s="65" t="e">
        <f>VLOOKUP(E898,'Supply Log'!$E$6:$T$277,5,FALSE)</f>
        <v>#N/A</v>
      </c>
      <c r="K898" s="65" t="e">
        <f>VLOOKUP(E898,'Supply Log'!$E$6:$T$277,6,FALSE)</f>
        <v>#N/A</v>
      </c>
      <c r="L898" s="65" t="e">
        <f>VLOOKUP(E898,'Supply Log'!$E$6:$T$277,7,FALSE)</f>
        <v>#N/A</v>
      </c>
      <c r="M898" s="65" t="e">
        <f>VLOOKUP(E898,'Supply Log'!$E$6:$T$277,8,FALSE)</f>
        <v>#N/A</v>
      </c>
      <c r="N898" s="65" t="e">
        <f>VLOOKUP(E898,'Supply Log'!$E$6:$T$277,9,FALSE)</f>
        <v>#N/A</v>
      </c>
      <c r="O898" s="65" t="e">
        <f>VLOOKUP(E898,'Supply Log'!$E$6:$T$277,10,FALSE)</f>
        <v>#N/A</v>
      </c>
      <c r="P898" s="29" t="e">
        <f t="shared" si="106"/>
        <v>#N/A</v>
      </c>
      <c r="Q898" s="65" t="e">
        <f>VLOOKUP(E898,'Supply Log'!$E$6:$T$277,12,FALSE)</f>
        <v>#N/A</v>
      </c>
      <c r="R898" s="78" t="e">
        <f t="shared" si="107"/>
        <v>#N/A</v>
      </c>
      <c r="S898" s="65"/>
      <c r="T898" s="79" t="e">
        <f t="shared" si="108"/>
        <v>#N/A</v>
      </c>
      <c r="U898" s="80" t="e">
        <f t="shared" si="109"/>
        <v>#N/A</v>
      </c>
      <c r="V898" s="81" t="str">
        <f t="shared" si="110"/>
        <v/>
      </c>
      <c r="W898" s="69" t="e">
        <f>VLOOKUP(F898,'Input Log'!$E$6:$V$50000,18,FALSE)</f>
        <v>#N/A</v>
      </c>
      <c r="X898" s="64" t="e">
        <f>VLOOKUP(E898,'Supply Log'!$Z$6:$AB$699,2,FALSE)</f>
        <v>#N/A</v>
      </c>
      <c r="Y898" s="64" t="e">
        <f>VLOOKUP(E898,'Supply Log'!$E$6:$X$618,20,FALSE)</f>
        <v>#N/A</v>
      </c>
      <c r="Z898" s="64"/>
      <c r="AA898" s="64"/>
    </row>
    <row r="899" spans="1:27" ht="15.75" customHeight="1">
      <c r="A899" s="67" t="str">
        <f t="shared" si="104"/>
        <v/>
      </c>
      <c r="B899" s="65">
        <f t="shared" si="111"/>
        <v>811</v>
      </c>
      <c r="C899" s="68" t="str">
        <f t="shared" si="114"/>
        <v/>
      </c>
      <c r="D899" s="69"/>
      <c r="E899" s="66"/>
      <c r="F899" s="66"/>
      <c r="G899" s="65" t="e">
        <f>VLOOKUP(E899,'Supply Log'!$E$6:$T$999,2,FALSE)</f>
        <v>#N/A</v>
      </c>
      <c r="H899" s="65" t="e">
        <f>VLOOKUP(E899,'Supply Log'!$E$6:$T$999,3,FALSE)</f>
        <v>#N/A</v>
      </c>
      <c r="I899" s="500"/>
      <c r="J899" s="65" t="e">
        <f>VLOOKUP(E899,'Supply Log'!$E$6:$T$277,5,FALSE)</f>
        <v>#N/A</v>
      </c>
      <c r="K899" s="65" t="e">
        <f>VLOOKUP(E899,'Supply Log'!$E$6:$T$277,6,FALSE)</f>
        <v>#N/A</v>
      </c>
      <c r="L899" s="65" t="e">
        <f>VLOOKUP(E899,'Supply Log'!$E$6:$T$277,7,FALSE)</f>
        <v>#N/A</v>
      </c>
      <c r="M899" s="65" t="e">
        <f>VLOOKUP(E899,'Supply Log'!$E$6:$T$277,8,FALSE)</f>
        <v>#N/A</v>
      </c>
      <c r="N899" s="65" t="e">
        <f>VLOOKUP(E899,'Supply Log'!$E$6:$T$277,9,FALSE)</f>
        <v>#N/A</v>
      </c>
      <c r="O899" s="65" t="e">
        <f>VLOOKUP(E899,'Supply Log'!$E$6:$T$277,10,FALSE)</f>
        <v>#N/A</v>
      </c>
      <c r="P899" s="29" t="e">
        <f t="shared" si="106"/>
        <v>#N/A</v>
      </c>
      <c r="Q899" s="65" t="e">
        <f>VLOOKUP(E899,'Supply Log'!$E$6:$T$277,12,FALSE)</f>
        <v>#N/A</v>
      </c>
      <c r="R899" s="78" t="e">
        <f t="shared" si="107"/>
        <v>#N/A</v>
      </c>
      <c r="S899" s="65"/>
      <c r="T899" s="79" t="e">
        <f t="shared" si="108"/>
        <v>#N/A</v>
      </c>
      <c r="U899" s="80" t="e">
        <f t="shared" si="109"/>
        <v>#N/A</v>
      </c>
      <c r="V899" s="81" t="str">
        <f t="shared" si="110"/>
        <v/>
      </c>
      <c r="W899" s="69" t="e">
        <f>VLOOKUP(F899,'Input Log'!$E$6:$V$50000,18,FALSE)</f>
        <v>#N/A</v>
      </c>
      <c r="X899" s="64" t="e">
        <f>VLOOKUP(E899,'Supply Log'!$Z$6:$AB$699,2,FALSE)</f>
        <v>#N/A</v>
      </c>
      <c r="Y899" s="64" t="e">
        <f>VLOOKUP(E899,'Supply Log'!$E$6:$X$618,20,FALSE)</f>
        <v>#N/A</v>
      </c>
      <c r="Z899" s="64"/>
      <c r="AA899" s="64"/>
    </row>
    <row r="900" spans="1:27" ht="15.75" customHeight="1">
      <c r="A900" s="67" t="str">
        <f t="shared" si="104"/>
        <v/>
      </c>
      <c r="B900" s="65">
        <f t="shared" si="111"/>
        <v>812</v>
      </c>
      <c r="C900" s="68" t="str">
        <f t="shared" si="114"/>
        <v/>
      </c>
      <c r="D900" s="69"/>
      <c r="E900" s="66"/>
      <c r="F900" s="66"/>
      <c r="G900" s="65" t="e">
        <f>VLOOKUP(E900,'Supply Log'!$E$6:$T$999,2,FALSE)</f>
        <v>#N/A</v>
      </c>
      <c r="H900" s="65" t="e">
        <f>VLOOKUP(E900,'Supply Log'!$E$6:$T$999,3,FALSE)</f>
        <v>#N/A</v>
      </c>
      <c r="I900" s="500"/>
      <c r="J900" s="65" t="e">
        <f>VLOOKUP(E900,'Supply Log'!$E$6:$T$277,5,FALSE)</f>
        <v>#N/A</v>
      </c>
      <c r="K900" s="65" t="e">
        <f>VLOOKUP(E900,'Supply Log'!$E$6:$T$277,6,FALSE)</f>
        <v>#N/A</v>
      </c>
      <c r="L900" s="65" t="e">
        <f>VLOOKUP(E900,'Supply Log'!$E$6:$T$277,7,FALSE)</f>
        <v>#N/A</v>
      </c>
      <c r="M900" s="65" t="e">
        <f>VLOOKUP(E900,'Supply Log'!$E$6:$T$277,8,FALSE)</f>
        <v>#N/A</v>
      </c>
      <c r="N900" s="65" t="e">
        <f>VLOOKUP(E900,'Supply Log'!$E$6:$T$277,9,FALSE)</f>
        <v>#N/A</v>
      </c>
      <c r="O900" s="65" t="e">
        <f>VLOOKUP(E900,'Supply Log'!$E$6:$T$277,10,FALSE)</f>
        <v>#N/A</v>
      </c>
      <c r="P900" s="29" t="e">
        <f t="shared" si="106"/>
        <v>#N/A</v>
      </c>
      <c r="Q900" s="65" t="e">
        <f>VLOOKUP(E900,'Supply Log'!$E$6:$T$277,12,FALSE)</f>
        <v>#N/A</v>
      </c>
      <c r="R900" s="78" t="e">
        <f t="shared" si="107"/>
        <v>#N/A</v>
      </c>
      <c r="S900" s="65"/>
      <c r="T900" s="79" t="e">
        <f t="shared" si="108"/>
        <v>#N/A</v>
      </c>
      <c r="U900" s="80" t="e">
        <f t="shared" si="109"/>
        <v>#N/A</v>
      </c>
      <c r="V900" s="81" t="str">
        <f t="shared" si="110"/>
        <v/>
      </c>
      <c r="W900" s="69" t="e">
        <f>VLOOKUP(F900,'Input Log'!$E$6:$V$50000,18,FALSE)</f>
        <v>#N/A</v>
      </c>
      <c r="X900" s="64" t="e">
        <f>VLOOKUP(E900,'Supply Log'!$Z$6:$AB$699,2,FALSE)</f>
        <v>#N/A</v>
      </c>
      <c r="Y900" s="64" t="e">
        <f>VLOOKUP(E900,'Supply Log'!$E$6:$X$618,20,FALSE)</f>
        <v>#N/A</v>
      </c>
      <c r="Z900" s="64"/>
      <c r="AA900" s="64"/>
    </row>
    <row r="901" spans="1:27" ht="15.75" customHeight="1">
      <c r="A901" s="67" t="str">
        <f t="shared" ref="A901:A964" si="115">IF(COUNTIF($F$5:$F$45650,F901)&gt;1,"DOUBLE","")</f>
        <v/>
      </c>
      <c r="B901" s="65">
        <f t="shared" si="111"/>
        <v>813</v>
      </c>
      <c r="C901" s="68" t="str">
        <f t="shared" si="114"/>
        <v/>
      </c>
      <c r="D901" s="69"/>
      <c r="E901" s="66"/>
      <c r="F901" s="66"/>
      <c r="G901" s="65" t="e">
        <f>VLOOKUP(E901,'Supply Log'!$E$6:$T$999,2,FALSE)</f>
        <v>#N/A</v>
      </c>
      <c r="H901" s="65" t="e">
        <f>VLOOKUP(E901,'Supply Log'!$E$6:$T$999,3,FALSE)</f>
        <v>#N/A</v>
      </c>
      <c r="I901" s="500"/>
      <c r="J901" s="65" t="e">
        <f>VLOOKUP(E901,'Supply Log'!$E$6:$T$277,5,FALSE)</f>
        <v>#N/A</v>
      </c>
      <c r="K901" s="65" t="e">
        <f>VLOOKUP(E901,'Supply Log'!$E$6:$T$277,6,FALSE)</f>
        <v>#N/A</v>
      </c>
      <c r="L901" s="65" t="e">
        <f>VLOOKUP(E901,'Supply Log'!$E$6:$T$277,7,FALSE)</f>
        <v>#N/A</v>
      </c>
      <c r="M901" s="65" t="e">
        <f>VLOOKUP(E901,'Supply Log'!$E$6:$T$277,8,FALSE)</f>
        <v>#N/A</v>
      </c>
      <c r="N901" s="65" t="e">
        <f>VLOOKUP(E901,'Supply Log'!$E$6:$T$277,9,FALSE)</f>
        <v>#N/A</v>
      </c>
      <c r="O901" s="65" t="e">
        <f>VLOOKUP(E901,'Supply Log'!$E$6:$T$277,10,FALSE)</f>
        <v>#N/A</v>
      </c>
      <c r="P901" s="29" t="e">
        <f t="shared" ref="P901:P909" si="116">+ROUND((O901*O901*I901*0.7854)/10000,2)</f>
        <v>#N/A</v>
      </c>
      <c r="Q901" s="65" t="e">
        <f>VLOOKUP(E901,'Supply Log'!$E$6:$T$277,12,FALSE)</f>
        <v>#N/A</v>
      </c>
      <c r="R901" s="78" t="e">
        <f t="shared" ref="R901:R909" si="117">ROUND(((Q901*Q901*(I901-S901)*0.7854)/10000),2)</f>
        <v>#N/A</v>
      </c>
      <c r="S901" s="65"/>
      <c r="T901" s="79" t="e">
        <f t="shared" ref="T901:T909" si="118">+ROUND((O901*O901*S901*0.7854)/10000,2)</f>
        <v>#N/A</v>
      </c>
      <c r="U901" s="80" t="e">
        <f t="shared" ref="U901:U909" si="119">+P901-R901-T901</f>
        <v>#N/A</v>
      </c>
      <c r="V901" s="81" t="str">
        <f t="shared" ref="V901:V909" si="120">IF(C901="","",(SUMIF($D$2:$D$23587,D901,$P$2:$P$23587)))</f>
        <v/>
      </c>
      <c r="W901" s="69" t="e">
        <f>VLOOKUP(F901,'Input Log'!$E$6:$V$50000,18,FALSE)</f>
        <v>#N/A</v>
      </c>
      <c r="X901" s="64" t="e">
        <f>VLOOKUP(E901,'Supply Log'!$Z$6:$AB$699,2,FALSE)</f>
        <v>#N/A</v>
      </c>
      <c r="Y901" s="64" t="e">
        <f>VLOOKUP(E901,'Supply Log'!$E$6:$X$618,20,FALSE)</f>
        <v>#N/A</v>
      </c>
      <c r="Z901" s="64"/>
      <c r="AA901" s="64"/>
    </row>
    <row r="902" spans="1:27" ht="15.75" customHeight="1">
      <c r="A902" s="67" t="str">
        <f t="shared" si="115"/>
        <v/>
      </c>
      <c r="B902" s="65">
        <f t="shared" ref="B902:B965" si="121">+B901+1</f>
        <v>814</v>
      </c>
      <c r="C902" s="68" t="str">
        <f t="shared" si="114"/>
        <v/>
      </c>
      <c r="D902" s="69"/>
      <c r="E902" s="66"/>
      <c r="F902" s="66"/>
      <c r="G902" s="65" t="e">
        <f>VLOOKUP(E902,'Supply Log'!$E$6:$T$999,2,FALSE)</f>
        <v>#N/A</v>
      </c>
      <c r="H902" s="65" t="e">
        <f>VLOOKUP(E902,'Supply Log'!$E$6:$T$999,3,FALSE)</f>
        <v>#N/A</v>
      </c>
      <c r="I902" s="500"/>
      <c r="J902" s="65" t="e">
        <f>VLOOKUP(E902,'Supply Log'!$E$6:$T$277,5,FALSE)</f>
        <v>#N/A</v>
      </c>
      <c r="K902" s="65" t="e">
        <f>VLOOKUP(E902,'Supply Log'!$E$6:$T$277,6,FALSE)</f>
        <v>#N/A</v>
      </c>
      <c r="L902" s="65" t="e">
        <f>VLOOKUP(E902,'Supply Log'!$E$6:$T$277,7,FALSE)</f>
        <v>#N/A</v>
      </c>
      <c r="M902" s="65" t="e">
        <f>VLOOKUP(E902,'Supply Log'!$E$6:$T$277,8,FALSE)</f>
        <v>#N/A</v>
      </c>
      <c r="N902" s="65" t="e">
        <f>VLOOKUP(E902,'Supply Log'!$E$6:$T$277,9,FALSE)</f>
        <v>#N/A</v>
      </c>
      <c r="O902" s="65" t="e">
        <f>VLOOKUP(E902,'Supply Log'!$E$6:$T$277,10,FALSE)</f>
        <v>#N/A</v>
      </c>
      <c r="P902" s="29" t="e">
        <f t="shared" si="116"/>
        <v>#N/A</v>
      </c>
      <c r="Q902" s="65" t="e">
        <f>VLOOKUP(E902,'Supply Log'!$E$6:$T$277,12,FALSE)</f>
        <v>#N/A</v>
      </c>
      <c r="R902" s="78" t="e">
        <f t="shared" si="117"/>
        <v>#N/A</v>
      </c>
      <c r="S902" s="65"/>
      <c r="T902" s="79" t="e">
        <f t="shared" si="118"/>
        <v>#N/A</v>
      </c>
      <c r="U902" s="80" t="e">
        <f t="shared" si="119"/>
        <v>#N/A</v>
      </c>
      <c r="V902" s="81" t="str">
        <f t="shared" si="120"/>
        <v/>
      </c>
      <c r="W902" s="69" t="e">
        <f>VLOOKUP(F902,'Input Log'!$E$6:$V$50000,18,FALSE)</f>
        <v>#N/A</v>
      </c>
      <c r="X902" s="64" t="e">
        <f>VLOOKUP(E902,'Supply Log'!$Z$6:$AB$699,2,FALSE)</f>
        <v>#N/A</v>
      </c>
      <c r="Y902" s="64" t="e">
        <f>VLOOKUP(E902,'Supply Log'!$E$6:$X$618,20,FALSE)</f>
        <v>#N/A</v>
      </c>
      <c r="Z902" s="64"/>
      <c r="AA902" s="64"/>
    </row>
    <row r="903" spans="1:27" ht="15.75" customHeight="1">
      <c r="A903" s="67" t="str">
        <f t="shared" si="115"/>
        <v/>
      </c>
      <c r="B903" s="65">
        <f t="shared" si="121"/>
        <v>815</v>
      </c>
      <c r="C903" s="68" t="str">
        <f t="shared" si="114"/>
        <v/>
      </c>
      <c r="D903" s="69"/>
      <c r="E903" s="66"/>
      <c r="F903" s="66"/>
      <c r="G903" s="65" t="e">
        <f>VLOOKUP(E903,'Supply Log'!$E$6:$T$999,2,FALSE)</f>
        <v>#N/A</v>
      </c>
      <c r="H903" s="65" t="e">
        <f>VLOOKUP(E903,'Supply Log'!$E$6:$T$999,3,FALSE)</f>
        <v>#N/A</v>
      </c>
      <c r="I903" s="500"/>
      <c r="J903" s="65" t="e">
        <f>VLOOKUP(E903,'Supply Log'!$E$6:$T$277,5,FALSE)</f>
        <v>#N/A</v>
      </c>
      <c r="K903" s="65" t="e">
        <f>VLOOKUP(E903,'Supply Log'!$E$6:$T$277,6,FALSE)</f>
        <v>#N/A</v>
      </c>
      <c r="L903" s="65" t="e">
        <f>VLOOKUP(E903,'Supply Log'!$E$6:$T$277,7,FALSE)</f>
        <v>#N/A</v>
      </c>
      <c r="M903" s="65" t="e">
        <f>VLOOKUP(E903,'Supply Log'!$E$6:$T$277,8,FALSE)</f>
        <v>#N/A</v>
      </c>
      <c r="N903" s="65" t="e">
        <f>VLOOKUP(E903,'Supply Log'!$E$6:$T$277,9,FALSE)</f>
        <v>#N/A</v>
      </c>
      <c r="O903" s="65" t="e">
        <f>VLOOKUP(E903,'Supply Log'!$E$6:$T$277,10,FALSE)</f>
        <v>#N/A</v>
      </c>
      <c r="P903" s="29" t="e">
        <f t="shared" si="116"/>
        <v>#N/A</v>
      </c>
      <c r="Q903" s="65" t="e">
        <f>VLOOKUP(E903,'Supply Log'!$E$6:$T$277,12,FALSE)</f>
        <v>#N/A</v>
      </c>
      <c r="R903" s="78" t="e">
        <f t="shared" si="117"/>
        <v>#N/A</v>
      </c>
      <c r="S903" s="65"/>
      <c r="T903" s="79" t="e">
        <f t="shared" si="118"/>
        <v>#N/A</v>
      </c>
      <c r="U903" s="80" t="e">
        <f t="shared" si="119"/>
        <v>#N/A</v>
      </c>
      <c r="V903" s="81" t="str">
        <f t="shared" si="120"/>
        <v/>
      </c>
      <c r="W903" s="69" t="e">
        <f>VLOOKUP(F903,'Input Log'!$E$6:$V$50000,18,FALSE)</f>
        <v>#N/A</v>
      </c>
      <c r="X903" s="64" t="e">
        <f>VLOOKUP(E903,'Supply Log'!$Z$6:$AB$699,2,FALSE)</f>
        <v>#N/A</v>
      </c>
      <c r="Y903" s="64" t="e">
        <f>VLOOKUP(E903,'Supply Log'!$E$6:$X$618,20,FALSE)</f>
        <v>#N/A</v>
      </c>
      <c r="Z903" s="64"/>
      <c r="AA903" s="64"/>
    </row>
    <row r="904" spans="1:27" ht="15.75" customHeight="1">
      <c r="A904" s="67" t="str">
        <f t="shared" si="115"/>
        <v/>
      </c>
      <c r="B904" s="65">
        <f t="shared" si="121"/>
        <v>816</v>
      </c>
      <c r="C904" s="68" t="str">
        <f t="shared" si="114"/>
        <v/>
      </c>
      <c r="D904" s="69"/>
      <c r="E904" s="66"/>
      <c r="F904" s="66"/>
      <c r="G904" s="65" t="e">
        <f>VLOOKUP(E904,'Supply Log'!$E$6:$T$999,2,FALSE)</f>
        <v>#N/A</v>
      </c>
      <c r="H904" s="65" t="e">
        <f>VLOOKUP(E904,'Supply Log'!$E$6:$T$999,3,FALSE)</f>
        <v>#N/A</v>
      </c>
      <c r="I904" s="500"/>
      <c r="J904" s="65" t="e">
        <f>VLOOKUP(E904,'Supply Log'!$E$6:$T$277,5,FALSE)</f>
        <v>#N/A</v>
      </c>
      <c r="K904" s="65" t="e">
        <f>VLOOKUP(E904,'Supply Log'!$E$6:$T$277,6,FALSE)</f>
        <v>#N/A</v>
      </c>
      <c r="L904" s="65" t="e">
        <f>VLOOKUP(E904,'Supply Log'!$E$6:$T$277,7,FALSE)</f>
        <v>#N/A</v>
      </c>
      <c r="M904" s="65" t="e">
        <f>VLOOKUP(E904,'Supply Log'!$E$6:$T$277,8,FALSE)</f>
        <v>#N/A</v>
      </c>
      <c r="N904" s="65" t="e">
        <f>VLOOKUP(E904,'Supply Log'!$E$6:$T$277,9,FALSE)</f>
        <v>#N/A</v>
      </c>
      <c r="O904" s="65" t="e">
        <f>VLOOKUP(E904,'Supply Log'!$E$6:$T$277,10,FALSE)</f>
        <v>#N/A</v>
      </c>
      <c r="P904" s="29" t="e">
        <f t="shared" si="116"/>
        <v>#N/A</v>
      </c>
      <c r="Q904" s="65" t="e">
        <f>VLOOKUP(E904,'Supply Log'!$E$6:$T$277,12,FALSE)</f>
        <v>#N/A</v>
      </c>
      <c r="R904" s="78" t="e">
        <f t="shared" si="117"/>
        <v>#N/A</v>
      </c>
      <c r="S904" s="65"/>
      <c r="T904" s="79" t="e">
        <f t="shared" si="118"/>
        <v>#N/A</v>
      </c>
      <c r="U904" s="80" t="e">
        <f t="shared" si="119"/>
        <v>#N/A</v>
      </c>
      <c r="V904" s="81" t="str">
        <f t="shared" si="120"/>
        <v/>
      </c>
      <c r="W904" s="69" t="e">
        <f>VLOOKUP(F904,'Input Log'!$E$6:$V$50000,18,FALSE)</f>
        <v>#N/A</v>
      </c>
      <c r="X904" s="64" t="e">
        <f>VLOOKUP(E904,'Supply Log'!$Z$6:$AB$699,2,FALSE)</f>
        <v>#N/A</v>
      </c>
      <c r="Y904" s="64" t="e">
        <f>VLOOKUP(E904,'Supply Log'!$E$6:$X$618,20,FALSE)</f>
        <v>#N/A</v>
      </c>
      <c r="Z904" s="64"/>
      <c r="AA904" s="64"/>
    </row>
    <row r="905" spans="1:27" ht="15.75" customHeight="1">
      <c r="A905" s="67" t="str">
        <f t="shared" si="115"/>
        <v/>
      </c>
      <c r="B905" s="65">
        <f t="shared" si="121"/>
        <v>817</v>
      </c>
      <c r="C905" s="68" t="str">
        <f t="shared" si="114"/>
        <v/>
      </c>
      <c r="D905" s="69"/>
      <c r="E905" s="66"/>
      <c r="F905" s="66"/>
      <c r="G905" s="65" t="e">
        <f>VLOOKUP(E905,'Supply Log'!$E$6:$T$999,2,FALSE)</f>
        <v>#N/A</v>
      </c>
      <c r="H905" s="65" t="e">
        <f>VLOOKUP(E905,'Supply Log'!$E$6:$T$999,3,FALSE)</f>
        <v>#N/A</v>
      </c>
      <c r="I905" s="500"/>
      <c r="J905" s="65" t="e">
        <f>VLOOKUP(E905,'Supply Log'!$E$6:$T$277,5,FALSE)</f>
        <v>#N/A</v>
      </c>
      <c r="K905" s="65" t="e">
        <f>VLOOKUP(E905,'Supply Log'!$E$6:$T$277,6,FALSE)</f>
        <v>#N/A</v>
      </c>
      <c r="L905" s="65" t="e">
        <f>VLOOKUP(E905,'Supply Log'!$E$6:$T$277,7,FALSE)</f>
        <v>#N/A</v>
      </c>
      <c r="M905" s="65" t="e">
        <f>VLOOKUP(E905,'Supply Log'!$E$6:$T$277,8,FALSE)</f>
        <v>#N/A</v>
      </c>
      <c r="N905" s="65" t="e">
        <f>VLOOKUP(E905,'Supply Log'!$E$6:$T$277,9,FALSE)</f>
        <v>#N/A</v>
      </c>
      <c r="O905" s="65" t="e">
        <f>VLOOKUP(E905,'Supply Log'!$E$6:$T$277,10,FALSE)</f>
        <v>#N/A</v>
      </c>
      <c r="P905" s="29" t="e">
        <f t="shared" si="116"/>
        <v>#N/A</v>
      </c>
      <c r="Q905" s="65" t="e">
        <f>VLOOKUP(E905,'Supply Log'!$E$6:$T$277,12,FALSE)</f>
        <v>#N/A</v>
      </c>
      <c r="R905" s="78" t="e">
        <f t="shared" si="117"/>
        <v>#N/A</v>
      </c>
      <c r="S905" s="65"/>
      <c r="T905" s="79" t="e">
        <f t="shared" si="118"/>
        <v>#N/A</v>
      </c>
      <c r="U905" s="80" t="e">
        <f t="shared" si="119"/>
        <v>#N/A</v>
      </c>
      <c r="V905" s="81" t="str">
        <f t="shared" si="120"/>
        <v/>
      </c>
      <c r="W905" s="69" t="e">
        <f>VLOOKUP(F905,'Input Log'!$E$6:$V$50000,18,FALSE)</f>
        <v>#N/A</v>
      </c>
      <c r="X905" s="64" t="e">
        <f>VLOOKUP(E905,'Supply Log'!$Z$6:$AB$699,2,FALSE)</f>
        <v>#N/A</v>
      </c>
      <c r="Y905" s="64" t="e">
        <f>VLOOKUP(E905,'Supply Log'!$E$6:$X$618,20,FALSE)</f>
        <v>#N/A</v>
      </c>
      <c r="Z905" s="64"/>
      <c r="AA905" s="64"/>
    </row>
    <row r="906" spans="1:27" ht="15.75" customHeight="1">
      <c r="A906" s="67" t="str">
        <f t="shared" si="115"/>
        <v/>
      </c>
      <c r="B906" s="65">
        <f t="shared" si="121"/>
        <v>818</v>
      </c>
      <c r="C906" s="68" t="str">
        <f t="shared" si="114"/>
        <v/>
      </c>
      <c r="D906" s="69"/>
      <c r="E906" s="66"/>
      <c r="F906" s="66"/>
      <c r="G906" s="65" t="e">
        <f>VLOOKUP(E906,'Supply Log'!$E$6:$T$999,2,FALSE)</f>
        <v>#N/A</v>
      </c>
      <c r="H906" s="65" t="e">
        <f>VLOOKUP(E906,'Supply Log'!$E$6:$T$999,3,FALSE)</f>
        <v>#N/A</v>
      </c>
      <c r="I906" s="500"/>
      <c r="J906" s="65" t="e">
        <f>VLOOKUP(E906,'Supply Log'!$E$6:$T$277,5,FALSE)</f>
        <v>#N/A</v>
      </c>
      <c r="K906" s="65" t="e">
        <f>VLOOKUP(E906,'Supply Log'!$E$6:$T$277,6,FALSE)</f>
        <v>#N/A</v>
      </c>
      <c r="L906" s="65" t="e">
        <f>VLOOKUP(E906,'Supply Log'!$E$6:$T$277,7,FALSE)</f>
        <v>#N/A</v>
      </c>
      <c r="M906" s="65" t="e">
        <f>VLOOKUP(E906,'Supply Log'!$E$6:$T$277,8,FALSE)</f>
        <v>#N/A</v>
      </c>
      <c r="N906" s="65" t="e">
        <f>VLOOKUP(E906,'Supply Log'!$E$6:$T$277,9,FALSE)</f>
        <v>#N/A</v>
      </c>
      <c r="O906" s="65" t="e">
        <f>VLOOKUP(E906,'Supply Log'!$E$6:$T$277,10,FALSE)</f>
        <v>#N/A</v>
      </c>
      <c r="P906" s="29" t="e">
        <f t="shared" si="116"/>
        <v>#N/A</v>
      </c>
      <c r="Q906" s="65" t="e">
        <f>VLOOKUP(E906,'Supply Log'!$E$6:$T$277,12,FALSE)</f>
        <v>#N/A</v>
      </c>
      <c r="R906" s="78" t="e">
        <f t="shared" si="117"/>
        <v>#N/A</v>
      </c>
      <c r="S906" s="65"/>
      <c r="T906" s="79" t="e">
        <f t="shared" si="118"/>
        <v>#N/A</v>
      </c>
      <c r="U906" s="80" t="e">
        <f t="shared" si="119"/>
        <v>#N/A</v>
      </c>
      <c r="V906" s="81" t="str">
        <f t="shared" si="120"/>
        <v/>
      </c>
      <c r="W906" s="69" t="e">
        <f>VLOOKUP(F906,'Input Log'!$E$6:$V$50000,18,FALSE)</f>
        <v>#N/A</v>
      </c>
      <c r="X906" s="64" t="e">
        <f>VLOOKUP(E906,'Supply Log'!$Z$6:$AB$699,2,FALSE)</f>
        <v>#N/A</v>
      </c>
      <c r="Y906" s="64" t="e">
        <f>VLOOKUP(E906,'Supply Log'!$E$6:$X$618,20,FALSE)</f>
        <v>#N/A</v>
      </c>
      <c r="Z906" s="64"/>
      <c r="AA906" s="64"/>
    </row>
    <row r="907" spans="1:27" ht="15.75" customHeight="1">
      <c r="A907" s="67" t="str">
        <f t="shared" si="115"/>
        <v/>
      </c>
      <c r="B907" s="65">
        <f t="shared" si="121"/>
        <v>819</v>
      </c>
      <c r="C907" s="68" t="str">
        <f t="shared" si="114"/>
        <v/>
      </c>
      <c r="D907" s="69"/>
      <c r="E907" s="66"/>
      <c r="F907" s="66"/>
      <c r="G907" s="65" t="e">
        <f>VLOOKUP(E907,'Supply Log'!$E$6:$T$999,2,FALSE)</f>
        <v>#N/A</v>
      </c>
      <c r="H907" s="65" t="e">
        <f>VLOOKUP(E907,'Supply Log'!$E$6:$T$999,3,FALSE)</f>
        <v>#N/A</v>
      </c>
      <c r="I907" s="500"/>
      <c r="J907" s="65" t="e">
        <f>VLOOKUP(E907,'Supply Log'!$E$6:$T$277,5,FALSE)</f>
        <v>#N/A</v>
      </c>
      <c r="K907" s="65" t="e">
        <f>VLOOKUP(E907,'Supply Log'!$E$6:$T$277,6,FALSE)</f>
        <v>#N/A</v>
      </c>
      <c r="L907" s="65" t="e">
        <f>VLOOKUP(E907,'Supply Log'!$E$6:$T$277,7,FALSE)</f>
        <v>#N/A</v>
      </c>
      <c r="M907" s="65" t="e">
        <f>VLOOKUP(E907,'Supply Log'!$E$6:$T$277,8,FALSE)</f>
        <v>#N/A</v>
      </c>
      <c r="N907" s="65" t="e">
        <f>VLOOKUP(E907,'Supply Log'!$E$6:$T$277,9,FALSE)</f>
        <v>#N/A</v>
      </c>
      <c r="O907" s="65" t="e">
        <f>VLOOKUP(E907,'Supply Log'!$E$6:$T$277,10,FALSE)</f>
        <v>#N/A</v>
      </c>
      <c r="P907" s="29" t="e">
        <f t="shared" si="116"/>
        <v>#N/A</v>
      </c>
      <c r="Q907" s="65" t="e">
        <f>VLOOKUP(E907,'Supply Log'!$E$6:$T$277,12,FALSE)</f>
        <v>#N/A</v>
      </c>
      <c r="R907" s="78" t="e">
        <f t="shared" si="117"/>
        <v>#N/A</v>
      </c>
      <c r="S907" s="65"/>
      <c r="T907" s="79" t="e">
        <f t="shared" si="118"/>
        <v>#N/A</v>
      </c>
      <c r="U907" s="80" t="e">
        <f t="shared" si="119"/>
        <v>#N/A</v>
      </c>
      <c r="V907" s="81" t="str">
        <f t="shared" si="120"/>
        <v/>
      </c>
      <c r="W907" s="69" t="e">
        <f>VLOOKUP(F907,'Input Log'!$E$6:$V$50000,18,FALSE)</f>
        <v>#N/A</v>
      </c>
      <c r="X907" s="64" t="e">
        <f>VLOOKUP(E907,'Supply Log'!$Z$6:$AB$699,2,FALSE)</f>
        <v>#N/A</v>
      </c>
      <c r="Y907" s="64" t="e">
        <f>VLOOKUP(E907,'Supply Log'!$E$6:$X$618,20,FALSE)</f>
        <v>#N/A</v>
      </c>
      <c r="Z907" s="64"/>
      <c r="AA907" s="64"/>
    </row>
    <row r="908" spans="1:27" ht="15.75" customHeight="1">
      <c r="A908" s="67" t="str">
        <f t="shared" si="115"/>
        <v/>
      </c>
      <c r="B908" s="65">
        <f t="shared" si="121"/>
        <v>820</v>
      </c>
      <c r="C908" s="68" t="str">
        <f t="shared" si="114"/>
        <v/>
      </c>
      <c r="D908" s="69"/>
      <c r="E908" s="66"/>
      <c r="F908" s="66"/>
      <c r="G908" s="65" t="e">
        <f>VLOOKUP(E908,'Supply Log'!$E$6:$T$999,2,FALSE)</f>
        <v>#N/A</v>
      </c>
      <c r="H908" s="65" t="e">
        <f>VLOOKUP(E908,'Supply Log'!$E$6:$T$999,3,FALSE)</f>
        <v>#N/A</v>
      </c>
      <c r="I908" s="500"/>
      <c r="J908" s="65" t="e">
        <f>VLOOKUP(E908,'Supply Log'!$E$6:$T$277,5,FALSE)</f>
        <v>#N/A</v>
      </c>
      <c r="K908" s="65" t="e">
        <f>VLOOKUP(E908,'Supply Log'!$E$6:$T$277,6,FALSE)</f>
        <v>#N/A</v>
      </c>
      <c r="L908" s="65" t="e">
        <f>VLOOKUP(E908,'Supply Log'!$E$6:$T$277,7,FALSE)</f>
        <v>#N/A</v>
      </c>
      <c r="M908" s="65" t="e">
        <f>VLOOKUP(E908,'Supply Log'!$E$6:$T$277,8,FALSE)</f>
        <v>#N/A</v>
      </c>
      <c r="N908" s="65" t="e">
        <f>VLOOKUP(E908,'Supply Log'!$E$6:$T$277,9,FALSE)</f>
        <v>#N/A</v>
      </c>
      <c r="O908" s="65" t="e">
        <f>VLOOKUP(E908,'Supply Log'!$E$6:$T$277,10,FALSE)</f>
        <v>#N/A</v>
      </c>
      <c r="P908" s="29" t="e">
        <f t="shared" si="116"/>
        <v>#N/A</v>
      </c>
      <c r="Q908" s="65" t="e">
        <f>VLOOKUP(E908,'Supply Log'!$E$6:$T$277,12,FALSE)</f>
        <v>#N/A</v>
      </c>
      <c r="R908" s="78" t="e">
        <f t="shared" si="117"/>
        <v>#N/A</v>
      </c>
      <c r="S908" s="65"/>
      <c r="T908" s="79" t="e">
        <f t="shared" si="118"/>
        <v>#N/A</v>
      </c>
      <c r="U908" s="80" t="e">
        <f t="shared" si="119"/>
        <v>#N/A</v>
      </c>
      <c r="V908" s="81" t="str">
        <f t="shared" si="120"/>
        <v/>
      </c>
      <c r="W908" s="69" t="e">
        <f>VLOOKUP(F908,'Input Log'!$E$6:$V$50000,18,FALSE)</f>
        <v>#N/A</v>
      </c>
      <c r="X908" s="64" t="e">
        <f>VLOOKUP(E908,'Supply Log'!$Z$6:$AB$699,2,FALSE)</f>
        <v>#N/A</v>
      </c>
      <c r="Y908" s="64" t="e">
        <f>VLOOKUP(E908,'Supply Log'!$E$6:$X$618,20,FALSE)</f>
        <v>#N/A</v>
      </c>
      <c r="Z908" s="64"/>
      <c r="AA908" s="64"/>
    </row>
    <row r="909" spans="1:27" ht="15.75" customHeight="1">
      <c r="A909" s="67" t="str">
        <f t="shared" si="115"/>
        <v/>
      </c>
      <c r="B909" s="65">
        <f t="shared" si="121"/>
        <v>821</v>
      </c>
      <c r="C909" s="68" t="str">
        <f t="shared" si="114"/>
        <v/>
      </c>
      <c r="D909" s="69"/>
      <c r="E909" s="66"/>
      <c r="F909" s="66"/>
      <c r="G909" s="65" t="e">
        <f>VLOOKUP(E909,'Supply Log'!$E$6:$T$999,2,FALSE)</f>
        <v>#N/A</v>
      </c>
      <c r="H909" s="65" t="e">
        <f>VLOOKUP(E909,'Supply Log'!$E$6:$T$999,3,FALSE)</f>
        <v>#N/A</v>
      </c>
      <c r="I909" s="500"/>
      <c r="J909" s="65" t="e">
        <f>VLOOKUP(E909,'Supply Log'!$E$6:$T$277,5,FALSE)</f>
        <v>#N/A</v>
      </c>
      <c r="K909" s="65" t="e">
        <f>VLOOKUP(E909,'Supply Log'!$E$6:$T$277,6,FALSE)</f>
        <v>#N/A</v>
      </c>
      <c r="L909" s="65" t="e">
        <f>VLOOKUP(E909,'Supply Log'!$E$6:$T$277,7,FALSE)</f>
        <v>#N/A</v>
      </c>
      <c r="M909" s="65" t="e">
        <f>VLOOKUP(E909,'Supply Log'!$E$6:$T$277,8,FALSE)</f>
        <v>#N/A</v>
      </c>
      <c r="N909" s="65" t="e">
        <f>VLOOKUP(E909,'Supply Log'!$E$6:$T$277,9,FALSE)</f>
        <v>#N/A</v>
      </c>
      <c r="O909" s="65" t="e">
        <f>VLOOKUP(E909,'Supply Log'!$E$6:$T$277,10,FALSE)</f>
        <v>#N/A</v>
      </c>
      <c r="P909" s="29" t="e">
        <f t="shared" si="116"/>
        <v>#N/A</v>
      </c>
      <c r="Q909" s="65" t="e">
        <f>VLOOKUP(E909,'Supply Log'!$E$6:$T$277,12,FALSE)</f>
        <v>#N/A</v>
      </c>
      <c r="R909" s="78" t="e">
        <f t="shared" si="117"/>
        <v>#N/A</v>
      </c>
      <c r="S909" s="65"/>
      <c r="T909" s="79" t="e">
        <f t="shared" si="118"/>
        <v>#N/A</v>
      </c>
      <c r="U909" s="80" t="e">
        <f t="shared" si="119"/>
        <v>#N/A</v>
      </c>
      <c r="V909" s="81" t="str">
        <f t="shared" si="120"/>
        <v/>
      </c>
      <c r="W909" s="69" t="e">
        <f>VLOOKUP(F909,'Input Log'!$E$6:$V$50000,18,FALSE)</f>
        <v>#N/A</v>
      </c>
      <c r="X909" s="64" t="e">
        <f>VLOOKUP(E909,'Supply Log'!$Z$6:$AB$699,2,FALSE)</f>
        <v>#N/A</v>
      </c>
      <c r="Y909" s="64" t="e">
        <f>VLOOKUP(E909,'Supply Log'!$E$6:$X$618,20,FALSE)</f>
        <v>#N/A</v>
      </c>
      <c r="Z909" s="64"/>
      <c r="AA909" s="64"/>
    </row>
    <row r="910" spans="1:27" ht="15.75" customHeight="1">
      <c r="A910" s="67" t="str">
        <f t="shared" si="115"/>
        <v/>
      </c>
      <c r="B910" s="65">
        <f t="shared" si="121"/>
        <v>822</v>
      </c>
      <c r="C910" s="68" t="str">
        <f t="shared" si="114"/>
        <v/>
      </c>
      <c r="D910" s="69"/>
      <c r="E910" s="66"/>
      <c r="F910" s="66"/>
      <c r="G910" s="65" t="e">
        <f>VLOOKUP(E910,'Supply Log'!$E$6:$T$999,2,FALSE)</f>
        <v>#N/A</v>
      </c>
      <c r="H910" s="65" t="e">
        <f>VLOOKUP(E910,'Supply Log'!$E$6:$T$999,3,FALSE)</f>
        <v>#N/A</v>
      </c>
      <c r="I910" s="77"/>
      <c r="J910" s="65" t="e">
        <f>VLOOKUP(E910,'Supply Log'!$E$6:$T$277,5,FALSE)</f>
        <v>#N/A</v>
      </c>
      <c r="K910" s="65" t="e">
        <f>VLOOKUP(E910,'Supply Log'!$E$6:$T$277,6,FALSE)</f>
        <v>#N/A</v>
      </c>
      <c r="L910" s="65" t="e">
        <f>VLOOKUP(E910,'Supply Log'!$E$6:$T$277,7,FALSE)</f>
        <v>#N/A</v>
      </c>
      <c r="M910" s="65" t="e">
        <f>VLOOKUP(E910,'Supply Log'!$E$6:$T$277,8,FALSE)</f>
        <v>#N/A</v>
      </c>
      <c r="N910" s="65" t="e">
        <f>VLOOKUP(E910,'Supply Log'!$E$6:$T$277,9,FALSE)</f>
        <v>#N/A</v>
      </c>
      <c r="O910" s="65" t="e">
        <f>VLOOKUP(E910,'Supply Log'!$E$6:$T$277,10,FALSE)</f>
        <v>#N/A</v>
      </c>
      <c r="P910" s="29" t="e">
        <f t="shared" ref="P910:P965" si="122">+ROUND((O910*O910*I910*0.7854)/10000,2)</f>
        <v>#N/A</v>
      </c>
      <c r="Q910" s="65" t="e">
        <f>VLOOKUP(E910,'Supply Log'!$E$6:$T$277,12,FALSE)</f>
        <v>#N/A</v>
      </c>
      <c r="R910" s="78" t="e">
        <f t="shared" ref="R910:R965" si="123">ROUND(((Q910*Q910*(I910-S910)*0.7854)/10000),2)</f>
        <v>#N/A</v>
      </c>
      <c r="S910" s="65"/>
      <c r="T910" s="79" t="e">
        <f t="shared" ref="T910:T965" si="124">+ROUND((O910*O910*S910*0.7854)/10000,2)</f>
        <v>#N/A</v>
      </c>
      <c r="U910" s="80" t="e">
        <f t="shared" ref="U910:U965" si="125">+P910-R910-T910</f>
        <v>#N/A</v>
      </c>
      <c r="V910" s="81" t="str">
        <f t="shared" ref="V910:V965" si="126">IF(C910="","",(SUMIF($D$2:$D$23587,D910,$P$2:$P$23587)))</f>
        <v/>
      </c>
      <c r="W910" s="69" t="e">
        <f>VLOOKUP(F910,'Input Log'!$E$6:$V$50000,18,FALSE)</f>
        <v>#N/A</v>
      </c>
      <c r="X910" s="64" t="e">
        <f>VLOOKUP(E910,'Supply Log'!$Z$6:$AB$699,2,FALSE)</f>
        <v>#N/A</v>
      </c>
      <c r="Y910" s="64" t="e">
        <f>VLOOKUP(E910,'Supply Log'!$E$6:$X$618,20,FALSE)</f>
        <v>#N/A</v>
      </c>
      <c r="Z910" s="64"/>
      <c r="AA910" s="64"/>
    </row>
    <row r="911" spans="1:27" ht="15.75" customHeight="1">
      <c r="A911" s="67" t="str">
        <f t="shared" si="115"/>
        <v/>
      </c>
      <c r="B911" s="65">
        <f t="shared" si="121"/>
        <v>823</v>
      </c>
      <c r="C911" s="68" t="str">
        <f t="shared" si="114"/>
        <v/>
      </c>
      <c r="D911" s="69"/>
      <c r="E911" s="66"/>
      <c r="F911" s="66"/>
      <c r="G911" s="65" t="e">
        <f>VLOOKUP(E911,'Supply Log'!$E$6:$T$999,2,FALSE)</f>
        <v>#N/A</v>
      </c>
      <c r="H911" s="65" t="e">
        <f>VLOOKUP(E911,'Supply Log'!$E$6:$T$999,3,FALSE)</f>
        <v>#N/A</v>
      </c>
      <c r="I911" s="77"/>
      <c r="J911" s="65" t="e">
        <f>VLOOKUP(E911,'Supply Log'!$E$6:$T$277,5,FALSE)</f>
        <v>#N/A</v>
      </c>
      <c r="K911" s="65" t="e">
        <f>VLOOKUP(E911,'Supply Log'!$E$6:$T$277,6,FALSE)</f>
        <v>#N/A</v>
      </c>
      <c r="L911" s="65" t="e">
        <f>VLOOKUP(E911,'Supply Log'!$E$6:$T$277,7,FALSE)</f>
        <v>#N/A</v>
      </c>
      <c r="M911" s="65" t="e">
        <f>VLOOKUP(E911,'Supply Log'!$E$6:$T$277,8,FALSE)</f>
        <v>#N/A</v>
      </c>
      <c r="N911" s="65" t="e">
        <f>VLOOKUP(E911,'Supply Log'!$E$6:$T$277,9,FALSE)</f>
        <v>#N/A</v>
      </c>
      <c r="O911" s="65" t="e">
        <f>VLOOKUP(E911,'Supply Log'!$E$6:$T$277,10,FALSE)</f>
        <v>#N/A</v>
      </c>
      <c r="P911" s="29" t="e">
        <f t="shared" si="122"/>
        <v>#N/A</v>
      </c>
      <c r="Q911" s="65" t="e">
        <f>VLOOKUP(E911,'Supply Log'!$E$6:$T$277,12,FALSE)</f>
        <v>#N/A</v>
      </c>
      <c r="R911" s="78" t="e">
        <f t="shared" si="123"/>
        <v>#N/A</v>
      </c>
      <c r="S911" s="65"/>
      <c r="T911" s="79" t="e">
        <f t="shared" si="124"/>
        <v>#N/A</v>
      </c>
      <c r="U911" s="80" t="e">
        <f t="shared" si="125"/>
        <v>#N/A</v>
      </c>
      <c r="V911" s="81" t="str">
        <f t="shared" si="126"/>
        <v/>
      </c>
      <c r="W911" s="69" t="e">
        <f>VLOOKUP(F911,'Input Log'!$E$6:$V$50000,18,FALSE)</f>
        <v>#N/A</v>
      </c>
      <c r="X911" s="64" t="e">
        <f>VLOOKUP(E911,'Supply Log'!$Z$6:$AB$699,2,FALSE)</f>
        <v>#N/A</v>
      </c>
      <c r="Y911" s="64" t="e">
        <f>VLOOKUP(E911,'Supply Log'!$E$6:$X$618,20,FALSE)</f>
        <v>#N/A</v>
      </c>
      <c r="Z911" s="64"/>
      <c r="AA911" s="64"/>
    </row>
    <row r="912" spans="1:27" ht="15.75" customHeight="1">
      <c r="A912" s="67" t="str">
        <f t="shared" si="115"/>
        <v/>
      </c>
      <c r="B912" s="65">
        <f t="shared" si="121"/>
        <v>824</v>
      </c>
      <c r="C912" s="68" t="str">
        <f t="shared" si="114"/>
        <v/>
      </c>
      <c r="D912" s="69"/>
      <c r="E912" s="66"/>
      <c r="F912" s="66"/>
      <c r="G912" s="65" t="e">
        <f>VLOOKUP(E912,'Supply Log'!$E$6:$T$999,2,FALSE)</f>
        <v>#N/A</v>
      </c>
      <c r="H912" s="65" t="e">
        <f>VLOOKUP(E912,'Supply Log'!$E$6:$T$999,3,FALSE)</f>
        <v>#N/A</v>
      </c>
      <c r="I912" s="77"/>
      <c r="J912" s="65" t="e">
        <f>VLOOKUP(E912,'Supply Log'!$E$6:$T$277,5,FALSE)</f>
        <v>#N/A</v>
      </c>
      <c r="K912" s="65" t="e">
        <f>VLOOKUP(E912,'Supply Log'!$E$6:$T$277,6,FALSE)</f>
        <v>#N/A</v>
      </c>
      <c r="L912" s="65" t="e">
        <f>VLOOKUP(E912,'Supply Log'!$E$6:$T$277,7,FALSE)</f>
        <v>#N/A</v>
      </c>
      <c r="M912" s="65" t="e">
        <f>VLOOKUP(E912,'Supply Log'!$E$6:$T$277,8,FALSE)</f>
        <v>#N/A</v>
      </c>
      <c r="N912" s="65" t="e">
        <f>VLOOKUP(E912,'Supply Log'!$E$6:$T$277,9,FALSE)</f>
        <v>#N/A</v>
      </c>
      <c r="O912" s="65" t="e">
        <f>VLOOKUP(E912,'Supply Log'!$E$6:$T$277,10,FALSE)</f>
        <v>#N/A</v>
      </c>
      <c r="P912" s="29" t="e">
        <f t="shared" si="122"/>
        <v>#N/A</v>
      </c>
      <c r="Q912" s="65" t="e">
        <f>VLOOKUP(E912,'Supply Log'!$E$6:$T$277,12,FALSE)</f>
        <v>#N/A</v>
      </c>
      <c r="R912" s="78" t="e">
        <f t="shared" si="123"/>
        <v>#N/A</v>
      </c>
      <c r="S912" s="65"/>
      <c r="T912" s="79" t="e">
        <f t="shared" si="124"/>
        <v>#N/A</v>
      </c>
      <c r="U912" s="80" t="e">
        <f t="shared" si="125"/>
        <v>#N/A</v>
      </c>
      <c r="V912" s="81" t="str">
        <f t="shared" si="126"/>
        <v/>
      </c>
      <c r="W912" s="69" t="e">
        <f>VLOOKUP(F912,'Input Log'!$E$6:$V$50000,18,FALSE)</f>
        <v>#N/A</v>
      </c>
      <c r="X912" s="64" t="e">
        <f>VLOOKUP(E912,'Supply Log'!$Z$6:$AB$699,2,FALSE)</f>
        <v>#N/A</v>
      </c>
      <c r="Y912" s="64" t="e">
        <f>VLOOKUP(E912,'Supply Log'!$E$6:$X$618,20,FALSE)</f>
        <v>#N/A</v>
      </c>
      <c r="Z912" s="64"/>
      <c r="AA912" s="64"/>
    </row>
    <row r="913" spans="1:27" ht="15.75" customHeight="1">
      <c r="A913" s="67" t="str">
        <f t="shared" si="115"/>
        <v/>
      </c>
      <c r="B913" s="65">
        <f t="shared" si="121"/>
        <v>825</v>
      </c>
      <c r="C913" s="68" t="str">
        <f t="shared" si="114"/>
        <v/>
      </c>
      <c r="D913" s="69"/>
      <c r="E913" s="66"/>
      <c r="F913" s="66"/>
      <c r="G913" s="65" t="e">
        <f>VLOOKUP(E913,'Supply Log'!$E$6:$T$999,2,FALSE)</f>
        <v>#N/A</v>
      </c>
      <c r="H913" s="65" t="e">
        <f>VLOOKUP(E913,'Supply Log'!$E$6:$T$999,3,FALSE)</f>
        <v>#N/A</v>
      </c>
      <c r="I913" s="77"/>
      <c r="J913" s="65" t="e">
        <f>VLOOKUP(E913,'Supply Log'!$E$6:$T$277,5,FALSE)</f>
        <v>#N/A</v>
      </c>
      <c r="K913" s="65" t="e">
        <f>VLOOKUP(E913,'Supply Log'!$E$6:$T$277,6,FALSE)</f>
        <v>#N/A</v>
      </c>
      <c r="L913" s="65" t="e">
        <f>VLOOKUP(E913,'Supply Log'!$E$6:$T$277,7,FALSE)</f>
        <v>#N/A</v>
      </c>
      <c r="M913" s="65" t="e">
        <f>VLOOKUP(E913,'Supply Log'!$E$6:$T$277,8,FALSE)</f>
        <v>#N/A</v>
      </c>
      <c r="N913" s="65" t="e">
        <f>VLOOKUP(E913,'Supply Log'!$E$6:$T$277,9,FALSE)</f>
        <v>#N/A</v>
      </c>
      <c r="O913" s="65" t="e">
        <f>VLOOKUP(E913,'Supply Log'!$E$6:$T$277,10,FALSE)</f>
        <v>#N/A</v>
      </c>
      <c r="P913" s="29" t="e">
        <f t="shared" si="122"/>
        <v>#N/A</v>
      </c>
      <c r="Q913" s="65" t="e">
        <f>VLOOKUP(E913,'Supply Log'!$E$6:$T$277,12,FALSE)</f>
        <v>#N/A</v>
      </c>
      <c r="R913" s="78" t="e">
        <f t="shared" si="123"/>
        <v>#N/A</v>
      </c>
      <c r="S913" s="65"/>
      <c r="T913" s="79" t="e">
        <f t="shared" si="124"/>
        <v>#N/A</v>
      </c>
      <c r="U913" s="80" t="e">
        <f t="shared" si="125"/>
        <v>#N/A</v>
      </c>
      <c r="V913" s="81" t="str">
        <f t="shared" si="126"/>
        <v/>
      </c>
      <c r="W913" s="69" t="e">
        <f>VLOOKUP(F913,'Input Log'!$E$6:$V$50000,18,FALSE)</f>
        <v>#N/A</v>
      </c>
      <c r="X913" s="64" t="e">
        <f>VLOOKUP(E913,'Supply Log'!$Z$6:$AB$699,2,FALSE)</f>
        <v>#N/A</v>
      </c>
      <c r="Y913" s="64" t="e">
        <f>VLOOKUP(E913,'Supply Log'!$E$6:$X$618,20,FALSE)</f>
        <v>#N/A</v>
      </c>
      <c r="Z913" s="64"/>
      <c r="AA913" s="64"/>
    </row>
    <row r="914" spans="1:27" ht="15.75" customHeight="1">
      <c r="A914" s="67" t="str">
        <f t="shared" si="115"/>
        <v/>
      </c>
      <c r="B914" s="65">
        <f t="shared" si="121"/>
        <v>826</v>
      </c>
      <c r="C914" s="68" t="str">
        <f t="shared" si="114"/>
        <v/>
      </c>
      <c r="D914" s="69"/>
      <c r="E914" s="66"/>
      <c r="F914" s="66"/>
      <c r="G914" s="65" t="e">
        <f>VLOOKUP(E914,'Supply Log'!$E$6:$T$999,2,FALSE)</f>
        <v>#N/A</v>
      </c>
      <c r="H914" s="65" t="e">
        <f>VLOOKUP(E914,'Supply Log'!$E$6:$T$999,3,FALSE)</f>
        <v>#N/A</v>
      </c>
      <c r="I914" s="77"/>
      <c r="J914" s="65" t="e">
        <f>VLOOKUP(E914,'Supply Log'!$E$6:$T$277,5,FALSE)</f>
        <v>#N/A</v>
      </c>
      <c r="K914" s="65" t="e">
        <f>VLOOKUP(E914,'Supply Log'!$E$6:$T$277,6,FALSE)</f>
        <v>#N/A</v>
      </c>
      <c r="L914" s="65" t="e">
        <f>VLOOKUP(E914,'Supply Log'!$E$6:$T$277,7,FALSE)</f>
        <v>#N/A</v>
      </c>
      <c r="M914" s="65" t="e">
        <f>VLOOKUP(E914,'Supply Log'!$E$6:$T$277,8,FALSE)</f>
        <v>#N/A</v>
      </c>
      <c r="N914" s="65" t="e">
        <f>VLOOKUP(E914,'Supply Log'!$E$6:$T$277,9,FALSE)</f>
        <v>#N/A</v>
      </c>
      <c r="O914" s="65" t="e">
        <f>VLOOKUP(E914,'Supply Log'!$E$6:$T$277,10,FALSE)</f>
        <v>#N/A</v>
      </c>
      <c r="P914" s="29" t="e">
        <f t="shared" si="122"/>
        <v>#N/A</v>
      </c>
      <c r="Q914" s="65" t="e">
        <f>VLOOKUP(E914,'Supply Log'!$E$6:$T$277,12,FALSE)</f>
        <v>#N/A</v>
      </c>
      <c r="R914" s="78" t="e">
        <f t="shared" si="123"/>
        <v>#N/A</v>
      </c>
      <c r="S914" s="65"/>
      <c r="T914" s="79" t="e">
        <f t="shared" si="124"/>
        <v>#N/A</v>
      </c>
      <c r="U914" s="80" t="e">
        <f t="shared" si="125"/>
        <v>#N/A</v>
      </c>
      <c r="V914" s="81" t="str">
        <f t="shared" si="126"/>
        <v/>
      </c>
      <c r="W914" s="69" t="e">
        <f>VLOOKUP(F914,'Input Log'!$E$6:$V$50000,18,FALSE)</f>
        <v>#N/A</v>
      </c>
      <c r="X914" s="64" t="e">
        <f>VLOOKUP(E914,'Supply Log'!$Z$6:$AB$699,2,FALSE)</f>
        <v>#N/A</v>
      </c>
      <c r="Y914" s="64" t="e">
        <f>VLOOKUP(E914,'Supply Log'!$E$6:$X$618,20,FALSE)</f>
        <v>#N/A</v>
      </c>
      <c r="Z914" s="64"/>
      <c r="AA914" s="64"/>
    </row>
    <row r="915" spans="1:27" ht="15.75" customHeight="1">
      <c r="A915" s="67" t="str">
        <f t="shared" si="115"/>
        <v/>
      </c>
      <c r="B915" s="65">
        <f t="shared" si="121"/>
        <v>827</v>
      </c>
      <c r="C915" s="68" t="str">
        <f t="shared" si="114"/>
        <v/>
      </c>
      <c r="D915" s="69"/>
      <c r="E915" s="66"/>
      <c r="F915" s="66"/>
      <c r="G915" s="65" t="e">
        <f>VLOOKUP(E915,'Supply Log'!$E$6:$T$999,2,FALSE)</f>
        <v>#N/A</v>
      </c>
      <c r="H915" s="65" t="e">
        <f>VLOOKUP(E915,'Supply Log'!$E$6:$T$999,3,FALSE)</f>
        <v>#N/A</v>
      </c>
      <c r="I915" s="77"/>
      <c r="J915" s="65" t="e">
        <f>VLOOKUP(E915,'Supply Log'!$E$6:$T$277,5,FALSE)</f>
        <v>#N/A</v>
      </c>
      <c r="K915" s="65" t="e">
        <f>VLOOKUP(E915,'Supply Log'!$E$6:$T$277,6,FALSE)</f>
        <v>#N/A</v>
      </c>
      <c r="L915" s="65" t="e">
        <f>VLOOKUP(E915,'Supply Log'!$E$6:$T$277,7,FALSE)</f>
        <v>#N/A</v>
      </c>
      <c r="M915" s="65" t="e">
        <f>VLOOKUP(E915,'Supply Log'!$E$6:$T$277,8,FALSE)</f>
        <v>#N/A</v>
      </c>
      <c r="N915" s="65" t="e">
        <f>VLOOKUP(E915,'Supply Log'!$E$6:$T$277,9,FALSE)</f>
        <v>#N/A</v>
      </c>
      <c r="O915" s="65" t="e">
        <f>VLOOKUP(E915,'Supply Log'!$E$6:$T$277,10,FALSE)</f>
        <v>#N/A</v>
      </c>
      <c r="P915" s="29" t="e">
        <f t="shared" si="122"/>
        <v>#N/A</v>
      </c>
      <c r="Q915" s="65" t="e">
        <f>VLOOKUP(E915,'Supply Log'!$E$6:$T$277,12,FALSE)</f>
        <v>#N/A</v>
      </c>
      <c r="R915" s="78" t="e">
        <f t="shared" si="123"/>
        <v>#N/A</v>
      </c>
      <c r="S915" s="65"/>
      <c r="T915" s="79" t="e">
        <f t="shared" si="124"/>
        <v>#N/A</v>
      </c>
      <c r="U915" s="80" t="e">
        <f t="shared" si="125"/>
        <v>#N/A</v>
      </c>
      <c r="V915" s="81" t="str">
        <f t="shared" si="126"/>
        <v/>
      </c>
      <c r="W915" s="69" t="e">
        <f>VLOOKUP(F915,'Input Log'!$E$6:$V$50000,18,FALSE)</f>
        <v>#N/A</v>
      </c>
      <c r="X915" s="64" t="e">
        <f>VLOOKUP(E915,'Supply Log'!$Z$6:$AB$699,2,FALSE)</f>
        <v>#N/A</v>
      </c>
      <c r="Y915" s="64" t="e">
        <f>VLOOKUP(E915,'Supply Log'!$E$6:$X$618,20,FALSE)</f>
        <v>#N/A</v>
      </c>
      <c r="Z915" s="64"/>
      <c r="AA915" s="64"/>
    </row>
    <row r="916" spans="1:27" ht="15.75" customHeight="1">
      <c r="A916" s="67" t="str">
        <f t="shared" si="115"/>
        <v/>
      </c>
      <c r="B916" s="65">
        <f t="shared" si="121"/>
        <v>828</v>
      </c>
      <c r="C916" s="68" t="str">
        <f t="shared" si="114"/>
        <v/>
      </c>
      <c r="D916" s="69"/>
      <c r="E916" s="66"/>
      <c r="F916" s="66"/>
      <c r="G916" s="65" t="e">
        <f>VLOOKUP(E916,'Supply Log'!$E$6:$T$999,2,FALSE)</f>
        <v>#N/A</v>
      </c>
      <c r="H916" s="65" t="e">
        <f>VLOOKUP(E916,'Supply Log'!$E$6:$T$999,3,FALSE)</f>
        <v>#N/A</v>
      </c>
      <c r="I916" s="77"/>
      <c r="J916" s="65" t="e">
        <f>VLOOKUP(E916,'Supply Log'!$E$6:$T$277,5,FALSE)</f>
        <v>#N/A</v>
      </c>
      <c r="K916" s="65" t="e">
        <f>VLOOKUP(E916,'Supply Log'!$E$6:$T$277,6,FALSE)</f>
        <v>#N/A</v>
      </c>
      <c r="L916" s="65" t="e">
        <f>VLOOKUP(E916,'Supply Log'!$E$6:$T$277,7,FALSE)</f>
        <v>#N/A</v>
      </c>
      <c r="M916" s="65" t="e">
        <f>VLOOKUP(E916,'Supply Log'!$E$6:$T$277,8,FALSE)</f>
        <v>#N/A</v>
      </c>
      <c r="N916" s="65" t="e">
        <f>VLOOKUP(E916,'Supply Log'!$E$6:$T$277,9,FALSE)</f>
        <v>#N/A</v>
      </c>
      <c r="O916" s="65" t="e">
        <f>VLOOKUP(E916,'Supply Log'!$E$6:$T$277,10,FALSE)</f>
        <v>#N/A</v>
      </c>
      <c r="P916" s="29" t="e">
        <f t="shared" si="122"/>
        <v>#N/A</v>
      </c>
      <c r="Q916" s="65" t="e">
        <f>VLOOKUP(E916,'Supply Log'!$E$6:$T$277,12,FALSE)</f>
        <v>#N/A</v>
      </c>
      <c r="R916" s="78" t="e">
        <f t="shared" si="123"/>
        <v>#N/A</v>
      </c>
      <c r="S916" s="65"/>
      <c r="T916" s="79" t="e">
        <f t="shared" si="124"/>
        <v>#N/A</v>
      </c>
      <c r="U916" s="80" t="e">
        <f t="shared" si="125"/>
        <v>#N/A</v>
      </c>
      <c r="V916" s="81" t="str">
        <f t="shared" si="126"/>
        <v/>
      </c>
      <c r="W916" s="69" t="e">
        <f>VLOOKUP(F916,'Input Log'!$E$6:$V$50000,18,FALSE)</f>
        <v>#N/A</v>
      </c>
      <c r="X916" s="64" t="e">
        <f>VLOOKUP(E916,'Supply Log'!$Z$6:$AB$699,2,FALSE)</f>
        <v>#N/A</v>
      </c>
      <c r="Y916" s="64" t="e">
        <f>VLOOKUP(E916,'Supply Log'!$E$6:$X$618,20,FALSE)</f>
        <v>#N/A</v>
      </c>
      <c r="Z916" s="64"/>
      <c r="AA916" s="64"/>
    </row>
    <row r="917" spans="1:27" ht="15.75" customHeight="1">
      <c r="A917" s="67" t="str">
        <f t="shared" si="115"/>
        <v/>
      </c>
      <c r="B917" s="65">
        <f t="shared" si="121"/>
        <v>829</v>
      </c>
      <c r="C917" s="68" t="str">
        <f t="shared" si="114"/>
        <v/>
      </c>
      <c r="D917" s="69"/>
      <c r="E917" s="66"/>
      <c r="F917" s="66"/>
      <c r="G917" s="65" t="e">
        <f>VLOOKUP(E917,'Supply Log'!$E$6:$T$999,2,FALSE)</f>
        <v>#N/A</v>
      </c>
      <c r="H917" s="65" t="e">
        <f>VLOOKUP(E917,'Supply Log'!$E$6:$T$999,3,FALSE)</f>
        <v>#N/A</v>
      </c>
      <c r="I917" s="77"/>
      <c r="J917" s="65" t="e">
        <f>VLOOKUP(E917,'Supply Log'!$E$6:$T$277,5,FALSE)</f>
        <v>#N/A</v>
      </c>
      <c r="K917" s="65" t="e">
        <f>VLOOKUP(E917,'Supply Log'!$E$6:$T$277,6,FALSE)</f>
        <v>#N/A</v>
      </c>
      <c r="L917" s="65" t="e">
        <f>VLOOKUP(E917,'Supply Log'!$E$6:$T$277,7,FALSE)</f>
        <v>#N/A</v>
      </c>
      <c r="M917" s="65" t="e">
        <f>VLOOKUP(E917,'Supply Log'!$E$6:$T$277,8,FALSE)</f>
        <v>#N/A</v>
      </c>
      <c r="N917" s="65" t="e">
        <f>VLOOKUP(E917,'Supply Log'!$E$6:$T$277,9,FALSE)</f>
        <v>#N/A</v>
      </c>
      <c r="O917" s="65" t="e">
        <f>VLOOKUP(E917,'Supply Log'!$E$6:$T$277,10,FALSE)</f>
        <v>#N/A</v>
      </c>
      <c r="P917" s="29" t="e">
        <f t="shared" si="122"/>
        <v>#N/A</v>
      </c>
      <c r="Q917" s="65" t="e">
        <f>VLOOKUP(E917,'Supply Log'!$E$6:$T$277,12,FALSE)</f>
        <v>#N/A</v>
      </c>
      <c r="R917" s="78" t="e">
        <f t="shared" si="123"/>
        <v>#N/A</v>
      </c>
      <c r="S917" s="65"/>
      <c r="T917" s="79" t="e">
        <f t="shared" si="124"/>
        <v>#N/A</v>
      </c>
      <c r="U917" s="80" t="e">
        <f t="shared" si="125"/>
        <v>#N/A</v>
      </c>
      <c r="V917" s="81" t="str">
        <f t="shared" si="126"/>
        <v/>
      </c>
      <c r="W917" s="69" t="e">
        <f>VLOOKUP(F917,'Input Log'!$E$6:$V$50000,18,FALSE)</f>
        <v>#N/A</v>
      </c>
      <c r="X917" s="64" t="e">
        <f>VLOOKUP(E917,'Supply Log'!$Z$6:$AB$699,2,FALSE)</f>
        <v>#N/A</v>
      </c>
      <c r="Y917" s="64" t="e">
        <f>VLOOKUP(E917,'Supply Log'!$E$6:$X$618,20,FALSE)</f>
        <v>#N/A</v>
      </c>
      <c r="Z917" s="64"/>
      <c r="AA917" s="64"/>
    </row>
    <row r="918" spans="1:27" ht="15.75" customHeight="1">
      <c r="A918" s="67" t="str">
        <f t="shared" si="115"/>
        <v/>
      </c>
      <c r="B918" s="65">
        <f t="shared" si="121"/>
        <v>830</v>
      </c>
      <c r="C918" s="68" t="str">
        <f t="shared" si="114"/>
        <v/>
      </c>
      <c r="D918" s="69"/>
      <c r="E918" s="66"/>
      <c r="F918" s="66"/>
      <c r="G918" s="65" t="e">
        <f>VLOOKUP(E918,'Supply Log'!$E$6:$T$999,2,FALSE)</f>
        <v>#N/A</v>
      </c>
      <c r="H918" s="65" t="e">
        <f>VLOOKUP(E918,'Supply Log'!$E$6:$T$999,3,FALSE)</f>
        <v>#N/A</v>
      </c>
      <c r="I918" s="77"/>
      <c r="J918" s="65" t="e">
        <f>VLOOKUP(E918,'Supply Log'!$E$6:$T$277,5,FALSE)</f>
        <v>#N/A</v>
      </c>
      <c r="K918" s="65" t="e">
        <f>VLOOKUP(E918,'Supply Log'!$E$6:$T$277,6,FALSE)</f>
        <v>#N/A</v>
      </c>
      <c r="L918" s="65" t="e">
        <f>VLOOKUP(E918,'Supply Log'!$E$6:$T$277,7,FALSE)</f>
        <v>#N/A</v>
      </c>
      <c r="M918" s="65" t="e">
        <f>VLOOKUP(E918,'Supply Log'!$E$6:$T$277,8,FALSE)</f>
        <v>#N/A</v>
      </c>
      <c r="N918" s="65" t="e">
        <f>VLOOKUP(E918,'Supply Log'!$E$6:$T$277,9,FALSE)</f>
        <v>#N/A</v>
      </c>
      <c r="O918" s="65" t="e">
        <f>VLOOKUP(E918,'Supply Log'!$E$6:$T$277,10,FALSE)</f>
        <v>#N/A</v>
      </c>
      <c r="P918" s="29" t="e">
        <f t="shared" si="122"/>
        <v>#N/A</v>
      </c>
      <c r="Q918" s="65" t="e">
        <f>VLOOKUP(E918,'Supply Log'!$E$6:$T$277,12,FALSE)</f>
        <v>#N/A</v>
      </c>
      <c r="R918" s="78" t="e">
        <f t="shared" si="123"/>
        <v>#N/A</v>
      </c>
      <c r="S918" s="65"/>
      <c r="T918" s="79" t="e">
        <f t="shared" si="124"/>
        <v>#N/A</v>
      </c>
      <c r="U918" s="80" t="e">
        <f t="shared" si="125"/>
        <v>#N/A</v>
      </c>
      <c r="V918" s="81" t="str">
        <f t="shared" si="126"/>
        <v/>
      </c>
      <c r="W918" s="69" t="e">
        <f>VLOOKUP(F918,'Input Log'!$E$6:$V$50000,18,FALSE)</f>
        <v>#N/A</v>
      </c>
      <c r="X918" s="64" t="e">
        <f>VLOOKUP(E918,'Supply Log'!$Z$6:$AB$699,2,FALSE)</f>
        <v>#N/A</v>
      </c>
      <c r="Y918" s="64" t="e">
        <f>VLOOKUP(E918,'Supply Log'!$E$6:$X$618,20,FALSE)</f>
        <v>#N/A</v>
      </c>
      <c r="Z918" s="64"/>
      <c r="AA918" s="64"/>
    </row>
    <row r="919" spans="1:27" ht="15.75" customHeight="1">
      <c r="A919" s="67" t="str">
        <f t="shared" si="115"/>
        <v/>
      </c>
      <c r="B919" s="65">
        <f t="shared" si="121"/>
        <v>831</v>
      </c>
      <c r="C919" s="68" t="str">
        <f t="shared" si="114"/>
        <v/>
      </c>
      <c r="D919" s="69"/>
      <c r="E919" s="66"/>
      <c r="F919" s="66"/>
      <c r="G919" s="65" t="e">
        <f>VLOOKUP(E919,'Supply Log'!$E$6:$T$999,2,FALSE)</f>
        <v>#N/A</v>
      </c>
      <c r="H919" s="65" t="e">
        <f>VLOOKUP(E919,'Supply Log'!$E$6:$T$999,3,FALSE)</f>
        <v>#N/A</v>
      </c>
      <c r="I919" s="77"/>
      <c r="J919" s="65" t="e">
        <f>VLOOKUP(E919,'Supply Log'!$E$6:$T$277,5,FALSE)</f>
        <v>#N/A</v>
      </c>
      <c r="K919" s="65" t="e">
        <f>VLOOKUP(E919,'Supply Log'!$E$6:$T$277,6,FALSE)</f>
        <v>#N/A</v>
      </c>
      <c r="L919" s="65" t="e">
        <f>VLOOKUP(E919,'Supply Log'!$E$6:$T$277,7,FALSE)</f>
        <v>#N/A</v>
      </c>
      <c r="M919" s="65" t="e">
        <f>VLOOKUP(E919,'Supply Log'!$E$6:$T$277,8,FALSE)</f>
        <v>#N/A</v>
      </c>
      <c r="N919" s="65" t="e">
        <f>VLOOKUP(E919,'Supply Log'!$E$6:$T$277,9,FALSE)</f>
        <v>#N/A</v>
      </c>
      <c r="O919" s="65" t="e">
        <f>VLOOKUP(E919,'Supply Log'!$E$6:$T$277,10,FALSE)</f>
        <v>#N/A</v>
      </c>
      <c r="P919" s="29" t="e">
        <f t="shared" si="122"/>
        <v>#N/A</v>
      </c>
      <c r="Q919" s="65" t="e">
        <f>VLOOKUP(E919,'Supply Log'!$E$6:$T$277,12,FALSE)</f>
        <v>#N/A</v>
      </c>
      <c r="R919" s="78" t="e">
        <f t="shared" si="123"/>
        <v>#N/A</v>
      </c>
      <c r="S919" s="65"/>
      <c r="T919" s="79" t="e">
        <f t="shared" si="124"/>
        <v>#N/A</v>
      </c>
      <c r="U919" s="80" t="e">
        <f t="shared" si="125"/>
        <v>#N/A</v>
      </c>
      <c r="V919" s="81" t="str">
        <f t="shared" si="126"/>
        <v/>
      </c>
      <c r="W919" s="69" t="e">
        <f>VLOOKUP(F919,'Input Log'!$E$6:$V$50000,18,FALSE)</f>
        <v>#N/A</v>
      </c>
      <c r="X919" s="64" t="e">
        <f>VLOOKUP(E919,'Supply Log'!$Z$6:$AB$699,2,FALSE)</f>
        <v>#N/A</v>
      </c>
      <c r="Y919" s="64" t="e">
        <f>VLOOKUP(E919,'Supply Log'!$E$6:$X$618,20,FALSE)</f>
        <v>#N/A</v>
      </c>
      <c r="Z919" s="64"/>
      <c r="AA919" s="64"/>
    </row>
    <row r="920" spans="1:27" ht="15.75" customHeight="1">
      <c r="A920" s="67" t="str">
        <f t="shared" si="115"/>
        <v/>
      </c>
      <c r="B920" s="65">
        <f t="shared" si="121"/>
        <v>832</v>
      </c>
      <c r="C920" s="68" t="str">
        <f t="shared" si="114"/>
        <v/>
      </c>
      <c r="D920" s="69"/>
      <c r="E920" s="66"/>
      <c r="F920" s="66"/>
      <c r="G920" s="65" t="e">
        <f>VLOOKUP(E920,'Supply Log'!$E$6:$T$999,2,FALSE)</f>
        <v>#N/A</v>
      </c>
      <c r="H920" s="65" t="e">
        <f>VLOOKUP(E920,'Supply Log'!$E$6:$T$999,3,FALSE)</f>
        <v>#N/A</v>
      </c>
      <c r="I920" s="77"/>
      <c r="J920" s="65" t="e">
        <f>VLOOKUP(E920,'Supply Log'!$E$6:$T$277,5,FALSE)</f>
        <v>#N/A</v>
      </c>
      <c r="K920" s="65" t="e">
        <f>VLOOKUP(E920,'Supply Log'!$E$6:$T$277,6,FALSE)</f>
        <v>#N/A</v>
      </c>
      <c r="L920" s="65" t="e">
        <f>VLOOKUP(E920,'Supply Log'!$E$6:$T$277,7,FALSE)</f>
        <v>#N/A</v>
      </c>
      <c r="M920" s="65" t="e">
        <f>VLOOKUP(E920,'Supply Log'!$E$6:$T$277,8,FALSE)</f>
        <v>#N/A</v>
      </c>
      <c r="N920" s="65" t="e">
        <f>VLOOKUP(E920,'Supply Log'!$E$6:$T$277,9,FALSE)</f>
        <v>#N/A</v>
      </c>
      <c r="O920" s="65" t="e">
        <f>VLOOKUP(E920,'Supply Log'!$E$6:$T$277,10,FALSE)</f>
        <v>#N/A</v>
      </c>
      <c r="P920" s="29" t="e">
        <f t="shared" si="122"/>
        <v>#N/A</v>
      </c>
      <c r="Q920" s="65" t="e">
        <f>VLOOKUP(E920,'Supply Log'!$E$6:$T$277,12,FALSE)</f>
        <v>#N/A</v>
      </c>
      <c r="R920" s="78" t="e">
        <f t="shared" si="123"/>
        <v>#N/A</v>
      </c>
      <c r="S920" s="65"/>
      <c r="T920" s="79" t="e">
        <f t="shared" si="124"/>
        <v>#N/A</v>
      </c>
      <c r="U920" s="80" t="e">
        <f t="shared" si="125"/>
        <v>#N/A</v>
      </c>
      <c r="V920" s="81" t="str">
        <f t="shared" si="126"/>
        <v/>
      </c>
      <c r="W920" s="69" t="e">
        <f>VLOOKUP(F920,'Input Log'!$E$6:$V$50000,18,FALSE)</f>
        <v>#N/A</v>
      </c>
      <c r="X920" s="64" t="e">
        <f>VLOOKUP(E920,'Supply Log'!$Z$6:$AB$699,2,FALSE)</f>
        <v>#N/A</v>
      </c>
      <c r="Y920" s="64" t="e">
        <f>VLOOKUP(E920,'Supply Log'!$E$6:$X$618,20,FALSE)</f>
        <v>#N/A</v>
      </c>
      <c r="Z920" s="64"/>
      <c r="AA920" s="64"/>
    </row>
    <row r="921" spans="1:27" ht="15.75" customHeight="1">
      <c r="A921" s="67" t="str">
        <f t="shared" si="115"/>
        <v/>
      </c>
      <c r="B921" s="65">
        <f t="shared" si="121"/>
        <v>833</v>
      </c>
      <c r="C921" s="68" t="str">
        <f t="shared" si="114"/>
        <v/>
      </c>
      <c r="D921" s="69"/>
      <c r="E921" s="66"/>
      <c r="F921" s="66"/>
      <c r="G921" s="65" t="e">
        <f>VLOOKUP(E921,'Supply Log'!$E$6:$T$999,2,FALSE)</f>
        <v>#N/A</v>
      </c>
      <c r="H921" s="65" t="e">
        <f>VLOOKUP(E921,'Supply Log'!$E$6:$T$999,3,FALSE)</f>
        <v>#N/A</v>
      </c>
      <c r="I921" s="77"/>
      <c r="J921" s="65" t="e">
        <f>VLOOKUP(E921,'Supply Log'!$E$6:$T$277,5,FALSE)</f>
        <v>#N/A</v>
      </c>
      <c r="K921" s="65" t="e">
        <f>VLOOKUP(E921,'Supply Log'!$E$6:$T$277,6,FALSE)</f>
        <v>#N/A</v>
      </c>
      <c r="L921" s="65" t="e">
        <f>VLOOKUP(E921,'Supply Log'!$E$6:$T$277,7,FALSE)</f>
        <v>#N/A</v>
      </c>
      <c r="M921" s="65" t="e">
        <f>VLOOKUP(E921,'Supply Log'!$E$6:$T$277,8,FALSE)</f>
        <v>#N/A</v>
      </c>
      <c r="N921" s="65" t="e">
        <f>VLOOKUP(E921,'Supply Log'!$E$6:$T$277,9,FALSE)</f>
        <v>#N/A</v>
      </c>
      <c r="O921" s="65" t="e">
        <f>VLOOKUP(E921,'Supply Log'!$E$6:$T$277,10,FALSE)</f>
        <v>#N/A</v>
      </c>
      <c r="P921" s="29" t="e">
        <f t="shared" si="122"/>
        <v>#N/A</v>
      </c>
      <c r="Q921" s="65" t="e">
        <f>VLOOKUP(E921,'Supply Log'!$E$6:$T$277,12,FALSE)</f>
        <v>#N/A</v>
      </c>
      <c r="R921" s="78" t="e">
        <f t="shared" si="123"/>
        <v>#N/A</v>
      </c>
      <c r="S921" s="65"/>
      <c r="T921" s="79" t="e">
        <f t="shared" si="124"/>
        <v>#N/A</v>
      </c>
      <c r="U921" s="80" t="e">
        <f t="shared" si="125"/>
        <v>#N/A</v>
      </c>
      <c r="V921" s="81" t="str">
        <f t="shared" si="126"/>
        <v/>
      </c>
      <c r="W921" s="69" t="e">
        <f>VLOOKUP(F921,'Input Log'!$E$6:$V$50000,18,FALSE)</f>
        <v>#N/A</v>
      </c>
      <c r="X921" s="64" t="e">
        <f>VLOOKUP(E921,'Supply Log'!$Z$6:$AB$699,2,FALSE)</f>
        <v>#N/A</v>
      </c>
      <c r="Y921" s="64" t="e">
        <f>VLOOKUP(E921,'Supply Log'!$E$6:$X$618,20,FALSE)</f>
        <v>#N/A</v>
      </c>
      <c r="Z921" s="64"/>
      <c r="AA921" s="64"/>
    </row>
    <row r="922" spans="1:27" ht="15.75" customHeight="1">
      <c r="A922" s="67" t="str">
        <f t="shared" si="115"/>
        <v/>
      </c>
      <c r="B922" s="65">
        <f t="shared" si="121"/>
        <v>834</v>
      </c>
      <c r="C922" s="68" t="str">
        <f t="shared" si="114"/>
        <v/>
      </c>
      <c r="D922" s="69"/>
      <c r="E922" s="66"/>
      <c r="F922" s="66"/>
      <c r="G922" s="65" t="e">
        <f>VLOOKUP(E922,'Supply Log'!$E$6:$T$999,2,FALSE)</f>
        <v>#N/A</v>
      </c>
      <c r="H922" s="65" t="e">
        <f>VLOOKUP(E922,'Supply Log'!$E$6:$T$999,3,FALSE)</f>
        <v>#N/A</v>
      </c>
      <c r="I922" s="77"/>
      <c r="J922" s="65" t="e">
        <f>VLOOKUP(E922,'Supply Log'!$E$6:$T$277,5,FALSE)</f>
        <v>#N/A</v>
      </c>
      <c r="K922" s="65" t="e">
        <f>VLOOKUP(E922,'Supply Log'!$E$6:$T$277,6,FALSE)</f>
        <v>#N/A</v>
      </c>
      <c r="L922" s="65" t="e">
        <f>VLOOKUP(E922,'Supply Log'!$E$6:$T$277,7,FALSE)</f>
        <v>#N/A</v>
      </c>
      <c r="M922" s="65" t="e">
        <f>VLOOKUP(E922,'Supply Log'!$E$6:$T$277,8,FALSE)</f>
        <v>#N/A</v>
      </c>
      <c r="N922" s="65" t="e">
        <f>VLOOKUP(E922,'Supply Log'!$E$6:$T$277,9,FALSE)</f>
        <v>#N/A</v>
      </c>
      <c r="O922" s="65" t="e">
        <f>VLOOKUP(E922,'Supply Log'!$E$6:$T$277,10,FALSE)</f>
        <v>#N/A</v>
      </c>
      <c r="P922" s="29" t="e">
        <f t="shared" si="122"/>
        <v>#N/A</v>
      </c>
      <c r="Q922" s="65" t="e">
        <f>VLOOKUP(E922,'Supply Log'!$E$6:$T$277,12,FALSE)</f>
        <v>#N/A</v>
      </c>
      <c r="R922" s="78" t="e">
        <f t="shared" si="123"/>
        <v>#N/A</v>
      </c>
      <c r="S922" s="65"/>
      <c r="T922" s="79" t="e">
        <f t="shared" si="124"/>
        <v>#N/A</v>
      </c>
      <c r="U922" s="80" t="e">
        <f t="shared" si="125"/>
        <v>#N/A</v>
      </c>
      <c r="V922" s="81" t="str">
        <f t="shared" si="126"/>
        <v/>
      </c>
      <c r="W922" s="69" t="e">
        <f>VLOOKUP(F922,'Input Log'!$E$6:$V$50000,18,FALSE)</f>
        <v>#N/A</v>
      </c>
      <c r="X922" s="64" t="e">
        <f>VLOOKUP(E922,'Supply Log'!$Z$6:$AB$699,2,FALSE)</f>
        <v>#N/A</v>
      </c>
      <c r="Y922" s="64" t="e">
        <f>VLOOKUP(E922,'Supply Log'!$E$6:$X$618,20,FALSE)</f>
        <v>#N/A</v>
      </c>
      <c r="Z922" s="64"/>
      <c r="AA922" s="64"/>
    </row>
    <row r="923" spans="1:27" ht="15.75" customHeight="1">
      <c r="A923" s="67" t="str">
        <f t="shared" si="115"/>
        <v/>
      </c>
      <c r="B923" s="65">
        <f t="shared" si="121"/>
        <v>835</v>
      </c>
      <c r="C923" s="68" t="str">
        <f t="shared" ref="C923:C964" si="127">IF(D923="","",(IF(D924=D923,"",1)))</f>
        <v/>
      </c>
      <c r="D923" s="69"/>
      <c r="E923" s="66"/>
      <c r="F923" s="66"/>
      <c r="G923" s="65" t="e">
        <f>VLOOKUP(E923,'Supply Log'!$E$6:$T$999,2,FALSE)</f>
        <v>#N/A</v>
      </c>
      <c r="H923" s="65" t="e">
        <f>VLOOKUP(E923,'Supply Log'!$E$6:$T$999,3,FALSE)</f>
        <v>#N/A</v>
      </c>
      <c r="I923" s="77"/>
      <c r="J923" s="65" t="e">
        <f>VLOOKUP(E923,'Supply Log'!$E$6:$T$277,5,FALSE)</f>
        <v>#N/A</v>
      </c>
      <c r="K923" s="65" t="e">
        <f>VLOOKUP(E923,'Supply Log'!$E$6:$T$277,6,FALSE)</f>
        <v>#N/A</v>
      </c>
      <c r="L923" s="65" t="e">
        <f>VLOOKUP(E923,'Supply Log'!$E$6:$T$277,7,FALSE)</f>
        <v>#N/A</v>
      </c>
      <c r="M923" s="65" t="e">
        <f>VLOOKUP(E923,'Supply Log'!$E$6:$T$277,8,FALSE)</f>
        <v>#N/A</v>
      </c>
      <c r="N923" s="65" t="e">
        <f>VLOOKUP(E923,'Supply Log'!$E$6:$T$277,9,FALSE)</f>
        <v>#N/A</v>
      </c>
      <c r="O923" s="65" t="e">
        <f>VLOOKUP(E923,'Supply Log'!$E$6:$T$277,10,FALSE)</f>
        <v>#N/A</v>
      </c>
      <c r="P923" s="29" t="e">
        <f t="shared" si="122"/>
        <v>#N/A</v>
      </c>
      <c r="Q923" s="65" t="e">
        <f>VLOOKUP(E923,'Supply Log'!$E$6:$T$277,12,FALSE)</f>
        <v>#N/A</v>
      </c>
      <c r="R923" s="78" t="e">
        <f t="shared" si="123"/>
        <v>#N/A</v>
      </c>
      <c r="S923" s="65"/>
      <c r="T923" s="79" t="e">
        <f t="shared" si="124"/>
        <v>#N/A</v>
      </c>
      <c r="U923" s="80" t="e">
        <f t="shared" si="125"/>
        <v>#N/A</v>
      </c>
      <c r="V923" s="81" t="str">
        <f t="shared" si="126"/>
        <v/>
      </c>
      <c r="W923" s="69" t="e">
        <f>VLOOKUP(F923,'Input Log'!$E$6:$V$50000,18,FALSE)</f>
        <v>#N/A</v>
      </c>
      <c r="X923" s="64" t="e">
        <f>VLOOKUP(E923,'Supply Log'!$Z$6:$AB$699,2,FALSE)</f>
        <v>#N/A</v>
      </c>
      <c r="Y923" s="64" t="e">
        <f>VLOOKUP(E923,'Supply Log'!$E$6:$X$618,20,FALSE)</f>
        <v>#N/A</v>
      </c>
      <c r="Z923" s="64"/>
      <c r="AA923" s="64"/>
    </row>
    <row r="924" spans="1:27" ht="15.75" customHeight="1">
      <c r="A924" s="67" t="str">
        <f t="shared" si="115"/>
        <v/>
      </c>
      <c r="B924" s="65">
        <f t="shared" si="121"/>
        <v>836</v>
      </c>
      <c r="C924" s="68" t="str">
        <f t="shared" si="127"/>
        <v/>
      </c>
      <c r="D924" s="69"/>
      <c r="E924" s="66"/>
      <c r="F924" s="66"/>
      <c r="G924" s="65" t="e">
        <f>VLOOKUP(E924,'Supply Log'!$E$6:$T$999,2,FALSE)</f>
        <v>#N/A</v>
      </c>
      <c r="H924" s="65" t="e">
        <f>VLOOKUP(E924,'Supply Log'!$E$6:$T$999,3,FALSE)</f>
        <v>#N/A</v>
      </c>
      <c r="I924" s="77"/>
      <c r="J924" s="65" t="e">
        <f>VLOOKUP(E924,'Supply Log'!$E$6:$T$277,5,FALSE)</f>
        <v>#N/A</v>
      </c>
      <c r="K924" s="65" t="e">
        <f>VLOOKUP(E924,'Supply Log'!$E$6:$T$277,6,FALSE)</f>
        <v>#N/A</v>
      </c>
      <c r="L924" s="65" t="e">
        <f>VLOOKUP(E924,'Supply Log'!$E$6:$T$277,7,FALSE)</f>
        <v>#N/A</v>
      </c>
      <c r="M924" s="65" t="e">
        <f>VLOOKUP(E924,'Supply Log'!$E$6:$T$277,8,FALSE)</f>
        <v>#N/A</v>
      </c>
      <c r="N924" s="65" t="e">
        <f>VLOOKUP(E924,'Supply Log'!$E$6:$T$277,9,FALSE)</f>
        <v>#N/A</v>
      </c>
      <c r="O924" s="65" t="e">
        <f>VLOOKUP(E924,'Supply Log'!$E$6:$T$277,10,FALSE)</f>
        <v>#N/A</v>
      </c>
      <c r="P924" s="29" t="e">
        <f t="shared" si="122"/>
        <v>#N/A</v>
      </c>
      <c r="Q924" s="65" t="e">
        <f>VLOOKUP(E924,'Supply Log'!$E$6:$T$277,12,FALSE)</f>
        <v>#N/A</v>
      </c>
      <c r="R924" s="78" t="e">
        <f t="shared" si="123"/>
        <v>#N/A</v>
      </c>
      <c r="S924" s="65"/>
      <c r="T924" s="79" t="e">
        <f t="shared" si="124"/>
        <v>#N/A</v>
      </c>
      <c r="U924" s="80" t="e">
        <f t="shared" si="125"/>
        <v>#N/A</v>
      </c>
      <c r="V924" s="81" t="str">
        <f t="shared" si="126"/>
        <v/>
      </c>
      <c r="W924" s="69" t="e">
        <f>VLOOKUP(F924,'Input Log'!$E$6:$V$50000,18,FALSE)</f>
        <v>#N/A</v>
      </c>
      <c r="X924" s="64" t="e">
        <f>VLOOKUP(E924,'Supply Log'!$Z$6:$AB$699,2,FALSE)</f>
        <v>#N/A</v>
      </c>
      <c r="Y924" s="64" t="e">
        <f>VLOOKUP(E924,'Supply Log'!$E$6:$X$618,20,FALSE)</f>
        <v>#N/A</v>
      </c>
      <c r="Z924" s="64"/>
      <c r="AA924" s="64"/>
    </row>
    <row r="925" spans="1:27" ht="15.75" customHeight="1">
      <c r="A925" s="67" t="str">
        <f t="shared" si="115"/>
        <v/>
      </c>
      <c r="B925" s="65">
        <f t="shared" si="121"/>
        <v>837</v>
      </c>
      <c r="C925" s="68" t="str">
        <f t="shared" si="127"/>
        <v/>
      </c>
      <c r="D925" s="69"/>
      <c r="E925" s="66"/>
      <c r="F925" s="66"/>
      <c r="G925" s="65" t="e">
        <f>VLOOKUP(E925,'Supply Log'!$E$6:$T$999,2,FALSE)</f>
        <v>#N/A</v>
      </c>
      <c r="H925" s="65" t="e">
        <f>VLOOKUP(E925,'Supply Log'!$E$6:$T$999,3,FALSE)</f>
        <v>#N/A</v>
      </c>
      <c r="I925" s="77"/>
      <c r="J925" s="65" t="e">
        <f>VLOOKUP(E925,'Supply Log'!$E$6:$T$277,5,FALSE)</f>
        <v>#N/A</v>
      </c>
      <c r="K925" s="65" t="e">
        <f>VLOOKUP(E925,'Supply Log'!$E$6:$T$277,6,FALSE)</f>
        <v>#N/A</v>
      </c>
      <c r="L925" s="65" t="e">
        <f>VLOOKUP(E925,'Supply Log'!$E$6:$T$277,7,FALSE)</f>
        <v>#N/A</v>
      </c>
      <c r="M925" s="65" t="e">
        <f>VLOOKUP(E925,'Supply Log'!$E$6:$T$277,8,FALSE)</f>
        <v>#N/A</v>
      </c>
      <c r="N925" s="65" t="e">
        <f>VLOOKUP(E925,'Supply Log'!$E$6:$T$277,9,FALSE)</f>
        <v>#N/A</v>
      </c>
      <c r="O925" s="65" t="e">
        <f>VLOOKUP(E925,'Supply Log'!$E$6:$T$277,10,FALSE)</f>
        <v>#N/A</v>
      </c>
      <c r="P925" s="29" t="e">
        <f t="shared" si="122"/>
        <v>#N/A</v>
      </c>
      <c r="Q925" s="65" t="e">
        <f>VLOOKUP(E925,'Supply Log'!$E$6:$T$277,12,FALSE)</f>
        <v>#N/A</v>
      </c>
      <c r="R925" s="78" t="e">
        <f t="shared" si="123"/>
        <v>#N/A</v>
      </c>
      <c r="S925" s="65"/>
      <c r="T925" s="79" t="e">
        <f t="shared" si="124"/>
        <v>#N/A</v>
      </c>
      <c r="U925" s="80" t="e">
        <f t="shared" si="125"/>
        <v>#N/A</v>
      </c>
      <c r="V925" s="81" t="str">
        <f t="shared" si="126"/>
        <v/>
      </c>
      <c r="W925" s="69" t="e">
        <f>VLOOKUP(F925,'Input Log'!$E$6:$V$50000,18,FALSE)</f>
        <v>#N/A</v>
      </c>
      <c r="X925" s="64" t="e">
        <f>VLOOKUP(E925,'Supply Log'!$Z$6:$AB$699,2,FALSE)</f>
        <v>#N/A</v>
      </c>
      <c r="Y925" s="64" t="e">
        <f>VLOOKUP(E925,'Supply Log'!$E$6:$X$618,20,FALSE)</f>
        <v>#N/A</v>
      </c>
      <c r="Z925" s="64"/>
      <c r="AA925" s="64"/>
    </row>
    <row r="926" spans="1:27" ht="15.75" customHeight="1">
      <c r="A926" s="67" t="str">
        <f t="shared" si="115"/>
        <v/>
      </c>
      <c r="B926" s="65">
        <f t="shared" si="121"/>
        <v>838</v>
      </c>
      <c r="C926" s="68" t="str">
        <f t="shared" si="127"/>
        <v/>
      </c>
      <c r="D926" s="69"/>
      <c r="E926" s="66"/>
      <c r="F926" s="66"/>
      <c r="G926" s="65" t="e">
        <f>VLOOKUP(E926,'Supply Log'!$E$6:$T$999,2,FALSE)</f>
        <v>#N/A</v>
      </c>
      <c r="H926" s="65" t="e">
        <f>VLOOKUP(E926,'Supply Log'!$E$6:$T$999,3,FALSE)</f>
        <v>#N/A</v>
      </c>
      <c r="I926" s="77"/>
      <c r="J926" s="65" t="e">
        <f>VLOOKUP(E926,'Supply Log'!$E$6:$T$277,5,FALSE)</f>
        <v>#N/A</v>
      </c>
      <c r="K926" s="65" t="e">
        <f>VLOOKUP(E926,'Supply Log'!$E$6:$T$277,6,FALSE)</f>
        <v>#N/A</v>
      </c>
      <c r="L926" s="65" t="e">
        <f>VLOOKUP(E926,'Supply Log'!$E$6:$T$277,7,FALSE)</f>
        <v>#N/A</v>
      </c>
      <c r="M926" s="65" t="e">
        <f>VLOOKUP(E926,'Supply Log'!$E$6:$T$277,8,FALSE)</f>
        <v>#N/A</v>
      </c>
      <c r="N926" s="65" t="e">
        <f>VLOOKUP(E926,'Supply Log'!$E$6:$T$277,9,FALSE)</f>
        <v>#N/A</v>
      </c>
      <c r="O926" s="65" t="e">
        <f>VLOOKUP(E926,'Supply Log'!$E$6:$T$277,10,FALSE)</f>
        <v>#N/A</v>
      </c>
      <c r="P926" s="29" t="e">
        <f t="shared" si="122"/>
        <v>#N/A</v>
      </c>
      <c r="Q926" s="65" t="e">
        <f>VLOOKUP(E926,'Supply Log'!$E$6:$T$277,12,FALSE)</f>
        <v>#N/A</v>
      </c>
      <c r="R926" s="78" t="e">
        <f t="shared" si="123"/>
        <v>#N/A</v>
      </c>
      <c r="S926" s="65"/>
      <c r="T926" s="79" t="e">
        <f t="shared" si="124"/>
        <v>#N/A</v>
      </c>
      <c r="U926" s="80" t="e">
        <f t="shared" si="125"/>
        <v>#N/A</v>
      </c>
      <c r="V926" s="81" t="str">
        <f t="shared" si="126"/>
        <v/>
      </c>
      <c r="W926" s="69" t="e">
        <f>VLOOKUP(F926,'Input Log'!$E$6:$V$50000,18,FALSE)</f>
        <v>#N/A</v>
      </c>
      <c r="X926" s="64" t="e">
        <f>VLOOKUP(E926,'Supply Log'!$Z$6:$AB$699,2,FALSE)</f>
        <v>#N/A</v>
      </c>
      <c r="Y926" s="64" t="e">
        <f>VLOOKUP(E926,'Supply Log'!$E$6:$X$618,20,FALSE)</f>
        <v>#N/A</v>
      </c>
      <c r="Z926" s="64"/>
      <c r="AA926" s="64"/>
    </row>
    <row r="927" spans="1:27" ht="15.75" customHeight="1">
      <c r="A927" s="67" t="str">
        <f t="shared" si="115"/>
        <v/>
      </c>
      <c r="B927" s="65">
        <f t="shared" si="121"/>
        <v>839</v>
      </c>
      <c r="C927" s="68" t="str">
        <f t="shared" si="127"/>
        <v/>
      </c>
      <c r="D927" s="69"/>
      <c r="E927" s="66"/>
      <c r="F927" s="66"/>
      <c r="G927" s="65" t="e">
        <f>VLOOKUP(E927,'Supply Log'!$E$6:$T$999,2,FALSE)</f>
        <v>#N/A</v>
      </c>
      <c r="H927" s="65" t="e">
        <f>VLOOKUP(E927,'Supply Log'!$E$6:$T$999,3,FALSE)</f>
        <v>#N/A</v>
      </c>
      <c r="I927" s="77"/>
      <c r="J927" s="65" t="e">
        <f>VLOOKUP(E927,'Supply Log'!$E$6:$T$277,5,FALSE)</f>
        <v>#N/A</v>
      </c>
      <c r="K927" s="65" t="e">
        <f>VLOOKUP(E927,'Supply Log'!$E$6:$T$277,6,FALSE)</f>
        <v>#N/A</v>
      </c>
      <c r="L927" s="65" t="e">
        <f>VLOOKUP(E927,'Supply Log'!$E$6:$T$277,7,FALSE)</f>
        <v>#N/A</v>
      </c>
      <c r="M927" s="65" t="e">
        <f>VLOOKUP(E927,'Supply Log'!$E$6:$T$277,8,FALSE)</f>
        <v>#N/A</v>
      </c>
      <c r="N927" s="65" t="e">
        <f>VLOOKUP(E927,'Supply Log'!$E$6:$T$277,9,FALSE)</f>
        <v>#N/A</v>
      </c>
      <c r="O927" s="65" t="e">
        <f>VLOOKUP(E927,'Supply Log'!$E$6:$T$277,10,FALSE)</f>
        <v>#N/A</v>
      </c>
      <c r="P927" s="29" t="e">
        <f t="shared" si="122"/>
        <v>#N/A</v>
      </c>
      <c r="Q927" s="65" t="e">
        <f>VLOOKUP(E927,'Supply Log'!$E$6:$T$277,12,FALSE)</f>
        <v>#N/A</v>
      </c>
      <c r="R927" s="78" t="e">
        <f t="shared" si="123"/>
        <v>#N/A</v>
      </c>
      <c r="S927" s="65"/>
      <c r="T927" s="79" t="e">
        <f t="shared" si="124"/>
        <v>#N/A</v>
      </c>
      <c r="U927" s="80" t="e">
        <f t="shared" si="125"/>
        <v>#N/A</v>
      </c>
      <c r="V927" s="81" t="str">
        <f t="shared" si="126"/>
        <v/>
      </c>
      <c r="W927" s="69" t="e">
        <f>VLOOKUP(F927,'Input Log'!$E$6:$V$50000,18,FALSE)</f>
        <v>#N/A</v>
      </c>
      <c r="X927" s="64" t="e">
        <f>VLOOKUP(E927,'Supply Log'!$Z$6:$AB$699,2,FALSE)</f>
        <v>#N/A</v>
      </c>
      <c r="Y927" s="64" t="e">
        <f>VLOOKUP(E927,'Supply Log'!$E$6:$X$618,20,FALSE)</f>
        <v>#N/A</v>
      </c>
      <c r="Z927" s="64"/>
      <c r="AA927" s="64"/>
    </row>
    <row r="928" spans="1:27" ht="15.75" customHeight="1">
      <c r="A928" s="67" t="str">
        <f t="shared" si="115"/>
        <v/>
      </c>
      <c r="B928" s="65">
        <f t="shared" si="121"/>
        <v>840</v>
      </c>
      <c r="C928" s="68" t="str">
        <f t="shared" si="127"/>
        <v/>
      </c>
      <c r="D928" s="69"/>
      <c r="E928" s="66"/>
      <c r="F928" s="66"/>
      <c r="G928" s="65" t="e">
        <f>VLOOKUP(E928,'Supply Log'!$E$6:$T$999,2,FALSE)</f>
        <v>#N/A</v>
      </c>
      <c r="H928" s="65" t="e">
        <f>VLOOKUP(E928,'Supply Log'!$E$6:$T$999,3,FALSE)</f>
        <v>#N/A</v>
      </c>
      <c r="I928" s="77"/>
      <c r="J928" s="65" t="e">
        <f>VLOOKUP(E928,'Supply Log'!$E$6:$T$277,5,FALSE)</f>
        <v>#N/A</v>
      </c>
      <c r="K928" s="65" t="e">
        <f>VLOOKUP(E928,'Supply Log'!$E$6:$T$277,6,FALSE)</f>
        <v>#N/A</v>
      </c>
      <c r="L928" s="65" t="e">
        <f>VLOOKUP(E928,'Supply Log'!$E$6:$T$277,7,FALSE)</f>
        <v>#N/A</v>
      </c>
      <c r="M928" s="65" t="e">
        <f>VLOOKUP(E928,'Supply Log'!$E$6:$T$277,8,FALSE)</f>
        <v>#N/A</v>
      </c>
      <c r="N928" s="65" t="e">
        <f>VLOOKUP(E928,'Supply Log'!$E$6:$T$277,9,FALSE)</f>
        <v>#N/A</v>
      </c>
      <c r="O928" s="65" t="e">
        <f>VLOOKUP(E928,'Supply Log'!$E$6:$T$277,10,FALSE)</f>
        <v>#N/A</v>
      </c>
      <c r="P928" s="29" t="e">
        <f t="shared" si="122"/>
        <v>#N/A</v>
      </c>
      <c r="Q928" s="65" t="e">
        <f>VLOOKUP(E928,'Supply Log'!$E$6:$T$277,12,FALSE)</f>
        <v>#N/A</v>
      </c>
      <c r="R928" s="78" t="e">
        <f t="shared" si="123"/>
        <v>#N/A</v>
      </c>
      <c r="S928" s="65"/>
      <c r="T928" s="79" t="e">
        <f t="shared" si="124"/>
        <v>#N/A</v>
      </c>
      <c r="U928" s="80" t="e">
        <f t="shared" si="125"/>
        <v>#N/A</v>
      </c>
      <c r="V928" s="81" t="str">
        <f t="shared" si="126"/>
        <v/>
      </c>
      <c r="W928" s="69" t="e">
        <f>VLOOKUP(F928,'Input Log'!$E$6:$V$50000,18,FALSE)</f>
        <v>#N/A</v>
      </c>
      <c r="X928" s="64" t="e">
        <f>VLOOKUP(E928,'Supply Log'!$Z$6:$AB$699,2,FALSE)</f>
        <v>#N/A</v>
      </c>
      <c r="Y928" s="64" t="e">
        <f>VLOOKUP(E928,'Supply Log'!$E$6:$X$618,20,FALSE)</f>
        <v>#N/A</v>
      </c>
      <c r="Z928" s="64"/>
      <c r="AA928" s="64"/>
    </row>
    <row r="929" spans="1:27" ht="15.75" customHeight="1">
      <c r="A929" s="67" t="str">
        <f t="shared" si="115"/>
        <v/>
      </c>
      <c r="B929" s="65">
        <f t="shared" si="121"/>
        <v>841</v>
      </c>
      <c r="C929" s="68" t="str">
        <f t="shared" si="127"/>
        <v/>
      </c>
      <c r="D929" s="69"/>
      <c r="E929" s="66"/>
      <c r="F929" s="66"/>
      <c r="G929" s="65" t="e">
        <f>VLOOKUP(E929,'Supply Log'!$E$6:$T$999,2,FALSE)</f>
        <v>#N/A</v>
      </c>
      <c r="H929" s="65" t="e">
        <f>VLOOKUP(E929,'Supply Log'!$E$6:$T$999,3,FALSE)</f>
        <v>#N/A</v>
      </c>
      <c r="I929" s="77"/>
      <c r="J929" s="65" t="e">
        <f>VLOOKUP(E929,'Supply Log'!$E$6:$T$277,5,FALSE)</f>
        <v>#N/A</v>
      </c>
      <c r="K929" s="65" t="e">
        <f>VLOOKUP(E929,'Supply Log'!$E$6:$T$277,6,FALSE)</f>
        <v>#N/A</v>
      </c>
      <c r="L929" s="65" t="e">
        <f>VLOOKUP(E929,'Supply Log'!$E$6:$T$277,7,FALSE)</f>
        <v>#N/A</v>
      </c>
      <c r="M929" s="65" t="e">
        <f>VLOOKUP(E929,'Supply Log'!$E$6:$T$277,8,FALSE)</f>
        <v>#N/A</v>
      </c>
      <c r="N929" s="65" t="e">
        <f>VLOOKUP(E929,'Supply Log'!$E$6:$T$277,9,FALSE)</f>
        <v>#N/A</v>
      </c>
      <c r="O929" s="65" t="e">
        <f>VLOOKUP(E929,'Supply Log'!$E$6:$T$277,10,FALSE)</f>
        <v>#N/A</v>
      </c>
      <c r="P929" s="29" t="e">
        <f t="shared" si="122"/>
        <v>#N/A</v>
      </c>
      <c r="Q929" s="65" t="e">
        <f>VLOOKUP(E929,'Supply Log'!$E$6:$T$277,12,FALSE)</f>
        <v>#N/A</v>
      </c>
      <c r="R929" s="78" t="e">
        <f t="shared" si="123"/>
        <v>#N/A</v>
      </c>
      <c r="S929" s="65"/>
      <c r="T929" s="79" t="e">
        <f t="shared" si="124"/>
        <v>#N/A</v>
      </c>
      <c r="U929" s="80" t="e">
        <f t="shared" si="125"/>
        <v>#N/A</v>
      </c>
      <c r="V929" s="81" t="str">
        <f t="shared" si="126"/>
        <v/>
      </c>
      <c r="W929" s="69" t="e">
        <f>VLOOKUP(F929,'Input Log'!$E$6:$V$50000,18,FALSE)</f>
        <v>#N/A</v>
      </c>
      <c r="X929" s="64" t="e">
        <f>VLOOKUP(E929,'Supply Log'!$Z$6:$AB$699,2,FALSE)</f>
        <v>#N/A</v>
      </c>
      <c r="Y929" s="64" t="e">
        <f>VLOOKUP(E929,'Supply Log'!$E$6:$X$618,20,FALSE)</f>
        <v>#N/A</v>
      </c>
      <c r="Z929" s="64"/>
      <c r="AA929" s="64"/>
    </row>
    <row r="930" spans="1:27" ht="15.75" customHeight="1">
      <c r="A930" s="67" t="str">
        <f t="shared" si="115"/>
        <v/>
      </c>
      <c r="B930" s="65">
        <f t="shared" si="121"/>
        <v>842</v>
      </c>
      <c r="C930" s="68" t="str">
        <f t="shared" si="127"/>
        <v/>
      </c>
      <c r="D930" s="69"/>
      <c r="E930" s="66"/>
      <c r="F930" s="66"/>
      <c r="G930" s="65" t="e">
        <f>VLOOKUP(E930,'Supply Log'!$E$6:$T$999,2,FALSE)</f>
        <v>#N/A</v>
      </c>
      <c r="H930" s="65" t="e">
        <f>VLOOKUP(E930,'Supply Log'!$E$6:$T$999,3,FALSE)</f>
        <v>#N/A</v>
      </c>
      <c r="I930" s="77"/>
      <c r="J930" s="65" t="e">
        <f>VLOOKUP(E930,'Supply Log'!$E$6:$T$277,5,FALSE)</f>
        <v>#N/A</v>
      </c>
      <c r="K930" s="65" t="e">
        <f>VLOOKUP(E930,'Supply Log'!$E$6:$T$277,6,FALSE)</f>
        <v>#N/A</v>
      </c>
      <c r="L930" s="65" t="e">
        <f>VLOOKUP(E930,'Supply Log'!$E$6:$T$277,7,FALSE)</f>
        <v>#N/A</v>
      </c>
      <c r="M930" s="65" t="e">
        <f>VLOOKUP(E930,'Supply Log'!$E$6:$T$277,8,FALSE)</f>
        <v>#N/A</v>
      </c>
      <c r="N930" s="65" t="e">
        <f>VLOOKUP(E930,'Supply Log'!$E$6:$T$277,9,FALSE)</f>
        <v>#N/A</v>
      </c>
      <c r="O930" s="65" t="e">
        <f>VLOOKUP(E930,'Supply Log'!$E$6:$T$277,10,FALSE)</f>
        <v>#N/A</v>
      </c>
      <c r="P930" s="29" t="e">
        <f t="shared" si="122"/>
        <v>#N/A</v>
      </c>
      <c r="Q930" s="65" t="e">
        <f>VLOOKUP(E930,'Supply Log'!$E$6:$T$277,12,FALSE)</f>
        <v>#N/A</v>
      </c>
      <c r="R930" s="78" t="e">
        <f t="shared" si="123"/>
        <v>#N/A</v>
      </c>
      <c r="S930" s="65"/>
      <c r="T930" s="79" t="e">
        <f t="shared" si="124"/>
        <v>#N/A</v>
      </c>
      <c r="U930" s="80" t="e">
        <f t="shared" si="125"/>
        <v>#N/A</v>
      </c>
      <c r="V930" s="81" t="str">
        <f t="shared" si="126"/>
        <v/>
      </c>
      <c r="W930" s="69" t="e">
        <f>VLOOKUP(F930,'Input Log'!$E$6:$V$50000,18,FALSE)</f>
        <v>#N/A</v>
      </c>
      <c r="X930" s="64" t="e">
        <f>VLOOKUP(E930,'Supply Log'!$Z$6:$AB$699,2,FALSE)</f>
        <v>#N/A</v>
      </c>
      <c r="Y930" s="64" t="e">
        <f>VLOOKUP(E930,'Supply Log'!$E$6:$X$618,20,FALSE)</f>
        <v>#N/A</v>
      </c>
      <c r="Z930" s="64"/>
      <c r="AA930" s="64"/>
    </row>
    <row r="931" spans="1:27" ht="15.75" customHeight="1">
      <c r="A931" s="67" t="str">
        <f t="shared" si="115"/>
        <v/>
      </c>
      <c r="B931" s="65">
        <f t="shared" si="121"/>
        <v>843</v>
      </c>
      <c r="C931" s="68" t="str">
        <f t="shared" si="127"/>
        <v/>
      </c>
      <c r="D931" s="69"/>
      <c r="E931" s="66"/>
      <c r="F931" s="66"/>
      <c r="G931" s="65" t="e">
        <f>VLOOKUP(E931,'Supply Log'!$E$6:$T$999,2,FALSE)</f>
        <v>#N/A</v>
      </c>
      <c r="H931" s="65" t="e">
        <f>VLOOKUP(E931,'Supply Log'!$E$6:$T$999,3,FALSE)</f>
        <v>#N/A</v>
      </c>
      <c r="I931" s="77"/>
      <c r="J931" s="65" t="e">
        <f>VLOOKUP(E931,'Supply Log'!$E$6:$T$277,5,FALSE)</f>
        <v>#N/A</v>
      </c>
      <c r="K931" s="65" t="e">
        <f>VLOOKUP(E931,'Supply Log'!$E$6:$T$277,6,FALSE)</f>
        <v>#N/A</v>
      </c>
      <c r="L931" s="65" t="e">
        <f>VLOOKUP(E931,'Supply Log'!$E$6:$T$277,7,FALSE)</f>
        <v>#N/A</v>
      </c>
      <c r="M931" s="65" t="e">
        <f>VLOOKUP(E931,'Supply Log'!$E$6:$T$277,8,FALSE)</f>
        <v>#N/A</v>
      </c>
      <c r="N931" s="65" t="e">
        <f>VLOOKUP(E931,'Supply Log'!$E$6:$T$277,9,FALSE)</f>
        <v>#N/A</v>
      </c>
      <c r="O931" s="65" t="e">
        <f>VLOOKUP(E931,'Supply Log'!$E$6:$T$277,10,FALSE)</f>
        <v>#N/A</v>
      </c>
      <c r="P931" s="29" t="e">
        <f t="shared" si="122"/>
        <v>#N/A</v>
      </c>
      <c r="Q931" s="65" t="e">
        <f>VLOOKUP(E931,'Supply Log'!$E$6:$T$277,12,FALSE)</f>
        <v>#N/A</v>
      </c>
      <c r="R931" s="78" t="e">
        <f t="shared" si="123"/>
        <v>#N/A</v>
      </c>
      <c r="S931" s="65"/>
      <c r="T931" s="79" t="e">
        <f t="shared" si="124"/>
        <v>#N/A</v>
      </c>
      <c r="U931" s="80" t="e">
        <f t="shared" si="125"/>
        <v>#N/A</v>
      </c>
      <c r="V931" s="81" t="str">
        <f t="shared" si="126"/>
        <v/>
      </c>
      <c r="W931" s="69" t="e">
        <f>VLOOKUP(F931,'Input Log'!$E$6:$V$50000,18,FALSE)</f>
        <v>#N/A</v>
      </c>
      <c r="X931" s="64" t="e">
        <f>VLOOKUP(E931,'Supply Log'!$Z$6:$AB$699,2,FALSE)</f>
        <v>#N/A</v>
      </c>
      <c r="Y931" s="64" t="e">
        <f>VLOOKUP(E931,'Supply Log'!$E$6:$X$618,20,FALSE)</f>
        <v>#N/A</v>
      </c>
      <c r="Z931" s="64"/>
      <c r="AA931" s="64"/>
    </row>
    <row r="932" spans="1:27" ht="15.75" customHeight="1">
      <c r="A932" s="67" t="str">
        <f t="shared" si="115"/>
        <v/>
      </c>
      <c r="B932" s="65">
        <f t="shared" si="121"/>
        <v>844</v>
      </c>
      <c r="C932" s="68" t="str">
        <f t="shared" si="127"/>
        <v/>
      </c>
      <c r="D932" s="69"/>
      <c r="E932" s="66"/>
      <c r="F932" s="66"/>
      <c r="G932" s="65" t="e">
        <f>VLOOKUP(E932,'Supply Log'!$E$6:$T$999,2,FALSE)</f>
        <v>#N/A</v>
      </c>
      <c r="H932" s="65" t="e">
        <f>VLOOKUP(E932,'Supply Log'!$E$6:$T$999,3,FALSE)</f>
        <v>#N/A</v>
      </c>
      <c r="I932" s="77"/>
      <c r="J932" s="65" t="e">
        <f>VLOOKUP(E932,'Supply Log'!$E$6:$T$277,5,FALSE)</f>
        <v>#N/A</v>
      </c>
      <c r="K932" s="65" t="e">
        <f>VLOOKUP(E932,'Supply Log'!$E$6:$T$277,6,FALSE)</f>
        <v>#N/A</v>
      </c>
      <c r="L932" s="65" t="e">
        <f>VLOOKUP(E932,'Supply Log'!$E$6:$T$277,7,FALSE)</f>
        <v>#N/A</v>
      </c>
      <c r="M932" s="65" t="e">
        <f>VLOOKUP(E932,'Supply Log'!$E$6:$T$277,8,FALSE)</f>
        <v>#N/A</v>
      </c>
      <c r="N932" s="65" t="e">
        <f>VLOOKUP(E932,'Supply Log'!$E$6:$T$277,9,FALSE)</f>
        <v>#N/A</v>
      </c>
      <c r="O932" s="65" t="e">
        <f>VLOOKUP(E932,'Supply Log'!$E$6:$T$277,10,FALSE)</f>
        <v>#N/A</v>
      </c>
      <c r="P932" s="29" t="e">
        <f t="shared" si="122"/>
        <v>#N/A</v>
      </c>
      <c r="Q932" s="65" t="e">
        <f>VLOOKUP(E932,'Supply Log'!$E$6:$T$277,12,FALSE)</f>
        <v>#N/A</v>
      </c>
      <c r="R932" s="78" t="e">
        <f t="shared" si="123"/>
        <v>#N/A</v>
      </c>
      <c r="S932" s="65"/>
      <c r="T932" s="79" t="e">
        <f t="shared" si="124"/>
        <v>#N/A</v>
      </c>
      <c r="U932" s="80" t="e">
        <f t="shared" si="125"/>
        <v>#N/A</v>
      </c>
      <c r="V932" s="81" t="str">
        <f t="shared" si="126"/>
        <v/>
      </c>
      <c r="W932" s="69" t="e">
        <f>VLOOKUP(F932,'Input Log'!$E$6:$V$50000,18,FALSE)</f>
        <v>#N/A</v>
      </c>
      <c r="X932" s="64" t="e">
        <f>VLOOKUP(E932,'Supply Log'!$Z$6:$AB$699,2,FALSE)</f>
        <v>#N/A</v>
      </c>
      <c r="Y932" s="64" t="e">
        <f>VLOOKUP(E932,'Supply Log'!$E$6:$X$618,20,FALSE)</f>
        <v>#N/A</v>
      </c>
      <c r="Z932" s="64"/>
      <c r="AA932" s="64"/>
    </row>
    <row r="933" spans="1:27" ht="15.75" customHeight="1">
      <c r="A933" s="67" t="str">
        <f t="shared" si="115"/>
        <v/>
      </c>
      <c r="B933" s="65">
        <f t="shared" si="121"/>
        <v>845</v>
      </c>
      <c r="C933" s="68" t="str">
        <f t="shared" si="127"/>
        <v/>
      </c>
      <c r="D933" s="69"/>
      <c r="E933" s="66"/>
      <c r="F933" s="66"/>
      <c r="G933" s="65" t="e">
        <f>VLOOKUP(E933,'Supply Log'!$E$6:$T$999,2,FALSE)</f>
        <v>#N/A</v>
      </c>
      <c r="H933" s="65" t="e">
        <f>VLOOKUP(E933,'Supply Log'!$E$6:$T$999,3,FALSE)</f>
        <v>#N/A</v>
      </c>
      <c r="I933" s="77"/>
      <c r="J933" s="65" t="e">
        <f>VLOOKUP(E933,'Supply Log'!$E$6:$T$277,5,FALSE)</f>
        <v>#N/A</v>
      </c>
      <c r="K933" s="65" t="e">
        <f>VLOOKUP(E933,'Supply Log'!$E$6:$T$277,6,FALSE)</f>
        <v>#N/A</v>
      </c>
      <c r="L933" s="65" t="e">
        <f>VLOOKUP(E933,'Supply Log'!$E$6:$T$277,7,FALSE)</f>
        <v>#N/A</v>
      </c>
      <c r="M933" s="65" t="e">
        <f>VLOOKUP(E933,'Supply Log'!$E$6:$T$277,8,FALSE)</f>
        <v>#N/A</v>
      </c>
      <c r="N933" s="65" t="e">
        <f>VLOOKUP(E933,'Supply Log'!$E$6:$T$277,9,FALSE)</f>
        <v>#N/A</v>
      </c>
      <c r="O933" s="65" t="e">
        <f>VLOOKUP(E933,'Supply Log'!$E$6:$T$277,10,FALSE)</f>
        <v>#N/A</v>
      </c>
      <c r="P933" s="29" t="e">
        <f t="shared" si="122"/>
        <v>#N/A</v>
      </c>
      <c r="Q933" s="65" t="e">
        <f>VLOOKUP(E933,'Supply Log'!$E$6:$T$277,12,FALSE)</f>
        <v>#N/A</v>
      </c>
      <c r="R933" s="78" t="e">
        <f t="shared" si="123"/>
        <v>#N/A</v>
      </c>
      <c r="S933" s="65"/>
      <c r="T933" s="79" t="e">
        <f t="shared" si="124"/>
        <v>#N/A</v>
      </c>
      <c r="U933" s="80" t="e">
        <f t="shared" si="125"/>
        <v>#N/A</v>
      </c>
      <c r="V933" s="81" t="str">
        <f t="shared" si="126"/>
        <v/>
      </c>
      <c r="W933" s="69" t="e">
        <f>VLOOKUP(F933,'Input Log'!$E$6:$V$50000,18,FALSE)</f>
        <v>#N/A</v>
      </c>
      <c r="X933" s="64" t="e">
        <f>VLOOKUP(E933,'Supply Log'!$Z$6:$AB$699,2,FALSE)</f>
        <v>#N/A</v>
      </c>
      <c r="Y933" s="64" t="e">
        <f>VLOOKUP(E933,'Supply Log'!$E$6:$X$618,20,FALSE)</f>
        <v>#N/A</v>
      </c>
      <c r="Z933" s="64"/>
      <c r="AA933" s="64"/>
    </row>
    <row r="934" spans="1:27" ht="15.75" customHeight="1">
      <c r="A934" s="67" t="str">
        <f t="shared" si="115"/>
        <v/>
      </c>
      <c r="B934" s="65">
        <f t="shared" si="121"/>
        <v>846</v>
      </c>
      <c r="C934" s="68" t="str">
        <f t="shared" si="127"/>
        <v/>
      </c>
      <c r="D934" s="69"/>
      <c r="E934" s="66"/>
      <c r="F934" s="66"/>
      <c r="G934" s="65" t="e">
        <f>VLOOKUP(E934,'Supply Log'!$E$6:$T$999,2,FALSE)</f>
        <v>#N/A</v>
      </c>
      <c r="H934" s="65" t="e">
        <f>VLOOKUP(E934,'Supply Log'!$E$6:$T$999,3,FALSE)</f>
        <v>#N/A</v>
      </c>
      <c r="I934" s="77"/>
      <c r="J934" s="65" t="e">
        <f>VLOOKUP(E934,'Supply Log'!$E$6:$T$277,5,FALSE)</f>
        <v>#N/A</v>
      </c>
      <c r="K934" s="65" t="e">
        <f>VLOOKUP(E934,'Supply Log'!$E$6:$T$277,6,FALSE)</f>
        <v>#N/A</v>
      </c>
      <c r="L934" s="65" t="e">
        <f>VLOOKUP(E934,'Supply Log'!$E$6:$T$277,7,FALSE)</f>
        <v>#N/A</v>
      </c>
      <c r="M934" s="65" t="e">
        <f>VLOOKUP(E934,'Supply Log'!$E$6:$T$277,8,FALSE)</f>
        <v>#N/A</v>
      </c>
      <c r="N934" s="65" t="e">
        <f>VLOOKUP(E934,'Supply Log'!$E$6:$T$277,9,FALSE)</f>
        <v>#N/A</v>
      </c>
      <c r="O934" s="65" t="e">
        <f>VLOOKUP(E934,'Supply Log'!$E$6:$T$277,10,FALSE)</f>
        <v>#N/A</v>
      </c>
      <c r="P934" s="29" t="e">
        <f t="shared" si="122"/>
        <v>#N/A</v>
      </c>
      <c r="Q934" s="65" t="e">
        <f>VLOOKUP(E934,'Supply Log'!$E$6:$T$277,12,FALSE)</f>
        <v>#N/A</v>
      </c>
      <c r="R934" s="78" t="e">
        <f t="shared" si="123"/>
        <v>#N/A</v>
      </c>
      <c r="S934" s="65"/>
      <c r="T934" s="79" t="e">
        <f t="shared" si="124"/>
        <v>#N/A</v>
      </c>
      <c r="U934" s="80" t="e">
        <f t="shared" si="125"/>
        <v>#N/A</v>
      </c>
      <c r="V934" s="81" t="str">
        <f t="shared" si="126"/>
        <v/>
      </c>
      <c r="W934" s="69" t="e">
        <f>VLOOKUP(F934,'Input Log'!$E$6:$V$50000,18,FALSE)</f>
        <v>#N/A</v>
      </c>
      <c r="X934" s="64" t="e">
        <f>VLOOKUP(E934,'Supply Log'!$Z$6:$AB$699,2,FALSE)</f>
        <v>#N/A</v>
      </c>
      <c r="Y934" s="64" t="e">
        <f>VLOOKUP(E934,'Supply Log'!$E$6:$X$618,20,FALSE)</f>
        <v>#N/A</v>
      </c>
      <c r="Z934" s="64"/>
      <c r="AA934" s="64"/>
    </row>
    <row r="935" spans="1:27" ht="15.75" customHeight="1">
      <c r="A935" s="67" t="str">
        <f t="shared" si="115"/>
        <v/>
      </c>
      <c r="B935" s="65">
        <f t="shared" si="121"/>
        <v>847</v>
      </c>
      <c r="C935" s="68" t="str">
        <f t="shared" si="127"/>
        <v/>
      </c>
      <c r="D935" s="69"/>
      <c r="E935" s="66"/>
      <c r="F935" s="66"/>
      <c r="G935" s="65" t="e">
        <f>VLOOKUP(E935,'Supply Log'!$E$6:$T$999,2,FALSE)</f>
        <v>#N/A</v>
      </c>
      <c r="H935" s="65" t="e">
        <f>VLOOKUP(E935,'Supply Log'!$E$6:$T$999,3,FALSE)</f>
        <v>#N/A</v>
      </c>
      <c r="I935" s="77"/>
      <c r="J935" s="65" t="e">
        <f>VLOOKUP(E935,'Supply Log'!$E$6:$T$277,5,FALSE)</f>
        <v>#N/A</v>
      </c>
      <c r="K935" s="65" t="e">
        <f>VLOOKUP(E935,'Supply Log'!$E$6:$T$277,6,FALSE)</f>
        <v>#N/A</v>
      </c>
      <c r="L935" s="65" t="e">
        <f>VLOOKUP(E935,'Supply Log'!$E$6:$T$277,7,FALSE)</f>
        <v>#N/A</v>
      </c>
      <c r="M935" s="65" t="e">
        <f>VLOOKUP(E935,'Supply Log'!$E$6:$T$277,8,FALSE)</f>
        <v>#N/A</v>
      </c>
      <c r="N935" s="65" t="e">
        <f>VLOOKUP(E935,'Supply Log'!$E$6:$T$277,9,FALSE)</f>
        <v>#N/A</v>
      </c>
      <c r="O935" s="65" t="e">
        <f>VLOOKUP(E935,'Supply Log'!$E$6:$T$277,10,FALSE)</f>
        <v>#N/A</v>
      </c>
      <c r="P935" s="29" t="e">
        <f t="shared" si="122"/>
        <v>#N/A</v>
      </c>
      <c r="Q935" s="65" t="e">
        <f>VLOOKUP(E935,'Supply Log'!$E$6:$T$277,12,FALSE)</f>
        <v>#N/A</v>
      </c>
      <c r="R935" s="78" t="e">
        <f t="shared" si="123"/>
        <v>#N/A</v>
      </c>
      <c r="S935" s="65"/>
      <c r="T935" s="79" t="e">
        <f t="shared" si="124"/>
        <v>#N/A</v>
      </c>
      <c r="U935" s="80" t="e">
        <f t="shared" si="125"/>
        <v>#N/A</v>
      </c>
      <c r="V935" s="81" t="str">
        <f t="shared" si="126"/>
        <v/>
      </c>
      <c r="W935" s="69" t="e">
        <f>VLOOKUP(F935,'Input Log'!$E$6:$V$50000,18,FALSE)</f>
        <v>#N/A</v>
      </c>
      <c r="X935" s="64" t="e">
        <f>VLOOKUP(E935,'Supply Log'!$Z$6:$AB$699,2,FALSE)</f>
        <v>#N/A</v>
      </c>
      <c r="Y935" s="64" t="e">
        <f>VLOOKUP(E935,'Supply Log'!$E$6:$X$618,20,FALSE)</f>
        <v>#N/A</v>
      </c>
      <c r="Z935" s="64"/>
      <c r="AA935" s="64"/>
    </row>
    <row r="936" spans="1:27" ht="15.75" customHeight="1">
      <c r="A936" s="67" t="str">
        <f t="shared" si="115"/>
        <v/>
      </c>
      <c r="B936" s="65">
        <f t="shared" si="121"/>
        <v>848</v>
      </c>
      <c r="C936" s="68" t="str">
        <f t="shared" si="127"/>
        <v/>
      </c>
      <c r="D936" s="69"/>
      <c r="E936" s="66"/>
      <c r="F936" s="66"/>
      <c r="G936" s="65" t="e">
        <f>VLOOKUP(E936,'Supply Log'!$E$6:$T$999,2,FALSE)</f>
        <v>#N/A</v>
      </c>
      <c r="H936" s="65" t="e">
        <f>VLOOKUP(E936,'Supply Log'!$E$6:$T$999,3,FALSE)</f>
        <v>#N/A</v>
      </c>
      <c r="I936" s="77"/>
      <c r="J936" s="65" t="e">
        <f>VLOOKUP(E936,'Supply Log'!$E$6:$T$277,5,FALSE)</f>
        <v>#N/A</v>
      </c>
      <c r="K936" s="65" t="e">
        <f>VLOOKUP(E936,'Supply Log'!$E$6:$T$277,6,FALSE)</f>
        <v>#N/A</v>
      </c>
      <c r="L936" s="65" t="e">
        <f>VLOOKUP(E936,'Supply Log'!$E$6:$T$277,7,FALSE)</f>
        <v>#N/A</v>
      </c>
      <c r="M936" s="65" t="e">
        <f>VLOOKUP(E936,'Supply Log'!$E$6:$T$277,8,FALSE)</f>
        <v>#N/A</v>
      </c>
      <c r="N936" s="65" t="e">
        <f>VLOOKUP(E936,'Supply Log'!$E$6:$T$277,9,FALSE)</f>
        <v>#N/A</v>
      </c>
      <c r="O936" s="65" t="e">
        <f>VLOOKUP(E936,'Supply Log'!$E$6:$T$277,10,FALSE)</f>
        <v>#N/A</v>
      </c>
      <c r="P936" s="29" t="e">
        <f t="shared" si="122"/>
        <v>#N/A</v>
      </c>
      <c r="Q936" s="65" t="e">
        <f>VLOOKUP(E936,'Supply Log'!$E$6:$T$277,12,FALSE)</f>
        <v>#N/A</v>
      </c>
      <c r="R936" s="78" t="e">
        <f t="shared" si="123"/>
        <v>#N/A</v>
      </c>
      <c r="S936" s="65"/>
      <c r="T936" s="79" t="e">
        <f t="shared" si="124"/>
        <v>#N/A</v>
      </c>
      <c r="U936" s="80" t="e">
        <f t="shared" si="125"/>
        <v>#N/A</v>
      </c>
      <c r="V936" s="81" t="str">
        <f t="shared" si="126"/>
        <v/>
      </c>
      <c r="W936" s="69" t="e">
        <f>VLOOKUP(F936,'Input Log'!$E$6:$V$50000,18,FALSE)</f>
        <v>#N/A</v>
      </c>
      <c r="X936" s="64" t="e">
        <f>VLOOKUP(E936,'Supply Log'!$Z$6:$AB$699,2,FALSE)</f>
        <v>#N/A</v>
      </c>
      <c r="Y936" s="64" t="e">
        <f>VLOOKUP(E936,'Supply Log'!$E$6:$X$618,20,FALSE)</f>
        <v>#N/A</v>
      </c>
      <c r="Z936" s="64"/>
      <c r="AA936" s="64"/>
    </row>
    <row r="937" spans="1:27" ht="15.75" customHeight="1">
      <c r="A937" s="67" t="str">
        <f t="shared" si="115"/>
        <v/>
      </c>
      <c r="B937" s="65">
        <f t="shared" si="121"/>
        <v>849</v>
      </c>
      <c r="C937" s="68" t="str">
        <f t="shared" si="127"/>
        <v/>
      </c>
      <c r="D937" s="69"/>
      <c r="E937" s="66"/>
      <c r="F937" s="66"/>
      <c r="G937" s="65" t="e">
        <f>VLOOKUP(E937,'Supply Log'!$E$6:$T$999,2,FALSE)</f>
        <v>#N/A</v>
      </c>
      <c r="H937" s="65" t="e">
        <f>VLOOKUP(E937,'Supply Log'!$E$6:$T$999,3,FALSE)</f>
        <v>#N/A</v>
      </c>
      <c r="I937" s="77"/>
      <c r="J937" s="65" t="e">
        <f>VLOOKUP(E937,'Supply Log'!$E$6:$T$277,5,FALSE)</f>
        <v>#N/A</v>
      </c>
      <c r="K937" s="65" t="e">
        <f>VLOOKUP(E937,'Supply Log'!$E$6:$T$277,6,FALSE)</f>
        <v>#N/A</v>
      </c>
      <c r="L937" s="65" t="e">
        <f>VLOOKUP(E937,'Supply Log'!$E$6:$T$277,7,FALSE)</f>
        <v>#N/A</v>
      </c>
      <c r="M937" s="65" t="e">
        <f>VLOOKUP(E937,'Supply Log'!$E$6:$T$277,8,FALSE)</f>
        <v>#N/A</v>
      </c>
      <c r="N937" s="65" t="e">
        <f>VLOOKUP(E937,'Supply Log'!$E$6:$T$277,9,FALSE)</f>
        <v>#N/A</v>
      </c>
      <c r="O937" s="65" t="e">
        <f>VLOOKUP(E937,'Supply Log'!$E$6:$T$277,10,FALSE)</f>
        <v>#N/A</v>
      </c>
      <c r="P937" s="29" t="e">
        <f t="shared" si="122"/>
        <v>#N/A</v>
      </c>
      <c r="Q937" s="65" t="e">
        <f>VLOOKUP(E937,'Supply Log'!$E$6:$T$277,12,FALSE)</f>
        <v>#N/A</v>
      </c>
      <c r="R937" s="78" t="e">
        <f t="shared" si="123"/>
        <v>#N/A</v>
      </c>
      <c r="S937" s="65"/>
      <c r="T937" s="79" t="e">
        <f t="shared" si="124"/>
        <v>#N/A</v>
      </c>
      <c r="U937" s="80" t="e">
        <f t="shared" si="125"/>
        <v>#N/A</v>
      </c>
      <c r="V937" s="81" t="str">
        <f t="shared" si="126"/>
        <v/>
      </c>
      <c r="W937" s="69" t="e">
        <f>VLOOKUP(F937,'Input Log'!$E$6:$V$50000,18,FALSE)</f>
        <v>#N/A</v>
      </c>
      <c r="X937" s="64" t="e">
        <f>VLOOKUP(E937,'Supply Log'!$Z$6:$AB$699,2,FALSE)</f>
        <v>#N/A</v>
      </c>
      <c r="Y937" s="64" t="e">
        <f>VLOOKUP(E937,'Supply Log'!$E$6:$X$618,20,FALSE)</f>
        <v>#N/A</v>
      </c>
      <c r="Z937" s="64"/>
      <c r="AA937" s="64"/>
    </row>
    <row r="938" spans="1:27" ht="15.75" customHeight="1">
      <c r="A938" s="67" t="str">
        <f t="shared" si="115"/>
        <v/>
      </c>
      <c r="B938" s="65">
        <f t="shared" si="121"/>
        <v>850</v>
      </c>
      <c r="C938" s="68" t="str">
        <f t="shared" si="127"/>
        <v/>
      </c>
      <c r="D938" s="69"/>
      <c r="E938" s="66"/>
      <c r="F938" s="66"/>
      <c r="G938" s="65" t="e">
        <f>VLOOKUP(E938,'Supply Log'!$E$6:$T$999,2,FALSE)</f>
        <v>#N/A</v>
      </c>
      <c r="H938" s="65" t="e">
        <f>VLOOKUP(E938,'Supply Log'!$E$6:$T$999,3,FALSE)</f>
        <v>#N/A</v>
      </c>
      <c r="I938" s="77"/>
      <c r="J938" s="65" t="e">
        <f>VLOOKUP(E938,'Supply Log'!$E$6:$T$277,5,FALSE)</f>
        <v>#N/A</v>
      </c>
      <c r="K938" s="65" t="e">
        <f>VLOOKUP(E938,'Supply Log'!$E$6:$T$277,6,FALSE)</f>
        <v>#N/A</v>
      </c>
      <c r="L938" s="65" t="e">
        <f>VLOOKUP(E938,'Supply Log'!$E$6:$T$277,7,FALSE)</f>
        <v>#N/A</v>
      </c>
      <c r="M938" s="65" t="e">
        <f>VLOOKUP(E938,'Supply Log'!$E$6:$T$277,8,FALSE)</f>
        <v>#N/A</v>
      </c>
      <c r="N938" s="65" t="e">
        <f>VLOOKUP(E938,'Supply Log'!$E$6:$T$277,9,FALSE)</f>
        <v>#N/A</v>
      </c>
      <c r="O938" s="65" t="e">
        <f>VLOOKUP(E938,'Supply Log'!$E$6:$T$277,10,FALSE)</f>
        <v>#N/A</v>
      </c>
      <c r="P938" s="29" t="e">
        <f t="shared" si="122"/>
        <v>#N/A</v>
      </c>
      <c r="Q938" s="65" t="e">
        <f>VLOOKUP(E938,'Supply Log'!$E$6:$T$277,12,FALSE)</f>
        <v>#N/A</v>
      </c>
      <c r="R938" s="78" t="e">
        <f t="shared" si="123"/>
        <v>#N/A</v>
      </c>
      <c r="S938" s="65"/>
      <c r="T938" s="79" t="e">
        <f t="shared" si="124"/>
        <v>#N/A</v>
      </c>
      <c r="U938" s="80" t="e">
        <f t="shared" si="125"/>
        <v>#N/A</v>
      </c>
      <c r="V938" s="81" t="str">
        <f t="shared" si="126"/>
        <v/>
      </c>
      <c r="W938" s="69" t="e">
        <f>VLOOKUP(F938,'Input Log'!$E$6:$V$50000,18,FALSE)</f>
        <v>#N/A</v>
      </c>
      <c r="X938" s="64" t="e">
        <f>VLOOKUP(E938,'Supply Log'!$Z$6:$AB$699,2,FALSE)</f>
        <v>#N/A</v>
      </c>
      <c r="Y938" s="64" t="e">
        <f>VLOOKUP(E938,'Supply Log'!$E$6:$X$618,20,FALSE)</f>
        <v>#N/A</v>
      </c>
      <c r="Z938" s="64"/>
      <c r="AA938" s="64"/>
    </row>
    <row r="939" spans="1:27" ht="15.75" customHeight="1">
      <c r="A939" s="67" t="str">
        <f t="shared" si="115"/>
        <v/>
      </c>
      <c r="B939" s="65">
        <f t="shared" si="121"/>
        <v>851</v>
      </c>
      <c r="C939" s="68" t="str">
        <f t="shared" si="127"/>
        <v/>
      </c>
      <c r="D939" s="69"/>
      <c r="E939" s="66"/>
      <c r="F939" s="66"/>
      <c r="G939" s="65" t="e">
        <f>VLOOKUP(E939,'Supply Log'!$E$6:$T$999,2,FALSE)</f>
        <v>#N/A</v>
      </c>
      <c r="H939" s="65" t="e">
        <f>VLOOKUP(E939,'Supply Log'!$E$6:$T$999,3,FALSE)</f>
        <v>#N/A</v>
      </c>
      <c r="I939" s="77"/>
      <c r="J939" s="65" t="e">
        <f>VLOOKUP(E939,'Supply Log'!$E$6:$T$277,5,FALSE)</f>
        <v>#N/A</v>
      </c>
      <c r="K939" s="65" t="e">
        <f>VLOOKUP(E939,'Supply Log'!$E$6:$T$277,6,FALSE)</f>
        <v>#N/A</v>
      </c>
      <c r="L939" s="65" t="e">
        <f>VLOOKUP(E939,'Supply Log'!$E$6:$T$277,7,FALSE)</f>
        <v>#N/A</v>
      </c>
      <c r="M939" s="65" t="e">
        <f>VLOOKUP(E939,'Supply Log'!$E$6:$T$277,8,FALSE)</f>
        <v>#N/A</v>
      </c>
      <c r="N939" s="65" t="e">
        <f>VLOOKUP(E939,'Supply Log'!$E$6:$T$277,9,FALSE)</f>
        <v>#N/A</v>
      </c>
      <c r="O939" s="65" t="e">
        <f>VLOOKUP(E939,'Supply Log'!$E$6:$T$277,10,FALSE)</f>
        <v>#N/A</v>
      </c>
      <c r="P939" s="29" t="e">
        <f t="shared" si="122"/>
        <v>#N/A</v>
      </c>
      <c r="Q939" s="65" t="e">
        <f>VLOOKUP(E939,'Supply Log'!$E$6:$T$277,12,FALSE)</f>
        <v>#N/A</v>
      </c>
      <c r="R939" s="78" t="e">
        <f t="shared" si="123"/>
        <v>#N/A</v>
      </c>
      <c r="S939" s="65"/>
      <c r="T939" s="79" t="e">
        <f t="shared" si="124"/>
        <v>#N/A</v>
      </c>
      <c r="U939" s="80" t="e">
        <f t="shared" si="125"/>
        <v>#N/A</v>
      </c>
      <c r="V939" s="81" t="str">
        <f t="shared" si="126"/>
        <v/>
      </c>
      <c r="W939" s="69" t="e">
        <f>VLOOKUP(F939,'Input Log'!$E$6:$V$50000,18,FALSE)</f>
        <v>#N/A</v>
      </c>
      <c r="X939" s="64" t="e">
        <f>VLOOKUP(E939,'Supply Log'!$Z$6:$AB$699,2,FALSE)</f>
        <v>#N/A</v>
      </c>
      <c r="Y939" s="64" t="e">
        <f>VLOOKUP(E939,'Supply Log'!$E$6:$X$618,20,FALSE)</f>
        <v>#N/A</v>
      </c>
      <c r="Z939" s="64"/>
      <c r="AA939" s="64"/>
    </row>
    <row r="940" spans="1:27" ht="15.75" customHeight="1">
      <c r="A940" s="67" t="str">
        <f t="shared" si="115"/>
        <v/>
      </c>
      <c r="B940" s="65">
        <f t="shared" si="121"/>
        <v>852</v>
      </c>
      <c r="C940" s="68" t="str">
        <f t="shared" si="127"/>
        <v/>
      </c>
      <c r="D940" s="69"/>
      <c r="E940" s="66"/>
      <c r="F940" s="66"/>
      <c r="G940" s="65" t="e">
        <f>VLOOKUP(E940,'Supply Log'!$E$6:$T$999,2,FALSE)</f>
        <v>#N/A</v>
      </c>
      <c r="H940" s="65" t="e">
        <f>VLOOKUP(E940,'Supply Log'!$E$6:$T$999,3,FALSE)</f>
        <v>#N/A</v>
      </c>
      <c r="I940" s="77"/>
      <c r="J940" s="65" t="e">
        <f>VLOOKUP(E940,'Supply Log'!$E$6:$T$277,5,FALSE)</f>
        <v>#N/A</v>
      </c>
      <c r="K940" s="65" t="e">
        <f>VLOOKUP(E940,'Supply Log'!$E$6:$T$277,6,FALSE)</f>
        <v>#N/A</v>
      </c>
      <c r="L940" s="65" t="e">
        <f>VLOOKUP(E940,'Supply Log'!$E$6:$T$277,7,FALSE)</f>
        <v>#N/A</v>
      </c>
      <c r="M940" s="65" t="e">
        <f>VLOOKUP(E940,'Supply Log'!$E$6:$T$277,8,FALSE)</f>
        <v>#N/A</v>
      </c>
      <c r="N940" s="65" t="e">
        <f>VLOOKUP(E940,'Supply Log'!$E$6:$T$277,9,FALSE)</f>
        <v>#N/A</v>
      </c>
      <c r="O940" s="65" t="e">
        <f>VLOOKUP(E940,'Supply Log'!$E$6:$T$277,10,FALSE)</f>
        <v>#N/A</v>
      </c>
      <c r="P940" s="29" t="e">
        <f t="shared" si="122"/>
        <v>#N/A</v>
      </c>
      <c r="Q940" s="65" t="e">
        <f>VLOOKUP(E940,'Supply Log'!$E$6:$T$277,12,FALSE)</f>
        <v>#N/A</v>
      </c>
      <c r="R940" s="78" t="e">
        <f t="shared" si="123"/>
        <v>#N/A</v>
      </c>
      <c r="S940" s="65"/>
      <c r="T940" s="79" t="e">
        <f t="shared" si="124"/>
        <v>#N/A</v>
      </c>
      <c r="U940" s="80" t="e">
        <f t="shared" si="125"/>
        <v>#N/A</v>
      </c>
      <c r="V940" s="81" t="str">
        <f t="shared" si="126"/>
        <v/>
      </c>
      <c r="W940" s="69" t="e">
        <f>VLOOKUP(F940,'Input Log'!$E$6:$V$50000,18,FALSE)</f>
        <v>#N/A</v>
      </c>
      <c r="X940" s="64" t="e">
        <f>VLOOKUP(E940,'Supply Log'!$Z$6:$AB$699,2,FALSE)</f>
        <v>#N/A</v>
      </c>
      <c r="Y940" s="64" t="e">
        <f>VLOOKUP(E940,'Supply Log'!$E$6:$X$618,20,FALSE)</f>
        <v>#N/A</v>
      </c>
      <c r="Z940" s="64"/>
      <c r="AA940" s="64"/>
    </row>
    <row r="941" spans="1:27" ht="15.75" customHeight="1">
      <c r="A941" s="67" t="str">
        <f t="shared" si="115"/>
        <v/>
      </c>
      <c r="B941" s="65">
        <f t="shared" si="121"/>
        <v>853</v>
      </c>
      <c r="C941" s="68" t="str">
        <f t="shared" si="127"/>
        <v/>
      </c>
      <c r="D941" s="69"/>
      <c r="E941" s="66"/>
      <c r="F941" s="66"/>
      <c r="G941" s="65" t="e">
        <f>VLOOKUP(E941,'Supply Log'!$E$6:$T$999,2,FALSE)</f>
        <v>#N/A</v>
      </c>
      <c r="H941" s="65" t="e">
        <f>VLOOKUP(E941,'Supply Log'!$E$6:$T$999,3,FALSE)</f>
        <v>#N/A</v>
      </c>
      <c r="I941" s="77"/>
      <c r="J941" s="65" t="e">
        <f>VLOOKUP(E941,'Supply Log'!$E$6:$T$277,5,FALSE)</f>
        <v>#N/A</v>
      </c>
      <c r="K941" s="65" t="e">
        <f>VLOOKUP(E941,'Supply Log'!$E$6:$T$277,6,FALSE)</f>
        <v>#N/A</v>
      </c>
      <c r="L941" s="65" t="e">
        <f>VLOOKUP(E941,'Supply Log'!$E$6:$T$277,7,FALSE)</f>
        <v>#N/A</v>
      </c>
      <c r="M941" s="65" t="e">
        <f>VLOOKUP(E941,'Supply Log'!$E$6:$T$277,8,FALSE)</f>
        <v>#N/A</v>
      </c>
      <c r="N941" s="65" t="e">
        <f>VLOOKUP(E941,'Supply Log'!$E$6:$T$277,9,FALSE)</f>
        <v>#N/A</v>
      </c>
      <c r="O941" s="65" t="e">
        <f>VLOOKUP(E941,'Supply Log'!$E$6:$T$277,10,FALSE)</f>
        <v>#N/A</v>
      </c>
      <c r="P941" s="29" t="e">
        <f t="shared" si="122"/>
        <v>#N/A</v>
      </c>
      <c r="Q941" s="65" t="e">
        <f>VLOOKUP(E941,'Supply Log'!$E$6:$T$277,12,FALSE)</f>
        <v>#N/A</v>
      </c>
      <c r="R941" s="78" t="e">
        <f t="shared" si="123"/>
        <v>#N/A</v>
      </c>
      <c r="S941" s="65"/>
      <c r="T941" s="79" t="e">
        <f t="shared" si="124"/>
        <v>#N/A</v>
      </c>
      <c r="U941" s="80" t="e">
        <f t="shared" si="125"/>
        <v>#N/A</v>
      </c>
      <c r="V941" s="81" t="str">
        <f t="shared" si="126"/>
        <v/>
      </c>
      <c r="W941" s="69" t="e">
        <f>VLOOKUP(F941,'Input Log'!$E$6:$V$50000,18,FALSE)</f>
        <v>#N/A</v>
      </c>
      <c r="X941" s="64" t="e">
        <f>VLOOKUP(E941,'Supply Log'!$Z$6:$AB$699,2,FALSE)</f>
        <v>#N/A</v>
      </c>
      <c r="Y941" s="64" t="e">
        <f>VLOOKUP(E941,'Supply Log'!$E$6:$X$618,20,FALSE)</f>
        <v>#N/A</v>
      </c>
      <c r="Z941" s="64"/>
      <c r="AA941" s="64"/>
    </row>
    <row r="942" spans="1:27" ht="15.75" customHeight="1">
      <c r="A942" s="67" t="str">
        <f t="shared" si="115"/>
        <v/>
      </c>
      <c r="B942" s="65">
        <f t="shared" si="121"/>
        <v>854</v>
      </c>
      <c r="C942" s="68" t="str">
        <f t="shared" si="127"/>
        <v/>
      </c>
      <c r="D942" s="69"/>
      <c r="E942" s="66"/>
      <c r="F942" s="66"/>
      <c r="G942" s="65" t="e">
        <f>VLOOKUP(E942,'Supply Log'!$E$6:$T$999,2,FALSE)</f>
        <v>#N/A</v>
      </c>
      <c r="H942" s="65" t="e">
        <f>VLOOKUP(E942,'Supply Log'!$E$6:$T$999,3,FALSE)</f>
        <v>#N/A</v>
      </c>
      <c r="I942" s="77"/>
      <c r="J942" s="65" t="e">
        <f>VLOOKUP(E942,'Supply Log'!$E$6:$T$277,5,FALSE)</f>
        <v>#N/A</v>
      </c>
      <c r="K942" s="65" t="e">
        <f>VLOOKUP(E942,'Supply Log'!$E$6:$T$277,6,FALSE)</f>
        <v>#N/A</v>
      </c>
      <c r="L942" s="65" t="e">
        <f>VLOOKUP(E942,'Supply Log'!$E$6:$T$277,7,FALSE)</f>
        <v>#N/A</v>
      </c>
      <c r="M942" s="65" t="e">
        <f>VLOOKUP(E942,'Supply Log'!$E$6:$T$277,8,FALSE)</f>
        <v>#N/A</v>
      </c>
      <c r="N942" s="65" t="e">
        <f>VLOOKUP(E942,'Supply Log'!$E$6:$T$277,9,FALSE)</f>
        <v>#N/A</v>
      </c>
      <c r="O942" s="65" t="e">
        <f>VLOOKUP(E942,'Supply Log'!$E$6:$T$277,10,FALSE)</f>
        <v>#N/A</v>
      </c>
      <c r="P942" s="29" t="e">
        <f t="shared" si="122"/>
        <v>#N/A</v>
      </c>
      <c r="Q942" s="65" t="e">
        <f>VLOOKUP(E942,'Supply Log'!$E$6:$T$277,12,FALSE)</f>
        <v>#N/A</v>
      </c>
      <c r="R942" s="78" t="e">
        <f t="shared" si="123"/>
        <v>#N/A</v>
      </c>
      <c r="S942" s="65"/>
      <c r="T942" s="79" t="e">
        <f t="shared" si="124"/>
        <v>#N/A</v>
      </c>
      <c r="U942" s="80" t="e">
        <f t="shared" si="125"/>
        <v>#N/A</v>
      </c>
      <c r="V942" s="81" t="str">
        <f t="shared" si="126"/>
        <v/>
      </c>
      <c r="W942" s="69" t="e">
        <f>VLOOKUP(F942,'Input Log'!$E$6:$V$50000,18,FALSE)</f>
        <v>#N/A</v>
      </c>
      <c r="X942" s="64" t="e">
        <f>VLOOKUP(E942,'Supply Log'!$Z$6:$AB$699,2,FALSE)</f>
        <v>#N/A</v>
      </c>
      <c r="Y942" s="64" t="e">
        <f>VLOOKUP(E942,'Supply Log'!$E$6:$X$618,20,FALSE)</f>
        <v>#N/A</v>
      </c>
      <c r="Z942" s="64"/>
      <c r="AA942" s="64"/>
    </row>
    <row r="943" spans="1:27" ht="15.75" customHeight="1">
      <c r="A943" s="67" t="str">
        <f t="shared" si="115"/>
        <v/>
      </c>
      <c r="B943" s="65">
        <f t="shared" si="121"/>
        <v>855</v>
      </c>
      <c r="C943" s="68" t="str">
        <f t="shared" si="127"/>
        <v/>
      </c>
      <c r="D943" s="69"/>
      <c r="E943" s="66"/>
      <c r="F943" s="66"/>
      <c r="G943" s="65" t="e">
        <f>VLOOKUP(E943,'Supply Log'!$E$6:$T$999,2,FALSE)</f>
        <v>#N/A</v>
      </c>
      <c r="H943" s="65" t="e">
        <f>VLOOKUP(E943,'Supply Log'!$E$6:$T$999,3,FALSE)</f>
        <v>#N/A</v>
      </c>
      <c r="I943" s="77"/>
      <c r="J943" s="65" t="e">
        <f>VLOOKUP(E943,'Supply Log'!$E$6:$T$277,5,FALSE)</f>
        <v>#N/A</v>
      </c>
      <c r="K943" s="65" t="e">
        <f>VLOOKUP(E943,'Supply Log'!$E$6:$T$277,6,FALSE)</f>
        <v>#N/A</v>
      </c>
      <c r="L943" s="65" t="e">
        <f>VLOOKUP(E943,'Supply Log'!$E$6:$T$277,7,FALSE)</f>
        <v>#N/A</v>
      </c>
      <c r="M943" s="65" t="e">
        <f>VLOOKUP(E943,'Supply Log'!$E$6:$T$277,8,FALSE)</f>
        <v>#N/A</v>
      </c>
      <c r="N943" s="65" t="e">
        <f>VLOOKUP(E943,'Supply Log'!$E$6:$T$277,9,FALSE)</f>
        <v>#N/A</v>
      </c>
      <c r="O943" s="65" t="e">
        <f>VLOOKUP(E943,'Supply Log'!$E$6:$T$277,10,FALSE)</f>
        <v>#N/A</v>
      </c>
      <c r="P943" s="29" t="e">
        <f t="shared" si="122"/>
        <v>#N/A</v>
      </c>
      <c r="Q943" s="65" t="e">
        <f>VLOOKUP(E943,'Supply Log'!$E$6:$T$277,12,FALSE)</f>
        <v>#N/A</v>
      </c>
      <c r="R943" s="78" t="e">
        <f t="shared" si="123"/>
        <v>#N/A</v>
      </c>
      <c r="S943" s="65"/>
      <c r="T943" s="79" t="e">
        <f t="shared" si="124"/>
        <v>#N/A</v>
      </c>
      <c r="U943" s="80" t="e">
        <f t="shared" si="125"/>
        <v>#N/A</v>
      </c>
      <c r="V943" s="81" t="str">
        <f t="shared" si="126"/>
        <v/>
      </c>
      <c r="W943" s="69" t="e">
        <f>VLOOKUP(F943,'Input Log'!$E$6:$V$50000,18,FALSE)</f>
        <v>#N/A</v>
      </c>
      <c r="X943" s="64" t="e">
        <f>VLOOKUP(E943,'Supply Log'!$Z$6:$AB$699,2,FALSE)</f>
        <v>#N/A</v>
      </c>
      <c r="Y943" s="64" t="e">
        <f>VLOOKUP(E943,'Supply Log'!$E$6:$X$618,20,FALSE)</f>
        <v>#N/A</v>
      </c>
      <c r="Z943" s="64"/>
      <c r="AA943" s="64"/>
    </row>
    <row r="944" spans="1:27" ht="15.75" customHeight="1">
      <c r="A944" s="67" t="str">
        <f t="shared" si="115"/>
        <v/>
      </c>
      <c r="B944" s="65">
        <f t="shared" si="121"/>
        <v>856</v>
      </c>
      <c r="C944" s="68" t="str">
        <f t="shared" si="127"/>
        <v/>
      </c>
      <c r="D944" s="69"/>
      <c r="E944" s="66"/>
      <c r="F944" s="66"/>
      <c r="G944" s="65" t="e">
        <f>VLOOKUP(E944,'Supply Log'!$E$6:$T$999,2,FALSE)</f>
        <v>#N/A</v>
      </c>
      <c r="H944" s="65" t="e">
        <f>VLOOKUP(E944,'Supply Log'!$E$6:$T$999,3,FALSE)</f>
        <v>#N/A</v>
      </c>
      <c r="I944" s="77"/>
      <c r="J944" s="65" t="e">
        <f>VLOOKUP(E944,'Supply Log'!$E$6:$T$277,5,FALSE)</f>
        <v>#N/A</v>
      </c>
      <c r="K944" s="65" t="e">
        <f>VLOOKUP(E944,'Supply Log'!$E$6:$T$277,6,FALSE)</f>
        <v>#N/A</v>
      </c>
      <c r="L944" s="65" t="e">
        <f>VLOOKUP(E944,'Supply Log'!$E$6:$T$277,7,FALSE)</f>
        <v>#N/A</v>
      </c>
      <c r="M944" s="65" t="e">
        <f>VLOOKUP(E944,'Supply Log'!$E$6:$T$277,8,FALSE)</f>
        <v>#N/A</v>
      </c>
      <c r="N944" s="65" t="e">
        <f>VLOOKUP(E944,'Supply Log'!$E$6:$T$277,9,FALSE)</f>
        <v>#N/A</v>
      </c>
      <c r="O944" s="65" t="e">
        <f>VLOOKUP(E944,'Supply Log'!$E$6:$T$277,10,FALSE)</f>
        <v>#N/A</v>
      </c>
      <c r="P944" s="29" t="e">
        <f t="shared" si="122"/>
        <v>#N/A</v>
      </c>
      <c r="Q944" s="65" t="e">
        <f>VLOOKUP(E944,'Supply Log'!$E$6:$T$277,12,FALSE)</f>
        <v>#N/A</v>
      </c>
      <c r="R944" s="78" t="e">
        <f t="shared" si="123"/>
        <v>#N/A</v>
      </c>
      <c r="S944" s="65"/>
      <c r="T944" s="79" t="e">
        <f t="shared" si="124"/>
        <v>#N/A</v>
      </c>
      <c r="U944" s="80" t="e">
        <f t="shared" si="125"/>
        <v>#N/A</v>
      </c>
      <c r="V944" s="81" t="str">
        <f t="shared" si="126"/>
        <v/>
      </c>
      <c r="W944" s="69" t="e">
        <f>VLOOKUP(F944,'Input Log'!$E$6:$V$50000,18,FALSE)</f>
        <v>#N/A</v>
      </c>
      <c r="X944" s="64" t="e">
        <f>VLOOKUP(E944,'Supply Log'!$Z$6:$AB$699,2,FALSE)</f>
        <v>#N/A</v>
      </c>
      <c r="Y944" s="64" t="e">
        <f>VLOOKUP(E944,'Supply Log'!$E$6:$X$618,20,FALSE)</f>
        <v>#N/A</v>
      </c>
      <c r="Z944" s="64"/>
      <c r="AA944" s="64"/>
    </row>
    <row r="945" spans="1:27" ht="15.75" customHeight="1">
      <c r="A945" s="67" t="str">
        <f t="shared" si="115"/>
        <v/>
      </c>
      <c r="B945" s="65">
        <f t="shared" si="121"/>
        <v>857</v>
      </c>
      <c r="C945" s="68" t="str">
        <f t="shared" si="127"/>
        <v/>
      </c>
      <c r="D945" s="69"/>
      <c r="E945" s="66"/>
      <c r="F945" s="66"/>
      <c r="G945" s="65" t="e">
        <f>VLOOKUP(E945,'Supply Log'!$E$6:$T$999,2,FALSE)</f>
        <v>#N/A</v>
      </c>
      <c r="H945" s="65" t="e">
        <f>VLOOKUP(E945,'Supply Log'!$E$6:$T$999,3,FALSE)</f>
        <v>#N/A</v>
      </c>
      <c r="I945" s="77"/>
      <c r="J945" s="65" t="e">
        <f>VLOOKUP(E945,'Supply Log'!$E$6:$T$277,5,FALSE)</f>
        <v>#N/A</v>
      </c>
      <c r="K945" s="65" t="e">
        <f>VLOOKUP(E945,'Supply Log'!$E$6:$T$277,6,FALSE)</f>
        <v>#N/A</v>
      </c>
      <c r="L945" s="65" t="e">
        <f>VLOOKUP(E945,'Supply Log'!$E$6:$T$277,7,FALSE)</f>
        <v>#N/A</v>
      </c>
      <c r="M945" s="65" t="e">
        <f>VLOOKUP(E945,'Supply Log'!$E$6:$T$277,8,FALSE)</f>
        <v>#N/A</v>
      </c>
      <c r="N945" s="65" t="e">
        <f>VLOOKUP(E945,'Supply Log'!$E$6:$T$277,9,FALSE)</f>
        <v>#N/A</v>
      </c>
      <c r="O945" s="65" t="e">
        <f>VLOOKUP(E945,'Supply Log'!$E$6:$T$277,10,FALSE)</f>
        <v>#N/A</v>
      </c>
      <c r="P945" s="29" t="e">
        <f t="shared" si="122"/>
        <v>#N/A</v>
      </c>
      <c r="Q945" s="65" t="e">
        <f>VLOOKUP(E945,'Supply Log'!$E$6:$T$277,12,FALSE)</f>
        <v>#N/A</v>
      </c>
      <c r="R945" s="78" t="e">
        <f t="shared" si="123"/>
        <v>#N/A</v>
      </c>
      <c r="S945" s="65"/>
      <c r="T945" s="79" t="e">
        <f t="shared" si="124"/>
        <v>#N/A</v>
      </c>
      <c r="U945" s="80" t="e">
        <f t="shared" si="125"/>
        <v>#N/A</v>
      </c>
      <c r="V945" s="81" t="str">
        <f t="shared" si="126"/>
        <v/>
      </c>
      <c r="W945" s="69" t="e">
        <f>VLOOKUP(F945,'Input Log'!$E$6:$V$50000,18,FALSE)</f>
        <v>#N/A</v>
      </c>
      <c r="X945" s="64" t="e">
        <f>VLOOKUP(E945,'Supply Log'!$Z$6:$AB$699,2,FALSE)</f>
        <v>#N/A</v>
      </c>
      <c r="Y945" s="64" t="e">
        <f>VLOOKUP(E945,'Supply Log'!$E$6:$X$618,20,FALSE)</f>
        <v>#N/A</v>
      </c>
      <c r="Z945" s="64"/>
      <c r="AA945" s="64"/>
    </row>
    <row r="946" spans="1:27" ht="15.75" customHeight="1">
      <c r="A946" s="67" t="str">
        <f t="shared" si="115"/>
        <v/>
      </c>
      <c r="B946" s="65">
        <f t="shared" si="121"/>
        <v>858</v>
      </c>
      <c r="C946" s="68" t="str">
        <f t="shared" si="127"/>
        <v/>
      </c>
      <c r="D946" s="69"/>
      <c r="E946" s="66"/>
      <c r="F946" s="66"/>
      <c r="G946" s="65" t="e">
        <f>VLOOKUP(E946,'Supply Log'!$E$6:$T$999,2,FALSE)</f>
        <v>#N/A</v>
      </c>
      <c r="H946" s="65" t="e">
        <f>VLOOKUP(E946,'Supply Log'!$E$6:$T$999,3,FALSE)</f>
        <v>#N/A</v>
      </c>
      <c r="I946" s="77"/>
      <c r="J946" s="65" t="e">
        <f>VLOOKUP(E946,'Supply Log'!$E$6:$T$277,5,FALSE)</f>
        <v>#N/A</v>
      </c>
      <c r="K946" s="65" t="e">
        <f>VLOOKUP(E946,'Supply Log'!$E$6:$T$277,6,FALSE)</f>
        <v>#N/A</v>
      </c>
      <c r="L946" s="65" t="e">
        <f>VLOOKUP(E946,'Supply Log'!$E$6:$T$277,7,FALSE)</f>
        <v>#N/A</v>
      </c>
      <c r="M946" s="65" t="e">
        <f>VLOOKUP(E946,'Supply Log'!$E$6:$T$277,8,FALSE)</f>
        <v>#N/A</v>
      </c>
      <c r="N946" s="65" t="e">
        <f>VLOOKUP(E946,'Supply Log'!$E$6:$T$277,9,FALSE)</f>
        <v>#N/A</v>
      </c>
      <c r="O946" s="65" t="e">
        <f>VLOOKUP(E946,'Supply Log'!$E$6:$T$277,10,FALSE)</f>
        <v>#N/A</v>
      </c>
      <c r="P946" s="29" t="e">
        <f t="shared" si="122"/>
        <v>#N/A</v>
      </c>
      <c r="Q946" s="65" t="e">
        <f>VLOOKUP(E946,'Supply Log'!$E$6:$T$277,12,FALSE)</f>
        <v>#N/A</v>
      </c>
      <c r="R946" s="78" t="e">
        <f t="shared" si="123"/>
        <v>#N/A</v>
      </c>
      <c r="S946" s="65"/>
      <c r="T946" s="79" t="e">
        <f t="shared" si="124"/>
        <v>#N/A</v>
      </c>
      <c r="U946" s="80" t="e">
        <f t="shared" si="125"/>
        <v>#N/A</v>
      </c>
      <c r="V946" s="81" t="str">
        <f t="shared" si="126"/>
        <v/>
      </c>
      <c r="W946" s="69" t="e">
        <f>VLOOKUP(F946,'Input Log'!$E$6:$V$50000,18,FALSE)</f>
        <v>#N/A</v>
      </c>
      <c r="X946" s="64" t="e">
        <f>VLOOKUP(E946,'Supply Log'!$Z$6:$AB$699,2,FALSE)</f>
        <v>#N/A</v>
      </c>
      <c r="Y946" s="64" t="e">
        <f>VLOOKUP(E946,'Supply Log'!$E$6:$X$618,20,FALSE)</f>
        <v>#N/A</v>
      </c>
      <c r="Z946" s="64"/>
      <c r="AA946" s="64"/>
    </row>
    <row r="947" spans="1:27" ht="15.75" customHeight="1">
      <c r="A947" s="67" t="str">
        <f t="shared" si="115"/>
        <v/>
      </c>
      <c r="B947" s="65">
        <f t="shared" si="121"/>
        <v>859</v>
      </c>
      <c r="C947" s="68" t="str">
        <f t="shared" si="127"/>
        <v/>
      </c>
      <c r="D947" s="69"/>
      <c r="E947" s="66"/>
      <c r="F947" s="66"/>
      <c r="G947" s="65" t="e">
        <f>VLOOKUP(E947,'Supply Log'!$E$6:$T$999,2,FALSE)</f>
        <v>#N/A</v>
      </c>
      <c r="H947" s="65" t="e">
        <f>VLOOKUP(E947,'Supply Log'!$E$6:$T$999,3,FALSE)</f>
        <v>#N/A</v>
      </c>
      <c r="I947" s="77"/>
      <c r="J947" s="65" t="e">
        <f>VLOOKUP(E947,'Supply Log'!$E$6:$T$277,5,FALSE)</f>
        <v>#N/A</v>
      </c>
      <c r="K947" s="65" t="e">
        <f>VLOOKUP(E947,'Supply Log'!$E$6:$T$277,6,FALSE)</f>
        <v>#N/A</v>
      </c>
      <c r="L947" s="65" t="e">
        <f>VLOOKUP(E947,'Supply Log'!$E$6:$T$277,7,FALSE)</f>
        <v>#N/A</v>
      </c>
      <c r="M947" s="65" t="e">
        <f>VLOOKUP(E947,'Supply Log'!$E$6:$T$277,8,FALSE)</f>
        <v>#N/A</v>
      </c>
      <c r="N947" s="65" t="e">
        <f>VLOOKUP(E947,'Supply Log'!$E$6:$T$277,9,FALSE)</f>
        <v>#N/A</v>
      </c>
      <c r="O947" s="65" t="e">
        <f>VLOOKUP(E947,'Supply Log'!$E$6:$T$277,10,FALSE)</f>
        <v>#N/A</v>
      </c>
      <c r="P947" s="29" t="e">
        <f t="shared" si="122"/>
        <v>#N/A</v>
      </c>
      <c r="Q947" s="65" t="e">
        <f>VLOOKUP(E947,'Supply Log'!$E$6:$T$277,12,FALSE)</f>
        <v>#N/A</v>
      </c>
      <c r="R947" s="78" t="e">
        <f t="shared" si="123"/>
        <v>#N/A</v>
      </c>
      <c r="S947" s="65"/>
      <c r="T947" s="79" t="e">
        <f t="shared" si="124"/>
        <v>#N/A</v>
      </c>
      <c r="U947" s="80" t="e">
        <f t="shared" si="125"/>
        <v>#N/A</v>
      </c>
      <c r="V947" s="81" t="str">
        <f t="shared" si="126"/>
        <v/>
      </c>
      <c r="W947" s="69" t="e">
        <f>VLOOKUP(F947,'Input Log'!$E$6:$V$50000,18,FALSE)</f>
        <v>#N/A</v>
      </c>
      <c r="X947" s="64" t="e">
        <f>VLOOKUP(E947,'Supply Log'!$Z$6:$AB$699,2,FALSE)</f>
        <v>#N/A</v>
      </c>
      <c r="Y947" s="64" t="e">
        <f>VLOOKUP(E947,'Supply Log'!$E$6:$X$618,20,FALSE)</f>
        <v>#N/A</v>
      </c>
      <c r="Z947" s="64"/>
      <c r="AA947" s="64"/>
    </row>
    <row r="948" spans="1:27" ht="15.75" customHeight="1">
      <c r="A948" s="67" t="str">
        <f t="shared" si="115"/>
        <v/>
      </c>
      <c r="B948" s="65">
        <f t="shared" si="121"/>
        <v>860</v>
      </c>
      <c r="C948" s="68" t="str">
        <f t="shared" si="127"/>
        <v/>
      </c>
      <c r="D948" s="69"/>
      <c r="E948" s="66"/>
      <c r="F948" s="66"/>
      <c r="G948" s="65" t="e">
        <f>VLOOKUP(E948,'Supply Log'!$E$6:$T$999,2,FALSE)</f>
        <v>#N/A</v>
      </c>
      <c r="H948" s="65" t="e">
        <f>VLOOKUP(E948,'Supply Log'!$E$6:$T$999,3,FALSE)</f>
        <v>#N/A</v>
      </c>
      <c r="I948" s="77"/>
      <c r="J948" s="65" t="e">
        <f>VLOOKUP(E948,'Supply Log'!$E$6:$T$277,5,FALSE)</f>
        <v>#N/A</v>
      </c>
      <c r="K948" s="65" t="e">
        <f>VLOOKUP(E948,'Supply Log'!$E$6:$T$277,6,FALSE)</f>
        <v>#N/A</v>
      </c>
      <c r="L948" s="65" t="e">
        <f>VLOOKUP(E948,'Supply Log'!$E$6:$T$277,7,FALSE)</f>
        <v>#N/A</v>
      </c>
      <c r="M948" s="65" t="e">
        <f>VLOOKUP(E948,'Supply Log'!$E$6:$T$277,8,FALSE)</f>
        <v>#N/A</v>
      </c>
      <c r="N948" s="65" t="e">
        <f>VLOOKUP(E948,'Supply Log'!$E$6:$T$277,9,FALSE)</f>
        <v>#N/A</v>
      </c>
      <c r="O948" s="65" t="e">
        <f>VLOOKUP(E948,'Supply Log'!$E$6:$T$277,10,FALSE)</f>
        <v>#N/A</v>
      </c>
      <c r="P948" s="29" t="e">
        <f t="shared" si="122"/>
        <v>#N/A</v>
      </c>
      <c r="Q948" s="65" t="e">
        <f>VLOOKUP(E948,'Supply Log'!$E$6:$T$277,12,FALSE)</f>
        <v>#N/A</v>
      </c>
      <c r="R948" s="78" t="e">
        <f t="shared" si="123"/>
        <v>#N/A</v>
      </c>
      <c r="S948" s="65"/>
      <c r="T948" s="79" t="e">
        <f t="shared" si="124"/>
        <v>#N/A</v>
      </c>
      <c r="U948" s="80" t="e">
        <f t="shared" si="125"/>
        <v>#N/A</v>
      </c>
      <c r="V948" s="81" t="str">
        <f t="shared" si="126"/>
        <v/>
      </c>
      <c r="W948" s="69" t="e">
        <f>VLOOKUP(F948,'Input Log'!$E$6:$V$50000,18,FALSE)</f>
        <v>#N/A</v>
      </c>
      <c r="X948" s="64" t="e">
        <f>VLOOKUP(E948,'Supply Log'!$Z$6:$AB$699,2,FALSE)</f>
        <v>#N/A</v>
      </c>
      <c r="Y948" s="64" t="e">
        <f>VLOOKUP(E948,'Supply Log'!$E$6:$X$618,20,FALSE)</f>
        <v>#N/A</v>
      </c>
      <c r="Z948" s="64"/>
      <c r="AA948" s="64"/>
    </row>
    <row r="949" spans="1:27" ht="15.75" customHeight="1">
      <c r="A949" s="67" t="str">
        <f t="shared" si="115"/>
        <v/>
      </c>
      <c r="B949" s="65">
        <f t="shared" si="121"/>
        <v>861</v>
      </c>
      <c r="C949" s="68" t="str">
        <f t="shared" si="127"/>
        <v/>
      </c>
      <c r="D949" s="69"/>
      <c r="E949" s="66"/>
      <c r="F949" s="66"/>
      <c r="G949" s="65" t="e">
        <f>VLOOKUP(E949,'Supply Log'!$E$6:$T$999,2,FALSE)</f>
        <v>#N/A</v>
      </c>
      <c r="H949" s="65" t="e">
        <f>VLOOKUP(E949,'Supply Log'!$E$6:$T$999,3,FALSE)</f>
        <v>#N/A</v>
      </c>
      <c r="I949" s="77"/>
      <c r="J949" s="65" t="e">
        <f>VLOOKUP(E949,'Supply Log'!$E$6:$T$277,5,FALSE)</f>
        <v>#N/A</v>
      </c>
      <c r="K949" s="65" t="e">
        <f>VLOOKUP(E949,'Supply Log'!$E$6:$T$277,6,FALSE)</f>
        <v>#N/A</v>
      </c>
      <c r="L949" s="65" t="e">
        <f>VLOOKUP(E949,'Supply Log'!$E$6:$T$277,7,FALSE)</f>
        <v>#N/A</v>
      </c>
      <c r="M949" s="65" t="e">
        <f>VLOOKUP(E949,'Supply Log'!$E$6:$T$277,8,FALSE)</f>
        <v>#N/A</v>
      </c>
      <c r="N949" s="65" t="e">
        <f>VLOOKUP(E949,'Supply Log'!$E$6:$T$277,9,FALSE)</f>
        <v>#N/A</v>
      </c>
      <c r="O949" s="65" t="e">
        <f>VLOOKUP(E949,'Supply Log'!$E$6:$T$277,10,FALSE)</f>
        <v>#N/A</v>
      </c>
      <c r="P949" s="29" t="e">
        <f t="shared" si="122"/>
        <v>#N/A</v>
      </c>
      <c r="Q949" s="65" t="e">
        <f>VLOOKUP(E949,'Supply Log'!$E$6:$T$277,12,FALSE)</f>
        <v>#N/A</v>
      </c>
      <c r="R949" s="78" t="e">
        <f t="shared" si="123"/>
        <v>#N/A</v>
      </c>
      <c r="S949" s="65"/>
      <c r="T949" s="79" t="e">
        <f t="shared" si="124"/>
        <v>#N/A</v>
      </c>
      <c r="U949" s="80" t="e">
        <f t="shared" si="125"/>
        <v>#N/A</v>
      </c>
      <c r="V949" s="81" t="str">
        <f t="shared" si="126"/>
        <v/>
      </c>
      <c r="W949" s="69" t="e">
        <f>VLOOKUP(F949,'Input Log'!$E$6:$V$50000,18,FALSE)</f>
        <v>#N/A</v>
      </c>
      <c r="X949" s="64" t="e">
        <f>VLOOKUP(E949,'Supply Log'!$Z$6:$AB$699,2,FALSE)</f>
        <v>#N/A</v>
      </c>
      <c r="Y949" s="64" t="e">
        <f>VLOOKUP(E949,'Supply Log'!$E$6:$X$618,20,FALSE)</f>
        <v>#N/A</v>
      </c>
      <c r="Z949" s="64"/>
      <c r="AA949" s="64"/>
    </row>
    <row r="950" spans="1:27" ht="15.75" customHeight="1">
      <c r="A950" s="67" t="str">
        <f t="shared" si="115"/>
        <v/>
      </c>
      <c r="B950" s="65">
        <f t="shared" si="121"/>
        <v>862</v>
      </c>
      <c r="C950" s="68" t="str">
        <f t="shared" si="127"/>
        <v/>
      </c>
      <c r="D950" s="69"/>
      <c r="E950" s="66"/>
      <c r="F950" s="66"/>
      <c r="G950" s="65" t="e">
        <f>VLOOKUP(E950,'Supply Log'!$E$6:$T$999,2,FALSE)</f>
        <v>#N/A</v>
      </c>
      <c r="H950" s="65" t="e">
        <f>VLOOKUP(E950,'Supply Log'!$E$6:$T$999,3,FALSE)</f>
        <v>#N/A</v>
      </c>
      <c r="I950" s="77"/>
      <c r="J950" s="65" t="e">
        <f>VLOOKUP(E950,'Supply Log'!$E$6:$T$277,5,FALSE)</f>
        <v>#N/A</v>
      </c>
      <c r="K950" s="65" t="e">
        <f>VLOOKUP(E950,'Supply Log'!$E$6:$T$277,6,FALSE)</f>
        <v>#N/A</v>
      </c>
      <c r="L950" s="65" t="e">
        <f>VLOOKUP(E950,'Supply Log'!$E$6:$T$277,7,FALSE)</f>
        <v>#N/A</v>
      </c>
      <c r="M950" s="65" t="e">
        <f>VLOOKUP(E950,'Supply Log'!$E$6:$T$277,8,FALSE)</f>
        <v>#N/A</v>
      </c>
      <c r="N950" s="65" t="e">
        <f>VLOOKUP(E950,'Supply Log'!$E$6:$T$277,9,FALSE)</f>
        <v>#N/A</v>
      </c>
      <c r="O950" s="65" t="e">
        <f>VLOOKUP(E950,'Supply Log'!$E$6:$T$277,10,FALSE)</f>
        <v>#N/A</v>
      </c>
      <c r="P950" s="29" t="e">
        <f t="shared" si="122"/>
        <v>#N/A</v>
      </c>
      <c r="Q950" s="65" t="e">
        <f>VLOOKUP(E950,'Supply Log'!$E$6:$T$277,12,FALSE)</f>
        <v>#N/A</v>
      </c>
      <c r="R950" s="78" t="e">
        <f t="shared" si="123"/>
        <v>#N/A</v>
      </c>
      <c r="S950" s="65"/>
      <c r="T950" s="79" t="e">
        <f t="shared" si="124"/>
        <v>#N/A</v>
      </c>
      <c r="U950" s="80" t="e">
        <f t="shared" si="125"/>
        <v>#N/A</v>
      </c>
      <c r="V950" s="81" t="str">
        <f t="shared" si="126"/>
        <v/>
      </c>
      <c r="W950" s="69" t="e">
        <f>VLOOKUP(F950,'Input Log'!$E$6:$V$50000,18,FALSE)</f>
        <v>#N/A</v>
      </c>
      <c r="X950" s="64" t="e">
        <f>VLOOKUP(E950,'Supply Log'!$Z$6:$AB$699,2,FALSE)</f>
        <v>#N/A</v>
      </c>
      <c r="Y950" s="64" t="e">
        <f>VLOOKUP(E950,'Supply Log'!$E$6:$X$618,20,FALSE)</f>
        <v>#N/A</v>
      </c>
      <c r="Z950" s="64"/>
      <c r="AA950" s="64"/>
    </row>
    <row r="951" spans="1:27" ht="15.75" customHeight="1">
      <c r="A951" s="67" t="str">
        <f t="shared" si="115"/>
        <v/>
      </c>
      <c r="B951" s="65">
        <f t="shared" si="121"/>
        <v>863</v>
      </c>
      <c r="C951" s="68" t="str">
        <f t="shared" si="127"/>
        <v/>
      </c>
      <c r="D951" s="69"/>
      <c r="E951" s="66"/>
      <c r="F951" s="66"/>
      <c r="G951" s="65" t="e">
        <f>VLOOKUP(E951,'Supply Log'!$E$6:$T$999,2,FALSE)</f>
        <v>#N/A</v>
      </c>
      <c r="H951" s="65" t="e">
        <f>VLOOKUP(E951,'Supply Log'!$E$6:$T$999,3,FALSE)</f>
        <v>#N/A</v>
      </c>
      <c r="I951" s="77"/>
      <c r="J951" s="65" t="e">
        <f>VLOOKUP(E951,'Supply Log'!$E$6:$T$277,5,FALSE)</f>
        <v>#N/A</v>
      </c>
      <c r="K951" s="65" t="e">
        <f>VLOOKUP(E951,'Supply Log'!$E$6:$T$277,6,FALSE)</f>
        <v>#N/A</v>
      </c>
      <c r="L951" s="65" t="e">
        <f>VLOOKUP(E951,'Supply Log'!$E$6:$T$277,7,FALSE)</f>
        <v>#N/A</v>
      </c>
      <c r="M951" s="65" t="e">
        <f>VLOOKUP(E951,'Supply Log'!$E$6:$T$277,8,FALSE)</f>
        <v>#N/A</v>
      </c>
      <c r="N951" s="65" t="e">
        <f>VLOOKUP(E951,'Supply Log'!$E$6:$T$277,9,FALSE)</f>
        <v>#N/A</v>
      </c>
      <c r="O951" s="65" t="e">
        <f>VLOOKUP(E951,'Supply Log'!$E$6:$T$277,10,FALSE)</f>
        <v>#N/A</v>
      </c>
      <c r="P951" s="29" t="e">
        <f t="shared" si="122"/>
        <v>#N/A</v>
      </c>
      <c r="Q951" s="65" t="e">
        <f>VLOOKUP(E951,'Supply Log'!$E$6:$T$277,12,FALSE)</f>
        <v>#N/A</v>
      </c>
      <c r="R951" s="78" t="e">
        <f t="shared" si="123"/>
        <v>#N/A</v>
      </c>
      <c r="S951" s="65"/>
      <c r="T951" s="79" t="e">
        <f t="shared" si="124"/>
        <v>#N/A</v>
      </c>
      <c r="U951" s="80" t="e">
        <f t="shared" si="125"/>
        <v>#N/A</v>
      </c>
      <c r="V951" s="81" t="str">
        <f t="shared" si="126"/>
        <v/>
      </c>
      <c r="W951" s="69" t="e">
        <f>VLOOKUP(F951,'Input Log'!$E$6:$V$50000,18,FALSE)</f>
        <v>#N/A</v>
      </c>
      <c r="X951" s="64" t="e">
        <f>VLOOKUP(E951,'Supply Log'!$Z$6:$AB$699,2,FALSE)</f>
        <v>#N/A</v>
      </c>
      <c r="Y951" s="64" t="e">
        <f>VLOOKUP(E951,'Supply Log'!$E$6:$X$618,20,FALSE)</f>
        <v>#N/A</v>
      </c>
      <c r="Z951" s="64"/>
      <c r="AA951" s="64"/>
    </row>
    <row r="952" spans="1:27" ht="15.75" customHeight="1">
      <c r="A952" s="67" t="str">
        <f t="shared" si="115"/>
        <v/>
      </c>
      <c r="B952" s="65">
        <f t="shared" si="121"/>
        <v>864</v>
      </c>
      <c r="C952" s="68" t="str">
        <f t="shared" si="127"/>
        <v/>
      </c>
      <c r="D952" s="69"/>
      <c r="E952" s="66"/>
      <c r="F952" s="66"/>
      <c r="G952" s="65" t="e">
        <f>VLOOKUP(E952,'Supply Log'!$E$6:$T$999,2,FALSE)</f>
        <v>#N/A</v>
      </c>
      <c r="H952" s="65" t="e">
        <f>VLOOKUP(E952,'Supply Log'!$E$6:$T$999,3,FALSE)</f>
        <v>#N/A</v>
      </c>
      <c r="I952" s="77"/>
      <c r="J952" s="65" t="e">
        <f>VLOOKUP(E952,'Supply Log'!$E$6:$T$277,5,FALSE)</f>
        <v>#N/A</v>
      </c>
      <c r="K952" s="65" t="e">
        <f>VLOOKUP(E952,'Supply Log'!$E$6:$T$277,6,FALSE)</f>
        <v>#N/A</v>
      </c>
      <c r="L952" s="65" t="e">
        <f>VLOOKUP(E952,'Supply Log'!$E$6:$T$277,7,FALSE)</f>
        <v>#N/A</v>
      </c>
      <c r="M952" s="65" t="e">
        <f>VLOOKUP(E952,'Supply Log'!$E$6:$T$277,8,FALSE)</f>
        <v>#N/A</v>
      </c>
      <c r="N952" s="65" t="e">
        <f>VLOOKUP(E952,'Supply Log'!$E$6:$T$277,9,FALSE)</f>
        <v>#N/A</v>
      </c>
      <c r="O952" s="65" t="e">
        <f>VLOOKUP(E952,'Supply Log'!$E$6:$T$277,10,FALSE)</f>
        <v>#N/A</v>
      </c>
      <c r="P952" s="29" t="e">
        <f t="shared" si="122"/>
        <v>#N/A</v>
      </c>
      <c r="Q952" s="65" t="e">
        <f>VLOOKUP(E952,'Supply Log'!$E$6:$T$277,12,FALSE)</f>
        <v>#N/A</v>
      </c>
      <c r="R952" s="78" t="e">
        <f t="shared" si="123"/>
        <v>#N/A</v>
      </c>
      <c r="S952" s="65"/>
      <c r="T952" s="79" t="e">
        <f t="shared" si="124"/>
        <v>#N/A</v>
      </c>
      <c r="U952" s="80" t="e">
        <f t="shared" si="125"/>
        <v>#N/A</v>
      </c>
      <c r="V952" s="81" t="str">
        <f t="shared" si="126"/>
        <v/>
      </c>
      <c r="W952" s="69" t="e">
        <f>VLOOKUP(F952,'Input Log'!$E$6:$V$50000,18,FALSE)</f>
        <v>#N/A</v>
      </c>
      <c r="X952" s="64" t="e">
        <f>VLOOKUP(E952,'Supply Log'!$Z$6:$AB$699,2,FALSE)</f>
        <v>#N/A</v>
      </c>
      <c r="Y952" s="64" t="e">
        <f>VLOOKUP(E952,'Supply Log'!$E$6:$X$618,20,FALSE)</f>
        <v>#N/A</v>
      </c>
      <c r="Z952" s="64"/>
      <c r="AA952" s="64"/>
    </row>
    <row r="953" spans="1:27" ht="15.75" customHeight="1">
      <c r="A953" s="67" t="str">
        <f t="shared" si="115"/>
        <v/>
      </c>
      <c r="B953" s="65">
        <f t="shared" si="121"/>
        <v>865</v>
      </c>
      <c r="C953" s="68" t="str">
        <f t="shared" si="127"/>
        <v/>
      </c>
      <c r="D953" s="69"/>
      <c r="E953" s="66"/>
      <c r="F953" s="66"/>
      <c r="G953" s="65" t="e">
        <f>VLOOKUP(E953,'Supply Log'!$E$6:$T$999,2,FALSE)</f>
        <v>#N/A</v>
      </c>
      <c r="H953" s="65" t="e">
        <f>VLOOKUP(E953,'Supply Log'!$E$6:$T$999,3,FALSE)</f>
        <v>#N/A</v>
      </c>
      <c r="I953" s="77"/>
      <c r="J953" s="65" t="e">
        <f>VLOOKUP(E953,'Supply Log'!$E$6:$T$277,5,FALSE)</f>
        <v>#N/A</v>
      </c>
      <c r="K953" s="65" t="e">
        <f>VLOOKUP(E953,'Supply Log'!$E$6:$T$277,6,FALSE)</f>
        <v>#N/A</v>
      </c>
      <c r="L953" s="65" t="e">
        <f>VLOOKUP(E953,'Supply Log'!$E$6:$T$277,7,FALSE)</f>
        <v>#N/A</v>
      </c>
      <c r="M953" s="65" t="e">
        <f>VLOOKUP(E953,'Supply Log'!$E$6:$T$277,8,FALSE)</f>
        <v>#N/A</v>
      </c>
      <c r="N953" s="65" t="e">
        <f>VLOOKUP(E953,'Supply Log'!$E$6:$T$277,9,FALSE)</f>
        <v>#N/A</v>
      </c>
      <c r="O953" s="65" t="e">
        <f>VLOOKUP(E953,'Supply Log'!$E$6:$T$277,10,FALSE)</f>
        <v>#N/A</v>
      </c>
      <c r="P953" s="29" t="e">
        <f t="shared" si="122"/>
        <v>#N/A</v>
      </c>
      <c r="Q953" s="65" t="e">
        <f>VLOOKUP(E953,'Supply Log'!$E$6:$T$277,12,FALSE)</f>
        <v>#N/A</v>
      </c>
      <c r="R953" s="78" t="e">
        <f t="shared" si="123"/>
        <v>#N/A</v>
      </c>
      <c r="S953" s="65"/>
      <c r="T953" s="79" t="e">
        <f t="shared" si="124"/>
        <v>#N/A</v>
      </c>
      <c r="U953" s="80" t="e">
        <f t="shared" si="125"/>
        <v>#N/A</v>
      </c>
      <c r="V953" s="81" t="str">
        <f t="shared" si="126"/>
        <v/>
      </c>
      <c r="W953" s="69" t="e">
        <f>VLOOKUP(F953,'Input Log'!$E$6:$V$50000,18,FALSE)</f>
        <v>#N/A</v>
      </c>
      <c r="X953" s="64" t="e">
        <f>VLOOKUP(E953,'Supply Log'!$Z$6:$AB$699,2,FALSE)</f>
        <v>#N/A</v>
      </c>
      <c r="Y953" s="64" t="e">
        <f>VLOOKUP(E953,'Supply Log'!$E$6:$X$618,20,FALSE)</f>
        <v>#N/A</v>
      </c>
      <c r="Z953" s="64"/>
      <c r="AA953" s="64"/>
    </row>
    <row r="954" spans="1:27" ht="15.75" customHeight="1">
      <c r="A954" s="67" t="str">
        <f t="shared" si="115"/>
        <v/>
      </c>
      <c r="B954" s="65">
        <f t="shared" si="121"/>
        <v>866</v>
      </c>
      <c r="C954" s="68" t="str">
        <f t="shared" si="127"/>
        <v/>
      </c>
      <c r="D954" s="69"/>
      <c r="E954" s="66"/>
      <c r="F954" s="66"/>
      <c r="G954" s="65" t="e">
        <f>VLOOKUP(E954,'Supply Log'!$E$6:$T$999,2,FALSE)</f>
        <v>#N/A</v>
      </c>
      <c r="H954" s="65" t="e">
        <f>VLOOKUP(E954,'Supply Log'!$E$6:$T$999,3,FALSE)</f>
        <v>#N/A</v>
      </c>
      <c r="I954" s="77"/>
      <c r="J954" s="65" t="e">
        <f>VLOOKUP(E954,'Supply Log'!$E$6:$T$277,5,FALSE)</f>
        <v>#N/A</v>
      </c>
      <c r="K954" s="65" t="e">
        <f>VLOOKUP(E954,'Supply Log'!$E$6:$T$277,6,FALSE)</f>
        <v>#N/A</v>
      </c>
      <c r="L954" s="65" t="e">
        <f>VLOOKUP(E954,'Supply Log'!$E$6:$T$277,7,FALSE)</f>
        <v>#N/A</v>
      </c>
      <c r="M954" s="65" t="e">
        <f>VLOOKUP(E954,'Supply Log'!$E$6:$T$277,8,FALSE)</f>
        <v>#N/A</v>
      </c>
      <c r="N954" s="65" t="e">
        <f>VLOOKUP(E954,'Supply Log'!$E$6:$T$277,9,FALSE)</f>
        <v>#N/A</v>
      </c>
      <c r="O954" s="65" t="e">
        <f>VLOOKUP(E954,'Supply Log'!$E$6:$T$277,10,FALSE)</f>
        <v>#N/A</v>
      </c>
      <c r="P954" s="29" t="e">
        <f t="shared" si="122"/>
        <v>#N/A</v>
      </c>
      <c r="Q954" s="65" t="e">
        <f>VLOOKUP(E954,'Supply Log'!$E$6:$T$277,12,FALSE)</f>
        <v>#N/A</v>
      </c>
      <c r="R954" s="78" t="e">
        <f t="shared" si="123"/>
        <v>#N/A</v>
      </c>
      <c r="S954" s="65"/>
      <c r="T954" s="79" t="e">
        <f t="shared" si="124"/>
        <v>#N/A</v>
      </c>
      <c r="U954" s="80" t="e">
        <f t="shared" si="125"/>
        <v>#N/A</v>
      </c>
      <c r="V954" s="81" t="str">
        <f t="shared" si="126"/>
        <v/>
      </c>
      <c r="W954" s="69" t="e">
        <f>VLOOKUP(F954,'Input Log'!$E$6:$V$50000,18,FALSE)</f>
        <v>#N/A</v>
      </c>
      <c r="X954" s="64" t="e">
        <f>VLOOKUP(E954,'Supply Log'!$Z$6:$AB$699,2,FALSE)</f>
        <v>#N/A</v>
      </c>
      <c r="Y954" s="64" t="e">
        <f>VLOOKUP(E954,'Supply Log'!$E$6:$X$618,20,FALSE)</f>
        <v>#N/A</v>
      </c>
      <c r="Z954" s="64"/>
      <c r="AA954" s="64"/>
    </row>
    <row r="955" spans="1:27" ht="15.75" customHeight="1">
      <c r="A955" s="67" t="str">
        <f t="shared" si="115"/>
        <v/>
      </c>
      <c r="B955" s="65">
        <f t="shared" si="121"/>
        <v>867</v>
      </c>
      <c r="C955" s="68" t="str">
        <f t="shared" si="127"/>
        <v/>
      </c>
      <c r="D955" s="69"/>
      <c r="E955" s="66"/>
      <c r="F955" s="66"/>
      <c r="G955" s="65" t="e">
        <f>VLOOKUP(E955,'Supply Log'!$E$6:$T$999,2,FALSE)</f>
        <v>#N/A</v>
      </c>
      <c r="H955" s="65" t="e">
        <f>VLOOKUP(E955,'Supply Log'!$E$6:$T$999,3,FALSE)</f>
        <v>#N/A</v>
      </c>
      <c r="I955" s="77"/>
      <c r="J955" s="65" t="e">
        <f>VLOOKUP(E955,'Supply Log'!$E$6:$T$277,5,FALSE)</f>
        <v>#N/A</v>
      </c>
      <c r="K955" s="65" t="e">
        <f>VLOOKUP(E955,'Supply Log'!$E$6:$T$277,6,FALSE)</f>
        <v>#N/A</v>
      </c>
      <c r="L955" s="65" t="e">
        <f>VLOOKUP(E955,'Supply Log'!$E$6:$T$277,7,FALSE)</f>
        <v>#N/A</v>
      </c>
      <c r="M955" s="65" t="e">
        <f>VLOOKUP(E955,'Supply Log'!$E$6:$T$277,8,FALSE)</f>
        <v>#N/A</v>
      </c>
      <c r="N955" s="65" t="e">
        <f>VLOOKUP(E955,'Supply Log'!$E$6:$T$277,9,FALSE)</f>
        <v>#N/A</v>
      </c>
      <c r="O955" s="65" t="e">
        <f>VLOOKUP(E955,'Supply Log'!$E$6:$T$277,10,FALSE)</f>
        <v>#N/A</v>
      </c>
      <c r="P955" s="29" t="e">
        <f t="shared" si="122"/>
        <v>#N/A</v>
      </c>
      <c r="Q955" s="65" t="e">
        <f>VLOOKUP(E955,'Supply Log'!$E$6:$T$277,12,FALSE)</f>
        <v>#N/A</v>
      </c>
      <c r="R955" s="78" t="e">
        <f t="shared" si="123"/>
        <v>#N/A</v>
      </c>
      <c r="S955" s="65"/>
      <c r="T955" s="79" t="e">
        <f t="shared" si="124"/>
        <v>#N/A</v>
      </c>
      <c r="U955" s="80" t="e">
        <f t="shared" si="125"/>
        <v>#N/A</v>
      </c>
      <c r="V955" s="81" t="str">
        <f t="shared" si="126"/>
        <v/>
      </c>
      <c r="W955" s="69" t="e">
        <f>VLOOKUP(F955,'Input Log'!$E$6:$V$50000,18,FALSE)</f>
        <v>#N/A</v>
      </c>
      <c r="X955" s="64" t="e">
        <f>VLOOKUP(E955,'Supply Log'!$Z$6:$AB$699,2,FALSE)</f>
        <v>#N/A</v>
      </c>
      <c r="Y955" s="64" t="e">
        <f>VLOOKUP(E955,'Supply Log'!$E$6:$X$618,20,FALSE)</f>
        <v>#N/A</v>
      </c>
      <c r="Z955" s="64"/>
      <c r="AA955" s="64"/>
    </row>
    <row r="956" spans="1:27" ht="15.75" customHeight="1">
      <c r="A956" s="67" t="str">
        <f t="shared" si="115"/>
        <v/>
      </c>
      <c r="B956" s="65">
        <f t="shared" si="121"/>
        <v>868</v>
      </c>
      <c r="C956" s="68" t="str">
        <f t="shared" si="127"/>
        <v/>
      </c>
      <c r="D956" s="69"/>
      <c r="E956" s="66"/>
      <c r="F956" s="66"/>
      <c r="G956" s="65" t="e">
        <f>VLOOKUP(E956,'Supply Log'!$E$6:$T$999,2,FALSE)</f>
        <v>#N/A</v>
      </c>
      <c r="H956" s="65" t="e">
        <f>VLOOKUP(E956,'Supply Log'!$E$6:$T$999,3,FALSE)</f>
        <v>#N/A</v>
      </c>
      <c r="I956" s="77"/>
      <c r="J956" s="65" t="e">
        <f>VLOOKUP(E956,'Supply Log'!$E$6:$T$277,5,FALSE)</f>
        <v>#N/A</v>
      </c>
      <c r="K956" s="65" t="e">
        <f>VLOOKUP(E956,'Supply Log'!$E$6:$T$277,6,FALSE)</f>
        <v>#N/A</v>
      </c>
      <c r="L956" s="65" t="e">
        <f>VLOOKUP(E956,'Supply Log'!$E$6:$T$277,7,FALSE)</f>
        <v>#N/A</v>
      </c>
      <c r="M956" s="65" t="e">
        <f>VLOOKUP(E956,'Supply Log'!$E$6:$T$277,8,FALSE)</f>
        <v>#N/A</v>
      </c>
      <c r="N956" s="65" t="e">
        <f>VLOOKUP(E956,'Supply Log'!$E$6:$T$277,9,FALSE)</f>
        <v>#N/A</v>
      </c>
      <c r="O956" s="65" t="e">
        <f>VLOOKUP(E956,'Supply Log'!$E$6:$T$277,10,FALSE)</f>
        <v>#N/A</v>
      </c>
      <c r="P956" s="29" t="e">
        <f t="shared" si="122"/>
        <v>#N/A</v>
      </c>
      <c r="Q956" s="65" t="e">
        <f>VLOOKUP(E956,'Supply Log'!$E$6:$T$277,12,FALSE)</f>
        <v>#N/A</v>
      </c>
      <c r="R956" s="78" t="e">
        <f t="shared" si="123"/>
        <v>#N/A</v>
      </c>
      <c r="S956" s="65"/>
      <c r="T956" s="79" t="e">
        <f t="shared" si="124"/>
        <v>#N/A</v>
      </c>
      <c r="U956" s="80" t="e">
        <f t="shared" si="125"/>
        <v>#N/A</v>
      </c>
      <c r="V956" s="81" t="str">
        <f t="shared" si="126"/>
        <v/>
      </c>
      <c r="W956" s="69" t="e">
        <f>VLOOKUP(F956,'Input Log'!$E$6:$V$50000,18,FALSE)</f>
        <v>#N/A</v>
      </c>
      <c r="X956" s="64" t="e">
        <f>VLOOKUP(E956,'Supply Log'!$Z$6:$AB$699,2,FALSE)</f>
        <v>#N/A</v>
      </c>
      <c r="Y956" s="64" t="e">
        <f>VLOOKUP(E956,'Supply Log'!$E$6:$X$618,20,FALSE)</f>
        <v>#N/A</v>
      </c>
      <c r="Z956" s="64"/>
      <c r="AA956" s="64"/>
    </row>
    <row r="957" spans="1:27" ht="15.75" customHeight="1">
      <c r="A957" s="67" t="str">
        <f t="shared" si="115"/>
        <v/>
      </c>
      <c r="B957" s="65">
        <f t="shared" si="121"/>
        <v>869</v>
      </c>
      <c r="C957" s="68" t="str">
        <f t="shared" si="127"/>
        <v/>
      </c>
      <c r="D957" s="69"/>
      <c r="E957" s="66"/>
      <c r="F957" s="66"/>
      <c r="G957" s="65" t="e">
        <f>VLOOKUP(E957,'Supply Log'!$E$6:$T$999,2,FALSE)</f>
        <v>#N/A</v>
      </c>
      <c r="H957" s="65" t="e">
        <f>VLOOKUP(E957,'Supply Log'!$E$6:$T$999,3,FALSE)</f>
        <v>#N/A</v>
      </c>
      <c r="I957" s="77"/>
      <c r="J957" s="65" t="e">
        <f>VLOOKUP(E957,'Supply Log'!$E$6:$T$277,5,FALSE)</f>
        <v>#N/A</v>
      </c>
      <c r="K957" s="65" t="e">
        <f>VLOOKUP(E957,'Supply Log'!$E$6:$T$277,6,FALSE)</f>
        <v>#N/A</v>
      </c>
      <c r="L957" s="65" t="e">
        <f>VLOOKUP(E957,'Supply Log'!$E$6:$T$277,7,FALSE)</f>
        <v>#N/A</v>
      </c>
      <c r="M957" s="65" t="e">
        <f>VLOOKUP(E957,'Supply Log'!$E$6:$T$277,8,FALSE)</f>
        <v>#N/A</v>
      </c>
      <c r="N957" s="65" t="e">
        <f>VLOOKUP(E957,'Supply Log'!$E$6:$T$277,9,FALSE)</f>
        <v>#N/A</v>
      </c>
      <c r="O957" s="65" t="e">
        <f>VLOOKUP(E957,'Supply Log'!$E$6:$T$277,10,FALSE)</f>
        <v>#N/A</v>
      </c>
      <c r="P957" s="29" t="e">
        <f t="shared" si="122"/>
        <v>#N/A</v>
      </c>
      <c r="Q957" s="65" t="e">
        <f>VLOOKUP(E957,'Supply Log'!$E$6:$T$277,12,FALSE)</f>
        <v>#N/A</v>
      </c>
      <c r="R957" s="78" t="e">
        <f t="shared" si="123"/>
        <v>#N/A</v>
      </c>
      <c r="S957" s="65"/>
      <c r="T957" s="79" t="e">
        <f t="shared" si="124"/>
        <v>#N/A</v>
      </c>
      <c r="U957" s="80" t="e">
        <f t="shared" si="125"/>
        <v>#N/A</v>
      </c>
      <c r="V957" s="81" t="str">
        <f t="shared" si="126"/>
        <v/>
      </c>
      <c r="W957" s="69" t="e">
        <f>VLOOKUP(F957,'Input Log'!$E$6:$V$50000,18,FALSE)</f>
        <v>#N/A</v>
      </c>
      <c r="X957" s="64" t="e">
        <f>VLOOKUP(E957,'Supply Log'!$Z$6:$AB$699,2,FALSE)</f>
        <v>#N/A</v>
      </c>
      <c r="Y957" s="64" t="e">
        <f>VLOOKUP(E957,'Supply Log'!$E$6:$X$618,20,FALSE)</f>
        <v>#N/A</v>
      </c>
      <c r="Z957" s="64"/>
      <c r="AA957" s="64"/>
    </row>
    <row r="958" spans="1:27" ht="15.75" customHeight="1">
      <c r="A958" s="67" t="str">
        <f t="shared" si="115"/>
        <v/>
      </c>
      <c r="B958" s="65">
        <f t="shared" si="121"/>
        <v>870</v>
      </c>
      <c r="C958" s="68" t="str">
        <f t="shared" si="127"/>
        <v/>
      </c>
      <c r="D958" s="69"/>
      <c r="E958" s="66"/>
      <c r="F958" s="66"/>
      <c r="G958" s="65" t="e">
        <f>VLOOKUP(E958,'Supply Log'!$E$6:$T$999,2,FALSE)</f>
        <v>#N/A</v>
      </c>
      <c r="H958" s="65" t="e">
        <f>VLOOKUP(E958,'Supply Log'!$E$6:$T$999,3,FALSE)</f>
        <v>#N/A</v>
      </c>
      <c r="I958" s="77"/>
      <c r="J958" s="65" t="e">
        <f>VLOOKUP(E958,'Supply Log'!$E$6:$T$277,5,FALSE)</f>
        <v>#N/A</v>
      </c>
      <c r="K958" s="65" t="e">
        <f>VLOOKUP(E958,'Supply Log'!$E$6:$T$277,6,FALSE)</f>
        <v>#N/A</v>
      </c>
      <c r="L958" s="65" t="e">
        <f>VLOOKUP(E958,'Supply Log'!$E$6:$T$277,7,FALSE)</f>
        <v>#N/A</v>
      </c>
      <c r="M958" s="65" t="e">
        <f>VLOOKUP(E958,'Supply Log'!$E$6:$T$277,8,FALSE)</f>
        <v>#N/A</v>
      </c>
      <c r="N958" s="65" t="e">
        <f>VLOOKUP(E958,'Supply Log'!$E$6:$T$277,9,FALSE)</f>
        <v>#N/A</v>
      </c>
      <c r="O958" s="65" t="e">
        <f>VLOOKUP(E958,'Supply Log'!$E$6:$T$277,10,FALSE)</f>
        <v>#N/A</v>
      </c>
      <c r="P958" s="29" t="e">
        <f t="shared" si="122"/>
        <v>#N/A</v>
      </c>
      <c r="Q958" s="65" t="e">
        <f>VLOOKUP(E958,'Supply Log'!$E$6:$T$277,12,FALSE)</f>
        <v>#N/A</v>
      </c>
      <c r="R958" s="78" t="e">
        <f t="shared" si="123"/>
        <v>#N/A</v>
      </c>
      <c r="S958" s="65"/>
      <c r="T958" s="79" t="e">
        <f t="shared" si="124"/>
        <v>#N/A</v>
      </c>
      <c r="U958" s="80" t="e">
        <f t="shared" si="125"/>
        <v>#N/A</v>
      </c>
      <c r="V958" s="81" t="str">
        <f t="shared" si="126"/>
        <v/>
      </c>
      <c r="W958" s="69" t="e">
        <f>VLOOKUP(F958,'Input Log'!$E$6:$V$50000,18,FALSE)</f>
        <v>#N/A</v>
      </c>
      <c r="X958" s="64" t="e">
        <f>VLOOKUP(E958,'Supply Log'!$Z$6:$AB$699,2,FALSE)</f>
        <v>#N/A</v>
      </c>
      <c r="Y958" s="64" t="e">
        <f>VLOOKUP(E958,'Supply Log'!$E$6:$X$618,20,FALSE)</f>
        <v>#N/A</v>
      </c>
      <c r="Z958" s="64"/>
      <c r="AA958" s="64"/>
    </row>
    <row r="959" spans="1:27" ht="15.75" customHeight="1">
      <c r="A959" s="67" t="str">
        <f t="shared" si="115"/>
        <v/>
      </c>
      <c r="B959" s="65">
        <f t="shared" si="121"/>
        <v>871</v>
      </c>
      <c r="C959" s="68" t="str">
        <f t="shared" si="127"/>
        <v/>
      </c>
      <c r="D959" s="69"/>
      <c r="E959" s="66"/>
      <c r="F959" s="66"/>
      <c r="G959" s="65" t="e">
        <f>VLOOKUP(E959,'Supply Log'!$E$6:$T$999,2,FALSE)</f>
        <v>#N/A</v>
      </c>
      <c r="H959" s="65" t="e">
        <f>VLOOKUP(E959,'Supply Log'!$E$6:$T$999,3,FALSE)</f>
        <v>#N/A</v>
      </c>
      <c r="I959" s="77"/>
      <c r="J959" s="65" t="e">
        <f>VLOOKUP(E959,'Supply Log'!$E$6:$T$277,5,FALSE)</f>
        <v>#N/A</v>
      </c>
      <c r="K959" s="65" t="e">
        <f>VLOOKUP(E959,'Supply Log'!$E$6:$T$277,6,FALSE)</f>
        <v>#N/A</v>
      </c>
      <c r="L959" s="65" t="e">
        <f>VLOOKUP(E959,'Supply Log'!$E$6:$T$277,7,FALSE)</f>
        <v>#N/A</v>
      </c>
      <c r="M959" s="65" t="e">
        <f>VLOOKUP(E959,'Supply Log'!$E$6:$T$277,8,FALSE)</f>
        <v>#N/A</v>
      </c>
      <c r="N959" s="65" t="e">
        <f>VLOOKUP(E959,'Supply Log'!$E$6:$T$277,9,FALSE)</f>
        <v>#N/A</v>
      </c>
      <c r="O959" s="65" t="e">
        <f>VLOOKUP(E959,'Supply Log'!$E$6:$T$277,10,FALSE)</f>
        <v>#N/A</v>
      </c>
      <c r="P959" s="29" t="e">
        <f t="shared" si="122"/>
        <v>#N/A</v>
      </c>
      <c r="Q959" s="65" t="e">
        <f>VLOOKUP(E959,'Supply Log'!$E$6:$T$277,12,FALSE)</f>
        <v>#N/A</v>
      </c>
      <c r="R959" s="78" t="e">
        <f t="shared" si="123"/>
        <v>#N/A</v>
      </c>
      <c r="S959" s="65"/>
      <c r="T959" s="79" t="e">
        <f t="shared" si="124"/>
        <v>#N/A</v>
      </c>
      <c r="U959" s="80" t="e">
        <f t="shared" si="125"/>
        <v>#N/A</v>
      </c>
      <c r="V959" s="81" t="str">
        <f t="shared" si="126"/>
        <v/>
      </c>
      <c r="W959" s="69" t="e">
        <f>VLOOKUP(F959,'Input Log'!$E$6:$V$50000,18,FALSE)</f>
        <v>#N/A</v>
      </c>
      <c r="X959" s="64" t="e">
        <f>VLOOKUP(E959,'Supply Log'!$Z$6:$AB$699,2,FALSE)</f>
        <v>#N/A</v>
      </c>
      <c r="Y959" s="64" t="e">
        <f>VLOOKUP(E959,'Supply Log'!$E$6:$X$618,20,FALSE)</f>
        <v>#N/A</v>
      </c>
      <c r="Z959" s="64"/>
      <c r="AA959" s="64"/>
    </row>
    <row r="960" spans="1:27" ht="15.75" customHeight="1">
      <c r="A960" s="67" t="str">
        <f t="shared" si="115"/>
        <v/>
      </c>
      <c r="B960" s="65">
        <f t="shared" si="121"/>
        <v>872</v>
      </c>
      <c r="C960" s="68" t="str">
        <f t="shared" si="127"/>
        <v/>
      </c>
      <c r="D960" s="69"/>
      <c r="E960" s="66"/>
      <c r="F960" s="66"/>
      <c r="G960" s="65" t="e">
        <f>VLOOKUP(E960,'Supply Log'!$E$6:$T$999,2,FALSE)</f>
        <v>#N/A</v>
      </c>
      <c r="H960" s="65" t="e">
        <f>VLOOKUP(E960,'Supply Log'!$E$6:$T$999,3,FALSE)</f>
        <v>#N/A</v>
      </c>
      <c r="I960" s="77"/>
      <c r="J960" s="65" t="e">
        <f>VLOOKUP(E960,'Supply Log'!$E$6:$T$277,5,FALSE)</f>
        <v>#N/A</v>
      </c>
      <c r="K960" s="65" t="e">
        <f>VLOOKUP(E960,'Supply Log'!$E$6:$T$277,6,FALSE)</f>
        <v>#N/A</v>
      </c>
      <c r="L960" s="65" t="e">
        <f>VLOOKUP(E960,'Supply Log'!$E$6:$T$277,7,FALSE)</f>
        <v>#N/A</v>
      </c>
      <c r="M960" s="65" t="e">
        <f>VLOOKUP(E960,'Supply Log'!$E$6:$T$277,8,FALSE)</f>
        <v>#N/A</v>
      </c>
      <c r="N960" s="65" t="e">
        <f>VLOOKUP(E960,'Supply Log'!$E$6:$T$277,9,FALSE)</f>
        <v>#N/A</v>
      </c>
      <c r="O960" s="65" t="e">
        <f>VLOOKUP(E960,'Supply Log'!$E$6:$T$277,10,FALSE)</f>
        <v>#N/A</v>
      </c>
      <c r="P960" s="29" t="e">
        <f t="shared" si="122"/>
        <v>#N/A</v>
      </c>
      <c r="Q960" s="65" t="e">
        <f>VLOOKUP(E960,'Supply Log'!$E$6:$T$277,12,FALSE)</f>
        <v>#N/A</v>
      </c>
      <c r="R960" s="78" t="e">
        <f t="shared" si="123"/>
        <v>#N/A</v>
      </c>
      <c r="S960" s="65"/>
      <c r="T960" s="79" t="e">
        <f t="shared" si="124"/>
        <v>#N/A</v>
      </c>
      <c r="U960" s="80" t="e">
        <f t="shared" si="125"/>
        <v>#N/A</v>
      </c>
      <c r="V960" s="81" t="str">
        <f t="shared" si="126"/>
        <v/>
      </c>
      <c r="W960" s="69" t="e">
        <f>VLOOKUP(F960,'Input Log'!$E$6:$V$50000,18,FALSE)</f>
        <v>#N/A</v>
      </c>
      <c r="X960" s="64" t="e">
        <f>VLOOKUP(E960,'Supply Log'!$Z$6:$AB$699,2,FALSE)</f>
        <v>#N/A</v>
      </c>
      <c r="Y960" s="64" t="e">
        <f>VLOOKUP(E960,'Supply Log'!$E$6:$X$618,20,FALSE)</f>
        <v>#N/A</v>
      </c>
      <c r="Z960" s="64"/>
      <c r="AA960" s="64"/>
    </row>
    <row r="961" spans="1:27" ht="15.75" customHeight="1">
      <c r="A961" s="67" t="str">
        <f t="shared" si="115"/>
        <v/>
      </c>
      <c r="B961" s="65">
        <f t="shared" si="121"/>
        <v>873</v>
      </c>
      <c r="C961" s="68" t="str">
        <f t="shared" si="127"/>
        <v/>
      </c>
      <c r="D961" s="69"/>
      <c r="E961" s="66"/>
      <c r="F961" s="66"/>
      <c r="G961" s="65" t="e">
        <f>VLOOKUP(E961,'Supply Log'!$E$6:$T$999,2,FALSE)</f>
        <v>#N/A</v>
      </c>
      <c r="H961" s="65" t="e">
        <f>VLOOKUP(E961,'Supply Log'!$E$6:$T$999,3,FALSE)</f>
        <v>#N/A</v>
      </c>
      <c r="I961" s="77"/>
      <c r="J961" s="65" t="e">
        <f>VLOOKUP(E961,'Supply Log'!$E$6:$T$277,5,FALSE)</f>
        <v>#N/A</v>
      </c>
      <c r="K961" s="65" t="e">
        <f>VLOOKUP(E961,'Supply Log'!$E$6:$T$277,6,FALSE)</f>
        <v>#N/A</v>
      </c>
      <c r="L961" s="65" t="e">
        <f>VLOOKUP(E961,'Supply Log'!$E$6:$T$277,7,FALSE)</f>
        <v>#N/A</v>
      </c>
      <c r="M961" s="65" t="e">
        <f>VLOOKUP(E961,'Supply Log'!$E$6:$T$277,8,FALSE)</f>
        <v>#N/A</v>
      </c>
      <c r="N961" s="65" t="e">
        <f>VLOOKUP(E961,'Supply Log'!$E$6:$T$277,9,FALSE)</f>
        <v>#N/A</v>
      </c>
      <c r="O961" s="65" t="e">
        <f>VLOOKUP(E961,'Supply Log'!$E$6:$T$277,10,FALSE)</f>
        <v>#N/A</v>
      </c>
      <c r="P961" s="29" t="e">
        <f t="shared" si="122"/>
        <v>#N/A</v>
      </c>
      <c r="Q961" s="65" t="e">
        <f>VLOOKUP(E961,'Supply Log'!$E$6:$T$277,12,FALSE)</f>
        <v>#N/A</v>
      </c>
      <c r="R961" s="78" t="e">
        <f t="shared" si="123"/>
        <v>#N/A</v>
      </c>
      <c r="S961" s="65"/>
      <c r="T961" s="79" t="e">
        <f t="shared" si="124"/>
        <v>#N/A</v>
      </c>
      <c r="U961" s="80" t="e">
        <f t="shared" si="125"/>
        <v>#N/A</v>
      </c>
      <c r="V961" s="81" t="str">
        <f t="shared" si="126"/>
        <v/>
      </c>
      <c r="W961" s="69" t="e">
        <f>VLOOKUP(F961,'Input Log'!$E$6:$V$50000,18,FALSE)</f>
        <v>#N/A</v>
      </c>
      <c r="X961" s="64" t="e">
        <f>VLOOKUP(E961,'Supply Log'!$Z$6:$AB$699,2,FALSE)</f>
        <v>#N/A</v>
      </c>
      <c r="Y961" s="64" t="e">
        <f>VLOOKUP(E961,'Supply Log'!$E$6:$X$618,20,FALSE)</f>
        <v>#N/A</v>
      </c>
      <c r="Z961" s="64"/>
      <c r="AA961" s="64"/>
    </row>
    <row r="962" spans="1:27" ht="15.75" customHeight="1">
      <c r="A962" s="67" t="str">
        <f t="shared" si="115"/>
        <v/>
      </c>
      <c r="B962" s="65">
        <f t="shared" si="121"/>
        <v>874</v>
      </c>
      <c r="C962" s="68" t="str">
        <f t="shared" si="127"/>
        <v/>
      </c>
      <c r="D962" s="69"/>
      <c r="E962" s="66"/>
      <c r="F962" s="66"/>
      <c r="G962" s="65" t="e">
        <f>VLOOKUP(E962,'Supply Log'!$E$6:$T$999,2,FALSE)</f>
        <v>#N/A</v>
      </c>
      <c r="H962" s="65" t="e">
        <f>VLOOKUP(E962,'Supply Log'!$E$6:$T$999,3,FALSE)</f>
        <v>#N/A</v>
      </c>
      <c r="I962" s="77"/>
      <c r="J962" s="65" t="e">
        <f>VLOOKUP(E962,'Supply Log'!$E$6:$T$277,5,FALSE)</f>
        <v>#N/A</v>
      </c>
      <c r="K962" s="65" t="e">
        <f>VLOOKUP(E962,'Supply Log'!$E$6:$T$277,6,FALSE)</f>
        <v>#N/A</v>
      </c>
      <c r="L962" s="65" t="e">
        <f>VLOOKUP(E962,'Supply Log'!$E$6:$T$277,7,FALSE)</f>
        <v>#N/A</v>
      </c>
      <c r="M962" s="65" t="e">
        <f>VLOOKUP(E962,'Supply Log'!$E$6:$T$277,8,FALSE)</f>
        <v>#N/A</v>
      </c>
      <c r="N962" s="65" t="e">
        <f>VLOOKUP(E962,'Supply Log'!$E$6:$T$277,9,FALSE)</f>
        <v>#N/A</v>
      </c>
      <c r="O962" s="65" t="e">
        <f>VLOOKUP(E962,'Supply Log'!$E$6:$T$277,10,FALSE)</f>
        <v>#N/A</v>
      </c>
      <c r="P962" s="29" t="e">
        <f t="shared" si="122"/>
        <v>#N/A</v>
      </c>
      <c r="Q962" s="65" t="e">
        <f>VLOOKUP(E962,'Supply Log'!$E$6:$T$277,12,FALSE)</f>
        <v>#N/A</v>
      </c>
      <c r="R962" s="78" t="e">
        <f t="shared" si="123"/>
        <v>#N/A</v>
      </c>
      <c r="S962" s="65"/>
      <c r="T962" s="79" t="e">
        <f t="shared" si="124"/>
        <v>#N/A</v>
      </c>
      <c r="U962" s="80" t="e">
        <f t="shared" si="125"/>
        <v>#N/A</v>
      </c>
      <c r="V962" s="81" t="str">
        <f t="shared" si="126"/>
        <v/>
      </c>
      <c r="W962" s="69" t="e">
        <f>VLOOKUP(F962,'Input Log'!$E$6:$V$50000,18,FALSE)</f>
        <v>#N/A</v>
      </c>
      <c r="X962" s="64" t="e">
        <f>VLOOKUP(E962,'Supply Log'!$Z$6:$AB$699,2,FALSE)</f>
        <v>#N/A</v>
      </c>
      <c r="Y962" s="64" t="e">
        <f>VLOOKUP(E962,'Supply Log'!$E$6:$X$618,20,FALSE)</f>
        <v>#N/A</v>
      </c>
      <c r="Z962" s="64"/>
      <c r="AA962" s="64"/>
    </row>
    <row r="963" spans="1:27" ht="15.75" customHeight="1">
      <c r="A963" s="67" t="str">
        <f t="shared" si="115"/>
        <v/>
      </c>
      <c r="B963" s="65">
        <f t="shared" si="121"/>
        <v>875</v>
      </c>
      <c r="C963" s="68" t="str">
        <f t="shared" si="127"/>
        <v/>
      </c>
      <c r="D963" s="69"/>
      <c r="E963" s="66"/>
      <c r="F963" s="66"/>
      <c r="G963" s="65" t="e">
        <f>VLOOKUP(E963,'Supply Log'!$E$6:$T$999,2,FALSE)</f>
        <v>#N/A</v>
      </c>
      <c r="H963" s="65" t="e">
        <f>VLOOKUP(E963,'Supply Log'!$E$6:$T$999,3,FALSE)</f>
        <v>#N/A</v>
      </c>
      <c r="I963" s="77"/>
      <c r="J963" s="65" t="e">
        <f>VLOOKUP(E963,'Supply Log'!$E$6:$T$277,5,FALSE)</f>
        <v>#N/A</v>
      </c>
      <c r="K963" s="65" t="e">
        <f>VLOOKUP(E963,'Supply Log'!$E$6:$T$277,6,FALSE)</f>
        <v>#N/A</v>
      </c>
      <c r="L963" s="65" t="e">
        <f>VLOOKUP(E963,'Supply Log'!$E$6:$T$277,7,FALSE)</f>
        <v>#N/A</v>
      </c>
      <c r="M963" s="65" t="e">
        <f>VLOOKUP(E963,'Supply Log'!$E$6:$T$277,8,FALSE)</f>
        <v>#N/A</v>
      </c>
      <c r="N963" s="65" t="e">
        <f>VLOOKUP(E963,'Supply Log'!$E$6:$T$277,9,FALSE)</f>
        <v>#N/A</v>
      </c>
      <c r="O963" s="65" t="e">
        <f>VLOOKUP(E963,'Supply Log'!$E$6:$T$277,10,FALSE)</f>
        <v>#N/A</v>
      </c>
      <c r="P963" s="29" t="e">
        <f t="shared" si="122"/>
        <v>#N/A</v>
      </c>
      <c r="Q963" s="65" t="e">
        <f>VLOOKUP(E963,'Supply Log'!$E$6:$T$277,12,FALSE)</f>
        <v>#N/A</v>
      </c>
      <c r="R963" s="78" t="e">
        <f t="shared" si="123"/>
        <v>#N/A</v>
      </c>
      <c r="S963" s="65"/>
      <c r="T963" s="79" t="e">
        <f t="shared" si="124"/>
        <v>#N/A</v>
      </c>
      <c r="U963" s="80" t="e">
        <f t="shared" si="125"/>
        <v>#N/A</v>
      </c>
      <c r="V963" s="81" t="str">
        <f t="shared" si="126"/>
        <v/>
      </c>
      <c r="W963" s="69" t="e">
        <f>VLOOKUP(F963,'Input Log'!$E$6:$V$50000,18,FALSE)</f>
        <v>#N/A</v>
      </c>
      <c r="X963" s="64" t="e">
        <f>VLOOKUP(E963,'Supply Log'!$Z$6:$AB$699,2,FALSE)</f>
        <v>#N/A</v>
      </c>
      <c r="Y963" s="64" t="e">
        <f>VLOOKUP(E963,'Supply Log'!$E$6:$X$618,20,FALSE)</f>
        <v>#N/A</v>
      </c>
      <c r="Z963" s="64"/>
      <c r="AA963" s="64"/>
    </row>
    <row r="964" spans="1:27" ht="15.75" customHeight="1">
      <c r="A964" s="67" t="str">
        <f t="shared" si="115"/>
        <v/>
      </c>
      <c r="B964" s="65">
        <f t="shared" si="121"/>
        <v>876</v>
      </c>
      <c r="C964" s="68" t="str">
        <f t="shared" si="127"/>
        <v/>
      </c>
      <c r="D964" s="69"/>
      <c r="E964" s="66"/>
      <c r="F964" s="66"/>
      <c r="G964" s="65" t="e">
        <f>VLOOKUP(E964,'Supply Log'!$E$6:$T$999,2,FALSE)</f>
        <v>#N/A</v>
      </c>
      <c r="H964" s="65" t="e">
        <f>VLOOKUP(E964,'Supply Log'!$E$6:$T$999,3,FALSE)</f>
        <v>#N/A</v>
      </c>
      <c r="I964" s="77"/>
      <c r="J964" s="65" t="e">
        <f>VLOOKUP(E964,'Supply Log'!$E$6:$T$277,5,FALSE)</f>
        <v>#N/A</v>
      </c>
      <c r="K964" s="65" t="e">
        <f>VLOOKUP(E964,'Supply Log'!$E$6:$T$277,6,FALSE)</f>
        <v>#N/A</v>
      </c>
      <c r="L964" s="65" t="e">
        <f>VLOOKUP(E964,'Supply Log'!$E$6:$T$277,7,FALSE)</f>
        <v>#N/A</v>
      </c>
      <c r="M964" s="65" t="e">
        <f>VLOOKUP(E964,'Supply Log'!$E$6:$T$277,8,FALSE)</f>
        <v>#N/A</v>
      </c>
      <c r="N964" s="65" t="e">
        <f>VLOOKUP(E964,'Supply Log'!$E$6:$T$277,9,FALSE)</f>
        <v>#N/A</v>
      </c>
      <c r="O964" s="65" t="e">
        <f>VLOOKUP(E964,'Supply Log'!$E$6:$T$277,10,FALSE)</f>
        <v>#N/A</v>
      </c>
      <c r="P964" s="29" t="e">
        <f t="shared" si="122"/>
        <v>#N/A</v>
      </c>
      <c r="Q964" s="65" t="e">
        <f>VLOOKUP(E964,'Supply Log'!$E$6:$T$277,12,FALSE)</f>
        <v>#N/A</v>
      </c>
      <c r="R964" s="78" t="e">
        <f t="shared" si="123"/>
        <v>#N/A</v>
      </c>
      <c r="S964" s="65"/>
      <c r="T964" s="79" t="e">
        <f t="shared" si="124"/>
        <v>#N/A</v>
      </c>
      <c r="U964" s="80" t="e">
        <f t="shared" si="125"/>
        <v>#N/A</v>
      </c>
      <c r="V964" s="81" t="str">
        <f t="shared" si="126"/>
        <v/>
      </c>
      <c r="W964" s="69" t="e">
        <f>VLOOKUP(F964,'Input Log'!$E$6:$V$50000,18,FALSE)</f>
        <v>#N/A</v>
      </c>
      <c r="X964" s="64" t="e">
        <f>VLOOKUP(E964,'Supply Log'!$Z$6:$AB$699,2,FALSE)</f>
        <v>#N/A</v>
      </c>
      <c r="Y964" s="64" t="e">
        <f>VLOOKUP(E964,'Supply Log'!$E$6:$X$618,20,FALSE)</f>
        <v>#N/A</v>
      </c>
      <c r="Z964" s="64"/>
      <c r="AA964" s="64"/>
    </row>
    <row r="965" spans="1:27" ht="15.75" customHeight="1">
      <c r="A965" s="67" t="str">
        <f t="shared" ref="A965:A1028" si="128">IF(COUNTIF($F$5:$F$45650,F965)&gt;1,"DOUBLE","")</f>
        <v/>
      </c>
      <c r="B965" s="65">
        <f t="shared" si="121"/>
        <v>877</v>
      </c>
      <c r="C965" s="68" t="str">
        <f t="shared" ref="C965:C991" si="129">IF(D965="","",(IF(D966=D965,"",1)))</f>
        <v/>
      </c>
      <c r="D965" s="69"/>
      <c r="E965" s="66"/>
      <c r="F965" s="66"/>
      <c r="G965" s="65" t="e">
        <f>VLOOKUP(E965,'Supply Log'!$E$6:$T$999,2,FALSE)</f>
        <v>#N/A</v>
      </c>
      <c r="H965" s="65" t="e">
        <f>VLOOKUP(E965,'Supply Log'!$E$6:$T$999,3,FALSE)</f>
        <v>#N/A</v>
      </c>
      <c r="I965" s="77"/>
      <c r="J965" s="65" t="e">
        <f>VLOOKUP(E965,'Supply Log'!$E$6:$T$277,5,FALSE)</f>
        <v>#N/A</v>
      </c>
      <c r="K965" s="65" t="e">
        <f>VLOOKUP(E965,'Supply Log'!$E$6:$T$277,6,FALSE)</f>
        <v>#N/A</v>
      </c>
      <c r="L965" s="65" t="e">
        <f>VLOOKUP(E965,'Supply Log'!$E$6:$T$277,7,FALSE)</f>
        <v>#N/A</v>
      </c>
      <c r="M965" s="65" t="e">
        <f>VLOOKUP(E965,'Supply Log'!$E$6:$T$277,8,FALSE)</f>
        <v>#N/A</v>
      </c>
      <c r="N965" s="65" t="e">
        <f>VLOOKUP(E965,'Supply Log'!$E$6:$T$277,9,FALSE)</f>
        <v>#N/A</v>
      </c>
      <c r="O965" s="65" t="e">
        <f>VLOOKUP(E965,'Supply Log'!$E$6:$T$277,10,FALSE)</f>
        <v>#N/A</v>
      </c>
      <c r="P965" s="29" t="e">
        <f t="shared" si="122"/>
        <v>#N/A</v>
      </c>
      <c r="Q965" s="65" t="e">
        <f>VLOOKUP(E965,'Supply Log'!$E$6:$T$277,12,FALSE)</f>
        <v>#N/A</v>
      </c>
      <c r="R965" s="78" t="e">
        <f t="shared" si="123"/>
        <v>#N/A</v>
      </c>
      <c r="S965" s="65"/>
      <c r="T965" s="79" t="e">
        <f t="shared" si="124"/>
        <v>#N/A</v>
      </c>
      <c r="U965" s="80" t="e">
        <f t="shared" si="125"/>
        <v>#N/A</v>
      </c>
      <c r="V965" s="81" t="str">
        <f t="shared" si="126"/>
        <v/>
      </c>
      <c r="W965" s="69" t="e">
        <f>VLOOKUP(F965,'Input Log'!$E$6:$V$50000,18,FALSE)</f>
        <v>#N/A</v>
      </c>
      <c r="X965" s="64" t="e">
        <f>VLOOKUP(E965,'Supply Log'!$Z$6:$AB$699,2,FALSE)</f>
        <v>#N/A</v>
      </c>
      <c r="Y965" s="64" t="e">
        <f>VLOOKUP(E965,'Supply Log'!$E$6:$X$618,20,FALSE)</f>
        <v>#N/A</v>
      </c>
      <c r="Z965" s="64"/>
      <c r="AA965" s="64"/>
    </row>
    <row r="966" spans="1:27" ht="15.75" customHeight="1">
      <c r="A966" s="67" t="str">
        <f t="shared" si="128"/>
        <v/>
      </c>
      <c r="B966" s="65">
        <f t="shared" ref="B966:B1029" si="130">+B965+1</f>
        <v>878</v>
      </c>
      <c r="C966" s="68" t="str">
        <f t="shared" si="129"/>
        <v/>
      </c>
      <c r="D966" s="69"/>
      <c r="E966" s="66"/>
      <c r="F966" s="66"/>
      <c r="G966" s="65" t="e">
        <f>VLOOKUP(E966,'Supply Log'!$E$6:$T$999,2,FALSE)</f>
        <v>#N/A</v>
      </c>
      <c r="H966" s="65" t="e">
        <f>VLOOKUP(E966,'Supply Log'!$E$6:$T$999,3,FALSE)</f>
        <v>#N/A</v>
      </c>
      <c r="I966" s="77"/>
      <c r="J966" s="65" t="e">
        <f>VLOOKUP(E966,'Supply Log'!$E$6:$T$277,5,FALSE)</f>
        <v>#N/A</v>
      </c>
      <c r="K966" s="65" t="e">
        <f>VLOOKUP(E966,'Supply Log'!$E$6:$T$277,6,FALSE)</f>
        <v>#N/A</v>
      </c>
      <c r="L966" s="65" t="e">
        <f>VLOOKUP(E966,'Supply Log'!$E$6:$T$277,7,FALSE)</f>
        <v>#N/A</v>
      </c>
      <c r="M966" s="65" t="e">
        <f>VLOOKUP(E966,'Supply Log'!$E$6:$T$277,8,FALSE)</f>
        <v>#N/A</v>
      </c>
      <c r="N966" s="65" t="e">
        <f>VLOOKUP(E966,'Supply Log'!$E$6:$T$277,9,FALSE)</f>
        <v>#N/A</v>
      </c>
      <c r="O966" s="65" t="e">
        <f>VLOOKUP(E966,'Supply Log'!$E$6:$T$277,10,FALSE)</f>
        <v>#N/A</v>
      </c>
      <c r="P966" s="29" t="e">
        <f t="shared" ref="P966:P1029" si="131">+ROUND((O966*O966*I966*0.7854)/10000,2)</f>
        <v>#N/A</v>
      </c>
      <c r="Q966" s="65" t="e">
        <f>VLOOKUP(E966,'Supply Log'!$E$6:$T$277,12,FALSE)</f>
        <v>#N/A</v>
      </c>
      <c r="R966" s="78" t="e">
        <f t="shared" ref="R966:R1029" si="132">ROUND(((Q966*Q966*(I966-S966)*0.7854)/10000),2)</f>
        <v>#N/A</v>
      </c>
      <c r="S966" s="65"/>
      <c r="T966" s="79" t="e">
        <f t="shared" ref="T966:T1029" si="133">+ROUND((O966*O966*S966*0.7854)/10000,2)</f>
        <v>#N/A</v>
      </c>
      <c r="U966" s="80" t="e">
        <f t="shared" ref="U966:U1029" si="134">+P966-R966-T966</f>
        <v>#N/A</v>
      </c>
      <c r="V966" s="81" t="str">
        <f t="shared" ref="V966:V1029" si="135">IF(C966="","",(SUMIF($D$2:$D$23587,D966,$P$2:$P$23587)))</f>
        <v/>
      </c>
      <c r="W966" s="69" t="e">
        <f>VLOOKUP(F966,'Input Log'!$E$6:$V$50000,18,FALSE)</f>
        <v>#N/A</v>
      </c>
      <c r="X966" s="64" t="e">
        <f>VLOOKUP(E966,'Supply Log'!$Z$6:$AB$699,2,FALSE)</f>
        <v>#N/A</v>
      </c>
      <c r="Y966" s="64" t="e">
        <f>VLOOKUP(E966,'Supply Log'!$E$6:$X$618,20,FALSE)</f>
        <v>#N/A</v>
      </c>
      <c r="Z966" s="64"/>
      <c r="AA966" s="64"/>
    </row>
    <row r="967" spans="1:27" ht="15.75" customHeight="1">
      <c r="A967" s="67" t="str">
        <f t="shared" si="128"/>
        <v/>
      </c>
      <c r="B967" s="65">
        <f t="shared" si="130"/>
        <v>879</v>
      </c>
      <c r="C967" s="68" t="str">
        <f t="shared" si="129"/>
        <v/>
      </c>
      <c r="D967" s="69"/>
      <c r="E967" s="66"/>
      <c r="F967" s="66"/>
      <c r="G967" s="65" t="e">
        <f>VLOOKUP(E967,'Supply Log'!$E$6:$T$999,2,FALSE)</f>
        <v>#N/A</v>
      </c>
      <c r="H967" s="65" t="e">
        <f>VLOOKUP(E967,'Supply Log'!$E$6:$T$999,3,FALSE)</f>
        <v>#N/A</v>
      </c>
      <c r="I967" s="77"/>
      <c r="J967" s="65" t="e">
        <f>VLOOKUP(E967,'Supply Log'!$E$6:$T$277,5,FALSE)</f>
        <v>#N/A</v>
      </c>
      <c r="K967" s="65" t="e">
        <f>VLOOKUP(E967,'Supply Log'!$E$6:$T$277,6,FALSE)</f>
        <v>#N/A</v>
      </c>
      <c r="L967" s="65" t="e">
        <f>VLOOKUP(E967,'Supply Log'!$E$6:$T$277,7,FALSE)</f>
        <v>#N/A</v>
      </c>
      <c r="M967" s="65" t="e">
        <f>VLOOKUP(E967,'Supply Log'!$E$6:$T$277,8,FALSE)</f>
        <v>#N/A</v>
      </c>
      <c r="N967" s="65" t="e">
        <f>VLOOKUP(E967,'Supply Log'!$E$6:$T$277,9,FALSE)</f>
        <v>#N/A</v>
      </c>
      <c r="O967" s="65" t="e">
        <f>VLOOKUP(E967,'Supply Log'!$E$6:$T$277,10,FALSE)</f>
        <v>#N/A</v>
      </c>
      <c r="P967" s="29" t="e">
        <f t="shared" si="131"/>
        <v>#N/A</v>
      </c>
      <c r="Q967" s="65" t="e">
        <f>VLOOKUP(E967,'Supply Log'!$E$6:$T$277,12,FALSE)</f>
        <v>#N/A</v>
      </c>
      <c r="R967" s="78" t="e">
        <f t="shared" si="132"/>
        <v>#N/A</v>
      </c>
      <c r="S967" s="65"/>
      <c r="T967" s="79" t="e">
        <f t="shared" si="133"/>
        <v>#N/A</v>
      </c>
      <c r="U967" s="80" t="e">
        <f t="shared" si="134"/>
        <v>#N/A</v>
      </c>
      <c r="V967" s="81" t="str">
        <f t="shared" si="135"/>
        <v/>
      </c>
      <c r="W967" s="69" t="e">
        <f>VLOOKUP(F967,'Input Log'!$E$6:$V$50000,18,FALSE)</f>
        <v>#N/A</v>
      </c>
      <c r="X967" s="64" t="e">
        <f>VLOOKUP(E967,'Supply Log'!$Z$6:$AB$699,2,FALSE)</f>
        <v>#N/A</v>
      </c>
      <c r="Y967" s="64" t="e">
        <f>VLOOKUP(E967,'Supply Log'!$E$6:$X$618,20,FALSE)</f>
        <v>#N/A</v>
      </c>
      <c r="Z967" s="64"/>
      <c r="AA967" s="64"/>
    </row>
    <row r="968" spans="1:27" ht="15.75" customHeight="1">
      <c r="A968" s="67" t="str">
        <f t="shared" si="128"/>
        <v/>
      </c>
      <c r="B968" s="65">
        <f t="shared" si="130"/>
        <v>880</v>
      </c>
      <c r="C968" s="68" t="str">
        <f t="shared" si="129"/>
        <v/>
      </c>
      <c r="D968" s="69"/>
      <c r="E968" s="66"/>
      <c r="F968" s="66"/>
      <c r="G968" s="65" t="e">
        <f>VLOOKUP(E968,'Supply Log'!$E$6:$T$999,2,FALSE)</f>
        <v>#N/A</v>
      </c>
      <c r="H968" s="65" t="e">
        <f>VLOOKUP(E968,'Supply Log'!$E$6:$T$999,3,FALSE)</f>
        <v>#N/A</v>
      </c>
      <c r="I968" s="77"/>
      <c r="J968" s="65" t="e">
        <f>VLOOKUP(E968,'Supply Log'!$E$6:$T$277,5,FALSE)</f>
        <v>#N/A</v>
      </c>
      <c r="K968" s="65" t="e">
        <f>VLOOKUP(E968,'Supply Log'!$E$6:$T$277,6,FALSE)</f>
        <v>#N/A</v>
      </c>
      <c r="L968" s="65" t="e">
        <f>VLOOKUP(E968,'Supply Log'!$E$6:$T$277,7,FALSE)</f>
        <v>#N/A</v>
      </c>
      <c r="M968" s="65" t="e">
        <f>VLOOKUP(E968,'Supply Log'!$E$6:$T$277,8,FALSE)</f>
        <v>#N/A</v>
      </c>
      <c r="N968" s="65" t="e">
        <f>VLOOKUP(E968,'Supply Log'!$E$6:$T$277,9,FALSE)</f>
        <v>#N/A</v>
      </c>
      <c r="O968" s="65" t="e">
        <f>VLOOKUP(E968,'Supply Log'!$E$6:$T$277,10,FALSE)</f>
        <v>#N/A</v>
      </c>
      <c r="P968" s="29" t="e">
        <f t="shared" si="131"/>
        <v>#N/A</v>
      </c>
      <c r="Q968" s="65" t="e">
        <f>VLOOKUP(E968,'Supply Log'!$E$6:$T$277,12,FALSE)</f>
        <v>#N/A</v>
      </c>
      <c r="R968" s="78" t="e">
        <f t="shared" si="132"/>
        <v>#N/A</v>
      </c>
      <c r="S968" s="65"/>
      <c r="T968" s="79" t="e">
        <f t="shared" si="133"/>
        <v>#N/A</v>
      </c>
      <c r="U968" s="80" t="e">
        <f t="shared" si="134"/>
        <v>#N/A</v>
      </c>
      <c r="V968" s="81" t="str">
        <f t="shared" si="135"/>
        <v/>
      </c>
      <c r="W968" s="69" t="e">
        <f>VLOOKUP(F968,'Input Log'!$E$6:$V$50000,18,FALSE)</f>
        <v>#N/A</v>
      </c>
      <c r="X968" s="64" t="e">
        <f>VLOOKUP(E968,'Supply Log'!$Z$6:$AB$699,2,FALSE)</f>
        <v>#N/A</v>
      </c>
      <c r="Y968" s="64" t="e">
        <f>VLOOKUP(E968,'Supply Log'!$E$6:$X$618,20,FALSE)</f>
        <v>#N/A</v>
      </c>
      <c r="Z968" s="64"/>
      <c r="AA968" s="64"/>
    </row>
    <row r="969" spans="1:27" ht="15.75" customHeight="1">
      <c r="A969" s="67" t="str">
        <f t="shared" si="128"/>
        <v/>
      </c>
      <c r="B969" s="65">
        <f t="shared" si="130"/>
        <v>881</v>
      </c>
      <c r="C969" s="68" t="str">
        <f t="shared" si="129"/>
        <v/>
      </c>
      <c r="D969" s="69"/>
      <c r="E969" s="66"/>
      <c r="F969" s="66"/>
      <c r="G969" s="65" t="e">
        <f>VLOOKUP(E969,'Supply Log'!$E$6:$T$999,2,FALSE)</f>
        <v>#N/A</v>
      </c>
      <c r="H969" s="65" t="e">
        <f>VLOOKUP(E969,'Supply Log'!$E$6:$T$999,3,FALSE)</f>
        <v>#N/A</v>
      </c>
      <c r="I969" s="77"/>
      <c r="J969" s="65" t="e">
        <f>VLOOKUP(E969,'Supply Log'!$E$6:$T$277,5,FALSE)</f>
        <v>#N/A</v>
      </c>
      <c r="K969" s="65" t="e">
        <f>VLOOKUP(E969,'Supply Log'!$E$6:$T$277,6,FALSE)</f>
        <v>#N/A</v>
      </c>
      <c r="L969" s="65" t="e">
        <f>VLOOKUP(E969,'Supply Log'!$E$6:$T$277,7,FALSE)</f>
        <v>#N/A</v>
      </c>
      <c r="M969" s="65" t="e">
        <f>VLOOKUP(E969,'Supply Log'!$E$6:$T$277,8,FALSE)</f>
        <v>#N/A</v>
      </c>
      <c r="N969" s="65" t="e">
        <f>VLOOKUP(E969,'Supply Log'!$E$6:$T$277,9,FALSE)</f>
        <v>#N/A</v>
      </c>
      <c r="O969" s="65" t="e">
        <f>VLOOKUP(E969,'Supply Log'!$E$6:$T$277,10,FALSE)</f>
        <v>#N/A</v>
      </c>
      <c r="P969" s="29" t="e">
        <f t="shared" si="131"/>
        <v>#N/A</v>
      </c>
      <c r="Q969" s="65" t="e">
        <f>VLOOKUP(E969,'Supply Log'!$E$6:$T$277,12,FALSE)</f>
        <v>#N/A</v>
      </c>
      <c r="R969" s="78" t="e">
        <f t="shared" si="132"/>
        <v>#N/A</v>
      </c>
      <c r="S969" s="65"/>
      <c r="T969" s="79" t="e">
        <f t="shared" si="133"/>
        <v>#N/A</v>
      </c>
      <c r="U969" s="80" t="e">
        <f t="shared" si="134"/>
        <v>#N/A</v>
      </c>
      <c r="V969" s="81" t="str">
        <f t="shared" si="135"/>
        <v/>
      </c>
      <c r="W969" s="69" t="e">
        <f>VLOOKUP(F969,'Input Log'!$E$6:$V$50000,18,FALSE)</f>
        <v>#N/A</v>
      </c>
      <c r="X969" s="64" t="e">
        <f>VLOOKUP(E969,'Supply Log'!$Z$6:$AB$699,2,FALSE)</f>
        <v>#N/A</v>
      </c>
      <c r="Y969" s="64" t="e">
        <f>VLOOKUP(E969,'Supply Log'!$E$6:$X$618,20,FALSE)</f>
        <v>#N/A</v>
      </c>
      <c r="Z969" s="64"/>
      <c r="AA969" s="64"/>
    </row>
    <row r="970" spans="1:27" ht="15.75" customHeight="1">
      <c r="A970" s="67" t="str">
        <f t="shared" si="128"/>
        <v/>
      </c>
      <c r="B970" s="65">
        <f t="shared" si="130"/>
        <v>882</v>
      </c>
      <c r="C970" s="68" t="str">
        <f t="shared" si="129"/>
        <v/>
      </c>
      <c r="D970" s="69"/>
      <c r="E970" s="66"/>
      <c r="F970" s="66"/>
      <c r="G970" s="65" t="e">
        <f>VLOOKUP(E970,'Supply Log'!$E$6:$T$999,2,FALSE)</f>
        <v>#N/A</v>
      </c>
      <c r="H970" s="65" t="e">
        <f>VLOOKUP(E970,'Supply Log'!$E$6:$T$999,3,FALSE)</f>
        <v>#N/A</v>
      </c>
      <c r="I970" s="77"/>
      <c r="J970" s="65" t="e">
        <f>VLOOKUP(E970,'Supply Log'!$E$6:$T$277,5,FALSE)</f>
        <v>#N/A</v>
      </c>
      <c r="K970" s="65" t="e">
        <f>VLOOKUP(E970,'Supply Log'!$E$6:$T$277,6,FALSE)</f>
        <v>#N/A</v>
      </c>
      <c r="L970" s="65" t="e">
        <f>VLOOKUP(E970,'Supply Log'!$E$6:$T$277,7,FALSE)</f>
        <v>#N/A</v>
      </c>
      <c r="M970" s="65" t="e">
        <f>VLOOKUP(E970,'Supply Log'!$E$6:$T$277,8,FALSE)</f>
        <v>#N/A</v>
      </c>
      <c r="N970" s="65" t="e">
        <f>VLOOKUP(E970,'Supply Log'!$E$6:$T$277,9,FALSE)</f>
        <v>#N/A</v>
      </c>
      <c r="O970" s="65" t="e">
        <f>VLOOKUP(E970,'Supply Log'!$E$6:$T$277,10,FALSE)</f>
        <v>#N/A</v>
      </c>
      <c r="P970" s="29" t="e">
        <f t="shared" si="131"/>
        <v>#N/A</v>
      </c>
      <c r="Q970" s="65" t="e">
        <f>VLOOKUP(E970,'Supply Log'!$E$6:$T$277,12,FALSE)</f>
        <v>#N/A</v>
      </c>
      <c r="R970" s="78" t="e">
        <f t="shared" si="132"/>
        <v>#N/A</v>
      </c>
      <c r="S970" s="65"/>
      <c r="T970" s="79" t="e">
        <f t="shared" si="133"/>
        <v>#N/A</v>
      </c>
      <c r="U970" s="80" t="e">
        <f t="shared" si="134"/>
        <v>#N/A</v>
      </c>
      <c r="V970" s="81" t="str">
        <f t="shared" si="135"/>
        <v/>
      </c>
      <c r="W970" s="69" t="e">
        <f>VLOOKUP(F970,'Input Log'!$E$6:$V$50000,18,FALSE)</f>
        <v>#N/A</v>
      </c>
      <c r="X970" s="64" t="e">
        <f>VLOOKUP(E970,'Supply Log'!$Z$6:$AB$699,2,FALSE)</f>
        <v>#N/A</v>
      </c>
      <c r="Y970" s="64" t="e">
        <f>VLOOKUP(E970,'Supply Log'!$E$6:$X$618,20,FALSE)</f>
        <v>#N/A</v>
      </c>
      <c r="Z970" s="64"/>
      <c r="AA970" s="64"/>
    </row>
    <row r="971" spans="1:27" ht="15.75" customHeight="1">
      <c r="A971" s="67" t="str">
        <f t="shared" si="128"/>
        <v/>
      </c>
      <c r="B971" s="65">
        <f t="shared" si="130"/>
        <v>883</v>
      </c>
      <c r="C971" s="68" t="str">
        <f t="shared" si="129"/>
        <v/>
      </c>
      <c r="D971" s="69"/>
      <c r="E971" s="66"/>
      <c r="F971" s="66"/>
      <c r="G971" s="65" t="e">
        <f>VLOOKUP(E971,'Supply Log'!$E$6:$T$999,2,FALSE)</f>
        <v>#N/A</v>
      </c>
      <c r="H971" s="65" t="e">
        <f>VLOOKUP(E971,'Supply Log'!$E$6:$T$999,3,FALSE)</f>
        <v>#N/A</v>
      </c>
      <c r="I971" s="77"/>
      <c r="J971" s="65" t="e">
        <f>VLOOKUP(E971,'Supply Log'!$E$6:$T$277,5,FALSE)</f>
        <v>#N/A</v>
      </c>
      <c r="K971" s="65" t="e">
        <f>VLOOKUP(E971,'Supply Log'!$E$6:$T$277,6,FALSE)</f>
        <v>#N/A</v>
      </c>
      <c r="L971" s="65" t="e">
        <f>VLOOKUP(E971,'Supply Log'!$E$6:$T$277,7,FALSE)</f>
        <v>#N/A</v>
      </c>
      <c r="M971" s="65" t="e">
        <f>VLOOKUP(E971,'Supply Log'!$E$6:$T$277,8,FALSE)</f>
        <v>#N/A</v>
      </c>
      <c r="N971" s="65" t="e">
        <f>VLOOKUP(E971,'Supply Log'!$E$6:$T$277,9,FALSE)</f>
        <v>#N/A</v>
      </c>
      <c r="O971" s="65" t="e">
        <f>VLOOKUP(E971,'Supply Log'!$E$6:$T$277,10,FALSE)</f>
        <v>#N/A</v>
      </c>
      <c r="P971" s="29" t="e">
        <f t="shared" si="131"/>
        <v>#N/A</v>
      </c>
      <c r="Q971" s="65" t="e">
        <f>VLOOKUP(E971,'Supply Log'!$E$6:$T$277,12,FALSE)</f>
        <v>#N/A</v>
      </c>
      <c r="R971" s="78" t="e">
        <f t="shared" si="132"/>
        <v>#N/A</v>
      </c>
      <c r="S971" s="65"/>
      <c r="T971" s="79" t="e">
        <f t="shared" si="133"/>
        <v>#N/A</v>
      </c>
      <c r="U971" s="80" t="e">
        <f t="shared" si="134"/>
        <v>#N/A</v>
      </c>
      <c r="V971" s="81" t="str">
        <f t="shared" si="135"/>
        <v/>
      </c>
      <c r="W971" s="69" t="e">
        <f>VLOOKUP(F971,'Input Log'!$E$6:$V$50000,18,FALSE)</f>
        <v>#N/A</v>
      </c>
      <c r="X971" s="64" t="e">
        <f>VLOOKUP(E971,'Supply Log'!$Z$6:$AB$699,2,FALSE)</f>
        <v>#N/A</v>
      </c>
      <c r="Y971" s="64" t="e">
        <f>VLOOKUP(E971,'Supply Log'!$E$6:$X$618,20,FALSE)</f>
        <v>#N/A</v>
      </c>
      <c r="Z971" s="64"/>
      <c r="AA971" s="64"/>
    </row>
    <row r="972" spans="1:27" ht="15.75" customHeight="1">
      <c r="A972" s="67" t="str">
        <f t="shared" si="128"/>
        <v/>
      </c>
      <c r="B972" s="65">
        <f t="shared" si="130"/>
        <v>884</v>
      </c>
      <c r="C972" s="68" t="str">
        <f t="shared" si="129"/>
        <v/>
      </c>
      <c r="D972" s="69"/>
      <c r="E972" s="66"/>
      <c r="F972" s="66"/>
      <c r="G972" s="65" t="e">
        <f>VLOOKUP(E972,'Supply Log'!$E$6:$T$999,2,FALSE)</f>
        <v>#N/A</v>
      </c>
      <c r="H972" s="65" t="e">
        <f>VLOOKUP(E972,'Supply Log'!$E$6:$T$999,3,FALSE)</f>
        <v>#N/A</v>
      </c>
      <c r="I972" s="77"/>
      <c r="J972" s="65" t="e">
        <f>VLOOKUP(E972,'Supply Log'!$E$6:$T$277,5,FALSE)</f>
        <v>#N/A</v>
      </c>
      <c r="K972" s="65" t="e">
        <f>VLOOKUP(E972,'Supply Log'!$E$6:$T$277,6,FALSE)</f>
        <v>#N/A</v>
      </c>
      <c r="L972" s="65" t="e">
        <f>VLOOKUP(E972,'Supply Log'!$E$6:$T$277,7,FALSE)</f>
        <v>#N/A</v>
      </c>
      <c r="M972" s="65" t="e">
        <f>VLOOKUP(E972,'Supply Log'!$E$6:$T$277,8,FALSE)</f>
        <v>#N/A</v>
      </c>
      <c r="N972" s="65" t="e">
        <f>VLOOKUP(E972,'Supply Log'!$E$6:$T$277,9,FALSE)</f>
        <v>#N/A</v>
      </c>
      <c r="O972" s="65" t="e">
        <f>VLOOKUP(E972,'Supply Log'!$E$6:$T$277,10,FALSE)</f>
        <v>#N/A</v>
      </c>
      <c r="P972" s="29" t="e">
        <f t="shared" si="131"/>
        <v>#N/A</v>
      </c>
      <c r="Q972" s="65" t="e">
        <f>VLOOKUP(E972,'Supply Log'!$E$6:$T$277,12,FALSE)</f>
        <v>#N/A</v>
      </c>
      <c r="R972" s="78" t="e">
        <f t="shared" si="132"/>
        <v>#N/A</v>
      </c>
      <c r="S972" s="65"/>
      <c r="T972" s="79" t="e">
        <f t="shared" si="133"/>
        <v>#N/A</v>
      </c>
      <c r="U972" s="80" t="e">
        <f t="shared" si="134"/>
        <v>#N/A</v>
      </c>
      <c r="V972" s="81" t="str">
        <f t="shared" si="135"/>
        <v/>
      </c>
      <c r="W972" s="69" t="e">
        <f>VLOOKUP(F972,'Input Log'!$E$6:$V$50000,18,FALSE)</f>
        <v>#N/A</v>
      </c>
      <c r="X972" s="64" t="e">
        <f>VLOOKUP(E972,'Supply Log'!$Z$6:$AB$699,2,FALSE)</f>
        <v>#N/A</v>
      </c>
      <c r="Y972" s="64" t="e">
        <f>VLOOKUP(E972,'Supply Log'!$E$6:$X$618,20,FALSE)</f>
        <v>#N/A</v>
      </c>
      <c r="Z972" s="64"/>
      <c r="AA972" s="64"/>
    </row>
    <row r="973" spans="1:27" ht="15.75" customHeight="1">
      <c r="A973" s="67" t="str">
        <f t="shared" si="128"/>
        <v/>
      </c>
      <c r="B973" s="65">
        <f t="shared" si="130"/>
        <v>885</v>
      </c>
      <c r="C973" s="68" t="str">
        <f t="shared" si="129"/>
        <v/>
      </c>
      <c r="D973" s="69"/>
      <c r="E973" s="66"/>
      <c r="F973" s="66"/>
      <c r="G973" s="65" t="e">
        <f>VLOOKUP(E973,'Supply Log'!$E$6:$T$999,2,FALSE)</f>
        <v>#N/A</v>
      </c>
      <c r="H973" s="65" t="e">
        <f>VLOOKUP(E973,'Supply Log'!$E$6:$T$999,3,FALSE)</f>
        <v>#N/A</v>
      </c>
      <c r="I973" s="77"/>
      <c r="J973" s="65" t="e">
        <f>VLOOKUP(E973,'Supply Log'!$E$6:$T$277,5,FALSE)</f>
        <v>#N/A</v>
      </c>
      <c r="K973" s="65" t="e">
        <f>VLOOKUP(E973,'Supply Log'!$E$6:$T$277,6,FALSE)</f>
        <v>#N/A</v>
      </c>
      <c r="L973" s="65" t="e">
        <f>VLOOKUP(E973,'Supply Log'!$E$6:$T$277,7,FALSE)</f>
        <v>#N/A</v>
      </c>
      <c r="M973" s="65" t="e">
        <f>VLOOKUP(E973,'Supply Log'!$E$6:$T$277,8,FALSE)</f>
        <v>#N/A</v>
      </c>
      <c r="N973" s="65" t="e">
        <f>VLOOKUP(E973,'Supply Log'!$E$6:$T$277,9,FALSE)</f>
        <v>#N/A</v>
      </c>
      <c r="O973" s="65" t="e">
        <f>VLOOKUP(E973,'Supply Log'!$E$6:$T$277,10,FALSE)</f>
        <v>#N/A</v>
      </c>
      <c r="P973" s="29" t="e">
        <f t="shared" si="131"/>
        <v>#N/A</v>
      </c>
      <c r="Q973" s="65" t="e">
        <f>VLOOKUP(E973,'Supply Log'!$E$6:$T$277,12,FALSE)</f>
        <v>#N/A</v>
      </c>
      <c r="R973" s="78" t="e">
        <f t="shared" si="132"/>
        <v>#N/A</v>
      </c>
      <c r="S973" s="65"/>
      <c r="T973" s="79" t="e">
        <f t="shared" si="133"/>
        <v>#N/A</v>
      </c>
      <c r="U973" s="80" t="e">
        <f t="shared" si="134"/>
        <v>#N/A</v>
      </c>
      <c r="V973" s="81" t="str">
        <f t="shared" si="135"/>
        <v/>
      </c>
      <c r="W973" s="69" t="e">
        <f>VLOOKUP(F973,'Input Log'!$E$6:$V$50000,18,FALSE)</f>
        <v>#N/A</v>
      </c>
      <c r="X973" s="64" t="e">
        <f>VLOOKUP(E973,'Supply Log'!$Z$6:$AB$699,2,FALSE)</f>
        <v>#N/A</v>
      </c>
      <c r="Y973" s="64" t="e">
        <f>VLOOKUP(E973,'Supply Log'!$E$6:$X$618,20,FALSE)</f>
        <v>#N/A</v>
      </c>
      <c r="Z973" s="64"/>
      <c r="AA973" s="64"/>
    </row>
    <row r="974" spans="1:27" ht="15.75" customHeight="1">
      <c r="A974" s="67" t="str">
        <f t="shared" si="128"/>
        <v/>
      </c>
      <c r="B974" s="65">
        <f t="shared" si="130"/>
        <v>886</v>
      </c>
      <c r="C974" s="68" t="str">
        <f t="shared" si="129"/>
        <v/>
      </c>
      <c r="D974" s="69"/>
      <c r="E974" s="66"/>
      <c r="F974" s="66"/>
      <c r="G974" s="65" t="e">
        <f>VLOOKUP(E974,'Supply Log'!$E$6:$T$999,2,FALSE)</f>
        <v>#N/A</v>
      </c>
      <c r="H974" s="65" t="e">
        <f>VLOOKUP(E974,'Supply Log'!$E$6:$T$999,3,FALSE)</f>
        <v>#N/A</v>
      </c>
      <c r="I974" s="77"/>
      <c r="J974" s="65" t="e">
        <f>VLOOKUP(E974,'Supply Log'!$E$6:$T$277,5,FALSE)</f>
        <v>#N/A</v>
      </c>
      <c r="K974" s="65" t="e">
        <f>VLOOKUP(E974,'Supply Log'!$E$6:$T$277,6,FALSE)</f>
        <v>#N/A</v>
      </c>
      <c r="L974" s="65" t="e">
        <f>VLOOKUP(E974,'Supply Log'!$E$6:$T$277,7,FALSE)</f>
        <v>#N/A</v>
      </c>
      <c r="M974" s="65" t="e">
        <f>VLOOKUP(E974,'Supply Log'!$E$6:$T$277,8,FALSE)</f>
        <v>#N/A</v>
      </c>
      <c r="N974" s="65" t="e">
        <f>VLOOKUP(E974,'Supply Log'!$E$6:$T$277,9,FALSE)</f>
        <v>#N/A</v>
      </c>
      <c r="O974" s="65" t="e">
        <f>VLOOKUP(E974,'Supply Log'!$E$6:$T$277,10,FALSE)</f>
        <v>#N/A</v>
      </c>
      <c r="P974" s="29" t="e">
        <f t="shared" si="131"/>
        <v>#N/A</v>
      </c>
      <c r="Q974" s="65" t="e">
        <f>VLOOKUP(E974,'Supply Log'!$E$6:$T$277,12,FALSE)</f>
        <v>#N/A</v>
      </c>
      <c r="R974" s="78" t="e">
        <f t="shared" si="132"/>
        <v>#N/A</v>
      </c>
      <c r="S974" s="65"/>
      <c r="T974" s="79" t="e">
        <f t="shared" si="133"/>
        <v>#N/A</v>
      </c>
      <c r="U974" s="80" t="e">
        <f t="shared" si="134"/>
        <v>#N/A</v>
      </c>
      <c r="V974" s="81" t="str">
        <f t="shared" si="135"/>
        <v/>
      </c>
      <c r="W974" s="69" t="e">
        <f>VLOOKUP(F974,'Input Log'!$E$6:$V$50000,18,FALSE)</f>
        <v>#N/A</v>
      </c>
      <c r="X974" s="64" t="e">
        <f>VLOOKUP(E974,'Supply Log'!$Z$6:$AB$699,2,FALSE)</f>
        <v>#N/A</v>
      </c>
      <c r="Y974" s="64" t="e">
        <f>VLOOKUP(E974,'Supply Log'!$E$6:$X$618,20,FALSE)</f>
        <v>#N/A</v>
      </c>
      <c r="Z974" s="64"/>
      <c r="AA974" s="64"/>
    </row>
    <row r="975" spans="1:27" ht="15.75" customHeight="1">
      <c r="A975" s="67" t="str">
        <f t="shared" si="128"/>
        <v/>
      </c>
      <c r="B975" s="65">
        <f t="shared" si="130"/>
        <v>887</v>
      </c>
      <c r="C975" s="68" t="str">
        <f t="shared" si="129"/>
        <v/>
      </c>
      <c r="D975" s="69"/>
      <c r="E975" s="66"/>
      <c r="F975" s="66"/>
      <c r="G975" s="65" t="e">
        <f>VLOOKUP(E975,'Supply Log'!$E$6:$T$999,2,FALSE)</f>
        <v>#N/A</v>
      </c>
      <c r="H975" s="65" t="e">
        <f>VLOOKUP(E975,'Supply Log'!$E$6:$T$999,3,FALSE)</f>
        <v>#N/A</v>
      </c>
      <c r="I975" s="77"/>
      <c r="J975" s="65" t="e">
        <f>VLOOKUP(E975,'Supply Log'!$E$6:$T$277,5,FALSE)</f>
        <v>#N/A</v>
      </c>
      <c r="K975" s="65" t="e">
        <f>VLOOKUP(E975,'Supply Log'!$E$6:$T$277,6,FALSE)</f>
        <v>#N/A</v>
      </c>
      <c r="L975" s="65" t="e">
        <f>VLOOKUP(E975,'Supply Log'!$E$6:$T$277,7,FALSE)</f>
        <v>#N/A</v>
      </c>
      <c r="M975" s="65" t="e">
        <f>VLOOKUP(E975,'Supply Log'!$E$6:$T$277,8,FALSE)</f>
        <v>#N/A</v>
      </c>
      <c r="N975" s="65" t="e">
        <f>VLOOKUP(E975,'Supply Log'!$E$6:$T$277,9,FALSE)</f>
        <v>#N/A</v>
      </c>
      <c r="O975" s="65" t="e">
        <f>VLOOKUP(E975,'Supply Log'!$E$6:$T$277,10,FALSE)</f>
        <v>#N/A</v>
      </c>
      <c r="P975" s="29" t="e">
        <f t="shared" si="131"/>
        <v>#N/A</v>
      </c>
      <c r="Q975" s="65" t="e">
        <f>VLOOKUP(E975,'Supply Log'!$E$6:$T$277,12,FALSE)</f>
        <v>#N/A</v>
      </c>
      <c r="R975" s="78" t="e">
        <f t="shared" si="132"/>
        <v>#N/A</v>
      </c>
      <c r="S975" s="65"/>
      <c r="T975" s="79" t="e">
        <f t="shared" si="133"/>
        <v>#N/A</v>
      </c>
      <c r="U975" s="80" t="e">
        <f t="shared" si="134"/>
        <v>#N/A</v>
      </c>
      <c r="V975" s="81" t="str">
        <f t="shared" si="135"/>
        <v/>
      </c>
      <c r="W975" s="69" t="e">
        <f>VLOOKUP(F975,'Input Log'!$E$6:$V$50000,18,FALSE)</f>
        <v>#N/A</v>
      </c>
      <c r="X975" s="64" t="e">
        <f>VLOOKUP(E975,'Supply Log'!$Z$6:$AB$699,2,FALSE)</f>
        <v>#N/A</v>
      </c>
      <c r="Y975" s="64" t="e">
        <f>VLOOKUP(E975,'Supply Log'!$E$6:$X$618,20,FALSE)</f>
        <v>#N/A</v>
      </c>
      <c r="Z975" s="64"/>
      <c r="AA975" s="64"/>
    </row>
    <row r="976" spans="1:27" ht="15.75" customHeight="1">
      <c r="A976" s="67" t="str">
        <f t="shared" si="128"/>
        <v/>
      </c>
      <c r="B976" s="65">
        <f t="shared" si="130"/>
        <v>888</v>
      </c>
      <c r="C976" s="68" t="str">
        <f t="shared" si="129"/>
        <v/>
      </c>
      <c r="D976" s="69"/>
      <c r="E976" s="66"/>
      <c r="F976" s="66"/>
      <c r="G976" s="65" t="e">
        <f>VLOOKUP(E976,'Supply Log'!$E$6:$T$999,2,FALSE)</f>
        <v>#N/A</v>
      </c>
      <c r="H976" s="65" t="e">
        <f>VLOOKUP(E976,'Supply Log'!$E$6:$T$999,3,FALSE)</f>
        <v>#N/A</v>
      </c>
      <c r="I976" s="77"/>
      <c r="J976" s="65" t="e">
        <f>VLOOKUP(E976,'Supply Log'!$E$6:$T$277,5,FALSE)</f>
        <v>#N/A</v>
      </c>
      <c r="K976" s="65" t="e">
        <f>VLOOKUP(E976,'Supply Log'!$E$6:$T$277,6,FALSE)</f>
        <v>#N/A</v>
      </c>
      <c r="L976" s="65" t="e">
        <f>VLOOKUP(E976,'Supply Log'!$E$6:$T$277,7,FALSE)</f>
        <v>#N/A</v>
      </c>
      <c r="M976" s="65" t="e">
        <f>VLOOKUP(E976,'Supply Log'!$E$6:$T$277,8,FALSE)</f>
        <v>#N/A</v>
      </c>
      <c r="N976" s="65" t="e">
        <f>VLOOKUP(E976,'Supply Log'!$E$6:$T$277,9,FALSE)</f>
        <v>#N/A</v>
      </c>
      <c r="O976" s="65" t="e">
        <f>VLOOKUP(E976,'Supply Log'!$E$6:$T$277,10,FALSE)</f>
        <v>#N/A</v>
      </c>
      <c r="P976" s="29" t="e">
        <f t="shared" si="131"/>
        <v>#N/A</v>
      </c>
      <c r="Q976" s="65" t="e">
        <f>VLOOKUP(E976,'Supply Log'!$E$6:$T$277,12,FALSE)</f>
        <v>#N/A</v>
      </c>
      <c r="R976" s="78" t="e">
        <f t="shared" si="132"/>
        <v>#N/A</v>
      </c>
      <c r="S976" s="65"/>
      <c r="T976" s="79" t="e">
        <f t="shared" si="133"/>
        <v>#N/A</v>
      </c>
      <c r="U976" s="80" t="e">
        <f t="shared" si="134"/>
        <v>#N/A</v>
      </c>
      <c r="V976" s="81" t="str">
        <f t="shared" si="135"/>
        <v/>
      </c>
      <c r="W976" s="69" t="e">
        <f>VLOOKUP(F976,'Input Log'!$E$6:$V$50000,18,FALSE)</f>
        <v>#N/A</v>
      </c>
      <c r="X976" s="64" t="e">
        <f>VLOOKUP(E976,'Supply Log'!$Z$6:$AB$699,2,FALSE)</f>
        <v>#N/A</v>
      </c>
      <c r="Y976" s="64" t="e">
        <f>VLOOKUP(E976,'Supply Log'!$E$6:$X$618,20,FALSE)</f>
        <v>#N/A</v>
      </c>
      <c r="Z976" s="64"/>
      <c r="AA976" s="64"/>
    </row>
    <row r="977" spans="1:27" ht="15.75" customHeight="1">
      <c r="A977" s="67" t="str">
        <f t="shared" si="128"/>
        <v/>
      </c>
      <c r="B977" s="65">
        <f t="shared" si="130"/>
        <v>889</v>
      </c>
      <c r="C977" s="68" t="str">
        <f t="shared" si="129"/>
        <v/>
      </c>
      <c r="D977" s="69"/>
      <c r="E977" s="66"/>
      <c r="F977" s="66"/>
      <c r="G977" s="65" t="e">
        <f>VLOOKUP(E977,'Supply Log'!$E$6:$T$999,2,FALSE)</f>
        <v>#N/A</v>
      </c>
      <c r="H977" s="65" t="e">
        <f>VLOOKUP(E977,'Supply Log'!$E$6:$T$999,3,FALSE)</f>
        <v>#N/A</v>
      </c>
      <c r="I977" s="77"/>
      <c r="J977" s="65" t="e">
        <f>VLOOKUP(E977,'Supply Log'!$E$6:$T$277,5,FALSE)</f>
        <v>#N/A</v>
      </c>
      <c r="K977" s="65" t="e">
        <f>VLOOKUP(E977,'Supply Log'!$E$6:$T$277,6,FALSE)</f>
        <v>#N/A</v>
      </c>
      <c r="L977" s="65" t="e">
        <f>VLOOKUP(E977,'Supply Log'!$E$6:$T$277,7,FALSE)</f>
        <v>#N/A</v>
      </c>
      <c r="M977" s="65" t="e">
        <f>VLOOKUP(E977,'Supply Log'!$E$6:$T$277,8,FALSE)</f>
        <v>#N/A</v>
      </c>
      <c r="N977" s="65" t="e">
        <f>VLOOKUP(E977,'Supply Log'!$E$6:$T$277,9,FALSE)</f>
        <v>#N/A</v>
      </c>
      <c r="O977" s="65" t="e">
        <f>VLOOKUP(E977,'Supply Log'!$E$6:$T$277,10,FALSE)</f>
        <v>#N/A</v>
      </c>
      <c r="P977" s="29" t="e">
        <f t="shared" si="131"/>
        <v>#N/A</v>
      </c>
      <c r="Q977" s="65" t="e">
        <f>VLOOKUP(E977,'Supply Log'!$E$6:$T$277,12,FALSE)</f>
        <v>#N/A</v>
      </c>
      <c r="R977" s="78" t="e">
        <f t="shared" si="132"/>
        <v>#N/A</v>
      </c>
      <c r="S977" s="65"/>
      <c r="T977" s="79" t="e">
        <f t="shared" si="133"/>
        <v>#N/A</v>
      </c>
      <c r="U977" s="80" t="e">
        <f t="shared" si="134"/>
        <v>#N/A</v>
      </c>
      <c r="V977" s="81" t="str">
        <f t="shared" si="135"/>
        <v/>
      </c>
      <c r="W977" s="69" t="e">
        <f>VLOOKUP(F977,'Input Log'!$E$6:$V$50000,18,FALSE)</f>
        <v>#N/A</v>
      </c>
      <c r="X977" s="64" t="e">
        <f>VLOOKUP(E977,'Supply Log'!$Z$6:$AB$699,2,FALSE)</f>
        <v>#N/A</v>
      </c>
      <c r="Y977" s="64" t="e">
        <f>VLOOKUP(E977,'Supply Log'!$E$6:$X$618,20,FALSE)</f>
        <v>#N/A</v>
      </c>
      <c r="Z977" s="64"/>
      <c r="AA977" s="64"/>
    </row>
    <row r="978" spans="1:27" ht="15.75" customHeight="1">
      <c r="A978" s="67" t="str">
        <f t="shared" si="128"/>
        <v/>
      </c>
      <c r="B978" s="65">
        <f t="shared" si="130"/>
        <v>890</v>
      </c>
      <c r="C978" s="68" t="str">
        <f t="shared" si="129"/>
        <v/>
      </c>
      <c r="D978" s="69"/>
      <c r="E978" s="66"/>
      <c r="F978" s="66"/>
      <c r="G978" s="65" t="e">
        <f>VLOOKUP(E978,'Supply Log'!$E$6:$T$999,2,FALSE)</f>
        <v>#N/A</v>
      </c>
      <c r="H978" s="65" t="e">
        <f>VLOOKUP(E978,'Supply Log'!$E$6:$T$999,3,FALSE)</f>
        <v>#N/A</v>
      </c>
      <c r="I978" s="77"/>
      <c r="J978" s="65" t="e">
        <f>VLOOKUP(E978,'Supply Log'!$E$6:$T$277,5,FALSE)</f>
        <v>#N/A</v>
      </c>
      <c r="K978" s="65" t="e">
        <f>VLOOKUP(E978,'Supply Log'!$E$6:$T$277,6,FALSE)</f>
        <v>#N/A</v>
      </c>
      <c r="L978" s="65" t="e">
        <f>VLOOKUP(E978,'Supply Log'!$E$6:$T$277,7,FALSE)</f>
        <v>#N/A</v>
      </c>
      <c r="M978" s="65" t="e">
        <f>VLOOKUP(E978,'Supply Log'!$E$6:$T$277,8,FALSE)</f>
        <v>#N/A</v>
      </c>
      <c r="N978" s="65" t="e">
        <f>VLOOKUP(E978,'Supply Log'!$E$6:$T$277,9,FALSE)</f>
        <v>#N/A</v>
      </c>
      <c r="O978" s="65" t="e">
        <f>VLOOKUP(E978,'Supply Log'!$E$6:$T$277,10,FALSE)</f>
        <v>#N/A</v>
      </c>
      <c r="P978" s="29" t="e">
        <f t="shared" si="131"/>
        <v>#N/A</v>
      </c>
      <c r="Q978" s="65" t="e">
        <f>VLOOKUP(E978,'Supply Log'!$E$6:$T$277,12,FALSE)</f>
        <v>#N/A</v>
      </c>
      <c r="R978" s="78" t="e">
        <f t="shared" si="132"/>
        <v>#N/A</v>
      </c>
      <c r="S978" s="65"/>
      <c r="T978" s="79" t="e">
        <f t="shared" si="133"/>
        <v>#N/A</v>
      </c>
      <c r="U978" s="80" t="e">
        <f t="shared" si="134"/>
        <v>#N/A</v>
      </c>
      <c r="V978" s="81" t="str">
        <f t="shared" si="135"/>
        <v/>
      </c>
      <c r="W978" s="69" t="e">
        <f>VLOOKUP(F978,'Input Log'!$E$6:$V$50000,18,FALSE)</f>
        <v>#N/A</v>
      </c>
      <c r="X978" s="64" t="e">
        <f>VLOOKUP(E978,'Supply Log'!$Z$6:$AB$699,2,FALSE)</f>
        <v>#N/A</v>
      </c>
      <c r="Y978" s="64" t="e">
        <f>VLOOKUP(E978,'Supply Log'!$E$6:$X$618,20,FALSE)</f>
        <v>#N/A</v>
      </c>
      <c r="Z978" s="64"/>
      <c r="AA978" s="64"/>
    </row>
    <row r="979" spans="1:27" ht="15.75" customHeight="1">
      <c r="A979" s="67" t="str">
        <f t="shared" si="128"/>
        <v/>
      </c>
      <c r="B979" s="65">
        <f t="shared" si="130"/>
        <v>891</v>
      </c>
      <c r="C979" s="68" t="str">
        <f t="shared" si="129"/>
        <v/>
      </c>
      <c r="D979" s="69"/>
      <c r="E979" s="66"/>
      <c r="F979" s="66"/>
      <c r="G979" s="65" t="e">
        <f>VLOOKUP(E979,'Supply Log'!$E$6:$T$999,2,FALSE)</f>
        <v>#N/A</v>
      </c>
      <c r="H979" s="65" t="e">
        <f>VLOOKUP(E979,'Supply Log'!$E$6:$T$999,3,FALSE)</f>
        <v>#N/A</v>
      </c>
      <c r="I979" s="77"/>
      <c r="J979" s="65" t="e">
        <f>VLOOKUP(E979,'Supply Log'!$E$6:$T$277,5,FALSE)</f>
        <v>#N/A</v>
      </c>
      <c r="K979" s="65" t="e">
        <f>VLOOKUP(E979,'Supply Log'!$E$6:$T$277,6,FALSE)</f>
        <v>#N/A</v>
      </c>
      <c r="L979" s="65" t="e">
        <f>VLOOKUP(E979,'Supply Log'!$E$6:$T$277,7,FALSE)</f>
        <v>#N/A</v>
      </c>
      <c r="M979" s="65" t="e">
        <f>VLOOKUP(E979,'Supply Log'!$E$6:$T$277,8,FALSE)</f>
        <v>#N/A</v>
      </c>
      <c r="N979" s="65" t="e">
        <f>VLOOKUP(E979,'Supply Log'!$E$6:$T$277,9,FALSE)</f>
        <v>#N/A</v>
      </c>
      <c r="O979" s="65" t="e">
        <f>VLOOKUP(E979,'Supply Log'!$E$6:$T$277,10,FALSE)</f>
        <v>#N/A</v>
      </c>
      <c r="P979" s="29" t="e">
        <f t="shared" si="131"/>
        <v>#N/A</v>
      </c>
      <c r="Q979" s="65" t="e">
        <f>VLOOKUP(E979,'Supply Log'!$E$6:$T$277,12,FALSE)</f>
        <v>#N/A</v>
      </c>
      <c r="R979" s="78" t="e">
        <f t="shared" si="132"/>
        <v>#N/A</v>
      </c>
      <c r="S979" s="65"/>
      <c r="T979" s="79" t="e">
        <f t="shared" si="133"/>
        <v>#N/A</v>
      </c>
      <c r="U979" s="80" t="e">
        <f t="shared" si="134"/>
        <v>#N/A</v>
      </c>
      <c r="V979" s="81" t="str">
        <f t="shared" si="135"/>
        <v/>
      </c>
      <c r="W979" s="69" t="e">
        <f>VLOOKUP(F979,'Input Log'!$E$6:$V$50000,18,FALSE)</f>
        <v>#N/A</v>
      </c>
      <c r="X979" s="64" t="e">
        <f>VLOOKUP(E979,'Supply Log'!$Z$6:$AB$699,2,FALSE)</f>
        <v>#N/A</v>
      </c>
      <c r="Y979" s="64" t="e">
        <f>VLOOKUP(E979,'Supply Log'!$E$6:$X$618,20,FALSE)</f>
        <v>#N/A</v>
      </c>
      <c r="Z979" s="64"/>
      <c r="AA979" s="64"/>
    </row>
    <row r="980" spans="1:27" ht="15.75" customHeight="1">
      <c r="A980" s="67" t="str">
        <f t="shared" si="128"/>
        <v/>
      </c>
      <c r="B980" s="65">
        <f t="shared" si="130"/>
        <v>892</v>
      </c>
      <c r="C980" s="68" t="str">
        <f t="shared" si="129"/>
        <v/>
      </c>
      <c r="D980" s="69"/>
      <c r="E980" s="66"/>
      <c r="F980" s="66"/>
      <c r="G980" s="65" t="e">
        <f>VLOOKUP(E980,'Supply Log'!$E$6:$T$999,2,FALSE)</f>
        <v>#N/A</v>
      </c>
      <c r="H980" s="65" t="e">
        <f>VLOOKUP(E980,'Supply Log'!$E$6:$T$999,3,FALSE)</f>
        <v>#N/A</v>
      </c>
      <c r="I980" s="77"/>
      <c r="J980" s="65" t="e">
        <f>VLOOKUP(E980,'Supply Log'!$E$6:$T$277,5,FALSE)</f>
        <v>#N/A</v>
      </c>
      <c r="K980" s="65" t="e">
        <f>VLOOKUP(E980,'Supply Log'!$E$6:$T$277,6,FALSE)</f>
        <v>#N/A</v>
      </c>
      <c r="L980" s="65" t="e">
        <f>VLOOKUP(E980,'Supply Log'!$E$6:$T$277,7,FALSE)</f>
        <v>#N/A</v>
      </c>
      <c r="M980" s="65" t="e">
        <f>VLOOKUP(E980,'Supply Log'!$E$6:$T$277,8,FALSE)</f>
        <v>#N/A</v>
      </c>
      <c r="N980" s="65" t="e">
        <f>VLOOKUP(E980,'Supply Log'!$E$6:$T$277,9,FALSE)</f>
        <v>#N/A</v>
      </c>
      <c r="O980" s="65" t="e">
        <f>VLOOKUP(E980,'Supply Log'!$E$6:$T$277,10,FALSE)</f>
        <v>#N/A</v>
      </c>
      <c r="P980" s="29" t="e">
        <f t="shared" si="131"/>
        <v>#N/A</v>
      </c>
      <c r="Q980" s="65" t="e">
        <f>VLOOKUP(E980,'Supply Log'!$E$6:$T$277,12,FALSE)</f>
        <v>#N/A</v>
      </c>
      <c r="R980" s="78" t="e">
        <f t="shared" si="132"/>
        <v>#N/A</v>
      </c>
      <c r="S980" s="65"/>
      <c r="T980" s="79" t="e">
        <f t="shared" si="133"/>
        <v>#N/A</v>
      </c>
      <c r="U980" s="80" t="e">
        <f t="shared" si="134"/>
        <v>#N/A</v>
      </c>
      <c r="V980" s="81" t="str">
        <f t="shared" si="135"/>
        <v/>
      </c>
      <c r="W980" s="69" t="e">
        <f>VLOOKUP(F980,'Input Log'!$E$6:$V$50000,18,FALSE)</f>
        <v>#N/A</v>
      </c>
      <c r="X980" s="64" t="e">
        <f>VLOOKUP(E980,'Supply Log'!$Z$6:$AB$699,2,FALSE)</f>
        <v>#N/A</v>
      </c>
      <c r="Y980" s="64" t="e">
        <f>VLOOKUP(E980,'Supply Log'!$E$6:$X$618,20,FALSE)</f>
        <v>#N/A</v>
      </c>
      <c r="Z980" s="64"/>
      <c r="AA980" s="64"/>
    </row>
    <row r="981" spans="1:27" ht="15.75" customHeight="1">
      <c r="A981" s="67" t="str">
        <f t="shared" si="128"/>
        <v/>
      </c>
      <c r="B981" s="65">
        <f t="shared" si="130"/>
        <v>893</v>
      </c>
      <c r="C981" s="68" t="str">
        <f t="shared" si="129"/>
        <v/>
      </c>
      <c r="D981" s="69"/>
      <c r="E981" s="66"/>
      <c r="F981" s="66"/>
      <c r="G981" s="65" t="e">
        <f>VLOOKUP(E981,'Supply Log'!$E$6:$T$999,2,FALSE)</f>
        <v>#N/A</v>
      </c>
      <c r="H981" s="65" t="e">
        <f>VLOOKUP(E981,'Supply Log'!$E$6:$T$999,3,FALSE)</f>
        <v>#N/A</v>
      </c>
      <c r="I981" s="77"/>
      <c r="J981" s="65" t="e">
        <f>VLOOKUP(E981,'Supply Log'!$E$6:$T$277,5,FALSE)</f>
        <v>#N/A</v>
      </c>
      <c r="K981" s="65" t="e">
        <f>VLOOKUP(E981,'Supply Log'!$E$6:$T$277,6,FALSE)</f>
        <v>#N/A</v>
      </c>
      <c r="L981" s="65" t="e">
        <f>VLOOKUP(E981,'Supply Log'!$E$6:$T$277,7,FALSE)</f>
        <v>#N/A</v>
      </c>
      <c r="M981" s="65" t="e">
        <f>VLOOKUP(E981,'Supply Log'!$E$6:$T$277,8,FALSE)</f>
        <v>#N/A</v>
      </c>
      <c r="N981" s="65" t="e">
        <f>VLOOKUP(E981,'Supply Log'!$E$6:$T$277,9,FALSE)</f>
        <v>#N/A</v>
      </c>
      <c r="O981" s="65" t="e">
        <f>VLOOKUP(E981,'Supply Log'!$E$6:$T$277,10,FALSE)</f>
        <v>#N/A</v>
      </c>
      <c r="P981" s="29" t="e">
        <f t="shared" si="131"/>
        <v>#N/A</v>
      </c>
      <c r="Q981" s="65" t="e">
        <f>VLOOKUP(E981,'Supply Log'!$E$6:$T$277,12,FALSE)</f>
        <v>#N/A</v>
      </c>
      <c r="R981" s="78" t="e">
        <f t="shared" si="132"/>
        <v>#N/A</v>
      </c>
      <c r="S981" s="65"/>
      <c r="T981" s="79" t="e">
        <f t="shared" si="133"/>
        <v>#N/A</v>
      </c>
      <c r="U981" s="80" t="e">
        <f t="shared" si="134"/>
        <v>#N/A</v>
      </c>
      <c r="V981" s="81" t="str">
        <f t="shared" si="135"/>
        <v/>
      </c>
      <c r="W981" s="69" t="e">
        <f>VLOOKUP(F981,'Input Log'!$E$6:$V$50000,18,FALSE)</f>
        <v>#N/A</v>
      </c>
      <c r="X981" s="64" t="e">
        <f>VLOOKUP(E981,'Supply Log'!$Z$6:$AB$699,2,FALSE)</f>
        <v>#N/A</v>
      </c>
      <c r="Y981" s="64" t="e">
        <f>VLOOKUP(E981,'Supply Log'!$E$6:$X$618,20,FALSE)</f>
        <v>#N/A</v>
      </c>
      <c r="Z981" s="64"/>
      <c r="AA981" s="64"/>
    </row>
    <row r="982" spans="1:27" ht="15.75" customHeight="1">
      <c r="A982" s="67" t="str">
        <f t="shared" si="128"/>
        <v/>
      </c>
      <c r="B982" s="65">
        <f t="shared" si="130"/>
        <v>894</v>
      </c>
      <c r="C982" s="68" t="str">
        <f t="shared" si="129"/>
        <v/>
      </c>
      <c r="D982" s="69"/>
      <c r="E982" s="66"/>
      <c r="F982" s="66"/>
      <c r="G982" s="65" t="e">
        <f>VLOOKUP(E982,'Supply Log'!$E$6:$T$999,2,FALSE)</f>
        <v>#N/A</v>
      </c>
      <c r="H982" s="65" t="e">
        <f>VLOOKUP(E982,'Supply Log'!$E$6:$T$999,3,FALSE)</f>
        <v>#N/A</v>
      </c>
      <c r="I982" s="77"/>
      <c r="J982" s="65" t="e">
        <f>VLOOKUP(E982,'Supply Log'!$E$6:$T$277,5,FALSE)</f>
        <v>#N/A</v>
      </c>
      <c r="K982" s="65" t="e">
        <f>VLOOKUP(E982,'Supply Log'!$E$6:$T$277,6,FALSE)</f>
        <v>#N/A</v>
      </c>
      <c r="L982" s="65" t="e">
        <f>VLOOKUP(E982,'Supply Log'!$E$6:$T$277,7,FALSE)</f>
        <v>#N/A</v>
      </c>
      <c r="M982" s="65" t="e">
        <f>VLOOKUP(E982,'Supply Log'!$E$6:$T$277,8,FALSE)</f>
        <v>#N/A</v>
      </c>
      <c r="N982" s="65" t="e">
        <f>VLOOKUP(E982,'Supply Log'!$E$6:$T$277,9,FALSE)</f>
        <v>#N/A</v>
      </c>
      <c r="O982" s="65" t="e">
        <f>VLOOKUP(E982,'Supply Log'!$E$6:$T$277,10,FALSE)</f>
        <v>#N/A</v>
      </c>
      <c r="P982" s="29" t="e">
        <f t="shared" si="131"/>
        <v>#N/A</v>
      </c>
      <c r="Q982" s="65" t="e">
        <f>VLOOKUP(E982,'Supply Log'!$E$6:$T$277,12,FALSE)</f>
        <v>#N/A</v>
      </c>
      <c r="R982" s="78" t="e">
        <f t="shared" si="132"/>
        <v>#N/A</v>
      </c>
      <c r="S982" s="65"/>
      <c r="T982" s="79" t="e">
        <f t="shared" si="133"/>
        <v>#N/A</v>
      </c>
      <c r="U982" s="80" t="e">
        <f t="shared" si="134"/>
        <v>#N/A</v>
      </c>
      <c r="V982" s="81" t="str">
        <f t="shared" si="135"/>
        <v/>
      </c>
      <c r="W982" s="69" t="e">
        <f>VLOOKUP(F982,'Input Log'!$E$6:$V$50000,18,FALSE)</f>
        <v>#N/A</v>
      </c>
      <c r="X982" s="64" t="e">
        <f>VLOOKUP(E982,'Supply Log'!$Z$6:$AB$699,2,FALSE)</f>
        <v>#N/A</v>
      </c>
      <c r="Y982" s="64" t="e">
        <f>VLOOKUP(E982,'Supply Log'!$E$6:$X$618,20,FALSE)</f>
        <v>#N/A</v>
      </c>
      <c r="Z982" s="64"/>
      <c r="AA982" s="64"/>
    </row>
    <row r="983" spans="1:27" ht="15.75" customHeight="1">
      <c r="A983" s="67" t="str">
        <f t="shared" si="128"/>
        <v/>
      </c>
      <c r="B983" s="65">
        <f t="shared" si="130"/>
        <v>895</v>
      </c>
      <c r="C983" s="68" t="str">
        <f t="shared" si="129"/>
        <v/>
      </c>
      <c r="D983" s="69"/>
      <c r="E983" s="66"/>
      <c r="F983" s="66"/>
      <c r="G983" s="65" t="e">
        <f>VLOOKUP(E983,'Supply Log'!$E$6:$T$999,2,FALSE)</f>
        <v>#N/A</v>
      </c>
      <c r="H983" s="65" t="e">
        <f>VLOOKUP(E983,'Supply Log'!$E$6:$T$999,3,FALSE)</f>
        <v>#N/A</v>
      </c>
      <c r="I983" s="77"/>
      <c r="J983" s="65" t="e">
        <f>VLOOKUP(E983,'Supply Log'!$E$6:$T$277,5,FALSE)</f>
        <v>#N/A</v>
      </c>
      <c r="K983" s="65" t="e">
        <f>VLOOKUP(E983,'Supply Log'!$E$6:$T$277,6,FALSE)</f>
        <v>#N/A</v>
      </c>
      <c r="L983" s="65" t="e">
        <f>VLOOKUP(E983,'Supply Log'!$E$6:$T$277,7,FALSE)</f>
        <v>#N/A</v>
      </c>
      <c r="M983" s="65" t="e">
        <f>VLOOKUP(E983,'Supply Log'!$E$6:$T$277,8,FALSE)</f>
        <v>#N/A</v>
      </c>
      <c r="N983" s="65" t="e">
        <f>VLOOKUP(E983,'Supply Log'!$E$6:$T$277,9,FALSE)</f>
        <v>#N/A</v>
      </c>
      <c r="O983" s="65" t="e">
        <f>VLOOKUP(E983,'Supply Log'!$E$6:$T$277,10,FALSE)</f>
        <v>#N/A</v>
      </c>
      <c r="P983" s="29" t="e">
        <f t="shared" si="131"/>
        <v>#N/A</v>
      </c>
      <c r="Q983" s="65" t="e">
        <f>VLOOKUP(E983,'Supply Log'!$E$6:$T$277,12,FALSE)</f>
        <v>#N/A</v>
      </c>
      <c r="R983" s="78" t="e">
        <f t="shared" si="132"/>
        <v>#N/A</v>
      </c>
      <c r="S983" s="65"/>
      <c r="T983" s="79" t="e">
        <f t="shared" si="133"/>
        <v>#N/A</v>
      </c>
      <c r="U983" s="80" t="e">
        <f t="shared" si="134"/>
        <v>#N/A</v>
      </c>
      <c r="V983" s="81" t="str">
        <f t="shared" si="135"/>
        <v/>
      </c>
      <c r="W983" s="69" t="e">
        <f>VLOOKUP(F983,'Input Log'!$E$6:$V$50000,18,FALSE)</f>
        <v>#N/A</v>
      </c>
      <c r="X983" s="64" t="e">
        <f>VLOOKUP(E983,'Supply Log'!$Z$6:$AB$699,2,FALSE)</f>
        <v>#N/A</v>
      </c>
      <c r="Y983" s="64" t="e">
        <f>VLOOKUP(E983,'Supply Log'!$E$6:$X$618,20,FALSE)</f>
        <v>#N/A</v>
      </c>
      <c r="Z983" s="64"/>
      <c r="AA983" s="64"/>
    </row>
    <row r="984" spans="1:27" ht="15.75" customHeight="1">
      <c r="A984" s="67" t="str">
        <f t="shared" si="128"/>
        <v/>
      </c>
      <c r="B984" s="65">
        <f t="shared" si="130"/>
        <v>896</v>
      </c>
      <c r="C984" s="68" t="str">
        <f t="shared" si="129"/>
        <v/>
      </c>
      <c r="D984" s="69"/>
      <c r="E984" s="66"/>
      <c r="F984" s="66"/>
      <c r="G984" s="65" t="e">
        <f>VLOOKUP(E984,'Supply Log'!$E$6:$T$999,2,FALSE)</f>
        <v>#N/A</v>
      </c>
      <c r="H984" s="65" t="e">
        <f>VLOOKUP(E984,'Supply Log'!$E$6:$T$999,3,FALSE)</f>
        <v>#N/A</v>
      </c>
      <c r="I984" s="77"/>
      <c r="J984" s="65" t="e">
        <f>VLOOKUP(E984,'Supply Log'!$E$6:$T$277,5,FALSE)</f>
        <v>#N/A</v>
      </c>
      <c r="K984" s="65" t="e">
        <f>VLOOKUP(E984,'Supply Log'!$E$6:$T$277,6,FALSE)</f>
        <v>#N/A</v>
      </c>
      <c r="L984" s="65" t="e">
        <f>VLOOKUP(E984,'Supply Log'!$E$6:$T$277,7,FALSE)</f>
        <v>#N/A</v>
      </c>
      <c r="M984" s="65" t="e">
        <f>VLOOKUP(E984,'Supply Log'!$E$6:$T$277,8,FALSE)</f>
        <v>#N/A</v>
      </c>
      <c r="N984" s="65" t="e">
        <f>VLOOKUP(E984,'Supply Log'!$E$6:$T$277,9,FALSE)</f>
        <v>#N/A</v>
      </c>
      <c r="O984" s="65" t="e">
        <f>VLOOKUP(E984,'Supply Log'!$E$6:$T$277,10,FALSE)</f>
        <v>#N/A</v>
      </c>
      <c r="P984" s="29" t="e">
        <f t="shared" si="131"/>
        <v>#N/A</v>
      </c>
      <c r="Q984" s="65" t="e">
        <f>VLOOKUP(E984,'Supply Log'!$E$6:$T$277,12,FALSE)</f>
        <v>#N/A</v>
      </c>
      <c r="R984" s="78" t="e">
        <f t="shared" si="132"/>
        <v>#N/A</v>
      </c>
      <c r="S984" s="65"/>
      <c r="T984" s="79" t="e">
        <f t="shared" si="133"/>
        <v>#N/A</v>
      </c>
      <c r="U984" s="80" t="e">
        <f t="shared" si="134"/>
        <v>#N/A</v>
      </c>
      <c r="V984" s="81" t="str">
        <f t="shared" si="135"/>
        <v/>
      </c>
      <c r="W984" s="69" t="e">
        <f>VLOOKUP(F984,'Input Log'!$E$6:$V$50000,18,FALSE)</f>
        <v>#N/A</v>
      </c>
      <c r="X984" s="64" t="e">
        <f>VLOOKUP(E984,'Supply Log'!$Z$6:$AB$699,2,FALSE)</f>
        <v>#N/A</v>
      </c>
      <c r="Y984" s="64" t="e">
        <f>VLOOKUP(E984,'Supply Log'!$E$6:$X$618,20,FALSE)</f>
        <v>#N/A</v>
      </c>
      <c r="Z984" s="64"/>
      <c r="AA984" s="64"/>
    </row>
    <row r="985" spans="1:27" ht="15.75" customHeight="1">
      <c r="A985" s="67" t="str">
        <f t="shared" si="128"/>
        <v/>
      </c>
      <c r="B985" s="65">
        <f t="shared" si="130"/>
        <v>897</v>
      </c>
      <c r="C985" s="68" t="str">
        <f t="shared" si="129"/>
        <v/>
      </c>
      <c r="D985" s="69"/>
      <c r="E985" s="66"/>
      <c r="F985" s="66"/>
      <c r="G985" s="65" t="e">
        <f>VLOOKUP(E985,'Supply Log'!$E$6:$T$999,2,FALSE)</f>
        <v>#N/A</v>
      </c>
      <c r="H985" s="65" t="e">
        <f>VLOOKUP(E985,'Supply Log'!$E$6:$T$999,3,FALSE)</f>
        <v>#N/A</v>
      </c>
      <c r="I985" s="77"/>
      <c r="J985" s="65" t="e">
        <f>VLOOKUP(E985,'Supply Log'!$E$6:$T$277,5,FALSE)</f>
        <v>#N/A</v>
      </c>
      <c r="K985" s="65" t="e">
        <f>VLOOKUP(E985,'Supply Log'!$E$6:$T$277,6,FALSE)</f>
        <v>#N/A</v>
      </c>
      <c r="L985" s="65" t="e">
        <f>VLOOKUP(E985,'Supply Log'!$E$6:$T$277,7,FALSE)</f>
        <v>#N/A</v>
      </c>
      <c r="M985" s="65" t="e">
        <f>VLOOKUP(E985,'Supply Log'!$E$6:$T$277,8,FALSE)</f>
        <v>#N/A</v>
      </c>
      <c r="N985" s="65" t="e">
        <f>VLOOKUP(E985,'Supply Log'!$E$6:$T$277,9,FALSE)</f>
        <v>#N/A</v>
      </c>
      <c r="O985" s="65" t="e">
        <f>VLOOKUP(E985,'Supply Log'!$E$6:$T$277,10,FALSE)</f>
        <v>#N/A</v>
      </c>
      <c r="P985" s="29" t="e">
        <f t="shared" si="131"/>
        <v>#N/A</v>
      </c>
      <c r="Q985" s="65" t="e">
        <f>VLOOKUP(E985,'Supply Log'!$E$6:$T$277,12,FALSE)</f>
        <v>#N/A</v>
      </c>
      <c r="R985" s="78" t="e">
        <f t="shared" si="132"/>
        <v>#N/A</v>
      </c>
      <c r="S985" s="65"/>
      <c r="T985" s="79" t="e">
        <f t="shared" si="133"/>
        <v>#N/A</v>
      </c>
      <c r="U985" s="80" t="e">
        <f t="shared" si="134"/>
        <v>#N/A</v>
      </c>
      <c r="V985" s="81" t="str">
        <f t="shared" si="135"/>
        <v/>
      </c>
      <c r="W985" s="69" t="e">
        <f>VLOOKUP(F985,'Input Log'!$E$6:$V$50000,18,FALSE)</f>
        <v>#N/A</v>
      </c>
      <c r="X985" s="64" t="e">
        <f>VLOOKUP(E985,'Supply Log'!$Z$6:$AB$699,2,FALSE)</f>
        <v>#N/A</v>
      </c>
      <c r="Y985" s="64" t="e">
        <f>VLOOKUP(E985,'Supply Log'!$E$6:$X$618,20,FALSE)</f>
        <v>#N/A</v>
      </c>
      <c r="Z985" s="64"/>
      <c r="AA985" s="64"/>
    </row>
    <row r="986" spans="1:27" ht="15.75" customHeight="1">
      <c r="A986" s="67" t="str">
        <f t="shared" si="128"/>
        <v/>
      </c>
      <c r="B986" s="65">
        <f t="shared" si="130"/>
        <v>898</v>
      </c>
      <c r="C986" s="68" t="str">
        <f t="shared" si="129"/>
        <v/>
      </c>
      <c r="D986" s="69"/>
      <c r="E986" s="66"/>
      <c r="F986" s="66"/>
      <c r="G986" s="65" t="e">
        <f>VLOOKUP(E986,'Supply Log'!$E$6:$T$999,2,FALSE)</f>
        <v>#N/A</v>
      </c>
      <c r="H986" s="65" t="e">
        <f>VLOOKUP(E986,'Supply Log'!$E$6:$T$999,3,FALSE)</f>
        <v>#N/A</v>
      </c>
      <c r="I986" s="77"/>
      <c r="J986" s="65" t="e">
        <f>VLOOKUP(E986,'Supply Log'!$E$6:$T$277,5,FALSE)</f>
        <v>#N/A</v>
      </c>
      <c r="K986" s="65" t="e">
        <f>VLOOKUP(E986,'Supply Log'!$E$6:$T$277,6,FALSE)</f>
        <v>#N/A</v>
      </c>
      <c r="L986" s="65" t="e">
        <f>VLOOKUP(E986,'Supply Log'!$E$6:$T$277,7,FALSE)</f>
        <v>#N/A</v>
      </c>
      <c r="M986" s="65" t="e">
        <f>VLOOKUP(E986,'Supply Log'!$E$6:$T$277,8,FALSE)</f>
        <v>#N/A</v>
      </c>
      <c r="N986" s="65" t="e">
        <f>VLOOKUP(E986,'Supply Log'!$E$6:$T$277,9,FALSE)</f>
        <v>#N/A</v>
      </c>
      <c r="O986" s="65" t="e">
        <f>VLOOKUP(E986,'Supply Log'!$E$6:$T$277,10,FALSE)</f>
        <v>#N/A</v>
      </c>
      <c r="P986" s="29" t="e">
        <f t="shared" si="131"/>
        <v>#N/A</v>
      </c>
      <c r="Q986" s="65" t="e">
        <f>VLOOKUP(E986,'Supply Log'!$E$6:$T$277,12,FALSE)</f>
        <v>#N/A</v>
      </c>
      <c r="R986" s="78" t="e">
        <f t="shared" si="132"/>
        <v>#N/A</v>
      </c>
      <c r="S986" s="65"/>
      <c r="T986" s="79" t="e">
        <f t="shared" si="133"/>
        <v>#N/A</v>
      </c>
      <c r="U986" s="80" t="e">
        <f t="shared" si="134"/>
        <v>#N/A</v>
      </c>
      <c r="V986" s="81" t="str">
        <f t="shared" si="135"/>
        <v/>
      </c>
      <c r="W986" s="69" t="e">
        <f>VLOOKUP(F986,'Input Log'!$E$6:$V$50000,18,FALSE)</f>
        <v>#N/A</v>
      </c>
      <c r="X986" s="64" t="e">
        <f>VLOOKUP(E986,'Supply Log'!$Z$6:$AB$699,2,FALSE)</f>
        <v>#N/A</v>
      </c>
      <c r="Y986" s="64" t="e">
        <f>VLOOKUP(E986,'Supply Log'!$E$6:$X$618,20,FALSE)</f>
        <v>#N/A</v>
      </c>
      <c r="Z986" s="64"/>
      <c r="AA986" s="64"/>
    </row>
    <row r="987" spans="1:27" ht="15.75" customHeight="1">
      <c r="A987" s="67" t="str">
        <f t="shared" si="128"/>
        <v/>
      </c>
      <c r="B987" s="65">
        <f t="shared" si="130"/>
        <v>899</v>
      </c>
      <c r="C987" s="68" t="str">
        <f t="shared" si="129"/>
        <v/>
      </c>
      <c r="D987" s="69"/>
      <c r="E987" s="66"/>
      <c r="F987" s="66"/>
      <c r="G987" s="65" t="e">
        <f>VLOOKUP(E987,'Supply Log'!$E$6:$T$999,2,FALSE)</f>
        <v>#N/A</v>
      </c>
      <c r="H987" s="65" t="e">
        <f>VLOOKUP(E987,'Supply Log'!$E$6:$T$999,3,FALSE)</f>
        <v>#N/A</v>
      </c>
      <c r="I987" s="77"/>
      <c r="J987" s="65" t="e">
        <f>VLOOKUP(E987,'Supply Log'!$E$6:$T$277,5,FALSE)</f>
        <v>#N/A</v>
      </c>
      <c r="K987" s="65" t="e">
        <f>VLOOKUP(E987,'Supply Log'!$E$6:$T$277,6,FALSE)</f>
        <v>#N/A</v>
      </c>
      <c r="L987" s="65" t="e">
        <f>VLOOKUP(E987,'Supply Log'!$E$6:$T$277,7,FALSE)</f>
        <v>#N/A</v>
      </c>
      <c r="M987" s="65" t="e">
        <f>VLOOKUP(E987,'Supply Log'!$E$6:$T$277,8,FALSE)</f>
        <v>#N/A</v>
      </c>
      <c r="N987" s="65" t="e">
        <f>VLOOKUP(E987,'Supply Log'!$E$6:$T$277,9,FALSE)</f>
        <v>#N/A</v>
      </c>
      <c r="O987" s="65" t="e">
        <f>VLOOKUP(E987,'Supply Log'!$E$6:$T$277,10,FALSE)</f>
        <v>#N/A</v>
      </c>
      <c r="P987" s="29" t="e">
        <f t="shared" si="131"/>
        <v>#N/A</v>
      </c>
      <c r="Q987" s="65" t="e">
        <f>VLOOKUP(E987,'Supply Log'!$E$6:$T$277,12,FALSE)</f>
        <v>#N/A</v>
      </c>
      <c r="R987" s="78" t="e">
        <f t="shared" si="132"/>
        <v>#N/A</v>
      </c>
      <c r="S987" s="65"/>
      <c r="T987" s="79" t="e">
        <f t="shared" si="133"/>
        <v>#N/A</v>
      </c>
      <c r="U987" s="80" t="e">
        <f t="shared" si="134"/>
        <v>#N/A</v>
      </c>
      <c r="V987" s="81" t="str">
        <f t="shared" si="135"/>
        <v/>
      </c>
      <c r="W987" s="69" t="e">
        <f>VLOOKUP(F987,'Input Log'!$E$6:$V$50000,18,FALSE)</f>
        <v>#N/A</v>
      </c>
      <c r="X987" s="64" t="e">
        <f>VLOOKUP(E987,'Supply Log'!$Z$6:$AB$699,2,FALSE)</f>
        <v>#N/A</v>
      </c>
      <c r="Y987" s="64" t="e">
        <f>VLOOKUP(E987,'Supply Log'!$E$6:$X$618,20,FALSE)</f>
        <v>#N/A</v>
      </c>
      <c r="Z987" s="64"/>
      <c r="AA987" s="64"/>
    </row>
    <row r="988" spans="1:27" ht="15.75" customHeight="1">
      <c r="A988" s="67" t="str">
        <f t="shared" si="128"/>
        <v/>
      </c>
      <c r="B988" s="65">
        <f t="shared" si="130"/>
        <v>900</v>
      </c>
      <c r="C988" s="68" t="str">
        <f t="shared" si="129"/>
        <v/>
      </c>
      <c r="D988" s="69"/>
      <c r="E988" s="66"/>
      <c r="F988" s="66"/>
      <c r="G988" s="65" t="e">
        <f>VLOOKUP(E988,'Supply Log'!$E$6:$T$999,2,FALSE)</f>
        <v>#N/A</v>
      </c>
      <c r="H988" s="65" t="e">
        <f>VLOOKUP(E988,'Supply Log'!$E$6:$T$999,3,FALSE)</f>
        <v>#N/A</v>
      </c>
      <c r="I988" s="77"/>
      <c r="J988" s="65" t="e">
        <f>VLOOKUP(E988,'Supply Log'!$E$6:$T$277,5,FALSE)</f>
        <v>#N/A</v>
      </c>
      <c r="K988" s="65" t="e">
        <f>VLOOKUP(E988,'Supply Log'!$E$6:$T$277,6,FALSE)</f>
        <v>#N/A</v>
      </c>
      <c r="L988" s="65" t="e">
        <f>VLOOKUP(E988,'Supply Log'!$E$6:$T$277,7,FALSE)</f>
        <v>#N/A</v>
      </c>
      <c r="M988" s="65" t="e">
        <f>VLOOKUP(E988,'Supply Log'!$E$6:$T$277,8,FALSE)</f>
        <v>#N/A</v>
      </c>
      <c r="N988" s="65" t="e">
        <f>VLOOKUP(E988,'Supply Log'!$E$6:$T$277,9,FALSE)</f>
        <v>#N/A</v>
      </c>
      <c r="O988" s="65" t="e">
        <f>VLOOKUP(E988,'Supply Log'!$E$6:$T$277,10,FALSE)</f>
        <v>#N/A</v>
      </c>
      <c r="P988" s="29" t="e">
        <f t="shared" si="131"/>
        <v>#N/A</v>
      </c>
      <c r="Q988" s="65" t="e">
        <f>VLOOKUP(E988,'Supply Log'!$E$6:$T$277,12,FALSE)</f>
        <v>#N/A</v>
      </c>
      <c r="R988" s="78" t="e">
        <f t="shared" si="132"/>
        <v>#N/A</v>
      </c>
      <c r="S988" s="65"/>
      <c r="T988" s="79" t="e">
        <f t="shared" si="133"/>
        <v>#N/A</v>
      </c>
      <c r="U988" s="80" t="e">
        <f t="shared" si="134"/>
        <v>#N/A</v>
      </c>
      <c r="V988" s="81" t="str">
        <f t="shared" si="135"/>
        <v/>
      </c>
      <c r="W988" s="69" t="e">
        <f>VLOOKUP(F988,'Input Log'!$E$6:$V$50000,18,FALSE)</f>
        <v>#N/A</v>
      </c>
      <c r="X988" s="64" t="e">
        <f>VLOOKUP(E988,'Supply Log'!$Z$6:$AB$699,2,FALSE)</f>
        <v>#N/A</v>
      </c>
      <c r="Y988" s="64" t="e">
        <f>VLOOKUP(E988,'Supply Log'!$E$6:$X$618,20,FALSE)</f>
        <v>#N/A</v>
      </c>
      <c r="Z988" s="64"/>
      <c r="AA988" s="64"/>
    </row>
    <row r="989" spans="1:27" ht="15.75" customHeight="1">
      <c r="A989" s="67" t="str">
        <f t="shared" si="128"/>
        <v/>
      </c>
      <c r="B989" s="65">
        <f t="shared" si="130"/>
        <v>901</v>
      </c>
      <c r="C989" s="68" t="str">
        <f t="shared" si="129"/>
        <v/>
      </c>
      <c r="D989" s="69"/>
      <c r="E989" s="66"/>
      <c r="F989" s="66"/>
      <c r="G989" s="65" t="e">
        <f>VLOOKUP(E989,'Supply Log'!$E$6:$T$999,2,FALSE)</f>
        <v>#N/A</v>
      </c>
      <c r="H989" s="65" t="e">
        <f>VLOOKUP(E989,'Supply Log'!$E$6:$T$999,3,FALSE)</f>
        <v>#N/A</v>
      </c>
      <c r="I989" s="77"/>
      <c r="J989" s="65" t="e">
        <f>VLOOKUP(E989,'Supply Log'!$E$6:$T$277,5,FALSE)</f>
        <v>#N/A</v>
      </c>
      <c r="K989" s="65" t="e">
        <f>VLOOKUP(E989,'Supply Log'!$E$6:$T$277,6,FALSE)</f>
        <v>#N/A</v>
      </c>
      <c r="L989" s="65" t="e">
        <f>VLOOKUP(E989,'Supply Log'!$E$6:$T$277,7,FALSE)</f>
        <v>#N/A</v>
      </c>
      <c r="M989" s="65" t="e">
        <f>VLOOKUP(E989,'Supply Log'!$E$6:$T$277,8,FALSE)</f>
        <v>#N/A</v>
      </c>
      <c r="N989" s="65" t="e">
        <f>VLOOKUP(E989,'Supply Log'!$E$6:$T$277,9,FALSE)</f>
        <v>#N/A</v>
      </c>
      <c r="O989" s="65" t="e">
        <f>VLOOKUP(E989,'Supply Log'!$E$6:$T$277,10,FALSE)</f>
        <v>#N/A</v>
      </c>
      <c r="P989" s="29" t="e">
        <f t="shared" si="131"/>
        <v>#N/A</v>
      </c>
      <c r="Q989" s="65" t="e">
        <f>VLOOKUP(E989,'Supply Log'!$E$6:$T$277,12,FALSE)</f>
        <v>#N/A</v>
      </c>
      <c r="R989" s="78" t="e">
        <f t="shared" si="132"/>
        <v>#N/A</v>
      </c>
      <c r="S989" s="65"/>
      <c r="T989" s="79" t="e">
        <f t="shared" si="133"/>
        <v>#N/A</v>
      </c>
      <c r="U989" s="80" t="e">
        <f t="shared" si="134"/>
        <v>#N/A</v>
      </c>
      <c r="V989" s="81" t="str">
        <f t="shared" si="135"/>
        <v/>
      </c>
      <c r="W989" s="69" t="e">
        <f>VLOOKUP(F989,'Input Log'!$E$6:$V$50000,18,FALSE)</f>
        <v>#N/A</v>
      </c>
      <c r="X989" s="64" t="e">
        <f>VLOOKUP(E989,'Supply Log'!$Z$6:$AB$699,2,FALSE)</f>
        <v>#N/A</v>
      </c>
      <c r="Y989" s="64" t="e">
        <f>VLOOKUP(E989,'Supply Log'!$E$6:$X$618,20,FALSE)</f>
        <v>#N/A</v>
      </c>
      <c r="Z989" s="64"/>
      <c r="AA989" s="64"/>
    </row>
    <row r="990" spans="1:27" ht="15.75" customHeight="1">
      <c r="A990" s="67" t="str">
        <f t="shared" si="128"/>
        <v/>
      </c>
      <c r="B990" s="65">
        <f t="shared" si="130"/>
        <v>902</v>
      </c>
      <c r="C990" s="68" t="str">
        <f t="shared" si="129"/>
        <v/>
      </c>
      <c r="D990" s="69"/>
      <c r="E990" s="66"/>
      <c r="F990" s="66"/>
      <c r="G990" s="65" t="e">
        <f>VLOOKUP(E990,'Supply Log'!$E$6:$T$999,2,FALSE)</f>
        <v>#N/A</v>
      </c>
      <c r="H990" s="65" t="e">
        <f>VLOOKUP(E990,'Supply Log'!$E$6:$T$999,3,FALSE)</f>
        <v>#N/A</v>
      </c>
      <c r="I990" s="77"/>
      <c r="J990" s="65" t="e">
        <f>VLOOKUP(E990,'Supply Log'!$E$6:$T$277,5,FALSE)</f>
        <v>#N/A</v>
      </c>
      <c r="K990" s="65" t="e">
        <f>VLOOKUP(E990,'Supply Log'!$E$6:$T$277,6,FALSE)</f>
        <v>#N/A</v>
      </c>
      <c r="L990" s="65" t="e">
        <f>VLOOKUP(E990,'Supply Log'!$E$6:$T$277,7,FALSE)</f>
        <v>#N/A</v>
      </c>
      <c r="M990" s="65" t="e">
        <f>VLOOKUP(E990,'Supply Log'!$E$6:$T$277,8,FALSE)</f>
        <v>#N/A</v>
      </c>
      <c r="N990" s="65" t="e">
        <f>VLOOKUP(E990,'Supply Log'!$E$6:$T$277,9,FALSE)</f>
        <v>#N/A</v>
      </c>
      <c r="O990" s="65" t="e">
        <f>VLOOKUP(E990,'Supply Log'!$E$6:$T$277,10,FALSE)</f>
        <v>#N/A</v>
      </c>
      <c r="P990" s="29" t="e">
        <f t="shared" si="131"/>
        <v>#N/A</v>
      </c>
      <c r="Q990" s="65" t="e">
        <f>VLOOKUP(E990,'Supply Log'!$E$6:$T$277,12,FALSE)</f>
        <v>#N/A</v>
      </c>
      <c r="R990" s="78" t="e">
        <f t="shared" si="132"/>
        <v>#N/A</v>
      </c>
      <c r="S990" s="65"/>
      <c r="T990" s="79" t="e">
        <f t="shared" si="133"/>
        <v>#N/A</v>
      </c>
      <c r="U990" s="80" t="e">
        <f t="shared" si="134"/>
        <v>#N/A</v>
      </c>
      <c r="V990" s="81" t="str">
        <f t="shared" si="135"/>
        <v/>
      </c>
      <c r="W990" s="69" t="e">
        <f>VLOOKUP(F990,'Input Log'!$E$6:$V$50000,18,FALSE)</f>
        <v>#N/A</v>
      </c>
      <c r="X990" s="64" t="e">
        <f>VLOOKUP(E990,'Supply Log'!$Z$6:$AB$699,2,FALSE)</f>
        <v>#N/A</v>
      </c>
      <c r="Y990" s="64" t="e">
        <f>VLOOKUP(E990,'Supply Log'!$E$6:$X$618,20,FALSE)</f>
        <v>#N/A</v>
      </c>
      <c r="Z990" s="64"/>
      <c r="AA990" s="64"/>
    </row>
    <row r="991" spans="1:27" ht="15.75" customHeight="1">
      <c r="A991" s="67" t="str">
        <f t="shared" si="128"/>
        <v/>
      </c>
      <c r="B991" s="65">
        <f t="shared" si="130"/>
        <v>903</v>
      </c>
      <c r="C991" s="68" t="str">
        <f t="shared" si="129"/>
        <v/>
      </c>
      <c r="D991" s="69"/>
      <c r="E991" s="66"/>
      <c r="F991" s="66"/>
      <c r="G991" s="65" t="e">
        <f>VLOOKUP(E991,'Supply Log'!$E$6:$T$999,2,FALSE)</f>
        <v>#N/A</v>
      </c>
      <c r="H991" s="65" t="e">
        <f>VLOOKUP(E991,'Supply Log'!$E$6:$T$999,3,FALSE)</f>
        <v>#N/A</v>
      </c>
      <c r="I991" s="77"/>
      <c r="J991" s="65" t="e">
        <f>VLOOKUP(E991,'Supply Log'!$E$6:$T$277,5,FALSE)</f>
        <v>#N/A</v>
      </c>
      <c r="K991" s="65" t="e">
        <f>VLOOKUP(E991,'Supply Log'!$E$6:$T$277,6,FALSE)</f>
        <v>#N/A</v>
      </c>
      <c r="L991" s="65" t="e">
        <f>VLOOKUP(E991,'Supply Log'!$E$6:$T$277,7,FALSE)</f>
        <v>#N/A</v>
      </c>
      <c r="M991" s="65" t="e">
        <f>VLOOKUP(E991,'Supply Log'!$E$6:$T$277,8,FALSE)</f>
        <v>#N/A</v>
      </c>
      <c r="N991" s="65" t="e">
        <f>VLOOKUP(E991,'Supply Log'!$E$6:$T$277,9,FALSE)</f>
        <v>#N/A</v>
      </c>
      <c r="O991" s="65" t="e">
        <f>VLOOKUP(E991,'Supply Log'!$E$6:$T$277,10,FALSE)</f>
        <v>#N/A</v>
      </c>
      <c r="P991" s="29" t="e">
        <f t="shared" si="131"/>
        <v>#N/A</v>
      </c>
      <c r="Q991" s="65" t="e">
        <f>VLOOKUP(E991,'Supply Log'!$E$6:$T$277,12,FALSE)</f>
        <v>#N/A</v>
      </c>
      <c r="R991" s="78" t="e">
        <f t="shared" si="132"/>
        <v>#N/A</v>
      </c>
      <c r="S991" s="65"/>
      <c r="T991" s="79" t="e">
        <f t="shared" si="133"/>
        <v>#N/A</v>
      </c>
      <c r="U991" s="80" t="e">
        <f t="shared" si="134"/>
        <v>#N/A</v>
      </c>
      <c r="V991" s="81" t="str">
        <f t="shared" si="135"/>
        <v/>
      </c>
      <c r="W991" s="69" t="e">
        <f>VLOOKUP(F991,'Input Log'!$E$6:$V$50000,18,FALSE)</f>
        <v>#N/A</v>
      </c>
      <c r="X991" s="64" t="e">
        <f>VLOOKUP(E991,'Supply Log'!$Z$6:$AB$699,2,FALSE)</f>
        <v>#N/A</v>
      </c>
      <c r="Y991" s="64" t="e">
        <f>VLOOKUP(E991,'Supply Log'!$E$6:$X$618,20,FALSE)</f>
        <v>#N/A</v>
      </c>
      <c r="Z991" s="64"/>
      <c r="AA991" s="64"/>
    </row>
    <row r="992" spans="1:27" ht="15.75" customHeight="1">
      <c r="A992" s="67" t="str">
        <f t="shared" si="128"/>
        <v/>
      </c>
      <c r="B992" s="65">
        <f t="shared" si="130"/>
        <v>904</v>
      </c>
      <c r="C992" s="68" t="str">
        <f t="shared" ref="C992:C1028" si="136">IF(D992="","",(IF(D993=D992,"",1)))</f>
        <v/>
      </c>
      <c r="D992" s="69"/>
      <c r="E992" s="66"/>
      <c r="F992" s="66"/>
      <c r="G992" s="65" t="e">
        <f>VLOOKUP(E992,'Supply Log'!$E$6:$T$999,2,FALSE)</f>
        <v>#N/A</v>
      </c>
      <c r="H992" s="65" t="e">
        <f>VLOOKUP(E992,'Supply Log'!$E$6:$T$999,3,FALSE)</f>
        <v>#N/A</v>
      </c>
      <c r="I992" s="77"/>
      <c r="J992" s="65" t="e">
        <f>VLOOKUP(E992,'Supply Log'!$E$6:$T$277,5,FALSE)</f>
        <v>#N/A</v>
      </c>
      <c r="K992" s="65" t="e">
        <f>VLOOKUP(E992,'Supply Log'!$E$6:$T$277,6,FALSE)</f>
        <v>#N/A</v>
      </c>
      <c r="L992" s="65" t="e">
        <f>VLOOKUP(E992,'Supply Log'!$E$6:$T$277,7,FALSE)</f>
        <v>#N/A</v>
      </c>
      <c r="M992" s="65" t="e">
        <f>VLOOKUP(E992,'Supply Log'!$E$6:$T$277,8,FALSE)</f>
        <v>#N/A</v>
      </c>
      <c r="N992" s="65" t="e">
        <f>VLOOKUP(E992,'Supply Log'!$E$6:$T$277,9,FALSE)</f>
        <v>#N/A</v>
      </c>
      <c r="O992" s="65" t="e">
        <f>VLOOKUP(E992,'Supply Log'!$E$6:$T$277,10,FALSE)</f>
        <v>#N/A</v>
      </c>
      <c r="P992" s="29" t="e">
        <f t="shared" si="131"/>
        <v>#N/A</v>
      </c>
      <c r="Q992" s="65" t="e">
        <f>VLOOKUP(E992,'Supply Log'!$E$6:$T$277,12,FALSE)</f>
        <v>#N/A</v>
      </c>
      <c r="R992" s="78" t="e">
        <f t="shared" si="132"/>
        <v>#N/A</v>
      </c>
      <c r="S992" s="65"/>
      <c r="T992" s="79" t="e">
        <f t="shared" si="133"/>
        <v>#N/A</v>
      </c>
      <c r="U992" s="80" t="e">
        <f t="shared" si="134"/>
        <v>#N/A</v>
      </c>
      <c r="V992" s="81" t="str">
        <f t="shared" si="135"/>
        <v/>
      </c>
      <c r="W992" s="69" t="e">
        <f>VLOOKUP(F992,'Input Log'!$E$6:$V$50000,18,FALSE)</f>
        <v>#N/A</v>
      </c>
      <c r="X992" s="64" t="e">
        <f>VLOOKUP(E992,'Supply Log'!$Z$6:$AB$699,2,FALSE)</f>
        <v>#N/A</v>
      </c>
      <c r="Y992" s="64" t="e">
        <f>VLOOKUP(E992,'Supply Log'!$E$6:$X$618,20,FALSE)</f>
        <v>#N/A</v>
      </c>
      <c r="Z992" s="64"/>
      <c r="AA992" s="64"/>
    </row>
    <row r="993" spans="1:27" ht="15.75" customHeight="1">
      <c r="A993" s="67" t="str">
        <f t="shared" si="128"/>
        <v/>
      </c>
      <c r="B993" s="65">
        <f t="shared" si="130"/>
        <v>905</v>
      </c>
      <c r="C993" s="68" t="str">
        <f t="shared" si="136"/>
        <v/>
      </c>
      <c r="D993" s="69"/>
      <c r="E993" s="66"/>
      <c r="F993" s="66"/>
      <c r="G993" s="65" t="e">
        <f>VLOOKUP(E993,'Supply Log'!$E$6:$T$999,2,FALSE)</f>
        <v>#N/A</v>
      </c>
      <c r="H993" s="65" t="e">
        <f>VLOOKUP(E993,'Supply Log'!$E$6:$T$999,3,FALSE)</f>
        <v>#N/A</v>
      </c>
      <c r="I993" s="77"/>
      <c r="J993" s="65" t="e">
        <f>VLOOKUP(E993,'Supply Log'!$E$6:$T$277,5,FALSE)</f>
        <v>#N/A</v>
      </c>
      <c r="K993" s="65" t="e">
        <f>VLOOKUP(E993,'Supply Log'!$E$6:$T$277,6,FALSE)</f>
        <v>#N/A</v>
      </c>
      <c r="L993" s="65" t="e">
        <f>VLOOKUP(E993,'Supply Log'!$E$6:$T$277,7,FALSE)</f>
        <v>#N/A</v>
      </c>
      <c r="M993" s="65" t="e">
        <f>VLOOKUP(E993,'Supply Log'!$E$6:$T$277,8,FALSE)</f>
        <v>#N/A</v>
      </c>
      <c r="N993" s="65" t="e">
        <f>VLOOKUP(E993,'Supply Log'!$E$6:$T$277,9,FALSE)</f>
        <v>#N/A</v>
      </c>
      <c r="O993" s="65" t="e">
        <f>VLOOKUP(E993,'Supply Log'!$E$6:$T$277,10,FALSE)</f>
        <v>#N/A</v>
      </c>
      <c r="P993" s="29" t="e">
        <f t="shared" si="131"/>
        <v>#N/A</v>
      </c>
      <c r="Q993" s="65" t="e">
        <f>VLOOKUP(E993,'Supply Log'!$E$6:$T$277,12,FALSE)</f>
        <v>#N/A</v>
      </c>
      <c r="R993" s="78" t="e">
        <f t="shared" si="132"/>
        <v>#N/A</v>
      </c>
      <c r="S993" s="65"/>
      <c r="T993" s="79" t="e">
        <f t="shared" si="133"/>
        <v>#N/A</v>
      </c>
      <c r="U993" s="80" t="e">
        <f t="shared" si="134"/>
        <v>#N/A</v>
      </c>
      <c r="V993" s="81" t="str">
        <f t="shared" si="135"/>
        <v/>
      </c>
      <c r="W993" s="69" t="e">
        <f>VLOOKUP(F993,'Input Log'!$E$6:$V$50000,18,FALSE)</f>
        <v>#N/A</v>
      </c>
      <c r="X993" s="64" t="e">
        <f>VLOOKUP(E993,'Supply Log'!$Z$6:$AB$699,2,FALSE)</f>
        <v>#N/A</v>
      </c>
      <c r="Y993" s="64" t="e">
        <f>VLOOKUP(E993,'Supply Log'!$E$6:$X$618,20,FALSE)</f>
        <v>#N/A</v>
      </c>
      <c r="Z993" s="64"/>
      <c r="AA993" s="64"/>
    </row>
    <row r="994" spans="1:27" ht="15.75" customHeight="1">
      <c r="A994" s="67" t="str">
        <f t="shared" si="128"/>
        <v/>
      </c>
      <c r="B994" s="65">
        <f t="shared" si="130"/>
        <v>906</v>
      </c>
      <c r="C994" s="68" t="str">
        <f t="shared" si="136"/>
        <v/>
      </c>
      <c r="D994" s="69"/>
      <c r="E994" s="66"/>
      <c r="F994" s="66"/>
      <c r="G994" s="65" t="e">
        <f>VLOOKUP(E994,'Supply Log'!$E$6:$T$999,2,FALSE)</f>
        <v>#N/A</v>
      </c>
      <c r="H994" s="65" t="e">
        <f>VLOOKUP(E994,'Supply Log'!$E$6:$T$999,3,FALSE)</f>
        <v>#N/A</v>
      </c>
      <c r="I994" s="77"/>
      <c r="J994" s="65" t="e">
        <f>VLOOKUP(E994,'Supply Log'!$E$6:$T$277,5,FALSE)</f>
        <v>#N/A</v>
      </c>
      <c r="K994" s="65" t="e">
        <f>VLOOKUP(E994,'Supply Log'!$E$6:$T$277,6,FALSE)</f>
        <v>#N/A</v>
      </c>
      <c r="L994" s="65" t="e">
        <f>VLOOKUP(E994,'Supply Log'!$E$6:$T$277,7,FALSE)</f>
        <v>#N/A</v>
      </c>
      <c r="M994" s="65" t="e">
        <f>VLOOKUP(E994,'Supply Log'!$E$6:$T$277,8,FALSE)</f>
        <v>#N/A</v>
      </c>
      <c r="N994" s="65" t="e">
        <f>VLOOKUP(E994,'Supply Log'!$E$6:$T$277,9,FALSE)</f>
        <v>#N/A</v>
      </c>
      <c r="O994" s="65" t="e">
        <f>VLOOKUP(E994,'Supply Log'!$E$6:$T$277,10,FALSE)</f>
        <v>#N/A</v>
      </c>
      <c r="P994" s="29" t="e">
        <f t="shared" si="131"/>
        <v>#N/A</v>
      </c>
      <c r="Q994" s="65" t="e">
        <f>VLOOKUP(E994,'Supply Log'!$E$6:$T$277,12,FALSE)</f>
        <v>#N/A</v>
      </c>
      <c r="R994" s="78" t="e">
        <f t="shared" si="132"/>
        <v>#N/A</v>
      </c>
      <c r="S994" s="65"/>
      <c r="T994" s="79" t="e">
        <f t="shared" si="133"/>
        <v>#N/A</v>
      </c>
      <c r="U994" s="80" t="e">
        <f t="shared" si="134"/>
        <v>#N/A</v>
      </c>
      <c r="V994" s="81" t="str">
        <f t="shared" si="135"/>
        <v/>
      </c>
      <c r="W994" s="69" t="e">
        <f>VLOOKUP(F994,'Input Log'!$E$6:$V$50000,18,FALSE)</f>
        <v>#N/A</v>
      </c>
      <c r="X994" s="64" t="e">
        <f>VLOOKUP(E994,'Supply Log'!$Z$6:$AB$699,2,FALSE)</f>
        <v>#N/A</v>
      </c>
      <c r="Y994" s="64" t="e">
        <f>VLOOKUP(E994,'Supply Log'!$E$6:$X$618,20,FALSE)</f>
        <v>#N/A</v>
      </c>
      <c r="Z994" s="64"/>
      <c r="AA994" s="64"/>
    </row>
    <row r="995" spans="1:27" ht="15.75" customHeight="1">
      <c r="A995" s="67" t="str">
        <f t="shared" si="128"/>
        <v/>
      </c>
      <c r="B995" s="65">
        <f t="shared" si="130"/>
        <v>907</v>
      </c>
      <c r="C995" s="68" t="str">
        <f t="shared" si="136"/>
        <v/>
      </c>
      <c r="D995" s="69"/>
      <c r="E995" s="66"/>
      <c r="F995" s="66"/>
      <c r="G995" s="65" t="e">
        <f>VLOOKUP(E995,'Supply Log'!$E$6:$T$999,2,FALSE)</f>
        <v>#N/A</v>
      </c>
      <c r="H995" s="65" t="e">
        <f>VLOOKUP(E995,'Supply Log'!$E$6:$T$999,3,FALSE)</f>
        <v>#N/A</v>
      </c>
      <c r="I995" s="77"/>
      <c r="J995" s="65" t="e">
        <f>VLOOKUP(E995,'Supply Log'!$E$6:$T$277,5,FALSE)</f>
        <v>#N/A</v>
      </c>
      <c r="K995" s="65" t="e">
        <f>VLOOKUP(E995,'Supply Log'!$E$6:$T$277,6,FALSE)</f>
        <v>#N/A</v>
      </c>
      <c r="L995" s="65" t="e">
        <f>VLOOKUP(E995,'Supply Log'!$E$6:$T$277,7,FALSE)</f>
        <v>#N/A</v>
      </c>
      <c r="M995" s="65" t="e">
        <f>VLOOKUP(E995,'Supply Log'!$E$6:$T$277,8,FALSE)</f>
        <v>#N/A</v>
      </c>
      <c r="N995" s="65" t="e">
        <f>VLOOKUP(E995,'Supply Log'!$E$6:$T$277,9,FALSE)</f>
        <v>#N/A</v>
      </c>
      <c r="O995" s="65" t="e">
        <f>VLOOKUP(E995,'Supply Log'!$E$6:$T$277,10,FALSE)</f>
        <v>#N/A</v>
      </c>
      <c r="P995" s="29" t="e">
        <f t="shared" si="131"/>
        <v>#N/A</v>
      </c>
      <c r="Q995" s="65" t="e">
        <f>VLOOKUP(E995,'Supply Log'!$E$6:$T$277,12,FALSE)</f>
        <v>#N/A</v>
      </c>
      <c r="R995" s="78" t="e">
        <f t="shared" si="132"/>
        <v>#N/A</v>
      </c>
      <c r="S995" s="65"/>
      <c r="T995" s="79" t="e">
        <f t="shared" si="133"/>
        <v>#N/A</v>
      </c>
      <c r="U995" s="80" t="e">
        <f t="shared" si="134"/>
        <v>#N/A</v>
      </c>
      <c r="V995" s="81" t="str">
        <f t="shared" si="135"/>
        <v/>
      </c>
      <c r="W995" s="69" t="e">
        <f>VLOOKUP(F995,'Input Log'!$E$6:$V$50000,18,FALSE)</f>
        <v>#N/A</v>
      </c>
      <c r="X995" s="64" t="e">
        <f>VLOOKUP(E995,'Supply Log'!$Z$6:$AB$699,2,FALSE)</f>
        <v>#N/A</v>
      </c>
      <c r="Y995" s="64" t="e">
        <f>VLOOKUP(E995,'Supply Log'!$E$6:$X$618,20,FALSE)</f>
        <v>#N/A</v>
      </c>
      <c r="Z995" s="64"/>
      <c r="AA995" s="64"/>
    </row>
    <row r="996" spans="1:27" ht="15.75" customHeight="1">
      <c r="A996" s="67" t="str">
        <f t="shared" si="128"/>
        <v/>
      </c>
      <c r="B996" s="65">
        <f t="shared" si="130"/>
        <v>908</v>
      </c>
      <c r="C996" s="68" t="str">
        <f t="shared" si="136"/>
        <v/>
      </c>
      <c r="D996" s="69"/>
      <c r="E996" s="66"/>
      <c r="F996" s="66"/>
      <c r="G996" s="65" t="e">
        <f>VLOOKUP(E996,'Supply Log'!$E$6:$T$999,2,FALSE)</f>
        <v>#N/A</v>
      </c>
      <c r="H996" s="65" t="e">
        <f>VLOOKUP(E996,'Supply Log'!$E$6:$T$999,3,FALSE)</f>
        <v>#N/A</v>
      </c>
      <c r="I996" s="77"/>
      <c r="J996" s="65" t="e">
        <f>VLOOKUP(E996,'Supply Log'!$E$6:$T$277,5,FALSE)</f>
        <v>#N/A</v>
      </c>
      <c r="K996" s="65" t="e">
        <f>VLOOKUP(E996,'Supply Log'!$E$6:$T$277,6,FALSE)</f>
        <v>#N/A</v>
      </c>
      <c r="L996" s="65" t="e">
        <f>VLOOKUP(E996,'Supply Log'!$E$6:$T$277,7,FALSE)</f>
        <v>#N/A</v>
      </c>
      <c r="M996" s="65" t="e">
        <f>VLOOKUP(E996,'Supply Log'!$E$6:$T$277,8,FALSE)</f>
        <v>#N/A</v>
      </c>
      <c r="N996" s="65" t="e">
        <f>VLOOKUP(E996,'Supply Log'!$E$6:$T$277,9,FALSE)</f>
        <v>#N/A</v>
      </c>
      <c r="O996" s="65" t="e">
        <f>VLOOKUP(E996,'Supply Log'!$E$6:$T$277,10,FALSE)</f>
        <v>#N/A</v>
      </c>
      <c r="P996" s="29" t="e">
        <f t="shared" si="131"/>
        <v>#N/A</v>
      </c>
      <c r="Q996" s="65" t="e">
        <f>VLOOKUP(E996,'Supply Log'!$E$6:$T$277,12,FALSE)</f>
        <v>#N/A</v>
      </c>
      <c r="R996" s="78" t="e">
        <f t="shared" si="132"/>
        <v>#N/A</v>
      </c>
      <c r="S996" s="65"/>
      <c r="T996" s="79" t="e">
        <f t="shared" si="133"/>
        <v>#N/A</v>
      </c>
      <c r="U996" s="80" t="e">
        <f t="shared" si="134"/>
        <v>#N/A</v>
      </c>
      <c r="V996" s="81" t="str">
        <f t="shared" si="135"/>
        <v/>
      </c>
      <c r="W996" s="69" t="e">
        <f>VLOOKUP(F996,'Input Log'!$E$6:$V$50000,18,FALSE)</f>
        <v>#N/A</v>
      </c>
      <c r="X996" s="64" t="e">
        <f>VLOOKUP(E996,'Supply Log'!$Z$6:$AB$699,2,FALSE)</f>
        <v>#N/A</v>
      </c>
      <c r="Y996" s="64" t="e">
        <f>VLOOKUP(E996,'Supply Log'!$E$6:$X$618,20,FALSE)</f>
        <v>#N/A</v>
      </c>
      <c r="Z996" s="64"/>
      <c r="AA996" s="64"/>
    </row>
    <row r="997" spans="1:27" ht="15.75" customHeight="1">
      <c r="A997" s="67" t="str">
        <f t="shared" si="128"/>
        <v/>
      </c>
      <c r="B997" s="65">
        <f t="shared" si="130"/>
        <v>909</v>
      </c>
      <c r="C997" s="68" t="str">
        <f t="shared" si="136"/>
        <v/>
      </c>
      <c r="D997" s="69"/>
      <c r="E997" s="66"/>
      <c r="F997" s="66"/>
      <c r="G997" s="65" t="e">
        <f>VLOOKUP(E997,'Supply Log'!$E$6:$T$999,2,FALSE)</f>
        <v>#N/A</v>
      </c>
      <c r="H997" s="65" t="e">
        <f>VLOOKUP(E997,'Supply Log'!$E$6:$T$999,3,FALSE)</f>
        <v>#N/A</v>
      </c>
      <c r="I997" s="77"/>
      <c r="J997" s="65" t="e">
        <f>VLOOKUP(E997,'Supply Log'!$E$6:$T$277,5,FALSE)</f>
        <v>#N/A</v>
      </c>
      <c r="K997" s="65" t="e">
        <f>VLOOKUP(E997,'Supply Log'!$E$6:$T$277,6,FALSE)</f>
        <v>#N/A</v>
      </c>
      <c r="L997" s="65" t="e">
        <f>VLOOKUP(E997,'Supply Log'!$E$6:$T$277,7,FALSE)</f>
        <v>#N/A</v>
      </c>
      <c r="M997" s="65" t="e">
        <f>VLOOKUP(E997,'Supply Log'!$E$6:$T$277,8,FALSE)</f>
        <v>#N/A</v>
      </c>
      <c r="N997" s="65" t="e">
        <f>VLOOKUP(E997,'Supply Log'!$E$6:$T$277,9,FALSE)</f>
        <v>#N/A</v>
      </c>
      <c r="O997" s="65" t="e">
        <f>VLOOKUP(E997,'Supply Log'!$E$6:$T$277,10,FALSE)</f>
        <v>#N/A</v>
      </c>
      <c r="P997" s="29" t="e">
        <f t="shared" si="131"/>
        <v>#N/A</v>
      </c>
      <c r="Q997" s="65" t="e">
        <f>VLOOKUP(E997,'Supply Log'!$E$6:$T$277,12,FALSE)</f>
        <v>#N/A</v>
      </c>
      <c r="R997" s="78" t="e">
        <f t="shared" si="132"/>
        <v>#N/A</v>
      </c>
      <c r="S997" s="65"/>
      <c r="T997" s="79" t="e">
        <f t="shared" si="133"/>
        <v>#N/A</v>
      </c>
      <c r="U997" s="80" t="e">
        <f t="shared" si="134"/>
        <v>#N/A</v>
      </c>
      <c r="V997" s="81" t="str">
        <f t="shared" si="135"/>
        <v/>
      </c>
      <c r="W997" s="69" t="e">
        <f>VLOOKUP(F997,'Input Log'!$E$6:$V$50000,18,FALSE)</f>
        <v>#N/A</v>
      </c>
      <c r="X997" s="64" t="e">
        <f>VLOOKUP(E997,'Supply Log'!$Z$6:$AB$699,2,FALSE)</f>
        <v>#N/A</v>
      </c>
      <c r="Y997" s="64" t="e">
        <f>VLOOKUP(E997,'Supply Log'!$E$6:$X$618,20,FALSE)</f>
        <v>#N/A</v>
      </c>
      <c r="Z997" s="64"/>
      <c r="AA997" s="64"/>
    </row>
    <row r="998" spans="1:27" ht="15.75" customHeight="1">
      <c r="A998" s="67" t="str">
        <f t="shared" si="128"/>
        <v/>
      </c>
      <c r="B998" s="65">
        <f t="shared" si="130"/>
        <v>910</v>
      </c>
      <c r="C998" s="68" t="str">
        <f t="shared" si="136"/>
        <v/>
      </c>
      <c r="D998" s="69"/>
      <c r="E998" s="66"/>
      <c r="F998" s="66"/>
      <c r="G998" s="65" t="e">
        <f>VLOOKUP(E998,'Supply Log'!$E$6:$T$999,2,FALSE)</f>
        <v>#N/A</v>
      </c>
      <c r="H998" s="65" t="e">
        <f>VLOOKUP(E998,'Supply Log'!$E$6:$T$999,3,FALSE)</f>
        <v>#N/A</v>
      </c>
      <c r="I998" s="77"/>
      <c r="J998" s="65" t="e">
        <f>VLOOKUP(E998,'Supply Log'!$E$6:$T$277,5,FALSE)</f>
        <v>#N/A</v>
      </c>
      <c r="K998" s="65" t="e">
        <f>VLOOKUP(E998,'Supply Log'!$E$6:$T$277,6,FALSE)</f>
        <v>#N/A</v>
      </c>
      <c r="L998" s="65" t="e">
        <f>VLOOKUP(E998,'Supply Log'!$E$6:$T$277,7,FALSE)</f>
        <v>#N/A</v>
      </c>
      <c r="M998" s="65" t="e">
        <f>VLOOKUP(E998,'Supply Log'!$E$6:$T$277,8,FALSE)</f>
        <v>#N/A</v>
      </c>
      <c r="N998" s="65" t="e">
        <f>VLOOKUP(E998,'Supply Log'!$E$6:$T$277,9,FALSE)</f>
        <v>#N/A</v>
      </c>
      <c r="O998" s="65" t="e">
        <f>VLOOKUP(E998,'Supply Log'!$E$6:$T$277,10,FALSE)</f>
        <v>#N/A</v>
      </c>
      <c r="P998" s="29" t="e">
        <f t="shared" si="131"/>
        <v>#N/A</v>
      </c>
      <c r="Q998" s="65" t="e">
        <f>VLOOKUP(E998,'Supply Log'!$E$6:$T$277,12,FALSE)</f>
        <v>#N/A</v>
      </c>
      <c r="R998" s="78" t="e">
        <f t="shared" si="132"/>
        <v>#N/A</v>
      </c>
      <c r="S998" s="65"/>
      <c r="T998" s="79" t="e">
        <f t="shared" si="133"/>
        <v>#N/A</v>
      </c>
      <c r="U998" s="80" t="e">
        <f t="shared" si="134"/>
        <v>#N/A</v>
      </c>
      <c r="V998" s="81" t="str">
        <f t="shared" si="135"/>
        <v/>
      </c>
      <c r="W998" s="69" t="e">
        <f>VLOOKUP(F998,'Input Log'!$E$6:$V$50000,18,FALSE)</f>
        <v>#N/A</v>
      </c>
      <c r="X998" s="64" t="e">
        <f>VLOOKUP(E998,'Supply Log'!$Z$6:$AB$699,2,FALSE)</f>
        <v>#N/A</v>
      </c>
      <c r="Y998" s="64" t="e">
        <f>VLOOKUP(E998,'Supply Log'!$E$6:$X$618,20,FALSE)</f>
        <v>#N/A</v>
      </c>
      <c r="Z998" s="64"/>
      <c r="AA998" s="64"/>
    </row>
    <row r="999" spans="1:27" ht="15.75" customHeight="1">
      <c r="A999" s="67" t="str">
        <f t="shared" si="128"/>
        <v/>
      </c>
      <c r="B999" s="65">
        <f t="shared" si="130"/>
        <v>911</v>
      </c>
      <c r="C999" s="68" t="str">
        <f t="shared" si="136"/>
        <v/>
      </c>
      <c r="D999" s="69"/>
      <c r="E999" s="66"/>
      <c r="F999" s="66"/>
      <c r="G999" s="65" t="e">
        <f>VLOOKUP(E999,'Supply Log'!$E$6:$T$999,2,FALSE)</f>
        <v>#N/A</v>
      </c>
      <c r="H999" s="65" t="e">
        <f>VLOOKUP(E999,'Supply Log'!$E$6:$T$999,3,FALSE)</f>
        <v>#N/A</v>
      </c>
      <c r="I999" s="77"/>
      <c r="J999" s="65" t="e">
        <f>VLOOKUP(E999,'Supply Log'!$E$6:$T$277,5,FALSE)</f>
        <v>#N/A</v>
      </c>
      <c r="K999" s="65" t="e">
        <f>VLOOKUP(E999,'Supply Log'!$E$6:$T$277,6,FALSE)</f>
        <v>#N/A</v>
      </c>
      <c r="L999" s="65" t="e">
        <f>VLOOKUP(E999,'Supply Log'!$E$6:$T$277,7,FALSE)</f>
        <v>#N/A</v>
      </c>
      <c r="M999" s="65" t="e">
        <f>VLOOKUP(E999,'Supply Log'!$E$6:$T$277,8,FALSE)</f>
        <v>#N/A</v>
      </c>
      <c r="N999" s="65" t="e">
        <f>VLOOKUP(E999,'Supply Log'!$E$6:$T$277,9,FALSE)</f>
        <v>#N/A</v>
      </c>
      <c r="O999" s="65" t="e">
        <f>VLOOKUP(E999,'Supply Log'!$E$6:$T$277,10,FALSE)</f>
        <v>#N/A</v>
      </c>
      <c r="P999" s="29" t="e">
        <f t="shared" si="131"/>
        <v>#N/A</v>
      </c>
      <c r="Q999" s="65" t="e">
        <f>VLOOKUP(E999,'Supply Log'!$E$6:$T$277,12,FALSE)</f>
        <v>#N/A</v>
      </c>
      <c r="R999" s="78" t="e">
        <f t="shared" si="132"/>
        <v>#N/A</v>
      </c>
      <c r="S999" s="65"/>
      <c r="T999" s="79" t="e">
        <f t="shared" si="133"/>
        <v>#N/A</v>
      </c>
      <c r="U999" s="80" t="e">
        <f t="shared" si="134"/>
        <v>#N/A</v>
      </c>
      <c r="V999" s="81" t="str">
        <f t="shared" si="135"/>
        <v/>
      </c>
      <c r="W999" s="69" t="e">
        <f>VLOOKUP(F999,'Input Log'!$E$6:$V$50000,18,FALSE)</f>
        <v>#N/A</v>
      </c>
      <c r="X999" s="64" t="e">
        <f>VLOOKUP(E999,'Supply Log'!$Z$6:$AB$699,2,FALSE)</f>
        <v>#N/A</v>
      </c>
      <c r="Y999" s="64" t="e">
        <f>VLOOKUP(E999,'Supply Log'!$E$6:$X$618,20,FALSE)</f>
        <v>#N/A</v>
      </c>
      <c r="Z999" s="64"/>
      <c r="AA999" s="64"/>
    </row>
    <row r="1000" spans="1:27" ht="15.75" customHeight="1">
      <c r="A1000" s="67" t="str">
        <f t="shared" si="128"/>
        <v/>
      </c>
      <c r="B1000" s="65">
        <f t="shared" si="130"/>
        <v>912</v>
      </c>
      <c r="C1000" s="68" t="str">
        <f t="shared" si="136"/>
        <v/>
      </c>
      <c r="D1000" s="69"/>
      <c r="E1000" s="66"/>
      <c r="F1000" s="66"/>
      <c r="G1000" s="65" t="e">
        <f>VLOOKUP(E1000,'Supply Log'!$E$6:$T$999,2,FALSE)</f>
        <v>#N/A</v>
      </c>
      <c r="H1000" s="65" t="e">
        <f>VLOOKUP(E1000,'Supply Log'!$E$6:$T$999,3,FALSE)</f>
        <v>#N/A</v>
      </c>
      <c r="I1000" s="77"/>
      <c r="J1000" s="65" t="e">
        <f>VLOOKUP(E1000,'Supply Log'!$E$6:$T$277,5,FALSE)</f>
        <v>#N/A</v>
      </c>
      <c r="K1000" s="65" t="e">
        <f>VLOOKUP(E1000,'Supply Log'!$E$6:$T$277,6,FALSE)</f>
        <v>#N/A</v>
      </c>
      <c r="L1000" s="65" t="e">
        <f>VLOOKUP(E1000,'Supply Log'!$E$6:$T$277,7,FALSE)</f>
        <v>#N/A</v>
      </c>
      <c r="M1000" s="65" t="e">
        <f>VLOOKUP(E1000,'Supply Log'!$E$6:$T$277,8,FALSE)</f>
        <v>#N/A</v>
      </c>
      <c r="N1000" s="65" t="e">
        <f>VLOOKUP(E1000,'Supply Log'!$E$6:$T$277,9,FALSE)</f>
        <v>#N/A</v>
      </c>
      <c r="O1000" s="65" t="e">
        <f>VLOOKUP(E1000,'Supply Log'!$E$6:$T$277,10,FALSE)</f>
        <v>#N/A</v>
      </c>
      <c r="P1000" s="29" t="e">
        <f t="shared" si="131"/>
        <v>#N/A</v>
      </c>
      <c r="Q1000" s="65" t="e">
        <f>VLOOKUP(E1000,'Supply Log'!$E$6:$T$277,12,FALSE)</f>
        <v>#N/A</v>
      </c>
      <c r="R1000" s="78" t="e">
        <f t="shared" si="132"/>
        <v>#N/A</v>
      </c>
      <c r="S1000" s="65"/>
      <c r="T1000" s="79" t="e">
        <f t="shared" si="133"/>
        <v>#N/A</v>
      </c>
      <c r="U1000" s="80" t="e">
        <f t="shared" si="134"/>
        <v>#N/A</v>
      </c>
      <c r="V1000" s="81" t="str">
        <f t="shared" si="135"/>
        <v/>
      </c>
      <c r="W1000" s="69" t="e">
        <f>VLOOKUP(F1000,'Input Log'!$E$6:$V$50000,18,FALSE)</f>
        <v>#N/A</v>
      </c>
      <c r="X1000" s="64" t="e">
        <f>VLOOKUP(E1000,'Supply Log'!$Z$6:$AB$699,2,FALSE)</f>
        <v>#N/A</v>
      </c>
      <c r="Y1000" s="64" t="e">
        <f>VLOOKUP(E1000,'Supply Log'!$E$6:$X$618,20,FALSE)</f>
        <v>#N/A</v>
      </c>
      <c r="Z1000" s="64"/>
      <c r="AA1000" s="64"/>
    </row>
    <row r="1001" spans="1:27" ht="15.75" customHeight="1">
      <c r="A1001" s="67" t="str">
        <f t="shared" si="128"/>
        <v/>
      </c>
      <c r="B1001" s="65">
        <f t="shared" si="130"/>
        <v>913</v>
      </c>
      <c r="C1001" s="68" t="str">
        <f t="shared" si="136"/>
        <v/>
      </c>
      <c r="D1001" s="69"/>
      <c r="E1001" s="66"/>
      <c r="F1001" s="66"/>
      <c r="G1001" s="65" t="e">
        <f>VLOOKUP(E1001,'Supply Log'!$E$6:$T$999,2,FALSE)</f>
        <v>#N/A</v>
      </c>
      <c r="H1001" s="65" t="e">
        <f>VLOOKUP(E1001,'Supply Log'!$E$6:$T$999,3,FALSE)</f>
        <v>#N/A</v>
      </c>
      <c r="I1001" s="77"/>
      <c r="J1001" s="65" t="e">
        <f>VLOOKUP(E1001,'Supply Log'!$E$6:$T$277,5,FALSE)</f>
        <v>#N/A</v>
      </c>
      <c r="K1001" s="65" t="e">
        <f>VLOOKUP(E1001,'Supply Log'!$E$6:$T$277,6,FALSE)</f>
        <v>#N/A</v>
      </c>
      <c r="L1001" s="65" t="e">
        <f>VLOOKUP(E1001,'Supply Log'!$E$6:$T$277,7,FALSE)</f>
        <v>#N/A</v>
      </c>
      <c r="M1001" s="65" t="e">
        <f>VLOOKUP(E1001,'Supply Log'!$E$6:$T$277,8,FALSE)</f>
        <v>#N/A</v>
      </c>
      <c r="N1001" s="65" t="e">
        <f>VLOOKUP(E1001,'Supply Log'!$E$6:$T$277,9,FALSE)</f>
        <v>#N/A</v>
      </c>
      <c r="O1001" s="65" t="e">
        <f>VLOOKUP(E1001,'Supply Log'!$E$6:$T$277,10,FALSE)</f>
        <v>#N/A</v>
      </c>
      <c r="P1001" s="29" t="e">
        <f t="shared" si="131"/>
        <v>#N/A</v>
      </c>
      <c r="Q1001" s="65" t="e">
        <f>VLOOKUP(E1001,'Supply Log'!$E$6:$T$277,12,FALSE)</f>
        <v>#N/A</v>
      </c>
      <c r="R1001" s="78" t="e">
        <f t="shared" si="132"/>
        <v>#N/A</v>
      </c>
      <c r="S1001" s="65"/>
      <c r="T1001" s="79" t="e">
        <f t="shared" si="133"/>
        <v>#N/A</v>
      </c>
      <c r="U1001" s="80" t="e">
        <f t="shared" si="134"/>
        <v>#N/A</v>
      </c>
      <c r="V1001" s="81" t="str">
        <f t="shared" si="135"/>
        <v/>
      </c>
      <c r="W1001" s="69" t="e">
        <f>VLOOKUP(F1001,'Input Log'!$E$6:$V$50000,18,FALSE)</f>
        <v>#N/A</v>
      </c>
      <c r="X1001" s="64" t="e">
        <f>VLOOKUP(E1001,'Supply Log'!$Z$6:$AB$699,2,FALSE)</f>
        <v>#N/A</v>
      </c>
      <c r="Y1001" s="64" t="e">
        <f>VLOOKUP(E1001,'Supply Log'!$E$6:$X$618,20,FALSE)</f>
        <v>#N/A</v>
      </c>
      <c r="Z1001" s="64"/>
      <c r="AA1001" s="64"/>
    </row>
    <row r="1002" spans="1:27" ht="15.75" customHeight="1">
      <c r="A1002" s="67" t="str">
        <f t="shared" si="128"/>
        <v/>
      </c>
      <c r="B1002" s="65">
        <f t="shared" si="130"/>
        <v>914</v>
      </c>
      <c r="C1002" s="68" t="str">
        <f t="shared" si="136"/>
        <v/>
      </c>
      <c r="D1002" s="69"/>
      <c r="E1002" s="66"/>
      <c r="F1002" s="66"/>
      <c r="G1002" s="65" t="e">
        <f>VLOOKUP(E1002,'Supply Log'!$E$6:$T$999,2,FALSE)</f>
        <v>#N/A</v>
      </c>
      <c r="H1002" s="65" t="e">
        <f>VLOOKUP(E1002,'Supply Log'!$E$6:$T$999,3,FALSE)</f>
        <v>#N/A</v>
      </c>
      <c r="I1002" s="77"/>
      <c r="J1002" s="65" t="e">
        <f>VLOOKUP(E1002,'Supply Log'!$E$6:$T$277,5,FALSE)</f>
        <v>#N/A</v>
      </c>
      <c r="K1002" s="65" t="e">
        <f>VLOOKUP(E1002,'Supply Log'!$E$6:$T$277,6,FALSE)</f>
        <v>#N/A</v>
      </c>
      <c r="L1002" s="65" t="e">
        <f>VLOOKUP(E1002,'Supply Log'!$E$6:$T$277,7,FALSE)</f>
        <v>#N/A</v>
      </c>
      <c r="M1002" s="65" t="e">
        <f>VLOOKUP(E1002,'Supply Log'!$E$6:$T$277,8,FALSE)</f>
        <v>#N/A</v>
      </c>
      <c r="N1002" s="65" t="e">
        <f>VLOOKUP(E1002,'Supply Log'!$E$6:$T$277,9,FALSE)</f>
        <v>#N/A</v>
      </c>
      <c r="O1002" s="65" t="e">
        <f>VLOOKUP(E1002,'Supply Log'!$E$6:$T$277,10,FALSE)</f>
        <v>#N/A</v>
      </c>
      <c r="P1002" s="29" t="e">
        <f t="shared" si="131"/>
        <v>#N/A</v>
      </c>
      <c r="Q1002" s="65" t="e">
        <f>VLOOKUP(E1002,'Supply Log'!$E$6:$T$277,12,FALSE)</f>
        <v>#N/A</v>
      </c>
      <c r="R1002" s="78" t="e">
        <f t="shared" si="132"/>
        <v>#N/A</v>
      </c>
      <c r="S1002" s="65"/>
      <c r="T1002" s="79" t="e">
        <f t="shared" si="133"/>
        <v>#N/A</v>
      </c>
      <c r="U1002" s="80" t="e">
        <f t="shared" si="134"/>
        <v>#N/A</v>
      </c>
      <c r="V1002" s="81" t="str">
        <f t="shared" si="135"/>
        <v/>
      </c>
      <c r="W1002" s="69" t="e">
        <f>VLOOKUP(F1002,'Input Log'!$E$6:$V$50000,18,FALSE)</f>
        <v>#N/A</v>
      </c>
      <c r="X1002" s="64" t="e">
        <f>VLOOKUP(E1002,'Supply Log'!$Z$6:$AB$699,2,FALSE)</f>
        <v>#N/A</v>
      </c>
      <c r="Y1002" s="64" t="e">
        <f>VLOOKUP(E1002,'Supply Log'!$E$6:$X$618,20,FALSE)</f>
        <v>#N/A</v>
      </c>
      <c r="Z1002" s="64"/>
      <c r="AA1002" s="64"/>
    </row>
    <row r="1003" spans="1:27" ht="15.75" customHeight="1">
      <c r="A1003" s="67" t="str">
        <f t="shared" si="128"/>
        <v/>
      </c>
      <c r="B1003" s="65">
        <f t="shared" si="130"/>
        <v>915</v>
      </c>
      <c r="C1003" s="68" t="str">
        <f t="shared" si="136"/>
        <v/>
      </c>
      <c r="D1003" s="69"/>
      <c r="E1003" s="66"/>
      <c r="F1003" s="66"/>
      <c r="G1003" s="65" t="e">
        <f>VLOOKUP(E1003,'Supply Log'!$E$6:$T$999,2,FALSE)</f>
        <v>#N/A</v>
      </c>
      <c r="H1003" s="65" t="e">
        <f>VLOOKUP(E1003,'Supply Log'!$E$6:$T$999,3,FALSE)</f>
        <v>#N/A</v>
      </c>
      <c r="I1003" s="77"/>
      <c r="J1003" s="65" t="e">
        <f>VLOOKUP(E1003,'Supply Log'!$E$6:$T$277,5,FALSE)</f>
        <v>#N/A</v>
      </c>
      <c r="K1003" s="65" t="e">
        <f>VLOOKUP(E1003,'Supply Log'!$E$6:$T$277,6,FALSE)</f>
        <v>#N/A</v>
      </c>
      <c r="L1003" s="65" t="e">
        <f>VLOOKUP(E1003,'Supply Log'!$E$6:$T$277,7,FALSE)</f>
        <v>#N/A</v>
      </c>
      <c r="M1003" s="65" t="e">
        <f>VLOOKUP(E1003,'Supply Log'!$E$6:$T$277,8,FALSE)</f>
        <v>#N/A</v>
      </c>
      <c r="N1003" s="65" t="e">
        <f>VLOOKUP(E1003,'Supply Log'!$E$6:$T$277,9,FALSE)</f>
        <v>#N/A</v>
      </c>
      <c r="O1003" s="65" t="e">
        <f>VLOOKUP(E1003,'Supply Log'!$E$6:$T$277,10,FALSE)</f>
        <v>#N/A</v>
      </c>
      <c r="P1003" s="29" t="e">
        <f t="shared" si="131"/>
        <v>#N/A</v>
      </c>
      <c r="Q1003" s="65" t="e">
        <f>VLOOKUP(E1003,'Supply Log'!$E$6:$T$277,12,FALSE)</f>
        <v>#N/A</v>
      </c>
      <c r="R1003" s="78" t="e">
        <f t="shared" si="132"/>
        <v>#N/A</v>
      </c>
      <c r="S1003" s="65"/>
      <c r="T1003" s="79" t="e">
        <f t="shared" si="133"/>
        <v>#N/A</v>
      </c>
      <c r="U1003" s="80" t="e">
        <f t="shared" si="134"/>
        <v>#N/A</v>
      </c>
      <c r="V1003" s="81" t="str">
        <f t="shared" si="135"/>
        <v/>
      </c>
      <c r="W1003" s="69" t="e">
        <f>VLOOKUP(F1003,'Input Log'!$E$6:$V$50000,18,FALSE)</f>
        <v>#N/A</v>
      </c>
      <c r="X1003" s="64" t="e">
        <f>VLOOKUP(E1003,'Supply Log'!$Z$6:$AB$699,2,FALSE)</f>
        <v>#N/A</v>
      </c>
      <c r="Y1003" s="64" t="e">
        <f>VLOOKUP(E1003,'Supply Log'!$E$6:$X$618,20,FALSE)</f>
        <v>#N/A</v>
      </c>
      <c r="Z1003" s="64"/>
      <c r="AA1003" s="64"/>
    </row>
    <row r="1004" spans="1:27" ht="15.75" customHeight="1">
      <c r="A1004" s="67" t="str">
        <f t="shared" si="128"/>
        <v/>
      </c>
      <c r="B1004" s="65">
        <f t="shared" si="130"/>
        <v>916</v>
      </c>
      <c r="C1004" s="68" t="str">
        <f t="shared" si="136"/>
        <v/>
      </c>
      <c r="D1004" s="69"/>
      <c r="E1004" s="66"/>
      <c r="F1004" s="66"/>
      <c r="G1004" s="65" t="e">
        <f>VLOOKUP(E1004,'Supply Log'!$E$6:$T$999,2,FALSE)</f>
        <v>#N/A</v>
      </c>
      <c r="H1004" s="65" t="e">
        <f>VLOOKUP(E1004,'Supply Log'!$E$6:$T$999,3,FALSE)</f>
        <v>#N/A</v>
      </c>
      <c r="I1004" s="77"/>
      <c r="J1004" s="65" t="e">
        <f>VLOOKUP(E1004,'Supply Log'!$E$6:$T$277,5,FALSE)</f>
        <v>#N/A</v>
      </c>
      <c r="K1004" s="65" t="e">
        <f>VLOOKUP(E1004,'Supply Log'!$E$6:$T$277,6,FALSE)</f>
        <v>#N/A</v>
      </c>
      <c r="L1004" s="65" t="e">
        <f>VLOOKUP(E1004,'Supply Log'!$E$6:$T$277,7,FALSE)</f>
        <v>#N/A</v>
      </c>
      <c r="M1004" s="65" t="e">
        <f>VLOOKUP(E1004,'Supply Log'!$E$6:$T$277,8,FALSE)</f>
        <v>#N/A</v>
      </c>
      <c r="N1004" s="65" t="e">
        <f>VLOOKUP(E1004,'Supply Log'!$E$6:$T$277,9,FALSE)</f>
        <v>#N/A</v>
      </c>
      <c r="O1004" s="65" t="e">
        <f>VLOOKUP(E1004,'Supply Log'!$E$6:$T$277,10,FALSE)</f>
        <v>#N/A</v>
      </c>
      <c r="P1004" s="29" t="e">
        <f t="shared" si="131"/>
        <v>#N/A</v>
      </c>
      <c r="Q1004" s="65" t="e">
        <f>VLOOKUP(E1004,'Supply Log'!$E$6:$T$277,12,FALSE)</f>
        <v>#N/A</v>
      </c>
      <c r="R1004" s="78" t="e">
        <f t="shared" si="132"/>
        <v>#N/A</v>
      </c>
      <c r="S1004" s="65"/>
      <c r="T1004" s="79" t="e">
        <f t="shared" si="133"/>
        <v>#N/A</v>
      </c>
      <c r="U1004" s="80" t="e">
        <f t="shared" si="134"/>
        <v>#N/A</v>
      </c>
      <c r="V1004" s="81" t="str">
        <f t="shared" si="135"/>
        <v/>
      </c>
      <c r="W1004" s="69" t="e">
        <f>VLOOKUP(F1004,'Input Log'!$E$6:$V$50000,18,FALSE)</f>
        <v>#N/A</v>
      </c>
      <c r="X1004" s="64" t="e">
        <f>VLOOKUP(E1004,'Supply Log'!$Z$6:$AB$699,2,FALSE)</f>
        <v>#N/A</v>
      </c>
      <c r="Y1004" s="64" t="e">
        <f>VLOOKUP(E1004,'Supply Log'!$E$6:$X$618,20,FALSE)</f>
        <v>#N/A</v>
      </c>
      <c r="Z1004" s="64"/>
      <c r="AA1004" s="64"/>
    </row>
    <row r="1005" spans="1:27" ht="15.75" customHeight="1">
      <c r="A1005" s="67" t="str">
        <f t="shared" si="128"/>
        <v/>
      </c>
      <c r="B1005" s="65">
        <f t="shared" si="130"/>
        <v>917</v>
      </c>
      <c r="C1005" s="68" t="str">
        <f t="shared" si="136"/>
        <v/>
      </c>
      <c r="D1005" s="69"/>
      <c r="E1005" s="66"/>
      <c r="F1005" s="66"/>
      <c r="G1005" s="65" t="e">
        <f>VLOOKUP(E1005,'Supply Log'!$E$6:$T$999,2,FALSE)</f>
        <v>#N/A</v>
      </c>
      <c r="H1005" s="65" t="e">
        <f>VLOOKUP(E1005,'Supply Log'!$E$6:$T$999,3,FALSE)</f>
        <v>#N/A</v>
      </c>
      <c r="I1005" s="77"/>
      <c r="J1005" s="65" t="e">
        <f>VLOOKUP(E1005,'Supply Log'!$E$6:$T$277,5,FALSE)</f>
        <v>#N/A</v>
      </c>
      <c r="K1005" s="65" t="e">
        <f>VLOOKUP(E1005,'Supply Log'!$E$6:$T$277,6,FALSE)</f>
        <v>#N/A</v>
      </c>
      <c r="L1005" s="65" t="e">
        <f>VLOOKUP(E1005,'Supply Log'!$E$6:$T$277,7,FALSE)</f>
        <v>#N/A</v>
      </c>
      <c r="M1005" s="65" t="e">
        <f>VLOOKUP(E1005,'Supply Log'!$E$6:$T$277,8,FALSE)</f>
        <v>#N/A</v>
      </c>
      <c r="N1005" s="65" t="e">
        <f>VLOOKUP(E1005,'Supply Log'!$E$6:$T$277,9,FALSE)</f>
        <v>#N/A</v>
      </c>
      <c r="O1005" s="65" t="e">
        <f>VLOOKUP(E1005,'Supply Log'!$E$6:$T$277,10,FALSE)</f>
        <v>#N/A</v>
      </c>
      <c r="P1005" s="29" t="e">
        <f t="shared" si="131"/>
        <v>#N/A</v>
      </c>
      <c r="Q1005" s="65" t="e">
        <f>VLOOKUP(E1005,'Supply Log'!$E$6:$T$277,12,FALSE)</f>
        <v>#N/A</v>
      </c>
      <c r="R1005" s="78" t="e">
        <f t="shared" si="132"/>
        <v>#N/A</v>
      </c>
      <c r="S1005" s="65"/>
      <c r="T1005" s="79" t="e">
        <f t="shared" si="133"/>
        <v>#N/A</v>
      </c>
      <c r="U1005" s="80" t="e">
        <f t="shared" si="134"/>
        <v>#N/A</v>
      </c>
      <c r="V1005" s="81" t="str">
        <f t="shared" si="135"/>
        <v/>
      </c>
      <c r="W1005" s="69" t="e">
        <f>VLOOKUP(F1005,'Input Log'!$E$6:$V$50000,18,FALSE)</f>
        <v>#N/A</v>
      </c>
      <c r="X1005" s="64" t="e">
        <f>VLOOKUP(E1005,'Supply Log'!$Z$6:$AB$699,2,FALSE)</f>
        <v>#N/A</v>
      </c>
      <c r="Y1005" s="64" t="e">
        <f>VLOOKUP(E1005,'Supply Log'!$E$6:$X$618,20,FALSE)</f>
        <v>#N/A</v>
      </c>
      <c r="Z1005" s="64"/>
      <c r="AA1005" s="64"/>
    </row>
    <row r="1006" spans="1:27" ht="15.75" customHeight="1">
      <c r="A1006" s="67" t="str">
        <f t="shared" si="128"/>
        <v/>
      </c>
      <c r="B1006" s="65">
        <f t="shared" si="130"/>
        <v>918</v>
      </c>
      <c r="C1006" s="68" t="str">
        <f t="shared" si="136"/>
        <v/>
      </c>
      <c r="D1006" s="69"/>
      <c r="E1006" s="66"/>
      <c r="F1006" s="66"/>
      <c r="G1006" s="65" t="e">
        <f>VLOOKUP(E1006,'Supply Log'!$E$6:$T$999,2,FALSE)</f>
        <v>#N/A</v>
      </c>
      <c r="H1006" s="65" t="e">
        <f>VLOOKUP(E1006,'Supply Log'!$E$6:$T$999,3,FALSE)</f>
        <v>#N/A</v>
      </c>
      <c r="I1006" s="77"/>
      <c r="J1006" s="65" t="e">
        <f>VLOOKUP(E1006,'Supply Log'!$E$6:$T$277,5,FALSE)</f>
        <v>#N/A</v>
      </c>
      <c r="K1006" s="65" t="e">
        <f>VLOOKUP(E1006,'Supply Log'!$E$6:$T$277,6,FALSE)</f>
        <v>#N/A</v>
      </c>
      <c r="L1006" s="65" t="e">
        <f>VLOOKUP(E1006,'Supply Log'!$E$6:$T$277,7,FALSE)</f>
        <v>#N/A</v>
      </c>
      <c r="M1006" s="65" t="e">
        <f>VLOOKUP(E1006,'Supply Log'!$E$6:$T$277,8,FALSE)</f>
        <v>#N/A</v>
      </c>
      <c r="N1006" s="65" t="e">
        <f>VLOOKUP(E1006,'Supply Log'!$E$6:$T$277,9,FALSE)</f>
        <v>#N/A</v>
      </c>
      <c r="O1006" s="65" t="e">
        <f>VLOOKUP(E1006,'Supply Log'!$E$6:$T$277,10,FALSE)</f>
        <v>#N/A</v>
      </c>
      <c r="P1006" s="29" t="e">
        <f t="shared" si="131"/>
        <v>#N/A</v>
      </c>
      <c r="Q1006" s="65" t="e">
        <f>VLOOKUP(E1006,'Supply Log'!$E$6:$T$277,12,FALSE)</f>
        <v>#N/A</v>
      </c>
      <c r="R1006" s="78" t="e">
        <f t="shared" si="132"/>
        <v>#N/A</v>
      </c>
      <c r="S1006" s="65"/>
      <c r="T1006" s="79" t="e">
        <f t="shared" si="133"/>
        <v>#N/A</v>
      </c>
      <c r="U1006" s="80" t="e">
        <f t="shared" si="134"/>
        <v>#N/A</v>
      </c>
      <c r="V1006" s="81" t="str">
        <f t="shared" si="135"/>
        <v/>
      </c>
      <c r="W1006" s="69" t="e">
        <f>VLOOKUP(F1006,'Input Log'!$E$6:$V$50000,18,FALSE)</f>
        <v>#N/A</v>
      </c>
      <c r="X1006" s="64" t="e">
        <f>VLOOKUP(E1006,'Supply Log'!$Z$6:$AB$699,2,FALSE)</f>
        <v>#N/A</v>
      </c>
      <c r="Y1006" s="64" t="e">
        <f>VLOOKUP(E1006,'Supply Log'!$E$6:$X$618,20,FALSE)</f>
        <v>#N/A</v>
      </c>
      <c r="Z1006" s="64"/>
      <c r="AA1006" s="64"/>
    </row>
    <row r="1007" spans="1:27" ht="15.75" customHeight="1">
      <c r="A1007" s="67" t="str">
        <f t="shared" si="128"/>
        <v/>
      </c>
      <c r="B1007" s="65">
        <f t="shared" si="130"/>
        <v>919</v>
      </c>
      <c r="C1007" s="68" t="str">
        <f t="shared" si="136"/>
        <v/>
      </c>
      <c r="D1007" s="69"/>
      <c r="E1007" s="66"/>
      <c r="F1007" s="66"/>
      <c r="G1007" s="65" t="e">
        <f>VLOOKUP(E1007,'Supply Log'!$E$6:$T$999,2,FALSE)</f>
        <v>#N/A</v>
      </c>
      <c r="H1007" s="65" t="e">
        <f>VLOOKUP(E1007,'Supply Log'!$E$6:$T$999,3,FALSE)</f>
        <v>#N/A</v>
      </c>
      <c r="I1007" s="77"/>
      <c r="J1007" s="65" t="e">
        <f>VLOOKUP(E1007,'Supply Log'!$E$6:$T$277,5,FALSE)</f>
        <v>#N/A</v>
      </c>
      <c r="K1007" s="65" t="e">
        <f>VLOOKUP(E1007,'Supply Log'!$E$6:$T$277,6,FALSE)</f>
        <v>#N/A</v>
      </c>
      <c r="L1007" s="65" t="e">
        <f>VLOOKUP(E1007,'Supply Log'!$E$6:$T$277,7,FALSE)</f>
        <v>#N/A</v>
      </c>
      <c r="M1007" s="65" t="e">
        <f>VLOOKUP(E1007,'Supply Log'!$E$6:$T$277,8,FALSE)</f>
        <v>#N/A</v>
      </c>
      <c r="N1007" s="65" t="e">
        <f>VLOOKUP(E1007,'Supply Log'!$E$6:$T$277,9,FALSE)</f>
        <v>#N/A</v>
      </c>
      <c r="O1007" s="65" t="e">
        <f>VLOOKUP(E1007,'Supply Log'!$E$6:$T$277,10,FALSE)</f>
        <v>#N/A</v>
      </c>
      <c r="P1007" s="29" t="e">
        <f t="shared" si="131"/>
        <v>#N/A</v>
      </c>
      <c r="Q1007" s="65" t="e">
        <f>VLOOKUP(E1007,'Supply Log'!$E$6:$T$277,12,FALSE)</f>
        <v>#N/A</v>
      </c>
      <c r="R1007" s="78" t="e">
        <f t="shared" si="132"/>
        <v>#N/A</v>
      </c>
      <c r="S1007" s="65"/>
      <c r="T1007" s="79" t="e">
        <f t="shared" si="133"/>
        <v>#N/A</v>
      </c>
      <c r="U1007" s="80" t="e">
        <f t="shared" si="134"/>
        <v>#N/A</v>
      </c>
      <c r="V1007" s="81" t="str">
        <f t="shared" si="135"/>
        <v/>
      </c>
      <c r="W1007" s="69" t="e">
        <f>VLOOKUP(F1007,'Input Log'!$E$6:$V$50000,18,FALSE)</f>
        <v>#N/A</v>
      </c>
      <c r="X1007" s="64" t="e">
        <f>VLOOKUP(E1007,'Supply Log'!$Z$6:$AB$699,2,FALSE)</f>
        <v>#N/A</v>
      </c>
      <c r="Y1007" s="64" t="e">
        <f>VLOOKUP(E1007,'Supply Log'!$E$6:$X$618,20,FALSE)</f>
        <v>#N/A</v>
      </c>
      <c r="Z1007" s="64"/>
      <c r="AA1007" s="64"/>
    </row>
    <row r="1008" spans="1:27" ht="15.75" customHeight="1">
      <c r="A1008" s="67" t="str">
        <f t="shared" si="128"/>
        <v/>
      </c>
      <c r="B1008" s="65">
        <f t="shared" si="130"/>
        <v>920</v>
      </c>
      <c r="C1008" s="68" t="str">
        <f t="shared" si="136"/>
        <v/>
      </c>
      <c r="D1008" s="69"/>
      <c r="E1008" s="66"/>
      <c r="F1008" s="66"/>
      <c r="G1008" s="65" t="e">
        <f>VLOOKUP(E1008,'Supply Log'!$E$6:$T$999,2,FALSE)</f>
        <v>#N/A</v>
      </c>
      <c r="H1008" s="65" t="e">
        <f>VLOOKUP(E1008,'Supply Log'!$E$6:$T$999,3,FALSE)</f>
        <v>#N/A</v>
      </c>
      <c r="I1008" s="77"/>
      <c r="J1008" s="65" t="e">
        <f>VLOOKUP(E1008,'Supply Log'!$E$6:$T$277,5,FALSE)</f>
        <v>#N/A</v>
      </c>
      <c r="K1008" s="65" t="e">
        <f>VLOOKUP(E1008,'Supply Log'!$E$6:$T$277,6,FALSE)</f>
        <v>#N/A</v>
      </c>
      <c r="L1008" s="65" t="e">
        <f>VLOOKUP(E1008,'Supply Log'!$E$6:$T$277,7,FALSE)</f>
        <v>#N/A</v>
      </c>
      <c r="M1008" s="65" t="e">
        <f>VLOOKUP(E1008,'Supply Log'!$E$6:$T$277,8,FALSE)</f>
        <v>#N/A</v>
      </c>
      <c r="N1008" s="65" t="e">
        <f>VLOOKUP(E1008,'Supply Log'!$E$6:$T$277,9,FALSE)</f>
        <v>#N/A</v>
      </c>
      <c r="O1008" s="65" t="e">
        <f>VLOOKUP(E1008,'Supply Log'!$E$6:$T$277,10,FALSE)</f>
        <v>#N/A</v>
      </c>
      <c r="P1008" s="29" t="e">
        <f t="shared" si="131"/>
        <v>#N/A</v>
      </c>
      <c r="Q1008" s="65" t="e">
        <f>VLOOKUP(E1008,'Supply Log'!$E$6:$T$277,12,FALSE)</f>
        <v>#N/A</v>
      </c>
      <c r="R1008" s="78" t="e">
        <f t="shared" si="132"/>
        <v>#N/A</v>
      </c>
      <c r="S1008" s="65"/>
      <c r="T1008" s="79" t="e">
        <f t="shared" si="133"/>
        <v>#N/A</v>
      </c>
      <c r="U1008" s="80" t="e">
        <f t="shared" si="134"/>
        <v>#N/A</v>
      </c>
      <c r="V1008" s="81" t="str">
        <f t="shared" si="135"/>
        <v/>
      </c>
      <c r="W1008" s="69" t="e">
        <f>VLOOKUP(F1008,'Input Log'!$E$6:$V$50000,18,FALSE)</f>
        <v>#N/A</v>
      </c>
      <c r="X1008" s="64" t="e">
        <f>VLOOKUP(E1008,'Supply Log'!$Z$6:$AB$699,2,FALSE)</f>
        <v>#N/A</v>
      </c>
      <c r="Y1008" s="64" t="e">
        <f>VLOOKUP(E1008,'Supply Log'!$E$6:$X$618,20,FALSE)</f>
        <v>#N/A</v>
      </c>
      <c r="Z1008" s="64"/>
      <c r="AA1008" s="64"/>
    </row>
    <row r="1009" spans="1:27" ht="15.75" customHeight="1">
      <c r="A1009" s="67" t="str">
        <f t="shared" si="128"/>
        <v/>
      </c>
      <c r="B1009" s="65">
        <f t="shared" si="130"/>
        <v>921</v>
      </c>
      <c r="C1009" s="68" t="str">
        <f t="shared" si="136"/>
        <v/>
      </c>
      <c r="D1009" s="69"/>
      <c r="E1009" s="66"/>
      <c r="F1009" s="66"/>
      <c r="G1009" s="65" t="e">
        <f>VLOOKUP(E1009,'Supply Log'!$E$6:$T$999,2,FALSE)</f>
        <v>#N/A</v>
      </c>
      <c r="H1009" s="65" t="e">
        <f>VLOOKUP(E1009,'Supply Log'!$E$6:$T$999,3,FALSE)</f>
        <v>#N/A</v>
      </c>
      <c r="I1009" s="77"/>
      <c r="J1009" s="65" t="e">
        <f>VLOOKUP(E1009,'Supply Log'!$E$6:$T$277,5,FALSE)</f>
        <v>#N/A</v>
      </c>
      <c r="K1009" s="65" t="e">
        <f>VLOOKUP(E1009,'Supply Log'!$E$6:$T$277,6,FALSE)</f>
        <v>#N/A</v>
      </c>
      <c r="L1009" s="65" t="e">
        <f>VLOOKUP(E1009,'Supply Log'!$E$6:$T$277,7,FALSE)</f>
        <v>#N/A</v>
      </c>
      <c r="M1009" s="65" t="e">
        <f>VLOOKUP(E1009,'Supply Log'!$E$6:$T$277,8,FALSE)</f>
        <v>#N/A</v>
      </c>
      <c r="N1009" s="65" t="e">
        <f>VLOOKUP(E1009,'Supply Log'!$E$6:$T$277,9,FALSE)</f>
        <v>#N/A</v>
      </c>
      <c r="O1009" s="65" t="e">
        <f>VLOOKUP(E1009,'Supply Log'!$E$6:$T$277,10,FALSE)</f>
        <v>#N/A</v>
      </c>
      <c r="P1009" s="29" t="e">
        <f t="shared" si="131"/>
        <v>#N/A</v>
      </c>
      <c r="Q1009" s="65" t="e">
        <f>VLOOKUP(E1009,'Supply Log'!$E$6:$T$277,12,FALSE)</f>
        <v>#N/A</v>
      </c>
      <c r="R1009" s="78" t="e">
        <f t="shared" si="132"/>
        <v>#N/A</v>
      </c>
      <c r="S1009" s="65"/>
      <c r="T1009" s="79" t="e">
        <f t="shared" si="133"/>
        <v>#N/A</v>
      </c>
      <c r="U1009" s="80" t="e">
        <f t="shared" si="134"/>
        <v>#N/A</v>
      </c>
      <c r="V1009" s="81" t="str">
        <f t="shared" si="135"/>
        <v/>
      </c>
      <c r="W1009" s="69" t="e">
        <f>VLOOKUP(F1009,'Input Log'!$E$6:$V$50000,18,FALSE)</f>
        <v>#N/A</v>
      </c>
      <c r="X1009" s="64" t="e">
        <f>VLOOKUP(E1009,'Supply Log'!$Z$6:$AB$699,2,FALSE)</f>
        <v>#N/A</v>
      </c>
      <c r="Y1009" s="64" t="e">
        <f>VLOOKUP(E1009,'Supply Log'!$E$6:$X$618,20,FALSE)</f>
        <v>#N/A</v>
      </c>
      <c r="Z1009" s="64"/>
      <c r="AA1009" s="64"/>
    </row>
    <row r="1010" spans="1:27" ht="15.75" customHeight="1">
      <c r="A1010" s="67" t="str">
        <f t="shared" si="128"/>
        <v/>
      </c>
      <c r="B1010" s="65">
        <f t="shared" si="130"/>
        <v>922</v>
      </c>
      <c r="C1010" s="68" t="str">
        <f t="shared" si="136"/>
        <v/>
      </c>
      <c r="D1010" s="69"/>
      <c r="E1010" s="66"/>
      <c r="F1010" s="66"/>
      <c r="G1010" s="65" t="e">
        <f>VLOOKUP(E1010,'Supply Log'!$E$6:$T$999,2,FALSE)</f>
        <v>#N/A</v>
      </c>
      <c r="H1010" s="65" t="e">
        <f>VLOOKUP(E1010,'Supply Log'!$E$6:$T$999,3,FALSE)</f>
        <v>#N/A</v>
      </c>
      <c r="I1010" s="77"/>
      <c r="J1010" s="65" t="e">
        <f>VLOOKUP(E1010,'Supply Log'!$E$6:$T$277,5,FALSE)</f>
        <v>#N/A</v>
      </c>
      <c r="K1010" s="65" t="e">
        <f>VLOOKUP(E1010,'Supply Log'!$E$6:$T$277,6,FALSE)</f>
        <v>#N/A</v>
      </c>
      <c r="L1010" s="65" t="e">
        <f>VLOOKUP(E1010,'Supply Log'!$E$6:$T$277,7,FALSE)</f>
        <v>#N/A</v>
      </c>
      <c r="M1010" s="65" t="e">
        <f>VLOOKUP(E1010,'Supply Log'!$E$6:$T$277,8,FALSE)</f>
        <v>#N/A</v>
      </c>
      <c r="N1010" s="65" t="e">
        <f>VLOOKUP(E1010,'Supply Log'!$E$6:$T$277,9,FALSE)</f>
        <v>#N/A</v>
      </c>
      <c r="O1010" s="65" t="e">
        <f>VLOOKUP(E1010,'Supply Log'!$E$6:$T$277,10,FALSE)</f>
        <v>#N/A</v>
      </c>
      <c r="P1010" s="29" t="e">
        <f t="shared" si="131"/>
        <v>#N/A</v>
      </c>
      <c r="Q1010" s="65" t="e">
        <f>VLOOKUP(E1010,'Supply Log'!$E$6:$T$277,12,FALSE)</f>
        <v>#N/A</v>
      </c>
      <c r="R1010" s="78" t="e">
        <f t="shared" si="132"/>
        <v>#N/A</v>
      </c>
      <c r="S1010" s="65"/>
      <c r="T1010" s="79" t="e">
        <f t="shared" si="133"/>
        <v>#N/A</v>
      </c>
      <c r="U1010" s="80" t="e">
        <f t="shared" si="134"/>
        <v>#N/A</v>
      </c>
      <c r="V1010" s="81" t="str">
        <f t="shared" si="135"/>
        <v/>
      </c>
      <c r="W1010" s="69" t="e">
        <f>VLOOKUP(F1010,'Input Log'!$E$6:$V$50000,18,FALSE)</f>
        <v>#N/A</v>
      </c>
      <c r="X1010" s="64" t="e">
        <f>VLOOKUP(E1010,'Supply Log'!$Z$6:$AB$699,2,FALSE)</f>
        <v>#N/A</v>
      </c>
      <c r="Y1010" s="64" t="e">
        <f>VLOOKUP(E1010,'Supply Log'!$E$6:$X$618,20,FALSE)</f>
        <v>#N/A</v>
      </c>
      <c r="Z1010" s="64"/>
      <c r="AA1010" s="64"/>
    </row>
    <row r="1011" spans="1:27" ht="15.75" customHeight="1">
      <c r="A1011" s="67" t="str">
        <f t="shared" si="128"/>
        <v/>
      </c>
      <c r="B1011" s="65">
        <f t="shared" si="130"/>
        <v>923</v>
      </c>
      <c r="C1011" s="68" t="str">
        <f t="shared" si="136"/>
        <v/>
      </c>
      <c r="D1011" s="69"/>
      <c r="E1011" s="66"/>
      <c r="F1011" s="66"/>
      <c r="G1011" s="65" t="e">
        <f>VLOOKUP(E1011,'Supply Log'!$E$6:$T$999,2,FALSE)</f>
        <v>#N/A</v>
      </c>
      <c r="H1011" s="65" t="e">
        <f>VLOOKUP(E1011,'Supply Log'!$E$6:$T$999,3,FALSE)</f>
        <v>#N/A</v>
      </c>
      <c r="I1011" s="77"/>
      <c r="J1011" s="65" t="e">
        <f>VLOOKUP(E1011,'Supply Log'!$E$6:$T$277,5,FALSE)</f>
        <v>#N/A</v>
      </c>
      <c r="K1011" s="65" t="e">
        <f>VLOOKUP(E1011,'Supply Log'!$E$6:$T$277,6,FALSE)</f>
        <v>#N/A</v>
      </c>
      <c r="L1011" s="65" t="e">
        <f>VLOOKUP(E1011,'Supply Log'!$E$6:$T$277,7,FALSE)</f>
        <v>#N/A</v>
      </c>
      <c r="M1011" s="65" t="e">
        <f>VLOOKUP(E1011,'Supply Log'!$E$6:$T$277,8,FALSE)</f>
        <v>#N/A</v>
      </c>
      <c r="N1011" s="65" t="e">
        <f>VLOOKUP(E1011,'Supply Log'!$E$6:$T$277,9,FALSE)</f>
        <v>#N/A</v>
      </c>
      <c r="O1011" s="65" t="e">
        <f>VLOOKUP(E1011,'Supply Log'!$E$6:$T$277,10,FALSE)</f>
        <v>#N/A</v>
      </c>
      <c r="P1011" s="29" t="e">
        <f t="shared" si="131"/>
        <v>#N/A</v>
      </c>
      <c r="Q1011" s="65" t="e">
        <f>VLOOKUP(E1011,'Supply Log'!$E$6:$T$277,12,FALSE)</f>
        <v>#N/A</v>
      </c>
      <c r="R1011" s="78" t="e">
        <f t="shared" si="132"/>
        <v>#N/A</v>
      </c>
      <c r="S1011" s="65"/>
      <c r="T1011" s="79" t="e">
        <f t="shared" si="133"/>
        <v>#N/A</v>
      </c>
      <c r="U1011" s="80" t="e">
        <f t="shared" si="134"/>
        <v>#N/A</v>
      </c>
      <c r="V1011" s="81" t="str">
        <f t="shared" si="135"/>
        <v/>
      </c>
      <c r="W1011" s="69" t="e">
        <f>VLOOKUP(F1011,'Input Log'!$E$6:$V$50000,18,FALSE)</f>
        <v>#N/A</v>
      </c>
      <c r="X1011" s="64" t="e">
        <f>VLOOKUP(E1011,'Supply Log'!$Z$6:$AB$699,2,FALSE)</f>
        <v>#N/A</v>
      </c>
      <c r="Y1011" s="64" t="e">
        <f>VLOOKUP(E1011,'Supply Log'!$E$6:$X$618,20,FALSE)</f>
        <v>#N/A</v>
      </c>
      <c r="Z1011" s="64"/>
      <c r="AA1011" s="64"/>
    </row>
    <row r="1012" spans="1:27" ht="15.75" customHeight="1">
      <c r="A1012" s="67" t="str">
        <f t="shared" si="128"/>
        <v/>
      </c>
      <c r="B1012" s="65">
        <f t="shared" si="130"/>
        <v>924</v>
      </c>
      <c r="C1012" s="68" t="str">
        <f t="shared" si="136"/>
        <v/>
      </c>
      <c r="D1012" s="69"/>
      <c r="E1012" s="66"/>
      <c r="F1012" s="66"/>
      <c r="G1012" s="65" t="e">
        <f>VLOOKUP(E1012,'Supply Log'!$E$6:$T$999,2,FALSE)</f>
        <v>#N/A</v>
      </c>
      <c r="H1012" s="65" t="e">
        <f>VLOOKUP(E1012,'Supply Log'!$E$6:$T$999,3,FALSE)</f>
        <v>#N/A</v>
      </c>
      <c r="I1012" s="77"/>
      <c r="J1012" s="65" t="e">
        <f>VLOOKUP(E1012,'Supply Log'!$E$6:$T$277,5,FALSE)</f>
        <v>#N/A</v>
      </c>
      <c r="K1012" s="65" t="e">
        <f>VLOOKUP(E1012,'Supply Log'!$E$6:$T$277,6,FALSE)</f>
        <v>#N/A</v>
      </c>
      <c r="L1012" s="65" t="e">
        <f>VLOOKUP(E1012,'Supply Log'!$E$6:$T$277,7,FALSE)</f>
        <v>#N/A</v>
      </c>
      <c r="M1012" s="65" t="e">
        <f>VLOOKUP(E1012,'Supply Log'!$E$6:$T$277,8,FALSE)</f>
        <v>#N/A</v>
      </c>
      <c r="N1012" s="65" t="e">
        <f>VLOOKUP(E1012,'Supply Log'!$E$6:$T$277,9,FALSE)</f>
        <v>#N/A</v>
      </c>
      <c r="O1012" s="65" t="e">
        <f>VLOOKUP(E1012,'Supply Log'!$E$6:$T$277,10,FALSE)</f>
        <v>#N/A</v>
      </c>
      <c r="P1012" s="29" t="e">
        <f t="shared" si="131"/>
        <v>#N/A</v>
      </c>
      <c r="Q1012" s="65" t="e">
        <f>VLOOKUP(E1012,'Supply Log'!$E$6:$T$277,12,FALSE)</f>
        <v>#N/A</v>
      </c>
      <c r="R1012" s="78" t="e">
        <f t="shared" si="132"/>
        <v>#N/A</v>
      </c>
      <c r="S1012" s="65"/>
      <c r="T1012" s="79" t="e">
        <f t="shared" si="133"/>
        <v>#N/A</v>
      </c>
      <c r="U1012" s="80" t="e">
        <f t="shared" si="134"/>
        <v>#N/A</v>
      </c>
      <c r="V1012" s="81" t="str">
        <f t="shared" si="135"/>
        <v/>
      </c>
      <c r="W1012" s="69" t="e">
        <f>VLOOKUP(F1012,'Input Log'!$E$6:$V$50000,18,FALSE)</f>
        <v>#N/A</v>
      </c>
      <c r="X1012" s="64" t="e">
        <f>VLOOKUP(E1012,'Supply Log'!$Z$6:$AB$699,2,FALSE)</f>
        <v>#N/A</v>
      </c>
      <c r="Y1012" s="64" t="e">
        <f>VLOOKUP(E1012,'Supply Log'!$E$6:$X$618,20,FALSE)</f>
        <v>#N/A</v>
      </c>
      <c r="Z1012" s="64"/>
      <c r="AA1012" s="64"/>
    </row>
    <row r="1013" spans="1:27" ht="15.75" customHeight="1">
      <c r="A1013" s="67" t="str">
        <f t="shared" si="128"/>
        <v/>
      </c>
      <c r="B1013" s="65">
        <f t="shared" si="130"/>
        <v>925</v>
      </c>
      <c r="C1013" s="68" t="str">
        <f t="shared" si="136"/>
        <v/>
      </c>
      <c r="D1013" s="69"/>
      <c r="E1013" s="66"/>
      <c r="F1013" s="66"/>
      <c r="G1013" s="65" t="e">
        <f>VLOOKUP(E1013,'Supply Log'!$E$6:$T$999,2,FALSE)</f>
        <v>#N/A</v>
      </c>
      <c r="H1013" s="65" t="e">
        <f>VLOOKUP(E1013,'Supply Log'!$E$6:$T$999,3,FALSE)</f>
        <v>#N/A</v>
      </c>
      <c r="I1013" s="77"/>
      <c r="J1013" s="65" t="e">
        <f>VLOOKUP(E1013,'Supply Log'!$E$6:$T$277,5,FALSE)</f>
        <v>#N/A</v>
      </c>
      <c r="K1013" s="65" t="e">
        <f>VLOOKUP(E1013,'Supply Log'!$E$6:$T$277,6,FALSE)</f>
        <v>#N/A</v>
      </c>
      <c r="L1013" s="65" t="e">
        <f>VLOOKUP(E1013,'Supply Log'!$E$6:$T$277,7,FALSE)</f>
        <v>#N/A</v>
      </c>
      <c r="M1013" s="65" t="e">
        <f>VLOOKUP(E1013,'Supply Log'!$E$6:$T$277,8,FALSE)</f>
        <v>#N/A</v>
      </c>
      <c r="N1013" s="65" t="e">
        <f>VLOOKUP(E1013,'Supply Log'!$E$6:$T$277,9,FALSE)</f>
        <v>#N/A</v>
      </c>
      <c r="O1013" s="65" t="e">
        <f>VLOOKUP(E1013,'Supply Log'!$E$6:$T$277,10,FALSE)</f>
        <v>#N/A</v>
      </c>
      <c r="P1013" s="29" t="e">
        <f t="shared" si="131"/>
        <v>#N/A</v>
      </c>
      <c r="Q1013" s="65" t="e">
        <f>VLOOKUP(E1013,'Supply Log'!$E$6:$T$277,12,FALSE)</f>
        <v>#N/A</v>
      </c>
      <c r="R1013" s="78" t="e">
        <f t="shared" si="132"/>
        <v>#N/A</v>
      </c>
      <c r="S1013" s="65"/>
      <c r="T1013" s="79" t="e">
        <f t="shared" si="133"/>
        <v>#N/A</v>
      </c>
      <c r="U1013" s="80" t="e">
        <f t="shared" si="134"/>
        <v>#N/A</v>
      </c>
      <c r="V1013" s="81" t="str">
        <f t="shared" si="135"/>
        <v/>
      </c>
      <c r="W1013" s="69" t="e">
        <f>VLOOKUP(F1013,'Input Log'!$E$6:$V$50000,18,FALSE)</f>
        <v>#N/A</v>
      </c>
      <c r="X1013" s="64" t="e">
        <f>VLOOKUP(E1013,'Supply Log'!$Z$6:$AB$699,2,FALSE)</f>
        <v>#N/A</v>
      </c>
      <c r="Y1013" s="64" t="e">
        <f>VLOOKUP(E1013,'Supply Log'!$E$6:$X$618,20,FALSE)</f>
        <v>#N/A</v>
      </c>
      <c r="Z1013" s="64"/>
      <c r="AA1013" s="64"/>
    </row>
    <row r="1014" spans="1:27" ht="15.75" customHeight="1">
      <c r="A1014" s="67" t="str">
        <f t="shared" si="128"/>
        <v/>
      </c>
      <c r="B1014" s="65">
        <f t="shared" si="130"/>
        <v>926</v>
      </c>
      <c r="C1014" s="68" t="str">
        <f t="shared" si="136"/>
        <v/>
      </c>
      <c r="D1014" s="69"/>
      <c r="E1014" s="66"/>
      <c r="F1014" s="66"/>
      <c r="G1014" s="65" t="e">
        <f>VLOOKUP(E1014,'Supply Log'!$E$6:$T$999,2,FALSE)</f>
        <v>#N/A</v>
      </c>
      <c r="H1014" s="65" t="e">
        <f>VLOOKUP(E1014,'Supply Log'!$E$6:$T$999,3,FALSE)</f>
        <v>#N/A</v>
      </c>
      <c r="I1014" s="77"/>
      <c r="J1014" s="65" t="e">
        <f>VLOOKUP(E1014,'Supply Log'!$E$6:$T$277,5,FALSE)</f>
        <v>#N/A</v>
      </c>
      <c r="K1014" s="65" t="e">
        <f>VLOOKUP(E1014,'Supply Log'!$E$6:$T$277,6,FALSE)</f>
        <v>#N/A</v>
      </c>
      <c r="L1014" s="65" t="e">
        <f>VLOOKUP(E1014,'Supply Log'!$E$6:$T$277,7,FALSE)</f>
        <v>#N/A</v>
      </c>
      <c r="M1014" s="65" t="e">
        <f>VLOOKUP(E1014,'Supply Log'!$E$6:$T$277,8,FALSE)</f>
        <v>#N/A</v>
      </c>
      <c r="N1014" s="65" t="e">
        <f>VLOOKUP(E1014,'Supply Log'!$E$6:$T$277,9,FALSE)</f>
        <v>#N/A</v>
      </c>
      <c r="O1014" s="65" t="e">
        <f>VLOOKUP(E1014,'Supply Log'!$E$6:$T$277,10,FALSE)</f>
        <v>#N/A</v>
      </c>
      <c r="P1014" s="29" t="e">
        <f t="shared" si="131"/>
        <v>#N/A</v>
      </c>
      <c r="Q1014" s="65" t="e">
        <f>VLOOKUP(E1014,'Supply Log'!$E$6:$T$277,12,FALSE)</f>
        <v>#N/A</v>
      </c>
      <c r="R1014" s="78" t="e">
        <f t="shared" si="132"/>
        <v>#N/A</v>
      </c>
      <c r="S1014" s="65"/>
      <c r="T1014" s="79" t="e">
        <f t="shared" si="133"/>
        <v>#N/A</v>
      </c>
      <c r="U1014" s="80" t="e">
        <f t="shared" si="134"/>
        <v>#N/A</v>
      </c>
      <c r="V1014" s="81" t="str">
        <f t="shared" si="135"/>
        <v/>
      </c>
      <c r="W1014" s="69" t="e">
        <f>VLOOKUP(F1014,'Input Log'!$E$6:$V$50000,18,FALSE)</f>
        <v>#N/A</v>
      </c>
      <c r="X1014" s="64" t="e">
        <f>VLOOKUP(E1014,'Supply Log'!$Z$6:$AB$699,2,FALSE)</f>
        <v>#N/A</v>
      </c>
      <c r="Y1014" s="64" t="e">
        <f>VLOOKUP(E1014,'Supply Log'!$E$6:$X$618,20,FALSE)</f>
        <v>#N/A</v>
      </c>
      <c r="Z1014" s="64"/>
      <c r="AA1014" s="64"/>
    </row>
    <row r="1015" spans="1:27" ht="15.75" customHeight="1">
      <c r="A1015" s="67" t="str">
        <f t="shared" si="128"/>
        <v/>
      </c>
      <c r="B1015" s="65">
        <f t="shared" si="130"/>
        <v>927</v>
      </c>
      <c r="C1015" s="68" t="str">
        <f t="shared" si="136"/>
        <v/>
      </c>
      <c r="D1015" s="69"/>
      <c r="E1015" s="66"/>
      <c r="F1015" s="66"/>
      <c r="G1015" s="65" t="e">
        <f>VLOOKUP(E1015,'Supply Log'!$E$6:$T$999,2,FALSE)</f>
        <v>#N/A</v>
      </c>
      <c r="H1015" s="65" t="e">
        <f>VLOOKUP(E1015,'Supply Log'!$E$6:$T$999,3,FALSE)</f>
        <v>#N/A</v>
      </c>
      <c r="I1015" s="77"/>
      <c r="J1015" s="65" t="e">
        <f>VLOOKUP(E1015,'Supply Log'!$E$6:$T$277,5,FALSE)</f>
        <v>#N/A</v>
      </c>
      <c r="K1015" s="65" t="e">
        <f>VLOOKUP(E1015,'Supply Log'!$E$6:$T$277,6,FALSE)</f>
        <v>#N/A</v>
      </c>
      <c r="L1015" s="65" t="e">
        <f>VLOOKUP(E1015,'Supply Log'!$E$6:$T$277,7,FALSE)</f>
        <v>#N/A</v>
      </c>
      <c r="M1015" s="65" t="e">
        <f>VLOOKUP(E1015,'Supply Log'!$E$6:$T$277,8,FALSE)</f>
        <v>#N/A</v>
      </c>
      <c r="N1015" s="65" t="e">
        <f>VLOOKUP(E1015,'Supply Log'!$E$6:$T$277,9,FALSE)</f>
        <v>#N/A</v>
      </c>
      <c r="O1015" s="65" t="e">
        <f>VLOOKUP(E1015,'Supply Log'!$E$6:$T$277,10,FALSE)</f>
        <v>#N/A</v>
      </c>
      <c r="P1015" s="29" t="e">
        <f t="shared" si="131"/>
        <v>#N/A</v>
      </c>
      <c r="Q1015" s="65" t="e">
        <f>VLOOKUP(E1015,'Supply Log'!$E$6:$T$277,12,FALSE)</f>
        <v>#N/A</v>
      </c>
      <c r="R1015" s="78" t="e">
        <f t="shared" si="132"/>
        <v>#N/A</v>
      </c>
      <c r="S1015" s="65"/>
      <c r="T1015" s="79" t="e">
        <f t="shared" si="133"/>
        <v>#N/A</v>
      </c>
      <c r="U1015" s="80" t="e">
        <f t="shared" si="134"/>
        <v>#N/A</v>
      </c>
      <c r="V1015" s="81" t="str">
        <f t="shared" si="135"/>
        <v/>
      </c>
      <c r="W1015" s="69" t="e">
        <f>VLOOKUP(F1015,'Input Log'!$E$6:$V$50000,18,FALSE)</f>
        <v>#N/A</v>
      </c>
      <c r="X1015" s="64" t="e">
        <f>VLOOKUP(E1015,'Supply Log'!$Z$6:$AB$699,2,FALSE)</f>
        <v>#N/A</v>
      </c>
      <c r="Y1015" s="64" t="e">
        <f>VLOOKUP(E1015,'Supply Log'!$E$6:$X$618,20,FALSE)</f>
        <v>#N/A</v>
      </c>
      <c r="Z1015" s="64"/>
      <c r="AA1015" s="64"/>
    </row>
    <row r="1016" spans="1:27" ht="15.75" customHeight="1">
      <c r="A1016" s="67" t="str">
        <f t="shared" si="128"/>
        <v/>
      </c>
      <c r="B1016" s="65">
        <f t="shared" si="130"/>
        <v>928</v>
      </c>
      <c r="C1016" s="68" t="str">
        <f t="shared" si="136"/>
        <v/>
      </c>
      <c r="D1016" s="69"/>
      <c r="E1016" s="66"/>
      <c r="F1016" s="66"/>
      <c r="G1016" s="65" t="e">
        <f>VLOOKUP(E1016,'Supply Log'!$E$6:$T$999,2,FALSE)</f>
        <v>#N/A</v>
      </c>
      <c r="H1016" s="65" t="e">
        <f>VLOOKUP(E1016,'Supply Log'!$E$6:$T$999,3,FALSE)</f>
        <v>#N/A</v>
      </c>
      <c r="I1016" s="77"/>
      <c r="J1016" s="65" t="e">
        <f>VLOOKUP(E1016,'Supply Log'!$E$6:$T$277,5,FALSE)</f>
        <v>#N/A</v>
      </c>
      <c r="K1016" s="65" t="e">
        <f>VLOOKUP(E1016,'Supply Log'!$E$6:$T$277,6,FALSE)</f>
        <v>#N/A</v>
      </c>
      <c r="L1016" s="65" t="e">
        <f>VLOOKUP(E1016,'Supply Log'!$E$6:$T$277,7,FALSE)</f>
        <v>#N/A</v>
      </c>
      <c r="M1016" s="65" t="e">
        <f>VLOOKUP(E1016,'Supply Log'!$E$6:$T$277,8,FALSE)</f>
        <v>#N/A</v>
      </c>
      <c r="N1016" s="65" t="e">
        <f>VLOOKUP(E1016,'Supply Log'!$E$6:$T$277,9,FALSE)</f>
        <v>#N/A</v>
      </c>
      <c r="O1016" s="65" t="e">
        <f>VLOOKUP(E1016,'Supply Log'!$E$6:$T$277,10,FALSE)</f>
        <v>#N/A</v>
      </c>
      <c r="P1016" s="29" t="e">
        <f t="shared" si="131"/>
        <v>#N/A</v>
      </c>
      <c r="Q1016" s="65" t="e">
        <f>VLOOKUP(E1016,'Supply Log'!$E$6:$T$277,12,FALSE)</f>
        <v>#N/A</v>
      </c>
      <c r="R1016" s="78" t="e">
        <f t="shared" si="132"/>
        <v>#N/A</v>
      </c>
      <c r="S1016" s="65"/>
      <c r="T1016" s="79" t="e">
        <f t="shared" si="133"/>
        <v>#N/A</v>
      </c>
      <c r="U1016" s="80" t="e">
        <f t="shared" si="134"/>
        <v>#N/A</v>
      </c>
      <c r="V1016" s="81" t="str">
        <f t="shared" si="135"/>
        <v/>
      </c>
      <c r="W1016" s="69" t="e">
        <f>VLOOKUP(F1016,'Input Log'!$E$6:$V$50000,18,FALSE)</f>
        <v>#N/A</v>
      </c>
      <c r="X1016" s="64" t="e">
        <f>VLOOKUP(E1016,'Supply Log'!$Z$6:$AB$699,2,FALSE)</f>
        <v>#N/A</v>
      </c>
      <c r="Y1016" s="64" t="e">
        <f>VLOOKUP(E1016,'Supply Log'!$E$6:$X$618,20,FALSE)</f>
        <v>#N/A</v>
      </c>
      <c r="Z1016" s="64"/>
      <c r="AA1016" s="64"/>
    </row>
    <row r="1017" spans="1:27" ht="15.75" customHeight="1">
      <c r="A1017" s="67" t="str">
        <f t="shared" si="128"/>
        <v/>
      </c>
      <c r="B1017" s="65">
        <f t="shared" si="130"/>
        <v>929</v>
      </c>
      <c r="C1017" s="68" t="str">
        <f t="shared" si="136"/>
        <v/>
      </c>
      <c r="D1017" s="69"/>
      <c r="E1017" s="66"/>
      <c r="F1017" s="66"/>
      <c r="G1017" s="65" t="e">
        <f>VLOOKUP(E1017,'Supply Log'!$E$6:$T$999,2,FALSE)</f>
        <v>#N/A</v>
      </c>
      <c r="H1017" s="65" t="e">
        <f>VLOOKUP(E1017,'Supply Log'!$E$6:$T$999,3,FALSE)</f>
        <v>#N/A</v>
      </c>
      <c r="I1017" s="77"/>
      <c r="J1017" s="65" t="e">
        <f>VLOOKUP(E1017,'Supply Log'!$E$6:$T$277,5,FALSE)</f>
        <v>#N/A</v>
      </c>
      <c r="K1017" s="65" t="e">
        <f>VLOOKUP(E1017,'Supply Log'!$E$6:$T$277,6,FALSE)</f>
        <v>#N/A</v>
      </c>
      <c r="L1017" s="65" t="e">
        <f>VLOOKUP(E1017,'Supply Log'!$E$6:$T$277,7,FALSE)</f>
        <v>#N/A</v>
      </c>
      <c r="M1017" s="65" t="e">
        <f>VLOOKUP(E1017,'Supply Log'!$E$6:$T$277,8,FALSE)</f>
        <v>#N/A</v>
      </c>
      <c r="N1017" s="65" t="e">
        <f>VLOOKUP(E1017,'Supply Log'!$E$6:$T$277,9,FALSE)</f>
        <v>#N/A</v>
      </c>
      <c r="O1017" s="65" t="e">
        <f>VLOOKUP(E1017,'Supply Log'!$E$6:$T$277,10,FALSE)</f>
        <v>#N/A</v>
      </c>
      <c r="P1017" s="29" t="e">
        <f t="shared" si="131"/>
        <v>#N/A</v>
      </c>
      <c r="Q1017" s="65" t="e">
        <f>VLOOKUP(E1017,'Supply Log'!$E$6:$T$277,12,FALSE)</f>
        <v>#N/A</v>
      </c>
      <c r="R1017" s="78" t="e">
        <f t="shared" si="132"/>
        <v>#N/A</v>
      </c>
      <c r="S1017" s="65"/>
      <c r="T1017" s="79" t="e">
        <f t="shared" si="133"/>
        <v>#N/A</v>
      </c>
      <c r="U1017" s="80" t="e">
        <f t="shared" si="134"/>
        <v>#N/A</v>
      </c>
      <c r="V1017" s="81" t="str">
        <f t="shared" si="135"/>
        <v/>
      </c>
      <c r="W1017" s="69" t="e">
        <f>VLOOKUP(F1017,'Input Log'!$E$6:$V$50000,18,FALSE)</f>
        <v>#N/A</v>
      </c>
      <c r="X1017" s="64" t="e">
        <f>VLOOKUP(E1017,'Supply Log'!$Z$6:$AB$699,2,FALSE)</f>
        <v>#N/A</v>
      </c>
      <c r="Y1017" s="64" t="e">
        <f>VLOOKUP(E1017,'Supply Log'!$E$6:$X$618,20,FALSE)</f>
        <v>#N/A</v>
      </c>
      <c r="Z1017" s="64"/>
      <c r="AA1017" s="64"/>
    </row>
    <row r="1018" spans="1:27" ht="15.75" customHeight="1">
      <c r="A1018" s="67" t="str">
        <f t="shared" si="128"/>
        <v/>
      </c>
      <c r="B1018" s="65">
        <f t="shared" si="130"/>
        <v>930</v>
      </c>
      <c r="C1018" s="68" t="str">
        <f t="shared" si="136"/>
        <v/>
      </c>
      <c r="D1018" s="69"/>
      <c r="E1018" s="66"/>
      <c r="F1018" s="66"/>
      <c r="G1018" s="65" t="e">
        <f>VLOOKUP(E1018,'Supply Log'!$E$6:$T$999,2,FALSE)</f>
        <v>#N/A</v>
      </c>
      <c r="H1018" s="65" t="e">
        <f>VLOOKUP(E1018,'Supply Log'!$E$6:$T$999,3,FALSE)</f>
        <v>#N/A</v>
      </c>
      <c r="I1018" s="77"/>
      <c r="J1018" s="65" t="e">
        <f>VLOOKUP(E1018,'Supply Log'!$E$6:$T$277,5,FALSE)</f>
        <v>#N/A</v>
      </c>
      <c r="K1018" s="65" t="e">
        <f>VLOOKUP(E1018,'Supply Log'!$E$6:$T$277,6,FALSE)</f>
        <v>#N/A</v>
      </c>
      <c r="L1018" s="65" t="e">
        <f>VLOOKUP(E1018,'Supply Log'!$E$6:$T$277,7,FALSE)</f>
        <v>#N/A</v>
      </c>
      <c r="M1018" s="65" t="e">
        <f>VLOOKUP(E1018,'Supply Log'!$E$6:$T$277,8,FALSE)</f>
        <v>#N/A</v>
      </c>
      <c r="N1018" s="65" t="e">
        <f>VLOOKUP(E1018,'Supply Log'!$E$6:$T$277,9,FALSE)</f>
        <v>#N/A</v>
      </c>
      <c r="O1018" s="65" t="e">
        <f>VLOOKUP(E1018,'Supply Log'!$E$6:$T$277,10,FALSE)</f>
        <v>#N/A</v>
      </c>
      <c r="P1018" s="29" t="e">
        <f t="shared" si="131"/>
        <v>#N/A</v>
      </c>
      <c r="Q1018" s="65" t="e">
        <f>VLOOKUP(E1018,'Supply Log'!$E$6:$T$277,12,FALSE)</f>
        <v>#N/A</v>
      </c>
      <c r="R1018" s="78" t="e">
        <f t="shared" si="132"/>
        <v>#N/A</v>
      </c>
      <c r="S1018" s="65"/>
      <c r="T1018" s="79" t="e">
        <f t="shared" si="133"/>
        <v>#N/A</v>
      </c>
      <c r="U1018" s="80" t="e">
        <f t="shared" si="134"/>
        <v>#N/A</v>
      </c>
      <c r="V1018" s="81" t="str">
        <f t="shared" si="135"/>
        <v/>
      </c>
      <c r="W1018" s="69" t="e">
        <f>VLOOKUP(F1018,'Input Log'!$E$6:$V$50000,18,FALSE)</f>
        <v>#N/A</v>
      </c>
      <c r="X1018" s="64" t="e">
        <f>VLOOKUP(E1018,'Supply Log'!$Z$6:$AB$699,2,FALSE)</f>
        <v>#N/A</v>
      </c>
      <c r="Y1018" s="64" t="e">
        <f>VLOOKUP(E1018,'Supply Log'!$E$6:$X$618,20,FALSE)</f>
        <v>#N/A</v>
      </c>
      <c r="Z1018" s="64"/>
      <c r="AA1018" s="64"/>
    </row>
    <row r="1019" spans="1:27" ht="15.75" customHeight="1">
      <c r="A1019" s="67" t="str">
        <f t="shared" si="128"/>
        <v/>
      </c>
      <c r="B1019" s="65">
        <f t="shared" si="130"/>
        <v>931</v>
      </c>
      <c r="C1019" s="68" t="str">
        <f t="shared" si="136"/>
        <v/>
      </c>
      <c r="D1019" s="69"/>
      <c r="E1019" s="66"/>
      <c r="F1019" s="66"/>
      <c r="G1019" s="65" t="e">
        <f>VLOOKUP(E1019,'Supply Log'!$E$6:$T$999,2,FALSE)</f>
        <v>#N/A</v>
      </c>
      <c r="H1019" s="65" t="e">
        <f>VLOOKUP(E1019,'Supply Log'!$E$6:$T$999,3,FALSE)</f>
        <v>#N/A</v>
      </c>
      <c r="I1019" s="77"/>
      <c r="J1019" s="65" t="e">
        <f>VLOOKUP(E1019,'Supply Log'!$E$6:$T$277,5,FALSE)</f>
        <v>#N/A</v>
      </c>
      <c r="K1019" s="65" t="e">
        <f>VLOOKUP(E1019,'Supply Log'!$E$6:$T$277,6,FALSE)</f>
        <v>#N/A</v>
      </c>
      <c r="L1019" s="65" t="e">
        <f>VLOOKUP(E1019,'Supply Log'!$E$6:$T$277,7,FALSE)</f>
        <v>#N/A</v>
      </c>
      <c r="M1019" s="65" t="e">
        <f>VLOOKUP(E1019,'Supply Log'!$E$6:$T$277,8,FALSE)</f>
        <v>#N/A</v>
      </c>
      <c r="N1019" s="65" t="e">
        <f>VLOOKUP(E1019,'Supply Log'!$E$6:$T$277,9,FALSE)</f>
        <v>#N/A</v>
      </c>
      <c r="O1019" s="65" t="e">
        <f>VLOOKUP(E1019,'Supply Log'!$E$6:$T$277,10,FALSE)</f>
        <v>#N/A</v>
      </c>
      <c r="P1019" s="29" t="e">
        <f t="shared" si="131"/>
        <v>#N/A</v>
      </c>
      <c r="Q1019" s="65" t="e">
        <f>VLOOKUP(E1019,'Supply Log'!$E$6:$T$277,12,FALSE)</f>
        <v>#N/A</v>
      </c>
      <c r="R1019" s="78" t="e">
        <f t="shared" si="132"/>
        <v>#N/A</v>
      </c>
      <c r="S1019" s="65"/>
      <c r="T1019" s="79" t="e">
        <f t="shared" si="133"/>
        <v>#N/A</v>
      </c>
      <c r="U1019" s="80" t="e">
        <f t="shared" si="134"/>
        <v>#N/A</v>
      </c>
      <c r="V1019" s="81" t="str">
        <f t="shared" si="135"/>
        <v/>
      </c>
      <c r="W1019" s="69" t="e">
        <f>VLOOKUP(F1019,'Input Log'!$E$6:$V$50000,18,FALSE)</f>
        <v>#N/A</v>
      </c>
      <c r="X1019" s="64" t="e">
        <f>VLOOKUP(E1019,'Supply Log'!$Z$6:$AB$699,2,FALSE)</f>
        <v>#N/A</v>
      </c>
      <c r="Y1019" s="64" t="e">
        <f>VLOOKUP(E1019,'Supply Log'!$E$6:$X$618,20,FALSE)</f>
        <v>#N/A</v>
      </c>
      <c r="Z1019" s="64"/>
      <c r="AA1019" s="64"/>
    </row>
    <row r="1020" spans="1:27" ht="15.75" customHeight="1">
      <c r="A1020" s="67" t="str">
        <f t="shared" si="128"/>
        <v/>
      </c>
      <c r="B1020" s="65">
        <f t="shared" si="130"/>
        <v>932</v>
      </c>
      <c r="C1020" s="68" t="str">
        <f t="shared" si="136"/>
        <v/>
      </c>
      <c r="D1020" s="69"/>
      <c r="E1020" s="66"/>
      <c r="F1020" s="66"/>
      <c r="G1020" s="65" t="e">
        <f>VLOOKUP(E1020,'Supply Log'!$E$6:$T$999,2,FALSE)</f>
        <v>#N/A</v>
      </c>
      <c r="H1020" s="65" t="e">
        <f>VLOOKUP(E1020,'Supply Log'!$E$6:$T$999,3,FALSE)</f>
        <v>#N/A</v>
      </c>
      <c r="I1020" s="77"/>
      <c r="J1020" s="65" t="e">
        <f>VLOOKUP(E1020,'Supply Log'!$E$6:$T$277,5,FALSE)</f>
        <v>#N/A</v>
      </c>
      <c r="K1020" s="65" t="e">
        <f>VLOOKUP(E1020,'Supply Log'!$E$6:$T$277,6,FALSE)</f>
        <v>#N/A</v>
      </c>
      <c r="L1020" s="65" t="e">
        <f>VLOOKUP(E1020,'Supply Log'!$E$6:$T$277,7,FALSE)</f>
        <v>#N/A</v>
      </c>
      <c r="M1020" s="65" t="e">
        <f>VLOOKUP(E1020,'Supply Log'!$E$6:$T$277,8,FALSE)</f>
        <v>#N/A</v>
      </c>
      <c r="N1020" s="65" t="e">
        <f>VLOOKUP(E1020,'Supply Log'!$E$6:$T$277,9,FALSE)</f>
        <v>#N/A</v>
      </c>
      <c r="O1020" s="65" t="e">
        <f>VLOOKUP(E1020,'Supply Log'!$E$6:$T$277,10,FALSE)</f>
        <v>#N/A</v>
      </c>
      <c r="P1020" s="29" t="e">
        <f t="shared" si="131"/>
        <v>#N/A</v>
      </c>
      <c r="Q1020" s="65" t="e">
        <f>VLOOKUP(E1020,'Supply Log'!$E$6:$T$277,12,FALSE)</f>
        <v>#N/A</v>
      </c>
      <c r="R1020" s="78" t="e">
        <f t="shared" si="132"/>
        <v>#N/A</v>
      </c>
      <c r="S1020" s="65"/>
      <c r="T1020" s="79" t="e">
        <f t="shared" si="133"/>
        <v>#N/A</v>
      </c>
      <c r="U1020" s="80" t="e">
        <f t="shared" si="134"/>
        <v>#N/A</v>
      </c>
      <c r="V1020" s="81" t="str">
        <f t="shared" si="135"/>
        <v/>
      </c>
      <c r="W1020" s="69" t="e">
        <f>VLOOKUP(F1020,'Input Log'!$E$6:$V$50000,18,FALSE)</f>
        <v>#N/A</v>
      </c>
      <c r="X1020" s="64" t="e">
        <f>VLOOKUP(E1020,'Supply Log'!$Z$6:$AB$699,2,FALSE)</f>
        <v>#N/A</v>
      </c>
      <c r="Y1020" s="64" t="e">
        <f>VLOOKUP(E1020,'Supply Log'!$E$6:$X$618,20,FALSE)</f>
        <v>#N/A</v>
      </c>
      <c r="Z1020" s="64"/>
      <c r="AA1020" s="64"/>
    </row>
    <row r="1021" spans="1:27" ht="15.75" customHeight="1">
      <c r="A1021" s="67" t="str">
        <f t="shared" si="128"/>
        <v/>
      </c>
      <c r="B1021" s="65">
        <f t="shared" si="130"/>
        <v>933</v>
      </c>
      <c r="C1021" s="68" t="str">
        <f t="shared" si="136"/>
        <v/>
      </c>
      <c r="D1021" s="69"/>
      <c r="E1021" s="66"/>
      <c r="F1021" s="66"/>
      <c r="G1021" s="65" t="e">
        <f>VLOOKUP(E1021,'Supply Log'!$E$6:$T$999,2,FALSE)</f>
        <v>#N/A</v>
      </c>
      <c r="H1021" s="65" t="e">
        <f>VLOOKUP(E1021,'Supply Log'!$E$6:$T$999,3,FALSE)</f>
        <v>#N/A</v>
      </c>
      <c r="I1021" s="77"/>
      <c r="J1021" s="65" t="e">
        <f>VLOOKUP(E1021,'Supply Log'!$E$6:$T$277,5,FALSE)</f>
        <v>#N/A</v>
      </c>
      <c r="K1021" s="65" t="e">
        <f>VLOOKUP(E1021,'Supply Log'!$E$6:$T$277,6,FALSE)</f>
        <v>#N/A</v>
      </c>
      <c r="L1021" s="65" t="e">
        <f>VLOOKUP(E1021,'Supply Log'!$E$6:$T$277,7,FALSE)</f>
        <v>#N/A</v>
      </c>
      <c r="M1021" s="65" t="e">
        <f>VLOOKUP(E1021,'Supply Log'!$E$6:$T$277,8,FALSE)</f>
        <v>#N/A</v>
      </c>
      <c r="N1021" s="65" t="e">
        <f>VLOOKUP(E1021,'Supply Log'!$E$6:$T$277,9,FALSE)</f>
        <v>#N/A</v>
      </c>
      <c r="O1021" s="65" t="e">
        <f>VLOOKUP(E1021,'Supply Log'!$E$6:$T$277,10,FALSE)</f>
        <v>#N/A</v>
      </c>
      <c r="P1021" s="29" t="e">
        <f t="shared" si="131"/>
        <v>#N/A</v>
      </c>
      <c r="Q1021" s="65" t="e">
        <f>VLOOKUP(E1021,'Supply Log'!$E$6:$T$277,12,FALSE)</f>
        <v>#N/A</v>
      </c>
      <c r="R1021" s="78" t="e">
        <f t="shared" si="132"/>
        <v>#N/A</v>
      </c>
      <c r="S1021" s="65"/>
      <c r="T1021" s="79" t="e">
        <f t="shared" si="133"/>
        <v>#N/A</v>
      </c>
      <c r="U1021" s="80" t="e">
        <f t="shared" si="134"/>
        <v>#N/A</v>
      </c>
      <c r="V1021" s="81" t="str">
        <f t="shared" si="135"/>
        <v/>
      </c>
      <c r="W1021" s="69" t="e">
        <f>VLOOKUP(F1021,'Input Log'!$E$6:$V$50000,18,FALSE)</f>
        <v>#N/A</v>
      </c>
      <c r="X1021" s="64" t="e">
        <f>VLOOKUP(E1021,'Supply Log'!$Z$6:$AB$699,2,FALSE)</f>
        <v>#N/A</v>
      </c>
      <c r="Y1021" s="64" t="e">
        <f>VLOOKUP(E1021,'Supply Log'!$E$6:$X$618,20,FALSE)</f>
        <v>#N/A</v>
      </c>
      <c r="Z1021" s="64"/>
      <c r="AA1021" s="64"/>
    </row>
    <row r="1022" spans="1:27" ht="15.75" customHeight="1">
      <c r="A1022" s="67" t="str">
        <f t="shared" si="128"/>
        <v/>
      </c>
      <c r="B1022" s="65">
        <f t="shared" si="130"/>
        <v>934</v>
      </c>
      <c r="C1022" s="68" t="str">
        <f t="shared" si="136"/>
        <v/>
      </c>
      <c r="D1022" s="69"/>
      <c r="E1022" s="66"/>
      <c r="F1022" s="66"/>
      <c r="G1022" s="65" t="e">
        <f>VLOOKUP(E1022,'Supply Log'!$E$6:$T$999,2,FALSE)</f>
        <v>#N/A</v>
      </c>
      <c r="H1022" s="65" t="e">
        <f>VLOOKUP(E1022,'Supply Log'!$E$6:$T$999,3,FALSE)</f>
        <v>#N/A</v>
      </c>
      <c r="I1022" s="77"/>
      <c r="J1022" s="65" t="e">
        <f>VLOOKUP(E1022,'Supply Log'!$E$6:$T$277,5,FALSE)</f>
        <v>#N/A</v>
      </c>
      <c r="K1022" s="65" t="e">
        <f>VLOOKUP(E1022,'Supply Log'!$E$6:$T$277,6,FALSE)</f>
        <v>#N/A</v>
      </c>
      <c r="L1022" s="65" t="e">
        <f>VLOOKUP(E1022,'Supply Log'!$E$6:$T$277,7,FALSE)</f>
        <v>#N/A</v>
      </c>
      <c r="M1022" s="65" t="e">
        <f>VLOOKUP(E1022,'Supply Log'!$E$6:$T$277,8,FALSE)</f>
        <v>#N/A</v>
      </c>
      <c r="N1022" s="65" t="e">
        <f>VLOOKUP(E1022,'Supply Log'!$E$6:$T$277,9,FALSE)</f>
        <v>#N/A</v>
      </c>
      <c r="O1022" s="65" t="e">
        <f>VLOOKUP(E1022,'Supply Log'!$E$6:$T$277,10,FALSE)</f>
        <v>#N/A</v>
      </c>
      <c r="P1022" s="29" t="e">
        <f t="shared" si="131"/>
        <v>#N/A</v>
      </c>
      <c r="Q1022" s="65" t="e">
        <f>VLOOKUP(E1022,'Supply Log'!$E$6:$T$277,12,FALSE)</f>
        <v>#N/A</v>
      </c>
      <c r="R1022" s="78" t="e">
        <f t="shared" si="132"/>
        <v>#N/A</v>
      </c>
      <c r="S1022" s="65"/>
      <c r="T1022" s="79" t="e">
        <f t="shared" si="133"/>
        <v>#N/A</v>
      </c>
      <c r="U1022" s="80" t="e">
        <f t="shared" si="134"/>
        <v>#N/A</v>
      </c>
      <c r="V1022" s="81" t="str">
        <f t="shared" si="135"/>
        <v/>
      </c>
      <c r="W1022" s="69" t="e">
        <f>VLOOKUP(F1022,'Input Log'!$E$6:$V$50000,18,FALSE)</f>
        <v>#N/A</v>
      </c>
      <c r="X1022" s="64" t="e">
        <f>VLOOKUP(E1022,'Supply Log'!$Z$6:$AB$699,2,FALSE)</f>
        <v>#N/A</v>
      </c>
      <c r="Y1022" s="64" t="e">
        <f>VLOOKUP(E1022,'Supply Log'!$E$6:$X$618,20,FALSE)</f>
        <v>#N/A</v>
      </c>
      <c r="Z1022" s="64"/>
      <c r="AA1022" s="64"/>
    </row>
    <row r="1023" spans="1:27" ht="15.75" customHeight="1">
      <c r="A1023" s="67" t="str">
        <f t="shared" si="128"/>
        <v/>
      </c>
      <c r="B1023" s="65">
        <f t="shared" si="130"/>
        <v>935</v>
      </c>
      <c r="C1023" s="68" t="str">
        <f t="shared" si="136"/>
        <v/>
      </c>
      <c r="D1023" s="69"/>
      <c r="E1023" s="66"/>
      <c r="F1023" s="66"/>
      <c r="G1023" s="65" t="e">
        <f>VLOOKUP(E1023,'Supply Log'!$E$6:$T$999,2,FALSE)</f>
        <v>#N/A</v>
      </c>
      <c r="H1023" s="65" t="e">
        <f>VLOOKUP(E1023,'Supply Log'!$E$6:$T$999,3,FALSE)</f>
        <v>#N/A</v>
      </c>
      <c r="I1023" s="77"/>
      <c r="J1023" s="65" t="e">
        <f>VLOOKUP(E1023,'Supply Log'!$E$6:$T$277,5,FALSE)</f>
        <v>#N/A</v>
      </c>
      <c r="K1023" s="65" t="e">
        <f>VLOOKUP(E1023,'Supply Log'!$E$6:$T$277,6,FALSE)</f>
        <v>#N/A</v>
      </c>
      <c r="L1023" s="65" t="e">
        <f>VLOOKUP(E1023,'Supply Log'!$E$6:$T$277,7,FALSE)</f>
        <v>#N/A</v>
      </c>
      <c r="M1023" s="65" t="e">
        <f>VLOOKUP(E1023,'Supply Log'!$E$6:$T$277,8,FALSE)</f>
        <v>#N/A</v>
      </c>
      <c r="N1023" s="65" t="e">
        <f>VLOOKUP(E1023,'Supply Log'!$E$6:$T$277,9,FALSE)</f>
        <v>#N/A</v>
      </c>
      <c r="O1023" s="65" t="e">
        <f>VLOOKUP(E1023,'Supply Log'!$E$6:$T$277,10,FALSE)</f>
        <v>#N/A</v>
      </c>
      <c r="P1023" s="29" t="e">
        <f t="shared" si="131"/>
        <v>#N/A</v>
      </c>
      <c r="Q1023" s="65" t="e">
        <f>VLOOKUP(E1023,'Supply Log'!$E$6:$T$277,12,FALSE)</f>
        <v>#N/A</v>
      </c>
      <c r="R1023" s="78" t="e">
        <f t="shared" si="132"/>
        <v>#N/A</v>
      </c>
      <c r="S1023" s="65"/>
      <c r="T1023" s="79" t="e">
        <f t="shared" si="133"/>
        <v>#N/A</v>
      </c>
      <c r="U1023" s="80" t="e">
        <f t="shared" si="134"/>
        <v>#N/A</v>
      </c>
      <c r="V1023" s="81" t="str">
        <f t="shared" si="135"/>
        <v/>
      </c>
      <c r="W1023" s="69" t="e">
        <f>VLOOKUP(F1023,'Input Log'!$E$6:$V$50000,18,FALSE)</f>
        <v>#N/A</v>
      </c>
      <c r="X1023" s="64" t="e">
        <f>VLOOKUP(E1023,'Supply Log'!$Z$6:$AB$699,2,FALSE)</f>
        <v>#N/A</v>
      </c>
      <c r="Y1023" s="64" t="e">
        <f>VLOOKUP(E1023,'Supply Log'!$E$6:$X$618,20,FALSE)</f>
        <v>#N/A</v>
      </c>
      <c r="Z1023" s="64"/>
      <c r="AA1023" s="64"/>
    </row>
    <row r="1024" spans="1:27" ht="15.75" customHeight="1">
      <c r="A1024" s="67" t="str">
        <f t="shared" si="128"/>
        <v/>
      </c>
      <c r="B1024" s="65">
        <f t="shared" si="130"/>
        <v>936</v>
      </c>
      <c r="C1024" s="68" t="str">
        <f t="shared" si="136"/>
        <v/>
      </c>
      <c r="D1024" s="69"/>
      <c r="E1024" s="66"/>
      <c r="F1024" s="66"/>
      <c r="G1024" s="65" t="e">
        <f>VLOOKUP(E1024,'Supply Log'!$E$6:$T$999,2,FALSE)</f>
        <v>#N/A</v>
      </c>
      <c r="H1024" s="65" t="e">
        <f>VLOOKUP(E1024,'Supply Log'!$E$6:$T$999,3,FALSE)</f>
        <v>#N/A</v>
      </c>
      <c r="I1024" s="77"/>
      <c r="J1024" s="65" t="e">
        <f>VLOOKUP(E1024,'Supply Log'!$E$6:$T$277,5,FALSE)</f>
        <v>#N/A</v>
      </c>
      <c r="K1024" s="65" t="e">
        <f>VLOOKUP(E1024,'Supply Log'!$E$6:$T$277,6,FALSE)</f>
        <v>#N/A</v>
      </c>
      <c r="L1024" s="65" t="e">
        <f>VLOOKUP(E1024,'Supply Log'!$E$6:$T$277,7,FALSE)</f>
        <v>#N/A</v>
      </c>
      <c r="M1024" s="65" t="e">
        <f>VLOOKUP(E1024,'Supply Log'!$E$6:$T$277,8,FALSE)</f>
        <v>#N/A</v>
      </c>
      <c r="N1024" s="65" t="e">
        <f>VLOOKUP(E1024,'Supply Log'!$E$6:$T$277,9,FALSE)</f>
        <v>#N/A</v>
      </c>
      <c r="O1024" s="65" t="e">
        <f>VLOOKUP(E1024,'Supply Log'!$E$6:$T$277,10,FALSE)</f>
        <v>#N/A</v>
      </c>
      <c r="P1024" s="29" t="e">
        <f t="shared" si="131"/>
        <v>#N/A</v>
      </c>
      <c r="Q1024" s="65" t="e">
        <f>VLOOKUP(E1024,'Supply Log'!$E$6:$T$277,12,FALSE)</f>
        <v>#N/A</v>
      </c>
      <c r="R1024" s="78" t="e">
        <f t="shared" si="132"/>
        <v>#N/A</v>
      </c>
      <c r="S1024" s="65"/>
      <c r="T1024" s="79" t="e">
        <f t="shared" si="133"/>
        <v>#N/A</v>
      </c>
      <c r="U1024" s="80" t="e">
        <f t="shared" si="134"/>
        <v>#N/A</v>
      </c>
      <c r="V1024" s="81" t="str">
        <f t="shared" si="135"/>
        <v/>
      </c>
      <c r="W1024" s="69" t="e">
        <f>VLOOKUP(F1024,'Input Log'!$E$6:$V$50000,18,FALSE)</f>
        <v>#N/A</v>
      </c>
      <c r="X1024" s="64" t="e">
        <f>VLOOKUP(E1024,'Supply Log'!$Z$6:$AB$699,2,FALSE)</f>
        <v>#N/A</v>
      </c>
      <c r="Y1024" s="64" t="e">
        <f>VLOOKUP(E1024,'Supply Log'!$E$6:$X$618,20,FALSE)</f>
        <v>#N/A</v>
      </c>
      <c r="Z1024" s="64"/>
      <c r="AA1024" s="64"/>
    </row>
    <row r="1025" spans="1:27" ht="15.75" customHeight="1">
      <c r="A1025" s="67" t="str">
        <f t="shared" si="128"/>
        <v/>
      </c>
      <c r="B1025" s="65">
        <f t="shared" si="130"/>
        <v>937</v>
      </c>
      <c r="C1025" s="68" t="str">
        <f t="shared" si="136"/>
        <v/>
      </c>
      <c r="D1025" s="69"/>
      <c r="E1025" s="66"/>
      <c r="F1025" s="66"/>
      <c r="G1025" s="65" t="e">
        <f>VLOOKUP(E1025,'Supply Log'!$E$6:$T$999,2,FALSE)</f>
        <v>#N/A</v>
      </c>
      <c r="H1025" s="65" t="e">
        <f>VLOOKUP(E1025,'Supply Log'!$E$6:$T$999,3,FALSE)</f>
        <v>#N/A</v>
      </c>
      <c r="I1025" s="77"/>
      <c r="J1025" s="65" t="e">
        <f>VLOOKUP(E1025,'Supply Log'!$E$6:$T$277,5,FALSE)</f>
        <v>#N/A</v>
      </c>
      <c r="K1025" s="65" t="e">
        <f>VLOOKUP(E1025,'Supply Log'!$E$6:$T$277,6,FALSE)</f>
        <v>#N/A</v>
      </c>
      <c r="L1025" s="65" t="e">
        <f>VLOOKUP(E1025,'Supply Log'!$E$6:$T$277,7,FALSE)</f>
        <v>#N/A</v>
      </c>
      <c r="M1025" s="65" t="e">
        <f>VLOOKUP(E1025,'Supply Log'!$E$6:$T$277,8,FALSE)</f>
        <v>#N/A</v>
      </c>
      <c r="N1025" s="65" t="e">
        <f>VLOOKUP(E1025,'Supply Log'!$E$6:$T$277,9,FALSE)</f>
        <v>#N/A</v>
      </c>
      <c r="O1025" s="65" t="e">
        <f>VLOOKUP(E1025,'Supply Log'!$E$6:$T$277,10,FALSE)</f>
        <v>#N/A</v>
      </c>
      <c r="P1025" s="29" t="e">
        <f t="shared" si="131"/>
        <v>#N/A</v>
      </c>
      <c r="Q1025" s="65" t="e">
        <f>VLOOKUP(E1025,'Supply Log'!$E$6:$T$277,12,FALSE)</f>
        <v>#N/A</v>
      </c>
      <c r="R1025" s="78" t="e">
        <f t="shared" si="132"/>
        <v>#N/A</v>
      </c>
      <c r="S1025" s="65"/>
      <c r="T1025" s="79" t="e">
        <f t="shared" si="133"/>
        <v>#N/A</v>
      </c>
      <c r="U1025" s="80" t="e">
        <f t="shared" si="134"/>
        <v>#N/A</v>
      </c>
      <c r="V1025" s="81" t="str">
        <f t="shared" si="135"/>
        <v/>
      </c>
      <c r="W1025" s="69" t="e">
        <f>VLOOKUP(F1025,'Input Log'!$E$6:$V$50000,18,FALSE)</f>
        <v>#N/A</v>
      </c>
      <c r="X1025" s="64" t="e">
        <f>VLOOKUP(E1025,'Supply Log'!$Z$6:$AB$699,2,FALSE)</f>
        <v>#N/A</v>
      </c>
      <c r="Y1025" s="64" t="e">
        <f>VLOOKUP(E1025,'Supply Log'!$E$6:$X$618,20,FALSE)</f>
        <v>#N/A</v>
      </c>
      <c r="Z1025" s="64"/>
      <c r="AA1025" s="64"/>
    </row>
    <row r="1026" spans="1:27" ht="15.75" customHeight="1">
      <c r="A1026" s="67" t="str">
        <f t="shared" si="128"/>
        <v/>
      </c>
      <c r="B1026" s="65">
        <f t="shared" si="130"/>
        <v>938</v>
      </c>
      <c r="C1026" s="68" t="str">
        <f t="shared" si="136"/>
        <v/>
      </c>
      <c r="D1026" s="69"/>
      <c r="E1026" s="66"/>
      <c r="F1026" s="66"/>
      <c r="G1026" s="65" t="e">
        <f>VLOOKUP(E1026,'Supply Log'!$E$6:$T$999,2,FALSE)</f>
        <v>#N/A</v>
      </c>
      <c r="H1026" s="65" t="e">
        <f>VLOOKUP(E1026,'Supply Log'!$E$6:$T$999,3,FALSE)</f>
        <v>#N/A</v>
      </c>
      <c r="I1026" s="77"/>
      <c r="J1026" s="65" t="e">
        <f>VLOOKUP(E1026,'Supply Log'!$E$6:$T$277,5,FALSE)</f>
        <v>#N/A</v>
      </c>
      <c r="K1026" s="65" t="e">
        <f>VLOOKUP(E1026,'Supply Log'!$E$6:$T$277,6,FALSE)</f>
        <v>#N/A</v>
      </c>
      <c r="L1026" s="65" t="e">
        <f>VLOOKUP(E1026,'Supply Log'!$E$6:$T$277,7,FALSE)</f>
        <v>#N/A</v>
      </c>
      <c r="M1026" s="65" t="e">
        <f>VLOOKUP(E1026,'Supply Log'!$E$6:$T$277,8,FALSE)</f>
        <v>#N/A</v>
      </c>
      <c r="N1026" s="65" t="e">
        <f>VLOOKUP(E1026,'Supply Log'!$E$6:$T$277,9,FALSE)</f>
        <v>#N/A</v>
      </c>
      <c r="O1026" s="65" t="e">
        <f>VLOOKUP(E1026,'Supply Log'!$E$6:$T$277,10,FALSE)</f>
        <v>#N/A</v>
      </c>
      <c r="P1026" s="29" t="e">
        <f t="shared" si="131"/>
        <v>#N/A</v>
      </c>
      <c r="Q1026" s="65" t="e">
        <f>VLOOKUP(E1026,'Supply Log'!$E$6:$T$277,12,FALSE)</f>
        <v>#N/A</v>
      </c>
      <c r="R1026" s="78" t="e">
        <f t="shared" si="132"/>
        <v>#N/A</v>
      </c>
      <c r="S1026" s="65"/>
      <c r="T1026" s="79" t="e">
        <f t="shared" si="133"/>
        <v>#N/A</v>
      </c>
      <c r="U1026" s="80" t="e">
        <f t="shared" si="134"/>
        <v>#N/A</v>
      </c>
      <c r="V1026" s="81" t="str">
        <f t="shared" si="135"/>
        <v/>
      </c>
      <c r="W1026" s="69" t="e">
        <f>VLOOKUP(F1026,'Input Log'!$E$6:$V$50000,18,FALSE)</f>
        <v>#N/A</v>
      </c>
      <c r="X1026" s="64" t="e">
        <f>VLOOKUP(E1026,'Supply Log'!$Z$6:$AB$699,2,FALSE)</f>
        <v>#N/A</v>
      </c>
      <c r="Y1026" s="64" t="e">
        <f>VLOOKUP(E1026,'Supply Log'!$E$6:$X$618,20,FALSE)</f>
        <v>#N/A</v>
      </c>
      <c r="Z1026" s="64"/>
      <c r="AA1026" s="64"/>
    </row>
    <row r="1027" spans="1:27" ht="15.75" customHeight="1">
      <c r="A1027" s="67" t="str">
        <f t="shared" si="128"/>
        <v/>
      </c>
      <c r="B1027" s="65">
        <f t="shared" si="130"/>
        <v>939</v>
      </c>
      <c r="C1027" s="68" t="str">
        <f t="shared" si="136"/>
        <v/>
      </c>
      <c r="D1027" s="69"/>
      <c r="E1027" s="66"/>
      <c r="F1027" s="66"/>
      <c r="G1027" s="65" t="e">
        <f>VLOOKUP(E1027,'Supply Log'!$E$6:$T$999,2,FALSE)</f>
        <v>#N/A</v>
      </c>
      <c r="H1027" s="65" t="e">
        <f>VLOOKUP(E1027,'Supply Log'!$E$6:$T$999,3,FALSE)</f>
        <v>#N/A</v>
      </c>
      <c r="I1027" s="77"/>
      <c r="J1027" s="65" t="e">
        <f>VLOOKUP(E1027,'Supply Log'!$E$6:$T$277,5,FALSE)</f>
        <v>#N/A</v>
      </c>
      <c r="K1027" s="65" t="e">
        <f>VLOOKUP(E1027,'Supply Log'!$E$6:$T$277,6,FALSE)</f>
        <v>#N/A</v>
      </c>
      <c r="L1027" s="65" t="e">
        <f>VLOOKUP(E1027,'Supply Log'!$E$6:$T$277,7,FALSE)</f>
        <v>#N/A</v>
      </c>
      <c r="M1027" s="65" t="e">
        <f>VLOOKUP(E1027,'Supply Log'!$E$6:$T$277,8,FALSE)</f>
        <v>#N/A</v>
      </c>
      <c r="N1027" s="65" t="e">
        <f>VLOOKUP(E1027,'Supply Log'!$E$6:$T$277,9,FALSE)</f>
        <v>#N/A</v>
      </c>
      <c r="O1027" s="65" t="e">
        <f>VLOOKUP(E1027,'Supply Log'!$E$6:$T$277,10,FALSE)</f>
        <v>#N/A</v>
      </c>
      <c r="P1027" s="29" t="e">
        <f t="shared" si="131"/>
        <v>#N/A</v>
      </c>
      <c r="Q1027" s="65" t="e">
        <f>VLOOKUP(E1027,'Supply Log'!$E$6:$T$277,12,FALSE)</f>
        <v>#N/A</v>
      </c>
      <c r="R1027" s="78" t="e">
        <f t="shared" si="132"/>
        <v>#N/A</v>
      </c>
      <c r="S1027" s="65"/>
      <c r="T1027" s="79" t="e">
        <f t="shared" si="133"/>
        <v>#N/A</v>
      </c>
      <c r="U1027" s="80" t="e">
        <f t="shared" si="134"/>
        <v>#N/A</v>
      </c>
      <c r="V1027" s="81" t="str">
        <f t="shared" si="135"/>
        <v/>
      </c>
      <c r="W1027" s="69" t="e">
        <f>VLOOKUP(F1027,'Input Log'!$E$6:$V$50000,18,FALSE)</f>
        <v>#N/A</v>
      </c>
      <c r="X1027" s="64" t="e">
        <f>VLOOKUP(E1027,'Supply Log'!$Z$6:$AB$699,2,FALSE)</f>
        <v>#N/A</v>
      </c>
      <c r="Y1027" s="64" t="e">
        <f>VLOOKUP(E1027,'Supply Log'!$E$6:$X$618,20,FALSE)</f>
        <v>#N/A</v>
      </c>
      <c r="Z1027" s="64"/>
      <c r="AA1027" s="64"/>
    </row>
    <row r="1028" spans="1:27" ht="15.75" customHeight="1">
      <c r="A1028" s="67" t="str">
        <f t="shared" si="128"/>
        <v/>
      </c>
      <c r="B1028" s="65">
        <f t="shared" si="130"/>
        <v>940</v>
      </c>
      <c r="C1028" s="68" t="str">
        <f t="shared" si="136"/>
        <v/>
      </c>
      <c r="D1028" s="69"/>
      <c r="E1028" s="66"/>
      <c r="F1028" s="66"/>
      <c r="G1028" s="65" t="e">
        <f>VLOOKUP(E1028,'Supply Log'!$E$6:$T$999,2,FALSE)</f>
        <v>#N/A</v>
      </c>
      <c r="H1028" s="65" t="e">
        <f>VLOOKUP(E1028,'Supply Log'!$E$6:$T$999,3,FALSE)</f>
        <v>#N/A</v>
      </c>
      <c r="I1028" s="77"/>
      <c r="J1028" s="65" t="e">
        <f>VLOOKUP(E1028,'Supply Log'!$E$6:$T$277,5,FALSE)</f>
        <v>#N/A</v>
      </c>
      <c r="K1028" s="65" t="e">
        <f>VLOOKUP(E1028,'Supply Log'!$E$6:$T$277,6,FALSE)</f>
        <v>#N/A</v>
      </c>
      <c r="L1028" s="65" t="e">
        <f>VLOOKUP(E1028,'Supply Log'!$E$6:$T$277,7,FALSE)</f>
        <v>#N/A</v>
      </c>
      <c r="M1028" s="65" t="e">
        <f>VLOOKUP(E1028,'Supply Log'!$E$6:$T$277,8,FALSE)</f>
        <v>#N/A</v>
      </c>
      <c r="N1028" s="65" t="e">
        <f>VLOOKUP(E1028,'Supply Log'!$E$6:$T$277,9,FALSE)</f>
        <v>#N/A</v>
      </c>
      <c r="O1028" s="65" t="e">
        <f>VLOOKUP(E1028,'Supply Log'!$E$6:$T$277,10,FALSE)</f>
        <v>#N/A</v>
      </c>
      <c r="P1028" s="29" t="e">
        <f t="shared" si="131"/>
        <v>#N/A</v>
      </c>
      <c r="Q1028" s="65" t="e">
        <f>VLOOKUP(E1028,'Supply Log'!$E$6:$T$277,12,FALSE)</f>
        <v>#N/A</v>
      </c>
      <c r="R1028" s="78" t="e">
        <f t="shared" si="132"/>
        <v>#N/A</v>
      </c>
      <c r="S1028" s="65"/>
      <c r="T1028" s="79" t="e">
        <f t="shared" si="133"/>
        <v>#N/A</v>
      </c>
      <c r="U1028" s="80" t="e">
        <f t="shared" si="134"/>
        <v>#N/A</v>
      </c>
      <c r="V1028" s="81" t="str">
        <f t="shared" si="135"/>
        <v/>
      </c>
      <c r="W1028" s="69" t="e">
        <f>VLOOKUP(F1028,'Input Log'!$E$6:$V$50000,18,FALSE)</f>
        <v>#N/A</v>
      </c>
      <c r="X1028" s="64" t="e">
        <f>VLOOKUP(E1028,'Supply Log'!$Z$6:$AB$699,2,FALSE)</f>
        <v>#N/A</v>
      </c>
      <c r="Y1028" s="64" t="e">
        <f>VLOOKUP(E1028,'Supply Log'!$E$6:$X$618,20,FALSE)</f>
        <v>#N/A</v>
      </c>
      <c r="Z1028" s="64"/>
      <c r="AA1028" s="64"/>
    </row>
    <row r="1029" spans="1:27" ht="15.75" customHeight="1">
      <c r="A1029" s="67" t="str">
        <f t="shared" ref="A1029:A1092" si="137">IF(COUNTIF($F$5:$F$45650,F1029)&gt;1,"DOUBLE","")</f>
        <v/>
      </c>
      <c r="B1029" s="65">
        <f t="shared" si="130"/>
        <v>941</v>
      </c>
      <c r="C1029" s="68" t="str">
        <f t="shared" ref="C1029:C1092" si="138">IF(D1029="","",(IF(D1030=D1029,"",1)))</f>
        <v/>
      </c>
      <c r="D1029" s="69"/>
      <c r="E1029" s="66"/>
      <c r="F1029" s="66"/>
      <c r="G1029" s="65" t="e">
        <f>VLOOKUP(E1029,'Supply Log'!$E$6:$T$999,2,FALSE)</f>
        <v>#N/A</v>
      </c>
      <c r="H1029" s="65" t="e">
        <f>VLOOKUP(E1029,'Supply Log'!$E$6:$T$999,3,FALSE)</f>
        <v>#N/A</v>
      </c>
      <c r="I1029" s="77"/>
      <c r="J1029" s="65" t="e">
        <f>VLOOKUP(E1029,'Supply Log'!$E$6:$T$277,5,FALSE)</f>
        <v>#N/A</v>
      </c>
      <c r="K1029" s="65" t="e">
        <f>VLOOKUP(E1029,'Supply Log'!$E$6:$T$277,6,FALSE)</f>
        <v>#N/A</v>
      </c>
      <c r="L1029" s="65" t="e">
        <f>VLOOKUP(E1029,'Supply Log'!$E$6:$T$277,7,FALSE)</f>
        <v>#N/A</v>
      </c>
      <c r="M1029" s="65" t="e">
        <f>VLOOKUP(E1029,'Supply Log'!$E$6:$T$277,8,FALSE)</f>
        <v>#N/A</v>
      </c>
      <c r="N1029" s="65" t="e">
        <f>VLOOKUP(E1029,'Supply Log'!$E$6:$T$277,9,FALSE)</f>
        <v>#N/A</v>
      </c>
      <c r="O1029" s="65" t="e">
        <f>VLOOKUP(E1029,'Supply Log'!$E$6:$T$277,10,FALSE)</f>
        <v>#N/A</v>
      </c>
      <c r="P1029" s="29" t="e">
        <f t="shared" si="131"/>
        <v>#N/A</v>
      </c>
      <c r="Q1029" s="65" t="e">
        <f>VLOOKUP(E1029,'Supply Log'!$E$6:$T$277,12,FALSE)</f>
        <v>#N/A</v>
      </c>
      <c r="R1029" s="78" t="e">
        <f t="shared" si="132"/>
        <v>#N/A</v>
      </c>
      <c r="S1029" s="65"/>
      <c r="T1029" s="79" t="e">
        <f t="shared" si="133"/>
        <v>#N/A</v>
      </c>
      <c r="U1029" s="80" t="e">
        <f t="shared" si="134"/>
        <v>#N/A</v>
      </c>
      <c r="V1029" s="81" t="str">
        <f t="shared" si="135"/>
        <v/>
      </c>
      <c r="W1029" s="69" t="e">
        <f>VLOOKUP(F1029,'Input Log'!$E$6:$V$50000,18,FALSE)</f>
        <v>#N/A</v>
      </c>
      <c r="X1029" s="64" t="e">
        <f>VLOOKUP(E1029,'Supply Log'!$Z$6:$AB$699,2,FALSE)</f>
        <v>#N/A</v>
      </c>
      <c r="Y1029" s="64" t="e">
        <f>VLOOKUP(E1029,'Supply Log'!$E$6:$X$618,20,FALSE)</f>
        <v>#N/A</v>
      </c>
      <c r="Z1029" s="64"/>
      <c r="AA1029" s="64"/>
    </row>
    <row r="1030" spans="1:27" ht="15.75" customHeight="1">
      <c r="A1030" s="67" t="str">
        <f t="shared" si="137"/>
        <v/>
      </c>
      <c r="B1030" s="65">
        <f t="shared" ref="B1030:B1093" si="139">+B1029+1</f>
        <v>942</v>
      </c>
      <c r="C1030" s="68" t="str">
        <f t="shared" si="138"/>
        <v/>
      </c>
      <c r="D1030" s="69"/>
      <c r="E1030" s="66"/>
      <c r="F1030" s="66"/>
      <c r="G1030" s="65" t="e">
        <f>VLOOKUP(E1030,'Supply Log'!$E$6:$T$999,2,FALSE)</f>
        <v>#N/A</v>
      </c>
      <c r="H1030" s="65" t="e">
        <f>VLOOKUP(E1030,'Supply Log'!$E$6:$T$999,3,FALSE)</f>
        <v>#N/A</v>
      </c>
      <c r="I1030" s="77"/>
      <c r="J1030" s="65" t="e">
        <f>VLOOKUP(E1030,'Supply Log'!$E$6:$T$277,5,FALSE)</f>
        <v>#N/A</v>
      </c>
      <c r="K1030" s="65" t="e">
        <f>VLOOKUP(E1030,'Supply Log'!$E$6:$T$277,6,FALSE)</f>
        <v>#N/A</v>
      </c>
      <c r="L1030" s="65" t="e">
        <f>VLOOKUP(E1030,'Supply Log'!$E$6:$T$277,7,FALSE)</f>
        <v>#N/A</v>
      </c>
      <c r="M1030" s="65" t="e">
        <f>VLOOKUP(E1030,'Supply Log'!$E$6:$T$277,8,FALSE)</f>
        <v>#N/A</v>
      </c>
      <c r="N1030" s="65" t="e">
        <f>VLOOKUP(E1030,'Supply Log'!$E$6:$T$277,9,FALSE)</f>
        <v>#N/A</v>
      </c>
      <c r="O1030" s="65" t="e">
        <f>VLOOKUP(E1030,'Supply Log'!$E$6:$T$277,10,FALSE)</f>
        <v>#N/A</v>
      </c>
      <c r="P1030" s="29" t="e">
        <f t="shared" ref="P1030:P1093" si="140">+ROUND((O1030*O1030*I1030*0.7854)/10000,2)</f>
        <v>#N/A</v>
      </c>
      <c r="Q1030" s="65" t="e">
        <f>VLOOKUP(E1030,'Supply Log'!$E$6:$T$277,12,FALSE)</f>
        <v>#N/A</v>
      </c>
      <c r="R1030" s="78" t="e">
        <f t="shared" ref="R1030:R1093" si="141">ROUND(((Q1030*Q1030*(I1030-S1030)*0.7854)/10000),2)</f>
        <v>#N/A</v>
      </c>
      <c r="S1030" s="65"/>
      <c r="T1030" s="79" t="e">
        <f t="shared" ref="T1030:T1093" si="142">+ROUND((O1030*O1030*S1030*0.7854)/10000,2)</f>
        <v>#N/A</v>
      </c>
      <c r="U1030" s="80" t="e">
        <f t="shared" ref="U1030:U1093" si="143">+P1030-R1030-T1030</f>
        <v>#N/A</v>
      </c>
      <c r="V1030" s="81" t="str">
        <f t="shared" ref="V1030:V1093" si="144">IF(C1030="","",(SUMIF($D$2:$D$23587,D1030,$P$2:$P$23587)))</f>
        <v/>
      </c>
      <c r="W1030" s="69" t="e">
        <f>VLOOKUP(F1030,'Input Log'!$E$6:$V$50000,18,FALSE)</f>
        <v>#N/A</v>
      </c>
      <c r="X1030" s="64" t="e">
        <f>VLOOKUP(E1030,'Supply Log'!$Z$6:$AB$699,2,FALSE)</f>
        <v>#N/A</v>
      </c>
      <c r="Y1030" s="64" t="e">
        <f>VLOOKUP(E1030,'Supply Log'!$E$6:$X$618,20,FALSE)</f>
        <v>#N/A</v>
      </c>
      <c r="Z1030" s="64"/>
      <c r="AA1030" s="64"/>
    </row>
    <row r="1031" spans="1:27" ht="15.75" customHeight="1">
      <c r="A1031" s="67" t="str">
        <f t="shared" si="137"/>
        <v/>
      </c>
      <c r="B1031" s="65">
        <f t="shared" si="139"/>
        <v>943</v>
      </c>
      <c r="C1031" s="68" t="str">
        <f t="shared" si="138"/>
        <v/>
      </c>
      <c r="D1031" s="69"/>
      <c r="E1031" s="66"/>
      <c r="F1031" s="66"/>
      <c r="G1031" s="65" t="e">
        <f>VLOOKUP(E1031,'Supply Log'!$E$6:$T$999,2,FALSE)</f>
        <v>#N/A</v>
      </c>
      <c r="H1031" s="65" t="e">
        <f>VLOOKUP(E1031,'Supply Log'!$E$6:$T$999,3,FALSE)</f>
        <v>#N/A</v>
      </c>
      <c r="I1031" s="77"/>
      <c r="J1031" s="65" t="e">
        <f>VLOOKUP(E1031,'Supply Log'!$E$6:$T$277,5,FALSE)</f>
        <v>#N/A</v>
      </c>
      <c r="K1031" s="65" t="e">
        <f>VLOOKUP(E1031,'Supply Log'!$E$6:$T$277,6,FALSE)</f>
        <v>#N/A</v>
      </c>
      <c r="L1031" s="65" t="e">
        <f>VLOOKUP(E1031,'Supply Log'!$E$6:$T$277,7,FALSE)</f>
        <v>#N/A</v>
      </c>
      <c r="M1031" s="65" t="e">
        <f>VLOOKUP(E1031,'Supply Log'!$E$6:$T$277,8,FALSE)</f>
        <v>#N/A</v>
      </c>
      <c r="N1031" s="65" t="e">
        <f>VLOOKUP(E1031,'Supply Log'!$E$6:$T$277,9,FALSE)</f>
        <v>#N/A</v>
      </c>
      <c r="O1031" s="65" t="e">
        <f>VLOOKUP(E1031,'Supply Log'!$E$6:$T$277,10,FALSE)</f>
        <v>#N/A</v>
      </c>
      <c r="P1031" s="29" t="e">
        <f t="shared" si="140"/>
        <v>#N/A</v>
      </c>
      <c r="Q1031" s="65" t="e">
        <f>VLOOKUP(E1031,'Supply Log'!$E$6:$T$277,12,FALSE)</f>
        <v>#N/A</v>
      </c>
      <c r="R1031" s="78" t="e">
        <f t="shared" si="141"/>
        <v>#N/A</v>
      </c>
      <c r="S1031" s="65"/>
      <c r="T1031" s="79" t="e">
        <f t="shared" si="142"/>
        <v>#N/A</v>
      </c>
      <c r="U1031" s="80" t="e">
        <f t="shared" si="143"/>
        <v>#N/A</v>
      </c>
      <c r="V1031" s="81" t="str">
        <f t="shared" si="144"/>
        <v/>
      </c>
      <c r="W1031" s="69" t="e">
        <f>VLOOKUP(F1031,'Input Log'!$E$6:$V$50000,18,FALSE)</f>
        <v>#N/A</v>
      </c>
      <c r="X1031" s="64" t="e">
        <f>VLOOKUP(E1031,'Supply Log'!$Z$6:$AB$699,2,FALSE)</f>
        <v>#N/A</v>
      </c>
      <c r="Y1031" s="64" t="e">
        <f>VLOOKUP(E1031,'Supply Log'!$E$6:$X$618,20,FALSE)</f>
        <v>#N/A</v>
      </c>
      <c r="Z1031" s="64"/>
      <c r="AA1031" s="64"/>
    </row>
    <row r="1032" spans="1:27" ht="15.75" customHeight="1">
      <c r="A1032" s="67" t="str">
        <f t="shared" si="137"/>
        <v/>
      </c>
      <c r="B1032" s="65">
        <f t="shared" si="139"/>
        <v>944</v>
      </c>
      <c r="C1032" s="68" t="str">
        <f t="shared" si="138"/>
        <v/>
      </c>
      <c r="D1032" s="69"/>
      <c r="E1032" s="66"/>
      <c r="F1032" s="66"/>
      <c r="G1032" s="65" t="e">
        <f>VLOOKUP(E1032,'Supply Log'!$E$6:$T$999,2,FALSE)</f>
        <v>#N/A</v>
      </c>
      <c r="H1032" s="65" t="e">
        <f>VLOOKUP(E1032,'Supply Log'!$E$6:$T$999,3,FALSE)</f>
        <v>#N/A</v>
      </c>
      <c r="I1032" s="77"/>
      <c r="J1032" s="65" t="e">
        <f>VLOOKUP(E1032,'Supply Log'!$E$6:$T$277,5,FALSE)</f>
        <v>#N/A</v>
      </c>
      <c r="K1032" s="65" t="e">
        <f>VLOOKUP(E1032,'Supply Log'!$E$6:$T$277,6,FALSE)</f>
        <v>#N/A</v>
      </c>
      <c r="L1032" s="65" t="e">
        <f>VLOOKUP(E1032,'Supply Log'!$E$6:$T$277,7,FALSE)</f>
        <v>#N/A</v>
      </c>
      <c r="M1032" s="65" t="e">
        <f>VLOOKUP(E1032,'Supply Log'!$E$6:$T$277,8,FALSE)</f>
        <v>#N/A</v>
      </c>
      <c r="N1032" s="65" t="e">
        <f>VLOOKUP(E1032,'Supply Log'!$E$6:$T$277,9,FALSE)</f>
        <v>#N/A</v>
      </c>
      <c r="O1032" s="65" t="e">
        <f>VLOOKUP(E1032,'Supply Log'!$E$6:$T$277,10,FALSE)</f>
        <v>#N/A</v>
      </c>
      <c r="P1032" s="29" t="e">
        <f t="shared" si="140"/>
        <v>#N/A</v>
      </c>
      <c r="Q1032" s="65" t="e">
        <f>VLOOKUP(E1032,'Supply Log'!$E$6:$T$277,12,FALSE)</f>
        <v>#N/A</v>
      </c>
      <c r="R1032" s="78" t="e">
        <f t="shared" si="141"/>
        <v>#N/A</v>
      </c>
      <c r="S1032" s="65"/>
      <c r="T1032" s="79" t="e">
        <f t="shared" si="142"/>
        <v>#N/A</v>
      </c>
      <c r="U1032" s="80" t="e">
        <f t="shared" si="143"/>
        <v>#N/A</v>
      </c>
      <c r="V1032" s="81" t="str">
        <f t="shared" si="144"/>
        <v/>
      </c>
      <c r="W1032" s="69" t="e">
        <f>VLOOKUP(F1032,'Input Log'!$E$6:$V$50000,18,FALSE)</f>
        <v>#N/A</v>
      </c>
      <c r="X1032" s="64" t="e">
        <f>VLOOKUP(E1032,'Supply Log'!$Z$6:$AB$699,2,FALSE)</f>
        <v>#N/A</v>
      </c>
      <c r="Y1032" s="64" t="e">
        <f>VLOOKUP(E1032,'Supply Log'!$E$6:$X$618,20,FALSE)</f>
        <v>#N/A</v>
      </c>
      <c r="Z1032" s="64"/>
      <c r="AA1032" s="64"/>
    </row>
    <row r="1033" spans="1:27" ht="15.75" customHeight="1">
      <c r="A1033" s="67" t="str">
        <f t="shared" si="137"/>
        <v/>
      </c>
      <c r="B1033" s="65">
        <f t="shared" si="139"/>
        <v>945</v>
      </c>
      <c r="C1033" s="68" t="str">
        <f t="shared" si="138"/>
        <v/>
      </c>
      <c r="D1033" s="69"/>
      <c r="E1033" s="66"/>
      <c r="F1033" s="66"/>
      <c r="G1033" s="65" t="e">
        <f>VLOOKUP(E1033,'Supply Log'!$E$6:$T$999,2,FALSE)</f>
        <v>#N/A</v>
      </c>
      <c r="H1033" s="65" t="e">
        <f>VLOOKUP(E1033,'Supply Log'!$E$6:$T$999,3,FALSE)</f>
        <v>#N/A</v>
      </c>
      <c r="I1033" s="77"/>
      <c r="J1033" s="65" t="e">
        <f>VLOOKUP(E1033,'Supply Log'!$E$6:$T$277,5,FALSE)</f>
        <v>#N/A</v>
      </c>
      <c r="K1033" s="65" t="e">
        <f>VLOOKUP(E1033,'Supply Log'!$E$6:$T$277,6,FALSE)</f>
        <v>#N/A</v>
      </c>
      <c r="L1033" s="65" t="e">
        <f>VLOOKUP(E1033,'Supply Log'!$E$6:$T$277,7,FALSE)</f>
        <v>#N/A</v>
      </c>
      <c r="M1033" s="65" t="e">
        <f>VLOOKUP(E1033,'Supply Log'!$E$6:$T$277,8,FALSE)</f>
        <v>#N/A</v>
      </c>
      <c r="N1033" s="65" t="e">
        <f>VLOOKUP(E1033,'Supply Log'!$E$6:$T$277,9,FALSE)</f>
        <v>#N/A</v>
      </c>
      <c r="O1033" s="65" t="e">
        <f>VLOOKUP(E1033,'Supply Log'!$E$6:$T$277,10,FALSE)</f>
        <v>#N/A</v>
      </c>
      <c r="P1033" s="29" t="e">
        <f t="shared" si="140"/>
        <v>#N/A</v>
      </c>
      <c r="Q1033" s="65" t="e">
        <f>VLOOKUP(E1033,'Supply Log'!$E$6:$T$277,12,FALSE)</f>
        <v>#N/A</v>
      </c>
      <c r="R1033" s="78" t="e">
        <f t="shared" si="141"/>
        <v>#N/A</v>
      </c>
      <c r="S1033" s="65"/>
      <c r="T1033" s="79" t="e">
        <f t="shared" si="142"/>
        <v>#N/A</v>
      </c>
      <c r="U1033" s="80" t="e">
        <f t="shared" si="143"/>
        <v>#N/A</v>
      </c>
      <c r="V1033" s="81" t="str">
        <f t="shared" si="144"/>
        <v/>
      </c>
      <c r="W1033" s="69" t="e">
        <f>VLOOKUP(F1033,'Input Log'!$E$6:$V$50000,18,FALSE)</f>
        <v>#N/A</v>
      </c>
      <c r="X1033" s="64" t="e">
        <f>VLOOKUP(E1033,'Supply Log'!$Z$6:$AB$699,2,FALSE)</f>
        <v>#N/A</v>
      </c>
      <c r="Y1033" s="64" t="e">
        <f>VLOOKUP(E1033,'Supply Log'!$E$6:$X$618,20,FALSE)</f>
        <v>#N/A</v>
      </c>
      <c r="Z1033" s="64"/>
      <c r="AA1033" s="64"/>
    </row>
    <row r="1034" spans="1:27" ht="15.75" customHeight="1">
      <c r="A1034" s="67" t="str">
        <f t="shared" si="137"/>
        <v/>
      </c>
      <c r="B1034" s="65">
        <f t="shared" si="139"/>
        <v>946</v>
      </c>
      <c r="C1034" s="68" t="str">
        <f t="shared" si="138"/>
        <v/>
      </c>
      <c r="D1034" s="69"/>
      <c r="E1034" s="66"/>
      <c r="F1034" s="66"/>
      <c r="G1034" s="65" t="e">
        <f>VLOOKUP(E1034,'Supply Log'!$E$6:$T$999,2,FALSE)</f>
        <v>#N/A</v>
      </c>
      <c r="H1034" s="65" t="e">
        <f>VLOOKUP(E1034,'Supply Log'!$E$6:$T$999,3,FALSE)</f>
        <v>#N/A</v>
      </c>
      <c r="I1034" s="77"/>
      <c r="J1034" s="65" t="e">
        <f>VLOOKUP(E1034,'Supply Log'!$E$6:$T$277,5,FALSE)</f>
        <v>#N/A</v>
      </c>
      <c r="K1034" s="65" t="e">
        <f>VLOOKUP(E1034,'Supply Log'!$E$6:$T$277,6,FALSE)</f>
        <v>#N/A</v>
      </c>
      <c r="L1034" s="65" t="e">
        <f>VLOOKUP(E1034,'Supply Log'!$E$6:$T$277,7,FALSE)</f>
        <v>#N/A</v>
      </c>
      <c r="M1034" s="65" t="e">
        <f>VLOOKUP(E1034,'Supply Log'!$E$6:$T$277,8,FALSE)</f>
        <v>#N/A</v>
      </c>
      <c r="N1034" s="65" t="e">
        <f>VLOOKUP(E1034,'Supply Log'!$E$6:$T$277,9,FALSE)</f>
        <v>#N/A</v>
      </c>
      <c r="O1034" s="65" t="e">
        <f>VLOOKUP(E1034,'Supply Log'!$E$6:$T$277,10,FALSE)</f>
        <v>#N/A</v>
      </c>
      <c r="P1034" s="29" t="e">
        <f t="shared" si="140"/>
        <v>#N/A</v>
      </c>
      <c r="Q1034" s="65" t="e">
        <f>VLOOKUP(E1034,'Supply Log'!$E$6:$T$277,12,FALSE)</f>
        <v>#N/A</v>
      </c>
      <c r="R1034" s="78" t="e">
        <f t="shared" si="141"/>
        <v>#N/A</v>
      </c>
      <c r="S1034" s="65"/>
      <c r="T1034" s="79" t="e">
        <f t="shared" si="142"/>
        <v>#N/A</v>
      </c>
      <c r="U1034" s="80" t="e">
        <f t="shared" si="143"/>
        <v>#N/A</v>
      </c>
      <c r="V1034" s="81" t="str">
        <f t="shared" si="144"/>
        <v/>
      </c>
      <c r="W1034" s="69" t="e">
        <f>VLOOKUP(F1034,'Input Log'!$E$6:$V$50000,18,FALSE)</f>
        <v>#N/A</v>
      </c>
      <c r="X1034" s="64" t="e">
        <f>VLOOKUP(E1034,'Supply Log'!$Z$6:$AB$699,2,FALSE)</f>
        <v>#N/A</v>
      </c>
      <c r="Y1034" s="64" t="e">
        <f>VLOOKUP(E1034,'Supply Log'!$E$6:$X$618,20,FALSE)</f>
        <v>#N/A</v>
      </c>
      <c r="Z1034" s="64"/>
      <c r="AA1034" s="64"/>
    </row>
    <row r="1035" spans="1:27" ht="15.75" customHeight="1">
      <c r="A1035" s="67" t="str">
        <f t="shared" si="137"/>
        <v/>
      </c>
      <c r="B1035" s="65">
        <f t="shared" si="139"/>
        <v>947</v>
      </c>
      <c r="C1035" s="68" t="str">
        <f t="shared" si="138"/>
        <v/>
      </c>
      <c r="D1035" s="69"/>
      <c r="E1035" s="66"/>
      <c r="F1035" s="66"/>
      <c r="G1035" s="65" t="e">
        <f>VLOOKUP(E1035,'Supply Log'!$E$6:$T$999,2,FALSE)</f>
        <v>#N/A</v>
      </c>
      <c r="H1035" s="65" t="e">
        <f>VLOOKUP(E1035,'Supply Log'!$E$6:$T$999,3,FALSE)</f>
        <v>#N/A</v>
      </c>
      <c r="I1035" s="77"/>
      <c r="J1035" s="65" t="e">
        <f>VLOOKUP(E1035,'Supply Log'!$E$6:$T$277,5,FALSE)</f>
        <v>#N/A</v>
      </c>
      <c r="K1035" s="65" t="e">
        <f>VLOOKUP(E1035,'Supply Log'!$E$6:$T$277,6,FALSE)</f>
        <v>#N/A</v>
      </c>
      <c r="L1035" s="65" t="e">
        <f>VLOOKUP(E1035,'Supply Log'!$E$6:$T$277,7,FALSE)</f>
        <v>#N/A</v>
      </c>
      <c r="M1035" s="65" t="e">
        <f>VLOOKUP(E1035,'Supply Log'!$E$6:$T$277,8,FALSE)</f>
        <v>#N/A</v>
      </c>
      <c r="N1035" s="65" t="e">
        <f>VLOOKUP(E1035,'Supply Log'!$E$6:$T$277,9,FALSE)</f>
        <v>#N/A</v>
      </c>
      <c r="O1035" s="65" t="e">
        <f>VLOOKUP(E1035,'Supply Log'!$E$6:$T$277,10,FALSE)</f>
        <v>#N/A</v>
      </c>
      <c r="P1035" s="29" t="e">
        <f t="shared" si="140"/>
        <v>#N/A</v>
      </c>
      <c r="Q1035" s="65" t="e">
        <f>VLOOKUP(E1035,'Supply Log'!$E$6:$T$277,12,FALSE)</f>
        <v>#N/A</v>
      </c>
      <c r="R1035" s="78" t="e">
        <f t="shared" si="141"/>
        <v>#N/A</v>
      </c>
      <c r="S1035" s="65"/>
      <c r="T1035" s="79" t="e">
        <f t="shared" si="142"/>
        <v>#N/A</v>
      </c>
      <c r="U1035" s="80" t="e">
        <f t="shared" si="143"/>
        <v>#N/A</v>
      </c>
      <c r="V1035" s="81" t="str">
        <f t="shared" si="144"/>
        <v/>
      </c>
      <c r="W1035" s="69" t="e">
        <f>VLOOKUP(F1035,'Input Log'!$E$6:$V$50000,18,FALSE)</f>
        <v>#N/A</v>
      </c>
      <c r="X1035" s="64" t="e">
        <f>VLOOKUP(E1035,'Supply Log'!$Z$6:$AB$699,2,FALSE)</f>
        <v>#N/A</v>
      </c>
      <c r="Y1035" s="64" t="e">
        <f>VLOOKUP(E1035,'Supply Log'!$E$6:$X$618,20,FALSE)</f>
        <v>#N/A</v>
      </c>
      <c r="Z1035" s="64"/>
      <c r="AA1035" s="64"/>
    </row>
    <row r="1036" spans="1:27" ht="15.75" customHeight="1">
      <c r="A1036" s="67" t="str">
        <f t="shared" si="137"/>
        <v/>
      </c>
      <c r="B1036" s="65">
        <f t="shared" si="139"/>
        <v>948</v>
      </c>
      <c r="C1036" s="68" t="str">
        <f t="shared" si="138"/>
        <v/>
      </c>
      <c r="D1036" s="69"/>
      <c r="E1036" s="66"/>
      <c r="F1036" s="66"/>
      <c r="G1036" s="65" t="e">
        <f>VLOOKUP(E1036,'Supply Log'!$E$6:$T$999,2,FALSE)</f>
        <v>#N/A</v>
      </c>
      <c r="H1036" s="65" t="e">
        <f>VLOOKUP(E1036,'Supply Log'!$E$6:$T$999,3,FALSE)</f>
        <v>#N/A</v>
      </c>
      <c r="I1036" s="77"/>
      <c r="J1036" s="65" t="e">
        <f>VLOOKUP(E1036,'Supply Log'!$E$6:$T$277,5,FALSE)</f>
        <v>#N/A</v>
      </c>
      <c r="K1036" s="65" t="e">
        <f>VLOOKUP(E1036,'Supply Log'!$E$6:$T$277,6,FALSE)</f>
        <v>#N/A</v>
      </c>
      <c r="L1036" s="65" t="e">
        <f>VLOOKUP(E1036,'Supply Log'!$E$6:$T$277,7,FALSE)</f>
        <v>#N/A</v>
      </c>
      <c r="M1036" s="65" t="e">
        <f>VLOOKUP(E1036,'Supply Log'!$E$6:$T$277,8,FALSE)</f>
        <v>#N/A</v>
      </c>
      <c r="N1036" s="65" t="e">
        <f>VLOOKUP(E1036,'Supply Log'!$E$6:$T$277,9,FALSE)</f>
        <v>#N/A</v>
      </c>
      <c r="O1036" s="65" t="e">
        <f>VLOOKUP(E1036,'Supply Log'!$E$6:$T$277,10,FALSE)</f>
        <v>#N/A</v>
      </c>
      <c r="P1036" s="29" t="e">
        <f t="shared" si="140"/>
        <v>#N/A</v>
      </c>
      <c r="Q1036" s="65" t="e">
        <f>VLOOKUP(E1036,'Supply Log'!$E$6:$T$277,12,FALSE)</f>
        <v>#N/A</v>
      </c>
      <c r="R1036" s="78" t="e">
        <f t="shared" si="141"/>
        <v>#N/A</v>
      </c>
      <c r="S1036" s="65"/>
      <c r="T1036" s="79" t="e">
        <f t="shared" si="142"/>
        <v>#N/A</v>
      </c>
      <c r="U1036" s="80" t="e">
        <f t="shared" si="143"/>
        <v>#N/A</v>
      </c>
      <c r="V1036" s="81" t="str">
        <f t="shared" si="144"/>
        <v/>
      </c>
      <c r="W1036" s="69" t="e">
        <f>VLOOKUP(F1036,'Input Log'!$E$6:$V$50000,18,FALSE)</f>
        <v>#N/A</v>
      </c>
      <c r="X1036" s="64" t="e">
        <f>VLOOKUP(E1036,'Supply Log'!$Z$6:$AB$699,2,FALSE)</f>
        <v>#N/A</v>
      </c>
      <c r="Y1036" s="64" t="e">
        <f>VLOOKUP(E1036,'Supply Log'!$E$6:$X$618,20,FALSE)</f>
        <v>#N/A</v>
      </c>
      <c r="Z1036" s="64"/>
      <c r="AA1036" s="64"/>
    </row>
    <row r="1037" spans="1:27" ht="15.75" customHeight="1">
      <c r="A1037" s="67" t="str">
        <f t="shared" si="137"/>
        <v/>
      </c>
      <c r="B1037" s="65">
        <f t="shared" si="139"/>
        <v>949</v>
      </c>
      <c r="C1037" s="68" t="str">
        <f t="shared" si="138"/>
        <v/>
      </c>
      <c r="D1037" s="69"/>
      <c r="E1037" s="66"/>
      <c r="F1037" s="66"/>
      <c r="G1037" s="65" t="e">
        <f>VLOOKUP(E1037,'Supply Log'!$E$6:$T$999,2,FALSE)</f>
        <v>#N/A</v>
      </c>
      <c r="H1037" s="65" t="e">
        <f>VLOOKUP(E1037,'Supply Log'!$E$6:$T$999,3,FALSE)</f>
        <v>#N/A</v>
      </c>
      <c r="I1037" s="77"/>
      <c r="J1037" s="65" t="e">
        <f>VLOOKUP(E1037,'Supply Log'!$E$6:$T$277,5,FALSE)</f>
        <v>#N/A</v>
      </c>
      <c r="K1037" s="65" t="e">
        <f>VLOOKUP(E1037,'Supply Log'!$E$6:$T$277,6,FALSE)</f>
        <v>#N/A</v>
      </c>
      <c r="L1037" s="65" t="e">
        <f>VLOOKUP(E1037,'Supply Log'!$E$6:$T$277,7,FALSE)</f>
        <v>#N/A</v>
      </c>
      <c r="M1037" s="65" t="e">
        <f>VLOOKUP(E1037,'Supply Log'!$E$6:$T$277,8,FALSE)</f>
        <v>#N/A</v>
      </c>
      <c r="N1037" s="65" t="e">
        <f>VLOOKUP(E1037,'Supply Log'!$E$6:$T$277,9,FALSE)</f>
        <v>#N/A</v>
      </c>
      <c r="O1037" s="65" t="e">
        <f>VLOOKUP(E1037,'Supply Log'!$E$6:$T$277,10,FALSE)</f>
        <v>#N/A</v>
      </c>
      <c r="P1037" s="29" t="e">
        <f t="shared" si="140"/>
        <v>#N/A</v>
      </c>
      <c r="Q1037" s="65" t="e">
        <f>VLOOKUP(E1037,'Supply Log'!$E$6:$T$277,12,FALSE)</f>
        <v>#N/A</v>
      </c>
      <c r="R1037" s="78" t="e">
        <f t="shared" si="141"/>
        <v>#N/A</v>
      </c>
      <c r="S1037" s="65"/>
      <c r="T1037" s="79" t="e">
        <f t="shared" si="142"/>
        <v>#N/A</v>
      </c>
      <c r="U1037" s="80" t="e">
        <f t="shared" si="143"/>
        <v>#N/A</v>
      </c>
      <c r="V1037" s="81" t="str">
        <f t="shared" si="144"/>
        <v/>
      </c>
      <c r="W1037" s="69" t="e">
        <f>VLOOKUP(F1037,'Input Log'!$E$6:$V$50000,18,FALSE)</f>
        <v>#N/A</v>
      </c>
      <c r="X1037" s="64" t="e">
        <f>VLOOKUP(E1037,'Supply Log'!$Z$6:$AB$699,2,FALSE)</f>
        <v>#N/A</v>
      </c>
      <c r="Y1037" s="64" t="e">
        <f>VLOOKUP(E1037,'Supply Log'!$E$6:$X$618,20,FALSE)</f>
        <v>#N/A</v>
      </c>
      <c r="Z1037" s="64"/>
      <c r="AA1037" s="64"/>
    </row>
    <row r="1038" spans="1:27" ht="15.75" customHeight="1">
      <c r="A1038" s="67" t="str">
        <f t="shared" si="137"/>
        <v/>
      </c>
      <c r="B1038" s="65">
        <f t="shared" si="139"/>
        <v>950</v>
      </c>
      <c r="C1038" s="68" t="str">
        <f t="shared" si="138"/>
        <v/>
      </c>
      <c r="D1038" s="69"/>
      <c r="E1038" s="66"/>
      <c r="F1038" s="66"/>
      <c r="G1038" s="65" t="e">
        <f>VLOOKUP(E1038,'Supply Log'!$E$6:$T$999,2,FALSE)</f>
        <v>#N/A</v>
      </c>
      <c r="H1038" s="65" t="e">
        <f>VLOOKUP(E1038,'Supply Log'!$E$6:$T$999,3,FALSE)</f>
        <v>#N/A</v>
      </c>
      <c r="I1038" s="77"/>
      <c r="J1038" s="65" t="e">
        <f>VLOOKUP(E1038,'Supply Log'!$E$6:$T$277,5,FALSE)</f>
        <v>#N/A</v>
      </c>
      <c r="K1038" s="65" t="e">
        <f>VLOOKUP(E1038,'Supply Log'!$E$6:$T$277,6,FALSE)</f>
        <v>#N/A</v>
      </c>
      <c r="L1038" s="65" t="e">
        <f>VLOOKUP(E1038,'Supply Log'!$E$6:$T$277,7,FALSE)</f>
        <v>#N/A</v>
      </c>
      <c r="M1038" s="65" t="e">
        <f>VLOOKUP(E1038,'Supply Log'!$E$6:$T$277,8,FALSE)</f>
        <v>#N/A</v>
      </c>
      <c r="N1038" s="65" t="e">
        <f>VLOOKUP(E1038,'Supply Log'!$E$6:$T$277,9,FALSE)</f>
        <v>#N/A</v>
      </c>
      <c r="O1038" s="65" t="e">
        <f>VLOOKUP(E1038,'Supply Log'!$E$6:$T$277,10,FALSE)</f>
        <v>#N/A</v>
      </c>
      <c r="P1038" s="29" t="e">
        <f t="shared" si="140"/>
        <v>#N/A</v>
      </c>
      <c r="Q1038" s="65" t="e">
        <f>VLOOKUP(E1038,'Supply Log'!$E$6:$T$277,12,FALSE)</f>
        <v>#N/A</v>
      </c>
      <c r="R1038" s="78" t="e">
        <f t="shared" si="141"/>
        <v>#N/A</v>
      </c>
      <c r="S1038" s="65"/>
      <c r="T1038" s="79" t="e">
        <f t="shared" si="142"/>
        <v>#N/A</v>
      </c>
      <c r="U1038" s="80" t="e">
        <f t="shared" si="143"/>
        <v>#N/A</v>
      </c>
      <c r="V1038" s="81" t="str">
        <f t="shared" si="144"/>
        <v/>
      </c>
      <c r="W1038" s="69" t="e">
        <f>VLOOKUP(F1038,'Input Log'!$E$6:$V$50000,18,FALSE)</f>
        <v>#N/A</v>
      </c>
      <c r="X1038" s="64" t="e">
        <f>VLOOKUP(E1038,'Supply Log'!$Z$6:$AB$699,2,FALSE)</f>
        <v>#N/A</v>
      </c>
      <c r="Y1038" s="64" t="e">
        <f>VLOOKUP(E1038,'Supply Log'!$E$6:$X$618,20,FALSE)</f>
        <v>#N/A</v>
      </c>
      <c r="Z1038" s="64"/>
      <c r="AA1038" s="64"/>
    </row>
    <row r="1039" spans="1:27" ht="15.75" customHeight="1">
      <c r="A1039" s="67" t="str">
        <f t="shared" si="137"/>
        <v/>
      </c>
      <c r="B1039" s="65">
        <f t="shared" si="139"/>
        <v>951</v>
      </c>
      <c r="C1039" s="68" t="str">
        <f t="shared" si="138"/>
        <v/>
      </c>
      <c r="D1039" s="69"/>
      <c r="E1039" s="66"/>
      <c r="F1039" s="66"/>
      <c r="G1039" s="65" t="e">
        <f>VLOOKUP(E1039,'Supply Log'!$E$6:$T$999,2,FALSE)</f>
        <v>#N/A</v>
      </c>
      <c r="H1039" s="65" t="e">
        <f>VLOOKUP(E1039,'Supply Log'!$E$6:$T$999,3,FALSE)</f>
        <v>#N/A</v>
      </c>
      <c r="I1039" s="77"/>
      <c r="J1039" s="65" t="e">
        <f>VLOOKUP(E1039,'Supply Log'!$E$6:$T$277,5,FALSE)</f>
        <v>#N/A</v>
      </c>
      <c r="K1039" s="65" t="e">
        <f>VLOOKUP(E1039,'Supply Log'!$E$6:$T$277,6,FALSE)</f>
        <v>#N/A</v>
      </c>
      <c r="L1039" s="65" t="e">
        <f>VLOOKUP(E1039,'Supply Log'!$E$6:$T$277,7,FALSE)</f>
        <v>#N/A</v>
      </c>
      <c r="M1039" s="65" t="e">
        <f>VLOOKUP(E1039,'Supply Log'!$E$6:$T$277,8,FALSE)</f>
        <v>#N/A</v>
      </c>
      <c r="N1039" s="65" t="e">
        <f>VLOOKUP(E1039,'Supply Log'!$E$6:$T$277,9,FALSE)</f>
        <v>#N/A</v>
      </c>
      <c r="O1039" s="65" t="e">
        <f>VLOOKUP(E1039,'Supply Log'!$E$6:$T$277,10,FALSE)</f>
        <v>#N/A</v>
      </c>
      <c r="P1039" s="29" t="e">
        <f t="shared" si="140"/>
        <v>#N/A</v>
      </c>
      <c r="Q1039" s="65" t="e">
        <f>VLOOKUP(E1039,'Supply Log'!$E$6:$T$277,12,FALSE)</f>
        <v>#N/A</v>
      </c>
      <c r="R1039" s="78" t="e">
        <f t="shared" si="141"/>
        <v>#N/A</v>
      </c>
      <c r="S1039" s="65"/>
      <c r="T1039" s="79" t="e">
        <f t="shared" si="142"/>
        <v>#N/A</v>
      </c>
      <c r="U1039" s="80" t="e">
        <f t="shared" si="143"/>
        <v>#N/A</v>
      </c>
      <c r="V1039" s="81" t="str">
        <f t="shared" si="144"/>
        <v/>
      </c>
      <c r="W1039" s="69" t="e">
        <f>VLOOKUP(F1039,'Input Log'!$E$6:$V$50000,18,FALSE)</f>
        <v>#N/A</v>
      </c>
      <c r="X1039" s="64" t="e">
        <f>VLOOKUP(E1039,'Supply Log'!$Z$6:$AB$699,2,FALSE)</f>
        <v>#N/A</v>
      </c>
      <c r="Y1039" s="64" t="e">
        <f>VLOOKUP(E1039,'Supply Log'!$E$6:$X$618,20,FALSE)</f>
        <v>#N/A</v>
      </c>
      <c r="Z1039" s="64"/>
      <c r="AA1039" s="64"/>
    </row>
    <row r="1040" spans="1:27" ht="15.75" customHeight="1">
      <c r="A1040" s="67" t="str">
        <f t="shared" si="137"/>
        <v/>
      </c>
      <c r="B1040" s="65">
        <f t="shared" si="139"/>
        <v>952</v>
      </c>
      <c r="C1040" s="68" t="str">
        <f t="shared" si="138"/>
        <v/>
      </c>
      <c r="D1040" s="69"/>
      <c r="E1040" s="66"/>
      <c r="F1040" s="66"/>
      <c r="G1040" s="65" t="e">
        <f>VLOOKUP(E1040,'Supply Log'!$E$6:$T$999,2,FALSE)</f>
        <v>#N/A</v>
      </c>
      <c r="H1040" s="65" t="e">
        <f>VLOOKUP(E1040,'Supply Log'!$E$6:$T$999,3,FALSE)</f>
        <v>#N/A</v>
      </c>
      <c r="I1040" s="77"/>
      <c r="J1040" s="65" t="e">
        <f>VLOOKUP(E1040,'Supply Log'!$E$6:$T$277,5,FALSE)</f>
        <v>#N/A</v>
      </c>
      <c r="K1040" s="65" t="e">
        <f>VLOOKUP(E1040,'Supply Log'!$E$6:$T$277,6,FALSE)</f>
        <v>#N/A</v>
      </c>
      <c r="L1040" s="65" t="e">
        <f>VLOOKUP(E1040,'Supply Log'!$E$6:$T$277,7,FALSE)</f>
        <v>#N/A</v>
      </c>
      <c r="M1040" s="65" t="e">
        <f>VLOOKUP(E1040,'Supply Log'!$E$6:$T$277,8,FALSE)</f>
        <v>#N/A</v>
      </c>
      <c r="N1040" s="65" t="e">
        <f>VLOOKUP(E1040,'Supply Log'!$E$6:$T$277,9,FALSE)</f>
        <v>#N/A</v>
      </c>
      <c r="O1040" s="65" t="e">
        <f>VLOOKUP(E1040,'Supply Log'!$E$6:$T$277,10,FALSE)</f>
        <v>#N/A</v>
      </c>
      <c r="P1040" s="29" t="e">
        <f t="shared" si="140"/>
        <v>#N/A</v>
      </c>
      <c r="Q1040" s="65" t="e">
        <f>VLOOKUP(E1040,'Supply Log'!$E$6:$T$277,12,FALSE)</f>
        <v>#N/A</v>
      </c>
      <c r="R1040" s="78" t="e">
        <f t="shared" si="141"/>
        <v>#N/A</v>
      </c>
      <c r="S1040" s="65"/>
      <c r="T1040" s="79" t="e">
        <f t="shared" si="142"/>
        <v>#N/A</v>
      </c>
      <c r="U1040" s="80" t="e">
        <f t="shared" si="143"/>
        <v>#N/A</v>
      </c>
      <c r="V1040" s="81" t="str">
        <f t="shared" si="144"/>
        <v/>
      </c>
      <c r="W1040" s="69" t="e">
        <f>VLOOKUP(F1040,'Input Log'!$E$6:$V$50000,18,FALSE)</f>
        <v>#N/A</v>
      </c>
      <c r="X1040" s="64" t="e">
        <f>VLOOKUP(E1040,'Supply Log'!$Z$6:$AB$699,2,FALSE)</f>
        <v>#N/A</v>
      </c>
      <c r="Y1040" s="64" t="e">
        <f>VLOOKUP(E1040,'Supply Log'!$E$6:$X$618,20,FALSE)</f>
        <v>#N/A</v>
      </c>
      <c r="Z1040" s="64"/>
      <c r="AA1040" s="64"/>
    </row>
    <row r="1041" spans="1:27" ht="15.75" customHeight="1">
      <c r="A1041" s="67" t="str">
        <f t="shared" si="137"/>
        <v/>
      </c>
      <c r="B1041" s="65">
        <f t="shared" si="139"/>
        <v>953</v>
      </c>
      <c r="C1041" s="68" t="str">
        <f t="shared" si="138"/>
        <v/>
      </c>
      <c r="D1041" s="69"/>
      <c r="E1041" s="66"/>
      <c r="F1041" s="66"/>
      <c r="G1041" s="65" t="e">
        <f>VLOOKUP(E1041,'Supply Log'!$E$6:$T$999,2,FALSE)</f>
        <v>#N/A</v>
      </c>
      <c r="H1041" s="65" t="e">
        <f>VLOOKUP(E1041,'Supply Log'!$E$6:$T$999,3,FALSE)</f>
        <v>#N/A</v>
      </c>
      <c r="I1041" s="77"/>
      <c r="J1041" s="65" t="e">
        <f>VLOOKUP(E1041,'Supply Log'!$E$6:$T$277,5,FALSE)</f>
        <v>#N/A</v>
      </c>
      <c r="K1041" s="65" t="e">
        <f>VLOOKUP(E1041,'Supply Log'!$E$6:$T$277,6,FALSE)</f>
        <v>#N/A</v>
      </c>
      <c r="L1041" s="65" t="e">
        <f>VLOOKUP(E1041,'Supply Log'!$E$6:$T$277,7,FALSE)</f>
        <v>#N/A</v>
      </c>
      <c r="M1041" s="65" t="e">
        <f>VLOOKUP(E1041,'Supply Log'!$E$6:$T$277,8,FALSE)</f>
        <v>#N/A</v>
      </c>
      <c r="N1041" s="65" t="e">
        <f>VLOOKUP(E1041,'Supply Log'!$E$6:$T$277,9,FALSE)</f>
        <v>#N/A</v>
      </c>
      <c r="O1041" s="65" t="e">
        <f>VLOOKUP(E1041,'Supply Log'!$E$6:$T$277,10,FALSE)</f>
        <v>#N/A</v>
      </c>
      <c r="P1041" s="29" t="e">
        <f t="shared" si="140"/>
        <v>#N/A</v>
      </c>
      <c r="Q1041" s="65" t="e">
        <f>VLOOKUP(E1041,'Supply Log'!$E$6:$T$277,12,FALSE)</f>
        <v>#N/A</v>
      </c>
      <c r="R1041" s="78" t="e">
        <f t="shared" si="141"/>
        <v>#N/A</v>
      </c>
      <c r="S1041" s="65"/>
      <c r="T1041" s="79" t="e">
        <f t="shared" si="142"/>
        <v>#N/A</v>
      </c>
      <c r="U1041" s="80" t="e">
        <f t="shared" si="143"/>
        <v>#N/A</v>
      </c>
      <c r="V1041" s="81" t="str">
        <f t="shared" si="144"/>
        <v/>
      </c>
      <c r="W1041" s="69" t="e">
        <f>VLOOKUP(F1041,'Input Log'!$E$6:$V$50000,18,FALSE)</f>
        <v>#N/A</v>
      </c>
      <c r="X1041" s="64" t="e">
        <f>VLOOKUP(E1041,'Supply Log'!$Z$6:$AB$699,2,FALSE)</f>
        <v>#N/A</v>
      </c>
      <c r="Y1041" s="64" t="e">
        <f>VLOOKUP(E1041,'Supply Log'!$E$6:$X$618,20,FALSE)</f>
        <v>#N/A</v>
      </c>
      <c r="Z1041" s="64"/>
      <c r="AA1041" s="64"/>
    </row>
    <row r="1042" spans="1:27" ht="15.75" customHeight="1">
      <c r="A1042" s="67" t="str">
        <f t="shared" si="137"/>
        <v/>
      </c>
      <c r="B1042" s="65">
        <f t="shared" si="139"/>
        <v>954</v>
      </c>
      <c r="C1042" s="68" t="str">
        <f t="shared" si="138"/>
        <v/>
      </c>
      <c r="D1042" s="69"/>
      <c r="E1042" s="66"/>
      <c r="F1042" s="66"/>
      <c r="G1042" s="65" t="e">
        <f>VLOOKUP(E1042,'Supply Log'!$E$6:$T$999,2,FALSE)</f>
        <v>#N/A</v>
      </c>
      <c r="H1042" s="65" t="e">
        <f>VLOOKUP(E1042,'Supply Log'!$E$6:$T$999,3,FALSE)</f>
        <v>#N/A</v>
      </c>
      <c r="I1042" s="77"/>
      <c r="J1042" s="65" t="e">
        <f>VLOOKUP(E1042,'Supply Log'!$E$6:$T$277,5,FALSE)</f>
        <v>#N/A</v>
      </c>
      <c r="K1042" s="65" t="e">
        <f>VLOOKUP(E1042,'Supply Log'!$E$6:$T$277,6,FALSE)</f>
        <v>#N/A</v>
      </c>
      <c r="L1042" s="65" t="e">
        <f>VLOOKUP(E1042,'Supply Log'!$E$6:$T$277,7,FALSE)</f>
        <v>#N/A</v>
      </c>
      <c r="M1042" s="65" t="e">
        <f>VLOOKUP(E1042,'Supply Log'!$E$6:$T$277,8,FALSE)</f>
        <v>#N/A</v>
      </c>
      <c r="N1042" s="65" t="e">
        <f>VLOOKUP(E1042,'Supply Log'!$E$6:$T$277,9,FALSE)</f>
        <v>#N/A</v>
      </c>
      <c r="O1042" s="65" t="e">
        <f>VLOOKUP(E1042,'Supply Log'!$E$6:$T$277,10,FALSE)</f>
        <v>#N/A</v>
      </c>
      <c r="P1042" s="29" t="e">
        <f t="shared" si="140"/>
        <v>#N/A</v>
      </c>
      <c r="Q1042" s="65" t="e">
        <f>VLOOKUP(E1042,'Supply Log'!$E$6:$T$277,12,FALSE)</f>
        <v>#N/A</v>
      </c>
      <c r="R1042" s="78" t="e">
        <f t="shared" si="141"/>
        <v>#N/A</v>
      </c>
      <c r="S1042" s="65"/>
      <c r="T1042" s="79" t="e">
        <f t="shared" si="142"/>
        <v>#N/A</v>
      </c>
      <c r="U1042" s="80" t="e">
        <f t="shared" si="143"/>
        <v>#N/A</v>
      </c>
      <c r="V1042" s="81" t="str">
        <f t="shared" si="144"/>
        <v/>
      </c>
      <c r="W1042" s="69" t="e">
        <f>VLOOKUP(F1042,'Input Log'!$E$6:$V$50000,18,FALSE)</f>
        <v>#N/A</v>
      </c>
      <c r="X1042" s="64" t="e">
        <f>VLOOKUP(E1042,'Supply Log'!$Z$6:$AB$699,2,FALSE)</f>
        <v>#N/A</v>
      </c>
      <c r="Y1042" s="64" t="e">
        <f>VLOOKUP(E1042,'Supply Log'!$E$6:$X$618,20,FALSE)</f>
        <v>#N/A</v>
      </c>
      <c r="Z1042" s="64"/>
      <c r="AA1042" s="64"/>
    </row>
    <row r="1043" spans="1:27" ht="15.75" customHeight="1">
      <c r="A1043" s="67" t="str">
        <f t="shared" si="137"/>
        <v/>
      </c>
      <c r="B1043" s="65">
        <f t="shared" si="139"/>
        <v>955</v>
      </c>
      <c r="C1043" s="68" t="str">
        <f t="shared" si="138"/>
        <v/>
      </c>
      <c r="D1043" s="69"/>
      <c r="E1043" s="66"/>
      <c r="F1043" s="66"/>
      <c r="G1043" s="65" t="e">
        <f>VLOOKUP(E1043,'Supply Log'!$E$6:$T$999,2,FALSE)</f>
        <v>#N/A</v>
      </c>
      <c r="H1043" s="65" t="e">
        <f>VLOOKUP(E1043,'Supply Log'!$E$6:$T$999,3,FALSE)</f>
        <v>#N/A</v>
      </c>
      <c r="I1043" s="77"/>
      <c r="J1043" s="65" t="e">
        <f>VLOOKUP(E1043,'Supply Log'!$E$6:$T$277,5,FALSE)</f>
        <v>#N/A</v>
      </c>
      <c r="K1043" s="65" t="e">
        <f>VLOOKUP(E1043,'Supply Log'!$E$6:$T$277,6,FALSE)</f>
        <v>#N/A</v>
      </c>
      <c r="L1043" s="65" t="e">
        <f>VLOOKUP(E1043,'Supply Log'!$E$6:$T$277,7,FALSE)</f>
        <v>#N/A</v>
      </c>
      <c r="M1043" s="65" t="e">
        <f>VLOOKUP(E1043,'Supply Log'!$E$6:$T$277,8,FALSE)</f>
        <v>#N/A</v>
      </c>
      <c r="N1043" s="65" t="e">
        <f>VLOOKUP(E1043,'Supply Log'!$E$6:$T$277,9,FALSE)</f>
        <v>#N/A</v>
      </c>
      <c r="O1043" s="65" t="e">
        <f>VLOOKUP(E1043,'Supply Log'!$E$6:$T$277,10,FALSE)</f>
        <v>#N/A</v>
      </c>
      <c r="P1043" s="29" t="e">
        <f t="shared" si="140"/>
        <v>#N/A</v>
      </c>
      <c r="Q1043" s="65" t="e">
        <f>VLOOKUP(E1043,'Supply Log'!$E$6:$T$277,12,FALSE)</f>
        <v>#N/A</v>
      </c>
      <c r="R1043" s="78" t="e">
        <f t="shared" si="141"/>
        <v>#N/A</v>
      </c>
      <c r="S1043" s="65"/>
      <c r="T1043" s="79" t="e">
        <f t="shared" si="142"/>
        <v>#N/A</v>
      </c>
      <c r="U1043" s="80" t="e">
        <f t="shared" si="143"/>
        <v>#N/A</v>
      </c>
      <c r="V1043" s="81" t="str">
        <f t="shared" si="144"/>
        <v/>
      </c>
      <c r="W1043" s="69" t="e">
        <f>VLOOKUP(F1043,'Input Log'!$E$6:$V$50000,18,FALSE)</f>
        <v>#N/A</v>
      </c>
      <c r="X1043" s="64" t="e">
        <f>VLOOKUP(E1043,'Supply Log'!$Z$6:$AB$699,2,FALSE)</f>
        <v>#N/A</v>
      </c>
      <c r="Y1043" s="64" t="e">
        <f>VLOOKUP(E1043,'Supply Log'!$E$6:$X$618,20,FALSE)</f>
        <v>#N/A</v>
      </c>
      <c r="Z1043" s="64"/>
      <c r="AA1043" s="64"/>
    </row>
    <row r="1044" spans="1:27" ht="15.75" customHeight="1">
      <c r="A1044" s="67" t="str">
        <f t="shared" si="137"/>
        <v/>
      </c>
      <c r="B1044" s="65">
        <f t="shared" si="139"/>
        <v>956</v>
      </c>
      <c r="C1044" s="68" t="str">
        <f t="shared" si="138"/>
        <v/>
      </c>
      <c r="D1044" s="69"/>
      <c r="E1044" s="66"/>
      <c r="F1044" s="66"/>
      <c r="G1044" s="65" t="e">
        <f>VLOOKUP(E1044,'Supply Log'!$E$6:$T$999,2,FALSE)</f>
        <v>#N/A</v>
      </c>
      <c r="H1044" s="65" t="e">
        <f>VLOOKUP(E1044,'Supply Log'!$E$6:$T$999,3,FALSE)</f>
        <v>#N/A</v>
      </c>
      <c r="I1044" s="77"/>
      <c r="J1044" s="65" t="e">
        <f>VLOOKUP(E1044,'Supply Log'!$E$6:$T$277,5,FALSE)</f>
        <v>#N/A</v>
      </c>
      <c r="K1044" s="65" t="e">
        <f>VLOOKUP(E1044,'Supply Log'!$E$6:$T$277,6,FALSE)</f>
        <v>#N/A</v>
      </c>
      <c r="L1044" s="65" t="e">
        <f>VLOOKUP(E1044,'Supply Log'!$E$6:$T$277,7,FALSE)</f>
        <v>#N/A</v>
      </c>
      <c r="M1044" s="65" t="e">
        <f>VLOOKUP(E1044,'Supply Log'!$E$6:$T$277,8,FALSE)</f>
        <v>#N/A</v>
      </c>
      <c r="N1044" s="65" t="e">
        <f>VLOOKUP(E1044,'Supply Log'!$E$6:$T$277,9,FALSE)</f>
        <v>#N/A</v>
      </c>
      <c r="O1044" s="65" t="e">
        <f>VLOOKUP(E1044,'Supply Log'!$E$6:$T$277,10,FALSE)</f>
        <v>#N/A</v>
      </c>
      <c r="P1044" s="29" t="e">
        <f t="shared" si="140"/>
        <v>#N/A</v>
      </c>
      <c r="Q1044" s="65" t="e">
        <f>VLOOKUP(E1044,'Supply Log'!$E$6:$T$277,12,FALSE)</f>
        <v>#N/A</v>
      </c>
      <c r="R1044" s="78" t="e">
        <f t="shared" si="141"/>
        <v>#N/A</v>
      </c>
      <c r="S1044" s="65"/>
      <c r="T1044" s="79" t="e">
        <f t="shared" si="142"/>
        <v>#N/A</v>
      </c>
      <c r="U1044" s="80" t="e">
        <f t="shared" si="143"/>
        <v>#N/A</v>
      </c>
      <c r="V1044" s="81" t="str">
        <f t="shared" si="144"/>
        <v/>
      </c>
      <c r="W1044" s="69" t="e">
        <f>VLOOKUP(F1044,'Input Log'!$E$6:$V$50000,18,FALSE)</f>
        <v>#N/A</v>
      </c>
      <c r="X1044" s="64" t="e">
        <f>VLOOKUP(E1044,'Supply Log'!$Z$6:$AB$699,2,FALSE)</f>
        <v>#N/A</v>
      </c>
      <c r="Y1044" s="64" t="e">
        <f>VLOOKUP(E1044,'Supply Log'!$E$6:$X$618,20,FALSE)</f>
        <v>#N/A</v>
      </c>
      <c r="Z1044" s="64"/>
      <c r="AA1044" s="64"/>
    </row>
    <row r="1045" spans="1:27" ht="15.75" customHeight="1">
      <c r="A1045" s="67" t="str">
        <f t="shared" si="137"/>
        <v/>
      </c>
      <c r="B1045" s="65">
        <f t="shared" si="139"/>
        <v>957</v>
      </c>
      <c r="C1045" s="68" t="str">
        <f t="shared" si="138"/>
        <v/>
      </c>
      <c r="D1045" s="69"/>
      <c r="E1045" s="66"/>
      <c r="F1045" s="66"/>
      <c r="G1045" s="65" t="e">
        <f>VLOOKUP(E1045,'Supply Log'!$E$6:$T$999,2,FALSE)</f>
        <v>#N/A</v>
      </c>
      <c r="H1045" s="65" t="e">
        <f>VLOOKUP(E1045,'Supply Log'!$E$6:$T$999,3,FALSE)</f>
        <v>#N/A</v>
      </c>
      <c r="I1045" s="77"/>
      <c r="J1045" s="65" t="e">
        <f>VLOOKUP(E1045,'Supply Log'!$E$6:$T$277,5,FALSE)</f>
        <v>#N/A</v>
      </c>
      <c r="K1045" s="65" t="e">
        <f>VLOOKUP(E1045,'Supply Log'!$E$6:$T$277,6,FALSE)</f>
        <v>#N/A</v>
      </c>
      <c r="L1045" s="65" t="e">
        <f>VLOOKUP(E1045,'Supply Log'!$E$6:$T$277,7,FALSE)</f>
        <v>#N/A</v>
      </c>
      <c r="M1045" s="65" t="e">
        <f>VLOOKUP(E1045,'Supply Log'!$E$6:$T$277,8,FALSE)</f>
        <v>#N/A</v>
      </c>
      <c r="N1045" s="65" t="e">
        <f>VLOOKUP(E1045,'Supply Log'!$E$6:$T$277,9,FALSE)</f>
        <v>#N/A</v>
      </c>
      <c r="O1045" s="65" t="e">
        <f>VLOOKUP(E1045,'Supply Log'!$E$6:$T$277,10,FALSE)</f>
        <v>#N/A</v>
      </c>
      <c r="P1045" s="29" t="e">
        <f t="shared" si="140"/>
        <v>#N/A</v>
      </c>
      <c r="Q1045" s="65" t="e">
        <f>VLOOKUP(E1045,'Supply Log'!$E$6:$T$277,12,FALSE)</f>
        <v>#N/A</v>
      </c>
      <c r="R1045" s="78" t="e">
        <f t="shared" si="141"/>
        <v>#N/A</v>
      </c>
      <c r="S1045" s="65"/>
      <c r="T1045" s="79" t="e">
        <f t="shared" si="142"/>
        <v>#N/A</v>
      </c>
      <c r="U1045" s="80" t="e">
        <f t="shared" si="143"/>
        <v>#N/A</v>
      </c>
      <c r="V1045" s="81" t="str">
        <f t="shared" si="144"/>
        <v/>
      </c>
      <c r="W1045" s="69" t="e">
        <f>VLOOKUP(F1045,'Input Log'!$E$6:$V$50000,18,FALSE)</f>
        <v>#N/A</v>
      </c>
      <c r="X1045" s="64" t="e">
        <f>VLOOKUP(E1045,'Supply Log'!$Z$6:$AB$699,2,FALSE)</f>
        <v>#N/A</v>
      </c>
      <c r="Y1045" s="64" t="e">
        <f>VLOOKUP(E1045,'Supply Log'!$E$6:$X$618,20,FALSE)</f>
        <v>#N/A</v>
      </c>
      <c r="Z1045" s="64"/>
      <c r="AA1045" s="64"/>
    </row>
    <row r="1046" spans="1:27" ht="15.75" customHeight="1">
      <c r="A1046" s="67" t="str">
        <f t="shared" si="137"/>
        <v/>
      </c>
      <c r="B1046" s="65">
        <f t="shared" si="139"/>
        <v>958</v>
      </c>
      <c r="C1046" s="68" t="str">
        <f t="shared" si="138"/>
        <v/>
      </c>
      <c r="D1046" s="69"/>
      <c r="E1046" s="66"/>
      <c r="F1046" s="66"/>
      <c r="G1046" s="65" t="e">
        <f>VLOOKUP(E1046,'Supply Log'!$E$6:$T$999,2,FALSE)</f>
        <v>#N/A</v>
      </c>
      <c r="H1046" s="65" t="e">
        <f>VLOOKUP(E1046,'Supply Log'!$E$6:$T$999,3,FALSE)</f>
        <v>#N/A</v>
      </c>
      <c r="I1046" s="77"/>
      <c r="J1046" s="65" t="e">
        <f>VLOOKUP(E1046,'Supply Log'!$E$6:$T$277,5,FALSE)</f>
        <v>#N/A</v>
      </c>
      <c r="K1046" s="65" t="e">
        <f>VLOOKUP(E1046,'Supply Log'!$E$6:$T$277,6,FALSE)</f>
        <v>#N/A</v>
      </c>
      <c r="L1046" s="65" t="e">
        <f>VLOOKUP(E1046,'Supply Log'!$E$6:$T$277,7,FALSE)</f>
        <v>#N/A</v>
      </c>
      <c r="M1046" s="65" t="e">
        <f>VLOOKUP(E1046,'Supply Log'!$E$6:$T$277,8,FALSE)</f>
        <v>#N/A</v>
      </c>
      <c r="N1046" s="65" t="e">
        <f>VLOOKUP(E1046,'Supply Log'!$E$6:$T$277,9,FALSE)</f>
        <v>#N/A</v>
      </c>
      <c r="O1046" s="65" t="e">
        <f>VLOOKUP(E1046,'Supply Log'!$E$6:$T$277,10,FALSE)</f>
        <v>#N/A</v>
      </c>
      <c r="P1046" s="29" t="e">
        <f t="shared" si="140"/>
        <v>#N/A</v>
      </c>
      <c r="Q1046" s="65" t="e">
        <f>VLOOKUP(E1046,'Supply Log'!$E$6:$T$277,12,FALSE)</f>
        <v>#N/A</v>
      </c>
      <c r="R1046" s="78" t="e">
        <f t="shared" si="141"/>
        <v>#N/A</v>
      </c>
      <c r="S1046" s="65"/>
      <c r="T1046" s="79" t="e">
        <f t="shared" si="142"/>
        <v>#N/A</v>
      </c>
      <c r="U1046" s="80" t="e">
        <f t="shared" si="143"/>
        <v>#N/A</v>
      </c>
      <c r="V1046" s="81" t="str">
        <f t="shared" si="144"/>
        <v/>
      </c>
      <c r="W1046" s="69" t="e">
        <f>VLOOKUP(F1046,'Input Log'!$E$6:$V$50000,18,FALSE)</f>
        <v>#N/A</v>
      </c>
      <c r="X1046" s="64" t="e">
        <f>VLOOKUP(E1046,'Supply Log'!$Z$6:$AB$699,2,FALSE)</f>
        <v>#N/A</v>
      </c>
      <c r="Y1046" s="64" t="e">
        <f>VLOOKUP(E1046,'Supply Log'!$E$6:$X$618,20,FALSE)</f>
        <v>#N/A</v>
      </c>
      <c r="Z1046" s="64"/>
      <c r="AA1046" s="64"/>
    </row>
    <row r="1047" spans="1:27" ht="15.75" customHeight="1">
      <c r="A1047" s="67" t="str">
        <f t="shared" si="137"/>
        <v/>
      </c>
      <c r="B1047" s="65">
        <f t="shared" si="139"/>
        <v>959</v>
      </c>
      <c r="C1047" s="68" t="str">
        <f t="shared" si="138"/>
        <v/>
      </c>
      <c r="D1047" s="69"/>
      <c r="E1047" s="66"/>
      <c r="F1047" s="66"/>
      <c r="G1047" s="65" t="e">
        <f>VLOOKUP(E1047,'Supply Log'!$E$6:$T$999,2,FALSE)</f>
        <v>#N/A</v>
      </c>
      <c r="H1047" s="65" t="e">
        <f>VLOOKUP(E1047,'Supply Log'!$E$6:$T$999,3,FALSE)</f>
        <v>#N/A</v>
      </c>
      <c r="I1047" s="77"/>
      <c r="J1047" s="65" t="e">
        <f>VLOOKUP(E1047,'Supply Log'!$E$6:$T$277,5,FALSE)</f>
        <v>#N/A</v>
      </c>
      <c r="K1047" s="65" t="e">
        <f>VLOOKUP(E1047,'Supply Log'!$E$6:$T$277,6,FALSE)</f>
        <v>#N/A</v>
      </c>
      <c r="L1047" s="65" t="e">
        <f>VLOOKUP(E1047,'Supply Log'!$E$6:$T$277,7,FALSE)</f>
        <v>#N/A</v>
      </c>
      <c r="M1047" s="65" t="e">
        <f>VLOOKUP(E1047,'Supply Log'!$E$6:$T$277,8,FALSE)</f>
        <v>#N/A</v>
      </c>
      <c r="N1047" s="65" t="e">
        <f>VLOOKUP(E1047,'Supply Log'!$E$6:$T$277,9,FALSE)</f>
        <v>#N/A</v>
      </c>
      <c r="O1047" s="65" t="e">
        <f>VLOOKUP(E1047,'Supply Log'!$E$6:$T$277,10,FALSE)</f>
        <v>#N/A</v>
      </c>
      <c r="P1047" s="29" t="e">
        <f t="shared" si="140"/>
        <v>#N/A</v>
      </c>
      <c r="Q1047" s="65" t="e">
        <f>VLOOKUP(E1047,'Supply Log'!$E$6:$T$277,12,FALSE)</f>
        <v>#N/A</v>
      </c>
      <c r="R1047" s="78" t="e">
        <f t="shared" si="141"/>
        <v>#N/A</v>
      </c>
      <c r="S1047" s="65"/>
      <c r="T1047" s="79" t="e">
        <f t="shared" si="142"/>
        <v>#N/A</v>
      </c>
      <c r="U1047" s="80" t="e">
        <f t="shared" si="143"/>
        <v>#N/A</v>
      </c>
      <c r="V1047" s="81" t="str">
        <f t="shared" si="144"/>
        <v/>
      </c>
      <c r="W1047" s="69" t="e">
        <f>VLOOKUP(F1047,'Input Log'!$E$6:$V$50000,18,FALSE)</f>
        <v>#N/A</v>
      </c>
      <c r="X1047" s="64" t="e">
        <f>VLOOKUP(E1047,'Supply Log'!$Z$6:$AB$699,2,FALSE)</f>
        <v>#N/A</v>
      </c>
      <c r="Y1047" s="64" t="e">
        <f>VLOOKUP(E1047,'Supply Log'!$E$6:$X$618,20,FALSE)</f>
        <v>#N/A</v>
      </c>
      <c r="Z1047" s="64"/>
      <c r="AA1047" s="64"/>
    </row>
    <row r="1048" spans="1:27" ht="15.75" customHeight="1">
      <c r="A1048" s="67" t="str">
        <f t="shared" si="137"/>
        <v/>
      </c>
      <c r="B1048" s="65">
        <f t="shared" si="139"/>
        <v>960</v>
      </c>
      <c r="C1048" s="68" t="str">
        <f t="shared" si="138"/>
        <v/>
      </c>
      <c r="D1048" s="69"/>
      <c r="E1048" s="66"/>
      <c r="F1048" s="66"/>
      <c r="G1048" s="65" t="e">
        <f>VLOOKUP(E1048,'Supply Log'!$E$6:$T$999,2,FALSE)</f>
        <v>#N/A</v>
      </c>
      <c r="H1048" s="65" t="e">
        <f>VLOOKUP(E1048,'Supply Log'!$E$6:$T$999,3,FALSE)</f>
        <v>#N/A</v>
      </c>
      <c r="I1048" s="77"/>
      <c r="J1048" s="65" t="e">
        <f>VLOOKUP(E1048,'Supply Log'!$E$6:$T$277,5,FALSE)</f>
        <v>#N/A</v>
      </c>
      <c r="K1048" s="65" t="e">
        <f>VLOOKUP(E1048,'Supply Log'!$E$6:$T$277,6,FALSE)</f>
        <v>#N/A</v>
      </c>
      <c r="L1048" s="65" t="e">
        <f>VLOOKUP(E1048,'Supply Log'!$E$6:$T$277,7,FALSE)</f>
        <v>#N/A</v>
      </c>
      <c r="M1048" s="65" t="e">
        <f>VLOOKUP(E1048,'Supply Log'!$E$6:$T$277,8,FALSE)</f>
        <v>#N/A</v>
      </c>
      <c r="N1048" s="65" t="e">
        <f>VLOOKUP(E1048,'Supply Log'!$E$6:$T$277,9,FALSE)</f>
        <v>#N/A</v>
      </c>
      <c r="O1048" s="65" t="e">
        <f>VLOOKUP(E1048,'Supply Log'!$E$6:$T$277,10,FALSE)</f>
        <v>#N/A</v>
      </c>
      <c r="P1048" s="29" t="e">
        <f t="shared" si="140"/>
        <v>#N/A</v>
      </c>
      <c r="Q1048" s="65" t="e">
        <f>VLOOKUP(E1048,'Supply Log'!$E$6:$T$277,12,FALSE)</f>
        <v>#N/A</v>
      </c>
      <c r="R1048" s="78" t="e">
        <f t="shared" si="141"/>
        <v>#N/A</v>
      </c>
      <c r="S1048" s="65"/>
      <c r="T1048" s="79" t="e">
        <f t="shared" si="142"/>
        <v>#N/A</v>
      </c>
      <c r="U1048" s="80" t="e">
        <f t="shared" si="143"/>
        <v>#N/A</v>
      </c>
      <c r="V1048" s="81" t="str">
        <f t="shared" si="144"/>
        <v/>
      </c>
      <c r="W1048" s="69" t="e">
        <f>VLOOKUP(F1048,'Input Log'!$E$6:$V$50000,18,FALSE)</f>
        <v>#N/A</v>
      </c>
      <c r="X1048" s="64" t="e">
        <f>VLOOKUP(E1048,'Supply Log'!$Z$6:$AB$699,2,FALSE)</f>
        <v>#N/A</v>
      </c>
      <c r="Y1048" s="64" t="e">
        <f>VLOOKUP(E1048,'Supply Log'!$E$6:$X$618,20,FALSE)</f>
        <v>#N/A</v>
      </c>
      <c r="Z1048" s="64"/>
      <c r="AA1048" s="64"/>
    </row>
    <row r="1049" spans="1:27" ht="15.75" customHeight="1">
      <c r="A1049" s="67" t="str">
        <f t="shared" si="137"/>
        <v/>
      </c>
      <c r="B1049" s="65">
        <f t="shared" si="139"/>
        <v>961</v>
      </c>
      <c r="C1049" s="68" t="str">
        <f t="shared" si="138"/>
        <v/>
      </c>
      <c r="D1049" s="69"/>
      <c r="E1049" s="66"/>
      <c r="F1049" s="66"/>
      <c r="G1049" s="65" t="e">
        <f>VLOOKUP(E1049,'Supply Log'!$E$6:$T$999,2,FALSE)</f>
        <v>#N/A</v>
      </c>
      <c r="H1049" s="65" t="e">
        <f>VLOOKUP(E1049,'Supply Log'!$E$6:$T$999,3,FALSE)</f>
        <v>#N/A</v>
      </c>
      <c r="I1049" s="77"/>
      <c r="J1049" s="65" t="e">
        <f>VLOOKUP(E1049,'Supply Log'!$E$6:$T$277,5,FALSE)</f>
        <v>#N/A</v>
      </c>
      <c r="K1049" s="65" t="e">
        <f>VLOOKUP(E1049,'Supply Log'!$E$6:$T$277,6,FALSE)</f>
        <v>#N/A</v>
      </c>
      <c r="L1049" s="65" t="e">
        <f>VLOOKUP(E1049,'Supply Log'!$E$6:$T$277,7,FALSE)</f>
        <v>#N/A</v>
      </c>
      <c r="M1049" s="65" t="e">
        <f>VLOOKUP(E1049,'Supply Log'!$E$6:$T$277,8,FALSE)</f>
        <v>#N/A</v>
      </c>
      <c r="N1049" s="65" t="e">
        <f>VLOOKUP(E1049,'Supply Log'!$E$6:$T$277,9,FALSE)</f>
        <v>#N/A</v>
      </c>
      <c r="O1049" s="65" t="e">
        <f>VLOOKUP(E1049,'Supply Log'!$E$6:$T$277,10,FALSE)</f>
        <v>#N/A</v>
      </c>
      <c r="P1049" s="29" t="e">
        <f t="shared" si="140"/>
        <v>#N/A</v>
      </c>
      <c r="Q1049" s="65" t="e">
        <f>VLOOKUP(E1049,'Supply Log'!$E$6:$T$277,12,FALSE)</f>
        <v>#N/A</v>
      </c>
      <c r="R1049" s="78" t="e">
        <f t="shared" si="141"/>
        <v>#N/A</v>
      </c>
      <c r="S1049" s="65"/>
      <c r="T1049" s="79" t="e">
        <f t="shared" si="142"/>
        <v>#N/A</v>
      </c>
      <c r="U1049" s="80" t="e">
        <f t="shared" si="143"/>
        <v>#N/A</v>
      </c>
      <c r="V1049" s="81" t="str">
        <f t="shared" si="144"/>
        <v/>
      </c>
      <c r="W1049" s="69" t="e">
        <f>VLOOKUP(F1049,'Input Log'!$E$6:$V$50000,18,FALSE)</f>
        <v>#N/A</v>
      </c>
      <c r="X1049" s="64" t="e">
        <f>VLOOKUP(E1049,'Supply Log'!$Z$6:$AB$699,2,FALSE)</f>
        <v>#N/A</v>
      </c>
      <c r="Y1049" s="64" t="e">
        <f>VLOOKUP(E1049,'Supply Log'!$E$6:$X$618,20,FALSE)</f>
        <v>#N/A</v>
      </c>
      <c r="Z1049" s="64"/>
      <c r="AA1049" s="64"/>
    </row>
    <row r="1050" spans="1:27" ht="15.75" customHeight="1">
      <c r="A1050" s="67" t="str">
        <f t="shared" si="137"/>
        <v/>
      </c>
      <c r="B1050" s="65">
        <f t="shared" si="139"/>
        <v>962</v>
      </c>
      <c r="C1050" s="68" t="str">
        <f t="shared" si="138"/>
        <v/>
      </c>
      <c r="D1050" s="69"/>
      <c r="E1050" s="66"/>
      <c r="F1050" s="66"/>
      <c r="G1050" s="65" t="e">
        <f>VLOOKUP(E1050,'Supply Log'!$E$6:$T$999,2,FALSE)</f>
        <v>#N/A</v>
      </c>
      <c r="H1050" s="65" t="e">
        <f>VLOOKUP(E1050,'Supply Log'!$E$6:$T$999,3,FALSE)</f>
        <v>#N/A</v>
      </c>
      <c r="I1050" s="77"/>
      <c r="J1050" s="65" t="e">
        <f>VLOOKUP(E1050,'Supply Log'!$E$6:$T$277,5,FALSE)</f>
        <v>#N/A</v>
      </c>
      <c r="K1050" s="65" t="e">
        <f>VLOOKUP(E1050,'Supply Log'!$E$6:$T$277,6,FALSE)</f>
        <v>#N/A</v>
      </c>
      <c r="L1050" s="65" t="e">
        <f>VLOOKUP(E1050,'Supply Log'!$E$6:$T$277,7,FALSE)</f>
        <v>#N/A</v>
      </c>
      <c r="M1050" s="65" t="e">
        <f>VLOOKUP(E1050,'Supply Log'!$E$6:$T$277,8,FALSE)</f>
        <v>#N/A</v>
      </c>
      <c r="N1050" s="65" t="e">
        <f>VLOOKUP(E1050,'Supply Log'!$E$6:$T$277,9,FALSE)</f>
        <v>#N/A</v>
      </c>
      <c r="O1050" s="65" t="e">
        <f>VLOOKUP(E1050,'Supply Log'!$E$6:$T$277,10,FALSE)</f>
        <v>#N/A</v>
      </c>
      <c r="P1050" s="29" t="e">
        <f t="shared" si="140"/>
        <v>#N/A</v>
      </c>
      <c r="Q1050" s="65" t="e">
        <f>VLOOKUP(E1050,'Supply Log'!$E$6:$T$277,12,FALSE)</f>
        <v>#N/A</v>
      </c>
      <c r="R1050" s="78" t="e">
        <f t="shared" si="141"/>
        <v>#N/A</v>
      </c>
      <c r="S1050" s="65"/>
      <c r="T1050" s="79" t="e">
        <f t="shared" si="142"/>
        <v>#N/A</v>
      </c>
      <c r="U1050" s="80" t="e">
        <f t="shared" si="143"/>
        <v>#N/A</v>
      </c>
      <c r="V1050" s="81" t="str">
        <f t="shared" si="144"/>
        <v/>
      </c>
      <c r="W1050" s="69" t="e">
        <f>VLOOKUP(F1050,'Input Log'!$E$6:$V$50000,18,FALSE)</f>
        <v>#N/A</v>
      </c>
      <c r="X1050" s="64" t="e">
        <f>VLOOKUP(E1050,'Supply Log'!$Z$6:$AB$699,2,FALSE)</f>
        <v>#N/A</v>
      </c>
      <c r="Y1050" s="64" t="e">
        <f>VLOOKUP(E1050,'Supply Log'!$E$6:$X$618,20,FALSE)</f>
        <v>#N/A</v>
      </c>
      <c r="Z1050" s="64"/>
      <c r="AA1050" s="64"/>
    </row>
    <row r="1051" spans="1:27" ht="15.75" customHeight="1">
      <c r="A1051" s="67" t="str">
        <f t="shared" si="137"/>
        <v/>
      </c>
      <c r="B1051" s="65">
        <f t="shared" si="139"/>
        <v>963</v>
      </c>
      <c r="C1051" s="68" t="str">
        <f t="shared" si="138"/>
        <v/>
      </c>
      <c r="D1051" s="69"/>
      <c r="E1051" s="66"/>
      <c r="F1051" s="66"/>
      <c r="G1051" s="65" t="e">
        <f>VLOOKUP(E1051,'Supply Log'!$E$6:$T$999,2,FALSE)</f>
        <v>#N/A</v>
      </c>
      <c r="H1051" s="65" t="e">
        <f>VLOOKUP(E1051,'Supply Log'!$E$6:$T$999,3,FALSE)</f>
        <v>#N/A</v>
      </c>
      <c r="I1051" s="77"/>
      <c r="J1051" s="65" t="e">
        <f>VLOOKUP(E1051,'Supply Log'!$E$6:$T$277,5,FALSE)</f>
        <v>#N/A</v>
      </c>
      <c r="K1051" s="65" t="e">
        <f>VLOOKUP(E1051,'Supply Log'!$E$6:$T$277,6,FALSE)</f>
        <v>#N/A</v>
      </c>
      <c r="L1051" s="65" t="e">
        <f>VLOOKUP(E1051,'Supply Log'!$E$6:$T$277,7,FALSE)</f>
        <v>#N/A</v>
      </c>
      <c r="M1051" s="65" t="e">
        <f>VLOOKUP(E1051,'Supply Log'!$E$6:$T$277,8,FALSE)</f>
        <v>#N/A</v>
      </c>
      <c r="N1051" s="65" t="e">
        <f>VLOOKUP(E1051,'Supply Log'!$E$6:$T$277,9,FALSE)</f>
        <v>#N/A</v>
      </c>
      <c r="O1051" s="65" t="e">
        <f>VLOOKUP(E1051,'Supply Log'!$E$6:$T$277,10,FALSE)</f>
        <v>#N/A</v>
      </c>
      <c r="P1051" s="29" t="e">
        <f t="shared" si="140"/>
        <v>#N/A</v>
      </c>
      <c r="Q1051" s="65" t="e">
        <f>VLOOKUP(E1051,'Supply Log'!$E$6:$T$277,12,FALSE)</f>
        <v>#N/A</v>
      </c>
      <c r="R1051" s="78" t="e">
        <f t="shared" si="141"/>
        <v>#N/A</v>
      </c>
      <c r="S1051" s="65"/>
      <c r="T1051" s="79" t="e">
        <f t="shared" si="142"/>
        <v>#N/A</v>
      </c>
      <c r="U1051" s="80" t="e">
        <f t="shared" si="143"/>
        <v>#N/A</v>
      </c>
      <c r="V1051" s="81" t="str">
        <f t="shared" si="144"/>
        <v/>
      </c>
      <c r="W1051" s="69" t="e">
        <f>VLOOKUP(F1051,'Input Log'!$E$6:$V$50000,18,FALSE)</f>
        <v>#N/A</v>
      </c>
      <c r="X1051" s="64" t="e">
        <f>VLOOKUP(E1051,'Supply Log'!$Z$6:$AB$699,2,FALSE)</f>
        <v>#N/A</v>
      </c>
      <c r="Y1051" s="64" t="e">
        <f>VLOOKUP(E1051,'Supply Log'!$E$6:$X$618,20,FALSE)</f>
        <v>#N/A</v>
      </c>
      <c r="Z1051" s="64"/>
      <c r="AA1051" s="64"/>
    </row>
    <row r="1052" spans="1:27" ht="15.75" customHeight="1">
      <c r="A1052" s="67" t="str">
        <f t="shared" si="137"/>
        <v/>
      </c>
      <c r="B1052" s="65">
        <f t="shared" si="139"/>
        <v>964</v>
      </c>
      <c r="C1052" s="68" t="str">
        <f t="shared" si="138"/>
        <v/>
      </c>
      <c r="D1052" s="69"/>
      <c r="E1052" s="66"/>
      <c r="F1052" s="66"/>
      <c r="G1052" s="65" t="e">
        <f>VLOOKUP(E1052,'Supply Log'!$E$6:$T$999,2,FALSE)</f>
        <v>#N/A</v>
      </c>
      <c r="H1052" s="65" t="e">
        <f>VLOOKUP(E1052,'Supply Log'!$E$6:$T$999,3,FALSE)</f>
        <v>#N/A</v>
      </c>
      <c r="I1052" s="77"/>
      <c r="J1052" s="65" t="e">
        <f>VLOOKUP(E1052,'Supply Log'!$E$6:$T$277,5,FALSE)</f>
        <v>#N/A</v>
      </c>
      <c r="K1052" s="65" t="e">
        <f>VLOOKUP(E1052,'Supply Log'!$E$6:$T$277,6,FALSE)</f>
        <v>#N/A</v>
      </c>
      <c r="L1052" s="65" t="e">
        <f>VLOOKUP(E1052,'Supply Log'!$E$6:$T$277,7,FALSE)</f>
        <v>#N/A</v>
      </c>
      <c r="M1052" s="65" t="e">
        <f>VLOOKUP(E1052,'Supply Log'!$E$6:$T$277,8,FALSE)</f>
        <v>#N/A</v>
      </c>
      <c r="N1052" s="65" t="e">
        <f>VLOOKUP(E1052,'Supply Log'!$E$6:$T$277,9,FALSE)</f>
        <v>#N/A</v>
      </c>
      <c r="O1052" s="65" t="e">
        <f>VLOOKUP(E1052,'Supply Log'!$E$6:$T$277,10,FALSE)</f>
        <v>#N/A</v>
      </c>
      <c r="P1052" s="29" t="e">
        <f t="shared" si="140"/>
        <v>#N/A</v>
      </c>
      <c r="Q1052" s="65" t="e">
        <f>VLOOKUP(E1052,'Supply Log'!$E$6:$T$277,12,FALSE)</f>
        <v>#N/A</v>
      </c>
      <c r="R1052" s="78" t="e">
        <f t="shared" si="141"/>
        <v>#N/A</v>
      </c>
      <c r="S1052" s="65"/>
      <c r="T1052" s="79" t="e">
        <f t="shared" si="142"/>
        <v>#N/A</v>
      </c>
      <c r="U1052" s="80" t="e">
        <f t="shared" si="143"/>
        <v>#N/A</v>
      </c>
      <c r="V1052" s="81" t="str">
        <f t="shared" si="144"/>
        <v/>
      </c>
      <c r="W1052" s="69" t="e">
        <f>VLOOKUP(F1052,'Input Log'!$E$6:$V$50000,18,FALSE)</f>
        <v>#N/A</v>
      </c>
      <c r="X1052" s="64" t="e">
        <f>VLOOKUP(E1052,'Supply Log'!$Z$6:$AB$699,2,FALSE)</f>
        <v>#N/A</v>
      </c>
      <c r="Y1052" s="64" t="e">
        <f>VLOOKUP(E1052,'Supply Log'!$E$6:$X$618,20,FALSE)</f>
        <v>#N/A</v>
      </c>
      <c r="Z1052" s="64"/>
      <c r="AA1052" s="64"/>
    </row>
    <row r="1053" spans="1:27" ht="15.75" customHeight="1">
      <c r="A1053" s="67" t="str">
        <f t="shared" si="137"/>
        <v/>
      </c>
      <c r="B1053" s="65">
        <f t="shared" si="139"/>
        <v>965</v>
      </c>
      <c r="C1053" s="68" t="str">
        <f t="shared" si="138"/>
        <v/>
      </c>
      <c r="D1053" s="69"/>
      <c r="E1053" s="66"/>
      <c r="F1053" s="66"/>
      <c r="G1053" s="65" t="e">
        <f>VLOOKUP(E1053,'Supply Log'!$E$6:$T$999,2,FALSE)</f>
        <v>#N/A</v>
      </c>
      <c r="H1053" s="65" t="e">
        <f>VLOOKUP(E1053,'Supply Log'!$E$6:$T$999,3,FALSE)</f>
        <v>#N/A</v>
      </c>
      <c r="I1053" s="77"/>
      <c r="J1053" s="65" t="e">
        <f>VLOOKUP(E1053,'Supply Log'!$E$6:$T$277,5,FALSE)</f>
        <v>#N/A</v>
      </c>
      <c r="K1053" s="65" t="e">
        <f>VLOOKUP(E1053,'Supply Log'!$E$6:$T$277,6,FALSE)</f>
        <v>#N/A</v>
      </c>
      <c r="L1053" s="65" t="e">
        <f>VLOOKUP(E1053,'Supply Log'!$E$6:$T$277,7,FALSE)</f>
        <v>#N/A</v>
      </c>
      <c r="M1053" s="65" t="e">
        <f>VLOOKUP(E1053,'Supply Log'!$E$6:$T$277,8,FALSE)</f>
        <v>#N/A</v>
      </c>
      <c r="N1053" s="65" t="e">
        <f>VLOOKUP(E1053,'Supply Log'!$E$6:$T$277,9,FALSE)</f>
        <v>#N/A</v>
      </c>
      <c r="O1053" s="65" t="e">
        <f>VLOOKUP(E1053,'Supply Log'!$E$6:$T$277,10,FALSE)</f>
        <v>#N/A</v>
      </c>
      <c r="P1053" s="29" t="e">
        <f t="shared" si="140"/>
        <v>#N/A</v>
      </c>
      <c r="Q1053" s="65" t="e">
        <f>VLOOKUP(E1053,'Supply Log'!$E$6:$T$277,12,FALSE)</f>
        <v>#N/A</v>
      </c>
      <c r="R1053" s="78" t="e">
        <f t="shared" si="141"/>
        <v>#N/A</v>
      </c>
      <c r="S1053" s="65"/>
      <c r="T1053" s="79" t="e">
        <f t="shared" si="142"/>
        <v>#N/A</v>
      </c>
      <c r="U1053" s="80" t="e">
        <f t="shared" si="143"/>
        <v>#N/A</v>
      </c>
      <c r="V1053" s="81" t="str">
        <f t="shared" si="144"/>
        <v/>
      </c>
      <c r="W1053" s="69" t="e">
        <f>VLOOKUP(F1053,'Input Log'!$E$6:$V$50000,18,FALSE)</f>
        <v>#N/A</v>
      </c>
      <c r="X1053" s="64" t="e">
        <f>VLOOKUP(E1053,'Supply Log'!$Z$6:$AB$699,2,FALSE)</f>
        <v>#N/A</v>
      </c>
      <c r="Y1053" s="64" t="e">
        <f>VLOOKUP(E1053,'Supply Log'!$E$6:$X$618,20,FALSE)</f>
        <v>#N/A</v>
      </c>
      <c r="Z1053" s="64"/>
      <c r="AA1053" s="64"/>
    </row>
    <row r="1054" spans="1:27" ht="15.75" customHeight="1">
      <c r="A1054" s="67" t="str">
        <f t="shared" si="137"/>
        <v/>
      </c>
      <c r="B1054" s="65">
        <f t="shared" si="139"/>
        <v>966</v>
      </c>
      <c r="C1054" s="68" t="str">
        <f t="shared" si="138"/>
        <v/>
      </c>
      <c r="D1054" s="69"/>
      <c r="E1054" s="66"/>
      <c r="F1054" s="66"/>
      <c r="G1054" s="65" t="e">
        <f>VLOOKUP(E1054,'Supply Log'!$E$6:$T$999,2,FALSE)</f>
        <v>#N/A</v>
      </c>
      <c r="H1054" s="65" t="e">
        <f>VLOOKUP(E1054,'Supply Log'!$E$6:$T$999,3,FALSE)</f>
        <v>#N/A</v>
      </c>
      <c r="I1054" s="77"/>
      <c r="J1054" s="65" t="e">
        <f>VLOOKUP(E1054,'Supply Log'!$E$6:$T$277,5,FALSE)</f>
        <v>#N/A</v>
      </c>
      <c r="K1054" s="65" t="e">
        <f>VLOOKUP(E1054,'Supply Log'!$E$6:$T$277,6,FALSE)</f>
        <v>#N/A</v>
      </c>
      <c r="L1054" s="65" t="e">
        <f>VLOOKUP(E1054,'Supply Log'!$E$6:$T$277,7,FALSE)</f>
        <v>#N/A</v>
      </c>
      <c r="M1054" s="65" t="e">
        <f>VLOOKUP(E1054,'Supply Log'!$E$6:$T$277,8,FALSE)</f>
        <v>#N/A</v>
      </c>
      <c r="N1054" s="65" t="e">
        <f>VLOOKUP(E1054,'Supply Log'!$E$6:$T$277,9,FALSE)</f>
        <v>#N/A</v>
      </c>
      <c r="O1054" s="65" t="e">
        <f>VLOOKUP(E1054,'Supply Log'!$E$6:$T$277,10,FALSE)</f>
        <v>#N/A</v>
      </c>
      <c r="P1054" s="29" t="e">
        <f t="shared" si="140"/>
        <v>#N/A</v>
      </c>
      <c r="Q1054" s="65" t="e">
        <f>VLOOKUP(E1054,'Supply Log'!$E$6:$T$277,12,FALSE)</f>
        <v>#N/A</v>
      </c>
      <c r="R1054" s="78" t="e">
        <f t="shared" si="141"/>
        <v>#N/A</v>
      </c>
      <c r="S1054" s="65"/>
      <c r="T1054" s="79" t="e">
        <f t="shared" si="142"/>
        <v>#N/A</v>
      </c>
      <c r="U1054" s="80" t="e">
        <f t="shared" si="143"/>
        <v>#N/A</v>
      </c>
      <c r="V1054" s="81" t="str">
        <f t="shared" si="144"/>
        <v/>
      </c>
      <c r="W1054" s="69" t="e">
        <f>VLOOKUP(F1054,'Input Log'!$E$6:$V$50000,18,FALSE)</f>
        <v>#N/A</v>
      </c>
      <c r="X1054" s="64" t="e">
        <f>VLOOKUP(E1054,'Supply Log'!$Z$6:$AB$699,2,FALSE)</f>
        <v>#N/A</v>
      </c>
      <c r="Y1054" s="64" t="e">
        <f>VLOOKUP(E1054,'Supply Log'!$E$6:$X$618,20,FALSE)</f>
        <v>#N/A</v>
      </c>
      <c r="Z1054" s="64"/>
      <c r="AA1054" s="64"/>
    </row>
    <row r="1055" spans="1:27" ht="15.75" customHeight="1">
      <c r="A1055" s="67" t="str">
        <f t="shared" si="137"/>
        <v/>
      </c>
      <c r="B1055" s="65">
        <f t="shared" si="139"/>
        <v>967</v>
      </c>
      <c r="C1055" s="68" t="str">
        <f t="shared" si="138"/>
        <v/>
      </c>
      <c r="D1055" s="69"/>
      <c r="E1055" s="66"/>
      <c r="F1055" s="66"/>
      <c r="G1055" s="65" t="e">
        <f>VLOOKUP(E1055,'Supply Log'!$E$6:$T$999,2,FALSE)</f>
        <v>#N/A</v>
      </c>
      <c r="H1055" s="65" t="e">
        <f>VLOOKUP(E1055,'Supply Log'!$E$6:$T$999,3,FALSE)</f>
        <v>#N/A</v>
      </c>
      <c r="I1055" s="77"/>
      <c r="J1055" s="65" t="e">
        <f>VLOOKUP(E1055,'Supply Log'!$E$6:$T$277,5,FALSE)</f>
        <v>#N/A</v>
      </c>
      <c r="K1055" s="65" t="e">
        <f>VLOOKUP(E1055,'Supply Log'!$E$6:$T$277,6,FALSE)</f>
        <v>#N/A</v>
      </c>
      <c r="L1055" s="65" t="e">
        <f>VLOOKUP(E1055,'Supply Log'!$E$6:$T$277,7,FALSE)</f>
        <v>#N/A</v>
      </c>
      <c r="M1055" s="65" t="e">
        <f>VLOOKUP(E1055,'Supply Log'!$E$6:$T$277,8,FALSE)</f>
        <v>#N/A</v>
      </c>
      <c r="N1055" s="65" t="e">
        <f>VLOOKUP(E1055,'Supply Log'!$E$6:$T$277,9,FALSE)</f>
        <v>#N/A</v>
      </c>
      <c r="O1055" s="65" t="e">
        <f>VLOOKUP(E1055,'Supply Log'!$E$6:$T$277,10,FALSE)</f>
        <v>#N/A</v>
      </c>
      <c r="P1055" s="29" t="e">
        <f t="shared" si="140"/>
        <v>#N/A</v>
      </c>
      <c r="Q1055" s="65" t="e">
        <f>VLOOKUP(E1055,'Supply Log'!$E$6:$T$277,12,FALSE)</f>
        <v>#N/A</v>
      </c>
      <c r="R1055" s="78" t="e">
        <f t="shared" si="141"/>
        <v>#N/A</v>
      </c>
      <c r="S1055" s="65"/>
      <c r="T1055" s="79" t="e">
        <f t="shared" si="142"/>
        <v>#N/A</v>
      </c>
      <c r="U1055" s="80" t="e">
        <f t="shared" si="143"/>
        <v>#N/A</v>
      </c>
      <c r="V1055" s="81" t="str">
        <f t="shared" si="144"/>
        <v/>
      </c>
      <c r="W1055" s="69" t="e">
        <f>VLOOKUP(F1055,'Input Log'!$E$6:$V$50000,18,FALSE)</f>
        <v>#N/A</v>
      </c>
      <c r="X1055" s="64" t="e">
        <f>VLOOKUP(E1055,'Supply Log'!$Z$6:$AB$699,2,FALSE)</f>
        <v>#N/A</v>
      </c>
      <c r="Y1055" s="64" t="e">
        <f>VLOOKUP(E1055,'Supply Log'!$E$6:$X$618,20,FALSE)</f>
        <v>#N/A</v>
      </c>
      <c r="Z1055" s="64"/>
      <c r="AA1055" s="64"/>
    </row>
    <row r="1056" spans="1:27" ht="15.75" customHeight="1">
      <c r="A1056" s="67" t="str">
        <f t="shared" si="137"/>
        <v/>
      </c>
      <c r="B1056" s="65">
        <f t="shared" si="139"/>
        <v>968</v>
      </c>
      <c r="C1056" s="68" t="str">
        <f t="shared" si="138"/>
        <v/>
      </c>
      <c r="D1056" s="69"/>
      <c r="E1056" s="66"/>
      <c r="F1056" s="66"/>
      <c r="G1056" s="65" t="e">
        <f>VLOOKUP(E1056,'Supply Log'!$E$6:$T$999,2,FALSE)</f>
        <v>#N/A</v>
      </c>
      <c r="H1056" s="65" t="e">
        <f>VLOOKUP(E1056,'Supply Log'!$E$6:$T$999,3,FALSE)</f>
        <v>#N/A</v>
      </c>
      <c r="I1056" s="77"/>
      <c r="J1056" s="65" t="e">
        <f>VLOOKUP(E1056,'Supply Log'!$E$6:$T$277,5,FALSE)</f>
        <v>#N/A</v>
      </c>
      <c r="K1056" s="65" t="e">
        <f>VLOOKUP(E1056,'Supply Log'!$E$6:$T$277,6,FALSE)</f>
        <v>#N/A</v>
      </c>
      <c r="L1056" s="65" t="e">
        <f>VLOOKUP(E1056,'Supply Log'!$E$6:$T$277,7,FALSE)</f>
        <v>#N/A</v>
      </c>
      <c r="M1056" s="65" t="e">
        <f>VLOOKUP(E1056,'Supply Log'!$E$6:$T$277,8,FALSE)</f>
        <v>#N/A</v>
      </c>
      <c r="N1056" s="65" t="e">
        <f>VLOOKUP(E1056,'Supply Log'!$E$6:$T$277,9,FALSE)</f>
        <v>#N/A</v>
      </c>
      <c r="O1056" s="65" t="e">
        <f>VLOOKUP(E1056,'Supply Log'!$E$6:$T$277,10,FALSE)</f>
        <v>#N/A</v>
      </c>
      <c r="P1056" s="29" t="e">
        <f t="shared" si="140"/>
        <v>#N/A</v>
      </c>
      <c r="Q1056" s="65" t="e">
        <f>VLOOKUP(E1056,'Supply Log'!$E$6:$T$277,12,FALSE)</f>
        <v>#N/A</v>
      </c>
      <c r="R1056" s="78" t="e">
        <f t="shared" si="141"/>
        <v>#N/A</v>
      </c>
      <c r="S1056" s="65"/>
      <c r="T1056" s="79" t="e">
        <f t="shared" si="142"/>
        <v>#N/A</v>
      </c>
      <c r="U1056" s="80" t="e">
        <f t="shared" si="143"/>
        <v>#N/A</v>
      </c>
      <c r="V1056" s="81" t="str">
        <f t="shared" si="144"/>
        <v/>
      </c>
      <c r="W1056" s="69" t="e">
        <f>VLOOKUP(F1056,'Input Log'!$E$6:$V$50000,18,FALSE)</f>
        <v>#N/A</v>
      </c>
      <c r="X1056" s="64" t="e">
        <f>VLOOKUP(E1056,'Supply Log'!$Z$6:$AB$699,2,FALSE)</f>
        <v>#N/A</v>
      </c>
      <c r="Y1056" s="64" t="e">
        <f>VLOOKUP(E1056,'Supply Log'!$E$6:$X$618,20,FALSE)</f>
        <v>#N/A</v>
      </c>
      <c r="Z1056" s="64"/>
      <c r="AA1056" s="64"/>
    </row>
    <row r="1057" spans="1:27" ht="15.75" customHeight="1">
      <c r="A1057" s="67" t="str">
        <f t="shared" si="137"/>
        <v/>
      </c>
      <c r="B1057" s="65">
        <f t="shared" si="139"/>
        <v>969</v>
      </c>
      <c r="C1057" s="68" t="str">
        <f t="shared" si="138"/>
        <v/>
      </c>
      <c r="D1057" s="69"/>
      <c r="E1057" s="66"/>
      <c r="F1057" s="66"/>
      <c r="G1057" s="65" t="e">
        <f>VLOOKUP(E1057,'Supply Log'!$E$6:$T$999,2,FALSE)</f>
        <v>#N/A</v>
      </c>
      <c r="H1057" s="65" t="e">
        <f>VLOOKUP(E1057,'Supply Log'!$E$6:$T$999,3,FALSE)</f>
        <v>#N/A</v>
      </c>
      <c r="I1057" s="77"/>
      <c r="J1057" s="65" t="e">
        <f>VLOOKUP(E1057,'Supply Log'!$E$6:$T$277,5,FALSE)</f>
        <v>#N/A</v>
      </c>
      <c r="K1057" s="65" t="e">
        <f>VLOOKUP(E1057,'Supply Log'!$E$6:$T$277,6,FALSE)</f>
        <v>#N/A</v>
      </c>
      <c r="L1057" s="65" t="e">
        <f>VLOOKUP(E1057,'Supply Log'!$E$6:$T$277,7,FALSE)</f>
        <v>#N/A</v>
      </c>
      <c r="M1057" s="65" t="e">
        <f>VLOOKUP(E1057,'Supply Log'!$E$6:$T$277,8,FALSE)</f>
        <v>#N/A</v>
      </c>
      <c r="N1057" s="65" t="e">
        <f>VLOOKUP(E1057,'Supply Log'!$E$6:$T$277,9,FALSE)</f>
        <v>#N/A</v>
      </c>
      <c r="O1057" s="65" t="e">
        <f>VLOOKUP(E1057,'Supply Log'!$E$6:$T$277,10,FALSE)</f>
        <v>#N/A</v>
      </c>
      <c r="P1057" s="29" t="e">
        <f t="shared" si="140"/>
        <v>#N/A</v>
      </c>
      <c r="Q1057" s="65" t="e">
        <f>VLOOKUP(E1057,'Supply Log'!$E$6:$T$277,12,FALSE)</f>
        <v>#N/A</v>
      </c>
      <c r="R1057" s="78" t="e">
        <f t="shared" si="141"/>
        <v>#N/A</v>
      </c>
      <c r="S1057" s="65"/>
      <c r="T1057" s="79" t="e">
        <f t="shared" si="142"/>
        <v>#N/A</v>
      </c>
      <c r="U1057" s="80" t="e">
        <f t="shared" si="143"/>
        <v>#N/A</v>
      </c>
      <c r="V1057" s="81" t="str">
        <f t="shared" si="144"/>
        <v/>
      </c>
      <c r="W1057" s="69" t="e">
        <f>VLOOKUP(F1057,'Input Log'!$E$6:$V$50000,18,FALSE)</f>
        <v>#N/A</v>
      </c>
      <c r="X1057" s="64" t="e">
        <f>VLOOKUP(E1057,'Supply Log'!$Z$6:$AB$699,2,FALSE)</f>
        <v>#N/A</v>
      </c>
      <c r="Y1057" s="64" t="e">
        <f>VLOOKUP(E1057,'Supply Log'!$E$6:$X$618,20,FALSE)</f>
        <v>#N/A</v>
      </c>
      <c r="Z1057" s="64"/>
      <c r="AA1057" s="64"/>
    </row>
    <row r="1058" spans="1:27" ht="15.75" customHeight="1">
      <c r="A1058" s="67" t="str">
        <f t="shared" si="137"/>
        <v/>
      </c>
      <c r="B1058" s="65">
        <f t="shared" si="139"/>
        <v>970</v>
      </c>
      <c r="C1058" s="68" t="str">
        <f t="shared" si="138"/>
        <v/>
      </c>
      <c r="D1058" s="69"/>
      <c r="E1058" s="66"/>
      <c r="F1058" s="66"/>
      <c r="G1058" s="65" t="e">
        <f>VLOOKUP(E1058,'Supply Log'!$E$6:$T$999,2,FALSE)</f>
        <v>#N/A</v>
      </c>
      <c r="H1058" s="65" t="e">
        <f>VLOOKUP(E1058,'Supply Log'!$E$6:$T$999,3,FALSE)</f>
        <v>#N/A</v>
      </c>
      <c r="I1058" s="77"/>
      <c r="J1058" s="65" t="e">
        <f>VLOOKUP(E1058,'Supply Log'!$E$6:$T$277,5,FALSE)</f>
        <v>#N/A</v>
      </c>
      <c r="K1058" s="65" t="e">
        <f>VLOOKUP(E1058,'Supply Log'!$E$6:$T$277,6,FALSE)</f>
        <v>#N/A</v>
      </c>
      <c r="L1058" s="65" t="e">
        <f>VLOOKUP(E1058,'Supply Log'!$E$6:$T$277,7,FALSE)</f>
        <v>#N/A</v>
      </c>
      <c r="M1058" s="65" t="e">
        <f>VLOOKUP(E1058,'Supply Log'!$E$6:$T$277,8,FALSE)</f>
        <v>#N/A</v>
      </c>
      <c r="N1058" s="65" t="e">
        <f>VLOOKUP(E1058,'Supply Log'!$E$6:$T$277,9,FALSE)</f>
        <v>#N/A</v>
      </c>
      <c r="O1058" s="65" t="e">
        <f>VLOOKUP(E1058,'Supply Log'!$E$6:$T$277,10,FALSE)</f>
        <v>#N/A</v>
      </c>
      <c r="P1058" s="29" t="e">
        <f t="shared" si="140"/>
        <v>#N/A</v>
      </c>
      <c r="Q1058" s="65" t="e">
        <f>VLOOKUP(E1058,'Supply Log'!$E$6:$T$277,12,FALSE)</f>
        <v>#N/A</v>
      </c>
      <c r="R1058" s="78" t="e">
        <f t="shared" si="141"/>
        <v>#N/A</v>
      </c>
      <c r="S1058" s="65"/>
      <c r="T1058" s="79" t="e">
        <f t="shared" si="142"/>
        <v>#N/A</v>
      </c>
      <c r="U1058" s="80" t="e">
        <f t="shared" si="143"/>
        <v>#N/A</v>
      </c>
      <c r="V1058" s="81" t="str">
        <f t="shared" si="144"/>
        <v/>
      </c>
      <c r="W1058" s="69" t="e">
        <f>VLOOKUP(F1058,'Input Log'!$E$6:$V$50000,18,FALSE)</f>
        <v>#N/A</v>
      </c>
      <c r="X1058" s="64" t="e">
        <f>VLOOKUP(E1058,'Supply Log'!$Z$6:$AB$699,2,FALSE)</f>
        <v>#N/A</v>
      </c>
      <c r="Y1058" s="64" t="e">
        <f>VLOOKUP(E1058,'Supply Log'!$E$6:$X$618,20,FALSE)</f>
        <v>#N/A</v>
      </c>
      <c r="Z1058" s="64"/>
      <c r="AA1058" s="64"/>
    </row>
    <row r="1059" spans="1:27" ht="15.75" customHeight="1">
      <c r="A1059" s="67" t="str">
        <f t="shared" si="137"/>
        <v/>
      </c>
      <c r="B1059" s="65">
        <f t="shared" si="139"/>
        <v>971</v>
      </c>
      <c r="C1059" s="68" t="str">
        <f t="shared" si="138"/>
        <v/>
      </c>
      <c r="D1059" s="69"/>
      <c r="E1059" s="66"/>
      <c r="F1059" s="66"/>
      <c r="G1059" s="65" t="e">
        <f>VLOOKUP(E1059,'Supply Log'!$E$6:$T$999,2,FALSE)</f>
        <v>#N/A</v>
      </c>
      <c r="H1059" s="65" t="e">
        <f>VLOOKUP(E1059,'Supply Log'!$E$6:$T$999,3,FALSE)</f>
        <v>#N/A</v>
      </c>
      <c r="I1059" s="77"/>
      <c r="J1059" s="65" t="e">
        <f>VLOOKUP(E1059,'Supply Log'!$E$6:$T$277,5,FALSE)</f>
        <v>#N/A</v>
      </c>
      <c r="K1059" s="65" t="e">
        <f>VLOOKUP(E1059,'Supply Log'!$E$6:$T$277,6,FALSE)</f>
        <v>#N/A</v>
      </c>
      <c r="L1059" s="65" t="e">
        <f>VLOOKUP(E1059,'Supply Log'!$E$6:$T$277,7,FALSE)</f>
        <v>#N/A</v>
      </c>
      <c r="M1059" s="65" t="e">
        <f>VLOOKUP(E1059,'Supply Log'!$E$6:$T$277,8,FALSE)</f>
        <v>#N/A</v>
      </c>
      <c r="N1059" s="65" t="e">
        <f>VLOOKUP(E1059,'Supply Log'!$E$6:$T$277,9,FALSE)</f>
        <v>#N/A</v>
      </c>
      <c r="O1059" s="65" t="e">
        <f>VLOOKUP(E1059,'Supply Log'!$E$6:$T$277,10,FALSE)</f>
        <v>#N/A</v>
      </c>
      <c r="P1059" s="29" t="e">
        <f t="shared" si="140"/>
        <v>#N/A</v>
      </c>
      <c r="Q1059" s="65" t="e">
        <f>VLOOKUP(E1059,'Supply Log'!$E$6:$T$277,12,FALSE)</f>
        <v>#N/A</v>
      </c>
      <c r="R1059" s="78" t="e">
        <f t="shared" si="141"/>
        <v>#N/A</v>
      </c>
      <c r="S1059" s="65"/>
      <c r="T1059" s="79" t="e">
        <f t="shared" si="142"/>
        <v>#N/A</v>
      </c>
      <c r="U1059" s="80" t="e">
        <f t="shared" si="143"/>
        <v>#N/A</v>
      </c>
      <c r="V1059" s="81" t="str">
        <f t="shared" si="144"/>
        <v/>
      </c>
      <c r="W1059" s="69" t="e">
        <f>VLOOKUP(F1059,'Input Log'!$E$6:$V$50000,18,FALSE)</f>
        <v>#N/A</v>
      </c>
      <c r="X1059" s="64" t="e">
        <f>VLOOKUP(E1059,'Supply Log'!$Z$6:$AB$699,2,FALSE)</f>
        <v>#N/A</v>
      </c>
      <c r="Y1059" s="64" t="e">
        <f>VLOOKUP(E1059,'Supply Log'!$E$6:$X$618,20,FALSE)</f>
        <v>#N/A</v>
      </c>
      <c r="Z1059" s="64"/>
      <c r="AA1059" s="64"/>
    </row>
    <row r="1060" spans="1:27" ht="15.75" customHeight="1">
      <c r="A1060" s="67" t="str">
        <f t="shared" si="137"/>
        <v/>
      </c>
      <c r="B1060" s="65">
        <f t="shared" si="139"/>
        <v>972</v>
      </c>
      <c r="C1060" s="68" t="str">
        <f t="shared" si="138"/>
        <v/>
      </c>
      <c r="D1060" s="69"/>
      <c r="E1060" s="66"/>
      <c r="F1060" s="66"/>
      <c r="G1060" s="65" t="e">
        <f>VLOOKUP(E1060,'Supply Log'!$E$6:$T$999,2,FALSE)</f>
        <v>#N/A</v>
      </c>
      <c r="H1060" s="65" t="e">
        <f>VLOOKUP(E1060,'Supply Log'!$E$6:$T$999,3,FALSE)</f>
        <v>#N/A</v>
      </c>
      <c r="I1060" s="77"/>
      <c r="J1060" s="65" t="e">
        <f>VLOOKUP(E1060,'Supply Log'!$E$6:$T$277,5,FALSE)</f>
        <v>#N/A</v>
      </c>
      <c r="K1060" s="65" t="e">
        <f>VLOOKUP(E1060,'Supply Log'!$E$6:$T$277,6,FALSE)</f>
        <v>#N/A</v>
      </c>
      <c r="L1060" s="65" t="e">
        <f>VLOOKUP(E1060,'Supply Log'!$E$6:$T$277,7,FALSE)</f>
        <v>#N/A</v>
      </c>
      <c r="M1060" s="65" t="e">
        <f>VLOOKUP(E1060,'Supply Log'!$E$6:$T$277,8,FALSE)</f>
        <v>#N/A</v>
      </c>
      <c r="N1060" s="65" t="e">
        <f>VLOOKUP(E1060,'Supply Log'!$E$6:$T$277,9,FALSE)</f>
        <v>#N/A</v>
      </c>
      <c r="O1060" s="65" t="e">
        <f>VLOOKUP(E1060,'Supply Log'!$E$6:$T$277,10,FALSE)</f>
        <v>#N/A</v>
      </c>
      <c r="P1060" s="29" t="e">
        <f t="shared" si="140"/>
        <v>#N/A</v>
      </c>
      <c r="Q1060" s="65" t="e">
        <f>VLOOKUP(E1060,'Supply Log'!$E$6:$T$277,12,FALSE)</f>
        <v>#N/A</v>
      </c>
      <c r="R1060" s="78" t="e">
        <f t="shared" si="141"/>
        <v>#N/A</v>
      </c>
      <c r="S1060" s="65"/>
      <c r="T1060" s="79" t="e">
        <f t="shared" si="142"/>
        <v>#N/A</v>
      </c>
      <c r="U1060" s="80" t="e">
        <f t="shared" si="143"/>
        <v>#N/A</v>
      </c>
      <c r="V1060" s="81" t="str">
        <f t="shared" si="144"/>
        <v/>
      </c>
      <c r="W1060" s="69" t="e">
        <f>VLOOKUP(F1060,'Input Log'!$E$6:$V$50000,18,FALSE)</f>
        <v>#N/A</v>
      </c>
      <c r="X1060" s="64" t="e">
        <f>VLOOKUP(E1060,'Supply Log'!$Z$6:$AB$699,2,FALSE)</f>
        <v>#N/A</v>
      </c>
      <c r="Y1060" s="64" t="e">
        <f>VLOOKUP(E1060,'Supply Log'!$E$6:$X$618,20,FALSE)</f>
        <v>#N/A</v>
      </c>
      <c r="Z1060" s="64"/>
      <c r="AA1060" s="64"/>
    </row>
    <row r="1061" spans="1:27" ht="15.75" customHeight="1">
      <c r="A1061" s="67" t="str">
        <f t="shared" si="137"/>
        <v/>
      </c>
      <c r="B1061" s="65">
        <f t="shared" si="139"/>
        <v>973</v>
      </c>
      <c r="C1061" s="68" t="str">
        <f t="shared" si="138"/>
        <v/>
      </c>
      <c r="D1061" s="69"/>
      <c r="E1061" s="66"/>
      <c r="F1061" s="66"/>
      <c r="G1061" s="65" t="e">
        <f>VLOOKUP(E1061,'Supply Log'!$E$6:$T$999,2,FALSE)</f>
        <v>#N/A</v>
      </c>
      <c r="H1061" s="65" t="e">
        <f>VLOOKUP(E1061,'Supply Log'!$E$6:$T$999,3,FALSE)</f>
        <v>#N/A</v>
      </c>
      <c r="I1061" s="77"/>
      <c r="J1061" s="65" t="e">
        <f>VLOOKUP(E1061,'Supply Log'!$E$6:$T$277,5,FALSE)</f>
        <v>#N/A</v>
      </c>
      <c r="K1061" s="65" t="e">
        <f>VLOOKUP(E1061,'Supply Log'!$E$6:$T$277,6,FALSE)</f>
        <v>#N/A</v>
      </c>
      <c r="L1061" s="65" t="e">
        <f>VLOOKUP(E1061,'Supply Log'!$E$6:$T$277,7,FALSE)</f>
        <v>#N/A</v>
      </c>
      <c r="M1061" s="65" t="e">
        <f>VLOOKUP(E1061,'Supply Log'!$E$6:$T$277,8,FALSE)</f>
        <v>#N/A</v>
      </c>
      <c r="N1061" s="65" t="e">
        <f>VLOOKUP(E1061,'Supply Log'!$E$6:$T$277,9,FALSE)</f>
        <v>#N/A</v>
      </c>
      <c r="O1061" s="65" t="e">
        <f>VLOOKUP(E1061,'Supply Log'!$E$6:$T$277,10,FALSE)</f>
        <v>#N/A</v>
      </c>
      <c r="P1061" s="29" t="e">
        <f t="shared" si="140"/>
        <v>#N/A</v>
      </c>
      <c r="Q1061" s="65" t="e">
        <f>VLOOKUP(E1061,'Supply Log'!$E$6:$T$277,12,FALSE)</f>
        <v>#N/A</v>
      </c>
      <c r="R1061" s="78" t="e">
        <f t="shared" si="141"/>
        <v>#N/A</v>
      </c>
      <c r="S1061" s="65"/>
      <c r="T1061" s="79" t="e">
        <f t="shared" si="142"/>
        <v>#N/A</v>
      </c>
      <c r="U1061" s="80" t="e">
        <f t="shared" si="143"/>
        <v>#N/A</v>
      </c>
      <c r="V1061" s="81" t="str">
        <f t="shared" si="144"/>
        <v/>
      </c>
      <c r="W1061" s="69" t="e">
        <f>VLOOKUP(F1061,'Input Log'!$E$6:$V$50000,18,FALSE)</f>
        <v>#N/A</v>
      </c>
      <c r="X1061" s="64" t="e">
        <f>VLOOKUP(E1061,'Supply Log'!$Z$6:$AB$699,2,FALSE)</f>
        <v>#N/A</v>
      </c>
      <c r="Y1061" s="64" t="e">
        <f>VLOOKUP(E1061,'Supply Log'!$E$6:$X$618,20,FALSE)</f>
        <v>#N/A</v>
      </c>
      <c r="Z1061" s="64"/>
      <c r="AA1061" s="64"/>
    </row>
    <row r="1062" spans="1:27" ht="15.75" customHeight="1">
      <c r="A1062" s="67" t="str">
        <f t="shared" si="137"/>
        <v/>
      </c>
      <c r="B1062" s="65">
        <f t="shared" si="139"/>
        <v>974</v>
      </c>
      <c r="C1062" s="68" t="str">
        <f t="shared" si="138"/>
        <v/>
      </c>
      <c r="D1062" s="69"/>
      <c r="E1062" s="66"/>
      <c r="F1062" s="66"/>
      <c r="G1062" s="65" t="e">
        <f>VLOOKUP(E1062,'Supply Log'!$E$6:$T$999,2,FALSE)</f>
        <v>#N/A</v>
      </c>
      <c r="H1062" s="65" t="e">
        <f>VLOOKUP(E1062,'Supply Log'!$E$6:$T$999,3,FALSE)</f>
        <v>#N/A</v>
      </c>
      <c r="I1062" s="77"/>
      <c r="J1062" s="65" t="e">
        <f>VLOOKUP(E1062,'Supply Log'!$E$6:$T$277,5,FALSE)</f>
        <v>#N/A</v>
      </c>
      <c r="K1062" s="65" t="e">
        <f>VLOOKUP(E1062,'Supply Log'!$E$6:$T$277,6,FALSE)</f>
        <v>#N/A</v>
      </c>
      <c r="L1062" s="65" t="e">
        <f>VLOOKUP(E1062,'Supply Log'!$E$6:$T$277,7,FALSE)</f>
        <v>#N/A</v>
      </c>
      <c r="M1062" s="65" t="e">
        <f>VLOOKUP(E1062,'Supply Log'!$E$6:$T$277,8,FALSE)</f>
        <v>#N/A</v>
      </c>
      <c r="N1062" s="65" t="e">
        <f>VLOOKUP(E1062,'Supply Log'!$E$6:$T$277,9,FALSE)</f>
        <v>#N/A</v>
      </c>
      <c r="O1062" s="65" t="e">
        <f>VLOOKUP(E1062,'Supply Log'!$E$6:$T$277,10,FALSE)</f>
        <v>#N/A</v>
      </c>
      <c r="P1062" s="29" t="e">
        <f t="shared" si="140"/>
        <v>#N/A</v>
      </c>
      <c r="Q1062" s="65" t="e">
        <f>VLOOKUP(E1062,'Supply Log'!$E$6:$T$277,12,FALSE)</f>
        <v>#N/A</v>
      </c>
      <c r="R1062" s="78" t="e">
        <f t="shared" si="141"/>
        <v>#N/A</v>
      </c>
      <c r="S1062" s="65"/>
      <c r="T1062" s="79" t="e">
        <f t="shared" si="142"/>
        <v>#N/A</v>
      </c>
      <c r="U1062" s="80" t="e">
        <f t="shared" si="143"/>
        <v>#N/A</v>
      </c>
      <c r="V1062" s="81" t="str">
        <f t="shared" si="144"/>
        <v/>
      </c>
      <c r="W1062" s="69" t="e">
        <f>VLOOKUP(F1062,'Input Log'!$E$6:$V$50000,18,FALSE)</f>
        <v>#N/A</v>
      </c>
      <c r="X1062" s="64" t="e">
        <f>VLOOKUP(E1062,'Supply Log'!$Z$6:$AB$699,2,FALSE)</f>
        <v>#N/A</v>
      </c>
      <c r="Y1062" s="64" t="e">
        <f>VLOOKUP(E1062,'Supply Log'!$E$6:$X$618,20,FALSE)</f>
        <v>#N/A</v>
      </c>
      <c r="Z1062" s="64"/>
      <c r="AA1062" s="64"/>
    </row>
    <row r="1063" spans="1:27" ht="15.75" customHeight="1">
      <c r="A1063" s="67" t="str">
        <f t="shared" si="137"/>
        <v/>
      </c>
      <c r="B1063" s="65">
        <f t="shared" si="139"/>
        <v>975</v>
      </c>
      <c r="C1063" s="68" t="str">
        <f t="shared" si="138"/>
        <v/>
      </c>
      <c r="D1063" s="69"/>
      <c r="E1063" s="66"/>
      <c r="F1063" s="66"/>
      <c r="G1063" s="65" t="e">
        <f>VLOOKUP(E1063,'Supply Log'!$E$6:$T$999,2,FALSE)</f>
        <v>#N/A</v>
      </c>
      <c r="H1063" s="65" t="e">
        <f>VLOOKUP(E1063,'Supply Log'!$E$6:$T$999,3,FALSE)</f>
        <v>#N/A</v>
      </c>
      <c r="I1063" s="77"/>
      <c r="J1063" s="65" t="e">
        <f>VLOOKUP(E1063,'Supply Log'!$E$6:$T$277,5,FALSE)</f>
        <v>#N/A</v>
      </c>
      <c r="K1063" s="65" t="e">
        <f>VLOOKUP(E1063,'Supply Log'!$E$6:$T$277,6,FALSE)</f>
        <v>#N/A</v>
      </c>
      <c r="L1063" s="65" t="e">
        <f>VLOOKUP(E1063,'Supply Log'!$E$6:$T$277,7,FALSE)</f>
        <v>#N/A</v>
      </c>
      <c r="M1063" s="65" t="e">
        <f>VLOOKUP(E1063,'Supply Log'!$E$6:$T$277,8,FALSE)</f>
        <v>#N/A</v>
      </c>
      <c r="N1063" s="65" t="e">
        <f>VLOOKUP(E1063,'Supply Log'!$E$6:$T$277,9,FALSE)</f>
        <v>#N/A</v>
      </c>
      <c r="O1063" s="65" t="e">
        <f>VLOOKUP(E1063,'Supply Log'!$E$6:$T$277,10,FALSE)</f>
        <v>#N/A</v>
      </c>
      <c r="P1063" s="29" t="e">
        <f t="shared" si="140"/>
        <v>#N/A</v>
      </c>
      <c r="Q1063" s="65" t="e">
        <f>VLOOKUP(E1063,'Supply Log'!$E$6:$T$277,12,FALSE)</f>
        <v>#N/A</v>
      </c>
      <c r="R1063" s="78" t="e">
        <f t="shared" si="141"/>
        <v>#N/A</v>
      </c>
      <c r="S1063" s="65"/>
      <c r="T1063" s="79" t="e">
        <f t="shared" si="142"/>
        <v>#N/A</v>
      </c>
      <c r="U1063" s="80" t="e">
        <f t="shared" si="143"/>
        <v>#N/A</v>
      </c>
      <c r="V1063" s="81" t="str">
        <f t="shared" si="144"/>
        <v/>
      </c>
      <c r="W1063" s="69" t="e">
        <f>VLOOKUP(F1063,'Input Log'!$E$6:$V$50000,18,FALSE)</f>
        <v>#N/A</v>
      </c>
      <c r="X1063" s="64" t="e">
        <f>VLOOKUP(E1063,'Supply Log'!$Z$6:$AB$699,2,FALSE)</f>
        <v>#N/A</v>
      </c>
      <c r="Y1063" s="64" t="e">
        <f>VLOOKUP(E1063,'Supply Log'!$E$6:$X$618,20,FALSE)</f>
        <v>#N/A</v>
      </c>
      <c r="Z1063" s="64"/>
      <c r="AA1063" s="64"/>
    </row>
    <row r="1064" spans="1:27" ht="15.75" customHeight="1">
      <c r="A1064" s="67" t="str">
        <f t="shared" si="137"/>
        <v/>
      </c>
      <c r="B1064" s="65">
        <f t="shared" si="139"/>
        <v>976</v>
      </c>
      <c r="C1064" s="68" t="str">
        <f t="shared" si="138"/>
        <v/>
      </c>
      <c r="D1064" s="69"/>
      <c r="E1064" s="66"/>
      <c r="F1064" s="66"/>
      <c r="G1064" s="65" t="e">
        <f>VLOOKUP(E1064,'Supply Log'!$E$6:$T$999,2,FALSE)</f>
        <v>#N/A</v>
      </c>
      <c r="H1064" s="65" t="e">
        <f>VLOOKUP(E1064,'Supply Log'!$E$6:$T$999,3,FALSE)</f>
        <v>#N/A</v>
      </c>
      <c r="I1064" s="77"/>
      <c r="J1064" s="65" t="e">
        <f>VLOOKUP(E1064,'Supply Log'!$E$6:$T$277,5,FALSE)</f>
        <v>#N/A</v>
      </c>
      <c r="K1064" s="65" t="e">
        <f>VLOOKUP(E1064,'Supply Log'!$E$6:$T$277,6,FALSE)</f>
        <v>#N/A</v>
      </c>
      <c r="L1064" s="65" t="e">
        <f>VLOOKUP(E1064,'Supply Log'!$E$6:$T$277,7,FALSE)</f>
        <v>#N/A</v>
      </c>
      <c r="M1064" s="65" t="e">
        <f>VLOOKUP(E1064,'Supply Log'!$E$6:$T$277,8,FALSE)</f>
        <v>#N/A</v>
      </c>
      <c r="N1064" s="65" t="e">
        <f>VLOOKUP(E1064,'Supply Log'!$E$6:$T$277,9,FALSE)</f>
        <v>#N/A</v>
      </c>
      <c r="O1064" s="65" t="e">
        <f>VLOOKUP(E1064,'Supply Log'!$E$6:$T$277,10,FALSE)</f>
        <v>#N/A</v>
      </c>
      <c r="P1064" s="29" t="e">
        <f t="shared" si="140"/>
        <v>#N/A</v>
      </c>
      <c r="Q1064" s="65" t="e">
        <f>VLOOKUP(E1064,'Supply Log'!$E$6:$T$277,12,FALSE)</f>
        <v>#N/A</v>
      </c>
      <c r="R1064" s="78" t="e">
        <f t="shared" si="141"/>
        <v>#N/A</v>
      </c>
      <c r="S1064" s="65"/>
      <c r="T1064" s="79" t="e">
        <f t="shared" si="142"/>
        <v>#N/A</v>
      </c>
      <c r="U1064" s="80" t="e">
        <f t="shared" si="143"/>
        <v>#N/A</v>
      </c>
      <c r="V1064" s="81" t="str">
        <f t="shared" si="144"/>
        <v/>
      </c>
      <c r="W1064" s="69" t="e">
        <f>VLOOKUP(F1064,'Input Log'!$E$6:$V$50000,18,FALSE)</f>
        <v>#N/A</v>
      </c>
      <c r="X1064" s="64" t="e">
        <f>VLOOKUP(E1064,'Supply Log'!$Z$6:$AB$699,2,FALSE)</f>
        <v>#N/A</v>
      </c>
      <c r="Y1064" s="64" t="e">
        <f>VLOOKUP(E1064,'Supply Log'!$E$6:$X$618,20,FALSE)</f>
        <v>#N/A</v>
      </c>
      <c r="Z1064" s="64"/>
      <c r="AA1064" s="64"/>
    </row>
    <row r="1065" spans="1:27" ht="15.75" customHeight="1">
      <c r="A1065" s="67" t="str">
        <f t="shared" si="137"/>
        <v/>
      </c>
      <c r="B1065" s="65">
        <f t="shared" si="139"/>
        <v>977</v>
      </c>
      <c r="C1065" s="68" t="str">
        <f t="shared" si="138"/>
        <v/>
      </c>
      <c r="D1065" s="69"/>
      <c r="E1065" s="66"/>
      <c r="F1065" s="66"/>
      <c r="G1065" s="65" t="e">
        <f>VLOOKUP(E1065,'Supply Log'!$E$6:$T$999,2,FALSE)</f>
        <v>#N/A</v>
      </c>
      <c r="H1065" s="65" t="e">
        <f>VLOOKUP(E1065,'Supply Log'!$E$6:$T$999,3,FALSE)</f>
        <v>#N/A</v>
      </c>
      <c r="I1065" s="77"/>
      <c r="J1065" s="65" t="e">
        <f>VLOOKUP(E1065,'Supply Log'!$E$6:$T$277,5,FALSE)</f>
        <v>#N/A</v>
      </c>
      <c r="K1065" s="65" t="e">
        <f>VLOOKUP(E1065,'Supply Log'!$E$6:$T$277,6,FALSE)</f>
        <v>#N/A</v>
      </c>
      <c r="L1065" s="65" t="e">
        <f>VLOOKUP(E1065,'Supply Log'!$E$6:$T$277,7,FALSE)</f>
        <v>#N/A</v>
      </c>
      <c r="M1065" s="65" t="e">
        <f>VLOOKUP(E1065,'Supply Log'!$E$6:$T$277,8,FALSE)</f>
        <v>#N/A</v>
      </c>
      <c r="N1065" s="65" t="e">
        <f>VLOOKUP(E1065,'Supply Log'!$E$6:$T$277,9,FALSE)</f>
        <v>#N/A</v>
      </c>
      <c r="O1065" s="65" t="e">
        <f>VLOOKUP(E1065,'Supply Log'!$E$6:$T$277,10,FALSE)</f>
        <v>#N/A</v>
      </c>
      <c r="P1065" s="29" t="e">
        <f t="shared" si="140"/>
        <v>#N/A</v>
      </c>
      <c r="Q1065" s="65" t="e">
        <f>VLOOKUP(E1065,'Supply Log'!$E$6:$T$277,12,FALSE)</f>
        <v>#N/A</v>
      </c>
      <c r="R1065" s="78" t="e">
        <f t="shared" si="141"/>
        <v>#N/A</v>
      </c>
      <c r="S1065" s="65"/>
      <c r="T1065" s="79" t="e">
        <f t="shared" si="142"/>
        <v>#N/A</v>
      </c>
      <c r="U1065" s="80" t="e">
        <f t="shared" si="143"/>
        <v>#N/A</v>
      </c>
      <c r="V1065" s="81" t="str">
        <f t="shared" si="144"/>
        <v/>
      </c>
      <c r="W1065" s="69" t="e">
        <f>VLOOKUP(F1065,'Input Log'!$E$6:$V$50000,18,FALSE)</f>
        <v>#N/A</v>
      </c>
      <c r="X1065" s="64" t="e">
        <f>VLOOKUP(E1065,'Supply Log'!$Z$6:$AB$699,2,FALSE)</f>
        <v>#N/A</v>
      </c>
      <c r="Y1065" s="64" t="e">
        <f>VLOOKUP(E1065,'Supply Log'!$E$6:$X$618,20,FALSE)</f>
        <v>#N/A</v>
      </c>
      <c r="Z1065" s="64"/>
      <c r="AA1065" s="64"/>
    </row>
    <row r="1066" spans="1:27" ht="15.75" customHeight="1">
      <c r="A1066" s="67" t="str">
        <f t="shared" si="137"/>
        <v/>
      </c>
      <c r="B1066" s="65">
        <f t="shared" si="139"/>
        <v>978</v>
      </c>
      <c r="C1066" s="68" t="str">
        <f t="shared" si="138"/>
        <v/>
      </c>
      <c r="D1066" s="69"/>
      <c r="E1066" s="66"/>
      <c r="F1066" s="66"/>
      <c r="G1066" s="65" t="e">
        <f>VLOOKUP(E1066,'Supply Log'!$E$6:$T$999,2,FALSE)</f>
        <v>#N/A</v>
      </c>
      <c r="H1066" s="65" t="e">
        <f>VLOOKUP(E1066,'Supply Log'!$E$6:$T$999,3,FALSE)</f>
        <v>#N/A</v>
      </c>
      <c r="I1066" s="77"/>
      <c r="J1066" s="65" t="e">
        <f>VLOOKUP(E1066,'Supply Log'!$E$6:$T$277,5,FALSE)</f>
        <v>#N/A</v>
      </c>
      <c r="K1066" s="65" t="e">
        <f>VLOOKUP(E1066,'Supply Log'!$E$6:$T$277,6,FALSE)</f>
        <v>#N/A</v>
      </c>
      <c r="L1066" s="65" t="e">
        <f>VLOOKUP(E1066,'Supply Log'!$E$6:$T$277,7,FALSE)</f>
        <v>#N/A</v>
      </c>
      <c r="M1066" s="65" t="e">
        <f>VLOOKUP(E1066,'Supply Log'!$E$6:$T$277,8,FALSE)</f>
        <v>#N/A</v>
      </c>
      <c r="N1066" s="65" t="e">
        <f>VLOOKUP(E1066,'Supply Log'!$E$6:$T$277,9,FALSE)</f>
        <v>#N/A</v>
      </c>
      <c r="O1066" s="65" t="e">
        <f>VLOOKUP(E1066,'Supply Log'!$E$6:$T$277,10,FALSE)</f>
        <v>#N/A</v>
      </c>
      <c r="P1066" s="29" t="e">
        <f t="shared" si="140"/>
        <v>#N/A</v>
      </c>
      <c r="Q1066" s="65" t="e">
        <f>VLOOKUP(E1066,'Supply Log'!$E$6:$T$277,12,FALSE)</f>
        <v>#N/A</v>
      </c>
      <c r="R1066" s="78" t="e">
        <f t="shared" si="141"/>
        <v>#N/A</v>
      </c>
      <c r="S1066" s="65"/>
      <c r="T1066" s="79" t="e">
        <f t="shared" si="142"/>
        <v>#N/A</v>
      </c>
      <c r="U1066" s="80" t="e">
        <f t="shared" si="143"/>
        <v>#N/A</v>
      </c>
      <c r="V1066" s="81" t="str">
        <f t="shared" si="144"/>
        <v/>
      </c>
      <c r="W1066" s="69" t="e">
        <f>VLOOKUP(F1066,'Input Log'!$E$6:$V$50000,18,FALSE)</f>
        <v>#N/A</v>
      </c>
      <c r="X1066" s="64" t="e">
        <f>VLOOKUP(E1066,'Supply Log'!$Z$6:$AB$699,2,FALSE)</f>
        <v>#N/A</v>
      </c>
      <c r="Y1066" s="64" t="e">
        <f>VLOOKUP(E1066,'Supply Log'!$E$6:$X$618,20,FALSE)</f>
        <v>#N/A</v>
      </c>
      <c r="Z1066" s="64"/>
      <c r="AA1066" s="64"/>
    </row>
    <row r="1067" spans="1:27" ht="15.75" customHeight="1">
      <c r="A1067" s="67" t="str">
        <f t="shared" si="137"/>
        <v/>
      </c>
      <c r="B1067" s="65">
        <f t="shared" si="139"/>
        <v>979</v>
      </c>
      <c r="C1067" s="68" t="str">
        <f t="shared" si="138"/>
        <v/>
      </c>
      <c r="D1067" s="69"/>
      <c r="E1067" s="66"/>
      <c r="F1067" s="66"/>
      <c r="G1067" s="65" t="e">
        <f>VLOOKUP(E1067,'Supply Log'!$E$6:$T$999,2,FALSE)</f>
        <v>#N/A</v>
      </c>
      <c r="H1067" s="65" t="e">
        <f>VLOOKUP(E1067,'Supply Log'!$E$6:$T$999,3,FALSE)</f>
        <v>#N/A</v>
      </c>
      <c r="I1067" s="77"/>
      <c r="J1067" s="65" t="e">
        <f>VLOOKUP(E1067,'Supply Log'!$E$6:$T$277,5,FALSE)</f>
        <v>#N/A</v>
      </c>
      <c r="K1067" s="65" t="e">
        <f>VLOOKUP(E1067,'Supply Log'!$E$6:$T$277,6,FALSE)</f>
        <v>#N/A</v>
      </c>
      <c r="L1067" s="65" t="e">
        <f>VLOOKUP(E1067,'Supply Log'!$E$6:$T$277,7,FALSE)</f>
        <v>#N/A</v>
      </c>
      <c r="M1067" s="65" t="e">
        <f>VLOOKUP(E1067,'Supply Log'!$E$6:$T$277,8,FALSE)</f>
        <v>#N/A</v>
      </c>
      <c r="N1067" s="65" t="e">
        <f>VLOOKUP(E1067,'Supply Log'!$E$6:$T$277,9,FALSE)</f>
        <v>#N/A</v>
      </c>
      <c r="O1067" s="65" t="e">
        <f>VLOOKUP(E1067,'Supply Log'!$E$6:$T$277,10,FALSE)</f>
        <v>#N/A</v>
      </c>
      <c r="P1067" s="29" t="e">
        <f t="shared" si="140"/>
        <v>#N/A</v>
      </c>
      <c r="Q1067" s="65" t="e">
        <f>VLOOKUP(E1067,'Supply Log'!$E$6:$T$277,12,FALSE)</f>
        <v>#N/A</v>
      </c>
      <c r="R1067" s="78" t="e">
        <f t="shared" si="141"/>
        <v>#N/A</v>
      </c>
      <c r="S1067" s="65"/>
      <c r="T1067" s="79" t="e">
        <f t="shared" si="142"/>
        <v>#N/A</v>
      </c>
      <c r="U1067" s="80" t="e">
        <f t="shared" si="143"/>
        <v>#N/A</v>
      </c>
      <c r="V1067" s="81" t="str">
        <f t="shared" si="144"/>
        <v/>
      </c>
      <c r="W1067" s="69" t="e">
        <f>VLOOKUP(F1067,'Input Log'!$E$6:$V$50000,18,FALSE)</f>
        <v>#N/A</v>
      </c>
      <c r="X1067" s="64" t="e">
        <f>VLOOKUP(E1067,'Supply Log'!$Z$6:$AB$699,2,FALSE)</f>
        <v>#N/A</v>
      </c>
      <c r="Y1067" s="64" t="e">
        <f>VLOOKUP(E1067,'Supply Log'!$E$6:$X$618,20,FALSE)</f>
        <v>#N/A</v>
      </c>
      <c r="Z1067" s="64"/>
      <c r="AA1067" s="64"/>
    </row>
    <row r="1068" spans="1:27" ht="15.75" customHeight="1">
      <c r="A1068" s="67" t="str">
        <f t="shared" si="137"/>
        <v/>
      </c>
      <c r="B1068" s="65">
        <f t="shared" si="139"/>
        <v>980</v>
      </c>
      <c r="C1068" s="68" t="str">
        <f t="shared" si="138"/>
        <v/>
      </c>
      <c r="D1068" s="69"/>
      <c r="E1068" s="66"/>
      <c r="F1068" s="66"/>
      <c r="G1068" s="65" t="e">
        <f>VLOOKUP(E1068,'Supply Log'!$E$6:$T$999,2,FALSE)</f>
        <v>#N/A</v>
      </c>
      <c r="H1068" s="65" t="e">
        <f>VLOOKUP(E1068,'Supply Log'!$E$6:$T$999,3,FALSE)</f>
        <v>#N/A</v>
      </c>
      <c r="I1068" s="77"/>
      <c r="J1068" s="65" t="e">
        <f>VLOOKUP(E1068,'Supply Log'!$E$6:$T$277,5,FALSE)</f>
        <v>#N/A</v>
      </c>
      <c r="K1068" s="65" t="e">
        <f>VLOOKUP(E1068,'Supply Log'!$E$6:$T$277,6,FALSE)</f>
        <v>#N/A</v>
      </c>
      <c r="L1068" s="65" t="e">
        <f>VLOOKUP(E1068,'Supply Log'!$E$6:$T$277,7,FALSE)</f>
        <v>#N/A</v>
      </c>
      <c r="M1068" s="65" t="e">
        <f>VLOOKUP(E1068,'Supply Log'!$E$6:$T$277,8,FALSE)</f>
        <v>#N/A</v>
      </c>
      <c r="N1068" s="65" t="e">
        <f>VLOOKUP(E1068,'Supply Log'!$E$6:$T$277,9,FALSE)</f>
        <v>#N/A</v>
      </c>
      <c r="O1068" s="65" t="e">
        <f>VLOOKUP(E1068,'Supply Log'!$E$6:$T$277,10,FALSE)</f>
        <v>#N/A</v>
      </c>
      <c r="P1068" s="29" t="e">
        <f t="shared" si="140"/>
        <v>#N/A</v>
      </c>
      <c r="Q1068" s="65" t="e">
        <f>VLOOKUP(E1068,'Supply Log'!$E$6:$T$277,12,FALSE)</f>
        <v>#N/A</v>
      </c>
      <c r="R1068" s="78" t="e">
        <f t="shared" si="141"/>
        <v>#N/A</v>
      </c>
      <c r="S1068" s="65"/>
      <c r="T1068" s="79" t="e">
        <f t="shared" si="142"/>
        <v>#N/A</v>
      </c>
      <c r="U1068" s="80" t="e">
        <f t="shared" si="143"/>
        <v>#N/A</v>
      </c>
      <c r="V1068" s="81" t="str">
        <f t="shared" si="144"/>
        <v/>
      </c>
      <c r="W1068" s="69" t="e">
        <f>VLOOKUP(F1068,'Input Log'!$E$6:$V$50000,18,FALSE)</f>
        <v>#N/A</v>
      </c>
      <c r="X1068" s="64" t="e">
        <f>VLOOKUP(E1068,'Supply Log'!$Z$6:$AB$699,2,FALSE)</f>
        <v>#N/A</v>
      </c>
      <c r="Y1068" s="64" t="e">
        <f>VLOOKUP(E1068,'Supply Log'!$E$6:$X$618,20,FALSE)</f>
        <v>#N/A</v>
      </c>
      <c r="Z1068" s="64"/>
      <c r="AA1068" s="64"/>
    </row>
    <row r="1069" spans="1:27" ht="15.75" customHeight="1">
      <c r="A1069" s="67" t="str">
        <f t="shared" si="137"/>
        <v/>
      </c>
      <c r="B1069" s="65">
        <f t="shared" si="139"/>
        <v>981</v>
      </c>
      <c r="C1069" s="68" t="str">
        <f t="shared" si="138"/>
        <v/>
      </c>
      <c r="D1069" s="69"/>
      <c r="E1069" s="66"/>
      <c r="F1069" s="66"/>
      <c r="G1069" s="65" t="e">
        <f>VLOOKUP(E1069,'Supply Log'!$E$6:$T$999,2,FALSE)</f>
        <v>#N/A</v>
      </c>
      <c r="H1069" s="65" t="e">
        <f>VLOOKUP(E1069,'Supply Log'!$E$6:$T$999,3,FALSE)</f>
        <v>#N/A</v>
      </c>
      <c r="I1069" s="77"/>
      <c r="J1069" s="65" t="e">
        <f>VLOOKUP(E1069,'Supply Log'!$E$6:$T$277,5,FALSE)</f>
        <v>#N/A</v>
      </c>
      <c r="K1069" s="65" t="e">
        <f>VLOOKUP(E1069,'Supply Log'!$E$6:$T$277,6,FALSE)</f>
        <v>#N/A</v>
      </c>
      <c r="L1069" s="65" t="e">
        <f>VLOOKUP(E1069,'Supply Log'!$E$6:$T$277,7,FALSE)</f>
        <v>#N/A</v>
      </c>
      <c r="M1069" s="65" t="e">
        <f>VLOOKUP(E1069,'Supply Log'!$E$6:$T$277,8,FALSE)</f>
        <v>#N/A</v>
      </c>
      <c r="N1069" s="65" t="e">
        <f>VLOOKUP(E1069,'Supply Log'!$E$6:$T$277,9,FALSE)</f>
        <v>#N/A</v>
      </c>
      <c r="O1069" s="65" t="e">
        <f>VLOOKUP(E1069,'Supply Log'!$E$6:$T$277,10,FALSE)</f>
        <v>#N/A</v>
      </c>
      <c r="P1069" s="29" t="e">
        <f t="shared" si="140"/>
        <v>#N/A</v>
      </c>
      <c r="Q1069" s="65" t="e">
        <f>VLOOKUP(E1069,'Supply Log'!$E$6:$T$277,12,FALSE)</f>
        <v>#N/A</v>
      </c>
      <c r="R1069" s="78" t="e">
        <f t="shared" si="141"/>
        <v>#N/A</v>
      </c>
      <c r="S1069" s="65"/>
      <c r="T1069" s="79" t="e">
        <f t="shared" si="142"/>
        <v>#N/A</v>
      </c>
      <c r="U1069" s="80" t="e">
        <f t="shared" si="143"/>
        <v>#N/A</v>
      </c>
      <c r="V1069" s="81" t="str">
        <f t="shared" si="144"/>
        <v/>
      </c>
      <c r="W1069" s="69" t="e">
        <f>VLOOKUP(F1069,'Input Log'!$E$6:$V$50000,18,FALSE)</f>
        <v>#N/A</v>
      </c>
      <c r="X1069" s="64" t="e">
        <f>VLOOKUP(E1069,'Supply Log'!$Z$6:$AB$699,2,FALSE)</f>
        <v>#N/A</v>
      </c>
      <c r="Y1069" s="64" t="e">
        <f>VLOOKUP(E1069,'Supply Log'!$E$6:$X$618,20,FALSE)</f>
        <v>#N/A</v>
      </c>
      <c r="Z1069" s="64"/>
      <c r="AA1069" s="64"/>
    </row>
    <row r="1070" spans="1:27" ht="15.75" customHeight="1">
      <c r="A1070" s="67" t="str">
        <f t="shared" si="137"/>
        <v/>
      </c>
      <c r="B1070" s="65">
        <f t="shared" si="139"/>
        <v>982</v>
      </c>
      <c r="C1070" s="68" t="str">
        <f t="shared" si="138"/>
        <v/>
      </c>
      <c r="D1070" s="69"/>
      <c r="E1070" s="66"/>
      <c r="F1070" s="66"/>
      <c r="G1070" s="65" t="e">
        <f>VLOOKUP(E1070,'Supply Log'!$E$6:$T$999,2,FALSE)</f>
        <v>#N/A</v>
      </c>
      <c r="H1070" s="65" t="e">
        <f>VLOOKUP(E1070,'Supply Log'!$E$6:$T$999,3,FALSE)</f>
        <v>#N/A</v>
      </c>
      <c r="I1070" s="77"/>
      <c r="J1070" s="65" t="e">
        <f>VLOOKUP(E1070,'Supply Log'!$E$6:$T$277,5,FALSE)</f>
        <v>#N/A</v>
      </c>
      <c r="K1070" s="65" t="e">
        <f>VLOOKUP(E1070,'Supply Log'!$E$6:$T$277,6,FALSE)</f>
        <v>#N/A</v>
      </c>
      <c r="L1070" s="65" t="e">
        <f>VLOOKUP(E1070,'Supply Log'!$E$6:$T$277,7,FALSE)</f>
        <v>#N/A</v>
      </c>
      <c r="M1070" s="65" t="e">
        <f>VLOOKUP(E1070,'Supply Log'!$E$6:$T$277,8,FALSE)</f>
        <v>#N/A</v>
      </c>
      <c r="N1070" s="65" t="e">
        <f>VLOOKUP(E1070,'Supply Log'!$E$6:$T$277,9,FALSE)</f>
        <v>#N/A</v>
      </c>
      <c r="O1070" s="65" t="e">
        <f>VLOOKUP(E1070,'Supply Log'!$E$6:$T$277,10,FALSE)</f>
        <v>#N/A</v>
      </c>
      <c r="P1070" s="29" t="e">
        <f t="shared" si="140"/>
        <v>#N/A</v>
      </c>
      <c r="Q1070" s="65" t="e">
        <f>VLOOKUP(E1070,'Supply Log'!$E$6:$T$277,12,FALSE)</f>
        <v>#N/A</v>
      </c>
      <c r="R1070" s="78" t="e">
        <f t="shared" si="141"/>
        <v>#N/A</v>
      </c>
      <c r="S1070" s="65"/>
      <c r="T1070" s="79" t="e">
        <f t="shared" si="142"/>
        <v>#N/A</v>
      </c>
      <c r="U1070" s="80" t="e">
        <f t="shared" si="143"/>
        <v>#N/A</v>
      </c>
      <c r="V1070" s="81" t="str">
        <f t="shared" si="144"/>
        <v/>
      </c>
      <c r="W1070" s="69" t="e">
        <f>VLOOKUP(F1070,'Input Log'!$E$6:$V$50000,18,FALSE)</f>
        <v>#N/A</v>
      </c>
      <c r="X1070" s="64" t="e">
        <f>VLOOKUP(E1070,'Supply Log'!$Z$6:$AB$699,2,FALSE)</f>
        <v>#N/A</v>
      </c>
      <c r="Y1070" s="64" t="e">
        <f>VLOOKUP(E1070,'Supply Log'!$E$6:$X$618,20,FALSE)</f>
        <v>#N/A</v>
      </c>
      <c r="Z1070" s="64"/>
      <c r="AA1070" s="64"/>
    </row>
    <row r="1071" spans="1:27" ht="15.75" customHeight="1">
      <c r="A1071" s="67" t="str">
        <f t="shared" si="137"/>
        <v/>
      </c>
      <c r="B1071" s="65">
        <f t="shared" si="139"/>
        <v>983</v>
      </c>
      <c r="C1071" s="68" t="str">
        <f t="shared" si="138"/>
        <v/>
      </c>
      <c r="D1071" s="69"/>
      <c r="E1071" s="66"/>
      <c r="F1071" s="66"/>
      <c r="G1071" s="65" t="e">
        <f>VLOOKUP(E1071,'Supply Log'!$E$6:$T$999,2,FALSE)</f>
        <v>#N/A</v>
      </c>
      <c r="H1071" s="65" t="e">
        <f>VLOOKUP(E1071,'Supply Log'!$E$6:$T$999,3,FALSE)</f>
        <v>#N/A</v>
      </c>
      <c r="I1071" s="77"/>
      <c r="J1071" s="65" t="e">
        <f>VLOOKUP(E1071,'Supply Log'!$E$6:$T$277,5,FALSE)</f>
        <v>#N/A</v>
      </c>
      <c r="K1071" s="65" t="e">
        <f>VLOOKUP(E1071,'Supply Log'!$E$6:$T$277,6,FALSE)</f>
        <v>#N/A</v>
      </c>
      <c r="L1071" s="65" t="e">
        <f>VLOOKUP(E1071,'Supply Log'!$E$6:$T$277,7,FALSE)</f>
        <v>#N/A</v>
      </c>
      <c r="M1071" s="65" t="e">
        <f>VLOOKUP(E1071,'Supply Log'!$E$6:$T$277,8,FALSE)</f>
        <v>#N/A</v>
      </c>
      <c r="N1071" s="65" t="e">
        <f>VLOOKUP(E1071,'Supply Log'!$E$6:$T$277,9,FALSE)</f>
        <v>#N/A</v>
      </c>
      <c r="O1071" s="65" t="e">
        <f>VLOOKUP(E1071,'Supply Log'!$E$6:$T$277,10,FALSE)</f>
        <v>#N/A</v>
      </c>
      <c r="P1071" s="29" t="e">
        <f t="shared" si="140"/>
        <v>#N/A</v>
      </c>
      <c r="Q1071" s="65" t="e">
        <f>VLOOKUP(E1071,'Supply Log'!$E$6:$T$277,12,FALSE)</f>
        <v>#N/A</v>
      </c>
      <c r="R1071" s="78" t="e">
        <f t="shared" si="141"/>
        <v>#N/A</v>
      </c>
      <c r="S1071" s="65"/>
      <c r="T1071" s="79" t="e">
        <f t="shared" si="142"/>
        <v>#N/A</v>
      </c>
      <c r="U1071" s="80" t="e">
        <f t="shared" si="143"/>
        <v>#N/A</v>
      </c>
      <c r="V1071" s="81" t="str">
        <f t="shared" si="144"/>
        <v/>
      </c>
      <c r="W1071" s="69" t="e">
        <f>VLOOKUP(F1071,'Input Log'!$E$6:$V$50000,18,FALSE)</f>
        <v>#N/A</v>
      </c>
      <c r="X1071" s="64" t="e">
        <f>VLOOKUP(E1071,'Supply Log'!$Z$6:$AB$699,2,FALSE)</f>
        <v>#N/A</v>
      </c>
      <c r="Y1071" s="64" t="e">
        <f>VLOOKUP(E1071,'Supply Log'!$E$6:$X$618,20,FALSE)</f>
        <v>#N/A</v>
      </c>
      <c r="Z1071" s="64"/>
      <c r="AA1071" s="64"/>
    </row>
    <row r="1072" spans="1:27" ht="15.75" customHeight="1">
      <c r="A1072" s="67" t="str">
        <f t="shared" si="137"/>
        <v/>
      </c>
      <c r="B1072" s="65">
        <f t="shared" si="139"/>
        <v>984</v>
      </c>
      <c r="C1072" s="68" t="str">
        <f t="shared" si="138"/>
        <v/>
      </c>
      <c r="D1072" s="69"/>
      <c r="E1072" s="66"/>
      <c r="F1072" s="66"/>
      <c r="G1072" s="65" t="e">
        <f>VLOOKUP(E1072,'Supply Log'!$E$6:$T$999,2,FALSE)</f>
        <v>#N/A</v>
      </c>
      <c r="H1072" s="65" t="e">
        <f>VLOOKUP(E1072,'Supply Log'!$E$6:$T$999,3,FALSE)</f>
        <v>#N/A</v>
      </c>
      <c r="I1072" s="77"/>
      <c r="J1072" s="65" t="e">
        <f>VLOOKUP(E1072,'Supply Log'!$E$6:$T$277,5,FALSE)</f>
        <v>#N/A</v>
      </c>
      <c r="K1072" s="65" t="e">
        <f>VLOOKUP(E1072,'Supply Log'!$E$6:$T$277,6,FALSE)</f>
        <v>#N/A</v>
      </c>
      <c r="L1072" s="65" t="e">
        <f>VLOOKUP(E1072,'Supply Log'!$E$6:$T$277,7,FALSE)</f>
        <v>#N/A</v>
      </c>
      <c r="M1072" s="65" t="e">
        <f>VLOOKUP(E1072,'Supply Log'!$E$6:$T$277,8,FALSE)</f>
        <v>#N/A</v>
      </c>
      <c r="N1072" s="65" t="e">
        <f>VLOOKUP(E1072,'Supply Log'!$E$6:$T$277,9,FALSE)</f>
        <v>#N/A</v>
      </c>
      <c r="O1072" s="65" t="e">
        <f>VLOOKUP(E1072,'Supply Log'!$E$6:$T$277,10,FALSE)</f>
        <v>#N/A</v>
      </c>
      <c r="P1072" s="29" t="e">
        <f t="shared" si="140"/>
        <v>#N/A</v>
      </c>
      <c r="Q1072" s="65" t="e">
        <f>VLOOKUP(E1072,'Supply Log'!$E$6:$T$277,12,FALSE)</f>
        <v>#N/A</v>
      </c>
      <c r="R1072" s="78" t="e">
        <f t="shared" si="141"/>
        <v>#N/A</v>
      </c>
      <c r="S1072" s="65"/>
      <c r="T1072" s="79" t="e">
        <f t="shared" si="142"/>
        <v>#N/A</v>
      </c>
      <c r="U1072" s="80" t="e">
        <f t="shared" si="143"/>
        <v>#N/A</v>
      </c>
      <c r="V1072" s="81" t="str">
        <f t="shared" si="144"/>
        <v/>
      </c>
      <c r="W1072" s="69" t="e">
        <f>VLOOKUP(F1072,'Input Log'!$E$6:$V$50000,18,FALSE)</f>
        <v>#N/A</v>
      </c>
      <c r="X1072" s="64" t="e">
        <f>VLOOKUP(E1072,'Supply Log'!$Z$6:$AB$699,2,FALSE)</f>
        <v>#N/A</v>
      </c>
      <c r="Y1072" s="64" t="e">
        <f>VLOOKUP(E1072,'Supply Log'!$E$6:$X$618,20,FALSE)</f>
        <v>#N/A</v>
      </c>
      <c r="Z1072" s="64"/>
      <c r="AA1072" s="64"/>
    </row>
    <row r="1073" spans="1:27" ht="15.75" customHeight="1">
      <c r="A1073" s="67" t="str">
        <f t="shared" si="137"/>
        <v/>
      </c>
      <c r="B1073" s="65">
        <f t="shared" si="139"/>
        <v>985</v>
      </c>
      <c r="C1073" s="68" t="str">
        <f t="shared" si="138"/>
        <v/>
      </c>
      <c r="D1073" s="69"/>
      <c r="E1073" s="66"/>
      <c r="F1073" s="66"/>
      <c r="G1073" s="65" t="e">
        <f>VLOOKUP(E1073,'Supply Log'!$E$6:$T$999,2,FALSE)</f>
        <v>#N/A</v>
      </c>
      <c r="H1073" s="65" t="e">
        <f>VLOOKUP(E1073,'Supply Log'!$E$6:$T$999,3,FALSE)</f>
        <v>#N/A</v>
      </c>
      <c r="I1073" s="77"/>
      <c r="J1073" s="65" t="e">
        <f>VLOOKUP(E1073,'Supply Log'!$E$6:$T$277,5,FALSE)</f>
        <v>#N/A</v>
      </c>
      <c r="K1073" s="65" t="e">
        <f>VLOOKUP(E1073,'Supply Log'!$E$6:$T$277,6,FALSE)</f>
        <v>#N/A</v>
      </c>
      <c r="L1073" s="65" t="e">
        <f>VLOOKUP(E1073,'Supply Log'!$E$6:$T$277,7,FALSE)</f>
        <v>#N/A</v>
      </c>
      <c r="M1073" s="65" t="e">
        <f>VLOOKUP(E1073,'Supply Log'!$E$6:$T$277,8,FALSE)</f>
        <v>#N/A</v>
      </c>
      <c r="N1073" s="65" t="e">
        <f>VLOOKUP(E1073,'Supply Log'!$E$6:$T$277,9,FALSE)</f>
        <v>#N/A</v>
      </c>
      <c r="O1073" s="65" t="e">
        <f>VLOOKUP(E1073,'Supply Log'!$E$6:$T$277,10,FALSE)</f>
        <v>#N/A</v>
      </c>
      <c r="P1073" s="29" t="e">
        <f t="shared" si="140"/>
        <v>#N/A</v>
      </c>
      <c r="Q1073" s="65" t="e">
        <f>VLOOKUP(E1073,'Supply Log'!$E$6:$T$277,12,FALSE)</f>
        <v>#N/A</v>
      </c>
      <c r="R1073" s="78" t="e">
        <f t="shared" si="141"/>
        <v>#N/A</v>
      </c>
      <c r="S1073" s="65"/>
      <c r="T1073" s="79" t="e">
        <f t="shared" si="142"/>
        <v>#N/A</v>
      </c>
      <c r="U1073" s="80" t="e">
        <f t="shared" si="143"/>
        <v>#N/A</v>
      </c>
      <c r="V1073" s="81" t="str">
        <f t="shared" si="144"/>
        <v/>
      </c>
      <c r="W1073" s="69" t="e">
        <f>VLOOKUP(F1073,'Input Log'!$E$6:$V$50000,18,FALSE)</f>
        <v>#N/A</v>
      </c>
      <c r="X1073" s="64" t="e">
        <f>VLOOKUP(E1073,'Supply Log'!$Z$6:$AB$699,2,FALSE)</f>
        <v>#N/A</v>
      </c>
      <c r="Y1073" s="64" t="e">
        <f>VLOOKUP(E1073,'Supply Log'!$E$6:$X$618,20,FALSE)</f>
        <v>#N/A</v>
      </c>
      <c r="Z1073" s="64"/>
      <c r="AA1073" s="64"/>
    </row>
    <row r="1074" spans="1:27" ht="15.75" customHeight="1">
      <c r="A1074" s="67" t="str">
        <f t="shared" si="137"/>
        <v/>
      </c>
      <c r="B1074" s="65">
        <f t="shared" si="139"/>
        <v>986</v>
      </c>
      <c r="C1074" s="68" t="str">
        <f t="shared" si="138"/>
        <v/>
      </c>
      <c r="D1074" s="69"/>
      <c r="E1074" s="66"/>
      <c r="F1074" s="66"/>
      <c r="G1074" s="65" t="e">
        <f>VLOOKUP(E1074,'Supply Log'!$E$6:$T$999,2,FALSE)</f>
        <v>#N/A</v>
      </c>
      <c r="H1074" s="65" t="e">
        <f>VLOOKUP(E1074,'Supply Log'!$E$6:$T$999,3,FALSE)</f>
        <v>#N/A</v>
      </c>
      <c r="I1074" s="77"/>
      <c r="J1074" s="65" t="e">
        <f>VLOOKUP(E1074,'Supply Log'!$E$6:$T$277,5,FALSE)</f>
        <v>#N/A</v>
      </c>
      <c r="K1074" s="65" t="e">
        <f>VLOOKUP(E1074,'Supply Log'!$E$6:$T$277,6,FALSE)</f>
        <v>#N/A</v>
      </c>
      <c r="L1074" s="65" t="e">
        <f>VLOOKUP(E1074,'Supply Log'!$E$6:$T$277,7,FALSE)</f>
        <v>#N/A</v>
      </c>
      <c r="M1074" s="65" t="e">
        <f>VLOOKUP(E1074,'Supply Log'!$E$6:$T$277,8,FALSE)</f>
        <v>#N/A</v>
      </c>
      <c r="N1074" s="65" t="e">
        <f>VLOOKUP(E1074,'Supply Log'!$E$6:$T$277,9,FALSE)</f>
        <v>#N/A</v>
      </c>
      <c r="O1074" s="65" t="e">
        <f>VLOOKUP(E1074,'Supply Log'!$E$6:$T$277,10,FALSE)</f>
        <v>#N/A</v>
      </c>
      <c r="P1074" s="29" t="e">
        <f t="shared" si="140"/>
        <v>#N/A</v>
      </c>
      <c r="Q1074" s="65" t="e">
        <f>VLOOKUP(E1074,'Supply Log'!$E$6:$T$277,12,FALSE)</f>
        <v>#N/A</v>
      </c>
      <c r="R1074" s="78" t="e">
        <f t="shared" si="141"/>
        <v>#N/A</v>
      </c>
      <c r="S1074" s="65"/>
      <c r="T1074" s="79" t="e">
        <f t="shared" si="142"/>
        <v>#N/A</v>
      </c>
      <c r="U1074" s="80" t="e">
        <f t="shared" si="143"/>
        <v>#N/A</v>
      </c>
      <c r="V1074" s="81" t="str">
        <f t="shared" si="144"/>
        <v/>
      </c>
      <c r="W1074" s="69" t="e">
        <f>VLOOKUP(F1074,'Input Log'!$E$6:$V$50000,18,FALSE)</f>
        <v>#N/A</v>
      </c>
      <c r="X1074" s="64" t="e">
        <f>VLOOKUP(E1074,'Supply Log'!$Z$6:$AB$699,2,FALSE)</f>
        <v>#N/A</v>
      </c>
      <c r="Y1074" s="64" t="e">
        <f>VLOOKUP(E1074,'Supply Log'!$E$6:$X$618,20,FALSE)</f>
        <v>#N/A</v>
      </c>
      <c r="Z1074" s="64"/>
      <c r="AA1074" s="64"/>
    </row>
    <row r="1075" spans="1:27" ht="15.75" customHeight="1">
      <c r="A1075" s="67" t="str">
        <f t="shared" si="137"/>
        <v/>
      </c>
      <c r="B1075" s="65">
        <f t="shared" si="139"/>
        <v>987</v>
      </c>
      <c r="C1075" s="68" t="str">
        <f t="shared" si="138"/>
        <v/>
      </c>
      <c r="D1075" s="69"/>
      <c r="E1075" s="66"/>
      <c r="F1075" s="66"/>
      <c r="G1075" s="65" t="e">
        <f>VLOOKUP(E1075,'Supply Log'!$E$6:$T$999,2,FALSE)</f>
        <v>#N/A</v>
      </c>
      <c r="H1075" s="65" t="e">
        <f>VLOOKUP(E1075,'Supply Log'!$E$6:$T$999,3,FALSE)</f>
        <v>#N/A</v>
      </c>
      <c r="I1075" s="77"/>
      <c r="J1075" s="65" t="e">
        <f>VLOOKUP(E1075,'Supply Log'!$E$6:$T$277,5,FALSE)</f>
        <v>#N/A</v>
      </c>
      <c r="K1075" s="65" t="e">
        <f>VLOOKUP(E1075,'Supply Log'!$E$6:$T$277,6,FALSE)</f>
        <v>#N/A</v>
      </c>
      <c r="L1075" s="65" t="e">
        <f>VLOOKUP(E1075,'Supply Log'!$E$6:$T$277,7,FALSE)</f>
        <v>#N/A</v>
      </c>
      <c r="M1075" s="65" t="e">
        <f>VLOOKUP(E1075,'Supply Log'!$E$6:$T$277,8,FALSE)</f>
        <v>#N/A</v>
      </c>
      <c r="N1075" s="65" t="e">
        <f>VLOOKUP(E1075,'Supply Log'!$E$6:$T$277,9,FALSE)</f>
        <v>#N/A</v>
      </c>
      <c r="O1075" s="65" t="e">
        <f>VLOOKUP(E1075,'Supply Log'!$E$6:$T$277,10,FALSE)</f>
        <v>#N/A</v>
      </c>
      <c r="P1075" s="29" t="e">
        <f t="shared" si="140"/>
        <v>#N/A</v>
      </c>
      <c r="Q1075" s="65" t="e">
        <f>VLOOKUP(E1075,'Supply Log'!$E$6:$T$277,12,FALSE)</f>
        <v>#N/A</v>
      </c>
      <c r="R1075" s="78" t="e">
        <f t="shared" si="141"/>
        <v>#N/A</v>
      </c>
      <c r="S1075" s="65"/>
      <c r="T1075" s="79" t="e">
        <f t="shared" si="142"/>
        <v>#N/A</v>
      </c>
      <c r="U1075" s="80" t="e">
        <f t="shared" si="143"/>
        <v>#N/A</v>
      </c>
      <c r="V1075" s="81" t="str">
        <f t="shared" si="144"/>
        <v/>
      </c>
      <c r="W1075" s="69" t="e">
        <f>VLOOKUP(F1075,'Input Log'!$E$6:$V$50000,18,FALSE)</f>
        <v>#N/A</v>
      </c>
      <c r="X1075" s="64" t="e">
        <f>VLOOKUP(E1075,'Supply Log'!$Z$6:$AB$699,2,FALSE)</f>
        <v>#N/A</v>
      </c>
      <c r="Y1075" s="64" t="e">
        <f>VLOOKUP(E1075,'Supply Log'!$E$6:$X$618,20,FALSE)</f>
        <v>#N/A</v>
      </c>
      <c r="Z1075" s="64"/>
      <c r="AA1075" s="64"/>
    </row>
    <row r="1076" spans="1:27" ht="15.75" customHeight="1">
      <c r="A1076" s="67" t="str">
        <f t="shared" si="137"/>
        <v/>
      </c>
      <c r="B1076" s="65">
        <f t="shared" si="139"/>
        <v>988</v>
      </c>
      <c r="C1076" s="68" t="str">
        <f t="shared" si="138"/>
        <v/>
      </c>
      <c r="D1076" s="69"/>
      <c r="E1076" s="66"/>
      <c r="F1076" s="66"/>
      <c r="G1076" s="65" t="e">
        <f>VLOOKUP(E1076,'Supply Log'!$E$6:$T$999,2,FALSE)</f>
        <v>#N/A</v>
      </c>
      <c r="H1076" s="65" t="e">
        <f>VLOOKUP(E1076,'Supply Log'!$E$6:$T$999,3,FALSE)</f>
        <v>#N/A</v>
      </c>
      <c r="I1076" s="77"/>
      <c r="J1076" s="65" t="e">
        <f>VLOOKUP(E1076,'Supply Log'!$E$6:$T$277,5,FALSE)</f>
        <v>#N/A</v>
      </c>
      <c r="K1076" s="65" t="e">
        <f>VLOOKUP(E1076,'Supply Log'!$E$6:$T$277,6,FALSE)</f>
        <v>#N/A</v>
      </c>
      <c r="L1076" s="65" t="e">
        <f>VLOOKUP(E1076,'Supply Log'!$E$6:$T$277,7,FALSE)</f>
        <v>#N/A</v>
      </c>
      <c r="M1076" s="65" t="e">
        <f>VLOOKUP(E1076,'Supply Log'!$E$6:$T$277,8,FALSE)</f>
        <v>#N/A</v>
      </c>
      <c r="N1076" s="65" t="e">
        <f>VLOOKUP(E1076,'Supply Log'!$E$6:$T$277,9,FALSE)</f>
        <v>#N/A</v>
      </c>
      <c r="O1076" s="65" t="e">
        <f>VLOOKUP(E1076,'Supply Log'!$E$6:$T$277,10,FALSE)</f>
        <v>#N/A</v>
      </c>
      <c r="P1076" s="29" t="e">
        <f t="shared" si="140"/>
        <v>#N/A</v>
      </c>
      <c r="Q1076" s="65" t="e">
        <f>VLOOKUP(E1076,'Supply Log'!$E$6:$T$277,12,FALSE)</f>
        <v>#N/A</v>
      </c>
      <c r="R1076" s="78" t="e">
        <f t="shared" si="141"/>
        <v>#N/A</v>
      </c>
      <c r="S1076" s="65"/>
      <c r="T1076" s="79" t="e">
        <f t="shared" si="142"/>
        <v>#N/A</v>
      </c>
      <c r="U1076" s="80" t="e">
        <f t="shared" si="143"/>
        <v>#N/A</v>
      </c>
      <c r="V1076" s="81" t="str">
        <f t="shared" si="144"/>
        <v/>
      </c>
      <c r="W1076" s="69" t="e">
        <f>VLOOKUP(F1076,'Input Log'!$E$6:$V$50000,18,FALSE)</f>
        <v>#N/A</v>
      </c>
      <c r="X1076" s="64" t="e">
        <f>VLOOKUP(E1076,'Supply Log'!$Z$6:$AB$699,2,FALSE)</f>
        <v>#N/A</v>
      </c>
      <c r="Y1076" s="64" t="e">
        <f>VLOOKUP(E1076,'Supply Log'!$E$6:$X$618,20,FALSE)</f>
        <v>#N/A</v>
      </c>
      <c r="Z1076" s="64"/>
      <c r="AA1076" s="64"/>
    </row>
    <row r="1077" spans="1:27" ht="15.75" customHeight="1">
      <c r="A1077" s="67" t="str">
        <f t="shared" si="137"/>
        <v/>
      </c>
      <c r="B1077" s="65">
        <f t="shared" si="139"/>
        <v>989</v>
      </c>
      <c r="C1077" s="68" t="str">
        <f t="shared" si="138"/>
        <v/>
      </c>
      <c r="D1077" s="69"/>
      <c r="E1077" s="66"/>
      <c r="F1077" s="66"/>
      <c r="G1077" s="65" t="e">
        <f>VLOOKUP(E1077,'Supply Log'!$E$6:$T$999,2,FALSE)</f>
        <v>#N/A</v>
      </c>
      <c r="H1077" s="65" t="e">
        <f>VLOOKUP(E1077,'Supply Log'!$E$6:$T$999,3,FALSE)</f>
        <v>#N/A</v>
      </c>
      <c r="I1077" s="77"/>
      <c r="J1077" s="65" t="e">
        <f>VLOOKUP(E1077,'Supply Log'!$E$6:$T$277,5,FALSE)</f>
        <v>#N/A</v>
      </c>
      <c r="K1077" s="65" t="e">
        <f>VLOOKUP(E1077,'Supply Log'!$E$6:$T$277,6,FALSE)</f>
        <v>#N/A</v>
      </c>
      <c r="L1077" s="65" t="e">
        <f>VLOOKUP(E1077,'Supply Log'!$E$6:$T$277,7,FALSE)</f>
        <v>#N/A</v>
      </c>
      <c r="M1077" s="65" t="e">
        <f>VLOOKUP(E1077,'Supply Log'!$E$6:$T$277,8,FALSE)</f>
        <v>#N/A</v>
      </c>
      <c r="N1077" s="65" t="e">
        <f>VLOOKUP(E1077,'Supply Log'!$E$6:$T$277,9,FALSE)</f>
        <v>#N/A</v>
      </c>
      <c r="O1077" s="65" t="e">
        <f>VLOOKUP(E1077,'Supply Log'!$E$6:$T$277,10,FALSE)</f>
        <v>#N/A</v>
      </c>
      <c r="P1077" s="29" t="e">
        <f t="shared" si="140"/>
        <v>#N/A</v>
      </c>
      <c r="Q1077" s="65" t="e">
        <f>VLOOKUP(E1077,'Supply Log'!$E$6:$T$277,12,FALSE)</f>
        <v>#N/A</v>
      </c>
      <c r="R1077" s="78" t="e">
        <f t="shared" si="141"/>
        <v>#N/A</v>
      </c>
      <c r="S1077" s="65"/>
      <c r="T1077" s="79" t="e">
        <f t="shared" si="142"/>
        <v>#N/A</v>
      </c>
      <c r="U1077" s="80" t="e">
        <f t="shared" si="143"/>
        <v>#N/A</v>
      </c>
      <c r="V1077" s="81" t="str">
        <f t="shared" si="144"/>
        <v/>
      </c>
      <c r="W1077" s="69" t="e">
        <f>VLOOKUP(F1077,'Input Log'!$E$6:$V$50000,18,FALSE)</f>
        <v>#N/A</v>
      </c>
      <c r="X1077" s="64" t="e">
        <f>VLOOKUP(E1077,'Supply Log'!$Z$6:$AB$699,2,FALSE)</f>
        <v>#N/A</v>
      </c>
      <c r="Y1077" s="64" t="e">
        <f>VLOOKUP(E1077,'Supply Log'!$E$6:$X$618,20,FALSE)</f>
        <v>#N/A</v>
      </c>
      <c r="Z1077" s="64"/>
      <c r="AA1077" s="64"/>
    </row>
    <row r="1078" spans="1:27" ht="15.75" customHeight="1">
      <c r="A1078" s="67" t="str">
        <f t="shared" si="137"/>
        <v/>
      </c>
      <c r="B1078" s="65">
        <f t="shared" si="139"/>
        <v>990</v>
      </c>
      <c r="C1078" s="68" t="str">
        <f t="shared" si="138"/>
        <v/>
      </c>
      <c r="D1078" s="69"/>
      <c r="E1078" s="66"/>
      <c r="F1078" s="66"/>
      <c r="G1078" s="65" t="e">
        <f>VLOOKUP(E1078,'Supply Log'!$E$6:$T$999,2,FALSE)</f>
        <v>#N/A</v>
      </c>
      <c r="H1078" s="65" t="e">
        <f>VLOOKUP(E1078,'Supply Log'!$E$6:$T$999,3,FALSE)</f>
        <v>#N/A</v>
      </c>
      <c r="I1078" s="77"/>
      <c r="J1078" s="65" t="e">
        <f>VLOOKUP(E1078,'Supply Log'!$E$6:$T$277,5,FALSE)</f>
        <v>#N/A</v>
      </c>
      <c r="K1078" s="65" t="e">
        <f>VLOOKUP(E1078,'Supply Log'!$E$6:$T$277,6,FALSE)</f>
        <v>#N/A</v>
      </c>
      <c r="L1078" s="65" t="e">
        <f>VLOOKUP(E1078,'Supply Log'!$E$6:$T$277,7,FALSE)</f>
        <v>#N/A</v>
      </c>
      <c r="M1078" s="65" t="e">
        <f>VLOOKUP(E1078,'Supply Log'!$E$6:$T$277,8,FALSE)</f>
        <v>#N/A</v>
      </c>
      <c r="N1078" s="65" t="e">
        <f>VLOOKUP(E1078,'Supply Log'!$E$6:$T$277,9,FALSE)</f>
        <v>#N/A</v>
      </c>
      <c r="O1078" s="65" t="e">
        <f>VLOOKUP(E1078,'Supply Log'!$E$6:$T$277,10,FALSE)</f>
        <v>#N/A</v>
      </c>
      <c r="P1078" s="29" t="e">
        <f t="shared" si="140"/>
        <v>#N/A</v>
      </c>
      <c r="Q1078" s="65" t="e">
        <f>VLOOKUP(E1078,'Supply Log'!$E$6:$T$277,12,FALSE)</f>
        <v>#N/A</v>
      </c>
      <c r="R1078" s="78" t="e">
        <f t="shared" si="141"/>
        <v>#N/A</v>
      </c>
      <c r="S1078" s="65"/>
      <c r="T1078" s="79" t="e">
        <f t="shared" si="142"/>
        <v>#N/A</v>
      </c>
      <c r="U1078" s="80" t="e">
        <f t="shared" si="143"/>
        <v>#N/A</v>
      </c>
      <c r="V1078" s="81" t="str">
        <f t="shared" si="144"/>
        <v/>
      </c>
      <c r="W1078" s="69" t="e">
        <f>VLOOKUP(F1078,'Input Log'!$E$6:$V$50000,18,FALSE)</f>
        <v>#N/A</v>
      </c>
      <c r="X1078" s="64" t="e">
        <f>VLOOKUP(E1078,'Supply Log'!$Z$6:$AB$699,2,FALSE)</f>
        <v>#N/A</v>
      </c>
      <c r="Y1078" s="64" t="e">
        <f>VLOOKUP(E1078,'Supply Log'!$E$6:$X$618,20,FALSE)</f>
        <v>#N/A</v>
      </c>
      <c r="Z1078" s="64"/>
      <c r="AA1078" s="64"/>
    </row>
    <row r="1079" spans="1:27" ht="15.75" customHeight="1">
      <c r="A1079" s="67" t="str">
        <f t="shared" si="137"/>
        <v/>
      </c>
      <c r="B1079" s="65">
        <f t="shared" si="139"/>
        <v>991</v>
      </c>
      <c r="C1079" s="68" t="str">
        <f t="shared" si="138"/>
        <v/>
      </c>
      <c r="D1079" s="69"/>
      <c r="E1079" s="66"/>
      <c r="F1079" s="66"/>
      <c r="G1079" s="65" t="e">
        <f>VLOOKUP(E1079,'Supply Log'!$E$6:$T$999,2,FALSE)</f>
        <v>#N/A</v>
      </c>
      <c r="H1079" s="65" t="e">
        <f>VLOOKUP(E1079,'Supply Log'!$E$6:$T$999,3,FALSE)</f>
        <v>#N/A</v>
      </c>
      <c r="I1079" s="77"/>
      <c r="J1079" s="65" t="e">
        <f>VLOOKUP(E1079,'Supply Log'!$E$6:$T$277,5,FALSE)</f>
        <v>#N/A</v>
      </c>
      <c r="K1079" s="65" t="e">
        <f>VLOOKUP(E1079,'Supply Log'!$E$6:$T$277,6,FALSE)</f>
        <v>#N/A</v>
      </c>
      <c r="L1079" s="65" t="e">
        <f>VLOOKUP(E1079,'Supply Log'!$E$6:$T$277,7,FALSE)</f>
        <v>#N/A</v>
      </c>
      <c r="M1079" s="65" t="e">
        <f>VLOOKUP(E1079,'Supply Log'!$E$6:$T$277,8,FALSE)</f>
        <v>#N/A</v>
      </c>
      <c r="N1079" s="65" t="e">
        <f>VLOOKUP(E1079,'Supply Log'!$E$6:$T$277,9,FALSE)</f>
        <v>#N/A</v>
      </c>
      <c r="O1079" s="65" t="e">
        <f>VLOOKUP(E1079,'Supply Log'!$E$6:$T$277,10,FALSE)</f>
        <v>#N/A</v>
      </c>
      <c r="P1079" s="29" t="e">
        <f t="shared" si="140"/>
        <v>#N/A</v>
      </c>
      <c r="Q1079" s="65" t="e">
        <f>VLOOKUP(E1079,'Supply Log'!$E$6:$T$277,12,FALSE)</f>
        <v>#N/A</v>
      </c>
      <c r="R1079" s="78" t="e">
        <f t="shared" si="141"/>
        <v>#N/A</v>
      </c>
      <c r="S1079" s="65"/>
      <c r="T1079" s="79" t="e">
        <f t="shared" si="142"/>
        <v>#N/A</v>
      </c>
      <c r="U1079" s="80" t="e">
        <f t="shared" si="143"/>
        <v>#N/A</v>
      </c>
      <c r="V1079" s="81" t="str">
        <f t="shared" si="144"/>
        <v/>
      </c>
      <c r="W1079" s="69" t="e">
        <f>VLOOKUP(F1079,'Input Log'!$E$6:$V$50000,18,FALSE)</f>
        <v>#N/A</v>
      </c>
      <c r="X1079" s="64" t="e">
        <f>VLOOKUP(E1079,'Supply Log'!$Z$6:$AB$699,2,FALSE)</f>
        <v>#N/A</v>
      </c>
      <c r="Y1079" s="64" t="e">
        <f>VLOOKUP(E1079,'Supply Log'!$E$6:$X$618,20,FALSE)</f>
        <v>#N/A</v>
      </c>
      <c r="Z1079" s="64"/>
      <c r="AA1079" s="64"/>
    </row>
    <row r="1080" spans="1:27" ht="15.75" customHeight="1">
      <c r="A1080" s="67" t="str">
        <f t="shared" si="137"/>
        <v/>
      </c>
      <c r="B1080" s="65">
        <f t="shared" si="139"/>
        <v>992</v>
      </c>
      <c r="C1080" s="68" t="str">
        <f t="shared" si="138"/>
        <v/>
      </c>
      <c r="D1080" s="69"/>
      <c r="E1080" s="66"/>
      <c r="F1080" s="66"/>
      <c r="G1080" s="65" t="e">
        <f>VLOOKUP(E1080,'Supply Log'!$E$6:$T$999,2,FALSE)</f>
        <v>#N/A</v>
      </c>
      <c r="H1080" s="65" t="e">
        <f>VLOOKUP(E1080,'Supply Log'!$E$6:$T$999,3,FALSE)</f>
        <v>#N/A</v>
      </c>
      <c r="I1080" s="77"/>
      <c r="J1080" s="65" t="e">
        <f>VLOOKUP(E1080,'Supply Log'!$E$6:$T$277,5,FALSE)</f>
        <v>#N/A</v>
      </c>
      <c r="K1080" s="65" t="e">
        <f>VLOOKUP(E1080,'Supply Log'!$E$6:$T$277,6,FALSE)</f>
        <v>#N/A</v>
      </c>
      <c r="L1080" s="65" t="e">
        <f>VLOOKUP(E1080,'Supply Log'!$E$6:$T$277,7,FALSE)</f>
        <v>#N/A</v>
      </c>
      <c r="M1080" s="65" t="e">
        <f>VLOOKUP(E1080,'Supply Log'!$E$6:$T$277,8,FALSE)</f>
        <v>#N/A</v>
      </c>
      <c r="N1080" s="65" t="e">
        <f>VLOOKUP(E1080,'Supply Log'!$E$6:$T$277,9,FALSE)</f>
        <v>#N/A</v>
      </c>
      <c r="O1080" s="65" t="e">
        <f>VLOOKUP(E1080,'Supply Log'!$E$6:$T$277,10,FALSE)</f>
        <v>#N/A</v>
      </c>
      <c r="P1080" s="29" t="e">
        <f t="shared" si="140"/>
        <v>#N/A</v>
      </c>
      <c r="Q1080" s="65" t="e">
        <f>VLOOKUP(E1080,'Supply Log'!$E$6:$T$277,12,FALSE)</f>
        <v>#N/A</v>
      </c>
      <c r="R1080" s="78" t="e">
        <f t="shared" si="141"/>
        <v>#N/A</v>
      </c>
      <c r="S1080" s="65"/>
      <c r="T1080" s="79" t="e">
        <f t="shared" si="142"/>
        <v>#N/A</v>
      </c>
      <c r="U1080" s="80" t="e">
        <f t="shared" si="143"/>
        <v>#N/A</v>
      </c>
      <c r="V1080" s="81" t="str">
        <f t="shared" si="144"/>
        <v/>
      </c>
      <c r="W1080" s="69" t="e">
        <f>VLOOKUP(F1080,'Input Log'!$E$6:$V$50000,18,FALSE)</f>
        <v>#N/A</v>
      </c>
      <c r="X1080" s="64" t="e">
        <f>VLOOKUP(E1080,'Supply Log'!$Z$6:$AB$699,2,FALSE)</f>
        <v>#N/A</v>
      </c>
      <c r="Y1080" s="64" t="e">
        <f>VLOOKUP(E1080,'Supply Log'!$E$6:$X$618,20,FALSE)</f>
        <v>#N/A</v>
      </c>
      <c r="Z1080" s="64"/>
      <c r="AA1080" s="64"/>
    </row>
    <row r="1081" spans="1:27" ht="15.75" customHeight="1">
      <c r="A1081" s="67" t="str">
        <f t="shared" si="137"/>
        <v/>
      </c>
      <c r="B1081" s="65">
        <f t="shared" si="139"/>
        <v>993</v>
      </c>
      <c r="C1081" s="68" t="str">
        <f t="shared" si="138"/>
        <v/>
      </c>
      <c r="D1081" s="69"/>
      <c r="E1081" s="66"/>
      <c r="F1081" s="66"/>
      <c r="G1081" s="65" t="e">
        <f>VLOOKUP(E1081,'Supply Log'!$E$6:$T$999,2,FALSE)</f>
        <v>#N/A</v>
      </c>
      <c r="H1081" s="65" t="e">
        <f>VLOOKUP(E1081,'Supply Log'!$E$6:$T$999,3,FALSE)</f>
        <v>#N/A</v>
      </c>
      <c r="I1081" s="77"/>
      <c r="J1081" s="65" t="e">
        <f>VLOOKUP(E1081,'Supply Log'!$E$6:$T$277,5,FALSE)</f>
        <v>#N/A</v>
      </c>
      <c r="K1081" s="65" t="e">
        <f>VLOOKUP(E1081,'Supply Log'!$E$6:$T$277,6,FALSE)</f>
        <v>#N/A</v>
      </c>
      <c r="L1081" s="65" t="e">
        <f>VLOOKUP(E1081,'Supply Log'!$E$6:$T$277,7,FALSE)</f>
        <v>#N/A</v>
      </c>
      <c r="M1081" s="65" t="e">
        <f>VLOOKUP(E1081,'Supply Log'!$E$6:$T$277,8,FALSE)</f>
        <v>#N/A</v>
      </c>
      <c r="N1081" s="65" t="e">
        <f>VLOOKUP(E1081,'Supply Log'!$E$6:$T$277,9,FALSE)</f>
        <v>#N/A</v>
      </c>
      <c r="O1081" s="65" t="e">
        <f>VLOOKUP(E1081,'Supply Log'!$E$6:$T$277,10,FALSE)</f>
        <v>#N/A</v>
      </c>
      <c r="P1081" s="29" t="e">
        <f t="shared" si="140"/>
        <v>#N/A</v>
      </c>
      <c r="Q1081" s="65" t="e">
        <f>VLOOKUP(E1081,'Supply Log'!$E$6:$T$277,12,FALSE)</f>
        <v>#N/A</v>
      </c>
      <c r="R1081" s="78" t="e">
        <f t="shared" si="141"/>
        <v>#N/A</v>
      </c>
      <c r="S1081" s="65"/>
      <c r="T1081" s="79" t="e">
        <f t="shared" si="142"/>
        <v>#N/A</v>
      </c>
      <c r="U1081" s="80" t="e">
        <f t="shared" si="143"/>
        <v>#N/A</v>
      </c>
      <c r="V1081" s="81" t="str">
        <f t="shared" si="144"/>
        <v/>
      </c>
      <c r="W1081" s="69" t="e">
        <f>VLOOKUP(F1081,'Input Log'!$E$6:$V$50000,18,FALSE)</f>
        <v>#N/A</v>
      </c>
      <c r="X1081" s="64" t="e">
        <f>VLOOKUP(E1081,'Supply Log'!$Z$6:$AB$699,2,FALSE)</f>
        <v>#N/A</v>
      </c>
      <c r="Y1081" s="64" t="e">
        <f>VLOOKUP(E1081,'Supply Log'!$E$6:$X$618,20,FALSE)</f>
        <v>#N/A</v>
      </c>
      <c r="Z1081" s="64"/>
      <c r="AA1081" s="64"/>
    </row>
    <row r="1082" spans="1:27" ht="15.75" customHeight="1">
      <c r="A1082" s="67" t="str">
        <f t="shared" si="137"/>
        <v/>
      </c>
      <c r="B1082" s="65">
        <f t="shared" si="139"/>
        <v>994</v>
      </c>
      <c r="C1082" s="68" t="str">
        <f t="shared" si="138"/>
        <v/>
      </c>
      <c r="D1082" s="69"/>
      <c r="E1082" s="66"/>
      <c r="F1082" s="66"/>
      <c r="G1082" s="65" t="e">
        <f>VLOOKUP(E1082,'Supply Log'!$E$6:$T$999,2,FALSE)</f>
        <v>#N/A</v>
      </c>
      <c r="H1082" s="65" t="e">
        <f>VLOOKUP(E1082,'Supply Log'!$E$6:$T$999,3,FALSE)</f>
        <v>#N/A</v>
      </c>
      <c r="I1082" s="77"/>
      <c r="J1082" s="65" t="e">
        <f>VLOOKUP(E1082,'Supply Log'!$E$6:$T$277,5,FALSE)</f>
        <v>#N/A</v>
      </c>
      <c r="K1082" s="65" t="e">
        <f>VLOOKUP(E1082,'Supply Log'!$E$6:$T$277,6,FALSE)</f>
        <v>#N/A</v>
      </c>
      <c r="L1082" s="65" t="e">
        <f>VLOOKUP(E1082,'Supply Log'!$E$6:$T$277,7,FALSE)</f>
        <v>#N/A</v>
      </c>
      <c r="M1082" s="65" t="e">
        <f>VLOOKUP(E1082,'Supply Log'!$E$6:$T$277,8,FALSE)</f>
        <v>#N/A</v>
      </c>
      <c r="N1082" s="65" t="e">
        <f>VLOOKUP(E1082,'Supply Log'!$E$6:$T$277,9,FALSE)</f>
        <v>#N/A</v>
      </c>
      <c r="O1082" s="65" t="e">
        <f>VLOOKUP(E1082,'Supply Log'!$E$6:$T$277,10,FALSE)</f>
        <v>#N/A</v>
      </c>
      <c r="P1082" s="29" t="e">
        <f t="shared" si="140"/>
        <v>#N/A</v>
      </c>
      <c r="Q1082" s="65" t="e">
        <f>VLOOKUP(E1082,'Supply Log'!$E$6:$T$277,12,FALSE)</f>
        <v>#N/A</v>
      </c>
      <c r="R1082" s="78" t="e">
        <f t="shared" si="141"/>
        <v>#N/A</v>
      </c>
      <c r="S1082" s="65"/>
      <c r="T1082" s="79" t="e">
        <f t="shared" si="142"/>
        <v>#N/A</v>
      </c>
      <c r="U1082" s="80" t="e">
        <f t="shared" si="143"/>
        <v>#N/A</v>
      </c>
      <c r="V1082" s="81" t="str">
        <f t="shared" si="144"/>
        <v/>
      </c>
      <c r="W1082" s="69" t="e">
        <f>VLOOKUP(F1082,'Input Log'!$E$6:$V$50000,18,FALSE)</f>
        <v>#N/A</v>
      </c>
      <c r="X1082" s="64" t="e">
        <f>VLOOKUP(E1082,'Supply Log'!$Z$6:$AB$699,2,FALSE)</f>
        <v>#N/A</v>
      </c>
      <c r="Y1082" s="64" t="e">
        <f>VLOOKUP(E1082,'Supply Log'!$E$6:$X$618,20,FALSE)</f>
        <v>#N/A</v>
      </c>
      <c r="Z1082" s="64"/>
      <c r="AA1082" s="64"/>
    </row>
    <row r="1083" spans="1:27" ht="15.75" customHeight="1">
      <c r="A1083" s="67" t="str">
        <f t="shared" si="137"/>
        <v/>
      </c>
      <c r="B1083" s="65">
        <f t="shared" si="139"/>
        <v>995</v>
      </c>
      <c r="C1083" s="68" t="str">
        <f t="shared" si="138"/>
        <v/>
      </c>
      <c r="D1083" s="69"/>
      <c r="E1083" s="66"/>
      <c r="F1083" s="66"/>
      <c r="G1083" s="65" t="e">
        <f>VLOOKUP(E1083,'Supply Log'!$E$6:$T$999,2,FALSE)</f>
        <v>#N/A</v>
      </c>
      <c r="H1083" s="65" t="e">
        <f>VLOOKUP(E1083,'Supply Log'!$E$6:$T$999,3,FALSE)</f>
        <v>#N/A</v>
      </c>
      <c r="I1083" s="77"/>
      <c r="J1083" s="65" t="e">
        <f>VLOOKUP(E1083,'Supply Log'!$E$6:$T$277,5,FALSE)</f>
        <v>#N/A</v>
      </c>
      <c r="K1083" s="65" t="e">
        <f>VLOOKUP(E1083,'Supply Log'!$E$6:$T$277,6,FALSE)</f>
        <v>#N/A</v>
      </c>
      <c r="L1083" s="65" t="e">
        <f>VLOOKUP(E1083,'Supply Log'!$E$6:$T$277,7,FALSE)</f>
        <v>#N/A</v>
      </c>
      <c r="M1083" s="65" t="e">
        <f>VLOOKUP(E1083,'Supply Log'!$E$6:$T$277,8,FALSE)</f>
        <v>#N/A</v>
      </c>
      <c r="N1083" s="65" t="e">
        <f>VLOOKUP(E1083,'Supply Log'!$E$6:$T$277,9,FALSE)</f>
        <v>#N/A</v>
      </c>
      <c r="O1083" s="65" t="e">
        <f>VLOOKUP(E1083,'Supply Log'!$E$6:$T$277,10,FALSE)</f>
        <v>#N/A</v>
      </c>
      <c r="P1083" s="29" t="e">
        <f t="shared" si="140"/>
        <v>#N/A</v>
      </c>
      <c r="Q1083" s="65" t="e">
        <f>VLOOKUP(E1083,'Supply Log'!$E$6:$T$277,12,FALSE)</f>
        <v>#N/A</v>
      </c>
      <c r="R1083" s="78" t="e">
        <f t="shared" si="141"/>
        <v>#N/A</v>
      </c>
      <c r="S1083" s="65"/>
      <c r="T1083" s="79" t="e">
        <f t="shared" si="142"/>
        <v>#N/A</v>
      </c>
      <c r="U1083" s="80" t="e">
        <f t="shared" si="143"/>
        <v>#N/A</v>
      </c>
      <c r="V1083" s="81" t="str">
        <f t="shared" si="144"/>
        <v/>
      </c>
      <c r="W1083" s="69" t="e">
        <f>VLOOKUP(F1083,'Input Log'!$E$6:$V$50000,18,FALSE)</f>
        <v>#N/A</v>
      </c>
      <c r="X1083" s="64" t="e">
        <f>VLOOKUP(E1083,'Supply Log'!$Z$6:$AB$699,2,FALSE)</f>
        <v>#N/A</v>
      </c>
      <c r="Y1083" s="64" t="e">
        <f>VLOOKUP(E1083,'Supply Log'!$E$6:$X$618,20,FALSE)</f>
        <v>#N/A</v>
      </c>
      <c r="Z1083" s="64"/>
      <c r="AA1083" s="64"/>
    </row>
    <row r="1084" spans="1:27" ht="15.75" customHeight="1">
      <c r="A1084" s="67" t="str">
        <f t="shared" si="137"/>
        <v/>
      </c>
      <c r="B1084" s="65">
        <f t="shared" si="139"/>
        <v>996</v>
      </c>
      <c r="C1084" s="68" t="str">
        <f t="shared" si="138"/>
        <v/>
      </c>
      <c r="D1084" s="69"/>
      <c r="E1084" s="66"/>
      <c r="F1084" s="66"/>
      <c r="G1084" s="65" t="e">
        <f>VLOOKUP(E1084,'Supply Log'!$E$6:$T$999,2,FALSE)</f>
        <v>#N/A</v>
      </c>
      <c r="H1084" s="65" t="e">
        <f>VLOOKUP(E1084,'Supply Log'!$E$6:$T$999,3,FALSE)</f>
        <v>#N/A</v>
      </c>
      <c r="I1084" s="77"/>
      <c r="J1084" s="65" t="e">
        <f>VLOOKUP(E1084,'Supply Log'!$E$6:$T$277,5,FALSE)</f>
        <v>#N/A</v>
      </c>
      <c r="K1084" s="65" t="e">
        <f>VLOOKUP(E1084,'Supply Log'!$E$6:$T$277,6,FALSE)</f>
        <v>#N/A</v>
      </c>
      <c r="L1084" s="65" t="e">
        <f>VLOOKUP(E1084,'Supply Log'!$E$6:$T$277,7,FALSE)</f>
        <v>#N/A</v>
      </c>
      <c r="M1084" s="65" t="e">
        <f>VLOOKUP(E1084,'Supply Log'!$E$6:$T$277,8,FALSE)</f>
        <v>#N/A</v>
      </c>
      <c r="N1084" s="65" t="e">
        <f>VLOOKUP(E1084,'Supply Log'!$E$6:$T$277,9,FALSE)</f>
        <v>#N/A</v>
      </c>
      <c r="O1084" s="65" t="e">
        <f>VLOOKUP(E1084,'Supply Log'!$E$6:$T$277,10,FALSE)</f>
        <v>#N/A</v>
      </c>
      <c r="P1084" s="29" t="e">
        <f t="shared" si="140"/>
        <v>#N/A</v>
      </c>
      <c r="Q1084" s="65" t="e">
        <f>VLOOKUP(E1084,'Supply Log'!$E$6:$T$277,12,FALSE)</f>
        <v>#N/A</v>
      </c>
      <c r="R1084" s="78" t="e">
        <f t="shared" si="141"/>
        <v>#N/A</v>
      </c>
      <c r="S1084" s="65"/>
      <c r="T1084" s="79" t="e">
        <f t="shared" si="142"/>
        <v>#N/A</v>
      </c>
      <c r="U1084" s="80" t="e">
        <f t="shared" si="143"/>
        <v>#N/A</v>
      </c>
      <c r="V1084" s="81" t="str">
        <f t="shared" si="144"/>
        <v/>
      </c>
      <c r="W1084" s="69" t="e">
        <f>VLOOKUP(F1084,'Input Log'!$E$6:$V$50000,18,FALSE)</f>
        <v>#N/A</v>
      </c>
      <c r="X1084" s="64" t="e">
        <f>VLOOKUP(E1084,'Supply Log'!$Z$6:$AB$699,2,FALSE)</f>
        <v>#N/A</v>
      </c>
      <c r="Y1084" s="64" t="e">
        <f>VLOOKUP(E1084,'Supply Log'!$E$6:$X$618,20,FALSE)</f>
        <v>#N/A</v>
      </c>
      <c r="Z1084" s="64"/>
      <c r="AA1084" s="64"/>
    </row>
    <row r="1085" spans="1:27" ht="15.75" customHeight="1">
      <c r="A1085" s="67" t="str">
        <f t="shared" si="137"/>
        <v/>
      </c>
      <c r="B1085" s="65">
        <f t="shared" si="139"/>
        <v>997</v>
      </c>
      <c r="C1085" s="68" t="str">
        <f t="shared" si="138"/>
        <v/>
      </c>
      <c r="D1085" s="69"/>
      <c r="E1085" s="66"/>
      <c r="F1085" s="66"/>
      <c r="G1085" s="65" t="e">
        <f>VLOOKUP(E1085,'Supply Log'!$E$6:$T$999,2,FALSE)</f>
        <v>#N/A</v>
      </c>
      <c r="H1085" s="65" t="e">
        <f>VLOOKUP(E1085,'Supply Log'!$E$6:$T$999,3,FALSE)</f>
        <v>#N/A</v>
      </c>
      <c r="I1085" s="77"/>
      <c r="J1085" s="65" t="e">
        <f>VLOOKUP(E1085,'Supply Log'!$E$6:$T$277,5,FALSE)</f>
        <v>#N/A</v>
      </c>
      <c r="K1085" s="65" t="e">
        <f>VLOOKUP(E1085,'Supply Log'!$E$6:$T$277,6,FALSE)</f>
        <v>#N/A</v>
      </c>
      <c r="L1085" s="65" t="e">
        <f>VLOOKUP(E1085,'Supply Log'!$E$6:$T$277,7,FALSE)</f>
        <v>#N/A</v>
      </c>
      <c r="M1085" s="65" t="e">
        <f>VLOOKUP(E1085,'Supply Log'!$E$6:$T$277,8,FALSE)</f>
        <v>#N/A</v>
      </c>
      <c r="N1085" s="65" t="e">
        <f>VLOOKUP(E1085,'Supply Log'!$E$6:$T$277,9,FALSE)</f>
        <v>#N/A</v>
      </c>
      <c r="O1085" s="65" t="e">
        <f>VLOOKUP(E1085,'Supply Log'!$E$6:$T$277,10,FALSE)</f>
        <v>#N/A</v>
      </c>
      <c r="P1085" s="29" t="e">
        <f t="shared" si="140"/>
        <v>#N/A</v>
      </c>
      <c r="Q1085" s="65" t="e">
        <f>VLOOKUP(E1085,'Supply Log'!$E$6:$T$277,12,FALSE)</f>
        <v>#N/A</v>
      </c>
      <c r="R1085" s="78" t="e">
        <f t="shared" si="141"/>
        <v>#N/A</v>
      </c>
      <c r="S1085" s="65"/>
      <c r="T1085" s="79" t="e">
        <f t="shared" si="142"/>
        <v>#N/A</v>
      </c>
      <c r="U1085" s="80" t="e">
        <f t="shared" si="143"/>
        <v>#N/A</v>
      </c>
      <c r="V1085" s="81" t="str">
        <f t="shared" si="144"/>
        <v/>
      </c>
      <c r="W1085" s="69" t="e">
        <f>VLOOKUP(F1085,'Input Log'!$E$6:$V$50000,18,FALSE)</f>
        <v>#N/A</v>
      </c>
      <c r="X1085" s="64" t="e">
        <f>VLOOKUP(E1085,'Supply Log'!$Z$6:$AB$699,2,FALSE)</f>
        <v>#N/A</v>
      </c>
      <c r="Y1085" s="64" t="e">
        <f>VLOOKUP(E1085,'Supply Log'!$E$6:$X$618,20,FALSE)</f>
        <v>#N/A</v>
      </c>
      <c r="Z1085" s="64"/>
      <c r="AA1085" s="64"/>
    </row>
    <row r="1086" spans="1:27" ht="15.75" customHeight="1">
      <c r="A1086" s="67" t="str">
        <f t="shared" si="137"/>
        <v/>
      </c>
      <c r="B1086" s="65">
        <f t="shared" si="139"/>
        <v>998</v>
      </c>
      <c r="C1086" s="68" t="str">
        <f t="shared" si="138"/>
        <v/>
      </c>
      <c r="D1086" s="69"/>
      <c r="E1086" s="66"/>
      <c r="F1086" s="66"/>
      <c r="G1086" s="65" t="e">
        <f>VLOOKUP(E1086,'Supply Log'!$E$6:$T$999,2,FALSE)</f>
        <v>#N/A</v>
      </c>
      <c r="H1086" s="65" t="e">
        <f>VLOOKUP(E1086,'Supply Log'!$E$6:$T$999,3,FALSE)</f>
        <v>#N/A</v>
      </c>
      <c r="I1086" s="77"/>
      <c r="J1086" s="65" t="e">
        <f>VLOOKUP(E1086,'Supply Log'!$E$6:$T$277,5,FALSE)</f>
        <v>#N/A</v>
      </c>
      <c r="K1086" s="65" t="e">
        <f>VLOOKUP(E1086,'Supply Log'!$E$6:$T$277,6,FALSE)</f>
        <v>#N/A</v>
      </c>
      <c r="L1086" s="65" t="e">
        <f>VLOOKUP(E1086,'Supply Log'!$E$6:$T$277,7,FALSE)</f>
        <v>#N/A</v>
      </c>
      <c r="M1086" s="65" t="e">
        <f>VLOOKUP(E1086,'Supply Log'!$E$6:$T$277,8,FALSE)</f>
        <v>#N/A</v>
      </c>
      <c r="N1086" s="65" t="e">
        <f>VLOOKUP(E1086,'Supply Log'!$E$6:$T$277,9,FALSE)</f>
        <v>#N/A</v>
      </c>
      <c r="O1086" s="65" t="e">
        <f>VLOOKUP(E1086,'Supply Log'!$E$6:$T$277,10,FALSE)</f>
        <v>#N/A</v>
      </c>
      <c r="P1086" s="29" t="e">
        <f t="shared" si="140"/>
        <v>#N/A</v>
      </c>
      <c r="Q1086" s="65" t="e">
        <f>VLOOKUP(E1086,'Supply Log'!$E$6:$T$277,12,FALSE)</f>
        <v>#N/A</v>
      </c>
      <c r="R1086" s="78" t="e">
        <f t="shared" si="141"/>
        <v>#N/A</v>
      </c>
      <c r="S1086" s="65"/>
      <c r="T1086" s="79" t="e">
        <f t="shared" si="142"/>
        <v>#N/A</v>
      </c>
      <c r="U1086" s="80" t="e">
        <f t="shared" si="143"/>
        <v>#N/A</v>
      </c>
      <c r="V1086" s="81" t="str">
        <f t="shared" si="144"/>
        <v/>
      </c>
      <c r="W1086" s="69" t="e">
        <f>VLOOKUP(F1086,'Input Log'!$E$6:$V$50000,18,FALSE)</f>
        <v>#N/A</v>
      </c>
      <c r="X1086" s="64" t="e">
        <f>VLOOKUP(E1086,'Supply Log'!$Z$6:$AB$699,2,FALSE)</f>
        <v>#N/A</v>
      </c>
      <c r="Y1086" s="64" t="e">
        <f>VLOOKUP(E1086,'Supply Log'!$E$6:$X$618,20,FALSE)</f>
        <v>#N/A</v>
      </c>
      <c r="Z1086" s="64"/>
      <c r="AA1086" s="64"/>
    </row>
    <row r="1087" spans="1:27" ht="15.75" customHeight="1">
      <c r="A1087" s="67" t="str">
        <f t="shared" si="137"/>
        <v/>
      </c>
      <c r="B1087" s="65">
        <f t="shared" si="139"/>
        <v>999</v>
      </c>
      <c r="C1087" s="68" t="str">
        <f t="shared" si="138"/>
        <v/>
      </c>
      <c r="D1087" s="69"/>
      <c r="E1087" s="66"/>
      <c r="F1087" s="66"/>
      <c r="G1087" s="65" t="e">
        <f>VLOOKUP(E1087,'Supply Log'!$E$6:$T$999,2,FALSE)</f>
        <v>#N/A</v>
      </c>
      <c r="H1087" s="65" t="e">
        <f>VLOOKUP(E1087,'Supply Log'!$E$6:$T$999,3,FALSE)</f>
        <v>#N/A</v>
      </c>
      <c r="I1087" s="77"/>
      <c r="J1087" s="65" t="e">
        <f>VLOOKUP(E1087,'Supply Log'!$E$6:$T$277,5,FALSE)</f>
        <v>#N/A</v>
      </c>
      <c r="K1087" s="65" t="e">
        <f>VLOOKUP(E1087,'Supply Log'!$E$6:$T$277,6,FALSE)</f>
        <v>#N/A</v>
      </c>
      <c r="L1087" s="65" t="e">
        <f>VLOOKUP(E1087,'Supply Log'!$E$6:$T$277,7,FALSE)</f>
        <v>#N/A</v>
      </c>
      <c r="M1087" s="65" t="e">
        <f>VLOOKUP(E1087,'Supply Log'!$E$6:$T$277,8,FALSE)</f>
        <v>#N/A</v>
      </c>
      <c r="N1087" s="65" t="e">
        <f>VLOOKUP(E1087,'Supply Log'!$E$6:$T$277,9,FALSE)</f>
        <v>#N/A</v>
      </c>
      <c r="O1087" s="65" t="e">
        <f>VLOOKUP(E1087,'Supply Log'!$E$6:$T$277,10,FALSE)</f>
        <v>#N/A</v>
      </c>
      <c r="P1087" s="29" t="e">
        <f t="shared" si="140"/>
        <v>#N/A</v>
      </c>
      <c r="Q1087" s="65" t="e">
        <f>VLOOKUP(E1087,'Supply Log'!$E$6:$T$277,12,FALSE)</f>
        <v>#N/A</v>
      </c>
      <c r="R1087" s="78" t="e">
        <f t="shared" si="141"/>
        <v>#N/A</v>
      </c>
      <c r="S1087" s="65"/>
      <c r="T1087" s="79" t="e">
        <f t="shared" si="142"/>
        <v>#N/A</v>
      </c>
      <c r="U1087" s="80" t="e">
        <f t="shared" si="143"/>
        <v>#N/A</v>
      </c>
      <c r="V1087" s="81" t="str">
        <f t="shared" si="144"/>
        <v/>
      </c>
      <c r="W1087" s="69" t="e">
        <f>VLOOKUP(F1087,'Input Log'!$E$6:$V$50000,18,FALSE)</f>
        <v>#N/A</v>
      </c>
      <c r="X1087" s="64" t="e">
        <f>VLOOKUP(E1087,'Supply Log'!$Z$6:$AB$699,2,FALSE)</f>
        <v>#N/A</v>
      </c>
      <c r="Y1087" s="64" t="e">
        <f>VLOOKUP(E1087,'Supply Log'!$E$6:$X$618,20,FALSE)</f>
        <v>#N/A</v>
      </c>
      <c r="Z1087" s="64"/>
      <c r="AA1087" s="64"/>
    </row>
    <row r="1088" spans="1:27" ht="15.75" customHeight="1">
      <c r="A1088" s="67" t="str">
        <f t="shared" si="137"/>
        <v/>
      </c>
      <c r="B1088" s="65">
        <f t="shared" si="139"/>
        <v>1000</v>
      </c>
      <c r="C1088" s="68" t="str">
        <f t="shared" si="138"/>
        <v/>
      </c>
      <c r="D1088" s="69"/>
      <c r="E1088" s="66"/>
      <c r="F1088" s="66"/>
      <c r="G1088" s="65" t="e">
        <f>VLOOKUP(E1088,'Supply Log'!$E$6:$T$999,2,FALSE)</f>
        <v>#N/A</v>
      </c>
      <c r="H1088" s="65" t="e">
        <f>VLOOKUP(E1088,'Supply Log'!$E$6:$T$999,3,FALSE)</f>
        <v>#N/A</v>
      </c>
      <c r="I1088" s="77"/>
      <c r="J1088" s="65" t="e">
        <f>VLOOKUP(E1088,'Supply Log'!$E$6:$T$277,5,FALSE)</f>
        <v>#N/A</v>
      </c>
      <c r="K1088" s="65" t="e">
        <f>VLOOKUP(E1088,'Supply Log'!$E$6:$T$277,6,FALSE)</f>
        <v>#N/A</v>
      </c>
      <c r="L1088" s="65" t="e">
        <f>VLOOKUP(E1088,'Supply Log'!$E$6:$T$277,7,FALSE)</f>
        <v>#N/A</v>
      </c>
      <c r="M1088" s="65" t="e">
        <f>VLOOKUP(E1088,'Supply Log'!$E$6:$T$277,8,FALSE)</f>
        <v>#N/A</v>
      </c>
      <c r="N1088" s="65" t="e">
        <f>VLOOKUP(E1088,'Supply Log'!$E$6:$T$277,9,FALSE)</f>
        <v>#N/A</v>
      </c>
      <c r="O1088" s="65" t="e">
        <f>VLOOKUP(E1088,'Supply Log'!$E$6:$T$277,10,FALSE)</f>
        <v>#N/A</v>
      </c>
      <c r="P1088" s="29" t="e">
        <f t="shared" si="140"/>
        <v>#N/A</v>
      </c>
      <c r="Q1088" s="65" t="e">
        <f>VLOOKUP(E1088,'Supply Log'!$E$6:$T$277,12,FALSE)</f>
        <v>#N/A</v>
      </c>
      <c r="R1088" s="78" t="e">
        <f t="shared" si="141"/>
        <v>#N/A</v>
      </c>
      <c r="S1088" s="65"/>
      <c r="T1088" s="79" t="e">
        <f t="shared" si="142"/>
        <v>#N/A</v>
      </c>
      <c r="U1088" s="80" t="e">
        <f t="shared" si="143"/>
        <v>#N/A</v>
      </c>
      <c r="V1088" s="81" t="str">
        <f t="shared" si="144"/>
        <v/>
      </c>
      <c r="W1088" s="69" t="e">
        <f>VLOOKUP(F1088,'Input Log'!$E$6:$V$50000,18,FALSE)</f>
        <v>#N/A</v>
      </c>
      <c r="X1088" s="64" t="e">
        <f>VLOOKUP(E1088,'Supply Log'!$Z$6:$AB$699,2,FALSE)</f>
        <v>#N/A</v>
      </c>
      <c r="Y1088" s="64" t="e">
        <f>VLOOKUP(E1088,'Supply Log'!$E$6:$X$618,20,FALSE)</f>
        <v>#N/A</v>
      </c>
      <c r="Z1088" s="64"/>
      <c r="AA1088" s="64"/>
    </row>
    <row r="1089" spans="1:27" ht="15.75" customHeight="1">
      <c r="A1089" s="67" t="str">
        <f t="shared" si="137"/>
        <v/>
      </c>
      <c r="B1089" s="65">
        <f t="shared" si="139"/>
        <v>1001</v>
      </c>
      <c r="C1089" s="68" t="str">
        <f t="shared" si="138"/>
        <v/>
      </c>
      <c r="D1089" s="69"/>
      <c r="E1089" s="66"/>
      <c r="F1089" s="66"/>
      <c r="G1089" s="65" t="e">
        <f>VLOOKUP(E1089,'Supply Log'!$E$6:$T$999,2,FALSE)</f>
        <v>#N/A</v>
      </c>
      <c r="H1089" s="65" t="e">
        <f>VLOOKUP(E1089,'Supply Log'!$E$6:$T$999,3,FALSE)</f>
        <v>#N/A</v>
      </c>
      <c r="I1089" s="77"/>
      <c r="J1089" s="65" t="e">
        <f>VLOOKUP(E1089,'Supply Log'!$E$6:$T$277,5,FALSE)</f>
        <v>#N/A</v>
      </c>
      <c r="K1089" s="65" t="e">
        <f>VLOOKUP(E1089,'Supply Log'!$E$6:$T$277,6,FALSE)</f>
        <v>#N/A</v>
      </c>
      <c r="L1089" s="65" t="e">
        <f>VLOOKUP(E1089,'Supply Log'!$E$6:$T$277,7,FALSE)</f>
        <v>#N/A</v>
      </c>
      <c r="M1089" s="65" t="e">
        <f>VLOOKUP(E1089,'Supply Log'!$E$6:$T$277,8,FALSE)</f>
        <v>#N/A</v>
      </c>
      <c r="N1089" s="65" t="e">
        <f>VLOOKUP(E1089,'Supply Log'!$E$6:$T$277,9,FALSE)</f>
        <v>#N/A</v>
      </c>
      <c r="O1089" s="65" t="e">
        <f>VLOOKUP(E1089,'Supply Log'!$E$6:$T$277,10,FALSE)</f>
        <v>#N/A</v>
      </c>
      <c r="P1089" s="29" t="e">
        <f t="shared" si="140"/>
        <v>#N/A</v>
      </c>
      <c r="Q1089" s="65" t="e">
        <f>VLOOKUP(E1089,'Supply Log'!$E$6:$T$277,12,FALSE)</f>
        <v>#N/A</v>
      </c>
      <c r="R1089" s="78" t="e">
        <f t="shared" si="141"/>
        <v>#N/A</v>
      </c>
      <c r="S1089" s="65"/>
      <c r="T1089" s="79" t="e">
        <f t="shared" si="142"/>
        <v>#N/A</v>
      </c>
      <c r="U1089" s="80" t="e">
        <f t="shared" si="143"/>
        <v>#N/A</v>
      </c>
      <c r="V1089" s="81" t="str">
        <f t="shared" si="144"/>
        <v/>
      </c>
      <c r="W1089" s="69" t="e">
        <f>VLOOKUP(F1089,'Input Log'!$E$6:$V$50000,18,FALSE)</f>
        <v>#N/A</v>
      </c>
      <c r="X1089" s="64" t="e">
        <f>VLOOKUP(E1089,'Supply Log'!$Z$6:$AB$699,2,FALSE)</f>
        <v>#N/A</v>
      </c>
      <c r="Y1089" s="64" t="e">
        <f>VLOOKUP(E1089,'Supply Log'!$E$6:$X$618,20,FALSE)</f>
        <v>#N/A</v>
      </c>
      <c r="Z1089" s="64"/>
      <c r="AA1089" s="64"/>
    </row>
    <row r="1090" spans="1:27" ht="15.75" customHeight="1">
      <c r="A1090" s="67" t="str">
        <f t="shared" si="137"/>
        <v/>
      </c>
      <c r="B1090" s="65">
        <f t="shared" si="139"/>
        <v>1002</v>
      </c>
      <c r="C1090" s="68" t="str">
        <f t="shared" si="138"/>
        <v/>
      </c>
      <c r="D1090" s="69"/>
      <c r="E1090" s="66"/>
      <c r="F1090" s="66"/>
      <c r="G1090" s="65" t="e">
        <f>VLOOKUP(E1090,'Supply Log'!$E$6:$T$999,2,FALSE)</f>
        <v>#N/A</v>
      </c>
      <c r="H1090" s="65" t="e">
        <f>VLOOKUP(E1090,'Supply Log'!$E$6:$T$999,3,FALSE)</f>
        <v>#N/A</v>
      </c>
      <c r="I1090" s="77"/>
      <c r="J1090" s="65" t="e">
        <f>VLOOKUP(E1090,'Supply Log'!$E$6:$T$277,5,FALSE)</f>
        <v>#N/A</v>
      </c>
      <c r="K1090" s="65" t="e">
        <f>VLOOKUP(E1090,'Supply Log'!$E$6:$T$277,6,FALSE)</f>
        <v>#N/A</v>
      </c>
      <c r="L1090" s="65" t="e">
        <f>VLOOKUP(E1090,'Supply Log'!$E$6:$T$277,7,FALSE)</f>
        <v>#N/A</v>
      </c>
      <c r="M1090" s="65" t="e">
        <f>VLOOKUP(E1090,'Supply Log'!$E$6:$T$277,8,FALSE)</f>
        <v>#N/A</v>
      </c>
      <c r="N1090" s="65" t="e">
        <f>VLOOKUP(E1090,'Supply Log'!$E$6:$T$277,9,FALSE)</f>
        <v>#N/A</v>
      </c>
      <c r="O1090" s="65" t="e">
        <f>VLOOKUP(E1090,'Supply Log'!$E$6:$T$277,10,FALSE)</f>
        <v>#N/A</v>
      </c>
      <c r="P1090" s="29" t="e">
        <f t="shared" si="140"/>
        <v>#N/A</v>
      </c>
      <c r="Q1090" s="65" t="e">
        <f>VLOOKUP(E1090,'Supply Log'!$E$6:$T$277,12,FALSE)</f>
        <v>#N/A</v>
      </c>
      <c r="R1090" s="78" t="e">
        <f t="shared" si="141"/>
        <v>#N/A</v>
      </c>
      <c r="S1090" s="65"/>
      <c r="T1090" s="79" t="e">
        <f t="shared" si="142"/>
        <v>#N/A</v>
      </c>
      <c r="U1090" s="80" t="e">
        <f t="shared" si="143"/>
        <v>#N/A</v>
      </c>
      <c r="V1090" s="81" t="str">
        <f t="shared" si="144"/>
        <v/>
      </c>
      <c r="W1090" s="69" t="e">
        <f>VLOOKUP(F1090,'Input Log'!$E$6:$V$50000,18,FALSE)</f>
        <v>#N/A</v>
      </c>
      <c r="X1090" s="64" t="e">
        <f>VLOOKUP(E1090,'Supply Log'!$Z$6:$AB$699,2,FALSE)</f>
        <v>#N/A</v>
      </c>
      <c r="Y1090" s="64" t="e">
        <f>VLOOKUP(E1090,'Supply Log'!$E$6:$X$618,20,FALSE)</f>
        <v>#N/A</v>
      </c>
      <c r="Z1090" s="64"/>
      <c r="AA1090" s="64"/>
    </row>
    <row r="1091" spans="1:27" ht="15.75" customHeight="1">
      <c r="A1091" s="67" t="str">
        <f t="shared" si="137"/>
        <v/>
      </c>
      <c r="B1091" s="65">
        <f t="shared" si="139"/>
        <v>1003</v>
      </c>
      <c r="C1091" s="68" t="str">
        <f t="shared" si="138"/>
        <v/>
      </c>
      <c r="D1091" s="69"/>
      <c r="E1091" s="66"/>
      <c r="F1091" s="66"/>
      <c r="G1091" s="65" t="e">
        <f>VLOOKUP(E1091,'Supply Log'!$E$6:$T$999,2,FALSE)</f>
        <v>#N/A</v>
      </c>
      <c r="H1091" s="65" t="e">
        <f>VLOOKUP(E1091,'Supply Log'!$E$6:$T$999,3,FALSE)</f>
        <v>#N/A</v>
      </c>
      <c r="I1091" s="77"/>
      <c r="J1091" s="65" t="e">
        <f>VLOOKUP(E1091,'Supply Log'!$E$6:$T$277,5,FALSE)</f>
        <v>#N/A</v>
      </c>
      <c r="K1091" s="65" t="e">
        <f>VLOOKUP(E1091,'Supply Log'!$E$6:$T$277,6,FALSE)</f>
        <v>#N/A</v>
      </c>
      <c r="L1091" s="65" t="e">
        <f>VLOOKUP(E1091,'Supply Log'!$E$6:$T$277,7,FALSE)</f>
        <v>#N/A</v>
      </c>
      <c r="M1091" s="65" t="e">
        <f>VLOOKUP(E1091,'Supply Log'!$E$6:$T$277,8,FALSE)</f>
        <v>#N/A</v>
      </c>
      <c r="N1091" s="65" t="e">
        <f>VLOOKUP(E1091,'Supply Log'!$E$6:$T$277,9,FALSE)</f>
        <v>#N/A</v>
      </c>
      <c r="O1091" s="65" t="e">
        <f>VLOOKUP(E1091,'Supply Log'!$E$6:$T$277,10,FALSE)</f>
        <v>#N/A</v>
      </c>
      <c r="P1091" s="29" t="e">
        <f t="shared" si="140"/>
        <v>#N/A</v>
      </c>
      <c r="Q1091" s="65" t="e">
        <f>VLOOKUP(E1091,'Supply Log'!$E$6:$T$277,12,FALSE)</f>
        <v>#N/A</v>
      </c>
      <c r="R1091" s="78" t="e">
        <f t="shared" si="141"/>
        <v>#N/A</v>
      </c>
      <c r="S1091" s="65"/>
      <c r="T1091" s="79" t="e">
        <f t="shared" si="142"/>
        <v>#N/A</v>
      </c>
      <c r="U1091" s="80" t="e">
        <f t="shared" si="143"/>
        <v>#N/A</v>
      </c>
      <c r="V1091" s="81" t="str">
        <f t="shared" si="144"/>
        <v/>
      </c>
      <c r="W1091" s="69" t="e">
        <f>VLOOKUP(F1091,'Input Log'!$E$6:$V$50000,18,FALSE)</f>
        <v>#N/A</v>
      </c>
      <c r="X1091" s="64" t="e">
        <f>VLOOKUP(E1091,'Supply Log'!$Z$6:$AB$699,2,FALSE)</f>
        <v>#N/A</v>
      </c>
      <c r="Y1091" s="64" t="e">
        <f>VLOOKUP(E1091,'Supply Log'!$E$6:$X$618,20,FALSE)</f>
        <v>#N/A</v>
      </c>
      <c r="Z1091" s="64"/>
      <c r="AA1091" s="64"/>
    </row>
    <row r="1092" spans="1:27" ht="15.75" customHeight="1">
      <c r="A1092" s="67" t="str">
        <f t="shared" si="137"/>
        <v/>
      </c>
      <c r="B1092" s="65">
        <f t="shared" si="139"/>
        <v>1004</v>
      </c>
      <c r="C1092" s="68" t="str">
        <f t="shared" si="138"/>
        <v/>
      </c>
      <c r="D1092" s="69"/>
      <c r="E1092" s="66"/>
      <c r="F1092" s="66"/>
      <c r="G1092" s="65" t="e">
        <f>VLOOKUP(E1092,'Supply Log'!$E$6:$T$999,2,FALSE)</f>
        <v>#N/A</v>
      </c>
      <c r="H1092" s="65" t="e">
        <f>VLOOKUP(E1092,'Supply Log'!$E$6:$T$999,3,FALSE)</f>
        <v>#N/A</v>
      </c>
      <c r="I1092" s="77"/>
      <c r="J1092" s="65" t="e">
        <f>VLOOKUP(E1092,'Supply Log'!$E$6:$T$277,5,FALSE)</f>
        <v>#N/A</v>
      </c>
      <c r="K1092" s="65" t="e">
        <f>VLOOKUP(E1092,'Supply Log'!$E$6:$T$277,6,FALSE)</f>
        <v>#N/A</v>
      </c>
      <c r="L1092" s="65" t="e">
        <f>VLOOKUP(E1092,'Supply Log'!$E$6:$T$277,7,FALSE)</f>
        <v>#N/A</v>
      </c>
      <c r="M1092" s="65" t="e">
        <f>VLOOKUP(E1092,'Supply Log'!$E$6:$T$277,8,FALSE)</f>
        <v>#N/A</v>
      </c>
      <c r="N1092" s="65" t="e">
        <f>VLOOKUP(E1092,'Supply Log'!$E$6:$T$277,9,FALSE)</f>
        <v>#N/A</v>
      </c>
      <c r="O1092" s="65" t="e">
        <f>VLOOKUP(E1092,'Supply Log'!$E$6:$T$277,10,FALSE)</f>
        <v>#N/A</v>
      </c>
      <c r="P1092" s="29" t="e">
        <f t="shared" si="140"/>
        <v>#N/A</v>
      </c>
      <c r="Q1092" s="65" t="e">
        <f>VLOOKUP(E1092,'Supply Log'!$E$6:$T$277,12,FALSE)</f>
        <v>#N/A</v>
      </c>
      <c r="R1092" s="78" t="e">
        <f t="shared" si="141"/>
        <v>#N/A</v>
      </c>
      <c r="S1092" s="65"/>
      <c r="T1092" s="79" t="e">
        <f t="shared" si="142"/>
        <v>#N/A</v>
      </c>
      <c r="U1092" s="80" t="e">
        <f t="shared" si="143"/>
        <v>#N/A</v>
      </c>
      <c r="V1092" s="81" t="str">
        <f t="shared" si="144"/>
        <v/>
      </c>
      <c r="W1092" s="69" t="e">
        <f>VLOOKUP(F1092,'Input Log'!$E$6:$V$50000,18,FALSE)</f>
        <v>#N/A</v>
      </c>
      <c r="X1092" s="64" t="e">
        <f>VLOOKUP(E1092,'Supply Log'!$Z$6:$AB$699,2,FALSE)</f>
        <v>#N/A</v>
      </c>
      <c r="Y1092" s="64" t="e">
        <f>VLOOKUP(E1092,'Supply Log'!$E$6:$X$618,20,FALSE)</f>
        <v>#N/A</v>
      </c>
      <c r="Z1092" s="64"/>
      <c r="AA1092" s="64"/>
    </row>
    <row r="1093" spans="1:27" ht="15.75" customHeight="1">
      <c r="A1093" s="67" t="str">
        <f t="shared" ref="A1093:A1156" si="145">IF(COUNTIF($F$5:$F$45650,F1093)&gt;1,"DOUBLE","")</f>
        <v/>
      </c>
      <c r="B1093" s="65">
        <f t="shared" si="139"/>
        <v>1005</v>
      </c>
      <c r="C1093" s="68" t="str">
        <f t="shared" ref="C1093:C1156" si="146">IF(D1093="","",(IF(D1094=D1093,"",1)))</f>
        <v/>
      </c>
      <c r="D1093" s="69"/>
      <c r="E1093" s="66"/>
      <c r="F1093" s="66"/>
      <c r="G1093" s="65" t="e">
        <f>VLOOKUP(E1093,'Supply Log'!$E$6:$T$999,2,FALSE)</f>
        <v>#N/A</v>
      </c>
      <c r="H1093" s="65" t="e">
        <f>VLOOKUP(E1093,'Supply Log'!$E$6:$T$999,3,FALSE)</f>
        <v>#N/A</v>
      </c>
      <c r="I1093" s="77"/>
      <c r="J1093" s="65" t="e">
        <f>VLOOKUP(E1093,'Supply Log'!$E$6:$T$277,5,FALSE)</f>
        <v>#N/A</v>
      </c>
      <c r="K1093" s="65" t="e">
        <f>VLOOKUP(E1093,'Supply Log'!$E$6:$T$277,6,FALSE)</f>
        <v>#N/A</v>
      </c>
      <c r="L1093" s="65" t="e">
        <f>VLOOKUP(E1093,'Supply Log'!$E$6:$T$277,7,FALSE)</f>
        <v>#N/A</v>
      </c>
      <c r="M1093" s="65" t="e">
        <f>VLOOKUP(E1093,'Supply Log'!$E$6:$T$277,8,FALSE)</f>
        <v>#N/A</v>
      </c>
      <c r="N1093" s="65" t="e">
        <f>VLOOKUP(E1093,'Supply Log'!$E$6:$T$277,9,FALSE)</f>
        <v>#N/A</v>
      </c>
      <c r="O1093" s="65" t="e">
        <f>VLOOKUP(E1093,'Supply Log'!$E$6:$T$277,10,FALSE)</f>
        <v>#N/A</v>
      </c>
      <c r="P1093" s="29" t="e">
        <f t="shared" si="140"/>
        <v>#N/A</v>
      </c>
      <c r="Q1093" s="65" t="e">
        <f>VLOOKUP(E1093,'Supply Log'!$E$6:$T$277,12,FALSE)</f>
        <v>#N/A</v>
      </c>
      <c r="R1093" s="78" t="e">
        <f t="shared" si="141"/>
        <v>#N/A</v>
      </c>
      <c r="S1093" s="65"/>
      <c r="T1093" s="79" t="e">
        <f t="shared" si="142"/>
        <v>#N/A</v>
      </c>
      <c r="U1093" s="80" t="e">
        <f t="shared" si="143"/>
        <v>#N/A</v>
      </c>
      <c r="V1093" s="81" t="str">
        <f t="shared" si="144"/>
        <v/>
      </c>
      <c r="W1093" s="69" t="e">
        <f>VLOOKUP(F1093,'Input Log'!$E$6:$V$50000,18,FALSE)</f>
        <v>#N/A</v>
      </c>
      <c r="X1093" s="64" t="e">
        <f>VLOOKUP(E1093,'Supply Log'!$Z$6:$AB$699,2,FALSE)</f>
        <v>#N/A</v>
      </c>
      <c r="Y1093" s="64" t="e">
        <f>VLOOKUP(E1093,'Supply Log'!$E$6:$X$618,20,FALSE)</f>
        <v>#N/A</v>
      </c>
      <c r="Z1093" s="64"/>
      <c r="AA1093" s="64"/>
    </row>
    <row r="1094" spans="1:27" ht="15.75" customHeight="1">
      <c r="A1094" s="67" t="str">
        <f t="shared" si="145"/>
        <v/>
      </c>
      <c r="B1094" s="65">
        <f t="shared" ref="B1094:B1157" si="147">+B1093+1</f>
        <v>1006</v>
      </c>
      <c r="C1094" s="68" t="str">
        <f t="shared" si="146"/>
        <v/>
      </c>
      <c r="D1094" s="69"/>
      <c r="E1094" s="66"/>
      <c r="F1094" s="66"/>
      <c r="G1094" s="65" t="e">
        <f>VLOOKUP(E1094,'Supply Log'!$E$6:$T$999,2,FALSE)</f>
        <v>#N/A</v>
      </c>
      <c r="H1094" s="65" t="e">
        <f>VLOOKUP(E1094,'Supply Log'!$E$6:$T$999,3,FALSE)</f>
        <v>#N/A</v>
      </c>
      <c r="I1094" s="77"/>
      <c r="J1094" s="65" t="e">
        <f>VLOOKUP(E1094,'Supply Log'!$E$6:$T$277,5,FALSE)</f>
        <v>#N/A</v>
      </c>
      <c r="K1094" s="65" t="e">
        <f>VLOOKUP(E1094,'Supply Log'!$E$6:$T$277,6,FALSE)</f>
        <v>#N/A</v>
      </c>
      <c r="L1094" s="65" t="e">
        <f>VLOOKUP(E1094,'Supply Log'!$E$6:$T$277,7,FALSE)</f>
        <v>#N/A</v>
      </c>
      <c r="M1094" s="65" t="e">
        <f>VLOOKUP(E1094,'Supply Log'!$E$6:$T$277,8,FALSE)</f>
        <v>#N/A</v>
      </c>
      <c r="N1094" s="65" t="e">
        <f>VLOOKUP(E1094,'Supply Log'!$E$6:$T$277,9,FALSE)</f>
        <v>#N/A</v>
      </c>
      <c r="O1094" s="65" t="e">
        <f>VLOOKUP(E1094,'Supply Log'!$E$6:$T$277,10,FALSE)</f>
        <v>#N/A</v>
      </c>
      <c r="P1094" s="29" t="e">
        <f t="shared" ref="P1094:P1157" si="148">+ROUND((O1094*O1094*I1094*0.7854)/10000,2)</f>
        <v>#N/A</v>
      </c>
      <c r="Q1094" s="65" t="e">
        <f>VLOOKUP(E1094,'Supply Log'!$E$6:$T$277,12,FALSE)</f>
        <v>#N/A</v>
      </c>
      <c r="R1094" s="78" t="e">
        <f t="shared" ref="R1094:R1157" si="149">ROUND(((Q1094*Q1094*(I1094-S1094)*0.7854)/10000),2)</f>
        <v>#N/A</v>
      </c>
      <c r="S1094" s="65"/>
      <c r="T1094" s="79" t="e">
        <f t="shared" ref="T1094:T1157" si="150">+ROUND((O1094*O1094*S1094*0.7854)/10000,2)</f>
        <v>#N/A</v>
      </c>
      <c r="U1094" s="80" t="e">
        <f t="shared" ref="U1094:U1157" si="151">+P1094-R1094-T1094</f>
        <v>#N/A</v>
      </c>
      <c r="V1094" s="81" t="str">
        <f t="shared" ref="V1094:V1157" si="152">IF(C1094="","",(SUMIF($D$2:$D$23587,D1094,$P$2:$P$23587)))</f>
        <v/>
      </c>
      <c r="W1094" s="69" t="e">
        <f>VLOOKUP(F1094,'Input Log'!$E$6:$V$50000,18,FALSE)</f>
        <v>#N/A</v>
      </c>
      <c r="X1094" s="64" t="e">
        <f>VLOOKUP(E1094,'Supply Log'!$Z$6:$AB$699,2,FALSE)</f>
        <v>#N/A</v>
      </c>
      <c r="Y1094" s="64" t="e">
        <f>VLOOKUP(E1094,'Supply Log'!$E$6:$X$618,20,FALSE)</f>
        <v>#N/A</v>
      </c>
      <c r="Z1094" s="64"/>
      <c r="AA1094" s="64"/>
    </row>
    <row r="1095" spans="1:27" ht="15.75" customHeight="1">
      <c r="A1095" s="67" t="str">
        <f t="shared" si="145"/>
        <v/>
      </c>
      <c r="B1095" s="65">
        <f t="shared" si="147"/>
        <v>1007</v>
      </c>
      <c r="C1095" s="68" t="str">
        <f t="shared" si="146"/>
        <v/>
      </c>
      <c r="D1095" s="69"/>
      <c r="E1095" s="66"/>
      <c r="F1095" s="66"/>
      <c r="G1095" s="65" t="e">
        <f>VLOOKUP(E1095,'Supply Log'!$E$6:$T$999,2,FALSE)</f>
        <v>#N/A</v>
      </c>
      <c r="H1095" s="65" t="e">
        <f>VLOOKUP(E1095,'Supply Log'!$E$6:$T$999,3,FALSE)</f>
        <v>#N/A</v>
      </c>
      <c r="I1095" s="77"/>
      <c r="J1095" s="65" t="e">
        <f>VLOOKUP(E1095,'Supply Log'!$E$6:$T$277,5,FALSE)</f>
        <v>#N/A</v>
      </c>
      <c r="K1095" s="65" t="e">
        <f>VLOOKUP(E1095,'Supply Log'!$E$6:$T$277,6,FALSE)</f>
        <v>#N/A</v>
      </c>
      <c r="L1095" s="65" t="e">
        <f>VLOOKUP(E1095,'Supply Log'!$E$6:$T$277,7,FALSE)</f>
        <v>#N/A</v>
      </c>
      <c r="M1095" s="65" t="e">
        <f>VLOOKUP(E1095,'Supply Log'!$E$6:$T$277,8,FALSE)</f>
        <v>#N/A</v>
      </c>
      <c r="N1095" s="65" t="e">
        <f>VLOOKUP(E1095,'Supply Log'!$E$6:$T$277,9,FALSE)</f>
        <v>#N/A</v>
      </c>
      <c r="O1095" s="65" t="e">
        <f>VLOOKUP(E1095,'Supply Log'!$E$6:$T$277,10,FALSE)</f>
        <v>#N/A</v>
      </c>
      <c r="P1095" s="29" t="e">
        <f t="shared" si="148"/>
        <v>#N/A</v>
      </c>
      <c r="Q1095" s="65" t="e">
        <f>VLOOKUP(E1095,'Supply Log'!$E$6:$T$277,12,FALSE)</f>
        <v>#N/A</v>
      </c>
      <c r="R1095" s="78" t="e">
        <f t="shared" si="149"/>
        <v>#N/A</v>
      </c>
      <c r="S1095" s="65"/>
      <c r="T1095" s="79" t="e">
        <f t="shared" si="150"/>
        <v>#N/A</v>
      </c>
      <c r="U1095" s="80" t="e">
        <f t="shared" si="151"/>
        <v>#N/A</v>
      </c>
      <c r="V1095" s="81" t="str">
        <f t="shared" si="152"/>
        <v/>
      </c>
      <c r="W1095" s="69" t="e">
        <f>VLOOKUP(F1095,'Input Log'!$E$6:$V$50000,18,FALSE)</f>
        <v>#N/A</v>
      </c>
      <c r="X1095" s="64" t="e">
        <f>VLOOKUP(E1095,'Supply Log'!$Z$6:$AB$699,2,FALSE)</f>
        <v>#N/A</v>
      </c>
      <c r="Y1095" s="64" t="e">
        <f>VLOOKUP(E1095,'Supply Log'!$E$6:$X$618,20,FALSE)</f>
        <v>#N/A</v>
      </c>
      <c r="Z1095" s="64"/>
      <c r="AA1095" s="64"/>
    </row>
    <row r="1096" spans="1:27" ht="15.75" customHeight="1">
      <c r="A1096" s="67" t="str">
        <f t="shared" si="145"/>
        <v/>
      </c>
      <c r="B1096" s="65">
        <f t="shared" si="147"/>
        <v>1008</v>
      </c>
      <c r="C1096" s="68" t="str">
        <f t="shared" si="146"/>
        <v/>
      </c>
      <c r="D1096" s="69"/>
      <c r="E1096" s="66"/>
      <c r="F1096" s="66"/>
      <c r="G1096" s="65" t="e">
        <f>VLOOKUP(E1096,'Supply Log'!$E$6:$T$999,2,FALSE)</f>
        <v>#N/A</v>
      </c>
      <c r="H1096" s="65" t="e">
        <f>VLOOKUP(E1096,'Supply Log'!$E$6:$T$999,3,FALSE)</f>
        <v>#N/A</v>
      </c>
      <c r="I1096" s="77"/>
      <c r="J1096" s="65" t="e">
        <f>VLOOKUP(E1096,'Supply Log'!$E$6:$T$277,5,FALSE)</f>
        <v>#N/A</v>
      </c>
      <c r="K1096" s="65" t="e">
        <f>VLOOKUP(E1096,'Supply Log'!$E$6:$T$277,6,FALSE)</f>
        <v>#N/A</v>
      </c>
      <c r="L1096" s="65" t="e">
        <f>VLOOKUP(E1096,'Supply Log'!$E$6:$T$277,7,FALSE)</f>
        <v>#N/A</v>
      </c>
      <c r="M1096" s="65" t="e">
        <f>VLOOKUP(E1096,'Supply Log'!$E$6:$T$277,8,FALSE)</f>
        <v>#N/A</v>
      </c>
      <c r="N1096" s="65" t="e">
        <f>VLOOKUP(E1096,'Supply Log'!$E$6:$T$277,9,FALSE)</f>
        <v>#N/A</v>
      </c>
      <c r="O1096" s="65" t="e">
        <f>VLOOKUP(E1096,'Supply Log'!$E$6:$T$277,10,FALSE)</f>
        <v>#N/A</v>
      </c>
      <c r="P1096" s="29" t="e">
        <f t="shared" si="148"/>
        <v>#N/A</v>
      </c>
      <c r="Q1096" s="65" t="e">
        <f>VLOOKUP(E1096,'Supply Log'!$E$6:$T$277,12,FALSE)</f>
        <v>#N/A</v>
      </c>
      <c r="R1096" s="78" t="e">
        <f t="shared" si="149"/>
        <v>#N/A</v>
      </c>
      <c r="S1096" s="65"/>
      <c r="T1096" s="79" t="e">
        <f t="shared" si="150"/>
        <v>#N/A</v>
      </c>
      <c r="U1096" s="80" t="e">
        <f t="shared" si="151"/>
        <v>#N/A</v>
      </c>
      <c r="V1096" s="81" t="str">
        <f t="shared" si="152"/>
        <v/>
      </c>
      <c r="W1096" s="69" t="e">
        <f>VLOOKUP(F1096,'Input Log'!$E$6:$V$50000,18,FALSE)</f>
        <v>#N/A</v>
      </c>
      <c r="X1096" s="64" t="e">
        <f>VLOOKUP(E1096,'Supply Log'!$Z$6:$AB$699,2,FALSE)</f>
        <v>#N/A</v>
      </c>
      <c r="Y1096" s="64" t="e">
        <f>VLOOKUP(E1096,'Supply Log'!$E$6:$X$618,20,FALSE)</f>
        <v>#N/A</v>
      </c>
      <c r="Z1096" s="64"/>
      <c r="AA1096" s="64"/>
    </row>
    <row r="1097" spans="1:27" ht="15.75" customHeight="1">
      <c r="A1097" s="67" t="str">
        <f t="shared" si="145"/>
        <v/>
      </c>
      <c r="B1097" s="65">
        <f t="shared" si="147"/>
        <v>1009</v>
      </c>
      <c r="C1097" s="68" t="str">
        <f t="shared" si="146"/>
        <v/>
      </c>
      <c r="D1097" s="69"/>
      <c r="E1097" s="66"/>
      <c r="F1097" s="66"/>
      <c r="G1097" s="65" t="e">
        <f>VLOOKUP(E1097,'Supply Log'!$E$6:$T$999,2,FALSE)</f>
        <v>#N/A</v>
      </c>
      <c r="H1097" s="65" t="e">
        <f>VLOOKUP(E1097,'Supply Log'!$E$6:$T$999,3,FALSE)</f>
        <v>#N/A</v>
      </c>
      <c r="I1097" s="77"/>
      <c r="J1097" s="65" t="e">
        <f>VLOOKUP(E1097,'Supply Log'!$E$6:$T$277,5,FALSE)</f>
        <v>#N/A</v>
      </c>
      <c r="K1097" s="65" t="e">
        <f>VLOOKUP(E1097,'Supply Log'!$E$6:$T$277,6,FALSE)</f>
        <v>#N/A</v>
      </c>
      <c r="L1097" s="65" t="e">
        <f>VLOOKUP(E1097,'Supply Log'!$E$6:$T$277,7,FALSE)</f>
        <v>#N/A</v>
      </c>
      <c r="M1097" s="65" t="e">
        <f>VLOOKUP(E1097,'Supply Log'!$E$6:$T$277,8,FALSE)</f>
        <v>#N/A</v>
      </c>
      <c r="N1097" s="65" t="e">
        <f>VLOOKUP(E1097,'Supply Log'!$E$6:$T$277,9,FALSE)</f>
        <v>#N/A</v>
      </c>
      <c r="O1097" s="65" t="e">
        <f>VLOOKUP(E1097,'Supply Log'!$E$6:$T$277,10,FALSE)</f>
        <v>#N/A</v>
      </c>
      <c r="P1097" s="29" t="e">
        <f t="shared" si="148"/>
        <v>#N/A</v>
      </c>
      <c r="Q1097" s="65" t="e">
        <f>VLOOKUP(E1097,'Supply Log'!$E$6:$T$277,12,FALSE)</f>
        <v>#N/A</v>
      </c>
      <c r="R1097" s="78" t="e">
        <f t="shared" si="149"/>
        <v>#N/A</v>
      </c>
      <c r="S1097" s="65"/>
      <c r="T1097" s="79" t="e">
        <f t="shared" si="150"/>
        <v>#N/A</v>
      </c>
      <c r="U1097" s="80" t="e">
        <f t="shared" si="151"/>
        <v>#N/A</v>
      </c>
      <c r="V1097" s="81" t="str">
        <f t="shared" si="152"/>
        <v/>
      </c>
      <c r="W1097" s="69" t="e">
        <f>VLOOKUP(F1097,'Input Log'!$E$6:$V$50000,18,FALSE)</f>
        <v>#N/A</v>
      </c>
      <c r="X1097" s="64" t="e">
        <f>VLOOKUP(E1097,'Supply Log'!$Z$6:$AB$699,2,FALSE)</f>
        <v>#N/A</v>
      </c>
      <c r="Y1097" s="64" t="e">
        <f>VLOOKUP(E1097,'Supply Log'!$E$6:$X$618,20,FALSE)</f>
        <v>#N/A</v>
      </c>
      <c r="Z1097" s="64"/>
      <c r="AA1097" s="64"/>
    </row>
    <row r="1098" spans="1:27" ht="15.75" customHeight="1">
      <c r="A1098" s="67" t="str">
        <f t="shared" si="145"/>
        <v/>
      </c>
      <c r="B1098" s="65">
        <f t="shared" si="147"/>
        <v>1010</v>
      </c>
      <c r="C1098" s="68" t="str">
        <f t="shared" si="146"/>
        <v/>
      </c>
      <c r="D1098" s="69"/>
      <c r="E1098" s="66"/>
      <c r="F1098" s="66"/>
      <c r="G1098" s="65" t="e">
        <f>VLOOKUP(E1098,'Supply Log'!$E$6:$T$999,2,FALSE)</f>
        <v>#N/A</v>
      </c>
      <c r="H1098" s="65" t="e">
        <f>VLOOKUP(E1098,'Supply Log'!$E$6:$T$999,3,FALSE)</f>
        <v>#N/A</v>
      </c>
      <c r="I1098" s="77"/>
      <c r="J1098" s="65" t="e">
        <f>VLOOKUP(E1098,'Supply Log'!$E$6:$T$277,5,FALSE)</f>
        <v>#N/A</v>
      </c>
      <c r="K1098" s="65" t="e">
        <f>VLOOKUP(E1098,'Supply Log'!$E$6:$T$277,6,FALSE)</f>
        <v>#N/A</v>
      </c>
      <c r="L1098" s="65" t="e">
        <f>VLOOKUP(E1098,'Supply Log'!$E$6:$T$277,7,FALSE)</f>
        <v>#N/A</v>
      </c>
      <c r="M1098" s="65" t="e">
        <f>VLOOKUP(E1098,'Supply Log'!$E$6:$T$277,8,FALSE)</f>
        <v>#N/A</v>
      </c>
      <c r="N1098" s="65" t="e">
        <f>VLOOKUP(E1098,'Supply Log'!$E$6:$T$277,9,FALSE)</f>
        <v>#N/A</v>
      </c>
      <c r="O1098" s="65" t="e">
        <f>VLOOKUP(E1098,'Supply Log'!$E$6:$T$277,10,FALSE)</f>
        <v>#N/A</v>
      </c>
      <c r="P1098" s="29" t="e">
        <f t="shared" si="148"/>
        <v>#N/A</v>
      </c>
      <c r="Q1098" s="65" t="e">
        <f>VLOOKUP(E1098,'Supply Log'!$E$6:$T$277,12,FALSE)</f>
        <v>#N/A</v>
      </c>
      <c r="R1098" s="78" t="e">
        <f t="shared" si="149"/>
        <v>#N/A</v>
      </c>
      <c r="S1098" s="65"/>
      <c r="T1098" s="79" t="e">
        <f t="shared" si="150"/>
        <v>#N/A</v>
      </c>
      <c r="U1098" s="80" t="e">
        <f t="shared" si="151"/>
        <v>#N/A</v>
      </c>
      <c r="V1098" s="81" t="str">
        <f t="shared" si="152"/>
        <v/>
      </c>
      <c r="W1098" s="69" t="e">
        <f>VLOOKUP(F1098,'Input Log'!$E$6:$V$50000,18,FALSE)</f>
        <v>#N/A</v>
      </c>
      <c r="X1098" s="64" t="e">
        <f>VLOOKUP(E1098,'Supply Log'!$Z$6:$AB$699,2,FALSE)</f>
        <v>#N/A</v>
      </c>
      <c r="Y1098" s="64" t="e">
        <f>VLOOKUP(E1098,'Supply Log'!$E$6:$X$618,20,FALSE)</f>
        <v>#N/A</v>
      </c>
      <c r="Z1098" s="64"/>
      <c r="AA1098" s="64"/>
    </row>
    <row r="1099" spans="1:27" ht="15.75" customHeight="1">
      <c r="A1099" s="67" t="str">
        <f t="shared" si="145"/>
        <v/>
      </c>
      <c r="B1099" s="65">
        <f t="shared" si="147"/>
        <v>1011</v>
      </c>
      <c r="C1099" s="68" t="str">
        <f t="shared" si="146"/>
        <v/>
      </c>
      <c r="D1099" s="69"/>
      <c r="E1099" s="66"/>
      <c r="F1099" s="66"/>
      <c r="G1099" s="65" t="e">
        <f>VLOOKUP(E1099,'Supply Log'!$E$6:$T$999,2,FALSE)</f>
        <v>#N/A</v>
      </c>
      <c r="H1099" s="65" t="e">
        <f>VLOOKUP(E1099,'Supply Log'!$E$6:$T$999,3,FALSE)</f>
        <v>#N/A</v>
      </c>
      <c r="I1099" s="77"/>
      <c r="J1099" s="65" t="e">
        <f>VLOOKUP(E1099,'Supply Log'!$E$6:$T$277,5,FALSE)</f>
        <v>#N/A</v>
      </c>
      <c r="K1099" s="65" t="e">
        <f>VLOOKUP(E1099,'Supply Log'!$E$6:$T$277,6,FALSE)</f>
        <v>#N/A</v>
      </c>
      <c r="L1099" s="65" t="e">
        <f>VLOOKUP(E1099,'Supply Log'!$E$6:$T$277,7,FALSE)</f>
        <v>#N/A</v>
      </c>
      <c r="M1099" s="65" t="e">
        <f>VLOOKUP(E1099,'Supply Log'!$E$6:$T$277,8,FALSE)</f>
        <v>#N/A</v>
      </c>
      <c r="N1099" s="65" t="e">
        <f>VLOOKUP(E1099,'Supply Log'!$E$6:$T$277,9,FALSE)</f>
        <v>#N/A</v>
      </c>
      <c r="O1099" s="65" t="e">
        <f>VLOOKUP(E1099,'Supply Log'!$E$6:$T$277,10,FALSE)</f>
        <v>#N/A</v>
      </c>
      <c r="P1099" s="29" t="e">
        <f t="shared" si="148"/>
        <v>#N/A</v>
      </c>
      <c r="Q1099" s="65" t="e">
        <f>VLOOKUP(E1099,'Supply Log'!$E$6:$T$277,12,FALSE)</f>
        <v>#N/A</v>
      </c>
      <c r="R1099" s="78" t="e">
        <f t="shared" si="149"/>
        <v>#N/A</v>
      </c>
      <c r="S1099" s="65"/>
      <c r="T1099" s="79" t="e">
        <f t="shared" si="150"/>
        <v>#N/A</v>
      </c>
      <c r="U1099" s="80" t="e">
        <f t="shared" si="151"/>
        <v>#N/A</v>
      </c>
      <c r="V1099" s="81" t="str">
        <f t="shared" si="152"/>
        <v/>
      </c>
      <c r="W1099" s="69" t="e">
        <f>VLOOKUP(F1099,'Input Log'!$E$6:$V$50000,18,FALSE)</f>
        <v>#N/A</v>
      </c>
      <c r="X1099" s="64" t="e">
        <f>VLOOKUP(E1099,'Supply Log'!$Z$6:$AB$699,2,FALSE)</f>
        <v>#N/A</v>
      </c>
      <c r="Y1099" s="64" t="e">
        <f>VLOOKUP(E1099,'Supply Log'!$E$6:$X$618,20,FALSE)</f>
        <v>#N/A</v>
      </c>
      <c r="Z1099" s="64"/>
      <c r="AA1099" s="64"/>
    </row>
    <row r="1100" spans="1:27" ht="15.75" customHeight="1">
      <c r="A1100" s="67" t="str">
        <f t="shared" si="145"/>
        <v/>
      </c>
      <c r="B1100" s="65">
        <f t="shared" si="147"/>
        <v>1012</v>
      </c>
      <c r="C1100" s="68" t="str">
        <f t="shared" si="146"/>
        <v/>
      </c>
      <c r="D1100" s="69"/>
      <c r="E1100" s="66"/>
      <c r="F1100" s="66"/>
      <c r="G1100" s="65" t="e">
        <f>VLOOKUP(E1100,'Supply Log'!$E$6:$T$999,2,FALSE)</f>
        <v>#N/A</v>
      </c>
      <c r="H1100" s="65" t="e">
        <f>VLOOKUP(E1100,'Supply Log'!$E$6:$T$999,3,FALSE)</f>
        <v>#N/A</v>
      </c>
      <c r="I1100" s="77"/>
      <c r="J1100" s="65" t="e">
        <f>VLOOKUP(E1100,'Supply Log'!$E$6:$T$277,5,FALSE)</f>
        <v>#N/A</v>
      </c>
      <c r="K1100" s="65" t="e">
        <f>VLOOKUP(E1100,'Supply Log'!$E$6:$T$277,6,FALSE)</f>
        <v>#N/A</v>
      </c>
      <c r="L1100" s="65" t="e">
        <f>VLOOKUP(E1100,'Supply Log'!$E$6:$T$277,7,FALSE)</f>
        <v>#N/A</v>
      </c>
      <c r="M1100" s="65" t="e">
        <f>VLOOKUP(E1100,'Supply Log'!$E$6:$T$277,8,FALSE)</f>
        <v>#N/A</v>
      </c>
      <c r="N1100" s="65" t="e">
        <f>VLOOKUP(E1100,'Supply Log'!$E$6:$T$277,9,FALSE)</f>
        <v>#N/A</v>
      </c>
      <c r="O1100" s="65" t="e">
        <f>VLOOKUP(E1100,'Supply Log'!$E$6:$T$277,10,FALSE)</f>
        <v>#N/A</v>
      </c>
      <c r="P1100" s="29" t="e">
        <f t="shared" si="148"/>
        <v>#N/A</v>
      </c>
      <c r="Q1100" s="65" t="e">
        <f>VLOOKUP(E1100,'Supply Log'!$E$6:$T$277,12,FALSE)</f>
        <v>#N/A</v>
      </c>
      <c r="R1100" s="78" t="e">
        <f t="shared" si="149"/>
        <v>#N/A</v>
      </c>
      <c r="S1100" s="65"/>
      <c r="T1100" s="79" t="e">
        <f t="shared" si="150"/>
        <v>#N/A</v>
      </c>
      <c r="U1100" s="80" t="e">
        <f t="shared" si="151"/>
        <v>#N/A</v>
      </c>
      <c r="V1100" s="81" t="str">
        <f t="shared" si="152"/>
        <v/>
      </c>
      <c r="W1100" s="69" t="e">
        <f>VLOOKUP(F1100,'Input Log'!$E$6:$V$50000,18,FALSE)</f>
        <v>#N/A</v>
      </c>
      <c r="X1100" s="64" t="e">
        <f>VLOOKUP(E1100,'Supply Log'!$Z$6:$AB$699,2,FALSE)</f>
        <v>#N/A</v>
      </c>
      <c r="Y1100" s="64" t="e">
        <f>VLOOKUP(E1100,'Supply Log'!$E$6:$X$618,20,FALSE)</f>
        <v>#N/A</v>
      </c>
      <c r="Z1100" s="64"/>
      <c r="AA1100" s="64"/>
    </row>
    <row r="1101" spans="1:27" ht="15.75" customHeight="1">
      <c r="A1101" s="67" t="str">
        <f t="shared" si="145"/>
        <v/>
      </c>
      <c r="B1101" s="65">
        <f t="shared" si="147"/>
        <v>1013</v>
      </c>
      <c r="C1101" s="68" t="str">
        <f t="shared" si="146"/>
        <v/>
      </c>
      <c r="D1101" s="69"/>
      <c r="E1101" s="66"/>
      <c r="F1101" s="66"/>
      <c r="G1101" s="65" t="e">
        <f>VLOOKUP(E1101,'Supply Log'!$E$6:$T$999,2,FALSE)</f>
        <v>#N/A</v>
      </c>
      <c r="H1101" s="65" t="e">
        <f>VLOOKUP(E1101,'Supply Log'!$E$6:$T$999,3,FALSE)</f>
        <v>#N/A</v>
      </c>
      <c r="I1101" s="77"/>
      <c r="J1101" s="65" t="e">
        <f>VLOOKUP(E1101,'Supply Log'!$E$6:$T$277,5,FALSE)</f>
        <v>#N/A</v>
      </c>
      <c r="K1101" s="65" t="e">
        <f>VLOOKUP(E1101,'Supply Log'!$E$6:$T$277,6,FALSE)</f>
        <v>#N/A</v>
      </c>
      <c r="L1101" s="65" t="e">
        <f>VLOOKUP(E1101,'Supply Log'!$E$6:$T$277,7,FALSE)</f>
        <v>#N/A</v>
      </c>
      <c r="M1101" s="65" t="e">
        <f>VLOOKUP(E1101,'Supply Log'!$E$6:$T$277,8,FALSE)</f>
        <v>#N/A</v>
      </c>
      <c r="N1101" s="65" t="e">
        <f>VLOOKUP(E1101,'Supply Log'!$E$6:$T$277,9,FALSE)</f>
        <v>#N/A</v>
      </c>
      <c r="O1101" s="65" t="e">
        <f>VLOOKUP(E1101,'Supply Log'!$E$6:$T$277,10,FALSE)</f>
        <v>#N/A</v>
      </c>
      <c r="P1101" s="29" t="e">
        <f t="shared" si="148"/>
        <v>#N/A</v>
      </c>
      <c r="Q1101" s="65" t="e">
        <f>VLOOKUP(E1101,'Supply Log'!$E$6:$T$277,12,FALSE)</f>
        <v>#N/A</v>
      </c>
      <c r="R1101" s="78" t="e">
        <f t="shared" si="149"/>
        <v>#N/A</v>
      </c>
      <c r="S1101" s="65"/>
      <c r="T1101" s="79" t="e">
        <f t="shared" si="150"/>
        <v>#N/A</v>
      </c>
      <c r="U1101" s="80" t="e">
        <f t="shared" si="151"/>
        <v>#N/A</v>
      </c>
      <c r="V1101" s="81" t="str">
        <f t="shared" si="152"/>
        <v/>
      </c>
      <c r="W1101" s="69" t="e">
        <f>VLOOKUP(F1101,'Input Log'!$E$6:$V$50000,18,FALSE)</f>
        <v>#N/A</v>
      </c>
      <c r="X1101" s="64" t="e">
        <f>VLOOKUP(E1101,'Supply Log'!$Z$6:$AB$699,2,FALSE)</f>
        <v>#N/A</v>
      </c>
      <c r="Y1101" s="64" t="e">
        <f>VLOOKUP(E1101,'Supply Log'!$E$6:$X$618,20,FALSE)</f>
        <v>#N/A</v>
      </c>
      <c r="Z1101" s="64"/>
      <c r="AA1101" s="64"/>
    </row>
    <row r="1102" spans="1:27" ht="15.75" customHeight="1">
      <c r="A1102" s="67" t="str">
        <f t="shared" si="145"/>
        <v/>
      </c>
      <c r="B1102" s="65">
        <f t="shared" si="147"/>
        <v>1014</v>
      </c>
      <c r="C1102" s="68" t="str">
        <f t="shared" si="146"/>
        <v/>
      </c>
      <c r="D1102" s="69"/>
      <c r="E1102" s="66"/>
      <c r="F1102" s="66"/>
      <c r="G1102" s="65" t="e">
        <f>VLOOKUP(E1102,'Supply Log'!$E$6:$T$999,2,FALSE)</f>
        <v>#N/A</v>
      </c>
      <c r="H1102" s="65" t="e">
        <f>VLOOKUP(E1102,'Supply Log'!$E$6:$T$999,3,FALSE)</f>
        <v>#N/A</v>
      </c>
      <c r="I1102" s="77"/>
      <c r="J1102" s="65" t="e">
        <f>VLOOKUP(E1102,'Supply Log'!$E$6:$T$277,5,FALSE)</f>
        <v>#N/A</v>
      </c>
      <c r="K1102" s="65" t="e">
        <f>VLOOKUP(E1102,'Supply Log'!$E$6:$T$277,6,FALSE)</f>
        <v>#N/A</v>
      </c>
      <c r="L1102" s="65" t="e">
        <f>VLOOKUP(E1102,'Supply Log'!$E$6:$T$277,7,FALSE)</f>
        <v>#N/A</v>
      </c>
      <c r="M1102" s="65" t="e">
        <f>VLOOKUP(E1102,'Supply Log'!$E$6:$T$277,8,FALSE)</f>
        <v>#N/A</v>
      </c>
      <c r="N1102" s="65" t="e">
        <f>VLOOKUP(E1102,'Supply Log'!$E$6:$T$277,9,FALSE)</f>
        <v>#N/A</v>
      </c>
      <c r="O1102" s="65" t="e">
        <f>VLOOKUP(E1102,'Supply Log'!$E$6:$T$277,10,FALSE)</f>
        <v>#N/A</v>
      </c>
      <c r="P1102" s="29" t="e">
        <f t="shared" si="148"/>
        <v>#N/A</v>
      </c>
      <c r="Q1102" s="65" t="e">
        <f>VLOOKUP(E1102,'Supply Log'!$E$6:$T$277,12,FALSE)</f>
        <v>#N/A</v>
      </c>
      <c r="R1102" s="78" t="e">
        <f t="shared" si="149"/>
        <v>#N/A</v>
      </c>
      <c r="S1102" s="65"/>
      <c r="T1102" s="79" t="e">
        <f t="shared" si="150"/>
        <v>#N/A</v>
      </c>
      <c r="U1102" s="80" t="e">
        <f t="shared" si="151"/>
        <v>#N/A</v>
      </c>
      <c r="V1102" s="81" t="str">
        <f t="shared" si="152"/>
        <v/>
      </c>
      <c r="W1102" s="69" t="e">
        <f>VLOOKUP(F1102,'Input Log'!$E$6:$V$50000,18,FALSE)</f>
        <v>#N/A</v>
      </c>
      <c r="X1102" s="64" t="e">
        <f>VLOOKUP(E1102,'Supply Log'!$Z$6:$AB$699,2,FALSE)</f>
        <v>#N/A</v>
      </c>
      <c r="Y1102" s="64" t="e">
        <f>VLOOKUP(E1102,'Supply Log'!$E$6:$X$618,20,FALSE)</f>
        <v>#N/A</v>
      </c>
      <c r="Z1102" s="64"/>
      <c r="AA1102" s="64"/>
    </row>
    <row r="1103" spans="1:27" ht="15.75" customHeight="1">
      <c r="A1103" s="67" t="str">
        <f t="shared" si="145"/>
        <v/>
      </c>
      <c r="B1103" s="65">
        <f t="shared" si="147"/>
        <v>1015</v>
      </c>
      <c r="C1103" s="68" t="str">
        <f t="shared" si="146"/>
        <v/>
      </c>
      <c r="D1103" s="69"/>
      <c r="E1103" s="66"/>
      <c r="F1103" s="66"/>
      <c r="G1103" s="65" t="e">
        <f>VLOOKUP(E1103,'Supply Log'!$E$6:$T$999,2,FALSE)</f>
        <v>#N/A</v>
      </c>
      <c r="H1103" s="65" t="e">
        <f>VLOOKUP(E1103,'Supply Log'!$E$6:$T$999,3,FALSE)</f>
        <v>#N/A</v>
      </c>
      <c r="I1103" s="77"/>
      <c r="J1103" s="65" t="e">
        <f>VLOOKUP(E1103,'Supply Log'!$E$6:$T$277,5,FALSE)</f>
        <v>#N/A</v>
      </c>
      <c r="K1103" s="65" t="e">
        <f>VLOOKUP(E1103,'Supply Log'!$E$6:$T$277,6,FALSE)</f>
        <v>#N/A</v>
      </c>
      <c r="L1103" s="65" t="e">
        <f>VLOOKUP(E1103,'Supply Log'!$E$6:$T$277,7,FALSE)</f>
        <v>#N/A</v>
      </c>
      <c r="M1103" s="65" t="e">
        <f>VLOOKUP(E1103,'Supply Log'!$E$6:$T$277,8,FALSE)</f>
        <v>#N/A</v>
      </c>
      <c r="N1103" s="65" t="e">
        <f>VLOOKUP(E1103,'Supply Log'!$E$6:$T$277,9,FALSE)</f>
        <v>#N/A</v>
      </c>
      <c r="O1103" s="65" t="e">
        <f>VLOOKUP(E1103,'Supply Log'!$E$6:$T$277,10,FALSE)</f>
        <v>#N/A</v>
      </c>
      <c r="P1103" s="29" t="e">
        <f t="shared" si="148"/>
        <v>#N/A</v>
      </c>
      <c r="Q1103" s="65" t="e">
        <f>VLOOKUP(E1103,'Supply Log'!$E$6:$T$277,12,FALSE)</f>
        <v>#N/A</v>
      </c>
      <c r="R1103" s="78" t="e">
        <f t="shared" si="149"/>
        <v>#N/A</v>
      </c>
      <c r="S1103" s="65"/>
      <c r="T1103" s="79" t="e">
        <f t="shared" si="150"/>
        <v>#N/A</v>
      </c>
      <c r="U1103" s="80" t="e">
        <f t="shared" si="151"/>
        <v>#N/A</v>
      </c>
      <c r="V1103" s="81" t="str">
        <f t="shared" si="152"/>
        <v/>
      </c>
      <c r="W1103" s="69" t="e">
        <f>VLOOKUP(F1103,'Input Log'!$E$6:$V$50000,18,FALSE)</f>
        <v>#N/A</v>
      </c>
      <c r="X1103" s="64" t="e">
        <f>VLOOKUP(E1103,'Supply Log'!$Z$6:$AB$699,2,FALSE)</f>
        <v>#N/A</v>
      </c>
      <c r="Y1103" s="64" t="e">
        <f>VLOOKUP(E1103,'Supply Log'!$E$6:$X$618,20,FALSE)</f>
        <v>#N/A</v>
      </c>
      <c r="Z1103" s="64"/>
      <c r="AA1103" s="64"/>
    </row>
    <row r="1104" spans="1:27" ht="15.75" customHeight="1">
      <c r="A1104" s="67" t="str">
        <f t="shared" si="145"/>
        <v/>
      </c>
      <c r="B1104" s="65">
        <f t="shared" si="147"/>
        <v>1016</v>
      </c>
      <c r="C1104" s="68" t="str">
        <f t="shared" si="146"/>
        <v/>
      </c>
      <c r="D1104" s="69"/>
      <c r="E1104" s="66"/>
      <c r="F1104" s="66"/>
      <c r="G1104" s="65" t="e">
        <f>VLOOKUP(E1104,'Supply Log'!$E$6:$T$999,2,FALSE)</f>
        <v>#N/A</v>
      </c>
      <c r="H1104" s="65" t="e">
        <f>VLOOKUP(E1104,'Supply Log'!$E$6:$T$999,3,FALSE)</f>
        <v>#N/A</v>
      </c>
      <c r="I1104" s="77"/>
      <c r="J1104" s="65" t="e">
        <f>VLOOKUP(E1104,'Supply Log'!$E$6:$T$277,5,FALSE)</f>
        <v>#N/A</v>
      </c>
      <c r="K1104" s="65" t="e">
        <f>VLOOKUP(E1104,'Supply Log'!$E$6:$T$277,6,FALSE)</f>
        <v>#N/A</v>
      </c>
      <c r="L1104" s="65" t="e">
        <f>VLOOKUP(E1104,'Supply Log'!$E$6:$T$277,7,FALSE)</f>
        <v>#N/A</v>
      </c>
      <c r="M1104" s="65" t="e">
        <f>VLOOKUP(E1104,'Supply Log'!$E$6:$T$277,8,FALSE)</f>
        <v>#N/A</v>
      </c>
      <c r="N1104" s="65" t="e">
        <f>VLOOKUP(E1104,'Supply Log'!$E$6:$T$277,9,FALSE)</f>
        <v>#N/A</v>
      </c>
      <c r="O1104" s="65" t="e">
        <f>VLOOKUP(E1104,'Supply Log'!$E$6:$T$277,10,FALSE)</f>
        <v>#N/A</v>
      </c>
      <c r="P1104" s="29" t="e">
        <f t="shared" si="148"/>
        <v>#N/A</v>
      </c>
      <c r="Q1104" s="65" t="e">
        <f>VLOOKUP(E1104,'Supply Log'!$E$6:$T$277,12,FALSE)</f>
        <v>#N/A</v>
      </c>
      <c r="R1104" s="78" t="e">
        <f t="shared" si="149"/>
        <v>#N/A</v>
      </c>
      <c r="S1104" s="65"/>
      <c r="T1104" s="79" t="e">
        <f t="shared" si="150"/>
        <v>#N/A</v>
      </c>
      <c r="U1104" s="80" t="e">
        <f t="shared" si="151"/>
        <v>#N/A</v>
      </c>
      <c r="V1104" s="81" t="str">
        <f t="shared" si="152"/>
        <v/>
      </c>
      <c r="W1104" s="69" t="e">
        <f>VLOOKUP(F1104,'Input Log'!$E$6:$V$50000,18,FALSE)</f>
        <v>#N/A</v>
      </c>
      <c r="X1104" s="64" t="e">
        <f>VLOOKUP(E1104,'Supply Log'!$Z$6:$AB$699,2,FALSE)</f>
        <v>#N/A</v>
      </c>
      <c r="Y1104" s="64" t="e">
        <f>VLOOKUP(E1104,'Supply Log'!$E$6:$X$618,20,FALSE)</f>
        <v>#N/A</v>
      </c>
      <c r="Z1104" s="64"/>
      <c r="AA1104" s="64"/>
    </row>
    <row r="1105" spans="1:27" ht="15.75" customHeight="1">
      <c r="A1105" s="67" t="str">
        <f t="shared" si="145"/>
        <v/>
      </c>
      <c r="B1105" s="65">
        <f t="shared" si="147"/>
        <v>1017</v>
      </c>
      <c r="C1105" s="68" t="str">
        <f t="shared" si="146"/>
        <v/>
      </c>
      <c r="D1105" s="69"/>
      <c r="E1105" s="66"/>
      <c r="F1105" s="66"/>
      <c r="G1105" s="65" t="e">
        <f>VLOOKUP(E1105,'Supply Log'!$E$6:$T$999,2,FALSE)</f>
        <v>#N/A</v>
      </c>
      <c r="H1105" s="65" t="e">
        <f>VLOOKUP(E1105,'Supply Log'!$E$6:$T$999,3,FALSE)</f>
        <v>#N/A</v>
      </c>
      <c r="I1105" s="77"/>
      <c r="J1105" s="65" t="e">
        <f>VLOOKUP(E1105,'Supply Log'!$E$6:$T$277,5,FALSE)</f>
        <v>#N/A</v>
      </c>
      <c r="K1105" s="65" t="e">
        <f>VLOOKUP(E1105,'Supply Log'!$E$6:$T$277,6,FALSE)</f>
        <v>#N/A</v>
      </c>
      <c r="L1105" s="65" t="e">
        <f>VLOOKUP(E1105,'Supply Log'!$E$6:$T$277,7,FALSE)</f>
        <v>#N/A</v>
      </c>
      <c r="M1105" s="65" t="e">
        <f>VLOOKUP(E1105,'Supply Log'!$E$6:$T$277,8,FALSE)</f>
        <v>#N/A</v>
      </c>
      <c r="N1105" s="65" t="e">
        <f>VLOOKUP(E1105,'Supply Log'!$E$6:$T$277,9,FALSE)</f>
        <v>#N/A</v>
      </c>
      <c r="O1105" s="65" t="e">
        <f>VLOOKUP(E1105,'Supply Log'!$E$6:$T$277,10,FALSE)</f>
        <v>#N/A</v>
      </c>
      <c r="P1105" s="29" t="e">
        <f t="shared" si="148"/>
        <v>#N/A</v>
      </c>
      <c r="Q1105" s="65" t="e">
        <f>VLOOKUP(E1105,'Supply Log'!$E$6:$T$277,12,FALSE)</f>
        <v>#N/A</v>
      </c>
      <c r="R1105" s="78" t="e">
        <f t="shared" si="149"/>
        <v>#N/A</v>
      </c>
      <c r="S1105" s="65"/>
      <c r="T1105" s="79" t="e">
        <f t="shared" si="150"/>
        <v>#N/A</v>
      </c>
      <c r="U1105" s="80" t="e">
        <f t="shared" si="151"/>
        <v>#N/A</v>
      </c>
      <c r="V1105" s="81" t="str">
        <f t="shared" si="152"/>
        <v/>
      </c>
      <c r="W1105" s="69" t="e">
        <f>VLOOKUP(F1105,'Input Log'!$E$6:$V$50000,18,FALSE)</f>
        <v>#N/A</v>
      </c>
      <c r="X1105" s="64" t="e">
        <f>VLOOKUP(E1105,'Supply Log'!$Z$6:$AB$699,2,FALSE)</f>
        <v>#N/A</v>
      </c>
      <c r="Y1105" s="64" t="e">
        <f>VLOOKUP(E1105,'Supply Log'!$E$6:$X$618,20,FALSE)</f>
        <v>#N/A</v>
      </c>
      <c r="Z1105" s="64"/>
      <c r="AA1105" s="64"/>
    </row>
    <row r="1106" spans="1:27" ht="15.75" customHeight="1">
      <c r="A1106" s="67" t="str">
        <f t="shared" si="145"/>
        <v/>
      </c>
      <c r="B1106" s="65">
        <f t="shared" si="147"/>
        <v>1018</v>
      </c>
      <c r="C1106" s="68" t="str">
        <f t="shared" si="146"/>
        <v/>
      </c>
      <c r="D1106" s="69"/>
      <c r="E1106" s="66"/>
      <c r="F1106" s="66"/>
      <c r="G1106" s="65" t="e">
        <f>VLOOKUP(E1106,'Supply Log'!$E$6:$T$999,2,FALSE)</f>
        <v>#N/A</v>
      </c>
      <c r="H1106" s="65" t="e">
        <f>VLOOKUP(E1106,'Supply Log'!$E$6:$T$999,3,FALSE)</f>
        <v>#N/A</v>
      </c>
      <c r="I1106" s="77"/>
      <c r="J1106" s="65" t="e">
        <f>VLOOKUP(E1106,'Supply Log'!$E$6:$T$277,5,FALSE)</f>
        <v>#N/A</v>
      </c>
      <c r="K1106" s="65" t="e">
        <f>VLOOKUP(E1106,'Supply Log'!$E$6:$T$277,6,FALSE)</f>
        <v>#N/A</v>
      </c>
      <c r="L1106" s="65" t="e">
        <f>VLOOKUP(E1106,'Supply Log'!$E$6:$T$277,7,FALSE)</f>
        <v>#N/A</v>
      </c>
      <c r="M1106" s="65" t="e">
        <f>VLOOKUP(E1106,'Supply Log'!$E$6:$T$277,8,FALSE)</f>
        <v>#N/A</v>
      </c>
      <c r="N1106" s="65" t="e">
        <f>VLOOKUP(E1106,'Supply Log'!$E$6:$T$277,9,FALSE)</f>
        <v>#N/A</v>
      </c>
      <c r="O1106" s="65" t="e">
        <f>VLOOKUP(E1106,'Supply Log'!$E$6:$T$277,10,FALSE)</f>
        <v>#N/A</v>
      </c>
      <c r="P1106" s="29" t="e">
        <f t="shared" si="148"/>
        <v>#N/A</v>
      </c>
      <c r="Q1106" s="65" t="e">
        <f>VLOOKUP(E1106,'Supply Log'!$E$6:$T$277,12,FALSE)</f>
        <v>#N/A</v>
      </c>
      <c r="R1106" s="78" t="e">
        <f t="shared" si="149"/>
        <v>#N/A</v>
      </c>
      <c r="S1106" s="65"/>
      <c r="T1106" s="79" t="e">
        <f t="shared" si="150"/>
        <v>#N/A</v>
      </c>
      <c r="U1106" s="80" t="e">
        <f t="shared" si="151"/>
        <v>#N/A</v>
      </c>
      <c r="V1106" s="81" t="str">
        <f t="shared" si="152"/>
        <v/>
      </c>
      <c r="W1106" s="69" t="e">
        <f>VLOOKUP(F1106,'Input Log'!$E$6:$V$50000,18,FALSE)</f>
        <v>#N/A</v>
      </c>
      <c r="X1106" s="64" t="e">
        <f>VLOOKUP(E1106,'Supply Log'!$Z$6:$AB$699,2,FALSE)</f>
        <v>#N/A</v>
      </c>
      <c r="Y1106" s="64" t="e">
        <f>VLOOKUP(E1106,'Supply Log'!$E$6:$X$618,20,FALSE)</f>
        <v>#N/A</v>
      </c>
      <c r="Z1106" s="64"/>
      <c r="AA1106" s="64"/>
    </row>
    <row r="1107" spans="1:27" ht="15.75" customHeight="1">
      <c r="A1107" s="67" t="str">
        <f t="shared" si="145"/>
        <v/>
      </c>
      <c r="B1107" s="65">
        <f t="shared" si="147"/>
        <v>1019</v>
      </c>
      <c r="C1107" s="68" t="str">
        <f t="shared" si="146"/>
        <v/>
      </c>
      <c r="D1107" s="69"/>
      <c r="E1107" s="66"/>
      <c r="F1107" s="66"/>
      <c r="G1107" s="65" t="e">
        <f>VLOOKUP(E1107,'Supply Log'!$E$6:$T$999,2,FALSE)</f>
        <v>#N/A</v>
      </c>
      <c r="H1107" s="65" t="e">
        <f>VLOOKUP(E1107,'Supply Log'!$E$6:$T$999,3,FALSE)</f>
        <v>#N/A</v>
      </c>
      <c r="I1107" s="77"/>
      <c r="J1107" s="65" t="e">
        <f>VLOOKUP(E1107,'Supply Log'!$E$6:$T$277,5,FALSE)</f>
        <v>#N/A</v>
      </c>
      <c r="K1107" s="65" t="e">
        <f>VLOOKUP(E1107,'Supply Log'!$E$6:$T$277,6,FALSE)</f>
        <v>#N/A</v>
      </c>
      <c r="L1107" s="65" t="e">
        <f>VLOOKUP(E1107,'Supply Log'!$E$6:$T$277,7,FALSE)</f>
        <v>#N/A</v>
      </c>
      <c r="M1107" s="65" t="e">
        <f>VLOOKUP(E1107,'Supply Log'!$E$6:$T$277,8,FALSE)</f>
        <v>#N/A</v>
      </c>
      <c r="N1107" s="65" t="e">
        <f>VLOOKUP(E1107,'Supply Log'!$E$6:$T$277,9,FALSE)</f>
        <v>#N/A</v>
      </c>
      <c r="O1107" s="65" t="e">
        <f>VLOOKUP(E1107,'Supply Log'!$E$6:$T$277,10,FALSE)</f>
        <v>#N/A</v>
      </c>
      <c r="P1107" s="29" t="e">
        <f t="shared" si="148"/>
        <v>#N/A</v>
      </c>
      <c r="Q1107" s="65" t="e">
        <f>VLOOKUP(E1107,'Supply Log'!$E$6:$T$277,12,FALSE)</f>
        <v>#N/A</v>
      </c>
      <c r="R1107" s="78" t="e">
        <f t="shared" si="149"/>
        <v>#N/A</v>
      </c>
      <c r="S1107" s="65"/>
      <c r="T1107" s="79" t="e">
        <f t="shared" si="150"/>
        <v>#N/A</v>
      </c>
      <c r="U1107" s="80" t="e">
        <f t="shared" si="151"/>
        <v>#N/A</v>
      </c>
      <c r="V1107" s="81" t="str">
        <f t="shared" si="152"/>
        <v/>
      </c>
      <c r="W1107" s="69" t="e">
        <f>VLOOKUP(F1107,'Input Log'!$E$6:$V$50000,18,FALSE)</f>
        <v>#N/A</v>
      </c>
      <c r="X1107" s="64" t="e">
        <f>VLOOKUP(E1107,'Supply Log'!$Z$6:$AB$699,2,FALSE)</f>
        <v>#N/A</v>
      </c>
      <c r="Y1107" s="64" t="e">
        <f>VLOOKUP(E1107,'Supply Log'!$E$6:$X$618,20,FALSE)</f>
        <v>#N/A</v>
      </c>
      <c r="Z1107" s="64"/>
      <c r="AA1107" s="64"/>
    </row>
    <row r="1108" spans="1:27" ht="15.75" customHeight="1">
      <c r="A1108" s="67" t="str">
        <f t="shared" si="145"/>
        <v/>
      </c>
      <c r="B1108" s="65">
        <f t="shared" si="147"/>
        <v>1020</v>
      </c>
      <c r="C1108" s="68" t="str">
        <f t="shared" si="146"/>
        <v/>
      </c>
      <c r="D1108" s="69"/>
      <c r="E1108" s="66"/>
      <c r="F1108" s="66"/>
      <c r="G1108" s="65" t="e">
        <f>VLOOKUP(E1108,'Supply Log'!$E$6:$T$999,2,FALSE)</f>
        <v>#N/A</v>
      </c>
      <c r="H1108" s="65" t="e">
        <f>VLOOKUP(E1108,'Supply Log'!$E$6:$T$999,3,FALSE)</f>
        <v>#N/A</v>
      </c>
      <c r="I1108" s="77"/>
      <c r="J1108" s="65" t="e">
        <f>VLOOKUP(E1108,'Supply Log'!$E$6:$T$277,5,FALSE)</f>
        <v>#N/A</v>
      </c>
      <c r="K1108" s="65" t="e">
        <f>VLOOKUP(E1108,'Supply Log'!$E$6:$T$277,6,FALSE)</f>
        <v>#N/A</v>
      </c>
      <c r="L1108" s="65" t="e">
        <f>VLOOKUP(E1108,'Supply Log'!$E$6:$T$277,7,FALSE)</f>
        <v>#N/A</v>
      </c>
      <c r="M1108" s="65" t="e">
        <f>VLOOKUP(E1108,'Supply Log'!$E$6:$T$277,8,FALSE)</f>
        <v>#N/A</v>
      </c>
      <c r="N1108" s="65" t="e">
        <f>VLOOKUP(E1108,'Supply Log'!$E$6:$T$277,9,FALSE)</f>
        <v>#N/A</v>
      </c>
      <c r="O1108" s="65" t="e">
        <f>VLOOKUP(E1108,'Supply Log'!$E$6:$T$277,10,FALSE)</f>
        <v>#N/A</v>
      </c>
      <c r="P1108" s="29" t="e">
        <f t="shared" si="148"/>
        <v>#N/A</v>
      </c>
      <c r="Q1108" s="65" t="e">
        <f>VLOOKUP(E1108,'Supply Log'!$E$6:$T$277,12,FALSE)</f>
        <v>#N/A</v>
      </c>
      <c r="R1108" s="78" t="e">
        <f t="shared" si="149"/>
        <v>#N/A</v>
      </c>
      <c r="S1108" s="65"/>
      <c r="T1108" s="79" t="e">
        <f t="shared" si="150"/>
        <v>#N/A</v>
      </c>
      <c r="U1108" s="80" t="e">
        <f t="shared" si="151"/>
        <v>#N/A</v>
      </c>
      <c r="V1108" s="81" t="str">
        <f t="shared" si="152"/>
        <v/>
      </c>
      <c r="W1108" s="69" t="e">
        <f>VLOOKUP(F1108,'Input Log'!$E$6:$V$50000,18,FALSE)</f>
        <v>#N/A</v>
      </c>
      <c r="X1108" s="64" t="e">
        <f>VLOOKUP(E1108,'Supply Log'!$Z$6:$AB$699,2,FALSE)</f>
        <v>#N/A</v>
      </c>
      <c r="Y1108" s="64" t="e">
        <f>VLOOKUP(E1108,'Supply Log'!$E$6:$X$618,20,FALSE)</f>
        <v>#N/A</v>
      </c>
      <c r="Z1108" s="64"/>
      <c r="AA1108" s="64"/>
    </row>
    <row r="1109" spans="1:27" ht="15.75" customHeight="1">
      <c r="A1109" s="67" t="str">
        <f t="shared" si="145"/>
        <v/>
      </c>
      <c r="B1109" s="65">
        <f t="shared" si="147"/>
        <v>1021</v>
      </c>
      <c r="C1109" s="68" t="str">
        <f t="shared" si="146"/>
        <v/>
      </c>
      <c r="D1109" s="69"/>
      <c r="E1109" s="66"/>
      <c r="F1109" s="66"/>
      <c r="G1109" s="65" t="e">
        <f>VLOOKUP(E1109,'Supply Log'!$E$6:$T$999,2,FALSE)</f>
        <v>#N/A</v>
      </c>
      <c r="H1109" s="65" t="e">
        <f>VLOOKUP(E1109,'Supply Log'!$E$6:$T$999,3,FALSE)</f>
        <v>#N/A</v>
      </c>
      <c r="I1109" s="77"/>
      <c r="J1109" s="65" t="e">
        <f>VLOOKUP(E1109,'Supply Log'!$E$6:$T$277,5,FALSE)</f>
        <v>#N/A</v>
      </c>
      <c r="K1109" s="65" t="e">
        <f>VLOOKUP(E1109,'Supply Log'!$E$6:$T$277,6,FALSE)</f>
        <v>#N/A</v>
      </c>
      <c r="L1109" s="65" t="e">
        <f>VLOOKUP(E1109,'Supply Log'!$E$6:$T$277,7,FALSE)</f>
        <v>#N/A</v>
      </c>
      <c r="M1109" s="65" t="e">
        <f>VLOOKUP(E1109,'Supply Log'!$E$6:$T$277,8,FALSE)</f>
        <v>#N/A</v>
      </c>
      <c r="N1109" s="65" t="e">
        <f>VLOOKUP(E1109,'Supply Log'!$E$6:$T$277,9,FALSE)</f>
        <v>#N/A</v>
      </c>
      <c r="O1109" s="65" t="e">
        <f>VLOOKUP(E1109,'Supply Log'!$E$6:$T$277,10,FALSE)</f>
        <v>#N/A</v>
      </c>
      <c r="P1109" s="29" t="e">
        <f t="shared" si="148"/>
        <v>#N/A</v>
      </c>
      <c r="Q1109" s="65" t="e">
        <f>VLOOKUP(E1109,'Supply Log'!$E$6:$T$277,12,FALSE)</f>
        <v>#N/A</v>
      </c>
      <c r="R1109" s="78" t="e">
        <f t="shared" si="149"/>
        <v>#N/A</v>
      </c>
      <c r="S1109" s="65"/>
      <c r="T1109" s="79" t="e">
        <f t="shared" si="150"/>
        <v>#N/A</v>
      </c>
      <c r="U1109" s="80" t="e">
        <f t="shared" si="151"/>
        <v>#N/A</v>
      </c>
      <c r="V1109" s="81" t="str">
        <f t="shared" si="152"/>
        <v/>
      </c>
      <c r="W1109" s="69" t="e">
        <f>VLOOKUP(F1109,'Input Log'!$E$6:$V$50000,18,FALSE)</f>
        <v>#N/A</v>
      </c>
      <c r="X1109" s="64" t="e">
        <f>VLOOKUP(E1109,'Supply Log'!$Z$6:$AB$699,2,FALSE)</f>
        <v>#N/A</v>
      </c>
      <c r="Y1109" s="64" t="e">
        <f>VLOOKUP(E1109,'Supply Log'!$E$6:$X$618,20,FALSE)</f>
        <v>#N/A</v>
      </c>
      <c r="Z1109" s="64"/>
      <c r="AA1109" s="64"/>
    </row>
    <row r="1110" spans="1:27" ht="15.75" customHeight="1">
      <c r="A1110" s="67" t="str">
        <f t="shared" si="145"/>
        <v/>
      </c>
      <c r="B1110" s="65">
        <f t="shared" si="147"/>
        <v>1022</v>
      </c>
      <c r="C1110" s="68" t="str">
        <f t="shared" si="146"/>
        <v/>
      </c>
      <c r="D1110" s="69"/>
      <c r="E1110" s="66"/>
      <c r="F1110" s="66"/>
      <c r="G1110" s="65" t="e">
        <f>VLOOKUP(E1110,'Supply Log'!$E$6:$T$999,2,FALSE)</f>
        <v>#N/A</v>
      </c>
      <c r="H1110" s="65" t="e">
        <f>VLOOKUP(E1110,'Supply Log'!$E$6:$T$999,3,FALSE)</f>
        <v>#N/A</v>
      </c>
      <c r="I1110" s="77"/>
      <c r="J1110" s="65" t="e">
        <f>VLOOKUP(E1110,'Supply Log'!$E$6:$T$277,5,FALSE)</f>
        <v>#N/A</v>
      </c>
      <c r="K1110" s="65" t="e">
        <f>VLOOKUP(E1110,'Supply Log'!$E$6:$T$277,6,FALSE)</f>
        <v>#N/A</v>
      </c>
      <c r="L1110" s="65" t="e">
        <f>VLOOKUP(E1110,'Supply Log'!$E$6:$T$277,7,FALSE)</f>
        <v>#N/A</v>
      </c>
      <c r="M1110" s="65" t="e">
        <f>VLOOKUP(E1110,'Supply Log'!$E$6:$T$277,8,FALSE)</f>
        <v>#N/A</v>
      </c>
      <c r="N1110" s="65" t="e">
        <f>VLOOKUP(E1110,'Supply Log'!$E$6:$T$277,9,FALSE)</f>
        <v>#N/A</v>
      </c>
      <c r="O1110" s="65" t="e">
        <f>VLOOKUP(E1110,'Supply Log'!$E$6:$T$277,10,FALSE)</f>
        <v>#N/A</v>
      </c>
      <c r="P1110" s="29" t="e">
        <f t="shared" si="148"/>
        <v>#N/A</v>
      </c>
      <c r="Q1110" s="65" t="e">
        <f>VLOOKUP(E1110,'Supply Log'!$E$6:$T$277,12,FALSE)</f>
        <v>#N/A</v>
      </c>
      <c r="R1110" s="78" t="e">
        <f t="shared" si="149"/>
        <v>#N/A</v>
      </c>
      <c r="S1110" s="65"/>
      <c r="T1110" s="79" t="e">
        <f t="shared" si="150"/>
        <v>#N/A</v>
      </c>
      <c r="U1110" s="80" t="e">
        <f t="shared" si="151"/>
        <v>#N/A</v>
      </c>
      <c r="V1110" s="81" t="str">
        <f t="shared" si="152"/>
        <v/>
      </c>
      <c r="W1110" s="69" t="e">
        <f>VLOOKUP(F1110,'Input Log'!$E$6:$V$50000,18,FALSE)</f>
        <v>#N/A</v>
      </c>
      <c r="X1110" s="64" t="e">
        <f>VLOOKUP(E1110,'Supply Log'!$Z$6:$AB$699,2,FALSE)</f>
        <v>#N/A</v>
      </c>
      <c r="Y1110" s="64" t="e">
        <f>VLOOKUP(E1110,'Supply Log'!$E$6:$X$618,20,FALSE)</f>
        <v>#N/A</v>
      </c>
      <c r="Z1110" s="64"/>
      <c r="AA1110" s="64"/>
    </row>
    <row r="1111" spans="1:27" ht="15.75" customHeight="1">
      <c r="A1111" s="67" t="str">
        <f t="shared" si="145"/>
        <v/>
      </c>
      <c r="B1111" s="65">
        <f t="shared" si="147"/>
        <v>1023</v>
      </c>
      <c r="C1111" s="68" t="str">
        <f t="shared" si="146"/>
        <v/>
      </c>
      <c r="D1111" s="69"/>
      <c r="E1111" s="66"/>
      <c r="F1111" s="66"/>
      <c r="G1111" s="65" t="e">
        <f>VLOOKUP(E1111,'Supply Log'!$E$6:$T$999,2,FALSE)</f>
        <v>#N/A</v>
      </c>
      <c r="H1111" s="65" t="e">
        <f>VLOOKUP(E1111,'Supply Log'!$E$6:$T$999,3,FALSE)</f>
        <v>#N/A</v>
      </c>
      <c r="I1111" s="77"/>
      <c r="J1111" s="65" t="e">
        <f>VLOOKUP(E1111,'Supply Log'!$E$6:$T$277,5,FALSE)</f>
        <v>#N/A</v>
      </c>
      <c r="K1111" s="65" t="e">
        <f>VLOOKUP(E1111,'Supply Log'!$E$6:$T$277,6,FALSE)</f>
        <v>#N/A</v>
      </c>
      <c r="L1111" s="65" t="e">
        <f>VLOOKUP(E1111,'Supply Log'!$E$6:$T$277,7,FALSE)</f>
        <v>#N/A</v>
      </c>
      <c r="M1111" s="65" t="e">
        <f>VLOOKUP(E1111,'Supply Log'!$E$6:$T$277,8,FALSE)</f>
        <v>#N/A</v>
      </c>
      <c r="N1111" s="65" t="e">
        <f>VLOOKUP(E1111,'Supply Log'!$E$6:$T$277,9,FALSE)</f>
        <v>#N/A</v>
      </c>
      <c r="O1111" s="65" t="e">
        <f>VLOOKUP(E1111,'Supply Log'!$E$6:$T$277,10,FALSE)</f>
        <v>#N/A</v>
      </c>
      <c r="P1111" s="29" t="e">
        <f t="shared" si="148"/>
        <v>#N/A</v>
      </c>
      <c r="Q1111" s="65" t="e">
        <f>VLOOKUP(E1111,'Supply Log'!$E$6:$T$277,12,FALSE)</f>
        <v>#N/A</v>
      </c>
      <c r="R1111" s="78" t="e">
        <f t="shared" si="149"/>
        <v>#N/A</v>
      </c>
      <c r="S1111" s="65"/>
      <c r="T1111" s="79" t="e">
        <f t="shared" si="150"/>
        <v>#N/A</v>
      </c>
      <c r="U1111" s="80" t="e">
        <f t="shared" si="151"/>
        <v>#N/A</v>
      </c>
      <c r="V1111" s="81" t="str">
        <f t="shared" si="152"/>
        <v/>
      </c>
      <c r="W1111" s="69" t="e">
        <f>VLOOKUP(F1111,'Input Log'!$E$6:$V$50000,18,FALSE)</f>
        <v>#N/A</v>
      </c>
      <c r="X1111" s="64" t="e">
        <f>VLOOKUP(E1111,'Supply Log'!$Z$6:$AB$699,2,FALSE)</f>
        <v>#N/A</v>
      </c>
      <c r="Y1111" s="64" t="e">
        <f>VLOOKUP(E1111,'Supply Log'!$E$6:$X$618,20,FALSE)</f>
        <v>#N/A</v>
      </c>
      <c r="Z1111" s="64"/>
      <c r="AA1111" s="64"/>
    </row>
    <row r="1112" spans="1:27" ht="15.75" customHeight="1">
      <c r="A1112" s="67" t="str">
        <f t="shared" si="145"/>
        <v/>
      </c>
      <c r="B1112" s="65">
        <f t="shared" si="147"/>
        <v>1024</v>
      </c>
      <c r="C1112" s="68" t="str">
        <f t="shared" si="146"/>
        <v/>
      </c>
      <c r="D1112" s="69"/>
      <c r="E1112" s="66"/>
      <c r="F1112" s="66"/>
      <c r="G1112" s="65" t="e">
        <f>VLOOKUP(E1112,'Supply Log'!$E$6:$T$999,2,FALSE)</f>
        <v>#N/A</v>
      </c>
      <c r="H1112" s="65" t="e">
        <f>VLOOKUP(E1112,'Supply Log'!$E$6:$T$999,3,FALSE)</f>
        <v>#N/A</v>
      </c>
      <c r="I1112" s="77"/>
      <c r="J1112" s="65" t="e">
        <f>VLOOKUP(E1112,'Supply Log'!$E$6:$T$277,5,FALSE)</f>
        <v>#N/A</v>
      </c>
      <c r="K1112" s="65" t="e">
        <f>VLOOKUP(E1112,'Supply Log'!$E$6:$T$277,6,FALSE)</f>
        <v>#N/A</v>
      </c>
      <c r="L1112" s="65" t="e">
        <f>VLOOKUP(E1112,'Supply Log'!$E$6:$T$277,7,FALSE)</f>
        <v>#N/A</v>
      </c>
      <c r="M1112" s="65" t="e">
        <f>VLOOKUP(E1112,'Supply Log'!$E$6:$T$277,8,FALSE)</f>
        <v>#N/A</v>
      </c>
      <c r="N1112" s="65" t="e">
        <f>VLOOKUP(E1112,'Supply Log'!$E$6:$T$277,9,FALSE)</f>
        <v>#N/A</v>
      </c>
      <c r="O1112" s="65" t="e">
        <f>VLOOKUP(E1112,'Supply Log'!$E$6:$T$277,10,FALSE)</f>
        <v>#N/A</v>
      </c>
      <c r="P1112" s="29" t="e">
        <f t="shared" si="148"/>
        <v>#N/A</v>
      </c>
      <c r="Q1112" s="65" t="e">
        <f>VLOOKUP(E1112,'Supply Log'!$E$6:$T$277,12,FALSE)</f>
        <v>#N/A</v>
      </c>
      <c r="R1112" s="78" t="e">
        <f t="shared" si="149"/>
        <v>#N/A</v>
      </c>
      <c r="S1112" s="65"/>
      <c r="T1112" s="79" t="e">
        <f t="shared" si="150"/>
        <v>#N/A</v>
      </c>
      <c r="U1112" s="80" t="e">
        <f t="shared" si="151"/>
        <v>#N/A</v>
      </c>
      <c r="V1112" s="81" t="str">
        <f t="shared" si="152"/>
        <v/>
      </c>
      <c r="W1112" s="69" t="e">
        <f>VLOOKUP(F1112,'Input Log'!$E$6:$V$50000,18,FALSE)</f>
        <v>#N/A</v>
      </c>
      <c r="X1112" s="64" t="e">
        <f>VLOOKUP(E1112,'Supply Log'!$Z$6:$AB$699,2,FALSE)</f>
        <v>#N/A</v>
      </c>
      <c r="Y1112" s="64" t="e">
        <f>VLOOKUP(E1112,'Supply Log'!$E$6:$X$618,20,FALSE)</f>
        <v>#N/A</v>
      </c>
      <c r="Z1112" s="64"/>
      <c r="AA1112" s="64"/>
    </row>
    <row r="1113" spans="1:27" ht="15.75" customHeight="1">
      <c r="A1113" s="67" t="str">
        <f t="shared" si="145"/>
        <v/>
      </c>
      <c r="B1113" s="65">
        <f t="shared" si="147"/>
        <v>1025</v>
      </c>
      <c r="C1113" s="68" t="str">
        <f t="shared" si="146"/>
        <v/>
      </c>
      <c r="D1113" s="69"/>
      <c r="E1113" s="66"/>
      <c r="F1113" s="66"/>
      <c r="G1113" s="65" t="e">
        <f>VLOOKUP(E1113,'Supply Log'!$E$6:$T$999,2,FALSE)</f>
        <v>#N/A</v>
      </c>
      <c r="H1113" s="65" t="e">
        <f>VLOOKUP(E1113,'Supply Log'!$E$6:$T$999,3,FALSE)</f>
        <v>#N/A</v>
      </c>
      <c r="I1113" s="77"/>
      <c r="J1113" s="65" t="e">
        <f>VLOOKUP(E1113,'Supply Log'!$E$6:$T$277,5,FALSE)</f>
        <v>#N/A</v>
      </c>
      <c r="K1113" s="65" t="e">
        <f>VLOOKUP(E1113,'Supply Log'!$E$6:$T$277,6,FALSE)</f>
        <v>#N/A</v>
      </c>
      <c r="L1113" s="65" t="e">
        <f>VLOOKUP(E1113,'Supply Log'!$E$6:$T$277,7,FALSE)</f>
        <v>#N/A</v>
      </c>
      <c r="M1113" s="65" t="e">
        <f>VLOOKUP(E1113,'Supply Log'!$E$6:$T$277,8,FALSE)</f>
        <v>#N/A</v>
      </c>
      <c r="N1113" s="65" t="e">
        <f>VLOOKUP(E1113,'Supply Log'!$E$6:$T$277,9,FALSE)</f>
        <v>#N/A</v>
      </c>
      <c r="O1113" s="65" t="e">
        <f>VLOOKUP(E1113,'Supply Log'!$E$6:$T$277,10,FALSE)</f>
        <v>#N/A</v>
      </c>
      <c r="P1113" s="29" t="e">
        <f t="shared" si="148"/>
        <v>#N/A</v>
      </c>
      <c r="Q1113" s="65" t="e">
        <f>VLOOKUP(E1113,'Supply Log'!$E$6:$T$277,12,FALSE)</f>
        <v>#N/A</v>
      </c>
      <c r="R1113" s="78" t="e">
        <f t="shared" si="149"/>
        <v>#N/A</v>
      </c>
      <c r="S1113" s="65"/>
      <c r="T1113" s="79" t="e">
        <f t="shared" si="150"/>
        <v>#N/A</v>
      </c>
      <c r="U1113" s="80" t="e">
        <f t="shared" si="151"/>
        <v>#N/A</v>
      </c>
      <c r="V1113" s="81" t="str">
        <f t="shared" si="152"/>
        <v/>
      </c>
      <c r="W1113" s="69" t="e">
        <f>VLOOKUP(F1113,'Input Log'!$E$6:$V$50000,18,FALSE)</f>
        <v>#N/A</v>
      </c>
      <c r="X1113" s="64" t="e">
        <f>VLOOKUP(E1113,'Supply Log'!$Z$6:$AB$699,2,FALSE)</f>
        <v>#N/A</v>
      </c>
      <c r="Y1113" s="64" t="e">
        <f>VLOOKUP(E1113,'Supply Log'!$E$6:$X$618,20,FALSE)</f>
        <v>#N/A</v>
      </c>
      <c r="Z1113" s="64"/>
      <c r="AA1113" s="64"/>
    </row>
    <row r="1114" spans="1:27" ht="15.75" customHeight="1">
      <c r="A1114" s="67" t="str">
        <f t="shared" si="145"/>
        <v/>
      </c>
      <c r="B1114" s="65">
        <f t="shared" si="147"/>
        <v>1026</v>
      </c>
      <c r="C1114" s="68" t="str">
        <f t="shared" si="146"/>
        <v/>
      </c>
      <c r="D1114" s="69"/>
      <c r="E1114" s="66"/>
      <c r="F1114" s="66"/>
      <c r="G1114" s="65" t="e">
        <f>VLOOKUP(E1114,'Supply Log'!$E$6:$T$999,2,FALSE)</f>
        <v>#N/A</v>
      </c>
      <c r="H1114" s="65" t="e">
        <f>VLOOKUP(E1114,'Supply Log'!$E$6:$T$999,3,FALSE)</f>
        <v>#N/A</v>
      </c>
      <c r="I1114" s="77"/>
      <c r="J1114" s="65" t="e">
        <f>VLOOKUP(E1114,'Supply Log'!$E$6:$T$277,5,FALSE)</f>
        <v>#N/A</v>
      </c>
      <c r="K1114" s="65" t="e">
        <f>VLOOKUP(E1114,'Supply Log'!$E$6:$T$277,6,FALSE)</f>
        <v>#N/A</v>
      </c>
      <c r="L1114" s="65" t="e">
        <f>VLOOKUP(E1114,'Supply Log'!$E$6:$T$277,7,FALSE)</f>
        <v>#N/A</v>
      </c>
      <c r="M1114" s="65" t="e">
        <f>VLOOKUP(E1114,'Supply Log'!$E$6:$T$277,8,FALSE)</f>
        <v>#N/A</v>
      </c>
      <c r="N1114" s="65" t="e">
        <f>VLOOKUP(E1114,'Supply Log'!$E$6:$T$277,9,FALSE)</f>
        <v>#N/A</v>
      </c>
      <c r="O1114" s="65" t="e">
        <f>VLOOKUP(E1114,'Supply Log'!$E$6:$T$277,10,FALSE)</f>
        <v>#N/A</v>
      </c>
      <c r="P1114" s="29" t="e">
        <f t="shared" si="148"/>
        <v>#N/A</v>
      </c>
      <c r="Q1114" s="65" t="e">
        <f>VLOOKUP(E1114,'Supply Log'!$E$6:$T$277,12,FALSE)</f>
        <v>#N/A</v>
      </c>
      <c r="R1114" s="78" t="e">
        <f t="shared" si="149"/>
        <v>#N/A</v>
      </c>
      <c r="S1114" s="65"/>
      <c r="T1114" s="79" t="e">
        <f t="shared" si="150"/>
        <v>#N/A</v>
      </c>
      <c r="U1114" s="80" t="e">
        <f t="shared" si="151"/>
        <v>#N/A</v>
      </c>
      <c r="V1114" s="81" t="str">
        <f t="shared" si="152"/>
        <v/>
      </c>
      <c r="W1114" s="69" t="e">
        <f>VLOOKUP(F1114,'Input Log'!$E$6:$V$50000,18,FALSE)</f>
        <v>#N/A</v>
      </c>
      <c r="X1114" s="64" t="e">
        <f>VLOOKUP(E1114,'Supply Log'!$Z$6:$AB$699,2,FALSE)</f>
        <v>#N/A</v>
      </c>
      <c r="Y1114" s="64" t="e">
        <f>VLOOKUP(E1114,'Supply Log'!$E$6:$X$618,20,FALSE)</f>
        <v>#N/A</v>
      </c>
      <c r="Z1114" s="64"/>
      <c r="AA1114" s="64"/>
    </row>
    <row r="1115" spans="1:27" ht="15.75" customHeight="1">
      <c r="A1115" s="67" t="str">
        <f t="shared" si="145"/>
        <v/>
      </c>
      <c r="B1115" s="65">
        <f t="shared" si="147"/>
        <v>1027</v>
      </c>
      <c r="C1115" s="68" t="str">
        <f t="shared" si="146"/>
        <v/>
      </c>
      <c r="D1115" s="69"/>
      <c r="E1115" s="66"/>
      <c r="F1115" s="66"/>
      <c r="G1115" s="65" t="e">
        <f>VLOOKUP(E1115,'Supply Log'!$E$6:$T$999,2,FALSE)</f>
        <v>#N/A</v>
      </c>
      <c r="H1115" s="65" t="e">
        <f>VLOOKUP(E1115,'Supply Log'!$E$6:$T$999,3,FALSE)</f>
        <v>#N/A</v>
      </c>
      <c r="I1115" s="77"/>
      <c r="J1115" s="65" t="e">
        <f>VLOOKUP(E1115,'Supply Log'!$E$6:$T$277,5,FALSE)</f>
        <v>#N/A</v>
      </c>
      <c r="K1115" s="65" t="e">
        <f>VLOOKUP(E1115,'Supply Log'!$E$6:$T$277,6,FALSE)</f>
        <v>#N/A</v>
      </c>
      <c r="L1115" s="65" t="e">
        <f>VLOOKUP(E1115,'Supply Log'!$E$6:$T$277,7,FALSE)</f>
        <v>#N/A</v>
      </c>
      <c r="M1115" s="65" t="e">
        <f>VLOOKUP(E1115,'Supply Log'!$E$6:$T$277,8,FALSE)</f>
        <v>#N/A</v>
      </c>
      <c r="N1115" s="65" t="e">
        <f>VLOOKUP(E1115,'Supply Log'!$E$6:$T$277,9,FALSE)</f>
        <v>#N/A</v>
      </c>
      <c r="O1115" s="65" t="e">
        <f>VLOOKUP(E1115,'Supply Log'!$E$6:$T$277,10,FALSE)</f>
        <v>#N/A</v>
      </c>
      <c r="P1115" s="29" t="e">
        <f t="shared" si="148"/>
        <v>#N/A</v>
      </c>
      <c r="Q1115" s="65" t="e">
        <f>VLOOKUP(E1115,'Supply Log'!$E$6:$T$277,12,FALSE)</f>
        <v>#N/A</v>
      </c>
      <c r="R1115" s="78" t="e">
        <f t="shared" si="149"/>
        <v>#N/A</v>
      </c>
      <c r="S1115" s="65"/>
      <c r="T1115" s="79" t="e">
        <f t="shared" si="150"/>
        <v>#N/A</v>
      </c>
      <c r="U1115" s="80" t="e">
        <f t="shared" si="151"/>
        <v>#N/A</v>
      </c>
      <c r="V1115" s="81" t="str">
        <f t="shared" si="152"/>
        <v/>
      </c>
      <c r="W1115" s="69" t="e">
        <f>VLOOKUP(F1115,'Input Log'!$E$6:$V$50000,18,FALSE)</f>
        <v>#N/A</v>
      </c>
      <c r="X1115" s="64" t="e">
        <f>VLOOKUP(E1115,'Supply Log'!$Z$6:$AB$699,2,FALSE)</f>
        <v>#N/A</v>
      </c>
      <c r="Y1115" s="64" t="e">
        <f>VLOOKUP(E1115,'Supply Log'!$E$6:$X$618,20,FALSE)</f>
        <v>#N/A</v>
      </c>
      <c r="Z1115" s="64"/>
      <c r="AA1115" s="64"/>
    </row>
    <row r="1116" spans="1:27" ht="15.75" customHeight="1">
      <c r="A1116" s="67" t="str">
        <f t="shared" si="145"/>
        <v/>
      </c>
      <c r="B1116" s="65">
        <f t="shared" si="147"/>
        <v>1028</v>
      </c>
      <c r="C1116" s="68" t="str">
        <f t="shared" si="146"/>
        <v/>
      </c>
      <c r="D1116" s="69"/>
      <c r="E1116" s="66"/>
      <c r="F1116" s="66"/>
      <c r="G1116" s="65" t="e">
        <f>VLOOKUP(E1116,'Supply Log'!$E$6:$T$999,2,FALSE)</f>
        <v>#N/A</v>
      </c>
      <c r="H1116" s="65" t="e">
        <f>VLOOKUP(E1116,'Supply Log'!$E$6:$T$999,3,FALSE)</f>
        <v>#N/A</v>
      </c>
      <c r="I1116" s="77"/>
      <c r="J1116" s="65" t="e">
        <f>VLOOKUP(E1116,'Supply Log'!$E$6:$T$277,5,FALSE)</f>
        <v>#N/A</v>
      </c>
      <c r="K1116" s="65" t="e">
        <f>VLOOKUP(E1116,'Supply Log'!$E$6:$T$277,6,FALSE)</f>
        <v>#N/A</v>
      </c>
      <c r="L1116" s="65" t="e">
        <f>VLOOKUP(E1116,'Supply Log'!$E$6:$T$277,7,FALSE)</f>
        <v>#N/A</v>
      </c>
      <c r="M1116" s="65" t="e">
        <f>VLOOKUP(E1116,'Supply Log'!$E$6:$T$277,8,FALSE)</f>
        <v>#N/A</v>
      </c>
      <c r="N1116" s="65" t="e">
        <f>VLOOKUP(E1116,'Supply Log'!$E$6:$T$277,9,FALSE)</f>
        <v>#N/A</v>
      </c>
      <c r="O1116" s="65" t="e">
        <f>VLOOKUP(E1116,'Supply Log'!$E$6:$T$277,10,FALSE)</f>
        <v>#N/A</v>
      </c>
      <c r="P1116" s="29" t="e">
        <f t="shared" si="148"/>
        <v>#N/A</v>
      </c>
      <c r="Q1116" s="65" t="e">
        <f>VLOOKUP(E1116,'Supply Log'!$E$6:$T$277,12,FALSE)</f>
        <v>#N/A</v>
      </c>
      <c r="R1116" s="78" t="e">
        <f t="shared" si="149"/>
        <v>#N/A</v>
      </c>
      <c r="S1116" s="65"/>
      <c r="T1116" s="79" t="e">
        <f t="shared" si="150"/>
        <v>#N/A</v>
      </c>
      <c r="U1116" s="80" t="e">
        <f t="shared" si="151"/>
        <v>#N/A</v>
      </c>
      <c r="V1116" s="81" t="str">
        <f t="shared" si="152"/>
        <v/>
      </c>
      <c r="W1116" s="69" t="e">
        <f>VLOOKUP(F1116,'Input Log'!$E$6:$V$50000,18,FALSE)</f>
        <v>#N/A</v>
      </c>
      <c r="X1116" s="64" t="e">
        <f>VLOOKUP(E1116,'Supply Log'!$Z$6:$AB$699,2,FALSE)</f>
        <v>#N/A</v>
      </c>
      <c r="Y1116" s="64" t="e">
        <f>VLOOKUP(E1116,'Supply Log'!$E$6:$X$618,20,FALSE)</f>
        <v>#N/A</v>
      </c>
      <c r="Z1116" s="64"/>
      <c r="AA1116" s="64"/>
    </row>
    <row r="1117" spans="1:27" ht="15.75" customHeight="1">
      <c r="A1117" s="67" t="str">
        <f t="shared" si="145"/>
        <v/>
      </c>
      <c r="B1117" s="65">
        <f t="shared" si="147"/>
        <v>1029</v>
      </c>
      <c r="C1117" s="68" t="str">
        <f t="shared" si="146"/>
        <v/>
      </c>
      <c r="D1117" s="69"/>
      <c r="E1117" s="66"/>
      <c r="F1117" s="66"/>
      <c r="G1117" s="65" t="e">
        <f>VLOOKUP(E1117,'Supply Log'!$E$6:$T$999,2,FALSE)</f>
        <v>#N/A</v>
      </c>
      <c r="H1117" s="65" t="e">
        <f>VLOOKUP(E1117,'Supply Log'!$E$6:$T$999,3,FALSE)</f>
        <v>#N/A</v>
      </c>
      <c r="I1117" s="77"/>
      <c r="J1117" s="65" t="e">
        <f>VLOOKUP(E1117,'Supply Log'!$E$6:$T$277,5,FALSE)</f>
        <v>#N/A</v>
      </c>
      <c r="K1117" s="65" t="e">
        <f>VLOOKUP(E1117,'Supply Log'!$E$6:$T$277,6,FALSE)</f>
        <v>#N/A</v>
      </c>
      <c r="L1117" s="65" t="e">
        <f>VLOOKUP(E1117,'Supply Log'!$E$6:$T$277,7,FALSE)</f>
        <v>#N/A</v>
      </c>
      <c r="M1117" s="65" t="e">
        <f>VLOOKUP(E1117,'Supply Log'!$E$6:$T$277,8,FALSE)</f>
        <v>#N/A</v>
      </c>
      <c r="N1117" s="65" t="e">
        <f>VLOOKUP(E1117,'Supply Log'!$E$6:$T$277,9,FALSE)</f>
        <v>#N/A</v>
      </c>
      <c r="O1117" s="65" t="e">
        <f>VLOOKUP(E1117,'Supply Log'!$E$6:$T$277,10,FALSE)</f>
        <v>#N/A</v>
      </c>
      <c r="P1117" s="29" t="e">
        <f t="shared" si="148"/>
        <v>#N/A</v>
      </c>
      <c r="Q1117" s="65" t="e">
        <f>VLOOKUP(E1117,'Supply Log'!$E$6:$T$277,12,FALSE)</f>
        <v>#N/A</v>
      </c>
      <c r="R1117" s="78" t="e">
        <f t="shared" si="149"/>
        <v>#N/A</v>
      </c>
      <c r="S1117" s="65"/>
      <c r="T1117" s="79" t="e">
        <f t="shared" si="150"/>
        <v>#N/A</v>
      </c>
      <c r="U1117" s="80" t="e">
        <f t="shared" si="151"/>
        <v>#N/A</v>
      </c>
      <c r="V1117" s="81" t="str">
        <f t="shared" si="152"/>
        <v/>
      </c>
      <c r="W1117" s="69" t="e">
        <f>VLOOKUP(F1117,'Input Log'!$E$6:$V$50000,18,FALSE)</f>
        <v>#N/A</v>
      </c>
      <c r="X1117" s="64" t="e">
        <f>VLOOKUP(E1117,'Supply Log'!$Z$6:$AB$699,2,FALSE)</f>
        <v>#N/A</v>
      </c>
      <c r="Y1117" s="64" t="e">
        <f>VLOOKUP(E1117,'Supply Log'!$E$6:$X$618,20,FALSE)</f>
        <v>#N/A</v>
      </c>
      <c r="Z1117" s="64"/>
      <c r="AA1117" s="64"/>
    </row>
    <row r="1118" spans="1:27" ht="15.75" customHeight="1">
      <c r="A1118" s="67" t="str">
        <f t="shared" si="145"/>
        <v/>
      </c>
      <c r="B1118" s="65">
        <f t="shared" si="147"/>
        <v>1030</v>
      </c>
      <c r="C1118" s="68" t="str">
        <f t="shared" si="146"/>
        <v/>
      </c>
      <c r="D1118" s="69"/>
      <c r="E1118" s="66"/>
      <c r="F1118" s="66"/>
      <c r="G1118" s="65" t="e">
        <f>VLOOKUP(E1118,'Supply Log'!$E$6:$T$999,2,FALSE)</f>
        <v>#N/A</v>
      </c>
      <c r="H1118" s="65" t="e">
        <f>VLOOKUP(E1118,'Supply Log'!$E$6:$T$999,3,FALSE)</f>
        <v>#N/A</v>
      </c>
      <c r="I1118" s="77"/>
      <c r="J1118" s="65" t="e">
        <f>VLOOKUP(E1118,'Supply Log'!$E$6:$T$277,5,FALSE)</f>
        <v>#N/A</v>
      </c>
      <c r="K1118" s="65" t="e">
        <f>VLOOKUP(E1118,'Supply Log'!$E$6:$T$277,6,FALSE)</f>
        <v>#N/A</v>
      </c>
      <c r="L1118" s="65" t="e">
        <f>VLOOKUP(E1118,'Supply Log'!$E$6:$T$277,7,FALSE)</f>
        <v>#N/A</v>
      </c>
      <c r="M1118" s="65" t="e">
        <f>VLOOKUP(E1118,'Supply Log'!$E$6:$T$277,8,FALSE)</f>
        <v>#N/A</v>
      </c>
      <c r="N1118" s="65" t="e">
        <f>VLOOKUP(E1118,'Supply Log'!$E$6:$T$277,9,FALSE)</f>
        <v>#N/A</v>
      </c>
      <c r="O1118" s="65" t="e">
        <f>VLOOKUP(E1118,'Supply Log'!$E$6:$T$277,10,FALSE)</f>
        <v>#N/A</v>
      </c>
      <c r="P1118" s="29" t="e">
        <f t="shared" si="148"/>
        <v>#N/A</v>
      </c>
      <c r="Q1118" s="65" t="e">
        <f>VLOOKUP(E1118,'Supply Log'!$E$6:$T$277,12,FALSE)</f>
        <v>#N/A</v>
      </c>
      <c r="R1118" s="78" t="e">
        <f t="shared" si="149"/>
        <v>#N/A</v>
      </c>
      <c r="S1118" s="65"/>
      <c r="T1118" s="79" t="e">
        <f t="shared" si="150"/>
        <v>#N/A</v>
      </c>
      <c r="U1118" s="80" t="e">
        <f t="shared" si="151"/>
        <v>#N/A</v>
      </c>
      <c r="V1118" s="81" t="str">
        <f t="shared" si="152"/>
        <v/>
      </c>
      <c r="W1118" s="69" t="e">
        <f>VLOOKUP(F1118,'Input Log'!$E$6:$V$50000,18,FALSE)</f>
        <v>#N/A</v>
      </c>
      <c r="X1118" s="64" t="e">
        <f>VLOOKUP(E1118,'Supply Log'!$Z$6:$AB$699,2,FALSE)</f>
        <v>#N/A</v>
      </c>
      <c r="Y1118" s="64" t="e">
        <f>VLOOKUP(E1118,'Supply Log'!$E$6:$X$618,20,FALSE)</f>
        <v>#N/A</v>
      </c>
      <c r="Z1118" s="64"/>
      <c r="AA1118" s="64"/>
    </row>
    <row r="1119" spans="1:27" ht="15.75" customHeight="1">
      <c r="A1119" s="67" t="str">
        <f t="shared" si="145"/>
        <v/>
      </c>
      <c r="B1119" s="65">
        <f t="shared" si="147"/>
        <v>1031</v>
      </c>
      <c r="C1119" s="68" t="str">
        <f t="shared" si="146"/>
        <v/>
      </c>
      <c r="D1119" s="69"/>
      <c r="E1119" s="66"/>
      <c r="F1119" s="66"/>
      <c r="G1119" s="65" t="e">
        <f>VLOOKUP(E1119,'Supply Log'!$E$6:$T$999,2,FALSE)</f>
        <v>#N/A</v>
      </c>
      <c r="H1119" s="65" t="e">
        <f>VLOOKUP(E1119,'Supply Log'!$E$6:$T$999,3,FALSE)</f>
        <v>#N/A</v>
      </c>
      <c r="I1119" s="77"/>
      <c r="J1119" s="65" t="e">
        <f>VLOOKUP(E1119,'Supply Log'!$E$6:$T$277,5,FALSE)</f>
        <v>#N/A</v>
      </c>
      <c r="K1119" s="65" t="e">
        <f>VLOOKUP(E1119,'Supply Log'!$E$6:$T$277,6,FALSE)</f>
        <v>#N/A</v>
      </c>
      <c r="L1119" s="65" t="e">
        <f>VLOOKUP(E1119,'Supply Log'!$E$6:$T$277,7,FALSE)</f>
        <v>#N/A</v>
      </c>
      <c r="M1119" s="65" t="e">
        <f>VLOOKUP(E1119,'Supply Log'!$E$6:$T$277,8,FALSE)</f>
        <v>#N/A</v>
      </c>
      <c r="N1119" s="65" t="e">
        <f>VLOOKUP(E1119,'Supply Log'!$E$6:$T$277,9,FALSE)</f>
        <v>#N/A</v>
      </c>
      <c r="O1119" s="65" t="e">
        <f>VLOOKUP(E1119,'Supply Log'!$E$6:$T$277,10,FALSE)</f>
        <v>#N/A</v>
      </c>
      <c r="P1119" s="29" t="e">
        <f t="shared" si="148"/>
        <v>#N/A</v>
      </c>
      <c r="Q1119" s="65" t="e">
        <f>VLOOKUP(E1119,'Supply Log'!$E$6:$T$277,12,FALSE)</f>
        <v>#N/A</v>
      </c>
      <c r="R1119" s="78" t="e">
        <f t="shared" si="149"/>
        <v>#N/A</v>
      </c>
      <c r="S1119" s="65"/>
      <c r="T1119" s="79" t="e">
        <f t="shared" si="150"/>
        <v>#N/A</v>
      </c>
      <c r="U1119" s="80" t="e">
        <f t="shared" si="151"/>
        <v>#N/A</v>
      </c>
      <c r="V1119" s="81" t="str">
        <f t="shared" si="152"/>
        <v/>
      </c>
      <c r="W1119" s="69" t="e">
        <f>VLOOKUP(F1119,'Input Log'!$E$6:$V$50000,18,FALSE)</f>
        <v>#N/A</v>
      </c>
      <c r="X1119" s="64" t="e">
        <f>VLOOKUP(E1119,'Supply Log'!$Z$6:$AB$699,2,FALSE)</f>
        <v>#N/A</v>
      </c>
      <c r="Y1119" s="64" t="e">
        <f>VLOOKUP(E1119,'Supply Log'!$E$6:$X$618,20,FALSE)</f>
        <v>#N/A</v>
      </c>
      <c r="Z1119" s="64"/>
      <c r="AA1119" s="64"/>
    </row>
    <row r="1120" spans="1:27" ht="15.75" customHeight="1">
      <c r="A1120" s="67" t="str">
        <f t="shared" si="145"/>
        <v/>
      </c>
      <c r="B1120" s="65">
        <f t="shared" si="147"/>
        <v>1032</v>
      </c>
      <c r="C1120" s="68" t="str">
        <f t="shared" si="146"/>
        <v/>
      </c>
      <c r="D1120" s="69"/>
      <c r="E1120" s="66"/>
      <c r="F1120" s="66"/>
      <c r="G1120" s="65" t="e">
        <f>VLOOKUP(E1120,'Supply Log'!$E$6:$T$999,2,FALSE)</f>
        <v>#N/A</v>
      </c>
      <c r="H1120" s="65" t="e">
        <f>VLOOKUP(E1120,'Supply Log'!$E$6:$T$999,3,FALSE)</f>
        <v>#N/A</v>
      </c>
      <c r="I1120" s="77"/>
      <c r="J1120" s="65" t="e">
        <f>VLOOKUP(E1120,'Supply Log'!$E$6:$T$277,5,FALSE)</f>
        <v>#N/A</v>
      </c>
      <c r="K1120" s="65" t="e">
        <f>VLOOKUP(E1120,'Supply Log'!$E$6:$T$277,6,FALSE)</f>
        <v>#N/A</v>
      </c>
      <c r="L1120" s="65" t="e">
        <f>VLOOKUP(E1120,'Supply Log'!$E$6:$T$277,7,FALSE)</f>
        <v>#N/A</v>
      </c>
      <c r="M1120" s="65" t="e">
        <f>VLOOKUP(E1120,'Supply Log'!$E$6:$T$277,8,FALSE)</f>
        <v>#N/A</v>
      </c>
      <c r="N1120" s="65" t="e">
        <f>VLOOKUP(E1120,'Supply Log'!$E$6:$T$277,9,FALSE)</f>
        <v>#N/A</v>
      </c>
      <c r="O1120" s="65" t="e">
        <f>VLOOKUP(E1120,'Supply Log'!$E$6:$T$277,10,FALSE)</f>
        <v>#N/A</v>
      </c>
      <c r="P1120" s="29" t="e">
        <f t="shared" si="148"/>
        <v>#N/A</v>
      </c>
      <c r="Q1120" s="65" t="e">
        <f>VLOOKUP(E1120,'Supply Log'!$E$6:$T$277,12,FALSE)</f>
        <v>#N/A</v>
      </c>
      <c r="R1120" s="78" t="e">
        <f t="shared" si="149"/>
        <v>#N/A</v>
      </c>
      <c r="S1120" s="65"/>
      <c r="T1120" s="79" t="e">
        <f t="shared" si="150"/>
        <v>#N/A</v>
      </c>
      <c r="U1120" s="80" t="e">
        <f t="shared" si="151"/>
        <v>#N/A</v>
      </c>
      <c r="V1120" s="81" t="str">
        <f t="shared" si="152"/>
        <v/>
      </c>
      <c r="W1120" s="69" t="e">
        <f>VLOOKUP(F1120,'Input Log'!$E$6:$V$50000,18,FALSE)</f>
        <v>#N/A</v>
      </c>
      <c r="X1120" s="64" t="e">
        <f>VLOOKUP(E1120,'Supply Log'!$Z$6:$AB$699,2,FALSE)</f>
        <v>#N/A</v>
      </c>
      <c r="Y1120" s="64" t="e">
        <f>VLOOKUP(E1120,'Supply Log'!$E$6:$X$618,20,FALSE)</f>
        <v>#N/A</v>
      </c>
      <c r="Z1120" s="64"/>
      <c r="AA1120" s="64"/>
    </row>
    <row r="1121" spans="1:27" ht="15.75" customHeight="1">
      <c r="A1121" s="67" t="str">
        <f t="shared" si="145"/>
        <v/>
      </c>
      <c r="B1121" s="65">
        <f t="shared" si="147"/>
        <v>1033</v>
      </c>
      <c r="C1121" s="68" t="str">
        <f t="shared" si="146"/>
        <v/>
      </c>
      <c r="D1121" s="69"/>
      <c r="E1121" s="66"/>
      <c r="F1121" s="66"/>
      <c r="G1121" s="65" t="e">
        <f>VLOOKUP(E1121,'Supply Log'!$E$6:$T$999,2,FALSE)</f>
        <v>#N/A</v>
      </c>
      <c r="H1121" s="65" t="e">
        <f>VLOOKUP(E1121,'Supply Log'!$E$6:$T$999,3,FALSE)</f>
        <v>#N/A</v>
      </c>
      <c r="I1121" s="77"/>
      <c r="J1121" s="65" t="e">
        <f>VLOOKUP(E1121,'Supply Log'!$E$6:$T$277,5,FALSE)</f>
        <v>#N/A</v>
      </c>
      <c r="K1121" s="65" t="e">
        <f>VLOOKUP(E1121,'Supply Log'!$E$6:$T$277,6,FALSE)</f>
        <v>#N/A</v>
      </c>
      <c r="L1121" s="65" t="e">
        <f>VLOOKUP(E1121,'Supply Log'!$E$6:$T$277,7,FALSE)</f>
        <v>#N/A</v>
      </c>
      <c r="M1121" s="65" t="e">
        <f>VLOOKUP(E1121,'Supply Log'!$E$6:$T$277,8,FALSE)</f>
        <v>#N/A</v>
      </c>
      <c r="N1121" s="65" t="e">
        <f>VLOOKUP(E1121,'Supply Log'!$E$6:$T$277,9,FALSE)</f>
        <v>#N/A</v>
      </c>
      <c r="O1121" s="65" t="e">
        <f>VLOOKUP(E1121,'Supply Log'!$E$6:$T$277,10,FALSE)</f>
        <v>#N/A</v>
      </c>
      <c r="P1121" s="29" t="e">
        <f t="shared" si="148"/>
        <v>#N/A</v>
      </c>
      <c r="Q1121" s="65" t="e">
        <f>VLOOKUP(E1121,'Supply Log'!$E$6:$T$277,12,FALSE)</f>
        <v>#N/A</v>
      </c>
      <c r="R1121" s="78" t="e">
        <f t="shared" si="149"/>
        <v>#N/A</v>
      </c>
      <c r="S1121" s="65"/>
      <c r="T1121" s="79" t="e">
        <f t="shared" si="150"/>
        <v>#N/A</v>
      </c>
      <c r="U1121" s="80" t="e">
        <f t="shared" si="151"/>
        <v>#N/A</v>
      </c>
      <c r="V1121" s="81" t="str">
        <f t="shared" si="152"/>
        <v/>
      </c>
      <c r="W1121" s="69" t="e">
        <f>VLOOKUP(F1121,'Input Log'!$E$6:$V$50000,18,FALSE)</f>
        <v>#N/A</v>
      </c>
      <c r="X1121" s="64" t="e">
        <f>VLOOKUP(E1121,'Supply Log'!$Z$6:$AB$699,2,FALSE)</f>
        <v>#N/A</v>
      </c>
      <c r="Y1121" s="64" t="e">
        <f>VLOOKUP(E1121,'Supply Log'!$E$6:$X$618,20,FALSE)</f>
        <v>#N/A</v>
      </c>
      <c r="Z1121" s="64"/>
      <c r="AA1121" s="64"/>
    </row>
    <row r="1122" spans="1:27" ht="15.75" customHeight="1">
      <c r="A1122" s="67" t="str">
        <f t="shared" si="145"/>
        <v/>
      </c>
      <c r="B1122" s="65">
        <f t="shared" si="147"/>
        <v>1034</v>
      </c>
      <c r="C1122" s="68" t="str">
        <f t="shared" si="146"/>
        <v/>
      </c>
      <c r="D1122" s="69"/>
      <c r="E1122" s="66"/>
      <c r="F1122" s="66"/>
      <c r="G1122" s="65" t="e">
        <f>VLOOKUP(E1122,'Supply Log'!$E$6:$T$999,2,FALSE)</f>
        <v>#N/A</v>
      </c>
      <c r="H1122" s="65" t="e">
        <f>VLOOKUP(E1122,'Supply Log'!$E$6:$T$999,3,FALSE)</f>
        <v>#N/A</v>
      </c>
      <c r="I1122" s="77"/>
      <c r="J1122" s="65" t="e">
        <f>VLOOKUP(E1122,'Supply Log'!$E$6:$T$277,5,FALSE)</f>
        <v>#N/A</v>
      </c>
      <c r="K1122" s="65" t="e">
        <f>VLOOKUP(E1122,'Supply Log'!$E$6:$T$277,6,FALSE)</f>
        <v>#N/A</v>
      </c>
      <c r="L1122" s="65" t="e">
        <f>VLOOKUP(E1122,'Supply Log'!$E$6:$T$277,7,FALSE)</f>
        <v>#N/A</v>
      </c>
      <c r="M1122" s="65" t="e">
        <f>VLOOKUP(E1122,'Supply Log'!$E$6:$T$277,8,FALSE)</f>
        <v>#N/A</v>
      </c>
      <c r="N1122" s="65" t="e">
        <f>VLOOKUP(E1122,'Supply Log'!$E$6:$T$277,9,FALSE)</f>
        <v>#N/A</v>
      </c>
      <c r="O1122" s="65" t="e">
        <f>VLOOKUP(E1122,'Supply Log'!$E$6:$T$277,10,FALSE)</f>
        <v>#N/A</v>
      </c>
      <c r="P1122" s="29" t="e">
        <f t="shared" si="148"/>
        <v>#N/A</v>
      </c>
      <c r="Q1122" s="65" t="e">
        <f>VLOOKUP(E1122,'Supply Log'!$E$6:$T$277,12,FALSE)</f>
        <v>#N/A</v>
      </c>
      <c r="R1122" s="78" t="e">
        <f t="shared" si="149"/>
        <v>#N/A</v>
      </c>
      <c r="S1122" s="65"/>
      <c r="T1122" s="79" t="e">
        <f t="shared" si="150"/>
        <v>#N/A</v>
      </c>
      <c r="U1122" s="80" t="e">
        <f t="shared" si="151"/>
        <v>#N/A</v>
      </c>
      <c r="V1122" s="81" t="str">
        <f t="shared" si="152"/>
        <v/>
      </c>
      <c r="W1122" s="69" t="e">
        <f>VLOOKUP(F1122,'Input Log'!$E$6:$V$50000,18,FALSE)</f>
        <v>#N/A</v>
      </c>
      <c r="X1122" s="64" t="e">
        <f>VLOOKUP(E1122,'Supply Log'!$Z$6:$AB$699,2,FALSE)</f>
        <v>#N/A</v>
      </c>
      <c r="Y1122" s="64" t="e">
        <f>VLOOKUP(E1122,'Supply Log'!$E$6:$X$618,20,FALSE)</f>
        <v>#N/A</v>
      </c>
      <c r="Z1122" s="64"/>
      <c r="AA1122" s="64"/>
    </row>
    <row r="1123" spans="1:27" ht="15.75" customHeight="1">
      <c r="A1123" s="67" t="str">
        <f t="shared" si="145"/>
        <v/>
      </c>
      <c r="B1123" s="65">
        <f t="shared" si="147"/>
        <v>1035</v>
      </c>
      <c r="C1123" s="68" t="str">
        <f t="shared" si="146"/>
        <v/>
      </c>
      <c r="D1123" s="69"/>
      <c r="E1123" s="66"/>
      <c r="F1123" s="66"/>
      <c r="G1123" s="65" t="e">
        <f>VLOOKUP(E1123,'Supply Log'!$E$6:$T$999,2,FALSE)</f>
        <v>#N/A</v>
      </c>
      <c r="H1123" s="65" t="e">
        <f>VLOOKUP(E1123,'Supply Log'!$E$6:$T$999,3,FALSE)</f>
        <v>#N/A</v>
      </c>
      <c r="I1123" s="77"/>
      <c r="J1123" s="65" t="e">
        <f>VLOOKUP(E1123,'Supply Log'!$E$6:$T$277,5,FALSE)</f>
        <v>#N/A</v>
      </c>
      <c r="K1123" s="65" t="e">
        <f>VLOOKUP(E1123,'Supply Log'!$E$6:$T$277,6,FALSE)</f>
        <v>#N/A</v>
      </c>
      <c r="L1123" s="65" t="e">
        <f>VLOOKUP(E1123,'Supply Log'!$E$6:$T$277,7,FALSE)</f>
        <v>#N/A</v>
      </c>
      <c r="M1123" s="65" t="e">
        <f>VLOOKUP(E1123,'Supply Log'!$E$6:$T$277,8,FALSE)</f>
        <v>#N/A</v>
      </c>
      <c r="N1123" s="65" t="e">
        <f>VLOOKUP(E1123,'Supply Log'!$E$6:$T$277,9,FALSE)</f>
        <v>#N/A</v>
      </c>
      <c r="O1123" s="65" t="e">
        <f>VLOOKUP(E1123,'Supply Log'!$E$6:$T$277,10,FALSE)</f>
        <v>#N/A</v>
      </c>
      <c r="P1123" s="29" t="e">
        <f t="shared" si="148"/>
        <v>#N/A</v>
      </c>
      <c r="Q1123" s="65" t="e">
        <f>VLOOKUP(E1123,'Supply Log'!$E$6:$T$277,12,FALSE)</f>
        <v>#N/A</v>
      </c>
      <c r="R1123" s="78" t="e">
        <f t="shared" si="149"/>
        <v>#N/A</v>
      </c>
      <c r="S1123" s="65"/>
      <c r="T1123" s="79" t="e">
        <f t="shared" si="150"/>
        <v>#N/A</v>
      </c>
      <c r="U1123" s="80" t="e">
        <f t="shared" si="151"/>
        <v>#N/A</v>
      </c>
      <c r="V1123" s="81" t="str">
        <f t="shared" si="152"/>
        <v/>
      </c>
      <c r="W1123" s="69" t="e">
        <f>VLOOKUP(F1123,'Input Log'!$E$6:$V$50000,18,FALSE)</f>
        <v>#N/A</v>
      </c>
      <c r="X1123" s="64" t="e">
        <f>VLOOKUP(E1123,'Supply Log'!$Z$6:$AB$699,2,FALSE)</f>
        <v>#N/A</v>
      </c>
      <c r="Y1123" s="64" t="e">
        <f>VLOOKUP(E1123,'Supply Log'!$E$6:$X$618,20,FALSE)</f>
        <v>#N/A</v>
      </c>
      <c r="Z1123" s="64"/>
      <c r="AA1123" s="64"/>
    </row>
    <row r="1124" spans="1:27" ht="15.75" customHeight="1">
      <c r="A1124" s="67" t="str">
        <f t="shared" si="145"/>
        <v/>
      </c>
      <c r="B1124" s="65">
        <f t="shared" si="147"/>
        <v>1036</v>
      </c>
      <c r="C1124" s="68" t="str">
        <f t="shared" si="146"/>
        <v/>
      </c>
      <c r="D1124" s="69"/>
      <c r="E1124" s="66"/>
      <c r="F1124" s="66"/>
      <c r="G1124" s="65" t="e">
        <f>VLOOKUP(E1124,'Supply Log'!$E$6:$T$999,2,FALSE)</f>
        <v>#N/A</v>
      </c>
      <c r="H1124" s="65" t="e">
        <f>VLOOKUP(E1124,'Supply Log'!$E$6:$T$999,3,FALSE)</f>
        <v>#N/A</v>
      </c>
      <c r="I1124" s="77"/>
      <c r="J1124" s="65" t="e">
        <f>VLOOKUP(E1124,'Supply Log'!$E$6:$T$277,5,FALSE)</f>
        <v>#N/A</v>
      </c>
      <c r="K1124" s="65" t="e">
        <f>VLOOKUP(E1124,'Supply Log'!$E$6:$T$277,6,FALSE)</f>
        <v>#N/A</v>
      </c>
      <c r="L1124" s="65" t="e">
        <f>VLOOKUP(E1124,'Supply Log'!$E$6:$T$277,7,FALSE)</f>
        <v>#N/A</v>
      </c>
      <c r="M1124" s="65" t="e">
        <f>VLOOKUP(E1124,'Supply Log'!$E$6:$T$277,8,FALSE)</f>
        <v>#N/A</v>
      </c>
      <c r="N1124" s="65" t="e">
        <f>VLOOKUP(E1124,'Supply Log'!$E$6:$T$277,9,FALSE)</f>
        <v>#N/A</v>
      </c>
      <c r="O1124" s="65" t="e">
        <f>VLOOKUP(E1124,'Supply Log'!$E$6:$T$277,10,FALSE)</f>
        <v>#N/A</v>
      </c>
      <c r="P1124" s="29" t="e">
        <f t="shared" si="148"/>
        <v>#N/A</v>
      </c>
      <c r="Q1124" s="65" t="e">
        <f>VLOOKUP(E1124,'Supply Log'!$E$6:$T$277,12,FALSE)</f>
        <v>#N/A</v>
      </c>
      <c r="R1124" s="78" t="e">
        <f t="shared" si="149"/>
        <v>#N/A</v>
      </c>
      <c r="S1124" s="65"/>
      <c r="T1124" s="79" t="e">
        <f t="shared" si="150"/>
        <v>#N/A</v>
      </c>
      <c r="U1124" s="80" t="e">
        <f t="shared" si="151"/>
        <v>#N/A</v>
      </c>
      <c r="V1124" s="81" t="str">
        <f t="shared" si="152"/>
        <v/>
      </c>
      <c r="W1124" s="69" t="e">
        <f>VLOOKUP(F1124,'Input Log'!$E$6:$V$50000,18,FALSE)</f>
        <v>#N/A</v>
      </c>
      <c r="X1124" s="64" t="e">
        <f>VLOOKUP(E1124,'Supply Log'!$Z$6:$AB$699,2,FALSE)</f>
        <v>#N/A</v>
      </c>
      <c r="Y1124" s="64" t="e">
        <f>VLOOKUP(E1124,'Supply Log'!$E$6:$X$618,20,FALSE)</f>
        <v>#N/A</v>
      </c>
      <c r="Z1124" s="64"/>
      <c r="AA1124" s="64"/>
    </row>
    <row r="1125" spans="1:27" ht="15.75" customHeight="1">
      <c r="A1125" s="67" t="str">
        <f t="shared" si="145"/>
        <v/>
      </c>
      <c r="B1125" s="65">
        <f t="shared" si="147"/>
        <v>1037</v>
      </c>
      <c r="C1125" s="68" t="str">
        <f t="shared" si="146"/>
        <v/>
      </c>
      <c r="D1125" s="69"/>
      <c r="E1125" s="66"/>
      <c r="F1125" s="66"/>
      <c r="G1125" s="65" t="e">
        <f>VLOOKUP(E1125,'Supply Log'!$E$6:$T$999,2,FALSE)</f>
        <v>#N/A</v>
      </c>
      <c r="H1125" s="65" t="e">
        <f>VLOOKUP(E1125,'Supply Log'!$E$6:$T$999,3,FALSE)</f>
        <v>#N/A</v>
      </c>
      <c r="I1125" s="77"/>
      <c r="J1125" s="65" t="e">
        <f>VLOOKUP(E1125,'Supply Log'!$E$6:$T$277,5,FALSE)</f>
        <v>#N/A</v>
      </c>
      <c r="K1125" s="65" t="e">
        <f>VLOOKUP(E1125,'Supply Log'!$E$6:$T$277,6,FALSE)</f>
        <v>#N/A</v>
      </c>
      <c r="L1125" s="65" t="e">
        <f>VLOOKUP(E1125,'Supply Log'!$E$6:$T$277,7,FALSE)</f>
        <v>#N/A</v>
      </c>
      <c r="M1125" s="65" t="e">
        <f>VLOOKUP(E1125,'Supply Log'!$E$6:$T$277,8,FALSE)</f>
        <v>#N/A</v>
      </c>
      <c r="N1125" s="65" t="e">
        <f>VLOOKUP(E1125,'Supply Log'!$E$6:$T$277,9,FALSE)</f>
        <v>#N/A</v>
      </c>
      <c r="O1125" s="65" t="e">
        <f>VLOOKUP(E1125,'Supply Log'!$E$6:$T$277,10,FALSE)</f>
        <v>#N/A</v>
      </c>
      <c r="P1125" s="29" t="e">
        <f t="shared" si="148"/>
        <v>#N/A</v>
      </c>
      <c r="Q1125" s="65" t="e">
        <f>VLOOKUP(E1125,'Supply Log'!$E$6:$T$277,12,FALSE)</f>
        <v>#N/A</v>
      </c>
      <c r="R1125" s="78" t="e">
        <f t="shared" si="149"/>
        <v>#N/A</v>
      </c>
      <c r="S1125" s="65"/>
      <c r="T1125" s="79" t="e">
        <f t="shared" si="150"/>
        <v>#N/A</v>
      </c>
      <c r="U1125" s="80" t="e">
        <f t="shared" si="151"/>
        <v>#N/A</v>
      </c>
      <c r="V1125" s="81" t="str">
        <f t="shared" si="152"/>
        <v/>
      </c>
      <c r="W1125" s="69" t="e">
        <f>VLOOKUP(F1125,'Input Log'!$E$6:$V$50000,18,FALSE)</f>
        <v>#N/A</v>
      </c>
      <c r="X1125" s="64" t="e">
        <f>VLOOKUP(E1125,'Supply Log'!$Z$6:$AB$699,2,FALSE)</f>
        <v>#N/A</v>
      </c>
      <c r="Y1125" s="64" t="e">
        <f>VLOOKUP(E1125,'Supply Log'!$E$6:$X$618,20,FALSE)</f>
        <v>#N/A</v>
      </c>
      <c r="Z1125" s="64"/>
      <c r="AA1125" s="64"/>
    </row>
    <row r="1126" spans="1:27" ht="15.75" customHeight="1">
      <c r="A1126" s="67" t="str">
        <f t="shared" si="145"/>
        <v/>
      </c>
      <c r="B1126" s="65">
        <f t="shared" si="147"/>
        <v>1038</v>
      </c>
      <c r="C1126" s="68" t="str">
        <f t="shared" si="146"/>
        <v/>
      </c>
      <c r="D1126" s="69"/>
      <c r="E1126" s="66"/>
      <c r="F1126" s="66"/>
      <c r="G1126" s="65" t="e">
        <f>VLOOKUP(E1126,'Supply Log'!$E$6:$T$999,2,FALSE)</f>
        <v>#N/A</v>
      </c>
      <c r="H1126" s="65" t="e">
        <f>VLOOKUP(E1126,'Supply Log'!$E$6:$T$999,3,FALSE)</f>
        <v>#N/A</v>
      </c>
      <c r="I1126" s="77"/>
      <c r="J1126" s="65" t="e">
        <f>VLOOKUP(E1126,'Supply Log'!$E$6:$T$277,5,FALSE)</f>
        <v>#N/A</v>
      </c>
      <c r="K1126" s="65" t="e">
        <f>VLOOKUP(E1126,'Supply Log'!$E$6:$T$277,6,FALSE)</f>
        <v>#N/A</v>
      </c>
      <c r="L1126" s="65" t="e">
        <f>VLOOKUP(E1126,'Supply Log'!$E$6:$T$277,7,FALSE)</f>
        <v>#N/A</v>
      </c>
      <c r="M1126" s="65" t="e">
        <f>VLOOKUP(E1126,'Supply Log'!$E$6:$T$277,8,FALSE)</f>
        <v>#N/A</v>
      </c>
      <c r="N1126" s="65" t="e">
        <f>VLOOKUP(E1126,'Supply Log'!$E$6:$T$277,9,FALSE)</f>
        <v>#N/A</v>
      </c>
      <c r="O1126" s="65" t="e">
        <f>VLOOKUP(E1126,'Supply Log'!$E$6:$T$277,10,FALSE)</f>
        <v>#N/A</v>
      </c>
      <c r="P1126" s="29" t="e">
        <f t="shared" si="148"/>
        <v>#N/A</v>
      </c>
      <c r="Q1126" s="65" t="e">
        <f>VLOOKUP(E1126,'Supply Log'!$E$6:$T$277,12,FALSE)</f>
        <v>#N/A</v>
      </c>
      <c r="R1126" s="78" t="e">
        <f t="shared" si="149"/>
        <v>#N/A</v>
      </c>
      <c r="S1126" s="65"/>
      <c r="T1126" s="79" t="e">
        <f t="shared" si="150"/>
        <v>#N/A</v>
      </c>
      <c r="U1126" s="80" t="e">
        <f t="shared" si="151"/>
        <v>#N/A</v>
      </c>
      <c r="V1126" s="81" t="str">
        <f t="shared" si="152"/>
        <v/>
      </c>
      <c r="W1126" s="69" t="e">
        <f>VLOOKUP(F1126,'Input Log'!$E$6:$V$50000,18,FALSE)</f>
        <v>#N/A</v>
      </c>
      <c r="X1126" s="64" t="e">
        <f>VLOOKUP(E1126,'Supply Log'!$Z$6:$AB$699,2,FALSE)</f>
        <v>#N/A</v>
      </c>
      <c r="Y1126" s="64" t="e">
        <f>VLOOKUP(E1126,'Supply Log'!$E$6:$X$618,20,FALSE)</f>
        <v>#N/A</v>
      </c>
      <c r="Z1126" s="64"/>
      <c r="AA1126" s="64"/>
    </row>
    <row r="1127" spans="1:27" ht="15.75" customHeight="1">
      <c r="A1127" s="67" t="str">
        <f t="shared" si="145"/>
        <v/>
      </c>
      <c r="B1127" s="65">
        <f t="shared" si="147"/>
        <v>1039</v>
      </c>
      <c r="C1127" s="68" t="str">
        <f t="shared" si="146"/>
        <v/>
      </c>
      <c r="D1127" s="69"/>
      <c r="E1127" s="66"/>
      <c r="F1127" s="66"/>
      <c r="G1127" s="65" t="e">
        <f>VLOOKUP(E1127,'Supply Log'!$E$6:$T$999,2,FALSE)</f>
        <v>#N/A</v>
      </c>
      <c r="H1127" s="65" t="e">
        <f>VLOOKUP(E1127,'Supply Log'!$E$6:$T$999,3,FALSE)</f>
        <v>#N/A</v>
      </c>
      <c r="I1127" s="77"/>
      <c r="J1127" s="65" t="e">
        <f>VLOOKUP(E1127,'Supply Log'!$E$6:$T$277,5,FALSE)</f>
        <v>#N/A</v>
      </c>
      <c r="K1127" s="65" t="e">
        <f>VLOOKUP(E1127,'Supply Log'!$E$6:$T$277,6,FALSE)</f>
        <v>#N/A</v>
      </c>
      <c r="L1127" s="65" t="e">
        <f>VLOOKUP(E1127,'Supply Log'!$E$6:$T$277,7,FALSE)</f>
        <v>#N/A</v>
      </c>
      <c r="M1127" s="65" t="e">
        <f>VLOOKUP(E1127,'Supply Log'!$E$6:$T$277,8,FALSE)</f>
        <v>#N/A</v>
      </c>
      <c r="N1127" s="65" t="e">
        <f>VLOOKUP(E1127,'Supply Log'!$E$6:$T$277,9,FALSE)</f>
        <v>#N/A</v>
      </c>
      <c r="O1127" s="65" t="e">
        <f>VLOOKUP(E1127,'Supply Log'!$E$6:$T$277,10,FALSE)</f>
        <v>#N/A</v>
      </c>
      <c r="P1127" s="29" t="e">
        <f t="shared" si="148"/>
        <v>#N/A</v>
      </c>
      <c r="Q1127" s="65" t="e">
        <f>VLOOKUP(E1127,'Supply Log'!$E$6:$T$277,12,FALSE)</f>
        <v>#N/A</v>
      </c>
      <c r="R1127" s="78" t="e">
        <f t="shared" si="149"/>
        <v>#N/A</v>
      </c>
      <c r="S1127" s="65"/>
      <c r="T1127" s="79" t="e">
        <f t="shared" si="150"/>
        <v>#N/A</v>
      </c>
      <c r="U1127" s="80" t="e">
        <f t="shared" si="151"/>
        <v>#N/A</v>
      </c>
      <c r="V1127" s="81" t="str">
        <f t="shared" si="152"/>
        <v/>
      </c>
      <c r="W1127" s="69" t="e">
        <f>VLOOKUP(F1127,'Input Log'!$E$6:$V$50000,18,FALSE)</f>
        <v>#N/A</v>
      </c>
      <c r="X1127" s="64" t="e">
        <f>VLOOKUP(E1127,'Supply Log'!$Z$6:$AB$699,2,FALSE)</f>
        <v>#N/A</v>
      </c>
      <c r="Y1127" s="64" t="e">
        <f>VLOOKUP(E1127,'Supply Log'!$E$6:$X$618,20,FALSE)</f>
        <v>#N/A</v>
      </c>
      <c r="Z1127" s="64"/>
      <c r="AA1127" s="64"/>
    </row>
    <row r="1128" spans="1:27" ht="15.75" customHeight="1">
      <c r="A1128" s="67" t="str">
        <f t="shared" si="145"/>
        <v/>
      </c>
      <c r="B1128" s="65">
        <f t="shared" si="147"/>
        <v>1040</v>
      </c>
      <c r="C1128" s="68" t="str">
        <f t="shared" si="146"/>
        <v/>
      </c>
      <c r="D1128" s="69"/>
      <c r="E1128" s="66"/>
      <c r="F1128" s="66"/>
      <c r="G1128" s="65" t="e">
        <f>VLOOKUP(E1128,'Supply Log'!$E$6:$T$999,2,FALSE)</f>
        <v>#N/A</v>
      </c>
      <c r="H1128" s="65" t="e">
        <f>VLOOKUP(E1128,'Supply Log'!$E$6:$T$999,3,FALSE)</f>
        <v>#N/A</v>
      </c>
      <c r="I1128" s="77"/>
      <c r="J1128" s="65" t="e">
        <f>VLOOKUP(E1128,'Supply Log'!$E$6:$T$277,5,FALSE)</f>
        <v>#N/A</v>
      </c>
      <c r="K1128" s="65" t="e">
        <f>VLOOKUP(E1128,'Supply Log'!$E$6:$T$277,6,FALSE)</f>
        <v>#N/A</v>
      </c>
      <c r="L1128" s="65" t="e">
        <f>VLOOKUP(E1128,'Supply Log'!$E$6:$T$277,7,FALSE)</f>
        <v>#N/A</v>
      </c>
      <c r="M1128" s="65" t="e">
        <f>VLOOKUP(E1128,'Supply Log'!$E$6:$T$277,8,FALSE)</f>
        <v>#N/A</v>
      </c>
      <c r="N1128" s="65" t="e">
        <f>VLOOKUP(E1128,'Supply Log'!$E$6:$T$277,9,FALSE)</f>
        <v>#N/A</v>
      </c>
      <c r="O1128" s="65" t="e">
        <f>VLOOKUP(E1128,'Supply Log'!$E$6:$T$277,10,FALSE)</f>
        <v>#N/A</v>
      </c>
      <c r="P1128" s="29" t="e">
        <f t="shared" si="148"/>
        <v>#N/A</v>
      </c>
      <c r="Q1128" s="65" t="e">
        <f>VLOOKUP(E1128,'Supply Log'!$E$6:$T$277,12,FALSE)</f>
        <v>#N/A</v>
      </c>
      <c r="R1128" s="78" t="e">
        <f t="shared" si="149"/>
        <v>#N/A</v>
      </c>
      <c r="S1128" s="65"/>
      <c r="T1128" s="79" t="e">
        <f t="shared" si="150"/>
        <v>#N/A</v>
      </c>
      <c r="U1128" s="80" t="e">
        <f t="shared" si="151"/>
        <v>#N/A</v>
      </c>
      <c r="V1128" s="81" t="str">
        <f t="shared" si="152"/>
        <v/>
      </c>
      <c r="W1128" s="69" t="e">
        <f>VLOOKUP(F1128,'Input Log'!$E$6:$V$50000,18,FALSE)</f>
        <v>#N/A</v>
      </c>
      <c r="X1128" s="64" t="e">
        <f>VLOOKUP(E1128,'Supply Log'!$Z$6:$AB$699,2,FALSE)</f>
        <v>#N/A</v>
      </c>
      <c r="Y1128" s="64" t="e">
        <f>VLOOKUP(E1128,'Supply Log'!$E$6:$X$618,20,FALSE)</f>
        <v>#N/A</v>
      </c>
      <c r="Z1128" s="64"/>
      <c r="AA1128" s="64"/>
    </row>
    <row r="1129" spans="1:27" ht="15.75" customHeight="1">
      <c r="A1129" s="67" t="str">
        <f t="shared" si="145"/>
        <v/>
      </c>
      <c r="B1129" s="65">
        <f t="shared" si="147"/>
        <v>1041</v>
      </c>
      <c r="C1129" s="68" t="str">
        <f t="shared" si="146"/>
        <v/>
      </c>
      <c r="D1129" s="69"/>
      <c r="E1129" s="66"/>
      <c r="F1129" s="66"/>
      <c r="G1129" s="65" t="e">
        <f>VLOOKUP(E1129,'Supply Log'!$E$6:$T$999,2,FALSE)</f>
        <v>#N/A</v>
      </c>
      <c r="H1129" s="65" t="e">
        <f>VLOOKUP(E1129,'Supply Log'!$E$6:$T$999,3,FALSE)</f>
        <v>#N/A</v>
      </c>
      <c r="I1129" s="77"/>
      <c r="J1129" s="65" t="e">
        <f>VLOOKUP(E1129,'Supply Log'!$E$6:$T$277,5,FALSE)</f>
        <v>#N/A</v>
      </c>
      <c r="K1129" s="65" t="e">
        <f>VLOOKUP(E1129,'Supply Log'!$E$6:$T$277,6,FALSE)</f>
        <v>#N/A</v>
      </c>
      <c r="L1129" s="65" t="e">
        <f>VLOOKUP(E1129,'Supply Log'!$E$6:$T$277,7,FALSE)</f>
        <v>#N/A</v>
      </c>
      <c r="M1129" s="65" t="e">
        <f>VLOOKUP(E1129,'Supply Log'!$E$6:$T$277,8,FALSE)</f>
        <v>#N/A</v>
      </c>
      <c r="N1129" s="65" t="e">
        <f>VLOOKUP(E1129,'Supply Log'!$E$6:$T$277,9,FALSE)</f>
        <v>#N/A</v>
      </c>
      <c r="O1129" s="65" t="e">
        <f>VLOOKUP(E1129,'Supply Log'!$E$6:$T$277,10,FALSE)</f>
        <v>#N/A</v>
      </c>
      <c r="P1129" s="29" t="e">
        <f t="shared" si="148"/>
        <v>#N/A</v>
      </c>
      <c r="Q1129" s="65" t="e">
        <f>VLOOKUP(E1129,'Supply Log'!$E$6:$T$277,12,FALSE)</f>
        <v>#N/A</v>
      </c>
      <c r="R1129" s="78" t="e">
        <f t="shared" si="149"/>
        <v>#N/A</v>
      </c>
      <c r="S1129" s="65"/>
      <c r="T1129" s="79" t="e">
        <f t="shared" si="150"/>
        <v>#N/A</v>
      </c>
      <c r="U1129" s="80" t="e">
        <f t="shared" si="151"/>
        <v>#N/A</v>
      </c>
      <c r="V1129" s="81" t="str">
        <f t="shared" si="152"/>
        <v/>
      </c>
      <c r="W1129" s="69" t="e">
        <f>VLOOKUP(F1129,'Input Log'!$E$6:$V$50000,18,FALSE)</f>
        <v>#N/A</v>
      </c>
      <c r="X1129" s="64" t="e">
        <f>VLOOKUP(E1129,'Supply Log'!$Z$6:$AB$699,2,FALSE)</f>
        <v>#N/A</v>
      </c>
      <c r="Y1129" s="64" t="e">
        <f>VLOOKUP(E1129,'Supply Log'!$E$6:$X$618,20,FALSE)</f>
        <v>#N/A</v>
      </c>
      <c r="Z1129" s="64"/>
      <c r="AA1129" s="64"/>
    </row>
    <row r="1130" spans="1:27" ht="15.75" customHeight="1">
      <c r="A1130" s="67" t="str">
        <f t="shared" si="145"/>
        <v/>
      </c>
      <c r="B1130" s="65">
        <f t="shared" si="147"/>
        <v>1042</v>
      </c>
      <c r="C1130" s="68" t="str">
        <f t="shared" si="146"/>
        <v/>
      </c>
      <c r="D1130" s="69"/>
      <c r="E1130" s="66"/>
      <c r="F1130" s="66"/>
      <c r="G1130" s="65" t="e">
        <f>VLOOKUP(E1130,'Supply Log'!$E$6:$T$999,2,FALSE)</f>
        <v>#N/A</v>
      </c>
      <c r="H1130" s="65" t="e">
        <f>VLOOKUP(E1130,'Supply Log'!$E$6:$T$999,3,FALSE)</f>
        <v>#N/A</v>
      </c>
      <c r="I1130" s="77"/>
      <c r="J1130" s="65" t="e">
        <f>VLOOKUP(E1130,'Supply Log'!$E$6:$T$277,5,FALSE)</f>
        <v>#N/A</v>
      </c>
      <c r="K1130" s="65" t="e">
        <f>VLOOKUP(E1130,'Supply Log'!$E$6:$T$277,6,FALSE)</f>
        <v>#N/A</v>
      </c>
      <c r="L1130" s="65" t="e">
        <f>VLOOKUP(E1130,'Supply Log'!$E$6:$T$277,7,FALSE)</f>
        <v>#N/A</v>
      </c>
      <c r="M1130" s="65" t="e">
        <f>VLOOKUP(E1130,'Supply Log'!$E$6:$T$277,8,FALSE)</f>
        <v>#N/A</v>
      </c>
      <c r="N1130" s="65" t="e">
        <f>VLOOKUP(E1130,'Supply Log'!$E$6:$T$277,9,FALSE)</f>
        <v>#N/A</v>
      </c>
      <c r="O1130" s="65" t="e">
        <f>VLOOKUP(E1130,'Supply Log'!$E$6:$T$277,10,FALSE)</f>
        <v>#N/A</v>
      </c>
      <c r="P1130" s="29" t="e">
        <f t="shared" si="148"/>
        <v>#N/A</v>
      </c>
      <c r="Q1130" s="65" t="e">
        <f>VLOOKUP(E1130,'Supply Log'!$E$6:$T$277,12,FALSE)</f>
        <v>#N/A</v>
      </c>
      <c r="R1130" s="78" t="e">
        <f t="shared" si="149"/>
        <v>#N/A</v>
      </c>
      <c r="S1130" s="65"/>
      <c r="T1130" s="79" t="e">
        <f t="shared" si="150"/>
        <v>#N/A</v>
      </c>
      <c r="U1130" s="80" t="e">
        <f t="shared" si="151"/>
        <v>#N/A</v>
      </c>
      <c r="V1130" s="81" t="str">
        <f t="shared" si="152"/>
        <v/>
      </c>
      <c r="W1130" s="69" t="e">
        <f>VLOOKUP(F1130,'Input Log'!$E$6:$V$50000,18,FALSE)</f>
        <v>#N/A</v>
      </c>
      <c r="X1130" s="64" t="e">
        <f>VLOOKUP(E1130,'Supply Log'!$Z$6:$AB$699,2,FALSE)</f>
        <v>#N/A</v>
      </c>
      <c r="Y1130" s="64" t="e">
        <f>VLOOKUP(E1130,'Supply Log'!$E$6:$X$618,20,FALSE)</f>
        <v>#N/A</v>
      </c>
      <c r="Z1130" s="64"/>
      <c r="AA1130" s="64"/>
    </row>
    <row r="1131" spans="1:27" ht="15.75" customHeight="1">
      <c r="A1131" s="67" t="str">
        <f t="shared" si="145"/>
        <v/>
      </c>
      <c r="B1131" s="65">
        <f t="shared" si="147"/>
        <v>1043</v>
      </c>
      <c r="C1131" s="68" t="str">
        <f t="shared" si="146"/>
        <v/>
      </c>
      <c r="D1131" s="69"/>
      <c r="E1131" s="66"/>
      <c r="F1131" s="66"/>
      <c r="G1131" s="65" t="e">
        <f>VLOOKUP(E1131,'Supply Log'!$E$6:$T$999,2,FALSE)</f>
        <v>#N/A</v>
      </c>
      <c r="H1131" s="65" t="e">
        <f>VLOOKUP(E1131,'Supply Log'!$E$6:$T$999,3,FALSE)</f>
        <v>#N/A</v>
      </c>
      <c r="I1131" s="77"/>
      <c r="J1131" s="65" t="e">
        <f>VLOOKUP(E1131,'Supply Log'!$E$6:$T$277,5,FALSE)</f>
        <v>#N/A</v>
      </c>
      <c r="K1131" s="65" t="e">
        <f>VLOOKUP(E1131,'Supply Log'!$E$6:$T$277,6,FALSE)</f>
        <v>#N/A</v>
      </c>
      <c r="L1131" s="65" t="e">
        <f>VLOOKUP(E1131,'Supply Log'!$E$6:$T$277,7,FALSE)</f>
        <v>#N/A</v>
      </c>
      <c r="M1131" s="65" t="e">
        <f>VLOOKUP(E1131,'Supply Log'!$E$6:$T$277,8,FALSE)</f>
        <v>#N/A</v>
      </c>
      <c r="N1131" s="65" t="e">
        <f>VLOOKUP(E1131,'Supply Log'!$E$6:$T$277,9,FALSE)</f>
        <v>#N/A</v>
      </c>
      <c r="O1131" s="65" t="e">
        <f>VLOOKUP(E1131,'Supply Log'!$E$6:$T$277,10,FALSE)</f>
        <v>#N/A</v>
      </c>
      <c r="P1131" s="29" t="e">
        <f t="shared" si="148"/>
        <v>#N/A</v>
      </c>
      <c r="Q1131" s="65" t="e">
        <f>VLOOKUP(E1131,'Supply Log'!$E$6:$T$277,12,FALSE)</f>
        <v>#N/A</v>
      </c>
      <c r="R1131" s="78" t="e">
        <f t="shared" si="149"/>
        <v>#N/A</v>
      </c>
      <c r="S1131" s="65"/>
      <c r="T1131" s="79" t="e">
        <f t="shared" si="150"/>
        <v>#N/A</v>
      </c>
      <c r="U1131" s="80" t="e">
        <f t="shared" si="151"/>
        <v>#N/A</v>
      </c>
      <c r="V1131" s="81" t="str">
        <f t="shared" si="152"/>
        <v/>
      </c>
      <c r="W1131" s="69" t="e">
        <f>VLOOKUP(F1131,'Input Log'!$E$6:$V$50000,18,FALSE)</f>
        <v>#N/A</v>
      </c>
      <c r="X1131" s="64" t="e">
        <f>VLOOKUP(E1131,'Supply Log'!$Z$6:$AB$699,2,FALSE)</f>
        <v>#N/A</v>
      </c>
      <c r="Y1131" s="64" t="e">
        <f>VLOOKUP(E1131,'Supply Log'!$E$6:$X$618,20,FALSE)</f>
        <v>#N/A</v>
      </c>
      <c r="Z1131" s="64"/>
      <c r="AA1131" s="64"/>
    </row>
    <row r="1132" spans="1:27" ht="15.75" customHeight="1">
      <c r="A1132" s="67" t="str">
        <f t="shared" si="145"/>
        <v/>
      </c>
      <c r="B1132" s="65">
        <f t="shared" si="147"/>
        <v>1044</v>
      </c>
      <c r="C1132" s="68" t="str">
        <f t="shared" si="146"/>
        <v/>
      </c>
      <c r="D1132" s="69"/>
      <c r="E1132" s="66"/>
      <c r="F1132" s="66"/>
      <c r="G1132" s="65" t="e">
        <f>VLOOKUP(E1132,'Supply Log'!$E$6:$T$999,2,FALSE)</f>
        <v>#N/A</v>
      </c>
      <c r="H1132" s="65" t="e">
        <f>VLOOKUP(E1132,'Supply Log'!$E$6:$T$999,3,FALSE)</f>
        <v>#N/A</v>
      </c>
      <c r="I1132" s="77"/>
      <c r="J1132" s="65" t="e">
        <f>VLOOKUP(E1132,'Supply Log'!$E$6:$T$277,5,FALSE)</f>
        <v>#N/A</v>
      </c>
      <c r="K1132" s="65" t="e">
        <f>VLOOKUP(E1132,'Supply Log'!$E$6:$T$277,6,FALSE)</f>
        <v>#N/A</v>
      </c>
      <c r="L1132" s="65" t="e">
        <f>VLOOKUP(E1132,'Supply Log'!$E$6:$T$277,7,FALSE)</f>
        <v>#N/A</v>
      </c>
      <c r="M1132" s="65" t="e">
        <f>VLOOKUP(E1132,'Supply Log'!$E$6:$T$277,8,FALSE)</f>
        <v>#N/A</v>
      </c>
      <c r="N1132" s="65" t="e">
        <f>VLOOKUP(E1132,'Supply Log'!$E$6:$T$277,9,FALSE)</f>
        <v>#N/A</v>
      </c>
      <c r="O1132" s="65" t="e">
        <f>VLOOKUP(E1132,'Supply Log'!$E$6:$T$277,10,FALSE)</f>
        <v>#N/A</v>
      </c>
      <c r="P1132" s="29" t="e">
        <f t="shared" si="148"/>
        <v>#N/A</v>
      </c>
      <c r="Q1132" s="65" t="e">
        <f>VLOOKUP(E1132,'Supply Log'!$E$6:$T$277,12,FALSE)</f>
        <v>#N/A</v>
      </c>
      <c r="R1132" s="78" t="e">
        <f t="shared" si="149"/>
        <v>#N/A</v>
      </c>
      <c r="S1132" s="65"/>
      <c r="T1132" s="79" t="e">
        <f t="shared" si="150"/>
        <v>#N/A</v>
      </c>
      <c r="U1132" s="80" t="e">
        <f t="shared" si="151"/>
        <v>#N/A</v>
      </c>
      <c r="V1132" s="81" t="str">
        <f t="shared" si="152"/>
        <v/>
      </c>
      <c r="W1132" s="69" t="e">
        <f>VLOOKUP(F1132,'Input Log'!$E$6:$V$50000,18,FALSE)</f>
        <v>#N/A</v>
      </c>
      <c r="X1132" s="64" t="e">
        <f>VLOOKUP(E1132,'Supply Log'!$Z$6:$AB$699,2,FALSE)</f>
        <v>#N/A</v>
      </c>
      <c r="Y1132" s="64" t="e">
        <f>VLOOKUP(E1132,'Supply Log'!$E$6:$X$618,20,FALSE)</f>
        <v>#N/A</v>
      </c>
      <c r="Z1132" s="64"/>
      <c r="AA1132" s="64"/>
    </row>
    <row r="1133" spans="1:27" ht="15.75" customHeight="1">
      <c r="A1133" s="67" t="str">
        <f t="shared" si="145"/>
        <v/>
      </c>
      <c r="B1133" s="65">
        <f t="shared" si="147"/>
        <v>1045</v>
      </c>
      <c r="C1133" s="68" t="str">
        <f t="shared" si="146"/>
        <v/>
      </c>
      <c r="D1133" s="69"/>
      <c r="E1133" s="66"/>
      <c r="F1133" s="66"/>
      <c r="G1133" s="65" t="e">
        <f>VLOOKUP(E1133,'Supply Log'!$E$6:$T$999,2,FALSE)</f>
        <v>#N/A</v>
      </c>
      <c r="H1133" s="65" t="e">
        <f>VLOOKUP(E1133,'Supply Log'!$E$6:$T$999,3,FALSE)</f>
        <v>#N/A</v>
      </c>
      <c r="I1133" s="77"/>
      <c r="J1133" s="65" t="e">
        <f>VLOOKUP(E1133,'Supply Log'!$E$6:$T$277,5,FALSE)</f>
        <v>#N/A</v>
      </c>
      <c r="K1133" s="65" t="e">
        <f>VLOOKUP(E1133,'Supply Log'!$E$6:$T$277,6,FALSE)</f>
        <v>#N/A</v>
      </c>
      <c r="L1133" s="65" t="e">
        <f>VLOOKUP(E1133,'Supply Log'!$E$6:$T$277,7,FALSE)</f>
        <v>#N/A</v>
      </c>
      <c r="M1133" s="65" t="e">
        <f>VLOOKUP(E1133,'Supply Log'!$E$6:$T$277,8,FALSE)</f>
        <v>#N/A</v>
      </c>
      <c r="N1133" s="65" t="e">
        <f>VLOOKUP(E1133,'Supply Log'!$E$6:$T$277,9,FALSE)</f>
        <v>#N/A</v>
      </c>
      <c r="O1133" s="65" t="e">
        <f>VLOOKUP(E1133,'Supply Log'!$E$6:$T$277,10,FALSE)</f>
        <v>#N/A</v>
      </c>
      <c r="P1133" s="29" t="e">
        <f t="shared" si="148"/>
        <v>#N/A</v>
      </c>
      <c r="Q1133" s="65" t="e">
        <f>VLOOKUP(E1133,'Supply Log'!$E$6:$T$277,12,FALSE)</f>
        <v>#N/A</v>
      </c>
      <c r="R1133" s="78" t="e">
        <f t="shared" si="149"/>
        <v>#N/A</v>
      </c>
      <c r="S1133" s="65"/>
      <c r="T1133" s="79" t="e">
        <f t="shared" si="150"/>
        <v>#N/A</v>
      </c>
      <c r="U1133" s="80" t="e">
        <f t="shared" si="151"/>
        <v>#N/A</v>
      </c>
      <c r="V1133" s="81" t="str">
        <f t="shared" si="152"/>
        <v/>
      </c>
      <c r="W1133" s="69" t="e">
        <f>VLOOKUP(F1133,'Input Log'!$E$6:$V$50000,18,FALSE)</f>
        <v>#N/A</v>
      </c>
      <c r="X1133" s="64" t="e">
        <f>VLOOKUP(E1133,'Supply Log'!$Z$6:$AB$699,2,FALSE)</f>
        <v>#N/A</v>
      </c>
      <c r="Y1133" s="64" t="e">
        <f>VLOOKUP(E1133,'Supply Log'!$E$6:$X$618,20,FALSE)</f>
        <v>#N/A</v>
      </c>
      <c r="Z1133" s="64"/>
      <c r="AA1133" s="64"/>
    </row>
    <row r="1134" spans="1:27" ht="15.75" customHeight="1">
      <c r="A1134" s="67" t="str">
        <f t="shared" si="145"/>
        <v/>
      </c>
      <c r="B1134" s="65">
        <f t="shared" si="147"/>
        <v>1046</v>
      </c>
      <c r="C1134" s="68" t="str">
        <f t="shared" si="146"/>
        <v/>
      </c>
      <c r="D1134" s="69"/>
      <c r="E1134" s="66"/>
      <c r="F1134" s="66"/>
      <c r="G1134" s="65" t="e">
        <f>VLOOKUP(E1134,'Supply Log'!$E$6:$T$999,2,FALSE)</f>
        <v>#N/A</v>
      </c>
      <c r="H1134" s="65" t="e">
        <f>VLOOKUP(E1134,'Supply Log'!$E$6:$T$999,3,FALSE)</f>
        <v>#N/A</v>
      </c>
      <c r="I1134" s="77"/>
      <c r="J1134" s="65" t="e">
        <f>VLOOKUP(E1134,'Supply Log'!$E$6:$T$277,5,FALSE)</f>
        <v>#N/A</v>
      </c>
      <c r="K1134" s="65" t="e">
        <f>VLOOKUP(E1134,'Supply Log'!$E$6:$T$277,6,FALSE)</f>
        <v>#N/A</v>
      </c>
      <c r="L1134" s="65" t="e">
        <f>VLOOKUP(E1134,'Supply Log'!$E$6:$T$277,7,FALSE)</f>
        <v>#N/A</v>
      </c>
      <c r="M1134" s="65" t="e">
        <f>VLOOKUP(E1134,'Supply Log'!$E$6:$T$277,8,FALSE)</f>
        <v>#N/A</v>
      </c>
      <c r="N1134" s="65" t="e">
        <f>VLOOKUP(E1134,'Supply Log'!$E$6:$T$277,9,FALSE)</f>
        <v>#N/A</v>
      </c>
      <c r="O1134" s="65" t="e">
        <f>VLOOKUP(E1134,'Supply Log'!$E$6:$T$277,10,FALSE)</f>
        <v>#N/A</v>
      </c>
      <c r="P1134" s="29" t="e">
        <f t="shared" si="148"/>
        <v>#N/A</v>
      </c>
      <c r="Q1134" s="65" t="e">
        <f>VLOOKUP(E1134,'Supply Log'!$E$6:$T$277,12,FALSE)</f>
        <v>#N/A</v>
      </c>
      <c r="R1134" s="78" t="e">
        <f t="shared" si="149"/>
        <v>#N/A</v>
      </c>
      <c r="S1134" s="65"/>
      <c r="T1134" s="79" t="e">
        <f t="shared" si="150"/>
        <v>#N/A</v>
      </c>
      <c r="U1134" s="80" t="e">
        <f t="shared" si="151"/>
        <v>#N/A</v>
      </c>
      <c r="V1134" s="81" t="str">
        <f t="shared" si="152"/>
        <v/>
      </c>
      <c r="W1134" s="69" t="e">
        <f>VLOOKUP(F1134,'Input Log'!$E$6:$V$50000,18,FALSE)</f>
        <v>#N/A</v>
      </c>
      <c r="X1134" s="64" t="e">
        <f>VLOOKUP(E1134,'Supply Log'!$Z$6:$AB$699,2,FALSE)</f>
        <v>#N/A</v>
      </c>
      <c r="Y1134" s="64" t="e">
        <f>VLOOKUP(E1134,'Supply Log'!$E$6:$X$618,20,FALSE)</f>
        <v>#N/A</v>
      </c>
      <c r="Z1134" s="64"/>
      <c r="AA1134" s="64"/>
    </row>
    <row r="1135" spans="1:27" ht="15.75" customHeight="1">
      <c r="A1135" s="67" t="str">
        <f t="shared" si="145"/>
        <v/>
      </c>
      <c r="B1135" s="65">
        <f t="shared" si="147"/>
        <v>1047</v>
      </c>
      <c r="C1135" s="68" t="str">
        <f t="shared" si="146"/>
        <v/>
      </c>
      <c r="D1135" s="69"/>
      <c r="E1135" s="66"/>
      <c r="F1135" s="66"/>
      <c r="G1135" s="65" t="e">
        <f>VLOOKUP(E1135,'Supply Log'!$E$6:$T$999,2,FALSE)</f>
        <v>#N/A</v>
      </c>
      <c r="H1135" s="65" t="e">
        <f>VLOOKUP(E1135,'Supply Log'!$E$6:$T$999,3,FALSE)</f>
        <v>#N/A</v>
      </c>
      <c r="I1135" s="77"/>
      <c r="J1135" s="65" t="e">
        <f>VLOOKUP(E1135,'Supply Log'!$E$6:$T$277,5,FALSE)</f>
        <v>#N/A</v>
      </c>
      <c r="K1135" s="65" t="e">
        <f>VLOOKUP(E1135,'Supply Log'!$E$6:$T$277,6,FALSE)</f>
        <v>#N/A</v>
      </c>
      <c r="L1135" s="65" t="e">
        <f>VLOOKUP(E1135,'Supply Log'!$E$6:$T$277,7,FALSE)</f>
        <v>#N/A</v>
      </c>
      <c r="M1135" s="65" t="e">
        <f>VLOOKUP(E1135,'Supply Log'!$E$6:$T$277,8,FALSE)</f>
        <v>#N/A</v>
      </c>
      <c r="N1135" s="65" t="e">
        <f>VLOOKUP(E1135,'Supply Log'!$E$6:$T$277,9,FALSE)</f>
        <v>#N/A</v>
      </c>
      <c r="O1135" s="65" t="e">
        <f>VLOOKUP(E1135,'Supply Log'!$E$6:$T$277,10,FALSE)</f>
        <v>#N/A</v>
      </c>
      <c r="P1135" s="29" t="e">
        <f t="shared" si="148"/>
        <v>#N/A</v>
      </c>
      <c r="Q1135" s="65" t="e">
        <f>VLOOKUP(E1135,'Supply Log'!$E$6:$T$277,12,FALSE)</f>
        <v>#N/A</v>
      </c>
      <c r="R1135" s="78" t="e">
        <f t="shared" si="149"/>
        <v>#N/A</v>
      </c>
      <c r="S1135" s="65"/>
      <c r="T1135" s="79" t="e">
        <f t="shared" si="150"/>
        <v>#N/A</v>
      </c>
      <c r="U1135" s="80" t="e">
        <f t="shared" si="151"/>
        <v>#N/A</v>
      </c>
      <c r="V1135" s="81" t="str">
        <f t="shared" si="152"/>
        <v/>
      </c>
      <c r="W1135" s="69" t="e">
        <f>VLOOKUP(F1135,'Input Log'!$E$6:$V$50000,18,FALSE)</f>
        <v>#N/A</v>
      </c>
      <c r="X1135" s="64" t="e">
        <f>VLOOKUP(E1135,'Supply Log'!$Z$6:$AB$699,2,FALSE)</f>
        <v>#N/A</v>
      </c>
      <c r="Y1135" s="64" t="e">
        <f>VLOOKUP(E1135,'Supply Log'!$E$6:$X$618,20,FALSE)</f>
        <v>#N/A</v>
      </c>
      <c r="Z1135" s="64"/>
      <c r="AA1135" s="64"/>
    </row>
    <row r="1136" spans="1:27" ht="15.75" customHeight="1">
      <c r="A1136" s="67" t="str">
        <f t="shared" si="145"/>
        <v/>
      </c>
      <c r="B1136" s="65">
        <f t="shared" si="147"/>
        <v>1048</v>
      </c>
      <c r="C1136" s="68" t="str">
        <f t="shared" si="146"/>
        <v/>
      </c>
      <c r="D1136" s="69"/>
      <c r="E1136" s="66"/>
      <c r="F1136" s="66"/>
      <c r="G1136" s="65" t="e">
        <f>VLOOKUP(E1136,'Supply Log'!$E$6:$T$999,2,FALSE)</f>
        <v>#N/A</v>
      </c>
      <c r="H1136" s="65" t="e">
        <f>VLOOKUP(E1136,'Supply Log'!$E$6:$T$999,3,FALSE)</f>
        <v>#N/A</v>
      </c>
      <c r="I1136" s="77"/>
      <c r="J1136" s="65" t="e">
        <f>VLOOKUP(E1136,'Supply Log'!$E$6:$T$277,5,FALSE)</f>
        <v>#N/A</v>
      </c>
      <c r="K1136" s="65" t="e">
        <f>VLOOKUP(E1136,'Supply Log'!$E$6:$T$277,6,FALSE)</f>
        <v>#N/A</v>
      </c>
      <c r="L1136" s="65" t="e">
        <f>VLOOKUP(E1136,'Supply Log'!$E$6:$T$277,7,FALSE)</f>
        <v>#N/A</v>
      </c>
      <c r="M1136" s="65" t="e">
        <f>VLOOKUP(E1136,'Supply Log'!$E$6:$T$277,8,FALSE)</f>
        <v>#N/A</v>
      </c>
      <c r="N1136" s="65" t="e">
        <f>VLOOKUP(E1136,'Supply Log'!$E$6:$T$277,9,FALSE)</f>
        <v>#N/A</v>
      </c>
      <c r="O1136" s="65" t="e">
        <f>VLOOKUP(E1136,'Supply Log'!$E$6:$T$277,10,FALSE)</f>
        <v>#N/A</v>
      </c>
      <c r="P1136" s="29" t="e">
        <f t="shared" si="148"/>
        <v>#N/A</v>
      </c>
      <c r="Q1136" s="65" t="e">
        <f>VLOOKUP(E1136,'Supply Log'!$E$6:$T$277,12,FALSE)</f>
        <v>#N/A</v>
      </c>
      <c r="R1136" s="78" t="e">
        <f t="shared" si="149"/>
        <v>#N/A</v>
      </c>
      <c r="S1136" s="65"/>
      <c r="T1136" s="79" t="e">
        <f t="shared" si="150"/>
        <v>#N/A</v>
      </c>
      <c r="U1136" s="80" t="e">
        <f t="shared" si="151"/>
        <v>#N/A</v>
      </c>
      <c r="V1136" s="81" t="str">
        <f t="shared" si="152"/>
        <v/>
      </c>
      <c r="W1136" s="69" t="e">
        <f>VLOOKUP(F1136,'Input Log'!$E$6:$V$50000,18,FALSE)</f>
        <v>#N/A</v>
      </c>
      <c r="X1136" s="64" t="e">
        <f>VLOOKUP(E1136,'Supply Log'!$Z$6:$AB$699,2,FALSE)</f>
        <v>#N/A</v>
      </c>
      <c r="Y1136" s="64" t="e">
        <f>VLOOKUP(E1136,'Supply Log'!$E$6:$X$618,20,FALSE)</f>
        <v>#N/A</v>
      </c>
      <c r="Z1136" s="64"/>
      <c r="AA1136" s="64"/>
    </row>
    <row r="1137" spans="1:27" ht="15.75" customHeight="1">
      <c r="A1137" s="67" t="str">
        <f t="shared" si="145"/>
        <v/>
      </c>
      <c r="B1137" s="65">
        <f t="shared" si="147"/>
        <v>1049</v>
      </c>
      <c r="C1137" s="68" t="str">
        <f t="shared" si="146"/>
        <v/>
      </c>
      <c r="D1137" s="69"/>
      <c r="E1137" s="66"/>
      <c r="F1137" s="66"/>
      <c r="G1137" s="65" t="e">
        <f>VLOOKUP(E1137,'Supply Log'!$E$6:$T$999,2,FALSE)</f>
        <v>#N/A</v>
      </c>
      <c r="H1137" s="65" t="e">
        <f>VLOOKUP(E1137,'Supply Log'!$E$6:$T$999,3,FALSE)</f>
        <v>#N/A</v>
      </c>
      <c r="I1137" s="77"/>
      <c r="J1137" s="65" t="e">
        <f>VLOOKUP(E1137,'Supply Log'!$E$6:$T$277,5,FALSE)</f>
        <v>#N/A</v>
      </c>
      <c r="K1137" s="65" t="e">
        <f>VLOOKUP(E1137,'Supply Log'!$E$6:$T$277,6,FALSE)</f>
        <v>#N/A</v>
      </c>
      <c r="L1137" s="65" t="e">
        <f>VLOOKUP(E1137,'Supply Log'!$E$6:$T$277,7,FALSE)</f>
        <v>#N/A</v>
      </c>
      <c r="M1137" s="65" t="e">
        <f>VLOOKUP(E1137,'Supply Log'!$E$6:$T$277,8,FALSE)</f>
        <v>#N/A</v>
      </c>
      <c r="N1137" s="65" t="e">
        <f>VLOOKUP(E1137,'Supply Log'!$E$6:$T$277,9,FALSE)</f>
        <v>#N/A</v>
      </c>
      <c r="O1137" s="65" t="e">
        <f>VLOOKUP(E1137,'Supply Log'!$E$6:$T$277,10,FALSE)</f>
        <v>#N/A</v>
      </c>
      <c r="P1137" s="29" t="e">
        <f t="shared" si="148"/>
        <v>#N/A</v>
      </c>
      <c r="Q1137" s="65" t="e">
        <f>VLOOKUP(E1137,'Supply Log'!$E$6:$T$277,12,FALSE)</f>
        <v>#N/A</v>
      </c>
      <c r="R1137" s="78" t="e">
        <f t="shared" si="149"/>
        <v>#N/A</v>
      </c>
      <c r="S1137" s="65"/>
      <c r="T1137" s="79" t="e">
        <f t="shared" si="150"/>
        <v>#N/A</v>
      </c>
      <c r="U1137" s="80" t="e">
        <f t="shared" si="151"/>
        <v>#N/A</v>
      </c>
      <c r="V1137" s="81" t="str">
        <f t="shared" si="152"/>
        <v/>
      </c>
      <c r="W1137" s="69" t="e">
        <f>VLOOKUP(F1137,'Input Log'!$E$6:$V$50000,18,FALSE)</f>
        <v>#N/A</v>
      </c>
      <c r="X1137" s="64" t="e">
        <f>VLOOKUP(E1137,'Supply Log'!$Z$6:$AB$699,2,FALSE)</f>
        <v>#N/A</v>
      </c>
      <c r="Y1137" s="64" t="e">
        <f>VLOOKUP(E1137,'Supply Log'!$E$6:$X$618,20,FALSE)</f>
        <v>#N/A</v>
      </c>
      <c r="Z1137" s="64"/>
      <c r="AA1137" s="64"/>
    </row>
    <row r="1138" spans="1:27" ht="15.75" customHeight="1">
      <c r="A1138" s="67" t="str">
        <f t="shared" si="145"/>
        <v/>
      </c>
      <c r="B1138" s="65">
        <f t="shared" si="147"/>
        <v>1050</v>
      </c>
      <c r="C1138" s="68" t="str">
        <f t="shared" si="146"/>
        <v/>
      </c>
      <c r="D1138" s="69"/>
      <c r="E1138" s="66"/>
      <c r="F1138" s="66"/>
      <c r="G1138" s="65" t="e">
        <f>VLOOKUP(E1138,'Supply Log'!$E$6:$T$999,2,FALSE)</f>
        <v>#N/A</v>
      </c>
      <c r="H1138" s="65" t="e">
        <f>VLOOKUP(E1138,'Supply Log'!$E$6:$T$999,3,FALSE)</f>
        <v>#N/A</v>
      </c>
      <c r="I1138" s="77"/>
      <c r="J1138" s="65" t="e">
        <f>VLOOKUP(E1138,'Supply Log'!$E$6:$T$277,5,FALSE)</f>
        <v>#N/A</v>
      </c>
      <c r="K1138" s="65" t="e">
        <f>VLOOKUP(E1138,'Supply Log'!$E$6:$T$277,6,FALSE)</f>
        <v>#N/A</v>
      </c>
      <c r="L1138" s="65" t="e">
        <f>VLOOKUP(E1138,'Supply Log'!$E$6:$T$277,7,FALSE)</f>
        <v>#N/A</v>
      </c>
      <c r="M1138" s="65" t="e">
        <f>VLOOKUP(E1138,'Supply Log'!$E$6:$T$277,8,FALSE)</f>
        <v>#N/A</v>
      </c>
      <c r="N1138" s="65" t="e">
        <f>VLOOKUP(E1138,'Supply Log'!$E$6:$T$277,9,FALSE)</f>
        <v>#N/A</v>
      </c>
      <c r="O1138" s="65" t="e">
        <f>VLOOKUP(E1138,'Supply Log'!$E$6:$T$277,10,FALSE)</f>
        <v>#N/A</v>
      </c>
      <c r="P1138" s="29" t="e">
        <f t="shared" si="148"/>
        <v>#N/A</v>
      </c>
      <c r="Q1138" s="65" t="e">
        <f>VLOOKUP(E1138,'Supply Log'!$E$6:$T$277,12,FALSE)</f>
        <v>#N/A</v>
      </c>
      <c r="R1138" s="78" t="e">
        <f t="shared" si="149"/>
        <v>#N/A</v>
      </c>
      <c r="S1138" s="65"/>
      <c r="T1138" s="79" t="e">
        <f t="shared" si="150"/>
        <v>#N/A</v>
      </c>
      <c r="U1138" s="80" t="e">
        <f t="shared" si="151"/>
        <v>#N/A</v>
      </c>
      <c r="V1138" s="81" t="str">
        <f t="shared" si="152"/>
        <v/>
      </c>
      <c r="W1138" s="69" t="e">
        <f>VLOOKUP(F1138,'Input Log'!$E$6:$V$50000,18,FALSE)</f>
        <v>#N/A</v>
      </c>
      <c r="X1138" s="64" t="e">
        <f>VLOOKUP(E1138,'Supply Log'!$Z$6:$AB$699,2,FALSE)</f>
        <v>#N/A</v>
      </c>
      <c r="Y1138" s="64" t="e">
        <f>VLOOKUP(E1138,'Supply Log'!$E$6:$X$618,20,FALSE)</f>
        <v>#N/A</v>
      </c>
      <c r="Z1138" s="64"/>
      <c r="AA1138" s="64"/>
    </row>
    <row r="1139" spans="1:27" ht="15.75" customHeight="1">
      <c r="A1139" s="67" t="str">
        <f t="shared" si="145"/>
        <v/>
      </c>
      <c r="B1139" s="65">
        <f t="shared" si="147"/>
        <v>1051</v>
      </c>
      <c r="C1139" s="68" t="str">
        <f t="shared" si="146"/>
        <v/>
      </c>
      <c r="D1139" s="69"/>
      <c r="E1139" s="66"/>
      <c r="F1139" s="66"/>
      <c r="G1139" s="65" t="e">
        <f>VLOOKUP(E1139,'Supply Log'!$E$6:$T$999,2,FALSE)</f>
        <v>#N/A</v>
      </c>
      <c r="H1139" s="65" t="e">
        <f>VLOOKUP(E1139,'Supply Log'!$E$6:$T$999,3,FALSE)</f>
        <v>#N/A</v>
      </c>
      <c r="I1139" s="77"/>
      <c r="J1139" s="65" t="e">
        <f>VLOOKUP(E1139,'Supply Log'!$E$6:$T$277,5,FALSE)</f>
        <v>#N/A</v>
      </c>
      <c r="K1139" s="65" t="e">
        <f>VLOOKUP(E1139,'Supply Log'!$E$6:$T$277,6,FALSE)</f>
        <v>#N/A</v>
      </c>
      <c r="L1139" s="65" t="e">
        <f>VLOOKUP(E1139,'Supply Log'!$E$6:$T$277,7,FALSE)</f>
        <v>#N/A</v>
      </c>
      <c r="M1139" s="65" t="e">
        <f>VLOOKUP(E1139,'Supply Log'!$E$6:$T$277,8,FALSE)</f>
        <v>#N/A</v>
      </c>
      <c r="N1139" s="65" t="e">
        <f>VLOOKUP(E1139,'Supply Log'!$E$6:$T$277,9,FALSE)</f>
        <v>#N/A</v>
      </c>
      <c r="O1139" s="65" t="e">
        <f>VLOOKUP(E1139,'Supply Log'!$E$6:$T$277,10,FALSE)</f>
        <v>#N/A</v>
      </c>
      <c r="P1139" s="29" t="e">
        <f t="shared" si="148"/>
        <v>#N/A</v>
      </c>
      <c r="Q1139" s="65" t="e">
        <f>VLOOKUP(E1139,'Supply Log'!$E$6:$T$277,12,FALSE)</f>
        <v>#N/A</v>
      </c>
      <c r="R1139" s="78" t="e">
        <f t="shared" si="149"/>
        <v>#N/A</v>
      </c>
      <c r="S1139" s="65"/>
      <c r="T1139" s="79" t="e">
        <f t="shared" si="150"/>
        <v>#N/A</v>
      </c>
      <c r="U1139" s="80" t="e">
        <f t="shared" si="151"/>
        <v>#N/A</v>
      </c>
      <c r="V1139" s="81" t="str">
        <f t="shared" si="152"/>
        <v/>
      </c>
      <c r="W1139" s="69" t="e">
        <f>VLOOKUP(F1139,'Input Log'!$E$6:$V$50000,18,FALSE)</f>
        <v>#N/A</v>
      </c>
      <c r="X1139" s="64" t="e">
        <f>VLOOKUP(E1139,'Supply Log'!$Z$6:$AB$699,2,FALSE)</f>
        <v>#N/A</v>
      </c>
      <c r="Y1139" s="64" t="e">
        <f>VLOOKUP(E1139,'Supply Log'!$E$6:$X$618,20,FALSE)</f>
        <v>#N/A</v>
      </c>
      <c r="Z1139" s="64"/>
      <c r="AA1139" s="64"/>
    </row>
    <row r="1140" spans="1:27" ht="15.75" customHeight="1">
      <c r="A1140" s="67" t="str">
        <f t="shared" si="145"/>
        <v/>
      </c>
      <c r="B1140" s="65">
        <f t="shared" si="147"/>
        <v>1052</v>
      </c>
      <c r="C1140" s="68" t="str">
        <f t="shared" si="146"/>
        <v/>
      </c>
      <c r="D1140" s="69"/>
      <c r="E1140" s="66"/>
      <c r="F1140" s="66"/>
      <c r="G1140" s="65" t="e">
        <f>VLOOKUP(E1140,'Supply Log'!$E$6:$T$999,2,FALSE)</f>
        <v>#N/A</v>
      </c>
      <c r="H1140" s="65" t="e">
        <f>VLOOKUP(E1140,'Supply Log'!$E$6:$T$999,3,FALSE)</f>
        <v>#N/A</v>
      </c>
      <c r="I1140" s="77"/>
      <c r="J1140" s="65" t="e">
        <f>VLOOKUP(E1140,'Supply Log'!$E$6:$T$277,5,FALSE)</f>
        <v>#N/A</v>
      </c>
      <c r="K1140" s="65" t="e">
        <f>VLOOKUP(E1140,'Supply Log'!$E$6:$T$277,6,FALSE)</f>
        <v>#N/A</v>
      </c>
      <c r="L1140" s="65" t="e">
        <f>VLOOKUP(E1140,'Supply Log'!$E$6:$T$277,7,FALSE)</f>
        <v>#N/A</v>
      </c>
      <c r="M1140" s="65" t="e">
        <f>VLOOKUP(E1140,'Supply Log'!$E$6:$T$277,8,FALSE)</f>
        <v>#N/A</v>
      </c>
      <c r="N1140" s="65" t="e">
        <f>VLOOKUP(E1140,'Supply Log'!$E$6:$T$277,9,FALSE)</f>
        <v>#N/A</v>
      </c>
      <c r="O1140" s="65" t="e">
        <f>VLOOKUP(E1140,'Supply Log'!$E$6:$T$277,10,FALSE)</f>
        <v>#N/A</v>
      </c>
      <c r="P1140" s="29" t="e">
        <f t="shared" si="148"/>
        <v>#N/A</v>
      </c>
      <c r="Q1140" s="65" t="e">
        <f>VLOOKUP(E1140,'Supply Log'!$E$6:$T$277,12,FALSE)</f>
        <v>#N/A</v>
      </c>
      <c r="R1140" s="78" t="e">
        <f t="shared" si="149"/>
        <v>#N/A</v>
      </c>
      <c r="S1140" s="65"/>
      <c r="T1140" s="79" t="e">
        <f t="shared" si="150"/>
        <v>#N/A</v>
      </c>
      <c r="U1140" s="80" t="e">
        <f t="shared" si="151"/>
        <v>#N/A</v>
      </c>
      <c r="V1140" s="81" t="str">
        <f t="shared" si="152"/>
        <v/>
      </c>
      <c r="W1140" s="69" t="e">
        <f>VLOOKUP(F1140,'Input Log'!$E$6:$V$50000,18,FALSE)</f>
        <v>#N/A</v>
      </c>
      <c r="X1140" s="64" t="e">
        <f>VLOOKUP(E1140,'Supply Log'!$Z$6:$AB$699,2,FALSE)</f>
        <v>#N/A</v>
      </c>
      <c r="Y1140" s="64" t="e">
        <f>VLOOKUP(E1140,'Supply Log'!$E$6:$X$618,20,FALSE)</f>
        <v>#N/A</v>
      </c>
      <c r="Z1140" s="64"/>
      <c r="AA1140" s="64"/>
    </row>
    <row r="1141" spans="1:27" ht="15.75" customHeight="1">
      <c r="A1141" s="67" t="str">
        <f t="shared" si="145"/>
        <v/>
      </c>
      <c r="B1141" s="65">
        <f t="shared" si="147"/>
        <v>1053</v>
      </c>
      <c r="C1141" s="68" t="str">
        <f t="shared" si="146"/>
        <v/>
      </c>
      <c r="D1141" s="69"/>
      <c r="E1141" s="66"/>
      <c r="F1141" s="66"/>
      <c r="G1141" s="65" t="e">
        <f>VLOOKUP(E1141,'Supply Log'!$E$6:$T$999,2,FALSE)</f>
        <v>#N/A</v>
      </c>
      <c r="H1141" s="65" t="e">
        <f>VLOOKUP(E1141,'Supply Log'!$E$6:$T$999,3,FALSE)</f>
        <v>#N/A</v>
      </c>
      <c r="I1141" s="77"/>
      <c r="J1141" s="65" t="e">
        <f>VLOOKUP(E1141,'Supply Log'!$E$6:$T$277,5,FALSE)</f>
        <v>#N/A</v>
      </c>
      <c r="K1141" s="65" t="e">
        <f>VLOOKUP(E1141,'Supply Log'!$E$6:$T$277,6,FALSE)</f>
        <v>#N/A</v>
      </c>
      <c r="L1141" s="65" t="e">
        <f>VLOOKUP(E1141,'Supply Log'!$E$6:$T$277,7,FALSE)</f>
        <v>#N/A</v>
      </c>
      <c r="M1141" s="65" t="e">
        <f>VLOOKUP(E1141,'Supply Log'!$E$6:$T$277,8,FALSE)</f>
        <v>#N/A</v>
      </c>
      <c r="N1141" s="65" t="e">
        <f>VLOOKUP(E1141,'Supply Log'!$E$6:$T$277,9,FALSE)</f>
        <v>#N/A</v>
      </c>
      <c r="O1141" s="65" t="e">
        <f>VLOOKUP(E1141,'Supply Log'!$E$6:$T$277,10,FALSE)</f>
        <v>#N/A</v>
      </c>
      <c r="P1141" s="29" t="e">
        <f t="shared" si="148"/>
        <v>#N/A</v>
      </c>
      <c r="Q1141" s="65" t="e">
        <f>VLOOKUP(E1141,'Supply Log'!$E$6:$T$277,12,FALSE)</f>
        <v>#N/A</v>
      </c>
      <c r="R1141" s="78" t="e">
        <f t="shared" si="149"/>
        <v>#N/A</v>
      </c>
      <c r="S1141" s="65"/>
      <c r="T1141" s="79" t="e">
        <f t="shared" si="150"/>
        <v>#N/A</v>
      </c>
      <c r="U1141" s="80" t="e">
        <f t="shared" si="151"/>
        <v>#N/A</v>
      </c>
      <c r="V1141" s="81" t="str">
        <f t="shared" si="152"/>
        <v/>
      </c>
      <c r="W1141" s="69" t="e">
        <f>VLOOKUP(F1141,'Input Log'!$E$6:$V$50000,18,FALSE)</f>
        <v>#N/A</v>
      </c>
      <c r="X1141" s="64" t="e">
        <f>VLOOKUP(E1141,'Supply Log'!$Z$6:$AB$699,2,FALSE)</f>
        <v>#N/A</v>
      </c>
      <c r="Y1141" s="64" t="e">
        <f>VLOOKUP(E1141,'Supply Log'!$E$6:$X$618,20,FALSE)</f>
        <v>#N/A</v>
      </c>
      <c r="Z1141" s="64"/>
      <c r="AA1141" s="64"/>
    </row>
    <row r="1142" spans="1:27" ht="15.75" customHeight="1">
      <c r="A1142" s="67" t="str">
        <f t="shared" si="145"/>
        <v/>
      </c>
      <c r="B1142" s="65">
        <f t="shared" si="147"/>
        <v>1054</v>
      </c>
      <c r="C1142" s="68" t="str">
        <f t="shared" si="146"/>
        <v/>
      </c>
      <c r="D1142" s="69"/>
      <c r="E1142" s="66"/>
      <c r="F1142" s="66"/>
      <c r="G1142" s="65" t="e">
        <f>VLOOKUP(E1142,'Supply Log'!$E$6:$T$999,2,FALSE)</f>
        <v>#N/A</v>
      </c>
      <c r="H1142" s="65" t="e">
        <f>VLOOKUP(E1142,'Supply Log'!$E$6:$T$999,3,FALSE)</f>
        <v>#N/A</v>
      </c>
      <c r="I1142" s="77"/>
      <c r="J1142" s="65" t="e">
        <f>VLOOKUP(E1142,'Supply Log'!$E$6:$T$277,5,FALSE)</f>
        <v>#N/A</v>
      </c>
      <c r="K1142" s="65" t="e">
        <f>VLOOKUP(E1142,'Supply Log'!$E$6:$T$277,6,FALSE)</f>
        <v>#N/A</v>
      </c>
      <c r="L1142" s="65" t="e">
        <f>VLOOKUP(E1142,'Supply Log'!$E$6:$T$277,7,FALSE)</f>
        <v>#N/A</v>
      </c>
      <c r="M1142" s="65" t="e">
        <f>VLOOKUP(E1142,'Supply Log'!$E$6:$T$277,8,FALSE)</f>
        <v>#N/A</v>
      </c>
      <c r="N1142" s="65" t="e">
        <f>VLOOKUP(E1142,'Supply Log'!$E$6:$T$277,9,FALSE)</f>
        <v>#N/A</v>
      </c>
      <c r="O1142" s="65" t="e">
        <f>VLOOKUP(E1142,'Supply Log'!$E$6:$T$277,10,FALSE)</f>
        <v>#N/A</v>
      </c>
      <c r="P1142" s="29" t="e">
        <f t="shared" si="148"/>
        <v>#N/A</v>
      </c>
      <c r="Q1142" s="65" t="e">
        <f>VLOOKUP(E1142,'Supply Log'!$E$6:$T$277,12,FALSE)</f>
        <v>#N/A</v>
      </c>
      <c r="R1142" s="78" t="e">
        <f t="shared" si="149"/>
        <v>#N/A</v>
      </c>
      <c r="S1142" s="65"/>
      <c r="T1142" s="79" t="e">
        <f t="shared" si="150"/>
        <v>#N/A</v>
      </c>
      <c r="U1142" s="80" t="e">
        <f t="shared" si="151"/>
        <v>#N/A</v>
      </c>
      <c r="V1142" s="81" t="str">
        <f t="shared" si="152"/>
        <v/>
      </c>
      <c r="W1142" s="69" t="e">
        <f>VLOOKUP(F1142,'Input Log'!$E$6:$V$50000,18,FALSE)</f>
        <v>#N/A</v>
      </c>
      <c r="X1142" s="64" t="e">
        <f>VLOOKUP(E1142,'Supply Log'!$Z$6:$AB$699,2,FALSE)</f>
        <v>#N/A</v>
      </c>
      <c r="Y1142" s="64" t="e">
        <f>VLOOKUP(E1142,'Supply Log'!$E$6:$X$618,20,FALSE)</f>
        <v>#N/A</v>
      </c>
      <c r="Z1142" s="64"/>
      <c r="AA1142" s="64"/>
    </row>
    <row r="1143" spans="1:27" ht="15.75" customHeight="1">
      <c r="A1143" s="67" t="str">
        <f t="shared" si="145"/>
        <v/>
      </c>
      <c r="B1143" s="65">
        <f t="shared" si="147"/>
        <v>1055</v>
      </c>
      <c r="C1143" s="68" t="str">
        <f t="shared" si="146"/>
        <v/>
      </c>
      <c r="D1143" s="69"/>
      <c r="E1143" s="66"/>
      <c r="F1143" s="66"/>
      <c r="G1143" s="65" t="e">
        <f>VLOOKUP(E1143,'Supply Log'!$E$6:$T$999,2,FALSE)</f>
        <v>#N/A</v>
      </c>
      <c r="H1143" s="65" t="e">
        <f>VLOOKUP(E1143,'Supply Log'!$E$6:$T$999,3,FALSE)</f>
        <v>#N/A</v>
      </c>
      <c r="I1143" s="77"/>
      <c r="J1143" s="65" t="e">
        <f>VLOOKUP(E1143,'Supply Log'!$E$6:$T$277,5,FALSE)</f>
        <v>#N/A</v>
      </c>
      <c r="K1143" s="65" t="e">
        <f>VLOOKUP(E1143,'Supply Log'!$E$6:$T$277,6,FALSE)</f>
        <v>#N/A</v>
      </c>
      <c r="L1143" s="65" t="e">
        <f>VLOOKUP(E1143,'Supply Log'!$E$6:$T$277,7,FALSE)</f>
        <v>#N/A</v>
      </c>
      <c r="M1143" s="65" t="e">
        <f>VLOOKUP(E1143,'Supply Log'!$E$6:$T$277,8,FALSE)</f>
        <v>#N/A</v>
      </c>
      <c r="N1143" s="65" t="e">
        <f>VLOOKUP(E1143,'Supply Log'!$E$6:$T$277,9,FALSE)</f>
        <v>#N/A</v>
      </c>
      <c r="O1143" s="65" t="e">
        <f>VLOOKUP(E1143,'Supply Log'!$E$6:$T$277,10,FALSE)</f>
        <v>#N/A</v>
      </c>
      <c r="P1143" s="29" t="e">
        <f t="shared" si="148"/>
        <v>#N/A</v>
      </c>
      <c r="Q1143" s="65" t="e">
        <f>VLOOKUP(E1143,'Supply Log'!$E$6:$T$277,12,FALSE)</f>
        <v>#N/A</v>
      </c>
      <c r="R1143" s="78" t="e">
        <f t="shared" si="149"/>
        <v>#N/A</v>
      </c>
      <c r="S1143" s="65"/>
      <c r="T1143" s="79" t="e">
        <f t="shared" si="150"/>
        <v>#N/A</v>
      </c>
      <c r="U1143" s="80" t="e">
        <f t="shared" si="151"/>
        <v>#N/A</v>
      </c>
      <c r="V1143" s="81" t="str">
        <f t="shared" si="152"/>
        <v/>
      </c>
      <c r="W1143" s="69" t="e">
        <f>VLOOKUP(F1143,'Input Log'!$E$6:$V$50000,18,FALSE)</f>
        <v>#N/A</v>
      </c>
      <c r="X1143" s="64" t="e">
        <f>VLOOKUP(E1143,'Supply Log'!$Z$6:$AB$699,2,FALSE)</f>
        <v>#N/A</v>
      </c>
      <c r="Y1143" s="64" t="e">
        <f>VLOOKUP(E1143,'Supply Log'!$E$6:$X$618,20,FALSE)</f>
        <v>#N/A</v>
      </c>
      <c r="Z1143" s="64"/>
      <c r="AA1143" s="64"/>
    </row>
    <row r="1144" spans="1:27" ht="15.75" customHeight="1">
      <c r="A1144" s="67" t="str">
        <f t="shared" si="145"/>
        <v/>
      </c>
      <c r="B1144" s="65">
        <f t="shared" si="147"/>
        <v>1056</v>
      </c>
      <c r="C1144" s="68" t="str">
        <f t="shared" si="146"/>
        <v/>
      </c>
      <c r="D1144" s="69"/>
      <c r="E1144" s="66"/>
      <c r="F1144" s="66"/>
      <c r="G1144" s="65" t="e">
        <f>VLOOKUP(E1144,'Supply Log'!$E$6:$T$999,2,FALSE)</f>
        <v>#N/A</v>
      </c>
      <c r="H1144" s="65" t="e">
        <f>VLOOKUP(E1144,'Supply Log'!$E$6:$T$999,3,FALSE)</f>
        <v>#N/A</v>
      </c>
      <c r="I1144" s="77"/>
      <c r="J1144" s="65" t="e">
        <f>VLOOKUP(E1144,'Supply Log'!$E$6:$T$277,5,FALSE)</f>
        <v>#N/A</v>
      </c>
      <c r="K1144" s="65" t="e">
        <f>VLOOKUP(E1144,'Supply Log'!$E$6:$T$277,6,FALSE)</f>
        <v>#N/A</v>
      </c>
      <c r="L1144" s="65" t="e">
        <f>VLOOKUP(E1144,'Supply Log'!$E$6:$T$277,7,FALSE)</f>
        <v>#N/A</v>
      </c>
      <c r="M1144" s="65" t="e">
        <f>VLOOKUP(E1144,'Supply Log'!$E$6:$T$277,8,FALSE)</f>
        <v>#N/A</v>
      </c>
      <c r="N1144" s="65" t="e">
        <f>VLOOKUP(E1144,'Supply Log'!$E$6:$T$277,9,FALSE)</f>
        <v>#N/A</v>
      </c>
      <c r="O1144" s="65" t="e">
        <f>VLOOKUP(E1144,'Supply Log'!$E$6:$T$277,10,FALSE)</f>
        <v>#N/A</v>
      </c>
      <c r="P1144" s="29" t="e">
        <f t="shared" si="148"/>
        <v>#N/A</v>
      </c>
      <c r="Q1144" s="65" t="e">
        <f>VLOOKUP(E1144,'Supply Log'!$E$6:$T$277,12,FALSE)</f>
        <v>#N/A</v>
      </c>
      <c r="R1144" s="78" t="e">
        <f t="shared" si="149"/>
        <v>#N/A</v>
      </c>
      <c r="S1144" s="65"/>
      <c r="T1144" s="79" t="e">
        <f t="shared" si="150"/>
        <v>#N/A</v>
      </c>
      <c r="U1144" s="80" t="e">
        <f t="shared" si="151"/>
        <v>#N/A</v>
      </c>
      <c r="V1144" s="81" t="str">
        <f t="shared" si="152"/>
        <v/>
      </c>
      <c r="W1144" s="69" t="e">
        <f>VLOOKUP(F1144,'Input Log'!$E$6:$V$50000,18,FALSE)</f>
        <v>#N/A</v>
      </c>
      <c r="X1144" s="64" t="e">
        <f>VLOOKUP(E1144,'Supply Log'!$Z$6:$AB$699,2,FALSE)</f>
        <v>#N/A</v>
      </c>
      <c r="Y1144" s="64" t="e">
        <f>VLOOKUP(E1144,'Supply Log'!$E$6:$X$618,20,FALSE)</f>
        <v>#N/A</v>
      </c>
      <c r="Z1144" s="64"/>
      <c r="AA1144" s="64"/>
    </row>
    <row r="1145" spans="1:27" ht="15.75" customHeight="1">
      <c r="A1145" s="67" t="str">
        <f t="shared" si="145"/>
        <v/>
      </c>
      <c r="B1145" s="65">
        <f t="shared" si="147"/>
        <v>1057</v>
      </c>
      <c r="C1145" s="68" t="str">
        <f t="shared" si="146"/>
        <v/>
      </c>
      <c r="D1145" s="69"/>
      <c r="E1145" s="66"/>
      <c r="F1145" s="66"/>
      <c r="G1145" s="65" t="e">
        <f>VLOOKUP(E1145,'Supply Log'!$E$6:$T$999,2,FALSE)</f>
        <v>#N/A</v>
      </c>
      <c r="H1145" s="65" t="e">
        <f>VLOOKUP(E1145,'Supply Log'!$E$6:$T$999,3,FALSE)</f>
        <v>#N/A</v>
      </c>
      <c r="I1145" s="77"/>
      <c r="J1145" s="65" t="e">
        <f>VLOOKUP(E1145,'Supply Log'!$E$6:$T$277,5,FALSE)</f>
        <v>#N/A</v>
      </c>
      <c r="K1145" s="65" t="e">
        <f>VLOOKUP(E1145,'Supply Log'!$E$6:$T$277,6,FALSE)</f>
        <v>#N/A</v>
      </c>
      <c r="L1145" s="65" t="e">
        <f>VLOOKUP(E1145,'Supply Log'!$E$6:$T$277,7,FALSE)</f>
        <v>#N/A</v>
      </c>
      <c r="M1145" s="65" t="e">
        <f>VLOOKUP(E1145,'Supply Log'!$E$6:$T$277,8,FALSE)</f>
        <v>#N/A</v>
      </c>
      <c r="N1145" s="65" t="e">
        <f>VLOOKUP(E1145,'Supply Log'!$E$6:$T$277,9,FALSE)</f>
        <v>#N/A</v>
      </c>
      <c r="O1145" s="65" t="e">
        <f>VLOOKUP(E1145,'Supply Log'!$E$6:$T$277,10,FALSE)</f>
        <v>#N/A</v>
      </c>
      <c r="P1145" s="29" t="e">
        <f t="shared" si="148"/>
        <v>#N/A</v>
      </c>
      <c r="Q1145" s="65" t="e">
        <f>VLOOKUP(E1145,'Supply Log'!$E$6:$T$277,12,FALSE)</f>
        <v>#N/A</v>
      </c>
      <c r="R1145" s="78" t="e">
        <f t="shared" si="149"/>
        <v>#N/A</v>
      </c>
      <c r="S1145" s="65"/>
      <c r="T1145" s="79" t="e">
        <f t="shared" si="150"/>
        <v>#N/A</v>
      </c>
      <c r="U1145" s="80" t="e">
        <f t="shared" si="151"/>
        <v>#N/A</v>
      </c>
      <c r="V1145" s="81" t="str">
        <f t="shared" si="152"/>
        <v/>
      </c>
      <c r="W1145" s="69" t="e">
        <f>VLOOKUP(F1145,'Input Log'!$E$6:$V$50000,18,FALSE)</f>
        <v>#N/A</v>
      </c>
      <c r="X1145" s="64" t="e">
        <f>VLOOKUP(E1145,'Supply Log'!$Z$6:$AB$699,2,FALSE)</f>
        <v>#N/A</v>
      </c>
      <c r="Y1145" s="64" t="e">
        <f>VLOOKUP(E1145,'Supply Log'!$E$6:$X$618,20,FALSE)</f>
        <v>#N/A</v>
      </c>
      <c r="Z1145" s="64"/>
      <c r="AA1145" s="64"/>
    </row>
    <row r="1146" spans="1:27" ht="15.75" customHeight="1">
      <c r="A1146" s="67" t="str">
        <f t="shared" si="145"/>
        <v/>
      </c>
      <c r="B1146" s="65">
        <f t="shared" si="147"/>
        <v>1058</v>
      </c>
      <c r="C1146" s="68" t="str">
        <f t="shared" si="146"/>
        <v/>
      </c>
      <c r="D1146" s="69"/>
      <c r="E1146" s="66"/>
      <c r="F1146" s="66"/>
      <c r="G1146" s="65" t="e">
        <f>VLOOKUP(E1146,'Supply Log'!$E$6:$T$999,2,FALSE)</f>
        <v>#N/A</v>
      </c>
      <c r="H1146" s="65" t="e">
        <f>VLOOKUP(E1146,'Supply Log'!$E$6:$T$999,3,FALSE)</f>
        <v>#N/A</v>
      </c>
      <c r="I1146" s="77"/>
      <c r="J1146" s="65" t="e">
        <f>VLOOKUP(E1146,'Supply Log'!$E$6:$T$277,5,FALSE)</f>
        <v>#N/A</v>
      </c>
      <c r="K1146" s="65" t="e">
        <f>VLOOKUP(E1146,'Supply Log'!$E$6:$T$277,6,FALSE)</f>
        <v>#N/A</v>
      </c>
      <c r="L1146" s="65" t="e">
        <f>VLOOKUP(E1146,'Supply Log'!$E$6:$T$277,7,FALSE)</f>
        <v>#N/A</v>
      </c>
      <c r="M1146" s="65" t="e">
        <f>VLOOKUP(E1146,'Supply Log'!$E$6:$T$277,8,FALSE)</f>
        <v>#N/A</v>
      </c>
      <c r="N1146" s="65" t="e">
        <f>VLOOKUP(E1146,'Supply Log'!$E$6:$T$277,9,FALSE)</f>
        <v>#N/A</v>
      </c>
      <c r="O1146" s="65" t="e">
        <f>VLOOKUP(E1146,'Supply Log'!$E$6:$T$277,10,FALSE)</f>
        <v>#N/A</v>
      </c>
      <c r="P1146" s="29" t="e">
        <f t="shared" si="148"/>
        <v>#N/A</v>
      </c>
      <c r="Q1146" s="65" t="e">
        <f>VLOOKUP(E1146,'Supply Log'!$E$6:$T$277,12,FALSE)</f>
        <v>#N/A</v>
      </c>
      <c r="R1146" s="78" t="e">
        <f t="shared" si="149"/>
        <v>#N/A</v>
      </c>
      <c r="S1146" s="65"/>
      <c r="T1146" s="79" t="e">
        <f t="shared" si="150"/>
        <v>#N/A</v>
      </c>
      <c r="U1146" s="80" t="e">
        <f t="shared" si="151"/>
        <v>#N/A</v>
      </c>
      <c r="V1146" s="81" t="str">
        <f t="shared" si="152"/>
        <v/>
      </c>
      <c r="W1146" s="69" t="e">
        <f>VLOOKUP(F1146,'Input Log'!$E$6:$V$50000,18,FALSE)</f>
        <v>#N/A</v>
      </c>
      <c r="X1146" s="64" t="e">
        <f>VLOOKUP(E1146,'Supply Log'!$Z$6:$AB$699,2,FALSE)</f>
        <v>#N/A</v>
      </c>
      <c r="Y1146" s="64" t="e">
        <f>VLOOKUP(E1146,'Supply Log'!$E$6:$X$618,20,FALSE)</f>
        <v>#N/A</v>
      </c>
      <c r="Z1146" s="64"/>
      <c r="AA1146" s="64"/>
    </row>
    <row r="1147" spans="1:27" ht="15.75" customHeight="1">
      <c r="A1147" s="67" t="str">
        <f t="shared" si="145"/>
        <v/>
      </c>
      <c r="B1147" s="65">
        <f t="shared" si="147"/>
        <v>1059</v>
      </c>
      <c r="C1147" s="68" t="str">
        <f t="shared" si="146"/>
        <v/>
      </c>
      <c r="D1147" s="69"/>
      <c r="E1147" s="66"/>
      <c r="F1147" s="66"/>
      <c r="G1147" s="65" t="e">
        <f>VLOOKUP(E1147,'Supply Log'!$E$6:$T$999,2,FALSE)</f>
        <v>#N/A</v>
      </c>
      <c r="H1147" s="65" t="e">
        <f>VLOOKUP(E1147,'Supply Log'!$E$6:$T$999,3,FALSE)</f>
        <v>#N/A</v>
      </c>
      <c r="I1147" s="77"/>
      <c r="J1147" s="65" t="e">
        <f>VLOOKUP(E1147,'Supply Log'!$E$6:$T$277,5,FALSE)</f>
        <v>#N/A</v>
      </c>
      <c r="K1147" s="65" t="e">
        <f>VLOOKUP(E1147,'Supply Log'!$E$6:$T$277,6,FALSE)</f>
        <v>#N/A</v>
      </c>
      <c r="L1147" s="65" t="e">
        <f>VLOOKUP(E1147,'Supply Log'!$E$6:$T$277,7,FALSE)</f>
        <v>#N/A</v>
      </c>
      <c r="M1147" s="65" t="e">
        <f>VLOOKUP(E1147,'Supply Log'!$E$6:$T$277,8,FALSE)</f>
        <v>#N/A</v>
      </c>
      <c r="N1147" s="65" t="e">
        <f>VLOOKUP(E1147,'Supply Log'!$E$6:$T$277,9,FALSE)</f>
        <v>#N/A</v>
      </c>
      <c r="O1147" s="65" t="e">
        <f>VLOOKUP(E1147,'Supply Log'!$E$6:$T$277,10,FALSE)</f>
        <v>#N/A</v>
      </c>
      <c r="P1147" s="29" t="e">
        <f t="shared" si="148"/>
        <v>#N/A</v>
      </c>
      <c r="Q1147" s="65" t="e">
        <f>VLOOKUP(E1147,'Supply Log'!$E$6:$T$277,12,FALSE)</f>
        <v>#N/A</v>
      </c>
      <c r="R1147" s="78" t="e">
        <f t="shared" si="149"/>
        <v>#N/A</v>
      </c>
      <c r="S1147" s="65"/>
      <c r="T1147" s="79" t="e">
        <f t="shared" si="150"/>
        <v>#N/A</v>
      </c>
      <c r="U1147" s="80" t="e">
        <f t="shared" si="151"/>
        <v>#N/A</v>
      </c>
      <c r="V1147" s="81" t="str">
        <f t="shared" si="152"/>
        <v/>
      </c>
      <c r="W1147" s="69" t="e">
        <f>VLOOKUP(F1147,'Input Log'!$E$6:$V$50000,18,FALSE)</f>
        <v>#N/A</v>
      </c>
      <c r="X1147" s="64" t="e">
        <f>VLOOKUP(E1147,'Supply Log'!$Z$6:$AB$699,2,FALSE)</f>
        <v>#N/A</v>
      </c>
      <c r="Y1147" s="64" t="e">
        <f>VLOOKUP(E1147,'Supply Log'!$E$6:$X$618,20,FALSE)</f>
        <v>#N/A</v>
      </c>
      <c r="Z1147" s="64"/>
      <c r="AA1147" s="64"/>
    </row>
    <row r="1148" spans="1:27" ht="15.75" customHeight="1">
      <c r="A1148" s="67" t="str">
        <f t="shared" si="145"/>
        <v/>
      </c>
      <c r="B1148" s="65">
        <f t="shared" si="147"/>
        <v>1060</v>
      </c>
      <c r="C1148" s="68" t="str">
        <f t="shared" si="146"/>
        <v/>
      </c>
      <c r="D1148" s="69"/>
      <c r="E1148" s="66"/>
      <c r="F1148" s="66"/>
      <c r="G1148" s="65" t="e">
        <f>VLOOKUP(E1148,'Supply Log'!$E$6:$T$999,2,FALSE)</f>
        <v>#N/A</v>
      </c>
      <c r="H1148" s="65" t="e">
        <f>VLOOKUP(E1148,'Supply Log'!$E$6:$T$999,3,FALSE)</f>
        <v>#N/A</v>
      </c>
      <c r="I1148" s="77"/>
      <c r="J1148" s="65" t="e">
        <f>VLOOKUP(E1148,'Supply Log'!$E$6:$T$277,5,FALSE)</f>
        <v>#N/A</v>
      </c>
      <c r="K1148" s="65" t="e">
        <f>VLOOKUP(E1148,'Supply Log'!$E$6:$T$277,6,FALSE)</f>
        <v>#N/A</v>
      </c>
      <c r="L1148" s="65" t="e">
        <f>VLOOKUP(E1148,'Supply Log'!$E$6:$T$277,7,FALSE)</f>
        <v>#N/A</v>
      </c>
      <c r="M1148" s="65" t="e">
        <f>VLOOKUP(E1148,'Supply Log'!$E$6:$T$277,8,FALSE)</f>
        <v>#N/A</v>
      </c>
      <c r="N1148" s="65" t="e">
        <f>VLOOKUP(E1148,'Supply Log'!$E$6:$T$277,9,FALSE)</f>
        <v>#N/A</v>
      </c>
      <c r="O1148" s="65" t="e">
        <f>VLOOKUP(E1148,'Supply Log'!$E$6:$T$277,10,FALSE)</f>
        <v>#N/A</v>
      </c>
      <c r="P1148" s="29" t="e">
        <f t="shared" si="148"/>
        <v>#N/A</v>
      </c>
      <c r="Q1148" s="65" t="e">
        <f>VLOOKUP(E1148,'Supply Log'!$E$6:$T$277,12,FALSE)</f>
        <v>#N/A</v>
      </c>
      <c r="R1148" s="78" t="e">
        <f t="shared" si="149"/>
        <v>#N/A</v>
      </c>
      <c r="S1148" s="65"/>
      <c r="T1148" s="79" t="e">
        <f t="shared" si="150"/>
        <v>#N/A</v>
      </c>
      <c r="U1148" s="80" t="e">
        <f t="shared" si="151"/>
        <v>#N/A</v>
      </c>
      <c r="V1148" s="81" t="str">
        <f t="shared" si="152"/>
        <v/>
      </c>
      <c r="W1148" s="69" t="e">
        <f>VLOOKUP(F1148,'Input Log'!$E$6:$V$50000,18,FALSE)</f>
        <v>#N/A</v>
      </c>
      <c r="X1148" s="64" t="e">
        <f>VLOOKUP(E1148,'Supply Log'!$Z$6:$AB$699,2,FALSE)</f>
        <v>#N/A</v>
      </c>
      <c r="Y1148" s="64" t="e">
        <f>VLOOKUP(E1148,'Supply Log'!$E$6:$X$618,20,FALSE)</f>
        <v>#N/A</v>
      </c>
      <c r="Z1148" s="64"/>
      <c r="AA1148" s="64"/>
    </row>
    <row r="1149" spans="1:27" ht="15.75" customHeight="1">
      <c r="A1149" s="67" t="str">
        <f t="shared" si="145"/>
        <v/>
      </c>
      <c r="B1149" s="65">
        <f t="shared" si="147"/>
        <v>1061</v>
      </c>
      <c r="C1149" s="68" t="str">
        <f t="shared" si="146"/>
        <v/>
      </c>
      <c r="D1149" s="69"/>
      <c r="E1149" s="66"/>
      <c r="F1149" s="66"/>
      <c r="G1149" s="65" t="e">
        <f>VLOOKUP(E1149,'Supply Log'!$E$6:$T$999,2,FALSE)</f>
        <v>#N/A</v>
      </c>
      <c r="H1149" s="65" t="e">
        <f>VLOOKUP(E1149,'Supply Log'!$E$6:$T$999,3,FALSE)</f>
        <v>#N/A</v>
      </c>
      <c r="I1149" s="77"/>
      <c r="J1149" s="65" t="e">
        <f>VLOOKUP(E1149,'Supply Log'!$E$6:$T$277,5,FALSE)</f>
        <v>#N/A</v>
      </c>
      <c r="K1149" s="65" t="e">
        <f>VLOOKUP(E1149,'Supply Log'!$E$6:$T$277,6,FALSE)</f>
        <v>#N/A</v>
      </c>
      <c r="L1149" s="65" t="e">
        <f>VLOOKUP(E1149,'Supply Log'!$E$6:$T$277,7,FALSE)</f>
        <v>#N/A</v>
      </c>
      <c r="M1149" s="65" t="e">
        <f>VLOOKUP(E1149,'Supply Log'!$E$6:$T$277,8,FALSE)</f>
        <v>#N/A</v>
      </c>
      <c r="N1149" s="65" t="e">
        <f>VLOOKUP(E1149,'Supply Log'!$E$6:$T$277,9,FALSE)</f>
        <v>#N/A</v>
      </c>
      <c r="O1149" s="65" t="e">
        <f>VLOOKUP(E1149,'Supply Log'!$E$6:$T$277,10,FALSE)</f>
        <v>#N/A</v>
      </c>
      <c r="P1149" s="29" t="e">
        <f t="shared" si="148"/>
        <v>#N/A</v>
      </c>
      <c r="Q1149" s="65" t="e">
        <f>VLOOKUP(E1149,'Supply Log'!$E$6:$T$277,12,FALSE)</f>
        <v>#N/A</v>
      </c>
      <c r="R1149" s="78" t="e">
        <f t="shared" si="149"/>
        <v>#N/A</v>
      </c>
      <c r="S1149" s="65"/>
      <c r="T1149" s="79" t="e">
        <f t="shared" si="150"/>
        <v>#N/A</v>
      </c>
      <c r="U1149" s="80" t="e">
        <f t="shared" si="151"/>
        <v>#N/A</v>
      </c>
      <c r="V1149" s="81" t="str">
        <f t="shared" si="152"/>
        <v/>
      </c>
      <c r="W1149" s="69" t="e">
        <f>VLOOKUP(F1149,'Input Log'!$E$6:$V$50000,18,FALSE)</f>
        <v>#N/A</v>
      </c>
      <c r="X1149" s="64" t="e">
        <f>VLOOKUP(E1149,'Supply Log'!$Z$6:$AB$699,2,FALSE)</f>
        <v>#N/A</v>
      </c>
      <c r="Y1149" s="64" t="e">
        <f>VLOOKUP(E1149,'Supply Log'!$E$6:$X$618,20,FALSE)</f>
        <v>#N/A</v>
      </c>
      <c r="Z1149" s="64"/>
      <c r="AA1149" s="64"/>
    </row>
    <row r="1150" spans="1:27" ht="15.75" customHeight="1">
      <c r="A1150" s="67" t="str">
        <f t="shared" si="145"/>
        <v/>
      </c>
      <c r="B1150" s="65">
        <f t="shared" si="147"/>
        <v>1062</v>
      </c>
      <c r="C1150" s="68" t="str">
        <f t="shared" si="146"/>
        <v/>
      </c>
      <c r="D1150" s="69"/>
      <c r="E1150" s="66"/>
      <c r="F1150" s="66"/>
      <c r="G1150" s="65" t="e">
        <f>VLOOKUP(E1150,'Supply Log'!$E$6:$T$999,2,FALSE)</f>
        <v>#N/A</v>
      </c>
      <c r="H1150" s="65" t="e">
        <f>VLOOKUP(E1150,'Supply Log'!$E$6:$T$999,3,FALSE)</f>
        <v>#N/A</v>
      </c>
      <c r="I1150" s="77"/>
      <c r="J1150" s="65" t="e">
        <f>VLOOKUP(E1150,'Supply Log'!$E$6:$T$277,5,FALSE)</f>
        <v>#N/A</v>
      </c>
      <c r="K1150" s="65" t="e">
        <f>VLOOKUP(E1150,'Supply Log'!$E$6:$T$277,6,FALSE)</f>
        <v>#N/A</v>
      </c>
      <c r="L1150" s="65" t="e">
        <f>VLOOKUP(E1150,'Supply Log'!$E$6:$T$277,7,FALSE)</f>
        <v>#N/A</v>
      </c>
      <c r="M1150" s="65" t="e">
        <f>VLOOKUP(E1150,'Supply Log'!$E$6:$T$277,8,FALSE)</f>
        <v>#N/A</v>
      </c>
      <c r="N1150" s="65" t="e">
        <f>VLOOKUP(E1150,'Supply Log'!$E$6:$T$277,9,FALSE)</f>
        <v>#N/A</v>
      </c>
      <c r="O1150" s="65" t="e">
        <f>VLOOKUP(E1150,'Supply Log'!$E$6:$T$277,10,FALSE)</f>
        <v>#N/A</v>
      </c>
      <c r="P1150" s="29" t="e">
        <f t="shared" si="148"/>
        <v>#N/A</v>
      </c>
      <c r="Q1150" s="65" t="e">
        <f>VLOOKUP(E1150,'Supply Log'!$E$6:$T$277,12,FALSE)</f>
        <v>#N/A</v>
      </c>
      <c r="R1150" s="78" t="e">
        <f t="shared" si="149"/>
        <v>#N/A</v>
      </c>
      <c r="S1150" s="65"/>
      <c r="T1150" s="79" t="e">
        <f t="shared" si="150"/>
        <v>#N/A</v>
      </c>
      <c r="U1150" s="80" t="e">
        <f t="shared" si="151"/>
        <v>#N/A</v>
      </c>
      <c r="V1150" s="81" t="str">
        <f t="shared" si="152"/>
        <v/>
      </c>
      <c r="W1150" s="69" t="e">
        <f>VLOOKUP(F1150,'Input Log'!$E$6:$V$50000,18,FALSE)</f>
        <v>#N/A</v>
      </c>
      <c r="X1150" s="64" t="e">
        <f>VLOOKUP(E1150,'Supply Log'!$Z$6:$AB$699,2,FALSE)</f>
        <v>#N/A</v>
      </c>
      <c r="Y1150" s="64" t="e">
        <f>VLOOKUP(E1150,'Supply Log'!$E$6:$X$618,20,FALSE)</f>
        <v>#N/A</v>
      </c>
      <c r="Z1150" s="64"/>
      <c r="AA1150" s="64"/>
    </row>
    <row r="1151" spans="1:27" ht="15.75" customHeight="1">
      <c r="A1151" s="67" t="str">
        <f t="shared" si="145"/>
        <v/>
      </c>
      <c r="B1151" s="65">
        <f t="shared" si="147"/>
        <v>1063</v>
      </c>
      <c r="C1151" s="68" t="str">
        <f t="shared" si="146"/>
        <v/>
      </c>
      <c r="D1151" s="69"/>
      <c r="E1151" s="66"/>
      <c r="F1151" s="66"/>
      <c r="G1151" s="65" t="e">
        <f>VLOOKUP(E1151,'Supply Log'!$E$6:$T$999,2,FALSE)</f>
        <v>#N/A</v>
      </c>
      <c r="H1151" s="65" t="e">
        <f>VLOOKUP(E1151,'Supply Log'!$E$6:$T$999,3,FALSE)</f>
        <v>#N/A</v>
      </c>
      <c r="I1151" s="77"/>
      <c r="J1151" s="65" t="e">
        <f>VLOOKUP(E1151,'Supply Log'!$E$6:$T$277,5,FALSE)</f>
        <v>#N/A</v>
      </c>
      <c r="K1151" s="65" t="e">
        <f>VLOOKUP(E1151,'Supply Log'!$E$6:$T$277,6,FALSE)</f>
        <v>#N/A</v>
      </c>
      <c r="L1151" s="65" t="e">
        <f>VLOOKUP(E1151,'Supply Log'!$E$6:$T$277,7,FALSE)</f>
        <v>#N/A</v>
      </c>
      <c r="M1151" s="65" t="e">
        <f>VLOOKUP(E1151,'Supply Log'!$E$6:$T$277,8,FALSE)</f>
        <v>#N/A</v>
      </c>
      <c r="N1151" s="65" t="e">
        <f>VLOOKUP(E1151,'Supply Log'!$E$6:$T$277,9,FALSE)</f>
        <v>#N/A</v>
      </c>
      <c r="O1151" s="65" t="e">
        <f>VLOOKUP(E1151,'Supply Log'!$E$6:$T$277,10,FALSE)</f>
        <v>#N/A</v>
      </c>
      <c r="P1151" s="29" t="e">
        <f t="shared" si="148"/>
        <v>#N/A</v>
      </c>
      <c r="Q1151" s="65" t="e">
        <f>VLOOKUP(E1151,'Supply Log'!$E$6:$T$277,12,FALSE)</f>
        <v>#N/A</v>
      </c>
      <c r="R1151" s="78" t="e">
        <f t="shared" si="149"/>
        <v>#N/A</v>
      </c>
      <c r="S1151" s="65"/>
      <c r="T1151" s="79" t="e">
        <f t="shared" si="150"/>
        <v>#N/A</v>
      </c>
      <c r="U1151" s="80" t="e">
        <f t="shared" si="151"/>
        <v>#N/A</v>
      </c>
      <c r="V1151" s="81" t="str">
        <f t="shared" si="152"/>
        <v/>
      </c>
      <c r="W1151" s="69" t="e">
        <f>VLOOKUP(F1151,'Input Log'!$E$6:$V$50000,18,FALSE)</f>
        <v>#N/A</v>
      </c>
      <c r="X1151" s="64" t="e">
        <f>VLOOKUP(E1151,'Supply Log'!$Z$6:$AB$699,2,FALSE)</f>
        <v>#N/A</v>
      </c>
      <c r="Y1151" s="64" t="e">
        <f>VLOOKUP(E1151,'Supply Log'!$E$6:$X$618,20,FALSE)</f>
        <v>#N/A</v>
      </c>
      <c r="Z1151" s="64"/>
      <c r="AA1151" s="64"/>
    </row>
    <row r="1152" spans="1:27" ht="15.75" customHeight="1">
      <c r="A1152" s="67" t="str">
        <f t="shared" si="145"/>
        <v/>
      </c>
      <c r="B1152" s="65">
        <f t="shared" si="147"/>
        <v>1064</v>
      </c>
      <c r="C1152" s="68" t="str">
        <f t="shared" si="146"/>
        <v/>
      </c>
      <c r="D1152" s="69"/>
      <c r="E1152" s="66"/>
      <c r="F1152" s="66"/>
      <c r="G1152" s="65" t="e">
        <f>VLOOKUP(E1152,'Supply Log'!$E$6:$T$999,2,FALSE)</f>
        <v>#N/A</v>
      </c>
      <c r="H1152" s="65" t="e">
        <f>VLOOKUP(E1152,'Supply Log'!$E$6:$T$999,3,FALSE)</f>
        <v>#N/A</v>
      </c>
      <c r="I1152" s="77"/>
      <c r="J1152" s="65" t="e">
        <f>VLOOKUP(E1152,'Supply Log'!$E$6:$T$277,5,FALSE)</f>
        <v>#N/A</v>
      </c>
      <c r="K1152" s="65" t="e">
        <f>VLOOKUP(E1152,'Supply Log'!$E$6:$T$277,6,FALSE)</f>
        <v>#N/A</v>
      </c>
      <c r="L1152" s="65" t="e">
        <f>VLOOKUP(E1152,'Supply Log'!$E$6:$T$277,7,FALSE)</f>
        <v>#N/A</v>
      </c>
      <c r="M1152" s="65" t="e">
        <f>VLOOKUP(E1152,'Supply Log'!$E$6:$T$277,8,FALSE)</f>
        <v>#N/A</v>
      </c>
      <c r="N1152" s="65" t="e">
        <f>VLOOKUP(E1152,'Supply Log'!$E$6:$T$277,9,FALSE)</f>
        <v>#N/A</v>
      </c>
      <c r="O1152" s="65" t="e">
        <f>VLOOKUP(E1152,'Supply Log'!$E$6:$T$277,10,FALSE)</f>
        <v>#N/A</v>
      </c>
      <c r="P1152" s="29" t="e">
        <f t="shared" si="148"/>
        <v>#N/A</v>
      </c>
      <c r="Q1152" s="65" t="e">
        <f>VLOOKUP(E1152,'Supply Log'!$E$6:$T$277,12,FALSE)</f>
        <v>#N/A</v>
      </c>
      <c r="R1152" s="78" t="e">
        <f t="shared" si="149"/>
        <v>#N/A</v>
      </c>
      <c r="S1152" s="65"/>
      <c r="T1152" s="79" t="e">
        <f t="shared" si="150"/>
        <v>#N/A</v>
      </c>
      <c r="U1152" s="80" t="e">
        <f t="shared" si="151"/>
        <v>#N/A</v>
      </c>
      <c r="V1152" s="81" t="str">
        <f t="shared" si="152"/>
        <v/>
      </c>
      <c r="W1152" s="69" t="e">
        <f>VLOOKUP(F1152,'Input Log'!$E$6:$V$50000,18,FALSE)</f>
        <v>#N/A</v>
      </c>
      <c r="X1152" s="64" t="e">
        <f>VLOOKUP(E1152,'Supply Log'!$Z$6:$AB$699,2,FALSE)</f>
        <v>#N/A</v>
      </c>
      <c r="Y1152" s="64" t="e">
        <f>VLOOKUP(E1152,'Supply Log'!$E$6:$X$618,20,FALSE)</f>
        <v>#N/A</v>
      </c>
      <c r="Z1152" s="64"/>
      <c r="AA1152" s="64"/>
    </row>
    <row r="1153" spans="1:27" ht="15.75" customHeight="1">
      <c r="A1153" s="67" t="str">
        <f t="shared" si="145"/>
        <v/>
      </c>
      <c r="B1153" s="65">
        <f t="shared" si="147"/>
        <v>1065</v>
      </c>
      <c r="C1153" s="68" t="str">
        <f t="shared" si="146"/>
        <v/>
      </c>
      <c r="D1153" s="69"/>
      <c r="E1153" s="66"/>
      <c r="F1153" s="66"/>
      <c r="G1153" s="65" t="e">
        <f>VLOOKUP(E1153,'Supply Log'!$E$6:$T$999,2,FALSE)</f>
        <v>#N/A</v>
      </c>
      <c r="H1153" s="65" t="e">
        <f>VLOOKUP(E1153,'Supply Log'!$E$6:$T$999,3,FALSE)</f>
        <v>#N/A</v>
      </c>
      <c r="I1153" s="77"/>
      <c r="J1153" s="65" t="e">
        <f>VLOOKUP(E1153,'Supply Log'!$E$6:$T$277,5,FALSE)</f>
        <v>#N/A</v>
      </c>
      <c r="K1153" s="65" t="e">
        <f>VLOOKUP(E1153,'Supply Log'!$E$6:$T$277,6,FALSE)</f>
        <v>#N/A</v>
      </c>
      <c r="L1153" s="65" t="e">
        <f>VLOOKUP(E1153,'Supply Log'!$E$6:$T$277,7,FALSE)</f>
        <v>#N/A</v>
      </c>
      <c r="M1153" s="65" t="e">
        <f>VLOOKUP(E1153,'Supply Log'!$E$6:$T$277,8,FALSE)</f>
        <v>#N/A</v>
      </c>
      <c r="N1153" s="65" t="e">
        <f>VLOOKUP(E1153,'Supply Log'!$E$6:$T$277,9,FALSE)</f>
        <v>#N/A</v>
      </c>
      <c r="O1153" s="65" t="e">
        <f>VLOOKUP(E1153,'Supply Log'!$E$6:$T$277,10,FALSE)</f>
        <v>#N/A</v>
      </c>
      <c r="P1153" s="29" t="e">
        <f t="shared" si="148"/>
        <v>#N/A</v>
      </c>
      <c r="Q1153" s="65" t="e">
        <f>VLOOKUP(E1153,'Supply Log'!$E$6:$T$277,12,FALSE)</f>
        <v>#N/A</v>
      </c>
      <c r="R1153" s="78" t="e">
        <f t="shared" si="149"/>
        <v>#N/A</v>
      </c>
      <c r="S1153" s="65"/>
      <c r="T1153" s="79" t="e">
        <f t="shared" si="150"/>
        <v>#N/A</v>
      </c>
      <c r="U1153" s="80" t="e">
        <f t="shared" si="151"/>
        <v>#N/A</v>
      </c>
      <c r="V1153" s="81" t="str">
        <f t="shared" si="152"/>
        <v/>
      </c>
      <c r="W1153" s="69" t="e">
        <f>VLOOKUP(F1153,'Input Log'!$E$6:$V$50000,18,FALSE)</f>
        <v>#N/A</v>
      </c>
      <c r="X1153" s="64" t="e">
        <f>VLOOKUP(E1153,'Supply Log'!$Z$6:$AB$699,2,FALSE)</f>
        <v>#N/A</v>
      </c>
      <c r="Y1153" s="64" t="e">
        <f>VLOOKUP(E1153,'Supply Log'!$E$6:$X$618,20,FALSE)</f>
        <v>#N/A</v>
      </c>
      <c r="Z1153" s="64"/>
      <c r="AA1153" s="64"/>
    </row>
    <row r="1154" spans="1:27" ht="15.75" customHeight="1">
      <c r="A1154" s="67" t="str">
        <f t="shared" si="145"/>
        <v/>
      </c>
      <c r="B1154" s="65">
        <f t="shared" si="147"/>
        <v>1066</v>
      </c>
      <c r="C1154" s="68" t="str">
        <f t="shared" si="146"/>
        <v/>
      </c>
      <c r="D1154" s="69"/>
      <c r="E1154" s="66"/>
      <c r="F1154" s="66"/>
      <c r="G1154" s="65" t="e">
        <f>VLOOKUP(E1154,'Supply Log'!$E$6:$T$999,2,FALSE)</f>
        <v>#N/A</v>
      </c>
      <c r="H1154" s="65" t="e">
        <f>VLOOKUP(E1154,'Supply Log'!$E$6:$T$999,3,FALSE)</f>
        <v>#N/A</v>
      </c>
      <c r="I1154" s="77"/>
      <c r="J1154" s="65" t="e">
        <f>VLOOKUP(E1154,'Supply Log'!$E$6:$T$277,5,FALSE)</f>
        <v>#N/A</v>
      </c>
      <c r="K1154" s="65" t="e">
        <f>VLOOKUP(E1154,'Supply Log'!$E$6:$T$277,6,FALSE)</f>
        <v>#N/A</v>
      </c>
      <c r="L1154" s="65" t="e">
        <f>VLOOKUP(E1154,'Supply Log'!$E$6:$T$277,7,FALSE)</f>
        <v>#N/A</v>
      </c>
      <c r="M1154" s="65" t="e">
        <f>VLOOKUP(E1154,'Supply Log'!$E$6:$T$277,8,FALSE)</f>
        <v>#N/A</v>
      </c>
      <c r="N1154" s="65" t="e">
        <f>VLOOKUP(E1154,'Supply Log'!$E$6:$T$277,9,FALSE)</f>
        <v>#N/A</v>
      </c>
      <c r="O1154" s="65" t="e">
        <f>VLOOKUP(E1154,'Supply Log'!$E$6:$T$277,10,FALSE)</f>
        <v>#N/A</v>
      </c>
      <c r="P1154" s="29" t="e">
        <f t="shared" si="148"/>
        <v>#N/A</v>
      </c>
      <c r="Q1154" s="65" t="e">
        <f>VLOOKUP(E1154,'Supply Log'!$E$6:$T$277,12,FALSE)</f>
        <v>#N/A</v>
      </c>
      <c r="R1154" s="78" t="e">
        <f t="shared" si="149"/>
        <v>#N/A</v>
      </c>
      <c r="S1154" s="65"/>
      <c r="T1154" s="79" t="e">
        <f t="shared" si="150"/>
        <v>#N/A</v>
      </c>
      <c r="U1154" s="80" t="e">
        <f t="shared" si="151"/>
        <v>#N/A</v>
      </c>
      <c r="V1154" s="81" t="str">
        <f t="shared" si="152"/>
        <v/>
      </c>
      <c r="W1154" s="69" t="e">
        <f>VLOOKUP(F1154,'Input Log'!$E$6:$V$50000,18,FALSE)</f>
        <v>#N/A</v>
      </c>
      <c r="X1154" s="64" t="e">
        <f>VLOOKUP(E1154,'Supply Log'!$Z$6:$AB$699,2,FALSE)</f>
        <v>#N/A</v>
      </c>
      <c r="Y1154" s="64" t="e">
        <f>VLOOKUP(E1154,'Supply Log'!$E$6:$X$618,20,FALSE)</f>
        <v>#N/A</v>
      </c>
      <c r="Z1154" s="64"/>
      <c r="AA1154" s="64"/>
    </row>
    <row r="1155" spans="1:27" ht="15.75" customHeight="1">
      <c r="A1155" s="67" t="str">
        <f t="shared" si="145"/>
        <v/>
      </c>
      <c r="B1155" s="65">
        <f t="shared" si="147"/>
        <v>1067</v>
      </c>
      <c r="C1155" s="68" t="str">
        <f t="shared" si="146"/>
        <v/>
      </c>
      <c r="D1155" s="69"/>
      <c r="E1155" s="66"/>
      <c r="F1155" s="66"/>
      <c r="G1155" s="65" t="e">
        <f>VLOOKUP(E1155,'Supply Log'!$E$6:$T$999,2,FALSE)</f>
        <v>#N/A</v>
      </c>
      <c r="H1155" s="65" t="e">
        <f>VLOOKUP(E1155,'Supply Log'!$E$6:$T$999,3,FALSE)</f>
        <v>#N/A</v>
      </c>
      <c r="I1155" s="77"/>
      <c r="J1155" s="65" t="e">
        <f>VLOOKUP(E1155,'Supply Log'!$E$6:$T$277,5,FALSE)</f>
        <v>#N/A</v>
      </c>
      <c r="K1155" s="65" t="e">
        <f>VLOOKUP(E1155,'Supply Log'!$E$6:$T$277,6,FALSE)</f>
        <v>#N/A</v>
      </c>
      <c r="L1155" s="65" t="e">
        <f>VLOOKUP(E1155,'Supply Log'!$E$6:$T$277,7,FALSE)</f>
        <v>#N/A</v>
      </c>
      <c r="M1155" s="65" t="e">
        <f>VLOOKUP(E1155,'Supply Log'!$E$6:$T$277,8,FALSE)</f>
        <v>#N/A</v>
      </c>
      <c r="N1155" s="65" t="e">
        <f>VLOOKUP(E1155,'Supply Log'!$E$6:$T$277,9,FALSE)</f>
        <v>#N/A</v>
      </c>
      <c r="O1155" s="65" t="e">
        <f>VLOOKUP(E1155,'Supply Log'!$E$6:$T$277,10,FALSE)</f>
        <v>#N/A</v>
      </c>
      <c r="P1155" s="29" t="e">
        <f t="shared" si="148"/>
        <v>#N/A</v>
      </c>
      <c r="Q1155" s="65" t="e">
        <f>VLOOKUP(E1155,'Supply Log'!$E$6:$T$277,12,FALSE)</f>
        <v>#N/A</v>
      </c>
      <c r="R1155" s="78" t="e">
        <f t="shared" si="149"/>
        <v>#N/A</v>
      </c>
      <c r="S1155" s="65"/>
      <c r="T1155" s="79" t="e">
        <f t="shared" si="150"/>
        <v>#N/A</v>
      </c>
      <c r="U1155" s="80" t="e">
        <f t="shared" si="151"/>
        <v>#N/A</v>
      </c>
      <c r="V1155" s="81" t="str">
        <f t="shared" si="152"/>
        <v/>
      </c>
      <c r="W1155" s="69" t="e">
        <f>VLOOKUP(F1155,'Input Log'!$E$6:$V$50000,18,FALSE)</f>
        <v>#N/A</v>
      </c>
      <c r="X1155" s="64" t="e">
        <f>VLOOKUP(E1155,'Supply Log'!$Z$6:$AB$699,2,FALSE)</f>
        <v>#N/A</v>
      </c>
      <c r="Y1155" s="64" t="e">
        <f>VLOOKUP(E1155,'Supply Log'!$E$6:$X$618,20,FALSE)</f>
        <v>#N/A</v>
      </c>
      <c r="Z1155" s="64"/>
      <c r="AA1155" s="64"/>
    </row>
    <row r="1156" spans="1:27" ht="15.75" customHeight="1">
      <c r="A1156" s="67" t="str">
        <f t="shared" si="145"/>
        <v/>
      </c>
      <c r="B1156" s="65">
        <f t="shared" si="147"/>
        <v>1068</v>
      </c>
      <c r="C1156" s="68" t="str">
        <f t="shared" si="146"/>
        <v/>
      </c>
      <c r="D1156" s="69"/>
      <c r="E1156" s="66"/>
      <c r="F1156" s="66"/>
      <c r="G1156" s="65" t="e">
        <f>VLOOKUP(E1156,'Supply Log'!$E$6:$T$999,2,FALSE)</f>
        <v>#N/A</v>
      </c>
      <c r="H1156" s="65" t="e">
        <f>VLOOKUP(E1156,'Supply Log'!$E$6:$T$999,3,FALSE)</f>
        <v>#N/A</v>
      </c>
      <c r="I1156" s="77"/>
      <c r="J1156" s="65" t="e">
        <f>VLOOKUP(E1156,'Supply Log'!$E$6:$T$277,5,FALSE)</f>
        <v>#N/A</v>
      </c>
      <c r="K1156" s="65" t="e">
        <f>VLOOKUP(E1156,'Supply Log'!$E$6:$T$277,6,FALSE)</f>
        <v>#N/A</v>
      </c>
      <c r="L1156" s="65" t="e">
        <f>VLOOKUP(E1156,'Supply Log'!$E$6:$T$277,7,FALSE)</f>
        <v>#N/A</v>
      </c>
      <c r="M1156" s="65" t="e">
        <f>VLOOKUP(E1156,'Supply Log'!$E$6:$T$277,8,FALSE)</f>
        <v>#N/A</v>
      </c>
      <c r="N1156" s="65" t="e">
        <f>VLOOKUP(E1156,'Supply Log'!$E$6:$T$277,9,FALSE)</f>
        <v>#N/A</v>
      </c>
      <c r="O1156" s="65" t="e">
        <f>VLOOKUP(E1156,'Supply Log'!$E$6:$T$277,10,FALSE)</f>
        <v>#N/A</v>
      </c>
      <c r="P1156" s="29" t="e">
        <f t="shared" si="148"/>
        <v>#N/A</v>
      </c>
      <c r="Q1156" s="65" t="e">
        <f>VLOOKUP(E1156,'Supply Log'!$E$6:$T$277,12,FALSE)</f>
        <v>#N/A</v>
      </c>
      <c r="R1156" s="78" t="e">
        <f t="shared" si="149"/>
        <v>#N/A</v>
      </c>
      <c r="S1156" s="65"/>
      <c r="T1156" s="79" t="e">
        <f t="shared" si="150"/>
        <v>#N/A</v>
      </c>
      <c r="U1156" s="80" t="e">
        <f t="shared" si="151"/>
        <v>#N/A</v>
      </c>
      <c r="V1156" s="81" t="str">
        <f t="shared" si="152"/>
        <v/>
      </c>
      <c r="W1156" s="69" t="e">
        <f>VLOOKUP(F1156,'Input Log'!$E$6:$V$50000,18,FALSE)</f>
        <v>#N/A</v>
      </c>
      <c r="X1156" s="64" t="e">
        <f>VLOOKUP(E1156,'Supply Log'!$Z$6:$AB$699,2,FALSE)</f>
        <v>#N/A</v>
      </c>
      <c r="Y1156" s="64" t="e">
        <f>VLOOKUP(E1156,'Supply Log'!$E$6:$X$618,20,FALSE)</f>
        <v>#N/A</v>
      </c>
      <c r="Z1156" s="64"/>
      <c r="AA1156" s="64"/>
    </row>
    <row r="1157" spans="1:27" ht="15.75" customHeight="1">
      <c r="A1157" s="67" t="str">
        <f t="shared" ref="A1157:A1220" si="153">IF(COUNTIF($F$5:$F$45650,F1157)&gt;1,"DOUBLE","")</f>
        <v/>
      </c>
      <c r="B1157" s="65">
        <f t="shared" si="147"/>
        <v>1069</v>
      </c>
      <c r="C1157" s="68" t="str">
        <f t="shared" ref="C1157:C1220" si="154">IF(D1157="","",(IF(D1158=D1157,"",1)))</f>
        <v/>
      </c>
      <c r="D1157" s="69"/>
      <c r="E1157" s="66"/>
      <c r="F1157" s="66"/>
      <c r="G1157" s="65" t="e">
        <f>VLOOKUP(E1157,'Supply Log'!$E$6:$T$999,2,FALSE)</f>
        <v>#N/A</v>
      </c>
      <c r="H1157" s="65" t="e">
        <f>VLOOKUP(E1157,'Supply Log'!$E$6:$T$999,3,FALSE)</f>
        <v>#N/A</v>
      </c>
      <c r="I1157" s="77"/>
      <c r="J1157" s="65" t="e">
        <f>VLOOKUP(E1157,'Supply Log'!$E$6:$T$277,5,FALSE)</f>
        <v>#N/A</v>
      </c>
      <c r="K1157" s="65" t="e">
        <f>VLOOKUP(E1157,'Supply Log'!$E$6:$T$277,6,FALSE)</f>
        <v>#N/A</v>
      </c>
      <c r="L1157" s="65" t="e">
        <f>VLOOKUP(E1157,'Supply Log'!$E$6:$T$277,7,FALSE)</f>
        <v>#N/A</v>
      </c>
      <c r="M1157" s="65" t="e">
        <f>VLOOKUP(E1157,'Supply Log'!$E$6:$T$277,8,FALSE)</f>
        <v>#N/A</v>
      </c>
      <c r="N1157" s="65" t="e">
        <f>VLOOKUP(E1157,'Supply Log'!$E$6:$T$277,9,FALSE)</f>
        <v>#N/A</v>
      </c>
      <c r="O1157" s="65" t="e">
        <f>VLOOKUP(E1157,'Supply Log'!$E$6:$T$277,10,FALSE)</f>
        <v>#N/A</v>
      </c>
      <c r="P1157" s="29" t="e">
        <f t="shared" si="148"/>
        <v>#N/A</v>
      </c>
      <c r="Q1157" s="65" t="e">
        <f>VLOOKUP(E1157,'Supply Log'!$E$6:$T$277,12,FALSE)</f>
        <v>#N/A</v>
      </c>
      <c r="R1157" s="78" t="e">
        <f t="shared" si="149"/>
        <v>#N/A</v>
      </c>
      <c r="S1157" s="65"/>
      <c r="T1157" s="79" t="e">
        <f t="shared" si="150"/>
        <v>#N/A</v>
      </c>
      <c r="U1157" s="80" t="e">
        <f t="shared" si="151"/>
        <v>#N/A</v>
      </c>
      <c r="V1157" s="81" t="str">
        <f t="shared" si="152"/>
        <v/>
      </c>
      <c r="W1157" s="69" t="e">
        <f>VLOOKUP(F1157,'Input Log'!$E$6:$V$50000,18,FALSE)</f>
        <v>#N/A</v>
      </c>
      <c r="X1157" s="64" t="e">
        <f>VLOOKUP(E1157,'Supply Log'!$Z$6:$AB$699,2,FALSE)</f>
        <v>#N/A</v>
      </c>
      <c r="Y1157" s="64" t="e">
        <f>VLOOKUP(E1157,'Supply Log'!$E$6:$X$618,20,FALSE)</f>
        <v>#N/A</v>
      </c>
      <c r="Z1157" s="64"/>
      <c r="AA1157" s="64"/>
    </row>
    <row r="1158" spans="1:27" ht="15.75" customHeight="1">
      <c r="A1158" s="67" t="str">
        <f t="shared" si="153"/>
        <v/>
      </c>
      <c r="B1158" s="65">
        <f t="shared" ref="B1158:B1221" si="155">+B1157+1</f>
        <v>1070</v>
      </c>
      <c r="C1158" s="68" t="str">
        <f t="shared" si="154"/>
        <v/>
      </c>
      <c r="D1158" s="69"/>
      <c r="E1158" s="66"/>
      <c r="F1158" s="66"/>
      <c r="G1158" s="65" t="e">
        <f>VLOOKUP(E1158,'Supply Log'!$E$6:$T$999,2,FALSE)</f>
        <v>#N/A</v>
      </c>
      <c r="H1158" s="65" t="e">
        <f>VLOOKUP(E1158,'Supply Log'!$E$6:$T$999,3,FALSE)</f>
        <v>#N/A</v>
      </c>
      <c r="I1158" s="77"/>
      <c r="J1158" s="65" t="e">
        <f>VLOOKUP(E1158,'Supply Log'!$E$6:$T$277,5,FALSE)</f>
        <v>#N/A</v>
      </c>
      <c r="K1158" s="65" t="e">
        <f>VLOOKUP(E1158,'Supply Log'!$E$6:$T$277,6,FALSE)</f>
        <v>#N/A</v>
      </c>
      <c r="L1158" s="65" t="e">
        <f>VLOOKUP(E1158,'Supply Log'!$E$6:$T$277,7,FALSE)</f>
        <v>#N/A</v>
      </c>
      <c r="M1158" s="65" t="e">
        <f>VLOOKUP(E1158,'Supply Log'!$E$6:$T$277,8,FALSE)</f>
        <v>#N/A</v>
      </c>
      <c r="N1158" s="65" t="e">
        <f>VLOOKUP(E1158,'Supply Log'!$E$6:$T$277,9,FALSE)</f>
        <v>#N/A</v>
      </c>
      <c r="O1158" s="65" t="e">
        <f>VLOOKUP(E1158,'Supply Log'!$E$6:$T$277,10,FALSE)</f>
        <v>#N/A</v>
      </c>
      <c r="P1158" s="29" t="e">
        <f t="shared" ref="P1158:P1221" si="156">+ROUND((O1158*O1158*I1158*0.7854)/10000,2)</f>
        <v>#N/A</v>
      </c>
      <c r="Q1158" s="65" t="e">
        <f>VLOOKUP(E1158,'Supply Log'!$E$6:$T$277,12,FALSE)</f>
        <v>#N/A</v>
      </c>
      <c r="R1158" s="78" t="e">
        <f t="shared" ref="R1158:R1221" si="157">ROUND(((Q1158*Q1158*(I1158-S1158)*0.7854)/10000),2)</f>
        <v>#N/A</v>
      </c>
      <c r="S1158" s="65"/>
      <c r="T1158" s="79" t="e">
        <f t="shared" ref="T1158:T1221" si="158">+ROUND((O1158*O1158*S1158*0.7854)/10000,2)</f>
        <v>#N/A</v>
      </c>
      <c r="U1158" s="80" t="e">
        <f t="shared" ref="U1158:U1221" si="159">+P1158-R1158-T1158</f>
        <v>#N/A</v>
      </c>
      <c r="V1158" s="81" t="str">
        <f t="shared" ref="V1158:V1221" si="160">IF(C1158="","",(SUMIF($D$2:$D$23587,D1158,$P$2:$P$23587)))</f>
        <v/>
      </c>
      <c r="W1158" s="69" t="e">
        <f>VLOOKUP(F1158,'Input Log'!$E$6:$V$50000,18,FALSE)</f>
        <v>#N/A</v>
      </c>
      <c r="X1158" s="64" t="e">
        <f>VLOOKUP(E1158,'Supply Log'!$Z$6:$AB$699,2,FALSE)</f>
        <v>#N/A</v>
      </c>
      <c r="Y1158" s="64" t="e">
        <f>VLOOKUP(E1158,'Supply Log'!$E$6:$X$618,20,FALSE)</f>
        <v>#N/A</v>
      </c>
      <c r="Z1158" s="64"/>
      <c r="AA1158" s="64"/>
    </row>
    <row r="1159" spans="1:27" ht="15.75" customHeight="1">
      <c r="A1159" s="67" t="str">
        <f t="shared" si="153"/>
        <v/>
      </c>
      <c r="B1159" s="65">
        <f t="shared" si="155"/>
        <v>1071</v>
      </c>
      <c r="C1159" s="68" t="str">
        <f t="shared" si="154"/>
        <v/>
      </c>
      <c r="D1159" s="69"/>
      <c r="E1159" s="66"/>
      <c r="F1159" s="66"/>
      <c r="G1159" s="65" t="e">
        <f>VLOOKUP(E1159,'Supply Log'!$E$6:$T$999,2,FALSE)</f>
        <v>#N/A</v>
      </c>
      <c r="H1159" s="65" t="e">
        <f>VLOOKUP(E1159,'Supply Log'!$E$6:$T$999,3,FALSE)</f>
        <v>#N/A</v>
      </c>
      <c r="I1159" s="77"/>
      <c r="J1159" s="65" t="e">
        <f>VLOOKUP(E1159,'Supply Log'!$E$6:$T$277,5,FALSE)</f>
        <v>#N/A</v>
      </c>
      <c r="K1159" s="65" t="e">
        <f>VLOOKUP(E1159,'Supply Log'!$E$6:$T$277,6,FALSE)</f>
        <v>#N/A</v>
      </c>
      <c r="L1159" s="65" t="e">
        <f>VLOOKUP(E1159,'Supply Log'!$E$6:$T$277,7,FALSE)</f>
        <v>#N/A</v>
      </c>
      <c r="M1159" s="65" t="e">
        <f>VLOOKUP(E1159,'Supply Log'!$E$6:$T$277,8,FALSE)</f>
        <v>#N/A</v>
      </c>
      <c r="N1159" s="65" t="e">
        <f>VLOOKUP(E1159,'Supply Log'!$E$6:$T$277,9,FALSE)</f>
        <v>#N/A</v>
      </c>
      <c r="O1159" s="65" t="e">
        <f>VLOOKUP(E1159,'Supply Log'!$E$6:$T$277,10,FALSE)</f>
        <v>#N/A</v>
      </c>
      <c r="P1159" s="29" t="e">
        <f t="shared" si="156"/>
        <v>#N/A</v>
      </c>
      <c r="Q1159" s="65" t="e">
        <f>VLOOKUP(E1159,'Supply Log'!$E$6:$T$277,12,FALSE)</f>
        <v>#N/A</v>
      </c>
      <c r="R1159" s="78" t="e">
        <f t="shared" si="157"/>
        <v>#N/A</v>
      </c>
      <c r="S1159" s="65"/>
      <c r="T1159" s="79" t="e">
        <f t="shared" si="158"/>
        <v>#N/A</v>
      </c>
      <c r="U1159" s="80" t="e">
        <f t="shared" si="159"/>
        <v>#N/A</v>
      </c>
      <c r="V1159" s="81" t="str">
        <f t="shared" si="160"/>
        <v/>
      </c>
      <c r="W1159" s="69" t="e">
        <f>VLOOKUP(F1159,'Input Log'!$E$6:$V$50000,18,FALSE)</f>
        <v>#N/A</v>
      </c>
      <c r="X1159" s="64" t="e">
        <f>VLOOKUP(E1159,'Supply Log'!$Z$6:$AB$699,2,FALSE)</f>
        <v>#N/A</v>
      </c>
      <c r="Y1159" s="64" t="e">
        <f>VLOOKUP(E1159,'Supply Log'!$E$6:$X$618,20,FALSE)</f>
        <v>#N/A</v>
      </c>
      <c r="Z1159" s="64"/>
      <c r="AA1159" s="64"/>
    </row>
    <row r="1160" spans="1:27" ht="15.75" customHeight="1">
      <c r="A1160" s="67" t="str">
        <f t="shared" si="153"/>
        <v/>
      </c>
      <c r="B1160" s="65">
        <f t="shared" si="155"/>
        <v>1072</v>
      </c>
      <c r="C1160" s="68" t="str">
        <f t="shared" si="154"/>
        <v/>
      </c>
      <c r="D1160" s="69"/>
      <c r="E1160" s="66"/>
      <c r="F1160" s="66"/>
      <c r="G1160" s="65" t="e">
        <f>VLOOKUP(E1160,'Supply Log'!$E$6:$T$999,2,FALSE)</f>
        <v>#N/A</v>
      </c>
      <c r="H1160" s="65" t="e">
        <f>VLOOKUP(E1160,'Supply Log'!$E$6:$T$999,3,FALSE)</f>
        <v>#N/A</v>
      </c>
      <c r="I1160" s="77"/>
      <c r="J1160" s="65" t="e">
        <f>VLOOKUP(E1160,'Supply Log'!$E$6:$T$277,5,FALSE)</f>
        <v>#N/A</v>
      </c>
      <c r="K1160" s="65" t="e">
        <f>VLOOKUP(E1160,'Supply Log'!$E$6:$T$277,6,FALSE)</f>
        <v>#N/A</v>
      </c>
      <c r="L1160" s="65" t="e">
        <f>VLOOKUP(E1160,'Supply Log'!$E$6:$T$277,7,FALSE)</f>
        <v>#N/A</v>
      </c>
      <c r="M1160" s="65" t="e">
        <f>VLOOKUP(E1160,'Supply Log'!$E$6:$T$277,8,FALSE)</f>
        <v>#N/A</v>
      </c>
      <c r="N1160" s="65" t="e">
        <f>VLOOKUP(E1160,'Supply Log'!$E$6:$T$277,9,FALSE)</f>
        <v>#N/A</v>
      </c>
      <c r="O1160" s="65" t="e">
        <f>VLOOKUP(E1160,'Supply Log'!$E$6:$T$277,10,FALSE)</f>
        <v>#N/A</v>
      </c>
      <c r="P1160" s="29" t="e">
        <f t="shared" si="156"/>
        <v>#N/A</v>
      </c>
      <c r="Q1160" s="65" t="e">
        <f>VLOOKUP(E1160,'Supply Log'!$E$6:$T$277,12,FALSE)</f>
        <v>#N/A</v>
      </c>
      <c r="R1160" s="78" t="e">
        <f t="shared" si="157"/>
        <v>#N/A</v>
      </c>
      <c r="S1160" s="65"/>
      <c r="T1160" s="79" t="e">
        <f t="shared" si="158"/>
        <v>#N/A</v>
      </c>
      <c r="U1160" s="80" t="e">
        <f t="shared" si="159"/>
        <v>#N/A</v>
      </c>
      <c r="V1160" s="81" t="str">
        <f t="shared" si="160"/>
        <v/>
      </c>
      <c r="W1160" s="69" t="e">
        <f>VLOOKUP(F1160,'Input Log'!$E$6:$V$50000,18,FALSE)</f>
        <v>#N/A</v>
      </c>
      <c r="X1160" s="64" t="e">
        <f>VLOOKUP(E1160,'Supply Log'!$Z$6:$AB$699,2,FALSE)</f>
        <v>#N/A</v>
      </c>
      <c r="Y1160" s="64" t="e">
        <f>VLOOKUP(E1160,'Supply Log'!$E$6:$X$618,20,FALSE)</f>
        <v>#N/A</v>
      </c>
      <c r="Z1160" s="64"/>
      <c r="AA1160" s="64"/>
    </row>
    <row r="1161" spans="1:27" ht="15.75" customHeight="1">
      <c r="A1161" s="67" t="str">
        <f t="shared" si="153"/>
        <v/>
      </c>
      <c r="B1161" s="65">
        <f t="shared" si="155"/>
        <v>1073</v>
      </c>
      <c r="C1161" s="68" t="str">
        <f t="shared" si="154"/>
        <v/>
      </c>
      <c r="D1161" s="69"/>
      <c r="E1161" s="66"/>
      <c r="F1161" s="66"/>
      <c r="G1161" s="65" t="e">
        <f>VLOOKUP(E1161,'Supply Log'!$E$6:$T$999,2,FALSE)</f>
        <v>#N/A</v>
      </c>
      <c r="H1161" s="65" t="e">
        <f>VLOOKUP(E1161,'Supply Log'!$E$6:$T$999,3,FALSE)</f>
        <v>#N/A</v>
      </c>
      <c r="I1161" s="77"/>
      <c r="J1161" s="65" t="e">
        <f>VLOOKUP(E1161,'Supply Log'!$E$6:$T$277,5,FALSE)</f>
        <v>#N/A</v>
      </c>
      <c r="K1161" s="65" t="e">
        <f>VLOOKUP(E1161,'Supply Log'!$E$6:$T$277,6,FALSE)</f>
        <v>#N/A</v>
      </c>
      <c r="L1161" s="65" t="e">
        <f>VLOOKUP(E1161,'Supply Log'!$E$6:$T$277,7,FALSE)</f>
        <v>#N/A</v>
      </c>
      <c r="M1161" s="65" t="e">
        <f>VLOOKUP(E1161,'Supply Log'!$E$6:$T$277,8,FALSE)</f>
        <v>#N/A</v>
      </c>
      <c r="N1161" s="65" t="e">
        <f>VLOOKUP(E1161,'Supply Log'!$E$6:$T$277,9,FALSE)</f>
        <v>#N/A</v>
      </c>
      <c r="O1161" s="65" t="e">
        <f>VLOOKUP(E1161,'Supply Log'!$E$6:$T$277,10,FALSE)</f>
        <v>#N/A</v>
      </c>
      <c r="P1161" s="29" t="e">
        <f t="shared" si="156"/>
        <v>#N/A</v>
      </c>
      <c r="Q1161" s="65" t="e">
        <f>VLOOKUP(E1161,'Supply Log'!$E$6:$T$277,12,FALSE)</f>
        <v>#N/A</v>
      </c>
      <c r="R1161" s="78" t="e">
        <f t="shared" si="157"/>
        <v>#N/A</v>
      </c>
      <c r="S1161" s="65"/>
      <c r="T1161" s="79" t="e">
        <f t="shared" si="158"/>
        <v>#N/A</v>
      </c>
      <c r="U1161" s="80" t="e">
        <f t="shared" si="159"/>
        <v>#N/A</v>
      </c>
      <c r="V1161" s="81" t="str">
        <f t="shared" si="160"/>
        <v/>
      </c>
      <c r="W1161" s="69" t="e">
        <f>VLOOKUP(F1161,'Input Log'!$E$6:$V$50000,18,FALSE)</f>
        <v>#N/A</v>
      </c>
      <c r="X1161" s="64" t="e">
        <f>VLOOKUP(E1161,'Supply Log'!$Z$6:$AB$699,2,FALSE)</f>
        <v>#N/A</v>
      </c>
      <c r="Y1161" s="64" t="e">
        <f>VLOOKUP(E1161,'Supply Log'!$E$6:$X$618,20,FALSE)</f>
        <v>#N/A</v>
      </c>
      <c r="Z1161" s="64"/>
      <c r="AA1161" s="64"/>
    </row>
    <row r="1162" spans="1:27" ht="15.75" customHeight="1">
      <c r="A1162" s="67" t="str">
        <f t="shared" si="153"/>
        <v/>
      </c>
      <c r="B1162" s="65">
        <f t="shared" si="155"/>
        <v>1074</v>
      </c>
      <c r="C1162" s="68" t="str">
        <f t="shared" si="154"/>
        <v/>
      </c>
      <c r="D1162" s="69"/>
      <c r="E1162" s="66"/>
      <c r="F1162" s="66"/>
      <c r="G1162" s="65" t="e">
        <f>VLOOKUP(E1162,'Supply Log'!$E$6:$T$999,2,FALSE)</f>
        <v>#N/A</v>
      </c>
      <c r="H1162" s="65" t="e">
        <f>VLOOKUP(E1162,'Supply Log'!$E$6:$T$999,3,FALSE)</f>
        <v>#N/A</v>
      </c>
      <c r="I1162" s="77"/>
      <c r="J1162" s="65" t="e">
        <f>VLOOKUP(E1162,'Supply Log'!$E$6:$T$277,5,FALSE)</f>
        <v>#N/A</v>
      </c>
      <c r="K1162" s="65" t="e">
        <f>VLOOKUP(E1162,'Supply Log'!$E$6:$T$277,6,FALSE)</f>
        <v>#N/A</v>
      </c>
      <c r="L1162" s="65" t="e">
        <f>VLOOKUP(E1162,'Supply Log'!$E$6:$T$277,7,FALSE)</f>
        <v>#N/A</v>
      </c>
      <c r="M1162" s="65" t="e">
        <f>VLOOKUP(E1162,'Supply Log'!$E$6:$T$277,8,FALSE)</f>
        <v>#N/A</v>
      </c>
      <c r="N1162" s="65" t="e">
        <f>VLOOKUP(E1162,'Supply Log'!$E$6:$T$277,9,FALSE)</f>
        <v>#N/A</v>
      </c>
      <c r="O1162" s="65" t="e">
        <f>VLOOKUP(E1162,'Supply Log'!$E$6:$T$277,10,FALSE)</f>
        <v>#N/A</v>
      </c>
      <c r="P1162" s="29" t="e">
        <f t="shared" si="156"/>
        <v>#N/A</v>
      </c>
      <c r="Q1162" s="65" t="e">
        <f>VLOOKUP(E1162,'Supply Log'!$E$6:$T$277,12,FALSE)</f>
        <v>#N/A</v>
      </c>
      <c r="R1162" s="78" t="e">
        <f t="shared" si="157"/>
        <v>#N/A</v>
      </c>
      <c r="S1162" s="65"/>
      <c r="T1162" s="79" t="e">
        <f t="shared" si="158"/>
        <v>#N/A</v>
      </c>
      <c r="U1162" s="80" t="e">
        <f t="shared" si="159"/>
        <v>#N/A</v>
      </c>
      <c r="V1162" s="81" t="str">
        <f t="shared" si="160"/>
        <v/>
      </c>
      <c r="W1162" s="69" t="e">
        <f>VLOOKUP(F1162,'Input Log'!$E$6:$V$50000,18,FALSE)</f>
        <v>#N/A</v>
      </c>
      <c r="X1162" s="64" t="e">
        <f>VLOOKUP(E1162,'Supply Log'!$Z$6:$AB$699,2,FALSE)</f>
        <v>#N/A</v>
      </c>
      <c r="Y1162" s="64" t="e">
        <f>VLOOKUP(E1162,'Supply Log'!$E$6:$X$618,20,FALSE)</f>
        <v>#N/A</v>
      </c>
      <c r="Z1162" s="64"/>
      <c r="AA1162" s="64"/>
    </row>
    <row r="1163" spans="1:27" ht="15.75" customHeight="1">
      <c r="A1163" s="67" t="str">
        <f t="shared" si="153"/>
        <v/>
      </c>
      <c r="B1163" s="65">
        <f t="shared" si="155"/>
        <v>1075</v>
      </c>
      <c r="C1163" s="68" t="str">
        <f t="shared" si="154"/>
        <v/>
      </c>
      <c r="D1163" s="69"/>
      <c r="E1163" s="66"/>
      <c r="F1163" s="66"/>
      <c r="G1163" s="65" t="e">
        <f>VLOOKUP(E1163,'Supply Log'!$E$6:$T$999,2,FALSE)</f>
        <v>#N/A</v>
      </c>
      <c r="H1163" s="65" t="e">
        <f>VLOOKUP(E1163,'Supply Log'!$E$6:$T$999,3,FALSE)</f>
        <v>#N/A</v>
      </c>
      <c r="I1163" s="77"/>
      <c r="J1163" s="65" t="e">
        <f>VLOOKUP(E1163,'Supply Log'!$E$6:$T$277,5,FALSE)</f>
        <v>#N/A</v>
      </c>
      <c r="K1163" s="65" t="e">
        <f>VLOOKUP(E1163,'Supply Log'!$E$6:$T$277,6,FALSE)</f>
        <v>#N/A</v>
      </c>
      <c r="L1163" s="65" t="e">
        <f>VLOOKUP(E1163,'Supply Log'!$E$6:$T$277,7,FALSE)</f>
        <v>#N/A</v>
      </c>
      <c r="M1163" s="65" t="e">
        <f>VLOOKUP(E1163,'Supply Log'!$E$6:$T$277,8,FALSE)</f>
        <v>#N/A</v>
      </c>
      <c r="N1163" s="65" t="e">
        <f>VLOOKUP(E1163,'Supply Log'!$E$6:$T$277,9,FALSE)</f>
        <v>#N/A</v>
      </c>
      <c r="O1163" s="65" t="e">
        <f>VLOOKUP(E1163,'Supply Log'!$E$6:$T$277,10,FALSE)</f>
        <v>#N/A</v>
      </c>
      <c r="P1163" s="29" t="e">
        <f t="shared" si="156"/>
        <v>#N/A</v>
      </c>
      <c r="Q1163" s="65" t="e">
        <f>VLOOKUP(E1163,'Supply Log'!$E$6:$T$277,12,FALSE)</f>
        <v>#N/A</v>
      </c>
      <c r="R1163" s="78" t="e">
        <f t="shared" si="157"/>
        <v>#N/A</v>
      </c>
      <c r="S1163" s="65"/>
      <c r="T1163" s="79" t="e">
        <f t="shared" si="158"/>
        <v>#N/A</v>
      </c>
      <c r="U1163" s="80" t="e">
        <f t="shared" si="159"/>
        <v>#N/A</v>
      </c>
      <c r="V1163" s="81" t="str">
        <f t="shared" si="160"/>
        <v/>
      </c>
      <c r="W1163" s="69" t="e">
        <f>VLOOKUP(F1163,'Input Log'!$E$6:$V$50000,18,FALSE)</f>
        <v>#N/A</v>
      </c>
      <c r="X1163" s="64" t="e">
        <f>VLOOKUP(E1163,'Supply Log'!$Z$6:$AB$699,2,FALSE)</f>
        <v>#N/A</v>
      </c>
      <c r="Y1163" s="64" t="e">
        <f>VLOOKUP(E1163,'Supply Log'!$E$6:$X$618,20,FALSE)</f>
        <v>#N/A</v>
      </c>
      <c r="Z1163" s="64"/>
      <c r="AA1163" s="64"/>
    </row>
    <row r="1164" spans="1:27" ht="15.75" customHeight="1">
      <c r="A1164" s="67" t="str">
        <f t="shared" si="153"/>
        <v/>
      </c>
      <c r="B1164" s="65">
        <f t="shared" si="155"/>
        <v>1076</v>
      </c>
      <c r="C1164" s="68" t="str">
        <f t="shared" si="154"/>
        <v/>
      </c>
      <c r="D1164" s="69"/>
      <c r="E1164" s="66"/>
      <c r="F1164" s="66"/>
      <c r="G1164" s="65" t="e">
        <f>VLOOKUP(E1164,'Supply Log'!$E$6:$T$999,2,FALSE)</f>
        <v>#N/A</v>
      </c>
      <c r="H1164" s="65" t="e">
        <f>VLOOKUP(E1164,'Supply Log'!$E$6:$T$999,3,FALSE)</f>
        <v>#N/A</v>
      </c>
      <c r="I1164" s="77"/>
      <c r="J1164" s="65" t="e">
        <f>VLOOKUP(E1164,'Supply Log'!$E$6:$T$277,5,FALSE)</f>
        <v>#N/A</v>
      </c>
      <c r="K1164" s="65" t="e">
        <f>VLOOKUP(E1164,'Supply Log'!$E$6:$T$277,6,FALSE)</f>
        <v>#N/A</v>
      </c>
      <c r="L1164" s="65" t="e">
        <f>VLOOKUP(E1164,'Supply Log'!$E$6:$T$277,7,FALSE)</f>
        <v>#N/A</v>
      </c>
      <c r="M1164" s="65" t="e">
        <f>VLOOKUP(E1164,'Supply Log'!$E$6:$T$277,8,FALSE)</f>
        <v>#N/A</v>
      </c>
      <c r="N1164" s="65" t="e">
        <f>VLOOKUP(E1164,'Supply Log'!$E$6:$T$277,9,FALSE)</f>
        <v>#N/A</v>
      </c>
      <c r="O1164" s="65" t="e">
        <f>VLOOKUP(E1164,'Supply Log'!$E$6:$T$277,10,FALSE)</f>
        <v>#N/A</v>
      </c>
      <c r="P1164" s="29" t="e">
        <f t="shared" si="156"/>
        <v>#N/A</v>
      </c>
      <c r="Q1164" s="65" t="e">
        <f>VLOOKUP(E1164,'Supply Log'!$E$6:$T$277,12,FALSE)</f>
        <v>#N/A</v>
      </c>
      <c r="R1164" s="78" t="e">
        <f t="shared" si="157"/>
        <v>#N/A</v>
      </c>
      <c r="S1164" s="65"/>
      <c r="T1164" s="79" t="e">
        <f t="shared" si="158"/>
        <v>#N/A</v>
      </c>
      <c r="U1164" s="80" t="e">
        <f t="shared" si="159"/>
        <v>#N/A</v>
      </c>
      <c r="V1164" s="81" t="str">
        <f t="shared" si="160"/>
        <v/>
      </c>
      <c r="W1164" s="69" t="e">
        <f>VLOOKUP(F1164,'Input Log'!$E$6:$V$50000,18,FALSE)</f>
        <v>#N/A</v>
      </c>
      <c r="X1164" s="64" t="e">
        <f>VLOOKUP(E1164,'Supply Log'!$Z$6:$AB$699,2,FALSE)</f>
        <v>#N/A</v>
      </c>
      <c r="Y1164" s="64" t="e">
        <f>VLOOKUP(E1164,'Supply Log'!$E$6:$X$618,20,FALSE)</f>
        <v>#N/A</v>
      </c>
      <c r="Z1164" s="64"/>
      <c r="AA1164" s="64"/>
    </row>
    <row r="1165" spans="1:27" ht="15.75" customHeight="1">
      <c r="A1165" s="67" t="str">
        <f t="shared" si="153"/>
        <v/>
      </c>
      <c r="B1165" s="65">
        <f t="shared" si="155"/>
        <v>1077</v>
      </c>
      <c r="C1165" s="68" t="str">
        <f t="shared" si="154"/>
        <v/>
      </c>
      <c r="D1165" s="69"/>
      <c r="E1165" s="66"/>
      <c r="F1165" s="66"/>
      <c r="G1165" s="65" t="e">
        <f>VLOOKUP(E1165,'Supply Log'!$E$6:$T$999,2,FALSE)</f>
        <v>#N/A</v>
      </c>
      <c r="H1165" s="65" t="e">
        <f>VLOOKUP(E1165,'Supply Log'!$E$6:$T$999,3,FALSE)</f>
        <v>#N/A</v>
      </c>
      <c r="I1165" s="77"/>
      <c r="J1165" s="65" t="e">
        <f>VLOOKUP(E1165,'Supply Log'!$E$6:$T$277,5,FALSE)</f>
        <v>#N/A</v>
      </c>
      <c r="K1165" s="65" t="e">
        <f>VLOOKUP(E1165,'Supply Log'!$E$6:$T$277,6,FALSE)</f>
        <v>#N/A</v>
      </c>
      <c r="L1165" s="65" t="e">
        <f>VLOOKUP(E1165,'Supply Log'!$E$6:$T$277,7,FALSE)</f>
        <v>#N/A</v>
      </c>
      <c r="M1165" s="65" t="e">
        <f>VLOOKUP(E1165,'Supply Log'!$E$6:$T$277,8,FALSE)</f>
        <v>#N/A</v>
      </c>
      <c r="N1165" s="65" t="e">
        <f>VLOOKUP(E1165,'Supply Log'!$E$6:$T$277,9,FALSE)</f>
        <v>#N/A</v>
      </c>
      <c r="O1165" s="65" t="e">
        <f>VLOOKUP(E1165,'Supply Log'!$E$6:$T$277,10,FALSE)</f>
        <v>#N/A</v>
      </c>
      <c r="P1165" s="29" t="e">
        <f t="shared" si="156"/>
        <v>#N/A</v>
      </c>
      <c r="Q1165" s="65" t="e">
        <f>VLOOKUP(E1165,'Supply Log'!$E$6:$T$277,12,FALSE)</f>
        <v>#N/A</v>
      </c>
      <c r="R1165" s="78" t="e">
        <f t="shared" si="157"/>
        <v>#N/A</v>
      </c>
      <c r="S1165" s="65"/>
      <c r="T1165" s="79" t="e">
        <f t="shared" si="158"/>
        <v>#N/A</v>
      </c>
      <c r="U1165" s="80" t="e">
        <f t="shared" si="159"/>
        <v>#N/A</v>
      </c>
      <c r="V1165" s="81" t="str">
        <f t="shared" si="160"/>
        <v/>
      </c>
      <c r="W1165" s="69" t="e">
        <f>VLOOKUP(F1165,'Input Log'!$E$6:$V$50000,18,FALSE)</f>
        <v>#N/A</v>
      </c>
      <c r="X1165" s="64" t="e">
        <f>VLOOKUP(E1165,'Supply Log'!$Z$6:$AB$699,2,FALSE)</f>
        <v>#N/A</v>
      </c>
      <c r="Y1165" s="64" t="e">
        <f>VLOOKUP(E1165,'Supply Log'!$E$6:$X$618,20,FALSE)</f>
        <v>#N/A</v>
      </c>
      <c r="Z1165" s="64"/>
      <c r="AA1165" s="64"/>
    </row>
    <row r="1166" spans="1:27" ht="15.75" customHeight="1">
      <c r="A1166" s="67" t="str">
        <f t="shared" si="153"/>
        <v/>
      </c>
      <c r="B1166" s="65">
        <f t="shared" si="155"/>
        <v>1078</v>
      </c>
      <c r="C1166" s="68" t="str">
        <f t="shared" si="154"/>
        <v/>
      </c>
      <c r="D1166" s="69"/>
      <c r="E1166" s="66"/>
      <c r="F1166" s="66"/>
      <c r="G1166" s="65" t="e">
        <f>VLOOKUP(E1166,'Supply Log'!$E$6:$T$999,2,FALSE)</f>
        <v>#N/A</v>
      </c>
      <c r="H1166" s="65" t="e">
        <f>VLOOKUP(E1166,'Supply Log'!$E$6:$T$999,3,FALSE)</f>
        <v>#N/A</v>
      </c>
      <c r="I1166" s="77"/>
      <c r="J1166" s="65" t="e">
        <f>VLOOKUP(E1166,'Supply Log'!$E$6:$T$277,5,FALSE)</f>
        <v>#N/A</v>
      </c>
      <c r="K1166" s="65" t="e">
        <f>VLOOKUP(E1166,'Supply Log'!$E$6:$T$277,6,FALSE)</f>
        <v>#N/A</v>
      </c>
      <c r="L1166" s="65" t="e">
        <f>VLOOKUP(E1166,'Supply Log'!$E$6:$T$277,7,FALSE)</f>
        <v>#N/A</v>
      </c>
      <c r="M1166" s="65" t="e">
        <f>VLOOKUP(E1166,'Supply Log'!$E$6:$T$277,8,FALSE)</f>
        <v>#N/A</v>
      </c>
      <c r="N1166" s="65" t="e">
        <f>VLOOKUP(E1166,'Supply Log'!$E$6:$T$277,9,FALSE)</f>
        <v>#N/A</v>
      </c>
      <c r="O1166" s="65" t="e">
        <f>VLOOKUP(E1166,'Supply Log'!$E$6:$T$277,10,FALSE)</f>
        <v>#N/A</v>
      </c>
      <c r="P1166" s="29" t="e">
        <f t="shared" si="156"/>
        <v>#N/A</v>
      </c>
      <c r="Q1166" s="65" t="e">
        <f>VLOOKUP(E1166,'Supply Log'!$E$6:$T$277,12,FALSE)</f>
        <v>#N/A</v>
      </c>
      <c r="R1166" s="78" t="e">
        <f t="shared" si="157"/>
        <v>#N/A</v>
      </c>
      <c r="S1166" s="65"/>
      <c r="T1166" s="79" t="e">
        <f t="shared" si="158"/>
        <v>#N/A</v>
      </c>
      <c r="U1166" s="80" t="e">
        <f t="shared" si="159"/>
        <v>#N/A</v>
      </c>
      <c r="V1166" s="81" t="str">
        <f t="shared" si="160"/>
        <v/>
      </c>
      <c r="W1166" s="69" t="e">
        <f>VLOOKUP(F1166,'Input Log'!$E$6:$V$50000,18,FALSE)</f>
        <v>#N/A</v>
      </c>
      <c r="X1166" s="64" t="e">
        <f>VLOOKUP(E1166,'Supply Log'!$Z$6:$AB$699,2,FALSE)</f>
        <v>#N/A</v>
      </c>
      <c r="Y1166" s="64" t="e">
        <f>VLOOKUP(E1166,'Supply Log'!$E$6:$X$618,20,FALSE)</f>
        <v>#N/A</v>
      </c>
      <c r="Z1166" s="64"/>
      <c r="AA1166" s="64"/>
    </row>
    <row r="1167" spans="1:27" ht="15.75" customHeight="1">
      <c r="A1167" s="67" t="str">
        <f t="shared" si="153"/>
        <v/>
      </c>
      <c r="B1167" s="65">
        <f t="shared" si="155"/>
        <v>1079</v>
      </c>
      <c r="C1167" s="68" t="str">
        <f t="shared" si="154"/>
        <v/>
      </c>
      <c r="D1167" s="69"/>
      <c r="E1167" s="66"/>
      <c r="F1167" s="66"/>
      <c r="G1167" s="65" t="e">
        <f>VLOOKUP(E1167,'Supply Log'!$E$6:$T$999,2,FALSE)</f>
        <v>#N/A</v>
      </c>
      <c r="H1167" s="65" t="e">
        <f>VLOOKUP(E1167,'Supply Log'!$E$6:$T$999,3,FALSE)</f>
        <v>#N/A</v>
      </c>
      <c r="I1167" s="77"/>
      <c r="J1167" s="65" t="e">
        <f>VLOOKUP(E1167,'Supply Log'!$E$6:$T$277,5,FALSE)</f>
        <v>#N/A</v>
      </c>
      <c r="K1167" s="65" t="e">
        <f>VLOOKUP(E1167,'Supply Log'!$E$6:$T$277,6,FALSE)</f>
        <v>#N/A</v>
      </c>
      <c r="L1167" s="65" t="e">
        <f>VLOOKUP(E1167,'Supply Log'!$E$6:$T$277,7,FALSE)</f>
        <v>#N/A</v>
      </c>
      <c r="M1167" s="65" t="e">
        <f>VLOOKUP(E1167,'Supply Log'!$E$6:$T$277,8,FALSE)</f>
        <v>#N/A</v>
      </c>
      <c r="N1167" s="65" t="e">
        <f>VLOOKUP(E1167,'Supply Log'!$E$6:$T$277,9,FALSE)</f>
        <v>#N/A</v>
      </c>
      <c r="O1167" s="65" t="e">
        <f>VLOOKUP(E1167,'Supply Log'!$E$6:$T$277,10,FALSE)</f>
        <v>#N/A</v>
      </c>
      <c r="P1167" s="29" t="e">
        <f t="shared" si="156"/>
        <v>#N/A</v>
      </c>
      <c r="Q1167" s="65" t="e">
        <f>VLOOKUP(E1167,'Supply Log'!$E$6:$T$277,12,FALSE)</f>
        <v>#N/A</v>
      </c>
      <c r="R1167" s="78" t="e">
        <f t="shared" si="157"/>
        <v>#N/A</v>
      </c>
      <c r="S1167" s="65"/>
      <c r="T1167" s="79" t="e">
        <f t="shared" si="158"/>
        <v>#N/A</v>
      </c>
      <c r="U1167" s="80" t="e">
        <f t="shared" si="159"/>
        <v>#N/A</v>
      </c>
      <c r="V1167" s="81" t="str">
        <f t="shared" si="160"/>
        <v/>
      </c>
      <c r="W1167" s="69" t="e">
        <f>VLOOKUP(F1167,'Input Log'!$E$6:$V$50000,18,FALSE)</f>
        <v>#N/A</v>
      </c>
      <c r="X1167" s="64" t="e">
        <f>VLOOKUP(E1167,'Supply Log'!$Z$6:$AB$699,2,FALSE)</f>
        <v>#N/A</v>
      </c>
      <c r="Y1167" s="64" t="e">
        <f>VLOOKUP(E1167,'Supply Log'!$E$6:$X$618,20,FALSE)</f>
        <v>#N/A</v>
      </c>
      <c r="Z1167" s="64"/>
      <c r="AA1167" s="64"/>
    </row>
    <row r="1168" spans="1:27" ht="15.75" customHeight="1">
      <c r="A1168" s="67" t="str">
        <f t="shared" si="153"/>
        <v/>
      </c>
      <c r="B1168" s="65">
        <f t="shared" si="155"/>
        <v>1080</v>
      </c>
      <c r="C1168" s="68" t="str">
        <f t="shared" si="154"/>
        <v/>
      </c>
      <c r="D1168" s="69"/>
      <c r="E1168" s="66"/>
      <c r="F1168" s="66"/>
      <c r="G1168" s="65" t="e">
        <f>VLOOKUP(E1168,'Supply Log'!$E$6:$T$999,2,FALSE)</f>
        <v>#N/A</v>
      </c>
      <c r="H1168" s="65" t="e">
        <f>VLOOKUP(E1168,'Supply Log'!$E$6:$T$999,3,FALSE)</f>
        <v>#N/A</v>
      </c>
      <c r="I1168" s="77"/>
      <c r="J1168" s="65" t="e">
        <f>VLOOKUP(E1168,'Supply Log'!$E$6:$T$277,5,FALSE)</f>
        <v>#N/A</v>
      </c>
      <c r="K1168" s="65" t="e">
        <f>VLOOKUP(E1168,'Supply Log'!$E$6:$T$277,6,FALSE)</f>
        <v>#N/A</v>
      </c>
      <c r="L1168" s="65" t="e">
        <f>VLOOKUP(E1168,'Supply Log'!$E$6:$T$277,7,FALSE)</f>
        <v>#N/A</v>
      </c>
      <c r="M1168" s="65" t="e">
        <f>VLOOKUP(E1168,'Supply Log'!$E$6:$T$277,8,FALSE)</f>
        <v>#N/A</v>
      </c>
      <c r="N1168" s="65" t="e">
        <f>VLOOKUP(E1168,'Supply Log'!$E$6:$T$277,9,FALSE)</f>
        <v>#N/A</v>
      </c>
      <c r="O1168" s="65" t="e">
        <f>VLOOKUP(E1168,'Supply Log'!$E$6:$T$277,10,FALSE)</f>
        <v>#N/A</v>
      </c>
      <c r="P1168" s="29" t="e">
        <f t="shared" si="156"/>
        <v>#N/A</v>
      </c>
      <c r="Q1168" s="65" t="e">
        <f>VLOOKUP(E1168,'Supply Log'!$E$6:$T$277,12,FALSE)</f>
        <v>#N/A</v>
      </c>
      <c r="R1168" s="78" t="e">
        <f t="shared" si="157"/>
        <v>#N/A</v>
      </c>
      <c r="S1168" s="65"/>
      <c r="T1168" s="79" t="e">
        <f t="shared" si="158"/>
        <v>#N/A</v>
      </c>
      <c r="U1168" s="80" t="e">
        <f t="shared" si="159"/>
        <v>#N/A</v>
      </c>
      <c r="V1168" s="81" t="str">
        <f t="shared" si="160"/>
        <v/>
      </c>
      <c r="W1168" s="69" t="e">
        <f>VLOOKUP(F1168,'Input Log'!$E$6:$V$50000,18,FALSE)</f>
        <v>#N/A</v>
      </c>
      <c r="X1168" s="64" t="e">
        <f>VLOOKUP(E1168,'Supply Log'!$Z$6:$AB$699,2,FALSE)</f>
        <v>#N/A</v>
      </c>
      <c r="Y1168" s="64" t="e">
        <f>VLOOKUP(E1168,'Supply Log'!$E$6:$X$618,20,FALSE)</f>
        <v>#N/A</v>
      </c>
      <c r="Z1168" s="64"/>
      <c r="AA1168" s="64"/>
    </row>
    <row r="1169" spans="1:27" ht="15.75" customHeight="1">
      <c r="A1169" s="67" t="str">
        <f t="shared" si="153"/>
        <v/>
      </c>
      <c r="B1169" s="65">
        <f t="shared" si="155"/>
        <v>1081</v>
      </c>
      <c r="C1169" s="68" t="str">
        <f t="shared" si="154"/>
        <v/>
      </c>
      <c r="D1169" s="69"/>
      <c r="E1169" s="66"/>
      <c r="F1169" s="66"/>
      <c r="G1169" s="65" t="e">
        <f>VLOOKUP(E1169,'Supply Log'!$E$6:$T$999,2,FALSE)</f>
        <v>#N/A</v>
      </c>
      <c r="H1169" s="65" t="e">
        <f>VLOOKUP(E1169,'Supply Log'!$E$6:$T$999,3,FALSE)</f>
        <v>#N/A</v>
      </c>
      <c r="I1169" s="77"/>
      <c r="J1169" s="65" t="e">
        <f>VLOOKUP(E1169,'Supply Log'!$E$6:$T$277,5,FALSE)</f>
        <v>#N/A</v>
      </c>
      <c r="K1169" s="65" t="e">
        <f>VLOOKUP(E1169,'Supply Log'!$E$6:$T$277,6,FALSE)</f>
        <v>#N/A</v>
      </c>
      <c r="L1169" s="65" t="e">
        <f>VLOOKUP(E1169,'Supply Log'!$E$6:$T$277,7,FALSE)</f>
        <v>#N/A</v>
      </c>
      <c r="M1169" s="65" t="e">
        <f>VLOOKUP(E1169,'Supply Log'!$E$6:$T$277,8,FALSE)</f>
        <v>#N/A</v>
      </c>
      <c r="N1169" s="65" t="e">
        <f>VLOOKUP(E1169,'Supply Log'!$E$6:$T$277,9,FALSE)</f>
        <v>#N/A</v>
      </c>
      <c r="O1169" s="65" t="e">
        <f>VLOOKUP(E1169,'Supply Log'!$E$6:$T$277,10,FALSE)</f>
        <v>#N/A</v>
      </c>
      <c r="P1169" s="29" t="e">
        <f t="shared" si="156"/>
        <v>#N/A</v>
      </c>
      <c r="Q1169" s="65" t="e">
        <f>VLOOKUP(E1169,'Supply Log'!$E$6:$T$277,12,FALSE)</f>
        <v>#N/A</v>
      </c>
      <c r="R1169" s="78" t="e">
        <f t="shared" si="157"/>
        <v>#N/A</v>
      </c>
      <c r="S1169" s="65"/>
      <c r="T1169" s="79" t="e">
        <f t="shared" si="158"/>
        <v>#N/A</v>
      </c>
      <c r="U1169" s="80" t="e">
        <f t="shared" si="159"/>
        <v>#N/A</v>
      </c>
      <c r="V1169" s="81" t="str">
        <f t="shared" si="160"/>
        <v/>
      </c>
      <c r="W1169" s="69" t="e">
        <f>VLOOKUP(F1169,'Input Log'!$E$6:$V$50000,18,FALSE)</f>
        <v>#N/A</v>
      </c>
      <c r="X1169" s="64" t="e">
        <f>VLOOKUP(E1169,'Supply Log'!$Z$6:$AB$699,2,FALSE)</f>
        <v>#N/A</v>
      </c>
      <c r="Y1169" s="64" t="e">
        <f>VLOOKUP(E1169,'Supply Log'!$E$6:$X$618,20,FALSE)</f>
        <v>#N/A</v>
      </c>
      <c r="Z1169" s="64"/>
      <c r="AA1169" s="64"/>
    </row>
    <row r="1170" spans="1:27" ht="15.75" customHeight="1">
      <c r="A1170" s="67" t="str">
        <f t="shared" si="153"/>
        <v/>
      </c>
      <c r="B1170" s="65">
        <f t="shared" si="155"/>
        <v>1082</v>
      </c>
      <c r="C1170" s="68" t="str">
        <f t="shared" si="154"/>
        <v/>
      </c>
      <c r="D1170" s="69"/>
      <c r="E1170" s="66"/>
      <c r="F1170" s="66"/>
      <c r="G1170" s="65" t="e">
        <f>VLOOKUP(E1170,'Supply Log'!$E$6:$T$999,2,FALSE)</f>
        <v>#N/A</v>
      </c>
      <c r="H1170" s="65" t="e">
        <f>VLOOKUP(E1170,'Supply Log'!$E$6:$T$999,3,FALSE)</f>
        <v>#N/A</v>
      </c>
      <c r="I1170" s="77"/>
      <c r="J1170" s="65" t="e">
        <f>VLOOKUP(E1170,'Supply Log'!$E$6:$T$277,5,FALSE)</f>
        <v>#N/A</v>
      </c>
      <c r="K1170" s="65" t="e">
        <f>VLOOKUP(E1170,'Supply Log'!$E$6:$T$277,6,FALSE)</f>
        <v>#N/A</v>
      </c>
      <c r="L1170" s="65" t="e">
        <f>VLOOKUP(E1170,'Supply Log'!$E$6:$T$277,7,FALSE)</f>
        <v>#N/A</v>
      </c>
      <c r="M1170" s="65" t="e">
        <f>VLOOKUP(E1170,'Supply Log'!$E$6:$T$277,8,FALSE)</f>
        <v>#N/A</v>
      </c>
      <c r="N1170" s="65" t="e">
        <f>VLOOKUP(E1170,'Supply Log'!$E$6:$T$277,9,FALSE)</f>
        <v>#N/A</v>
      </c>
      <c r="O1170" s="65" t="e">
        <f>VLOOKUP(E1170,'Supply Log'!$E$6:$T$277,10,FALSE)</f>
        <v>#N/A</v>
      </c>
      <c r="P1170" s="29" t="e">
        <f t="shared" si="156"/>
        <v>#N/A</v>
      </c>
      <c r="Q1170" s="65" t="e">
        <f>VLOOKUP(E1170,'Supply Log'!$E$6:$T$277,12,FALSE)</f>
        <v>#N/A</v>
      </c>
      <c r="R1170" s="78" t="e">
        <f t="shared" si="157"/>
        <v>#N/A</v>
      </c>
      <c r="S1170" s="65"/>
      <c r="T1170" s="79" t="e">
        <f t="shared" si="158"/>
        <v>#N/A</v>
      </c>
      <c r="U1170" s="80" t="e">
        <f t="shared" si="159"/>
        <v>#N/A</v>
      </c>
      <c r="V1170" s="81" t="str">
        <f t="shared" si="160"/>
        <v/>
      </c>
      <c r="W1170" s="69" t="e">
        <f>VLOOKUP(F1170,'Input Log'!$E$6:$V$50000,18,FALSE)</f>
        <v>#N/A</v>
      </c>
      <c r="X1170" s="64" t="e">
        <f>VLOOKUP(E1170,'Supply Log'!$Z$6:$AB$699,2,FALSE)</f>
        <v>#N/A</v>
      </c>
      <c r="Y1170" s="64" t="e">
        <f>VLOOKUP(E1170,'Supply Log'!$E$6:$X$618,20,FALSE)</f>
        <v>#N/A</v>
      </c>
      <c r="Z1170" s="64"/>
      <c r="AA1170" s="64"/>
    </row>
    <row r="1171" spans="1:27" ht="15.75" customHeight="1">
      <c r="A1171" s="67" t="str">
        <f t="shared" si="153"/>
        <v/>
      </c>
      <c r="B1171" s="65">
        <f t="shared" si="155"/>
        <v>1083</v>
      </c>
      <c r="C1171" s="68" t="str">
        <f t="shared" si="154"/>
        <v/>
      </c>
      <c r="D1171" s="69"/>
      <c r="E1171" s="66"/>
      <c r="F1171" s="66"/>
      <c r="G1171" s="65" t="e">
        <f>VLOOKUP(E1171,'Supply Log'!$E$6:$T$999,2,FALSE)</f>
        <v>#N/A</v>
      </c>
      <c r="H1171" s="65" t="e">
        <f>VLOOKUP(E1171,'Supply Log'!$E$6:$T$999,3,FALSE)</f>
        <v>#N/A</v>
      </c>
      <c r="I1171" s="77"/>
      <c r="J1171" s="65" t="e">
        <f>VLOOKUP(E1171,'Supply Log'!$E$6:$T$277,5,FALSE)</f>
        <v>#N/A</v>
      </c>
      <c r="K1171" s="65" t="e">
        <f>VLOOKUP(E1171,'Supply Log'!$E$6:$T$277,6,FALSE)</f>
        <v>#N/A</v>
      </c>
      <c r="L1171" s="65" t="e">
        <f>VLOOKUP(E1171,'Supply Log'!$E$6:$T$277,7,FALSE)</f>
        <v>#N/A</v>
      </c>
      <c r="M1171" s="65" t="e">
        <f>VLOOKUP(E1171,'Supply Log'!$E$6:$T$277,8,FALSE)</f>
        <v>#N/A</v>
      </c>
      <c r="N1171" s="65" t="e">
        <f>VLOOKUP(E1171,'Supply Log'!$E$6:$T$277,9,FALSE)</f>
        <v>#N/A</v>
      </c>
      <c r="O1171" s="65" t="e">
        <f>VLOOKUP(E1171,'Supply Log'!$E$6:$T$277,10,FALSE)</f>
        <v>#N/A</v>
      </c>
      <c r="P1171" s="29" t="e">
        <f t="shared" si="156"/>
        <v>#N/A</v>
      </c>
      <c r="Q1171" s="65" t="e">
        <f>VLOOKUP(E1171,'Supply Log'!$E$6:$T$277,12,FALSE)</f>
        <v>#N/A</v>
      </c>
      <c r="R1171" s="78" t="e">
        <f t="shared" si="157"/>
        <v>#N/A</v>
      </c>
      <c r="S1171" s="65"/>
      <c r="T1171" s="79" t="e">
        <f t="shared" si="158"/>
        <v>#N/A</v>
      </c>
      <c r="U1171" s="80" t="e">
        <f t="shared" si="159"/>
        <v>#N/A</v>
      </c>
      <c r="V1171" s="81" t="str">
        <f t="shared" si="160"/>
        <v/>
      </c>
      <c r="W1171" s="69" t="e">
        <f>VLOOKUP(F1171,'Input Log'!$E$6:$V$50000,18,FALSE)</f>
        <v>#N/A</v>
      </c>
      <c r="X1171" s="64" t="e">
        <f>VLOOKUP(E1171,'Supply Log'!$Z$6:$AB$699,2,FALSE)</f>
        <v>#N/A</v>
      </c>
      <c r="Y1171" s="64" t="e">
        <f>VLOOKUP(E1171,'Supply Log'!$E$6:$X$618,20,FALSE)</f>
        <v>#N/A</v>
      </c>
      <c r="Z1171" s="64"/>
      <c r="AA1171" s="64"/>
    </row>
    <row r="1172" spans="1:27" ht="15.75" customHeight="1">
      <c r="A1172" s="67" t="str">
        <f t="shared" si="153"/>
        <v/>
      </c>
      <c r="B1172" s="65">
        <f t="shared" si="155"/>
        <v>1084</v>
      </c>
      <c r="C1172" s="68" t="str">
        <f t="shared" si="154"/>
        <v/>
      </c>
      <c r="D1172" s="69"/>
      <c r="E1172" s="66"/>
      <c r="F1172" s="66"/>
      <c r="G1172" s="65" t="e">
        <f>VLOOKUP(E1172,'Supply Log'!$E$6:$T$999,2,FALSE)</f>
        <v>#N/A</v>
      </c>
      <c r="H1172" s="65" t="e">
        <f>VLOOKUP(E1172,'Supply Log'!$E$6:$T$999,3,FALSE)</f>
        <v>#N/A</v>
      </c>
      <c r="I1172" s="77"/>
      <c r="J1172" s="65" t="e">
        <f>VLOOKUP(E1172,'Supply Log'!$E$6:$T$277,5,FALSE)</f>
        <v>#N/A</v>
      </c>
      <c r="K1172" s="65" t="e">
        <f>VLOOKUP(E1172,'Supply Log'!$E$6:$T$277,6,FALSE)</f>
        <v>#N/A</v>
      </c>
      <c r="L1172" s="65" t="e">
        <f>VLOOKUP(E1172,'Supply Log'!$E$6:$T$277,7,FALSE)</f>
        <v>#N/A</v>
      </c>
      <c r="M1172" s="65" t="e">
        <f>VLOOKUP(E1172,'Supply Log'!$E$6:$T$277,8,FALSE)</f>
        <v>#N/A</v>
      </c>
      <c r="N1172" s="65" t="e">
        <f>VLOOKUP(E1172,'Supply Log'!$E$6:$T$277,9,FALSE)</f>
        <v>#N/A</v>
      </c>
      <c r="O1172" s="65" t="e">
        <f>VLOOKUP(E1172,'Supply Log'!$E$6:$T$277,10,FALSE)</f>
        <v>#N/A</v>
      </c>
      <c r="P1172" s="29" t="e">
        <f t="shared" si="156"/>
        <v>#N/A</v>
      </c>
      <c r="Q1172" s="65" t="e">
        <f>VLOOKUP(E1172,'Supply Log'!$E$6:$T$277,12,FALSE)</f>
        <v>#N/A</v>
      </c>
      <c r="R1172" s="78" t="e">
        <f t="shared" si="157"/>
        <v>#N/A</v>
      </c>
      <c r="S1172" s="65"/>
      <c r="T1172" s="79" t="e">
        <f t="shared" si="158"/>
        <v>#N/A</v>
      </c>
      <c r="U1172" s="80" t="e">
        <f t="shared" si="159"/>
        <v>#N/A</v>
      </c>
      <c r="V1172" s="81" t="str">
        <f t="shared" si="160"/>
        <v/>
      </c>
      <c r="W1172" s="69" t="e">
        <f>VLOOKUP(F1172,'Input Log'!$E$6:$V$50000,18,FALSE)</f>
        <v>#N/A</v>
      </c>
      <c r="X1172" s="64" t="e">
        <f>VLOOKUP(E1172,'Supply Log'!$Z$6:$AB$699,2,FALSE)</f>
        <v>#N/A</v>
      </c>
      <c r="Y1172" s="64" t="e">
        <f>VLOOKUP(E1172,'Supply Log'!$E$6:$X$618,20,FALSE)</f>
        <v>#N/A</v>
      </c>
      <c r="Z1172" s="64"/>
      <c r="AA1172" s="64"/>
    </row>
    <row r="1173" spans="1:27" ht="15.75" customHeight="1">
      <c r="A1173" s="67" t="str">
        <f t="shared" si="153"/>
        <v/>
      </c>
      <c r="B1173" s="65">
        <f t="shared" si="155"/>
        <v>1085</v>
      </c>
      <c r="C1173" s="68" t="str">
        <f t="shared" si="154"/>
        <v/>
      </c>
      <c r="D1173" s="69"/>
      <c r="E1173" s="66"/>
      <c r="F1173" s="66"/>
      <c r="G1173" s="65" t="e">
        <f>VLOOKUP(E1173,'Supply Log'!$E$6:$T$999,2,FALSE)</f>
        <v>#N/A</v>
      </c>
      <c r="H1173" s="65" t="e">
        <f>VLOOKUP(E1173,'Supply Log'!$E$6:$T$999,3,FALSE)</f>
        <v>#N/A</v>
      </c>
      <c r="I1173" s="77"/>
      <c r="J1173" s="65" t="e">
        <f>VLOOKUP(E1173,'Supply Log'!$E$6:$T$277,5,FALSE)</f>
        <v>#N/A</v>
      </c>
      <c r="K1173" s="65" t="e">
        <f>VLOOKUP(E1173,'Supply Log'!$E$6:$T$277,6,FALSE)</f>
        <v>#N/A</v>
      </c>
      <c r="L1173" s="65" t="e">
        <f>VLOOKUP(E1173,'Supply Log'!$E$6:$T$277,7,FALSE)</f>
        <v>#N/A</v>
      </c>
      <c r="M1173" s="65" t="e">
        <f>VLOOKUP(E1173,'Supply Log'!$E$6:$T$277,8,FALSE)</f>
        <v>#N/A</v>
      </c>
      <c r="N1173" s="65" t="e">
        <f>VLOOKUP(E1173,'Supply Log'!$E$6:$T$277,9,FALSE)</f>
        <v>#N/A</v>
      </c>
      <c r="O1173" s="65" t="e">
        <f>VLOOKUP(E1173,'Supply Log'!$E$6:$T$277,10,FALSE)</f>
        <v>#N/A</v>
      </c>
      <c r="P1173" s="29" t="e">
        <f t="shared" si="156"/>
        <v>#N/A</v>
      </c>
      <c r="Q1173" s="65" t="e">
        <f>VLOOKUP(E1173,'Supply Log'!$E$6:$T$277,12,FALSE)</f>
        <v>#N/A</v>
      </c>
      <c r="R1173" s="78" t="e">
        <f t="shared" si="157"/>
        <v>#N/A</v>
      </c>
      <c r="S1173" s="65"/>
      <c r="T1173" s="79" t="e">
        <f t="shared" si="158"/>
        <v>#N/A</v>
      </c>
      <c r="U1173" s="80" t="e">
        <f t="shared" si="159"/>
        <v>#N/A</v>
      </c>
      <c r="V1173" s="81" t="str">
        <f t="shared" si="160"/>
        <v/>
      </c>
      <c r="W1173" s="69" t="e">
        <f>VLOOKUP(F1173,'Input Log'!$E$6:$V$50000,18,FALSE)</f>
        <v>#N/A</v>
      </c>
      <c r="X1173" s="64" t="e">
        <f>VLOOKUP(E1173,'Supply Log'!$Z$6:$AB$699,2,FALSE)</f>
        <v>#N/A</v>
      </c>
      <c r="Y1173" s="64" t="e">
        <f>VLOOKUP(E1173,'Supply Log'!$E$6:$X$618,20,FALSE)</f>
        <v>#N/A</v>
      </c>
      <c r="Z1173" s="64"/>
      <c r="AA1173" s="64"/>
    </row>
    <row r="1174" spans="1:27" ht="15.75" customHeight="1">
      <c r="A1174" s="67" t="str">
        <f t="shared" si="153"/>
        <v/>
      </c>
      <c r="B1174" s="65">
        <f t="shared" si="155"/>
        <v>1086</v>
      </c>
      <c r="C1174" s="68" t="str">
        <f t="shared" si="154"/>
        <v/>
      </c>
      <c r="D1174" s="69"/>
      <c r="E1174" s="66"/>
      <c r="F1174" s="66"/>
      <c r="G1174" s="65" t="e">
        <f>VLOOKUP(E1174,'Supply Log'!$E$6:$T$999,2,FALSE)</f>
        <v>#N/A</v>
      </c>
      <c r="H1174" s="65" t="e">
        <f>VLOOKUP(E1174,'Supply Log'!$E$6:$T$999,3,FALSE)</f>
        <v>#N/A</v>
      </c>
      <c r="I1174" s="77"/>
      <c r="J1174" s="65" t="e">
        <f>VLOOKUP(E1174,'Supply Log'!$E$6:$T$277,5,FALSE)</f>
        <v>#N/A</v>
      </c>
      <c r="K1174" s="65" t="e">
        <f>VLOOKUP(E1174,'Supply Log'!$E$6:$T$277,6,FALSE)</f>
        <v>#N/A</v>
      </c>
      <c r="L1174" s="65" t="e">
        <f>VLOOKUP(E1174,'Supply Log'!$E$6:$T$277,7,FALSE)</f>
        <v>#N/A</v>
      </c>
      <c r="M1174" s="65" t="e">
        <f>VLOOKUP(E1174,'Supply Log'!$E$6:$T$277,8,FALSE)</f>
        <v>#N/A</v>
      </c>
      <c r="N1174" s="65" t="e">
        <f>VLOOKUP(E1174,'Supply Log'!$E$6:$T$277,9,FALSE)</f>
        <v>#N/A</v>
      </c>
      <c r="O1174" s="65" t="e">
        <f>VLOOKUP(E1174,'Supply Log'!$E$6:$T$277,10,FALSE)</f>
        <v>#N/A</v>
      </c>
      <c r="P1174" s="29" t="e">
        <f t="shared" si="156"/>
        <v>#N/A</v>
      </c>
      <c r="Q1174" s="65" t="e">
        <f>VLOOKUP(E1174,'Supply Log'!$E$6:$T$277,12,FALSE)</f>
        <v>#N/A</v>
      </c>
      <c r="R1174" s="78" t="e">
        <f t="shared" si="157"/>
        <v>#N/A</v>
      </c>
      <c r="S1174" s="65"/>
      <c r="T1174" s="79" t="e">
        <f t="shared" si="158"/>
        <v>#N/A</v>
      </c>
      <c r="U1174" s="80" t="e">
        <f t="shared" si="159"/>
        <v>#N/A</v>
      </c>
      <c r="V1174" s="81" t="str">
        <f t="shared" si="160"/>
        <v/>
      </c>
      <c r="W1174" s="69" t="e">
        <f>VLOOKUP(F1174,'Input Log'!$E$6:$V$50000,18,FALSE)</f>
        <v>#N/A</v>
      </c>
      <c r="X1174" s="64" t="e">
        <f>VLOOKUP(E1174,'Supply Log'!$Z$6:$AB$699,2,FALSE)</f>
        <v>#N/A</v>
      </c>
      <c r="Y1174" s="64" t="e">
        <f>VLOOKUP(E1174,'Supply Log'!$E$6:$X$618,20,FALSE)</f>
        <v>#N/A</v>
      </c>
      <c r="Z1174" s="64"/>
      <c r="AA1174" s="64"/>
    </row>
    <row r="1175" spans="1:27" ht="15.75" customHeight="1">
      <c r="A1175" s="67" t="str">
        <f t="shared" si="153"/>
        <v/>
      </c>
      <c r="B1175" s="65">
        <f t="shared" si="155"/>
        <v>1087</v>
      </c>
      <c r="C1175" s="68" t="str">
        <f t="shared" si="154"/>
        <v/>
      </c>
      <c r="D1175" s="69"/>
      <c r="E1175" s="66"/>
      <c r="F1175" s="66"/>
      <c r="G1175" s="65" t="e">
        <f>VLOOKUP(E1175,'Supply Log'!$E$6:$T$999,2,FALSE)</f>
        <v>#N/A</v>
      </c>
      <c r="H1175" s="65" t="e">
        <f>VLOOKUP(E1175,'Supply Log'!$E$6:$T$999,3,FALSE)</f>
        <v>#N/A</v>
      </c>
      <c r="I1175" s="77"/>
      <c r="J1175" s="65" t="e">
        <f>VLOOKUP(E1175,'Supply Log'!$E$6:$T$277,5,FALSE)</f>
        <v>#N/A</v>
      </c>
      <c r="K1175" s="65" t="e">
        <f>VLOOKUP(E1175,'Supply Log'!$E$6:$T$277,6,FALSE)</f>
        <v>#N/A</v>
      </c>
      <c r="L1175" s="65" t="e">
        <f>VLOOKUP(E1175,'Supply Log'!$E$6:$T$277,7,FALSE)</f>
        <v>#N/A</v>
      </c>
      <c r="M1175" s="65" t="e">
        <f>VLOOKUP(E1175,'Supply Log'!$E$6:$T$277,8,FALSE)</f>
        <v>#N/A</v>
      </c>
      <c r="N1175" s="65" t="e">
        <f>VLOOKUP(E1175,'Supply Log'!$E$6:$T$277,9,FALSE)</f>
        <v>#N/A</v>
      </c>
      <c r="O1175" s="65" t="e">
        <f>VLOOKUP(E1175,'Supply Log'!$E$6:$T$277,10,FALSE)</f>
        <v>#N/A</v>
      </c>
      <c r="P1175" s="29" t="e">
        <f t="shared" si="156"/>
        <v>#N/A</v>
      </c>
      <c r="Q1175" s="65" t="e">
        <f>VLOOKUP(E1175,'Supply Log'!$E$6:$T$277,12,FALSE)</f>
        <v>#N/A</v>
      </c>
      <c r="R1175" s="78" t="e">
        <f t="shared" si="157"/>
        <v>#N/A</v>
      </c>
      <c r="S1175" s="65"/>
      <c r="T1175" s="79" t="e">
        <f t="shared" si="158"/>
        <v>#N/A</v>
      </c>
      <c r="U1175" s="80" t="e">
        <f t="shared" si="159"/>
        <v>#N/A</v>
      </c>
      <c r="V1175" s="81" t="str">
        <f t="shared" si="160"/>
        <v/>
      </c>
      <c r="W1175" s="69" t="e">
        <f>VLOOKUP(F1175,'Input Log'!$E$6:$V$50000,18,FALSE)</f>
        <v>#N/A</v>
      </c>
      <c r="X1175" s="64" t="e">
        <f>VLOOKUP(E1175,'Supply Log'!$Z$6:$AB$699,2,FALSE)</f>
        <v>#N/A</v>
      </c>
      <c r="Y1175" s="64" t="e">
        <f>VLOOKUP(E1175,'Supply Log'!$E$6:$X$618,20,FALSE)</f>
        <v>#N/A</v>
      </c>
      <c r="Z1175" s="64"/>
      <c r="AA1175" s="64"/>
    </row>
    <row r="1176" spans="1:27" ht="15.75" customHeight="1">
      <c r="A1176" s="67" t="str">
        <f t="shared" si="153"/>
        <v/>
      </c>
      <c r="B1176" s="65">
        <f t="shared" si="155"/>
        <v>1088</v>
      </c>
      <c r="C1176" s="68" t="str">
        <f t="shared" si="154"/>
        <v/>
      </c>
      <c r="D1176" s="69"/>
      <c r="E1176" s="66"/>
      <c r="F1176" s="66"/>
      <c r="G1176" s="65" t="e">
        <f>VLOOKUP(E1176,'Supply Log'!$E$6:$T$999,2,FALSE)</f>
        <v>#N/A</v>
      </c>
      <c r="H1176" s="65" t="e">
        <f>VLOOKUP(E1176,'Supply Log'!$E$6:$T$999,3,FALSE)</f>
        <v>#N/A</v>
      </c>
      <c r="I1176" s="77"/>
      <c r="J1176" s="65" t="e">
        <f>VLOOKUP(E1176,'Supply Log'!$E$6:$T$277,5,FALSE)</f>
        <v>#N/A</v>
      </c>
      <c r="K1176" s="65" t="e">
        <f>VLOOKUP(E1176,'Supply Log'!$E$6:$T$277,6,FALSE)</f>
        <v>#N/A</v>
      </c>
      <c r="L1176" s="65" t="e">
        <f>VLOOKUP(E1176,'Supply Log'!$E$6:$T$277,7,FALSE)</f>
        <v>#N/A</v>
      </c>
      <c r="M1176" s="65" t="e">
        <f>VLOOKUP(E1176,'Supply Log'!$E$6:$T$277,8,FALSE)</f>
        <v>#N/A</v>
      </c>
      <c r="N1176" s="65" t="e">
        <f>VLOOKUP(E1176,'Supply Log'!$E$6:$T$277,9,FALSE)</f>
        <v>#N/A</v>
      </c>
      <c r="O1176" s="65" t="e">
        <f>VLOOKUP(E1176,'Supply Log'!$E$6:$T$277,10,FALSE)</f>
        <v>#N/A</v>
      </c>
      <c r="P1176" s="29" t="e">
        <f t="shared" si="156"/>
        <v>#N/A</v>
      </c>
      <c r="Q1176" s="65" t="e">
        <f>VLOOKUP(E1176,'Supply Log'!$E$6:$T$277,12,FALSE)</f>
        <v>#N/A</v>
      </c>
      <c r="R1176" s="78" t="e">
        <f t="shared" si="157"/>
        <v>#N/A</v>
      </c>
      <c r="S1176" s="65"/>
      <c r="T1176" s="79" t="e">
        <f t="shared" si="158"/>
        <v>#N/A</v>
      </c>
      <c r="U1176" s="80" t="e">
        <f t="shared" si="159"/>
        <v>#N/A</v>
      </c>
      <c r="V1176" s="81" t="str">
        <f t="shared" si="160"/>
        <v/>
      </c>
      <c r="W1176" s="69" t="e">
        <f>VLOOKUP(F1176,'Input Log'!$E$6:$V$50000,18,FALSE)</f>
        <v>#N/A</v>
      </c>
      <c r="X1176" s="64" t="e">
        <f>VLOOKUP(E1176,'Supply Log'!$Z$6:$AB$699,2,FALSE)</f>
        <v>#N/A</v>
      </c>
      <c r="Y1176" s="64" t="e">
        <f>VLOOKUP(E1176,'Supply Log'!$E$6:$X$618,20,FALSE)</f>
        <v>#N/A</v>
      </c>
      <c r="Z1176" s="64"/>
      <c r="AA1176" s="64"/>
    </row>
    <row r="1177" spans="1:27" ht="15.75" customHeight="1">
      <c r="A1177" s="67" t="str">
        <f t="shared" si="153"/>
        <v/>
      </c>
      <c r="B1177" s="65">
        <f t="shared" si="155"/>
        <v>1089</v>
      </c>
      <c r="C1177" s="68" t="str">
        <f t="shared" si="154"/>
        <v/>
      </c>
      <c r="D1177" s="69"/>
      <c r="E1177" s="66"/>
      <c r="F1177" s="66"/>
      <c r="G1177" s="65" t="e">
        <f>VLOOKUP(E1177,'Supply Log'!$E$6:$T$999,2,FALSE)</f>
        <v>#N/A</v>
      </c>
      <c r="H1177" s="65" t="e">
        <f>VLOOKUP(E1177,'Supply Log'!$E$6:$T$999,3,FALSE)</f>
        <v>#N/A</v>
      </c>
      <c r="I1177" s="77"/>
      <c r="J1177" s="65" t="e">
        <f>VLOOKUP(E1177,'Supply Log'!$E$6:$T$277,5,FALSE)</f>
        <v>#N/A</v>
      </c>
      <c r="K1177" s="65" t="e">
        <f>VLOOKUP(E1177,'Supply Log'!$E$6:$T$277,6,FALSE)</f>
        <v>#N/A</v>
      </c>
      <c r="L1177" s="65" t="e">
        <f>VLOOKUP(E1177,'Supply Log'!$E$6:$T$277,7,FALSE)</f>
        <v>#N/A</v>
      </c>
      <c r="M1177" s="65" t="e">
        <f>VLOOKUP(E1177,'Supply Log'!$E$6:$T$277,8,FALSE)</f>
        <v>#N/A</v>
      </c>
      <c r="N1177" s="65" t="e">
        <f>VLOOKUP(E1177,'Supply Log'!$E$6:$T$277,9,FALSE)</f>
        <v>#N/A</v>
      </c>
      <c r="O1177" s="65" t="e">
        <f>VLOOKUP(E1177,'Supply Log'!$E$6:$T$277,10,FALSE)</f>
        <v>#N/A</v>
      </c>
      <c r="P1177" s="29" t="e">
        <f t="shared" si="156"/>
        <v>#N/A</v>
      </c>
      <c r="Q1177" s="65" t="e">
        <f>VLOOKUP(E1177,'Supply Log'!$E$6:$T$277,12,FALSE)</f>
        <v>#N/A</v>
      </c>
      <c r="R1177" s="78" t="e">
        <f t="shared" si="157"/>
        <v>#N/A</v>
      </c>
      <c r="S1177" s="65"/>
      <c r="T1177" s="79" t="e">
        <f t="shared" si="158"/>
        <v>#N/A</v>
      </c>
      <c r="U1177" s="80" t="e">
        <f t="shared" si="159"/>
        <v>#N/A</v>
      </c>
      <c r="V1177" s="81" t="str">
        <f t="shared" si="160"/>
        <v/>
      </c>
      <c r="W1177" s="69" t="e">
        <f>VLOOKUP(F1177,'Input Log'!$E$6:$V$50000,18,FALSE)</f>
        <v>#N/A</v>
      </c>
      <c r="X1177" s="64" t="e">
        <f>VLOOKUP(E1177,'Supply Log'!$Z$6:$AB$699,2,FALSE)</f>
        <v>#N/A</v>
      </c>
      <c r="Y1177" s="64" t="e">
        <f>VLOOKUP(E1177,'Supply Log'!$E$6:$X$618,20,FALSE)</f>
        <v>#N/A</v>
      </c>
      <c r="Z1177" s="64"/>
      <c r="AA1177" s="64"/>
    </row>
    <row r="1178" spans="1:27" ht="15.75" customHeight="1">
      <c r="A1178" s="67" t="str">
        <f t="shared" si="153"/>
        <v/>
      </c>
      <c r="B1178" s="65">
        <f t="shared" si="155"/>
        <v>1090</v>
      </c>
      <c r="C1178" s="68" t="str">
        <f t="shared" si="154"/>
        <v/>
      </c>
      <c r="D1178" s="69"/>
      <c r="E1178" s="66"/>
      <c r="F1178" s="66"/>
      <c r="G1178" s="65" t="e">
        <f>VLOOKUP(E1178,'Supply Log'!$E$6:$T$999,2,FALSE)</f>
        <v>#N/A</v>
      </c>
      <c r="H1178" s="65" t="e">
        <f>VLOOKUP(E1178,'Supply Log'!$E$6:$T$999,3,FALSE)</f>
        <v>#N/A</v>
      </c>
      <c r="I1178" s="77"/>
      <c r="J1178" s="65" t="e">
        <f>VLOOKUP(E1178,'Supply Log'!$E$6:$T$277,5,FALSE)</f>
        <v>#N/A</v>
      </c>
      <c r="K1178" s="65" t="e">
        <f>VLOOKUP(E1178,'Supply Log'!$E$6:$T$277,6,FALSE)</f>
        <v>#N/A</v>
      </c>
      <c r="L1178" s="65" t="e">
        <f>VLOOKUP(E1178,'Supply Log'!$E$6:$T$277,7,FALSE)</f>
        <v>#N/A</v>
      </c>
      <c r="M1178" s="65" t="e">
        <f>VLOOKUP(E1178,'Supply Log'!$E$6:$T$277,8,FALSE)</f>
        <v>#N/A</v>
      </c>
      <c r="N1178" s="65" t="e">
        <f>VLOOKUP(E1178,'Supply Log'!$E$6:$T$277,9,FALSE)</f>
        <v>#N/A</v>
      </c>
      <c r="O1178" s="65" t="e">
        <f>VLOOKUP(E1178,'Supply Log'!$E$6:$T$277,10,FALSE)</f>
        <v>#N/A</v>
      </c>
      <c r="P1178" s="29" t="e">
        <f t="shared" si="156"/>
        <v>#N/A</v>
      </c>
      <c r="Q1178" s="65" t="e">
        <f>VLOOKUP(E1178,'Supply Log'!$E$6:$T$277,12,FALSE)</f>
        <v>#N/A</v>
      </c>
      <c r="R1178" s="78" t="e">
        <f t="shared" si="157"/>
        <v>#N/A</v>
      </c>
      <c r="S1178" s="65"/>
      <c r="T1178" s="79" t="e">
        <f t="shared" si="158"/>
        <v>#N/A</v>
      </c>
      <c r="U1178" s="80" t="e">
        <f t="shared" si="159"/>
        <v>#N/A</v>
      </c>
      <c r="V1178" s="81" t="str">
        <f t="shared" si="160"/>
        <v/>
      </c>
      <c r="W1178" s="69" t="e">
        <f>VLOOKUP(F1178,'Input Log'!$E$6:$V$50000,18,FALSE)</f>
        <v>#N/A</v>
      </c>
      <c r="X1178" s="64" t="e">
        <f>VLOOKUP(E1178,'Supply Log'!$Z$6:$AB$699,2,FALSE)</f>
        <v>#N/A</v>
      </c>
      <c r="Y1178" s="64" t="e">
        <f>VLOOKUP(E1178,'Supply Log'!$E$6:$X$618,20,FALSE)</f>
        <v>#N/A</v>
      </c>
      <c r="Z1178" s="64"/>
      <c r="AA1178" s="64"/>
    </row>
    <row r="1179" spans="1:27" ht="15.75" customHeight="1">
      <c r="A1179" s="67" t="str">
        <f t="shared" si="153"/>
        <v/>
      </c>
      <c r="B1179" s="65">
        <f t="shared" si="155"/>
        <v>1091</v>
      </c>
      <c r="C1179" s="68" t="str">
        <f t="shared" si="154"/>
        <v/>
      </c>
      <c r="D1179" s="69"/>
      <c r="E1179" s="66"/>
      <c r="F1179" s="66"/>
      <c r="G1179" s="65" t="e">
        <f>VLOOKUP(E1179,'Supply Log'!$E$6:$T$999,2,FALSE)</f>
        <v>#N/A</v>
      </c>
      <c r="H1179" s="65" t="e">
        <f>VLOOKUP(E1179,'Supply Log'!$E$6:$T$999,3,FALSE)</f>
        <v>#N/A</v>
      </c>
      <c r="I1179" s="77"/>
      <c r="J1179" s="65" t="e">
        <f>VLOOKUP(E1179,'Supply Log'!$E$6:$T$277,5,FALSE)</f>
        <v>#N/A</v>
      </c>
      <c r="K1179" s="65" t="e">
        <f>VLOOKUP(E1179,'Supply Log'!$E$6:$T$277,6,FALSE)</f>
        <v>#N/A</v>
      </c>
      <c r="L1179" s="65" t="e">
        <f>VLOOKUP(E1179,'Supply Log'!$E$6:$T$277,7,FALSE)</f>
        <v>#N/A</v>
      </c>
      <c r="M1179" s="65" t="e">
        <f>VLOOKUP(E1179,'Supply Log'!$E$6:$T$277,8,FALSE)</f>
        <v>#N/A</v>
      </c>
      <c r="N1179" s="65" t="e">
        <f>VLOOKUP(E1179,'Supply Log'!$E$6:$T$277,9,FALSE)</f>
        <v>#N/A</v>
      </c>
      <c r="O1179" s="65" t="e">
        <f>VLOOKUP(E1179,'Supply Log'!$E$6:$T$277,10,FALSE)</f>
        <v>#N/A</v>
      </c>
      <c r="P1179" s="29" t="e">
        <f t="shared" si="156"/>
        <v>#N/A</v>
      </c>
      <c r="Q1179" s="65" t="e">
        <f>VLOOKUP(E1179,'Supply Log'!$E$6:$T$277,12,FALSE)</f>
        <v>#N/A</v>
      </c>
      <c r="R1179" s="78" t="e">
        <f t="shared" si="157"/>
        <v>#N/A</v>
      </c>
      <c r="S1179" s="65"/>
      <c r="T1179" s="79" t="e">
        <f t="shared" si="158"/>
        <v>#N/A</v>
      </c>
      <c r="U1179" s="80" t="e">
        <f t="shared" si="159"/>
        <v>#N/A</v>
      </c>
      <c r="V1179" s="81" t="str">
        <f t="shared" si="160"/>
        <v/>
      </c>
      <c r="W1179" s="69" t="e">
        <f>VLOOKUP(F1179,'Input Log'!$E$6:$V$50000,18,FALSE)</f>
        <v>#N/A</v>
      </c>
      <c r="X1179" s="64" t="e">
        <f>VLOOKUP(E1179,'Supply Log'!$Z$6:$AB$699,2,FALSE)</f>
        <v>#N/A</v>
      </c>
      <c r="Y1179" s="64" t="e">
        <f>VLOOKUP(E1179,'Supply Log'!$E$6:$X$618,20,FALSE)</f>
        <v>#N/A</v>
      </c>
      <c r="Z1179" s="64"/>
      <c r="AA1179" s="64"/>
    </row>
    <row r="1180" spans="1:27" ht="15.75" customHeight="1">
      <c r="A1180" s="67" t="str">
        <f t="shared" si="153"/>
        <v/>
      </c>
      <c r="B1180" s="65">
        <f t="shared" si="155"/>
        <v>1092</v>
      </c>
      <c r="C1180" s="68" t="str">
        <f t="shared" si="154"/>
        <v/>
      </c>
      <c r="D1180" s="69"/>
      <c r="E1180" s="66"/>
      <c r="F1180" s="66"/>
      <c r="G1180" s="65" t="e">
        <f>VLOOKUP(E1180,'Supply Log'!$E$6:$T$999,2,FALSE)</f>
        <v>#N/A</v>
      </c>
      <c r="H1180" s="65" t="e">
        <f>VLOOKUP(E1180,'Supply Log'!$E$6:$T$999,3,FALSE)</f>
        <v>#N/A</v>
      </c>
      <c r="I1180" s="77"/>
      <c r="J1180" s="65" t="e">
        <f>VLOOKUP(E1180,'Supply Log'!$E$6:$T$277,5,FALSE)</f>
        <v>#N/A</v>
      </c>
      <c r="K1180" s="65" t="e">
        <f>VLOOKUP(E1180,'Supply Log'!$E$6:$T$277,6,FALSE)</f>
        <v>#N/A</v>
      </c>
      <c r="L1180" s="65" t="e">
        <f>VLOOKUP(E1180,'Supply Log'!$E$6:$T$277,7,FALSE)</f>
        <v>#N/A</v>
      </c>
      <c r="M1180" s="65" t="e">
        <f>VLOOKUP(E1180,'Supply Log'!$E$6:$T$277,8,FALSE)</f>
        <v>#N/A</v>
      </c>
      <c r="N1180" s="65" t="e">
        <f>VLOOKUP(E1180,'Supply Log'!$E$6:$T$277,9,FALSE)</f>
        <v>#N/A</v>
      </c>
      <c r="O1180" s="65" t="e">
        <f>VLOOKUP(E1180,'Supply Log'!$E$6:$T$277,10,FALSE)</f>
        <v>#N/A</v>
      </c>
      <c r="P1180" s="29" t="e">
        <f t="shared" si="156"/>
        <v>#N/A</v>
      </c>
      <c r="Q1180" s="65" t="e">
        <f>VLOOKUP(E1180,'Supply Log'!$E$6:$T$277,12,FALSE)</f>
        <v>#N/A</v>
      </c>
      <c r="R1180" s="78" t="e">
        <f t="shared" si="157"/>
        <v>#N/A</v>
      </c>
      <c r="S1180" s="65"/>
      <c r="T1180" s="79" t="e">
        <f t="shared" si="158"/>
        <v>#N/A</v>
      </c>
      <c r="U1180" s="80" t="e">
        <f t="shared" si="159"/>
        <v>#N/A</v>
      </c>
      <c r="V1180" s="81" t="str">
        <f t="shared" si="160"/>
        <v/>
      </c>
      <c r="W1180" s="69" t="e">
        <f>VLOOKUP(F1180,'Input Log'!$E$6:$V$50000,18,FALSE)</f>
        <v>#N/A</v>
      </c>
      <c r="X1180" s="64" t="e">
        <f>VLOOKUP(E1180,'Supply Log'!$Z$6:$AB$699,2,FALSE)</f>
        <v>#N/A</v>
      </c>
      <c r="Y1180" s="64" t="e">
        <f>VLOOKUP(E1180,'Supply Log'!$E$6:$X$618,20,FALSE)</f>
        <v>#N/A</v>
      </c>
      <c r="Z1180" s="64"/>
      <c r="AA1180" s="64"/>
    </row>
    <row r="1181" spans="1:27" ht="15.75" customHeight="1">
      <c r="A1181" s="67" t="str">
        <f t="shared" si="153"/>
        <v/>
      </c>
      <c r="B1181" s="65">
        <f t="shared" si="155"/>
        <v>1093</v>
      </c>
      <c r="C1181" s="68" t="str">
        <f t="shared" si="154"/>
        <v/>
      </c>
      <c r="D1181" s="69"/>
      <c r="E1181" s="66"/>
      <c r="F1181" s="66"/>
      <c r="G1181" s="65" t="e">
        <f>VLOOKUP(E1181,'Supply Log'!$E$6:$T$999,2,FALSE)</f>
        <v>#N/A</v>
      </c>
      <c r="H1181" s="65" t="e">
        <f>VLOOKUP(E1181,'Supply Log'!$E$6:$T$999,3,FALSE)</f>
        <v>#N/A</v>
      </c>
      <c r="I1181" s="77"/>
      <c r="J1181" s="65" t="e">
        <f>VLOOKUP(E1181,'Supply Log'!$E$6:$T$277,5,FALSE)</f>
        <v>#N/A</v>
      </c>
      <c r="K1181" s="65" t="e">
        <f>VLOOKUP(E1181,'Supply Log'!$E$6:$T$277,6,FALSE)</f>
        <v>#N/A</v>
      </c>
      <c r="L1181" s="65" t="e">
        <f>VLOOKUP(E1181,'Supply Log'!$E$6:$T$277,7,FALSE)</f>
        <v>#N/A</v>
      </c>
      <c r="M1181" s="65" t="e">
        <f>VLOOKUP(E1181,'Supply Log'!$E$6:$T$277,8,FALSE)</f>
        <v>#N/A</v>
      </c>
      <c r="N1181" s="65" t="e">
        <f>VLOOKUP(E1181,'Supply Log'!$E$6:$T$277,9,FALSE)</f>
        <v>#N/A</v>
      </c>
      <c r="O1181" s="65" t="e">
        <f>VLOOKUP(E1181,'Supply Log'!$E$6:$T$277,10,FALSE)</f>
        <v>#N/A</v>
      </c>
      <c r="P1181" s="29" t="e">
        <f t="shared" si="156"/>
        <v>#N/A</v>
      </c>
      <c r="Q1181" s="65" t="e">
        <f>VLOOKUP(E1181,'Supply Log'!$E$6:$T$277,12,FALSE)</f>
        <v>#N/A</v>
      </c>
      <c r="R1181" s="78" t="e">
        <f t="shared" si="157"/>
        <v>#N/A</v>
      </c>
      <c r="S1181" s="65"/>
      <c r="T1181" s="79" t="e">
        <f t="shared" si="158"/>
        <v>#N/A</v>
      </c>
      <c r="U1181" s="80" t="e">
        <f t="shared" si="159"/>
        <v>#N/A</v>
      </c>
      <c r="V1181" s="81" t="str">
        <f t="shared" si="160"/>
        <v/>
      </c>
      <c r="W1181" s="69" t="e">
        <f>VLOOKUP(F1181,'Input Log'!$E$6:$V$50000,18,FALSE)</f>
        <v>#N/A</v>
      </c>
      <c r="X1181" s="64" t="e">
        <f>VLOOKUP(E1181,'Supply Log'!$Z$6:$AB$699,2,FALSE)</f>
        <v>#N/A</v>
      </c>
      <c r="Y1181" s="64" t="e">
        <f>VLOOKUP(E1181,'Supply Log'!$E$6:$X$618,20,FALSE)</f>
        <v>#N/A</v>
      </c>
      <c r="Z1181" s="64"/>
      <c r="AA1181" s="64"/>
    </row>
    <row r="1182" spans="1:27" ht="15.75" customHeight="1">
      <c r="A1182" s="67" t="str">
        <f t="shared" si="153"/>
        <v/>
      </c>
      <c r="B1182" s="65">
        <f t="shared" si="155"/>
        <v>1094</v>
      </c>
      <c r="C1182" s="68" t="str">
        <f t="shared" si="154"/>
        <v/>
      </c>
      <c r="D1182" s="69"/>
      <c r="E1182" s="66"/>
      <c r="F1182" s="66"/>
      <c r="G1182" s="65" t="e">
        <f>VLOOKUP(E1182,'Supply Log'!$E$6:$T$999,2,FALSE)</f>
        <v>#N/A</v>
      </c>
      <c r="H1182" s="65" t="e">
        <f>VLOOKUP(E1182,'Supply Log'!$E$6:$T$999,3,FALSE)</f>
        <v>#N/A</v>
      </c>
      <c r="I1182" s="77"/>
      <c r="J1182" s="65" t="e">
        <f>VLOOKUP(E1182,'Supply Log'!$E$6:$T$277,5,FALSE)</f>
        <v>#N/A</v>
      </c>
      <c r="K1182" s="65" t="e">
        <f>VLOOKUP(E1182,'Supply Log'!$E$6:$T$277,6,FALSE)</f>
        <v>#N/A</v>
      </c>
      <c r="L1182" s="65" t="e">
        <f>VLOOKUP(E1182,'Supply Log'!$E$6:$T$277,7,FALSE)</f>
        <v>#N/A</v>
      </c>
      <c r="M1182" s="65" t="e">
        <f>VLOOKUP(E1182,'Supply Log'!$E$6:$T$277,8,FALSE)</f>
        <v>#N/A</v>
      </c>
      <c r="N1182" s="65" t="e">
        <f>VLOOKUP(E1182,'Supply Log'!$E$6:$T$277,9,FALSE)</f>
        <v>#N/A</v>
      </c>
      <c r="O1182" s="65" t="e">
        <f>VLOOKUP(E1182,'Supply Log'!$E$6:$T$277,10,FALSE)</f>
        <v>#N/A</v>
      </c>
      <c r="P1182" s="29" t="e">
        <f t="shared" si="156"/>
        <v>#N/A</v>
      </c>
      <c r="Q1182" s="65" t="e">
        <f>VLOOKUP(E1182,'Supply Log'!$E$6:$T$277,12,FALSE)</f>
        <v>#N/A</v>
      </c>
      <c r="R1182" s="78" t="e">
        <f t="shared" si="157"/>
        <v>#N/A</v>
      </c>
      <c r="S1182" s="65"/>
      <c r="T1182" s="79" t="e">
        <f t="shared" si="158"/>
        <v>#N/A</v>
      </c>
      <c r="U1182" s="80" t="e">
        <f t="shared" si="159"/>
        <v>#N/A</v>
      </c>
      <c r="V1182" s="81" t="str">
        <f t="shared" si="160"/>
        <v/>
      </c>
      <c r="W1182" s="69" t="e">
        <f>VLOOKUP(F1182,'Input Log'!$E$6:$V$50000,18,FALSE)</f>
        <v>#N/A</v>
      </c>
      <c r="X1182" s="64" t="e">
        <f>VLOOKUP(E1182,'Supply Log'!$Z$6:$AB$699,2,FALSE)</f>
        <v>#N/A</v>
      </c>
      <c r="Y1182" s="64" t="e">
        <f>VLOOKUP(E1182,'Supply Log'!$E$6:$X$618,20,FALSE)</f>
        <v>#N/A</v>
      </c>
      <c r="Z1182" s="64"/>
      <c r="AA1182" s="64"/>
    </row>
    <row r="1183" spans="1:27" ht="15.75" customHeight="1">
      <c r="A1183" s="67" t="str">
        <f t="shared" si="153"/>
        <v/>
      </c>
      <c r="B1183" s="65">
        <f t="shared" si="155"/>
        <v>1095</v>
      </c>
      <c r="C1183" s="68" t="str">
        <f t="shared" si="154"/>
        <v/>
      </c>
      <c r="D1183" s="69"/>
      <c r="E1183" s="66"/>
      <c r="F1183" s="66"/>
      <c r="G1183" s="65" t="e">
        <f>VLOOKUP(E1183,'Supply Log'!$E$6:$T$999,2,FALSE)</f>
        <v>#N/A</v>
      </c>
      <c r="H1183" s="65" t="e">
        <f>VLOOKUP(E1183,'Supply Log'!$E$6:$T$999,3,FALSE)</f>
        <v>#N/A</v>
      </c>
      <c r="I1183" s="77"/>
      <c r="J1183" s="65" t="e">
        <f>VLOOKUP(E1183,'Supply Log'!$E$6:$T$277,5,FALSE)</f>
        <v>#N/A</v>
      </c>
      <c r="K1183" s="65" t="e">
        <f>VLOOKUP(E1183,'Supply Log'!$E$6:$T$277,6,FALSE)</f>
        <v>#N/A</v>
      </c>
      <c r="L1183" s="65" t="e">
        <f>VLOOKUP(E1183,'Supply Log'!$E$6:$T$277,7,FALSE)</f>
        <v>#N/A</v>
      </c>
      <c r="M1183" s="65" t="e">
        <f>VLOOKUP(E1183,'Supply Log'!$E$6:$T$277,8,FALSE)</f>
        <v>#N/A</v>
      </c>
      <c r="N1183" s="65" t="e">
        <f>VLOOKUP(E1183,'Supply Log'!$E$6:$T$277,9,FALSE)</f>
        <v>#N/A</v>
      </c>
      <c r="O1183" s="65" t="e">
        <f>VLOOKUP(E1183,'Supply Log'!$E$6:$T$277,10,FALSE)</f>
        <v>#N/A</v>
      </c>
      <c r="P1183" s="29" t="e">
        <f t="shared" si="156"/>
        <v>#N/A</v>
      </c>
      <c r="Q1183" s="65" t="e">
        <f>VLOOKUP(E1183,'Supply Log'!$E$6:$T$277,12,FALSE)</f>
        <v>#N/A</v>
      </c>
      <c r="R1183" s="78" t="e">
        <f t="shared" si="157"/>
        <v>#N/A</v>
      </c>
      <c r="S1183" s="65"/>
      <c r="T1183" s="79" t="e">
        <f t="shared" si="158"/>
        <v>#N/A</v>
      </c>
      <c r="U1183" s="80" t="e">
        <f t="shared" si="159"/>
        <v>#N/A</v>
      </c>
      <c r="V1183" s="81" t="str">
        <f t="shared" si="160"/>
        <v/>
      </c>
      <c r="W1183" s="69" t="e">
        <f>VLOOKUP(F1183,'Input Log'!$E$6:$V$50000,18,FALSE)</f>
        <v>#N/A</v>
      </c>
      <c r="X1183" s="64" t="e">
        <f>VLOOKUP(E1183,'Supply Log'!$Z$6:$AB$699,2,FALSE)</f>
        <v>#N/A</v>
      </c>
      <c r="Y1183" s="64" t="e">
        <f>VLOOKUP(E1183,'Supply Log'!$E$6:$X$618,20,FALSE)</f>
        <v>#N/A</v>
      </c>
      <c r="Z1183" s="64"/>
      <c r="AA1183" s="64"/>
    </row>
    <row r="1184" spans="1:27" ht="15.75" customHeight="1">
      <c r="A1184" s="67" t="str">
        <f t="shared" si="153"/>
        <v/>
      </c>
      <c r="B1184" s="65">
        <f t="shared" si="155"/>
        <v>1096</v>
      </c>
      <c r="C1184" s="68" t="str">
        <f t="shared" si="154"/>
        <v/>
      </c>
      <c r="D1184" s="69"/>
      <c r="E1184" s="66"/>
      <c r="F1184" s="66"/>
      <c r="G1184" s="65" t="e">
        <f>VLOOKUP(E1184,'Supply Log'!$E$6:$T$999,2,FALSE)</f>
        <v>#N/A</v>
      </c>
      <c r="H1184" s="65" t="e">
        <f>VLOOKUP(E1184,'Supply Log'!$E$6:$T$999,3,FALSE)</f>
        <v>#N/A</v>
      </c>
      <c r="I1184" s="77"/>
      <c r="J1184" s="65" t="e">
        <f>VLOOKUP(E1184,'Supply Log'!$E$6:$T$277,5,FALSE)</f>
        <v>#N/A</v>
      </c>
      <c r="K1184" s="65" t="e">
        <f>VLOOKUP(E1184,'Supply Log'!$E$6:$T$277,6,FALSE)</f>
        <v>#N/A</v>
      </c>
      <c r="L1184" s="65" t="e">
        <f>VLOOKUP(E1184,'Supply Log'!$E$6:$T$277,7,FALSE)</f>
        <v>#N/A</v>
      </c>
      <c r="M1184" s="65" t="e">
        <f>VLOOKUP(E1184,'Supply Log'!$E$6:$T$277,8,FALSE)</f>
        <v>#N/A</v>
      </c>
      <c r="N1184" s="65" t="e">
        <f>VLOOKUP(E1184,'Supply Log'!$E$6:$T$277,9,FALSE)</f>
        <v>#N/A</v>
      </c>
      <c r="O1184" s="65" t="e">
        <f>VLOOKUP(E1184,'Supply Log'!$E$6:$T$277,10,FALSE)</f>
        <v>#N/A</v>
      </c>
      <c r="P1184" s="29" t="e">
        <f t="shared" si="156"/>
        <v>#N/A</v>
      </c>
      <c r="Q1184" s="65" t="e">
        <f>VLOOKUP(E1184,'Supply Log'!$E$6:$T$277,12,FALSE)</f>
        <v>#N/A</v>
      </c>
      <c r="R1184" s="78" t="e">
        <f t="shared" si="157"/>
        <v>#N/A</v>
      </c>
      <c r="S1184" s="65"/>
      <c r="T1184" s="79" t="e">
        <f t="shared" si="158"/>
        <v>#N/A</v>
      </c>
      <c r="U1184" s="80" t="e">
        <f t="shared" si="159"/>
        <v>#N/A</v>
      </c>
      <c r="V1184" s="81" t="str">
        <f t="shared" si="160"/>
        <v/>
      </c>
      <c r="W1184" s="69" t="e">
        <f>VLOOKUP(F1184,'Input Log'!$E$6:$V$50000,18,FALSE)</f>
        <v>#N/A</v>
      </c>
      <c r="X1184" s="64" t="e">
        <f>VLOOKUP(E1184,'Supply Log'!$Z$6:$AB$699,2,FALSE)</f>
        <v>#N/A</v>
      </c>
      <c r="Y1184" s="64" t="e">
        <f>VLOOKUP(E1184,'Supply Log'!$E$6:$X$618,20,FALSE)</f>
        <v>#N/A</v>
      </c>
      <c r="Z1184" s="64"/>
      <c r="AA1184" s="64"/>
    </row>
    <row r="1185" spans="1:27" ht="15.75" customHeight="1">
      <c r="A1185" s="67" t="str">
        <f t="shared" si="153"/>
        <v/>
      </c>
      <c r="B1185" s="65">
        <f t="shared" si="155"/>
        <v>1097</v>
      </c>
      <c r="C1185" s="68" t="str">
        <f t="shared" si="154"/>
        <v/>
      </c>
      <c r="D1185" s="69"/>
      <c r="E1185" s="66"/>
      <c r="F1185" s="66"/>
      <c r="G1185" s="65" t="e">
        <f>VLOOKUP(E1185,'Supply Log'!$E$6:$T$999,2,FALSE)</f>
        <v>#N/A</v>
      </c>
      <c r="H1185" s="65" t="e">
        <f>VLOOKUP(E1185,'Supply Log'!$E$6:$T$999,3,FALSE)</f>
        <v>#N/A</v>
      </c>
      <c r="I1185" s="77"/>
      <c r="J1185" s="65" t="e">
        <f>VLOOKUP(E1185,'Supply Log'!$E$6:$T$277,5,FALSE)</f>
        <v>#N/A</v>
      </c>
      <c r="K1185" s="65" t="e">
        <f>VLOOKUP(E1185,'Supply Log'!$E$6:$T$277,6,FALSE)</f>
        <v>#N/A</v>
      </c>
      <c r="L1185" s="65" t="e">
        <f>VLOOKUP(E1185,'Supply Log'!$E$6:$T$277,7,FALSE)</f>
        <v>#N/A</v>
      </c>
      <c r="M1185" s="65" t="e">
        <f>VLOOKUP(E1185,'Supply Log'!$E$6:$T$277,8,FALSE)</f>
        <v>#N/A</v>
      </c>
      <c r="N1185" s="65" t="e">
        <f>VLOOKUP(E1185,'Supply Log'!$E$6:$T$277,9,FALSE)</f>
        <v>#N/A</v>
      </c>
      <c r="O1185" s="65" t="e">
        <f>VLOOKUP(E1185,'Supply Log'!$E$6:$T$277,10,FALSE)</f>
        <v>#N/A</v>
      </c>
      <c r="P1185" s="29" t="e">
        <f t="shared" si="156"/>
        <v>#N/A</v>
      </c>
      <c r="Q1185" s="65" t="e">
        <f>VLOOKUP(E1185,'Supply Log'!$E$6:$T$277,12,FALSE)</f>
        <v>#N/A</v>
      </c>
      <c r="R1185" s="78" t="e">
        <f t="shared" si="157"/>
        <v>#N/A</v>
      </c>
      <c r="S1185" s="65"/>
      <c r="T1185" s="79" t="e">
        <f t="shared" si="158"/>
        <v>#N/A</v>
      </c>
      <c r="U1185" s="80" t="e">
        <f t="shared" si="159"/>
        <v>#N/A</v>
      </c>
      <c r="V1185" s="81" t="str">
        <f t="shared" si="160"/>
        <v/>
      </c>
      <c r="W1185" s="69" t="e">
        <f>VLOOKUP(F1185,'Input Log'!$E$6:$V$50000,18,FALSE)</f>
        <v>#N/A</v>
      </c>
      <c r="X1185" s="64" t="e">
        <f>VLOOKUP(E1185,'Supply Log'!$Z$6:$AB$699,2,FALSE)</f>
        <v>#N/A</v>
      </c>
      <c r="Y1185" s="64" t="e">
        <f>VLOOKUP(E1185,'Supply Log'!$E$6:$X$618,20,FALSE)</f>
        <v>#N/A</v>
      </c>
      <c r="Z1185" s="64"/>
      <c r="AA1185" s="64"/>
    </row>
    <row r="1186" spans="1:27" ht="15.75" customHeight="1">
      <c r="A1186" s="67" t="str">
        <f t="shared" si="153"/>
        <v/>
      </c>
      <c r="B1186" s="65">
        <f t="shared" si="155"/>
        <v>1098</v>
      </c>
      <c r="C1186" s="68" t="str">
        <f t="shared" si="154"/>
        <v/>
      </c>
      <c r="D1186" s="69"/>
      <c r="E1186" s="66"/>
      <c r="F1186" s="66"/>
      <c r="G1186" s="65" t="e">
        <f>VLOOKUP(E1186,'Supply Log'!$E$6:$T$999,2,FALSE)</f>
        <v>#N/A</v>
      </c>
      <c r="H1186" s="65" t="e">
        <f>VLOOKUP(E1186,'Supply Log'!$E$6:$T$999,3,FALSE)</f>
        <v>#N/A</v>
      </c>
      <c r="I1186" s="77"/>
      <c r="J1186" s="65" t="e">
        <f>VLOOKUP(E1186,'Supply Log'!$E$6:$T$277,5,FALSE)</f>
        <v>#N/A</v>
      </c>
      <c r="K1186" s="65" t="e">
        <f>VLOOKUP(E1186,'Supply Log'!$E$6:$T$277,6,FALSE)</f>
        <v>#N/A</v>
      </c>
      <c r="L1186" s="65" t="e">
        <f>VLOOKUP(E1186,'Supply Log'!$E$6:$T$277,7,FALSE)</f>
        <v>#N/A</v>
      </c>
      <c r="M1186" s="65" t="e">
        <f>VLOOKUP(E1186,'Supply Log'!$E$6:$T$277,8,FALSE)</f>
        <v>#N/A</v>
      </c>
      <c r="N1186" s="65" t="e">
        <f>VLOOKUP(E1186,'Supply Log'!$E$6:$T$277,9,FALSE)</f>
        <v>#N/A</v>
      </c>
      <c r="O1186" s="65" t="e">
        <f>VLOOKUP(E1186,'Supply Log'!$E$6:$T$277,10,FALSE)</f>
        <v>#N/A</v>
      </c>
      <c r="P1186" s="29" t="e">
        <f t="shared" si="156"/>
        <v>#N/A</v>
      </c>
      <c r="Q1186" s="65" t="e">
        <f>VLOOKUP(E1186,'Supply Log'!$E$6:$T$277,12,FALSE)</f>
        <v>#N/A</v>
      </c>
      <c r="R1186" s="78" t="e">
        <f t="shared" si="157"/>
        <v>#N/A</v>
      </c>
      <c r="S1186" s="65"/>
      <c r="T1186" s="79" t="e">
        <f t="shared" si="158"/>
        <v>#N/A</v>
      </c>
      <c r="U1186" s="80" t="e">
        <f t="shared" si="159"/>
        <v>#N/A</v>
      </c>
      <c r="V1186" s="81" t="str">
        <f t="shared" si="160"/>
        <v/>
      </c>
      <c r="W1186" s="69" t="e">
        <f>VLOOKUP(F1186,'Input Log'!$E$6:$V$50000,18,FALSE)</f>
        <v>#N/A</v>
      </c>
      <c r="X1186" s="64" t="e">
        <f>VLOOKUP(E1186,'Supply Log'!$Z$6:$AB$699,2,FALSE)</f>
        <v>#N/A</v>
      </c>
      <c r="Y1186" s="64" t="e">
        <f>VLOOKUP(E1186,'Supply Log'!$E$6:$X$618,20,FALSE)</f>
        <v>#N/A</v>
      </c>
      <c r="Z1186" s="64"/>
      <c r="AA1186" s="64"/>
    </row>
    <row r="1187" spans="1:27" ht="15.75" customHeight="1">
      <c r="A1187" s="67" t="str">
        <f t="shared" si="153"/>
        <v/>
      </c>
      <c r="B1187" s="65">
        <f t="shared" si="155"/>
        <v>1099</v>
      </c>
      <c r="C1187" s="68" t="str">
        <f t="shared" si="154"/>
        <v/>
      </c>
      <c r="D1187" s="69"/>
      <c r="E1187" s="66"/>
      <c r="F1187" s="66"/>
      <c r="G1187" s="65" t="e">
        <f>VLOOKUP(E1187,'Supply Log'!$E$6:$T$999,2,FALSE)</f>
        <v>#N/A</v>
      </c>
      <c r="H1187" s="65" t="e">
        <f>VLOOKUP(E1187,'Supply Log'!$E$6:$T$999,3,FALSE)</f>
        <v>#N/A</v>
      </c>
      <c r="I1187" s="77"/>
      <c r="J1187" s="65" t="e">
        <f>VLOOKUP(E1187,'Supply Log'!$E$6:$T$277,5,FALSE)</f>
        <v>#N/A</v>
      </c>
      <c r="K1187" s="65" t="e">
        <f>VLOOKUP(E1187,'Supply Log'!$E$6:$T$277,6,FALSE)</f>
        <v>#N/A</v>
      </c>
      <c r="L1187" s="65" t="e">
        <f>VLOOKUP(E1187,'Supply Log'!$E$6:$T$277,7,FALSE)</f>
        <v>#N/A</v>
      </c>
      <c r="M1187" s="65" t="e">
        <f>VLOOKUP(E1187,'Supply Log'!$E$6:$T$277,8,FALSE)</f>
        <v>#N/A</v>
      </c>
      <c r="N1187" s="65" t="e">
        <f>VLOOKUP(E1187,'Supply Log'!$E$6:$T$277,9,FALSE)</f>
        <v>#N/A</v>
      </c>
      <c r="O1187" s="65" t="e">
        <f>VLOOKUP(E1187,'Supply Log'!$E$6:$T$277,10,FALSE)</f>
        <v>#N/A</v>
      </c>
      <c r="P1187" s="29" t="e">
        <f t="shared" si="156"/>
        <v>#N/A</v>
      </c>
      <c r="Q1187" s="65" t="e">
        <f>VLOOKUP(E1187,'Supply Log'!$E$6:$T$277,12,FALSE)</f>
        <v>#N/A</v>
      </c>
      <c r="R1187" s="78" t="e">
        <f t="shared" si="157"/>
        <v>#N/A</v>
      </c>
      <c r="S1187" s="65"/>
      <c r="T1187" s="79" t="e">
        <f t="shared" si="158"/>
        <v>#N/A</v>
      </c>
      <c r="U1187" s="80" t="e">
        <f t="shared" si="159"/>
        <v>#N/A</v>
      </c>
      <c r="V1187" s="81" t="str">
        <f t="shared" si="160"/>
        <v/>
      </c>
      <c r="W1187" s="69" t="e">
        <f>VLOOKUP(F1187,'Input Log'!$E$6:$V$50000,18,FALSE)</f>
        <v>#N/A</v>
      </c>
      <c r="X1187" s="64" t="e">
        <f>VLOOKUP(E1187,'Supply Log'!$Z$6:$AB$699,2,FALSE)</f>
        <v>#N/A</v>
      </c>
      <c r="Y1187" s="64" t="e">
        <f>VLOOKUP(E1187,'Supply Log'!$E$6:$X$618,20,FALSE)</f>
        <v>#N/A</v>
      </c>
      <c r="Z1187" s="64"/>
      <c r="AA1187" s="64"/>
    </row>
    <row r="1188" spans="1:27" ht="15.75" customHeight="1">
      <c r="A1188" s="67" t="str">
        <f t="shared" si="153"/>
        <v/>
      </c>
      <c r="B1188" s="65">
        <f t="shared" si="155"/>
        <v>1100</v>
      </c>
      <c r="C1188" s="68" t="str">
        <f t="shared" si="154"/>
        <v/>
      </c>
      <c r="D1188" s="69"/>
      <c r="E1188" s="66"/>
      <c r="F1188" s="66"/>
      <c r="G1188" s="65" t="e">
        <f>VLOOKUP(E1188,'Supply Log'!$E$6:$T$999,2,FALSE)</f>
        <v>#N/A</v>
      </c>
      <c r="H1188" s="65" t="e">
        <f>VLOOKUP(E1188,'Supply Log'!$E$6:$T$999,3,FALSE)</f>
        <v>#N/A</v>
      </c>
      <c r="I1188" s="77"/>
      <c r="J1188" s="65" t="e">
        <f>VLOOKUP(E1188,'Supply Log'!$E$6:$T$277,5,FALSE)</f>
        <v>#N/A</v>
      </c>
      <c r="K1188" s="65" t="e">
        <f>VLOOKUP(E1188,'Supply Log'!$E$6:$T$277,6,FALSE)</f>
        <v>#N/A</v>
      </c>
      <c r="L1188" s="65" t="e">
        <f>VLOOKUP(E1188,'Supply Log'!$E$6:$T$277,7,FALSE)</f>
        <v>#N/A</v>
      </c>
      <c r="M1188" s="65" t="e">
        <f>VLOOKUP(E1188,'Supply Log'!$E$6:$T$277,8,FALSE)</f>
        <v>#N/A</v>
      </c>
      <c r="N1188" s="65" t="e">
        <f>VLOOKUP(E1188,'Supply Log'!$E$6:$T$277,9,FALSE)</f>
        <v>#N/A</v>
      </c>
      <c r="O1188" s="65" t="e">
        <f>VLOOKUP(E1188,'Supply Log'!$E$6:$T$277,10,FALSE)</f>
        <v>#N/A</v>
      </c>
      <c r="P1188" s="29" t="e">
        <f t="shared" si="156"/>
        <v>#N/A</v>
      </c>
      <c r="Q1188" s="65" t="e">
        <f>VLOOKUP(E1188,'Supply Log'!$E$6:$T$277,12,FALSE)</f>
        <v>#N/A</v>
      </c>
      <c r="R1188" s="78" t="e">
        <f t="shared" si="157"/>
        <v>#N/A</v>
      </c>
      <c r="S1188" s="65"/>
      <c r="T1188" s="79" t="e">
        <f t="shared" si="158"/>
        <v>#N/A</v>
      </c>
      <c r="U1188" s="80" t="e">
        <f t="shared" si="159"/>
        <v>#N/A</v>
      </c>
      <c r="V1188" s="81" t="str">
        <f t="shared" si="160"/>
        <v/>
      </c>
      <c r="W1188" s="69" t="e">
        <f>VLOOKUP(F1188,'Input Log'!$E$6:$V$50000,18,FALSE)</f>
        <v>#N/A</v>
      </c>
      <c r="X1188" s="64" t="e">
        <f>VLOOKUP(E1188,'Supply Log'!$Z$6:$AB$699,2,FALSE)</f>
        <v>#N/A</v>
      </c>
      <c r="Y1188" s="64" t="e">
        <f>VLOOKUP(E1188,'Supply Log'!$E$6:$X$618,20,FALSE)</f>
        <v>#N/A</v>
      </c>
      <c r="Z1188" s="64"/>
      <c r="AA1188" s="64"/>
    </row>
    <row r="1189" spans="1:27" ht="15.75" customHeight="1">
      <c r="A1189" s="67" t="str">
        <f t="shared" si="153"/>
        <v/>
      </c>
      <c r="B1189" s="65">
        <f t="shared" si="155"/>
        <v>1101</v>
      </c>
      <c r="C1189" s="68" t="str">
        <f t="shared" si="154"/>
        <v/>
      </c>
      <c r="D1189" s="69"/>
      <c r="E1189" s="66"/>
      <c r="F1189" s="66"/>
      <c r="G1189" s="65" t="e">
        <f>VLOOKUP(E1189,'Supply Log'!$E$6:$T$999,2,FALSE)</f>
        <v>#N/A</v>
      </c>
      <c r="H1189" s="65" t="e">
        <f>VLOOKUP(E1189,'Supply Log'!$E$6:$T$999,3,FALSE)</f>
        <v>#N/A</v>
      </c>
      <c r="I1189" s="77"/>
      <c r="J1189" s="65" t="e">
        <f>VLOOKUP(E1189,'Supply Log'!$E$6:$T$277,5,FALSE)</f>
        <v>#N/A</v>
      </c>
      <c r="K1189" s="65" t="e">
        <f>VLOOKUP(E1189,'Supply Log'!$E$6:$T$277,6,FALSE)</f>
        <v>#N/A</v>
      </c>
      <c r="L1189" s="65" t="e">
        <f>VLOOKUP(E1189,'Supply Log'!$E$6:$T$277,7,FALSE)</f>
        <v>#N/A</v>
      </c>
      <c r="M1189" s="65" t="e">
        <f>VLOOKUP(E1189,'Supply Log'!$E$6:$T$277,8,FALSE)</f>
        <v>#N/A</v>
      </c>
      <c r="N1189" s="65" t="e">
        <f>VLOOKUP(E1189,'Supply Log'!$E$6:$T$277,9,FALSE)</f>
        <v>#N/A</v>
      </c>
      <c r="O1189" s="65" t="e">
        <f>VLOOKUP(E1189,'Supply Log'!$E$6:$T$277,10,FALSE)</f>
        <v>#N/A</v>
      </c>
      <c r="P1189" s="29" t="e">
        <f t="shared" si="156"/>
        <v>#N/A</v>
      </c>
      <c r="Q1189" s="65" t="e">
        <f>VLOOKUP(E1189,'Supply Log'!$E$6:$T$277,12,FALSE)</f>
        <v>#N/A</v>
      </c>
      <c r="R1189" s="78" t="e">
        <f t="shared" si="157"/>
        <v>#N/A</v>
      </c>
      <c r="S1189" s="65"/>
      <c r="T1189" s="79" t="e">
        <f t="shared" si="158"/>
        <v>#N/A</v>
      </c>
      <c r="U1189" s="80" t="e">
        <f t="shared" si="159"/>
        <v>#N/A</v>
      </c>
      <c r="V1189" s="81" t="str">
        <f t="shared" si="160"/>
        <v/>
      </c>
      <c r="W1189" s="69" t="e">
        <f>VLOOKUP(F1189,'Input Log'!$E$6:$V$50000,18,FALSE)</f>
        <v>#N/A</v>
      </c>
      <c r="X1189" s="64" t="e">
        <f>VLOOKUP(E1189,'Supply Log'!$Z$6:$AB$699,2,FALSE)</f>
        <v>#N/A</v>
      </c>
      <c r="Y1189" s="64" t="e">
        <f>VLOOKUP(E1189,'Supply Log'!$E$6:$X$618,20,FALSE)</f>
        <v>#N/A</v>
      </c>
      <c r="Z1189" s="64"/>
      <c r="AA1189" s="64"/>
    </row>
    <row r="1190" spans="1:27" ht="15.75" customHeight="1">
      <c r="A1190" s="67" t="str">
        <f t="shared" si="153"/>
        <v/>
      </c>
      <c r="B1190" s="65">
        <f t="shared" si="155"/>
        <v>1102</v>
      </c>
      <c r="C1190" s="68" t="str">
        <f t="shared" si="154"/>
        <v/>
      </c>
      <c r="D1190" s="69"/>
      <c r="E1190" s="66"/>
      <c r="F1190" s="66"/>
      <c r="G1190" s="65" t="e">
        <f>VLOOKUP(E1190,'Supply Log'!$E$6:$T$999,2,FALSE)</f>
        <v>#N/A</v>
      </c>
      <c r="H1190" s="65" t="e">
        <f>VLOOKUP(E1190,'Supply Log'!$E$6:$T$999,3,FALSE)</f>
        <v>#N/A</v>
      </c>
      <c r="I1190" s="77"/>
      <c r="J1190" s="65" t="e">
        <f>VLOOKUP(E1190,'Supply Log'!$E$6:$T$277,5,FALSE)</f>
        <v>#N/A</v>
      </c>
      <c r="K1190" s="65" t="e">
        <f>VLOOKUP(E1190,'Supply Log'!$E$6:$T$277,6,FALSE)</f>
        <v>#N/A</v>
      </c>
      <c r="L1190" s="65" t="e">
        <f>VLOOKUP(E1190,'Supply Log'!$E$6:$T$277,7,FALSE)</f>
        <v>#N/A</v>
      </c>
      <c r="M1190" s="65" t="e">
        <f>VLOOKUP(E1190,'Supply Log'!$E$6:$T$277,8,FALSE)</f>
        <v>#N/A</v>
      </c>
      <c r="N1190" s="65" t="e">
        <f>VLOOKUP(E1190,'Supply Log'!$E$6:$T$277,9,FALSE)</f>
        <v>#N/A</v>
      </c>
      <c r="O1190" s="65" t="e">
        <f>VLOOKUP(E1190,'Supply Log'!$E$6:$T$277,10,FALSE)</f>
        <v>#N/A</v>
      </c>
      <c r="P1190" s="29" t="e">
        <f t="shared" si="156"/>
        <v>#N/A</v>
      </c>
      <c r="Q1190" s="65" t="e">
        <f>VLOOKUP(E1190,'Supply Log'!$E$6:$T$277,12,FALSE)</f>
        <v>#N/A</v>
      </c>
      <c r="R1190" s="78" t="e">
        <f t="shared" si="157"/>
        <v>#N/A</v>
      </c>
      <c r="S1190" s="65"/>
      <c r="T1190" s="79" t="e">
        <f t="shared" si="158"/>
        <v>#N/A</v>
      </c>
      <c r="U1190" s="80" t="e">
        <f t="shared" si="159"/>
        <v>#N/A</v>
      </c>
      <c r="V1190" s="81" t="str">
        <f t="shared" si="160"/>
        <v/>
      </c>
      <c r="W1190" s="69" t="e">
        <f>VLOOKUP(F1190,'Input Log'!$E$6:$V$50000,18,FALSE)</f>
        <v>#N/A</v>
      </c>
      <c r="X1190" s="64" t="e">
        <f>VLOOKUP(E1190,'Supply Log'!$Z$6:$AB$699,2,FALSE)</f>
        <v>#N/A</v>
      </c>
      <c r="Y1190" s="64" t="e">
        <f>VLOOKUP(E1190,'Supply Log'!$E$6:$X$618,20,FALSE)</f>
        <v>#N/A</v>
      </c>
      <c r="Z1190" s="64"/>
      <c r="AA1190" s="64"/>
    </row>
    <row r="1191" spans="1:27" ht="15.75" customHeight="1">
      <c r="A1191" s="67" t="str">
        <f t="shared" si="153"/>
        <v/>
      </c>
      <c r="B1191" s="65">
        <f t="shared" si="155"/>
        <v>1103</v>
      </c>
      <c r="C1191" s="68" t="str">
        <f t="shared" si="154"/>
        <v/>
      </c>
      <c r="D1191" s="69"/>
      <c r="E1191" s="66"/>
      <c r="F1191" s="66"/>
      <c r="G1191" s="65" t="e">
        <f>VLOOKUP(E1191,'Supply Log'!$E$6:$T$999,2,FALSE)</f>
        <v>#N/A</v>
      </c>
      <c r="H1191" s="65" t="e">
        <f>VLOOKUP(E1191,'Supply Log'!$E$6:$T$999,3,FALSE)</f>
        <v>#N/A</v>
      </c>
      <c r="I1191" s="77"/>
      <c r="J1191" s="65" t="e">
        <f>VLOOKUP(E1191,'Supply Log'!$E$6:$T$277,5,FALSE)</f>
        <v>#N/A</v>
      </c>
      <c r="K1191" s="65" t="e">
        <f>VLOOKUP(E1191,'Supply Log'!$E$6:$T$277,6,FALSE)</f>
        <v>#N/A</v>
      </c>
      <c r="L1191" s="65" t="e">
        <f>VLOOKUP(E1191,'Supply Log'!$E$6:$T$277,7,FALSE)</f>
        <v>#N/A</v>
      </c>
      <c r="M1191" s="65" t="e">
        <f>VLOOKUP(E1191,'Supply Log'!$E$6:$T$277,8,FALSE)</f>
        <v>#N/A</v>
      </c>
      <c r="N1191" s="65" t="e">
        <f>VLOOKUP(E1191,'Supply Log'!$E$6:$T$277,9,FALSE)</f>
        <v>#N/A</v>
      </c>
      <c r="O1191" s="65" t="e">
        <f>VLOOKUP(E1191,'Supply Log'!$E$6:$T$277,10,FALSE)</f>
        <v>#N/A</v>
      </c>
      <c r="P1191" s="29" t="e">
        <f t="shared" si="156"/>
        <v>#N/A</v>
      </c>
      <c r="Q1191" s="65" t="e">
        <f>VLOOKUP(E1191,'Supply Log'!$E$6:$T$277,12,FALSE)</f>
        <v>#N/A</v>
      </c>
      <c r="R1191" s="78" t="e">
        <f t="shared" si="157"/>
        <v>#N/A</v>
      </c>
      <c r="S1191" s="65"/>
      <c r="T1191" s="79" t="e">
        <f t="shared" si="158"/>
        <v>#N/A</v>
      </c>
      <c r="U1191" s="80" t="e">
        <f t="shared" si="159"/>
        <v>#N/A</v>
      </c>
      <c r="V1191" s="81" t="str">
        <f t="shared" si="160"/>
        <v/>
      </c>
      <c r="W1191" s="69" t="e">
        <f>VLOOKUP(F1191,'Input Log'!$E$6:$V$50000,18,FALSE)</f>
        <v>#N/A</v>
      </c>
      <c r="X1191" s="64" t="e">
        <f>VLOOKUP(E1191,'Supply Log'!$Z$6:$AB$699,2,FALSE)</f>
        <v>#N/A</v>
      </c>
      <c r="Y1191" s="64" t="e">
        <f>VLOOKUP(E1191,'Supply Log'!$E$6:$X$618,20,FALSE)</f>
        <v>#N/A</v>
      </c>
      <c r="Z1191" s="64"/>
      <c r="AA1191" s="64"/>
    </row>
    <row r="1192" spans="1:27" ht="15.75" customHeight="1">
      <c r="A1192" s="67" t="str">
        <f t="shared" si="153"/>
        <v/>
      </c>
      <c r="B1192" s="65">
        <f t="shared" si="155"/>
        <v>1104</v>
      </c>
      <c r="C1192" s="68" t="str">
        <f t="shared" si="154"/>
        <v/>
      </c>
      <c r="D1192" s="69"/>
      <c r="E1192" s="66"/>
      <c r="F1192" s="66"/>
      <c r="G1192" s="65" t="e">
        <f>VLOOKUP(E1192,'Supply Log'!$E$6:$T$999,2,FALSE)</f>
        <v>#N/A</v>
      </c>
      <c r="H1192" s="65" t="e">
        <f>VLOOKUP(E1192,'Supply Log'!$E$6:$T$999,3,FALSE)</f>
        <v>#N/A</v>
      </c>
      <c r="I1192" s="77"/>
      <c r="J1192" s="65" t="e">
        <f>VLOOKUP(E1192,'Supply Log'!$E$6:$T$277,5,FALSE)</f>
        <v>#N/A</v>
      </c>
      <c r="K1192" s="65" t="e">
        <f>VLOOKUP(E1192,'Supply Log'!$E$6:$T$277,6,FALSE)</f>
        <v>#N/A</v>
      </c>
      <c r="L1192" s="65" t="e">
        <f>VLOOKUP(E1192,'Supply Log'!$E$6:$T$277,7,FALSE)</f>
        <v>#N/A</v>
      </c>
      <c r="M1192" s="65" t="e">
        <f>VLOOKUP(E1192,'Supply Log'!$E$6:$T$277,8,FALSE)</f>
        <v>#N/A</v>
      </c>
      <c r="N1192" s="65" t="e">
        <f>VLOOKUP(E1192,'Supply Log'!$E$6:$T$277,9,FALSE)</f>
        <v>#N/A</v>
      </c>
      <c r="O1192" s="65" t="e">
        <f>VLOOKUP(E1192,'Supply Log'!$E$6:$T$277,10,FALSE)</f>
        <v>#N/A</v>
      </c>
      <c r="P1192" s="29" t="e">
        <f t="shared" si="156"/>
        <v>#N/A</v>
      </c>
      <c r="Q1192" s="65" t="e">
        <f>VLOOKUP(E1192,'Supply Log'!$E$6:$T$277,12,FALSE)</f>
        <v>#N/A</v>
      </c>
      <c r="R1192" s="78" t="e">
        <f t="shared" si="157"/>
        <v>#N/A</v>
      </c>
      <c r="S1192" s="65"/>
      <c r="T1192" s="79" t="e">
        <f t="shared" si="158"/>
        <v>#N/A</v>
      </c>
      <c r="U1192" s="80" t="e">
        <f t="shared" si="159"/>
        <v>#N/A</v>
      </c>
      <c r="V1192" s="81" t="str">
        <f t="shared" si="160"/>
        <v/>
      </c>
      <c r="W1192" s="69" t="e">
        <f>VLOOKUP(F1192,'Input Log'!$E$6:$V$50000,18,FALSE)</f>
        <v>#N/A</v>
      </c>
      <c r="X1192" s="64" t="e">
        <f>VLOOKUP(E1192,'Supply Log'!$Z$6:$AB$699,2,FALSE)</f>
        <v>#N/A</v>
      </c>
      <c r="Y1192" s="64" t="e">
        <f>VLOOKUP(E1192,'Supply Log'!$E$6:$X$618,20,FALSE)</f>
        <v>#N/A</v>
      </c>
      <c r="Z1192" s="64"/>
      <c r="AA1192" s="64"/>
    </row>
    <row r="1193" spans="1:27" ht="15.75" customHeight="1">
      <c r="A1193" s="67" t="str">
        <f t="shared" si="153"/>
        <v/>
      </c>
      <c r="B1193" s="65">
        <f t="shared" si="155"/>
        <v>1105</v>
      </c>
      <c r="C1193" s="68" t="str">
        <f t="shared" si="154"/>
        <v/>
      </c>
      <c r="D1193" s="69"/>
      <c r="E1193" s="66"/>
      <c r="F1193" s="66"/>
      <c r="G1193" s="65" t="e">
        <f>VLOOKUP(E1193,'Supply Log'!$E$6:$T$999,2,FALSE)</f>
        <v>#N/A</v>
      </c>
      <c r="H1193" s="65" t="e">
        <f>VLOOKUP(E1193,'Supply Log'!$E$6:$T$999,3,FALSE)</f>
        <v>#N/A</v>
      </c>
      <c r="I1193" s="77"/>
      <c r="J1193" s="65" t="e">
        <f>VLOOKUP(E1193,'Supply Log'!$E$6:$T$277,5,FALSE)</f>
        <v>#N/A</v>
      </c>
      <c r="K1193" s="65" t="e">
        <f>VLOOKUP(E1193,'Supply Log'!$E$6:$T$277,6,FALSE)</f>
        <v>#N/A</v>
      </c>
      <c r="L1193" s="65" t="e">
        <f>VLOOKUP(E1193,'Supply Log'!$E$6:$T$277,7,FALSE)</f>
        <v>#N/A</v>
      </c>
      <c r="M1193" s="65" t="e">
        <f>VLOOKUP(E1193,'Supply Log'!$E$6:$T$277,8,FALSE)</f>
        <v>#N/A</v>
      </c>
      <c r="N1193" s="65" t="e">
        <f>VLOOKUP(E1193,'Supply Log'!$E$6:$T$277,9,FALSE)</f>
        <v>#N/A</v>
      </c>
      <c r="O1193" s="65" t="e">
        <f>VLOOKUP(E1193,'Supply Log'!$E$6:$T$277,10,FALSE)</f>
        <v>#N/A</v>
      </c>
      <c r="P1193" s="29" t="e">
        <f t="shared" si="156"/>
        <v>#N/A</v>
      </c>
      <c r="Q1193" s="65" t="e">
        <f>VLOOKUP(E1193,'Supply Log'!$E$6:$T$277,12,FALSE)</f>
        <v>#N/A</v>
      </c>
      <c r="R1193" s="78" t="e">
        <f t="shared" si="157"/>
        <v>#N/A</v>
      </c>
      <c r="S1193" s="65"/>
      <c r="T1193" s="79" t="e">
        <f t="shared" si="158"/>
        <v>#N/A</v>
      </c>
      <c r="U1193" s="80" t="e">
        <f t="shared" si="159"/>
        <v>#N/A</v>
      </c>
      <c r="V1193" s="81" t="str">
        <f t="shared" si="160"/>
        <v/>
      </c>
      <c r="W1193" s="69" t="e">
        <f>VLOOKUP(F1193,'Input Log'!$E$6:$V$50000,18,FALSE)</f>
        <v>#N/A</v>
      </c>
      <c r="X1193" s="64" t="e">
        <f>VLOOKUP(E1193,'Supply Log'!$Z$6:$AB$699,2,FALSE)</f>
        <v>#N/A</v>
      </c>
      <c r="Y1193" s="64" t="e">
        <f>VLOOKUP(E1193,'Supply Log'!$E$6:$X$618,20,FALSE)</f>
        <v>#N/A</v>
      </c>
      <c r="Z1193" s="64"/>
      <c r="AA1193" s="64"/>
    </row>
    <row r="1194" spans="1:27" ht="15.75" customHeight="1">
      <c r="A1194" s="67" t="str">
        <f t="shared" si="153"/>
        <v/>
      </c>
      <c r="B1194" s="65">
        <f t="shared" si="155"/>
        <v>1106</v>
      </c>
      <c r="C1194" s="68" t="str">
        <f t="shared" si="154"/>
        <v/>
      </c>
      <c r="D1194" s="69"/>
      <c r="E1194" s="66"/>
      <c r="F1194" s="66"/>
      <c r="G1194" s="65" t="e">
        <f>VLOOKUP(E1194,'Supply Log'!$E$6:$T$999,2,FALSE)</f>
        <v>#N/A</v>
      </c>
      <c r="H1194" s="65" t="e">
        <f>VLOOKUP(E1194,'Supply Log'!$E$6:$T$999,3,FALSE)</f>
        <v>#N/A</v>
      </c>
      <c r="I1194" s="77"/>
      <c r="J1194" s="65" t="e">
        <f>VLOOKUP(E1194,'Supply Log'!$E$6:$T$277,5,FALSE)</f>
        <v>#N/A</v>
      </c>
      <c r="K1194" s="65" t="e">
        <f>VLOOKUP(E1194,'Supply Log'!$E$6:$T$277,6,FALSE)</f>
        <v>#N/A</v>
      </c>
      <c r="L1194" s="65" t="e">
        <f>VLOOKUP(E1194,'Supply Log'!$E$6:$T$277,7,FALSE)</f>
        <v>#N/A</v>
      </c>
      <c r="M1194" s="65" t="e">
        <f>VLOOKUP(E1194,'Supply Log'!$E$6:$T$277,8,FALSE)</f>
        <v>#N/A</v>
      </c>
      <c r="N1194" s="65" t="e">
        <f>VLOOKUP(E1194,'Supply Log'!$E$6:$T$277,9,FALSE)</f>
        <v>#N/A</v>
      </c>
      <c r="O1194" s="65" t="e">
        <f>VLOOKUP(E1194,'Supply Log'!$E$6:$T$277,10,FALSE)</f>
        <v>#N/A</v>
      </c>
      <c r="P1194" s="29" t="e">
        <f t="shared" si="156"/>
        <v>#N/A</v>
      </c>
      <c r="Q1194" s="65" t="e">
        <f>VLOOKUP(E1194,'Supply Log'!$E$6:$T$277,12,FALSE)</f>
        <v>#N/A</v>
      </c>
      <c r="R1194" s="78" t="e">
        <f t="shared" si="157"/>
        <v>#N/A</v>
      </c>
      <c r="S1194" s="65"/>
      <c r="T1194" s="79" t="e">
        <f t="shared" si="158"/>
        <v>#N/A</v>
      </c>
      <c r="U1194" s="80" t="e">
        <f t="shared" si="159"/>
        <v>#N/A</v>
      </c>
      <c r="V1194" s="81" t="str">
        <f t="shared" si="160"/>
        <v/>
      </c>
      <c r="W1194" s="69" t="e">
        <f>VLOOKUP(F1194,'Input Log'!$E$6:$V$50000,18,FALSE)</f>
        <v>#N/A</v>
      </c>
      <c r="X1194" s="64" t="e">
        <f>VLOOKUP(E1194,'Supply Log'!$Z$6:$AB$699,2,FALSE)</f>
        <v>#N/A</v>
      </c>
      <c r="Y1194" s="64" t="e">
        <f>VLOOKUP(E1194,'Supply Log'!$E$6:$X$618,20,FALSE)</f>
        <v>#N/A</v>
      </c>
      <c r="Z1194" s="64"/>
      <c r="AA1194" s="64"/>
    </row>
    <row r="1195" spans="1:27" ht="15.75" customHeight="1">
      <c r="A1195" s="67" t="str">
        <f t="shared" si="153"/>
        <v/>
      </c>
      <c r="B1195" s="65">
        <f t="shared" si="155"/>
        <v>1107</v>
      </c>
      <c r="C1195" s="68" t="str">
        <f t="shared" si="154"/>
        <v/>
      </c>
      <c r="D1195" s="69"/>
      <c r="E1195" s="66"/>
      <c r="F1195" s="66"/>
      <c r="G1195" s="65" t="e">
        <f>VLOOKUP(E1195,'Supply Log'!$E$6:$T$999,2,FALSE)</f>
        <v>#N/A</v>
      </c>
      <c r="H1195" s="65" t="e">
        <f>VLOOKUP(E1195,'Supply Log'!$E$6:$T$999,3,FALSE)</f>
        <v>#N/A</v>
      </c>
      <c r="I1195" s="77"/>
      <c r="J1195" s="65" t="e">
        <f>VLOOKUP(E1195,'Supply Log'!$E$6:$T$277,5,FALSE)</f>
        <v>#N/A</v>
      </c>
      <c r="K1195" s="65" t="e">
        <f>VLOOKUP(E1195,'Supply Log'!$E$6:$T$277,6,FALSE)</f>
        <v>#N/A</v>
      </c>
      <c r="L1195" s="65" t="e">
        <f>VLOOKUP(E1195,'Supply Log'!$E$6:$T$277,7,FALSE)</f>
        <v>#N/A</v>
      </c>
      <c r="M1195" s="65" t="e">
        <f>VLOOKUP(E1195,'Supply Log'!$E$6:$T$277,8,FALSE)</f>
        <v>#N/A</v>
      </c>
      <c r="N1195" s="65" t="e">
        <f>VLOOKUP(E1195,'Supply Log'!$E$6:$T$277,9,FALSE)</f>
        <v>#N/A</v>
      </c>
      <c r="O1195" s="65" t="e">
        <f>VLOOKUP(E1195,'Supply Log'!$E$6:$T$277,10,FALSE)</f>
        <v>#N/A</v>
      </c>
      <c r="P1195" s="29" t="e">
        <f t="shared" si="156"/>
        <v>#N/A</v>
      </c>
      <c r="Q1195" s="65" t="e">
        <f>VLOOKUP(E1195,'Supply Log'!$E$6:$T$277,12,FALSE)</f>
        <v>#N/A</v>
      </c>
      <c r="R1195" s="78" t="e">
        <f t="shared" si="157"/>
        <v>#N/A</v>
      </c>
      <c r="S1195" s="65"/>
      <c r="T1195" s="79" t="e">
        <f t="shared" si="158"/>
        <v>#N/A</v>
      </c>
      <c r="U1195" s="80" t="e">
        <f t="shared" si="159"/>
        <v>#N/A</v>
      </c>
      <c r="V1195" s="81" t="str">
        <f t="shared" si="160"/>
        <v/>
      </c>
      <c r="W1195" s="69" t="e">
        <f>VLOOKUP(F1195,'Input Log'!$E$6:$V$50000,18,FALSE)</f>
        <v>#N/A</v>
      </c>
      <c r="X1195" s="64" t="e">
        <f>VLOOKUP(E1195,'Supply Log'!$Z$6:$AB$699,2,FALSE)</f>
        <v>#N/A</v>
      </c>
      <c r="Y1195" s="64" t="e">
        <f>VLOOKUP(E1195,'Supply Log'!$E$6:$X$618,20,FALSE)</f>
        <v>#N/A</v>
      </c>
      <c r="Z1195" s="64"/>
      <c r="AA1195" s="64"/>
    </row>
    <row r="1196" spans="1:27" ht="15.75" customHeight="1">
      <c r="A1196" s="67" t="str">
        <f t="shared" si="153"/>
        <v/>
      </c>
      <c r="B1196" s="65">
        <f t="shared" si="155"/>
        <v>1108</v>
      </c>
      <c r="C1196" s="68" t="str">
        <f t="shared" si="154"/>
        <v/>
      </c>
      <c r="D1196" s="69"/>
      <c r="E1196" s="66"/>
      <c r="F1196" s="66"/>
      <c r="G1196" s="65" t="e">
        <f>VLOOKUP(E1196,'Supply Log'!$E$6:$T$999,2,FALSE)</f>
        <v>#N/A</v>
      </c>
      <c r="H1196" s="65" t="e">
        <f>VLOOKUP(E1196,'Supply Log'!$E$6:$T$999,3,FALSE)</f>
        <v>#N/A</v>
      </c>
      <c r="I1196" s="77"/>
      <c r="J1196" s="65" t="e">
        <f>VLOOKUP(E1196,'Supply Log'!$E$6:$T$277,5,FALSE)</f>
        <v>#N/A</v>
      </c>
      <c r="K1196" s="65" t="e">
        <f>VLOOKUP(E1196,'Supply Log'!$E$6:$T$277,6,FALSE)</f>
        <v>#N/A</v>
      </c>
      <c r="L1196" s="65" t="e">
        <f>VLOOKUP(E1196,'Supply Log'!$E$6:$T$277,7,FALSE)</f>
        <v>#N/A</v>
      </c>
      <c r="M1196" s="65" t="e">
        <f>VLOOKUP(E1196,'Supply Log'!$E$6:$T$277,8,FALSE)</f>
        <v>#N/A</v>
      </c>
      <c r="N1196" s="65" t="e">
        <f>VLOOKUP(E1196,'Supply Log'!$E$6:$T$277,9,FALSE)</f>
        <v>#N/A</v>
      </c>
      <c r="O1196" s="65" t="e">
        <f>VLOOKUP(E1196,'Supply Log'!$E$6:$T$277,10,FALSE)</f>
        <v>#N/A</v>
      </c>
      <c r="P1196" s="29" t="e">
        <f t="shared" si="156"/>
        <v>#N/A</v>
      </c>
      <c r="Q1196" s="65" t="e">
        <f>VLOOKUP(E1196,'Supply Log'!$E$6:$T$277,12,FALSE)</f>
        <v>#N/A</v>
      </c>
      <c r="R1196" s="78" t="e">
        <f t="shared" si="157"/>
        <v>#N/A</v>
      </c>
      <c r="S1196" s="65"/>
      <c r="T1196" s="79" t="e">
        <f t="shared" si="158"/>
        <v>#N/A</v>
      </c>
      <c r="U1196" s="80" t="e">
        <f t="shared" si="159"/>
        <v>#N/A</v>
      </c>
      <c r="V1196" s="81" t="str">
        <f t="shared" si="160"/>
        <v/>
      </c>
      <c r="W1196" s="69" t="e">
        <f>VLOOKUP(F1196,'Input Log'!$E$6:$V$50000,18,FALSE)</f>
        <v>#N/A</v>
      </c>
      <c r="X1196" s="64" t="e">
        <f>VLOOKUP(E1196,'Supply Log'!$Z$6:$AB$699,2,FALSE)</f>
        <v>#N/A</v>
      </c>
      <c r="Y1196" s="64" t="e">
        <f>VLOOKUP(E1196,'Supply Log'!$E$6:$X$618,20,FALSE)</f>
        <v>#N/A</v>
      </c>
      <c r="Z1196" s="64"/>
      <c r="AA1196" s="64"/>
    </row>
    <row r="1197" spans="1:27" ht="15.75" customHeight="1">
      <c r="A1197" s="67" t="str">
        <f t="shared" si="153"/>
        <v/>
      </c>
      <c r="B1197" s="65">
        <f t="shared" si="155"/>
        <v>1109</v>
      </c>
      <c r="C1197" s="68" t="str">
        <f t="shared" si="154"/>
        <v/>
      </c>
      <c r="D1197" s="69"/>
      <c r="E1197" s="66"/>
      <c r="F1197" s="66"/>
      <c r="G1197" s="65" t="e">
        <f>VLOOKUP(E1197,'Supply Log'!$E$6:$T$999,2,FALSE)</f>
        <v>#N/A</v>
      </c>
      <c r="H1197" s="65" t="e">
        <f>VLOOKUP(E1197,'Supply Log'!$E$6:$T$999,3,FALSE)</f>
        <v>#N/A</v>
      </c>
      <c r="I1197" s="77"/>
      <c r="J1197" s="65" t="e">
        <f>VLOOKUP(E1197,'Supply Log'!$E$6:$T$277,5,FALSE)</f>
        <v>#N/A</v>
      </c>
      <c r="K1197" s="65" t="e">
        <f>VLOOKUP(E1197,'Supply Log'!$E$6:$T$277,6,FALSE)</f>
        <v>#N/A</v>
      </c>
      <c r="L1197" s="65" t="e">
        <f>VLOOKUP(E1197,'Supply Log'!$E$6:$T$277,7,FALSE)</f>
        <v>#N/A</v>
      </c>
      <c r="M1197" s="65" t="e">
        <f>VLOOKUP(E1197,'Supply Log'!$E$6:$T$277,8,FALSE)</f>
        <v>#N/A</v>
      </c>
      <c r="N1197" s="65" t="e">
        <f>VLOOKUP(E1197,'Supply Log'!$E$6:$T$277,9,FALSE)</f>
        <v>#N/A</v>
      </c>
      <c r="O1197" s="65" t="e">
        <f>VLOOKUP(E1197,'Supply Log'!$E$6:$T$277,10,FALSE)</f>
        <v>#N/A</v>
      </c>
      <c r="P1197" s="29" t="e">
        <f t="shared" si="156"/>
        <v>#N/A</v>
      </c>
      <c r="Q1197" s="65" t="e">
        <f>VLOOKUP(E1197,'Supply Log'!$E$6:$T$277,12,FALSE)</f>
        <v>#N/A</v>
      </c>
      <c r="R1197" s="78" t="e">
        <f t="shared" si="157"/>
        <v>#N/A</v>
      </c>
      <c r="S1197" s="65"/>
      <c r="T1197" s="79" t="e">
        <f t="shared" si="158"/>
        <v>#N/A</v>
      </c>
      <c r="U1197" s="80" t="e">
        <f t="shared" si="159"/>
        <v>#N/A</v>
      </c>
      <c r="V1197" s="81" t="str">
        <f t="shared" si="160"/>
        <v/>
      </c>
      <c r="W1197" s="69" t="e">
        <f>VLOOKUP(F1197,'Input Log'!$E$6:$V$50000,18,FALSE)</f>
        <v>#N/A</v>
      </c>
      <c r="X1197" s="64" t="e">
        <f>VLOOKUP(E1197,'Supply Log'!$Z$6:$AB$699,2,FALSE)</f>
        <v>#N/A</v>
      </c>
      <c r="Y1197" s="64" t="e">
        <f>VLOOKUP(E1197,'Supply Log'!$E$6:$X$618,20,FALSE)</f>
        <v>#N/A</v>
      </c>
      <c r="Z1197" s="64"/>
      <c r="AA1197" s="64"/>
    </row>
    <row r="1198" spans="1:27" ht="15.75" customHeight="1">
      <c r="A1198" s="67" t="str">
        <f t="shared" si="153"/>
        <v/>
      </c>
      <c r="B1198" s="65">
        <f t="shared" si="155"/>
        <v>1110</v>
      </c>
      <c r="C1198" s="68" t="str">
        <f t="shared" si="154"/>
        <v/>
      </c>
      <c r="D1198" s="69"/>
      <c r="E1198" s="66"/>
      <c r="F1198" s="66"/>
      <c r="G1198" s="65" t="e">
        <f>VLOOKUP(E1198,'Supply Log'!$E$6:$T$999,2,FALSE)</f>
        <v>#N/A</v>
      </c>
      <c r="H1198" s="65" t="e">
        <f>VLOOKUP(E1198,'Supply Log'!$E$6:$T$999,3,FALSE)</f>
        <v>#N/A</v>
      </c>
      <c r="I1198" s="77"/>
      <c r="J1198" s="65" t="e">
        <f>VLOOKUP(E1198,'Supply Log'!$E$6:$T$277,5,FALSE)</f>
        <v>#N/A</v>
      </c>
      <c r="K1198" s="65" t="e">
        <f>VLOOKUP(E1198,'Supply Log'!$E$6:$T$277,6,FALSE)</f>
        <v>#N/A</v>
      </c>
      <c r="L1198" s="65" t="e">
        <f>VLOOKUP(E1198,'Supply Log'!$E$6:$T$277,7,FALSE)</f>
        <v>#N/A</v>
      </c>
      <c r="M1198" s="65" t="e">
        <f>VLOOKUP(E1198,'Supply Log'!$E$6:$T$277,8,FALSE)</f>
        <v>#N/A</v>
      </c>
      <c r="N1198" s="65" t="e">
        <f>VLOOKUP(E1198,'Supply Log'!$E$6:$T$277,9,FALSE)</f>
        <v>#N/A</v>
      </c>
      <c r="O1198" s="65" t="e">
        <f>VLOOKUP(E1198,'Supply Log'!$E$6:$T$277,10,FALSE)</f>
        <v>#N/A</v>
      </c>
      <c r="P1198" s="29" t="e">
        <f t="shared" si="156"/>
        <v>#N/A</v>
      </c>
      <c r="Q1198" s="65" t="e">
        <f>VLOOKUP(E1198,'Supply Log'!$E$6:$T$277,12,FALSE)</f>
        <v>#N/A</v>
      </c>
      <c r="R1198" s="78" t="e">
        <f t="shared" si="157"/>
        <v>#N/A</v>
      </c>
      <c r="S1198" s="65"/>
      <c r="T1198" s="79" t="e">
        <f t="shared" si="158"/>
        <v>#N/A</v>
      </c>
      <c r="U1198" s="80" t="e">
        <f t="shared" si="159"/>
        <v>#N/A</v>
      </c>
      <c r="V1198" s="81" t="str">
        <f t="shared" si="160"/>
        <v/>
      </c>
      <c r="W1198" s="69" t="e">
        <f>VLOOKUP(F1198,'Input Log'!$E$6:$V$50000,18,FALSE)</f>
        <v>#N/A</v>
      </c>
      <c r="X1198" s="64" t="e">
        <f>VLOOKUP(E1198,'Supply Log'!$Z$6:$AB$699,2,FALSE)</f>
        <v>#N/A</v>
      </c>
      <c r="Y1198" s="64" t="e">
        <f>VLOOKUP(E1198,'Supply Log'!$E$6:$X$618,20,FALSE)</f>
        <v>#N/A</v>
      </c>
      <c r="Z1198" s="64"/>
      <c r="AA1198" s="64"/>
    </row>
    <row r="1199" spans="1:27" ht="15.75" customHeight="1">
      <c r="A1199" s="67" t="str">
        <f t="shared" si="153"/>
        <v/>
      </c>
      <c r="B1199" s="65">
        <f t="shared" si="155"/>
        <v>1111</v>
      </c>
      <c r="C1199" s="68" t="str">
        <f t="shared" si="154"/>
        <v/>
      </c>
      <c r="D1199" s="69"/>
      <c r="E1199" s="66"/>
      <c r="F1199" s="66"/>
      <c r="G1199" s="65" t="e">
        <f>VLOOKUP(E1199,'Supply Log'!$E$6:$T$999,2,FALSE)</f>
        <v>#N/A</v>
      </c>
      <c r="H1199" s="65" t="e">
        <f>VLOOKUP(E1199,'Supply Log'!$E$6:$T$999,3,FALSE)</f>
        <v>#N/A</v>
      </c>
      <c r="I1199" s="77"/>
      <c r="J1199" s="65" t="e">
        <f>VLOOKUP(E1199,'Supply Log'!$E$6:$T$277,5,FALSE)</f>
        <v>#N/A</v>
      </c>
      <c r="K1199" s="65" t="e">
        <f>VLOOKUP(E1199,'Supply Log'!$E$6:$T$277,6,FALSE)</f>
        <v>#N/A</v>
      </c>
      <c r="L1199" s="65" t="e">
        <f>VLOOKUP(E1199,'Supply Log'!$E$6:$T$277,7,FALSE)</f>
        <v>#N/A</v>
      </c>
      <c r="M1199" s="65" t="e">
        <f>VLOOKUP(E1199,'Supply Log'!$E$6:$T$277,8,FALSE)</f>
        <v>#N/A</v>
      </c>
      <c r="N1199" s="65" t="e">
        <f>VLOOKUP(E1199,'Supply Log'!$E$6:$T$277,9,FALSE)</f>
        <v>#N/A</v>
      </c>
      <c r="O1199" s="65" t="e">
        <f>VLOOKUP(E1199,'Supply Log'!$E$6:$T$277,10,FALSE)</f>
        <v>#N/A</v>
      </c>
      <c r="P1199" s="29" t="e">
        <f t="shared" si="156"/>
        <v>#N/A</v>
      </c>
      <c r="Q1199" s="65" t="e">
        <f>VLOOKUP(E1199,'Supply Log'!$E$6:$T$277,12,FALSE)</f>
        <v>#N/A</v>
      </c>
      <c r="R1199" s="78" t="e">
        <f t="shared" si="157"/>
        <v>#N/A</v>
      </c>
      <c r="S1199" s="65"/>
      <c r="T1199" s="79" t="e">
        <f t="shared" si="158"/>
        <v>#N/A</v>
      </c>
      <c r="U1199" s="80" t="e">
        <f t="shared" si="159"/>
        <v>#N/A</v>
      </c>
      <c r="V1199" s="81" t="str">
        <f t="shared" si="160"/>
        <v/>
      </c>
      <c r="W1199" s="69" t="e">
        <f>VLOOKUP(F1199,'Input Log'!$E$6:$V$50000,18,FALSE)</f>
        <v>#N/A</v>
      </c>
      <c r="X1199" s="64" t="e">
        <f>VLOOKUP(E1199,'Supply Log'!$Z$6:$AB$699,2,FALSE)</f>
        <v>#N/A</v>
      </c>
      <c r="Y1199" s="64" t="e">
        <f>VLOOKUP(E1199,'Supply Log'!$E$6:$X$618,20,FALSE)</f>
        <v>#N/A</v>
      </c>
      <c r="Z1199" s="64"/>
      <c r="AA1199" s="64"/>
    </row>
    <row r="1200" spans="1:27" ht="15.75" customHeight="1">
      <c r="A1200" s="67" t="str">
        <f t="shared" si="153"/>
        <v/>
      </c>
      <c r="B1200" s="65">
        <f t="shared" si="155"/>
        <v>1112</v>
      </c>
      <c r="C1200" s="68" t="str">
        <f t="shared" si="154"/>
        <v/>
      </c>
      <c r="D1200" s="69"/>
      <c r="E1200" s="66"/>
      <c r="F1200" s="66"/>
      <c r="G1200" s="65" t="e">
        <f>VLOOKUP(E1200,'Supply Log'!$E$6:$T$999,2,FALSE)</f>
        <v>#N/A</v>
      </c>
      <c r="H1200" s="65" t="e">
        <f>VLOOKUP(E1200,'Supply Log'!$E$6:$T$999,3,FALSE)</f>
        <v>#N/A</v>
      </c>
      <c r="I1200" s="77"/>
      <c r="J1200" s="65" t="e">
        <f>VLOOKUP(E1200,'Supply Log'!$E$6:$T$277,5,FALSE)</f>
        <v>#N/A</v>
      </c>
      <c r="K1200" s="65" t="e">
        <f>VLOOKUP(E1200,'Supply Log'!$E$6:$T$277,6,FALSE)</f>
        <v>#N/A</v>
      </c>
      <c r="L1200" s="65" t="e">
        <f>VLOOKUP(E1200,'Supply Log'!$E$6:$T$277,7,FALSE)</f>
        <v>#N/A</v>
      </c>
      <c r="M1200" s="65" t="e">
        <f>VLOOKUP(E1200,'Supply Log'!$E$6:$T$277,8,FALSE)</f>
        <v>#N/A</v>
      </c>
      <c r="N1200" s="65" t="e">
        <f>VLOOKUP(E1200,'Supply Log'!$E$6:$T$277,9,FALSE)</f>
        <v>#N/A</v>
      </c>
      <c r="O1200" s="65" t="e">
        <f>VLOOKUP(E1200,'Supply Log'!$E$6:$T$277,10,FALSE)</f>
        <v>#N/A</v>
      </c>
      <c r="P1200" s="29" t="e">
        <f t="shared" si="156"/>
        <v>#N/A</v>
      </c>
      <c r="Q1200" s="65" t="e">
        <f>VLOOKUP(E1200,'Supply Log'!$E$6:$T$277,12,FALSE)</f>
        <v>#N/A</v>
      </c>
      <c r="R1200" s="78" t="e">
        <f t="shared" si="157"/>
        <v>#N/A</v>
      </c>
      <c r="S1200" s="65"/>
      <c r="T1200" s="79" t="e">
        <f t="shared" si="158"/>
        <v>#N/A</v>
      </c>
      <c r="U1200" s="80" t="e">
        <f t="shared" si="159"/>
        <v>#N/A</v>
      </c>
      <c r="V1200" s="81" t="str">
        <f t="shared" si="160"/>
        <v/>
      </c>
      <c r="W1200" s="69" t="e">
        <f>VLOOKUP(F1200,'Input Log'!$E$6:$V$50000,18,FALSE)</f>
        <v>#N/A</v>
      </c>
      <c r="X1200" s="64" t="e">
        <f>VLOOKUP(E1200,'Supply Log'!$Z$6:$AB$699,2,FALSE)</f>
        <v>#N/A</v>
      </c>
      <c r="Y1200" s="64" t="e">
        <f>VLOOKUP(E1200,'Supply Log'!$E$6:$X$618,20,FALSE)</f>
        <v>#N/A</v>
      </c>
      <c r="Z1200" s="64"/>
      <c r="AA1200" s="64"/>
    </row>
    <row r="1201" spans="1:27" ht="15.75" customHeight="1">
      <c r="A1201" s="67" t="str">
        <f t="shared" si="153"/>
        <v/>
      </c>
      <c r="B1201" s="65">
        <f t="shared" si="155"/>
        <v>1113</v>
      </c>
      <c r="C1201" s="68" t="str">
        <f t="shared" si="154"/>
        <v/>
      </c>
      <c r="D1201" s="69"/>
      <c r="E1201" s="66"/>
      <c r="F1201" s="66"/>
      <c r="G1201" s="65" t="e">
        <f>VLOOKUP(E1201,'Supply Log'!$E$6:$T$999,2,FALSE)</f>
        <v>#N/A</v>
      </c>
      <c r="H1201" s="65" t="e">
        <f>VLOOKUP(E1201,'Supply Log'!$E$6:$T$999,3,FALSE)</f>
        <v>#N/A</v>
      </c>
      <c r="I1201" s="77"/>
      <c r="J1201" s="65" t="e">
        <f>VLOOKUP(E1201,'Supply Log'!$E$6:$T$277,5,FALSE)</f>
        <v>#N/A</v>
      </c>
      <c r="K1201" s="65" t="e">
        <f>VLOOKUP(E1201,'Supply Log'!$E$6:$T$277,6,FALSE)</f>
        <v>#N/A</v>
      </c>
      <c r="L1201" s="65" t="e">
        <f>VLOOKUP(E1201,'Supply Log'!$E$6:$T$277,7,FALSE)</f>
        <v>#N/A</v>
      </c>
      <c r="M1201" s="65" t="e">
        <f>VLOOKUP(E1201,'Supply Log'!$E$6:$T$277,8,FALSE)</f>
        <v>#N/A</v>
      </c>
      <c r="N1201" s="65" t="e">
        <f>VLOOKUP(E1201,'Supply Log'!$E$6:$T$277,9,FALSE)</f>
        <v>#N/A</v>
      </c>
      <c r="O1201" s="65" t="e">
        <f>VLOOKUP(E1201,'Supply Log'!$E$6:$T$277,10,FALSE)</f>
        <v>#N/A</v>
      </c>
      <c r="P1201" s="29" t="e">
        <f t="shared" si="156"/>
        <v>#N/A</v>
      </c>
      <c r="Q1201" s="65" t="e">
        <f>VLOOKUP(E1201,'Supply Log'!$E$6:$T$277,12,FALSE)</f>
        <v>#N/A</v>
      </c>
      <c r="R1201" s="78" t="e">
        <f t="shared" si="157"/>
        <v>#N/A</v>
      </c>
      <c r="S1201" s="65"/>
      <c r="T1201" s="79" t="e">
        <f t="shared" si="158"/>
        <v>#N/A</v>
      </c>
      <c r="U1201" s="80" t="e">
        <f t="shared" si="159"/>
        <v>#N/A</v>
      </c>
      <c r="V1201" s="81" t="str">
        <f t="shared" si="160"/>
        <v/>
      </c>
      <c r="W1201" s="69" t="e">
        <f>VLOOKUP(F1201,'Input Log'!$E$6:$V$50000,18,FALSE)</f>
        <v>#N/A</v>
      </c>
      <c r="X1201" s="64" t="e">
        <f>VLOOKUP(E1201,'Supply Log'!$Z$6:$AB$699,2,FALSE)</f>
        <v>#N/A</v>
      </c>
      <c r="Y1201" s="64" t="e">
        <f>VLOOKUP(E1201,'Supply Log'!$E$6:$X$618,20,FALSE)</f>
        <v>#N/A</v>
      </c>
      <c r="Z1201" s="64"/>
      <c r="AA1201" s="64"/>
    </row>
    <row r="1202" spans="1:27" ht="15.75" customHeight="1">
      <c r="A1202" s="67" t="str">
        <f t="shared" si="153"/>
        <v/>
      </c>
      <c r="B1202" s="65">
        <f t="shared" si="155"/>
        <v>1114</v>
      </c>
      <c r="C1202" s="68" t="str">
        <f t="shared" si="154"/>
        <v/>
      </c>
      <c r="D1202" s="69"/>
      <c r="E1202" s="66"/>
      <c r="F1202" s="66"/>
      <c r="G1202" s="65" t="e">
        <f>VLOOKUP(E1202,'Supply Log'!$E$6:$T$999,2,FALSE)</f>
        <v>#N/A</v>
      </c>
      <c r="H1202" s="65" t="e">
        <f>VLOOKUP(E1202,'Supply Log'!$E$6:$T$999,3,FALSE)</f>
        <v>#N/A</v>
      </c>
      <c r="I1202" s="77"/>
      <c r="J1202" s="65" t="e">
        <f>VLOOKUP(E1202,'Supply Log'!$E$6:$T$277,5,FALSE)</f>
        <v>#N/A</v>
      </c>
      <c r="K1202" s="65" t="e">
        <f>VLOOKUP(E1202,'Supply Log'!$E$6:$T$277,6,FALSE)</f>
        <v>#N/A</v>
      </c>
      <c r="L1202" s="65" t="e">
        <f>VLOOKUP(E1202,'Supply Log'!$E$6:$T$277,7,FALSE)</f>
        <v>#N/A</v>
      </c>
      <c r="M1202" s="65" t="e">
        <f>VLOOKUP(E1202,'Supply Log'!$E$6:$T$277,8,FALSE)</f>
        <v>#N/A</v>
      </c>
      <c r="N1202" s="65" t="e">
        <f>VLOOKUP(E1202,'Supply Log'!$E$6:$T$277,9,FALSE)</f>
        <v>#N/A</v>
      </c>
      <c r="O1202" s="65" t="e">
        <f>VLOOKUP(E1202,'Supply Log'!$E$6:$T$277,10,FALSE)</f>
        <v>#N/A</v>
      </c>
      <c r="P1202" s="29" t="e">
        <f t="shared" si="156"/>
        <v>#N/A</v>
      </c>
      <c r="Q1202" s="65" t="e">
        <f>VLOOKUP(E1202,'Supply Log'!$E$6:$T$277,12,FALSE)</f>
        <v>#N/A</v>
      </c>
      <c r="R1202" s="78" t="e">
        <f t="shared" si="157"/>
        <v>#N/A</v>
      </c>
      <c r="S1202" s="65"/>
      <c r="T1202" s="79" t="e">
        <f t="shared" si="158"/>
        <v>#N/A</v>
      </c>
      <c r="U1202" s="80" t="e">
        <f t="shared" si="159"/>
        <v>#N/A</v>
      </c>
      <c r="V1202" s="81" t="str">
        <f t="shared" si="160"/>
        <v/>
      </c>
      <c r="W1202" s="69" t="e">
        <f>VLOOKUP(F1202,'Input Log'!$E$6:$V$50000,18,FALSE)</f>
        <v>#N/A</v>
      </c>
      <c r="X1202" s="64" t="e">
        <f>VLOOKUP(E1202,'Supply Log'!$Z$6:$AB$699,2,FALSE)</f>
        <v>#N/A</v>
      </c>
      <c r="Y1202" s="64" t="e">
        <f>VLOOKUP(E1202,'Supply Log'!$E$6:$X$618,20,FALSE)</f>
        <v>#N/A</v>
      </c>
      <c r="Z1202" s="64"/>
      <c r="AA1202" s="64"/>
    </row>
    <row r="1203" spans="1:27" ht="15.75" customHeight="1">
      <c r="A1203" s="67" t="str">
        <f t="shared" si="153"/>
        <v/>
      </c>
      <c r="B1203" s="65">
        <f t="shared" si="155"/>
        <v>1115</v>
      </c>
      <c r="C1203" s="68" t="str">
        <f t="shared" si="154"/>
        <v/>
      </c>
      <c r="D1203" s="69"/>
      <c r="E1203" s="66"/>
      <c r="F1203" s="66"/>
      <c r="G1203" s="65" t="e">
        <f>VLOOKUP(E1203,'Supply Log'!$E$6:$T$999,2,FALSE)</f>
        <v>#N/A</v>
      </c>
      <c r="H1203" s="65" t="e">
        <f>VLOOKUP(E1203,'Supply Log'!$E$6:$T$999,3,FALSE)</f>
        <v>#N/A</v>
      </c>
      <c r="I1203" s="77"/>
      <c r="J1203" s="65" t="e">
        <f>VLOOKUP(E1203,'Supply Log'!$E$6:$T$277,5,FALSE)</f>
        <v>#N/A</v>
      </c>
      <c r="K1203" s="65" t="e">
        <f>VLOOKUP(E1203,'Supply Log'!$E$6:$T$277,6,FALSE)</f>
        <v>#N/A</v>
      </c>
      <c r="L1203" s="65" t="e">
        <f>VLOOKUP(E1203,'Supply Log'!$E$6:$T$277,7,FALSE)</f>
        <v>#N/A</v>
      </c>
      <c r="M1203" s="65" t="e">
        <f>VLOOKUP(E1203,'Supply Log'!$E$6:$T$277,8,FALSE)</f>
        <v>#N/A</v>
      </c>
      <c r="N1203" s="65" t="e">
        <f>VLOOKUP(E1203,'Supply Log'!$E$6:$T$277,9,FALSE)</f>
        <v>#N/A</v>
      </c>
      <c r="O1203" s="65" t="e">
        <f>VLOOKUP(E1203,'Supply Log'!$E$6:$T$277,10,FALSE)</f>
        <v>#N/A</v>
      </c>
      <c r="P1203" s="29" t="e">
        <f t="shared" si="156"/>
        <v>#N/A</v>
      </c>
      <c r="Q1203" s="65" t="e">
        <f>VLOOKUP(E1203,'Supply Log'!$E$6:$T$277,12,FALSE)</f>
        <v>#N/A</v>
      </c>
      <c r="R1203" s="78" t="e">
        <f t="shared" si="157"/>
        <v>#N/A</v>
      </c>
      <c r="S1203" s="65"/>
      <c r="T1203" s="79" t="e">
        <f t="shared" si="158"/>
        <v>#N/A</v>
      </c>
      <c r="U1203" s="80" t="e">
        <f t="shared" si="159"/>
        <v>#N/A</v>
      </c>
      <c r="V1203" s="81" t="str">
        <f t="shared" si="160"/>
        <v/>
      </c>
      <c r="W1203" s="69" t="e">
        <f>VLOOKUP(F1203,'Input Log'!$E$6:$V$50000,18,FALSE)</f>
        <v>#N/A</v>
      </c>
      <c r="X1203" s="64" t="e">
        <f>VLOOKUP(E1203,'Supply Log'!$Z$6:$AB$699,2,FALSE)</f>
        <v>#N/A</v>
      </c>
      <c r="Y1203" s="64" t="e">
        <f>VLOOKUP(E1203,'Supply Log'!$E$6:$X$618,20,FALSE)</f>
        <v>#N/A</v>
      </c>
      <c r="Z1203" s="64"/>
      <c r="AA1203" s="64"/>
    </row>
    <row r="1204" spans="1:27" ht="15.75" customHeight="1">
      <c r="A1204" s="67" t="str">
        <f t="shared" si="153"/>
        <v/>
      </c>
      <c r="B1204" s="65">
        <f t="shared" si="155"/>
        <v>1116</v>
      </c>
      <c r="C1204" s="68" t="str">
        <f t="shared" si="154"/>
        <v/>
      </c>
      <c r="D1204" s="69"/>
      <c r="E1204" s="66"/>
      <c r="F1204" s="66"/>
      <c r="G1204" s="65" t="e">
        <f>VLOOKUP(E1204,'Supply Log'!$E$6:$T$999,2,FALSE)</f>
        <v>#N/A</v>
      </c>
      <c r="H1204" s="65" t="e">
        <f>VLOOKUP(E1204,'Supply Log'!$E$6:$T$999,3,FALSE)</f>
        <v>#N/A</v>
      </c>
      <c r="I1204" s="77"/>
      <c r="J1204" s="65" t="e">
        <f>VLOOKUP(E1204,'Supply Log'!$E$6:$T$277,5,FALSE)</f>
        <v>#N/A</v>
      </c>
      <c r="K1204" s="65" t="e">
        <f>VLOOKUP(E1204,'Supply Log'!$E$6:$T$277,6,FALSE)</f>
        <v>#N/A</v>
      </c>
      <c r="L1204" s="65" t="e">
        <f>VLOOKUP(E1204,'Supply Log'!$E$6:$T$277,7,FALSE)</f>
        <v>#N/A</v>
      </c>
      <c r="M1204" s="65" t="e">
        <f>VLOOKUP(E1204,'Supply Log'!$E$6:$T$277,8,FALSE)</f>
        <v>#N/A</v>
      </c>
      <c r="N1204" s="65" t="e">
        <f>VLOOKUP(E1204,'Supply Log'!$E$6:$T$277,9,FALSE)</f>
        <v>#N/A</v>
      </c>
      <c r="O1204" s="65" t="e">
        <f>VLOOKUP(E1204,'Supply Log'!$E$6:$T$277,10,FALSE)</f>
        <v>#N/A</v>
      </c>
      <c r="P1204" s="29" t="e">
        <f t="shared" si="156"/>
        <v>#N/A</v>
      </c>
      <c r="Q1204" s="65" t="e">
        <f>VLOOKUP(E1204,'Supply Log'!$E$6:$T$277,12,FALSE)</f>
        <v>#N/A</v>
      </c>
      <c r="R1204" s="78" t="e">
        <f t="shared" si="157"/>
        <v>#N/A</v>
      </c>
      <c r="S1204" s="65"/>
      <c r="T1204" s="79" t="e">
        <f t="shared" si="158"/>
        <v>#N/A</v>
      </c>
      <c r="U1204" s="80" t="e">
        <f t="shared" si="159"/>
        <v>#N/A</v>
      </c>
      <c r="V1204" s="81" t="str">
        <f t="shared" si="160"/>
        <v/>
      </c>
      <c r="W1204" s="69" t="e">
        <f>VLOOKUP(F1204,'Input Log'!$E$6:$V$50000,18,FALSE)</f>
        <v>#N/A</v>
      </c>
      <c r="X1204" s="64" t="e">
        <f>VLOOKUP(E1204,'Supply Log'!$Z$6:$AB$699,2,FALSE)</f>
        <v>#N/A</v>
      </c>
      <c r="Y1204" s="64" t="e">
        <f>VLOOKUP(E1204,'Supply Log'!$E$6:$X$618,20,FALSE)</f>
        <v>#N/A</v>
      </c>
      <c r="Z1204" s="64"/>
      <c r="AA1204" s="64"/>
    </row>
    <row r="1205" spans="1:27" ht="15.75" customHeight="1">
      <c r="A1205" s="67" t="str">
        <f t="shared" si="153"/>
        <v/>
      </c>
      <c r="B1205" s="65">
        <f t="shared" si="155"/>
        <v>1117</v>
      </c>
      <c r="C1205" s="68" t="str">
        <f t="shared" si="154"/>
        <v/>
      </c>
      <c r="D1205" s="69"/>
      <c r="E1205" s="66"/>
      <c r="F1205" s="66"/>
      <c r="G1205" s="65" t="e">
        <f>VLOOKUP(E1205,'Supply Log'!$E$6:$T$999,2,FALSE)</f>
        <v>#N/A</v>
      </c>
      <c r="H1205" s="65" t="e">
        <f>VLOOKUP(E1205,'Supply Log'!$E$6:$T$999,3,FALSE)</f>
        <v>#N/A</v>
      </c>
      <c r="I1205" s="77"/>
      <c r="J1205" s="65" t="e">
        <f>VLOOKUP(E1205,'Supply Log'!$E$6:$T$277,5,FALSE)</f>
        <v>#N/A</v>
      </c>
      <c r="K1205" s="65" t="e">
        <f>VLOOKUP(E1205,'Supply Log'!$E$6:$T$277,6,FALSE)</f>
        <v>#N/A</v>
      </c>
      <c r="L1205" s="65" t="e">
        <f>VLOOKUP(E1205,'Supply Log'!$E$6:$T$277,7,FALSE)</f>
        <v>#N/A</v>
      </c>
      <c r="M1205" s="65" t="e">
        <f>VLOOKUP(E1205,'Supply Log'!$E$6:$T$277,8,FALSE)</f>
        <v>#N/A</v>
      </c>
      <c r="N1205" s="65" t="e">
        <f>VLOOKUP(E1205,'Supply Log'!$E$6:$T$277,9,FALSE)</f>
        <v>#N/A</v>
      </c>
      <c r="O1205" s="65" t="e">
        <f>VLOOKUP(E1205,'Supply Log'!$E$6:$T$277,10,FALSE)</f>
        <v>#N/A</v>
      </c>
      <c r="P1205" s="29" t="e">
        <f t="shared" si="156"/>
        <v>#N/A</v>
      </c>
      <c r="Q1205" s="65" t="e">
        <f>VLOOKUP(E1205,'Supply Log'!$E$6:$T$277,12,FALSE)</f>
        <v>#N/A</v>
      </c>
      <c r="R1205" s="78" t="e">
        <f t="shared" si="157"/>
        <v>#N/A</v>
      </c>
      <c r="S1205" s="65"/>
      <c r="T1205" s="79" t="e">
        <f t="shared" si="158"/>
        <v>#N/A</v>
      </c>
      <c r="U1205" s="80" t="e">
        <f t="shared" si="159"/>
        <v>#N/A</v>
      </c>
      <c r="V1205" s="81" t="str">
        <f t="shared" si="160"/>
        <v/>
      </c>
      <c r="W1205" s="69" t="e">
        <f>VLOOKUP(F1205,'Input Log'!$E$6:$V$50000,18,FALSE)</f>
        <v>#N/A</v>
      </c>
      <c r="X1205" s="64" t="e">
        <f>VLOOKUP(E1205,'Supply Log'!$Z$6:$AB$699,2,FALSE)</f>
        <v>#N/A</v>
      </c>
      <c r="Y1205" s="64" t="e">
        <f>VLOOKUP(E1205,'Supply Log'!$E$6:$X$618,20,FALSE)</f>
        <v>#N/A</v>
      </c>
      <c r="Z1205" s="64"/>
      <c r="AA1205" s="64"/>
    </row>
    <row r="1206" spans="1:27" ht="15.75" customHeight="1">
      <c r="A1206" s="67" t="str">
        <f t="shared" si="153"/>
        <v/>
      </c>
      <c r="B1206" s="65">
        <f t="shared" si="155"/>
        <v>1118</v>
      </c>
      <c r="C1206" s="68" t="str">
        <f t="shared" si="154"/>
        <v/>
      </c>
      <c r="D1206" s="69"/>
      <c r="E1206" s="66"/>
      <c r="F1206" s="66"/>
      <c r="G1206" s="65" t="e">
        <f>VLOOKUP(E1206,'Supply Log'!$E$6:$T$999,2,FALSE)</f>
        <v>#N/A</v>
      </c>
      <c r="H1206" s="65" t="e">
        <f>VLOOKUP(E1206,'Supply Log'!$E$6:$T$999,3,FALSE)</f>
        <v>#N/A</v>
      </c>
      <c r="I1206" s="77"/>
      <c r="J1206" s="65" t="e">
        <f>VLOOKUP(E1206,'Supply Log'!$E$6:$T$277,5,FALSE)</f>
        <v>#N/A</v>
      </c>
      <c r="K1206" s="65" t="e">
        <f>VLOOKUP(E1206,'Supply Log'!$E$6:$T$277,6,FALSE)</f>
        <v>#N/A</v>
      </c>
      <c r="L1206" s="65" t="e">
        <f>VLOOKUP(E1206,'Supply Log'!$E$6:$T$277,7,FALSE)</f>
        <v>#N/A</v>
      </c>
      <c r="M1206" s="65" t="e">
        <f>VLOOKUP(E1206,'Supply Log'!$E$6:$T$277,8,FALSE)</f>
        <v>#N/A</v>
      </c>
      <c r="N1206" s="65" t="e">
        <f>VLOOKUP(E1206,'Supply Log'!$E$6:$T$277,9,FALSE)</f>
        <v>#N/A</v>
      </c>
      <c r="O1206" s="65" t="e">
        <f>VLOOKUP(E1206,'Supply Log'!$E$6:$T$277,10,FALSE)</f>
        <v>#N/A</v>
      </c>
      <c r="P1206" s="29" t="e">
        <f t="shared" si="156"/>
        <v>#N/A</v>
      </c>
      <c r="Q1206" s="65" t="e">
        <f>VLOOKUP(E1206,'Supply Log'!$E$6:$T$277,12,FALSE)</f>
        <v>#N/A</v>
      </c>
      <c r="R1206" s="78" t="e">
        <f t="shared" si="157"/>
        <v>#N/A</v>
      </c>
      <c r="S1206" s="65"/>
      <c r="T1206" s="79" t="e">
        <f t="shared" si="158"/>
        <v>#N/A</v>
      </c>
      <c r="U1206" s="80" t="e">
        <f t="shared" si="159"/>
        <v>#N/A</v>
      </c>
      <c r="V1206" s="81" t="str">
        <f t="shared" si="160"/>
        <v/>
      </c>
      <c r="W1206" s="69" t="e">
        <f>VLOOKUP(F1206,'Input Log'!$E$6:$V$50000,18,FALSE)</f>
        <v>#N/A</v>
      </c>
      <c r="X1206" s="64" t="e">
        <f>VLOOKUP(E1206,'Supply Log'!$Z$6:$AB$699,2,FALSE)</f>
        <v>#N/A</v>
      </c>
      <c r="Y1206" s="64" t="e">
        <f>VLOOKUP(E1206,'Supply Log'!$E$6:$X$618,20,FALSE)</f>
        <v>#N/A</v>
      </c>
      <c r="Z1206" s="64"/>
      <c r="AA1206" s="64"/>
    </row>
    <row r="1207" spans="1:27" ht="15.75" customHeight="1">
      <c r="A1207" s="67" t="str">
        <f t="shared" si="153"/>
        <v/>
      </c>
      <c r="B1207" s="65">
        <f t="shared" si="155"/>
        <v>1119</v>
      </c>
      <c r="C1207" s="68" t="str">
        <f t="shared" si="154"/>
        <v/>
      </c>
      <c r="D1207" s="69"/>
      <c r="E1207" s="66"/>
      <c r="F1207" s="66"/>
      <c r="G1207" s="65" t="e">
        <f>VLOOKUP(E1207,'Supply Log'!$E$6:$T$999,2,FALSE)</f>
        <v>#N/A</v>
      </c>
      <c r="H1207" s="65" t="e">
        <f>VLOOKUP(E1207,'Supply Log'!$E$6:$T$999,3,FALSE)</f>
        <v>#N/A</v>
      </c>
      <c r="I1207" s="77"/>
      <c r="J1207" s="65" t="e">
        <f>VLOOKUP(E1207,'Supply Log'!$E$6:$T$277,5,FALSE)</f>
        <v>#N/A</v>
      </c>
      <c r="K1207" s="65" t="e">
        <f>VLOOKUP(E1207,'Supply Log'!$E$6:$T$277,6,FALSE)</f>
        <v>#N/A</v>
      </c>
      <c r="L1207" s="65" t="e">
        <f>VLOOKUP(E1207,'Supply Log'!$E$6:$T$277,7,FALSE)</f>
        <v>#N/A</v>
      </c>
      <c r="M1207" s="65" t="e">
        <f>VLOOKUP(E1207,'Supply Log'!$E$6:$T$277,8,FALSE)</f>
        <v>#N/A</v>
      </c>
      <c r="N1207" s="65" t="e">
        <f>VLOOKUP(E1207,'Supply Log'!$E$6:$T$277,9,FALSE)</f>
        <v>#N/A</v>
      </c>
      <c r="O1207" s="65" t="e">
        <f>VLOOKUP(E1207,'Supply Log'!$E$6:$T$277,10,FALSE)</f>
        <v>#N/A</v>
      </c>
      <c r="P1207" s="29" t="e">
        <f t="shared" si="156"/>
        <v>#N/A</v>
      </c>
      <c r="Q1207" s="65" t="e">
        <f>VLOOKUP(E1207,'Supply Log'!$E$6:$T$277,12,FALSE)</f>
        <v>#N/A</v>
      </c>
      <c r="R1207" s="78" t="e">
        <f t="shared" si="157"/>
        <v>#N/A</v>
      </c>
      <c r="S1207" s="65"/>
      <c r="T1207" s="79" t="e">
        <f t="shared" si="158"/>
        <v>#N/A</v>
      </c>
      <c r="U1207" s="80" t="e">
        <f t="shared" si="159"/>
        <v>#N/A</v>
      </c>
      <c r="V1207" s="81" t="str">
        <f t="shared" si="160"/>
        <v/>
      </c>
      <c r="W1207" s="69" t="e">
        <f>VLOOKUP(F1207,'Input Log'!$E$6:$V$50000,18,FALSE)</f>
        <v>#N/A</v>
      </c>
      <c r="X1207" s="64" t="e">
        <f>VLOOKUP(E1207,'Supply Log'!$Z$6:$AB$699,2,FALSE)</f>
        <v>#N/A</v>
      </c>
      <c r="Y1207" s="64" t="e">
        <f>VLOOKUP(E1207,'Supply Log'!$E$6:$X$618,20,FALSE)</f>
        <v>#N/A</v>
      </c>
      <c r="Z1207" s="64"/>
      <c r="AA1207" s="64"/>
    </row>
    <row r="1208" spans="1:27" ht="15.75" customHeight="1">
      <c r="A1208" s="67" t="str">
        <f t="shared" si="153"/>
        <v/>
      </c>
      <c r="B1208" s="65">
        <f t="shared" si="155"/>
        <v>1120</v>
      </c>
      <c r="C1208" s="68" t="str">
        <f t="shared" si="154"/>
        <v/>
      </c>
      <c r="D1208" s="69"/>
      <c r="E1208" s="66"/>
      <c r="F1208" s="66"/>
      <c r="G1208" s="65" t="e">
        <f>VLOOKUP(E1208,'Supply Log'!$E$6:$T$999,2,FALSE)</f>
        <v>#N/A</v>
      </c>
      <c r="H1208" s="65" t="e">
        <f>VLOOKUP(E1208,'Supply Log'!$E$6:$T$999,3,FALSE)</f>
        <v>#N/A</v>
      </c>
      <c r="I1208" s="77"/>
      <c r="J1208" s="65" t="e">
        <f>VLOOKUP(E1208,'Supply Log'!$E$6:$T$277,5,FALSE)</f>
        <v>#N/A</v>
      </c>
      <c r="K1208" s="65" t="e">
        <f>VLOOKUP(E1208,'Supply Log'!$E$6:$T$277,6,FALSE)</f>
        <v>#N/A</v>
      </c>
      <c r="L1208" s="65" t="e">
        <f>VLOOKUP(E1208,'Supply Log'!$E$6:$T$277,7,FALSE)</f>
        <v>#N/A</v>
      </c>
      <c r="M1208" s="65" t="e">
        <f>VLOOKUP(E1208,'Supply Log'!$E$6:$T$277,8,FALSE)</f>
        <v>#N/A</v>
      </c>
      <c r="N1208" s="65" t="e">
        <f>VLOOKUP(E1208,'Supply Log'!$E$6:$T$277,9,FALSE)</f>
        <v>#N/A</v>
      </c>
      <c r="O1208" s="65" t="e">
        <f>VLOOKUP(E1208,'Supply Log'!$E$6:$T$277,10,FALSE)</f>
        <v>#N/A</v>
      </c>
      <c r="P1208" s="29" t="e">
        <f t="shared" si="156"/>
        <v>#N/A</v>
      </c>
      <c r="Q1208" s="65" t="e">
        <f>VLOOKUP(E1208,'Supply Log'!$E$6:$T$277,12,FALSE)</f>
        <v>#N/A</v>
      </c>
      <c r="R1208" s="78" t="e">
        <f t="shared" si="157"/>
        <v>#N/A</v>
      </c>
      <c r="S1208" s="65"/>
      <c r="T1208" s="79" t="e">
        <f t="shared" si="158"/>
        <v>#N/A</v>
      </c>
      <c r="U1208" s="80" t="e">
        <f t="shared" si="159"/>
        <v>#N/A</v>
      </c>
      <c r="V1208" s="81" t="str">
        <f t="shared" si="160"/>
        <v/>
      </c>
      <c r="W1208" s="69" t="e">
        <f>VLOOKUP(F1208,'Input Log'!$E$6:$V$50000,18,FALSE)</f>
        <v>#N/A</v>
      </c>
      <c r="X1208" s="64" t="e">
        <f>VLOOKUP(E1208,'Supply Log'!$Z$6:$AB$699,2,FALSE)</f>
        <v>#N/A</v>
      </c>
      <c r="Y1208" s="64" t="e">
        <f>VLOOKUP(E1208,'Supply Log'!$E$6:$X$618,20,FALSE)</f>
        <v>#N/A</v>
      </c>
      <c r="Z1208" s="64"/>
      <c r="AA1208" s="64"/>
    </row>
    <row r="1209" spans="1:27" ht="15.75" customHeight="1">
      <c r="A1209" s="67" t="str">
        <f t="shared" si="153"/>
        <v/>
      </c>
      <c r="B1209" s="65">
        <f t="shared" si="155"/>
        <v>1121</v>
      </c>
      <c r="C1209" s="68" t="str">
        <f t="shared" si="154"/>
        <v/>
      </c>
      <c r="D1209" s="69"/>
      <c r="E1209" s="66"/>
      <c r="F1209" s="66"/>
      <c r="G1209" s="65" t="e">
        <f>VLOOKUP(E1209,'Supply Log'!$E$6:$T$999,2,FALSE)</f>
        <v>#N/A</v>
      </c>
      <c r="H1209" s="65" t="e">
        <f>VLOOKUP(E1209,'Supply Log'!$E$6:$T$999,3,FALSE)</f>
        <v>#N/A</v>
      </c>
      <c r="I1209" s="77"/>
      <c r="J1209" s="65" t="e">
        <f>VLOOKUP(E1209,'Supply Log'!$E$6:$T$277,5,FALSE)</f>
        <v>#N/A</v>
      </c>
      <c r="K1209" s="65" t="e">
        <f>VLOOKUP(E1209,'Supply Log'!$E$6:$T$277,6,FALSE)</f>
        <v>#N/A</v>
      </c>
      <c r="L1209" s="65" t="e">
        <f>VLOOKUP(E1209,'Supply Log'!$E$6:$T$277,7,FALSE)</f>
        <v>#N/A</v>
      </c>
      <c r="M1209" s="65" t="e">
        <f>VLOOKUP(E1209,'Supply Log'!$E$6:$T$277,8,FALSE)</f>
        <v>#N/A</v>
      </c>
      <c r="N1209" s="65" t="e">
        <f>VLOOKUP(E1209,'Supply Log'!$E$6:$T$277,9,FALSE)</f>
        <v>#N/A</v>
      </c>
      <c r="O1209" s="65" t="e">
        <f>VLOOKUP(E1209,'Supply Log'!$E$6:$T$277,10,FALSE)</f>
        <v>#N/A</v>
      </c>
      <c r="P1209" s="29" t="e">
        <f t="shared" si="156"/>
        <v>#N/A</v>
      </c>
      <c r="Q1209" s="65" t="e">
        <f>VLOOKUP(E1209,'Supply Log'!$E$6:$T$277,12,FALSE)</f>
        <v>#N/A</v>
      </c>
      <c r="R1209" s="78" t="e">
        <f t="shared" si="157"/>
        <v>#N/A</v>
      </c>
      <c r="S1209" s="65"/>
      <c r="T1209" s="79" t="e">
        <f t="shared" si="158"/>
        <v>#N/A</v>
      </c>
      <c r="U1209" s="80" t="e">
        <f t="shared" si="159"/>
        <v>#N/A</v>
      </c>
      <c r="V1209" s="81" t="str">
        <f t="shared" si="160"/>
        <v/>
      </c>
      <c r="W1209" s="69" t="e">
        <f>VLOOKUP(F1209,'Input Log'!$E$6:$V$50000,18,FALSE)</f>
        <v>#N/A</v>
      </c>
      <c r="X1209" s="64" t="e">
        <f>VLOOKUP(E1209,'Supply Log'!$Z$6:$AB$699,2,FALSE)</f>
        <v>#N/A</v>
      </c>
      <c r="Y1209" s="64" t="e">
        <f>VLOOKUP(E1209,'Supply Log'!$E$6:$X$618,20,FALSE)</f>
        <v>#N/A</v>
      </c>
      <c r="Z1209" s="64"/>
      <c r="AA1209" s="64"/>
    </row>
    <row r="1210" spans="1:27" ht="15.75" customHeight="1">
      <c r="A1210" s="67" t="str">
        <f t="shared" si="153"/>
        <v/>
      </c>
      <c r="B1210" s="65">
        <f t="shared" si="155"/>
        <v>1122</v>
      </c>
      <c r="C1210" s="68" t="str">
        <f t="shared" si="154"/>
        <v/>
      </c>
      <c r="D1210" s="69"/>
      <c r="E1210" s="66"/>
      <c r="F1210" s="66"/>
      <c r="G1210" s="65" t="e">
        <f>VLOOKUP(E1210,'Supply Log'!$E$6:$T$999,2,FALSE)</f>
        <v>#N/A</v>
      </c>
      <c r="H1210" s="65" t="e">
        <f>VLOOKUP(E1210,'Supply Log'!$E$6:$T$999,3,FALSE)</f>
        <v>#N/A</v>
      </c>
      <c r="I1210" s="77"/>
      <c r="J1210" s="65" t="e">
        <f>VLOOKUP(E1210,'Supply Log'!$E$6:$T$277,5,FALSE)</f>
        <v>#N/A</v>
      </c>
      <c r="K1210" s="65" t="e">
        <f>VLOOKUP(E1210,'Supply Log'!$E$6:$T$277,6,FALSE)</f>
        <v>#N/A</v>
      </c>
      <c r="L1210" s="65" t="e">
        <f>VLOOKUP(E1210,'Supply Log'!$E$6:$T$277,7,FALSE)</f>
        <v>#N/A</v>
      </c>
      <c r="M1210" s="65" t="e">
        <f>VLOOKUP(E1210,'Supply Log'!$E$6:$T$277,8,FALSE)</f>
        <v>#N/A</v>
      </c>
      <c r="N1210" s="65" t="e">
        <f>VLOOKUP(E1210,'Supply Log'!$E$6:$T$277,9,FALSE)</f>
        <v>#N/A</v>
      </c>
      <c r="O1210" s="65" t="e">
        <f>VLOOKUP(E1210,'Supply Log'!$E$6:$T$277,10,FALSE)</f>
        <v>#N/A</v>
      </c>
      <c r="P1210" s="29" t="e">
        <f t="shared" si="156"/>
        <v>#N/A</v>
      </c>
      <c r="Q1210" s="65" t="e">
        <f>VLOOKUP(E1210,'Supply Log'!$E$6:$T$277,12,FALSE)</f>
        <v>#N/A</v>
      </c>
      <c r="R1210" s="78" t="e">
        <f t="shared" si="157"/>
        <v>#N/A</v>
      </c>
      <c r="S1210" s="65"/>
      <c r="T1210" s="79" t="e">
        <f t="shared" si="158"/>
        <v>#N/A</v>
      </c>
      <c r="U1210" s="80" t="e">
        <f t="shared" si="159"/>
        <v>#N/A</v>
      </c>
      <c r="V1210" s="81" t="str">
        <f t="shared" si="160"/>
        <v/>
      </c>
      <c r="W1210" s="69" t="e">
        <f>VLOOKUP(F1210,'Input Log'!$E$6:$V$50000,18,FALSE)</f>
        <v>#N/A</v>
      </c>
      <c r="X1210" s="64" t="e">
        <f>VLOOKUP(E1210,'Supply Log'!$Z$6:$AB$699,2,FALSE)</f>
        <v>#N/A</v>
      </c>
      <c r="Y1210" s="64" t="e">
        <f>VLOOKUP(E1210,'Supply Log'!$E$6:$X$618,20,FALSE)</f>
        <v>#N/A</v>
      </c>
      <c r="Z1210" s="64"/>
      <c r="AA1210" s="64"/>
    </row>
    <row r="1211" spans="1:27" ht="15.75" customHeight="1">
      <c r="A1211" s="67" t="str">
        <f t="shared" si="153"/>
        <v/>
      </c>
      <c r="B1211" s="65">
        <f t="shared" si="155"/>
        <v>1123</v>
      </c>
      <c r="C1211" s="68" t="str">
        <f t="shared" si="154"/>
        <v/>
      </c>
      <c r="D1211" s="69"/>
      <c r="E1211" s="66"/>
      <c r="F1211" s="66"/>
      <c r="G1211" s="65" t="e">
        <f>VLOOKUP(E1211,'Supply Log'!$E$6:$T$999,2,FALSE)</f>
        <v>#N/A</v>
      </c>
      <c r="H1211" s="65" t="e">
        <f>VLOOKUP(E1211,'Supply Log'!$E$6:$T$999,3,FALSE)</f>
        <v>#N/A</v>
      </c>
      <c r="I1211" s="77"/>
      <c r="J1211" s="65" t="e">
        <f>VLOOKUP(E1211,'Supply Log'!$E$6:$T$277,5,FALSE)</f>
        <v>#N/A</v>
      </c>
      <c r="K1211" s="65" t="e">
        <f>VLOOKUP(E1211,'Supply Log'!$E$6:$T$277,6,FALSE)</f>
        <v>#N/A</v>
      </c>
      <c r="L1211" s="65" t="e">
        <f>VLOOKUP(E1211,'Supply Log'!$E$6:$T$277,7,FALSE)</f>
        <v>#N/A</v>
      </c>
      <c r="M1211" s="65" t="e">
        <f>VLOOKUP(E1211,'Supply Log'!$E$6:$T$277,8,FALSE)</f>
        <v>#N/A</v>
      </c>
      <c r="N1211" s="65" t="e">
        <f>VLOOKUP(E1211,'Supply Log'!$E$6:$T$277,9,FALSE)</f>
        <v>#N/A</v>
      </c>
      <c r="O1211" s="65" t="e">
        <f>VLOOKUP(E1211,'Supply Log'!$E$6:$T$277,10,FALSE)</f>
        <v>#N/A</v>
      </c>
      <c r="P1211" s="29" t="e">
        <f t="shared" si="156"/>
        <v>#N/A</v>
      </c>
      <c r="Q1211" s="65" t="e">
        <f>VLOOKUP(E1211,'Supply Log'!$E$6:$T$277,12,FALSE)</f>
        <v>#N/A</v>
      </c>
      <c r="R1211" s="78" t="e">
        <f t="shared" si="157"/>
        <v>#N/A</v>
      </c>
      <c r="S1211" s="65"/>
      <c r="T1211" s="79" t="e">
        <f t="shared" si="158"/>
        <v>#N/A</v>
      </c>
      <c r="U1211" s="80" t="e">
        <f t="shared" si="159"/>
        <v>#N/A</v>
      </c>
      <c r="V1211" s="81" t="str">
        <f t="shared" si="160"/>
        <v/>
      </c>
      <c r="W1211" s="69" t="e">
        <f>VLOOKUP(F1211,'Input Log'!$E$6:$V$50000,18,FALSE)</f>
        <v>#N/A</v>
      </c>
      <c r="X1211" s="64" t="e">
        <f>VLOOKUP(E1211,'Supply Log'!$Z$6:$AB$699,2,FALSE)</f>
        <v>#N/A</v>
      </c>
      <c r="Y1211" s="64" t="e">
        <f>VLOOKUP(E1211,'Supply Log'!$E$6:$X$618,20,FALSE)</f>
        <v>#N/A</v>
      </c>
      <c r="Z1211" s="64"/>
      <c r="AA1211" s="64"/>
    </row>
    <row r="1212" spans="1:27" ht="15.75" customHeight="1">
      <c r="A1212" s="67" t="str">
        <f t="shared" si="153"/>
        <v/>
      </c>
      <c r="B1212" s="65">
        <f t="shared" si="155"/>
        <v>1124</v>
      </c>
      <c r="C1212" s="68" t="str">
        <f t="shared" si="154"/>
        <v/>
      </c>
      <c r="D1212" s="69"/>
      <c r="E1212" s="66"/>
      <c r="F1212" s="66"/>
      <c r="G1212" s="65" t="e">
        <f>VLOOKUP(E1212,'Supply Log'!$E$6:$T$999,2,FALSE)</f>
        <v>#N/A</v>
      </c>
      <c r="H1212" s="65" t="e">
        <f>VLOOKUP(E1212,'Supply Log'!$E$6:$T$999,3,FALSE)</f>
        <v>#N/A</v>
      </c>
      <c r="I1212" s="77"/>
      <c r="J1212" s="65" t="e">
        <f>VLOOKUP(E1212,'Supply Log'!$E$6:$T$277,5,FALSE)</f>
        <v>#N/A</v>
      </c>
      <c r="K1212" s="65" t="e">
        <f>VLOOKUP(E1212,'Supply Log'!$E$6:$T$277,6,FALSE)</f>
        <v>#N/A</v>
      </c>
      <c r="L1212" s="65" t="e">
        <f>VLOOKUP(E1212,'Supply Log'!$E$6:$T$277,7,FALSE)</f>
        <v>#N/A</v>
      </c>
      <c r="M1212" s="65" t="e">
        <f>VLOOKUP(E1212,'Supply Log'!$E$6:$T$277,8,FALSE)</f>
        <v>#N/A</v>
      </c>
      <c r="N1212" s="65" t="e">
        <f>VLOOKUP(E1212,'Supply Log'!$E$6:$T$277,9,FALSE)</f>
        <v>#N/A</v>
      </c>
      <c r="O1212" s="65" t="e">
        <f>VLOOKUP(E1212,'Supply Log'!$E$6:$T$277,10,FALSE)</f>
        <v>#N/A</v>
      </c>
      <c r="P1212" s="29" t="e">
        <f t="shared" si="156"/>
        <v>#N/A</v>
      </c>
      <c r="Q1212" s="65" t="e">
        <f>VLOOKUP(E1212,'Supply Log'!$E$6:$T$277,12,FALSE)</f>
        <v>#N/A</v>
      </c>
      <c r="R1212" s="78" t="e">
        <f t="shared" si="157"/>
        <v>#N/A</v>
      </c>
      <c r="S1212" s="65"/>
      <c r="T1212" s="79" t="e">
        <f t="shared" si="158"/>
        <v>#N/A</v>
      </c>
      <c r="U1212" s="80" t="e">
        <f t="shared" si="159"/>
        <v>#N/A</v>
      </c>
      <c r="V1212" s="81" t="str">
        <f t="shared" si="160"/>
        <v/>
      </c>
      <c r="W1212" s="69" t="e">
        <f>VLOOKUP(F1212,'Input Log'!$E$6:$V$50000,18,FALSE)</f>
        <v>#N/A</v>
      </c>
      <c r="X1212" s="64" t="e">
        <f>VLOOKUP(E1212,'Supply Log'!$Z$6:$AB$699,2,FALSE)</f>
        <v>#N/A</v>
      </c>
      <c r="Y1212" s="64" t="e">
        <f>VLOOKUP(E1212,'Supply Log'!$E$6:$X$618,20,FALSE)</f>
        <v>#N/A</v>
      </c>
      <c r="Z1212" s="64"/>
      <c r="AA1212" s="64"/>
    </row>
    <row r="1213" spans="1:27" ht="15.75" customHeight="1">
      <c r="A1213" s="67" t="str">
        <f t="shared" si="153"/>
        <v/>
      </c>
      <c r="B1213" s="65">
        <f t="shared" si="155"/>
        <v>1125</v>
      </c>
      <c r="C1213" s="68" t="str">
        <f t="shared" si="154"/>
        <v/>
      </c>
      <c r="D1213" s="69"/>
      <c r="E1213" s="66"/>
      <c r="F1213" s="66"/>
      <c r="G1213" s="65" t="e">
        <f>VLOOKUP(E1213,'Supply Log'!$E$6:$T$999,2,FALSE)</f>
        <v>#N/A</v>
      </c>
      <c r="H1213" s="65" t="e">
        <f>VLOOKUP(E1213,'Supply Log'!$E$6:$T$999,3,FALSE)</f>
        <v>#N/A</v>
      </c>
      <c r="I1213" s="77"/>
      <c r="J1213" s="65" t="e">
        <f>VLOOKUP(E1213,'Supply Log'!$E$6:$T$277,5,FALSE)</f>
        <v>#N/A</v>
      </c>
      <c r="K1213" s="65" t="e">
        <f>VLOOKUP(E1213,'Supply Log'!$E$6:$T$277,6,FALSE)</f>
        <v>#N/A</v>
      </c>
      <c r="L1213" s="65" t="e">
        <f>VLOOKUP(E1213,'Supply Log'!$E$6:$T$277,7,FALSE)</f>
        <v>#N/A</v>
      </c>
      <c r="M1213" s="65" t="e">
        <f>VLOOKUP(E1213,'Supply Log'!$E$6:$T$277,8,FALSE)</f>
        <v>#N/A</v>
      </c>
      <c r="N1213" s="65" t="e">
        <f>VLOOKUP(E1213,'Supply Log'!$E$6:$T$277,9,FALSE)</f>
        <v>#N/A</v>
      </c>
      <c r="O1213" s="65" t="e">
        <f>VLOOKUP(E1213,'Supply Log'!$E$6:$T$277,10,FALSE)</f>
        <v>#N/A</v>
      </c>
      <c r="P1213" s="29" t="e">
        <f t="shared" si="156"/>
        <v>#N/A</v>
      </c>
      <c r="Q1213" s="65" t="e">
        <f>VLOOKUP(E1213,'Supply Log'!$E$6:$T$277,12,FALSE)</f>
        <v>#N/A</v>
      </c>
      <c r="R1213" s="78" t="e">
        <f t="shared" si="157"/>
        <v>#N/A</v>
      </c>
      <c r="S1213" s="65"/>
      <c r="T1213" s="79" t="e">
        <f t="shared" si="158"/>
        <v>#N/A</v>
      </c>
      <c r="U1213" s="80" t="e">
        <f t="shared" si="159"/>
        <v>#N/A</v>
      </c>
      <c r="V1213" s="81" t="str">
        <f t="shared" si="160"/>
        <v/>
      </c>
      <c r="W1213" s="69" t="e">
        <f>VLOOKUP(F1213,'Input Log'!$E$6:$V$50000,18,FALSE)</f>
        <v>#N/A</v>
      </c>
      <c r="X1213" s="64" t="e">
        <f>VLOOKUP(E1213,'Supply Log'!$Z$6:$AB$699,2,FALSE)</f>
        <v>#N/A</v>
      </c>
      <c r="Y1213" s="64" t="e">
        <f>VLOOKUP(E1213,'Supply Log'!$E$6:$X$618,20,FALSE)</f>
        <v>#N/A</v>
      </c>
      <c r="Z1213" s="64"/>
      <c r="AA1213" s="64"/>
    </row>
    <row r="1214" spans="1:27" ht="15.75" customHeight="1">
      <c r="A1214" s="67" t="str">
        <f t="shared" si="153"/>
        <v/>
      </c>
      <c r="B1214" s="65">
        <f t="shared" si="155"/>
        <v>1126</v>
      </c>
      <c r="C1214" s="68" t="str">
        <f t="shared" si="154"/>
        <v/>
      </c>
      <c r="D1214" s="69"/>
      <c r="E1214" s="66"/>
      <c r="F1214" s="66"/>
      <c r="G1214" s="65" t="e">
        <f>VLOOKUP(E1214,'Supply Log'!$E$6:$T$999,2,FALSE)</f>
        <v>#N/A</v>
      </c>
      <c r="H1214" s="65" t="e">
        <f>VLOOKUP(E1214,'Supply Log'!$E$6:$T$999,3,FALSE)</f>
        <v>#N/A</v>
      </c>
      <c r="I1214" s="77"/>
      <c r="J1214" s="65" t="e">
        <f>VLOOKUP(E1214,'Supply Log'!$E$6:$T$277,5,FALSE)</f>
        <v>#N/A</v>
      </c>
      <c r="K1214" s="65" t="e">
        <f>VLOOKUP(E1214,'Supply Log'!$E$6:$T$277,6,FALSE)</f>
        <v>#N/A</v>
      </c>
      <c r="L1214" s="65" t="e">
        <f>VLOOKUP(E1214,'Supply Log'!$E$6:$T$277,7,FALSE)</f>
        <v>#N/A</v>
      </c>
      <c r="M1214" s="65" t="e">
        <f>VLOOKUP(E1214,'Supply Log'!$E$6:$T$277,8,FALSE)</f>
        <v>#N/A</v>
      </c>
      <c r="N1214" s="65" t="e">
        <f>VLOOKUP(E1214,'Supply Log'!$E$6:$T$277,9,FALSE)</f>
        <v>#N/A</v>
      </c>
      <c r="O1214" s="65" t="e">
        <f>VLOOKUP(E1214,'Supply Log'!$E$6:$T$277,10,FALSE)</f>
        <v>#N/A</v>
      </c>
      <c r="P1214" s="29" t="e">
        <f t="shared" si="156"/>
        <v>#N/A</v>
      </c>
      <c r="Q1214" s="65" t="e">
        <f>VLOOKUP(E1214,'Supply Log'!$E$6:$T$277,12,FALSE)</f>
        <v>#N/A</v>
      </c>
      <c r="R1214" s="78" t="e">
        <f t="shared" si="157"/>
        <v>#N/A</v>
      </c>
      <c r="S1214" s="65"/>
      <c r="T1214" s="79" t="e">
        <f t="shared" si="158"/>
        <v>#N/A</v>
      </c>
      <c r="U1214" s="80" t="e">
        <f t="shared" si="159"/>
        <v>#N/A</v>
      </c>
      <c r="V1214" s="81" t="str">
        <f t="shared" si="160"/>
        <v/>
      </c>
      <c r="W1214" s="69" t="e">
        <f>VLOOKUP(F1214,'Input Log'!$E$6:$V$50000,18,FALSE)</f>
        <v>#N/A</v>
      </c>
      <c r="X1214" s="64" t="e">
        <f>VLOOKUP(E1214,'Supply Log'!$Z$6:$AB$699,2,FALSE)</f>
        <v>#N/A</v>
      </c>
      <c r="Y1214" s="64" t="e">
        <f>VLOOKUP(E1214,'Supply Log'!$E$6:$X$618,20,FALSE)</f>
        <v>#N/A</v>
      </c>
      <c r="Z1214" s="64"/>
      <c r="AA1214" s="64"/>
    </row>
    <row r="1215" spans="1:27" ht="15.75" customHeight="1">
      <c r="A1215" s="67" t="str">
        <f t="shared" si="153"/>
        <v/>
      </c>
      <c r="B1215" s="65">
        <f t="shared" si="155"/>
        <v>1127</v>
      </c>
      <c r="C1215" s="68" t="str">
        <f t="shared" si="154"/>
        <v/>
      </c>
      <c r="D1215" s="69"/>
      <c r="E1215" s="66"/>
      <c r="F1215" s="66"/>
      <c r="G1215" s="65" t="e">
        <f>VLOOKUP(E1215,'Supply Log'!$E$6:$T$999,2,FALSE)</f>
        <v>#N/A</v>
      </c>
      <c r="H1215" s="65" t="e">
        <f>VLOOKUP(E1215,'Supply Log'!$E$6:$T$999,3,FALSE)</f>
        <v>#N/A</v>
      </c>
      <c r="I1215" s="77"/>
      <c r="J1215" s="65" t="e">
        <f>VLOOKUP(E1215,'Supply Log'!$E$6:$T$277,5,FALSE)</f>
        <v>#N/A</v>
      </c>
      <c r="K1215" s="65" t="e">
        <f>VLOOKUP(E1215,'Supply Log'!$E$6:$T$277,6,FALSE)</f>
        <v>#N/A</v>
      </c>
      <c r="L1215" s="65" t="e">
        <f>VLOOKUP(E1215,'Supply Log'!$E$6:$T$277,7,FALSE)</f>
        <v>#N/A</v>
      </c>
      <c r="M1215" s="65" t="e">
        <f>VLOOKUP(E1215,'Supply Log'!$E$6:$T$277,8,FALSE)</f>
        <v>#N/A</v>
      </c>
      <c r="N1215" s="65" t="e">
        <f>VLOOKUP(E1215,'Supply Log'!$E$6:$T$277,9,FALSE)</f>
        <v>#N/A</v>
      </c>
      <c r="O1215" s="65" t="e">
        <f>VLOOKUP(E1215,'Supply Log'!$E$6:$T$277,10,FALSE)</f>
        <v>#N/A</v>
      </c>
      <c r="P1215" s="29" t="e">
        <f t="shared" si="156"/>
        <v>#N/A</v>
      </c>
      <c r="Q1215" s="65" t="e">
        <f>VLOOKUP(E1215,'Supply Log'!$E$6:$T$277,12,FALSE)</f>
        <v>#N/A</v>
      </c>
      <c r="R1215" s="78" t="e">
        <f t="shared" si="157"/>
        <v>#N/A</v>
      </c>
      <c r="S1215" s="65"/>
      <c r="T1215" s="79" t="e">
        <f t="shared" si="158"/>
        <v>#N/A</v>
      </c>
      <c r="U1215" s="80" t="e">
        <f t="shared" si="159"/>
        <v>#N/A</v>
      </c>
      <c r="V1215" s="81" t="str">
        <f t="shared" si="160"/>
        <v/>
      </c>
      <c r="W1215" s="69" t="e">
        <f>VLOOKUP(F1215,'Input Log'!$E$6:$V$50000,18,FALSE)</f>
        <v>#N/A</v>
      </c>
      <c r="X1215" s="64" t="e">
        <f>VLOOKUP(E1215,'Supply Log'!$Z$6:$AB$699,2,FALSE)</f>
        <v>#N/A</v>
      </c>
      <c r="Y1215" s="64" t="e">
        <f>VLOOKUP(E1215,'Supply Log'!$E$6:$X$618,20,FALSE)</f>
        <v>#N/A</v>
      </c>
      <c r="Z1215" s="64"/>
      <c r="AA1215" s="64"/>
    </row>
    <row r="1216" spans="1:27" ht="15.75" customHeight="1">
      <c r="A1216" s="67" t="str">
        <f t="shared" si="153"/>
        <v/>
      </c>
      <c r="B1216" s="65">
        <f t="shared" si="155"/>
        <v>1128</v>
      </c>
      <c r="C1216" s="68" t="str">
        <f t="shared" si="154"/>
        <v/>
      </c>
      <c r="D1216" s="69"/>
      <c r="E1216" s="66"/>
      <c r="F1216" s="66"/>
      <c r="G1216" s="65" t="e">
        <f>VLOOKUP(E1216,'Supply Log'!$E$6:$T$999,2,FALSE)</f>
        <v>#N/A</v>
      </c>
      <c r="H1216" s="65" t="e">
        <f>VLOOKUP(E1216,'Supply Log'!$E$6:$T$999,3,FALSE)</f>
        <v>#N/A</v>
      </c>
      <c r="I1216" s="77"/>
      <c r="J1216" s="65" t="e">
        <f>VLOOKUP(E1216,'Supply Log'!$E$6:$T$277,5,FALSE)</f>
        <v>#N/A</v>
      </c>
      <c r="K1216" s="65" t="e">
        <f>VLOOKUP(E1216,'Supply Log'!$E$6:$T$277,6,FALSE)</f>
        <v>#N/A</v>
      </c>
      <c r="L1216" s="65" t="e">
        <f>VLOOKUP(E1216,'Supply Log'!$E$6:$T$277,7,FALSE)</f>
        <v>#N/A</v>
      </c>
      <c r="M1216" s="65" t="e">
        <f>VLOOKUP(E1216,'Supply Log'!$E$6:$T$277,8,FALSE)</f>
        <v>#N/A</v>
      </c>
      <c r="N1216" s="65" t="e">
        <f>VLOOKUP(E1216,'Supply Log'!$E$6:$T$277,9,FALSE)</f>
        <v>#N/A</v>
      </c>
      <c r="O1216" s="65" t="e">
        <f>VLOOKUP(E1216,'Supply Log'!$E$6:$T$277,10,FALSE)</f>
        <v>#N/A</v>
      </c>
      <c r="P1216" s="29" t="e">
        <f t="shared" si="156"/>
        <v>#N/A</v>
      </c>
      <c r="Q1216" s="65" t="e">
        <f>VLOOKUP(E1216,'Supply Log'!$E$6:$T$277,12,FALSE)</f>
        <v>#N/A</v>
      </c>
      <c r="R1216" s="78" t="e">
        <f t="shared" si="157"/>
        <v>#N/A</v>
      </c>
      <c r="S1216" s="65"/>
      <c r="T1216" s="79" t="e">
        <f t="shared" si="158"/>
        <v>#N/A</v>
      </c>
      <c r="U1216" s="80" t="e">
        <f t="shared" si="159"/>
        <v>#N/A</v>
      </c>
      <c r="V1216" s="81" t="str">
        <f t="shared" si="160"/>
        <v/>
      </c>
      <c r="W1216" s="69" t="e">
        <f>VLOOKUP(F1216,'Input Log'!$E$6:$V$50000,18,FALSE)</f>
        <v>#N/A</v>
      </c>
      <c r="X1216" s="64" t="e">
        <f>VLOOKUP(E1216,'Supply Log'!$Z$6:$AB$699,2,FALSE)</f>
        <v>#N/A</v>
      </c>
      <c r="Y1216" s="64" t="e">
        <f>VLOOKUP(E1216,'Supply Log'!$E$6:$X$618,20,FALSE)</f>
        <v>#N/A</v>
      </c>
      <c r="Z1216" s="64"/>
      <c r="AA1216" s="64"/>
    </row>
    <row r="1217" spans="1:27" ht="15.75" customHeight="1">
      <c r="A1217" s="67" t="str">
        <f t="shared" si="153"/>
        <v/>
      </c>
      <c r="B1217" s="65">
        <f t="shared" si="155"/>
        <v>1129</v>
      </c>
      <c r="C1217" s="68" t="str">
        <f t="shared" si="154"/>
        <v/>
      </c>
      <c r="D1217" s="69"/>
      <c r="E1217" s="66"/>
      <c r="F1217" s="66"/>
      <c r="G1217" s="65" t="e">
        <f>VLOOKUP(E1217,'Supply Log'!$E$6:$T$999,2,FALSE)</f>
        <v>#N/A</v>
      </c>
      <c r="H1217" s="65" t="e">
        <f>VLOOKUP(E1217,'Supply Log'!$E$6:$T$999,3,FALSE)</f>
        <v>#N/A</v>
      </c>
      <c r="I1217" s="77"/>
      <c r="J1217" s="65" t="e">
        <f>VLOOKUP(E1217,'Supply Log'!$E$6:$T$277,5,FALSE)</f>
        <v>#N/A</v>
      </c>
      <c r="K1217" s="65" t="e">
        <f>VLOOKUP(E1217,'Supply Log'!$E$6:$T$277,6,FALSE)</f>
        <v>#N/A</v>
      </c>
      <c r="L1217" s="65" t="e">
        <f>VLOOKUP(E1217,'Supply Log'!$E$6:$T$277,7,FALSE)</f>
        <v>#N/A</v>
      </c>
      <c r="M1217" s="65" t="e">
        <f>VLOOKUP(E1217,'Supply Log'!$E$6:$T$277,8,FALSE)</f>
        <v>#N/A</v>
      </c>
      <c r="N1217" s="65" t="e">
        <f>VLOOKUP(E1217,'Supply Log'!$E$6:$T$277,9,FALSE)</f>
        <v>#N/A</v>
      </c>
      <c r="O1217" s="65" t="e">
        <f>VLOOKUP(E1217,'Supply Log'!$E$6:$T$277,10,FALSE)</f>
        <v>#N/A</v>
      </c>
      <c r="P1217" s="29" t="e">
        <f t="shared" si="156"/>
        <v>#N/A</v>
      </c>
      <c r="Q1217" s="65" t="e">
        <f>VLOOKUP(E1217,'Supply Log'!$E$6:$T$277,12,FALSE)</f>
        <v>#N/A</v>
      </c>
      <c r="R1217" s="78" t="e">
        <f t="shared" si="157"/>
        <v>#N/A</v>
      </c>
      <c r="S1217" s="65"/>
      <c r="T1217" s="79" t="e">
        <f t="shared" si="158"/>
        <v>#N/A</v>
      </c>
      <c r="U1217" s="80" t="e">
        <f t="shared" si="159"/>
        <v>#N/A</v>
      </c>
      <c r="V1217" s="81" t="str">
        <f t="shared" si="160"/>
        <v/>
      </c>
      <c r="W1217" s="69" t="e">
        <f>VLOOKUP(F1217,'Input Log'!$E$6:$V$50000,18,FALSE)</f>
        <v>#N/A</v>
      </c>
      <c r="X1217" s="64" t="e">
        <f>VLOOKUP(E1217,'Supply Log'!$Z$6:$AB$699,2,FALSE)</f>
        <v>#N/A</v>
      </c>
      <c r="Y1217" s="64" t="e">
        <f>VLOOKUP(E1217,'Supply Log'!$E$6:$X$618,20,FALSE)</f>
        <v>#N/A</v>
      </c>
      <c r="Z1217" s="64"/>
      <c r="AA1217" s="64"/>
    </row>
    <row r="1218" spans="1:27" ht="15.75" customHeight="1">
      <c r="A1218" s="67" t="str">
        <f t="shared" si="153"/>
        <v/>
      </c>
      <c r="B1218" s="65">
        <f t="shared" si="155"/>
        <v>1130</v>
      </c>
      <c r="C1218" s="68" t="str">
        <f t="shared" si="154"/>
        <v/>
      </c>
      <c r="D1218" s="69"/>
      <c r="E1218" s="66"/>
      <c r="F1218" s="66"/>
      <c r="G1218" s="65" t="e">
        <f>VLOOKUP(E1218,'Supply Log'!$E$6:$T$999,2,FALSE)</f>
        <v>#N/A</v>
      </c>
      <c r="H1218" s="65" t="e">
        <f>VLOOKUP(E1218,'Supply Log'!$E$6:$T$999,3,FALSE)</f>
        <v>#N/A</v>
      </c>
      <c r="I1218" s="77"/>
      <c r="J1218" s="65" t="e">
        <f>VLOOKUP(E1218,'Supply Log'!$E$6:$T$277,5,FALSE)</f>
        <v>#N/A</v>
      </c>
      <c r="K1218" s="65" t="e">
        <f>VLOOKUP(E1218,'Supply Log'!$E$6:$T$277,6,FALSE)</f>
        <v>#N/A</v>
      </c>
      <c r="L1218" s="65" t="e">
        <f>VLOOKUP(E1218,'Supply Log'!$E$6:$T$277,7,FALSE)</f>
        <v>#N/A</v>
      </c>
      <c r="M1218" s="65" t="e">
        <f>VLOOKUP(E1218,'Supply Log'!$E$6:$T$277,8,FALSE)</f>
        <v>#N/A</v>
      </c>
      <c r="N1218" s="65" t="e">
        <f>VLOOKUP(E1218,'Supply Log'!$E$6:$T$277,9,FALSE)</f>
        <v>#N/A</v>
      </c>
      <c r="O1218" s="65" t="e">
        <f>VLOOKUP(E1218,'Supply Log'!$E$6:$T$277,10,FALSE)</f>
        <v>#N/A</v>
      </c>
      <c r="P1218" s="29" t="e">
        <f t="shared" si="156"/>
        <v>#N/A</v>
      </c>
      <c r="Q1218" s="65" t="e">
        <f>VLOOKUP(E1218,'Supply Log'!$E$6:$T$277,12,FALSE)</f>
        <v>#N/A</v>
      </c>
      <c r="R1218" s="78" t="e">
        <f t="shared" si="157"/>
        <v>#N/A</v>
      </c>
      <c r="S1218" s="65"/>
      <c r="T1218" s="79" t="e">
        <f t="shared" si="158"/>
        <v>#N/A</v>
      </c>
      <c r="U1218" s="80" t="e">
        <f t="shared" si="159"/>
        <v>#N/A</v>
      </c>
      <c r="V1218" s="81" t="str">
        <f t="shared" si="160"/>
        <v/>
      </c>
      <c r="W1218" s="69" t="e">
        <f>VLOOKUP(F1218,'Input Log'!$E$6:$V$50000,18,FALSE)</f>
        <v>#N/A</v>
      </c>
      <c r="X1218" s="64" t="e">
        <f>VLOOKUP(E1218,'Supply Log'!$Z$6:$AB$699,2,FALSE)</f>
        <v>#N/A</v>
      </c>
      <c r="Y1218" s="64" t="e">
        <f>VLOOKUP(E1218,'Supply Log'!$E$6:$X$618,20,FALSE)</f>
        <v>#N/A</v>
      </c>
      <c r="Z1218" s="64"/>
      <c r="AA1218" s="64"/>
    </row>
    <row r="1219" spans="1:27" ht="15.75" customHeight="1">
      <c r="A1219" s="67" t="str">
        <f t="shared" si="153"/>
        <v/>
      </c>
      <c r="B1219" s="65">
        <f t="shared" si="155"/>
        <v>1131</v>
      </c>
      <c r="C1219" s="68" t="str">
        <f t="shared" si="154"/>
        <v/>
      </c>
      <c r="D1219" s="69"/>
      <c r="E1219" s="66"/>
      <c r="F1219" s="66"/>
      <c r="G1219" s="65" t="e">
        <f>VLOOKUP(E1219,'Supply Log'!$E$6:$T$999,2,FALSE)</f>
        <v>#N/A</v>
      </c>
      <c r="H1219" s="65" t="e">
        <f>VLOOKUP(E1219,'Supply Log'!$E$6:$T$999,3,FALSE)</f>
        <v>#N/A</v>
      </c>
      <c r="I1219" s="77"/>
      <c r="J1219" s="65" t="e">
        <f>VLOOKUP(E1219,'Supply Log'!$E$6:$T$277,5,FALSE)</f>
        <v>#N/A</v>
      </c>
      <c r="K1219" s="65" t="e">
        <f>VLOOKUP(E1219,'Supply Log'!$E$6:$T$277,6,FALSE)</f>
        <v>#N/A</v>
      </c>
      <c r="L1219" s="65" t="e">
        <f>VLOOKUP(E1219,'Supply Log'!$E$6:$T$277,7,FALSE)</f>
        <v>#N/A</v>
      </c>
      <c r="M1219" s="65" t="e">
        <f>VLOOKUP(E1219,'Supply Log'!$E$6:$T$277,8,FALSE)</f>
        <v>#N/A</v>
      </c>
      <c r="N1219" s="65" t="e">
        <f>VLOOKUP(E1219,'Supply Log'!$E$6:$T$277,9,FALSE)</f>
        <v>#N/A</v>
      </c>
      <c r="O1219" s="65" t="e">
        <f>VLOOKUP(E1219,'Supply Log'!$E$6:$T$277,10,FALSE)</f>
        <v>#N/A</v>
      </c>
      <c r="P1219" s="29" t="e">
        <f t="shared" si="156"/>
        <v>#N/A</v>
      </c>
      <c r="Q1219" s="65" t="e">
        <f>VLOOKUP(E1219,'Supply Log'!$E$6:$T$277,12,FALSE)</f>
        <v>#N/A</v>
      </c>
      <c r="R1219" s="78" t="e">
        <f t="shared" si="157"/>
        <v>#N/A</v>
      </c>
      <c r="S1219" s="65"/>
      <c r="T1219" s="79" t="e">
        <f t="shared" si="158"/>
        <v>#N/A</v>
      </c>
      <c r="U1219" s="80" t="e">
        <f t="shared" si="159"/>
        <v>#N/A</v>
      </c>
      <c r="V1219" s="81" t="str">
        <f t="shared" si="160"/>
        <v/>
      </c>
      <c r="W1219" s="69" t="e">
        <f>VLOOKUP(F1219,'Input Log'!$E$6:$V$50000,18,FALSE)</f>
        <v>#N/A</v>
      </c>
      <c r="X1219" s="64" t="e">
        <f>VLOOKUP(E1219,'Supply Log'!$Z$6:$AB$699,2,FALSE)</f>
        <v>#N/A</v>
      </c>
      <c r="Y1219" s="64" t="e">
        <f>VLOOKUP(E1219,'Supply Log'!$E$6:$X$618,20,FALSE)</f>
        <v>#N/A</v>
      </c>
      <c r="Z1219" s="64"/>
      <c r="AA1219" s="64"/>
    </row>
    <row r="1220" spans="1:27" ht="15.75" customHeight="1">
      <c r="A1220" s="67" t="str">
        <f t="shared" si="153"/>
        <v/>
      </c>
      <c r="B1220" s="65">
        <f t="shared" si="155"/>
        <v>1132</v>
      </c>
      <c r="C1220" s="68" t="str">
        <f t="shared" si="154"/>
        <v/>
      </c>
      <c r="D1220" s="69"/>
      <c r="E1220" s="66"/>
      <c r="F1220" s="66"/>
      <c r="G1220" s="65" t="e">
        <f>VLOOKUP(E1220,'Supply Log'!$E$6:$T$999,2,FALSE)</f>
        <v>#N/A</v>
      </c>
      <c r="H1220" s="65" t="e">
        <f>VLOOKUP(E1220,'Supply Log'!$E$6:$T$999,3,FALSE)</f>
        <v>#N/A</v>
      </c>
      <c r="I1220" s="77"/>
      <c r="J1220" s="65" t="e">
        <f>VLOOKUP(E1220,'Supply Log'!$E$6:$T$277,5,FALSE)</f>
        <v>#N/A</v>
      </c>
      <c r="K1220" s="65" t="e">
        <f>VLOOKUP(E1220,'Supply Log'!$E$6:$T$277,6,FALSE)</f>
        <v>#N/A</v>
      </c>
      <c r="L1220" s="65" t="e">
        <f>VLOOKUP(E1220,'Supply Log'!$E$6:$T$277,7,FALSE)</f>
        <v>#N/A</v>
      </c>
      <c r="M1220" s="65" t="e">
        <f>VLOOKUP(E1220,'Supply Log'!$E$6:$T$277,8,FALSE)</f>
        <v>#N/A</v>
      </c>
      <c r="N1220" s="65" t="e">
        <f>VLOOKUP(E1220,'Supply Log'!$E$6:$T$277,9,FALSE)</f>
        <v>#N/A</v>
      </c>
      <c r="O1220" s="65" t="e">
        <f>VLOOKUP(E1220,'Supply Log'!$E$6:$T$277,10,FALSE)</f>
        <v>#N/A</v>
      </c>
      <c r="P1220" s="29" t="e">
        <f t="shared" si="156"/>
        <v>#N/A</v>
      </c>
      <c r="Q1220" s="65" t="e">
        <f>VLOOKUP(E1220,'Supply Log'!$E$6:$T$277,12,FALSE)</f>
        <v>#N/A</v>
      </c>
      <c r="R1220" s="78" t="e">
        <f t="shared" si="157"/>
        <v>#N/A</v>
      </c>
      <c r="S1220" s="65"/>
      <c r="T1220" s="79" t="e">
        <f t="shared" si="158"/>
        <v>#N/A</v>
      </c>
      <c r="U1220" s="80" t="e">
        <f t="shared" si="159"/>
        <v>#N/A</v>
      </c>
      <c r="V1220" s="81" t="str">
        <f t="shared" si="160"/>
        <v/>
      </c>
      <c r="W1220" s="69" t="e">
        <f>VLOOKUP(F1220,'Input Log'!$E$6:$V$50000,18,FALSE)</f>
        <v>#N/A</v>
      </c>
      <c r="X1220" s="64" t="e">
        <f>VLOOKUP(E1220,'Supply Log'!$Z$6:$AB$699,2,FALSE)</f>
        <v>#N/A</v>
      </c>
      <c r="Y1220" s="64" t="e">
        <f>VLOOKUP(E1220,'Supply Log'!$E$6:$X$618,20,FALSE)</f>
        <v>#N/A</v>
      </c>
      <c r="Z1220" s="64"/>
      <c r="AA1220" s="64"/>
    </row>
    <row r="1221" spans="1:27" ht="15.75" customHeight="1">
      <c r="A1221" s="67" t="str">
        <f t="shared" ref="A1221:A1284" si="161">IF(COUNTIF($F$5:$F$45650,F1221)&gt;1,"DOUBLE","")</f>
        <v/>
      </c>
      <c r="B1221" s="65">
        <f t="shared" si="155"/>
        <v>1133</v>
      </c>
      <c r="C1221" s="68" t="str">
        <f t="shared" ref="C1221:C1284" si="162">IF(D1221="","",(IF(D1222=D1221,"",1)))</f>
        <v/>
      </c>
      <c r="D1221" s="69"/>
      <c r="E1221" s="66"/>
      <c r="F1221" s="66"/>
      <c r="G1221" s="65" t="e">
        <f>VLOOKUP(E1221,'Supply Log'!$E$6:$T$999,2,FALSE)</f>
        <v>#N/A</v>
      </c>
      <c r="H1221" s="65" t="e">
        <f>VLOOKUP(E1221,'Supply Log'!$E$6:$T$999,3,FALSE)</f>
        <v>#N/A</v>
      </c>
      <c r="I1221" s="77"/>
      <c r="J1221" s="65" t="e">
        <f>VLOOKUP(E1221,'Supply Log'!$E$6:$T$277,5,FALSE)</f>
        <v>#N/A</v>
      </c>
      <c r="K1221" s="65" t="e">
        <f>VLOOKUP(E1221,'Supply Log'!$E$6:$T$277,6,FALSE)</f>
        <v>#N/A</v>
      </c>
      <c r="L1221" s="65" t="e">
        <f>VLOOKUP(E1221,'Supply Log'!$E$6:$T$277,7,FALSE)</f>
        <v>#N/A</v>
      </c>
      <c r="M1221" s="65" t="e">
        <f>VLOOKUP(E1221,'Supply Log'!$E$6:$T$277,8,FALSE)</f>
        <v>#N/A</v>
      </c>
      <c r="N1221" s="65" t="e">
        <f>VLOOKUP(E1221,'Supply Log'!$E$6:$T$277,9,FALSE)</f>
        <v>#N/A</v>
      </c>
      <c r="O1221" s="65" t="e">
        <f>VLOOKUP(E1221,'Supply Log'!$E$6:$T$277,10,FALSE)</f>
        <v>#N/A</v>
      </c>
      <c r="P1221" s="29" t="e">
        <f t="shared" si="156"/>
        <v>#N/A</v>
      </c>
      <c r="Q1221" s="65" t="e">
        <f>VLOOKUP(E1221,'Supply Log'!$E$6:$T$277,12,FALSE)</f>
        <v>#N/A</v>
      </c>
      <c r="R1221" s="78" t="e">
        <f t="shared" si="157"/>
        <v>#N/A</v>
      </c>
      <c r="S1221" s="65"/>
      <c r="T1221" s="79" t="e">
        <f t="shared" si="158"/>
        <v>#N/A</v>
      </c>
      <c r="U1221" s="80" t="e">
        <f t="shared" si="159"/>
        <v>#N/A</v>
      </c>
      <c r="V1221" s="81" t="str">
        <f t="shared" si="160"/>
        <v/>
      </c>
      <c r="W1221" s="69" t="e">
        <f>VLOOKUP(F1221,'Input Log'!$E$6:$V$50000,18,FALSE)</f>
        <v>#N/A</v>
      </c>
      <c r="X1221" s="64" t="e">
        <f>VLOOKUP(E1221,'Supply Log'!$Z$6:$AB$699,2,FALSE)</f>
        <v>#N/A</v>
      </c>
      <c r="Y1221" s="64" t="e">
        <f>VLOOKUP(E1221,'Supply Log'!$E$6:$X$618,20,FALSE)</f>
        <v>#N/A</v>
      </c>
      <c r="Z1221" s="64"/>
      <c r="AA1221" s="64"/>
    </row>
    <row r="1222" spans="1:27" ht="15.75" customHeight="1">
      <c r="A1222" s="67" t="str">
        <f t="shared" si="161"/>
        <v/>
      </c>
      <c r="B1222" s="65">
        <f t="shared" ref="B1222:B1285" si="163">+B1221+1</f>
        <v>1134</v>
      </c>
      <c r="C1222" s="68" t="str">
        <f t="shared" si="162"/>
        <v/>
      </c>
      <c r="D1222" s="69"/>
      <c r="E1222" s="66"/>
      <c r="F1222" s="66"/>
      <c r="G1222" s="65" t="e">
        <f>VLOOKUP(E1222,'Supply Log'!$E$6:$T$999,2,FALSE)</f>
        <v>#N/A</v>
      </c>
      <c r="H1222" s="65" t="e">
        <f>VLOOKUP(E1222,'Supply Log'!$E$6:$T$999,3,FALSE)</f>
        <v>#N/A</v>
      </c>
      <c r="I1222" s="77"/>
      <c r="J1222" s="65" t="e">
        <f>VLOOKUP(E1222,'Supply Log'!$E$6:$T$277,5,FALSE)</f>
        <v>#N/A</v>
      </c>
      <c r="K1222" s="65" t="e">
        <f>VLOOKUP(E1222,'Supply Log'!$E$6:$T$277,6,FALSE)</f>
        <v>#N/A</v>
      </c>
      <c r="L1222" s="65" t="e">
        <f>VLOOKUP(E1222,'Supply Log'!$E$6:$T$277,7,FALSE)</f>
        <v>#N/A</v>
      </c>
      <c r="M1222" s="65" t="e">
        <f>VLOOKUP(E1222,'Supply Log'!$E$6:$T$277,8,FALSE)</f>
        <v>#N/A</v>
      </c>
      <c r="N1222" s="65" t="e">
        <f>VLOOKUP(E1222,'Supply Log'!$E$6:$T$277,9,FALSE)</f>
        <v>#N/A</v>
      </c>
      <c r="O1222" s="65" t="e">
        <f>VLOOKUP(E1222,'Supply Log'!$E$6:$T$277,10,FALSE)</f>
        <v>#N/A</v>
      </c>
      <c r="P1222" s="29" t="e">
        <f t="shared" ref="P1222:P1285" si="164">+ROUND((O1222*O1222*I1222*0.7854)/10000,2)</f>
        <v>#N/A</v>
      </c>
      <c r="Q1222" s="65" t="e">
        <f>VLOOKUP(E1222,'Supply Log'!$E$6:$T$277,12,FALSE)</f>
        <v>#N/A</v>
      </c>
      <c r="R1222" s="78" t="e">
        <f t="shared" ref="R1222:R1285" si="165">ROUND(((Q1222*Q1222*(I1222-S1222)*0.7854)/10000),2)</f>
        <v>#N/A</v>
      </c>
      <c r="S1222" s="65"/>
      <c r="T1222" s="79" t="e">
        <f t="shared" ref="T1222:T1285" si="166">+ROUND((O1222*O1222*S1222*0.7854)/10000,2)</f>
        <v>#N/A</v>
      </c>
      <c r="U1222" s="80" t="e">
        <f t="shared" ref="U1222:U1285" si="167">+P1222-R1222-T1222</f>
        <v>#N/A</v>
      </c>
      <c r="V1222" s="81" t="str">
        <f t="shared" ref="V1222:V1285" si="168">IF(C1222="","",(SUMIF($D$2:$D$23587,D1222,$P$2:$P$23587)))</f>
        <v/>
      </c>
      <c r="W1222" s="69" t="e">
        <f>VLOOKUP(F1222,'Input Log'!$E$6:$V$50000,18,FALSE)</f>
        <v>#N/A</v>
      </c>
      <c r="X1222" s="64" t="e">
        <f>VLOOKUP(E1222,'Supply Log'!$Z$6:$AB$699,2,FALSE)</f>
        <v>#N/A</v>
      </c>
      <c r="Y1222" s="64" t="e">
        <f>VLOOKUP(E1222,'Supply Log'!$E$6:$X$618,20,FALSE)</f>
        <v>#N/A</v>
      </c>
      <c r="Z1222" s="64"/>
      <c r="AA1222" s="64"/>
    </row>
    <row r="1223" spans="1:27" ht="15.75" customHeight="1">
      <c r="A1223" s="67" t="str">
        <f t="shared" si="161"/>
        <v/>
      </c>
      <c r="B1223" s="65">
        <f t="shared" si="163"/>
        <v>1135</v>
      </c>
      <c r="C1223" s="68" t="str">
        <f t="shared" si="162"/>
        <v/>
      </c>
      <c r="D1223" s="69"/>
      <c r="E1223" s="66"/>
      <c r="F1223" s="66"/>
      <c r="G1223" s="65" t="e">
        <f>VLOOKUP(E1223,'Supply Log'!$E$6:$T$999,2,FALSE)</f>
        <v>#N/A</v>
      </c>
      <c r="H1223" s="65" t="e">
        <f>VLOOKUP(E1223,'Supply Log'!$E$6:$T$999,3,FALSE)</f>
        <v>#N/A</v>
      </c>
      <c r="I1223" s="77"/>
      <c r="J1223" s="65" t="e">
        <f>VLOOKUP(E1223,'Supply Log'!$E$6:$T$277,5,FALSE)</f>
        <v>#N/A</v>
      </c>
      <c r="K1223" s="65" t="e">
        <f>VLOOKUP(E1223,'Supply Log'!$E$6:$T$277,6,FALSE)</f>
        <v>#N/A</v>
      </c>
      <c r="L1223" s="65" t="e">
        <f>VLOOKUP(E1223,'Supply Log'!$E$6:$T$277,7,FALSE)</f>
        <v>#N/A</v>
      </c>
      <c r="M1223" s="65" t="e">
        <f>VLOOKUP(E1223,'Supply Log'!$E$6:$T$277,8,FALSE)</f>
        <v>#N/A</v>
      </c>
      <c r="N1223" s="65" t="e">
        <f>VLOOKUP(E1223,'Supply Log'!$E$6:$T$277,9,FALSE)</f>
        <v>#N/A</v>
      </c>
      <c r="O1223" s="65" t="e">
        <f>VLOOKUP(E1223,'Supply Log'!$E$6:$T$277,10,FALSE)</f>
        <v>#N/A</v>
      </c>
      <c r="P1223" s="29" t="e">
        <f t="shared" si="164"/>
        <v>#N/A</v>
      </c>
      <c r="Q1223" s="65" t="e">
        <f>VLOOKUP(E1223,'Supply Log'!$E$6:$T$277,12,FALSE)</f>
        <v>#N/A</v>
      </c>
      <c r="R1223" s="78" t="e">
        <f t="shared" si="165"/>
        <v>#N/A</v>
      </c>
      <c r="S1223" s="65"/>
      <c r="T1223" s="79" t="e">
        <f t="shared" si="166"/>
        <v>#N/A</v>
      </c>
      <c r="U1223" s="80" t="e">
        <f t="shared" si="167"/>
        <v>#N/A</v>
      </c>
      <c r="V1223" s="81" t="str">
        <f t="shared" si="168"/>
        <v/>
      </c>
      <c r="W1223" s="69" t="e">
        <f>VLOOKUP(F1223,'Input Log'!$E$6:$V$50000,18,FALSE)</f>
        <v>#N/A</v>
      </c>
      <c r="X1223" s="64" t="e">
        <f>VLOOKUP(E1223,'Supply Log'!$Z$6:$AB$699,2,FALSE)</f>
        <v>#N/A</v>
      </c>
      <c r="Y1223" s="64" t="e">
        <f>VLOOKUP(E1223,'Supply Log'!$E$6:$X$618,20,FALSE)</f>
        <v>#N/A</v>
      </c>
      <c r="Z1223" s="64"/>
      <c r="AA1223" s="64"/>
    </row>
    <row r="1224" spans="1:27" ht="15.75" customHeight="1">
      <c r="A1224" s="67" t="str">
        <f t="shared" si="161"/>
        <v/>
      </c>
      <c r="B1224" s="65">
        <f t="shared" si="163"/>
        <v>1136</v>
      </c>
      <c r="C1224" s="68" t="str">
        <f t="shared" si="162"/>
        <v/>
      </c>
      <c r="D1224" s="69"/>
      <c r="E1224" s="66"/>
      <c r="F1224" s="66"/>
      <c r="G1224" s="65" t="e">
        <f>VLOOKUP(E1224,'Supply Log'!$E$6:$T$999,2,FALSE)</f>
        <v>#N/A</v>
      </c>
      <c r="H1224" s="65" t="e">
        <f>VLOOKUP(E1224,'Supply Log'!$E$6:$T$999,3,FALSE)</f>
        <v>#N/A</v>
      </c>
      <c r="I1224" s="77"/>
      <c r="J1224" s="65" t="e">
        <f>VLOOKUP(E1224,'Supply Log'!$E$6:$T$277,5,FALSE)</f>
        <v>#N/A</v>
      </c>
      <c r="K1224" s="65" t="e">
        <f>VLOOKUP(E1224,'Supply Log'!$E$6:$T$277,6,FALSE)</f>
        <v>#N/A</v>
      </c>
      <c r="L1224" s="65" t="e">
        <f>VLOOKUP(E1224,'Supply Log'!$E$6:$T$277,7,FALSE)</f>
        <v>#N/A</v>
      </c>
      <c r="M1224" s="65" t="e">
        <f>VLOOKUP(E1224,'Supply Log'!$E$6:$T$277,8,FALSE)</f>
        <v>#N/A</v>
      </c>
      <c r="N1224" s="65" t="e">
        <f>VLOOKUP(E1224,'Supply Log'!$E$6:$T$277,9,FALSE)</f>
        <v>#N/A</v>
      </c>
      <c r="O1224" s="65" t="e">
        <f>VLOOKUP(E1224,'Supply Log'!$E$6:$T$277,10,FALSE)</f>
        <v>#N/A</v>
      </c>
      <c r="P1224" s="29" t="e">
        <f t="shared" si="164"/>
        <v>#N/A</v>
      </c>
      <c r="Q1224" s="65" t="e">
        <f>VLOOKUP(E1224,'Supply Log'!$E$6:$T$277,12,FALSE)</f>
        <v>#N/A</v>
      </c>
      <c r="R1224" s="78" t="e">
        <f t="shared" si="165"/>
        <v>#N/A</v>
      </c>
      <c r="S1224" s="65"/>
      <c r="T1224" s="79" t="e">
        <f t="shared" si="166"/>
        <v>#N/A</v>
      </c>
      <c r="U1224" s="80" t="e">
        <f t="shared" si="167"/>
        <v>#N/A</v>
      </c>
      <c r="V1224" s="81" t="str">
        <f t="shared" si="168"/>
        <v/>
      </c>
      <c r="W1224" s="69" t="e">
        <f>VLOOKUP(F1224,'Input Log'!$E$6:$V$50000,18,FALSE)</f>
        <v>#N/A</v>
      </c>
      <c r="X1224" s="64" t="e">
        <f>VLOOKUP(E1224,'Supply Log'!$Z$6:$AB$699,2,FALSE)</f>
        <v>#N/A</v>
      </c>
      <c r="Y1224" s="64" t="e">
        <f>VLOOKUP(E1224,'Supply Log'!$E$6:$X$618,20,FALSE)</f>
        <v>#N/A</v>
      </c>
      <c r="Z1224" s="64"/>
      <c r="AA1224" s="64"/>
    </row>
    <row r="1225" spans="1:27" ht="15.75" customHeight="1">
      <c r="A1225" s="67" t="str">
        <f t="shared" si="161"/>
        <v/>
      </c>
      <c r="B1225" s="65">
        <f t="shared" si="163"/>
        <v>1137</v>
      </c>
      <c r="C1225" s="68" t="str">
        <f t="shared" si="162"/>
        <v/>
      </c>
      <c r="D1225" s="69"/>
      <c r="E1225" s="66"/>
      <c r="F1225" s="66"/>
      <c r="G1225" s="65" t="e">
        <f>VLOOKUP(E1225,'Supply Log'!$E$6:$T$999,2,FALSE)</f>
        <v>#N/A</v>
      </c>
      <c r="H1225" s="65" t="e">
        <f>VLOOKUP(E1225,'Supply Log'!$E$6:$T$999,3,FALSE)</f>
        <v>#N/A</v>
      </c>
      <c r="I1225" s="77"/>
      <c r="J1225" s="65" t="e">
        <f>VLOOKUP(E1225,'Supply Log'!$E$6:$T$277,5,FALSE)</f>
        <v>#N/A</v>
      </c>
      <c r="K1225" s="65" t="e">
        <f>VLOOKUP(E1225,'Supply Log'!$E$6:$T$277,6,FALSE)</f>
        <v>#N/A</v>
      </c>
      <c r="L1225" s="65" t="e">
        <f>VLOOKUP(E1225,'Supply Log'!$E$6:$T$277,7,FALSE)</f>
        <v>#N/A</v>
      </c>
      <c r="M1225" s="65" t="e">
        <f>VLOOKUP(E1225,'Supply Log'!$E$6:$T$277,8,FALSE)</f>
        <v>#N/A</v>
      </c>
      <c r="N1225" s="65" t="e">
        <f>VLOOKUP(E1225,'Supply Log'!$E$6:$T$277,9,FALSE)</f>
        <v>#N/A</v>
      </c>
      <c r="O1225" s="65" t="e">
        <f>VLOOKUP(E1225,'Supply Log'!$E$6:$T$277,10,FALSE)</f>
        <v>#N/A</v>
      </c>
      <c r="P1225" s="29" t="e">
        <f t="shared" si="164"/>
        <v>#N/A</v>
      </c>
      <c r="Q1225" s="65" t="e">
        <f>VLOOKUP(E1225,'Supply Log'!$E$6:$T$277,12,FALSE)</f>
        <v>#N/A</v>
      </c>
      <c r="R1225" s="78" t="e">
        <f t="shared" si="165"/>
        <v>#N/A</v>
      </c>
      <c r="S1225" s="65"/>
      <c r="T1225" s="79" t="e">
        <f t="shared" si="166"/>
        <v>#N/A</v>
      </c>
      <c r="U1225" s="80" t="e">
        <f t="shared" si="167"/>
        <v>#N/A</v>
      </c>
      <c r="V1225" s="81" t="str">
        <f t="shared" si="168"/>
        <v/>
      </c>
      <c r="W1225" s="69" t="e">
        <f>VLOOKUP(F1225,'Input Log'!$E$6:$V$50000,18,FALSE)</f>
        <v>#N/A</v>
      </c>
      <c r="X1225" s="64" t="e">
        <f>VLOOKUP(E1225,'Supply Log'!$Z$6:$AB$699,2,FALSE)</f>
        <v>#N/A</v>
      </c>
      <c r="Y1225" s="64" t="e">
        <f>VLOOKUP(E1225,'Supply Log'!$E$6:$X$618,20,FALSE)</f>
        <v>#N/A</v>
      </c>
      <c r="Z1225" s="64"/>
      <c r="AA1225" s="64"/>
    </row>
    <row r="1226" spans="1:27" ht="15.75" customHeight="1">
      <c r="A1226" s="67" t="str">
        <f t="shared" si="161"/>
        <v/>
      </c>
      <c r="B1226" s="65">
        <f t="shared" si="163"/>
        <v>1138</v>
      </c>
      <c r="C1226" s="68" t="str">
        <f t="shared" si="162"/>
        <v/>
      </c>
      <c r="D1226" s="69"/>
      <c r="E1226" s="66"/>
      <c r="F1226" s="66"/>
      <c r="G1226" s="65" t="e">
        <f>VLOOKUP(E1226,'Supply Log'!$E$6:$T$999,2,FALSE)</f>
        <v>#N/A</v>
      </c>
      <c r="H1226" s="65" t="e">
        <f>VLOOKUP(E1226,'Supply Log'!$E$6:$T$999,3,FALSE)</f>
        <v>#N/A</v>
      </c>
      <c r="I1226" s="77"/>
      <c r="J1226" s="65" t="e">
        <f>VLOOKUP(E1226,'Supply Log'!$E$6:$T$277,5,FALSE)</f>
        <v>#N/A</v>
      </c>
      <c r="K1226" s="65" t="e">
        <f>VLOOKUP(E1226,'Supply Log'!$E$6:$T$277,6,FALSE)</f>
        <v>#N/A</v>
      </c>
      <c r="L1226" s="65" t="e">
        <f>VLOOKUP(E1226,'Supply Log'!$E$6:$T$277,7,FALSE)</f>
        <v>#N/A</v>
      </c>
      <c r="M1226" s="65" t="e">
        <f>VLOOKUP(E1226,'Supply Log'!$E$6:$T$277,8,FALSE)</f>
        <v>#N/A</v>
      </c>
      <c r="N1226" s="65" t="e">
        <f>VLOOKUP(E1226,'Supply Log'!$E$6:$T$277,9,FALSE)</f>
        <v>#N/A</v>
      </c>
      <c r="O1226" s="65" t="e">
        <f>VLOOKUP(E1226,'Supply Log'!$E$6:$T$277,10,FALSE)</f>
        <v>#N/A</v>
      </c>
      <c r="P1226" s="29" t="e">
        <f t="shared" si="164"/>
        <v>#N/A</v>
      </c>
      <c r="Q1226" s="65" t="e">
        <f>VLOOKUP(E1226,'Supply Log'!$E$6:$T$277,12,FALSE)</f>
        <v>#N/A</v>
      </c>
      <c r="R1226" s="78" t="e">
        <f t="shared" si="165"/>
        <v>#N/A</v>
      </c>
      <c r="S1226" s="65"/>
      <c r="T1226" s="79" t="e">
        <f t="shared" si="166"/>
        <v>#N/A</v>
      </c>
      <c r="U1226" s="80" t="e">
        <f t="shared" si="167"/>
        <v>#N/A</v>
      </c>
      <c r="V1226" s="81" t="str">
        <f t="shared" si="168"/>
        <v/>
      </c>
      <c r="W1226" s="69" t="e">
        <f>VLOOKUP(F1226,'Input Log'!$E$6:$V$50000,18,FALSE)</f>
        <v>#N/A</v>
      </c>
      <c r="X1226" s="64" t="e">
        <f>VLOOKUP(E1226,'Supply Log'!$Z$6:$AB$699,2,FALSE)</f>
        <v>#N/A</v>
      </c>
      <c r="Y1226" s="64" t="e">
        <f>VLOOKUP(E1226,'Supply Log'!$E$6:$X$618,20,FALSE)</f>
        <v>#N/A</v>
      </c>
      <c r="Z1226" s="64"/>
      <c r="AA1226" s="64"/>
    </row>
    <row r="1227" spans="1:27" ht="15.75" customHeight="1">
      <c r="A1227" s="67" t="str">
        <f t="shared" si="161"/>
        <v/>
      </c>
      <c r="B1227" s="65">
        <f t="shared" si="163"/>
        <v>1139</v>
      </c>
      <c r="C1227" s="68" t="str">
        <f t="shared" si="162"/>
        <v/>
      </c>
      <c r="D1227" s="69"/>
      <c r="E1227" s="66"/>
      <c r="F1227" s="66"/>
      <c r="G1227" s="65" t="e">
        <f>VLOOKUP(E1227,'Supply Log'!$E$6:$T$999,2,FALSE)</f>
        <v>#N/A</v>
      </c>
      <c r="H1227" s="65" t="e">
        <f>VLOOKUP(E1227,'Supply Log'!$E$6:$T$999,3,FALSE)</f>
        <v>#N/A</v>
      </c>
      <c r="I1227" s="77"/>
      <c r="J1227" s="65" t="e">
        <f>VLOOKUP(E1227,'Supply Log'!$E$6:$T$277,5,FALSE)</f>
        <v>#N/A</v>
      </c>
      <c r="K1227" s="65" t="e">
        <f>VLOOKUP(E1227,'Supply Log'!$E$6:$T$277,6,FALSE)</f>
        <v>#N/A</v>
      </c>
      <c r="L1227" s="65" t="e">
        <f>VLOOKUP(E1227,'Supply Log'!$E$6:$T$277,7,FALSE)</f>
        <v>#N/A</v>
      </c>
      <c r="M1227" s="65" t="e">
        <f>VLOOKUP(E1227,'Supply Log'!$E$6:$T$277,8,FALSE)</f>
        <v>#N/A</v>
      </c>
      <c r="N1227" s="65" t="e">
        <f>VLOOKUP(E1227,'Supply Log'!$E$6:$T$277,9,FALSE)</f>
        <v>#N/A</v>
      </c>
      <c r="O1227" s="65" t="e">
        <f>VLOOKUP(E1227,'Supply Log'!$E$6:$T$277,10,FALSE)</f>
        <v>#N/A</v>
      </c>
      <c r="P1227" s="29" t="e">
        <f t="shared" si="164"/>
        <v>#N/A</v>
      </c>
      <c r="Q1227" s="65" t="e">
        <f>VLOOKUP(E1227,'Supply Log'!$E$6:$T$277,12,FALSE)</f>
        <v>#N/A</v>
      </c>
      <c r="R1227" s="78" t="e">
        <f t="shared" si="165"/>
        <v>#N/A</v>
      </c>
      <c r="S1227" s="65"/>
      <c r="T1227" s="79" t="e">
        <f t="shared" si="166"/>
        <v>#N/A</v>
      </c>
      <c r="U1227" s="80" t="e">
        <f t="shared" si="167"/>
        <v>#N/A</v>
      </c>
      <c r="V1227" s="81" t="str">
        <f t="shared" si="168"/>
        <v/>
      </c>
      <c r="W1227" s="69" t="e">
        <f>VLOOKUP(F1227,'Input Log'!$E$6:$V$50000,18,FALSE)</f>
        <v>#N/A</v>
      </c>
      <c r="X1227" s="64" t="e">
        <f>VLOOKUP(E1227,'Supply Log'!$Z$6:$AB$699,2,FALSE)</f>
        <v>#N/A</v>
      </c>
      <c r="Y1227" s="64" t="e">
        <f>VLOOKUP(E1227,'Supply Log'!$E$6:$X$618,20,FALSE)</f>
        <v>#N/A</v>
      </c>
      <c r="Z1227" s="64"/>
      <c r="AA1227" s="64"/>
    </row>
    <row r="1228" spans="1:27" ht="15.75" customHeight="1">
      <c r="A1228" s="67" t="str">
        <f t="shared" si="161"/>
        <v/>
      </c>
      <c r="B1228" s="65">
        <f t="shared" si="163"/>
        <v>1140</v>
      </c>
      <c r="C1228" s="68" t="str">
        <f t="shared" si="162"/>
        <v/>
      </c>
      <c r="D1228" s="69"/>
      <c r="E1228" s="66"/>
      <c r="F1228" s="66"/>
      <c r="G1228" s="65" t="e">
        <f>VLOOKUP(E1228,'Supply Log'!$E$6:$T$999,2,FALSE)</f>
        <v>#N/A</v>
      </c>
      <c r="H1228" s="65" t="e">
        <f>VLOOKUP(E1228,'Supply Log'!$E$6:$T$999,3,FALSE)</f>
        <v>#N/A</v>
      </c>
      <c r="I1228" s="77"/>
      <c r="J1228" s="65" t="e">
        <f>VLOOKUP(E1228,'Supply Log'!$E$6:$T$277,5,FALSE)</f>
        <v>#N/A</v>
      </c>
      <c r="K1228" s="65" t="e">
        <f>VLOOKUP(E1228,'Supply Log'!$E$6:$T$277,6,FALSE)</f>
        <v>#N/A</v>
      </c>
      <c r="L1228" s="65" t="e">
        <f>VLOOKUP(E1228,'Supply Log'!$E$6:$T$277,7,FALSE)</f>
        <v>#N/A</v>
      </c>
      <c r="M1228" s="65" t="e">
        <f>VLOOKUP(E1228,'Supply Log'!$E$6:$T$277,8,FALSE)</f>
        <v>#N/A</v>
      </c>
      <c r="N1228" s="65" t="e">
        <f>VLOOKUP(E1228,'Supply Log'!$E$6:$T$277,9,FALSE)</f>
        <v>#N/A</v>
      </c>
      <c r="O1228" s="65" t="e">
        <f>VLOOKUP(E1228,'Supply Log'!$E$6:$T$277,10,FALSE)</f>
        <v>#N/A</v>
      </c>
      <c r="P1228" s="29" t="e">
        <f t="shared" si="164"/>
        <v>#N/A</v>
      </c>
      <c r="Q1228" s="65" t="e">
        <f>VLOOKUP(E1228,'Supply Log'!$E$6:$T$277,12,FALSE)</f>
        <v>#N/A</v>
      </c>
      <c r="R1228" s="78" t="e">
        <f t="shared" si="165"/>
        <v>#N/A</v>
      </c>
      <c r="S1228" s="65"/>
      <c r="T1228" s="79" t="e">
        <f t="shared" si="166"/>
        <v>#N/A</v>
      </c>
      <c r="U1228" s="80" t="e">
        <f t="shared" si="167"/>
        <v>#N/A</v>
      </c>
      <c r="V1228" s="81" t="str">
        <f t="shared" si="168"/>
        <v/>
      </c>
      <c r="W1228" s="69" t="e">
        <f>VLOOKUP(F1228,'Input Log'!$E$6:$V$50000,18,FALSE)</f>
        <v>#N/A</v>
      </c>
      <c r="X1228" s="64" t="e">
        <f>VLOOKUP(E1228,'Supply Log'!$Z$6:$AB$699,2,FALSE)</f>
        <v>#N/A</v>
      </c>
      <c r="Y1228" s="64" t="e">
        <f>VLOOKUP(E1228,'Supply Log'!$E$6:$X$618,20,FALSE)</f>
        <v>#N/A</v>
      </c>
      <c r="Z1228" s="64"/>
      <c r="AA1228" s="64"/>
    </row>
    <row r="1229" spans="1:27" ht="15.75" customHeight="1">
      <c r="A1229" s="67" t="str">
        <f t="shared" si="161"/>
        <v/>
      </c>
      <c r="B1229" s="65">
        <f t="shared" si="163"/>
        <v>1141</v>
      </c>
      <c r="C1229" s="68" t="str">
        <f t="shared" si="162"/>
        <v/>
      </c>
      <c r="D1229" s="69"/>
      <c r="E1229" s="66"/>
      <c r="F1229" s="66"/>
      <c r="G1229" s="65" t="e">
        <f>VLOOKUP(E1229,'Supply Log'!$E$6:$T$999,2,FALSE)</f>
        <v>#N/A</v>
      </c>
      <c r="H1229" s="65" t="e">
        <f>VLOOKUP(E1229,'Supply Log'!$E$6:$T$999,3,FALSE)</f>
        <v>#N/A</v>
      </c>
      <c r="I1229" s="77"/>
      <c r="J1229" s="65" t="e">
        <f>VLOOKUP(E1229,'Supply Log'!$E$6:$T$277,5,FALSE)</f>
        <v>#N/A</v>
      </c>
      <c r="K1229" s="65" t="e">
        <f>VLOOKUP(E1229,'Supply Log'!$E$6:$T$277,6,FALSE)</f>
        <v>#N/A</v>
      </c>
      <c r="L1229" s="65" t="e">
        <f>VLOOKUP(E1229,'Supply Log'!$E$6:$T$277,7,FALSE)</f>
        <v>#N/A</v>
      </c>
      <c r="M1229" s="65" t="e">
        <f>VLOOKUP(E1229,'Supply Log'!$E$6:$T$277,8,FALSE)</f>
        <v>#N/A</v>
      </c>
      <c r="N1229" s="65" t="e">
        <f>VLOOKUP(E1229,'Supply Log'!$E$6:$T$277,9,FALSE)</f>
        <v>#N/A</v>
      </c>
      <c r="O1229" s="65" t="e">
        <f>VLOOKUP(E1229,'Supply Log'!$E$6:$T$277,10,FALSE)</f>
        <v>#N/A</v>
      </c>
      <c r="P1229" s="29" t="e">
        <f t="shared" si="164"/>
        <v>#N/A</v>
      </c>
      <c r="Q1229" s="65" t="e">
        <f>VLOOKUP(E1229,'Supply Log'!$E$6:$T$277,12,FALSE)</f>
        <v>#N/A</v>
      </c>
      <c r="R1229" s="78" t="e">
        <f t="shared" si="165"/>
        <v>#N/A</v>
      </c>
      <c r="S1229" s="65"/>
      <c r="T1229" s="79" t="e">
        <f t="shared" si="166"/>
        <v>#N/A</v>
      </c>
      <c r="U1229" s="80" t="e">
        <f t="shared" si="167"/>
        <v>#N/A</v>
      </c>
      <c r="V1229" s="81" t="str">
        <f t="shared" si="168"/>
        <v/>
      </c>
      <c r="W1229" s="69" t="e">
        <f>VLOOKUP(F1229,'Input Log'!$E$6:$V$50000,18,FALSE)</f>
        <v>#N/A</v>
      </c>
      <c r="X1229" s="64" t="e">
        <f>VLOOKUP(E1229,'Supply Log'!$Z$6:$AB$699,2,FALSE)</f>
        <v>#N/A</v>
      </c>
      <c r="Y1229" s="64" t="e">
        <f>VLOOKUP(E1229,'Supply Log'!$E$6:$X$618,20,FALSE)</f>
        <v>#N/A</v>
      </c>
      <c r="Z1229" s="64"/>
      <c r="AA1229" s="64"/>
    </row>
    <row r="1230" spans="1:27" ht="15.75" customHeight="1">
      <c r="A1230" s="67" t="str">
        <f t="shared" si="161"/>
        <v/>
      </c>
      <c r="B1230" s="65">
        <f t="shared" si="163"/>
        <v>1142</v>
      </c>
      <c r="C1230" s="68" t="str">
        <f t="shared" si="162"/>
        <v/>
      </c>
      <c r="D1230" s="69"/>
      <c r="E1230" s="66"/>
      <c r="F1230" s="66"/>
      <c r="G1230" s="65" t="e">
        <f>VLOOKUP(E1230,'Supply Log'!$E$6:$T$999,2,FALSE)</f>
        <v>#N/A</v>
      </c>
      <c r="H1230" s="65" t="e">
        <f>VLOOKUP(E1230,'Supply Log'!$E$6:$T$999,3,FALSE)</f>
        <v>#N/A</v>
      </c>
      <c r="I1230" s="77"/>
      <c r="J1230" s="65" t="e">
        <f>VLOOKUP(E1230,'Supply Log'!$E$6:$T$277,5,FALSE)</f>
        <v>#N/A</v>
      </c>
      <c r="K1230" s="65" t="e">
        <f>VLOOKUP(E1230,'Supply Log'!$E$6:$T$277,6,FALSE)</f>
        <v>#N/A</v>
      </c>
      <c r="L1230" s="65" t="e">
        <f>VLOOKUP(E1230,'Supply Log'!$E$6:$T$277,7,FALSE)</f>
        <v>#N/A</v>
      </c>
      <c r="M1230" s="65" t="e">
        <f>VLOOKUP(E1230,'Supply Log'!$E$6:$T$277,8,FALSE)</f>
        <v>#N/A</v>
      </c>
      <c r="N1230" s="65" t="e">
        <f>VLOOKUP(E1230,'Supply Log'!$E$6:$T$277,9,FALSE)</f>
        <v>#N/A</v>
      </c>
      <c r="O1230" s="65" t="e">
        <f>VLOOKUP(E1230,'Supply Log'!$E$6:$T$277,10,FALSE)</f>
        <v>#N/A</v>
      </c>
      <c r="P1230" s="29" t="e">
        <f t="shared" si="164"/>
        <v>#N/A</v>
      </c>
      <c r="Q1230" s="65" t="e">
        <f>VLOOKUP(E1230,'Supply Log'!$E$6:$T$277,12,FALSE)</f>
        <v>#N/A</v>
      </c>
      <c r="R1230" s="78" t="e">
        <f t="shared" si="165"/>
        <v>#N/A</v>
      </c>
      <c r="S1230" s="65"/>
      <c r="T1230" s="79" t="e">
        <f t="shared" si="166"/>
        <v>#N/A</v>
      </c>
      <c r="U1230" s="80" t="e">
        <f t="shared" si="167"/>
        <v>#N/A</v>
      </c>
      <c r="V1230" s="81" t="str">
        <f t="shared" si="168"/>
        <v/>
      </c>
      <c r="W1230" s="69" t="e">
        <f>VLOOKUP(F1230,'Input Log'!$E$6:$V$50000,18,FALSE)</f>
        <v>#N/A</v>
      </c>
      <c r="X1230" s="64" t="e">
        <f>VLOOKUP(E1230,'Supply Log'!$Z$6:$AB$699,2,FALSE)</f>
        <v>#N/A</v>
      </c>
      <c r="Y1230" s="64" t="e">
        <f>VLOOKUP(E1230,'Supply Log'!$E$6:$X$618,20,FALSE)</f>
        <v>#N/A</v>
      </c>
      <c r="Z1230" s="64"/>
      <c r="AA1230" s="64"/>
    </row>
    <row r="1231" spans="1:27" ht="15.75" customHeight="1">
      <c r="A1231" s="67" t="str">
        <f t="shared" si="161"/>
        <v/>
      </c>
      <c r="B1231" s="65">
        <f t="shared" si="163"/>
        <v>1143</v>
      </c>
      <c r="C1231" s="68" t="str">
        <f t="shared" si="162"/>
        <v/>
      </c>
      <c r="D1231" s="69"/>
      <c r="E1231" s="66"/>
      <c r="F1231" s="66"/>
      <c r="G1231" s="65" t="e">
        <f>VLOOKUP(E1231,'Supply Log'!$E$6:$T$999,2,FALSE)</f>
        <v>#N/A</v>
      </c>
      <c r="H1231" s="65" t="e">
        <f>VLOOKUP(E1231,'Supply Log'!$E$6:$T$999,3,FALSE)</f>
        <v>#N/A</v>
      </c>
      <c r="I1231" s="77"/>
      <c r="J1231" s="65" t="e">
        <f>VLOOKUP(E1231,'Supply Log'!$E$6:$T$277,5,FALSE)</f>
        <v>#N/A</v>
      </c>
      <c r="K1231" s="65" t="e">
        <f>VLOOKUP(E1231,'Supply Log'!$E$6:$T$277,6,FALSE)</f>
        <v>#N/A</v>
      </c>
      <c r="L1231" s="65" t="e">
        <f>VLOOKUP(E1231,'Supply Log'!$E$6:$T$277,7,FALSE)</f>
        <v>#N/A</v>
      </c>
      <c r="M1231" s="65" t="e">
        <f>VLOOKUP(E1231,'Supply Log'!$E$6:$T$277,8,FALSE)</f>
        <v>#N/A</v>
      </c>
      <c r="N1231" s="65" t="e">
        <f>VLOOKUP(E1231,'Supply Log'!$E$6:$T$277,9,FALSE)</f>
        <v>#N/A</v>
      </c>
      <c r="O1231" s="65" t="e">
        <f>VLOOKUP(E1231,'Supply Log'!$E$6:$T$277,10,FALSE)</f>
        <v>#N/A</v>
      </c>
      <c r="P1231" s="29" t="e">
        <f t="shared" si="164"/>
        <v>#N/A</v>
      </c>
      <c r="Q1231" s="65" t="e">
        <f>VLOOKUP(E1231,'Supply Log'!$E$6:$T$277,12,FALSE)</f>
        <v>#N/A</v>
      </c>
      <c r="R1231" s="78" t="e">
        <f t="shared" si="165"/>
        <v>#N/A</v>
      </c>
      <c r="S1231" s="65"/>
      <c r="T1231" s="79" t="e">
        <f t="shared" si="166"/>
        <v>#N/A</v>
      </c>
      <c r="U1231" s="80" t="e">
        <f t="shared" si="167"/>
        <v>#N/A</v>
      </c>
      <c r="V1231" s="81" t="str">
        <f t="shared" si="168"/>
        <v/>
      </c>
      <c r="W1231" s="69" t="e">
        <f>VLOOKUP(F1231,'Input Log'!$E$6:$V$50000,18,FALSE)</f>
        <v>#N/A</v>
      </c>
      <c r="X1231" s="64" t="e">
        <f>VLOOKUP(E1231,'Supply Log'!$Z$6:$AB$699,2,FALSE)</f>
        <v>#N/A</v>
      </c>
      <c r="Y1231" s="64" t="e">
        <f>VLOOKUP(E1231,'Supply Log'!$E$6:$X$618,20,FALSE)</f>
        <v>#N/A</v>
      </c>
      <c r="Z1231" s="64"/>
      <c r="AA1231" s="64"/>
    </row>
    <row r="1232" spans="1:27" ht="15.75" customHeight="1">
      <c r="A1232" s="67" t="str">
        <f t="shared" si="161"/>
        <v/>
      </c>
      <c r="B1232" s="65">
        <f t="shared" si="163"/>
        <v>1144</v>
      </c>
      <c r="C1232" s="68" t="str">
        <f t="shared" si="162"/>
        <v/>
      </c>
      <c r="D1232" s="69"/>
      <c r="E1232" s="66"/>
      <c r="F1232" s="66"/>
      <c r="G1232" s="65" t="e">
        <f>VLOOKUP(E1232,'Supply Log'!$E$6:$T$999,2,FALSE)</f>
        <v>#N/A</v>
      </c>
      <c r="H1232" s="65" t="e">
        <f>VLOOKUP(E1232,'Supply Log'!$E$6:$T$999,3,FALSE)</f>
        <v>#N/A</v>
      </c>
      <c r="I1232" s="77"/>
      <c r="J1232" s="65" t="e">
        <f>VLOOKUP(E1232,'Supply Log'!$E$6:$T$277,5,FALSE)</f>
        <v>#N/A</v>
      </c>
      <c r="K1232" s="65" t="e">
        <f>VLOOKUP(E1232,'Supply Log'!$E$6:$T$277,6,FALSE)</f>
        <v>#N/A</v>
      </c>
      <c r="L1232" s="65" t="e">
        <f>VLOOKUP(E1232,'Supply Log'!$E$6:$T$277,7,FALSE)</f>
        <v>#N/A</v>
      </c>
      <c r="M1232" s="65" t="e">
        <f>VLOOKUP(E1232,'Supply Log'!$E$6:$T$277,8,FALSE)</f>
        <v>#N/A</v>
      </c>
      <c r="N1232" s="65" t="e">
        <f>VLOOKUP(E1232,'Supply Log'!$E$6:$T$277,9,FALSE)</f>
        <v>#N/A</v>
      </c>
      <c r="O1232" s="65" t="e">
        <f>VLOOKUP(E1232,'Supply Log'!$E$6:$T$277,10,FALSE)</f>
        <v>#N/A</v>
      </c>
      <c r="P1232" s="29" t="e">
        <f t="shared" si="164"/>
        <v>#N/A</v>
      </c>
      <c r="Q1232" s="65" t="e">
        <f>VLOOKUP(E1232,'Supply Log'!$E$6:$T$277,12,FALSE)</f>
        <v>#N/A</v>
      </c>
      <c r="R1232" s="78" t="e">
        <f t="shared" si="165"/>
        <v>#N/A</v>
      </c>
      <c r="S1232" s="65"/>
      <c r="T1232" s="79" t="e">
        <f t="shared" si="166"/>
        <v>#N/A</v>
      </c>
      <c r="U1232" s="80" t="e">
        <f t="shared" si="167"/>
        <v>#N/A</v>
      </c>
      <c r="V1232" s="81" t="str">
        <f t="shared" si="168"/>
        <v/>
      </c>
      <c r="W1232" s="69" t="e">
        <f>VLOOKUP(F1232,'Input Log'!$E$6:$V$50000,18,FALSE)</f>
        <v>#N/A</v>
      </c>
      <c r="X1232" s="64" t="e">
        <f>VLOOKUP(E1232,'Supply Log'!$Z$6:$AB$699,2,FALSE)</f>
        <v>#N/A</v>
      </c>
      <c r="Y1232" s="64" t="e">
        <f>VLOOKUP(E1232,'Supply Log'!$E$6:$X$618,20,FALSE)</f>
        <v>#N/A</v>
      </c>
      <c r="Z1232" s="64"/>
      <c r="AA1232" s="64"/>
    </row>
    <row r="1233" spans="1:27" ht="15.75" customHeight="1">
      <c r="A1233" s="67" t="str">
        <f t="shared" si="161"/>
        <v/>
      </c>
      <c r="B1233" s="65">
        <f t="shared" si="163"/>
        <v>1145</v>
      </c>
      <c r="C1233" s="68" t="str">
        <f t="shared" si="162"/>
        <v/>
      </c>
      <c r="D1233" s="69"/>
      <c r="E1233" s="66"/>
      <c r="F1233" s="66"/>
      <c r="G1233" s="65" t="e">
        <f>VLOOKUP(E1233,'Supply Log'!$E$6:$T$999,2,FALSE)</f>
        <v>#N/A</v>
      </c>
      <c r="H1233" s="65" t="e">
        <f>VLOOKUP(E1233,'Supply Log'!$E$6:$T$999,3,FALSE)</f>
        <v>#N/A</v>
      </c>
      <c r="I1233" s="77"/>
      <c r="J1233" s="65" t="e">
        <f>VLOOKUP(E1233,'Supply Log'!$E$6:$T$277,5,FALSE)</f>
        <v>#N/A</v>
      </c>
      <c r="K1233" s="65" t="e">
        <f>VLOOKUP(E1233,'Supply Log'!$E$6:$T$277,6,FALSE)</f>
        <v>#N/A</v>
      </c>
      <c r="L1233" s="65" t="e">
        <f>VLOOKUP(E1233,'Supply Log'!$E$6:$T$277,7,FALSE)</f>
        <v>#N/A</v>
      </c>
      <c r="M1233" s="65" t="e">
        <f>VLOOKUP(E1233,'Supply Log'!$E$6:$T$277,8,FALSE)</f>
        <v>#N/A</v>
      </c>
      <c r="N1233" s="65" t="e">
        <f>VLOOKUP(E1233,'Supply Log'!$E$6:$T$277,9,FALSE)</f>
        <v>#N/A</v>
      </c>
      <c r="O1233" s="65" t="e">
        <f>VLOOKUP(E1233,'Supply Log'!$E$6:$T$277,10,FALSE)</f>
        <v>#N/A</v>
      </c>
      <c r="P1233" s="29" t="e">
        <f t="shared" si="164"/>
        <v>#N/A</v>
      </c>
      <c r="Q1233" s="65" t="e">
        <f>VLOOKUP(E1233,'Supply Log'!$E$6:$T$277,12,FALSE)</f>
        <v>#N/A</v>
      </c>
      <c r="R1233" s="78" t="e">
        <f t="shared" si="165"/>
        <v>#N/A</v>
      </c>
      <c r="S1233" s="65"/>
      <c r="T1233" s="79" t="e">
        <f t="shared" si="166"/>
        <v>#N/A</v>
      </c>
      <c r="U1233" s="80" t="e">
        <f t="shared" si="167"/>
        <v>#N/A</v>
      </c>
      <c r="V1233" s="81" t="str">
        <f t="shared" si="168"/>
        <v/>
      </c>
      <c r="W1233" s="69" t="e">
        <f>VLOOKUP(F1233,'Input Log'!$E$6:$V$50000,18,FALSE)</f>
        <v>#N/A</v>
      </c>
      <c r="X1233" s="64" t="e">
        <f>VLOOKUP(E1233,'Supply Log'!$Z$6:$AB$699,2,FALSE)</f>
        <v>#N/A</v>
      </c>
      <c r="Y1233" s="64" t="e">
        <f>VLOOKUP(E1233,'Supply Log'!$E$6:$X$618,20,FALSE)</f>
        <v>#N/A</v>
      </c>
      <c r="Z1233" s="64"/>
      <c r="AA1233" s="64"/>
    </row>
    <row r="1234" spans="1:27" ht="15.75" customHeight="1">
      <c r="A1234" s="67" t="str">
        <f t="shared" si="161"/>
        <v/>
      </c>
      <c r="B1234" s="65">
        <f t="shared" si="163"/>
        <v>1146</v>
      </c>
      <c r="C1234" s="68" t="str">
        <f t="shared" si="162"/>
        <v/>
      </c>
      <c r="D1234" s="69"/>
      <c r="E1234" s="66"/>
      <c r="F1234" s="66"/>
      <c r="G1234" s="65" t="e">
        <f>VLOOKUP(E1234,'Supply Log'!$E$6:$T$999,2,FALSE)</f>
        <v>#N/A</v>
      </c>
      <c r="H1234" s="65" t="e">
        <f>VLOOKUP(E1234,'Supply Log'!$E$6:$T$999,3,FALSE)</f>
        <v>#N/A</v>
      </c>
      <c r="I1234" s="77"/>
      <c r="J1234" s="65" t="e">
        <f>VLOOKUP(E1234,'Supply Log'!$E$6:$T$277,5,FALSE)</f>
        <v>#N/A</v>
      </c>
      <c r="K1234" s="65" t="e">
        <f>VLOOKUP(E1234,'Supply Log'!$E$6:$T$277,6,FALSE)</f>
        <v>#N/A</v>
      </c>
      <c r="L1234" s="65" t="e">
        <f>VLOOKUP(E1234,'Supply Log'!$E$6:$T$277,7,FALSE)</f>
        <v>#N/A</v>
      </c>
      <c r="M1234" s="65" t="e">
        <f>VLOOKUP(E1234,'Supply Log'!$E$6:$T$277,8,FALSE)</f>
        <v>#N/A</v>
      </c>
      <c r="N1234" s="65" t="e">
        <f>VLOOKUP(E1234,'Supply Log'!$E$6:$T$277,9,FALSE)</f>
        <v>#N/A</v>
      </c>
      <c r="O1234" s="65" t="e">
        <f>VLOOKUP(E1234,'Supply Log'!$E$6:$T$277,10,FALSE)</f>
        <v>#N/A</v>
      </c>
      <c r="P1234" s="29" t="e">
        <f t="shared" si="164"/>
        <v>#N/A</v>
      </c>
      <c r="Q1234" s="65" t="e">
        <f>VLOOKUP(E1234,'Supply Log'!$E$6:$T$277,12,FALSE)</f>
        <v>#N/A</v>
      </c>
      <c r="R1234" s="78" t="e">
        <f t="shared" si="165"/>
        <v>#N/A</v>
      </c>
      <c r="S1234" s="65"/>
      <c r="T1234" s="79" t="e">
        <f t="shared" si="166"/>
        <v>#N/A</v>
      </c>
      <c r="U1234" s="80" t="e">
        <f t="shared" si="167"/>
        <v>#N/A</v>
      </c>
      <c r="V1234" s="81" t="str">
        <f t="shared" si="168"/>
        <v/>
      </c>
      <c r="W1234" s="69" t="e">
        <f>VLOOKUP(F1234,'Input Log'!$E$6:$V$50000,18,FALSE)</f>
        <v>#N/A</v>
      </c>
      <c r="X1234" s="64" t="e">
        <f>VLOOKUP(E1234,'Supply Log'!$Z$6:$AB$699,2,FALSE)</f>
        <v>#N/A</v>
      </c>
      <c r="Y1234" s="64" t="e">
        <f>VLOOKUP(E1234,'Supply Log'!$E$6:$X$618,20,FALSE)</f>
        <v>#N/A</v>
      </c>
      <c r="Z1234" s="64"/>
      <c r="AA1234" s="64"/>
    </row>
    <row r="1235" spans="1:27" ht="15.75" customHeight="1">
      <c r="A1235" s="67" t="str">
        <f t="shared" si="161"/>
        <v/>
      </c>
      <c r="B1235" s="65">
        <f t="shared" si="163"/>
        <v>1147</v>
      </c>
      <c r="C1235" s="68" t="str">
        <f t="shared" si="162"/>
        <v/>
      </c>
      <c r="D1235" s="69"/>
      <c r="E1235" s="66"/>
      <c r="F1235" s="66"/>
      <c r="G1235" s="65" t="e">
        <f>VLOOKUP(E1235,'Supply Log'!$E$6:$T$999,2,FALSE)</f>
        <v>#N/A</v>
      </c>
      <c r="H1235" s="65" t="e">
        <f>VLOOKUP(E1235,'Supply Log'!$E$6:$T$999,3,FALSE)</f>
        <v>#N/A</v>
      </c>
      <c r="I1235" s="77"/>
      <c r="J1235" s="65" t="e">
        <f>VLOOKUP(E1235,'Supply Log'!$E$6:$T$277,5,FALSE)</f>
        <v>#N/A</v>
      </c>
      <c r="K1235" s="65" t="e">
        <f>VLOOKUP(E1235,'Supply Log'!$E$6:$T$277,6,FALSE)</f>
        <v>#N/A</v>
      </c>
      <c r="L1235" s="65" t="e">
        <f>VLOOKUP(E1235,'Supply Log'!$E$6:$T$277,7,FALSE)</f>
        <v>#N/A</v>
      </c>
      <c r="M1235" s="65" t="e">
        <f>VLOOKUP(E1235,'Supply Log'!$E$6:$T$277,8,FALSE)</f>
        <v>#N/A</v>
      </c>
      <c r="N1235" s="65" t="e">
        <f>VLOOKUP(E1235,'Supply Log'!$E$6:$T$277,9,FALSE)</f>
        <v>#N/A</v>
      </c>
      <c r="O1235" s="65" t="e">
        <f>VLOOKUP(E1235,'Supply Log'!$E$6:$T$277,10,FALSE)</f>
        <v>#N/A</v>
      </c>
      <c r="P1235" s="29" t="e">
        <f t="shared" si="164"/>
        <v>#N/A</v>
      </c>
      <c r="Q1235" s="65" t="e">
        <f>VLOOKUP(E1235,'Supply Log'!$E$6:$T$277,12,FALSE)</f>
        <v>#N/A</v>
      </c>
      <c r="R1235" s="78" t="e">
        <f t="shared" si="165"/>
        <v>#N/A</v>
      </c>
      <c r="S1235" s="65"/>
      <c r="T1235" s="79" t="e">
        <f t="shared" si="166"/>
        <v>#N/A</v>
      </c>
      <c r="U1235" s="80" t="e">
        <f t="shared" si="167"/>
        <v>#N/A</v>
      </c>
      <c r="V1235" s="81" t="str">
        <f t="shared" si="168"/>
        <v/>
      </c>
      <c r="W1235" s="69" t="e">
        <f>VLOOKUP(F1235,'Input Log'!$E$6:$V$50000,18,FALSE)</f>
        <v>#N/A</v>
      </c>
      <c r="X1235" s="64" t="e">
        <f>VLOOKUP(E1235,'Supply Log'!$Z$6:$AB$699,2,FALSE)</f>
        <v>#N/A</v>
      </c>
      <c r="Y1235" s="64" t="e">
        <f>VLOOKUP(E1235,'Supply Log'!$E$6:$X$618,20,FALSE)</f>
        <v>#N/A</v>
      </c>
      <c r="Z1235" s="64"/>
      <c r="AA1235" s="64"/>
    </row>
    <row r="1236" spans="1:27" ht="15.75" customHeight="1">
      <c r="A1236" s="67" t="str">
        <f t="shared" si="161"/>
        <v/>
      </c>
      <c r="B1236" s="65">
        <f t="shared" si="163"/>
        <v>1148</v>
      </c>
      <c r="C1236" s="68" t="str">
        <f t="shared" si="162"/>
        <v/>
      </c>
      <c r="D1236" s="69"/>
      <c r="E1236" s="66"/>
      <c r="F1236" s="66"/>
      <c r="G1236" s="65" t="e">
        <f>VLOOKUP(E1236,'Supply Log'!$E$6:$T$999,2,FALSE)</f>
        <v>#N/A</v>
      </c>
      <c r="H1236" s="65" t="e">
        <f>VLOOKUP(E1236,'Supply Log'!$E$6:$T$999,3,FALSE)</f>
        <v>#N/A</v>
      </c>
      <c r="I1236" s="77"/>
      <c r="J1236" s="65" t="e">
        <f>VLOOKUP(E1236,'Supply Log'!$E$6:$T$277,5,FALSE)</f>
        <v>#N/A</v>
      </c>
      <c r="K1236" s="65" t="e">
        <f>VLOOKUP(E1236,'Supply Log'!$E$6:$T$277,6,FALSE)</f>
        <v>#N/A</v>
      </c>
      <c r="L1236" s="65" t="e">
        <f>VLOOKUP(E1236,'Supply Log'!$E$6:$T$277,7,FALSE)</f>
        <v>#N/A</v>
      </c>
      <c r="M1236" s="65" t="e">
        <f>VLOOKUP(E1236,'Supply Log'!$E$6:$T$277,8,FALSE)</f>
        <v>#N/A</v>
      </c>
      <c r="N1236" s="65" t="e">
        <f>VLOOKUP(E1236,'Supply Log'!$E$6:$T$277,9,FALSE)</f>
        <v>#N/A</v>
      </c>
      <c r="O1236" s="65" t="e">
        <f>VLOOKUP(E1236,'Supply Log'!$E$6:$T$277,10,FALSE)</f>
        <v>#N/A</v>
      </c>
      <c r="P1236" s="29" t="e">
        <f t="shared" si="164"/>
        <v>#N/A</v>
      </c>
      <c r="Q1236" s="65" t="e">
        <f>VLOOKUP(E1236,'Supply Log'!$E$6:$T$277,12,FALSE)</f>
        <v>#N/A</v>
      </c>
      <c r="R1236" s="78" t="e">
        <f t="shared" si="165"/>
        <v>#N/A</v>
      </c>
      <c r="S1236" s="65"/>
      <c r="T1236" s="79" t="e">
        <f t="shared" si="166"/>
        <v>#N/A</v>
      </c>
      <c r="U1236" s="80" t="e">
        <f t="shared" si="167"/>
        <v>#N/A</v>
      </c>
      <c r="V1236" s="81" t="str">
        <f t="shared" si="168"/>
        <v/>
      </c>
      <c r="W1236" s="69" t="e">
        <f>VLOOKUP(F1236,'Input Log'!$E$6:$V$50000,18,FALSE)</f>
        <v>#N/A</v>
      </c>
      <c r="X1236" s="64" t="e">
        <f>VLOOKUP(E1236,'Supply Log'!$Z$6:$AB$699,2,FALSE)</f>
        <v>#N/A</v>
      </c>
      <c r="Y1236" s="64" t="e">
        <f>VLOOKUP(E1236,'Supply Log'!$E$6:$X$618,20,FALSE)</f>
        <v>#N/A</v>
      </c>
      <c r="Z1236" s="64"/>
      <c r="AA1236" s="64"/>
    </row>
    <row r="1237" spans="1:27" ht="15.75" customHeight="1">
      <c r="A1237" s="67" t="str">
        <f t="shared" si="161"/>
        <v/>
      </c>
      <c r="B1237" s="65">
        <f t="shared" si="163"/>
        <v>1149</v>
      </c>
      <c r="C1237" s="68" t="str">
        <f t="shared" si="162"/>
        <v/>
      </c>
      <c r="D1237" s="69"/>
      <c r="E1237" s="66"/>
      <c r="F1237" s="66"/>
      <c r="G1237" s="65" t="e">
        <f>VLOOKUP(E1237,'Supply Log'!$E$6:$T$999,2,FALSE)</f>
        <v>#N/A</v>
      </c>
      <c r="H1237" s="65" t="e">
        <f>VLOOKUP(E1237,'Supply Log'!$E$6:$T$999,3,FALSE)</f>
        <v>#N/A</v>
      </c>
      <c r="I1237" s="77"/>
      <c r="J1237" s="65" t="e">
        <f>VLOOKUP(E1237,'Supply Log'!$E$6:$T$277,5,FALSE)</f>
        <v>#N/A</v>
      </c>
      <c r="K1237" s="65" t="e">
        <f>VLOOKUP(E1237,'Supply Log'!$E$6:$T$277,6,FALSE)</f>
        <v>#N/A</v>
      </c>
      <c r="L1237" s="65" t="e">
        <f>VLOOKUP(E1237,'Supply Log'!$E$6:$T$277,7,FALSE)</f>
        <v>#N/A</v>
      </c>
      <c r="M1237" s="65" t="e">
        <f>VLOOKUP(E1237,'Supply Log'!$E$6:$T$277,8,FALSE)</f>
        <v>#N/A</v>
      </c>
      <c r="N1237" s="65" t="e">
        <f>VLOOKUP(E1237,'Supply Log'!$E$6:$T$277,9,FALSE)</f>
        <v>#N/A</v>
      </c>
      <c r="O1237" s="65" t="e">
        <f>VLOOKUP(E1237,'Supply Log'!$E$6:$T$277,10,FALSE)</f>
        <v>#N/A</v>
      </c>
      <c r="P1237" s="29" t="e">
        <f t="shared" si="164"/>
        <v>#N/A</v>
      </c>
      <c r="Q1237" s="65" t="e">
        <f>VLOOKUP(E1237,'Supply Log'!$E$6:$T$277,12,FALSE)</f>
        <v>#N/A</v>
      </c>
      <c r="R1237" s="78" t="e">
        <f t="shared" si="165"/>
        <v>#N/A</v>
      </c>
      <c r="S1237" s="65"/>
      <c r="T1237" s="79" t="e">
        <f t="shared" si="166"/>
        <v>#N/A</v>
      </c>
      <c r="U1237" s="80" t="e">
        <f t="shared" si="167"/>
        <v>#N/A</v>
      </c>
      <c r="V1237" s="81" t="str">
        <f t="shared" si="168"/>
        <v/>
      </c>
      <c r="W1237" s="69" t="e">
        <f>VLOOKUP(F1237,'Input Log'!$E$6:$V$50000,18,FALSE)</f>
        <v>#N/A</v>
      </c>
      <c r="X1237" s="64" t="e">
        <f>VLOOKUP(E1237,'Supply Log'!$Z$6:$AB$699,2,FALSE)</f>
        <v>#N/A</v>
      </c>
      <c r="Y1237" s="64" t="e">
        <f>VLOOKUP(E1237,'Supply Log'!$E$6:$X$618,20,FALSE)</f>
        <v>#N/A</v>
      </c>
      <c r="Z1237" s="64"/>
      <c r="AA1237" s="64"/>
    </row>
    <row r="1238" spans="1:27" ht="15.75" customHeight="1">
      <c r="A1238" s="67" t="str">
        <f t="shared" si="161"/>
        <v/>
      </c>
      <c r="B1238" s="65">
        <f t="shared" si="163"/>
        <v>1150</v>
      </c>
      <c r="C1238" s="68" t="str">
        <f t="shared" si="162"/>
        <v/>
      </c>
      <c r="D1238" s="69"/>
      <c r="E1238" s="66"/>
      <c r="F1238" s="66"/>
      <c r="G1238" s="65" t="e">
        <f>VLOOKUP(E1238,'Supply Log'!$E$6:$T$999,2,FALSE)</f>
        <v>#N/A</v>
      </c>
      <c r="H1238" s="65" t="e">
        <f>VLOOKUP(E1238,'Supply Log'!$E$6:$T$999,3,FALSE)</f>
        <v>#N/A</v>
      </c>
      <c r="I1238" s="77"/>
      <c r="J1238" s="65" t="e">
        <f>VLOOKUP(E1238,'Supply Log'!$E$6:$T$277,5,FALSE)</f>
        <v>#N/A</v>
      </c>
      <c r="K1238" s="65" t="e">
        <f>VLOOKUP(E1238,'Supply Log'!$E$6:$T$277,6,FALSE)</f>
        <v>#N/A</v>
      </c>
      <c r="L1238" s="65" t="e">
        <f>VLOOKUP(E1238,'Supply Log'!$E$6:$T$277,7,FALSE)</f>
        <v>#N/A</v>
      </c>
      <c r="M1238" s="65" t="e">
        <f>VLOOKUP(E1238,'Supply Log'!$E$6:$T$277,8,FALSE)</f>
        <v>#N/A</v>
      </c>
      <c r="N1238" s="65" t="e">
        <f>VLOOKUP(E1238,'Supply Log'!$E$6:$T$277,9,FALSE)</f>
        <v>#N/A</v>
      </c>
      <c r="O1238" s="65" t="e">
        <f>VLOOKUP(E1238,'Supply Log'!$E$6:$T$277,10,FALSE)</f>
        <v>#N/A</v>
      </c>
      <c r="P1238" s="29" t="e">
        <f t="shared" si="164"/>
        <v>#N/A</v>
      </c>
      <c r="Q1238" s="65" t="e">
        <f>VLOOKUP(E1238,'Supply Log'!$E$6:$T$277,12,FALSE)</f>
        <v>#N/A</v>
      </c>
      <c r="R1238" s="78" t="e">
        <f t="shared" si="165"/>
        <v>#N/A</v>
      </c>
      <c r="S1238" s="65"/>
      <c r="T1238" s="79" t="e">
        <f t="shared" si="166"/>
        <v>#N/A</v>
      </c>
      <c r="U1238" s="80" t="e">
        <f t="shared" si="167"/>
        <v>#N/A</v>
      </c>
      <c r="V1238" s="81" t="str">
        <f t="shared" si="168"/>
        <v/>
      </c>
      <c r="W1238" s="69" t="e">
        <f>VLOOKUP(F1238,'Input Log'!$E$6:$V$50000,18,FALSE)</f>
        <v>#N/A</v>
      </c>
      <c r="X1238" s="64" t="e">
        <f>VLOOKUP(E1238,'Supply Log'!$Z$6:$AB$699,2,FALSE)</f>
        <v>#N/A</v>
      </c>
      <c r="Y1238" s="64" t="e">
        <f>VLOOKUP(E1238,'Supply Log'!$E$6:$X$618,20,FALSE)</f>
        <v>#N/A</v>
      </c>
      <c r="Z1238" s="64"/>
      <c r="AA1238" s="64"/>
    </row>
    <row r="1239" spans="1:27" ht="15.75" customHeight="1">
      <c r="A1239" s="67" t="str">
        <f t="shared" si="161"/>
        <v/>
      </c>
      <c r="B1239" s="65">
        <f t="shared" si="163"/>
        <v>1151</v>
      </c>
      <c r="C1239" s="68" t="str">
        <f t="shared" si="162"/>
        <v/>
      </c>
      <c r="D1239" s="69"/>
      <c r="E1239" s="66"/>
      <c r="F1239" s="66"/>
      <c r="G1239" s="65" t="e">
        <f>VLOOKUP(E1239,'Supply Log'!$E$6:$T$999,2,FALSE)</f>
        <v>#N/A</v>
      </c>
      <c r="H1239" s="65" t="e">
        <f>VLOOKUP(E1239,'Supply Log'!$E$6:$T$999,3,FALSE)</f>
        <v>#N/A</v>
      </c>
      <c r="I1239" s="77"/>
      <c r="J1239" s="65" t="e">
        <f>VLOOKUP(E1239,'Supply Log'!$E$6:$T$277,5,FALSE)</f>
        <v>#N/A</v>
      </c>
      <c r="K1239" s="65" t="e">
        <f>VLOOKUP(E1239,'Supply Log'!$E$6:$T$277,6,FALSE)</f>
        <v>#N/A</v>
      </c>
      <c r="L1239" s="65" t="e">
        <f>VLOOKUP(E1239,'Supply Log'!$E$6:$T$277,7,FALSE)</f>
        <v>#N/A</v>
      </c>
      <c r="M1239" s="65" t="e">
        <f>VLOOKUP(E1239,'Supply Log'!$E$6:$T$277,8,FALSE)</f>
        <v>#N/A</v>
      </c>
      <c r="N1239" s="65" t="e">
        <f>VLOOKUP(E1239,'Supply Log'!$E$6:$T$277,9,FALSE)</f>
        <v>#N/A</v>
      </c>
      <c r="O1239" s="65" t="e">
        <f>VLOOKUP(E1239,'Supply Log'!$E$6:$T$277,10,FALSE)</f>
        <v>#N/A</v>
      </c>
      <c r="P1239" s="29" t="e">
        <f t="shared" si="164"/>
        <v>#N/A</v>
      </c>
      <c r="Q1239" s="65" t="e">
        <f>VLOOKUP(E1239,'Supply Log'!$E$6:$T$277,12,FALSE)</f>
        <v>#N/A</v>
      </c>
      <c r="R1239" s="78" t="e">
        <f t="shared" si="165"/>
        <v>#N/A</v>
      </c>
      <c r="S1239" s="65"/>
      <c r="T1239" s="79" t="e">
        <f t="shared" si="166"/>
        <v>#N/A</v>
      </c>
      <c r="U1239" s="80" t="e">
        <f t="shared" si="167"/>
        <v>#N/A</v>
      </c>
      <c r="V1239" s="81" t="str">
        <f t="shared" si="168"/>
        <v/>
      </c>
      <c r="W1239" s="69" t="e">
        <f>VLOOKUP(F1239,'Input Log'!$E$6:$V$50000,18,FALSE)</f>
        <v>#N/A</v>
      </c>
      <c r="X1239" s="64" t="e">
        <f>VLOOKUP(E1239,'Supply Log'!$Z$6:$AB$699,2,FALSE)</f>
        <v>#N/A</v>
      </c>
      <c r="Y1239" s="64" t="e">
        <f>VLOOKUP(E1239,'Supply Log'!$E$6:$X$618,20,FALSE)</f>
        <v>#N/A</v>
      </c>
      <c r="Z1239" s="64"/>
      <c r="AA1239" s="64"/>
    </row>
    <row r="1240" spans="1:27" ht="15.75" customHeight="1">
      <c r="A1240" s="67" t="str">
        <f t="shared" si="161"/>
        <v/>
      </c>
      <c r="B1240" s="65">
        <f t="shared" si="163"/>
        <v>1152</v>
      </c>
      <c r="C1240" s="68" t="str">
        <f t="shared" si="162"/>
        <v/>
      </c>
      <c r="D1240" s="69"/>
      <c r="E1240" s="66"/>
      <c r="F1240" s="66"/>
      <c r="G1240" s="65" t="e">
        <f>VLOOKUP(E1240,'Supply Log'!$E$6:$T$999,2,FALSE)</f>
        <v>#N/A</v>
      </c>
      <c r="H1240" s="65" t="e">
        <f>VLOOKUP(E1240,'Supply Log'!$E$6:$T$999,3,FALSE)</f>
        <v>#N/A</v>
      </c>
      <c r="I1240" s="77"/>
      <c r="J1240" s="65" t="e">
        <f>VLOOKUP(E1240,'Supply Log'!$E$6:$T$277,5,FALSE)</f>
        <v>#N/A</v>
      </c>
      <c r="K1240" s="65" t="e">
        <f>VLOOKUP(E1240,'Supply Log'!$E$6:$T$277,6,FALSE)</f>
        <v>#N/A</v>
      </c>
      <c r="L1240" s="65" t="e">
        <f>VLOOKUP(E1240,'Supply Log'!$E$6:$T$277,7,FALSE)</f>
        <v>#N/A</v>
      </c>
      <c r="M1240" s="65" t="e">
        <f>VLOOKUP(E1240,'Supply Log'!$E$6:$T$277,8,FALSE)</f>
        <v>#N/A</v>
      </c>
      <c r="N1240" s="65" t="e">
        <f>VLOOKUP(E1240,'Supply Log'!$E$6:$T$277,9,FALSE)</f>
        <v>#N/A</v>
      </c>
      <c r="O1240" s="65" t="e">
        <f>VLOOKUP(E1240,'Supply Log'!$E$6:$T$277,10,FALSE)</f>
        <v>#N/A</v>
      </c>
      <c r="P1240" s="29" t="e">
        <f t="shared" si="164"/>
        <v>#N/A</v>
      </c>
      <c r="Q1240" s="65" t="e">
        <f>VLOOKUP(E1240,'Supply Log'!$E$6:$T$277,12,FALSE)</f>
        <v>#N/A</v>
      </c>
      <c r="R1240" s="78" t="e">
        <f t="shared" si="165"/>
        <v>#N/A</v>
      </c>
      <c r="S1240" s="65"/>
      <c r="T1240" s="79" t="e">
        <f t="shared" si="166"/>
        <v>#N/A</v>
      </c>
      <c r="U1240" s="80" t="e">
        <f t="shared" si="167"/>
        <v>#N/A</v>
      </c>
      <c r="V1240" s="81" t="str">
        <f t="shared" si="168"/>
        <v/>
      </c>
      <c r="W1240" s="69" t="e">
        <f>VLOOKUP(F1240,'Input Log'!$E$6:$V$50000,18,FALSE)</f>
        <v>#N/A</v>
      </c>
      <c r="X1240" s="64" t="e">
        <f>VLOOKUP(E1240,'Supply Log'!$Z$6:$AB$699,2,FALSE)</f>
        <v>#N/A</v>
      </c>
      <c r="Y1240" s="64" t="e">
        <f>VLOOKUP(E1240,'Supply Log'!$E$6:$X$618,20,FALSE)</f>
        <v>#N/A</v>
      </c>
      <c r="Z1240" s="64"/>
      <c r="AA1240" s="64"/>
    </row>
    <row r="1241" spans="1:27" ht="15.75" customHeight="1">
      <c r="A1241" s="67" t="str">
        <f t="shared" si="161"/>
        <v/>
      </c>
      <c r="B1241" s="65">
        <f t="shared" si="163"/>
        <v>1153</v>
      </c>
      <c r="C1241" s="68" t="str">
        <f t="shared" si="162"/>
        <v/>
      </c>
      <c r="D1241" s="69"/>
      <c r="E1241" s="66"/>
      <c r="F1241" s="66"/>
      <c r="G1241" s="65" t="e">
        <f>VLOOKUP(E1241,'Supply Log'!$E$6:$T$999,2,FALSE)</f>
        <v>#N/A</v>
      </c>
      <c r="H1241" s="65" t="e">
        <f>VLOOKUP(E1241,'Supply Log'!$E$6:$T$999,3,FALSE)</f>
        <v>#N/A</v>
      </c>
      <c r="I1241" s="77"/>
      <c r="J1241" s="65" t="e">
        <f>VLOOKUP(E1241,'Supply Log'!$E$6:$T$277,5,FALSE)</f>
        <v>#N/A</v>
      </c>
      <c r="K1241" s="65" t="e">
        <f>VLOOKUP(E1241,'Supply Log'!$E$6:$T$277,6,FALSE)</f>
        <v>#N/A</v>
      </c>
      <c r="L1241" s="65" t="e">
        <f>VLOOKUP(E1241,'Supply Log'!$E$6:$T$277,7,FALSE)</f>
        <v>#N/A</v>
      </c>
      <c r="M1241" s="65" t="e">
        <f>VLOOKUP(E1241,'Supply Log'!$E$6:$T$277,8,FALSE)</f>
        <v>#N/A</v>
      </c>
      <c r="N1241" s="65" t="e">
        <f>VLOOKUP(E1241,'Supply Log'!$E$6:$T$277,9,FALSE)</f>
        <v>#N/A</v>
      </c>
      <c r="O1241" s="65" t="e">
        <f>VLOOKUP(E1241,'Supply Log'!$E$6:$T$277,10,FALSE)</f>
        <v>#N/A</v>
      </c>
      <c r="P1241" s="29" t="e">
        <f t="shared" si="164"/>
        <v>#N/A</v>
      </c>
      <c r="Q1241" s="65" t="e">
        <f>VLOOKUP(E1241,'Supply Log'!$E$6:$T$277,12,FALSE)</f>
        <v>#N/A</v>
      </c>
      <c r="R1241" s="78" t="e">
        <f t="shared" si="165"/>
        <v>#N/A</v>
      </c>
      <c r="S1241" s="65"/>
      <c r="T1241" s="79" t="e">
        <f t="shared" si="166"/>
        <v>#N/A</v>
      </c>
      <c r="U1241" s="80" t="e">
        <f t="shared" si="167"/>
        <v>#N/A</v>
      </c>
      <c r="V1241" s="81" t="str">
        <f t="shared" si="168"/>
        <v/>
      </c>
      <c r="W1241" s="69" t="e">
        <f>VLOOKUP(F1241,'Input Log'!$E$6:$V$50000,18,FALSE)</f>
        <v>#N/A</v>
      </c>
      <c r="X1241" s="64" t="e">
        <f>VLOOKUP(E1241,'Supply Log'!$Z$6:$AB$699,2,FALSE)</f>
        <v>#N/A</v>
      </c>
      <c r="Y1241" s="64" t="e">
        <f>VLOOKUP(E1241,'Supply Log'!$E$6:$X$618,20,FALSE)</f>
        <v>#N/A</v>
      </c>
      <c r="Z1241" s="64"/>
      <c r="AA1241" s="64"/>
    </row>
    <row r="1242" spans="1:27" ht="15.75" customHeight="1">
      <c r="A1242" s="67" t="str">
        <f t="shared" si="161"/>
        <v/>
      </c>
      <c r="B1242" s="65">
        <f t="shared" si="163"/>
        <v>1154</v>
      </c>
      <c r="C1242" s="68" t="str">
        <f t="shared" si="162"/>
        <v/>
      </c>
      <c r="D1242" s="69"/>
      <c r="E1242" s="66"/>
      <c r="F1242" s="66"/>
      <c r="G1242" s="65" t="e">
        <f>VLOOKUP(E1242,'Supply Log'!$E$6:$T$999,2,FALSE)</f>
        <v>#N/A</v>
      </c>
      <c r="H1242" s="65" t="e">
        <f>VLOOKUP(E1242,'Supply Log'!$E$6:$T$999,3,FALSE)</f>
        <v>#N/A</v>
      </c>
      <c r="I1242" s="77"/>
      <c r="J1242" s="65" t="e">
        <f>VLOOKUP(E1242,'Supply Log'!$E$6:$T$277,5,FALSE)</f>
        <v>#N/A</v>
      </c>
      <c r="K1242" s="65" t="e">
        <f>VLOOKUP(E1242,'Supply Log'!$E$6:$T$277,6,FALSE)</f>
        <v>#N/A</v>
      </c>
      <c r="L1242" s="65" t="e">
        <f>VLOOKUP(E1242,'Supply Log'!$E$6:$T$277,7,FALSE)</f>
        <v>#N/A</v>
      </c>
      <c r="M1242" s="65" t="e">
        <f>VLOOKUP(E1242,'Supply Log'!$E$6:$T$277,8,FALSE)</f>
        <v>#N/A</v>
      </c>
      <c r="N1242" s="65" t="e">
        <f>VLOOKUP(E1242,'Supply Log'!$E$6:$T$277,9,FALSE)</f>
        <v>#N/A</v>
      </c>
      <c r="O1242" s="65" t="e">
        <f>VLOOKUP(E1242,'Supply Log'!$E$6:$T$277,10,FALSE)</f>
        <v>#N/A</v>
      </c>
      <c r="P1242" s="29" t="e">
        <f t="shared" si="164"/>
        <v>#N/A</v>
      </c>
      <c r="Q1242" s="65" t="e">
        <f>VLOOKUP(E1242,'Supply Log'!$E$6:$T$277,12,FALSE)</f>
        <v>#N/A</v>
      </c>
      <c r="R1242" s="78" t="e">
        <f t="shared" si="165"/>
        <v>#N/A</v>
      </c>
      <c r="S1242" s="65"/>
      <c r="T1242" s="79" t="e">
        <f t="shared" si="166"/>
        <v>#N/A</v>
      </c>
      <c r="U1242" s="80" t="e">
        <f t="shared" si="167"/>
        <v>#N/A</v>
      </c>
      <c r="V1242" s="81" t="str">
        <f t="shared" si="168"/>
        <v/>
      </c>
      <c r="W1242" s="69" t="e">
        <f>VLOOKUP(F1242,'Input Log'!$E$6:$V$50000,18,FALSE)</f>
        <v>#N/A</v>
      </c>
      <c r="X1242" s="64" t="e">
        <f>VLOOKUP(E1242,'Supply Log'!$Z$6:$AB$699,2,FALSE)</f>
        <v>#N/A</v>
      </c>
      <c r="Y1242" s="64" t="e">
        <f>VLOOKUP(E1242,'Supply Log'!$E$6:$X$618,20,FALSE)</f>
        <v>#N/A</v>
      </c>
      <c r="Z1242" s="64"/>
      <c r="AA1242" s="64"/>
    </row>
    <row r="1243" spans="1:27" ht="15.75" customHeight="1">
      <c r="A1243" s="67" t="str">
        <f t="shared" si="161"/>
        <v/>
      </c>
      <c r="B1243" s="65">
        <f t="shared" si="163"/>
        <v>1155</v>
      </c>
      <c r="C1243" s="68" t="str">
        <f t="shared" si="162"/>
        <v/>
      </c>
      <c r="D1243" s="69"/>
      <c r="E1243" s="66"/>
      <c r="F1243" s="66"/>
      <c r="G1243" s="65" t="e">
        <f>VLOOKUP(E1243,'Supply Log'!$E$6:$T$999,2,FALSE)</f>
        <v>#N/A</v>
      </c>
      <c r="H1243" s="65" t="e">
        <f>VLOOKUP(E1243,'Supply Log'!$E$6:$T$999,3,FALSE)</f>
        <v>#N/A</v>
      </c>
      <c r="I1243" s="77"/>
      <c r="J1243" s="65" t="e">
        <f>VLOOKUP(E1243,'Supply Log'!$E$6:$T$277,5,FALSE)</f>
        <v>#N/A</v>
      </c>
      <c r="K1243" s="65" t="e">
        <f>VLOOKUP(E1243,'Supply Log'!$E$6:$T$277,6,FALSE)</f>
        <v>#N/A</v>
      </c>
      <c r="L1243" s="65" t="e">
        <f>VLOOKUP(E1243,'Supply Log'!$E$6:$T$277,7,FALSE)</f>
        <v>#N/A</v>
      </c>
      <c r="M1243" s="65" t="e">
        <f>VLOOKUP(E1243,'Supply Log'!$E$6:$T$277,8,FALSE)</f>
        <v>#N/A</v>
      </c>
      <c r="N1243" s="65" t="e">
        <f>VLOOKUP(E1243,'Supply Log'!$E$6:$T$277,9,FALSE)</f>
        <v>#N/A</v>
      </c>
      <c r="O1243" s="65" t="e">
        <f>VLOOKUP(E1243,'Supply Log'!$E$6:$T$277,10,FALSE)</f>
        <v>#N/A</v>
      </c>
      <c r="P1243" s="29" t="e">
        <f t="shared" si="164"/>
        <v>#N/A</v>
      </c>
      <c r="Q1243" s="65" t="e">
        <f>VLOOKUP(E1243,'Supply Log'!$E$6:$T$277,12,FALSE)</f>
        <v>#N/A</v>
      </c>
      <c r="R1243" s="78" t="e">
        <f t="shared" si="165"/>
        <v>#N/A</v>
      </c>
      <c r="S1243" s="65"/>
      <c r="T1243" s="79" t="e">
        <f t="shared" si="166"/>
        <v>#N/A</v>
      </c>
      <c r="U1243" s="80" t="e">
        <f t="shared" si="167"/>
        <v>#N/A</v>
      </c>
      <c r="V1243" s="81" t="str">
        <f t="shared" si="168"/>
        <v/>
      </c>
      <c r="W1243" s="69" t="e">
        <f>VLOOKUP(F1243,'Input Log'!$E$6:$V$50000,18,FALSE)</f>
        <v>#N/A</v>
      </c>
      <c r="X1243" s="64" t="e">
        <f>VLOOKUP(E1243,'Supply Log'!$Z$6:$AB$699,2,FALSE)</f>
        <v>#N/A</v>
      </c>
      <c r="Y1243" s="64" t="e">
        <f>VLOOKUP(E1243,'Supply Log'!$E$6:$X$618,20,FALSE)</f>
        <v>#N/A</v>
      </c>
      <c r="Z1243" s="64"/>
      <c r="AA1243" s="64"/>
    </row>
    <row r="1244" spans="1:27" ht="15.75" customHeight="1">
      <c r="A1244" s="67" t="str">
        <f t="shared" si="161"/>
        <v/>
      </c>
      <c r="B1244" s="65">
        <f t="shared" si="163"/>
        <v>1156</v>
      </c>
      <c r="C1244" s="68" t="str">
        <f t="shared" si="162"/>
        <v/>
      </c>
      <c r="D1244" s="69"/>
      <c r="E1244" s="66"/>
      <c r="F1244" s="66"/>
      <c r="G1244" s="65" t="e">
        <f>VLOOKUP(E1244,'Supply Log'!$E$6:$T$999,2,FALSE)</f>
        <v>#N/A</v>
      </c>
      <c r="H1244" s="65" t="e">
        <f>VLOOKUP(E1244,'Supply Log'!$E$6:$T$999,3,FALSE)</f>
        <v>#N/A</v>
      </c>
      <c r="I1244" s="77"/>
      <c r="J1244" s="65" t="e">
        <f>VLOOKUP(E1244,'Supply Log'!$E$6:$T$277,5,FALSE)</f>
        <v>#N/A</v>
      </c>
      <c r="K1244" s="65" t="e">
        <f>VLOOKUP(E1244,'Supply Log'!$E$6:$T$277,6,FALSE)</f>
        <v>#N/A</v>
      </c>
      <c r="L1244" s="65" t="e">
        <f>VLOOKUP(E1244,'Supply Log'!$E$6:$T$277,7,FALSE)</f>
        <v>#N/A</v>
      </c>
      <c r="M1244" s="65" t="e">
        <f>VLOOKUP(E1244,'Supply Log'!$E$6:$T$277,8,FALSE)</f>
        <v>#N/A</v>
      </c>
      <c r="N1244" s="65" t="e">
        <f>VLOOKUP(E1244,'Supply Log'!$E$6:$T$277,9,FALSE)</f>
        <v>#N/A</v>
      </c>
      <c r="O1244" s="65" t="e">
        <f>VLOOKUP(E1244,'Supply Log'!$E$6:$T$277,10,FALSE)</f>
        <v>#N/A</v>
      </c>
      <c r="P1244" s="29" t="e">
        <f t="shared" si="164"/>
        <v>#N/A</v>
      </c>
      <c r="Q1244" s="65" t="e">
        <f>VLOOKUP(E1244,'Supply Log'!$E$6:$T$277,12,FALSE)</f>
        <v>#N/A</v>
      </c>
      <c r="R1244" s="78" t="e">
        <f t="shared" si="165"/>
        <v>#N/A</v>
      </c>
      <c r="S1244" s="65"/>
      <c r="T1244" s="79" t="e">
        <f t="shared" si="166"/>
        <v>#N/A</v>
      </c>
      <c r="U1244" s="80" t="e">
        <f t="shared" si="167"/>
        <v>#N/A</v>
      </c>
      <c r="V1244" s="81" t="str">
        <f t="shared" si="168"/>
        <v/>
      </c>
      <c r="W1244" s="69" t="e">
        <f>VLOOKUP(F1244,'Input Log'!$E$6:$V$50000,18,FALSE)</f>
        <v>#N/A</v>
      </c>
      <c r="X1244" s="64" t="e">
        <f>VLOOKUP(E1244,'Supply Log'!$Z$6:$AB$699,2,FALSE)</f>
        <v>#N/A</v>
      </c>
      <c r="Y1244" s="64" t="e">
        <f>VLOOKUP(E1244,'Supply Log'!$E$6:$X$618,20,FALSE)</f>
        <v>#N/A</v>
      </c>
      <c r="Z1244" s="64"/>
      <c r="AA1244" s="64"/>
    </row>
    <row r="1245" spans="1:27" ht="15.75" customHeight="1">
      <c r="A1245" s="67" t="str">
        <f t="shared" si="161"/>
        <v/>
      </c>
      <c r="B1245" s="65">
        <f t="shared" si="163"/>
        <v>1157</v>
      </c>
      <c r="C1245" s="68" t="str">
        <f t="shared" si="162"/>
        <v/>
      </c>
      <c r="D1245" s="69"/>
      <c r="E1245" s="66"/>
      <c r="F1245" s="66"/>
      <c r="G1245" s="65" t="e">
        <f>VLOOKUP(E1245,'Supply Log'!$E$6:$T$999,2,FALSE)</f>
        <v>#N/A</v>
      </c>
      <c r="H1245" s="65" t="e">
        <f>VLOOKUP(E1245,'Supply Log'!$E$6:$T$999,3,FALSE)</f>
        <v>#N/A</v>
      </c>
      <c r="I1245" s="77"/>
      <c r="J1245" s="65" t="e">
        <f>VLOOKUP(E1245,'Supply Log'!$E$6:$T$277,5,FALSE)</f>
        <v>#N/A</v>
      </c>
      <c r="K1245" s="65" t="e">
        <f>VLOOKUP(E1245,'Supply Log'!$E$6:$T$277,6,FALSE)</f>
        <v>#N/A</v>
      </c>
      <c r="L1245" s="65" t="e">
        <f>VLOOKUP(E1245,'Supply Log'!$E$6:$T$277,7,FALSE)</f>
        <v>#N/A</v>
      </c>
      <c r="M1245" s="65" t="e">
        <f>VLOOKUP(E1245,'Supply Log'!$E$6:$T$277,8,FALSE)</f>
        <v>#N/A</v>
      </c>
      <c r="N1245" s="65" t="e">
        <f>VLOOKUP(E1245,'Supply Log'!$E$6:$T$277,9,FALSE)</f>
        <v>#N/A</v>
      </c>
      <c r="O1245" s="65" t="e">
        <f>VLOOKUP(E1245,'Supply Log'!$E$6:$T$277,10,FALSE)</f>
        <v>#N/A</v>
      </c>
      <c r="P1245" s="29" t="e">
        <f t="shared" si="164"/>
        <v>#N/A</v>
      </c>
      <c r="Q1245" s="65" t="e">
        <f>VLOOKUP(E1245,'Supply Log'!$E$6:$T$277,12,FALSE)</f>
        <v>#N/A</v>
      </c>
      <c r="R1245" s="78" t="e">
        <f t="shared" si="165"/>
        <v>#N/A</v>
      </c>
      <c r="S1245" s="65"/>
      <c r="T1245" s="79" t="e">
        <f t="shared" si="166"/>
        <v>#N/A</v>
      </c>
      <c r="U1245" s="80" t="e">
        <f t="shared" si="167"/>
        <v>#N/A</v>
      </c>
      <c r="V1245" s="81" t="str">
        <f t="shared" si="168"/>
        <v/>
      </c>
      <c r="W1245" s="69" t="e">
        <f>VLOOKUP(F1245,'Input Log'!$E$6:$V$50000,18,FALSE)</f>
        <v>#N/A</v>
      </c>
      <c r="X1245" s="64" t="e">
        <f>VLOOKUP(E1245,'Supply Log'!$Z$6:$AB$699,2,FALSE)</f>
        <v>#N/A</v>
      </c>
      <c r="Y1245" s="64" t="e">
        <f>VLOOKUP(E1245,'Supply Log'!$E$6:$X$618,20,FALSE)</f>
        <v>#N/A</v>
      </c>
      <c r="Z1245" s="64"/>
      <c r="AA1245" s="64"/>
    </row>
    <row r="1246" spans="1:27" ht="15.75" customHeight="1">
      <c r="A1246" s="67" t="str">
        <f t="shared" si="161"/>
        <v/>
      </c>
      <c r="B1246" s="65">
        <f t="shared" si="163"/>
        <v>1158</v>
      </c>
      <c r="C1246" s="68" t="str">
        <f t="shared" si="162"/>
        <v/>
      </c>
      <c r="D1246" s="69"/>
      <c r="E1246" s="66"/>
      <c r="F1246" s="66"/>
      <c r="G1246" s="65" t="e">
        <f>VLOOKUP(E1246,'Supply Log'!$E$6:$T$999,2,FALSE)</f>
        <v>#N/A</v>
      </c>
      <c r="H1246" s="65" t="e">
        <f>VLOOKUP(E1246,'Supply Log'!$E$6:$T$999,3,FALSE)</f>
        <v>#N/A</v>
      </c>
      <c r="I1246" s="77"/>
      <c r="J1246" s="65" t="e">
        <f>VLOOKUP(E1246,'Supply Log'!$E$6:$T$277,5,FALSE)</f>
        <v>#N/A</v>
      </c>
      <c r="K1246" s="65" t="e">
        <f>VLOOKUP(E1246,'Supply Log'!$E$6:$T$277,6,FALSE)</f>
        <v>#N/A</v>
      </c>
      <c r="L1246" s="65" t="e">
        <f>VLOOKUP(E1246,'Supply Log'!$E$6:$T$277,7,FALSE)</f>
        <v>#N/A</v>
      </c>
      <c r="M1246" s="65" t="e">
        <f>VLOOKUP(E1246,'Supply Log'!$E$6:$T$277,8,FALSE)</f>
        <v>#N/A</v>
      </c>
      <c r="N1246" s="65" t="e">
        <f>VLOOKUP(E1246,'Supply Log'!$E$6:$T$277,9,FALSE)</f>
        <v>#N/A</v>
      </c>
      <c r="O1246" s="65" t="e">
        <f>VLOOKUP(E1246,'Supply Log'!$E$6:$T$277,10,FALSE)</f>
        <v>#N/A</v>
      </c>
      <c r="P1246" s="29" t="e">
        <f t="shared" si="164"/>
        <v>#N/A</v>
      </c>
      <c r="Q1246" s="65" t="e">
        <f>VLOOKUP(E1246,'Supply Log'!$E$6:$T$277,12,FALSE)</f>
        <v>#N/A</v>
      </c>
      <c r="R1246" s="78" t="e">
        <f t="shared" si="165"/>
        <v>#N/A</v>
      </c>
      <c r="S1246" s="65"/>
      <c r="T1246" s="79" t="e">
        <f t="shared" si="166"/>
        <v>#N/A</v>
      </c>
      <c r="U1246" s="80" t="e">
        <f t="shared" si="167"/>
        <v>#N/A</v>
      </c>
      <c r="V1246" s="81" t="str">
        <f t="shared" si="168"/>
        <v/>
      </c>
      <c r="W1246" s="69" t="e">
        <f>VLOOKUP(F1246,'Input Log'!$E$6:$V$50000,18,FALSE)</f>
        <v>#N/A</v>
      </c>
      <c r="X1246" s="64" t="e">
        <f>VLOOKUP(E1246,'Supply Log'!$Z$6:$AB$699,2,FALSE)</f>
        <v>#N/A</v>
      </c>
      <c r="Y1246" s="64" t="e">
        <f>VLOOKUP(E1246,'Supply Log'!$E$6:$X$618,20,FALSE)</f>
        <v>#N/A</v>
      </c>
      <c r="Z1246" s="64"/>
      <c r="AA1246" s="64"/>
    </row>
    <row r="1247" spans="1:27" ht="15.75" customHeight="1">
      <c r="A1247" s="67" t="str">
        <f t="shared" si="161"/>
        <v/>
      </c>
      <c r="B1247" s="65">
        <f t="shared" si="163"/>
        <v>1159</v>
      </c>
      <c r="C1247" s="68" t="str">
        <f t="shared" si="162"/>
        <v/>
      </c>
      <c r="D1247" s="69"/>
      <c r="E1247" s="66"/>
      <c r="F1247" s="66"/>
      <c r="G1247" s="65" t="e">
        <f>VLOOKUP(E1247,'Supply Log'!$E$6:$T$999,2,FALSE)</f>
        <v>#N/A</v>
      </c>
      <c r="H1247" s="65" t="e">
        <f>VLOOKUP(E1247,'Supply Log'!$E$6:$T$999,3,FALSE)</f>
        <v>#N/A</v>
      </c>
      <c r="I1247" s="77"/>
      <c r="J1247" s="65" t="e">
        <f>VLOOKUP(E1247,'Supply Log'!$E$6:$T$277,5,FALSE)</f>
        <v>#N/A</v>
      </c>
      <c r="K1247" s="65" t="e">
        <f>VLOOKUP(E1247,'Supply Log'!$E$6:$T$277,6,FALSE)</f>
        <v>#N/A</v>
      </c>
      <c r="L1247" s="65" t="e">
        <f>VLOOKUP(E1247,'Supply Log'!$E$6:$T$277,7,FALSE)</f>
        <v>#N/A</v>
      </c>
      <c r="M1247" s="65" t="e">
        <f>VLOOKUP(E1247,'Supply Log'!$E$6:$T$277,8,FALSE)</f>
        <v>#N/A</v>
      </c>
      <c r="N1247" s="65" t="e">
        <f>VLOOKUP(E1247,'Supply Log'!$E$6:$T$277,9,FALSE)</f>
        <v>#N/A</v>
      </c>
      <c r="O1247" s="65" t="e">
        <f>VLOOKUP(E1247,'Supply Log'!$E$6:$T$277,10,FALSE)</f>
        <v>#N/A</v>
      </c>
      <c r="P1247" s="29" t="e">
        <f t="shared" si="164"/>
        <v>#N/A</v>
      </c>
      <c r="Q1247" s="65" t="e">
        <f>VLOOKUP(E1247,'Supply Log'!$E$6:$T$277,12,FALSE)</f>
        <v>#N/A</v>
      </c>
      <c r="R1247" s="78" t="e">
        <f t="shared" si="165"/>
        <v>#N/A</v>
      </c>
      <c r="S1247" s="65"/>
      <c r="T1247" s="79" t="e">
        <f t="shared" si="166"/>
        <v>#N/A</v>
      </c>
      <c r="U1247" s="80" t="e">
        <f t="shared" si="167"/>
        <v>#N/A</v>
      </c>
      <c r="V1247" s="81" t="str">
        <f t="shared" si="168"/>
        <v/>
      </c>
      <c r="W1247" s="69" t="e">
        <f>VLOOKUP(F1247,'Input Log'!$E$6:$V$50000,18,FALSE)</f>
        <v>#N/A</v>
      </c>
      <c r="X1247" s="64" t="e">
        <f>VLOOKUP(E1247,'Supply Log'!$Z$6:$AB$699,2,FALSE)</f>
        <v>#N/A</v>
      </c>
      <c r="Y1247" s="64" t="e">
        <f>VLOOKUP(E1247,'Supply Log'!$E$6:$X$618,20,FALSE)</f>
        <v>#N/A</v>
      </c>
      <c r="Z1247" s="64"/>
      <c r="AA1247" s="64"/>
    </row>
    <row r="1248" spans="1:27" ht="15.75" customHeight="1">
      <c r="A1248" s="67" t="str">
        <f t="shared" si="161"/>
        <v/>
      </c>
      <c r="B1248" s="65">
        <f t="shared" si="163"/>
        <v>1160</v>
      </c>
      <c r="C1248" s="68" t="str">
        <f t="shared" si="162"/>
        <v/>
      </c>
      <c r="D1248" s="69"/>
      <c r="E1248" s="66"/>
      <c r="F1248" s="66"/>
      <c r="G1248" s="65" t="e">
        <f>VLOOKUP(E1248,'Supply Log'!$E$6:$T$999,2,FALSE)</f>
        <v>#N/A</v>
      </c>
      <c r="H1248" s="65" t="e">
        <f>VLOOKUP(E1248,'Supply Log'!$E$6:$T$999,3,FALSE)</f>
        <v>#N/A</v>
      </c>
      <c r="I1248" s="77"/>
      <c r="J1248" s="65" t="e">
        <f>VLOOKUP(E1248,'Supply Log'!$E$6:$T$277,5,FALSE)</f>
        <v>#N/A</v>
      </c>
      <c r="K1248" s="65" t="e">
        <f>VLOOKUP(E1248,'Supply Log'!$E$6:$T$277,6,FALSE)</f>
        <v>#N/A</v>
      </c>
      <c r="L1248" s="65" t="e">
        <f>VLOOKUP(E1248,'Supply Log'!$E$6:$T$277,7,FALSE)</f>
        <v>#N/A</v>
      </c>
      <c r="M1248" s="65" t="e">
        <f>VLOOKUP(E1248,'Supply Log'!$E$6:$T$277,8,FALSE)</f>
        <v>#N/A</v>
      </c>
      <c r="N1248" s="65" t="e">
        <f>VLOOKUP(E1248,'Supply Log'!$E$6:$T$277,9,FALSE)</f>
        <v>#N/A</v>
      </c>
      <c r="O1248" s="65" t="e">
        <f>VLOOKUP(E1248,'Supply Log'!$E$6:$T$277,10,FALSE)</f>
        <v>#N/A</v>
      </c>
      <c r="P1248" s="29" t="e">
        <f t="shared" si="164"/>
        <v>#N/A</v>
      </c>
      <c r="Q1248" s="65" t="e">
        <f>VLOOKUP(E1248,'Supply Log'!$E$6:$T$277,12,FALSE)</f>
        <v>#N/A</v>
      </c>
      <c r="R1248" s="78" t="e">
        <f t="shared" si="165"/>
        <v>#N/A</v>
      </c>
      <c r="S1248" s="65"/>
      <c r="T1248" s="79" t="e">
        <f t="shared" si="166"/>
        <v>#N/A</v>
      </c>
      <c r="U1248" s="80" t="e">
        <f t="shared" si="167"/>
        <v>#N/A</v>
      </c>
      <c r="V1248" s="81" t="str">
        <f t="shared" si="168"/>
        <v/>
      </c>
      <c r="W1248" s="69" t="e">
        <f>VLOOKUP(F1248,'Input Log'!$E$6:$V$50000,18,FALSE)</f>
        <v>#N/A</v>
      </c>
      <c r="X1248" s="64" t="e">
        <f>VLOOKUP(E1248,'Supply Log'!$Z$6:$AB$699,2,FALSE)</f>
        <v>#N/A</v>
      </c>
      <c r="Y1248" s="64" t="e">
        <f>VLOOKUP(E1248,'Supply Log'!$E$6:$X$618,20,FALSE)</f>
        <v>#N/A</v>
      </c>
      <c r="Z1248" s="64"/>
      <c r="AA1248" s="64"/>
    </row>
    <row r="1249" spans="1:27" ht="15.75" customHeight="1">
      <c r="A1249" s="67" t="str">
        <f t="shared" si="161"/>
        <v/>
      </c>
      <c r="B1249" s="65">
        <f t="shared" si="163"/>
        <v>1161</v>
      </c>
      <c r="C1249" s="68" t="str">
        <f t="shared" si="162"/>
        <v/>
      </c>
      <c r="D1249" s="69"/>
      <c r="E1249" s="66"/>
      <c r="F1249" s="66"/>
      <c r="G1249" s="65" t="e">
        <f>VLOOKUP(E1249,'Supply Log'!$E$6:$T$999,2,FALSE)</f>
        <v>#N/A</v>
      </c>
      <c r="H1249" s="65" t="e">
        <f>VLOOKUP(E1249,'Supply Log'!$E$6:$T$999,3,FALSE)</f>
        <v>#N/A</v>
      </c>
      <c r="I1249" s="77"/>
      <c r="J1249" s="65" t="e">
        <f>VLOOKUP(E1249,'Supply Log'!$E$6:$T$277,5,FALSE)</f>
        <v>#N/A</v>
      </c>
      <c r="K1249" s="65" t="e">
        <f>VLOOKUP(E1249,'Supply Log'!$E$6:$T$277,6,FALSE)</f>
        <v>#N/A</v>
      </c>
      <c r="L1249" s="65" t="e">
        <f>VLOOKUP(E1249,'Supply Log'!$E$6:$T$277,7,FALSE)</f>
        <v>#N/A</v>
      </c>
      <c r="M1249" s="65" t="e">
        <f>VLOOKUP(E1249,'Supply Log'!$E$6:$T$277,8,FALSE)</f>
        <v>#N/A</v>
      </c>
      <c r="N1249" s="65" t="e">
        <f>VLOOKUP(E1249,'Supply Log'!$E$6:$T$277,9,FALSE)</f>
        <v>#N/A</v>
      </c>
      <c r="O1249" s="65" t="e">
        <f>VLOOKUP(E1249,'Supply Log'!$E$6:$T$277,10,FALSE)</f>
        <v>#N/A</v>
      </c>
      <c r="P1249" s="29" t="e">
        <f t="shared" si="164"/>
        <v>#N/A</v>
      </c>
      <c r="Q1249" s="65" t="e">
        <f>VLOOKUP(E1249,'Supply Log'!$E$6:$T$277,12,FALSE)</f>
        <v>#N/A</v>
      </c>
      <c r="R1249" s="78" t="e">
        <f t="shared" si="165"/>
        <v>#N/A</v>
      </c>
      <c r="S1249" s="65"/>
      <c r="T1249" s="79" t="e">
        <f t="shared" si="166"/>
        <v>#N/A</v>
      </c>
      <c r="U1249" s="80" t="e">
        <f t="shared" si="167"/>
        <v>#N/A</v>
      </c>
      <c r="V1249" s="81" t="str">
        <f t="shared" si="168"/>
        <v/>
      </c>
      <c r="W1249" s="69" t="e">
        <f>VLOOKUP(F1249,'Input Log'!$E$6:$V$50000,18,FALSE)</f>
        <v>#N/A</v>
      </c>
      <c r="X1249" s="64" t="e">
        <f>VLOOKUP(E1249,'Supply Log'!$Z$6:$AB$699,2,FALSE)</f>
        <v>#N/A</v>
      </c>
      <c r="Y1249" s="64" t="e">
        <f>VLOOKUP(E1249,'Supply Log'!$E$6:$X$618,20,FALSE)</f>
        <v>#N/A</v>
      </c>
      <c r="Z1249" s="64"/>
      <c r="AA1249" s="64"/>
    </row>
    <row r="1250" spans="1:27" ht="15.75" customHeight="1">
      <c r="A1250" s="67" t="str">
        <f t="shared" si="161"/>
        <v/>
      </c>
      <c r="B1250" s="65">
        <f t="shared" si="163"/>
        <v>1162</v>
      </c>
      <c r="C1250" s="68" t="str">
        <f t="shared" si="162"/>
        <v/>
      </c>
      <c r="D1250" s="69"/>
      <c r="E1250" s="66"/>
      <c r="F1250" s="66"/>
      <c r="G1250" s="65" t="e">
        <f>VLOOKUP(E1250,'Supply Log'!$E$6:$T$999,2,FALSE)</f>
        <v>#N/A</v>
      </c>
      <c r="H1250" s="65" t="e">
        <f>VLOOKUP(E1250,'Supply Log'!$E$6:$T$999,3,FALSE)</f>
        <v>#N/A</v>
      </c>
      <c r="I1250" s="77"/>
      <c r="J1250" s="65" t="e">
        <f>VLOOKUP(E1250,'Supply Log'!$E$6:$T$277,5,FALSE)</f>
        <v>#N/A</v>
      </c>
      <c r="K1250" s="65" t="e">
        <f>VLOOKUP(E1250,'Supply Log'!$E$6:$T$277,6,FALSE)</f>
        <v>#N/A</v>
      </c>
      <c r="L1250" s="65" t="e">
        <f>VLOOKUP(E1250,'Supply Log'!$E$6:$T$277,7,FALSE)</f>
        <v>#N/A</v>
      </c>
      <c r="M1250" s="65" t="e">
        <f>VLOOKUP(E1250,'Supply Log'!$E$6:$T$277,8,FALSE)</f>
        <v>#N/A</v>
      </c>
      <c r="N1250" s="65" t="e">
        <f>VLOOKUP(E1250,'Supply Log'!$E$6:$T$277,9,FALSE)</f>
        <v>#N/A</v>
      </c>
      <c r="O1250" s="65" t="e">
        <f>VLOOKUP(E1250,'Supply Log'!$E$6:$T$277,10,FALSE)</f>
        <v>#N/A</v>
      </c>
      <c r="P1250" s="29" t="e">
        <f t="shared" si="164"/>
        <v>#N/A</v>
      </c>
      <c r="Q1250" s="65" t="e">
        <f>VLOOKUP(E1250,'Supply Log'!$E$6:$T$277,12,FALSE)</f>
        <v>#N/A</v>
      </c>
      <c r="R1250" s="78" t="e">
        <f t="shared" si="165"/>
        <v>#N/A</v>
      </c>
      <c r="S1250" s="65"/>
      <c r="T1250" s="79" t="e">
        <f t="shared" si="166"/>
        <v>#N/A</v>
      </c>
      <c r="U1250" s="80" t="e">
        <f t="shared" si="167"/>
        <v>#N/A</v>
      </c>
      <c r="V1250" s="81" t="str">
        <f t="shared" si="168"/>
        <v/>
      </c>
      <c r="W1250" s="69" t="e">
        <f>VLOOKUP(F1250,'Input Log'!$E$6:$V$50000,18,FALSE)</f>
        <v>#N/A</v>
      </c>
      <c r="X1250" s="64" t="e">
        <f>VLOOKUP(E1250,'Supply Log'!$Z$6:$AB$699,2,FALSE)</f>
        <v>#N/A</v>
      </c>
      <c r="Y1250" s="64" t="e">
        <f>VLOOKUP(E1250,'Supply Log'!$E$6:$X$618,20,FALSE)</f>
        <v>#N/A</v>
      </c>
      <c r="Z1250" s="64"/>
      <c r="AA1250" s="64"/>
    </row>
    <row r="1251" spans="1:27" ht="15.75" customHeight="1">
      <c r="A1251" s="67" t="str">
        <f t="shared" si="161"/>
        <v/>
      </c>
      <c r="B1251" s="65">
        <f t="shared" si="163"/>
        <v>1163</v>
      </c>
      <c r="C1251" s="68" t="str">
        <f t="shared" si="162"/>
        <v/>
      </c>
      <c r="D1251" s="69"/>
      <c r="E1251" s="66"/>
      <c r="F1251" s="66"/>
      <c r="G1251" s="65" t="e">
        <f>VLOOKUP(E1251,'Supply Log'!$E$6:$T$999,2,FALSE)</f>
        <v>#N/A</v>
      </c>
      <c r="H1251" s="65" t="e">
        <f>VLOOKUP(E1251,'Supply Log'!$E$6:$T$999,3,FALSE)</f>
        <v>#N/A</v>
      </c>
      <c r="I1251" s="77"/>
      <c r="J1251" s="65" t="e">
        <f>VLOOKUP(E1251,'Supply Log'!$E$6:$T$277,5,FALSE)</f>
        <v>#N/A</v>
      </c>
      <c r="K1251" s="65" t="e">
        <f>VLOOKUP(E1251,'Supply Log'!$E$6:$T$277,6,FALSE)</f>
        <v>#N/A</v>
      </c>
      <c r="L1251" s="65" t="e">
        <f>VLOOKUP(E1251,'Supply Log'!$E$6:$T$277,7,FALSE)</f>
        <v>#N/A</v>
      </c>
      <c r="M1251" s="65" t="e">
        <f>VLOOKUP(E1251,'Supply Log'!$E$6:$T$277,8,FALSE)</f>
        <v>#N/A</v>
      </c>
      <c r="N1251" s="65" t="e">
        <f>VLOOKUP(E1251,'Supply Log'!$E$6:$T$277,9,FALSE)</f>
        <v>#N/A</v>
      </c>
      <c r="O1251" s="65" t="e">
        <f>VLOOKUP(E1251,'Supply Log'!$E$6:$T$277,10,FALSE)</f>
        <v>#N/A</v>
      </c>
      <c r="P1251" s="29" t="e">
        <f t="shared" si="164"/>
        <v>#N/A</v>
      </c>
      <c r="Q1251" s="65" t="e">
        <f>VLOOKUP(E1251,'Supply Log'!$E$6:$T$277,12,FALSE)</f>
        <v>#N/A</v>
      </c>
      <c r="R1251" s="78" t="e">
        <f t="shared" si="165"/>
        <v>#N/A</v>
      </c>
      <c r="S1251" s="65"/>
      <c r="T1251" s="79" t="e">
        <f t="shared" si="166"/>
        <v>#N/A</v>
      </c>
      <c r="U1251" s="80" t="e">
        <f t="shared" si="167"/>
        <v>#N/A</v>
      </c>
      <c r="V1251" s="81" t="str">
        <f t="shared" si="168"/>
        <v/>
      </c>
      <c r="W1251" s="69" t="e">
        <f>VLOOKUP(F1251,'Input Log'!$E$6:$V$50000,18,FALSE)</f>
        <v>#N/A</v>
      </c>
      <c r="X1251" s="64" t="e">
        <f>VLOOKUP(E1251,'Supply Log'!$Z$6:$AB$699,2,FALSE)</f>
        <v>#N/A</v>
      </c>
      <c r="Y1251" s="64" t="e">
        <f>VLOOKUP(E1251,'Supply Log'!$E$6:$X$618,20,FALSE)</f>
        <v>#N/A</v>
      </c>
      <c r="Z1251" s="64"/>
      <c r="AA1251" s="64"/>
    </row>
    <row r="1252" spans="1:27" ht="15.75" customHeight="1">
      <c r="A1252" s="67" t="str">
        <f t="shared" si="161"/>
        <v/>
      </c>
      <c r="B1252" s="65">
        <f t="shared" si="163"/>
        <v>1164</v>
      </c>
      <c r="C1252" s="68" t="str">
        <f t="shared" si="162"/>
        <v/>
      </c>
      <c r="D1252" s="69"/>
      <c r="E1252" s="66"/>
      <c r="F1252" s="66"/>
      <c r="G1252" s="65" t="e">
        <f>VLOOKUP(E1252,'Supply Log'!$E$6:$T$999,2,FALSE)</f>
        <v>#N/A</v>
      </c>
      <c r="H1252" s="65" t="e">
        <f>VLOOKUP(E1252,'Supply Log'!$E$6:$T$999,3,FALSE)</f>
        <v>#N/A</v>
      </c>
      <c r="I1252" s="77"/>
      <c r="J1252" s="65" t="e">
        <f>VLOOKUP(E1252,'Supply Log'!$E$6:$T$277,5,FALSE)</f>
        <v>#N/A</v>
      </c>
      <c r="K1252" s="65" t="e">
        <f>VLOOKUP(E1252,'Supply Log'!$E$6:$T$277,6,FALSE)</f>
        <v>#N/A</v>
      </c>
      <c r="L1252" s="65" t="e">
        <f>VLOOKUP(E1252,'Supply Log'!$E$6:$T$277,7,FALSE)</f>
        <v>#N/A</v>
      </c>
      <c r="M1252" s="65" t="e">
        <f>VLOOKUP(E1252,'Supply Log'!$E$6:$T$277,8,FALSE)</f>
        <v>#N/A</v>
      </c>
      <c r="N1252" s="65" t="e">
        <f>VLOOKUP(E1252,'Supply Log'!$E$6:$T$277,9,FALSE)</f>
        <v>#N/A</v>
      </c>
      <c r="O1252" s="65" t="e">
        <f>VLOOKUP(E1252,'Supply Log'!$E$6:$T$277,10,FALSE)</f>
        <v>#N/A</v>
      </c>
      <c r="P1252" s="29" t="e">
        <f t="shared" si="164"/>
        <v>#N/A</v>
      </c>
      <c r="Q1252" s="65" t="e">
        <f>VLOOKUP(E1252,'Supply Log'!$E$6:$T$277,12,FALSE)</f>
        <v>#N/A</v>
      </c>
      <c r="R1252" s="78" t="e">
        <f t="shared" si="165"/>
        <v>#N/A</v>
      </c>
      <c r="S1252" s="65"/>
      <c r="T1252" s="79" t="e">
        <f t="shared" si="166"/>
        <v>#N/A</v>
      </c>
      <c r="U1252" s="80" t="e">
        <f t="shared" si="167"/>
        <v>#N/A</v>
      </c>
      <c r="V1252" s="81" t="str">
        <f t="shared" si="168"/>
        <v/>
      </c>
      <c r="W1252" s="69" t="e">
        <f>VLOOKUP(F1252,'Input Log'!$E$6:$V$50000,18,FALSE)</f>
        <v>#N/A</v>
      </c>
      <c r="X1252" s="64" t="e">
        <f>VLOOKUP(E1252,'Supply Log'!$Z$6:$AB$699,2,FALSE)</f>
        <v>#N/A</v>
      </c>
      <c r="Y1252" s="64" t="e">
        <f>VLOOKUP(E1252,'Supply Log'!$E$6:$X$618,20,FALSE)</f>
        <v>#N/A</v>
      </c>
      <c r="Z1252" s="64"/>
      <c r="AA1252" s="64"/>
    </row>
    <row r="1253" spans="1:27" ht="15.75" customHeight="1">
      <c r="A1253" s="67" t="str">
        <f t="shared" si="161"/>
        <v/>
      </c>
      <c r="B1253" s="65">
        <f t="shared" si="163"/>
        <v>1165</v>
      </c>
      <c r="C1253" s="68" t="str">
        <f t="shared" si="162"/>
        <v/>
      </c>
      <c r="D1253" s="69"/>
      <c r="E1253" s="66"/>
      <c r="F1253" s="66"/>
      <c r="G1253" s="65" t="e">
        <f>VLOOKUP(E1253,'Supply Log'!$E$6:$T$999,2,FALSE)</f>
        <v>#N/A</v>
      </c>
      <c r="H1253" s="65" t="e">
        <f>VLOOKUP(E1253,'Supply Log'!$E$6:$T$999,3,FALSE)</f>
        <v>#N/A</v>
      </c>
      <c r="I1253" s="77"/>
      <c r="J1253" s="65" t="e">
        <f>VLOOKUP(E1253,'Supply Log'!$E$6:$T$277,5,FALSE)</f>
        <v>#N/A</v>
      </c>
      <c r="K1253" s="65" t="e">
        <f>VLOOKUP(E1253,'Supply Log'!$E$6:$T$277,6,FALSE)</f>
        <v>#N/A</v>
      </c>
      <c r="L1253" s="65" t="e">
        <f>VLOOKUP(E1253,'Supply Log'!$E$6:$T$277,7,FALSE)</f>
        <v>#N/A</v>
      </c>
      <c r="M1253" s="65" t="e">
        <f>VLOOKUP(E1253,'Supply Log'!$E$6:$T$277,8,FALSE)</f>
        <v>#N/A</v>
      </c>
      <c r="N1253" s="65" t="e">
        <f>VLOOKUP(E1253,'Supply Log'!$E$6:$T$277,9,FALSE)</f>
        <v>#N/A</v>
      </c>
      <c r="O1253" s="65" t="e">
        <f>VLOOKUP(E1253,'Supply Log'!$E$6:$T$277,10,FALSE)</f>
        <v>#N/A</v>
      </c>
      <c r="P1253" s="29" t="e">
        <f t="shared" si="164"/>
        <v>#N/A</v>
      </c>
      <c r="Q1253" s="65" t="e">
        <f>VLOOKUP(E1253,'Supply Log'!$E$6:$T$277,12,FALSE)</f>
        <v>#N/A</v>
      </c>
      <c r="R1253" s="78" t="e">
        <f t="shared" si="165"/>
        <v>#N/A</v>
      </c>
      <c r="S1253" s="65"/>
      <c r="T1253" s="79" t="e">
        <f t="shared" si="166"/>
        <v>#N/A</v>
      </c>
      <c r="U1253" s="80" t="e">
        <f t="shared" si="167"/>
        <v>#N/A</v>
      </c>
      <c r="V1253" s="81" t="str">
        <f t="shared" si="168"/>
        <v/>
      </c>
      <c r="W1253" s="69" t="e">
        <f>VLOOKUP(F1253,'Input Log'!$E$6:$V$50000,18,FALSE)</f>
        <v>#N/A</v>
      </c>
      <c r="X1253" s="64" t="e">
        <f>VLOOKUP(E1253,'Supply Log'!$Z$6:$AB$699,2,FALSE)</f>
        <v>#N/A</v>
      </c>
      <c r="Y1253" s="64" t="e">
        <f>VLOOKUP(E1253,'Supply Log'!$E$6:$X$618,20,FALSE)</f>
        <v>#N/A</v>
      </c>
      <c r="Z1253" s="64"/>
      <c r="AA1253" s="64"/>
    </row>
    <row r="1254" spans="1:27" ht="15.75" customHeight="1">
      <c r="A1254" s="67" t="str">
        <f t="shared" si="161"/>
        <v/>
      </c>
      <c r="B1254" s="65">
        <f t="shared" si="163"/>
        <v>1166</v>
      </c>
      <c r="C1254" s="68" t="str">
        <f t="shared" si="162"/>
        <v/>
      </c>
      <c r="D1254" s="69"/>
      <c r="E1254" s="66"/>
      <c r="F1254" s="66"/>
      <c r="G1254" s="65" t="e">
        <f>VLOOKUP(E1254,'Supply Log'!$E$6:$T$999,2,FALSE)</f>
        <v>#N/A</v>
      </c>
      <c r="H1254" s="65" t="e">
        <f>VLOOKUP(E1254,'Supply Log'!$E$6:$T$999,3,FALSE)</f>
        <v>#N/A</v>
      </c>
      <c r="I1254" s="77"/>
      <c r="J1254" s="65" t="e">
        <f>VLOOKUP(E1254,'Supply Log'!$E$6:$T$277,5,FALSE)</f>
        <v>#N/A</v>
      </c>
      <c r="K1254" s="65" t="e">
        <f>VLOOKUP(E1254,'Supply Log'!$E$6:$T$277,6,FALSE)</f>
        <v>#N/A</v>
      </c>
      <c r="L1254" s="65" t="e">
        <f>VLOOKUP(E1254,'Supply Log'!$E$6:$T$277,7,FALSE)</f>
        <v>#N/A</v>
      </c>
      <c r="M1254" s="65" t="e">
        <f>VLOOKUP(E1254,'Supply Log'!$E$6:$T$277,8,FALSE)</f>
        <v>#N/A</v>
      </c>
      <c r="N1254" s="65" t="e">
        <f>VLOOKUP(E1254,'Supply Log'!$E$6:$T$277,9,FALSE)</f>
        <v>#N/A</v>
      </c>
      <c r="O1254" s="65" t="e">
        <f>VLOOKUP(E1254,'Supply Log'!$E$6:$T$277,10,FALSE)</f>
        <v>#N/A</v>
      </c>
      <c r="P1254" s="29" t="e">
        <f t="shared" si="164"/>
        <v>#N/A</v>
      </c>
      <c r="Q1254" s="65" t="e">
        <f>VLOOKUP(E1254,'Supply Log'!$E$6:$T$277,12,FALSE)</f>
        <v>#N/A</v>
      </c>
      <c r="R1254" s="78" t="e">
        <f t="shared" si="165"/>
        <v>#N/A</v>
      </c>
      <c r="S1254" s="65"/>
      <c r="T1254" s="79" t="e">
        <f t="shared" si="166"/>
        <v>#N/A</v>
      </c>
      <c r="U1254" s="80" t="e">
        <f t="shared" si="167"/>
        <v>#N/A</v>
      </c>
      <c r="V1254" s="81" t="str">
        <f t="shared" si="168"/>
        <v/>
      </c>
      <c r="W1254" s="69" t="e">
        <f>VLOOKUP(F1254,'Input Log'!$E$6:$V$50000,18,FALSE)</f>
        <v>#N/A</v>
      </c>
      <c r="X1254" s="64" t="e">
        <f>VLOOKUP(E1254,'Supply Log'!$Z$6:$AB$699,2,FALSE)</f>
        <v>#N/A</v>
      </c>
      <c r="Y1254" s="64" t="e">
        <f>VLOOKUP(E1254,'Supply Log'!$E$6:$X$618,20,FALSE)</f>
        <v>#N/A</v>
      </c>
      <c r="Z1254" s="64"/>
      <c r="AA1254" s="64"/>
    </row>
    <row r="1255" spans="1:27" ht="15.75" customHeight="1">
      <c r="A1255" s="67" t="str">
        <f t="shared" si="161"/>
        <v/>
      </c>
      <c r="B1255" s="65">
        <f t="shared" si="163"/>
        <v>1167</v>
      </c>
      <c r="C1255" s="68" t="str">
        <f t="shared" si="162"/>
        <v/>
      </c>
      <c r="D1255" s="69"/>
      <c r="E1255" s="66"/>
      <c r="F1255" s="66"/>
      <c r="G1255" s="65" t="e">
        <f>VLOOKUP(E1255,'Supply Log'!$E$6:$T$999,2,FALSE)</f>
        <v>#N/A</v>
      </c>
      <c r="H1255" s="65" t="e">
        <f>VLOOKUP(E1255,'Supply Log'!$E$6:$T$999,3,FALSE)</f>
        <v>#N/A</v>
      </c>
      <c r="I1255" s="77"/>
      <c r="J1255" s="65" t="e">
        <f>VLOOKUP(E1255,'Supply Log'!$E$6:$T$277,5,FALSE)</f>
        <v>#N/A</v>
      </c>
      <c r="K1255" s="65" t="e">
        <f>VLOOKUP(E1255,'Supply Log'!$E$6:$T$277,6,FALSE)</f>
        <v>#N/A</v>
      </c>
      <c r="L1255" s="65" t="e">
        <f>VLOOKUP(E1255,'Supply Log'!$E$6:$T$277,7,FALSE)</f>
        <v>#N/A</v>
      </c>
      <c r="M1255" s="65" t="e">
        <f>VLOOKUP(E1255,'Supply Log'!$E$6:$T$277,8,FALSE)</f>
        <v>#N/A</v>
      </c>
      <c r="N1255" s="65" t="e">
        <f>VLOOKUP(E1255,'Supply Log'!$E$6:$T$277,9,FALSE)</f>
        <v>#N/A</v>
      </c>
      <c r="O1255" s="65" t="e">
        <f>VLOOKUP(E1255,'Supply Log'!$E$6:$T$277,10,FALSE)</f>
        <v>#N/A</v>
      </c>
      <c r="P1255" s="29" t="e">
        <f t="shared" si="164"/>
        <v>#N/A</v>
      </c>
      <c r="Q1255" s="65" t="e">
        <f>VLOOKUP(E1255,'Supply Log'!$E$6:$T$277,12,FALSE)</f>
        <v>#N/A</v>
      </c>
      <c r="R1255" s="78" t="e">
        <f t="shared" si="165"/>
        <v>#N/A</v>
      </c>
      <c r="S1255" s="65"/>
      <c r="T1255" s="79" t="e">
        <f t="shared" si="166"/>
        <v>#N/A</v>
      </c>
      <c r="U1255" s="80" t="e">
        <f t="shared" si="167"/>
        <v>#N/A</v>
      </c>
      <c r="V1255" s="81" t="str">
        <f t="shared" si="168"/>
        <v/>
      </c>
      <c r="W1255" s="69" t="e">
        <f>VLOOKUP(F1255,'Input Log'!$E$6:$V$50000,18,FALSE)</f>
        <v>#N/A</v>
      </c>
      <c r="X1255" s="64" t="e">
        <f>VLOOKUP(E1255,'Supply Log'!$Z$6:$AB$699,2,FALSE)</f>
        <v>#N/A</v>
      </c>
      <c r="Y1255" s="64" t="e">
        <f>VLOOKUP(E1255,'Supply Log'!$E$6:$X$618,20,FALSE)</f>
        <v>#N/A</v>
      </c>
      <c r="Z1255" s="64"/>
      <c r="AA1255" s="64"/>
    </row>
    <row r="1256" spans="1:27" ht="15.75" customHeight="1">
      <c r="A1256" s="67" t="str">
        <f t="shared" si="161"/>
        <v/>
      </c>
      <c r="B1256" s="65">
        <f t="shared" si="163"/>
        <v>1168</v>
      </c>
      <c r="C1256" s="68" t="str">
        <f t="shared" si="162"/>
        <v/>
      </c>
      <c r="D1256" s="69"/>
      <c r="E1256" s="66"/>
      <c r="F1256" s="66"/>
      <c r="G1256" s="65" t="e">
        <f>VLOOKUP(E1256,'Supply Log'!$E$6:$T$999,2,FALSE)</f>
        <v>#N/A</v>
      </c>
      <c r="H1256" s="65" t="e">
        <f>VLOOKUP(E1256,'Supply Log'!$E$6:$T$999,3,FALSE)</f>
        <v>#N/A</v>
      </c>
      <c r="I1256" s="77"/>
      <c r="J1256" s="65" t="e">
        <f>VLOOKUP(E1256,'Supply Log'!$E$6:$T$277,5,FALSE)</f>
        <v>#N/A</v>
      </c>
      <c r="K1256" s="65" t="e">
        <f>VLOOKUP(E1256,'Supply Log'!$E$6:$T$277,6,FALSE)</f>
        <v>#N/A</v>
      </c>
      <c r="L1256" s="65" t="e">
        <f>VLOOKUP(E1256,'Supply Log'!$E$6:$T$277,7,FALSE)</f>
        <v>#N/A</v>
      </c>
      <c r="M1256" s="65" t="e">
        <f>VLOOKUP(E1256,'Supply Log'!$E$6:$T$277,8,FALSE)</f>
        <v>#N/A</v>
      </c>
      <c r="N1256" s="65" t="e">
        <f>VLOOKUP(E1256,'Supply Log'!$E$6:$T$277,9,FALSE)</f>
        <v>#N/A</v>
      </c>
      <c r="O1256" s="65" t="e">
        <f>VLOOKUP(E1256,'Supply Log'!$E$6:$T$277,10,FALSE)</f>
        <v>#N/A</v>
      </c>
      <c r="P1256" s="29" t="e">
        <f t="shared" si="164"/>
        <v>#N/A</v>
      </c>
      <c r="Q1256" s="65" t="e">
        <f>VLOOKUP(E1256,'Supply Log'!$E$6:$T$277,12,FALSE)</f>
        <v>#N/A</v>
      </c>
      <c r="R1256" s="78" t="e">
        <f t="shared" si="165"/>
        <v>#N/A</v>
      </c>
      <c r="S1256" s="65"/>
      <c r="T1256" s="79" t="e">
        <f t="shared" si="166"/>
        <v>#N/A</v>
      </c>
      <c r="U1256" s="80" t="e">
        <f t="shared" si="167"/>
        <v>#N/A</v>
      </c>
      <c r="V1256" s="81" t="str">
        <f t="shared" si="168"/>
        <v/>
      </c>
      <c r="W1256" s="69" t="e">
        <f>VLOOKUP(F1256,'Input Log'!$E$6:$V$50000,18,FALSE)</f>
        <v>#N/A</v>
      </c>
      <c r="X1256" s="64" t="e">
        <f>VLOOKUP(E1256,'Supply Log'!$Z$6:$AB$699,2,FALSE)</f>
        <v>#N/A</v>
      </c>
      <c r="Y1256" s="64" t="e">
        <f>VLOOKUP(E1256,'Supply Log'!$E$6:$X$618,20,FALSE)</f>
        <v>#N/A</v>
      </c>
      <c r="Z1256" s="64"/>
      <c r="AA1256" s="64"/>
    </row>
    <row r="1257" spans="1:27" ht="15.75" customHeight="1">
      <c r="A1257" s="67" t="str">
        <f t="shared" si="161"/>
        <v/>
      </c>
      <c r="B1257" s="65">
        <f t="shared" si="163"/>
        <v>1169</v>
      </c>
      <c r="C1257" s="68" t="str">
        <f t="shared" si="162"/>
        <v/>
      </c>
      <c r="D1257" s="69"/>
      <c r="E1257" s="66"/>
      <c r="F1257" s="66"/>
      <c r="G1257" s="65" t="e">
        <f>VLOOKUP(E1257,'Supply Log'!$E$6:$T$999,2,FALSE)</f>
        <v>#N/A</v>
      </c>
      <c r="H1257" s="65" t="e">
        <f>VLOOKUP(E1257,'Supply Log'!$E$6:$T$999,3,FALSE)</f>
        <v>#N/A</v>
      </c>
      <c r="I1257" s="77"/>
      <c r="J1257" s="65" t="e">
        <f>VLOOKUP(E1257,'Supply Log'!$E$6:$T$277,5,FALSE)</f>
        <v>#N/A</v>
      </c>
      <c r="K1257" s="65" t="e">
        <f>VLOOKUP(E1257,'Supply Log'!$E$6:$T$277,6,FALSE)</f>
        <v>#N/A</v>
      </c>
      <c r="L1257" s="65" t="e">
        <f>VLOOKUP(E1257,'Supply Log'!$E$6:$T$277,7,FALSE)</f>
        <v>#N/A</v>
      </c>
      <c r="M1257" s="65" t="e">
        <f>VLOOKUP(E1257,'Supply Log'!$E$6:$T$277,8,FALSE)</f>
        <v>#N/A</v>
      </c>
      <c r="N1257" s="65" t="e">
        <f>VLOOKUP(E1257,'Supply Log'!$E$6:$T$277,9,FALSE)</f>
        <v>#N/A</v>
      </c>
      <c r="O1257" s="65" t="e">
        <f>VLOOKUP(E1257,'Supply Log'!$E$6:$T$277,10,FALSE)</f>
        <v>#N/A</v>
      </c>
      <c r="P1257" s="29" t="e">
        <f t="shared" si="164"/>
        <v>#N/A</v>
      </c>
      <c r="Q1257" s="65" t="e">
        <f>VLOOKUP(E1257,'Supply Log'!$E$6:$T$277,12,FALSE)</f>
        <v>#N/A</v>
      </c>
      <c r="R1257" s="78" t="e">
        <f t="shared" si="165"/>
        <v>#N/A</v>
      </c>
      <c r="S1257" s="65"/>
      <c r="T1257" s="79" t="e">
        <f t="shared" si="166"/>
        <v>#N/A</v>
      </c>
      <c r="U1257" s="80" t="e">
        <f t="shared" si="167"/>
        <v>#N/A</v>
      </c>
      <c r="V1257" s="81" t="str">
        <f t="shared" si="168"/>
        <v/>
      </c>
      <c r="W1257" s="69" t="e">
        <f>VLOOKUP(F1257,'Input Log'!$E$6:$V$50000,18,FALSE)</f>
        <v>#N/A</v>
      </c>
      <c r="X1257" s="64" t="e">
        <f>VLOOKUP(E1257,'Supply Log'!$Z$6:$AB$699,2,FALSE)</f>
        <v>#N/A</v>
      </c>
      <c r="Y1257" s="64" t="e">
        <f>VLOOKUP(E1257,'Supply Log'!$E$6:$X$618,20,FALSE)</f>
        <v>#N/A</v>
      </c>
      <c r="Z1257" s="64"/>
      <c r="AA1257" s="64"/>
    </row>
    <row r="1258" spans="1:27" ht="15.75" customHeight="1">
      <c r="A1258" s="67" t="str">
        <f t="shared" si="161"/>
        <v/>
      </c>
      <c r="B1258" s="65">
        <f t="shared" si="163"/>
        <v>1170</v>
      </c>
      <c r="C1258" s="68" t="str">
        <f t="shared" si="162"/>
        <v/>
      </c>
      <c r="D1258" s="69"/>
      <c r="E1258" s="66"/>
      <c r="F1258" s="66"/>
      <c r="G1258" s="65" t="e">
        <f>VLOOKUP(E1258,'Supply Log'!$E$6:$T$999,2,FALSE)</f>
        <v>#N/A</v>
      </c>
      <c r="H1258" s="65" t="e">
        <f>VLOOKUP(E1258,'Supply Log'!$E$6:$T$999,3,FALSE)</f>
        <v>#N/A</v>
      </c>
      <c r="I1258" s="77"/>
      <c r="J1258" s="65" t="e">
        <f>VLOOKUP(E1258,'Supply Log'!$E$6:$T$277,5,FALSE)</f>
        <v>#N/A</v>
      </c>
      <c r="K1258" s="65" t="e">
        <f>VLOOKUP(E1258,'Supply Log'!$E$6:$T$277,6,FALSE)</f>
        <v>#N/A</v>
      </c>
      <c r="L1258" s="65" t="e">
        <f>VLOOKUP(E1258,'Supply Log'!$E$6:$T$277,7,FALSE)</f>
        <v>#N/A</v>
      </c>
      <c r="M1258" s="65" t="e">
        <f>VLOOKUP(E1258,'Supply Log'!$E$6:$T$277,8,FALSE)</f>
        <v>#N/A</v>
      </c>
      <c r="N1258" s="65" t="e">
        <f>VLOOKUP(E1258,'Supply Log'!$E$6:$T$277,9,FALSE)</f>
        <v>#N/A</v>
      </c>
      <c r="O1258" s="65" t="e">
        <f>VLOOKUP(E1258,'Supply Log'!$E$6:$T$277,10,FALSE)</f>
        <v>#N/A</v>
      </c>
      <c r="P1258" s="29" t="e">
        <f t="shared" si="164"/>
        <v>#N/A</v>
      </c>
      <c r="Q1258" s="65" t="e">
        <f>VLOOKUP(E1258,'Supply Log'!$E$6:$T$277,12,FALSE)</f>
        <v>#N/A</v>
      </c>
      <c r="R1258" s="78" t="e">
        <f t="shared" si="165"/>
        <v>#N/A</v>
      </c>
      <c r="S1258" s="65"/>
      <c r="T1258" s="79" t="e">
        <f t="shared" si="166"/>
        <v>#N/A</v>
      </c>
      <c r="U1258" s="80" t="e">
        <f t="shared" si="167"/>
        <v>#N/A</v>
      </c>
      <c r="V1258" s="81" t="str">
        <f t="shared" si="168"/>
        <v/>
      </c>
      <c r="W1258" s="69" t="e">
        <f>VLOOKUP(F1258,'Input Log'!$E$6:$V$50000,18,FALSE)</f>
        <v>#N/A</v>
      </c>
      <c r="X1258" s="64" t="e">
        <f>VLOOKUP(E1258,'Supply Log'!$Z$6:$AB$699,2,FALSE)</f>
        <v>#N/A</v>
      </c>
      <c r="Y1258" s="64" t="e">
        <f>VLOOKUP(E1258,'Supply Log'!$E$6:$X$618,20,FALSE)</f>
        <v>#N/A</v>
      </c>
      <c r="Z1258" s="64"/>
      <c r="AA1258" s="64"/>
    </row>
    <row r="1259" spans="1:27" ht="15.75" customHeight="1">
      <c r="A1259" s="67" t="str">
        <f t="shared" si="161"/>
        <v/>
      </c>
      <c r="B1259" s="65">
        <f t="shared" si="163"/>
        <v>1171</v>
      </c>
      <c r="C1259" s="68" t="str">
        <f t="shared" si="162"/>
        <v/>
      </c>
      <c r="D1259" s="69"/>
      <c r="E1259" s="66"/>
      <c r="F1259" s="66"/>
      <c r="G1259" s="65" t="e">
        <f>VLOOKUP(E1259,'Supply Log'!$E$6:$T$999,2,FALSE)</f>
        <v>#N/A</v>
      </c>
      <c r="H1259" s="65" t="e">
        <f>VLOOKUP(E1259,'Supply Log'!$E$6:$T$999,3,FALSE)</f>
        <v>#N/A</v>
      </c>
      <c r="I1259" s="77"/>
      <c r="J1259" s="65" t="e">
        <f>VLOOKUP(E1259,'Supply Log'!$E$6:$T$277,5,FALSE)</f>
        <v>#N/A</v>
      </c>
      <c r="K1259" s="65" t="e">
        <f>VLOOKUP(E1259,'Supply Log'!$E$6:$T$277,6,FALSE)</f>
        <v>#N/A</v>
      </c>
      <c r="L1259" s="65" t="e">
        <f>VLOOKUP(E1259,'Supply Log'!$E$6:$T$277,7,FALSE)</f>
        <v>#N/A</v>
      </c>
      <c r="M1259" s="65" t="e">
        <f>VLOOKUP(E1259,'Supply Log'!$E$6:$T$277,8,FALSE)</f>
        <v>#N/A</v>
      </c>
      <c r="N1259" s="65" t="e">
        <f>VLOOKUP(E1259,'Supply Log'!$E$6:$T$277,9,FALSE)</f>
        <v>#N/A</v>
      </c>
      <c r="O1259" s="65" t="e">
        <f>VLOOKUP(E1259,'Supply Log'!$E$6:$T$277,10,FALSE)</f>
        <v>#N/A</v>
      </c>
      <c r="P1259" s="29" t="e">
        <f t="shared" si="164"/>
        <v>#N/A</v>
      </c>
      <c r="Q1259" s="65" t="e">
        <f>VLOOKUP(E1259,'Supply Log'!$E$6:$T$277,12,FALSE)</f>
        <v>#N/A</v>
      </c>
      <c r="R1259" s="78" t="e">
        <f t="shared" si="165"/>
        <v>#N/A</v>
      </c>
      <c r="S1259" s="65"/>
      <c r="T1259" s="79" t="e">
        <f t="shared" si="166"/>
        <v>#N/A</v>
      </c>
      <c r="U1259" s="80" t="e">
        <f t="shared" si="167"/>
        <v>#N/A</v>
      </c>
      <c r="V1259" s="81" t="str">
        <f t="shared" si="168"/>
        <v/>
      </c>
      <c r="W1259" s="69" t="e">
        <f>VLOOKUP(F1259,'Input Log'!$E$6:$V$50000,18,FALSE)</f>
        <v>#N/A</v>
      </c>
      <c r="X1259" s="64" t="e">
        <f>VLOOKUP(E1259,'Supply Log'!$Z$6:$AB$699,2,FALSE)</f>
        <v>#N/A</v>
      </c>
      <c r="Y1259" s="64" t="e">
        <f>VLOOKUP(E1259,'Supply Log'!$E$6:$X$618,20,FALSE)</f>
        <v>#N/A</v>
      </c>
      <c r="Z1259" s="64"/>
      <c r="AA1259" s="64"/>
    </row>
    <row r="1260" spans="1:27" ht="15.75" customHeight="1">
      <c r="A1260" s="67" t="str">
        <f t="shared" si="161"/>
        <v/>
      </c>
      <c r="B1260" s="65">
        <f t="shared" si="163"/>
        <v>1172</v>
      </c>
      <c r="C1260" s="68" t="str">
        <f t="shared" si="162"/>
        <v/>
      </c>
      <c r="D1260" s="69"/>
      <c r="E1260" s="66"/>
      <c r="F1260" s="66"/>
      <c r="G1260" s="65" t="e">
        <f>VLOOKUP(E1260,'Supply Log'!$E$6:$T$999,2,FALSE)</f>
        <v>#N/A</v>
      </c>
      <c r="H1260" s="65" t="e">
        <f>VLOOKUP(E1260,'Supply Log'!$E$6:$T$999,3,FALSE)</f>
        <v>#N/A</v>
      </c>
      <c r="I1260" s="77"/>
      <c r="J1260" s="65" t="e">
        <f>VLOOKUP(E1260,'Supply Log'!$E$6:$T$277,5,FALSE)</f>
        <v>#N/A</v>
      </c>
      <c r="K1260" s="65" t="e">
        <f>VLOOKUP(E1260,'Supply Log'!$E$6:$T$277,6,FALSE)</f>
        <v>#N/A</v>
      </c>
      <c r="L1260" s="65" t="e">
        <f>VLOOKUP(E1260,'Supply Log'!$E$6:$T$277,7,FALSE)</f>
        <v>#N/A</v>
      </c>
      <c r="M1260" s="65" t="e">
        <f>VLOOKUP(E1260,'Supply Log'!$E$6:$T$277,8,FALSE)</f>
        <v>#N/A</v>
      </c>
      <c r="N1260" s="65" t="e">
        <f>VLOOKUP(E1260,'Supply Log'!$E$6:$T$277,9,FALSE)</f>
        <v>#N/A</v>
      </c>
      <c r="O1260" s="65" t="e">
        <f>VLOOKUP(E1260,'Supply Log'!$E$6:$T$277,10,FALSE)</f>
        <v>#N/A</v>
      </c>
      <c r="P1260" s="29" t="e">
        <f t="shared" si="164"/>
        <v>#N/A</v>
      </c>
      <c r="Q1260" s="65" t="e">
        <f>VLOOKUP(E1260,'Supply Log'!$E$6:$T$277,12,FALSE)</f>
        <v>#N/A</v>
      </c>
      <c r="R1260" s="78" t="e">
        <f t="shared" si="165"/>
        <v>#N/A</v>
      </c>
      <c r="S1260" s="65"/>
      <c r="T1260" s="79" t="e">
        <f t="shared" si="166"/>
        <v>#N/A</v>
      </c>
      <c r="U1260" s="80" t="e">
        <f t="shared" si="167"/>
        <v>#N/A</v>
      </c>
      <c r="V1260" s="81" t="str">
        <f t="shared" si="168"/>
        <v/>
      </c>
      <c r="W1260" s="69" t="e">
        <f>VLOOKUP(F1260,'Input Log'!$E$6:$V$50000,18,FALSE)</f>
        <v>#N/A</v>
      </c>
      <c r="X1260" s="64" t="e">
        <f>VLOOKUP(E1260,'Supply Log'!$Z$6:$AB$699,2,FALSE)</f>
        <v>#N/A</v>
      </c>
      <c r="Y1260" s="64" t="e">
        <f>VLOOKUP(E1260,'Supply Log'!$E$6:$X$618,20,FALSE)</f>
        <v>#N/A</v>
      </c>
      <c r="Z1260" s="64"/>
      <c r="AA1260" s="64"/>
    </row>
    <row r="1261" spans="1:27" ht="15.75" customHeight="1">
      <c r="A1261" s="67" t="str">
        <f t="shared" si="161"/>
        <v/>
      </c>
      <c r="B1261" s="65">
        <f t="shared" si="163"/>
        <v>1173</v>
      </c>
      <c r="C1261" s="68" t="str">
        <f t="shared" si="162"/>
        <v/>
      </c>
      <c r="D1261" s="69"/>
      <c r="E1261" s="66"/>
      <c r="F1261" s="66"/>
      <c r="G1261" s="65" t="e">
        <f>VLOOKUP(E1261,'Supply Log'!$E$6:$T$999,2,FALSE)</f>
        <v>#N/A</v>
      </c>
      <c r="H1261" s="65" t="e">
        <f>VLOOKUP(E1261,'Supply Log'!$E$6:$T$999,3,FALSE)</f>
        <v>#N/A</v>
      </c>
      <c r="I1261" s="77"/>
      <c r="J1261" s="65" t="e">
        <f>VLOOKUP(E1261,'Supply Log'!$E$6:$T$277,5,FALSE)</f>
        <v>#N/A</v>
      </c>
      <c r="K1261" s="65" t="e">
        <f>VLOOKUP(E1261,'Supply Log'!$E$6:$T$277,6,FALSE)</f>
        <v>#N/A</v>
      </c>
      <c r="L1261" s="65" t="e">
        <f>VLOOKUP(E1261,'Supply Log'!$E$6:$T$277,7,FALSE)</f>
        <v>#N/A</v>
      </c>
      <c r="M1261" s="65" t="e">
        <f>VLOOKUP(E1261,'Supply Log'!$E$6:$T$277,8,FALSE)</f>
        <v>#N/A</v>
      </c>
      <c r="N1261" s="65" t="e">
        <f>VLOOKUP(E1261,'Supply Log'!$E$6:$T$277,9,FALSE)</f>
        <v>#N/A</v>
      </c>
      <c r="O1261" s="65" t="e">
        <f>VLOOKUP(E1261,'Supply Log'!$E$6:$T$277,10,FALSE)</f>
        <v>#N/A</v>
      </c>
      <c r="P1261" s="29" t="e">
        <f t="shared" si="164"/>
        <v>#N/A</v>
      </c>
      <c r="Q1261" s="65" t="e">
        <f>VLOOKUP(E1261,'Supply Log'!$E$6:$T$277,12,FALSE)</f>
        <v>#N/A</v>
      </c>
      <c r="R1261" s="78" t="e">
        <f t="shared" si="165"/>
        <v>#N/A</v>
      </c>
      <c r="S1261" s="65"/>
      <c r="T1261" s="79" t="e">
        <f t="shared" si="166"/>
        <v>#N/A</v>
      </c>
      <c r="U1261" s="80" t="e">
        <f t="shared" si="167"/>
        <v>#N/A</v>
      </c>
      <c r="V1261" s="81" t="str">
        <f t="shared" si="168"/>
        <v/>
      </c>
      <c r="W1261" s="69" t="e">
        <f>VLOOKUP(F1261,'Input Log'!$E$6:$V$50000,18,FALSE)</f>
        <v>#N/A</v>
      </c>
      <c r="X1261" s="64" t="e">
        <f>VLOOKUP(E1261,'Supply Log'!$Z$6:$AB$699,2,FALSE)</f>
        <v>#N/A</v>
      </c>
      <c r="Y1261" s="64" t="e">
        <f>VLOOKUP(E1261,'Supply Log'!$E$6:$X$618,20,FALSE)</f>
        <v>#N/A</v>
      </c>
      <c r="Z1261" s="64"/>
      <c r="AA1261" s="64"/>
    </row>
    <row r="1262" spans="1:27" ht="15.75" customHeight="1">
      <c r="A1262" s="67" t="str">
        <f t="shared" si="161"/>
        <v/>
      </c>
      <c r="B1262" s="65">
        <f t="shared" si="163"/>
        <v>1174</v>
      </c>
      <c r="C1262" s="68" t="str">
        <f t="shared" si="162"/>
        <v/>
      </c>
      <c r="D1262" s="69"/>
      <c r="E1262" s="66"/>
      <c r="F1262" s="66"/>
      <c r="G1262" s="65" t="e">
        <f>VLOOKUP(E1262,'Supply Log'!$E$6:$T$999,2,FALSE)</f>
        <v>#N/A</v>
      </c>
      <c r="H1262" s="65" t="e">
        <f>VLOOKUP(E1262,'Supply Log'!$E$6:$T$999,3,FALSE)</f>
        <v>#N/A</v>
      </c>
      <c r="I1262" s="77"/>
      <c r="J1262" s="65" t="e">
        <f>VLOOKUP(E1262,'Supply Log'!$E$6:$T$277,5,FALSE)</f>
        <v>#N/A</v>
      </c>
      <c r="K1262" s="65" t="e">
        <f>VLOOKUP(E1262,'Supply Log'!$E$6:$T$277,6,FALSE)</f>
        <v>#N/A</v>
      </c>
      <c r="L1262" s="65" t="e">
        <f>VLOOKUP(E1262,'Supply Log'!$E$6:$T$277,7,FALSE)</f>
        <v>#N/A</v>
      </c>
      <c r="M1262" s="65" t="e">
        <f>VLOOKUP(E1262,'Supply Log'!$E$6:$T$277,8,FALSE)</f>
        <v>#N/A</v>
      </c>
      <c r="N1262" s="65" t="e">
        <f>VLOOKUP(E1262,'Supply Log'!$E$6:$T$277,9,FALSE)</f>
        <v>#N/A</v>
      </c>
      <c r="O1262" s="65" t="e">
        <f>VLOOKUP(E1262,'Supply Log'!$E$6:$T$277,10,FALSE)</f>
        <v>#N/A</v>
      </c>
      <c r="P1262" s="29" t="e">
        <f t="shared" si="164"/>
        <v>#N/A</v>
      </c>
      <c r="Q1262" s="65" t="e">
        <f>VLOOKUP(E1262,'Supply Log'!$E$6:$T$277,12,FALSE)</f>
        <v>#N/A</v>
      </c>
      <c r="R1262" s="78" t="e">
        <f t="shared" si="165"/>
        <v>#N/A</v>
      </c>
      <c r="S1262" s="65"/>
      <c r="T1262" s="79" t="e">
        <f t="shared" si="166"/>
        <v>#N/A</v>
      </c>
      <c r="U1262" s="80" t="e">
        <f t="shared" si="167"/>
        <v>#N/A</v>
      </c>
      <c r="V1262" s="81" t="str">
        <f t="shared" si="168"/>
        <v/>
      </c>
      <c r="W1262" s="69" t="e">
        <f>VLOOKUP(F1262,'Input Log'!$E$6:$V$50000,18,FALSE)</f>
        <v>#N/A</v>
      </c>
      <c r="X1262" s="64" t="e">
        <f>VLOOKUP(E1262,'Supply Log'!$Z$6:$AB$699,2,FALSE)</f>
        <v>#N/A</v>
      </c>
      <c r="Y1262" s="64" t="e">
        <f>VLOOKUP(E1262,'Supply Log'!$E$6:$X$618,20,FALSE)</f>
        <v>#N/A</v>
      </c>
      <c r="Z1262" s="64"/>
      <c r="AA1262" s="64"/>
    </row>
    <row r="1263" spans="1:27" ht="15.75" customHeight="1">
      <c r="A1263" s="67" t="str">
        <f t="shared" si="161"/>
        <v/>
      </c>
      <c r="B1263" s="65">
        <f t="shared" si="163"/>
        <v>1175</v>
      </c>
      <c r="C1263" s="68" t="str">
        <f t="shared" si="162"/>
        <v/>
      </c>
      <c r="D1263" s="69"/>
      <c r="E1263" s="66"/>
      <c r="F1263" s="66"/>
      <c r="G1263" s="65" t="e">
        <f>VLOOKUP(E1263,'Supply Log'!$E$6:$T$999,2,FALSE)</f>
        <v>#N/A</v>
      </c>
      <c r="H1263" s="65" t="e">
        <f>VLOOKUP(E1263,'Supply Log'!$E$6:$T$999,3,FALSE)</f>
        <v>#N/A</v>
      </c>
      <c r="I1263" s="77"/>
      <c r="J1263" s="65" t="e">
        <f>VLOOKUP(E1263,'Supply Log'!$E$6:$T$277,5,FALSE)</f>
        <v>#N/A</v>
      </c>
      <c r="K1263" s="65" t="e">
        <f>VLOOKUP(E1263,'Supply Log'!$E$6:$T$277,6,FALSE)</f>
        <v>#N/A</v>
      </c>
      <c r="L1263" s="65" t="e">
        <f>VLOOKUP(E1263,'Supply Log'!$E$6:$T$277,7,FALSE)</f>
        <v>#N/A</v>
      </c>
      <c r="M1263" s="65" t="e">
        <f>VLOOKUP(E1263,'Supply Log'!$E$6:$T$277,8,FALSE)</f>
        <v>#N/A</v>
      </c>
      <c r="N1263" s="65" t="e">
        <f>VLOOKUP(E1263,'Supply Log'!$E$6:$T$277,9,FALSE)</f>
        <v>#N/A</v>
      </c>
      <c r="O1263" s="65" t="e">
        <f>VLOOKUP(E1263,'Supply Log'!$E$6:$T$277,10,FALSE)</f>
        <v>#N/A</v>
      </c>
      <c r="P1263" s="29" t="e">
        <f t="shared" si="164"/>
        <v>#N/A</v>
      </c>
      <c r="Q1263" s="65" t="e">
        <f>VLOOKUP(E1263,'Supply Log'!$E$6:$T$277,12,FALSE)</f>
        <v>#N/A</v>
      </c>
      <c r="R1263" s="78" t="e">
        <f t="shared" si="165"/>
        <v>#N/A</v>
      </c>
      <c r="S1263" s="65"/>
      <c r="T1263" s="79" t="e">
        <f t="shared" si="166"/>
        <v>#N/A</v>
      </c>
      <c r="U1263" s="80" t="e">
        <f t="shared" si="167"/>
        <v>#N/A</v>
      </c>
      <c r="V1263" s="81" t="str">
        <f t="shared" si="168"/>
        <v/>
      </c>
      <c r="W1263" s="69" t="e">
        <f>VLOOKUP(F1263,'Input Log'!$E$6:$V$50000,18,FALSE)</f>
        <v>#N/A</v>
      </c>
      <c r="X1263" s="64" t="e">
        <f>VLOOKUP(E1263,'Supply Log'!$Z$6:$AB$699,2,FALSE)</f>
        <v>#N/A</v>
      </c>
      <c r="Y1263" s="64" t="e">
        <f>VLOOKUP(E1263,'Supply Log'!$E$6:$X$618,20,FALSE)</f>
        <v>#N/A</v>
      </c>
      <c r="Z1263" s="64"/>
      <c r="AA1263" s="64"/>
    </row>
    <row r="1264" spans="1:27" ht="15.75" customHeight="1">
      <c r="A1264" s="67" t="str">
        <f t="shared" si="161"/>
        <v/>
      </c>
      <c r="B1264" s="65">
        <f t="shared" si="163"/>
        <v>1176</v>
      </c>
      <c r="C1264" s="68" t="str">
        <f t="shared" si="162"/>
        <v/>
      </c>
      <c r="D1264" s="69"/>
      <c r="E1264" s="66"/>
      <c r="F1264" s="66"/>
      <c r="G1264" s="65" t="e">
        <f>VLOOKUP(E1264,'Supply Log'!$E$6:$T$999,2,FALSE)</f>
        <v>#N/A</v>
      </c>
      <c r="H1264" s="65" t="e">
        <f>VLOOKUP(E1264,'Supply Log'!$E$6:$T$999,3,FALSE)</f>
        <v>#N/A</v>
      </c>
      <c r="I1264" s="77"/>
      <c r="J1264" s="65" t="e">
        <f>VLOOKUP(E1264,'Supply Log'!$E$6:$T$277,5,FALSE)</f>
        <v>#N/A</v>
      </c>
      <c r="K1264" s="65" t="e">
        <f>VLOOKUP(E1264,'Supply Log'!$E$6:$T$277,6,FALSE)</f>
        <v>#N/A</v>
      </c>
      <c r="L1264" s="65" t="e">
        <f>VLOOKUP(E1264,'Supply Log'!$E$6:$T$277,7,FALSE)</f>
        <v>#N/A</v>
      </c>
      <c r="M1264" s="65" t="e">
        <f>VLOOKUP(E1264,'Supply Log'!$E$6:$T$277,8,FALSE)</f>
        <v>#N/A</v>
      </c>
      <c r="N1264" s="65" t="e">
        <f>VLOOKUP(E1264,'Supply Log'!$E$6:$T$277,9,FALSE)</f>
        <v>#N/A</v>
      </c>
      <c r="O1264" s="65" t="e">
        <f>VLOOKUP(E1264,'Supply Log'!$E$6:$T$277,10,FALSE)</f>
        <v>#N/A</v>
      </c>
      <c r="P1264" s="29" t="e">
        <f t="shared" si="164"/>
        <v>#N/A</v>
      </c>
      <c r="Q1264" s="65" t="e">
        <f>VLOOKUP(E1264,'Supply Log'!$E$6:$T$277,12,FALSE)</f>
        <v>#N/A</v>
      </c>
      <c r="R1264" s="78" t="e">
        <f t="shared" si="165"/>
        <v>#N/A</v>
      </c>
      <c r="S1264" s="65"/>
      <c r="T1264" s="79" t="e">
        <f t="shared" si="166"/>
        <v>#N/A</v>
      </c>
      <c r="U1264" s="80" t="e">
        <f t="shared" si="167"/>
        <v>#N/A</v>
      </c>
      <c r="V1264" s="81" t="str">
        <f t="shared" si="168"/>
        <v/>
      </c>
      <c r="W1264" s="69" t="e">
        <f>VLOOKUP(F1264,'Input Log'!$E$6:$V$50000,18,FALSE)</f>
        <v>#N/A</v>
      </c>
      <c r="X1264" s="64" t="e">
        <f>VLOOKUP(E1264,'Supply Log'!$Z$6:$AB$699,2,FALSE)</f>
        <v>#N/A</v>
      </c>
      <c r="Y1264" s="64" t="e">
        <f>VLOOKUP(E1264,'Supply Log'!$E$6:$X$618,20,FALSE)</f>
        <v>#N/A</v>
      </c>
      <c r="Z1264" s="64"/>
      <c r="AA1264" s="64"/>
    </row>
    <row r="1265" spans="1:27" ht="15.75" customHeight="1">
      <c r="A1265" s="67" t="str">
        <f t="shared" si="161"/>
        <v/>
      </c>
      <c r="B1265" s="65">
        <f t="shared" si="163"/>
        <v>1177</v>
      </c>
      <c r="C1265" s="68" t="str">
        <f t="shared" si="162"/>
        <v/>
      </c>
      <c r="D1265" s="69"/>
      <c r="E1265" s="66"/>
      <c r="F1265" s="66"/>
      <c r="G1265" s="65" t="e">
        <f>VLOOKUP(E1265,'Supply Log'!$E$6:$T$999,2,FALSE)</f>
        <v>#N/A</v>
      </c>
      <c r="H1265" s="65" t="e">
        <f>VLOOKUP(E1265,'Supply Log'!$E$6:$T$999,3,FALSE)</f>
        <v>#N/A</v>
      </c>
      <c r="I1265" s="77"/>
      <c r="J1265" s="65" t="e">
        <f>VLOOKUP(E1265,'Supply Log'!$E$6:$T$277,5,FALSE)</f>
        <v>#N/A</v>
      </c>
      <c r="K1265" s="65" t="e">
        <f>VLOOKUP(E1265,'Supply Log'!$E$6:$T$277,6,FALSE)</f>
        <v>#N/A</v>
      </c>
      <c r="L1265" s="65" t="e">
        <f>VLOOKUP(E1265,'Supply Log'!$E$6:$T$277,7,FALSE)</f>
        <v>#N/A</v>
      </c>
      <c r="M1265" s="65" t="e">
        <f>VLOOKUP(E1265,'Supply Log'!$E$6:$T$277,8,FALSE)</f>
        <v>#N/A</v>
      </c>
      <c r="N1265" s="65" t="e">
        <f>VLOOKUP(E1265,'Supply Log'!$E$6:$T$277,9,FALSE)</f>
        <v>#N/A</v>
      </c>
      <c r="O1265" s="65" t="e">
        <f>VLOOKUP(E1265,'Supply Log'!$E$6:$T$277,10,FALSE)</f>
        <v>#N/A</v>
      </c>
      <c r="P1265" s="29" t="e">
        <f t="shared" si="164"/>
        <v>#N/A</v>
      </c>
      <c r="Q1265" s="65" t="e">
        <f>VLOOKUP(E1265,'Supply Log'!$E$6:$T$277,12,FALSE)</f>
        <v>#N/A</v>
      </c>
      <c r="R1265" s="78" t="e">
        <f t="shared" si="165"/>
        <v>#N/A</v>
      </c>
      <c r="S1265" s="65"/>
      <c r="T1265" s="79" t="e">
        <f t="shared" si="166"/>
        <v>#N/A</v>
      </c>
      <c r="U1265" s="80" t="e">
        <f t="shared" si="167"/>
        <v>#N/A</v>
      </c>
      <c r="V1265" s="81" t="str">
        <f t="shared" si="168"/>
        <v/>
      </c>
      <c r="W1265" s="69" t="e">
        <f>VLOOKUP(F1265,'Input Log'!$E$6:$V$50000,18,FALSE)</f>
        <v>#N/A</v>
      </c>
      <c r="X1265" s="64" t="e">
        <f>VLOOKUP(E1265,'Supply Log'!$Z$6:$AB$699,2,FALSE)</f>
        <v>#N/A</v>
      </c>
      <c r="Y1265" s="64" t="e">
        <f>VLOOKUP(E1265,'Supply Log'!$E$6:$X$618,20,FALSE)</f>
        <v>#N/A</v>
      </c>
      <c r="Z1265" s="64"/>
      <c r="AA1265" s="64"/>
    </row>
    <row r="1266" spans="1:27" ht="15.75" customHeight="1">
      <c r="A1266" s="67" t="str">
        <f t="shared" si="161"/>
        <v/>
      </c>
      <c r="B1266" s="65">
        <f t="shared" si="163"/>
        <v>1178</v>
      </c>
      <c r="C1266" s="68" t="str">
        <f t="shared" si="162"/>
        <v/>
      </c>
      <c r="D1266" s="69"/>
      <c r="E1266" s="66"/>
      <c r="F1266" s="66"/>
      <c r="G1266" s="65" t="e">
        <f>VLOOKUP(E1266,'Supply Log'!$E$6:$T$999,2,FALSE)</f>
        <v>#N/A</v>
      </c>
      <c r="H1266" s="65" t="e">
        <f>VLOOKUP(E1266,'Supply Log'!$E$6:$T$999,3,FALSE)</f>
        <v>#N/A</v>
      </c>
      <c r="I1266" s="77"/>
      <c r="J1266" s="65" t="e">
        <f>VLOOKUP(E1266,'Supply Log'!$E$6:$T$277,5,FALSE)</f>
        <v>#N/A</v>
      </c>
      <c r="K1266" s="65" t="e">
        <f>VLOOKUP(E1266,'Supply Log'!$E$6:$T$277,6,FALSE)</f>
        <v>#N/A</v>
      </c>
      <c r="L1266" s="65" t="e">
        <f>VLOOKUP(E1266,'Supply Log'!$E$6:$T$277,7,FALSE)</f>
        <v>#N/A</v>
      </c>
      <c r="M1266" s="65" t="e">
        <f>VLOOKUP(E1266,'Supply Log'!$E$6:$T$277,8,FALSE)</f>
        <v>#N/A</v>
      </c>
      <c r="N1266" s="65" t="e">
        <f>VLOOKUP(E1266,'Supply Log'!$E$6:$T$277,9,FALSE)</f>
        <v>#N/A</v>
      </c>
      <c r="O1266" s="65" t="e">
        <f>VLOOKUP(E1266,'Supply Log'!$E$6:$T$277,10,FALSE)</f>
        <v>#N/A</v>
      </c>
      <c r="P1266" s="29" t="e">
        <f t="shared" si="164"/>
        <v>#N/A</v>
      </c>
      <c r="Q1266" s="65" t="e">
        <f>VLOOKUP(E1266,'Supply Log'!$E$6:$T$277,12,FALSE)</f>
        <v>#N/A</v>
      </c>
      <c r="R1266" s="78" t="e">
        <f t="shared" si="165"/>
        <v>#N/A</v>
      </c>
      <c r="S1266" s="65"/>
      <c r="T1266" s="79" t="e">
        <f t="shared" si="166"/>
        <v>#N/A</v>
      </c>
      <c r="U1266" s="80" t="e">
        <f t="shared" si="167"/>
        <v>#N/A</v>
      </c>
      <c r="V1266" s="81" t="str">
        <f t="shared" si="168"/>
        <v/>
      </c>
      <c r="W1266" s="69" t="e">
        <f>VLOOKUP(F1266,'Input Log'!$E$6:$V$50000,18,FALSE)</f>
        <v>#N/A</v>
      </c>
      <c r="X1266" s="64" t="e">
        <f>VLOOKUP(E1266,'Supply Log'!$Z$6:$AB$699,2,FALSE)</f>
        <v>#N/A</v>
      </c>
      <c r="Y1266" s="64" t="e">
        <f>VLOOKUP(E1266,'Supply Log'!$E$6:$X$618,20,FALSE)</f>
        <v>#N/A</v>
      </c>
      <c r="Z1266" s="64"/>
      <c r="AA1266" s="64"/>
    </row>
    <row r="1267" spans="1:27" ht="15.75" customHeight="1">
      <c r="A1267" s="67" t="str">
        <f t="shared" si="161"/>
        <v/>
      </c>
      <c r="B1267" s="65">
        <f t="shared" si="163"/>
        <v>1179</v>
      </c>
      <c r="C1267" s="68" t="str">
        <f t="shared" si="162"/>
        <v/>
      </c>
      <c r="D1267" s="69"/>
      <c r="E1267" s="66"/>
      <c r="F1267" s="66"/>
      <c r="G1267" s="65" t="e">
        <f>VLOOKUP(E1267,'Supply Log'!$E$6:$T$999,2,FALSE)</f>
        <v>#N/A</v>
      </c>
      <c r="H1267" s="65" t="e">
        <f>VLOOKUP(E1267,'Supply Log'!$E$6:$T$999,3,FALSE)</f>
        <v>#N/A</v>
      </c>
      <c r="I1267" s="77"/>
      <c r="J1267" s="65" t="e">
        <f>VLOOKUP(E1267,'Supply Log'!$E$6:$T$277,5,FALSE)</f>
        <v>#N/A</v>
      </c>
      <c r="K1267" s="65" t="e">
        <f>VLOOKUP(E1267,'Supply Log'!$E$6:$T$277,6,FALSE)</f>
        <v>#N/A</v>
      </c>
      <c r="L1267" s="65" t="e">
        <f>VLOOKUP(E1267,'Supply Log'!$E$6:$T$277,7,FALSE)</f>
        <v>#N/A</v>
      </c>
      <c r="M1267" s="65" t="e">
        <f>VLOOKUP(E1267,'Supply Log'!$E$6:$T$277,8,FALSE)</f>
        <v>#N/A</v>
      </c>
      <c r="N1267" s="65" t="e">
        <f>VLOOKUP(E1267,'Supply Log'!$E$6:$T$277,9,FALSE)</f>
        <v>#N/A</v>
      </c>
      <c r="O1267" s="65" t="e">
        <f>VLOOKUP(E1267,'Supply Log'!$E$6:$T$277,10,FALSE)</f>
        <v>#N/A</v>
      </c>
      <c r="P1267" s="29" t="e">
        <f t="shared" si="164"/>
        <v>#N/A</v>
      </c>
      <c r="Q1267" s="65" t="e">
        <f>VLOOKUP(E1267,'Supply Log'!$E$6:$T$277,12,FALSE)</f>
        <v>#N/A</v>
      </c>
      <c r="R1267" s="78" t="e">
        <f t="shared" si="165"/>
        <v>#N/A</v>
      </c>
      <c r="S1267" s="65"/>
      <c r="T1267" s="79" t="e">
        <f t="shared" si="166"/>
        <v>#N/A</v>
      </c>
      <c r="U1267" s="80" t="e">
        <f t="shared" si="167"/>
        <v>#N/A</v>
      </c>
      <c r="V1267" s="81" t="str">
        <f t="shared" si="168"/>
        <v/>
      </c>
      <c r="W1267" s="69" t="e">
        <f>VLOOKUP(F1267,'Input Log'!$E$6:$V$50000,18,FALSE)</f>
        <v>#N/A</v>
      </c>
      <c r="X1267" s="64" t="e">
        <f>VLOOKUP(E1267,'Supply Log'!$Z$6:$AB$699,2,FALSE)</f>
        <v>#N/A</v>
      </c>
      <c r="Y1267" s="64" t="e">
        <f>VLOOKUP(E1267,'Supply Log'!$E$6:$X$618,20,FALSE)</f>
        <v>#N/A</v>
      </c>
      <c r="Z1267" s="64"/>
      <c r="AA1267" s="64"/>
    </row>
    <row r="1268" spans="1:27" ht="15.75" customHeight="1">
      <c r="A1268" s="67" t="str">
        <f t="shared" si="161"/>
        <v/>
      </c>
      <c r="B1268" s="65">
        <f t="shared" si="163"/>
        <v>1180</v>
      </c>
      <c r="C1268" s="68" t="str">
        <f t="shared" si="162"/>
        <v/>
      </c>
      <c r="D1268" s="69"/>
      <c r="E1268" s="66"/>
      <c r="F1268" s="66"/>
      <c r="G1268" s="65" t="e">
        <f>VLOOKUP(E1268,'Supply Log'!$E$6:$T$999,2,FALSE)</f>
        <v>#N/A</v>
      </c>
      <c r="H1268" s="65" t="e">
        <f>VLOOKUP(E1268,'Supply Log'!$E$6:$T$999,3,FALSE)</f>
        <v>#N/A</v>
      </c>
      <c r="I1268" s="77"/>
      <c r="J1268" s="65" t="e">
        <f>VLOOKUP(E1268,'Supply Log'!$E$6:$T$277,5,FALSE)</f>
        <v>#N/A</v>
      </c>
      <c r="K1268" s="65" t="e">
        <f>VLOOKUP(E1268,'Supply Log'!$E$6:$T$277,6,FALSE)</f>
        <v>#N/A</v>
      </c>
      <c r="L1268" s="65" t="e">
        <f>VLOOKUP(E1268,'Supply Log'!$E$6:$T$277,7,FALSE)</f>
        <v>#N/A</v>
      </c>
      <c r="M1268" s="65" t="e">
        <f>VLOOKUP(E1268,'Supply Log'!$E$6:$T$277,8,FALSE)</f>
        <v>#N/A</v>
      </c>
      <c r="N1268" s="65" t="e">
        <f>VLOOKUP(E1268,'Supply Log'!$E$6:$T$277,9,FALSE)</f>
        <v>#N/A</v>
      </c>
      <c r="O1268" s="65" t="e">
        <f>VLOOKUP(E1268,'Supply Log'!$E$6:$T$277,10,FALSE)</f>
        <v>#N/A</v>
      </c>
      <c r="P1268" s="29" t="e">
        <f t="shared" si="164"/>
        <v>#N/A</v>
      </c>
      <c r="Q1268" s="65" t="e">
        <f>VLOOKUP(E1268,'Supply Log'!$E$6:$T$277,12,FALSE)</f>
        <v>#N/A</v>
      </c>
      <c r="R1268" s="78" t="e">
        <f t="shared" si="165"/>
        <v>#N/A</v>
      </c>
      <c r="S1268" s="65"/>
      <c r="T1268" s="79" t="e">
        <f t="shared" si="166"/>
        <v>#N/A</v>
      </c>
      <c r="U1268" s="80" t="e">
        <f t="shared" si="167"/>
        <v>#N/A</v>
      </c>
      <c r="V1268" s="81" t="str">
        <f t="shared" si="168"/>
        <v/>
      </c>
      <c r="W1268" s="69" t="e">
        <f>VLOOKUP(F1268,'Input Log'!$E$6:$V$50000,18,FALSE)</f>
        <v>#N/A</v>
      </c>
      <c r="X1268" s="64" t="e">
        <f>VLOOKUP(E1268,'Supply Log'!$Z$6:$AB$699,2,FALSE)</f>
        <v>#N/A</v>
      </c>
      <c r="Y1268" s="64" t="e">
        <f>VLOOKUP(E1268,'Supply Log'!$E$6:$X$618,20,FALSE)</f>
        <v>#N/A</v>
      </c>
      <c r="Z1268" s="64"/>
      <c r="AA1268" s="64"/>
    </row>
    <row r="1269" spans="1:27" ht="15.75" customHeight="1">
      <c r="A1269" s="67" t="str">
        <f t="shared" si="161"/>
        <v/>
      </c>
      <c r="B1269" s="65">
        <f t="shared" si="163"/>
        <v>1181</v>
      </c>
      <c r="C1269" s="68" t="str">
        <f t="shared" si="162"/>
        <v/>
      </c>
      <c r="D1269" s="69"/>
      <c r="E1269" s="66"/>
      <c r="F1269" s="66"/>
      <c r="G1269" s="65" t="e">
        <f>VLOOKUP(E1269,'Supply Log'!$E$6:$T$999,2,FALSE)</f>
        <v>#N/A</v>
      </c>
      <c r="H1269" s="65" t="e">
        <f>VLOOKUP(E1269,'Supply Log'!$E$6:$T$999,3,FALSE)</f>
        <v>#N/A</v>
      </c>
      <c r="I1269" s="77"/>
      <c r="J1269" s="65" t="e">
        <f>VLOOKUP(E1269,'Supply Log'!$E$6:$T$277,5,FALSE)</f>
        <v>#N/A</v>
      </c>
      <c r="K1269" s="65" t="e">
        <f>VLOOKUP(E1269,'Supply Log'!$E$6:$T$277,6,FALSE)</f>
        <v>#N/A</v>
      </c>
      <c r="L1269" s="65" t="e">
        <f>VLOOKUP(E1269,'Supply Log'!$E$6:$T$277,7,FALSE)</f>
        <v>#N/A</v>
      </c>
      <c r="M1269" s="65" t="e">
        <f>VLOOKUP(E1269,'Supply Log'!$E$6:$T$277,8,FALSE)</f>
        <v>#N/A</v>
      </c>
      <c r="N1269" s="65" t="e">
        <f>VLOOKUP(E1269,'Supply Log'!$E$6:$T$277,9,FALSE)</f>
        <v>#N/A</v>
      </c>
      <c r="O1269" s="65" t="e">
        <f>VLOOKUP(E1269,'Supply Log'!$E$6:$T$277,10,FALSE)</f>
        <v>#N/A</v>
      </c>
      <c r="P1269" s="29" t="e">
        <f t="shared" si="164"/>
        <v>#N/A</v>
      </c>
      <c r="Q1269" s="65" t="e">
        <f>VLOOKUP(E1269,'Supply Log'!$E$6:$T$277,12,FALSE)</f>
        <v>#N/A</v>
      </c>
      <c r="R1269" s="78" t="e">
        <f t="shared" si="165"/>
        <v>#N/A</v>
      </c>
      <c r="S1269" s="65"/>
      <c r="T1269" s="79" t="e">
        <f t="shared" si="166"/>
        <v>#N/A</v>
      </c>
      <c r="U1269" s="80" t="e">
        <f t="shared" si="167"/>
        <v>#N/A</v>
      </c>
      <c r="V1269" s="81" t="str">
        <f t="shared" si="168"/>
        <v/>
      </c>
      <c r="W1269" s="69" t="e">
        <f>VLOOKUP(F1269,'Input Log'!$E$6:$V$50000,18,FALSE)</f>
        <v>#N/A</v>
      </c>
      <c r="X1269" s="64" t="e">
        <f>VLOOKUP(E1269,'Supply Log'!$Z$6:$AB$699,2,FALSE)</f>
        <v>#N/A</v>
      </c>
      <c r="Y1269" s="64" t="e">
        <f>VLOOKUP(E1269,'Supply Log'!$E$6:$X$618,20,FALSE)</f>
        <v>#N/A</v>
      </c>
      <c r="Z1269" s="64"/>
      <c r="AA1269" s="64"/>
    </row>
    <row r="1270" spans="1:27" ht="15.75" customHeight="1">
      <c r="A1270" s="67" t="str">
        <f t="shared" si="161"/>
        <v/>
      </c>
      <c r="B1270" s="65">
        <f t="shared" si="163"/>
        <v>1182</v>
      </c>
      <c r="C1270" s="68" t="str">
        <f t="shared" si="162"/>
        <v/>
      </c>
      <c r="D1270" s="69"/>
      <c r="E1270" s="66"/>
      <c r="F1270" s="66"/>
      <c r="G1270" s="65" t="e">
        <f>VLOOKUP(E1270,'Supply Log'!$E$6:$T$999,2,FALSE)</f>
        <v>#N/A</v>
      </c>
      <c r="H1270" s="65" t="e">
        <f>VLOOKUP(E1270,'Supply Log'!$E$6:$T$999,3,FALSE)</f>
        <v>#N/A</v>
      </c>
      <c r="I1270" s="77"/>
      <c r="J1270" s="65" t="e">
        <f>VLOOKUP(E1270,'Supply Log'!$E$6:$T$277,5,FALSE)</f>
        <v>#N/A</v>
      </c>
      <c r="K1270" s="65" t="e">
        <f>VLOOKUP(E1270,'Supply Log'!$E$6:$T$277,6,FALSE)</f>
        <v>#N/A</v>
      </c>
      <c r="L1270" s="65" t="e">
        <f>VLOOKUP(E1270,'Supply Log'!$E$6:$T$277,7,FALSE)</f>
        <v>#N/A</v>
      </c>
      <c r="M1270" s="65" t="e">
        <f>VLOOKUP(E1270,'Supply Log'!$E$6:$T$277,8,FALSE)</f>
        <v>#N/A</v>
      </c>
      <c r="N1270" s="65" t="e">
        <f>VLOOKUP(E1270,'Supply Log'!$E$6:$T$277,9,FALSE)</f>
        <v>#N/A</v>
      </c>
      <c r="O1270" s="65" t="e">
        <f>VLOOKUP(E1270,'Supply Log'!$E$6:$T$277,10,FALSE)</f>
        <v>#N/A</v>
      </c>
      <c r="P1270" s="29" t="e">
        <f t="shared" si="164"/>
        <v>#N/A</v>
      </c>
      <c r="Q1270" s="65" t="e">
        <f>VLOOKUP(E1270,'Supply Log'!$E$6:$T$277,12,FALSE)</f>
        <v>#N/A</v>
      </c>
      <c r="R1270" s="78" t="e">
        <f t="shared" si="165"/>
        <v>#N/A</v>
      </c>
      <c r="S1270" s="65"/>
      <c r="T1270" s="79" t="e">
        <f t="shared" si="166"/>
        <v>#N/A</v>
      </c>
      <c r="U1270" s="80" t="e">
        <f t="shared" si="167"/>
        <v>#N/A</v>
      </c>
      <c r="V1270" s="81" t="str">
        <f t="shared" si="168"/>
        <v/>
      </c>
      <c r="W1270" s="69" t="e">
        <f>VLOOKUP(F1270,'Input Log'!$E$6:$V$50000,18,FALSE)</f>
        <v>#N/A</v>
      </c>
      <c r="X1270" s="64" t="e">
        <f>VLOOKUP(E1270,'Supply Log'!$Z$6:$AB$699,2,FALSE)</f>
        <v>#N/A</v>
      </c>
      <c r="Y1270" s="64" t="e">
        <f>VLOOKUP(E1270,'Supply Log'!$E$6:$X$618,20,FALSE)</f>
        <v>#N/A</v>
      </c>
      <c r="Z1270" s="64"/>
      <c r="AA1270" s="64"/>
    </row>
    <row r="1271" spans="1:27" ht="15.75" customHeight="1">
      <c r="A1271" s="67" t="str">
        <f t="shared" si="161"/>
        <v/>
      </c>
      <c r="B1271" s="65">
        <f t="shared" si="163"/>
        <v>1183</v>
      </c>
      <c r="C1271" s="68" t="str">
        <f t="shared" si="162"/>
        <v/>
      </c>
      <c r="D1271" s="69"/>
      <c r="E1271" s="66"/>
      <c r="F1271" s="66"/>
      <c r="G1271" s="65" t="e">
        <f>VLOOKUP(E1271,'Supply Log'!$E$6:$T$999,2,FALSE)</f>
        <v>#N/A</v>
      </c>
      <c r="H1271" s="65" t="e">
        <f>VLOOKUP(E1271,'Supply Log'!$E$6:$T$999,3,FALSE)</f>
        <v>#N/A</v>
      </c>
      <c r="I1271" s="77"/>
      <c r="J1271" s="65" t="e">
        <f>VLOOKUP(E1271,'Supply Log'!$E$6:$T$277,5,FALSE)</f>
        <v>#N/A</v>
      </c>
      <c r="K1271" s="65" t="e">
        <f>VLOOKUP(E1271,'Supply Log'!$E$6:$T$277,6,FALSE)</f>
        <v>#N/A</v>
      </c>
      <c r="L1271" s="65" t="e">
        <f>VLOOKUP(E1271,'Supply Log'!$E$6:$T$277,7,FALSE)</f>
        <v>#N/A</v>
      </c>
      <c r="M1271" s="65" t="e">
        <f>VLOOKUP(E1271,'Supply Log'!$E$6:$T$277,8,FALSE)</f>
        <v>#N/A</v>
      </c>
      <c r="N1271" s="65" t="e">
        <f>VLOOKUP(E1271,'Supply Log'!$E$6:$T$277,9,FALSE)</f>
        <v>#N/A</v>
      </c>
      <c r="O1271" s="65" t="e">
        <f>VLOOKUP(E1271,'Supply Log'!$E$6:$T$277,10,FALSE)</f>
        <v>#N/A</v>
      </c>
      <c r="P1271" s="29" t="e">
        <f t="shared" si="164"/>
        <v>#N/A</v>
      </c>
      <c r="Q1271" s="65" t="e">
        <f>VLOOKUP(E1271,'Supply Log'!$E$6:$T$277,12,FALSE)</f>
        <v>#N/A</v>
      </c>
      <c r="R1271" s="78" t="e">
        <f t="shared" si="165"/>
        <v>#N/A</v>
      </c>
      <c r="S1271" s="65"/>
      <c r="T1271" s="79" t="e">
        <f t="shared" si="166"/>
        <v>#N/A</v>
      </c>
      <c r="U1271" s="80" t="e">
        <f t="shared" si="167"/>
        <v>#N/A</v>
      </c>
      <c r="V1271" s="81" t="str">
        <f t="shared" si="168"/>
        <v/>
      </c>
      <c r="W1271" s="69" t="e">
        <f>VLOOKUP(F1271,'Input Log'!$E$6:$V$50000,18,FALSE)</f>
        <v>#N/A</v>
      </c>
      <c r="X1271" s="64" t="e">
        <f>VLOOKUP(E1271,'Supply Log'!$Z$6:$AB$699,2,FALSE)</f>
        <v>#N/A</v>
      </c>
      <c r="Y1271" s="64" t="e">
        <f>VLOOKUP(E1271,'Supply Log'!$E$6:$X$618,20,FALSE)</f>
        <v>#N/A</v>
      </c>
      <c r="Z1271" s="64"/>
      <c r="AA1271" s="64"/>
    </row>
    <row r="1272" spans="1:27" ht="15.75" customHeight="1">
      <c r="A1272" s="67" t="str">
        <f t="shared" si="161"/>
        <v/>
      </c>
      <c r="B1272" s="65">
        <f t="shared" si="163"/>
        <v>1184</v>
      </c>
      <c r="C1272" s="68" t="str">
        <f t="shared" si="162"/>
        <v/>
      </c>
      <c r="D1272" s="69"/>
      <c r="E1272" s="66"/>
      <c r="F1272" s="66"/>
      <c r="G1272" s="65" t="e">
        <f>VLOOKUP(E1272,'Supply Log'!$E$6:$T$999,2,FALSE)</f>
        <v>#N/A</v>
      </c>
      <c r="H1272" s="65" t="e">
        <f>VLOOKUP(E1272,'Supply Log'!$E$6:$T$999,3,FALSE)</f>
        <v>#N/A</v>
      </c>
      <c r="I1272" s="77"/>
      <c r="J1272" s="65" t="e">
        <f>VLOOKUP(E1272,'Supply Log'!$E$6:$T$277,5,FALSE)</f>
        <v>#N/A</v>
      </c>
      <c r="K1272" s="65" t="e">
        <f>VLOOKUP(E1272,'Supply Log'!$E$6:$T$277,6,FALSE)</f>
        <v>#N/A</v>
      </c>
      <c r="L1272" s="65" t="e">
        <f>VLOOKUP(E1272,'Supply Log'!$E$6:$T$277,7,FALSE)</f>
        <v>#N/A</v>
      </c>
      <c r="M1272" s="65" t="e">
        <f>VLOOKUP(E1272,'Supply Log'!$E$6:$T$277,8,FALSE)</f>
        <v>#N/A</v>
      </c>
      <c r="N1272" s="65" t="e">
        <f>VLOOKUP(E1272,'Supply Log'!$E$6:$T$277,9,FALSE)</f>
        <v>#N/A</v>
      </c>
      <c r="O1272" s="65" t="e">
        <f>VLOOKUP(E1272,'Supply Log'!$E$6:$T$277,10,FALSE)</f>
        <v>#N/A</v>
      </c>
      <c r="P1272" s="29" t="e">
        <f t="shared" si="164"/>
        <v>#N/A</v>
      </c>
      <c r="Q1272" s="65" t="e">
        <f>VLOOKUP(E1272,'Supply Log'!$E$6:$T$277,12,FALSE)</f>
        <v>#N/A</v>
      </c>
      <c r="R1272" s="78" t="e">
        <f t="shared" si="165"/>
        <v>#N/A</v>
      </c>
      <c r="S1272" s="65"/>
      <c r="T1272" s="79" t="e">
        <f t="shared" si="166"/>
        <v>#N/A</v>
      </c>
      <c r="U1272" s="80" t="e">
        <f t="shared" si="167"/>
        <v>#N/A</v>
      </c>
      <c r="V1272" s="81" t="str">
        <f t="shared" si="168"/>
        <v/>
      </c>
      <c r="W1272" s="69" t="e">
        <f>VLOOKUP(F1272,'Input Log'!$E$6:$V$50000,18,FALSE)</f>
        <v>#N/A</v>
      </c>
      <c r="X1272" s="64" t="e">
        <f>VLOOKUP(E1272,'Supply Log'!$Z$6:$AB$699,2,FALSE)</f>
        <v>#N/A</v>
      </c>
      <c r="Y1272" s="64" t="e">
        <f>VLOOKUP(E1272,'Supply Log'!$E$6:$X$618,20,FALSE)</f>
        <v>#N/A</v>
      </c>
      <c r="Z1272" s="64"/>
      <c r="AA1272" s="64"/>
    </row>
    <row r="1273" spans="1:27" ht="15.75" customHeight="1">
      <c r="A1273" s="67" t="str">
        <f t="shared" si="161"/>
        <v/>
      </c>
      <c r="B1273" s="65">
        <f t="shared" si="163"/>
        <v>1185</v>
      </c>
      <c r="C1273" s="68" t="str">
        <f t="shared" si="162"/>
        <v/>
      </c>
      <c r="D1273" s="69"/>
      <c r="E1273" s="66"/>
      <c r="F1273" s="66"/>
      <c r="G1273" s="65" t="e">
        <f>VLOOKUP(E1273,'Supply Log'!$E$6:$T$999,2,FALSE)</f>
        <v>#N/A</v>
      </c>
      <c r="H1273" s="65" t="e">
        <f>VLOOKUP(E1273,'Supply Log'!$E$6:$T$999,3,FALSE)</f>
        <v>#N/A</v>
      </c>
      <c r="I1273" s="77"/>
      <c r="J1273" s="65" t="e">
        <f>VLOOKUP(E1273,'Supply Log'!$E$6:$T$277,5,FALSE)</f>
        <v>#N/A</v>
      </c>
      <c r="K1273" s="65" t="e">
        <f>VLOOKUP(E1273,'Supply Log'!$E$6:$T$277,6,FALSE)</f>
        <v>#N/A</v>
      </c>
      <c r="L1273" s="65" t="e">
        <f>VLOOKUP(E1273,'Supply Log'!$E$6:$T$277,7,FALSE)</f>
        <v>#N/A</v>
      </c>
      <c r="M1273" s="65" t="e">
        <f>VLOOKUP(E1273,'Supply Log'!$E$6:$T$277,8,FALSE)</f>
        <v>#N/A</v>
      </c>
      <c r="N1273" s="65" t="e">
        <f>VLOOKUP(E1273,'Supply Log'!$E$6:$T$277,9,FALSE)</f>
        <v>#N/A</v>
      </c>
      <c r="O1273" s="65" t="e">
        <f>VLOOKUP(E1273,'Supply Log'!$E$6:$T$277,10,FALSE)</f>
        <v>#N/A</v>
      </c>
      <c r="P1273" s="29" t="e">
        <f t="shared" si="164"/>
        <v>#N/A</v>
      </c>
      <c r="Q1273" s="65" t="e">
        <f>VLOOKUP(E1273,'Supply Log'!$E$6:$T$277,12,FALSE)</f>
        <v>#N/A</v>
      </c>
      <c r="R1273" s="78" t="e">
        <f t="shared" si="165"/>
        <v>#N/A</v>
      </c>
      <c r="S1273" s="65"/>
      <c r="T1273" s="79" t="e">
        <f t="shared" si="166"/>
        <v>#N/A</v>
      </c>
      <c r="U1273" s="80" t="e">
        <f t="shared" si="167"/>
        <v>#N/A</v>
      </c>
      <c r="V1273" s="81" t="str">
        <f t="shared" si="168"/>
        <v/>
      </c>
      <c r="W1273" s="69" t="e">
        <f>VLOOKUP(F1273,'Input Log'!$E$6:$V$50000,18,FALSE)</f>
        <v>#N/A</v>
      </c>
      <c r="X1273" s="64" t="e">
        <f>VLOOKUP(E1273,'Supply Log'!$Z$6:$AB$699,2,FALSE)</f>
        <v>#N/A</v>
      </c>
      <c r="Y1273" s="64" t="e">
        <f>VLOOKUP(E1273,'Supply Log'!$E$6:$X$618,20,FALSE)</f>
        <v>#N/A</v>
      </c>
      <c r="Z1273" s="64"/>
      <c r="AA1273" s="64"/>
    </row>
    <row r="1274" spans="1:27" ht="15.75" customHeight="1">
      <c r="A1274" s="67" t="str">
        <f t="shared" si="161"/>
        <v/>
      </c>
      <c r="B1274" s="65">
        <f t="shared" si="163"/>
        <v>1186</v>
      </c>
      <c r="C1274" s="68" t="str">
        <f t="shared" si="162"/>
        <v/>
      </c>
      <c r="D1274" s="69"/>
      <c r="E1274" s="66"/>
      <c r="F1274" s="66"/>
      <c r="G1274" s="65" t="e">
        <f>VLOOKUP(E1274,'Supply Log'!$E$6:$T$999,2,FALSE)</f>
        <v>#N/A</v>
      </c>
      <c r="H1274" s="65" t="e">
        <f>VLOOKUP(E1274,'Supply Log'!$E$6:$T$999,3,FALSE)</f>
        <v>#N/A</v>
      </c>
      <c r="I1274" s="77"/>
      <c r="J1274" s="65" t="e">
        <f>VLOOKUP(E1274,'Supply Log'!$E$6:$T$277,5,FALSE)</f>
        <v>#N/A</v>
      </c>
      <c r="K1274" s="65" t="e">
        <f>VLOOKUP(E1274,'Supply Log'!$E$6:$T$277,6,FALSE)</f>
        <v>#N/A</v>
      </c>
      <c r="L1274" s="65" t="e">
        <f>VLOOKUP(E1274,'Supply Log'!$E$6:$T$277,7,FALSE)</f>
        <v>#N/A</v>
      </c>
      <c r="M1274" s="65" t="e">
        <f>VLOOKUP(E1274,'Supply Log'!$E$6:$T$277,8,FALSE)</f>
        <v>#N/A</v>
      </c>
      <c r="N1274" s="65" t="e">
        <f>VLOOKUP(E1274,'Supply Log'!$E$6:$T$277,9,FALSE)</f>
        <v>#N/A</v>
      </c>
      <c r="O1274" s="65" t="e">
        <f>VLOOKUP(E1274,'Supply Log'!$E$6:$T$277,10,FALSE)</f>
        <v>#N/A</v>
      </c>
      <c r="P1274" s="29" t="e">
        <f t="shared" si="164"/>
        <v>#N/A</v>
      </c>
      <c r="Q1274" s="65" t="e">
        <f>VLOOKUP(E1274,'Supply Log'!$E$6:$T$277,12,FALSE)</f>
        <v>#N/A</v>
      </c>
      <c r="R1274" s="78" t="e">
        <f t="shared" si="165"/>
        <v>#N/A</v>
      </c>
      <c r="S1274" s="65"/>
      <c r="T1274" s="79" t="e">
        <f t="shared" si="166"/>
        <v>#N/A</v>
      </c>
      <c r="U1274" s="80" t="e">
        <f t="shared" si="167"/>
        <v>#N/A</v>
      </c>
      <c r="V1274" s="81" t="str">
        <f t="shared" si="168"/>
        <v/>
      </c>
      <c r="W1274" s="69" t="e">
        <f>VLOOKUP(F1274,'Input Log'!$E$6:$V$50000,18,FALSE)</f>
        <v>#N/A</v>
      </c>
      <c r="X1274" s="64" t="e">
        <f>VLOOKUP(E1274,'Supply Log'!$Z$6:$AB$699,2,FALSE)</f>
        <v>#N/A</v>
      </c>
      <c r="Y1274" s="64" t="e">
        <f>VLOOKUP(E1274,'Supply Log'!$E$6:$X$618,20,FALSE)</f>
        <v>#N/A</v>
      </c>
      <c r="Z1274" s="64"/>
      <c r="AA1274" s="64"/>
    </row>
    <row r="1275" spans="1:27" ht="15.75" customHeight="1">
      <c r="A1275" s="67" t="str">
        <f t="shared" si="161"/>
        <v/>
      </c>
      <c r="B1275" s="65">
        <f t="shared" si="163"/>
        <v>1187</v>
      </c>
      <c r="C1275" s="68" t="str">
        <f t="shared" si="162"/>
        <v/>
      </c>
      <c r="D1275" s="69"/>
      <c r="E1275" s="66"/>
      <c r="F1275" s="66"/>
      <c r="G1275" s="65" t="e">
        <f>VLOOKUP(E1275,'Supply Log'!$E$6:$T$999,2,FALSE)</f>
        <v>#N/A</v>
      </c>
      <c r="H1275" s="65" t="e">
        <f>VLOOKUP(E1275,'Supply Log'!$E$6:$T$999,3,FALSE)</f>
        <v>#N/A</v>
      </c>
      <c r="I1275" s="77"/>
      <c r="J1275" s="65" t="e">
        <f>VLOOKUP(E1275,'Supply Log'!$E$6:$T$277,5,FALSE)</f>
        <v>#N/A</v>
      </c>
      <c r="K1275" s="65" t="e">
        <f>VLOOKUP(E1275,'Supply Log'!$E$6:$T$277,6,FALSE)</f>
        <v>#N/A</v>
      </c>
      <c r="L1275" s="65" t="e">
        <f>VLOOKUP(E1275,'Supply Log'!$E$6:$T$277,7,FALSE)</f>
        <v>#N/A</v>
      </c>
      <c r="M1275" s="65" t="e">
        <f>VLOOKUP(E1275,'Supply Log'!$E$6:$T$277,8,FALSE)</f>
        <v>#N/A</v>
      </c>
      <c r="N1275" s="65" t="e">
        <f>VLOOKUP(E1275,'Supply Log'!$E$6:$T$277,9,FALSE)</f>
        <v>#N/A</v>
      </c>
      <c r="O1275" s="65" t="e">
        <f>VLOOKUP(E1275,'Supply Log'!$E$6:$T$277,10,FALSE)</f>
        <v>#N/A</v>
      </c>
      <c r="P1275" s="29" t="e">
        <f t="shared" si="164"/>
        <v>#N/A</v>
      </c>
      <c r="Q1275" s="65" t="e">
        <f>VLOOKUP(E1275,'Supply Log'!$E$6:$T$277,12,FALSE)</f>
        <v>#N/A</v>
      </c>
      <c r="R1275" s="78" t="e">
        <f t="shared" si="165"/>
        <v>#N/A</v>
      </c>
      <c r="S1275" s="65"/>
      <c r="T1275" s="79" t="e">
        <f t="shared" si="166"/>
        <v>#N/A</v>
      </c>
      <c r="U1275" s="80" t="e">
        <f t="shared" si="167"/>
        <v>#N/A</v>
      </c>
      <c r="V1275" s="81" t="str">
        <f t="shared" si="168"/>
        <v/>
      </c>
      <c r="W1275" s="69" t="e">
        <f>VLOOKUP(F1275,'Input Log'!$E$6:$V$50000,18,FALSE)</f>
        <v>#N/A</v>
      </c>
      <c r="X1275" s="64" t="e">
        <f>VLOOKUP(E1275,'Supply Log'!$Z$6:$AB$699,2,FALSE)</f>
        <v>#N/A</v>
      </c>
      <c r="Y1275" s="64" t="e">
        <f>VLOOKUP(E1275,'Supply Log'!$E$6:$X$618,20,FALSE)</f>
        <v>#N/A</v>
      </c>
      <c r="Z1275" s="64"/>
      <c r="AA1275" s="64"/>
    </row>
    <row r="1276" spans="1:27" ht="15.75" customHeight="1">
      <c r="A1276" s="67" t="str">
        <f t="shared" si="161"/>
        <v/>
      </c>
      <c r="B1276" s="65">
        <f t="shared" si="163"/>
        <v>1188</v>
      </c>
      <c r="C1276" s="68" t="str">
        <f t="shared" si="162"/>
        <v/>
      </c>
      <c r="D1276" s="69"/>
      <c r="E1276" s="66"/>
      <c r="F1276" s="66"/>
      <c r="G1276" s="65" t="e">
        <f>VLOOKUP(E1276,'Supply Log'!$E$6:$T$999,2,FALSE)</f>
        <v>#N/A</v>
      </c>
      <c r="H1276" s="65" t="e">
        <f>VLOOKUP(E1276,'Supply Log'!$E$6:$T$999,3,FALSE)</f>
        <v>#N/A</v>
      </c>
      <c r="I1276" s="77"/>
      <c r="J1276" s="65" t="e">
        <f>VLOOKUP(E1276,'Supply Log'!$E$6:$T$277,5,FALSE)</f>
        <v>#N/A</v>
      </c>
      <c r="K1276" s="65" t="e">
        <f>VLOOKUP(E1276,'Supply Log'!$E$6:$T$277,6,FALSE)</f>
        <v>#N/A</v>
      </c>
      <c r="L1276" s="65" t="e">
        <f>VLOOKUP(E1276,'Supply Log'!$E$6:$T$277,7,FALSE)</f>
        <v>#N/A</v>
      </c>
      <c r="M1276" s="65" t="e">
        <f>VLOOKUP(E1276,'Supply Log'!$E$6:$T$277,8,FALSE)</f>
        <v>#N/A</v>
      </c>
      <c r="N1276" s="65" t="e">
        <f>VLOOKUP(E1276,'Supply Log'!$E$6:$T$277,9,FALSE)</f>
        <v>#N/A</v>
      </c>
      <c r="O1276" s="65" t="e">
        <f>VLOOKUP(E1276,'Supply Log'!$E$6:$T$277,10,FALSE)</f>
        <v>#N/A</v>
      </c>
      <c r="P1276" s="29" t="e">
        <f t="shared" si="164"/>
        <v>#N/A</v>
      </c>
      <c r="Q1276" s="65" t="e">
        <f>VLOOKUP(E1276,'Supply Log'!$E$6:$T$277,12,FALSE)</f>
        <v>#N/A</v>
      </c>
      <c r="R1276" s="78" t="e">
        <f t="shared" si="165"/>
        <v>#N/A</v>
      </c>
      <c r="S1276" s="65"/>
      <c r="T1276" s="79" t="e">
        <f t="shared" si="166"/>
        <v>#N/A</v>
      </c>
      <c r="U1276" s="80" t="e">
        <f t="shared" si="167"/>
        <v>#N/A</v>
      </c>
      <c r="V1276" s="81" t="str">
        <f t="shared" si="168"/>
        <v/>
      </c>
      <c r="W1276" s="69" t="e">
        <f>VLOOKUP(F1276,'Input Log'!$E$6:$V$50000,18,FALSE)</f>
        <v>#N/A</v>
      </c>
      <c r="X1276" s="64" t="e">
        <f>VLOOKUP(E1276,'Supply Log'!$Z$6:$AB$699,2,FALSE)</f>
        <v>#N/A</v>
      </c>
      <c r="Y1276" s="64" t="e">
        <f>VLOOKUP(E1276,'Supply Log'!$E$6:$X$618,20,FALSE)</f>
        <v>#N/A</v>
      </c>
      <c r="Z1276" s="64"/>
      <c r="AA1276" s="64"/>
    </row>
    <row r="1277" spans="1:27" ht="15.75" customHeight="1">
      <c r="A1277" s="67" t="str">
        <f t="shared" si="161"/>
        <v/>
      </c>
      <c r="B1277" s="65">
        <f t="shared" si="163"/>
        <v>1189</v>
      </c>
      <c r="C1277" s="68" t="str">
        <f t="shared" si="162"/>
        <v/>
      </c>
      <c r="D1277" s="69"/>
      <c r="E1277" s="66"/>
      <c r="F1277" s="66"/>
      <c r="G1277" s="65" t="e">
        <f>VLOOKUP(E1277,'Supply Log'!$E$6:$T$999,2,FALSE)</f>
        <v>#N/A</v>
      </c>
      <c r="H1277" s="65" t="e">
        <f>VLOOKUP(E1277,'Supply Log'!$E$6:$T$999,3,FALSE)</f>
        <v>#N/A</v>
      </c>
      <c r="I1277" s="77"/>
      <c r="J1277" s="65" t="e">
        <f>VLOOKUP(E1277,'Supply Log'!$E$6:$T$277,5,FALSE)</f>
        <v>#N/A</v>
      </c>
      <c r="K1277" s="65" t="e">
        <f>VLOOKUP(E1277,'Supply Log'!$E$6:$T$277,6,FALSE)</f>
        <v>#N/A</v>
      </c>
      <c r="L1277" s="65" t="e">
        <f>VLOOKUP(E1277,'Supply Log'!$E$6:$T$277,7,FALSE)</f>
        <v>#N/A</v>
      </c>
      <c r="M1277" s="65" t="e">
        <f>VLOOKUP(E1277,'Supply Log'!$E$6:$T$277,8,FALSE)</f>
        <v>#N/A</v>
      </c>
      <c r="N1277" s="65" t="e">
        <f>VLOOKUP(E1277,'Supply Log'!$E$6:$T$277,9,FALSE)</f>
        <v>#N/A</v>
      </c>
      <c r="O1277" s="65" t="e">
        <f>VLOOKUP(E1277,'Supply Log'!$E$6:$T$277,10,FALSE)</f>
        <v>#N/A</v>
      </c>
      <c r="P1277" s="29" t="e">
        <f t="shared" si="164"/>
        <v>#N/A</v>
      </c>
      <c r="Q1277" s="65" t="e">
        <f>VLOOKUP(E1277,'Supply Log'!$E$6:$T$277,12,FALSE)</f>
        <v>#N/A</v>
      </c>
      <c r="R1277" s="78" t="e">
        <f t="shared" si="165"/>
        <v>#N/A</v>
      </c>
      <c r="S1277" s="65"/>
      <c r="T1277" s="79" t="e">
        <f t="shared" si="166"/>
        <v>#N/A</v>
      </c>
      <c r="U1277" s="80" t="e">
        <f t="shared" si="167"/>
        <v>#N/A</v>
      </c>
      <c r="V1277" s="81" t="str">
        <f t="shared" si="168"/>
        <v/>
      </c>
      <c r="W1277" s="69" t="e">
        <f>VLOOKUP(F1277,'Input Log'!$E$6:$V$50000,18,FALSE)</f>
        <v>#N/A</v>
      </c>
      <c r="X1277" s="64" t="e">
        <f>VLOOKUP(E1277,'Supply Log'!$Z$6:$AB$699,2,FALSE)</f>
        <v>#N/A</v>
      </c>
      <c r="Y1277" s="64" t="e">
        <f>VLOOKUP(E1277,'Supply Log'!$E$6:$X$618,20,FALSE)</f>
        <v>#N/A</v>
      </c>
      <c r="Z1277" s="64"/>
      <c r="AA1277" s="64"/>
    </row>
    <row r="1278" spans="1:27" ht="15.75" customHeight="1">
      <c r="A1278" s="67" t="str">
        <f t="shared" si="161"/>
        <v/>
      </c>
      <c r="B1278" s="65">
        <f t="shared" si="163"/>
        <v>1190</v>
      </c>
      <c r="C1278" s="68" t="str">
        <f t="shared" si="162"/>
        <v/>
      </c>
      <c r="D1278" s="69"/>
      <c r="E1278" s="66"/>
      <c r="F1278" s="66"/>
      <c r="G1278" s="65" t="e">
        <f>VLOOKUP(E1278,'Supply Log'!$E$6:$T$999,2,FALSE)</f>
        <v>#N/A</v>
      </c>
      <c r="H1278" s="65" t="e">
        <f>VLOOKUP(E1278,'Supply Log'!$E$6:$T$999,3,FALSE)</f>
        <v>#N/A</v>
      </c>
      <c r="I1278" s="77"/>
      <c r="J1278" s="65" t="e">
        <f>VLOOKUP(E1278,'Supply Log'!$E$6:$T$277,5,FALSE)</f>
        <v>#N/A</v>
      </c>
      <c r="K1278" s="65" t="e">
        <f>VLOOKUP(E1278,'Supply Log'!$E$6:$T$277,6,FALSE)</f>
        <v>#N/A</v>
      </c>
      <c r="L1278" s="65" t="e">
        <f>VLOOKUP(E1278,'Supply Log'!$E$6:$T$277,7,FALSE)</f>
        <v>#N/A</v>
      </c>
      <c r="M1278" s="65" t="e">
        <f>VLOOKUP(E1278,'Supply Log'!$E$6:$T$277,8,FALSE)</f>
        <v>#N/A</v>
      </c>
      <c r="N1278" s="65" t="e">
        <f>VLOOKUP(E1278,'Supply Log'!$E$6:$T$277,9,FALSE)</f>
        <v>#N/A</v>
      </c>
      <c r="O1278" s="65" t="e">
        <f>VLOOKUP(E1278,'Supply Log'!$E$6:$T$277,10,FALSE)</f>
        <v>#N/A</v>
      </c>
      <c r="P1278" s="29" t="e">
        <f t="shared" si="164"/>
        <v>#N/A</v>
      </c>
      <c r="Q1278" s="65" t="e">
        <f>VLOOKUP(E1278,'Supply Log'!$E$6:$T$277,12,FALSE)</f>
        <v>#N/A</v>
      </c>
      <c r="R1278" s="78" t="e">
        <f t="shared" si="165"/>
        <v>#N/A</v>
      </c>
      <c r="S1278" s="65"/>
      <c r="T1278" s="79" t="e">
        <f t="shared" si="166"/>
        <v>#N/A</v>
      </c>
      <c r="U1278" s="80" t="e">
        <f t="shared" si="167"/>
        <v>#N/A</v>
      </c>
      <c r="V1278" s="81" t="str">
        <f t="shared" si="168"/>
        <v/>
      </c>
      <c r="W1278" s="69" t="e">
        <f>VLOOKUP(F1278,'Input Log'!$E$6:$V$50000,18,FALSE)</f>
        <v>#N/A</v>
      </c>
      <c r="X1278" s="64" t="e">
        <f>VLOOKUP(E1278,'Supply Log'!$Z$6:$AB$699,2,FALSE)</f>
        <v>#N/A</v>
      </c>
      <c r="Y1278" s="64" t="e">
        <f>VLOOKUP(E1278,'Supply Log'!$E$6:$X$618,20,FALSE)</f>
        <v>#N/A</v>
      </c>
      <c r="Z1278" s="64"/>
      <c r="AA1278" s="64"/>
    </row>
    <row r="1279" spans="1:27" ht="15.75" customHeight="1">
      <c r="A1279" s="67" t="str">
        <f t="shared" si="161"/>
        <v/>
      </c>
      <c r="B1279" s="65">
        <f t="shared" si="163"/>
        <v>1191</v>
      </c>
      <c r="C1279" s="68" t="str">
        <f t="shared" si="162"/>
        <v/>
      </c>
      <c r="D1279" s="69"/>
      <c r="E1279" s="66"/>
      <c r="F1279" s="66"/>
      <c r="G1279" s="65" t="e">
        <f>VLOOKUP(E1279,'Supply Log'!$E$6:$T$999,2,FALSE)</f>
        <v>#N/A</v>
      </c>
      <c r="H1279" s="65" t="e">
        <f>VLOOKUP(E1279,'Supply Log'!$E$6:$T$999,3,FALSE)</f>
        <v>#N/A</v>
      </c>
      <c r="I1279" s="77"/>
      <c r="J1279" s="65" t="e">
        <f>VLOOKUP(E1279,'Supply Log'!$E$6:$T$277,5,FALSE)</f>
        <v>#N/A</v>
      </c>
      <c r="K1279" s="65" t="e">
        <f>VLOOKUP(E1279,'Supply Log'!$E$6:$T$277,6,FALSE)</f>
        <v>#N/A</v>
      </c>
      <c r="L1279" s="65" t="e">
        <f>VLOOKUP(E1279,'Supply Log'!$E$6:$T$277,7,FALSE)</f>
        <v>#N/A</v>
      </c>
      <c r="M1279" s="65" t="e">
        <f>VLOOKUP(E1279,'Supply Log'!$E$6:$T$277,8,FALSE)</f>
        <v>#N/A</v>
      </c>
      <c r="N1279" s="65" t="e">
        <f>VLOOKUP(E1279,'Supply Log'!$E$6:$T$277,9,FALSE)</f>
        <v>#N/A</v>
      </c>
      <c r="O1279" s="65" t="e">
        <f>VLOOKUP(E1279,'Supply Log'!$E$6:$T$277,10,FALSE)</f>
        <v>#N/A</v>
      </c>
      <c r="P1279" s="29" t="e">
        <f t="shared" si="164"/>
        <v>#N/A</v>
      </c>
      <c r="Q1279" s="65" t="e">
        <f>VLOOKUP(E1279,'Supply Log'!$E$6:$T$277,12,FALSE)</f>
        <v>#N/A</v>
      </c>
      <c r="R1279" s="78" t="e">
        <f t="shared" si="165"/>
        <v>#N/A</v>
      </c>
      <c r="S1279" s="65"/>
      <c r="T1279" s="79" t="e">
        <f t="shared" si="166"/>
        <v>#N/A</v>
      </c>
      <c r="U1279" s="80" t="e">
        <f t="shared" si="167"/>
        <v>#N/A</v>
      </c>
      <c r="V1279" s="81" t="str">
        <f t="shared" si="168"/>
        <v/>
      </c>
      <c r="W1279" s="69" t="e">
        <f>VLOOKUP(F1279,'Input Log'!$E$6:$V$50000,18,FALSE)</f>
        <v>#N/A</v>
      </c>
      <c r="X1279" s="64" t="e">
        <f>VLOOKUP(E1279,'Supply Log'!$Z$6:$AB$699,2,FALSE)</f>
        <v>#N/A</v>
      </c>
      <c r="Y1279" s="64" t="e">
        <f>VLOOKUP(E1279,'Supply Log'!$E$6:$X$618,20,FALSE)</f>
        <v>#N/A</v>
      </c>
      <c r="Z1279" s="64"/>
      <c r="AA1279" s="64"/>
    </row>
    <row r="1280" spans="1:27" ht="15.75" customHeight="1">
      <c r="A1280" s="67" t="str">
        <f t="shared" si="161"/>
        <v/>
      </c>
      <c r="B1280" s="65">
        <f t="shared" si="163"/>
        <v>1192</v>
      </c>
      <c r="C1280" s="68" t="str">
        <f t="shared" si="162"/>
        <v/>
      </c>
      <c r="D1280" s="69"/>
      <c r="E1280" s="66"/>
      <c r="F1280" s="66"/>
      <c r="G1280" s="65" t="e">
        <f>VLOOKUP(E1280,'Supply Log'!$E$6:$T$999,2,FALSE)</f>
        <v>#N/A</v>
      </c>
      <c r="H1280" s="65" t="e">
        <f>VLOOKUP(E1280,'Supply Log'!$E$6:$T$999,3,FALSE)</f>
        <v>#N/A</v>
      </c>
      <c r="I1280" s="77"/>
      <c r="J1280" s="65" t="e">
        <f>VLOOKUP(E1280,'Supply Log'!$E$6:$T$277,5,FALSE)</f>
        <v>#N/A</v>
      </c>
      <c r="K1280" s="65" t="e">
        <f>VLOOKUP(E1280,'Supply Log'!$E$6:$T$277,6,FALSE)</f>
        <v>#N/A</v>
      </c>
      <c r="L1280" s="65" t="e">
        <f>VLOOKUP(E1280,'Supply Log'!$E$6:$T$277,7,FALSE)</f>
        <v>#N/A</v>
      </c>
      <c r="M1280" s="65" t="e">
        <f>VLOOKUP(E1280,'Supply Log'!$E$6:$T$277,8,FALSE)</f>
        <v>#N/A</v>
      </c>
      <c r="N1280" s="65" t="e">
        <f>VLOOKUP(E1280,'Supply Log'!$E$6:$T$277,9,FALSE)</f>
        <v>#N/A</v>
      </c>
      <c r="O1280" s="65" t="e">
        <f>VLOOKUP(E1280,'Supply Log'!$E$6:$T$277,10,FALSE)</f>
        <v>#N/A</v>
      </c>
      <c r="P1280" s="29" t="e">
        <f t="shared" si="164"/>
        <v>#N/A</v>
      </c>
      <c r="Q1280" s="65" t="e">
        <f>VLOOKUP(E1280,'Supply Log'!$E$6:$T$277,12,FALSE)</f>
        <v>#N/A</v>
      </c>
      <c r="R1280" s="78" t="e">
        <f t="shared" si="165"/>
        <v>#N/A</v>
      </c>
      <c r="S1280" s="65"/>
      <c r="T1280" s="79" t="e">
        <f t="shared" si="166"/>
        <v>#N/A</v>
      </c>
      <c r="U1280" s="80" t="e">
        <f t="shared" si="167"/>
        <v>#N/A</v>
      </c>
      <c r="V1280" s="81" t="str">
        <f t="shared" si="168"/>
        <v/>
      </c>
      <c r="W1280" s="69" t="e">
        <f>VLOOKUP(F1280,'Input Log'!$E$6:$V$50000,18,FALSE)</f>
        <v>#N/A</v>
      </c>
      <c r="X1280" s="64" t="e">
        <f>VLOOKUP(E1280,'Supply Log'!$Z$6:$AB$699,2,FALSE)</f>
        <v>#N/A</v>
      </c>
      <c r="Y1280" s="64" t="e">
        <f>VLOOKUP(E1280,'Supply Log'!$E$6:$X$618,20,FALSE)</f>
        <v>#N/A</v>
      </c>
      <c r="Z1280" s="64"/>
      <c r="AA1280" s="64"/>
    </row>
    <row r="1281" spans="1:27" ht="15.75" customHeight="1">
      <c r="A1281" s="67" t="str">
        <f t="shared" si="161"/>
        <v/>
      </c>
      <c r="B1281" s="65">
        <f t="shared" si="163"/>
        <v>1193</v>
      </c>
      <c r="C1281" s="68" t="str">
        <f t="shared" si="162"/>
        <v/>
      </c>
      <c r="D1281" s="69"/>
      <c r="E1281" s="66"/>
      <c r="F1281" s="66"/>
      <c r="G1281" s="65" t="e">
        <f>VLOOKUP(E1281,'Supply Log'!$E$6:$T$999,2,FALSE)</f>
        <v>#N/A</v>
      </c>
      <c r="H1281" s="65" t="e">
        <f>VLOOKUP(E1281,'Supply Log'!$E$6:$T$999,3,FALSE)</f>
        <v>#N/A</v>
      </c>
      <c r="I1281" s="77"/>
      <c r="J1281" s="65" t="e">
        <f>VLOOKUP(E1281,'Supply Log'!$E$6:$T$277,5,FALSE)</f>
        <v>#N/A</v>
      </c>
      <c r="K1281" s="65" t="e">
        <f>VLOOKUP(E1281,'Supply Log'!$E$6:$T$277,6,FALSE)</f>
        <v>#N/A</v>
      </c>
      <c r="L1281" s="65" t="e">
        <f>VLOOKUP(E1281,'Supply Log'!$E$6:$T$277,7,FALSE)</f>
        <v>#N/A</v>
      </c>
      <c r="M1281" s="65" t="e">
        <f>VLOOKUP(E1281,'Supply Log'!$E$6:$T$277,8,FALSE)</f>
        <v>#N/A</v>
      </c>
      <c r="N1281" s="65" t="e">
        <f>VLOOKUP(E1281,'Supply Log'!$E$6:$T$277,9,FALSE)</f>
        <v>#N/A</v>
      </c>
      <c r="O1281" s="65" t="e">
        <f>VLOOKUP(E1281,'Supply Log'!$E$6:$T$277,10,FALSE)</f>
        <v>#N/A</v>
      </c>
      <c r="P1281" s="29" t="e">
        <f t="shared" si="164"/>
        <v>#N/A</v>
      </c>
      <c r="Q1281" s="65" t="e">
        <f>VLOOKUP(E1281,'Supply Log'!$E$6:$T$277,12,FALSE)</f>
        <v>#N/A</v>
      </c>
      <c r="R1281" s="78" t="e">
        <f t="shared" si="165"/>
        <v>#N/A</v>
      </c>
      <c r="S1281" s="65"/>
      <c r="T1281" s="79" t="e">
        <f t="shared" si="166"/>
        <v>#N/A</v>
      </c>
      <c r="U1281" s="80" t="e">
        <f t="shared" si="167"/>
        <v>#N/A</v>
      </c>
      <c r="V1281" s="81" t="str">
        <f t="shared" si="168"/>
        <v/>
      </c>
      <c r="W1281" s="69" t="e">
        <f>VLOOKUP(F1281,'Input Log'!$E$6:$V$50000,18,FALSE)</f>
        <v>#N/A</v>
      </c>
      <c r="X1281" s="64" t="e">
        <f>VLOOKUP(E1281,'Supply Log'!$Z$6:$AB$699,2,FALSE)</f>
        <v>#N/A</v>
      </c>
      <c r="Y1281" s="64" t="e">
        <f>VLOOKUP(E1281,'Supply Log'!$E$6:$X$618,20,FALSE)</f>
        <v>#N/A</v>
      </c>
      <c r="Z1281" s="64"/>
      <c r="AA1281" s="64"/>
    </row>
    <row r="1282" spans="1:27" ht="15.75" customHeight="1">
      <c r="A1282" s="67" t="str">
        <f t="shared" si="161"/>
        <v/>
      </c>
      <c r="B1282" s="65">
        <f t="shared" si="163"/>
        <v>1194</v>
      </c>
      <c r="C1282" s="68" t="str">
        <f t="shared" si="162"/>
        <v/>
      </c>
      <c r="D1282" s="69"/>
      <c r="E1282" s="66"/>
      <c r="F1282" s="66"/>
      <c r="G1282" s="65" t="e">
        <f>VLOOKUP(E1282,'Supply Log'!$E$6:$T$999,2,FALSE)</f>
        <v>#N/A</v>
      </c>
      <c r="H1282" s="65" t="e">
        <f>VLOOKUP(E1282,'Supply Log'!$E$6:$T$999,3,FALSE)</f>
        <v>#N/A</v>
      </c>
      <c r="I1282" s="77"/>
      <c r="J1282" s="65" t="e">
        <f>VLOOKUP(E1282,'Supply Log'!$E$6:$T$277,5,FALSE)</f>
        <v>#N/A</v>
      </c>
      <c r="K1282" s="65" t="e">
        <f>VLOOKUP(E1282,'Supply Log'!$E$6:$T$277,6,FALSE)</f>
        <v>#N/A</v>
      </c>
      <c r="L1282" s="65" t="e">
        <f>VLOOKUP(E1282,'Supply Log'!$E$6:$T$277,7,FALSE)</f>
        <v>#N/A</v>
      </c>
      <c r="M1282" s="65" t="e">
        <f>VLOOKUP(E1282,'Supply Log'!$E$6:$T$277,8,FALSE)</f>
        <v>#N/A</v>
      </c>
      <c r="N1282" s="65" t="e">
        <f>VLOOKUP(E1282,'Supply Log'!$E$6:$T$277,9,FALSE)</f>
        <v>#N/A</v>
      </c>
      <c r="O1282" s="65" t="e">
        <f>VLOOKUP(E1282,'Supply Log'!$E$6:$T$277,10,FALSE)</f>
        <v>#N/A</v>
      </c>
      <c r="P1282" s="29" t="e">
        <f t="shared" si="164"/>
        <v>#N/A</v>
      </c>
      <c r="Q1282" s="65" t="e">
        <f>VLOOKUP(E1282,'Supply Log'!$E$6:$T$277,12,FALSE)</f>
        <v>#N/A</v>
      </c>
      <c r="R1282" s="78" t="e">
        <f t="shared" si="165"/>
        <v>#N/A</v>
      </c>
      <c r="S1282" s="65"/>
      <c r="T1282" s="79" t="e">
        <f t="shared" si="166"/>
        <v>#N/A</v>
      </c>
      <c r="U1282" s="80" t="e">
        <f t="shared" si="167"/>
        <v>#N/A</v>
      </c>
      <c r="V1282" s="81" t="str">
        <f t="shared" si="168"/>
        <v/>
      </c>
      <c r="W1282" s="69" t="e">
        <f>VLOOKUP(F1282,'Input Log'!$E$6:$V$50000,18,FALSE)</f>
        <v>#N/A</v>
      </c>
      <c r="X1282" s="64" t="e">
        <f>VLOOKUP(E1282,'Supply Log'!$Z$6:$AB$699,2,FALSE)</f>
        <v>#N/A</v>
      </c>
      <c r="Y1282" s="64" t="e">
        <f>VLOOKUP(E1282,'Supply Log'!$E$6:$X$618,20,FALSE)</f>
        <v>#N/A</v>
      </c>
      <c r="Z1282" s="64"/>
      <c r="AA1282" s="64"/>
    </row>
    <row r="1283" spans="1:27" ht="15.75" customHeight="1">
      <c r="A1283" s="67" t="str">
        <f t="shared" si="161"/>
        <v/>
      </c>
      <c r="B1283" s="65">
        <f t="shared" si="163"/>
        <v>1195</v>
      </c>
      <c r="C1283" s="68" t="str">
        <f t="shared" si="162"/>
        <v/>
      </c>
      <c r="D1283" s="69"/>
      <c r="E1283" s="66"/>
      <c r="F1283" s="66"/>
      <c r="G1283" s="65" t="e">
        <f>VLOOKUP(E1283,'Supply Log'!$E$6:$T$999,2,FALSE)</f>
        <v>#N/A</v>
      </c>
      <c r="H1283" s="65" t="e">
        <f>VLOOKUP(E1283,'Supply Log'!$E$6:$T$999,3,FALSE)</f>
        <v>#N/A</v>
      </c>
      <c r="I1283" s="77"/>
      <c r="J1283" s="65" t="e">
        <f>VLOOKUP(E1283,'Supply Log'!$E$6:$T$277,5,FALSE)</f>
        <v>#N/A</v>
      </c>
      <c r="K1283" s="65" t="e">
        <f>VLOOKUP(E1283,'Supply Log'!$E$6:$T$277,6,FALSE)</f>
        <v>#N/A</v>
      </c>
      <c r="L1283" s="65" t="e">
        <f>VLOOKUP(E1283,'Supply Log'!$E$6:$T$277,7,FALSE)</f>
        <v>#N/A</v>
      </c>
      <c r="M1283" s="65" t="e">
        <f>VLOOKUP(E1283,'Supply Log'!$E$6:$T$277,8,FALSE)</f>
        <v>#N/A</v>
      </c>
      <c r="N1283" s="65" t="e">
        <f>VLOOKUP(E1283,'Supply Log'!$E$6:$T$277,9,FALSE)</f>
        <v>#N/A</v>
      </c>
      <c r="O1283" s="65" t="e">
        <f>VLOOKUP(E1283,'Supply Log'!$E$6:$T$277,10,FALSE)</f>
        <v>#N/A</v>
      </c>
      <c r="P1283" s="29" t="e">
        <f t="shared" si="164"/>
        <v>#N/A</v>
      </c>
      <c r="Q1283" s="65" t="e">
        <f>VLOOKUP(E1283,'Supply Log'!$E$6:$T$277,12,FALSE)</f>
        <v>#N/A</v>
      </c>
      <c r="R1283" s="78" t="e">
        <f t="shared" si="165"/>
        <v>#N/A</v>
      </c>
      <c r="S1283" s="65"/>
      <c r="T1283" s="79" t="e">
        <f t="shared" si="166"/>
        <v>#N/A</v>
      </c>
      <c r="U1283" s="80" t="e">
        <f t="shared" si="167"/>
        <v>#N/A</v>
      </c>
      <c r="V1283" s="81" t="str">
        <f t="shared" si="168"/>
        <v/>
      </c>
      <c r="W1283" s="69" t="e">
        <f>VLOOKUP(F1283,'Input Log'!$E$6:$V$50000,18,FALSE)</f>
        <v>#N/A</v>
      </c>
      <c r="X1283" s="64" t="e">
        <f>VLOOKUP(E1283,'Supply Log'!$Z$6:$AB$699,2,FALSE)</f>
        <v>#N/A</v>
      </c>
      <c r="Y1283" s="64" t="e">
        <f>VLOOKUP(E1283,'Supply Log'!$E$6:$X$618,20,FALSE)</f>
        <v>#N/A</v>
      </c>
      <c r="Z1283" s="64"/>
      <c r="AA1283" s="64"/>
    </row>
    <row r="1284" spans="1:27" ht="15.75" customHeight="1">
      <c r="A1284" s="67" t="str">
        <f t="shared" si="161"/>
        <v/>
      </c>
      <c r="B1284" s="65">
        <f t="shared" si="163"/>
        <v>1196</v>
      </c>
      <c r="C1284" s="68" t="str">
        <f t="shared" si="162"/>
        <v/>
      </c>
      <c r="D1284" s="69"/>
      <c r="E1284" s="66"/>
      <c r="F1284" s="66"/>
      <c r="G1284" s="65" t="e">
        <f>VLOOKUP(E1284,'Supply Log'!$E$6:$T$999,2,FALSE)</f>
        <v>#N/A</v>
      </c>
      <c r="H1284" s="65" t="e">
        <f>VLOOKUP(E1284,'Supply Log'!$E$6:$T$999,3,FALSE)</f>
        <v>#N/A</v>
      </c>
      <c r="I1284" s="77"/>
      <c r="J1284" s="65" t="e">
        <f>VLOOKUP(E1284,'Supply Log'!$E$6:$T$277,5,FALSE)</f>
        <v>#N/A</v>
      </c>
      <c r="K1284" s="65" t="e">
        <f>VLOOKUP(E1284,'Supply Log'!$E$6:$T$277,6,FALSE)</f>
        <v>#N/A</v>
      </c>
      <c r="L1284" s="65" t="e">
        <f>VLOOKUP(E1284,'Supply Log'!$E$6:$T$277,7,FALSE)</f>
        <v>#N/A</v>
      </c>
      <c r="M1284" s="65" t="e">
        <f>VLOOKUP(E1284,'Supply Log'!$E$6:$T$277,8,FALSE)</f>
        <v>#N/A</v>
      </c>
      <c r="N1284" s="65" t="e">
        <f>VLOOKUP(E1284,'Supply Log'!$E$6:$T$277,9,FALSE)</f>
        <v>#N/A</v>
      </c>
      <c r="O1284" s="65" t="e">
        <f>VLOOKUP(E1284,'Supply Log'!$E$6:$T$277,10,FALSE)</f>
        <v>#N/A</v>
      </c>
      <c r="P1284" s="29" t="e">
        <f t="shared" si="164"/>
        <v>#N/A</v>
      </c>
      <c r="Q1284" s="65" t="e">
        <f>VLOOKUP(E1284,'Supply Log'!$E$6:$T$277,12,FALSE)</f>
        <v>#N/A</v>
      </c>
      <c r="R1284" s="78" t="e">
        <f t="shared" si="165"/>
        <v>#N/A</v>
      </c>
      <c r="S1284" s="65"/>
      <c r="T1284" s="79" t="e">
        <f t="shared" si="166"/>
        <v>#N/A</v>
      </c>
      <c r="U1284" s="80" t="e">
        <f t="shared" si="167"/>
        <v>#N/A</v>
      </c>
      <c r="V1284" s="81" t="str">
        <f t="shared" si="168"/>
        <v/>
      </c>
      <c r="W1284" s="69" t="e">
        <f>VLOOKUP(F1284,'Input Log'!$E$6:$V$50000,18,FALSE)</f>
        <v>#N/A</v>
      </c>
      <c r="X1284" s="64" t="e">
        <f>VLOOKUP(E1284,'Supply Log'!$Z$6:$AB$699,2,FALSE)</f>
        <v>#N/A</v>
      </c>
      <c r="Y1284" s="64" t="e">
        <f>VLOOKUP(E1284,'Supply Log'!$E$6:$X$618,20,FALSE)</f>
        <v>#N/A</v>
      </c>
      <c r="Z1284" s="64"/>
      <c r="AA1284" s="64"/>
    </row>
    <row r="1285" spans="1:27" ht="15.75" customHeight="1">
      <c r="A1285" s="67" t="str">
        <f t="shared" ref="A1285:A1348" si="169">IF(COUNTIF($F$5:$F$45650,F1285)&gt;1,"DOUBLE","")</f>
        <v/>
      </c>
      <c r="B1285" s="65">
        <f t="shared" si="163"/>
        <v>1197</v>
      </c>
      <c r="C1285" s="68" t="str">
        <f t="shared" ref="C1285:C1348" si="170">IF(D1285="","",(IF(D1286=D1285,"",1)))</f>
        <v/>
      </c>
      <c r="D1285" s="69"/>
      <c r="E1285" s="66"/>
      <c r="F1285" s="66"/>
      <c r="G1285" s="65" t="e">
        <f>VLOOKUP(E1285,'Supply Log'!$E$6:$T$999,2,FALSE)</f>
        <v>#N/A</v>
      </c>
      <c r="H1285" s="65" t="e">
        <f>VLOOKUP(E1285,'Supply Log'!$E$6:$T$999,3,FALSE)</f>
        <v>#N/A</v>
      </c>
      <c r="I1285" s="77"/>
      <c r="J1285" s="65" t="e">
        <f>VLOOKUP(E1285,'Supply Log'!$E$6:$T$277,5,FALSE)</f>
        <v>#N/A</v>
      </c>
      <c r="K1285" s="65" t="e">
        <f>VLOOKUP(E1285,'Supply Log'!$E$6:$T$277,6,FALSE)</f>
        <v>#N/A</v>
      </c>
      <c r="L1285" s="65" t="e">
        <f>VLOOKUP(E1285,'Supply Log'!$E$6:$T$277,7,FALSE)</f>
        <v>#N/A</v>
      </c>
      <c r="M1285" s="65" t="e">
        <f>VLOOKUP(E1285,'Supply Log'!$E$6:$T$277,8,FALSE)</f>
        <v>#N/A</v>
      </c>
      <c r="N1285" s="65" t="e">
        <f>VLOOKUP(E1285,'Supply Log'!$E$6:$T$277,9,FALSE)</f>
        <v>#N/A</v>
      </c>
      <c r="O1285" s="65" t="e">
        <f>VLOOKUP(E1285,'Supply Log'!$E$6:$T$277,10,FALSE)</f>
        <v>#N/A</v>
      </c>
      <c r="P1285" s="29" t="e">
        <f t="shared" si="164"/>
        <v>#N/A</v>
      </c>
      <c r="Q1285" s="65" t="e">
        <f>VLOOKUP(E1285,'Supply Log'!$E$6:$T$277,12,FALSE)</f>
        <v>#N/A</v>
      </c>
      <c r="R1285" s="78" t="e">
        <f t="shared" si="165"/>
        <v>#N/A</v>
      </c>
      <c r="S1285" s="65"/>
      <c r="T1285" s="79" t="e">
        <f t="shared" si="166"/>
        <v>#N/A</v>
      </c>
      <c r="U1285" s="80" t="e">
        <f t="shared" si="167"/>
        <v>#N/A</v>
      </c>
      <c r="V1285" s="81" t="str">
        <f t="shared" si="168"/>
        <v/>
      </c>
      <c r="W1285" s="69" t="e">
        <f>VLOOKUP(F1285,'Input Log'!$E$6:$V$50000,18,FALSE)</f>
        <v>#N/A</v>
      </c>
      <c r="X1285" s="64" t="e">
        <f>VLOOKUP(E1285,'Supply Log'!$Z$6:$AB$699,2,FALSE)</f>
        <v>#N/A</v>
      </c>
      <c r="Y1285" s="64" t="e">
        <f>VLOOKUP(E1285,'Supply Log'!$E$6:$X$618,20,FALSE)</f>
        <v>#N/A</v>
      </c>
      <c r="Z1285" s="64"/>
      <c r="AA1285" s="64"/>
    </row>
    <row r="1286" spans="1:27" ht="15.75" customHeight="1">
      <c r="A1286" s="67" t="str">
        <f t="shared" si="169"/>
        <v/>
      </c>
      <c r="B1286" s="65">
        <f t="shared" ref="B1286:B1349" si="171">+B1285+1</f>
        <v>1198</v>
      </c>
      <c r="C1286" s="68" t="str">
        <f t="shared" si="170"/>
        <v/>
      </c>
      <c r="D1286" s="69"/>
      <c r="E1286" s="66"/>
      <c r="F1286" s="66"/>
      <c r="G1286" s="65" t="e">
        <f>VLOOKUP(E1286,'Supply Log'!$E$6:$T$999,2,FALSE)</f>
        <v>#N/A</v>
      </c>
      <c r="H1286" s="65" t="e">
        <f>VLOOKUP(E1286,'Supply Log'!$E$6:$T$999,3,FALSE)</f>
        <v>#N/A</v>
      </c>
      <c r="I1286" s="77"/>
      <c r="J1286" s="65" t="e">
        <f>VLOOKUP(E1286,'Supply Log'!$E$6:$T$277,5,FALSE)</f>
        <v>#N/A</v>
      </c>
      <c r="K1286" s="65" t="e">
        <f>VLOOKUP(E1286,'Supply Log'!$E$6:$T$277,6,FALSE)</f>
        <v>#N/A</v>
      </c>
      <c r="L1286" s="65" t="e">
        <f>VLOOKUP(E1286,'Supply Log'!$E$6:$T$277,7,FALSE)</f>
        <v>#N/A</v>
      </c>
      <c r="M1286" s="65" t="e">
        <f>VLOOKUP(E1286,'Supply Log'!$E$6:$T$277,8,FALSE)</f>
        <v>#N/A</v>
      </c>
      <c r="N1286" s="65" t="e">
        <f>VLOOKUP(E1286,'Supply Log'!$E$6:$T$277,9,FALSE)</f>
        <v>#N/A</v>
      </c>
      <c r="O1286" s="65" t="e">
        <f>VLOOKUP(E1286,'Supply Log'!$E$6:$T$277,10,FALSE)</f>
        <v>#N/A</v>
      </c>
      <c r="P1286" s="29" t="e">
        <f t="shared" ref="P1286:P1349" si="172">+ROUND((O1286*O1286*I1286*0.7854)/10000,2)</f>
        <v>#N/A</v>
      </c>
      <c r="Q1286" s="65" t="e">
        <f>VLOOKUP(E1286,'Supply Log'!$E$6:$T$277,12,FALSE)</f>
        <v>#N/A</v>
      </c>
      <c r="R1286" s="78" t="e">
        <f t="shared" ref="R1286:R1349" si="173">ROUND(((Q1286*Q1286*(I1286-S1286)*0.7854)/10000),2)</f>
        <v>#N/A</v>
      </c>
      <c r="S1286" s="65"/>
      <c r="T1286" s="79" t="e">
        <f t="shared" ref="T1286:T1349" si="174">+ROUND((O1286*O1286*S1286*0.7854)/10000,2)</f>
        <v>#N/A</v>
      </c>
      <c r="U1286" s="80" t="e">
        <f t="shared" ref="U1286:U1349" si="175">+P1286-R1286-T1286</f>
        <v>#N/A</v>
      </c>
      <c r="V1286" s="81" t="str">
        <f t="shared" ref="V1286:V1349" si="176">IF(C1286="","",(SUMIF($D$2:$D$23587,D1286,$P$2:$P$23587)))</f>
        <v/>
      </c>
      <c r="W1286" s="69" t="e">
        <f>VLOOKUP(F1286,'Input Log'!$E$6:$V$50000,18,FALSE)</f>
        <v>#N/A</v>
      </c>
      <c r="X1286" s="64" t="e">
        <f>VLOOKUP(E1286,'Supply Log'!$Z$6:$AB$699,2,FALSE)</f>
        <v>#N/A</v>
      </c>
      <c r="Y1286" s="64" t="e">
        <f>VLOOKUP(E1286,'Supply Log'!$E$6:$X$618,20,FALSE)</f>
        <v>#N/A</v>
      </c>
      <c r="Z1286" s="64"/>
      <c r="AA1286" s="64"/>
    </row>
    <row r="1287" spans="1:27" ht="15.75" customHeight="1">
      <c r="A1287" s="67" t="str">
        <f t="shared" si="169"/>
        <v/>
      </c>
      <c r="B1287" s="65">
        <f t="shared" si="171"/>
        <v>1199</v>
      </c>
      <c r="C1287" s="68" t="str">
        <f t="shared" si="170"/>
        <v/>
      </c>
      <c r="D1287" s="69"/>
      <c r="E1287" s="66"/>
      <c r="F1287" s="66"/>
      <c r="G1287" s="65" t="e">
        <f>VLOOKUP(E1287,'Supply Log'!$E$6:$T$999,2,FALSE)</f>
        <v>#N/A</v>
      </c>
      <c r="H1287" s="65" t="e">
        <f>VLOOKUP(E1287,'Supply Log'!$E$6:$T$999,3,FALSE)</f>
        <v>#N/A</v>
      </c>
      <c r="I1287" s="77"/>
      <c r="J1287" s="65" t="e">
        <f>VLOOKUP(E1287,'Supply Log'!$E$6:$T$277,5,FALSE)</f>
        <v>#N/A</v>
      </c>
      <c r="K1287" s="65" t="e">
        <f>VLOOKUP(E1287,'Supply Log'!$E$6:$T$277,6,FALSE)</f>
        <v>#N/A</v>
      </c>
      <c r="L1287" s="65" t="e">
        <f>VLOOKUP(E1287,'Supply Log'!$E$6:$T$277,7,FALSE)</f>
        <v>#N/A</v>
      </c>
      <c r="M1287" s="65" t="e">
        <f>VLOOKUP(E1287,'Supply Log'!$E$6:$T$277,8,FALSE)</f>
        <v>#N/A</v>
      </c>
      <c r="N1287" s="65" t="e">
        <f>VLOOKUP(E1287,'Supply Log'!$E$6:$T$277,9,FALSE)</f>
        <v>#N/A</v>
      </c>
      <c r="O1287" s="65" t="e">
        <f>VLOOKUP(E1287,'Supply Log'!$E$6:$T$277,10,FALSE)</f>
        <v>#N/A</v>
      </c>
      <c r="P1287" s="29" t="e">
        <f t="shared" si="172"/>
        <v>#N/A</v>
      </c>
      <c r="Q1287" s="65" t="e">
        <f>VLOOKUP(E1287,'Supply Log'!$E$6:$T$277,12,FALSE)</f>
        <v>#N/A</v>
      </c>
      <c r="R1287" s="78" t="e">
        <f t="shared" si="173"/>
        <v>#N/A</v>
      </c>
      <c r="S1287" s="65"/>
      <c r="T1287" s="79" t="e">
        <f t="shared" si="174"/>
        <v>#N/A</v>
      </c>
      <c r="U1287" s="80" t="e">
        <f t="shared" si="175"/>
        <v>#N/A</v>
      </c>
      <c r="V1287" s="81" t="str">
        <f t="shared" si="176"/>
        <v/>
      </c>
      <c r="W1287" s="69" t="e">
        <f>VLOOKUP(F1287,'Input Log'!$E$6:$V$50000,18,FALSE)</f>
        <v>#N/A</v>
      </c>
      <c r="X1287" s="64" t="e">
        <f>VLOOKUP(E1287,'Supply Log'!$Z$6:$AB$699,2,FALSE)</f>
        <v>#N/A</v>
      </c>
      <c r="Y1287" s="64" t="e">
        <f>VLOOKUP(E1287,'Supply Log'!$E$6:$X$618,20,FALSE)</f>
        <v>#N/A</v>
      </c>
      <c r="Z1287" s="64"/>
      <c r="AA1287" s="64"/>
    </row>
    <row r="1288" spans="1:27" ht="15.75" customHeight="1">
      <c r="A1288" s="67" t="str">
        <f t="shared" si="169"/>
        <v/>
      </c>
      <c r="B1288" s="65">
        <f t="shared" si="171"/>
        <v>1200</v>
      </c>
      <c r="C1288" s="68" t="str">
        <f t="shared" si="170"/>
        <v/>
      </c>
      <c r="D1288" s="69"/>
      <c r="E1288" s="66"/>
      <c r="F1288" s="66"/>
      <c r="G1288" s="65" t="e">
        <f>VLOOKUP(E1288,'Supply Log'!$E$6:$T$999,2,FALSE)</f>
        <v>#N/A</v>
      </c>
      <c r="H1288" s="65" t="e">
        <f>VLOOKUP(E1288,'Supply Log'!$E$6:$T$999,3,FALSE)</f>
        <v>#N/A</v>
      </c>
      <c r="I1288" s="77"/>
      <c r="J1288" s="65" t="e">
        <f>VLOOKUP(E1288,'Supply Log'!$E$6:$T$277,5,FALSE)</f>
        <v>#N/A</v>
      </c>
      <c r="K1288" s="65" t="e">
        <f>VLOOKUP(E1288,'Supply Log'!$E$6:$T$277,6,FALSE)</f>
        <v>#N/A</v>
      </c>
      <c r="L1288" s="65" t="e">
        <f>VLOOKUP(E1288,'Supply Log'!$E$6:$T$277,7,FALSE)</f>
        <v>#N/A</v>
      </c>
      <c r="M1288" s="65" t="e">
        <f>VLOOKUP(E1288,'Supply Log'!$E$6:$T$277,8,FALSE)</f>
        <v>#N/A</v>
      </c>
      <c r="N1288" s="65" t="e">
        <f>VLOOKUP(E1288,'Supply Log'!$E$6:$T$277,9,FALSE)</f>
        <v>#N/A</v>
      </c>
      <c r="O1288" s="65" t="e">
        <f>VLOOKUP(E1288,'Supply Log'!$E$6:$T$277,10,FALSE)</f>
        <v>#N/A</v>
      </c>
      <c r="P1288" s="29" t="e">
        <f t="shared" si="172"/>
        <v>#N/A</v>
      </c>
      <c r="Q1288" s="65" t="e">
        <f>VLOOKUP(E1288,'Supply Log'!$E$6:$T$277,12,FALSE)</f>
        <v>#N/A</v>
      </c>
      <c r="R1288" s="78" t="e">
        <f t="shared" si="173"/>
        <v>#N/A</v>
      </c>
      <c r="S1288" s="65"/>
      <c r="T1288" s="79" t="e">
        <f t="shared" si="174"/>
        <v>#N/A</v>
      </c>
      <c r="U1288" s="80" t="e">
        <f t="shared" si="175"/>
        <v>#N/A</v>
      </c>
      <c r="V1288" s="81" t="str">
        <f t="shared" si="176"/>
        <v/>
      </c>
      <c r="W1288" s="69" t="e">
        <f>VLOOKUP(F1288,'Input Log'!$E$6:$V$50000,18,FALSE)</f>
        <v>#N/A</v>
      </c>
      <c r="X1288" s="64" t="e">
        <f>VLOOKUP(E1288,'Supply Log'!$Z$6:$AB$699,2,FALSE)</f>
        <v>#N/A</v>
      </c>
      <c r="Y1288" s="64" t="e">
        <f>VLOOKUP(E1288,'Supply Log'!$E$6:$X$618,20,FALSE)</f>
        <v>#N/A</v>
      </c>
      <c r="Z1288" s="64"/>
      <c r="AA1288" s="64"/>
    </row>
    <row r="1289" spans="1:27" ht="15.75" customHeight="1">
      <c r="A1289" s="67" t="str">
        <f t="shared" si="169"/>
        <v/>
      </c>
      <c r="B1289" s="65">
        <f t="shared" si="171"/>
        <v>1201</v>
      </c>
      <c r="C1289" s="68" t="str">
        <f t="shared" si="170"/>
        <v/>
      </c>
      <c r="D1289" s="69"/>
      <c r="E1289" s="66"/>
      <c r="F1289" s="66"/>
      <c r="G1289" s="65" t="e">
        <f>VLOOKUP(E1289,'Supply Log'!$E$6:$T$999,2,FALSE)</f>
        <v>#N/A</v>
      </c>
      <c r="H1289" s="65" t="e">
        <f>VLOOKUP(E1289,'Supply Log'!$E$6:$T$999,3,FALSE)</f>
        <v>#N/A</v>
      </c>
      <c r="I1289" s="77"/>
      <c r="J1289" s="65" t="e">
        <f>VLOOKUP(E1289,'Supply Log'!$E$6:$T$277,5,FALSE)</f>
        <v>#N/A</v>
      </c>
      <c r="K1289" s="65" t="e">
        <f>VLOOKUP(E1289,'Supply Log'!$E$6:$T$277,6,FALSE)</f>
        <v>#N/A</v>
      </c>
      <c r="L1289" s="65" t="e">
        <f>VLOOKUP(E1289,'Supply Log'!$E$6:$T$277,7,FALSE)</f>
        <v>#N/A</v>
      </c>
      <c r="M1289" s="65" t="e">
        <f>VLOOKUP(E1289,'Supply Log'!$E$6:$T$277,8,FALSE)</f>
        <v>#N/A</v>
      </c>
      <c r="N1289" s="65" t="e">
        <f>VLOOKUP(E1289,'Supply Log'!$E$6:$T$277,9,FALSE)</f>
        <v>#N/A</v>
      </c>
      <c r="O1289" s="65" t="e">
        <f>VLOOKUP(E1289,'Supply Log'!$E$6:$T$277,10,FALSE)</f>
        <v>#N/A</v>
      </c>
      <c r="P1289" s="29" t="e">
        <f t="shared" si="172"/>
        <v>#N/A</v>
      </c>
      <c r="Q1289" s="65" t="e">
        <f>VLOOKUP(E1289,'Supply Log'!$E$6:$T$277,12,FALSE)</f>
        <v>#N/A</v>
      </c>
      <c r="R1289" s="78" t="e">
        <f t="shared" si="173"/>
        <v>#N/A</v>
      </c>
      <c r="S1289" s="65"/>
      <c r="T1289" s="79" t="e">
        <f t="shared" si="174"/>
        <v>#N/A</v>
      </c>
      <c r="U1289" s="80" t="e">
        <f t="shared" si="175"/>
        <v>#N/A</v>
      </c>
      <c r="V1289" s="81" t="str">
        <f t="shared" si="176"/>
        <v/>
      </c>
      <c r="W1289" s="69" t="e">
        <f>VLOOKUP(F1289,'Input Log'!$E$6:$V$50000,18,FALSE)</f>
        <v>#N/A</v>
      </c>
      <c r="X1289" s="64" t="e">
        <f>VLOOKUP(E1289,'Supply Log'!$Z$6:$AB$699,2,FALSE)</f>
        <v>#N/A</v>
      </c>
      <c r="Y1289" s="64" t="e">
        <f>VLOOKUP(E1289,'Supply Log'!$E$6:$X$618,20,FALSE)</f>
        <v>#N/A</v>
      </c>
      <c r="Z1289" s="64"/>
      <c r="AA1289" s="64"/>
    </row>
    <row r="1290" spans="1:27" ht="15.75" customHeight="1">
      <c r="A1290" s="67" t="str">
        <f t="shared" si="169"/>
        <v/>
      </c>
      <c r="B1290" s="65">
        <f t="shared" si="171"/>
        <v>1202</v>
      </c>
      <c r="C1290" s="68" t="str">
        <f t="shared" si="170"/>
        <v/>
      </c>
      <c r="D1290" s="69"/>
      <c r="E1290" s="66"/>
      <c r="F1290" s="66"/>
      <c r="G1290" s="65" t="e">
        <f>VLOOKUP(E1290,'Supply Log'!$E$6:$T$999,2,FALSE)</f>
        <v>#N/A</v>
      </c>
      <c r="H1290" s="65" t="e">
        <f>VLOOKUP(E1290,'Supply Log'!$E$6:$T$999,3,FALSE)</f>
        <v>#N/A</v>
      </c>
      <c r="I1290" s="77"/>
      <c r="J1290" s="65" t="e">
        <f>VLOOKUP(E1290,'Supply Log'!$E$6:$T$277,5,FALSE)</f>
        <v>#N/A</v>
      </c>
      <c r="K1290" s="65" t="e">
        <f>VLOOKUP(E1290,'Supply Log'!$E$6:$T$277,6,FALSE)</f>
        <v>#N/A</v>
      </c>
      <c r="L1290" s="65" t="e">
        <f>VLOOKUP(E1290,'Supply Log'!$E$6:$T$277,7,FALSE)</f>
        <v>#N/A</v>
      </c>
      <c r="M1290" s="65" t="e">
        <f>VLOOKUP(E1290,'Supply Log'!$E$6:$T$277,8,FALSE)</f>
        <v>#N/A</v>
      </c>
      <c r="N1290" s="65" t="e">
        <f>VLOOKUP(E1290,'Supply Log'!$E$6:$T$277,9,FALSE)</f>
        <v>#N/A</v>
      </c>
      <c r="O1290" s="65" t="e">
        <f>VLOOKUP(E1290,'Supply Log'!$E$6:$T$277,10,FALSE)</f>
        <v>#N/A</v>
      </c>
      <c r="P1290" s="29" t="e">
        <f t="shared" si="172"/>
        <v>#N/A</v>
      </c>
      <c r="Q1290" s="65" t="e">
        <f>VLOOKUP(E1290,'Supply Log'!$E$6:$T$277,12,FALSE)</f>
        <v>#N/A</v>
      </c>
      <c r="R1290" s="78" t="e">
        <f t="shared" si="173"/>
        <v>#N/A</v>
      </c>
      <c r="S1290" s="65"/>
      <c r="T1290" s="79" t="e">
        <f t="shared" si="174"/>
        <v>#N/A</v>
      </c>
      <c r="U1290" s="80" t="e">
        <f t="shared" si="175"/>
        <v>#N/A</v>
      </c>
      <c r="V1290" s="81" t="str">
        <f t="shared" si="176"/>
        <v/>
      </c>
      <c r="W1290" s="69" t="e">
        <f>VLOOKUP(F1290,'Input Log'!$E$6:$V$50000,18,FALSE)</f>
        <v>#N/A</v>
      </c>
      <c r="X1290" s="64" t="e">
        <f>VLOOKUP(E1290,'Supply Log'!$Z$6:$AB$699,2,FALSE)</f>
        <v>#N/A</v>
      </c>
      <c r="Y1290" s="64" t="e">
        <f>VLOOKUP(E1290,'Supply Log'!$E$6:$X$618,20,FALSE)</f>
        <v>#N/A</v>
      </c>
      <c r="Z1290" s="64"/>
      <c r="AA1290" s="64"/>
    </row>
    <row r="1291" spans="1:27" ht="15.75" customHeight="1">
      <c r="A1291" s="67" t="str">
        <f t="shared" si="169"/>
        <v/>
      </c>
      <c r="B1291" s="65">
        <f t="shared" si="171"/>
        <v>1203</v>
      </c>
      <c r="C1291" s="68" t="str">
        <f t="shared" si="170"/>
        <v/>
      </c>
      <c r="D1291" s="69"/>
      <c r="E1291" s="66"/>
      <c r="F1291" s="66"/>
      <c r="G1291" s="65" t="e">
        <f>VLOOKUP(E1291,'Supply Log'!$E$6:$T$999,2,FALSE)</f>
        <v>#N/A</v>
      </c>
      <c r="H1291" s="65" t="e">
        <f>VLOOKUP(E1291,'Supply Log'!$E$6:$T$999,3,FALSE)</f>
        <v>#N/A</v>
      </c>
      <c r="I1291" s="77"/>
      <c r="J1291" s="65" t="e">
        <f>VLOOKUP(E1291,'Supply Log'!$E$6:$T$277,5,FALSE)</f>
        <v>#N/A</v>
      </c>
      <c r="K1291" s="65" t="e">
        <f>VLOOKUP(E1291,'Supply Log'!$E$6:$T$277,6,FALSE)</f>
        <v>#N/A</v>
      </c>
      <c r="L1291" s="65" t="e">
        <f>VLOOKUP(E1291,'Supply Log'!$E$6:$T$277,7,FALSE)</f>
        <v>#N/A</v>
      </c>
      <c r="M1291" s="65" t="e">
        <f>VLOOKUP(E1291,'Supply Log'!$E$6:$T$277,8,FALSE)</f>
        <v>#N/A</v>
      </c>
      <c r="N1291" s="65" t="e">
        <f>VLOOKUP(E1291,'Supply Log'!$E$6:$T$277,9,FALSE)</f>
        <v>#N/A</v>
      </c>
      <c r="O1291" s="65" t="e">
        <f>VLOOKUP(E1291,'Supply Log'!$E$6:$T$277,10,FALSE)</f>
        <v>#N/A</v>
      </c>
      <c r="P1291" s="29" t="e">
        <f t="shared" si="172"/>
        <v>#N/A</v>
      </c>
      <c r="Q1291" s="65" t="e">
        <f>VLOOKUP(E1291,'Supply Log'!$E$6:$T$277,12,FALSE)</f>
        <v>#N/A</v>
      </c>
      <c r="R1291" s="78" t="e">
        <f t="shared" si="173"/>
        <v>#N/A</v>
      </c>
      <c r="S1291" s="65"/>
      <c r="T1291" s="79" t="e">
        <f t="shared" si="174"/>
        <v>#N/A</v>
      </c>
      <c r="U1291" s="80" t="e">
        <f t="shared" si="175"/>
        <v>#N/A</v>
      </c>
      <c r="V1291" s="81" t="str">
        <f t="shared" si="176"/>
        <v/>
      </c>
      <c r="W1291" s="69" t="e">
        <f>VLOOKUP(F1291,'Input Log'!$E$6:$V$50000,18,FALSE)</f>
        <v>#N/A</v>
      </c>
      <c r="X1291" s="64" t="e">
        <f>VLOOKUP(E1291,'Supply Log'!$Z$6:$AB$699,2,FALSE)</f>
        <v>#N/A</v>
      </c>
      <c r="Y1291" s="64" t="e">
        <f>VLOOKUP(E1291,'Supply Log'!$E$6:$X$618,20,FALSE)</f>
        <v>#N/A</v>
      </c>
      <c r="Z1291" s="64"/>
      <c r="AA1291" s="64"/>
    </row>
    <row r="1292" spans="1:27" ht="15.75" customHeight="1">
      <c r="A1292" s="67" t="str">
        <f t="shared" si="169"/>
        <v/>
      </c>
      <c r="B1292" s="65">
        <f t="shared" si="171"/>
        <v>1204</v>
      </c>
      <c r="C1292" s="68" t="str">
        <f t="shared" si="170"/>
        <v/>
      </c>
      <c r="D1292" s="69"/>
      <c r="E1292" s="66"/>
      <c r="F1292" s="66"/>
      <c r="G1292" s="65" t="e">
        <f>VLOOKUP(E1292,'Supply Log'!$E$6:$T$999,2,FALSE)</f>
        <v>#N/A</v>
      </c>
      <c r="H1292" s="65" t="e">
        <f>VLOOKUP(E1292,'Supply Log'!$E$6:$T$999,3,FALSE)</f>
        <v>#N/A</v>
      </c>
      <c r="I1292" s="77"/>
      <c r="J1292" s="65" t="e">
        <f>VLOOKUP(E1292,'Supply Log'!$E$6:$T$277,5,FALSE)</f>
        <v>#N/A</v>
      </c>
      <c r="K1292" s="65" t="e">
        <f>VLOOKUP(E1292,'Supply Log'!$E$6:$T$277,6,FALSE)</f>
        <v>#N/A</v>
      </c>
      <c r="L1292" s="65" t="e">
        <f>VLOOKUP(E1292,'Supply Log'!$E$6:$T$277,7,FALSE)</f>
        <v>#N/A</v>
      </c>
      <c r="M1292" s="65" t="e">
        <f>VLOOKUP(E1292,'Supply Log'!$E$6:$T$277,8,FALSE)</f>
        <v>#N/A</v>
      </c>
      <c r="N1292" s="65" t="e">
        <f>VLOOKUP(E1292,'Supply Log'!$E$6:$T$277,9,FALSE)</f>
        <v>#N/A</v>
      </c>
      <c r="O1292" s="65" t="e">
        <f>VLOOKUP(E1292,'Supply Log'!$E$6:$T$277,10,FALSE)</f>
        <v>#N/A</v>
      </c>
      <c r="P1292" s="29" t="e">
        <f t="shared" si="172"/>
        <v>#N/A</v>
      </c>
      <c r="Q1292" s="65" t="e">
        <f>VLOOKUP(E1292,'Supply Log'!$E$6:$T$277,12,FALSE)</f>
        <v>#N/A</v>
      </c>
      <c r="R1292" s="78" t="e">
        <f t="shared" si="173"/>
        <v>#N/A</v>
      </c>
      <c r="S1292" s="65"/>
      <c r="T1292" s="79" t="e">
        <f t="shared" si="174"/>
        <v>#N/A</v>
      </c>
      <c r="U1292" s="80" t="e">
        <f t="shared" si="175"/>
        <v>#N/A</v>
      </c>
      <c r="V1292" s="81" t="str">
        <f t="shared" si="176"/>
        <v/>
      </c>
      <c r="W1292" s="69" t="e">
        <f>VLOOKUP(F1292,'Input Log'!$E$6:$V$50000,18,FALSE)</f>
        <v>#N/A</v>
      </c>
      <c r="X1292" s="64" t="e">
        <f>VLOOKUP(E1292,'Supply Log'!$Z$6:$AB$699,2,FALSE)</f>
        <v>#N/A</v>
      </c>
      <c r="Y1292" s="64" t="e">
        <f>VLOOKUP(E1292,'Supply Log'!$E$6:$X$618,20,FALSE)</f>
        <v>#N/A</v>
      </c>
      <c r="Z1292" s="64"/>
      <c r="AA1292" s="64"/>
    </row>
    <row r="1293" spans="1:27" ht="15.75" customHeight="1">
      <c r="A1293" s="67" t="str">
        <f t="shared" si="169"/>
        <v/>
      </c>
      <c r="B1293" s="65">
        <f t="shared" si="171"/>
        <v>1205</v>
      </c>
      <c r="C1293" s="68" t="str">
        <f t="shared" si="170"/>
        <v/>
      </c>
      <c r="D1293" s="69"/>
      <c r="E1293" s="66"/>
      <c r="F1293" s="66"/>
      <c r="G1293" s="65" t="e">
        <f>VLOOKUP(E1293,'Supply Log'!$E$6:$T$999,2,FALSE)</f>
        <v>#N/A</v>
      </c>
      <c r="H1293" s="65" t="e">
        <f>VLOOKUP(E1293,'Supply Log'!$E$6:$T$999,3,FALSE)</f>
        <v>#N/A</v>
      </c>
      <c r="I1293" s="77"/>
      <c r="J1293" s="65" t="e">
        <f>VLOOKUP(E1293,'Supply Log'!$E$6:$T$277,5,FALSE)</f>
        <v>#N/A</v>
      </c>
      <c r="K1293" s="65" t="e">
        <f>VLOOKUP(E1293,'Supply Log'!$E$6:$T$277,6,FALSE)</f>
        <v>#N/A</v>
      </c>
      <c r="L1293" s="65" t="e">
        <f>VLOOKUP(E1293,'Supply Log'!$E$6:$T$277,7,FALSE)</f>
        <v>#N/A</v>
      </c>
      <c r="M1293" s="65" t="e">
        <f>VLOOKUP(E1293,'Supply Log'!$E$6:$T$277,8,FALSE)</f>
        <v>#N/A</v>
      </c>
      <c r="N1293" s="65" t="e">
        <f>VLOOKUP(E1293,'Supply Log'!$E$6:$T$277,9,FALSE)</f>
        <v>#N/A</v>
      </c>
      <c r="O1293" s="65" t="e">
        <f>VLOOKUP(E1293,'Supply Log'!$E$6:$T$277,10,FALSE)</f>
        <v>#N/A</v>
      </c>
      <c r="P1293" s="29" t="e">
        <f t="shared" si="172"/>
        <v>#N/A</v>
      </c>
      <c r="Q1293" s="65" t="e">
        <f>VLOOKUP(E1293,'Supply Log'!$E$6:$T$277,12,FALSE)</f>
        <v>#N/A</v>
      </c>
      <c r="R1293" s="78" t="e">
        <f t="shared" si="173"/>
        <v>#N/A</v>
      </c>
      <c r="S1293" s="65"/>
      <c r="T1293" s="79" t="e">
        <f t="shared" si="174"/>
        <v>#N/A</v>
      </c>
      <c r="U1293" s="80" t="e">
        <f t="shared" si="175"/>
        <v>#N/A</v>
      </c>
      <c r="V1293" s="81" t="str">
        <f t="shared" si="176"/>
        <v/>
      </c>
      <c r="W1293" s="69" t="e">
        <f>VLOOKUP(F1293,'Input Log'!$E$6:$V$50000,18,FALSE)</f>
        <v>#N/A</v>
      </c>
      <c r="X1293" s="64" t="e">
        <f>VLOOKUP(E1293,'Supply Log'!$Z$6:$AB$699,2,FALSE)</f>
        <v>#N/A</v>
      </c>
      <c r="Y1293" s="64" t="e">
        <f>VLOOKUP(E1293,'Supply Log'!$E$6:$X$618,20,FALSE)</f>
        <v>#N/A</v>
      </c>
      <c r="Z1293" s="64"/>
      <c r="AA1293" s="64"/>
    </row>
    <row r="1294" spans="1:27" ht="15.75" customHeight="1">
      <c r="A1294" s="67" t="str">
        <f t="shared" si="169"/>
        <v/>
      </c>
      <c r="B1294" s="65">
        <f t="shared" si="171"/>
        <v>1206</v>
      </c>
      <c r="C1294" s="68" t="str">
        <f t="shared" si="170"/>
        <v/>
      </c>
      <c r="D1294" s="69"/>
      <c r="E1294" s="66"/>
      <c r="F1294" s="66"/>
      <c r="G1294" s="65" t="e">
        <f>VLOOKUP(E1294,'Supply Log'!$E$6:$T$999,2,FALSE)</f>
        <v>#N/A</v>
      </c>
      <c r="H1294" s="65" t="e">
        <f>VLOOKUP(E1294,'Supply Log'!$E$6:$T$999,3,FALSE)</f>
        <v>#N/A</v>
      </c>
      <c r="I1294" s="77"/>
      <c r="J1294" s="65" t="e">
        <f>VLOOKUP(E1294,'Supply Log'!$E$6:$T$277,5,FALSE)</f>
        <v>#N/A</v>
      </c>
      <c r="K1294" s="65" t="e">
        <f>VLOOKUP(E1294,'Supply Log'!$E$6:$T$277,6,FALSE)</f>
        <v>#N/A</v>
      </c>
      <c r="L1294" s="65" t="e">
        <f>VLOOKUP(E1294,'Supply Log'!$E$6:$T$277,7,FALSE)</f>
        <v>#N/A</v>
      </c>
      <c r="M1294" s="65" t="e">
        <f>VLOOKUP(E1294,'Supply Log'!$E$6:$T$277,8,FALSE)</f>
        <v>#N/A</v>
      </c>
      <c r="N1294" s="65" t="e">
        <f>VLOOKUP(E1294,'Supply Log'!$E$6:$T$277,9,FALSE)</f>
        <v>#N/A</v>
      </c>
      <c r="O1294" s="65" t="e">
        <f>VLOOKUP(E1294,'Supply Log'!$E$6:$T$277,10,FALSE)</f>
        <v>#N/A</v>
      </c>
      <c r="P1294" s="29" t="e">
        <f t="shared" si="172"/>
        <v>#N/A</v>
      </c>
      <c r="Q1294" s="65" t="e">
        <f>VLOOKUP(E1294,'Supply Log'!$E$6:$T$277,12,FALSE)</f>
        <v>#N/A</v>
      </c>
      <c r="R1294" s="78" t="e">
        <f t="shared" si="173"/>
        <v>#N/A</v>
      </c>
      <c r="S1294" s="65"/>
      <c r="T1294" s="79" t="e">
        <f t="shared" si="174"/>
        <v>#N/A</v>
      </c>
      <c r="U1294" s="80" t="e">
        <f t="shared" si="175"/>
        <v>#N/A</v>
      </c>
      <c r="V1294" s="81" t="str">
        <f t="shared" si="176"/>
        <v/>
      </c>
      <c r="W1294" s="69" t="e">
        <f>VLOOKUP(F1294,'Input Log'!$E$6:$V$50000,18,FALSE)</f>
        <v>#N/A</v>
      </c>
      <c r="X1294" s="64" t="e">
        <f>VLOOKUP(E1294,'Supply Log'!$Z$6:$AB$699,2,FALSE)</f>
        <v>#N/A</v>
      </c>
      <c r="Y1294" s="64" t="e">
        <f>VLOOKUP(E1294,'Supply Log'!$E$6:$X$618,20,FALSE)</f>
        <v>#N/A</v>
      </c>
      <c r="Z1294" s="64"/>
      <c r="AA1294" s="64"/>
    </row>
    <row r="1295" spans="1:27" ht="15.75" customHeight="1">
      <c r="A1295" s="67" t="str">
        <f t="shared" si="169"/>
        <v/>
      </c>
      <c r="B1295" s="65">
        <f t="shared" si="171"/>
        <v>1207</v>
      </c>
      <c r="C1295" s="68" t="str">
        <f t="shared" si="170"/>
        <v/>
      </c>
      <c r="D1295" s="69"/>
      <c r="E1295" s="66"/>
      <c r="F1295" s="66"/>
      <c r="G1295" s="65" t="e">
        <f>VLOOKUP(E1295,'Supply Log'!$E$6:$T$999,2,FALSE)</f>
        <v>#N/A</v>
      </c>
      <c r="H1295" s="65" t="e">
        <f>VLOOKUP(E1295,'Supply Log'!$E$6:$T$999,3,FALSE)</f>
        <v>#N/A</v>
      </c>
      <c r="I1295" s="77"/>
      <c r="J1295" s="65" t="e">
        <f>VLOOKUP(E1295,'Supply Log'!$E$6:$T$277,5,FALSE)</f>
        <v>#N/A</v>
      </c>
      <c r="K1295" s="65" t="e">
        <f>VLOOKUP(E1295,'Supply Log'!$E$6:$T$277,6,FALSE)</f>
        <v>#N/A</v>
      </c>
      <c r="L1295" s="65" t="e">
        <f>VLOOKUP(E1295,'Supply Log'!$E$6:$T$277,7,FALSE)</f>
        <v>#N/A</v>
      </c>
      <c r="M1295" s="65" t="e">
        <f>VLOOKUP(E1295,'Supply Log'!$E$6:$T$277,8,FALSE)</f>
        <v>#N/A</v>
      </c>
      <c r="N1295" s="65" t="e">
        <f>VLOOKUP(E1295,'Supply Log'!$E$6:$T$277,9,FALSE)</f>
        <v>#N/A</v>
      </c>
      <c r="O1295" s="65" t="e">
        <f>VLOOKUP(E1295,'Supply Log'!$E$6:$T$277,10,FALSE)</f>
        <v>#N/A</v>
      </c>
      <c r="P1295" s="29" t="e">
        <f t="shared" si="172"/>
        <v>#N/A</v>
      </c>
      <c r="Q1295" s="65" t="e">
        <f>VLOOKUP(E1295,'Supply Log'!$E$6:$T$277,12,FALSE)</f>
        <v>#N/A</v>
      </c>
      <c r="R1295" s="78" t="e">
        <f t="shared" si="173"/>
        <v>#N/A</v>
      </c>
      <c r="S1295" s="65"/>
      <c r="T1295" s="79" t="e">
        <f t="shared" si="174"/>
        <v>#N/A</v>
      </c>
      <c r="U1295" s="80" t="e">
        <f t="shared" si="175"/>
        <v>#N/A</v>
      </c>
      <c r="V1295" s="81" t="str">
        <f t="shared" si="176"/>
        <v/>
      </c>
      <c r="W1295" s="69" t="e">
        <f>VLOOKUP(F1295,'Input Log'!$E$6:$V$50000,18,FALSE)</f>
        <v>#N/A</v>
      </c>
      <c r="X1295" s="64" t="e">
        <f>VLOOKUP(E1295,'Supply Log'!$Z$6:$AB$699,2,FALSE)</f>
        <v>#N/A</v>
      </c>
      <c r="Y1295" s="64" t="e">
        <f>VLOOKUP(E1295,'Supply Log'!$E$6:$X$618,20,FALSE)</f>
        <v>#N/A</v>
      </c>
      <c r="Z1295" s="64"/>
      <c r="AA1295" s="64"/>
    </row>
    <row r="1296" spans="1:27" ht="15.75" customHeight="1">
      <c r="A1296" s="67" t="str">
        <f t="shared" si="169"/>
        <v/>
      </c>
      <c r="B1296" s="65">
        <f t="shared" si="171"/>
        <v>1208</v>
      </c>
      <c r="C1296" s="68" t="str">
        <f t="shared" si="170"/>
        <v/>
      </c>
      <c r="D1296" s="69"/>
      <c r="E1296" s="66"/>
      <c r="F1296" s="66"/>
      <c r="G1296" s="65" t="e">
        <f>VLOOKUP(E1296,'Supply Log'!$E$6:$T$999,2,FALSE)</f>
        <v>#N/A</v>
      </c>
      <c r="H1296" s="65" t="e">
        <f>VLOOKUP(E1296,'Supply Log'!$E$6:$T$999,3,FALSE)</f>
        <v>#N/A</v>
      </c>
      <c r="I1296" s="77"/>
      <c r="J1296" s="65" t="e">
        <f>VLOOKUP(E1296,'Supply Log'!$E$6:$T$277,5,FALSE)</f>
        <v>#N/A</v>
      </c>
      <c r="K1296" s="65" t="e">
        <f>VLOOKUP(E1296,'Supply Log'!$E$6:$T$277,6,FALSE)</f>
        <v>#N/A</v>
      </c>
      <c r="L1296" s="65" t="e">
        <f>VLOOKUP(E1296,'Supply Log'!$E$6:$T$277,7,FALSE)</f>
        <v>#N/A</v>
      </c>
      <c r="M1296" s="65" t="e">
        <f>VLOOKUP(E1296,'Supply Log'!$E$6:$T$277,8,FALSE)</f>
        <v>#N/A</v>
      </c>
      <c r="N1296" s="65" t="e">
        <f>VLOOKUP(E1296,'Supply Log'!$E$6:$T$277,9,FALSE)</f>
        <v>#N/A</v>
      </c>
      <c r="O1296" s="65" t="e">
        <f>VLOOKUP(E1296,'Supply Log'!$E$6:$T$277,10,FALSE)</f>
        <v>#N/A</v>
      </c>
      <c r="P1296" s="29" t="e">
        <f t="shared" si="172"/>
        <v>#N/A</v>
      </c>
      <c r="Q1296" s="65" t="e">
        <f>VLOOKUP(E1296,'Supply Log'!$E$6:$T$277,12,FALSE)</f>
        <v>#N/A</v>
      </c>
      <c r="R1296" s="78" t="e">
        <f t="shared" si="173"/>
        <v>#N/A</v>
      </c>
      <c r="S1296" s="65"/>
      <c r="T1296" s="79" t="e">
        <f t="shared" si="174"/>
        <v>#N/A</v>
      </c>
      <c r="U1296" s="80" t="e">
        <f t="shared" si="175"/>
        <v>#N/A</v>
      </c>
      <c r="V1296" s="81" t="str">
        <f t="shared" si="176"/>
        <v/>
      </c>
      <c r="W1296" s="69" t="e">
        <f>VLOOKUP(F1296,'Input Log'!$E$6:$V$50000,18,FALSE)</f>
        <v>#N/A</v>
      </c>
      <c r="X1296" s="64" t="e">
        <f>VLOOKUP(E1296,'Supply Log'!$Z$6:$AB$699,2,FALSE)</f>
        <v>#N/A</v>
      </c>
      <c r="Y1296" s="64" t="e">
        <f>VLOOKUP(E1296,'Supply Log'!$E$6:$X$618,20,FALSE)</f>
        <v>#N/A</v>
      </c>
      <c r="Z1296" s="64"/>
      <c r="AA1296" s="64"/>
    </row>
    <row r="1297" spans="1:27" ht="15.75" customHeight="1">
      <c r="A1297" s="67" t="str">
        <f t="shared" si="169"/>
        <v/>
      </c>
      <c r="B1297" s="65">
        <f t="shared" si="171"/>
        <v>1209</v>
      </c>
      <c r="C1297" s="68" t="str">
        <f t="shared" si="170"/>
        <v/>
      </c>
      <c r="D1297" s="69"/>
      <c r="E1297" s="66"/>
      <c r="F1297" s="66"/>
      <c r="G1297" s="65" t="e">
        <f>VLOOKUP(E1297,'Supply Log'!$E$6:$T$999,2,FALSE)</f>
        <v>#N/A</v>
      </c>
      <c r="H1297" s="65" t="e">
        <f>VLOOKUP(E1297,'Supply Log'!$E$6:$T$999,3,FALSE)</f>
        <v>#N/A</v>
      </c>
      <c r="I1297" s="77"/>
      <c r="J1297" s="65" t="e">
        <f>VLOOKUP(E1297,'Supply Log'!$E$6:$T$277,5,FALSE)</f>
        <v>#N/A</v>
      </c>
      <c r="K1297" s="65" t="e">
        <f>VLOOKUP(E1297,'Supply Log'!$E$6:$T$277,6,FALSE)</f>
        <v>#N/A</v>
      </c>
      <c r="L1297" s="65" t="e">
        <f>VLOOKUP(E1297,'Supply Log'!$E$6:$T$277,7,FALSE)</f>
        <v>#N/A</v>
      </c>
      <c r="M1297" s="65" t="e">
        <f>VLOOKUP(E1297,'Supply Log'!$E$6:$T$277,8,FALSE)</f>
        <v>#N/A</v>
      </c>
      <c r="N1297" s="65" t="e">
        <f>VLOOKUP(E1297,'Supply Log'!$E$6:$T$277,9,FALSE)</f>
        <v>#N/A</v>
      </c>
      <c r="O1297" s="65" t="e">
        <f>VLOOKUP(E1297,'Supply Log'!$E$6:$T$277,10,FALSE)</f>
        <v>#N/A</v>
      </c>
      <c r="P1297" s="29" t="e">
        <f t="shared" si="172"/>
        <v>#N/A</v>
      </c>
      <c r="Q1297" s="65" t="e">
        <f>VLOOKUP(E1297,'Supply Log'!$E$6:$T$277,12,FALSE)</f>
        <v>#N/A</v>
      </c>
      <c r="R1297" s="78" t="e">
        <f t="shared" si="173"/>
        <v>#N/A</v>
      </c>
      <c r="S1297" s="65"/>
      <c r="T1297" s="79" t="e">
        <f t="shared" si="174"/>
        <v>#N/A</v>
      </c>
      <c r="U1297" s="80" t="e">
        <f t="shared" si="175"/>
        <v>#N/A</v>
      </c>
      <c r="V1297" s="81" t="str">
        <f t="shared" si="176"/>
        <v/>
      </c>
      <c r="W1297" s="69" t="e">
        <f>VLOOKUP(F1297,'Input Log'!$E$6:$V$50000,18,FALSE)</f>
        <v>#N/A</v>
      </c>
      <c r="X1297" s="64" t="e">
        <f>VLOOKUP(E1297,'Supply Log'!$Z$6:$AB$699,2,FALSE)</f>
        <v>#N/A</v>
      </c>
      <c r="Y1297" s="64" t="e">
        <f>VLOOKUP(E1297,'Supply Log'!$E$6:$X$618,20,FALSE)</f>
        <v>#N/A</v>
      </c>
      <c r="Z1297" s="64"/>
      <c r="AA1297" s="64"/>
    </row>
    <row r="1298" spans="1:27" ht="15.75" customHeight="1">
      <c r="A1298" s="67" t="str">
        <f t="shared" si="169"/>
        <v/>
      </c>
      <c r="B1298" s="65">
        <f t="shared" si="171"/>
        <v>1210</v>
      </c>
      <c r="C1298" s="68" t="str">
        <f t="shared" si="170"/>
        <v/>
      </c>
      <c r="D1298" s="69"/>
      <c r="E1298" s="66"/>
      <c r="F1298" s="66"/>
      <c r="G1298" s="65" t="e">
        <f>VLOOKUP(E1298,'Supply Log'!$E$6:$T$999,2,FALSE)</f>
        <v>#N/A</v>
      </c>
      <c r="H1298" s="65" t="e">
        <f>VLOOKUP(E1298,'Supply Log'!$E$6:$T$999,3,FALSE)</f>
        <v>#N/A</v>
      </c>
      <c r="I1298" s="77"/>
      <c r="J1298" s="65" t="e">
        <f>VLOOKUP(E1298,'Supply Log'!$E$6:$T$277,5,FALSE)</f>
        <v>#N/A</v>
      </c>
      <c r="K1298" s="65" t="e">
        <f>VLOOKUP(E1298,'Supply Log'!$E$6:$T$277,6,FALSE)</f>
        <v>#N/A</v>
      </c>
      <c r="L1298" s="65" t="e">
        <f>VLOOKUP(E1298,'Supply Log'!$E$6:$T$277,7,FALSE)</f>
        <v>#N/A</v>
      </c>
      <c r="M1298" s="65" t="e">
        <f>VLOOKUP(E1298,'Supply Log'!$E$6:$T$277,8,FALSE)</f>
        <v>#N/A</v>
      </c>
      <c r="N1298" s="65" t="e">
        <f>VLOOKUP(E1298,'Supply Log'!$E$6:$T$277,9,FALSE)</f>
        <v>#N/A</v>
      </c>
      <c r="O1298" s="65" t="e">
        <f>VLOOKUP(E1298,'Supply Log'!$E$6:$T$277,10,FALSE)</f>
        <v>#N/A</v>
      </c>
      <c r="P1298" s="29" t="e">
        <f t="shared" si="172"/>
        <v>#N/A</v>
      </c>
      <c r="Q1298" s="65" t="e">
        <f>VLOOKUP(E1298,'Supply Log'!$E$6:$T$277,12,FALSE)</f>
        <v>#N/A</v>
      </c>
      <c r="R1298" s="78" t="e">
        <f t="shared" si="173"/>
        <v>#N/A</v>
      </c>
      <c r="S1298" s="65"/>
      <c r="T1298" s="79" t="e">
        <f t="shared" si="174"/>
        <v>#N/A</v>
      </c>
      <c r="U1298" s="80" t="e">
        <f t="shared" si="175"/>
        <v>#N/A</v>
      </c>
      <c r="V1298" s="81" t="str">
        <f t="shared" si="176"/>
        <v/>
      </c>
      <c r="W1298" s="69" t="e">
        <f>VLOOKUP(F1298,'Input Log'!$E$6:$V$50000,18,FALSE)</f>
        <v>#N/A</v>
      </c>
      <c r="X1298" s="64" t="e">
        <f>VLOOKUP(E1298,'Supply Log'!$Z$6:$AB$699,2,FALSE)</f>
        <v>#N/A</v>
      </c>
      <c r="Y1298" s="64" t="e">
        <f>VLOOKUP(E1298,'Supply Log'!$E$6:$X$618,20,FALSE)</f>
        <v>#N/A</v>
      </c>
      <c r="Z1298" s="64"/>
      <c r="AA1298" s="64"/>
    </row>
    <row r="1299" spans="1:27" ht="15.75" customHeight="1">
      <c r="A1299" s="67" t="str">
        <f t="shared" si="169"/>
        <v/>
      </c>
      <c r="B1299" s="65">
        <f t="shared" si="171"/>
        <v>1211</v>
      </c>
      <c r="C1299" s="68" t="str">
        <f t="shared" si="170"/>
        <v/>
      </c>
      <c r="D1299" s="69"/>
      <c r="E1299" s="66"/>
      <c r="F1299" s="66"/>
      <c r="G1299" s="65" t="e">
        <f>VLOOKUP(E1299,'Supply Log'!$E$6:$T$999,2,FALSE)</f>
        <v>#N/A</v>
      </c>
      <c r="H1299" s="65" t="e">
        <f>VLOOKUP(E1299,'Supply Log'!$E$6:$T$999,3,FALSE)</f>
        <v>#N/A</v>
      </c>
      <c r="I1299" s="77"/>
      <c r="J1299" s="65" t="e">
        <f>VLOOKUP(E1299,'Supply Log'!$E$6:$T$277,5,FALSE)</f>
        <v>#N/A</v>
      </c>
      <c r="K1299" s="65" t="e">
        <f>VLOOKUP(E1299,'Supply Log'!$E$6:$T$277,6,FALSE)</f>
        <v>#N/A</v>
      </c>
      <c r="L1299" s="65" t="e">
        <f>VLOOKUP(E1299,'Supply Log'!$E$6:$T$277,7,FALSE)</f>
        <v>#N/A</v>
      </c>
      <c r="M1299" s="65" t="e">
        <f>VLOOKUP(E1299,'Supply Log'!$E$6:$T$277,8,FALSE)</f>
        <v>#N/A</v>
      </c>
      <c r="N1299" s="65" t="e">
        <f>VLOOKUP(E1299,'Supply Log'!$E$6:$T$277,9,FALSE)</f>
        <v>#N/A</v>
      </c>
      <c r="O1299" s="65" t="e">
        <f>VLOOKUP(E1299,'Supply Log'!$E$6:$T$277,10,FALSE)</f>
        <v>#N/A</v>
      </c>
      <c r="P1299" s="29" t="e">
        <f t="shared" si="172"/>
        <v>#N/A</v>
      </c>
      <c r="Q1299" s="65" t="e">
        <f>VLOOKUP(E1299,'Supply Log'!$E$6:$T$277,12,FALSE)</f>
        <v>#N/A</v>
      </c>
      <c r="R1299" s="78" t="e">
        <f t="shared" si="173"/>
        <v>#N/A</v>
      </c>
      <c r="S1299" s="65"/>
      <c r="T1299" s="79" t="e">
        <f t="shared" si="174"/>
        <v>#N/A</v>
      </c>
      <c r="U1299" s="80" t="e">
        <f t="shared" si="175"/>
        <v>#N/A</v>
      </c>
      <c r="V1299" s="81" t="str">
        <f t="shared" si="176"/>
        <v/>
      </c>
      <c r="W1299" s="69" t="e">
        <f>VLOOKUP(F1299,'Input Log'!$E$6:$V$50000,18,FALSE)</f>
        <v>#N/A</v>
      </c>
      <c r="X1299" s="64" t="e">
        <f>VLOOKUP(E1299,'Supply Log'!$Z$6:$AB$699,2,FALSE)</f>
        <v>#N/A</v>
      </c>
      <c r="Y1299" s="64" t="e">
        <f>VLOOKUP(E1299,'Supply Log'!$E$6:$X$618,20,FALSE)</f>
        <v>#N/A</v>
      </c>
      <c r="Z1299" s="64"/>
      <c r="AA1299" s="64"/>
    </row>
    <row r="1300" spans="1:27" ht="15.75" customHeight="1">
      <c r="A1300" s="67" t="str">
        <f t="shared" si="169"/>
        <v/>
      </c>
      <c r="B1300" s="65">
        <f t="shared" si="171"/>
        <v>1212</v>
      </c>
      <c r="C1300" s="68" t="str">
        <f t="shared" si="170"/>
        <v/>
      </c>
      <c r="D1300" s="69"/>
      <c r="E1300" s="66"/>
      <c r="F1300" s="66"/>
      <c r="G1300" s="65" t="e">
        <f>VLOOKUP(E1300,'Supply Log'!$E$6:$T$999,2,FALSE)</f>
        <v>#N/A</v>
      </c>
      <c r="H1300" s="65" t="e">
        <f>VLOOKUP(E1300,'Supply Log'!$E$6:$T$999,3,FALSE)</f>
        <v>#N/A</v>
      </c>
      <c r="I1300" s="77"/>
      <c r="J1300" s="65" t="e">
        <f>VLOOKUP(E1300,'Supply Log'!$E$6:$T$277,5,FALSE)</f>
        <v>#N/A</v>
      </c>
      <c r="K1300" s="65" t="e">
        <f>VLOOKUP(E1300,'Supply Log'!$E$6:$T$277,6,FALSE)</f>
        <v>#N/A</v>
      </c>
      <c r="L1300" s="65" t="e">
        <f>VLOOKUP(E1300,'Supply Log'!$E$6:$T$277,7,FALSE)</f>
        <v>#N/A</v>
      </c>
      <c r="M1300" s="65" t="e">
        <f>VLOOKUP(E1300,'Supply Log'!$E$6:$T$277,8,FALSE)</f>
        <v>#N/A</v>
      </c>
      <c r="N1300" s="65" t="e">
        <f>VLOOKUP(E1300,'Supply Log'!$E$6:$T$277,9,FALSE)</f>
        <v>#N/A</v>
      </c>
      <c r="O1300" s="65" t="e">
        <f>VLOOKUP(E1300,'Supply Log'!$E$6:$T$277,10,FALSE)</f>
        <v>#N/A</v>
      </c>
      <c r="P1300" s="29" t="e">
        <f t="shared" si="172"/>
        <v>#N/A</v>
      </c>
      <c r="Q1300" s="65" t="e">
        <f>VLOOKUP(E1300,'Supply Log'!$E$6:$T$277,12,FALSE)</f>
        <v>#N/A</v>
      </c>
      <c r="R1300" s="78" t="e">
        <f t="shared" si="173"/>
        <v>#N/A</v>
      </c>
      <c r="S1300" s="65"/>
      <c r="T1300" s="79" t="e">
        <f t="shared" si="174"/>
        <v>#N/A</v>
      </c>
      <c r="U1300" s="80" t="e">
        <f t="shared" si="175"/>
        <v>#N/A</v>
      </c>
      <c r="V1300" s="81" t="str">
        <f t="shared" si="176"/>
        <v/>
      </c>
      <c r="W1300" s="69" t="e">
        <f>VLOOKUP(F1300,'Input Log'!$E$6:$V$50000,18,FALSE)</f>
        <v>#N/A</v>
      </c>
      <c r="X1300" s="64" t="e">
        <f>VLOOKUP(E1300,'Supply Log'!$Z$6:$AB$699,2,FALSE)</f>
        <v>#N/A</v>
      </c>
      <c r="Y1300" s="64" t="e">
        <f>VLOOKUP(E1300,'Supply Log'!$E$6:$X$618,20,FALSE)</f>
        <v>#N/A</v>
      </c>
      <c r="Z1300" s="64"/>
      <c r="AA1300" s="64"/>
    </row>
    <row r="1301" spans="1:27" ht="15.75" customHeight="1">
      <c r="A1301" s="67" t="str">
        <f t="shared" si="169"/>
        <v/>
      </c>
      <c r="B1301" s="65">
        <f t="shared" si="171"/>
        <v>1213</v>
      </c>
      <c r="C1301" s="68" t="str">
        <f t="shared" si="170"/>
        <v/>
      </c>
      <c r="D1301" s="69"/>
      <c r="E1301" s="66"/>
      <c r="F1301" s="66"/>
      <c r="G1301" s="65" t="e">
        <f>VLOOKUP(E1301,'Supply Log'!$E$6:$T$999,2,FALSE)</f>
        <v>#N/A</v>
      </c>
      <c r="H1301" s="65" t="e">
        <f>VLOOKUP(E1301,'Supply Log'!$E$6:$T$999,3,FALSE)</f>
        <v>#N/A</v>
      </c>
      <c r="I1301" s="77"/>
      <c r="J1301" s="65" t="e">
        <f>VLOOKUP(E1301,'Supply Log'!$E$6:$T$277,5,FALSE)</f>
        <v>#N/A</v>
      </c>
      <c r="K1301" s="65" t="e">
        <f>VLOOKUP(E1301,'Supply Log'!$E$6:$T$277,6,FALSE)</f>
        <v>#N/A</v>
      </c>
      <c r="L1301" s="65" t="e">
        <f>VLOOKUP(E1301,'Supply Log'!$E$6:$T$277,7,FALSE)</f>
        <v>#N/A</v>
      </c>
      <c r="M1301" s="65" t="e">
        <f>VLOOKUP(E1301,'Supply Log'!$E$6:$T$277,8,FALSE)</f>
        <v>#N/A</v>
      </c>
      <c r="N1301" s="65" t="e">
        <f>VLOOKUP(E1301,'Supply Log'!$E$6:$T$277,9,FALSE)</f>
        <v>#N/A</v>
      </c>
      <c r="O1301" s="65" t="e">
        <f>VLOOKUP(E1301,'Supply Log'!$E$6:$T$277,10,FALSE)</f>
        <v>#N/A</v>
      </c>
      <c r="P1301" s="29" t="e">
        <f t="shared" si="172"/>
        <v>#N/A</v>
      </c>
      <c r="Q1301" s="65" t="e">
        <f>VLOOKUP(E1301,'Supply Log'!$E$6:$T$277,12,FALSE)</f>
        <v>#N/A</v>
      </c>
      <c r="R1301" s="78" t="e">
        <f t="shared" si="173"/>
        <v>#N/A</v>
      </c>
      <c r="S1301" s="65"/>
      <c r="T1301" s="79" t="e">
        <f t="shared" si="174"/>
        <v>#N/A</v>
      </c>
      <c r="U1301" s="80" t="e">
        <f t="shared" si="175"/>
        <v>#N/A</v>
      </c>
      <c r="V1301" s="81" t="str">
        <f t="shared" si="176"/>
        <v/>
      </c>
      <c r="W1301" s="69" t="e">
        <f>VLOOKUP(F1301,'Input Log'!$E$6:$V$50000,18,FALSE)</f>
        <v>#N/A</v>
      </c>
      <c r="X1301" s="64" t="e">
        <f>VLOOKUP(E1301,'Supply Log'!$Z$6:$AB$699,2,FALSE)</f>
        <v>#N/A</v>
      </c>
      <c r="Y1301" s="64" t="e">
        <f>VLOOKUP(E1301,'Supply Log'!$E$6:$X$618,20,FALSE)</f>
        <v>#N/A</v>
      </c>
      <c r="Z1301" s="64"/>
      <c r="AA1301" s="64"/>
    </row>
    <row r="1302" spans="1:27" ht="15.75" customHeight="1">
      <c r="A1302" s="67" t="str">
        <f t="shared" si="169"/>
        <v/>
      </c>
      <c r="B1302" s="65">
        <f t="shared" si="171"/>
        <v>1214</v>
      </c>
      <c r="C1302" s="68" t="str">
        <f t="shared" si="170"/>
        <v/>
      </c>
      <c r="D1302" s="69"/>
      <c r="E1302" s="66"/>
      <c r="F1302" s="66"/>
      <c r="G1302" s="65" t="e">
        <f>VLOOKUP(E1302,'Supply Log'!$E$6:$T$999,2,FALSE)</f>
        <v>#N/A</v>
      </c>
      <c r="H1302" s="65" t="e">
        <f>VLOOKUP(E1302,'Supply Log'!$E$6:$T$999,3,FALSE)</f>
        <v>#N/A</v>
      </c>
      <c r="I1302" s="77"/>
      <c r="J1302" s="65" t="e">
        <f>VLOOKUP(E1302,'Supply Log'!$E$6:$T$277,5,FALSE)</f>
        <v>#N/A</v>
      </c>
      <c r="K1302" s="65" t="e">
        <f>VLOOKUP(E1302,'Supply Log'!$E$6:$T$277,6,FALSE)</f>
        <v>#N/A</v>
      </c>
      <c r="L1302" s="65" t="e">
        <f>VLOOKUP(E1302,'Supply Log'!$E$6:$T$277,7,FALSE)</f>
        <v>#N/A</v>
      </c>
      <c r="M1302" s="65" t="e">
        <f>VLOOKUP(E1302,'Supply Log'!$E$6:$T$277,8,FALSE)</f>
        <v>#N/A</v>
      </c>
      <c r="N1302" s="65" t="e">
        <f>VLOOKUP(E1302,'Supply Log'!$E$6:$T$277,9,FALSE)</f>
        <v>#N/A</v>
      </c>
      <c r="O1302" s="65" t="e">
        <f>VLOOKUP(E1302,'Supply Log'!$E$6:$T$277,10,FALSE)</f>
        <v>#N/A</v>
      </c>
      <c r="P1302" s="29" t="e">
        <f t="shared" si="172"/>
        <v>#N/A</v>
      </c>
      <c r="Q1302" s="65" t="e">
        <f>VLOOKUP(E1302,'Supply Log'!$E$6:$T$277,12,FALSE)</f>
        <v>#N/A</v>
      </c>
      <c r="R1302" s="78" t="e">
        <f t="shared" si="173"/>
        <v>#N/A</v>
      </c>
      <c r="S1302" s="65"/>
      <c r="T1302" s="79" t="e">
        <f t="shared" si="174"/>
        <v>#N/A</v>
      </c>
      <c r="U1302" s="80" t="e">
        <f t="shared" si="175"/>
        <v>#N/A</v>
      </c>
      <c r="V1302" s="81" t="str">
        <f t="shared" si="176"/>
        <v/>
      </c>
      <c r="W1302" s="69" t="e">
        <f>VLOOKUP(F1302,'Input Log'!$E$6:$V$50000,18,FALSE)</f>
        <v>#N/A</v>
      </c>
      <c r="X1302" s="64" t="e">
        <f>VLOOKUP(E1302,'Supply Log'!$Z$6:$AB$699,2,FALSE)</f>
        <v>#N/A</v>
      </c>
      <c r="Y1302" s="64" t="e">
        <f>VLOOKUP(E1302,'Supply Log'!$E$6:$X$618,20,FALSE)</f>
        <v>#N/A</v>
      </c>
      <c r="Z1302" s="64"/>
      <c r="AA1302" s="64"/>
    </row>
    <row r="1303" spans="1:27" ht="15.75" customHeight="1">
      <c r="A1303" s="67" t="str">
        <f t="shared" si="169"/>
        <v/>
      </c>
      <c r="B1303" s="65">
        <f t="shared" si="171"/>
        <v>1215</v>
      </c>
      <c r="C1303" s="68" t="str">
        <f t="shared" si="170"/>
        <v/>
      </c>
      <c r="D1303" s="69"/>
      <c r="E1303" s="66"/>
      <c r="F1303" s="66"/>
      <c r="G1303" s="65" t="e">
        <f>VLOOKUP(E1303,'Supply Log'!$E$6:$T$999,2,FALSE)</f>
        <v>#N/A</v>
      </c>
      <c r="H1303" s="65" t="e">
        <f>VLOOKUP(E1303,'Supply Log'!$E$6:$T$999,3,FALSE)</f>
        <v>#N/A</v>
      </c>
      <c r="I1303" s="77"/>
      <c r="J1303" s="65" t="e">
        <f>VLOOKUP(E1303,'Supply Log'!$E$6:$T$277,5,FALSE)</f>
        <v>#N/A</v>
      </c>
      <c r="K1303" s="65" t="e">
        <f>VLOOKUP(E1303,'Supply Log'!$E$6:$T$277,6,FALSE)</f>
        <v>#N/A</v>
      </c>
      <c r="L1303" s="65" t="e">
        <f>VLOOKUP(E1303,'Supply Log'!$E$6:$T$277,7,FALSE)</f>
        <v>#N/A</v>
      </c>
      <c r="M1303" s="65" t="e">
        <f>VLOOKUP(E1303,'Supply Log'!$E$6:$T$277,8,FALSE)</f>
        <v>#N/A</v>
      </c>
      <c r="N1303" s="65" t="e">
        <f>VLOOKUP(E1303,'Supply Log'!$E$6:$T$277,9,FALSE)</f>
        <v>#N/A</v>
      </c>
      <c r="O1303" s="65" t="e">
        <f>VLOOKUP(E1303,'Supply Log'!$E$6:$T$277,10,FALSE)</f>
        <v>#N/A</v>
      </c>
      <c r="P1303" s="29" t="e">
        <f t="shared" si="172"/>
        <v>#N/A</v>
      </c>
      <c r="Q1303" s="65" t="e">
        <f>VLOOKUP(E1303,'Supply Log'!$E$6:$T$277,12,FALSE)</f>
        <v>#N/A</v>
      </c>
      <c r="R1303" s="78" t="e">
        <f t="shared" si="173"/>
        <v>#N/A</v>
      </c>
      <c r="S1303" s="65"/>
      <c r="T1303" s="79" t="e">
        <f t="shared" si="174"/>
        <v>#N/A</v>
      </c>
      <c r="U1303" s="80" t="e">
        <f t="shared" si="175"/>
        <v>#N/A</v>
      </c>
      <c r="V1303" s="81" t="str">
        <f t="shared" si="176"/>
        <v/>
      </c>
      <c r="W1303" s="69" t="e">
        <f>VLOOKUP(F1303,'Input Log'!$E$6:$V$50000,18,FALSE)</f>
        <v>#N/A</v>
      </c>
      <c r="X1303" s="64" t="e">
        <f>VLOOKUP(E1303,'Supply Log'!$Z$6:$AB$699,2,FALSE)</f>
        <v>#N/A</v>
      </c>
      <c r="Y1303" s="64" t="e">
        <f>VLOOKUP(E1303,'Supply Log'!$E$6:$X$618,20,FALSE)</f>
        <v>#N/A</v>
      </c>
      <c r="Z1303" s="64"/>
      <c r="AA1303" s="64"/>
    </row>
    <row r="1304" spans="1:27" ht="15.75" customHeight="1">
      <c r="A1304" s="67" t="str">
        <f t="shared" si="169"/>
        <v/>
      </c>
      <c r="B1304" s="65">
        <f t="shared" si="171"/>
        <v>1216</v>
      </c>
      <c r="C1304" s="68" t="str">
        <f t="shared" si="170"/>
        <v/>
      </c>
      <c r="D1304" s="69"/>
      <c r="E1304" s="66"/>
      <c r="F1304" s="66"/>
      <c r="G1304" s="65" t="e">
        <f>VLOOKUP(E1304,'Supply Log'!$E$6:$T$999,2,FALSE)</f>
        <v>#N/A</v>
      </c>
      <c r="H1304" s="65" t="e">
        <f>VLOOKUP(E1304,'Supply Log'!$E$6:$T$999,3,FALSE)</f>
        <v>#N/A</v>
      </c>
      <c r="I1304" s="77"/>
      <c r="J1304" s="65" t="e">
        <f>VLOOKUP(E1304,'Supply Log'!$E$6:$T$277,5,FALSE)</f>
        <v>#N/A</v>
      </c>
      <c r="K1304" s="65" t="e">
        <f>VLOOKUP(E1304,'Supply Log'!$E$6:$T$277,6,FALSE)</f>
        <v>#N/A</v>
      </c>
      <c r="L1304" s="65" t="e">
        <f>VLOOKUP(E1304,'Supply Log'!$E$6:$T$277,7,FALSE)</f>
        <v>#N/A</v>
      </c>
      <c r="M1304" s="65" t="e">
        <f>VLOOKUP(E1304,'Supply Log'!$E$6:$T$277,8,FALSE)</f>
        <v>#N/A</v>
      </c>
      <c r="N1304" s="65" t="e">
        <f>VLOOKUP(E1304,'Supply Log'!$E$6:$T$277,9,FALSE)</f>
        <v>#N/A</v>
      </c>
      <c r="O1304" s="65" t="e">
        <f>VLOOKUP(E1304,'Supply Log'!$E$6:$T$277,10,FALSE)</f>
        <v>#N/A</v>
      </c>
      <c r="P1304" s="29" t="e">
        <f t="shared" si="172"/>
        <v>#N/A</v>
      </c>
      <c r="Q1304" s="65" t="e">
        <f>VLOOKUP(E1304,'Supply Log'!$E$6:$T$277,12,FALSE)</f>
        <v>#N/A</v>
      </c>
      <c r="R1304" s="78" t="e">
        <f t="shared" si="173"/>
        <v>#N/A</v>
      </c>
      <c r="S1304" s="65"/>
      <c r="T1304" s="79" t="e">
        <f t="shared" si="174"/>
        <v>#N/A</v>
      </c>
      <c r="U1304" s="80" t="e">
        <f t="shared" si="175"/>
        <v>#N/A</v>
      </c>
      <c r="V1304" s="81" t="str">
        <f t="shared" si="176"/>
        <v/>
      </c>
      <c r="W1304" s="69" t="e">
        <f>VLOOKUP(F1304,'Input Log'!$E$6:$V$50000,18,FALSE)</f>
        <v>#N/A</v>
      </c>
      <c r="X1304" s="64" t="e">
        <f>VLOOKUP(E1304,'Supply Log'!$Z$6:$AB$699,2,FALSE)</f>
        <v>#N/A</v>
      </c>
      <c r="Y1304" s="64" t="e">
        <f>VLOOKUP(E1304,'Supply Log'!$E$6:$X$618,20,FALSE)</f>
        <v>#N/A</v>
      </c>
      <c r="Z1304" s="64"/>
      <c r="AA1304" s="64"/>
    </row>
    <row r="1305" spans="1:27" ht="15.75" customHeight="1">
      <c r="A1305" s="67" t="str">
        <f t="shared" si="169"/>
        <v/>
      </c>
      <c r="B1305" s="65">
        <f t="shared" si="171"/>
        <v>1217</v>
      </c>
      <c r="C1305" s="68" t="str">
        <f t="shared" si="170"/>
        <v/>
      </c>
      <c r="D1305" s="69"/>
      <c r="E1305" s="66"/>
      <c r="F1305" s="66"/>
      <c r="G1305" s="65" t="e">
        <f>VLOOKUP(E1305,'Supply Log'!$E$6:$T$999,2,FALSE)</f>
        <v>#N/A</v>
      </c>
      <c r="H1305" s="65" t="e">
        <f>VLOOKUP(E1305,'Supply Log'!$E$6:$T$999,3,FALSE)</f>
        <v>#N/A</v>
      </c>
      <c r="I1305" s="77"/>
      <c r="J1305" s="65" t="e">
        <f>VLOOKUP(E1305,'Supply Log'!$E$6:$T$277,5,FALSE)</f>
        <v>#N/A</v>
      </c>
      <c r="K1305" s="65" t="e">
        <f>VLOOKUP(E1305,'Supply Log'!$E$6:$T$277,6,FALSE)</f>
        <v>#N/A</v>
      </c>
      <c r="L1305" s="65" t="e">
        <f>VLOOKUP(E1305,'Supply Log'!$E$6:$T$277,7,FALSE)</f>
        <v>#N/A</v>
      </c>
      <c r="M1305" s="65" t="e">
        <f>VLOOKUP(E1305,'Supply Log'!$E$6:$T$277,8,FALSE)</f>
        <v>#N/A</v>
      </c>
      <c r="N1305" s="65" t="e">
        <f>VLOOKUP(E1305,'Supply Log'!$E$6:$T$277,9,FALSE)</f>
        <v>#N/A</v>
      </c>
      <c r="O1305" s="65" t="e">
        <f>VLOOKUP(E1305,'Supply Log'!$E$6:$T$277,10,FALSE)</f>
        <v>#N/A</v>
      </c>
      <c r="P1305" s="29" t="e">
        <f t="shared" si="172"/>
        <v>#N/A</v>
      </c>
      <c r="Q1305" s="65" t="e">
        <f>VLOOKUP(E1305,'Supply Log'!$E$6:$T$277,12,FALSE)</f>
        <v>#N/A</v>
      </c>
      <c r="R1305" s="78" t="e">
        <f t="shared" si="173"/>
        <v>#N/A</v>
      </c>
      <c r="S1305" s="65"/>
      <c r="T1305" s="79" t="e">
        <f t="shared" si="174"/>
        <v>#N/A</v>
      </c>
      <c r="U1305" s="80" t="e">
        <f t="shared" si="175"/>
        <v>#N/A</v>
      </c>
      <c r="V1305" s="81" t="str">
        <f t="shared" si="176"/>
        <v/>
      </c>
      <c r="W1305" s="69" t="e">
        <f>VLOOKUP(F1305,'Input Log'!$E$6:$V$50000,18,FALSE)</f>
        <v>#N/A</v>
      </c>
      <c r="X1305" s="64" t="e">
        <f>VLOOKUP(E1305,'Supply Log'!$Z$6:$AB$699,2,FALSE)</f>
        <v>#N/A</v>
      </c>
      <c r="Y1305" s="64" t="e">
        <f>VLOOKUP(E1305,'Supply Log'!$E$6:$X$618,20,FALSE)</f>
        <v>#N/A</v>
      </c>
      <c r="Z1305" s="64"/>
      <c r="AA1305" s="64"/>
    </row>
    <row r="1306" spans="1:27" ht="15.75" customHeight="1">
      <c r="A1306" s="67" t="str">
        <f t="shared" si="169"/>
        <v/>
      </c>
      <c r="B1306" s="65">
        <f t="shared" si="171"/>
        <v>1218</v>
      </c>
      <c r="C1306" s="68" t="str">
        <f t="shared" si="170"/>
        <v/>
      </c>
      <c r="D1306" s="69"/>
      <c r="E1306" s="66"/>
      <c r="F1306" s="66"/>
      <c r="G1306" s="65" t="e">
        <f>VLOOKUP(E1306,'Supply Log'!$E$6:$T$999,2,FALSE)</f>
        <v>#N/A</v>
      </c>
      <c r="H1306" s="65" t="e">
        <f>VLOOKUP(E1306,'Supply Log'!$E$6:$T$999,3,FALSE)</f>
        <v>#N/A</v>
      </c>
      <c r="I1306" s="77"/>
      <c r="J1306" s="65" t="e">
        <f>VLOOKUP(E1306,'Supply Log'!$E$6:$T$277,5,FALSE)</f>
        <v>#N/A</v>
      </c>
      <c r="K1306" s="65" t="e">
        <f>VLOOKUP(E1306,'Supply Log'!$E$6:$T$277,6,FALSE)</f>
        <v>#N/A</v>
      </c>
      <c r="L1306" s="65" t="e">
        <f>VLOOKUP(E1306,'Supply Log'!$E$6:$T$277,7,FALSE)</f>
        <v>#N/A</v>
      </c>
      <c r="M1306" s="65" t="e">
        <f>VLOOKUP(E1306,'Supply Log'!$E$6:$T$277,8,FALSE)</f>
        <v>#N/A</v>
      </c>
      <c r="N1306" s="65" t="e">
        <f>VLOOKUP(E1306,'Supply Log'!$E$6:$T$277,9,FALSE)</f>
        <v>#N/A</v>
      </c>
      <c r="O1306" s="65" t="e">
        <f>VLOOKUP(E1306,'Supply Log'!$E$6:$T$277,10,FALSE)</f>
        <v>#N/A</v>
      </c>
      <c r="P1306" s="29" t="e">
        <f t="shared" si="172"/>
        <v>#N/A</v>
      </c>
      <c r="Q1306" s="65" t="e">
        <f>VLOOKUP(E1306,'Supply Log'!$E$6:$T$277,12,FALSE)</f>
        <v>#N/A</v>
      </c>
      <c r="R1306" s="78" t="e">
        <f t="shared" si="173"/>
        <v>#N/A</v>
      </c>
      <c r="S1306" s="65"/>
      <c r="T1306" s="79" t="e">
        <f t="shared" si="174"/>
        <v>#N/A</v>
      </c>
      <c r="U1306" s="80" t="e">
        <f t="shared" si="175"/>
        <v>#N/A</v>
      </c>
      <c r="V1306" s="81" t="str">
        <f t="shared" si="176"/>
        <v/>
      </c>
      <c r="W1306" s="69" t="e">
        <f>VLOOKUP(F1306,'Input Log'!$E$6:$V$50000,18,FALSE)</f>
        <v>#N/A</v>
      </c>
      <c r="X1306" s="64" t="e">
        <f>VLOOKUP(E1306,'Supply Log'!$Z$6:$AB$699,2,FALSE)</f>
        <v>#N/A</v>
      </c>
      <c r="Y1306" s="64" t="e">
        <f>VLOOKUP(E1306,'Supply Log'!$E$6:$X$618,20,FALSE)</f>
        <v>#N/A</v>
      </c>
      <c r="Z1306" s="64"/>
      <c r="AA1306" s="64"/>
    </row>
    <row r="1307" spans="1:27" ht="15.75" customHeight="1">
      <c r="A1307" s="67" t="str">
        <f t="shared" si="169"/>
        <v/>
      </c>
      <c r="B1307" s="65">
        <f t="shared" si="171"/>
        <v>1219</v>
      </c>
      <c r="C1307" s="68" t="str">
        <f t="shared" si="170"/>
        <v/>
      </c>
      <c r="D1307" s="69"/>
      <c r="E1307" s="66"/>
      <c r="F1307" s="66"/>
      <c r="G1307" s="65" t="e">
        <f>VLOOKUP(E1307,'Supply Log'!$E$6:$T$999,2,FALSE)</f>
        <v>#N/A</v>
      </c>
      <c r="H1307" s="65" t="e">
        <f>VLOOKUP(E1307,'Supply Log'!$E$6:$T$999,3,FALSE)</f>
        <v>#N/A</v>
      </c>
      <c r="I1307" s="77"/>
      <c r="J1307" s="65" t="e">
        <f>VLOOKUP(E1307,'Supply Log'!$E$6:$T$277,5,FALSE)</f>
        <v>#N/A</v>
      </c>
      <c r="K1307" s="65" t="e">
        <f>VLOOKUP(E1307,'Supply Log'!$E$6:$T$277,6,FALSE)</f>
        <v>#N/A</v>
      </c>
      <c r="L1307" s="65" t="e">
        <f>VLOOKUP(E1307,'Supply Log'!$E$6:$T$277,7,FALSE)</f>
        <v>#N/A</v>
      </c>
      <c r="M1307" s="65" t="e">
        <f>VLOOKUP(E1307,'Supply Log'!$E$6:$T$277,8,FALSE)</f>
        <v>#N/A</v>
      </c>
      <c r="N1307" s="65" t="e">
        <f>VLOOKUP(E1307,'Supply Log'!$E$6:$T$277,9,FALSE)</f>
        <v>#N/A</v>
      </c>
      <c r="O1307" s="65" t="e">
        <f>VLOOKUP(E1307,'Supply Log'!$E$6:$T$277,10,FALSE)</f>
        <v>#N/A</v>
      </c>
      <c r="P1307" s="29" t="e">
        <f t="shared" si="172"/>
        <v>#N/A</v>
      </c>
      <c r="Q1307" s="65" t="e">
        <f>VLOOKUP(E1307,'Supply Log'!$E$6:$T$277,12,FALSE)</f>
        <v>#N/A</v>
      </c>
      <c r="R1307" s="78" t="e">
        <f t="shared" si="173"/>
        <v>#N/A</v>
      </c>
      <c r="S1307" s="65"/>
      <c r="T1307" s="79" t="e">
        <f t="shared" si="174"/>
        <v>#N/A</v>
      </c>
      <c r="U1307" s="80" t="e">
        <f t="shared" si="175"/>
        <v>#N/A</v>
      </c>
      <c r="V1307" s="81" t="str">
        <f t="shared" si="176"/>
        <v/>
      </c>
      <c r="W1307" s="69" t="e">
        <f>VLOOKUP(F1307,'Input Log'!$E$6:$V$50000,18,FALSE)</f>
        <v>#N/A</v>
      </c>
      <c r="X1307" s="64" t="e">
        <f>VLOOKUP(E1307,'Supply Log'!$Z$6:$AB$699,2,FALSE)</f>
        <v>#N/A</v>
      </c>
      <c r="Y1307" s="64" t="e">
        <f>VLOOKUP(E1307,'Supply Log'!$E$6:$X$618,20,FALSE)</f>
        <v>#N/A</v>
      </c>
      <c r="Z1307" s="64"/>
      <c r="AA1307" s="64"/>
    </row>
    <row r="1308" spans="1:27" ht="15.75" customHeight="1">
      <c r="A1308" s="67" t="str">
        <f t="shared" si="169"/>
        <v/>
      </c>
      <c r="B1308" s="65">
        <f t="shared" si="171"/>
        <v>1220</v>
      </c>
      <c r="C1308" s="68" t="str">
        <f t="shared" si="170"/>
        <v/>
      </c>
      <c r="D1308" s="69"/>
      <c r="E1308" s="66"/>
      <c r="F1308" s="66"/>
      <c r="G1308" s="65" t="e">
        <f>VLOOKUP(E1308,'Supply Log'!$E$6:$T$999,2,FALSE)</f>
        <v>#N/A</v>
      </c>
      <c r="H1308" s="65" t="e">
        <f>VLOOKUP(E1308,'Supply Log'!$E$6:$T$999,3,FALSE)</f>
        <v>#N/A</v>
      </c>
      <c r="I1308" s="77"/>
      <c r="J1308" s="65" t="e">
        <f>VLOOKUP(E1308,'Supply Log'!$E$6:$T$277,5,FALSE)</f>
        <v>#N/A</v>
      </c>
      <c r="K1308" s="65" t="e">
        <f>VLOOKUP(E1308,'Supply Log'!$E$6:$T$277,6,FALSE)</f>
        <v>#N/A</v>
      </c>
      <c r="L1308" s="65" t="e">
        <f>VLOOKUP(E1308,'Supply Log'!$E$6:$T$277,7,FALSE)</f>
        <v>#N/A</v>
      </c>
      <c r="M1308" s="65" t="e">
        <f>VLOOKUP(E1308,'Supply Log'!$E$6:$T$277,8,FALSE)</f>
        <v>#N/A</v>
      </c>
      <c r="N1308" s="65" t="e">
        <f>VLOOKUP(E1308,'Supply Log'!$E$6:$T$277,9,FALSE)</f>
        <v>#N/A</v>
      </c>
      <c r="O1308" s="65" t="e">
        <f>VLOOKUP(E1308,'Supply Log'!$E$6:$T$277,10,FALSE)</f>
        <v>#N/A</v>
      </c>
      <c r="P1308" s="29" t="e">
        <f t="shared" si="172"/>
        <v>#N/A</v>
      </c>
      <c r="Q1308" s="65" t="e">
        <f>VLOOKUP(E1308,'Supply Log'!$E$6:$T$277,12,FALSE)</f>
        <v>#N/A</v>
      </c>
      <c r="R1308" s="78" t="e">
        <f t="shared" si="173"/>
        <v>#N/A</v>
      </c>
      <c r="S1308" s="65"/>
      <c r="T1308" s="79" t="e">
        <f t="shared" si="174"/>
        <v>#N/A</v>
      </c>
      <c r="U1308" s="80" t="e">
        <f t="shared" si="175"/>
        <v>#N/A</v>
      </c>
      <c r="V1308" s="81" t="str">
        <f t="shared" si="176"/>
        <v/>
      </c>
      <c r="W1308" s="69" t="e">
        <f>VLOOKUP(F1308,'Input Log'!$E$6:$V$50000,18,FALSE)</f>
        <v>#N/A</v>
      </c>
      <c r="X1308" s="64" t="e">
        <f>VLOOKUP(E1308,'Supply Log'!$Z$6:$AB$699,2,FALSE)</f>
        <v>#N/A</v>
      </c>
      <c r="Y1308" s="64" t="e">
        <f>VLOOKUP(E1308,'Supply Log'!$E$6:$X$618,20,FALSE)</f>
        <v>#N/A</v>
      </c>
      <c r="Z1308" s="64"/>
      <c r="AA1308" s="64"/>
    </row>
    <row r="1309" spans="1:27" ht="15.75" customHeight="1">
      <c r="A1309" s="67" t="str">
        <f t="shared" si="169"/>
        <v/>
      </c>
      <c r="B1309" s="65">
        <f t="shared" si="171"/>
        <v>1221</v>
      </c>
      <c r="C1309" s="68" t="str">
        <f t="shared" si="170"/>
        <v/>
      </c>
      <c r="D1309" s="69"/>
      <c r="E1309" s="66"/>
      <c r="F1309" s="66"/>
      <c r="G1309" s="65" t="e">
        <f>VLOOKUP(E1309,'Supply Log'!$E$6:$T$999,2,FALSE)</f>
        <v>#N/A</v>
      </c>
      <c r="H1309" s="65" t="e">
        <f>VLOOKUP(E1309,'Supply Log'!$E$6:$T$999,3,FALSE)</f>
        <v>#N/A</v>
      </c>
      <c r="I1309" s="77"/>
      <c r="J1309" s="65" t="e">
        <f>VLOOKUP(E1309,'Supply Log'!$E$6:$T$277,5,FALSE)</f>
        <v>#N/A</v>
      </c>
      <c r="K1309" s="65" t="e">
        <f>VLOOKUP(E1309,'Supply Log'!$E$6:$T$277,6,FALSE)</f>
        <v>#N/A</v>
      </c>
      <c r="L1309" s="65" t="e">
        <f>VLOOKUP(E1309,'Supply Log'!$E$6:$T$277,7,FALSE)</f>
        <v>#N/A</v>
      </c>
      <c r="M1309" s="65" t="e">
        <f>VLOOKUP(E1309,'Supply Log'!$E$6:$T$277,8,FALSE)</f>
        <v>#N/A</v>
      </c>
      <c r="N1309" s="65" t="e">
        <f>VLOOKUP(E1309,'Supply Log'!$E$6:$T$277,9,FALSE)</f>
        <v>#N/A</v>
      </c>
      <c r="O1309" s="65" t="e">
        <f>VLOOKUP(E1309,'Supply Log'!$E$6:$T$277,10,FALSE)</f>
        <v>#N/A</v>
      </c>
      <c r="P1309" s="29" t="e">
        <f t="shared" si="172"/>
        <v>#N/A</v>
      </c>
      <c r="Q1309" s="65" t="e">
        <f>VLOOKUP(E1309,'Supply Log'!$E$6:$T$277,12,FALSE)</f>
        <v>#N/A</v>
      </c>
      <c r="R1309" s="78" t="e">
        <f t="shared" si="173"/>
        <v>#N/A</v>
      </c>
      <c r="S1309" s="65"/>
      <c r="T1309" s="79" t="e">
        <f t="shared" si="174"/>
        <v>#N/A</v>
      </c>
      <c r="U1309" s="80" t="e">
        <f t="shared" si="175"/>
        <v>#N/A</v>
      </c>
      <c r="V1309" s="81" t="str">
        <f t="shared" si="176"/>
        <v/>
      </c>
      <c r="W1309" s="69" t="e">
        <f>VLOOKUP(F1309,'Input Log'!$E$6:$V$50000,18,FALSE)</f>
        <v>#N/A</v>
      </c>
      <c r="X1309" s="64" t="e">
        <f>VLOOKUP(E1309,'Supply Log'!$Z$6:$AB$699,2,FALSE)</f>
        <v>#N/A</v>
      </c>
      <c r="Y1309" s="64" t="e">
        <f>VLOOKUP(E1309,'Supply Log'!$E$6:$X$618,20,FALSE)</f>
        <v>#N/A</v>
      </c>
      <c r="Z1309" s="64"/>
      <c r="AA1309" s="64"/>
    </row>
    <row r="1310" spans="1:27" ht="15.75" customHeight="1">
      <c r="A1310" s="67" t="str">
        <f t="shared" si="169"/>
        <v/>
      </c>
      <c r="B1310" s="65">
        <f t="shared" si="171"/>
        <v>1222</v>
      </c>
      <c r="C1310" s="68" t="str">
        <f t="shared" si="170"/>
        <v/>
      </c>
      <c r="D1310" s="69"/>
      <c r="E1310" s="66"/>
      <c r="F1310" s="66"/>
      <c r="G1310" s="65" t="e">
        <f>VLOOKUP(E1310,'Supply Log'!$E$6:$T$999,2,FALSE)</f>
        <v>#N/A</v>
      </c>
      <c r="H1310" s="65" t="e">
        <f>VLOOKUP(E1310,'Supply Log'!$E$6:$T$999,3,FALSE)</f>
        <v>#N/A</v>
      </c>
      <c r="I1310" s="77"/>
      <c r="J1310" s="65" t="e">
        <f>VLOOKUP(E1310,'Supply Log'!$E$6:$T$277,5,FALSE)</f>
        <v>#N/A</v>
      </c>
      <c r="K1310" s="65" t="e">
        <f>VLOOKUP(E1310,'Supply Log'!$E$6:$T$277,6,FALSE)</f>
        <v>#N/A</v>
      </c>
      <c r="L1310" s="65" t="e">
        <f>VLOOKUP(E1310,'Supply Log'!$E$6:$T$277,7,FALSE)</f>
        <v>#N/A</v>
      </c>
      <c r="M1310" s="65" t="e">
        <f>VLOOKUP(E1310,'Supply Log'!$E$6:$T$277,8,FALSE)</f>
        <v>#N/A</v>
      </c>
      <c r="N1310" s="65" t="e">
        <f>VLOOKUP(E1310,'Supply Log'!$E$6:$T$277,9,FALSE)</f>
        <v>#N/A</v>
      </c>
      <c r="O1310" s="65" t="e">
        <f>VLOOKUP(E1310,'Supply Log'!$E$6:$T$277,10,FALSE)</f>
        <v>#N/A</v>
      </c>
      <c r="P1310" s="29" t="e">
        <f t="shared" si="172"/>
        <v>#N/A</v>
      </c>
      <c r="Q1310" s="65" t="e">
        <f>VLOOKUP(E1310,'Supply Log'!$E$6:$T$277,12,FALSE)</f>
        <v>#N/A</v>
      </c>
      <c r="R1310" s="78" t="e">
        <f t="shared" si="173"/>
        <v>#N/A</v>
      </c>
      <c r="S1310" s="65"/>
      <c r="T1310" s="79" t="e">
        <f t="shared" si="174"/>
        <v>#N/A</v>
      </c>
      <c r="U1310" s="80" t="e">
        <f t="shared" si="175"/>
        <v>#N/A</v>
      </c>
      <c r="V1310" s="81" t="str">
        <f t="shared" si="176"/>
        <v/>
      </c>
      <c r="W1310" s="69" t="e">
        <f>VLOOKUP(F1310,'Input Log'!$E$6:$V$50000,18,FALSE)</f>
        <v>#N/A</v>
      </c>
      <c r="X1310" s="64" t="e">
        <f>VLOOKUP(E1310,'Supply Log'!$Z$6:$AB$699,2,FALSE)</f>
        <v>#N/A</v>
      </c>
      <c r="Y1310" s="64" t="e">
        <f>VLOOKUP(E1310,'Supply Log'!$E$6:$X$618,20,FALSE)</f>
        <v>#N/A</v>
      </c>
      <c r="Z1310" s="64"/>
      <c r="AA1310" s="64"/>
    </row>
    <row r="1311" spans="1:27" ht="15.75" customHeight="1">
      <c r="A1311" s="67" t="str">
        <f t="shared" si="169"/>
        <v/>
      </c>
      <c r="B1311" s="65">
        <f t="shared" si="171"/>
        <v>1223</v>
      </c>
      <c r="C1311" s="68" t="str">
        <f t="shared" si="170"/>
        <v/>
      </c>
      <c r="D1311" s="69"/>
      <c r="E1311" s="66"/>
      <c r="F1311" s="66"/>
      <c r="G1311" s="65" t="e">
        <f>VLOOKUP(E1311,'Supply Log'!$E$6:$T$999,2,FALSE)</f>
        <v>#N/A</v>
      </c>
      <c r="H1311" s="65" t="e">
        <f>VLOOKUP(E1311,'Supply Log'!$E$6:$T$999,3,FALSE)</f>
        <v>#N/A</v>
      </c>
      <c r="I1311" s="77"/>
      <c r="J1311" s="65" t="e">
        <f>VLOOKUP(E1311,'Supply Log'!$E$6:$T$277,5,FALSE)</f>
        <v>#N/A</v>
      </c>
      <c r="K1311" s="65" t="e">
        <f>VLOOKUP(E1311,'Supply Log'!$E$6:$T$277,6,FALSE)</f>
        <v>#N/A</v>
      </c>
      <c r="L1311" s="65" t="e">
        <f>VLOOKUP(E1311,'Supply Log'!$E$6:$T$277,7,FALSE)</f>
        <v>#N/A</v>
      </c>
      <c r="M1311" s="65" t="e">
        <f>VLOOKUP(E1311,'Supply Log'!$E$6:$T$277,8,FALSE)</f>
        <v>#N/A</v>
      </c>
      <c r="N1311" s="65" t="e">
        <f>VLOOKUP(E1311,'Supply Log'!$E$6:$T$277,9,FALSE)</f>
        <v>#N/A</v>
      </c>
      <c r="O1311" s="65" t="e">
        <f>VLOOKUP(E1311,'Supply Log'!$E$6:$T$277,10,FALSE)</f>
        <v>#N/A</v>
      </c>
      <c r="P1311" s="29" t="e">
        <f t="shared" si="172"/>
        <v>#N/A</v>
      </c>
      <c r="Q1311" s="65" t="e">
        <f>VLOOKUP(E1311,'Supply Log'!$E$6:$T$277,12,FALSE)</f>
        <v>#N/A</v>
      </c>
      <c r="R1311" s="78" t="e">
        <f t="shared" si="173"/>
        <v>#N/A</v>
      </c>
      <c r="S1311" s="65"/>
      <c r="T1311" s="79" t="e">
        <f t="shared" si="174"/>
        <v>#N/A</v>
      </c>
      <c r="U1311" s="80" t="e">
        <f t="shared" si="175"/>
        <v>#N/A</v>
      </c>
      <c r="V1311" s="81" t="str">
        <f t="shared" si="176"/>
        <v/>
      </c>
      <c r="W1311" s="69" t="e">
        <f>VLOOKUP(F1311,'Input Log'!$E$6:$V$50000,18,FALSE)</f>
        <v>#N/A</v>
      </c>
      <c r="X1311" s="64" t="e">
        <f>VLOOKUP(E1311,'Supply Log'!$Z$6:$AB$699,2,FALSE)</f>
        <v>#N/A</v>
      </c>
      <c r="Y1311" s="64" t="e">
        <f>VLOOKUP(E1311,'Supply Log'!$E$6:$X$618,20,FALSE)</f>
        <v>#N/A</v>
      </c>
      <c r="Z1311" s="64"/>
      <c r="AA1311" s="64"/>
    </row>
    <row r="1312" spans="1:27" ht="15.75" customHeight="1">
      <c r="A1312" s="67" t="str">
        <f t="shared" si="169"/>
        <v/>
      </c>
      <c r="B1312" s="65">
        <f t="shared" si="171"/>
        <v>1224</v>
      </c>
      <c r="C1312" s="68" t="str">
        <f t="shared" si="170"/>
        <v/>
      </c>
      <c r="D1312" s="69"/>
      <c r="E1312" s="66"/>
      <c r="F1312" s="66"/>
      <c r="G1312" s="65" t="e">
        <f>VLOOKUP(E1312,'Supply Log'!$E$6:$T$999,2,FALSE)</f>
        <v>#N/A</v>
      </c>
      <c r="H1312" s="65" t="e">
        <f>VLOOKUP(E1312,'Supply Log'!$E$6:$T$999,3,FALSE)</f>
        <v>#N/A</v>
      </c>
      <c r="I1312" s="77"/>
      <c r="J1312" s="65" t="e">
        <f>VLOOKUP(E1312,'Supply Log'!$E$6:$T$277,5,FALSE)</f>
        <v>#N/A</v>
      </c>
      <c r="K1312" s="65" t="e">
        <f>VLOOKUP(E1312,'Supply Log'!$E$6:$T$277,6,FALSE)</f>
        <v>#N/A</v>
      </c>
      <c r="L1312" s="65" t="e">
        <f>VLOOKUP(E1312,'Supply Log'!$E$6:$T$277,7,FALSE)</f>
        <v>#N/A</v>
      </c>
      <c r="M1312" s="65" t="e">
        <f>VLOOKUP(E1312,'Supply Log'!$E$6:$T$277,8,FALSE)</f>
        <v>#N/A</v>
      </c>
      <c r="N1312" s="65" t="e">
        <f>VLOOKUP(E1312,'Supply Log'!$E$6:$T$277,9,FALSE)</f>
        <v>#N/A</v>
      </c>
      <c r="O1312" s="65" t="e">
        <f>VLOOKUP(E1312,'Supply Log'!$E$6:$T$277,10,FALSE)</f>
        <v>#N/A</v>
      </c>
      <c r="P1312" s="29" t="e">
        <f t="shared" si="172"/>
        <v>#N/A</v>
      </c>
      <c r="Q1312" s="65" t="e">
        <f>VLOOKUP(E1312,'Supply Log'!$E$6:$T$277,12,FALSE)</f>
        <v>#N/A</v>
      </c>
      <c r="R1312" s="78" t="e">
        <f t="shared" si="173"/>
        <v>#N/A</v>
      </c>
      <c r="S1312" s="65"/>
      <c r="T1312" s="79" t="e">
        <f t="shared" si="174"/>
        <v>#N/A</v>
      </c>
      <c r="U1312" s="80" t="e">
        <f t="shared" si="175"/>
        <v>#N/A</v>
      </c>
      <c r="V1312" s="81" t="str">
        <f t="shared" si="176"/>
        <v/>
      </c>
      <c r="W1312" s="69" t="e">
        <f>VLOOKUP(F1312,'Input Log'!$E$6:$V$50000,18,FALSE)</f>
        <v>#N/A</v>
      </c>
      <c r="X1312" s="64" t="e">
        <f>VLOOKUP(E1312,'Supply Log'!$Z$6:$AB$699,2,FALSE)</f>
        <v>#N/A</v>
      </c>
      <c r="Y1312" s="64" t="e">
        <f>VLOOKUP(E1312,'Supply Log'!$E$6:$X$618,20,FALSE)</f>
        <v>#N/A</v>
      </c>
      <c r="Z1312" s="64"/>
      <c r="AA1312" s="64"/>
    </row>
    <row r="1313" spans="1:27" ht="15.75" customHeight="1">
      <c r="A1313" s="67" t="str">
        <f t="shared" si="169"/>
        <v/>
      </c>
      <c r="B1313" s="65">
        <f t="shared" si="171"/>
        <v>1225</v>
      </c>
      <c r="C1313" s="68" t="str">
        <f t="shared" si="170"/>
        <v/>
      </c>
      <c r="D1313" s="69"/>
      <c r="E1313" s="66"/>
      <c r="F1313" s="66"/>
      <c r="G1313" s="65" t="e">
        <f>VLOOKUP(E1313,'Supply Log'!$E$6:$T$999,2,FALSE)</f>
        <v>#N/A</v>
      </c>
      <c r="H1313" s="65" t="e">
        <f>VLOOKUP(E1313,'Supply Log'!$E$6:$T$999,3,FALSE)</f>
        <v>#N/A</v>
      </c>
      <c r="I1313" s="77"/>
      <c r="J1313" s="65" t="e">
        <f>VLOOKUP(E1313,'Supply Log'!$E$6:$T$277,5,FALSE)</f>
        <v>#N/A</v>
      </c>
      <c r="K1313" s="65" t="e">
        <f>VLOOKUP(E1313,'Supply Log'!$E$6:$T$277,6,FALSE)</f>
        <v>#N/A</v>
      </c>
      <c r="L1313" s="65" t="e">
        <f>VLOOKUP(E1313,'Supply Log'!$E$6:$T$277,7,FALSE)</f>
        <v>#N/A</v>
      </c>
      <c r="M1313" s="65" t="e">
        <f>VLOOKUP(E1313,'Supply Log'!$E$6:$T$277,8,FALSE)</f>
        <v>#N/A</v>
      </c>
      <c r="N1313" s="65" t="e">
        <f>VLOOKUP(E1313,'Supply Log'!$E$6:$T$277,9,FALSE)</f>
        <v>#N/A</v>
      </c>
      <c r="O1313" s="65" t="e">
        <f>VLOOKUP(E1313,'Supply Log'!$E$6:$T$277,10,FALSE)</f>
        <v>#N/A</v>
      </c>
      <c r="P1313" s="29" t="e">
        <f t="shared" si="172"/>
        <v>#N/A</v>
      </c>
      <c r="Q1313" s="65" t="e">
        <f>VLOOKUP(E1313,'Supply Log'!$E$6:$T$277,12,FALSE)</f>
        <v>#N/A</v>
      </c>
      <c r="R1313" s="78" t="e">
        <f t="shared" si="173"/>
        <v>#N/A</v>
      </c>
      <c r="S1313" s="65"/>
      <c r="T1313" s="79" t="e">
        <f t="shared" si="174"/>
        <v>#N/A</v>
      </c>
      <c r="U1313" s="80" t="e">
        <f t="shared" si="175"/>
        <v>#N/A</v>
      </c>
      <c r="V1313" s="81" t="str">
        <f t="shared" si="176"/>
        <v/>
      </c>
      <c r="W1313" s="69" t="e">
        <f>VLOOKUP(F1313,'Input Log'!$E$6:$V$50000,18,FALSE)</f>
        <v>#N/A</v>
      </c>
      <c r="X1313" s="64" t="e">
        <f>VLOOKUP(E1313,'Supply Log'!$Z$6:$AB$699,2,FALSE)</f>
        <v>#N/A</v>
      </c>
      <c r="Y1313" s="64" t="e">
        <f>VLOOKUP(E1313,'Supply Log'!$E$6:$X$618,20,FALSE)</f>
        <v>#N/A</v>
      </c>
      <c r="Z1313" s="64"/>
      <c r="AA1313" s="64"/>
    </row>
    <row r="1314" spans="1:27" ht="15.75" customHeight="1">
      <c r="A1314" s="67" t="str">
        <f t="shared" si="169"/>
        <v/>
      </c>
      <c r="B1314" s="65">
        <f t="shared" si="171"/>
        <v>1226</v>
      </c>
      <c r="C1314" s="68" t="str">
        <f t="shared" si="170"/>
        <v/>
      </c>
      <c r="D1314" s="69"/>
      <c r="E1314" s="66"/>
      <c r="F1314" s="66"/>
      <c r="G1314" s="65" t="e">
        <f>VLOOKUP(E1314,'Supply Log'!$E$6:$T$999,2,FALSE)</f>
        <v>#N/A</v>
      </c>
      <c r="H1314" s="65" t="e">
        <f>VLOOKUP(E1314,'Supply Log'!$E$6:$T$999,3,FALSE)</f>
        <v>#N/A</v>
      </c>
      <c r="I1314" s="77"/>
      <c r="J1314" s="65" t="e">
        <f>VLOOKUP(E1314,'Supply Log'!$E$6:$T$277,5,FALSE)</f>
        <v>#N/A</v>
      </c>
      <c r="K1314" s="65" t="e">
        <f>VLOOKUP(E1314,'Supply Log'!$E$6:$T$277,6,FALSE)</f>
        <v>#N/A</v>
      </c>
      <c r="L1314" s="65" t="e">
        <f>VLOOKUP(E1314,'Supply Log'!$E$6:$T$277,7,FALSE)</f>
        <v>#N/A</v>
      </c>
      <c r="M1314" s="65" t="e">
        <f>VLOOKUP(E1314,'Supply Log'!$E$6:$T$277,8,FALSE)</f>
        <v>#N/A</v>
      </c>
      <c r="N1314" s="65" t="e">
        <f>VLOOKUP(E1314,'Supply Log'!$E$6:$T$277,9,FALSE)</f>
        <v>#N/A</v>
      </c>
      <c r="O1314" s="65" t="e">
        <f>VLOOKUP(E1314,'Supply Log'!$E$6:$T$277,10,FALSE)</f>
        <v>#N/A</v>
      </c>
      <c r="P1314" s="29" t="e">
        <f t="shared" si="172"/>
        <v>#N/A</v>
      </c>
      <c r="Q1314" s="65" t="e">
        <f>VLOOKUP(E1314,'Supply Log'!$E$6:$T$277,12,FALSE)</f>
        <v>#N/A</v>
      </c>
      <c r="R1314" s="78" t="e">
        <f t="shared" si="173"/>
        <v>#N/A</v>
      </c>
      <c r="S1314" s="65"/>
      <c r="T1314" s="79" t="e">
        <f t="shared" si="174"/>
        <v>#N/A</v>
      </c>
      <c r="U1314" s="80" t="e">
        <f t="shared" si="175"/>
        <v>#N/A</v>
      </c>
      <c r="V1314" s="81" t="str">
        <f t="shared" si="176"/>
        <v/>
      </c>
      <c r="W1314" s="69" t="e">
        <f>VLOOKUP(F1314,'Input Log'!$E$6:$V$50000,18,FALSE)</f>
        <v>#N/A</v>
      </c>
      <c r="X1314" s="64" t="e">
        <f>VLOOKUP(E1314,'Supply Log'!$Z$6:$AB$699,2,FALSE)</f>
        <v>#N/A</v>
      </c>
      <c r="Y1314" s="64" t="e">
        <f>VLOOKUP(E1314,'Supply Log'!$E$6:$X$618,20,FALSE)</f>
        <v>#N/A</v>
      </c>
      <c r="Z1314" s="64"/>
      <c r="AA1314" s="64"/>
    </row>
    <row r="1315" spans="1:27" ht="15.75" customHeight="1">
      <c r="A1315" s="67" t="str">
        <f t="shared" si="169"/>
        <v/>
      </c>
      <c r="B1315" s="65">
        <f t="shared" si="171"/>
        <v>1227</v>
      </c>
      <c r="C1315" s="68" t="str">
        <f t="shared" si="170"/>
        <v/>
      </c>
      <c r="D1315" s="69"/>
      <c r="E1315" s="66"/>
      <c r="F1315" s="66"/>
      <c r="G1315" s="65" t="e">
        <f>VLOOKUP(E1315,'Supply Log'!$E$6:$T$999,2,FALSE)</f>
        <v>#N/A</v>
      </c>
      <c r="H1315" s="65" t="e">
        <f>VLOOKUP(E1315,'Supply Log'!$E$6:$T$999,3,FALSE)</f>
        <v>#N/A</v>
      </c>
      <c r="I1315" s="77"/>
      <c r="J1315" s="65" t="e">
        <f>VLOOKUP(E1315,'Supply Log'!$E$6:$T$277,5,FALSE)</f>
        <v>#N/A</v>
      </c>
      <c r="K1315" s="65" t="e">
        <f>VLOOKUP(E1315,'Supply Log'!$E$6:$T$277,6,FALSE)</f>
        <v>#N/A</v>
      </c>
      <c r="L1315" s="65" t="e">
        <f>VLOOKUP(E1315,'Supply Log'!$E$6:$T$277,7,FALSE)</f>
        <v>#N/A</v>
      </c>
      <c r="M1315" s="65" t="e">
        <f>VLOOKUP(E1315,'Supply Log'!$E$6:$T$277,8,FALSE)</f>
        <v>#N/A</v>
      </c>
      <c r="N1315" s="65" t="e">
        <f>VLOOKUP(E1315,'Supply Log'!$E$6:$T$277,9,FALSE)</f>
        <v>#N/A</v>
      </c>
      <c r="O1315" s="65" t="e">
        <f>VLOOKUP(E1315,'Supply Log'!$E$6:$T$277,10,FALSE)</f>
        <v>#N/A</v>
      </c>
      <c r="P1315" s="29" t="e">
        <f t="shared" si="172"/>
        <v>#N/A</v>
      </c>
      <c r="Q1315" s="65" t="e">
        <f>VLOOKUP(E1315,'Supply Log'!$E$6:$T$277,12,FALSE)</f>
        <v>#N/A</v>
      </c>
      <c r="R1315" s="78" t="e">
        <f t="shared" si="173"/>
        <v>#N/A</v>
      </c>
      <c r="S1315" s="65"/>
      <c r="T1315" s="79" t="e">
        <f t="shared" si="174"/>
        <v>#N/A</v>
      </c>
      <c r="U1315" s="80" t="e">
        <f t="shared" si="175"/>
        <v>#N/A</v>
      </c>
      <c r="V1315" s="81" t="str">
        <f t="shared" si="176"/>
        <v/>
      </c>
      <c r="W1315" s="69" t="e">
        <f>VLOOKUP(F1315,'Input Log'!$E$6:$V$50000,18,FALSE)</f>
        <v>#N/A</v>
      </c>
      <c r="X1315" s="64" t="e">
        <f>VLOOKUP(E1315,'Supply Log'!$Z$6:$AB$699,2,FALSE)</f>
        <v>#N/A</v>
      </c>
      <c r="Y1315" s="64" t="e">
        <f>VLOOKUP(E1315,'Supply Log'!$E$6:$X$618,20,FALSE)</f>
        <v>#N/A</v>
      </c>
      <c r="Z1315" s="64"/>
      <c r="AA1315" s="64"/>
    </row>
    <row r="1316" spans="1:27" ht="15.75" customHeight="1">
      <c r="A1316" s="67" t="str">
        <f t="shared" si="169"/>
        <v/>
      </c>
      <c r="B1316" s="65">
        <f t="shared" si="171"/>
        <v>1228</v>
      </c>
      <c r="C1316" s="68" t="str">
        <f t="shared" si="170"/>
        <v/>
      </c>
      <c r="D1316" s="69"/>
      <c r="E1316" s="66"/>
      <c r="F1316" s="66"/>
      <c r="G1316" s="65" t="e">
        <f>VLOOKUP(E1316,'Supply Log'!$E$6:$T$999,2,FALSE)</f>
        <v>#N/A</v>
      </c>
      <c r="H1316" s="65" t="e">
        <f>VLOOKUP(E1316,'Supply Log'!$E$6:$T$999,3,FALSE)</f>
        <v>#N/A</v>
      </c>
      <c r="I1316" s="77"/>
      <c r="J1316" s="65" t="e">
        <f>VLOOKUP(E1316,'Supply Log'!$E$6:$T$277,5,FALSE)</f>
        <v>#N/A</v>
      </c>
      <c r="K1316" s="65" t="e">
        <f>VLOOKUP(E1316,'Supply Log'!$E$6:$T$277,6,FALSE)</f>
        <v>#N/A</v>
      </c>
      <c r="L1316" s="65" t="e">
        <f>VLOOKUP(E1316,'Supply Log'!$E$6:$T$277,7,FALSE)</f>
        <v>#N/A</v>
      </c>
      <c r="M1316" s="65" t="e">
        <f>VLOOKUP(E1316,'Supply Log'!$E$6:$T$277,8,FALSE)</f>
        <v>#N/A</v>
      </c>
      <c r="N1316" s="65" t="e">
        <f>VLOOKUP(E1316,'Supply Log'!$E$6:$T$277,9,FALSE)</f>
        <v>#N/A</v>
      </c>
      <c r="O1316" s="65" t="e">
        <f>VLOOKUP(E1316,'Supply Log'!$E$6:$T$277,10,FALSE)</f>
        <v>#N/A</v>
      </c>
      <c r="P1316" s="29" t="e">
        <f t="shared" si="172"/>
        <v>#N/A</v>
      </c>
      <c r="Q1316" s="65" t="e">
        <f>VLOOKUP(E1316,'Supply Log'!$E$6:$T$277,12,FALSE)</f>
        <v>#N/A</v>
      </c>
      <c r="R1316" s="78" t="e">
        <f t="shared" si="173"/>
        <v>#N/A</v>
      </c>
      <c r="S1316" s="65"/>
      <c r="T1316" s="79" t="e">
        <f t="shared" si="174"/>
        <v>#N/A</v>
      </c>
      <c r="U1316" s="80" t="e">
        <f t="shared" si="175"/>
        <v>#N/A</v>
      </c>
      <c r="V1316" s="81" t="str">
        <f t="shared" si="176"/>
        <v/>
      </c>
      <c r="W1316" s="69" t="e">
        <f>VLOOKUP(F1316,'Input Log'!$E$6:$V$50000,18,FALSE)</f>
        <v>#N/A</v>
      </c>
      <c r="X1316" s="64" t="e">
        <f>VLOOKUP(E1316,'Supply Log'!$Z$6:$AB$699,2,FALSE)</f>
        <v>#N/A</v>
      </c>
      <c r="Y1316" s="64" t="e">
        <f>VLOOKUP(E1316,'Supply Log'!$E$6:$X$618,20,FALSE)</f>
        <v>#N/A</v>
      </c>
      <c r="Z1316" s="64"/>
      <c r="AA1316" s="64"/>
    </row>
    <row r="1317" spans="1:27" ht="15.75" customHeight="1">
      <c r="A1317" s="67" t="str">
        <f t="shared" si="169"/>
        <v/>
      </c>
      <c r="B1317" s="65">
        <f t="shared" si="171"/>
        <v>1229</v>
      </c>
      <c r="C1317" s="68" t="str">
        <f t="shared" si="170"/>
        <v/>
      </c>
      <c r="D1317" s="69"/>
      <c r="E1317" s="66"/>
      <c r="F1317" s="66"/>
      <c r="G1317" s="65" t="e">
        <f>VLOOKUP(E1317,'Supply Log'!$E$6:$T$999,2,FALSE)</f>
        <v>#N/A</v>
      </c>
      <c r="H1317" s="65" t="e">
        <f>VLOOKUP(E1317,'Supply Log'!$E$6:$T$999,3,FALSE)</f>
        <v>#N/A</v>
      </c>
      <c r="I1317" s="77"/>
      <c r="J1317" s="65" t="e">
        <f>VLOOKUP(E1317,'Supply Log'!$E$6:$T$277,5,FALSE)</f>
        <v>#N/A</v>
      </c>
      <c r="K1317" s="65" t="e">
        <f>VLOOKUP(E1317,'Supply Log'!$E$6:$T$277,6,FALSE)</f>
        <v>#N/A</v>
      </c>
      <c r="L1317" s="65" t="e">
        <f>VLOOKUP(E1317,'Supply Log'!$E$6:$T$277,7,FALSE)</f>
        <v>#N/A</v>
      </c>
      <c r="M1317" s="65" t="e">
        <f>VLOOKUP(E1317,'Supply Log'!$E$6:$T$277,8,FALSE)</f>
        <v>#N/A</v>
      </c>
      <c r="N1317" s="65" t="e">
        <f>VLOOKUP(E1317,'Supply Log'!$E$6:$T$277,9,FALSE)</f>
        <v>#N/A</v>
      </c>
      <c r="O1317" s="65" t="e">
        <f>VLOOKUP(E1317,'Supply Log'!$E$6:$T$277,10,FALSE)</f>
        <v>#N/A</v>
      </c>
      <c r="P1317" s="29" t="e">
        <f t="shared" si="172"/>
        <v>#N/A</v>
      </c>
      <c r="Q1317" s="65" t="e">
        <f>VLOOKUP(E1317,'Supply Log'!$E$6:$T$277,12,FALSE)</f>
        <v>#N/A</v>
      </c>
      <c r="R1317" s="78" t="e">
        <f t="shared" si="173"/>
        <v>#N/A</v>
      </c>
      <c r="S1317" s="65"/>
      <c r="T1317" s="79" t="e">
        <f t="shared" si="174"/>
        <v>#N/A</v>
      </c>
      <c r="U1317" s="80" t="e">
        <f t="shared" si="175"/>
        <v>#N/A</v>
      </c>
      <c r="V1317" s="81" t="str">
        <f t="shared" si="176"/>
        <v/>
      </c>
      <c r="W1317" s="69" t="e">
        <f>VLOOKUP(F1317,'Input Log'!$E$6:$V$50000,18,FALSE)</f>
        <v>#N/A</v>
      </c>
      <c r="X1317" s="64" t="e">
        <f>VLOOKUP(E1317,'Supply Log'!$Z$6:$AB$699,2,FALSE)</f>
        <v>#N/A</v>
      </c>
      <c r="Y1317" s="64" t="e">
        <f>VLOOKUP(E1317,'Supply Log'!$E$6:$X$618,20,FALSE)</f>
        <v>#N/A</v>
      </c>
      <c r="Z1317" s="64"/>
      <c r="AA1317" s="64"/>
    </row>
    <row r="1318" spans="1:27" ht="15.75" customHeight="1">
      <c r="A1318" s="67" t="str">
        <f t="shared" si="169"/>
        <v/>
      </c>
      <c r="B1318" s="65">
        <f t="shared" si="171"/>
        <v>1230</v>
      </c>
      <c r="C1318" s="68" t="str">
        <f t="shared" si="170"/>
        <v/>
      </c>
      <c r="D1318" s="69"/>
      <c r="E1318" s="66"/>
      <c r="F1318" s="66"/>
      <c r="G1318" s="65" t="e">
        <f>VLOOKUP(E1318,'Supply Log'!$E$6:$T$999,2,FALSE)</f>
        <v>#N/A</v>
      </c>
      <c r="H1318" s="65" t="e">
        <f>VLOOKUP(E1318,'Supply Log'!$E$6:$T$999,3,FALSE)</f>
        <v>#N/A</v>
      </c>
      <c r="I1318" s="77"/>
      <c r="J1318" s="65" t="e">
        <f>VLOOKUP(E1318,'Supply Log'!$E$6:$T$277,5,FALSE)</f>
        <v>#N/A</v>
      </c>
      <c r="K1318" s="65" t="e">
        <f>VLOOKUP(E1318,'Supply Log'!$E$6:$T$277,6,FALSE)</f>
        <v>#N/A</v>
      </c>
      <c r="L1318" s="65" t="e">
        <f>VLOOKUP(E1318,'Supply Log'!$E$6:$T$277,7,FALSE)</f>
        <v>#N/A</v>
      </c>
      <c r="M1318" s="65" t="e">
        <f>VLOOKUP(E1318,'Supply Log'!$E$6:$T$277,8,FALSE)</f>
        <v>#N/A</v>
      </c>
      <c r="N1318" s="65" t="e">
        <f>VLOOKUP(E1318,'Supply Log'!$E$6:$T$277,9,FALSE)</f>
        <v>#N/A</v>
      </c>
      <c r="O1318" s="65" t="e">
        <f>VLOOKUP(E1318,'Supply Log'!$E$6:$T$277,10,FALSE)</f>
        <v>#N/A</v>
      </c>
      <c r="P1318" s="29" t="e">
        <f t="shared" si="172"/>
        <v>#N/A</v>
      </c>
      <c r="Q1318" s="65" t="e">
        <f>VLOOKUP(E1318,'Supply Log'!$E$6:$T$277,12,FALSE)</f>
        <v>#N/A</v>
      </c>
      <c r="R1318" s="78" t="e">
        <f t="shared" si="173"/>
        <v>#N/A</v>
      </c>
      <c r="S1318" s="65"/>
      <c r="T1318" s="79" t="e">
        <f t="shared" si="174"/>
        <v>#N/A</v>
      </c>
      <c r="U1318" s="80" t="e">
        <f t="shared" si="175"/>
        <v>#N/A</v>
      </c>
      <c r="V1318" s="81" t="str">
        <f t="shared" si="176"/>
        <v/>
      </c>
      <c r="W1318" s="69" t="e">
        <f>VLOOKUP(F1318,'Input Log'!$E$6:$V$50000,18,FALSE)</f>
        <v>#N/A</v>
      </c>
      <c r="X1318" s="64" t="e">
        <f>VLOOKUP(E1318,'Supply Log'!$Z$6:$AB$699,2,FALSE)</f>
        <v>#N/A</v>
      </c>
      <c r="Y1318" s="64" t="e">
        <f>VLOOKUP(E1318,'Supply Log'!$E$6:$X$618,20,FALSE)</f>
        <v>#N/A</v>
      </c>
      <c r="Z1318" s="64"/>
      <c r="AA1318" s="64"/>
    </row>
    <row r="1319" spans="1:27" ht="15.75" customHeight="1">
      <c r="A1319" s="67" t="str">
        <f t="shared" si="169"/>
        <v/>
      </c>
      <c r="B1319" s="65">
        <f t="shared" si="171"/>
        <v>1231</v>
      </c>
      <c r="C1319" s="68" t="str">
        <f t="shared" si="170"/>
        <v/>
      </c>
      <c r="D1319" s="69"/>
      <c r="E1319" s="66"/>
      <c r="F1319" s="66"/>
      <c r="G1319" s="65" t="e">
        <f>VLOOKUP(E1319,'Supply Log'!$E$6:$T$999,2,FALSE)</f>
        <v>#N/A</v>
      </c>
      <c r="H1319" s="65" t="e">
        <f>VLOOKUP(E1319,'Supply Log'!$E$6:$T$999,3,FALSE)</f>
        <v>#N/A</v>
      </c>
      <c r="I1319" s="77"/>
      <c r="J1319" s="65" t="e">
        <f>VLOOKUP(E1319,'Supply Log'!$E$6:$T$277,5,FALSE)</f>
        <v>#N/A</v>
      </c>
      <c r="K1319" s="65" t="e">
        <f>VLOOKUP(E1319,'Supply Log'!$E$6:$T$277,6,FALSE)</f>
        <v>#N/A</v>
      </c>
      <c r="L1319" s="65" t="e">
        <f>VLOOKUP(E1319,'Supply Log'!$E$6:$T$277,7,FALSE)</f>
        <v>#N/A</v>
      </c>
      <c r="M1319" s="65" t="e">
        <f>VLOOKUP(E1319,'Supply Log'!$E$6:$T$277,8,FALSE)</f>
        <v>#N/A</v>
      </c>
      <c r="N1319" s="65" t="e">
        <f>VLOOKUP(E1319,'Supply Log'!$E$6:$T$277,9,FALSE)</f>
        <v>#N/A</v>
      </c>
      <c r="O1319" s="65" t="e">
        <f>VLOOKUP(E1319,'Supply Log'!$E$6:$T$277,10,FALSE)</f>
        <v>#N/A</v>
      </c>
      <c r="P1319" s="29" t="e">
        <f t="shared" si="172"/>
        <v>#N/A</v>
      </c>
      <c r="Q1319" s="65" t="e">
        <f>VLOOKUP(E1319,'Supply Log'!$E$6:$T$277,12,FALSE)</f>
        <v>#N/A</v>
      </c>
      <c r="R1319" s="78" t="e">
        <f t="shared" si="173"/>
        <v>#N/A</v>
      </c>
      <c r="S1319" s="65"/>
      <c r="T1319" s="79" t="e">
        <f t="shared" si="174"/>
        <v>#N/A</v>
      </c>
      <c r="U1319" s="80" t="e">
        <f t="shared" si="175"/>
        <v>#N/A</v>
      </c>
      <c r="V1319" s="81" t="str">
        <f t="shared" si="176"/>
        <v/>
      </c>
      <c r="W1319" s="69" t="e">
        <f>VLOOKUP(F1319,'Input Log'!$E$6:$V$50000,18,FALSE)</f>
        <v>#N/A</v>
      </c>
      <c r="X1319" s="64" t="e">
        <f>VLOOKUP(E1319,'Supply Log'!$Z$6:$AB$699,2,FALSE)</f>
        <v>#N/A</v>
      </c>
      <c r="Y1319" s="64" t="e">
        <f>VLOOKUP(E1319,'Supply Log'!$E$6:$X$618,20,FALSE)</f>
        <v>#N/A</v>
      </c>
      <c r="Z1319" s="64"/>
      <c r="AA1319" s="64"/>
    </row>
    <row r="1320" spans="1:27" ht="15.75" customHeight="1">
      <c r="A1320" s="67" t="str">
        <f t="shared" si="169"/>
        <v/>
      </c>
      <c r="B1320" s="65">
        <f t="shared" si="171"/>
        <v>1232</v>
      </c>
      <c r="C1320" s="68" t="str">
        <f t="shared" si="170"/>
        <v/>
      </c>
      <c r="D1320" s="69"/>
      <c r="E1320" s="66"/>
      <c r="F1320" s="66"/>
      <c r="G1320" s="65" t="e">
        <f>VLOOKUP(E1320,'Supply Log'!$E$6:$T$999,2,FALSE)</f>
        <v>#N/A</v>
      </c>
      <c r="H1320" s="65" t="e">
        <f>VLOOKUP(E1320,'Supply Log'!$E$6:$T$999,3,FALSE)</f>
        <v>#N/A</v>
      </c>
      <c r="I1320" s="77"/>
      <c r="J1320" s="65" t="e">
        <f>VLOOKUP(E1320,'Supply Log'!$E$6:$T$277,5,FALSE)</f>
        <v>#N/A</v>
      </c>
      <c r="K1320" s="65" t="e">
        <f>VLOOKUP(E1320,'Supply Log'!$E$6:$T$277,6,FALSE)</f>
        <v>#N/A</v>
      </c>
      <c r="L1320" s="65" t="e">
        <f>VLOOKUP(E1320,'Supply Log'!$E$6:$T$277,7,FALSE)</f>
        <v>#N/A</v>
      </c>
      <c r="M1320" s="65" t="e">
        <f>VLOOKUP(E1320,'Supply Log'!$E$6:$T$277,8,FALSE)</f>
        <v>#N/A</v>
      </c>
      <c r="N1320" s="65" t="e">
        <f>VLOOKUP(E1320,'Supply Log'!$E$6:$T$277,9,FALSE)</f>
        <v>#N/A</v>
      </c>
      <c r="O1320" s="65" t="e">
        <f>VLOOKUP(E1320,'Supply Log'!$E$6:$T$277,10,FALSE)</f>
        <v>#N/A</v>
      </c>
      <c r="P1320" s="29" t="e">
        <f t="shared" si="172"/>
        <v>#N/A</v>
      </c>
      <c r="Q1320" s="65" t="e">
        <f>VLOOKUP(E1320,'Supply Log'!$E$6:$T$277,12,FALSE)</f>
        <v>#N/A</v>
      </c>
      <c r="R1320" s="78" t="e">
        <f t="shared" si="173"/>
        <v>#N/A</v>
      </c>
      <c r="S1320" s="65"/>
      <c r="T1320" s="79" t="e">
        <f t="shared" si="174"/>
        <v>#N/A</v>
      </c>
      <c r="U1320" s="80" t="e">
        <f t="shared" si="175"/>
        <v>#N/A</v>
      </c>
      <c r="V1320" s="81" t="str">
        <f t="shared" si="176"/>
        <v/>
      </c>
      <c r="W1320" s="69" t="e">
        <f>VLOOKUP(F1320,'Input Log'!$E$6:$V$50000,18,FALSE)</f>
        <v>#N/A</v>
      </c>
      <c r="X1320" s="64" t="e">
        <f>VLOOKUP(E1320,'Supply Log'!$Z$6:$AB$699,2,FALSE)</f>
        <v>#N/A</v>
      </c>
      <c r="Y1320" s="64" t="e">
        <f>VLOOKUP(E1320,'Supply Log'!$E$6:$X$618,20,FALSE)</f>
        <v>#N/A</v>
      </c>
      <c r="Z1320" s="64"/>
      <c r="AA1320" s="64"/>
    </row>
    <row r="1321" spans="1:27" ht="15.75" customHeight="1">
      <c r="A1321" s="67" t="str">
        <f t="shared" si="169"/>
        <v/>
      </c>
      <c r="B1321" s="65">
        <f t="shared" si="171"/>
        <v>1233</v>
      </c>
      <c r="C1321" s="68" t="str">
        <f t="shared" si="170"/>
        <v/>
      </c>
      <c r="D1321" s="69"/>
      <c r="E1321" s="66"/>
      <c r="F1321" s="66"/>
      <c r="G1321" s="65" t="e">
        <f>VLOOKUP(E1321,'Supply Log'!$E$6:$T$999,2,FALSE)</f>
        <v>#N/A</v>
      </c>
      <c r="H1321" s="65" t="e">
        <f>VLOOKUP(E1321,'Supply Log'!$E$6:$T$999,3,FALSE)</f>
        <v>#N/A</v>
      </c>
      <c r="I1321" s="77"/>
      <c r="J1321" s="65" t="e">
        <f>VLOOKUP(E1321,'Supply Log'!$E$6:$T$277,5,FALSE)</f>
        <v>#N/A</v>
      </c>
      <c r="K1321" s="65" t="e">
        <f>VLOOKUP(E1321,'Supply Log'!$E$6:$T$277,6,FALSE)</f>
        <v>#N/A</v>
      </c>
      <c r="L1321" s="65" t="e">
        <f>VLOOKUP(E1321,'Supply Log'!$E$6:$T$277,7,FALSE)</f>
        <v>#N/A</v>
      </c>
      <c r="M1321" s="65" t="e">
        <f>VLOOKUP(E1321,'Supply Log'!$E$6:$T$277,8,FALSE)</f>
        <v>#N/A</v>
      </c>
      <c r="N1321" s="65" t="e">
        <f>VLOOKUP(E1321,'Supply Log'!$E$6:$T$277,9,FALSE)</f>
        <v>#N/A</v>
      </c>
      <c r="O1321" s="65" t="e">
        <f>VLOOKUP(E1321,'Supply Log'!$E$6:$T$277,10,FALSE)</f>
        <v>#N/A</v>
      </c>
      <c r="P1321" s="29" t="e">
        <f t="shared" si="172"/>
        <v>#N/A</v>
      </c>
      <c r="Q1321" s="65" t="e">
        <f>VLOOKUP(E1321,'Supply Log'!$E$6:$T$277,12,FALSE)</f>
        <v>#N/A</v>
      </c>
      <c r="R1321" s="78" t="e">
        <f t="shared" si="173"/>
        <v>#N/A</v>
      </c>
      <c r="S1321" s="65"/>
      <c r="T1321" s="79" t="e">
        <f t="shared" si="174"/>
        <v>#N/A</v>
      </c>
      <c r="U1321" s="80" t="e">
        <f t="shared" si="175"/>
        <v>#N/A</v>
      </c>
      <c r="V1321" s="81" t="str">
        <f t="shared" si="176"/>
        <v/>
      </c>
      <c r="W1321" s="69" t="e">
        <f>VLOOKUP(F1321,'Input Log'!$E$6:$V$50000,18,FALSE)</f>
        <v>#N/A</v>
      </c>
      <c r="X1321" s="64" t="e">
        <f>VLOOKUP(E1321,'Supply Log'!$Z$6:$AB$699,2,FALSE)</f>
        <v>#N/A</v>
      </c>
      <c r="Y1321" s="64" t="e">
        <f>VLOOKUP(E1321,'Supply Log'!$E$6:$X$618,20,FALSE)</f>
        <v>#N/A</v>
      </c>
      <c r="Z1321" s="64"/>
      <c r="AA1321" s="64"/>
    </row>
    <row r="1322" spans="1:27" ht="15.75" customHeight="1">
      <c r="A1322" s="67" t="str">
        <f t="shared" si="169"/>
        <v/>
      </c>
      <c r="B1322" s="65">
        <f t="shared" si="171"/>
        <v>1234</v>
      </c>
      <c r="C1322" s="68" t="str">
        <f t="shared" si="170"/>
        <v/>
      </c>
      <c r="D1322" s="69"/>
      <c r="E1322" s="66"/>
      <c r="F1322" s="66"/>
      <c r="G1322" s="65" t="e">
        <f>VLOOKUP(E1322,'Supply Log'!$E$6:$T$999,2,FALSE)</f>
        <v>#N/A</v>
      </c>
      <c r="H1322" s="65" t="e">
        <f>VLOOKUP(E1322,'Supply Log'!$E$6:$T$999,3,FALSE)</f>
        <v>#N/A</v>
      </c>
      <c r="I1322" s="77"/>
      <c r="J1322" s="65" t="e">
        <f>VLOOKUP(E1322,'Supply Log'!$E$6:$T$277,5,FALSE)</f>
        <v>#N/A</v>
      </c>
      <c r="K1322" s="65" t="e">
        <f>VLOOKUP(E1322,'Supply Log'!$E$6:$T$277,6,FALSE)</f>
        <v>#N/A</v>
      </c>
      <c r="L1322" s="65" t="e">
        <f>VLOOKUP(E1322,'Supply Log'!$E$6:$T$277,7,FALSE)</f>
        <v>#N/A</v>
      </c>
      <c r="M1322" s="65" t="e">
        <f>VLOOKUP(E1322,'Supply Log'!$E$6:$T$277,8,FALSE)</f>
        <v>#N/A</v>
      </c>
      <c r="N1322" s="65" t="e">
        <f>VLOOKUP(E1322,'Supply Log'!$E$6:$T$277,9,FALSE)</f>
        <v>#N/A</v>
      </c>
      <c r="O1322" s="65" t="e">
        <f>VLOOKUP(E1322,'Supply Log'!$E$6:$T$277,10,FALSE)</f>
        <v>#N/A</v>
      </c>
      <c r="P1322" s="29" t="e">
        <f t="shared" si="172"/>
        <v>#N/A</v>
      </c>
      <c r="Q1322" s="65" t="e">
        <f>VLOOKUP(E1322,'Supply Log'!$E$6:$T$277,12,FALSE)</f>
        <v>#N/A</v>
      </c>
      <c r="R1322" s="78" t="e">
        <f t="shared" si="173"/>
        <v>#N/A</v>
      </c>
      <c r="S1322" s="65"/>
      <c r="T1322" s="79" t="e">
        <f t="shared" si="174"/>
        <v>#N/A</v>
      </c>
      <c r="U1322" s="80" t="e">
        <f t="shared" si="175"/>
        <v>#N/A</v>
      </c>
      <c r="V1322" s="81" t="str">
        <f t="shared" si="176"/>
        <v/>
      </c>
      <c r="W1322" s="69" t="e">
        <f>VLOOKUP(F1322,'Input Log'!$E$6:$V$50000,18,FALSE)</f>
        <v>#N/A</v>
      </c>
      <c r="X1322" s="64" t="e">
        <f>VLOOKUP(E1322,'Supply Log'!$Z$6:$AB$699,2,FALSE)</f>
        <v>#N/A</v>
      </c>
      <c r="Y1322" s="64" t="e">
        <f>VLOOKUP(E1322,'Supply Log'!$E$6:$X$618,20,FALSE)</f>
        <v>#N/A</v>
      </c>
      <c r="Z1322" s="64"/>
      <c r="AA1322" s="64"/>
    </row>
    <row r="1323" spans="1:27" ht="15.75" customHeight="1">
      <c r="A1323" s="67" t="str">
        <f t="shared" si="169"/>
        <v/>
      </c>
      <c r="B1323" s="65">
        <f t="shared" si="171"/>
        <v>1235</v>
      </c>
      <c r="C1323" s="68" t="str">
        <f t="shared" si="170"/>
        <v/>
      </c>
      <c r="D1323" s="69"/>
      <c r="E1323" s="66"/>
      <c r="F1323" s="66"/>
      <c r="G1323" s="65" t="e">
        <f>VLOOKUP(E1323,'Supply Log'!$E$6:$T$999,2,FALSE)</f>
        <v>#N/A</v>
      </c>
      <c r="H1323" s="65" t="e">
        <f>VLOOKUP(E1323,'Supply Log'!$E$6:$T$999,3,FALSE)</f>
        <v>#N/A</v>
      </c>
      <c r="I1323" s="77"/>
      <c r="J1323" s="65" t="e">
        <f>VLOOKUP(E1323,'Supply Log'!$E$6:$T$277,5,FALSE)</f>
        <v>#N/A</v>
      </c>
      <c r="K1323" s="65" t="e">
        <f>VLOOKUP(E1323,'Supply Log'!$E$6:$T$277,6,FALSE)</f>
        <v>#N/A</v>
      </c>
      <c r="L1323" s="65" t="e">
        <f>VLOOKUP(E1323,'Supply Log'!$E$6:$T$277,7,FALSE)</f>
        <v>#N/A</v>
      </c>
      <c r="M1323" s="65" t="e">
        <f>VLOOKUP(E1323,'Supply Log'!$E$6:$T$277,8,FALSE)</f>
        <v>#N/A</v>
      </c>
      <c r="N1323" s="65" t="e">
        <f>VLOOKUP(E1323,'Supply Log'!$E$6:$T$277,9,FALSE)</f>
        <v>#N/A</v>
      </c>
      <c r="O1323" s="65" t="e">
        <f>VLOOKUP(E1323,'Supply Log'!$E$6:$T$277,10,FALSE)</f>
        <v>#N/A</v>
      </c>
      <c r="P1323" s="29" t="e">
        <f t="shared" si="172"/>
        <v>#N/A</v>
      </c>
      <c r="Q1323" s="65" t="e">
        <f>VLOOKUP(E1323,'Supply Log'!$E$6:$T$277,12,FALSE)</f>
        <v>#N/A</v>
      </c>
      <c r="R1323" s="78" t="e">
        <f t="shared" si="173"/>
        <v>#N/A</v>
      </c>
      <c r="S1323" s="65"/>
      <c r="T1323" s="79" t="e">
        <f t="shared" si="174"/>
        <v>#N/A</v>
      </c>
      <c r="U1323" s="80" t="e">
        <f t="shared" si="175"/>
        <v>#N/A</v>
      </c>
      <c r="V1323" s="81" t="str">
        <f t="shared" si="176"/>
        <v/>
      </c>
      <c r="W1323" s="69" t="e">
        <f>VLOOKUP(F1323,'Input Log'!$E$6:$V$50000,18,FALSE)</f>
        <v>#N/A</v>
      </c>
      <c r="X1323" s="64" t="e">
        <f>VLOOKUP(E1323,'Supply Log'!$Z$6:$AB$699,2,FALSE)</f>
        <v>#N/A</v>
      </c>
      <c r="Y1323" s="64" t="e">
        <f>VLOOKUP(E1323,'Supply Log'!$E$6:$X$618,20,FALSE)</f>
        <v>#N/A</v>
      </c>
      <c r="Z1323" s="64"/>
      <c r="AA1323" s="64"/>
    </row>
    <row r="1324" spans="1:27" ht="15.75" customHeight="1">
      <c r="A1324" s="67" t="str">
        <f t="shared" si="169"/>
        <v/>
      </c>
      <c r="B1324" s="65">
        <f t="shared" si="171"/>
        <v>1236</v>
      </c>
      <c r="C1324" s="68" t="str">
        <f t="shared" si="170"/>
        <v/>
      </c>
      <c r="D1324" s="69"/>
      <c r="E1324" s="66"/>
      <c r="F1324" s="66"/>
      <c r="G1324" s="65" t="e">
        <f>VLOOKUP(E1324,'Supply Log'!$E$6:$T$999,2,FALSE)</f>
        <v>#N/A</v>
      </c>
      <c r="H1324" s="65" t="e">
        <f>VLOOKUP(E1324,'Supply Log'!$E$6:$T$999,3,FALSE)</f>
        <v>#N/A</v>
      </c>
      <c r="I1324" s="77"/>
      <c r="J1324" s="65" t="e">
        <f>VLOOKUP(E1324,'Supply Log'!$E$6:$T$277,5,FALSE)</f>
        <v>#N/A</v>
      </c>
      <c r="K1324" s="65" t="e">
        <f>VLOOKUP(E1324,'Supply Log'!$E$6:$T$277,6,FALSE)</f>
        <v>#N/A</v>
      </c>
      <c r="L1324" s="65" t="e">
        <f>VLOOKUP(E1324,'Supply Log'!$E$6:$T$277,7,FALSE)</f>
        <v>#N/A</v>
      </c>
      <c r="M1324" s="65" t="e">
        <f>VLOOKUP(E1324,'Supply Log'!$E$6:$T$277,8,FALSE)</f>
        <v>#N/A</v>
      </c>
      <c r="N1324" s="65" t="e">
        <f>VLOOKUP(E1324,'Supply Log'!$E$6:$T$277,9,FALSE)</f>
        <v>#N/A</v>
      </c>
      <c r="O1324" s="65" t="e">
        <f>VLOOKUP(E1324,'Supply Log'!$E$6:$T$277,10,FALSE)</f>
        <v>#N/A</v>
      </c>
      <c r="P1324" s="29" t="e">
        <f t="shared" si="172"/>
        <v>#N/A</v>
      </c>
      <c r="Q1324" s="65" t="e">
        <f>VLOOKUP(E1324,'Supply Log'!$E$6:$T$277,12,FALSE)</f>
        <v>#N/A</v>
      </c>
      <c r="R1324" s="78" t="e">
        <f t="shared" si="173"/>
        <v>#N/A</v>
      </c>
      <c r="S1324" s="65"/>
      <c r="T1324" s="79" t="e">
        <f t="shared" si="174"/>
        <v>#N/A</v>
      </c>
      <c r="U1324" s="80" t="e">
        <f t="shared" si="175"/>
        <v>#N/A</v>
      </c>
      <c r="V1324" s="81" t="str">
        <f t="shared" si="176"/>
        <v/>
      </c>
      <c r="W1324" s="69" t="e">
        <f>VLOOKUP(F1324,'Input Log'!$E$6:$V$50000,18,FALSE)</f>
        <v>#N/A</v>
      </c>
      <c r="X1324" s="64" t="e">
        <f>VLOOKUP(E1324,'Supply Log'!$Z$6:$AB$699,2,FALSE)</f>
        <v>#N/A</v>
      </c>
      <c r="Y1324" s="64" t="e">
        <f>VLOOKUP(E1324,'Supply Log'!$E$6:$X$618,20,FALSE)</f>
        <v>#N/A</v>
      </c>
      <c r="Z1324" s="64"/>
      <c r="AA1324" s="64"/>
    </row>
    <row r="1325" spans="1:27" ht="15.75" customHeight="1">
      <c r="A1325" s="67" t="str">
        <f t="shared" si="169"/>
        <v/>
      </c>
      <c r="B1325" s="65">
        <f t="shared" si="171"/>
        <v>1237</v>
      </c>
      <c r="C1325" s="68" t="str">
        <f t="shared" si="170"/>
        <v/>
      </c>
      <c r="D1325" s="69"/>
      <c r="E1325" s="66"/>
      <c r="F1325" s="66"/>
      <c r="G1325" s="65" t="e">
        <f>VLOOKUP(E1325,'Supply Log'!$E$6:$T$999,2,FALSE)</f>
        <v>#N/A</v>
      </c>
      <c r="H1325" s="65" t="e">
        <f>VLOOKUP(E1325,'Supply Log'!$E$6:$T$999,3,FALSE)</f>
        <v>#N/A</v>
      </c>
      <c r="I1325" s="77"/>
      <c r="J1325" s="65" t="e">
        <f>VLOOKUP(E1325,'Supply Log'!$E$6:$T$277,5,FALSE)</f>
        <v>#N/A</v>
      </c>
      <c r="K1325" s="65" t="e">
        <f>VLOOKUP(E1325,'Supply Log'!$E$6:$T$277,6,FALSE)</f>
        <v>#N/A</v>
      </c>
      <c r="L1325" s="65" t="e">
        <f>VLOOKUP(E1325,'Supply Log'!$E$6:$T$277,7,FALSE)</f>
        <v>#N/A</v>
      </c>
      <c r="M1325" s="65" t="e">
        <f>VLOOKUP(E1325,'Supply Log'!$E$6:$T$277,8,FALSE)</f>
        <v>#N/A</v>
      </c>
      <c r="N1325" s="65" t="e">
        <f>VLOOKUP(E1325,'Supply Log'!$E$6:$T$277,9,FALSE)</f>
        <v>#N/A</v>
      </c>
      <c r="O1325" s="65" t="e">
        <f>VLOOKUP(E1325,'Supply Log'!$E$6:$T$277,10,FALSE)</f>
        <v>#N/A</v>
      </c>
      <c r="P1325" s="29" t="e">
        <f t="shared" si="172"/>
        <v>#N/A</v>
      </c>
      <c r="Q1325" s="65" t="e">
        <f>VLOOKUP(E1325,'Supply Log'!$E$6:$T$277,12,FALSE)</f>
        <v>#N/A</v>
      </c>
      <c r="R1325" s="78" t="e">
        <f t="shared" si="173"/>
        <v>#N/A</v>
      </c>
      <c r="S1325" s="65"/>
      <c r="T1325" s="79" t="e">
        <f t="shared" si="174"/>
        <v>#N/A</v>
      </c>
      <c r="U1325" s="80" t="e">
        <f t="shared" si="175"/>
        <v>#N/A</v>
      </c>
      <c r="V1325" s="81" t="str">
        <f t="shared" si="176"/>
        <v/>
      </c>
      <c r="W1325" s="69" t="e">
        <f>VLOOKUP(F1325,'Input Log'!$E$6:$V$50000,18,FALSE)</f>
        <v>#N/A</v>
      </c>
      <c r="X1325" s="64" t="e">
        <f>VLOOKUP(E1325,'Supply Log'!$Z$6:$AB$699,2,FALSE)</f>
        <v>#N/A</v>
      </c>
      <c r="Y1325" s="64" t="e">
        <f>VLOOKUP(E1325,'Supply Log'!$E$6:$X$618,20,FALSE)</f>
        <v>#N/A</v>
      </c>
      <c r="Z1325" s="64"/>
      <c r="AA1325" s="64"/>
    </row>
    <row r="1326" spans="1:27" ht="15.75" customHeight="1">
      <c r="A1326" s="67" t="str">
        <f t="shared" si="169"/>
        <v/>
      </c>
      <c r="B1326" s="65">
        <f t="shared" si="171"/>
        <v>1238</v>
      </c>
      <c r="C1326" s="68" t="str">
        <f t="shared" si="170"/>
        <v/>
      </c>
      <c r="D1326" s="69"/>
      <c r="E1326" s="66"/>
      <c r="F1326" s="66"/>
      <c r="G1326" s="65" t="e">
        <f>VLOOKUP(E1326,'Supply Log'!$E$6:$T$999,2,FALSE)</f>
        <v>#N/A</v>
      </c>
      <c r="H1326" s="65" t="e">
        <f>VLOOKUP(E1326,'Supply Log'!$E$6:$T$999,3,FALSE)</f>
        <v>#N/A</v>
      </c>
      <c r="I1326" s="77"/>
      <c r="J1326" s="65" t="e">
        <f>VLOOKUP(E1326,'Supply Log'!$E$6:$T$277,5,FALSE)</f>
        <v>#N/A</v>
      </c>
      <c r="K1326" s="65" t="e">
        <f>VLOOKUP(E1326,'Supply Log'!$E$6:$T$277,6,FALSE)</f>
        <v>#N/A</v>
      </c>
      <c r="L1326" s="65" t="e">
        <f>VLOOKUP(E1326,'Supply Log'!$E$6:$T$277,7,FALSE)</f>
        <v>#N/A</v>
      </c>
      <c r="M1326" s="65" t="e">
        <f>VLOOKUP(E1326,'Supply Log'!$E$6:$T$277,8,FALSE)</f>
        <v>#N/A</v>
      </c>
      <c r="N1326" s="65" t="e">
        <f>VLOOKUP(E1326,'Supply Log'!$E$6:$T$277,9,FALSE)</f>
        <v>#N/A</v>
      </c>
      <c r="O1326" s="65" t="e">
        <f>VLOOKUP(E1326,'Supply Log'!$E$6:$T$277,10,FALSE)</f>
        <v>#N/A</v>
      </c>
      <c r="P1326" s="29" t="e">
        <f t="shared" si="172"/>
        <v>#N/A</v>
      </c>
      <c r="Q1326" s="65" t="e">
        <f>VLOOKUP(E1326,'Supply Log'!$E$6:$T$277,12,FALSE)</f>
        <v>#N/A</v>
      </c>
      <c r="R1326" s="78" t="e">
        <f t="shared" si="173"/>
        <v>#N/A</v>
      </c>
      <c r="S1326" s="65"/>
      <c r="T1326" s="79" t="e">
        <f t="shared" si="174"/>
        <v>#N/A</v>
      </c>
      <c r="U1326" s="80" t="e">
        <f t="shared" si="175"/>
        <v>#N/A</v>
      </c>
      <c r="V1326" s="81" t="str">
        <f t="shared" si="176"/>
        <v/>
      </c>
      <c r="W1326" s="69" t="e">
        <f>VLOOKUP(F1326,'Input Log'!$E$6:$V$50000,18,FALSE)</f>
        <v>#N/A</v>
      </c>
      <c r="X1326" s="64" t="e">
        <f>VLOOKUP(E1326,'Supply Log'!$Z$6:$AB$699,2,FALSE)</f>
        <v>#N/A</v>
      </c>
      <c r="Y1326" s="64" t="e">
        <f>VLOOKUP(E1326,'Supply Log'!$E$6:$X$618,20,FALSE)</f>
        <v>#N/A</v>
      </c>
      <c r="Z1326" s="64"/>
      <c r="AA1326" s="64"/>
    </row>
    <row r="1327" spans="1:27" ht="15.75" customHeight="1">
      <c r="A1327" s="67" t="str">
        <f t="shared" si="169"/>
        <v/>
      </c>
      <c r="B1327" s="65">
        <f t="shared" si="171"/>
        <v>1239</v>
      </c>
      <c r="C1327" s="68" t="str">
        <f t="shared" si="170"/>
        <v/>
      </c>
      <c r="D1327" s="69"/>
      <c r="E1327" s="66"/>
      <c r="F1327" s="66"/>
      <c r="G1327" s="65" t="e">
        <f>VLOOKUP(E1327,'Supply Log'!$E$6:$T$999,2,FALSE)</f>
        <v>#N/A</v>
      </c>
      <c r="H1327" s="65" t="e">
        <f>VLOOKUP(E1327,'Supply Log'!$E$6:$T$999,3,FALSE)</f>
        <v>#N/A</v>
      </c>
      <c r="I1327" s="77"/>
      <c r="J1327" s="65" t="e">
        <f>VLOOKUP(E1327,'Supply Log'!$E$6:$T$277,5,FALSE)</f>
        <v>#N/A</v>
      </c>
      <c r="K1327" s="65" t="e">
        <f>VLOOKUP(E1327,'Supply Log'!$E$6:$T$277,6,FALSE)</f>
        <v>#N/A</v>
      </c>
      <c r="L1327" s="65" t="e">
        <f>VLOOKUP(E1327,'Supply Log'!$E$6:$T$277,7,FALSE)</f>
        <v>#N/A</v>
      </c>
      <c r="M1327" s="65" t="e">
        <f>VLOOKUP(E1327,'Supply Log'!$E$6:$T$277,8,FALSE)</f>
        <v>#N/A</v>
      </c>
      <c r="N1327" s="65" t="e">
        <f>VLOOKUP(E1327,'Supply Log'!$E$6:$T$277,9,FALSE)</f>
        <v>#N/A</v>
      </c>
      <c r="O1327" s="65" t="e">
        <f>VLOOKUP(E1327,'Supply Log'!$E$6:$T$277,10,FALSE)</f>
        <v>#N/A</v>
      </c>
      <c r="P1327" s="29" t="e">
        <f t="shared" si="172"/>
        <v>#N/A</v>
      </c>
      <c r="Q1327" s="65" t="e">
        <f>VLOOKUP(E1327,'Supply Log'!$E$6:$T$277,12,FALSE)</f>
        <v>#N/A</v>
      </c>
      <c r="R1327" s="78" t="e">
        <f t="shared" si="173"/>
        <v>#N/A</v>
      </c>
      <c r="S1327" s="65"/>
      <c r="T1327" s="79" t="e">
        <f t="shared" si="174"/>
        <v>#N/A</v>
      </c>
      <c r="U1327" s="80" t="e">
        <f t="shared" si="175"/>
        <v>#N/A</v>
      </c>
      <c r="V1327" s="81" t="str">
        <f t="shared" si="176"/>
        <v/>
      </c>
      <c r="W1327" s="69" t="e">
        <f>VLOOKUP(F1327,'Input Log'!$E$6:$V$50000,18,FALSE)</f>
        <v>#N/A</v>
      </c>
      <c r="X1327" s="64" t="e">
        <f>VLOOKUP(E1327,'Supply Log'!$Z$6:$AB$699,2,FALSE)</f>
        <v>#N/A</v>
      </c>
      <c r="Y1327" s="64" t="e">
        <f>VLOOKUP(E1327,'Supply Log'!$E$6:$X$618,20,FALSE)</f>
        <v>#N/A</v>
      </c>
      <c r="Z1327" s="64"/>
      <c r="AA1327" s="64"/>
    </row>
    <row r="1328" spans="1:27" ht="15.75" customHeight="1">
      <c r="A1328" s="67" t="str">
        <f t="shared" si="169"/>
        <v/>
      </c>
      <c r="B1328" s="65">
        <f t="shared" si="171"/>
        <v>1240</v>
      </c>
      <c r="C1328" s="68" t="str">
        <f t="shared" si="170"/>
        <v/>
      </c>
      <c r="D1328" s="69"/>
      <c r="E1328" s="66"/>
      <c r="F1328" s="66"/>
      <c r="G1328" s="65" t="e">
        <f>VLOOKUP(E1328,'Supply Log'!$E$6:$T$999,2,FALSE)</f>
        <v>#N/A</v>
      </c>
      <c r="H1328" s="65" t="e">
        <f>VLOOKUP(E1328,'Supply Log'!$E$6:$T$999,3,FALSE)</f>
        <v>#N/A</v>
      </c>
      <c r="I1328" s="77"/>
      <c r="J1328" s="65" t="e">
        <f>VLOOKUP(E1328,'Supply Log'!$E$6:$T$277,5,FALSE)</f>
        <v>#N/A</v>
      </c>
      <c r="K1328" s="65" t="e">
        <f>VLOOKUP(E1328,'Supply Log'!$E$6:$T$277,6,FALSE)</f>
        <v>#N/A</v>
      </c>
      <c r="L1328" s="65" t="e">
        <f>VLOOKUP(E1328,'Supply Log'!$E$6:$T$277,7,FALSE)</f>
        <v>#N/A</v>
      </c>
      <c r="M1328" s="65" t="e">
        <f>VLOOKUP(E1328,'Supply Log'!$E$6:$T$277,8,FALSE)</f>
        <v>#N/A</v>
      </c>
      <c r="N1328" s="65" t="e">
        <f>VLOOKUP(E1328,'Supply Log'!$E$6:$T$277,9,FALSE)</f>
        <v>#N/A</v>
      </c>
      <c r="O1328" s="65" t="e">
        <f>VLOOKUP(E1328,'Supply Log'!$E$6:$T$277,10,FALSE)</f>
        <v>#N/A</v>
      </c>
      <c r="P1328" s="29" t="e">
        <f t="shared" si="172"/>
        <v>#N/A</v>
      </c>
      <c r="Q1328" s="65" t="e">
        <f>VLOOKUP(E1328,'Supply Log'!$E$6:$T$277,12,FALSE)</f>
        <v>#N/A</v>
      </c>
      <c r="R1328" s="78" t="e">
        <f t="shared" si="173"/>
        <v>#N/A</v>
      </c>
      <c r="S1328" s="65"/>
      <c r="T1328" s="79" t="e">
        <f t="shared" si="174"/>
        <v>#N/A</v>
      </c>
      <c r="U1328" s="80" t="e">
        <f t="shared" si="175"/>
        <v>#N/A</v>
      </c>
      <c r="V1328" s="81" t="str">
        <f t="shared" si="176"/>
        <v/>
      </c>
      <c r="W1328" s="69" t="e">
        <f>VLOOKUP(F1328,'Input Log'!$E$6:$V$50000,18,FALSE)</f>
        <v>#N/A</v>
      </c>
      <c r="X1328" s="64" t="e">
        <f>VLOOKUP(E1328,'Supply Log'!$Z$6:$AB$699,2,FALSE)</f>
        <v>#N/A</v>
      </c>
      <c r="Y1328" s="64" t="e">
        <f>VLOOKUP(E1328,'Supply Log'!$E$6:$X$618,20,FALSE)</f>
        <v>#N/A</v>
      </c>
      <c r="Z1328" s="64"/>
      <c r="AA1328" s="64"/>
    </row>
    <row r="1329" spans="1:27" ht="15.75" customHeight="1">
      <c r="A1329" s="67" t="str">
        <f t="shared" si="169"/>
        <v/>
      </c>
      <c r="B1329" s="65">
        <f t="shared" si="171"/>
        <v>1241</v>
      </c>
      <c r="C1329" s="68" t="str">
        <f t="shared" si="170"/>
        <v/>
      </c>
      <c r="D1329" s="69"/>
      <c r="E1329" s="66"/>
      <c r="F1329" s="66"/>
      <c r="G1329" s="65" t="e">
        <f>VLOOKUP(E1329,'Supply Log'!$E$6:$T$999,2,FALSE)</f>
        <v>#N/A</v>
      </c>
      <c r="H1329" s="65" t="e">
        <f>VLOOKUP(E1329,'Supply Log'!$E$6:$T$999,3,FALSE)</f>
        <v>#N/A</v>
      </c>
      <c r="I1329" s="77"/>
      <c r="J1329" s="65" t="e">
        <f>VLOOKUP(E1329,'Supply Log'!$E$6:$T$277,5,FALSE)</f>
        <v>#N/A</v>
      </c>
      <c r="K1329" s="65" t="e">
        <f>VLOOKUP(E1329,'Supply Log'!$E$6:$T$277,6,FALSE)</f>
        <v>#N/A</v>
      </c>
      <c r="L1329" s="65" t="e">
        <f>VLOOKUP(E1329,'Supply Log'!$E$6:$T$277,7,FALSE)</f>
        <v>#N/A</v>
      </c>
      <c r="M1329" s="65" t="e">
        <f>VLOOKUP(E1329,'Supply Log'!$E$6:$T$277,8,FALSE)</f>
        <v>#N/A</v>
      </c>
      <c r="N1329" s="65" t="e">
        <f>VLOOKUP(E1329,'Supply Log'!$E$6:$T$277,9,FALSE)</f>
        <v>#N/A</v>
      </c>
      <c r="O1329" s="65" t="e">
        <f>VLOOKUP(E1329,'Supply Log'!$E$6:$T$277,10,FALSE)</f>
        <v>#N/A</v>
      </c>
      <c r="P1329" s="29" t="e">
        <f t="shared" si="172"/>
        <v>#N/A</v>
      </c>
      <c r="Q1329" s="65" t="e">
        <f>VLOOKUP(E1329,'Supply Log'!$E$6:$T$277,12,FALSE)</f>
        <v>#N/A</v>
      </c>
      <c r="R1329" s="78" t="e">
        <f t="shared" si="173"/>
        <v>#N/A</v>
      </c>
      <c r="S1329" s="65"/>
      <c r="T1329" s="79" t="e">
        <f t="shared" si="174"/>
        <v>#N/A</v>
      </c>
      <c r="U1329" s="80" t="e">
        <f t="shared" si="175"/>
        <v>#N/A</v>
      </c>
      <c r="V1329" s="81" t="str">
        <f t="shared" si="176"/>
        <v/>
      </c>
      <c r="W1329" s="69" t="e">
        <f>VLOOKUP(F1329,'Input Log'!$E$6:$V$50000,18,FALSE)</f>
        <v>#N/A</v>
      </c>
      <c r="X1329" s="64" t="e">
        <f>VLOOKUP(E1329,'Supply Log'!$Z$6:$AB$699,2,FALSE)</f>
        <v>#N/A</v>
      </c>
      <c r="Y1329" s="64" t="e">
        <f>VLOOKUP(E1329,'Supply Log'!$E$6:$X$618,20,FALSE)</f>
        <v>#N/A</v>
      </c>
      <c r="Z1329" s="64"/>
      <c r="AA1329" s="64"/>
    </row>
    <row r="1330" spans="1:27" ht="15.75" customHeight="1">
      <c r="A1330" s="67" t="str">
        <f t="shared" si="169"/>
        <v/>
      </c>
      <c r="B1330" s="65">
        <f t="shared" si="171"/>
        <v>1242</v>
      </c>
      <c r="C1330" s="68" t="str">
        <f t="shared" si="170"/>
        <v/>
      </c>
      <c r="D1330" s="69"/>
      <c r="E1330" s="66"/>
      <c r="F1330" s="66"/>
      <c r="G1330" s="65" t="e">
        <f>VLOOKUP(E1330,'Supply Log'!$E$6:$T$999,2,FALSE)</f>
        <v>#N/A</v>
      </c>
      <c r="H1330" s="65" t="e">
        <f>VLOOKUP(E1330,'Supply Log'!$E$6:$T$999,3,FALSE)</f>
        <v>#N/A</v>
      </c>
      <c r="I1330" s="77"/>
      <c r="J1330" s="65" t="e">
        <f>VLOOKUP(E1330,'Supply Log'!$E$6:$T$277,5,FALSE)</f>
        <v>#N/A</v>
      </c>
      <c r="K1330" s="65" t="e">
        <f>VLOOKUP(E1330,'Supply Log'!$E$6:$T$277,6,FALSE)</f>
        <v>#N/A</v>
      </c>
      <c r="L1330" s="65" t="e">
        <f>VLOOKUP(E1330,'Supply Log'!$E$6:$T$277,7,FALSE)</f>
        <v>#N/A</v>
      </c>
      <c r="M1330" s="65" t="e">
        <f>VLOOKUP(E1330,'Supply Log'!$E$6:$T$277,8,FALSE)</f>
        <v>#N/A</v>
      </c>
      <c r="N1330" s="65" t="e">
        <f>VLOOKUP(E1330,'Supply Log'!$E$6:$T$277,9,FALSE)</f>
        <v>#N/A</v>
      </c>
      <c r="O1330" s="65" t="e">
        <f>VLOOKUP(E1330,'Supply Log'!$E$6:$T$277,10,FALSE)</f>
        <v>#N/A</v>
      </c>
      <c r="P1330" s="29" t="e">
        <f t="shared" si="172"/>
        <v>#N/A</v>
      </c>
      <c r="Q1330" s="65" t="e">
        <f>VLOOKUP(E1330,'Supply Log'!$E$6:$T$277,12,FALSE)</f>
        <v>#N/A</v>
      </c>
      <c r="R1330" s="78" t="e">
        <f t="shared" si="173"/>
        <v>#N/A</v>
      </c>
      <c r="S1330" s="65"/>
      <c r="T1330" s="79" t="e">
        <f t="shared" si="174"/>
        <v>#N/A</v>
      </c>
      <c r="U1330" s="80" t="e">
        <f t="shared" si="175"/>
        <v>#N/A</v>
      </c>
      <c r="V1330" s="81" t="str">
        <f t="shared" si="176"/>
        <v/>
      </c>
      <c r="W1330" s="69" t="e">
        <f>VLOOKUP(F1330,'Input Log'!$E$6:$V$50000,18,FALSE)</f>
        <v>#N/A</v>
      </c>
      <c r="X1330" s="64" t="e">
        <f>VLOOKUP(E1330,'Supply Log'!$Z$6:$AB$699,2,FALSE)</f>
        <v>#N/A</v>
      </c>
      <c r="Y1330" s="64" t="e">
        <f>VLOOKUP(E1330,'Supply Log'!$E$6:$X$618,20,FALSE)</f>
        <v>#N/A</v>
      </c>
      <c r="Z1330" s="64"/>
      <c r="AA1330" s="64"/>
    </row>
    <row r="1331" spans="1:27" ht="15.75" customHeight="1">
      <c r="A1331" s="67" t="str">
        <f t="shared" si="169"/>
        <v/>
      </c>
      <c r="B1331" s="65">
        <f t="shared" si="171"/>
        <v>1243</v>
      </c>
      <c r="C1331" s="68" t="str">
        <f t="shared" si="170"/>
        <v/>
      </c>
      <c r="D1331" s="69"/>
      <c r="E1331" s="66"/>
      <c r="F1331" s="66"/>
      <c r="G1331" s="65" t="e">
        <f>VLOOKUP(E1331,'Supply Log'!$E$6:$T$999,2,FALSE)</f>
        <v>#N/A</v>
      </c>
      <c r="H1331" s="65" t="e">
        <f>VLOOKUP(E1331,'Supply Log'!$E$6:$T$999,3,FALSE)</f>
        <v>#N/A</v>
      </c>
      <c r="I1331" s="77"/>
      <c r="J1331" s="65" t="e">
        <f>VLOOKUP(E1331,'Supply Log'!$E$6:$T$277,5,FALSE)</f>
        <v>#N/A</v>
      </c>
      <c r="K1331" s="65" t="e">
        <f>VLOOKUP(E1331,'Supply Log'!$E$6:$T$277,6,FALSE)</f>
        <v>#N/A</v>
      </c>
      <c r="L1331" s="65" t="e">
        <f>VLOOKUP(E1331,'Supply Log'!$E$6:$T$277,7,FALSE)</f>
        <v>#N/A</v>
      </c>
      <c r="M1331" s="65" t="e">
        <f>VLOOKUP(E1331,'Supply Log'!$E$6:$T$277,8,FALSE)</f>
        <v>#N/A</v>
      </c>
      <c r="N1331" s="65" t="e">
        <f>VLOOKUP(E1331,'Supply Log'!$E$6:$T$277,9,FALSE)</f>
        <v>#N/A</v>
      </c>
      <c r="O1331" s="65" t="e">
        <f>VLOOKUP(E1331,'Supply Log'!$E$6:$T$277,10,FALSE)</f>
        <v>#N/A</v>
      </c>
      <c r="P1331" s="29" t="e">
        <f t="shared" si="172"/>
        <v>#N/A</v>
      </c>
      <c r="Q1331" s="65" t="e">
        <f>VLOOKUP(E1331,'Supply Log'!$E$6:$T$277,12,FALSE)</f>
        <v>#N/A</v>
      </c>
      <c r="R1331" s="78" t="e">
        <f t="shared" si="173"/>
        <v>#N/A</v>
      </c>
      <c r="S1331" s="65"/>
      <c r="T1331" s="79" t="e">
        <f t="shared" si="174"/>
        <v>#N/A</v>
      </c>
      <c r="U1331" s="80" t="e">
        <f t="shared" si="175"/>
        <v>#N/A</v>
      </c>
      <c r="V1331" s="81" t="str">
        <f t="shared" si="176"/>
        <v/>
      </c>
      <c r="W1331" s="69" t="e">
        <f>VLOOKUP(F1331,'Input Log'!$E$6:$V$50000,18,FALSE)</f>
        <v>#N/A</v>
      </c>
      <c r="X1331" s="64" t="e">
        <f>VLOOKUP(E1331,'Supply Log'!$Z$6:$AB$699,2,FALSE)</f>
        <v>#N/A</v>
      </c>
      <c r="Y1331" s="64" t="e">
        <f>VLOOKUP(E1331,'Supply Log'!$E$6:$X$618,20,FALSE)</f>
        <v>#N/A</v>
      </c>
      <c r="Z1331" s="64"/>
      <c r="AA1331" s="64"/>
    </row>
    <row r="1332" spans="1:27" ht="15.75" customHeight="1">
      <c r="A1332" s="67" t="str">
        <f t="shared" si="169"/>
        <v/>
      </c>
      <c r="B1332" s="65">
        <f t="shared" si="171"/>
        <v>1244</v>
      </c>
      <c r="C1332" s="68" t="str">
        <f t="shared" si="170"/>
        <v/>
      </c>
      <c r="D1332" s="69"/>
      <c r="E1332" s="66"/>
      <c r="F1332" s="66"/>
      <c r="G1332" s="65" t="e">
        <f>VLOOKUP(E1332,'Supply Log'!$E$6:$T$999,2,FALSE)</f>
        <v>#N/A</v>
      </c>
      <c r="H1332" s="65" t="e">
        <f>VLOOKUP(E1332,'Supply Log'!$E$6:$T$999,3,FALSE)</f>
        <v>#N/A</v>
      </c>
      <c r="I1332" s="77"/>
      <c r="J1332" s="65" t="e">
        <f>VLOOKUP(E1332,'Supply Log'!$E$6:$T$277,5,FALSE)</f>
        <v>#N/A</v>
      </c>
      <c r="K1332" s="65" t="e">
        <f>VLOOKUP(E1332,'Supply Log'!$E$6:$T$277,6,FALSE)</f>
        <v>#N/A</v>
      </c>
      <c r="L1332" s="65" t="e">
        <f>VLOOKUP(E1332,'Supply Log'!$E$6:$T$277,7,FALSE)</f>
        <v>#N/A</v>
      </c>
      <c r="M1332" s="65" t="e">
        <f>VLOOKUP(E1332,'Supply Log'!$E$6:$T$277,8,FALSE)</f>
        <v>#N/A</v>
      </c>
      <c r="N1332" s="65" t="e">
        <f>VLOOKUP(E1332,'Supply Log'!$E$6:$T$277,9,FALSE)</f>
        <v>#N/A</v>
      </c>
      <c r="O1332" s="65" t="e">
        <f>VLOOKUP(E1332,'Supply Log'!$E$6:$T$277,10,FALSE)</f>
        <v>#N/A</v>
      </c>
      <c r="P1332" s="29" t="e">
        <f t="shared" si="172"/>
        <v>#N/A</v>
      </c>
      <c r="Q1332" s="65" t="e">
        <f>VLOOKUP(E1332,'Supply Log'!$E$6:$T$277,12,FALSE)</f>
        <v>#N/A</v>
      </c>
      <c r="R1332" s="78" t="e">
        <f t="shared" si="173"/>
        <v>#N/A</v>
      </c>
      <c r="S1332" s="65"/>
      <c r="T1332" s="79" t="e">
        <f t="shared" si="174"/>
        <v>#N/A</v>
      </c>
      <c r="U1332" s="80" t="e">
        <f t="shared" si="175"/>
        <v>#N/A</v>
      </c>
      <c r="V1332" s="81" t="str">
        <f t="shared" si="176"/>
        <v/>
      </c>
      <c r="W1332" s="69" t="e">
        <f>VLOOKUP(F1332,'Input Log'!$E$6:$V$50000,18,FALSE)</f>
        <v>#N/A</v>
      </c>
      <c r="X1332" s="64" t="e">
        <f>VLOOKUP(E1332,'Supply Log'!$Z$6:$AB$699,2,FALSE)</f>
        <v>#N/A</v>
      </c>
      <c r="Y1332" s="64" t="e">
        <f>VLOOKUP(E1332,'Supply Log'!$E$6:$X$618,20,FALSE)</f>
        <v>#N/A</v>
      </c>
      <c r="Z1332" s="64"/>
      <c r="AA1332" s="64"/>
    </row>
    <row r="1333" spans="1:27" ht="15.75" customHeight="1">
      <c r="A1333" s="67" t="str">
        <f t="shared" si="169"/>
        <v/>
      </c>
      <c r="B1333" s="65">
        <f t="shared" si="171"/>
        <v>1245</v>
      </c>
      <c r="C1333" s="68" t="str">
        <f t="shared" si="170"/>
        <v/>
      </c>
      <c r="D1333" s="69"/>
      <c r="E1333" s="66"/>
      <c r="F1333" s="66"/>
      <c r="G1333" s="65" t="e">
        <f>VLOOKUP(E1333,'Supply Log'!$E$6:$T$999,2,FALSE)</f>
        <v>#N/A</v>
      </c>
      <c r="H1333" s="65" t="e">
        <f>VLOOKUP(E1333,'Supply Log'!$E$6:$T$999,3,FALSE)</f>
        <v>#N/A</v>
      </c>
      <c r="I1333" s="77"/>
      <c r="J1333" s="65" t="e">
        <f>VLOOKUP(E1333,'Supply Log'!$E$6:$T$277,5,FALSE)</f>
        <v>#N/A</v>
      </c>
      <c r="K1333" s="65" t="e">
        <f>VLOOKUP(E1333,'Supply Log'!$E$6:$T$277,6,FALSE)</f>
        <v>#N/A</v>
      </c>
      <c r="L1333" s="65" t="e">
        <f>VLOOKUP(E1333,'Supply Log'!$E$6:$T$277,7,FALSE)</f>
        <v>#N/A</v>
      </c>
      <c r="M1333" s="65" t="e">
        <f>VLOOKUP(E1333,'Supply Log'!$E$6:$T$277,8,FALSE)</f>
        <v>#N/A</v>
      </c>
      <c r="N1333" s="65" t="e">
        <f>VLOOKUP(E1333,'Supply Log'!$E$6:$T$277,9,FALSE)</f>
        <v>#N/A</v>
      </c>
      <c r="O1333" s="65" t="e">
        <f>VLOOKUP(E1333,'Supply Log'!$E$6:$T$277,10,FALSE)</f>
        <v>#N/A</v>
      </c>
      <c r="P1333" s="29" t="e">
        <f t="shared" si="172"/>
        <v>#N/A</v>
      </c>
      <c r="Q1333" s="65" t="e">
        <f>VLOOKUP(E1333,'Supply Log'!$E$6:$T$277,12,FALSE)</f>
        <v>#N/A</v>
      </c>
      <c r="R1333" s="78" t="e">
        <f t="shared" si="173"/>
        <v>#N/A</v>
      </c>
      <c r="S1333" s="65"/>
      <c r="T1333" s="79" t="e">
        <f t="shared" si="174"/>
        <v>#N/A</v>
      </c>
      <c r="U1333" s="80" t="e">
        <f t="shared" si="175"/>
        <v>#N/A</v>
      </c>
      <c r="V1333" s="81" t="str">
        <f t="shared" si="176"/>
        <v/>
      </c>
      <c r="W1333" s="69" t="e">
        <f>VLOOKUP(F1333,'Input Log'!$E$6:$V$50000,18,FALSE)</f>
        <v>#N/A</v>
      </c>
      <c r="X1333" s="64" t="e">
        <f>VLOOKUP(E1333,'Supply Log'!$Z$6:$AB$699,2,FALSE)</f>
        <v>#N/A</v>
      </c>
      <c r="Y1333" s="64" t="e">
        <f>VLOOKUP(E1333,'Supply Log'!$E$6:$X$618,20,FALSE)</f>
        <v>#N/A</v>
      </c>
      <c r="Z1333" s="64"/>
      <c r="AA1333" s="64"/>
    </row>
    <row r="1334" spans="1:27" ht="15.75" customHeight="1">
      <c r="A1334" s="67" t="str">
        <f t="shared" si="169"/>
        <v/>
      </c>
      <c r="B1334" s="65">
        <f t="shared" si="171"/>
        <v>1246</v>
      </c>
      <c r="C1334" s="68" t="str">
        <f t="shared" si="170"/>
        <v/>
      </c>
      <c r="D1334" s="69"/>
      <c r="E1334" s="66"/>
      <c r="F1334" s="66"/>
      <c r="G1334" s="65" t="e">
        <f>VLOOKUP(E1334,'Supply Log'!$E$6:$T$999,2,FALSE)</f>
        <v>#N/A</v>
      </c>
      <c r="H1334" s="65" t="e">
        <f>VLOOKUP(E1334,'Supply Log'!$E$6:$T$999,3,FALSE)</f>
        <v>#N/A</v>
      </c>
      <c r="I1334" s="77"/>
      <c r="J1334" s="65" t="e">
        <f>VLOOKUP(E1334,'Supply Log'!$E$6:$T$277,5,FALSE)</f>
        <v>#N/A</v>
      </c>
      <c r="K1334" s="65" t="e">
        <f>VLOOKUP(E1334,'Supply Log'!$E$6:$T$277,6,FALSE)</f>
        <v>#N/A</v>
      </c>
      <c r="L1334" s="65" t="e">
        <f>VLOOKUP(E1334,'Supply Log'!$E$6:$T$277,7,FALSE)</f>
        <v>#N/A</v>
      </c>
      <c r="M1334" s="65" t="e">
        <f>VLOOKUP(E1334,'Supply Log'!$E$6:$T$277,8,FALSE)</f>
        <v>#N/A</v>
      </c>
      <c r="N1334" s="65" t="e">
        <f>VLOOKUP(E1334,'Supply Log'!$E$6:$T$277,9,FALSE)</f>
        <v>#N/A</v>
      </c>
      <c r="O1334" s="65" t="e">
        <f>VLOOKUP(E1334,'Supply Log'!$E$6:$T$277,10,FALSE)</f>
        <v>#N/A</v>
      </c>
      <c r="P1334" s="29" t="e">
        <f t="shared" si="172"/>
        <v>#N/A</v>
      </c>
      <c r="Q1334" s="65" t="e">
        <f>VLOOKUP(E1334,'Supply Log'!$E$6:$T$277,12,FALSE)</f>
        <v>#N/A</v>
      </c>
      <c r="R1334" s="78" t="e">
        <f t="shared" si="173"/>
        <v>#N/A</v>
      </c>
      <c r="S1334" s="65"/>
      <c r="T1334" s="79" t="e">
        <f t="shared" si="174"/>
        <v>#N/A</v>
      </c>
      <c r="U1334" s="80" t="e">
        <f t="shared" si="175"/>
        <v>#N/A</v>
      </c>
      <c r="V1334" s="81" t="str">
        <f t="shared" si="176"/>
        <v/>
      </c>
      <c r="W1334" s="69" t="e">
        <f>VLOOKUP(F1334,'Input Log'!$E$6:$V$50000,18,FALSE)</f>
        <v>#N/A</v>
      </c>
      <c r="X1334" s="64" t="e">
        <f>VLOOKUP(E1334,'Supply Log'!$Z$6:$AB$699,2,FALSE)</f>
        <v>#N/A</v>
      </c>
      <c r="Y1334" s="64" t="e">
        <f>VLOOKUP(E1334,'Supply Log'!$E$6:$X$618,20,FALSE)</f>
        <v>#N/A</v>
      </c>
      <c r="Z1334" s="64"/>
      <c r="AA1334" s="64"/>
    </row>
    <row r="1335" spans="1:27" ht="15.75" customHeight="1">
      <c r="A1335" s="67" t="str">
        <f t="shared" si="169"/>
        <v/>
      </c>
      <c r="B1335" s="65">
        <f t="shared" si="171"/>
        <v>1247</v>
      </c>
      <c r="C1335" s="68" t="str">
        <f t="shared" si="170"/>
        <v/>
      </c>
      <c r="D1335" s="69"/>
      <c r="E1335" s="66"/>
      <c r="F1335" s="66"/>
      <c r="G1335" s="65" t="e">
        <f>VLOOKUP(E1335,'Supply Log'!$E$6:$T$999,2,FALSE)</f>
        <v>#N/A</v>
      </c>
      <c r="H1335" s="65" t="e">
        <f>VLOOKUP(E1335,'Supply Log'!$E$6:$T$999,3,FALSE)</f>
        <v>#N/A</v>
      </c>
      <c r="I1335" s="77"/>
      <c r="J1335" s="65" t="e">
        <f>VLOOKUP(E1335,'Supply Log'!$E$6:$T$277,5,FALSE)</f>
        <v>#N/A</v>
      </c>
      <c r="K1335" s="65" t="e">
        <f>VLOOKUP(E1335,'Supply Log'!$E$6:$T$277,6,FALSE)</f>
        <v>#N/A</v>
      </c>
      <c r="L1335" s="65" t="e">
        <f>VLOOKUP(E1335,'Supply Log'!$E$6:$T$277,7,FALSE)</f>
        <v>#N/A</v>
      </c>
      <c r="M1335" s="65" t="e">
        <f>VLOOKUP(E1335,'Supply Log'!$E$6:$T$277,8,FALSE)</f>
        <v>#N/A</v>
      </c>
      <c r="N1335" s="65" t="e">
        <f>VLOOKUP(E1335,'Supply Log'!$E$6:$T$277,9,FALSE)</f>
        <v>#N/A</v>
      </c>
      <c r="O1335" s="65" t="e">
        <f>VLOOKUP(E1335,'Supply Log'!$E$6:$T$277,10,FALSE)</f>
        <v>#N/A</v>
      </c>
      <c r="P1335" s="29" t="e">
        <f t="shared" si="172"/>
        <v>#N/A</v>
      </c>
      <c r="Q1335" s="65" t="e">
        <f>VLOOKUP(E1335,'Supply Log'!$E$6:$T$277,12,FALSE)</f>
        <v>#N/A</v>
      </c>
      <c r="R1335" s="78" t="e">
        <f t="shared" si="173"/>
        <v>#N/A</v>
      </c>
      <c r="S1335" s="65"/>
      <c r="T1335" s="79" t="e">
        <f t="shared" si="174"/>
        <v>#N/A</v>
      </c>
      <c r="U1335" s="80" t="e">
        <f t="shared" si="175"/>
        <v>#N/A</v>
      </c>
      <c r="V1335" s="81" t="str">
        <f t="shared" si="176"/>
        <v/>
      </c>
      <c r="W1335" s="69" t="e">
        <f>VLOOKUP(F1335,'Input Log'!$E$6:$V$50000,18,FALSE)</f>
        <v>#N/A</v>
      </c>
      <c r="X1335" s="64" t="e">
        <f>VLOOKUP(E1335,'Supply Log'!$Z$6:$AB$699,2,FALSE)</f>
        <v>#N/A</v>
      </c>
      <c r="Y1335" s="64" t="e">
        <f>VLOOKUP(E1335,'Supply Log'!$E$6:$X$618,20,FALSE)</f>
        <v>#N/A</v>
      </c>
      <c r="Z1335" s="64"/>
      <c r="AA1335" s="64"/>
    </row>
    <row r="1336" spans="1:27" ht="15.75" customHeight="1">
      <c r="A1336" s="67" t="str">
        <f t="shared" si="169"/>
        <v/>
      </c>
      <c r="B1336" s="65">
        <f t="shared" si="171"/>
        <v>1248</v>
      </c>
      <c r="C1336" s="68" t="str">
        <f t="shared" si="170"/>
        <v/>
      </c>
      <c r="D1336" s="69"/>
      <c r="E1336" s="66"/>
      <c r="F1336" s="66"/>
      <c r="G1336" s="65" t="e">
        <f>VLOOKUP(E1336,'Supply Log'!$E$6:$T$999,2,FALSE)</f>
        <v>#N/A</v>
      </c>
      <c r="H1336" s="65" t="e">
        <f>VLOOKUP(E1336,'Supply Log'!$E$6:$T$999,3,FALSE)</f>
        <v>#N/A</v>
      </c>
      <c r="I1336" s="77"/>
      <c r="J1336" s="65" t="e">
        <f>VLOOKUP(E1336,'Supply Log'!$E$6:$T$277,5,FALSE)</f>
        <v>#N/A</v>
      </c>
      <c r="K1336" s="65" t="e">
        <f>VLOOKUP(E1336,'Supply Log'!$E$6:$T$277,6,FALSE)</f>
        <v>#N/A</v>
      </c>
      <c r="L1336" s="65" t="e">
        <f>VLOOKUP(E1336,'Supply Log'!$E$6:$T$277,7,FALSE)</f>
        <v>#N/A</v>
      </c>
      <c r="M1336" s="65" t="e">
        <f>VLOOKUP(E1336,'Supply Log'!$E$6:$T$277,8,FALSE)</f>
        <v>#N/A</v>
      </c>
      <c r="N1336" s="65" t="e">
        <f>VLOOKUP(E1336,'Supply Log'!$E$6:$T$277,9,FALSE)</f>
        <v>#N/A</v>
      </c>
      <c r="O1336" s="65" t="e">
        <f>VLOOKUP(E1336,'Supply Log'!$E$6:$T$277,10,FALSE)</f>
        <v>#N/A</v>
      </c>
      <c r="P1336" s="29" t="e">
        <f t="shared" si="172"/>
        <v>#N/A</v>
      </c>
      <c r="Q1336" s="65" t="e">
        <f>VLOOKUP(E1336,'Supply Log'!$E$6:$T$277,12,FALSE)</f>
        <v>#N/A</v>
      </c>
      <c r="R1336" s="78" t="e">
        <f t="shared" si="173"/>
        <v>#N/A</v>
      </c>
      <c r="S1336" s="65"/>
      <c r="T1336" s="79" t="e">
        <f t="shared" si="174"/>
        <v>#N/A</v>
      </c>
      <c r="U1336" s="80" t="e">
        <f t="shared" si="175"/>
        <v>#N/A</v>
      </c>
      <c r="V1336" s="81" t="str">
        <f t="shared" si="176"/>
        <v/>
      </c>
      <c r="W1336" s="69" t="e">
        <f>VLOOKUP(F1336,'Input Log'!$E$6:$V$50000,18,FALSE)</f>
        <v>#N/A</v>
      </c>
      <c r="X1336" s="64" t="e">
        <f>VLOOKUP(E1336,'Supply Log'!$Z$6:$AB$699,2,FALSE)</f>
        <v>#N/A</v>
      </c>
      <c r="Y1336" s="64" t="e">
        <f>VLOOKUP(E1336,'Supply Log'!$E$6:$X$618,20,FALSE)</f>
        <v>#N/A</v>
      </c>
      <c r="Z1336" s="64"/>
      <c r="AA1336" s="64"/>
    </row>
    <row r="1337" spans="1:27" ht="15.75" customHeight="1">
      <c r="A1337" s="67" t="str">
        <f t="shared" si="169"/>
        <v/>
      </c>
      <c r="B1337" s="65">
        <f t="shared" si="171"/>
        <v>1249</v>
      </c>
      <c r="C1337" s="68" t="str">
        <f t="shared" si="170"/>
        <v/>
      </c>
      <c r="D1337" s="69"/>
      <c r="E1337" s="66"/>
      <c r="F1337" s="66"/>
      <c r="G1337" s="65" t="e">
        <f>VLOOKUP(E1337,'Supply Log'!$E$6:$T$999,2,FALSE)</f>
        <v>#N/A</v>
      </c>
      <c r="H1337" s="65" t="e">
        <f>VLOOKUP(E1337,'Supply Log'!$E$6:$T$999,3,FALSE)</f>
        <v>#N/A</v>
      </c>
      <c r="I1337" s="77"/>
      <c r="J1337" s="65" t="e">
        <f>VLOOKUP(E1337,'Supply Log'!$E$6:$T$277,5,FALSE)</f>
        <v>#N/A</v>
      </c>
      <c r="K1337" s="65" t="e">
        <f>VLOOKUP(E1337,'Supply Log'!$E$6:$T$277,6,FALSE)</f>
        <v>#N/A</v>
      </c>
      <c r="L1337" s="65" t="e">
        <f>VLOOKUP(E1337,'Supply Log'!$E$6:$T$277,7,FALSE)</f>
        <v>#N/A</v>
      </c>
      <c r="M1337" s="65" t="e">
        <f>VLOOKUP(E1337,'Supply Log'!$E$6:$T$277,8,FALSE)</f>
        <v>#N/A</v>
      </c>
      <c r="N1337" s="65" t="e">
        <f>VLOOKUP(E1337,'Supply Log'!$E$6:$T$277,9,FALSE)</f>
        <v>#N/A</v>
      </c>
      <c r="O1337" s="65" t="e">
        <f>VLOOKUP(E1337,'Supply Log'!$E$6:$T$277,10,FALSE)</f>
        <v>#N/A</v>
      </c>
      <c r="P1337" s="29" t="e">
        <f t="shared" si="172"/>
        <v>#N/A</v>
      </c>
      <c r="Q1337" s="65" t="e">
        <f>VLOOKUP(E1337,'Supply Log'!$E$6:$T$277,12,FALSE)</f>
        <v>#N/A</v>
      </c>
      <c r="R1337" s="78" t="e">
        <f t="shared" si="173"/>
        <v>#N/A</v>
      </c>
      <c r="S1337" s="65"/>
      <c r="T1337" s="79" t="e">
        <f t="shared" si="174"/>
        <v>#N/A</v>
      </c>
      <c r="U1337" s="80" t="e">
        <f t="shared" si="175"/>
        <v>#N/A</v>
      </c>
      <c r="V1337" s="81" t="str">
        <f t="shared" si="176"/>
        <v/>
      </c>
      <c r="W1337" s="69" t="e">
        <f>VLOOKUP(F1337,'Input Log'!$E$6:$V$50000,18,FALSE)</f>
        <v>#N/A</v>
      </c>
      <c r="X1337" s="64" t="e">
        <f>VLOOKUP(E1337,'Supply Log'!$Z$6:$AB$699,2,FALSE)</f>
        <v>#N/A</v>
      </c>
      <c r="Y1337" s="64" t="e">
        <f>VLOOKUP(E1337,'Supply Log'!$E$6:$X$618,20,FALSE)</f>
        <v>#N/A</v>
      </c>
      <c r="Z1337" s="64"/>
      <c r="AA1337" s="64"/>
    </row>
    <row r="1338" spans="1:27" ht="15.75" customHeight="1">
      <c r="A1338" s="67" t="str">
        <f t="shared" si="169"/>
        <v/>
      </c>
      <c r="B1338" s="65">
        <f t="shared" si="171"/>
        <v>1250</v>
      </c>
      <c r="C1338" s="68" t="str">
        <f t="shared" si="170"/>
        <v/>
      </c>
      <c r="D1338" s="69"/>
      <c r="E1338" s="66"/>
      <c r="F1338" s="66"/>
      <c r="G1338" s="65" t="e">
        <f>VLOOKUP(E1338,'Supply Log'!$E$6:$T$999,2,FALSE)</f>
        <v>#N/A</v>
      </c>
      <c r="H1338" s="65" t="e">
        <f>VLOOKUP(E1338,'Supply Log'!$E$6:$T$999,3,FALSE)</f>
        <v>#N/A</v>
      </c>
      <c r="I1338" s="77"/>
      <c r="J1338" s="65" t="e">
        <f>VLOOKUP(E1338,'Supply Log'!$E$6:$T$277,5,FALSE)</f>
        <v>#N/A</v>
      </c>
      <c r="K1338" s="65" t="e">
        <f>VLOOKUP(E1338,'Supply Log'!$E$6:$T$277,6,FALSE)</f>
        <v>#N/A</v>
      </c>
      <c r="L1338" s="65" t="e">
        <f>VLOOKUP(E1338,'Supply Log'!$E$6:$T$277,7,FALSE)</f>
        <v>#N/A</v>
      </c>
      <c r="M1338" s="65" t="e">
        <f>VLOOKUP(E1338,'Supply Log'!$E$6:$T$277,8,FALSE)</f>
        <v>#N/A</v>
      </c>
      <c r="N1338" s="65" t="e">
        <f>VLOOKUP(E1338,'Supply Log'!$E$6:$T$277,9,FALSE)</f>
        <v>#N/A</v>
      </c>
      <c r="O1338" s="65" t="e">
        <f>VLOOKUP(E1338,'Supply Log'!$E$6:$T$277,10,FALSE)</f>
        <v>#N/A</v>
      </c>
      <c r="P1338" s="29" t="e">
        <f t="shared" si="172"/>
        <v>#N/A</v>
      </c>
      <c r="Q1338" s="65" t="e">
        <f>VLOOKUP(E1338,'Supply Log'!$E$6:$T$277,12,FALSE)</f>
        <v>#N/A</v>
      </c>
      <c r="R1338" s="78" t="e">
        <f t="shared" si="173"/>
        <v>#N/A</v>
      </c>
      <c r="S1338" s="65"/>
      <c r="T1338" s="79" t="e">
        <f t="shared" si="174"/>
        <v>#N/A</v>
      </c>
      <c r="U1338" s="80" t="e">
        <f t="shared" si="175"/>
        <v>#N/A</v>
      </c>
      <c r="V1338" s="81" t="str">
        <f t="shared" si="176"/>
        <v/>
      </c>
      <c r="W1338" s="69" t="e">
        <f>VLOOKUP(F1338,'Input Log'!$E$6:$V$50000,18,FALSE)</f>
        <v>#N/A</v>
      </c>
      <c r="X1338" s="64" t="e">
        <f>VLOOKUP(E1338,'Supply Log'!$Z$6:$AB$699,2,FALSE)</f>
        <v>#N/A</v>
      </c>
      <c r="Y1338" s="64" t="e">
        <f>VLOOKUP(E1338,'Supply Log'!$E$6:$X$618,20,FALSE)</f>
        <v>#N/A</v>
      </c>
      <c r="Z1338" s="64"/>
      <c r="AA1338" s="64"/>
    </row>
    <row r="1339" spans="1:27" ht="15.75" customHeight="1">
      <c r="A1339" s="67" t="str">
        <f t="shared" si="169"/>
        <v/>
      </c>
      <c r="B1339" s="65">
        <f t="shared" si="171"/>
        <v>1251</v>
      </c>
      <c r="C1339" s="68" t="str">
        <f t="shared" si="170"/>
        <v/>
      </c>
      <c r="D1339" s="69"/>
      <c r="E1339" s="66"/>
      <c r="F1339" s="66"/>
      <c r="G1339" s="65" t="e">
        <f>VLOOKUP(E1339,'Supply Log'!$E$6:$T$999,2,FALSE)</f>
        <v>#N/A</v>
      </c>
      <c r="H1339" s="65" t="e">
        <f>VLOOKUP(E1339,'Supply Log'!$E$6:$T$999,3,FALSE)</f>
        <v>#N/A</v>
      </c>
      <c r="I1339" s="77"/>
      <c r="J1339" s="65" t="e">
        <f>VLOOKUP(E1339,'Supply Log'!$E$6:$T$277,5,FALSE)</f>
        <v>#N/A</v>
      </c>
      <c r="K1339" s="65" t="e">
        <f>VLOOKUP(E1339,'Supply Log'!$E$6:$T$277,6,FALSE)</f>
        <v>#N/A</v>
      </c>
      <c r="L1339" s="65" t="e">
        <f>VLOOKUP(E1339,'Supply Log'!$E$6:$T$277,7,FALSE)</f>
        <v>#N/A</v>
      </c>
      <c r="M1339" s="65" t="e">
        <f>VLOOKUP(E1339,'Supply Log'!$E$6:$T$277,8,FALSE)</f>
        <v>#N/A</v>
      </c>
      <c r="N1339" s="65" t="e">
        <f>VLOOKUP(E1339,'Supply Log'!$E$6:$T$277,9,FALSE)</f>
        <v>#N/A</v>
      </c>
      <c r="O1339" s="65" t="e">
        <f>VLOOKUP(E1339,'Supply Log'!$E$6:$T$277,10,FALSE)</f>
        <v>#N/A</v>
      </c>
      <c r="P1339" s="29" t="e">
        <f t="shared" si="172"/>
        <v>#N/A</v>
      </c>
      <c r="Q1339" s="65" t="e">
        <f>VLOOKUP(E1339,'Supply Log'!$E$6:$T$277,12,FALSE)</f>
        <v>#N/A</v>
      </c>
      <c r="R1339" s="78" t="e">
        <f t="shared" si="173"/>
        <v>#N/A</v>
      </c>
      <c r="S1339" s="65"/>
      <c r="T1339" s="79" t="e">
        <f t="shared" si="174"/>
        <v>#N/A</v>
      </c>
      <c r="U1339" s="80" t="e">
        <f t="shared" si="175"/>
        <v>#N/A</v>
      </c>
      <c r="V1339" s="81" t="str">
        <f t="shared" si="176"/>
        <v/>
      </c>
      <c r="W1339" s="69" t="e">
        <f>VLOOKUP(F1339,'Input Log'!$E$6:$V$50000,18,FALSE)</f>
        <v>#N/A</v>
      </c>
      <c r="X1339" s="64" t="e">
        <f>VLOOKUP(E1339,'Supply Log'!$Z$6:$AB$699,2,FALSE)</f>
        <v>#N/A</v>
      </c>
      <c r="Y1339" s="64" t="e">
        <f>VLOOKUP(E1339,'Supply Log'!$E$6:$X$618,20,FALSE)</f>
        <v>#N/A</v>
      </c>
      <c r="Z1339" s="64"/>
      <c r="AA1339" s="64"/>
    </row>
    <row r="1340" spans="1:27" ht="15.75" customHeight="1">
      <c r="A1340" s="67" t="str">
        <f t="shared" si="169"/>
        <v/>
      </c>
      <c r="B1340" s="65">
        <f t="shared" si="171"/>
        <v>1252</v>
      </c>
      <c r="C1340" s="68" t="str">
        <f t="shared" si="170"/>
        <v/>
      </c>
      <c r="D1340" s="69"/>
      <c r="E1340" s="66"/>
      <c r="F1340" s="66"/>
      <c r="G1340" s="65" t="e">
        <f>VLOOKUP(E1340,'Supply Log'!$E$6:$T$999,2,FALSE)</f>
        <v>#N/A</v>
      </c>
      <c r="H1340" s="65" t="e">
        <f>VLOOKUP(E1340,'Supply Log'!$E$6:$T$999,3,FALSE)</f>
        <v>#N/A</v>
      </c>
      <c r="I1340" s="77"/>
      <c r="J1340" s="65" t="e">
        <f>VLOOKUP(E1340,'Supply Log'!$E$6:$T$277,5,FALSE)</f>
        <v>#N/A</v>
      </c>
      <c r="K1340" s="65" t="e">
        <f>VLOOKUP(E1340,'Supply Log'!$E$6:$T$277,6,FALSE)</f>
        <v>#N/A</v>
      </c>
      <c r="L1340" s="65" t="e">
        <f>VLOOKUP(E1340,'Supply Log'!$E$6:$T$277,7,FALSE)</f>
        <v>#N/A</v>
      </c>
      <c r="M1340" s="65" t="e">
        <f>VLOOKUP(E1340,'Supply Log'!$E$6:$T$277,8,FALSE)</f>
        <v>#N/A</v>
      </c>
      <c r="N1340" s="65" t="e">
        <f>VLOOKUP(E1340,'Supply Log'!$E$6:$T$277,9,FALSE)</f>
        <v>#N/A</v>
      </c>
      <c r="O1340" s="65" t="e">
        <f>VLOOKUP(E1340,'Supply Log'!$E$6:$T$277,10,FALSE)</f>
        <v>#N/A</v>
      </c>
      <c r="P1340" s="29" t="e">
        <f t="shared" si="172"/>
        <v>#N/A</v>
      </c>
      <c r="Q1340" s="65" t="e">
        <f>VLOOKUP(E1340,'Supply Log'!$E$6:$T$277,12,FALSE)</f>
        <v>#N/A</v>
      </c>
      <c r="R1340" s="78" t="e">
        <f t="shared" si="173"/>
        <v>#N/A</v>
      </c>
      <c r="S1340" s="65"/>
      <c r="T1340" s="79" t="e">
        <f t="shared" si="174"/>
        <v>#N/A</v>
      </c>
      <c r="U1340" s="80" t="e">
        <f t="shared" si="175"/>
        <v>#N/A</v>
      </c>
      <c r="V1340" s="81" t="str">
        <f t="shared" si="176"/>
        <v/>
      </c>
      <c r="W1340" s="69" t="e">
        <f>VLOOKUP(F1340,'Input Log'!$E$6:$V$50000,18,FALSE)</f>
        <v>#N/A</v>
      </c>
      <c r="X1340" s="64" t="e">
        <f>VLOOKUP(E1340,'Supply Log'!$Z$6:$AB$699,2,FALSE)</f>
        <v>#N/A</v>
      </c>
      <c r="Y1340" s="64" t="e">
        <f>VLOOKUP(E1340,'Supply Log'!$E$6:$X$618,20,FALSE)</f>
        <v>#N/A</v>
      </c>
      <c r="Z1340" s="64"/>
      <c r="AA1340" s="64"/>
    </row>
    <row r="1341" spans="1:27" ht="15.75" customHeight="1">
      <c r="A1341" s="67" t="str">
        <f t="shared" si="169"/>
        <v/>
      </c>
      <c r="B1341" s="65">
        <f t="shared" si="171"/>
        <v>1253</v>
      </c>
      <c r="C1341" s="68" t="str">
        <f t="shared" si="170"/>
        <v/>
      </c>
      <c r="D1341" s="69"/>
      <c r="E1341" s="66"/>
      <c r="F1341" s="66"/>
      <c r="G1341" s="65" t="e">
        <f>VLOOKUP(E1341,'Supply Log'!$E$6:$T$999,2,FALSE)</f>
        <v>#N/A</v>
      </c>
      <c r="H1341" s="65" t="e">
        <f>VLOOKUP(E1341,'Supply Log'!$E$6:$T$999,3,FALSE)</f>
        <v>#N/A</v>
      </c>
      <c r="I1341" s="77"/>
      <c r="J1341" s="65" t="e">
        <f>VLOOKUP(E1341,'Supply Log'!$E$6:$T$277,5,FALSE)</f>
        <v>#N/A</v>
      </c>
      <c r="K1341" s="65" t="e">
        <f>VLOOKUP(E1341,'Supply Log'!$E$6:$T$277,6,FALSE)</f>
        <v>#N/A</v>
      </c>
      <c r="L1341" s="65" t="e">
        <f>VLOOKUP(E1341,'Supply Log'!$E$6:$T$277,7,FALSE)</f>
        <v>#N/A</v>
      </c>
      <c r="M1341" s="65" t="e">
        <f>VLOOKUP(E1341,'Supply Log'!$E$6:$T$277,8,FALSE)</f>
        <v>#N/A</v>
      </c>
      <c r="N1341" s="65" t="e">
        <f>VLOOKUP(E1341,'Supply Log'!$E$6:$T$277,9,FALSE)</f>
        <v>#N/A</v>
      </c>
      <c r="O1341" s="65" t="e">
        <f>VLOOKUP(E1341,'Supply Log'!$E$6:$T$277,10,FALSE)</f>
        <v>#N/A</v>
      </c>
      <c r="P1341" s="29" t="e">
        <f t="shared" si="172"/>
        <v>#N/A</v>
      </c>
      <c r="Q1341" s="65" t="e">
        <f>VLOOKUP(E1341,'Supply Log'!$E$6:$T$277,12,FALSE)</f>
        <v>#N/A</v>
      </c>
      <c r="R1341" s="78" t="e">
        <f t="shared" si="173"/>
        <v>#N/A</v>
      </c>
      <c r="S1341" s="65"/>
      <c r="T1341" s="79" t="e">
        <f t="shared" si="174"/>
        <v>#N/A</v>
      </c>
      <c r="U1341" s="80" t="e">
        <f t="shared" si="175"/>
        <v>#N/A</v>
      </c>
      <c r="V1341" s="81" t="str">
        <f t="shared" si="176"/>
        <v/>
      </c>
      <c r="W1341" s="69" t="e">
        <f>VLOOKUP(F1341,'Input Log'!$E$6:$V$50000,18,FALSE)</f>
        <v>#N/A</v>
      </c>
      <c r="X1341" s="64" t="e">
        <f>VLOOKUP(E1341,'Supply Log'!$Z$6:$AB$699,2,FALSE)</f>
        <v>#N/A</v>
      </c>
      <c r="Y1341" s="64" t="e">
        <f>VLOOKUP(E1341,'Supply Log'!$E$6:$X$618,20,FALSE)</f>
        <v>#N/A</v>
      </c>
      <c r="Z1341" s="64"/>
      <c r="AA1341" s="64"/>
    </row>
    <row r="1342" spans="1:27" ht="15.75" customHeight="1">
      <c r="A1342" s="67" t="str">
        <f t="shared" si="169"/>
        <v/>
      </c>
      <c r="B1342" s="65">
        <f t="shared" si="171"/>
        <v>1254</v>
      </c>
      <c r="C1342" s="68" t="str">
        <f t="shared" si="170"/>
        <v/>
      </c>
      <c r="D1342" s="69"/>
      <c r="E1342" s="66"/>
      <c r="F1342" s="66"/>
      <c r="G1342" s="65" t="e">
        <f>VLOOKUP(E1342,'Supply Log'!$E$6:$T$999,2,FALSE)</f>
        <v>#N/A</v>
      </c>
      <c r="H1342" s="65" t="e">
        <f>VLOOKUP(E1342,'Supply Log'!$E$6:$T$999,3,FALSE)</f>
        <v>#N/A</v>
      </c>
      <c r="I1342" s="77"/>
      <c r="J1342" s="65" t="e">
        <f>VLOOKUP(E1342,'Supply Log'!$E$6:$T$277,5,FALSE)</f>
        <v>#N/A</v>
      </c>
      <c r="K1342" s="65" t="e">
        <f>VLOOKUP(E1342,'Supply Log'!$E$6:$T$277,6,FALSE)</f>
        <v>#N/A</v>
      </c>
      <c r="L1342" s="65" t="e">
        <f>VLOOKUP(E1342,'Supply Log'!$E$6:$T$277,7,FALSE)</f>
        <v>#N/A</v>
      </c>
      <c r="M1342" s="65" t="e">
        <f>VLOOKUP(E1342,'Supply Log'!$E$6:$T$277,8,FALSE)</f>
        <v>#N/A</v>
      </c>
      <c r="N1342" s="65" t="e">
        <f>VLOOKUP(E1342,'Supply Log'!$E$6:$T$277,9,FALSE)</f>
        <v>#N/A</v>
      </c>
      <c r="O1342" s="65" t="e">
        <f>VLOOKUP(E1342,'Supply Log'!$E$6:$T$277,10,FALSE)</f>
        <v>#N/A</v>
      </c>
      <c r="P1342" s="29" t="e">
        <f t="shared" si="172"/>
        <v>#N/A</v>
      </c>
      <c r="Q1342" s="65" t="e">
        <f>VLOOKUP(E1342,'Supply Log'!$E$6:$T$277,12,FALSE)</f>
        <v>#N/A</v>
      </c>
      <c r="R1342" s="78" t="e">
        <f t="shared" si="173"/>
        <v>#N/A</v>
      </c>
      <c r="S1342" s="65"/>
      <c r="T1342" s="79" t="e">
        <f t="shared" si="174"/>
        <v>#N/A</v>
      </c>
      <c r="U1342" s="80" t="e">
        <f t="shared" si="175"/>
        <v>#N/A</v>
      </c>
      <c r="V1342" s="81" t="str">
        <f t="shared" si="176"/>
        <v/>
      </c>
      <c r="W1342" s="69" t="e">
        <f>VLOOKUP(F1342,'Input Log'!$E$6:$V$50000,18,FALSE)</f>
        <v>#N/A</v>
      </c>
      <c r="X1342" s="64" t="e">
        <f>VLOOKUP(E1342,'Supply Log'!$Z$6:$AB$699,2,FALSE)</f>
        <v>#N/A</v>
      </c>
      <c r="Y1342" s="64" t="e">
        <f>VLOOKUP(E1342,'Supply Log'!$E$6:$X$618,20,FALSE)</f>
        <v>#N/A</v>
      </c>
      <c r="Z1342" s="64"/>
      <c r="AA1342" s="64"/>
    </row>
    <row r="1343" spans="1:27" ht="15.75" customHeight="1">
      <c r="A1343" s="67" t="str">
        <f t="shared" si="169"/>
        <v/>
      </c>
      <c r="B1343" s="65">
        <f t="shared" si="171"/>
        <v>1255</v>
      </c>
      <c r="C1343" s="68" t="str">
        <f t="shared" si="170"/>
        <v/>
      </c>
      <c r="D1343" s="69"/>
      <c r="E1343" s="66"/>
      <c r="F1343" s="66"/>
      <c r="G1343" s="65" t="e">
        <f>VLOOKUP(E1343,'Supply Log'!$E$6:$T$999,2,FALSE)</f>
        <v>#N/A</v>
      </c>
      <c r="H1343" s="65" t="e">
        <f>VLOOKUP(E1343,'Supply Log'!$E$6:$T$999,3,FALSE)</f>
        <v>#N/A</v>
      </c>
      <c r="I1343" s="77"/>
      <c r="J1343" s="65" t="e">
        <f>VLOOKUP(E1343,'Supply Log'!$E$6:$T$277,5,FALSE)</f>
        <v>#N/A</v>
      </c>
      <c r="K1343" s="65" t="e">
        <f>VLOOKUP(E1343,'Supply Log'!$E$6:$T$277,6,FALSE)</f>
        <v>#N/A</v>
      </c>
      <c r="L1343" s="65" t="e">
        <f>VLOOKUP(E1343,'Supply Log'!$E$6:$T$277,7,FALSE)</f>
        <v>#N/A</v>
      </c>
      <c r="M1343" s="65" t="e">
        <f>VLOOKUP(E1343,'Supply Log'!$E$6:$T$277,8,FALSE)</f>
        <v>#N/A</v>
      </c>
      <c r="N1343" s="65" t="e">
        <f>VLOOKUP(E1343,'Supply Log'!$E$6:$T$277,9,FALSE)</f>
        <v>#N/A</v>
      </c>
      <c r="O1343" s="65" t="e">
        <f>VLOOKUP(E1343,'Supply Log'!$E$6:$T$277,10,FALSE)</f>
        <v>#N/A</v>
      </c>
      <c r="P1343" s="29" t="e">
        <f t="shared" si="172"/>
        <v>#N/A</v>
      </c>
      <c r="Q1343" s="65" t="e">
        <f>VLOOKUP(E1343,'Supply Log'!$E$6:$T$277,12,FALSE)</f>
        <v>#N/A</v>
      </c>
      <c r="R1343" s="78" t="e">
        <f t="shared" si="173"/>
        <v>#N/A</v>
      </c>
      <c r="S1343" s="65"/>
      <c r="T1343" s="79" t="e">
        <f t="shared" si="174"/>
        <v>#N/A</v>
      </c>
      <c r="U1343" s="80" t="e">
        <f t="shared" si="175"/>
        <v>#N/A</v>
      </c>
      <c r="V1343" s="81" t="str">
        <f t="shared" si="176"/>
        <v/>
      </c>
      <c r="W1343" s="69" t="e">
        <f>VLOOKUP(F1343,'Input Log'!$E$6:$V$50000,18,FALSE)</f>
        <v>#N/A</v>
      </c>
      <c r="X1343" s="64" t="e">
        <f>VLOOKUP(E1343,'Supply Log'!$Z$6:$AB$699,2,FALSE)</f>
        <v>#N/A</v>
      </c>
      <c r="Y1343" s="64" t="e">
        <f>VLOOKUP(E1343,'Supply Log'!$E$6:$X$618,20,FALSE)</f>
        <v>#N/A</v>
      </c>
      <c r="Z1343" s="64"/>
      <c r="AA1343" s="64"/>
    </row>
    <row r="1344" spans="1:27" ht="15.75" customHeight="1">
      <c r="A1344" s="67" t="str">
        <f t="shared" si="169"/>
        <v/>
      </c>
      <c r="B1344" s="65">
        <f t="shared" si="171"/>
        <v>1256</v>
      </c>
      <c r="C1344" s="68" t="str">
        <f t="shared" si="170"/>
        <v/>
      </c>
      <c r="D1344" s="69"/>
      <c r="E1344" s="66"/>
      <c r="F1344" s="66"/>
      <c r="G1344" s="65" t="e">
        <f>VLOOKUP(E1344,'Supply Log'!$E$6:$T$999,2,FALSE)</f>
        <v>#N/A</v>
      </c>
      <c r="H1344" s="65" t="e">
        <f>VLOOKUP(E1344,'Supply Log'!$E$6:$T$999,3,FALSE)</f>
        <v>#N/A</v>
      </c>
      <c r="I1344" s="77"/>
      <c r="J1344" s="65" t="e">
        <f>VLOOKUP(E1344,'Supply Log'!$E$6:$T$277,5,FALSE)</f>
        <v>#N/A</v>
      </c>
      <c r="K1344" s="65" t="e">
        <f>VLOOKUP(E1344,'Supply Log'!$E$6:$T$277,6,FALSE)</f>
        <v>#N/A</v>
      </c>
      <c r="L1344" s="65" t="e">
        <f>VLOOKUP(E1344,'Supply Log'!$E$6:$T$277,7,FALSE)</f>
        <v>#N/A</v>
      </c>
      <c r="M1344" s="65" t="e">
        <f>VLOOKUP(E1344,'Supply Log'!$E$6:$T$277,8,FALSE)</f>
        <v>#N/A</v>
      </c>
      <c r="N1344" s="65" t="e">
        <f>VLOOKUP(E1344,'Supply Log'!$E$6:$T$277,9,FALSE)</f>
        <v>#N/A</v>
      </c>
      <c r="O1344" s="65" t="e">
        <f>VLOOKUP(E1344,'Supply Log'!$E$6:$T$277,10,FALSE)</f>
        <v>#N/A</v>
      </c>
      <c r="P1344" s="29" t="e">
        <f t="shared" si="172"/>
        <v>#N/A</v>
      </c>
      <c r="Q1344" s="65" t="e">
        <f>VLOOKUP(E1344,'Supply Log'!$E$6:$T$277,12,FALSE)</f>
        <v>#N/A</v>
      </c>
      <c r="R1344" s="78" t="e">
        <f t="shared" si="173"/>
        <v>#N/A</v>
      </c>
      <c r="S1344" s="65"/>
      <c r="T1344" s="79" t="e">
        <f t="shared" si="174"/>
        <v>#N/A</v>
      </c>
      <c r="U1344" s="80" t="e">
        <f t="shared" si="175"/>
        <v>#N/A</v>
      </c>
      <c r="V1344" s="81" t="str">
        <f t="shared" si="176"/>
        <v/>
      </c>
      <c r="W1344" s="69" t="e">
        <f>VLOOKUP(F1344,'Input Log'!$E$6:$V$50000,18,FALSE)</f>
        <v>#N/A</v>
      </c>
      <c r="X1344" s="64" t="e">
        <f>VLOOKUP(E1344,'Supply Log'!$Z$6:$AB$699,2,FALSE)</f>
        <v>#N/A</v>
      </c>
      <c r="Y1344" s="64" t="e">
        <f>VLOOKUP(E1344,'Supply Log'!$E$6:$X$618,20,FALSE)</f>
        <v>#N/A</v>
      </c>
      <c r="Z1344" s="64"/>
      <c r="AA1344" s="64"/>
    </row>
    <row r="1345" spans="1:27" ht="15.75" customHeight="1">
      <c r="A1345" s="67" t="str">
        <f t="shared" si="169"/>
        <v/>
      </c>
      <c r="B1345" s="65">
        <f t="shared" si="171"/>
        <v>1257</v>
      </c>
      <c r="C1345" s="68" t="str">
        <f t="shared" si="170"/>
        <v/>
      </c>
      <c r="D1345" s="69"/>
      <c r="E1345" s="66"/>
      <c r="F1345" s="66"/>
      <c r="G1345" s="65" t="e">
        <f>VLOOKUP(E1345,'Supply Log'!$E$6:$T$999,2,FALSE)</f>
        <v>#N/A</v>
      </c>
      <c r="H1345" s="65" t="e">
        <f>VLOOKUP(E1345,'Supply Log'!$E$6:$T$999,3,FALSE)</f>
        <v>#N/A</v>
      </c>
      <c r="I1345" s="77"/>
      <c r="J1345" s="65" t="e">
        <f>VLOOKUP(E1345,'Supply Log'!$E$6:$T$277,5,FALSE)</f>
        <v>#N/A</v>
      </c>
      <c r="K1345" s="65" t="e">
        <f>VLOOKUP(E1345,'Supply Log'!$E$6:$T$277,6,FALSE)</f>
        <v>#N/A</v>
      </c>
      <c r="L1345" s="65" t="e">
        <f>VLOOKUP(E1345,'Supply Log'!$E$6:$T$277,7,FALSE)</f>
        <v>#N/A</v>
      </c>
      <c r="M1345" s="65" t="e">
        <f>VLOOKUP(E1345,'Supply Log'!$E$6:$T$277,8,FALSE)</f>
        <v>#N/A</v>
      </c>
      <c r="N1345" s="65" t="e">
        <f>VLOOKUP(E1345,'Supply Log'!$E$6:$T$277,9,FALSE)</f>
        <v>#N/A</v>
      </c>
      <c r="O1345" s="65" t="e">
        <f>VLOOKUP(E1345,'Supply Log'!$E$6:$T$277,10,FALSE)</f>
        <v>#N/A</v>
      </c>
      <c r="P1345" s="29" t="e">
        <f t="shared" si="172"/>
        <v>#N/A</v>
      </c>
      <c r="Q1345" s="65" t="e">
        <f>VLOOKUP(E1345,'Supply Log'!$E$6:$T$277,12,FALSE)</f>
        <v>#N/A</v>
      </c>
      <c r="R1345" s="78" t="e">
        <f t="shared" si="173"/>
        <v>#N/A</v>
      </c>
      <c r="S1345" s="65"/>
      <c r="T1345" s="79" t="e">
        <f t="shared" si="174"/>
        <v>#N/A</v>
      </c>
      <c r="U1345" s="80" t="e">
        <f t="shared" si="175"/>
        <v>#N/A</v>
      </c>
      <c r="V1345" s="81" t="str">
        <f t="shared" si="176"/>
        <v/>
      </c>
      <c r="W1345" s="69" t="e">
        <f>VLOOKUP(F1345,'Input Log'!$E$6:$V$50000,18,FALSE)</f>
        <v>#N/A</v>
      </c>
      <c r="X1345" s="64" t="e">
        <f>VLOOKUP(E1345,'Supply Log'!$Z$6:$AB$699,2,FALSE)</f>
        <v>#N/A</v>
      </c>
      <c r="Y1345" s="64" t="e">
        <f>VLOOKUP(E1345,'Supply Log'!$E$6:$X$618,20,FALSE)</f>
        <v>#N/A</v>
      </c>
      <c r="Z1345" s="64"/>
      <c r="AA1345" s="64"/>
    </row>
    <row r="1346" spans="1:27" ht="15.75" customHeight="1">
      <c r="A1346" s="67" t="str">
        <f t="shared" si="169"/>
        <v/>
      </c>
      <c r="B1346" s="65">
        <f t="shared" si="171"/>
        <v>1258</v>
      </c>
      <c r="C1346" s="68" t="str">
        <f t="shared" si="170"/>
        <v/>
      </c>
      <c r="D1346" s="69"/>
      <c r="E1346" s="66"/>
      <c r="F1346" s="66"/>
      <c r="G1346" s="65" t="e">
        <f>VLOOKUP(E1346,'Supply Log'!$E$6:$T$999,2,FALSE)</f>
        <v>#N/A</v>
      </c>
      <c r="H1346" s="65" t="e">
        <f>VLOOKUP(E1346,'Supply Log'!$E$6:$T$999,3,FALSE)</f>
        <v>#N/A</v>
      </c>
      <c r="I1346" s="77"/>
      <c r="J1346" s="65" t="e">
        <f>VLOOKUP(E1346,'Supply Log'!$E$6:$T$277,5,FALSE)</f>
        <v>#N/A</v>
      </c>
      <c r="K1346" s="65" t="e">
        <f>VLOOKUP(E1346,'Supply Log'!$E$6:$T$277,6,FALSE)</f>
        <v>#N/A</v>
      </c>
      <c r="L1346" s="65" t="e">
        <f>VLOOKUP(E1346,'Supply Log'!$E$6:$T$277,7,FALSE)</f>
        <v>#N/A</v>
      </c>
      <c r="M1346" s="65" t="e">
        <f>VLOOKUP(E1346,'Supply Log'!$E$6:$T$277,8,FALSE)</f>
        <v>#N/A</v>
      </c>
      <c r="N1346" s="65" t="e">
        <f>VLOOKUP(E1346,'Supply Log'!$E$6:$T$277,9,FALSE)</f>
        <v>#N/A</v>
      </c>
      <c r="O1346" s="65" t="e">
        <f>VLOOKUP(E1346,'Supply Log'!$E$6:$T$277,10,FALSE)</f>
        <v>#N/A</v>
      </c>
      <c r="P1346" s="29" t="e">
        <f t="shared" si="172"/>
        <v>#N/A</v>
      </c>
      <c r="Q1346" s="65" t="e">
        <f>VLOOKUP(E1346,'Supply Log'!$E$6:$T$277,12,FALSE)</f>
        <v>#N/A</v>
      </c>
      <c r="R1346" s="78" t="e">
        <f t="shared" si="173"/>
        <v>#N/A</v>
      </c>
      <c r="S1346" s="65"/>
      <c r="T1346" s="79" t="e">
        <f t="shared" si="174"/>
        <v>#N/A</v>
      </c>
      <c r="U1346" s="80" t="e">
        <f t="shared" si="175"/>
        <v>#N/A</v>
      </c>
      <c r="V1346" s="81" t="str">
        <f t="shared" si="176"/>
        <v/>
      </c>
      <c r="W1346" s="69" t="e">
        <f>VLOOKUP(F1346,'Input Log'!$E$6:$V$50000,18,FALSE)</f>
        <v>#N/A</v>
      </c>
      <c r="X1346" s="64" t="e">
        <f>VLOOKUP(E1346,'Supply Log'!$Z$6:$AB$699,2,FALSE)</f>
        <v>#N/A</v>
      </c>
      <c r="Y1346" s="64" t="e">
        <f>VLOOKUP(E1346,'Supply Log'!$E$6:$X$618,20,FALSE)</f>
        <v>#N/A</v>
      </c>
      <c r="Z1346" s="64"/>
      <c r="AA1346" s="64"/>
    </row>
    <row r="1347" spans="1:27" ht="15.75" customHeight="1">
      <c r="A1347" s="67" t="str">
        <f t="shared" si="169"/>
        <v/>
      </c>
      <c r="B1347" s="65">
        <f t="shared" si="171"/>
        <v>1259</v>
      </c>
      <c r="C1347" s="68" t="str">
        <f t="shared" si="170"/>
        <v/>
      </c>
      <c r="D1347" s="69"/>
      <c r="E1347" s="66"/>
      <c r="F1347" s="66"/>
      <c r="G1347" s="65" t="e">
        <f>VLOOKUP(E1347,'Supply Log'!$E$6:$T$999,2,FALSE)</f>
        <v>#N/A</v>
      </c>
      <c r="H1347" s="65" t="e">
        <f>VLOOKUP(E1347,'Supply Log'!$E$6:$T$999,3,FALSE)</f>
        <v>#N/A</v>
      </c>
      <c r="I1347" s="77"/>
      <c r="J1347" s="65" t="e">
        <f>VLOOKUP(E1347,'Supply Log'!$E$6:$T$277,5,FALSE)</f>
        <v>#N/A</v>
      </c>
      <c r="K1347" s="65" t="e">
        <f>VLOOKUP(E1347,'Supply Log'!$E$6:$T$277,6,FALSE)</f>
        <v>#N/A</v>
      </c>
      <c r="L1347" s="65" t="e">
        <f>VLOOKUP(E1347,'Supply Log'!$E$6:$T$277,7,FALSE)</f>
        <v>#N/A</v>
      </c>
      <c r="M1347" s="65" t="e">
        <f>VLOOKUP(E1347,'Supply Log'!$E$6:$T$277,8,FALSE)</f>
        <v>#N/A</v>
      </c>
      <c r="N1347" s="65" t="e">
        <f>VLOOKUP(E1347,'Supply Log'!$E$6:$T$277,9,FALSE)</f>
        <v>#N/A</v>
      </c>
      <c r="O1347" s="65" t="e">
        <f>VLOOKUP(E1347,'Supply Log'!$E$6:$T$277,10,FALSE)</f>
        <v>#N/A</v>
      </c>
      <c r="P1347" s="29" t="e">
        <f t="shared" si="172"/>
        <v>#N/A</v>
      </c>
      <c r="Q1347" s="65" t="e">
        <f>VLOOKUP(E1347,'Supply Log'!$E$6:$T$277,12,FALSE)</f>
        <v>#N/A</v>
      </c>
      <c r="R1347" s="78" t="e">
        <f t="shared" si="173"/>
        <v>#N/A</v>
      </c>
      <c r="S1347" s="65"/>
      <c r="T1347" s="79" t="e">
        <f t="shared" si="174"/>
        <v>#N/A</v>
      </c>
      <c r="U1347" s="80" t="e">
        <f t="shared" si="175"/>
        <v>#N/A</v>
      </c>
      <c r="V1347" s="81" t="str">
        <f t="shared" si="176"/>
        <v/>
      </c>
      <c r="W1347" s="69" t="e">
        <f>VLOOKUP(F1347,'Input Log'!$E$6:$V$50000,18,FALSE)</f>
        <v>#N/A</v>
      </c>
      <c r="X1347" s="64" t="e">
        <f>VLOOKUP(E1347,'Supply Log'!$Z$6:$AB$699,2,FALSE)</f>
        <v>#N/A</v>
      </c>
      <c r="Y1347" s="64" t="e">
        <f>VLOOKUP(E1347,'Supply Log'!$E$6:$X$618,20,FALSE)</f>
        <v>#N/A</v>
      </c>
      <c r="Z1347" s="64"/>
      <c r="AA1347" s="64"/>
    </row>
    <row r="1348" spans="1:27" ht="15.75" customHeight="1">
      <c r="A1348" s="67" t="str">
        <f t="shared" si="169"/>
        <v/>
      </c>
      <c r="B1348" s="65">
        <f t="shared" si="171"/>
        <v>1260</v>
      </c>
      <c r="C1348" s="68" t="str">
        <f t="shared" si="170"/>
        <v/>
      </c>
      <c r="D1348" s="69"/>
      <c r="E1348" s="66"/>
      <c r="F1348" s="66"/>
      <c r="G1348" s="65" t="e">
        <f>VLOOKUP(E1348,'Supply Log'!$E$6:$T$999,2,FALSE)</f>
        <v>#N/A</v>
      </c>
      <c r="H1348" s="65" t="e">
        <f>VLOOKUP(E1348,'Supply Log'!$E$6:$T$999,3,FALSE)</f>
        <v>#N/A</v>
      </c>
      <c r="I1348" s="77"/>
      <c r="J1348" s="65" t="e">
        <f>VLOOKUP(E1348,'Supply Log'!$E$6:$T$277,5,FALSE)</f>
        <v>#N/A</v>
      </c>
      <c r="K1348" s="65" t="e">
        <f>VLOOKUP(E1348,'Supply Log'!$E$6:$T$277,6,FALSE)</f>
        <v>#N/A</v>
      </c>
      <c r="L1348" s="65" t="e">
        <f>VLOOKUP(E1348,'Supply Log'!$E$6:$T$277,7,FALSE)</f>
        <v>#N/A</v>
      </c>
      <c r="M1348" s="65" t="e">
        <f>VLOOKUP(E1348,'Supply Log'!$E$6:$T$277,8,FALSE)</f>
        <v>#N/A</v>
      </c>
      <c r="N1348" s="65" t="e">
        <f>VLOOKUP(E1348,'Supply Log'!$E$6:$T$277,9,FALSE)</f>
        <v>#N/A</v>
      </c>
      <c r="O1348" s="65" t="e">
        <f>VLOOKUP(E1348,'Supply Log'!$E$6:$T$277,10,FALSE)</f>
        <v>#N/A</v>
      </c>
      <c r="P1348" s="29" t="e">
        <f t="shared" si="172"/>
        <v>#N/A</v>
      </c>
      <c r="Q1348" s="65" t="e">
        <f>VLOOKUP(E1348,'Supply Log'!$E$6:$T$277,12,FALSE)</f>
        <v>#N/A</v>
      </c>
      <c r="R1348" s="78" t="e">
        <f t="shared" si="173"/>
        <v>#N/A</v>
      </c>
      <c r="S1348" s="65"/>
      <c r="T1348" s="79" t="e">
        <f t="shared" si="174"/>
        <v>#N/A</v>
      </c>
      <c r="U1348" s="80" t="e">
        <f t="shared" si="175"/>
        <v>#N/A</v>
      </c>
      <c r="V1348" s="81" t="str">
        <f t="shared" si="176"/>
        <v/>
      </c>
      <c r="W1348" s="69" t="e">
        <f>VLOOKUP(F1348,'Input Log'!$E$6:$V$50000,18,FALSE)</f>
        <v>#N/A</v>
      </c>
      <c r="X1348" s="64" t="e">
        <f>VLOOKUP(E1348,'Supply Log'!$Z$6:$AB$699,2,FALSE)</f>
        <v>#N/A</v>
      </c>
      <c r="Y1348" s="64" t="e">
        <f>VLOOKUP(E1348,'Supply Log'!$E$6:$X$618,20,FALSE)</f>
        <v>#N/A</v>
      </c>
      <c r="Z1348" s="64"/>
      <c r="AA1348" s="64"/>
    </row>
    <row r="1349" spans="1:27" ht="15.75" customHeight="1">
      <c r="A1349" s="67" t="str">
        <f t="shared" ref="A1349:A1412" si="177">IF(COUNTIF($F$5:$F$45650,F1349)&gt;1,"DOUBLE","")</f>
        <v/>
      </c>
      <c r="B1349" s="65">
        <f t="shared" si="171"/>
        <v>1261</v>
      </c>
      <c r="C1349" s="68" t="str">
        <f t="shared" ref="C1349:C1412" si="178">IF(D1349="","",(IF(D1350=D1349,"",1)))</f>
        <v/>
      </c>
      <c r="D1349" s="69"/>
      <c r="E1349" s="66"/>
      <c r="F1349" s="66"/>
      <c r="G1349" s="65" t="e">
        <f>VLOOKUP(E1349,'Supply Log'!$E$6:$T$999,2,FALSE)</f>
        <v>#N/A</v>
      </c>
      <c r="H1349" s="65" t="e">
        <f>VLOOKUP(E1349,'Supply Log'!$E$6:$T$999,3,FALSE)</f>
        <v>#N/A</v>
      </c>
      <c r="I1349" s="77"/>
      <c r="J1349" s="65" t="e">
        <f>VLOOKUP(E1349,'Supply Log'!$E$6:$T$277,5,FALSE)</f>
        <v>#N/A</v>
      </c>
      <c r="K1349" s="65" t="e">
        <f>VLOOKUP(E1349,'Supply Log'!$E$6:$T$277,6,FALSE)</f>
        <v>#N/A</v>
      </c>
      <c r="L1349" s="65" t="e">
        <f>VLOOKUP(E1349,'Supply Log'!$E$6:$T$277,7,FALSE)</f>
        <v>#N/A</v>
      </c>
      <c r="M1349" s="65" t="e">
        <f>VLOOKUP(E1349,'Supply Log'!$E$6:$T$277,8,FALSE)</f>
        <v>#N/A</v>
      </c>
      <c r="N1349" s="65" t="e">
        <f>VLOOKUP(E1349,'Supply Log'!$E$6:$T$277,9,FALSE)</f>
        <v>#N/A</v>
      </c>
      <c r="O1349" s="65" t="e">
        <f>VLOOKUP(E1349,'Supply Log'!$E$6:$T$277,10,FALSE)</f>
        <v>#N/A</v>
      </c>
      <c r="P1349" s="29" t="e">
        <f t="shared" si="172"/>
        <v>#N/A</v>
      </c>
      <c r="Q1349" s="65" t="e">
        <f>VLOOKUP(E1349,'Supply Log'!$E$6:$T$277,12,FALSE)</f>
        <v>#N/A</v>
      </c>
      <c r="R1349" s="78" t="e">
        <f t="shared" si="173"/>
        <v>#N/A</v>
      </c>
      <c r="S1349" s="65"/>
      <c r="T1349" s="79" t="e">
        <f t="shared" si="174"/>
        <v>#N/A</v>
      </c>
      <c r="U1349" s="80" t="e">
        <f t="shared" si="175"/>
        <v>#N/A</v>
      </c>
      <c r="V1349" s="81" t="str">
        <f t="shared" si="176"/>
        <v/>
      </c>
      <c r="W1349" s="69" t="e">
        <f>VLOOKUP(F1349,'Input Log'!$E$6:$V$50000,18,FALSE)</f>
        <v>#N/A</v>
      </c>
      <c r="X1349" s="64" t="e">
        <f>VLOOKUP(E1349,'Supply Log'!$Z$6:$AB$699,2,FALSE)</f>
        <v>#N/A</v>
      </c>
      <c r="Y1349" s="64" t="e">
        <f>VLOOKUP(E1349,'Supply Log'!$E$6:$X$618,20,FALSE)</f>
        <v>#N/A</v>
      </c>
      <c r="Z1349" s="64"/>
      <c r="AA1349" s="64"/>
    </row>
    <row r="1350" spans="1:27" ht="15.75" customHeight="1">
      <c r="A1350" s="67" t="str">
        <f t="shared" si="177"/>
        <v/>
      </c>
      <c r="B1350" s="65">
        <f t="shared" ref="B1350:B1413" si="179">+B1349+1</f>
        <v>1262</v>
      </c>
      <c r="C1350" s="68" t="str">
        <f t="shared" si="178"/>
        <v/>
      </c>
      <c r="D1350" s="69"/>
      <c r="E1350" s="66"/>
      <c r="F1350" s="66"/>
      <c r="G1350" s="65" t="e">
        <f>VLOOKUP(E1350,'Supply Log'!$E$6:$T$999,2,FALSE)</f>
        <v>#N/A</v>
      </c>
      <c r="H1350" s="65" t="e">
        <f>VLOOKUP(E1350,'Supply Log'!$E$6:$T$999,3,FALSE)</f>
        <v>#N/A</v>
      </c>
      <c r="I1350" s="77"/>
      <c r="J1350" s="65" t="e">
        <f>VLOOKUP(E1350,'Supply Log'!$E$6:$T$277,5,FALSE)</f>
        <v>#N/A</v>
      </c>
      <c r="K1350" s="65" t="e">
        <f>VLOOKUP(E1350,'Supply Log'!$E$6:$T$277,6,FALSE)</f>
        <v>#N/A</v>
      </c>
      <c r="L1350" s="65" t="e">
        <f>VLOOKUP(E1350,'Supply Log'!$E$6:$T$277,7,FALSE)</f>
        <v>#N/A</v>
      </c>
      <c r="M1350" s="65" t="e">
        <f>VLOOKUP(E1350,'Supply Log'!$E$6:$T$277,8,FALSE)</f>
        <v>#N/A</v>
      </c>
      <c r="N1350" s="65" t="e">
        <f>VLOOKUP(E1350,'Supply Log'!$E$6:$T$277,9,FALSE)</f>
        <v>#N/A</v>
      </c>
      <c r="O1350" s="65" t="e">
        <f>VLOOKUP(E1350,'Supply Log'!$E$6:$T$277,10,FALSE)</f>
        <v>#N/A</v>
      </c>
      <c r="P1350" s="29" t="e">
        <f t="shared" ref="P1350:P1413" si="180">+ROUND((O1350*O1350*I1350*0.7854)/10000,2)</f>
        <v>#N/A</v>
      </c>
      <c r="Q1350" s="65" t="e">
        <f>VLOOKUP(E1350,'Supply Log'!$E$6:$T$277,12,FALSE)</f>
        <v>#N/A</v>
      </c>
      <c r="R1350" s="78" t="e">
        <f t="shared" ref="R1350:R1413" si="181">ROUND(((Q1350*Q1350*(I1350-S1350)*0.7854)/10000),2)</f>
        <v>#N/A</v>
      </c>
      <c r="S1350" s="65"/>
      <c r="T1350" s="79" t="e">
        <f t="shared" ref="T1350:T1413" si="182">+ROUND((O1350*O1350*S1350*0.7854)/10000,2)</f>
        <v>#N/A</v>
      </c>
      <c r="U1350" s="80" t="e">
        <f t="shared" ref="U1350:U1413" si="183">+P1350-R1350-T1350</f>
        <v>#N/A</v>
      </c>
      <c r="V1350" s="81" t="str">
        <f t="shared" ref="V1350:V1413" si="184">IF(C1350="","",(SUMIF($D$2:$D$23587,D1350,$P$2:$P$23587)))</f>
        <v/>
      </c>
      <c r="W1350" s="69" t="e">
        <f>VLOOKUP(F1350,'Input Log'!$E$6:$V$50000,18,FALSE)</f>
        <v>#N/A</v>
      </c>
      <c r="X1350" s="64" t="e">
        <f>VLOOKUP(E1350,'Supply Log'!$Z$6:$AB$699,2,FALSE)</f>
        <v>#N/A</v>
      </c>
      <c r="Y1350" s="64" t="e">
        <f>VLOOKUP(E1350,'Supply Log'!$E$6:$X$618,20,FALSE)</f>
        <v>#N/A</v>
      </c>
      <c r="Z1350" s="64"/>
      <c r="AA1350" s="64"/>
    </row>
    <row r="1351" spans="1:27" ht="15.75" customHeight="1">
      <c r="A1351" s="67" t="str">
        <f t="shared" si="177"/>
        <v/>
      </c>
      <c r="B1351" s="65">
        <f t="shared" si="179"/>
        <v>1263</v>
      </c>
      <c r="C1351" s="68" t="str">
        <f t="shared" si="178"/>
        <v/>
      </c>
      <c r="D1351" s="69"/>
      <c r="E1351" s="66"/>
      <c r="F1351" s="66"/>
      <c r="G1351" s="65" t="e">
        <f>VLOOKUP(E1351,'Supply Log'!$E$6:$T$999,2,FALSE)</f>
        <v>#N/A</v>
      </c>
      <c r="H1351" s="65" t="e">
        <f>VLOOKUP(E1351,'Supply Log'!$E$6:$T$999,3,FALSE)</f>
        <v>#N/A</v>
      </c>
      <c r="I1351" s="77"/>
      <c r="J1351" s="65" t="e">
        <f>VLOOKUP(E1351,'Supply Log'!$E$6:$T$277,5,FALSE)</f>
        <v>#N/A</v>
      </c>
      <c r="K1351" s="65" t="e">
        <f>VLOOKUP(E1351,'Supply Log'!$E$6:$T$277,6,FALSE)</f>
        <v>#N/A</v>
      </c>
      <c r="L1351" s="65" t="e">
        <f>VLOOKUP(E1351,'Supply Log'!$E$6:$T$277,7,FALSE)</f>
        <v>#N/A</v>
      </c>
      <c r="M1351" s="65" t="e">
        <f>VLOOKUP(E1351,'Supply Log'!$E$6:$T$277,8,FALSE)</f>
        <v>#N/A</v>
      </c>
      <c r="N1351" s="65" t="e">
        <f>VLOOKUP(E1351,'Supply Log'!$E$6:$T$277,9,FALSE)</f>
        <v>#N/A</v>
      </c>
      <c r="O1351" s="65" t="e">
        <f>VLOOKUP(E1351,'Supply Log'!$E$6:$T$277,10,FALSE)</f>
        <v>#N/A</v>
      </c>
      <c r="P1351" s="29" t="e">
        <f t="shared" si="180"/>
        <v>#N/A</v>
      </c>
      <c r="Q1351" s="65" t="e">
        <f>VLOOKUP(E1351,'Supply Log'!$E$6:$T$277,12,FALSE)</f>
        <v>#N/A</v>
      </c>
      <c r="R1351" s="78" t="e">
        <f t="shared" si="181"/>
        <v>#N/A</v>
      </c>
      <c r="S1351" s="65"/>
      <c r="T1351" s="79" t="e">
        <f t="shared" si="182"/>
        <v>#N/A</v>
      </c>
      <c r="U1351" s="80" t="e">
        <f t="shared" si="183"/>
        <v>#N/A</v>
      </c>
      <c r="V1351" s="81" t="str">
        <f t="shared" si="184"/>
        <v/>
      </c>
      <c r="W1351" s="69" t="e">
        <f>VLOOKUP(F1351,'Input Log'!$E$6:$V$50000,18,FALSE)</f>
        <v>#N/A</v>
      </c>
      <c r="X1351" s="64" t="e">
        <f>VLOOKUP(E1351,'Supply Log'!$Z$6:$AB$699,2,FALSE)</f>
        <v>#N/A</v>
      </c>
      <c r="Y1351" s="64" t="e">
        <f>VLOOKUP(E1351,'Supply Log'!$E$6:$X$618,20,FALSE)</f>
        <v>#N/A</v>
      </c>
      <c r="Z1351" s="64"/>
      <c r="AA1351" s="64"/>
    </row>
    <row r="1352" spans="1:27" ht="15.75" customHeight="1">
      <c r="A1352" s="67" t="str">
        <f t="shared" si="177"/>
        <v/>
      </c>
      <c r="B1352" s="65">
        <f t="shared" si="179"/>
        <v>1264</v>
      </c>
      <c r="C1352" s="68" t="str">
        <f t="shared" si="178"/>
        <v/>
      </c>
      <c r="D1352" s="69"/>
      <c r="E1352" s="66"/>
      <c r="F1352" s="66"/>
      <c r="G1352" s="65" t="e">
        <f>VLOOKUP(E1352,'Supply Log'!$E$6:$T$999,2,FALSE)</f>
        <v>#N/A</v>
      </c>
      <c r="H1352" s="65" t="e">
        <f>VLOOKUP(E1352,'Supply Log'!$E$6:$T$999,3,FALSE)</f>
        <v>#N/A</v>
      </c>
      <c r="I1352" s="77"/>
      <c r="J1352" s="65" t="e">
        <f>VLOOKUP(E1352,'Supply Log'!$E$6:$T$277,5,FALSE)</f>
        <v>#N/A</v>
      </c>
      <c r="K1352" s="65" t="e">
        <f>VLOOKUP(E1352,'Supply Log'!$E$6:$T$277,6,FALSE)</f>
        <v>#N/A</v>
      </c>
      <c r="L1352" s="65" t="e">
        <f>VLOOKUP(E1352,'Supply Log'!$E$6:$T$277,7,FALSE)</f>
        <v>#N/A</v>
      </c>
      <c r="M1352" s="65" t="e">
        <f>VLOOKUP(E1352,'Supply Log'!$E$6:$T$277,8,FALSE)</f>
        <v>#N/A</v>
      </c>
      <c r="N1352" s="65" t="e">
        <f>VLOOKUP(E1352,'Supply Log'!$E$6:$T$277,9,FALSE)</f>
        <v>#N/A</v>
      </c>
      <c r="O1352" s="65" t="e">
        <f>VLOOKUP(E1352,'Supply Log'!$E$6:$T$277,10,FALSE)</f>
        <v>#N/A</v>
      </c>
      <c r="P1352" s="29" t="e">
        <f t="shared" si="180"/>
        <v>#N/A</v>
      </c>
      <c r="Q1352" s="65" t="e">
        <f>VLOOKUP(E1352,'Supply Log'!$E$6:$T$277,12,FALSE)</f>
        <v>#N/A</v>
      </c>
      <c r="R1352" s="78" t="e">
        <f t="shared" si="181"/>
        <v>#N/A</v>
      </c>
      <c r="S1352" s="65"/>
      <c r="T1352" s="79" t="e">
        <f t="shared" si="182"/>
        <v>#N/A</v>
      </c>
      <c r="U1352" s="80" t="e">
        <f t="shared" si="183"/>
        <v>#N/A</v>
      </c>
      <c r="V1352" s="81" t="str">
        <f t="shared" si="184"/>
        <v/>
      </c>
      <c r="W1352" s="69" t="e">
        <f>VLOOKUP(F1352,'Input Log'!$E$6:$V$50000,18,FALSE)</f>
        <v>#N/A</v>
      </c>
      <c r="X1352" s="64" t="e">
        <f>VLOOKUP(E1352,'Supply Log'!$Z$6:$AB$699,2,FALSE)</f>
        <v>#N/A</v>
      </c>
      <c r="Y1352" s="64" t="e">
        <f>VLOOKUP(E1352,'Supply Log'!$E$6:$X$618,20,FALSE)</f>
        <v>#N/A</v>
      </c>
      <c r="Z1352" s="64"/>
      <c r="AA1352" s="64"/>
    </row>
    <row r="1353" spans="1:27" ht="15.75" customHeight="1">
      <c r="A1353" s="67" t="str">
        <f t="shared" si="177"/>
        <v/>
      </c>
      <c r="B1353" s="65">
        <f t="shared" si="179"/>
        <v>1265</v>
      </c>
      <c r="C1353" s="68" t="str">
        <f t="shared" si="178"/>
        <v/>
      </c>
      <c r="D1353" s="69"/>
      <c r="E1353" s="66"/>
      <c r="F1353" s="66"/>
      <c r="G1353" s="65" t="e">
        <f>VLOOKUP(E1353,'Supply Log'!$E$6:$T$999,2,FALSE)</f>
        <v>#N/A</v>
      </c>
      <c r="H1353" s="65" t="e">
        <f>VLOOKUP(E1353,'Supply Log'!$E$6:$T$999,3,FALSE)</f>
        <v>#N/A</v>
      </c>
      <c r="I1353" s="77"/>
      <c r="J1353" s="65" t="e">
        <f>VLOOKUP(E1353,'Supply Log'!$E$6:$T$277,5,FALSE)</f>
        <v>#N/A</v>
      </c>
      <c r="K1353" s="65" t="e">
        <f>VLOOKUP(E1353,'Supply Log'!$E$6:$T$277,6,FALSE)</f>
        <v>#N/A</v>
      </c>
      <c r="L1353" s="65" t="e">
        <f>VLOOKUP(E1353,'Supply Log'!$E$6:$T$277,7,FALSE)</f>
        <v>#N/A</v>
      </c>
      <c r="M1353" s="65" t="e">
        <f>VLOOKUP(E1353,'Supply Log'!$E$6:$T$277,8,FALSE)</f>
        <v>#N/A</v>
      </c>
      <c r="N1353" s="65" t="e">
        <f>VLOOKUP(E1353,'Supply Log'!$E$6:$T$277,9,FALSE)</f>
        <v>#N/A</v>
      </c>
      <c r="O1353" s="65" t="e">
        <f>VLOOKUP(E1353,'Supply Log'!$E$6:$T$277,10,FALSE)</f>
        <v>#N/A</v>
      </c>
      <c r="P1353" s="29" t="e">
        <f t="shared" si="180"/>
        <v>#N/A</v>
      </c>
      <c r="Q1353" s="65" t="e">
        <f>VLOOKUP(E1353,'Supply Log'!$E$6:$T$277,12,FALSE)</f>
        <v>#N/A</v>
      </c>
      <c r="R1353" s="78" t="e">
        <f t="shared" si="181"/>
        <v>#N/A</v>
      </c>
      <c r="S1353" s="65"/>
      <c r="T1353" s="79" t="e">
        <f t="shared" si="182"/>
        <v>#N/A</v>
      </c>
      <c r="U1353" s="80" t="e">
        <f t="shared" si="183"/>
        <v>#N/A</v>
      </c>
      <c r="V1353" s="81" t="str">
        <f t="shared" si="184"/>
        <v/>
      </c>
      <c r="W1353" s="69" t="e">
        <f>VLOOKUP(F1353,'Input Log'!$E$6:$V$50000,18,FALSE)</f>
        <v>#N/A</v>
      </c>
      <c r="X1353" s="64" t="e">
        <f>VLOOKUP(E1353,'Supply Log'!$Z$6:$AB$699,2,FALSE)</f>
        <v>#N/A</v>
      </c>
      <c r="Y1353" s="64" t="e">
        <f>VLOOKUP(E1353,'Supply Log'!$E$6:$X$618,20,FALSE)</f>
        <v>#N/A</v>
      </c>
      <c r="Z1353" s="64"/>
      <c r="AA1353" s="64"/>
    </row>
    <row r="1354" spans="1:27" ht="15.75" customHeight="1">
      <c r="A1354" s="67" t="str">
        <f t="shared" si="177"/>
        <v/>
      </c>
      <c r="B1354" s="65">
        <f t="shared" si="179"/>
        <v>1266</v>
      </c>
      <c r="C1354" s="68" t="str">
        <f t="shared" si="178"/>
        <v/>
      </c>
      <c r="D1354" s="69"/>
      <c r="E1354" s="66"/>
      <c r="F1354" s="66"/>
      <c r="G1354" s="65" t="e">
        <f>VLOOKUP(E1354,'Supply Log'!$E$6:$T$999,2,FALSE)</f>
        <v>#N/A</v>
      </c>
      <c r="H1354" s="65" t="e">
        <f>VLOOKUP(E1354,'Supply Log'!$E$6:$T$999,3,FALSE)</f>
        <v>#N/A</v>
      </c>
      <c r="I1354" s="77"/>
      <c r="J1354" s="65" t="e">
        <f>VLOOKUP(E1354,'Supply Log'!$E$6:$T$277,5,FALSE)</f>
        <v>#N/A</v>
      </c>
      <c r="K1354" s="65" t="e">
        <f>VLOOKUP(E1354,'Supply Log'!$E$6:$T$277,6,FALSE)</f>
        <v>#N/A</v>
      </c>
      <c r="L1354" s="65" t="e">
        <f>VLOOKUP(E1354,'Supply Log'!$E$6:$T$277,7,FALSE)</f>
        <v>#N/A</v>
      </c>
      <c r="M1354" s="65" t="e">
        <f>VLOOKUP(E1354,'Supply Log'!$E$6:$T$277,8,FALSE)</f>
        <v>#N/A</v>
      </c>
      <c r="N1354" s="65" t="e">
        <f>VLOOKUP(E1354,'Supply Log'!$E$6:$T$277,9,FALSE)</f>
        <v>#N/A</v>
      </c>
      <c r="O1354" s="65" t="e">
        <f>VLOOKUP(E1354,'Supply Log'!$E$6:$T$277,10,FALSE)</f>
        <v>#N/A</v>
      </c>
      <c r="P1354" s="29" t="e">
        <f t="shared" si="180"/>
        <v>#N/A</v>
      </c>
      <c r="Q1354" s="65" t="e">
        <f>VLOOKUP(E1354,'Supply Log'!$E$6:$T$277,12,FALSE)</f>
        <v>#N/A</v>
      </c>
      <c r="R1354" s="78" t="e">
        <f t="shared" si="181"/>
        <v>#N/A</v>
      </c>
      <c r="S1354" s="65"/>
      <c r="T1354" s="79" t="e">
        <f t="shared" si="182"/>
        <v>#N/A</v>
      </c>
      <c r="U1354" s="80" t="e">
        <f t="shared" si="183"/>
        <v>#N/A</v>
      </c>
      <c r="V1354" s="81" t="str">
        <f t="shared" si="184"/>
        <v/>
      </c>
      <c r="W1354" s="69" t="e">
        <f>VLOOKUP(F1354,'Input Log'!$E$6:$V$50000,18,FALSE)</f>
        <v>#N/A</v>
      </c>
      <c r="X1354" s="64" t="e">
        <f>VLOOKUP(E1354,'Supply Log'!$Z$6:$AB$699,2,FALSE)</f>
        <v>#N/A</v>
      </c>
      <c r="Y1354" s="64" t="e">
        <f>VLOOKUP(E1354,'Supply Log'!$E$6:$X$618,20,FALSE)</f>
        <v>#N/A</v>
      </c>
      <c r="Z1354" s="64"/>
      <c r="AA1354" s="64"/>
    </row>
    <row r="1355" spans="1:27" ht="15.75" customHeight="1">
      <c r="A1355" s="67" t="str">
        <f t="shared" si="177"/>
        <v/>
      </c>
      <c r="B1355" s="65">
        <f t="shared" si="179"/>
        <v>1267</v>
      </c>
      <c r="C1355" s="68" t="str">
        <f t="shared" si="178"/>
        <v/>
      </c>
      <c r="D1355" s="69"/>
      <c r="E1355" s="66"/>
      <c r="F1355" s="66"/>
      <c r="G1355" s="65" t="e">
        <f>VLOOKUP(E1355,'Supply Log'!$E$6:$T$999,2,FALSE)</f>
        <v>#N/A</v>
      </c>
      <c r="H1355" s="65" t="e">
        <f>VLOOKUP(E1355,'Supply Log'!$E$6:$T$999,3,FALSE)</f>
        <v>#N/A</v>
      </c>
      <c r="I1355" s="77"/>
      <c r="J1355" s="65" t="e">
        <f>VLOOKUP(E1355,'Supply Log'!$E$6:$T$277,5,FALSE)</f>
        <v>#N/A</v>
      </c>
      <c r="K1355" s="65" t="e">
        <f>VLOOKUP(E1355,'Supply Log'!$E$6:$T$277,6,FALSE)</f>
        <v>#N/A</v>
      </c>
      <c r="L1355" s="65" t="e">
        <f>VLOOKUP(E1355,'Supply Log'!$E$6:$T$277,7,FALSE)</f>
        <v>#N/A</v>
      </c>
      <c r="M1355" s="65" t="e">
        <f>VLOOKUP(E1355,'Supply Log'!$E$6:$T$277,8,FALSE)</f>
        <v>#N/A</v>
      </c>
      <c r="N1355" s="65" t="e">
        <f>VLOOKUP(E1355,'Supply Log'!$E$6:$T$277,9,FALSE)</f>
        <v>#N/A</v>
      </c>
      <c r="O1355" s="65" t="e">
        <f>VLOOKUP(E1355,'Supply Log'!$E$6:$T$277,10,FALSE)</f>
        <v>#N/A</v>
      </c>
      <c r="P1355" s="29" t="e">
        <f t="shared" si="180"/>
        <v>#N/A</v>
      </c>
      <c r="Q1355" s="65" t="e">
        <f>VLOOKUP(E1355,'Supply Log'!$E$6:$T$277,12,FALSE)</f>
        <v>#N/A</v>
      </c>
      <c r="R1355" s="78" t="e">
        <f t="shared" si="181"/>
        <v>#N/A</v>
      </c>
      <c r="S1355" s="65"/>
      <c r="T1355" s="79" t="e">
        <f t="shared" si="182"/>
        <v>#N/A</v>
      </c>
      <c r="U1355" s="80" t="e">
        <f t="shared" si="183"/>
        <v>#N/A</v>
      </c>
      <c r="V1355" s="81" t="str">
        <f t="shared" si="184"/>
        <v/>
      </c>
      <c r="W1355" s="69" t="e">
        <f>VLOOKUP(F1355,'Input Log'!$E$6:$V$50000,18,FALSE)</f>
        <v>#N/A</v>
      </c>
      <c r="X1355" s="64" t="e">
        <f>VLOOKUP(E1355,'Supply Log'!$Z$6:$AB$699,2,FALSE)</f>
        <v>#N/A</v>
      </c>
      <c r="Y1355" s="64" t="e">
        <f>VLOOKUP(E1355,'Supply Log'!$E$6:$X$618,20,FALSE)</f>
        <v>#N/A</v>
      </c>
      <c r="Z1355" s="64"/>
      <c r="AA1355" s="64"/>
    </row>
    <row r="1356" spans="1:27" ht="15.75" customHeight="1">
      <c r="A1356" s="67" t="str">
        <f t="shared" si="177"/>
        <v/>
      </c>
      <c r="B1356" s="65">
        <f t="shared" si="179"/>
        <v>1268</v>
      </c>
      <c r="C1356" s="68" t="str">
        <f t="shared" si="178"/>
        <v/>
      </c>
      <c r="D1356" s="69"/>
      <c r="E1356" s="66"/>
      <c r="F1356" s="66"/>
      <c r="G1356" s="65" t="e">
        <f>VLOOKUP(E1356,'Supply Log'!$E$6:$T$999,2,FALSE)</f>
        <v>#N/A</v>
      </c>
      <c r="H1356" s="65" t="e">
        <f>VLOOKUP(E1356,'Supply Log'!$E$6:$T$999,3,FALSE)</f>
        <v>#N/A</v>
      </c>
      <c r="I1356" s="77"/>
      <c r="J1356" s="65" t="e">
        <f>VLOOKUP(E1356,'Supply Log'!$E$6:$T$277,5,FALSE)</f>
        <v>#N/A</v>
      </c>
      <c r="K1356" s="65" t="e">
        <f>VLOOKUP(E1356,'Supply Log'!$E$6:$T$277,6,FALSE)</f>
        <v>#N/A</v>
      </c>
      <c r="L1356" s="65" t="e">
        <f>VLOOKUP(E1356,'Supply Log'!$E$6:$T$277,7,FALSE)</f>
        <v>#N/A</v>
      </c>
      <c r="M1356" s="65" t="e">
        <f>VLOOKUP(E1356,'Supply Log'!$E$6:$T$277,8,FALSE)</f>
        <v>#N/A</v>
      </c>
      <c r="N1356" s="65" t="e">
        <f>VLOOKUP(E1356,'Supply Log'!$E$6:$T$277,9,FALSE)</f>
        <v>#N/A</v>
      </c>
      <c r="O1356" s="65" t="e">
        <f>VLOOKUP(E1356,'Supply Log'!$E$6:$T$277,10,FALSE)</f>
        <v>#N/A</v>
      </c>
      <c r="P1356" s="29" t="e">
        <f t="shared" si="180"/>
        <v>#N/A</v>
      </c>
      <c r="Q1356" s="65" t="e">
        <f>VLOOKUP(E1356,'Supply Log'!$E$6:$T$277,12,FALSE)</f>
        <v>#N/A</v>
      </c>
      <c r="R1356" s="78" t="e">
        <f t="shared" si="181"/>
        <v>#N/A</v>
      </c>
      <c r="S1356" s="65"/>
      <c r="T1356" s="79" t="e">
        <f t="shared" si="182"/>
        <v>#N/A</v>
      </c>
      <c r="U1356" s="80" t="e">
        <f t="shared" si="183"/>
        <v>#N/A</v>
      </c>
      <c r="V1356" s="81" t="str">
        <f t="shared" si="184"/>
        <v/>
      </c>
      <c r="W1356" s="69" t="e">
        <f>VLOOKUP(F1356,'Input Log'!$E$6:$V$50000,18,FALSE)</f>
        <v>#N/A</v>
      </c>
      <c r="X1356" s="64" t="e">
        <f>VLOOKUP(E1356,'Supply Log'!$Z$6:$AB$699,2,FALSE)</f>
        <v>#N/A</v>
      </c>
      <c r="Y1356" s="64" t="e">
        <f>VLOOKUP(E1356,'Supply Log'!$E$6:$X$618,20,FALSE)</f>
        <v>#N/A</v>
      </c>
      <c r="Z1356" s="64"/>
      <c r="AA1356" s="64"/>
    </row>
    <row r="1357" spans="1:27" ht="15.75" customHeight="1">
      <c r="A1357" s="67" t="str">
        <f t="shared" si="177"/>
        <v/>
      </c>
      <c r="B1357" s="65">
        <f t="shared" si="179"/>
        <v>1269</v>
      </c>
      <c r="C1357" s="68" t="str">
        <f t="shared" si="178"/>
        <v/>
      </c>
      <c r="D1357" s="69"/>
      <c r="E1357" s="66"/>
      <c r="F1357" s="66"/>
      <c r="G1357" s="65" t="e">
        <f>VLOOKUP(E1357,'Supply Log'!$E$6:$T$999,2,FALSE)</f>
        <v>#N/A</v>
      </c>
      <c r="H1357" s="65" t="e">
        <f>VLOOKUP(E1357,'Supply Log'!$E$6:$T$999,3,FALSE)</f>
        <v>#N/A</v>
      </c>
      <c r="I1357" s="77"/>
      <c r="J1357" s="65" t="e">
        <f>VLOOKUP(E1357,'Supply Log'!$E$6:$T$277,5,FALSE)</f>
        <v>#N/A</v>
      </c>
      <c r="K1357" s="65" t="e">
        <f>VLOOKUP(E1357,'Supply Log'!$E$6:$T$277,6,FALSE)</f>
        <v>#N/A</v>
      </c>
      <c r="L1357" s="65" t="e">
        <f>VLOOKUP(E1357,'Supply Log'!$E$6:$T$277,7,FALSE)</f>
        <v>#N/A</v>
      </c>
      <c r="M1357" s="65" t="e">
        <f>VLOOKUP(E1357,'Supply Log'!$E$6:$T$277,8,FALSE)</f>
        <v>#N/A</v>
      </c>
      <c r="N1357" s="65" t="e">
        <f>VLOOKUP(E1357,'Supply Log'!$E$6:$T$277,9,FALSE)</f>
        <v>#N/A</v>
      </c>
      <c r="O1357" s="65" t="e">
        <f>VLOOKUP(E1357,'Supply Log'!$E$6:$T$277,10,FALSE)</f>
        <v>#N/A</v>
      </c>
      <c r="P1357" s="29" t="e">
        <f t="shared" si="180"/>
        <v>#N/A</v>
      </c>
      <c r="Q1357" s="65" t="e">
        <f>VLOOKUP(E1357,'Supply Log'!$E$6:$T$277,12,FALSE)</f>
        <v>#N/A</v>
      </c>
      <c r="R1357" s="78" t="e">
        <f t="shared" si="181"/>
        <v>#N/A</v>
      </c>
      <c r="S1357" s="65"/>
      <c r="T1357" s="79" t="e">
        <f t="shared" si="182"/>
        <v>#N/A</v>
      </c>
      <c r="U1357" s="80" t="e">
        <f t="shared" si="183"/>
        <v>#N/A</v>
      </c>
      <c r="V1357" s="81" t="str">
        <f t="shared" si="184"/>
        <v/>
      </c>
      <c r="W1357" s="69" t="e">
        <f>VLOOKUP(F1357,'Input Log'!$E$6:$V$50000,18,FALSE)</f>
        <v>#N/A</v>
      </c>
      <c r="X1357" s="64" t="e">
        <f>VLOOKUP(E1357,'Supply Log'!$Z$6:$AB$699,2,FALSE)</f>
        <v>#N/A</v>
      </c>
      <c r="Y1357" s="64" t="e">
        <f>VLOOKUP(E1357,'Supply Log'!$E$6:$X$618,20,FALSE)</f>
        <v>#N/A</v>
      </c>
      <c r="Z1357" s="64"/>
      <c r="AA1357" s="64"/>
    </row>
    <row r="1358" spans="1:27" ht="15.75" customHeight="1">
      <c r="A1358" s="67" t="str">
        <f t="shared" si="177"/>
        <v/>
      </c>
      <c r="B1358" s="65">
        <f t="shared" si="179"/>
        <v>1270</v>
      </c>
      <c r="C1358" s="68" t="str">
        <f t="shared" si="178"/>
        <v/>
      </c>
      <c r="D1358" s="69"/>
      <c r="E1358" s="66"/>
      <c r="F1358" s="66"/>
      <c r="G1358" s="65" t="e">
        <f>VLOOKUP(E1358,'Supply Log'!$E$6:$T$999,2,FALSE)</f>
        <v>#N/A</v>
      </c>
      <c r="H1358" s="65" t="e">
        <f>VLOOKUP(E1358,'Supply Log'!$E$6:$T$999,3,FALSE)</f>
        <v>#N/A</v>
      </c>
      <c r="I1358" s="77"/>
      <c r="J1358" s="65" t="e">
        <f>VLOOKUP(E1358,'Supply Log'!$E$6:$T$277,5,FALSE)</f>
        <v>#N/A</v>
      </c>
      <c r="K1358" s="65" t="e">
        <f>VLOOKUP(E1358,'Supply Log'!$E$6:$T$277,6,FALSE)</f>
        <v>#N/A</v>
      </c>
      <c r="L1358" s="65" t="e">
        <f>VLOOKUP(E1358,'Supply Log'!$E$6:$T$277,7,FALSE)</f>
        <v>#N/A</v>
      </c>
      <c r="M1358" s="65" t="e">
        <f>VLOOKUP(E1358,'Supply Log'!$E$6:$T$277,8,FALSE)</f>
        <v>#N/A</v>
      </c>
      <c r="N1358" s="65" t="e">
        <f>VLOOKUP(E1358,'Supply Log'!$E$6:$T$277,9,FALSE)</f>
        <v>#N/A</v>
      </c>
      <c r="O1358" s="65" t="e">
        <f>VLOOKUP(E1358,'Supply Log'!$E$6:$T$277,10,FALSE)</f>
        <v>#N/A</v>
      </c>
      <c r="P1358" s="29" t="e">
        <f t="shared" si="180"/>
        <v>#N/A</v>
      </c>
      <c r="Q1358" s="65" t="e">
        <f>VLOOKUP(E1358,'Supply Log'!$E$6:$T$277,12,FALSE)</f>
        <v>#N/A</v>
      </c>
      <c r="R1358" s="78" t="e">
        <f t="shared" si="181"/>
        <v>#N/A</v>
      </c>
      <c r="S1358" s="65"/>
      <c r="T1358" s="79" t="e">
        <f t="shared" si="182"/>
        <v>#N/A</v>
      </c>
      <c r="U1358" s="80" t="e">
        <f t="shared" si="183"/>
        <v>#N/A</v>
      </c>
      <c r="V1358" s="81" t="str">
        <f t="shared" si="184"/>
        <v/>
      </c>
      <c r="W1358" s="69" t="e">
        <f>VLOOKUP(F1358,'Input Log'!$E$6:$V$50000,18,FALSE)</f>
        <v>#N/A</v>
      </c>
      <c r="X1358" s="64" t="e">
        <f>VLOOKUP(E1358,'Supply Log'!$Z$6:$AB$699,2,FALSE)</f>
        <v>#N/A</v>
      </c>
      <c r="Y1358" s="64" t="e">
        <f>VLOOKUP(E1358,'Supply Log'!$E$6:$X$618,20,FALSE)</f>
        <v>#N/A</v>
      </c>
      <c r="Z1358" s="64"/>
      <c r="AA1358" s="64"/>
    </row>
    <row r="1359" spans="1:27" ht="15.75" customHeight="1">
      <c r="A1359" s="67" t="str">
        <f t="shared" si="177"/>
        <v/>
      </c>
      <c r="B1359" s="65">
        <f t="shared" si="179"/>
        <v>1271</v>
      </c>
      <c r="C1359" s="68" t="str">
        <f t="shared" si="178"/>
        <v/>
      </c>
      <c r="D1359" s="69"/>
      <c r="E1359" s="66"/>
      <c r="F1359" s="66"/>
      <c r="G1359" s="65" t="e">
        <f>VLOOKUP(E1359,'Supply Log'!$E$6:$T$999,2,FALSE)</f>
        <v>#N/A</v>
      </c>
      <c r="H1359" s="65" t="e">
        <f>VLOOKUP(E1359,'Supply Log'!$E$6:$T$999,3,FALSE)</f>
        <v>#N/A</v>
      </c>
      <c r="I1359" s="77"/>
      <c r="J1359" s="65" t="e">
        <f>VLOOKUP(E1359,'Supply Log'!$E$6:$T$277,5,FALSE)</f>
        <v>#N/A</v>
      </c>
      <c r="K1359" s="65" t="e">
        <f>VLOOKUP(E1359,'Supply Log'!$E$6:$T$277,6,FALSE)</f>
        <v>#N/A</v>
      </c>
      <c r="L1359" s="65" t="e">
        <f>VLOOKUP(E1359,'Supply Log'!$E$6:$T$277,7,FALSE)</f>
        <v>#N/A</v>
      </c>
      <c r="M1359" s="65" t="e">
        <f>VLOOKUP(E1359,'Supply Log'!$E$6:$T$277,8,FALSE)</f>
        <v>#N/A</v>
      </c>
      <c r="N1359" s="65" t="e">
        <f>VLOOKUP(E1359,'Supply Log'!$E$6:$T$277,9,FALSE)</f>
        <v>#N/A</v>
      </c>
      <c r="O1359" s="65" t="e">
        <f>VLOOKUP(E1359,'Supply Log'!$E$6:$T$277,10,FALSE)</f>
        <v>#N/A</v>
      </c>
      <c r="P1359" s="29" t="e">
        <f t="shared" si="180"/>
        <v>#N/A</v>
      </c>
      <c r="Q1359" s="65" t="e">
        <f>VLOOKUP(E1359,'Supply Log'!$E$6:$T$277,12,FALSE)</f>
        <v>#N/A</v>
      </c>
      <c r="R1359" s="78" t="e">
        <f t="shared" si="181"/>
        <v>#N/A</v>
      </c>
      <c r="S1359" s="65"/>
      <c r="T1359" s="79" t="e">
        <f t="shared" si="182"/>
        <v>#N/A</v>
      </c>
      <c r="U1359" s="80" t="e">
        <f t="shared" si="183"/>
        <v>#N/A</v>
      </c>
      <c r="V1359" s="81" t="str">
        <f t="shared" si="184"/>
        <v/>
      </c>
      <c r="W1359" s="69" t="e">
        <f>VLOOKUP(F1359,'Input Log'!$E$6:$V$50000,18,FALSE)</f>
        <v>#N/A</v>
      </c>
      <c r="X1359" s="64" t="e">
        <f>VLOOKUP(E1359,'Supply Log'!$Z$6:$AB$699,2,FALSE)</f>
        <v>#N/A</v>
      </c>
      <c r="Y1359" s="64" t="e">
        <f>VLOOKUP(E1359,'Supply Log'!$E$6:$X$618,20,FALSE)</f>
        <v>#N/A</v>
      </c>
      <c r="Z1359" s="64"/>
      <c r="AA1359" s="64"/>
    </row>
    <row r="1360" spans="1:27" ht="15.75" customHeight="1">
      <c r="A1360" s="67" t="str">
        <f t="shared" si="177"/>
        <v/>
      </c>
      <c r="B1360" s="65">
        <f t="shared" si="179"/>
        <v>1272</v>
      </c>
      <c r="C1360" s="68" t="str">
        <f t="shared" si="178"/>
        <v/>
      </c>
      <c r="D1360" s="69"/>
      <c r="E1360" s="66"/>
      <c r="F1360" s="66"/>
      <c r="G1360" s="65" t="e">
        <f>VLOOKUP(E1360,'Supply Log'!$E$6:$T$999,2,FALSE)</f>
        <v>#N/A</v>
      </c>
      <c r="H1360" s="65" t="e">
        <f>VLOOKUP(E1360,'Supply Log'!$E$6:$T$999,3,FALSE)</f>
        <v>#N/A</v>
      </c>
      <c r="I1360" s="77"/>
      <c r="J1360" s="65" t="e">
        <f>VLOOKUP(E1360,'Supply Log'!$E$6:$T$277,5,FALSE)</f>
        <v>#N/A</v>
      </c>
      <c r="K1360" s="65" t="e">
        <f>VLOOKUP(E1360,'Supply Log'!$E$6:$T$277,6,FALSE)</f>
        <v>#N/A</v>
      </c>
      <c r="L1360" s="65" t="e">
        <f>VLOOKUP(E1360,'Supply Log'!$E$6:$T$277,7,FALSE)</f>
        <v>#N/A</v>
      </c>
      <c r="M1360" s="65" t="e">
        <f>VLOOKUP(E1360,'Supply Log'!$E$6:$T$277,8,FALSE)</f>
        <v>#N/A</v>
      </c>
      <c r="N1360" s="65" t="e">
        <f>VLOOKUP(E1360,'Supply Log'!$E$6:$T$277,9,FALSE)</f>
        <v>#N/A</v>
      </c>
      <c r="O1360" s="65" t="e">
        <f>VLOOKUP(E1360,'Supply Log'!$E$6:$T$277,10,FALSE)</f>
        <v>#N/A</v>
      </c>
      <c r="P1360" s="29" t="e">
        <f t="shared" si="180"/>
        <v>#N/A</v>
      </c>
      <c r="Q1360" s="65" t="e">
        <f>VLOOKUP(E1360,'Supply Log'!$E$6:$T$277,12,FALSE)</f>
        <v>#N/A</v>
      </c>
      <c r="R1360" s="78" t="e">
        <f t="shared" si="181"/>
        <v>#N/A</v>
      </c>
      <c r="S1360" s="65"/>
      <c r="T1360" s="79" t="e">
        <f t="shared" si="182"/>
        <v>#N/A</v>
      </c>
      <c r="U1360" s="80" t="e">
        <f t="shared" si="183"/>
        <v>#N/A</v>
      </c>
      <c r="V1360" s="81" t="str">
        <f t="shared" si="184"/>
        <v/>
      </c>
      <c r="W1360" s="69" t="e">
        <f>VLOOKUP(F1360,'Input Log'!$E$6:$V$50000,18,FALSE)</f>
        <v>#N/A</v>
      </c>
      <c r="X1360" s="64" t="e">
        <f>VLOOKUP(E1360,'Supply Log'!$Z$6:$AB$699,2,FALSE)</f>
        <v>#N/A</v>
      </c>
      <c r="Y1360" s="64" t="e">
        <f>VLOOKUP(E1360,'Supply Log'!$E$6:$X$618,20,FALSE)</f>
        <v>#N/A</v>
      </c>
      <c r="Z1360" s="64"/>
      <c r="AA1360" s="64"/>
    </row>
    <row r="1361" spans="1:27" ht="15.75" customHeight="1">
      <c r="A1361" s="67" t="str">
        <f t="shared" si="177"/>
        <v/>
      </c>
      <c r="B1361" s="65">
        <f t="shared" si="179"/>
        <v>1273</v>
      </c>
      <c r="C1361" s="68" t="str">
        <f t="shared" si="178"/>
        <v/>
      </c>
      <c r="D1361" s="69"/>
      <c r="E1361" s="66"/>
      <c r="F1361" s="66"/>
      <c r="G1361" s="65" t="e">
        <f>VLOOKUP(E1361,'Supply Log'!$E$6:$T$999,2,FALSE)</f>
        <v>#N/A</v>
      </c>
      <c r="H1361" s="65" t="e">
        <f>VLOOKUP(E1361,'Supply Log'!$E$6:$T$999,3,FALSE)</f>
        <v>#N/A</v>
      </c>
      <c r="I1361" s="77"/>
      <c r="J1361" s="65" t="e">
        <f>VLOOKUP(E1361,'Supply Log'!$E$6:$T$277,5,FALSE)</f>
        <v>#N/A</v>
      </c>
      <c r="K1361" s="65" t="e">
        <f>VLOOKUP(E1361,'Supply Log'!$E$6:$T$277,6,FALSE)</f>
        <v>#N/A</v>
      </c>
      <c r="L1361" s="65" t="e">
        <f>VLOOKUP(E1361,'Supply Log'!$E$6:$T$277,7,FALSE)</f>
        <v>#N/A</v>
      </c>
      <c r="M1361" s="65" t="e">
        <f>VLOOKUP(E1361,'Supply Log'!$E$6:$T$277,8,FALSE)</f>
        <v>#N/A</v>
      </c>
      <c r="N1361" s="65" t="e">
        <f>VLOOKUP(E1361,'Supply Log'!$E$6:$T$277,9,FALSE)</f>
        <v>#N/A</v>
      </c>
      <c r="O1361" s="65" t="e">
        <f>VLOOKUP(E1361,'Supply Log'!$E$6:$T$277,10,FALSE)</f>
        <v>#N/A</v>
      </c>
      <c r="P1361" s="29" t="e">
        <f t="shared" si="180"/>
        <v>#N/A</v>
      </c>
      <c r="Q1361" s="65" t="e">
        <f>VLOOKUP(E1361,'Supply Log'!$E$6:$T$277,12,FALSE)</f>
        <v>#N/A</v>
      </c>
      <c r="R1361" s="78" t="e">
        <f t="shared" si="181"/>
        <v>#N/A</v>
      </c>
      <c r="S1361" s="65"/>
      <c r="T1361" s="79" t="e">
        <f t="shared" si="182"/>
        <v>#N/A</v>
      </c>
      <c r="U1361" s="80" t="e">
        <f t="shared" si="183"/>
        <v>#N/A</v>
      </c>
      <c r="V1361" s="81" t="str">
        <f t="shared" si="184"/>
        <v/>
      </c>
      <c r="W1361" s="69" t="e">
        <f>VLOOKUP(F1361,'Input Log'!$E$6:$V$50000,18,FALSE)</f>
        <v>#N/A</v>
      </c>
      <c r="X1361" s="64" t="e">
        <f>VLOOKUP(E1361,'Supply Log'!$Z$6:$AB$699,2,FALSE)</f>
        <v>#N/A</v>
      </c>
      <c r="Y1361" s="64" t="e">
        <f>VLOOKUP(E1361,'Supply Log'!$E$6:$X$618,20,FALSE)</f>
        <v>#N/A</v>
      </c>
      <c r="Z1361" s="64"/>
      <c r="AA1361" s="64"/>
    </row>
    <row r="1362" spans="1:27" ht="15.75" customHeight="1">
      <c r="A1362" s="67" t="str">
        <f t="shared" si="177"/>
        <v/>
      </c>
      <c r="B1362" s="65">
        <f t="shared" si="179"/>
        <v>1274</v>
      </c>
      <c r="C1362" s="68" t="str">
        <f t="shared" si="178"/>
        <v/>
      </c>
      <c r="D1362" s="69"/>
      <c r="E1362" s="66"/>
      <c r="F1362" s="66"/>
      <c r="G1362" s="65" t="e">
        <f>VLOOKUP(E1362,'Supply Log'!$E$6:$T$999,2,FALSE)</f>
        <v>#N/A</v>
      </c>
      <c r="H1362" s="65" t="e">
        <f>VLOOKUP(E1362,'Supply Log'!$E$6:$T$999,3,FALSE)</f>
        <v>#N/A</v>
      </c>
      <c r="I1362" s="77"/>
      <c r="J1362" s="65" t="e">
        <f>VLOOKUP(E1362,'Supply Log'!$E$6:$T$277,5,FALSE)</f>
        <v>#N/A</v>
      </c>
      <c r="K1362" s="65" t="e">
        <f>VLOOKUP(E1362,'Supply Log'!$E$6:$T$277,6,FALSE)</f>
        <v>#N/A</v>
      </c>
      <c r="L1362" s="65" t="e">
        <f>VLOOKUP(E1362,'Supply Log'!$E$6:$T$277,7,FALSE)</f>
        <v>#N/A</v>
      </c>
      <c r="M1362" s="65" t="e">
        <f>VLOOKUP(E1362,'Supply Log'!$E$6:$T$277,8,FALSE)</f>
        <v>#N/A</v>
      </c>
      <c r="N1362" s="65" t="e">
        <f>VLOOKUP(E1362,'Supply Log'!$E$6:$T$277,9,FALSE)</f>
        <v>#N/A</v>
      </c>
      <c r="O1362" s="65" t="e">
        <f>VLOOKUP(E1362,'Supply Log'!$E$6:$T$277,10,FALSE)</f>
        <v>#N/A</v>
      </c>
      <c r="P1362" s="29" t="e">
        <f t="shared" si="180"/>
        <v>#N/A</v>
      </c>
      <c r="Q1362" s="65" t="e">
        <f>VLOOKUP(E1362,'Supply Log'!$E$6:$T$277,12,FALSE)</f>
        <v>#N/A</v>
      </c>
      <c r="R1362" s="78" t="e">
        <f t="shared" si="181"/>
        <v>#N/A</v>
      </c>
      <c r="S1362" s="65"/>
      <c r="T1362" s="79" t="e">
        <f t="shared" si="182"/>
        <v>#N/A</v>
      </c>
      <c r="U1362" s="80" t="e">
        <f t="shared" si="183"/>
        <v>#N/A</v>
      </c>
      <c r="V1362" s="81" t="str">
        <f t="shared" si="184"/>
        <v/>
      </c>
      <c r="W1362" s="69" t="e">
        <f>VLOOKUP(F1362,'Input Log'!$E$6:$V$50000,18,FALSE)</f>
        <v>#N/A</v>
      </c>
      <c r="X1362" s="64" t="e">
        <f>VLOOKUP(E1362,'Supply Log'!$Z$6:$AB$699,2,FALSE)</f>
        <v>#N/A</v>
      </c>
      <c r="Y1362" s="64" t="e">
        <f>VLOOKUP(E1362,'Supply Log'!$E$6:$X$618,20,FALSE)</f>
        <v>#N/A</v>
      </c>
      <c r="Z1362" s="64"/>
      <c r="AA1362" s="64"/>
    </row>
    <row r="1363" spans="1:27" ht="15.75" customHeight="1">
      <c r="A1363" s="67" t="str">
        <f t="shared" si="177"/>
        <v/>
      </c>
      <c r="B1363" s="65">
        <f t="shared" si="179"/>
        <v>1275</v>
      </c>
      <c r="C1363" s="68" t="str">
        <f t="shared" si="178"/>
        <v/>
      </c>
      <c r="D1363" s="69"/>
      <c r="E1363" s="66"/>
      <c r="F1363" s="66"/>
      <c r="G1363" s="65" t="e">
        <f>VLOOKUP(E1363,'Supply Log'!$E$6:$T$999,2,FALSE)</f>
        <v>#N/A</v>
      </c>
      <c r="H1363" s="65" t="e">
        <f>VLOOKUP(E1363,'Supply Log'!$E$6:$T$999,3,FALSE)</f>
        <v>#N/A</v>
      </c>
      <c r="I1363" s="77"/>
      <c r="J1363" s="65" t="e">
        <f>VLOOKUP(E1363,'Supply Log'!$E$6:$T$277,5,FALSE)</f>
        <v>#N/A</v>
      </c>
      <c r="K1363" s="65" t="e">
        <f>VLOOKUP(E1363,'Supply Log'!$E$6:$T$277,6,FALSE)</f>
        <v>#N/A</v>
      </c>
      <c r="L1363" s="65" t="e">
        <f>VLOOKUP(E1363,'Supply Log'!$E$6:$T$277,7,FALSE)</f>
        <v>#N/A</v>
      </c>
      <c r="M1363" s="65" t="e">
        <f>VLOOKUP(E1363,'Supply Log'!$E$6:$T$277,8,FALSE)</f>
        <v>#N/A</v>
      </c>
      <c r="N1363" s="65" t="e">
        <f>VLOOKUP(E1363,'Supply Log'!$E$6:$T$277,9,FALSE)</f>
        <v>#N/A</v>
      </c>
      <c r="O1363" s="65" t="e">
        <f>VLOOKUP(E1363,'Supply Log'!$E$6:$T$277,10,FALSE)</f>
        <v>#N/A</v>
      </c>
      <c r="P1363" s="29" t="e">
        <f t="shared" si="180"/>
        <v>#N/A</v>
      </c>
      <c r="Q1363" s="65" t="e">
        <f>VLOOKUP(E1363,'Supply Log'!$E$6:$T$277,12,FALSE)</f>
        <v>#N/A</v>
      </c>
      <c r="R1363" s="78" t="e">
        <f t="shared" si="181"/>
        <v>#N/A</v>
      </c>
      <c r="S1363" s="65"/>
      <c r="T1363" s="79" t="e">
        <f t="shared" si="182"/>
        <v>#N/A</v>
      </c>
      <c r="U1363" s="80" t="e">
        <f t="shared" si="183"/>
        <v>#N/A</v>
      </c>
      <c r="V1363" s="81" t="str">
        <f t="shared" si="184"/>
        <v/>
      </c>
      <c r="W1363" s="69" t="e">
        <f>VLOOKUP(F1363,'Input Log'!$E$6:$V$50000,18,FALSE)</f>
        <v>#N/A</v>
      </c>
      <c r="X1363" s="64" t="e">
        <f>VLOOKUP(E1363,'Supply Log'!$Z$6:$AB$699,2,FALSE)</f>
        <v>#N/A</v>
      </c>
      <c r="Y1363" s="64" t="e">
        <f>VLOOKUP(E1363,'Supply Log'!$E$6:$X$618,20,FALSE)</f>
        <v>#N/A</v>
      </c>
      <c r="Z1363" s="64"/>
      <c r="AA1363" s="64"/>
    </row>
    <row r="1364" spans="1:27" ht="15.75" customHeight="1">
      <c r="A1364" s="67" t="str">
        <f t="shared" si="177"/>
        <v/>
      </c>
      <c r="B1364" s="65">
        <f t="shared" si="179"/>
        <v>1276</v>
      </c>
      <c r="C1364" s="68" t="str">
        <f t="shared" si="178"/>
        <v/>
      </c>
      <c r="D1364" s="69"/>
      <c r="E1364" s="66"/>
      <c r="F1364" s="66"/>
      <c r="G1364" s="65" t="e">
        <f>VLOOKUP(E1364,'Supply Log'!$E$6:$T$999,2,FALSE)</f>
        <v>#N/A</v>
      </c>
      <c r="H1364" s="65" t="e">
        <f>VLOOKUP(E1364,'Supply Log'!$E$6:$T$999,3,FALSE)</f>
        <v>#N/A</v>
      </c>
      <c r="I1364" s="77"/>
      <c r="J1364" s="65" t="e">
        <f>VLOOKUP(E1364,'Supply Log'!$E$6:$T$277,5,FALSE)</f>
        <v>#N/A</v>
      </c>
      <c r="K1364" s="65" t="e">
        <f>VLOOKUP(E1364,'Supply Log'!$E$6:$T$277,6,FALSE)</f>
        <v>#N/A</v>
      </c>
      <c r="L1364" s="65" t="e">
        <f>VLOOKUP(E1364,'Supply Log'!$E$6:$T$277,7,FALSE)</f>
        <v>#N/A</v>
      </c>
      <c r="M1364" s="65" t="e">
        <f>VLOOKUP(E1364,'Supply Log'!$E$6:$T$277,8,FALSE)</f>
        <v>#N/A</v>
      </c>
      <c r="N1364" s="65" t="e">
        <f>VLOOKUP(E1364,'Supply Log'!$E$6:$T$277,9,FALSE)</f>
        <v>#N/A</v>
      </c>
      <c r="O1364" s="65" t="e">
        <f>VLOOKUP(E1364,'Supply Log'!$E$6:$T$277,10,FALSE)</f>
        <v>#N/A</v>
      </c>
      <c r="P1364" s="29" t="e">
        <f t="shared" si="180"/>
        <v>#N/A</v>
      </c>
      <c r="Q1364" s="65" t="e">
        <f>VLOOKUP(E1364,'Supply Log'!$E$6:$T$277,12,FALSE)</f>
        <v>#N/A</v>
      </c>
      <c r="R1364" s="78" t="e">
        <f t="shared" si="181"/>
        <v>#N/A</v>
      </c>
      <c r="S1364" s="65"/>
      <c r="T1364" s="79" t="e">
        <f t="shared" si="182"/>
        <v>#N/A</v>
      </c>
      <c r="U1364" s="80" t="e">
        <f t="shared" si="183"/>
        <v>#N/A</v>
      </c>
      <c r="V1364" s="81" t="str">
        <f t="shared" si="184"/>
        <v/>
      </c>
      <c r="W1364" s="69" t="e">
        <f>VLOOKUP(F1364,'Input Log'!$E$6:$V$50000,18,FALSE)</f>
        <v>#N/A</v>
      </c>
      <c r="X1364" s="64" t="e">
        <f>VLOOKUP(E1364,'Supply Log'!$Z$6:$AB$699,2,FALSE)</f>
        <v>#N/A</v>
      </c>
      <c r="Y1364" s="64" t="e">
        <f>VLOOKUP(E1364,'Supply Log'!$E$6:$X$618,20,FALSE)</f>
        <v>#N/A</v>
      </c>
      <c r="Z1364" s="64"/>
      <c r="AA1364" s="64"/>
    </row>
    <row r="1365" spans="1:27" ht="15.75" customHeight="1">
      <c r="A1365" s="67" t="str">
        <f t="shared" si="177"/>
        <v/>
      </c>
      <c r="B1365" s="65">
        <f t="shared" si="179"/>
        <v>1277</v>
      </c>
      <c r="C1365" s="68" t="str">
        <f t="shared" si="178"/>
        <v/>
      </c>
      <c r="D1365" s="69"/>
      <c r="E1365" s="66"/>
      <c r="F1365" s="66"/>
      <c r="G1365" s="65" t="e">
        <f>VLOOKUP(E1365,'Supply Log'!$E$6:$T$999,2,FALSE)</f>
        <v>#N/A</v>
      </c>
      <c r="H1365" s="65" t="e">
        <f>VLOOKUP(E1365,'Supply Log'!$E$6:$T$999,3,FALSE)</f>
        <v>#N/A</v>
      </c>
      <c r="I1365" s="77"/>
      <c r="J1365" s="65" t="e">
        <f>VLOOKUP(E1365,'Supply Log'!$E$6:$T$277,5,FALSE)</f>
        <v>#N/A</v>
      </c>
      <c r="K1365" s="65" t="e">
        <f>VLOOKUP(E1365,'Supply Log'!$E$6:$T$277,6,FALSE)</f>
        <v>#N/A</v>
      </c>
      <c r="L1365" s="65" t="e">
        <f>VLOOKUP(E1365,'Supply Log'!$E$6:$T$277,7,FALSE)</f>
        <v>#N/A</v>
      </c>
      <c r="M1365" s="65" t="e">
        <f>VLOOKUP(E1365,'Supply Log'!$E$6:$T$277,8,FALSE)</f>
        <v>#N/A</v>
      </c>
      <c r="N1365" s="65" t="e">
        <f>VLOOKUP(E1365,'Supply Log'!$E$6:$T$277,9,FALSE)</f>
        <v>#N/A</v>
      </c>
      <c r="O1365" s="65" t="e">
        <f>VLOOKUP(E1365,'Supply Log'!$E$6:$T$277,10,FALSE)</f>
        <v>#N/A</v>
      </c>
      <c r="P1365" s="29" t="e">
        <f t="shared" si="180"/>
        <v>#N/A</v>
      </c>
      <c r="Q1365" s="65" t="e">
        <f>VLOOKUP(E1365,'Supply Log'!$E$6:$T$277,12,FALSE)</f>
        <v>#N/A</v>
      </c>
      <c r="R1365" s="78" t="e">
        <f t="shared" si="181"/>
        <v>#N/A</v>
      </c>
      <c r="S1365" s="65"/>
      <c r="T1365" s="79" t="e">
        <f t="shared" si="182"/>
        <v>#N/A</v>
      </c>
      <c r="U1365" s="80" t="e">
        <f t="shared" si="183"/>
        <v>#N/A</v>
      </c>
      <c r="V1365" s="81" t="str">
        <f t="shared" si="184"/>
        <v/>
      </c>
      <c r="W1365" s="69" t="e">
        <f>VLOOKUP(F1365,'Input Log'!$E$6:$V$50000,18,FALSE)</f>
        <v>#N/A</v>
      </c>
      <c r="X1365" s="64" t="e">
        <f>VLOOKUP(E1365,'Supply Log'!$Z$6:$AB$699,2,FALSE)</f>
        <v>#N/A</v>
      </c>
      <c r="Y1365" s="64" t="e">
        <f>VLOOKUP(E1365,'Supply Log'!$E$6:$X$618,20,FALSE)</f>
        <v>#N/A</v>
      </c>
      <c r="Z1365" s="64"/>
      <c r="AA1365" s="64"/>
    </row>
    <row r="1366" spans="1:27" ht="15.75" customHeight="1">
      <c r="A1366" s="67" t="str">
        <f t="shared" si="177"/>
        <v/>
      </c>
      <c r="B1366" s="65">
        <f t="shared" si="179"/>
        <v>1278</v>
      </c>
      <c r="C1366" s="68" t="str">
        <f t="shared" si="178"/>
        <v/>
      </c>
      <c r="D1366" s="69"/>
      <c r="E1366" s="66"/>
      <c r="F1366" s="66"/>
      <c r="G1366" s="65" t="e">
        <f>VLOOKUP(E1366,'Supply Log'!$E$6:$T$999,2,FALSE)</f>
        <v>#N/A</v>
      </c>
      <c r="H1366" s="65" t="e">
        <f>VLOOKUP(E1366,'Supply Log'!$E$6:$T$999,3,FALSE)</f>
        <v>#N/A</v>
      </c>
      <c r="I1366" s="77"/>
      <c r="J1366" s="65" t="e">
        <f>VLOOKUP(E1366,'Supply Log'!$E$6:$T$277,5,FALSE)</f>
        <v>#N/A</v>
      </c>
      <c r="K1366" s="65" t="e">
        <f>VLOOKUP(E1366,'Supply Log'!$E$6:$T$277,6,FALSE)</f>
        <v>#N/A</v>
      </c>
      <c r="L1366" s="65" t="e">
        <f>VLOOKUP(E1366,'Supply Log'!$E$6:$T$277,7,FALSE)</f>
        <v>#N/A</v>
      </c>
      <c r="M1366" s="65" t="e">
        <f>VLOOKUP(E1366,'Supply Log'!$E$6:$T$277,8,FALSE)</f>
        <v>#N/A</v>
      </c>
      <c r="N1366" s="65" t="e">
        <f>VLOOKUP(E1366,'Supply Log'!$E$6:$T$277,9,FALSE)</f>
        <v>#N/A</v>
      </c>
      <c r="O1366" s="65" t="e">
        <f>VLOOKUP(E1366,'Supply Log'!$E$6:$T$277,10,FALSE)</f>
        <v>#N/A</v>
      </c>
      <c r="P1366" s="29" t="e">
        <f t="shared" si="180"/>
        <v>#N/A</v>
      </c>
      <c r="Q1366" s="65" t="e">
        <f>VLOOKUP(E1366,'Supply Log'!$E$6:$T$277,12,FALSE)</f>
        <v>#N/A</v>
      </c>
      <c r="R1366" s="78" t="e">
        <f t="shared" si="181"/>
        <v>#N/A</v>
      </c>
      <c r="S1366" s="65"/>
      <c r="T1366" s="79" t="e">
        <f t="shared" si="182"/>
        <v>#N/A</v>
      </c>
      <c r="U1366" s="80" t="e">
        <f t="shared" si="183"/>
        <v>#N/A</v>
      </c>
      <c r="V1366" s="81" t="str">
        <f t="shared" si="184"/>
        <v/>
      </c>
      <c r="W1366" s="69" t="e">
        <f>VLOOKUP(F1366,'Input Log'!$E$6:$V$50000,18,FALSE)</f>
        <v>#N/A</v>
      </c>
      <c r="X1366" s="64" t="e">
        <f>VLOOKUP(E1366,'Supply Log'!$Z$6:$AB$699,2,FALSE)</f>
        <v>#N/A</v>
      </c>
      <c r="Y1366" s="64" t="e">
        <f>VLOOKUP(E1366,'Supply Log'!$E$6:$X$618,20,FALSE)</f>
        <v>#N/A</v>
      </c>
      <c r="Z1366" s="64"/>
      <c r="AA1366" s="64"/>
    </row>
    <row r="1367" spans="1:27" ht="15.75" customHeight="1">
      <c r="A1367" s="67" t="str">
        <f t="shared" si="177"/>
        <v/>
      </c>
      <c r="B1367" s="65">
        <f t="shared" si="179"/>
        <v>1279</v>
      </c>
      <c r="C1367" s="68" t="str">
        <f t="shared" si="178"/>
        <v/>
      </c>
      <c r="D1367" s="69"/>
      <c r="E1367" s="66"/>
      <c r="F1367" s="66"/>
      <c r="G1367" s="65" t="e">
        <f>VLOOKUP(E1367,'Supply Log'!$E$6:$T$999,2,FALSE)</f>
        <v>#N/A</v>
      </c>
      <c r="H1367" s="65" t="e">
        <f>VLOOKUP(E1367,'Supply Log'!$E$6:$T$999,3,FALSE)</f>
        <v>#N/A</v>
      </c>
      <c r="I1367" s="77"/>
      <c r="J1367" s="65" t="e">
        <f>VLOOKUP(E1367,'Supply Log'!$E$6:$T$277,5,FALSE)</f>
        <v>#N/A</v>
      </c>
      <c r="K1367" s="65" t="e">
        <f>VLOOKUP(E1367,'Supply Log'!$E$6:$T$277,6,FALSE)</f>
        <v>#N/A</v>
      </c>
      <c r="L1367" s="65" t="e">
        <f>VLOOKUP(E1367,'Supply Log'!$E$6:$T$277,7,FALSE)</f>
        <v>#N/A</v>
      </c>
      <c r="M1367" s="65" t="e">
        <f>VLOOKUP(E1367,'Supply Log'!$E$6:$T$277,8,FALSE)</f>
        <v>#N/A</v>
      </c>
      <c r="N1367" s="65" t="e">
        <f>VLOOKUP(E1367,'Supply Log'!$E$6:$T$277,9,FALSE)</f>
        <v>#N/A</v>
      </c>
      <c r="O1367" s="65" t="e">
        <f>VLOOKUP(E1367,'Supply Log'!$E$6:$T$277,10,FALSE)</f>
        <v>#N/A</v>
      </c>
      <c r="P1367" s="29" t="e">
        <f t="shared" si="180"/>
        <v>#N/A</v>
      </c>
      <c r="Q1367" s="65" t="e">
        <f>VLOOKUP(E1367,'Supply Log'!$E$6:$T$277,12,FALSE)</f>
        <v>#N/A</v>
      </c>
      <c r="R1367" s="78" t="e">
        <f t="shared" si="181"/>
        <v>#N/A</v>
      </c>
      <c r="S1367" s="65"/>
      <c r="T1367" s="79" t="e">
        <f t="shared" si="182"/>
        <v>#N/A</v>
      </c>
      <c r="U1367" s="80" t="e">
        <f t="shared" si="183"/>
        <v>#N/A</v>
      </c>
      <c r="V1367" s="81" t="str">
        <f t="shared" si="184"/>
        <v/>
      </c>
      <c r="W1367" s="69" t="e">
        <f>VLOOKUP(F1367,'Input Log'!$E$6:$V$50000,18,FALSE)</f>
        <v>#N/A</v>
      </c>
      <c r="X1367" s="64" t="e">
        <f>VLOOKUP(E1367,'Supply Log'!$Z$6:$AB$699,2,FALSE)</f>
        <v>#N/A</v>
      </c>
      <c r="Y1367" s="64" t="e">
        <f>VLOOKUP(E1367,'Supply Log'!$E$6:$X$618,20,FALSE)</f>
        <v>#N/A</v>
      </c>
      <c r="Z1367" s="64"/>
      <c r="AA1367" s="64"/>
    </row>
    <row r="1368" spans="1:27" ht="15.75" customHeight="1">
      <c r="A1368" s="67" t="str">
        <f t="shared" si="177"/>
        <v/>
      </c>
      <c r="B1368" s="65">
        <f t="shared" si="179"/>
        <v>1280</v>
      </c>
      <c r="C1368" s="68" t="str">
        <f t="shared" si="178"/>
        <v/>
      </c>
      <c r="D1368" s="69"/>
      <c r="E1368" s="66"/>
      <c r="F1368" s="66"/>
      <c r="G1368" s="65" t="e">
        <f>VLOOKUP(E1368,'Supply Log'!$E$6:$T$999,2,FALSE)</f>
        <v>#N/A</v>
      </c>
      <c r="H1368" s="65" t="e">
        <f>VLOOKUP(E1368,'Supply Log'!$E$6:$T$999,3,FALSE)</f>
        <v>#N/A</v>
      </c>
      <c r="I1368" s="77"/>
      <c r="J1368" s="65" t="e">
        <f>VLOOKUP(E1368,'Supply Log'!$E$6:$T$277,5,FALSE)</f>
        <v>#N/A</v>
      </c>
      <c r="K1368" s="65" t="e">
        <f>VLOOKUP(E1368,'Supply Log'!$E$6:$T$277,6,FALSE)</f>
        <v>#N/A</v>
      </c>
      <c r="L1368" s="65" t="e">
        <f>VLOOKUP(E1368,'Supply Log'!$E$6:$T$277,7,FALSE)</f>
        <v>#N/A</v>
      </c>
      <c r="M1368" s="65" t="e">
        <f>VLOOKUP(E1368,'Supply Log'!$E$6:$T$277,8,FALSE)</f>
        <v>#N/A</v>
      </c>
      <c r="N1368" s="65" t="e">
        <f>VLOOKUP(E1368,'Supply Log'!$E$6:$T$277,9,FALSE)</f>
        <v>#N/A</v>
      </c>
      <c r="O1368" s="65" t="e">
        <f>VLOOKUP(E1368,'Supply Log'!$E$6:$T$277,10,FALSE)</f>
        <v>#N/A</v>
      </c>
      <c r="P1368" s="29" t="e">
        <f t="shared" si="180"/>
        <v>#N/A</v>
      </c>
      <c r="Q1368" s="65" t="e">
        <f>VLOOKUP(E1368,'Supply Log'!$E$6:$T$277,12,FALSE)</f>
        <v>#N/A</v>
      </c>
      <c r="R1368" s="78" t="e">
        <f t="shared" si="181"/>
        <v>#N/A</v>
      </c>
      <c r="S1368" s="65"/>
      <c r="T1368" s="79" t="e">
        <f t="shared" si="182"/>
        <v>#N/A</v>
      </c>
      <c r="U1368" s="80" t="e">
        <f t="shared" si="183"/>
        <v>#N/A</v>
      </c>
      <c r="V1368" s="81" t="str">
        <f t="shared" si="184"/>
        <v/>
      </c>
      <c r="W1368" s="69" t="e">
        <f>VLOOKUP(F1368,'Input Log'!$E$6:$V$50000,18,FALSE)</f>
        <v>#N/A</v>
      </c>
      <c r="X1368" s="64" t="e">
        <f>VLOOKUP(E1368,'Supply Log'!$Z$6:$AB$699,2,FALSE)</f>
        <v>#N/A</v>
      </c>
      <c r="Y1368" s="64" t="e">
        <f>VLOOKUP(E1368,'Supply Log'!$E$6:$X$618,20,FALSE)</f>
        <v>#N/A</v>
      </c>
      <c r="Z1368" s="64"/>
      <c r="AA1368" s="64"/>
    </row>
    <row r="1369" spans="1:27" ht="15.75" customHeight="1">
      <c r="A1369" s="67" t="str">
        <f t="shared" si="177"/>
        <v/>
      </c>
      <c r="B1369" s="65">
        <f t="shared" si="179"/>
        <v>1281</v>
      </c>
      <c r="C1369" s="68" t="str">
        <f t="shared" si="178"/>
        <v/>
      </c>
      <c r="D1369" s="69"/>
      <c r="E1369" s="66"/>
      <c r="F1369" s="66"/>
      <c r="G1369" s="65" t="e">
        <f>VLOOKUP(E1369,'Supply Log'!$E$6:$T$999,2,FALSE)</f>
        <v>#N/A</v>
      </c>
      <c r="H1369" s="65" t="e">
        <f>VLOOKUP(E1369,'Supply Log'!$E$6:$T$999,3,FALSE)</f>
        <v>#N/A</v>
      </c>
      <c r="I1369" s="77"/>
      <c r="J1369" s="65" t="e">
        <f>VLOOKUP(E1369,'Supply Log'!$E$6:$T$277,5,FALSE)</f>
        <v>#N/A</v>
      </c>
      <c r="K1369" s="65" t="e">
        <f>VLOOKUP(E1369,'Supply Log'!$E$6:$T$277,6,FALSE)</f>
        <v>#N/A</v>
      </c>
      <c r="L1369" s="65" t="e">
        <f>VLOOKUP(E1369,'Supply Log'!$E$6:$T$277,7,FALSE)</f>
        <v>#N/A</v>
      </c>
      <c r="M1369" s="65" t="e">
        <f>VLOOKUP(E1369,'Supply Log'!$E$6:$T$277,8,FALSE)</f>
        <v>#N/A</v>
      </c>
      <c r="N1369" s="65" t="e">
        <f>VLOOKUP(E1369,'Supply Log'!$E$6:$T$277,9,FALSE)</f>
        <v>#N/A</v>
      </c>
      <c r="O1369" s="65" t="e">
        <f>VLOOKUP(E1369,'Supply Log'!$E$6:$T$277,10,FALSE)</f>
        <v>#N/A</v>
      </c>
      <c r="P1369" s="29" t="e">
        <f t="shared" si="180"/>
        <v>#N/A</v>
      </c>
      <c r="Q1369" s="65" t="e">
        <f>VLOOKUP(E1369,'Supply Log'!$E$6:$T$277,12,FALSE)</f>
        <v>#N/A</v>
      </c>
      <c r="R1369" s="78" t="e">
        <f t="shared" si="181"/>
        <v>#N/A</v>
      </c>
      <c r="S1369" s="65"/>
      <c r="T1369" s="79" t="e">
        <f t="shared" si="182"/>
        <v>#N/A</v>
      </c>
      <c r="U1369" s="80" t="e">
        <f t="shared" si="183"/>
        <v>#N/A</v>
      </c>
      <c r="V1369" s="81" t="str">
        <f t="shared" si="184"/>
        <v/>
      </c>
      <c r="W1369" s="69" t="e">
        <f>VLOOKUP(F1369,'Input Log'!$E$6:$V$50000,18,FALSE)</f>
        <v>#N/A</v>
      </c>
      <c r="X1369" s="64" t="e">
        <f>VLOOKUP(E1369,'Supply Log'!$Z$6:$AB$699,2,FALSE)</f>
        <v>#N/A</v>
      </c>
      <c r="Y1369" s="64" t="e">
        <f>VLOOKUP(E1369,'Supply Log'!$E$6:$X$618,20,FALSE)</f>
        <v>#N/A</v>
      </c>
      <c r="Z1369" s="64"/>
      <c r="AA1369" s="64"/>
    </row>
    <row r="1370" spans="1:27" ht="15.75" customHeight="1">
      <c r="A1370" s="67" t="str">
        <f t="shared" si="177"/>
        <v/>
      </c>
      <c r="B1370" s="65">
        <f t="shared" si="179"/>
        <v>1282</v>
      </c>
      <c r="C1370" s="68" t="str">
        <f t="shared" si="178"/>
        <v/>
      </c>
      <c r="D1370" s="69"/>
      <c r="E1370" s="66"/>
      <c r="F1370" s="66"/>
      <c r="G1370" s="65" t="e">
        <f>VLOOKUP(E1370,'Supply Log'!$E$6:$T$999,2,FALSE)</f>
        <v>#N/A</v>
      </c>
      <c r="H1370" s="65" t="e">
        <f>VLOOKUP(E1370,'Supply Log'!$E$6:$T$999,3,FALSE)</f>
        <v>#N/A</v>
      </c>
      <c r="I1370" s="77"/>
      <c r="J1370" s="65" t="e">
        <f>VLOOKUP(E1370,'Supply Log'!$E$6:$T$277,5,FALSE)</f>
        <v>#N/A</v>
      </c>
      <c r="K1370" s="65" t="e">
        <f>VLOOKUP(E1370,'Supply Log'!$E$6:$T$277,6,FALSE)</f>
        <v>#N/A</v>
      </c>
      <c r="L1370" s="65" t="e">
        <f>VLOOKUP(E1370,'Supply Log'!$E$6:$T$277,7,FALSE)</f>
        <v>#N/A</v>
      </c>
      <c r="M1370" s="65" t="e">
        <f>VLOOKUP(E1370,'Supply Log'!$E$6:$T$277,8,FALSE)</f>
        <v>#N/A</v>
      </c>
      <c r="N1370" s="65" t="e">
        <f>VLOOKUP(E1370,'Supply Log'!$E$6:$T$277,9,FALSE)</f>
        <v>#N/A</v>
      </c>
      <c r="O1370" s="65" t="e">
        <f>VLOOKUP(E1370,'Supply Log'!$E$6:$T$277,10,FALSE)</f>
        <v>#N/A</v>
      </c>
      <c r="P1370" s="29" t="e">
        <f t="shared" si="180"/>
        <v>#N/A</v>
      </c>
      <c r="Q1370" s="65" t="e">
        <f>VLOOKUP(E1370,'Supply Log'!$E$6:$T$277,12,FALSE)</f>
        <v>#N/A</v>
      </c>
      <c r="R1370" s="78" t="e">
        <f t="shared" si="181"/>
        <v>#N/A</v>
      </c>
      <c r="S1370" s="65"/>
      <c r="T1370" s="79" t="e">
        <f t="shared" si="182"/>
        <v>#N/A</v>
      </c>
      <c r="U1370" s="80" t="e">
        <f t="shared" si="183"/>
        <v>#N/A</v>
      </c>
      <c r="V1370" s="81" t="str">
        <f t="shared" si="184"/>
        <v/>
      </c>
      <c r="W1370" s="69" t="e">
        <f>VLOOKUP(F1370,'Input Log'!$E$6:$V$50000,18,FALSE)</f>
        <v>#N/A</v>
      </c>
      <c r="X1370" s="64" t="e">
        <f>VLOOKUP(E1370,'Supply Log'!$Z$6:$AB$699,2,FALSE)</f>
        <v>#N/A</v>
      </c>
      <c r="Y1370" s="64" t="e">
        <f>VLOOKUP(E1370,'Supply Log'!$E$6:$X$618,20,FALSE)</f>
        <v>#N/A</v>
      </c>
      <c r="Z1370" s="64"/>
      <c r="AA1370" s="64"/>
    </row>
    <row r="1371" spans="1:27" ht="15.75" customHeight="1">
      <c r="A1371" s="67" t="str">
        <f t="shared" si="177"/>
        <v/>
      </c>
      <c r="B1371" s="65">
        <f t="shared" si="179"/>
        <v>1283</v>
      </c>
      <c r="C1371" s="68" t="str">
        <f t="shared" si="178"/>
        <v/>
      </c>
      <c r="D1371" s="69"/>
      <c r="E1371" s="66"/>
      <c r="F1371" s="66"/>
      <c r="G1371" s="65" t="e">
        <f>VLOOKUP(E1371,'Supply Log'!$E$6:$T$999,2,FALSE)</f>
        <v>#N/A</v>
      </c>
      <c r="H1371" s="65" t="e">
        <f>VLOOKUP(E1371,'Supply Log'!$E$6:$T$999,3,FALSE)</f>
        <v>#N/A</v>
      </c>
      <c r="I1371" s="77"/>
      <c r="J1371" s="65" t="e">
        <f>VLOOKUP(E1371,'Supply Log'!$E$6:$T$277,5,FALSE)</f>
        <v>#N/A</v>
      </c>
      <c r="K1371" s="65" t="e">
        <f>VLOOKUP(E1371,'Supply Log'!$E$6:$T$277,6,FALSE)</f>
        <v>#N/A</v>
      </c>
      <c r="L1371" s="65" t="e">
        <f>VLOOKUP(E1371,'Supply Log'!$E$6:$T$277,7,FALSE)</f>
        <v>#N/A</v>
      </c>
      <c r="M1371" s="65" t="e">
        <f>VLOOKUP(E1371,'Supply Log'!$E$6:$T$277,8,FALSE)</f>
        <v>#N/A</v>
      </c>
      <c r="N1371" s="65" t="e">
        <f>VLOOKUP(E1371,'Supply Log'!$E$6:$T$277,9,FALSE)</f>
        <v>#N/A</v>
      </c>
      <c r="O1371" s="65" t="e">
        <f>VLOOKUP(E1371,'Supply Log'!$E$6:$T$277,10,FALSE)</f>
        <v>#N/A</v>
      </c>
      <c r="P1371" s="29" t="e">
        <f t="shared" si="180"/>
        <v>#N/A</v>
      </c>
      <c r="Q1371" s="65" t="e">
        <f>VLOOKUP(E1371,'Supply Log'!$E$6:$T$277,12,FALSE)</f>
        <v>#N/A</v>
      </c>
      <c r="R1371" s="78" t="e">
        <f t="shared" si="181"/>
        <v>#N/A</v>
      </c>
      <c r="S1371" s="65"/>
      <c r="T1371" s="79" t="e">
        <f t="shared" si="182"/>
        <v>#N/A</v>
      </c>
      <c r="U1371" s="80" t="e">
        <f t="shared" si="183"/>
        <v>#N/A</v>
      </c>
      <c r="V1371" s="81" t="str">
        <f t="shared" si="184"/>
        <v/>
      </c>
      <c r="W1371" s="69" t="e">
        <f>VLOOKUP(F1371,'Input Log'!$E$6:$V$50000,18,FALSE)</f>
        <v>#N/A</v>
      </c>
      <c r="X1371" s="64" t="e">
        <f>VLOOKUP(E1371,'Supply Log'!$Z$6:$AB$699,2,FALSE)</f>
        <v>#N/A</v>
      </c>
      <c r="Y1371" s="64" t="e">
        <f>VLOOKUP(E1371,'Supply Log'!$E$6:$X$618,20,FALSE)</f>
        <v>#N/A</v>
      </c>
      <c r="Z1371" s="64"/>
      <c r="AA1371" s="64"/>
    </row>
    <row r="1372" spans="1:27" ht="15.75" customHeight="1">
      <c r="A1372" s="67" t="str">
        <f t="shared" si="177"/>
        <v/>
      </c>
      <c r="B1372" s="65">
        <f t="shared" si="179"/>
        <v>1284</v>
      </c>
      <c r="C1372" s="68" t="str">
        <f t="shared" si="178"/>
        <v/>
      </c>
      <c r="D1372" s="69"/>
      <c r="E1372" s="66"/>
      <c r="F1372" s="66"/>
      <c r="G1372" s="65" t="e">
        <f>VLOOKUP(E1372,'Supply Log'!$E$6:$T$999,2,FALSE)</f>
        <v>#N/A</v>
      </c>
      <c r="H1372" s="65" t="e">
        <f>VLOOKUP(E1372,'Supply Log'!$E$6:$T$999,3,FALSE)</f>
        <v>#N/A</v>
      </c>
      <c r="I1372" s="77"/>
      <c r="J1372" s="65" t="e">
        <f>VLOOKUP(E1372,'Supply Log'!$E$6:$T$277,5,FALSE)</f>
        <v>#N/A</v>
      </c>
      <c r="K1372" s="65" t="e">
        <f>VLOOKUP(E1372,'Supply Log'!$E$6:$T$277,6,FALSE)</f>
        <v>#N/A</v>
      </c>
      <c r="L1372" s="65" t="e">
        <f>VLOOKUP(E1372,'Supply Log'!$E$6:$T$277,7,FALSE)</f>
        <v>#N/A</v>
      </c>
      <c r="M1372" s="65" t="e">
        <f>VLOOKUP(E1372,'Supply Log'!$E$6:$T$277,8,FALSE)</f>
        <v>#N/A</v>
      </c>
      <c r="N1372" s="65" t="e">
        <f>VLOOKUP(E1372,'Supply Log'!$E$6:$T$277,9,FALSE)</f>
        <v>#N/A</v>
      </c>
      <c r="O1372" s="65" t="e">
        <f>VLOOKUP(E1372,'Supply Log'!$E$6:$T$277,10,FALSE)</f>
        <v>#N/A</v>
      </c>
      <c r="P1372" s="29" t="e">
        <f t="shared" si="180"/>
        <v>#N/A</v>
      </c>
      <c r="Q1372" s="65" t="e">
        <f>VLOOKUP(E1372,'Supply Log'!$E$6:$T$277,12,FALSE)</f>
        <v>#N/A</v>
      </c>
      <c r="R1372" s="78" t="e">
        <f t="shared" si="181"/>
        <v>#N/A</v>
      </c>
      <c r="S1372" s="65"/>
      <c r="T1372" s="79" t="e">
        <f t="shared" si="182"/>
        <v>#N/A</v>
      </c>
      <c r="U1372" s="80" t="e">
        <f t="shared" si="183"/>
        <v>#N/A</v>
      </c>
      <c r="V1372" s="81" t="str">
        <f t="shared" si="184"/>
        <v/>
      </c>
      <c r="W1372" s="69" t="e">
        <f>VLOOKUP(F1372,'Input Log'!$E$6:$V$50000,18,FALSE)</f>
        <v>#N/A</v>
      </c>
      <c r="X1372" s="64" t="e">
        <f>VLOOKUP(E1372,'Supply Log'!$Z$6:$AB$699,2,FALSE)</f>
        <v>#N/A</v>
      </c>
      <c r="Y1372" s="64" t="e">
        <f>VLOOKUP(E1372,'Supply Log'!$E$6:$X$618,20,FALSE)</f>
        <v>#N/A</v>
      </c>
      <c r="Z1372" s="64"/>
      <c r="AA1372" s="64"/>
    </row>
    <row r="1373" spans="1:27" ht="15.75" customHeight="1">
      <c r="A1373" s="67" t="str">
        <f t="shared" si="177"/>
        <v/>
      </c>
      <c r="B1373" s="65">
        <f t="shared" si="179"/>
        <v>1285</v>
      </c>
      <c r="C1373" s="68" t="str">
        <f t="shared" si="178"/>
        <v/>
      </c>
      <c r="D1373" s="69"/>
      <c r="E1373" s="66"/>
      <c r="F1373" s="66"/>
      <c r="G1373" s="65" t="e">
        <f>VLOOKUP(E1373,'Supply Log'!$E$6:$T$999,2,FALSE)</f>
        <v>#N/A</v>
      </c>
      <c r="H1373" s="65" t="e">
        <f>VLOOKUP(E1373,'Supply Log'!$E$6:$T$999,3,FALSE)</f>
        <v>#N/A</v>
      </c>
      <c r="I1373" s="77"/>
      <c r="J1373" s="65" t="e">
        <f>VLOOKUP(E1373,'Supply Log'!$E$6:$T$277,5,FALSE)</f>
        <v>#N/A</v>
      </c>
      <c r="K1373" s="65" t="e">
        <f>VLOOKUP(E1373,'Supply Log'!$E$6:$T$277,6,FALSE)</f>
        <v>#N/A</v>
      </c>
      <c r="L1373" s="65" t="e">
        <f>VLOOKUP(E1373,'Supply Log'!$E$6:$T$277,7,FALSE)</f>
        <v>#N/A</v>
      </c>
      <c r="M1373" s="65" t="e">
        <f>VLOOKUP(E1373,'Supply Log'!$E$6:$T$277,8,FALSE)</f>
        <v>#N/A</v>
      </c>
      <c r="N1373" s="65" t="e">
        <f>VLOOKUP(E1373,'Supply Log'!$E$6:$T$277,9,FALSE)</f>
        <v>#N/A</v>
      </c>
      <c r="O1373" s="65" t="e">
        <f>VLOOKUP(E1373,'Supply Log'!$E$6:$T$277,10,FALSE)</f>
        <v>#N/A</v>
      </c>
      <c r="P1373" s="29" t="e">
        <f t="shared" si="180"/>
        <v>#N/A</v>
      </c>
      <c r="Q1373" s="65" t="e">
        <f>VLOOKUP(E1373,'Supply Log'!$E$6:$T$277,12,FALSE)</f>
        <v>#N/A</v>
      </c>
      <c r="R1373" s="78" t="e">
        <f t="shared" si="181"/>
        <v>#N/A</v>
      </c>
      <c r="S1373" s="65"/>
      <c r="T1373" s="79" t="e">
        <f t="shared" si="182"/>
        <v>#N/A</v>
      </c>
      <c r="U1373" s="80" t="e">
        <f t="shared" si="183"/>
        <v>#N/A</v>
      </c>
      <c r="V1373" s="81" t="str">
        <f t="shared" si="184"/>
        <v/>
      </c>
      <c r="W1373" s="69" t="e">
        <f>VLOOKUP(F1373,'Input Log'!$E$6:$V$50000,18,FALSE)</f>
        <v>#N/A</v>
      </c>
      <c r="X1373" s="64" t="e">
        <f>VLOOKUP(E1373,'Supply Log'!$Z$6:$AB$699,2,FALSE)</f>
        <v>#N/A</v>
      </c>
      <c r="Y1373" s="64" t="e">
        <f>VLOOKUP(E1373,'Supply Log'!$E$6:$X$618,20,FALSE)</f>
        <v>#N/A</v>
      </c>
      <c r="Z1373" s="64"/>
      <c r="AA1373" s="64"/>
    </row>
    <row r="1374" spans="1:27" ht="15.75" customHeight="1">
      <c r="A1374" s="67" t="str">
        <f t="shared" si="177"/>
        <v/>
      </c>
      <c r="B1374" s="65">
        <f t="shared" si="179"/>
        <v>1286</v>
      </c>
      <c r="C1374" s="68" t="str">
        <f t="shared" si="178"/>
        <v/>
      </c>
      <c r="D1374" s="69"/>
      <c r="E1374" s="66"/>
      <c r="F1374" s="66"/>
      <c r="G1374" s="65" t="e">
        <f>VLOOKUP(E1374,'Supply Log'!$E$6:$T$999,2,FALSE)</f>
        <v>#N/A</v>
      </c>
      <c r="H1374" s="65" t="e">
        <f>VLOOKUP(E1374,'Supply Log'!$E$6:$T$999,3,FALSE)</f>
        <v>#N/A</v>
      </c>
      <c r="I1374" s="77"/>
      <c r="J1374" s="65" t="e">
        <f>VLOOKUP(E1374,'Supply Log'!$E$6:$T$277,5,FALSE)</f>
        <v>#N/A</v>
      </c>
      <c r="K1374" s="65" t="e">
        <f>VLOOKUP(E1374,'Supply Log'!$E$6:$T$277,6,FALSE)</f>
        <v>#N/A</v>
      </c>
      <c r="L1374" s="65" t="e">
        <f>VLOOKUP(E1374,'Supply Log'!$E$6:$T$277,7,FALSE)</f>
        <v>#N/A</v>
      </c>
      <c r="M1374" s="65" t="e">
        <f>VLOOKUP(E1374,'Supply Log'!$E$6:$T$277,8,FALSE)</f>
        <v>#N/A</v>
      </c>
      <c r="N1374" s="65" t="e">
        <f>VLOOKUP(E1374,'Supply Log'!$E$6:$T$277,9,FALSE)</f>
        <v>#N/A</v>
      </c>
      <c r="O1374" s="65" t="e">
        <f>VLOOKUP(E1374,'Supply Log'!$E$6:$T$277,10,FALSE)</f>
        <v>#N/A</v>
      </c>
      <c r="P1374" s="29" t="e">
        <f t="shared" si="180"/>
        <v>#N/A</v>
      </c>
      <c r="Q1374" s="65" t="e">
        <f>VLOOKUP(E1374,'Supply Log'!$E$6:$T$277,12,FALSE)</f>
        <v>#N/A</v>
      </c>
      <c r="R1374" s="78" t="e">
        <f t="shared" si="181"/>
        <v>#N/A</v>
      </c>
      <c r="S1374" s="65"/>
      <c r="T1374" s="79" t="e">
        <f t="shared" si="182"/>
        <v>#N/A</v>
      </c>
      <c r="U1374" s="80" t="e">
        <f t="shared" si="183"/>
        <v>#N/A</v>
      </c>
      <c r="V1374" s="81" t="str">
        <f t="shared" si="184"/>
        <v/>
      </c>
      <c r="W1374" s="69" t="e">
        <f>VLOOKUP(F1374,'Input Log'!$E$6:$V$50000,18,FALSE)</f>
        <v>#N/A</v>
      </c>
      <c r="X1374" s="64" t="e">
        <f>VLOOKUP(E1374,'Supply Log'!$Z$6:$AB$699,2,FALSE)</f>
        <v>#N/A</v>
      </c>
      <c r="Y1374" s="64" t="e">
        <f>VLOOKUP(E1374,'Supply Log'!$E$6:$X$618,20,FALSE)</f>
        <v>#N/A</v>
      </c>
      <c r="Z1374" s="64"/>
      <c r="AA1374" s="64"/>
    </row>
    <row r="1375" spans="1:27" ht="15.75" customHeight="1">
      <c r="A1375" s="67" t="str">
        <f t="shared" si="177"/>
        <v/>
      </c>
      <c r="B1375" s="65">
        <f t="shared" si="179"/>
        <v>1287</v>
      </c>
      <c r="C1375" s="68" t="str">
        <f t="shared" si="178"/>
        <v/>
      </c>
      <c r="D1375" s="69"/>
      <c r="E1375" s="66"/>
      <c r="F1375" s="66"/>
      <c r="G1375" s="65" t="e">
        <f>VLOOKUP(E1375,'Supply Log'!$E$6:$T$999,2,FALSE)</f>
        <v>#N/A</v>
      </c>
      <c r="H1375" s="65" t="e">
        <f>VLOOKUP(E1375,'Supply Log'!$E$6:$T$999,3,FALSE)</f>
        <v>#N/A</v>
      </c>
      <c r="I1375" s="77"/>
      <c r="J1375" s="65" t="e">
        <f>VLOOKUP(E1375,'Supply Log'!$E$6:$T$277,5,FALSE)</f>
        <v>#N/A</v>
      </c>
      <c r="K1375" s="65" t="e">
        <f>VLOOKUP(E1375,'Supply Log'!$E$6:$T$277,6,FALSE)</f>
        <v>#N/A</v>
      </c>
      <c r="L1375" s="65" t="e">
        <f>VLOOKUP(E1375,'Supply Log'!$E$6:$T$277,7,FALSE)</f>
        <v>#N/A</v>
      </c>
      <c r="M1375" s="65" t="e">
        <f>VLOOKUP(E1375,'Supply Log'!$E$6:$T$277,8,FALSE)</f>
        <v>#N/A</v>
      </c>
      <c r="N1375" s="65" t="e">
        <f>VLOOKUP(E1375,'Supply Log'!$E$6:$T$277,9,FALSE)</f>
        <v>#N/A</v>
      </c>
      <c r="O1375" s="65" t="e">
        <f>VLOOKUP(E1375,'Supply Log'!$E$6:$T$277,10,FALSE)</f>
        <v>#N/A</v>
      </c>
      <c r="P1375" s="29" t="e">
        <f t="shared" si="180"/>
        <v>#N/A</v>
      </c>
      <c r="Q1375" s="65" t="e">
        <f>VLOOKUP(E1375,'Supply Log'!$E$6:$T$277,12,FALSE)</f>
        <v>#N/A</v>
      </c>
      <c r="R1375" s="78" t="e">
        <f t="shared" si="181"/>
        <v>#N/A</v>
      </c>
      <c r="S1375" s="65"/>
      <c r="T1375" s="79" t="e">
        <f t="shared" si="182"/>
        <v>#N/A</v>
      </c>
      <c r="U1375" s="80" t="e">
        <f t="shared" si="183"/>
        <v>#N/A</v>
      </c>
      <c r="V1375" s="81" t="str">
        <f t="shared" si="184"/>
        <v/>
      </c>
      <c r="W1375" s="69" t="e">
        <f>VLOOKUP(F1375,'Input Log'!$E$6:$V$50000,18,FALSE)</f>
        <v>#N/A</v>
      </c>
      <c r="X1375" s="64" t="e">
        <f>VLOOKUP(E1375,'Supply Log'!$Z$6:$AB$699,2,FALSE)</f>
        <v>#N/A</v>
      </c>
      <c r="Y1375" s="64" t="e">
        <f>VLOOKUP(E1375,'Supply Log'!$E$6:$X$618,20,FALSE)</f>
        <v>#N/A</v>
      </c>
      <c r="Z1375" s="64"/>
      <c r="AA1375" s="64"/>
    </row>
    <row r="1376" spans="1:27" ht="15.75" customHeight="1">
      <c r="A1376" s="67" t="str">
        <f t="shared" si="177"/>
        <v/>
      </c>
      <c r="B1376" s="65">
        <f t="shared" si="179"/>
        <v>1288</v>
      </c>
      <c r="C1376" s="68" t="str">
        <f t="shared" si="178"/>
        <v/>
      </c>
      <c r="D1376" s="69"/>
      <c r="E1376" s="66"/>
      <c r="F1376" s="66"/>
      <c r="G1376" s="65" t="e">
        <f>VLOOKUP(E1376,'Supply Log'!$E$6:$T$999,2,FALSE)</f>
        <v>#N/A</v>
      </c>
      <c r="H1376" s="65" t="e">
        <f>VLOOKUP(E1376,'Supply Log'!$E$6:$T$999,3,FALSE)</f>
        <v>#N/A</v>
      </c>
      <c r="I1376" s="77"/>
      <c r="J1376" s="65" t="e">
        <f>VLOOKUP(E1376,'Supply Log'!$E$6:$T$277,5,FALSE)</f>
        <v>#N/A</v>
      </c>
      <c r="K1376" s="65" t="e">
        <f>VLOOKUP(E1376,'Supply Log'!$E$6:$T$277,6,FALSE)</f>
        <v>#N/A</v>
      </c>
      <c r="L1376" s="65" t="e">
        <f>VLOOKUP(E1376,'Supply Log'!$E$6:$T$277,7,FALSE)</f>
        <v>#N/A</v>
      </c>
      <c r="M1376" s="65" t="e">
        <f>VLOOKUP(E1376,'Supply Log'!$E$6:$T$277,8,FALSE)</f>
        <v>#N/A</v>
      </c>
      <c r="N1376" s="65" t="e">
        <f>VLOOKUP(E1376,'Supply Log'!$E$6:$T$277,9,FALSE)</f>
        <v>#N/A</v>
      </c>
      <c r="O1376" s="65" t="e">
        <f>VLOOKUP(E1376,'Supply Log'!$E$6:$T$277,10,FALSE)</f>
        <v>#N/A</v>
      </c>
      <c r="P1376" s="29" t="e">
        <f t="shared" si="180"/>
        <v>#N/A</v>
      </c>
      <c r="Q1376" s="65" t="e">
        <f>VLOOKUP(E1376,'Supply Log'!$E$6:$T$277,12,FALSE)</f>
        <v>#N/A</v>
      </c>
      <c r="R1376" s="78" t="e">
        <f t="shared" si="181"/>
        <v>#N/A</v>
      </c>
      <c r="S1376" s="65"/>
      <c r="T1376" s="79" t="e">
        <f t="shared" si="182"/>
        <v>#N/A</v>
      </c>
      <c r="U1376" s="80" t="e">
        <f t="shared" si="183"/>
        <v>#N/A</v>
      </c>
      <c r="V1376" s="81" t="str">
        <f t="shared" si="184"/>
        <v/>
      </c>
      <c r="W1376" s="69" t="e">
        <f>VLOOKUP(F1376,'Input Log'!$E$6:$V$50000,18,FALSE)</f>
        <v>#N/A</v>
      </c>
      <c r="X1376" s="64" t="e">
        <f>VLOOKUP(E1376,'Supply Log'!$Z$6:$AB$699,2,FALSE)</f>
        <v>#N/A</v>
      </c>
      <c r="Y1376" s="64" t="e">
        <f>VLOOKUP(E1376,'Supply Log'!$E$6:$X$618,20,FALSE)</f>
        <v>#N/A</v>
      </c>
      <c r="Z1376" s="64"/>
      <c r="AA1376" s="64"/>
    </row>
    <row r="1377" spans="1:27" ht="15.75" customHeight="1">
      <c r="A1377" s="67" t="str">
        <f t="shared" si="177"/>
        <v/>
      </c>
      <c r="B1377" s="65">
        <f t="shared" si="179"/>
        <v>1289</v>
      </c>
      <c r="C1377" s="68" t="str">
        <f t="shared" si="178"/>
        <v/>
      </c>
      <c r="D1377" s="69"/>
      <c r="E1377" s="66"/>
      <c r="F1377" s="66"/>
      <c r="G1377" s="65" t="e">
        <f>VLOOKUP(E1377,'Supply Log'!$E$6:$T$999,2,FALSE)</f>
        <v>#N/A</v>
      </c>
      <c r="H1377" s="65" t="e">
        <f>VLOOKUP(E1377,'Supply Log'!$E$6:$T$999,3,FALSE)</f>
        <v>#N/A</v>
      </c>
      <c r="I1377" s="77"/>
      <c r="J1377" s="65" t="e">
        <f>VLOOKUP(E1377,'Supply Log'!$E$6:$T$277,5,FALSE)</f>
        <v>#N/A</v>
      </c>
      <c r="K1377" s="65" t="e">
        <f>VLOOKUP(E1377,'Supply Log'!$E$6:$T$277,6,FALSE)</f>
        <v>#N/A</v>
      </c>
      <c r="L1377" s="65" t="e">
        <f>VLOOKUP(E1377,'Supply Log'!$E$6:$T$277,7,FALSE)</f>
        <v>#N/A</v>
      </c>
      <c r="M1377" s="65" t="e">
        <f>VLOOKUP(E1377,'Supply Log'!$E$6:$T$277,8,FALSE)</f>
        <v>#N/A</v>
      </c>
      <c r="N1377" s="65" t="e">
        <f>VLOOKUP(E1377,'Supply Log'!$E$6:$T$277,9,FALSE)</f>
        <v>#N/A</v>
      </c>
      <c r="O1377" s="65" t="e">
        <f>VLOOKUP(E1377,'Supply Log'!$E$6:$T$277,10,FALSE)</f>
        <v>#N/A</v>
      </c>
      <c r="P1377" s="29" t="e">
        <f t="shared" si="180"/>
        <v>#N/A</v>
      </c>
      <c r="Q1377" s="65" t="e">
        <f>VLOOKUP(E1377,'Supply Log'!$E$6:$T$277,12,FALSE)</f>
        <v>#N/A</v>
      </c>
      <c r="R1377" s="78" t="e">
        <f t="shared" si="181"/>
        <v>#N/A</v>
      </c>
      <c r="S1377" s="65"/>
      <c r="T1377" s="79" t="e">
        <f t="shared" si="182"/>
        <v>#N/A</v>
      </c>
      <c r="U1377" s="80" t="e">
        <f t="shared" si="183"/>
        <v>#N/A</v>
      </c>
      <c r="V1377" s="81" t="str">
        <f t="shared" si="184"/>
        <v/>
      </c>
      <c r="W1377" s="69" t="e">
        <f>VLOOKUP(F1377,'Input Log'!$E$6:$V$50000,18,FALSE)</f>
        <v>#N/A</v>
      </c>
      <c r="X1377" s="64" t="e">
        <f>VLOOKUP(E1377,'Supply Log'!$Z$6:$AB$699,2,FALSE)</f>
        <v>#N/A</v>
      </c>
      <c r="Y1377" s="64" t="e">
        <f>VLOOKUP(E1377,'Supply Log'!$E$6:$X$618,20,FALSE)</f>
        <v>#N/A</v>
      </c>
      <c r="Z1377" s="64"/>
      <c r="AA1377" s="64"/>
    </row>
    <row r="1378" spans="1:27" ht="15.75" customHeight="1">
      <c r="A1378" s="67" t="str">
        <f t="shared" si="177"/>
        <v/>
      </c>
      <c r="B1378" s="65">
        <f t="shared" si="179"/>
        <v>1290</v>
      </c>
      <c r="C1378" s="68" t="str">
        <f t="shared" si="178"/>
        <v/>
      </c>
      <c r="D1378" s="69"/>
      <c r="E1378" s="66"/>
      <c r="F1378" s="66"/>
      <c r="G1378" s="65" t="e">
        <f>VLOOKUP(E1378,'Supply Log'!$E$6:$T$999,2,FALSE)</f>
        <v>#N/A</v>
      </c>
      <c r="H1378" s="65" t="e">
        <f>VLOOKUP(E1378,'Supply Log'!$E$6:$T$999,3,FALSE)</f>
        <v>#N/A</v>
      </c>
      <c r="I1378" s="77"/>
      <c r="J1378" s="65" t="e">
        <f>VLOOKUP(E1378,'Supply Log'!$E$6:$T$277,5,FALSE)</f>
        <v>#N/A</v>
      </c>
      <c r="K1378" s="65" t="e">
        <f>VLOOKUP(E1378,'Supply Log'!$E$6:$T$277,6,FALSE)</f>
        <v>#N/A</v>
      </c>
      <c r="L1378" s="65" t="e">
        <f>VLOOKUP(E1378,'Supply Log'!$E$6:$T$277,7,FALSE)</f>
        <v>#N/A</v>
      </c>
      <c r="M1378" s="65" t="e">
        <f>VLOOKUP(E1378,'Supply Log'!$E$6:$T$277,8,FALSE)</f>
        <v>#N/A</v>
      </c>
      <c r="N1378" s="65" t="e">
        <f>VLOOKUP(E1378,'Supply Log'!$E$6:$T$277,9,FALSE)</f>
        <v>#N/A</v>
      </c>
      <c r="O1378" s="65" t="e">
        <f>VLOOKUP(E1378,'Supply Log'!$E$6:$T$277,10,FALSE)</f>
        <v>#N/A</v>
      </c>
      <c r="P1378" s="29" t="e">
        <f t="shared" si="180"/>
        <v>#N/A</v>
      </c>
      <c r="Q1378" s="65" t="e">
        <f>VLOOKUP(E1378,'Supply Log'!$E$6:$T$277,12,FALSE)</f>
        <v>#N/A</v>
      </c>
      <c r="R1378" s="78" t="e">
        <f t="shared" si="181"/>
        <v>#N/A</v>
      </c>
      <c r="S1378" s="65"/>
      <c r="T1378" s="79" t="e">
        <f t="shared" si="182"/>
        <v>#N/A</v>
      </c>
      <c r="U1378" s="80" t="e">
        <f t="shared" si="183"/>
        <v>#N/A</v>
      </c>
      <c r="V1378" s="81" t="str">
        <f t="shared" si="184"/>
        <v/>
      </c>
      <c r="W1378" s="69" t="e">
        <f>VLOOKUP(F1378,'Input Log'!$E$6:$V$50000,18,FALSE)</f>
        <v>#N/A</v>
      </c>
      <c r="X1378" s="64" t="e">
        <f>VLOOKUP(E1378,'Supply Log'!$Z$6:$AB$699,2,FALSE)</f>
        <v>#N/A</v>
      </c>
      <c r="Y1378" s="64" t="e">
        <f>VLOOKUP(E1378,'Supply Log'!$E$6:$X$618,20,FALSE)</f>
        <v>#N/A</v>
      </c>
      <c r="Z1378" s="64"/>
      <c r="AA1378" s="64"/>
    </row>
    <row r="1379" spans="1:27" ht="15.75" customHeight="1">
      <c r="A1379" s="67" t="str">
        <f t="shared" si="177"/>
        <v/>
      </c>
      <c r="B1379" s="65">
        <f t="shared" si="179"/>
        <v>1291</v>
      </c>
      <c r="C1379" s="68" t="str">
        <f t="shared" si="178"/>
        <v/>
      </c>
      <c r="D1379" s="69"/>
      <c r="E1379" s="66"/>
      <c r="F1379" s="66"/>
      <c r="G1379" s="65" t="e">
        <f>VLOOKUP(E1379,'Supply Log'!$E$6:$T$999,2,FALSE)</f>
        <v>#N/A</v>
      </c>
      <c r="H1379" s="65" t="e">
        <f>VLOOKUP(E1379,'Supply Log'!$E$6:$T$999,3,FALSE)</f>
        <v>#N/A</v>
      </c>
      <c r="I1379" s="77"/>
      <c r="J1379" s="65" t="e">
        <f>VLOOKUP(E1379,'Supply Log'!$E$6:$T$277,5,FALSE)</f>
        <v>#N/A</v>
      </c>
      <c r="K1379" s="65" t="e">
        <f>VLOOKUP(E1379,'Supply Log'!$E$6:$T$277,6,FALSE)</f>
        <v>#N/A</v>
      </c>
      <c r="L1379" s="65" t="e">
        <f>VLOOKUP(E1379,'Supply Log'!$E$6:$T$277,7,FALSE)</f>
        <v>#N/A</v>
      </c>
      <c r="M1379" s="65" t="e">
        <f>VLOOKUP(E1379,'Supply Log'!$E$6:$T$277,8,FALSE)</f>
        <v>#N/A</v>
      </c>
      <c r="N1379" s="65" t="e">
        <f>VLOOKUP(E1379,'Supply Log'!$E$6:$T$277,9,FALSE)</f>
        <v>#N/A</v>
      </c>
      <c r="O1379" s="65" t="e">
        <f>VLOOKUP(E1379,'Supply Log'!$E$6:$T$277,10,FALSE)</f>
        <v>#N/A</v>
      </c>
      <c r="P1379" s="29" t="e">
        <f t="shared" si="180"/>
        <v>#N/A</v>
      </c>
      <c r="Q1379" s="65" t="e">
        <f>VLOOKUP(E1379,'Supply Log'!$E$6:$T$277,12,FALSE)</f>
        <v>#N/A</v>
      </c>
      <c r="R1379" s="78" t="e">
        <f t="shared" si="181"/>
        <v>#N/A</v>
      </c>
      <c r="S1379" s="65"/>
      <c r="T1379" s="79" t="e">
        <f t="shared" si="182"/>
        <v>#N/A</v>
      </c>
      <c r="U1379" s="80" t="e">
        <f t="shared" si="183"/>
        <v>#N/A</v>
      </c>
      <c r="V1379" s="81" t="str">
        <f t="shared" si="184"/>
        <v/>
      </c>
      <c r="W1379" s="69" t="e">
        <f>VLOOKUP(F1379,'Input Log'!$E$6:$V$50000,18,FALSE)</f>
        <v>#N/A</v>
      </c>
      <c r="X1379" s="64" t="e">
        <f>VLOOKUP(E1379,'Supply Log'!$Z$6:$AB$699,2,FALSE)</f>
        <v>#N/A</v>
      </c>
      <c r="Y1379" s="64" t="e">
        <f>VLOOKUP(E1379,'Supply Log'!$E$6:$X$618,20,FALSE)</f>
        <v>#N/A</v>
      </c>
      <c r="Z1379" s="64"/>
      <c r="AA1379" s="64"/>
    </row>
    <row r="1380" spans="1:27" ht="15.75" customHeight="1">
      <c r="A1380" s="67" t="str">
        <f t="shared" si="177"/>
        <v/>
      </c>
      <c r="B1380" s="65">
        <f t="shared" si="179"/>
        <v>1292</v>
      </c>
      <c r="C1380" s="68" t="str">
        <f t="shared" si="178"/>
        <v/>
      </c>
      <c r="D1380" s="69"/>
      <c r="E1380" s="66"/>
      <c r="F1380" s="66"/>
      <c r="G1380" s="65" t="e">
        <f>VLOOKUP(E1380,'Supply Log'!$E$6:$T$999,2,FALSE)</f>
        <v>#N/A</v>
      </c>
      <c r="H1380" s="65" t="e">
        <f>VLOOKUP(E1380,'Supply Log'!$E$6:$T$999,3,FALSE)</f>
        <v>#N/A</v>
      </c>
      <c r="I1380" s="77"/>
      <c r="J1380" s="65" t="e">
        <f>VLOOKUP(E1380,'Supply Log'!$E$6:$T$277,5,FALSE)</f>
        <v>#N/A</v>
      </c>
      <c r="K1380" s="65" t="e">
        <f>VLOOKUP(E1380,'Supply Log'!$E$6:$T$277,6,FALSE)</f>
        <v>#N/A</v>
      </c>
      <c r="L1380" s="65" t="e">
        <f>VLOOKUP(E1380,'Supply Log'!$E$6:$T$277,7,FALSE)</f>
        <v>#N/A</v>
      </c>
      <c r="M1380" s="65" t="e">
        <f>VLOOKUP(E1380,'Supply Log'!$E$6:$T$277,8,FALSE)</f>
        <v>#N/A</v>
      </c>
      <c r="N1380" s="65" t="e">
        <f>VLOOKUP(E1380,'Supply Log'!$E$6:$T$277,9,FALSE)</f>
        <v>#N/A</v>
      </c>
      <c r="O1380" s="65" t="e">
        <f>VLOOKUP(E1380,'Supply Log'!$E$6:$T$277,10,FALSE)</f>
        <v>#N/A</v>
      </c>
      <c r="P1380" s="29" t="e">
        <f t="shared" si="180"/>
        <v>#N/A</v>
      </c>
      <c r="Q1380" s="65" t="e">
        <f>VLOOKUP(E1380,'Supply Log'!$E$6:$T$277,12,FALSE)</f>
        <v>#N/A</v>
      </c>
      <c r="R1380" s="78" t="e">
        <f t="shared" si="181"/>
        <v>#N/A</v>
      </c>
      <c r="S1380" s="65"/>
      <c r="T1380" s="79" t="e">
        <f t="shared" si="182"/>
        <v>#N/A</v>
      </c>
      <c r="U1380" s="80" t="e">
        <f t="shared" si="183"/>
        <v>#N/A</v>
      </c>
      <c r="V1380" s="81" t="str">
        <f t="shared" si="184"/>
        <v/>
      </c>
      <c r="W1380" s="69" t="e">
        <f>VLOOKUP(F1380,'Input Log'!$E$6:$V$50000,18,FALSE)</f>
        <v>#N/A</v>
      </c>
      <c r="X1380" s="64" t="e">
        <f>VLOOKUP(E1380,'Supply Log'!$Z$6:$AB$699,2,FALSE)</f>
        <v>#N/A</v>
      </c>
      <c r="Y1380" s="64" t="e">
        <f>VLOOKUP(E1380,'Supply Log'!$E$6:$X$618,20,FALSE)</f>
        <v>#N/A</v>
      </c>
      <c r="Z1380" s="64"/>
      <c r="AA1380" s="64"/>
    </row>
    <row r="1381" spans="1:27" ht="15.75" customHeight="1">
      <c r="A1381" s="67" t="str">
        <f t="shared" si="177"/>
        <v/>
      </c>
      <c r="B1381" s="65">
        <f t="shared" si="179"/>
        <v>1293</v>
      </c>
      <c r="C1381" s="68" t="str">
        <f t="shared" si="178"/>
        <v/>
      </c>
      <c r="D1381" s="69"/>
      <c r="E1381" s="66"/>
      <c r="F1381" s="66"/>
      <c r="G1381" s="65" t="e">
        <f>VLOOKUP(E1381,'Supply Log'!$E$6:$T$999,2,FALSE)</f>
        <v>#N/A</v>
      </c>
      <c r="H1381" s="65" t="e">
        <f>VLOOKUP(E1381,'Supply Log'!$E$6:$T$999,3,FALSE)</f>
        <v>#N/A</v>
      </c>
      <c r="I1381" s="77"/>
      <c r="J1381" s="65" t="e">
        <f>VLOOKUP(E1381,'Supply Log'!$E$6:$T$277,5,FALSE)</f>
        <v>#N/A</v>
      </c>
      <c r="K1381" s="65" t="e">
        <f>VLOOKUP(E1381,'Supply Log'!$E$6:$T$277,6,FALSE)</f>
        <v>#N/A</v>
      </c>
      <c r="L1381" s="65" t="e">
        <f>VLOOKUP(E1381,'Supply Log'!$E$6:$T$277,7,FALSE)</f>
        <v>#N/A</v>
      </c>
      <c r="M1381" s="65" t="e">
        <f>VLOOKUP(E1381,'Supply Log'!$E$6:$T$277,8,FALSE)</f>
        <v>#N/A</v>
      </c>
      <c r="N1381" s="65" t="e">
        <f>VLOOKUP(E1381,'Supply Log'!$E$6:$T$277,9,FALSE)</f>
        <v>#N/A</v>
      </c>
      <c r="O1381" s="65" t="e">
        <f>VLOOKUP(E1381,'Supply Log'!$E$6:$T$277,10,FALSE)</f>
        <v>#N/A</v>
      </c>
      <c r="P1381" s="29" t="e">
        <f t="shared" si="180"/>
        <v>#N/A</v>
      </c>
      <c r="Q1381" s="65" t="e">
        <f>VLOOKUP(E1381,'Supply Log'!$E$6:$T$277,12,FALSE)</f>
        <v>#N/A</v>
      </c>
      <c r="R1381" s="78" t="e">
        <f t="shared" si="181"/>
        <v>#N/A</v>
      </c>
      <c r="S1381" s="65"/>
      <c r="T1381" s="79" t="e">
        <f t="shared" si="182"/>
        <v>#N/A</v>
      </c>
      <c r="U1381" s="80" t="e">
        <f t="shared" si="183"/>
        <v>#N/A</v>
      </c>
      <c r="V1381" s="81" t="str">
        <f t="shared" si="184"/>
        <v/>
      </c>
      <c r="W1381" s="69" t="e">
        <f>VLOOKUP(F1381,'Input Log'!$E$6:$V$50000,18,FALSE)</f>
        <v>#N/A</v>
      </c>
      <c r="X1381" s="64" t="e">
        <f>VLOOKUP(E1381,'Supply Log'!$Z$6:$AB$699,2,FALSE)</f>
        <v>#N/A</v>
      </c>
      <c r="Y1381" s="64" t="e">
        <f>VLOOKUP(E1381,'Supply Log'!$E$6:$X$618,20,FALSE)</f>
        <v>#N/A</v>
      </c>
      <c r="Z1381" s="64"/>
      <c r="AA1381" s="64"/>
    </row>
    <row r="1382" spans="1:27" ht="15.75" customHeight="1">
      <c r="A1382" s="67" t="str">
        <f t="shared" si="177"/>
        <v/>
      </c>
      <c r="B1382" s="65">
        <f t="shared" si="179"/>
        <v>1294</v>
      </c>
      <c r="C1382" s="68" t="str">
        <f t="shared" si="178"/>
        <v/>
      </c>
      <c r="D1382" s="69"/>
      <c r="E1382" s="66"/>
      <c r="F1382" s="66"/>
      <c r="G1382" s="65" t="e">
        <f>VLOOKUP(E1382,'Supply Log'!$E$6:$T$999,2,FALSE)</f>
        <v>#N/A</v>
      </c>
      <c r="H1382" s="65" t="e">
        <f>VLOOKUP(E1382,'Supply Log'!$E$6:$T$999,3,FALSE)</f>
        <v>#N/A</v>
      </c>
      <c r="I1382" s="77"/>
      <c r="J1382" s="65" t="e">
        <f>VLOOKUP(E1382,'Supply Log'!$E$6:$T$277,5,FALSE)</f>
        <v>#N/A</v>
      </c>
      <c r="K1382" s="65" t="e">
        <f>VLOOKUP(E1382,'Supply Log'!$E$6:$T$277,6,FALSE)</f>
        <v>#N/A</v>
      </c>
      <c r="L1382" s="65" t="e">
        <f>VLOOKUP(E1382,'Supply Log'!$E$6:$T$277,7,FALSE)</f>
        <v>#N/A</v>
      </c>
      <c r="M1382" s="65" t="e">
        <f>VLOOKUP(E1382,'Supply Log'!$E$6:$T$277,8,FALSE)</f>
        <v>#N/A</v>
      </c>
      <c r="N1382" s="65" t="e">
        <f>VLOOKUP(E1382,'Supply Log'!$E$6:$T$277,9,FALSE)</f>
        <v>#N/A</v>
      </c>
      <c r="O1382" s="65" t="e">
        <f>VLOOKUP(E1382,'Supply Log'!$E$6:$T$277,10,FALSE)</f>
        <v>#N/A</v>
      </c>
      <c r="P1382" s="29" t="e">
        <f t="shared" si="180"/>
        <v>#N/A</v>
      </c>
      <c r="Q1382" s="65" t="e">
        <f>VLOOKUP(E1382,'Supply Log'!$E$6:$T$277,12,FALSE)</f>
        <v>#N/A</v>
      </c>
      <c r="R1382" s="78" t="e">
        <f t="shared" si="181"/>
        <v>#N/A</v>
      </c>
      <c r="S1382" s="65"/>
      <c r="T1382" s="79" t="e">
        <f t="shared" si="182"/>
        <v>#N/A</v>
      </c>
      <c r="U1382" s="80" t="e">
        <f t="shared" si="183"/>
        <v>#N/A</v>
      </c>
      <c r="V1382" s="81" t="str">
        <f t="shared" si="184"/>
        <v/>
      </c>
      <c r="W1382" s="69" t="e">
        <f>VLOOKUP(F1382,'Input Log'!$E$6:$V$50000,18,FALSE)</f>
        <v>#N/A</v>
      </c>
      <c r="X1382" s="64" t="e">
        <f>VLOOKUP(E1382,'Supply Log'!$Z$6:$AB$699,2,FALSE)</f>
        <v>#N/A</v>
      </c>
      <c r="Y1382" s="64" t="e">
        <f>VLOOKUP(E1382,'Supply Log'!$E$6:$X$618,20,FALSE)</f>
        <v>#N/A</v>
      </c>
      <c r="Z1382" s="64"/>
      <c r="AA1382" s="64"/>
    </row>
    <row r="1383" spans="1:27" ht="15.75" customHeight="1">
      <c r="A1383" s="67" t="str">
        <f t="shared" si="177"/>
        <v/>
      </c>
      <c r="B1383" s="65">
        <f t="shared" si="179"/>
        <v>1295</v>
      </c>
      <c r="C1383" s="68" t="str">
        <f t="shared" si="178"/>
        <v/>
      </c>
      <c r="D1383" s="69"/>
      <c r="E1383" s="66"/>
      <c r="F1383" s="66"/>
      <c r="G1383" s="65" t="e">
        <f>VLOOKUP(E1383,'Supply Log'!$E$6:$T$999,2,FALSE)</f>
        <v>#N/A</v>
      </c>
      <c r="H1383" s="65" t="e">
        <f>VLOOKUP(E1383,'Supply Log'!$E$6:$T$999,3,FALSE)</f>
        <v>#N/A</v>
      </c>
      <c r="I1383" s="77"/>
      <c r="J1383" s="65" t="e">
        <f>VLOOKUP(E1383,'Supply Log'!$E$6:$T$277,5,FALSE)</f>
        <v>#N/A</v>
      </c>
      <c r="K1383" s="65" t="e">
        <f>VLOOKUP(E1383,'Supply Log'!$E$6:$T$277,6,FALSE)</f>
        <v>#N/A</v>
      </c>
      <c r="L1383" s="65" t="e">
        <f>VLOOKUP(E1383,'Supply Log'!$E$6:$T$277,7,FALSE)</f>
        <v>#N/A</v>
      </c>
      <c r="M1383" s="65" t="e">
        <f>VLOOKUP(E1383,'Supply Log'!$E$6:$T$277,8,FALSE)</f>
        <v>#N/A</v>
      </c>
      <c r="N1383" s="65" t="e">
        <f>VLOOKUP(E1383,'Supply Log'!$E$6:$T$277,9,FALSE)</f>
        <v>#N/A</v>
      </c>
      <c r="O1383" s="65" t="e">
        <f>VLOOKUP(E1383,'Supply Log'!$E$6:$T$277,10,FALSE)</f>
        <v>#N/A</v>
      </c>
      <c r="P1383" s="29" t="e">
        <f t="shared" si="180"/>
        <v>#N/A</v>
      </c>
      <c r="Q1383" s="65" t="e">
        <f>VLOOKUP(E1383,'Supply Log'!$E$6:$T$277,12,FALSE)</f>
        <v>#N/A</v>
      </c>
      <c r="R1383" s="78" t="e">
        <f t="shared" si="181"/>
        <v>#N/A</v>
      </c>
      <c r="S1383" s="65"/>
      <c r="T1383" s="79" t="e">
        <f t="shared" si="182"/>
        <v>#N/A</v>
      </c>
      <c r="U1383" s="80" t="e">
        <f t="shared" si="183"/>
        <v>#N/A</v>
      </c>
      <c r="V1383" s="81" t="str">
        <f t="shared" si="184"/>
        <v/>
      </c>
      <c r="W1383" s="69" t="e">
        <f>VLOOKUP(F1383,'Input Log'!$E$6:$V$50000,18,FALSE)</f>
        <v>#N/A</v>
      </c>
      <c r="X1383" s="64" t="e">
        <f>VLOOKUP(E1383,'Supply Log'!$Z$6:$AB$699,2,FALSE)</f>
        <v>#N/A</v>
      </c>
      <c r="Y1383" s="64" t="e">
        <f>VLOOKUP(E1383,'Supply Log'!$E$6:$X$618,20,FALSE)</f>
        <v>#N/A</v>
      </c>
      <c r="Z1383" s="64"/>
      <c r="AA1383" s="64"/>
    </row>
    <row r="1384" spans="1:27" ht="15.75" customHeight="1">
      <c r="A1384" s="67" t="str">
        <f t="shared" si="177"/>
        <v/>
      </c>
      <c r="B1384" s="65">
        <f t="shared" si="179"/>
        <v>1296</v>
      </c>
      <c r="C1384" s="68" t="str">
        <f t="shared" si="178"/>
        <v/>
      </c>
      <c r="D1384" s="69"/>
      <c r="E1384" s="66"/>
      <c r="F1384" s="66"/>
      <c r="G1384" s="65" t="e">
        <f>VLOOKUP(E1384,'Supply Log'!$E$6:$T$999,2,FALSE)</f>
        <v>#N/A</v>
      </c>
      <c r="H1384" s="65" t="e">
        <f>VLOOKUP(E1384,'Supply Log'!$E$6:$T$999,3,FALSE)</f>
        <v>#N/A</v>
      </c>
      <c r="I1384" s="77"/>
      <c r="J1384" s="65" t="e">
        <f>VLOOKUP(E1384,'Supply Log'!$E$6:$T$277,5,FALSE)</f>
        <v>#N/A</v>
      </c>
      <c r="K1384" s="65" t="e">
        <f>VLOOKUP(E1384,'Supply Log'!$E$6:$T$277,6,FALSE)</f>
        <v>#N/A</v>
      </c>
      <c r="L1384" s="65" t="e">
        <f>VLOOKUP(E1384,'Supply Log'!$E$6:$T$277,7,FALSE)</f>
        <v>#N/A</v>
      </c>
      <c r="M1384" s="65" t="e">
        <f>VLOOKUP(E1384,'Supply Log'!$E$6:$T$277,8,FALSE)</f>
        <v>#N/A</v>
      </c>
      <c r="N1384" s="65" t="e">
        <f>VLOOKUP(E1384,'Supply Log'!$E$6:$T$277,9,FALSE)</f>
        <v>#N/A</v>
      </c>
      <c r="O1384" s="65" t="e">
        <f>VLOOKUP(E1384,'Supply Log'!$E$6:$T$277,10,FALSE)</f>
        <v>#N/A</v>
      </c>
      <c r="P1384" s="29" t="e">
        <f t="shared" si="180"/>
        <v>#N/A</v>
      </c>
      <c r="Q1384" s="65" t="e">
        <f>VLOOKUP(E1384,'Supply Log'!$E$6:$T$277,12,FALSE)</f>
        <v>#N/A</v>
      </c>
      <c r="R1384" s="78" t="e">
        <f t="shared" si="181"/>
        <v>#N/A</v>
      </c>
      <c r="S1384" s="65"/>
      <c r="T1384" s="79" t="e">
        <f t="shared" si="182"/>
        <v>#N/A</v>
      </c>
      <c r="U1384" s="80" t="e">
        <f t="shared" si="183"/>
        <v>#N/A</v>
      </c>
      <c r="V1384" s="81" t="str">
        <f t="shared" si="184"/>
        <v/>
      </c>
      <c r="W1384" s="69" t="e">
        <f>VLOOKUP(F1384,'Input Log'!$E$6:$V$50000,18,FALSE)</f>
        <v>#N/A</v>
      </c>
      <c r="X1384" s="64" t="e">
        <f>VLOOKUP(E1384,'Supply Log'!$Z$6:$AB$699,2,FALSE)</f>
        <v>#N/A</v>
      </c>
      <c r="Y1384" s="64" t="e">
        <f>VLOOKUP(E1384,'Supply Log'!$E$6:$X$618,20,FALSE)</f>
        <v>#N/A</v>
      </c>
      <c r="Z1384" s="64"/>
      <c r="AA1384" s="64"/>
    </row>
    <row r="1385" spans="1:27" ht="15.75" customHeight="1">
      <c r="A1385" s="67" t="str">
        <f t="shared" si="177"/>
        <v/>
      </c>
      <c r="B1385" s="65">
        <f t="shared" si="179"/>
        <v>1297</v>
      </c>
      <c r="C1385" s="68" t="str">
        <f t="shared" si="178"/>
        <v/>
      </c>
      <c r="D1385" s="69"/>
      <c r="E1385" s="66"/>
      <c r="F1385" s="66"/>
      <c r="G1385" s="65" t="e">
        <f>VLOOKUP(E1385,'Supply Log'!$E$6:$T$999,2,FALSE)</f>
        <v>#N/A</v>
      </c>
      <c r="H1385" s="65" t="e">
        <f>VLOOKUP(E1385,'Supply Log'!$E$6:$T$999,3,FALSE)</f>
        <v>#N/A</v>
      </c>
      <c r="I1385" s="77"/>
      <c r="J1385" s="65" t="e">
        <f>VLOOKUP(E1385,'Supply Log'!$E$6:$T$277,5,FALSE)</f>
        <v>#N/A</v>
      </c>
      <c r="K1385" s="65" t="e">
        <f>VLOOKUP(E1385,'Supply Log'!$E$6:$T$277,6,FALSE)</f>
        <v>#N/A</v>
      </c>
      <c r="L1385" s="65" t="e">
        <f>VLOOKUP(E1385,'Supply Log'!$E$6:$T$277,7,FALSE)</f>
        <v>#N/A</v>
      </c>
      <c r="M1385" s="65" t="e">
        <f>VLOOKUP(E1385,'Supply Log'!$E$6:$T$277,8,FALSE)</f>
        <v>#N/A</v>
      </c>
      <c r="N1385" s="65" t="e">
        <f>VLOOKUP(E1385,'Supply Log'!$E$6:$T$277,9,FALSE)</f>
        <v>#N/A</v>
      </c>
      <c r="O1385" s="65" t="e">
        <f>VLOOKUP(E1385,'Supply Log'!$E$6:$T$277,10,FALSE)</f>
        <v>#N/A</v>
      </c>
      <c r="P1385" s="29" t="e">
        <f t="shared" si="180"/>
        <v>#N/A</v>
      </c>
      <c r="Q1385" s="65" t="e">
        <f>VLOOKUP(E1385,'Supply Log'!$E$6:$T$277,12,FALSE)</f>
        <v>#N/A</v>
      </c>
      <c r="R1385" s="78" t="e">
        <f t="shared" si="181"/>
        <v>#N/A</v>
      </c>
      <c r="S1385" s="65"/>
      <c r="T1385" s="79" t="e">
        <f t="shared" si="182"/>
        <v>#N/A</v>
      </c>
      <c r="U1385" s="80" t="e">
        <f t="shared" si="183"/>
        <v>#N/A</v>
      </c>
      <c r="V1385" s="81" t="str">
        <f t="shared" si="184"/>
        <v/>
      </c>
      <c r="W1385" s="69" t="e">
        <f>VLOOKUP(F1385,'Input Log'!$E$6:$V$50000,18,FALSE)</f>
        <v>#N/A</v>
      </c>
      <c r="X1385" s="64" t="e">
        <f>VLOOKUP(E1385,'Supply Log'!$Z$6:$AB$699,2,FALSE)</f>
        <v>#N/A</v>
      </c>
      <c r="Y1385" s="64" t="e">
        <f>VLOOKUP(E1385,'Supply Log'!$E$6:$X$618,20,FALSE)</f>
        <v>#N/A</v>
      </c>
      <c r="Z1385" s="64"/>
      <c r="AA1385" s="64"/>
    </row>
    <row r="1386" spans="1:27" ht="15.75" customHeight="1">
      <c r="A1386" s="67" t="str">
        <f t="shared" si="177"/>
        <v/>
      </c>
      <c r="B1386" s="65">
        <f t="shared" si="179"/>
        <v>1298</v>
      </c>
      <c r="C1386" s="68" t="str">
        <f t="shared" si="178"/>
        <v/>
      </c>
      <c r="D1386" s="69"/>
      <c r="E1386" s="66"/>
      <c r="F1386" s="66"/>
      <c r="G1386" s="65" t="e">
        <f>VLOOKUP(E1386,'Supply Log'!$E$6:$T$999,2,FALSE)</f>
        <v>#N/A</v>
      </c>
      <c r="H1386" s="65" t="e">
        <f>VLOOKUP(E1386,'Supply Log'!$E$6:$T$999,3,FALSE)</f>
        <v>#N/A</v>
      </c>
      <c r="I1386" s="77"/>
      <c r="J1386" s="65" t="e">
        <f>VLOOKUP(E1386,'Supply Log'!$E$6:$T$277,5,FALSE)</f>
        <v>#N/A</v>
      </c>
      <c r="K1386" s="65" t="e">
        <f>VLOOKUP(E1386,'Supply Log'!$E$6:$T$277,6,FALSE)</f>
        <v>#N/A</v>
      </c>
      <c r="L1386" s="65" t="e">
        <f>VLOOKUP(E1386,'Supply Log'!$E$6:$T$277,7,FALSE)</f>
        <v>#N/A</v>
      </c>
      <c r="M1386" s="65" t="e">
        <f>VLOOKUP(E1386,'Supply Log'!$E$6:$T$277,8,FALSE)</f>
        <v>#N/A</v>
      </c>
      <c r="N1386" s="65" t="e">
        <f>VLOOKUP(E1386,'Supply Log'!$E$6:$T$277,9,FALSE)</f>
        <v>#N/A</v>
      </c>
      <c r="O1386" s="65" t="e">
        <f>VLOOKUP(E1386,'Supply Log'!$E$6:$T$277,10,FALSE)</f>
        <v>#N/A</v>
      </c>
      <c r="P1386" s="29" t="e">
        <f t="shared" si="180"/>
        <v>#N/A</v>
      </c>
      <c r="Q1386" s="65" t="e">
        <f>VLOOKUP(E1386,'Supply Log'!$E$6:$T$277,12,FALSE)</f>
        <v>#N/A</v>
      </c>
      <c r="R1386" s="78" t="e">
        <f t="shared" si="181"/>
        <v>#N/A</v>
      </c>
      <c r="S1386" s="65"/>
      <c r="T1386" s="79" t="e">
        <f t="shared" si="182"/>
        <v>#N/A</v>
      </c>
      <c r="U1386" s="80" t="e">
        <f t="shared" si="183"/>
        <v>#N/A</v>
      </c>
      <c r="V1386" s="81" t="str">
        <f t="shared" si="184"/>
        <v/>
      </c>
      <c r="W1386" s="69" t="e">
        <f>VLOOKUP(F1386,'Input Log'!$E$6:$V$50000,18,FALSE)</f>
        <v>#N/A</v>
      </c>
      <c r="X1386" s="64" t="e">
        <f>VLOOKUP(E1386,'Supply Log'!$Z$6:$AB$699,2,FALSE)</f>
        <v>#N/A</v>
      </c>
      <c r="Y1386" s="64" t="e">
        <f>VLOOKUP(E1386,'Supply Log'!$E$6:$X$618,20,FALSE)</f>
        <v>#N/A</v>
      </c>
      <c r="Z1386" s="64"/>
      <c r="AA1386" s="64"/>
    </row>
    <row r="1387" spans="1:27" ht="15.75" customHeight="1">
      <c r="A1387" s="67" t="str">
        <f t="shared" si="177"/>
        <v/>
      </c>
      <c r="B1387" s="65">
        <f t="shared" si="179"/>
        <v>1299</v>
      </c>
      <c r="C1387" s="68" t="str">
        <f t="shared" si="178"/>
        <v/>
      </c>
      <c r="D1387" s="69"/>
      <c r="E1387" s="66"/>
      <c r="F1387" s="66"/>
      <c r="G1387" s="65" t="e">
        <f>VLOOKUP(E1387,'Supply Log'!$E$6:$T$999,2,FALSE)</f>
        <v>#N/A</v>
      </c>
      <c r="H1387" s="65" t="e">
        <f>VLOOKUP(E1387,'Supply Log'!$E$6:$T$999,3,FALSE)</f>
        <v>#N/A</v>
      </c>
      <c r="I1387" s="77"/>
      <c r="J1387" s="65" t="e">
        <f>VLOOKUP(E1387,'Supply Log'!$E$6:$T$277,5,FALSE)</f>
        <v>#N/A</v>
      </c>
      <c r="K1387" s="65" t="e">
        <f>VLOOKUP(E1387,'Supply Log'!$E$6:$T$277,6,FALSE)</f>
        <v>#N/A</v>
      </c>
      <c r="L1387" s="65" t="e">
        <f>VLOOKUP(E1387,'Supply Log'!$E$6:$T$277,7,FALSE)</f>
        <v>#N/A</v>
      </c>
      <c r="M1387" s="65" t="e">
        <f>VLOOKUP(E1387,'Supply Log'!$E$6:$T$277,8,FALSE)</f>
        <v>#N/A</v>
      </c>
      <c r="N1387" s="65" t="e">
        <f>VLOOKUP(E1387,'Supply Log'!$E$6:$T$277,9,FALSE)</f>
        <v>#N/A</v>
      </c>
      <c r="O1387" s="65" t="e">
        <f>VLOOKUP(E1387,'Supply Log'!$E$6:$T$277,10,FALSE)</f>
        <v>#N/A</v>
      </c>
      <c r="P1387" s="29" t="e">
        <f t="shared" si="180"/>
        <v>#N/A</v>
      </c>
      <c r="Q1387" s="65" t="e">
        <f>VLOOKUP(E1387,'Supply Log'!$E$6:$T$277,12,FALSE)</f>
        <v>#N/A</v>
      </c>
      <c r="R1387" s="78" t="e">
        <f t="shared" si="181"/>
        <v>#N/A</v>
      </c>
      <c r="S1387" s="65"/>
      <c r="T1387" s="79" t="e">
        <f t="shared" si="182"/>
        <v>#N/A</v>
      </c>
      <c r="U1387" s="80" t="e">
        <f t="shared" si="183"/>
        <v>#N/A</v>
      </c>
      <c r="V1387" s="81" t="str">
        <f t="shared" si="184"/>
        <v/>
      </c>
      <c r="W1387" s="69" t="e">
        <f>VLOOKUP(F1387,'Input Log'!$E$6:$V$50000,18,FALSE)</f>
        <v>#N/A</v>
      </c>
      <c r="X1387" s="64" t="e">
        <f>VLOOKUP(E1387,'Supply Log'!$Z$6:$AB$699,2,FALSE)</f>
        <v>#N/A</v>
      </c>
      <c r="Y1387" s="64" t="e">
        <f>VLOOKUP(E1387,'Supply Log'!$E$6:$X$618,20,FALSE)</f>
        <v>#N/A</v>
      </c>
      <c r="Z1387" s="64"/>
      <c r="AA1387" s="64"/>
    </row>
    <row r="1388" spans="1:27" ht="15.75" customHeight="1">
      <c r="A1388" s="67" t="str">
        <f t="shared" si="177"/>
        <v/>
      </c>
      <c r="B1388" s="65">
        <f t="shared" si="179"/>
        <v>1300</v>
      </c>
      <c r="C1388" s="68" t="str">
        <f t="shared" si="178"/>
        <v/>
      </c>
      <c r="D1388" s="69"/>
      <c r="E1388" s="66"/>
      <c r="F1388" s="66"/>
      <c r="G1388" s="65" t="e">
        <f>VLOOKUP(E1388,'Supply Log'!$E$6:$T$999,2,FALSE)</f>
        <v>#N/A</v>
      </c>
      <c r="H1388" s="65" t="e">
        <f>VLOOKUP(E1388,'Supply Log'!$E$6:$T$999,3,FALSE)</f>
        <v>#N/A</v>
      </c>
      <c r="I1388" s="77"/>
      <c r="J1388" s="65" t="e">
        <f>VLOOKUP(E1388,'Supply Log'!$E$6:$T$277,5,FALSE)</f>
        <v>#N/A</v>
      </c>
      <c r="K1388" s="65" t="e">
        <f>VLOOKUP(E1388,'Supply Log'!$E$6:$T$277,6,FALSE)</f>
        <v>#N/A</v>
      </c>
      <c r="L1388" s="65" t="e">
        <f>VLOOKUP(E1388,'Supply Log'!$E$6:$T$277,7,FALSE)</f>
        <v>#N/A</v>
      </c>
      <c r="M1388" s="65" t="e">
        <f>VLOOKUP(E1388,'Supply Log'!$E$6:$T$277,8,FALSE)</f>
        <v>#N/A</v>
      </c>
      <c r="N1388" s="65" t="e">
        <f>VLOOKUP(E1388,'Supply Log'!$E$6:$T$277,9,FALSE)</f>
        <v>#N/A</v>
      </c>
      <c r="O1388" s="65" t="e">
        <f>VLOOKUP(E1388,'Supply Log'!$E$6:$T$277,10,FALSE)</f>
        <v>#N/A</v>
      </c>
      <c r="P1388" s="29" t="e">
        <f t="shared" si="180"/>
        <v>#N/A</v>
      </c>
      <c r="Q1388" s="65" t="e">
        <f>VLOOKUP(E1388,'Supply Log'!$E$6:$T$277,12,FALSE)</f>
        <v>#N/A</v>
      </c>
      <c r="R1388" s="78" t="e">
        <f t="shared" si="181"/>
        <v>#N/A</v>
      </c>
      <c r="S1388" s="65"/>
      <c r="T1388" s="79" t="e">
        <f t="shared" si="182"/>
        <v>#N/A</v>
      </c>
      <c r="U1388" s="80" t="e">
        <f t="shared" si="183"/>
        <v>#N/A</v>
      </c>
      <c r="V1388" s="81" t="str">
        <f t="shared" si="184"/>
        <v/>
      </c>
      <c r="W1388" s="69" t="e">
        <f>VLOOKUP(F1388,'Input Log'!$E$6:$V$50000,18,FALSE)</f>
        <v>#N/A</v>
      </c>
      <c r="X1388" s="64" t="e">
        <f>VLOOKUP(E1388,'Supply Log'!$Z$6:$AB$699,2,FALSE)</f>
        <v>#N/A</v>
      </c>
      <c r="Y1388" s="64" t="e">
        <f>VLOOKUP(E1388,'Supply Log'!$E$6:$X$618,20,FALSE)</f>
        <v>#N/A</v>
      </c>
      <c r="Z1388" s="64"/>
      <c r="AA1388" s="64"/>
    </row>
    <row r="1389" spans="1:27" ht="15.75" customHeight="1">
      <c r="A1389" s="67" t="str">
        <f t="shared" si="177"/>
        <v/>
      </c>
      <c r="B1389" s="65">
        <f t="shared" si="179"/>
        <v>1301</v>
      </c>
      <c r="C1389" s="68" t="str">
        <f t="shared" si="178"/>
        <v/>
      </c>
      <c r="D1389" s="69"/>
      <c r="E1389" s="66"/>
      <c r="F1389" s="66"/>
      <c r="G1389" s="65" t="e">
        <f>VLOOKUP(E1389,'Supply Log'!$E$6:$T$999,2,FALSE)</f>
        <v>#N/A</v>
      </c>
      <c r="H1389" s="65" t="e">
        <f>VLOOKUP(E1389,'Supply Log'!$E$6:$T$999,3,FALSE)</f>
        <v>#N/A</v>
      </c>
      <c r="I1389" s="77"/>
      <c r="J1389" s="65" t="e">
        <f>VLOOKUP(E1389,'Supply Log'!$E$6:$T$277,5,FALSE)</f>
        <v>#N/A</v>
      </c>
      <c r="K1389" s="65" t="e">
        <f>VLOOKUP(E1389,'Supply Log'!$E$6:$T$277,6,FALSE)</f>
        <v>#N/A</v>
      </c>
      <c r="L1389" s="65" t="e">
        <f>VLOOKUP(E1389,'Supply Log'!$E$6:$T$277,7,FALSE)</f>
        <v>#N/A</v>
      </c>
      <c r="M1389" s="65" t="e">
        <f>VLOOKUP(E1389,'Supply Log'!$E$6:$T$277,8,FALSE)</f>
        <v>#N/A</v>
      </c>
      <c r="N1389" s="65" t="e">
        <f>VLOOKUP(E1389,'Supply Log'!$E$6:$T$277,9,FALSE)</f>
        <v>#N/A</v>
      </c>
      <c r="O1389" s="65" t="e">
        <f>VLOOKUP(E1389,'Supply Log'!$E$6:$T$277,10,FALSE)</f>
        <v>#N/A</v>
      </c>
      <c r="P1389" s="29" t="e">
        <f t="shared" si="180"/>
        <v>#N/A</v>
      </c>
      <c r="Q1389" s="65" t="e">
        <f>VLOOKUP(E1389,'Supply Log'!$E$6:$T$277,12,FALSE)</f>
        <v>#N/A</v>
      </c>
      <c r="R1389" s="78" t="e">
        <f t="shared" si="181"/>
        <v>#N/A</v>
      </c>
      <c r="S1389" s="65"/>
      <c r="T1389" s="79" t="e">
        <f t="shared" si="182"/>
        <v>#N/A</v>
      </c>
      <c r="U1389" s="80" t="e">
        <f t="shared" si="183"/>
        <v>#N/A</v>
      </c>
      <c r="V1389" s="81" t="str">
        <f t="shared" si="184"/>
        <v/>
      </c>
      <c r="W1389" s="69" t="e">
        <f>VLOOKUP(F1389,'Input Log'!$E$6:$V$50000,18,FALSE)</f>
        <v>#N/A</v>
      </c>
      <c r="X1389" s="64" t="e">
        <f>VLOOKUP(E1389,'Supply Log'!$Z$6:$AB$699,2,FALSE)</f>
        <v>#N/A</v>
      </c>
      <c r="Y1389" s="64" t="e">
        <f>VLOOKUP(E1389,'Supply Log'!$E$6:$X$618,20,FALSE)</f>
        <v>#N/A</v>
      </c>
      <c r="Z1389" s="64"/>
      <c r="AA1389" s="64"/>
    </row>
    <row r="1390" spans="1:27" ht="15.75" customHeight="1">
      <c r="A1390" s="67" t="str">
        <f t="shared" si="177"/>
        <v/>
      </c>
      <c r="B1390" s="65">
        <f t="shared" si="179"/>
        <v>1302</v>
      </c>
      <c r="C1390" s="68" t="str">
        <f t="shared" si="178"/>
        <v/>
      </c>
      <c r="D1390" s="69"/>
      <c r="E1390" s="66"/>
      <c r="F1390" s="66"/>
      <c r="G1390" s="65" t="e">
        <f>VLOOKUP(E1390,'Supply Log'!$E$6:$T$999,2,FALSE)</f>
        <v>#N/A</v>
      </c>
      <c r="H1390" s="65" t="e">
        <f>VLOOKUP(E1390,'Supply Log'!$E$6:$T$999,3,FALSE)</f>
        <v>#N/A</v>
      </c>
      <c r="I1390" s="77"/>
      <c r="J1390" s="65" t="e">
        <f>VLOOKUP(E1390,'Supply Log'!$E$6:$T$277,5,FALSE)</f>
        <v>#N/A</v>
      </c>
      <c r="K1390" s="65" t="e">
        <f>VLOOKUP(E1390,'Supply Log'!$E$6:$T$277,6,FALSE)</f>
        <v>#N/A</v>
      </c>
      <c r="L1390" s="65" t="e">
        <f>VLOOKUP(E1390,'Supply Log'!$E$6:$T$277,7,FALSE)</f>
        <v>#N/A</v>
      </c>
      <c r="M1390" s="65" t="e">
        <f>VLOOKUP(E1390,'Supply Log'!$E$6:$T$277,8,FALSE)</f>
        <v>#N/A</v>
      </c>
      <c r="N1390" s="65" t="e">
        <f>VLOOKUP(E1390,'Supply Log'!$E$6:$T$277,9,FALSE)</f>
        <v>#N/A</v>
      </c>
      <c r="O1390" s="65" t="e">
        <f>VLOOKUP(E1390,'Supply Log'!$E$6:$T$277,10,FALSE)</f>
        <v>#N/A</v>
      </c>
      <c r="P1390" s="29" t="e">
        <f t="shared" si="180"/>
        <v>#N/A</v>
      </c>
      <c r="Q1390" s="65" t="e">
        <f>VLOOKUP(E1390,'Supply Log'!$E$6:$T$277,12,FALSE)</f>
        <v>#N/A</v>
      </c>
      <c r="R1390" s="78" t="e">
        <f t="shared" si="181"/>
        <v>#N/A</v>
      </c>
      <c r="S1390" s="65"/>
      <c r="T1390" s="79" t="e">
        <f t="shared" si="182"/>
        <v>#N/A</v>
      </c>
      <c r="U1390" s="80" t="e">
        <f t="shared" si="183"/>
        <v>#N/A</v>
      </c>
      <c r="V1390" s="81" t="str">
        <f t="shared" si="184"/>
        <v/>
      </c>
      <c r="W1390" s="69" t="e">
        <f>VLOOKUP(F1390,'Input Log'!$E$6:$V$50000,18,FALSE)</f>
        <v>#N/A</v>
      </c>
      <c r="X1390" s="64" t="e">
        <f>VLOOKUP(E1390,'Supply Log'!$Z$6:$AB$699,2,FALSE)</f>
        <v>#N/A</v>
      </c>
      <c r="Y1390" s="64" t="e">
        <f>VLOOKUP(E1390,'Supply Log'!$E$6:$X$618,20,FALSE)</f>
        <v>#N/A</v>
      </c>
      <c r="Z1390" s="64"/>
      <c r="AA1390" s="64"/>
    </row>
    <row r="1391" spans="1:27" ht="15.75" customHeight="1">
      <c r="A1391" s="67" t="str">
        <f t="shared" si="177"/>
        <v/>
      </c>
      <c r="B1391" s="65">
        <f t="shared" si="179"/>
        <v>1303</v>
      </c>
      <c r="C1391" s="68" t="str">
        <f t="shared" si="178"/>
        <v/>
      </c>
      <c r="D1391" s="69"/>
      <c r="E1391" s="66"/>
      <c r="F1391" s="66"/>
      <c r="G1391" s="65" t="e">
        <f>VLOOKUP(E1391,'Supply Log'!$E$6:$T$999,2,FALSE)</f>
        <v>#N/A</v>
      </c>
      <c r="H1391" s="65" t="e">
        <f>VLOOKUP(E1391,'Supply Log'!$E$6:$T$999,3,FALSE)</f>
        <v>#N/A</v>
      </c>
      <c r="I1391" s="77"/>
      <c r="J1391" s="65" t="e">
        <f>VLOOKUP(E1391,'Supply Log'!$E$6:$T$277,5,FALSE)</f>
        <v>#N/A</v>
      </c>
      <c r="K1391" s="65" t="e">
        <f>VLOOKUP(E1391,'Supply Log'!$E$6:$T$277,6,FALSE)</f>
        <v>#N/A</v>
      </c>
      <c r="L1391" s="65" t="e">
        <f>VLOOKUP(E1391,'Supply Log'!$E$6:$T$277,7,FALSE)</f>
        <v>#N/A</v>
      </c>
      <c r="M1391" s="65" t="e">
        <f>VLOOKUP(E1391,'Supply Log'!$E$6:$T$277,8,FALSE)</f>
        <v>#N/A</v>
      </c>
      <c r="N1391" s="65" t="e">
        <f>VLOOKUP(E1391,'Supply Log'!$E$6:$T$277,9,FALSE)</f>
        <v>#N/A</v>
      </c>
      <c r="O1391" s="65" t="e">
        <f>VLOOKUP(E1391,'Supply Log'!$E$6:$T$277,10,FALSE)</f>
        <v>#N/A</v>
      </c>
      <c r="P1391" s="29" t="e">
        <f t="shared" si="180"/>
        <v>#N/A</v>
      </c>
      <c r="Q1391" s="65" t="e">
        <f>VLOOKUP(E1391,'Supply Log'!$E$6:$T$277,12,FALSE)</f>
        <v>#N/A</v>
      </c>
      <c r="R1391" s="78" t="e">
        <f t="shared" si="181"/>
        <v>#N/A</v>
      </c>
      <c r="S1391" s="65"/>
      <c r="T1391" s="79" t="e">
        <f t="shared" si="182"/>
        <v>#N/A</v>
      </c>
      <c r="U1391" s="80" t="e">
        <f t="shared" si="183"/>
        <v>#N/A</v>
      </c>
      <c r="V1391" s="81" t="str">
        <f t="shared" si="184"/>
        <v/>
      </c>
      <c r="W1391" s="69" t="e">
        <f>VLOOKUP(F1391,'Input Log'!$E$6:$V$50000,18,FALSE)</f>
        <v>#N/A</v>
      </c>
      <c r="X1391" s="64" t="e">
        <f>VLOOKUP(E1391,'Supply Log'!$Z$6:$AB$699,2,FALSE)</f>
        <v>#N/A</v>
      </c>
      <c r="Y1391" s="64" t="e">
        <f>VLOOKUP(E1391,'Supply Log'!$E$6:$X$618,20,FALSE)</f>
        <v>#N/A</v>
      </c>
      <c r="Z1391" s="64"/>
      <c r="AA1391" s="64"/>
    </row>
    <row r="1392" spans="1:27" ht="15.75" customHeight="1">
      <c r="A1392" s="67" t="str">
        <f t="shared" si="177"/>
        <v/>
      </c>
      <c r="B1392" s="65">
        <f t="shared" si="179"/>
        <v>1304</v>
      </c>
      <c r="C1392" s="68" t="str">
        <f t="shared" si="178"/>
        <v/>
      </c>
      <c r="D1392" s="69"/>
      <c r="E1392" s="66"/>
      <c r="F1392" s="66"/>
      <c r="G1392" s="65" t="e">
        <f>VLOOKUP(E1392,'Supply Log'!$E$6:$T$999,2,FALSE)</f>
        <v>#N/A</v>
      </c>
      <c r="H1392" s="65" t="e">
        <f>VLOOKUP(E1392,'Supply Log'!$E$6:$T$999,3,FALSE)</f>
        <v>#N/A</v>
      </c>
      <c r="I1392" s="77"/>
      <c r="J1392" s="65" t="e">
        <f>VLOOKUP(E1392,'Supply Log'!$E$6:$T$277,5,FALSE)</f>
        <v>#N/A</v>
      </c>
      <c r="K1392" s="65" t="e">
        <f>VLOOKUP(E1392,'Supply Log'!$E$6:$T$277,6,FALSE)</f>
        <v>#N/A</v>
      </c>
      <c r="L1392" s="65" t="e">
        <f>VLOOKUP(E1392,'Supply Log'!$E$6:$T$277,7,FALSE)</f>
        <v>#N/A</v>
      </c>
      <c r="M1392" s="65" t="e">
        <f>VLOOKUP(E1392,'Supply Log'!$E$6:$T$277,8,FALSE)</f>
        <v>#N/A</v>
      </c>
      <c r="N1392" s="65" t="e">
        <f>VLOOKUP(E1392,'Supply Log'!$E$6:$T$277,9,FALSE)</f>
        <v>#N/A</v>
      </c>
      <c r="O1392" s="65" t="e">
        <f>VLOOKUP(E1392,'Supply Log'!$E$6:$T$277,10,FALSE)</f>
        <v>#N/A</v>
      </c>
      <c r="P1392" s="29" t="e">
        <f t="shared" si="180"/>
        <v>#N/A</v>
      </c>
      <c r="Q1392" s="65" t="e">
        <f>VLOOKUP(E1392,'Supply Log'!$E$6:$T$277,12,FALSE)</f>
        <v>#N/A</v>
      </c>
      <c r="R1392" s="78" t="e">
        <f t="shared" si="181"/>
        <v>#N/A</v>
      </c>
      <c r="S1392" s="65"/>
      <c r="T1392" s="79" t="e">
        <f t="shared" si="182"/>
        <v>#N/A</v>
      </c>
      <c r="U1392" s="80" t="e">
        <f t="shared" si="183"/>
        <v>#N/A</v>
      </c>
      <c r="V1392" s="81" t="str">
        <f t="shared" si="184"/>
        <v/>
      </c>
      <c r="W1392" s="69" t="e">
        <f>VLOOKUP(F1392,'Input Log'!$E$6:$V$50000,18,FALSE)</f>
        <v>#N/A</v>
      </c>
      <c r="X1392" s="64" t="e">
        <f>VLOOKUP(E1392,'Supply Log'!$Z$6:$AB$699,2,FALSE)</f>
        <v>#N/A</v>
      </c>
      <c r="Y1392" s="64" t="e">
        <f>VLOOKUP(E1392,'Supply Log'!$E$6:$X$618,20,FALSE)</f>
        <v>#N/A</v>
      </c>
      <c r="Z1392" s="64"/>
      <c r="AA1392" s="64"/>
    </row>
    <row r="1393" spans="1:27" ht="15.75" customHeight="1">
      <c r="A1393" s="67" t="str">
        <f t="shared" si="177"/>
        <v/>
      </c>
      <c r="B1393" s="65">
        <f t="shared" si="179"/>
        <v>1305</v>
      </c>
      <c r="C1393" s="68" t="str">
        <f t="shared" si="178"/>
        <v/>
      </c>
      <c r="D1393" s="69"/>
      <c r="E1393" s="66"/>
      <c r="F1393" s="66"/>
      <c r="G1393" s="65" t="e">
        <f>VLOOKUP(E1393,'Supply Log'!$E$6:$T$999,2,FALSE)</f>
        <v>#N/A</v>
      </c>
      <c r="H1393" s="65" t="e">
        <f>VLOOKUP(E1393,'Supply Log'!$E$6:$T$999,3,FALSE)</f>
        <v>#N/A</v>
      </c>
      <c r="I1393" s="77"/>
      <c r="J1393" s="65" t="e">
        <f>VLOOKUP(E1393,'Supply Log'!$E$6:$T$277,5,FALSE)</f>
        <v>#N/A</v>
      </c>
      <c r="K1393" s="65" t="e">
        <f>VLOOKUP(E1393,'Supply Log'!$E$6:$T$277,6,FALSE)</f>
        <v>#N/A</v>
      </c>
      <c r="L1393" s="65" t="e">
        <f>VLOOKUP(E1393,'Supply Log'!$E$6:$T$277,7,FALSE)</f>
        <v>#N/A</v>
      </c>
      <c r="M1393" s="65" t="e">
        <f>VLOOKUP(E1393,'Supply Log'!$E$6:$T$277,8,FALSE)</f>
        <v>#N/A</v>
      </c>
      <c r="N1393" s="65" t="e">
        <f>VLOOKUP(E1393,'Supply Log'!$E$6:$T$277,9,FALSE)</f>
        <v>#N/A</v>
      </c>
      <c r="O1393" s="65" t="e">
        <f>VLOOKUP(E1393,'Supply Log'!$E$6:$T$277,10,FALSE)</f>
        <v>#N/A</v>
      </c>
      <c r="P1393" s="29" t="e">
        <f t="shared" si="180"/>
        <v>#N/A</v>
      </c>
      <c r="Q1393" s="65" t="e">
        <f>VLOOKUP(E1393,'Supply Log'!$E$6:$T$277,12,FALSE)</f>
        <v>#N/A</v>
      </c>
      <c r="R1393" s="78" t="e">
        <f t="shared" si="181"/>
        <v>#N/A</v>
      </c>
      <c r="S1393" s="65"/>
      <c r="T1393" s="79" t="e">
        <f t="shared" si="182"/>
        <v>#N/A</v>
      </c>
      <c r="U1393" s="80" t="e">
        <f t="shared" si="183"/>
        <v>#N/A</v>
      </c>
      <c r="V1393" s="81" t="str">
        <f t="shared" si="184"/>
        <v/>
      </c>
      <c r="W1393" s="69" t="e">
        <f>VLOOKUP(F1393,'Input Log'!$E$6:$V$50000,18,FALSE)</f>
        <v>#N/A</v>
      </c>
      <c r="X1393" s="64" t="e">
        <f>VLOOKUP(E1393,'Supply Log'!$Z$6:$AB$699,2,FALSE)</f>
        <v>#N/A</v>
      </c>
      <c r="Y1393" s="64" t="e">
        <f>VLOOKUP(E1393,'Supply Log'!$E$6:$X$618,20,FALSE)</f>
        <v>#N/A</v>
      </c>
      <c r="Z1393" s="64"/>
      <c r="AA1393" s="64"/>
    </row>
    <row r="1394" spans="1:27" ht="15.75" customHeight="1">
      <c r="A1394" s="67" t="str">
        <f t="shared" si="177"/>
        <v/>
      </c>
      <c r="B1394" s="65">
        <f t="shared" si="179"/>
        <v>1306</v>
      </c>
      <c r="C1394" s="68" t="str">
        <f t="shared" si="178"/>
        <v/>
      </c>
      <c r="D1394" s="69"/>
      <c r="E1394" s="66"/>
      <c r="F1394" s="66"/>
      <c r="G1394" s="65" t="e">
        <f>VLOOKUP(E1394,'Supply Log'!$E$6:$T$999,2,FALSE)</f>
        <v>#N/A</v>
      </c>
      <c r="H1394" s="65" t="e">
        <f>VLOOKUP(E1394,'Supply Log'!$E$6:$T$999,3,FALSE)</f>
        <v>#N/A</v>
      </c>
      <c r="I1394" s="77"/>
      <c r="J1394" s="65" t="e">
        <f>VLOOKUP(E1394,'Supply Log'!$E$6:$T$277,5,FALSE)</f>
        <v>#N/A</v>
      </c>
      <c r="K1394" s="65" t="e">
        <f>VLOOKUP(E1394,'Supply Log'!$E$6:$T$277,6,FALSE)</f>
        <v>#N/A</v>
      </c>
      <c r="L1394" s="65" t="e">
        <f>VLOOKUP(E1394,'Supply Log'!$E$6:$T$277,7,FALSE)</f>
        <v>#N/A</v>
      </c>
      <c r="M1394" s="65" t="e">
        <f>VLOOKUP(E1394,'Supply Log'!$E$6:$T$277,8,FALSE)</f>
        <v>#N/A</v>
      </c>
      <c r="N1394" s="65" t="e">
        <f>VLOOKUP(E1394,'Supply Log'!$E$6:$T$277,9,FALSE)</f>
        <v>#N/A</v>
      </c>
      <c r="O1394" s="65" t="e">
        <f>VLOOKUP(E1394,'Supply Log'!$E$6:$T$277,10,FALSE)</f>
        <v>#N/A</v>
      </c>
      <c r="P1394" s="29" t="e">
        <f t="shared" si="180"/>
        <v>#N/A</v>
      </c>
      <c r="Q1394" s="65" t="e">
        <f>VLOOKUP(E1394,'Supply Log'!$E$6:$T$277,12,FALSE)</f>
        <v>#N/A</v>
      </c>
      <c r="R1394" s="78" t="e">
        <f t="shared" si="181"/>
        <v>#N/A</v>
      </c>
      <c r="S1394" s="65"/>
      <c r="T1394" s="79" t="e">
        <f t="shared" si="182"/>
        <v>#N/A</v>
      </c>
      <c r="U1394" s="80" t="e">
        <f t="shared" si="183"/>
        <v>#N/A</v>
      </c>
      <c r="V1394" s="81" t="str">
        <f t="shared" si="184"/>
        <v/>
      </c>
      <c r="W1394" s="69" t="e">
        <f>VLOOKUP(F1394,'Input Log'!$E$6:$V$50000,18,FALSE)</f>
        <v>#N/A</v>
      </c>
      <c r="X1394" s="64" t="e">
        <f>VLOOKUP(E1394,'Supply Log'!$Z$6:$AB$699,2,FALSE)</f>
        <v>#N/A</v>
      </c>
      <c r="Y1394" s="64" t="e">
        <f>VLOOKUP(E1394,'Supply Log'!$E$6:$X$618,20,FALSE)</f>
        <v>#N/A</v>
      </c>
      <c r="Z1394" s="64"/>
      <c r="AA1394" s="64"/>
    </row>
    <row r="1395" spans="1:27" ht="15.75" customHeight="1">
      <c r="A1395" s="67" t="str">
        <f t="shared" si="177"/>
        <v/>
      </c>
      <c r="B1395" s="65">
        <f t="shared" si="179"/>
        <v>1307</v>
      </c>
      <c r="C1395" s="68" t="str">
        <f t="shared" si="178"/>
        <v/>
      </c>
      <c r="D1395" s="69"/>
      <c r="E1395" s="66"/>
      <c r="F1395" s="66"/>
      <c r="G1395" s="65" t="e">
        <f>VLOOKUP(E1395,'Supply Log'!$E$6:$T$999,2,FALSE)</f>
        <v>#N/A</v>
      </c>
      <c r="H1395" s="65" t="e">
        <f>VLOOKUP(E1395,'Supply Log'!$E$6:$T$999,3,FALSE)</f>
        <v>#N/A</v>
      </c>
      <c r="I1395" s="77"/>
      <c r="J1395" s="65" t="e">
        <f>VLOOKUP(E1395,'Supply Log'!$E$6:$T$277,5,FALSE)</f>
        <v>#N/A</v>
      </c>
      <c r="K1395" s="65" t="e">
        <f>VLOOKUP(E1395,'Supply Log'!$E$6:$T$277,6,FALSE)</f>
        <v>#N/A</v>
      </c>
      <c r="L1395" s="65" t="e">
        <f>VLOOKUP(E1395,'Supply Log'!$E$6:$T$277,7,FALSE)</f>
        <v>#N/A</v>
      </c>
      <c r="M1395" s="65" t="e">
        <f>VLOOKUP(E1395,'Supply Log'!$E$6:$T$277,8,FALSE)</f>
        <v>#N/A</v>
      </c>
      <c r="N1395" s="65" t="e">
        <f>VLOOKUP(E1395,'Supply Log'!$E$6:$T$277,9,FALSE)</f>
        <v>#N/A</v>
      </c>
      <c r="O1395" s="65" t="e">
        <f>VLOOKUP(E1395,'Supply Log'!$E$6:$T$277,10,FALSE)</f>
        <v>#N/A</v>
      </c>
      <c r="P1395" s="29" t="e">
        <f t="shared" si="180"/>
        <v>#N/A</v>
      </c>
      <c r="Q1395" s="65" t="e">
        <f>VLOOKUP(E1395,'Supply Log'!$E$6:$T$277,12,FALSE)</f>
        <v>#N/A</v>
      </c>
      <c r="R1395" s="78" t="e">
        <f t="shared" si="181"/>
        <v>#N/A</v>
      </c>
      <c r="S1395" s="65"/>
      <c r="T1395" s="79" t="e">
        <f t="shared" si="182"/>
        <v>#N/A</v>
      </c>
      <c r="U1395" s="80" t="e">
        <f t="shared" si="183"/>
        <v>#N/A</v>
      </c>
      <c r="V1395" s="81" t="str">
        <f t="shared" si="184"/>
        <v/>
      </c>
      <c r="W1395" s="69" t="e">
        <f>VLOOKUP(F1395,'Input Log'!$E$6:$V$50000,18,FALSE)</f>
        <v>#N/A</v>
      </c>
      <c r="X1395" s="64" t="e">
        <f>VLOOKUP(E1395,'Supply Log'!$Z$6:$AB$699,2,FALSE)</f>
        <v>#N/A</v>
      </c>
      <c r="Y1395" s="64" t="e">
        <f>VLOOKUP(E1395,'Supply Log'!$E$6:$X$618,20,FALSE)</f>
        <v>#N/A</v>
      </c>
      <c r="Z1395" s="64"/>
      <c r="AA1395" s="64"/>
    </row>
    <row r="1396" spans="1:27" ht="15.75" customHeight="1">
      <c r="A1396" s="67" t="str">
        <f t="shared" si="177"/>
        <v/>
      </c>
      <c r="B1396" s="65">
        <f t="shared" si="179"/>
        <v>1308</v>
      </c>
      <c r="C1396" s="68" t="str">
        <f t="shared" si="178"/>
        <v/>
      </c>
      <c r="D1396" s="69"/>
      <c r="E1396" s="66"/>
      <c r="F1396" s="66"/>
      <c r="G1396" s="65" t="e">
        <f>VLOOKUP(E1396,'Supply Log'!$E$6:$T$999,2,FALSE)</f>
        <v>#N/A</v>
      </c>
      <c r="H1396" s="65" t="e">
        <f>VLOOKUP(E1396,'Supply Log'!$E$6:$T$999,3,FALSE)</f>
        <v>#N/A</v>
      </c>
      <c r="I1396" s="77"/>
      <c r="J1396" s="65" t="e">
        <f>VLOOKUP(E1396,'Supply Log'!$E$6:$T$277,5,FALSE)</f>
        <v>#N/A</v>
      </c>
      <c r="K1396" s="65" t="e">
        <f>VLOOKUP(E1396,'Supply Log'!$E$6:$T$277,6,FALSE)</f>
        <v>#N/A</v>
      </c>
      <c r="L1396" s="65" t="e">
        <f>VLOOKUP(E1396,'Supply Log'!$E$6:$T$277,7,FALSE)</f>
        <v>#N/A</v>
      </c>
      <c r="M1396" s="65" t="e">
        <f>VLOOKUP(E1396,'Supply Log'!$E$6:$T$277,8,FALSE)</f>
        <v>#N/A</v>
      </c>
      <c r="N1396" s="65" t="e">
        <f>VLOOKUP(E1396,'Supply Log'!$E$6:$T$277,9,FALSE)</f>
        <v>#N/A</v>
      </c>
      <c r="O1396" s="65" t="e">
        <f>VLOOKUP(E1396,'Supply Log'!$E$6:$T$277,10,FALSE)</f>
        <v>#N/A</v>
      </c>
      <c r="P1396" s="29" t="e">
        <f t="shared" si="180"/>
        <v>#N/A</v>
      </c>
      <c r="Q1396" s="65" t="e">
        <f>VLOOKUP(E1396,'Supply Log'!$E$6:$T$277,12,FALSE)</f>
        <v>#N/A</v>
      </c>
      <c r="R1396" s="78" t="e">
        <f t="shared" si="181"/>
        <v>#N/A</v>
      </c>
      <c r="S1396" s="65"/>
      <c r="T1396" s="79" t="e">
        <f t="shared" si="182"/>
        <v>#N/A</v>
      </c>
      <c r="U1396" s="80" t="e">
        <f t="shared" si="183"/>
        <v>#N/A</v>
      </c>
      <c r="V1396" s="81" t="str">
        <f t="shared" si="184"/>
        <v/>
      </c>
      <c r="W1396" s="69" t="e">
        <f>VLOOKUP(F1396,'Input Log'!$E$6:$V$50000,18,FALSE)</f>
        <v>#N/A</v>
      </c>
      <c r="X1396" s="64" t="e">
        <f>VLOOKUP(E1396,'Supply Log'!$Z$6:$AB$699,2,FALSE)</f>
        <v>#N/A</v>
      </c>
      <c r="Y1396" s="64" t="e">
        <f>VLOOKUP(E1396,'Supply Log'!$E$6:$X$618,20,FALSE)</f>
        <v>#N/A</v>
      </c>
      <c r="Z1396" s="64"/>
      <c r="AA1396" s="64"/>
    </row>
    <row r="1397" spans="1:27" ht="15.75" customHeight="1">
      <c r="A1397" s="67" t="str">
        <f t="shared" si="177"/>
        <v/>
      </c>
      <c r="B1397" s="65">
        <f t="shared" si="179"/>
        <v>1309</v>
      </c>
      <c r="C1397" s="68" t="str">
        <f t="shared" si="178"/>
        <v/>
      </c>
      <c r="D1397" s="69"/>
      <c r="E1397" s="66"/>
      <c r="F1397" s="66"/>
      <c r="G1397" s="65" t="e">
        <f>VLOOKUP(E1397,'Supply Log'!$E$6:$T$999,2,FALSE)</f>
        <v>#N/A</v>
      </c>
      <c r="H1397" s="65" t="e">
        <f>VLOOKUP(E1397,'Supply Log'!$E$6:$T$999,3,FALSE)</f>
        <v>#N/A</v>
      </c>
      <c r="I1397" s="77"/>
      <c r="J1397" s="65" t="e">
        <f>VLOOKUP(E1397,'Supply Log'!$E$6:$T$277,5,FALSE)</f>
        <v>#N/A</v>
      </c>
      <c r="K1397" s="65" t="e">
        <f>VLOOKUP(E1397,'Supply Log'!$E$6:$T$277,6,FALSE)</f>
        <v>#N/A</v>
      </c>
      <c r="L1397" s="65" t="e">
        <f>VLOOKUP(E1397,'Supply Log'!$E$6:$T$277,7,FALSE)</f>
        <v>#N/A</v>
      </c>
      <c r="M1397" s="65" t="e">
        <f>VLOOKUP(E1397,'Supply Log'!$E$6:$T$277,8,FALSE)</f>
        <v>#N/A</v>
      </c>
      <c r="N1397" s="65" t="e">
        <f>VLOOKUP(E1397,'Supply Log'!$E$6:$T$277,9,FALSE)</f>
        <v>#N/A</v>
      </c>
      <c r="O1397" s="65" t="e">
        <f>VLOOKUP(E1397,'Supply Log'!$E$6:$T$277,10,FALSE)</f>
        <v>#N/A</v>
      </c>
      <c r="P1397" s="29" t="e">
        <f t="shared" si="180"/>
        <v>#N/A</v>
      </c>
      <c r="Q1397" s="65" t="e">
        <f>VLOOKUP(E1397,'Supply Log'!$E$6:$T$277,12,FALSE)</f>
        <v>#N/A</v>
      </c>
      <c r="R1397" s="78" t="e">
        <f t="shared" si="181"/>
        <v>#N/A</v>
      </c>
      <c r="S1397" s="65"/>
      <c r="T1397" s="79" t="e">
        <f t="shared" si="182"/>
        <v>#N/A</v>
      </c>
      <c r="U1397" s="80" t="e">
        <f t="shared" si="183"/>
        <v>#N/A</v>
      </c>
      <c r="V1397" s="81" t="str">
        <f t="shared" si="184"/>
        <v/>
      </c>
      <c r="W1397" s="69" t="e">
        <f>VLOOKUP(F1397,'Input Log'!$E$6:$V$50000,18,FALSE)</f>
        <v>#N/A</v>
      </c>
      <c r="X1397" s="64" t="e">
        <f>VLOOKUP(E1397,'Supply Log'!$Z$6:$AB$699,2,FALSE)</f>
        <v>#N/A</v>
      </c>
      <c r="Y1397" s="64" t="e">
        <f>VLOOKUP(E1397,'Supply Log'!$E$6:$X$618,20,FALSE)</f>
        <v>#N/A</v>
      </c>
      <c r="Z1397" s="64"/>
      <c r="AA1397" s="64"/>
    </row>
    <row r="1398" spans="1:27" ht="15.75" customHeight="1">
      <c r="A1398" s="67" t="str">
        <f t="shared" si="177"/>
        <v/>
      </c>
      <c r="B1398" s="65">
        <f t="shared" si="179"/>
        <v>1310</v>
      </c>
      <c r="C1398" s="68" t="str">
        <f t="shared" si="178"/>
        <v/>
      </c>
      <c r="D1398" s="69"/>
      <c r="E1398" s="66"/>
      <c r="F1398" s="66"/>
      <c r="G1398" s="65" t="e">
        <f>VLOOKUP(E1398,'Supply Log'!$E$6:$T$999,2,FALSE)</f>
        <v>#N/A</v>
      </c>
      <c r="H1398" s="65" t="e">
        <f>VLOOKUP(E1398,'Supply Log'!$E$6:$T$999,3,FALSE)</f>
        <v>#N/A</v>
      </c>
      <c r="I1398" s="77"/>
      <c r="J1398" s="65" t="e">
        <f>VLOOKUP(E1398,'Supply Log'!$E$6:$T$277,5,FALSE)</f>
        <v>#N/A</v>
      </c>
      <c r="K1398" s="65" t="e">
        <f>VLOOKUP(E1398,'Supply Log'!$E$6:$T$277,6,FALSE)</f>
        <v>#N/A</v>
      </c>
      <c r="L1398" s="65" t="e">
        <f>VLOOKUP(E1398,'Supply Log'!$E$6:$T$277,7,FALSE)</f>
        <v>#N/A</v>
      </c>
      <c r="M1398" s="65" t="e">
        <f>VLOOKUP(E1398,'Supply Log'!$E$6:$T$277,8,FALSE)</f>
        <v>#N/A</v>
      </c>
      <c r="N1398" s="65" t="e">
        <f>VLOOKUP(E1398,'Supply Log'!$E$6:$T$277,9,FALSE)</f>
        <v>#N/A</v>
      </c>
      <c r="O1398" s="65" t="e">
        <f>VLOOKUP(E1398,'Supply Log'!$E$6:$T$277,10,FALSE)</f>
        <v>#N/A</v>
      </c>
      <c r="P1398" s="29" t="e">
        <f t="shared" si="180"/>
        <v>#N/A</v>
      </c>
      <c r="Q1398" s="65" t="e">
        <f>VLOOKUP(E1398,'Supply Log'!$E$6:$T$277,12,FALSE)</f>
        <v>#N/A</v>
      </c>
      <c r="R1398" s="78" t="e">
        <f t="shared" si="181"/>
        <v>#N/A</v>
      </c>
      <c r="S1398" s="65"/>
      <c r="T1398" s="79" t="e">
        <f t="shared" si="182"/>
        <v>#N/A</v>
      </c>
      <c r="U1398" s="80" t="e">
        <f t="shared" si="183"/>
        <v>#N/A</v>
      </c>
      <c r="V1398" s="81" t="str">
        <f t="shared" si="184"/>
        <v/>
      </c>
      <c r="W1398" s="69" t="e">
        <f>VLOOKUP(F1398,'Input Log'!$E$6:$V$50000,18,FALSE)</f>
        <v>#N/A</v>
      </c>
      <c r="X1398" s="64" t="e">
        <f>VLOOKUP(E1398,'Supply Log'!$Z$6:$AB$699,2,FALSE)</f>
        <v>#N/A</v>
      </c>
      <c r="Y1398" s="64" t="e">
        <f>VLOOKUP(E1398,'Supply Log'!$E$6:$X$618,20,FALSE)</f>
        <v>#N/A</v>
      </c>
      <c r="Z1398" s="64"/>
      <c r="AA1398" s="64"/>
    </row>
    <row r="1399" spans="1:27" ht="15.75" customHeight="1">
      <c r="A1399" s="67" t="str">
        <f t="shared" si="177"/>
        <v/>
      </c>
      <c r="B1399" s="65">
        <f t="shared" si="179"/>
        <v>1311</v>
      </c>
      <c r="C1399" s="68" t="str">
        <f t="shared" si="178"/>
        <v/>
      </c>
      <c r="D1399" s="69"/>
      <c r="E1399" s="66"/>
      <c r="F1399" s="66"/>
      <c r="G1399" s="65" t="e">
        <f>VLOOKUP(E1399,'Supply Log'!$E$6:$T$999,2,FALSE)</f>
        <v>#N/A</v>
      </c>
      <c r="H1399" s="65" t="e">
        <f>VLOOKUP(E1399,'Supply Log'!$E$6:$T$999,3,FALSE)</f>
        <v>#N/A</v>
      </c>
      <c r="I1399" s="77"/>
      <c r="J1399" s="65" t="e">
        <f>VLOOKUP(E1399,'Supply Log'!$E$6:$T$277,5,FALSE)</f>
        <v>#N/A</v>
      </c>
      <c r="K1399" s="65" t="e">
        <f>VLOOKUP(E1399,'Supply Log'!$E$6:$T$277,6,FALSE)</f>
        <v>#N/A</v>
      </c>
      <c r="L1399" s="65" t="e">
        <f>VLOOKUP(E1399,'Supply Log'!$E$6:$T$277,7,FALSE)</f>
        <v>#N/A</v>
      </c>
      <c r="M1399" s="65" t="e">
        <f>VLOOKUP(E1399,'Supply Log'!$E$6:$T$277,8,FALSE)</f>
        <v>#N/A</v>
      </c>
      <c r="N1399" s="65" t="e">
        <f>VLOOKUP(E1399,'Supply Log'!$E$6:$T$277,9,FALSE)</f>
        <v>#N/A</v>
      </c>
      <c r="O1399" s="65" t="e">
        <f>VLOOKUP(E1399,'Supply Log'!$E$6:$T$277,10,FALSE)</f>
        <v>#N/A</v>
      </c>
      <c r="P1399" s="29" t="e">
        <f t="shared" si="180"/>
        <v>#N/A</v>
      </c>
      <c r="Q1399" s="65" t="e">
        <f>VLOOKUP(E1399,'Supply Log'!$E$6:$T$277,12,FALSE)</f>
        <v>#N/A</v>
      </c>
      <c r="R1399" s="78" t="e">
        <f t="shared" si="181"/>
        <v>#N/A</v>
      </c>
      <c r="S1399" s="65"/>
      <c r="T1399" s="79" t="e">
        <f t="shared" si="182"/>
        <v>#N/A</v>
      </c>
      <c r="U1399" s="80" t="e">
        <f t="shared" si="183"/>
        <v>#N/A</v>
      </c>
      <c r="V1399" s="81" t="str">
        <f t="shared" si="184"/>
        <v/>
      </c>
      <c r="W1399" s="69" t="e">
        <f>VLOOKUP(F1399,'Input Log'!$E$6:$V$50000,18,FALSE)</f>
        <v>#N/A</v>
      </c>
      <c r="X1399" s="64" t="e">
        <f>VLOOKUP(E1399,'Supply Log'!$Z$6:$AB$699,2,FALSE)</f>
        <v>#N/A</v>
      </c>
      <c r="Y1399" s="64" t="e">
        <f>VLOOKUP(E1399,'Supply Log'!$E$6:$X$618,20,FALSE)</f>
        <v>#N/A</v>
      </c>
      <c r="Z1399" s="64"/>
      <c r="AA1399" s="64"/>
    </row>
    <row r="1400" spans="1:27" ht="15.75" customHeight="1">
      <c r="A1400" s="67" t="str">
        <f t="shared" si="177"/>
        <v/>
      </c>
      <c r="B1400" s="65">
        <f t="shared" si="179"/>
        <v>1312</v>
      </c>
      <c r="C1400" s="68" t="str">
        <f t="shared" si="178"/>
        <v/>
      </c>
      <c r="D1400" s="69"/>
      <c r="E1400" s="66"/>
      <c r="F1400" s="66"/>
      <c r="G1400" s="65" t="e">
        <f>VLOOKUP(E1400,'Supply Log'!$E$6:$T$999,2,FALSE)</f>
        <v>#N/A</v>
      </c>
      <c r="H1400" s="65" t="e">
        <f>VLOOKUP(E1400,'Supply Log'!$E$6:$T$999,3,FALSE)</f>
        <v>#N/A</v>
      </c>
      <c r="I1400" s="77"/>
      <c r="J1400" s="65" t="e">
        <f>VLOOKUP(E1400,'Supply Log'!$E$6:$T$277,5,FALSE)</f>
        <v>#N/A</v>
      </c>
      <c r="K1400" s="65" t="e">
        <f>VLOOKUP(E1400,'Supply Log'!$E$6:$T$277,6,FALSE)</f>
        <v>#N/A</v>
      </c>
      <c r="L1400" s="65" t="e">
        <f>VLOOKUP(E1400,'Supply Log'!$E$6:$T$277,7,FALSE)</f>
        <v>#N/A</v>
      </c>
      <c r="M1400" s="65" t="e">
        <f>VLOOKUP(E1400,'Supply Log'!$E$6:$T$277,8,FALSE)</f>
        <v>#N/A</v>
      </c>
      <c r="N1400" s="65" t="e">
        <f>VLOOKUP(E1400,'Supply Log'!$E$6:$T$277,9,FALSE)</f>
        <v>#N/A</v>
      </c>
      <c r="O1400" s="65" t="e">
        <f>VLOOKUP(E1400,'Supply Log'!$E$6:$T$277,10,FALSE)</f>
        <v>#N/A</v>
      </c>
      <c r="P1400" s="29" t="e">
        <f t="shared" si="180"/>
        <v>#N/A</v>
      </c>
      <c r="Q1400" s="65" t="e">
        <f>VLOOKUP(E1400,'Supply Log'!$E$6:$T$277,12,FALSE)</f>
        <v>#N/A</v>
      </c>
      <c r="R1400" s="78" t="e">
        <f t="shared" si="181"/>
        <v>#N/A</v>
      </c>
      <c r="S1400" s="65"/>
      <c r="T1400" s="79" t="e">
        <f t="shared" si="182"/>
        <v>#N/A</v>
      </c>
      <c r="U1400" s="80" t="e">
        <f t="shared" si="183"/>
        <v>#N/A</v>
      </c>
      <c r="V1400" s="81" t="str">
        <f t="shared" si="184"/>
        <v/>
      </c>
      <c r="W1400" s="69" t="e">
        <f>VLOOKUP(F1400,'Input Log'!$E$6:$V$50000,18,FALSE)</f>
        <v>#N/A</v>
      </c>
      <c r="X1400" s="64" t="e">
        <f>VLOOKUP(E1400,'Supply Log'!$Z$6:$AB$699,2,FALSE)</f>
        <v>#N/A</v>
      </c>
      <c r="Y1400" s="64" t="e">
        <f>VLOOKUP(E1400,'Supply Log'!$E$6:$X$618,20,FALSE)</f>
        <v>#N/A</v>
      </c>
      <c r="Z1400" s="64"/>
      <c r="AA1400" s="64"/>
    </row>
    <row r="1401" spans="1:27" ht="15.75" customHeight="1">
      <c r="A1401" s="67" t="str">
        <f t="shared" si="177"/>
        <v/>
      </c>
      <c r="B1401" s="65">
        <f t="shared" si="179"/>
        <v>1313</v>
      </c>
      <c r="C1401" s="68" t="str">
        <f t="shared" si="178"/>
        <v/>
      </c>
      <c r="D1401" s="69"/>
      <c r="E1401" s="66"/>
      <c r="F1401" s="66"/>
      <c r="G1401" s="65" t="e">
        <f>VLOOKUP(E1401,'Supply Log'!$E$6:$T$999,2,FALSE)</f>
        <v>#N/A</v>
      </c>
      <c r="H1401" s="65" t="e">
        <f>VLOOKUP(E1401,'Supply Log'!$E$6:$T$999,3,FALSE)</f>
        <v>#N/A</v>
      </c>
      <c r="I1401" s="77"/>
      <c r="J1401" s="65" t="e">
        <f>VLOOKUP(E1401,'Supply Log'!$E$6:$T$277,5,FALSE)</f>
        <v>#N/A</v>
      </c>
      <c r="K1401" s="65" t="e">
        <f>VLOOKUP(E1401,'Supply Log'!$E$6:$T$277,6,FALSE)</f>
        <v>#N/A</v>
      </c>
      <c r="L1401" s="65" t="e">
        <f>VLOOKUP(E1401,'Supply Log'!$E$6:$T$277,7,FALSE)</f>
        <v>#N/A</v>
      </c>
      <c r="M1401" s="65" t="e">
        <f>VLOOKUP(E1401,'Supply Log'!$E$6:$T$277,8,FALSE)</f>
        <v>#N/A</v>
      </c>
      <c r="N1401" s="65" t="e">
        <f>VLOOKUP(E1401,'Supply Log'!$E$6:$T$277,9,FALSE)</f>
        <v>#N/A</v>
      </c>
      <c r="O1401" s="65" t="e">
        <f>VLOOKUP(E1401,'Supply Log'!$E$6:$T$277,10,FALSE)</f>
        <v>#N/A</v>
      </c>
      <c r="P1401" s="29" t="e">
        <f t="shared" si="180"/>
        <v>#N/A</v>
      </c>
      <c r="Q1401" s="65" t="e">
        <f>VLOOKUP(E1401,'Supply Log'!$E$6:$T$277,12,FALSE)</f>
        <v>#N/A</v>
      </c>
      <c r="R1401" s="78" t="e">
        <f t="shared" si="181"/>
        <v>#N/A</v>
      </c>
      <c r="S1401" s="65"/>
      <c r="T1401" s="79" t="e">
        <f t="shared" si="182"/>
        <v>#N/A</v>
      </c>
      <c r="U1401" s="80" t="e">
        <f t="shared" si="183"/>
        <v>#N/A</v>
      </c>
      <c r="V1401" s="81" t="str">
        <f t="shared" si="184"/>
        <v/>
      </c>
      <c r="W1401" s="69" t="e">
        <f>VLOOKUP(F1401,'Input Log'!$E$6:$V$50000,18,FALSE)</f>
        <v>#N/A</v>
      </c>
      <c r="X1401" s="64" t="e">
        <f>VLOOKUP(E1401,'Supply Log'!$Z$6:$AB$699,2,FALSE)</f>
        <v>#N/A</v>
      </c>
      <c r="Y1401" s="64" t="e">
        <f>VLOOKUP(E1401,'Supply Log'!$E$6:$X$618,20,FALSE)</f>
        <v>#N/A</v>
      </c>
      <c r="Z1401" s="64"/>
      <c r="AA1401" s="64"/>
    </row>
    <row r="1402" spans="1:27" ht="15.75" customHeight="1">
      <c r="A1402" s="67" t="str">
        <f t="shared" si="177"/>
        <v/>
      </c>
      <c r="B1402" s="65">
        <f t="shared" si="179"/>
        <v>1314</v>
      </c>
      <c r="C1402" s="68" t="str">
        <f t="shared" si="178"/>
        <v/>
      </c>
      <c r="D1402" s="69"/>
      <c r="E1402" s="66"/>
      <c r="F1402" s="66"/>
      <c r="G1402" s="65" t="e">
        <f>VLOOKUP(E1402,'Supply Log'!$E$6:$T$999,2,FALSE)</f>
        <v>#N/A</v>
      </c>
      <c r="H1402" s="65" t="e">
        <f>VLOOKUP(E1402,'Supply Log'!$E$6:$T$999,3,FALSE)</f>
        <v>#N/A</v>
      </c>
      <c r="I1402" s="77"/>
      <c r="J1402" s="65" t="e">
        <f>VLOOKUP(E1402,'Supply Log'!$E$6:$T$277,5,FALSE)</f>
        <v>#N/A</v>
      </c>
      <c r="K1402" s="65" t="e">
        <f>VLOOKUP(E1402,'Supply Log'!$E$6:$T$277,6,FALSE)</f>
        <v>#N/A</v>
      </c>
      <c r="L1402" s="65" t="e">
        <f>VLOOKUP(E1402,'Supply Log'!$E$6:$T$277,7,FALSE)</f>
        <v>#N/A</v>
      </c>
      <c r="M1402" s="65" t="e">
        <f>VLOOKUP(E1402,'Supply Log'!$E$6:$T$277,8,FALSE)</f>
        <v>#N/A</v>
      </c>
      <c r="N1402" s="65" t="e">
        <f>VLOOKUP(E1402,'Supply Log'!$E$6:$T$277,9,FALSE)</f>
        <v>#N/A</v>
      </c>
      <c r="O1402" s="65" t="e">
        <f>VLOOKUP(E1402,'Supply Log'!$E$6:$T$277,10,FALSE)</f>
        <v>#N/A</v>
      </c>
      <c r="P1402" s="29" t="e">
        <f t="shared" si="180"/>
        <v>#N/A</v>
      </c>
      <c r="Q1402" s="65" t="e">
        <f>VLOOKUP(E1402,'Supply Log'!$E$6:$T$277,12,FALSE)</f>
        <v>#N/A</v>
      </c>
      <c r="R1402" s="78" t="e">
        <f t="shared" si="181"/>
        <v>#N/A</v>
      </c>
      <c r="S1402" s="65"/>
      <c r="T1402" s="79" t="e">
        <f t="shared" si="182"/>
        <v>#N/A</v>
      </c>
      <c r="U1402" s="80" t="e">
        <f t="shared" si="183"/>
        <v>#N/A</v>
      </c>
      <c r="V1402" s="81" t="str">
        <f t="shared" si="184"/>
        <v/>
      </c>
      <c r="W1402" s="69" t="e">
        <f>VLOOKUP(F1402,'Input Log'!$E$6:$V$50000,18,FALSE)</f>
        <v>#N/A</v>
      </c>
      <c r="X1402" s="64" t="e">
        <f>VLOOKUP(E1402,'Supply Log'!$Z$6:$AB$699,2,FALSE)</f>
        <v>#N/A</v>
      </c>
      <c r="Y1402" s="64" t="e">
        <f>VLOOKUP(E1402,'Supply Log'!$E$6:$X$618,20,FALSE)</f>
        <v>#N/A</v>
      </c>
      <c r="Z1402" s="64"/>
      <c r="AA1402" s="64"/>
    </row>
    <row r="1403" spans="1:27" ht="15.75" customHeight="1">
      <c r="A1403" s="67" t="str">
        <f t="shared" si="177"/>
        <v/>
      </c>
      <c r="B1403" s="65">
        <f t="shared" si="179"/>
        <v>1315</v>
      </c>
      <c r="C1403" s="68" t="str">
        <f t="shared" si="178"/>
        <v/>
      </c>
      <c r="D1403" s="69"/>
      <c r="E1403" s="66"/>
      <c r="F1403" s="66"/>
      <c r="G1403" s="65" t="e">
        <f>VLOOKUP(E1403,'Supply Log'!$E$6:$T$999,2,FALSE)</f>
        <v>#N/A</v>
      </c>
      <c r="H1403" s="65" t="e">
        <f>VLOOKUP(E1403,'Supply Log'!$E$6:$T$999,3,FALSE)</f>
        <v>#N/A</v>
      </c>
      <c r="I1403" s="77"/>
      <c r="J1403" s="65" t="e">
        <f>VLOOKUP(E1403,'Supply Log'!$E$6:$T$277,5,FALSE)</f>
        <v>#N/A</v>
      </c>
      <c r="K1403" s="65" t="e">
        <f>VLOOKUP(E1403,'Supply Log'!$E$6:$T$277,6,FALSE)</f>
        <v>#N/A</v>
      </c>
      <c r="L1403" s="65" t="e">
        <f>VLOOKUP(E1403,'Supply Log'!$E$6:$T$277,7,FALSE)</f>
        <v>#N/A</v>
      </c>
      <c r="M1403" s="65" t="e">
        <f>VLOOKUP(E1403,'Supply Log'!$E$6:$T$277,8,FALSE)</f>
        <v>#N/A</v>
      </c>
      <c r="N1403" s="65" t="e">
        <f>VLOOKUP(E1403,'Supply Log'!$E$6:$T$277,9,FALSE)</f>
        <v>#N/A</v>
      </c>
      <c r="O1403" s="65" t="e">
        <f>VLOOKUP(E1403,'Supply Log'!$E$6:$T$277,10,FALSE)</f>
        <v>#N/A</v>
      </c>
      <c r="P1403" s="29" t="e">
        <f t="shared" si="180"/>
        <v>#N/A</v>
      </c>
      <c r="Q1403" s="65" t="e">
        <f>VLOOKUP(E1403,'Supply Log'!$E$6:$T$277,12,FALSE)</f>
        <v>#N/A</v>
      </c>
      <c r="R1403" s="78" t="e">
        <f t="shared" si="181"/>
        <v>#N/A</v>
      </c>
      <c r="S1403" s="65"/>
      <c r="T1403" s="79" t="e">
        <f t="shared" si="182"/>
        <v>#N/A</v>
      </c>
      <c r="U1403" s="80" t="e">
        <f t="shared" si="183"/>
        <v>#N/A</v>
      </c>
      <c r="V1403" s="81" t="str">
        <f t="shared" si="184"/>
        <v/>
      </c>
      <c r="W1403" s="69" t="e">
        <f>VLOOKUP(F1403,'Input Log'!$E$6:$V$50000,18,FALSE)</f>
        <v>#N/A</v>
      </c>
      <c r="X1403" s="64" t="e">
        <f>VLOOKUP(E1403,'Supply Log'!$Z$6:$AB$699,2,FALSE)</f>
        <v>#N/A</v>
      </c>
      <c r="Y1403" s="64" t="e">
        <f>VLOOKUP(E1403,'Supply Log'!$E$6:$X$618,20,FALSE)</f>
        <v>#N/A</v>
      </c>
      <c r="Z1403" s="64"/>
      <c r="AA1403" s="64"/>
    </row>
    <row r="1404" spans="1:27" ht="15.75" customHeight="1">
      <c r="A1404" s="67" t="str">
        <f t="shared" si="177"/>
        <v/>
      </c>
      <c r="B1404" s="65">
        <f t="shared" si="179"/>
        <v>1316</v>
      </c>
      <c r="C1404" s="68" t="str">
        <f t="shared" si="178"/>
        <v/>
      </c>
      <c r="D1404" s="69"/>
      <c r="E1404" s="66"/>
      <c r="F1404" s="66"/>
      <c r="G1404" s="65" t="e">
        <f>VLOOKUP(E1404,'Supply Log'!$E$6:$T$999,2,FALSE)</f>
        <v>#N/A</v>
      </c>
      <c r="H1404" s="65" t="e">
        <f>VLOOKUP(E1404,'Supply Log'!$E$6:$T$999,3,FALSE)</f>
        <v>#N/A</v>
      </c>
      <c r="I1404" s="77"/>
      <c r="J1404" s="65" t="e">
        <f>VLOOKUP(E1404,'Supply Log'!$E$6:$T$277,5,FALSE)</f>
        <v>#N/A</v>
      </c>
      <c r="K1404" s="65" t="e">
        <f>VLOOKUP(E1404,'Supply Log'!$E$6:$T$277,6,FALSE)</f>
        <v>#N/A</v>
      </c>
      <c r="L1404" s="65" t="e">
        <f>VLOOKUP(E1404,'Supply Log'!$E$6:$T$277,7,FALSE)</f>
        <v>#N/A</v>
      </c>
      <c r="M1404" s="65" t="e">
        <f>VLOOKUP(E1404,'Supply Log'!$E$6:$T$277,8,FALSE)</f>
        <v>#N/A</v>
      </c>
      <c r="N1404" s="65" t="e">
        <f>VLOOKUP(E1404,'Supply Log'!$E$6:$T$277,9,FALSE)</f>
        <v>#N/A</v>
      </c>
      <c r="O1404" s="65" t="e">
        <f>VLOOKUP(E1404,'Supply Log'!$E$6:$T$277,10,FALSE)</f>
        <v>#N/A</v>
      </c>
      <c r="P1404" s="29" t="e">
        <f t="shared" si="180"/>
        <v>#N/A</v>
      </c>
      <c r="Q1404" s="65" t="e">
        <f>VLOOKUP(E1404,'Supply Log'!$E$6:$T$277,12,FALSE)</f>
        <v>#N/A</v>
      </c>
      <c r="R1404" s="78" t="e">
        <f t="shared" si="181"/>
        <v>#N/A</v>
      </c>
      <c r="S1404" s="65"/>
      <c r="T1404" s="79" t="e">
        <f t="shared" si="182"/>
        <v>#N/A</v>
      </c>
      <c r="U1404" s="80" t="e">
        <f t="shared" si="183"/>
        <v>#N/A</v>
      </c>
      <c r="V1404" s="81" t="str">
        <f t="shared" si="184"/>
        <v/>
      </c>
      <c r="W1404" s="69" t="e">
        <f>VLOOKUP(F1404,'Input Log'!$E$6:$V$50000,18,FALSE)</f>
        <v>#N/A</v>
      </c>
      <c r="X1404" s="64" t="e">
        <f>VLOOKUP(E1404,'Supply Log'!$Z$6:$AB$699,2,FALSE)</f>
        <v>#N/A</v>
      </c>
      <c r="Y1404" s="64" t="e">
        <f>VLOOKUP(E1404,'Supply Log'!$E$6:$X$618,20,FALSE)</f>
        <v>#N/A</v>
      </c>
      <c r="Z1404" s="64"/>
      <c r="AA1404" s="64"/>
    </row>
    <row r="1405" spans="1:27" ht="15.75" customHeight="1">
      <c r="A1405" s="67" t="str">
        <f t="shared" si="177"/>
        <v/>
      </c>
      <c r="B1405" s="65">
        <f t="shared" si="179"/>
        <v>1317</v>
      </c>
      <c r="C1405" s="68" t="str">
        <f t="shared" si="178"/>
        <v/>
      </c>
      <c r="D1405" s="69"/>
      <c r="E1405" s="66"/>
      <c r="F1405" s="66"/>
      <c r="G1405" s="65" t="e">
        <f>VLOOKUP(E1405,'Supply Log'!$E$6:$T$999,2,FALSE)</f>
        <v>#N/A</v>
      </c>
      <c r="H1405" s="65" t="e">
        <f>VLOOKUP(E1405,'Supply Log'!$E$6:$T$999,3,FALSE)</f>
        <v>#N/A</v>
      </c>
      <c r="I1405" s="77"/>
      <c r="J1405" s="65" t="e">
        <f>VLOOKUP(E1405,'Supply Log'!$E$6:$T$277,5,FALSE)</f>
        <v>#N/A</v>
      </c>
      <c r="K1405" s="65" t="e">
        <f>VLOOKUP(E1405,'Supply Log'!$E$6:$T$277,6,FALSE)</f>
        <v>#N/A</v>
      </c>
      <c r="L1405" s="65" t="e">
        <f>VLOOKUP(E1405,'Supply Log'!$E$6:$T$277,7,FALSE)</f>
        <v>#N/A</v>
      </c>
      <c r="M1405" s="65" t="e">
        <f>VLOOKUP(E1405,'Supply Log'!$E$6:$T$277,8,FALSE)</f>
        <v>#N/A</v>
      </c>
      <c r="N1405" s="65" t="e">
        <f>VLOOKUP(E1405,'Supply Log'!$E$6:$T$277,9,FALSE)</f>
        <v>#N/A</v>
      </c>
      <c r="O1405" s="65" t="e">
        <f>VLOOKUP(E1405,'Supply Log'!$E$6:$T$277,10,FALSE)</f>
        <v>#N/A</v>
      </c>
      <c r="P1405" s="29" t="e">
        <f t="shared" si="180"/>
        <v>#N/A</v>
      </c>
      <c r="Q1405" s="65" t="e">
        <f>VLOOKUP(E1405,'Supply Log'!$E$6:$T$277,12,FALSE)</f>
        <v>#N/A</v>
      </c>
      <c r="R1405" s="78" t="e">
        <f t="shared" si="181"/>
        <v>#N/A</v>
      </c>
      <c r="S1405" s="65"/>
      <c r="T1405" s="79" t="e">
        <f t="shared" si="182"/>
        <v>#N/A</v>
      </c>
      <c r="U1405" s="80" t="e">
        <f t="shared" si="183"/>
        <v>#N/A</v>
      </c>
      <c r="V1405" s="81" t="str">
        <f t="shared" si="184"/>
        <v/>
      </c>
      <c r="W1405" s="69" t="e">
        <f>VLOOKUP(F1405,'Input Log'!$E$6:$V$50000,18,FALSE)</f>
        <v>#N/A</v>
      </c>
      <c r="X1405" s="64" t="e">
        <f>VLOOKUP(E1405,'Supply Log'!$Z$6:$AB$699,2,FALSE)</f>
        <v>#N/A</v>
      </c>
      <c r="Y1405" s="64" t="e">
        <f>VLOOKUP(E1405,'Supply Log'!$E$6:$X$618,20,FALSE)</f>
        <v>#N/A</v>
      </c>
      <c r="Z1405" s="64"/>
      <c r="AA1405" s="64"/>
    </row>
    <row r="1406" spans="1:27" ht="15.75" customHeight="1">
      <c r="A1406" s="67" t="str">
        <f t="shared" si="177"/>
        <v/>
      </c>
      <c r="B1406" s="65">
        <f t="shared" si="179"/>
        <v>1318</v>
      </c>
      <c r="C1406" s="68" t="str">
        <f t="shared" si="178"/>
        <v/>
      </c>
      <c r="D1406" s="69"/>
      <c r="E1406" s="66"/>
      <c r="F1406" s="66"/>
      <c r="G1406" s="65" t="e">
        <f>VLOOKUP(E1406,'Supply Log'!$E$6:$T$999,2,FALSE)</f>
        <v>#N/A</v>
      </c>
      <c r="H1406" s="65" t="e">
        <f>VLOOKUP(E1406,'Supply Log'!$E$6:$T$999,3,FALSE)</f>
        <v>#N/A</v>
      </c>
      <c r="I1406" s="77"/>
      <c r="J1406" s="65" t="e">
        <f>VLOOKUP(E1406,'Supply Log'!$E$6:$T$277,5,FALSE)</f>
        <v>#N/A</v>
      </c>
      <c r="K1406" s="65" t="e">
        <f>VLOOKUP(E1406,'Supply Log'!$E$6:$T$277,6,FALSE)</f>
        <v>#N/A</v>
      </c>
      <c r="L1406" s="65" t="e">
        <f>VLOOKUP(E1406,'Supply Log'!$E$6:$T$277,7,FALSE)</f>
        <v>#N/A</v>
      </c>
      <c r="M1406" s="65" t="e">
        <f>VLOOKUP(E1406,'Supply Log'!$E$6:$T$277,8,FALSE)</f>
        <v>#N/A</v>
      </c>
      <c r="N1406" s="65" t="e">
        <f>VLOOKUP(E1406,'Supply Log'!$E$6:$T$277,9,FALSE)</f>
        <v>#N/A</v>
      </c>
      <c r="O1406" s="65" t="e">
        <f>VLOOKUP(E1406,'Supply Log'!$E$6:$T$277,10,FALSE)</f>
        <v>#N/A</v>
      </c>
      <c r="P1406" s="29" t="e">
        <f t="shared" si="180"/>
        <v>#N/A</v>
      </c>
      <c r="Q1406" s="65" t="e">
        <f>VLOOKUP(E1406,'Supply Log'!$E$6:$T$277,12,FALSE)</f>
        <v>#N/A</v>
      </c>
      <c r="R1406" s="78" t="e">
        <f t="shared" si="181"/>
        <v>#N/A</v>
      </c>
      <c r="S1406" s="65"/>
      <c r="T1406" s="79" t="e">
        <f t="shared" si="182"/>
        <v>#N/A</v>
      </c>
      <c r="U1406" s="80" t="e">
        <f t="shared" si="183"/>
        <v>#N/A</v>
      </c>
      <c r="V1406" s="81" t="str">
        <f t="shared" si="184"/>
        <v/>
      </c>
      <c r="W1406" s="69" t="e">
        <f>VLOOKUP(F1406,'Input Log'!$E$6:$V$50000,18,FALSE)</f>
        <v>#N/A</v>
      </c>
      <c r="X1406" s="64" t="e">
        <f>VLOOKUP(E1406,'Supply Log'!$Z$6:$AB$699,2,FALSE)</f>
        <v>#N/A</v>
      </c>
      <c r="Y1406" s="64" t="e">
        <f>VLOOKUP(E1406,'Supply Log'!$E$6:$X$618,20,FALSE)</f>
        <v>#N/A</v>
      </c>
      <c r="Z1406" s="64"/>
      <c r="AA1406" s="64"/>
    </row>
    <row r="1407" spans="1:27" ht="15.75" customHeight="1">
      <c r="A1407" s="67" t="str">
        <f t="shared" si="177"/>
        <v/>
      </c>
      <c r="B1407" s="65">
        <f t="shared" si="179"/>
        <v>1319</v>
      </c>
      <c r="C1407" s="68" t="str">
        <f t="shared" si="178"/>
        <v/>
      </c>
      <c r="D1407" s="69"/>
      <c r="E1407" s="66"/>
      <c r="F1407" s="66"/>
      <c r="G1407" s="65" t="e">
        <f>VLOOKUP(E1407,'Supply Log'!$E$6:$T$999,2,FALSE)</f>
        <v>#N/A</v>
      </c>
      <c r="H1407" s="65" t="e">
        <f>VLOOKUP(E1407,'Supply Log'!$E$6:$T$999,3,FALSE)</f>
        <v>#N/A</v>
      </c>
      <c r="I1407" s="77"/>
      <c r="J1407" s="65" t="e">
        <f>VLOOKUP(E1407,'Supply Log'!$E$6:$T$277,5,FALSE)</f>
        <v>#N/A</v>
      </c>
      <c r="K1407" s="65" t="e">
        <f>VLOOKUP(E1407,'Supply Log'!$E$6:$T$277,6,FALSE)</f>
        <v>#N/A</v>
      </c>
      <c r="L1407" s="65" t="e">
        <f>VLOOKUP(E1407,'Supply Log'!$E$6:$T$277,7,FALSE)</f>
        <v>#N/A</v>
      </c>
      <c r="M1407" s="65" t="e">
        <f>VLOOKUP(E1407,'Supply Log'!$E$6:$T$277,8,FALSE)</f>
        <v>#N/A</v>
      </c>
      <c r="N1407" s="65" t="e">
        <f>VLOOKUP(E1407,'Supply Log'!$E$6:$T$277,9,FALSE)</f>
        <v>#N/A</v>
      </c>
      <c r="O1407" s="65" t="e">
        <f>VLOOKUP(E1407,'Supply Log'!$E$6:$T$277,10,FALSE)</f>
        <v>#N/A</v>
      </c>
      <c r="P1407" s="29" t="e">
        <f t="shared" si="180"/>
        <v>#N/A</v>
      </c>
      <c r="Q1407" s="65" t="e">
        <f>VLOOKUP(E1407,'Supply Log'!$E$6:$T$277,12,FALSE)</f>
        <v>#N/A</v>
      </c>
      <c r="R1407" s="78" t="e">
        <f t="shared" si="181"/>
        <v>#N/A</v>
      </c>
      <c r="S1407" s="65"/>
      <c r="T1407" s="79" t="e">
        <f t="shared" si="182"/>
        <v>#N/A</v>
      </c>
      <c r="U1407" s="80" t="e">
        <f t="shared" si="183"/>
        <v>#N/A</v>
      </c>
      <c r="V1407" s="81" t="str">
        <f t="shared" si="184"/>
        <v/>
      </c>
      <c r="W1407" s="69" t="e">
        <f>VLOOKUP(F1407,'Input Log'!$E$6:$V$50000,18,FALSE)</f>
        <v>#N/A</v>
      </c>
      <c r="X1407" s="64" t="e">
        <f>VLOOKUP(E1407,'Supply Log'!$Z$6:$AB$699,2,FALSE)</f>
        <v>#N/A</v>
      </c>
      <c r="Y1407" s="64" t="e">
        <f>VLOOKUP(E1407,'Supply Log'!$E$6:$X$618,20,FALSE)</f>
        <v>#N/A</v>
      </c>
      <c r="Z1407" s="64"/>
      <c r="AA1407" s="64"/>
    </row>
    <row r="1408" spans="1:27" ht="15.75" customHeight="1">
      <c r="A1408" s="67" t="str">
        <f t="shared" si="177"/>
        <v/>
      </c>
      <c r="B1408" s="65">
        <f t="shared" si="179"/>
        <v>1320</v>
      </c>
      <c r="C1408" s="68" t="str">
        <f t="shared" si="178"/>
        <v/>
      </c>
      <c r="D1408" s="69"/>
      <c r="E1408" s="66"/>
      <c r="F1408" s="66"/>
      <c r="G1408" s="65" t="e">
        <f>VLOOKUP(E1408,'Supply Log'!$E$6:$T$999,2,FALSE)</f>
        <v>#N/A</v>
      </c>
      <c r="H1408" s="65" t="e">
        <f>VLOOKUP(E1408,'Supply Log'!$E$6:$T$999,3,FALSE)</f>
        <v>#N/A</v>
      </c>
      <c r="I1408" s="77"/>
      <c r="J1408" s="65" t="e">
        <f>VLOOKUP(E1408,'Supply Log'!$E$6:$T$277,5,FALSE)</f>
        <v>#N/A</v>
      </c>
      <c r="K1408" s="65" t="e">
        <f>VLOOKUP(E1408,'Supply Log'!$E$6:$T$277,6,FALSE)</f>
        <v>#N/A</v>
      </c>
      <c r="L1408" s="65" t="e">
        <f>VLOOKUP(E1408,'Supply Log'!$E$6:$T$277,7,FALSE)</f>
        <v>#N/A</v>
      </c>
      <c r="M1408" s="65" t="e">
        <f>VLOOKUP(E1408,'Supply Log'!$E$6:$T$277,8,FALSE)</f>
        <v>#N/A</v>
      </c>
      <c r="N1408" s="65" t="e">
        <f>VLOOKUP(E1408,'Supply Log'!$E$6:$T$277,9,FALSE)</f>
        <v>#N/A</v>
      </c>
      <c r="O1408" s="65" t="e">
        <f>VLOOKUP(E1408,'Supply Log'!$E$6:$T$277,10,FALSE)</f>
        <v>#N/A</v>
      </c>
      <c r="P1408" s="29" t="e">
        <f t="shared" si="180"/>
        <v>#N/A</v>
      </c>
      <c r="Q1408" s="65" t="e">
        <f>VLOOKUP(E1408,'Supply Log'!$E$6:$T$277,12,FALSE)</f>
        <v>#N/A</v>
      </c>
      <c r="R1408" s="78" t="e">
        <f t="shared" si="181"/>
        <v>#N/A</v>
      </c>
      <c r="S1408" s="65"/>
      <c r="T1408" s="79" t="e">
        <f t="shared" si="182"/>
        <v>#N/A</v>
      </c>
      <c r="U1408" s="80" t="e">
        <f t="shared" si="183"/>
        <v>#N/A</v>
      </c>
      <c r="V1408" s="81" t="str">
        <f t="shared" si="184"/>
        <v/>
      </c>
      <c r="W1408" s="69" t="e">
        <f>VLOOKUP(F1408,'Input Log'!$E$6:$V$50000,18,FALSE)</f>
        <v>#N/A</v>
      </c>
      <c r="X1408" s="64" t="e">
        <f>VLOOKUP(E1408,'Supply Log'!$Z$6:$AB$699,2,FALSE)</f>
        <v>#N/A</v>
      </c>
      <c r="Y1408" s="64" t="e">
        <f>VLOOKUP(E1408,'Supply Log'!$E$6:$X$618,20,FALSE)</f>
        <v>#N/A</v>
      </c>
      <c r="Z1408" s="64"/>
      <c r="AA1408" s="64"/>
    </row>
    <row r="1409" spans="1:27" ht="15.75" customHeight="1">
      <c r="A1409" s="67" t="str">
        <f t="shared" si="177"/>
        <v/>
      </c>
      <c r="B1409" s="65">
        <f t="shared" si="179"/>
        <v>1321</v>
      </c>
      <c r="C1409" s="68" t="str">
        <f t="shared" si="178"/>
        <v/>
      </c>
      <c r="D1409" s="69"/>
      <c r="E1409" s="66"/>
      <c r="F1409" s="66"/>
      <c r="G1409" s="65" t="e">
        <f>VLOOKUP(E1409,'Supply Log'!$E$6:$T$999,2,FALSE)</f>
        <v>#N/A</v>
      </c>
      <c r="H1409" s="65" t="e">
        <f>VLOOKUP(E1409,'Supply Log'!$E$6:$T$999,3,FALSE)</f>
        <v>#N/A</v>
      </c>
      <c r="I1409" s="77"/>
      <c r="J1409" s="65" t="e">
        <f>VLOOKUP(E1409,'Supply Log'!$E$6:$T$277,5,FALSE)</f>
        <v>#N/A</v>
      </c>
      <c r="K1409" s="65" t="e">
        <f>VLOOKUP(E1409,'Supply Log'!$E$6:$T$277,6,FALSE)</f>
        <v>#N/A</v>
      </c>
      <c r="L1409" s="65" t="e">
        <f>VLOOKUP(E1409,'Supply Log'!$E$6:$T$277,7,FALSE)</f>
        <v>#N/A</v>
      </c>
      <c r="M1409" s="65" t="e">
        <f>VLOOKUP(E1409,'Supply Log'!$E$6:$T$277,8,FALSE)</f>
        <v>#N/A</v>
      </c>
      <c r="N1409" s="65" t="e">
        <f>VLOOKUP(E1409,'Supply Log'!$E$6:$T$277,9,FALSE)</f>
        <v>#N/A</v>
      </c>
      <c r="O1409" s="65" t="e">
        <f>VLOOKUP(E1409,'Supply Log'!$E$6:$T$277,10,FALSE)</f>
        <v>#N/A</v>
      </c>
      <c r="P1409" s="29" t="e">
        <f t="shared" si="180"/>
        <v>#N/A</v>
      </c>
      <c r="Q1409" s="65" t="e">
        <f>VLOOKUP(E1409,'Supply Log'!$E$6:$T$277,12,FALSE)</f>
        <v>#N/A</v>
      </c>
      <c r="R1409" s="78" t="e">
        <f t="shared" si="181"/>
        <v>#N/A</v>
      </c>
      <c r="S1409" s="65"/>
      <c r="T1409" s="79" t="e">
        <f t="shared" si="182"/>
        <v>#N/A</v>
      </c>
      <c r="U1409" s="80" t="e">
        <f t="shared" si="183"/>
        <v>#N/A</v>
      </c>
      <c r="V1409" s="81" t="str">
        <f t="shared" si="184"/>
        <v/>
      </c>
      <c r="W1409" s="69" t="e">
        <f>VLOOKUP(F1409,'Input Log'!$E$6:$V$50000,18,FALSE)</f>
        <v>#N/A</v>
      </c>
      <c r="X1409" s="64" t="e">
        <f>VLOOKUP(E1409,'Supply Log'!$Z$6:$AB$699,2,FALSE)</f>
        <v>#N/A</v>
      </c>
      <c r="Y1409" s="64" t="e">
        <f>VLOOKUP(E1409,'Supply Log'!$E$6:$X$618,20,FALSE)</f>
        <v>#N/A</v>
      </c>
      <c r="Z1409" s="64"/>
      <c r="AA1409" s="64"/>
    </row>
    <row r="1410" spans="1:27" ht="15.75" customHeight="1">
      <c r="A1410" s="67" t="str">
        <f t="shared" si="177"/>
        <v/>
      </c>
      <c r="B1410" s="65">
        <f t="shared" si="179"/>
        <v>1322</v>
      </c>
      <c r="C1410" s="68" t="str">
        <f t="shared" si="178"/>
        <v/>
      </c>
      <c r="D1410" s="69"/>
      <c r="E1410" s="66"/>
      <c r="F1410" s="66"/>
      <c r="G1410" s="65" t="e">
        <f>VLOOKUP(E1410,'Supply Log'!$E$6:$T$999,2,FALSE)</f>
        <v>#N/A</v>
      </c>
      <c r="H1410" s="65" t="e">
        <f>VLOOKUP(E1410,'Supply Log'!$E$6:$T$999,3,FALSE)</f>
        <v>#N/A</v>
      </c>
      <c r="I1410" s="77"/>
      <c r="J1410" s="65" t="e">
        <f>VLOOKUP(E1410,'Supply Log'!$E$6:$T$277,5,FALSE)</f>
        <v>#N/A</v>
      </c>
      <c r="K1410" s="65" t="e">
        <f>VLOOKUP(E1410,'Supply Log'!$E$6:$T$277,6,FALSE)</f>
        <v>#N/A</v>
      </c>
      <c r="L1410" s="65" t="e">
        <f>VLOOKUP(E1410,'Supply Log'!$E$6:$T$277,7,FALSE)</f>
        <v>#N/A</v>
      </c>
      <c r="M1410" s="65" t="e">
        <f>VLOOKUP(E1410,'Supply Log'!$E$6:$T$277,8,FALSE)</f>
        <v>#N/A</v>
      </c>
      <c r="N1410" s="65" t="e">
        <f>VLOOKUP(E1410,'Supply Log'!$E$6:$T$277,9,FALSE)</f>
        <v>#N/A</v>
      </c>
      <c r="O1410" s="65" t="e">
        <f>VLOOKUP(E1410,'Supply Log'!$E$6:$T$277,10,FALSE)</f>
        <v>#N/A</v>
      </c>
      <c r="P1410" s="29" t="e">
        <f t="shared" si="180"/>
        <v>#N/A</v>
      </c>
      <c r="Q1410" s="65" t="e">
        <f>VLOOKUP(E1410,'Supply Log'!$E$6:$T$277,12,FALSE)</f>
        <v>#N/A</v>
      </c>
      <c r="R1410" s="78" t="e">
        <f t="shared" si="181"/>
        <v>#N/A</v>
      </c>
      <c r="S1410" s="65"/>
      <c r="T1410" s="79" t="e">
        <f t="shared" si="182"/>
        <v>#N/A</v>
      </c>
      <c r="U1410" s="80" t="e">
        <f t="shared" si="183"/>
        <v>#N/A</v>
      </c>
      <c r="V1410" s="81" t="str">
        <f t="shared" si="184"/>
        <v/>
      </c>
      <c r="W1410" s="69" t="e">
        <f>VLOOKUP(F1410,'Input Log'!$E$6:$V$50000,18,FALSE)</f>
        <v>#N/A</v>
      </c>
      <c r="X1410" s="64" t="e">
        <f>VLOOKUP(E1410,'Supply Log'!$Z$6:$AB$699,2,FALSE)</f>
        <v>#N/A</v>
      </c>
      <c r="Y1410" s="64" t="e">
        <f>VLOOKUP(E1410,'Supply Log'!$E$6:$X$618,20,FALSE)</f>
        <v>#N/A</v>
      </c>
      <c r="Z1410" s="64"/>
      <c r="AA1410" s="64"/>
    </row>
    <row r="1411" spans="1:27" ht="15.75" customHeight="1">
      <c r="A1411" s="67" t="str">
        <f t="shared" si="177"/>
        <v/>
      </c>
      <c r="B1411" s="65">
        <f t="shared" si="179"/>
        <v>1323</v>
      </c>
      <c r="C1411" s="68" t="str">
        <f t="shared" si="178"/>
        <v/>
      </c>
      <c r="D1411" s="69"/>
      <c r="E1411" s="66"/>
      <c r="F1411" s="66"/>
      <c r="G1411" s="65" t="e">
        <f>VLOOKUP(E1411,'Supply Log'!$E$6:$T$999,2,FALSE)</f>
        <v>#N/A</v>
      </c>
      <c r="H1411" s="65" t="e">
        <f>VLOOKUP(E1411,'Supply Log'!$E$6:$T$999,3,FALSE)</f>
        <v>#N/A</v>
      </c>
      <c r="I1411" s="77"/>
      <c r="J1411" s="65" t="e">
        <f>VLOOKUP(E1411,'Supply Log'!$E$6:$T$277,5,FALSE)</f>
        <v>#N/A</v>
      </c>
      <c r="K1411" s="65" t="e">
        <f>VLOOKUP(E1411,'Supply Log'!$E$6:$T$277,6,FALSE)</f>
        <v>#N/A</v>
      </c>
      <c r="L1411" s="65" t="e">
        <f>VLOOKUP(E1411,'Supply Log'!$E$6:$T$277,7,FALSE)</f>
        <v>#N/A</v>
      </c>
      <c r="M1411" s="65" t="e">
        <f>VLOOKUP(E1411,'Supply Log'!$E$6:$T$277,8,FALSE)</f>
        <v>#N/A</v>
      </c>
      <c r="N1411" s="65" t="e">
        <f>VLOOKUP(E1411,'Supply Log'!$E$6:$T$277,9,FALSE)</f>
        <v>#N/A</v>
      </c>
      <c r="O1411" s="65" t="e">
        <f>VLOOKUP(E1411,'Supply Log'!$E$6:$T$277,10,FALSE)</f>
        <v>#N/A</v>
      </c>
      <c r="P1411" s="29" t="e">
        <f t="shared" si="180"/>
        <v>#N/A</v>
      </c>
      <c r="Q1411" s="65" t="e">
        <f>VLOOKUP(E1411,'Supply Log'!$E$6:$T$277,12,FALSE)</f>
        <v>#N/A</v>
      </c>
      <c r="R1411" s="78" t="e">
        <f t="shared" si="181"/>
        <v>#N/A</v>
      </c>
      <c r="S1411" s="65"/>
      <c r="T1411" s="79" t="e">
        <f t="shared" si="182"/>
        <v>#N/A</v>
      </c>
      <c r="U1411" s="80" t="e">
        <f t="shared" si="183"/>
        <v>#N/A</v>
      </c>
      <c r="V1411" s="81" t="str">
        <f t="shared" si="184"/>
        <v/>
      </c>
      <c r="W1411" s="69" t="e">
        <f>VLOOKUP(F1411,'Input Log'!$E$6:$V$50000,18,FALSE)</f>
        <v>#N/A</v>
      </c>
      <c r="X1411" s="64" t="e">
        <f>VLOOKUP(E1411,'Supply Log'!$Z$6:$AB$699,2,FALSE)</f>
        <v>#N/A</v>
      </c>
      <c r="Y1411" s="64" t="e">
        <f>VLOOKUP(E1411,'Supply Log'!$E$6:$X$618,20,FALSE)</f>
        <v>#N/A</v>
      </c>
      <c r="Z1411" s="64"/>
      <c r="AA1411" s="64"/>
    </row>
    <row r="1412" spans="1:27" ht="15.75" customHeight="1">
      <c r="A1412" s="67" t="str">
        <f t="shared" si="177"/>
        <v/>
      </c>
      <c r="B1412" s="65">
        <f t="shared" si="179"/>
        <v>1324</v>
      </c>
      <c r="C1412" s="68" t="str">
        <f t="shared" si="178"/>
        <v/>
      </c>
      <c r="D1412" s="69"/>
      <c r="E1412" s="66"/>
      <c r="F1412" s="66"/>
      <c r="G1412" s="65" t="e">
        <f>VLOOKUP(E1412,'Supply Log'!$E$6:$T$999,2,FALSE)</f>
        <v>#N/A</v>
      </c>
      <c r="H1412" s="65" t="e">
        <f>VLOOKUP(E1412,'Supply Log'!$E$6:$T$999,3,FALSE)</f>
        <v>#N/A</v>
      </c>
      <c r="I1412" s="77"/>
      <c r="J1412" s="65" t="e">
        <f>VLOOKUP(E1412,'Supply Log'!$E$6:$T$277,5,FALSE)</f>
        <v>#N/A</v>
      </c>
      <c r="K1412" s="65" t="e">
        <f>VLOOKUP(E1412,'Supply Log'!$E$6:$T$277,6,FALSE)</f>
        <v>#N/A</v>
      </c>
      <c r="L1412" s="65" t="e">
        <f>VLOOKUP(E1412,'Supply Log'!$E$6:$T$277,7,FALSE)</f>
        <v>#N/A</v>
      </c>
      <c r="M1412" s="65" t="e">
        <f>VLOOKUP(E1412,'Supply Log'!$E$6:$T$277,8,FALSE)</f>
        <v>#N/A</v>
      </c>
      <c r="N1412" s="65" t="e">
        <f>VLOOKUP(E1412,'Supply Log'!$E$6:$T$277,9,FALSE)</f>
        <v>#N/A</v>
      </c>
      <c r="O1412" s="65" t="e">
        <f>VLOOKUP(E1412,'Supply Log'!$E$6:$T$277,10,FALSE)</f>
        <v>#N/A</v>
      </c>
      <c r="P1412" s="29" t="e">
        <f t="shared" si="180"/>
        <v>#N/A</v>
      </c>
      <c r="Q1412" s="65" t="e">
        <f>VLOOKUP(E1412,'Supply Log'!$E$6:$T$277,12,FALSE)</f>
        <v>#N/A</v>
      </c>
      <c r="R1412" s="78" t="e">
        <f t="shared" si="181"/>
        <v>#N/A</v>
      </c>
      <c r="S1412" s="65"/>
      <c r="T1412" s="79" t="e">
        <f t="shared" si="182"/>
        <v>#N/A</v>
      </c>
      <c r="U1412" s="80" t="e">
        <f t="shared" si="183"/>
        <v>#N/A</v>
      </c>
      <c r="V1412" s="81" t="str">
        <f t="shared" si="184"/>
        <v/>
      </c>
      <c r="W1412" s="69" t="e">
        <f>VLOOKUP(F1412,'Input Log'!$E$6:$V$50000,18,FALSE)</f>
        <v>#N/A</v>
      </c>
      <c r="X1412" s="64" t="e">
        <f>VLOOKUP(E1412,'Supply Log'!$Z$6:$AB$699,2,FALSE)</f>
        <v>#N/A</v>
      </c>
      <c r="Y1412" s="64" t="e">
        <f>VLOOKUP(E1412,'Supply Log'!$E$6:$X$618,20,FALSE)</f>
        <v>#N/A</v>
      </c>
      <c r="Z1412" s="64"/>
      <c r="AA1412" s="64"/>
    </row>
    <row r="1413" spans="1:27" ht="15.75" customHeight="1">
      <c r="A1413" s="67" t="str">
        <f t="shared" ref="A1413:A1476" si="185">IF(COUNTIF($F$5:$F$45650,F1413)&gt;1,"DOUBLE","")</f>
        <v/>
      </c>
      <c r="B1413" s="65">
        <f t="shared" si="179"/>
        <v>1325</v>
      </c>
      <c r="C1413" s="68" t="str">
        <f t="shared" ref="C1413:C1476" si="186">IF(D1413="","",(IF(D1414=D1413,"",1)))</f>
        <v/>
      </c>
      <c r="D1413" s="69"/>
      <c r="E1413" s="66"/>
      <c r="F1413" s="66"/>
      <c r="G1413" s="65" t="e">
        <f>VLOOKUP(E1413,'Supply Log'!$E$6:$T$999,2,FALSE)</f>
        <v>#N/A</v>
      </c>
      <c r="H1413" s="65" t="e">
        <f>VLOOKUP(E1413,'Supply Log'!$E$6:$T$999,3,FALSE)</f>
        <v>#N/A</v>
      </c>
      <c r="I1413" s="77"/>
      <c r="J1413" s="65" t="e">
        <f>VLOOKUP(E1413,'Supply Log'!$E$6:$T$277,5,FALSE)</f>
        <v>#N/A</v>
      </c>
      <c r="K1413" s="65" t="e">
        <f>VLOOKUP(E1413,'Supply Log'!$E$6:$T$277,6,FALSE)</f>
        <v>#N/A</v>
      </c>
      <c r="L1413" s="65" t="e">
        <f>VLOOKUP(E1413,'Supply Log'!$E$6:$T$277,7,FALSE)</f>
        <v>#N/A</v>
      </c>
      <c r="M1413" s="65" t="e">
        <f>VLOOKUP(E1413,'Supply Log'!$E$6:$T$277,8,FALSE)</f>
        <v>#N/A</v>
      </c>
      <c r="N1413" s="65" t="e">
        <f>VLOOKUP(E1413,'Supply Log'!$E$6:$T$277,9,FALSE)</f>
        <v>#N/A</v>
      </c>
      <c r="O1413" s="65" t="e">
        <f>VLOOKUP(E1413,'Supply Log'!$E$6:$T$277,10,FALSE)</f>
        <v>#N/A</v>
      </c>
      <c r="P1413" s="29" t="e">
        <f t="shared" si="180"/>
        <v>#N/A</v>
      </c>
      <c r="Q1413" s="65" t="e">
        <f>VLOOKUP(E1413,'Supply Log'!$E$6:$T$277,12,FALSE)</f>
        <v>#N/A</v>
      </c>
      <c r="R1413" s="78" t="e">
        <f t="shared" si="181"/>
        <v>#N/A</v>
      </c>
      <c r="S1413" s="65"/>
      <c r="T1413" s="79" t="e">
        <f t="shared" si="182"/>
        <v>#N/A</v>
      </c>
      <c r="U1413" s="80" t="e">
        <f t="shared" si="183"/>
        <v>#N/A</v>
      </c>
      <c r="V1413" s="81" t="str">
        <f t="shared" si="184"/>
        <v/>
      </c>
      <c r="W1413" s="69" t="e">
        <f>VLOOKUP(F1413,'Input Log'!$E$6:$V$50000,18,FALSE)</f>
        <v>#N/A</v>
      </c>
      <c r="X1413" s="64" t="e">
        <f>VLOOKUP(E1413,'Supply Log'!$Z$6:$AB$699,2,FALSE)</f>
        <v>#N/A</v>
      </c>
      <c r="Y1413" s="64" t="e">
        <f>VLOOKUP(E1413,'Supply Log'!$E$6:$X$618,20,FALSE)</f>
        <v>#N/A</v>
      </c>
      <c r="Z1413" s="64"/>
      <c r="AA1413" s="64"/>
    </row>
    <row r="1414" spans="1:27" ht="15.75" customHeight="1">
      <c r="A1414" s="67" t="str">
        <f t="shared" si="185"/>
        <v/>
      </c>
      <c r="B1414" s="65">
        <f t="shared" ref="B1414:B1477" si="187">+B1413+1</f>
        <v>1326</v>
      </c>
      <c r="C1414" s="68" t="str">
        <f t="shared" si="186"/>
        <v/>
      </c>
      <c r="D1414" s="69"/>
      <c r="E1414" s="66"/>
      <c r="F1414" s="66"/>
      <c r="G1414" s="65" t="e">
        <f>VLOOKUP(E1414,'Supply Log'!$E$6:$T$999,2,FALSE)</f>
        <v>#N/A</v>
      </c>
      <c r="H1414" s="65" t="e">
        <f>VLOOKUP(E1414,'Supply Log'!$E$6:$T$999,3,FALSE)</f>
        <v>#N/A</v>
      </c>
      <c r="I1414" s="77"/>
      <c r="J1414" s="65" t="e">
        <f>VLOOKUP(E1414,'Supply Log'!$E$6:$T$277,5,FALSE)</f>
        <v>#N/A</v>
      </c>
      <c r="K1414" s="65" t="e">
        <f>VLOOKUP(E1414,'Supply Log'!$E$6:$T$277,6,FALSE)</f>
        <v>#N/A</v>
      </c>
      <c r="L1414" s="65" t="e">
        <f>VLOOKUP(E1414,'Supply Log'!$E$6:$T$277,7,FALSE)</f>
        <v>#N/A</v>
      </c>
      <c r="M1414" s="65" t="e">
        <f>VLOOKUP(E1414,'Supply Log'!$E$6:$T$277,8,FALSE)</f>
        <v>#N/A</v>
      </c>
      <c r="N1414" s="65" t="e">
        <f>VLOOKUP(E1414,'Supply Log'!$E$6:$T$277,9,FALSE)</f>
        <v>#N/A</v>
      </c>
      <c r="O1414" s="65" t="e">
        <f>VLOOKUP(E1414,'Supply Log'!$E$6:$T$277,10,FALSE)</f>
        <v>#N/A</v>
      </c>
      <c r="P1414" s="29" t="e">
        <f t="shared" ref="P1414:P1477" si="188">+ROUND((O1414*O1414*I1414*0.7854)/10000,2)</f>
        <v>#N/A</v>
      </c>
      <c r="Q1414" s="65" t="e">
        <f>VLOOKUP(E1414,'Supply Log'!$E$6:$T$277,12,FALSE)</f>
        <v>#N/A</v>
      </c>
      <c r="R1414" s="78" t="e">
        <f t="shared" ref="R1414:R1477" si="189">ROUND(((Q1414*Q1414*(I1414-S1414)*0.7854)/10000),2)</f>
        <v>#N/A</v>
      </c>
      <c r="S1414" s="65"/>
      <c r="T1414" s="79" t="e">
        <f t="shared" ref="T1414:T1477" si="190">+ROUND((O1414*O1414*S1414*0.7854)/10000,2)</f>
        <v>#N/A</v>
      </c>
      <c r="U1414" s="80" t="e">
        <f t="shared" ref="U1414:U1477" si="191">+P1414-R1414-T1414</f>
        <v>#N/A</v>
      </c>
      <c r="V1414" s="81" t="str">
        <f t="shared" ref="V1414:V1477" si="192">IF(C1414="","",(SUMIF($D$2:$D$23587,D1414,$P$2:$P$23587)))</f>
        <v/>
      </c>
      <c r="W1414" s="69" t="e">
        <f>VLOOKUP(F1414,'Input Log'!$E$6:$V$50000,18,FALSE)</f>
        <v>#N/A</v>
      </c>
      <c r="X1414" s="64" t="e">
        <f>VLOOKUP(E1414,'Supply Log'!$Z$6:$AB$699,2,FALSE)</f>
        <v>#N/A</v>
      </c>
      <c r="Y1414" s="64" t="e">
        <f>VLOOKUP(E1414,'Supply Log'!$E$6:$X$618,20,FALSE)</f>
        <v>#N/A</v>
      </c>
      <c r="Z1414" s="64"/>
      <c r="AA1414" s="64"/>
    </row>
    <row r="1415" spans="1:27" ht="15.75" customHeight="1">
      <c r="A1415" s="67" t="str">
        <f t="shared" si="185"/>
        <v/>
      </c>
      <c r="B1415" s="65">
        <f t="shared" si="187"/>
        <v>1327</v>
      </c>
      <c r="C1415" s="68" t="str">
        <f t="shared" si="186"/>
        <v/>
      </c>
      <c r="D1415" s="69"/>
      <c r="E1415" s="66"/>
      <c r="F1415" s="66"/>
      <c r="G1415" s="65" t="e">
        <f>VLOOKUP(E1415,'Supply Log'!$E$6:$T$999,2,FALSE)</f>
        <v>#N/A</v>
      </c>
      <c r="H1415" s="65" t="e">
        <f>VLOOKUP(E1415,'Supply Log'!$E$6:$T$999,3,FALSE)</f>
        <v>#N/A</v>
      </c>
      <c r="I1415" s="77"/>
      <c r="J1415" s="65" t="e">
        <f>VLOOKUP(E1415,'Supply Log'!$E$6:$T$277,5,FALSE)</f>
        <v>#N/A</v>
      </c>
      <c r="K1415" s="65" t="e">
        <f>VLOOKUP(E1415,'Supply Log'!$E$6:$T$277,6,FALSE)</f>
        <v>#N/A</v>
      </c>
      <c r="L1415" s="65" t="e">
        <f>VLOOKUP(E1415,'Supply Log'!$E$6:$T$277,7,FALSE)</f>
        <v>#N/A</v>
      </c>
      <c r="M1415" s="65" t="e">
        <f>VLOOKUP(E1415,'Supply Log'!$E$6:$T$277,8,FALSE)</f>
        <v>#N/A</v>
      </c>
      <c r="N1415" s="65" t="e">
        <f>VLOOKUP(E1415,'Supply Log'!$E$6:$T$277,9,FALSE)</f>
        <v>#N/A</v>
      </c>
      <c r="O1415" s="65" t="e">
        <f>VLOOKUP(E1415,'Supply Log'!$E$6:$T$277,10,FALSE)</f>
        <v>#N/A</v>
      </c>
      <c r="P1415" s="29" t="e">
        <f t="shared" si="188"/>
        <v>#N/A</v>
      </c>
      <c r="Q1415" s="65" t="e">
        <f>VLOOKUP(E1415,'Supply Log'!$E$6:$T$277,12,FALSE)</f>
        <v>#N/A</v>
      </c>
      <c r="R1415" s="78" t="e">
        <f t="shared" si="189"/>
        <v>#N/A</v>
      </c>
      <c r="S1415" s="65"/>
      <c r="T1415" s="79" t="e">
        <f t="shared" si="190"/>
        <v>#N/A</v>
      </c>
      <c r="U1415" s="80" t="e">
        <f t="shared" si="191"/>
        <v>#N/A</v>
      </c>
      <c r="V1415" s="81" t="str">
        <f t="shared" si="192"/>
        <v/>
      </c>
      <c r="W1415" s="69" t="e">
        <f>VLOOKUP(F1415,'Input Log'!$E$6:$V$50000,18,FALSE)</f>
        <v>#N/A</v>
      </c>
      <c r="X1415" s="64" t="e">
        <f>VLOOKUP(E1415,'Supply Log'!$Z$6:$AB$699,2,FALSE)</f>
        <v>#N/A</v>
      </c>
      <c r="Y1415" s="64" t="e">
        <f>VLOOKUP(E1415,'Supply Log'!$E$6:$X$618,20,FALSE)</f>
        <v>#N/A</v>
      </c>
      <c r="Z1415" s="64"/>
      <c r="AA1415" s="64"/>
    </row>
    <row r="1416" spans="1:27" ht="15.75" customHeight="1">
      <c r="A1416" s="67" t="str">
        <f t="shared" si="185"/>
        <v/>
      </c>
      <c r="B1416" s="65">
        <f t="shared" si="187"/>
        <v>1328</v>
      </c>
      <c r="C1416" s="68" t="str">
        <f t="shared" si="186"/>
        <v/>
      </c>
      <c r="D1416" s="69"/>
      <c r="E1416" s="66"/>
      <c r="F1416" s="66"/>
      <c r="G1416" s="65" t="e">
        <f>VLOOKUP(E1416,'Supply Log'!$E$6:$T$999,2,FALSE)</f>
        <v>#N/A</v>
      </c>
      <c r="H1416" s="65" t="e">
        <f>VLOOKUP(E1416,'Supply Log'!$E$6:$T$999,3,FALSE)</f>
        <v>#N/A</v>
      </c>
      <c r="I1416" s="77"/>
      <c r="J1416" s="65" t="e">
        <f>VLOOKUP(E1416,'Supply Log'!$E$6:$T$277,5,FALSE)</f>
        <v>#N/A</v>
      </c>
      <c r="K1416" s="65" t="e">
        <f>VLOOKUP(E1416,'Supply Log'!$E$6:$T$277,6,FALSE)</f>
        <v>#N/A</v>
      </c>
      <c r="L1416" s="65" t="e">
        <f>VLOOKUP(E1416,'Supply Log'!$E$6:$T$277,7,FALSE)</f>
        <v>#N/A</v>
      </c>
      <c r="M1416" s="65" t="e">
        <f>VLOOKUP(E1416,'Supply Log'!$E$6:$T$277,8,FALSE)</f>
        <v>#N/A</v>
      </c>
      <c r="N1416" s="65" t="e">
        <f>VLOOKUP(E1416,'Supply Log'!$E$6:$T$277,9,FALSE)</f>
        <v>#N/A</v>
      </c>
      <c r="O1416" s="65" t="e">
        <f>VLOOKUP(E1416,'Supply Log'!$E$6:$T$277,10,FALSE)</f>
        <v>#N/A</v>
      </c>
      <c r="P1416" s="29" t="e">
        <f t="shared" si="188"/>
        <v>#N/A</v>
      </c>
      <c r="Q1416" s="65" t="e">
        <f>VLOOKUP(E1416,'Supply Log'!$E$6:$T$277,12,FALSE)</f>
        <v>#N/A</v>
      </c>
      <c r="R1416" s="78" t="e">
        <f t="shared" si="189"/>
        <v>#N/A</v>
      </c>
      <c r="S1416" s="65"/>
      <c r="T1416" s="79" t="e">
        <f t="shared" si="190"/>
        <v>#N/A</v>
      </c>
      <c r="U1416" s="80" t="e">
        <f t="shared" si="191"/>
        <v>#N/A</v>
      </c>
      <c r="V1416" s="81" t="str">
        <f t="shared" si="192"/>
        <v/>
      </c>
      <c r="W1416" s="69" t="e">
        <f>VLOOKUP(F1416,'Input Log'!$E$6:$V$50000,18,FALSE)</f>
        <v>#N/A</v>
      </c>
      <c r="X1416" s="64" t="e">
        <f>VLOOKUP(E1416,'Supply Log'!$Z$6:$AB$699,2,FALSE)</f>
        <v>#N/A</v>
      </c>
      <c r="Y1416" s="64" t="e">
        <f>VLOOKUP(E1416,'Supply Log'!$E$6:$X$618,20,FALSE)</f>
        <v>#N/A</v>
      </c>
      <c r="Z1416" s="64"/>
      <c r="AA1416" s="64"/>
    </row>
    <row r="1417" spans="1:27" ht="15.75" customHeight="1">
      <c r="A1417" s="67" t="str">
        <f t="shared" si="185"/>
        <v/>
      </c>
      <c r="B1417" s="65">
        <f t="shared" si="187"/>
        <v>1329</v>
      </c>
      <c r="C1417" s="68" t="str">
        <f t="shared" si="186"/>
        <v/>
      </c>
      <c r="D1417" s="69"/>
      <c r="E1417" s="66"/>
      <c r="F1417" s="66"/>
      <c r="G1417" s="65" t="e">
        <f>VLOOKUP(E1417,'Supply Log'!$E$6:$T$999,2,FALSE)</f>
        <v>#N/A</v>
      </c>
      <c r="H1417" s="65" t="e">
        <f>VLOOKUP(E1417,'Supply Log'!$E$6:$T$999,3,FALSE)</f>
        <v>#N/A</v>
      </c>
      <c r="I1417" s="77"/>
      <c r="J1417" s="65" t="e">
        <f>VLOOKUP(E1417,'Supply Log'!$E$6:$T$277,5,FALSE)</f>
        <v>#N/A</v>
      </c>
      <c r="K1417" s="65" t="e">
        <f>VLOOKUP(E1417,'Supply Log'!$E$6:$T$277,6,FALSE)</f>
        <v>#N/A</v>
      </c>
      <c r="L1417" s="65" t="e">
        <f>VLOOKUP(E1417,'Supply Log'!$E$6:$T$277,7,FALSE)</f>
        <v>#N/A</v>
      </c>
      <c r="M1417" s="65" t="e">
        <f>VLOOKUP(E1417,'Supply Log'!$E$6:$T$277,8,FALSE)</f>
        <v>#N/A</v>
      </c>
      <c r="N1417" s="65" t="e">
        <f>VLOOKUP(E1417,'Supply Log'!$E$6:$T$277,9,FALSE)</f>
        <v>#N/A</v>
      </c>
      <c r="O1417" s="65" t="e">
        <f>VLOOKUP(E1417,'Supply Log'!$E$6:$T$277,10,FALSE)</f>
        <v>#N/A</v>
      </c>
      <c r="P1417" s="29" t="e">
        <f t="shared" si="188"/>
        <v>#N/A</v>
      </c>
      <c r="Q1417" s="65" t="e">
        <f>VLOOKUP(E1417,'Supply Log'!$E$6:$T$277,12,FALSE)</f>
        <v>#N/A</v>
      </c>
      <c r="R1417" s="78" t="e">
        <f t="shared" si="189"/>
        <v>#N/A</v>
      </c>
      <c r="S1417" s="65"/>
      <c r="T1417" s="79" t="e">
        <f t="shared" si="190"/>
        <v>#N/A</v>
      </c>
      <c r="U1417" s="80" t="e">
        <f t="shared" si="191"/>
        <v>#N/A</v>
      </c>
      <c r="V1417" s="81" t="str">
        <f t="shared" si="192"/>
        <v/>
      </c>
      <c r="W1417" s="69" t="e">
        <f>VLOOKUP(F1417,'Input Log'!$E$6:$V$50000,18,FALSE)</f>
        <v>#N/A</v>
      </c>
      <c r="X1417" s="64" t="e">
        <f>VLOOKUP(E1417,'Supply Log'!$Z$6:$AB$699,2,FALSE)</f>
        <v>#N/A</v>
      </c>
      <c r="Y1417" s="64" t="e">
        <f>VLOOKUP(E1417,'Supply Log'!$E$6:$X$618,20,FALSE)</f>
        <v>#N/A</v>
      </c>
      <c r="Z1417" s="64"/>
      <c r="AA1417" s="64"/>
    </row>
    <row r="1418" spans="1:27" ht="15.75" customHeight="1">
      <c r="A1418" s="67" t="str">
        <f t="shared" si="185"/>
        <v/>
      </c>
      <c r="B1418" s="65">
        <f t="shared" si="187"/>
        <v>1330</v>
      </c>
      <c r="C1418" s="68" t="str">
        <f t="shared" si="186"/>
        <v/>
      </c>
      <c r="D1418" s="69"/>
      <c r="E1418" s="66"/>
      <c r="F1418" s="66"/>
      <c r="G1418" s="65" t="e">
        <f>VLOOKUP(E1418,'Supply Log'!$E$6:$T$999,2,FALSE)</f>
        <v>#N/A</v>
      </c>
      <c r="H1418" s="65" t="e">
        <f>VLOOKUP(E1418,'Supply Log'!$E$6:$T$999,3,FALSE)</f>
        <v>#N/A</v>
      </c>
      <c r="I1418" s="77"/>
      <c r="J1418" s="65" t="e">
        <f>VLOOKUP(E1418,'Supply Log'!$E$6:$T$277,5,FALSE)</f>
        <v>#N/A</v>
      </c>
      <c r="K1418" s="65" t="e">
        <f>VLOOKUP(E1418,'Supply Log'!$E$6:$T$277,6,FALSE)</f>
        <v>#N/A</v>
      </c>
      <c r="L1418" s="65" t="e">
        <f>VLOOKUP(E1418,'Supply Log'!$E$6:$T$277,7,FALSE)</f>
        <v>#N/A</v>
      </c>
      <c r="M1418" s="65" t="e">
        <f>VLOOKUP(E1418,'Supply Log'!$E$6:$T$277,8,FALSE)</f>
        <v>#N/A</v>
      </c>
      <c r="N1418" s="65" t="e">
        <f>VLOOKUP(E1418,'Supply Log'!$E$6:$T$277,9,FALSE)</f>
        <v>#N/A</v>
      </c>
      <c r="O1418" s="65" t="e">
        <f>VLOOKUP(E1418,'Supply Log'!$E$6:$T$277,10,FALSE)</f>
        <v>#N/A</v>
      </c>
      <c r="P1418" s="29" t="e">
        <f t="shared" si="188"/>
        <v>#N/A</v>
      </c>
      <c r="Q1418" s="65" t="e">
        <f>VLOOKUP(E1418,'Supply Log'!$E$6:$T$277,12,FALSE)</f>
        <v>#N/A</v>
      </c>
      <c r="R1418" s="78" t="e">
        <f t="shared" si="189"/>
        <v>#N/A</v>
      </c>
      <c r="S1418" s="65"/>
      <c r="T1418" s="79" t="e">
        <f t="shared" si="190"/>
        <v>#N/A</v>
      </c>
      <c r="U1418" s="80" t="e">
        <f t="shared" si="191"/>
        <v>#N/A</v>
      </c>
      <c r="V1418" s="81" t="str">
        <f t="shared" si="192"/>
        <v/>
      </c>
      <c r="W1418" s="69" t="e">
        <f>VLOOKUP(F1418,'Input Log'!$E$6:$V$50000,18,FALSE)</f>
        <v>#N/A</v>
      </c>
      <c r="X1418" s="64" t="e">
        <f>VLOOKUP(E1418,'Supply Log'!$Z$6:$AB$699,2,FALSE)</f>
        <v>#N/A</v>
      </c>
      <c r="Y1418" s="64" t="e">
        <f>VLOOKUP(E1418,'Supply Log'!$E$6:$X$618,20,FALSE)</f>
        <v>#N/A</v>
      </c>
      <c r="Z1418" s="64"/>
      <c r="AA1418" s="64"/>
    </row>
    <row r="1419" spans="1:27" ht="15.75" customHeight="1">
      <c r="A1419" s="67" t="str">
        <f t="shared" si="185"/>
        <v/>
      </c>
      <c r="B1419" s="65">
        <f t="shared" si="187"/>
        <v>1331</v>
      </c>
      <c r="C1419" s="68" t="str">
        <f t="shared" si="186"/>
        <v/>
      </c>
      <c r="D1419" s="69"/>
      <c r="E1419" s="66"/>
      <c r="F1419" s="66"/>
      <c r="G1419" s="65" t="e">
        <f>VLOOKUP(E1419,'Supply Log'!$E$6:$T$999,2,FALSE)</f>
        <v>#N/A</v>
      </c>
      <c r="H1419" s="65" t="e">
        <f>VLOOKUP(E1419,'Supply Log'!$E$6:$T$999,3,FALSE)</f>
        <v>#N/A</v>
      </c>
      <c r="I1419" s="77"/>
      <c r="J1419" s="65" t="e">
        <f>VLOOKUP(E1419,'Supply Log'!$E$6:$T$277,5,FALSE)</f>
        <v>#N/A</v>
      </c>
      <c r="K1419" s="65" t="e">
        <f>VLOOKUP(E1419,'Supply Log'!$E$6:$T$277,6,FALSE)</f>
        <v>#N/A</v>
      </c>
      <c r="L1419" s="65" t="e">
        <f>VLOOKUP(E1419,'Supply Log'!$E$6:$T$277,7,FALSE)</f>
        <v>#N/A</v>
      </c>
      <c r="M1419" s="65" t="e">
        <f>VLOOKUP(E1419,'Supply Log'!$E$6:$T$277,8,FALSE)</f>
        <v>#N/A</v>
      </c>
      <c r="N1419" s="65" t="e">
        <f>VLOOKUP(E1419,'Supply Log'!$E$6:$T$277,9,FALSE)</f>
        <v>#N/A</v>
      </c>
      <c r="O1419" s="65" t="e">
        <f>VLOOKUP(E1419,'Supply Log'!$E$6:$T$277,10,FALSE)</f>
        <v>#N/A</v>
      </c>
      <c r="P1419" s="29" t="e">
        <f t="shared" si="188"/>
        <v>#N/A</v>
      </c>
      <c r="Q1419" s="65" t="e">
        <f>VLOOKUP(E1419,'Supply Log'!$E$6:$T$277,12,FALSE)</f>
        <v>#N/A</v>
      </c>
      <c r="R1419" s="78" t="e">
        <f t="shared" si="189"/>
        <v>#N/A</v>
      </c>
      <c r="S1419" s="65"/>
      <c r="T1419" s="79" t="e">
        <f t="shared" si="190"/>
        <v>#N/A</v>
      </c>
      <c r="U1419" s="80" t="e">
        <f t="shared" si="191"/>
        <v>#N/A</v>
      </c>
      <c r="V1419" s="81" t="str">
        <f t="shared" si="192"/>
        <v/>
      </c>
      <c r="W1419" s="69" t="e">
        <f>VLOOKUP(F1419,'Input Log'!$E$6:$V$50000,18,FALSE)</f>
        <v>#N/A</v>
      </c>
      <c r="X1419" s="64" t="e">
        <f>VLOOKUP(E1419,'Supply Log'!$Z$6:$AB$699,2,FALSE)</f>
        <v>#N/A</v>
      </c>
      <c r="Y1419" s="64" t="e">
        <f>VLOOKUP(E1419,'Supply Log'!$E$6:$X$618,20,FALSE)</f>
        <v>#N/A</v>
      </c>
      <c r="Z1419" s="64"/>
      <c r="AA1419" s="64"/>
    </row>
    <row r="1420" spans="1:27" ht="15.75" customHeight="1">
      <c r="A1420" s="67" t="str">
        <f t="shared" si="185"/>
        <v/>
      </c>
      <c r="B1420" s="65">
        <f t="shared" si="187"/>
        <v>1332</v>
      </c>
      <c r="C1420" s="68" t="str">
        <f t="shared" si="186"/>
        <v/>
      </c>
      <c r="D1420" s="69"/>
      <c r="E1420" s="66"/>
      <c r="F1420" s="66"/>
      <c r="G1420" s="65" t="e">
        <f>VLOOKUP(E1420,'Supply Log'!$E$6:$T$999,2,FALSE)</f>
        <v>#N/A</v>
      </c>
      <c r="H1420" s="65" t="e">
        <f>VLOOKUP(E1420,'Supply Log'!$E$6:$T$999,3,FALSE)</f>
        <v>#N/A</v>
      </c>
      <c r="I1420" s="77"/>
      <c r="J1420" s="65" t="e">
        <f>VLOOKUP(E1420,'Supply Log'!$E$6:$T$277,5,FALSE)</f>
        <v>#N/A</v>
      </c>
      <c r="K1420" s="65" t="e">
        <f>VLOOKUP(E1420,'Supply Log'!$E$6:$T$277,6,FALSE)</f>
        <v>#N/A</v>
      </c>
      <c r="L1420" s="65" t="e">
        <f>VLOOKUP(E1420,'Supply Log'!$E$6:$T$277,7,FALSE)</f>
        <v>#N/A</v>
      </c>
      <c r="M1420" s="65" t="e">
        <f>VLOOKUP(E1420,'Supply Log'!$E$6:$T$277,8,FALSE)</f>
        <v>#N/A</v>
      </c>
      <c r="N1420" s="65" t="e">
        <f>VLOOKUP(E1420,'Supply Log'!$E$6:$T$277,9,FALSE)</f>
        <v>#N/A</v>
      </c>
      <c r="O1420" s="65" t="e">
        <f>VLOOKUP(E1420,'Supply Log'!$E$6:$T$277,10,FALSE)</f>
        <v>#N/A</v>
      </c>
      <c r="P1420" s="29" t="e">
        <f t="shared" si="188"/>
        <v>#N/A</v>
      </c>
      <c r="Q1420" s="65" t="e">
        <f>VLOOKUP(E1420,'Supply Log'!$E$6:$T$277,12,FALSE)</f>
        <v>#N/A</v>
      </c>
      <c r="R1420" s="78" t="e">
        <f t="shared" si="189"/>
        <v>#N/A</v>
      </c>
      <c r="S1420" s="65"/>
      <c r="T1420" s="79" t="e">
        <f t="shared" si="190"/>
        <v>#N/A</v>
      </c>
      <c r="U1420" s="80" t="e">
        <f t="shared" si="191"/>
        <v>#N/A</v>
      </c>
      <c r="V1420" s="81" t="str">
        <f t="shared" si="192"/>
        <v/>
      </c>
      <c r="W1420" s="69" t="e">
        <f>VLOOKUP(F1420,'Input Log'!$E$6:$V$50000,18,FALSE)</f>
        <v>#N/A</v>
      </c>
      <c r="X1420" s="64" t="e">
        <f>VLOOKUP(E1420,'Supply Log'!$Z$6:$AB$699,2,FALSE)</f>
        <v>#N/A</v>
      </c>
      <c r="Y1420" s="64" t="e">
        <f>VLOOKUP(E1420,'Supply Log'!$E$6:$X$618,20,FALSE)</f>
        <v>#N/A</v>
      </c>
      <c r="Z1420" s="64"/>
      <c r="AA1420" s="64"/>
    </row>
    <row r="1421" spans="1:27" ht="15.75" customHeight="1">
      <c r="A1421" s="67" t="str">
        <f t="shared" si="185"/>
        <v/>
      </c>
      <c r="B1421" s="65">
        <f t="shared" si="187"/>
        <v>1333</v>
      </c>
      <c r="C1421" s="68" t="str">
        <f t="shared" si="186"/>
        <v/>
      </c>
      <c r="D1421" s="69"/>
      <c r="E1421" s="66"/>
      <c r="F1421" s="66"/>
      <c r="G1421" s="65" t="e">
        <f>VLOOKUP(E1421,'Supply Log'!$E$6:$T$999,2,FALSE)</f>
        <v>#N/A</v>
      </c>
      <c r="H1421" s="65" t="e">
        <f>VLOOKUP(E1421,'Supply Log'!$E$6:$T$999,3,FALSE)</f>
        <v>#N/A</v>
      </c>
      <c r="I1421" s="77"/>
      <c r="J1421" s="65" t="e">
        <f>VLOOKUP(E1421,'Supply Log'!$E$6:$T$277,5,FALSE)</f>
        <v>#N/A</v>
      </c>
      <c r="K1421" s="65" t="e">
        <f>VLOOKUP(E1421,'Supply Log'!$E$6:$T$277,6,FALSE)</f>
        <v>#N/A</v>
      </c>
      <c r="L1421" s="65" t="e">
        <f>VLOOKUP(E1421,'Supply Log'!$E$6:$T$277,7,FALSE)</f>
        <v>#N/A</v>
      </c>
      <c r="M1421" s="65" t="e">
        <f>VLOOKUP(E1421,'Supply Log'!$E$6:$T$277,8,FALSE)</f>
        <v>#N/A</v>
      </c>
      <c r="N1421" s="65" t="e">
        <f>VLOOKUP(E1421,'Supply Log'!$E$6:$T$277,9,FALSE)</f>
        <v>#N/A</v>
      </c>
      <c r="O1421" s="65" t="e">
        <f>VLOOKUP(E1421,'Supply Log'!$E$6:$T$277,10,FALSE)</f>
        <v>#N/A</v>
      </c>
      <c r="P1421" s="29" t="e">
        <f t="shared" si="188"/>
        <v>#N/A</v>
      </c>
      <c r="Q1421" s="65" t="e">
        <f>VLOOKUP(E1421,'Supply Log'!$E$6:$T$277,12,FALSE)</f>
        <v>#N/A</v>
      </c>
      <c r="R1421" s="78" t="e">
        <f t="shared" si="189"/>
        <v>#N/A</v>
      </c>
      <c r="S1421" s="65"/>
      <c r="T1421" s="79" t="e">
        <f t="shared" si="190"/>
        <v>#N/A</v>
      </c>
      <c r="U1421" s="80" t="e">
        <f t="shared" si="191"/>
        <v>#N/A</v>
      </c>
      <c r="V1421" s="81" t="str">
        <f t="shared" si="192"/>
        <v/>
      </c>
      <c r="W1421" s="69" t="e">
        <f>VLOOKUP(F1421,'Input Log'!$E$6:$V$50000,18,FALSE)</f>
        <v>#N/A</v>
      </c>
      <c r="X1421" s="64" t="e">
        <f>VLOOKUP(E1421,'Supply Log'!$Z$6:$AB$699,2,FALSE)</f>
        <v>#N/A</v>
      </c>
      <c r="Y1421" s="64" t="e">
        <f>VLOOKUP(E1421,'Supply Log'!$E$6:$X$618,20,FALSE)</f>
        <v>#N/A</v>
      </c>
      <c r="Z1421" s="64"/>
      <c r="AA1421" s="64"/>
    </row>
    <row r="1422" spans="1:27" ht="15.75" customHeight="1">
      <c r="A1422" s="67" t="str">
        <f t="shared" si="185"/>
        <v/>
      </c>
      <c r="B1422" s="65">
        <f t="shared" si="187"/>
        <v>1334</v>
      </c>
      <c r="C1422" s="68" t="str">
        <f t="shared" si="186"/>
        <v/>
      </c>
      <c r="D1422" s="69"/>
      <c r="E1422" s="66"/>
      <c r="F1422" s="66"/>
      <c r="G1422" s="65" t="e">
        <f>VLOOKUP(E1422,'Supply Log'!$E$6:$T$999,2,FALSE)</f>
        <v>#N/A</v>
      </c>
      <c r="H1422" s="65" t="e">
        <f>VLOOKUP(E1422,'Supply Log'!$E$6:$T$999,3,FALSE)</f>
        <v>#N/A</v>
      </c>
      <c r="I1422" s="77"/>
      <c r="J1422" s="65" t="e">
        <f>VLOOKUP(E1422,'Supply Log'!$E$6:$T$277,5,FALSE)</f>
        <v>#N/A</v>
      </c>
      <c r="K1422" s="65" t="e">
        <f>VLOOKUP(E1422,'Supply Log'!$E$6:$T$277,6,FALSE)</f>
        <v>#N/A</v>
      </c>
      <c r="L1422" s="65" t="e">
        <f>VLOOKUP(E1422,'Supply Log'!$E$6:$T$277,7,FALSE)</f>
        <v>#N/A</v>
      </c>
      <c r="M1422" s="65" t="e">
        <f>VLOOKUP(E1422,'Supply Log'!$E$6:$T$277,8,FALSE)</f>
        <v>#N/A</v>
      </c>
      <c r="N1422" s="65" t="e">
        <f>VLOOKUP(E1422,'Supply Log'!$E$6:$T$277,9,FALSE)</f>
        <v>#N/A</v>
      </c>
      <c r="O1422" s="65" t="e">
        <f>VLOOKUP(E1422,'Supply Log'!$E$6:$T$277,10,FALSE)</f>
        <v>#N/A</v>
      </c>
      <c r="P1422" s="29" t="e">
        <f t="shared" si="188"/>
        <v>#N/A</v>
      </c>
      <c r="Q1422" s="65" t="e">
        <f>VLOOKUP(E1422,'Supply Log'!$E$6:$T$277,12,FALSE)</f>
        <v>#N/A</v>
      </c>
      <c r="R1422" s="78" t="e">
        <f t="shared" si="189"/>
        <v>#N/A</v>
      </c>
      <c r="S1422" s="65"/>
      <c r="T1422" s="79" t="e">
        <f t="shared" si="190"/>
        <v>#N/A</v>
      </c>
      <c r="U1422" s="80" t="e">
        <f t="shared" si="191"/>
        <v>#N/A</v>
      </c>
      <c r="V1422" s="81" t="str">
        <f t="shared" si="192"/>
        <v/>
      </c>
      <c r="W1422" s="69" t="e">
        <f>VLOOKUP(F1422,'Input Log'!$E$6:$V$50000,18,FALSE)</f>
        <v>#N/A</v>
      </c>
      <c r="X1422" s="64" t="e">
        <f>VLOOKUP(E1422,'Supply Log'!$Z$6:$AB$699,2,FALSE)</f>
        <v>#N/A</v>
      </c>
      <c r="Y1422" s="64" t="e">
        <f>VLOOKUP(E1422,'Supply Log'!$E$6:$X$618,20,FALSE)</f>
        <v>#N/A</v>
      </c>
      <c r="Z1422" s="64"/>
      <c r="AA1422" s="64"/>
    </row>
    <row r="1423" spans="1:27" ht="15.75" customHeight="1">
      <c r="A1423" s="67" t="str">
        <f t="shared" si="185"/>
        <v/>
      </c>
      <c r="B1423" s="65">
        <f t="shared" si="187"/>
        <v>1335</v>
      </c>
      <c r="C1423" s="68" t="str">
        <f t="shared" si="186"/>
        <v/>
      </c>
      <c r="D1423" s="69"/>
      <c r="E1423" s="66"/>
      <c r="F1423" s="66"/>
      <c r="G1423" s="65" t="e">
        <f>VLOOKUP(E1423,'Supply Log'!$E$6:$T$999,2,FALSE)</f>
        <v>#N/A</v>
      </c>
      <c r="H1423" s="65" t="e">
        <f>VLOOKUP(E1423,'Supply Log'!$E$6:$T$999,3,FALSE)</f>
        <v>#N/A</v>
      </c>
      <c r="I1423" s="77"/>
      <c r="J1423" s="65" t="e">
        <f>VLOOKUP(E1423,'Supply Log'!$E$6:$T$277,5,FALSE)</f>
        <v>#N/A</v>
      </c>
      <c r="K1423" s="65" t="e">
        <f>VLOOKUP(E1423,'Supply Log'!$E$6:$T$277,6,FALSE)</f>
        <v>#N/A</v>
      </c>
      <c r="L1423" s="65" t="e">
        <f>VLOOKUP(E1423,'Supply Log'!$E$6:$T$277,7,FALSE)</f>
        <v>#N/A</v>
      </c>
      <c r="M1423" s="65" t="e">
        <f>VLOOKUP(E1423,'Supply Log'!$E$6:$T$277,8,FALSE)</f>
        <v>#N/A</v>
      </c>
      <c r="N1423" s="65" t="e">
        <f>VLOOKUP(E1423,'Supply Log'!$E$6:$T$277,9,FALSE)</f>
        <v>#N/A</v>
      </c>
      <c r="O1423" s="65" t="e">
        <f>VLOOKUP(E1423,'Supply Log'!$E$6:$T$277,10,FALSE)</f>
        <v>#N/A</v>
      </c>
      <c r="P1423" s="29" t="e">
        <f t="shared" si="188"/>
        <v>#N/A</v>
      </c>
      <c r="Q1423" s="65" t="e">
        <f>VLOOKUP(E1423,'Supply Log'!$E$6:$T$277,12,FALSE)</f>
        <v>#N/A</v>
      </c>
      <c r="R1423" s="78" t="e">
        <f t="shared" si="189"/>
        <v>#N/A</v>
      </c>
      <c r="S1423" s="65"/>
      <c r="T1423" s="79" t="e">
        <f t="shared" si="190"/>
        <v>#N/A</v>
      </c>
      <c r="U1423" s="80" t="e">
        <f t="shared" si="191"/>
        <v>#N/A</v>
      </c>
      <c r="V1423" s="81" t="str">
        <f t="shared" si="192"/>
        <v/>
      </c>
      <c r="W1423" s="69" t="e">
        <f>VLOOKUP(F1423,'Input Log'!$E$6:$V$50000,18,FALSE)</f>
        <v>#N/A</v>
      </c>
      <c r="X1423" s="64" t="e">
        <f>VLOOKUP(E1423,'Supply Log'!$Z$6:$AB$699,2,FALSE)</f>
        <v>#N/A</v>
      </c>
      <c r="Y1423" s="64" t="e">
        <f>VLOOKUP(E1423,'Supply Log'!$E$6:$X$618,20,FALSE)</f>
        <v>#N/A</v>
      </c>
      <c r="Z1423" s="64"/>
      <c r="AA1423" s="64"/>
    </row>
    <row r="1424" spans="1:27" ht="15.75" customHeight="1">
      <c r="A1424" s="67" t="str">
        <f t="shared" si="185"/>
        <v/>
      </c>
      <c r="B1424" s="65">
        <f t="shared" si="187"/>
        <v>1336</v>
      </c>
      <c r="C1424" s="68" t="str">
        <f t="shared" si="186"/>
        <v/>
      </c>
      <c r="D1424" s="69"/>
      <c r="E1424" s="66"/>
      <c r="F1424" s="66"/>
      <c r="G1424" s="65" t="e">
        <f>VLOOKUP(E1424,'Supply Log'!$E$6:$T$999,2,FALSE)</f>
        <v>#N/A</v>
      </c>
      <c r="H1424" s="65" t="e">
        <f>VLOOKUP(E1424,'Supply Log'!$E$6:$T$999,3,FALSE)</f>
        <v>#N/A</v>
      </c>
      <c r="I1424" s="77"/>
      <c r="J1424" s="65" t="e">
        <f>VLOOKUP(E1424,'Supply Log'!$E$6:$T$277,5,FALSE)</f>
        <v>#N/A</v>
      </c>
      <c r="K1424" s="65" t="e">
        <f>VLOOKUP(E1424,'Supply Log'!$E$6:$T$277,6,FALSE)</f>
        <v>#N/A</v>
      </c>
      <c r="L1424" s="65" t="e">
        <f>VLOOKUP(E1424,'Supply Log'!$E$6:$T$277,7,FALSE)</f>
        <v>#N/A</v>
      </c>
      <c r="M1424" s="65" t="e">
        <f>VLOOKUP(E1424,'Supply Log'!$E$6:$T$277,8,FALSE)</f>
        <v>#N/A</v>
      </c>
      <c r="N1424" s="65" t="e">
        <f>VLOOKUP(E1424,'Supply Log'!$E$6:$T$277,9,FALSE)</f>
        <v>#N/A</v>
      </c>
      <c r="O1424" s="65" t="e">
        <f>VLOOKUP(E1424,'Supply Log'!$E$6:$T$277,10,FALSE)</f>
        <v>#N/A</v>
      </c>
      <c r="P1424" s="29" t="e">
        <f t="shared" si="188"/>
        <v>#N/A</v>
      </c>
      <c r="Q1424" s="65" t="e">
        <f>VLOOKUP(E1424,'Supply Log'!$E$6:$T$277,12,FALSE)</f>
        <v>#N/A</v>
      </c>
      <c r="R1424" s="78" t="e">
        <f t="shared" si="189"/>
        <v>#N/A</v>
      </c>
      <c r="S1424" s="65"/>
      <c r="T1424" s="79" t="e">
        <f t="shared" si="190"/>
        <v>#N/A</v>
      </c>
      <c r="U1424" s="80" t="e">
        <f t="shared" si="191"/>
        <v>#N/A</v>
      </c>
      <c r="V1424" s="81" t="str">
        <f t="shared" si="192"/>
        <v/>
      </c>
      <c r="W1424" s="69" t="e">
        <f>VLOOKUP(F1424,'Input Log'!$E$6:$V$50000,18,FALSE)</f>
        <v>#N/A</v>
      </c>
      <c r="X1424" s="64" t="e">
        <f>VLOOKUP(E1424,'Supply Log'!$Z$6:$AB$699,2,FALSE)</f>
        <v>#N/A</v>
      </c>
      <c r="Y1424" s="64" t="e">
        <f>VLOOKUP(E1424,'Supply Log'!$E$6:$X$618,20,FALSE)</f>
        <v>#N/A</v>
      </c>
      <c r="Z1424" s="64"/>
      <c r="AA1424" s="64"/>
    </row>
    <row r="1425" spans="1:27" ht="15.75" customHeight="1">
      <c r="A1425" s="67" t="str">
        <f t="shared" si="185"/>
        <v/>
      </c>
      <c r="B1425" s="65">
        <f t="shared" si="187"/>
        <v>1337</v>
      </c>
      <c r="C1425" s="68" t="str">
        <f t="shared" si="186"/>
        <v/>
      </c>
      <c r="D1425" s="69"/>
      <c r="E1425" s="66"/>
      <c r="F1425" s="66"/>
      <c r="G1425" s="65" t="e">
        <f>VLOOKUP(E1425,'Supply Log'!$E$6:$T$999,2,FALSE)</f>
        <v>#N/A</v>
      </c>
      <c r="H1425" s="65" t="e">
        <f>VLOOKUP(E1425,'Supply Log'!$E$6:$T$999,3,FALSE)</f>
        <v>#N/A</v>
      </c>
      <c r="I1425" s="77"/>
      <c r="J1425" s="65" t="e">
        <f>VLOOKUP(E1425,'Supply Log'!$E$6:$T$277,5,FALSE)</f>
        <v>#N/A</v>
      </c>
      <c r="K1425" s="65" t="e">
        <f>VLOOKUP(E1425,'Supply Log'!$E$6:$T$277,6,FALSE)</f>
        <v>#N/A</v>
      </c>
      <c r="L1425" s="65" t="e">
        <f>VLOOKUP(E1425,'Supply Log'!$E$6:$T$277,7,FALSE)</f>
        <v>#N/A</v>
      </c>
      <c r="M1425" s="65" t="e">
        <f>VLOOKUP(E1425,'Supply Log'!$E$6:$T$277,8,FALSE)</f>
        <v>#N/A</v>
      </c>
      <c r="N1425" s="65" t="e">
        <f>VLOOKUP(E1425,'Supply Log'!$E$6:$T$277,9,FALSE)</f>
        <v>#N/A</v>
      </c>
      <c r="O1425" s="65" t="e">
        <f>VLOOKUP(E1425,'Supply Log'!$E$6:$T$277,10,FALSE)</f>
        <v>#N/A</v>
      </c>
      <c r="P1425" s="29" t="e">
        <f t="shared" si="188"/>
        <v>#N/A</v>
      </c>
      <c r="Q1425" s="65" t="e">
        <f>VLOOKUP(E1425,'Supply Log'!$E$6:$T$277,12,FALSE)</f>
        <v>#N/A</v>
      </c>
      <c r="R1425" s="78" t="e">
        <f t="shared" si="189"/>
        <v>#N/A</v>
      </c>
      <c r="S1425" s="65"/>
      <c r="T1425" s="79" t="e">
        <f t="shared" si="190"/>
        <v>#N/A</v>
      </c>
      <c r="U1425" s="80" t="e">
        <f t="shared" si="191"/>
        <v>#N/A</v>
      </c>
      <c r="V1425" s="81" t="str">
        <f t="shared" si="192"/>
        <v/>
      </c>
      <c r="W1425" s="69" t="e">
        <f>VLOOKUP(F1425,'Input Log'!$E$6:$V$50000,18,FALSE)</f>
        <v>#N/A</v>
      </c>
      <c r="X1425" s="64" t="e">
        <f>VLOOKUP(E1425,'Supply Log'!$Z$6:$AB$699,2,FALSE)</f>
        <v>#N/A</v>
      </c>
      <c r="Y1425" s="64" t="e">
        <f>VLOOKUP(E1425,'Supply Log'!$E$6:$X$618,20,FALSE)</f>
        <v>#N/A</v>
      </c>
      <c r="Z1425" s="64"/>
      <c r="AA1425" s="64"/>
    </row>
    <row r="1426" spans="1:27" ht="15.75" customHeight="1">
      <c r="A1426" s="67" t="str">
        <f t="shared" si="185"/>
        <v/>
      </c>
      <c r="B1426" s="65">
        <f t="shared" si="187"/>
        <v>1338</v>
      </c>
      <c r="C1426" s="68" t="str">
        <f t="shared" si="186"/>
        <v/>
      </c>
      <c r="D1426" s="69"/>
      <c r="E1426" s="66"/>
      <c r="F1426" s="66"/>
      <c r="G1426" s="65" t="e">
        <f>VLOOKUP(E1426,'Supply Log'!$E$6:$T$999,2,FALSE)</f>
        <v>#N/A</v>
      </c>
      <c r="H1426" s="65" t="e">
        <f>VLOOKUP(E1426,'Supply Log'!$E$6:$T$999,3,FALSE)</f>
        <v>#N/A</v>
      </c>
      <c r="I1426" s="77"/>
      <c r="J1426" s="65" t="e">
        <f>VLOOKUP(E1426,'Supply Log'!$E$6:$T$277,5,FALSE)</f>
        <v>#N/A</v>
      </c>
      <c r="K1426" s="65" t="e">
        <f>VLOOKUP(E1426,'Supply Log'!$E$6:$T$277,6,FALSE)</f>
        <v>#N/A</v>
      </c>
      <c r="L1426" s="65" t="e">
        <f>VLOOKUP(E1426,'Supply Log'!$E$6:$T$277,7,FALSE)</f>
        <v>#N/A</v>
      </c>
      <c r="M1426" s="65" t="e">
        <f>VLOOKUP(E1426,'Supply Log'!$E$6:$T$277,8,FALSE)</f>
        <v>#N/A</v>
      </c>
      <c r="N1426" s="65" t="e">
        <f>VLOOKUP(E1426,'Supply Log'!$E$6:$T$277,9,FALSE)</f>
        <v>#N/A</v>
      </c>
      <c r="O1426" s="65" t="e">
        <f>VLOOKUP(E1426,'Supply Log'!$E$6:$T$277,10,FALSE)</f>
        <v>#N/A</v>
      </c>
      <c r="P1426" s="29" t="e">
        <f t="shared" si="188"/>
        <v>#N/A</v>
      </c>
      <c r="Q1426" s="65" t="e">
        <f>VLOOKUP(E1426,'Supply Log'!$E$6:$T$277,12,FALSE)</f>
        <v>#N/A</v>
      </c>
      <c r="R1426" s="78" t="e">
        <f t="shared" si="189"/>
        <v>#N/A</v>
      </c>
      <c r="S1426" s="65"/>
      <c r="T1426" s="79" t="e">
        <f t="shared" si="190"/>
        <v>#N/A</v>
      </c>
      <c r="U1426" s="80" t="e">
        <f t="shared" si="191"/>
        <v>#N/A</v>
      </c>
      <c r="V1426" s="81" t="str">
        <f t="shared" si="192"/>
        <v/>
      </c>
      <c r="W1426" s="69" t="e">
        <f>VLOOKUP(F1426,'Input Log'!$E$6:$V$50000,18,FALSE)</f>
        <v>#N/A</v>
      </c>
      <c r="X1426" s="64" t="e">
        <f>VLOOKUP(E1426,'Supply Log'!$Z$6:$AB$699,2,FALSE)</f>
        <v>#N/A</v>
      </c>
      <c r="Y1426" s="64" t="e">
        <f>VLOOKUP(E1426,'Supply Log'!$E$6:$X$618,20,FALSE)</f>
        <v>#N/A</v>
      </c>
      <c r="Z1426" s="64"/>
      <c r="AA1426" s="64"/>
    </row>
    <row r="1427" spans="1:27" ht="15.75" customHeight="1">
      <c r="A1427" s="67" t="str">
        <f t="shared" si="185"/>
        <v/>
      </c>
      <c r="B1427" s="65">
        <f t="shared" si="187"/>
        <v>1339</v>
      </c>
      <c r="C1427" s="68" t="str">
        <f t="shared" si="186"/>
        <v/>
      </c>
      <c r="D1427" s="69"/>
      <c r="E1427" s="66"/>
      <c r="F1427" s="66"/>
      <c r="G1427" s="65" t="e">
        <f>VLOOKUP(E1427,'Supply Log'!$E$6:$T$999,2,FALSE)</f>
        <v>#N/A</v>
      </c>
      <c r="H1427" s="65" t="e">
        <f>VLOOKUP(E1427,'Supply Log'!$E$6:$T$999,3,FALSE)</f>
        <v>#N/A</v>
      </c>
      <c r="I1427" s="77"/>
      <c r="J1427" s="65" t="e">
        <f>VLOOKUP(E1427,'Supply Log'!$E$6:$T$277,5,FALSE)</f>
        <v>#N/A</v>
      </c>
      <c r="K1427" s="65" t="e">
        <f>VLOOKUP(E1427,'Supply Log'!$E$6:$T$277,6,FALSE)</f>
        <v>#N/A</v>
      </c>
      <c r="L1427" s="65" t="e">
        <f>VLOOKUP(E1427,'Supply Log'!$E$6:$T$277,7,FALSE)</f>
        <v>#N/A</v>
      </c>
      <c r="M1427" s="65" t="e">
        <f>VLOOKUP(E1427,'Supply Log'!$E$6:$T$277,8,FALSE)</f>
        <v>#N/A</v>
      </c>
      <c r="N1427" s="65" t="e">
        <f>VLOOKUP(E1427,'Supply Log'!$E$6:$T$277,9,FALSE)</f>
        <v>#N/A</v>
      </c>
      <c r="O1427" s="65" t="e">
        <f>VLOOKUP(E1427,'Supply Log'!$E$6:$T$277,10,FALSE)</f>
        <v>#N/A</v>
      </c>
      <c r="P1427" s="29" t="e">
        <f t="shared" si="188"/>
        <v>#N/A</v>
      </c>
      <c r="Q1427" s="65" t="e">
        <f>VLOOKUP(E1427,'Supply Log'!$E$6:$T$277,12,FALSE)</f>
        <v>#N/A</v>
      </c>
      <c r="R1427" s="78" t="e">
        <f t="shared" si="189"/>
        <v>#N/A</v>
      </c>
      <c r="S1427" s="65"/>
      <c r="T1427" s="79" t="e">
        <f t="shared" si="190"/>
        <v>#N/A</v>
      </c>
      <c r="U1427" s="80" t="e">
        <f t="shared" si="191"/>
        <v>#N/A</v>
      </c>
      <c r="V1427" s="81" t="str">
        <f t="shared" si="192"/>
        <v/>
      </c>
      <c r="W1427" s="69" t="e">
        <f>VLOOKUP(F1427,'Input Log'!$E$6:$V$50000,18,FALSE)</f>
        <v>#N/A</v>
      </c>
      <c r="X1427" s="64" t="e">
        <f>VLOOKUP(E1427,'Supply Log'!$Z$6:$AB$699,2,FALSE)</f>
        <v>#N/A</v>
      </c>
      <c r="Y1427" s="64" t="e">
        <f>VLOOKUP(E1427,'Supply Log'!$E$6:$X$618,20,FALSE)</f>
        <v>#N/A</v>
      </c>
      <c r="Z1427" s="64"/>
      <c r="AA1427" s="64"/>
    </row>
    <row r="1428" spans="1:27" ht="15.75" customHeight="1">
      <c r="A1428" s="67" t="str">
        <f t="shared" si="185"/>
        <v/>
      </c>
      <c r="B1428" s="65">
        <f t="shared" si="187"/>
        <v>1340</v>
      </c>
      <c r="C1428" s="68" t="str">
        <f t="shared" si="186"/>
        <v/>
      </c>
      <c r="D1428" s="69"/>
      <c r="E1428" s="66"/>
      <c r="F1428" s="66"/>
      <c r="G1428" s="65" t="e">
        <f>VLOOKUP(E1428,'Supply Log'!$E$6:$T$999,2,FALSE)</f>
        <v>#N/A</v>
      </c>
      <c r="H1428" s="65" t="e">
        <f>VLOOKUP(E1428,'Supply Log'!$E$6:$T$999,3,FALSE)</f>
        <v>#N/A</v>
      </c>
      <c r="I1428" s="77"/>
      <c r="J1428" s="65" t="e">
        <f>VLOOKUP(E1428,'Supply Log'!$E$6:$T$277,5,FALSE)</f>
        <v>#N/A</v>
      </c>
      <c r="K1428" s="65" t="e">
        <f>VLOOKUP(E1428,'Supply Log'!$E$6:$T$277,6,FALSE)</f>
        <v>#N/A</v>
      </c>
      <c r="L1428" s="65" t="e">
        <f>VLOOKUP(E1428,'Supply Log'!$E$6:$T$277,7,FALSE)</f>
        <v>#N/A</v>
      </c>
      <c r="M1428" s="65" t="e">
        <f>VLOOKUP(E1428,'Supply Log'!$E$6:$T$277,8,FALSE)</f>
        <v>#N/A</v>
      </c>
      <c r="N1428" s="65" t="e">
        <f>VLOOKUP(E1428,'Supply Log'!$E$6:$T$277,9,FALSE)</f>
        <v>#N/A</v>
      </c>
      <c r="O1428" s="65" t="e">
        <f>VLOOKUP(E1428,'Supply Log'!$E$6:$T$277,10,FALSE)</f>
        <v>#N/A</v>
      </c>
      <c r="P1428" s="29" t="e">
        <f t="shared" si="188"/>
        <v>#N/A</v>
      </c>
      <c r="Q1428" s="65" t="e">
        <f>VLOOKUP(E1428,'Supply Log'!$E$6:$T$277,12,FALSE)</f>
        <v>#N/A</v>
      </c>
      <c r="R1428" s="78" t="e">
        <f t="shared" si="189"/>
        <v>#N/A</v>
      </c>
      <c r="S1428" s="65"/>
      <c r="T1428" s="79" t="e">
        <f t="shared" si="190"/>
        <v>#N/A</v>
      </c>
      <c r="U1428" s="80" t="e">
        <f t="shared" si="191"/>
        <v>#N/A</v>
      </c>
      <c r="V1428" s="81" t="str">
        <f t="shared" si="192"/>
        <v/>
      </c>
      <c r="W1428" s="69" t="e">
        <f>VLOOKUP(F1428,'Input Log'!$E$6:$V$50000,18,FALSE)</f>
        <v>#N/A</v>
      </c>
      <c r="X1428" s="64" t="e">
        <f>VLOOKUP(E1428,'Supply Log'!$Z$6:$AB$699,2,FALSE)</f>
        <v>#N/A</v>
      </c>
      <c r="Y1428" s="64" t="e">
        <f>VLOOKUP(E1428,'Supply Log'!$E$6:$X$618,20,FALSE)</f>
        <v>#N/A</v>
      </c>
      <c r="Z1428" s="64"/>
      <c r="AA1428" s="64"/>
    </row>
    <row r="1429" spans="1:27" ht="15.75" customHeight="1">
      <c r="A1429" s="67" t="str">
        <f t="shared" si="185"/>
        <v/>
      </c>
      <c r="B1429" s="65">
        <f t="shared" si="187"/>
        <v>1341</v>
      </c>
      <c r="C1429" s="68" t="str">
        <f t="shared" si="186"/>
        <v/>
      </c>
      <c r="D1429" s="69"/>
      <c r="E1429" s="66"/>
      <c r="F1429" s="66"/>
      <c r="G1429" s="65" t="e">
        <f>VLOOKUP(E1429,'Supply Log'!$E$6:$T$999,2,FALSE)</f>
        <v>#N/A</v>
      </c>
      <c r="H1429" s="65" t="e">
        <f>VLOOKUP(E1429,'Supply Log'!$E$6:$T$999,3,FALSE)</f>
        <v>#N/A</v>
      </c>
      <c r="I1429" s="77"/>
      <c r="J1429" s="65" t="e">
        <f>VLOOKUP(E1429,'Supply Log'!$E$6:$T$277,5,FALSE)</f>
        <v>#N/A</v>
      </c>
      <c r="K1429" s="65" t="e">
        <f>VLOOKUP(E1429,'Supply Log'!$E$6:$T$277,6,FALSE)</f>
        <v>#N/A</v>
      </c>
      <c r="L1429" s="65" t="e">
        <f>VLOOKUP(E1429,'Supply Log'!$E$6:$T$277,7,FALSE)</f>
        <v>#N/A</v>
      </c>
      <c r="M1429" s="65" t="e">
        <f>VLOOKUP(E1429,'Supply Log'!$E$6:$T$277,8,FALSE)</f>
        <v>#N/A</v>
      </c>
      <c r="N1429" s="65" t="e">
        <f>VLOOKUP(E1429,'Supply Log'!$E$6:$T$277,9,FALSE)</f>
        <v>#N/A</v>
      </c>
      <c r="O1429" s="65" t="e">
        <f>VLOOKUP(E1429,'Supply Log'!$E$6:$T$277,10,FALSE)</f>
        <v>#N/A</v>
      </c>
      <c r="P1429" s="29" t="e">
        <f t="shared" si="188"/>
        <v>#N/A</v>
      </c>
      <c r="Q1429" s="65" t="e">
        <f>VLOOKUP(E1429,'Supply Log'!$E$6:$T$277,12,FALSE)</f>
        <v>#N/A</v>
      </c>
      <c r="R1429" s="78" t="e">
        <f t="shared" si="189"/>
        <v>#N/A</v>
      </c>
      <c r="S1429" s="65"/>
      <c r="T1429" s="79" t="e">
        <f t="shared" si="190"/>
        <v>#N/A</v>
      </c>
      <c r="U1429" s="80" t="e">
        <f t="shared" si="191"/>
        <v>#N/A</v>
      </c>
      <c r="V1429" s="81" t="str">
        <f t="shared" si="192"/>
        <v/>
      </c>
      <c r="W1429" s="69" t="e">
        <f>VLOOKUP(F1429,'Input Log'!$E$6:$V$50000,18,FALSE)</f>
        <v>#N/A</v>
      </c>
      <c r="X1429" s="64" t="e">
        <f>VLOOKUP(E1429,'Supply Log'!$Z$6:$AB$699,2,FALSE)</f>
        <v>#N/A</v>
      </c>
      <c r="Y1429" s="64" t="e">
        <f>VLOOKUP(E1429,'Supply Log'!$E$6:$X$618,20,FALSE)</f>
        <v>#N/A</v>
      </c>
      <c r="Z1429" s="64"/>
      <c r="AA1429" s="64"/>
    </row>
    <row r="1430" spans="1:27" ht="15.75" customHeight="1">
      <c r="A1430" s="67" t="str">
        <f t="shared" si="185"/>
        <v/>
      </c>
      <c r="B1430" s="65">
        <f t="shared" si="187"/>
        <v>1342</v>
      </c>
      <c r="C1430" s="68" t="str">
        <f t="shared" si="186"/>
        <v/>
      </c>
      <c r="D1430" s="69"/>
      <c r="E1430" s="66"/>
      <c r="F1430" s="66"/>
      <c r="G1430" s="65" t="e">
        <f>VLOOKUP(E1430,'Supply Log'!$E$6:$T$999,2,FALSE)</f>
        <v>#N/A</v>
      </c>
      <c r="H1430" s="65" t="e">
        <f>VLOOKUP(E1430,'Supply Log'!$E$6:$T$999,3,FALSE)</f>
        <v>#N/A</v>
      </c>
      <c r="I1430" s="77"/>
      <c r="J1430" s="65" t="e">
        <f>VLOOKUP(E1430,'Supply Log'!$E$6:$T$277,5,FALSE)</f>
        <v>#N/A</v>
      </c>
      <c r="K1430" s="65" t="e">
        <f>VLOOKUP(E1430,'Supply Log'!$E$6:$T$277,6,FALSE)</f>
        <v>#N/A</v>
      </c>
      <c r="L1430" s="65" t="e">
        <f>VLOOKUP(E1430,'Supply Log'!$E$6:$T$277,7,FALSE)</f>
        <v>#N/A</v>
      </c>
      <c r="M1430" s="65" t="e">
        <f>VLOOKUP(E1430,'Supply Log'!$E$6:$T$277,8,FALSE)</f>
        <v>#N/A</v>
      </c>
      <c r="N1430" s="65" t="e">
        <f>VLOOKUP(E1430,'Supply Log'!$E$6:$T$277,9,FALSE)</f>
        <v>#N/A</v>
      </c>
      <c r="O1430" s="65" t="e">
        <f>VLOOKUP(E1430,'Supply Log'!$E$6:$T$277,10,FALSE)</f>
        <v>#N/A</v>
      </c>
      <c r="P1430" s="29" t="e">
        <f t="shared" si="188"/>
        <v>#N/A</v>
      </c>
      <c r="Q1430" s="65" t="e">
        <f>VLOOKUP(E1430,'Supply Log'!$E$6:$T$277,12,FALSE)</f>
        <v>#N/A</v>
      </c>
      <c r="R1430" s="78" t="e">
        <f t="shared" si="189"/>
        <v>#N/A</v>
      </c>
      <c r="S1430" s="65"/>
      <c r="T1430" s="79" t="e">
        <f t="shared" si="190"/>
        <v>#N/A</v>
      </c>
      <c r="U1430" s="80" t="e">
        <f t="shared" si="191"/>
        <v>#N/A</v>
      </c>
      <c r="V1430" s="81" t="str">
        <f t="shared" si="192"/>
        <v/>
      </c>
      <c r="W1430" s="69" t="e">
        <f>VLOOKUP(F1430,'Input Log'!$E$6:$V$50000,18,FALSE)</f>
        <v>#N/A</v>
      </c>
      <c r="X1430" s="64" t="e">
        <f>VLOOKUP(E1430,'Supply Log'!$Z$6:$AB$699,2,FALSE)</f>
        <v>#N/A</v>
      </c>
      <c r="Y1430" s="64" t="e">
        <f>VLOOKUP(E1430,'Supply Log'!$E$6:$X$618,20,FALSE)</f>
        <v>#N/A</v>
      </c>
      <c r="Z1430" s="64"/>
      <c r="AA1430" s="64"/>
    </row>
    <row r="1431" spans="1:27" ht="15.75" customHeight="1">
      <c r="A1431" s="67" t="str">
        <f t="shared" si="185"/>
        <v/>
      </c>
      <c r="B1431" s="65">
        <f t="shared" si="187"/>
        <v>1343</v>
      </c>
      <c r="C1431" s="68" t="str">
        <f t="shared" si="186"/>
        <v/>
      </c>
      <c r="D1431" s="69"/>
      <c r="E1431" s="66"/>
      <c r="F1431" s="66"/>
      <c r="G1431" s="65" t="e">
        <f>VLOOKUP(E1431,'Supply Log'!$E$6:$T$999,2,FALSE)</f>
        <v>#N/A</v>
      </c>
      <c r="H1431" s="65" t="e">
        <f>VLOOKUP(E1431,'Supply Log'!$E$6:$T$999,3,FALSE)</f>
        <v>#N/A</v>
      </c>
      <c r="I1431" s="77"/>
      <c r="J1431" s="65" t="e">
        <f>VLOOKUP(E1431,'Supply Log'!$E$6:$T$277,5,FALSE)</f>
        <v>#N/A</v>
      </c>
      <c r="K1431" s="65" t="e">
        <f>VLOOKUP(E1431,'Supply Log'!$E$6:$T$277,6,FALSE)</f>
        <v>#N/A</v>
      </c>
      <c r="L1431" s="65" t="e">
        <f>VLOOKUP(E1431,'Supply Log'!$E$6:$T$277,7,FALSE)</f>
        <v>#N/A</v>
      </c>
      <c r="M1431" s="65" t="e">
        <f>VLOOKUP(E1431,'Supply Log'!$E$6:$T$277,8,FALSE)</f>
        <v>#N/A</v>
      </c>
      <c r="N1431" s="65" t="e">
        <f>VLOOKUP(E1431,'Supply Log'!$E$6:$T$277,9,FALSE)</f>
        <v>#N/A</v>
      </c>
      <c r="O1431" s="65" t="e">
        <f>VLOOKUP(E1431,'Supply Log'!$E$6:$T$277,10,FALSE)</f>
        <v>#N/A</v>
      </c>
      <c r="P1431" s="29" t="e">
        <f t="shared" si="188"/>
        <v>#N/A</v>
      </c>
      <c r="Q1431" s="65" t="e">
        <f>VLOOKUP(E1431,'Supply Log'!$E$6:$T$277,12,FALSE)</f>
        <v>#N/A</v>
      </c>
      <c r="R1431" s="78" t="e">
        <f t="shared" si="189"/>
        <v>#N/A</v>
      </c>
      <c r="S1431" s="65"/>
      <c r="T1431" s="79" t="e">
        <f t="shared" si="190"/>
        <v>#N/A</v>
      </c>
      <c r="U1431" s="80" t="e">
        <f t="shared" si="191"/>
        <v>#N/A</v>
      </c>
      <c r="V1431" s="81" t="str">
        <f t="shared" si="192"/>
        <v/>
      </c>
      <c r="W1431" s="69" t="e">
        <f>VLOOKUP(F1431,'Input Log'!$E$6:$V$50000,18,FALSE)</f>
        <v>#N/A</v>
      </c>
      <c r="X1431" s="64" t="e">
        <f>VLOOKUP(E1431,'Supply Log'!$Z$6:$AB$699,2,FALSE)</f>
        <v>#N/A</v>
      </c>
      <c r="Y1431" s="64" t="e">
        <f>VLOOKUP(E1431,'Supply Log'!$E$6:$X$618,20,FALSE)</f>
        <v>#N/A</v>
      </c>
      <c r="Z1431" s="64"/>
      <c r="AA1431" s="64"/>
    </row>
    <row r="1432" spans="1:27" ht="15.75" customHeight="1">
      <c r="A1432" s="67" t="str">
        <f t="shared" si="185"/>
        <v/>
      </c>
      <c r="B1432" s="65">
        <f t="shared" si="187"/>
        <v>1344</v>
      </c>
      <c r="C1432" s="68" t="str">
        <f t="shared" si="186"/>
        <v/>
      </c>
      <c r="D1432" s="69"/>
      <c r="E1432" s="66"/>
      <c r="F1432" s="66"/>
      <c r="G1432" s="65" t="e">
        <f>VLOOKUP(E1432,'Supply Log'!$E$6:$T$999,2,FALSE)</f>
        <v>#N/A</v>
      </c>
      <c r="H1432" s="65" t="e">
        <f>VLOOKUP(E1432,'Supply Log'!$E$6:$T$999,3,FALSE)</f>
        <v>#N/A</v>
      </c>
      <c r="I1432" s="77"/>
      <c r="J1432" s="65" t="e">
        <f>VLOOKUP(E1432,'Supply Log'!$E$6:$T$277,5,FALSE)</f>
        <v>#N/A</v>
      </c>
      <c r="K1432" s="65" t="e">
        <f>VLOOKUP(E1432,'Supply Log'!$E$6:$T$277,6,FALSE)</f>
        <v>#N/A</v>
      </c>
      <c r="L1432" s="65" t="e">
        <f>VLOOKUP(E1432,'Supply Log'!$E$6:$T$277,7,FALSE)</f>
        <v>#N/A</v>
      </c>
      <c r="M1432" s="65" t="e">
        <f>VLOOKUP(E1432,'Supply Log'!$E$6:$T$277,8,FALSE)</f>
        <v>#N/A</v>
      </c>
      <c r="N1432" s="65" t="e">
        <f>VLOOKUP(E1432,'Supply Log'!$E$6:$T$277,9,FALSE)</f>
        <v>#N/A</v>
      </c>
      <c r="O1432" s="65" t="e">
        <f>VLOOKUP(E1432,'Supply Log'!$E$6:$T$277,10,FALSE)</f>
        <v>#N/A</v>
      </c>
      <c r="P1432" s="29" t="e">
        <f t="shared" si="188"/>
        <v>#N/A</v>
      </c>
      <c r="Q1432" s="65" t="e">
        <f>VLOOKUP(E1432,'Supply Log'!$E$6:$T$277,12,FALSE)</f>
        <v>#N/A</v>
      </c>
      <c r="R1432" s="78" t="e">
        <f t="shared" si="189"/>
        <v>#N/A</v>
      </c>
      <c r="S1432" s="65"/>
      <c r="T1432" s="79" t="e">
        <f t="shared" si="190"/>
        <v>#N/A</v>
      </c>
      <c r="U1432" s="80" t="e">
        <f t="shared" si="191"/>
        <v>#N/A</v>
      </c>
      <c r="V1432" s="81" t="str">
        <f t="shared" si="192"/>
        <v/>
      </c>
      <c r="W1432" s="69" t="e">
        <f>VLOOKUP(F1432,'Input Log'!$E$6:$V$50000,18,FALSE)</f>
        <v>#N/A</v>
      </c>
      <c r="X1432" s="64" t="e">
        <f>VLOOKUP(E1432,'Supply Log'!$Z$6:$AB$699,2,FALSE)</f>
        <v>#N/A</v>
      </c>
      <c r="Y1432" s="64" t="e">
        <f>VLOOKUP(E1432,'Supply Log'!$E$6:$X$618,20,FALSE)</f>
        <v>#N/A</v>
      </c>
      <c r="Z1432" s="64"/>
      <c r="AA1432" s="64"/>
    </row>
    <row r="1433" spans="1:27" ht="15.75" customHeight="1">
      <c r="A1433" s="67" t="str">
        <f t="shared" si="185"/>
        <v/>
      </c>
      <c r="B1433" s="65">
        <f t="shared" si="187"/>
        <v>1345</v>
      </c>
      <c r="C1433" s="68" t="str">
        <f t="shared" si="186"/>
        <v/>
      </c>
      <c r="D1433" s="69"/>
      <c r="E1433" s="66"/>
      <c r="F1433" s="66"/>
      <c r="G1433" s="65" t="e">
        <f>VLOOKUP(E1433,'Supply Log'!$E$6:$T$999,2,FALSE)</f>
        <v>#N/A</v>
      </c>
      <c r="H1433" s="65" t="e">
        <f>VLOOKUP(E1433,'Supply Log'!$E$6:$T$999,3,FALSE)</f>
        <v>#N/A</v>
      </c>
      <c r="I1433" s="77"/>
      <c r="J1433" s="65" t="e">
        <f>VLOOKUP(E1433,'Supply Log'!$E$6:$T$277,5,FALSE)</f>
        <v>#N/A</v>
      </c>
      <c r="K1433" s="65" t="e">
        <f>VLOOKUP(E1433,'Supply Log'!$E$6:$T$277,6,FALSE)</f>
        <v>#N/A</v>
      </c>
      <c r="L1433" s="65" t="e">
        <f>VLOOKUP(E1433,'Supply Log'!$E$6:$T$277,7,FALSE)</f>
        <v>#N/A</v>
      </c>
      <c r="M1433" s="65" t="e">
        <f>VLOOKUP(E1433,'Supply Log'!$E$6:$T$277,8,FALSE)</f>
        <v>#N/A</v>
      </c>
      <c r="N1433" s="65" t="e">
        <f>VLOOKUP(E1433,'Supply Log'!$E$6:$T$277,9,FALSE)</f>
        <v>#N/A</v>
      </c>
      <c r="O1433" s="65" t="e">
        <f>VLOOKUP(E1433,'Supply Log'!$E$6:$T$277,10,FALSE)</f>
        <v>#N/A</v>
      </c>
      <c r="P1433" s="29" t="e">
        <f t="shared" si="188"/>
        <v>#N/A</v>
      </c>
      <c r="Q1433" s="65" t="e">
        <f>VLOOKUP(E1433,'Supply Log'!$E$6:$T$277,12,FALSE)</f>
        <v>#N/A</v>
      </c>
      <c r="R1433" s="78" t="e">
        <f t="shared" si="189"/>
        <v>#N/A</v>
      </c>
      <c r="S1433" s="65"/>
      <c r="T1433" s="79" t="e">
        <f t="shared" si="190"/>
        <v>#N/A</v>
      </c>
      <c r="U1433" s="80" t="e">
        <f t="shared" si="191"/>
        <v>#N/A</v>
      </c>
      <c r="V1433" s="81" t="str">
        <f t="shared" si="192"/>
        <v/>
      </c>
      <c r="W1433" s="69" t="e">
        <f>VLOOKUP(F1433,'Input Log'!$E$6:$V$50000,18,FALSE)</f>
        <v>#N/A</v>
      </c>
      <c r="X1433" s="64" t="e">
        <f>VLOOKUP(E1433,'Supply Log'!$Z$6:$AB$699,2,FALSE)</f>
        <v>#N/A</v>
      </c>
      <c r="Y1433" s="64" t="e">
        <f>VLOOKUP(E1433,'Supply Log'!$E$6:$X$618,20,FALSE)</f>
        <v>#N/A</v>
      </c>
      <c r="Z1433" s="64"/>
      <c r="AA1433" s="64"/>
    </row>
    <row r="1434" spans="1:27" ht="15.75" customHeight="1">
      <c r="A1434" s="67" t="str">
        <f t="shared" si="185"/>
        <v/>
      </c>
      <c r="B1434" s="65">
        <f t="shared" si="187"/>
        <v>1346</v>
      </c>
      <c r="C1434" s="68" t="str">
        <f t="shared" si="186"/>
        <v/>
      </c>
      <c r="D1434" s="69"/>
      <c r="E1434" s="66"/>
      <c r="F1434" s="66"/>
      <c r="G1434" s="65" t="e">
        <f>VLOOKUP(E1434,'Supply Log'!$E$6:$T$999,2,FALSE)</f>
        <v>#N/A</v>
      </c>
      <c r="H1434" s="65" t="e">
        <f>VLOOKUP(E1434,'Supply Log'!$E$6:$T$999,3,FALSE)</f>
        <v>#N/A</v>
      </c>
      <c r="I1434" s="77"/>
      <c r="J1434" s="65" t="e">
        <f>VLOOKUP(E1434,'Supply Log'!$E$6:$T$277,5,FALSE)</f>
        <v>#N/A</v>
      </c>
      <c r="K1434" s="65" t="e">
        <f>VLOOKUP(E1434,'Supply Log'!$E$6:$T$277,6,FALSE)</f>
        <v>#N/A</v>
      </c>
      <c r="L1434" s="65" t="e">
        <f>VLOOKUP(E1434,'Supply Log'!$E$6:$T$277,7,FALSE)</f>
        <v>#N/A</v>
      </c>
      <c r="M1434" s="65" t="e">
        <f>VLOOKUP(E1434,'Supply Log'!$E$6:$T$277,8,FALSE)</f>
        <v>#N/A</v>
      </c>
      <c r="N1434" s="65" t="e">
        <f>VLOOKUP(E1434,'Supply Log'!$E$6:$T$277,9,FALSE)</f>
        <v>#N/A</v>
      </c>
      <c r="O1434" s="65" t="e">
        <f>VLOOKUP(E1434,'Supply Log'!$E$6:$T$277,10,FALSE)</f>
        <v>#N/A</v>
      </c>
      <c r="P1434" s="29" t="e">
        <f t="shared" si="188"/>
        <v>#N/A</v>
      </c>
      <c r="Q1434" s="65" t="e">
        <f>VLOOKUP(E1434,'Supply Log'!$E$6:$T$277,12,FALSE)</f>
        <v>#N/A</v>
      </c>
      <c r="R1434" s="78" t="e">
        <f t="shared" si="189"/>
        <v>#N/A</v>
      </c>
      <c r="S1434" s="65"/>
      <c r="T1434" s="79" t="e">
        <f t="shared" si="190"/>
        <v>#N/A</v>
      </c>
      <c r="U1434" s="80" t="e">
        <f t="shared" si="191"/>
        <v>#N/A</v>
      </c>
      <c r="V1434" s="81" t="str">
        <f t="shared" si="192"/>
        <v/>
      </c>
      <c r="W1434" s="69" t="e">
        <f>VLOOKUP(F1434,'Input Log'!$E$6:$V$50000,18,FALSE)</f>
        <v>#N/A</v>
      </c>
      <c r="X1434" s="64" t="e">
        <f>VLOOKUP(E1434,'Supply Log'!$Z$6:$AB$699,2,FALSE)</f>
        <v>#N/A</v>
      </c>
      <c r="Y1434" s="64" t="e">
        <f>VLOOKUP(E1434,'Supply Log'!$E$6:$X$618,20,FALSE)</f>
        <v>#N/A</v>
      </c>
      <c r="Z1434" s="64"/>
      <c r="AA1434" s="64"/>
    </row>
    <row r="1435" spans="1:27" ht="15.75" customHeight="1">
      <c r="A1435" s="67" t="str">
        <f t="shared" si="185"/>
        <v/>
      </c>
      <c r="B1435" s="65">
        <f t="shared" si="187"/>
        <v>1347</v>
      </c>
      <c r="C1435" s="68" t="str">
        <f t="shared" si="186"/>
        <v/>
      </c>
      <c r="D1435" s="69"/>
      <c r="E1435" s="66"/>
      <c r="F1435" s="66"/>
      <c r="G1435" s="65" t="e">
        <f>VLOOKUP(E1435,'Supply Log'!$E$6:$T$999,2,FALSE)</f>
        <v>#N/A</v>
      </c>
      <c r="H1435" s="65" t="e">
        <f>VLOOKUP(E1435,'Supply Log'!$E$6:$T$999,3,FALSE)</f>
        <v>#N/A</v>
      </c>
      <c r="I1435" s="77"/>
      <c r="J1435" s="65" t="e">
        <f>VLOOKUP(E1435,'Supply Log'!$E$6:$T$277,5,FALSE)</f>
        <v>#N/A</v>
      </c>
      <c r="K1435" s="65" t="e">
        <f>VLOOKUP(E1435,'Supply Log'!$E$6:$T$277,6,FALSE)</f>
        <v>#N/A</v>
      </c>
      <c r="L1435" s="65" t="e">
        <f>VLOOKUP(E1435,'Supply Log'!$E$6:$T$277,7,FALSE)</f>
        <v>#N/A</v>
      </c>
      <c r="M1435" s="65" t="e">
        <f>VLOOKUP(E1435,'Supply Log'!$E$6:$T$277,8,FALSE)</f>
        <v>#N/A</v>
      </c>
      <c r="N1435" s="65" t="e">
        <f>VLOOKUP(E1435,'Supply Log'!$E$6:$T$277,9,FALSE)</f>
        <v>#N/A</v>
      </c>
      <c r="O1435" s="65" t="e">
        <f>VLOOKUP(E1435,'Supply Log'!$E$6:$T$277,10,FALSE)</f>
        <v>#N/A</v>
      </c>
      <c r="P1435" s="29" t="e">
        <f t="shared" si="188"/>
        <v>#N/A</v>
      </c>
      <c r="Q1435" s="65" t="e">
        <f>VLOOKUP(E1435,'Supply Log'!$E$6:$T$277,12,FALSE)</f>
        <v>#N/A</v>
      </c>
      <c r="R1435" s="78" t="e">
        <f t="shared" si="189"/>
        <v>#N/A</v>
      </c>
      <c r="S1435" s="65"/>
      <c r="T1435" s="79" t="e">
        <f t="shared" si="190"/>
        <v>#N/A</v>
      </c>
      <c r="U1435" s="80" t="e">
        <f t="shared" si="191"/>
        <v>#N/A</v>
      </c>
      <c r="V1435" s="81" t="str">
        <f t="shared" si="192"/>
        <v/>
      </c>
      <c r="W1435" s="69" t="e">
        <f>VLOOKUP(F1435,'Input Log'!$E$6:$V$50000,18,FALSE)</f>
        <v>#N/A</v>
      </c>
      <c r="X1435" s="64" t="e">
        <f>VLOOKUP(E1435,'Supply Log'!$Z$6:$AB$699,2,FALSE)</f>
        <v>#N/A</v>
      </c>
      <c r="Y1435" s="64" t="e">
        <f>VLOOKUP(E1435,'Supply Log'!$E$6:$X$618,20,FALSE)</f>
        <v>#N/A</v>
      </c>
      <c r="Z1435" s="64"/>
      <c r="AA1435" s="64"/>
    </row>
    <row r="1436" spans="1:27" ht="15.75" customHeight="1">
      <c r="A1436" s="67" t="str">
        <f t="shared" si="185"/>
        <v/>
      </c>
      <c r="B1436" s="65">
        <f t="shared" si="187"/>
        <v>1348</v>
      </c>
      <c r="C1436" s="68" t="str">
        <f t="shared" si="186"/>
        <v/>
      </c>
      <c r="D1436" s="69"/>
      <c r="E1436" s="66"/>
      <c r="F1436" s="66"/>
      <c r="G1436" s="65" t="e">
        <f>VLOOKUP(E1436,'Supply Log'!$E$6:$T$999,2,FALSE)</f>
        <v>#N/A</v>
      </c>
      <c r="H1436" s="65" t="e">
        <f>VLOOKUP(E1436,'Supply Log'!$E$6:$T$999,3,FALSE)</f>
        <v>#N/A</v>
      </c>
      <c r="I1436" s="77"/>
      <c r="J1436" s="65" t="e">
        <f>VLOOKUP(E1436,'Supply Log'!$E$6:$T$277,5,FALSE)</f>
        <v>#N/A</v>
      </c>
      <c r="K1436" s="65" t="e">
        <f>VLOOKUP(E1436,'Supply Log'!$E$6:$T$277,6,FALSE)</f>
        <v>#N/A</v>
      </c>
      <c r="L1436" s="65" t="e">
        <f>VLOOKUP(E1436,'Supply Log'!$E$6:$T$277,7,FALSE)</f>
        <v>#N/A</v>
      </c>
      <c r="M1436" s="65" t="e">
        <f>VLOOKUP(E1436,'Supply Log'!$E$6:$T$277,8,FALSE)</f>
        <v>#N/A</v>
      </c>
      <c r="N1436" s="65" t="e">
        <f>VLOOKUP(E1436,'Supply Log'!$E$6:$T$277,9,FALSE)</f>
        <v>#N/A</v>
      </c>
      <c r="O1436" s="65" t="e">
        <f>VLOOKUP(E1436,'Supply Log'!$E$6:$T$277,10,FALSE)</f>
        <v>#N/A</v>
      </c>
      <c r="P1436" s="29" t="e">
        <f t="shared" si="188"/>
        <v>#N/A</v>
      </c>
      <c r="Q1436" s="65" t="e">
        <f>VLOOKUP(E1436,'Supply Log'!$E$6:$T$277,12,FALSE)</f>
        <v>#N/A</v>
      </c>
      <c r="R1436" s="78" t="e">
        <f t="shared" si="189"/>
        <v>#N/A</v>
      </c>
      <c r="S1436" s="65"/>
      <c r="T1436" s="79" t="e">
        <f t="shared" si="190"/>
        <v>#N/A</v>
      </c>
      <c r="U1436" s="80" t="e">
        <f t="shared" si="191"/>
        <v>#N/A</v>
      </c>
      <c r="V1436" s="81" t="str">
        <f t="shared" si="192"/>
        <v/>
      </c>
      <c r="W1436" s="69" t="e">
        <f>VLOOKUP(F1436,'Input Log'!$E$6:$V$50000,18,FALSE)</f>
        <v>#N/A</v>
      </c>
      <c r="X1436" s="64" t="e">
        <f>VLOOKUP(E1436,'Supply Log'!$Z$6:$AB$699,2,FALSE)</f>
        <v>#N/A</v>
      </c>
      <c r="Y1436" s="64" t="e">
        <f>VLOOKUP(E1436,'Supply Log'!$E$6:$X$618,20,FALSE)</f>
        <v>#N/A</v>
      </c>
      <c r="Z1436" s="64"/>
      <c r="AA1436" s="64"/>
    </row>
    <row r="1437" spans="1:27" ht="15.75" customHeight="1">
      <c r="A1437" s="67" t="str">
        <f t="shared" si="185"/>
        <v/>
      </c>
      <c r="B1437" s="65">
        <f t="shared" si="187"/>
        <v>1349</v>
      </c>
      <c r="C1437" s="68" t="str">
        <f t="shared" si="186"/>
        <v/>
      </c>
      <c r="D1437" s="69"/>
      <c r="E1437" s="66"/>
      <c r="F1437" s="66"/>
      <c r="G1437" s="65" t="e">
        <f>VLOOKUP(E1437,'Supply Log'!$E$6:$T$999,2,FALSE)</f>
        <v>#N/A</v>
      </c>
      <c r="H1437" s="65" t="e">
        <f>VLOOKUP(E1437,'Supply Log'!$E$6:$T$999,3,FALSE)</f>
        <v>#N/A</v>
      </c>
      <c r="I1437" s="77"/>
      <c r="J1437" s="65" t="e">
        <f>VLOOKUP(E1437,'Supply Log'!$E$6:$T$277,5,FALSE)</f>
        <v>#N/A</v>
      </c>
      <c r="K1437" s="65" t="e">
        <f>VLOOKUP(E1437,'Supply Log'!$E$6:$T$277,6,FALSE)</f>
        <v>#N/A</v>
      </c>
      <c r="L1437" s="65" t="e">
        <f>VLOOKUP(E1437,'Supply Log'!$E$6:$T$277,7,FALSE)</f>
        <v>#N/A</v>
      </c>
      <c r="M1437" s="65" t="e">
        <f>VLOOKUP(E1437,'Supply Log'!$E$6:$T$277,8,FALSE)</f>
        <v>#N/A</v>
      </c>
      <c r="N1437" s="65" t="e">
        <f>VLOOKUP(E1437,'Supply Log'!$E$6:$T$277,9,FALSE)</f>
        <v>#N/A</v>
      </c>
      <c r="O1437" s="65" t="e">
        <f>VLOOKUP(E1437,'Supply Log'!$E$6:$T$277,10,FALSE)</f>
        <v>#N/A</v>
      </c>
      <c r="P1437" s="29" t="e">
        <f t="shared" si="188"/>
        <v>#N/A</v>
      </c>
      <c r="Q1437" s="65" t="e">
        <f>VLOOKUP(E1437,'Supply Log'!$E$6:$T$277,12,FALSE)</f>
        <v>#N/A</v>
      </c>
      <c r="R1437" s="78" t="e">
        <f t="shared" si="189"/>
        <v>#N/A</v>
      </c>
      <c r="S1437" s="65"/>
      <c r="T1437" s="79" t="e">
        <f t="shared" si="190"/>
        <v>#N/A</v>
      </c>
      <c r="U1437" s="80" t="e">
        <f t="shared" si="191"/>
        <v>#N/A</v>
      </c>
      <c r="V1437" s="81" t="str">
        <f t="shared" si="192"/>
        <v/>
      </c>
      <c r="W1437" s="69" t="e">
        <f>VLOOKUP(F1437,'Input Log'!$E$6:$V$50000,18,FALSE)</f>
        <v>#N/A</v>
      </c>
      <c r="X1437" s="64" t="e">
        <f>VLOOKUP(E1437,'Supply Log'!$Z$6:$AB$699,2,FALSE)</f>
        <v>#N/A</v>
      </c>
      <c r="Y1437" s="64" t="e">
        <f>VLOOKUP(E1437,'Supply Log'!$E$6:$X$618,20,FALSE)</f>
        <v>#N/A</v>
      </c>
      <c r="Z1437" s="64"/>
      <c r="AA1437" s="64"/>
    </row>
    <row r="1438" spans="1:27" ht="15.75" customHeight="1">
      <c r="A1438" s="67" t="str">
        <f t="shared" si="185"/>
        <v/>
      </c>
      <c r="B1438" s="65">
        <f t="shared" si="187"/>
        <v>1350</v>
      </c>
      <c r="C1438" s="68" t="str">
        <f t="shared" si="186"/>
        <v/>
      </c>
      <c r="D1438" s="69"/>
      <c r="E1438" s="66"/>
      <c r="F1438" s="66"/>
      <c r="G1438" s="65" t="e">
        <f>VLOOKUP(E1438,'Supply Log'!$E$6:$T$999,2,FALSE)</f>
        <v>#N/A</v>
      </c>
      <c r="H1438" s="65" t="e">
        <f>VLOOKUP(E1438,'Supply Log'!$E$6:$T$999,3,FALSE)</f>
        <v>#N/A</v>
      </c>
      <c r="I1438" s="77"/>
      <c r="J1438" s="65" t="e">
        <f>VLOOKUP(E1438,'Supply Log'!$E$6:$T$277,5,FALSE)</f>
        <v>#N/A</v>
      </c>
      <c r="K1438" s="65" t="e">
        <f>VLOOKUP(E1438,'Supply Log'!$E$6:$T$277,6,FALSE)</f>
        <v>#N/A</v>
      </c>
      <c r="L1438" s="65" t="e">
        <f>VLOOKUP(E1438,'Supply Log'!$E$6:$T$277,7,FALSE)</f>
        <v>#N/A</v>
      </c>
      <c r="M1438" s="65" t="e">
        <f>VLOOKUP(E1438,'Supply Log'!$E$6:$T$277,8,FALSE)</f>
        <v>#N/A</v>
      </c>
      <c r="N1438" s="65" t="e">
        <f>VLOOKUP(E1438,'Supply Log'!$E$6:$T$277,9,FALSE)</f>
        <v>#N/A</v>
      </c>
      <c r="O1438" s="65" t="e">
        <f>VLOOKUP(E1438,'Supply Log'!$E$6:$T$277,10,FALSE)</f>
        <v>#N/A</v>
      </c>
      <c r="P1438" s="29" t="e">
        <f t="shared" si="188"/>
        <v>#N/A</v>
      </c>
      <c r="Q1438" s="65" t="e">
        <f>VLOOKUP(E1438,'Supply Log'!$E$6:$T$277,12,FALSE)</f>
        <v>#N/A</v>
      </c>
      <c r="R1438" s="78" t="e">
        <f t="shared" si="189"/>
        <v>#N/A</v>
      </c>
      <c r="S1438" s="65"/>
      <c r="T1438" s="79" t="e">
        <f t="shared" si="190"/>
        <v>#N/A</v>
      </c>
      <c r="U1438" s="80" t="e">
        <f t="shared" si="191"/>
        <v>#N/A</v>
      </c>
      <c r="V1438" s="81" t="str">
        <f t="shared" si="192"/>
        <v/>
      </c>
      <c r="W1438" s="69" t="e">
        <f>VLOOKUP(F1438,'Input Log'!$E$6:$V$50000,18,FALSE)</f>
        <v>#N/A</v>
      </c>
      <c r="X1438" s="64" t="e">
        <f>VLOOKUP(E1438,'Supply Log'!$Z$6:$AB$699,2,FALSE)</f>
        <v>#N/A</v>
      </c>
      <c r="Y1438" s="64" t="e">
        <f>VLOOKUP(E1438,'Supply Log'!$E$6:$X$618,20,FALSE)</f>
        <v>#N/A</v>
      </c>
      <c r="Z1438" s="64"/>
      <c r="AA1438" s="64"/>
    </row>
    <row r="1439" spans="1:27" ht="15.75" customHeight="1">
      <c r="A1439" s="67" t="str">
        <f t="shared" si="185"/>
        <v/>
      </c>
      <c r="B1439" s="65">
        <f t="shared" si="187"/>
        <v>1351</v>
      </c>
      <c r="C1439" s="68" t="str">
        <f t="shared" si="186"/>
        <v/>
      </c>
      <c r="D1439" s="69"/>
      <c r="E1439" s="66"/>
      <c r="F1439" s="66"/>
      <c r="G1439" s="65" t="e">
        <f>VLOOKUP(E1439,'Supply Log'!$E$6:$T$999,2,FALSE)</f>
        <v>#N/A</v>
      </c>
      <c r="H1439" s="65" t="e">
        <f>VLOOKUP(E1439,'Supply Log'!$E$6:$T$999,3,FALSE)</f>
        <v>#N/A</v>
      </c>
      <c r="I1439" s="77"/>
      <c r="J1439" s="65" t="e">
        <f>VLOOKUP(E1439,'Supply Log'!$E$6:$T$277,5,FALSE)</f>
        <v>#N/A</v>
      </c>
      <c r="K1439" s="65" t="e">
        <f>VLOOKUP(E1439,'Supply Log'!$E$6:$T$277,6,FALSE)</f>
        <v>#N/A</v>
      </c>
      <c r="L1439" s="65" t="e">
        <f>VLOOKUP(E1439,'Supply Log'!$E$6:$T$277,7,FALSE)</f>
        <v>#N/A</v>
      </c>
      <c r="M1439" s="65" t="e">
        <f>VLOOKUP(E1439,'Supply Log'!$E$6:$T$277,8,FALSE)</f>
        <v>#N/A</v>
      </c>
      <c r="N1439" s="65" t="e">
        <f>VLOOKUP(E1439,'Supply Log'!$E$6:$T$277,9,FALSE)</f>
        <v>#N/A</v>
      </c>
      <c r="O1439" s="65" t="e">
        <f>VLOOKUP(E1439,'Supply Log'!$E$6:$T$277,10,FALSE)</f>
        <v>#N/A</v>
      </c>
      <c r="P1439" s="29" t="e">
        <f t="shared" si="188"/>
        <v>#N/A</v>
      </c>
      <c r="Q1439" s="65" t="e">
        <f>VLOOKUP(E1439,'Supply Log'!$E$6:$T$277,12,FALSE)</f>
        <v>#N/A</v>
      </c>
      <c r="R1439" s="78" t="e">
        <f t="shared" si="189"/>
        <v>#N/A</v>
      </c>
      <c r="S1439" s="65"/>
      <c r="T1439" s="79" t="e">
        <f t="shared" si="190"/>
        <v>#N/A</v>
      </c>
      <c r="U1439" s="80" t="e">
        <f t="shared" si="191"/>
        <v>#N/A</v>
      </c>
      <c r="V1439" s="81" t="str">
        <f t="shared" si="192"/>
        <v/>
      </c>
      <c r="W1439" s="69" t="e">
        <f>VLOOKUP(F1439,'Input Log'!$E$6:$V$50000,18,FALSE)</f>
        <v>#N/A</v>
      </c>
      <c r="X1439" s="64" t="e">
        <f>VLOOKUP(E1439,'Supply Log'!$Z$6:$AB$699,2,FALSE)</f>
        <v>#N/A</v>
      </c>
      <c r="Y1439" s="64" t="e">
        <f>VLOOKUP(E1439,'Supply Log'!$E$6:$X$618,20,FALSE)</f>
        <v>#N/A</v>
      </c>
      <c r="Z1439" s="64"/>
      <c r="AA1439" s="64"/>
    </row>
    <row r="1440" spans="1:27" ht="15.75" customHeight="1">
      <c r="A1440" s="67" t="str">
        <f t="shared" si="185"/>
        <v/>
      </c>
      <c r="B1440" s="65">
        <f t="shared" si="187"/>
        <v>1352</v>
      </c>
      <c r="C1440" s="68" t="str">
        <f t="shared" si="186"/>
        <v/>
      </c>
      <c r="D1440" s="69"/>
      <c r="E1440" s="66"/>
      <c r="F1440" s="66"/>
      <c r="G1440" s="65" t="e">
        <f>VLOOKUP(E1440,'Supply Log'!$E$6:$T$999,2,FALSE)</f>
        <v>#N/A</v>
      </c>
      <c r="H1440" s="65" t="e">
        <f>VLOOKUP(E1440,'Supply Log'!$E$6:$T$999,3,FALSE)</f>
        <v>#N/A</v>
      </c>
      <c r="I1440" s="77"/>
      <c r="J1440" s="65" t="e">
        <f>VLOOKUP(E1440,'Supply Log'!$E$6:$T$277,5,FALSE)</f>
        <v>#N/A</v>
      </c>
      <c r="K1440" s="65" t="e">
        <f>VLOOKUP(E1440,'Supply Log'!$E$6:$T$277,6,FALSE)</f>
        <v>#N/A</v>
      </c>
      <c r="L1440" s="65" t="e">
        <f>VLOOKUP(E1440,'Supply Log'!$E$6:$T$277,7,FALSE)</f>
        <v>#N/A</v>
      </c>
      <c r="M1440" s="65" t="e">
        <f>VLOOKUP(E1440,'Supply Log'!$E$6:$T$277,8,FALSE)</f>
        <v>#N/A</v>
      </c>
      <c r="N1440" s="65" t="e">
        <f>VLOOKUP(E1440,'Supply Log'!$E$6:$T$277,9,FALSE)</f>
        <v>#N/A</v>
      </c>
      <c r="O1440" s="65" t="e">
        <f>VLOOKUP(E1440,'Supply Log'!$E$6:$T$277,10,FALSE)</f>
        <v>#N/A</v>
      </c>
      <c r="P1440" s="29" t="e">
        <f t="shared" si="188"/>
        <v>#N/A</v>
      </c>
      <c r="Q1440" s="65" t="e">
        <f>VLOOKUP(E1440,'Supply Log'!$E$6:$T$277,12,FALSE)</f>
        <v>#N/A</v>
      </c>
      <c r="R1440" s="78" t="e">
        <f t="shared" si="189"/>
        <v>#N/A</v>
      </c>
      <c r="S1440" s="65"/>
      <c r="T1440" s="79" t="e">
        <f t="shared" si="190"/>
        <v>#N/A</v>
      </c>
      <c r="U1440" s="80" t="e">
        <f t="shared" si="191"/>
        <v>#N/A</v>
      </c>
      <c r="V1440" s="81" t="str">
        <f t="shared" si="192"/>
        <v/>
      </c>
      <c r="W1440" s="69" t="e">
        <f>VLOOKUP(F1440,'Input Log'!$E$6:$V$50000,18,FALSE)</f>
        <v>#N/A</v>
      </c>
      <c r="X1440" s="64" t="e">
        <f>VLOOKUP(E1440,'Supply Log'!$Z$6:$AB$699,2,FALSE)</f>
        <v>#N/A</v>
      </c>
      <c r="Y1440" s="64" t="e">
        <f>VLOOKUP(E1440,'Supply Log'!$E$6:$X$618,20,FALSE)</f>
        <v>#N/A</v>
      </c>
      <c r="Z1440" s="64"/>
      <c r="AA1440" s="64"/>
    </row>
    <row r="1441" spans="1:27" ht="15.75" customHeight="1">
      <c r="A1441" s="67" t="str">
        <f t="shared" si="185"/>
        <v/>
      </c>
      <c r="B1441" s="65">
        <f t="shared" si="187"/>
        <v>1353</v>
      </c>
      <c r="C1441" s="68" t="str">
        <f t="shared" si="186"/>
        <v/>
      </c>
      <c r="D1441" s="69"/>
      <c r="E1441" s="66"/>
      <c r="F1441" s="66"/>
      <c r="G1441" s="65" t="e">
        <f>VLOOKUP(E1441,'Supply Log'!$E$6:$T$999,2,FALSE)</f>
        <v>#N/A</v>
      </c>
      <c r="H1441" s="65" t="e">
        <f>VLOOKUP(E1441,'Supply Log'!$E$6:$T$999,3,FALSE)</f>
        <v>#N/A</v>
      </c>
      <c r="I1441" s="77"/>
      <c r="J1441" s="65" t="e">
        <f>VLOOKUP(E1441,'Supply Log'!$E$6:$T$277,5,FALSE)</f>
        <v>#N/A</v>
      </c>
      <c r="K1441" s="65" t="e">
        <f>VLOOKUP(E1441,'Supply Log'!$E$6:$T$277,6,FALSE)</f>
        <v>#N/A</v>
      </c>
      <c r="L1441" s="65" t="e">
        <f>VLOOKUP(E1441,'Supply Log'!$E$6:$T$277,7,FALSE)</f>
        <v>#N/A</v>
      </c>
      <c r="M1441" s="65" t="e">
        <f>VLOOKUP(E1441,'Supply Log'!$E$6:$T$277,8,FALSE)</f>
        <v>#N/A</v>
      </c>
      <c r="N1441" s="65" t="e">
        <f>VLOOKUP(E1441,'Supply Log'!$E$6:$T$277,9,FALSE)</f>
        <v>#N/A</v>
      </c>
      <c r="O1441" s="65" t="e">
        <f>VLOOKUP(E1441,'Supply Log'!$E$6:$T$277,10,FALSE)</f>
        <v>#N/A</v>
      </c>
      <c r="P1441" s="29" t="e">
        <f t="shared" si="188"/>
        <v>#N/A</v>
      </c>
      <c r="Q1441" s="65" t="e">
        <f>VLOOKUP(E1441,'Supply Log'!$E$6:$T$277,12,FALSE)</f>
        <v>#N/A</v>
      </c>
      <c r="R1441" s="78" t="e">
        <f t="shared" si="189"/>
        <v>#N/A</v>
      </c>
      <c r="S1441" s="65"/>
      <c r="T1441" s="79" t="e">
        <f t="shared" si="190"/>
        <v>#N/A</v>
      </c>
      <c r="U1441" s="80" t="e">
        <f t="shared" si="191"/>
        <v>#N/A</v>
      </c>
      <c r="V1441" s="81" t="str">
        <f t="shared" si="192"/>
        <v/>
      </c>
      <c r="W1441" s="69" t="e">
        <f>VLOOKUP(F1441,'Input Log'!$E$6:$V$50000,18,FALSE)</f>
        <v>#N/A</v>
      </c>
      <c r="X1441" s="64" t="e">
        <f>VLOOKUP(E1441,'Supply Log'!$Z$6:$AB$699,2,FALSE)</f>
        <v>#N/A</v>
      </c>
      <c r="Y1441" s="64" t="e">
        <f>VLOOKUP(E1441,'Supply Log'!$E$6:$X$618,20,FALSE)</f>
        <v>#N/A</v>
      </c>
      <c r="Z1441" s="64"/>
      <c r="AA1441" s="64"/>
    </row>
    <row r="1442" spans="1:27" ht="15.75" customHeight="1">
      <c r="A1442" s="67" t="str">
        <f t="shared" si="185"/>
        <v/>
      </c>
      <c r="B1442" s="65">
        <f t="shared" si="187"/>
        <v>1354</v>
      </c>
      <c r="C1442" s="68" t="str">
        <f t="shared" si="186"/>
        <v/>
      </c>
      <c r="D1442" s="69"/>
      <c r="E1442" s="66"/>
      <c r="F1442" s="66"/>
      <c r="G1442" s="65" t="e">
        <f>VLOOKUP(E1442,'Supply Log'!$E$6:$T$999,2,FALSE)</f>
        <v>#N/A</v>
      </c>
      <c r="H1442" s="65" t="e">
        <f>VLOOKUP(E1442,'Supply Log'!$E$6:$T$999,3,FALSE)</f>
        <v>#N/A</v>
      </c>
      <c r="I1442" s="77"/>
      <c r="J1442" s="65" t="e">
        <f>VLOOKUP(E1442,'Supply Log'!$E$6:$T$277,5,FALSE)</f>
        <v>#N/A</v>
      </c>
      <c r="K1442" s="65" t="e">
        <f>VLOOKUP(E1442,'Supply Log'!$E$6:$T$277,6,FALSE)</f>
        <v>#N/A</v>
      </c>
      <c r="L1442" s="65" t="e">
        <f>VLOOKUP(E1442,'Supply Log'!$E$6:$T$277,7,FALSE)</f>
        <v>#N/A</v>
      </c>
      <c r="M1442" s="65" t="e">
        <f>VLOOKUP(E1442,'Supply Log'!$E$6:$T$277,8,FALSE)</f>
        <v>#N/A</v>
      </c>
      <c r="N1442" s="65" t="e">
        <f>VLOOKUP(E1442,'Supply Log'!$E$6:$T$277,9,FALSE)</f>
        <v>#N/A</v>
      </c>
      <c r="O1442" s="65" t="e">
        <f>VLOOKUP(E1442,'Supply Log'!$E$6:$T$277,10,FALSE)</f>
        <v>#N/A</v>
      </c>
      <c r="P1442" s="29" t="e">
        <f t="shared" si="188"/>
        <v>#N/A</v>
      </c>
      <c r="Q1442" s="65" t="e">
        <f>VLOOKUP(E1442,'Supply Log'!$E$6:$T$277,12,FALSE)</f>
        <v>#N/A</v>
      </c>
      <c r="R1442" s="78" t="e">
        <f t="shared" si="189"/>
        <v>#N/A</v>
      </c>
      <c r="S1442" s="65"/>
      <c r="T1442" s="79" t="e">
        <f t="shared" si="190"/>
        <v>#N/A</v>
      </c>
      <c r="U1442" s="80" t="e">
        <f t="shared" si="191"/>
        <v>#N/A</v>
      </c>
      <c r="V1442" s="81" t="str">
        <f t="shared" si="192"/>
        <v/>
      </c>
      <c r="W1442" s="69" t="e">
        <f>VLOOKUP(F1442,'Input Log'!$E$6:$V$50000,18,FALSE)</f>
        <v>#N/A</v>
      </c>
      <c r="X1442" s="64" t="e">
        <f>VLOOKUP(E1442,'Supply Log'!$Z$6:$AB$699,2,FALSE)</f>
        <v>#N/A</v>
      </c>
      <c r="Y1442" s="64" t="e">
        <f>VLOOKUP(E1442,'Supply Log'!$E$6:$X$618,20,FALSE)</f>
        <v>#N/A</v>
      </c>
      <c r="Z1442" s="64"/>
      <c r="AA1442" s="64"/>
    </row>
    <row r="1443" spans="1:27" ht="15.75" customHeight="1">
      <c r="A1443" s="67" t="str">
        <f t="shared" si="185"/>
        <v/>
      </c>
      <c r="B1443" s="65">
        <f t="shared" si="187"/>
        <v>1355</v>
      </c>
      <c r="C1443" s="68" t="str">
        <f t="shared" si="186"/>
        <v/>
      </c>
      <c r="D1443" s="69"/>
      <c r="E1443" s="66"/>
      <c r="F1443" s="66"/>
      <c r="G1443" s="65" t="e">
        <f>VLOOKUP(E1443,'Supply Log'!$E$6:$T$999,2,FALSE)</f>
        <v>#N/A</v>
      </c>
      <c r="H1443" s="65" t="e">
        <f>VLOOKUP(E1443,'Supply Log'!$E$6:$T$999,3,FALSE)</f>
        <v>#N/A</v>
      </c>
      <c r="I1443" s="77"/>
      <c r="J1443" s="65" t="e">
        <f>VLOOKUP(E1443,'Supply Log'!$E$6:$T$277,5,FALSE)</f>
        <v>#N/A</v>
      </c>
      <c r="K1443" s="65" t="e">
        <f>VLOOKUP(E1443,'Supply Log'!$E$6:$T$277,6,FALSE)</f>
        <v>#N/A</v>
      </c>
      <c r="L1443" s="65" t="e">
        <f>VLOOKUP(E1443,'Supply Log'!$E$6:$T$277,7,FALSE)</f>
        <v>#N/A</v>
      </c>
      <c r="M1443" s="65" t="e">
        <f>VLOOKUP(E1443,'Supply Log'!$E$6:$T$277,8,FALSE)</f>
        <v>#N/A</v>
      </c>
      <c r="N1443" s="65" t="e">
        <f>VLOOKUP(E1443,'Supply Log'!$E$6:$T$277,9,FALSE)</f>
        <v>#N/A</v>
      </c>
      <c r="O1443" s="65" t="e">
        <f>VLOOKUP(E1443,'Supply Log'!$E$6:$T$277,10,FALSE)</f>
        <v>#N/A</v>
      </c>
      <c r="P1443" s="29" t="e">
        <f t="shared" si="188"/>
        <v>#N/A</v>
      </c>
      <c r="Q1443" s="65" t="e">
        <f>VLOOKUP(E1443,'Supply Log'!$E$6:$T$277,12,FALSE)</f>
        <v>#N/A</v>
      </c>
      <c r="R1443" s="78" t="e">
        <f t="shared" si="189"/>
        <v>#N/A</v>
      </c>
      <c r="S1443" s="65"/>
      <c r="T1443" s="79" t="e">
        <f t="shared" si="190"/>
        <v>#N/A</v>
      </c>
      <c r="U1443" s="80" t="e">
        <f t="shared" si="191"/>
        <v>#N/A</v>
      </c>
      <c r="V1443" s="81" t="str">
        <f t="shared" si="192"/>
        <v/>
      </c>
      <c r="W1443" s="69" t="e">
        <f>VLOOKUP(F1443,'Input Log'!$E$6:$V$50000,18,FALSE)</f>
        <v>#N/A</v>
      </c>
      <c r="X1443" s="64" t="e">
        <f>VLOOKUP(E1443,'Supply Log'!$Z$6:$AB$699,2,FALSE)</f>
        <v>#N/A</v>
      </c>
      <c r="Y1443" s="64" t="e">
        <f>VLOOKUP(E1443,'Supply Log'!$E$6:$X$618,20,FALSE)</f>
        <v>#N/A</v>
      </c>
      <c r="Z1443" s="64"/>
      <c r="AA1443" s="64"/>
    </row>
    <row r="1444" spans="1:27" ht="15.75" customHeight="1">
      <c r="A1444" s="67" t="str">
        <f t="shared" si="185"/>
        <v/>
      </c>
      <c r="B1444" s="65">
        <f t="shared" si="187"/>
        <v>1356</v>
      </c>
      <c r="C1444" s="68" t="str">
        <f t="shared" si="186"/>
        <v/>
      </c>
      <c r="D1444" s="69"/>
      <c r="E1444" s="66"/>
      <c r="F1444" s="66"/>
      <c r="G1444" s="65" t="e">
        <f>VLOOKUP(E1444,'Supply Log'!$E$6:$T$999,2,FALSE)</f>
        <v>#N/A</v>
      </c>
      <c r="H1444" s="65" t="e">
        <f>VLOOKUP(E1444,'Supply Log'!$E$6:$T$999,3,FALSE)</f>
        <v>#N/A</v>
      </c>
      <c r="I1444" s="77"/>
      <c r="J1444" s="65" t="e">
        <f>VLOOKUP(E1444,'Supply Log'!$E$6:$T$277,5,FALSE)</f>
        <v>#N/A</v>
      </c>
      <c r="K1444" s="65" t="e">
        <f>VLOOKUP(E1444,'Supply Log'!$E$6:$T$277,6,FALSE)</f>
        <v>#N/A</v>
      </c>
      <c r="L1444" s="65" t="e">
        <f>VLOOKUP(E1444,'Supply Log'!$E$6:$T$277,7,FALSE)</f>
        <v>#N/A</v>
      </c>
      <c r="M1444" s="65" t="e">
        <f>VLOOKUP(E1444,'Supply Log'!$E$6:$T$277,8,FALSE)</f>
        <v>#N/A</v>
      </c>
      <c r="N1444" s="65" t="e">
        <f>VLOOKUP(E1444,'Supply Log'!$E$6:$T$277,9,FALSE)</f>
        <v>#N/A</v>
      </c>
      <c r="O1444" s="65" t="e">
        <f>VLOOKUP(E1444,'Supply Log'!$E$6:$T$277,10,FALSE)</f>
        <v>#N/A</v>
      </c>
      <c r="P1444" s="29" t="e">
        <f t="shared" si="188"/>
        <v>#N/A</v>
      </c>
      <c r="Q1444" s="65" t="e">
        <f>VLOOKUP(E1444,'Supply Log'!$E$6:$T$277,12,FALSE)</f>
        <v>#N/A</v>
      </c>
      <c r="R1444" s="78" t="e">
        <f t="shared" si="189"/>
        <v>#N/A</v>
      </c>
      <c r="S1444" s="65"/>
      <c r="T1444" s="79" t="e">
        <f t="shared" si="190"/>
        <v>#N/A</v>
      </c>
      <c r="U1444" s="80" t="e">
        <f t="shared" si="191"/>
        <v>#N/A</v>
      </c>
      <c r="V1444" s="81" t="str">
        <f t="shared" si="192"/>
        <v/>
      </c>
      <c r="W1444" s="69" t="e">
        <f>VLOOKUP(F1444,'Input Log'!$E$6:$V$50000,18,FALSE)</f>
        <v>#N/A</v>
      </c>
      <c r="X1444" s="64" t="e">
        <f>VLOOKUP(E1444,'Supply Log'!$Z$6:$AB$699,2,FALSE)</f>
        <v>#N/A</v>
      </c>
      <c r="Y1444" s="64" t="e">
        <f>VLOOKUP(E1444,'Supply Log'!$E$6:$X$618,20,FALSE)</f>
        <v>#N/A</v>
      </c>
      <c r="Z1444" s="64"/>
      <c r="AA1444" s="64"/>
    </row>
    <row r="1445" spans="1:27" ht="15.75" customHeight="1">
      <c r="A1445" s="67" t="str">
        <f t="shared" si="185"/>
        <v/>
      </c>
      <c r="B1445" s="65">
        <f t="shared" si="187"/>
        <v>1357</v>
      </c>
      <c r="C1445" s="68" t="str">
        <f t="shared" si="186"/>
        <v/>
      </c>
      <c r="D1445" s="69"/>
      <c r="E1445" s="66"/>
      <c r="F1445" s="66"/>
      <c r="G1445" s="65" t="e">
        <f>VLOOKUP(E1445,'Supply Log'!$E$6:$T$999,2,FALSE)</f>
        <v>#N/A</v>
      </c>
      <c r="H1445" s="65" t="e">
        <f>VLOOKUP(E1445,'Supply Log'!$E$6:$T$999,3,FALSE)</f>
        <v>#N/A</v>
      </c>
      <c r="I1445" s="77"/>
      <c r="J1445" s="65" t="e">
        <f>VLOOKUP(E1445,'Supply Log'!$E$6:$T$277,5,FALSE)</f>
        <v>#N/A</v>
      </c>
      <c r="K1445" s="65" t="e">
        <f>VLOOKUP(E1445,'Supply Log'!$E$6:$T$277,6,FALSE)</f>
        <v>#N/A</v>
      </c>
      <c r="L1445" s="65" t="e">
        <f>VLOOKUP(E1445,'Supply Log'!$E$6:$T$277,7,FALSE)</f>
        <v>#N/A</v>
      </c>
      <c r="M1445" s="65" t="e">
        <f>VLOOKUP(E1445,'Supply Log'!$E$6:$T$277,8,FALSE)</f>
        <v>#N/A</v>
      </c>
      <c r="N1445" s="65" t="e">
        <f>VLOOKUP(E1445,'Supply Log'!$E$6:$T$277,9,FALSE)</f>
        <v>#N/A</v>
      </c>
      <c r="O1445" s="65" t="e">
        <f>VLOOKUP(E1445,'Supply Log'!$E$6:$T$277,10,FALSE)</f>
        <v>#N/A</v>
      </c>
      <c r="P1445" s="29" t="e">
        <f t="shared" si="188"/>
        <v>#N/A</v>
      </c>
      <c r="Q1445" s="65" t="e">
        <f>VLOOKUP(E1445,'Supply Log'!$E$6:$T$277,12,FALSE)</f>
        <v>#N/A</v>
      </c>
      <c r="R1445" s="78" t="e">
        <f t="shared" si="189"/>
        <v>#N/A</v>
      </c>
      <c r="S1445" s="65"/>
      <c r="T1445" s="79" t="e">
        <f t="shared" si="190"/>
        <v>#N/A</v>
      </c>
      <c r="U1445" s="80" t="e">
        <f t="shared" si="191"/>
        <v>#N/A</v>
      </c>
      <c r="V1445" s="81" t="str">
        <f t="shared" si="192"/>
        <v/>
      </c>
      <c r="W1445" s="69" t="e">
        <f>VLOOKUP(F1445,'Input Log'!$E$6:$V$50000,18,FALSE)</f>
        <v>#N/A</v>
      </c>
      <c r="X1445" s="64" t="e">
        <f>VLOOKUP(E1445,'Supply Log'!$Z$6:$AB$699,2,FALSE)</f>
        <v>#N/A</v>
      </c>
      <c r="Y1445" s="64" t="e">
        <f>VLOOKUP(E1445,'Supply Log'!$E$6:$X$618,20,FALSE)</f>
        <v>#N/A</v>
      </c>
      <c r="Z1445" s="64"/>
      <c r="AA1445" s="64"/>
    </row>
    <row r="1446" spans="1:27" ht="15.75" customHeight="1">
      <c r="A1446" s="67" t="str">
        <f t="shared" si="185"/>
        <v/>
      </c>
      <c r="B1446" s="65">
        <f t="shared" si="187"/>
        <v>1358</v>
      </c>
      <c r="C1446" s="68" t="str">
        <f t="shared" si="186"/>
        <v/>
      </c>
      <c r="D1446" s="69"/>
      <c r="E1446" s="66"/>
      <c r="F1446" s="66"/>
      <c r="G1446" s="65" t="e">
        <f>VLOOKUP(E1446,'Supply Log'!$E$6:$T$999,2,FALSE)</f>
        <v>#N/A</v>
      </c>
      <c r="H1446" s="65" t="e">
        <f>VLOOKUP(E1446,'Supply Log'!$E$6:$T$999,3,FALSE)</f>
        <v>#N/A</v>
      </c>
      <c r="I1446" s="77"/>
      <c r="J1446" s="65" t="e">
        <f>VLOOKUP(E1446,'Supply Log'!$E$6:$T$277,5,FALSE)</f>
        <v>#N/A</v>
      </c>
      <c r="K1446" s="65" t="e">
        <f>VLOOKUP(E1446,'Supply Log'!$E$6:$T$277,6,FALSE)</f>
        <v>#N/A</v>
      </c>
      <c r="L1446" s="65" t="e">
        <f>VLOOKUP(E1446,'Supply Log'!$E$6:$T$277,7,FALSE)</f>
        <v>#N/A</v>
      </c>
      <c r="M1446" s="65" t="e">
        <f>VLOOKUP(E1446,'Supply Log'!$E$6:$T$277,8,FALSE)</f>
        <v>#N/A</v>
      </c>
      <c r="N1446" s="65" t="e">
        <f>VLOOKUP(E1446,'Supply Log'!$E$6:$T$277,9,FALSE)</f>
        <v>#N/A</v>
      </c>
      <c r="O1446" s="65" t="e">
        <f>VLOOKUP(E1446,'Supply Log'!$E$6:$T$277,10,FALSE)</f>
        <v>#N/A</v>
      </c>
      <c r="P1446" s="29" t="e">
        <f t="shared" si="188"/>
        <v>#N/A</v>
      </c>
      <c r="Q1446" s="65" t="e">
        <f>VLOOKUP(E1446,'Supply Log'!$E$6:$T$277,12,FALSE)</f>
        <v>#N/A</v>
      </c>
      <c r="R1446" s="78" t="e">
        <f t="shared" si="189"/>
        <v>#N/A</v>
      </c>
      <c r="S1446" s="65"/>
      <c r="T1446" s="79" t="e">
        <f t="shared" si="190"/>
        <v>#N/A</v>
      </c>
      <c r="U1446" s="80" t="e">
        <f t="shared" si="191"/>
        <v>#N/A</v>
      </c>
      <c r="V1446" s="81" t="str">
        <f t="shared" si="192"/>
        <v/>
      </c>
      <c r="W1446" s="69" t="e">
        <f>VLOOKUP(F1446,'Input Log'!$E$6:$V$50000,18,FALSE)</f>
        <v>#N/A</v>
      </c>
      <c r="X1446" s="64" t="e">
        <f>VLOOKUP(E1446,'Supply Log'!$Z$6:$AB$699,2,FALSE)</f>
        <v>#N/A</v>
      </c>
      <c r="Y1446" s="64" t="e">
        <f>VLOOKUP(E1446,'Supply Log'!$E$6:$X$618,20,FALSE)</f>
        <v>#N/A</v>
      </c>
      <c r="Z1446" s="64"/>
      <c r="AA1446" s="64"/>
    </row>
    <row r="1447" spans="1:27" ht="15.75" customHeight="1">
      <c r="A1447" s="67" t="str">
        <f t="shared" si="185"/>
        <v/>
      </c>
      <c r="B1447" s="65">
        <f t="shared" si="187"/>
        <v>1359</v>
      </c>
      <c r="C1447" s="68" t="str">
        <f t="shared" si="186"/>
        <v/>
      </c>
      <c r="D1447" s="69"/>
      <c r="E1447" s="66"/>
      <c r="F1447" s="66"/>
      <c r="G1447" s="65" t="e">
        <f>VLOOKUP(E1447,'Supply Log'!$E$6:$T$999,2,FALSE)</f>
        <v>#N/A</v>
      </c>
      <c r="H1447" s="65" t="e">
        <f>VLOOKUP(E1447,'Supply Log'!$E$6:$T$999,3,FALSE)</f>
        <v>#N/A</v>
      </c>
      <c r="I1447" s="77"/>
      <c r="J1447" s="65" t="e">
        <f>VLOOKUP(E1447,'Supply Log'!$E$6:$T$277,5,FALSE)</f>
        <v>#N/A</v>
      </c>
      <c r="K1447" s="65" t="e">
        <f>VLOOKUP(E1447,'Supply Log'!$E$6:$T$277,6,FALSE)</f>
        <v>#N/A</v>
      </c>
      <c r="L1447" s="65" t="e">
        <f>VLOOKUP(E1447,'Supply Log'!$E$6:$T$277,7,FALSE)</f>
        <v>#N/A</v>
      </c>
      <c r="M1447" s="65" t="e">
        <f>VLOOKUP(E1447,'Supply Log'!$E$6:$T$277,8,FALSE)</f>
        <v>#N/A</v>
      </c>
      <c r="N1447" s="65" t="e">
        <f>VLOOKUP(E1447,'Supply Log'!$E$6:$T$277,9,FALSE)</f>
        <v>#N/A</v>
      </c>
      <c r="O1447" s="65" t="e">
        <f>VLOOKUP(E1447,'Supply Log'!$E$6:$T$277,10,FALSE)</f>
        <v>#N/A</v>
      </c>
      <c r="P1447" s="29" t="e">
        <f t="shared" si="188"/>
        <v>#N/A</v>
      </c>
      <c r="Q1447" s="65" t="e">
        <f>VLOOKUP(E1447,'Supply Log'!$E$6:$T$277,12,FALSE)</f>
        <v>#N/A</v>
      </c>
      <c r="R1447" s="78" t="e">
        <f t="shared" si="189"/>
        <v>#N/A</v>
      </c>
      <c r="S1447" s="65"/>
      <c r="T1447" s="79" t="e">
        <f t="shared" si="190"/>
        <v>#N/A</v>
      </c>
      <c r="U1447" s="80" t="e">
        <f t="shared" si="191"/>
        <v>#N/A</v>
      </c>
      <c r="V1447" s="81" t="str">
        <f t="shared" si="192"/>
        <v/>
      </c>
      <c r="W1447" s="69" t="e">
        <f>VLOOKUP(F1447,'Input Log'!$E$6:$V$50000,18,FALSE)</f>
        <v>#N/A</v>
      </c>
      <c r="X1447" s="64" t="e">
        <f>VLOOKUP(E1447,'Supply Log'!$Z$6:$AB$699,2,FALSE)</f>
        <v>#N/A</v>
      </c>
      <c r="Y1447" s="64" t="e">
        <f>VLOOKUP(E1447,'Supply Log'!$E$6:$X$618,20,FALSE)</f>
        <v>#N/A</v>
      </c>
      <c r="Z1447" s="64"/>
      <c r="AA1447" s="64"/>
    </row>
    <row r="1448" spans="1:27" ht="15.75" customHeight="1">
      <c r="A1448" s="67" t="str">
        <f t="shared" si="185"/>
        <v/>
      </c>
      <c r="B1448" s="65">
        <f t="shared" si="187"/>
        <v>1360</v>
      </c>
      <c r="C1448" s="68" t="str">
        <f t="shared" si="186"/>
        <v/>
      </c>
      <c r="D1448" s="69"/>
      <c r="E1448" s="66"/>
      <c r="F1448" s="66"/>
      <c r="G1448" s="65" t="e">
        <f>VLOOKUP(E1448,'Supply Log'!$E$6:$T$999,2,FALSE)</f>
        <v>#N/A</v>
      </c>
      <c r="H1448" s="65" t="e">
        <f>VLOOKUP(E1448,'Supply Log'!$E$6:$T$999,3,FALSE)</f>
        <v>#N/A</v>
      </c>
      <c r="I1448" s="77"/>
      <c r="J1448" s="65" t="e">
        <f>VLOOKUP(E1448,'Supply Log'!$E$6:$T$277,5,FALSE)</f>
        <v>#N/A</v>
      </c>
      <c r="K1448" s="65" t="e">
        <f>VLOOKUP(E1448,'Supply Log'!$E$6:$T$277,6,FALSE)</f>
        <v>#N/A</v>
      </c>
      <c r="L1448" s="65" t="e">
        <f>VLOOKUP(E1448,'Supply Log'!$E$6:$T$277,7,FALSE)</f>
        <v>#N/A</v>
      </c>
      <c r="M1448" s="65" t="e">
        <f>VLOOKUP(E1448,'Supply Log'!$E$6:$T$277,8,FALSE)</f>
        <v>#N/A</v>
      </c>
      <c r="N1448" s="65" t="e">
        <f>VLOOKUP(E1448,'Supply Log'!$E$6:$T$277,9,FALSE)</f>
        <v>#N/A</v>
      </c>
      <c r="O1448" s="65" t="e">
        <f>VLOOKUP(E1448,'Supply Log'!$E$6:$T$277,10,FALSE)</f>
        <v>#N/A</v>
      </c>
      <c r="P1448" s="29" t="e">
        <f t="shared" si="188"/>
        <v>#N/A</v>
      </c>
      <c r="Q1448" s="65" t="e">
        <f>VLOOKUP(E1448,'Supply Log'!$E$6:$T$277,12,FALSE)</f>
        <v>#N/A</v>
      </c>
      <c r="R1448" s="78" t="e">
        <f t="shared" si="189"/>
        <v>#N/A</v>
      </c>
      <c r="S1448" s="65"/>
      <c r="T1448" s="79" t="e">
        <f t="shared" si="190"/>
        <v>#N/A</v>
      </c>
      <c r="U1448" s="80" t="e">
        <f t="shared" si="191"/>
        <v>#N/A</v>
      </c>
      <c r="V1448" s="81" t="str">
        <f t="shared" si="192"/>
        <v/>
      </c>
      <c r="W1448" s="69" t="e">
        <f>VLOOKUP(F1448,'Input Log'!$E$6:$V$50000,18,FALSE)</f>
        <v>#N/A</v>
      </c>
      <c r="X1448" s="64" t="e">
        <f>VLOOKUP(E1448,'Supply Log'!$Z$6:$AB$699,2,FALSE)</f>
        <v>#N/A</v>
      </c>
      <c r="Y1448" s="64" t="e">
        <f>VLOOKUP(E1448,'Supply Log'!$E$6:$X$618,20,FALSE)</f>
        <v>#N/A</v>
      </c>
      <c r="Z1448" s="64"/>
      <c r="AA1448" s="64"/>
    </row>
    <row r="1449" spans="1:27" ht="15.75" customHeight="1">
      <c r="A1449" s="67" t="str">
        <f t="shared" si="185"/>
        <v/>
      </c>
      <c r="B1449" s="65">
        <f t="shared" si="187"/>
        <v>1361</v>
      </c>
      <c r="C1449" s="68" t="str">
        <f t="shared" si="186"/>
        <v/>
      </c>
      <c r="D1449" s="69"/>
      <c r="E1449" s="66"/>
      <c r="F1449" s="66"/>
      <c r="G1449" s="65" t="e">
        <f>VLOOKUP(E1449,'Supply Log'!$E$6:$T$999,2,FALSE)</f>
        <v>#N/A</v>
      </c>
      <c r="H1449" s="65" t="e">
        <f>VLOOKUP(E1449,'Supply Log'!$E$6:$T$999,3,FALSE)</f>
        <v>#N/A</v>
      </c>
      <c r="I1449" s="77"/>
      <c r="J1449" s="65" t="e">
        <f>VLOOKUP(E1449,'Supply Log'!$E$6:$T$277,5,FALSE)</f>
        <v>#N/A</v>
      </c>
      <c r="K1449" s="65" t="e">
        <f>VLOOKUP(E1449,'Supply Log'!$E$6:$T$277,6,FALSE)</f>
        <v>#N/A</v>
      </c>
      <c r="L1449" s="65" t="e">
        <f>VLOOKUP(E1449,'Supply Log'!$E$6:$T$277,7,FALSE)</f>
        <v>#N/A</v>
      </c>
      <c r="M1449" s="65" t="e">
        <f>VLOOKUP(E1449,'Supply Log'!$E$6:$T$277,8,FALSE)</f>
        <v>#N/A</v>
      </c>
      <c r="N1449" s="65" t="e">
        <f>VLOOKUP(E1449,'Supply Log'!$E$6:$T$277,9,FALSE)</f>
        <v>#N/A</v>
      </c>
      <c r="O1449" s="65" t="e">
        <f>VLOOKUP(E1449,'Supply Log'!$E$6:$T$277,10,FALSE)</f>
        <v>#N/A</v>
      </c>
      <c r="P1449" s="29" t="e">
        <f t="shared" si="188"/>
        <v>#N/A</v>
      </c>
      <c r="Q1449" s="65" t="e">
        <f>VLOOKUP(E1449,'Supply Log'!$E$6:$T$277,12,FALSE)</f>
        <v>#N/A</v>
      </c>
      <c r="R1449" s="78" t="e">
        <f t="shared" si="189"/>
        <v>#N/A</v>
      </c>
      <c r="S1449" s="65"/>
      <c r="T1449" s="79" t="e">
        <f t="shared" si="190"/>
        <v>#N/A</v>
      </c>
      <c r="U1449" s="80" t="e">
        <f t="shared" si="191"/>
        <v>#N/A</v>
      </c>
      <c r="V1449" s="81" t="str">
        <f t="shared" si="192"/>
        <v/>
      </c>
      <c r="W1449" s="69" t="e">
        <f>VLOOKUP(F1449,'Input Log'!$E$6:$V$50000,18,FALSE)</f>
        <v>#N/A</v>
      </c>
      <c r="X1449" s="64" t="e">
        <f>VLOOKUP(E1449,'Supply Log'!$Z$6:$AB$699,2,FALSE)</f>
        <v>#N/A</v>
      </c>
      <c r="Y1449" s="64" t="e">
        <f>VLOOKUP(E1449,'Supply Log'!$E$6:$X$618,20,FALSE)</f>
        <v>#N/A</v>
      </c>
      <c r="Z1449" s="64"/>
      <c r="AA1449" s="64"/>
    </row>
    <row r="1450" spans="1:27" ht="15.75" customHeight="1">
      <c r="A1450" s="67" t="str">
        <f t="shared" si="185"/>
        <v/>
      </c>
      <c r="B1450" s="65">
        <f t="shared" si="187"/>
        <v>1362</v>
      </c>
      <c r="C1450" s="68" t="str">
        <f t="shared" si="186"/>
        <v/>
      </c>
      <c r="D1450" s="69"/>
      <c r="E1450" s="66"/>
      <c r="F1450" s="66"/>
      <c r="G1450" s="65" t="e">
        <f>VLOOKUP(E1450,'Supply Log'!$E$6:$T$999,2,FALSE)</f>
        <v>#N/A</v>
      </c>
      <c r="H1450" s="65" t="e">
        <f>VLOOKUP(E1450,'Supply Log'!$E$6:$T$999,3,FALSE)</f>
        <v>#N/A</v>
      </c>
      <c r="I1450" s="77"/>
      <c r="J1450" s="65" t="e">
        <f>VLOOKUP(E1450,'Supply Log'!$E$6:$T$277,5,FALSE)</f>
        <v>#N/A</v>
      </c>
      <c r="K1450" s="65" t="e">
        <f>VLOOKUP(E1450,'Supply Log'!$E$6:$T$277,6,FALSE)</f>
        <v>#N/A</v>
      </c>
      <c r="L1450" s="65" t="e">
        <f>VLOOKUP(E1450,'Supply Log'!$E$6:$T$277,7,FALSE)</f>
        <v>#N/A</v>
      </c>
      <c r="M1450" s="65" t="e">
        <f>VLOOKUP(E1450,'Supply Log'!$E$6:$T$277,8,FALSE)</f>
        <v>#N/A</v>
      </c>
      <c r="N1450" s="65" t="e">
        <f>VLOOKUP(E1450,'Supply Log'!$E$6:$T$277,9,FALSE)</f>
        <v>#N/A</v>
      </c>
      <c r="O1450" s="65" t="e">
        <f>VLOOKUP(E1450,'Supply Log'!$E$6:$T$277,10,FALSE)</f>
        <v>#N/A</v>
      </c>
      <c r="P1450" s="29" t="e">
        <f t="shared" si="188"/>
        <v>#N/A</v>
      </c>
      <c r="Q1450" s="65" t="e">
        <f>VLOOKUP(E1450,'Supply Log'!$E$6:$T$277,12,FALSE)</f>
        <v>#N/A</v>
      </c>
      <c r="R1450" s="78" t="e">
        <f t="shared" si="189"/>
        <v>#N/A</v>
      </c>
      <c r="S1450" s="65"/>
      <c r="T1450" s="79" t="e">
        <f t="shared" si="190"/>
        <v>#N/A</v>
      </c>
      <c r="U1450" s="80" t="e">
        <f t="shared" si="191"/>
        <v>#N/A</v>
      </c>
      <c r="V1450" s="81" t="str">
        <f t="shared" si="192"/>
        <v/>
      </c>
      <c r="W1450" s="69" t="e">
        <f>VLOOKUP(F1450,'Input Log'!$E$6:$V$50000,18,FALSE)</f>
        <v>#N/A</v>
      </c>
      <c r="X1450" s="64" t="e">
        <f>VLOOKUP(E1450,'Supply Log'!$Z$6:$AB$699,2,FALSE)</f>
        <v>#N/A</v>
      </c>
      <c r="Y1450" s="64" t="e">
        <f>VLOOKUP(E1450,'Supply Log'!$E$6:$X$618,20,FALSE)</f>
        <v>#N/A</v>
      </c>
      <c r="Z1450" s="64"/>
      <c r="AA1450" s="64"/>
    </row>
    <row r="1451" spans="1:27" ht="15.75" customHeight="1">
      <c r="A1451" s="67" t="str">
        <f t="shared" si="185"/>
        <v/>
      </c>
      <c r="B1451" s="65">
        <f t="shared" si="187"/>
        <v>1363</v>
      </c>
      <c r="C1451" s="68" t="str">
        <f t="shared" si="186"/>
        <v/>
      </c>
      <c r="D1451" s="69"/>
      <c r="E1451" s="66"/>
      <c r="F1451" s="66"/>
      <c r="G1451" s="65" t="e">
        <f>VLOOKUP(E1451,'Supply Log'!$E$6:$T$999,2,FALSE)</f>
        <v>#N/A</v>
      </c>
      <c r="H1451" s="65" t="e">
        <f>VLOOKUP(E1451,'Supply Log'!$E$6:$T$999,3,FALSE)</f>
        <v>#N/A</v>
      </c>
      <c r="I1451" s="77"/>
      <c r="J1451" s="65" t="e">
        <f>VLOOKUP(E1451,'Supply Log'!$E$6:$T$277,5,FALSE)</f>
        <v>#N/A</v>
      </c>
      <c r="K1451" s="65" t="e">
        <f>VLOOKUP(E1451,'Supply Log'!$E$6:$T$277,6,FALSE)</f>
        <v>#N/A</v>
      </c>
      <c r="L1451" s="65" t="e">
        <f>VLOOKUP(E1451,'Supply Log'!$E$6:$T$277,7,FALSE)</f>
        <v>#N/A</v>
      </c>
      <c r="M1451" s="65" t="e">
        <f>VLOOKUP(E1451,'Supply Log'!$E$6:$T$277,8,FALSE)</f>
        <v>#N/A</v>
      </c>
      <c r="N1451" s="65" t="e">
        <f>VLOOKUP(E1451,'Supply Log'!$E$6:$T$277,9,FALSE)</f>
        <v>#N/A</v>
      </c>
      <c r="O1451" s="65" t="e">
        <f>VLOOKUP(E1451,'Supply Log'!$E$6:$T$277,10,FALSE)</f>
        <v>#N/A</v>
      </c>
      <c r="P1451" s="29" t="e">
        <f t="shared" si="188"/>
        <v>#N/A</v>
      </c>
      <c r="Q1451" s="65" t="e">
        <f>VLOOKUP(E1451,'Supply Log'!$E$6:$T$277,12,FALSE)</f>
        <v>#N/A</v>
      </c>
      <c r="R1451" s="78" t="e">
        <f t="shared" si="189"/>
        <v>#N/A</v>
      </c>
      <c r="S1451" s="65"/>
      <c r="T1451" s="79" t="e">
        <f t="shared" si="190"/>
        <v>#N/A</v>
      </c>
      <c r="U1451" s="80" t="e">
        <f t="shared" si="191"/>
        <v>#N/A</v>
      </c>
      <c r="V1451" s="81" t="str">
        <f t="shared" si="192"/>
        <v/>
      </c>
      <c r="W1451" s="69" t="e">
        <f>VLOOKUP(F1451,'Input Log'!$E$6:$V$50000,18,FALSE)</f>
        <v>#N/A</v>
      </c>
      <c r="X1451" s="64" t="e">
        <f>VLOOKUP(E1451,'Supply Log'!$Z$6:$AB$699,2,FALSE)</f>
        <v>#N/A</v>
      </c>
      <c r="Y1451" s="64" t="e">
        <f>VLOOKUP(E1451,'Supply Log'!$E$6:$X$618,20,FALSE)</f>
        <v>#N/A</v>
      </c>
      <c r="Z1451" s="64"/>
      <c r="AA1451" s="64"/>
    </row>
    <row r="1452" spans="1:27" ht="15.75" customHeight="1">
      <c r="A1452" s="67" t="str">
        <f t="shared" si="185"/>
        <v/>
      </c>
      <c r="B1452" s="65">
        <f t="shared" si="187"/>
        <v>1364</v>
      </c>
      <c r="C1452" s="68" t="str">
        <f t="shared" si="186"/>
        <v/>
      </c>
      <c r="D1452" s="69"/>
      <c r="E1452" s="66"/>
      <c r="F1452" s="66"/>
      <c r="G1452" s="65" t="e">
        <f>VLOOKUP(E1452,'Supply Log'!$E$6:$T$999,2,FALSE)</f>
        <v>#N/A</v>
      </c>
      <c r="H1452" s="65" t="e">
        <f>VLOOKUP(E1452,'Supply Log'!$E$6:$T$999,3,FALSE)</f>
        <v>#N/A</v>
      </c>
      <c r="I1452" s="77"/>
      <c r="J1452" s="65" t="e">
        <f>VLOOKUP(E1452,'Supply Log'!$E$6:$T$277,5,FALSE)</f>
        <v>#N/A</v>
      </c>
      <c r="K1452" s="65" t="e">
        <f>VLOOKUP(E1452,'Supply Log'!$E$6:$T$277,6,FALSE)</f>
        <v>#N/A</v>
      </c>
      <c r="L1452" s="65" t="e">
        <f>VLOOKUP(E1452,'Supply Log'!$E$6:$T$277,7,FALSE)</f>
        <v>#N/A</v>
      </c>
      <c r="M1452" s="65" t="e">
        <f>VLOOKUP(E1452,'Supply Log'!$E$6:$T$277,8,FALSE)</f>
        <v>#N/A</v>
      </c>
      <c r="N1452" s="65" t="e">
        <f>VLOOKUP(E1452,'Supply Log'!$E$6:$T$277,9,FALSE)</f>
        <v>#N/A</v>
      </c>
      <c r="O1452" s="65" t="e">
        <f>VLOOKUP(E1452,'Supply Log'!$E$6:$T$277,10,FALSE)</f>
        <v>#N/A</v>
      </c>
      <c r="P1452" s="29" t="e">
        <f t="shared" si="188"/>
        <v>#N/A</v>
      </c>
      <c r="Q1452" s="65" t="e">
        <f>VLOOKUP(E1452,'Supply Log'!$E$6:$T$277,12,FALSE)</f>
        <v>#N/A</v>
      </c>
      <c r="R1452" s="78" t="e">
        <f t="shared" si="189"/>
        <v>#N/A</v>
      </c>
      <c r="S1452" s="65"/>
      <c r="T1452" s="79" t="e">
        <f t="shared" si="190"/>
        <v>#N/A</v>
      </c>
      <c r="U1452" s="80" t="e">
        <f t="shared" si="191"/>
        <v>#N/A</v>
      </c>
      <c r="V1452" s="81" t="str">
        <f t="shared" si="192"/>
        <v/>
      </c>
      <c r="W1452" s="69" t="e">
        <f>VLOOKUP(F1452,'Input Log'!$E$6:$V$50000,18,FALSE)</f>
        <v>#N/A</v>
      </c>
      <c r="X1452" s="64" t="e">
        <f>VLOOKUP(E1452,'Supply Log'!$Z$6:$AB$699,2,FALSE)</f>
        <v>#N/A</v>
      </c>
      <c r="Y1452" s="64" t="e">
        <f>VLOOKUP(E1452,'Supply Log'!$E$6:$X$618,20,FALSE)</f>
        <v>#N/A</v>
      </c>
      <c r="Z1452" s="64"/>
      <c r="AA1452" s="64"/>
    </row>
    <row r="1453" spans="1:27" ht="15.75" customHeight="1">
      <c r="A1453" s="67" t="str">
        <f t="shared" si="185"/>
        <v/>
      </c>
      <c r="B1453" s="65">
        <f t="shared" si="187"/>
        <v>1365</v>
      </c>
      <c r="C1453" s="68" t="str">
        <f t="shared" si="186"/>
        <v/>
      </c>
      <c r="D1453" s="69"/>
      <c r="E1453" s="66"/>
      <c r="F1453" s="66"/>
      <c r="G1453" s="65" t="e">
        <f>VLOOKUP(E1453,'Supply Log'!$E$6:$T$999,2,FALSE)</f>
        <v>#N/A</v>
      </c>
      <c r="H1453" s="65" t="e">
        <f>VLOOKUP(E1453,'Supply Log'!$E$6:$T$999,3,FALSE)</f>
        <v>#N/A</v>
      </c>
      <c r="I1453" s="77"/>
      <c r="J1453" s="65" t="e">
        <f>VLOOKUP(E1453,'Supply Log'!$E$6:$T$277,5,FALSE)</f>
        <v>#N/A</v>
      </c>
      <c r="K1453" s="65" t="e">
        <f>VLOOKUP(E1453,'Supply Log'!$E$6:$T$277,6,FALSE)</f>
        <v>#N/A</v>
      </c>
      <c r="L1453" s="65" t="e">
        <f>VLOOKUP(E1453,'Supply Log'!$E$6:$T$277,7,FALSE)</f>
        <v>#N/A</v>
      </c>
      <c r="M1453" s="65" t="e">
        <f>VLOOKUP(E1453,'Supply Log'!$E$6:$T$277,8,FALSE)</f>
        <v>#N/A</v>
      </c>
      <c r="N1453" s="65" t="e">
        <f>VLOOKUP(E1453,'Supply Log'!$E$6:$T$277,9,FALSE)</f>
        <v>#N/A</v>
      </c>
      <c r="O1453" s="65" t="e">
        <f>VLOOKUP(E1453,'Supply Log'!$E$6:$T$277,10,FALSE)</f>
        <v>#N/A</v>
      </c>
      <c r="P1453" s="29" t="e">
        <f t="shared" si="188"/>
        <v>#N/A</v>
      </c>
      <c r="Q1453" s="65" t="e">
        <f>VLOOKUP(E1453,'Supply Log'!$E$6:$T$277,12,FALSE)</f>
        <v>#N/A</v>
      </c>
      <c r="R1453" s="78" t="e">
        <f t="shared" si="189"/>
        <v>#N/A</v>
      </c>
      <c r="S1453" s="65"/>
      <c r="T1453" s="79" t="e">
        <f t="shared" si="190"/>
        <v>#N/A</v>
      </c>
      <c r="U1453" s="80" t="e">
        <f t="shared" si="191"/>
        <v>#N/A</v>
      </c>
      <c r="V1453" s="81" t="str">
        <f t="shared" si="192"/>
        <v/>
      </c>
      <c r="W1453" s="69" t="e">
        <f>VLOOKUP(F1453,'Input Log'!$E$6:$V$50000,18,FALSE)</f>
        <v>#N/A</v>
      </c>
      <c r="X1453" s="64" t="e">
        <f>VLOOKUP(E1453,'Supply Log'!$Z$6:$AB$699,2,FALSE)</f>
        <v>#N/A</v>
      </c>
      <c r="Y1453" s="64" t="e">
        <f>VLOOKUP(E1453,'Supply Log'!$E$6:$X$618,20,FALSE)</f>
        <v>#N/A</v>
      </c>
      <c r="Z1453" s="64"/>
      <c r="AA1453" s="64"/>
    </row>
    <row r="1454" spans="1:27" ht="15.75" customHeight="1">
      <c r="A1454" s="67" t="str">
        <f t="shared" si="185"/>
        <v/>
      </c>
      <c r="B1454" s="65">
        <f t="shared" si="187"/>
        <v>1366</v>
      </c>
      <c r="C1454" s="68" t="str">
        <f t="shared" si="186"/>
        <v/>
      </c>
      <c r="D1454" s="69"/>
      <c r="E1454" s="66"/>
      <c r="F1454" s="66"/>
      <c r="G1454" s="65" t="e">
        <f>VLOOKUP(E1454,'Supply Log'!$E$6:$T$999,2,FALSE)</f>
        <v>#N/A</v>
      </c>
      <c r="H1454" s="65" t="e">
        <f>VLOOKUP(E1454,'Supply Log'!$E$6:$T$999,3,FALSE)</f>
        <v>#N/A</v>
      </c>
      <c r="I1454" s="77"/>
      <c r="J1454" s="65" t="e">
        <f>VLOOKUP(E1454,'Supply Log'!$E$6:$T$277,5,FALSE)</f>
        <v>#N/A</v>
      </c>
      <c r="K1454" s="65" t="e">
        <f>VLOOKUP(E1454,'Supply Log'!$E$6:$T$277,6,FALSE)</f>
        <v>#N/A</v>
      </c>
      <c r="L1454" s="65" t="e">
        <f>VLOOKUP(E1454,'Supply Log'!$E$6:$T$277,7,FALSE)</f>
        <v>#N/A</v>
      </c>
      <c r="M1454" s="65" t="e">
        <f>VLOOKUP(E1454,'Supply Log'!$E$6:$T$277,8,FALSE)</f>
        <v>#N/A</v>
      </c>
      <c r="N1454" s="65" t="e">
        <f>VLOOKUP(E1454,'Supply Log'!$E$6:$T$277,9,FALSE)</f>
        <v>#N/A</v>
      </c>
      <c r="O1454" s="65" t="e">
        <f>VLOOKUP(E1454,'Supply Log'!$E$6:$T$277,10,FALSE)</f>
        <v>#N/A</v>
      </c>
      <c r="P1454" s="29" t="e">
        <f t="shared" si="188"/>
        <v>#N/A</v>
      </c>
      <c r="Q1454" s="65" t="e">
        <f>VLOOKUP(E1454,'Supply Log'!$E$6:$T$277,12,FALSE)</f>
        <v>#N/A</v>
      </c>
      <c r="R1454" s="78" t="e">
        <f t="shared" si="189"/>
        <v>#N/A</v>
      </c>
      <c r="S1454" s="65"/>
      <c r="T1454" s="79" t="e">
        <f t="shared" si="190"/>
        <v>#N/A</v>
      </c>
      <c r="U1454" s="80" t="e">
        <f t="shared" si="191"/>
        <v>#N/A</v>
      </c>
      <c r="V1454" s="81" t="str">
        <f t="shared" si="192"/>
        <v/>
      </c>
      <c r="W1454" s="69" t="e">
        <f>VLOOKUP(F1454,'Input Log'!$E$6:$V$50000,18,FALSE)</f>
        <v>#N/A</v>
      </c>
      <c r="X1454" s="64" t="e">
        <f>VLOOKUP(E1454,'Supply Log'!$Z$6:$AB$699,2,FALSE)</f>
        <v>#N/A</v>
      </c>
      <c r="Y1454" s="64" t="e">
        <f>VLOOKUP(E1454,'Supply Log'!$E$6:$X$618,20,FALSE)</f>
        <v>#N/A</v>
      </c>
      <c r="Z1454" s="64"/>
      <c r="AA1454" s="64"/>
    </row>
    <row r="1455" spans="1:27" ht="15.75" customHeight="1">
      <c r="A1455" s="67" t="str">
        <f t="shared" si="185"/>
        <v/>
      </c>
      <c r="B1455" s="65">
        <f t="shared" si="187"/>
        <v>1367</v>
      </c>
      <c r="C1455" s="68" t="str">
        <f t="shared" si="186"/>
        <v/>
      </c>
      <c r="D1455" s="69"/>
      <c r="E1455" s="66"/>
      <c r="F1455" s="66"/>
      <c r="G1455" s="65" t="e">
        <f>VLOOKUP(E1455,'Supply Log'!$E$6:$T$999,2,FALSE)</f>
        <v>#N/A</v>
      </c>
      <c r="H1455" s="65" t="e">
        <f>VLOOKUP(E1455,'Supply Log'!$E$6:$T$999,3,FALSE)</f>
        <v>#N/A</v>
      </c>
      <c r="I1455" s="77"/>
      <c r="J1455" s="65" t="e">
        <f>VLOOKUP(E1455,'Supply Log'!$E$6:$T$277,5,FALSE)</f>
        <v>#N/A</v>
      </c>
      <c r="K1455" s="65" t="e">
        <f>VLOOKUP(E1455,'Supply Log'!$E$6:$T$277,6,FALSE)</f>
        <v>#N/A</v>
      </c>
      <c r="L1455" s="65" t="e">
        <f>VLOOKUP(E1455,'Supply Log'!$E$6:$T$277,7,FALSE)</f>
        <v>#N/A</v>
      </c>
      <c r="M1455" s="65" t="e">
        <f>VLOOKUP(E1455,'Supply Log'!$E$6:$T$277,8,FALSE)</f>
        <v>#N/A</v>
      </c>
      <c r="N1455" s="65" t="e">
        <f>VLOOKUP(E1455,'Supply Log'!$E$6:$T$277,9,FALSE)</f>
        <v>#N/A</v>
      </c>
      <c r="O1455" s="65" t="e">
        <f>VLOOKUP(E1455,'Supply Log'!$E$6:$T$277,10,FALSE)</f>
        <v>#N/A</v>
      </c>
      <c r="P1455" s="29" t="e">
        <f t="shared" si="188"/>
        <v>#N/A</v>
      </c>
      <c r="Q1455" s="65" t="e">
        <f>VLOOKUP(E1455,'Supply Log'!$E$6:$T$277,12,FALSE)</f>
        <v>#N/A</v>
      </c>
      <c r="R1455" s="78" t="e">
        <f t="shared" si="189"/>
        <v>#N/A</v>
      </c>
      <c r="S1455" s="65"/>
      <c r="T1455" s="79" t="e">
        <f t="shared" si="190"/>
        <v>#N/A</v>
      </c>
      <c r="U1455" s="80" t="e">
        <f t="shared" si="191"/>
        <v>#N/A</v>
      </c>
      <c r="V1455" s="81" t="str">
        <f t="shared" si="192"/>
        <v/>
      </c>
      <c r="W1455" s="69" t="e">
        <f>VLOOKUP(F1455,'Input Log'!$E$6:$V$50000,18,FALSE)</f>
        <v>#N/A</v>
      </c>
      <c r="X1455" s="64" t="e">
        <f>VLOOKUP(E1455,'Supply Log'!$Z$6:$AB$699,2,FALSE)</f>
        <v>#N/A</v>
      </c>
      <c r="Y1455" s="64" t="e">
        <f>VLOOKUP(E1455,'Supply Log'!$E$6:$X$618,20,FALSE)</f>
        <v>#N/A</v>
      </c>
      <c r="Z1455" s="64"/>
      <c r="AA1455" s="64"/>
    </row>
    <row r="1456" spans="1:27" ht="15.75" customHeight="1">
      <c r="A1456" s="67" t="str">
        <f t="shared" si="185"/>
        <v/>
      </c>
      <c r="B1456" s="65">
        <f t="shared" si="187"/>
        <v>1368</v>
      </c>
      <c r="C1456" s="68" t="str">
        <f t="shared" si="186"/>
        <v/>
      </c>
      <c r="D1456" s="69"/>
      <c r="E1456" s="66"/>
      <c r="F1456" s="66"/>
      <c r="G1456" s="65" t="e">
        <f>VLOOKUP(E1456,'Supply Log'!$E$6:$T$999,2,FALSE)</f>
        <v>#N/A</v>
      </c>
      <c r="H1456" s="65" t="e">
        <f>VLOOKUP(E1456,'Supply Log'!$E$6:$T$999,3,FALSE)</f>
        <v>#N/A</v>
      </c>
      <c r="I1456" s="77"/>
      <c r="J1456" s="65" t="e">
        <f>VLOOKUP(E1456,'Supply Log'!$E$6:$T$277,5,FALSE)</f>
        <v>#N/A</v>
      </c>
      <c r="K1456" s="65" t="e">
        <f>VLOOKUP(E1456,'Supply Log'!$E$6:$T$277,6,FALSE)</f>
        <v>#N/A</v>
      </c>
      <c r="L1456" s="65" t="e">
        <f>VLOOKUP(E1456,'Supply Log'!$E$6:$T$277,7,FALSE)</f>
        <v>#N/A</v>
      </c>
      <c r="M1456" s="65" t="e">
        <f>VLOOKUP(E1456,'Supply Log'!$E$6:$T$277,8,FALSE)</f>
        <v>#N/A</v>
      </c>
      <c r="N1456" s="65" t="e">
        <f>VLOOKUP(E1456,'Supply Log'!$E$6:$T$277,9,FALSE)</f>
        <v>#N/A</v>
      </c>
      <c r="O1456" s="65" t="e">
        <f>VLOOKUP(E1456,'Supply Log'!$E$6:$T$277,10,FALSE)</f>
        <v>#N/A</v>
      </c>
      <c r="P1456" s="29" t="e">
        <f t="shared" si="188"/>
        <v>#N/A</v>
      </c>
      <c r="Q1456" s="65" t="e">
        <f>VLOOKUP(E1456,'Supply Log'!$E$6:$T$277,12,FALSE)</f>
        <v>#N/A</v>
      </c>
      <c r="R1456" s="78" t="e">
        <f t="shared" si="189"/>
        <v>#N/A</v>
      </c>
      <c r="S1456" s="65"/>
      <c r="T1456" s="79" t="e">
        <f t="shared" si="190"/>
        <v>#N/A</v>
      </c>
      <c r="U1456" s="80" t="e">
        <f t="shared" si="191"/>
        <v>#N/A</v>
      </c>
      <c r="V1456" s="81" t="str">
        <f t="shared" si="192"/>
        <v/>
      </c>
      <c r="W1456" s="69" t="e">
        <f>VLOOKUP(F1456,'Input Log'!$E$6:$V$50000,18,FALSE)</f>
        <v>#N/A</v>
      </c>
      <c r="X1456" s="64" t="e">
        <f>VLOOKUP(E1456,'Supply Log'!$Z$6:$AB$699,2,FALSE)</f>
        <v>#N/A</v>
      </c>
      <c r="Y1456" s="64" t="e">
        <f>VLOOKUP(E1456,'Supply Log'!$E$6:$X$618,20,FALSE)</f>
        <v>#N/A</v>
      </c>
      <c r="Z1456" s="64"/>
      <c r="AA1456" s="64"/>
    </row>
    <row r="1457" spans="1:27" ht="15.75" customHeight="1">
      <c r="A1457" s="67" t="str">
        <f t="shared" si="185"/>
        <v/>
      </c>
      <c r="B1457" s="65">
        <f t="shared" si="187"/>
        <v>1369</v>
      </c>
      <c r="C1457" s="68" t="str">
        <f t="shared" si="186"/>
        <v/>
      </c>
      <c r="D1457" s="69"/>
      <c r="E1457" s="66"/>
      <c r="F1457" s="66"/>
      <c r="G1457" s="65" t="e">
        <f>VLOOKUP(E1457,'Supply Log'!$E$6:$T$999,2,FALSE)</f>
        <v>#N/A</v>
      </c>
      <c r="H1457" s="65" t="e">
        <f>VLOOKUP(E1457,'Supply Log'!$E$6:$T$999,3,FALSE)</f>
        <v>#N/A</v>
      </c>
      <c r="I1457" s="77"/>
      <c r="J1457" s="65" t="e">
        <f>VLOOKUP(E1457,'Supply Log'!$E$6:$T$277,5,FALSE)</f>
        <v>#N/A</v>
      </c>
      <c r="K1457" s="65" t="e">
        <f>VLOOKUP(E1457,'Supply Log'!$E$6:$T$277,6,FALSE)</f>
        <v>#N/A</v>
      </c>
      <c r="L1457" s="65" t="e">
        <f>VLOOKUP(E1457,'Supply Log'!$E$6:$T$277,7,FALSE)</f>
        <v>#N/A</v>
      </c>
      <c r="M1457" s="65" t="e">
        <f>VLOOKUP(E1457,'Supply Log'!$E$6:$T$277,8,FALSE)</f>
        <v>#N/A</v>
      </c>
      <c r="N1457" s="65" t="e">
        <f>VLOOKUP(E1457,'Supply Log'!$E$6:$T$277,9,FALSE)</f>
        <v>#N/A</v>
      </c>
      <c r="O1457" s="65" t="e">
        <f>VLOOKUP(E1457,'Supply Log'!$E$6:$T$277,10,FALSE)</f>
        <v>#N/A</v>
      </c>
      <c r="P1457" s="29" t="e">
        <f t="shared" si="188"/>
        <v>#N/A</v>
      </c>
      <c r="Q1457" s="65" t="e">
        <f>VLOOKUP(E1457,'Supply Log'!$E$6:$T$277,12,FALSE)</f>
        <v>#N/A</v>
      </c>
      <c r="R1457" s="78" t="e">
        <f t="shared" si="189"/>
        <v>#N/A</v>
      </c>
      <c r="S1457" s="65"/>
      <c r="T1457" s="79" t="e">
        <f t="shared" si="190"/>
        <v>#N/A</v>
      </c>
      <c r="U1457" s="80" t="e">
        <f t="shared" si="191"/>
        <v>#N/A</v>
      </c>
      <c r="V1457" s="81" t="str">
        <f t="shared" si="192"/>
        <v/>
      </c>
      <c r="W1457" s="69" t="e">
        <f>VLOOKUP(F1457,'Input Log'!$E$6:$V$50000,18,FALSE)</f>
        <v>#N/A</v>
      </c>
      <c r="X1457" s="64" t="e">
        <f>VLOOKUP(E1457,'Supply Log'!$Z$6:$AB$699,2,FALSE)</f>
        <v>#N/A</v>
      </c>
      <c r="Y1457" s="64" t="e">
        <f>VLOOKUP(E1457,'Supply Log'!$E$6:$X$618,20,FALSE)</f>
        <v>#N/A</v>
      </c>
      <c r="Z1457" s="64"/>
      <c r="AA1457" s="64"/>
    </row>
    <row r="1458" spans="1:27" ht="15.75" customHeight="1">
      <c r="A1458" s="67" t="str">
        <f t="shared" si="185"/>
        <v/>
      </c>
      <c r="B1458" s="65">
        <f t="shared" si="187"/>
        <v>1370</v>
      </c>
      <c r="C1458" s="68" t="str">
        <f t="shared" si="186"/>
        <v/>
      </c>
      <c r="D1458" s="69"/>
      <c r="E1458" s="66"/>
      <c r="F1458" s="66"/>
      <c r="G1458" s="65" t="e">
        <f>VLOOKUP(E1458,'Supply Log'!$E$6:$T$999,2,FALSE)</f>
        <v>#N/A</v>
      </c>
      <c r="H1458" s="65" t="e">
        <f>VLOOKUP(E1458,'Supply Log'!$E$6:$T$999,3,FALSE)</f>
        <v>#N/A</v>
      </c>
      <c r="I1458" s="77"/>
      <c r="J1458" s="65" t="e">
        <f>VLOOKUP(E1458,'Supply Log'!$E$6:$T$277,5,FALSE)</f>
        <v>#N/A</v>
      </c>
      <c r="K1458" s="65" t="e">
        <f>VLOOKUP(E1458,'Supply Log'!$E$6:$T$277,6,FALSE)</f>
        <v>#N/A</v>
      </c>
      <c r="L1458" s="65" t="e">
        <f>VLOOKUP(E1458,'Supply Log'!$E$6:$T$277,7,FALSE)</f>
        <v>#N/A</v>
      </c>
      <c r="M1458" s="65" t="e">
        <f>VLOOKUP(E1458,'Supply Log'!$E$6:$T$277,8,FALSE)</f>
        <v>#N/A</v>
      </c>
      <c r="N1458" s="65" t="e">
        <f>VLOOKUP(E1458,'Supply Log'!$E$6:$T$277,9,FALSE)</f>
        <v>#N/A</v>
      </c>
      <c r="O1458" s="65" t="e">
        <f>VLOOKUP(E1458,'Supply Log'!$E$6:$T$277,10,FALSE)</f>
        <v>#N/A</v>
      </c>
      <c r="P1458" s="29" t="e">
        <f t="shared" si="188"/>
        <v>#N/A</v>
      </c>
      <c r="Q1458" s="65" t="e">
        <f>VLOOKUP(E1458,'Supply Log'!$E$6:$T$277,12,FALSE)</f>
        <v>#N/A</v>
      </c>
      <c r="R1458" s="78" t="e">
        <f t="shared" si="189"/>
        <v>#N/A</v>
      </c>
      <c r="S1458" s="65"/>
      <c r="T1458" s="79" t="e">
        <f t="shared" si="190"/>
        <v>#N/A</v>
      </c>
      <c r="U1458" s="80" t="e">
        <f t="shared" si="191"/>
        <v>#N/A</v>
      </c>
      <c r="V1458" s="81" t="str">
        <f t="shared" si="192"/>
        <v/>
      </c>
      <c r="W1458" s="69" t="e">
        <f>VLOOKUP(F1458,'Input Log'!$E$6:$V$50000,18,FALSE)</f>
        <v>#N/A</v>
      </c>
      <c r="X1458" s="64" t="e">
        <f>VLOOKUP(E1458,'Supply Log'!$Z$6:$AB$699,2,FALSE)</f>
        <v>#N/A</v>
      </c>
      <c r="Y1458" s="64" t="e">
        <f>VLOOKUP(E1458,'Supply Log'!$E$6:$X$618,20,FALSE)</f>
        <v>#N/A</v>
      </c>
      <c r="Z1458" s="64"/>
      <c r="AA1458" s="64"/>
    </row>
    <row r="1459" spans="1:27" ht="15.75" customHeight="1">
      <c r="A1459" s="67" t="str">
        <f t="shared" si="185"/>
        <v/>
      </c>
      <c r="B1459" s="65">
        <f t="shared" si="187"/>
        <v>1371</v>
      </c>
      <c r="C1459" s="68" t="str">
        <f t="shared" si="186"/>
        <v/>
      </c>
      <c r="D1459" s="69"/>
      <c r="E1459" s="66"/>
      <c r="F1459" s="66"/>
      <c r="G1459" s="65" t="e">
        <f>VLOOKUP(E1459,'Supply Log'!$E$6:$T$999,2,FALSE)</f>
        <v>#N/A</v>
      </c>
      <c r="H1459" s="65" t="e">
        <f>VLOOKUP(E1459,'Supply Log'!$E$6:$T$999,3,FALSE)</f>
        <v>#N/A</v>
      </c>
      <c r="I1459" s="77"/>
      <c r="J1459" s="65" t="e">
        <f>VLOOKUP(E1459,'Supply Log'!$E$6:$T$277,5,FALSE)</f>
        <v>#N/A</v>
      </c>
      <c r="K1459" s="65" t="e">
        <f>VLOOKUP(E1459,'Supply Log'!$E$6:$T$277,6,FALSE)</f>
        <v>#N/A</v>
      </c>
      <c r="L1459" s="65" t="e">
        <f>VLOOKUP(E1459,'Supply Log'!$E$6:$T$277,7,FALSE)</f>
        <v>#N/A</v>
      </c>
      <c r="M1459" s="65" t="e">
        <f>VLOOKUP(E1459,'Supply Log'!$E$6:$T$277,8,FALSE)</f>
        <v>#N/A</v>
      </c>
      <c r="N1459" s="65" t="e">
        <f>VLOOKUP(E1459,'Supply Log'!$E$6:$T$277,9,FALSE)</f>
        <v>#N/A</v>
      </c>
      <c r="O1459" s="65" t="e">
        <f>VLOOKUP(E1459,'Supply Log'!$E$6:$T$277,10,FALSE)</f>
        <v>#N/A</v>
      </c>
      <c r="P1459" s="29" t="e">
        <f t="shared" si="188"/>
        <v>#N/A</v>
      </c>
      <c r="Q1459" s="65" t="e">
        <f>VLOOKUP(E1459,'Supply Log'!$E$6:$T$277,12,FALSE)</f>
        <v>#N/A</v>
      </c>
      <c r="R1459" s="78" t="e">
        <f t="shared" si="189"/>
        <v>#N/A</v>
      </c>
      <c r="S1459" s="65"/>
      <c r="T1459" s="79" t="e">
        <f t="shared" si="190"/>
        <v>#N/A</v>
      </c>
      <c r="U1459" s="80" t="e">
        <f t="shared" si="191"/>
        <v>#N/A</v>
      </c>
      <c r="V1459" s="81" t="str">
        <f t="shared" si="192"/>
        <v/>
      </c>
      <c r="W1459" s="69" t="e">
        <f>VLOOKUP(F1459,'Input Log'!$E$6:$V$50000,18,FALSE)</f>
        <v>#N/A</v>
      </c>
      <c r="X1459" s="64" t="e">
        <f>VLOOKUP(E1459,'Supply Log'!$Z$6:$AB$699,2,FALSE)</f>
        <v>#N/A</v>
      </c>
      <c r="Y1459" s="64" t="e">
        <f>VLOOKUP(E1459,'Supply Log'!$E$6:$X$618,20,FALSE)</f>
        <v>#N/A</v>
      </c>
      <c r="Z1459" s="64"/>
      <c r="AA1459" s="64"/>
    </row>
    <row r="1460" spans="1:27" ht="15.75" customHeight="1">
      <c r="A1460" s="67" t="str">
        <f t="shared" si="185"/>
        <v/>
      </c>
      <c r="B1460" s="65">
        <f t="shared" si="187"/>
        <v>1372</v>
      </c>
      <c r="C1460" s="68" t="str">
        <f t="shared" si="186"/>
        <v/>
      </c>
      <c r="D1460" s="69"/>
      <c r="E1460" s="66"/>
      <c r="F1460" s="66"/>
      <c r="G1460" s="65" t="e">
        <f>VLOOKUP(E1460,'Supply Log'!$E$6:$T$999,2,FALSE)</f>
        <v>#N/A</v>
      </c>
      <c r="H1460" s="65" t="e">
        <f>VLOOKUP(E1460,'Supply Log'!$E$6:$T$999,3,FALSE)</f>
        <v>#N/A</v>
      </c>
      <c r="I1460" s="77"/>
      <c r="J1460" s="65" t="e">
        <f>VLOOKUP(E1460,'Supply Log'!$E$6:$T$277,5,FALSE)</f>
        <v>#N/A</v>
      </c>
      <c r="K1460" s="65" t="e">
        <f>VLOOKUP(E1460,'Supply Log'!$E$6:$T$277,6,FALSE)</f>
        <v>#N/A</v>
      </c>
      <c r="L1460" s="65" t="e">
        <f>VLOOKUP(E1460,'Supply Log'!$E$6:$T$277,7,FALSE)</f>
        <v>#N/A</v>
      </c>
      <c r="M1460" s="65" t="e">
        <f>VLOOKUP(E1460,'Supply Log'!$E$6:$T$277,8,FALSE)</f>
        <v>#N/A</v>
      </c>
      <c r="N1460" s="65" t="e">
        <f>VLOOKUP(E1460,'Supply Log'!$E$6:$T$277,9,FALSE)</f>
        <v>#N/A</v>
      </c>
      <c r="O1460" s="65" t="e">
        <f>VLOOKUP(E1460,'Supply Log'!$E$6:$T$277,10,FALSE)</f>
        <v>#N/A</v>
      </c>
      <c r="P1460" s="29" t="e">
        <f t="shared" si="188"/>
        <v>#N/A</v>
      </c>
      <c r="Q1460" s="65" t="e">
        <f>VLOOKUP(E1460,'Supply Log'!$E$6:$T$277,12,FALSE)</f>
        <v>#N/A</v>
      </c>
      <c r="R1460" s="78" t="e">
        <f t="shared" si="189"/>
        <v>#N/A</v>
      </c>
      <c r="S1460" s="65"/>
      <c r="T1460" s="79" t="e">
        <f t="shared" si="190"/>
        <v>#N/A</v>
      </c>
      <c r="U1460" s="80" t="e">
        <f t="shared" si="191"/>
        <v>#N/A</v>
      </c>
      <c r="V1460" s="81" t="str">
        <f t="shared" si="192"/>
        <v/>
      </c>
      <c r="W1460" s="69" t="e">
        <f>VLOOKUP(F1460,'Input Log'!$E$6:$V$50000,18,FALSE)</f>
        <v>#N/A</v>
      </c>
      <c r="X1460" s="64" t="e">
        <f>VLOOKUP(E1460,'Supply Log'!$Z$6:$AB$699,2,FALSE)</f>
        <v>#N/A</v>
      </c>
      <c r="Y1460" s="64" t="e">
        <f>VLOOKUP(E1460,'Supply Log'!$E$6:$X$618,20,FALSE)</f>
        <v>#N/A</v>
      </c>
      <c r="Z1460" s="64"/>
      <c r="AA1460" s="64"/>
    </row>
    <row r="1461" spans="1:27" ht="15.75" customHeight="1">
      <c r="A1461" s="67" t="str">
        <f t="shared" si="185"/>
        <v/>
      </c>
      <c r="B1461" s="65">
        <f t="shared" si="187"/>
        <v>1373</v>
      </c>
      <c r="C1461" s="68" t="str">
        <f t="shared" si="186"/>
        <v/>
      </c>
      <c r="D1461" s="69"/>
      <c r="E1461" s="66"/>
      <c r="F1461" s="66"/>
      <c r="G1461" s="65" t="e">
        <f>VLOOKUP(E1461,'Supply Log'!$E$6:$T$999,2,FALSE)</f>
        <v>#N/A</v>
      </c>
      <c r="H1461" s="65" t="e">
        <f>VLOOKUP(E1461,'Supply Log'!$E$6:$T$999,3,FALSE)</f>
        <v>#N/A</v>
      </c>
      <c r="I1461" s="77"/>
      <c r="J1461" s="65" t="e">
        <f>VLOOKUP(E1461,'Supply Log'!$E$6:$T$277,5,FALSE)</f>
        <v>#N/A</v>
      </c>
      <c r="K1461" s="65" t="e">
        <f>VLOOKUP(E1461,'Supply Log'!$E$6:$T$277,6,FALSE)</f>
        <v>#N/A</v>
      </c>
      <c r="L1461" s="65" t="e">
        <f>VLOOKUP(E1461,'Supply Log'!$E$6:$T$277,7,FALSE)</f>
        <v>#N/A</v>
      </c>
      <c r="M1461" s="65" t="e">
        <f>VLOOKUP(E1461,'Supply Log'!$E$6:$T$277,8,FALSE)</f>
        <v>#N/A</v>
      </c>
      <c r="N1461" s="65" t="e">
        <f>VLOOKUP(E1461,'Supply Log'!$E$6:$T$277,9,FALSE)</f>
        <v>#N/A</v>
      </c>
      <c r="O1461" s="65" t="e">
        <f>VLOOKUP(E1461,'Supply Log'!$E$6:$T$277,10,FALSE)</f>
        <v>#N/A</v>
      </c>
      <c r="P1461" s="29" t="e">
        <f t="shared" si="188"/>
        <v>#N/A</v>
      </c>
      <c r="Q1461" s="65" t="e">
        <f>VLOOKUP(E1461,'Supply Log'!$E$6:$T$277,12,FALSE)</f>
        <v>#N/A</v>
      </c>
      <c r="R1461" s="78" t="e">
        <f t="shared" si="189"/>
        <v>#N/A</v>
      </c>
      <c r="S1461" s="65"/>
      <c r="T1461" s="79" t="e">
        <f t="shared" si="190"/>
        <v>#N/A</v>
      </c>
      <c r="U1461" s="80" t="e">
        <f t="shared" si="191"/>
        <v>#N/A</v>
      </c>
      <c r="V1461" s="81" t="str">
        <f t="shared" si="192"/>
        <v/>
      </c>
      <c r="W1461" s="69" t="e">
        <f>VLOOKUP(F1461,'Input Log'!$E$6:$V$50000,18,FALSE)</f>
        <v>#N/A</v>
      </c>
      <c r="X1461" s="64" t="e">
        <f>VLOOKUP(E1461,'Supply Log'!$Z$6:$AB$699,2,FALSE)</f>
        <v>#N/A</v>
      </c>
      <c r="Y1461" s="64" t="e">
        <f>VLOOKUP(E1461,'Supply Log'!$E$6:$X$618,20,FALSE)</f>
        <v>#N/A</v>
      </c>
      <c r="Z1461" s="64"/>
      <c r="AA1461" s="64"/>
    </row>
    <row r="1462" spans="1:27" ht="15.75" customHeight="1">
      <c r="A1462" s="67" t="str">
        <f t="shared" si="185"/>
        <v/>
      </c>
      <c r="B1462" s="65">
        <f t="shared" si="187"/>
        <v>1374</v>
      </c>
      <c r="C1462" s="68" t="str">
        <f t="shared" si="186"/>
        <v/>
      </c>
      <c r="D1462" s="69"/>
      <c r="E1462" s="66"/>
      <c r="F1462" s="66"/>
      <c r="G1462" s="65" t="e">
        <f>VLOOKUP(E1462,'Supply Log'!$E$6:$T$999,2,FALSE)</f>
        <v>#N/A</v>
      </c>
      <c r="H1462" s="65" t="e">
        <f>VLOOKUP(E1462,'Supply Log'!$E$6:$T$999,3,FALSE)</f>
        <v>#N/A</v>
      </c>
      <c r="I1462" s="77"/>
      <c r="J1462" s="65" t="e">
        <f>VLOOKUP(E1462,'Supply Log'!$E$6:$T$277,5,FALSE)</f>
        <v>#N/A</v>
      </c>
      <c r="K1462" s="65" t="e">
        <f>VLOOKUP(E1462,'Supply Log'!$E$6:$T$277,6,FALSE)</f>
        <v>#N/A</v>
      </c>
      <c r="L1462" s="65" t="e">
        <f>VLOOKUP(E1462,'Supply Log'!$E$6:$T$277,7,FALSE)</f>
        <v>#N/A</v>
      </c>
      <c r="M1462" s="65" t="e">
        <f>VLOOKUP(E1462,'Supply Log'!$E$6:$T$277,8,FALSE)</f>
        <v>#N/A</v>
      </c>
      <c r="N1462" s="65" t="e">
        <f>VLOOKUP(E1462,'Supply Log'!$E$6:$T$277,9,FALSE)</f>
        <v>#N/A</v>
      </c>
      <c r="O1462" s="65" t="e">
        <f>VLOOKUP(E1462,'Supply Log'!$E$6:$T$277,10,FALSE)</f>
        <v>#N/A</v>
      </c>
      <c r="P1462" s="29" t="e">
        <f t="shared" si="188"/>
        <v>#N/A</v>
      </c>
      <c r="Q1462" s="65" t="e">
        <f>VLOOKUP(E1462,'Supply Log'!$E$6:$T$277,12,FALSE)</f>
        <v>#N/A</v>
      </c>
      <c r="R1462" s="78" t="e">
        <f t="shared" si="189"/>
        <v>#N/A</v>
      </c>
      <c r="S1462" s="65"/>
      <c r="T1462" s="79" t="e">
        <f t="shared" si="190"/>
        <v>#N/A</v>
      </c>
      <c r="U1462" s="80" t="e">
        <f t="shared" si="191"/>
        <v>#N/A</v>
      </c>
      <c r="V1462" s="81" t="str">
        <f t="shared" si="192"/>
        <v/>
      </c>
      <c r="W1462" s="69" t="e">
        <f>VLOOKUP(F1462,'Input Log'!$E$6:$V$50000,18,FALSE)</f>
        <v>#N/A</v>
      </c>
      <c r="X1462" s="64" t="e">
        <f>VLOOKUP(E1462,'Supply Log'!$Z$6:$AB$699,2,FALSE)</f>
        <v>#N/A</v>
      </c>
      <c r="Y1462" s="64" t="e">
        <f>VLOOKUP(E1462,'Supply Log'!$E$6:$X$618,20,FALSE)</f>
        <v>#N/A</v>
      </c>
      <c r="Z1462" s="64"/>
      <c r="AA1462" s="64"/>
    </row>
    <row r="1463" spans="1:27" ht="15.75" customHeight="1">
      <c r="A1463" s="67" t="str">
        <f t="shared" si="185"/>
        <v/>
      </c>
      <c r="B1463" s="65">
        <f t="shared" si="187"/>
        <v>1375</v>
      </c>
      <c r="C1463" s="68" t="str">
        <f t="shared" si="186"/>
        <v/>
      </c>
      <c r="D1463" s="69"/>
      <c r="E1463" s="66"/>
      <c r="F1463" s="66"/>
      <c r="G1463" s="65" t="e">
        <f>VLOOKUP(E1463,'Supply Log'!$E$6:$T$999,2,FALSE)</f>
        <v>#N/A</v>
      </c>
      <c r="H1463" s="65" t="e">
        <f>VLOOKUP(E1463,'Supply Log'!$E$6:$T$999,3,FALSE)</f>
        <v>#N/A</v>
      </c>
      <c r="I1463" s="77"/>
      <c r="J1463" s="65" t="e">
        <f>VLOOKUP(E1463,'Supply Log'!$E$6:$T$277,5,FALSE)</f>
        <v>#N/A</v>
      </c>
      <c r="K1463" s="65" t="e">
        <f>VLOOKUP(E1463,'Supply Log'!$E$6:$T$277,6,FALSE)</f>
        <v>#N/A</v>
      </c>
      <c r="L1463" s="65" t="e">
        <f>VLOOKUP(E1463,'Supply Log'!$E$6:$T$277,7,FALSE)</f>
        <v>#N/A</v>
      </c>
      <c r="M1463" s="65" t="e">
        <f>VLOOKUP(E1463,'Supply Log'!$E$6:$T$277,8,FALSE)</f>
        <v>#N/A</v>
      </c>
      <c r="N1463" s="65" t="e">
        <f>VLOOKUP(E1463,'Supply Log'!$E$6:$T$277,9,FALSE)</f>
        <v>#N/A</v>
      </c>
      <c r="O1463" s="65" t="e">
        <f>VLOOKUP(E1463,'Supply Log'!$E$6:$T$277,10,FALSE)</f>
        <v>#N/A</v>
      </c>
      <c r="P1463" s="29" t="e">
        <f t="shared" si="188"/>
        <v>#N/A</v>
      </c>
      <c r="Q1463" s="65" t="e">
        <f>VLOOKUP(E1463,'Supply Log'!$E$6:$T$277,12,FALSE)</f>
        <v>#N/A</v>
      </c>
      <c r="R1463" s="78" t="e">
        <f t="shared" si="189"/>
        <v>#N/A</v>
      </c>
      <c r="S1463" s="65"/>
      <c r="T1463" s="79" t="e">
        <f t="shared" si="190"/>
        <v>#N/A</v>
      </c>
      <c r="U1463" s="80" t="e">
        <f t="shared" si="191"/>
        <v>#N/A</v>
      </c>
      <c r="V1463" s="81" t="str">
        <f t="shared" si="192"/>
        <v/>
      </c>
      <c r="W1463" s="69" t="e">
        <f>VLOOKUP(F1463,'Input Log'!$E$6:$V$50000,18,FALSE)</f>
        <v>#N/A</v>
      </c>
      <c r="X1463" s="64" t="e">
        <f>VLOOKUP(E1463,'Supply Log'!$Z$6:$AB$699,2,FALSE)</f>
        <v>#N/A</v>
      </c>
      <c r="Y1463" s="64" t="e">
        <f>VLOOKUP(E1463,'Supply Log'!$E$6:$X$618,20,FALSE)</f>
        <v>#N/A</v>
      </c>
      <c r="Z1463" s="64"/>
      <c r="AA1463" s="64"/>
    </row>
    <row r="1464" spans="1:27" ht="15.75" customHeight="1">
      <c r="A1464" s="67" t="str">
        <f t="shared" si="185"/>
        <v/>
      </c>
      <c r="B1464" s="65">
        <f t="shared" si="187"/>
        <v>1376</v>
      </c>
      <c r="C1464" s="68" t="str">
        <f t="shared" si="186"/>
        <v/>
      </c>
      <c r="D1464" s="69"/>
      <c r="E1464" s="66"/>
      <c r="F1464" s="66"/>
      <c r="G1464" s="65" t="e">
        <f>VLOOKUP(E1464,'Supply Log'!$E$6:$T$999,2,FALSE)</f>
        <v>#N/A</v>
      </c>
      <c r="H1464" s="65" t="e">
        <f>VLOOKUP(E1464,'Supply Log'!$E$6:$T$999,3,FALSE)</f>
        <v>#N/A</v>
      </c>
      <c r="I1464" s="77"/>
      <c r="J1464" s="65" t="e">
        <f>VLOOKUP(E1464,'Supply Log'!$E$6:$T$277,5,FALSE)</f>
        <v>#N/A</v>
      </c>
      <c r="K1464" s="65" t="e">
        <f>VLOOKUP(E1464,'Supply Log'!$E$6:$T$277,6,FALSE)</f>
        <v>#N/A</v>
      </c>
      <c r="L1464" s="65" t="e">
        <f>VLOOKUP(E1464,'Supply Log'!$E$6:$T$277,7,FALSE)</f>
        <v>#N/A</v>
      </c>
      <c r="M1464" s="65" t="e">
        <f>VLOOKUP(E1464,'Supply Log'!$E$6:$T$277,8,FALSE)</f>
        <v>#N/A</v>
      </c>
      <c r="N1464" s="65" t="e">
        <f>VLOOKUP(E1464,'Supply Log'!$E$6:$T$277,9,FALSE)</f>
        <v>#N/A</v>
      </c>
      <c r="O1464" s="65" t="e">
        <f>VLOOKUP(E1464,'Supply Log'!$E$6:$T$277,10,FALSE)</f>
        <v>#N/A</v>
      </c>
      <c r="P1464" s="29" t="e">
        <f t="shared" si="188"/>
        <v>#N/A</v>
      </c>
      <c r="Q1464" s="65" t="e">
        <f>VLOOKUP(E1464,'Supply Log'!$E$6:$T$277,12,FALSE)</f>
        <v>#N/A</v>
      </c>
      <c r="R1464" s="78" t="e">
        <f t="shared" si="189"/>
        <v>#N/A</v>
      </c>
      <c r="S1464" s="65"/>
      <c r="T1464" s="79" t="e">
        <f t="shared" si="190"/>
        <v>#N/A</v>
      </c>
      <c r="U1464" s="80" t="e">
        <f t="shared" si="191"/>
        <v>#N/A</v>
      </c>
      <c r="V1464" s="81" t="str">
        <f t="shared" si="192"/>
        <v/>
      </c>
      <c r="W1464" s="69" t="e">
        <f>VLOOKUP(F1464,'Input Log'!$E$6:$V$50000,18,FALSE)</f>
        <v>#N/A</v>
      </c>
      <c r="X1464" s="64" t="e">
        <f>VLOOKUP(E1464,'Supply Log'!$Z$6:$AB$699,2,FALSE)</f>
        <v>#N/A</v>
      </c>
      <c r="Y1464" s="64" t="e">
        <f>VLOOKUP(E1464,'Supply Log'!$E$6:$X$618,20,FALSE)</f>
        <v>#N/A</v>
      </c>
      <c r="Z1464" s="64"/>
      <c r="AA1464" s="64"/>
    </row>
    <row r="1465" spans="1:27" ht="15.75" customHeight="1">
      <c r="A1465" s="67" t="str">
        <f t="shared" si="185"/>
        <v/>
      </c>
      <c r="B1465" s="65">
        <f t="shared" si="187"/>
        <v>1377</v>
      </c>
      <c r="C1465" s="68" t="str">
        <f t="shared" si="186"/>
        <v/>
      </c>
      <c r="D1465" s="69"/>
      <c r="E1465" s="66"/>
      <c r="F1465" s="66"/>
      <c r="G1465" s="65" t="e">
        <f>VLOOKUP(E1465,'Supply Log'!$E$6:$T$999,2,FALSE)</f>
        <v>#N/A</v>
      </c>
      <c r="H1465" s="65" t="e">
        <f>VLOOKUP(E1465,'Supply Log'!$E$6:$T$999,3,FALSE)</f>
        <v>#N/A</v>
      </c>
      <c r="I1465" s="77"/>
      <c r="J1465" s="65" t="e">
        <f>VLOOKUP(E1465,'Supply Log'!$E$6:$T$277,5,FALSE)</f>
        <v>#N/A</v>
      </c>
      <c r="K1465" s="65" t="e">
        <f>VLOOKUP(E1465,'Supply Log'!$E$6:$T$277,6,FALSE)</f>
        <v>#N/A</v>
      </c>
      <c r="L1465" s="65" t="e">
        <f>VLOOKUP(E1465,'Supply Log'!$E$6:$T$277,7,FALSE)</f>
        <v>#N/A</v>
      </c>
      <c r="M1465" s="65" t="e">
        <f>VLOOKUP(E1465,'Supply Log'!$E$6:$T$277,8,FALSE)</f>
        <v>#N/A</v>
      </c>
      <c r="N1465" s="65" t="e">
        <f>VLOOKUP(E1465,'Supply Log'!$E$6:$T$277,9,FALSE)</f>
        <v>#N/A</v>
      </c>
      <c r="O1465" s="65" t="e">
        <f>VLOOKUP(E1465,'Supply Log'!$E$6:$T$277,10,FALSE)</f>
        <v>#N/A</v>
      </c>
      <c r="P1465" s="29" t="e">
        <f t="shared" si="188"/>
        <v>#N/A</v>
      </c>
      <c r="Q1465" s="65" t="e">
        <f>VLOOKUP(E1465,'Supply Log'!$E$6:$T$277,12,FALSE)</f>
        <v>#N/A</v>
      </c>
      <c r="R1465" s="78" t="e">
        <f t="shared" si="189"/>
        <v>#N/A</v>
      </c>
      <c r="S1465" s="65"/>
      <c r="T1465" s="79" t="e">
        <f t="shared" si="190"/>
        <v>#N/A</v>
      </c>
      <c r="U1465" s="80" t="e">
        <f t="shared" si="191"/>
        <v>#N/A</v>
      </c>
      <c r="V1465" s="81" t="str">
        <f t="shared" si="192"/>
        <v/>
      </c>
      <c r="W1465" s="69" t="e">
        <f>VLOOKUP(F1465,'Input Log'!$E$6:$V$50000,18,FALSE)</f>
        <v>#N/A</v>
      </c>
      <c r="X1465" s="64" t="e">
        <f>VLOOKUP(E1465,'Supply Log'!$Z$6:$AB$699,2,FALSE)</f>
        <v>#N/A</v>
      </c>
      <c r="Y1465" s="64" t="e">
        <f>VLOOKUP(E1465,'Supply Log'!$E$6:$X$618,20,FALSE)</f>
        <v>#N/A</v>
      </c>
      <c r="Z1465" s="64"/>
      <c r="AA1465" s="64"/>
    </row>
    <row r="1466" spans="1:27" ht="15.75" customHeight="1">
      <c r="A1466" s="67" t="str">
        <f t="shared" si="185"/>
        <v/>
      </c>
      <c r="B1466" s="65">
        <f t="shared" si="187"/>
        <v>1378</v>
      </c>
      <c r="C1466" s="68" t="str">
        <f t="shared" si="186"/>
        <v/>
      </c>
      <c r="D1466" s="69"/>
      <c r="E1466" s="66"/>
      <c r="F1466" s="66"/>
      <c r="G1466" s="65" t="e">
        <f>VLOOKUP(E1466,'Supply Log'!$E$6:$T$999,2,FALSE)</f>
        <v>#N/A</v>
      </c>
      <c r="H1466" s="65" t="e">
        <f>VLOOKUP(E1466,'Supply Log'!$E$6:$T$999,3,FALSE)</f>
        <v>#N/A</v>
      </c>
      <c r="I1466" s="77"/>
      <c r="J1466" s="65" t="e">
        <f>VLOOKUP(E1466,'Supply Log'!$E$6:$T$277,5,FALSE)</f>
        <v>#N/A</v>
      </c>
      <c r="K1466" s="65" t="e">
        <f>VLOOKUP(E1466,'Supply Log'!$E$6:$T$277,6,FALSE)</f>
        <v>#N/A</v>
      </c>
      <c r="L1466" s="65" t="e">
        <f>VLOOKUP(E1466,'Supply Log'!$E$6:$T$277,7,FALSE)</f>
        <v>#N/A</v>
      </c>
      <c r="M1466" s="65" t="e">
        <f>VLOOKUP(E1466,'Supply Log'!$E$6:$T$277,8,FALSE)</f>
        <v>#N/A</v>
      </c>
      <c r="N1466" s="65" t="e">
        <f>VLOOKUP(E1466,'Supply Log'!$E$6:$T$277,9,FALSE)</f>
        <v>#N/A</v>
      </c>
      <c r="O1466" s="65" t="e">
        <f>VLOOKUP(E1466,'Supply Log'!$E$6:$T$277,10,FALSE)</f>
        <v>#N/A</v>
      </c>
      <c r="P1466" s="29" t="e">
        <f t="shared" si="188"/>
        <v>#N/A</v>
      </c>
      <c r="Q1466" s="65" t="e">
        <f>VLOOKUP(E1466,'Supply Log'!$E$6:$T$277,12,FALSE)</f>
        <v>#N/A</v>
      </c>
      <c r="R1466" s="78" t="e">
        <f t="shared" si="189"/>
        <v>#N/A</v>
      </c>
      <c r="S1466" s="65"/>
      <c r="T1466" s="79" t="e">
        <f t="shared" si="190"/>
        <v>#N/A</v>
      </c>
      <c r="U1466" s="80" t="e">
        <f t="shared" si="191"/>
        <v>#N/A</v>
      </c>
      <c r="V1466" s="81" t="str">
        <f t="shared" si="192"/>
        <v/>
      </c>
      <c r="W1466" s="69" t="e">
        <f>VLOOKUP(F1466,'Input Log'!$E$6:$V$50000,18,FALSE)</f>
        <v>#N/A</v>
      </c>
      <c r="X1466" s="64" t="e">
        <f>VLOOKUP(E1466,'Supply Log'!$Z$6:$AB$699,2,FALSE)</f>
        <v>#N/A</v>
      </c>
      <c r="Y1466" s="64" t="e">
        <f>VLOOKUP(E1466,'Supply Log'!$E$6:$X$618,20,FALSE)</f>
        <v>#N/A</v>
      </c>
      <c r="Z1466" s="64"/>
      <c r="AA1466" s="64"/>
    </row>
    <row r="1467" spans="1:27" ht="15.75" customHeight="1">
      <c r="A1467" s="67" t="str">
        <f t="shared" si="185"/>
        <v/>
      </c>
      <c r="B1467" s="65">
        <f t="shared" si="187"/>
        <v>1379</v>
      </c>
      <c r="C1467" s="68" t="str">
        <f t="shared" si="186"/>
        <v/>
      </c>
      <c r="D1467" s="69"/>
      <c r="E1467" s="66"/>
      <c r="F1467" s="66"/>
      <c r="G1467" s="65" t="e">
        <f>VLOOKUP(E1467,'Supply Log'!$E$6:$T$999,2,FALSE)</f>
        <v>#N/A</v>
      </c>
      <c r="H1467" s="65" t="e">
        <f>VLOOKUP(E1467,'Supply Log'!$E$6:$T$999,3,FALSE)</f>
        <v>#N/A</v>
      </c>
      <c r="I1467" s="77"/>
      <c r="J1467" s="65" t="e">
        <f>VLOOKUP(E1467,'Supply Log'!$E$6:$T$277,5,FALSE)</f>
        <v>#N/A</v>
      </c>
      <c r="K1467" s="65" t="e">
        <f>VLOOKUP(E1467,'Supply Log'!$E$6:$T$277,6,FALSE)</f>
        <v>#N/A</v>
      </c>
      <c r="L1467" s="65" t="e">
        <f>VLOOKUP(E1467,'Supply Log'!$E$6:$T$277,7,FALSE)</f>
        <v>#N/A</v>
      </c>
      <c r="M1467" s="65" t="e">
        <f>VLOOKUP(E1467,'Supply Log'!$E$6:$T$277,8,FALSE)</f>
        <v>#N/A</v>
      </c>
      <c r="N1467" s="65" t="e">
        <f>VLOOKUP(E1467,'Supply Log'!$E$6:$T$277,9,FALSE)</f>
        <v>#N/A</v>
      </c>
      <c r="O1467" s="65" t="e">
        <f>VLOOKUP(E1467,'Supply Log'!$E$6:$T$277,10,FALSE)</f>
        <v>#N/A</v>
      </c>
      <c r="P1467" s="29" t="e">
        <f t="shared" si="188"/>
        <v>#N/A</v>
      </c>
      <c r="Q1467" s="65" t="e">
        <f>VLOOKUP(E1467,'Supply Log'!$E$6:$T$277,12,FALSE)</f>
        <v>#N/A</v>
      </c>
      <c r="R1467" s="78" t="e">
        <f t="shared" si="189"/>
        <v>#N/A</v>
      </c>
      <c r="S1467" s="65"/>
      <c r="T1467" s="79" t="e">
        <f t="shared" si="190"/>
        <v>#N/A</v>
      </c>
      <c r="U1467" s="80" t="e">
        <f t="shared" si="191"/>
        <v>#N/A</v>
      </c>
      <c r="V1467" s="81" t="str">
        <f t="shared" si="192"/>
        <v/>
      </c>
      <c r="W1467" s="69" t="e">
        <f>VLOOKUP(F1467,'Input Log'!$E$6:$V$50000,18,FALSE)</f>
        <v>#N/A</v>
      </c>
      <c r="X1467" s="64" t="e">
        <f>VLOOKUP(E1467,'Supply Log'!$Z$6:$AB$699,2,FALSE)</f>
        <v>#N/A</v>
      </c>
      <c r="Y1467" s="64" t="e">
        <f>VLOOKUP(E1467,'Supply Log'!$E$6:$X$618,20,FALSE)</f>
        <v>#N/A</v>
      </c>
      <c r="Z1467" s="64"/>
      <c r="AA1467" s="64"/>
    </row>
    <row r="1468" spans="1:27" ht="15.75" customHeight="1">
      <c r="A1468" s="67" t="str">
        <f t="shared" si="185"/>
        <v/>
      </c>
      <c r="B1468" s="65">
        <f t="shared" si="187"/>
        <v>1380</v>
      </c>
      <c r="C1468" s="68" t="str">
        <f t="shared" si="186"/>
        <v/>
      </c>
      <c r="D1468" s="69"/>
      <c r="E1468" s="66"/>
      <c r="F1468" s="66"/>
      <c r="G1468" s="65" t="e">
        <f>VLOOKUP(E1468,'Supply Log'!$E$6:$T$999,2,FALSE)</f>
        <v>#N/A</v>
      </c>
      <c r="H1468" s="65" t="e">
        <f>VLOOKUP(E1468,'Supply Log'!$E$6:$T$999,3,FALSE)</f>
        <v>#N/A</v>
      </c>
      <c r="I1468" s="77"/>
      <c r="J1468" s="65" t="e">
        <f>VLOOKUP(E1468,'Supply Log'!$E$6:$T$277,5,FALSE)</f>
        <v>#N/A</v>
      </c>
      <c r="K1468" s="65" t="e">
        <f>VLOOKUP(E1468,'Supply Log'!$E$6:$T$277,6,FALSE)</f>
        <v>#N/A</v>
      </c>
      <c r="L1468" s="65" t="e">
        <f>VLOOKUP(E1468,'Supply Log'!$E$6:$T$277,7,FALSE)</f>
        <v>#N/A</v>
      </c>
      <c r="M1468" s="65" t="e">
        <f>VLOOKUP(E1468,'Supply Log'!$E$6:$T$277,8,FALSE)</f>
        <v>#N/A</v>
      </c>
      <c r="N1468" s="65" t="e">
        <f>VLOOKUP(E1468,'Supply Log'!$E$6:$T$277,9,FALSE)</f>
        <v>#N/A</v>
      </c>
      <c r="O1468" s="65" t="e">
        <f>VLOOKUP(E1468,'Supply Log'!$E$6:$T$277,10,FALSE)</f>
        <v>#N/A</v>
      </c>
      <c r="P1468" s="29" t="e">
        <f t="shared" si="188"/>
        <v>#N/A</v>
      </c>
      <c r="Q1468" s="65" t="e">
        <f>VLOOKUP(E1468,'Supply Log'!$E$6:$T$277,12,FALSE)</f>
        <v>#N/A</v>
      </c>
      <c r="R1468" s="78" t="e">
        <f t="shared" si="189"/>
        <v>#N/A</v>
      </c>
      <c r="S1468" s="65"/>
      <c r="T1468" s="79" t="e">
        <f t="shared" si="190"/>
        <v>#N/A</v>
      </c>
      <c r="U1468" s="80" t="e">
        <f t="shared" si="191"/>
        <v>#N/A</v>
      </c>
      <c r="V1468" s="81" t="str">
        <f t="shared" si="192"/>
        <v/>
      </c>
      <c r="W1468" s="69" t="e">
        <f>VLOOKUP(F1468,'Input Log'!$E$6:$V$50000,18,FALSE)</f>
        <v>#N/A</v>
      </c>
      <c r="X1468" s="64" t="e">
        <f>VLOOKUP(E1468,'Supply Log'!$Z$6:$AB$699,2,FALSE)</f>
        <v>#N/A</v>
      </c>
      <c r="Y1468" s="64" t="e">
        <f>VLOOKUP(E1468,'Supply Log'!$E$6:$X$618,20,FALSE)</f>
        <v>#N/A</v>
      </c>
      <c r="Z1468" s="64"/>
      <c r="AA1468" s="64"/>
    </row>
    <row r="1469" spans="1:27" ht="15.75" customHeight="1">
      <c r="A1469" s="67" t="str">
        <f t="shared" si="185"/>
        <v/>
      </c>
      <c r="B1469" s="65">
        <f t="shared" si="187"/>
        <v>1381</v>
      </c>
      <c r="C1469" s="68" t="str">
        <f t="shared" si="186"/>
        <v/>
      </c>
      <c r="D1469" s="69"/>
      <c r="E1469" s="66"/>
      <c r="F1469" s="66"/>
      <c r="G1469" s="65" t="e">
        <f>VLOOKUP(E1469,'Supply Log'!$E$6:$T$999,2,FALSE)</f>
        <v>#N/A</v>
      </c>
      <c r="H1469" s="65" t="e">
        <f>VLOOKUP(E1469,'Supply Log'!$E$6:$T$999,3,FALSE)</f>
        <v>#N/A</v>
      </c>
      <c r="I1469" s="77"/>
      <c r="J1469" s="65" t="e">
        <f>VLOOKUP(E1469,'Supply Log'!$E$6:$T$277,5,FALSE)</f>
        <v>#N/A</v>
      </c>
      <c r="K1469" s="65" t="e">
        <f>VLOOKUP(E1469,'Supply Log'!$E$6:$T$277,6,FALSE)</f>
        <v>#N/A</v>
      </c>
      <c r="L1469" s="65" t="e">
        <f>VLOOKUP(E1469,'Supply Log'!$E$6:$T$277,7,FALSE)</f>
        <v>#N/A</v>
      </c>
      <c r="M1469" s="65" t="e">
        <f>VLOOKUP(E1469,'Supply Log'!$E$6:$T$277,8,FALSE)</f>
        <v>#N/A</v>
      </c>
      <c r="N1469" s="65" t="e">
        <f>VLOOKUP(E1469,'Supply Log'!$E$6:$T$277,9,FALSE)</f>
        <v>#N/A</v>
      </c>
      <c r="O1469" s="65" t="e">
        <f>VLOOKUP(E1469,'Supply Log'!$E$6:$T$277,10,FALSE)</f>
        <v>#N/A</v>
      </c>
      <c r="P1469" s="29" t="e">
        <f t="shared" si="188"/>
        <v>#N/A</v>
      </c>
      <c r="Q1469" s="65" t="e">
        <f>VLOOKUP(E1469,'Supply Log'!$E$6:$T$277,12,FALSE)</f>
        <v>#N/A</v>
      </c>
      <c r="R1469" s="78" t="e">
        <f t="shared" si="189"/>
        <v>#N/A</v>
      </c>
      <c r="S1469" s="65"/>
      <c r="T1469" s="79" t="e">
        <f t="shared" si="190"/>
        <v>#N/A</v>
      </c>
      <c r="U1469" s="80" t="e">
        <f t="shared" si="191"/>
        <v>#N/A</v>
      </c>
      <c r="V1469" s="81" t="str">
        <f t="shared" si="192"/>
        <v/>
      </c>
      <c r="W1469" s="69" t="e">
        <f>VLOOKUP(F1469,'Input Log'!$E$6:$V$50000,18,FALSE)</f>
        <v>#N/A</v>
      </c>
      <c r="X1469" s="64" t="e">
        <f>VLOOKUP(E1469,'Supply Log'!$Z$6:$AB$699,2,FALSE)</f>
        <v>#N/A</v>
      </c>
      <c r="Y1469" s="64" t="e">
        <f>VLOOKUP(E1469,'Supply Log'!$E$6:$X$618,20,FALSE)</f>
        <v>#N/A</v>
      </c>
      <c r="Z1469" s="64"/>
      <c r="AA1469" s="64"/>
    </row>
    <row r="1470" spans="1:27" ht="15.75" customHeight="1">
      <c r="A1470" s="67" t="str">
        <f t="shared" si="185"/>
        <v/>
      </c>
      <c r="B1470" s="65">
        <f t="shared" si="187"/>
        <v>1382</v>
      </c>
      <c r="C1470" s="68" t="str">
        <f t="shared" si="186"/>
        <v/>
      </c>
      <c r="D1470" s="69"/>
      <c r="E1470" s="66"/>
      <c r="F1470" s="66"/>
      <c r="G1470" s="65" t="e">
        <f>VLOOKUP(E1470,'Supply Log'!$E$6:$T$999,2,FALSE)</f>
        <v>#N/A</v>
      </c>
      <c r="H1470" s="65" t="e">
        <f>VLOOKUP(E1470,'Supply Log'!$E$6:$T$999,3,FALSE)</f>
        <v>#N/A</v>
      </c>
      <c r="I1470" s="77"/>
      <c r="J1470" s="65" t="e">
        <f>VLOOKUP(E1470,'Supply Log'!$E$6:$T$277,5,FALSE)</f>
        <v>#N/A</v>
      </c>
      <c r="K1470" s="65" t="e">
        <f>VLOOKUP(E1470,'Supply Log'!$E$6:$T$277,6,FALSE)</f>
        <v>#N/A</v>
      </c>
      <c r="L1470" s="65" t="e">
        <f>VLOOKUP(E1470,'Supply Log'!$E$6:$T$277,7,FALSE)</f>
        <v>#N/A</v>
      </c>
      <c r="M1470" s="65" t="e">
        <f>VLOOKUP(E1470,'Supply Log'!$E$6:$T$277,8,FALSE)</f>
        <v>#N/A</v>
      </c>
      <c r="N1470" s="65" t="e">
        <f>VLOOKUP(E1470,'Supply Log'!$E$6:$T$277,9,FALSE)</f>
        <v>#N/A</v>
      </c>
      <c r="O1470" s="65" t="e">
        <f>VLOOKUP(E1470,'Supply Log'!$E$6:$T$277,10,FALSE)</f>
        <v>#N/A</v>
      </c>
      <c r="P1470" s="29" t="e">
        <f t="shared" si="188"/>
        <v>#N/A</v>
      </c>
      <c r="Q1470" s="65" t="e">
        <f>VLOOKUP(E1470,'Supply Log'!$E$6:$T$277,12,FALSE)</f>
        <v>#N/A</v>
      </c>
      <c r="R1470" s="78" t="e">
        <f t="shared" si="189"/>
        <v>#N/A</v>
      </c>
      <c r="S1470" s="65"/>
      <c r="T1470" s="79" t="e">
        <f t="shared" si="190"/>
        <v>#N/A</v>
      </c>
      <c r="U1470" s="80" t="e">
        <f t="shared" si="191"/>
        <v>#N/A</v>
      </c>
      <c r="V1470" s="81" t="str">
        <f t="shared" si="192"/>
        <v/>
      </c>
      <c r="W1470" s="69" t="e">
        <f>VLOOKUP(F1470,'Input Log'!$E$6:$V$50000,18,FALSE)</f>
        <v>#N/A</v>
      </c>
      <c r="X1470" s="64" t="e">
        <f>VLOOKUP(E1470,'Supply Log'!$Z$6:$AB$699,2,FALSE)</f>
        <v>#N/A</v>
      </c>
      <c r="Y1470" s="64" t="e">
        <f>VLOOKUP(E1470,'Supply Log'!$E$6:$X$618,20,FALSE)</f>
        <v>#N/A</v>
      </c>
      <c r="Z1470" s="64"/>
      <c r="AA1470" s="64"/>
    </row>
    <row r="1471" spans="1:27" ht="15.75" customHeight="1">
      <c r="A1471" s="67" t="str">
        <f t="shared" si="185"/>
        <v/>
      </c>
      <c r="B1471" s="65">
        <f t="shared" si="187"/>
        <v>1383</v>
      </c>
      <c r="C1471" s="68" t="str">
        <f t="shared" si="186"/>
        <v/>
      </c>
      <c r="D1471" s="69"/>
      <c r="E1471" s="66"/>
      <c r="F1471" s="66"/>
      <c r="G1471" s="65" t="e">
        <f>VLOOKUP(E1471,'Supply Log'!$E$6:$T$999,2,FALSE)</f>
        <v>#N/A</v>
      </c>
      <c r="H1471" s="65" t="e">
        <f>VLOOKUP(E1471,'Supply Log'!$E$6:$T$999,3,FALSE)</f>
        <v>#N/A</v>
      </c>
      <c r="I1471" s="77"/>
      <c r="J1471" s="65" t="e">
        <f>VLOOKUP(E1471,'Supply Log'!$E$6:$T$277,5,FALSE)</f>
        <v>#N/A</v>
      </c>
      <c r="K1471" s="65" t="e">
        <f>VLOOKUP(E1471,'Supply Log'!$E$6:$T$277,6,FALSE)</f>
        <v>#N/A</v>
      </c>
      <c r="L1471" s="65" t="e">
        <f>VLOOKUP(E1471,'Supply Log'!$E$6:$T$277,7,FALSE)</f>
        <v>#N/A</v>
      </c>
      <c r="M1471" s="65" t="e">
        <f>VLOOKUP(E1471,'Supply Log'!$E$6:$T$277,8,FALSE)</f>
        <v>#N/A</v>
      </c>
      <c r="N1471" s="65" t="e">
        <f>VLOOKUP(E1471,'Supply Log'!$E$6:$T$277,9,FALSE)</f>
        <v>#N/A</v>
      </c>
      <c r="O1471" s="65" t="e">
        <f>VLOOKUP(E1471,'Supply Log'!$E$6:$T$277,10,FALSE)</f>
        <v>#N/A</v>
      </c>
      <c r="P1471" s="29" t="e">
        <f t="shared" si="188"/>
        <v>#N/A</v>
      </c>
      <c r="Q1471" s="65" t="e">
        <f>VLOOKUP(E1471,'Supply Log'!$E$6:$T$277,12,FALSE)</f>
        <v>#N/A</v>
      </c>
      <c r="R1471" s="78" t="e">
        <f t="shared" si="189"/>
        <v>#N/A</v>
      </c>
      <c r="S1471" s="65"/>
      <c r="T1471" s="79" t="e">
        <f t="shared" si="190"/>
        <v>#N/A</v>
      </c>
      <c r="U1471" s="80" t="e">
        <f t="shared" si="191"/>
        <v>#N/A</v>
      </c>
      <c r="V1471" s="81" t="str">
        <f t="shared" si="192"/>
        <v/>
      </c>
      <c r="W1471" s="69" t="e">
        <f>VLOOKUP(F1471,'Input Log'!$E$6:$V$50000,18,FALSE)</f>
        <v>#N/A</v>
      </c>
      <c r="X1471" s="64" t="e">
        <f>VLOOKUP(E1471,'Supply Log'!$Z$6:$AB$699,2,FALSE)</f>
        <v>#N/A</v>
      </c>
      <c r="Y1471" s="64" t="e">
        <f>VLOOKUP(E1471,'Supply Log'!$E$6:$X$618,20,FALSE)</f>
        <v>#N/A</v>
      </c>
      <c r="Z1471" s="64"/>
      <c r="AA1471" s="64"/>
    </row>
    <row r="1472" spans="1:27" ht="15.75" customHeight="1">
      <c r="A1472" s="67" t="str">
        <f t="shared" si="185"/>
        <v/>
      </c>
      <c r="B1472" s="65">
        <f t="shared" si="187"/>
        <v>1384</v>
      </c>
      <c r="C1472" s="68" t="str">
        <f t="shared" si="186"/>
        <v/>
      </c>
      <c r="D1472" s="69"/>
      <c r="E1472" s="66"/>
      <c r="F1472" s="66"/>
      <c r="G1472" s="65" t="e">
        <f>VLOOKUP(E1472,'Supply Log'!$E$6:$T$999,2,FALSE)</f>
        <v>#N/A</v>
      </c>
      <c r="H1472" s="65" t="e">
        <f>VLOOKUP(E1472,'Supply Log'!$E$6:$T$999,3,FALSE)</f>
        <v>#N/A</v>
      </c>
      <c r="I1472" s="77"/>
      <c r="J1472" s="65" t="e">
        <f>VLOOKUP(E1472,'Supply Log'!$E$6:$T$277,5,FALSE)</f>
        <v>#N/A</v>
      </c>
      <c r="K1472" s="65" t="e">
        <f>VLOOKUP(E1472,'Supply Log'!$E$6:$T$277,6,FALSE)</f>
        <v>#N/A</v>
      </c>
      <c r="L1472" s="65" t="e">
        <f>VLOOKUP(E1472,'Supply Log'!$E$6:$T$277,7,FALSE)</f>
        <v>#N/A</v>
      </c>
      <c r="M1472" s="65" t="e">
        <f>VLOOKUP(E1472,'Supply Log'!$E$6:$T$277,8,FALSE)</f>
        <v>#N/A</v>
      </c>
      <c r="N1472" s="65" t="e">
        <f>VLOOKUP(E1472,'Supply Log'!$E$6:$T$277,9,FALSE)</f>
        <v>#N/A</v>
      </c>
      <c r="O1472" s="65" t="e">
        <f>VLOOKUP(E1472,'Supply Log'!$E$6:$T$277,10,FALSE)</f>
        <v>#N/A</v>
      </c>
      <c r="P1472" s="29" t="e">
        <f t="shared" si="188"/>
        <v>#N/A</v>
      </c>
      <c r="Q1472" s="65" t="e">
        <f>VLOOKUP(E1472,'Supply Log'!$E$6:$T$277,12,FALSE)</f>
        <v>#N/A</v>
      </c>
      <c r="R1472" s="78" t="e">
        <f t="shared" si="189"/>
        <v>#N/A</v>
      </c>
      <c r="S1472" s="65"/>
      <c r="T1472" s="79" t="e">
        <f t="shared" si="190"/>
        <v>#N/A</v>
      </c>
      <c r="U1472" s="80" t="e">
        <f t="shared" si="191"/>
        <v>#N/A</v>
      </c>
      <c r="V1472" s="81" t="str">
        <f t="shared" si="192"/>
        <v/>
      </c>
      <c r="W1472" s="69" t="e">
        <f>VLOOKUP(F1472,'Input Log'!$E$6:$V$50000,18,FALSE)</f>
        <v>#N/A</v>
      </c>
      <c r="X1472" s="64" t="e">
        <f>VLOOKUP(E1472,'Supply Log'!$Z$6:$AB$699,2,FALSE)</f>
        <v>#N/A</v>
      </c>
      <c r="Y1472" s="64" t="e">
        <f>VLOOKUP(E1472,'Supply Log'!$E$6:$X$618,20,FALSE)</f>
        <v>#N/A</v>
      </c>
      <c r="Z1472" s="64"/>
      <c r="AA1472" s="64"/>
    </row>
    <row r="1473" spans="1:27" ht="15.75" customHeight="1">
      <c r="A1473" s="67" t="str">
        <f t="shared" si="185"/>
        <v/>
      </c>
      <c r="B1473" s="65">
        <f t="shared" si="187"/>
        <v>1385</v>
      </c>
      <c r="C1473" s="68" t="str">
        <f t="shared" si="186"/>
        <v/>
      </c>
      <c r="D1473" s="69"/>
      <c r="E1473" s="66"/>
      <c r="F1473" s="66"/>
      <c r="G1473" s="65" t="e">
        <f>VLOOKUP(E1473,'Supply Log'!$E$6:$T$999,2,FALSE)</f>
        <v>#N/A</v>
      </c>
      <c r="H1473" s="65" t="e">
        <f>VLOOKUP(E1473,'Supply Log'!$E$6:$T$999,3,FALSE)</f>
        <v>#N/A</v>
      </c>
      <c r="I1473" s="77"/>
      <c r="J1473" s="65" t="e">
        <f>VLOOKUP(E1473,'Supply Log'!$E$6:$T$277,5,FALSE)</f>
        <v>#N/A</v>
      </c>
      <c r="K1473" s="65" t="e">
        <f>VLOOKUP(E1473,'Supply Log'!$E$6:$T$277,6,FALSE)</f>
        <v>#N/A</v>
      </c>
      <c r="L1473" s="65" t="e">
        <f>VLOOKUP(E1473,'Supply Log'!$E$6:$T$277,7,FALSE)</f>
        <v>#N/A</v>
      </c>
      <c r="M1473" s="65" t="e">
        <f>VLOOKUP(E1473,'Supply Log'!$E$6:$T$277,8,FALSE)</f>
        <v>#N/A</v>
      </c>
      <c r="N1473" s="65" t="e">
        <f>VLOOKUP(E1473,'Supply Log'!$E$6:$T$277,9,FALSE)</f>
        <v>#N/A</v>
      </c>
      <c r="O1473" s="65" t="e">
        <f>VLOOKUP(E1473,'Supply Log'!$E$6:$T$277,10,FALSE)</f>
        <v>#N/A</v>
      </c>
      <c r="P1473" s="29" t="e">
        <f t="shared" si="188"/>
        <v>#N/A</v>
      </c>
      <c r="Q1473" s="65" t="e">
        <f>VLOOKUP(E1473,'Supply Log'!$E$6:$T$277,12,FALSE)</f>
        <v>#N/A</v>
      </c>
      <c r="R1473" s="78" t="e">
        <f t="shared" si="189"/>
        <v>#N/A</v>
      </c>
      <c r="S1473" s="65"/>
      <c r="T1473" s="79" t="e">
        <f t="shared" si="190"/>
        <v>#N/A</v>
      </c>
      <c r="U1473" s="80" t="e">
        <f t="shared" si="191"/>
        <v>#N/A</v>
      </c>
      <c r="V1473" s="81" t="str">
        <f t="shared" si="192"/>
        <v/>
      </c>
      <c r="W1473" s="69" t="e">
        <f>VLOOKUP(F1473,'Input Log'!$E$6:$V$50000,18,FALSE)</f>
        <v>#N/A</v>
      </c>
      <c r="X1473" s="64" t="e">
        <f>VLOOKUP(E1473,'Supply Log'!$Z$6:$AB$699,2,FALSE)</f>
        <v>#N/A</v>
      </c>
      <c r="Y1473" s="64" t="e">
        <f>VLOOKUP(E1473,'Supply Log'!$E$6:$X$618,20,FALSE)</f>
        <v>#N/A</v>
      </c>
      <c r="Z1473" s="64"/>
      <c r="AA1473" s="64"/>
    </row>
    <row r="1474" spans="1:27" ht="15.75" customHeight="1">
      <c r="A1474" s="67" t="str">
        <f t="shared" si="185"/>
        <v/>
      </c>
      <c r="B1474" s="65">
        <f t="shared" si="187"/>
        <v>1386</v>
      </c>
      <c r="C1474" s="68" t="str">
        <f t="shared" si="186"/>
        <v/>
      </c>
      <c r="D1474" s="69"/>
      <c r="E1474" s="66"/>
      <c r="F1474" s="66"/>
      <c r="G1474" s="65" t="e">
        <f>VLOOKUP(E1474,'Supply Log'!$E$6:$T$999,2,FALSE)</f>
        <v>#N/A</v>
      </c>
      <c r="H1474" s="65" t="e">
        <f>VLOOKUP(E1474,'Supply Log'!$E$6:$T$999,3,FALSE)</f>
        <v>#N/A</v>
      </c>
      <c r="I1474" s="77"/>
      <c r="J1474" s="65" t="e">
        <f>VLOOKUP(E1474,'Supply Log'!$E$6:$T$277,5,FALSE)</f>
        <v>#N/A</v>
      </c>
      <c r="K1474" s="65" t="e">
        <f>VLOOKUP(E1474,'Supply Log'!$E$6:$T$277,6,FALSE)</f>
        <v>#N/A</v>
      </c>
      <c r="L1474" s="65" t="e">
        <f>VLOOKUP(E1474,'Supply Log'!$E$6:$T$277,7,FALSE)</f>
        <v>#N/A</v>
      </c>
      <c r="M1474" s="65" t="e">
        <f>VLOOKUP(E1474,'Supply Log'!$E$6:$T$277,8,FALSE)</f>
        <v>#N/A</v>
      </c>
      <c r="N1474" s="65" t="e">
        <f>VLOOKUP(E1474,'Supply Log'!$E$6:$T$277,9,FALSE)</f>
        <v>#N/A</v>
      </c>
      <c r="O1474" s="65" t="e">
        <f>VLOOKUP(E1474,'Supply Log'!$E$6:$T$277,10,FALSE)</f>
        <v>#N/A</v>
      </c>
      <c r="P1474" s="29" t="e">
        <f t="shared" si="188"/>
        <v>#N/A</v>
      </c>
      <c r="Q1474" s="65" t="e">
        <f>VLOOKUP(E1474,'Supply Log'!$E$6:$T$277,12,FALSE)</f>
        <v>#N/A</v>
      </c>
      <c r="R1474" s="78" t="e">
        <f t="shared" si="189"/>
        <v>#N/A</v>
      </c>
      <c r="S1474" s="65"/>
      <c r="T1474" s="79" t="e">
        <f t="shared" si="190"/>
        <v>#N/A</v>
      </c>
      <c r="U1474" s="80" t="e">
        <f t="shared" si="191"/>
        <v>#N/A</v>
      </c>
      <c r="V1474" s="81" t="str">
        <f t="shared" si="192"/>
        <v/>
      </c>
      <c r="W1474" s="69" t="e">
        <f>VLOOKUP(F1474,'Input Log'!$E$6:$V$50000,18,FALSE)</f>
        <v>#N/A</v>
      </c>
      <c r="X1474" s="64" t="e">
        <f>VLOOKUP(E1474,'Supply Log'!$Z$6:$AB$699,2,FALSE)</f>
        <v>#N/A</v>
      </c>
      <c r="Y1474" s="64" t="e">
        <f>VLOOKUP(E1474,'Supply Log'!$E$6:$X$618,20,FALSE)</f>
        <v>#N/A</v>
      </c>
      <c r="Z1474" s="64"/>
      <c r="AA1474" s="64"/>
    </row>
    <row r="1475" spans="1:27" ht="15.75" customHeight="1">
      <c r="A1475" s="67" t="str">
        <f t="shared" si="185"/>
        <v/>
      </c>
      <c r="B1475" s="65">
        <f t="shared" si="187"/>
        <v>1387</v>
      </c>
      <c r="C1475" s="68" t="str">
        <f t="shared" si="186"/>
        <v/>
      </c>
      <c r="D1475" s="69"/>
      <c r="E1475" s="66"/>
      <c r="F1475" s="66"/>
      <c r="G1475" s="65" t="e">
        <f>VLOOKUP(E1475,'Supply Log'!$E$6:$T$999,2,FALSE)</f>
        <v>#N/A</v>
      </c>
      <c r="H1475" s="65" t="e">
        <f>VLOOKUP(E1475,'Supply Log'!$E$6:$T$999,3,FALSE)</f>
        <v>#N/A</v>
      </c>
      <c r="I1475" s="77"/>
      <c r="J1475" s="65" t="e">
        <f>VLOOKUP(E1475,'Supply Log'!$E$6:$T$277,5,FALSE)</f>
        <v>#N/A</v>
      </c>
      <c r="K1475" s="65" t="e">
        <f>VLOOKUP(E1475,'Supply Log'!$E$6:$T$277,6,FALSE)</f>
        <v>#N/A</v>
      </c>
      <c r="L1475" s="65" t="e">
        <f>VLOOKUP(E1475,'Supply Log'!$E$6:$T$277,7,FALSE)</f>
        <v>#N/A</v>
      </c>
      <c r="M1475" s="65" t="e">
        <f>VLOOKUP(E1475,'Supply Log'!$E$6:$T$277,8,FALSE)</f>
        <v>#N/A</v>
      </c>
      <c r="N1475" s="65" t="e">
        <f>VLOOKUP(E1475,'Supply Log'!$E$6:$T$277,9,FALSE)</f>
        <v>#N/A</v>
      </c>
      <c r="O1475" s="65" t="e">
        <f>VLOOKUP(E1475,'Supply Log'!$E$6:$T$277,10,FALSE)</f>
        <v>#N/A</v>
      </c>
      <c r="P1475" s="29" t="e">
        <f t="shared" si="188"/>
        <v>#N/A</v>
      </c>
      <c r="Q1475" s="65" t="e">
        <f>VLOOKUP(E1475,'Supply Log'!$E$6:$T$277,12,FALSE)</f>
        <v>#N/A</v>
      </c>
      <c r="R1475" s="78" t="e">
        <f t="shared" si="189"/>
        <v>#N/A</v>
      </c>
      <c r="S1475" s="65"/>
      <c r="T1475" s="79" t="e">
        <f t="shared" si="190"/>
        <v>#N/A</v>
      </c>
      <c r="U1475" s="80" t="e">
        <f t="shared" si="191"/>
        <v>#N/A</v>
      </c>
      <c r="V1475" s="81" t="str">
        <f t="shared" si="192"/>
        <v/>
      </c>
      <c r="W1475" s="69" t="e">
        <f>VLOOKUP(F1475,'Input Log'!$E$6:$V$50000,18,FALSE)</f>
        <v>#N/A</v>
      </c>
      <c r="X1475" s="64" t="e">
        <f>VLOOKUP(E1475,'Supply Log'!$Z$6:$AB$699,2,FALSE)</f>
        <v>#N/A</v>
      </c>
      <c r="Y1475" s="64" t="e">
        <f>VLOOKUP(E1475,'Supply Log'!$E$6:$X$618,20,FALSE)</f>
        <v>#N/A</v>
      </c>
      <c r="Z1475" s="64"/>
      <c r="AA1475" s="64"/>
    </row>
    <row r="1476" spans="1:27" ht="15.75" customHeight="1">
      <c r="A1476" s="67" t="str">
        <f t="shared" si="185"/>
        <v/>
      </c>
      <c r="B1476" s="65">
        <f t="shared" si="187"/>
        <v>1388</v>
      </c>
      <c r="C1476" s="68" t="str">
        <f t="shared" si="186"/>
        <v/>
      </c>
      <c r="D1476" s="69"/>
      <c r="E1476" s="66"/>
      <c r="F1476" s="66"/>
      <c r="G1476" s="65" t="e">
        <f>VLOOKUP(E1476,'Supply Log'!$E$6:$T$999,2,FALSE)</f>
        <v>#N/A</v>
      </c>
      <c r="H1476" s="65" t="e">
        <f>VLOOKUP(E1476,'Supply Log'!$E$6:$T$999,3,FALSE)</f>
        <v>#N/A</v>
      </c>
      <c r="I1476" s="77"/>
      <c r="J1476" s="65" t="e">
        <f>VLOOKUP(E1476,'Supply Log'!$E$6:$T$277,5,FALSE)</f>
        <v>#N/A</v>
      </c>
      <c r="K1476" s="65" t="e">
        <f>VLOOKUP(E1476,'Supply Log'!$E$6:$T$277,6,FALSE)</f>
        <v>#N/A</v>
      </c>
      <c r="L1476" s="65" t="e">
        <f>VLOOKUP(E1476,'Supply Log'!$E$6:$T$277,7,FALSE)</f>
        <v>#N/A</v>
      </c>
      <c r="M1476" s="65" t="e">
        <f>VLOOKUP(E1476,'Supply Log'!$E$6:$T$277,8,FALSE)</f>
        <v>#N/A</v>
      </c>
      <c r="N1476" s="65" t="e">
        <f>VLOOKUP(E1476,'Supply Log'!$E$6:$T$277,9,FALSE)</f>
        <v>#N/A</v>
      </c>
      <c r="O1476" s="65" t="e">
        <f>VLOOKUP(E1476,'Supply Log'!$E$6:$T$277,10,FALSE)</f>
        <v>#N/A</v>
      </c>
      <c r="P1476" s="29" t="e">
        <f t="shared" si="188"/>
        <v>#N/A</v>
      </c>
      <c r="Q1476" s="65" t="e">
        <f>VLOOKUP(E1476,'Supply Log'!$E$6:$T$277,12,FALSE)</f>
        <v>#N/A</v>
      </c>
      <c r="R1476" s="78" t="e">
        <f t="shared" si="189"/>
        <v>#N/A</v>
      </c>
      <c r="S1476" s="65"/>
      <c r="T1476" s="79" t="e">
        <f t="shared" si="190"/>
        <v>#N/A</v>
      </c>
      <c r="U1476" s="80" t="e">
        <f t="shared" si="191"/>
        <v>#N/A</v>
      </c>
      <c r="V1476" s="81" t="str">
        <f t="shared" si="192"/>
        <v/>
      </c>
      <c r="W1476" s="69" t="e">
        <f>VLOOKUP(F1476,'Input Log'!$E$6:$V$50000,18,FALSE)</f>
        <v>#N/A</v>
      </c>
      <c r="X1476" s="64" t="e">
        <f>VLOOKUP(E1476,'Supply Log'!$Z$6:$AB$699,2,FALSE)</f>
        <v>#N/A</v>
      </c>
      <c r="Y1476" s="64" t="e">
        <f>VLOOKUP(E1476,'Supply Log'!$E$6:$X$618,20,FALSE)</f>
        <v>#N/A</v>
      </c>
      <c r="Z1476" s="64"/>
      <c r="AA1476" s="64"/>
    </row>
    <row r="1477" spans="1:27" ht="15.75" customHeight="1">
      <c r="A1477" s="67" t="str">
        <f t="shared" ref="A1477:A1540" si="193">IF(COUNTIF($F$5:$F$45650,F1477)&gt;1,"DOUBLE","")</f>
        <v/>
      </c>
      <c r="B1477" s="65">
        <f t="shared" si="187"/>
        <v>1389</v>
      </c>
      <c r="C1477" s="68" t="str">
        <f t="shared" ref="C1477:C1540" si="194">IF(D1477="","",(IF(D1478=D1477,"",1)))</f>
        <v/>
      </c>
      <c r="D1477" s="69"/>
      <c r="E1477" s="66"/>
      <c r="F1477" s="66"/>
      <c r="G1477" s="65" t="e">
        <f>VLOOKUP(E1477,'Supply Log'!$E$6:$T$999,2,FALSE)</f>
        <v>#N/A</v>
      </c>
      <c r="H1477" s="65" t="e">
        <f>VLOOKUP(E1477,'Supply Log'!$E$6:$T$999,3,FALSE)</f>
        <v>#N/A</v>
      </c>
      <c r="I1477" s="77"/>
      <c r="J1477" s="65" t="e">
        <f>VLOOKUP(E1477,'Supply Log'!$E$6:$T$277,5,FALSE)</f>
        <v>#N/A</v>
      </c>
      <c r="K1477" s="65" t="e">
        <f>VLOOKUP(E1477,'Supply Log'!$E$6:$T$277,6,FALSE)</f>
        <v>#N/A</v>
      </c>
      <c r="L1477" s="65" t="e">
        <f>VLOOKUP(E1477,'Supply Log'!$E$6:$T$277,7,FALSE)</f>
        <v>#N/A</v>
      </c>
      <c r="M1477" s="65" t="e">
        <f>VLOOKUP(E1477,'Supply Log'!$E$6:$T$277,8,FALSE)</f>
        <v>#N/A</v>
      </c>
      <c r="N1477" s="65" t="e">
        <f>VLOOKUP(E1477,'Supply Log'!$E$6:$T$277,9,FALSE)</f>
        <v>#N/A</v>
      </c>
      <c r="O1477" s="65" t="e">
        <f>VLOOKUP(E1477,'Supply Log'!$E$6:$T$277,10,FALSE)</f>
        <v>#N/A</v>
      </c>
      <c r="P1477" s="29" t="e">
        <f t="shared" si="188"/>
        <v>#N/A</v>
      </c>
      <c r="Q1477" s="65" t="e">
        <f>VLOOKUP(E1477,'Supply Log'!$E$6:$T$277,12,FALSE)</f>
        <v>#N/A</v>
      </c>
      <c r="R1477" s="78" t="e">
        <f t="shared" si="189"/>
        <v>#N/A</v>
      </c>
      <c r="S1477" s="65"/>
      <c r="T1477" s="79" t="e">
        <f t="shared" si="190"/>
        <v>#N/A</v>
      </c>
      <c r="U1477" s="80" t="e">
        <f t="shared" si="191"/>
        <v>#N/A</v>
      </c>
      <c r="V1477" s="81" t="str">
        <f t="shared" si="192"/>
        <v/>
      </c>
      <c r="W1477" s="69" t="e">
        <f>VLOOKUP(F1477,'Input Log'!$E$6:$V$50000,18,FALSE)</f>
        <v>#N/A</v>
      </c>
      <c r="X1477" s="64" t="e">
        <f>VLOOKUP(E1477,'Supply Log'!$Z$6:$AB$699,2,FALSE)</f>
        <v>#N/A</v>
      </c>
      <c r="Y1477" s="64" t="e">
        <f>VLOOKUP(E1477,'Supply Log'!$E$6:$X$618,20,FALSE)</f>
        <v>#N/A</v>
      </c>
      <c r="Z1477" s="64"/>
      <c r="AA1477" s="64"/>
    </row>
    <row r="1478" spans="1:27" ht="15.75" customHeight="1">
      <c r="A1478" s="67" t="str">
        <f t="shared" si="193"/>
        <v/>
      </c>
      <c r="B1478" s="65">
        <f t="shared" ref="B1478:B1541" si="195">+B1477+1</f>
        <v>1390</v>
      </c>
      <c r="C1478" s="68" t="str">
        <f t="shared" si="194"/>
        <v/>
      </c>
      <c r="D1478" s="69"/>
      <c r="E1478" s="66"/>
      <c r="F1478" s="66"/>
      <c r="G1478" s="65" t="e">
        <f>VLOOKUP(E1478,'Supply Log'!$E$6:$T$999,2,FALSE)</f>
        <v>#N/A</v>
      </c>
      <c r="H1478" s="65" t="e">
        <f>VLOOKUP(E1478,'Supply Log'!$E$6:$T$999,3,FALSE)</f>
        <v>#N/A</v>
      </c>
      <c r="I1478" s="77"/>
      <c r="J1478" s="65" t="e">
        <f>VLOOKUP(E1478,'Supply Log'!$E$6:$T$277,5,FALSE)</f>
        <v>#N/A</v>
      </c>
      <c r="K1478" s="65" t="e">
        <f>VLOOKUP(E1478,'Supply Log'!$E$6:$T$277,6,FALSE)</f>
        <v>#N/A</v>
      </c>
      <c r="L1478" s="65" t="e">
        <f>VLOOKUP(E1478,'Supply Log'!$E$6:$T$277,7,FALSE)</f>
        <v>#N/A</v>
      </c>
      <c r="M1478" s="65" t="e">
        <f>VLOOKUP(E1478,'Supply Log'!$E$6:$T$277,8,FALSE)</f>
        <v>#N/A</v>
      </c>
      <c r="N1478" s="65" t="e">
        <f>VLOOKUP(E1478,'Supply Log'!$E$6:$T$277,9,FALSE)</f>
        <v>#N/A</v>
      </c>
      <c r="O1478" s="65" t="e">
        <f>VLOOKUP(E1478,'Supply Log'!$E$6:$T$277,10,FALSE)</f>
        <v>#N/A</v>
      </c>
      <c r="P1478" s="29" t="e">
        <f t="shared" ref="P1478:P1541" si="196">+ROUND((O1478*O1478*I1478*0.7854)/10000,2)</f>
        <v>#N/A</v>
      </c>
      <c r="Q1478" s="65" t="e">
        <f>VLOOKUP(E1478,'Supply Log'!$E$6:$T$277,12,FALSE)</f>
        <v>#N/A</v>
      </c>
      <c r="R1478" s="78" t="e">
        <f t="shared" ref="R1478:R1541" si="197">ROUND(((Q1478*Q1478*(I1478-S1478)*0.7854)/10000),2)</f>
        <v>#N/A</v>
      </c>
      <c r="S1478" s="65"/>
      <c r="T1478" s="79" t="e">
        <f t="shared" ref="T1478:T1541" si="198">+ROUND((O1478*O1478*S1478*0.7854)/10000,2)</f>
        <v>#N/A</v>
      </c>
      <c r="U1478" s="80" t="e">
        <f t="shared" ref="U1478:U1541" si="199">+P1478-R1478-T1478</f>
        <v>#N/A</v>
      </c>
      <c r="V1478" s="81" t="str">
        <f t="shared" ref="V1478:V1541" si="200">IF(C1478="","",(SUMIF($D$2:$D$23587,D1478,$P$2:$P$23587)))</f>
        <v/>
      </c>
      <c r="W1478" s="69" t="e">
        <f>VLOOKUP(F1478,'Input Log'!$E$6:$V$50000,18,FALSE)</f>
        <v>#N/A</v>
      </c>
      <c r="X1478" s="64" t="e">
        <f>VLOOKUP(E1478,'Supply Log'!$Z$6:$AB$699,2,FALSE)</f>
        <v>#N/A</v>
      </c>
      <c r="Y1478" s="64" t="e">
        <f>VLOOKUP(E1478,'Supply Log'!$E$6:$X$618,20,FALSE)</f>
        <v>#N/A</v>
      </c>
      <c r="Z1478" s="64"/>
      <c r="AA1478" s="64"/>
    </row>
    <row r="1479" spans="1:27" ht="15.75" customHeight="1">
      <c r="A1479" s="67" t="str">
        <f t="shared" si="193"/>
        <v/>
      </c>
      <c r="B1479" s="65">
        <f t="shared" si="195"/>
        <v>1391</v>
      </c>
      <c r="C1479" s="68" t="str">
        <f t="shared" si="194"/>
        <v/>
      </c>
      <c r="D1479" s="69"/>
      <c r="E1479" s="66"/>
      <c r="F1479" s="66"/>
      <c r="G1479" s="65" t="e">
        <f>VLOOKUP(E1479,'Supply Log'!$E$6:$T$999,2,FALSE)</f>
        <v>#N/A</v>
      </c>
      <c r="H1479" s="65" t="e">
        <f>VLOOKUP(E1479,'Supply Log'!$E$6:$T$999,3,FALSE)</f>
        <v>#N/A</v>
      </c>
      <c r="I1479" s="77"/>
      <c r="J1479" s="65" t="e">
        <f>VLOOKUP(E1479,'Supply Log'!$E$6:$T$277,5,FALSE)</f>
        <v>#N/A</v>
      </c>
      <c r="K1479" s="65" t="e">
        <f>VLOOKUP(E1479,'Supply Log'!$E$6:$T$277,6,FALSE)</f>
        <v>#N/A</v>
      </c>
      <c r="L1479" s="65" t="e">
        <f>VLOOKUP(E1479,'Supply Log'!$E$6:$T$277,7,FALSE)</f>
        <v>#N/A</v>
      </c>
      <c r="M1479" s="65" t="e">
        <f>VLOOKUP(E1479,'Supply Log'!$E$6:$T$277,8,FALSE)</f>
        <v>#N/A</v>
      </c>
      <c r="N1479" s="65" t="e">
        <f>VLOOKUP(E1479,'Supply Log'!$E$6:$T$277,9,FALSE)</f>
        <v>#N/A</v>
      </c>
      <c r="O1479" s="65" t="e">
        <f>VLOOKUP(E1479,'Supply Log'!$E$6:$T$277,10,FALSE)</f>
        <v>#N/A</v>
      </c>
      <c r="P1479" s="29" t="e">
        <f t="shared" si="196"/>
        <v>#N/A</v>
      </c>
      <c r="Q1479" s="65" t="e">
        <f>VLOOKUP(E1479,'Supply Log'!$E$6:$T$277,12,FALSE)</f>
        <v>#N/A</v>
      </c>
      <c r="R1479" s="78" t="e">
        <f t="shared" si="197"/>
        <v>#N/A</v>
      </c>
      <c r="S1479" s="65"/>
      <c r="T1479" s="79" t="e">
        <f t="shared" si="198"/>
        <v>#N/A</v>
      </c>
      <c r="U1479" s="80" t="e">
        <f t="shared" si="199"/>
        <v>#N/A</v>
      </c>
      <c r="V1479" s="81" t="str">
        <f t="shared" si="200"/>
        <v/>
      </c>
      <c r="W1479" s="69" t="e">
        <f>VLOOKUP(F1479,'Input Log'!$E$6:$V$50000,18,FALSE)</f>
        <v>#N/A</v>
      </c>
      <c r="X1479" s="64" t="e">
        <f>VLOOKUP(E1479,'Supply Log'!$Z$6:$AB$699,2,FALSE)</f>
        <v>#N/A</v>
      </c>
      <c r="Y1479" s="64" t="e">
        <f>VLOOKUP(E1479,'Supply Log'!$E$6:$X$618,20,FALSE)</f>
        <v>#N/A</v>
      </c>
      <c r="Z1479" s="64"/>
      <c r="AA1479" s="64"/>
    </row>
    <row r="1480" spans="1:27" ht="15.75" customHeight="1">
      <c r="A1480" s="67" t="str">
        <f t="shared" si="193"/>
        <v/>
      </c>
      <c r="B1480" s="65">
        <f t="shared" si="195"/>
        <v>1392</v>
      </c>
      <c r="C1480" s="68" t="str">
        <f t="shared" si="194"/>
        <v/>
      </c>
      <c r="D1480" s="69"/>
      <c r="E1480" s="66"/>
      <c r="F1480" s="66"/>
      <c r="G1480" s="65" t="e">
        <f>VLOOKUP(E1480,'Supply Log'!$E$6:$T$999,2,FALSE)</f>
        <v>#N/A</v>
      </c>
      <c r="H1480" s="65" t="e">
        <f>VLOOKUP(E1480,'Supply Log'!$E$6:$T$999,3,FALSE)</f>
        <v>#N/A</v>
      </c>
      <c r="I1480" s="77"/>
      <c r="J1480" s="65" t="e">
        <f>VLOOKUP(E1480,'Supply Log'!$E$6:$T$277,5,FALSE)</f>
        <v>#N/A</v>
      </c>
      <c r="K1480" s="65" t="e">
        <f>VLOOKUP(E1480,'Supply Log'!$E$6:$T$277,6,FALSE)</f>
        <v>#N/A</v>
      </c>
      <c r="L1480" s="65" t="e">
        <f>VLOOKUP(E1480,'Supply Log'!$E$6:$T$277,7,FALSE)</f>
        <v>#N/A</v>
      </c>
      <c r="M1480" s="65" t="e">
        <f>VLOOKUP(E1480,'Supply Log'!$E$6:$T$277,8,FALSE)</f>
        <v>#N/A</v>
      </c>
      <c r="N1480" s="65" t="e">
        <f>VLOOKUP(E1480,'Supply Log'!$E$6:$T$277,9,FALSE)</f>
        <v>#N/A</v>
      </c>
      <c r="O1480" s="65" t="e">
        <f>VLOOKUP(E1480,'Supply Log'!$E$6:$T$277,10,FALSE)</f>
        <v>#N/A</v>
      </c>
      <c r="P1480" s="29" t="e">
        <f t="shared" si="196"/>
        <v>#N/A</v>
      </c>
      <c r="Q1480" s="65" t="e">
        <f>VLOOKUP(E1480,'Supply Log'!$E$6:$T$277,12,FALSE)</f>
        <v>#N/A</v>
      </c>
      <c r="R1480" s="78" t="e">
        <f t="shared" si="197"/>
        <v>#N/A</v>
      </c>
      <c r="S1480" s="65"/>
      <c r="T1480" s="79" t="e">
        <f t="shared" si="198"/>
        <v>#N/A</v>
      </c>
      <c r="U1480" s="80" t="e">
        <f t="shared" si="199"/>
        <v>#N/A</v>
      </c>
      <c r="V1480" s="81" t="str">
        <f t="shared" si="200"/>
        <v/>
      </c>
      <c r="W1480" s="69" t="e">
        <f>VLOOKUP(F1480,'Input Log'!$E$6:$V$50000,18,FALSE)</f>
        <v>#N/A</v>
      </c>
      <c r="X1480" s="64" t="e">
        <f>VLOOKUP(E1480,'Supply Log'!$Z$6:$AB$699,2,FALSE)</f>
        <v>#N/A</v>
      </c>
      <c r="Y1480" s="64" t="e">
        <f>VLOOKUP(E1480,'Supply Log'!$E$6:$X$618,20,FALSE)</f>
        <v>#N/A</v>
      </c>
      <c r="Z1480" s="64"/>
      <c r="AA1480" s="64"/>
    </row>
    <row r="1481" spans="1:27" ht="15.75" customHeight="1">
      <c r="A1481" s="67" t="str">
        <f t="shared" si="193"/>
        <v/>
      </c>
      <c r="B1481" s="65">
        <f t="shared" si="195"/>
        <v>1393</v>
      </c>
      <c r="C1481" s="68" t="str">
        <f t="shared" si="194"/>
        <v/>
      </c>
      <c r="D1481" s="69"/>
      <c r="E1481" s="66"/>
      <c r="F1481" s="66"/>
      <c r="G1481" s="65" t="e">
        <f>VLOOKUP(E1481,'Supply Log'!$E$6:$T$999,2,FALSE)</f>
        <v>#N/A</v>
      </c>
      <c r="H1481" s="65" t="e">
        <f>VLOOKUP(E1481,'Supply Log'!$E$6:$T$999,3,FALSE)</f>
        <v>#N/A</v>
      </c>
      <c r="I1481" s="77"/>
      <c r="J1481" s="65" t="e">
        <f>VLOOKUP(E1481,'Supply Log'!$E$6:$T$277,5,FALSE)</f>
        <v>#N/A</v>
      </c>
      <c r="K1481" s="65" t="e">
        <f>VLOOKUP(E1481,'Supply Log'!$E$6:$T$277,6,FALSE)</f>
        <v>#N/A</v>
      </c>
      <c r="L1481" s="65" t="e">
        <f>VLOOKUP(E1481,'Supply Log'!$E$6:$T$277,7,FALSE)</f>
        <v>#N/A</v>
      </c>
      <c r="M1481" s="65" t="e">
        <f>VLOOKUP(E1481,'Supply Log'!$E$6:$T$277,8,FALSE)</f>
        <v>#N/A</v>
      </c>
      <c r="N1481" s="65" t="e">
        <f>VLOOKUP(E1481,'Supply Log'!$E$6:$T$277,9,FALSE)</f>
        <v>#N/A</v>
      </c>
      <c r="O1481" s="65" t="e">
        <f>VLOOKUP(E1481,'Supply Log'!$E$6:$T$277,10,FALSE)</f>
        <v>#N/A</v>
      </c>
      <c r="P1481" s="29" t="e">
        <f t="shared" si="196"/>
        <v>#N/A</v>
      </c>
      <c r="Q1481" s="65" t="e">
        <f>VLOOKUP(E1481,'Supply Log'!$E$6:$T$277,12,FALSE)</f>
        <v>#N/A</v>
      </c>
      <c r="R1481" s="78" t="e">
        <f t="shared" si="197"/>
        <v>#N/A</v>
      </c>
      <c r="S1481" s="65"/>
      <c r="T1481" s="79" t="e">
        <f t="shared" si="198"/>
        <v>#N/A</v>
      </c>
      <c r="U1481" s="80" t="e">
        <f t="shared" si="199"/>
        <v>#N/A</v>
      </c>
      <c r="V1481" s="81" t="str">
        <f t="shared" si="200"/>
        <v/>
      </c>
      <c r="W1481" s="69" t="e">
        <f>VLOOKUP(F1481,'Input Log'!$E$6:$V$50000,18,FALSE)</f>
        <v>#N/A</v>
      </c>
      <c r="X1481" s="64" t="e">
        <f>VLOOKUP(E1481,'Supply Log'!$Z$6:$AB$699,2,FALSE)</f>
        <v>#N/A</v>
      </c>
      <c r="Y1481" s="64" t="e">
        <f>VLOOKUP(E1481,'Supply Log'!$E$6:$X$618,20,FALSE)</f>
        <v>#N/A</v>
      </c>
      <c r="Z1481" s="64"/>
      <c r="AA1481" s="64"/>
    </row>
    <row r="1482" spans="1:27" ht="15.75" customHeight="1">
      <c r="A1482" s="67" t="str">
        <f t="shared" si="193"/>
        <v/>
      </c>
      <c r="B1482" s="65">
        <f t="shared" si="195"/>
        <v>1394</v>
      </c>
      <c r="C1482" s="68" t="str">
        <f t="shared" si="194"/>
        <v/>
      </c>
      <c r="D1482" s="69"/>
      <c r="E1482" s="66"/>
      <c r="F1482" s="66"/>
      <c r="G1482" s="65" t="e">
        <f>VLOOKUP(E1482,'Supply Log'!$E$6:$T$999,2,FALSE)</f>
        <v>#N/A</v>
      </c>
      <c r="H1482" s="65" t="e">
        <f>VLOOKUP(E1482,'Supply Log'!$E$6:$T$999,3,FALSE)</f>
        <v>#N/A</v>
      </c>
      <c r="I1482" s="77"/>
      <c r="J1482" s="65" t="e">
        <f>VLOOKUP(E1482,'Supply Log'!$E$6:$T$277,5,FALSE)</f>
        <v>#N/A</v>
      </c>
      <c r="K1482" s="65" t="e">
        <f>VLOOKUP(E1482,'Supply Log'!$E$6:$T$277,6,FALSE)</f>
        <v>#N/A</v>
      </c>
      <c r="L1482" s="65" t="e">
        <f>VLOOKUP(E1482,'Supply Log'!$E$6:$T$277,7,FALSE)</f>
        <v>#N/A</v>
      </c>
      <c r="M1482" s="65" t="e">
        <f>VLOOKUP(E1482,'Supply Log'!$E$6:$T$277,8,FALSE)</f>
        <v>#N/A</v>
      </c>
      <c r="N1482" s="65" t="e">
        <f>VLOOKUP(E1482,'Supply Log'!$E$6:$T$277,9,FALSE)</f>
        <v>#N/A</v>
      </c>
      <c r="O1482" s="65" t="e">
        <f>VLOOKUP(E1482,'Supply Log'!$E$6:$T$277,10,FALSE)</f>
        <v>#N/A</v>
      </c>
      <c r="P1482" s="29" t="e">
        <f t="shared" si="196"/>
        <v>#N/A</v>
      </c>
      <c r="Q1482" s="65" t="e">
        <f>VLOOKUP(E1482,'Supply Log'!$E$6:$T$277,12,FALSE)</f>
        <v>#N/A</v>
      </c>
      <c r="R1482" s="78" t="e">
        <f t="shared" si="197"/>
        <v>#N/A</v>
      </c>
      <c r="S1482" s="65"/>
      <c r="T1482" s="79" t="e">
        <f t="shared" si="198"/>
        <v>#N/A</v>
      </c>
      <c r="U1482" s="80" t="e">
        <f t="shared" si="199"/>
        <v>#N/A</v>
      </c>
      <c r="V1482" s="81" t="str">
        <f t="shared" si="200"/>
        <v/>
      </c>
      <c r="W1482" s="69" t="e">
        <f>VLOOKUP(F1482,'Input Log'!$E$6:$V$50000,18,FALSE)</f>
        <v>#N/A</v>
      </c>
      <c r="X1482" s="64" t="e">
        <f>VLOOKUP(E1482,'Supply Log'!$Z$6:$AB$699,2,FALSE)</f>
        <v>#N/A</v>
      </c>
      <c r="Y1482" s="64" t="e">
        <f>VLOOKUP(E1482,'Supply Log'!$E$6:$X$618,20,FALSE)</f>
        <v>#N/A</v>
      </c>
      <c r="Z1482" s="64"/>
      <c r="AA1482" s="64"/>
    </row>
    <row r="1483" spans="1:27" ht="15.75" customHeight="1">
      <c r="A1483" s="67" t="str">
        <f t="shared" si="193"/>
        <v/>
      </c>
      <c r="B1483" s="65">
        <f t="shared" si="195"/>
        <v>1395</v>
      </c>
      <c r="C1483" s="68" t="str">
        <f t="shared" si="194"/>
        <v/>
      </c>
      <c r="D1483" s="69"/>
      <c r="E1483" s="66"/>
      <c r="F1483" s="66"/>
      <c r="G1483" s="65" t="e">
        <f>VLOOKUP(E1483,'Supply Log'!$E$6:$T$999,2,FALSE)</f>
        <v>#N/A</v>
      </c>
      <c r="H1483" s="65" t="e">
        <f>VLOOKUP(E1483,'Supply Log'!$E$6:$T$999,3,FALSE)</f>
        <v>#N/A</v>
      </c>
      <c r="I1483" s="77"/>
      <c r="J1483" s="65" t="e">
        <f>VLOOKUP(E1483,'Supply Log'!$E$6:$T$277,5,FALSE)</f>
        <v>#N/A</v>
      </c>
      <c r="K1483" s="65" t="e">
        <f>VLOOKUP(E1483,'Supply Log'!$E$6:$T$277,6,FALSE)</f>
        <v>#N/A</v>
      </c>
      <c r="L1483" s="65" t="e">
        <f>VLOOKUP(E1483,'Supply Log'!$E$6:$T$277,7,FALSE)</f>
        <v>#N/A</v>
      </c>
      <c r="M1483" s="65" t="e">
        <f>VLOOKUP(E1483,'Supply Log'!$E$6:$T$277,8,FALSE)</f>
        <v>#N/A</v>
      </c>
      <c r="N1483" s="65" t="e">
        <f>VLOOKUP(E1483,'Supply Log'!$E$6:$T$277,9,FALSE)</f>
        <v>#N/A</v>
      </c>
      <c r="O1483" s="65" t="e">
        <f>VLOOKUP(E1483,'Supply Log'!$E$6:$T$277,10,FALSE)</f>
        <v>#N/A</v>
      </c>
      <c r="P1483" s="29" t="e">
        <f t="shared" si="196"/>
        <v>#N/A</v>
      </c>
      <c r="Q1483" s="65" t="e">
        <f>VLOOKUP(E1483,'Supply Log'!$E$6:$T$277,12,FALSE)</f>
        <v>#N/A</v>
      </c>
      <c r="R1483" s="78" t="e">
        <f t="shared" si="197"/>
        <v>#N/A</v>
      </c>
      <c r="S1483" s="65"/>
      <c r="T1483" s="79" t="e">
        <f t="shared" si="198"/>
        <v>#N/A</v>
      </c>
      <c r="U1483" s="80" t="e">
        <f t="shared" si="199"/>
        <v>#N/A</v>
      </c>
      <c r="V1483" s="81" t="str">
        <f t="shared" si="200"/>
        <v/>
      </c>
      <c r="W1483" s="69" t="e">
        <f>VLOOKUP(F1483,'Input Log'!$E$6:$V$50000,18,FALSE)</f>
        <v>#N/A</v>
      </c>
      <c r="X1483" s="64" t="e">
        <f>VLOOKUP(E1483,'Supply Log'!$Z$6:$AB$699,2,FALSE)</f>
        <v>#N/A</v>
      </c>
      <c r="Y1483" s="64" t="e">
        <f>VLOOKUP(E1483,'Supply Log'!$E$6:$X$618,20,FALSE)</f>
        <v>#N/A</v>
      </c>
      <c r="Z1483" s="64"/>
      <c r="AA1483" s="64"/>
    </row>
    <row r="1484" spans="1:27" ht="15.75" customHeight="1">
      <c r="A1484" s="67" t="str">
        <f t="shared" si="193"/>
        <v/>
      </c>
      <c r="B1484" s="65">
        <f t="shared" si="195"/>
        <v>1396</v>
      </c>
      <c r="C1484" s="68" t="str">
        <f t="shared" si="194"/>
        <v/>
      </c>
      <c r="D1484" s="69"/>
      <c r="E1484" s="66"/>
      <c r="F1484" s="66"/>
      <c r="G1484" s="65" t="e">
        <f>VLOOKUP(E1484,'Supply Log'!$E$6:$T$999,2,FALSE)</f>
        <v>#N/A</v>
      </c>
      <c r="H1484" s="65" t="e">
        <f>VLOOKUP(E1484,'Supply Log'!$E$6:$T$999,3,FALSE)</f>
        <v>#N/A</v>
      </c>
      <c r="I1484" s="77"/>
      <c r="J1484" s="65" t="e">
        <f>VLOOKUP(E1484,'Supply Log'!$E$6:$T$277,5,FALSE)</f>
        <v>#N/A</v>
      </c>
      <c r="K1484" s="65" t="e">
        <f>VLOOKUP(E1484,'Supply Log'!$E$6:$T$277,6,FALSE)</f>
        <v>#N/A</v>
      </c>
      <c r="L1484" s="65" t="e">
        <f>VLOOKUP(E1484,'Supply Log'!$E$6:$T$277,7,FALSE)</f>
        <v>#N/A</v>
      </c>
      <c r="M1484" s="65" t="e">
        <f>VLOOKUP(E1484,'Supply Log'!$E$6:$T$277,8,FALSE)</f>
        <v>#N/A</v>
      </c>
      <c r="N1484" s="65" t="e">
        <f>VLOOKUP(E1484,'Supply Log'!$E$6:$T$277,9,FALSE)</f>
        <v>#N/A</v>
      </c>
      <c r="O1484" s="65" t="e">
        <f>VLOOKUP(E1484,'Supply Log'!$E$6:$T$277,10,FALSE)</f>
        <v>#N/A</v>
      </c>
      <c r="P1484" s="29" t="e">
        <f t="shared" si="196"/>
        <v>#N/A</v>
      </c>
      <c r="Q1484" s="65" t="e">
        <f>VLOOKUP(E1484,'Supply Log'!$E$6:$T$277,12,FALSE)</f>
        <v>#N/A</v>
      </c>
      <c r="R1484" s="78" t="e">
        <f t="shared" si="197"/>
        <v>#N/A</v>
      </c>
      <c r="S1484" s="65"/>
      <c r="T1484" s="79" t="e">
        <f t="shared" si="198"/>
        <v>#N/A</v>
      </c>
      <c r="U1484" s="80" t="e">
        <f t="shared" si="199"/>
        <v>#N/A</v>
      </c>
      <c r="V1484" s="81" t="str">
        <f t="shared" si="200"/>
        <v/>
      </c>
      <c r="W1484" s="69" t="e">
        <f>VLOOKUP(F1484,'Input Log'!$E$6:$V$50000,18,FALSE)</f>
        <v>#N/A</v>
      </c>
      <c r="X1484" s="64" t="e">
        <f>VLOOKUP(E1484,'Supply Log'!$Z$6:$AB$699,2,FALSE)</f>
        <v>#N/A</v>
      </c>
      <c r="Y1484" s="64" t="e">
        <f>VLOOKUP(E1484,'Supply Log'!$E$6:$X$618,20,FALSE)</f>
        <v>#N/A</v>
      </c>
      <c r="Z1484" s="64"/>
      <c r="AA1484" s="64"/>
    </row>
    <row r="1485" spans="1:27" ht="15.75" customHeight="1">
      <c r="A1485" s="67" t="str">
        <f t="shared" si="193"/>
        <v/>
      </c>
      <c r="B1485" s="65">
        <f t="shared" si="195"/>
        <v>1397</v>
      </c>
      <c r="C1485" s="68" t="str">
        <f t="shared" si="194"/>
        <v/>
      </c>
      <c r="D1485" s="69"/>
      <c r="E1485" s="66"/>
      <c r="F1485" s="66"/>
      <c r="G1485" s="65" t="e">
        <f>VLOOKUP(E1485,'Supply Log'!$E$6:$T$999,2,FALSE)</f>
        <v>#N/A</v>
      </c>
      <c r="H1485" s="65" t="e">
        <f>VLOOKUP(E1485,'Supply Log'!$E$6:$T$999,3,FALSE)</f>
        <v>#N/A</v>
      </c>
      <c r="I1485" s="77"/>
      <c r="J1485" s="65" t="e">
        <f>VLOOKUP(E1485,'Supply Log'!$E$6:$T$277,5,FALSE)</f>
        <v>#N/A</v>
      </c>
      <c r="K1485" s="65" t="e">
        <f>VLOOKUP(E1485,'Supply Log'!$E$6:$T$277,6,FALSE)</f>
        <v>#N/A</v>
      </c>
      <c r="L1485" s="65" t="e">
        <f>VLOOKUP(E1485,'Supply Log'!$E$6:$T$277,7,FALSE)</f>
        <v>#N/A</v>
      </c>
      <c r="M1485" s="65" t="e">
        <f>VLOOKUP(E1485,'Supply Log'!$E$6:$T$277,8,FALSE)</f>
        <v>#N/A</v>
      </c>
      <c r="N1485" s="65" t="e">
        <f>VLOOKUP(E1485,'Supply Log'!$E$6:$T$277,9,FALSE)</f>
        <v>#N/A</v>
      </c>
      <c r="O1485" s="65" t="e">
        <f>VLOOKUP(E1485,'Supply Log'!$E$6:$T$277,10,FALSE)</f>
        <v>#N/A</v>
      </c>
      <c r="P1485" s="29" t="e">
        <f t="shared" si="196"/>
        <v>#N/A</v>
      </c>
      <c r="Q1485" s="65" t="e">
        <f>VLOOKUP(E1485,'Supply Log'!$E$6:$T$277,12,FALSE)</f>
        <v>#N/A</v>
      </c>
      <c r="R1485" s="78" t="e">
        <f t="shared" si="197"/>
        <v>#N/A</v>
      </c>
      <c r="S1485" s="65"/>
      <c r="T1485" s="79" t="e">
        <f t="shared" si="198"/>
        <v>#N/A</v>
      </c>
      <c r="U1485" s="80" t="e">
        <f t="shared" si="199"/>
        <v>#N/A</v>
      </c>
      <c r="V1485" s="81" t="str">
        <f t="shared" si="200"/>
        <v/>
      </c>
      <c r="W1485" s="69" t="e">
        <f>VLOOKUP(F1485,'Input Log'!$E$6:$V$50000,18,FALSE)</f>
        <v>#N/A</v>
      </c>
      <c r="X1485" s="64" t="e">
        <f>VLOOKUP(E1485,'Supply Log'!$Z$6:$AB$699,2,FALSE)</f>
        <v>#N/A</v>
      </c>
      <c r="Y1485" s="64" t="e">
        <f>VLOOKUP(E1485,'Supply Log'!$E$6:$X$618,20,FALSE)</f>
        <v>#N/A</v>
      </c>
      <c r="Z1485" s="64"/>
      <c r="AA1485" s="64"/>
    </row>
    <row r="1486" spans="1:27" ht="15.75" customHeight="1">
      <c r="A1486" s="67" t="str">
        <f t="shared" si="193"/>
        <v/>
      </c>
      <c r="B1486" s="65">
        <f t="shared" si="195"/>
        <v>1398</v>
      </c>
      <c r="C1486" s="68" t="str">
        <f t="shared" si="194"/>
        <v/>
      </c>
      <c r="D1486" s="69"/>
      <c r="E1486" s="66"/>
      <c r="F1486" s="66"/>
      <c r="G1486" s="65" t="e">
        <f>VLOOKUP(E1486,'Supply Log'!$E$6:$T$999,2,FALSE)</f>
        <v>#N/A</v>
      </c>
      <c r="H1486" s="65" t="e">
        <f>VLOOKUP(E1486,'Supply Log'!$E$6:$T$999,3,FALSE)</f>
        <v>#N/A</v>
      </c>
      <c r="I1486" s="77"/>
      <c r="J1486" s="65" t="e">
        <f>VLOOKUP(E1486,'Supply Log'!$E$6:$T$277,5,FALSE)</f>
        <v>#N/A</v>
      </c>
      <c r="K1486" s="65" t="e">
        <f>VLOOKUP(E1486,'Supply Log'!$E$6:$T$277,6,FALSE)</f>
        <v>#N/A</v>
      </c>
      <c r="L1486" s="65" t="e">
        <f>VLOOKUP(E1486,'Supply Log'!$E$6:$T$277,7,FALSE)</f>
        <v>#N/A</v>
      </c>
      <c r="M1486" s="65" t="e">
        <f>VLOOKUP(E1486,'Supply Log'!$E$6:$T$277,8,FALSE)</f>
        <v>#N/A</v>
      </c>
      <c r="N1486" s="65" t="e">
        <f>VLOOKUP(E1486,'Supply Log'!$E$6:$T$277,9,FALSE)</f>
        <v>#N/A</v>
      </c>
      <c r="O1486" s="65" t="e">
        <f>VLOOKUP(E1486,'Supply Log'!$E$6:$T$277,10,FALSE)</f>
        <v>#N/A</v>
      </c>
      <c r="P1486" s="29" t="e">
        <f t="shared" si="196"/>
        <v>#N/A</v>
      </c>
      <c r="Q1486" s="65" t="e">
        <f>VLOOKUP(E1486,'Supply Log'!$E$6:$T$277,12,FALSE)</f>
        <v>#N/A</v>
      </c>
      <c r="R1486" s="78" t="e">
        <f t="shared" si="197"/>
        <v>#N/A</v>
      </c>
      <c r="S1486" s="65"/>
      <c r="T1486" s="79" t="e">
        <f t="shared" si="198"/>
        <v>#N/A</v>
      </c>
      <c r="U1486" s="80" t="e">
        <f t="shared" si="199"/>
        <v>#N/A</v>
      </c>
      <c r="V1486" s="81" t="str">
        <f t="shared" si="200"/>
        <v/>
      </c>
      <c r="W1486" s="69" t="e">
        <f>VLOOKUP(F1486,'Input Log'!$E$6:$V$50000,18,FALSE)</f>
        <v>#N/A</v>
      </c>
      <c r="X1486" s="64" t="e">
        <f>VLOOKUP(E1486,'Supply Log'!$Z$6:$AB$699,2,FALSE)</f>
        <v>#N/A</v>
      </c>
      <c r="Y1486" s="64" t="e">
        <f>VLOOKUP(E1486,'Supply Log'!$E$6:$X$618,20,FALSE)</f>
        <v>#N/A</v>
      </c>
      <c r="Z1486" s="64"/>
      <c r="AA1486" s="64"/>
    </row>
    <row r="1487" spans="1:27" ht="15.75" customHeight="1">
      <c r="A1487" s="67" t="str">
        <f t="shared" si="193"/>
        <v/>
      </c>
      <c r="B1487" s="65">
        <f t="shared" si="195"/>
        <v>1399</v>
      </c>
      <c r="C1487" s="68" t="str">
        <f t="shared" si="194"/>
        <v/>
      </c>
      <c r="D1487" s="69"/>
      <c r="E1487" s="66"/>
      <c r="F1487" s="66"/>
      <c r="G1487" s="65" t="e">
        <f>VLOOKUP(E1487,'Supply Log'!$E$6:$T$999,2,FALSE)</f>
        <v>#N/A</v>
      </c>
      <c r="H1487" s="65" t="e">
        <f>VLOOKUP(E1487,'Supply Log'!$E$6:$T$999,3,FALSE)</f>
        <v>#N/A</v>
      </c>
      <c r="I1487" s="77"/>
      <c r="J1487" s="65" t="e">
        <f>VLOOKUP(E1487,'Supply Log'!$E$6:$T$277,5,FALSE)</f>
        <v>#N/A</v>
      </c>
      <c r="K1487" s="65" t="e">
        <f>VLOOKUP(E1487,'Supply Log'!$E$6:$T$277,6,FALSE)</f>
        <v>#N/A</v>
      </c>
      <c r="L1487" s="65" t="e">
        <f>VLOOKUP(E1487,'Supply Log'!$E$6:$T$277,7,FALSE)</f>
        <v>#N/A</v>
      </c>
      <c r="M1487" s="65" t="e">
        <f>VLOOKUP(E1487,'Supply Log'!$E$6:$T$277,8,FALSE)</f>
        <v>#N/A</v>
      </c>
      <c r="N1487" s="65" t="e">
        <f>VLOOKUP(E1487,'Supply Log'!$E$6:$T$277,9,FALSE)</f>
        <v>#N/A</v>
      </c>
      <c r="O1487" s="65" t="e">
        <f>VLOOKUP(E1487,'Supply Log'!$E$6:$T$277,10,FALSE)</f>
        <v>#N/A</v>
      </c>
      <c r="P1487" s="29" t="e">
        <f t="shared" si="196"/>
        <v>#N/A</v>
      </c>
      <c r="Q1487" s="65" t="e">
        <f>VLOOKUP(E1487,'Supply Log'!$E$6:$T$277,12,FALSE)</f>
        <v>#N/A</v>
      </c>
      <c r="R1487" s="78" t="e">
        <f t="shared" si="197"/>
        <v>#N/A</v>
      </c>
      <c r="S1487" s="65"/>
      <c r="T1487" s="79" t="e">
        <f t="shared" si="198"/>
        <v>#N/A</v>
      </c>
      <c r="U1487" s="80" t="e">
        <f t="shared" si="199"/>
        <v>#N/A</v>
      </c>
      <c r="V1487" s="81" t="str">
        <f t="shared" si="200"/>
        <v/>
      </c>
      <c r="W1487" s="69" t="e">
        <f>VLOOKUP(F1487,'Input Log'!$E$6:$V$50000,18,FALSE)</f>
        <v>#N/A</v>
      </c>
      <c r="X1487" s="64" t="e">
        <f>VLOOKUP(E1487,'Supply Log'!$Z$6:$AB$699,2,FALSE)</f>
        <v>#N/A</v>
      </c>
      <c r="Y1487" s="64" t="e">
        <f>VLOOKUP(E1487,'Supply Log'!$E$6:$X$618,20,FALSE)</f>
        <v>#N/A</v>
      </c>
      <c r="Z1487" s="64"/>
      <c r="AA1487" s="64"/>
    </row>
    <row r="1488" spans="1:27" ht="15.75" customHeight="1">
      <c r="A1488" s="67" t="str">
        <f t="shared" si="193"/>
        <v/>
      </c>
      <c r="B1488" s="65">
        <f t="shared" si="195"/>
        <v>1400</v>
      </c>
      <c r="C1488" s="68" t="str">
        <f t="shared" si="194"/>
        <v/>
      </c>
      <c r="D1488" s="69"/>
      <c r="E1488" s="66"/>
      <c r="F1488" s="66"/>
      <c r="G1488" s="65" t="e">
        <f>VLOOKUP(E1488,'Supply Log'!$E$6:$T$999,2,FALSE)</f>
        <v>#N/A</v>
      </c>
      <c r="H1488" s="65" t="e">
        <f>VLOOKUP(E1488,'Supply Log'!$E$6:$T$999,3,FALSE)</f>
        <v>#N/A</v>
      </c>
      <c r="I1488" s="77"/>
      <c r="J1488" s="65" t="e">
        <f>VLOOKUP(E1488,'Supply Log'!$E$6:$T$277,5,FALSE)</f>
        <v>#N/A</v>
      </c>
      <c r="K1488" s="65" t="e">
        <f>VLOOKUP(E1488,'Supply Log'!$E$6:$T$277,6,FALSE)</f>
        <v>#N/A</v>
      </c>
      <c r="L1488" s="65" t="e">
        <f>VLOOKUP(E1488,'Supply Log'!$E$6:$T$277,7,FALSE)</f>
        <v>#N/A</v>
      </c>
      <c r="M1488" s="65" t="e">
        <f>VLOOKUP(E1488,'Supply Log'!$E$6:$T$277,8,FALSE)</f>
        <v>#N/A</v>
      </c>
      <c r="N1488" s="65" t="e">
        <f>VLOOKUP(E1488,'Supply Log'!$E$6:$T$277,9,FALSE)</f>
        <v>#N/A</v>
      </c>
      <c r="O1488" s="65" t="e">
        <f>VLOOKUP(E1488,'Supply Log'!$E$6:$T$277,10,FALSE)</f>
        <v>#N/A</v>
      </c>
      <c r="P1488" s="29" t="e">
        <f t="shared" si="196"/>
        <v>#N/A</v>
      </c>
      <c r="Q1488" s="65" t="e">
        <f>VLOOKUP(E1488,'Supply Log'!$E$6:$T$277,12,FALSE)</f>
        <v>#N/A</v>
      </c>
      <c r="R1488" s="78" t="e">
        <f t="shared" si="197"/>
        <v>#N/A</v>
      </c>
      <c r="S1488" s="65"/>
      <c r="T1488" s="79" t="e">
        <f t="shared" si="198"/>
        <v>#N/A</v>
      </c>
      <c r="U1488" s="80" t="e">
        <f t="shared" si="199"/>
        <v>#N/A</v>
      </c>
      <c r="V1488" s="81" t="str">
        <f t="shared" si="200"/>
        <v/>
      </c>
      <c r="W1488" s="69" t="e">
        <f>VLOOKUP(F1488,'Input Log'!$E$6:$V$50000,18,FALSE)</f>
        <v>#N/A</v>
      </c>
      <c r="X1488" s="64" t="e">
        <f>VLOOKUP(E1488,'Supply Log'!$Z$6:$AB$699,2,FALSE)</f>
        <v>#N/A</v>
      </c>
      <c r="Y1488" s="64" t="e">
        <f>VLOOKUP(E1488,'Supply Log'!$E$6:$X$618,20,FALSE)</f>
        <v>#N/A</v>
      </c>
      <c r="Z1488" s="64"/>
      <c r="AA1488" s="64"/>
    </row>
    <row r="1489" spans="1:27" ht="15.75" customHeight="1">
      <c r="A1489" s="67" t="str">
        <f t="shared" si="193"/>
        <v/>
      </c>
      <c r="B1489" s="65">
        <f t="shared" si="195"/>
        <v>1401</v>
      </c>
      <c r="C1489" s="68" t="str">
        <f t="shared" si="194"/>
        <v/>
      </c>
      <c r="D1489" s="69"/>
      <c r="E1489" s="66"/>
      <c r="F1489" s="66"/>
      <c r="G1489" s="65" t="e">
        <f>VLOOKUP(E1489,'Supply Log'!$E$6:$T$999,2,FALSE)</f>
        <v>#N/A</v>
      </c>
      <c r="H1489" s="65" t="e">
        <f>VLOOKUP(E1489,'Supply Log'!$E$6:$T$999,3,FALSE)</f>
        <v>#N/A</v>
      </c>
      <c r="I1489" s="77"/>
      <c r="J1489" s="65" t="e">
        <f>VLOOKUP(E1489,'Supply Log'!$E$6:$T$277,5,FALSE)</f>
        <v>#N/A</v>
      </c>
      <c r="K1489" s="65" t="e">
        <f>VLOOKUP(E1489,'Supply Log'!$E$6:$T$277,6,FALSE)</f>
        <v>#N/A</v>
      </c>
      <c r="L1489" s="65" t="e">
        <f>VLOOKUP(E1489,'Supply Log'!$E$6:$T$277,7,FALSE)</f>
        <v>#N/A</v>
      </c>
      <c r="M1489" s="65" t="e">
        <f>VLOOKUP(E1489,'Supply Log'!$E$6:$T$277,8,FALSE)</f>
        <v>#N/A</v>
      </c>
      <c r="N1489" s="65" t="e">
        <f>VLOOKUP(E1489,'Supply Log'!$E$6:$T$277,9,FALSE)</f>
        <v>#N/A</v>
      </c>
      <c r="O1489" s="65" t="e">
        <f>VLOOKUP(E1489,'Supply Log'!$E$6:$T$277,10,FALSE)</f>
        <v>#N/A</v>
      </c>
      <c r="P1489" s="29" t="e">
        <f t="shared" si="196"/>
        <v>#N/A</v>
      </c>
      <c r="Q1489" s="65" t="e">
        <f>VLOOKUP(E1489,'Supply Log'!$E$6:$T$277,12,FALSE)</f>
        <v>#N/A</v>
      </c>
      <c r="R1489" s="78" t="e">
        <f t="shared" si="197"/>
        <v>#N/A</v>
      </c>
      <c r="S1489" s="65"/>
      <c r="T1489" s="79" t="e">
        <f t="shared" si="198"/>
        <v>#N/A</v>
      </c>
      <c r="U1489" s="80" t="e">
        <f t="shared" si="199"/>
        <v>#N/A</v>
      </c>
      <c r="V1489" s="81" t="str">
        <f t="shared" si="200"/>
        <v/>
      </c>
      <c r="W1489" s="69" t="e">
        <f>VLOOKUP(F1489,'Input Log'!$E$6:$V$50000,18,FALSE)</f>
        <v>#N/A</v>
      </c>
      <c r="X1489" s="64" t="e">
        <f>VLOOKUP(E1489,'Supply Log'!$Z$6:$AB$699,2,FALSE)</f>
        <v>#N/A</v>
      </c>
      <c r="Y1489" s="64" t="e">
        <f>VLOOKUP(E1489,'Supply Log'!$E$6:$X$618,20,FALSE)</f>
        <v>#N/A</v>
      </c>
      <c r="Z1489" s="64"/>
      <c r="AA1489" s="64"/>
    </row>
    <row r="1490" spans="1:27" ht="15.75" customHeight="1">
      <c r="A1490" s="67" t="str">
        <f t="shared" si="193"/>
        <v/>
      </c>
      <c r="B1490" s="65">
        <f t="shared" si="195"/>
        <v>1402</v>
      </c>
      <c r="C1490" s="68" t="str">
        <f t="shared" si="194"/>
        <v/>
      </c>
      <c r="D1490" s="69"/>
      <c r="E1490" s="66"/>
      <c r="F1490" s="66"/>
      <c r="G1490" s="65" t="e">
        <f>VLOOKUP(E1490,'Supply Log'!$E$6:$T$999,2,FALSE)</f>
        <v>#N/A</v>
      </c>
      <c r="H1490" s="65" t="e">
        <f>VLOOKUP(E1490,'Supply Log'!$E$6:$T$999,3,FALSE)</f>
        <v>#N/A</v>
      </c>
      <c r="I1490" s="77"/>
      <c r="J1490" s="65" t="e">
        <f>VLOOKUP(E1490,'Supply Log'!$E$6:$T$277,5,FALSE)</f>
        <v>#N/A</v>
      </c>
      <c r="K1490" s="65" t="e">
        <f>VLOOKUP(E1490,'Supply Log'!$E$6:$T$277,6,FALSE)</f>
        <v>#N/A</v>
      </c>
      <c r="L1490" s="65" t="e">
        <f>VLOOKUP(E1490,'Supply Log'!$E$6:$T$277,7,FALSE)</f>
        <v>#N/A</v>
      </c>
      <c r="M1490" s="65" t="e">
        <f>VLOOKUP(E1490,'Supply Log'!$E$6:$T$277,8,FALSE)</f>
        <v>#N/A</v>
      </c>
      <c r="N1490" s="65" t="e">
        <f>VLOOKUP(E1490,'Supply Log'!$E$6:$T$277,9,FALSE)</f>
        <v>#N/A</v>
      </c>
      <c r="O1490" s="65" t="e">
        <f>VLOOKUP(E1490,'Supply Log'!$E$6:$T$277,10,FALSE)</f>
        <v>#N/A</v>
      </c>
      <c r="P1490" s="29" t="e">
        <f t="shared" si="196"/>
        <v>#N/A</v>
      </c>
      <c r="Q1490" s="65" t="e">
        <f>VLOOKUP(E1490,'Supply Log'!$E$6:$T$277,12,FALSE)</f>
        <v>#N/A</v>
      </c>
      <c r="R1490" s="78" t="e">
        <f t="shared" si="197"/>
        <v>#N/A</v>
      </c>
      <c r="S1490" s="65"/>
      <c r="T1490" s="79" t="e">
        <f t="shared" si="198"/>
        <v>#N/A</v>
      </c>
      <c r="U1490" s="80" t="e">
        <f t="shared" si="199"/>
        <v>#N/A</v>
      </c>
      <c r="V1490" s="81" t="str">
        <f t="shared" si="200"/>
        <v/>
      </c>
      <c r="W1490" s="69" t="e">
        <f>VLOOKUP(F1490,'Input Log'!$E$6:$V$50000,18,FALSE)</f>
        <v>#N/A</v>
      </c>
      <c r="X1490" s="64" t="e">
        <f>VLOOKUP(E1490,'Supply Log'!$Z$6:$AB$699,2,FALSE)</f>
        <v>#N/A</v>
      </c>
      <c r="Y1490" s="64" t="e">
        <f>VLOOKUP(E1490,'Supply Log'!$E$6:$X$618,20,FALSE)</f>
        <v>#N/A</v>
      </c>
      <c r="Z1490" s="64"/>
      <c r="AA1490" s="64"/>
    </row>
    <row r="1491" spans="1:27" ht="15.75" customHeight="1">
      <c r="A1491" s="67" t="str">
        <f t="shared" si="193"/>
        <v/>
      </c>
      <c r="B1491" s="65">
        <f t="shared" si="195"/>
        <v>1403</v>
      </c>
      <c r="C1491" s="68" t="str">
        <f t="shared" si="194"/>
        <v/>
      </c>
      <c r="D1491" s="69"/>
      <c r="E1491" s="66"/>
      <c r="F1491" s="66"/>
      <c r="G1491" s="65" t="e">
        <f>VLOOKUP(E1491,'Supply Log'!$E$6:$T$999,2,FALSE)</f>
        <v>#N/A</v>
      </c>
      <c r="H1491" s="65" t="e">
        <f>VLOOKUP(E1491,'Supply Log'!$E$6:$T$999,3,FALSE)</f>
        <v>#N/A</v>
      </c>
      <c r="I1491" s="77"/>
      <c r="J1491" s="65" t="e">
        <f>VLOOKUP(E1491,'Supply Log'!$E$6:$T$277,5,FALSE)</f>
        <v>#N/A</v>
      </c>
      <c r="K1491" s="65" t="e">
        <f>VLOOKUP(E1491,'Supply Log'!$E$6:$T$277,6,FALSE)</f>
        <v>#N/A</v>
      </c>
      <c r="L1491" s="65" t="e">
        <f>VLOOKUP(E1491,'Supply Log'!$E$6:$T$277,7,FALSE)</f>
        <v>#N/A</v>
      </c>
      <c r="M1491" s="65" t="e">
        <f>VLOOKUP(E1491,'Supply Log'!$E$6:$T$277,8,FALSE)</f>
        <v>#N/A</v>
      </c>
      <c r="N1491" s="65" t="e">
        <f>VLOOKUP(E1491,'Supply Log'!$E$6:$T$277,9,FALSE)</f>
        <v>#N/A</v>
      </c>
      <c r="O1491" s="65" t="e">
        <f>VLOOKUP(E1491,'Supply Log'!$E$6:$T$277,10,FALSE)</f>
        <v>#N/A</v>
      </c>
      <c r="P1491" s="29" t="e">
        <f t="shared" si="196"/>
        <v>#N/A</v>
      </c>
      <c r="Q1491" s="65" t="e">
        <f>VLOOKUP(E1491,'Supply Log'!$E$6:$T$277,12,FALSE)</f>
        <v>#N/A</v>
      </c>
      <c r="R1491" s="78" t="e">
        <f t="shared" si="197"/>
        <v>#N/A</v>
      </c>
      <c r="S1491" s="65"/>
      <c r="T1491" s="79" t="e">
        <f t="shared" si="198"/>
        <v>#N/A</v>
      </c>
      <c r="U1491" s="80" t="e">
        <f t="shared" si="199"/>
        <v>#N/A</v>
      </c>
      <c r="V1491" s="81" t="str">
        <f t="shared" si="200"/>
        <v/>
      </c>
      <c r="W1491" s="69" t="e">
        <f>VLOOKUP(F1491,'Input Log'!$E$6:$V$50000,18,FALSE)</f>
        <v>#N/A</v>
      </c>
      <c r="X1491" s="64" t="e">
        <f>VLOOKUP(E1491,'Supply Log'!$Z$6:$AB$699,2,FALSE)</f>
        <v>#N/A</v>
      </c>
      <c r="Y1491" s="64" t="e">
        <f>VLOOKUP(E1491,'Supply Log'!$E$6:$X$618,20,FALSE)</f>
        <v>#N/A</v>
      </c>
      <c r="Z1491" s="64"/>
      <c r="AA1491" s="64"/>
    </row>
    <row r="1492" spans="1:27" ht="15.75" customHeight="1">
      <c r="A1492" s="67" t="str">
        <f t="shared" si="193"/>
        <v/>
      </c>
      <c r="B1492" s="65">
        <f t="shared" si="195"/>
        <v>1404</v>
      </c>
      <c r="C1492" s="68" t="str">
        <f t="shared" si="194"/>
        <v/>
      </c>
      <c r="D1492" s="69"/>
      <c r="E1492" s="66"/>
      <c r="F1492" s="66"/>
      <c r="G1492" s="65" t="e">
        <f>VLOOKUP(E1492,'Supply Log'!$E$6:$T$999,2,FALSE)</f>
        <v>#N/A</v>
      </c>
      <c r="H1492" s="65" t="e">
        <f>VLOOKUP(E1492,'Supply Log'!$E$6:$T$999,3,FALSE)</f>
        <v>#N/A</v>
      </c>
      <c r="I1492" s="77"/>
      <c r="J1492" s="65" t="e">
        <f>VLOOKUP(E1492,'Supply Log'!$E$6:$T$277,5,FALSE)</f>
        <v>#N/A</v>
      </c>
      <c r="K1492" s="65" t="e">
        <f>VLOOKUP(E1492,'Supply Log'!$E$6:$T$277,6,FALSE)</f>
        <v>#N/A</v>
      </c>
      <c r="L1492" s="65" t="e">
        <f>VLOOKUP(E1492,'Supply Log'!$E$6:$T$277,7,FALSE)</f>
        <v>#N/A</v>
      </c>
      <c r="M1492" s="65" t="e">
        <f>VLOOKUP(E1492,'Supply Log'!$E$6:$T$277,8,FALSE)</f>
        <v>#N/A</v>
      </c>
      <c r="N1492" s="65" t="e">
        <f>VLOOKUP(E1492,'Supply Log'!$E$6:$T$277,9,FALSE)</f>
        <v>#N/A</v>
      </c>
      <c r="O1492" s="65" t="e">
        <f>VLOOKUP(E1492,'Supply Log'!$E$6:$T$277,10,FALSE)</f>
        <v>#N/A</v>
      </c>
      <c r="P1492" s="29" t="e">
        <f t="shared" si="196"/>
        <v>#N/A</v>
      </c>
      <c r="Q1492" s="65" t="e">
        <f>VLOOKUP(E1492,'Supply Log'!$E$6:$T$277,12,FALSE)</f>
        <v>#N/A</v>
      </c>
      <c r="R1492" s="78" t="e">
        <f t="shared" si="197"/>
        <v>#N/A</v>
      </c>
      <c r="S1492" s="65"/>
      <c r="T1492" s="79" t="e">
        <f t="shared" si="198"/>
        <v>#N/A</v>
      </c>
      <c r="U1492" s="80" t="e">
        <f t="shared" si="199"/>
        <v>#N/A</v>
      </c>
      <c r="V1492" s="81" t="str">
        <f t="shared" si="200"/>
        <v/>
      </c>
      <c r="W1492" s="69" t="e">
        <f>VLOOKUP(F1492,'Input Log'!$E$6:$V$50000,18,FALSE)</f>
        <v>#N/A</v>
      </c>
      <c r="X1492" s="64" t="e">
        <f>VLOOKUP(E1492,'Supply Log'!$Z$6:$AB$699,2,FALSE)</f>
        <v>#N/A</v>
      </c>
      <c r="Y1492" s="64" t="e">
        <f>VLOOKUP(E1492,'Supply Log'!$E$6:$X$618,20,FALSE)</f>
        <v>#N/A</v>
      </c>
      <c r="Z1492" s="64"/>
      <c r="AA1492" s="64"/>
    </row>
    <row r="1493" spans="1:27" ht="15.75" customHeight="1">
      <c r="A1493" s="67" t="str">
        <f t="shared" si="193"/>
        <v/>
      </c>
      <c r="B1493" s="65">
        <f t="shared" si="195"/>
        <v>1405</v>
      </c>
      <c r="C1493" s="68" t="str">
        <f t="shared" si="194"/>
        <v/>
      </c>
      <c r="D1493" s="69"/>
      <c r="E1493" s="66"/>
      <c r="F1493" s="66"/>
      <c r="G1493" s="65" t="e">
        <f>VLOOKUP(E1493,'Supply Log'!$E$6:$T$999,2,FALSE)</f>
        <v>#N/A</v>
      </c>
      <c r="H1493" s="65" t="e">
        <f>VLOOKUP(E1493,'Supply Log'!$E$6:$T$999,3,FALSE)</f>
        <v>#N/A</v>
      </c>
      <c r="I1493" s="77"/>
      <c r="J1493" s="65" t="e">
        <f>VLOOKUP(E1493,'Supply Log'!$E$6:$T$277,5,FALSE)</f>
        <v>#N/A</v>
      </c>
      <c r="K1493" s="65" t="e">
        <f>VLOOKUP(E1493,'Supply Log'!$E$6:$T$277,6,FALSE)</f>
        <v>#N/A</v>
      </c>
      <c r="L1493" s="65" t="e">
        <f>VLOOKUP(E1493,'Supply Log'!$E$6:$T$277,7,FALSE)</f>
        <v>#N/A</v>
      </c>
      <c r="M1493" s="65" t="e">
        <f>VLOOKUP(E1493,'Supply Log'!$E$6:$T$277,8,FALSE)</f>
        <v>#N/A</v>
      </c>
      <c r="N1493" s="65" t="e">
        <f>VLOOKUP(E1493,'Supply Log'!$E$6:$T$277,9,FALSE)</f>
        <v>#N/A</v>
      </c>
      <c r="O1493" s="65" t="e">
        <f>VLOOKUP(E1493,'Supply Log'!$E$6:$T$277,10,FALSE)</f>
        <v>#N/A</v>
      </c>
      <c r="P1493" s="29" t="e">
        <f t="shared" si="196"/>
        <v>#N/A</v>
      </c>
      <c r="Q1493" s="65" t="e">
        <f>VLOOKUP(E1493,'Supply Log'!$E$6:$T$277,12,FALSE)</f>
        <v>#N/A</v>
      </c>
      <c r="R1493" s="78" t="e">
        <f t="shared" si="197"/>
        <v>#N/A</v>
      </c>
      <c r="S1493" s="65"/>
      <c r="T1493" s="79" t="e">
        <f t="shared" si="198"/>
        <v>#N/A</v>
      </c>
      <c r="U1493" s="80" t="e">
        <f t="shared" si="199"/>
        <v>#N/A</v>
      </c>
      <c r="V1493" s="81" t="str">
        <f t="shared" si="200"/>
        <v/>
      </c>
      <c r="W1493" s="69" t="e">
        <f>VLOOKUP(F1493,'Input Log'!$E$6:$V$50000,18,FALSE)</f>
        <v>#N/A</v>
      </c>
      <c r="X1493" s="64" t="e">
        <f>VLOOKUP(E1493,'Supply Log'!$Z$6:$AB$699,2,FALSE)</f>
        <v>#N/A</v>
      </c>
      <c r="Y1493" s="64" t="e">
        <f>VLOOKUP(E1493,'Supply Log'!$E$6:$X$618,20,FALSE)</f>
        <v>#N/A</v>
      </c>
      <c r="Z1493" s="64"/>
      <c r="AA1493" s="64"/>
    </row>
    <row r="1494" spans="1:27" ht="15.75" customHeight="1">
      <c r="A1494" s="67" t="str">
        <f t="shared" si="193"/>
        <v/>
      </c>
      <c r="B1494" s="65">
        <f t="shared" si="195"/>
        <v>1406</v>
      </c>
      <c r="C1494" s="68" t="str">
        <f t="shared" si="194"/>
        <v/>
      </c>
      <c r="D1494" s="69"/>
      <c r="E1494" s="66"/>
      <c r="F1494" s="66"/>
      <c r="G1494" s="65" t="e">
        <f>VLOOKUP(E1494,'Supply Log'!$E$6:$T$999,2,FALSE)</f>
        <v>#N/A</v>
      </c>
      <c r="H1494" s="65" t="e">
        <f>VLOOKUP(E1494,'Supply Log'!$E$6:$T$999,3,FALSE)</f>
        <v>#N/A</v>
      </c>
      <c r="I1494" s="77"/>
      <c r="J1494" s="65" t="e">
        <f>VLOOKUP(E1494,'Supply Log'!$E$6:$T$277,5,FALSE)</f>
        <v>#N/A</v>
      </c>
      <c r="K1494" s="65" t="e">
        <f>VLOOKUP(E1494,'Supply Log'!$E$6:$T$277,6,FALSE)</f>
        <v>#N/A</v>
      </c>
      <c r="L1494" s="65" t="e">
        <f>VLOOKUP(E1494,'Supply Log'!$E$6:$T$277,7,FALSE)</f>
        <v>#N/A</v>
      </c>
      <c r="M1494" s="65" t="e">
        <f>VLOOKUP(E1494,'Supply Log'!$E$6:$T$277,8,FALSE)</f>
        <v>#N/A</v>
      </c>
      <c r="N1494" s="65" t="e">
        <f>VLOOKUP(E1494,'Supply Log'!$E$6:$T$277,9,FALSE)</f>
        <v>#N/A</v>
      </c>
      <c r="O1494" s="65" t="e">
        <f>VLOOKUP(E1494,'Supply Log'!$E$6:$T$277,10,FALSE)</f>
        <v>#N/A</v>
      </c>
      <c r="P1494" s="29" t="e">
        <f t="shared" si="196"/>
        <v>#N/A</v>
      </c>
      <c r="Q1494" s="65" t="e">
        <f>VLOOKUP(E1494,'Supply Log'!$E$6:$T$277,12,FALSE)</f>
        <v>#N/A</v>
      </c>
      <c r="R1494" s="78" t="e">
        <f t="shared" si="197"/>
        <v>#N/A</v>
      </c>
      <c r="S1494" s="65"/>
      <c r="T1494" s="79" t="e">
        <f t="shared" si="198"/>
        <v>#N/A</v>
      </c>
      <c r="U1494" s="80" t="e">
        <f t="shared" si="199"/>
        <v>#N/A</v>
      </c>
      <c r="V1494" s="81" t="str">
        <f t="shared" si="200"/>
        <v/>
      </c>
      <c r="W1494" s="69" t="e">
        <f>VLOOKUP(F1494,'Input Log'!$E$6:$V$50000,18,FALSE)</f>
        <v>#N/A</v>
      </c>
      <c r="X1494" s="64" t="e">
        <f>VLOOKUP(E1494,'Supply Log'!$Z$6:$AB$699,2,FALSE)</f>
        <v>#N/A</v>
      </c>
      <c r="Y1494" s="64" t="e">
        <f>VLOOKUP(E1494,'Supply Log'!$E$6:$X$618,20,FALSE)</f>
        <v>#N/A</v>
      </c>
      <c r="Z1494" s="64"/>
      <c r="AA1494" s="64"/>
    </row>
    <row r="1495" spans="1:27" ht="15.75" customHeight="1">
      <c r="A1495" s="67" t="str">
        <f t="shared" si="193"/>
        <v/>
      </c>
      <c r="B1495" s="65">
        <f t="shared" si="195"/>
        <v>1407</v>
      </c>
      <c r="C1495" s="68" t="str">
        <f t="shared" si="194"/>
        <v/>
      </c>
      <c r="D1495" s="69"/>
      <c r="E1495" s="66"/>
      <c r="F1495" s="66"/>
      <c r="G1495" s="65" t="e">
        <f>VLOOKUP(E1495,'Supply Log'!$E$6:$T$999,2,FALSE)</f>
        <v>#N/A</v>
      </c>
      <c r="H1495" s="65" t="e">
        <f>VLOOKUP(E1495,'Supply Log'!$E$6:$T$999,3,FALSE)</f>
        <v>#N/A</v>
      </c>
      <c r="I1495" s="77"/>
      <c r="J1495" s="65" t="e">
        <f>VLOOKUP(E1495,'Supply Log'!$E$6:$T$277,5,FALSE)</f>
        <v>#N/A</v>
      </c>
      <c r="K1495" s="65" t="e">
        <f>VLOOKUP(E1495,'Supply Log'!$E$6:$T$277,6,FALSE)</f>
        <v>#N/A</v>
      </c>
      <c r="L1495" s="65" t="e">
        <f>VLOOKUP(E1495,'Supply Log'!$E$6:$T$277,7,FALSE)</f>
        <v>#N/A</v>
      </c>
      <c r="M1495" s="65" t="e">
        <f>VLOOKUP(E1495,'Supply Log'!$E$6:$T$277,8,FALSE)</f>
        <v>#N/A</v>
      </c>
      <c r="N1495" s="65" t="e">
        <f>VLOOKUP(E1495,'Supply Log'!$E$6:$T$277,9,FALSE)</f>
        <v>#N/A</v>
      </c>
      <c r="O1495" s="65" t="e">
        <f>VLOOKUP(E1495,'Supply Log'!$E$6:$T$277,10,FALSE)</f>
        <v>#N/A</v>
      </c>
      <c r="P1495" s="29" t="e">
        <f t="shared" si="196"/>
        <v>#N/A</v>
      </c>
      <c r="Q1495" s="65" t="e">
        <f>VLOOKUP(E1495,'Supply Log'!$E$6:$T$277,12,FALSE)</f>
        <v>#N/A</v>
      </c>
      <c r="R1495" s="78" t="e">
        <f t="shared" si="197"/>
        <v>#N/A</v>
      </c>
      <c r="S1495" s="65"/>
      <c r="T1495" s="79" t="e">
        <f t="shared" si="198"/>
        <v>#N/A</v>
      </c>
      <c r="U1495" s="80" t="e">
        <f t="shared" si="199"/>
        <v>#N/A</v>
      </c>
      <c r="V1495" s="81" t="str">
        <f t="shared" si="200"/>
        <v/>
      </c>
      <c r="W1495" s="69" t="e">
        <f>VLOOKUP(F1495,'Input Log'!$E$6:$V$50000,18,FALSE)</f>
        <v>#N/A</v>
      </c>
      <c r="X1495" s="64" t="e">
        <f>VLOOKUP(E1495,'Supply Log'!$Z$6:$AB$699,2,FALSE)</f>
        <v>#N/A</v>
      </c>
      <c r="Y1495" s="64" t="e">
        <f>VLOOKUP(E1495,'Supply Log'!$E$6:$X$618,20,FALSE)</f>
        <v>#N/A</v>
      </c>
      <c r="Z1495" s="64"/>
      <c r="AA1495" s="64"/>
    </row>
    <row r="1496" spans="1:27" ht="15.75" customHeight="1">
      <c r="A1496" s="67" t="str">
        <f t="shared" si="193"/>
        <v/>
      </c>
      <c r="B1496" s="65">
        <f t="shared" si="195"/>
        <v>1408</v>
      </c>
      <c r="C1496" s="68" t="str">
        <f t="shared" si="194"/>
        <v/>
      </c>
      <c r="D1496" s="69"/>
      <c r="E1496" s="66"/>
      <c r="F1496" s="66"/>
      <c r="G1496" s="65" t="e">
        <f>VLOOKUP(E1496,'Supply Log'!$E$6:$T$999,2,FALSE)</f>
        <v>#N/A</v>
      </c>
      <c r="H1496" s="65" t="e">
        <f>VLOOKUP(E1496,'Supply Log'!$E$6:$T$999,3,FALSE)</f>
        <v>#N/A</v>
      </c>
      <c r="I1496" s="77"/>
      <c r="J1496" s="65" t="e">
        <f>VLOOKUP(E1496,'Supply Log'!$E$6:$T$277,5,FALSE)</f>
        <v>#N/A</v>
      </c>
      <c r="K1496" s="65" t="e">
        <f>VLOOKUP(E1496,'Supply Log'!$E$6:$T$277,6,FALSE)</f>
        <v>#N/A</v>
      </c>
      <c r="L1496" s="65" t="e">
        <f>VLOOKUP(E1496,'Supply Log'!$E$6:$T$277,7,FALSE)</f>
        <v>#N/A</v>
      </c>
      <c r="M1496" s="65" t="e">
        <f>VLOOKUP(E1496,'Supply Log'!$E$6:$T$277,8,FALSE)</f>
        <v>#N/A</v>
      </c>
      <c r="N1496" s="65" t="e">
        <f>VLOOKUP(E1496,'Supply Log'!$E$6:$T$277,9,FALSE)</f>
        <v>#N/A</v>
      </c>
      <c r="O1496" s="65" t="e">
        <f>VLOOKUP(E1496,'Supply Log'!$E$6:$T$277,10,FALSE)</f>
        <v>#N/A</v>
      </c>
      <c r="P1496" s="29" t="e">
        <f t="shared" si="196"/>
        <v>#N/A</v>
      </c>
      <c r="Q1496" s="65" t="e">
        <f>VLOOKUP(E1496,'Supply Log'!$E$6:$T$277,12,FALSE)</f>
        <v>#N/A</v>
      </c>
      <c r="R1496" s="78" t="e">
        <f t="shared" si="197"/>
        <v>#N/A</v>
      </c>
      <c r="S1496" s="65"/>
      <c r="T1496" s="79" t="e">
        <f t="shared" si="198"/>
        <v>#N/A</v>
      </c>
      <c r="U1496" s="80" t="e">
        <f t="shared" si="199"/>
        <v>#N/A</v>
      </c>
      <c r="V1496" s="81" t="str">
        <f t="shared" si="200"/>
        <v/>
      </c>
      <c r="W1496" s="69" t="e">
        <f>VLOOKUP(F1496,'Input Log'!$E$6:$V$50000,18,FALSE)</f>
        <v>#N/A</v>
      </c>
      <c r="X1496" s="64" t="e">
        <f>VLOOKUP(E1496,'Supply Log'!$Z$6:$AB$699,2,FALSE)</f>
        <v>#N/A</v>
      </c>
      <c r="Y1496" s="64" t="e">
        <f>VLOOKUP(E1496,'Supply Log'!$E$6:$X$618,20,FALSE)</f>
        <v>#N/A</v>
      </c>
      <c r="Z1496" s="64"/>
      <c r="AA1496" s="64"/>
    </row>
    <row r="1497" spans="1:27" ht="15.75" customHeight="1">
      <c r="A1497" s="67" t="str">
        <f t="shared" si="193"/>
        <v/>
      </c>
      <c r="B1497" s="65">
        <f t="shared" si="195"/>
        <v>1409</v>
      </c>
      <c r="C1497" s="68" t="str">
        <f t="shared" si="194"/>
        <v/>
      </c>
      <c r="D1497" s="69"/>
      <c r="E1497" s="66"/>
      <c r="F1497" s="66"/>
      <c r="G1497" s="65" t="e">
        <f>VLOOKUP(E1497,'Supply Log'!$E$6:$T$999,2,FALSE)</f>
        <v>#N/A</v>
      </c>
      <c r="H1497" s="65" t="e">
        <f>VLOOKUP(E1497,'Supply Log'!$E$6:$T$999,3,FALSE)</f>
        <v>#N/A</v>
      </c>
      <c r="I1497" s="77"/>
      <c r="J1497" s="65" t="e">
        <f>VLOOKUP(E1497,'Supply Log'!$E$6:$T$277,5,FALSE)</f>
        <v>#N/A</v>
      </c>
      <c r="K1497" s="65" t="e">
        <f>VLOOKUP(E1497,'Supply Log'!$E$6:$T$277,6,FALSE)</f>
        <v>#N/A</v>
      </c>
      <c r="L1497" s="65" t="e">
        <f>VLOOKUP(E1497,'Supply Log'!$E$6:$T$277,7,FALSE)</f>
        <v>#N/A</v>
      </c>
      <c r="M1497" s="65" t="e">
        <f>VLOOKUP(E1497,'Supply Log'!$E$6:$T$277,8,FALSE)</f>
        <v>#N/A</v>
      </c>
      <c r="N1497" s="65" t="e">
        <f>VLOOKUP(E1497,'Supply Log'!$E$6:$T$277,9,FALSE)</f>
        <v>#N/A</v>
      </c>
      <c r="O1497" s="65" t="e">
        <f>VLOOKUP(E1497,'Supply Log'!$E$6:$T$277,10,FALSE)</f>
        <v>#N/A</v>
      </c>
      <c r="P1497" s="29" t="e">
        <f t="shared" si="196"/>
        <v>#N/A</v>
      </c>
      <c r="Q1497" s="65" t="e">
        <f>VLOOKUP(E1497,'Supply Log'!$E$6:$T$277,12,FALSE)</f>
        <v>#N/A</v>
      </c>
      <c r="R1497" s="78" t="e">
        <f t="shared" si="197"/>
        <v>#N/A</v>
      </c>
      <c r="S1497" s="65"/>
      <c r="T1497" s="79" t="e">
        <f t="shared" si="198"/>
        <v>#N/A</v>
      </c>
      <c r="U1497" s="80" t="e">
        <f t="shared" si="199"/>
        <v>#N/A</v>
      </c>
      <c r="V1497" s="81" t="str">
        <f t="shared" si="200"/>
        <v/>
      </c>
      <c r="W1497" s="69" t="e">
        <f>VLOOKUP(F1497,'Input Log'!$E$6:$V$50000,18,FALSE)</f>
        <v>#N/A</v>
      </c>
      <c r="X1497" s="64" t="e">
        <f>VLOOKUP(E1497,'Supply Log'!$Z$6:$AB$699,2,FALSE)</f>
        <v>#N/A</v>
      </c>
      <c r="Y1497" s="64" t="e">
        <f>VLOOKUP(E1497,'Supply Log'!$E$6:$X$618,20,FALSE)</f>
        <v>#N/A</v>
      </c>
      <c r="Z1497" s="64"/>
      <c r="AA1497" s="64"/>
    </row>
    <row r="1498" spans="1:27" ht="15.75" customHeight="1">
      <c r="A1498" s="67" t="str">
        <f t="shared" si="193"/>
        <v/>
      </c>
      <c r="B1498" s="65">
        <f t="shared" si="195"/>
        <v>1410</v>
      </c>
      <c r="C1498" s="68" t="str">
        <f t="shared" si="194"/>
        <v/>
      </c>
      <c r="D1498" s="69"/>
      <c r="E1498" s="66"/>
      <c r="F1498" s="66"/>
      <c r="G1498" s="65" t="e">
        <f>VLOOKUP(E1498,'Supply Log'!$E$6:$T$999,2,FALSE)</f>
        <v>#N/A</v>
      </c>
      <c r="H1498" s="65" t="e">
        <f>VLOOKUP(E1498,'Supply Log'!$E$6:$T$999,3,FALSE)</f>
        <v>#N/A</v>
      </c>
      <c r="I1498" s="77"/>
      <c r="J1498" s="65" t="e">
        <f>VLOOKUP(E1498,'Supply Log'!$E$6:$T$277,5,FALSE)</f>
        <v>#N/A</v>
      </c>
      <c r="K1498" s="65" t="e">
        <f>VLOOKUP(E1498,'Supply Log'!$E$6:$T$277,6,FALSE)</f>
        <v>#N/A</v>
      </c>
      <c r="L1498" s="65" t="e">
        <f>VLOOKUP(E1498,'Supply Log'!$E$6:$T$277,7,FALSE)</f>
        <v>#N/A</v>
      </c>
      <c r="M1498" s="65" t="e">
        <f>VLOOKUP(E1498,'Supply Log'!$E$6:$T$277,8,FALSE)</f>
        <v>#N/A</v>
      </c>
      <c r="N1498" s="65" t="e">
        <f>VLOOKUP(E1498,'Supply Log'!$E$6:$T$277,9,FALSE)</f>
        <v>#N/A</v>
      </c>
      <c r="O1498" s="65" t="e">
        <f>VLOOKUP(E1498,'Supply Log'!$E$6:$T$277,10,FALSE)</f>
        <v>#N/A</v>
      </c>
      <c r="P1498" s="29" t="e">
        <f t="shared" si="196"/>
        <v>#N/A</v>
      </c>
      <c r="Q1498" s="65" t="e">
        <f>VLOOKUP(E1498,'Supply Log'!$E$6:$T$277,12,FALSE)</f>
        <v>#N/A</v>
      </c>
      <c r="R1498" s="78" t="e">
        <f t="shared" si="197"/>
        <v>#N/A</v>
      </c>
      <c r="S1498" s="65"/>
      <c r="T1498" s="79" t="e">
        <f t="shared" si="198"/>
        <v>#N/A</v>
      </c>
      <c r="U1498" s="80" t="e">
        <f t="shared" si="199"/>
        <v>#N/A</v>
      </c>
      <c r="V1498" s="81" t="str">
        <f t="shared" si="200"/>
        <v/>
      </c>
      <c r="W1498" s="69" t="e">
        <f>VLOOKUP(F1498,'Input Log'!$E$6:$V$50000,18,FALSE)</f>
        <v>#N/A</v>
      </c>
      <c r="X1498" s="64" t="e">
        <f>VLOOKUP(E1498,'Supply Log'!$Z$6:$AB$699,2,FALSE)</f>
        <v>#N/A</v>
      </c>
      <c r="Y1498" s="64" t="e">
        <f>VLOOKUP(E1498,'Supply Log'!$E$6:$X$618,20,FALSE)</f>
        <v>#N/A</v>
      </c>
      <c r="Z1498" s="64"/>
      <c r="AA1498" s="64"/>
    </row>
    <row r="1499" spans="1:27" ht="15.75" customHeight="1">
      <c r="A1499" s="67" t="str">
        <f t="shared" si="193"/>
        <v/>
      </c>
      <c r="B1499" s="65">
        <f t="shared" si="195"/>
        <v>1411</v>
      </c>
      <c r="C1499" s="68" t="str">
        <f t="shared" si="194"/>
        <v/>
      </c>
      <c r="D1499" s="69"/>
      <c r="E1499" s="66"/>
      <c r="F1499" s="66"/>
      <c r="G1499" s="65" t="e">
        <f>VLOOKUP(E1499,'Supply Log'!$E$6:$T$999,2,FALSE)</f>
        <v>#N/A</v>
      </c>
      <c r="H1499" s="65" t="e">
        <f>VLOOKUP(E1499,'Supply Log'!$E$6:$T$999,3,FALSE)</f>
        <v>#N/A</v>
      </c>
      <c r="I1499" s="77"/>
      <c r="J1499" s="65" t="e">
        <f>VLOOKUP(E1499,'Supply Log'!$E$6:$T$277,5,FALSE)</f>
        <v>#N/A</v>
      </c>
      <c r="K1499" s="65" t="e">
        <f>VLOOKUP(E1499,'Supply Log'!$E$6:$T$277,6,FALSE)</f>
        <v>#N/A</v>
      </c>
      <c r="L1499" s="65" t="e">
        <f>VLOOKUP(E1499,'Supply Log'!$E$6:$T$277,7,FALSE)</f>
        <v>#N/A</v>
      </c>
      <c r="M1499" s="65" t="e">
        <f>VLOOKUP(E1499,'Supply Log'!$E$6:$T$277,8,FALSE)</f>
        <v>#N/A</v>
      </c>
      <c r="N1499" s="65" t="e">
        <f>VLOOKUP(E1499,'Supply Log'!$E$6:$T$277,9,FALSE)</f>
        <v>#N/A</v>
      </c>
      <c r="O1499" s="65" t="e">
        <f>VLOOKUP(E1499,'Supply Log'!$E$6:$T$277,10,FALSE)</f>
        <v>#N/A</v>
      </c>
      <c r="P1499" s="29" t="e">
        <f t="shared" si="196"/>
        <v>#N/A</v>
      </c>
      <c r="Q1499" s="65" t="e">
        <f>VLOOKUP(E1499,'Supply Log'!$E$6:$T$277,12,FALSE)</f>
        <v>#N/A</v>
      </c>
      <c r="R1499" s="78" t="e">
        <f t="shared" si="197"/>
        <v>#N/A</v>
      </c>
      <c r="S1499" s="65"/>
      <c r="T1499" s="79" t="e">
        <f t="shared" si="198"/>
        <v>#N/A</v>
      </c>
      <c r="U1499" s="80" t="e">
        <f t="shared" si="199"/>
        <v>#N/A</v>
      </c>
      <c r="V1499" s="81" t="str">
        <f t="shared" si="200"/>
        <v/>
      </c>
      <c r="W1499" s="69" t="e">
        <f>VLOOKUP(F1499,'Input Log'!$E$6:$V$50000,18,FALSE)</f>
        <v>#N/A</v>
      </c>
      <c r="X1499" s="64" t="e">
        <f>VLOOKUP(E1499,'Supply Log'!$Z$6:$AB$699,2,FALSE)</f>
        <v>#N/A</v>
      </c>
      <c r="Y1499" s="64" t="e">
        <f>VLOOKUP(E1499,'Supply Log'!$E$6:$X$618,20,FALSE)</f>
        <v>#N/A</v>
      </c>
      <c r="Z1499" s="64"/>
      <c r="AA1499" s="64"/>
    </row>
    <row r="1500" spans="1:27" ht="15.75" customHeight="1">
      <c r="A1500" s="67" t="str">
        <f t="shared" si="193"/>
        <v/>
      </c>
      <c r="B1500" s="65">
        <f t="shared" si="195"/>
        <v>1412</v>
      </c>
      <c r="C1500" s="68" t="str">
        <f t="shared" si="194"/>
        <v/>
      </c>
      <c r="D1500" s="69"/>
      <c r="E1500" s="66"/>
      <c r="F1500" s="66"/>
      <c r="G1500" s="65" t="e">
        <f>VLOOKUP(E1500,'Supply Log'!$E$6:$T$999,2,FALSE)</f>
        <v>#N/A</v>
      </c>
      <c r="H1500" s="65" t="e">
        <f>VLOOKUP(E1500,'Supply Log'!$E$6:$T$999,3,FALSE)</f>
        <v>#N/A</v>
      </c>
      <c r="I1500" s="77"/>
      <c r="J1500" s="65" t="e">
        <f>VLOOKUP(E1500,'Supply Log'!$E$6:$T$277,5,FALSE)</f>
        <v>#N/A</v>
      </c>
      <c r="K1500" s="65" t="e">
        <f>VLOOKUP(E1500,'Supply Log'!$E$6:$T$277,6,FALSE)</f>
        <v>#N/A</v>
      </c>
      <c r="L1500" s="65" t="e">
        <f>VLOOKUP(E1500,'Supply Log'!$E$6:$T$277,7,FALSE)</f>
        <v>#N/A</v>
      </c>
      <c r="M1500" s="65" t="e">
        <f>VLOOKUP(E1500,'Supply Log'!$E$6:$T$277,8,FALSE)</f>
        <v>#N/A</v>
      </c>
      <c r="N1500" s="65" t="e">
        <f>VLOOKUP(E1500,'Supply Log'!$E$6:$T$277,9,FALSE)</f>
        <v>#N/A</v>
      </c>
      <c r="O1500" s="65" t="e">
        <f>VLOOKUP(E1500,'Supply Log'!$E$6:$T$277,10,FALSE)</f>
        <v>#N/A</v>
      </c>
      <c r="P1500" s="29" t="e">
        <f t="shared" si="196"/>
        <v>#N/A</v>
      </c>
      <c r="Q1500" s="65" t="e">
        <f>VLOOKUP(E1500,'Supply Log'!$E$6:$T$277,12,FALSE)</f>
        <v>#N/A</v>
      </c>
      <c r="R1500" s="78" t="e">
        <f t="shared" si="197"/>
        <v>#N/A</v>
      </c>
      <c r="S1500" s="65"/>
      <c r="T1500" s="79" t="e">
        <f t="shared" si="198"/>
        <v>#N/A</v>
      </c>
      <c r="U1500" s="80" t="e">
        <f t="shared" si="199"/>
        <v>#N/A</v>
      </c>
      <c r="V1500" s="81" t="str">
        <f t="shared" si="200"/>
        <v/>
      </c>
      <c r="W1500" s="69" t="e">
        <f>VLOOKUP(F1500,'Input Log'!$E$6:$V$50000,18,FALSE)</f>
        <v>#N/A</v>
      </c>
      <c r="X1500" s="64" t="e">
        <f>VLOOKUP(E1500,'Supply Log'!$Z$6:$AB$699,2,FALSE)</f>
        <v>#N/A</v>
      </c>
      <c r="Y1500" s="64" t="e">
        <f>VLOOKUP(E1500,'Supply Log'!$E$6:$X$618,20,FALSE)</f>
        <v>#N/A</v>
      </c>
      <c r="Z1500" s="64"/>
      <c r="AA1500" s="64"/>
    </row>
    <row r="1501" spans="1:27" ht="15.75" customHeight="1">
      <c r="A1501" s="67" t="str">
        <f t="shared" si="193"/>
        <v/>
      </c>
      <c r="B1501" s="65">
        <f t="shared" si="195"/>
        <v>1413</v>
      </c>
      <c r="C1501" s="68" t="str">
        <f t="shared" si="194"/>
        <v/>
      </c>
      <c r="D1501" s="69"/>
      <c r="E1501" s="66"/>
      <c r="F1501" s="66"/>
      <c r="G1501" s="65" t="e">
        <f>VLOOKUP(E1501,'Supply Log'!$E$6:$T$999,2,FALSE)</f>
        <v>#N/A</v>
      </c>
      <c r="H1501" s="65" t="e">
        <f>VLOOKUP(E1501,'Supply Log'!$E$6:$T$999,3,FALSE)</f>
        <v>#N/A</v>
      </c>
      <c r="I1501" s="77"/>
      <c r="J1501" s="65" t="e">
        <f>VLOOKUP(E1501,'Supply Log'!$E$6:$T$277,5,FALSE)</f>
        <v>#N/A</v>
      </c>
      <c r="K1501" s="65" t="e">
        <f>VLOOKUP(E1501,'Supply Log'!$E$6:$T$277,6,FALSE)</f>
        <v>#N/A</v>
      </c>
      <c r="L1501" s="65" t="e">
        <f>VLOOKUP(E1501,'Supply Log'!$E$6:$T$277,7,FALSE)</f>
        <v>#N/A</v>
      </c>
      <c r="M1501" s="65" t="e">
        <f>VLOOKUP(E1501,'Supply Log'!$E$6:$T$277,8,FALSE)</f>
        <v>#N/A</v>
      </c>
      <c r="N1501" s="65" t="e">
        <f>VLOOKUP(E1501,'Supply Log'!$E$6:$T$277,9,FALSE)</f>
        <v>#N/A</v>
      </c>
      <c r="O1501" s="65" t="e">
        <f>VLOOKUP(E1501,'Supply Log'!$E$6:$T$277,10,FALSE)</f>
        <v>#N/A</v>
      </c>
      <c r="P1501" s="29" t="e">
        <f t="shared" si="196"/>
        <v>#N/A</v>
      </c>
      <c r="Q1501" s="65" t="e">
        <f>VLOOKUP(E1501,'Supply Log'!$E$6:$T$277,12,FALSE)</f>
        <v>#N/A</v>
      </c>
      <c r="R1501" s="78" t="e">
        <f t="shared" si="197"/>
        <v>#N/A</v>
      </c>
      <c r="S1501" s="65"/>
      <c r="T1501" s="79" t="e">
        <f t="shared" si="198"/>
        <v>#N/A</v>
      </c>
      <c r="U1501" s="80" t="e">
        <f t="shared" si="199"/>
        <v>#N/A</v>
      </c>
      <c r="V1501" s="81" t="str">
        <f t="shared" si="200"/>
        <v/>
      </c>
      <c r="W1501" s="69" t="e">
        <f>VLOOKUP(F1501,'Input Log'!$E$6:$V$50000,18,FALSE)</f>
        <v>#N/A</v>
      </c>
      <c r="X1501" s="64" t="e">
        <f>VLOOKUP(E1501,'Supply Log'!$Z$6:$AB$699,2,FALSE)</f>
        <v>#N/A</v>
      </c>
      <c r="Y1501" s="64" t="e">
        <f>VLOOKUP(E1501,'Supply Log'!$E$6:$X$618,20,FALSE)</f>
        <v>#N/A</v>
      </c>
      <c r="Z1501" s="64"/>
      <c r="AA1501" s="64"/>
    </row>
    <row r="1502" spans="1:27" ht="15.75" customHeight="1">
      <c r="A1502" s="67" t="str">
        <f t="shared" si="193"/>
        <v/>
      </c>
      <c r="B1502" s="65">
        <f t="shared" si="195"/>
        <v>1414</v>
      </c>
      <c r="C1502" s="68" t="str">
        <f t="shared" si="194"/>
        <v/>
      </c>
      <c r="D1502" s="69"/>
      <c r="E1502" s="66"/>
      <c r="F1502" s="66"/>
      <c r="G1502" s="65" t="e">
        <f>VLOOKUP(E1502,'Supply Log'!$E$6:$T$999,2,FALSE)</f>
        <v>#N/A</v>
      </c>
      <c r="H1502" s="65" t="e">
        <f>VLOOKUP(E1502,'Supply Log'!$E$6:$T$999,3,FALSE)</f>
        <v>#N/A</v>
      </c>
      <c r="I1502" s="77"/>
      <c r="J1502" s="65" t="e">
        <f>VLOOKUP(E1502,'Supply Log'!$E$6:$T$277,5,FALSE)</f>
        <v>#N/A</v>
      </c>
      <c r="K1502" s="65" t="e">
        <f>VLOOKUP(E1502,'Supply Log'!$E$6:$T$277,6,FALSE)</f>
        <v>#N/A</v>
      </c>
      <c r="L1502" s="65" t="e">
        <f>VLOOKUP(E1502,'Supply Log'!$E$6:$T$277,7,FALSE)</f>
        <v>#N/A</v>
      </c>
      <c r="M1502" s="65" t="e">
        <f>VLOOKUP(E1502,'Supply Log'!$E$6:$T$277,8,FALSE)</f>
        <v>#N/A</v>
      </c>
      <c r="N1502" s="65" t="e">
        <f>VLOOKUP(E1502,'Supply Log'!$E$6:$T$277,9,FALSE)</f>
        <v>#N/A</v>
      </c>
      <c r="O1502" s="65" t="e">
        <f>VLOOKUP(E1502,'Supply Log'!$E$6:$T$277,10,FALSE)</f>
        <v>#N/A</v>
      </c>
      <c r="P1502" s="29" t="e">
        <f t="shared" si="196"/>
        <v>#N/A</v>
      </c>
      <c r="Q1502" s="65" t="e">
        <f>VLOOKUP(E1502,'Supply Log'!$E$6:$T$277,12,FALSE)</f>
        <v>#N/A</v>
      </c>
      <c r="R1502" s="78" t="e">
        <f t="shared" si="197"/>
        <v>#N/A</v>
      </c>
      <c r="S1502" s="65"/>
      <c r="T1502" s="79" t="e">
        <f t="shared" si="198"/>
        <v>#N/A</v>
      </c>
      <c r="U1502" s="80" t="e">
        <f t="shared" si="199"/>
        <v>#N/A</v>
      </c>
      <c r="V1502" s="81" t="str">
        <f t="shared" si="200"/>
        <v/>
      </c>
      <c r="W1502" s="69" t="e">
        <f>VLOOKUP(F1502,'Input Log'!$E$6:$V$50000,18,FALSE)</f>
        <v>#N/A</v>
      </c>
      <c r="X1502" s="64" t="e">
        <f>VLOOKUP(E1502,'Supply Log'!$Z$6:$AB$699,2,FALSE)</f>
        <v>#N/A</v>
      </c>
      <c r="Y1502" s="64" t="e">
        <f>VLOOKUP(E1502,'Supply Log'!$E$6:$X$618,20,FALSE)</f>
        <v>#N/A</v>
      </c>
      <c r="Z1502" s="64"/>
      <c r="AA1502" s="64"/>
    </row>
    <row r="1503" spans="1:27" ht="15.75" customHeight="1">
      <c r="A1503" s="67" t="str">
        <f t="shared" si="193"/>
        <v/>
      </c>
      <c r="B1503" s="65">
        <f t="shared" si="195"/>
        <v>1415</v>
      </c>
      <c r="C1503" s="68" t="str">
        <f t="shared" si="194"/>
        <v/>
      </c>
      <c r="D1503" s="69"/>
      <c r="E1503" s="66"/>
      <c r="F1503" s="66"/>
      <c r="G1503" s="65" t="e">
        <f>VLOOKUP(E1503,'Supply Log'!$E$6:$T$999,2,FALSE)</f>
        <v>#N/A</v>
      </c>
      <c r="H1503" s="65" t="e">
        <f>VLOOKUP(E1503,'Supply Log'!$E$6:$T$999,3,FALSE)</f>
        <v>#N/A</v>
      </c>
      <c r="I1503" s="77"/>
      <c r="J1503" s="65" t="e">
        <f>VLOOKUP(E1503,'Supply Log'!$E$6:$T$277,5,FALSE)</f>
        <v>#N/A</v>
      </c>
      <c r="K1503" s="65" t="e">
        <f>VLOOKUP(E1503,'Supply Log'!$E$6:$T$277,6,FALSE)</f>
        <v>#N/A</v>
      </c>
      <c r="L1503" s="65" t="e">
        <f>VLOOKUP(E1503,'Supply Log'!$E$6:$T$277,7,FALSE)</f>
        <v>#N/A</v>
      </c>
      <c r="M1503" s="65" t="e">
        <f>VLOOKUP(E1503,'Supply Log'!$E$6:$T$277,8,FALSE)</f>
        <v>#N/A</v>
      </c>
      <c r="N1503" s="65" t="e">
        <f>VLOOKUP(E1503,'Supply Log'!$E$6:$T$277,9,FALSE)</f>
        <v>#N/A</v>
      </c>
      <c r="O1503" s="65" t="e">
        <f>VLOOKUP(E1503,'Supply Log'!$E$6:$T$277,10,FALSE)</f>
        <v>#N/A</v>
      </c>
      <c r="P1503" s="29" t="e">
        <f t="shared" si="196"/>
        <v>#N/A</v>
      </c>
      <c r="Q1503" s="65" t="e">
        <f>VLOOKUP(E1503,'Supply Log'!$E$6:$T$277,12,FALSE)</f>
        <v>#N/A</v>
      </c>
      <c r="R1503" s="78" t="e">
        <f t="shared" si="197"/>
        <v>#N/A</v>
      </c>
      <c r="S1503" s="65"/>
      <c r="T1503" s="79" t="e">
        <f t="shared" si="198"/>
        <v>#N/A</v>
      </c>
      <c r="U1503" s="80" t="e">
        <f t="shared" si="199"/>
        <v>#N/A</v>
      </c>
      <c r="V1503" s="81" t="str">
        <f t="shared" si="200"/>
        <v/>
      </c>
      <c r="W1503" s="69" t="e">
        <f>VLOOKUP(F1503,'Input Log'!$E$6:$V$50000,18,FALSE)</f>
        <v>#N/A</v>
      </c>
      <c r="X1503" s="64" t="e">
        <f>VLOOKUP(E1503,'Supply Log'!$Z$6:$AB$699,2,FALSE)</f>
        <v>#N/A</v>
      </c>
      <c r="Y1503" s="64" t="e">
        <f>VLOOKUP(E1503,'Supply Log'!$E$6:$X$618,20,FALSE)</f>
        <v>#N/A</v>
      </c>
      <c r="Z1503" s="64"/>
      <c r="AA1503" s="64"/>
    </row>
    <row r="1504" spans="1:27" ht="15.75" customHeight="1">
      <c r="A1504" s="67" t="str">
        <f t="shared" si="193"/>
        <v/>
      </c>
      <c r="B1504" s="65">
        <f t="shared" si="195"/>
        <v>1416</v>
      </c>
      <c r="C1504" s="68" t="str">
        <f t="shared" si="194"/>
        <v/>
      </c>
      <c r="D1504" s="69"/>
      <c r="E1504" s="66"/>
      <c r="F1504" s="66"/>
      <c r="G1504" s="65" t="e">
        <f>VLOOKUP(E1504,'Supply Log'!$E$6:$T$999,2,FALSE)</f>
        <v>#N/A</v>
      </c>
      <c r="H1504" s="65" t="e">
        <f>VLOOKUP(E1504,'Supply Log'!$E$6:$T$999,3,FALSE)</f>
        <v>#N/A</v>
      </c>
      <c r="I1504" s="77"/>
      <c r="J1504" s="65" t="e">
        <f>VLOOKUP(E1504,'Supply Log'!$E$6:$T$277,5,FALSE)</f>
        <v>#N/A</v>
      </c>
      <c r="K1504" s="65" t="e">
        <f>VLOOKUP(E1504,'Supply Log'!$E$6:$T$277,6,FALSE)</f>
        <v>#N/A</v>
      </c>
      <c r="L1504" s="65" t="e">
        <f>VLOOKUP(E1504,'Supply Log'!$E$6:$T$277,7,FALSE)</f>
        <v>#N/A</v>
      </c>
      <c r="M1504" s="65" t="e">
        <f>VLOOKUP(E1504,'Supply Log'!$E$6:$T$277,8,FALSE)</f>
        <v>#N/A</v>
      </c>
      <c r="N1504" s="65" t="e">
        <f>VLOOKUP(E1504,'Supply Log'!$E$6:$T$277,9,FALSE)</f>
        <v>#N/A</v>
      </c>
      <c r="O1504" s="65" t="e">
        <f>VLOOKUP(E1504,'Supply Log'!$E$6:$T$277,10,FALSE)</f>
        <v>#N/A</v>
      </c>
      <c r="P1504" s="29" t="e">
        <f t="shared" si="196"/>
        <v>#N/A</v>
      </c>
      <c r="Q1504" s="65" t="e">
        <f>VLOOKUP(E1504,'Supply Log'!$E$6:$T$277,12,FALSE)</f>
        <v>#N/A</v>
      </c>
      <c r="R1504" s="78" t="e">
        <f t="shared" si="197"/>
        <v>#N/A</v>
      </c>
      <c r="S1504" s="65"/>
      <c r="T1504" s="79" t="e">
        <f t="shared" si="198"/>
        <v>#N/A</v>
      </c>
      <c r="U1504" s="80" t="e">
        <f t="shared" si="199"/>
        <v>#N/A</v>
      </c>
      <c r="V1504" s="81" t="str">
        <f t="shared" si="200"/>
        <v/>
      </c>
      <c r="W1504" s="69" t="e">
        <f>VLOOKUP(F1504,'Input Log'!$E$6:$V$50000,18,FALSE)</f>
        <v>#N/A</v>
      </c>
      <c r="X1504" s="64" t="e">
        <f>VLOOKUP(E1504,'Supply Log'!$Z$6:$AB$699,2,FALSE)</f>
        <v>#N/A</v>
      </c>
      <c r="Y1504" s="64" t="e">
        <f>VLOOKUP(E1504,'Supply Log'!$E$6:$X$618,20,FALSE)</f>
        <v>#N/A</v>
      </c>
      <c r="Z1504" s="64"/>
      <c r="AA1504" s="64"/>
    </row>
    <row r="1505" spans="1:27" ht="15.75" customHeight="1">
      <c r="A1505" s="67" t="str">
        <f t="shared" si="193"/>
        <v/>
      </c>
      <c r="B1505" s="65">
        <f t="shared" si="195"/>
        <v>1417</v>
      </c>
      <c r="C1505" s="68" t="str">
        <f t="shared" si="194"/>
        <v/>
      </c>
      <c r="D1505" s="69"/>
      <c r="E1505" s="66"/>
      <c r="F1505" s="66"/>
      <c r="G1505" s="65" t="e">
        <f>VLOOKUP(E1505,'Supply Log'!$E$6:$T$999,2,FALSE)</f>
        <v>#N/A</v>
      </c>
      <c r="H1505" s="65" t="e">
        <f>VLOOKUP(E1505,'Supply Log'!$E$6:$T$999,3,FALSE)</f>
        <v>#N/A</v>
      </c>
      <c r="I1505" s="77"/>
      <c r="J1505" s="65" t="e">
        <f>VLOOKUP(E1505,'Supply Log'!$E$6:$T$277,5,FALSE)</f>
        <v>#N/A</v>
      </c>
      <c r="K1505" s="65" t="e">
        <f>VLOOKUP(E1505,'Supply Log'!$E$6:$T$277,6,FALSE)</f>
        <v>#N/A</v>
      </c>
      <c r="L1505" s="65" t="e">
        <f>VLOOKUP(E1505,'Supply Log'!$E$6:$T$277,7,FALSE)</f>
        <v>#N/A</v>
      </c>
      <c r="M1505" s="65" t="e">
        <f>VLOOKUP(E1505,'Supply Log'!$E$6:$T$277,8,FALSE)</f>
        <v>#N/A</v>
      </c>
      <c r="N1505" s="65" t="e">
        <f>VLOOKUP(E1505,'Supply Log'!$E$6:$T$277,9,FALSE)</f>
        <v>#N/A</v>
      </c>
      <c r="O1505" s="65" t="e">
        <f>VLOOKUP(E1505,'Supply Log'!$E$6:$T$277,10,FALSE)</f>
        <v>#N/A</v>
      </c>
      <c r="P1505" s="29" t="e">
        <f t="shared" si="196"/>
        <v>#N/A</v>
      </c>
      <c r="Q1505" s="65" t="e">
        <f>VLOOKUP(E1505,'Supply Log'!$E$6:$T$277,12,FALSE)</f>
        <v>#N/A</v>
      </c>
      <c r="R1505" s="78" t="e">
        <f t="shared" si="197"/>
        <v>#N/A</v>
      </c>
      <c r="S1505" s="65"/>
      <c r="T1505" s="79" t="e">
        <f t="shared" si="198"/>
        <v>#N/A</v>
      </c>
      <c r="U1505" s="80" t="e">
        <f t="shared" si="199"/>
        <v>#N/A</v>
      </c>
      <c r="V1505" s="81" t="str">
        <f t="shared" si="200"/>
        <v/>
      </c>
      <c r="W1505" s="69" t="e">
        <f>VLOOKUP(F1505,'Input Log'!$E$6:$V$50000,18,FALSE)</f>
        <v>#N/A</v>
      </c>
      <c r="X1505" s="64" t="e">
        <f>VLOOKUP(E1505,'Supply Log'!$Z$6:$AB$699,2,FALSE)</f>
        <v>#N/A</v>
      </c>
      <c r="Y1505" s="64" t="e">
        <f>VLOOKUP(E1505,'Supply Log'!$E$6:$X$618,20,FALSE)</f>
        <v>#N/A</v>
      </c>
      <c r="Z1505" s="64"/>
      <c r="AA1505" s="64"/>
    </row>
    <row r="1506" spans="1:27" ht="15.75" customHeight="1">
      <c r="A1506" s="67" t="str">
        <f t="shared" si="193"/>
        <v/>
      </c>
      <c r="B1506" s="65">
        <f t="shared" si="195"/>
        <v>1418</v>
      </c>
      <c r="C1506" s="68" t="str">
        <f t="shared" si="194"/>
        <v/>
      </c>
      <c r="D1506" s="69"/>
      <c r="E1506" s="66"/>
      <c r="F1506" s="66"/>
      <c r="G1506" s="65" t="e">
        <f>VLOOKUP(E1506,'Supply Log'!$E$6:$T$999,2,FALSE)</f>
        <v>#N/A</v>
      </c>
      <c r="H1506" s="65" t="e">
        <f>VLOOKUP(E1506,'Supply Log'!$E$6:$T$999,3,FALSE)</f>
        <v>#N/A</v>
      </c>
      <c r="I1506" s="77"/>
      <c r="J1506" s="65" t="e">
        <f>VLOOKUP(E1506,'Supply Log'!$E$6:$T$277,5,FALSE)</f>
        <v>#N/A</v>
      </c>
      <c r="K1506" s="65" t="e">
        <f>VLOOKUP(E1506,'Supply Log'!$E$6:$T$277,6,FALSE)</f>
        <v>#N/A</v>
      </c>
      <c r="L1506" s="65" t="e">
        <f>VLOOKUP(E1506,'Supply Log'!$E$6:$T$277,7,FALSE)</f>
        <v>#N/A</v>
      </c>
      <c r="M1506" s="65" t="e">
        <f>VLOOKUP(E1506,'Supply Log'!$E$6:$T$277,8,FALSE)</f>
        <v>#N/A</v>
      </c>
      <c r="N1506" s="65" t="e">
        <f>VLOOKUP(E1506,'Supply Log'!$E$6:$T$277,9,FALSE)</f>
        <v>#N/A</v>
      </c>
      <c r="O1506" s="65" t="e">
        <f>VLOOKUP(E1506,'Supply Log'!$E$6:$T$277,10,FALSE)</f>
        <v>#N/A</v>
      </c>
      <c r="P1506" s="29" t="e">
        <f t="shared" si="196"/>
        <v>#N/A</v>
      </c>
      <c r="Q1506" s="65" t="e">
        <f>VLOOKUP(E1506,'Supply Log'!$E$6:$T$277,12,FALSE)</f>
        <v>#N/A</v>
      </c>
      <c r="R1506" s="78" t="e">
        <f t="shared" si="197"/>
        <v>#N/A</v>
      </c>
      <c r="S1506" s="65"/>
      <c r="T1506" s="79" t="e">
        <f t="shared" si="198"/>
        <v>#N/A</v>
      </c>
      <c r="U1506" s="80" t="e">
        <f t="shared" si="199"/>
        <v>#N/A</v>
      </c>
      <c r="V1506" s="81" t="str">
        <f t="shared" si="200"/>
        <v/>
      </c>
      <c r="W1506" s="69" t="e">
        <f>VLOOKUP(F1506,'Input Log'!$E$6:$V$50000,18,FALSE)</f>
        <v>#N/A</v>
      </c>
      <c r="X1506" s="64" t="e">
        <f>VLOOKUP(E1506,'Supply Log'!$Z$6:$AB$699,2,FALSE)</f>
        <v>#N/A</v>
      </c>
      <c r="Y1506" s="64" t="e">
        <f>VLOOKUP(E1506,'Supply Log'!$E$6:$X$618,20,FALSE)</f>
        <v>#N/A</v>
      </c>
      <c r="Z1506" s="64"/>
      <c r="AA1506" s="64"/>
    </row>
    <row r="1507" spans="1:27" ht="15.75" customHeight="1">
      <c r="A1507" s="67" t="str">
        <f t="shared" si="193"/>
        <v/>
      </c>
      <c r="B1507" s="65">
        <f t="shared" si="195"/>
        <v>1419</v>
      </c>
      <c r="C1507" s="68" t="str">
        <f t="shared" si="194"/>
        <v/>
      </c>
      <c r="D1507" s="69"/>
      <c r="E1507" s="66"/>
      <c r="F1507" s="66"/>
      <c r="G1507" s="65" t="e">
        <f>VLOOKUP(E1507,'Supply Log'!$E$6:$T$999,2,FALSE)</f>
        <v>#N/A</v>
      </c>
      <c r="H1507" s="65" t="e">
        <f>VLOOKUP(E1507,'Supply Log'!$E$6:$T$999,3,FALSE)</f>
        <v>#N/A</v>
      </c>
      <c r="I1507" s="77"/>
      <c r="J1507" s="65" t="e">
        <f>VLOOKUP(E1507,'Supply Log'!$E$6:$T$277,5,FALSE)</f>
        <v>#N/A</v>
      </c>
      <c r="K1507" s="65" t="e">
        <f>VLOOKUP(E1507,'Supply Log'!$E$6:$T$277,6,FALSE)</f>
        <v>#N/A</v>
      </c>
      <c r="L1507" s="65" t="e">
        <f>VLOOKUP(E1507,'Supply Log'!$E$6:$T$277,7,FALSE)</f>
        <v>#N/A</v>
      </c>
      <c r="M1507" s="65" t="e">
        <f>VLOOKUP(E1507,'Supply Log'!$E$6:$T$277,8,FALSE)</f>
        <v>#N/A</v>
      </c>
      <c r="N1507" s="65" t="e">
        <f>VLOOKUP(E1507,'Supply Log'!$E$6:$T$277,9,FALSE)</f>
        <v>#N/A</v>
      </c>
      <c r="O1507" s="65" t="e">
        <f>VLOOKUP(E1507,'Supply Log'!$E$6:$T$277,10,FALSE)</f>
        <v>#N/A</v>
      </c>
      <c r="P1507" s="29" t="e">
        <f t="shared" si="196"/>
        <v>#N/A</v>
      </c>
      <c r="Q1507" s="65" t="e">
        <f>VLOOKUP(E1507,'Supply Log'!$E$6:$T$277,12,FALSE)</f>
        <v>#N/A</v>
      </c>
      <c r="R1507" s="78" t="e">
        <f t="shared" si="197"/>
        <v>#N/A</v>
      </c>
      <c r="S1507" s="65"/>
      <c r="T1507" s="79" t="e">
        <f t="shared" si="198"/>
        <v>#N/A</v>
      </c>
      <c r="U1507" s="80" t="e">
        <f t="shared" si="199"/>
        <v>#N/A</v>
      </c>
      <c r="V1507" s="81" t="str">
        <f t="shared" si="200"/>
        <v/>
      </c>
      <c r="W1507" s="69" t="e">
        <f>VLOOKUP(F1507,'Input Log'!$E$6:$V$50000,18,FALSE)</f>
        <v>#N/A</v>
      </c>
      <c r="X1507" s="64" t="e">
        <f>VLOOKUP(E1507,'Supply Log'!$Z$6:$AB$699,2,FALSE)</f>
        <v>#N/A</v>
      </c>
      <c r="Y1507" s="64" t="e">
        <f>VLOOKUP(E1507,'Supply Log'!$E$6:$X$618,20,FALSE)</f>
        <v>#N/A</v>
      </c>
      <c r="Z1507" s="64"/>
      <c r="AA1507" s="64"/>
    </row>
    <row r="1508" spans="1:27" ht="15.75" customHeight="1">
      <c r="A1508" s="67" t="str">
        <f t="shared" si="193"/>
        <v/>
      </c>
      <c r="B1508" s="65">
        <f t="shared" si="195"/>
        <v>1420</v>
      </c>
      <c r="C1508" s="68" t="str">
        <f t="shared" si="194"/>
        <v/>
      </c>
      <c r="D1508" s="69"/>
      <c r="E1508" s="66"/>
      <c r="F1508" s="66"/>
      <c r="G1508" s="65" t="e">
        <f>VLOOKUP(E1508,'Supply Log'!$E$6:$T$999,2,FALSE)</f>
        <v>#N/A</v>
      </c>
      <c r="H1508" s="65" t="e">
        <f>VLOOKUP(E1508,'Supply Log'!$E$6:$T$999,3,FALSE)</f>
        <v>#N/A</v>
      </c>
      <c r="I1508" s="77"/>
      <c r="J1508" s="65" t="e">
        <f>VLOOKUP(E1508,'Supply Log'!$E$6:$T$277,5,FALSE)</f>
        <v>#N/A</v>
      </c>
      <c r="K1508" s="65" t="e">
        <f>VLOOKUP(E1508,'Supply Log'!$E$6:$T$277,6,FALSE)</f>
        <v>#N/A</v>
      </c>
      <c r="L1508" s="65" t="e">
        <f>VLOOKUP(E1508,'Supply Log'!$E$6:$T$277,7,FALSE)</f>
        <v>#N/A</v>
      </c>
      <c r="M1508" s="65" t="e">
        <f>VLOOKUP(E1508,'Supply Log'!$E$6:$T$277,8,FALSE)</f>
        <v>#N/A</v>
      </c>
      <c r="N1508" s="65" t="e">
        <f>VLOOKUP(E1508,'Supply Log'!$E$6:$T$277,9,FALSE)</f>
        <v>#N/A</v>
      </c>
      <c r="O1508" s="65" t="e">
        <f>VLOOKUP(E1508,'Supply Log'!$E$6:$T$277,10,FALSE)</f>
        <v>#N/A</v>
      </c>
      <c r="P1508" s="29" t="e">
        <f t="shared" si="196"/>
        <v>#N/A</v>
      </c>
      <c r="Q1508" s="65" t="e">
        <f>VLOOKUP(E1508,'Supply Log'!$E$6:$T$277,12,FALSE)</f>
        <v>#N/A</v>
      </c>
      <c r="R1508" s="78" t="e">
        <f t="shared" si="197"/>
        <v>#N/A</v>
      </c>
      <c r="S1508" s="65"/>
      <c r="T1508" s="79" t="e">
        <f t="shared" si="198"/>
        <v>#N/A</v>
      </c>
      <c r="U1508" s="80" t="e">
        <f t="shared" si="199"/>
        <v>#N/A</v>
      </c>
      <c r="V1508" s="81" t="str">
        <f t="shared" si="200"/>
        <v/>
      </c>
      <c r="W1508" s="69" t="e">
        <f>VLOOKUP(F1508,'Input Log'!$E$6:$V$50000,18,FALSE)</f>
        <v>#N/A</v>
      </c>
      <c r="X1508" s="64" t="e">
        <f>VLOOKUP(E1508,'Supply Log'!$Z$6:$AB$699,2,FALSE)</f>
        <v>#N/A</v>
      </c>
      <c r="Y1508" s="64" t="e">
        <f>VLOOKUP(E1508,'Supply Log'!$E$6:$X$618,20,FALSE)</f>
        <v>#N/A</v>
      </c>
      <c r="Z1508" s="64"/>
      <c r="AA1508" s="64"/>
    </row>
    <row r="1509" spans="1:27" ht="15.75" customHeight="1">
      <c r="A1509" s="67" t="str">
        <f t="shared" si="193"/>
        <v/>
      </c>
      <c r="B1509" s="65">
        <f t="shared" si="195"/>
        <v>1421</v>
      </c>
      <c r="C1509" s="68" t="str">
        <f t="shared" si="194"/>
        <v/>
      </c>
      <c r="D1509" s="69"/>
      <c r="E1509" s="66"/>
      <c r="F1509" s="66"/>
      <c r="G1509" s="65" t="e">
        <f>VLOOKUP(E1509,'Supply Log'!$E$6:$T$999,2,FALSE)</f>
        <v>#N/A</v>
      </c>
      <c r="H1509" s="65" t="e">
        <f>VLOOKUP(E1509,'Supply Log'!$E$6:$T$999,3,FALSE)</f>
        <v>#N/A</v>
      </c>
      <c r="I1509" s="77"/>
      <c r="J1509" s="65" t="e">
        <f>VLOOKUP(E1509,'Supply Log'!$E$6:$T$277,5,FALSE)</f>
        <v>#N/A</v>
      </c>
      <c r="K1509" s="65" t="e">
        <f>VLOOKUP(E1509,'Supply Log'!$E$6:$T$277,6,FALSE)</f>
        <v>#N/A</v>
      </c>
      <c r="L1509" s="65" t="e">
        <f>VLOOKUP(E1509,'Supply Log'!$E$6:$T$277,7,FALSE)</f>
        <v>#N/A</v>
      </c>
      <c r="M1509" s="65" t="e">
        <f>VLOOKUP(E1509,'Supply Log'!$E$6:$T$277,8,FALSE)</f>
        <v>#N/A</v>
      </c>
      <c r="N1509" s="65" t="e">
        <f>VLOOKUP(E1509,'Supply Log'!$E$6:$T$277,9,FALSE)</f>
        <v>#N/A</v>
      </c>
      <c r="O1509" s="65" t="e">
        <f>VLOOKUP(E1509,'Supply Log'!$E$6:$T$277,10,FALSE)</f>
        <v>#N/A</v>
      </c>
      <c r="P1509" s="29" t="e">
        <f t="shared" si="196"/>
        <v>#N/A</v>
      </c>
      <c r="Q1509" s="65" t="e">
        <f>VLOOKUP(E1509,'Supply Log'!$E$6:$T$277,12,FALSE)</f>
        <v>#N/A</v>
      </c>
      <c r="R1509" s="78" t="e">
        <f t="shared" si="197"/>
        <v>#N/A</v>
      </c>
      <c r="S1509" s="65"/>
      <c r="T1509" s="79" t="e">
        <f t="shared" si="198"/>
        <v>#N/A</v>
      </c>
      <c r="U1509" s="80" t="e">
        <f t="shared" si="199"/>
        <v>#N/A</v>
      </c>
      <c r="V1509" s="81" t="str">
        <f t="shared" si="200"/>
        <v/>
      </c>
      <c r="W1509" s="69" t="e">
        <f>VLOOKUP(F1509,'Input Log'!$E$6:$V$50000,18,FALSE)</f>
        <v>#N/A</v>
      </c>
      <c r="X1509" s="64" t="e">
        <f>VLOOKUP(E1509,'Supply Log'!$Z$6:$AB$699,2,FALSE)</f>
        <v>#N/A</v>
      </c>
      <c r="Y1509" s="64" t="e">
        <f>VLOOKUP(E1509,'Supply Log'!$E$6:$X$618,20,FALSE)</f>
        <v>#N/A</v>
      </c>
      <c r="Z1509" s="64"/>
      <c r="AA1509" s="64"/>
    </row>
    <row r="1510" spans="1:27" ht="15.75" customHeight="1">
      <c r="A1510" s="67" t="str">
        <f t="shared" si="193"/>
        <v/>
      </c>
      <c r="B1510" s="65">
        <f t="shared" si="195"/>
        <v>1422</v>
      </c>
      <c r="C1510" s="68" t="str">
        <f t="shared" si="194"/>
        <v/>
      </c>
      <c r="D1510" s="69"/>
      <c r="E1510" s="66"/>
      <c r="F1510" s="66"/>
      <c r="G1510" s="65" t="e">
        <f>VLOOKUP(E1510,'Supply Log'!$E$6:$T$999,2,FALSE)</f>
        <v>#N/A</v>
      </c>
      <c r="H1510" s="65" t="e">
        <f>VLOOKUP(E1510,'Supply Log'!$E$6:$T$999,3,FALSE)</f>
        <v>#N/A</v>
      </c>
      <c r="I1510" s="77"/>
      <c r="J1510" s="65" t="e">
        <f>VLOOKUP(E1510,'Supply Log'!$E$6:$T$277,5,FALSE)</f>
        <v>#N/A</v>
      </c>
      <c r="K1510" s="65" t="e">
        <f>VLOOKUP(E1510,'Supply Log'!$E$6:$T$277,6,FALSE)</f>
        <v>#N/A</v>
      </c>
      <c r="L1510" s="65" t="e">
        <f>VLOOKUP(E1510,'Supply Log'!$E$6:$T$277,7,FALSE)</f>
        <v>#N/A</v>
      </c>
      <c r="M1510" s="65" t="e">
        <f>VLOOKUP(E1510,'Supply Log'!$E$6:$T$277,8,FALSE)</f>
        <v>#N/A</v>
      </c>
      <c r="N1510" s="65" t="e">
        <f>VLOOKUP(E1510,'Supply Log'!$E$6:$T$277,9,FALSE)</f>
        <v>#N/A</v>
      </c>
      <c r="O1510" s="65" t="e">
        <f>VLOOKUP(E1510,'Supply Log'!$E$6:$T$277,10,FALSE)</f>
        <v>#N/A</v>
      </c>
      <c r="P1510" s="29" t="e">
        <f t="shared" si="196"/>
        <v>#N/A</v>
      </c>
      <c r="Q1510" s="65" t="e">
        <f>VLOOKUP(E1510,'Supply Log'!$E$6:$T$277,12,FALSE)</f>
        <v>#N/A</v>
      </c>
      <c r="R1510" s="78" t="e">
        <f t="shared" si="197"/>
        <v>#N/A</v>
      </c>
      <c r="S1510" s="65"/>
      <c r="T1510" s="79" t="e">
        <f t="shared" si="198"/>
        <v>#N/A</v>
      </c>
      <c r="U1510" s="80" t="e">
        <f t="shared" si="199"/>
        <v>#N/A</v>
      </c>
      <c r="V1510" s="81" t="str">
        <f t="shared" si="200"/>
        <v/>
      </c>
      <c r="W1510" s="69" t="e">
        <f>VLOOKUP(F1510,'Input Log'!$E$6:$V$50000,18,FALSE)</f>
        <v>#N/A</v>
      </c>
      <c r="X1510" s="64" t="e">
        <f>VLOOKUP(E1510,'Supply Log'!$Z$6:$AB$699,2,FALSE)</f>
        <v>#N/A</v>
      </c>
      <c r="Y1510" s="64" t="e">
        <f>VLOOKUP(E1510,'Supply Log'!$E$6:$X$618,20,FALSE)</f>
        <v>#N/A</v>
      </c>
      <c r="Z1510" s="64"/>
      <c r="AA1510" s="64"/>
    </row>
    <row r="1511" spans="1:27" ht="15.75" customHeight="1">
      <c r="A1511" s="67" t="str">
        <f t="shared" si="193"/>
        <v/>
      </c>
      <c r="B1511" s="65">
        <f t="shared" si="195"/>
        <v>1423</v>
      </c>
      <c r="C1511" s="68" t="str">
        <f t="shared" si="194"/>
        <v/>
      </c>
      <c r="D1511" s="69"/>
      <c r="E1511" s="66"/>
      <c r="F1511" s="66"/>
      <c r="G1511" s="65" t="e">
        <f>VLOOKUP(E1511,'Supply Log'!$E$6:$T$999,2,FALSE)</f>
        <v>#N/A</v>
      </c>
      <c r="H1511" s="65" t="e">
        <f>VLOOKUP(E1511,'Supply Log'!$E$6:$T$999,3,FALSE)</f>
        <v>#N/A</v>
      </c>
      <c r="I1511" s="77"/>
      <c r="J1511" s="65" t="e">
        <f>VLOOKUP(E1511,'Supply Log'!$E$6:$T$277,5,FALSE)</f>
        <v>#N/A</v>
      </c>
      <c r="K1511" s="65" t="e">
        <f>VLOOKUP(E1511,'Supply Log'!$E$6:$T$277,6,FALSE)</f>
        <v>#N/A</v>
      </c>
      <c r="L1511" s="65" t="e">
        <f>VLOOKUP(E1511,'Supply Log'!$E$6:$T$277,7,FALSE)</f>
        <v>#N/A</v>
      </c>
      <c r="M1511" s="65" t="e">
        <f>VLOOKUP(E1511,'Supply Log'!$E$6:$T$277,8,FALSE)</f>
        <v>#N/A</v>
      </c>
      <c r="N1511" s="65" t="e">
        <f>VLOOKUP(E1511,'Supply Log'!$E$6:$T$277,9,FALSE)</f>
        <v>#N/A</v>
      </c>
      <c r="O1511" s="65" t="e">
        <f>VLOOKUP(E1511,'Supply Log'!$E$6:$T$277,10,FALSE)</f>
        <v>#N/A</v>
      </c>
      <c r="P1511" s="29" t="e">
        <f t="shared" si="196"/>
        <v>#N/A</v>
      </c>
      <c r="Q1511" s="65" t="e">
        <f>VLOOKUP(E1511,'Supply Log'!$E$6:$T$277,12,FALSE)</f>
        <v>#N/A</v>
      </c>
      <c r="R1511" s="78" t="e">
        <f t="shared" si="197"/>
        <v>#N/A</v>
      </c>
      <c r="S1511" s="65"/>
      <c r="T1511" s="79" t="e">
        <f t="shared" si="198"/>
        <v>#N/A</v>
      </c>
      <c r="U1511" s="80" t="e">
        <f t="shared" si="199"/>
        <v>#N/A</v>
      </c>
      <c r="V1511" s="81" t="str">
        <f t="shared" si="200"/>
        <v/>
      </c>
      <c r="W1511" s="69" t="e">
        <f>VLOOKUP(F1511,'Input Log'!$E$6:$V$50000,18,FALSE)</f>
        <v>#N/A</v>
      </c>
      <c r="X1511" s="64" t="e">
        <f>VLOOKUP(E1511,'Supply Log'!$Z$6:$AB$699,2,FALSE)</f>
        <v>#N/A</v>
      </c>
      <c r="Y1511" s="64" t="e">
        <f>VLOOKUP(E1511,'Supply Log'!$E$6:$X$618,20,FALSE)</f>
        <v>#N/A</v>
      </c>
      <c r="Z1511" s="64"/>
      <c r="AA1511" s="64"/>
    </row>
    <row r="1512" spans="1:27" ht="15.75" customHeight="1">
      <c r="A1512" s="67" t="str">
        <f t="shared" si="193"/>
        <v/>
      </c>
      <c r="B1512" s="65">
        <f t="shared" si="195"/>
        <v>1424</v>
      </c>
      <c r="C1512" s="68" t="str">
        <f t="shared" si="194"/>
        <v/>
      </c>
      <c r="D1512" s="69"/>
      <c r="E1512" s="66"/>
      <c r="F1512" s="66"/>
      <c r="G1512" s="65" t="e">
        <f>VLOOKUP(E1512,'Supply Log'!$E$6:$T$999,2,FALSE)</f>
        <v>#N/A</v>
      </c>
      <c r="H1512" s="65" t="e">
        <f>VLOOKUP(E1512,'Supply Log'!$E$6:$T$999,3,FALSE)</f>
        <v>#N/A</v>
      </c>
      <c r="I1512" s="77"/>
      <c r="J1512" s="65" t="e">
        <f>VLOOKUP(E1512,'Supply Log'!$E$6:$T$277,5,FALSE)</f>
        <v>#N/A</v>
      </c>
      <c r="K1512" s="65" t="e">
        <f>VLOOKUP(E1512,'Supply Log'!$E$6:$T$277,6,FALSE)</f>
        <v>#N/A</v>
      </c>
      <c r="L1512" s="65" t="e">
        <f>VLOOKUP(E1512,'Supply Log'!$E$6:$T$277,7,FALSE)</f>
        <v>#N/A</v>
      </c>
      <c r="M1512" s="65" t="e">
        <f>VLOOKUP(E1512,'Supply Log'!$E$6:$T$277,8,FALSE)</f>
        <v>#N/A</v>
      </c>
      <c r="N1512" s="65" t="e">
        <f>VLOOKUP(E1512,'Supply Log'!$E$6:$T$277,9,FALSE)</f>
        <v>#N/A</v>
      </c>
      <c r="O1512" s="65" t="e">
        <f>VLOOKUP(E1512,'Supply Log'!$E$6:$T$277,10,FALSE)</f>
        <v>#N/A</v>
      </c>
      <c r="P1512" s="29" t="e">
        <f t="shared" si="196"/>
        <v>#N/A</v>
      </c>
      <c r="Q1512" s="65" t="e">
        <f>VLOOKUP(E1512,'Supply Log'!$E$6:$T$277,12,FALSE)</f>
        <v>#N/A</v>
      </c>
      <c r="R1512" s="78" t="e">
        <f t="shared" si="197"/>
        <v>#N/A</v>
      </c>
      <c r="S1512" s="65"/>
      <c r="T1512" s="79" t="e">
        <f t="shared" si="198"/>
        <v>#N/A</v>
      </c>
      <c r="U1512" s="80" t="e">
        <f t="shared" si="199"/>
        <v>#N/A</v>
      </c>
      <c r="V1512" s="81" t="str">
        <f t="shared" si="200"/>
        <v/>
      </c>
      <c r="W1512" s="69" t="e">
        <f>VLOOKUP(F1512,'Input Log'!$E$6:$V$50000,18,FALSE)</f>
        <v>#N/A</v>
      </c>
      <c r="X1512" s="64" t="e">
        <f>VLOOKUP(E1512,'Supply Log'!$Z$6:$AB$699,2,FALSE)</f>
        <v>#N/A</v>
      </c>
      <c r="Y1512" s="64" t="e">
        <f>VLOOKUP(E1512,'Supply Log'!$E$6:$X$618,20,FALSE)</f>
        <v>#N/A</v>
      </c>
      <c r="Z1512" s="64"/>
      <c r="AA1512" s="64"/>
    </row>
    <row r="1513" spans="1:27" ht="15.75" customHeight="1">
      <c r="A1513" s="67" t="str">
        <f t="shared" si="193"/>
        <v/>
      </c>
      <c r="B1513" s="65">
        <f t="shared" si="195"/>
        <v>1425</v>
      </c>
      <c r="C1513" s="68" t="str">
        <f t="shared" si="194"/>
        <v/>
      </c>
      <c r="D1513" s="69"/>
      <c r="E1513" s="66"/>
      <c r="F1513" s="66"/>
      <c r="G1513" s="65" t="e">
        <f>VLOOKUP(E1513,'Supply Log'!$E$6:$T$999,2,FALSE)</f>
        <v>#N/A</v>
      </c>
      <c r="H1513" s="65" t="e">
        <f>VLOOKUP(E1513,'Supply Log'!$E$6:$T$999,3,FALSE)</f>
        <v>#N/A</v>
      </c>
      <c r="I1513" s="77"/>
      <c r="J1513" s="65" t="e">
        <f>VLOOKUP(E1513,'Supply Log'!$E$6:$T$277,5,FALSE)</f>
        <v>#N/A</v>
      </c>
      <c r="K1513" s="65" t="e">
        <f>VLOOKUP(E1513,'Supply Log'!$E$6:$T$277,6,FALSE)</f>
        <v>#N/A</v>
      </c>
      <c r="L1513" s="65" t="e">
        <f>VLOOKUP(E1513,'Supply Log'!$E$6:$T$277,7,FALSE)</f>
        <v>#N/A</v>
      </c>
      <c r="M1513" s="65" t="e">
        <f>VLOOKUP(E1513,'Supply Log'!$E$6:$T$277,8,FALSE)</f>
        <v>#N/A</v>
      </c>
      <c r="N1513" s="65" t="e">
        <f>VLOOKUP(E1513,'Supply Log'!$E$6:$T$277,9,FALSE)</f>
        <v>#N/A</v>
      </c>
      <c r="O1513" s="65" t="e">
        <f>VLOOKUP(E1513,'Supply Log'!$E$6:$T$277,10,FALSE)</f>
        <v>#N/A</v>
      </c>
      <c r="P1513" s="29" t="e">
        <f t="shared" si="196"/>
        <v>#N/A</v>
      </c>
      <c r="Q1513" s="65" t="e">
        <f>VLOOKUP(E1513,'Supply Log'!$E$6:$T$277,12,FALSE)</f>
        <v>#N/A</v>
      </c>
      <c r="R1513" s="78" t="e">
        <f t="shared" si="197"/>
        <v>#N/A</v>
      </c>
      <c r="S1513" s="65"/>
      <c r="T1513" s="79" t="e">
        <f t="shared" si="198"/>
        <v>#N/A</v>
      </c>
      <c r="U1513" s="80" t="e">
        <f t="shared" si="199"/>
        <v>#N/A</v>
      </c>
      <c r="V1513" s="81" t="str">
        <f t="shared" si="200"/>
        <v/>
      </c>
      <c r="W1513" s="69" t="e">
        <f>VLOOKUP(F1513,'Input Log'!$E$6:$V$50000,18,FALSE)</f>
        <v>#N/A</v>
      </c>
      <c r="X1513" s="64" t="e">
        <f>VLOOKUP(E1513,'Supply Log'!$Z$6:$AB$699,2,FALSE)</f>
        <v>#N/A</v>
      </c>
      <c r="Y1513" s="64" t="e">
        <f>VLOOKUP(E1513,'Supply Log'!$E$6:$X$618,20,FALSE)</f>
        <v>#N/A</v>
      </c>
      <c r="Z1513" s="64"/>
      <c r="AA1513" s="64"/>
    </row>
    <row r="1514" spans="1:27" ht="15.75" customHeight="1">
      <c r="A1514" s="67" t="str">
        <f t="shared" si="193"/>
        <v/>
      </c>
      <c r="B1514" s="65">
        <f t="shared" si="195"/>
        <v>1426</v>
      </c>
      <c r="C1514" s="68" t="str">
        <f t="shared" si="194"/>
        <v/>
      </c>
      <c r="D1514" s="69"/>
      <c r="E1514" s="66"/>
      <c r="F1514" s="66"/>
      <c r="G1514" s="65" t="e">
        <f>VLOOKUP(E1514,'Supply Log'!$E$6:$T$999,2,FALSE)</f>
        <v>#N/A</v>
      </c>
      <c r="H1514" s="65" t="e">
        <f>VLOOKUP(E1514,'Supply Log'!$E$6:$T$999,3,FALSE)</f>
        <v>#N/A</v>
      </c>
      <c r="I1514" s="77"/>
      <c r="J1514" s="65" t="e">
        <f>VLOOKUP(E1514,'Supply Log'!$E$6:$T$277,5,FALSE)</f>
        <v>#N/A</v>
      </c>
      <c r="K1514" s="65" t="e">
        <f>VLOOKUP(E1514,'Supply Log'!$E$6:$T$277,6,FALSE)</f>
        <v>#N/A</v>
      </c>
      <c r="L1514" s="65" t="e">
        <f>VLOOKUP(E1514,'Supply Log'!$E$6:$T$277,7,FALSE)</f>
        <v>#N/A</v>
      </c>
      <c r="M1514" s="65" t="e">
        <f>VLOOKUP(E1514,'Supply Log'!$E$6:$T$277,8,FALSE)</f>
        <v>#N/A</v>
      </c>
      <c r="N1514" s="65" t="e">
        <f>VLOOKUP(E1514,'Supply Log'!$E$6:$T$277,9,FALSE)</f>
        <v>#N/A</v>
      </c>
      <c r="O1514" s="65" t="e">
        <f>VLOOKUP(E1514,'Supply Log'!$E$6:$T$277,10,FALSE)</f>
        <v>#N/A</v>
      </c>
      <c r="P1514" s="29" t="e">
        <f t="shared" si="196"/>
        <v>#N/A</v>
      </c>
      <c r="Q1514" s="65" t="e">
        <f>VLOOKUP(E1514,'Supply Log'!$E$6:$T$277,12,FALSE)</f>
        <v>#N/A</v>
      </c>
      <c r="R1514" s="78" t="e">
        <f t="shared" si="197"/>
        <v>#N/A</v>
      </c>
      <c r="S1514" s="65"/>
      <c r="T1514" s="79" t="e">
        <f t="shared" si="198"/>
        <v>#N/A</v>
      </c>
      <c r="U1514" s="80" t="e">
        <f t="shared" si="199"/>
        <v>#N/A</v>
      </c>
      <c r="V1514" s="81" t="str">
        <f t="shared" si="200"/>
        <v/>
      </c>
      <c r="W1514" s="69" t="e">
        <f>VLOOKUP(F1514,'Input Log'!$E$6:$V$50000,18,FALSE)</f>
        <v>#N/A</v>
      </c>
      <c r="X1514" s="64" t="e">
        <f>VLOOKUP(E1514,'Supply Log'!$Z$6:$AB$699,2,FALSE)</f>
        <v>#N/A</v>
      </c>
      <c r="Y1514" s="64" t="e">
        <f>VLOOKUP(E1514,'Supply Log'!$E$6:$X$618,20,FALSE)</f>
        <v>#N/A</v>
      </c>
      <c r="Z1514" s="64"/>
      <c r="AA1514" s="64"/>
    </row>
    <row r="1515" spans="1:27" ht="15.75" customHeight="1">
      <c r="A1515" s="67" t="str">
        <f t="shared" si="193"/>
        <v/>
      </c>
      <c r="B1515" s="65">
        <f t="shared" si="195"/>
        <v>1427</v>
      </c>
      <c r="C1515" s="68" t="str">
        <f t="shared" si="194"/>
        <v/>
      </c>
      <c r="D1515" s="69"/>
      <c r="E1515" s="66"/>
      <c r="F1515" s="66"/>
      <c r="G1515" s="65" t="e">
        <f>VLOOKUP(E1515,'Supply Log'!$E$6:$T$999,2,FALSE)</f>
        <v>#N/A</v>
      </c>
      <c r="H1515" s="65" t="e">
        <f>VLOOKUP(E1515,'Supply Log'!$E$6:$T$999,3,FALSE)</f>
        <v>#N/A</v>
      </c>
      <c r="I1515" s="77"/>
      <c r="J1515" s="65" t="e">
        <f>VLOOKUP(E1515,'Supply Log'!$E$6:$T$277,5,FALSE)</f>
        <v>#N/A</v>
      </c>
      <c r="K1515" s="65" t="e">
        <f>VLOOKUP(E1515,'Supply Log'!$E$6:$T$277,6,FALSE)</f>
        <v>#N/A</v>
      </c>
      <c r="L1515" s="65" t="e">
        <f>VLOOKUP(E1515,'Supply Log'!$E$6:$T$277,7,FALSE)</f>
        <v>#N/A</v>
      </c>
      <c r="M1515" s="65" t="e">
        <f>VLOOKUP(E1515,'Supply Log'!$E$6:$T$277,8,FALSE)</f>
        <v>#N/A</v>
      </c>
      <c r="N1515" s="65" t="e">
        <f>VLOOKUP(E1515,'Supply Log'!$E$6:$T$277,9,FALSE)</f>
        <v>#N/A</v>
      </c>
      <c r="O1515" s="65" t="e">
        <f>VLOOKUP(E1515,'Supply Log'!$E$6:$T$277,10,FALSE)</f>
        <v>#N/A</v>
      </c>
      <c r="P1515" s="29" t="e">
        <f t="shared" si="196"/>
        <v>#N/A</v>
      </c>
      <c r="Q1515" s="65" t="e">
        <f>VLOOKUP(E1515,'Supply Log'!$E$6:$T$277,12,FALSE)</f>
        <v>#N/A</v>
      </c>
      <c r="R1515" s="78" t="e">
        <f t="shared" si="197"/>
        <v>#N/A</v>
      </c>
      <c r="S1515" s="65"/>
      <c r="T1515" s="79" t="e">
        <f t="shared" si="198"/>
        <v>#N/A</v>
      </c>
      <c r="U1515" s="80" t="e">
        <f t="shared" si="199"/>
        <v>#N/A</v>
      </c>
      <c r="V1515" s="81" t="str">
        <f t="shared" si="200"/>
        <v/>
      </c>
      <c r="W1515" s="69" t="e">
        <f>VLOOKUP(F1515,'Input Log'!$E$6:$V$50000,18,FALSE)</f>
        <v>#N/A</v>
      </c>
      <c r="X1515" s="64" t="e">
        <f>VLOOKUP(E1515,'Supply Log'!$Z$6:$AB$699,2,FALSE)</f>
        <v>#N/A</v>
      </c>
      <c r="Y1515" s="64" t="e">
        <f>VLOOKUP(E1515,'Supply Log'!$E$6:$X$618,20,FALSE)</f>
        <v>#N/A</v>
      </c>
      <c r="Z1515" s="64"/>
      <c r="AA1515" s="64"/>
    </row>
    <row r="1516" spans="1:27" ht="15.75" customHeight="1">
      <c r="A1516" s="67" t="str">
        <f t="shared" si="193"/>
        <v/>
      </c>
      <c r="B1516" s="65">
        <f t="shared" si="195"/>
        <v>1428</v>
      </c>
      <c r="C1516" s="68" t="str">
        <f t="shared" si="194"/>
        <v/>
      </c>
      <c r="D1516" s="69"/>
      <c r="E1516" s="66"/>
      <c r="F1516" s="66"/>
      <c r="G1516" s="65" t="e">
        <f>VLOOKUP(E1516,'Supply Log'!$E$6:$T$999,2,FALSE)</f>
        <v>#N/A</v>
      </c>
      <c r="H1516" s="65" t="e">
        <f>VLOOKUP(E1516,'Supply Log'!$E$6:$T$999,3,FALSE)</f>
        <v>#N/A</v>
      </c>
      <c r="I1516" s="77"/>
      <c r="J1516" s="65" t="e">
        <f>VLOOKUP(E1516,'Supply Log'!$E$6:$T$277,5,FALSE)</f>
        <v>#N/A</v>
      </c>
      <c r="K1516" s="65" t="e">
        <f>VLOOKUP(E1516,'Supply Log'!$E$6:$T$277,6,FALSE)</f>
        <v>#N/A</v>
      </c>
      <c r="L1516" s="65" t="e">
        <f>VLOOKUP(E1516,'Supply Log'!$E$6:$T$277,7,FALSE)</f>
        <v>#N/A</v>
      </c>
      <c r="M1516" s="65" t="e">
        <f>VLOOKUP(E1516,'Supply Log'!$E$6:$T$277,8,FALSE)</f>
        <v>#N/A</v>
      </c>
      <c r="N1516" s="65" t="e">
        <f>VLOOKUP(E1516,'Supply Log'!$E$6:$T$277,9,FALSE)</f>
        <v>#N/A</v>
      </c>
      <c r="O1516" s="65" t="e">
        <f>VLOOKUP(E1516,'Supply Log'!$E$6:$T$277,10,FALSE)</f>
        <v>#N/A</v>
      </c>
      <c r="P1516" s="29" t="e">
        <f t="shared" si="196"/>
        <v>#N/A</v>
      </c>
      <c r="Q1516" s="65" t="e">
        <f>VLOOKUP(E1516,'Supply Log'!$E$6:$T$277,12,FALSE)</f>
        <v>#N/A</v>
      </c>
      <c r="R1516" s="78" t="e">
        <f t="shared" si="197"/>
        <v>#N/A</v>
      </c>
      <c r="S1516" s="65"/>
      <c r="T1516" s="79" t="e">
        <f t="shared" si="198"/>
        <v>#N/A</v>
      </c>
      <c r="U1516" s="80" t="e">
        <f t="shared" si="199"/>
        <v>#N/A</v>
      </c>
      <c r="V1516" s="81" t="str">
        <f t="shared" si="200"/>
        <v/>
      </c>
      <c r="W1516" s="69" t="e">
        <f>VLOOKUP(F1516,'Input Log'!$E$6:$V$50000,18,FALSE)</f>
        <v>#N/A</v>
      </c>
      <c r="X1516" s="64" t="e">
        <f>VLOOKUP(E1516,'Supply Log'!$Z$6:$AB$699,2,FALSE)</f>
        <v>#N/A</v>
      </c>
      <c r="Y1516" s="64" t="e">
        <f>VLOOKUP(E1516,'Supply Log'!$E$6:$X$618,20,FALSE)</f>
        <v>#N/A</v>
      </c>
      <c r="Z1516" s="64"/>
      <c r="AA1516" s="64"/>
    </row>
    <row r="1517" spans="1:27" ht="15.75" customHeight="1">
      <c r="A1517" s="67" t="str">
        <f t="shared" si="193"/>
        <v/>
      </c>
      <c r="B1517" s="65">
        <f t="shared" si="195"/>
        <v>1429</v>
      </c>
      <c r="C1517" s="68" t="str">
        <f t="shared" si="194"/>
        <v/>
      </c>
      <c r="D1517" s="69"/>
      <c r="E1517" s="66"/>
      <c r="F1517" s="66"/>
      <c r="G1517" s="65" t="e">
        <f>VLOOKUP(E1517,'Supply Log'!$E$6:$T$999,2,FALSE)</f>
        <v>#N/A</v>
      </c>
      <c r="H1517" s="65" t="e">
        <f>VLOOKUP(E1517,'Supply Log'!$E$6:$T$999,3,FALSE)</f>
        <v>#N/A</v>
      </c>
      <c r="I1517" s="77"/>
      <c r="J1517" s="65" t="e">
        <f>VLOOKUP(E1517,'Supply Log'!$E$6:$T$277,5,FALSE)</f>
        <v>#N/A</v>
      </c>
      <c r="K1517" s="65" t="e">
        <f>VLOOKUP(E1517,'Supply Log'!$E$6:$T$277,6,FALSE)</f>
        <v>#N/A</v>
      </c>
      <c r="L1517" s="65" t="e">
        <f>VLOOKUP(E1517,'Supply Log'!$E$6:$T$277,7,FALSE)</f>
        <v>#N/A</v>
      </c>
      <c r="M1517" s="65" t="e">
        <f>VLOOKUP(E1517,'Supply Log'!$E$6:$T$277,8,FALSE)</f>
        <v>#N/A</v>
      </c>
      <c r="N1517" s="65" t="e">
        <f>VLOOKUP(E1517,'Supply Log'!$E$6:$T$277,9,FALSE)</f>
        <v>#N/A</v>
      </c>
      <c r="O1517" s="65" t="e">
        <f>VLOOKUP(E1517,'Supply Log'!$E$6:$T$277,10,FALSE)</f>
        <v>#N/A</v>
      </c>
      <c r="P1517" s="29" t="e">
        <f t="shared" si="196"/>
        <v>#N/A</v>
      </c>
      <c r="Q1517" s="65" t="e">
        <f>VLOOKUP(E1517,'Supply Log'!$E$6:$T$277,12,FALSE)</f>
        <v>#N/A</v>
      </c>
      <c r="R1517" s="78" t="e">
        <f t="shared" si="197"/>
        <v>#N/A</v>
      </c>
      <c r="S1517" s="65"/>
      <c r="T1517" s="79" t="e">
        <f t="shared" si="198"/>
        <v>#N/A</v>
      </c>
      <c r="U1517" s="80" t="e">
        <f t="shared" si="199"/>
        <v>#N/A</v>
      </c>
      <c r="V1517" s="81" t="str">
        <f t="shared" si="200"/>
        <v/>
      </c>
      <c r="W1517" s="69" t="e">
        <f>VLOOKUP(F1517,'Input Log'!$E$6:$V$50000,18,FALSE)</f>
        <v>#N/A</v>
      </c>
      <c r="X1517" s="64" t="e">
        <f>VLOOKUP(E1517,'Supply Log'!$Z$6:$AB$699,2,FALSE)</f>
        <v>#N/A</v>
      </c>
      <c r="Y1517" s="64" t="e">
        <f>VLOOKUP(E1517,'Supply Log'!$E$6:$X$618,20,FALSE)</f>
        <v>#N/A</v>
      </c>
      <c r="Z1517" s="64"/>
      <c r="AA1517" s="64"/>
    </row>
    <row r="1518" spans="1:27" ht="15.75" customHeight="1">
      <c r="A1518" s="67" t="str">
        <f t="shared" si="193"/>
        <v/>
      </c>
      <c r="B1518" s="65">
        <f t="shared" si="195"/>
        <v>1430</v>
      </c>
      <c r="C1518" s="68" t="str">
        <f t="shared" si="194"/>
        <v/>
      </c>
      <c r="D1518" s="69"/>
      <c r="E1518" s="66"/>
      <c r="F1518" s="66"/>
      <c r="G1518" s="65" t="e">
        <f>VLOOKUP(E1518,'Supply Log'!$E$6:$T$999,2,FALSE)</f>
        <v>#N/A</v>
      </c>
      <c r="H1518" s="65" t="e">
        <f>VLOOKUP(E1518,'Supply Log'!$E$6:$T$999,3,FALSE)</f>
        <v>#N/A</v>
      </c>
      <c r="I1518" s="77"/>
      <c r="J1518" s="65" t="e">
        <f>VLOOKUP(E1518,'Supply Log'!$E$6:$T$277,5,FALSE)</f>
        <v>#N/A</v>
      </c>
      <c r="K1518" s="65" t="e">
        <f>VLOOKUP(E1518,'Supply Log'!$E$6:$T$277,6,FALSE)</f>
        <v>#N/A</v>
      </c>
      <c r="L1518" s="65" t="e">
        <f>VLOOKUP(E1518,'Supply Log'!$E$6:$T$277,7,FALSE)</f>
        <v>#N/A</v>
      </c>
      <c r="M1518" s="65" t="e">
        <f>VLOOKUP(E1518,'Supply Log'!$E$6:$T$277,8,FALSE)</f>
        <v>#N/A</v>
      </c>
      <c r="N1518" s="65" t="e">
        <f>VLOOKUP(E1518,'Supply Log'!$E$6:$T$277,9,FALSE)</f>
        <v>#N/A</v>
      </c>
      <c r="O1518" s="65" t="e">
        <f>VLOOKUP(E1518,'Supply Log'!$E$6:$T$277,10,FALSE)</f>
        <v>#N/A</v>
      </c>
      <c r="P1518" s="29" t="e">
        <f t="shared" si="196"/>
        <v>#N/A</v>
      </c>
      <c r="Q1518" s="65" t="e">
        <f>VLOOKUP(E1518,'Supply Log'!$E$6:$T$277,12,FALSE)</f>
        <v>#N/A</v>
      </c>
      <c r="R1518" s="78" t="e">
        <f t="shared" si="197"/>
        <v>#N/A</v>
      </c>
      <c r="S1518" s="65"/>
      <c r="T1518" s="79" t="e">
        <f t="shared" si="198"/>
        <v>#N/A</v>
      </c>
      <c r="U1518" s="80" t="e">
        <f t="shared" si="199"/>
        <v>#N/A</v>
      </c>
      <c r="V1518" s="81" t="str">
        <f t="shared" si="200"/>
        <v/>
      </c>
      <c r="W1518" s="69" t="e">
        <f>VLOOKUP(F1518,'Input Log'!$E$6:$V$50000,18,FALSE)</f>
        <v>#N/A</v>
      </c>
      <c r="X1518" s="64" t="e">
        <f>VLOOKUP(E1518,'Supply Log'!$Z$6:$AB$699,2,FALSE)</f>
        <v>#N/A</v>
      </c>
      <c r="Y1518" s="64" t="e">
        <f>VLOOKUP(E1518,'Supply Log'!$E$6:$X$618,20,FALSE)</f>
        <v>#N/A</v>
      </c>
      <c r="Z1518" s="64"/>
      <c r="AA1518" s="64"/>
    </row>
    <row r="1519" spans="1:27" ht="15.75" customHeight="1">
      <c r="A1519" s="67" t="str">
        <f t="shared" si="193"/>
        <v/>
      </c>
      <c r="B1519" s="65">
        <f t="shared" si="195"/>
        <v>1431</v>
      </c>
      <c r="C1519" s="68" t="str">
        <f t="shared" si="194"/>
        <v/>
      </c>
      <c r="D1519" s="69"/>
      <c r="E1519" s="66"/>
      <c r="F1519" s="66"/>
      <c r="G1519" s="65" t="e">
        <f>VLOOKUP(E1519,'Supply Log'!$E$6:$T$999,2,FALSE)</f>
        <v>#N/A</v>
      </c>
      <c r="H1519" s="65" t="e">
        <f>VLOOKUP(E1519,'Supply Log'!$E$6:$T$999,3,FALSE)</f>
        <v>#N/A</v>
      </c>
      <c r="I1519" s="77"/>
      <c r="J1519" s="65" t="e">
        <f>VLOOKUP(E1519,'Supply Log'!$E$6:$T$277,5,FALSE)</f>
        <v>#N/A</v>
      </c>
      <c r="K1519" s="65" t="e">
        <f>VLOOKUP(E1519,'Supply Log'!$E$6:$T$277,6,FALSE)</f>
        <v>#N/A</v>
      </c>
      <c r="L1519" s="65" t="e">
        <f>VLOOKUP(E1519,'Supply Log'!$E$6:$T$277,7,FALSE)</f>
        <v>#N/A</v>
      </c>
      <c r="M1519" s="65" t="e">
        <f>VLOOKUP(E1519,'Supply Log'!$E$6:$T$277,8,FALSE)</f>
        <v>#N/A</v>
      </c>
      <c r="N1519" s="65" t="e">
        <f>VLOOKUP(E1519,'Supply Log'!$E$6:$T$277,9,FALSE)</f>
        <v>#N/A</v>
      </c>
      <c r="O1519" s="65" t="e">
        <f>VLOOKUP(E1519,'Supply Log'!$E$6:$T$277,10,FALSE)</f>
        <v>#N/A</v>
      </c>
      <c r="P1519" s="29" t="e">
        <f t="shared" si="196"/>
        <v>#N/A</v>
      </c>
      <c r="Q1519" s="65" t="e">
        <f>VLOOKUP(E1519,'Supply Log'!$E$6:$T$277,12,FALSE)</f>
        <v>#N/A</v>
      </c>
      <c r="R1519" s="78" t="e">
        <f t="shared" si="197"/>
        <v>#N/A</v>
      </c>
      <c r="S1519" s="65"/>
      <c r="T1519" s="79" t="e">
        <f t="shared" si="198"/>
        <v>#N/A</v>
      </c>
      <c r="U1519" s="80" t="e">
        <f t="shared" si="199"/>
        <v>#N/A</v>
      </c>
      <c r="V1519" s="81" t="str">
        <f t="shared" si="200"/>
        <v/>
      </c>
      <c r="W1519" s="69" t="e">
        <f>VLOOKUP(F1519,'Input Log'!$E$6:$V$50000,18,FALSE)</f>
        <v>#N/A</v>
      </c>
      <c r="X1519" s="64" t="e">
        <f>VLOOKUP(E1519,'Supply Log'!$Z$6:$AB$699,2,FALSE)</f>
        <v>#N/A</v>
      </c>
      <c r="Y1519" s="64" t="e">
        <f>VLOOKUP(E1519,'Supply Log'!$E$6:$X$618,20,FALSE)</f>
        <v>#N/A</v>
      </c>
      <c r="Z1519" s="64"/>
      <c r="AA1519" s="64"/>
    </row>
    <row r="1520" spans="1:27" ht="15.75" customHeight="1">
      <c r="A1520" s="67" t="str">
        <f t="shared" si="193"/>
        <v/>
      </c>
      <c r="B1520" s="65">
        <f t="shared" si="195"/>
        <v>1432</v>
      </c>
      <c r="C1520" s="68" t="str">
        <f t="shared" si="194"/>
        <v/>
      </c>
      <c r="D1520" s="69"/>
      <c r="E1520" s="66"/>
      <c r="F1520" s="66"/>
      <c r="G1520" s="65" t="e">
        <f>VLOOKUP(E1520,'Supply Log'!$E$6:$T$999,2,FALSE)</f>
        <v>#N/A</v>
      </c>
      <c r="H1520" s="65" t="e">
        <f>VLOOKUP(E1520,'Supply Log'!$E$6:$T$999,3,FALSE)</f>
        <v>#N/A</v>
      </c>
      <c r="I1520" s="77"/>
      <c r="J1520" s="65" t="e">
        <f>VLOOKUP(E1520,'Supply Log'!$E$6:$T$277,5,FALSE)</f>
        <v>#N/A</v>
      </c>
      <c r="K1520" s="65" t="e">
        <f>VLOOKUP(E1520,'Supply Log'!$E$6:$T$277,6,FALSE)</f>
        <v>#N/A</v>
      </c>
      <c r="L1520" s="65" t="e">
        <f>VLOOKUP(E1520,'Supply Log'!$E$6:$T$277,7,FALSE)</f>
        <v>#N/A</v>
      </c>
      <c r="M1520" s="65" t="e">
        <f>VLOOKUP(E1520,'Supply Log'!$E$6:$T$277,8,FALSE)</f>
        <v>#N/A</v>
      </c>
      <c r="N1520" s="65" t="e">
        <f>VLOOKUP(E1520,'Supply Log'!$E$6:$T$277,9,FALSE)</f>
        <v>#N/A</v>
      </c>
      <c r="O1520" s="65" t="e">
        <f>VLOOKUP(E1520,'Supply Log'!$E$6:$T$277,10,FALSE)</f>
        <v>#N/A</v>
      </c>
      <c r="P1520" s="29" t="e">
        <f t="shared" si="196"/>
        <v>#N/A</v>
      </c>
      <c r="Q1520" s="65" t="e">
        <f>VLOOKUP(E1520,'Supply Log'!$E$6:$T$277,12,FALSE)</f>
        <v>#N/A</v>
      </c>
      <c r="R1520" s="78" t="e">
        <f t="shared" si="197"/>
        <v>#N/A</v>
      </c>
      <c r="S1520" s="65"/>
      <c r="T1520" s="79" t="e">
        <f t="shared" si="198"/>
        <v>#N/A</v>
      </c>
      <c r="U1520" s="80" t="e">
        <f t="shared" si="199"/>
        <v>#N/A</v>
      </c>
      <c r="V1520" s="81" t="str">
        <f t="shared" si="200"/>
        <v/>
      </c>
      <c r="W1520" s="69" t="e">
        <f>VLOOKUP(F1520,'Input Log'!$E$6:$V$50000,18,FALSE)</f>
        <v>#N/A</v>
      </c>
      <c r="X1520" s="64" t="e">
        <f>VLOOKUP(E1520,'Supply Log'!$Z$6:$AB$699,2,FALSE)</f>
        <v>#N/A</v>
      </c>
      <c r="Y1520" s="64" t="e">
        <f>VLOOKUP(E1520,'Supply Log'!$E$6:$X$618,20,FALSE)</f>
        <v>#N/A</v>
      </c>
      <c r="Z1520" s="64"/>
      <c r="AA1520" s="64"/>
    </row>
    <row r="1521" spans="1:27" ht="15.75" customHeight="1">
      <c r="A1521" s="67" t="str">
        <f t="shared" si="193"/>
        <v/>
      </c>
      <c r="B1521" s="65">
        <f t="shared" si="195"/>
        <v>1433</v>
      </c>
      <c r="C1521" s="68" t="str">
        <f t="shared" si="194"/>
        <v/>
      </c>
      <c r="D1521" s="69"/>
      <c r="E1521" s="66"/>
      <c r="F1521" s="66"/>
      <c r="G1521" s="65" t="e">
        <f>VLOOKUP(E1521,'Supply Log'!$E$6:$T$999,2,FALSE)</f>
        <v>#N/A</v>
      </c>
      <c r="H1521" s="65" t="e">
        <f>VLOOKUP(E1521,'Supply Log'!$E$6:$T$999,3,FALSE)</f>
        <v>#N/A</v>
      </c>
      <c r="I1521" s="77"/>
      <c r="J1521" s="65" t="e">
        <f>VLOOKUP(E1521,'Supply Log'!$E$6:$T$277,5,FALSE)</f>
        <v>#N/A</v>
      </c>
      <c r="K1521" s="65" t="e">
        <f>VLOOKUP(E1521,'Supply Log'!$E$6:$T$277,6,FALSE)</f>
        <v>#N/A</v>
      </c>
      <c r="L1521" s="65" t="e">
        <f>VLOOKUP(E1521,'Supply Log'!$E$6:$T$277,7,FALSE)</f>
        <v>#N/A</v>
      </c>
      <c r="M1521" s="65" t="e">
        <f>VLOOKUP(E1521,'Supply Log'!$E$6:$T$277,8,FALSE)</f>
        <v>#N/A</v>
      </c>
      <c r="N1521" s="65" t="e">
        <f>VLOOKUP(E1521,'Supply Log'!$E$6:$T$277,9,FALSE)</f>
        <v>#N/A</v>
      </c>
      <c r="O1521" s="65" t="e">
        <f>VLOOKUP(E1521,'Supply Log'!$E$6:$T$277,10,FALSE)</f>
        <v>#N/A</v>
      </c>
      <c r="P1521" s="29" t="e">
        <f t="shared" si="196"/>
        <v>#N/A</v>
      </c>
      <c r="Q1521" s="65" t="e">
        <f>VLOOKUP(E1521,'Supply Log'!$E$6:$T$277,12,FALSE)</f>
        <v>#N/A</v>
      </c>
      <c r="R1521" s="78" t="e">
        <f t="shared" si="197"/>
        <v>#N/A</v>
      </c>
      <c r="S1521" s="65"/>
      <c r="T1521" s="79" t="e">
        <f t="shared" si="198"/>
        <v>#N/A</v>
      </c>
      <c r="U1521" s="80" t="e">
        <f t="shared" si="199"/>
        <v>#N/A</v>
      </c>
      <c r="V1521" s="81" t="str">
        <f t="shared" si="200"/>
        <v/>
      </c>
      <c r="W1521" s="69" t="e">
        <f>VLOOKUP(F1521,'Input Log'!$E$6:$V$50000,18,FALSE)</f>
        <v>#N/A</v>
      </c>
      <c r="X1521" s="64" t="e">
        <f>VLOOKUP(E1521,'Supply Log'!$Z$6:$AB$699,2,FALSE)</f>
        <v>#N/A</v>
      </c>
      <c r="Y1521" s="64" t="e">
        <f>VLOOKUP(E1521,'Supply Log'!$E$6:$X$618,20,FALSE)</f>
        <v>#N/A</v>
      </c>
      <c r="Z1521" s="64"/>
      <c r="AA1521" s="64"/>
    </row>
    <row r="1522" spans="1:27" ht="15.75" customHeight="1">
      <c r="A1522" s="67" t="str">
        <f t="shared" si="193"/>
        <v/>
      </c>
      <c r="B1522" s="65">
        <f t="shared" si="195"/>
        <v>1434</v>
      </c>
      <c r="C1522" s="68" t="str">
        <f t="shared" si="194"/>
        <v/>
      </c>
      <c r="D1522" s="69"/>
      <c r="E1522" s="66"/>
      <c r="F1522" s="66"/>
      <c r="G1522" s="65" t="e">
        <f>VLOOKUP(E1522,'Supply Log'!$E$6:$T$999,2,FALSE)</f>
        <v>#N/A</v>
      </c>
      <c r="H1522" s="65" t="e">
        <f>VLOOKUP(E1522,'Supply Log'!$E$6:$T$999,3,FALSE)</f>
        <v>#N/A</v>
      </c>
      <c r="I1522" s="77"/>
      <c r="J1522" s="65" t="e">
        <f>VLOOKUP(E1522,'Supply Log'!$E$6:$T$277,5,FALSE)</f>
        <v>#N/A</v>
      </c>
      <c r="K1522" s="65" t="e">
        <f>VLOOKUP(E1522,'Supply Log'!$E$6:$T$277,6,FALSE)</f>
        <v>#N/A</v>
      </c>
      <c r="L1522" s="65" t="e">
        <f>VLOOKUP(E1522,'Supply Log'!$E$6:$T$277,7,FALSE)</f>
        <v>#N/A</v>
      </c>
      <c r="M1522" s="65" t="e">
        <f>VLOOKUP(E1522,'Supply Log'!$E$6:$T$277,8,FALSE)</f>
        <v>#N/A</v>
      </c>
      <c r="N1522" s="65" t="e">
        <f>VLOOKUP(E1522,'Supply Log'!$E$6:$T$277,9,FALSE)</f>
        <v>#N/A</v>
      </c>
      <c r="O1522" s="65" t="e">
        <f>VLOOKUP(E1522,'Supply Log'!$E$6:$T$277,10,FALSE)</f>
        <v>#N/A</v>
      </c>
      <c r="P1522" s="29" t="e">
        <f t="shared" si="196"/>
        <v>#N/A</v>
      </c>
      <c r="Q1522" s="65" t="e">
        <f>VLOOKUP(E1522,'Supply Log'!$E$6:$T$277,12,FALSE)</f>
        <v>#N/A</v>
      </c>
      <c r="R1522" s="78" t="e">
        <f t="shared" si="197"/>
        <v>#N/A</v>
      </c>
      <c r="S1522" s="65"/>
      <c r="T1522" s="79" t="e">
        <f t="shared" si="198"/>
        <v>#N/A</v>
      </c>
      <c r="U1522" s="80" t="e">
        <f t="shared" si="199"/>
        <v>#N/A</v>
      </c>
      <c r="V1522" s="81" t="str">
        <f t="shared" si="200"/>
        <v/>
      </c>
      <c r="W1522" s="69" t="e">
        <f>VLOOKUP(F1522,'Input Log'!$E$6:$V$50000,18,FALSE)</f>
        <v>#N/A</v>
      </c>
      <c r="X1522" s="64" t="e">
        <f>VLOOKUP(E1522,'Supply Log'!$Z$6:$AB$699,2,FALSE)</f>
        <v>#N/A</v>
      </c>
      <c r="Y1522" s="64" t="e">
        <f>VLOOKUP(E1522,'Supply Log'!$E$6:$X$618,20,FALSE)</f>
        <v>#N/A</v>
      </c>
      <c r="Z1522" s="64"/>
      <c r="AA1522" s="64"/>
    </row>
    <row r="1523" spans="1:27" ht="15.75" customHeight="1">
      <c r="A1523" s="67" t="str">
        <f t="shared" si="193"/>
        <v/>
      </c>
      <c r="B1523" s="65">
        <f t="shared" si="195"/>
        <v>1435</v>
      </c>
      <c r="C1523" s="68" t="str">
        <f t="shared" si="194"/>
        <v/>
      </c>
      <c r="D1523" s="69"/>
      <c r="E1523" s="66"/>
      <c r="F1523" s="66"/>
      <c r="G1523" s="65" t="e">
        <f>VLOOKUP(E1523,'Supply Log'!$E$6:$T$999,2,FALSE)</f>
        <v>#N/A</v>
      </c>
      <c r="H1523" s="65" t="e">
        <f>VLOOKUP(E1523,'Supply Log'!$E$6:$T$999,3,FALSE)</f>
        <v>#N/A</v>
      </c>
      <c r="I1523" s="77"/>
      <c r="J1523" s="65" t="e">
        <f>VLOOKUP(E1523,'Supply Log'!$E$6:$T$277,5,FALSE)</f>
        <v>#N/A</v>
      </c>
      <c r="K1523" s="65" t="e">
        <f>VLOOKUP(E1523,'Supply Log'!$E$6:$T$277,6,FALSE)</f>
        <v>#N/A</v>
      </c>
      <c r="L1523" s="65" t="e">
        <f>VLOOKUP(E1523,'Supply Log'!$E$6:$T$277,7,FALSE)</f>
        <v>#N/A</v>
      </c>
      <c r="M1523" s="65" t="e">
        <f>VLOOKUP(E1523,'Supply Log'!$E$6:$T$277,8,FALSE)</f>
        <v>#N/A</v>
      </c>
      <c r="N1523" s="65" t="e">
        <f>VLOOKUP(E1523,'Supply Log'!$E$6:$T$277,9,FALSE)</f>
        <v>#N/A</v>
      </c>
      <c r="O1523" s="65" t="e">
        <f>VLOOKUP(E1523,'Supply Log'!$E$6:$T$277,10,FALSE)</f>
        <v>#N/A</v>
      </c>
      <c r="P1523" s="29" t="e">
        <f t="shared" si="196"/>
        <v>#N/A</v>
      </c>
      <c r="Q1523" s="65" t="e">
        <f>VLOOKUP(E1523,'Supply Log'!$E$6:$T$277,12,FALSE)</f>
        <v>#N/A</v>
      </c>
      <c r="R1523" s="78" t="e">
        <f t="shared" si="197"/>
        <v>#N/A</v>
      </c>
      <c r="S1523" s="65"/>
      <c r="T1523" s="79" t="e">
        <f t="shared" si="198"/>
        <v>#N/A</v>
      </c>
      <c r="U1523" s="80" t="e">
        <f t="shared" si="199"/>
        <v>#N/A</v>
      </c>
      <c r="V1523" s="81" t="str">
        <f t="shared" si="200"/>
        <v/>
      </c>
      <c r="W1523" s="69" t="e">
        <f>VLOOKUP(F1523,'Input Log'!$E$6:$V$50000,18,FALSE)</f>
        <v>#N/A</v>
      </c>
      <c r="X1523" s="64" t="e">
        <f>VLOOKUP(E1523,'Supply Log'!$Z$6:$AB$699,2,FALSE)</f>
        <v>#N/A</v>
      </c>
      <c r="Y1523" s="64" t="e">
        <f>VLOOKUP(E1523,'Supply Log'!$E$6:$X$618,20,FALSE)</f>
        <v>#N/A</v>
      </c>
      <c r="Z1523" s="64"/>
      <c r="AA1523" s="64"/>
    </row>
    <row r="1524" spans="1:27" ht="15.75" customHeight="1">
      <c r="A1524" s="67" t="str">
        <f t="shared" si="193"/>
        <v/>
      </c>
      <c r="B1524" s="65">
        <f t="shared" si="195"/>
        <v>1436</v>
      </c>
      <c r="C1524" s="68" t="str">
        <f t="shared" si="194"/>
        <v/>
      </c>
      <c r="D1524" s="69"/>
      <c r="E1524" s="66"/>
      <c r="F1524" s="66"/>
      <c r="G1524" s="65" t="e">
        <f>VLOOKUP(E1524,'Supply Log'!$E$6:$T$999,2,FALSE)</f>
        <v>#N/A</v>
      </c>
      <c r="H1524" s="65" t="e">
        <f>VLOOKUP(E1524,'Supply Log'!$E$6:$T$999,3,FALSE)</f>
        <v>#N/A</v>
      </c>
      <c r="I1524" s="77"/>
      <c r="J1524" s="65" t="e">
        <f>VLOOKUP(E1524,'Supply Log'!$E$6:$T$277,5,FALSE)</f>
        <v>#N/A</v>
      </c>
      <c r="K1524" s="65" t="e">
        <f>VLOOKUP(E1524,'Supply Log'!$E$6:$T$277,6,FALSE)</f>
        <v>#N/A</v>
      </c>
      <c r="L1524" s="65" t="e">
        <f>VLOOKUP(E1524,'Supply Log'!$E$6:$T$277,7,FALSE)</f>
        <v>#N/A</v>
      </c>
      <c r="M1524" s="65" t="e">
        <f>VLOOKUP(E1524,'Supply Log'!$E$6:$T$277,8,FALSE)</f>
        <v>#N/A</v>
      </c>
      <c r="N1524" s="65" t="e">
        <f>VLOOKUP(E1524,'Supply Log'!$E$6:$T$277,9,FALSE)</f>
        <v>#N/A</v>
      </c>
      <c r="O1524" s="65" t="e">
        <f>VLOOKUP(E1524,'Supply Log'!$E$6:$T$277,10,FALSE)</f>
        <v>#N/A</v>
      </c>
      <c r="P1524" s="29" t="e">
        <f t="shared" si="196"/>
        <v>#N/A</v>
      </c>
      <c r="Q1524" s="65" t="e">
        <f>VLOOKUP(E1524,'Supply Log'!$E$6:$T$277,12,FALSE)</f>
        <v>#N/A</v>
      </c>
      <c r="R1524" s="78" t="e">
        <f t="shared" si="197"/>
        <v>#N/A</v>
      </c>
      <c r="S1524" s="65"/>
      <c r="T1524" s="79" t="e">
        <f t="shared" si="198"/>
        <v>#N/A</v>
      </c>
      <c r="U1524" s="80" t="e">
        <f t="shared" si="199"/>
        <v>#N/A</v>
      </c>
      <c r="V1524" s="81" t="str">
        <f t="shared" si="200"/>
        <v/>
      </c>
      <c r="W1524" s="69" t="e">
        <f>VLOOKUP(F1524,'Input Log'!$E$6:$V$50000,18,FALSE)</f>
        <v>#N/A</v>
      </c>
      <c r="X1524" s="64" t="e">
        <f>VLOOKUP(E1524,'Supply Log'!$Z$6:$AB$699,2,FALSE)</f>
        <v>#N/A</v>
      </c>
      <c r="Y1524" s="64" t="e">
        <f>VLOOKUP(E1524,'Supply Log'!$E$6:$X$618,20,FALSE)</f>
        <v>#N/A</v>
      </c>
      <c r="Z1524" s="64"/>
      <c r="AA1524" s="64"/>
    </row>
    <row r="1525" spans="1:27" ht="15.75" customHeight="1">
      <c r="A1525" s="67" t="str">
        <f t="shared" si="193"/>
        <v/>
      </c>
      <c r="B1525" s="65">
        <f t="shared" si="195"/>
        <v>1437</v>
      </c>
      <c r="C1525" s="68" t="str">
        <f t="shared" si="194"/>
        <v/>
      </c>
      <c r="D1525" s="69"/>
      <c r="E1525" s="66"/>
      <c r="F1525" s="66"/>
      <c r="G1525" s="65" t="e">
        <f>VLOOKUP(E1525,'Supply Log'!$E$6:$T$999,2,FALSE)</f>
        <v>#N/A</v>
      </c>
      <c r="H1525" s="65" t="e">
        <f>VLOOKUP(E1525,'Supply Log'!$E$6:$T$999,3,FALSE)</f>
        <v>#N/A</v>
      </c>
      <c r="I1525" s="77"/>
      <c r="J1525" s="65" t="e">
        <f>VLOOKUP(E1525,'Supply Log'!$E$6:$T$277,5,FALSE)</f>
        <v>#N/A</v>
      </c>
      <c r="K1525" s="65" t="e">
        <f>VLOOKUP(E1525,'Supply Log'!$E$6:$T$277,6,FALSE)</f>
        <v>#N/A</v>
      </c>
      <c r="L1525" s="65" t="e">
        <f>VLOOKUP(E1525,'Supply Log'!$E$6:$T$277,7,FALSE)</f>
        <v>#N/A</v>
      </c>
      <c r="M1525" s="65" t="e">
        <f>VLOOKUP(E1525,'Supply Log'!$E$6:$T$277,8,FALSE)</f>
        <v>#N/A</v>
      </c>
      <c r="N1525" s="65" t="e">
        <f>VLOOKUP(E1525,'Supply Log'!$E$6:$T$277,9,FALSE)</f>
        <v>#N/A</v>
      </c>
      <c r="O1525" s="65" t="e">
        <f>VLOOKUP(E1525,'Supply Log'!$E$6:$T$277,10,FALSE)</f>
        <v>#N/A</v>
      </c>
      <c r="P1525" s="29" t="e">
        <f t="shared" si="196"/>
        <v>#N/A</v>
      </c>
      <c r="Q1525" s="65" t="e">
        <f>VLOOKUP(E1525,'Supply Log'!$E$6:$T$277,12,FALSE)</f>
        <v>#N/A</v>
      </c>
      <c r="R1525" s="78" t="e">
        <f t="shared" si="197"/>
        <v>#N/A</v>
      </c>
      <c r="S1525" s="65"/>
      <c r="T1525" s="79" t="e">
        <f t="shared" si="198"/>
        <v>#N/A</v>
      </c>
      <c r="U1525" s="80" t="e">
        <f t="shared" si="199"/>
        <v>#N/A</v>
      </c>
      <c r="V1525" s="81" t="str">
        <f t="shared" si="200"/>
        <v/>
      </c>
      <c r="W1525" s="69" t="e">
        <f>VLOOKUP(F1525,'Input Log'!$E$6:$V$50000,18,FALSE)</f>
        <v>#N/A</v>
      </c>
      <c r="X1525" s="64" t="e">
        <f>VLOOKUP(E1525,'Supply Log'!$Z$6:$AB$699,2,FALSE)</f>
        <v>#N/A</v>
      </c>
      <c r="Y1525" s="64" t="e">
        <f>VLOOKUP(E1525,'Supply Log'!$E$6:$X$618,20,FALSE)</f>
        <v>#N/A</v>
      </c>
      <c r="Z1525" s="64"/>
      <c r="AA1525" s="64"/>
    </row>
    <row r="1526" spans="1:27" ht="15.75" customHeight="1">
      <c r="A1526" s="67" t="str">
        <f t="shared" si="193"/>
        <v/>
      </c>
      <c r="B1526" s="65">
        <f t="shared" si="195"/>
        <v>1438</v>
      </c>
      <c r="C1526" s="68" t="str">
        <f t="shared" si="194"/>
        <v/>
      </c>
      <c r="D1526" s="69"/>
      <c r="E1526" s="66"/>
      <c r="F1526" s="66"/>
      <c r="G1526" s="65" t="e">
        <f>VLOOKUP(E1526,'Supply Log'!$E$6:$T$999,2,FALSE)</f>
        <v>#N/A</v>
      </c>
      <c r="H1526" s="65" t="e">
        <f>VLOOKUP(E1526,'Supply Log'!$E$6:$T$999,3,FALSE)</f>
        <v>#N/A</v>
      </c>
      <c r="I1526" s="77"/>
      <c r="J1526" s="65" t="e">
        <f>VLOOKUP(E1526,'Supply Log'!$E$6:$T$277,5,FALSE)</f>
        <v>#N/A</v>
      </c>
      <c r="K1526" s="65" t="e">
        <f>VLOOKUP(E1526,'Supply Log'!$E$6:$T$277,6,FALSE)</f>
        <v>#N/A</v>
      </c>
      <c r="L1526" s="65" t="e">
        <f>VLOOKUP(E1526,'Supply Log'!$E$6:$T$277,7,FALSE)</f>
        <v>#N/A</v>
      </c>
      <c r="M1526" s="65" t="e">
        <f>VLOOKUP(E1526,'Supply Log'!$E$6:$T$277,8,FALSE)</f>
        <v>#N/A</v>
      </c>
      <c r="N1526" s="65" t="e">
        <f>VLOOKUP(E1526,'Supply Log'!$E$6:$T$277,9,FALSE)</f>
        <v>#N/A</v>
      </c>
      <c r="O1526" s="65" t="e">
        <f>VLOOKUP(E1526,'Supply Log'!$E$6:$T$277,10,FALSE)</f>
        <v>#N/A</v>
      </c>
      <c r="P1526" s="29" t="e">
        <f t="shared" si="196"/>
        <v>#N/A</v>
      </c>
      <c r="Q1526" s="65" t="e">
        <f>VLOOKUP(E1526,'Supply Log'!$E$6:$T$277,12,FALSE)</f>
        <v>#N/A</v>
      </c>
      <c r="R1526" s="78" t="e">
        <f t="shared" si="197"/>
        <v>#N/A</v>
      </c>
      <c r="S1526" s="65"/>
      <c r="T1526" s="79" t="e">
        <f t="shared" si="198"/>
        <v>#N/A</v>
      </c>
      <c r="U1526" s="80" t="e">
        <f t="shared" si="199"/>
        <v>#N/A</v>
      </c>
      <c r="V1526" s="81" t="str">
        <f t="shared" si="200"/>
        <v/>
      </c>
      <c r="W1526" s="69" t="e">
        <f>VLOOKUP(F1526,'Input Log'!$E$6:$V$50000,18,FALSE)</f>
        <v>#N/A</v>
      </c>
      <c r="X1526" s="64" t="e">
        <f>VLOOKUP(E1526,'Supply Log'!$Z$6:$AB$699,2,FALSE)</f>
        <v>#N/A</v>
      </c>
      <c r="Y1526" s="64" t="e">
        <f>VLOOKUP(E1526,'Supply Log'!$E$6:$X$618,20,FALSE)</f>
        <v>#N/A</v>
      </c>
      <c r="Z1526" s="64"/>
      <c r="AA1526" s="64"/>
    </row>
    <row r="1527" spans="1:27" ht="15.75" customHeight="1">
      <c r="A1527" s="67" t="str">
        <f t="shared" si="193"/>
        <v/>
      </c>
      <c r="B1527" s="65">
        <f t="shared" si="195"/>
        <v>1439</v>
      </c>
      <c r="C1527" s="68" t="str">
        <f t="shared" si="194"/>
        <v/>
      </c>
      <c r="D1527" s="69"/>
      <c r="E1527" s="66"/>
      <c r="F1527" s="66"/>
      <c r="G1527" s="65" t="e">
        <f>VLOOKUP(E1527,'Supply Log'!$E$6:$T$999,2,FALSE)</f>
        <v>#N/A</v>
      </c>
      <c r="H1527" s="65" t="e">
        <f>VLOOKUP(E1527,'Supply Log'!$E$6:$T$999,3,FALSE)</f>
        <v>#N/A</v>
      </c>
      <c r="I1527" s="77"/>
      <c r="J1527" s="65" t="e">
        <f>VLOOKUP(E1527,'Supply Log'!$E$6:$T$277,5,FALSE)</f>
        <v>#N/A</v>
      </c>
      <c r="K1527" s="65" t="e">
        <f>VLOOKUP(E1527,'Supply Log'!$E$6:$T$277,6,FALSE)</f>
        <v>#N/A</v>
      </c>
      <c r="L1527" s="65" t="e">
        <f>VLOOKUP(E1527,'Supply Log'!$E$6:$T$277,7,FALSE)</f>
        <v>#N/A</v>
      </c>
      <c r="M1527" s="65" t="e">
        <f>VLOOKUP(E1527,'Supply Log'!$E$6:$T$277,8,FALSE)</f>
        <v>#N/A</v>
      </c>
      <c r="N1527" s="65" t="e">
        <f>VLOOKUP(E1527,'Supply Log'!$E$6:$T$277,9,FALSE)</f>
        <v>#N/A</v>
      </c>
      <c r="O1527" s="65" t="e">
        <f>VLOOKUP(E1527,'Supply Log'!$E$6:$T$277,10,FALSE)</f>
        <v>#N/A</v>
      </c>
      <c r="P1527" s="29" t="e">
        <f t="shared" si="196"/>
        <v>#N/A</v>
      </c>
      <c r="Q1527" s="65" t="e">
        <f>VLOOKUP(E1527,'Supply Log'!$E$6:$T$277,12,FALSE)</f>
        <v>#N/A</v>
      </c>
      <c r="R1527" s="78" t="e">
        <f t="shared" si="197"/>
        <v>#N/A</v>
      </c>
      <c r="S1527" s="65"/>
      <c r="T1527" s="79" t="e">
        <f t="shared" si="198"/>
        <v>#N/A</v>
      </c>
      <c r="U1527" s="80" t="e">
        <f t="shared" si="199"/>
        <v>#N/A</v>
      </c>
      <c r="V1527" s="81" t="str">
        <f t="shared" si="200"/>
        <v/>
      </c>
      <c r="W1527" s="69" t="e">
        <f>VLOOKUP(F1527,'Input Log'!$E$6:$V$50000,18,FALSE)</f>
        <v>#N/A</v>
      </c>
      <c r="X1527" s="64" t="e">
        <f>VLOOKUP(E1527,'Supply Log'!$Z$6:$AB$699,2,FALSE)</f>
        <v>#N/A</v>
      </c>
      <c r="Y1527" s="64" t="e">
        <f>VLOOKUP(E1527,'Supply Log'!$E$6:$X$618,20,FALSE)</f>
        <v>#N/A</v>
      </c>
      <c r="Z1527" s="64"/>
      <c r="AA1527" s="64"/>
    </row>
    <row r="1528" spans="1:27" ht="15.75" customHeight="1">
      <c r="A1528" s="67" t="str">
        <f t="shared" si="193"/>
        <v/>
      </c>
      <c r="B1528" s="65">
        <f t="shared" si="195"/>
        <v>1440</v>
      </c>
      <c r="C1528" s="68" t="str">
        <f t="shared" si="194"/>
        <v/>
      </c>
      <c r="D1528" s="69"/>
      <c r="E1528" s="66"/>
      <c r="F1528" s="66"/>
      <c r="G1528" s="65" t="e">
        <f>VLOOKUP(E1528,'Supply Log'!$E$6:$T$999,2,FALSE)</f>
        <v>#N/A</v>
      </c>
      <c r="H1528" s="65" t="e">
        <f>VLOOKUP(E1528,'Supply Log'!$E$6:$T$999,3,FALSE)</f>
        <v>#N/A</v>
      </c>
      <c r="I1528" s="77"/>
      <c r="J1528" s="65" t="e">
        <f>VLOOKUP(E1528,'Supply Log'!$E$6:$T$277,5,FALSE)</f>
        <v>#N/A</v>
      </c>
      <c r="K1528" s="65" t="e">
        <f>VLOOKUP(E1528,'Supply Log'!$E$6:$T$277,6,FALSE)</f>
        <v>#N/A</v>
      </c>
      <c r="L1528" s="65" t="e">
        <f>VLOOKUP(E1528,'Supply Log'!$E$6:$T$277,7,FALSE)</f>
        <v>#N/A</v>
      </c>
      <c r="M1528" s="65" t="e">
        <f>VLOOKUP(E1528,'Supply Log'!$E$6:$T$277,8,FALSE)</f>
        <v>#N/A</v>
      </c>
      <c r="N1528" s="65" t="e">
        <f>VLOOKUP(E1528,'Supply Log'!$E$6:$T$277,9,FALSE)</f>
        <v>#N/A</v>
      </c>
      <c r="O1528" s="65" t="e">
        <f>VLOOKUP(E1528,'Supply Log'!$E$6:$T$277,10,FALSE)</f>
        <v>#N/A</v>
      </c>
      <c r="P1528" s="29" t="e">
        <f t="shared" si="196"/>
        <v>#N/A</v>
      </c>
      <c r="Q1528" s="65" t="e">
        <f>VLOOKUP(E1528,'Supply Log'!$E$6:$T$277,12,FALSE)</f>
        <v>#N/A</v>
      </c>
      <c r="R1528" s="78" t="e">
        <f t="shared" si="197"/>
        <v>#N/A</v>
      </c>
      <c r="S1528" s="65"/>
      <c r="T1528" s="79" t="e">
        <f t="shared" si="198"/>
        <v>#N/A</v>
      </c>
      <c r="U1528" s="80" t="e">
        <f t="shared" si="199"/>
        <v>#N/A</v>
      </c>
      <c r="V1528" s="81" t="str">
        <f t="shared" si="200"/>
        <v/>
      </c>
      <c r="W1528" s="69" t="e">
        <f>VLOOKUP(F1528,'Input Log'!$E$6:$V$50000,18,FALSE)</f>
        <v>#N/A</v>
      </c>
      <c r="X1528" s="64" t="e">
        <f>VLOOKUP(E1528,'Supply Log'!$Z$6:$AB$699,2,FALSE)</f>
        <v>#N/A</v>
      </c>
      <c r="Y1528" s="64" t="e">
        <f>VLOOKUP(E1528,'Supply Log'!$E$6:$X$618,20,FALSE)</f>
        <v>#N/A</v>
      </c>
      <c r="Z1528" s="64"/>
      <c r="AA1528" s="64"/>
    </row>
    <row r="1529" spans="1:27" ht="15.75" customHeight="1">
      <c r="A1529" s="67" t="str">
        <f t="shared" si="193"/>
        <v/>
      </c>
      <c r="B1529" s="65">
        <f t="shared" si="195"/>
        <v>1441</v>
      </c>
      <c r="C1529" s="68" t="str">
        <f t="shared" si="194"/>
        <v/>
      </c>
      <c r="D1529" s="69"/>
      <c r="E1529" s="66"/>
      <c r="F1529" s="66"/>
      <c r="G1529" s="65" t="e">
        <f>VLOOKUP(E1529,'Supply Log'!$E$6:$T$999,2,FALSE)</f>
        <v>#N/A</v>
      </c>
      <c r="H1529" s="65" t="e">
        <f>VLOOKUP(E1529,'Supply Log'!$E$6:$T$999,3,FALSE)</f>
        <v>#N/A</v>
      </c>
      <c r="I1529" s="77"/>
      <c r="J1529" s="65" t="e">
        <f>VLOOKUP(E1529,'Supply Log'!$E$6:$T$277,5,FALSE)</f>
        <v>#N/A</v>
      </c>
      <c r="K1529" s="65" t="e">
        <f>VLOOKUP(E1529,'Supply Log'!$E$6:$T$277,6,FALSE)</f>
        <v>#N/A</v>
      </c>
      <c r="L1529" s="65" t="e">
        <f>VLOOKUP(E1529,'Supply Log'!$E$6:$T$277,7,FALSE)</f>
        <v>#N/A</v>
      </c>
      <c r="M1529" s="65" t="e">
        <f>VLOOKUP(E1529,'Supply Log'!$E$6:$T$277,8,FALSE)</f>
        <v>#N/A</v>
      </c>
      <c r="N1529" s="65" t="e">
        <f>VLOOKUP(E1529,'Supply Log'!$E$6:$T$277,9,FALSE)</f>
        <v>#N/A</v>
      </c>
      <c r="O1529" s="65" t="e">
        <f>VLOOKUP(E1529,'Supply Log'!$E$6:$T$277,10,FALSE)</f>
        <v>#N/A</v>
      </c>
      <c r="P1529" s="29" t="e">
        <f t="shared" si="196"/>
        <v>#N/A</v>
      </c>
      <c r="Q1529" s="65" t="e">
        <f>VLOOKUP(E1529,'Supply Log'!$E$6:$T$277,12,FALSE)</f>
        <v>#N/A</v>
      </c>
      <c r="R1529" s="78" t="e">
        <f t="shared" si="197"/>
        <v>#N/A</v>
      </c>
      <c r="S1529" s="65"/>
      <c r="T1529" s="79" t="e">
        <f t="shared" si="198"/>
        <v>#N/A</v>
      </c>
      <c r="U1529" s="80" t="e">
        <f t="shared" si="199"/>
        <v>#N/A</v>
      </c>
      <c r="V1529" s="81" t="str">
        <f t="shared" si="200"/>
        <v/>
      </c>
      <c r="W1529" s="69" t="e">
        <f>VLOOKUP(F1529,'Input Log'!$E$6:$V$50000,18,FALSE)</f>
        <v>#N/A</v>
      </c>
      <c r="X1529" s="64" t="e">
        <f>VLOOKUP(E1529,'Supply Log'!$Z$6:$AB$699,2,FALSE)</f>
        <v>#N/A</v>
      </c>
      <c r="Y1529" s="64" t="e">
        <f>VLOOKUP(E1529,'Supply Log'!$E$6:$X$618,20,FALSE)</f>
        <v>#N/A</v>
      </c>
      <c r="Z1529" s="64"/>
      <c r="AA1529" s="64"/>
    </row>
    <row r="1530" spans="1:27" ht="15.75" customHeight="1">
      <c r="A1530" s="67" t="str">
        <f t="shared" si="193"/>
        <v/>
      </c>
      <c r="B1530" s="65">
        <f t="shared" si="195"/>
        <v>1442</v>
      </c>
      <c r="C1530" s="68" t="str">
        <f t="shared" si="194"/>
        <v/>
      </c>
      <c r="D1530" s="69"/>
      <c r="E1530" s="66"/>
      <c r="F1530" s="66"/>
      <c r="G1530" s="65" t="e">
        <f>VLOOKUP(E1530,'Supply Log'!$E$6:$T$999,2,FALSE)</f>
        <v>#N/A</v>
      </c>
      <c r="H1530" s="65" t="e">
        <f>VLOOKUP(E1530,'Supply Log'!$E$6:$T$999,3,FALSE)</f>
        <v>#N/A</v>
      </c>
      <c r="I1530" s="77"/>
      <c r="J1530" s="65" t="e">
        <f>VLOOKUP(E1530,'Supply Log'!$E$6:$T$277,5,FALSE)</f>
        <v>#N/A</v>
      </c>
      <c r="K1530" s="65" t="e">
        <f>VLOOKUP(E1530,'Supply Log'!$E$6:$T$277,6,FALSE)</f>
        <v>#N/A</v>
      </c>
      <c r="L1530" s="65" t="e">
        <f>VLOOKUP(E1530,'Supply Log'!$E$6:$T$277,7,FALSE)</f>
        <v>#N/A</v>
      </c>
      <c r="M1530" s="65" t="e">
        <f>VLOOKUP(E1530,'Supply Log'!$E$6:$T$277,8,FALSE)</f>
        <v>#N/A</v>
      </c>
      <c r="N1530" s="65" t="e">
        <f>VLOOKUP(E1530,'Supply Log'!$E$6:$T$277,9,FALSE)</f>
        <v>#N/A</v>
      </c>
      <c r="O1530" s="65" t="e">
        <f>VLOOKUP(E1530,'Supply Log'!$E$6:$T$277,10,FALSE)</f>
        <v>#N/A</v>
      </c>
      <c r="P1530" s="29" t="e">
        <f t="shared" si="196"/>
        <v>#N/A</v>
      </c>
      <c r="Q1530" s="65" t="e">
        <f>VLOOKUP(E1530,'Supply Log'!$E$6:$T$277,12,FALSE)</f>
        <v>#N/A</v>
      </c>
      <c r="R1530" s="78" t="e">
        <f t="shared" si="197"/>
        <v>#N/A</v>
      </c>
      <c r="S1530" s="65"/>
      <c r="T1530" s="79" t="e">
        <f t="shared" si="198"/>
        <v>#N/A</v>
      </c>
      <c r="U1530" s="80" t="e">
        <f t="shared" si="199"/>
        <v>#N/A</v>
      </c>
      <c r="V1530" s="81" t="str">
        <f t="shared" si="200"/>
        <v/>
      </c>
      <c r="W1530" s="69" t="e">
        <f>VLOOKUP(F1530,'Input Log'!$E$6:$V$50000,18,FALSE)</f>
        <v>#N/A</v>
      </c>
      <c r="X1530" s="64" t="e">
        <f>VLOOKUP(E1530,'Supply Log'!$Z$6:$AB$699,2,FALSE)</f>
        <v>#N/A</v>
      </c>
      <c r="Y1530" s="64" t="e">
        <f>VLOOKUP(E1530,'Supply Log'!$E$6:$X$618,20,FALSE)</f>
        <v>#N/A</v>
      </c>
      <c r="Z1530" s="64"/>
      <c r="AA1530" s="64"/>
    </row>
    <row r="1531" spans="1:27" ht="15.75" customHeight="1">
      <c r="A1531" s="67" t="str">
        <f t="shared" si="193"/>
        <v/>
      </c>
      <c r="B1531" s="65">
        <f t="shared" si="195"/>
        <v>1443</v>
      </c>
      <c r="C1531" s="68" t="str">
        <f t="shared" si="194"/>
        <v/>
      </c>
      <c r="D1531" s="69"/>
      <c r="E1531" s="66"/>
      <c r="F1531" s="66"/>
      <c r="G1531" s="65" t="e">
        <f>VLOOKUP(E1531,'Supply Log'!$E$6:$T$999,2,FALSE)</f>
        <v>#N/A</v>
      </c>
      <c r="H1531" s="65" t="e">
        <f>VLOOKUP(E1531,'Supply Log'!$E$6:$T$999,3,FALSE)</f>
        <v>#N/A</v>
      </c>
      <c r="I1531" s="77"/>
      <c r="J1531" s="65" t="e">
        <f>VLOOKUP(E1531,'Supply Log'!$E$6:$T$277,5,FALSE)</f>
        <v>#N/A</v>
      </c>
      <c r="K1531" s="65" t="e">
        <f>VLOOKUP(E1531,'Supply Log'!$E$6:$T$277,6,FALSE)</f>
        <v>#N/A</v>
      </c>
      <c r="L1531" s="65" t="e">
        <f>VLOOKUP(E1531,'Supply Log'!$E$6:$T$277,7,FALSE)</f>
        <v>#N/A</v>
      </c>
      <c r="M1531" s="65" t="e">
        <f>VLOOKUP(E1531,'Supply Log'!$E$6:$T$277,8,FALSE)</f>
        <v>#N/A</v>
      </c>
      <c r="N1531" s="65" t="e">
        <f>VLOOKUP(E1531,'Supply Log'!$E$6:$T$277,9,FALSE)</f>
        <v>#N/A</v>
      </c>
      <c r="O1531" s="65" t="e">
        <f>VLOOKUP(E1531,'Supply Log'!$E$6:$T$277,10,FALSE)</f>
        <v>#N/A</v>
      </c>
      <c r="P1531" s="29" t="e">
        <f t="shared" si="196"/>
        <v>#N/A</v>
      </c>
      <c r="Q1531" s="65" t="e">
        <f>VLOOKUP(E1531,'Supply Log'!$E$6:$T$277,12,FALSE)</f>
        <v>#N/A</v>
      </c>
      <c r="R1531" s="78" t="e">
        <f t="shared" si="197"/>
        <v>#N/A</v>
      </c>
      <c r="S1531" s="65"/>
      <c r="T1531" s="79" t="e">
        <f t="shared" si="198"/>
        <v>#N/A</v>
      </c>
      <c r="U1531" s="80" t="e">
        <f t="shared" si="199"/>
        <v>#N/A</v>
      </c>
      <c r="V1531" s="81" t="str">
        <f t="shared" si="200"/>
        <v/>
      </c>
      <c r="W1531" s="69" t="e">
        <f>VLOOKUP(F1531,'Input Log'!$E$6:$V$50000,18,FALSE)</f>
        <v>#N/A</v>
      </c>
      <c r="X1531" s="64" t="e">
        <f>VLOOKUP(E1531,'Supply Log'!$Z$6:$AB$699,2,FALSE)</f>
        <v>#N/A</v>
      </c>
      <c r="Y1531" s="64" t="e">
        <f>VLOOKUP(E1531,'Supply Log'!$E$6:$X$618,20,FALSE)</f>
        <v>#N/A</v>
      </c>
      <c r="Z1531" s="64"/>
      <c r="AA1531" s="64"/>
    </row>
    <row r="1532" spans="1:27" ht="15.75" customHeight="1">
      <c r="A1532" s="67" t="str">
        <f t="shared" si="193"/>
        <v/>
      </c>
      <c r="B1532" s="65">
        <f t="shared" si="195"/>
        <v>1444</v>
      </c>
      <c r="C1532" s="68" t="str">
        <f t="shared" si="194"/>
        <v/>
      </c>
      <c r="D1532" s="69"/>
      <c r="E1532" s="66"/>
      <c r="F1532" s="66"/>
      <c r="G1532" s="65" t="e">
        <f>VLOOKUP(E1532,'Supply Log'!$E$6:$T$999,2,FALSE)</f>
        <v>#N/A</v>
      </c>
      <c r="H1532" s="65" t="e">
        <f>VLOOKUP(E1532,'Supply Log'!$E$6:$T$999,3,FALSE)</f>
        <v>#N/A</v>
      </c>
      <c r="I1532" s="77"/>
      <c r="J1532" s="65" t="e">
        <f>VLOOKUP(E1532,'Supply Log'!$E$6:$T$277,5,FALSE)</f>
        <v>#N/A</v>
      </c>
      <c r="K1532" s="65" t="e">
        <f>VLOOKUP(E1532,'Supply Log'!$E$6:$T$277,6,FALSE)</f>
        <v>#N/A</v>
      </c>
      <c r="L1532" s="65" t="e">
        <f>VLOOKUP(E1532,'Supply Log'!$E$6:$T$277,7,FALSE)</f>
        <v>#N/A</v>
      </c>
      <c r="M1532" s="65" t="e">
        <f>VLOOKUP(E1532,'Supply Log'!$E$6:$T$277,8,FALSE)</f>
        <v>#N/A</v>
      </c>
      <c r="N1532" s="65" t="e">
        <f>VLOOKUP(E1532,'Supply Log'!$E$6:$T$277,9,FALSE)</f>
        <v>#N/A</v>
      </c>
      <c r="O1532" s="65" t="e">
        <f>VLOOKUP(E1532,'Supply Log'!$E$6:$T$277,10,FALSE)</f>
        <v>#N/A</v>
      </c>
      <c r="P1532" s="29" t="e">
        <f t="shared" si="196"/>
        <v>#N/A</v>
      </c>
      <c r="Q1532" s="65" t="e">
        <f>VLOOKUP(E1532,'Supply Log'!$E$6:$T$277,12,FALSE)</f>
        <v>#N/A</v>
      </c>
      <c r="R1532" s="78" t="e">
        <f t="shared" si="197"/>
        <v>#N/A</v>
      </c>
      <c r="S1532" s="65"/>
      <c r="T1532" s="79" t="e">
        <f t="shared" si="198"/>
        <v>#N/A</v>
      </c>
      <c r="U1532" s="80" t="e">
        <f t="shared" si="199"/>
        <v>#N/A</v>
      </c>
      <c r="V1532" s="81" t="str">
        <f t="shared" si="200"/>
        <v/>
      </c>
      <c r="W1532" s="69" t="e">
        <f>VLOOKUP(F1532,'Input Log'!$E$6:$V$50000,18,FALSE)</f>
        <v>#N/A</v>
      </c>
      <c r="X1532" s="64" t="e">
        <f>VLOOKUP(E1532,'Supply Log'!$Z$6:$AB$699,2,FALSE)</f>
        <v>#N/A</v>
      </c>
      <c r="Y1532" s="64" t="e">
        <f>VLOOKUP(E1532,'Supply Log'!$E$6:$X$618,20,FALSE)</f>
        <v>#N/A</v>
      </c>
      <c r="Z1532" s="64"/>
      <c r="AA1532" s="64"/>
    </row>
    <row r="1533" spans="1:27" ht="15.75" customHeight="1">
      <c r="A1533" s="67" t="str">
        <f t="shared" si="193"/>
        <v/>
      </c>
      <c r="B1533" s="65">
        <f t="shared" si="195"/>
        <v>1445</v>
      </c>
      <c r="C1533" s="68" t="str">
        <f t="shared" si="194"/>
        <v/>
      </c>
      <c r="D1533" s="69"/>
      <c r="E1533" s="66"/>
      <c r="F1533" s="66"/>
      <c r="G1533" s="65" t="e">
        <f>VLOOKUP(E1533,'Supply Log'!$E$6:$T$999,2,FALSE)</f>
        <v>#N/A</v>
      </c>
      <c r="H1533" s="65" t="e">
        <f>VLOOKUP(E1533,'Supply Log'!$E$6:$T$999,3,FALSE)</f>
        <v>#N/A</v>
      </c>
      <c r="I1533" s="77"/>
      <c r="J1533" s="65" t="e">
        <f>VLOOKUP(E1533,'Supply Log'!$E$6:$T$277,5,FALSE)</f>
        <v>#N/A</v>
      </c>
      <c r="K1533" s="65" t="e">
        <f>VLOOKUP(E1533,'Supply Log'!$E$6:$T$277,6,FALSE)</f>
        <v>#N/A</v>
      </c>
      <c r="L1533" s="65" t="e">
        <f>VLOOKUP(E1533,'Supply Log'!$E$6:$T$277,7,FALSE)</f>
        <v>#N/A</v>
      </c>
      <c r="M1533" s="65" t="e">
        <f>VLOOKUP(E1533,'Supply Log'!$E$6:$T$277,8,FALSE)</f>
        <v>#N/A</v>
      </c>
      <c r="N1533" s="65" t="e">
        <f>VLOOKUP(E1533,'Supply Log'!$E$6:$T$277,9,FALSE)</f>
        <v>#N/A</v>
      </c>
      <c r="O1533" s="65" t="e">
        <f>VLOOKUP(E1533,'Supply Log'!$E$6:$T$277,10,FALSE)</f>
        <v>#N/A</v>
      </c>
      <c r="P1533" s="29" t="e">
        <f t="shared" si="196"/>
        <v>#N/A</v>
      </c>
      <c r="Q1533" s="65" t="e">
        <f>VLOOKUP(E1533,'Supply Log'!$E$6:$T$277,12,FALSE)</f>
        <v>#N/A</v>
      </c>
      <c r="R1533" s="78" t="e">
        <f t="shared" si="197"/>
        <v>#N/A</v>
      </c>
      <c r="S1533" s="65"/>
      <c r="T1533" s="79" t="e">
        <f t="shared" si="198"/>
        <v>#N/A</v>
      </c>
      <c r="U1533" s="80" t="e">
        <f t="shared" si="199"/>
        <v>#N/A</v>
      </c>
      <c r="V1533" s="81" t="str">
        <f t="shared" si="200"/>
        <v/>
      </c>
      <c r="W1533" s="69" t="e">
        <f>VLOOKUP(F1533,'Input Log'!$E$6:$V$50000,18,FALSE)</f>
        <v>#N/A</v>
      </c>
      <c r="X1533" s="64" t="e">
        <f>VLOOKUP(E1533,'Supply Log'!$Z$6:$AB$699,2,FALSE)</f>
        <v>#N/A</v>
      </c>
      <c r="Y1533" s="64" t="e">
        <f>VLOOKUP(E1533,'Supply Log'!$E$6:$X$618,20,FALSE)</f>
        <v>#N/A</v>
      </c>
      <c r="Z1533" s="64"/>
      <c r="AA1533" s="64"/>
    </row>
    <row r="1534" spans="1:27" ht="15.75" customHeight="1">
      <c r="A1534" s="67" t="str">
        <f t="shared" si="193"/>
        <v/>
      </c>
      <c r="B1534" s="65">
        <f t="shared" si="195"/>
        <v>1446</v>
      </c>
      <c r="C1534" s="68" t="str">
        <f t="shared" si="194"/>
        <v/>
      </c>
      <c r="D1534" s="69"/>
      <c r="E1534" s="66"/>
      <c r="F1534" s="66"/>
      <c r="G1534" s="65" t="e">
        <f>VLOOKUP(E1534,'Supply Log'!$E$6:$T$999,2,FALSE)</f>
        <v>#N/A</v>
      </c>
      <c r="H1534" s="65" t="e">
        <f>VLOOKUP(E1534,'Supply Log'!$E$6:$T$999,3,FALSE)</f>
        <v>#N/A</v>
      </c>
      <c r="I1534" s="77"/>
      <c r="J1534" s="65" t="e">
        <f>VLOOKUP(E1534,'Supply Log'!$E$6:$T$277,5,FALSE)</f>
        <v>#N/A</v>
      </c>
      <c r="K1534" s="65" t="e">
        <f>VLOOKUP(E1534,'Supply Log'!$E$6:$T$277,6,FALSE)</f>
        <v>#N/A</v>
      </c>
      <c r="L1534" s="65" t="e">
        <f>VLOOKUP(E1534,'Supply Log'!$E$6:$T$277,7,FALSE)</f>
        <v>#N/A</v>
      </c>
      <c r="M1534" s="65" t="e">
        <f>VLOOKUP(E1534,'Supply Log'!$E$6:$T$277,8,FALSE)</f>
        <v>#N/A</v>
      </c>
      <c r="N1534" s="65" t="e">
        <f>VLOOKUP(E1534,'Supply Log'!$E$6:$T$277,9,FALSE)</f>
        <v>#N/A</v>
      </c>
      <c r="O1534" s="65" t="e">
        <f>VLOOKUP(E1534,'Supply Log'!$E$6:$T$277,10,FALSE)</f>
        <v>#N/A</v>
      </c>
      <c r="P1534" s="29" t="e">
        <f t="shared" si="196"/>
        <v>#N/A</v>
      </c>
      <c r="Q1534" s="65" t="e">
        <f>VLOOKUP(E1534,'Supply Log'!$E$6:$T$277,12,FALSE)</f>
        <v>#N/A</v>
      </c>
      <c r="R1534" s="78" t="e">
        <f t="shared" si="197"/>
        <v>#N/A</v>
      </c>
      <c r="S1534" s="65"/>
      <c r="T1534" s="79" t="e">
        <f t="shared" si="198"/>
        <v>#N/A</v>
      </c>
      <c r="U1534" s="80" t="e">
        <f t="shared" si="199"/>
        <v>#N/A</v>
      </c>
      <c r="V1534" s="81" t="str">
        <f t="shared" si="200"/>
        <v/>
      </c>
      <c r="W1534" s="69" t="e">
        <f>VLOOKUP(F1534,'Input Log'!$E$6:$V$50000,18,FALSE)</f>
        <v>#N/A</v>
      </c>
      <c r="X1534" s="64" t="e">
        <f>VLOOKUP(E1534,'Supply Log'!$Z$6:$AB$699,2,FALSE)</f>
        <v>#N/A</v>
      </c>
      <c r="Y1534" s="64" t="e">
        <f>VLOOKUP(E1534,'Supply Log'!$E$6:$X$618,20,FALSE)</f>
        <v>#N/A</v>
      </c>
      <c r="Z1534" s="64"/>
      <c r="AA1534" s="64"/>
    </row>
    <row r="1535" spans="1:27" ht="15.75" customHeight="1">
      <c r="A1535" s="67" t="str">
        <f t="shared" si="193"/>
        <v/>
      </c>
      <c r="B1535" s="65">
        <f t="shared" si="195"/>
        <v>1447</v>
      </c>
      <c r="C1535" s="68" t="str">
        <f t="shared" si="194"/>
        <v/>
      </c>
      <c r="D1535" s="69"/>
      <c r="E1535" s="66"/>
      <c r="F1535" s="66"/>
      <c r="G1535" s="65" t="e">
        <f>VLOOKUP(E1535,'Supply Log'!$E$6:$T$999,2,FALSE)</f>
        <v>#N/A</v>
      </c>
      <c r="H1535" s="65" t="e">
        <f>VLOOKUP(E1535,'Supply Log'!$E$6:$T$999,3,FALSE)</f>
        <v>#N/A</v>
      </c>
      <c r="I1535" s="77"/>
      <c r="J1535" s="65" t="e">
        <f>VLOOKUP(E1535,'Supply Log'!$E$6:$T$277,5,FALSE)</f>
        <v>#N/A</v>
      </c>
      <c r="K1535" s="65" t="e">
        <f>VLOOKUP(E1535,'Supply Log'!$E$6:$T$277,6,FALSE)</f>
        <v>#N/A</v>
      </c>
      <c r="L1535" s="65" t="e">
        <f>VLOOKUP(E1535,'Supply Log'!$E$6:$T$277,7,FALSE)</f>
        <v>#N/A</v>
      </c>
      <c r="M1535" s="65" t="e">
        <f>VLOOKUP(E1535,'Supply Log'!$E$6:$T$277,8,FALSE)</f>
        <v>#N/A</v>
      </c>
      <c r="N1535" s="65" t="e">
        <f>VLOOKUP(E1535,'Supply Log'!$E$6:$T$277,9,FALSE)</f>
        <v>#N/A</v>
      </c>
      <c r="O1535" s="65" t="e">
        <f>VLOOKUP(E1535,'Supply Log'!$E$6:$T$277,10,FALSE)</f>
        <v>#N/A</v>
      </c>
      <c r="P1535" s="29" t="e">
        <f t="shared" si="196"/>
        <v>#N/A</v>
      </c>
      <c r="Q1535" s="65" t="e">
        <f>VLOOKUP(E1535,'Supply Log'!$E$6:$T$277,12,FALSE)</f>
        <v>#N/A</v>
      </c>
      <c r="R1535" s="78" t="e">
        <f t="shared" si="197"/>
        <v>#N/A</v>
      </c>
      <c r="S1535" s="65"/>
      <c r="T1535" s="79" t="e">
        <f t="shared" si="198"/>
        <v>#N/A</v>
      </c>
      <c r="U1535" s="80" t="e">
        <f t="shared" si="199"/>
        <v>#N/A</v>
      </c>
      <c r="V1535" s="81" t="str">
        <f t="shared" si="200"/>
        <v/>
      </c>
      <c r="W1535" s="69" t="e">
        <f>VLOOKUP(F1535,'Input Log'!$E$6:$V$50000,18,FALSE)</f>
        <v>#N/A</v>
      </c>
      <c r="X1535" s="64" t="e">
        <f>VLOOKUP(E1535,'Supply Log'!$Z$6:$AB$699,2,FALSE)</f>
        <v>#N/A</v>
      </c>
      <c r="Y1535" s="64" t="e">
        <f>VLOOKUP(E1535,'Supply Log'!$E$6:$X$618,20,FALSE)</f>
        <v>#N/A</v>
      </c>
      <c r="Z1535" s="64"/>
      <c r="AA1535" s="64"/>
    </row>
    <row r="1536" spans="1:27" ht="15.75" customHeight="1">
      <c r="A1536" s="67" t="str">
        <f t="shared" si="193"/>
        <v/>
      </c>
      <c r="B1536" s="65">
        <f t="shared" si="195"/>
        <v>1448</v>
      </c>
      <c r="C1536" s="68" t="str">
        <f t="shared" si="194"/>
        <v/>
      </c>
      <c r="D1536" s="69"/>
      <c r="E1536" s="66"/>
      <c r="F1536" s="66"/>
      <c r="G1536" s="65" t="e">
        <f>VLOOKUP(E1536,'Supply Log'!$E$6:$T$999,2,FALSE)</f>
        <v>#N/A</v>
      </c>
      <c r="H1536" s="65" t="e">
        <f>VLOOKUP(E1536,'Supply Log'!$E$6:$T$999,3,FALSE)</f>
        <v>#N/A</v>
      </c>
      <c r="I1536" s="77"/>
      <c r="J1536" s="65" t="e">
        <f>VLOOKUP(E1536,'Supply Log'!$E$6:$T$277,5,FALSE)</f>
        <v>#N/A</v>
      </c>
      <c r="K1536" s="65" t="e">
        <f>VLOOKUP(E1536,'Supply Log'!$E$6:$T$277,6,FALSE)</f>
        <v>#N/A</v>
      </c>
      <c r="L1536" s="65" t="e">
        <f>VLOOKUP(E1536,'Supply Log'!$E$6:$T$277,7,FALSE)</f>
        <v>#N/A</v>
      </c>
      <c r="M1536" s="65" t="e">
        <f>VLOOKUP(E1536,'Supply Log'!$E$6:$T$277,8,FALSE)</f>
        <v>#N/A</v>
      </c>
      <c r="N1536" s="65" t="e">
        <f>VLOOKUP(E1536,'Supply Log'!$E$6:$T$277,9,FALSE)</f>
        <v>#N/A</v>
      </c>
      <c r="O1536" s="65" t="e">
        <f>VLOOKUP(E1536,'Supply Log'!$E$6:$T$277,10,FALSE)</f>
        <v>#N/A</v>
      </c>
      <c r="P1536" s="29" t="e">
        <f t="shared" si="196"/>
        <v>#N/A</v>
      </c>
      <c r="Q1536" s="65" t="e">
        <f>VLOOKUP(E1536,'Supply Log'!$E$6:$T$277,12,FALSE)</f>
        <v>#N/A</v>
      </c>
      <c r="R1536" s="78" t="e">
        <f t="shared" si="197"/>
        <v>#N/A</v>
      </c>
      <c r="S1536" s="65"/>
      <c r="T1536" s="79" t="e">
        <f t="shared" si="198"/>
        <v>#N/A</v>
      </c>
      <c r="U1536" s="80" t="e">
        <f t="shared" si="199"/>
        <v>#N/A</v>
      </c>
      <c r="V1536" s="81" t="str">
        <f t="shared" si="200"/>
        <v/>
      </c>
      <c r="W1536" s="69" t="e">
        <f>VLOOKUP(F1536,'Input Log'!$E$6:$V$50000,18,FALSE)</f>
        <v>#N/A</v>
      </c>
      <c r="X1536" s="64" t="e">
        <f>VLOOKUP(E1536,'Supply Log'!$Z$6:$AB$699,2,FALSE)</f>
        <v>#N/A</v>
      </c>
      <c r="Y1536" s="64" t="e">
        <f>VLOOKUP(E1536,'Supply Log'!$E$6:$X$618,20,FALSE)</f>
        <v>#N/A</v>
      </c>
      <c r="Z1536" s="64"/>
      <c r="AA1536" s="64"/>
    </row>
    <row r="1537" spans="1:27" ht="15.75" customHeight="1">
      <c r="A1537" s="67" t="str">
        <f t="shared" si="193"/>
        <v/>
      </c>
      <c r="B1537" s="65">
        <f t="shared" si="195"/>
        <v>1449</v>
      </c>
      <c r="C1537" s="68" t="str">
        <f t="shared" si="194"/>
        <v/>
      </c>
      <c r="D1537" s="69"/>
      <c r="E1537" s="66"/>
      <c r="F1537" s="66"/>
      <c r="G1537" s="65" t="e">
        <f>VLOOKUP(E1537,'Supply Log'!$E$6:$T$999,2,FALSE)</f>
        <v>#N/A</v>
      </c>
      <c r="H1537" s="65" t="e">
        <f>VLOOKUP(E1537,'Supply Log'!$E$6:$T$999,3,FALSE)</f>
        <v>#N/A</v>
      </c>
      <c r="I1537" s="77"/>
      <c r="J1537" s="65" t="e">
        <f>VLOOKUP(E1537,'Supply Log'!$E$6:$T$277,5,FALSE)</f>
        <v>#N/A</v>
      </c>
      <c r="K1537" s="65" t="e">
        <f>VLOOKUP(E1537,'Supply Log'!$E$6:$T$277,6,FALSE)</f>
        <v>#N/A</v>
      </c>
      <c r="L1537" s="65" t="e">
        <f>VLOOKUP(E1537,'Supply Log'!$E$6:$T$277,7,FALSE)</f>
        <v>#N/A</v>
      </c>
      <c r="M1537" s="65" t="e">
        <f>VLOOKUP(E1537,'Supply Log'!$E$6:$T$277,8,FALSE)</f>
        <v>#N/A</v>
      </c>
      <c r="N1537" s="65" t="e">
        <f>VLOOKUP(E1537,'Supply Log'!$E$6:$T$277,9,FALSE)</f>
        <v>#N/A</v>
      </c>
      <c r="O1537" s="65" t="e">
        <f>VLOOKUP(E1537,'Supply Log'!$E$6:$T$277,10,FALSE)</f>
        <v>#N/A</v>
      </c>
      <c r="P1537" s="29" t="e">
        <f t="shared" si="196"/>
        <v>#N/A</v>
      </c>
      <c r="Q1537" s="65" t="e">
        <f>VLOOKUP(E1537,'Supply Log'!$E$6:$T$277,12,FALSE)</f>
        <v>#N/A</v>
      </c>
      <c r="R1537" s="78" t="e">
        <f t="shared" si="197"/>
        <v>#N/A</v>
      </c>
      <c r="S1537" s="65"/>
      <c r="T1537" s="79" t="e">
        <f t="shared" si="198"/>
        <v>#N/A</v>
      </c>
      <c r="U1537" s="80" t="e">
        <f t="shared" si="199"/>
        <v>#N/A</v>
      </c>
      <c r="V1537" s="81" t="str">
        <f t="shared" si="200"/>
        <v/>
      </c>
      <c r="W1537" s="69" t="e">
        <f>VLOOKUP(F1537,'Input Log'!$E$6:$V$50000,18,FALSE)</f>
        <v>#N/A</v>
      </c>
      <c r="X1537" s="64" t="e">
        <f>VLOOKUP(E1537,'Supply Log'!$Z$6:$AB$699,2,FALSE)</f>
        <v>#N/A</v>
      </c>
      <c r="Y1537" s="64" t="e">
        <f>VLOOKUP(E1537,'Supply Log'!$E$6:$X$618,20,FALSE)</f>
        <v>#N/A</v>
      </c>
      <c r="Z1537" s="64"/>
      <c r="AA1537" s="64"/>
    </row>
    <row r="1538" spans="1:27" ht="15.75" customHeight="1">
      <c r="A1538" s="67" t="str">
        <f t="shared" si="193"/>
        <v/>
      </c>
      <c r="B1538" s="65">
        <f t="shared" si="195"/>
        <v>1450</v>
      </c>
      <c r="C1538" s="68" t="str">
        <f t="shared" si="194"/>
        <v/>
      </c>
      <c r="D1538" s="69"/>
      <c r="E1538" s="66"/>
      <c r="F1538" s="66"/>
      <c r="G1538" s="65" t="e">
        <f>VLOOKUP(E1538,'Supply Log'!$E$6:$T$999,2,FALSE)</f>
        <v>#N/A</v>
      </c>
      <c r="H1538" s="65" t="e">
        <f>VLOOKUP(E1538,'Supply Log'!$E$6:$T$999,3,FALSE)</f>
        <v>#N/A</v>
      </c>
      <c r="I1538" s="77"/>
      <c r="J1538" s="65" t="e">
        <f>VLOOKUP(E1538,'Supply Log'!$E$6:$T$277,5,FALSE)</f>
        <v>#N/A</v>
      </c>
      <c r="K1538" s="65" t="e">
        <f>VLOOKUP(E1538,'Supply Log'!$E$6:$T$277,6,FALSE)</f>
        <v>#N/A</v>
      </c>
      <c r="L1538" s="65" t="e">
        <f>VLOOKUP(E1538,'Supply Log'!$E$6:$T$277,7,FALSE)</f>
        <v>#N/A</v>
      </c>
      <c r="M1538" s="65" t="e">
        <f>VLOOKUP(E1538,'Supply Log'!$E$6:$T$277,8,FALSE)</f>
        <v>#N/A</v>
      </c>
      <c r="N1538" s="65" t="e">
        <f>VLOOKUP(E1538,'Supply Log'!$E$6:$T$277,9,FALSE)</f>
        <v>#N/A</v>
      </c>
      <c r="O1538" s="65" t="e">
        <f>VLOOKUP(E1538,'Supply Log'!$E$6:$T$277,10,FALSE)</f>
        <v>#N/A</v>
      </c>
      <c r="P1538" s="29" t="e">
        <f t="shared" si="196"/>
        <v>#N/A</v>
      </c>
      <c r="Q1538" s="65" t="e">
        <f>VLOOKUP(E1538,'Supply Log'!$E$6:$T$277,12,FALSE)</f>
        <v>#N/A</v>
      </c>
      <c r="R1538" s="78" t="e">
        <f t="shared" si="197"/>
        <v>#N/A</v>
      </c>
      <c r="S1538" s="65"/>
      <c r="T1538" s="79" t="e">
        <f t="shared" si="198"/>
        <v>#N/A</v>
      </c>
      <c r="U1538" s="80" t="e">
        <f t="shared" si="199"/>
        <v>#N/A</v>
      </c>
      <c r="V1538" s="81" t="str">
        <f t="shared" si="200"/>
        <v/>
      </c>
      <c r="W1538" s="69" t="e">
        <f>VLOOKUP(F1538,'Input Log'!$E$6:$V$50000,18,FALSE)</f>
        <v>#N/A</v>
      </c>
      <c r="X1538" s="64" t="e">
        <f>VLOOKUP(E1538,'Supply Log'!$Z$6:$AB$699,2,FALSE)</f>
        <v>#N/A</v>
      </c>
      <c r="Y1538" s="64" t="e">
        <f>VLOOKUP(E1538,'Supply Log'!$E$6:$X$618,20,FALSE)</f>
        <v>#N/A</v>
      </c>
      <c r="Z1538" s="64"/>
      <c r="AA1538" s="64"/>
    </row>
    <row r="1539" spans="1:27" ht="15.75" customHeight="1">
      <c r="A1539" s="67" t="str">
        <f t="shared" si="193"/>
        <v/>
      </c>
      <c r="B1539" s="65">
        <f t="shared" si="195"/>
        <v>1451</v>
      </c>
      <c r="C1539" s="68" t="str">
        <f t="shared" si="194"/>
        <v/>
      </c>
      <c r="D1539" s="69"/>
      <c r="E1539" s="66"/>
      <c r="F1539" s="66"/>
      <c r="G1539" s="65" t="e">
        <f>VLOOKUP(E1539,'Supply Log'!$E$6:$T$999,2,FALSE)</f>
        <v>#N/A</v>
      </c>
      <c r="H1539" s="65" t="e">
        <f>VLOOKUP(E1539,'Supply Log'!$E$6:$T$999,3,FALSE)</f>
        <v>#N/A</v>
      </c>
      <c r="I1539" s="77"/>
      <c r="J1539" s="65" t="e">
        <f>VLOOKUP(E1539,'Supply Log'!$E$6:$T$277,5,FALSE)</f>
        <v>#N/A</v>
      </c>
      <c r="K1539" s="65" t="e">
        <f>VLOOKUP(E1539,'Supply Log'!$E$6:$T$277,6,FALSE)</f>
        <v>#N/A</v>
      </c>
      <c r="L1539" s="65" t="e">
        <f>VLOOKUP(E1539,'Supply Log'!$E$6:$T$277,7,FALSE)</f>
        <v>#N/A</v>
      </c>
      <c r="M1539" s="65" t="e">
        <f>VLOOKUP(E1539,'Supply Log'!$E$6:$T$277,8,FALSE)</f>
        <v>#N/A</v>
      </c>
      <c r="N1539" s="65" t="e">
        <f>VLOOKUP(E1539,'Supply Log'!$E$6:$T$277,9,FALSE)</f>
        <v>#N/A</v>
      </c>
      <c r="O1539" s="65" t="e">
        <f>VLOOKUP(E1539,'Supply Log'!$E$6:$T$277,10,FALSE)</f>
        <v>#N/A</v>
      </c>
      <c r="P1539" s="29" t="e">
        <f t="shared" si="196"/>
        <v>#N/A</v>
      </c>
      <c r="Q1539" s="65" t="e">
        <f>VLOOKUP(E1539,'Supply Log'!$E$6:$T$277,12,FALSE)</f>
        <v>#N/A</v>
      </c>
      <c r="R1539" s="78" t="e">
        <f t="shared" si="197"/>
        <v>#N/A</v>
      </c>
      <c r="S1539" s="65"/>
      <c r="T1539" s="79" t="e">
        <f t="shared" si="198"/>
        <v>#N/A</v>
      </c>
      <c r="U1539" s="80" t="e">
        <f t="shared" si="199"/>
        <v>#N/A</v>
      </c>
      <c r="V1539" s="81" t="str">
        <f t="shared" si="200"/>
        <v/>
      </c>
      <c r="W1539" s="69" t="e">
        <f>VLOOKUP(F1539,'Input Log'!$E$6:$V$50000,18,FALSE)</f>
        <v>#N/A</v>
      </c>
      <c r="X1539" s="64" t="e">
        <f>VLOOKUP(E1539,'Supply Log'!$Z$6:$AB$699,2,FALSE)</f>
        <v>#N/A</v>
      </c>
      <c r="Y1539" s="64" t="e">
        <f>VLOOKUP(E1539,'Supply Log'!$E$6:$X$618,20,FALSE)</f>
        <v>#N/A</v>
      </c>
      <c r="Z1539" s="64"/>
      <c r="AA1539" s="64"/>
    </row>
    <row r="1540" spans="1:27" ht="15.75" customHeight="1">
      <c r="A1540" s="67" t="str">
        <f t="shared" si="193"/>
        <v/>
      </c>
      <c r="B1540" s="65">
        <f t="shared" si="195"/>
        <v>1452</v>
      </c>
      <c r="C1540" s="68" t="str">
        <f t="shared" si="194"/>
        <v/>
      </c>
      <c r="D1540" s="69"/>
      <c r="E1540" s="66"/>
      <c r="F1540" s="66"/>
      <c r="G1540" s="65" t="e">
        <f>VLOOKUP(E1540,'Supply Log'!$E$6:$T$999,2,FALSE)</f>
        <v>#N/A</v>
      </c>
      <c r="H1540" s="65" t="e">
        <f>VLOOKUP(E1540,'Supply Log'!$E$6:$T$999,3,FALSE)</f>
        <v>#N/A</v>
      </c>
      <c r="I1540" s="77"/>
      <c r="J1540" s="65" t="e">
        <f>VLOOKUP(E1540,'Supply Log'!$E$6:$T$277,5,FALSE)</f>
        <v>#N/A</v>
      </c>
      <c r="K1540" s="65" t="e">
        <f>VLOOKUP(E1540,'Supply Log'!$E$6:$T$277,6,FALSE)</f>
        <v>#N/A</v>
      </c>
      <c r="L1540" s="65" t="e">
        <f>VLOOKUP(E1540,'Supply Log'!$E$6:$T$277,7,FALSE)</f>
        <v>#N/A</v>
      </c>
      <c r="M1540" s="65" t="e">
        <f>VLOOKUP(E1540,'Supply Log'!$E$6:$T$277,8,FALSE)</f>
        <v>#N/A</v>
      </c>
      <c r="N1540" s="65" t="e">
        <f>VLOOKUP(E1540,'Supply Log'!$E$6:$T$277,9,FALSE)</f>
        <v>#N/A</v>
      </c>
      <c r="O1540" s="65" t="e">
        <f>VLOOKUP(E1540,'Supply Log'!$E$6:$T$277,10,FALSE)</f>
        <v>#N/A</v>
      </c>
      <c r="P1540" s="29" t="e">
        <f t="shared" si="196"/>
        <v>#N/A</v>
      </c>
      <c r="Q1540" s="65" t="e">
        <f>VLOOKUP(E1540,'Supply Log'!$E$6:$T$277,12,FALSE)</f>
        <v>#N/A</v>
      </c>
      <c r="R1540" s="78" t="e">
        <f t="shared" si="197"/>
        <v>#N/A</v>
      </c>
      <c r="S1540" s="65"/>
      <c r="T1540" s="79" t="e">
        <f t="shared" si="198"/>
        <v>#N/A</v>
      </c>
      <c r="U1540" s="80" t="e">
        <f t="shared" si="199"/>
        <v>#N/A</v>
      </c>
      <c r="V1540" s="81" t="str">
        <f t="shared" si="200"/>
        <v/>
      </c>
      <c r="W1540" s="69" t="e">
        <f>VLOOKUP(F1540,'Input Log'!$E$6:$V$50000,18,FALSE)</f>
        <v>#N/A</v>
      </c>
      <c r="X1540" s="64" t="e">
        <f>VLOOKUP(E1540,'Supply Log'!$Z$6:$AB$699,2,FALSE)</f>
        <v>#N/A</v>
      </c>
      <c r="Y1540" s="64" t="e">
        <f>VLOOKUP(E1540,'Supply Log'!$E$6:$X$618,20,FALSE)</f>
        <v>#N/A</v>
      </c>
      <c r="Z1540" s="64"/>
      <c r="AA1540" s="64"/>
    </row>
    <row r="1541" spans="1:27" ht="15.75" customHeight="1">
      <c r="A1541" s="67" t="str">
        <f t="shared" ref="A1541:A1604" si="201">IF(COUNTIF($F$5:$F$45650,F1541)&gt;1,"DOUBLE","")</f>
        <v/>
      </c>
      <c r="B1541" s="65">
        <f t="shared" si="195"/>
        <v>1453</v>
      </c>
      <c r="C1541" s="68" t="str">
        <f t="shared" ref="C1541:C1604" si="202">IF(D1541="","",(IF(D1542=D1541,"",1)))</f>
        <v/>
      </c>
      <c r="D1541" s="69"/>
      <c r="E1541" s="66"/>
      <c r="F1541" s="66"/>
      <c r="G1541" s="65" t="e">
        <f>VLOOKUP(E1541,'Supply Log'!$E$6:$T$999,2,FALSE)</f>
        <v>#N/A</v>
      </c>
      <c r="H1541" s="65" t="e">
        <f>VLOOKUP(E1541,'Supply Log'!$E$6:$T$999,3,FALSE)</f>
        <v>#N/A</v>
      </c>
      <c r="I1541" s="77"/>
      <c r="J1541" s="65" t="e">
        <f>VLOOKUP(E1541,'Supply Log'!$E$6:$T$277,5,FALSE)</f>
        <v>#N/A</v>
      </c>
      <c r="K1541" s="65" t="e">
        <f>VLOOKUP(E1541,'Supply Log'!$E$6:$T$277,6,FALSE)</f>
        <v>#N/A</v>
      </c>
      <c r="L1541" s="65" t="e">
        <f>VLOOKUP(E1541,'Supply Log'!$E$6:$T$277,7,FALSE)</f>
        <v>#N/A</v>
      </c>
      <c r="M1541" s="65" t="e">
        <f>VLOOKUP(E1541,'Supply Log'!$E$6:$T$277,8,FALSE)</f>
        <v>#N/A</v>
      </c>
      <c r="N1541" s="65" t="e">
        <f>VLOOKUP(E1541,'Supply Log'!$E$6:$T$277,9,FALSE)</f>
        <v>#N/A</v>
      </c>
      <c r="O1541" s="65" t="e">
        <f>VLOOKUP(E1541,'Supply Log'!$E$6:$T$277,10,FALSE)</f>
        <v>#N/A</v>
      </c>
      <c r="P1541" s="29" t="e">
        <f t="shared" si="196"/>
        <v>#N/A</v>
      </c>
      <c r="Q1541" s="65" t="e">
        <f>VLOOKUP(E1541,'Supply Log'!$E$6:$T$277,12,FALSE)</f>
        <v>#N/A</v>
      </c>
      <c r="R1541" s="78" t="e">
        <f t="shared" si="197"/>
        <v>#N/A</v>
      </c>
      <c r="S1541" s="65"/>
      <c r="T1541" s="79" t="e">
        <f t="shared" si="198"/>
        <v>#N/A</v>
      </c>
      <c r="U1541" s="80" t="e">
        <f t="shared" si="199"/>
        <v>#N/A</v>
      </c>
      <c r="V1541" s="81" t="str">
        <f t="shared" si="200"/>
        <v/>
      </c>
      <c r="W1541" s="69" t="e">
        <f>VLOOKUP(F1541,'Input Log'!$E$6:$V$50000,18,FALSE)</f>
        <v>#N/A</v>
      </c>
      <c r="X1541" s="64" t="e">
        <f>VLOOKUP(E1541,'Supply Log'!$Z$6:$AB$699,2,FALSE)</f>
        <v>#N/A</v>
      </c>
      <c r="Y1541" s="64" t="e">
        <f>VLOOKUP(E1541,'Supply Log'!$E$6:$X$618,20,FALSE)</f>
        <v>#N/A</v>
      </c>
      <c r="Z1541" s="64"/>
      <c r="AA1541" s="64"/>
    </row>
    <row r="1542" spans="1:27" ht="15.75" customHeight="1">
      <c r="A1542" s="67" t="str">
        <f t="shared" si="201"/>
        <v/>
      </c>
      <c r="B1542" s="65">
        <f t="shared" ref="B1542:B1605" si="203">+B1541+1</f>
        <v>1454</v>
      </c>
      <c r="C1542" s="68" t="str">
        <f t="shared" si="202"/>
        <v/>
      </c>
      <c r="D1542" s="69"/>
      <c r="E1542" s="66"/>
      <c r="F1542" s="66"/>
      <c r="G1542" s="65" t="e">
        <f>VLOOKUP(E1542,'Supply Log'!$E$6:$T$999,2,FALSE)</f>
        <v>#N/A</v>
      </c>
      <c r="H1542" s="65" t="e">
        <f>VLOOKUP(E1542,'Supply Log'!$E$6:$T$999,3,FALSE)</f>
        <v>#N/A</v>
      </c>
      <c r="I1542" s="77"/>
      <c r="J1542" s="65" t="e">
        <f>VLOOKUP(E1542,'Supply Log'!$E$6:$T$277,5,FALSE)</f>
        <v>#N/A</v>
      </c>
      <c r="K1542" s="65" t="e">
        <f>VLOOKUP(E1542,'Supply Log'!$E$6:$T$277,6,FALSE)</f>
        <v>#N/A</v>
      </c>
      <c r="L1542" s="65" t="e">
        <f>VLOOKUP(E1542,'Supply Log'!$E$6:$T$277,7,FALSE)</f>
        <v>#N/A</v>
      </c>
      <c r="M1542" s="65" t="e">
        <f>VLOOKUP(E1542,'Supply Log'!$E$6:$T$277,8,FALSE)</f>
        <v>#N/A</v>
      </c>
      <c r="N1542" s="65" t="e">
        <f>VLOOKUP(E1542,'Supply Log'!$E$6:$T$277,9,FALSE)</f>
        <v>#N/A</v>
      </c>
      <c r="O1542" s="65" t="e">
        <f>VLOOKUP(E1542,'Supply Log'!$E$6:$T$277,10,FALSE)</f>
        <v>#N/A</v>
      </c>
      <c r="P1542" s="29" t="e">
        <f t="shared" ref="P1542:P1605" si="204">+ROUND((O1542*O1542*I1542*0.7854)/10000,2)</f>
        <v>#N/A</v>
      </c>
      <c r="Q1542" s="65" t="e">
        <f>VLOOKUP(E1542,'Supply Log'!$E$6:$T$277,12,FALSE)</f>
        <v>#N/A</v>
      </c>
      <c r="R1542" s="78" t="e">
        <f t="shared" ref="R1542:R1605" si="205">ROUND(((Q1542*Q1542*(I1542-S1542)*0.7854)/10000),2)</f>
        <v>#N/A</v>
      </c>
      <c r="S1542" s="65"/>
      <c r="T1542" s="79" t="e">
        <f t="shared" ref="T1542:T1605" si="206">+ROUND((O1542*O1542*S1542*0.7854)/10000,2)</f>
        <v>#N/A</v>
      </c>
      <c r="U1542" s="80" t="e">
        <f t="shared" ref="U1542:U1605" si="207">+P1542-R1542-T1542</f>
        <v>#N/A</v>
      </c>
      <c r="V1542" s="81" t="str">
        <f t="shared" ref="V1542:V1605" si="208">IF(C1542="","",(SUMIF($D$2:$D$23587,D1542,$P$2:$P$23587)))</f>
        <v/>
      </c>
      <c r="W1542" s="69" t="e">
        <f>VLOOKUP(F1542,'Input Log'!$E$6:$V$50000,18,FALSE)</f>
        <v>#N/A</v>
      </c>
      <c r="X1542" s="64" t="e">
        <f>VLOOKUP(E1542,'Supply Log'!$Z$6:$AB$699,2,FALSE)</f>
        <v>#N/A</v>
      </c>
      <c r="Y1542" s="64" t="e">
        <f>VLOOKUP(E1542,'Supply Log'!$E$6:$X$618,20,FALSE)</f>
        <v>#N/A</v>
      </c>
      <c r="Z1542" s="64"/>
      <c r="AA1542" s="64"/>
    </row>
    <row r="1543" spans="1:27" ht="15.75" customHeight="1">
      <c r="A1543" s="67" t="str">
        <f t="shared" si="201"/>
        <v/>
      </c>
      <c r="B1543" s="65">
        <f t="shared" si="203"/>
        <v>1455</v>
      </c>
      <c r="C1543" s="68" t="str">
        <f t="shared" si="202"/>
        <v/>
      </c>
      <c r="D1543" s="69"/>
      <c r="E1543" s="66"/>
      <c r="F1543" s="66"/>
      <c r="G1543" s="65" t="e">
        <f>VLOOKUP(E1543,'Supply Log'!$E$6:$T$999,2,FALSE)</f>
        <v>#N/A</v>
      </c>
      <c r="H1543" s="65" t="e">
        <f>VLOOKUP(E1543,'Supply Log'!$E$6:$T$999,3,FALSE)</f>
        <v>#N/A</v>
      </c>
      <c r="I1543" s="77"/>
      <c r="J1543" s="65" t="e">
        <f>VLOOKUP(E1543,'Supply Log'!$E$6:$T$277,5,FALSE)</f>
        <v>#N/A</v>
      </c>
      <c r="K1543" s="65" t="e">
        <f>VLOOKUP(E1543,'Supply Log'!$E$6:$T$277,6,FALSE)</f>
        <v>#N/A</v>
      </c>
      <c r="L1543" s="65" t="e">
        <f>VLOOKUP(E1543,'Supply Log'!$E$6:$T$277,7,FALSE)</f>
        <v>#N/A</v>
      </c>
      <c r="M1543" s="65" t="e">
        <f>VLOOKUP(E1543,'Supply Log'!$E$6:$T$277,8,FALSE)</f>
        <v>#N/A</v>
      </c>
      <c r="N1543" s="65" t="e">
        <f>VLOOKUP(E1543,'Supply Log'!$E$6:$T$277,9,FALSE)</f>
        <v>#N/A</v>
      </c>
      <c r="O1543" s="65" t="e">
        <f>VLOOKUP(E1543,'Supply Log'!$E$6:$T$277,10,FALSE)</f>
        <v>#N/A</v>
      </c>
      <c r="P1543" s="29" t="e">
        <f t="shared" si="204"/>
        <v>#N/A</v>
      </c>
      <c r="Q1543" s="65" t="e">
        <f>VLOOKUP(E1543,'Supply Log'!$E$6:$T$277,12,FALSE)</f>
        <v>#N/A</v>
      </c>
      <c r="R1543" s="78" t="e">
        <f t="shared" si="205"/>
        <v>#N/A</v>
      </c>
      <c r="S1543" s="65"/>
      <c r="T1543" s="79" t="e">
        <f t="shared" si="206"/>
        <v>#N/A</v>
      </c>
      <c r="U1543" s="80" t="e">
        <f t="shared" si="207"/>
        <v>#N/A</v>
      </c>
      <c r="V1543" s="81" t="str">
        <f t="shared" si="208"/>
        <v/>
      </c>
      <c r="W1543" s="69" t="e">
        <f>VLOOKUP(F1543,'Input Log'!$E$6:$V$50000,18,FALSE)</f>
        <v>#N/A</v>
      </c>
      <c r="X1543" s="64" t="e">
        <f>VLOOKUP(E1543,'Supply Log'!$Z$6:$AB$699,2,FALSE)</f>
        <v>#N/A</v>
      </c>
      <c r="Y1543" s="64" t="e">
        <f>VLOOKUP(E1543,'Supply Log'!$E$6:$X$618,20,FALSE)</f>
        <v>#N/A</v>
      </c>
      <c r="Z1543" s="64"/>
      <c r="AA1543" s="64"/>
    </row>
    <row r="1544" spans="1:27" ht="15.75" customHeight="1">
      <c r="A1544" s="67" t="str">
        <f t="shared" si="201"/>
        <v/>
      </c>
      <c r="B1544" s="65">
        <f t="shared" si="203"/>
        <v>1456</v>
      </c>
      <c r="C1544" s="68" t="str">
        <f t="shared" si="202"/>
        <v/>
      </c>
      <c r="D1544" s="69"/>
      <c r="E1544" s="66"/>
      <c r="F1544" s="66"/>
      <c r="G1544" s="65" t="e">
        <f>VLOOKUP(E1544,'Supply Log'!$E$6:$T$999,2,FALSE)</f>
        <v>#N/A</v>
      </c>
      <c r="H1544" s="65" t="e">
        <f>VLOOKUP(E1544,'Supply Log'!$E$6:$T$999,3,FALSE)</f>
        <v>#N/A</v>
      </c>
      <c r="I1544" s="77"/>
      <c r="J1544" s="65" t="e">
        <f>VLOOKUP(E1544,'Supply Log'!$E$6:$T$277,5,FALSE)</f>
        <v>#N/A</v>
      </c>
      <c r="K1544" s="65" t="e">
        <f>VLOOKUP(E1544,'Supply Log'!$E$6:$T$277,6,FALSE)</f>
        <v>#N/A</v>
      </c>
      <c r="L1544" s="65" t="e">
        <f>VLOOKUP(E1544,'Supply Log'!$E$6:$T$277,7,FALSE)</f>
        <v>#N/A</v>
      </c>
      <c r="M1544" s="65" t="e">
        <f>VLOOKUP(E1544,'Supply Log'!$E$6:$T$277,8,FALSE)</f>
        <v>#N/A</v>
      </c>
      <c r="N1544" s="65" t="e">
        <f>VLOOKUP(E1544,'Supply Log'!$E$6:$T$277,9,FALSE)</f>
        <v>#N/A</v>
      </c>
      <c r="O1544" s="65" t="e">
        <f>VLOOKUP(E1544,'Supply Log'!$E$6:$T$277,10,FALSE)</f>
        <v>#N/A</v>
      </c>
      <c r="P1544" s="29" t="e">
        <f t="shared" si="204"/>
        <v>#N/A</v>
      </c>
      <c r="Q1544" s="65" t="e">
        <f>VLOOKUP(E1544,'Supply Log'!$E$6:$T$277,12,FALSE)</f>
        <v>#N/A</v>
      </c>
      <c r="R1544" s="78" t="e">
        <f t="shared" si="205"/>
        <v>#N/A</v>
      </c>
      <c r="S1544" s="65"/>
      <c r="T1544" s="79" t="e">
        <f t="shared" si="206"/>
        <v>#N/A</v>
      </c>
      <c r="U1544" s="80" t="e">
        <f t="shared" si="207"/>
        <v>#N/A</v>
      </c>
      <c r="V1544" s="81" t="str">
        <f t="shared" si="208"/>
        <v/>
      </c>
      <c r="W1544" s="69" t="e">
        <f>VLOOKUP(F1544,'Input Log'!$E$6:$V$50000,18,FALSE)</f>
        <v>#N/A</v>
      </c>
      <c r="X1544" s="64" t="e">
        <f>VLOOKUP(E1544,'Supply Log'!$Z$6:$AB$699,2,FALSE)</f>
        <v>#N/A</v>
      </c>
      <c r="Y1544" s="64" t="e">
        <f>VLOOKUP(E1544,'Supply Log'!$E$6:$X$618,20,FALSE)</f>
        <v>#N/A</v>
      </c>
      <c r="Z1544" s="64"/>
      <c r="AA1544" s="64"/>
    </row>
    <row r="1545" spans="1:27" ht="15.75" customHeight="1">
      <c r="A1545" s="67" t="str">
        <f t="shared" si="201"/>
        <v/>
      </c>
      <c r="B1545" s="65">
        <f t="shared" si="203"/>
        <v>1457</v>
      </c>
      <c r="C1545" s="68" t="str">
        <f t="shared" si="202"/>
        <v/>
      </c>
      <c r="D1545" s="69"/>
      <c r="E1545" s="66"/>
      <c r="F1545" s="66"/>
      <c r="G1545" s="65" t="e">
        <f>VLOOKUP(E1545,'Supply Log'!$E$6:$T$999,2,FALSE)</f>
        <v>#N/A</v>
      </c>
      <c r="H1545" s="65" t="e">
        <f>VLOOKUP(E1545,'Supply Log'!$E$6:$T$999,3,FALSE)</f>
        <v>#N/A</v>
      </c>
      <c r="I1545" s="77"/>
      <c r="J1545" s="65" t="e">
        <f>VLOOKUP(E1545,'Supply Log'!$E$6:$T$277,5,FALSE)</f>
        <v>#N/A</v>
      </c>
      <c r="K1545" s="65" t="e">
        <f>VLOOKUP(E1545,'Supply Log'!$E$6:$T$277,6,FALSE)</f>
        <v>#N/A</v>
      </c>
      <c r="L1545" s="65" t="e">
        <f>VLOOKUP(E1545,'Supply Log'!$E$6:$T$277,7,FALSE)</f>
        <v>#N/A</v>
      </c>
      <c r="M1545" s="65" t="e">
        <f>VLOOKUP(E1545,'Supply Log'!$E$6:$T$277,8,FALSE)</f>
        <v>#N/A</v>
      </c>
      <c r="N1545" s="65" t="e">
        <f>VLOOKUP(E1545,'Supply Log'!$E$6:$T$277,9,FALSE)</f>
        <v>#N/A</v>
      </c>
      <c r="O1545" s="65" t="e">
        <f>VLOOKUP(E1545,'Supply Log'!$E$6:$T$277,10,FALSE)</f>
        <v>#N/A</v>
      </c>
      <c r="P1545" s="29" t="e">
        <f t="shared" si="204"/>
        <v>#N/A</v>
      </c>
      <c r="Q1545" s="65" t="e">
        <f>VLOOKUP(E1545,'Supply Log'!$E$6:$T$277,12,FALSE)</f>
        <v>#N/A</v>
      </c>
      <c r="R1545" s="78" t="e">
        <f t="shared" si="205"/>
        <v>#N/A</v>
      </c>
      <c r="S1545" s="65"/>
      <c r="T1545" s="79" t="e">
        <f t="shared" si="206"/>
        <v>#N/A</v>
      </c>
      <c r="U1545" s="80" t="e">
        <f t="shared" si="207"/>
        <v>#N/A</v>
      </c>
      <c r="V1545" s="81" t="str">
        <f t="shared" si="208"/>
        <v/>
      </c>
      <c r="W1545" s="69" t="e">
        <f>VLOOKUP(F1545,'Input Log'!$E$6:$V$50000,18,FALSE)</f>
        <v>#N/A</v>
      </c>
      <c r="X1545" s="64" t="e">
        <f>VLOOKUP(E1545,'Supply Log'!$Z$6:$AB$699,2,FALSE)</f>
        <v>#N/A</v>
      </c>
      <c r="Y1545" s="64" t="e">
        <f>VLOOKUP(E1545,'Supply Log'!$E$6:$X$618,20,FALSE)</f>
        <v>#N/A</v>
      </c>
      <c r="Z1545" s="64"/>
      <c r="AA1545" s="64"/>
    </row>
    <row r="1546" spans="1:27" ht="15.75" customHeight="1">
      <c r="A1546" s="67" t="str">
        <f t="shared" si="201"/>
        <v/>
      </c>
      <c r="B1546" s="65">
        <f t="shared" si="203"/>
        <v>1458</v>
      </c>
      <c r="C1546" s="68" t="str">
        <f t="shared" si="202"/>
        <v/>
      </c>
      <c r="D1546" s="69"/>
      <c r="E1546" s="66"/>
      <c r="F1546" s="66"/>
      <c r="G1546" s="65" t="e">
        <f>VLOOKUP(E1546,'Supply Log'!$E$6:$T$999,2,FALSE)</f>
        <v>#N/A</v>
      </c>
      <c r="H1546" s="65" t="e">
        <f>VLOOKUP(E1546,'Supply Log'!$E$6:$T$999,3,FALSE)</f>
        <v>#N/A</v>
      </c>
      <c r="I1546" s="77"/>
      <c r="J1546" s="65" t="e">
        <f>VLOOKUP(E1546,'Supply Log'!$E$6:$T$277,5,FALSE)</f>
        <v>#N/A</v>
      </c>
      <c r="K1546" s="65" t="e">
        <f>VLOOKUP(E1546,'Supply Log'!$E$6:$T$277,6,FALSE)</f>
        <v>#N/A</v>
      </c>
      <c r="L1546" s="65" t="e">
        <f>VLOOKUP(E1546,'Supply Log'!$E$6:$T$277,7,FALSE)</f>
        <v>#N/A</v>
      </c>
      <c r="M1546" s="65" t="e">
        <f>VLOOKUP(E1546,'Supply Log'!$E$6:$T$277,8,FALSE)</f>
        <v>#N/A</v>
      </c>
      <c r="N1546" s="65" t="e">
        <f>VLOOKUP(E1546,'Supply Log'!$E$6:$T$277,9,FALSE)</f>
        <v>#N/A</v>
      </c>
      <c r="O1546" s="65" t="e">
        <f>VLOOKUP(E1546,'Supply Log'!$E$6:$T$277,10,FALSE)</f>
        <v>#N/A</v>
      </c>
      <c r="P1546" s="29" t="e">
        <f t="shared" si="204"/>
        <v>#N/A</v>
      </c>
      <c r="Q1546" s="65" t="e">
        <f>VLOOKUP(E1546,'Supply Log'!$E$6:$T$277,12,FALSE)</f>
        <v>#N/A</v>
      </c>
      <c r="R1546" s="78" t="e">
        <f t="shared" si="205"/>
        <v>#N/A</v>
      </c>
      <c r="S1546" s="65"/>
      <c r="T1546" s="79" t="e">
        <f t="shared" si="206"/>
        <v>#N/A</v>
      </c>
      <c r="U1546" s="80" t="e">
        <f t="shared" si="207"/>
        <v>#N/A</v>
      </c>
      <c r="V1546" s="81" t="str">
        <f t="shared" si="208"/>
        <v/>
      </c>
      <c r="W1546" s="69" t="e">
        <f>VLOOKUP(F1546,'Input Log'!$E$6:$V$50000,18,FALSE)</f>
        <v>#N/A</v>
      </c>
      <c r="X1546" s="64" t="e">
        <f>VLOOKUP(E1546,'Supply Log'!$Z$6:$AB$699,2,FALSE)</f>
        <v>#N/A</v>
      </c>
      <c r="Y1546" s="64" t="e">
        <f>VLOOKUP(E1546,'Supply Log'!$E$6:$X$618,20,FALSE)</f>
        <v>#N/A</v>
      </c>
      <c r="Z1546" s="64"/>
      <c r="AA1546" s="64"/>
    </row>
    <row r="1547" spans="1:27" ht="15.75" customHeight="1">
      <c r="A1547" s="67" t="str">
        <f t="shared" si="201"/>
        <v/>
      </c>
      <c r="B1547" s="65">
        <f t="shared" si="203"/>
        <v>1459</v>
      </c>
      <c r="C1547" s="68" t="str">
        <f t="shared" si="202"/>
        <v/>
      </c>
      <c r="D1547" s="69"/>
      <c r="E1547" s="66"/>
      <c r="F1547" s="66"/>
      <c r="G1547" s="65" t="e">
        <f>VLOOKUP(E1547,'Supply Log'!$E$6:$T$999,2,FALSE)</f>
        <v>#N/A</v>
      </c>
      <c r="H1547" s="65" t="e">
        <f>VLOOKUP(E1547,'Supply Log'!$E$6:$T$999,3,FALSE)</f>
        <v>#N/A</v>
      </c>
      <c r="I1547" s="77"/>
      <c r="J1547" s="65" t="e">
        <f>VLOOKUP(E1547,'Supply Log'!$E$6:$T$277,5,FALSE)</f>
        <v>#N/A</v>
      </c>
      <c r="K1547" s="65" t="e">
        <f>VLOOKUP(E1547,'Supply Log'!$E$6:$T$277,6,FALSE)</f>
        <v>#N/A</v>
      </c>
      <c r="L1547" s="65" t="e">
        <f>VLOOKUP(E1547,'Supply Log'!$E$6:$T$277,7,FALSE)</f>
        <v>#N/A</v>
      </c>
      <c r="M1547" s="65" t="e">
        <f>VLOOKUP(E1547,'Supply Log'!$E$6:$T$277,8,FALSE)</f>
        <v>#N/A</v>
      </c>
      <c r="N1547" s="65" t="e">
        <f>VLOOKUP(E1547,'Supply Log'!$E$6:$T$277,9,FALSE)</f>
        <v>#N/A</v>
      </c>
      <c r="O1547" s="65" t="e">
        <f>VLOOKUP(E1547,'Supply Log'!$E$6:$T$277,10,FALSE)</f>
        <v>#N/A</v>
      </c>
      <c r="P1547" s="29" t="e">
        <f t="shared" si="204"/>
        <v>#N/A</v>
      </c>
      <c r="Q1547" s="65" t="e">
        <f>VLOOKUP(E1547,'Supply Log'!$E$6:$T$277,12,FALSE)</f>
        <v>#N/A</v>
      </c>
      <c r="R1547" s="78" t="e">
        <f t="shared" si="205"/>
        <v>#N/A</v>
      </c>
      <c r="S1547" s="65"/>
      <c r="T1547" s="79" t="e">
        <f t="shared" si="206"/>
        <v>#N/A</v>
      </c>
      <c r="U1547" s="80" t="e">
        <f t="shared" si="207"/>
        <v>#N/A</v>
      </c>
      <c r="V1547" s="81" t="str">
        <f t="shared" si="208"/>
        <v/>
      </c>
      <c r="W1547" s="69" t="e">
        <f>VLOOKUP(F1547,'Input Log'!$E$6:$V$50000,18,FALSE)</f>
        <v>#N/A</v>
      </c>
      <c r="X1547" s="64" t="e">
        <f>VLOOKUP(E1547,'Supply Log'!$Z$6:$AB$699,2,FALSE)</f>
        <v>#N/A</v>
      </c>
      <c r="Y1547" s="64" t="e">
        <f>VLOOKUP(E1547,'Supply Log'!$E$6:$X$618,20,FALSE)</f>
        <v>#N/A</v>
      </c>
      <c r="Z1547" s="64"/>
      <c r="AA1547" s="64"/>
    </row>
    <row r="1548" spans="1:27" ht="15.75" customHeight="1">
      <c r="A1548" s="67" t="str">
        <f t="shared" si="201"/>
        <v/>
      </c>
      <c r="B1548" s="65">
        <f t="shared" si="203"/>
        <v>1460</v>
      </c>
      <c r="C1548" s="68" t="str">
        <f t="shared" si="202"/>
        <v/>
      </c>
      <c r="D1548" s="69"/>
      <c r="E1548" s="66"/>
      <c r="F1548" s="66"/>
      <c r="G1548" s="65" t="e">
        <f>VLOOKUP(E1548,'Supply Log'!$E$6:$T$999,2,FALSE)</f>
        <v>#N/A</v>
      </c>
      <c r="H1548" s="65" t="e">
        <f>VLOOKUP(E1548,'Supply Log'!$E$6:$T$999,3,FALSE)</f>
        <v>#N/A</v>
      </c>
      <c r="I1548" s="77"/>
      <c r="J1548" s="65" t="e">
        <f>VLOOKUP(E1548,'Supply Log'!$E$6:$T$277,5,FALSE)</f>
        <v>#N/A</v>
      </c>
      <c r="K1548" s="65" t="e">
        <f>VLOOKUP(E1548,'Supply Log'!$E$6:$T$277,6,FALSE)</f>
        <v>#N/A</v>
      </c>
      <c r="L1548" s="65" t="e">
        <f>VLOOKUP(E1548,'Supply Log'!$E$6:$T$277,7,FALSE)</f>
        <v>#N/A</v>
      </c>
      <c r="M1548" s="65" t="e">
        <f>VLOOKUP(E1548,'Supply Log'!$E$6:$T$277,8,FALSE)</f>
        <v>#N/A</v>
      </c>
      <c r="N1548" s="65" t="e">
        <f>VLOOKUP(E1548,'Supply Log'!$E$6:$T$277,9,FALSE)</f>
        <v>#N/A</v>
      </c>
      <c r="O1548" s="65" t="e">
        <f>VLOOKUP(E1548,'Supply Log'!$E$6:$T$277,10,FALSE)</f>
        <v>#N/A</v>
      </c>
      <c r="P1548" s="29" t="e">
        <f t="shared" si="204"/>
        <v>#N/A</v>
      </c>
      <c r="Q1548" s="65" t="e">
        <f>VLOOKUP(E1548,'Supply Log'!$E$6:$T$277,12,FALSE)</f>
        <v>#N/A</v>
      </c>
      <c r="R1548" s="78" t="e">
        <f t="shared" si="205"/>
        <v>#N/A</v>
      </c>
      <c r="S1548" s="65"/>
      <c r="T1548" s="79" t="e">
        <f t="shared" si="206"/>
        <v>#N/A</v>
      </c>
      <c r="U1548" s="80" t="e">
        <f t="shared" si="207"/>
        <v>#N/A</v>
      </c>
      <c r="V1548" s="81" t="str">
        <f t="shared" si="208"/>
        <v/>
      </c>
      <c r="W1548" s="69" t="e">
        <f>VLOOKUP(F1548,'Input Log'!$E$6:$V$50000,18,FALSE)</f>
        <v>#N/A</v>
      </c>
      <c r="X1548" s="64" t="e">
        <f>VLOOKUP(E1548,'Supply Log'!$Z$6:$AB$699,2,FALSE)</f>
        <v>#N/A</v>
      </c>
      <c r="Y1548" s="64" t="e">
        <f>VLOOKUP(E1548,'Supply Log'!$E$6:$X$618,20,FALSE)</f>
        <v>#N/A</v>
      </c>
      <c r="Z1548" s="64"/>
      <c r="AA1548" s="64"/>
    </row>
    <row r="1549" spans="1:27" ht="15.75" customHeight="1">
      <c r="A1549" s="67" t="str">
        <f t="shared" si="201"/>
        <v/>
      </c>
      <c r="B1549" s="65">
        <f t="shared" si="203"/>
        <v>1461</v>
      </c>
      <c r="C1549" s="68" t="str">
        <f t="shared" si="202"/>
        <v/>
      </c>
      <c r="D1549" s="69"/>
      <c r="E1549" s="66"/>
      <c r="F1549" s="66"/>
      <c r="G1549" s="65" t="e">
        <f>VLOOKUP(E1549,'Supply Log'!$E$6:$T$999,2,FALSE)</f>
        <v>#N/A</v>
      </c>
      <c r="H1549" s="65" t="e">
        <f>VLOOKUP(E1549,'Supply Log'!$E$6:$T$999,3,FALSE)</f>
        <v>#N/A</v>
      </c>
      <c r="I1549" s="77"/>
      <c r="J1549" s="65" t="e">
        <f>VLOOKUP(E1549,'Supply Log'!$E$6:$T$277,5,FALSE)</f>
        <v>#N/A</v>
      </c>
      <c r="K1549" s="65" t="e">
        <f>VLOOKUP(E1549,'Supply Log'!$E$6:$T$277,6,FALSE)</f>
        <v>#N/A</v>
      </c>
      <c r="L1549" s="65" t="e">
        <f>VLOOKUP(E1549,'Supply Log'!$E$6:$T$277,7,FALSE)</f>
        <v>#N/A</v>
      </c>
      <c r="M1549" s="65" t="e">
        <f>VLOOKUP(E1549,'Supply Log'!$E$6:$T$277,8,FALSE)</f>
        <v>#N/A</v>
      </c>
      <c r="N1549" s="65" t="e">
        <f>VLOOKUP(E1549,'Supply Log'!$E$6:$T$277,9,FALSE)</f>
        <v>#N/A</v>
      </c>
      <c r="O1549" s="65" t="e">
        <f>VLOOKUP(E1549,'Supply Log'!$E$6:$T$277,10,FALSE)</f>
        <v>#N/A</v>
      </c>
      <c r="P1549" s="29" t="e">
        <f t="shared" si="204"/>
        <v>#N/A</v>
      </c>
      <c r="Q1549" s="65" t="e">
        <f>VLOOKUP(E1549,'Supply Log'!$E$6:$T$277,12,FALSE)</f>
        <v>#N/A</v>
      </c>
      <c r="R1549" s="78" t="e">
        <f t="shared" si="205"/>
        <v>#N/A</v>
      </c>
      <c r="S1549" s="65"/>
      <c r="T1549" s="79" t="e">
        <f t="shared" si="206"/>
        <v>#N/A</v>
      </c>
      <c r="U1549" s="80" t="e">
        <f t="shared" si="207"/>
        <v>#N/A</v>
      </c>
      <c r="V1549" s="81" t="str">
        <f t="shared" si="208"/>
        <v/>
      </c>
      <c r="W1549" s="69" t="e">
        <f>VLOOKUP(F1549,'Input Log'!$E$6:$V$50000,18,FALSE)</f>
        <v>#N/A</v>
      </c>
      <c r="X1549" s="64" t="e">
        <f>VLOOKUP(E1549,'Supply Log'!$Z$6:$AB$699,2,FALSE)</f>
        <v>#N/A</v>
      </c>
      <c r="Y1549" s="64" t="e">
        <f>VLOOKUP(E1549,'Supply Log'!$E$6:$X$618,20,FALSE)</f>
        <v>#N/A</v>
      </c>
      <c r="Z1549" s="64"/>
      <c r="AA1549" s="64"/>
    </row>
    <row r="1550" spans="1:27" ht="15.75" customHeight="1">
      <c r="A1550" s="67" t="str">
        <f t="shared" si="201"/>
        <v/>
      </c>
      <c r="B1550" s="65">
        <f t="shared" si="203"/>
        <v>1462</v>
      </c>
      <c r="C1550" s="68" t="str">
        <f t="shared" si="202"/>
        <v/>
      </c>
      <c r="D1550" s="69"/>
      <c r="E1550" s="66"/>
      <c r="F1550" s="66"/>
      <c r="G1550" s="65" t="e">
        <f>VLOOKUP(E1550,'Supply Log'!$E$6:$T$999,2,FALSE)</f>
        <v>#N/A</v>
      </c>
      <c r="H1550" s="65" t="e">
        <f>VLOOKUP(E1550,'Supply Log'!$E$6:$T$999,3,FALSE)</f>
        <v>#N/A</v>
      </c>
      <c r="I1550" s="77"/>
      <c r="J1550" s="65" t="e">
        <f>VLOOKUP(E1550,'Supply Log'!$E$6:$T$277,5,FALSE)</f>
        <v>#N/A</v>
      </c>
      <c r="K1550" s="65" t="e">
        <f>VLOOKUP(E1550,'Supply Log'!$E$6:$T$277,6,FALSE)</f>
        <v>#N/A</v>
      </c>
      <c r="L1550" s="65" t="e">
        <f>VLOOKUP(E1550,'Supply Log'!$E$6:$T$277,7,FALSE)</f>
        <v>#N/A</v>
      </c>
      <c r="M1550" s="65" t="e">
        <f>VLOOKUP(E1550,'Supply Log'!$E$6:$T$277,8,FALSE)</f>
        <v>#N/A</v>
      </c>
      <c r="N1550" s="65" t="e">
        <f>VLOOKUP(E1550,'Supply Log'!$E$6:$T$277,9,FALSE)</f>
        <v>#N/A</v>
      </c>
      <c r="O1550" s="65" t="e">
        <f>VLOOKUP(E1550,'Supply Log'!$E$6:$T$277,10,FALSE)</f>
        <v>#N/A</v>
      </c>
      <c r="P1550" s="29" t="e">
        <f t="shared" si="204"/>
        <v>#N/A</v>
      </c>
      <c r="Q1550" s="65" t="e">
        <f>VLOOKUP(E1550,'Supply Log'!$E$6:$T$277,12,FALSE)</f>
        <v>#N/A</v>
      </c>
      <c r="R1550" s="78" t="e">
        <f t="shared" si="205"/>
        <v>#N/A</v>
      </c>
      <c r="S1550" s="65"/>
      <c r="T1550" s="79" t="e">
        <f t="shared" si="206"/>
        <v>#N/A</v>
      </c>
      <c r="U1550" s="80" t="e">
        <f t="shared" si="207"/>
        <v>#N/A</v>
      </c>
      <c r="V1550" s="81" t="str">
        <f t="shared" si="208"/>
        <v/>
      </c>
      <c r="W1550" s="69" t="e">
        <f>VLOOKUP(F1550,'Input Log'!$E$6:$V$50000,18,FALSE)</f>
        <v>#N/A</v>
      </c>
      <c r="X1550" s="64" t="e">
        <f>VLOOKUP(E1550,'Supply Log'!$Z$6:$AB$699,2,FALSE)</f>
        <v>#N/A</v>
      </c>
      <c r="Y1550" s="64" t="e">
        <f>VLOOKUP(E1550,'Supply Log'!$E$6:$X$618,20,FALSE)</f>
        <v>#N/A</v>
      </c>
      <c r="Z1550" s="64"/>
      <c r="AA1550" s="64"/>
    </row>
    <row r="1551" spans="1:27" ht="15.75" customHeight="1">
      <c r="A1551" s="67" t="str">
        <f t="shared" si="201"/>
        <v/>
      </c>
      <c r="B1551" s="65">
        <f t="shared" si="203"/>
        <v>1463</v>
      </c>
      <c r="C1551" s="68" t="str">
        <f t="shared" si="202"/>
        <v/>
      </c>
      <c r="D1551" s="69"/>
      <c r="E1551" s="66"/>
      <c r="F1551" s="66"/>
      <c r="G1551" s="65" t="e">
        <f>VLOOKUP(E1551,'Supply Log'!$E$6:$T$999,2,FALSE)</f>
        <v>#N/A</v>
      </c>
      <c r="H1551" s="65" t="e">
        <f>VLOOKUP(E1551,'Supply Log'!$E$6:$T$999,3,FALSE)</f>
        <v>#N/A</v>
      </c>
      <c r="I1551" s="77"/>
      <c r="J1551" s="65" t="e">
        <f>VLOOKUP(E1551,'Supply Log'!$E$6:$T$277,5,FALSE)</f>
        <v>#N/A</v>
      </c>
      <c r="K1551" s="65" t="e">
        <f>VLOOKUP(E1551,'Supply Log'!$E$6:$T$277,6,FALSE)</f>
        <v>#N/A</v>
      </c>
      <c r="L1551" s="65" t="e">
        <f>VLOOKUP(E1551,'Supply Log'!$E$6:$T$277,7,FALSE)</f>
        <v>#N/A</v>
      </c>
      <c r="M1551" s="65" t="e">
        <f>VLOOKUP(E1551,'Supply Log'!$E$6:$T$277,8,FALSE)</f>
        <v>#N/A</v>
      </c>
      <c r="N1551" s="65" t="e">
        <f>VLOOKUP(E1551,'Supply Log'!$E$6:$T$277,9,FALSE)</f>
        <v>#N/A</v>
      </c>
      <c r="O1551" s="65" t="e">
        <f>VLOOKUP(E1551,'Supply Log'!$E$6:$T$277,10,FALSE)</f>
        <v>#N/A</v>
      </c>
      <c r="P1551" s="29" t="e">
        <f t="shared" si="204"/>
        <v>#N/A</v>
      </c>
      <c r="Q1551" s="65" t="e">
        <f>VLOOKUP(E1551,'Supply Log'!$E$6:$T$277,12,FALSE)</f>
        <v>#N/A</v>
      </c>
      <c r="R1551" s="78" t="e">
        <f t="shared" si="205"/>
        <v>#N/A</v>
      </c>
      <c r="S1551" s="65"/>
      <c r="T1551" s="79" t="e">
        <f t="shared" si="206"/>
        <v>#N/A</v>
      </c>
      <c r="U1551" s="80" t="e">
        <f t="shared" si="207"/>
        <v>#N/A</v>
      </c>
      <c r="V1551" s="81" t="str">
        <f t="shared" si="208"/>
        <v/>
      </c>
      <c r="W1551" s="69" t="e">
        <f>VLOOKUP(F1551,'Input Log'!$E$6:$V$50000,18,FALSE)</f>
        <v>#N/A</v>
      </c>
      <c r="X1551" s="64" t="e">
        <f>VLOOKUP(E1551,'Supply Log'!$Z$6:$AB$699,2,FALSE)</f>
        <v>#N/A</v>
      </c>
      <c r="Y1551" s="64" t="e">
        <f>VLOOKUP(E1551,'Supply Log'!$E$6:$X$618,20,FALSE)</f>
        <v>#N/A</v>
      </c>
      <c r="Z1551" s="64"/>
      <c r="AA1551" s="64"/>
    </row>
    <row r="1552" spans="1:27" ht="15.75" customHeight="1">
      <c r="A1552" s="67" t="str">
        <f t="shared" si="201"/>
        <v/>
      </c>
      <c r="B1552" s="65">
        <f t="shared" si="203"/>
        <v>1464</v>
      </c>
      <c r="C1552" s="68" t="str">
        <f t="shared" si="202"/>
        <v/>
      </c>
      <c r="D1552" s="69"/>
      <c r="E1552" s="66"/>
      <c r="F1552" s="66"/>
      <c r="G1552" s="65" t="e">
        <f>VLOOKUP(E1552,'Supply Log'!$E$6:$T$999,2,FALSE)</f>
        <v>#N/A</v>
      </c>
      <c r="H1552" s="65" t="e">
        <f>VLOOKUP(E1552,'Supply Log'!$E$6:$T$999,3,FALSE)</f>
        <v>#N/A</v>
      </c>
      <c r="I1552" s="77"/>
      <c r="J1552" s="65" t="e">
        <f>VLOOKUP(E1552,'Supply Log'!$E$6:$T$277,5,FALSE)</f>
        <v>#N/A</v>
      </c>
      <c r="K1552" s="65" t="e">
        <f>VLOOKUP(E1552,'Supply Log'!$E$6:$T$277,6,FALSE)</f>
        <v>#N/A</v>
      </c>
      <c r="L1552" s="65" t="e">
        <f>VLOOKUP(E1552,'Supply Log'!$E$6:$T$277,7,FALSE)</f>
        <v>#N/A</v>
      </c>
      <c r="M1552" s="65" t="e">
        <f>VLOOKUP(E1552,'Supply Log'!$E$6:$T$277,8,FALSE)</f>
        <v>#N/A</v>
      </c>
      <c r="N1552" s="65" t="e">
        <f>VLOOKUP(E1552,'Supply Log'!$E$6:$T$277,9,FALSE)</f>
        <v>#N/A</v>
      </c>
      <c r="O1552" s="65" t="e">
        <f>VLOOKUP(E1552,'Supply Log'!$E$6:$T$277,10,FALSE)</f>
        <v>#N/A</v>
      </c>
      <c r="P1552" s="29" t="e">
        <f t="shared" si="204"/>
        <v>#N/A</v>
      </c>
      <c r="Q1552" s="65" t="e">
        <f>VLOOKUP(E1552,'Supply Log'!$E$6:$T$277,12,FALSE)</f>
        <v>#N/A</v>
      </c>
      <c r="R1552" s="78" t="e">
        <f t="shared" si="205"/>
        <v>#N/A</v>
      </c>
      <c r="S1552" s="65"/>
      <c r="T1552" s="79" t="e">
        <f t="shared" si="206"/>
        <v>#N/A</v>
      </c>
      <c r="U1552" s="80" t="e">
        <f t="shared" si="207"/>
        <v>#N/A</v>
      </c>
      <c r="V1552" s="81" t="str">
        <f t="shared" si="208"/>
        <v/>
      </c>
      <c r="W1552" s="69" t="e">
        <f>VLOOKUP(F1552,'Input Log'!$E$6:$V$50000,18,FALSE)</f>
        <v>#N/A</v>
      </c>
      <c r="X1552" s="64" t="e">
        <f>VLOOKUP(E1552,'Supply Log'!$Z$6:$AB$699,2,FALSE)</f>
        <v>#N/A</v>
      </c>
      <c r="Y1552" s="64" t="e">
        <f>VLOOKUP(E1552,'Supply Log'!$E$6:$X$618,20,FALSE)</f>
        <v>#N/A</v>
      </c>
      <c r="Z1552" s="64"/>
      <c r="AA1552" s="64"/>
    </row>
    <row r="1553" spans="1:27" ht="15.75" customHeight="1">
      <c r="A1553" s="67" t="str">
        <f t="shared" si="201"/>
        <v/>
      </c>
      <c r="B1553" s="65">
        <f t="shared" si="203"/>
        <v>1465</v>
      </c>
      <c r="C1553" s="68" t="str">
        <f t="shared" si="202"/>
        <v/>
      </c>
      <c r="D1553" s="69"/>
      <c r="E1553" s="66"/>
      <c r="F1553" s="66"/>
      <c r="G1553" s="65" t="e">
        <f>VLOOKUP(E1553,'Supply Log'!$E$6:$T$999,2,FALSE)</f>
        <v>#N/A</v>
      </c>
      <c r="H1553" s="65" t="e">
        <f>VLOOKUP(E1553,'Supply Log'!$E$6:$T$999,3,FALSE)</f>
        <v>#N/A</v>
      </c>
      <c r="I1553" s="77"/>
      <c r="J1553" s="65" t="e">
        <f>VLOOKUP(E1553,'Supply Log'!$E$6:$T$277,5,FALSE)</f>
        <v>#N/A</v>
      </c>
      <c r="K1553" s="65" t="e">
        <f>VLOOKUP(E1553,'Supply Log'!$E$6:$T$277,6,FALSE)</f>
        <v>#N/A</v>
      </c>
      <c r="L1553" s="65" t="e">
        <f>VLOOKUP(E1553,'Supply Log'!$E$6:$T$277,7,FALSE)</f>
        <v>#N/A</v>
      </c>
      <c r="M1553" s="65" t="e">
        <f>VLOOKUP(E1553,'Supply Log'!$E$6:$T$277,8,FALSE)</f>
        <v>#N/A</v>
      </c>
      <c r="N1553" s="65" t="e">
        <f>VLOOKUP(E1553,'Supply Log'!$E$6:$T$277,9,FALSE)</f>
        <v>#N/A</v>
      </c>
      <c r="O1553" s="65" t="e">
        <f>VLOOKUP(E1553,'Supply Log'!$E$6:$T$277,10,FALSE)</f>
        <v>#N/A</v>
      </c>
      <c r="P1553" s="29" t="e">
        <f t="shared" si="204"/>
        <v>#N/A</v>
      </c>
      <c r="Q1553" s="65" t="e">
        <f>VLOOKUP(E1553,'Supply Log'!$E$6:$T$277,12,FALSE)</f>
        <v>#N/A</v>
      </c>
      <c r="R1553" s="78" t="e">
        <f t="shared" si="205"/>
        <v>#N/A</v>
      </c>
      <c r="S1553" s="65"/>
      <c r="T1553" s="79" t="e">
        <f t="shared" si="206"/>
        <v>#N/A</v>
      </c>
      <c r="U1553" s="80" t="e">
        <f t="shared" si="207"/>
        <v>#N/A</v>
      </c>
      <c r="V1553" s="81" t="str">
        <f t="shared" si="208"/>
        <v/>
      </c>
      <c r="W1553" s="69" t="e">
        <f>VLOOKUP(F1553,'Input Log'!$E$6:$V$50000,18,FALSE)</f>
        <v>#N/A</v>
      </c>
      <c r="X1553" s="64" t="e">
        <f>VLOOKUP(E1553,'Supply Log'!$Z$6:$AB$699,2,FALSE)</f>
        <v>#N/A</v>
      </c>
      <c r="Y1553" s="64" t="e">
        <f>VLOOKUP(E1553,'Supply Log'!$E$6:$X$618,20,FALSE)</f>
        <v>#N/A</v>
      </c>
      <c r="Z1553" s="64"/>
      <c r="AA1553" s="64"/>
    </row>
    <row r="1554" spans="1:27" ht="15.75" customHeight="1">
      <c r="A1554" s="67" t="str">
        <f t="shared" si="201"/>
        <v/>
      </c>
      <c r="B1554" s="65">
        <f t="shared" si="203"/>
        <v>1466</v>
      </c>
      <c r="C1554" s="68" t="str">
        <f t="shared" si="202"/>
        <v/>
      </c>
      <c r="D1554" s="69"/>
      <c r="E1554" s="66"/>
      <c r="F1554" s="66"/>
      <c r="G1554" s="65" t="e">
        <f>VLOOKUP(E1554,'Supply Log'!$E$6:$T$999,2,FALSE)</f>
        <v>#N/A</v>
      </c>
      <c r="H1554" s="65" t="e">
        <f>VLOOKUP(E1554,'Supply Log'!$E$6:$T$999,3,FALSE)</f>
        <v>#N/A</v>
      </c>
      <c r="I1554" s="77"/>
      <c r="J1554" s="65" t="e">
        <f>VLOOKUP(E1554,'Supply Log'!$E$6:$T$277,5,FALSE)</f>
        <v>#N/A</v>
      </c>
      <c r="K1554" s="65" t="e">
        <f>VLOOKUP(E1554,'Supply Log'!$E$6:$T$277,6,FALSE)</f>
        <v>#N/A</v>
      </c>
      <c r="L1554" s="65" t="e">
        <f>VLOOKUP(E1554,'Supply Log'!$E$6:$T$277,7,FALSE)</f>
        <v>#N/A</v>
      </c>
      <c r="M1554" s="65" t="e">
        <f>VLOOKUP(E1554,'Supply Log'!$E$6:$T$277,8,FALSE)</f>
        <v>#N/A</v>
      </c>
      <c r="N1554" s="65" t="e">
        <f>VLOOKUP(E1554,'Supply Log'!$E$6:$T$277,9,FALSE)</f>
        <v>#N/A</v>
      </c>
      <c r="O1554" s="65" t="e">
        <f>VLOOKUP(E1554,'Supply Log'!$E$6:$T$277,10,FALSE)</f>
        <v>#N/A</v>
      </c>
      <c r="P1554" s="29" t="e">
        <f t="shared" si="204"/>
        <v>#N/A</v>
      </c>
      <c r="Q1554" s="65" t="e">
        <f>VLOOKUP(E1554,'Supply Log'!$E$6:$T$277,12,FALSE)</f>
        <v>#N/A</v>
      </c>
      <c r="R1554" s="78" t="e">
        <f t="shared" si="205"/>
        <v>#N/A</v>
      </c>
      <c r="S1554" s="65"/>
      <c r="T1554" s="79" t="e">
        <f t="shared" si="206"/>
        <v>#N/A</v>
      </c>
      <c r="U1554" s="80" t="e">
        <f t="shared" si="207"/>
        <v>#N/A</v>
      </c>
      <c r="V1554" s="81" t="str">
        <f t="shared" si="208"/>
        <v/>
      </c>
      <c r="W1554" s="69" t="e">
        <f>VLOOKUP(F1554,'Input Log'!$E$6:$V$50000,18,FALSE)</f>
        <v>#N/A</v>
      </c>
      <c r="X1554" s="64" t="e">
        <f>VLOOKUP(E1554,'Supply Log'!$Z$6:$AB$699,2,FALSE)</f>
        <v>#N/A</v>
      </c>
      <c r="Y1554" s="64" t="e">
        <f>VLOOKUP(E1554,'Supply Log'!$E$6:$X$618,20,FALSE)</f>
        <v>#N/A</v>
      </c>
      <c r="Z1554" s="64"/>
      <c r="AA1554" s="64"/>
    </row>
    <row r="1555" spans="1:27" ht="15.75" customHeight="1">
      <c r="A1555" s="67" t="str">
        <f t="shared" si="201"/>
        <v/>
      </c>
      <c r="B1555" s="65">
        <f t="shared" si="203"/>
        <v>1467</v>
      </c>
      <c r="C1555" s="68" t="str">
        <f t="shared" si="202"/>
        <v/>
      </c>
      <c r="D1555" s="69"/>
      <c r="E1555" s="66"/>
      <c r="F1555" s="66"/>
      <c r="G1555" s="65" t="e">
        <f>VLOOKUP(E1555,'Supply Log'!$E$6:$T$999,2,FALSE)</f>
        <v>#N/A</v>
      </c>
      <c r="H1555" s="65" t="e">
        <f>VLOOKUP(E1555,'Supply Log'!$E$6:$T$999,3,FALSE)</f>
        <v>#N/A</v>
      </c>
      <c r="I1555" s="77"/>
      <c r="J1555" s="65" t="e">
        <f>VLOOKUP(E1555,'Supply Log'!$E$6:$T$277,5,FALSE)</f>
        <v>#N/A</v>
      </c>
      <c r="K1555" s="65" t="e">
        <f>VLOOKUP(E1555,'Supply Log'!$E$6:$T$277,6,FALSE)</f>
        <v>#N/A</v>
      </c>
      <c r="L1555" s="65" t="e">
        <f>VLOOKUP(E1555,'Supply Log'!$E$6:$T$277,7,FALSE)</f>
        <v>#N/A</v>
      </c>
      <c r="M1555" s="65" t="e">
        <f>VLOOKUP(E1555,'Supply Log'!$E$6:$T$277,8,FALSE)</f>
        <v>#N/A</v>
      </c>
      <c r="N1555" s="65" t="e">
        <f>VLOOKUP(E1555,'Supply Log'!$E$6:$T$277,9,FALSE)</f>
        <v>#N/A</v>
      </c>
      <c r="O1555" s="65" t="e">
        <f>VLOOKUP(E1555,'Supply Log'!$E$6:$T$277,10,FALSE)</f>
        <v>#N/A</v>
      </c>
      <c r="P1555" s="29" t="e">
        <f t="shared" si="204"/>
        <v>#N/A</v>
      </c>
      <c r="Q1555" s="65" t="e">
        <f>VLOOKUP(E1555,'Supply Log'!$E$6:$T$277,12,FALSE)</f>
        <v>#N/A</v>
      </c>
      <c r="R1555" s="78" t="e">
        <f t="shared" si="205"/>
        <v>#N/A</v>
      </c>
      <c r="S1555" s="65"/>
      <c r="T1555" s="79" t="e">
        <f t="shared" si="206"/>
        <v>#N/A</v>
      </c>
      <c r="U1555" s="80" t="e">
        <f t="shared" si="207"/>
        <v>#N/A</v>
      </c>
      <c r="V1555" s="81" t="str">
        <f t="shared" si="208"/>
        <v/>
      </c>
      <c r="W1555" s="69" t="e">
        <f>VLOOKUP(F1555,'Input Log'!$E$6:$V$50000,18,FALSE)</f>
        <v>#N/A</v>
      </c>
      <c r="X1555" s="64" t="e">
        <f>VLOOKUP(E1555,'Supply Log'!$Z$6:$AB$699,2,FALSE)</f>
        <v>#N/A</v>
      </c>
      <c r="Y1555" s="64" t="e">
        <f>VLOOKUP(E1555,'Supply Log'!$E$6:$X$618,20,FALSE)</f>
        <v>#N/A</v>
      </c>
      <c r="Z1555" s="64"/>
      <c r="AA1555" s="64"/>
    </row>
    <row r="1556" spans="1:27" ht="15.75" customHeight="1">
      <c r="A1556" s="67" t="str">
        <f t="shared" si="201"/>
        <v/>
      </c>
      <c r="B1556" s="65">
        <f t="shared" si="203"/>
        <v>1468</v>
      </c>
      <c r="C1556" s="68" t="str">
        <f t="shared" si="202"/>
        <v/>
      </c>
      <c r="D1556" s="69"/>
      <c r="E1556" s="66"/>
      <c r="F1556" s="66"/>
      <c r="G1556" s="65" t="e">
        <f>VLOOKUP(E1556,'Supply Log'!$E$6:$T$999,2,FALSE)</f>
        <v>#N/A</v>
      </c>
      <c r="H1556" s="65" t="e">
        <f>VLOOKUP(E1556,'Supply Log'!$E$6:$T$999,3,FALSE)</f>
        <v>#N/A</v>
      </c>
      <c r="I1556" s="77"/>
      <c r="J1556" s="65" t="e">
        <f>VLOOKUP(E1556,'Supply Log'!$E$6:$T$277,5,FALSE)</f>
        <v>#N/A</v>
      </c>
      <c r="K1556" s="65" t="e">
        <f>VLOOKUP(E1556,'Supply Log'!$E$6:$T$277,6,FALSE)</f>
        <v>#N/A</v>
      </c>
      <c r="L1556" s="65" t="e">
        <f>VLOOKUP(E1556,'Supply Log'!$E$6:$T$277,7,FALSE)</f>
        <v>#N/A</v>
      </c>
      <c r="M1556" s="65" t="e">
        <f>VLOOKUP(E1556,'Supply Log'!$E$6:$T$277,8,FALSE)</f>
        <v>#N/A</v>
      </c>
      <c r="N1556" s="65" t="e">
        <f>VLOOKUP(E1556,'Supply Log'!$E$6:$T$277,9,FALSE)</f>
        <v>#N/A</v>
      </c>
      <c r="O1556" s="65" t="e">
        <f>VLOOKUP(E1556,'Supply Log'!$E$6:$T$277,10,FALSE)</f>
        <v>#N/A</v>
      </c>
      <c r="P1556" s="29" t="e">
        <f t="shared" si="204"/>
        <v>#N/A</v>
      </c>
      <c r="Q1556" s="65" t="e">
        <f>VLOOKUP(E1556,'Supply Log'!$E$6:$T$277,12,FALSE)</f>
        <v>#N/A</v>
      </c>
      <c r="R1556" s="78" t="e">
        <f t="shared" si="205"/>
        <v>#N/A</v>
      </c>
      <c r="S1556" s="65"/>
      <c r="T1556" s="79" t="e">
        <f t="shared" si="206"/>
        <v>#N/A</v>
      </c>
      <c r="U1556" s="80" t="e">
        <f t="shared" si="207"/>
        <v>#N/A</v>
      </c>
      <c r="V1556" s="81" t="str">
        <f t="shared" si="208"/>
        <v/>
      </c>
      <c r="W1556" s="69" t="e">
        <f>VLOOKUP(F1556,'Input Log'!$E$6:$V$50000,18,FALSE)</f>
        <v>#N/A</v>
      </c>
      <c r="X1556" s="64" t="e">
        <f>VLOOKUP(E1556,'Supply Log'!$Z$6:$AB$699,2,FALSE)</f>
        <v>#N/A</v>
      </c>
      <c r="Y1556" s="64" t="e">
        <f>VLOOKUP(E1556,'Supply Log'!$E$6:$X$618,20,FALSE)</f>
        <v>#N/A</v>
      </c>
      <c r="Z1556" s="64"/>
      <c r="AA1556" s="64"/>
    </row>
    <row r="1557" spans="1:27" ht="15.75" customHeight="1">
      <c r="A1557" s="67" t="str">
        <f t="shared" si="201"/>
        <v/>
      </c>
      <c r="B1557" s="65">
        <f t="shared" si="203"/>
        <v>1469</v>
      </c>
      <c r="C1557" s="68" t="str">
        <f t="shared" si="202"/>
        <v/>
      </c>
      <c r="D1557" s="69"/>
      <c r="E1557" s="66"/>
      <c r="F1557" s="66"/>
      <c r="G1557" s="65" t="e">
        <f>VLOOKUP(E1557,'Supply Log'!$E$6:$T$999,2,FALSE)</f>
        <v>#N/A</v>
      </c>
      <c r="H1557" s="65" t="e">
        <f>VLOOKUP(E1557,'Supply Log'!$E$6:$T$999,3,FALSE)</f>
        <v>#N/A</v>
      </c>
      <c r="I1557" s="77"/>
      <c r="J1557" s="65" t="e">
        <f>VLOOKUP(E1557,'Supply Log'!$E$6:$T$277,5,FALSE)</f>
        <v>#N/A</v>
      </c>
      <c r="K1557" s="65" t="e">
        <f>VLOOKUP(E1557,'Supply Log'!$E$6:$T$277,6,FALSE)</f>
        <v>#N/A</v>
      </c>
      <c r="L1557" s="65" t="e">
        <f>VLOOKUP(E1557,'Supply Log'!$E$6:$T$277,7,FALSE)</f>
        <v>#N/A</v>
      </c>
      <c r="M1557" s="65" t="e">
        <f>VLOOKUP(E1557,'Supply Log'!$E$6:$T$277,8,FALSE)</f>
        <v>#N/A</v>
      </c>
      <c r="N1557" s="65" t="e">
        <f>VLOOKUP(E1557,'Supply Log'!$E$6:$T$277,9,FALSE)</f>
        <v>#N/A</v>
      </c>
      <c r="O1557" s="65" t="e">
        <f>VLOOKUP(E1557,'Supply Log'!$E$6:$T$277,10,FALSE)</f>
        <v>#N/A</v>
      </c>
      <c r="P1557" s="29" t="e">
        <f t="shared" si="204"/>
        <v>#N/A</v>
      </c>
      <c r="Q1557" s="65" t="e">
        <f>VLOOKUP(E1557,'Supply Log'!$E$6:$T$277,12,FALSE)</f>
        <v>#N/A</v>
      </c>
      <c r="R1557" s="78" t="e">
        <f t="shared" si="205"/>
        <v>#N/A</v>
      </c>
      <c r="S1557" s="65"/>
      <c r="T1557" s="79" t="e">
        <f t="shared" si="206"/>
        <v>#N/A</v>
      </c>
      <c r="U1557" s="80" t="e">
        <f t="shared" si="207"/>
        <v>#N/A</v>
      </c>
      <c r="V1557" s="81" t="str">
        <f t="shared" si="208"/>
        <v/>
      </c>
      <c r="W1557" s="69" t="e">
        <f>VLOOKUP(F1557,'Input Log'!$E$6:$V$50000,18,FALSE)</f>
        <v>#N/A</v>
      </c>
      <c r="X1557" s="64" t="e">
        <f>VLOOKUP(E1557,'Supply Log'!$Z$6:$AB$699,2,FALSE)</f>
        <v>#N/A</v>
      </c>
      <c r="Y1557" s="64" t="e">
        <f>VLOOKUP(E1557,'Supply Log'!$E$6:$X$618,20,FALSE)</f>
        <v>#N/A</v>
      </c>
      <c r="Z1557" s="64"/>
      <c r="AA1557" s="64"/>
    </row>
    <row r="1558" spans="1:27" ht="15.75" customHeight="1">
      <c r="A1558" s="67" t="str">
        <f t="shared" si="201"/>
        <v/>
      </c>
      <c r="B1558" s="65">
        <f t="shared" si="203"/>
        <v>1470</v>
      </c>
      <c r="C1558" s="68" t="str">
        <f t="shared" si="202"/>
        <v/>
      </c>
      <c r="D1558" s="69"/>
      <c r="E1558" s="66"/>
      <c r="F1558" s="66"/>
      <c r="G1558" s="65" t="e">
        <f>VLOOKUP(E1558,'Supply Log'!$E$6:$T$999,2,FALSE)</f>
        <v>#N/A</v>
      </c>
      <c r="H1558" s="65" t="e">
        <f>VLOOKUP(E1558,'Supply Log'!$E$6:$T$999,3,FALSE)</f>
        <v>#N/A</v>
      </c>
      <c r="I1558" s="77"/>
      <c r="J1558" s="65" t="e">
        <f>VLOOKUP(E1558,'Supply Log'!$E$6:$T$277,5,FALSE)</f>
        <v>#N/A</v>
      </c>
      <c r="K1558" s="65" t="e">
        <f>VLOOKUP(E1558,'Supply Log'!$E$6:$T$277,6,FALSE)</f>
        <v>#N/A</v>
      </c>
      <c r="L1558" s="65" t="e">
        <f>VLOOKUP(E1558,'Supply Log'!$E$6:$T$277,7,FALSE)</f>
        <v>#N/A</v>
      </c>
      <c r="M1558" s="65" t="e">
        <f>VLOOKUP(E1558,'Supply Log'!$E$6:$T$277,8,FALSE)</f>
        <v>#N/A</v>
      </c>
      <c r="N1558" s="65" t="e">
        <f>VLOOKUP(E1558,'Supply Log'!$E$6:$T$277,9,FALSE)</f>
        <v>#N/A</v>
      </c>
      <c r="O1558" s="65" t="e">
        <f>VLOOKUP(E1558,'Supply Log'!$E$6:$T$277,10,FALSE)</f>
        <v>#N/A</v>
      </c>
      <c r="P1558" s="29" t="e">
        <f t="shared" si="204"/>
        <v>#N/A</v>
      </c>
      <c r="Q1558" s="65" t="e">
        <f>VLOOKUP(E1558,'Supply Log'!$E$6:$T$277,12,FALSE)</f>
        <v>#N/A</v>
      </c>
      <c r="R1558" s="78" t="e">
        <f t="shared" si="205"/>
        <v>#N/A</v>
      </c>
      <c r="S1558" s="65"/>
      <c r="T1558" s="79" t="e">
        <f t="shared" si="206"/>
        <v>#N/A</v>
      </c>
      <c r="U1558" s="80" t="e">
        <f t="shared" si="207"/>
        <v>#N/A</v>
      </c>
      <c r="V1558" s="81" t="str">
        <f t="shared" si="208"/>
        <v/>
      </c>
      <c r="W1558" s="69" t="e">
        <f>VLOOKUP(F1558,'Input Log'!$E$6:$V$50000,18,FALSE)</f>
        <v>#N/A</v>
      </c>
      <c r="X1558" s="64" t="e">
        <f>VLOOKUP(E1558,'Supply Log'!$Z$6:$AB$699,2,FALSE)</f>
        <v>#N/A</v>
      </c>
      <c r="Y1558" s="64" t="e">
        <f>VLOOKUP(E1558,'Supply Log'!$E$6:$X$618,20,FALSE)</f>
        <v>#N/A</v>
      </c>
      <c r="Z1558" s="64"/>
      <c r="AA1558" s="64"/>
    </row>
    <row r="1559" spans="1:27" ht="15.75" customHeight="1">
      <c r="A1559" s="67" t="str">
        <f t="shared" si="201"/>
        <v/>
      </c>
      <c r="B1559" s="65">
        <f t="shared" si="203"/>
        <v>1471</v>
      </c>
      <c r="C1559" s="68" t="str">
        <f t="shared" si="202"/>
        <v/>
      </c>
      <c r="D1559" s="69"/>
      <c r="E1559" s="66"/>
      <c r="F1559" s="66"/>
      <c r="G1559" s="65" t="e">
        <f>VLOOKUP(E1559,'Supply Log'!$E$6:$T$999,2,FALSE)</f>
        <v>#N/A</v>
      </c>
      <c r="H1559" s="65" t="e">
        <f>VLOOKUP(E1559,'Supply Log'!$E$6:$T$999,3,FALSE)</f>
        <v>#N/A</v>
      </c>
      <c r="I1559" s="77"/>
      <c r="J1559" s="65" t="e">
        <f>VLOOKUP(E1559,'Supply Log'!$E$6:$T$277,5,FALSE)</f>
        <v>#N/A</v>
      </c>
      <c r="K1559" s="65" t="e">
        <f>VLOOKUP(E1559,'Supply Log'!$E$6:$T$277,6,FALSE)</f>
        <v>#N/A</v>
      </c>
      <c r="L1559" s="65" t="e">
        <f>VLOOKUP(E1559,'Supply Log'!$E$6:$T$277,7,FALSE)</f>
        <v>#N/A</v>
      </c>
      <c r="M1559" s="65" t="e">
        <f>VLOOKUP(E1559,'Supply Log'!$E$6:$T$277,8,FALSE)</f>
        <v>#N/A</v>
      </c>
      <c r="N1559" s="65" t="e">
        <f>VLOOKUP(E1559,'Supply Log'!$E$6:$T$277,9,FALSE)</f>
        <v>#N/A</v>
      </c>
      <c r="O1559" s="65" t="e">
        <f>VLOOKUP(E1559,'Supply Log'!$E$6:$T$277,10,FALSE)</f>
        <v>#N/A</v>
      </c>
      <c r="P1559" s="29" t="e">
        <f t="shared" si="204"/>
        <v>#N/A</v>
      </c>
      <c r="Q1559" s="65" t="e">
        <f>VLOOKUP(E1559,'Supply Log'!$E$6:$T$277,12,FALSE)</f>
        <v>#N/A</v>
      </c>
      <c r="R1559" s="78" t="e">
        <f t="shared" si="205"/>
        <v>#N/A</v>
      </c>
      <c r="S1559" s="65"/>
      <c r="T1559" s="79" t="e">
        <f t="shared" si="206"/>
        <v>#N/A</v>
      </c>
      <c r="U1559" s="80" t="e">
        <f t="shared" si="207"/>
        <v>#N/A</v>
      </c>
      <c r="V1559" s="81" t="str">
        <f t="shared" si="208"/>
        <v/>
      </c>
      <c r="W1559" s="69" t="e">
        <f>VLOOKUP(F1559,'Input Log'!$E$6:$V$50000,18,FALSE)</f>
        <v>#N/A</v>
      </c>
      <c r="X1559" s="64" t="e">
        <f>VLOOKUP(E1559,'Supply Log'!$Z$6:$AB$699,2,FALSE)</f>
        <v>#N/A</v>
      </c>
      <c r="Y1559" s="64" t="e">
        <f>VLOOKUP(E1559,'Supply Log'!$E$6:$X$618,20,FALSE)</f>
        <v>#N/A</v>
      </c>
      <c r="Z1559" s="64"/>
      <c r="AA1559" s="64"/>
    </row>
    <row r="1560" spans="1:27" ht="15.75" customHeight="1">
      <c r="A1560" s="67" t="str">
        <f t="shared" si="201"/>
        <v/>
      </c>
      <c r="B1560" s="65">
        <f t="shared" si="203"/>
        <v>1472</v>
      </c>
      <c r="C1560" s="68" t="str">
        <f t="shared" si="202"/>
        <v/>
      </c>
      <c r="D1560" s="69"/>
      <c r="E1560" s="66"/>
      <c r="F1560" s="66"/>
      <c r="G1560" s="65" t="e">
        <f>VLOOKUP(E1560,'Supply Log'!$E$6:$T$999,2,FALSE)</f>
        <v>#N/A</v>
      </c>
      <c r="H1560" s="65" t="e">
        <f>VLOOKUP(E1560,'Supply Log'!$E$6:$T$999,3,FALSE)</f>
        <v>#N/A</v>
      </c>
      <c r="I1560" s="77"/>
      <c r="J1560" s="65" t="e">
        <f>VLOOKUP(E1560,'Supply Log'!$E$6:$T$277,5,FALSE)</f>
        <v>#N/A</v>
      </c>
      <c r="K1560" s="65" t="e">
        <f>VLOOKUP(E1560,'Supply Log'!$E$6:$T$277,6,FALSE)</f>
        <v>#N/A</v>
      </c>
      <c r="L1560" s="65" t="e">
        <f>VLOOKUP(E1560,'Supply Log'!$E$6:$T$277,7,FALSE)</f>
        <v>#N/A</v>
      </c>
      <c r="M1560" s="65" t="e">
        <f>VLOOKUP(E1560,'Supply Log'!$E$6:$T$277,8,FALSE)</f>
        <v>#N/A</v>
      </c>
      <c r="N1560" s="65" t="e">
        <f>VLOOKUP(E1560,'Supply Log'!$E$6:$T$277,9,FALSE)</f>
        <v>#N/A</v>
      </c>
      <c r="O1560" s="65" t="e">
        <f>VLOOKUP(E1560,'Supply Log'!$E$6:$T$277,10,FALSE)</f>
        <v>#N/A</v>
      </c>
      <c r="P1560" s="29" t="e">
        <f t="shared" si="204"/>
        <v>#N/A</v>
      </c>
      <c r="Q1560" s="65" t="e">
        <f>VLOOKUP(E1560,'Supply Log'!$E$6:$T$277,12,FALSE)</f>
        <v>#N/A</v>
      </c>
      <c r="R1560" s="78" t="e">
        <f t="shared" si="205"/>
        <v>#N/A</v>
      </c>
      <c r="S1560" s="65"/>
      <c r="T1560" s="79" t="e">
        <f t="shared" si="206"/>
        <v>#N/A</v>
      </c>
      <c r="U1560" s="80" t="e">
        <f t="shared" si="207"/>
        <v>#N/A</v>
      </c>
      <c r="V1560" s="81" t="str">
        <f t="shared" si="208"/>
        <v/>
      </c>
      <c r="W1560" s="69" t="e">
        <f>VLOOKUP(F1560,'Input Log'!$E$6:$V$50000,18,FALSE)</f>
        <v>#N/A</v>
      </c>
      <c r="X1560" s="64" t="e">
        <f>VLOOKUP(E1560,'Supply Log'!$Z$6:$AB$699,2,FALSE)</f>
        <v>#N/A</v>
      </c>
      <c r="Y1560" s="64" t="e">
        <f>VLOOKUP(E1560,'Supply Log'!$E$6:$X$618,20,FALSE)</f>
        <v>#N/A</v>
      </c>
      <c r="Z1560" s="64"/>
      <c r="AA1560" s="64"/>
    </row>
    <row r="1561" spans="1:27" ht="15.75" customHeight="1">
      <c r="A1561" s="67" t="str">
        <f t="shared" si="201"/>
        <v/>
      </c>
      <c r="B1561" s="65">
        <f t="shared" si="203"/>
        <v>1473</v>
      </c>
      <c r="C1561" s="68" t="str">
        <f t="shared" si="202"/>
        <v/>
      </c>
      <c r="D1561" s="69"/>
      <c r="E1561" s="66"/>
      <c r="F1561" s="66"/>
      <c r="G1561" s="65" t="e">
        <f>VLOOKUP(E1561,'Supply Log'!$E$6:$T$999,2,FALSE)</f>
        <v>#N/A</v>
      </c>
      <c r="H1561" s="65" t="e">
        <f>VLOOKUP(E1561,'Supply Log'!$E$6:$T$999,3,FALSE)</f>
        <v>#N/A</v>
      </c>
      <c r="I1561" s="77"/>
      <c r="J1561" s="65" t="e">
        <f>VLOOKUP(E1561,'Supply Log'!$E$6:$T$277,5,FALSE)</f>
        <v>#N/A</v>
      </c>
      <c r="K1561" s="65" t="e">
        <f>VLOOKUP(E1561,'Supply Log'!$E$6:$T$277,6,FALSE)</f>
        <v>#N/A</v>
      </c>
      <c r="L1561" s="65" t="e">
        <f>VLOOKUP(E1561,'Supply Log'!$E$6:$T$277,7,FALSE)</f>
        <v>#N/A</v>
      </c>
      <c r="M1561" s="65" t="e">
        <f>VLOOKUP(E1561,'Supply Log'!$E$6:$T$277,8,FALSE)</f>
        <v>#N/A</v>
      </c>
      <c r="N1561" s="65" t="e">
        <f>VLOOKUP(E1561,'Supply Log'!$E$6:$T$277,9,FALSE)</f>
        <v>#N/A</v>
      </c>
      <c r="O1561" s="65" t="e">
        <f>VLOOKUP(E1561,'Supply Log'!$E$6:$T$277,10,FALSE)</f>
        <v>#N/A</v>
      </c>
      <c r="P1561" s="29" t="e">
        <f t="shared" si="204"/>
        <v>#N/A</v>
      </c>
      <c r="Q1561" s="65" t="e">
        <f>VLOOKUP(E1561,'Supply Log'!$E$6:$T$277,12,FALSE)</f>
        <v>#N/A</v>
      </c>
      <c r="R1561" s="78" t="e">
        <f t="shared" si="205"/>
        <v>#N/A</v>
      </c>
      <c r="S1561" s="65"/>
      <c r="T1561" s="79" t="e">
        <f t="shared" si="206"/>
        <v>#N/A</v>
      </c>
      <c r="U1561" s="80" t="e">
        <f t="shared" si="207"/>
        <v>#N/A</v>
      </c>
      <c r="V1561" s="81" t="str">
        <f t="shared" si="208"/>
        <v/>
      </c>
      <c r="W1561" s="69" t="e">
        <f>VLOOKUP(F1561,'Input Log'!$E$6:$V$50000,18,FALSE)</f>
        <v>#N/A</v>
      </c>
      <c r="X1561" s="64" t="e">
        <f>VLOOKUP(E1561,'Supply Log'!$Z$6:$AB$699,2,FALSE)</f>
        <v>#N/A</v>
      </c>
      <c r="Y1561" s="64" t="e">
        <f>VLOOKUP(E1561,'Supply Log'!$E$6:$X$618,20,FALSE)</f>
        <v>#N/A</v>
      </c>
      <c r="Z1561" s="64"/>
      <c r="AA1561" s="64"/>
    </row>
    <row r="1562" spans="1:27" ht="15.75" customHeight="1">
      <c r="A1562" s="67" t="str">
        <f t="shared" si="201"/>
        <v/>
      </c>
      <c r="B1562" s="65">
        <f t="shared" si="203"/>
        <v>1474</v>
      </c>
      <c r="C1562" s="68" t="str">
        <f t="shared" si="202"/>
        <v/>
      </c>
      <c r="D1562" s="69"/>
      <c r="E1562" s="66"/>
      <c r="F1562" s="66"/>
      <c r="G1562" s="65" t="e">
        <f>VLOOKUP(E1562,'Supply Log'!$E$6:$T$999,2,FALSE)</f>
        <v>#N/A</v>
      </c>
      <c r="H1562" s="65" t="e">
        <f>VLOOKUP(E1562,'Supply Log'!$E$6:$T$999,3,FALSE)</f>
        <v>#N/A</v>
      </c>
      <c r="I1562" s="77"/>
      <c r="J1562" s="65" t="e">
        <f>VLOOKUP(E1562,'Supply Log'!$E$6:$T$277,5,FALSE)</f>
        <v>#N/A</v>
      </c>
      <c r="K1562" s="65" t="e">
        <f>VLOOKUP(E1562,'Supply Log'!$E$6:$T$277,6,FALSE)</f>
        <v>#N/A</v>
      </c>
      <c r="L1562" s="65" t="e">
        <f>VLOOKUP(E1562,'Supply Log'!$E$6:$T$277,7,FALSE)</f>
        <v>#N/A</v>
      </c>
      <c r="M1562" s="65" t="e">
        <f>VLOOKUP(E1562,'Supply Log'!$E$6:$T$277,8,FALSE)</f>
        <v>#N/A</v>
      </c>
      <c r="N1562" s="65" t="e">
        <f>VLOOKUP(E1562,'Supply Log'!$E$6:$T$277,9,FALSE)</f>
        <v>#N/A</v>
      </c>
      <c r="O1562" s="65" t="e">
        <f>VLOOKUP(E1562,'Supply Log'!$E$6:$T$277,10,FALSE)</f>
        <v>#N/A</v>
      </c>
      <c r="P1562" s="29" t="e">
        <f t="shared" si="204"/>
        <v>#N/A</v>
      </c>
      <c r="Q1562" s="65" t="e">
        <f>VLOOKUP(E1562,'Supply Log'!$E$6:$T$277,12,FALSE)</f>
        <v>#N/A</v>
      </c>
      <c r="R1562" s="78" t="e">
        <f t="shared" si="205"/>
        <v>#N/A</v>
      </c>
      <c r="S1562" s="65"/>
      <c r="T1562" s="79" t="e">
        <f t="shared" si="206"/>
        <v>#N/A</v>
      </c>
      <c r="U1562" s="80" t="e">
        <f t="shared" si="207"/>
        <v>#N/A</v>
      </c>
      <c r="V1562" s="81" t="str">
        <f t="shared" si="208"/>
        <v/>
      </c>
      <c r="W1562" s="69" t="e">
        <f>VLOOKUP(F1562,'Input Log'!$E$6:$V$50000,18,FALSE)</f>
        <v>#N/A</v>
      </c>
      <c r="X1562" s="64" t="e">
        <f>VLOOKUP(E1562,'Supply Log'!$Z$6:$AB$699,2,FALSE)</f>
        <v>#N/A</v>
      </c>
      <c r="Y1562" s="64" t="e">
        <f>VLOOKUP(E1562,'Supply Log'!$E$6:$X$618,20,FALSE)</f>
        <v>#N/A</v>
      </c>
      <c r="Z1562" s="64"/>
      <c r="AA1562" s="64"/>
    </row>
    <row r="1563" spans="1:27" ht="15.75" customHeight="1">
      <c r="A1563" s="67" t="str">
        <f t="shared" si="201"/>
        <v/>
      </c>
      <c r="B1563" s="65">
        <f t="shared" si="203"/>
        <v>1475</v>
      </c>
      <c r="C1563" s="68" t="str">
        <f t="shared" si="202"/>
        <v/>
      </c>
      <c r="D1563" s="69"/>
      <c r="E1563" s="66"/>
      <c r="F1563" s="66"/>
      <c r="G1563" s="65" t="e">
        <f>VLOOKUP(E1563,'Supply Log'!$E$6:$T$999,2,FALSE)</f>
        <v>#N/A</v>
      </c>
      <c r="H1563" s="65" t="e">
        <f>VLOOKUP(E1563,'Supply Log'!$E$6:$T$999,3,FALSE)</f>
        <v>#N/A</v>
      </c>
      <c r="I1563" s="77"/>
      <c r="J1563" s="65" t="e">
        <f>VLOOKUP(E1563,'Supply Log'!$E$6:$T$277,5,FALSE)</f>
        <v>#N/A</v>
      </c>
      <c r="K1563" s="65" t="e">
        <f>VLOOKUP(E1563,'Supply Log'!$E$6:$T$277,6,FALSE)</f>
        <v>#N/A</v>
      </c>
      <c r="L1563" s="65" t="e">
        <f>VLOOKUP(E1563,'Supply Log'!$E$6:$T$277,7,FALSE)</f>
        <v>#N/A</v>
      </c>
      <c r="M1563" s="65" t="e">
        <f>VLOOKUP(E1563,'Supply Log'!$E$6:$T$277,8,FALSE)</f>
        <v>#N/A</v>
      </c>
      <c r="N1563" s="65" t="e">
        <f>VLOOKUP(E1563,'Supply Log'!$E$6:$T$277,9,FALSE)</f>
        <v>#N/A</v>
      </c>
      <c r="O1563" s="65" t="e">
        <f>VLOOKUP(E1563,'Supply Log'!$E$6:$T$277,10,FALSE)</f>
        <v>#N/A</v>
      </c>
      <c r="P1563" s="29" t="e">
        <f t="shared" si="204"/>
        <v>#N/A</v>
      </c>
      <c r="Q1563" s="65" t="e">
        <f>VLOOKUP(E1563,'Supply Log'!$E$6:$T$277,12,FALSE)</f>
        <v>#N/A</v>
      </c>
      <c r="R1563" s="78" t="e">
        <f t="shared" si="205"/>
        <v>#N/A</v>
      </c>
      <c r="S1563" s="65"/>
      <c r="T1563" s="79" t="e">
        <f t="shared" si="206"/>
        <v>#N/A</v>
      </c>
      <c r="U1563" s="80" t="e">
        <f t="shared" si="207"/>
        <v>#N/A</v>
      </c>
      <c r="V1563" s="81" t="str">
        <f t="shared" si="208"/>
        <v/>
      </c>
      <c r="W1563" s="69" t="e">
        <f>VLOOKUP(F1563,'Input Log'!$E$6:$V$50000,18,FALSE)</f>
        <v>#N/A</v>
      </c>
      <c r="X1563" s="64" t="e">
        <f>VLOOKUP(E1563,'Supply Log'!$Z$6:$AB$699,2,FALSE)</f>
        <v>#N/A</v>
      </c>
      <c r="Y1563" s="64" t="e">
        <f>VLOOKUP(E1563,'Supply Log'!$E$6:$X$618,20,FALSE)</f>
        <v>#N/A</v>
      </c>
      <c r="Z1563" s="64"/>
      <c r="AA1563" s="64"/>
    </row>
    <row r="1564" spans="1:27" ht="15.75" customHeight="1">
      <c r="A1564" s="67" t="str">
        <f t="shared" si="201"/>
        <v/>
      </c>
      <c r="B1564" s="65">
        <f t="shared" si="203"/>
        <v>1476</v>
      </c>
      <c r="C1564" s="68" t="str">
        <f t="shared" si="202"/>
        <v/>
      </c>
      <c r="D1564" s="69"/>
      <c r="E1564" s="66"/>
      <c r="F1564" s="66"/>
      <c r="G1564" s="65" t="e">
        <f>VLOOKUP(E1564,'Supply Log'!$E$6:$T$999,2,FALSE)</f>
        <v>#N/A</v>
      </c>
      <c r="H1564" s="65" t="e">
        <f>VLOOKUP(E1564,'Supply Log'!$E$6:$T$999,3,FALSE)</f>
        <v>#N/A</v>
      </c>
      <c r="I1564" s="77"/>
      <c r="J1564" s="65" t="e">
        <f>VLOOKUP(E1564,'Supply Log'!$E$6:$T$277,5,FALSE)</f>
        <v>#N/A</v>
      </c>
      <c r="K1564" s="65" t="e">
        <f>VLOOKUP(E1564,'Supply Log'!$E$6:$T$277,6,FALSE)</f>
        <v>#N/A</v>
      </c>
      <c r="L1564" s="65" t="e">
        <f>VLOOKUP(E1564,'Supply Log'!$E$6:$T$277,7,FALSE)</f>
        <v>#N/A</v>
      </c>
      <c r="M1564" s="65" t="e">
        <f>VLOOKUP(E1564,'Supply Log'!$E$6:$T$277,8,FALSE)</f>
        <v>#N/A</v>
      </c>
      <c r="N1564" s="65" t="e">
        <f>VLOOKUP(E1564,'Supply Log'!$E$6:$T$277,9,FALSE)</f>
        <v>#N/A</v>
      </c>
      <c r="O1564" s="65" t="e">
        <f>VLOOKUP(E1564,'Supply Log'!$E$6:$T$277,10,FALSE)</f>
        <v>#N/A</v>
      </c>
      <c r="P1564" s="29" t="e">
        <f t="shared" si="204"/>
        <v>#N/A</v>
      </c>
      <c r="Q1564" s="65" t="e">
        <f>VLOOKUP(E1564,'Supply Log'!$E$6:$T$277,12,FALSE)</f>
        <v>#N/A</v>
      </c>
      <c r="R1564" s="78" t="e">
        <f t="shared" si="205"/>
        <v>#N/A</v>
      </c>
      <c r="S1564" s="65"/>
      <c r="T1564" s="79" t="e">
        <f t="shared" si="206"/>
        <v>#N/A</v>
      </c>
      <c r="U1564" s="80" t="e">
        <f t="shared" si="207"/>
        <v>#N/A</v>
      </c>
      <c r="V1564" s="81" t="str">
        <f t="shared" si="208"/>
        <v/>
      </c>
      <c r="W1564" s="69" t="e">
        <f>VLOOKUP(F1564,'Input Log'!$E$6:$V$50000,18,FALSE)</f>
        <v>#N/A</v>
      </c>
      <c r="X1564" s="64" t="e">
        <f>VLOOKUP(E1564,'Supply Log'!$Z$6:$AB$699,2,FALSE)</f>
        <v>#N/A</v>
      </c>
      <c r="Y1564" s="64" t="e">
        <f>VLOOKUP(E1564,'Supply Log'!$E$6:$X$618,20,FALSE)</f>
        <v>#N/A</v>
      </c>
      <c r="Z1564" s="64"/>
      <c r="AA1564" s="64"/>
    </row>
    <row r="1565" spans="1:27" ht="15.75" customHeight="1">
      <c r="A1565" s="67" t="str">
        <f t="shared" si="201"/>
        <v/>
      </c>
      <c r="B1565" s="65">
        <f t="shared" si="203"/>
        <v>1477</v>
      </c>
      <c r="C1565" s="68" t="str">
        <f t="shared" si="202"/>
        <v/>
      </c>
      <c r="D1565" s="69"/>
      <c r="E1565" s="66"/>
      <c r="F1565" s="66"/>
      <c r="G1565" s="65" t="e">
        <f>VLOOKUP(E1565,'Supply Log'!$E$6:$T$999,2,FALSE)</f>
        <v>#N/A</v>
      </c>
      <c r="H1565" s="65" t="e">
        <f>VLOOKUP(E1565,'Supply Log'!$E$6:$T$999,3,FALSE)</f>
        <v>#N/A</v>
      </c>
      <c r="I1565" s="77"/>
      <c r="J1565" s="65" t="e">
        <f>VLOOKUP(E1565,'Supply Log'!$E$6:$T$277,5,FALSE)</f>
        <v>#N/A</v>
      </c>
      <c r="K1565" s="65" t="e">
        <f>VLOOKUP(E1565,'Supply Log'!$E$6:$T$277,6,FALSE)</f>
        <v>#N/A</v>
      </c>
      <c r="L1565" s="65" t="e">
        <f>VLOOKUP(E1565,'Supply Log'!$E$6:$T$277,7,FALSE)</f>
        <v>#N/A</v>
      </c>
      <c r="M1565" s="65" t="e">
        <f>VLOOKUP(E1565,'Supply Log'!$E$6:$T$277,8,FALSE)</f>
        <v>#N/A</v>
      </c>
      <c r="N1565" s="65" t="e">
        <f>VLOOKUP(E1565,'Supply Log'!$E$6:$T$277,9,FALSE)</f>
        <v>#N/A</v>
      </c>
      <c r="O1565" s="65" t="e">
        <f>VLOOKUP(E1565,'Supply Log'!$E$6:$T$277,10,FALSE)</f>
        <v>#N/A</v>
      </c>
      <c r="P1565" s="29" t="e">
        <f t="shared" si="204"/>
        <v>#N/A</v>
      </c>
      <c r="Q1565" s="65" t="e">
        <f>VLOOKUP(E1565,'Supply Log'!$E$6:$T$277,12,FALSE)</f>
        <v>#N/A</v>
      </c>
      <c r="R1565" s="78" t="e">
        <f t="shared" si="205"/>
        <v>#N/A</v>
      </c>
      <c r="S1565" s="65"/>
      <c r="T1565" s="79" t="e">
        <f t="shared" si="206"/>
        <v>#N/A</v>
      </c>
      <c r="U1565" s="80" t="e">
        <f t="shared" si="207"/>
        <v>#N/A</v>
      </c>
      <c r="V1565" s="81" t="str">
        <f t="shared" si="208"/>
        <v/>
      </c>
      <c r="W1565" s="69" t="e">
        <f>VLOOKUP(F1565,'Input Log'!$E$6:$V$50000,18,FALSE)</f>
        <v>#N/A</v>
      </c>
      <c r="X1565" s="64" t="e">
        <f>VLOOKUP(E1565,'Supply Log'!$Z$6:$AB$699,2,FALSE)</f>
        <v>#N/A</v>
      </c>
      <c r="Y1565" s="64" t="e">
        <f>VLOOKUP(E1565,'Supply Log'!$E$6:$X$618,20,FALSE)</f>
        <v>#N/A</v>
      </c>
      <c r="Z1565" s="64"/>
      <c r="AA1565" s="64"/>
    </row>
    <row r="1566" spans="1:27" ht="15.75" customHeight="1">
      <c r="A1566" s="67" t="str">
        <f t="shared" si="201"/>
        <v/>
      </c>
      <c r="B1566" s="65">
        <f t="shared" si="203"/>
        <v>1478</v>
      </c>
      <c r="C1566" s="68" t="str">
        <f t="shared" si="202"/>
        <v/>
      </c>
      <c r="D1566" s="69"/>
      <c r="E1566" s="66"/>
      <c r="F1566" s="66"/>
      <c r="G1566" s="65" t="e">
        <f>VLOOKUP(E1566,'Supply Log'!$E$6:$T$999,2,FALSE)</f>
        <v>#N/A</v>
      </c>
      <c r="H1566" s="65" t="e">
        <f>VLOOKUP(E1566,'Supply Log'!$E$6:$T$999,3,FALSE)</f>
        <v>#N/A</v>
      </c>
      <c r="I1566" s="77"/>
      <c r="J1566" s="65" t="e">
        <f>VLOOKUP(E1566,'Supply Log'!$E$6:$T$277,5,FALSE)</f>
        <v>#N/A</v>
      </c>
      <c r="K1566" s="65" t="e">
        <f>VLOOKUP(E1566,'Supply Log'!$E$6:$T$277,6,FALSE)</f>
        <v>#N/A</v>
      </c>
      <c r="L1566" s="65" t="e">
        <f>VLOOKUP(E1566,'Supply Log'!$E$6:$T$277,7,FALSE)</f>
        <v>#N/A</v>
      </c>
      <c r="M1566" s="65" t="e">
        <f>VLOOKUP(E1566,'Supply Log'!$E$6:$T$277,8,FALSE)</f>
        <v>#N/A</v>
      </c>
      <c r="N1566" s="65" t="e">
        <f>VLOOKUP(E1566,'Supply Log'!$E$6:$T$277,9,FALSE)</f>
        <v>#N/A</v>
      </c>
      <c r="O1566" s="65" t="e">
        <f>VLOOKUP(E1566,'Supply Log'!$E$6:$T$277,10,FALSE)</f>
        <v>#N/A</v>
      </c>
      <c r="P1566" s="29" t="e">
        <f t="shared" si="204"/>
        <v>#N/A</v>
      </c>
      <c r="Q1566" s="65" t="e">
        <f>VLOOKUP(E1566,'Supply Log'!$E$6:$T$277,12,FALSE)</f>
        <v>#N/A</v>
      </c>
      <c r="R1566" s="78" t="e">
        <f t="shared" si="205"/>
        <v>#N/A</v>
      </c>
      <c r="S1566" s="65"/>
      <c r="T1566" s="79" t="e">
        <f t="shared" si="206"/>
        <v>#N/A</v>
      </c>
      <c r="U1566" s="80" t="e">
        <f t="shared" si="207"/>
        <v>#N/A</v>
      </c>
      <c r="V1566" s="81" t="str">
        <f t="shared" si="208"/>
        <v/>
      </c>
      <c r="W1566" s="69" t="e">
        <f>VLOOKUP(F1566,'Input Log'!$E$6:$V$50000,18,FALSE)</f>
        <v>#N/A</v>
      </c>
      <c r="X1566" s="64" t="e">
        <f>VLOOKUP(E1566,'Supply Log'!$Z$6:$AB$699,2,FALSE)</f>
        <v>#N/A</v>
      </c>
      <c r="Y1566" s="64" t="e">
        <f>VLOOKUP(E1566,'Supply Log'!$E$6:$X$618,20,FALSE)</f>
        <v>#N/A</v>
      </c>
      <c r="Z1566" s="64"/>
      <c r="AA1566" s="64"/>
    </row>
    <row r="1567" spans="1:27" ht="15.75" customHeight="1">
      <c r="A1567" s="67" t="str">
        <f t="shared" si="201"/>
        <v/>
      </c>
      <c r="B1567" s="65">
        <f t="shared" si="203"/>
        <v>1479</v>
      </c>
      <c r="C1567" s="68" t="str">
        <f t="shared" si="202"/>
        <v/>
      </c>
      <c r="D1567" s="69"/>
      <c r="E1567" s="66"/>
      <c r="F1567" s="66"/>
      <c r="G1567" s="65" t="e">
        <f>VLOOKUP(E1567,'Supply Log'!$E$6:$T$999,2,FALSE)</f>
        <v>#N/A</v>
      </c>
      <c r="H1567" s="65" t="e">
        <f>VLOOKUP(E1567,'Supply Log'!$E$6:$T$999,3,FALSE)</f>
        <v>#N/A</v>
      </c>
      <c r="I1567" s="77"/>
      <c r="J1567" s="65" t="e">
        <f>VLOOKUP(E1567,'Supply Log'!$E$6:$T$277,5,FALSE)</f>
        <v>#N/A</v>
      </c>
      <c r="K1567" s="65" t="e">
        <f>VLOOKUP(E1567,'Supply Log'!$E$6:$T$277,6,FALSE)</f>
        <v>#N/A</v>
      </c>
      <c r="L1567" s="65" t="e">
        <f>VLOOKUP(E1567,'Supply Log'!$E$6:$T$277,7,FALSE)</f>
        <v>#N/A</v>
      </c>
      <c r="M1567" s="65" t="e">
        <f>VLOOKUP(E1567,'Supply Log'!$E$6:$T$277,8,FALSE)</f>
        <v>#N/A</v>
      </c>
      <c r="N1567" s="65" t="e">
        <f>VLOOKUP(E1567,'Supply Log'!$E$6:$T$277,9,FALSE)</f>
        <v>#N/A</v>
      </c>
      <c r="O1567" s="65" t="e">
        <f>VLOOKUP(E1567,'Supply Log'!$E$6:$T$277,10,FALSE)</f>
        <v>#N/A</v>
      </c>
      <c r="P1567" s="29" t="e">
        <f t="shared" si="204"/>
        <v>#N/A</v>
      </c>
      <c r="Q1567" s="65" t="e">
        <f>VLOOKUP(E1567,'Supply Log'!$E$6:$T$277,12,FALSE)</f>
        <v>#N/A</v>
      </c>
      <c r="R1567" s="78" t="e">
        <f t="shared" si="205"/>
        <v>#N/A</v>
      </c>
      <c r="S1567" s="65"/>
      <c r="T1567" s="79" t="e">
        <f t="shared" si="206"/>
        <v>#N/A</v>
      </c>
      <c r="U1567" s="80" t="e">
        <f t="shared" si="207"/>
        <v>#N/A</v>
      </c>
      <c r="V1567" s="81" t="str">
        <f t="shared" si="208"/>
        <v/>
      </c>
      <c r="W1567" s="69" t="e">
        <f>VLOOKUP(F1567,'Input Log'!$E$6:$V$50000,18,FALSE)</f>
        <v>#N/A</v>
      </c>
      <c r="X1567" s="64" t="e">
        <f>VLOOKUP(E1567,'Supply Log'!$Z$6:$AB$699,2,FALSE)</f>
        <v>#N/A</v>
      </c>
      <c r="Y1567" s="64" t="e">
        <f>VLOOKUP(E1567,'Supply Log'!$E$6:$X$618,20,FALSE)</f>
        <v>#N/A</v>
      </c>
      <c r="Z1567" s="64"/>
      <c r="AA1567" s="64"/>
    </row>
    <row r="1568" spans="1:27" ht="15.75" customHeight="1">
      <c r="A1568" s="67" t="str">
        <f t="shared" si="201"/>
        <v/>
      </c>
      <c r="B1568" s="65">
        <f t="shared" si="203"/>
        <v>1480</v>
      </c>
      <c r="C1568" s="68" t="str">
        <f t="shared" si="202"/>
        <v/>
      </c>
      <c r="D1568" s="69"/>
      <c r="E1568" s="66"/>
      <c r="F1568" s="66"/>
      <c r="G1568" s="65" t="e">
        <f>VLOOKUP(E1568,'Supply Log'!$E$6:$T$999,2,FALSE)</f>
        <v>#N/A</v>
      </c>
      <c r="H1568" s="65" t="e">
        <f>VLOOKUP(E1568,'Supply Log'!$E$6:$T$999,3,FALSE)</f>
        <v>#N/A</v>
      </c>
      <c r="I1568" s="77"/>
      <c r="J1568" s="65" t="e">
        <f>VLOOKUP(E1568,'Supply Log'!$E$6:$T$277,5,FALSE)</f>
        <v>#N/A</v>
      </c>
      <c r="K1568" s="65" t="e">
        <f>VLOOKUP(E1568,'Supply Log'!$E$6:$T$277,6,FALSE)</f>
        <v>#N/A</v>
      </c>
      <c r="L1568" s="65" t="e">
        <f>VLOOKUP(E1568,'Supply Log'!$E$6:$T$277,7,FALSE)</f>
        <v>#N/A</v>
      </c>
      <c r="M1568" s="65" t="e">
        <f>VLOOKUP(E1568,'Supply Log'!$E$6:$T$277,8,FALSE)</f>
        <v>#N/A</v>
      </c>
      <c r="N1568" s="65" t="e">
        <f>VLOOKUP(E1568,'Supply Log'!$E$6:$T$277,9,FALSE)</f>
        <v>#N/A</v>
      </c>
      <c r="O1568" s="65" t="e">
        <f>VLOOKUP(E1568,'Supply Log'!$E$6:$T$277,10,FALSE)</f>
        <v>#N/A</v>
      </c>
      <c r="P1568" s="29" t="e">
        <f t="shared" si="204"/>
        <v>#N/A</v>
      </c>
      <c r="Q1568" s="65" t="e">
        <f>VLOOKUP(E1568,'Supply Log'!$E$6:$T$277,12,FALSE)</f>
        <v>#N/A</v>
      </c>
      <c r="R1568" s="78" t="e">
        <f t="shared" si="205"/>
        <v>#N/A</v>
      </c>
      <c r="S1568" s="65"/>
      <c r="T1568" s="79" t="e">
        <f t="shared" si="206"/>
        <v>#N/A</v>
      </c>
      <c r="U1568" s="80" t="e">
        <f t="shared" si="207"/>
        <v>#N/A</v>
      </c>
      <c r="V1568" s="81" t="str">
        <f t="shared" si="208"/>
        <v/>
      </c>
      <c r="W1568" s="69" t="e">
        <f>VLOOKUP(F1568,'Input Log'!$E$6:$V$50000,18,FALSE)</f>
        <v>#N/A</v>
      </c>
      <c r="X1568" s="64" t="e">
        <f>VLOOKUP(E1568,'Supply Log'!$Z$6:$AB$699,2,FALSE)</f>
        <v>#N/A</v>
      </c>
      <c r="Y1568" s="64" t="e">
        <f>VLOOKUP(E1568,'Supply Log'!$E$6:$X$618,20,FALSE)</f>
        <v>#N/A</v>
      </c>
      <c r="Z1568" s="64"/>
      <c r="AA1568" s="64"/>
    </row>
    <row r="1569" spans="1:27" ht="15.75" customHeight="1">
      <c r="A1569" s="67" t="str">
        <f t="shared" si="201"/>
        <v/>
      </c>
      <c r="B1569" s="65">
        <f t="shared" si="203"/>
        <v>1481</v>
      </c>
      <c r="C1569" s="68" t="str">
        <f t="shared" si="202"/>
        <v/>
      </c>
      <c r="D1569" s="69"/>
      <c r="E1569" s="66"/>
      <c r="F1569" s="66"/>
      <c r="G1569" s="65" t="e">
        <f>VLOOKUP(E1569,'Supply Log'!$E$6:$T$999,2,FALSE)</f>
        <v>#N/A</v>
      </c>
      <c r="H1569" s="65" t="e">
        <f>VLOOKUP(E1569,'Supply Log'!$E$6:$T$999,3,FALSE)</f>
        <v>#N/A</v>
      </c>
      <c r="I1569" s="77"/>
      <c r="J1569" s="65" t="e">
        <f>VLOOKUP(E1569,'Supply Log'!$E$6:$T$277,5,FALSE)</f>
        <v>#N/A</v>
      </c>
      <c r="K1569" s="65" t="e">
        <f>VLOOKUP(E1569,'Supply Log'!$E$6:$T$277,6,FALSE)</f>
        <v>#N/A</v>
      </c>
      <c r="L1569" s="65" t="e">
        <f>VLOOKUP(E1569,'Supply Log'!$E$6:$T$277,7,FALSE)</f>
        <v>#N/A</v>
      </c>
      <c r="M1569" s="65" t="e">
        <f>VLOOKUP(E1569,'Supply Log'!$E$6:$T$277,8,FALSE)</f>
        <v>#N/A</v>
      </c>
      <c r="N1569" s="65" t="e">
        <f>VLOOKUP(E1569,'Supply Log'!$E$6:$T$277,9,FALSE)</f>
        <v>#N/A</v>
      </c>
      <c r="O1569" s="65" t="e">
        <f>VLOOKUP(E1569,'Supply Log'!$E$6:$T$277,10,FALSE)</f>
        <v>#N/A</v>
      </c>
      <c r="P1569" s="29" t="e">
        <f t="shared" si="204"/>
        <v>#N/A</v>
      </c>
      <c r="Q1569" s="65" t="e">
        <f>VLOOKUP(E1569,'Supply Log'!$E$6:$T$277,12,FALSE)</f>
        <v>#N/A</v>
      </c>
      <c r="R1569" s="78" t="e">
        <f t="shared" si="205"/>
        <v>#N/A</v>
      </c>
      <c r="S1569" s="65"/>
      <c r="T1569" s="79" t="e">
        <f t="shared" si="206"/>
        <v>#N/A</v>
      </c>
      <c r="U1569" s="80" t="e">
        <f t="shared" si="207"/>
        <v>#N/A</v>
      </c>
      <c r="V1569" s="81" t="str">
        <f t="shared" si="208"/>
        <v/>
      </c>
      <c r="W1569" s="69" t="e">
        <f>VLOOKUP(F1569,'Input Log'!$E$6:$V$50000,18,FALSE)</f>
        <v>#N/A</v>
      </c>
      <c r="X1569" s="64" t="e">
        <f>VLOOKUP(E1569,'Supply Log'!$Z$6:$AB$699,2,FALSE)</f>
        <v>#N/A</v>
      </c>
      <c r="Y1569" s="64" t="e">
        <f>VLOOKUP(E1569,'Supply Log'!$E$6:$X$618,20,FALSE)</f>
        <v>#N/A</v>
      </c>
      <c r="Z1569" s="64"/>
      <c r="AA1569" s="64"/>
    </row>
    <row r="1570" spans="1:27" ht="15.75" customHeight="1">
      <c r="A1570" s="67" t="str">
        <f t="shared" si="201"/>
        <v/>
      </c>
      <c r="B1570" s="65">
        <f t="shared" si="203"/>
        <v>1482</v>
      </c>
      <c r="C1570" s="68" t="str">
        <f t="shared" si="202"/>
        <v/>
      </c>
      <c r="D1570" s="69"/>
      <c r="E1570" s="66"/>
      <c r="F1570" s="66"/>
      <c r="G1570" s="65" t="e">
        <f>VLOOKUP(E1570,'Supply Log'!$E$6:$T$999,2,FALSE)</f>
        <v>#N/A</v>
      </c>
      <c r="H1570" s="65" t="e">
        <f>VLOOKUP(E1570,'Supply Log'!$E$6:$T$999,3,FALSE)</f>
        <v>#N/A</v>
      </c>
      <c r="I1570" s="77"/>
      <c r="J1570" s="65" t="e">
        <f>VLOOKUP(E1570,'Supply Log'!$E$6:$T$277,5,FALSE)</f>
        <v>#N/A</v>
      </c>
      <c r="K1570" s="65" t="e">
        <f>VLOOKUP(E1570,'Supply Log'!$E$6:$T$277,6,FALSE)</f>
        <v>#N/A</v>
      </c>
      <c r="L1570" s="65" t="e">
        <f>VLOOKUP(E1570,'Supply Log'!$E$6:$T$277,7,FALSE)</f>
        <v>#N/A</v>
      </c>
      <c r="M1570" s="65" t="e">
        <f>VLOOKUP(E1570,'Supply Log'!$E$6:$T$277,8,FALSE)</f>
        <v>#N/A</v>
      </c>
      <c r="N1570" s="65" t="e">
        <f>VLOOKUP(E1570,'Supply Log'!$E$6:$T$277,9,FALSE)</f>
        <v>#N/A</v>
      </c>
      <c r="O1570" s="65" t="e">
        <f>VLOOKUP(E1570,'Supply Log'!$E$6:$T$277,10,FALSE)</f>
        <v>#N/A</v>
      </c>
      <c r="P1570" s="29" t="e">
        <f t="shared" si="204"/>
        <v>#N/A</v>
      </c>
      <c r="Q1570" s="65" t="e">
        <f>VLOOKUP(E1570,'Supply Log'!$E$6:$T$277,12,FALSE)</f>
        <v>#N/A</v>
      </c>
      <c r="R1570" s="78" t="e">
        <f t="shared" si="205"/>
        <v>#N/A</v>
      </c>
      <c r="S1570" s="65"/>
      <c r="T1570" s="79" t="e">
        <f t="shared" si="206"/>
        <v>#N/A</v>
      </c>
      <c r="U1570" s="80" t="e">
        <f t="shared" si="207"/>
        <v>#N/A</v>
      </c>
      <c r="V1570" s="81" t="str">
        <f t="shared" si="208"/>
        <v/>
      </c>
      <c r="W1570" s="69" t="e">
        <f>VLOOKUP(F1570,'Input Log'!$E$6:$V$50000,18,FALSE)</f>
        <v>#N/A</v>
      </c>
      <c r="X1570" s="64" t="e">
        <f>VLOOKUP(E1570,'Supply Log'!$Z$6:$AB$699,2,FALSE)</f>
        <v>#N/A</v>
      </c>
      <c r="Y1570" s="64" t="e">
        <f>VLOOKUP(E1570,'Supply Log'!$E$6:$X$618,20,FALSE)</f>
        <v>#N/A</v>
      </c>
      <c r="Z1570" s="64"/>
      <c r="AA1570" s="64"/>
    </row>
    <row r="1571" spans="1:27" ht="15.75" customHeight="1">
      <c r="A1571" s="67" t="str">
        <f t="shared" si="201"/>
        <v/>
      </c>
      <c r="B1571" s="65">
        <f t="shared" si="203"/>
        <v>1483</v>
      </c>
      <c r="C1571" s="68" t="str">
        <f t="shared" si="202"/>
        <v/>
      </c>
      <c r="D1571" s="69"/>
      <c r="E1571" s="66"/>
      <c r="F1571" s="66"/>
      <c r="G1571" s="65" t="e">
        <f>VLOOKUP(E1571,'Supply Log'!$E$6:$T$999,2,FALSE)</f>
        <v>#N/A</v>
      </c>
      <c r="H1571" s="65" t="e">
        <f>VLOOKUP(E1571,'Supply Log'!$E$6:$T$999,3,FALSE)</f>
        <v>#N/A</v>
      </c>
      <c r="I1571" s="77"/>
      <c r="J1571" s="65" t="e">
        <f>VLOOKUP(E1571,'Supply Log'!$E$6:$T$277,5,FALSE)</f>
        <v>#N/A</v>
      </c>
      <c r="K1571" s="65" t="e">
        <f>VLOOKUP(E1571,'Supply Log'!$E$6:$T$277,6,FALSE)</f>
        <v>#N/A</v>
      </c>
      <c r="L1571" s="65" t="e">
        <f>VLOOKUP(E1571,'Supply Log'!$E$6:$T$277,7,FALSE)</f>
        <v>#N/A</v>
      </c>
      <c r="M1571" s="65" t="e">
        <f>VLOOKUP(E1571,'Supply Log'!$E$6:$T$277,8,FALSE)</f>
        <v>#N/A</v>
      </c>
      <c r="N1571" s="65" t="e">
        <f>VLOOKUP(E1571,'Supply Log'!$E$6:$T$277,9,FALSE)</f>
        <v>#N/A</v>
      </c>
      <c r="O1571" s="65" t="e">
        <f>VLOOKUP(E1571,'Supply Log'!$E$6:$T$277,10,FALSE)</f>
        <v>#N/A</v>
      </c>
      <c r="P1571" s="29" t="e">
        <f t="shared" si="204"/>
        <v>#N/A</v>
      </c>
      <c r="Q1571" s="65" t="e">
        <f>VLOOKUP(E1571,'Supply Log'!$E$6:$T$277,12,FALSE)</f>
        <v>#N/A</v>
      </c>
      <c r="R1571" s="78" t="e">
        <f t="shared" si="205"/>
        <v>#N/A</v>
      </c>
      <c r="S1571" s="65"/>
      <c r="T1571" s="79" t="e">
        <f t="shared" si="206"/>
        <v>#N/A</v>
      </c>
      <c r="U1571" s="80" t="e">
        <f t="shared" si="207"/>
        <v>#N/A</v>
      </c>
      <c r="V1571" s="81" t="str">
        <f t="shared" si="208"/>
        <v/>
      </c>
      <c r="W1571" s="69" t="e">
        <f>VLOOKUP(F1571,'Input Log'!$E$6:$V$50000,18,FALSE)</f>
        <v>#N/A</v>
      </c>
      <c r="X1571" s="64" t="e">
        <f>VLOOKUP(E1571,'Supply Log'!$Z$6:$AB$699,2,FALSE)</f>
        <v>#N/A</v>
      </c>
      <c r="Y1571" s="64" t="e">
        <f>VLOOKUP(E1571,'Supply Log'!$E$6:$X$618,20,FALSE)</f>
        <v>#N/A</v>
      </c>
      <c r="Z1571" s="64"/>
      <c r="AA1571" s="64"/>
    </row>
    <row r="1572" spans="1:27" ht="15.75" customHeight="1">
      <c r="A1572" s="67" t="str">
        <f t="shared" si="201"/>
        <v/>
      </c>
      <c r="B1572" s="65">
        <f t="shared" si="203"/>
        <v>1484</v>
      </c>
      <c r="C1572" s="68" t="str">
        <f t="shared" si="202"/>
        <v/>
      </c>
      <c r="D1572" s="69"/>
      <c r="E1572" s="66"/>
      <c r="F1572" s="66"/>
      <c r="G1572" s="65" t="e">
        <f>VLOOKUP(E1572,'Supply Log'!$E$6:$T$999,2,FALSE)</f>
        <v>#N/A</v>
      </c>
      <c r="H1572" s="65" t="e">
        <f>VLOOKUP(E1572,'Supply Log'!$E$6:$T$999,3,FALSE)</f>
        <v>#N/A</v>
      </c>
      <c r="I1572" s="77"/>
      <c r="J1572" s="65" t="e">
        <f>VLOOKUP(E1572,'Supply Log'!$E$6:$T$277,5,FALSE)</f>
        <v>#N/A</v>
      </c>
      <c r="K1572" s="65" t="e">
        <f>VLOOKUP(E1572,'Supply Log'!$E$6:$T$277,6,FALSE)</f>
        <v>#N/A</v>
      </c>
      <c r="L1572" s="65" t="e">
        <f>VLOOKUP(E1572,'Supply Log'!$E$6:$T$277,7,FALSE)</f>
        <v>#N/A</v>
      </c>
      <c r="M1572" s="65" t="e">
        <f>VLOOKUP(E1572,'Supply Log'!$E$6:$T$277,8,FALSE)</f>
        <v>#N/A</v>
      </c>
      <c r="N1572" s="65" t="e">
        <f>VLOOKUP(E1572,'Supply Log'!$E$6:$T$277,9,FALSE)</f>
        <v>#N/A</v>
      </c>
      <c r="O1572" s="65" t="e">
        <f>VLOOKUP(E1572,'Supply Log'!$E$6:$T$277,10,FALSE)</f>
        <v>#N/A</v>
      </c>
      <c r="P1572" s="29" t="e">
        <f t="shared" si="204"/>
        <v>#N/A</v>
      </c>
      <c r="Q1572" s="65" t="e">
        <f>VLOOKUP(E1572,'Supply Log'!$E$6:$T$277,12,FALSE)</f>
        <v>#N/A</v>
      </c>
      <c r="R1572" s="78" t="e">
        <f t="shared" si="205"/>
        <v>#N/A</v>
      </c>
      <c r="S1572" s="65"/>
      <c r="T1572" s="79" t="e">
        <f t="shared" si="206"/>
        <v>#N/A</v>
      </c>
      <c r="U1572" s="80" t="e">
        <f t="shared" si="207"/>
        <v>#N/A</v>
      </c>
      <c r="V1572" s="81" t="str">
        <f t="shared" si="208"/>
        <v/>
      </c>
      <c r="W1572" s="69" t="e">
        <f>VLOOKUP(F1572,'Input Log'!$E$6:$V$50000,18,FALSE)</f>
        <v>#N/A</v>
      </c>
      <c r="X1572" s="64" t="e">
        <f>VLOOKUP(E1572,'Supply Log'!$Z$6:$AB$699,2,FALSE)</f>
        <v>#N/A</v>
      </c>
      <c r="Y1572" s="64" t="e">
        <f>VLOOKUP(E1572,'Supply Log'!$E$6:$X$618,20,FALSE)</f>
        <v>#N/A</v>
      </c>
      <c r="Z1572" s="64"/>
      <c r="AA1572" s="64"/>
    </row>
    <row r="1573" spans="1:27" ht="15.75" customHeight="1">
      <c r="A1573" s="67" t="str">
        <f t="shared" si="201"/>
        <v/>
      </c>
      <c r="B1573" s="65">
        <f t="shared" si="203"/>
        <v>1485</v>
      </c>
      <c r="C1573" s="68" t="str">
        <f t="shared" si="202"/>
        <v/>
      </c>
      <c r="D1573" s="69"/>
      <c r="E1573" s="66"/>
      <c r="F1573" s="66"/>
      <c r="G1573" s="65" t="e">
        <f>VLOOKUP(E1573,'Supply Log'!$E$6:$T$999,2,FALSE)</f>
        <v>#N/A</v>
      </c>
      <c r="H1573" s="65" t="e">
        <f>VLOOKUP(E1573,'Supply Log'!$E$6:$T$999,3,FALSE)</f>
        <v>#N/A</v>
      </c>
      <c r="I1573" s="77"/>
      <c r="J1573" s="65" t="e">
        <f>VLOOKUP(E1573,'Supply Log'!$E$6:$T$277,5,FALSE)</f>
        <v>#N/A</v>
      </c>
      <c r="K1573" s="65" t="e">
        <f>VLOOKUP(E1573,'Supply Log'!$E$6:$T$277,6,FALSE)</f>
        <v>#N/A</v>
      </c>
      <c r="L1573" s="65" t="e">
        <f>VLOOKUP(E1573,'Supply Log'!$E$6:$T$277,7,FALSE)</f>
        <v>#N/A</v>
      </c>
      <c r="M1573" s="65" t="e">
        <f>VLOOKUP(E1573,'Supply Log'!$E$6:$T$277,8,FALSE)</f>
        <v>#N/A</v>
      </c>
      <c r="N1573" s="65" t="e">
        <f>VLOOKUP(E1573,'Supply Log'!$E$6:$T$277,9,FALSE)</f>
        <v>#N/A</v>
      </c>
      <c r="O1573" s="65" t="e">
        <f>VLOOKUP(E1573,'Supply Log'!$E$6:$T$277,10,FALSE)</f>
        <v>#N/A</v>
      </c>
      <c r="P1573" s="29" t="e">
        <f t="shared" si="204"/>
        <v>#N/A</v>
      </c>
      <c r="Q1573" s="65" t="e">
        <f>VLOOKUP(E1573,'Supply Log'!$E$6:$T$277,12,FALSE)</f>
        <v>#N/A</v>
      </c>
      <c r="R1573" s="78" t="e">
        <f t="shared" si="205"/>
        <v>#N/A</v>
      </c>
      <c r="S1573" s="65"/>
      <c r="T1573" s="79" t="e">
        <f t="shared" si="206"/>
        <v>#N/A</v>
      </c>
      <c r="U1573" s="80" t="e">
        <f t="shared" si="207"/>
        <v>#N/A</v>
      </c>
      <c r="V1573" s="81" t="str">
        <f t="shared" si="208"/>
        <v/>
      </c>
      <c r="W1573" s="69" t="e">
        <f>VLOOKUP(F1573,'Input Log'!$E$6:$V$50000,18,FALSE)</f>
        <v>#N/A</v>
      </c>
      <c r="X1573" s="64" t="e">
        <f>VLOOKUP(E1573,'Supply Log'!$Z$6:$AB$699,2,FALSE)</f>
        <v>#N/A</v>
      </c>
      <c r="Y1573" s="64" t="e">
        <f>VLOOKUP(E1573,'Supply Log'!$E$6:$X$618,20,FALSE)</f>
        <v>#N/A</v>
      </c>
      <c r="Z1573" s="64"/>
      <c r="AA1573" s="64"/>
    </row>
    <row r="1574" spans="1:27" ht="15.75" customHeight="1">
      <c r="A1574" s="67" t="str">
        <f t="shared" si="201"/>
        <v/>
      </c>
      <c r="B1574" s="65">
        <f t="shared" si="203"/>
        <v>1486</v>
      </c>
      <c r="C1574" s="68" t="str">
        <f t="shared" si="202"/>
        <v/>
      </c>
      <c r="D1574" s="69"/>
      <c r="E1574" s="66"/>
      <c r="F1574" s="66"/>
      <c r="G1574" s="65" t="e">
        <f>VLOOKUP(E1574,'Supply Log'!$E$6:$T$999,2,FALSE)</f>
        <v>#N/A</v>
      </c>
      <c r="H1574" s="65" t="e">
        <f>VLOOKUP(E1574,'Supply Log'!$E$6:$T$999,3,FALSE)</f>
        <v>#N/A</v>
      </c>
      <c r="I1574" s="77"/>
      <c r="J1574" s="65" t="e">
        <f>VLOOKUP(E1574,'Supply Log'!$E$6:$T$277,5,FALSE)</f>
        <v>#N/A</v>
      </c>
      <c r="K1574" s="65" t="e">
        <f>VLOOKUP(E1574,'Supply Log'!$E$6:$T$277,6,FALSE)</f>
        <v>#N/A</v>
      </c>
      <c r="L1574" s="65" t="e">
        <f>VLOOKUP(E1574,'Supply Log'!$E$6:$T$277,7,FALSE)</f>
        <v>#N/A</v>
      </c>
      <c r="M1574" s="65" t="e">
        <f>VLOOKUP(E1574,'Supply Log'!$E$6:$T$277,8,FALSE)</f>
        <v>#N/A</v>
      </c>
      <c r="N1574" s="65" t="e">
        <f>VLOOKUP(E1574,'Supply Log'!$E$6:$T$277,9,FALSE)</f>
        <v>#N/A</v>
      </c>
      <c r="O1574" s="65" t="e">
        <f>VLOOKUP(E1574,'Supply Log'!$E$6:$T$277,10,FALSE)</f>
        <v>#N/A</v>
      </c>
      <c r="P1574" s="29" t="e">
        <f t="shared" si="204"/>
        <v>#N/A</v>
      </c>
      <c r="Q1574" s="65" t="e">
        <f>VLOOKUP(E1574,'Supply Log'!$E$6:$T$277,12,FALSE)</f>
        <v>#N/A</v>
      </c>
      <c r="R1574" s="78" t="e">
        <f t="shared" si="205"/>
        <v>#N/A</v>
      </c>
      <c r="S1574" s="65"/>
      <c r="T1574" s="79" t="e">
        <f t="shared" si="206"/>
        <v>#N/A</v>
      </c>
      <c r="U1574" s="80" t="e">
        <f t="shared" si="207"/>
        <v>#N/A</v>
      </c>
      <c r="V1574" s="81" t="str">
        <f t="shared" si="208"/>
        <v/>
      </c>
      <c r="W1574" s="69" t="e">
        <f>VLOOKUP(F1574,'Input Log'!$E$6:$V$50000,18,FALSE)</f>
        <v>#N/A</v>
      </c>
      <c r="X1574" s="64" t="e">
        <f>VLOOKUP(E1574,'Supply Log'!$Z$6:$AB$699,2,FALSE)</f>
        <v>#N/A</v>
      </c>
      <c r="Y1574" s="64" t="e">
        <f>VLOOKUP(E1574,'Supply Log'!$E$6:$X$618,20,FALSE)</f>
        <v>#N/A</v>
      </c>
      <c r="Z1574" s="64"/>
      <c r="AA1574" s="64"/>
    </row>
    <row r="1575" spans="1:27" ht="15.75" customHeight="1">
      <c r="A1575" s="67" t="str">
        <f t="shared" si="201"/>
        <v/>
      </c>
      <c r="B1575" s="65">
        <f t="shared" si="203"/>
        <v>1487</v>
      </c>
      <c r="C1575" s="68" t="str">
        <f t="shared" si="202"/>
        <v/>
      </c>
      <c r="D1575" s="69"/>
      <c r="E1575" s="66"/>
      <c r="F1575" s="66"/>
      <c r="G1575" s="65" t="e">
        <f>VLOOKUP(E1575,'Supply Log'!$E$6:$T$999,2,FALSE)</f>
        <v>#N/A</v>
      </c>
      <c r="H1575" s="65" t="e">
        <f>VLOOKUP(E1575,'Supply Log'!$E$6:$T$999,3,FALSE)</f>
        <v>#N/A</v>
      </c>
      <c r="I1575" s="77"/>
      <c r="J1575" s="65" t="e">
        <f>VLOOKUP(E1575,'Supply Log'!$E$6:$T$277,5,FALSE)</f>
        <v>#N/A</v>
      </c>
      <c r="K1575" s="65" t="e">
        <f>VLOOKUP(E1575,'Supply Log'!$E$6:$T$277,6,FALSE)</f>
        <v>#N/A</v>
      </c>
      <c r="L1575" s="65" t="e">
        <f>VLOOKUP(E1575,'Supply Log'!$E$6:$T$277,7,FALSE)</f>
        <v>#N/A</v>
      </c>
      <c r="M1575" s="65" t="e">
        <f>VLOOKUP(E1575,'Supply Log'!$E$6:$T$277,8,FALSE)</f>
        <v>#N/A</v>
      </c>
      <c r="N1575" s="65" t="e">
        <f>VLOOKUP(E1575,'Supply Log'!$E$6:$T$277,9,FALSE)</f>
        <v>#N/A</v>
      </c>
      <c r="O1575" s="65" t="e">
        <f>VLOOKUP(E1575,'Supply Log'!$E$6:$T$277,10,FALSE)</f>
        <v>#N/A</v>
      </c>
      <c r="P1575" s="29" t="e">
        <f t="shared" si="204"/>
        <v>#N/A</v>
      </c>
      <c r="Q1575" s="65" t="e">
        <f>VLOOKUP(E1575,'Supply Log'!$E$6:$T$277,12,FALSE)</f>
        <v>#N/A</v>
      </c>
      <c r="R1575" s="78" t="e">
        <f t="shared" si="205"/>
        <v>#N/A</v>
      </c>
      <c r="S1575" s="65"/>
      <c r="T1575" s="79" t="e">
        <f t="shared" si="206"/>
        <v>#N/A</v>
      </c>
      <c r="U1575" s="80" t="e">
        <f t="shared" si="207"/>
        <v>#N/A</v>
      </c>
      <c r="V1575" s="81" t="str">
        <f t="shared" si="208"/>
        <v/>
      </c>
      <c r="W1575" s="69" t="e">
        <f>VLOOKUP(F1575,'Input Log'!$E$6:$V$50000,18,FALSE)</f>
        <v>#N/A</v>
      </c>
      <c r="X1575" s="64" t="e">
        <f>VLOOKUP(E1575,'Supply Log'!$Z$6:$AB$699,2,FALSE)</f>
        <v>#N/A</v>
      </c>
      <c r="Y1575" s="64" t="e">
        <f>VLOOKUP(E1575,'Supply Log'!$E$6:$X$618,20,FALSE)</f>
        <v>#N/A</v>
      </c>
      <c r="Z1575" s="64"/>
      <c r="AA1575" s="64"/>
    </row>
    <row r="1576" spans="1:27" ht="15.75" customHeight="1">
      <c r="A1576" s="67" t="str">
        <f t="shared" si="201"/>
        <v/>
      </c>
      <c r="B1576" s="65">
        <f t="shared" si="203"/>
        <v>1488</v>
      </c>
      <c r="C1576" s="68" t="str">
        <f t="shared" si="202"/>
        <v/>
      </c>
      <c r="D1576" s="69"/>
      <c r="E1576" s="66"/>
      <c r="F1576" s="66"/>
      <c r="G1576" s="65" t="e">
        <f>VLOOKUP(E1576,'Supply Log'!$E$6:$T$999,2,FALSE)</f>
        <v>#N/A</v>
      </c>
      <c r="H1576" s="65" t="e">
        <f>VLOOKUP(E1576,'Supply Log'!$E$6:$T$999,3,FALSE)</f>
        <v>#N/A</v>
      </c>
      <c r="I1576" s="77"/>
      <c r="J1576" s="65" t="e">
        <f>VLOOKUP(E1576,'Supply Log'!$E$6:$T$277,5,FALSE)</f>
        <v>#N/A</v>
      </c>
      <c r="K1576" s="65" t="e">
        <f>VLOOKUP(E1576,'Supply Log'!$E$6:$T$277,6,FALSE)</f>
        <v>#N/A</v>
      </c>
      <c r="L1576" s="65" t="e">
        <f>VLOOKUP(E1576,'Supply Log'!$E$6:$T$277,7,FALSE)</f>
        <v>#N/A</v>
      </c>
      <c r="M1576" s="65" t="e">
        <f>VLOOKUP(E1576,'Supply Log'!$E$6:$T$277,8,FALSE)</f>
        <v>#N/A</v>
      </c>
      <c r="N1576" s="65" t="e">
        <f>VLOOKUP(E1576,'Supply Log'!$E$6:$T$277,9,FALSE)</f>
        <v>#N/A</v>
      </c>
      <c r="O1576" s="65" t="e">
        <f>VLOOKUP(E1576,'Supply Log'!$E$6:$T$277,10,FALSE)</f>
        <v>#N/A</v>
      </c>
      <c r="P1576" s="29" t="e">
        <f t="shared" si="204"/>
        <v>#N/A</v>
      </c>
      <c r="Q1576" s="65" t="e">
        <f>VLOOKUP(E1576,'Supply Log'!$E$6:$T$277,12,FALSE)</f>
        <v>#N/A</v>
      </c>
      <c r="R1576" s="78" t="e">
        <f t="shared" si="205"/>
        <v>#N/A</v>
      </c>
      <c r="S1576" s="65"/>
      <c r="T1576" s="79" t="e">
        <f t="shared" si="206"/>
        <v>#N/A</v>
      </c>
      <c r="U1576" s="80" t="e">
        <f t="shared" si="207"/>
        <v>#N/A</v>
      </c>
      <c r="V1576" s="81" t="str">
        <f t="shared" si="208"/>
        <v/>
      </c>
      <c r="W1576" s="69" t="e">
        <f>VLOOKUP(F1576,'Input Log'!$E$6:$V$50000,18,FALSE)</f>
        <v>#N/A</v>
      </c>
      <c r="X1576" s="64" t="e">
        <f>VLOOKUP(E1576,'Supply Log'!$Z$6:$AB$699,2,FALSE)</f>
        <v>#N/A</v>
      </c>
      <c r="Y1576" s="64" t="e">
        <f>VLOOKUP(E1576,'Supply Log'!$E$6:$X$618,20,FALSE)</f>
        <v>#N/A</v>
      </c>
      <c r="Z1576" s="64"/>
      <c r="AA1576" s="64"/>
    </row>
    <row r="1577" spans="1:27" ht="15.75" customHeight="1">
      <c r="A1577" s="67" t="str">
        <f t="shared" si="201"/>
        <v/>
      </c>
      <c r="B1577" s="65">
        <f t="shared" si="203"/>
        <v>1489</v>
      </c>
      <c r="C1577" s="68" t="str">
        <f t="shared" si="202"/>
        <v/>
      </c>
      <c r="D1577" s="69"/>
      <c r="E1577" s="66"/>
      <c r="F1577" s="66"/>
      <c r="G1577" s="65" t="e">
        <f>VLOOKUP(E1577,'Supply Log'!$E$6:$T$999,2,FALSE)</f>
        <v>#N/A</v>
      </c>
      <c r="H1577" s="65" t="e">
        <f>VLOOKUP(E1577,'Supply Log'!$E$6:$T$999,3,FALSE)</f>
        <v>#N/A</v>
      </c>
      <c r="I1577" s="77"/>
      <c r="J1577" s="65" t="e">
        <f>VLOOKUP(E1577,'Supply Log'!$E$6:$T$277,5,FALSE)</f>
        <v>#N/A</v>
      </c>
      <c r="K1577" s="65" t="e">
        <f>VLOOKUP(E1577,'Supply Log'!$E$6:$T$277,6,FALSE)</f>
        <v>#N/A</v>
      </c>
      <c r="L1577" s="65" t="e">
        <f>VLOOKUP(E1577,'Supply Log'!$E$6:$T$277,7,FALSE)</f>
        <v>#N/A</v>
      </c>
      <c r="M1577" s="65" t="e">
        <f>VLOOKUP(E1577,'Supply Log'!$E$6:$T$277,8,FALSE)</f>
        <v>#N/A</v>
      </c>
      <c r="N1577" s="65" t="e">
        <f>VLOOKUP(E1577,'Supply Log'!$E$6:$T$277,9,FALSE)</f>
        <v>#N/A</v>
      </c>
      <c r="O1577" s="65" t="e">
        <f>VLOOKUP(E1577,'Supply Log'!$E$6:$T$277,10,FALSE)</f>
        <v>#N/A</v>
      </c>
      <c r="P1577" s="29" t="e">
        <f t="shared" si="204"/>
        <v>#N/A</v>
      </c>
      <c r="Q1577" s="65" t="e">
        <f>VLOOKUP(E1577,'Supply Log'!$E$6:$T$277,12,FALSE)</f>
        <v>#N/A</v>
      </c>
      <c r="R1577" s="78" t="e">
        <f t="shared" si="205"/>
        <v>#N/A</v>
      </c>
      <c r="S1577" s="65"/>
      <c r="T1577" s="79" t="e">
        <f t="shared" si="206"/>
        <v>#N/A</v>
      </c>
      <c r="U1577" s="80" t="e">
        <f t="shared" si="207"/>
        <v>#N/A</v>
      </c>
      <c r="V1577" s="81" t="str">
        <f t="shared" si="208"/>
        <v/>
      </c>
      <c r="W1577" s="69" t="e">
        <f>VLOOKUP(F1577,'Input Log'!$E$6:$V$50000,18,FALSE)</f>
        <v>#N/A</v>
      </c>
      <c r="X1577" s="64" t="e">
        <f>VLOOKUP(E1577,'Supply Log'!$Z$6:$AB$699,2,FALSE)</f>
        <v>#N/A</v>
      </c>
      <c r="Y1577" s="64" t="e">
        <f>VLOOKUP(E1577,'Supply Log'!$E$6:$X$618,20,FALSE)</f>
        <v>#N/A</v>
      </c>
      <c r="Z1577" s="64"/>
      <c r="AA1577" s="64"/>
    </row>
    <row r="1578" spans="1:27" ht="15.75" customHeight="1">
      <c r="A1578" s="67" t="str">
        <f t="shared" si="201"/>
        <v/>
      </c>
      <c r="B1578" s="65">
        <f t="shared" si="203"/>
        <v>1490</v>
      </c>
      <c r="C1578" s="68" t="str">
        <f t="shared" si="202"/>
        <v/>
      </c>
      <c r="D1578" s="69"/>
      <c r="E1578" s="66"/>
      <c r="F1578" s="66"/>
      <c r="G1578" s="65" t="e">
        <f>VLOOKUP(E1578,'Supply Log'!$E$6:$T$999,2,FALSE)</f>
        <v>#N/A</v>
      </c>
      <c r="H1578" s="65" t="e">
        <f>VLOOKUP(E1578,'Supply Log'!$E$6:$T$999,3,FALSE)</f>
        <v>#N/A</v>
      </c>
      <c r="I1578" s="77"/>
      <c r="J1578" s="65" t="e">
        <f>VLOOKUP(E1578,'Supply Log'!$E$6:$T$277,5,FALSE)</f>
        <v>#N/A</v>
      </c>
      <c r="K1578" s="65" t="e">
        <f>VLOOKUP(E1578,'Supply Log'!$E$6:$T$277,6,FALSE)</f>
        <v>#N/A</v>
      </c>
      <c r="L1578" s="65" t="e">
        <f>VLOOKUP(E1578,'Supply Log'!$E$6:$T$277,7,FALSE)</f>
        <v>#N/A</v>
      </c>
      <c r="M1578" s="65" t="e">
        <f>VLOOKUP(E1578,'Supply Log'!$E$6:$T$277,8,FALSE)</f>
        <v>#N/A</v>
      </c>
      <c r="N1578" s="65" t="e">
        <f>VLOOKUP(E1578,'Supply Log'!$E$6:$T$277,9,FALSE)</f>
        <v>#N/A</v>
      </c>
      <c r="O1578" s="65" t="e">
        <f>VLOOKUP(E1578,'Supply Log'!$E$6:$T$277,10,FALSE)</f>
        <v>#N/A</v>
      </c>
      <c r="P1578" s="29" t="e">
        <f t="shared" si="204"/>
        <v>#N/A</v>
      </c>
      <c r="Q1578" s="65" t="e">
        <f>VLOOKUP(E1578,'Supply Log'!$E$6:$T$277,12,FALSE)</f>
        <v>#N/A</v>
      </c>
      <c r="R1578" s="78" t="e">
        <f t="shared" si="205"/>
        <v>#N/A</v>
      </c>
      <c r="S1578" s="65"/>
      <c r="T1578" s="79" t="e">
        <f t="shared" si="206"/>
        <v>#N/A</v>
      </c>
      <c r="U1578" s="80" t="e">
        <f t="shared" si="207"/>
        <v>#N/A</v>
      </c>
      <c r="V1578" s="81" t="str">
        <f t="shared" si="208"/>
        <v/>
      </c>
      <c r="W1578" s="69" t="e">
        <f>VLOOKUP(F1578,'Input Log'!$E$6:$V$50000,18,FALSE)</f>
        <v>#N/A</v>
      </c>
      <c r="X1578" s="64" t="e">
        <f>VLOOKUP(E1578,'Supply Log'!$Z$6:$AB$699,2,FALSE)</f>
        <v>#N/A</v>
      </c>
      <c r="Y1578" s="64" t="e">
        <f>VLOOKUP(E1578,'Supply Log'!$E$6:$X$618,20,FALSE)</f>
        <v>#N/A</v>
      </c>
      <c r="Z1578" s="64"/>
      <c r="AA1578" s="64"/>
    </row>
    <row r="1579" spans="1:27" ht="15.75" customHeight="1">
      <c r="A1579" s="67" t="str">
        <f t="shared" si="201"/>
        <v/>
      </c>
      <c r="B1579" s="65">
        <f t="shared" si="203"/>
        <v>1491</v>
      </c>
      <c r="C1579" s="68" t="str">
        <f t="shared" si="202"/>
        <v/>
      </c>
      <c r="D1579" s="69"/>
      <c r="E1579" s="66"/>
      <c r="F1579" s="66"/>
      <c r="G1579" s="65" t="e">
        <f>VLOOKUP(E1579,'Supply Log'!$E$6:$T$999,2,FALSE)</f>
        <v>#N/A</v>
      </c>
      <c r="H1579" s="65" t="e">
        <f>VLOOKUP(E1579,'Supply Log'!$E$6:$T$999,3,FALSE)</f>
        <v>#N/A</v>
      </c>
      <c r="I1579" s="77"/>
      <c r="J1579" s="65" t="e">
        <f>VLOOKUP(E1579,'Supply Log'!$E$6:$T$277,5,FALSE)</f>
        <v>#N/A</v>
      </c>
      <c r="K1579" s="65" t="e">
        <f>VLOOKUP(E1579,'Supply Log'!$E$6:$T$277,6,FALSE)</f>
        <v>#N/A</v>
      </c>
      <c r="L1579" s="65" t="e">
        <f>VLOOKUP(E1579,'Supply Log'!$E$6:$T$277,7,FALSE)</f>
        <v>#N/A</v>
      </c>
      <c r="M1579" s="65" t="e">
        <f>VLOOKUP(E1579,'Supply Log'!$E$6:$T$277,8,FALSE)</f>
        <v>#N/A</v>
      </c>
      <c r="N1579" s="65" t="e">
        <f>VLOOKUP(E1579,'Supply Log'!$E$6:$T$277,9,FALSE)</f>
        <v>#N/A</v>
      </c>
      <c r="O1579" s="65" t="e">
        <f>VLOOKUP(E1579,'Supply Log'!$E$6:$T$277,10,FALSE)</f>
        <v>#N/A</v>
      </c>
      <c r="P1579" s="29" t="e">
        <f t="shared" si="204"/>
        <v>#N/A</v>
      </c>
      <c r="Q1579" s="65" t="e">
        <f>VLOOKUP(E1579,'Supply Log'!$E$6:$T$277,12,FALSE)</f>
        <v>#N/A</v>
      </c>
      <c r="R1579" s="78" t="e">
        <f t="shared" si="205"/>
        <v>#N/A</v>
      </c>
      <c r="S1579" s="65"/>
      <c r="T1579" s="79" t="e">
        <f t="shared" si="206"/>
        <v>#N/A</v>
      </c>
      <c r="U1579" s="80" t="e">
        <f t="shared" si="207"/>
        <v>#N/A</v>
      </c>
      <c r="V1579" s="81" t="str">
        <f t="shared" si="208"/>
        <v/>
      </c>
      <c r="W1579" s="69" t="e">
        <f>VLOOKUP(F1579,'Input Log'!$E$6:$V$50000,18,FALSE)</f>
        <v>#N/A</v>
      </c>
      <c r="X1579" s="64" t="e">
        <f>VLOOKUP(E1579,'Supply Log'!$Z$6:$AB$699,2,FALSE)</f>
        <v>#N/A</v>
      </c>
      <c r="Y1579" s="64" t="e">
        <f>VLOOKUP(E1579,'Supply Log'!$E$6:$X$618,20,FALSE)</f>
        <v>#N/A</v>
      </c>
      <c r="Z1579" s="64"/>
      <c r="AA1579" s="64"/>
    </row>
    <row r="1580" spans="1:27" ht="15.75" customHeight="1">
      <c r="A1580" s="67" t="str">
        <f t="shared" si="201"/>
        <v/>
      </c>
      <c r="B1580" s="65">
        <f t="shared" si="203"/>
        <v>1492</v>
      </c>
      <c r="C1580" s="68" t="str">
        <f t="shared" si="202"/>
        <v/>
      </c>
      <c r="D1580" s="69"/>
      <c r="E1580" s="66"/>
      <c r="F1580" s="66"/>
      <c r="G1580" s="65" t="e">
        <f>VLOOKUP(E1580,'Supply Log'!$E$6:$T$999,2,FALSE)</f>
        <v>#N/A</v>
      </c>
      <c r="H1580" s="65" t="e">
        <f>VLOOKUP(E1580,'Supply Log'!$E$6:$T$999,3,FALSE)</f>
        <v>#N/A</v>
      </c>
      <c r="I1580" s="77"/>
      <c r="J1580" s="65" t="e">
        <f>VLOOKUP(E1580,'Supply Log'!$E$6:$T$277,5,FALSE)</f>
        <v>#N/A</v>
      </c>
      <c r="K1580" s="65" t="e">
        <f>VLOOKUP(E1580,'Supply Log'!$E$6:$T$277,6,FALSE)</f>
        <v>#N/A</v>
      </c>
      <c r="L1580" s="65" t="e">
        <f>VLOOKUP(E1580,'Supply Log'!$E$6:$T$277,7,FALSE)</f>
        <v>#N/A</v>
      </c>
      <c r="M1580" s="65" t="e">
        <f>VLOOKUP(E1580,'Supply Log'!$E$6:$T$277,8,FALSE)</f>
        <v>#N/A</v>
      </c>
      <c r="N1580" s="65" t="e">
        <f>VLOOKUP(E1580,'Supply Log'!$E$6:$T$277,9,FALSE)</f>
        <v>#N/A</v>
      </c>
      <c r="O1580" s="65" t="e">
        <f>VLOOKUP(E1580,'Supply Log'!$E$6:$T$277,10,FALSE)</f>
        <v>#N/A</v>
      </c>
      <c r="P1580" s="29" t="e">
        <f t="shared" si="204"/>
        <v>#N/A</v>
      </c>
      <c r="Q1580" s="65" t="e">
        <f>VLOOKUP(E1580,'Supply Log'!$E$6:$T$277,12,FALSE)</f>
        <v>#N/A</v>
      </c>
      <c r="R1580" s="78" t="e">
        <f t="shared" si="205"/>
        <v>#N/A</v>
      </c>
      <c r="S1580" s="65"/>
      <c r="T1580" s="79" t="e">
        <f t="shared" si="206"/>
        <v>#N/A</v>
      </c>
      <c r="U1580" s="80" t="e">
        <f t="shared" si="207"/>
        <v>#N/A</v>
      </c>
      <c r="V1580" s="81" t="str">
        <f t="shared" si="208"/>
        <v/>
      </c>
      <c r="W1580" s="69" t="e">
        <f>VLOOKUP(F1580,'Input Log'!$E$6:$V$50000,18,FALSE)</f>
        <v>#N/A</v>
      </c>
      <c r="X1580" s="64" t="e">
        <f>VLOOKUP(E1580,'Supply Log'!$Z$6:$AB$699,2,FALSE)</f>
        <v>#N/A</v>
      </c>
      <c r="Y1580" s="64" t="e">
        <f>VLOOKUP(E1580,'Supply Log'!$E$6:$X$618,20,FALSE)</f>
        <v>#N/A</v>
      </c>
      <c r="Z1580" s="64"/>
      <c r="AA1580" s="64"/>
    </row>
    <row r="1581" spans="1:27" ht="15.75" customHeight="1">
      <c r="A1581" s="67" t="str">
        <f t="shared" si="201"/>
        <v/>
      </c>
      <c r="B1581" s="65">
        <f t="shared" si="203"/>
        <v>1493</v>
      </c>
      <c r="C1581" s="68" t="str">
        <f t="shared" si="202"/>
        <v/>
      </c>
      <c r="D1581" s="69"/>
      <c r="E1581" s="66"/>
      <c r="F1581" s="66"/>
      <c r="G1581" s="65" t="e">
        <f>VLOOKUP(E1581,'Supply Log'!$E$6:$T$999,2,FALSE)</f>
        <v>#N/A</v>
      </c>
      <c r="H1581" s="65" t="e">
        <f>VLOOKUP(E1581,'Supply Log'!$E$6:$T$999,3,FALSE)</f>
        <v>#N/A</v>
      </c>
      <c r="I1581" s="77"/>
      <c r="J1581" s="65" t="e">
        <f>VLOOKUP(E1581,'Supply Log'!$E$6:$T$277,5,FALSE)</f>
        <v>#N/A</v>
      </c>
      <c r="K1581" s="65" t="e">
        <f>VLOOKUP(E1581,'Supply Log'!$E$6:$T$277,6,FALSE)</f>
        <v>#N/A</v>
      </c>
      <c r="L1581" s="65" t="e">
        <f>VLOOKUP(E1581,'Supply Log'!$E$6:$T$277,7,FALSE)</f>
        <v>#N/A</v>
      </c>
      <c r="M1581" s="65" t="e">
        <f>VLOOKUP(E1581,'Supply Log'!$E$6:$T$277,8,FALSE)</f>
        <v>#N/A</v>
      </c>
      <c r="N1581" s="65" t="e">
        <f>VLOOKUP(E1581,'Supply Log'!$E$6:$T$277,9,FALSE)</f>
        <v>#N/A</v>
      </c>
      <c r="O1581" s="65" t="e">
        <f>VLOOKUP(E1581,'Supply Log'!$E$6:$T$277,10,FALSE)</f>
        <v>#N/A</v>
      </c>
      <c r="P1581" s="29" t="e">
        <f t="shared" si="204"/>
        <v>#N/A</v>
      </c>
      <c r="Q1581" s="65" t="e">
        <f>VLOOKUP(E1581,'Supply Log'!$E$6:$T$277,12,FALSE)</f>
        <v>#N/A</v>
      </c>
      <c r="R1581" s="78" t="e">
        <f t="shared" si="205"/>
        <v>#N/A</v>
      </c>
      <c r="S1581" s="65"/>
      <c r="T1581" s="79" t="e">
        <f t="shared" si="206"/>
        <v>#N/A</v>
      </c>
      <c r="U1581" s="80" t="e">
        <f t="shared" si="207"/>
        <v>#N/A</v>
      </c>
      <c r="V1581" s="81" t="str">
        <f t="shared" si="208"/>
        <v/>
      </c>
      <c r="W1581" s="69" t="e">
        <f>VLOOKUP(F1581,'Input Log'!$E$6:$V$50000,18,FALSE)</f>
        <v>#N/A</v>
      </c>
      <c r="X1581" s="64" t="e">
        <f>VLOOKUP(E1581,'Supply Log'!$Z$6:$AB$699,2,FALSE)</f>
        <v>#N/A</v>
      </c>
      <c r="Y1581" s="64" t="e">
        <f>VLOOKUP(E1581,'Supply Log'!$E$6:$X$618,20,FALSE)</f>
        <v>#N/A</v>
      </c>
      <c r="Z1581" s="64"/>
      <c r="AA1581" s="64"/>
    </row>
    <row r="1582" spans="1:27" ht="15.75" customHeight="1">
      <c r="A1582" s="67" t="str">
        <f t="shared" si="201"/>
        <v/>
      </c>
      <c r="B1582" s="65">
        <f t="shared" si="203"/>
        <v>1494</v>
      </c>
      <c r="C1582" s="68" t="str">
        <f t="shared" si="202"/>
        <v/>
      </c>
      <c r="D1582" s="69"/>
      <c r="E1582" s="66"/>
      <c r="F1582" s="66"/>
      <c r="G1582" s="65" t="e">
        <f>VLOOKUP(E1582,'Supply Log'!$E$6:$T$999,2,FALSE)</f>
        <v>#N/A</v>
      </c>
      <c r="H1582" s="65" t="e">
        <f>VLOOKUP(E1582,'Supply Log'!$E$6:$T$999,3,FALSE)</f>
        <v>#N/A</v>
      </c>
      <c r="I1582" s="77"/>
      <c r="J1582" s="65" t="e">
        <f>VLOOKUP(E1582,'Supply Log'!$E$6:$T$277,5,FALSE)</f>
        <v>#N/A</v>
      </c>
      <c r="K1582" s="65" t="e">
        <f>VLOOKUP(E1582,'Supply Log'!$E$6:$T$277,6,FALSE)</f>
        <v>#N/A</v>
      </c>
      <c r="L1582" s="65" t="e">
        <f>VLOOKUP(E1582,'Supply Log'!$E$6:$T$277,7,FALSE)</f>
        <v>#N/A</v>
      </c>
      <c r="M1582" s="65" t="e">
        <f>VLOOKUP(E1582,'Supply Log'!$E$6:$T$277,8,FALSE)</f>
        <v>#N/A</v>
      </c>
      <c r="N1582" s="65" t="e">
        <f>VLOOKUP(E1582,'Supply Log'!$E$6:$T$277,9,FALSE)</f>
        <v>#N/A</v>
      </c>
      <c r="O1582" s="65" t="e">
        <f>VLOOKUP(E1582,'Supply Log'!$E$6:$T$277,10,FALSE)</f>
        <v>#N/A</v>
      </c>
      <c r="P1582" s="29" t="e">
        <f t="shared" si="204"/>
        <v>#N/A</v>
      </c>
      <c r="Q1582" s="65" t="e">
        <f>VLOOKUP(E1582,'Supply Log'!$E$6:$T$277,12,FALSE)</f>
        <v>#N/A</v>
      </c>
      <c r="R1582" s="78" t="e">
        <f t="shared" si="205"/>
        <v>#N/A</v>
      </c>
      <c r="S1582" s="65"/>
      <c r="T1582" s="79" t="e">
        <f t="shared" si="206"/>
        <v>#N/A</v>
      </c>
      <c r="U1582" s="80" t="e">
        <f t="shared" si="207"/>
        <v>#N/A</v>
      </c>
      <c r="V1582" s="81" t="str">
        <f t="shared" si="208"/>
        <v/>
      </c>
      <c r="W1582" s="69" t="e">
        <f>VLOOKUP(F1582,'Input Log'!$E$6:$V$50000,18,FALSE)</f>
        <v>#N/A</v>
      </c>
      <c r="X1582" s="64" t="e">
        <f>VLOOKUP(E1582,'Supply Log'!$Z$6:$AB$699,2,FALSE)</f>
        <v>#N/A</v>
      </c>
      <c r="Y1582" s="64" t="e">
        <f>VLOOKUP(E1582,'Supply Log'!$E$6:$X$618,20,FALSE)</f>
        <v>#N/A</v>
      </c>
      <c r="Z1582" s="64"/>
      <c r="AA1582" s="64"/>
    </row>
    <row r="1583" spans="1:27" ht="15.75" customHeight="1">
      <c r="A1583" s="67" t="str">
        <f t="shared" si="201"/>
        <v/>
      </c>
      <c r="B1583" s="65">
        <f t="shared" si="203"/>
        <v>1495</v>
      </c>
      <c r="C1583" s="68" t="str">
        <f t="shared" si="202"/>
        <v/>
      </c>
      <c r="D1583" s="69"/>
      <c r="E1583" s="66"/>
      <c r="F1583" s="66"/>
      <c r="G1583" s="65" t="e">
        <f>VLOOKUP(E1583,'Supply Log'!$E$6:$T$999,2,FALSE)</f>
        <v>#N/A</v>
      </c>
      <c r="H1583" s="65" t="e">
        <f>VLOOKUP(E1583,'Supply Log'!$E$6:$T$999,3,FALSE)</f>
        <v>#N/A</v>
      </c>
      <c r="I1583" s="77"/>
      <c r="J1583" s="65" t="e">
        <f>VLOOKUP(E1583,'Supply Log'!$E$6:$T$277,5,FALSE)</f>
        <v>#N/A</v>
      </c>
      <c r="K1583" s="65" t="e">
        <f>VLOOKUP(E1583,'Supply Log'!$E$6:$T$277,6,FALSE)</f>
        <v>#N/A</v>
      </c>
      <c r="L1583" s="65" t="e">
        <f>VLOOKUP(E1583,'Supply Log'!$E$6:$T$277,7,FALSE)</f>
        <v>#N/A</v>
      </c>
      <c r="M1583" s="65" t="e">
        <f>VLOOKUP(E1583,'Supply Log'!$E$6:$T$277,8,FALSE)</f>
        <v>#N/A</v>
      </c>
      <c r="N1583" s="65" t="e">
        <f>VLOOKUP(E1583,'Supply Log'!$E$6:$T$277,9,FALSE)</f>
        <v>#N/A</v>
      </c>
      <c r="O1583" s="65" t="e">
        <f>VLOOKUP(E1583,'Supply Log'!$E$6:$T$277,10,FALSE)</f>
        <v>#N/A</v>
      </c>
      <c r="P1583" s="29" t="e">
        <f t="shared" si="204"/>
        <v>#N/A</v>
      </c>
      <c r="Q1583" s="65" t="e">
        <f>VLOOKUP(E1583,'Supply Log'!$E$6:$T$277,12,FALSE)</f>
        <v>#N/A</v>
      </c>
      <c r="R1583" s="78" t="e">
        <f t="shared" si="205"/>
        <v>#N/A</v>
      </c>
      <c r="S1583" s="65"/>
      <c r="T1583" s="79" t="e">
        <f t="shared" si="206"/>
        <v>#N/A</v>
      </c>
      <c r="U1583" s="80" t="e">
        <f t="shared" si="207"/>
        <v>#N/A</v>
      </c>
      <c r="V1583" s="81" t="str">
        <f t="shared" si="208"/>
        <v/>
      </c>
      <c r="W1583" s="69" t="e">
        <f>VLOOKUP(F1583,'Input Log'!$E$6:$V$50000,18,FALSE)</f>
        <v>#N/A</v>
      </c>
      <c r="X1583" s="64" t="e">
        <f>VLOOKUP(E1583,'Supply Log'!$Z$6:$AB$699,2,FALSE)</f>
        <v>#N/A</v>
      </c>
      <c r="Y1583" s="64" t="e">
        <f>VLOOKUP(E1583,'Supply Log'!$E$6:$X$618,20,FALSE)</f>
        <v>#N/A</v>
      </c>
      <c r="Z1583" s="64"/>
      <c r="AA1583" s="64"/>
    </row>
    <row r="1584" spans="1:27" ht="15.75" customHeight="1">
      <c r="A1584" s="67" t="str">
        <f t="shared" si="201"/>
        <v/>
      </c>
      <c r="B1584" s="65">
        <f t="shared" si="203"/>
        <v>1496</v>
      </c>
      <c r="C1584" s="68" t="str">
        <f t="shared" si="202"/>
        <v/>
      </c>
      <c r="D1584" s="69"/>
      <c r="E1584" s="66"/>
      <c r="F1584" s="66"/>
      <c r="G1584" s="65" t="e">
        <f>VLOOKUP(E1584,'Supply Log'!$E$6:$T$999,2,FALSE)</f>
        <v>#N/A</v>
      </c>
      <c r="H1584" s="65" t="e">
        <f>VLOOKUP(E1584,'Supply Log'!$E$6:$T$999,3,FALSE)</f>
        <v>#N/A</v>
      </c>
      <c r="I1584" s="77"/>
      <c r="J1584" s="65" t="e">
        <f>VLOOKUP(E1584,'Supply Log'!$E$6:$T$277,5,FALSE)</f>
        <v>#N/A</v>
      </c>
      <c r="K1584" s="65" t="e">
        <f>VLOOKUP(E1584,'Supply Log'!$E$6:$T$277,6,FALSE)</f>
        <v>#N/A</v>
      </c>
      <c r="L1584" s="65" t="e">
        <f>VLOOKUP(E1584,'Supply Log'!$E$6:$T$277,7,FALSE)</f>
        <v>#N/A</v>
      </c>
      <c r="M1584" s="65" t="e">
        <f>VLOOKUP(E1584,'Supply Log'!$E$6:$T$277,8,FALSE)</f>
        <v>#N/A</v>
      </c>
      <c r="N1584" s="65" t="e">
        <f>VLOOKUP(E1584,'Supply Log'!$E$6:$T$277,9,FALSE)</f>
        <v>#N/A</v>
      </c>
      <c r="O1584" s="65" t="e">
        <f>VLOOKUP(E1584,'Supply Log'!$E$6:$T$277,10,FALSE)</f>
        <v>#N/A</v>
      </c>
      <c r="P1584" s="29" t="e">
        <f t="shared" si="204"/>
        <v>#N/A</v>
      </c>
      <c r="Q1584" s="65" t="e">
        <f>VLOOKUP(E1584,'Supply Log'!$E$6:$T$277,12,FALSE)</f>
        <v>#N/A</v>
      </c>
      <c r="R1584" s="78" t="e">
        <f t="shared" si="205"/>
        <v>#N/A</v>
      </c>
      <c r="S1584" s="65"/>
      <c r="T1584" s="79" t="e">
        <f t="shared" si="206"/>
        <v>#N/A</v>
      </c>
      <c r="U1584" s="80" t="e">
        <f t="shared" si="207"/>
        <v>#N/A</v>
      </c>
      <c r="V1584" s="81" t="str">
        <f t="shared" si="208"/>
        <v/>
      </c>
      <c r="W1584" s="69" t="e">
        <f>VLOOKUP(F1584,'Input Log'!$E$6:$V$50000,18,FALSE)</f>
        <v>#N/A</v>
      </c>
      <c r="X1584" s="64" t="e">
        <f>VLOOKUP(E1584,'Supply Log'!$Z$6:$AB$699,2,FALSE)</f>
        <v>#N/A</v>
      </c>
      <c r="Y1584" s="64" t="e">
        <f>VLOOKUP(E1584,'Supply Log'!$E$6:$X$618,20,FALSE)</f>
        <v>#N/A</v>
      </c>
      <c r="Z1584" s="64"/>
      <c r="AA1584" s="64"/>
    </row>
    <row r="1585" spans="1:27" ht="15.75" customHeight="1">
      <c r="A1585" s="67" t="str">
        <f t="shared" si="201"/>
        <v/>
      </c>
      <c r="B1585" s="65">
        <f t="shared" si="203"/>
        <v>1497</v>
      </c>
      <c r="C1585" s="68" t="str">
        <f t="shared" si="202"/>
        <v/>
      </c>
      <c r="D1585" s="69"/>
      <c r="F1585" s="66"/>
      <c r="G1585" s="65" t="e">
        <f>VLOOKUP(E1585,'Supply Log'!$E$6:$T$999,2,FALSE)</f>
        <v>#N/A</v>
      </c>
      <c r="H1585" s="65" t="e">
        <f>VLOOKUP(E1585,'Supply Log'!$E$6:$T$999,3,FALSE)</f>
        <v>#N/A</v>
      </c>
      <c r="I1585" s="77"/>
      <c r="J1585" s="65" t="e">
        <f>VLOOKUP(E1585,'Supply Log'!$E$6:$T$277,5,FALSE)</f>
        <v>#N/A</v>
      </c>
      <c r="K1585" s="65" t="e">
        <f>VLOOKUP(E1585,'Supply Log'!$E$6:$T$277,6,FALSE)</f>
        <v>#N/A</v>
      </c>
      <c r="L1585" s="65" t="e">
        <f>VLOOKUP(E1585,'Supply Log'!$E$6:$T$277,7,FALSE)</f>
        <v>#N/A</v>
      </c>
      <c r="M1585" s="65" t="e">
        <f>VLOOKUP(E1585,'Supply Log'!$E$6:$T$277,8,FALSE)</f>
        <v>#N/A</v>
      </c>
      <c r="N1585" s="65" t="e">
        <f>VLOOKUP(E1585,'Supply Log'!$E$6:$T$277,9,FALSE)</f>
        <v>#N/A</v>
      </c>
      <c r="O1585" s="65" t="e">
        <f>VLOOKUP(E1585,'Supply Log'!$E$6:$T$277,10,FALSE)</f>
        <v>#N/A</v>
      </c>
      <c r="P1585" s="29" t="e">
        <f t="shared" si="204"/>
        <v>#N/A</v>
      </c>
      <c r="Q1585" s="65" t="e">
        <f>VLOOKUP(E1585,'Supply Log'!$E$6:$T$277,12,FALSE)</f>
        <v>#N/A</v>
      </c>
      <c r="R1585" s="78" t="e">
        <f t="shared" si="205"/>
        <v>#N/A</v>
      </c>
      <c r="S1585" s="65"/>
      <c r="T1585" s="79" t="e">
        <f t="shared" si="206"/>
        <v>#N/A</v>
      </c>
      <c r="U1585" s="80" t="e">
        <f t="shared" si="207"/>
        <v>#N/A</v>
      </c>
      <c r="V1585" s="81" t="str">
        <f t="shared" si="208"/>
        <v/>
      </c>
      <c r="W1585" s="69" t="e">
        <f>VLOOKUP(F1585,'Input Log'!$E$6:$V$50000,18,FALSE)</f>
        <v>#N/A</v>
      </c>
      <c r="X1585" s="64" t="e">
        <f>VLOOKUP(E1585,'Supply Log'!$Z$6:$AB$699,2,FALSE)</f>
        <v>#N/A</v>
      </c>
      <c r="Y1585" s="64" t="e">
        <f>VLOOKUP(E1585,'Supply Log'!$E$6:$X$618,20,FALSE)</f>
        <v>#N/A</v>
      </c>
      <c r="Z1585" s="64"/>
      <c r="AA1585" s="64"/>
    </row>
    <row r="1586" spans="1:27" ht="15.75" customHeight="1">
      <c r="A1586" s="67" t="str">
        <f t="shared" si="201"/>
        <v/>
      </c>
      <c r="B1586" s="65">
        <f t="shared" si="203"/>
        <v>1498</v>
      </c>
      <c r="C1586" s="68" t="str">
        <f t="shared" si="202"/>
        <v/>
      </c>
      <c r="D1586" s="69"/>
      <c r="F1586" s="66"/>
      <c r="G1586" s="65" t="e">
        <f>VLOOKUP(E1586,'Supply Log'!$E$6:$T$999,2,FALSE)</f>
        <v>#N/A</v>
      </c>
      <c r="H1586" s="65" t="e">
        <f>VLOOKUP(E1586,'Supply Log'!$E$6:$T$999,3,FALSE)</f>
        <v>#N/A</v>
      </c>
      <c r="I1586" s="77"/>
      <c r="J1586" s="65" t="e">
        <f>VLOOKUP(E1586,'Supply Log'!$E$6:$T$277,5,FALSE)</f>
        <v>#N/A</v>
      </c>
      <c r="K1586" s="65" t="e">
        <f>VLOOKUP(E1586,'Supply Log'!$E$6:$T$277,6,FALSE)</f>
        <v>#N/A</v>
      </c>
      <c r="L1586" s="65" t="e">
        <f>VLOOKUP(E1586,'Supply Log'!$E$6:$T$277,7,FALSE)</f>
        <v>#N/A</v>
      </c>
      <c r="M1586" s="65" t="e">
        <f>VLOOKUP(E1586,'Supply Log'!$E$6:$T$277,8,FALSE)</f>
        <v>#N/A</v>
      </c>
      <c r="N1586" s="65" t="e">
        <f>VLOOKUP(E1586,'Supply Log'!$E$6:$T$277,9,FALSE)</f>
        <v>#N/A</v>
      </c>
      <c r="O1586" s="65" t="e">
        <f>VLOOKUP(E1586,'Supply Log'!$E$6:$T$277,10,FALSE)</f>
        <v>#N/A</v>
      </c>
      <c r="P1586" s="29" t="e">
        <f t="shared" si="204"/>
        <v>#N/A</v>
      </c>
      <c r="Q1586" s="65" t="e">
        <f>VLOOKUP(E1586,'Supply Log'!$E$6:$T$277,12,FALSE)</f>
        <v>#N/A</v>
      </c>
      <c r="R1586" s="78" t="e">
        <f t="shared" si="205"/>
        <v>#N/A</v>
      </c>
      <c r="S1586" s="65"/>
      <c r="T1586" s="79" t="e">
        <f t="shared" si="206"/>
        <v>#N/A</v>
      </c>
      <c r="U1586" s="80" t="e">
        <f t="shared" si="207"/>
        <v>#N/A</v>
      </c>
      <c r="V1586" s="81" t="str">
        <f t="shared" si="208"/>
        <v/>
      </c>
      <c r="W1586" s="69" t="e">
        <f>VLOOKUP(F1586,'Input Log'!$E$6:$V$50000,18,FALSE)</f>
        <v>#N/A</v>
      </c>
      <c r="X1586" s="64" t="e">
        <f>VLOOKUP(E1586,'Supply Log'!$Z$6:$AB$699,2,FALSE)</f>
        <v>#N/A</v>
      </c>
      <c r="Y1586" s="64" t="e">
        <f>VLOOKUP(E1586,'Supply Log'!$E$6:$X$618,20,FALSE)</f>
        <v>#N/A</v>
      </c>
      <c r="Z1586" s="64"/>
      <c r="AA1586" s="64"/>
    </row>
    <row r="1587" spans="1:27" ht="15.75" customHeight="1">
      <c r="A1587" s="67" t="str">
        <f t="shared" si="201"/>
        <v/>
      </c>
      <c r="B1587" s="65">
        <f t="shared" si="203"/>
        <v>1499</v>
      </c>
      <c r="C1587" s="68" t="str">
        <f t="shared" si="202"/>
        <v/>
      </c>
      <c r="D1587" s="69"/>
      <c r="F1587" s="66"/>
      <c r="G1587" s="65" t="e">
        <f>VLOOKUP(E1587,'Supply Log'!$E$6:$T$999,2,FALSE)</f>
        <v>#N/A</v>
      </c>
      <c r="H1587" s="65" t="e">
        <f>VLOOKUP(E1587,'Supply Log'!$E$6:$T$999,3,FALSE)</f>
        <v>#N/A</v>
      </c>
      <c r="I1587" s="77"/>
      <c r="J1587" s="65" t="e">
        <f>VLOOKUP(E1587,'Supply Log'!$E$6:$T$277,5,FALSE)</f>
        <v>#N/A</v>
      </c>
      <c r="K1587" s="65" t="e">
        <f>VLOOKUP(E1587,'Supply Log'!$E$6:$T$277,6,FALSE)</f>
        <v>#N/A</v>
      </c>
      <c r="L1587" s="65" t="e">
        <f>VLOOKUP(E1587,'Supply Log'!$E$6:$T$277,7,FALSE)</f>
        <v>#N/A</v>
      </c>
      <c r="M1587" s="65" t="e">
        <f>VLOOKUP(E1587,'Supply Log'!$E$6:$T$277,8,FALSE)</f>
        <v>#N/A</v>
      </c>
      <c r="N1587" s="65" t="e">
        <f>VLOOKUP(E1587,'Supply Log'!$E$6:$T$277,9,FALSE)</f>
        <v>#N/A</v>
      </c>
      <c r="O1587" s="65" t="e">
        <f>VLOOKUP(E1587,'Supply Log'!$E$6:$T$277,10,FALSE)</f>
        <v>#N/A</v>
      </c>
      <c r="P1587" s="29" t="e">
        <f t="shared" si="204"/>
        <v>#N/A</v>
      </c>
      <c r="Q1587" s="65" t="e">
        <f>VLOOKUP(E1587,'Supply Log'!$E$6:$T$277,12,FALSE)</f>
        <v>#N/A</v>
      </c>
      <c r="R1587" s="78" t="e">
        <f t="shared" si="205"/>
        <v>#N/A</v>
      </c>
      <c r="S1587" s="65"/>
      <c r="T1587" s="79" t="e">
        <f t="shared" si="206"/>
        <v>#N/A</v>
      </c>
      <c r="U1587" s="80" t="e">
        <f t="shared" si="207"/>
        <v>#N/A</v>
      </c>
      <c r="V1587" s="81" t="str">
        <f t="shared" si="208"/>
        <v/>
      </c>
      <c r="W1587" s="69" t="e">
        <f>VLOOKUP(F1587,'Input Log'!$E$6:$V$50000,18,FALSE)</f>
        <v>#N/A</v>
      </c>
      <c r="X1587" s="64" t="e">
        <f>VLOOKUP(E1587,'Supply Log'!$Z$6:$AB$699,2,FALSE)</f>
        <v>#N/A</v>
      </c>
      <c r="Y1587" s="64" t="e">
        <f>VLOOKUP(E1587,'Supply Log'!$E$6:$X$618,20,FALSE)</f>
        <v>#N/A</v>
      </c>
      <c r="Z1587" s="64"/>
      <c r="AA1587" s="64"/>
    </row>
    <row r="1588" spans="1:27" ht="15.75" customHeight="1">
      <c r="A1588" s="67" t="str">
        <f t="shared" si="201"/>
        <v/>
      </c>
      <c r="B1588" s="65">
        <f t="shared" si="203"/>
        <v>1500</v>
      </c>
      <c r="C1588" s="68" t="str">
        <f t="shared" si="202"/>
        <v/>
      </c>
      <c r="D1588" s="69"/>
      <c r="F1588" s="66"/>
      <c r="G1588" s="65" t="e">
        <f>VLOOKUP(E1588,'Supply Log'!$E$6:$T$999,2,FALSE)</f>
        <v>#N/A</v>
      </c>
      <c r="H1588" s="65" t="e">
        <f>VLOOKUP(E1588,'Supply Log'!$E$6:$T$999,3,FALSE)</f>
        <v>#N/A</v>
      </c>
      <c r="I1588" s="77"/>
      <c r="J1588" s="65" t="e">
        <f>VLOOKUP(E1588,'Supply Log'!$E$6:$T$277,5,FALSE)</f>
        <v>#N/A</v>
      </c>
      <c r="K1588" s="65" t="e">
        <f>VLOOKUP(E1588,'Supply Log'!$E$6:$T$277,6,FALSE)</f>
        <v>#N/A</v>
      </c>
      <c r="L1588" s="65" t="e">
        <f>VLOOKUP(E1588,'Supply Log'!$E$6:$T$277,7,FALSE)</f>
        <v>#N/A</v>
      </c>
      <c r="M1588" s="65" t="e">
        <f>VLOOKUP(E1588,'Supply Log'!$E$6:$T$277,8,FALSE)</f>
        <v>#N/A</v>
      </c>
      <c r="N1588" s="65" t="e">
        <f>VLOOKUP(E1588,'Supply Log'!$E$6:$T$277,9,FALSE)</f>
        <v>#N/A</v>
      </c>
      <c r="O1588" s="65" t="e">
        <f>VLOOKUP(E1588,'Supply Log'!$E$6:$T$277,10,FALSE)</f>
        <v>#N/A</v>
      </c>
      <c r="P1588" s="29" t="e">
        <f t="shared" si="204"/>
        <v>#N/A</v>
      </c>
      <c r="Q1588" s="65" t="e">
        <f>VLOOKUP(E1588,'Supply Log'!$E$6:$T$277,12,FALSE)</f>
        <v>#N/A</v>
      </c>
      <c r="R1588" s="78" t="e">
        <f t="shared" si="205"/>
        <v>#N/A</v>
      </c>
      <c r="S1588" s="65"/>
      <c r="T1588" s="79" t="e">
        <f t="shared" si="206"/>
        <v>#N/A</v>
      </c>
      <c r="U1588" s="80" t="e">
        <f t="shared" si="207"/>
        <v>#N/A</v>
      </c>
      <c r="V1588" s="81" t="str">
        <f t="shared" si="208"/>
        <v/>
      </c>
      <c r="W1588" s="69" t="e">
        <f>VLOOKUP(F1588,'Input Log'!$E$6:$V$50000,18,FALSE)</f>
        <v>#N/A</v>
      </c>
      <c r="X1588" s="64" t="e">
        <f>VLOOKUP(E1588,'Supply Log'!$Z$6:$AB$699,2,FALSE)</f>
        <v>#N/A</v>
      </c>
      <c r="Y1588" s="64" t="e">
        <f>VLOOKUP(E1588,'Supply Log'!$E$6:$X$618,20,FALSE)</f>
        <v>#N/A</v>
      </c>
      <c r="Z1588" s="64"/>
      <c r="AA1588" s="64"/>
    </row>
    <row r="1589" spans="1:27" ht="15.75" customHeight="1">
      <c r="A1589" s="67" t="str">
        <f t="shared" si="201"/>
        <v/>
      </c>
      <c r="B1589" s="65">
        <f t="shared" si="203"/>
        <v>1501</v>
      </c>
      <c r="C1589" s="68" t="str">
        <f t="shared" si="202"/>
        <v/>
      </c>
      <c r="D1589" s="69"/>
      <c r="F1589" s="66"/>
      <c r="G1589" s="65" t="e">
        <f>VLOOKUP(E1589,'Supply Log'!$E$6:$T$999,2,FALSE)</f>
        <v>#N/A</v>
      </c>
      <c r="H1589" s="65" t="e">
        <f>VLOOKUP(E1589,'Supply Log'!$E$6:$T$999,3,FALSE)</f>
        <v>#N/A</v>
      </c>
      <c r="I1589" s="77"/>
      <c r="J1589" s="65" t="e">
        <f>VLOOKUP(E1589,'Supply Log'!$E$6:$T$277,5,FALSE)</f>
        <v>#N/A</v>
      </c>
      <c r="K1589" s="65" t="e">
        <f>VLOOKUP(E1589,'Supply Log'!$E$6:$T$277,6,FALSE)</f>
        <v>#N/A</v>
      </c>
      <c r="L1589" s="65" t="e">
        <f>VLOOKUP(E1589,'Supply Log'!$E$6:$T$277,7,FALSE)</f>
        <v>#N/A</v>
      </c>
      <c r="M1589" s="65" t="e">
        <f>VLOOKUP(E1589,'Supply Log'!$E$6:$T$277,8,FALSE)</f>
        <v>#N/A</v>
      </c>
      <c r="N1589" s="65" t="e">
        <f>VLOOKUP(E1589,'Supply Log'!$E$6:$T$277,9,FALSE)</f>
        <v>#N/A</v>
      </c>
      <c r="O1589" s="65" t="e">
        <f>VLOOKUP(E1589,'Supply Log'!$E$6:$T$277,10,FALSE)</f>
        <v>#N/A</v>
      </c>
      <c r="P1589" s="29" t="e">
        <f t="shared" si="204"/>
        <v>#N/A</v>
      </c>
      <c r="Q1589" s="65" t="e">
        <f>VLOOKUP(E1589,'Supply Log'!$E$6:$T$277,12,FALSE)</f>
        <v>#N/A</v>
      </c>
      <c r="R1589" s="78" t="e">
        <f t="shared" si="205"/>
        <v>#N/A</v>
      </c>
      <c r="S1589" s="65"/>
      <c r="T1589" s="79" t="e">
        <f t="shared" si="206"/>
        <v>#N/A</v>
      </c>
      <c r="U1589" s="80" t="e">
        <f t="shared" si="207"/>
        <v>#N/A</v>
      </c>
      <c r="V1589" s="81" t="str">
        <f t="shared" si="208"/>
        <v/>
      </c>
      <c r="W1589" s="69" t="e">
        <f>VLOOKUP(F1589,'Input Log'!$E$6:$V$50000,18,FALSE)</f>
        <v>#N/A</v>
      </c>
      <c r="X1589" s="64" t="e">
        <f>VLOOKUP(E1589,'Supply Log'!$Z$6:$AB$699,2,FALSE)</f>
        <v>#N/A</v>
      </c>
      <c r="Y1589" s="64" t="e">
        <f>VLOOKUP(E1589,'Supply Log'!$E$6:$X$618,20,FALSE)</f>
        <v>#N/A</v>
      </c>
      <c r="Z1589" s="64"/>
      <c r="AA1589" s="64"/>
    </row>
    <row r="1590" spans="1:27" ht="15.75" customHeight="1">
      <c r="A1590" s="67" t="str">
        <f t="shared" si="201"/>
        <v/>
      </c>
      <c r="B1590" s="65">
        <f t="shared" si="203"/>
        <v>1502</v>
      </c>
      <c r="C1590" s="68" t="str">
        <f t="shared" si="202"/>
        <v/>
      </c>
      <c r="D1590" s="69"/>
      <c r="F1590" s="66"/>
      <c r="G1590" s="65" t="e">
        <f>VLOOKUP(E1590,'Supply Log'!$E$6:$T$999,2,FALSE)</f>
        <v>#N/A</v>
      </c>
      <c r="H1590" s="65" t="e">
        <f>VLOOKUP(E1590,'Supply Log'!$E$6:$T$999,3,FALSE)</f>
        <v>#N/A</v>
      </c>
      <c r="I1590" s="77"/>
      <c r="J1590" s="65" t="e">
        <f>VLOOKUP(E1590,'Supply Log'!$E$6:$T$277,5,FALSE)</f>
        <v>#N/A</v>
      </c>
      <c r="K1590" s="65" t="e">
        <f>VLOOKUP(E1590,'Supply Log'!$E$6:$T$277,6,FALSE)</f>
        <v>#N/A</v>
      </c>
      <c r="L1590" s="65" t="e">
        <f>VLOOKUP(E1590,'Supply Log'!$E$6:$T$277,7,FALSE)</f>
        <v>#N/A</v>
      </c>
      <c r="M1590" s="65" t="e">
        <f>VLOOKUP(E1590,'Supply Log'!$E$6:$T$277,8,FALSE)</f>
        <v>#N/A</v>
      </c>
      <c r="N1590" s="65" t="e">
        <f>VLOOKUP(E1590,'Supply Log'!$E$6:$T$277,9,FALSE)</f>
        <v>#N/A</v>
      </c>
      <c r="O1590" s="65" t="e">
        <f>VLOOKUP(E1590,'Supply Log'!$E$6:$T$277,10,FALSE)</f>
        <v>#N/A</v>
      </c>
      <c r="P1590" s="29" t="e">
        <f t="shared" si="204"/>
        <v>#N/A</v>
      </c>
      <c r="Q1590" s="65" t="e">
        <f>VLOOKUP(E1590,'Supply Log'!$E$6:$T$277,12,FALSE)</f>
        <v>#N/A</v>
      </c>
      <c r="R1590" s="78" t="e">
        <f t="shared" si="205"/>
        <v>#N/A</v>
      </c>
      <c r="S1590" s="65"/>
      <c r="T1590" s="79" t="e">
        <f t="shared" si="206"/>
        <v>#N/A</v>
      </c>
      <c r="U1590" s="80" t="e">
        <f t="shared" si="207"/>
        <v>#N/A</v>
      </c>
      <c r="V1590" s="81" t="str">
        <f t="shared" si="208"/>
        <v/>
      </c>
      <c r="W1590" s="69" t="e">
        <f>VLOOKUP(F1590,'Input Log'!$E$6:$V$50000,18,FALSE)</f>
        <v>#N/A</v>
      </c>
      <c r="X1590" s="64" t="e">
        <f>VLOOKUP(E1590,'Supply Log'!$Z$6:$AB$699,2,FALSE)</f>
        <v>#N/A</v>
      </c>
      <c r="Y1590" s="64" t="e">
        <f>VLOOKUP(E1590,'Supply Log'!$E$6:$X$618,20,FALSE)</f>
        <v>#N/A</v>
      </c>
      <c r="Z1590" s="64"/>
      <c r="AA1590" s="64"/>
    </row>
    <row r="1591" spans="1:27" ht="15.75" customHeight="1">
      <c r="A1591" s="67" t="str">
        <f t="shared" si="201"/>
        <v/>
      </c>
      <c r="B1591" s="65">
        <f t="shared" si="203"/>
        <v>1503</v>
      </c>
      <c r="C1591" s="68" t="str">
        <f t="shared" si="202"/>
        <v/>
      </c>
      <c r="D1591" s="69"/>
      <c r="F1591" s="66"/>
      <c r="G1591" s="65" t="e">
        <f>VLOOKUP(E1591,'Supply Log'!$E$6:$T$999,2,FALSE)</f>
        <v>#N/A</v>
      </c>
      <c r="H1591" s="65" t="e">
        <f>VLOOKUP(E1591,'Supply Log'!$E$6:$T$999,3,FALSE)</f>
        <v>#N/A</v>
      </c>
      <c r="I1591" s="77"/>
      <c r="J1591" s="65" t="e">
        <f>VLOOKUP(E1591,'Supply Log'!$E$6:$T$277,5,FALSE)</f>
        <v>#N/A</v>
      </c>
      <c r="K1591" s="65" t="e">
        <f>VLOOKUP(E1591,'Supply Log'!$E$6:$T$277,6,FALSE)</f>
        <v>#N/A</v>
      </c>
      <c r="L1591" s="65" t="e">
        <f>VLOOKUP(E1591,'Supply Log'!$E$6:$T$277,7,FALSE)</f>
        <v>#N/A</v>
      </c>
      <c r="M1591" s="65" t="e">
        <f>VLOOKUP(E1591,'Supply Log'!$E$6:$T$277,8,FALSE)</f>
        <v>#N/A</v>
      </c>
      <c r="N1591" s="65" t="e">
        <f>VLOOKUP(E1591,'Supply Log'!$E$6:$T$277,9,FALSE)</f>
        <v>#N/A</v>
      </c>
      <c r="O1591" s="65" t="e">
        <f>VLOOKUP(E1591,'Supply Log'!$E$6:$T$277,10,FALSE)</f>
        <v>#N/A</v>
      </c>
      <c r="P1591" s="29" t="e">
        <f t="shared" si="204"/>
        <v>#N/A</v>
      </c>
      <c r="Q1591" s="65" t="e">
        <f>VLOOKUP(E1591,'Supply Log'!$E$6:$T$277,12,FALSE)</f>
        <v>#N/A</v>
      </c>
      <c r="R1591" s="78" t="e">
        <f t="shared" si="205"/>
        <v>#N/A</v>
      </c>
      <c r="S1591" s="65"/>
      <c r="T1591" s="79" t="e">
        <f t="shared" si="206"/>
        <v>#N/A</v>
      </c>
      <c r="U1591" s="80" t="e">
        <f t="shared" si="207"/>
        <v>#N/A</v>
      </c>
      <c r="V1591" s="81" t="str">
        <f t="shared" si="208"/>
        <v/>
      </c>
      <c r="W1591" s="69" t="e">
        <f>VLOOKUP(F1591,'Input Log'!$E$6:$V$50000,18,FALSE)</f>
        <v>#N/A</v>
      </c>
      <c r="X1591" s="64" t="e">
        <f>VLOOKUP(E1591,'Supply Log'!$Z$6:$AB$699,2,FALSE)</f>
        <v>#N/A</v>
      </c>
      <c r="Y1591" s="64" t="e">
        <f>VLOOKUP(E1591,'Supply Log'!$E$6:$X$618,20,FALSE)</f>
        <v>#N/A</v>
      </c>
      <c r="Z1591" s="64"/>
      <c r="AA1591" s="64"/>
    </row>
    <row r="1592" spans="1:27" ht="15.75" customHeight="1">
      <c r="A1592" s="67" t="str">
        <f t="shared" si="201"/>
        <v/>
      </c>
      <c r="B1592" s="65">
        <f t="shared" si="203"/>
        <v>1504</v>
      </c>
      <c r="C1592" s="68" t="str">
        <f t="shared" si="202"/>
        <v/>
      </c>
      <c r="D1592" s="69"/>
      <c r="F1592" s="66"/>
      <c r="G1592" s="65" t="e">
        <f>VLOOKUP(E1592,'Supply Log'!$E$6:$T$999,2,FALSE)</f>
        <v>#N/A</v>
      </c>
      <c r="H1592" s="65" t="e">
        <f>VLOOKUP(E1592,'Supply Log'!$E$6:$T$999,3,FALSE)</f>
        <v>#N/A</v>
      </c>
      <c r="I1592" s="77"/>
      <c r="J1592" s="65" t="e">
        <f>VLOOKUP(E1592,'Supply Log'!$E$6:$T$277,5,FALSE)</f>
        <v>#N/A</v>
      </c>
      <c r="K1592" s="65" t="e">
        <f>VLOOKUP(E1592,'Supply Log'!$E$6:$T$277,6,FALSE)</f>
        <v>#N/A</v>
      </c>
      <c r="L1592" s="65" t="e">
        <f>VLOOKUP(E1592,'Supply Log'!$E$6:$T$277,7,FALSE)</f>
        <v>#N/A</v>
      </c>
      <c r="M1592" s="65" t="e">
        <f>VLOOKUP(E1592,'Supply Log'!$E$6:$T$277,8,FALSE)</f>
        <v>#N/A</v>
      </c>
      <c r="N1592" s="65" t="e">
        <f>VLOOKUP(E1592,'Supply Log'!$E$6:$T$277,9,FALSE)</f>
        <v>#N/A</v>
      </c>
      <c r="O1592" s="65" t="e">
        <f>VLOOKUP(E1592,'Supply Log'!$E$6:$T$277,10,FALSE)</f>
        <v>#N/A</v>
      </c>
      <c r="P1592" s="29" t="e">
        <f t="shared" si="204"/>
        <v>#N/A</v>
      </c>
      <c r="Q1592" s="65" t="e">
        <f>VLOOKUP(E1592,'Supply Log'!$E$6:$T$277,12,FALSE)</f>
        <v>#N/A</v>
      </c>
      <c r="R1592" s="78" t="e">
        <f t="shared" si="205"/>
        <v>#N/A</v>
      </c>
      <c r="S1592" s="65"/>
      <c r="T1592" s="79" t="e">
        <f t="shared" si="206"/>
        <v>#N/A</v>
      </c>
      <c r="U1592" s="80" t="e">
        <f t="shared" si="207"/>
        <v>#N/A</v>
      </c>
      <c r="V1592" s="81" t="str">
        <f t="shared" si="208"/>
        <v/>
      </c>
      <c r="W1592" s="69" t="e">
        <f>VLOOKUP(F1592,'Input Log'!$E$6:$V$50000,18,FALSE)</f>
        <v>#N/A</v>
      </c>
      <c r="X1592" s="64" t="e">
        <f>VLOOKUP(E1592,'Supply Log'!$Z$6:$AB$699,2,FALSE)</f>
        <v>#N/A</v>
      </c>
      <c r="Y1592" s="64" t="e">
        <f>VLOOKUP(E1592,'Supply Log'!$E$6:$X$618,20,FALSE)</f>
        <v>#N/A</v>
      </c>
      <c r="Z1592" s="64"/>
      <c r="AA1592" s="64"/>
    </row>
    <row r="1593" spans="1:27" ht="15.75" customHeight="1">
      <c r="A1593" s="67" t="str">
        <f t="shared" si="201"/>
        <v/>
      </c>
      <c r="B1593" s="65">
        <f t="shared" si="203"/>
        <v>1505</v>
      </c>
      <c r="C1593" s="68" t="str">
        <f t="shared" si="202"/>
        <v/>
      </c>
      <c r="D1593" s="69"/>
      <c r="F1593" s="66"/>
      <c r="G1593" s="65" t="e">
        <f>VLOOKUP(E1593,'Supply Log'!$E$6:$T$999,2,FALSE)</f>
        <v>#N/A</v>
      </c>
      <c r="H1593" s="65" t="e">
        <f>VLOOKUP(E1593,'Supply Log'!$E$6:$T$999,3,FALSE)</f>
        <v>#N/A</v>
      </c>
      <c r="I1593" s="77"/>
      <c r="J1593" s="65" t="e">
        <f>VLOOKUP(E1593,'Supply Log'!$E$6:$T$277,5,FALSE)</f>
        <v>#N/A</v>
      </c>
      <c r="K1593" s="65" t="e">
        <f>VLOOKUP(E1593,'Supply Log'!$E$6:$T$277,6,FALSE)</f>
        <v>#N/A</v>
      </c>
      <c r="L1593" s="65" t="e">
        <f>VLOOKUP(E1593,'Supply Log'!$E$6:$T$277,7,FALSE)</f>
        <v>#N/A</v>
      </c>
      <c r="M1593" s="65" t="e">
        <f>VLOOKUP(E1593,'Supply Log'!$E$6:$T$277,8,FALSE)</f>
        <v>#N/A</v>
      </c>
      <c r="N1593" s="65" t="e">
        <f>VLOOKUP(E1593,'Supply Log'!$E$6:$T$277,9,FALSE)</f>
        <v>#N/A</v>
      </c>
      <c r="O1593" s="65" t="e">
        <f>VLOOKUP(E1593,'Supply Log'!$E$6:$T$277,10,FALSE)</f>
        <v>#N/A</v>
      </c>
      <c r="P1593" s="29" t="e">
        <f t="shared" si="204"/>
        <v>#N/A</v>
      </c>
      <c r="Q1593" s="65" t="e">
        <f>VLOOKUP(E1593,'Supply Log'!$E$6:$T$277,12,FALSE)</f>
        <v>#N/A</v>
      </c>
      <c r="R1593" s="78" t="e">
        <f t="shared" si="205"/>
        <v>#N/A</v>
      </c>
      <c r="S1593" s="65"/>
      <c r="T1593" s="79" t="e">
        <f t="shared" si="206"/>
        <v>#N/A</v>
      </c>
      <c r="U1593" s="80" t="e">
        <f t="shared" si="207"/>
        <v>#N/A</v>
      </c>
      <c r="V1593" s="81" t="str">
        <f t="shared" si="208"/>
        <v/>
      </c>
      <c r="W1593" s="69" t="e">
        <f>VLOOKUP(F1593,'Input Log'!$E$6:$V$50000,18,FALSE)</f>
        <v>#N/A</v>
      </c>
      <c r="X1593" s="64" t="e">
        <f>VLOOKUP(E1593,'Supply Log'!$Z$6:$AB$699,2,FALSE)</f>
        <v>#N/A</v>
      </c>
      <c r="Y1593" s="64" t="e">
        <f>VLOOKUP(E1593,'Supply Log'!$E$6:$X$618,20,FALSE)</f>
        <v>#N/A</v>
      </c>
      <c r="Z1593" s="64"/>
      <c r="AA1593" s="64"/>
    </row>
    <row r="1594" spans="1:27" ht="15.75" customHeight="1">
      <c r="A1594" s="67" t="str">
        <f t="shared" si="201"/>
        <v/>
      </c>
      <c r="B1594" s="65">
        <f t="shared" si="203"/>
        <v>1506</v>
      </c>
      <c r="C1594" s="68" t="str">
        <f t="shared" si="202"/>
        <v/>
      </c>
      <c r="D1594" s="69"/>
      <c r="F1594" s="66"/>
      <c r="G1594" s="65" t="e">
        <f>VLOOKUP(E1594,'Supply Log'!$E$6:$T$999,2,FALSE)</f>
        <v>#N/A</v>
      </c>
      <c r="H1594" s="65" t="e">
        <f>VLOOKUP(E1594,'Supply Log'!$E$6:$T$999,3,FALSE)</f>
        <v>#N/A</v>
      </c>
      <c r="I1594" s="77"/>
      <c r="J1594" s="65" t="e">
        <f>VLOOKUP(E1594,'Supply Log'!$E$6:$T$277,5,FALSE)</f>
        <v>#N/A</v>
      </c>
      <c r="K1594" s="65" t="e">
        <f>VLOOKUP(E1594,'Supply Log'!$E$6:$T$277,6,FALSE)</f>
        <v>#N/A</v>
      </c>
      <c r="L1594" s="65" t="e">
        <f>VLOOKUP(E1594,'Supply Log'!$E$6:$T$277,7,FALSE)</f>
        <v>#N/A</v>
      </c>
      <c r="M1594" s="65" t="e">
        <f>VLOOKUP(E1594,'Supply Log'!$E$6:$T$277,8,FALSE)</f>
        <v>#N/A</v>
      </c>
      <c r="N1594" s="65" t="e">
        <f>VLOOKUP(E1594,'Supply Log'!$E$6:$T$277,9,FALSE)</f>
        <v>#N/A</v>
      </c>
      <c r="O1594" s="65" t="e">
        <f>VLOOKUP(E1594,'Supply Log'!$E$6:$T$277,10,FALSE)</f>
        <v>#N/A</v>
      </c>
      <c r="P1594" s="29" t="e">
        <f t="shared" si="204"/>
        <v>#N/A</v>
      </c>
      <c r="Q1594" s="65" t="e">
        <f>VLOOKUP(E1594,'Supply Log'!$E$6:$T$277,12,FALSE)</f>
        <v>#N/A</v>
      </c>
      <c r="R1594" s="78" t="e">
        <f t="shared" si="205"/>
        <v>#N/A</v>
      </c>
      <c r="S1594" s="65"/>
      <c r="T1594" s="79" t="e">
        <f t="shared" si="206"/>
        <v>#N/A</v>
      </c>
      <c r="U1594" s="80" t="e">
        <f t="shared" si="207"/>
        <v>#N/A</v>
      </c>
      <c r="V1594" s="81" t="str">
        <f t="shared" si="208"/>
        <v/>
      </c>
      <c r="W1594" s="69" t="e">
        <f>VLOOKUP(F1594,'Input Log'!$E$6:$V$50000,18,FALSE)</f>
        <v>#N/A</v>
      </c>
      <c r="X1594" s="64" t="e">
        <f>VLOOKUP(E1594,'Supply Log'!$Z$6:$AB$699,2,FALSE)</f>
        <v>#N/A</v>
      </c>
      <c r="Y1594" s="64" t="e">
        <f>VLOOKUP(E1594,'Supply Log'!$E$6:$X$618,20,FALSE)</f>
        <v>#N/A</v>
      </c>
      <c r="Z1594" s="64"/>
      <c r="AA1594" s="64"/>
    </row>
    <row r="1595" spans="1:27" ht="15.75" customHeight="1">
      <c r="A1595" s="67" t="str">
        <f t="shared" si="201"/>
        <v/>
      </c>
      <c r="B1595" s="65">
        <f t="shared" si="203"/>
        <v>1507</v>
      </c>
      <c r="C1595" s="68" t="str">
        <f t="shared" si="202"/>
        <v/>
      </c>
      <c r="D1595" s="69"/>
      <c r="F1595" s="66"/>
      <c r="G1595" s="65" t="e">
        <f>VLOOKUP(E1595,'Supply Log'!$E$6:$T$999,2,FALSE)</f>
        <v>#N/A</v>
      </c>
      <c r="H1595" s="65" t="e">
        <f>VLOOKUP(E1595,'Supply Log'!$E$6:$T$999,3,FALSE)</f>
        <v>#N/A</v>
      </c>
      <c r="I1595" s="77"/>
      <c r="J1595" s="65" t="e">
        <f>VLOOKUP(E1595,'Supply Log'!$E$6:$T$277,5,FALSE)</f>
        <v>#N/A</v>
      </c>
      <c r="K1595" s="65" t="e">
        <f>VLOOKUP(E1595,'Supply Log'!$E$6:$T$277,6,FALSE)</f>
        <v>#N/A</v>
      </c>
      <c r="L1595" s="65" t="e">
        <f>VLOOKUP(E1595,'Supply Log'!$E$6:$T$277,7,FALSE)</f>
        <v>#N/A</v>
      </c>
      <c r="M1595" s="65" t="e">
        <f>VLOOKUP(E1595,'Supply Log'!$E$6:$T$277,8,FALSE)</f>
        <v>#N/A</v>
      </c>
      <c r="N1595" s="65" t="e">
        <f>VLOOKUP(E1595,'Supply Log'!$E$6:$T$277,9,FALSE)</f>
        <v>#N/A</v>
      </c>
      <c r="O1595" s="65" t="e">
        <f>VLOOKUP(E1595,'Supply Log'!$E$6:$T$277,10,FALSE)</f>
        <v>#N/A</v>
      </c>
      <c r="P1595" s="29" t="e">
        <f t="shared" si="204"/>
        <v>#N/A</v>
      </c>
      <c r="Q1595" s="65" t="e">
        <f>VLOOKUP(E1595,'Supply Log'!$E$6:$T$277,12,FALSE)</f>
        <v>#N/A</v>
      </c>
      <c r="R1595" s="78" t="e">
        <f t="shared" si="205"/>
        <v>#N/A</v>
      </c>
      <c r="S1595" s="65"/>
      <c r="T1595" s="79" t="e">
        <f t="shared" si="206"/>
        <v>#N/A</v>
      </c>
      <c r="U1595" s="80" t="e">
        <f t="shared" si="207"/>
        <v>#N/A</v>
      </c>
      <c r="V1595" s="81" t="str">
        <f t="shared" si="208"/>
        <v/>
      </c>
      <c r="W1595" s="69" t="e">
        <f>VLOOKUP(F1595,'Input Log'!$E$6:$V$50000,18,FALSE)</f>
        <v>#N/A</v>
      </c>
      <c r="X1595" s="64" t="e">
        <f>VLOOKUP(E1595,'Supply Log'!$Z$6:$AB$699,2,FALSE)</f>
        <v>#N/A</v>
      </c>
      <c r="Y1595" s="64" t="e">
        <f>VLOOKUP(E1595,'Supply Log'!$E$6:$X$618,20,FALSE)</f>
        <v>#N/A</v>
      </c>
      <c r="Z1595" s="64"/>
      <c r="AA1595" s="64"/>
    </row>
    <row r="1596" spans="1:27" ht="15.75" customHeight="1">
      <c r="A1596" s="67" t="str">
        <f t="shared" si="201"/>
        <v/>
      </c>
      <c r="B1596" s="65">
        <f t="shared" si="203"/>
        <v>1508</v>
      </c>
      <c r="C1596" s="68" t="str">
        <f t="shared" si="202"/>
        <v/>
      </c>
      <c r="D1596" s="69"/>
      <c r="F1596" s="66"/>
      <c r="G1596" s="65" t="e">
        <f>VLOOKUP(E1596,'Supply Log'!$E$6:$T$999,2,FALSE)</f>
        <v>#N/A</v>
      </c>
      <c r="H1596" s="65" t="e">
        <f>VLOOKUP(E1596,'Supply Log'!$E$6:$T$999,3,FALSE)</f>
        <v>#N/A</v>
      </c>
      <c r="I1596" s="77"/>
      <c r="J1596" s="65" t="e">
        <f>VLOOKUP(E1596,'Supply Log'!$E$6:$T$277,5,FALSE)</f>
        <v>#N/A</v>
      </c>
      <c r="K1596" s="65" t="e">
        <f>VLOOKUP(E1596,'Supply Log'!$E$6:$T$277,6,FALSE)</f>
        <v>#N/A</v>
      </c>
      <c r="L1596" s="65" t="e">
        <f>VLOOKUP(E1596,'Supply Log'!$E$6:$T$277,7,FALSE)</f>
        <v>#N/A</v>
      </c>
      <c r="M1596" s="65" t="e">
        <f>VLOOKUP(E1596,'Supply Log'!$E$6:$T$277,8,FALSE)</f>
        <v>#N/A</v>
      </c>
      <c r="N1596" s="65" t="e">
        <f>VLOOKUP(E1596,'Supply Log'!$E$6:$T$277,9,FALSE)</f>
        <v>#N/A</v>
      </c>
      <c r="O1596" s="65" t="e">
        <f>VLOOKUP(E1596,'Supply Log'!$E$6:$T$277,10,FALSE)</f>
        <v>#N/A</v>
      </c>
      <c r="P1596" s="29" t="e">
        <f t="shared" si="204"/>
        <v>#N/A</v>
      </c>
      <c r="Q1596" s="65" t="e">
        <f>VLOOKUP(E1596,'Supply Log'!$E$6:$T$277,12,FALSE)</f>
        <v>#N/A</v>
      </c>
      <c r="R1596" s="78" t="e">
        <f t="shared" si="205"/>
        <v>#N/A</v>
      </c>
      <c r="S1596" s="65"/>
      <c r="T1596" s="79" t="e">
        <f t="shared" si="206"/>
        <v>#N/A</v>
      </c>
      <c r="U1596" s="80" t="e">
        <f t="shared" si="207"/>
        <v>#N/A</v>
      </c>
      <c r="V1596" s="81" t="str">
        <f t="shared" si="208"/>
        <v/>
      </c>
      <c r="W1596" s="69" t="e">
        <f>VLOOKUP(F1596,'Input Log'!$E$6:$V$50000,18,FALSE)</f>
        <v>#N/A</v>
      </c>
      <c r="X1596" s="64" t="e">
        <f>VLOOKUP(E1596,'Supply Log'!$Z$6:$AB$699,2,FALSE)</f>
        <v>#N/A</v>
      </c>
      <c r="Y1596" s="64" t="e">
        <f>VLOOKUP(E1596,'Supply Log'!$E$6:$X$618,20,FALSE)</f>
        <v>#N/A</v>
      </c>
      <c r="Z1596" s="64"/>
      <c r="AA1596" s="64"/>
    </row>
    <row r="1597" spans="1:27" ht="15.75" customHeight="1">
      <c r="A1597" s="67" t="str">
        <f t="shared" si="201"/>
        <v/>
      </c>
      <c r="B1597" s="65">
        <f t="shared" si="203"/>
        <v>1509</v>
      </c>
      <c r="C1597" s="68" t="str">
        <f t="shared" si="202"/>
        <v/>
      </c>
      <c r="D1597" s="69"/>
      <c r="F1597" s="66"/>
      <c r="G1597" s="65" t="e">
        <f>VLOOKUP(E1597,'Supply Log'!$E$6:$T$999,2,FALSE)</f>
        <v>#N/A</v>
      </c>
      <c r="H1597" s="65" t="e">
        <f>VLOOKUP(E1597,'Supply Log'!$E$6:$T$999,3,FALSE)</f>
        <v>#N/A</v>
      </c>
      <c r="I1597" s="77"/>
      <c r="J1597" s="65" t="e">
        <f>VLOOKUP(E1597,'Supply Log'!$E$6:$T$277,5,FALSE)</f>
        <v>#N/A</v>
      </c>
      <c r="K1597" s="65" t="e">
        <f>VLOOKUP(E1597,'Supply Log'!$E$6:$T$277,6,FALSE)</f>
        <v>#N/A</v>
      </c>
      <c r="L1597" s="65" t="e">
        <f>VLOOKUP(E1597,'Supply Log'!$E$6:$T$277,7,FALSE)</f>
        <v>#N/A</v>
      </c>
      <c r="M1597" s="65" t="e">
        <f>VLOOKUP(E1597,'Supply Log'!$E$6:$T$277,8,FALSE)</f>
        <v>#N/A</v>
      </c>
      <c r="N1597" s="65" t="e">
        <f>VLOOKUP(E1597,'Supply Log'!$E$6:$T$277,9,FALSE)</f>
        <v>#N/A</v>
      </c>
      <c r="O1597" s="65" t="e">
        <f>VLOOKUP(E1597,'Supply Log'!$E$6:$T$277,10,FALSE)</f>
        <v>#N/A</v>
      </c>
      <c r="P1597" s="29" t="e">
        <f t="shared" si="204"/>
        <v>#N/A</v>
      </c>
      <c r="Q1597" s="65" t="e">
        <f>VLOOKUP(E1597,'Supply Log'!$E$6:$T$277,12,FALSE)</f>
        <v>#N/A</v>
      </c>
      <c r="R1597" s="78" t="e">
        <f t="shared" si="205"/>
        <v>#N/A</v>
      </c>
      <c r="S1597" s="65"/>
      <c r="T1597" s="79" t="e">
        <f t="shared" si="206"/>
        <v>#N/A</v>
      </c>
      <c r="U1597" s="80" t="e">
        <f t="shared" si="207"/>
        <v>#N/A</v>
      </c>
      <c r="V1597" s="81" t="str">
        <f t="shared" si="208"/>
        <v/>
      </c>
      <c r="W1597" s="69" t="e">
        <f>VLOOKUP(F1597,'Input Log'!$E$6:$V$50000,18,FALSE)</f>
        <v>#N/A</v>
      </c>
      <c r="X1597" s="64" t="e">
        <f>VLOOKUP(E1597,'Supply Log'!$Z$6:$AB$699,2,FALSE)</f>
        <v>#N/A</v>
      </c>
      <c r="Y1597" s="64" t="e">
        <f>VLOOKUP(E1597,'Supply Log'!$E$6:$X$618,20,FALSE)</f>
        <v>#N/A</v>
      </c>
      <c r="Z1597" s="64"/>
      <c r="AA1597" s="64"/>
    </row>
    <row r="1598" spans="1:27" ht="15.75" customHeight="1">
      <c r="A1598" s="67" t="str">
        <f t="shared" si="201"/>
        <v/>
      </c>
      <c r="B1598" s="65">
        <f t="shared" si="203"/>
        <v>1510</v>
      </c>
      <c r="C1598" s="68" t="str">
        <f t="shared" si="202"/>
        <v/>
      </c>
      <c r="D1598" s="69"/>
      <c r="F1598" s="66"/>
      <c r="G1598" s="65" t="e">
        <f>VLOOKUP(E1598,'Supply Log'!$E$6:$T$999,2,FALSE)</f>
        <v>#N/A</v>
      </c>
      <c r="H1598" s="65" t="e">
        <f>VLOOKUP(E1598,'Supply Log'!$E$6:$T$999,3,FALSE)</f>
        <v>#N/A</v>
      </c>
      <c r="I1598" s="77"/>
      <c r="J1598" s="65" t="e">
        <f>VLOOKUP(E1598,'Supply Log'!$E$6:$T$277,5,FALSE)</f>
        <v>#N/A</v>
      </c>
      <c r="K1598" s="65" t="e">
        <f>VLOOKUP(E1598,'Supply Log'!$E$6:$T$277,6,FALSE)</f>
        <v>#N/A</v>
      </c>
      <c r="L1598" s="65" t="e">
        <f>VLOOKUP(E1598,'Supply Log'!$E$6:$T$277,7,FALSE)</f>
        <v>#N/A</v>
      </c>
      <c r="M1598" s="65" t="e">
        <f>VLOOKUP(E1598,'Supply Log'!$E$6:$T$277,8,FALSE)</f>
        <v>#N/A</v>
      </c>
      <c r="N1598" s="65" t="e">
        <f>VLOOKUP(E1598,'Supply Log'!$E$6:$T$277,9,FALSE)</f>
        <v>#N/A</v>
      </c>
      <c r="O1598" s="65" t="e">
        <f>VLOOKUP(E1598,'Supply Log'!$E$6:$T$277,10,FALSE)</f>
        <v>#N/A</v>
      </c>
      <c r="P1598" s="29" t="e">
        <f t="shared" si="204"/>
        <v>#N/A</v>
      </c>
      <c r="Q1598" s="65" t="e">
        <f>VLOOKUP(E1598,'Supply Log'!$E$6:$T$277,12,FALSE)</f>
        <v>#N/A</v>
      </c>
      <c r="R1598" s="78" t="e">
        <f t="shared" si="205"/>
        <v>#N/A</v>
      </c>
      <c r="S1598" s="65"/>
      <c r="T1598" s="79" t="e">
        <f t="shared" si="206"/>
        <v>#N/A</v>
      </c>
      <c r="U1598" s="80" t="e">
        <f t="shared" si="207"/>
        <v>#N/A</v>
      </c>
      <c r="V1598" s="81" t="str">
        <f t="shared" si="208"/>
        <v/>
      </c>
      <c r="W1598" s="69" t="e">
        <f>VLOOKUP(F1598,'Input Log'!$E$6:$V$50000,18,FALSE)</f>
        <v>#N/A</v>
      </c>
      <c r="X1598" s="64" t="e">
        <f>VLOOKUP(E1598,'Supply Log'!$Z$6:$AB$699,2,FALSE)</f>
        <v>#N/A</v>
      </c>
      <c r="Y1598" s="64" t="e">
        <f>VLOOKUP(E1598,'Supply Log'!$E$6:$X$618,20,FALSE)</f>
        <v>#N/A</v>
      </c>
      <c r="Z1598" s="64"/>
      <c r="AA1598" s="64"/>
    </row>
    <row r="1599" spans="1:27" ht="15.75" customHeight="1">
      <c r="A1599" s="67" t="str">
        <f t="shared" si="201"/>
        <v/>
      </c>
      <c r="B1599" s="65">
        <f t="shared" si="203"/>
        <v>1511</v>
      </c>
      <c r="C1599" s="68" t="str">
        <f t="shared" si="202"/>
        <v/>
      </c>
      <c r="D1599" s="69"/>
      <c r="F1599" s="66"/>
      <c r="G1599" s="65" t="e">
        <f>VLOOKUP(E1599,'Supply Log'!$E$6:$T$999,2,FALSE)</f>
        <v>#N/A</v>
      </c>
      <c r="H1599" s="65" t="e">
        <f>VLOOKUP(E1599,'Supply Log'!$E$6:$T$999,3,FALSE)</f>
        <v>#N/A</v>
      </c>
      <c r="I1599" s="77"/>
      <c r="J1599" s="65" t="e">
        <f>VLOOKUP(E1599,'Supply Log'!$E$6:$T$277,5,FALSE)</f>
        <v>#N/A</v>
      </c>
      <c r="K1599" s="65" t="e">
        <f>VLOOKUP(E1599,'Supply Log'!$E$6:$T$277,6,FALSE)</f>
        <v>#N/A</v>
      </c>
      <c r="L1599" s="65" t="e">
        <f>VLOOKUP(E1599,'Supply Log'!$E$6:$T$277,7,FALSE)</f>
        <v>#N/A</v>
      </c>
      <c r="M1599" s="65" t="e">
        <f>VLOOKUP(E1599,'Supply Log'!$E$6:$T$277,8,FALSE)</f>
        <v>#N/A</v>
      </c>
      <c r="N1599" s="65" t="e">
        <f>VLOOKUP(E1599,'Supply Log'!$E$6:$T$277,9,FALSE)</f>
        <v>#N/A</v>
      </c>
      <c r="O1599" s="65" t="e">
        <f>VLOOKUP(E1599,'Supply Log'!$E$6:$T$277,10,FALSE)</f>
        <v>#N/A</v>
      </c>
      <c r="P1599" s="29" t="e">
        <f t="shared" si="204"/>
        <v>#N/A</v>
      </c>
      <c r="Q1599" s="65" t="e">
        <f>VLOOKUP(E1599,'Supply Log'!$E$6:$T$277,12,FALSE)</f>
        <v>#N/A</v>
      </c>
      <c r="R1599" s="78" t="e">
        <f t="shared" si="205"/>
        <v>#N/A</v>
      </c>
      <c r="S1599" s="65"/>
      <c r="T1599" s="79" t="e">
        <f t="shared" si="206"/>
        <v>#N/A</v>
      </c>
      <c r="U1599" s="80" t="e">
        <f t="shared" si="207"/>
        <v>#N/A</v>
      </c>
      <c r="V1599" s="81" t="str">
        <f t="shared" si="208"/>
        <v/>
      </c>
      <c r="W1599" s="69" t="e">
        <f>VLOOKUP(F1599,'Input Log'!$E$6:$V$50000,18,FALSE)</f>
        <v>#N/A</v>
      </c>
      <c r="X1599" s="64" t="e">
        <f>VLOOKUP(E1599,'Supply Log'!$Z$6:$AB$699,2,FALSE)</f>
        <v>#N/A</v>
      </c>
      <c r="Y1599" s="64" t="e">
        <f>VLOOKUP(E1599,'Supply Log'!$E$6:$X$618,20,FALSE)</f>
        <v>#N/A</v>
      </c>
      <c r="Z1599" s="64"/>
      <c r="AA1599" s="64"/>
    </row>
    <row r="1600" spans="1:27" ht="15.75" customHeight="1">
      <c r="A1600" s="67" t="str">
        <f t="shared" si="201"/>
        <v/>
      </c>
      <c r="B1600" s="65">
        <f t="shared" si="203"/>
        <v>1512</v>
      </c>
      <c r="C1600" s="68" t="str">
        <f t="shared" si="202"/>
        <v/>
      </c>
      <c r="D1600" s="69"/>
      <c r="F1600" s="66"/>
      <c r="G1600" s="65" t="e">
        <f>VLOOKUP(E1600,'Supply Log'!$E$6:$T$999,2,FALSE)</f>
        <v>#N/A</v>
      </c>
      <c r="H1600" s="65" t="e">
        <f>VLOOKUP(E1600,'Supply Log'!$E$6:$T$999,3,FALSE)</f>
        <v>#N/A</v>
      </c>
      <c r="I1600" s="77"/>
      <c r="J1600" s="65" t="e">
        <f>VLOOKUP(E1600,'Supply Log'!$E$6:$T$277,5,FALSE)</f>
        <v>#N/A</v>
      </c>
      <c r="K1600" s="65" t="e">
        <f>VLOOKUP(E1600,'Supply Log'!$E$6:$T$277,6,FALSE)</f>
        <v>#N/A</v>
      </c>
      <c r="L1600" s="65" t="e">
        <f>VLOOKUP(E1600,'Supply Log'!$E$6:$T$277,7,FALSE)</f>
        <v>#N/A</v>
      </c>
      <c r="M1600" s="65" t="e">
        <f>VLOOKUP(E1600,'Supply Log'!$E$6:$T$277,8,FALSE)</f>
        <v>#N/A</v>
      </c>
      <c r="N1600" s="65" t="e">
        <f>VLOOKUP(E1600,'Supply Log'!$E$6:$T$277,9,FALSE)</f>
        <v>#N/A</v>
      </c>
      <c r="O1600" s="65" t="e">
        <f>VLOOKUP(E1600,'Supply Log'!$E$6:$T$277,10,FALSE)</f>
        <v>#N/A</v>
      </c>
      <c r="P1600" s="29" t="e">
        <f t="shared" si="204"/>
        <v>#N/A</v>
      </c>
      <c r="Q1600" s="65" t="e">
        <f>VLOOKUP(E1600,'Supply Log'!$E$6:$T$277,12,FALSE)</f>
        <v>#N/A</v>
      </c>
      <c r="R1600" s="78" t="e">
        <f t="shared" si="205"/>
        <v>#N/A</v>
      </c>
      <c r="S1600" s="65"/>
      <c r="T1600" s="79" t="e">
        <f t="shared" si="206"/>
        <v>#N/A</v>
      </c>
      <c r="U1600" s="80" t="e">
        <f t="shared" si="207"/>
        <v>#N/A</v>
      </c>
      <c r="V1600" s="81" t="str">
        <f t="shared" si="208"/>
        <v/>
      </c>
      <c r="W1600" s="69" t="e">
        <f>VLOOKUP(F1600,'Input Log'!$E$6:$V$50000,18,FALSE)</f>
        <v>#N/A</v>
      </c>
      <c r="X1600" s="64" t="e">
        <f>VLOOKUP(E1600,'Supply Log'!$Z$6:$AB$699,2,FALSE)</f>
        <v>#N/A</v>
      </c>
      <c r="Y1600" s="64" t="e">
        <f>VLOOKUP(E1600,'Supply Log'!$E$6:$X$618,20,FALSE)</f>
        <v>#N/A</v>
      </c>
      <c r="Z1600" s="64"/>
      <c r="AA1600" s="64"/>
    </row>
    <row r="1601" spans="1:27" ht="15.75" customHeight="1">
      <c r="A1601" s="67" t="str">
        <f t="shared" si="201"/>
        <v/>
      </c>
      <c r="B1601" s="65">
        <f t="shared" si="203"/>
        <v>1513</v>
      </c>
      <c r="C1601" s="68" t="str">
        <f t="shared" si="202"/>
        <v/>
      </c>
      <c r="D1601" s="69"/>
      <c r="F1601" s="66"/>
      <c r="G1601" s="65" t="e">
        <f>VLOOKUP(E1601,'Supply Log'!$E$6:$T$999,2,FALSE)</f>
        <v>#N/A</v>
      </c>
      <c r="H1601" s="65" t="e">
        <f>VLOOKUP(E1601,'Supply Log'!$E$6:$T$999,3,FALSE)</f>
        <v>#N/A</v>
      </c>
      <c r="I1601" s="77"/>
      <c r="J1601" s="65" t="e">
        <f>VLOOKUP(E1601,'Supply Log'!$E$6:$T$277,5,FALSE)</f>
        <v>#N/A</v>
      </c>
      <c r="K1601" s="65" t="e">
        <f>VLOOKUP(E1601,'Supply Log'!$E$6:$T$277,6,FALSE)</f>
        <v>#N/A</v>
      </c>
      <c r="L1601" s="65" t="e">
        <f>VLOOKUP(E1601,'Supply Log'!$E$6:$T$277,7,FALSE)</f>
        <v>#N/A</v>
      </c>
      <c r="M1601" s="65" t="e">
        <f>VLOOKUP(E1601,'Supply Log'!$E$6:$T$277,8,FALSE)</f>
        <v>#N/A</v>
      </c>
      <c r="N1601" s="65" t="e">
        <f>VLOOKUP(E1601,'Supply Log'!$E$6:$T$277,9,FALSE)</f>
        <v>#N/A</v>
      </c>
      <c r="O1601" s="65" t="e">
        <f>VLOOKUP(E1601,'Supply Log'!$E$6:$T$277,10,FALSE)</f>
        <v>#N/A</v>
      </c>
      <c r="P1601" s="29" t="e">
        <f t="shared" si="204"/>
        <v>#N/A</v>
      </c>
      <c r="Q1601" s="65" t="e">
        <f>VLOOKUP(E1601,'Supply Log'!$E$6:$T$277,12,FALSE)</f>
        <v>#N/A</v>
      </c>
      <c r="R1601" s="78" t="e">
        <f t="shared" si="205"/>
        <v>#N/A</v>
      </c>
      <c r="S1601" s="65"/>
      <c r="T1601" s="79" t="e">
        <f t="shared" si="206"/>
        <v>#N/A</v>
      </c>
      <c r="U1601" s="80" t="e">
        <f t="shared" si="207"/>
        <v>#N/A</v>
      </c>
      <c r="V1601" s="81" t="str">
        <f t="shared" si="208"/>
        <v/>
      </c>
      <c r="W1601" s="69" t="e">
        <f>VLOOKUP(F1601,'Input Log'!$E$6:$V$50000,18,FALSE)</f>
        <v>#N/A</v>
      </c>
      <c r="X1601" s="64" t="e">
        <f>VLOOKUP(E1601,'Supply Log'!$Z$6:$AB$699,2,FALSE)</f>
        <v>#N/A</v>
      </c>
      <c r="Y1601" s="64" t="e">
        <f>VLOOKUP(E1601,'Supply Log'!$E$6:$X$618,20,FALSE)</f>
        <v>#N/A</v>
      </c>
      <c r="Z1601" s="64"/>
      <c r="AA1601" s="64"/>
    </row>
    <row r="1602" spans="1:27" ht="15.75" customHeight="1">
      <c r="A1602" s="67" t="str">
        <f t="shared" si="201"/>
        <v/>
      </c>
      <c r="B1602" s="65">
        <f t="shared" si="203"/>
        <v>1514</v>
      </c>
      <c r="C1602" s="68" t="str">
        <f t="shared" si="202"/>
        <v/>
      </c>
      <c r="D1602" s="69"/>
      <c r="F1602" s="66"/>
      <c r="G1602" s="65" t="e">
        <f>VLOOKUP(E1602,'Supply Log'!$E$6:$T$999,2,FALSE)</f>
        <v>#N/A</v>
      </c>
      <c r="H1602" s="65" t="e">
        <f>VLOOKUP(E1602,'Supply Log'!$E$6:$T$999,3,FALSE)</f>
        <v>#N/A</v>
      </c>
      <c r="I1602" s="77"/>
      <c r="J1602" s="65" t="e">
        <f>VLOOKUP(E1602,'Supply Log'!$E$6:$T$277,5,FALSE)</f>
        <v>#N/A</v>
      </c>
      <c r="K1602" s="65" t="e">
        <f>VLOOKUP(E1602,'Supply Log'!$E$6:$T$277,6,FALSE)</f>
        <v>#N/A</v>
      </c>
      <c r="L1602" s="65" t="e">
        <f>VLOOKUP(E1602,'Supply Log'!$E$6:$T$277,7,FALSE)</f>
        <v>#N/A</v>
      </c>
      <c r="M1602" s="65" t="e">
        <f>VLOOKUP(E1602,'Supply Log'!$E$6:$T$277,8,FALSE)</f>
        <v>#N/A</v>
      </c>
      <c r="N1602" s="65" t="e">
        <f>VLOOKUP(E1602,'Supply Log'!$E$6:$T$277,9,FALSE)</f>
        <v>#N/A</v>
      </c>
      <c r="O1602" s="65" t="e">
        <f>VLOOKUP(E1602,'Supply Log'!$E$6:$T$277,10,FALSE)</f>
        <v>#N/A</v>
      </c>
      <c r="P1602" s="29" t="e">
        <f t="shared" si="204"/>
        <v>#N/A</v>
      </c>
      <c r="Q1602" s="65" t="e">
        <f>VLOOKUP(E1602,'Supply Log'!$E$6:$T$277,12,FALSE)</f>
        <v>#N/A</v>
      </c>
      <c r="R1602" s="78" t="e">
        <f t="shared" si="205"/>
        <v>#N/A</v>
      </c>
      <c r="S1602" s="65"/>
      <c r="T1602" s="79" t="e">
        <f t="shared" si="206"/>
        <v>#N/A</v>
      </c>
      <c r="U1602" s="80" t="e">
        <f t="shared" si="207"/>
        <v>#N/A</v>
      </c>
      <c r="V1602" s="81" t="str">
        <f t="shared" si="208"/>
        <v/>
      </c>
      <c r="W1602" s="69" t="e">
        <f>VLOOKUP(F1602,'Input Log'!$E$6:$V$50000,18,FALSE)</f>
        <v>#N/A</v>
      </c>
      <c r="X1602" s="64" t="e">
        <f>VLOOKUP(E1602,'Supply Log'!$Z$6:$AB$699,2,FALSE)</f>
        <v>#N/A</v>
      </c>
      <c r="Y1602" s="64" t="e">
        <f>VLOOKUP(E1602,'Supply Log'!$E$6:$X$618,20,FALSE)</f>
        <v>#N/A</v>
      </c>
      <c r="Z1602" s="64"/>
      <c r="AA1602" s="64"/>
    </row>
    <row r="1603" spans="1:27" ht="15.75" customHeight="1">
      <c r="A1603" s="67" t="str">
        <f t="shared" si="201"/>
        <v/>
      </c>
      <c r="B1603" s="65">
        <f t="shared" si="203"/>
        <v>1515</v>
      </c>
      <c r="C1603" s="68" t="str">
        <f t="shared" si="202"/>
        <v/>
      </c>
      <c r="D1603" s="69"/>
      <c r="F1603" s="66"/>
      <c r="G1603" s="65" t="e">
        <f>VLOOKUP(E1603,'Supply Log'!$E$6:$T$999,2,FALSE)</f>
        <v>#N/A</v>
      </c>
      <c r="H1603" s="65" t="e">
        <f>VLOOKUP(E1603,'Supply Log'!$E$6:$T$999,3,FALSE)</f>
        <v>#N/A</v>
      </c>
      <c r="I1603" s="77"/>
      <c r="J1603" s="65" t="e">
        <f>VLOOKUP(E1603,'Supply Log'!$E$6:$T$277,5,FALSE)</f>
        <v>#N/A</v>
      </c>
      <c r="K1603" s="65" t="e">
        <f>VLOOKUP(E1603,'Supply Log'!$E$6:$T$277,6,FALSE)</f>
        <v>#N/A</v>
      </c>
      <c r="L1603" s="65" t="e">
        <f>VLOOKUP(E1603,'Supply Log'!$E$6:$T$277,7,FALSE)</f>
        <v>#N/A</v>
      </c>
      <c r="M1603" s="65" t="e">
        <f>VLOOKUP(E1603,'Supply Log'!$E$6:$T$277,8,FALSE)</f>
        <v>#N/A</v>
      </c>
      <c r="N1603" s="65" t="e">
        <f>VLOOKUP(E1603,'Supply Log'!$E$6:$T$277,9,FALSE)</f>
        <v>#N/A</v>
      </c>
      <c r="O1603" s="65" t="e">
        <f>VLOOKUP(E1603,'Supply Log'!$E$6:$T$277,10,FALSE)</f>
        <v>#N/A</v>
      </c>
      <c r="P1603" s="29" t="e">
        <f t="shared" si="204"/>
        <v>#N/A</v>
      </c>
      <c r="Q1603" s="65" t="e">
        <f>VLOOKUP(E1603,'Supply Log'!$E$6:$T$277,12,FALSE)</f>
        <v>#N/A</v>
      </c>
      <c r="R1603" s="78" t="e">
        <f t="shared" si="205"/>
        <v>#N/A</v>
      </c>
      <c r="S1603" s="65"/>
      <c r="T1603" s="79" t="e">
        <f t="shared" si="206"/>
        <v>#N/A</v>
      </c>
      <c r="U1603" s="80" t="e">
        <f t="shared" si="207"/>
        <v>#N/A</v>
      </c>
      <c r="V1603" s="81" t="str">
        <f t="shared" si="208"/>
        <v/>
      </c>
      <c r="W1603" s="69" t="e">
        <f>VLOOKUP(F1603,'Input Log'!$E$6:$V$50000,18,FALSE)</f>
        <v>#N/A</v>
      </c>
      <c r="X1603" s="64" t="e">
        <f>VLOOKUP(E1603,'Supply Log'!$Z$6:$AB$699,2,FALSE)</f>
        <v>#N/A</v>
      </c>
      <c r="Y1603" s="64" t="e">
        <f>VLOOKUP(E1603,'Supply Log'!$E$6:$X$618,20,FALSE)</f>
        <v>#N/A</v>
      </c>
      <c r="Z1603" s="64"/>
      <c r="AA1603" s="64"/>
    </row>
    <row r="1604" spans="1:27" ht="15.75" customHeight="1">
      <c r="A1604" s="67" t="str">
        <f t="shared" si="201"/>
        <v/>
      </c>
      <c r="B1604" s="65">
        <f t="shared" si="203"/>
        <v>1516</v>
      </c>
      <c r="C1604" s="68" t="str">
        <f t="shared" si="202"/>
        <v/>
      </c>
      <c r="D1604" s="69"/>
      <c r="F1604" s="66"/>
      <c r="G1604" s="65" t="e">
        <f>VLOOKUP(E1604,'Supply Log'!$E$6:$T$999,2,FALSE)</f>
        <v>#N/A</v>
      </c>
      <c r="H1604" s="65" t="e">
        <f>VLOOKUP(E1604,'Supply Log'!$E$6:$T$999,3,FALSE)</f>
        <v>#N/A</v>
      </c>
      <c r="I1604" s="77"/>
      <c r="J1604" s="65" t="e">
        <f>VLOOKUP(E1604,'Supply Log'!$E$6:$T$277,5,FALSE)</f>
        <v>#N/A</v>
      </c>
      <c r="K1604" s="65" t="e">
        <f>VLOOKUP(E1604,'Supply Log'!$E$6:$T$277,6,FALSE)</f>
        <v>#N/A</v>
      </c>
      <c r="L1604" s="65" t="e">
        <f>VLOOKUP(E1604,'Supply Log'!$E$6:$T$277,7,FALSE)</f>
        <v>#N/A</v>
      </c>
      <c r="M1604" s="65" t="e">
        <f>VLOOKUP(E1604,'Supply Log'!$E$6:$T$277,8,FALSE)</f>
        <v>#N/A</v>
      </c>
      <c r="N1604" s="65" t="e">
        <f>VLOOKUP(E1604,'Supply Log'!$E$6:$T$277,9,FALSE)</f>
        <v>#N/A</v>
      </c>
      <c r="O1604" s="65" t="e">
        <f>VLOOKUP(E1604,'Supply Log'!$E$6:$T$277,10,FALSE)</f>
        <v>#N/A</v>
      </c>
      <c r="P1604" s="29" t="e">
        <f t="shared" si="204"/>
        <v>#N/A</v>
      </c>
      <c r="Q1604" s="65" t="e">
        <f>VLOOKUP(E1604,'Supply Log'!$E$6:$T$277,12,FALSE)</f>
        <v>#N/A</v>
      </c>
      <c r="R1604" s="78" t="e">
        <f t="shared" si="205"/>
        <v>#N/A</v>
      </c>
      <c r="S1604" s="65"/>
      <c r="T1604" s="79" t="e">
        <f t="shared" si="206"/>
        <v>#N/A</v>
      </c>
      <c r="U1604" s="80" t="e">
        <f t="shared" si="207"/>
        <v>#N/A</v>
      </c>
      <c r="V1604" s="81" t="str">
        <f t="shared" si="208"/>
        <v/>
      </c>
      <c r="W1604" s="69" t="e">
        <f>VLOOKUP(F1604,'Input Log'!$E$6:$V$50000,18,FALSE)</f>
        <v>#N/A</v>
      </c>
      <c r="X1604" s="64" t="e">
        <f>VLOOKUP(E1604,'Supply Log'!$Z$6:$AB$699,2,FALSE)</f>
        <v>#N/A</v>
      </c>
      <c r="Y1604" s="64" t="e">
        <f>VLOOKUP(E1604,'Supply Log'!$E$6:$X$618,20,FALSE)</f>
        <v>#N/A</v>
      </c>
      <c r="Z1604" s="64"/>
      <c r="AA1604" s="64"/>
    </row>
    <row r="1605" spans="1:27" ht="15.75" customHeight="1">
      <c r="A1605" s="67" t="str">
        <f t="shared" ref="A1605:A1668" si="209">IF(COUNTIF($F$5:$F$45650,F1605)&gt;1,"DOUBLE","")</f>
        <v/>
      </c>
      <c r="B1605" s="65">
        <f t="shared" si="203"/>
        <v>1517</v>
      </c>
      <c r="C1605" s="68" t="str">
        <f t="shared" ref="C1605:C1668" si="210">IF(D1605="","",(IF(D1606=D1605,"",1)))</f>
        <v/>
      </c>
      <c r="D1605" s="69"/>
      <c r="F1605" s="66"/>
      <c r="G1605" s="65" t="e">
        <f>VLOOKUP(E1605,'Supply Log'!$E$6:$T$999,2,FALSE)</f>
        <v>#N/A</v>
      </c>
      <c r="H1605" s="65" t="e">
        <f>VLOOKUP(E1605,'Supply Log'!$E$6:$T$999,3,FALSE)</f>
        <v>#N/A</v>
      </c>
      <c r="I1605" s="77"/>
      <c r="J1605" s="65" t="e">
        <f>VLOOKUP(E1605,'Supply Log'!$E$6:$T$277,5,FALSE)</f>
        <v>#N/A</v>
      </c>
      <c r="K1605" s="65" t="e">
        <f>VLOOKUP(E1605,'Supply Log'!$E$6:$T$277,6,FALSE)</f>
        <v>#N/A</v>
      </c>
      <c r="L1605" s="65" t="e">
        <f>VLOOKUP(E1605,'Supply Log'!$E$6:$T$277,7,FALSE)</f>
        <v>#N/A</v>
      </c>
      <c r="M1605" s="65" t="e">
        <f>VLOOKUP(E1605,'Supply Log'!$E$6:$T$277,8,FALSE)</f>
        <v>#N/A</v>
      </c>
      <c r="N1605" s="65" t="e">
        <f>VLOOKUP(E1605,'Supply Log'!$E$6:$T$277,9,FALSE)</f>
        <v>#N/A</v>
      </c>
      <c r="O1605" s="65" t="e">
        <f>VLOOKUP(E1605,'Supply Log'!$E$6:$T$277,10,FALSE)</f>
        <v>#N/A</v>
      </c>
      <c r="P1605" s="29" t="e">
        <f t="shared" si="204"/>
        <v>#N/A</v>
      </c>
      <c r="Q1605" s="65" t="e">
        <f>VLOOKUP(E1605,'Supply Log'!$E$6:$T$277,12,FALSE)</f>
        <v>#N/A</v>
      </c>
      <c r="R1605" s="78" t="e">
        <f t="shared" si="205"/>
        <v>#N/A</v>
      </c>
      <c r="S1605" s="65"/>
      <c r="T1605" s="79" t="e">
        <f t="shared" si="206"/>
        <v>#N/A</v>
      </c>
      <c r="U1605" s="80" t="e">
        <f t="shared" si="207"/>
        <v>#N/A</v>
      </c>
      <c r="V1605" s="81" t="str">
        <f t="shared" si="208"/>
        <v/>
      </c>
      <c r="W1605" s="69" t="e">
        <f>VLOOKUP(F1605,'Input Log'!$E$6:$V$50000,18,FALSE)</f>
        <v>#N/A</v>
      </c>
      <c r="X1605" s="64" t="e">
        <f>VLOOKUP(E1605,'Supply Log'!$Z$6:$AB$699,2,FALSE)</f>
        <v>#N/A</v>
      </c>
      <c r="Y1605" s="64" t="e">
        <f>VLOOKUP(E1605,'Supply Log'!$E$6:$X$618,20,FALSE)</f>
        <v>#N/A</v>
      </c>
      <c r="Z1605" s="64"/>
      <c r="AA1605" s="64"/>
    </row>
    <row r="1606" spans="1:27" ht="15.75" customHeight="1">
      <c r="A1606" s="67" t="str">
        <f t="shared" si="209"/>
        <v/>
      </c>
      <c r="B1606" s="65">
        <f t="shared" ref="B1606:B1669" si="211">+B1605+1</f>
        <v>1518</v>
      </c>
      <c r="C1606" s="68" t="str">
        <f t="shared" si="210"/>
        <v/>
      </c>
      <c r="D1606" s="69"/>
      <c r="F1606" s="66"/>
      <c r="G1606" s="65" t="e">
        <f>VLOOKUP(E1606,'Supply Log'!$E$6:$T$999,2,FALSE)</f>
        <v>#N/A</v>
      </c>
      <c r="H1606" s="65" t="e">
        <f>VLOOKUP(E1606,'Supply Log'!$E$6:$T$999,3,FALSE)</f>
        <v>#N/A</v>
      </c>
      <c r="I1606" s="77"/>
      <c r="J1606" s="65" t="e">
        <f>VLOOKUP(E1606,'Supply Log'!$E$6:$T$277,5,FALSE)</f>
        <v>#N/A</v>
      </c>
      <c r="K1606" s="65" t="e">
        <f>VLOOKUP(E1606,'Supply Log'!$E$6:$T$277,6,FALSE)</f>
        <v>#N/A</v>
      </c>
      <c r="L1606" s="65" t="e">
        <f>VLOOKUP(E1606,'Supply Log'!$E$6:$T$277,7,FALSE)</f>
        <v>#N/A</v>
      </c>
      <c r="M1606" s="65" t="e">
        <f>VLOOKUP(E1606,'Supply Log'!$E$6:$T$277,8,FALSE)</f>
        <v>#N/A</v>
      </c>
      <c r="N1606" s="65" t="e">
        <f>VLOOKUP(E1606,'Supply Log'!$E$6:$T$277,9,FALSE)</f>
        <v>#N/A</v>
      </c>
      <c r="O1606" s="65" t="e">
        <f>VLOOKUP(E1606,'Supply Log'!$E$6:$T$277,10,FALSE)</f>
        <v>#N/A</v>
      </c>
      <c r="P1606" s="29" t="e">
        <f t="shared" ref="P1606:P1669" si="212">+ROUND((O1606*O1606*I1606*0.7854)/10000,2)</f>
        <v>#N/A</v>
      </c>
      <c r="Q1606" s="65" t="e">
        <f>VLOOKUP(E1606,'Supply Log'!$E$6:$T$277,12,FALSE)</f>
        <v>#N/A</v>
      </c>
      <c r="R1606" s="78" t="e">
        <f t="shared" ref="R1606:R1669" si="213">ROUND(((Q1606*Q1606*(I1606-S1606)*0.7854)/10000),2)</f>
        <v>#N/A</v>
      </c>
      <c r="S1606" s="65"/>
      <c r="T1606" s="79" t="e">
        <f t="shared" ref="T1606:T1669" si="214">+ROUND((O1606*O1606*S1606*0.7854)/10000,2)</f>
        <v>#N/A</v>
      </c>
      <c r="U1606" s="80" t="e">
        <f t="shared" ref="U1606:U1669" si="215">+P1606-R1606-T1606</f>
        <v>#N/A</v>
      </c>
      <c r="V1606" s="81" t="str">
        <f t="shared" ref="V1606:V1669" si="216">IF(C1606="","",(SUMIF($D$2:$D$23587,D1606,$P$2:$P$23587)))</f>
        <v/>
      </c>
      <c r="W1606" s="69" t="e">
        <f>VLOOKUP(F1606,'Input Log'!$E$6:$V$50000,18,FALSE)</f>
        <v>#N/A</v>
      </c>
      <c r="X1606" s="64" t="e">
        <f>VLOOKUP(E1606,'Supply Log'!$Z$6:$AB$699,2,FALSE)</f>
        <v>#N/A</v>
      </c>
      <c r="Y1606" s="64" t="e">
        <f>VLOOKUP(E1606,'Supply Log'!$E$6:$X$618,20,FALSE)</f>
        <v>#N/A</v>
      </c>
      <c r="Z1606" s="64"/>
      <c r="AA1606" s="64"/>
    </row>
    <row r="1607" spans="1:27" ht="15.75" customHeight="1">
      <c r="A1607" s="67" t="str">
        <f t="shared" si="209"/>
        <v/>
      </c>
      <c r="B1607" s="65">
        <f t="shared" si="211"/>
        <v>1519</v>
      </c>
      <c r="C1607" s="68" t="str">
        <f t="shared" si="210"/>
        <v/>
      </c>
      <c r="D1607" s="69"/>
      <c r="F1607" s="66"/>
      <c r="G1607" s="65" t="e">
        <f>VLOOKUP(E1607,'Supply Log'!$E$6:$T$999,2,FALSE)</f>
        <v>#N/A</v>
      </c>
      <c r="H1607" s="65" t="e">
        <f>VLOOKUP(E1607,'Supply Log'!$E$6:$T$999,3,FALSE)</f>
        <v>#N/A</v>
      </c>
      <c r="I1607" s="77"/>
      <c r="J1607" s="65" t="e">
        <f>VLOOKUP(E1607,'Supply Log'!$E$6:$T$277,5,FALSE)</f>
        <v>#N/A</v>
      </c>
      <c r="K1607" s="65" t="e">
        <f>VLOOKUP(E1607,'Supply Log'!$E$6:$T$277,6,FALSE)</f>
        <v>#N/A</v>
      </c>
      <c r="L1607" s="65" t="e">
        <f>VLOOKUP(E1607,'Supply Log'!$E$6:$T$277,7,FALSE)</f>
        <v>#N/A</v>
      </c>
      <c r="M1607" s="65" t="e">
        <f>VLOOKUP(E1607,'Supply Log'!$E$6:$T$277,8,FALSE)</f>
        <v>#N/A</v>
      </c>
      <c r="N1607" s="65" t="e">
        <f>VLOOKUP(E1607,'Supply Log'!$E$6:$T$277,9,FALSE)</f>
        <v>#N/A</v>
      </c>
      <c r="O1607" s="65" t="e">
        <f>VLOOKUP(E1607,'Supply Log'!$E$6:$T$277,10,FALSE)</f>
        <v>#N/A</v>
      </c>
      <c r="P1607" s="29" t="e">
        <f t="shared" si="212"/>
        <v>#N/A</v>
      </c>
      <c r="Q1607" s="65" t="e">
        <f>VLOOKUP(E1607,'Supply Log'!$E$6:$T$277,12,FALSE)</f>
        <v>#N/A</v>
      </c>
      <c r="R1607" s="78" t="e">
        <f t="shared" si="213"/>
        <v>#N/A</v>
      </c>
      <c r="S1607" s="65"/>
      <c r="T1607" s="79" t="e">
        <f t="shared" si="214"/>
        <v>#N/A</v>
      </c>
      <c r="U1607" s="80" t="e">
        <f t="shared" si="215"/>
        <v>#N/A</v>
      </c>
      <c r="V1607" s="81" t="str">
        <f t="shared" si="216"/>
        <v/>
      </c>
      <c r="W1607" s="69" t="e">
        <f>VLOOKUP(F1607,'Input Log'!$E$6:$V$50000,18,FALSE)</f>
        <v>#N/A</v>
      </c>
      <c r="X1607" s="64" t="e">
        <f>VLOOKUP(E1607,'Supply Log'!$Z$6:$AB$699,2,FALSE)</f>
        <v>#N/A</v>
      </c>
      <c r="Y1607" s="64" t="e">
        <f>VLOOKUP(E1607,'Supply Log'!$E$6:$X$618,20,FALSE)</f>
        <v>#N/A</v>
      </c>
      <c r="Z1607" s="64"/>
      <c r="AA1607" s="64"/>
    </row>
    <row r="1608" spans="1:27" ht="15.75" customHeight="1">
      <c r="A1608" s="67" t="str">
        <f t="shared" si="209"/>
        <v/>
      </c>
      <c r="B1608" s="65">
        <f t="shared" si="211"/>
        <v>1520</v>
      </c>
      <c r="C1608" s="68" t="str">
        <f t="shared" si="210"/>
        <v/>
      </c>
      <c r="D1608" s="69"/>
      <c r="F1608" s="66"/>
      <c r="G1608" s="65" t="e">
        <f>VLOOKUP(E1608,'Supply Log'!$E$6:$T$999,2,FALSE)</f>
        <v>#N/A</v>
      </c>
      <c r="H1608" s="65" t="e">
        <f>VLOOKUP(E1608,'Supply Log'!$E$6:$T$999,3,FALSE)</f>
        <v>#N/A</v>
      </c>
      <c r="I1608" s="77"/>
      <c r="J1608" s="65" t="e">
        <f>VLOOKUP(E1608,'Supply Log'!$E$6:$T$277,5,FALSE)</f>
        <v>#N/A</v>
      </c>
      <c r="K1608" s="65" t="e">
        <f>VLOOKUP(E1608,'Supply Log'!$E$6:$T$277,6,FALSE)</f>
        <v>#N/A</v>
      </c>
      <c r="L1608" s="65" t="e">
        <f>VLOOKUP(E1608,'Supply Log'!$E$6:$T$277,7,FALSE)</f>
        <v>#N/A</v>
      </c>
      <c r="M1608" s="65" t="e">
        <f>VLOOKUP(E1608,'Supply Log'!$E$6:$T$277,8,FALSE)</f>
        <v>#N/A</v>
      </c>
      <c r="N1608" s="65" t="e">
        <f>VLOOKUP(E1608,'Supply Log'!$E$6:$T$277,9,FALSE)</f>
        <v>#N/A</v>
      </c>
      <c r="O1608" s="65" t="e">
        <f>VLOOKUP(E1608,'Supply Log'!$E$6:$T$277,10,FALSE)</f>
        <v>#N/A</v>
      </c>
      <c r="P1608" s="29" t="e">
        <f t="shared" si="212"/>
        <v>#N/A</v>
      </c>
      <c r="Q1608" s="65" t="e">
        <f>VLOOKUP(E1608,'Supply Log'!$E$6:$T$277,12,FALSE)</f>
        <v>#N/A</v>
      </c>
      <c r="R1608" s="78" t="e">
        <f t="shared" si="213"/>
        <v>#N/A</v>
      </c>
      <c r="S1608" s="65"/>
      <c r="T1608" s="79" t="e">
        <f t="shared" si="214"/>
        <v>#N/A</v>
      </c>
      <c r="U1608" s="80" t="e">
        <f t="shared" si="215"/>
        <v>#N/A</v>
      </c>
      <c r="V1608" s="81" t="str">
        <f t="shared" si="216"/>
        <v/>
      </c>
      <c r="W1608" s="69" t="e">
        <f>VLOOKUP(F1608,'Input Log'!$E$6:$V$50000,18,FALSE)</f>
        <v>#N/A</v>
      </c>
      <c r="X1608" s="64" t="e">
        <f>VLOOKUP(E1608,'Supply Log'!$Z$6:$AB$699,2,FALSE)</f>
        <v>#N/A</v>
      </c>
      <c r="Y1608" s="64" t="e">
        <f>VLOOKUP(E1608,'Supply Log'!$E$6:$X$618,20,FALSE)</f>
        <v>#N/A</v>
      </c>
      <c r="Z1608" s="64"/>
      <c r="AA1608" s="64"/>
    </row>
    <row r="1609" spans="1:27" ht="15.75" customHeight="1">
      <c r="A1609" s="67" t="str">
        <f t="shared" si="209"/>
        <v/>
      </c>
      <c r="B1609" s="65">
        <f t="shared" si="211"/>
        <v>1521</v>
      </c>
      <c r="C1609" s="68" t="str">
        <f t="shared" si="210"/>
        <v/>
      </c>
      <c r="D1609" s="69"/>
      <c r="F1609" s="66"/>
      <c r="G1609" s="65" t="e">
        <f>VLOOKUP(E1609,'Supply Log'!$E$6:$T$999,2,FALSE)</f>
        <v>#N/A</v>
      </c>
      <c r="H1609" s="65" t="e">
        <f>VLOOKUP(E1609,'Supply Log'!$E$6:$T$999,3,FALSE)</f>
        <v>#N/A</v>
      </c>
      <c r="I1609" s="77"/>
      <c r="J1609" s="65" t="e">
        <f>VLOOKUP(E1609,'Supply Log'!$E$6:$T$277,5,FALSE)</f>
        <v>#N/A</v>
      </c>
      <c r="K1609" s="65" t="e">
        <f>VLOOKUP(E1609,'Supply Log'!$E$6:$T$277,6,FALSE)</f>
        <v>#N/A</v>
      </c>
      <c r="L1609" s="65" t="e">
        <f>VLOOKUP(E1609,'Supply Log'!$E$6:$T$277,7,FALSE)</f>
        <v>#N/A</v>
      </c>
      <c r="M1609" s="65" t="e">
        <f>VLOOKUP(E1609,'Supply Log'!$E$6:$T$277,8,FALSE)</f>
        <v>#N/A</v>
      </c>
      <c r="N1609" s="65" t="e">
        <f>VLOOKUP(E1609,'Supply Log'!$E$6:$T$277,9,FALSE)</f>
        <v>#N/A</v>
      </c>
      <c r="O1609" s="65" t="e">
        <f>VLOOKUP(E1609,'Supply Log'!$E$6:$T$277,10,FALSE)</f>
        <v>#N/A</v>
      </c>
      <c r="P1609" s="29" t="e">
        <f t="shared" si="212"/>
        <v>#N/A</v>
      </c>
      <c r="Q1609" s="65" t="e">
        <f>VLOOKUP(E1609,'Supply Log'!$E$6:$T$277,12,FALSE)</f>
        <v>#N/A</v>
      </c>
      <c r="R1609" s="78" t="e">
        <f t="shared" si="213"/>
        <v>#N/A</v>
      </c>
      <c r="S1609" s="65"/>
      <c r="T1609" s="79" t="e">
        <f t="shared" si="214"/>
        <v>#N/A</v>
      </c>
      <c r="U1609" s="80" t="e">
        <f t="shared" si="215"/>
        <v>#N/A</v>
      </c>
      <c r="V1609" s="81" t="str">
        <f t="shared" si="216"/>
        <v/>
      </c>
      <c r="W1609" s="69" t="e">
        <f>VLOOKUP(F1609,'Input Log'!$E$6:$V$50000,18,FALSE)</f>
        <v>#N/A</v>
      </c>
      <c r="X1609" s="64" t="e">
        <f>VLOOKUP(E1609,'Supply Log'!$Z$6:$AB$699,2,FALSE)</f>
        <v>#N/A</v>
      </c>
      <c r="Y1609" s="64" t="e">
        <f>VLOOKUP(E1609,'Supply Log'!$E$6:$X$618,20,FALSE)</f>
        <v>#N/A</v>
      </c>
      <c r="Z1609" s="64"/>
      <c r="AA1609" s="64"/>
    </row>
    <row r="1610" spans="1:27" ht="15.75" customHeight="1">
      <c r="A1610" s="67" t="str">
        <f t="shared" si="209"/>
        <v/>
      </c>
      <c r="B1610" s="65">
        <f t="shared" si="211"/>
        <v>1522</v>
      </c>
      <c r="C1610" s="68" t="str">
        <f t="shared" si="210"/>
        <v/>
      </c>
      <c r="D1610" s="69"/>
      <c r="F1610" s="66"/>
      <c r="G1610" s="65" t="e">
        <f>VLOOKUP(E1610,'Supply Log'!$E$6:$T$999,2,FALSE)</f>
        <v>#N/A</v>
      </c>
      <c r="H1610" s="65" t="e">
        <f>VLOOKUP(E1610,'Supply Log'!$E$6:$T$999,3,FALSE)</f>
        <v>#N/A</v>
      </c>
      <c r="I1610" s="77"/>
      <c r="J1610" s="65" t="e">
        <f>VLOOKUP(E1610,'Supply Log'!$E$6:$T$277,5,FALSE)</f>
        <v>#N/A</v>
      </c>
      <c r="K1610" s="65" t="e">
        <f>VLOOKUP(E1610,'Supply Log'!$E$6:$T$277,6,FALSE)</f>
        <v>#N/A</v>
      </c>
      <c r="L1610" s="65" t="e">
        <f>VLOOKUP(E1610,'Supply Log'!$E$6:$T$277,7,FALSE)</f>
        <v>#N/A</v>
      </c>
      <c r="M1610" s="65" t="e">
        <f>VLOOKUP(E1610,'Supply Log'!$E$6:$T$277,8,FALSE)</f>
        <v>#N/A</v>
      </c>
      <c r="N1610" s="65" t="e">
        <f>VLOOKUP(E1610,'Supply Log'!$E$6:$T$277,9,FALSE)</f>
        <v>#N/A</v>
      </c>
      <c r="O1610" s="65" t="e">
        <f>VLOOKUP(E1610,'Supply Log'!$E$6:$T$277,10,FALSE)</f>
        <v>#N/A</v>
      </c>
      <c r="P1610" s="29" t="e">
        <f t="shared" si="212"/>
        <v>#N/A</v>
      </c>
      <c r="Q1610" s="65" t="e">
        <f>VLOOKUP(E1610,'Supply Log'!$E$6:$T$277,12,FALSE)</f>
        <v>#N/A</v>
      </c>
      <c r="R1610" s="78" t="e">
        <f t="shared" si="213"/>
        <v>#N/A</v>
      </c>
      <c r="S1610" s="65"/>
      <c r="T1610" s="79" t="e">
        <f t="shared" si="214"/>
        <v>#N/A</v>
      </c>
      <c r="U1610" s="80" t="e">
        <f t="shared" si="215"/>
        <v>#N/A</v>
      </c>
      <c r="V1610" s="81" t="str">
        <f t="shared" si="216"/>
        <v/>
      </c>
      <c r="W1610" s="69" t="e">
        <f>VLOOKUP(F1610,'Input Log'!$E$6:$V$50000,18,FALSE)</f>
        <v>#N/A</v>
      </c>
      <c r="X1610" s="64" t="e">
        <f>VLOOKUP(E1610,'Supply Log'!$Z$6:$AB$699,2,FALSE)</f>
        <v>#N/A</v>
      </c>
      <c r="Y1610" s="64" t="e">
        <f>VLOOKUP(E1610,'Supply Log'!$E$6:$X$618,20,FALSE)</f>
        <v>#N/A</v>
      </c>
      <c r="Z1610" s="64"/>
      <c r="AA1610" s="64"/>
    </row>
    <row r="1611" spans="1:27" ht="15.75" customHeight="1">
      <c r="A1611" s="67" t="str">
        <f t="shared" si="209"/>
        <v/>
      </c>
      <c r="B1611" s="65">
        <f t="shared" si="211"/>
        <v>1523</v>
      </c>
      <c r="C1611" s="68" t="str">
        <f t="shared" si="210"/>
        <v/>
      </c>
      <c r="D1611" s="69"/>
      <c r="F1611" s="66"/>
      <c r="G1611" s="65" t="e">
        <f>VLOOKUP(E1611,'Supply Log'!$E$6:$T$999,2,FALSE)</f>
        <v>#N/A</v>
      </c>
      <c r="H1611" s="65" t="e">
        <f>VLOOKUP(E1611,'Supply Log'!$E$6:$T$999,3,FALSE)</f>
        <v>#N/A</v>
      </c>
      <c r="I1611" s="77"/>
      <c r="J1611" s="65" t="e">
        <f>VLOOKUP(E1611,'Supply Log'!$E$6:$T$277,5,FALSE)</f>
        <v>#N/A</v>
      </c>
      <c r="K1611" s="65" t="e">
        <f>VLOOKUP(E1611,'Supply Log'!$E$6:$T$277,6,FALSE)</f>
        <v>#N/A</v>
      </c>
      <c r="L1611" s="65" t="e">
        <f>VLOOKUP(E1611,'Supply Log'!$E$6:$T$277,7,FALSE)</f>
        <v>#N/A</v>
      </c>
      <c r="M1611" s="65" t="e">
        <f>VLOOKUP(E1611,'Supply Log'!$E$6:$T$277,8,FALSE)</f>
        <v>#N/A</v>
      </c>
      <c r="N1611" s="65" t="e">
        <f>VLOOKUP(E1611,'Supply Log'!$E$6:$T$277,9,FALSE)</f>
        <v>#N/A</v>
      </c>
      <c r="O1611" s="65" t="e">
        <f>VLOOKUP(E1611,'Supply Log'!$E$6:$T$277,10,FALSE)</f>
        <v>#N/A</v>
      </c>
      <c r="P1611" s="29" t="e">
        <f t="shared" si="212"/>
        <v>#N/A</v>
      </c>
      <c r="Q1611" s="65" t="e">
        <f>VLOOKUP(E1611,'Supply Log'!$E$6:$T$277,12,FALSE)</f>
        <v>#N/A</v>
      </c>
      <c r="R1611" s="78" t="e">
        <f t="shared" si="213"/>
        <v>#N/A</v>
      </c>
      <c r="S1611" s="65"/>
      <c r="T1611" s="79" t="e">
        <f t="shared" si="214"/>
        <v>#N/A</v>
      </c>
      <c r="U1611" s="80" t="e">
        <f t="shared" si="215"/>
        <v>#N/A</v>
      </c>
      <c r="V1611" s="81" t="str">
        <f t="shared" si="216"/>
        <v/>
      </c>
      <c r="W1611" s="69" t="e">
        <f>VLOOKUP(F1611,'Input Log'!$E$6:$V$50000,18,FALSE)</f>
        <v>#N/A</v>
      </c>
      <c r="X1611" s="64" t="e">
        <f>VLOOKUP(E1611,'Supply Log'!$Z$6:$AB$699,2,FALSE)</f>
        <v>#N/A</v>
      </c>
      <c r="Y1611" s="64" t="e">
        <f>VLOOKUP(E1611,'Supply Log'!$E$6:$X$618,20,FALSE)</f>
        <v>#N/A</v>
      </c>
      <c r="Z1611" s="64"/>
      <c r="AA1611" s="64"/>
    </row>
    <row r="1612" spans="1:27" ht="15.75" customHeight="1">
      <c r="A1612" s="67" t="str">
        <f t="shared" si="209"/>
        <v/>
      </c>
      <c r="B1612" s="65">
        <f t="shared" si="211"/>
        <v>1524</v>
      </c>
      <c r="C1612" s="68" t="str">
        <f t="shared" si="210"/>
        <v/>
      </c>
      <c r="D1612" s="69"/>
      <c r="F1612" s="66"/>
      <c r="G1612" s="65" t="e">
        <f>VLOOKUP(E1612,'Supply Log'!$E$6:$T$999,2,FALSE)</f>
        <v>#N/A</v>
      </c>
      <c r="H1612" s="65" t="e">
        <f>VLOOKUP(E1612,'Supply Log'!$E$6:$T$999,3,FALSE)</f>
        <v>#N/A</v>
      </c>
      <c r="I1612" s="77"/>
      <c r="J1612" s="65" t="e">
        <f>VLOOKUP(E1612,'Supply Log'!$E$6:$T$277,5,FALSE)</f>
        <v>#N/A</v>
      </c>
      <c r="K1612" s="65" t="e">
        <f>VLOOKUP(E1612,'Supply Log'!$E$6:$T$277,6,FALSE)</f>
        <v>#N/A</v>
      </c>
      <c r="L1612" s="65" t="e">
        <f>VLOOKUP(E1612,'Supply Log'!$E$6:$T$277,7,FALSE)</f>
        <v>#N/A</v>
      </c>
      <c r="M1612" s="65" t="e">
        <f>VLOOKUP(E1612,'Supply Log'!$E$6:$T$277,8,FALSE)</f>
        <v>#N/A</v>
      </c>
      <c r="N1612" s="65" t="e">
        <f>VLOOKUP(E1612,'Supply Log'!$E$6:$T$277,9,FALSE)</f>
        <v>#N/A</v>
      </c>
      <c r="O1612" s="65" t="e">
        <f>VLOOKUP(E1612,'Supply Log'!$E$6:$T$277,10,FALSE)</f>
        <v>#N/A</v>
      </c>
      <c r="P1612" s="29" t="e">
        <f t="shared" si="212"/>
        <v>#N/A</v>
      </c>
      <c r="Q1612" s="65" t="e">
        <f>VLOOKUP(E1612,'Supply Log'!$E$6:$T$277,12,FALSE)</f>
        <v>#N/A</v>
      </c>
      <c r="R1612" s="78" t="e">
        <f t="shared" si="213"/>
        <v>#N/A</v>
      </c>
      <c r="S1612" s="65"/>
      <c r="T1612" s="79" t="e">
        <f t="shared" si="214"/>
        <v>#N/A</v>
      </c>
      <c r="U1612" s="80" t="e">
        <f t="shared" si="215"/>
        <v>#N/A</v>
      </c>
      <c r="V1612" s="81" t="str">
        <f t="shared" si="216"/>
        <v/>
      </c>
      <c r="W1612" s="69" t="e">
        <f>VLOOKUP(F1612,'Input Log'!$E$6:$V$50000,18,FALSE)</f>
        <v>#N/A</v>
      </c>
      <c r="X1612" s="64" t="e">
        <f>VLOOKUP(E1612,'Supply Log'!$Z$6:$AB$699,2,FALSE)</f>
        <v>#N/A</v>
      </c>
      <c r="Y1612" s="64" t="e">
        <f>VLOOKUP(E1612,'Supply Log'!$E$6:$X$618,20,FALSE)</f>
        <v>#N/A</v>
      </c>
      <c r="Z1612" s="64"/>
      <c r="AA1612" s="64"/>
    </row>
    <row r="1613" spans="1:27" ht="15.75" customHeight="1">
      <c r="A1613" s="67" t="str">
        <f t="shared" si="209"/>
        <v/>
      </c>
      <c r="B1613" s="65">
        <f t="shared" si="211"/>
        <v>1525</v>
      </c>
      <c r="C1613" s="68" t="str">
        <f t="shared" si="210"/>
        <v/>
      </c>
      <c r="D1613" s="69"/>
      <c r="F1613" s="66"/>
      <c r="G1613" s="65" t="e">
        <f>VLOOKUP(E1613,'Supply Log'!$E$6:$T$999,2,FALSE)</f>
        <v>#N/A</v>
      </c>
      <c r="H1613" s="65" t="e">
        <f>VLOOKUP(E1613,'Supply Log'!$E$6:$T$999,3,FALSE)</f>
        <v>#N/A</v>
      </c>
      <c r="I1613" s="77"/>
      <c r="J1613" s="65" t="e">
        <f>VLOOKUP(E1613,'Supply Log'!$E$6:$T$277,5,FALSE)</f>
        <v>#N/A</v>
      </c>
      <c r="K1613" s="65" t="e">
        <f>VLOOKUP(E1613,'Supply Log'!$E$6:$T$277,6,FALSE)</f>
        <v>#N/A</v>
      </c>
      <c r="L1613" s="65" t="e">
        <f>VLOOKUP(E1613,'Supply Log'!$E$6:$T$277,7,FALSE)</f>
        <v>#N/A</v>
      </c>
      <c r="M1613" s="65" t="e">
        <f>VLOOKUP(E1613,'Supply Log'!$E$6:$T$277,8,FALSE)</f>
        <v>#N/A</v>
      </c>
      <c r="N1613" s="65" t="e">
        <f>VLOOKUP(E1613,'Supply Log'!$E$6:$T$277,9,FALSE)</f>
        <v>#N/A</v>
      </c>
      <c r="O1613" s="65" t="e">
        <f>VLOOKUP(E1613,'Supply Log'!$E$6:$T$277,10,FALSE)</f>
        <v>#N/A</v>
      </c>
      <c r="P1613" s="29" t="e">
        <f t="shared" si="212"/>
        <v>#N/A</v>
      </c>
      <c r="Q1613" s="65" t="e">
        <f>VLOOKUP(E1613,'Supply Log'!$E$6:$T$277,12,FALSE)</f>
        <v>#N/A</v>
      </c>
      <c r="R1613" s="78" t="e">
        <f t="shared" si="213"/>
        <v>#N/A</v>
      </c>
      <c r="S1613" s="65"/>
      <c r="T1613" s="79" t="e">
        <f t="shared" si="214"/>
        <v>#N/A</v>
      </c>
      <c r="U1613" s="80" t="e">
        <f t="shared" si="215"/>
        <v>#N/A</v>
      </c>
      <c r="V1613" s="81" t="str">
        <f t="shared" si="216"/>
        <v/>
      </c>
      <c r="W1613" s="69" t="e">
        <f>VLOOKUP(F1613,'Input Log'!$E$6:$V$50000,18,FALSE)</f>
        <v>#N/A</v>
      </c>
      <c r="X1613" s="64" t="e">
        <f>VLOOKUP(E1613,'Supply Log'!$Z$6:$AB$699,2,FALSE)</f>
        <v>#N/A</v>
      </c>
      <c r="Y1613" s="64" t="e">
        <f>VLOOKUP(E1613,'Supply Log'!$E$6:$X$618,20,FALSE)</f>
        <v>#N/A</v>
      </c>
      <c r="Z1613" s="64"/>
      <c r="AA1613" s="64"/>
    </row>
    <row r="1614" spans="1:27" ht="15.75" customHeight="1">
      <c r="A1614" s="67" t="str">
        <f t="shared" si="209"/>
        <v/>
      </c>
      <c r="B1614" s="65">
        <f t="shared" si="211"/>
        <v>1526</v>
      </c>
      <c r="C1614" s="68" t="str">
        <f t="shared" si="210"/>
        <v/>
      </c>
      <c r="D1614" s="69"/>
      <c r="F1614" s="66"/>
      <c r="G1614" s="65" t="e">
        <f>VLOOKUP(E1614,'Supply Log'!$E$6:$T$999,2,FALSE)</f>
        <v>#N/A</v>
      </c>
      <c r="H1614" s="65" t="e">
        <f>VLOOKUP(E1614,'Supply Log'!$E$6:$T$999,3,FALSE)</f>
        <v>#N/A</v>
      </c>
      <c r="I1614" s="77"/>
      <c r="J1614" s="65" t="e">
        <f>VLOOKUP(E1614,'Supply Log'!$E$6:$T$277,5,FALSE)</f>
        <v>#N/A</v>
      </c>
      <c r="K1614" s="65" t="e">
        <f>VLOOKUP(E1614,'Supply Log'!$E$6:$T$277,6,FALSE)</f>
        <v>#N/A</v>
      </c>
      <c r="L1614" s="65" t="e">
        <f>VLOOKUP(E1614,'Supply Log'!$E$6:$T$277,7,FALSE)</f>
        <v>#N/A</v>
      </c>
      <c r="M1614" s="65" t="e">
        <f>VLOOKUP(E1614,'Supply Log'!$E$6:$T$277,8,FALSE)</f>
        <v>#N/A</v>
      </c>
      <c r="N1614" s="65" t="e">
        <f>VLOOKUP(E1614,'Supply Log'!$E$6:$T$277,9,FALSE)</f>
        <v>#N/A</v>
      </c>
      <c r="O1614" s="65" t="e">
        <f>VLOOKUP(E1614,'Supply Log'!$E$6:$T$277,10,FALSE)</f>
        <v>#N/A</v>
      </c>
      <c r="P1614" s="29" t="e">
        <f t="shared" si="212"/>
        <v>#N/A</v>
      </c>
      <c r="Q1614" s="65" t="e">
        <f>VLOOKUP(E1614,'Supply Log'!$E$6:$T$277,12,FALSE)</f>
        <v>#N/A</v>
      </c>
      <c r="R1614" s="78" t="e">
        <f t="shared" si="213"/>
        <v>#N/A</v>
      </c>
      <c r="S1614" s="65"/>
      <c r="T1614" s="79" t="e">
        <f t="shared" si="214"/>
        <v>#N/A</v>
      </c>
      <c r="U1614" s="80" t="e">
        <f t="shared" si="215"/>
        <v>#N/A</v>
      </c>
      <c r="V1614" s="81" t="str">
        <f t="shared" si="216"/>
        <v/>
      </c>
      <c r="W1614" s="69" t="e">
        <f>VLOOKUP(F1614,'Input Log'!$E$6:$V$50000,18,FALSE)</f>
        <v>#N/A</v>
      </c>
      <c r="X1614" s="64" t="e">
        <f>VLOOKUP(E1614,'Supply Log'!$Z$6:$AB$699,2,FALSE)</f>
        <v>#N/A</v>
      </c>
      <c r="Y1614" s="64" t="e">
        <f>VLOOKUP(E1614,'Supply Log'!$E$6:$X$618,20,FALSE)</f>
        <v>#N/A</v>
      </c>
      <c r="Z1614" s="64"/>
      <c r="AA1614" s="64"/>
    </row>
    <row r="1615" spans="1:27" ht="15.75" customHeight="1">
      <c r="A1615" s="67" t="str">
        <f t="shared" si="209"/>
        <v/>
      </c>
      <c r="B1615" s="65">
        <f t="shared" si="211"/>
        <v>1527</v>
      </c>
      <c r="C1615" s="68" t="str">
        <f t="shared" si="210"/>
        <v/>
      </c>
      <c r="D1615" s="69"/>
      <c r="F1615" s="66"/>
      <c r="G1615" s="65" t="e">
        <f>VLOOKUP(E1615,'Supply Log'!$E$6:$T$999,2,FALSE)</f>
        <v>#N/A</v>
      </c>
      <c r="H1615" s="65" t="e">
        <f>VLOOKUP(E1615,'Supply Log'!$E$6:$T$999,3,FALSE)</f>
        <v>#N/A</v>
      </c>
      <c r="I1615" s="77"/>
      <c r="J1615" s="65" t="e">
        <f>VLOOKUP(E1615,'Supply Log'!$E$6:$T$277,5,FALSE)</f>
        <v>#N/A</v>
      </c>
      <c r="K1615" s="65" t="e">
        <f>VLOOKUP(E1615,'Supply Log'!$E$6:$T$277,6,FALSE)</f>
        <v>#N/A</v>
      </c>
      <c r="L1615" s="65" t="e">
        <f>VLOOKUP(E1615,'Supply Log'!$E$6:$T$277,7,FALSE)</f>
        <v>#N/A</v>
      </c>
      <c r="M1615" s="65" t="e">
        <f>VLOOKUP(E1615,'Supply Log'!$E$6:$T$277,8,FALSE)</f>
        <v>#N/A</v>
      </c>
      <c r="N1615" s="65" t="e">
        <f>VLOOKUP(E1615,'Supply Log'!$E$6:$T$277,9,FALSE)</f>
        <v>#N/A</v>
      </c>
      <c r="O1615" s="65" t="e">
        <f>VLOOKUP(E1615,'Supply Log'!$E$6:$T$277,10,FALSE)</f>
        <v>#N/A</v>
      </c>
      <c r="P1615" s="29" t="e">
        <f t="shared" si="212"/>
        <v>#N/A</v>
      </c>
      <c r="Q1615" s="65" t="e">
        <f>VLOOKUP(E1615,'Supply Log'!$E$6:$T$277,12,FALSE)</f>
        <v>#N/A</v>
      </c>
      <c r="R1615" s="78" t="e">
        <f t="shared" si="213"/>
        <v>#N/A</v>
      </c>
      <c r="S1615" s="65"/>
      <c r="T1615" s="79" t="e">
        <f t="shared" si="214"/>
        <v>#N/A</v>
      </c>
      <c r="U1615" s="80" t="e">
        <f t="shared" si="215"/>
        <v>#N/A</v>
      </c>
      <c r="V1615" s="81" t="str">
        <f t="shared" si="216"/>
        <v/>
      </c>
      <c r="W1615" s="69" t="e">
        <f>VLOOKUP(F1615,'Input Log'!$E$6:$V$50000,18,FALSE)</f>
        <v>#N/A</v>
      </c>
      <c r="X1615" s="64" t="e">
        <f>VLOOKUP(E1615,'Supply Log'!$Z$6:$AB$699,2,FALSE)</f>
        <v>#N/A</v>
      </c>
      <c r="Y1615" s="64" t="e">
        <f>VLOOKUP(E1615,'Supply Log'!$E$6:$X$618,20,FALSE)</f>
        <v>#N/A</v>
      </c>
      <c r="Z1615" s="64"/>
      <c r="AA1615" s="64"/>
    </row>
    <row r="1616" spans="1:27" ht="15.75" customHeight="1">
      <c r="A1616" s="67" t="str">
        <f t="shared" si="209"/>
        <v/>
      </c>
      <c r="B1616" s="65">
        <f t="shared" si="211"/>
        <v>1528</v>
      </c>
      <c r="C1616" s="68" t="str">
        <f t="shared" si="210"/>
        <v/>
      </c>
      <c r="D1616" s="69"/>
      <c r="F1616" s="66"/>
      <c r="G1616" s="65" t="e">
        <f>VLOOKUP(E1616,'Supply Log'!$E$6:$T$999,2,FALSE)</f>
        <v>#N/A</v>
      </c>
      <c r="H1616" s="65" t="e">
        <f>VLOOKUP(E1616,'Supply Log'!$E$6:$T$999,3,FALSE)</f>
        <v>#N/A</v>
      </c>
      <c r="I1616" s="77"/>
      <c r="J1616" s="65" t="e">
        <f>VLOOKUP(E1616,'Supply Log'!$E$6:$T$277,5,FALSE)</f>
        <v>#N/A</v>
      </c>
      <c r="K1616" s="65" t="e">
        <f>VLOOKUP(E1616,'Supply Log'!$E$6:$T$277,6,FALSE)</f>
        <v>#N/A</v>
      </c>
      <c r="L1616" s="65" t="e">
        <f>VLOOKUP(E1616,'Supply Log'!$E$6:$T$277,7,FALSE)</f>
        <v>#N/A</v>
      </c>
      <c r="M1616" s="65" t="e">
        <f>VLOOKUP(E1616,'Supply Log'!$E$6:$T$277,8,FALSE)</f>
        <v>#N/A</v>
      </c>
      <c r="N1616" s="65" t="e">
        <f>VLOOKUP(E1616,'Supply Log'!$E$6:$T$277,9,FALSE)</f>
        <v>#N/A</v>
      </c>
      <c r="O1616" s="65" t="e">
        <f>VLOOKUP(E1616,'Supply Log'!$E$6:$T$277,10,FALSE)</f>
        <v>#N/A</v>
      </c>
      <c r="P1616" s="29" t="e">
        <f t="shared" si="212"/>
        <v>#N/A</v>
      </c>
      <c r="Q1616" s="65" t="e">
        <f>VLOOKUP(E1616,'Supply Log'!$E$6:$T$277,12,FALSE)</f>
        <v>#N/A</v>
      </c>
      <c r="R1616" s="78" t="e">
        <f t="shared" si="213"/>
        <v>#N/A</v>
      </c>
      <c r="S1616" s="65"/>
      <c r="T1616" s="79" t="e">
        <f t="shared" si="214"/>
        <v>#N/A</v>
      </c>
      <c r="U1616" s="80" t="e">
        <f t="shared" si="215"/>
        <v>#N/A</v>
      </c>
      <c r="V1616" s="81" t="str">
        <f t="shared" si="216"/>
        <v/>
      </c>
      <c r="W1616" s="69" t="e">
        <f>VLOOKUP(F1616,'Input Log'!$E$6:$V$50000,18,FALSE)</f>
        <v>#N/A</v>
      </c>
      <c r="X1616" s="64" t="e">
        <f>VLOOKUP(E1616,'Supply Log'!$Z$6:$AB$699,2,FALSE)</f>
        <v>#N/A</v>
      </c>
      <c r="Y1616" s="64" t="e">
        <f>VLOOKUP(E1616,'Supply Log'!$E$6:$X$618,20,FALSE)</f>
        <v>#N/A</v>
      </c>
      <c r="Z1616" s="64"/>
      <c r="AA1616" s="64"/>
    </row>
    <row r="1617" spans="1:27" ht="15.75" customHeight="1">
      <c r="A1617" s="67" t="str">
        <f t="shared" si="209"/>
        <v/>
      </c>
      <c r="B1617" s="65">
        <f t="shared" si="211"/>
        <v>1529</v>
      </c>
      <c r="C1617" s="68" t="str">
        <f t="shared" si="210"/>
        <v/>
      </c>
      <c r="D1617" s="69"/>
      <c r="F1617" s="66"/>
      <c r="G1617" s="65" t="e">
        <f>VLOOKUP(E1617,'Supply Log'!$E$6:$T$999,2,FALSE)</f>
        <v>#N/A</v>
      </c>
      <c r="H1617" s="65" t="e">
        <f>VLOOKUP(E1617,'Supply Log'!$E$6:$T$999,3,FALSE)</f>
        <v>#N/A</v>
      </c>
      <c r="I1617" s="77"/>
      <c r="J1617" s="65" t="e">
        <f>VLOOKUP(E1617,'Supply Log'!$E$6:$T$277,5,FALSE)</f>
        <v>#N/A</v>
      </c>
      <c r="K1617" s="65" t="e">
        <f>VLOOKUP(E1617,'Supply Log'!$E$6:$T$277,6,FALSE)</f>
        <v>#N/A</v>
      </c>
      <c r="L1617" s="65" t="e">
        <f>VLOOKUP(E1617,'Supply Log'!$E$6:$T$277,7,FALSE)</f>
        <v>#N/A</v>
      </c>
      <c r="M1617" s="65" t="e">
        <f>VLOOKUP(E1617,'Supply Log'!$E$6:$T$277,8,FALSE)</f>
        <v>#N/A</v>
      </c>
      <c r="N1617" s="65" t="e">
        <f>VLOOKUP(E1617,'Supply Log'!$E$6:$T$277,9,FALSE)</f>
        <v>#N/A</v>
      </c>
      <c r="O1617" s="65" t="e">
        <f>VLOOKUP(E1617,'Supply Log'!$E$6:$T$277,10,FALSE)</f>
        <v>#N/A</v>
      </c>
      <c r="P1617" s="29" t="e">
        <f t="shared" si="212"/>
        <v>#N/A</v>
      </c>
      <c r="Q1617" s="65" t="e">
        <f>VLOOKUP(E1617,'Supply Log'!$E$6:$T$277,12,FALSE)</f>
        <v>#N/A</v>
      </c>
      <c r="R1617" s="78" t="e">
        <f t="shared" si="213"/>
        <v>#N/A</v>
      </c>
      <c r="S1617" s="65"/>
      <c r="T1617" s="79" t="e">
        <f t="shared" si="214"/>
        <v>#N/A</v>
      </c>
      <c r="U1617" s="80" t="e">
        <f t="shared" si="215"/>
        <v>#N/A</v>
      </c>
      <c r="V1617" s="81" t="str">
        <f t="shared" si="216"/>
        <v/>
      </c>
      <c r="W1617" s="69" t="e">
        <f>VLOOKUP(F1617,'Input Log'!$E$6:$V$50000,18,FALSE)</f>
        <v>#N/A</v>
      </c>
      <c r="X1617" s="64" t="e">
        <f>VLOOKUP(E1617,'Supply Log'!$Z$6:$AB$699,2,FALSE)</f>
        <v>#N/A</v>
      </c>
      <c r="Y1617" s="64" t="e">
        <f>VLOOKUP(E1617,'Supply Log'!$E$6:$X$618,20,FALSE)</f>
        <v>#N/A</v>
      </c>
      <c r="Z1617" s="64"/>
      <c r="AA1617" s="64"/>
    </row>
    <row r="1618" spans="1:27" ht="15.75" customHeight="1">
      <c r="A1618" s="67" t="str">
        <f t="shared" si="209"/>
        <v/>
      </c>
      <c r="B1618" s="65">
        <f t="shared" si="211"/>
        <v>1530</v>
      </c>
      <c r="C1618" s="68" t="str">
        <f t="shared" si="210"/>
        <v/>
      </c>
      <c r="D1618" s="69"/>
      <c r="F1618" s="66"/>
      <c r="G1618" s="65" t="e">
        <f>VLOOKUP(E1618,'Supply Log'!$E$6:$T$999,2,FALSE)</f>
        <v>#N/A</v>
      </c>
      <c r="H1618" s="65" t="e">
        <f>VLOOKUP(E1618,'Supply Log'!$E$6:$T$999,3,FALSE)</f>
        <v>#N/A</v>
      </c>
      <c r="I1618" s="77"/>
      <c r="J1618" s="65" t="e">
        <f>VLOOKUP(E1618,'Supply Log'!$E$6:$T$277,5,FALSE)</f>
        <v>#N/A</v>
      </c>
      <c r="K1618" s="65" t="e">
        <f>VLOOKUP(E1618,'Supply Log'!$E$6:$T$277,6,FALSE)</f>
        <v>#N/A</v>
      </c>
      <c r="L1618" s="65" t="e">
        <f>VLOOKUP(E1618,'Supply Log'!$E$6:$T$277,7,FALSE)</f>
        <v>#N/A</v>
      </c>
      <c r="M1618" s="65" t="e">
        <f>VLOOKUP(E1618,'Supply Log'!$E$6:$T$277,8,FALSE)</f>
        <v>#N/A</v>
      </c>
      <c r="N1618" s="65" t="e">
        <f>VLOOKUP(E1618,'Supply Log'!$E$6:$T$277,9,FALSE)</f>
        <v>#N/A</v>
      </c>
      <c r="O1618" s="65" t="e">
        <f>VLOOKUP(E1618,'Supply Log'!$E$6:$T$277,10,FALSE)</f>
        <v>#N/A</v>
      </c>
      <c r="P1618" s="29" t="e">
        <f t="shared" si="212"/>
        <v>#N/A</v>
      </c>
      <c r="Q1618" s="65" t="e">
        <f>VLOOKUP(E1618,'Supply Log'!$E$6:$T$277,12,FALSE)</f>
        <v>#N/A</v>
      </c>
      <c r="R1618" s="78" t="e">
        <f t="shared" si="213"/>
        <v>#N/A</v>
      </c>
      <c r="S1618" s="65"/>
      <c r="T1618" s="79" t="e">
        <f t="shared" si="214"/>
        <v>#N/A</v>
      </c>
      <c r="U1618" s="80" t="e">
        <f t="shared" si="215"/>
        <v>#N/A</v>
      </c>
      <c r="V1618" s="81" t="str">
        <f t="shared" si="216"/>
        <v/>
      </c>
      <c r="W1618" s="69" t="e">
        <f>VLOOKUP(F1618,'Input Log'!$E$6:$V$50000,18,FALSE)</f>
        <v>#N/A</v>
      </c>
      <c r="X1618" s="64" t="e">
        <f>VLOOKUP(E1618,'Supply Log'!$Z$6:$AB$699,2,FALSE)</f>
        <v>#N/A</v>
      </c>
      <c r="Y1618" s="64" t="e">
        <f>VLOOKUP(E1618,'Supply Log'!$E$6:$X$618,20,FALSE)</f>
        <v>#N/A</v>
      </c>
      <c r="Z1618" s="64"/>
      <c r="AA1618" s="64"/>
    </row>
    <row r="1619" spans="1:27" ht="15.75" customHeight="1">
      <c r="A1619" s="67" t="str">
        <f t="shared" si="209"/>
        <v/>
      </c>
      <c r="B1619" s="65">
        <f t="shared" si="211"/>
        <v>1531</v>
      </c>
      <c r="C1619" s="68" t="str">
        <f t="shared" si="210"/>
        <v/>
      </c>
      <c r="D1619" s="69"/>
      <c r="F1619" s="66"/>
      <c r="G1619" s="65" t="e">
        <f>VLOOKUP(E1619,'Supply Log'!$E$6:$T$999,2,FALSE)</f>
        <v>#N/A</v>
      </c>
      <c r="H1619" s="65" t="e">
        <f>VLOOKUP(E1619,'Supply Log'!$E$6:$T$999,3,FALSE)</f>
        <v>#N/A</v>
      </c>
      <c r="I1619" s="77"/>
      <c r="J1619" s="65" t="e">
        <f>VLOOKUP(E1619,'Supply Log'!$E$6:$T$277,5,FALSE)</f>
        <v>#N/A</v>
      </c>
      <c r="K1619" s="65" t="e">
        <f>VLOOKUP(E1619,'Supply Log'!$E$6:$T$277,6,FALSE)</f>
        <v>#N/A</v>
      </c>
      <c r="L1619" s="65" t="e">
        <f>VLOOKUP(E1619,'Supply Log'!$E$6:$T$277,7,FALSE)</f>
        <v>#N/A</v>
      </c>
      <c r="M1619" s="65" t="e">
        <f>VLOOKUP(E1619,'Supply Log'!$E$6:$T$277,8,FALSE)</f>
        <v>#N/A</v>
      </c>
      <c r="N1619" s="65" t="e">
        <f>VLOOKUP(E1619,'Supply Log'!$E$6:$T$277,9,FALSE)</f>
        <v>#N/A</v>
      </c>
      <c r="O1619" s="65" t="e">
        <f>VLOOKUP(E1619,'Supply Log'!$E$6:$T$277,10,FALSE)</f>
        <v>#N/A</v>
      </c>
      <c r="P1619" s="29" t="e">
        <f t="shared" si="212"/>
        <v>#N/A</v>
      </c>
      <c r="Q1619" s="65" t="e">
        <f>VLOOKUP(E1619,'Supply Log'!$E$6:$T$277,12,FALSE)</f>
        <v>#N/A</v>
      </c>
      <c r="R1619" s="78" t="e">
        <f t="shared" si="213"/>
        <v>#N/A</v>
      </c>
      <c r="S1619" s="65"/>
      <c r="T1619" s="79" t="e">
        <f t="shared" si="214"/>
        <v>#N/A</v>
      </c>
      <c r="U1619" s="80" t="e">
        <f t="shared" si="215"/>
        <v>#N/A</v>
      </c>
      <c r="V1619" s="81" t="str">
        <f t="shared" si="216"/>
        <v/>
      </c>
      <c r="W1619" s="69" t="e">
        <f>VLOOKUP(F1619,'Input Log'!$E$6:$V$50000,18,FALSE)</f>
        <v>#N/A</v>
      </c>
      <c r="X1619" s="64" t="e">
        <f>VLOOKUP(E1619,'Supply Log'!$Z$6:$AB$699,2,FALSE)</f>
        <v>#N/A</v>
      </c>
      <c r="Y1619" s="64" t="e">
        <f>VLOOKUP(E1619,'Supply Log'!$E$6:$X$618,20,FALSE)</f>
        <v>#N/A</v>
      </c>
      <c r="Z1619" s="64"/>
      <c r="AA1619" s="64"/>
    </row>
    <row r="1620" spans="1:27" ht="15.75" customHeight="1">
      <c r="A1620" s="67" t="str">
        <f t="shared" si="209"/>
        <v/>
      </c>
      <c r="B1620" s="65">
        <f t="shared" si="211"/>
        <v>1532</v>
      </c>
      <c r="C1620" s="68" t="str">
        <f t="shared" si="210"/>
        <v/>
      </c>
      <c r="D1620" s="69"/>
      <c r="F1620" s="66"/>
      <c r="G1620" s="65" t="e">
        <f>VLOOKUP(E1620,'Supply Log'!$E$6:$T$999,2,FALSE)</f>
        <v>#N/A</v>
      </c>
      <c r="H1620" s="65" t="e">
        <f>VLOOKUP(E1620,'Supply Log'!$E$6:$T$999,3,FALSE)</f>
        <v>#N/A</v>
      </c>
      <c r="I1620" s="77"/>
      <c r="J1620" s="65" t="e">
        <f>VLOOKUP(E1620,'Supply Log'!$E$6:$T$277,5,FALSE)</f>
        <v>#N/A</v>
      </c>
      <c r="K1620" s="65" t="e">
        <f>VLOOKUP(E1620,'Supply Log'!$E$6:$T$277,6,FALSE)</f>
        <v>#N/A</v>
      </c>
      <c r="L1620" s="65" t="e">
        <f>VLOOKUP(E1620,'Supply Log'!$E$6:$T$277,7,FALSE)</f>
        <v>#N/A</v>
      </c>
      <c r="M1620" s="65" t="e">
        <f>VLOOKUP(E1620,'Supply Log'!$E$6:$T$277,8,FALSE)</f>
        <v>#N/A</v>
      </c>
      <c r="N1620" s="65" t="e">
        <f>VLOOKUP(E1620,'Supply Log'!$E$6:$T$277,9,FALSE)</f>
        <v>#N/A</v>
      </c>
      <c r="O1620" s="65" t="e">
        <f>VLOOKUP(E1620,'Supply Log'!$E$6:$T$277,10,FALSE)</f>
        <v>#N/A</v>
      </c>
      <c r="P1620" s="29" t="e">
        <f t="shared" si="212"/>
        <v>#N/A</v>
      </c>
      <c r="Q1620" s="65" t="e">
        <f>VLOOKUP(E1620,'Supply Log'!$E$6:$T$277,12,FALSE)</f>
        <v>#N/A</v>
      </c>
      <c r="R1620" s="78" t="e">
        <f t="shared" si="213"/>
        <v>#N/A</v>
      </c>
      <c r="S1620" s="65"/>
      <c r="T1620" s="79" t="e">
        <f t="shared" si="214"/>
        <v>#N/A</v>
      </c>
      <c r="U1620" s="80" t="e">
        <f t="shared" si="215"/>
        <v>#N/A</v>
      </c>
      <c r="V1620" s="81" t="str">
        <f t="shared" si="216"/>
        <v/>
      </c>
      <c r="W1620" s="69" t="e">
        <f>VLOOKUP(F1620,'Input Log'!$E$6:$V$50000,18,FALSE)</f>
        <v>#N/A</v>
      </c>
      <c r="X1620" s="64" t="e">
        <f>VLOOKUP(E1620,'Supply Log'!$Z$6:$AB$699,2,FALSE)</f>
        <v>#N/A</v>
      </c>
      <c r="Y1620" s="64" t="e">
        <f>VLOOKUP(E1620,'Supply Log'!$E$6:$X$618,20,FALSE)</f>
        <v>#N/A</v>
      </c>
      <c r="Z1620" s="64"/>
      <c r="AA1620" s="64"/>
    </row>
    <row r="1621" spans="1:27" ht="15.75" customHeight="1">
      <c r="A1621" s="67" t="str">
        <f t="shared" si="209"/>
        <v/>
      </c>
      <c r="B1621" s="65">
        <f t="shared" si="211"/>
        <v>1533</v>
      </c>
      <c r="C1621" s="68" t="str">
        <f t="shared" si="210"/>
        <v/>
      </c>
      <c r="D1621" s="69"/>
      <c r="F1621" s="66"/>
      <c r="G1621" s="65" t="e">
        <f>VLOOKUP(E1621,'Supply Log'!$E$6:$T$999,2,FALSE)</f>
        <v>#N/A</v>
      </c>
      <c r="H1621" s="65" t="e">
        <f>VLOOKUP(E1621,'Supply Log'!$E$6:$T$999,3,FALSE)</f>
        <v>#N/A</v>
      </c>
      <c r="I1621" s="77"/>
      <c r="J1621" s="65" t="e">
        <f>VLOOKUP(E1621,'Supply Log'!$E$6:$T$277,5,FALSE)</f>
        <v>#N/A</v>
      </c>
      <c r="K1621" s="65" t="e">
        <f>VLOOKUP(E1621,'Supply Log'!$E$6:$T$277,6,FALSE)</f>
        <v>#N/A</v>
      </c>
      <c r="L1621" s="65" t="e">
        <f>VLOOKUP(E1621,'Supply Log'!$E$6:$T$277,7,FALSE)</f>
        <v>#N/A</v>
      </c>
      <c r="M1621" s="65" t="e">
        <f>VLOOKUP(E1621,'Supply Log'!$E$6:$T$277,8,FALSE)</f>
        <v>#N/A</v>
      </c>
      <c r="N1621" s="65" t="e">
        <f>VLOOKUP(E1621,'Supply Log'!$E$6:$T$277,9,FALSE)</f>
        <v>#N/A</v>
      </c>
      <c r="O1621" s="65" t="e">
        <f>VLOOKUP(E1621,'Supply Log'!$E$6:$T$277,10,FALSE)</f>
        <v>#N/A</v>
      </c>
      <c r="P1621" s="29" t="e">
        <f t="shared" si="212"/>
        <v>#N/A</v>
      </c>
      <c r="Q1621" s="65" t="e">
        <f>VLOOKUP(E1621,'Supply Log'!$E$6:$T$277,12,FALSE)</f>
        <v>#N/A</v>
      </c>
      <c r="R1621" s="78" t="e">
        <f t="shared" si="213"/>
        <v>#N/A</v>
      </c>
      <c r="S1621" s="65"/>
      <c r="T1621" s="79" t="e">
        <f t="shared" si="214"/>
        <v>#N/A</v>
      </c>
      <c r="U1621" s="80" t="e">
        <f t="shared" si="215"/>
        <v>#N/A</v>
      </c>
      <c r="V1621" s="81" t="str">
        <f t="shared" si="216"/>
        <v/>
      </c>
      <c r="W1621" s="69" t="e">
        <f>VLOOKUP(F1621,'Input Log'!$E$6:$V$50000,18,FALSE)</f>
        <v>#N/A</v>
      </c>
      <c r="X1621" s="64" t="e">
        <f>VLOOKUP(E1621,'Supply Log'!$Z$6:$AB$699,2,FALSE)</f>
        <v>#N/A</v>
      </c>
      <c r="Y1621" s="64" t="e">
        <f>VLOOKUP(E1621,'Supply Log'!$E$6:$X$618,20,FALSE)</f>
        <v>#N/A</v>
      </c>
      <c r="Z1621" s="64"/>
      <c r="AA1621" s="64"/>
    </row>
    <row r="1622" spans="1:27" ht="15.75" customHeight="1">
      <c r="A1622" s="67" t="str">
        <f t="shared" si="209"/>
        <v/>
      </c>
      <c r="B1622" s="65">
        <f t="shared" si="211"/>
        <v>1534</v>
      </c>
      <c r="C1622" s="68" t="str">
        <f t="shared" si="210"/>
        <v/>
      </c>
      <c r="D1622" s="69"/>
      <c r="F1622" s="66"/>
      <c r="G1622" s="65" t="e">
        <f>VLOOKUP(E1622,'Supply Log'!$E$6:$T$999,2,FALSE)</f>
        <v>#N/A</v>
      </c>
      <c r="H1622" s="65" t="e">
        <f>VLOOKUP(E1622,'Supply Log'!$E$6:$T$999,3,FALSE)</f>
        <v>#N/A</v>
      </c>
      <c r="I1622" s="77"/>
      <c r="J1622" s="65" t="e">
        <f>VLOOKUP(E1622,'Supply Log'!$E$6:$T$277,5,FALSE)</f>
        <v>#N/A</v>
      </c>
      <c r="K1622" s="65" t="e">
        <f>VLOOKUP(E1622,'Supply Log'!$E$6:$T$277,6,FALSE)</f>
        <v>#N/A</v>
      </c>
      <c r="L1622" s="65" t="e">
        <f>VLOOKUP(E1622,'Supply Log'!$E$6:$T$277,7,FALSE)</f>
        <v>#N/A</v>
      </c>
      <c r="M1622" s="65" t="e">
        <f>VLOOKUP(E1622,'Supply Log'!$E$6:$T$277,8,FALSE)</f>
        <v>#N/A</v>
      </c>
      <c r="N1622" s="65" t="e">
        <f>VLOOKUP(E1622,'Supply Log'!$E$6:$T$277,9,FALSE)</f>
        <v>#N/A</v>
      </c>
      <c r="O1622" s="65" t="e">
        <f>VLOOKUP(E1622,'Supply Log'!$E$6:$T$277,10,FALSE)</f>
        <v>#N/A</v>
      </c>
      <c r="P1622" s="29" t="e">
        <f t="shared" si="212"/>
        <v>#N/A</v>
      </c>
      <c r="Q1622" s="65" t="e">
        <f>VLOOKUP(E1622,'Supply Log'!$E$6:$T$277,12,FALSE)</f>
        <v>#N/A</v>
      </c>
      <c r="R1622" s="78" t="e">
        <f t="shared" si="213"/>
        <v>#N/A</v>
      </c>
      <c r="S1622" s="65"/>
      <c r="T1622" s="79" t="e">
        <f t="shared" si="214"/>
        <v>#N/A</v>
      </c>
      <c r="U1622" s="80" t="e">
        <f t="shared" si="215"/>
        <v>#N/A</v>
      </c>
      <c r="V1622" s="81" t="str">
        <f t="shared" si="216"/>
        <v/>
      </c>
      <c r="W1622" s="69" t="e">
        <f>VLOOKUP(F1622,'Input Log'!$E$6:$V$50000,18,FALSE)</f>
        <v>#N/A</v>
      </c>
      <c r="X1622" s="64" t="e">
        <f>VLOOKUP(E1622,'Supply Log'!$Z$6:$AB$699,2,FALSE)</f>
        <v>#N/A</v>
      </c>
      <c r="Y1622" s="64" t="e">
        <f>VLOOKUP(E1622,'Supply Log'!$E$6:$X$618,20,FALSE)</f>
        <v>#N/A</v>
      </c>
      <c r="Z1622" s="64"/>
      <c r="AA1622" s="64"/>
    </row>
    <row r="1623" spans="1:27" ht="15.75" customHeight="1">
      <c r="A1623" s="67" t="str">
        <f t="shared" si="209"/>
        <v/>
      </c>
      <c r="B1623" s="65">
        <f t="shared" si="211"/>
        <v>1535</v>
      </c>
      <c r="C1623" s="68" t="str">
        <f t="shared" si="210"/>
        <v/>
      </c>
      <c r="D1623" s="69"/>
      <c r="F1623" s="66"/>
      <c r="G1623" s="65" t="e">
        <f>VLOOKUP(E1623,'Supply Log'!$E$6:$T$999,2,FALSE)</f>
        <v>#N/A</v>
      </c>
      <c r="H1623" s="65" t="e">
        <f>VLOOKUP(E1623,'Supply Log'!$E$6:$T$999,3,FALSE)</f>
        <v>#N/A</v>
      </c>
      <c r="I1623" s="77"/>
      <c r="J1623" s="65" t="e">
        <f>VLOOKUP(E1623,'Supply Log'!$E$6:$T$277,5,FALSE)</f>
        <v>#N/A</v>
      </c>
      <c r="K1623" s="65" t="e">
        <f>VLOOKUP(E1623,'Supply Log'!$E$6:$T$277,6,FALSE)</f>
        <v>#N/A</v>
      </c>
      <c r="L1623" s="65" t="e">
        <f>VLOOKUP(E1623,'Supply Log'!$E$6:$T$277,7,FALSE)</f>
        <v>#N/A</v>
      </c>
      <c r="M1623" s="65" t="e">
        <f>VLOOKUP(E1623,'Supply Log'!$E$6:$T$277,8,FALSE)</f>
        <v>#N/A</v>
      </c>
      <c r="N1623" s="65" t="e">
        <f>VLOOKUP(E1623,'Supply Log'!$E$6:$T$277,9,FALSE)</f>
        <v>#N/A</v>
      </c>
      <c r="O1623" s="65" t="e">
        <f>VLOOKUP(E1623,'Supply Log'!$E$6:$T$277,10,FALSE)</f>
        <v>#N/A</v>
      </c>
      <c r="P1623" s="29" t="e">
        <f t="shared" si="212"/>
        <v>#N/A</v>
      </c>
      <c r="Q1623" s="65" t="e">
        <f>VLOOKUP(E1623,'Supply Log'!$E$6:$T$277,12,FALSE)</f>
        <v>#N/A</v>
      </c>
      <c r="R1623" s="78" t="e">
        <f t="shared" si="213"/>
        <v>#N/A</v>
      </c>
      <c r="S1623" s="65"/>
      <c r="T1623" s="79" t="e">
        <f t="shared" si="214"/>
        <v>#N/A</v>
      </c>
      <c r="U1623" s="80" t="e">
        <f t="shared" si="215"/>
        <v>#N/A</v>
      </c>
      <c r="V1623" s="81" t="str">
        <f t="shared" si="216"/>
        <v/>
      </c>
      <c r="W1623" s="69" t="e">
        <f>VLOOKUP(F1623,'Input Log'!$E$6:$V$50000,18,FALSE)</f>
        <v>#N/A</v>
      </c>
      <c r="X1623" s="64" t="e">
        <f>VLOOKUP(E1623,'Supply Log'!$Z$6:$AB$699,2,FALSE)</f>
        <v>#N/A</v>
      </c>
      <c r="Y1623" s="64" t="e">
        <f>VLOOKUP(E1623,'Supply Log'!$E$6:$X$618,20,FALSE)</f>
        <v>#N/A</v>
      </c>
      <c r="Z1623" s="64"/>
      <c r="AA1623" s="64"/>
    </row>
    <row r="1624" spans="1:27" ht="15.75" customHeight="1">
      <c r="A1624" s="67" t="str">
        <f t="shared" si="209"/>
        <v/>
      </c>
      <c r="B1624" s="65">
        <f t="shared" si="211"/>
        <v>1536</v>
      </c>
      <c r="C1624" s="68" t="str">
        <f t="shared" si="210"/>
        <v/>
      </c>
      <c r="D1624" s="69"/>
      <c r="F1624" s="66"/>
      <c r="G1624" s="65" t="e">
        <f>VLOOKUP(E1624,'Supply Log'!$E$6:$T$999,2,FALSE)</f>
        <v>#N/A</v>
      </c>
      <c r="H1624" s="65" t="e">
        <f>VLOOKUP(E1624,'Supply Log'!$E$6:$T$999,3,FALSE)</f>
        <v>#N/A</v>
      </c>
      <c r="I1624" s="77"/>
      <c r="J1624" s="65" t="e">
        <f>VLOOKUP(E1624,'Supply Log'!$E$6:$T$277,5,FALSE)</f>
        <v>#N/A</v>
      </c>
      <c r="K1624" s="65" t="e">
        <f>VLOOKUP(E1624,'Supply Log'!$E$6:$T$277,6,FALSE)</f>
        <v>#N/A</v>
      </c>
      <c r="L1624" s="65" t="e">
        <f>VLOOKUP(E1624,'Supply Log'!$E$6:$T$277,7,FALSE)</f>
        <v>#N/A</v>
      </c>
      <c r="M1624" s="65" t="e">
        <f>VLOOKUP(E1624,'Supply Log'!$E$6:$T$277,8,FALSE)</f>
        <v>#N/A</v>
      </c>
      <c r="N1624" s="65" t="e">
        <f>VLOOKUP(E1624,'Supply Log'!$E$6:$T$277,9,FALSE)</f>
        <v>#N/A</v>
      </c>
      <c r="O1624" s="65" t="e">
        <f>VLOOKUP(E1624,'Supply Log'!$E$6:$T$277,10,FALSE)</f>
        <v>#N/A</v>
      </c>
      <c r="P1624" s="29" t="e">
        <f t="shared" si="212"/>
        <v>#N/A</v>
      </c>
      <c r="Q1624" s="65" t="e">
        <f>VLOOKUP(E1624,'Supply Log'!$E$6:$T$277,12,FALSE)</f>
        <v>#N/A</v>
      </c>
      <c r="R1624" s="78" t="e">
        <f t="shared" si="213"/>
        <v>#N/A</v>
      </c>
      <c r="S1624" s="65"/>
      <c r="T1624" s="79" t="e">
        <f t="shared" si="214"/>
        <v>#N/A</v>
      </c>
      <c r="U1624" s="80" t="e">
        <f t="shared" si="215"/>
        <v>#N/A</v>
      </c>
      <c r="V1624" s="81" t="str">
        <f t="shared" si="216"/>
        <v/>
      </c>
      <c r="W1624" s="69" t="e">
        <f>VLOOKUP(F1624,'Input Log'!$E$6:$V$50000,18,FALSE)</f>
        <v>#N/A</v>
      </c>
      <c r="X1624" s="64" t="e">
        <f>VLOOKUP(E1624,'Supply Log'!$Z$6:$AB$699,2,FALSE)</f>
        <v>#N/A</v>
      </c>
      <c r="Y1624" s="64" t="e">
        <f>VLOOKUP(E1624,'Supply Log'!$E$6:$X$618,20,FALSE)</f>
        <v>#N/A</v>
      </c>
      <c r="Z1624" s="64"/>
      <c r="AA1624" s="64"/>
    </row>
    <row r="1625" spans="1:27" ht="15.75" customHeight="1">
      <c r="A1625" s="67" t="str">
        <f t="shared" si="209"/>
        <v/>
      </c>
      <c r="B1625" s="65">
        <f t="shared" si="211"/>
        <v>1537</v>
      </c>
      <c r="C1625" s="68" t="str">
        <f t="shared" si="210"/>
        <v/>
      </c>
      <c r="D1625" s="69"/>
      <c r="F1625" s="66"/>
      <c r="G1625" s="65" t="e">
        <f>VLOOKUP(E1625,'Supply Log'!$E$6:$T$999,2,FALSE)</f>
        <v>#N/A</v>
      </c>
      <c r="H1625" s="65" t="e">
        <f>VLOOKUP(E1625,'Supply Log'!$E$6:$T$999,3,FALSE)</f>
        <v>#N/A</v>
      </c>
      <c r="I1625" s="77"/>
      <c r="J1625" s="65" t="e">
        <f>VLOOKUP(E1625,'Supply Log'!$E$6:$T$277,5,FALSE)</f>
        <v>#N/A</v>
      </c>
      <c r="K1625" s="65" t="e">
        <f>VLOOKUP(E1625,'Supply Log'!$E$6:$T$277,6,FALSE)</f>
        <v>#N/A</v>
      </c>
      <c r="L1625" s="65" t="e">
        <f>VLOOKUP(E1625,'Supply Log'!$E$6:$T$277,7,FALSE)</f>
        <v>#N/A</v>
      </c>
      <c r="M1625" s="65" t="e">
        <f>VLOOKUP(E1625,'Supply Log'!$E$6:$T$277,8,FALSE)</f>
        <v>#N/A</v>
      </c>
      <c r="N1625" s="65" t="e">
        <f>VLOOKUP(E1625,'Supply Log'!$E$6:$T$277,9,FALSE)</f>
        <v>#N/A</v>
      </c>
      <c r="O1625" s="65" t="e">
        <f>VLOOKUP(E1625,'Supply Log'!$E$6:$T$277,10,FALSE)</f>
        <v>#N/A</v>
      </c>
      <c r="P1625" s="29" t="e">
        <f t="shared" si="212"/>
        <v>#N/A</v>
      </c>
      <c r="Q1625" s="65" t="e">
        <f>VLOOKUP(E1625,'Supply Log'!$E$6:$T$277,12,FALSE)</f>
        <v>#N/A</v>
      </c>
      <c r="R1625" s="78" t="e">
        <f t="shared" si="213"/>
        <v>#N/A</v>
      </c>
      <c r="S1625" s="65"/>
      <c r="T1625" s="79" t="e">
        <f t="shared" si="214"/>
        <v>#N/A</v>
      </c>
      <c r="U1625" s="80" t="e">
        <f t="shared" si="215"/>
        <v>#N/A</v>
      </c>
      <c r="V1625" s="81" t="str">
        <f t="shared" si="216"/>
        <v/>
      </c>
      <c r="W1625" s="69" t="e">
        <f>VLOOKUP(F1625,'Input Log'!$E$6:$V$50000,18,FALSE)</f>
        <v>#N/A</v>
      </c>
      <c r="X1625" s="64" t="e">
        <f>VLOOKUP(E1625,'Supply Log'!$Z$6:$AB$699,2,FALSE)</f>
        <v>#N/A</v>
      </c>
      <c r="Y1625" s="64" t="e">
        <f>VLOOKUP(E1625,'Supply Log'!$E$6:$X$618,20,FALSE)</f>
        <v>#N/A</v>
      </c>
      <c r="Z1625" s="64"/>
      <c r="AA1625" s="64"/>
    </row>
    <row r="1626" spans="1:27" ht="15.75" customHeight="1">
      <c r="A1626" s="67" t="str">
        <f t="shared" si="209"/>
        <v/>
      </c>
      <c r="B1626" s="65">
        <f t="shared" si="211"/>
        <v>1538</v>
      </c>
      <c r="C1626" s="68" t="str">
        <f t="shared" si="210"/>
        <v/>
      </c>
      <c r="D1626" s="69"/>
      <c r="F1626" s="66"/>
      <c r="G1626" s="65" t="e">
        <f>VLOOKUP(E1626,'Supply Log'!$E$6:$T$999,2,FALSE)</f>
        <v>#N/A</v>
      </c>
      <c r="H1626" s="65" t="e">
        <f>VLOOKUP(E1626,'Supply Log'!$E$6:$T$999,3,FALSE)</f>
        <v>#N/A</v>
      </c>
      <c r="I1626" s="77"/>
      <c r="J1626" s="65" t="e">
        <f>VLOOKUP(E1626,'Supply Log'!$E$6:$T$277,5,FALSE)</f>
        <v>#N/A</v>
      </c>
      <c r="K1626" s="65" t="e">
        <f>VLOOKUP(E1626,'Supply Log'!$E$6:$T$277,6,FALSE)</f>
        <v>#N/A</v>
      </c>
      <c r="L1626" s="65" t="e">
        <f>VLOOKUP(E1626,'Supply Log'!$E$6:$T$277,7,FALSE)</f>
        <v>#N/A</v>
      </c>
      <c r="M1626" s="65" t="e">
        <f>VLOOKUP(E1626,'Supply Log'!$E$6:$T$277,8,FALSE)</f>
        <v>#N/A</v>
      </c>
      <c r="N1626" s="65" t="e">
        <f>VLOOKUP(E1626,'Supply Log'!$E$6:$T$277,9,FALSE)</f>
        <v>#N/A</v>
      </c>
      <c r="O1626" s="65" t="e">
        <f>VLOOKUP(E1626,'Supply Log'!$E$6:$T$277,10,FALSE)</f>
        <v>#N/A</v>
      </c>
      <c r="P1626" s="29" t="e">
        <f t="shared" si="212"/>
        <v>#N/A</v>
      </c>
      <c r="Q1626" s="65" t="e">
        <f>VLOOKUP(E1626,'Supply Log'!$E$6:$T$277,12,FALSE)</f>
        <v>#N/A</v>
      </c>
      <c r="R1626" s="78" t="e">
        <f t="shared" si="213"/>
        <v>#N/A</v>
      </c>
      <c r="S1626" s="65"/>
      <c r="T1626" s="79" t="e">
        <f t="shared" si="214"/>
        <v>#N/A</v>
      </c>
      <c r="U1626" s="80" t="e">
        <f t="shared" si="215"/>
        <v>#N/A</v>
      </c>
      <c r="V1626" s="81" t="str">
        <f t="shared" si="216"/>
        <v/>
      </c>
      <c r="W1626" s="69" t="e">
        <f>VLOOKUP(F1626,'Input Log'!$E$6:$V$50000,18,FALSE)</f>
        <v>#N/A</v>
      </c>
      <c r="X1626" s="64" t="e">
        <f>VLOOKUP(E1626,'Supply Log'!$Z$6:$AB$699,2,FALSE)</f>
        <v>#N/A</v>
      </c>
      <c r="Y1626" s="64" t="e">
        <f>VLOOKUP(E1626,'Supply Log'!$E$6:$X$618,20,FALSE)</f>
        <v>#N/A</v>
      </c>
      <c r="Z1626" s="64"/>
      <c r="AA1626" s="64"/>
    </row>
    <row r="1627" spans="1:27" ht="15.75" customHeight="1">
      <c r="A1627" s="67" t="str">
        <f t="shared" si="209"/>
        <v/>
      </c>
      <c r="B1627" s="65">
        <f t="shared" si="211"/>
        <v>1539</v>
      </c>
      <c r="C1627" s="68" t="str">
        <f t="shared" si="210"/>
        <v/>
      </c>
      <c r="D1627" s="69"/>
      <c r="F1627" s="66"/>
      <c r="G1627" s="65" t="e">
        <f>VLOOKUP(E1627,'Supply Log'!$E$6:$T$999,2,FALSE)</f>
        <v>#N/A</v>
      </c>
      <c r="H1627" s="65" t="e">
        <f>VLOOKUP(E1627,'Supply Log'!$E$6:$T$999,3,FALSE)</f>
        <v>#N/A</v>
      </c>
      <c r="I1627" s="77"/>
      <c r="J1627" s="65" t="e">
        <f>VLOOKUP(E1627,'Supply Log'!$E$6:$T$277,5,FALSE)</f>
        <v>#N/A</v>
      </c>
      <c r="K1627" s="65" t="e">
        <f>VLOOKUP(E1627,'Supply Log'!$E$6:$T$277,6,FALSE)</f>
        <v>#N/A</v>
      </c>
      <c r="L1627" s="65" t="e">
        <f>VLOOKUP(E1627,'Supply Log'!$E$6:$T$277,7,FALSE)</f>
        <v>#N/A</v>
      </c>
      <c r="M1627" s="65" t="e">
        <f>VLOOKUP(E1627,'Supply Log'!$E$6:$T$277,8,FALSE)</f>
        <v>#N/A</v>
      </c>
      <c r="N1627" s="65" t="e">
        <f>VLOOKUP(E1627,'Supply Log'!$E$6:$T$277,9,FALSE)</f>
        <v>#N/A</v>
      </c>
      <c r="O1627" s="65" t="e">
        <f>VLOOKUP(E1627,'Supply Log'!$E$6:$T$277,10,FALSE)</f>
        <v>#N/A</v>
      </c>
      <c r="P1627" s="29" t="e">
        <f t="shared" si="212"/>
        <v>#N/A</v>
      </c>
      <c r="Q1627" s="65" t="e">
        <f>VLOOKUP(E1627,'Supply Log'!$E$6:$T$277,12,FALSE)</f>
        <v>#N/A</v>
      </c>
      <c r="R1627" s="78" t="e">
        <f t="shared" si="213"/>
        <v>#N/A</v>
      </c>
      <c r="S1627" s="65"/>
      <c r="T1627" s="79" t="e">
        <f t="shared" si="214"/>
        <v>#N/A</v>
      </c>
      <c r="U1627" s="80" t="e">
        <f t="shared" si="215"/>
        <v>#N/A</v>
      </c>
      <c r="V1627" s="81" t="str">
        <f t="shared" si="216"/>
        <v/>
      </c>
      <c r="W1627" s="69" t="e">
        <f>VLOOKUP(F1627,'Input Log'!$E$6:$V$50000,18,FALSE)</f>
        <v>#N/A</v>
      </c>
      <c r="X1627" s="64" t="e">
        <f>VLOOKUP(E1627,'Supply Log'!$Z$6:$AB$699,2,FALSE)</f>
        <v>#N/A</v>
      </c>
      <c r="Y1627" s="64" t="e">
        <f>VLOOKUP(E1627,'Supply Log'!$E$6:$X$618,20,FALSE)</f>
        <v>#N/A</v>
      </c>
      <c r="Z1627" s="64"/>
      <c r="AA1627" s="64"/>
    </row>
    <row r="1628" spans="1:27" ht="15.75" customHeight="1">
      <c r="A1628" s="67" t="str">
        <f t="shared" si="209"/>
        <v/>
      </c>
      <c r="B1628" s="65">
        <f t="shared" si="211"/>
        <v>1540</v>
      </c>
      <c r="C1628" s="68" t="str">
        <f t="shared" si="210"/>
        <v/>
      </c>
      <c r="D1628" s="69"/>
      <c r="F1628" s="66"/>
      <c r="G1628" s="65" t="e">
        <f>VLOOKUP(E1628,'Supply Log'!$E$6:$T$999,2,FALSE)</f>
        <v>#N/A</v>
      </c>
      <c r="H1628" s="65" t="e">
        <f>VLOOKUP(E1628,'Supply Log'!$E$6:$T$999,3,FALSE)</f>
        <v>#N/A</v>
      </c>
      <c r="I1628" s="77"/>
      <c r="J1628" s="65" t="e">
        <f>VLOOKUP(E1628,'Supply Log'!$E$6:$T$277,5,FALSE)</f>
        <v>#N/A</v>
      </c>
      <c r="K1628" s="65" t="e">
        <f>VLOOKUP(E1628,'Supply Log'!$E$6:$T$277,6,FALSE)</f>
        <v>#N/A</v>
      </c>
      <c r="L1628" s="65" t="e">
        <f>VLOOKUP(E1628,'Supply Log'!$E$6:$T$277,7,FALSE)</f>
        <v>#N/A</v>
      </c>
      <c r="M1628" s="65" t="e">
        <f>VLOOKUP(E1628,'Supply Log'!$E$6:$T$277,8,FALSE)</f>
        <v>#N/A</v>
      </c>
      <c r="N1628" s="65" t="e">
        <f>VLOOKUP(E1628,'Supply Log'!$E$6:$T$277,9,FALSE)</f>
        <v>#N/A</v>
      </c>
      <c r="O1628" s="65" t="e">
        <f>VLOOKUP(E1628,'Supply Log'!$E$6:$T$277,10,FALSE)</f>
        <v>#N/A</v>
      </c>
      <c r="P1628" s="29" t="e">
        <f t="shared" si="212"/>
        <v>#N/A</v>
      </c>
      <c r="Q1628" s="65" t="e">
        <f>VLOOKUP(E1628,'Supply Log'!$E$6:$T$277,12,FALSE)</f>
        <v>#N/A</v>
      </c>
      <c r="R1628" s="78" t="e">
        <f t="shared" si="213"/>
        <v>#N/A</v>
      </c>
      <c r="S1628" s="65"/>
      <c r="T1628" s="79" t="e">
        <f t="shared" si="214"/>
        <v>#N/A</v>
      </c>
      <c r="U1628" s="80" t="e">
        <f t="shared" si="215"/>
        <v>#N/A</v>
      </c>
      <c r="V1628" s="81" t="str">
        <f t="shared" si="216"/>
        <v/>
      </c>
      <c r="W1628" s="69" t="e">
        <f>VLOOKUP(F1628,'Input Log'!$E$6:$V$50000,18,FALSE)</f>
        <v>#N/A</v>
      </c>
      <c r="X1628" s="64" t="e">
        <f>VLOOKUP(E1628,'Supply Log'!$Z$6:$AB$699,2,FALSE)</f>
        <v>#N/A</v>
      </c>
      <c r="Y1628" s="64" t="e">
        <f>VLOOKUP(E1628,'Supply Log'!$E$6:$X$618,20,FALSE)</f>
        <v>#N/A</v>
      </c>
      <c r="Z1628" s="64"/>
      <c r="AA1628" s="64"/>
    </row>
    <row r="1629" spans="1:27" ht="15.75" customHeight="1">
      <c r="A1629" s="67" t="str">
        <f t="shared" si="209"/>
        <v/>
      </c>
      <c r="B1629" s="65">
        <f t="shared" si="211"/>
        <v>1541</v>
      </c>
      <c r="C1629" s="68" t="str">
        <f t="shared" si="210"/>
        <v/>
      </c>
      <c r="D1629" s="69"/>
      <c r="F1629" s="66"/>
      <c r="G1629" s="65" t="e">
        <f>VLOOKUP(E1629,'Supply Log'!$E$6:$T$999,2,FALSE)</f>
        <v>#N/A</v>
      </c>
      <c r="H1629" s="65" t="e">
        <f>VLOOKUP(E1629,'Supply Log'!$E$6:$T$999,3,FALSE)</f>
        <v>#N/A</v>
      </c>
      <c r="I1629" s="77"/>
      <c r="J1629" s="65" t="e">
        <f>VLOOKUP(E1629,'Supply Log'!$E$6:$T$277,5,FALSE)</f>
        <v>#N/A</v>
      </c>
      <c r="K1629" s="65" t="e">
        <f>VLOOKUP(E1629,'Supply Log'!$E$6:$T$277,6,FALSE)</f>
        <v>#N/A</v>
      </c>
      <c r="L1629" s="65" t="e">
        <f>VLOOKUP(E1629,'Supply Log'!$E$6:$T$277,7,FALSE)</f>
        <v>#N/A</v>
      </c>
      <c r="M1629" s="65" t="e">
        <f>VLOOKUP(E1629,'Supply Log'!$E$6:$T$277,8,FALSE)</f>
        <v>#N/A</v>
      </c>
      <c r="N1629" s="65" t="e">
        <f>VLOOKUP(E1629,'Supply Log'!$E$6:$T$277,9,FALSE)</f>
        <v>#N/A</v>
      </c>
      <c r="O1629" s="65" t="e">
        <f>VLOOKUP(E1629,'Supply Log'!$E$6:$T$277,10,FALSE)</f>
        <v>#N/A</v>
      </c>
      <c r="P1629" s="29" t="e">
        <f t="shared" si="212"/>
        <v>#N/A</v>
      </c>
      <c r="Q1629" s="65" t="e">
        <f>VLOOKUP(E1629,'Supply Log'!$E$6:$T$277,12,FALSE)</f>
        <v>#N/A</v>
      </c>
      <c r="R1629" s="78" t="e">
        <f t="shared" si="213"/>
        <v>#N/A</v>
      </c>
      <c r="S1629" s="65"/>
      <c r="T1629" s="79" t="e">
        <f t="shared" si="214"/>
        <v>#N/A</v>
      </c>
      <c r="U1629" s="80" t="e">
        <f t="shared" si="215"/>
        <v>#N/A</v>
      </c>
      <c r="V1629" s="81" t="str">
        <f t="shared" si="216"/>
        <v/>
      </c>
      <c r="W1629" s="69" t="e">
        <f>VLOOKUP(F1629,'Input Log'!$E$6:$V$50000,18,FALSE)</f>
        <v>#N/A</v>
      </c>
      <c r="X1629" s="64" t="e">
        <f>VLOOKUP(E1629,'Supply Log'!$Z$6:$AB$699,2,FALSE)</f>
        <v>#N/A</v>
      </c>
      <c r="Y1629" s="64" t="e">
        <f>VLOOKUP(E1629,'Supply Log'!$E$6:$X$618,20,FALSE)</f>
        <v>#N/A</v>
      </c>
      <c r="Z1629" s="64"/>
      <c r="AA1629" s="64"/>
    </row>
    <row r="1630" spans="1:27" ht="15.75" customHeight="1">
      <c r="A1630" s="67" t="str">
        <f t="shared" si="209"/>
        <v/>
      </c>
      <c r="B1630" s="65">
        <f t="shared" si="211"/>
        <v>1542</v>
      </c>
      <c r="C1630" s="68" t="str">
        <f t="shared" si="210"/>
        <v/>
      </c>
      <c r="D1630" s="69"/>
      <c r="F1630" s="66"/>
      <c r="G1630" s="65" t="e">
        <f>VLOOKUP(E1630,'Supply Log'!$E$6:$T$999,2,FALSE)</f>
        <v>#N/A</v>
      </c>
      <c r="H1630" s="65" t="e">
        <f>VLOOKUP(E1630,'Supply Log'!$E$6:$T$999,3,FALSE)</f>
        <v>#N/A</v>
      </c>
      <c r="I1630" s="77"/>
      <c r="J1630" s="65" t="e">
        <f>VLOOKUP(E1630,'Supply Log'!$E$6:$T$277,5,FALSE)</f>
        <v>#N/A</v>
      </c>
      <c r="K1630" s="65" t="e">
        <f>VLOOKUP(E1630,'Supply Log'!$E$6:$T$277,6,FALSE)</f>
        <v>#N/A</v>
      </c>
      <c r="L1630" s="65" t="e">
        <f>VLOOKUP(E1630,'Supply Log'!$E$6:$T$277,7,FALSE)</f>
        <v>#N/A</v>
      </c>
      <c r="M1630" s="65" t="e">
        <f>VLOOKUP(E1630,'Supply Log'!$E$6:$T$277,8,FALSE)</f>
        <v>#N/A</v>
      </c>
      <c r="N1630" s="65" t="e">
        <f>VLOOKUP(E1630,'Supply Log'!$E$6:$T$277,9,FALSE)</f>
        <v>#N/A</v>
      </c>
      <c r="O1630" s="65" t="e">
        <f>VLOOKUP(E1630,'Supply Log'!$E$6:$T$277,10,FALSE)</f>
        <v>#N/A</v>
      </c>
      <c r="P1630" s="29" t="e">
        <f t="shared" si="212"/>
        <v>#N/A</v>
      </c>
      <c r="Q1630" s="65" t="e">
        <f>VLOOKUP(E1630,'Supply Log'!$E$6:$T$277,12,FALSE)</f>
        <v>#N/A</v>
      </c>
      <c r="R1630" s="78" t="e">
        <f t="shared" si="213"/>
        <v>#N/A</v>
      </c>
      <c r="S1630" s="65"/>
      <c r="T1630" s="79" t="e">
        <f t="shared" si="214"/>
        <v>#N/A</v>
      </c>
      <c r="U1630" s="80" t="e">
        <f t="shared" si="215"/>
        <v>#N/A</v>
      </c>
      <c r="V1630" s="81" t="str">
        <f t="shared" si="216"/>
        <v/>
      </c>
      <c r="W1630" s="69" t="e">
        <f>VLOOKUP(F1630,'Input Log'!$E$6:$V$50000,18,FALSE)</f>
        <v>#N/A</v>
      </c>
      <c r="X1630" s="64" t="e">
        <f>VLOOKUP(E1630,'Supply Log'!$Z$6:$AB$699,2,FALSE)</f>
        <v>#N/A</v>
      </c>
      <c r="Y1630" s="64" t="e">
        <f>VLOOKUP(E1630,'Supply Log'!$E$6:$X$618,20,FALSE)</f>
        <v>#N/A</v>
      </c>
      <c r="Z1630" s="64"/>
      <c r="AA1630" s="64"/>
    </row>
    <row r="1631" spans="1:27" ht="15.75" customHeight="1">
      <c r="A1631" s="67" t="str">
        <f t="shared" si="209"/>
        <v/>
      </c>
      <c r="B1631" s="65">
        <f t="shared" si="211"/>
        <v>1543</v>
      </c>
      <c r="C1631" s="68" t="str">
        <f t="shared" si="210"/>
        <v/>
      </c>
      <c r="D1631" s="69"/>
      <c r="F1631" s="66"/>
      <c r="G1631" s="65" t="e">
        <f>VLOOKUP(E1631,'Supply Log'!$E$6:$T$999,2,FALSE)</f>
        <v>#N/A</v>
      </c>
      <c r="H1631" s="65" t="e">
        <f>VLOOKUP(E1631,'Supply Log'!$E$6:$T$999,3,FALSE)</f>
        <v>#N/A</v>
      </c>
      <c r="I1631" s="77"/>
      <c r="J1631" s="65" t="e">
        <f>VLOOKUP(E1631,'Supply Log'!$E$6:$T$277,5,FALSE)</f>
        <v>#N/A</v>
      </c>
      <c r="K1631" s="65" t="e">
        <f>VLOOKUP(E1631,'Supply Log'!$E$6:$T$277,6,FALSE)</f>
        <v>#N/A</v>
      </c>
      <c r="L1631" s="65" t="e">
        <f>VLOOKUP(E1631,'Supply Log'!$E$6:$T$277,7,FALSE)</f>
        <v>#N/A</v>
      </c>
      <c r="M1631" s="65" t="e">
        <f>VLOOKUP(E1631,'Supply Log'!$E$6:$T$277,8,FALSE)</f>
        <v>#N/A</v>
      </c>
      <c r="N1631" s="65" t="e">
        <f>VLOOKUP(E1631,'Supply Log'!$E$6:$T$277,9,FALSE)</f>
        <v>#N/A</v>
      </c>
      <c r="O1631" s="65" t="e">
        <f>VLOOKUP(E1631,'Supply Log'!$E$6:$T$277,10,FALSE)</f>
        <v>#N/A</v>
      </c>
      <c r="P1631" s="29" t="e">
        <f t="shared" si="212"/>
        <v>#N/A</v>
      </c>
      <c r="Q1631" s="65" t="e">
        <f>VLOOKUP(E1631,'Supply Log'!$E$6:$T$277,12,FALSE)</f>
        <v>#N/A</v>
      </c>
      <c r="R1631" s="78" t="e">
        <f t="shared" si="213"/>
        <v>#N/A</v>
      </c>
      <c r="S1631" s="65"/>
      <c r="T1631" s="79" t="e">
        <f t="shared" si="214"/>
        <v>#N/A</v>
      </c>
      <c r="U1631" s="80" t="e">
        <f t="shared" si="215"/>
        <v>#N/A</v>
      </c>
      <c r="V1631" s="81" t="str">
        <f t="shared" si="216"/>
        <v/>
      </c>
      <c r="W1631" s="69" t="e">
        <f>VLOOKUP(F1631,'Input Log'!$E$6:$V$50000,18,FALSE)</f>
        <v>#N/A</v>
      </c>
      <c r="X1631" s="64" t="e">
        <f>VLOOKUP(E1631,'Supply Log'!$Z$6:$AB$699,2,FALSE)</f>
        <v>#N/A</v>
      </c>
      <c r="Y1631" s="64" t="e">
        <f>VLOOKUP(E1631,'Supply Log'!$E$6:$X$618,20,FALSE)</f>
        <v>#N/A</v>
      </c>
      <c r="Z1631" s="64"/>
      <c r="AA1631" s="64"/>
    </row>
    <row r="1632" spans="1:27" ht="15.75" customHeight="1">
      <c r="A1632" s="67" t="str">
        <f t="shared" si="209"/>
        <v/>
      </c>
      <c r="B1632" s="65">
        <f t="shared" si="211"/>
        <v>1544</v>
      </c>
      <c r="C1632" s="68" t="str">
        <f t="shared" si="210"/>
        <v/>
      </c>
      <c r="D1632" s="69"/>
      <c r="F1632" s="66"/>
      <c r="G1632" s="65" t="e">
        <f>VLOOKUP(E1632,'Supply Log'!$E$6:$T$999,2,FALSE)</f>
        <v>#N/A</v>
      </c>
      <c r="H1632" s="65" t="e">
        <f>VLOOKUP(E1632,'Supply Log'!$E$6:$T$999,3,FALSE)</f>
        <v>#N/A</v>
      </c>
      <c r="I1632" s="77"/>
      <c r="J1632" s="65" t="e">
        <f>VLOOKUP(E1632,'Supply Log'!$E$6:$T$277,5,FALSE)</f>
        <v>#N/A</v>
      </c>
      <c r="K1632" s="65" t="e">
        <f>VLOOKUP(E1632,'Supply Log'!$E$6:$T$277,6,FALSE)</f>
        <v>#N/A</v>
      </c>
      <c r="L1632" s="65" t="e">
        <f>VLOOKUP(E1632,'Supply Log'!$E$6:$T$277,7,FALSE)</f>
        <v>#N/A</v>
      </c>
      <c r="M1632" s="65" t="e">
        <f>VLOOKUP(E1632,'Supply Log'!$E$6:$T$277,8,FALSE)</f>
        <v>#N/A</v>
      </c>
      <c r="N1632" s="65" t="e">
        <f>VLOOKUP(E1632,'Supply Log'!$E$6:$T$277,9,FALSE)</f>
        <v>#N/A</v>
      </c>
      <c r="O1632" s="65" t="e">
        <f>VLOOKUP(E1632,'Supply Log'!$E$6:$T$277,10,FALSE)</f>
        <v>#N/A</v>
      </c>
      <c r="P1632" s="29" t="e">
        <f t="shared" si="212"/>
        <v>#N/A</v>
      </c>
      <c r="Q1632" s="65" t="e">
        <f>VLOOKUP(E1632,'Supply Log'!$E$6:$T$277,12,FALSE)</f>
        <v>#N/A</v>
      </c>
      <c r="R1632" s="78" t="e">
        <f t="shared" si="213"/>
        <v>#N/A</v>
      </c>
      <c r="S1632" s="65"/>
      <c r="T1632" s="79" t="e">
        <f t="shared" si="214"/>
        <v>#N/A</v>
      </c>
      <c r="U1632" s="80" t="e">
        <f t="shared" si="215"/>
        <v>#N/A</v>
      </c>
      <c r="V1632" s="81" t="str">
        <f t="shared" si="216"/>
        <v/>
      </c>
      <c r="W1632" s="69" t="e">
        <f>VLOOKUP(F1632,'Input Log'!$E$6:$V$50000,18,FALSE)</f>
        <v>#N/A</v>
      </c>
      <c r="X1632" s="64" t="e">
        <f>VLOOKUP(E1632,'Supply Log'!$Z$6:$AB$699,2,FALSE)</f>
        <v>#N/A</v>
      </c>
      <c r="Y1632" s="64" t="e">
        <f>VLOOKUP(E1632,'Supply Log'!$E$6:$X$618,20,FALSE)</f>
        <v>#N/A</v>
      </c>
      <c r="Z1632" s="64"/>
      <c r="AA1632" s="64"/>
    </row>
    <row r="1633" spans="1:27" ht="15.75" customHeight="1">
      <c r="A1633" s="67" t="str">
        <f t="shared" si="209"/>
        <v/>
      </c>
      <c r="B1633" s="65">
        <f t="shared" si="211"/>
        <v>1545</v>
      </c>
      <c r="C1633" s="68" t="str">
        <f t="shared" si="210"/>
        <v/>
      </c>
      <c r="D1633" s="69"/>
      <c r="F1633" s="66"/>
      <c r="G1633" s="65" t="e">
        <f>VLOOKUP(E1633,'Supply Log'!$E$6:$T$999,2,FALSE)</f>
        <v>#N/A</v>
      </c>
      <c r="H1633" s="65" t="e">
        <f>VLOOKUP(E1633,'Supply Log'!$E$6:$T$999,3,FALSE)</f>
        <v>#N/A</v>
      </c>
      <c r="I1633" s="77"/>
      <c r="J1633" s="65" t="e">
        <f>VLOOKUP(E1633,'Supply Log'!$E$6:$T$277,5,FALSE)</f>
        <v>#N/A</v>
      </c>
      <c r="K1633" s="65" t="e">
        <f>VLOOKUP(E1633,'Supply Log'!$E$6:$T$277,6,FALSE)</f>
        <v>#N/A</v>
      </c>
      <c r="L1633" s="65" t="e">
        <f>VLOOKUP(E1633,'Supply Log'!$E$6:$T$277,7,FALSE)</f>
        <v>#N/A</v>
      </c>
      <c r="M1633" s="65" t="e">
        <f>VLOOKUP(E1633,'Supply Log'!$E$6:$T$277,8,FALSE)</f>
        <v>#N/A</v>
      </c>
      <c r="N1633" s="65" t="e">
        <f>VLOOKUP(E1633,'Supply Log'!$E$6:$T$277,9,FALSE)</f>
        <v>#N/A</v>
      </c>
      <c r="O1633" s="65" t="e">
        <f>VLOOKUP(E1633,'Supply Log'!$E$6:$T$277,10,FALSE)</f>
        <v>#N/A</v>
      </c>
      <c r="P1633" s="29" t="e">
        <f t="shared" si="212"/>
        <v>#N/A</v>
      </c>
      <c r="Q1633" s="65" t="e">
        <f>VLOOKUP(E1633,'Supply Log'!$E$6:$T$277,12,FALSE)</f>
        <v>#N/A</v>
      </c>
      <c r="R1633" s="78" t="e">
        <f t="shared" si="213"/>
        <v>#N/A</v>
      </c>
      <c r="S1633" s="65"/>
      <c r="T1633" s="79" t="e">
        <f t="shared" si="214"/>
        <v>#N/A</v>
      </c>
      <c r="U1633" s="80" t="e">
        <f t="shared" si="215"/>
        <v>#N/A</v>
      </c>
      <c r="V1633" s="81" t="str">
        <f t="shared" si="216"/>
        <v/>
      </c>
      <c r="W1633" s="69" t="e">
        <f>VLOOKUP(F1633,'Input Log'!$E$6:$V$50000,18,FALSE)</f>
        <v>#N/A</v>
      </c>
      <c r="X1633" s="64" t="e">
        <f>VLOOKUP(E1633,'Supply Log'!$Z$6:$AB$699,2,FALSE)</f>
        <v>#N/A</v>
      </c>
      <c r="Y1633" s="64" t="e">
        <f>VLOOKUP(E1633,'Supply Log'!$E$6:$X$618,20,FALSE)</f>
        <v>#N/A</v>
      </c>
      <c r="Z1633" s="64"/>
      <c r="AA1633" s="64"/>
    </row>
    <row r="1634" spans="1:27" ht="15.75" customHeight="1">
      <c r="A1634" s="67" t="str">
        <f t="shared" si="209"/>
        <v/>
      </c>
      <c r="B1634" s="65">
        <f t="shared" si="211"/>
        <v>1546</v>
      </c>
      <c r="C1634" s="68" t="str">
        <f t="shared" si="210"/>
        <v/>
      </c>
      <c r="D1634" s="69"/>
      <c r="F1634" s="66"/>
      <c r="G1634" s="65" t="e">
        <f>VLOOKUP(E1634,'Supply Log'!$E$6:$T$999,2,FALSE)</f>
        <v>#N/A</v>
      </c>
      <c r="H1634" s="65" t="e">
        <f>VLOOKUP(E1634,'Supply Log'!$E$6:$T$999,3,FALSE)</f>
        <v>#N/A</v>
      </c>
      <c r="I1634" s="77"/>
      <c r="J1634" s="65" t="e">
        <f>VLOOKUP(E1634,'Supply Log'!$E$6:$T$277,5,FALSE)</f>
        <v>#N/A</v>
      </c>
      <c r="K1634" s="65" t="e">
        <f>VLOOKUP(E1634,'Supply Log'!$E$6:$T$277,6,FALSE)</f>
        <v>#N/A</v>
      </c>
      <c r="L1634" s="65" t="e">
        <f>VLOOKUP(E1634,'Supply Log'!$E$6:$T$277,7,FALSE)</f>
        <v>#N/A</v>
      </c>
      <c r="M1634" s="65" t="e">
        <f>VLOOKUP(E1634,'Supply Log'!$E$6:$T$277,8,FALSE)</f>
        <v>#N/A</v>
      </c>
      <c r="N1634" s="65" t="e">
        <f>VLOOKUP(E1634,'Supply Log'!$E$6:$T$277,9,FALSE)</f>
        <v>#N/A</v>
      </c>
      <c r="O1634" s="65" t="e">
        <f>VLOOKUP(E1634,'Supply Log'!$E$6:$T$277,10,FALSE)</f>
        <v>#N/A</v>
      </c>
      <c r="P1634" s="29" t="e">
        <f t="shared" si="212"/>
        <v>#N/A</v>
      </c>
      <c r="Q1634" s="65" t="e">
        <f>VLOOKUP(E1634,'Supply Log'!$E$6:$T$277,12,FALSE)</f>
        <v>#N/A</v>
      </c>
      <c r="R1634" s="78" t="e">
        <f t="shared" si="213"/>
        <v>#N/A</v>
      </c>
      <c r="S1634" s="65"/>
      <c r="T1634" s="79" t="e">
        <f t="shared" si="214"/>
        <v>#N/A</v>
      </c>
      <c r="U1634" s="80" t="e">
        <f t="shared" si="215"/>
        <v>#N/A</v>
      </c>
      <c r="V1634" s="81" t="str">
        <f t="shared" si="216"/>
        <v/>
      </c>
      <c r="W1634" s="69" t="e">
        <f>VLOOKUP(F1634,'Input Log'!$E$6:$V$50000,18,FALSE)</f>
        <v>#N/A</v>
      </c>
      <c r="X1634" s="64" t="e">
        <f>VLOOKUP(E1634,'Supply Log'!$Z$6:$AB$699,2,FALSE)</f>
        <v>#N/A</v>
      </c>
      <c r="Y1634" s="64" t="e">
        <f>VLOOKUP(E1634,'Supply Log'!$E$6:$X$618,20,FALSE)</f>
        <v>#N/A</v>
      </c>
      <c r="Z1634" s="64"/>
      <c r="AA1634" s="64"/>
    </row>
    <row r="1635" spans="1:27" ht="15.75" customHeight="1">
      <c r="A1635" s="67" t="str">
        <f t="shared" si="209"/>
        <v/>
      </c>
      <c r="B1635" s="65">
        <f t="shared" si="211"/>
        <v>1547</v>
      </c>
      <c r="C1635" s="68" t="str">
        <f t="shared" si="210"/>
        <v/>
      </c>
      <c r="D1635" s="69"/>
      <c r="F1635" s="66"/>
      <c r="G1635" s="65" t="e">
        <f>VLOOKUP(E1635,'Supply Log'!$E$6:$T$999,2,FALSE)</f>
        <v>#N/A</v>
      </c>
      <c r="H1635" s="65" t="e">
        <f>VLOOKUP(E1635,'Supply Log'!$E$6:$T$999,3,FALSE)</f>
        <v>#N/A</v>
      </c>
      <c r="I1635" s="77"/>
      <c r="J1635" s="65" t="e">
        <f>VLOOKUP(E1635,'Supply Log'!$E$6:$T$277,5,FALSE)</f>
        <v>#N/A</v>
      </c>
      <c r="K1635" s="65" t="e">
        <f>VLOOKUP(E1635,'Supply Log'!$E$6:$T$277,6,FALSE)</f>
        <v>#N/A</v>
      </c>
      <c r="L1635" s="65" t="e">
        <f>VLOOKUP(E1635,'Supply Log'!$E$6:$T$277,7,FALSE)</f>
        <v>#N/A</v>
      </c>
      <c r="M1635" s="65" t="e">
        <f>VLOOKUP(E1635,'Supply Log'!$E$6:$T$277,8,FALSE)</f>
        <v>#N/A</v>
      </c>
      <c r="N1635" s="65" t="e">
        <f>VLOOKUP(E1635,'Supply Log'!$E$6:$T$277,9,FALSE)</f>
        <v>#N/A</v>
      </c>
      <c r="O1635" s="65" t="e">
        <f>VLOOKUP(E1635,'Supply Log'!$E$6:$T$277,10,FALSE)</f>
        <v>#N/A</v>
      </c>
      <c r="P1635" s="29" t="e">
        <f t="shared" si="212"/>
        <v>#N/A</v>
      </c>
      <c r="Q1635" s="65" t="e">
        <f>VLOOKUP(E1635,'Supply Log'!$E$6:$T$277,12,FALSE)</f>
        <v>#N/A</v>
      </c>
      <c r="R1635" s="78" t="e">
        <f t="shared" si="213"/>
        <v>#N/A</v>
      </c>
      <c r="S1635" s="65"/>
      <c r="T1635" s="79" t="e">
        <f t="shared" si="214"/>
        <v>#N/A</v>
      </c>
      <c r="U1635" s="80" t="e">
        <f t="shared" si="215"/>
        <v>#N/A</v>
      </c>
      <c r="V1635" s="81" t="str">
        <f t="shared" si="216"/>
        <v/>
      </c>
      <c r="W1635" s="69" t="e">
        <f>VLOOKUP(F1635,'Input Log'!$E$6:$V$50000,18,FALSE)</f>
        <v>#N/A</v>
      </c>
      <c r="X1635" s="64" t="e">
        <f>VLOOKUP(E1635,'Supply Log'!$Z$6:$AB$699,2,FALSE)</f>
        <v>#N/A</v>
      </c>
      <c r="Y1635" s="64" t="e">
        <f>VLOOKUP(E1635,'Supply Log'!$E$6:$X$618,20,FALSE)</f>
        <v>#N/A</v>
      </c>
      <c r="Z1635" s="64"/>
      <c r="AA1635" s="64"/>
    </row>
    <row r="1636" spans="1:27" ht="15.75" customHeight="1">
      <c r="A1636" s="67" t="str">
        <f t="shared" si="209"/>
        <v/>
      </c>
      <c r="B1636" s="65">
        <f t="shared" si="211"/>
        <v>1548</v>
      </c>
      <c r="C1636" s="68" t="str">
        <f t="shared" si="210"/>
        <v/>
      </c>
      <c r="D1636" s="69"/>
      <c r="F1636" s="66"/>
      <c r="G1636" s="65" t="e">
        <f>VLOOKUP(E1636,'Supply Log'!$E$6:$T$999,2,FALSE)</f>
        <v>#N/A</v>
      </c>
      <c r="H1636" s="65" t="e">
        <f>VLOOKUP(E1636,'Supply Log'!$E$6:$T$999,3,FALSE)</f>
        <v>#N/A</v>
      </c>
      <c r="I1636" s="77"/>
      <c r="J1636" s="65" t="e">
        <f>VLOOKUP(E1636,'Supply Log'!$E$6:$T$277,5,FALSE)</f>
        <v>#N/A</v>
      </c>
      <c r="K1636" s="65" t="e">
        <f>VLOOKUP(E1636,'Supply Log'!$E$6:$T$277,6,FALSE)</f>
        <v>#N/A</v>
      </c>
      <c r="L1636" s="65" t="e">
        <f>VLOOKUP(E1636,'Supply Log'!$E$6:$T$277,7,FALSE)</f>
        <v>#N/A</v>
      </c>
      <c r="M1636" s="65" t="e">
        <f>VLOOKUP(E1636,'Supply Log'!$E$6:$T$277,8,FALSE)</f>
        <v>#N/A</v>
      </c>
      <c r="N1636" s="65" t="e">
        <f>VLOOKUP(E1636,'Supply Log'!$E$6:$T$277,9,FALSE)</f>
        <v>#N/A</v>
      </c>
      <c r="O1636" s="65" t="e">
        <f>VLOOKUP(E1636,'Supply Log'!$E$6:$T$277,10,FALSE)</f>
        <v>#N/A</v>
      </c>
      <c r="P1636" s="29" t="e">
        <f t="shared" si="212"/>
        <v>#N/A</v>
      </c>
      <c r="Q1636" s="65" t="e">
        <f>VLOOKUP(E1636,'Supply Log'!$E$6:$T$277,12,FALSE)</f>
        <v>#N/A</v>
      </c>
      <c r="R1636" s="78" t="e">
        <f t="shared" si="213"/>
        <v>#N/A</v>
      </c>
      <c r="S1636" s="65"/>
      <c r="T1636" s="79" t="e">
        <f t="shared" si="214"/>
        <v>#N/A</v>
      </c>
      <c r="U1636" s="80" t="e">
        <f t="shared" si="215"/>
        <v>#N/A</v>
      </c>
      <c r="V1636" s="81" t="str">
        <f t="shared" si="216"/>
        <v/>
      </c>
      <c r="W1636" s="69" t="e">
        <f>VLOOKUP(F1636,'Input Log'!$E$6:$V$50000,18,FALSE)</f>
        <v>#N/A</v>
      </c>
      <c r="X1636" s="64" t="e">
        <f>VLOOKUP(E1636,'Supply Log'!$Z$6:$AB$699,2,FALSE)</f>
        <v>#N/A</v>
      </c>
      <c r="Y1636" s="64" t="e">
        <f>VLOOKUP(E1636,'Supply Log'!$E$6:$X$618,20,FALSE)</f>
        <v>#N/A</v>
      </c>
      <c r="Z1636" s="64"/>
      <c r="AA1636" s="64"/>
    </row>
    <row r="1637" spans="1:27" ht="15.75" customHeight="1">
      <c r="A1637" s="67" t="str">
        <f t="shared" si="209"/>
        <v/>
      </c>
      <c r="B1637" s="65">
        <f t="shared" si="211"/>
        <v>1549</v>
      </c>
      <c r="C1637" s="68" t="str">
        <f t="shared" si="210"/>
        <v/>
      </c>
      <c r="D1637" s="69"/>
      <c r="F1637" s="66"/>
      <c r="G1637" s="65" t="e">
        <f>VLOOKUP(E1637,'Supply Log'!$E$6:$T$999,2,FALSE)</f>
        <v>#N/A</v>
      </c>
      <c r="H1637" s="65" t="e">
        <f>VLOOKUP(E1637,'Supply Log'!$E$6:$T$999,3,FALSE)</f>
        <v>#N/A</v>
      </c>
      <c r="I1637" s="77"/>
      <c r="J1637" s="65" t="e">
        <f>VLOOKUP(E1637,'Supply Log'!$E$6:$T$277,5,FALSE)</f>
        <v>#N/A</v>
      </c>
      <c r="K1637" s="65" t="e">
        <f>VLOOKUP(E1637,'Supply Log'!$E$6:$T$277,6,FALSE)</f>
        <v>#N/A</v>
      </c>
      <c r="L1637" s="65" t="e">
        <f>VLOOKUP(E1637,'Supply Log'!$E$6:$T$277,7,FALSE)</f>
        <v>#N/A</v>
      </c>
      <c r="M1637" s="65" t="e">
        <f>VLOOKUP(E1637,'Supply Log'!$E$6:$T$277,8,FALSE)</f>
        <v>#N/A</v>
      </c>
      <c r="N1637" s="65" t="e">
        <f>VLOOKUP(E1637,'Supply Log'!$E$6:$T$277,9,FALSE)</f>
        <v>#N/A</v>
      </c>
      <c r="O1637" s="65" t="e">
        <f>VLOOKUP(E1637,'Supply Log'!$E$6:$T$277,10,FALSE)</f>
        <v>#N/A</v>
      </c>
      <c r="P1637" s="29" t="e">
        <f t="shared" si="212"/>
        <v>#N/A</v>
      </c>
      <c r="Q1637" s="65" t="e">
        <f>VLOOKUP(E1637,'Supply Log'!$E$6:$T$277,12,FALSE)</f>
        <v>#N/A</v>
      </c>
      <c r="R1637" s="78" t="e">
        <f t="shared" si="213"/>
        <v>#N/A</v>
      </c>
      <c r="S1637" s="65"/>
      <c r="T1637" s="79" t="e">
        <f t="shared" si="214"/>
        <v>#N/A</v>
      </c>
      <c r="U1637" s="80" t="e">
        <f t="shared" si="215"/>
        <v>#N/A</v>
      </c>
      <c r="V1637" s="81" t="str">
        <f t="shared" si="216"/>
        <v/>
      </c>
      <c r="W1637" s="69" t="e">
        <f>VLOOKUP(F1637,'Input Log'!$E$6:$V$50000,18,FALSE)</f>
        <v>#N/A</v>
      </c>
      <c r="X1637" s="64" t="e">
        <f>VLOOKUP(E1637,'Supply Log'!$Z$6:$AB$699,2,FALSE)</f>
        <v>#N/A</v>
      </c>
      <c r="Y1637" s="64" t="e">
        <f>VLOOKUP(E1637,'Supply Log'!$E$6:$X$618,20,FALSE)</f>
        <v>#N/A</v>
      </c>
      <c r="Z1637" s="64"/>
      <c r="AA1637" s="64"/>
    </row>
    <row r="1638" spans="1:27" ht="15.75" customHeight="1">
      <c r="A1638" s="67" t="str">
        <f t="shared" si="209"/>
        <v/>
      </c>
      <c r="B1638" s="65">
        <f t="shared" si="211"/>
        <v>1550</v>
      </c>
      <c r="C1638" s="68" t="str">
        <f t="shared" si="210"/>
        <v/>
      </c>
      <c r="D1638" s="69"/>
      <c r="F1638" s="66"/>
      <c r="G1638" s="65" t="e">
        <f>VLOOKUP(E1638,'Supply Log'!$E$6:$T$999,2,FALSE)</f>
        <v>#N/A</v>
      </c>
      <c r="H1638" s="65" t="e">
        <f>VLOOKUP(E1638,'Supply Log'!$E$6:$T$999,3,FALSE)</f>
        <v>#N/A</v>
      </c>
      <c r="I1638" s="77"/>
      <c r="J1638" s="65" t="e">
        <f>VLOOKUP(E1638,'Supply Log'!$E$6:$T$277,5,FALSE)</f>
        <v>#N/A</v>
      </c>
      <c r="K1638" s="65" t="e">
        <f>VLOOKUP(E1638,'Supply Log'!$E$6:$T$277,6,FALSE)</f>
        <v>#N/A</v>
      </c>
      <c r="L1638" s="65" t="e">
        <f>VLOOKUP(E1638,'Supply Log'!$E$6:$T$277,7,FALSE)</f>
        <v>#N/A</v>
      </c>
      <c r="M1638" s="65" t="e">
        <f>VLOOKUP(E1638,'Supply Log'!$E$6:$T$277,8,FALSE)</f>
        <v>#N/A</v>
      </c>
      <c r="N1638" s="65" t="e">
        <f>VLOOKUP(E1638,'Supply Log'!$E$6:$T$277,9,FALSE)</f>
        <v>#N/A</v>
      </c>
      <c r="O1638" s="65" t="e">
        <f>VLOOKUP(E1638,'Supply Log'!$E$6:$T$277,10,FALSE)</f>
        <v>#N/A</v>
      </c>
      <c r="P1638" s="29" t="e">
        <f t="shared" si="212"/>
        <v>#N/A</v>
      </c>
      <c r="Q1638" s="65" t="e">
        <f>VLOOKUP(E1638,'Supply Log'!$E$6:$T$277,12,FALSE)</f>
        <v>#N/A</v>
      </c>
      <c r="R1638" s="78" t="e">
        <f t="shared" si="213"/>
        <v>#N/A</v>
      </c>
      <c r="S1638" s="65"/>
      <c r="T1638" s="79" t="e">
        <f t="shared" si="214"/>
        <v>#N/A</v>
      </c>
      <c r="U1638" s="80" t="e">
        <f t="shared" si="215"/>
        <v>#N/A</v>
      </c>
      <c r="V1638" s="81" t="str">
        <f t="shared" si="216"/>
        <v/>
      </c>
      <c r="W1638" s="69" t="e">
        <f>VLOOKUP(F1638,'Input Log'!$E$6:$V$50000,18,FALSE)</f>
        <v>#N/A</v>
      </c>
      <c r="X1638" s="64" t="e">
        <f>VLOOKUP(E1638,'Supply Log'!$Z$6:$AB$699,2,FALSE)</f>
        <v>#N/A</v>
      </c>
      <c r="Y1638" s="64" t="e">
        <f>VLOOKUP(E1638,'Supply Log'!$E$6:$X$618,20,FALSE)</f>
        <v>#N/A</v>
      </c>
      <c r="Z1638" s="64"/>
      <c r="AA1638" s="64"/>
    </row>
    <row r="1639" spans="1:27" ht="15.75" customHeight="1">
      <c r="A1639" s="67" t="str">
        <f t="shared" si="209"/>
        <v/>
      </c>
      <c r="B1639" s="65">
        <f t="shared" si="211"/>
        <v>1551</v>
      </c>
      <c r="C1639" s="68" t="str">
        <f t="shared" si="210"/>
        <v/>
      </c>
      <c r="D1639" s="69"/>
      <c r="F1639" s="66"/>
      <c r="G1639" s="65" t="e">
        <f>VLOOKUP(E1639,'Supply Log'!$E$6:$T$999,2,FALSE)</f>
        <v>#N/A</v>
      </c>
      <c r="H1639" s="65" t="e">
        <f>VLOOKUP(E1639,'Supply Log'!$E$6:$T$999,3,FALSE)</f>
        <v>#N/A</v>
      </c>
      <c r="I1639" s="77"/>
      <c r="J1639" s="65" t="e">
        <f>VLOOKUP(E1639,'Supply Log'!$E$6:$T$277,5,FALSE)</f>
        <v>#N/A</v>
      </c>
      <c r="K1639" s="65" t="e">
        <f>VLOOKUP(E1639,'Supply Log'!$E$6:$T$277,6,FALSE)</f>
        <v>#N/A</v>
      </c>
      <c r="L1639" s="65" t="e">
        <f>VLOOKUP(E1639,'Supply Log'!$E$6:$T$277,7,FALSE)</f>
        <v>#N/A</v>
      </c>
      <c r="M1639" s="65" t="e">
        <f>VLOOKUP(E1639,'Supply Log'!$E$6:$T$277,8,FALSE)</f>
        <v>#N/A</v>
      </c>
      <c r="N1639" s="65" t="e">
        <f>VLOOKUP(E1639,'Supply Log'!$E$6:$T$277,9,FALSE)</f>
        <v>#N/A</v>
      </c>
      <c r="O1639" s="65" t="e">
        <f>VLOOKUP(E1639,'Supply Log'!$E$6:$T$277,10,FALSE)</f>
        <v>#N/A</v>
      </c>
      <c r="P1639" s="29" t="e">
        <f t="shared" si="212"/>
        <v>#N/A</v>
      </c>
      <c r="Q1639" s="65" t="e">
        <f>VLOOKUP(E1639,'Supply Log'!$E$6:$T$277,12,FALSE)</f>
        <v>#N/A</v>
      </c>
      <c r="R1639" s="78" t="e">
        <f t="shared" si="213"/>
        <v>#N/A</v>
      </c>
      <c r="S1639" s="65"/>
      <c r="T1639" s="79" t="e">
        <f t="shared" si="214"/>
        <v>#N/A</v>
      </c>
      <c r="U1639" s="80" t="e">
        <f t="shared" si="215"/>
        <v>#N/A</v>
      </c>
      <c r="V1639" s="81" t="str">
        <f t="shared" si="216"/>
        <v/>
      </c>
      <c r="W1639" s="69" t="e">
        <f>VLOOKUP(F1639,'Input Log'!$E$6:$V$50000,18,FALSE)</f>
        <v>#N/A</v>
      </c>
      <c r="X1639" s="64" t="e">
        <f>VLOOKUP(E1639,'Supply Log'!$Z$6:$AB$699,2,FALSE)</f>
        <v>#N/A</v>
      </c>
      <c r="Y1639" s="64" t="e">
        <f>VLOOKUP(E1639,'Supply Log'!$E$6:$X$618,20,FALSE)</f>
        <v>#N/A</v>
      </c>
      <c r="Z1639" s="64"/>
      <c r="AA1639" s="64"/>
    </row>
    <row r="1640" spans="1:27" ht="15.75" customHeight="1">
      <c r="A1640" s="67" t="str">
        <f t="shared" si="209"/>
        <v/>
      </c>
      <c r="B1640" s="65">
        <f t="shared" si="211"/>
        <v>1552</v>
      </c>
      <c r="C1640" s="68" t="str">
        <f t="shared" si="210"/>
        <v/>
      </c>
      <c r="D1640" s="69"/>
      <c r="F1640" s="66"/>
      <c r="G1640" s="65" t="e">
        <f>VLOOKUP(E1640,'Supply Log'!$E$6:$T$999,2,FALSE)</f>
        <v>#N/A</v>
      </c>
      <c r="H1640" s="65" t="e">
        <f>VLOOKUP(E1640,'Supply Log'!$E$6:$T$999,3,FALSE)</f>
        <v>#N/A</v>
      </c>
      <c r="I1640" s="77"/>
      <c r="J1640" s="65" t="e">
        <f>VLOOKUP(E1640,'Supply Log'!$E$6:$T$277,5,FALSE)</f>
        <v>#N/A</v>
      </c>
      <c r="K1640" s="65" t="e">
        <f>VLOOKUP(E1640,'Supply Log'!$E$6:$T$277,6,FALSE)</f>
        <v>#N/A</v>
      </c>
      <c r="L1640" s="65" t="e">
        <f>VLOOKUP(E1640,'Supply Log'!$E$6:$T$277,7,FALSE)</f>
        <v>#N/A</v>
      </c>
      <c r="M1640" s="65" t="e">
        <f>VLOOKUP(E1640,'Supply Log'!$E$6:$T$277,8,FALSE)</f>
        <v>#N/A</v>
      </c>
      <c r="N1640" s="65" t="e">
        <f>VLOOKUP(E1640,'Supply Log'!$E$6:$T$277,9,FALSE)</f>
        <v>#N/A</v>
      </c>
      <c r="O1640" s="65" t="e">
        <f>VLOOKUP(E1640,'Supply Log'!$E$6:$T$277,10,FALSE)</f>
        <v>#N/A</v>
      </c>
      <c r="P1640" s="29" t="e">
        <f t="shared" si="212"/>
        <v>#N/A</v>
      </c>
      <c r="Q1640" s="65" t="e">
        <f>VLOOKUP(E1640,'Supply Log'!$E$6:$T$277,12,FALSE)</f>
        <v>#N/A</v>
      </c>
      <c r="R1640" s="78" t="e">
        <f t="shared" si="213"/>
        <v>#N/A</v>
      </c>
      <c r="S1640" s="65"/>
      <c r="T1640" s="79" t="e">
        <f t="shared" si="214"/>
        <v>#N/A</v>
      </c>
      <c r="U1640" s="80" t="e">
        <f t="shared" si="215"/>
        <v>#N/A</v>
      </c>
      <c r="V1640" s="81" t="str">
        <f t="shared" si="216"/>
        <v/>
      </c>
      <c r="W1640" s="69" t="e">
        <f>VLOOKUP(F1640,'Input Log'!$E$6:$V$50000,18,FALSE)</f>
        <v>#N/A</v>
      </c>
      <c r="X1640" s="64" t="e">
        <f>VLOOKUP(E1640,'Supply Log'!$Z$6:$AB$699,2,FALSE)</f>
        <v>#N/A</v>
      </c>
      <c r="Y1640" s="64" t="e">
        <f>VLOOKUP(E1640,'Supply Log'!$E$6:$X$618,20,FALSE)</f>
        <v>#N/A</v>
      </c>
      <c r="Z1640" s="64"/>
      <c r="AA1640" s="64"/>
    </row>
    <row r="1641" spans="1:27" ht="15.75" customHeight="1">
      <c r="A1641" s="67" t="str">
        <f t="shared" si="209"/>
        <v/>
      </c>
      <c r="B1641" s="65">
        <f t="shared" si="211"/>
        <v>1553</v>
      </c>
      <c r="C1641" s="68" t="str">
        <f t="shared" si="210"/>
        <v/>
      </c>
      <c r="D1641" s="69"/>
      <c r="F1641" s="66"/>
      <c r="G1641" s="65" t="e">
        <f>VLOOKUP(E1641,'Supply Log'!$E$6:$T$999,2,FALSE)</f>
        <v>#N/A</v>
      </c>
      <c r="H1641" s="65" t="e">
        <f>VLOOKUP(E1641,'Supply Log'!$E$6:$T$999,3,FALSE)</f>
        <v>#N/A</v>
      </c>
      <c r="I1641" s="77"/>
      <c r="J1641" s="65" t="e">
        <f>VLOOKUP(E1641,'Supply Log'!$E$6:$T$277,5,FALSE)</f>
        <v>#N/A</v>
      </c>
      <c r="K1641" s="65" t="e">
        <f>VLOOKUP(E1641,'Supply Log'!$E$6:$T$277,6,FALSE)</f>
        <v>#N/A</v>
      </c>
      <c r="L1641" s="65" t="e">
        <f>VLOOKUP(E1641,'Supply Log'!$E$6:$T$277,7,FALSE)</f>
        <v>#N/A</v>
      </c>
      <c r="M1641" s="65" t="e">
        <f>VLOOKUP(E1641,'Supply Log'!$E$6:$T$277,8,FALSE)</f>
        <v>#N/A</v>
      </c>
      <c r="N1641" s="65" t="e">
        <f>VLOOKUP(E1641,'Supply Log'!$E$6:$T$277,9,FALSE)</f>
        <v>#N/A</v>
      </c>
      <c r="O1641" s="65" t="e">
        <f>VLOOKUP(E1641,'Supply Log'!$E$6:$T$277,10,FALSE)</f>
        <v>#N/A</v>
      </c>
      <c r="P1641" s="29" t="e">
        <f t="shared" si="212"/>
        <v>#N/A</v>
      </c>
      <c r="Q1641" s="65" t="e">
        <f>VLOOKUP(E1641,'Supply Log'!$E$6:$T$277,12,FALSE)</f>
        <v>#N/A</v>
      </c>
      <c r="R1641" s="78" t="e">
        <f t="shared" si="213"/>
        <v>#N/A</v>
      </c>
      <c r="S1641" s="65"/>
      <c r="T1641" s="79" t="e">
        <f t="shared" si="214"/>
        <v>#N/A</v>
      </c>
      <c r="U1641" s="80" t="e">
        <f t="shared" si="215"/>
        <v>#N/A</v>
      </c>
      <c r="V1641" s="81" t="str">
        <f t="shared" si="216"/>
        <v/>
      </c>
      <c r="W1641" s="69" t="e">
        <f>VLOOKUP(F1641,'Input Log'!$E$6:$V$50000,18,FALSE)</f>
        <v>#N/A</v>
      </c>
      <c r="X1641" s="64" t="e">
        <f>VLOOKUP(E1641,'Supply Log'!$Z$6:$AB$699,2,FALSE)</f>
        <v>#N/A</v>
      </c>
      <c r="Y1641" s="64" t="e">
        <f>VLOOKUP(E1641,'Supply Log'!$E$6:$X$618,20,FALSE)</f>
        <v>#N/A</v>
      </c>
      <c r="Z1641" s="64"/>
      <c r="AA1641" s="64"/>
    </row>
    <row r="1642" spans="1:27" ht="15.75" customHeight="1">
      <c r="A1642" s="67" t="str">
        <f t="shared" si="209"/>
        <v/>
      </c>
      <c r="B1642" s="65">
        <f t="shared" si="211"/>
        <v>1554</v>
      </c>
      <c r="C1642" s="68" t="str">
        <f t="shared" si="210"/>
        <v/>
      </c>
      <c r="D1642" s="69"/>
      <c r="F1642" s="66"/>
      <c r="G1642" s="65" t="e">
        <f>VLOOKUP(E1642,'Supply Log'!$E$6:$T$999,2,FALSE)</f>
        <v>#N/A</v>
      </c>
      <c r="H1642" s="65" t="e">
        <f>VLOOKUP(E1642,'Supply Log'!$E$6:$T$999,3,FALSE)</f>
        <v>#N/A</v>
      </c>
      <c r="I1642" s="77"/>
      <c r="J1642" s="65" t="e">
        <f>VLOOKUP(E1642,'Supply Log'!$E$6:$T$277,5,FALSE)</f>
        <v>#N/A</v>
      </c>
      <c r="K1642" s="65" t="e">
        <f>VLOOKUP(E1642,'Supply Log'!$E$6:$T$277,6,FALSE)</f>
        <v>#N/A</v>
      </c>
      <c r="L1642" s="65" t="e">
        <f>VLOOKUP(E1642,'Supply Log'!$E$6:$T$277,7,FALSE)</f>
        <v>#N/A</v>
      </c>
      <c r="M1642" s="65" t="e">
        <f>VLOOKUP(E1642,'Supply Log'!$E$6:$T$277,8,FALSE)</f>
        <v>#N/A</v>
      </c>
      <c r="N1642" s="65" t="e">
        <f>VLOOKUP(E1642,'Supply Log'!$E$6:$T$277,9,FALSE)</f>
        <v>#N/A</v>
      </c>
      <c r="O1642" s="65" t="e">
        <f>VLOOKUP(E1642,'Supply Log'!$E$6:$T$277,10,FALSE)</f>
        <v>#N/A</v>
      </c>
      <c r="P1642" s="29" t="e">
        <f t="shared" si="212"/>
        <v>#N/A</v>
      </c>
      <c r="Q1642" s="65" t="e">
        <f>VLOOKUP(E1642,'Supply Log'!$E$6:$T$277,12,FALSE)</f>
        <v>#N/A</v>
      </c>
      <c r="R1642" s="78" t="e">
        <f t="shared" si="213"/>
        <v>#N/A</v>
      </c>
      <c r="S1642" s="65"/>
      <c r="T1642" s="79" t="e">
        <f t="shared" si="214"/>
        <v>#N/A</v>
      </c>
      <c r="U1642" s="80" t="e">
        <f t="shared" si="215"/>
        <v>#N/A</v>
      </c>
      <c r="V1642" s="81" t="str">
        <f t="shared" si="216"/>
        <v/>
      </c>
      <c r="W1642" s="69" t="e">
        <f>VLOOKUP(F1642,'Input Log'!$E$6:$V$50000,18,FALSE)</f>
        <v>#N/A</v>
      </c>
      <c r="X1642" s="64" t="e">
        <f>VLOOKUP(E1642,'Supply Log'!$Z$6:$AB$699,2,FALSE)</f>
        <v>#N/A</v>
      </c>
      <c r="Y1642" s="64" t="e">
        <f>VLOOKUP(E1642,'Supply Log'!$E$6:$X$618,20,FALSE)</f>
        <v>#N/A</v>
      </c>
      <c r="Z1642" s="64"/>
      <c r="AA1642" s="64"/>
    </row>
    <row r="1643" spans="1:27" ht="15.75" customHeight="1">
      <c r="A1643" s="67" t="str">
        <f t="shared" si="209"/>
        <v/>
      </c>
      <c r="B1643" s="65">
        <f t="shared" si="211"/>
        <v>1555</v>
      </c>
      <c r="C1643" s="68" t="str">
        <f t="shared" si="210"/>
        <v/>
      </c>
      <c r="D1643" s="69"/>
      <c r="F1643" s="66"/>
      <c r="G1643" s="65" t="e">
        <f>VLOOKUP(E1643,'Supply Log'!$E$6:$T$999,2,FALSE)</f>
        <v>#N/A</v>
      </c>
      <c r="H1643" s="65" t="e">
        <f>VLOOKUP(E1643,'Supply Log'!$E$6:$T$999,3,FALSE)</f>
        <v>#N/A</v>
      </c>
      <c r="I1643" s="77"/>
      <c r="J1643" s="65" t="e">
        <f>VLOOKUP(E1643,'Supply Log'!$E$6:$T$277,5,FALSE)</f>
        <v>#N/A</v>
      </c>
      <c r="K1643" s="65" t="e">
        <f>VLOOKUP(E1643,'Supply Log'!$E$6:$T$277,6,FALSE)</f>
        <v>#N/A</v>
      </c>
      <c r="L1643" s="65" t="e">
        <f>VLOOKUP(E1643,'Supply Log'!$E$6:$T$277,7,FALSE)</f>
        <v>#N/A</v>
      </c>
      <c r="M1643" s="65" t="e">
        <f>VLOOKUP(E1643,'Supply Log'!$E$6:$T$277,8,FALSE)</f>
        <v>#N/A</v>
      </c>
      <c r="N1643" s="65" t="e">
        <f>VLOOKUP(E1643,'Supply Log'!$E$6:$T$277,9,FALSE)</f>
        <v>#N/A</v>
      </c>
      <c r="O1643" s="65" t="e">
        <f>VLOOKUP(E1643,'Supply Log'!$E$6:$T$277,10,FALSE)</f>
        <v>#N/A</v>
      </c>
      <c r="P1643" s="29" t="e">
        <f t="shared" si="212"/>
        <v>#N/A</v>
      </c>
      <c r="Q1643" s="65" t="e">
        <f>VLOOKUP(E1643,'Supply Log'!$E$6:$T$277,12,FALSE)</f>
        <v>#N/A</v>
      </c>
      <c r="R1643" s="78" t="e">
        <f t="shared" si="213"/>
        <v>#N/A</v>
      </c>
      <c r="S1643" s="65"/>
      <c r="T1643" s="79" t="e">
        <f t="shared" si="214"/>
        <v>#N/A</v>
      </c>
      <c r="U1643" s="80" t="e">
        <f t="shared" si="215"/>
        <v>#N/A</v>
      </c>
      <c r="V1643" s="81" t="str">
        <f t="shared" si="216"/>
        <v/>
      </c>
      <c r="W1643" s="69" t="e">
        <f>VLOOKUP(F1643,'Input Log'!$E$6:$V$50000,18,FALSE)</f>
        <v>#N/A</v>
      </c>
      <c r="X1643" s="64" t="e">
        <f>VLOOKUP(E1643,'Supply Log'!$Z$6:$AB$699,2,FALSE)</f>
        <v>#N/A</v>
      </c>
      <c r="Y1643" s="64" t="e">
        <f>VLOOKUP(E1643,'Supply Log'!$E$6:$X$618,20,FALSE)</f>
        <v>#N/A</v>
      </c>
      <c r="Z1643" s="64"/>
      <c r="AA1643" s="64"/>
    </row>
    <row r="1644" spans="1:27" ht="15.75" customHeight="1">
      <c r="A1644" s="67" t="str">
        <f t="shared" si="209"/>
        <v/>
      </c>
      <c r="B1644" s="65">
        <f t="shared" si="211"/>
        <v>1556</v>
      </c>
      <c r="C1644" s="68" t="str">
        <f t="shared" si="210"/>
        <v/>
      </c>
      <c r="D1644" s="69"/>
      <c r="F1644" s="66"/>
      <c r="G1644" s="65" t="e">
        <f>VLOOKUP(E1644,'Supply Log'!$E$6:$T$999,2,FALSE)</f>
        <v>#N/A</v>
      </c>
      <c r="H1644" s="65" t="e">
        <f>VLOOKUP(E1644,'Supply Log'!$E$6:$T$999,3,FALSE)</f>
        <v>#N/A</v>
      </c>
      <c r="I1644" s="77"/>
      <c r="J1644" s="65" t="e">
        <f>VLOOKUP(E1644,'Supply Log'!$E$6:$T$277,5,FALSE)</f>
        <v>#N/A</v>
      </c>
      <c r="K1644" s="65" t="e">
        <f>VLOOKUP(E1644,'Supply Log'!$E$6:$T$277,6,FALSE)</f>
        <v>#N/A</v>
      </c>
      <c r="L1644" s="65" t="e">
        <f>VLOOKUP(E1644,'Supply Log'!$E$6:$T$277,7,FALSE)</f>
        <v>#N/A</v>
      </c>
      <c r="M1644" s="65" t="e">
        <f>VLOOKUP(E1644,'Supply Log'!$E$6:$T$277,8,FALSE)</f>
        <v>#N/A</v>
      </c>
      <c r="N1644" s="65" t="e">
        <f>VLOOKUP(E1644,'Supply Log'!$E$6:$T$277,9,FALSE)</f>
        <v>#N/A</v>
      </c>
      <c r="O1644" s="65" t="e">
        <f>VLOOKUP(E1644,'Supply Log'!$E$6:$T$277,10,FALSE)</f>
        <v>#N/A</v>
      </c>
      <c r="P1644" s="29" t="e">
        <f t="shared" si="212"/>
        <v>#N/A</v>
      </c>
      <c r="Q1644" s="65" t="e">
        <f>VLOOKUP(E1644,'Supply Log'!$E$6:$T$277,12,FALSE)</f>
        <v>#N/A</v>
      </c>
      <c r="R1644" s="78" t="e">
        <f t="shared" si="213"/>
        <v>#N/A</v>
      </c>
      <c r="S1644" s="65"/>
      <c r="T1644" s="79" t="e">
        <f t="shared" si="214"/>
        <v>#N/A</v>
      </c>
      <c r="U1644" s="80" t="e">
        <f t="shared" si="215"/>
        <v>#N/A</v>
      </c>
      <c r="V1644" s="81" t="str">
        <f t="shared" si="216"/>
        <v/>
      </c>
      <c r="W1644" s="69" t="e">
        <f>VLOOKUP(F1644,'Input Log'!$E$6:$V$50000,18,FALSE)</f>
        <v>#N/A</v>
      </c>
      <c r="X1644" s="64" t="e">
        <f>VLOOKUP(E1644,'Supply Log'!$Z$6:$AB$699,2,FALSE)</f>
        <v>#N/A</v>
      </c>
      <c r="Y1644" s="64" t="e">
        <f>VLOOKUP(E1644,'Supply Log'!$E$6:$X$618,20,FALSE)</f>
        <v>#N/A</v>
      </c>
      <c r="Z1644" s="64"/>
      <c r="AA1644" s="64"/>
    </row>
    <row r="1645" spans="1:27" ht="15.75" customHeight="1">
      <c r="A1645" s="67" t="str">
        <f t="shared" si="209"/>
        <v/>
      </c>
      <c r="B1645" s="65">
        <f t="shared" si="211"/>
        <v>1557</v>
      </c>
      <c r="C1645" s="68" t="str">
        <f t="shared" si="210"/>
        <v/>
      </c>
      <c r="D1645" s="69"/>
      <c r="F1645" s="66"/>
      <c r="G1645" s="65" t="e">
        <f>VLOOKUP(E1645,'Supply Log'!$E$6:$T$999,2,FALSE)</f>
        <v>#N/A</v>
      </c>
      <c r="H1645" s="65" t="e">
        <f>VLOOKUP(E1645,'Supply Log'!$E$6:$T$999,3,FALSE)</f>
        <v>#N/A</v>
      </c>
      <c r="I1645" s="77"/>
      <c r="J1645" s="65" t="e">
        <f>VLOOKUP(E1645,'Supply Log'!$E$6:$T$277,5,FALSE)</f>
        <v>#N/A</v>
      </c>
      <c r="K1645" s="65" t="e">
        <f>VLOOKUP(E1645,'Supply Log'!$E$6:$T$277,6,FALSE)</f>
        <v>#N/A</v>
      </c>
      <c r="L1645" s="65" t="e">
        <f>VLOOKUP(E1645,'Supply Log'!$E$6:$T$277,7,FALSE)</f>
        <v>#N/A</v>
      </c>
      <c r="M1645" s="65" t="e">
        <f>VLOOKUP(E1645,'Supply Log'!$E$6:$T$277,8,FALSE)</f>
        <v>#N/A</v>
      </c>
      <c r="N1645" s="65" t="e">
        <f>VLOOKUP(E1645,'Supply Log'!$E$6:$T$277,9,FALSE)</f>
        <v>#N/A</v>
      </c>
      <c r="O1645" s="65" t="e">
        <f>VLOOKUP(E1645,'Supply Log'!$E$6:$T$277,10,FALSE)</f>
        <v>#N/A</v>
      </c>
      <c r="P1645" s="29" t="e">
        <f t="shared" si="212"/>
        <v>#N/A</v>
      </c>
      <c r="Q1645" s="65" t="e">
        <f>VLOOKUP(E1645,'Supply Log'!$E$6:$T$277,12,FALSE)</f>
        <v>#N/A</v>
      </c>
      <c r="R1645" s="78" t="e">
        <f t="shared" si="213"/>
        <v>#N/A</v>
      </c>
      <c r="S1645" s="65"/>
      <c r="T1645" s="79" t="e">
        <f t="shared" si="214"/>
        <v>#N/A</v>
      </c>
      <c r="U1645" s="80" t="e">
        <f t="shared" si="215"/>
        <v>#N/A</v>
      </c>
      <c r="V1645" s="81" t="str">
        <f t="shared" si="216"/>
        <v/>
      </c>
      <c r="W1645" s="69" t="e">
        <f>VLOOKUP(F1645,'Input Log'!$E$6:$V$50000,18,FALSE)</f>
        <v>#N/A</v>
      </c>
      <c r="X1645" s="64" t="e">
        <f>VLOOKUP(E1645,'Supply Log'!$Z$6:$AB$699,2,FALSE)</f>
        <v>#N/A</v>
      </c>
      <c r="Y1645" s="64" t="e">
        <f>VLOOKUP(E1645,'Supply Log'!$E$6:$X$618,20,FALSE)</f>
        <v>#N/A</v>
      </c>
      <c r="Z1645" s="64"/>
      <c r="AA1645" s="64"/>
    </row>
    <row r="1646" spans="1:27" ht="15.75" customHeight="1">
      <c r="A1646" s="67" t="str">
        <f t="shared" si="209"/>
        <v/>
      </c>
      <c r="B1646" s="65">
        <f t="shared" si="211"/>
        <v>1558</v>
      </c>
      <c r="C1646" s="68" t="str">
        <f t="shared" si="210"/>
        <v/>
      </c>
      <c r="D1646" s="69"/>
      <c r="F1646" s="66"/>
      <c r="G1646" s="65" t="e">
        <f>VLOOKUP(E1646,'Supply Log'!$E$6:$T$999,2,FALSE)</f>
        <v>#N/A</v>
      </c>
      <c r="H1646" s="65" t="e">
        <f>VLOOKUP(E1646,'Supply Log'!$E$6:$T$999,3,FALSE)</f>
        <v>#N/A</v>
      </c>
      <c r="I1646" s="77"/>
      <c r="J1646" s="65" t="e">
        <f>VLOOKUP(E1646,'Supply Log'!$E$6:$T$277,5,FALSE)</f>
        <v>#N/A</v>
      </c>
      <c r="K1646" s="65" t="e">
        <f>VLOOKUP(E1646,'Supply Log'!$E$6:$T$277,6,FALSE)</f>
        <v>#N/A</v>
      </c>
      <c r="L1646" s="65" t="e">
        <f>VLOOKUP(E1646,'Supply Log'!$E$6:$T$277,7,FALSE)</f>
        <v>#N/A</v>
      </c>
      <c r="M1646" s="65" t="e">
        <f>VLOOKUP(E1646,'Supply Log'!$E$6:$T$277,8,FALSE)</f>
        <v>#N/A</v>
      </c>
      <c r="N1646" s="65" t="e">
        <f>VLOOKUP(E1646,'Supply Log'!$E$6:$T$277,9,FALSE)</f>
        <v>#N/A</v>
      </c>
      <c r="O1646" s="65" t="e">
        <f>VLOOKUP(E1646,'Supply Log'!$E$6:$T$277,10,FALSE)</f>
        <v>#N/A</v>
      </c>
      <c r="P1646" s="29" t="e">
        <f t="shared" si="212"/>
        <v>#N/A</v>
      </c>
      <c r="Q1646" s="65" t="e">
        <f>VLOOKUP(E1646,'Supply Log'!$E$6:$T$277,12,FALSE)</f>
        <v>#N/A</v>
      </c>
      <c r="R1646" s="78" t="e">
        <f t="shared" si="213"/>
        <v>#N/A</v>
      </c>
      <c r="S1646" s="65"/>
      <c r="T1646" s="79" t="e">
        <f t="shared" si="214"/>
        <v>#N/A</v>
      </c>
      <c r="U1646" s="80" t="e">
        <f t="shared" si="215"/>
        <v>#N/A</v>
      </c>
      <c r="V1646" s="81" t="str">
        <f t="shared" si="216"/>
        <v/>
      </c>
      <c r="W1646" s="69" t="e">
        <f>VLOOKUP(F1646,'Input Log'!$E$6:$V$50000,18,FALSE)</f>
        <v>#N/A</v>
      </c>
      <c r="X1646" s="64" t="e">
        <f>VLOOKUP(E1646,'Supply Log'!$Z$6:$AB$699,2,FALSE)</f>
        <v>#N/A</v>
      </c>
      <c r="Y1646" s="64" t="e">
        <f>VLOOKUP(E1646,'Supply Log'!$E$6:$X$618,20,FALSE)</f>
        <v>#N/A</v>
      </c>
      <c r="Z1646" s="64"/>
      <c r="AA1646" s="64"/>
    </row>
    <row r="1647" spans="1:27" ht="15.75" customHeight="1">
      <c r="A1647" s="67" t="str">
        <f t="shared" si="209"/>
        <v/>
      </c>
      <c r="B1647" s="65">
        <f t="shared" si="211"/>
        <v>1559</v>
      </c>
      <c r="C1647" s="68" t="str">
        <f t="shared" si="210"/>
        <v/>
      </c>
      <c r="D1647" s="69"/>
      <c r="F1647" s="66"/>
      <c r="G1647" s="65" t="e">
        <f>VLOOKUP(E1647,'Supply Log'!$E$6:$T$999,2,FALSE)</f>
        <v>#N/A</v>
      </c>
      <c r="H1647" s="65" t="e">
        <f>VLOOKUP(E1647,'Supply Log'!$E$6:$T$999,3,FALSE)</f>
        <v>#N/A</v>
      </c>
      <c r="I1647" s="77"/>
      <c r="J1647" s="65" t="e">
        <f>VLOOKUP(E1647,'Supply Log'!$E$6:$T$277,5,FALSE)</f>
        <v>#N/A</v>
      </c>
      <c r="K1647" s="65" t="e">
        <f>VLOOKUP(E1647,'Supply Log'!$E$6:$T$277,6,FALSE)</f>
        <v>#N/A</v>
      </c>
      <c r="L1647" s="65" t="e">
        <f>VLOOKUP(E1647,'Supply Log'!$E$6:$T$277,7,FALSE)</f>
        <v>#N/A</v>
      </c>
      <c r="M1647" s="65" t="e">
        <f>VLOOKUP(E1647,'Supply Log'!$E$6:$T$277,8,FALSE)</f>
        <v>#N/A</v>
      </c>
      <c r="N1647" s="65" t="e">
        <f>VLOOKUP(E1647,'Supply Log'!$E$6:$T$277,9,FALSE)</f>
        <v>#N/A</v>
      </c>
      <c r="O1647" s="65" t="e">
        <f>VLOOKUP(E1647,'Supply Log'!$E$6:$T$277,10,FALSE)</f>
        <v>#N/A</v>
      </c>
      <c r="P1647" s="29" t="e">
        <f t="shared" si="212"/>
        <v>#N/A</v>
      </c>
      <c r="Q1647" s="65" t="e">
        <f>VLOOKUP(E1647,'Supply Log'!$E$6:$T$277,12,FALSE)</f>
        <v>#N/A</v>
      </c>
      <c r="R1647" s="78" t="e">
        <f t="shared" si="213"/>
        <v>#N/A</v>
      </c>
      <c r="S1647" s="65"/>
      <c r="T1647" s="79" t="e">
        <f t="shared" si="214"/>
        <v>#N/A</v>
      </c>
      <c r="U1647" s="80" t="e">
        <f t="shared" si="215"/>
        <v>#N/A</v>
      </c>
      <c r="V1647" s="81" t="str">
        <f t="shared" si="216"/>
        <v/>
      </c>
      <c r="W1647" s="69" t="e">
        <f>VLOOKUP(F1647,'Input Log'!$E$6:$V$50000,18,FALSE)</f>
        <v>#N/A</v>
      </c>
      <c r="X1647" s="64" t="e">
        <f>VLOOKUP(E1647,'Supply Log'!$Z$6:$AB$699,2,FALSE)</f>
        <v>#N/A</v>
      </c>
      <c r="Y1647" s="64" t="e">
        <f>VLOOKUP(E1647,'Supply Log'!$E$6:$X$618,20,FALSE)</f>
        <v>#N/A</v>
      </c>
      <c r="Z1647" s="64"/>
      <c r="AA1647" s="64"/>
    </row>
    <row r="1648" spans="1:27" ht="15.75" customHeight="1">
      <c r="A1648" s="67" t="str">
        <f t="shared" si="209"/>
        <v/>
      </c>
      <c r="B1648" s="65">
        <f t="shared" si="211"/>
        <v>1560</v>
      </c>
      <c r="C1648" s="68" t="str">
        <f t="shared" si="210"/>
        <v/>
      </c>
      <c r="D1648" s="69"/>
      <c r="F1648" s="66"/>
      <c r="G1648" s="65" t="e">
        <f>VLOOKUP(E1648,'Supply Log'!$E$6:$T$999,2,FALSE)</f>
        <v>#N/A</v>
      </c>
      <c r="H1648" s="65" t="e">
        <f>VLOOKUP(E1648,'Supply Log'!$E$6:$T$999,3,FALSE)</f>
        <v>#N/A</v>
      </c>
      <c r="I1648" s="77"/>
      <c r="J1648" s="65" t="e">
        <f>VLOOKUP(E1648,'Supply Log'!$E$6:$T$277,5,FALSE)</f>
        <v>#N/A</v>
      </c>
      <c r="K1648" s="65" t="e">
        <f>VLOOKUP(E1648,'Supply Log'!$E$6:$T$277,6,FALSE)</f>
        <v>#N/A</v>
      </c>
      <c r="L1648" s="65" t="e">
        <f>VLOOKUP(E1648,'Supply Log'!$E$6:$T$277,7,FALSE)</f>
        <v>#N/A</v>
      </c>
      <c r="M1648" s="65" t="e">
        <f>VLOOKUP(E1648,'Supply Log'!$E$6:$T$277,8,FALSE)</f>
        <v>#N/A</v>
      </c>
      <c r="N1648" s="65" t="e">
        <f>VLOOKUP(E1648,'Supply Log'!$E$6:$T$277,9,FALSE)</f>
        <v>#N/A</v>
      </c>
      <c r="O1648" s="65" t="e">
        <f>VLOOKUP(E1648,'Supply Log'!$E$6:$T$277,10,FALSE)</f>
        <v>#N/A</v>
      </c>
      <c r="P1648" s="29" t="e">
        <f t="shared" si="212"/>
        <v>#N/A</v>
      </c>
      <c r="Q1648" s="65" t="e">
        <f>VLOOKUP(E1648,'Supply Log'!$E$6:$T$277,12,FALSE)</f>
        <v>#N/A</v>
      </c>
      <c r="R1648" s="78" t="e">
        <f t="shared" si="213"/>
        <v>#N/A</v>
      </c>
      <c r="S1648" s="65"/>
      <c r="T1648" s="79" t="e">
        <f t="shared" si="214"/>
        <v>#N/A</v>
      </c>
      <c r="U1648" s="80" t="e">
        <f t="shared" si="215"/>
        <v>#N/A</v>
      </c>
      <c r="V1648" s="81" t="str">
        <f t="shared" si="216"/>
        <v/>
      </c>
      <c r="W1648" s="69" t="e">
        <f>VLOOKUP(F1648,'Input Log'!$E$6:$V$50000,18,FALSE)</f>
        <v>#N/A</v>
      </c>
      <c r="X1648" s="64" t="e">
        <f>VLOOKUP(E1648,'Supply Log'!$Z$6:$AB$699,2,FALSE)</f>
        <v>#N/A</v>
      </c>
      <c r="Y1648" s="64" t="e">
        <f>VLOOKUP(E1648,'Supply Log'!$E$6:$X$618,20,FALSE)</f>
        <v>#N/A</v>
      </c>
      <c r="Z1648" s="64"/>
      <c r="AA1648" s="64"/>
    </row>
    <row r="1649" spans="1:27" ht="15.75" customHeight="1">
      <c r="A1649" s="67" t="str">
        <f t="shared" si="209"/>
        <v/>
      </c>
      <c r="B1649" s="65">
        <f t="shared" si="211"/>
        <v>1561</v>
      </c>
      <c r="C1649" s="68" t="str">
        <f t="shared" si="210"/>
        <v/>
      </c>
      <c r="D1649" s="69"/>
      <c r="F1649" s="66"/>
      <c r="G1649" s="65" t="e">
        <f>VLOOKUP(E1649,'Supply Log'!$E$6:$T$999,2,FALSE)</f>
        <v>#N/A</v>
      </c>
      <c r="H1649" s="65" t="e">
        <f>VLOOKUP(E1649,'Supply Log'!$E$6:$T$999,3,FALSE)</f>
        <v>#N/A</v>
      </c>
      <c r="I1649" s="77"/>
      <c r="J1649" s="65" t="e">
        <f>VLOOKUP(E1649,'Supply Log'!$E$6:$T$277,5,FALSE)</f>
        <v>#N/A</v>
      </c>
      <c r="K1649" s="65" t="e">
        <f>VLOOKUP(E1649,'Supply Log'!$E$6:$T$277,6,FALSE)</f>
        <v>#N/A</v>
      </c>
      <c r="L1649" s="65" t="e">
        <f>VLOOKUP(E1649,'Supply Log'!$E$6:$T$277,7,FALSE)</f>
        <v>#N/A</v>
      </c>
      <c r="M1649" s="65" t="e">
        <f>VLOOKUP(E1649,'Supply Log'!$E$6:$T$277,8,FALSE)</f>
        <v>#N/A</v>
      </c>
      <c r="N1649" s="65" t="e">
        <f>VLOOKUP(E1649,'Supply Log'!$E$6:$T$277,9,FALSE)</f>
        <v>#N/A</v>
      </c>
      <c r="O1649" s="65" t="e">
        <f>VLOOKUP(E1649,'Supply Log'!$E$6:$T$277,10,FALSE)</f>
        <v>#N/A</v>
      </c>
      <c r="P1649" s="29" t="e">
        <f t="shared" si="212"/>
        <v>#N/A</v>
      </c>
      <c r="Q1649" s="65" t="e">
        <f>VLOOKUP(E1649,'Supply Log'!$E$6:$T$277,12,FALSE)</f>
        <v>#N/A</v>
      </c>
      <c r="R1649" s="78" t="e">
        <f t="shared" si="213"/>
        <v>#N/A</v>
      </c>
      <c r="S1649" s="65"/>
      <c r="T1649" s="79" t="e">
        <f t="shared" si="214"/>
        <v>#N/A</v>
      </c>
      <c r="U1649" s="80" t="e">
        <f t="shared" si="215"/>
        <v>#N/A</v>
      </c>
      <c r="V1649" s="81" t="str">
        <f t="shared" si="216"/>
        <v/>
      </c>
      <c r="W1649" s="69" t="e">
        <f>VLOOKUP(F1649,'Input Log'!$E$6:$V$50000,18,FALSE)</f>
        <v>#N/A</v>
      </c>
      <c r="X1649" s="64" t="e">
        <f>VLOOKUP(E1649,'Supply Log'!$Z$6:$AB$699,2,FALSE)</f>
        <v>#N/A</v>
      </c>
      <c r="Y1649" s="64" t="e">
        <f>VLOOKUP(E1649,'Supply Log'!$E$6:$X$618,20,FALSE)</f>
        <v>#N/A</v>
      </c>
      <c r="Z1649" s="64"/>
      <c r="AA1649" s="64"/>
    </row>
    <row r="1650" spans="1:27" ht="15.75" customHeight="1">
      <c r="A1650" s="67" t="str">
        <f t="shared" si="209"/>
        <v/>
      </c>
      <c r="B1650" s="65">
        <f t="shared" si="211"/>
        <v>1562</v>
      </c>
      <c r="C1650" s="68" t="str">
        <f t="shared" si="210"/>
        <v/>
      </c>
      <c r="D1650" s="69"/>
      <c r="F1650" s="66"/>
      <c r="G1650" s="65" t="e">
        <f>VLOOKUP(E1650,'Supply Log'!$E$6:$T$999,2,FALSE)</f>
        <v>#N/A</v>
      </c>
      <c r="H1650" s="65" t="e">
        <f>VLOOKUP(E1650,'Supply Log'!$E$6:$T$999,3,FALSE)</f>
        <v>#N/A</v>
      </c>
      <c r="I1650" s="77"/>
      <c r="J1650" s="65" t="e">
        <f>VLOOKUP(E1650,'Supply Log'!$E$6:$T$277,5,FALSE)</f>
        <v>#N/A</v>
      </c>
      <c r="K1650" s="65" t="e">
        <f>VLOOKUP(E1650,'Supply Log'!$E$6:$T$277,6,FALSE)</f>
        <v>#N/A</v>
      </c>
      <c r="L1650" s="65" t="e">
        <f>VLOOKUP(E1650,'Supply Log'!$E$6:$T$277,7,FALSE)</f>
        <v>#N/A</v>
      </c>
      <c r="M1650" s="65" t="e">
        <f>VLOOKUP(E1650,'Supply Log'!$E$6:$T$277,8,FALSE)</f>
        <v>#N/A</v>
      </c>
      <c r="N1650" s="65" t="e">
        <f>VLOOKUP(E1650,'Supply Log'!$E$6:$T$277,9,FALSE)</f>
        <v>#N/A</v>
      </c>
      <c r="O1650" s="65" t="e">
        <f>VLOOKUP(E1650,'Supply Log'!$E$6:$T$277,10,FALSE)</f>
        <v>#N/A</v>
      </c>
      <c r="P1650" s="29" t="e">
        <f t="shared" si="212"/>
        <v>#N/A</v>
      </c>
      <c r="Q1650" s="65" t="e">
        <f>VLOOKUP(E1650,'Supply Log'!$E$6:$T$277,12,FALSE)</f>
        <v>#N/A</v>
      </c>
      <c r="R1650" s="78" t="e">
        <f t="shared" si="213"/>
        <v>#N/A</v>
      </c>
      <c r="S1650" s="65"/>
      <c r="T1650" s="79" t="e">
        <f t="shared" si="214"/>
        <v>#N/A</v>
      </c>
      <c r="U1650" s="80" t="e">
        <f t="shared" si="215"/>
        <v>#N/A</v>
      </c>
      <c r="V1650" s="81" t="str">
        <f t="shared" si="216"/>
        <v/>
      </c>
      <c r="W1650" s="69" t="e">
        <f>VLOOKUP(F1650,'Input Log'!$E$6:$V$50000,18,FALSE)</f>
        <v>#N/A</v>
      </c>
      <c r="X1650" s="64" t="e">
        <f>VLOOKUP(E1650,'Supply Log'!$Z$6:$AB$699,2,FALSE)</f>
        <v>#N/A</v>
      </c>
      <c r="Y1650" s="64" t="e">
        <f>VLOOKUP(E1650,'Supply Log'!$E$6:$X$618,20,FALSE)</f>
        <v>#N/A</v>
      </c>
      <c r="Z1650" s="64"/>
      <c r="AA1650" s="64"/>
    </row>
    <row r="1651" spans="1:27" ht="15.75" customHeight="1">
      <c r="A1651" s="67" t="str">
        <f t="shared" si="209"/>
        <v/>
      </c>
      <c r="B1651" s="65">
        <f t="shared" si="211"/>
        <v>1563</v>
      </c>
      <c r="C1651" s="68" t="str">
        <f t="shared" si="210"/>
        <v/>
      </c>
      <c r="D1651" s="69"/>
      <c r="F1651" s="66"/>
      <c r="G1651" s="65" t="e">
        <f>VLOOKUP(E1651,'Supply Log'!$E$6:$T$999,2,FALSE)</f>
        <v>#N/A</v>
      </c>
      <c r="H1651" s="65" t="e">
        <f>VLOOKUP(E1651,'Supply Log'!$E$6:$T$999,3,FALSE)</f>
        <v>#N/A</v>
      </c>
      <c r="I1651" s="77"/>
      <c r="J1651" s="65" t="e">
        <f>VLOOKUP(E1651,'Supply Log'!$E$6:$T$277,5,FALSE)</f>
        <v>#N/A</v>
      </c>
      <c r="K1651" s="65" t="e">
        <f>VLOOKUP(E1651,'Supply Log'!$E$6:$T$277,6,FALSE)</f>
        <v>#N/A</v>
      </c>
      <c r="L1651" s="65" t="e">
        <f>VLOOKUP(E1651,'Supply Log'!$E$6:$T$277,7,FALSE)</f>
        <v>#N/A</v>
      </c>
      <c r="M1651" s="65" t="e">
        <f>VLOOKUP(E1651,'Supply Log'!$E$6:$T$277,8,FALSE)</f>
        <v>#N/A</v>
      </c>
      <c r="N1651" s="65" t="e">
        <f>VLOOKUP(E1651,'Supply Log'!$E$6:$T$277,9,FALSE)</f>
        <v>#N/A</v>
      </c>
      <c r="O1651" s="65" t="e">
        <f>VLOOKUP(E1651,'Supply Log'!$E$6:$T$277,10,FALSE)</f>
        <v>#N/A</v>
      </c>
      <c r="P1651" s="29" t="e">
        <f t="shared" si="212"/>
        <v>#N/A</v>
      </c>
      <c r="Q1651" s="65" t="e">
        <f>VLOOKUP(E1651,'Supply Log'!$E$6:$T$277,12,FALSE)</f>
        <v>#N/A</v>
      </c>
      <c r="R1651" s="78" t="e">
        <f t="shared" si="213"/>
        <v>#N/A</v>
      </c>
      <c r="S1651" s="65"/>
      <c r="T1651" s="79" t="e">
        <f t="shared" si="214"/>
        <v>#N/A</v>
      </c>
      <c r="U1651" s="80" t="e">
        <f t="shared" si="215"/>
        <v>#N/A</v>
      </c>
      <c r="V1651" s="81" t="str">
        <f t="shared" si="216"/>
        <v/>
      </c>
      <c r="W1651" s="69" t="e">
        <f>VLOOKUP(F1651,'Input Log'!$E$6:$V$50000,18,FALSE)</f>
        <v>#N/A</v>
      </c>
      <c r="X1651" s="64" t="e">
        <f>VLOOKUP(E1651,'Supply Log'!$Z$6:$AB$699,2,FALSE)</f>
        <v>#N/A</v>
      </c>
      <c r="Y1651" s="64" t="e">
        <f>VLOOKUP(E1651,'Supply Log'!$E$6:$X$618,20,FALSE)</f>
        <v>#N/A</v>
      </c>
      <c r="Z1651" s="64"/>
      <c r="AA1651" s="64"/>
    </row>
    <row r="1652" spans="1:27" ht="15.75" customHeight="1">
      <c r="A1652" s="67" t="str">
        <f t="shared" si="209"/>
        <v/>
      </c>
      <c r="B1652" s="65">
        <f t="shared" si="211"/>
        <v>1564</v>
      </c>
      <c r="C1652" s="68" t="str">
        <f t="shared" si="210"/>
        <v/>
      </c>
      <c r="D1652" s="69"/>
      <c r="F1652" s="66"/>
      <c r="G1652" s="65" t="e">
        <f>VLOOKUP(E1652,'Supply Log'!$E$6:$T$999,2,FALSE)</f>
        <v>#N/A</v>
      </c>
      <c r="H1652" s="65" t="e">
        <f>VLOOKUP(E1652,'Supply Log'!$E$6:$T$999,3,FALSE)</f>
        <v>#N/A</v>
      </c>
      <c r="I1652" s="77"/>
      <c r="J1652" s="65" t="e">
        <f>VLOOKUP(E1652,'Supply Log'!$E$6:$T$277,5,FALSE)</f>
        <v>#N/A</v>
      </c>
      <c r="K1652" s="65" t="e">
        <f>VLOOKUP(E1652,'Supply Log'!$E$6:$T$277,6,FALSE)</f>
        <v>#N/A</v>
      </c>
      <c r="L1652" s="65" t="e">
        <f>VLOOKUP(E1652,'Supply Log'!$E$6:$T$277,7,FALSE)</f>
        <v>#N/A</v>
      </c>
      <c r="M1652" s="65" t="e">
        <f>VLOOKUP(E1652,'Supply Log'!$E$6:$T$277,8,FALSE)</f>
        <v>#N/A</v>
      </c>
      <c r="N1652" s="65" t="e">
        <f>VLOOKUP(E1652,'Supply Log'!$E$6:$T$277,9,FALSE)</f>
        <v>#N/A</v>
      </c>
      <c r="O1652" s="65" t="e">
        <f>VLOOKUP(E1652,'Supply Log'!$E$6:$T$277,10,FALSE)</f>
        <v>#N/A</v>
      </c>
      <c r="P1652" s="29" t="e">
        <f t="shared" si="212"/>
        <v>#N/A</v>
      </c>
      <c r="Q1652" s="65" t="e">
        <f>VLOOKUP(E1652,'Supply Log'!$E$6:$T$277,12,FALSE)</f>
        <v>#N/A</v>
      </c>
      <c r="R1652" s="78" t="e">
        <f t="shared" si="213"/>
        <v>#N/A</v>
      </c>
      <c r="S1652" s="65"/>
      <c r="T1652" s="79" t="e">
        <f t="shared" si="214"/>
        <v>#N/A</v>
      </c>
      <c r="U1652" s="80" t="e">
        <f t="shared" si="215"/>
        <v>#N/A</v>
      </c>
      <c r="V1652" s="81" t="str">
        <f t="shared" si="216"/>
        <v/>
      </c>
      <c r="W1652" s="69" t="e">
        <f>VLOOKUP(F1652,'Input Log'!$E$6:$V$50000,18,FALSE)</f>
        <v>#N/A</v>
      </c>
      <c r="X1652" s="64" t="e">
        <f>VLOOKUP(E1652,'Supply Log'!$Z$6:$AB$699,2,FALSE)</f>
        <v>#N/A</v>
      </c>
      <c r="Y1652" s="64" t="e">
        <f>VLOOKUP(E1652,'Supply Log'!$E$6:$X$618,20,FALSE)</f>
        <v>#N/A</v>
      </c>
      <c r="Z1652" s="64"/>
      <c r="AA1652" s="64"/>
    </row>
    <row r="1653" spans="1:27" ht="15.75" customHeight="1">
      <c r="A1653" s="67" t="str">
        <f t="shared" si="209"/>
        <v/>
      </c>
      <c r="B1653" s="65">
        <f t="shared" si="211"/>
        <v>1565</v>
      </c>
      <c r="C1653" s="68" t="str">
        <f t="shared" si="210"/>
        <v/>
      </c>
      <c r="D1653" s="69"/>
      <c r="F1653" s="66"/>
      <c r="G1653" s="65" t="e">
        <f>VLOOKUP(E1653,'Supply Log'!$E$6:$T$999,2,FALSE)</f>
        <v>#N/A</v>
      </c>
      <c r="H1653" s="65" t="e">
        <f>VLOOKUP(E1653,'Supply Log'!$E$6:$T$999,3,FALSE)</f>
        <v>#N/A</v>
      </c>
      <c r="I1653" s="77"/>
      <c r="J1653" s="65" t="e">
        <f>VLOOKUP(E1653,'Supply Log'!$E$6:$T$277,5,FALSE)</f>
        <v>#N/A</v>
      </c>
      <c r="K1653" s="65" t="e">
        <f>VLOOKUP(E1653,'Supply Log'!$E$6:$T$277,6,FALSE)</f>
        <v>#N/A</v>
      </c>
      <c r="L1653" s="65" t="e">
        <f>VLOOKUP(E1653,'Supply Log'!$E$6:$T$277,7,FALSE)</f>
        <v>#N/A</v>
      </c>
      <c r="M1653" s="65" t="e">
        <f>VLOOKUP(E1653,'Supply Log'!$E$6:$T$277,8,FALSE)</f>
        <v>#N/A</v>
      </c>
      <c r="N1653" s="65" t="e">
        <f>VLOOKUP(E1653,'Supply Log'!$E$6:$T$277,9,FALSE)</f>
        <v>#N/A</v>
      </c>
      <c r="O1653" s="65" t="e">
        <f>VLOOKUP(E1653,'Supply Log'!$E$6:$T$277,10,FALSE)</f>
        <v>#N/A</v>
      </c>
      <c r="P1653" s="29" t="e">
        <f t="shared" si="212"/>
        <v>#N/A</v>
      </c>
      <c r="Q1653" s="65" t="e">
        <f>VLOOKUP(E1653,'Supply Log'!$E$6:$T$277,12,FALSE)</f>
        <v>#N/A</v>
      </c>
      <c r="R1653" s="78" t="e">
        <f t="shared" si="213"/>
        <v>#N/A</v>
      </c>
      <c r="S1653" s="65"/>
      <c r="T1653" s="79" t="e">
        <f t="shared" si="214"/>
        <v>#N/A</v>
      </c>
      <c r="U1653" s="80" t="e">
        <f t="shared" si="215"/>
        <v>#N/A</v>
      </c>
      <c r="V1653" s="81" t="str">
        <f t="shared" si="216"/>
        <v/>
      </c>
      <c r="W1653" s="69" t="e">
        <f>VLOOKUP(F1653,'Input Log'!$E$6:$V$50000,18,FALSE)</f>
        <v>#N/A</v>
      </c>
      <c r="X1653" s="64" t="e">
        <f>VLOOKUP(E1653,'Supply Log'!$Z$6:$AB$699,2,FALSE)</f>
        <v>#N/A</v>
      </c>
      <c r="Y1653" s="64" t="e">
        <f>VLOOKUP(E1653,'Supply Log'!$E$6:$X$618,20,FALSE)</f>
        <v>#N/A</v>
      </c>
      <c r="Z1653" s="64"/>
      <c r="AA1653" s="64"/>
    </row>
    <row r="1654" spans="1:27" ht="15.75" customHeight="1">
      <c r="A1654" s="67" t="str">
        <f t="shared" si="209"/>
        <v/>
      </c>
      <c r="B1654" s="65">
        <f t="shared" si="211"/>
        <v>1566</v>
      </c>
      <c r="C1654" s="68" t="str">
        <f t="shared" si="210"/>
        <v/>
      </c>
      <c r="D1654" s="69"/>
      <c r="F1654" s="66"/>
      <c r="G1654" s="65" t="e">
        <f>VLOOKUP(E1654,'Supply Log'!$E$6:$T$999,2,FALSE)</f>
        <v>#N/A</v>
      </c>
      <c r="H1654" s="65" t="e">
        <f>VLOOKUP(E1654,'Supply Log'!$E$6:$T$999,3,FALSE)</f>
        <v>#N/A</v>
      </c>
      <c r="I1654" s="77"/>
      <c r="J1654" s="65" t="e">
        <f>VLOOKUP(E1654,'Supply Log'!$E$6:$T$277,5,FALSE)</f>
        <v>#N/A</v>
      </c>
      <c r="K1654" s="65" t="e">
        <f>VLOOKUP(E1654,'Supply Log'!$E$6:$T$277,6,FALSE)</f>
        <v>#N/A</v>
      </c>
      <c r="L1654" s="65" t="e">
        <f>VLOOKUP(E1654,'Supply Log'!$E$6:$T$277,7,FALSE)</f>
        <v>#N/A</v>
      </c>
      <c r="M1654" s="65" t="e">
        <f>VLOOKUP(E1654,'Supply Log'!$E$6:$T$277,8,FALSE)</f>
        <v>#N/A</v>
      </c>
      <c r="N1654" s="65" t="e">
        <f>VLOOKUP(E1654,'Supply Log'!$E$6:$T$277,9,FALSE)</f>
        <v>#N/A</v>
      </c>
      <c r="O1654" s="65" t="e">
        <f>VLOOKUP(E1654,'Supply Log'!$E$6:$T$277,10,FALSE)</f>
        <v>#N/A</v>
      </c>
      <c r="P1654" s="29" t="e">
        <f t="shared" si="212"/>
        <v>#N/A</v>
      </c>
      <c r="Q1654" s="65" t="e">
        <f>VLOOKUP(E1654,'Supply Log'!$E$6:$T$277,12,FALSE)</f>
        <v>#N/A</v>
      </c>
      <c r="R1654" s="78" t="e">
        <f t="shared" si="213"/>
        <v>#N/A</v>
      </c>
      <c r="S1654" s="65"/>
      <c r="T1654" s="79" t="e">
        <f t="shared" si="214"/>
        <v>#N/A</v>
      </c>
      <c r="U1654" s="80" t="e">
        <f t="shared" si="215"/>
        <v>#N/A</v>
      </c>
      <c r="V1654" s="81" t="str">
        <f t="shared" si="216"/>
        <v/>
      </c>
      <c r="W1654" s="69" t="e">
        <f>VLOOKUP(F1654,'Input Log'!$E$6:$V$50000,18,FALSE)</f>
        <v>#N/A</v>
      </c>
      <c r="X1654" s="64" t="e">
        <f>VLOOKUP(E1654,'Supply Log'!$Z$6:$AB$699,2,FALSE)</f>
        <v>#N/A</v>
      </c>
      <c r="Y1654" s="64" t="e">
        <f>VLOOKUP(E1654,'Supply Log'!$E$6:$X$618,20,FALSE)</f>
        <v>#N/A</v>
      </c>
      <c r="Z1654" s="64"/>
      <c r="AA1654" s="64"/>
    </row>
    <row r="1655" spans="1:27" ht="15.75" customHeight="1">
      <c r="A1655" s="67" t="str">
        <f t="shared" si="209"/>
        <v/>
      </c>
      <c r="B1655" s="65">
        <f t="shared" si="211"/>
        <v>1567</v>
      </c>
      <c r="C1655" s="68" t="str">
        <f t="shared" si="210"/>
        <v/>
      </c>
      <c r="D1655" s="69"/>
      <c r="F1655" s="66"/>
      <c r="G1655" s="65" t="e">
        <f>VLOOKUP(E1655,'Supply Log'!$E$6:$T$999,2,FALSE)</f>
        <v>#N/A</v>
      </c>
      <c r="H1655" s="65" t="e">
        <f>VLOOKUP(E1655,'Supply Log'!$E$6:$T$999,3,FALSE)</f>
        <v>#N/A</v>
      </c>
      <c r="I1655" s="77"/>
      <c r="J1655" s="65" t="e">
        <f>VLOOKUP(E1655,'Supply Log'!$E$6:$T$277,5,FALSE)</f>
        <v>#N/A</v>
      </c>
      <c r="K1655" s="65" t="e">
        <f>VLOOKUP(E1655,'Supply Log'!$E$6:$T$277,6,FALSE)</f>
        <v>#N/A</v>
      </c>
      <c r="L1655" s="65" t="e">
        <f>VLOOKUP(E1655,'Supply Log'!$E$6:$T$277,7,FALSE)</f>
        <v>#N/A</v>
      </c>
      <c r="M1655" s="65" t="e">
        <f>VLOOKUP(E1655,'Supply Log'!$E$6:$T$277,8,FALSE)</f>
        <v>#N/A</v>
      </c>
      <c r="N1655" s="65" t="e">
        <f>VLOOKUP(E1655,'Supply Log'!$E$6:$T$277,9,FALSE)</f>
        <v>#N/A</v>
      </c>
      <c r="O1655" s="65" t="e">
        <f>VLOOKUP(E1655,'Supply Log'!$E$6:$T$277,10,FALSE)</f>
        <v>#N/A</v>
      </c>
      <c r="P1655" s="29" t="e">
        <f t="shared" si="212"/>
        <v>#N/A</v>
      </c>
      <c r="Q1655" s="65" t="e">
        <f>VLOOKUP(E1655,'Supply Log'!$E$6:$T$277,12,FALSE)</f>
        <v>#N/A</v>
      </c>
      <c r="R1655" s="78" t="e">
        <f t="shared" si="213"/>
        <v>#N/A</v>
      </c>
      <c r="S1655" s="65"/>
      <c r="T1655" s="79" t="e">
        <f t="shared" si="214"/>
        <v>#N/A</v>
      </c>
      <c r="U1655" s="80" t="e">
        <f t="shared" si="215"/>
        <v>#N/A</v>
      </c>
      <c r="V1655" s="81" t="str">
        <f t="shared" si="216"/>
        <v/>
      </c>
      <c r="W1655" s="69" t="e">
        <f>VLOOKUP(F1655,'Input Log'!$E$6:$V$50000,18,FALSE)</f>
        <v>#N/A</v>
      </c>
      <c r="X1655" s="64" t="e">
        <f>VLOOKUP(E1655,'Supply Log'!$Z$6:$AB$699,2,FALSE)</f>
        <v>#N/A</v>
      </c>
      <c r="Y1655" s="64" t="e">
        <f>VLOOKUP(E1655,'Supply Log'!$E$6:$X$618,20,FALSE)</f>
        <v>#N/A</v>
      </c>
      <c r="Z1655" s="64"/>
      <c r="AA1655" s="64"/>
    </row>
    <row r="1656" spans="1:27" ht="15.75" customHeight="1">
      <c r="A1656" s="67" t="str">
        <f t="shared" si="209"/>
        <v/>
      </c>
      <c r="B1656" s="65">
        <f t="shared" si="211"/>
        <v>1568</v>
      </c>
      <c r="C1656" s="68" t="str">
        <f t="shared" si="210"/>
        <v/>
      </c>
      <c r="D1656" s="69"/>
      <c r="F1656" s="66"/>
      <c r="G1656" s="65" t="e">
        <f>VLOOKUP(E1656,'Supply Log'!$E$6:$T$999,2,FALSE)</f>
        <v>#N/A</v>
      </c>
      <c r="H1656" s="65" t="e">
        <f>VLOOKUP(E1656,'Supply Log'!$E$6:$T$999,3,FALSE)</f>
        <v>#N/A</v>
      </c>
      <c r="I1656" s="77"/>
      <c r="J1656" s="65" t="e">
        <f>VLOOKUP(E1656,'Supply Log'!$E$6:$T$277,5,FALSE)</f>
        <v>#N/A</v>
      </c>
      <c r="K1656" s="65" t="e">
        <f>VLOOKUP(E1656,'Supply Log'!$E$6:$T$277,6,FALSE)</f>
        <v>#N/A</v>
      </c>
      <c r="L1656" s="65" t="e">
        <f>VLOOKUP(E1656,'Supply Log'!$E$6:$T$277,7,FALSE)</f>
        <v>#N/A</v>
      </c>
      <c r="M1656" s="65" t="e">
        <f>VLOOKUP(E1656,'Supply Log'!$E$6:$T$277,8,FALSE)</f>
        <v>#N/A</v>
      </c>
      <c r="N1656" s="65" t="e">
        <f>VLOOKUP(E1656,'Supply Log'!$E$6:$T$277,9,FALSE)</f>
        <v>#N/A</v>
      </c>
      <c r="O1656" s="65" t="e">
        <f>VLOOKUP(E1656,'Supply Log'!$E$6:$T$277,10,FALSE)</f>
        <v>#N/A</v>
      </c>
      <c r="P1656" s="29" t="e">
        <f t="shared" si="212"/>
        <v>#N/A</v>
      </c>
      <c r="Q1656" s="65" t="e">
        <f>VLOOKUP(E1656,'Supply Log'!$E$6:$T$277,12,FALSE)</f>
        <v>#N/A</v>
      </c>
      <c r="R1656" s="78" t="e">
        <f t="shared" si="213"/>
        <v>#N/A</v>
      </c>
      <c r="S1656" s="65"/>
      <c r="T1656" s="79" t="e">
        <f t="shared" si="214"/>
        <v>#N/A</v>
      </c>
      <c r="U1656" s="80" t="e">
        <f t="shared" si="215"/>
        <v>#N/A</v>
      </c>
      <c r="V1656" s="81" t="str">
        <f t="shared" si="216"/>
        <v/>
      </c>
      <c r="W1656" s="69" t="e">
        <f>VLOOKUP(F1656,'Input Log'!$E$6:$V$50000,18,FALSE)</f>
        <v>#N/A</v>
      </c>
      <c r="X1656" s="64" t="e">
        <f>VLOOKUP(E1656,'Supply Log'!$Z$6:$AB$699,2,FALSE)</f>
        <v>#N/A</v>
      </c>
      <c r="Y1656" s="64" t="e">
        <f>VLOOKUP(E1656,'Supply Log'!$E$6:$X$618,20,FALSE)</f>
        <v>#N/A</v>
      </c>
      <c r="Z1656" s="64"/>
      <c r="AA1656" s="64"/>
    </row>
    <row r="1657" spans="1:27" ht="15.75" customHeight="1">
      <c r="A1657" s="67" t="str">
        <f t="shared" si="209"/>
        <v/>
      </c>
      <c r="B1657" s="65">
        <f t="shared" si="211"/>
        <v>1569</v>
      </c>
      <c r="C1657" s="68" t="str">
        <f t="shared" si="210"/>
        <v/>
      </c>
      <c r="D1657" s="69"/>
      <c r="F1657" s="66"/>
      <c r="G1657" s="65" t="e">
        <f>VLOOKUP(E1657,'Supply Log'!$E$6:$T$999,2,FALSE)</f>
        <v>#N/A</v>
      </c>
      <c r="H1657" s="65" t="e">
        <f>VLOOKUP(E1657,'Supply Log'!$E$6:$T$999,3,FALSE)</f>
        <v>#N/A</v>
      </c>
      <c r="I1657" s="77"/>
      <c r="J1657" s="65" t="e">
        <f>VLOOKUP(E1657,'Supply Log'!$E$6:$T$277,5,FALSE)</f>
        <v>#N/A</v>
      </c>
      <c r="K1657" s="65" t="e">
        <f>VLOOKUP(E1657,'Supply Log'!$E$6:$T$277,6,FALSE)</f>
        <v>#N/A</v>
      </c>
      <c r="L1657" s="65" t="e">
        <f>VLOOKUP(E1657,'Supply Log'!$E$6:$T$277,7,FALSE)</f>
        <v>#N/A</v>
      </c>
      <c r="M1657" s="65" t="e">
        <f>VLOOKUP(E1657,'Supply Log'!$E$6:$T$277,8,FALSE)</f>
        <v>#N/A</v>
      </c>
      <c r="N1657" s="65" t="e">
        <f>VLOOKUP(E1657,'Supply Log'!$E$6:$T$277,9,FALSE)</f>
        <v>#N/A</v>
      </c>
      <c r="O1657" s="65" t="e">
        <f>VLOOKUP(E1657,'Supply Log'!$E$6:$T$277,10,FALSE)</f>
        <v>#N/A</v>
      </c>
      <c r="P1657" s="29" t="e">
        <f t="shared" si="212"/>
        <v>#N/A</v>
      </c>
      <c r="Q1657" s="65" t="e">
        <f>VLOOKUP(E1657,'Supply Log'!$E$6:$T$277,12,FALSE)</f>
        <v>#N/A</v>
      </c>
      <c r="R1657" s="78" t="e">
        <f t="shared" si="213"/>
        <v>#N/A</v>
      </c>
      <c r="S1657" s="65"/>
      <c r="T1657" s="79" t="e">
        <f t="shared" si="214"/>
        <v>#N/A</v>
      </c>
      <c r="U1657" s="80" t="e">
        <f t="shared" si="215"/>
        <v>#N/A</v>
      </c>
      <c r="V1657" s="81" t="str">
        <f t="shared" si="216"/>
        <v/>
      </c>
      <c r="W1657" s="69" t="e">
        <f>VLOOKUP(F1657,'Input Log'!$E$6:$V$50000,18,FALSE)</f>
        <v>#N/A</v>
      </c>
      <c r="X1657" s="64" t="e">
        <f>VLOOKUP(E1657,'Supply Log'!$Z$6:$AB$699,2,FALSE)</f>
        <v>#N/A</v>
      </c>
      <c r="Y1657" s="64" t="e">
        <f>VLOOKUP(E1657,'Supply Log'!$E$6:$X$618,20,FALSE)</f>
        <v>#N/A</v>
      </c>
      <c r="Z1657" s="64"/>
      <c r="AA1657" s="64"/>
    </row>
    <row r="1658" spans="1:27" ht="15.75" customHeight="1">
      <c r="A1658" s="67" t="str">
        <f t="shared" si="209"/>
        <v/>
      </c>
      <c r="B1658" s="65">
        <f t="shared" si="211"/>
        <v>1570</v>
      </c>
      <c r="C1658" s="68" t="str">
        <f t="shared" si="210"/>
        <v/>
      </c>
      <c r="D1658" s="69"/>
      <c r="F1658" s="66"/>
      <c r="G1658" s="65" t="e">
        <f>VLOOKUP(E1658,'Supply Log'!$E$6:$T$999,2,FALSE)</f>
        <v>#N/A</v>
      </c>
      <c r="H1658" s="65" t="e">
        <f>VLOOKUP(E1658,'Supply Log'!$E$6:$T$999,3,FALSE)</f>
        <v>#N/A</v>
      </c>
      <c r="I1658" s="77"/>
      <c r="J1658" s="65" t="e">
        <f>VLOOKUP(E1658,'Supply Log'!$E$6:$T$277,5,FALSE)</f>
        <v>#N/A</v>
      </c>
      <c r="K1658" s="65" t="e">
        <f>VLOOKUP(E1658,'Supply Log'!$E$6:$T$277,6,FALSE)</f>
        <v>#N/A</v>
      </c>
      <c r="L1658" s="65" t="e">
        <f>VLOOKUP(E1658,'Supply Log'!$E$6:$T$277,7,FALSE)</f>
        <v>#N/A</v>
      </c>
      <c r="M1658" s="65" t="e">
        <f>VLOOKUP(E1658,'Supply Log'!$E$6:$T$277,8,FALSE)</f>
        <v>#N/A</v>
      </c>
      <c r="N1658" s="65" t="e">
        <f>VLOOKUP(E1658,'Supply Log'!$E$6:$T$277,9,FALSE)</f>
        <v>#N/A</v>
      </c>
      <c r="O1658" s="65" t="e">
        <f>VLOOKUP(E1658,'Supply Log'!$E$6:$T$277,10,FALSE)</f>
        <v>#N/A</v>
      </c>
      <c r="P1658" s="29" t="e">
        <f t="shared" si="212"/>
        <v>#N/A</v>
      </c>
      <c r="Q1658" s="65" t="e">
        <f>VLOOKUP(E1658,'Supply Log'!$E$6:$T$277,12,FALSE)</f>
        <v>#N/A</v>
      </c>
      <c r="R1658" s="78" t="e">
        <f t="shared" si="213"/>
        <v>#N/A</v>
      </c>
      <c r="S1658" s="65"/>
      <c r="T1658" s="79" t="e">
        <f t="shared" si="214"/>
        <v>#N/A</v>
      </c>
      <c r="U1658" s="80" t="e">
        <f t="shared" si="215"/>
        <v>#N/A</v>
      </c>
      <c r="V1658" s="81" t="str">
        <f t="shared" si="216"/>
        <v/>
      </c>
      <c r="W1658" s="69" t="e">
        <f>VLOOKUP(F1658,'Input Log'!$E$6:$V$50000,18,FALSE)</f>
        <v>#N/A</v>
      </c>
      <c r="X1658" s="64" t="e">
        <f>VLOOKUP(E1658,'Supply Log'!$Z$6:$AB$699,2,FALSE)</f>
        <v>#N/A</v>
      </c>
      <c r="Y1658" s="64" t="e">
        <f>VLOOKUP(E1658,'Supply Log'!$E$6:$X$618,20,FALSE)</f>
        <v>#N/A</v>
      </c>
      <c r="Z1658" s="64"/>
      <c r="AA1658" s="64"/>
    </row>
    <row r="1659" spans="1:27" ht="15.75" customHeight="1">
      <c r="A1659" s="67" t="str">
        <f t="shared" si="209"/>
        <v/>
      </c>
      <c r="B1659" s="65">
        <f t="shared" si="211"/>
        <v>1571</v>
      </c>
      <c r="C1659" s="68" t="str">
        <f t="shared" si="210"/>
        <v/>
      </c>
      <c r="D1659" s="69"/>
      <c r="F1659" s="66"/>
      <c r="G1659" s="65" t="e">
        <f>VLOOKUP(E1659,'Supply Log'!$E$6:$T$999,2,FALSE)</f>
        <v>#N/A</v>
      </c>
      <c r="H1659" s="65" t="e">
        <f>VLOOKUP(E1659,'Supply Log'!$E$6:$T$999,3,FALSE)</f>
        <v>#N/A</v>
      </c>
      <c r="I1659" s="77"/>
      <c r="J1659" s="65" t="e">
        <f>VLOOKUP(E1659,'Supply Log'!$E$6:$T$277,5,FALSE)</f>
        <v>#N/A</v>
      </c>
      <c r="K1659" s="65" t="e">
        <f>VLOOKUP(E1659,'Supply Log'!$E$6:$T$277,6,FALSE)</f>
        <v>#N/A</v>
      </c>
      <c r="L1659" s="65" t="e">
        <f>VLOOKUP(E1659,'Supply Log'!$E$6:$T$277,7,FALSE)</f>
        <v>#N/A</v>
      </c>
      <c r="M1659" s="65" t="e">
        <f>VLOOKUP(E1659,'Supply Log'!$E$6:$T$277,8,FALSE)</f>
        <v>#N/A</v>
      </c>
      <c r="N1659" s="65" t="e">
        <f>VLOOKUP(E1659,'Supply Log'!$E$6:$T$277,9,FALSE)</f>
        <v>#N/A</v>
      </c>
      <c r="O1659" s="65" t="e">
        <f>VLOOKUP(E1659,'Supply Log'!$E$6:$T$277,10,FALSE)</f>
        <v>#N/A</v>
      </c>
      <c r="P1659" s="29" t="e">
        <f t="shared" si="212"/>
        <v>#N/A</v>
      </c>
      <c r="Q1659" s="65" t="e">
        <f>VLOOKUP(E1659,'Supply Log'!$E$6:$T$277,12,FALSE)</f>
        <v>#N/A</v>
      </c>
      <c r="R1659" s="78" t="e">
        <f t="shared" si="213"/>
        <v>#N/A</v>
      </c>
      <c r="S1659" s="65"/>
      <c r="T1659" s="79" t="e">
        <f t="shared" si="214"/>
        <v>#N/A</v>
      </c>
      <c r="U1659" s="80" t="e">
        <f t="shared" si="215"/>
        <v>#N/A</v>
      </c>
      <c r="V1659" s="81" t="str">
        <f t="shared" si="216"/>
        <v/>
      </c>
      <c r="W1659" s="69" t="e">
        <f>VLOOKUP(F1659,'Input Log'!$E$6:$V$50000,18,FALSE)</f>
        <v>#N/A</v>
      </c>
      <c r="X1659" s="64" t="e">
        <f>VLOOKUP(E1659,'Supply Log'!$Z$6:$AB$699,2,FALSE)</f>
        <v>#N/A</v>
      </c>
      <c r="Y1659" s="64" t="e">
        <f>VLOOKUP(E1659,'Supply Log'!$E$6:$X$618,20,FALSE)</f>
        <v>#N/A</v>
      </c>
      <c r="Z1659" s="64"/>
      <c r="AA1659" s="64"/>
    </row>
    <row r="1660" spans="1:27" ht="15.75" customHeight="1">
      <c r="A1660" s="67" t="str">
        <f t="shared" si="209"/>
        <v/>
      </c>
      <c r="B1660" s="65">
        <f t="shared" si="211"/>
        <v>1572</v>
      </c>
      <c r="C1660" s="68" t="str">
        <f t="shared" si="210"/>
        <v/>
      </c>
      <c r="D1660" s="69"/>
      <c r="F1660" s="66"/>
      <c r="G1660" s="65" t="e">
        <f>VLOOKUP(E1660,'Supply Log'!$E$6:$T$999,2,FALSE)</f>
        <v>#N/A</v>
      </c>
      <c r="H1660" s="65" t="e">
        <f>VLOOKUP(E1660,'Supply Log'!$E$6:$T$999,3,FALSE)</f>
        <v>#N/A</v>
      </c>
      <c r="I1660" s="77"/>
      <c r="J1660" s="65" t="e">
        <f>VLOOKUP(E1660,'Supply Log'!$E$6:$T$277,5,FALSE)</f>
        <v>#N/A</v>
      </c>
      <c r="K1660" s="65" t="e">
        <f>VLOOKUP(E1660,'Supply Log'!$E$6:$T$277,6,FALSE)</f>
        <v>#N/A</v>
      </c>
      <c r="L1660" s="65" t="e">
        <f>VLOOKUP(E1660,'Supply Log'!$E$6:$T$277,7,FALSE)</f>
        <v>#N/A</v>
      </c>
      <c r="M1660" s="65" t="e">
        <f>VLOOKUP(E1660,'Supply Log'!$E$6:$T$277,8,FALSE)</f>
        <v>#N/A</v>
      </c>
      <c r="N1660" s="65" t="e">
        <f>VLOOKUP(E1660,'Supply Log'!$E$6:$T$277,9,FALSE)</f>
        <v>#N/A</v>
      </c>
      <c r="O1660" s="65" t="e">
        <f>VLOOKUP(E1660,'Supply Log'!$E$6:$T$277,10,FALSE)</f>
        <v>#N/A</v>
      </c>
      <c r="P1660" s="29" t="e">
        <f t="shared" si="212"/>
        <v>#N/A</v>
      </c>
      <c r="Q1660" s="65" t="e">
        <f>VLOOKUP(E1660,'Supply Log'!$E$6:$T$277,12,FALSE)</f>
        <v>#N/A</v>
      </c>
      <c r="R1660" s="78" t="e">
        <f t="shared" si="213"/>
        <v>#N/A</v>
      </c>
      <c r="S1660" s="65"/>
      <c r="T1660" s="79" t="e">
        <f t="shared" si="214"/>
        <v>#N/A</v>
      </c>
      <c r="U1660" s="80" t="e">
        <f t="shared" si="215"/>
        <v>#N/A</v>
      </c>
      <c r="V1660" s="81" t="str">
        <f t="shared" si="216"/>
        <v/>
      </c>
      <c r="W1660" s="69" t="e">
        <f>VLOOKUP(F1660,'Input Log'!$E$6:$V$50000,18,FALSE)</f>
        <v>#N/A</v>
      </c>
      <c r="X1660" s="64" t="e">
        <f>VLOOKUP(E1660,'Supply Log'!$Z$6:$AB$699,2,FALSE)</f>
        <v>#N/A</v>
      </c>
      <c r="Y1660" s="64" t="e">
        <f>VLOOKUP(E1660,'Supply Log'!$E$6:$X$618,20,FALSE)</f>
        <v>#N/A</v>
      </c>
      <c r="Z1660" s="64"/>
      <c r="AA1660" s="64"/>
    </row>
    <row r="1661" spans="1:27" ht="15.75" customHeight="1">
      <c r="A1661" s="67" t="str">
        <f t="shared" si="209"/>
        <v/>
      </c>
      <c r="B1661" s="65">
        <f t="shared" si="211"/>
        <v>1573</v>
      </c>
      <c r="C1661" s="68" t="str">
        <f t="shared" si="210"/>
        <v/>
      </c>
      <c r="D1661" s="69"/>
      <c r="F1661" s="66"/>
      <c r="G1661" s="65" t="e">
        <f>VLOOKUP(E1661,'Supply Log'!$E$6:$T$999,2,FALSE)</f>
        <v>#N/A</v>
      </c>
      <c r="H1661" s="65" t="e">
        <f>VLOOKUP(E1661,'Supply Log'!$E$6:$T$999,3,FALSE)</f>
        <v>#N/A</v>
      </c>
      <c r="I1661" s="77"/>
      <c r="J1661" s="65" t="e">
        <f>VLOOKUP(E1661,'Supply Log'!$E$6:$T$277,5,FALSE)</f>
        <v>#N/A</v>
      </c>
      <c r="K1661" s="65" t="e">
        <f>VLOOKUP(E1661,'Supply Log'!$E$6:$T$277,6,FALSE)</f>
        <v>#N/A</v>
      </c>
      <c r="L1661" s="65" t="e">
        <f>VLOOKUP(E1661,'Supply Log'!$E$6:$T$277,7,FALSE)</f>
        <v>#N/A</v>
      </c>
      <c r="M1661" s="65" t="e">
        <f>VLOOKUP(E1661,'Supply Log'!$E$6:$T$277,8,FALSE)</f>
        <v>#N/A</v>
      </c>
      <c r="N1661" s="65" t="e">
        <f>VLOOKUP(E1661,'Supply Log'!$E$6:$T$277,9,FALSE)</f>
        <v>#N/A</v>
      </c>
      <c r="O1661" s="65" t="e">
        <f>VLOOKUP(E1661,'Supply Log'!$E$6:$T$277,10,FALSE)</f>
        <v>#N/A</v>
      </c>
      <c r="P1661" s="29" t="e">
        <f t="shared" si="212"/>
        <v>#N/A</v>
      </c>
      <c r="Q1661" s="65" t="e">
        <f>VLOOKUP(E1661,'Supply Log'!$E$6:$T$277,12,FALSE)</f>
        <v>#N/A</v>
      </c>
      <c r="R1661" s="78" t="e">
        <f t="shared" si="213"/>
        <v>#N/A</v>
      </c>
      <c r="S1661" s="65"/>
      <c r="T1661" s="79" t="e">
        <f t="shared" si="214"/>
        <v>#N/A</v>
      </c>
      <c r="U1661" s="80" t="e">
        <f t="shared" si="215"/>
        <v>#N/A</v>
      </c>
      <c r="V1661" s="81" t="str">
        <f t="shared" si="216"/>
        <v/>
      </c>
      <c r="W1661" s="69" t="e">
        <f>VLOOKUP(F1661,'Input Log'!$E$6:$V$50000,18,FALSE)</f>
        <v>#N/A</v>
      </c>
      <c r="X1661" s="64" t="e">
        <f>VLOOKUP(E1661,'Supply Log'!$Z$6:$AB$699,2,FALSE)</f>
        <v>#N/A</v>
      </c>
      <c r="Y1661" s="64" t="e">
        <f>VLOOKUP(E1661,'Supply Log'!$E$6:$X$618,20,FALSE)</f>
        <v>#N/A</v>
      </c>
      <c r="Z1661" s="64"/>
      <c r="AA1661" s="64"/>
    </row>
    <row r="1662" spans="1:27" ht="15.75" customHeight="1">
      <c r="A1662" s="67" t="str">
        <f t="shared" si="209"/>
        <v/>
      </c>
      <c r="B1662" s="65">
        <f t="shared" si="211"/>
        <v>1574</v>
      </c>
      <c r="C1662" s="68" t="str">
        <f t="shared" si="210"/>
        <v/>
      </c>
      <c r="D1662" s="69"/>
      <c r="F1662" s="66"/>
      <c r="G1662" s="65" t="e">
        <f>VLOOKUP(E1662,'Supply Log'!$E$6:$T$999,2,FALSE)</f>
        <v>#N/A</v>
      </c>
      <c r="H1662" s="65" t="e">
        <f>VLOOKUP(E1662,'Supply Log'!$E$6:$T$999,3,FALSE)</f>
        <v>#N/A</v>
      </c>
      <c r="I1662" s="77"/>
      <c r="J1662" s="65" t="e">
        <f>VLOOKUP(E1662,'Supply Log'!$E$6:$T$277,5,FALSE)</f>
        <v>#N/A</v>
      </c>
      <c r="K1662" s="65" t="e">
        <f>VLOOKUP(E1662,'Supply Log'!$E$6:$T$277,6,FALSE)</f>
        <v>#N/A</v>
      </c>
      <c r="L1662" s="65" t="e">
        <f>VLOOKUP(E1662,'Supply Log'!$E$6:$T$277,7,FALSE)</f>
        <v>#N/A</v>
      </c>
      <c r="M1662" s="65" t="e">
        <f>VLOOKUP(E1662,'Supply Log'!$E$6:$T$277,8,FALSE)</f>
        <v>#N/A</v>
      </c>
      <c r="N1662" s="65" t="e">
        <f>VLOOKUP(E1662,'Supply Log'!$E$6:$T$277,9,FALSE)</f>
        <v>#N/A</v>
      </c>
      <c r="O1662" s="65" t="e">
        <f>VLOOKUP(E1662,'Supply Log'!$E$6:$T$277,10,FALSE)</f>
        <v>#N/A</v>
      </c>
      <c r="P1662" s="29" t="e">
        <f t="shared" si="212"/>
        <v>#N/A</v>
      </c>
      <c r="Q1662" s="65" t="e">
        <f>VLOOKUP(E1662,'Supply Log'!$E$6:$T$277,12,FALSE)</f>
        <v>#N/A</v>
      </c>
      <c r="R1662" s="78" t="e">
        <f t="shared" si="213"/>
        <v>#N/A</v>
      </c>
      <c r="S1662" s="65"/>
      <c r="T1662" s="79" t="e">
        <f t="shared" si="214"/>
        <v>#N/A</v>
      </c>
      <c r="U1662" s="80" t="e">
        <f t="shared" si="215"/>
        <v>#N/A</v>
      </c>
      <c r="V1662" s="81" t="str">
        <f t="shared" si="216"/>
        <v/>
      </c>
      <c r="W1662" s="69" t="e">
        <f>VLOOKUP(F1662,'Input Log'!$E$6:$V$50000,18,FALSE)</f>
        <v>#N/A</v>
      </c>
      <c r="X1662" s="64" t="e">
        <f>VLOOKUP(E1662,'Supply Log'!$Z$6:$AB$699,2,FALSE)</f>
        <v>#N/A</v>
      </c>
      <c r="Y1662" s="64" t="e">
        <f>VLOOKUP(E1662,'Supply Log'!$E$6:$X$618,20,FALSE)</f>
        <v>#N/A</v>
      </c>
      <c r="Z1662" s="64"/>
      <c r="AA1662" s="64"/>
    </row>
    <row r="1663" spans="1:27" ht="15.75" customHeight="1">
      <c r="A1663" s="67" t="str">
        <f t="shared" si="209"/>
        <v/>
      </c>
      <c r="B1663" s="65">
        <f t="shared" si="211"/>
        <v>1575</v>
      </c>
      <c r="C1663" s="68" t="str">
        <f t="shared" si="210"/>
        <v/>
      </c>
      <c r="D1663" s="69"/>
      <c r="F1663" s="66"/>
      <c r="G1663" s="65" t="e">
        <f>VLOOKUP(E1663,'Supply Log'!$E$6:$T$999,2,FALSE)</f>
        <v>#N/A</v>
      </c>
      <c r="H1663" s="65" t="e">
        <f>VLOOKUP(E1663,'Supply Log'!$E$6:$T$999,3,FALSE)</f>
        <v>#N/A</v>
      </c>
      <c r="I1663" s="77"/>
      <c r="J1663" s="65" t="e">
        <f>VLOOKUP(E1663,'Supply Log'!$E$6:$T$277,5,FALSE)</f>
        <v>#N/A</v>
      </c>
      <c r="K1663" s="65" t="e">
        <f>VLOOKUP(E1663,'Supply Log'!$E$6:$T$277,6,FALSE)</f>
        <v>#N/A</v>
      </c>
      <c r="L1663" s="65" t="e">
        <f>VLOOKUP(E1663,'Supply Log'!$E$6:$T$277,7,FALSE)</f>
        <v>#N/A</v>
      </c>
      <c r="M1663" s="65" t="e">
        <f>VLOOKUP(E1663,'Supply Log'!$E$6:$T$277,8,FALSE)</f>
        <v>#N/A</v>
      </c>
      <c r="N1663" s="65" t="e">
        <f>VLOOKUP(E1663,'Supply Log'!$E$6:$T$277,9,FALSE)</f>
        <v>#N/A</v>
      </c>
      <c r="O1663" s="65" t="e">
        <f>VLOOKUP(E1663,'Supply Log'!$E$6:$T$277,10,FALSE)</f>
        <v>#N/A</v>
      </c>
      <c r="P1663" s="29" t="e">
        <f t="shared" si="212"/>
        <v>#N/A</v>
      </c>
      <c r="Q1663" s="65" t="e">
        <f>VLOOKUP(E1663,'Supply Log'!$E$6:$T$277,12,FALSE)</f>
        <v>#N/A</v>
      </c>
      <c r="R1663" s="78" t="e">
        <f t="shared" si="213"/>
        <v>#N/A</v>
      </c>
      <c r="S1663" s="65"/>
      <c r="T1663" s="79" t="e">
        <f t="shared" si="214"/>
        <v>#N/A</v>
      </c>
      <c r="U1663" s="80" t="e">
        <f t="shared" si="215"/>
        <v>#N/A</v>
      </c>
      <c r="V1663" s="81" t="str">
        <f t="shared" si="216"/>
        <v/>
      </c>
      <c r="W1663" s="69" t="e">
        <f>VLOOKUP(F1663,'Input Log'!$E$6:$V$50000,18,FALSE)</f>
        <v>#N/A</v>
      </c>
      <c r="X1663" s="64" t="e">
        <f>VLOOKUP(E1663,'Supply Log'!$Z$6:$AB$699,2,FALSE)</f>
        <v>#N/A</v>
      </c>
      <c r="Y1663" s="64" t="e">
        <f>VLOOKUP(E1663,'Supply Log'!$E$6:$X$618,20,FALSE)</f>
        <v>#N/A</v>
      </c>
      <c r="Z1663" s="64"/>
      <c r="AA1663" s="64"/>
    </row>
    <row r="1664" spans="1:27" ht="15.75" customHeight="1">
      <c r="A1664" s="67" t="str">
        <f t="shared" si="209"/>
        <v/>
      </c>
      <c r="B1664" s="65">
        <f t="shared" si="211"/>
        <v>1576</v>
      </c>
      <c r="C1664" s="68" t="str">
        <f t="shared" si="210"/>
        <v/>
      </c>
      <c r="D1664" s="69"/>
      <c r="F1664" s="66"/>
      <c r="G1664" s="65" t="e">
        <f>VLOOKUP(E1664,'Supply Log'!$E$6:$T$999,2,FALSE)</f>
        <v>#N/A</v>
      </c>
      <c r="H1664" s="65" t="e">
        <f>VLOOKUP(E1664,'Supply Log'!$E$6:$T$999,3,FALSE)</f>
        <v>#N/A</v>
      </c>
      <c r="I1664" s="77"/>
      <c r="J1664" s="65" t="e">
        <f>VLOOKUP(E1664,'Supply Log'!$E$6:$T$277,5,FALSE)</f>
        <v>#N/A</v>
      </c>
      <c r="K1664" s="65" t="e">
        <f>VLOOKUP(E1664,'Supply Log'!$E$6:$T$277,6,FALSE)</f>
        <v>#N/A</v>
      </c>
      <c r="L1664" s="65" t="e">
        <f>VLOOKUP(E1664,'Supply Log'!$E$6:$T$277,7,FALSE)</f>
        <v>#N/A</v>
      </c>
      <c r="M1664" s="65" t="e">
        <f>VLOOKUP(E1664,'Supply Log'!$E$6:$T$277,8,FALSE)</f>
        <v>#N/A</v>
      </c>
      <c r="N1664" s="65" t="e">
        <f>VLOOKUP(E1664,'Supply Log'!$E$6:$T$277,9,FALSE)</f>
        <v>#N/A</v>
      </c>
      <c r="O1664" s="65" t="e">
        <f>VLOOKUP(E1664,'Supply Log'!$E$6:$T$277,10,FALSE)</f>
        <v>#N/A</v>
      </c>
      <c r="P1664" s="29" t="e">
        <f t="shared" si="212"/>
        <v>#N/A</v>
      </c>
      <c r="Q1664" s="65" t="e">
        <f>VLOOKUP(E1664,'Supply Log'!$E$6:$T$277,12,FALSE)</f>
        <v>#N/A</v>
      </c>
      <c r="R1664" s="78" t="e">
        <f t="shared" si="213"/>
        <v>#N/A</v>
      </c>
      <c r="S1664" s="65"/>
      <c r="T1664" s="79" t="e">
        <f t="shared" si="214"/>
        <v>#N/A</v>
      </c>
      <c r="U1664" s="80" t="e">
        <f t="shared" si="215"/>
        <v>#N/A</v>
      </c>
      <c r="V1664" s="81" t="str">
        <f t="shared" si="216"/>
        <v/>
      </c>
      <c r="W1664" s="69" t="e">
        <f>VLOOKUP(F1664,'Input Log'!$E$6:$V$50000,18,FALSE)</f>
        <v>#N/A</v>
      </c>
      <c r="X1664" s="64" t="e">
        <f>VLOOKUP(E1664,'Supply Log'!$Z$6:$AB$699,2,FALSE)</f>
        <v>#N/A</v>
      </c>
      <c r="Y1664" s="64" t="e">
        <f>VLOOKUP(E1664,'Supply Log'!$E$6:$X$618,20,FALSE)</f>
        <v>#N/A</v>
      </c>
      <c r="Z1664" s="64"/>
      <c r="AA1664" s="64"/>
    </row>
    <row r="1665" spans="1:27" ht="15.75" customHeight="1">
      <c r="A1665" s="67" t="str">
        <f t="shared" si="209"/>
        <v/>
      </c>
      <c r="B1665" s="65">
        <f t="shared" si="211"/>
        <v>1577</v>
      </c>
      <c r="C1665" s="68" t="str">
        <f t="shared" si="210"/>
        <v/>
      </c>
      <c r="D1665" s="69"/>
      <c r="F1665" s="66"/>
      <c r="G1665" s="65" t="e">
        <f>VLOOKUP(E1665,'Supply Log'!$E$6:$T$999,2,FALSE)</f>
        <v>#N/A</v>
      </c>
      <c r="H1665" s="65" t="e">
        <f>VLOOKUP(E1665,'Supply Log'!$E$6:$T$999,3,FALSE)</f>
        <v>#N/A</v>
      </c>
      <c r="I1665" s="77"/>
      <c r="J1665" s="65" t="e">
        <f>VLOOKUP(E1665,'Supply Log'!$E$6:$T$277,5,FALSE)</f>
        <v>#N/A</v>
      </c>
      <c r="K1665" s="65" t="e">
        <f>VLOOKUP(E1665,'Supply Log'!$E$6:$T$277,6,FALSE)</f>
        <v>#N/A</v>
      </c>
      <c r="L1665" s="65" t="e">
        <f>VLOOKUP(E1665,'Supply Log'!$E$6:$T$277,7,FALSE)</f>
        <v>#N/A</v>
      </c>
      <c r="M1665" s="65" t="e">
        <f>VLOOKUP(E1665,'Supply Log'!$E$6:$T$277,8,FALSE)</f>
        <v>#N/A</v>
      </c>
      <c r="N1665" s="65" t="e">
        <f>VLOOKUP(E1665,'Supply Log'!$E$6:$T$277,9,FALSE)</f>
        <v>#N/A</v>
      </c>
      <c r="O1665" s="65" t="e">
        <f>VLOOKUP(E1665,'Supply Log'!$E$6:$T$277,10,FALSE)</f>
        <v>#N/A</v>
      </c>
      <c r="P1665" s="29" t="e">
        <f t="shared" si="212"/>
        <v>#N/A</v>
      </c>
      <c r="Q1665" s="65" t="e">
        <f>VLOOKUP(E1665,'Supply Log'!$E$6:$T$277,12,FALSE)</f>
        <v>#N/A</v>
      </c>
      <c r="R1665" s="78" t="e">
        <f t="shared" si="213"/>
        <v>#N/A</v>
      </c>
      <c r="S1665" s="65"/>
      <c r="T1665" s="79" t="e">
        <f t="shared" si="214"/>
        <v>#N/A</v>
      </c>
      <c r="U1665" s="80" t="e">
        <f t="shared" si="215"/>
        <v>#N/A</v>
      </c>
      <c r="V1665" s="81" t="str">
        <f t="shared" si="216"/>
        <v/>
      </c>
      <c r="W1665" s="69" t="e">
        <f>VLOOKUP(F1665,'Input Log'!$E$6:$V$50000,18,FALSE)</f>
        <v>#N/A</v>
      </c>
      <c r="X1665" s="64" t="e">
        <f>VLOOKUP(E1665,'Supply Log'!$Z$6:$AB$699,2,FALSE)</f>
        <v>#N/A</v>
      </c>
      <c r="Y1665" s="64" t="e">
        <f>VLOOKUP(E1665,'Supply Log'!$E$6:$X$618,20,FALSE)</f>
        <v>#N/A</v>
      </c>
      <c r="Z1665" s="64"/>
      <c r="AA1665" s="64"/>
    </row>
    <row r="1666" spans="1:27" ht="15.75" customHeight="1">
      <c r="A1666" s="67" t="str">
        <f t="shared" si="209"/>
        <v/>
      </c>
      <c r="B1666" s="65">
        <f t="shared" si="211"/>
        <v>1578</v>
      </c>
      <c r="C1666" s="68" t="str">
        <f t="shared" si="210"/>
        <v/>
      </c>
      <c r="D1666" s="69"/>
      <c r="F1666" s="66"/>
      <c r="G1666" s="65" t="e">
        <f>VLOOKUP(E1666,'Supply Log'!$E$6:$T$999,2,FALSE)</f>
        <v>#N/A</v>
      </c>
      <c r="H1666" s="65" t="e">
        <f>VLOOKUP(E1666,'Supply Log'!$E$6:$T$999,3,FALSE)</f>
        <v>#N/A</v>
      </c>
      <c r="I1666" s="77"/>
      <c r="J1666" s="65" t="e">
        <f>VLOOKUP(E1666,'Supply Log'!$E$6:$T$277,5,FALSE)</f>
        <v>#N/A</v>
      </c>
      <c r="K1666" s="65" t="e">
        <f>VLOOKUP(E1666,'Supply Log'!$E$6:$T$277,6,FALSE)</f>
        <v>#N/A</v>
      </c>
      <c r="L1666" s="65" t="e">
        <f>VLOOKUP(E1666,'Supply Log'!$E$6:$T$277,7,FALSE)</f>
        <v>#N/A</v>
      </c>
      <c r="M1666" s="65" t="e">
        <f>VLOOKUP(E1666,'Supply Log'!$E$6:$T$277,8,FALSE)</f>
        <v>#N/A</v>
      </c>
      <c r="N1666" s="65" t="e">
        <f>VLOOKUP(E1666,'Supply Log'!$E$6:$T$277,9,FALSE)</f>
        <v>#N/A</v>
      </c>
      <c r="O1666" s="65" t="e">
        <f>VLOOKUP(E1666,'Supply Log'!$E$6:$T$277,10,FALSE)</f>
        <v>#N/A</v>
      </c>
      <c r="P1666" s="29" t="e">
        <f t="shared" si="212"/>
        <v>#N/A</v>
      </c>
      <c r="Q1666" s="65" t="e">
        <f>VLOOKUP(E1666,'Supply Log'!$E$6:$T$277,12,FALSE)</f>
        <v>#N/A</v>
      </c>
      <c r="R1666" s="78" t="e">
        <f t="shared" si="213"/>
        <v>#N/A</v>
      </c>
      <c r="S1666" s="65"/>
      <c r="T1666" s="79" t="e">
        <f t="shared" si="214"/>
        <v>#N/A</v>
      </c>
      <c r="U1666" s="80" t="e">
        <f t="shared" si="215"/>
        <v>#N/A</v>
      </c>
      <c r="V1666" s="81" t="str">
        <f t="shared" si="216"/>
        <v/>
      </c>
      <c r="W1666" s="69" t="e">
        <f>VLOOKUP(F1666,'Input Log'!$E$6:$V$50000,18,FALSE)</f>
        <v>#N/A</v>
      </c>
      <c r="X1666" s="64" t="e">
        <f>VLOOKUP(E1666,'Supply Log'!$Z$6:$AB$699,2,FALSE)</f>
        <v>#N/A</v>
      </c>
      <c r="Y1666" s="64" t="e">
        <f>VLOOKUP(E1666,'Supply Log'!$E$6:$X$618,20,FALSE)</f>
        <v>#N/A</v>
      </c>
      <c r="Z1666" s="64"/>
      <c r="AA1666" s="64"/>
    </row>
    <row r="1667" spans="1:27" ht="15.75" customHeight="1">
      <c r="A1667" s="67" t="str">
        <f t="shared" si="209"/>
        <v/>
      </c>
      <c r="B1667" s="65">
        <f t="shared" si="211"/>
        <v>1579</v>
      </c>
      <c r="C1667" s="68" t="str">
        <f t="shared" si="210"/>
        <v/>
      </c>
      <c r="D1667" s="69"/>
      <c r="F1667" s="66"/>
      <c r="G1667" s="65" t="e">
        <f>VLOOKUP(E1667,'Supply Log'!$E$6:$T$999,2,FALSE)</f>
        <v>#N/A</v>
      </c>
      <c r="H1667" s="65" t="e">
        <f>VLOOKUP(E1667,'Supply Log'!$E$6:$T$999,3,FALSE)</f>
        <v>#N/A</v>
      </c>
      <c r="I1667" s="77"/>
      <c r="J1667" s="65" t="e">
        <f>VLOOKUP(E1667,'Supply Log'!$E$6:$T$277,5,FALSE)</f>
        <v>#N/A</v>
      </c>
      <c r="K1667" s="65" t="e">
        <f>VLOOKUP(E1667,'Supply Log'!$E$6:$T$277,6,FALSE)</f>
        <v>#N/A</v>
      </c>
      <c r="L1667" s="65" t="e">
        <f>VLOOKUP(E1667,'Supply Log'!$E$6:$T$277,7,FALSE)</f>
        <v>#N/A</v>
      </c>
      <c r="M1667" s="65" t="e">
        <f>VLOOKUP(E1667,'Supply Log'!$E$6:$T$277,8,FALSE)</f>
        <v>#N/A</v>
      </c>
      <c r="N1667" s="65" t="e">
        <f>VLOOKUP(E1667,'Supply Log'!$E$6:$T$277,9,FALSE)</f>
        <v>#N/A</v>
      </c>
      <c r="O1667" s="65" t="e">
        <f>VLOOKUP(E1667,'Supply Log'!$E$6:$T$277,10,FALSE)</f>
        <v>#N/A</v>
      </c>
      <c r="P1667" s="29" t="e">
        <f t="shared" si="212"/>
        <v>#N/A</v>
      </c>
      <c r="Q1667" s="65" t="e">
        <f>VLOOKUP(E1667,'Supply Log'!$E$6:$T$277,12,FALSE)</f>
        <v>#N/A</v>
      </c>
      <c r="R1667" s="78" t="e">
        <f t="shared" si="213"/>
        <v>#N/A</v>
      </c>
      <c r="S1667" s="65"/>
      <c r="T1667" s="79" t="e">
        <f t="shared" si="214"/>
        <v>#N/A</v>
      </c>
      <c r="U1667" s="80" t="e">
        <f t="shared" si="215"/>
        <v>#N/A</v>
      </c>
      <c r="V1667" s="81" t="str">
        <f t="shared" si="216"/>
        <v/>
      </c>
      <c r="W1667" s="69" t="e">
        <f>VLOOKUP(F1667,'Input Log'!$E$6:$V$50000,18,FALSE)</f>
        <v>#N/A</v>
      </c>
      <c r="X1667" s="64" t="e">
        <f>VLOOKUP(E1667,'Supply Log'!$Z$6:$AB$699,2,FALSE)</f>
        <v>#N/A</v>
      </c>
      <c r="Y1667" s="64" t="e">
        <f>VLOOKUP(E1667,'Supply Log'!$E$6:$X$618,20,FALSE)</f>
        <v>#N/A</v>
      </c>
      <c r="Z1667" s="64"/>
      <c r="AA1667" s="64"/>
    </row>
    <row r="1668" spans="1:27" ht="15.75" customHeight="1">
      <c r="A1668" s="67" t="str">
        <f t="shared" si="209"/>
        <v/>
      </c>
      <c r="B1668" s="65">
        <f t="shared" si="211"/>
        <v>1580</v>
      </c>
      <c r="C1668" s="68" t="str">
        <f t="shared" si="210"/>
        <v/>
      </c>
      <c r="D1668" s="69"/>
      <c r="F1668" s="66"/>
      <c r="G1668" s="65" t="e">
        <f>VLOOKUP(E1668,'Supply Log'!$E$6:$T$999,2,FALSE)</f>
        <v>#N/A</v>
      </c>
      <c r="H1668" s="65" t="e">
        <f>VLOOKUP(E1668,'Supply Log'!$E$6:$T$999,3,FALSE)</f>
        <v>#N/A</v>
      </c>
      <c r="I1668" s="77"/>
      <c r="J1668" s="65" t="e">
        <f>VLOOKUP(E1668,'Supply Log'!$E$6:$T$277,5,FALSE)</f>
        <v>#N/A</v>
      </c>
      <c r="K1668" s="65" t="e">
        <f>VLOOKUP(E1668,'Supply Log'!$E$6:$T$277,6,FALSE)</f>
        <v>#N/A</v>
      </c>
      <c r="L1668" s="65" t="e">
        <f>VLOOKUP(E1668,'Supply Log'!$E$6:$T$277,7,FALSE)</f>
        <v>#N/A</v>
      </c>
      <c r="M1668" s="65" t="e">
        <f>VLOOKUP(E1668,'Supply Log'!$E$6:$T$277,8,FALSE)</f>
        <v>#N/A</v>
      </c>
      <c r="N1668" s="65" t="e">
        <f>VLOOKUP(E1668,'Supply Log'!$E$6:$T$277,9,FALSE)</f>
        <v>#N/A</v>
      </c>
      <c r="O1668" s="65" t="e">
        <f>VLOOKUP(E1668,'Supply Log'!$E$6:$T$277,10,FALSE)</f>
        <v>#N/A</v>
      </c>
      <c r="P1668" s="29" t="e">
        <f t="shared" si="212"/>
        <v>#N/A</v>
      </c>
      <c r="Q1668" s="65" t="e">
        <f>VLOOKUP(E1668,'Supply Log'!$E$6:$T$277,12,FALSE)</f>
        <v>#N/A</v>
      </c>
      <c r="R1668" s="78" t="e">
        <f t="shared" si="213"/>
        <v>#N/A</v>
      </c>
      <c r="S1668" s="65"/>
      <c r="T1668" s="79" t="e">
        <f t="shared" si="214"/>
        <v>#N/A</v>
      </c>
      <c r="U1668" s="80" t="e">
        <f t="shared" si="215"/>
        <v>#N/A</v>
      </c>
      <c r="V1668" s="81" t="str">
        <f t="shared" si="216"/>
        <v/>
      </c>
      <c r="W1668" s="69" t="e">
        <f>VLOOKUP(F1668,'Input Log'!$E$6:$V$50000,18,FALSE)</f>
        <v>#N/A</v>
      </c>
      <c r="X1668" s="64" t="e">
        <f>VLOOKUP(E1668,'Supply Log'!$Z$6:$AB$699,2,FALSE)</f>
        <v>#N/A</v>
      </c>
      <c r="Y1668" s="64" t="e">
        <f>VLOOKUP(E1668,'Supply Log'!$E$6:$X$618,20,FALSE)</f>
        <v>#N/A</v>
      </c>
      <c r="Z1668" s="64"/>
      <c r="AA1668" s="64"/>
    </row>
    <row r="1669" spans="1:27" ht="15.75" customHeight="1">
      <c r="A1669" s="67" t="str">
        <f t="shared" ref="A1669:A1732" si="217">IF(COUNTIF($F$5:$F$45650,F1669)&gt;1,"DOUBLE","")</f>
        <v/>
      </c>
      <c r="B1669" s="65">
        <f t="shared" si="211"/>
        <v>1581</v>
      </c>
      <c r="C1669" s="68" t="str">
        <f t="shared" ref="C1669:C1732" si="218">IF(D1669="","",(IF(D1670=D1669,"",1)))</f>
        <v/>
      </c>
      <c r="D1669" s="69"/>
      <c r="F1669" s="66"/>
      <c r="G1669" s="65" t="e">
        <f>VLOOKUP(E1669,'Supply Log'!$E$6:$T$999,2,FALSE)</f>
        <v>#N/A</v>
      </c>
      <c r="H1669" s="65" t="e">
        <f>VLOOKUP(E1669,'Supply Log'!$E$6:$T$999,3,FALSE)</f>
        <v>#N/A</v>
      </c>
      <c r="I1669" s="77"/>
      <c r="J1669" s="65" t="e">
        <f>VLOOKUP(E1669,'Supply Log'!$E$6:$T$277,5,FALSE)</f>
        <v>#N/A</v>
      </c>
      <c r="K1669" s="65" t="e">
        <f>VLOOKUP(E1669,'Supply Log'!$E$6:$T$277,6,FALSE)</f>
        <v>#N/A</v>
      </c>
      <c r="L1669" s="65" t="e">
        <f>VLOOKUP(E1669,'Supply Log'!$E$6:$T$277,7,FALSE)</f>
        <v>#N/A</v>
      </c>
      <c r="M1669" s="65" t="e">
        <f>VLOOKUP(E1669,'Supply Log'!$E$6:$T$277,8,FALSE)</f>
        <v>#N/A</v>
      </c>
      <c r="N1669" s="65" t="e">
        <f>VLOOKUP(E1669,'Supply Log'!$E$6:$T$277,9,FALSE)</f>
        <v>#N/A</v>
      </c>
      <c r="O1669" s="65" t="e">
        <f>VLOOKUP(E1669,'Supply Log'!$E$6:$T$277,10,FALSE)</f>
        <v>#N/A</v>
      </c>
      <c r="P1669" s="29" t="e">
        <f t="shared" si="212"/>
        <v>#N/A</v>
      </c>
      <c r="Q1669" s="65" t="e">
        <f>VLOOKUP(E1669,'Supply Log'!$E$6:$T$277,12,FALSE)</f>
        <v>#N/A</v>
      </c>
      <c r="R1669" s="78" t="e">
        <f t="shared" si="213"/>
        <v>#N/A</v>
      </c>
      <c r="S1669" s="65"/>
      <c r="T1669" s="79" t="e">
        <f t="shared" si="214"/>
        <v>#N/A</v>
      </c>
      <c r="U1669" s="80" t="e">
        <f t="shared" si="215"/>
        <v>#N/A</v>
      </c>
      <c r="V1669" s="81" t="str">
        <f t="shared" si="216"/>
        <v/>
      </c>
      <c r="W1669" s="69" t="e">
        <f>VLOOKUP(F1669,'Input Log'!$E$6:$V$50000,18,FALSE)</f>
        <v>#N/A</v>
      </c>
      <c r="X1669" s="64" t="e">
        <f>VLOOKUP(E1669,'Supply Log'!$Z$6:$AB$699,2,FALSE)</f>
        <v>#N/A</v>
      </c>
      <c r="Y1669" s="64" t="e">
        <f>VLOOKUP(E1669,'Supply Log'!$E$6:$X$618,20,FALSE)</f>
        <v>#N/A</v>
      </c>
      <c r="Z1669" s="64"/>
      <c r="AA1669" s="64"/>
    </row>
    <row r="1670" spans="1:27" ht="15.75" customHeight="1">
      <c r="A1670" s="67" t="str">
        <f t="shared" si="217"/>
        <v/>
      </c>
      <c r="B1670" s="65">
        <f t="shared" ref="B1670:B1733" si="219">+B1669+1</f>
        <v>1582</v>
      </c>
      <c r="C1670" s="68" t="str">
        <f t="shared" si="218"/>
        <v/>
      </c>
      <c r="D1670" s="69"/>
      <c r="F1670" s="66"/>
      <c r="G1670" s="65" t="e">
        <f>VLOOKUP(E1670,'Supply Log'!$E$6:$T$999,2,FALSE)</f>
        <v>#N/A</v>
      </c>
      <c r="H1670" s="65" t="e">
        <f>VLOOKUP(E1670,'Supply Log'!$E$6:$T$999,3,FALSE)</f>
        <v>#N/A</v>
      </c>
      <c r="I1670" s="77"/>
      <c r="J1670" s="65" t="e">
        <f>VLOOKUP(E1670,'Supply Log'!$E$6:$T$277,5,FALSE)</f>
        <v>#N/A</v>
      </c>
      <c r="K1670" s="65" t="e">
        <f>VLOOKUP(E1670,'Supply Log'!$E$6:$T$277,6,FALSE)</f>
        <v>#N/A</v>
      </c>
      <c r="L1670" s="65" t="e">
        <f>VLOOKUP(E1670,'Supply Log'!$E$6:$T$277,7,FALSE)</f>
        <v>#N/A</v>
      </c>
      <c r="M1670" s="65" t="e">
        <f>VLOOKUP(E1670,'Supply Log'!$E$6:$T$277,8,FALSE)</f>
        <v>#N/A</v>
      </c>
      <c r="N1670" s="65" t="e">
        <f>VLOOKUP(E1670,'Supply Log'!$E$6:$T$277,9,FALSE)</f>
        <v>#N/A</v>
      </c>
      <c r="O1670" s="65" t="e">
        <f>VLOOKUP(E1670,'Supply Log'!$E$6:$T$277,10,FALSE)</f>
        <v>#N/A</v>
      </c>
      <c r="P1670" s="29" t="e">
        <f t="shared" ref="P1670:P1733" si="220">+ROUND((O1670*O1670*I1670*0.7854)/10000,2)</f>
        <v>#N/A</v>
      </c>
      <c r="Q1670" s="65" t="e">
        <f>VLOOKUP(E1670,'Supply Log'!$E$6:$T$277,12,FALSE)</f>
        <v>#N/A</v>
      </c>
      <c r="R1670" s="78" t="e">
        <f t="shared" ref="R1670:R1733" si="221">ROUND(((Q1670*Q1670*(I1670-S1670)*0.7854)/10000),2)</f>
        <v>#N/A</v>
      </c>
      <c r="S1670" s="65"/>
      <c r="T1670" s="79" t="e">
        <f t="shared" ref="T1670:T1733" si="222">+ROUND((O1670*O1670*S1670*0.7854)/10000,2)</f>
        <v>#N/A</v>
      </c>
      <c r="U1670" s="80" t="e">
        <f t="shared" ref="U1670:U1733" si="223">+P1670-R1670-T1670</f>
        <v>#N/A</v>
      </c>
      <c r="V1670" s="81" t="str">
        <f t="shared" ref="V1670:V1733" si="224">IF(C1670="","",(SUMIF($D$2:$D$23587,D1670,$P$2:$P$23587)))</f>
        <v/>
      </c>
      <c r="W1670" s="69" t="e">
        <f>VLOOKUP(F1670,'Input Log'!$E$6:$V$50000,18,FALSE)</f>
        <v>#N/A</v>
      </c>
      <c r="X1670" s="64" t="e">
        <f>VLOOKUP(E1670,'Supply Log'!$Z$6:$AB$699,2,FALSE)</f>
        <v>#N/A</v>
      </c>
      <c r="Y1670" s="64" t="e">
        <f>VLOOKUP(E1670,'Supply Log'!$E$6:$X$618,20,FALSE)</f>
        <v>#N/A</v>
      </c>
      <c r="Z1670" s="64"/>
      <c r="AA1670" s="64"/>
    </row>
    <row r="1671" spans="1:27" ht="15.75" customHeight="1">
      <c r="A1671" s="67" t="str">
        <f t="shared" si="217"/>
        <v/>
      </c>
      <c r="B1671" s="65">
        <f t="shared" si="219"/>
        <v>1583</v>
      </c>
      <c r="C1671" s="68" t="str">
        <f t="shared" si="218"/>
        <v/>
      </c>
      <c r="D1671" s="69"/>
      <c r="F1671" s="66"/>
      <c r="G1671" s="65" t="e">
        <f>VLOOKUP(E1671,'Supply Log'!$E$6:$T$999,2,FALSE)</f>
        <v>#N/A</v>
      </c>
      <c r="H1671" s="65" t="e">
        <f>VLOOKUP(E1671,'Supply Log'!$E$6:$T$999,3,FALSE)</f>
        <v>#N/A</v>
      </c>
      <c r="I1671" s="77"/>
      <c r="J1671" s="65" t="e">
        <f>VLOOKUP(E1671,'Supply Log'!$E$6:$T$277,5,FALSE)</f>
        <v>#N/A</v>
      </c>
      <c r="K1671" s="65" t="e">
        <f>VLOOKUP(E1671,'Supply Log'!$E$6:$T$277,6,FALSE)</f>
        <v>#N/A</v>
      </c>
      <c r="L1671" s="65" t="e">
        <f>VLOOKUP(E1671,'Supply Log'!$E$6:$T$277,7,FALSE)</f>
        <v>#N/A</v>
      </c>
      <c r="M1671" s="65" t="e">
        <f>VLOOKUP(E1671,'Supply Log'!$E$6:$T$277,8,FALSE)</f>
        <v>#N/A</v>
      </c>
      <c r="N1671" s="65" t="e">
        <f>VLOOKUP(E1671,'Supply Log'!$E$6:$T$277,9,FALSE)</f>
        <v>#N/A</v>
      </c>
      <c r="O1671" s="65" t="e">
        <f>VLOOKUP(E1671,'Supply Log'!$E$6:$T$277,10,FALSE)</f>
        <v>#N/A</v>
      </c>
      <c r="P1671" s="29" t="e">
        <f t="shared" si="220"/>
        <v>#N/A</v>
      </c>
      <c r="Q1671" s="65" t="e">
        <f>VLOOKUP(E1671,'Supply Log'!$E$6:$T$277,12,FALSE)</f>
        <v>#N/A</v>
      </c>
      <c r="R1671" s="78" t="e">
        <f t="shared" si="221"/>
        <v>#N/A</v>
      </c>
      <c r="S1671" s="65"/>
      <c r="T1671" s="79" t="e">
        <f t="shared" si="222"/>
        <v>#N/A</v>
      </c>
      <c r="U1671" s="80" t="e">
        <f t="shared" si="223"/>
        <v>#N/A</v>
      </c>
      <c r="V1671" s="81" t="str">
        <f t="shared" si="224"/>
        <v/>
      </c>
      <c r="W1671" s="69" t="e">
        <f>VLOOKUP(F1671,'Input Log'!$E$6:$V$50000,18,FALSE)</f>
        <v>#N/A</v>
      </c>
      <c r="X1671" s="64" t="e">
        <f>VLOOKUP(E1671,'Supply Log'!$Z$6:$AB$699,2,FALSE)</f>
        <v>#N/A</v>
      </c>
      <c r="Y1671" s="64" t="e">
        <f>VLOOKUP(E1671,'Supply Log'!$E$6:$X$618,20,FALSE)</f>
        <v>#N/A</v>
      </c>
      <c r="Z1671" s="64"/>
      <c r="AA1671" s="64"/>
    </row>
    <row r="1672" spans="1:27" ht="15.75" customHeight="1">
      <c r="A1672" s="67" t="str">
        <f t="shared" si="217"/>
        <v/>
      </c>
      <c r="B1672" s="65">
        <f t="shared" si="219"/>
        <v>1584</v>
      </c>
      <c r="C1672" s="68" t="str">
        <f t="shared" si="218"/>
        <v/>
      </c>
      <c r="D1672" s="69"/>
      <c r="F1672" s="66"/>
      <c r="G1672" s="65" t="e">
        <f>VLOOKUP(E1672,'Supply Log'!$E$6:$T$999,2,FALSE)</f>
        <v>#N/A</v>
      </c>
      <c r="H1672" s="65" t="e">
        <f>VLOOKUP(E1672,'Supply Log'!$E$6:$T$999,3,FALSE)</f>
        <v>#N/A</v>
      </c>
      <c r="I1672" s="77"/>
      <c r="J1672" s="65" t="e">
        <f>VLOOKUP(E1672,'Supply Log'!$E$6:$T$277,5,FALSE)</f>
        <v>#N/A</v>
      </c>
      <c r="K1672" s="65" t="e">
        <f>VLOOKUP(E1672,'Supply Log'!$E$6:$T$277,6,FALSE)</f>
        <v>#N/A</v>
      </c>
      <c r="L1672" s="65" t="e">
        <f>VLOOKUP(E1672,'Supply Log'!$E$6:$T$277,7,FALSE)</f>
        <v>#N/A</v>
      </c>
      <c r="M1672" s="65" t="e">
        <f>VLOOKUP(E1672,'Supply Log'!$E$6:$T$277,8,FALSE)</f>
        <v>#N/A</v>
      </c>
      <c r="N1672" s="65" t="e">
        <f>VLOOKUP(E1672,'Supply Log'!$E$6:$T$277,9,FALSE)</f>
        <v>#N/A</v>
      </c>
      <c r="O1672" s="65" t="e">
        <f>VLOOKUP(E1672,'Supply Log'!$E$6:$T$277,10,FALSE)</f>
        <v>#N/A</v>
      </c>
      <c r="P1672" s="29" t="e">
        <f t="shared" si="220"/>
        <v>#N/A</v>
      </c>
      <c r="Q1672" s="65" t="e">
        <f>VLOOKUP(E1672,'Supply Log'!$E$6:$T$277,12,FALSE)</f>
        <v>#N/A</v>
      </c>
      <c r="R1672" s="78" t="e">
        <f t="shared" si="221"/>
        <v>#N/A</v>
      </c>
      <c r="S1672" s="65"/>
      <c r="T1672" s="79" t="e">
        <f t="shared" si="222"/>
        <v>#N/A</v>
      </c>
      <c r="U1672" s="80" t="e">
        <f t="shared" si="223"/>
        <v>#N/A</v>
      </c>
      <c r="V1672" s="81" t="str">
        <f t="shared" si="224"/>
        <v/>
      </c>
      <c r="W1672" s="69" t="e">
        <f>VLOOKUP(F1672,'Input Log'!$E$6:$V$50000,18,FALSE)</f>
        <v>#N/A</v>
      </c>
      <c r="X1672" s="64" t="e">
        <f>VLOOKUP(E1672,'Supply Log'!$Z$6:$AB$699,2,FALSE)</f>
        <v>#N/A</v>
      </c>
      <c r="Y1672" s="64" t="e">
        <f>VLOOKUP(E1672,'Supply Log'!$E$6:$X$618,20,FALSE)</f>
        <v>#N/A</v>
      </c>
      <c r="Z1672" s="64"/>
      <c r="AA1672" s="64"/>
    </row>
    <row r="1673" spans="1:27" ht="15.75" customHeight="1">
      <c r="A1673" s="67" t="str">
        <f t="shared" si="217"/>
        <v/>
      </c>
      <c r="B1673" s="65">
        <f t="shared" si="219"/>
        <v>1585</v>
      </c>
      <c r="C1673" s="68" t="str">
        <f t="shared" si="218"/>
        <v/>
      </c>
      <c r="D1673" s="69"/>
      <c r="F1673" s="66"/>
      <c r="G1673" s="65" t="e">
        <f>VLOOKUP(E1673,'Supply Log'!$E$6:$T$999,2,FALSE)</f>
        <v>#N/A</v>
      </c>
      <c r="H1673" s="65" t="e">
        <f>VLOOKUP(E1673,'Supply Log'!$E$6:$T$999,3,FALSE)</f>
        <v>#N/A</v>
      </c>
      <c r="I1673" s="77"/>
      <c r="J1673" s="65" t="e">
        <f>VLOOKUP(E1673,'Supply Log'!$E$6:$T$277,5,FALSE)</f>
        <v>#N/A</v>
      </c>
      <c r="K1673" s="65" t="e">
        <f>VLOOKUP(E1673,'Supply Log'!$E$6:$T$277,6,FALSE)</f>
        <v>#N/A</v>
      </c>
      <c r="L1673" s="65" t="e">
        <f>VLOOKUP(E1673,'Supply Log'!$E$6:$T$277,7,FALSE)</f>
        <v>#N/A</v>
      </c>
      <c r="M1673" s="65" t="e">
        <f>VLOOKUP(E1673,'Supply Log'!$E$6:$T$277,8,FALSE)</f>
        <v>#N/A</v>
      </c>
      <c r="N1673" s="65" t="e">
        <f>VLOOKUP(E1673,'Supply Log'!$E$6:$T$277,9,FALSE)</f>
        <v>#N/A</v>
      </c>
      <c r="O1673" s="65" t="e">
        <f>VLOOKUP(E1673,'Supply Log'!$E$6:$T$277,10,FALSE)</f>
        <v>#N/A</v>
      </c>
      <c r="P1673" s="29" t="e">
        <f t="shared" si="220"/>
        <v>#N/A</v>
      </c>
      <c r="Q1673" s="65" t="e">
        <f>VLOOKUP(E1673,'Supply Log'!$E$6:$T$277,12,FALSE)</f>
        <v>#N/A</v>
      </c>
      <c r="R1673" s="78" t="e">
        <f t="shared" si="221"/>
        <v>#N/A</v>
      </c>
      <c r="S1673" s="65"/>
      <c r="T1673" s="79" t="e">
        <f t="shared" si="222"/>
        <v>#N/A</v>
      </c>
      <c r="U1673" s="80" t="e">
        <f t="shared" si="223"/>
        <v>#N/A</v>
      </c>
      <c r="V1673" s="81" t="str">
        <f t="shared" si="224"/>
        <v/>
      </c>
      <c r="W1673" s="69" t="e">
        <f>VLOOKUP(F1673,'Input Log'!$E$6:$V$50000,18,FALSE)</f>
        <v>#N/A</v>
      </c>
      <c r="X1673" s="64" t="e">
        <f>VLOOKUP(E1673,'Supply Log'!$Z$6:$AB$699,2,FALSE)</f>
        <v>#N/A</v>
      </c>
      <c r="Y1673" s="64" t="e">
        <f>VLOOKUP(E1673,'Supply Log'!$E$6:$X$618,20,FALSE)</f>
        <v>#N/A</v>
      </c>
      <c r="Z1673" s="64"/>
      <c r="AA1673" s="64"/>
    </row>
    <row r="1674" spans="1:27" ht="15.75" customHeight="1">
      <c r="A1674" s="67" t="str">
        <f t="shared" si="217"/>
        <v/>
      </c>
      <c r="B1674" s="65">
        <f t="shared" si="219"/>
        <v>1586</v>
      </c>
      <c r="C1674" s="68" t="str">
        <f t="shared" si="218"/>
        <v/>
      </c>
      <c r="D1674" s="69"/>
      <c r="F1674" s="66"/>
      <c r="G1674" s="65" t="e">
        <f>VLOOKUP(E1674,'Supply Log'!$E$6:$T$999,2,FALSE)</f>
        <v>#N/A</v>
      </c>
      <c r="H1674" s="65" t="e">
        <f>VLOOKUP(E1674,'Supply Log'!$E$6:$T$999,3,FALSE)</f>
        <v>#N/A</v>
      </c>
      <c r="I1674" s="77"/>
      <c r="J1674" s="65" t="e">
        <f>VLOOKUP(E1674,'Supply Log'!$E$6:$T$277,5,FALSE)</f>
        <v>#N/A</v>
      </c>
      <c r="K1674" s="65" t="e">
        <f>VLOOKUP(E1674,'Supply Log'!$E$6:$T$277,6,FALSE)</f>
        <v>#N/A</v>
      </c>
      <c r="L1674" s="65" t="e">
        <f>VLOOKUP(E1674,'Supply Log'!$E$6:$T$277,7,FALSE)</f>
        <v>#N/A</v>
      </c>
      <c r="M1674" s="65" t="e">
        <f>VLOOKUP(E1674,'Supply Log'!$E$6:$T$277,8,FALSE)</f>
        <v>#N/A</v>
      </c>
      <c r="N1674" s="65" t="e">
        <f>VLOOKUP(E1674,'Supply Log'!$E$6:$T$277,9,FALSE)</f>
        <v>#N/A</v>
      </c>
      <c r="O1674" s="65" t="e">
        <f>VLOOKUP(E1674,'Supply Log'!$E$6:$T$277,10,FALSE)</f>
        <v>#N/A</v>
      </c>
      <c r="P1674" s="29" t="e">
        <f t="shared" si="220"/>
        <v>#N/A</v>
      </c>
      <c r="Q1674" s="65" t="e">
        <f>VLOOKUP(E1674,'Supply Log'!$E$6:$T$277,12,FALSE)</f>
        <v>#N/A</v>
      </c>
      <c r="R1674" s="78" t="e">
        <f t="shared" si="221"/>
        <v>#N/A</v>
      </c>
      <c r="S1674" s="65"/>
      <c r="T1674" s="79" t="e">
        <f t="shared" si="222"/>
        <v>#N/A</v>
      </c>
      <c r="U1674" s="80" t="e">
        <f t="shared" si="223"/>
        <v>#N/A</v>
      </c>
      <c r="V1674" s="81" t="str">
        <f t="shared" si="224"/>
        <v/>
      </c>
      <c r="W1674" s="69" t="e">
        <f>VLOOKUP(F1674,'Input Log'!$E$6:$V$50000,18,FALSE)</f>
        <v>#N/A</v>
      </c>
      <c r="X1674" s="64" t="e">
        <f>VLOOKUP(E1674,'Supply Log'!$Z$6:$AB$699,2,FALSE)</f>
        <v>#N/A</v>
      </c>
      <c r="Y1674" s="64" t="e">
        <f>VLOOKUP(E1674,'Supply Log'!$E$6:$X$618,20,FALSE)</f>
        <v>#N/A</v>
      </c>
      <c r="Z1674" s="64"/>
      <c r="AA1674" s="64"/>
    </row>
    <row r="1675" spans="1:27" ht="15.75" customHeight="1">
      <c r="A1675" s="67" t="str">
        <f t="shared" si="217"/>
        <v/>
      </c>
      <c r="B1675" s="65">
        <f t="shared" si="219"/>
        <v>1587</v>
      </c>
      <c r="C1675" s="68" t="str">
        <f t="shared" si="218"/>
        <v/>
      </c>
      <c r="D1675" s="69"/>
      <c r="F1675" s="66"/>
      <c r="G1675" s="65" t="e">
        <f>VLOOKUP(E1675,'Supply Log'!$E$6:$T$999,2,FALSE)</f>
        <v>#N/A</v>
      </c>
      <c r="H1675" s="65" t="e">
        <f>VLOOKUP(E1675,'Supply Log'!$E$6:$T$999,3,FALSE)</f>
        <v>#N/A</v>
      </c>
      <c r="I1675" s="77"/>
      <c r="J1675" s="65" t="e">
        <f>VLOOKUP(E1675,'Supply Log'!$E$6:$T$277,5,FALSE)</f>
        <v>#N/A</v>
      </c>
      <c r="K1675" s="65" t="e">
        <f>VLOOKUP(E1675,'Supply Log'!$E$6:$T$277,6,FALSE)</f>
        <v>#N/A</v>
      </c>
      <c r="L1675" s="65" t="e">
        <f>VLOOKUP(E1675,'Supply Log'!$E$6:$T$277,7,FALSE)</f>
        <v>#N/A</v>
      </c>
      <c r="M1675" s="65" t="e">
        <f>VLOOKUP(E1675,'Supply Log'!$E$6:$T$277,8,FALSE)</f>
        <v>#N/A</v>
      </c>
      <c r="N1675" s="65" t="e">
        <f>VLOOKUP(E1675,'Supply Log'!$E$6:$T$277,9,FALSE)</f>
        <v>#N/A</v>
      </c>
      <c r="O1675" s="65" t="e">
        <f>VLOOKUP(E1675,'Supply Log'!$E$6:$T$277,10,FALSE)</f>
        <v>#N/A</v>
      </c>
      <c r="P1675" s="29" t="e">
        <f t="shared" si="220"/>
        <v>#N/A</v>
      </c>
      <c r="Q1675" s="65" t="e">
        <f>VLOOKUP(E1675,'Supply Log'!$E$6:$T$277,12,FALSE)</f>
        <v>#N/A</v>
      </c>
      <c r="R1675" s="78" t="e">
        <f t="shared" si="221"/>
        <v>#N/A</v>
      </c>
      <c r="S1675" s="65"/>
      <c r="T1675" s="79" t="e">
        <f t="shared" si="222"/>
        <v>#N/A</v>
      </c>
      <c r="U1675" s="80" t="e">
        <f t="shared" si="223"/>
        <v>#N/A</v>
      </c>
      <c r="V1675" s="81" t="str">
        <f t="shared" si="224"/>
        <v/>
      </c>
      <c r="W1675" s="69" t="e">
        <f>VLOOKUP(F1675,'Input Log'!$E$6:$V$50000,18,FALSE)</f>
        <v>#N/A</v>
      </c>
      <c r="X1675" s="64" t="e">
        <f>VLOOKUP(E1675,'Supply Log'!$Z$6:$AB$699,2,FALSE)</f>
        <v>#N/A</v>
      </c>
      <c r="Y1675" s="64" t="e">
        <f>VLOOKUP(E1675,'Supply Log'!$E$6:$X$618,20,FALSE)</f>
        <v>#N/A</v>
      </c>
      <c r="Z1675" s="64"/>
      <c r="AA1675" s="64"/>
    </row>
    <row r="1676" spans="1:27" ht="15.75" customHeight="1">
      <c r="A1676" s="67" t="str">
        <f t="shared" si="217"/>
        <v/>
      </c>
      <c r="B1676" s="65">
        <f t="shared" si="219"/>
        <v>1588</v>
      </c>
      <c r="C1676" s="68" t="str">
        <f t="shared" si="218"/>
        <v/>
      </c>
      <c r="D1676" s="69"/>
      <c r="F1676" s="66"/>
      <c r="G1676" s="65" t="e">
        <f>VLOOKUP(E1676,'Supply Log'!$E$6:$T$999,2,FALSE)</f>
        <v>#N/A</v>
      </c>
      <c r="H1676" s="65" t="e">
        <f>VLOOKUP(E1676,'Supply Log'!$E$6:$T$999,3,FALSE)</f>
        <v>#N/A</v>
      </c>
      <c r="I1676" s="77"/>
      <c r="J1676" s="65" t="e">
        <f>VLOOKUP(E1676,'Supply Log'!$E$6:$T$277,5,FALSE)</f>
        <v>#N/A</v>
      </c>
      <c r="K1676" s="65" t="e">
        <f>VLOOKUP(E1676,'Supply Log'!$E$6:$T$277,6,FALSE)</f>
        <v>#N/A</v>
      </c>
      <c r="L1676" s="65" t="e">
        <f>VLOOKUP(E1676,'Supply Log'!$E$6:$T$277,7,FALSE)</f>
        <v>#N/A</v>
      </c>
      <c r="M1676" s="65" t="e">
        <f>VLOOKUP(E1676,'Supply Log'!$E$6:$T$277,8,FALSE)</f>
        <v>#N/A</v>
      </c>
      <c r="N1676" s="65" t="e">
        <f>VLOOKUP(E1676,'Supply Log'!$E$6:$T$277,9,FALSE)</f>
        <v>#N/A</v>
      </c>
      <c r="O1676" s="65" t="e">
        <f>VLOOKUP(E1676,'Supply Log'!$E$6:$T$277,10,FALSE)</f>
        <v>#N/A</v>
      </c>
      <c r="P1676" s="29" t="e">
        <f t="shared" si="220"/>
        <v>#N/A</v>
      </c>
      <c r="Q1676" s="65" t="e">
        <f>VLOOKUP(E1676,'Supply Log'!$E$6:$T$277,12,FALSE)</f>
        <v>#N/A</v>
      </c>
      <c r="R1676" s="78" t="e">
        <f t="shared" si="221"/>
        <v>#N/A</v>
      </c>
      <c r="S1676" s="65"/>
      <c r="T1676" s="79" t="e">
        <f t="shared" si="222"/>
        <v>#N/A</v>
      </c>
      <c r="U1676" s="80" t="e">
        <f t="shared" si="223"/>
        <v>#N/A</v>
      </c>
      <c r="V1676" s="81" t="str">
        <f t="shared" si="224"/>
        <v/>
      </c>
      <c r="W1676" s="69" t="e">
        <f>VLOOKUP(F1676,'Input Log'!$E$6:$V$50000,18,FALSE)</f>
        <v>#N/A</v>
      </c>
      <c r="X1676" s="64" t="e">
        <f>VLOOKUP(E1676,'Supply Log'!$Z$6:$AB$699,2,FALSE)</f>
        <v>#N/A</v>
      </c>
      <c r="Y1676" s="64" t="e">
        <f>VLOOKUP(E1676,'Supply Log'!$E$6:$X$618,20,FALSE)</f>
        <v>#N/A</v>
      </c>
      <c r="Z1676" s="64"/>
      <c r="AA1676" s="64"/>
    </row>
    <row r="1677" spans="1:27" ht="15.75" customHeight="1">
      <c r="A1677" s="67" t="str">
        <f t="shared" si="217"/>
        <v/>
      </c>
      <c r="B1677" s="65">
        <f t="shared" si="219"/>
        <v>1589</v>
      </c>
      <c r="C1677" s="68" t="str">
        <f t="shared" si="218"/>
        <v/>
      </c>
      <c r="D1677" s="69"/>
      <c r="F1677" s="66"/>
      <c r="G1677" s="65" t="e">
        <f>VLOOKUP(E1677,'Supply Log'!$E$6:$T$999,2,FALSE)</f>
        <v>#N/A</v>
      </c>
      <c r="H1677" s="65" t="e">
        <f>VLOOKUP(E1677,'Supply Log'!$E$6:$T$999,3,FALSE)</f>
        <v>#N/A</v>
      </c>
      <c r="I1677" s="77"/>
      <c r="J1677" s="65" t="e">
        <f>VLOOKUP(E1677,'Supply Log'!$E$6:$T$277,5,FALSE)</f>
        <v>#N/A</v>
      </c>
      <c r="K1677" s="65" t="e">
        <f>VLOOKUP(E1677,'Supply Log'!$E$6:$T$277,6,FALSE)</f>
        <v>#N/A</v>
      </c>
      <c r="L1677" s="65" t="e">
        <f>VLOOKUP(E1677,'Supply Log'!$E$6:$T$277,7,FALSE)</f>
        <v>#N/A</v>
      </c>
      <c r="M1677" s="65" t="e">
        <f>VLOOKUP(E1677,'Supply Log'!$E$6:$T$277,8,FALSE)</f>
        <v>#N/A</v>
      </c>
      <c r="N1677" s="65" t="e">
        <f>VLOOKUP(E1677,'Supply Log'!$E$6:$T$277,9,FALSE)</f>
        <v>#N/A</v>
      </c>
      <c r="O1677" s="65" t="e">
        <f>VLOOKUP(E1677,'Supply Log'!$E$6:$T$277,10,FALSE)</f>
        <v>#N/A</v>
      </c>
      <c r="P1677" s="29" t="e">
        <f t="shared" si="220"/>
        <v>#N/A</v>
      </c>
      <c r="Q1677" s="65" t="e">
        <f>VLOOKUP(E1677,'Supply Log'!$E$6:$T$277,12,FALSE)</f>
        <v>#N/A</v>
      </c>
      <c r="R1677" s="78" t="e">
        <f t="shared" si="221"/>
        <v>#N/A</v>
      </c>
      <c r="S1677" s="65"/>
      <c r="T1677" s="79" t="e">
        <f t="shared" si="222"/>
        <v>#N/A</v>
      </c>
      <c r="U1677" s="80" t="e">
        <f t="shared" si="223"/>
        <v>#N/A</v>
      </c>
      <c r="V1677" s="81" t="str">
        <f t="shared" si="224"/>
        <v/>
      </c>
      <c r="W1677" s="69" t="e">
        <f>VLOOKUP(F1677,'Input Log'!$E$6:$V$50000,18,FALSE)</f>
        <v>#N/A</v>
      </c>
      <c r="X1677" s="64" t="e">
        <f>VLOOKUP(E1677,'Supply Log'!$Z$6:$AB$699,2,FALSE)</f>
        <v>#N/A</v>
      </c>
      <c r="Y1677" s="64" t="e">
        <f>VLOOKUP(E1677,'Supply Log'!$E$6:$X$618,20,FALSE)</f>
        <v>#N/A</v>
      </c>
      <c r="Z1677" s="64"/>
      <c r="AA1677" s="64"/>
    </row>
    <row r="1678" spans="1:27" ht="15.75" customHeight="1">
      <c r="A1678" s="67" t="str">
        <f t="shared" si="217"/>
        <v/>
      </c>
      <c r="B1678" s="65">
        <f t="shared" si="219"/>
        <v>1590</v>
      </c>
      <c r="C1678" s="68" t="str">
        <f t="shared" si="218"/>
        <v/>
      </c>
      <c r="D1678" s="69"/>
      <c r="F1678" s="66"/>
      <c r="G1678" s="65" t="e">
        <f>VLOOKUP(E1678,'Supply Log'!$E$6:$T$999,2,FALSE)</f>
        <v>#N/A</v>
      </c>
      <c r="H1678" s="65" t="e">
        <f>VLOOKUP(E1678,'Supply Log'!$E$6:$T$999,3,FALSE)</f>
        <v>#N/A</v>
      </c>
      <c r="I1678" s="77"/>
      <c r="J1678" s="65" t="e">
        <f>VLOOKUP(E1678,'Supply Log'!$E$6:$T$277,5,FALSE)</f>
        <v>#N/A</v>
      </c>
      <c r="K1678" s="65" t="e">
        <f>VLOOKUP(E1678,'Supply Log'!$E$6:$T$277,6,FALSE)</f>
        <v>#N/A</v>
      </c>
      <c r="L1678" s="65" t="e">
        <f>VLOOKUP(E1678,'Supply Log'!$E$6:$T$277,7,FALSE)</f>
        <v>#N/A</v>
      </c>
      <c r="M1678" s="65" t="e">
        <f>VLOOKUP(E1678,'Supply Log'!$E$6:$T$277,8,FALSE)</f>
        <v>#N/A</v>
      </c>
      <c r="N1678" s="65" t="e">
        <f>VLOOKUP(E1678,'Supply Log'!$E$6:$T$277,9,FALSE)</f>
        <v>#N/A</v>
      </c>
      <c r="O1678" s="65" t="e">
        <f>VLOOKUP(E1678,'Supply Log'!$E$6:$T$277,10,FALSE)</f>
        <v>#N/A</v>
      </c>
      <c r="P1678" s="29" t="e">
        <f t="shared" si="220"/>
        <v>#N/A</v>
      </c>
      <c r="Q1678" s="65" t="e">
        <f>VLOOKUP(E1678,'Supply Log'!$E$6:$T$277,12,FALSE)</f>
        <v>#N/A</v>
      </c>
      <c r="R1678" s="78" t="e">
        <f t="shared" si="221"/>
        <v>#N/A</v>
      </c>
      <c r="S1678" s="65"/>
      <c r="T1678" s="79" t="e">
        <f t="shared" si="222"/>
        <v>#N/A</v>
      </c>
      <c r="U1678" s="80" t="e">
        <f t="shared" si="223"/>
        <v>#N/A</v>
      </c>
      <c r="V1678" s="81" t="str">
        <f t="shared" si="224"/>
        <v/>
      </c>
      <c r="W1678" s="69" t="e">
        <f>VLOOKUP(F1678,'Input Log'!$E$6:$V$50000,18,FALSE)</f>
        <v>#N/A</v>
      </c>
      <c r="X1678" s="64" t="e">
        <f>VLOOKUP(E1678,'Supply Log'!$Z$6:$AB$699,2,FALSE)</f>
        <v>#N/A</v>
      </c>
      <c r="Y1678" s="64" t="e">
        <f>VLOOKUP(E1678,'Supply Log'!$E$6:$X$618,20,FALSE)</f>
        <v>#N/A</v>
      </c>
      <c r="Z1678" s="64"/>
      <c r="AA1678" s="64"/>
    </row>
    <row r="1679" spans="1:27" ht="15.75" customHeight="1">
      <c r="A1679" s="67" t="str">
        <f t="shared" si="217"/>
        <v/>
      </c>
      <c r="B1679" s="65">
        <f t="shared" si="219"/>
        <v>1591</v>
      </c>
      <c r="C1679" s="68" t="str">
        <f t="shared" si="218"/>
        <v/>
      </c>
      <c r="D1679" s="69"/>
      <c r="F1679" s="66"/>
      <c r="G1679" s="65" t="e">
        <f>VLOOKUP(E1679,'Supply Log'!$E$6:$T$999,2,FALSE)</f>
        <v>#N/A</v>
      </c>
      <c r="H1679" s="65" t="e">
        <f>VLOOKUP(E1679,'Supply Log'!$E$6:$T$999,3,FALSE)</f>
        <v>#N/A</v>
      </c>
      <c r="I1679" s="77"/>
      <c r="J1679" s="65" t="e">
        <f>VLOOKUP(E1679,'Supply Log'!$E$6:$T$277,5,FALSE)</f>
        <v>#N/A</v>
      </c>
      <c r="K1679" s="65" t="e">
        <f>VLOOKUP(E1679,'Supply Log'!$E$6:$T$277,6,FALSE)</f>
        <v>#N/A</v>
      </c>
      <c r="L1679" s="65" t="e">
        <f>VLOOKUP(E1679,'Supply Log'!$E$6:$T$277,7,FALSE)</f>
        <v>#N/A</v>
      </c>
      <c r="M1679" s="65" t="e">
        <f>VLOOKUP(E1679,'Supply Log'!$E$6:$T$277,8,FALSE)</f>
        <v>#N/A</v>
      </c>
      <c r="N1679" s="65" t="e">
        <f>VLOOKUP(E1679,'Supply Log'!$E$6:$T$277,9,FALSE)</f>
        <v>#N/A</v>
      </c>
      <c r="O1679" s="65" t="e">
        <f>VLOOKUP(E1679,'Supply Log'!$E$6:$T$277,10,FALSE)</f>
        <v>#N/A</v>
      </c>
      <c r="P1679" s="29" t="e">
        <f t="shared" si="220"/>
        <v>#N/A</v>
      </c>
      <c r="Q1679" s="65" t="e">
        <f>VLOOKUP(E1679,'Supply Log'!$E$6:$T$277,12,FALSE)</f>
        <v>#N/A</v>
      </c>
      <c r="R1679" s="78" t="e">
        <f t="shared" si="221"/>
        <v>#N/A</v>
      </c>
      <c r="S1679" s="65"/>
      <c r="T1679" s="79" t="e">
        <f t="shared" si="222"/>
        <v>#N/A</v>
      </c>
      <c r="U1679" s="80" t="e">
        <f t="shared" si="223"/>
        <v>#N/A</v>
      </c>
      <c r="V1679" s="81" t="str">
        <f t="shared" si="224"/>
        <v/>
      </c>
      <c r="W1679" s="69" t="e">
        <f>VLOOKUP(F1679,'Input Log'!$E$6:$V$50000,18,FALSE)</f>
        <v>#N/A</v>
      </c>
      <c r="X1679" s="64" t="e">
        <f>VLOOKUP(E1679,'Supply Log'!$Z$6:$AB$699,2,FALSE)</f>
        <v>#N/A</v>
      </c>
      <c r="Y1679" s="64" t="e">
        <f>VLOOKUP(E1679,'Supply Log'!$E$6:$X$618,20,FALSE)</f>
        <v>#N/A</v>
      </c>
      <c r="Z1679" s="64"/>
      <c r="AA1679" s="64"/>
    </row>
    <row r="1680" spans="1:27" ht="15.75" customHeight="1">
      <c r="A1680" s="67" t="str">
        <f t="shared" si="217"/>
        <v/>
      </c>
      <c r="B1680" s="65">
        <f t="shared" si="219"/>
        <v>1592</v>
      </c>
      <c r="C1680" s="68" t="str">
        <f t="shared" si="218"/>
        <v/>
      </c>
      <c r="D1680" s="69"/>
      <c r="F1680" s="66"/>
      <c r="G1680" s="65" t="e">
        <f>VLOOKUP(E1680,'Supply Log'!$E$6:$T$999,2,FALSE)</f>
        <v>#N/A</v>
      </c>
      <c r="H1680" s="65" t="e">
        <f>VLOOKUP(E1680,'Supply Log'!$E$6:$T$999,3,FALSE)</f>
        <v>#N/A</v>
      </c>
      <c r="I1680" s="77"/>
      <c r="J1680" s="65" t="e">
        <f>VLOOKUP(E1680,'Supply Log'!$E$6:$T$277,5,FALSE)</f>
        <v>#N/A</v>
      </c>
      <c r="K1680" s="65" t="e">
        <f>VLOOKUP(E1680,'Supply Log'!$E$6:$T$277,6,FALSE)</f>
        <v>#N/A</v>
      </c>
      <c r="L1680" s="65" t="e">
        <f>VLOOKUP(E1680,'Supply Log'!$E$6:$T$277,7,FALSE)</f>
        <v>#N/A</v>
      </c>
      <c r="M1680" s="65" t="e">
        <f>VLOOKUP(E1680,'Supply Log'!$E$6:$T$277,8,FALSE)</f>
        <v>#N/A</v>
      </c>
      <c r="N1680" s="65" t="e">
        <f>VLOOKUP(E1680,'Supply Log'!$E$6:$T$277,9,FALSE)</f>
        <v>#N/A</v>
      </c>
      <c r="O1680" s="65" t="e">
        <f>VLOOKUP(E1680,'Supply Log'!$E$6:$T$277,10,FALSE)</f>
        <v>#N/A</v>
      </c>
      <c r="P1680" s="29" t="e">
        <f t="shared" si="220"/>
        <v>#N/A</v>
      </c>
      <c r="Q1680" s="65" t="e">
        <f>VLOOKUP(E1680,'Supply Log'!$E$6:$T$277,12,FALSE)</f>
        <v>#N/A</v>
      </c>
      <c r="R1680" s="78" t="e">
        <f t="shared" si="221"/>
        <v>#N/A</v>
      </c>
      <c r="S1680" s="65"/>
      <c r="T1680" s="79" t="e">
        <f t="shared" si="222"/>
        <v>#N/A</v>
      </c>
      <c r="U1680" s="80" t="e">
        <f t="shared" si="223"/>
        <v>#N/A</v>
      </c>
      <c r="V1680" s="81" t="str">
        <f t="shared" si="224"/>
        <v/>
      </c>
      <c r="W1680" s="69" t="e">
        <f>VLOOKUP(F1680,'Input Log'!$E$6:$V$50000,18,FALSE)</f>
        <v>#N/A</v>
      </c>
      <c r="X1680" s="64" t="e">
        <f>VLOOKUP(E1680,'Supply Log'!$Z$6:$AB$699,2,FALSE)</f>
        <v>#N/A</v>
      </c>
      <c r="Y1680" s="64" t="e">
        <f>VLOOKUP(E1680,'Supply Log'!$E$6:$X$618,20,FALSE)</f>
        <v>#N/A</v>
      </c>
      <c r="Z1680" s="64"/>
      <c r="AA1680" s="64"/>
    </row>
    <row r="1681" spans="1:27" ht="15.75" customHeight="1">
      <c r="A1681" s="67" t="str">
        <f t="shared" si="217"/>
        <v/>
      </c>
      <c r="B1681" s="65">
        <f t="shared" si="219"/>
        <v>1593</v>
      </c>
      <c r="C1681" s="68" t="str">
        <f t="shared" si="218"/>
        <v/>
      </c>
      <c r="D1681" s="69"/>
      <c r="F1681" s="66"/>
      <c r="G1681" s="65" t="e">
        <f>VLOOKUP(E1681,'Supply Log'!$E$6:$T$999,2,FALSE)</f>
        <v>#N/A</v>
      </c>
      <c r="H1681" s="65" t="e">
        <f>VLOOKUP(E1681,'Supply Log'!$E$6:$T$999,3,FALSE)</f>
        <v>#N/A</v>
      </c>
      <c r="I1681" s="77"/>
      <c r="J1681" s="65" t="e">
        <f>VLOOKUP(E1681,'Supply Log'!$E$6:$T$277,5,FALSE)</f>
        <v>#N/A</v>
      </c>
      <c r="K1681" s="65" t="e">
        <f>VLOOKUP(E1681,'Supply Log'!$E$6:$T$277,6,FALSE)</f>
        <v>#N/A</v>
      </c>
      <c r="L1681" s="65" t="e">
        <f>VLOOKUP(E1681,'Supply Log'!$E$6:$T$277,7,FALSE)</f>
        <v>#N/A</v>
      </c>
      <c r="M1681" s="65" t="e">
        <f>VLOOKUP(E1681,'Supply Log'!$E$6:$T$277,8,FALSE)</f>
        <v>#N/A</v>
      </c>
      <c r="N1681" s="65" t="e">
        <f>VLOOKUP(E1681,'Supply Log'!$E$6:$T$277,9,FALSE)</f>
        <v>#N/A</v>
      </c>
      <c r="O1681" s="65" t="e">
        <f>VLOOKUP(E1681,'Supply Log'!$E$6:$T$277,10,FALSE)</f>
        <v>#N/A</v>
      </c>
      <c r="P1681" s="29" t="e">
        <f t="shared" si="220"/>
        <v>#N/A</v>
      </c>
      <c r="Q1681" s="65" t="e">
        <f>VLOOKUP(E1681,'Supply Log'!$E$6:$T$277,12,FALSE)</f>
        <v>#N/A</v>
      </c>
      <c r="R1681" s="78" t="e">
        <f t="shared" si="221"/>
        <v>#N/A</v>
      </c>
      <c r="S1681" s="65"/>
      <c r="T1681" s="79" t="e">
        <f t="shared" si="222"/>
        <v>#N/A</v>
      </c>
      <c r="U1681" s="80" t="e">
        <f t="shared" si="223"/>
        <v>#N/A</v>
      </c>
      <c r="V1681" s="81" t="str">
        <f t="shared" si="224"/>
        <v/>
      </c>
      <c r="W1681" s="69" t="e">
        <f>VLOOKUP(F1681,'Input Log'!$E$6:$V$50000,18,FALSE)</f>
        <v>#N/A</v>
      </c>
      <c r="X1681" s="64" t="e">
        <f>VLOOKUP(E1681,'Supply Log'!$Z$6:$AB$699,2,FALSE)</f>
        <v>#N/A</v>
      </c>
      <c r="Y1681" s="64" t="e">
        <f>VLOOKUP(E1681,'Supply Log'!$E$6:$X$618,20,FALSE)</f>
        <v>#N/A</v>
      </c>
      <c r="Z1681" s="64"/>
      <c r="AA1681" s="64"/>
    </row>
    <row r="1682" spans="1:27" ht="15.75" customHeight="1">
      <c r="A1682" s="67" t="str">
        <f t="shared" si="217"/>
        <v/>
      </c>
      <c r="B1682" s="65">
        <f t="shared" si="219"/>
        <v>1594</v>
      </c>
      <c r="C1682" s="68" t="str">
        <f t="shared" si="218"/>
        <v/>
      </c>
      <c r="D1682" s="69"/>
      <c r="F1682" s="66"/>
      <c r="G1682" s="65" t="e">
        <f>VLOOKUP(E1682,'Supply Log'!$E$6:$T$999,2,FALSE)</f>
        <v>#N/A</v>
      </c>
      <c r="H1682" s="65" t="e">
        <f>VLOOKUP(E1682,'Supply Log'!$E$6:$T$999,3,FALSE)</f>
        <v>#N/A</v>
      </c>
      <c r="I1682" s="77"/>
      <c r="J1682" s="65" t="e">
        <f>VLOOKUP(E1682,'Supply Log'!$E$6:$T$277,5,FALSE)</f>
        <v>#N/A</v>
      </c>
      <c r="K1682" s="65" t="e">
        <f>VLOOKUP(E1682,'Supply Log'!$E$6:$T$277,6,FALSE)</f>
        <v>#N/A</v>
      </c>
      <c r="L1682" s="65" t="e">
        <f>VLOOKUP(E1682,'Supply Log'!$E$6:$T$277,7,FALSE)</f>
        <v>#N/A</v>
      </c>
      <c r="M1682" s="65" t="e">
        <f>VLOOKUP(E1682,'Supply Log'!$E$6:$T$277,8,FALSE)</f>
        <v>#N/A</v>
      </c>
      <c r="N1682" s="65" t="e">
        <f>VLOOKUP(E1682,'Supply Log'!$E$6:$T$277,9,FALSE)</f>
        <v>#N/A</v>
      </c>
      <c r="O1682" s="65" t="e">
        <f>VLOOKUP(E1682,'Supply Log'!$E$6:$T$277,10,FALSE)</f>
        <v>#N/A</v>
      </c>
      <c r="P1682" s="29" t="e">
        <f t="shared" si="220"/>
        <v>#N/A</v>
      </c>
      <c r="Q1682" s="65" t="e">
        <f>VLOOKUP(E1682,'Supply Log'!$E$6:$T$277,12,FALSE)</f>
        <v>#N/A</v>
      </c>
      <c r="R1682" s="78" t="e">
        <f t="shared" si="221"/>
        <v>#N/A</v>
      </c>
      <c r="S1682" s="65"/>
      <c r="T1682" s="79" t="e">
        <f t="shared" si="222"/>
        <v>#N/A</v>
      </c>
      <c r="U1682" s="80" t="e">
        <f t="shared" si="223"/>
        <v>#N/A</v>
      </c>
      <c r="V1682" s="81" t="str">
        <f t="shared" si="224"/>
        <v/>
      </c>
      <c r="W1682" s="69" t="e">
        <f>VLOOKUP(F1682,'Input Log'!$E$6:$V$50000,18,FALSE)</f>
        <v>#N/A</v>
      </c>
      <c r="X1682" s="64" t="e">
        <f>VLOOKUP(E1682,'Supply Log'!$Z$6:$AB$699,2,FALSE)</f>
        <v>#N/A</v>
      </c>
      <c r="Y1682" s="64" t="e">
        <f>VLOOKUP(E1682,'Supply Log'!$E$6:$X$618,20,FALSE)</f>
        <v>#N/A</v>
      </c>
      <c r="Z1682" s="64"/>
      <c r="AA1682" s="64"/>
    </row>
    <row r="1683" spans="1:27" ht="15.75" customHeight="1">
      <c r="A1683" s="67" t="str">
        <f t="shared" si="217"/>
        <v/>
      </c>
      <c r="B1683" s="65">
        <f t="shared" si="219"/>
        <v>1595</v>
      </c>
      <c r="C1683" s="68" t="str">
        <f t="shared" si="218"/>
        <v/>
      </c>
      <c r="D1683" s="69"/>
      <c r="F1683" s="66"/>
      <c r="G1683" s="65" t="e">
        <f>VLOOKUP(E1683,'Supply Log'!$E$6:$T$999,2,FALSE)</f>
        <v>#N/A</v>
      </c>
      <c r="H1683" s="65" t="e">
        <f>VLOOKUP(E1683,'Supply Log'!$E$6:$T$999,3,FALSE)</f>
        <v>#N/A</v>
      </c>
      <c r="I1683" s="77"/>
      <c r="J1683" s="65" t="e">
        <f>VLOOKUP(E1683,'Supply Log'!$E$6:$T$277,5,FALSE)</f>
        <v>#N/A</v>
      </c>
      <c r="K1683" s="65" t="e">
        <f>VLOOKUP(E1683,'Supply Log'!$E$6:$T$277,6,FALSE)</f>
        <v>#N/A</v>
      </c>
      <c r="L1683" s="65" t="e">
        <f>VLOOKUP(E1683,'Supply Log'!$E$6:$T$277,7,FALSE)</f>
        <v>#N/A</v>
      </c>
      <c r="M1683" s="65" t="e">
        <f>VLOOKUP(E1683,'Supply Log'!$E$6:$T$277,8,FALSE)</f>
        <v>#N/A</v>
      </c>
      <c r="N1683" s="65" t="e">
        <f>VLOOKUP(E1683,'Supply Log'!$E$6:$T$277,9,FALSE)</f>
        <v>#N/A</v>
      </c>
      <c r="O1683" s="65" t="e">
        <f>VLOOKUP(E1683,'Supply Log'!$E$6:$T$277,10,FALSE)</f>
        <v>#N/A</v>
      </c>
      <c r="P1683" s="29" t="e">
        <f t="shared" si="220"/>
        <v>#N/A</v>
      </c>
      <c r="Q1683" s="65" t="e">
        <f>VLOOKUP(E1683,'Supply Log'!$E$6:$T$277,12,FALSE)</f>
        <v>#N/A</v>
      </c>
      <c r="R1683" s="78" t="e">
        <f t="shared" si="221"/>
        <v>#N/A</v>
      </c>
      <c r="S1683" s="65"/>
      <c r="T1683" s="79" t="e">
        <f t="shared" si="222"/>
        <v>#N/A</v>
      </c>
      <c r="U1683" s="80" t="e">
        <f t="shared" si="223"/>
        <v>#N/A</v>
      </c>
      <c r="V1683" s="81" t="str">
        <f t="shared" si="224"/>
        <v/>
      </c>
      <c r="W1683" s="69" t="e">
        <f>VLOOKUP(F1683,'Input Log'!$E$6:$V$50000,18,FALSE)</f>
        <v>#N/A</v>
      </c>
      <c r="X1683" s="64" t="e">
        <f>VLOOKUP(E1683,'Supply Log'!$Z$6:$AB$699,2,FALSE)</f>
        <v>#N/A</v>
      </c>
      <c r="Y1683" s="64" t="e">
        <f>VLOOKUP(E1683,'Supply Log'!$E$6:$X$618,20,FALSE)</f>
        <v>#N/A</v>
      </c>
      <c r="Z1683" s="64"/>
      <c r="AA1683" s="64"/>
    </row>
    <row r="1684" spans="1:27" ht="15.75" customHeight="1">
      <c r="A1684" s="67" t="str">
        <f t="shared" si="217"/>
        <v/>
      </c>
      <c r="B1684" s="65">
        <f t="shared" si="219"/>
        <v>1596</v>
      </c>
      <c r="C1684" s="68" t="str">
        <f t="shared" si="218"/>
        <v/>
      </c>
      <c r="D1684" s="69"/>
      <c r="F1684" s="66"/>
      <c r="G1684" s="65" t="e">
        <f>VLOOKUP(E1684,'Supply Log'!$E$6:$T$999,2,FALSE)</f>
        <v>#N/A</v>
      </c>
      <c r="H1684" s="65" t="e">
        <f>VLOOKUP(E1684,'Supply Log'!$E$6:$T$999,3,FALSE)</f>
        <v>#N/A</v>
      </c>
      <c r="I1684" s="77"/>
      <c r="J1684" s="65" t="e">
        <f>VLOOKUP(E1684,'Supply Log'!$E$6:$T$277,5,FALSE)</f>
        <v>#N/A</v>
      </c>
      <c r="K1684" s="65" t="e">
        <f>VLOOKUP(E1684,'Supply Log'!$E$6:$T$277,6,FALSE)</f>
        <v>#N/A</v>
      </c>
      <c r="L1684" s="65" t="e">
        <f>VLOOKUP(E1684,'Supply Log'!$E$6:$T$277,7,FALSE)</f>
        <v>#N/A</v>
      </c>
      <c r="M1684" s="65" t="e">
        <f>VLOOKUP(E1684,'Supply Log'!$E$6:$T$277,8,FALSE)</f>
        <v>#N/A</v>
      </c>
      <c r="N1684" s="65" t="e">
        <f>VLOOKUP(E1684,'Supply Log'!$E$6:$T$277,9,FALSE)</f>
        <v>#N/A</v>
      </c>
      <c r="O1684" s="65" t="e">
        <f>VLOOKUP(E1684,'Supply Log'!$E$6:$T$277,10,FALSE)</f>
        <v>#N/A</v>
      </c>
      <c r="P1684" s="29" t="e">
        <f t="shared" si="220"/>
        <v>#N/A</v>
      </c>
      <c r="Q1684" s="65" t="e">
        <f>VLOOKUP(E1684,'Supply Log'!$E$6:$T$277,12,FALSE)</f>
        <v>#N/A</v>
      </c>
      <c r="R1684" s="78" t="e">
        <f t="shared" si="221"/>
        <v>#N/A</v>
      </c>
      <c r="S1684" s="65"/>
      <c r="T1684" s="79" t="e">
        <f t="shared" si="222"/>
        <v>#N/A</v>
      </c>
      <c r="U1684" s="80" t="e">
        <f t="shared" si="223"/>
        <v>#N/A</v>
      </c>
      <c r="V1684" s="81" t="str">
        <f t="shared" si="224"/>
        <v/>
      </c>
      <c r="W1684" s="69" t="e">
        <f>VLOOKUP(F1684,'Input Log'!$E$6:$V$50000,18,FALSE)</f>
        <v>#N/A</v>
      </c>
      <c r="X1684" s="64" t="e">
        <f>VLOOKUP(E1684,'Supply Log'!$Z$6:$AB$699,2,FALSE)</f>
        <v>#N/A</v>
      </c>
      <c r="Y1684" s="64" t="e">
        <f>VLOOKUP(E1684,'Supply Log'!$E$6:$X$618,20,FALSE)</f>
        <v>#N/A</v>
      </c>
      <c r="Z1684" s="64"/>
      <c r="AA1684" s="64"/>
    </row>
    <row r="1685" spans="1:27" ht="15.75" customHeight="1">
      <c r="A1685" s="67" t="str">
        <f t="shared" si="217"/>
        <v/>
      </c>
      <c r="B1685" s="65">
        <f t="shared" si="219"/>
        <v>1597</v>
      </c>
      <c r="C1685" s="68" t="str">
        <f t="shared" si="218"/>
        <v/>
      </c>
      <c r="D1685" s="69"/>
      <c r="F1685" s="66"/>
      <c r="G1685" s="65" t="e">
        <f>VLOOKUP(E1685,'Supply Log'!$E$6:$T$999,2,FALSE)</f>
        <v>#N/A</v>
      </c>
      <c r="H1685" s="65" t="e">
        <f>VLOOKUP(E1685,'Supply Log'!$E$6:$T$999,3,FALSE)</f>
        <v>#N/A</v>
      </c>
      <c r="I1685" s="77"/>
      <c r="J1685" s="65" t="e">
        <f>VLOOKUP(E1685,'Supply Log'!$E$6:$T$277,5,FALSE)</f>
        <v>#N/A</v>
      </c>
      <c r="K1685" s="65" t="e">
        <f>VLOOKUP(E1685,'Supply Log'!$E$6:$T$277,6,FALSE)</f>
        <v>#N/A</v>
      </c>
      <c r="L1685" s="65" t="e">
        <f>VLOOKUP(E1685,'Supply Log'!$E$6:$T$277,7,FALSE)</f>
        <v>#N/A</v>
      </c>
      <c r="M1685" s="65" t="e">
        <f>VLOOKUP(E1685,'Supply Log'!$E$6:$T$277,8,FALSE)</f>
        <v>#N/A</v>
      </c>
      <c r="N1685" s="65" t="e">
        <f>VLOOKUP(E1685,'Supply Log'!$E$6:$T$277,9,FALSE)</f>
        <v>#N/A</v>
      </c>
      <c r="O1685" s="65" t="e">
        <f>VLOOKUP(E1685,'Supply Log'!$E$6:$T$277,10,FALSE)</f>
        <v>#N/A</v>
      </c>
      <c r="P1685" s="29" t="e">
        <f t="shared" si="220"/>
        <v>#N/A</v>
      </c>
      <c r="Q1685" s="65" t="e">
        <f>VLOOKUP(E1685,'Supply Log'!$E$6:$T$277,12,FALSE)</f>
        <v>#N/A</v>
      </c>
      <c r="R1685" s="78" t="e">
        <f t="shared" si="221"/>
        <v>#N/A</v>
      </c>
      <c r="S1685" s="65"/>
      <c r="T1685" s="79" t="e">
        <f t="shared" si="222"/>
        <v>#N/A</v>
      </c>
      <c r="U1685" s="80" t="e">
        <f t="shared" si="223"/>
        <v>#N/A</v>
      </c>
      <c r="V1685" s="81" t="str">
        <f t="shared" si="224"/>
        <v/>
      </c>
      <c r="W1685" s="69" t="e">
        <f>VLOOKUP(F1685,'Input Log'!$E$6:$V$50000,18,FALSE)</f>
        <v>#N/A</v>
      </c>
      <c r="X1685" s="64" t="e">
        <f>VLOOKUP(E1685,'Supply Log'!$Z$6:$AB$699,2,FALSE)</f>
        <v>#N/A</v>
      </c>
      <c r="Y1685" s="64" t="e">
        <f>VLOOKUP(E1685,'Supply Log'!$E$6:$X$618,20,FALSE)</f>
        <v>#N/A</v>
      </c>
      <c r="Z1685" s="64"/>
      <c r="AA1685" s="64"/>
    </row>
    <row r="1686" spans="1:27" ht="15.75" customHeight="1">
      <c r="A1686" s="67" t="str">
        <f t="shared" si="217"/>
        <v/>
      </c>
      <c r="B1686" s="65">
        <f t="shared" si="219"/>
        <v>1598</v>
      </c>
      <c r="C1686" s="68" t="str">
        <f t="shared" si="218"/>
        <v/>
      </c>
      <c r="D1686" s="69"/>
      <c r="F1686" s="66"/>
      <c r="G1686" s="65" t="e">
        <f>VLOOKUP(E1686,'Supply Log'!$E$6:$T$999,2,FALSE)</f>
        <v>#N/A</v>
      </c>
      <c r="H1686" s="65" t="e">
        <f>VLOOKUP(E1686,'Supply Log'!$E$6:$T$999,3,FALSE)</f>
        <v>#N/A</v>
      </c>
      <c r="I1686" s="77"/>
      <c r="J1686" s="65" t="e">
        <f>VLOOKUP(E1686,'Supply Log'!$E$6:$T$277,5,FALSE)</f>
        <v>#N/A</v>
      </c>
      <c r="K1686" s="65" t="e">
        <f>VLOOKUP(E1686,'Supply Log'!$E$6:$T$277,6,FALSE)</f>
        <v>#N/A</v>
      </c>
      <c r="L1686" s="65" t="e">
        <f>VLOOKUP(E1686,'Supply Log'!$E$6:$T$277,7,FALSE)</f>
        <v>#N/A</v>
      </c>
      <c r="M1686" s="65" t="e">
        <f>VLOOKUP(E1686,'Supply Log'!$E$6:$T$277,8,FALSE)</f>
        <v>#N/A</v>
      </c>
      <c r="N1686" s="65" t="e">
        <f>VLOOKUP(E1686,'Supply Log'!$E$6:$T$277,9,FALSE)</f>
        <v>#N/A</v>
      </c>
      <c r="O1686" s="65" t="e">
        <f>VLOOKUP(E1686,'Supply Log'!$E$6:$T$277,10,FALSE)</f>
        <v>#N/A</v>
      </c>
      <c r="P1686" s="29" t="e">
        <f t="shared" si="220"/>
        <v>#N/A</v>
      </c>
      <c r="Q1686" s="65" t="e">
        <f>VLOOKUP(E1686,'Supply Log'!$E$6:$T$277,12,FALSE)</f>
        <v>#N/A</v>
      </c>
      <c r="R1686" s="78" t="e">
        <f t="shared" si="221"/>
        <v>#N/A</v>
      </c>
      <c r="S1686" s="65"/>
      <c r="T1686" s="79" t="e">
        <f t="shared" si="222"/>
        <v>#N/A</v>
      </c>
      <c r="U1686" s="80" t="e">
        <f t="shared" si="223"/>
        <v>#N/A</v>
      </c>
      <c r="V1686" s="81" t="str">
        <f t="shared" si="224"/>
        <v/>
      </c>
      <c r="W1686" s="69" t="e">
        <f>VLOOKUP(F1686,'Input Log'!$E$6:$V$50000,18,FALSE)</f>
        <v>#N/A</v>
      </c>
      <c r="X1686" s="64" t="e">
        <f>VLOOKUP(E1686,'Supply Log'!$Z$6:$AB$699,2,FALSE)</f>
        <v>#N/A</v>
      </c>
      <c r="Y1686" s="64" t="e">
        <f>VLOOKUP(E1686,'Supply Log'!$E$6:$X$618,20,FALSE)</f>
        <v>#N/A</v>
      </c>
      <c r="Z1686" s="64"/>
      <c r="AA1686" s="64"/>
    </row>
    <row r="1687" spans="1:27" ht="15.75" customHeight="1">
      <c r="A1687" s="67" t="str">
        <f t="shared" si="217"/>
        <v/>
      </c>
      <c r="B1687" s="65">
        <f t="shared" si="219"/>
        <v>1599</v>
      </c>
      <c r="C1687" s="68" t="str">
        <f t="shared" si="218"/>
        <v/>
      </c>
      <c r="D1687" s="69"/>
      <c r="F1687" s="66"/>
      <c r="G1687" s="65" t="e">
        <f>VLOOKUP(E1687,'Supply Log'!$E$6:$T$999,2,FALSE)</f>
        <v>#N/A</v>
      </c>
      <c r="H1687" s="65" t="e">
        <f>VLOOKUP(E1687,'Supply Log'!$E$6:$T$999,3,FALSE)</f>
        <v>#N/A</v>
      </c>
      <c r="I1687" s="77"/>
      <c r="J1687" s="65" t="e">
        <f>VLOOKUP(E1687,'Supply Log'!$E$6:$T$277,5,FALSE)</f>
        <v>#N/A</v>
      </c>
      <c r="K1687" s="65" t="e">
        <f>VLOOKUP(E1687,'Supply Log'!$E$6:$T$277,6,FALSE)</f>
        <v>#N/A</v>
      </c>
      <c r="L1687" s="65" t="e">
        <f>VLOOKUP(E1687,'Supply Log'!$E$6:$T$277,7,FALSE)</f>
        <v>#N/A</v>
      </c>
      <c r="M1687" s="65" t="e">
        <f>VLOOKUP(E1687,'Supply Log'!$E$6:$T$277,8,FALSE)</f>
        <v>#N/A</v>
      </c>
      <c r="N1687" s="65" t="e">
        <f>VLOOKUP(E1687,'Supply Log'!$E$6:$T$277,9,FALSE)</f>
        <v>#N/A</v>
      </c>
      <c r="O1687" s="65" t="e">
        <f>VLOOKUP(E1687,'Supply Log'!$E$6:$T$277,10,FALSE)</f>
        <v>#N/A</v>
      </c>
      <c r="P1687" s="29" t="e">
        <f t="shared" si="220"/>
        <v>#N/A</v>
      </c>
      <c r="Q1687" s="65" t="e">
        <f>VLOOKUP(E1687,'Supply Log'!$E$6:$T$277,12,FALSE)</f>
        <v>#N/A</v>
      </c>
      <c r="R1687" s="78" t="e">
        <f t="shared" si="221"/>
        <v>#N/A</v>
      </c>
      <c r="S1687" s="65"/>
      <c r="T1687" s="79" t="e">
        <f t="shared" si="222"/>
        <v>#N/A</v>
      </c>
      <c r="U1687" s="80" t="e">
        <f t="shared" si="223"/>
        <v>#N/A</v>
      </c>
      <c r="V1687" s="81" t="str">
        <f t="shared" si="224"/>
        <v/>
      </c>
      <c r="W1687" s="69" t="e">
        <f>VLOOKUP(F1687,'Input Log'!$E$6:$V$50000,18,FALSE)</f>
        <v>#N/A</v>
      </c>
      <c r="X1687" s="64" t="e">
        <f>VLOOKUP(E1687,'Supply Log'!$Z$6:$AB$699,2,FALSE)</f>
        <v>#N/A</v>
      </c>
      <c r="Y1687" s="64" t="e">
        <f>VLOOKUP(E1687,'Supply Log'!$E$6:$X$618,20,FALSE)</f>
        <v>#N/A</v>
      </c>
      <c r="Z1687" s="64"/>
      <c r="AA1687" s="64"/>
    </row>
    <row r="1688" spans="1:27" ht="15.75" customHeight="1">
      <c r="A1688" s="67" t="str">
        <f t="shared" si="217"/>
        <v/>
      </c>
      <c r="B1688" s="65">
        <f t="shared" si="219"/>
        <v>1600</v>
      </c>
      <c r="C1688" s="68" t="str">
        <f t="shared" si="218"/>
        <v/>
      </c>
      <c r="D1688" s="69"/>
      <c r="F1688" s="66"/>
      <c r="G1688" s="65" t="e">
        <f>VLOOKUP(E1688,'Supply Log'!$E$6:$T$999,2,FALSE)</f>
        <v>#N/A</v>
      </c>
      <c r="H1688" s="65" t="e">
        <f>VLOOKUP(E1688,'Supply Log'!$E$6:$T$999,3,FALSE)</f>
        <v>#N/A</v>
      </c>
      <c r="I1688" s="77"/>
      <c r="J1688" s="65" t="e">
        <f>VLOOKUP(E1688,'Supply Log'!$E$6:$T$277,5,FALSE)</f>
        <v>#N/A</v>
      </c>
      <c r="K1688" s="65" t="e">
        <f>VLOOKUP(E1688,'Supply Log'!$E$6:$T$277,6,FALSE)</f>
        <v>#N/A</v>
      </c>
      <c r="L1688" s="65" t="e">
        <f>VLOOKUP(E1688,'Supply Log'!$E$6:$T$277,7,FALSE)</f>
        <v>#N/A</v>
      </c>
      <c r="M1688" s="65" t="e">
        <f>VLOOKUP(E1688,'Supply Log'!$E$6:$T$277,8,FALSE)</f>
        <v>#N/A</v>
      </c>
      <c r="N1688" s="65" t="e">
        <f>VLOOKUP(E1688,'Supply Log'!$E$6:$T$277,9,FALSE)</f>
        <v>#N/A</v>
      </c>
      <c r="O1688" s="65" t="e">
        <f>VLOOKUP(E1688,'Supply Log'!$E$6:$T$277,10,FALSE)</f>
        <v>#N/A</v>
      </c>
      <c r="P1688" s="29" t="e">
        <f t="shared" si="220"/>
        <v>#N/A</v>
      </c>
      <c r="Q1688" s="65" t="e">
        <f>VLOOKUP(E1688,'Supply Log'!$E$6:$T$277,12,FALSE)</f>
        <v>#N/A</v>
      </c>
      <c r="R1688" s="78" t="e">
        <f t="shared" si="221"/>
        <v>#N/A</v>
      </c>
      <c r="S1688" s="65"/>
      <c r="T1688" s="79" t="e">
        <f t="shared" si="222"/>
        <v>#N/A</v>
      </c>
      <c r="U1688" s="80" t="e">
        <f t="shared" si="223"/>
        <v>#N/A</v>
      </c>
      <c r="V1688" s="81" t="str">
        <f t="shared" si="224"/>
        <v/>
      </c>
      <c r="W1688" s="69" t="e">
        <f>VLOOKUP(F1688,'Input Log'!$E$6:$V$50000,18,FALSE)</f>
        <v>#N/A</v>
      </c>
      <c r="X1688" s="64" t="e">
        <f>VLOOKUP(E1688,'Supply Log'!$Z$6:$AB$699,2,FALSE)</f>
        <v>#N/A</v>
      </c>
      <c r="Y1688" s="64" t="e">
        <f>VLOOKUP(E1688,'Supply Log'!$E$6:$X$618,20,FALSE)</f>
        <v>#N/A</v>
      </c>
      <c r="Z1688" s="64"/>
      <c r="AA1688" s="64"/>
    </row>
    <row r="1689" spans="1:27" ht="15.75" customHeight="1">
      <c r="A1689" s="67" t="str">
        <f t="shared" si="217"/>
        <v/>
      </c>
      <c r="B1689" s="65">
        <f t="shared" si="219"/>
        <v>1601</v>
      </c>
      <c r="C1689" s="68" t="str">
        <f t="shared" si="218"/>
        <v/>
      </c>
      <c r="D1689" s="69"/>
      <c r="F1689" s="66"/>
      <c r="G1689" s="65" t="e">
        <f>VLOOKUP(E1689,'Supply Log'!$E$6:$T$999,2,FALSE)</f>
        <v>#N/A</v>
      </c>
      <c r="H1689" s="65" t="e">
        <f>VLOOKUP(E1689,'Supply Log'!$E$6:$T$999,3,FALSE)</f>
        <v>#N/A</v>
      </c>
      <c r="I1689" s="77"/>
      <c r="J1689" s="65" t="e">
        <f>VLOOKUP(E1689,'Supply Log'!$E$6:$T$277,5,FALSE)</f>
        <v>#N/A</v>
      </c>
      <c r="K1689" s="65" t="e">
        <f>VLOOKUP(E1689,'Supply Log'!$E$6:$T$277,6,FALSE)</f>
        <v>#N/A</v>
      </c>
      <c r="L1689" s="65" t="e">
        <f>VLOOKUP(E1689,'Supply Log'!$E$6:$T$277,7,FALSE)</f>
        <v>#N/A</v>
      </c>
      <c r="M1689" s="65" t="e">
        <f>VLOOKUP(E1689,'Supply Log'!$E$6:$T$277,8,FALSE)</f>
        <v>#N/A</v>
      </c>
      <c r="N1689" s="65" t="e">
        <f>VLOOKUP(E1689,'Supply Log'!$E$6:$T$277,9,FALSE)</f>
        <v>#N/A</v>
      </c>
      <c r="O1689" s="65" t="e">
        <f>VLOOKUP(E1689,'Supply Log'!$E$6:$T$277,10,FALSE)</f>
        <v>#N/A</v>
      </c>
      <c r="P1689" s="29" t="e">
        <f t="shared" si="220"/>
        <v>#N/A</v>
      </c>
      <c r="Q1689" s="65" t="e">
        <f>VLOOKUP(E1689,'Supply Log'!$E$6:$T$277,12,FALSE)</f>
        <v>#N/A</v>
      </c>
      <c r="R1689" s="78" t="e">
        <f t="shared" si="221"/>
        <v>#N/A</v>
      </c>
      <c r="S1689" s="65"/>
      <c r="T1689" s="79" t="e">
        <f t="shared" si="222"/>
        <v>#N/A</v>
      </c>
      <c r="U1689" s="80" t="e">
        <f t="shared" si="223"/>
        <v>#N/A</v>
      </c>
      <c r="V1689" s="81" t="str">
        <f t="shared" si="224"/>
        <v/>
      </c>
      <c r="W1689" s="69" t="e">
        <f>VLOOKUP(F1689,'Input Log'!$E$6:$V$50000,18,FALSE)</f>
        <v>#N/A</v>
      </c>
      <c r="X1689" s="64" t="e">
        <f>VLOOKUP(E1689,'Supply Log'!$Z$6:$AB$699,2,FALSE)</f>
        <v>#N/A</v>
      </c>
      <c r="Y1689" s="64" t="e">
        <f>VLOOKUP(E1689,'Supply Log'!$E$6:$X$618,20,FALSE)</f>
        <v>#N/A</v>
      </c>
      <c r="Z1689" s="64"/>
      <c r="AA1689" s="64"/>
    </row>
    <row r="1690" spans="1:27" ht="15.75" customHeight="1">
      <c r="A1690" s="67" t="str">
        <f t="shared" si="217"/>
        <v/>
      </c>
      <c r="B1690" s="65">
        <f t="shared" si="219"/>
        <v>1602</v>
      </c>
      <c r="C1690" s="68" t="str">
        <f t="shared" si="218"/>
        <v/>
      </c>
      <c r="D1690" s="69"/>
      <c r="F1690" s="66"/>
      <c r="G1690" s="65" t="e">
        <f>VLOOKUP(E1690,'Supply Log'!$E$6:$T$999,2,FALSE)</f>
        <v>#N/A</v>
      </c>
      <c r="H1690" s="65" t="e">
        <f>VLOOKUP(E1690,'Supply Log'!$E$6:$T$999,3,FALSE)</f>
        <v>#N/A</v>
      </c>
      <c r="I1690" s="77"/>
      <c r="J1690" s="65" t="e">
        <f>VLOOKUP(E1690,'Supply Log'!$E$6:$T$277,5,FALSE)</f>
        <v>#N/A</v>
      </c>
      <c r="K1690" s="65" t="e">
        <f>VLOOKUP(E1690,'Supply Log'!$E$6:$T$277,6,FALSE)</f>
        <v>#N/A</v>
      </c>
      <c r="L1690" s="65" t="e">
        <f>VLOOKUP(E1690,'Supply Log'!$E$6:$T$277,7,FALSE)</f>
        <v>#N/A</v>
      </c>
      <c r="M1690" s="65" t="e">
        <f>VLOOKUP(E1690,'Supply Log'!$E$6:$T$277,8,FALSE)</f>
        <v>#N/A</v>
      </c>
      <c r="N1690" s="65" t="e">
        <f>VLOOKUP(E1690,'Supply Log'!$E$6:$T$277,9,FALSE)</f>
        <v>#N/A</v>
      </c>
      <c r="O1690" s="65" t="e">
        <f>VLOOKUP(E1690,'Supply Log'!$E$6:$T$277,10,FALSE)</f>
        <v>#N/A</v>
      </c>
      <c r="P1690" s="29" t="e">
        <f t="shared" si="220"/>
        <v>#N/A</v>
      </c>
      <c r="Q1690" s="65" t="e">
        <f>VLOOKUP(E1690,'Supply Log'!$E$6:$T$277,12,FALSE)</f>
        <v>#N/A</v>
      </c>
      <c r="R1690" s="78" t="e">
        <f t="shared" si="221"/>
        <v>#N/A</v>
      </c>
      <c r="S1690" s="65"/>
      <c r="T1690" s="79" t="e">
        <f t="shared" si="222"/>
        <v>#N/A</v>
      </c>
      <c r="U1690" s="80" t="e">
        <f t="shared" si="223"/>
        <v>#N/A</v>
      </c>
      <c r="V1690" s="81" t="str">
        <f t="shared" si="224"/>
        <v/>
      </c>
      <c r="W1690" s="69" t="e">
        <f>VLOOKUP(F1690,'Input Log'!$E$6:$V$50000,18,FALSE)</f>
        <v>#N/A</v>
      </c>
      <c r="X1690" s="64" t="e">
        <f>VLOOKUP(E1690,'Supply Log'!$Z$6:$AB$699,2,FALSE)</f>
        <v>#N/A</v>
      </c>
      <c r="Y1690" s="64" t="e">
        <f>VLOOKUP(E1690,'Supply Log'!$E$6:$X$618,20,FALSE)</f>
        <v>#N/A</v>
      </c>
      <c r="Z1690" s="64"/>
      <c r="AA1690" s="64"/>
    </row>
    <row r="1691" spans="1:27" ht="15.75" customHeight="1">
      <c r="A1691" s="67" t="str">
        <f t="shared" si="217"/>
        <v/>
      </c>
      <c r="B1691" s="65">
        <f t="shared" si="219"/>
        <v>1603</v>
      </c>
      <c r="C1691" s="68" t="str">
        <f t="shared" si="218"/>
        <v/>
      </c>
      <c r="D1691" s="69"/>
      <c r="F1691" s="66"/>
      <c r="G1691" s="65" t="e">
        <f>VLOOKUP(E1691,'Supply Log'!$E$6:$T$999,2,FALSE)</f>
        <v>#N/A</v>
      </c>
      <c r="H1691" s="65" t="e">
        <f>VLOOKUP(E1691,'Supply Log'!$E$6:$T$999,3,FALSE)</f>
        <v>#N/A</v>
      </c>
      <c r="I1691" s="77"/>
      <c r="J1691" s="65" t="e">
        <f>VLOOKUP(E1691,'Supply Log'!$E$6:$T$277,5,FALSE)</f>
        <v>#N/A</v>
      </c>
      <c r="K1691" s="65" t="e">
        <f>VLOOKUP(E1691,'Supply Log'!$E$6:$T$277,6,FALSE)</f>
        <v>#N/A</v>
      </c>
      <c r="L1691" s="65" t="e">
        <f>VLOOKUP(E1691,'Supply Log'!$E$6:$T$277,7,FALSE)</f>
        <v>#N/A</v>
      </c>
      <c r="M1691" s="65" t="e">
        <f>VLOOKUP(E1691,'Supply Log'!$E$6:$T$277,8,FALSE)</f>
        <v>#N/A</v>
      </c>
      <c r="N1691" s="65" t="e">
        <f>VLOOKUP(E1691,'Supply Log'!$E$6:$T$277,9,FALSE)</f>
        <v>#N/A</v>
      </c>
      <c r="O1691" s="65" t="e">
        <f>VLOOKUP(E1691,'Supply Log'!$E$6:$T$277,10,FALSE)</f>
        <v>#N/A</v>
      </c>
      <c r="P1691" s="29" t="e">
        <f t="shared" si="220"/>
        <v>#N/A</v>
      </c>
      <c r="Q1691" s="65" t="e">
        <f>VLOOKUP(E1691,'Supply Log'!$E$6:$T$277,12,FALSE)</f>
        <v>#N/A</v>
      </c>
      <c r="R1691" s="78" t="e">
        <f t="shared" si="221"/>
        <v>#N/A</v>
      </c>
      <c r="S1691" s="65"/>
      <c r="T1691" s="79" t="e">
        <f t="shared" si="222"/>
        <v>#N/A</v>
      </c>
      <c r="U1691" s="80" t="e">
        <f t="shared" si="223"/>
        <v>#N/A</v>
      </c>
      <c r="V1691" s="81" t="str">
        <f t="shared" si="224"/>
        <v/>
      </c>
      <c r="W1691" s="69" t="e">
        <f>VLOOKUP(F1691,'Input Log'!$E$6:$V$50000,18,FALSE)</f>
        <v>#N/A</v>
      </c>
      <c r="X1691" s="64" t="e">
        <f>VLOOKUP(E1691,'Supply Log'!$Z$6:$AB$699,2,FALSE)</f>
        <v>#N/A</v>
      </c>
      <c r="Y1691" s="64" t="e">
        <f>VLOOKUP(E1691,'Supply Log'!$E$6:$X$618,20,FALSE)</f>
        <v>#N/A</v>
      </c>
      <c r="Z1691" s="64"/>
      <c r="AA1691" s="64"/>
    </row>
    <row r="1692" spans="1:27" ht="15.75" customHeight="1">
      <c r="A1692" s="67" t="str">
        <f t="shared" si="217"/>
        <v/>
      </c>
      <c r="B1692" s="65">
        <f t="shared" si="219"/>
        <v>1604</v>
      </c>
      <c r="C1692" s="68" t="str">
        <f t="shared" si="218"/>
        <v/>
      </c>
      <c r="D1692" s="69"/>
      <c r="F1692" s="66"/>
      <c r="G1692" s="65" t="e">
        <f>VLOOKUP(E1692,'Supply Log'!$E$6:$T$999,2,FALSE)</f>
        <v>#N/A</v>
      </c>
      <c r="H1692" s="65" t="e">
        <f>VLOOKUP(E1692,'Supply Log'!$E$6:$T$999,3,FALSE)</f>
        <v>#N/A</v>
      </c>
      <c r="I1692" s="77"/>
      <c r="J1692" s="65" t="e">
        <f>VLOOKUP(E1692,'Supply Log'!$E$6:$T$277,5,FALSE)</f>
        <v>#N/A</v>
      </c>
      <c r="K1692" s="65" t="e">
        <f>VLOOKUP(E1692,'Supply Log'!$E$6:$T$277,6,FALSE)</f>
        <v>#N/A</v>
      </c>
      <c r="L1692" s="65" t="e">
        <f>VLOOKUP(E1692,'Supply Log'!$E$6:$T$277,7,FALSE)</f>
        <v>#N/A</v>
      </c>
      <c r="M1692" s="65" t="e">
        <f>VLOOKUP(E1692,'Supply Log'!$E$6:$T$277,8,FALSE)</f>
        <v>#N/A</v>
      </c>
      <c r="N1692" s="65" t="e">
        <f>VLOOKUP(E1692,'Supply Log'!$E$6:$T$277,9,FALSE)</f>
        <v>#N/A</v>
      </c>
      <c r="O1692" s="65" t="e">
        <f>VLOOKUP(E1692,'Supply Log'!$E$6:$T$277,10,FALSE)</f>
        <v>#N/A</v>
      </c>
      <c r="P1692" s="29" t="e">
        <f t="shared" si="220"/>
        <v>#N/A</v>
      </c>
      <c r="Q1692" s="65" t="e">
        <f>VLOOKUP(E1692,'Supply Log'!$E$6:$T$277,12,FALSE)</f>
        <v>#N/A</v>
      </c>
      <c r="R1692" s="78" t="e">
        <f t="shared" si="221"/>
        <v>#N/A</v>
      </c>
      <c r="S1692" s="65"/>
      <c r="T1692" s="79" t="e">
        <f t="shared" si="222"/>
        <v>#N/A</v>
      </c>
      <c r="U1692" s="80" t="e">
        <f t="shared" si="223"/>
        <v>#N/A</v>
      </c>
      <c r="V1692" s="81" t="str">
        <f t="shared" si="224"/>
        <v/>
      </c>
      <c r="W1692" s="69" t="e">
        <f>VLOOKUP(F1692,'Input Log'!$E$6:$V$50000,18,FALSE)</f>
        <v>#N/A</v>
      </c>
      <c r="X1692" s="64" t="e">
        <f>VLOOKUP(E1692,'Supply Log'!$Z$6:$AB$699,2,FALSE)</f>
        <v>#N/A</v>
      </c>
      <c r="Y1692" s="64" t="e">
        <f>VLOOKUP(E1692,'Supply Log'!$E$6:$X$618,20,FALSE)</f>
        <v>#N/A</v>
      </c>
      <c r="Z1692" s="64"/>
      <c r="AA1692" s="64"/>
    </row>
    <row r="1693" spans="1:27" ht="15.75" customHeight="1">
      <c r="A1693" s="67" t="str">
        <f t="shared" si="217"/>
        <v/>
      </c>
      <c r="B1693" s="65">
        <f t="shared" si="219"/>
        <v>1605</v>
      </c>
      <c r="C1693" s="68" t="str">
        <f t="shared" si="218"/>
        <v/>
      </c>
      <c r="D1693" s="69"/>
      <c r="F1693" s="66"/>
      <c r="G1693" s="65" t="e">
        <f>VLOOKUP(E1693,'Supply Log'!$E$6:$T$999,2,FALSE)</f>
        <v>#N/A</v>
      </c>
      <c r="H1693" s="65" t="e">
        <f>VLOOKUP(E1693,'Supply Log'!$E$6:$T$999,3,FALSE)</f>
        <v>#N/A</v>
      </c>
      <c r="I1693" s="77"/>
      <c r="J1693" s="65" t="e">
        <f>VLOOKUP(E1693,'Supply Log'!$E$6:$T$277,5,FALSE)</f>
        <v>#N/A</v>
      </c>
      <c r="K1693" s="65" t="e">
        <f>VLOOKUP(E1693,'Supply Log'!$E$6:$T$277,6,FALSE)</f>
        <v>#N/A</v>
      </c>
      <c r="L1693" s="65" t="e">
        <f>VLOOKUP(E1693,'Supply Log'!$E$6:$T$277,7,FALSE)</f>
        <v>#N/A</v>
      </c>
      <c r="M1693" s="65" t="e">
        <f>VLOOKUP(E1693,'Supply Log'!$E$6:$T$277,8,FALSE)</f>
        <v>#N/A</v>
      </c>
      <c r="N1693" s="65" t="e">
        <f>VLOOKUP(E1693,'Supply Log'!$E$6:$T$277,9,FALSE)</f>
        <v>#N/A</v>
      </c>
      <c r="O1693" s="65" t="e">
        <f>VLOOKUP(E1693,'Supply Log'!$E$6:$T$277,10,FALSE)</f>
        <v>#N/A</v>
      </c>
      <c r="P1693" s="29" t="e">
        <f t="shared" si="220"/>
        <v>#N/A</v>
      </c>
      <c r="Q1693" s="65" t="e">
        <f>VLOOKUP(E1693,'Supply Log'!$E$6:$T$277,12,FALSE)</f>
        <v>#N/A</v>
      </c>
      <c r="R1693" s="78" t="e">
        <f t="shared" si="221"/>
        <v>#N/A</v>
      </c>
      <c r="S1693" s="65"/>
      <c r="T1693" s="79" t="e">
        <f t="shared" si="222"/>
        <v>#N/A</v>
      </c>
      <c r="U1693" s="80" t="e">
        <f t="shared" si="223"/>
        <v>#N/A</v>
      </c>
      <c r="V1693" s="81" t="str">
        <f t="shared" si="224"/>
        <v/>
      </c>
      <c r="W1693" s="69" t="e">
        <f>VLOOKUP(F1693,'Input Log'!$E$6:$V$50000,18,FALSE)</f>
        <v>#N/A</v>
      </c>
      <c r="X1693" s="64" t="e">
        <f>VLOOKUP(E1693,'Supply Log'!$Z$6:$AB$699,2,FALSE)</f>
        <v>#N/A</v>
      </c>
      <c r="Y1693" s="64" t="e">
        <f>VLOOKUP(E1693,'Supply Log'!$E$6:$X$618,20,FALSE)</f>
        <v>#N/A</v>
      </c>
      <c r="Z1693" s="64"/>
      <c r="AA1693" s="64"/>
    </row>
    <row r="1694" spans="1:27" ht="15.75" customHeight="1">
      <c r="A1694" s="67" t="str">
        <f t="shared" si="217"/>
        <v/>
      </c>
      <c r="B1694" s="65">
        <f t="shared" si="219"/>
        <v>1606</v>
      </c>
      <c r="C1694" s="68" t="str">
        <f t="shared" si="218"/>
        <v/>
      </c>
      <c r="D1694" s="69"/>
      <c r="F1694" s="66"/>
      <c r="G1694" s="65" t="e">
        <f>VLOOKUP(E1694,'Supply Log'!$E$6:$T$999,2,FALSE)</f>
        <v>#N/A</v>
      </c>
      <c r="H1694" s="65" t="e">
        <f>VLOOKUP(E1694,'Supply Log'!$E$6:$T$999,3,FALSE)</f>
        <v>#N/A</v>
      </c>
      <c r="I1694" s="77"/>
      <c r="J1694" s="65" t="e">
        <f>VLOOKUP(E1694,'Supply Log'!$E$6:$T$277,5,FALSE)</f>
        <v>#N/A</v>
      </c>
      <c r="K1694" s="65" t="e">
        <f>VLOOKUP(E1694,'Supply Log'!$E$6:$T$277,6,FALSE)</f>
        <v>#N/A</v>
      </c>
      <c r="L1694" s="65" t="e">
        <f>VLOOKUP(E1694,'Supply Log'!$E$6:$T$277,7,FALSE)</f>
        <v>#N/A</v>
      </c>
      <c r="M1694" s="65" t="e">
        <f>VLOOKUP(E1694,'Supply Log'!$E$6:$T$277,8,FALSE)</f>
        <v>#N/A</v>
      </c>
      <c r="N1694" s="65" t="e">
        <f>VLOOKUP(E1694,'Supply Log'!$E$6:$T$277,9,FALSE)</f>
        <v>#N/A</v>
      </c>
      <c r="O1694" s="65" t="e">
        <f>VLOOKUP(E1694,'Supply Log'!$E$6:$T$277,10,FALSE)</f>
        <v>#N/A</v>
      </c>
      <c r="P1694" s="29" t="e">
        <f t="shared" si="220"/>
        <v>#N/A</v>
      </c>
      <c r="Q1694" s="65" t="e">
        <f>VLOOKUP(E1694,'Supply Log'!$E$6:$T$277,12,FALSE)</f>
        <v>#N/A</v>
      </c>
      <c r="R1694" s="78" t="e">
        <f t="shared" si="221"/>
        <v>#N/A</v>
      </c>
      <c r="S1694" s="65"/>
      <c r="T1694" s="79" t="e">
        <f t="shared" si="222"/>
        <v>#N/A</v>
      </c>
      <c r="U1694" s="80" t="e">
        <f t="shared" si="223"/>
        <v>#N/A</v>
      </c>
      <c r="V1694" s="81" t="str">
        <f t="shared" si="224"/>
        <v/>
      </c>
      <c r="W1694" s="69" t="e">
        <f>VLOOKUP(F1694,'Input Log'!$E$6:$V$50000,18,FALSE)</f>
        <v>#N/A</v>
      </c>
      <c r="X1694" s="64" t="e">
        <f>VLOOKUP(E1694,'Supply Log'!$Z$6:$AB$699,2,FALSE)</f>
        <v>#N/A</v>
      </c>
      <c r="Y1694" s="64" t="e">
        <f>VLOOKUP(E1694,'Supply Log'!$E$6:$X$618,20,FALSE)</f>
        <v>#N/A</v>
      </c>
      <c r="Z1694" s="64"/>
      <c r="AA1694" s="64"/>
    </row>
    <row r="1695" spans="1:27" ht="15.75" customHeight="1">
      <c r="A1695" s="67" t="str">
        <f t="shared" si="217"/>
        <v/>
      </c>
      <c r="B1695" s="65">
        <f t="shared" si="219"/>
        <v>1607</v>
      </c>
      <c r="C1695" s="68" t="str">
        <f t="shared" si="218"/>
        <v/>
      </c>
      <c r="D1695" s="69"/>
      <c r="F1695" s="66"/>
      <c r="G1695" s="65" t="e">
        <f>VLOOKUP(E1695,'Supply Log'!$E$6:$T$999,2,FALSE)</f>
        <v>#N/A</v>
      </c>
      <c r="H1695" s="65" t="e">
        <f>VLOOKUP(E1695,'Supply Log'!$E$6:$T$999,3,FALSE)</f>
        <v>#N/A</v>
      </c>
      <c r="I1695" s="77"/>
      <c r="J1695" s="65" t="e">
        <f>VLOOKUP(E1695,'Supply Log'!$E$6:$T$277,5,FALSE)</f>
        <v>#N/A</v>
      </c>
      <c r="K1695" s="65" t="e">
        <f>VLOOKUP(E1695,'Supply Log'!$E$6:$T$277,6,FALSE)</f>
        <v>#N/A</v>
      </c>
      <c r="L1695" s="65" t="e">
        <f>VLOOKUP(E1695,'Supply Log'!$E$6:$T$277,7,FALSE)</f>
        <v>#N/A</v>
      </c>
      <c r="M1695" s="65" t="e">
        <f>VLOOKUP(E1695,'Supply Log'!$E$6:$T$277,8,FALSE)</f>
        <v>#N/A</v>
      </c>
      <c r="N1695" s="65" t="e">
        <f>VLOOKUP(E1695,'Supply Log'!$E$6:$T$277,9,FALSE)</f>
        <v>#N/A</v>
      </c>
      <c r="O1695" s="65" t="e">
        <f>VLOOKUP(E1695,'Supply Log'!$E$6:$T$277,10,FALSE)</f>
        <v>#N/A</v>
      </c>
      <c r="P1695" s="29" t="e">
        <f t="shared" si="220"/>
        <v>#N/A</v>
      </c>
      <c r="Q1695" s="65" t="e">
        <f>VLOOKUP(E1695,'Supply Log'!$E$6:$T$277,12,FALSE)</f>
        <v>#N/A</v>
      </c>
      <c r="R1695" s="78" t="e">
        <f t="shared" si="221"/>
        <v>#N/A</v>
      </c>
      <c r="S1695" s="65"/>
      <c r="T1695" s="79" t="e">
        <f t="shared" si="222"/>
        <v>#N/A</v>
      </c>
      <c r="U1695" s="80" t="e">
        <f t="shared" si="223"/>
        <v>#N/A</v>
      </c>
      <c r="V1695" s="81" t="str">
        <f t="shared" si="224"/>
        <v/>
      </c>
      <c r="W1695" s="69" t="e">
        <f>VLOOKUP(F1695,'Input Log'!$E$6:$V$50000,18,FALSE)</f>
        <v>#N/A</v>
      </c>
      <c r="X1695" s="64" t="e">
        <f>VLOOKUP(E1695,'Supply Log'!$Z$6:$AB$699,2,FALSE)</f>
        <v>#N/A</v>
      </c>
      <c r="Y1695" s="64" t="e">
        <f>VLOOKUP(E1695,'Supply Log'!$E$6:$X$618,20,FALSE)</f>
        <v>#N/A</v>
      </c>
      <c r="Z1695" s="64"/>
      <c r="AA1695" s="64"/>
    </row>
    <row r="1696" spans="1:27" ht="15.75" customHeight="1">
      <c r="A1696" s="67" t="str">
        <f t="shared" si="217"/>
        <v/>
      </c>
      <c r="B1696" s="65">
        <f t="shared" si="219"/>
        <v>1608</v>
      </c>
      <c r="C1696" s="68" t="str">
        <f t="shared" si="218"/>
        <v/>
      </c>
      <c r="D1696" s="69"/>
      <c r="F1696" s="66"/>
      <c r="G1696" s="65" t="e">
        <f>VLOOKUP(E1696,'Supply Log'!$E$6:$T$999,2,FALSE)</f>
        <v>#N/A</v>
      </c>
      <c r="H1696" s="65" t="e">
        <f>VLOOKUP(E1696,'Supply Log'!$E$6:$T$999,3,FALSE)</f>
        <v>#N/A</v>
      </c>
      <c r="I1696" s="77"/>
      <c r="J1696" s="65" t="e">
        <f>VLOOKUP(E1696,'Supply Log'!$E$6:$T$277,5,FALSE)</f>
        <v>#N/A</v>
      </c>
      <c r="K1696" s="65" t="e">
        <f>VLOOKUP(E1696,'Supply Log'!$E$6:$T$277,6,FALSE)</f>
        <v>#N/A</v>
      </c>
      <c r="L1696" s="65" t="e">
        <f>VLOOKUP(E1696,'Supply Log'!$E$6:$T$277,7,FALSE)</f>
        <v>#N/A</v>
      </c>
      <c r="M1696" s="65" t="e">
        <f>VLOOKUP(E1696,'Supply Log'!$E$6:$T$277,8,FALSE)</f>
        <v>#N/A</v>
      </c>
      <c r="N1696" s="65" t="e">
        <f>VLOOKUP(E1696,'Supply Log'!$E$6:$T$277,9,FALSE)</f>
        <v>#N/A</v>
      </c>
      <c r="O1696" s="65" t="e">
        <f>VLOOKUP(E1696,'Supply Log'!$E$6:$T$277,10,FALSE)</f>
        <v>#N/A</v>
      </c>
      <c r="P1696" s="29" t="e">
        <f t="shared" si="220"/>
        <v>#N/A</v>
      </c>
      <c r="Q1696" s="65" t="e">
        <f>VLOOKUP(E1696,'Supply Log'!$E$6:$T$277,12,FALSE)</f>
        <v>#N/A</v>
      </c>
      <c r="R1696" s="78" t="e">
        <f t="shared" si="221"/>
        <v>#N/A</v>
      </c>
      <c r="S1696" s="65"/>
      <c r="T1696" s="79" t="e">
        <f t="shared" si="222"/>
        <v>#N/A</v>
      </c>
      <c r="U1696" s="80" t="e">
        <f t="shared" si="223"/>
        <v>#N/A</v>
      </c>
      <c r="V1696" s="81" t="str">
        <f t="shared" si="224"/>
        <v/>
      </c>
      <c r="W1696" s="69" t="e">
        <f>VLOOKUP(F1696,'Input Log'!$E$6:$V$50000,18,FALSE)</f>
        <v>#N/A</v>
      </c>
      <c r="X1696" s="64" t="e">
        <f>VLOOKUP(E1696,'Supply Log'!$Z$6:$AB$699,2,FALSE)</f>
        <v>#N/A</v>
      </c>
      <c r="Y1696" s="64" t="e">
        <f>VLOOKUP(E1696,'Supply Log'!$E$6:$X$618,20,FALSE)</f>
        <v>#N/A</v>
      </c>
      <c r="Z1696" s="64"/>
      <c r="AA1696" s="64"/>
    </row>
    <row r="1697" spans="1:27" ht="15.75" customHeight="1">
      <c r="A1697" s="67" t="str">
        <f t="shared" si="217"/>
        <v/>
      </c>
      <c r="B1697" s="65">
        <f t="shared" si="219"/>
        <v>1609</v>
      </c>
      <c r="C1697" s="68" t="str">
        <f t="shared" si="218"/>
        <v/>
      </c>
      <c r="D1697" s="69"/>
      <c r="F1697" s="66"/>
      <c r="G1697" s="65" t="e">
        <f>VLOOKUP(E1697,'Supply Log'!$E$6:$T$999,2,FALSE)</f>
        <v>#N/A</v>
      </c>
      <c r="H1697" s="65" t="e">
        <f>VLOOKUP(E1697,'Supply Log'!$E$6:$T$999,3,FALSE)</f>
        <v>#N/A</v>
      </c>
      <c r="I1697" s="77"/>
      <c r="J1697" s="65" t="e">
        <f>VLOOKUP(E1697,'Supply Log'!$E$6:$T$277,5,FALSE)</f>
        <v>#N/A</v>
      </c>
      <c r="K1697" s="65" t="e">
        <f>VLOOKUP(E1697,'Supply Log'!$E$6:$T$277,6,FALSE)</f>
        <v>#N/A</v>
      </c>
      <c r="L1697" s="65" t="e">
        <f>VLOOKUP(E1697,'Supply Log'!$E$6:$T$277,7,FALSE)</f>
        <v>#N/A</v>
      </c>
      <c r="M1697" s="65" t="e">
        <f>VLOOKUP(E1697,'Supply Log'!$E$6:$T$277,8,FALSE)</f>
        <v>#N/A</v>
      </c>
      <c r="N1697" s="65" t="e">
        <f>VLOOKUP(E1697,'Supply Log'!$E$6:$T$277,9,FALSE)</f>
        <v>#N/A</v>
      </c>
      <c r="O1697" s="65" t="e">
        <f>VLOOKUP(E1697,'Supply Log'!$E$6:$T$277,10,FALSE)</f>
        <v>#N/A</v>
      </c>
      <c r="P1697" s="29" t="e">
        <f t="shared" si="220"/>
        <v>#N/A</v>
      </c>
      <c r="Q1697" s="65" t="e">
        <f>VLOOKUP(E1697,'Supply Log'!$E$6:$T$277,12,FALSE)</f>
        <v>#N/A</v>
      </c>
      <c r="R1697" s="78" t="e">
        <f t="shared" si="221"/>
        <v>#N/A</v>
      </c>
      <c r="S1697" s="65"/>
      <c r="T1697" s="79" t="e">
        <f t="shared" si="222"/>
        <v>#N/A</v>
      </c>
      <c r="U1697" s="80" t="e">
        <f t="shared" si="223"/>
        <v>#N/A</v>
      </c>
      <c r="V1697" s="81" t="str">
        <f t="shared" si="224"/>
        <v/>
      </c>
      <c r="W1697" s="69" t="e">
        <f>VLOOKUP(F1697,'Input Log'!$E$6:$V$50000,18,FALSE)</f>
        <v>#N/A</v>
      </c>
      <c r="X1697" s="64" t="e">
        <f>VLOOKUP(E1697,'Supply Log'!$Z$6:$AB$699,2,FALSE)</f>
        <v>#N/A</v>
      </c>
      <c r="Y1697" s="64" t="e">
        <f>VLOOKUP(E1697,'Supply Log'!$E$6:$X$618,20,FALSE)</f>
        <v>#N/A</v>
      </c>
      <c r="Z1697" s="64"/>
      <c r="AA1697" s="64"/>
    </row>
    <row r="1698" spans="1:27" ht="15.75" customHeight="1">
      <c r="A1698" s="67" t="str">
        <f t="shared" si="217"/>
        <v/>
      </c>
      <c r="B1698" s="65">
        <f t="shared" si="219"/>
        <v>1610</v>
      </c>
      <c r="C1698" s="68" t="str">
        <f t="shared" si="218"/>
        <v/>
      </c>
      <c r="D1698" s="69"/>
      <c r="F1698" s="66"/>
      <c r="G1698" s="65" t="e">
        <f>VLOOKUP(E1698,'Supply Log'!$E$6:$T$999,2,FALSE)</f>
        <v>#N/A</v>
      </c>
      <c r="H1698" s="65" t="e">
        <f>VLOOKUP(E1698,'Supply Log'!$E$6:$T$999,3,FALSE)</f>
        <v>#N/A</v>
      </c>
      <c r="I1698" s="77"/>
      <c r="J1698" s="65" t="e">
        <f>VLOOKUP(E1698,'Supply Log'!$E$6:$T$277,5,FALSE)</f>
        <v>#N/A</v>
      </c>
      <c r="K1698" s="65" t="e">
        <f>VLOOKUP(E1698,'Supply Log'!$E$6:$T$277,6,FALSE)</f>
        <v>#N/A</v>
      </c>
      <c r="L1698" s="65" t="e">
        <f>VLOOKUP(E1698,'Supply Log'!$E$6:$T$277,7,FALSE)</f>
        <v>#N/A</v>
      </c>
      <c r="M1698" s="65" t="e">
        <f>VLOOKUP(E1698,'Supply Log'!$E$6:$T$277,8,FALSE)</f>
        <v>#N/A</v>
      </c>
      <c r="N1698" s="65" t="e">
        <f>VLOOKUP(E1698,'Supply Log'!$E$6:$T$277,9,FALSE)</f>
        <v>#N/A</v>
      </c>
      <c r="O1698" s="65" t="e">
        <f>VLOOKUP(E1698,'Supply Log'!$E$6:$T$277,10,FALSE)</f>
        <v>#N/A</v>
      </c>
      <c r="P1698" s="29" t="e">
        <f t="shared" si="220"/>
        <v>#N/A</v>
      </c>
      <c r="Q1698" s="65" t="e">
        <f>VLOOKUP(E1698,'Supply Log'!$E$6:$T$277,12,FALSE)</f>
        <v>#N/A</v>
      </c>
      <c r="R1698" s="78" t="e">
        <f t="shared" si="221"/>
        <v>#N/A</v>
      </c>
      <c r="S1698" s="65"/>
      <c r="T1698" s="79" t="e">
        <f t="shared" si="222"/>
        <v>#N/A</v>
      </c>
      <c r="U1698" s="80" t="e">
        <f t="shared" si="223"/>
        <v>#N/A</v>
      </c>
      <c r="V1698" s="81" t="str">
        <f t="shared" si="224"/>
        <v/>
      </c>
      <c r="W1698" s="69" t="e">
        <f>VLOOKUP(F1698,'Input Log'!$E$6:$V$50000,18,FALSE)</f>
        <v>#N/A</v>
      </c>
      <c r="X1698" s="64" t="e">
        <f>VLOOKUP(E1698,'Supply Log'!$Z$6:$AB$699,2,FALSE)</f>
        <v>#N/A</v>
      </c>
      <c r="Y1698" s="64" t="e">
        <f>VLOOKUP(E1698,'Supply Log'!$E$6:$X$618,20,FALSE)</f>
        <v>#N/A</v>
      </c>
      <c r="Z1698" s="64"/>
      <c r="AA1698" s="64"/>
    </row>
    <row r="1699" spans="1:27" ht="15.75" customHeight="1">
      <c r="A1699" s="67" t="str">
        <f t="shared" si="217"/>
        <v/>
      </c>
      <c r="B1699" s="65">
        <f t="shared" si="219"/>
        <v>1611</v>
      </c>
      <c r="C1699" s="68" t="str">
        <f t="shared" si="218"/>
        <v/>
      </c>
      <c r="D1699" s="69"/>
      <c r="F1699" s="66"/>
      <c r="G1699" s="65" t="e">
        <f>VLOOKUP(E1699,'Supply Log'!$E$6:$T$999,2,FALSE)</f>
        <v>#N/A</v>
      </c>
      <c r="H1699" s="65" t="e">
        <f>VLOOKUP(E1699,'Supply Log'!$E$6:$T$999,3,FALSE)</f>
        <v>#N/A</v>
      </c>
      <c r="I1699" s="77"/>
      <c r="J1699" s="65" t="e">
        <f>VLOOKUP(E1699,'Supply Log'!$E$6:$T$277,5,FALSE)</f>
        <v>#N/A</v>
      </c>
      <c r="K1699" s="65" t="e">
        <f>VLOOKUP(E1699,'Supply Log'!$E$6:$T$277,6,FALSE)</f>
        <v>#N/A</v>
      </c>
      <c r="L1699" s="65" t="e">
        <f>VLOOKUP(E1699,'Supply Log'!$E$6:$T$277,7,FALSE)</f>
        <v>#N/A</v>
      </c>
      <c r="M1699" s="65" t="e">
        <f>VLOOKUP(E1699,'Supply Log'!$E$6:$T$277,8,FALSE)</f>
        <v>#N/A</v>
      </c>
      <c r="N1699" s="65" t="e">
        <f>VLOOKUP(E1699,'Supply Log'!$E$6:$T$277,9,FALSE)</f>
        <v>#N/A</v>
      </c>
      <c r="O1699" s="65" t="e">
        <f>VLOOKUP(E1699,'Supply Log'!$E$6:$T$277,10,FALSE)</f>
        <v>#N/A</v>
      </c>
      <c r="P1699" s="29" t="e">
        <f t="shared" si="220"/>
        <v>#N/A</v>
      </c>
      <c r="Q1699" s="65" t="e">
        <f>VLOOKUP(E1699,'Supply Log'!$E$6:$T$277,12,FALSE)</f>
        <v>#N/A</v>
      </c>
      <c r="R1699" s="78" t="e">
        <f t="shared" si="221"/>
        <v>#N/A</v>
      </c>
      <c r="S1699" s="65"/>
      <c r="T1699" s="79" t="e">
        <f t="shared" si="222"/>
        <v>#N/A</v>
      </c>
      <c r="U1699" s="80" t="e">
        <f t="shared" si="223"/>
        <v>#N/A</v>
      </c>
      <c r="V1699" s="81" t="str">
        <f t="shared" si="224"/>
        <v/>
      </c>
      <c r="W1699" s="69" t="e">
        <f>VLOOKUP(F1699,'Input Log'!$E$6:$V$50000,18,FALSE)</f>
        <v>#N/A</v>
      </c>
      <c r="X1699" s="64" t="e">
        <f>VLOOKUP(E1699,'Supply Log'!$Z$6:$AB$699,2,FALSE)</f>
        <v>#N/A</v>
      </c>
      <c r="Y1699" s="64" t="e">
        <f>VLOOKUP(E1699,'Supply Log'!$E$6:$X$618,20,FALSE)</f>
        <v>#N/A</v>
      </c>
      <c r="Z1699" s="64"/>
      <c r="AA1699" s="64"/>
    </row>
    <row r="1700" spans="1:27" ht="15.75" customHeight="1">
      <c r="A1700" s="67" t="str">
        <f t="shared" si="217"/>
        <v/>
      </c>
      <c r="B1700" s="65">
        <f t="shared" si="219"/>
        <v>1612</v>
      </c>
      <c r="C1700" s="68" t="str">
        <f t="shared" si="218"/>
        <v/>
      </c>
      <c r="D1700" s="69"/>
      <c r="F1700" s="66"/>
      <c r="G1700" s="65" t="e">
        <f>VLOOKUP(E1700,'Supply Log'!$E$6:$T$999,2,FALSE)</f>
        <v>#N/A</v>
      </c>
      <c r="H1700" s="65" t="e">
        <f>VLOOKUP(E1700,'Supply Log'!$E$6:$T$999,3,FALSE)</f>
        <v>#N/A</v>
      </c>
      <c r="I1700" s="77"/>
      <c r="J1700" s="65" t="e">
        <f>VLOOKUP(E1700,'Supply Log'!$E$6:$T$277,5,FALSE)</f>
        <v>#N/A</v>
      </c>
      <c r="K1700" s="65" t="e">
        <f>VLOOKUP(E1700,'Supply Log'!$E$6:$T$277,6,FALSE)</f>
        <v>#N/A</v>
      </c>
      <c r="L1700" s="65" t="e">
        <f>VLOOKUP(E1700,'Supply Log'!$E$6:$T$277,7,FALSE)</f>
        <v>#N/A</v>
      </c>
      <c r="M1700" s="65" t="e">
        <f>VLOOKUP(E1700,'Supply Log'!$E$6:$T$277,8,FALSE)</f>
        <v>#N/A</v>
      </c>
      <c r="N1700" s="65" t="e">
        <f>VLOOKUP(E1700,'Supply Log'!$E$6:$T$277,9,FALSE)</f>
        <v>#N/A</v>
      </c>
      <c r="O1700" s="65" t="e">
        <f>VLOOKUP(E1700,'Supply Log'!$E$6:$T$277,10,FALSE)</f>
        <v>#N/A</v>
      </c>
      <c r="P1700" s="29" t="e">
        <f t="shared" si="220"/>
        <v>#N/A</v>
      </c>
      <c r="Q1700" s="65" t="e">
        <f>VLOOKUP(E1700,'Supply Log'!$E$6:$T$277,12,FALSE)</f>
        <v>#N/A</v>
      </c>
      <c r="R1700" s="78" t="e">
        <f t="shared" si="221"/>
        <v>#N/A</v>
      </c>
      <c r="S1700" s="65"/>
      <c r="T1700" s="79" t="e">
        <f t="shared" si="222"/>
        <v>#N/A</v>
      </c>
      <c r="U1700" s="80" t="e">
        <f t="shared" si="223"/>
        <v>#N/A</v>
      </c>
      <c r="V1700" s="81" t="str">
        <f t="shared" si="224"/>
        <v/>
      </c>
      <c r="W1700" s="69" t="e">
        <f>VLOOKUP(F1700,'Input Log'!$E$6:$V$50000,18,FALSE)</f>
        <v>#N/A</v>
      </c>
      <c r="X1700" s="64" t="e">
        <f>VLOOKUP(E1700,'Supply Log'!$Z$6:$AB$699,2,FALSE)</f>
        <v>#N/A</v>
      </c>
      <c r="Y1700" s="64" t="e">
        <f>VLOOKUP(E1700,'Supply Log'!$E$6:$X$618,20,FALSE)</f>
        <v>#N/A</v>
      </c>
      <c r="Z1700" s="64"/>
      <c r="AA1700" s="64"/>
    </row>
    <row r="1701" spans="1:27" ht="15.75" customHeight="1">
      <c r="A1701" s="67" t="str">
        <f t="shared" si="217"/>
        <v/>
      </c>
      <c r="B1701" s="65">
        <f t="shared" si="219"/>
        <v>1613</v>
      </c>
      <c r="C1701" s="68" t="str">
        <f t="shared" si="218"/>
        <v/>
      </c>
      <c r="D1701" s="69"/>
      <c r="F1701" s="66"/>
      <c r="G1701" s="65" t="e">
        <f>VLOOKUP(E1701,'Supply Log'!$E$6:$T$999,2,FALSE)</f>
        <v>#N/A</v>
      </c>
      <c r="H1701" s="65" t="e">
        <f>VLOOKUP(E1701,'Supply Log'!$E$6:$T$999,3,FALSE)</f>
        <v>#N/A</v>
      </c>
      <c r="I1701" s="77"/>
      <c r="J1701" s="65" t="e">
        <f>VLOOKUP(E1701,'Supply Log'!$E$6:$T$277,5,FALSE)</f>
        <v>#N/A</v>
      </c>
      <c r="K1701" s="65" t="e">
        <f>VLOOKUP(E1701,'Supply Log'!$E$6:$T$277,6,FALSE)</f>
        <v>#N/A</v>
      </c>
      <c r="L1701" s="65" t="e">
        <f>VLOOKUP(E1701,'Supply Log'!$E$6:$T$277,7,FALSE)</f>
        <v>#N/A</v>
      </c>
      <c r="M1701" s="65" t="e">
        <f>VLOOKUP(E1701,'Supply Log'!$E$6:$T$277,8,FALSE)</f>
        <v>#N/A</v>
      </c>
      <c r="N1701" s="65" t="e">
        <f>VLOOKUP(E1701,'Supply Log'!$E$6:$T$277,9,FALSE)</f>
        <v>#N/A</v>
      </c>
      <c r="O1701" s="65" t="e">
        <f>VLOOKUP(E1701,'Supply Log'!$E$6:$T$277,10,FALSE)</f>
        <v>#N/A</v>
      </c>
      <c r="P1701" s="29" t="e">
        <f t="shared" si="220"/>
        <v>#N/A</v>
      </c>
      <c r="Q1701" s="65" t="e">
        <f>VLOOKUP(E1701,'Supply Log'!$E$6:$T$277,12,FALSE)</f>
        <v>#N/A</v>
      </c>
      <c r="R1701" s="78" t="e">
        <f t="shared" si="221"/>
        <v>#N/A</v>
      </c>
      <c r="S1701" s="65"/>
      <c r="T1701" s="79" t="e">
        <f t="shared" si="222"/>
        <v>#N/A</v>
      </c>
      <c r="U1701" s="80" t="e">
        <f t="shared" si="223"/>
        <v>#N/A</v>
      </c>
      <c r="V1701" s="81" t="str">
        <f t="shared" si="224"/>
        <v/>
      </c>
      <c r="W1701" s="69" t="e">
        <f>VLOOKUP(F1701,'Input Log'!$E$6:$V$50000,18,FALSE)</f>
        <v>#N/A</v>
      </c>
      <c r="X1701" s="64" t="e">
        <f>VLOOKUP(E1701,'Supply Log'!$Z$6:$AB$699,2,FALSE)</f>
        <v>#N/A</v>
      </c>
      <c r="Y1701" s="64" t="e">
        <f>VLOOKUP(E1701,'Supply Log'!$E$6:$X$618,20,FALSE)</f>
        <v>#N/A</v>
      </c>
      <c r="Z1701" s="64"/>
      <c r="AA1701" s="64"/>
    </row>
    <row r="1702" spans="1:27" ht="15.75" customHeight="1">
      <c r="A1702" s="67" t="str">
        <f t="shared" si="217"/>
        <v/>
      </c>
      <c r="B1702" s="65">
        <f t="shared" si="219"/>
        <v>1614</v>
      </c>
      <c r="C1702" s="68" t="str">
        <f t="shared" si="218"/>
        <v/>
      </c>
      <c r="D1702" s="69"/>
      <c r="F1702" s="66"/>
      <c r="G1702" s="65" t="e">
        <f>VLOOKUP(E1702,'Supply Log'!$E$6:$T$999,2,FALSE)</f>
        <v>#N/A</v>
      </c>
      <c r="H1702" s="65" t="e">
        <f>VLOOKUP(E1702,'Supply Log'!$E$6:$T$999,3,FALSE)</f>
        <v>#N/A</v>
      </c>
      <c r="I1702" s="77"/>
      <c r="J1702" s="65" t="e">
        <f>VLOOKUP(E1702,'Supply Log'!$E$6:$T$277,5,FALSE)</f>
        <v>#N/A</v>
      </c>
      <c r="K1702" s="65" t="e">
        <f>VLOOKUP(E1702,'Supply Log'!$E$6:$T$277,6,FALSE)</f>
        <v>#N/A</v>
      </c>
      <c r="L1702" s="65" t="e">
        <f>VLOOKUP(E1702,'Supply Log'!$E$6:$T$277,7,FALSE)</f>
        <v>#N/A</v>
      </c>
      <c r="M1702" s="65" t="e">
        <f>VLOOKUP(E1702,'Supply Log'!$E$6:$T$277,8,FALSE)</f>
        <v>#N/A</v>
      </c>
      <c r="N1702" s="65" t="e">
        <f>VLOOKUP(E1702,'Supply Log'!$E$6:$T$277,9,FALSE)</f>
        <v>#N/A</v>
      </c>
      <c r="O1702" s="65" t="e">
        <f>VLOOKUP(E1702,'Supply Log'!$E$6:$T$277,10,FALSE)</f>
        <v>#N/A</v>
      </c>
      <c r="P1702" s="29" t="e">
        <f t="shared" si="220"/>
        <v>#N/A</v>
      </c>
      <c r="Q1702" s="65" t="e">
        <f>VLOOKUP(E1702,'Supply Log'!$E$6:$T$277,12,FALSE)</f>
        <v>#N/A</v>
      </c>
      <c r="R1702" s="78" t="e">
        <f t="shared" si="221"/>
        <v>#N/A</v>
      </c>
      <c r="S1702" s="65"/>
      <c r="T1702" s="79" t="e">
        <f t="shared" si="222"/>
        <v>#N/A</v>
      </c>
      <c r="U1702" s="80" t="e">
        <f t="shared" si="223"/>
        <v>#N/A</v>
      </c>
      <c r="V1702" s="81" t="str">
        <f t="shared" si="224"/>
        <v/>
      </c>
      <c r="W1702" s="69" t="e">
        <f>VLOOKUP(F1702,'Input Log'!$E$6:$V$50000,18,FALSE)</f>
        <v>#N/A</v>
      </c>
      <c r="X1702" s="64" t="e">
        <f>VLOOKUP(E1702,'Supply Log'!$Z$6:$AB$699,2,FALSE)</f>
        <v>#N/A</v>
      </c>
      <c r="Y1702" s="64" t="e">
        <f>VLOOKUP(E1702,'Supply Log'!$E$6:$X$618,20,FALSE)</f>
        <v>#N/A</v>
      </c>
      <c r="Z1702" s="64"/>
      <c r="AA1702" s="64"/>
    </row>
    <row r="1703" spans="1:27" ht="15.75" customHeight="1">
      <c r="A1703" s="67" t="str">
        <f t="shared" si="217"/>
        <v/>
      </c>
      <c r="B1703" s="65">
        <f t="shared" si="219"/>
        <v>1615</v>
      </c>
      <c r="C1703" s="68" t="str">
        <f t="shared" si="218"/>
        <v/>
      </c>
      <c r="D1703" s="69"/>
      <c r="F1703" s="66"/>
      <c r="G1703" s="65" t="e">
        <f>VLOOKUP(E1703,'Supply Log'!$E$6:$T$999,2,FALSE)</f>
        <v>#N/A</v>
      </c>
      <c r="H1703" s="65" t="e">
        <f>VLOOKUP(E1703,'Supply Log'!$E$6:$T$999,3,FALSE)</f>
        <v>#N/A</v>
      </c>
      <c r="I1703" s="77"/>
      <c r="J1703" s="65" t="e">
        <f>VLOOKUP(E1703,'Supply Log'!$E$6:$T$277,5,FALSE)</f>
        <v>#N/A</v>
      </c>
      <c r="K1703" s="65" t="e">
        <f>VLOOKUP(E1703,'Supply Log'!$E$6:$T$277,6,FALSE)</f>
        <v>#N/A</v>
      </c>
      <c r="L1703" s="65" t="e">
        <f>VLOOKUP(E1703,'Supply Log'!$E$6:$T$277,7,FALSE)</f>
        <v>#N/A</v>
      </c>
      <c r="M1703" s="65" t="e">
        <f>VLOOKUP(E1703,'Supply Log'!$E$6:$T$277,8,FALSE)</f>
        <v>#N/A</v>
      </c>
      <c r="N1703" s="65" t="e">
        <f>VLOOKUP(E1703,'Supply Log'!$E$6:$T$277,9,FALSE)</f>
        <v>#N/A</v>
      </c>
      <c r="O1703" s="65" t="e">
        <f>VLOOKUP(E1703,'Supply Log'!$E$6:$T$277,10,FALSE)</f>
        <v>#N/A</v>
      </c>
      <c r="P1703" s="29" t="e">
        <f t="shared" si="220"/>
        <v>#N/A</v>
      </c>
      <c r="Q1703" s="65" t="e">
        <f>VLOOKUP(E1703,'Supply Log'!$E$6:$T$277,12,FALSE)</f>
        <v>#N/A</v>
      </c>
      <c r="R1703" s="78" t="e">
        <f t="shared" si="221"/>
        <v>#N/A</v>
      </c>
      <c r="S1703" s="65"/>
      <c r="T1703" s="79" t="e">
        <f t="shared" si="222"/>
        <v>#N/A</v>
      </c>
      <c r="U1703" s="80" t="e">
        <f t="shared" si="223"/>
        <v>#N/A</v>
      </c>
      <c r="V1703" s="81" t="str">
        <f t="shared" si="224"/>
        <v/>
      </c>
      <c r="W1703" s="69" t="e">
        <f>VLOOKUP(F1703,'Input Log'!$E$6:$V$50000,18,FALSE)</f>
        <v>#N/A</v>
      </c>
      <c r="X1703" s="64" t="e">
        <f>VLOOKUP(E1703,'Supply Log'!$Z$6:$AB$699,2,FALSE)</f>
        <v>#N/A</v>
      </c>
      <c r="Y1703" s="64" t="e">
        <f>VLOOKUP(E1703,'Supply Log'!$E$6:$X$618,20,FALSE)</f>
        <v>#N/A</v>
      </c>
      <c r="Z1703" s="64"/>
      <c r="AA1703" s="64"/>
    </row>
    <row r="1704" spans="1:27" ht="15.75" customHeight="1">
      <c r="A1704" s="67" t="str">
        <f t="shared" si="217"/>
        <v/>
      </c>
      <c r="B1704" s="65">
        <f t="shared" si="219"/>
        <v>1616</v>
      </c>
      <c r="C1704" s="68" t="str">
        <f t="shared" si="218"/>
        <v/>
      </c>
      <c r="D1704" s="69"/>
      <c r="F1704" s="66"/>
      <c r="G1704" s="65" t="e">
        <f>VLOOKUP(E1704,'Supply Log'!$E$6:$T$999,2,FALSE)</f>
        <v>#N/A</v>
      </c>
      <c r="H1704" s="65" t="e">
        <f>VLOOKUP(E1704,'Supply Log'!$E$6:$T$999,3,FALSE)</f>
        <v>#N/A</v>
      </c>
      <c r="I1704" s="77"/>
      <c r="J1704" s="65" t="e">
        <f>VLOOKUP(E1704,'Supply Log'!$E$6:$T$277,5,FALSE)</f>
        <v>#N/A</v>
      </c>
      <c r="K1704" s="65" t="e">
        <f>VLOOKUP(E1704,'Supply Log'!$E$6:$T$277,6,FALSE)</f>
        <v>#N/A</v>
      </c>
      <c r="L1704" s="65" t="e">
        <f>VLOOKUP(E1704,'Supply Log'!$E$6:$T$277,7,FALSE)</f>
        <v>#N/A</v>
      </c>
      <c r="M1704" s="65" t="e">
        <f>VLOOKUP(E1704,'Supply Log'!$E$6:$T$277,8,FALSE)</f>
        <v>#N/A</v>
      </c>
      <c r="N1704" s="65" t="e">
        <f>VLOOKUP(E1704,'Supply Log'!$E$6:$T$277,9,FALSE)</f>
        <v>#N/A</v>
      </c>
      <c r="O1704" s="65" t="e">
        <f>VLOOKUP(E1704,'Supply Log'!$E$6:$T$277,10,FALSE)</f>
        <v>#N/A</v>
      </c>
      <c r="P1704" s="29" t="e">
        <f t="shared" si="220"/>
        <v>#N/A</v>
      </c>
      <c r="Q1704" s="65" t="e">
        <f>VLOOKUP(E1704,'Supply Log'!$E$6:$T$277,12,FALSE)</f>
        <v>#N/A</v>
      </c>
      <c r="R1704" s="78" t="e">
        <f t="shared" si="221"/>
        <v>#N/A</v>
      </c>
      <c r="S1704" s="65"/>
      <c r="T1704" s="79" t="e">
        <f t="shared" si="222"/>
        <v>#N/A</v>
      </c>
      <c r="U1704" s="80" t="e">
        <f t="shared" si="223"/>
        <v>#N/A</v>
      </c>
      <c r="V1704" s="81" t="str">
        <f t="shared" si="224"/>
        <v/>
      </c>
      <c r="W1704" s="69" t="e">
        <f>VLOOKUP(F1704,'Input Log'!$E$6:$V$50000,18,FALSE)</f>
        <v>#N/A</v>
      </c>
      <c r="X1704" s="64" t="e">
        <f>VLOOKUP(E1704,'Supply Log'!$Z$6:$AB$699,2,FALSE)</f>
        <v>#N/A</v>
      </c>
      <c r="Y1704" s="64" t="e">
        <f>VLOOKUP(E1704,'Supply Log'!$E$6:$X$618,20,FALSE)</f>
        <v>#N/A</v>
      </c>
      <c r="Z1704" s="64"/>
      <c r="AA1704" s="64"/>
    </row>
    <row r="1705" spans="1:27" ht="15.75" customHeight="1">
      <c r="A1705" s="67" t="str">
        <f t="shared" si="217"/>
        <v/>
      </c>
      <c r="B1705" s="65">
        <f t="shared" si="219"/>
        <v>1617</v>
      </c>
      <c r="C1705" s="68" t="str">
        <f t="shared" si="218"/>
        <v/>
      </c>
      <c r="D1705" s="69"/>
      <c r="F1705" s="66"/>
      <c r="G1705" s="65" t="e">
        <f>VLOOKUP(E1705,'Supply Log'!$E$6:$T$999,2,FALSE)</f>
        <v>#N/A</v>
      </c>
      <c r="H1705" s="65" t="e">
        <f>VLOOKUP(E1705,'Supply Log'!$E$6:$T$999,3,FALSE)</f>
        <v>#N/A</v>
      </c>
      <c r="I1705" s="77"/>
      <c r="J1705" s="65" t="e">
        <f>VLOOKUP(E1705,'Supply Log'!$E$6:$T$277,5,FALSE)</f>
        <v>#N/A</v>
      </c>
      <c r="K1705" s="65" t="e">
        <f>VLOOKUP(E1705,'Supply Log'!$E$6:$T$277,6,FALSE)</f>
        <v>#N/A</v>
      </c>
      <c r="L1705" s="65" t="e">
        <f>VLOOKUP(E1705,'Supply Log'!$E$6:$T$277,7,FALSE)</f>
        <v>#N/A</v>
      </c>
      <c r="M1705" s="65" t="e">
        <f>VLOOKUP(E1705,'Supply Log'!$E$6:$T$277,8,FALSE)</f>
        <v>#N/A</v>
      </c>
      <c r="N1705" s="65" t="e">
        <f>VLOOKUP(E1705,'Supply Log'!$E$6:$T$277,9,FALSE)</f>
        <v>#N/A</v>
      </c>
      <c r="O1705" s="65" t="e">
        <f>VLOOKUP(E1705,'Supply Log'!$E$6:$T$277,10,FALSE)</f>
        <v>#N/A</v>
      </c>
      <c r="P1705" s="29" t="e">
        <f t="shared" si="220"/>
        <v>#N/A</v>
      </c>
      <c r="Q1705" s="65" t="e">
        <f>VLOOKUP(E1705,'Supply Log'!$E$6:$T$277,12,FALSE)</f>
        <v>#N/A</v>
      </c>
      <c r="R1705" s="78" t="e">
        <f t="shared" si="221"/>
        <v>#N/A</v>
      </c>
      <c r="S1705" s="65"/>
      <c r="T1705" s="79" t="e">
        <f t="shared" si="222"/>
        <v>#N/A</v>
      </c>
      <c r="U1705" s="80" t="e">
        <f t="shared" si="223"/>
        <v>#N/A</v>
      </c>
      <c r="V1705" s="81" t="str">
        <f t="shared" si="224"/>
        <v/>
      </c>
      <c r="W1705" s="69" t="e">
        <f>VLOOKUP(F1705,'Input Log'!$E$6:$V$50000,18,FALSE)</f>
        <v>#N/A</v>
      </c>
      <c r="X1705" s="64" t="e">
        <f>VLOOKUP(E1705,'Supply Log'!$Z$6:$AB$699,2,FALSE)</f>
        <v>#N/A</v>
      </c>
      <c r="Y1705" s="64" t="e">
        <f>VLOOKUP(E1705,'Supply Log'!$E$6:$X$618,20,FALSE)</f>
        <v>#N/A</v>
      </c>
      <c r="Z1705" s="64"/>
      <c r="AA1705" s="64"/>
    </row>
    <row r="1706" spans="1:27" ht="15.75" customHeight="1">
      <c r="A1706" s="67" t="str">
        <f t="shared" si="217"/>
        <v/>
      </c>
      <c r="B1706" s="65">
        <f t="shared" si="219"/>
        <v>1618</v>
      </c>
      <c r="C1706" s="68" t="str">
        <f t="shared" si="218"/>
        <v/>
      </c>
      <c r="D1706" s="69"/>
      <c r="F1706" s="66"/>
      <c r="G1706" s="65" t="e">
        <f>VLOOKUP(E1706,'Supply Log'!$E$6:$T$999,2,FALSE)</f>
        <v>#N/A</v>
      </c>
      <c r="H1706" s="65" t="e">
        <f>VLOOKUP(E1706,'Supply Log'!$E$6:$T$999,3,FALSE)</f>
        <v>#N/A</v>
      </c>
      <c r="I1706" s="77"/>
      <c r="J1706" s="65" t="e">
        <f>VLOOKUP(E1706,'Supply Log'!$E$6:$T$277,5,FALSE)</f>
        <v>#N/A</v>
      </c>
      <c r="K1706" s="65" t="e">
        <f>VLOOKUP(E1706,'Supply Log'!$E$6:$T$277,6,FALSE)</f>
        <v>#N/A</v>
      </c>
      <c r="L1706" s="65" t="e">
        <f>VLOOKUP(E1706,'Supply Log'!$E$6:$T$277,7,FALSE)</f>
        <v>#N/A</v>
      </c>
      <c r="M1706" s="65" t="e">
        <f>VLOOKUP(E1706,'Supply Log'!$E$6:$T$277,8,FALSE)</f>
        <v>#N/A</v>
      </c>
      <c r="N1706" s="65" t="e">
        <f>VLOOKUP(E1706,'Supply Log'!$E$6:$T$277,9,FALSE)</f>
        <v>#N/A</v>
      </c>
      <c r="O1706" s="65" t="e">
        <f>VLOOKUP(E1706,'Supply Log'!$E$6:$T$277,10,FALSE)</f>
        <v>#N/A</v>
      </c>
      <c r="P1706" s="29" t="e">
        <f t="shared" si="220"/>
        <v>#N/A</v>
      </c>
      <c r="Q1706" s="65" t="e">
        <f>VLOOKUP(E1706,'Supply Log'!$E$6:$T$277,12,FALSE)</f>
        <v>#N/A</v>
      </c>
      <c r="R1706" s="78" t="e">
        <f t="shared" si="221"/>
        <v>#N/A</v>
      </c>
      <c r="S1706" s="65"/>
      <c r="T1706" s="79" t="e">
        <f t="shared" si="222"/>
        <v>#N/A</v>
      </c>
      <c r="U1706" s="80" t="e">
        <f t="shared" si="223"/>
        <v>#N/A</v>
      </c>
      <c r="V1706" s="81" t="str">
        <f t="shared" si="224"/>
        <v/>
      </c>
      <c r="W1706" s="69" t="e">
        <f>VLOOKUP(F1706,'Input Log'!$E$6:$V$50000,18,FALSE)</f>
        <v>#N/A</v>
      </c>
      <c r="X1706" s="64" t="e">
        <f>VLOOKUP(E1706,'Supply Log'!$Z$6:$AB$699,2,FALSE)</f>
        <v>#N/A</v>
      </c>
      <c r="Y1706" s="64" t="e">
        <f>VLOOKUP(E1706,'Supply Log'!$E$6:$X$618,20,FALSE)</f>
        <v>#N/A</v>
      </c>
      <c r="Z1706" s="64"/>
      <c r="AA1706" s="64"/>
    </row>
    <row r="1707" spans="1:27" ht="15.75" customHeight="1">
      <c r="A1707" s="67" t="str">
        <f t="shared" si="217"/>
        <v/>
      </c>
      <c r="B1707" s="65">
        <f t="shared" si="219"/>
        <v>1619</v>
      </c>
      <c r="C1707" s="68" t="str">
        <f t="shared" si="218"/>
        <v/>
      </c>
      <c r="D1707" s="69"/>
      <c r="F1707" s="66"/>
      <c r="G1707" s="65" t="e">
        <f>VLOOKUP(E1707,'Supply Log'!$E$6:$T$999,2,FALSE)</f>
        <v>#N/A</v>
      </c>
      <c r="H1707" s="65" t="e">
        <f>VLOOKUP(E1707,'Supply Log'!$E$6:$T$999,3,FALSE)</f>
        <v>#N/A</v>
      </c>
      <c r="I1707" s="77"/>
      <c r="J1707" s="65" t="e">
        <f>VLOOKUP(E1707,'Supply Log'!$E$6:$T$277,5,FALSE)</f>
        <v>#N/A</v>
      </c>
      <c r="K1707" s="65" t="e">
        <f>VLOOKUP(E1707,'Supply Log'!$E$6:$T$277,6,FALSE)</f>
        <v>#N/A</v>
      </c>
      <c r="L1707" s="65" t="e">
        <f>VLOOKUP(E1707,'Supply Log'!$E$6:$T$277,7,FALSE)</f>
        <v>#N/A</v>
      </c>
      <c r="M1707" s="65" t="e">
        <f>VLOOKUP(E1707,'Supply Log'!$E$6:$T$277,8,FALSE)</f>
        <v>#N/A</v>
      </c>
      <c r="N1707" s="65" t="e">
        <f>VLOOKUP(E1707,'Supply Log'!$E$6:$T$277,9,FALSE)</f>
        <v>#N/A</v>
      </c>
      <c r="O1707" s="65" t="e">
        <f>VLOOKUP(E1707,'Supply Log'!$E$6:$T$277,10,FALSE)</f>
        <v>#N/A</v>
      </c>
      <c r="P1707" s="29" t="e">
        <f t="shared" si="220"/>
        <v>#N/A</v>
      </c>
      <c r="Q1707" s="65" t="e">
        <f>VLOOKUP(E1707,'Supply Log'!$E$6:$T$277,12,FALSE)</f>
        <v>#N/A</v>
      </c>
      <c r="R1707" s="78" t="e">
        <f t="shared" si="221"/>
        <v>#N/A</v>
      </c>
      <c r="S1707" s="65"/>
      <c r="T1707" s="79" t="e">
        <f t="shared" si="222"/>
        <v>#N/A</v>
      </c>
      <c r="U1707" s="80" t="e">
        <f t="shared" si="223"/>
        <v>#N/A</v>
      </c>
      <c r="V1707" s="81" t="str">
        <f t="shared" si="224"/>
        <v/>
      </c>
      <c r="W1707" s="69" t="e">
        <f>VLOOKUP(F1707,'Input Log'!$E$6:$V$50000,18,FALSE)</f>
        <v>#N/A</v>
      </c>
      <c r="X1707" s="64" t="e">
        <f>VLOOKUP(E1707,'Supply Log'!$Z$6:$AB$699,2,FALSE)</f>
        <v>#N/A</v>
      </c>
      <c r="Y1707" s="64" t="e">
        <f>VLOOKUP(E1707,'Supply Log'!$E$6:$X$618,20,FALSE)</f>
        <v>#N/A</v>
      </c>
      <c r="Z1707" s="64"/>
      <c r="AA1707" s="64"/>
    </row>
    <row r="1708" spans="1:27" ht="15.75" customHeight="1">
      <c r="A1708" s="67" t="str">
        <f t="shared" si="217"/>
        <v/>
      </c>
      <c r="B1708" s="65">
        <f t="shared" si="219"/>
        <v>1620</v>
      </c>
      <c r="C1708" s="68" t="str">
        <f t="shared" si="218"/>
        <v/>
      </c>
      <c r="D1708" s="69"/>
      <c r="F1708" s="66"/>
      <c r="G1708" s="65" t="e">
        <f>VLOOKUP(E1708,'Supply Log'!$E$6:$T$999,2,FALSE)</f>
        <v>#N/A</v>
      </c>
      <c r="H1708" s="65" t="e">
        <f>VLOOKUP(E1708,'Supply Log'!$E$6:$T$999,3,FALSE)</f>
        <v>#N/A</v>
      </c>
      <c r="I1708" s="77"/>
      <c r="J1708" s="65" t="e">
        <f>VLOOKUP(E1708,'Supply Log'!$E$6:$T$277,5,FALSE)</f>
        <v>#N/A</v>
      </c>
      <c r="K1708" s="65" t="e">
        <f>VLOOKUP(E1708,'Supply Log'!$E$6:$T$277,6,FALSE)</f>
        <v>#N/A</v>
      </c>
      <c r="L1708" s="65" t="e">
        <f>VLOOKUP(E1708,'Supply Log'!$E$6:$T$277,7,FALSE)</f>
        <v>#N/A</v>
      </c>
      <c r="M1708" s="65" t="e">
        <f>VLOOKUP(E1708,'Supply Log'!$E$6:$T$277,8,FALSE)</f>
        <v>#N/A</v>
      </c>
      <c r="N1708" s="65" t="e">
        <f>VLOOKUP(E1708,'Supply Log'!$E$6:$T$277,9,FALSE)</f>
        <v>#N/A</v>
      </c>
      <c r="O1708" s="65" t="e">
        <f>VLOOKUP(E1708,'Supply Log'!$E$6:$T$277,10,FALSE)</f>
        <v>#N/A</v>
      </c>
      <c r="P1708" s="29" t="e">
        <f t="shared" si="220"/>
        <v>#N/A</v>
      </c>
      <c r="Q1708" s="65" t="e">
        <f>VLOOKUP(E1708,'Supply Log'!$E$6:$T$277,12,FALSE)</f>
        <v>#N/A</v>
      </c>
      <c r="R1708" s="78" t="e">
        <f t="shared" si="221"/>
        <v>#N/A</v>
      </c>
      <c r="S1708" s="65"/>
      <c r="T1708" s="79" t="e">
        <f t="shared" si="222"/>
        <v>#N/A</v>
      </c>
      <c r="U1708" s="80" t="e">
        <f t="shared" si="223"/>
        <v>#N/A</v>
      </c>
      <c r="V1708" s="81" t="str">
        <f t="shared" si="224"/>
        <v/>
      </c>
      <c r="W1708" s="69" t="e">
        <f>VLOOKUP(F1708,'Input Log'!$E$6:$V$50000,18,FALSE)</f>
        <v>#N/A</v>
      </c>
      <c r="X1708" s="64" t="e">
        <f>VLOOKUP(E1708,'Supply Log'!$Z$6:$AB$699,2,FALSE)</f>
        <v>#N/A</v>
      </c>
      <c r="Y1708" s="64" t="e">
        <f>VLOOKUP(E1708,'Supply Log'!$E$6:$X$618,20,FALSE)</f>
        <v>#N/A</v>
      </c>
      <c r="Z1708" s="64"/>
      <c r="AA1708" s="64"/>
    </row>
    <row r="1709" spans="1:27" ht="15.75" customHeight="1">
      <c r="A1709" s="67" t="str">
        <f t="shared" si="217"/>
        <v/>
      </c>
      <c r="B1709" s="65">
        <f t="shared" si="219"/>
        <v>1621</v>
      </c>
      <c r="C1709" s="68" t="str">
        <f t="shared" si="218"/>
        <v/>
      </c>
      <c r="D1709" s="69"/>
      <c r="F1709" s="66"/>
      <c r="G1709" s="65" t="e">
        <f>VLOOKUP(E1709,'Supply Log'!$E$6:$T$999,2,FALSE)</f>
        <v>#N/A</v>
      </c>
      <c r="H1709" s="65" t="e">
        <f>VLOOKUP(E1709,'Supply Log'!$E$6:$T$999,3,FALSE)</f>
        <v>#N/A</v>
      </c>
      <c r="I1709" s="77"/>
      <c r="J1709" s="65" t="e">
        <f>VLOOKUP(E1709,'Supply Log'!$E$6:$T$277,5,FALSE)</f>
        <v>#N/A</v>
      </c>
      <c r="K1709" s="65" t="e">
        <f>VLOOKUP(E1709,'Supply Log'!$E$6:$T$277,6,FALSE)</f>
        <v>#N/A</v>
      </c>
      <c r="L1709" s="65" t="e">
        <f>VLOOKUP(E1709,'Supply Log'!$E$6:$T$277,7,FALSE)</f>
        <v>#N/A</v>
      </c>
      <c r="M1709" s="65" t="e">
        <f>VLOOKUP(E1709,'Supply Log'!$E$6:$T$277,8,FALSE)</f>
        <v>#N/A</v>
      </c>
      <c r="N1709" s="65" t="e">
        <f>VLOOKUP(E1709,'Supply Log'!$E$6:$T$277,9,FALSE)</f>
        <v>#N/A</v>
      </c>
      <c r="O1709" s="65" t="e">
        <f>VLOOKUP(E1709,'Supply Log'!$E$6:$T$277,10,FALSE)</f>
        <v>#N/A</v>
      </c>
      <c r="P1709" s="29" t="e">
        <f t="shared" si="220"/>
        <v>#N/A</v>
      </c>
      <c r="Q1709" s="65" t="e">
        <f>VLOOKUP(E1709,'Supply Log'!$E$6:$T$277,12,FALSE)</f>
        <v>#N/A</v>
      </c>
      <c r="R1709" s="78" t="e">
        <f t="shared" si="221"/>
        <v>#N/A</v>
      </c>
      <c r="S1709" s="65"/>
      <c r="T1709" s="79" t="e">
        <f t="shared" si="222"/>
        <v>#N/A</v>
      </c>
      <c r="U1709" s="80" t="e">
        <f t="shared" si="223"/>
        <v>#N/A</v>
      </c>
      <c r="V1709" s="81" t="str">
        <f t="shared" si="224"/>
        <v/>
      </c>
      <c r="W1709" s="69" t="e">
        <f>VLOOKUP(F1709,'Input Log'!$E$6:$V$50000,18,FALSE)</f>
        <v>#N/A</v>
      </c>
      <c r="X1709" s="64" t="e">
        <f>VLOOKUP(E1709,'Supply Log'!$Z$6:$AB$699,2,FALSE)</f>
        <v>#N/A</v>
      </c>
      <c r="Y1709" s="64" t="e">
        <f>VLOOKUP(E1709,'Supply Log'!$E$6:$X$618,20,FALSE)</f>
        <v>#N/A</v>
      </c>
      <c r="Z1709" s="64"/>
      <c r="AA1709" s="64"/>
    </row>
    <row r="1710" spans="1:27" ht="15.75" customHeight="1">
      <c r="A1710" s="67" t="str">
        <f t="shared" si="217"/>
        <v/>
      </c>
      <c r="B1710" s="65">
        <f t="shared" si="219"/>
        <v>1622</v>
      </c>
      <c r="C1710" s="68" t="str">
        <f t="shared" si="218"/>
        <v/>
      </c>
      <c r="D1710" s="69"/>
      <c r="F1710" s="66"/>
      <c r="G1710" s="65" t="e">
        <f>VLOOKUP(E1710,'Supply Log'!$E$6:$T$999,2,FALSE)</f>
        <v>#N/A</v>
      </c>
      <c r="H1710" s="65" t="e">
        <f>VLOOKUP(E1710,'Supply Log'!$E$6:$T$999,3,FALSE)</f>
        <v>#N/A</v>
      </c>
      <c r="I1710" s="77"/>
      <c r="J1710" s="65" t="e">
        <f>VLOOKUP(E1710,'Supply Log'!$E$6:$T$277,5,FALSE)</f>
        <v>#N/A</v>
      </c>
      <c r="K1710" s="65" t="e">
        <f>VLOOKUP(E1710,'Supply Log'!$E$6:$T$277,6,FALSE)</f>
        <v>#N/A</v>
      </c>
      <c r="L1710" s="65" t="e">
        <f>VLOOKUP(E1710,'Supply Log'!$E$6:$T$277,7,FALSE)</f>
        <v>#N/A</v>
      </c>
      <c r="M1710" s="65" t="e">
        <f>VLOOKUP(E1710,'Supply Log'!$E$6:$T$277,8,FALSE)</f>
        <v>#N/A</v>
      </c>
      <c r="N1710" s="65" t="e">
        <f>VLOOKUP(E1710,'Supply Log'!$E$6:$T$277,9,FALSE)</f>
        <v>#N/A</v>
      </c>
      <c r="O1710" s="65" t="e">
        <f>VLOOKUP(E1710,'Supply Log'!$E$6:$T$277,10,FALSE)</f>
        <v>#N/A</v>
      </c>
      <c r="P1710" s="29" t="e">
        <f t="shared" si="220"/>
        <v>#N/A</v>
      </c>
      <c r="Q1710" s="65" t="e">
        <f>VLOOKUP(E1710,'Supply Log'!$E$6:$T$277,12,FALSE)</f>
        <v>#N/A</v>
      </c>
      <c r="R1710" s="78" t="e">
        <f t="shared" si="221"/>
        <v>#N/A</v>
      </c>
      <c r="S1710" s="65"/>
      <c r="T1710" s="79" t="e">
        <f t="shared" si="222"/>
        <v>#N/A</v>
      </c>
      <c r="U1710" s="80" t="e">
        <f t="shared" si="223"/>
        <v>#N/A</v>
      </c>
      <c r="V1710" s="81" t="str">
        <f t="shared" si="224"/>
        <v/>
      </c>
      <c r="W1710" s="69" t="e">
        <f>VLOOKUP(F1710,'Input Log'!$E$6:$V$50000,18,FALSE)</f>
        <v>#N/A</v>
      </c>
      <c r="X1710" s="64" t="e">
        <f>VLOOKUP(E1710,'Supply Log'!$Z$6:$AB$699,2,FALSE)</f>
        <v>#N/A</v>
      </c>
      <c r="Y1710" s="64" t="e">
        <f>VLOOKUP(E1710,'Supply Log'!$E$6:$X$618,20,FALSE)</f>
        <v>#N/A</v>
      </c>
      <c r="Z1710" s="64"/>
      <c r="AA1710" s="64"/>
    </row>
    <row r="1711" spans="1:27" ht="15.75" customHeight="1">
      <c r="A1711" s="67" t="str">
        <f t="shared" si="217"/>
        <v/>
      </c>
      <c r="B1711" s="65">
        <f t="shared" si="219"/>
        <v>1623</v>
      </c>
      <c r="C1711" s="68" t="str">
        <f t="shared" si="218"/>
        <v/>
      </c>
      <c r="D1711" s="69"/>
      <c r="F1711" s="66"/>
      <c r="G1711" s="65" t="e">
        <f>VLOOKUP(E1711,'Supply Log'!$E$6:$T$999,2,FALSE)</f>
        <v>#N/A</v>
      </c>
      <c r="H1711" s="65" t="e">
        <f>VLOOKUP(E1711,'Supply Log'!$E$6:$T$999,3,FALSE)</f>
        <v>#N/A</v>
      </c>
      <c r="I1711" s="77"/>
      <c r="J1711" s="65" t="e">
        <f>VLOOKUP(E1711,'Supply Log'!$E$6:$T$277,5,FALSE)</f>
        <v>#N/A</v>
      </c>
      <c r="K1711" s="65" t="e">
        <f>VLOOKUP(E1711,'Supply Log'!$E$6:$T$277,6,FALSE)</f>
        <v>#N/A</v>
      </c>
      <c r="L1711" s="65" t="e">
        <f>VLOOKUP(E1711,'Supply Log'!$E$6:$T$277,7,FALSE)</f>
        <v>#N/A</v>
      </c>
      <c r="M1711" s="65" t="e">
        <f>VLOOKUP(E1711,'Supply Log'!$E$6:$T$277,8,FALSE)</f>
        <v>#N/A</v>
      </c>
      <c r="N1711" s="65" t="e">
        <f>VLOOKUP(E1711,'Supply Log'!$E$6:$T$277,9,FALSE)</f>
        <v>#N/A</v>
      </c>
      <c r="O1711" s="65" t="e">
        <f>VLOOKUP(E1711,'Supply Log'!$E$6:$T$277,10,FALSE)</f>
        <v>#N/A</v>
      </c>
      <c r="P1711" s="29" t="e">
        <f t="shared" si="220"/>
        <v>#N/A</v>
      </c>
      <c r="Q1711" s="65" t="e">
        <f>VLOOKUP(E1711,'Supply Log'!$E$6:$T$277,12,FALSE)</f>
        <v>#N/A</v>
      </c>
      <c r="R1711" s="78" t="e">
        <f t="shared" si="221"/>
        <v>#N/A</v>
      </c>
      <c r="S1711" s="65"/>
      <c r="T1711" s="79" t="e">
        <f t="shared" si="222"/>
        <v>#N/A</v>
      </c>
      <c r="U1711" s="80" t="e">
        <f t="shared" si="223"/>
        <v>#N/A</v>
      </c>
      <c r="V1711" s="81" t="str">
        <f t="shared" si="224"/>
        <v/>
      </c>
      <c r="W1711" s="69" t="e">
        <f>VLOOKUP(F1711,'Input Log'!$E$6:$V$50000,18,FALSE)</f>
        <v>#N/A</v>
      </c>
      <c r="X1711" s="64" t="e">
        <f>VLOOKUP(E1711,'Supply Log'!$Z$6:$AB$699,2,FALSE)</f>
        <v>#N/A</v>
      </c>
      <c r="Y1711" s="64" t="e">
        <f>VLOOKUP(E1711,'Supply Log'!$E$6:$X$618,20,FALSE)</f>
        <v>#N/A</v>
      </c>
      <c r="Z1711" s="64"/>
      <c r="AA1711" s="64"/>
    </row>
    <row r="1712" spans="1:27" ht="15.75" customHeight="1">
      <c r="A1712" s="67" t="str">
        <f t="shared" si="217"/>
        <v/>
      </c>
      <c r="B1712" s="65">
        <f t="shared" si="219"/>
        <v>1624</v>
      </c>
      <c r="C1712" s="68" t="str">
        <f t="shared" si="218"/>
        <v/>
      </c>
      <c r="D1712" s="69"/>
      <c r="F1712" s="66"/>
      <c r="G1712" s="65" t="e">
        <f>VLOOKUP(E1712,'Supply Log'!$E$6:$T$999,2,FALSE)</f>
        <v>#N/A</v>
      </c>
      <c r="H1712" s="65" t="e">
        <f>VLOOKUP(E1712,'Supply Log'!$E$6:$T$999,3,FALSE)</f>
        <v>#N/A</v>
      </c>
      <c r="I1712" s="77"/>
      <c r="J1712" s="65" t="e">
        <f>VLOOKUP(E1712,'Supply Log'!$E$6:$T$277,5,FALSE)</f>
        <v>#N/A</v>
      </c>
      <c r="K1712" s="65" t="e">
        <f>VLOOKUP(E1712,'Supply Log'!$E$6:$T$277,6,FALSE)</f>
        <v>#N/A</v>
      </c>
      <c r="L1712" s="65" t="e">
        <f>VLOOKUP(E1712,'Supply Log'!$E$6:$T$277,7,FALSE)</f>
        <v>#N/A</v>
      </c>
      <c r="M1712" s="65" t="e">
        <f>VLOOKUP(E1712,'Supply Log'!$E$6:$T$277,8,FALSE)</f>
        <v>#N/A</v>
      </c>
      <c r="N1712" s="65" t="e">
        <f>VLOOKUP(E1712,'Supply Log'!$E$6:$T$277,9,FALSE)</f>
        <v>#N/A</v>
      </c>
      <c r="O1712" s="65" t="e">
        <f>VLOOKUP(E1712,'Supply Log'!$E$6:$T$277,10,FALSE)</f>
        <v>#N/A</v>
      </c>
      <c r="P1712" s="29" t="e">
        <f t="shared" si="220"/>
        <v>#N/A</v>
      </c>
      <c r="Q1712" s="65" t="e">
        <f>VLOOKUP(E1712,'Supply Log'!$E$6:$T$277,12,FALSE)</f>
        <v>#N/A</v>
      </c>
      <c r="R1712" s="78" t="e">
        <f t="shared" si="221"/>
        <v>#N/A</v>
      </c>
      <c r="S1712" s="65"/>
      <c r="T1712" s="79" t="e">
        <f t="shared" si="222"/>
        <v>#N/A</v>
      </c>
      <c r="U1712" s="80" t="e">
        <f t="shared" si="223"/>
        <v>#N/A</v>
      </c>
      <c r="V1712" s="81" t="str">
        <f t="shared" si="224"/>
        <v/>
      </c>
      <c r="W1712" s="69" t="e">
        <f>VLOOKUP(F1712,'Input Log'!$E$6:$V$50000,18,FALSE)</f>
        <v>#N/A</v>
      </c>
      <c r="X1712" s="64" t="e">
        <f>VLOOKUP(E1712,'Supply Log'!$Z$6:$AB$699,2,FALSE)</f>
        <v>#N/A</v>
      </c>
      <c r="Y1712" s="64" t="e">
        <f>VLOOKUP(E1712,'Supply Log'!$E$6:$X$618,20,FALSE)</f>
        <v>#N/A</v>
      </c>
      <c r="Z1712" s="64"/>
      <c r="AA1712" s="64"/>
    </row>
    <row r="1713" spans="1:27" ht="15.75" customHeight="1">
      <c r="A1713" s="67" t="str">
        <f t="shared" si="217"/>
        <v/>
      </c>
      <c r="B1713" s="65">
        <f t="shared" si="219"/>
        <v>1625</v>
      </c>
      <c r="C1713" s="68" t="str">
        <f t="shared" si="218"/>
        <v/>
      </c>
      <c r="D1713" s="69"/>
      <c r="F1713" s="66"/>
      <c r="G1713" s="65" t="e">
        <f>VLOOKUP(E1713,'Supply Log'!$E$6:$T$999,2,FALSE)</f>
        <v>#N/A</v>
      </c>
      <c r="H1713" s="65" t="e">
        <f>VLOOKUP(E1713,'Supply Log'!$E$6:$T$999,3,FALSE)</f>
        <v>#N/A</v>
      </c>
      <c r="I1713" s="77"/>
      <c r="J1713" s="65" t="e">
        <f>VLOOKUP(E1713,'Supply Log'!$E$6:$T$277,5,FALSE)</f>
        <v>#N/A</v>
      </c>
      <c r="K1713" s="65" t="e">
        <f>VLOOKUP(E1713,'Supply Log'!$E$6:$T$277,6,FALSE)</f>
        <v>#N/A</v>
      </c>
      <c r="L1713" s="65" t="e">
        <f>VLOOKUP(E1713,'Supply Log'!$E$6:$T$277,7,FALSE)</f>
        <v>#N/A</v>
      </c>
      <c r="M1713" s="65" t="e">
        <f>VLOOKUP(E1713,'Supply Log'!$E$6:$T$277,8,FALSE)</f>
        <v>#N/A</v>
      </c>
      <c r="N1713" s="65" t="e">
        <f>VLOOKUP(E1713,'Supply Log'!$E$6:$T$277,9,FALSE)</f>
        <v>#N/A</v>
      </c>
      <c r="O1713" s="65" t="e">
        <f>VLOOKUP(E1713,'Supply Log'!$E$6:$T$277,10,FALSE)</f>
        <v>#N/A</v>
      </c>
      <c r="P1713" s="29" t="e">
        <f t="shared" si="220"/>
        <v>#N/A</v>
      </c>
      <c r="Q1713" s="65" t="e">
        <f>VLOOKUP(E1713,'Supply Log'!$E$6:$T$277,12,FALSE)</f>
        <v>#N/A</v>
      </c>
      <c r="R1713" s="78" t="e">
        <f t="shared" si="221"/>
        <v>#N/A</v>
      </c>
      <c r="S1713" s="65"/>
      <c r="T1713" s="79" t="e">
        <f t="shared" si="222"/>
        <v>#N/A</v>
      </c>
      <c r="U1713" s="80" t="e">
        <f t="shared" si="223"/>
        <v>#N/A</v>
      </c>
      <c r="V1713" s="81" t="str">
        <f t="shared" si="224"/>
        <v/>
      </c>
      <c r="W1713" s="69" t="e">
        <f>VLOOKUP(F1713,'Input Log'!$E$6:$V$50000,18,FALSE)</f>
        <v>#N/A</v>
      </c>
      <c r="X1713" s="64" t="e">
        <f>VLOOKUP(E1713,'Supply Log'!$Z$6:$AB$699,2,FALSE)</f>
        <v>#N/A</v>
      </c>
      <c r="Y1713" s="64" t="e">
        <f>VLOOKUP(E1713,'Supply Log'!$E$6:$X$618,20,FALSE)</f>
        <v>#N/A</v>
      </c>
      <c r="Z1713" s="64"/>
      <c r="AA1713" s="64"/>
    </row>
    <row r="1714" spans="1:27" ht="15.75" customHeight="1">
      <c r="A1714" s="67" t="str">
        <f t="shared" si="217"/>
        <v/>
      </c>
      <c r="B1714" s="65">
        <f t="shared" si="219"/>
        <v>1626</v>
      </c>
      <c r="C1714" s="68" t="str">
        <f t="shared" si="218"/>
        <v/>
      </c>
      <c r="D1714" s="69"/>
      <c r="F1714" s="66"/>
      <c r="G1714" s="65" t="e">
        <f>VLOOKUP(E1714,'Supply Log'!$E$6:$T$999,2,FALSE)</f>
        <v>#N/A</v>
      </c>
      <c r="H1714" s="65" t="e">
        <f>VLOOKUP(E1714,'Supply Log'!$E$6:$T$999,3,FALSE)</f>
        <v>#N/A</v>
      </c>
      <c r="I1714" s="77"/>
      <c r="J1714" s="65" t="e">
        <f>VLOOKUP(E1714,'Supply Log'!$E$6:$T$277,5,FALSE)</f>
        <v>#N/A</v>
      </c>
      <c r="K1714" s="65" t="e">
        <f>VLOOKUP(E1714,'Supply Log'!$E$6:$T$277,6,FALSE)</f>
        <v>#N/A</v>
      </c>
      <c r="L1714" s="65" t="e">
        <f>VLOOKUP(E1714,'Supply Log'!$E$6:$T$277,7,FALSE)</f>
        <v>#N/A</v>
      </c>
      <c r="M1714" s="65" t="e">
        <f>VLOOKUP(E1714,'Supply Log'!$E$6:$T$277,8,FALSE)</f>
        <v>#N/A</v>
      </c>
      <c r="N1714" s="65" t="e">
        <f>VLOOKUP(E1714,'Supply Log'!$E$6:$T$277,9,FALSE)</f>
        <v>#N/A</v>
      </c>
      <c r="O1714" s="65" t="e">
        <f>VLOOKUP(E1714,'Supply Log'!$E$6:$T$277,10,FALSE)</f>
        <v>#N/A</v>
      </c>
      <c r="P1714" s="29" t="e">
        <f t="shared" si="220"/>
        <v>#N/A</v>
      </c>
      <c r="Q1714" s="65" t="e">
        <f>VLOOKUP(E1714,'Supply Log'!$E$6:$T$277,12,FALSE)</f>
        <v>#N/A</v>
      </c>
      <c r="R1714" s="78" t="e">
        <f t="shared" si="221"/>
        <v>#N/A</v>
      </c>
      <c r="S1714" s="65"/>
      <c r="T1714" s="79" t="e">
        <f t="shared" si="222"/>
        <v>#N/A</v>
      </c>
      <c r="U1714" s="80" t="e">
        <f t="shared" si="223"/>
        <v>#N/A</v>
      </c>
      <c r="V1714" s="81" t="str">
        <f t="shared" si="224"/>
        <v/>
      </c>
      <c r="W1714" s="69" t="e">
        <f>VLOOKUP(F1714,'Input Log'!$E$6:$V$50000,18,FALSE)</f>
        <v>#N/A</v>
      </c>
      <c r="X1714" s="64" t="e">
        <f>VLOOKUP(E1714,'Supply Log'!$Z$6:$AB$699,2,FALSE)</f>
        <v>#N/A</v>
      </c>
      <c r="Y1714" s="64" t="e">
        <f>VLOOKUP(E1714,'Supply Log'!$E$6:$X$618,20,FALSE)</f>
        <v>#N/A</v>
      </c>
      <c r="Z1714" s="64"/>
      <c r="AA1714" s="64"/>
    </row>
    <row r="1715" spans="1:27" ht="15.75" customHeight="1">
      <c r="A1715" s="67" t="str">
        <f t="shared" si="217"/>
        <v/>
      </c>
      <c r="B1715" s="65">
        <f t="shared" si="219"/>
        <v>1627</v>
      </c>
      <c r="C1715" s="68" t="str">
        <f t="shared" si="218"/>
        <v/>
      </c>
      <c r="D1715" s="69"/>
      <c r="F1715" s="66"/>
      <c r="G1715" s="65" t="e">
        <f>VLOOKUP(E1715,'Supply Log'!$E$6:$T$999,2,FALSE)</f>
        <v>#N/A</v>
      </c>
      <c r="H1715" s="65" t="e">
        <f>VLOOKUP(E1715,'Supply Log'!$E$6:$T$999,3,FALSE)</f>
        <v>#N/A</v>
      </c>
      <c r="I1715" s="77"/>
      <c r="J1715" s="65" t="e">
        <f>VLOOKUP(E1715,'Supply Log'!$E$6:$T$277,5,FALSE)</f>
        <v>#N/A</v>
      </c>
      <c r="K1715" s="65" t="e">
        <f>VLOOKUP(E1715,'Supply Log'!$E$6:$T$277,6,FALSE)</f>
        <v>#N/A</v>
      </c>
      <c r="L1715" s="65" t="e">
        <f>VLOOKUP(E1715,'Supply Log'!$E$6:$T$277,7,FALSE)</f>
        <v>#N/A</v>
      </c>
      <c r="M1715" s="65" t="e">
        <f>VLOOKUP(E1715,'Supply Log'!$E$6:$T$277,8,FALSE)</f>
        <v>#N/A</v>
      </c>
      <c r="N1715" s="65" t="e">
        <f>VLOOKUP(E1715,'Supply Log'!$E$6:$T$277,9,FALSE)</f>
        <v>#N/A</v>
      </c>
      <c r="O1715" s="65" t="e">
        <f>VLOOKUP(E1715,'Supply Log'!$E$6:$T$277,10,FALSE)</f>
        <v>#N/A</v>
      </c>
      <c r="P1715" s="29" t="e">
        <f t="shared" si="220"/>
        <v>#N/A</v>
      </c>
      <c r="Q1715" s="65" t="e">
        <f>VLOOKUP(E1715,'Supply Log'!$E$6:$T$277,12,FALSE)</f>
        <v>#N/A</v>
      </c>
      <c r="R1715" s="78" t="e">
        <f t="shared" si="221"/>
        <v>#N/A</v>
      </c>
      <c r="S1715" s="65"/>
      <c r="T1715" s="79" t="e">
        <f t="shared" si="222"/>
        <v>#N/A</v>
      </c>
      <c r="U1715" s="80" t="e">
        <f t="shared" si="223"/>
        <v>#N/A</v>
      </c>
      <c r="V1715" s="81" t="str">
        <f t="shared" si="224"/>
        <v/>
      </c>
      <c r="W1715" s="69" t="e">
        <f>VLOOKUP(F1715,'Input Log'!$E$6:$V$50000,18,FALSE)</f>
        <v>#N/A</v>
      </c>
      <c r="X1715" s="64" t="e">
        <f>VLOOKUP(E1715,'Supply Log'!$Z$6:$AB$699,2,FALSE)</f>
        <v>#N/A</v>
      </c>
      <c r="Y1715" s="64" t="e">
        <f>VLOOKUP(E1715,'Supply Log'!$E$6:$X$618,20,FALSE)</f>
        <v>#N/A</v>
      </c>
      <c r="Z1715" s="64"/>
      <c r="AA1715" s="64"/>
    </row>
    <row r="1716" spans="1:27" ht="15.75" customHeight="1">
      <c r="A1716" s="67" t="str">
        <f t="shared" si="217"/>
        <v/>
      </c>
      <c r="B1716" s="65">
        <f t="shared" si="219"/>
        <v>1628</v>
      </c>
      <c r="C1716" s="68" t="str">
        <f t="shared" si="218"/>
        <v/>
      </c>
      <c r="D1716" s="69"/>
      <c r="F1716" s="66"/>
      <c r="G1716" s="65" t="e">
        <f>VLOOKUP(E1716,'Supply Log'!$E$6:$T$999,2,FALSE)</f>
        <v>#N/A</v>
      </c>
      <c r="H1716" s="65" t="e">
        <f>VLOOKUP(E1716,'Supply Log'!$E$6:$T$999,3,FALSE)</f>
        <v>#N/A</v>
      </c>
      <c r="I1716" s="77"/>
      <c r="J1716" s="65" t="e">
        <f>VLOOKUP(E1716,'Supply Log'!$E$6:$T$277,5,FALSE)</f>
        <v>#N/A</v>
      </c>
      <c r="K1716" s="65" t="e">
        <f>VLOOKUP(E1716,'Supply Log'!$E$6:$T$277,6,FALSE)</f>
        <v>#N/A</v>
      </c>
      <c r="L1716" s="65" t="e">
        <f>VLOOKUP(E1716,'Supply Log'!$E$6:$T$277,7,FALSE)</f>
        <v>#N/A</v>
      </c>
      <c r="M1716" s="65" t="e">
        <f>VLOOKUP(E1716,'Supply Log'!$E$6:$T$277,8,FALSE)</f>
        <v>#N/A</v>
      </c>
      <c r="N1716" s="65" t="e">
        <f>VLOOKUP(E1716,'Supply Log'!$E$6:$T$277,9,FALSE)</f>
        <v>#N/A</v>
      </c>
      <c r="O1716" s="65" t="e">
        <f>VLOOKUP(E1716,'Supply Log'!$E$6:$T$277,10,FALSE)</f>
        <v>#N/A</v>
      </c>
      <c r="P1716" s="29" t="e">
        <f t="shared" si="220"/>
        <v>#N/A</v>
      </c>
      <c r="Q1716" s="65" t="e">
        <f>VLOOKUP(E1716,'Supply Log'!$E$6:$T$277,12,FALSE)</f>
        <v>#N/A</v>
      </c>
      <c r="R1716" s="78" t="e">
        <f t="shared" si="221"/>
        <v>#N/A</v>
      </c>
      <c r="S1716" s="65"/>
      <c r="T1716" s="79" t="e">
        <f t="shared" si="222"/>
        <v>#N/A</v>
      </c>
      <c r="U1716" s="80" t="e">
        <f t="shared" si="223"/>
        <v>#N/A</v>
      </c>
      <c r="V1716" s="81" t="str">
        <f t="shared" si="224"/>
        <v/>
      </c>
      <c r="W1716" s="69" t="e">
        <f>VLOOKUP(F1716,'Input Log'!$E$6:$V$50000,18,FALSE)</f>
        <v>#N/A</v>
      </c>
      <c r="X1716" s="64" t="e">
        <f>VLOOKUP(E1716,'Supply Log'!$Z$6:$AB$699,2,FALSE)</f>
        <v>#N/A</v>
      </c>
      <c r="Y1716" s="64" t="e">
        <f>VLOOKUP(E1716,'Supply Log'!$E$6:$X$618,20,FALSE)</f>
        <v>#N/A</v>
      </c>
      <c r="Z1716" s="64"/>
      <c r="AA1716" s="64"/>
    </row>
    <row r="1717" spans="1:27" ht="15.75" customHeight="1">
      <c r="A1717" s="67" t="str">
        <f t="shared" si="217"/>
        <v/>
      </c>
      <c r="B1717" s="65">
        <f t="shared" si="219"/>
        <v>1629</v>
      </c>
      <c r="C1717" s="68" t="str">
        <f t="shared" si="218"/>
        <v/>
      </c>
      <c r="D1717" s="69"/>
      <c r="F1717" s="66"/>
      <c r="G1717" s="65" t="e">
        <f>VLOOKUP(E1717,'Supply Log'!$E$6:$T$999,2,FALSE)</f>
        <v>#N/A</v>
      </c>
      <c r="H1717" s="65" t="e">
        <f>VLOOKUP(E1717,'Supply Log'!$E$6:$T$999,3,FALSE)</f>
        <v>#N/A</v>
      </c>
      <c r="I1717" s="77"/>
      <c r="J1717" s="65" t="e">
        <f>VLOOKUP(E1717,'Supply Log'!$E$6:$T$277,5,FALSE)</f>
        <v>#N/A</v>
      </c>
      <c r="K1717" s="65" t="e">
        <f>VLOOKUP(E1717,'Supply Log'!$E$6:$T$277,6,FALSE)</f>
        <v>#N/A</v>
      </c>
      <c r="L1717" s="65" t="e">
        <f>VLOOKUP(E1717,'Supply Log'!$E$6:$T$277,7,FALSE)</f>
        <v>#N/A</v>
      </c>
      <c r="M1717" s="65" t="e">
        <f>VLOOKUP(E1717,'Supply Log'!$E$6:$T$277,8,FALSE)</f>
        <v>#N/A</v>
      </c>
      <c r="N1717" s="65" t="e">
        <f>VLOOKUP(E1717,'Supply Log'!$E$6:$T$277,9,FALSE)</f>
        <v>#N/A</v>
      </c>
      <c r="O1717" s="65" t="e">
        <f>VLOOKUP(E1717,'Supply Log'!$E$6:$T$277,10,FALSE)</f>
        <v>#N/A</v>
      </c>
      <c r="P1717" s="29" t="e">
        <f t="shared" si="220"/>
        <v>#N/A</v>
      </c>
      <c r="Q1717" s="65" t="e">
        <f>VLOOKUP(E1717,'Supply Log'!$E$6:$T$277,12,FALSE)</f>
        <v>#N/A</v>
      </c>
      <c r="R1717" s="78" t="e">
        <f t="shared" si="221"/>
        <v>#N/A</v>
      </c>
      <c r="S1717" s="65"/>
      <c r="T1717" s="79" t="e">
        <f t="shared" si="222"/>
        <v>#N/A</v>
      </c>
      <c r="U1717" s="80" t="e">
        <f t="shared" si="223"/>
        <v>#N/A</v>
      </c>
      <c r="V1717" s="81" t="str">
        <f t="shared" si="224"/>
        <v/>
      </c>
      <c r="W1717" s="69" t="e">
        <f>VLOOKUP(F1717,'Input Log'!$E$6:$V$50000,18,FALSE)</f>
        <v>#N/A</v>
      </c>
      <c r="X1717" s="64" t="e">
        <f>VLOOKUP(E1717,'Supply Log'!$Z$6:$AB$699,2,FALSE)</f>
        <v>#N/A</v>
      </c>
      <c r="Y1717" s="64" t="e">
        <f>VLOOKUP(E1717,'Supply Log'!$E$6:$X$618,20,FALSE)</f>
        <v>#N/A</v>
      </c>
      <c r="Z1717" s="64"/>
      <c r="AA1717" s="64"/>
    </row>
    <row r="1718" spans="1:27" ht="15.75" customHeight="1">
      <c r="A1718" s="67" t="str">
        <f t="shared" si="217"/>
        <v/>
      </c>
      <c r="B1718" s="65">
        <f t="shared" si="219"/>
        <v>1630</v>
      </c>
      <c r="C1718" s="68" t="str">
        <f t="shared" si="218"/>
        <v/>
      </c>
      <c r="D1718" s="69"/>
      <c r="F1718" s="66"/>
      <c r="G1718" s="65" t="e">
        <f>VLOOKUP(E1718,'Supply Log'!$E$6:$T$999,2,FALSE)</f>
        <v>#N/A</v>
      </c>
      <c r="H1718" s="65" t="e">
        <f>VLOOKUP(E1718,'Supply Log'!$E$6:$T$999,3,FALSE)</f>
        <v>#N/A</v>
      </c>
      <c r="I1718" s="77"/>
      <c r="J1718" s="65" t="e">
        <f>VLOOKUP(E1718,'Supply Log'!$E$6:$T$277,5,FALSE)</f>
        <v>#N/A</v>
      </c>
      <c r="K1718" s="65" t="e">
        <f>VLOOKUP(E1718,'Supply Log'!$E$6:$T$277,6,FALSE)</f>
        <v>#N/A</v>
      </c>
      <c r="L1718" s="65" t="e">
        <f>VLOOKUP(E1718,'Supply Log'!$E$6:$T$277,7,FALSE)</f>
        <v>#N/A</v>
      </c>
      <c r="M1718" s="65" t="e">
        <f>VLOOKUP(E1718,'Supply Log'!$E$6:$T$277,8,FALSE)</f>
        <v>#N/A</v>
      </c>
      <c r="N1718" s="65" t="e">
        <f>VLOOKUP(E1718,'Supply Log'!$E$6:$T$277,9,FALSE)</f>
        <v>#N/A</v>
      </c>
      <c r="O1718" s="65" t="e">
        <f>VLOOKUP(E1718,'Supply Log'!$E$6:$T$277,10,FALSE)</f>
        <v>#N/A</v>
      </c>
      <c r="P1718" s="29" t="e">
        <f t="shared" si="220"/>
        <v>#N/A</v>
      </c>
      <c r="Q1718" s="65" t="e">
        <f>VLOOKUP(E1718,'Supply Log'!$E$6:$T$277,12,FALSE)</f>
        <v>#N/A</v>
      </c>
      <c r="R1718" s="78" t="e">
        <f t="shared" si="221"/>
        <v>#N/A</v>
      </c>
      <c r="S1718" s="65"/>
      <c r="T1718" s="79" t="e">
        <f t="shared" si="222"/>
        <v>#N/A</v>
      </c>
      <c r="U1718" s="80" t="e">
        <f t="shared" si="223"/>
        <v>#N/A</v>
      </c>
      <c r="V1718" s="81" t="str">
        <f t="shared" si="224"/>
        <v/>
      </c>
      <c r="W1718" s="69" t="e">
        <f>VLOOKUP(F1718,'Input Log'!$E$6:$V$50000,18,FALSE)</f>
        <v>#N/A</v>
      </c>
      <c r="X1718" s="64" t="e">
        <f>VLOOKUP(E1718,'Supply Log'!$Z$6:$AB$699,2,FALSE)</f>
        <v>#N/A</v>
      </c>
      <c r="Y1718" s="64" t="e">
        <f>VLOOKUP(E1718,'Supply Log'!$E$6:$X$618,20,FALSE)</f>
        <v>#N/A</v>
      </c>
      <c r="Z1718" s="64"/>
      <c r="AA1718" s="64"/>
    </row>
    <row r="1719" spans="1:27" ht="15.75" customHeight="1">
      <c r="A1719" s="67" t="str">
        <f t="shared" si="217"/>
        <v/>
      </c>
      <c r="B1719" s="65">
        <f t="shared" si="219"/>
        <v>1631</v>
      </c>
      <c r="C1719" s="68" t="str">
        <f t="shared" si="218"/>
        <v/>
      </c>
      <c r="D1719" s="69"/>
      <c r="F1719" s="66"/>
      <c r="G1719" s="65" t="e">
        <f>VLOOKUP(E1719,'Supply Log'!$E$6:$T$999,2,FALSE)</f>
        <v>#N/A</v>
      </c>
      <c r="H1719" s="65" t="e">
        <f>VLOOKUP(E1719,'Supply Log'!$E$6:$T$999,3,FALSE)</f>
        <v>#N/A</v>
      </c>
      <c r="I1719" s="77"/>
      <c r="J1719" s="65" t="e">
        <f>VLOOKUP(E1719,'Supply Log'!$E$6:$T$277,5,FALSE)</f>
        <v>#N/A</v>
      </c>
      <c r="K1719" s="65" t="e">
        <f>VLOOKUP(E1719,'Supply Log'!$E$6:$T$277,6,FALSE)</f>
        <v>#N/A</v>
      </c>
      <c r="L1719" s="65" t="e">
        <f>VLOOKUP(E1719,'Supply Log'!$E$6:$T$277,7,FALSE)</f>
        <v>#N/A</v>
      </c>
      <c r="M1719" s="65" t="e">
        <f>VLOOKUP(E1719,'Supply Log'!$E$6:$T$277,8,FALSE)</f>
        <v>#N/A</v>
      </c>
      <c r="N1719" s="65" t="e">
        <f>VLOOKUP(E1719,'Supply Log'!$E$6:$T$277,9,FALSE)</f>
        <v>#N/A</v>
      </c>
      <c r="O1719" s="65" t="e">
        <f>VLOOKUP(E1719,'Supply Log'!$E$6:$T$277,10,FALSE)</f>
        <v>#N/A</v>
      </c>
      <c r="P1719" s="29" t="e">
        <f t="shared" si="220"/>
        <v>#N/A</v>
      </c>
      <c r="Q1719" s="65" t="e">
        <f>VLOOKUP(E1719,'Supply Log'!$E$6:$T$277,12,FALSE)</f>
        <v>#N/A</v>
      </c>
      <c r="R1719" s="78" t="e">
        <f t="shared" si="221"/>
        <v>#N/A</v>
      </c>
      <c r="S1719" s="65"/>
      <c r="T1719" s="79" t="e">
        <f t="shared" si="222"/>
        <v>#N/A</v>
      </c>
      <c r="U1719" s="80" t="e">
        <f t="shared" si="223"/>
        <v>#N/A</v>
      </c>
      <c r="V1719" s="81" t="str">
        <f t="shared" si="224"/>
        <v/>
      </c>
      <c r="W1719" s="69" t="e">
        <f>VLOOKUP(F1719,'Input Log'!$E$6:$V$50000,18,FALSE)</f>
        <v>#N/A</v>
      </c>
      <c r="X1719" s="64" t="e">
        <f>VLOOKUP(E1719,'Supply Log'!$Z$6:$AB$699,2,FALSE)</f>
        <v>#N/A</v>
      </c>
      <c r="Y1719" s="64" t="e">
        <f>VLOOKUP(E1719,'Supply Log'!$E$6:$X$618,20,FALSE)</f>
        <v>#N/A</v>
      </c>
      <c r="Z1719" s="64"/>
      <c r="AA1719" s="64"/>
    </row>
    <row r="1720" spans="1:27" ht="15.75" customHeight="1">
      <c r="A1720" s="67" t="str">
        <f t="shared" si="217"/>
        <v/>
      </c>
      <c r="B1720" s="65">
        <f t="shared" si="219"/>
        <v>1632</v>
      </c>
      <c r="C1720" s="68" t="str">
        <f t="shared" si="218"/>
        <v/>
      </c>
      <c r="D1720" s="69"/>
      <c r="F1720" s="66"/>
      <c r="G1720" s="65" t="e">
        <f>VLOOKUP(E1720,'Supply Log'!$E$6:$T$999,2,FALSE)</f>
        <v>#N/A</v>
      </c>
      <c r="H1720" s="65" t="e">
        <f>VLOOKUP(E1720,'Supply Log'!$E$6:$T$999,3,FALSE)</f>
        <v>#N/A</v>
      </c>
      <c r="I1720" s="77"/>
      <c r="J1720" s="65" t="e">
        <f>VLOOKUP(E1720,'Supply Log'!$E$6:$T$277,5,FALSE)</f>
        <v>#N/A</v>
      </c>
      <c r="K1720" s="65" t="e">
        <f>VLOOKUP(E1720,'Supply Log'!$E$6:$T$277,6,FALSE)</f>
        <v>#N/A</v>
      </c>
      <c r="L1720" s="65" t="e">
        <f>VLOOKUP(E1720,'Supply Log'!$E$6:$T$277,7,FALSE)</f>
        <v>#N/A</v>
      </c>
      <c r="M1720" s="65" t="e">
        <f>VLOOKUP(E1720,'Supply Log'!$E$6:$T$277,8,FALSE)</f>
        <v>#N/A</v>
      </c>
      <c r="N1720" s="65" t="e">
        <f>VLOOKUP(E1720,'Supply Log'!$E$6:$T$277,9,FALSE)</f>
        <v>#N/A</v>
      </c>
      <c r="O1720" s="65" t="e">
        <f>VLOOKUP(E1720,'Supply Log'!$E$6:$T$277,10,FALSE)</f>
        <v>#N/A</v>
      </c>
      <c r="P1720" s="29" t="e">
        <f t="shared" si="220"/>
        <v>#N/A</v>
      </c>
      <c r="Q1720" s="65" t="e">
        <f>VLOOKUP(E1720,'Supply Log'!$E$6:$T$277,12,FALSE)</f>
        <v>#N/A</v>
      </c>
      <c r="R1720" s="78" t="e">
        <f t="shared" si="221"/>
        <v>#N/A</v>
      </c>
      <c r="S1720" s="65"/>
      <c r="T1720" s="79" t="e">
        <f t="shared" si="222"/>
        <v>#N/A</v>
      </c>
      <c r="U1720" s="80" t="e">
        <f t="shared" si="223"/>
        <v>#N/A</v>
      </c>
      <c r="V1720" s="81" t="str">
        <f t="shared" si="224"/>
        <v/>
      </c>
      <c r="W1720" s="69" t="e">
        <f>VLOOKUP(F1720,'Input Log'!$E$6:$V$50000,18,FALSE)</f>
        <v>#N/A</v>
      </c>
      <c r="X1720" s="64" t="e">
        <f>VLOOKUP(E1720,'Supply Log'!$Z$6:$AB$699,2,FALSE)</f>
        <v>#N/A</v>
      </c>
      <c r="Y1720" s="64" t="e">
        <f>VLOOKUP(E1720,'Supply Log'!$E$6:$X$618,20,FALSE)</f>
        <v>#N/A</v>
      </c>
      <c r="Z1720" s="64"/>
      <c r="AA1720" s="64"/>
    </row>
    <row r="1721" spans="1:27" ht="15.75" customHeight="1">
      <c r="A1721" s="67" t="str">
        <f t="shared" si="217"/>
        <v/>
      </c>
      <c r="B1721" s="65">
        <f t="shared" si="219"/>
        <v>1633</v>
      </c>
      <c r="C1721" s="68" t="str">
        <f t="shared" si="218"/>
        <v/>
      </c>
      <c r="D1721" s="69"/>
      <c r="F1721" s="66"/>
      <c r="G1721" s="65" t="e">
        <f>VLOOKUP(E1721,'Supply Log'!$E$6:$T$999,2,FALSE)</f>
        <v>#N/A</v>
      </c>
      <c r="H1721" s="65" t="e">
        <f>VLOOKUP(E1721,'Supply Log'!$E$6:$T$999,3,FALSE)</f>
        <v>#N/A</v>
      </c>
      <c r="I1721" s="77"/>
      <c r="J1721" s="65" t="e">
        <f>VLOOKUP(E1721,'Supply Log'!$E$6:$T$277,5,FALSE)</f>
        <v>#N/A</v>
      </c>
      <c r="K1721" s="65" t="e">
        <f>VLOOKUP(E1721,'Supply Log'!$E$6:$T$277,6,FALSE)</f>
        <v>#N/A</v>
      </c>
      <c r="L1721" s="65" t="e">
        <f>VLOOKUP(E1721,'Supply Log'!$E$6:$T$277,7,FALSE)</f>
        <v>#N/A</v>
      </c>
      <c r="M1721" s="65" t="e">
        <f>VLOOKUP(E1721,'Supply Log'!$E$6:$T$277,8,FALSE)</f>
        <v>#N/A</v>
      </c>
      <c r="N1721" s="65" t="e">
        <f>VLOOKUP(E1721,'Supply Log'!$E$6:$T$277,9,FALSE)</f>
        <v>#N/A</v>
      </c>
      <c r="O1721" s="65" t="e">
        <f>VLOOKUP(E1721,'Supply Log'!$E$6:$T$277,10,FALSE)</f>
        <v>#N/A</v>
      </c>
      <c r="P1721" s="29" t="e">
        <f t="shared" si="220"/>
        <v>#N/A</v>
      </c>
      <c r="Q1721" s="65" t="e">
        <f>VLOOKUP(E1721,'Supply Log'!$E$6:$T$277,12,FALSE)</f>
        <v>#N/A</v>
      </c>
      <c r="R1721" s="78" t="e">
        <f t="shared" si="221"/>
        <v>#N/A</v>
      </c>
      <c r="S1721" s="65"/>
      <c r="T1721" s="79" t="e">
        <f t="shared" si="222"/>
        <v>#N/A</v>
      </c>
      <c r="U1721" s="80" t="e">
        <f t="shared" si="223"/>
        <v>#N/A</v>
      </c>
      <c r="V1721" s="81" t="str">
        <f t="shared" si="224"/>
        <v/>
      </c>
      <c r="W1721" s="69" t="e">
        <f>VLOOKUP(F1721,'Input Log'!$E$6:$V$50000,18,FALSE)</f>
        <v>#N/A</v>
      </c>
      <c r="X1721" s="64" t="e">
        <f>VLOOKUP(E1721,'Supply Log'!$Z$6:$AB$699,2,FALSE)</f>
        <v>#N/A</v>
      </c>
      <c r="Y1721" s="64" t="e">
        <f>VLOOKUP(E1721,'Supply Log'!$E$6:$X$618,20,FALSE)</f>
        <v>#N/A</v>
      </c>
      <c r="Z1721" s="64"/>
      <c r="AA1721" s="64"/>
    </row>
    <row r="1722" spans="1:27" ht="15.75" customHeight="1">
      <c r="A1722" s="67" t="str">
        <f t="shared" si="217"/>
        <v/>
      </c>
      <c r="B1722" s="65">
        <f t="shared" si="219"/>
        <v>1634</v>
      </c>
      <c r="C1722" s="68" t="str">
        <f t="shared" si="218"/>
        <v/>
      </c>
      <c r="D1722" s="69"/>
      <c r="F1722" s="66"/>
      <c r="G1722" s="65" t="e">
        <f>VLOOKUP(E1722,'Supply Log'!$E$6:$T$999,2,FALSE)</f>
        <v>#N/A</v>
      </c>
      <c r="H1722" s="65" t="e">
        <f>VLOOKUP(E1722,'Supply Log'!$E$6:$T$999,3,FALSE)</f>
        <v>#N/A</v>
      </c>
      <c r="I1722" s="77"/>
      <c r="J1722" s="65" t="e">
        <f>VLOOKUP(E1722,'Supply Log'!$E$6:$T$277,5,FALSE)</f>
        <v>#N/A</v>
      </c>
      <c r="K1722" s="65" t="e">
        <f>VLOOKUP(E1722,'Supply Log'!$E$6:$T$277,6,FALSE)</f>
        <v>#N/A</v>
      </c>
      <c r="L1722" s="65" t="e">
        <f>VLOOKUP(E1722,'Supply Log'!$E$6:$T$277,7,FALSE)</f>
        <v>#N/A</v>
      </c>
      <c r="M1722" s="65" t="e">
        <f>VLOOKUP(E1722,'Supply Log'!$E$6:$T$277,8,FALSE)</f>
        <v>#N/A</v>
      </c>
      <c r="N1722" s="65" t="e">
        <f>VLOOKUP(E1722,'Supply Log'!$E$6:$T$277,9,FALSE)</f>
        <v>#N/A</v>
      </c>
      <c r="O1722" s="65" t="e">
        <f>VLOOKUP(E1722,'Supply Log'!$E$6:$T$277,10,FALSE)</f>
        <v>#N/A</v>
      </c>
      <c r="P1722" s="29" t="e">
        <f t="shared" si="220"/>
        <v>#N/A</v>
      </c>
      <c r="Q1722" s="65" t="e">
        <f>VLOOKUP(E1722,'Supply Log'!$E$6:$T$277,12,FALSE)</f>
        <v>#N/A</v>
      </c>
      <c r="R1722" s="78" t="e">
        <f t="shared" si="221"/>
        <v>#N/A</v>
      </c>
      <c r="S1722" s="65"/>
      <c r="T1722" s="79" t="e">
        <f t="shared" si="222"/>
        <v>#N/A</v>
      </c>
      <c r="U1722" s="80" t="e">
        <f t="shared" si="223"/>
        <v>#N/A</v>
      </c>
      <c r="V1722" s="81" t="str">
        <f t="shared" si="224"/>
        <v/>
      </c>
      <c r="W1722" s="69" t="e">
        <f>VLOOKUP(F1722,'Input Log'!$E$6:$V$50000,18,FALSE)</f>
        <v>#N/A</v>
      </c>
      <c r="X1722" s="64" t="e">
        <f>VLOOKUP(E1722,'Supply Log'!$Z$6:$AB$699,2,FALSE)</f>
        <v>#N/A</v>
      </c>
      <c r="Y1722" s="64" t="e">
        <f>VLOOKUP(E1722,'Supply Log'!$E$6:$X$618,20,FALSE)</f>
        <v>#N/A</v>
      </c>
      <c r="Z1722" s="64"/>
      <c r="AA1722" s="64"/>
    </row>
    <row r="1723" spans="1:27" ht="15.75" customHeight="1">
      <c r="A1723" s="67" t="str">
        <f t="shared" si="217"/>
        <v/>
      </c>
      <c r="B1723" s="65">
        <f t="shared" si="219"/>
        <v>1635</v>
      </c>
      <c r="C1723" s="68" t="str">
        <f t="shared" si="218"/>
        <v/>
      </c>
      <c r="D1723" s="69"/>
      <c r="F1723" s="66"/>
      <c r="G1723" s="65" t="e">
        <f>VLOOKUP(E1723,'Supply Log'!$E$6:$T$999,2,FALSE)</f>
        <v>#N/A</v>
      </c>
      <c r="H1723" s="65" t="e">
        <f>VLOOKUP(E1723,'Supply Log'!$E$6:$T$999,3,FALSE)</f>
        <v>#N/A</v>
      </c>
      <c r="I1723" s="77"/>
      <c r="J1723" s="65" t="e">
        <f>VLOOKUP(E1723,'Supply Log'!$E$6:$T$277,5,FALSE)</f>
        <v>#N/A</v>
      </c>
      <c r="K1723" s="65" t="e">
        <f>VLOOKUP(E1723,'Supply Log'!$E$6:$T$277,6,FALSE)</f>
        <v>#N/A</v>
      </c>
      <c r="L1723" s="65" t="e">
        <f>VLOOKUP(E1723,'Supply Log'!$E$6:$T$277,7,FALSE)</f>
        <v>#N/A</v>
      </c>
      <c r="M1723" s="65" t="e">
        <f>VLOOKUP(E1723,'Supply Log'!$E$6:$T$277,8,FALSE)</f>
        <v>#N/A</v>
      </c>
      <c r="N1723" s="65" t="e">
        <f>VLOOKUP(E1723,'Supply Log'!$E$6:$T$277,9,FALSE)</f>
        <v>#N/A</v>
      </c>
      <c r="O1723" s="65" t="e">
        <f>VLOOKUP(E1723,'Supply Log'!$E$6:$T$277,10,FALSE)</f>
        <v>#N/A</v>
      </c>
      <c r="P1723" s="29" t="e">
        <f t="shared" si="220"/>
        <v>#N/A</v>
      </c>
      <c r="Q1723" s="65" t="e">
        <f>VLOOKUP(E1723,'Supply Log'!$E$6:$T$277,12,FALSE)</f>
        <v>#N/A</v>
      </c>
      <c r="R1723" s="78" t="e">
        <f t="shared" si="221"/>
        <v>#N/A</v>
      </c>
      <c r="S1723" s="65"/>
      <c r="T1723" s="79" t="e">
        <f t="shared" si="222"/>
        <v>#N/A</v>
      </c>
      <c r="U1723" s="80" t="e">
        <f t="shared" si="223"/>
        <v>#N/A</v>
      </c>
      <c r="V1723" s="81" t="str">
        <f t="shared" si="224"/>
        <v/>
      </c>
      <c r="W1723" s="69" t="e">
        <f>VLOOKUP(F1723,'Input Log'!$E$6:$V$50000,18,FALSE)</f>
        <v>#N/A</v>
      </c>
      <c r="X1723" s="64" t="e">
        <f>VLOOKUP(E1723,'Supply Log'!$Z$6:$AB$699,2,FALSE)</f>
        <v>#N/A</v>
      </c>
      <c r="Y1723" s="64" t="e">
        <f>VLOOKUP(E1723,'Supply Log'!$E$6:$X$618,20,FALSE)</f>
        <v>#N/A</v>
      </c>
      <c r="Z1723" s="64"/>
      <c r="AA1723" s="64"/>
    </row>
    <row r="1724" spans="1:27" ht="15.75" customHeight="1">
      <c r="A1724" s="67" t="str">
        <f t="shared" si="217"/>
        <v/>
      </c>
      <c r="B1724" s="65">
        <f t="shared" si="219"/>
        <v>1636</v>
      </c>
      <c r="C1724" s="68" t="str">
        <f t="shared" si="218"/>
        <v/>
      </c>
      <c r="D1724" s="69"/>
      <c r="F1724" s="66"/>
      <c r="G1724" s="65" t="e">
        <f>VLOOKUP(E1724,'Supply Log'!$E$6:$T$999,2,FALSE)</f>
        <v>#N/A</v>
      </c>
      <c r="H1724" s="65" t="e">
        <f>VLOOKUP(E1724,'Supply Log'!$E$6:$T$999,3,FALSE)</f>
        <v>#N/A</v>
      </c>
      <c r="I1724" s="77"/>
      <c r="J1724" s="65" t="e">
        <f>VLOOKUP(E1724,'Supply Log'!$E$6:$T$277,5,FALSE)</f>
        <v>#N/A</v>
      </c>
      <c r="K1724" s="65" t="e">
        <f>VLOOKUP(E1724,'Supply Log'!$E$6:$T$277,6,FALSE)</f>
        <v>#N/A</v>
      </c>
      <c r="L1724" s="65" t="e">
        <f>VLOOKUP(E1724,'Supply Log'!$E$6:$T$277,7,FALSE)</f>
        <v>#N/A</v>
      </c>
      <c r="M1724" s="65" t="e">
        <f>VLOOKUP(E1724,'Supply Log'!$E$6:$T$277,8,FALSE)</f>
        <v>#N/A</v>
      </c>
      <c r="N1724" s="65" t="e">
        <f>VLOOKUP(E1724,'Supply Log'!$E$6:$T$277,9,FALSE)</f>
        <v>#N/A</v>
      </c>
      <c r="O1724" s="65" t="e">
        <f>VLOOKUP(E1724,'Supply Log'!$E$6:$T$277,10,FALSE)</f>
        <v>#N/A</v>
      </c>
      <c r="P1724" s="29" t="e">
        <f t="shared" si="220"/>
        <v>#N/A</v>
      </c>
      <c r="Q1724" s="65" t="e">
        <f>VLOOKUP(E1724,'Supply Log'!$E$6:$T$277,12,FALSE)</f>
        <v>#N/A</v>
      </c>
      <c r="R1724" s="78" t="e">
        <f t="shared" si="221"/>
        <v>#N/A</v>
      </c>
      <c r="S1724" s="65"/>
      <c r="T1724" s="79" t="e">
        <f t="shared" si="222"/>
        <v>#N/A</v>
      </c>
      <c r="U1724" s="80" t="e">
        <f t="shared" si="223"/>
        <v>#N/A</v>
      </c>
      <c r="V1724" s="81" t="str">
        <f t="shared" si="224"/>
        <v/>
      </c>
      <c r="W1724" s="69" t="e">
        <f>VLOOKUP(F1724,'Input Log'!$E$6:$V$50000,18,FALSE)</f>
        <v>#N/A</v>
      </c>
      <c r="X1724" s="64" t="e">
        <f>VLOOKUP(E1724,'Supply Log'!$Z$6:$AB$699,2,FALSE)</f>
        <v>#N/A</v>
      </c>
      <c r="Y1724" s="64" t="e">
        <f>VLOOKUP(E1724,'Supply Log'!$E$6:$X$618,20,FALSE)</f>
        <v>#N/A</v>
      </c>
      <c r="Z1724" s="64"/>
      <c r="AA1724" s="64"/>
    </row>
    <row r="1725" spans="1:27" ht="15.75" customHeight="1">
      <c r="A1725" s="67" t="str">
        <f t="shared" si="217"/>
        <v/>
      </c>
      <c r="B1725" s="65">
        <f t="shared" si="219"/>
        <v>1637</v>
      </c>
      <c r="C1725" s="68" t="str">
        <f t="shared" si="218"/>
        <v/>
      </c>
      <c r="D1725" s="69"/>
      <c r="F1725" s="66"/>
      <c r="G1725" s="65" t="e">
        <f>VLOOKUP(E1725,'Supply Log'!$E$6:$T$999,2,FALSE)</f>
        <v>#N/A</v>
      </c>
      <c r="H1725" s="65" t="e">
        <f>VLOOKUP(E1725,'Supply Log'!$E$6:$T$999,3,FALSE)</f>
        <v>#N/A</v>
      </c>
      <c r="I1725" s="77"/>
      <c r="J1725" s="65" t="e">
        <f>VLOOKUP(E1725,'Supply Log'!$E$6:$T$277,5,FALSE)</f>
        <v>#N/A</v>
      </c>
      <c r="K1725" s="65" t="e">
        <f>VLOOKUP(E1725,'Supply Log'!$E$6:$T$277,6,FALSE)</f>
        <v>#N/A</v>
      </c>
      <c r="L1725" s="65" t="e">
        <f>VLOOKUP(E1725,'Supply Log'!$E$6:$T$277,7,FALSE)</f>
        <v>#N/A</v>
      </c>
      <c r="M1725" s="65" t="e">
        <f>VLOOKUP(E1725,'Supply Log'!$E$6:$T$277,8,FALSE)</f>
        <v>#N/A</v>
      </c>
      <c r="N1725" s="65" t="e">
        <f>VLOOKUP(E1725,'Supply Log'!$E$6:$T$277,9,FALSE)</f>
        <v>#N/A</v>
      </c>
      <c r="O1725" s="65" t="e">
        <f>VLOOKUP(E1725,'Supply Log'!$E$6:$T$277,10,FALSE)</f>
        <v>#N/A</v>
      </c>
      <c r="P1725" s="29" t="e">
        <f t="shared" si="220"/>
        <v>#N/A</v>
      </c>
      <c r="Q1725" s="65" t="e">
        <f>VLOOKUP(E1725,'Supply Log'!$E$6:$T$277,12,FALSE)</f>
        <v>#N/A</v>
      </c>
      <c r="R1725" s="78" t="e">
        <f t="shared" si="221"/>
        <v>#N/A</v>
      </c>
      <c r="S1725" s="65"/>
      <c r="T1725" s="79" t="e">
        <f t="shared" si="222"/>
        <v>#N/A</v>
      </c>
      <c r="U1725" s="80" t="e">
        <f t="shared" si="223"/>
        <v>#N/A</v>
      </c>
      <c r="V1725" s="81" t="str">
        <f t="shared" si="224"/>
        <v/>
      </c>
      <c r="W1725" s="69" t="e">
        <f>VLOOKUP(F1725,'Input Log'!$E$6:$V$50000,18,FALSE)</f>
        <v>#N/A</v>
      </c>
      <c r="X1725" s="64" t="e">
        <f>VLOOKUP(E1725,'Supply Log'!$Z$6:$AB$699,2,FALSE)</f>
        <v>#N/A</v>
      </c>
      <c r="Y1725" s="64" t="e">
        <f>VLOOKUP(E1725,'Supply Log'!$E$6:$X$618,20,FALSE)</f>
        <v>#N/A</v>
      </c>
      <c r="Z1725" s="64"/>
      <c r="AA1725" s="64"/>
    </row>
    <row r="1726" spans="1:27" ht="15.75" customHeight="1">
      <c r="A1726" s="67" t="str">
        <f t="shared" si="217"/>
        <v/>
      </c>
      <c r="B1726" s="65">
        <f t="shared" si="219"/>
        <v>1638</v>
      </c>
      <c r="C1726" s="68" t="str">
        <f t="shared" si="218"/>
        <v/>
      </c>
      <c r="D1726" s="69"/>
      <c r="F1726" s="66"/>
      <c r="G1726" s="65" t="e">
        <f>VLOOKUP(E1726,'Supply Log'!$E$6:$T$999,2,FALSE)</f>
        <v>#N/A</v>
      </c>
      <c r="H1726" s="65" t="e">
        <f>VLOOKUP(E1726,'Supply Log'!$E$6:$T$999,3,FALSE)</f>
        <v>#N/A</v>
      </c>
      <c r="I1726" s="77"/>
      <c r="J1726" s="65" t="e">
        <f>VLOOKUP(E1726,'Supply Log'!$E$6:$T$277,5,FALSE)</f>
        <v>#N/A</v>
      </c>
      <c r="K1726" s="65" t="e">
        <f>VLOOKUP(E1726,'Supply Log'!$E$6:$T$277,6,FALSE)</f>
        <v>#N/A</v>
      </c>
      <c r="L1726" s="65" t="e">
        <f>VLOOKUP(E1726,'Supply Log'!$E$6:$T$277,7,FALSE)</f>
        <v>#N/A</v>
      </c>
      <c r="M1726" s="65" t="e">
        <f>VLOOKUP(E1726,'Supply Log'!$E$6:$T$277,8,FALSE)</f>
        <v>#N/A</v>
      </c>
      <c r="N1726" s="65" t="e">
        <f>VLOOKUP(E1726,'Supply Log'!$E$6:$T$277,9,FALSE)</f>
        <v>#N/A</v>
      </c>
      <c r="O1726" s="65" t="e">
        <f>VLOOKUP(E1726,'Supply Log'!$E$6:$T$277,10,FALSE)</f>
        <v>#N/A</v>
      </c>
      <c r="P1726" s="29" t="e">
        <f t="shared" si="220"/>
        <v>#N/A</v>
      </c>
      <c r="Q1726" s="65" t="e">
        <f>VLOOKUP(E1726,'Supply Log'!$E$6:$T$277,12,FALSE)</f>
        <v>#N/A</v>
      </c>
      <c r="R1726" s="78" t="e">
        <f t="shared" si="221"/>
        <v>#N/A</v>
      </c>
      <c r="S1726" s="65"/>
      <c r="T1726" s="79" t="e">
        <f t="shared" si="222"/>
        <v>#N/A</v>
      </c>
      <c r="U1726" s="80" t="e">
        <f t="shared" si="223"/>
        <v>#N/A</v>
      </c>
      <c r="V1726" s="81" t="str">
        <f t="shared" si="224"/>
        <v/>
      </c>
      <c r="W1726" s="69" t="e">
        <f>VLOOKUP(F1726,'Input Log'!$E$6:$V$50000,18,FALSE)</f>
        <v>#N/A</v>
      </c>
      <c r="X1726" s="64" t="e">
        <f>VLOOKUP(E1726,'Supply Log'!$Z$6:$AB$699,2,FALSE)</f>
        <v>#N/A</v>
      </c>
      <c r="Y1726" s="64" t="e">
        <f>VLOOKUP(E1726,'Supply Log'!$E$6:$X$618,20,FALSE)</f>
        <v>#N/A</v>
      </c>
      <c r="Z1726" s="64"/>
      <c r="AA1726" s="64"/>
    </row>
    <row r="1727" spans="1:27" ht="15.75" customHeight="1">
      <c r="A1727" s="67" t="str">
        <f t="shared" si="217"/>
        <v/>
      </c>
      <c r="B1727" s="65">
        <f t="shared" si="219"/>
        <v>1639</v>
      </c>
      <c r="C1727" s="68" t="str">
        <f t="shared" si="218"/>
        <v/>
      </c>
      <c r="D1727" s="69"/>
      <c r="F1727" s="66"/>
      <c r="G1727" s="65" t="e">
        <f>VLOOKUP(E1727,'Supply Log'!$E$6:$T$999,2,FALSE)</f>
        <v>#N/A</v>
      </c>
      <c r="H1727" s="65" t="e">
        <f>VLOOKUP(E1727,'Supply Log'!$E$6:$T$999,3,FALSE)</f>
        <v>#N/A</v>
      </c>
      <c r="I1727" s="77"/>
      <c r="J1727" s="65" t="e">
        <f>VLOOKUP(E1727,'Supply Log'!$E$6:$T$277,5,FALSE)</f>
        <v>#N/A</v>
      </c>
      <c r="K1727" s="65" t="e">
        <f>VLOOKUP(E1727,'Supply Log'!$E$6:$T$277,6,FALSE)</f>
        <v>#N/A</v>
      </c>
      <c r="L1727" s="65" t="e">
        <f>VLOOKUP(E1727,'Supply Log'!$E$6:$T$277,7,FALSE)</f>
        <v>#N/A</v>
      </c>
      <c r="M1727" s="65" t="e">
        <f>VLOOKUP(E1727,'Supply Log'!$E$6:$T$277,8,FALSE)</f>
        <v>#N/A</v>
      </c>
      <c r="N1727" s="65" t="e">
        <f>VLOOKUP(E1727,'Supply Log'!$E$6:$T$277,9,FALSE)</f>
        <v>#N/A</v>
      </c>
      <c r="O1727" s="65" t="e">
        <f>VLOOKUP(E1727,'Supply Log'!$E$6:$T$277,10,FALSE)</f>
        <v>#N/A</v>
      </c>
      <c r="P1727" s="29" t="e">
        <f t="shared" si="220"/>
        <v>#N/A</v>
      </c>
      <c r="Q1727" s="65" t="e">
        <f>VLOOKUP(E1727,'Supply Log'!$E$6:$T$277,12,FALSE)</f>
        <v>#N/A</v>
      </c>
      <c r="R1727" s="78" t="e">
        <f t="shared" si="221"/>
        <v>#N/A</v>
      </c>
      <c r="S1727" s="65"/>
      <c r="T1727" s="79" t="e">
        <f t="shared" si="222"/>
        <v>#N/A</v>
      </c>
      <c r="U1727" s="80" t="e">
        <f t="shared" si="223"/>
        <v>#N/A</v>
      </c>
      <c r="V1727" s="81" t="str">
        <f t="shared" si="224"/>
        <v/>
      </c>
      <c r="W1727" s="69" t="e">
        <f>VLOOKUP(F1727,'Input Log'!$E$6:$V$50000,18,FALSE)</f>
        <v>#N/A</v>
      </c>
      <c r="X1727" s="64" t="e">
        <f>VLOOKUP(E1727,'Supply Log'!$Z$6:$AB$699,2,FALSE)</f>
        <v>#N/A</v>
      </c>
      <c r="Y1727" s="64" t="e">
        <f>VLOOKUP(E1727,'Supply Log'!$E$6:$X$618,20,FALSE)</f>
        <v>#N/A</v>
      </c>
      <c r="Z1727" s="64"/>
      <c r="AA1727" s="64"/>
    </row>
    <row r="1728" spans="1:27" ht="15.75" customHeight="1">
      <c r="A1728" s="67" t="str">
        <f t="shared" si="217"/>
        <v/>
      </c>
      <c r="B1728" s="65">
        <f t="shared" si="219"/>
        <v>1640</v>
      </c>
      <c r="C1728" s="68" t="str">
        <f t="shared" si="218"/>
        <v/>
      </c>
      <c r="D1728" s="69"/>
      <c r="F1728" s="66"/>
      <c r="G1728" s="65" t="e">
        <f>VLOOKUP(E1728,'Supply Log'!$E$6:$T$999,2,FALSE)</f>
        <v>#N/A</v>
      </c>
      <c r="H1728" s="65" t="e">
        <f>VLOOKUP(E1728,'Supply Log'!$E$6:$T$999,3,FALSE)</f>
        <v>#N/A</v>
      </c>
      <c r="I1728" s="77"/>
      <c r="J1728" s="65" t="e">
        <f>VLOOKUP(E1728,'Supply Log'!$E$6:$T$277,5,FALSE)</f>
        <v>#N/A</v>
      </c>
      <c r="K1728" s="65" t="e">
        <f>VLOOKUP(E1728,'Supply Log'!$E$6:$T$277,6,FALSE)</f>
        <v>#N/A</v>
      </c>
      <c r="L1728" s="65" t="e">
        <f>VLOOKUP(E1728,'Supply Log'!$E$6:$T$277,7,FALSE)</f>
        <v>#N/A</v>
      </c>
      <c r="M1728" s="65" t="e">
        <f>VLOOKUP(E1728,'Supply Log'!$E$6:$T$277,8,FALSE)</f>
        <v>#N/A</v>
      </c>
      <c r="N1728" s="65" t="e">
        <f>VLOOKUP(E1728,'Supply Log'!$E$6:$T$277,9,FALSE)</f>
        <v>#N/A</v>
      </c>
      <c r="O1728" s="65" t="e">
        <f>VLOOKUP(E1728,'Supply Log'!$E$6:$T$277,10,FALSE)</f>
        <v>#N/A</v>
      </c>
      <c r="P1728" s="29" t="e">
        <f t="shared" si="220"/>
        <v>#N/A</v>
      </c>
      <c r="Q1728" s="65" t="e">
        <f>VLOOKUP(E1728,'Supply Log'!$E$6:$T$277,12,FALSE)</f>
        <v>#N/A</v>
      </c>
      <c r="R1728" s="78" t="e">
        <f t="shared" si="221"/>
        <v>#N/A</v>
      </c>
      <c r="S1728" s="65"/>
      <c r="T1728" s="79" t="e">
        <f t="shared" si="222"/>
        <v>#N/A</v>
      </c>
      <c r="U1728" s="80" t="e">
        <f t="shared" si="223"/>
        <v>#N/A</v>
      </c>
      <c r="V1728" s="81" t="str">
        <f t="shared" si="224"/>
        <v/>
      </c>
      <c r="W1728" s="69" t="e">
        <f>VLOOKUP(F1728,'Input Log'!$E$6:$V$50000,18,FALSE)</f>
        <v>#N/A</v>
      </c>
      <c r="X1728" s="64" t="e">
        <f>VLOOKUP(E1728,'Supply Log'!$Z$6:$AB$699,2,FALSE)</f>
        <v>#N/A</v>
      </c>
      <c r="Y1728" s="64" t="e">
        <f>VLOOKUP(E1728,'Supply Log'!$E$6:$X$618,20,FALSE)</f>
        <v>#N/A</v>
      </c>
      <c r="Z1728" s="64"/>
      <c r="AA1728" s="64"/>
    </row>
    <row r="1729" spans="1:27" ht="15.75" customHeight="1">
      <c r="A1729" s="67" t="str">
        <f t="shared" si="217"/>
        <v/>
      </c>
      <c r="B1729" s="65">
        <f t="shared" si="219"/>
        <v>1641</v>
      </c>
      <c r="C1729" s="68" t="str">
        <f t="shared" si="218"/>
        <v/>
      </c>
      <c r="D1729" s="69"/>
      <c r="F1729" s="66"/>
      <c r="G1729" s="65" t="e">
        <f>VLOOKUP(E1729,'Supply Log'!$E$6:$T$999,2,FALSE)</f>
        <v>#N/A</v>
      </c>
      <c r="H1729" s="65" t="e">
        <f>VLOOKUP(E1729,'Supply Log'!$E$6:$T$999,3,FALSE)</f>
        <v>#N/A</v>
      </c>
      <c r="I1729" s="77"/>
      <c r="J1729" s="65" t="e">
        <f>VLOOKUP(E1729,'Supply Log'!$E$6:$T$277,5,FALSE)</f>
        <v>#N/A</v>
      </c>
      <c r="K1729" s="65" t="e">
        <f>VLOOKUP(E1729,'Supply Log'!$E$6:$T$277,6,FALSE)</f>
        <v>#N/A</v>
      </c>
      <c r="L1729" s="65" t="e">
        <f>VLOOKUP(E1729,'Supply Log'!$E$6:$T$277,7,FALSE)</f>
        <v>#N/A</v>
      </c>
      <c r="M1729" s="65" t="e">
        <f>VLOOKUP(E1729,'Supply Log'!$E$6:$T$277,8,FALSE)</f>
        <v>#N/A</v>
      </c>
      <c r="N1729" s="65" t="e">
        <f>VLOOKUP(E1729,'Supply Log'!$E$6:$T$277,9,FALSE)</f>
        <v>#N/A</v>
      </c>
      <c r="O1729" s="65" t="e">
        <f>VLOOKUP(E1729,'Supply Log'!$E$6:$T$277,10,FALSE)</f>
        <v>#N/A</v>
      </c>
      <c r="P1729" s="29" t="e">
        <f t="shared" si="220"/>
        <v>#N/A</v>
      </c>
      <c r="Q1729" s="65" t="e">
        <f>VLOOKUP(E1729,'Supply Log'!$E$6:$T$277,12,FALSE)</f>
        <v>#N/A</v>
      </c>
      <c r="R1729" s="78" t="e">
        <f t="shared" si="221"/>
        <v>#N/A</v>
      </c>
      <c r="S1729" s="65"/>
      <c r="T1729" s="79" t="e">
        <f t="shared" si="222"/>
        <v>#N/A</v>
      </c>
      <c r="U1729" s="80" t="e">
        <f t="shared" si="223"/>
        <v>#N/A</v>
      </c>
      <c r="V1729" s="81" t="str">
        <f t="shared" si="224"/>
        <v/>
      </c>
      <c r="W1729" s="69" t="e">
        <f>VLOOKUP(F1729,'Input Log'!$E$6:$V$50000,18,FALSE)</f>
        <v>#N/A</v>
      </c>
      <c r="X1729" s="64" t="e">
        <f>VLOOKUP(E1729,'Supply Log'!$Z$6:$AB$699,2,FALSE)</f>
        <v>#N/A</v>
      </c>
      <c r="Y1729" s="64" t="e">
        <f>VLOOKUP(E1729,'Supply Log'!$E$6:$X$618,20,FALSE)</f>
        <v>#N/A</v>
      </c>
      <c r="Z1729" s="64"/>
      <c r="AA1729" s="64"/>
    </row>
    <row r="1730" spans="1:27" ht="15.75" customHeight="1">
      <c r="A1730" s="67" t="str">
        <f t="shared" si="217"/>
        <v/>
      </c>
      <c r="B1730" s="65">
        <f t="shared" si="219"/>
        <v>1642</v>
      </c>
      <c r="C1730" s="68" t="str">
        <f t="shared" si="218"/>
        <v/>
      </c>
      <c r="D1730" s="69"/>
      <c r="F1730" s="66"/>
      <c r="G1730" s="65" t="e">
        <f>VLOOKUP(E1730,'Supply Log'!$E$6:$T$999,2,FALSE)</f>
        <v>#N/A</v>
      </c>
      <c r="H1730" s="65" t="e">
        <f>VLOOKUP(E1730,'Supply Log'!$E$6:$T$999,3,FALSE)</f>
        <v>#N/A</v>
      </c>
      <c r="I1730" s="77"/>
      <c r="J1730" s="65" t="e">
        <f>VLOOKUP(E1730,'Supply Log'!$E$6:$T$277,5,FALSE)</f>
        <v>#N/A</v>
      </c>
      <c r="K1730" s="65" t="e">
        <f>VLOOKUP(E1730,'Supply Log'!$E$6:$T$277,6,FALSE)</f>
        <v>#N/A</v>
      </c>
      <c r="L1730" s="65" t="e">
        <f>VLOOKUP(E1730,'Supply Log'!$E$6:$T$277,7,FALSE)</f>
        <v>#N/A</v>
      </c>
      <c r="M1730" s="65" t="e">
        <f>VLOOKUP(E1730,'Supply Log'!$E$6:$T$277,8,FALSE)</f>
        <v>#N/A</v>
      </c>
      <c r="N1730" s="65" t="e">
        <f>VLOOKUP(E1730,'Supply Log'!$E$6:$T$277,9,FALSE)</f>
        <v>#N/A</v>
      </c>
      <c r="O1730" s="65" t="e">
        <f>VLOOKUP(E1730,'Supply Log'!$E$6:$T$277,10,FALSE)</f>
        <v>#N/A</v>
      </c>
      <c r="P1730" s="29" t="e">
        <f t="shared" si="220"/>
        <v>#N/A</v>
      </c>
      <c r="Q1730" s="65" t="e">
        <f>VLOOKUP(E1730,'Supply Log'!$E$6:$T$277,12,FALSE)</f>
        <v>#N/A</v>
      </c>
      <c r="R1730" s="78" t="e">
        <f t="shared" si="221"/>
        <v>#N/A</v>
      </c>
      <c r="S1730" s="65"/>
      <c r="T1730" s="79" t="e">
        <f t="shared" si="222"/>
        <v>#N/A</v>
      </c>
      <c r="U1730" s="80" t="e">
        <f t="shared" si="223"/>
        <v>#N/A</v>
      </c>
      <c r="V1730" s="81" t="str">
        <f t="shared" si="224"/>
        <v/>
      </c>
      <c r="W1730" s="69" t="e">
        <f>VLOOKUP(F1730,'Input Log'!$E$6:$V$50000,18,FALSE)</f>
        <v>#N/A</v>
      </c>
      <c r="X1730" s="64" t="e">
        <f>VLOOKUP(E1730,'Supply Log'!$Z$6:$AB$699,2,FALSE)</f>
        <v>#N/A</v>
      </c>
      <c r="Y1730" s="64" t="e">
        <f>VLOOKUP(E1730,'Supply Log'!$E$6:$X$618,20,FALSE)</f>
        <v>#N/A</v>
      </c>
      <c r="Z1730" s="64"/>
      <c r="AA1730" s="64"/>
    </row>
    <row r="1731" spans="1:27" ht="15.75" customHeight="1">
      <c r="A1731" s="67" t="str">
        <f t="shared" si="217"/>
        <v/>
      </c>
      <c r="B1731" s="65">
        <f t="shared" si="219"/>
        <v>1643</v>
      </c>
      <c r="C1731" s="68" t="str">
        <f t="shared" si="218"/>
        <v/>
      </c>
      <c r="D1731" s="69"/>
      <c r="F1731" s="66"/>
      <c r="G1731" s="65" t="e">
        <f>VLOOKUP(E1731,'Supply Log'!$E$6:$T$999,2,FALSE)</f>
        <v>#N/A</v>
      </c>
      <c r="H1731" s="65" t="e">
        <f>VLOOKUP(E1731,'Supply Log'!$E$6:$T$999,3,FALSE)</f>
        <v>#N/A</v>
      </c>
      <c r="I1731" s="77"/>
      <c r="J1731" s="65" t="e">
        <f>VLOOKUP(E1731,'Supply Log'!$E$6:$T$277,5,FALSE)</f>
        <v>#N/A</v>
      </c>
      <c r="K1731" s="65" t="e">
        <f>VLOOKUP(E1731,'Supply Log'!$E$6:$T$277,6,FALSE)</f>
        <v>#N/A</v>
      </c>
      <c r="L1731" s="65" t="e">
        <f>VLOOKUP(E1731,'Supply Log'!$E$6:$T$277,7,FALSE)</f>
        <v>#N/A</v>
      </c>
      <c r="M1731" s="65" t="e">
        <f>VLOOKUP(E1731,'Supply Log'!$E$6:$T$277,8,FALSE)</f>
        <v>#N/A</v>
      </c>
      <c r="N1731" s="65" t="e">
        <f>VLOOKUP(E1731,'Supply Log'!$E$6:$T$277,9,FALSE)</f>
        <v>#N/A</v>
      </c>
      <c r="O1731" s="65" t="e">
        <f>VLOOKUP(E1731,'Supply Log'!$E$6:$T$277,10,FALSE)</f>
        <v>#N/A</v>
      </c>
      <c r="P1731" s="29" t="e">
        <f t="shared" si="220"/>
        <v>#N/A</v>
      </c>
      <c r="Q1731" s="65" t="e">
        <f>VLOOKUP(E1731,'Supply Log'!$E$6:$T$277,12,FALSE)</f>
        <v>#N/A</v>
      </c>
      <c r="R1731" s="78" t="e">
        <f t="shared" si="221"/>
        <v>#N/A</v>
      </c>
      <c r="S1731" s="65"/>
      <c r="T1731" s="79" t="e">
        <f t="shared" si="222"/>
        <v>#N/A</v>
      </c>
      <c r="U1731" s="80" t="e">
        <f t="shared" si="223"/>
        <v>#N/A</v>
      </c>
      <c r="V1731" s="81" t="str">
        <f t="shared" si="224"/>
        <v/>
      </c>
      <c r="W1731" s="69" t="e">
        <f>VLOOKUP(F1731,'Input Log'!$E$6:$V$50000,18,FALSE)</f>
        <v>#N/A</v>
      </c>
      <c r="X1731" s="64" t="e">
        <f>VLOOKUP(E1731,'Supply Log'!$Z$6:$AB$699,2,FALSE)</f>
        <v>#N/A</v>
      </c>
      <c r="Y1731" s="64" t="e">
        <f>VLOOKUP(E1731,'Supply Log'!$E$6:$X$618,20,FALSE)</f>
        <v>#N/A</v>
      </c>
      <c r="Z1731" s="64"/>
      <c r="AA1731" s="64"/>
    </row>
    <row r="1732" spans="1:27" ht="15.75" customHeight="1">
      <c r="A1732" s="67" t="str">
        <f t="shared" si="217"/>
        <v/>
      </c>
      <c r="B1732" s="65">
        <f t="shared" si="219"/>
        <v>1644</v>
      </c>
      <c r="C1732" s="68" t="str">
        <f t="shared" si="218"/>
        <v/>
      </c>
      <c r="D1732" s="69"/>
      <c r="F1732" s="66"/>
      <c r="G1732" s="65" t="e">
        <f>VLOOKUP(E1732,'Supply Log'!$E$6:$T$999,2,FALSE)</f>
        <v>#N/A</v>
      </c>
      <c r="H1732" s="65" t="e">
        <f>VLOOKUP(E1732,'Supply Log'!$E$6:$T$999,3,FALSE)</f>
        <v>#N/A</v>
      </c>
      <c r="I1732" s="77"/>
      <c r="J1732" s="65" t="e">
        <f>VLOOKUP(E1732,'Supply Log'!$E$6:$T$277,5,FALSE)</f>
        <v>#N/A</v>
      </c>
      <c r="K1732" s="65" t="e">
        <f>VLOOKUP(E1732,'Supply Log'!$E$6:$T$277,6,FALSE)</f>
        <v>#N/A</v>
      </c>
      <c r="L1732" s="65" t="e">
        <f>VLOOKUP(E1732,'Supply Log'!$E$6:$T$277,7,FALSE)</f>
        <v>#N/A</v>
      </c>
      <c r="M1732" s="65" t="e">
        <f>VLOOKUP(E1732,'Supply Log'!$E$6:$T$277,8,FALSE)</f>
        <v>#N/A</v>
      </c>
      <c r="N1732" s="65" t="e">
        <f>VLOOKUP(E1732,'Supply Log'!$E$6:$T$277,9,FALSE)</f>
        <v>#N/A</v>
      </c>
      <c r="O1732" s="65" t="e">
        <f>VLOOKUP(E1732,'Supply Log'!$E$6:$T$277,10,FALSE)</f>
        <v>#N/A</v>
      </c>
      <c r="P1732" s="29" t="e">
        <f t="shared" si="220"/>
        <v>#N/A</v>
      </c>
      <c r="Q1732" s="65" t="e">
        <f>VLOOKUP(E1732,'Supply Log'!$E$6:$T$277,12,FALSE)</f>
        <v>#N/A</v>
      </c>
      <c r="R1732" s="78" t="e">
        <f t="shared" si="221"/>
        <v>#N/A</v>
      </c>
      <c r="S1732" s="65"/>
      <c r="T1732" s="79" t="e">
        <f t="shared" si="222"/>
        <v>#N/A</v>
      </c>
      <c r="U1732" s="80" t="e">
        <f t="shared" si="223"/>
        <v>#N/A</v>
      </c>
      <c r="V1732" s="81" t="str">
        <f t="shared" si="224"/>
        <v/>
      </c>
      <c r="W1732" s="69" t="e">
        <f>VLOOKUP(F1732,'Input Log'!$E$6:$V$50000,18,FALSE)</f>
        <v>#N/A</v>
      </c>
      <c r="X1732" s="64" t="e">
        <f>VLOOKUP(E1732,'Supply Log'!$Z$6:$AB$699,2,FALSE)</f>
        <v>#N/A</v>
      </c>
      <c r="Y1732" s="64" t="e">
        <f>VLOOKUP(E1732,'Supply Log'!$E$6:$X$618,20,FALSE)</f>
        <v>#N/A</v>
      </c>
      <c r="Z1732" s="64"/>
      <c r="AA1732" s="64"/>
    </row>
    <row r="1733" spans="1:27" ht="15.75" customHeight="1">
      <c r="A1733" s="67" t="str">
        <f t="shared" ref="A1733:A1796" si="225">IF(COUNTIF($F$5:$F$45650,F1733)&gt;1,"DOUBLE","")</f>
        <v/>
      </c>
      <c r="B1733" s="65">
        <f t="shared" si="219"/>
        <v>1645</v>
      </c>
      <c r="C1733" s="68" t="str">
        <f t="shared" ref="C1733:C1796" si="226">IF(D1733="","",(IF(D1734=D1733,"",1)))</f>
        <v/>
      </c>
      <c r="D1733" s="69"/>
      <c r="F1733" s="66"/>
      <c r="G1733" s="65" t="e">
        <f>VLOOKUP(E1733,'Supply Log'!$E$6:$T$999,2,FALSE)</f>
        <v>#N/A</v>
      </c>
      <c r="H1733" s="65" t="e">
        <f>VLOOKUP(E1733,'Supply Log'!$E$6:$T$999,3,FALSE)</f>
        <v>#N/A</v>
      </c>
      <c r="I1733" s="77"/>
      <c r="J1733" s="65" t="e">
        <f>VLOOKUP(E1733,'Supply Log'!$E$6:$T$277,5,FALSE)</f>
        <v>#N/A</v>
      </c>
      <c r="K1733" s="65" t="e">
        <f>VLOOKUP(E1733,'Supply Log'!$E$6:$T$277,6,FALSE)</f>
        <v>#N/A</v>
      </c>
      <c r="L1733" s="65" t="e">
        <f>VLOOKUP(E1733,'Supply Log'!$E$6:$T$277,7,FALSE)</f>
        <v>#N/A</v>
      </c>
      <c r="M1733" s="65" t="e">
        <f>VLOOKUP(E1733,'Supply Log'!$E$6:$T$277,8,FALSE)</f>
        <v>#N/A</v>
      </c>
      <c r="N1733" s="65" t="e">
        <f>VLOOKUP(E1733,'Supply Log'!$E$6:$T$277,9,FALSE)</f>
        <v>#N/A</v>
      </c>
      <c r="O1733" s="65" t="e">
        <f>VLOOKUP(E1733,'Supply Log'!$E$6:$T$277,10,FALSE)</f>
        <v>#N/A</v>
      </c>
      <c r="P1733" s="29" t="e">
        <f t="shared" si="220"/>
        <v>#N/A</v>
      </c>
      <c r="Q1733" s="65" t="e">
        <f>VLOOKUP(E1733,'Supply Log'!$E$6:$T$277,12,FALSE)</f>
        <v>#N/A</v>
      </c>
      <c r="R1733" s="78" t="e">
        <f t="shared" si="221"/>
        <v>#N/A</v>
      </c>
      <c r="S1733" s="65"/>
      <c r="T1733" s="79" t="e">
        <f t="shared" si="222"/>
        <v>#N/A</v>
      </c>
      <c r="U1733" s="80" t="e">
        <f t="shared" si="223"/>
        <v>#N/A</v>
      </c>
      <c r="V1733" s="81" t="str">
        <f t="shared" si="224"/>
        <v/>
      </c>
      <c r="W1733" s="69" t="e">
        <f>VLOOKUP(F1733,'Input Log'!$E$6:$V$50000,18,FALSE)</f>
        <v>#N/A</v>
      </c>
      <c r="X1733" s="64" t="e">
        <f>VLOOKUP(E1733,'Supply Log'!$Z$6:$AB$699,2,FALSE)</f>
        <v>#N/A</v>
      </c>
      <c r="Y1733" s="64" t="e">
        <f>VLOOKUP(E1733,'Supply Log'!$E$6:$X$618,20,FALSE)</f>
        <v>#N/A</v>
      </c>
      <c r="Z1733" s="64"/>
      <c r="AA1733" s="64"/>
    </row>
    <row r="1734" spans="1:27" ht="15.75" customHeight="1">
      <c r="A1734" s="67" t="str">
        <f t="shared" si="225"/>
        <v/>
      </c>
      <c r="B1734" s="65">
        <f t="shared" ref="B1734:B1797" si="227">+B1733+1</f>
        <v>1646</v>
      </c>
      <c r="C1734" s="68" t="str">
        <f t="shared" si="226"/>
        <v/>
      </c>
      <c r="D1734" s="69"/>
      <c r="F1734" s="66"/>
      <c r="G1734" s="65" t="e">
        <f>VLOOKUP(E1734,'Supply Log'!$E$6:$T$999,2,FALSE)</f>
        <v>#N/A</v>
      </c>
      <c r="H1734" s="65" t="e">
        <f>VLOOKUP(E1734,'Supply Log'!$E$6:$T$999,3,FALSE)</f>
        <v>#N/A</v>
      </c>
      <c r="I1734" s="77"/>
      <c r="J1734" s="65" t="e">
        <f>VLOOKUP(E1734,'Supply Log'!$E$6:$T$277,5,FALSE)</f>
        <v>#N/A</v>
      </c>
      <c r="K1734" s="65" t="e">
        <f>VLOOKUP(E1734,'Supply Log'!$E$6:$T$277,6,FALSE)</f>
        <v>#N/A</v>
      </c>
      <c r="L1734" s="65" t="e">
        <f>VLOOKUP(E1734,'Supply Log'!$E$6:$T$277,7,FALSE)</f>
        <v>#N/A</v>
      </c>
      <c r="M1734" s="65" t="e">
        <f>VLOOKUP(E1734,'Supply Log'!$E$6:$T$277,8,FALSE)</f>
        <v>#N/A</v>
      </c>
      <c r="N1734" s="65" t="e">
        <f>VLOOKUP(E1734,'Supply Log'!$E$6:$T$277,9,FALSE)</f>
        <v>#N/A</v>
      </c>
      <c r="O1734" s="65" t="e">
        <f>VLOOKUP(E1734,'Supply Log'!$E$6:$T$277,10,FALSE)</f>
        <v>#N/A</v>
      </c>
      <c r="P1734" s="29" t="e">
        <f t="shared" ref="P1734:P1797" si="228">+ROUND((O1734*O1734*I1734*0.7854)/10000,2)</f>
        <v>#N/A</v>
      </c>
      <c r="Q1734" s="65" t="e">
        <f>VLOOKUP(E1734,'Supply Log'!$E$6:$T$277,12,FALSE)</f>
        <v>#N/A</v>
      </c>
      <c r="R1734" s="78" t="e">
        <f t="shared" ref="R1734:R1797" si="229">ROUND(((Q1734*Q1734*(I1734-S1734)*0.7854)/10000),2)</f>
        <v>#N/A</v>
      </c>
      <c r="S1734" s="65"/>
      <c r="T1734" s="79" t="e">
        <f t="shared" ref="T1734:T1797" si="230">+ROUND((O1734*O1734*S1734*0.7854)/10000,2)</f>
        <v>#N/A</v>
      </c>
      <c r="U1734" s="80" t="e">
        <f t="shared" ref="U1734:U1797" si="231">+P1734-R1734-T1734</f>
        <v>#N/A</v>
      </c>
      <c r="V1734" s="81" t="str">
        <f t="shared" ref="V1734:V1797" si="232">IF(C1734="","",(SUMIF($D$2:$D$23587,D1734,$P$2:$P$23587)))</f>
        <v/>
      </c>
      <c r="W1734" s="69" t="e">
        <f>VLOOKUP(F1734,'Input Log'!$E$6:$V$50000,18,FALSE)</f>
        <v>#N/A</v>
      </c>
      <c r="X1734" s="64" t="e">
        <f>VLOOKUP(E1734,'Supply Log'!$Z$6:$AB$699,2,FALSE)</f>
        <v>#N/A</v>
      </c>
      <c r="Y1734" s="64" t="e">
        <f>VLOOKUP(E1734,'Supply Log'!$E$6:$X$618,20,FALSE)</f>
        <v>#N/A</v>
      </c>
      <c r="Z1734" s="64"/>
      <c r="AA1734" s="64"/>
    </row>
    <row r="1735" spans="1:27" ht="15.75" customHeight="1">
      <c r="A1735" s="67" t="str">
        <f t="shared" si="225"/>
        <v/>
      </c>
      <c r="B1735" s="65">
        <f t="shared" si="227"/>
        <v>1647</v>
      </c>
      <c r="C1735" s="68" t="str">
        <f t="shared" si="226"/>
        <v/>
      </c>
      <c r="D1735" s="69"/>
      <c r="F1735" s="66"/>
      <c r="G1735" s="65" t="e">
        <f>VLOOKUP(E1735,'Supply Log'!$E$6:$T$999,2,FALSE)</f>
        <v>#N/A</v>
      </c>
      <c r="H1735" s="65" t="e">
        <f>VLOOKUP(E1735,'Supply Log'!$E$6:$T$999,3,FALSE)</f>
        <v>#N/A</v>
      </c>
      <c r="I1735" s="77"/>
      <c r="J1735" s="65" t="e">
        <f>VLOOKUP(E1735,'Supply Log'!$E$6:$T$277,5,FALSE)</f>
        <v>#N/A</v>
      </c>
      <c r="K1735" s="65" t="e">
        <f>VLOOKUP(E1735,'Supply Log'!$E$6:$T$277,6,FALSE)</f>
        <v>#N/A</v>
      </c>
      <c r="L1735" s="65" t="e">
        <f>VLOOKUP(E1735,'Supply Log'!$E$6:$T$277,7,FALSE)</f>
        <v>#N/A</v>
      </c>
      <c r="M1735" s="65" t="e">
        <f>VLOOKUP(E1735,'Supply Log'!$E$6:$T$277,8,FALSE)</f>
        <v>#N/A</v>
      </c>
      <c r="N1735" s="65" t="e">
        <f>VLOOKUP(E1735,'Supply Log'!$E$6:$T$277,9,FALSE)</f>
        <v>#N/A</v>
      </c>
      <c r="O1735" s="65" t="e">
        <f>VLOOKUP(E1735,'Supply Log'!$E$6:$T$277,10,FALSE)</f>
        <v>#N/A</v>
      </c>
      <c r="P1735" s="29" t="e">
        <f t="shared" si="228"/>
        <v>#N/A</v>
      </c>
      <c r="Q1735" s="65" t="e">
        <f>VLOOKUP(E1735,'Supply Log'!$E$6:$T$277,12,FALSE)</f>
        <v>#N/A</v>
      </c>
      <c r="R1735" s="78" t="e">
        <f t="shared" si="229"/>
        <v>#N/A</v>
      </c>
      <c r="S1735" s="65"/>
      <c r="T1735" s="79" t="e">
        <f t="shared" si="230"/>
        <v>#N/A</v>
      </c>
      <c r="U1735" s="80" t="e">
        <f t="shared" si="231"/>
        <v>#N/A</v>
      </c>
      <c r="V1735" s="81" t="str">
        <f t="shared" si="232"/>
        <v/>
      </c>
      <c r="W1735" s="69" t="e">
        <f>VLOOKUP(F1735,'Input Log'!$E$6:$V$50000,18,FALSE)</f>
        <v>#N/A</v>
      </c>
      <c r="X1735" s="64" t="e">
        <f>VLOOKUP(E1735,'Supply Log'!$Z$6:$AB$699,2,FALSE)</f>
        <v>#N/A</v>
      </c>
      <c r="Y1735" s="64" t="e">
        <f>VLOOKUP(E1735,'Supply Log'!$E$6:$X$618,20,FALSE)</f>
        <v>#N/A</v>
      </c>
      <c r="Z1735" s="64"/>
      <c r="AA1735" s="64"/>
    </row>
    <row r="1736" spans="1:27" ht="15.75" customHeight="1">
      <c r="A1736" s="67" t="str">
        <f t="shared" si="225"/>
        <v/>
      </c>
      <c r="B1736" s="65">
        <f t="shared" si="227"/>
        <v>1648</v>
      </c>
      <c r="C1736" s="68" t="str">
        <f t="shared" si="226"/>
        <v/>
      </c>
      <c r="D1736" s="69"/>
      <c r="F1736" s="66"/>
      <c r="G1736" s="65" t="e">
        <f>VLOOKUP(E1736,'Supply Log'!$E$6:$T$999,2,FALSE)</f>
        <v>#N/A</v>
      </c>
      <c r="H1736" s="65" t="e">
        <f>VLOOKUP(E1736,'Supply Log'!$E$6:$T$999,3,FALSE)</f>
        <v>#N/A</v>
      </c>
      <c r="I1736" s="77"/>
      <c r="J1736" s="65" t="e">
        <f>VLOOKUP(E1736,'Supply Log'!$E$6:$T$277,5,FALSE)</f>
        <v>#N/A</v>
      </c>
      <c r="K1736" s="65" t="e">
        <f>VLOOKUP(E1736,'Supply Log'!$E$6:$T$277,6,FALSE)</f>
        <v>#N/A</v>
      </c>
      <c r="L1736" s="65" t="e">
        <f>VLOOKUP(E1736,'Supply Log'!$E$6:$T$277,7,FALSE)</f>
        <v>#N/A</v>
      </c>
      <c r="M1736" s="65" t="e">
        <f>VLOOKUP(E1736,'Supply Log'!$E$6:$T$277,8,FALSE)</f>
        <v>#N/A</v>
      </c>
      <c r="N1736" s="65" t="e">
        <f>VLOOKUP(E1736,'Supply Log'!$E$6:$T$277,9,FALSE)</f>
        <v>#N/A</v>
      </c>
      <c r="O1736" s="65" t="e">
        <f>VLOOKUP(E1736,'Supply Log'!$E$6:$T$277,10,FALSE)</f>
        <v>#N/A</v>
      </c>
      <c r="P1736" s="29" t="e">
        <f t="shared" si="228"/>
        <v>#N/A</v>
      </c>
      <c r="Q1736" s="65" t="e">
        <f>VLOOKUP(E1736,'Supply Log'!$E$6:$T$277,12,FALSE)</f>
        <v>#N/A</v>
      </c>
      <c r="R1736" s="78" t="e">
        <f t="shared" si="229"/>
        <v>#N/A</v>
      </c>
      <c r="S1736" s="65"/>
      <c r="T1736" s="79" t="e">
        <f t="shared" si="230"/>
        <v>#N/A</v>
      </c>
      <c r="U1736" s="80" t="e">
        <f t="shared" si="231"/>
        <v>#N/A</v>
      </c>
      <c r="V1736" s="81" t="str">
        <f t="shared" si="232"/>
        <v/>
      </c>
      <c r="W1736" s="69" t="e">
        <f>VLOOKUP(F1736,'Input Log'!$E$6:$V$50000,18,FALSE)</f>
        <v>#N/A</v>
      </c>
      <c r="X1736" s="64" t="e">
        <f>VLOOKUP(E1736,'Supply Log'!$Z$6:$AB$699,2,FALSE)</f>
        <v>#N/A</v>
      </c>
      <c r="Y1736" s="64" t="e">
        <f>VLOOKUP(E1736,'Supply Log'!$E$6:$X$618,20,FALSE)</f>
        <v>#N/A</v>
      </c>
      <c r="Z1736" s="64"/>
      <c r="AA1736" s="64"/>
    </row>
    <row r="1737" spans="1:27" ht="15.75" customHeight="1">
      <c r="A1737" s="67" t="str">
        <f t="shared" si="225"/>
        <v/>
      </c>
      <c r="B1737" s="65">
        <f t="shared" si="227"/>
        <v>1649</v>
      </c>
      <c r="C1737" s="68" t="str">
        <f t="shared" si="226"/>
        <v/>
      </c>
      <c r="D1737" s="69"/>
      <c r="F1737" s="66"/>
      <c r="G1737" s="65" t="e">
        <f>VLOOKUP(E1737,'Supply Log'!$E$6:$T$999,2,FALSE)</f>
        <v>#N/A</v>
      </c>
      <c r="H1737" s="65" t="e">
        <f>VLOOKUP(E1737,'Supply Log'!$E$6:$T$999,3,FALSE)</f>
        <v>#N/A</v>
      </c>
      <c r="I1737" s="77"/>
      <c r="J1737" s="65" t="e">
        <f>VLOOKUP(E1737,'Supply Log'!$E$6:$T$277,5,FALSE)</f>
        <v>#N/A</v>
      </c>
      <c r="K1737" s="65" t="e">
        <f>VLOOKUP(E1737,'Supply Log'!$E$6:$T$277,6,FALSE)</f>
        <v>#N/A</v>
      </c>
      <c r="L1737" s="65" t="e">
        <f>VLOOKUP(E1737,'Supply Log'!$E$6:$T$277,7,FALSE)</f>
        <v>#N/A</v>
      </c>
      <c r="M1737" s="65" t="e">
        <f>VLOOKUP(E1737,'Supply Log'!$E$6:$T$277,8,FALSE)</f>
        <v>#N/A</v>
      </c>
      <c r="N1737" s="65" t="e">
        <f>VLOOKUP(E1737,'Supply Log'!$E$6:$T$277,9,FALSE)</f>
        <v>#N/A</v>
      </c>
      <c r="O1737" s="65" t="e">
        <f>VLOOKUP(E1737,'Supply Log'!$E$6:$T$277,10,FALSE)</f>
        <v>#N/A</v>
      </c>
      <c r="P1737" s="29" t="e">
        <f t="shared" si="228"/>
        <v>#N/A</v>
      </c>
      <c r="Q1737" s="65" t="e">
        <f>VLOOKUP(E1737,'Supply Log'!$E$6:$T$277,12,FALSE)</f>
        <v>#N/A</v>
      </c>
      <c r="R1737" s="78" t="e">
        <f t="shared" si="229"/>
        <v>#N/A</v>
      </c>
      <c r="S1737" s="65"/>
      <c r="T1737" s="79" t="e">
        <f t="shared" si="230"/>
        <v>#N/A</v>
      </c>
      <c r="U1737" s="80" t="e">
        <f t="shared" si="231"/>
        <v>#N/A</v>
      </c>
      <c r="V1737" s="81" t="str">
        <f t="shared" si="232"/>
        <v/>
      </c>
      <c r="W1737" s="69" t="e">
        <f>VLOOKUP(F1737,'Input Log'!$E$6:$V$50000,18,FALSE)</f>
        <v>#N/A</v>
      </c>
      <c r="X1737" s="64" t="e">
        <f>VLOOKUP(E1737,'Supply Log'!$Z$6:$AB$699,2,FALSE)</f>
        <v>#N/A</v>
      </c>
      <c r="Y1737" s="64" t="e">
        <f>VLOOKUP(E1737,'Supply Log'!$E$6:$X$618,20,FALSE)</f>
        <v>#N/A</v>
      </c>
      <c r="Z1737" s="64"/>
      <c r="AA1737" s="64"/>
    </row>
    <row r="1738" spans="1:27" ht="15.75" customHeight="1">
      <c r="A1738" s="67" t="str">
        <f t="shared" si="225"/>
        <v/>
      </c>
      <c r="B1738" s="65">
        <f t="shared" si="227"/>
        <v>1650</v>
      </c>
      <c r="C1738" s="68" t="str">
        <f t="shared" si="226"/>
        <v/>
      </c>
      <c r="D1738" s="69"/>
      <c r="F1738" s="66"/>
      <c r="G1738" s="65" t="e">
        <f>VLOOKUP(E1738,'Supply Log'!$E$6:$T$999,2,FALSE)</f>
        <v>#N/A</v>
      </c>
      <c r="H1738" s="65" t="e">
        <f>VLOOKUP(E1738,'Supply Log'!$E$6:$T$999,3,FALSE)</f>
        <v>#N/A</v>
      </c>
      <c r="I1738" s="77"/>
      <c r="J1738" s="65" t="e">
        <f>VLOOKUP(E1738,'Supply Log'!$E$6:$T$277,5,FALSE)</f>
        <v>#N/A</v>
      </c>
      <c r="K1738" s="65" t="e">
        <f>VLOOKUP(E1738,'Supply Log'!$E$6:$T$277,6,FALSE)</f>
        <v>#N/A</v>
      </c>
      <c r="L1738" s="65" t="e">
        <f>VLOOKUP(E1738,'Supply Log'!$E$6:$T$277,7,FALSE)</f>
        <v>#N/A</v>
      </c>
      <c r="M1738" s="65" t="e">
        <f>VLOOKUP(E1738,'Supply Log'!$E$6:$T$277,8,FALSE)</f>
        <v>#N/A</v>
      </c>
      <c r="N1738" s="65" t="e">
        <f>VLOOKUP(E1738,'Supply Log'!$E$6:$T$277,9,FALSE)</f>
        <v>#N/A</v>
      </c>
      <c r="O1738" s="65" t="e">
        <f>VLOOKUP(E1738,'Supply Log'!$E$6:$T$277,10,FALSE)</f>
        <v>#N/A</v>
      </c>
      <c r="P1738" s="29" t="e">
        <f t="shared" si="228"/>
        <v>#N/A</v>
      </c>
      <c r="Q1738" s="65" t="e">
        <f>VLOOKUP(E1738,'Supply Log'!$E$6:$T$277,12,FALSE)</f>
        <v>#N/A</v>
      </c>
      <c r="R1738" s="78" t="e">
        <f t="shared" si="229"/>
        <v>#N/A</v>
      </c>
      <c r="S1738" s="65"/>
      <c r="T1738" s="79" t="e">
        <f t="shared" si="230"/>
        <v>#N/A</v>
      </c>
      <c r="U1738" s="80" t="e">
        <f t="shared" si="231"/>
        <v>#N/A</v>
      </c>
      <c r="V1738" s="81" t="str">
        <f t="shared" si="232"/>
        <v/>
      </c>
      <c r="W1738" s="69" t="e">
        <f>VLOOKUP(F1738,'Input Log'!$E$6:$V$50000,18,FALSE)</f>
        <v>#N/A</v>
      </c>
      <c r="X1738" s="64" t="e">
        <f>VLOOKUP(E1738,'Supply Log'!$Z$6:$AB$699,2,FALSE)</f>
        <v>#N/A</v>
      </c>
      <c r="Y1738" s="64" t="e">
        <f>VLOOKUP(E1738,'Supply Log'!$E$6:$X$618,20,FALSE)</f>
        <v>#N/A</v>
      </c>
      <c r="Z1738" s="64"/>
      <c r="AA1738" s="64"/>
    </row>
    <row r="1739" spans="1:27" ht="15.75" customHeight="1">
      <c r="A1739" s="67" t="str">
        <f t="shared" si="225"/>
        <v/>
      </c>
      <c r="B1739" s="65">
        <f t="shared" si="227"/>
        <v>1651</v>
      </c>
      <c r="C1739" s="68" t="str">
        <f t="shared" si="226"/>
        <v/>
      </c>
      <c r="D1739" s="69"/>
      <c r="F1739" s="66"/>
      <c r="G1739" s="65" t="e">
        <f>VLOOKUP(E1739,'Supply Log'!$E$6:$T$999,2,FALSE)</f>
        <v>#N/A</v>
      </c>
      <c r="H1739" s="65" t="e">
        <f>VLOOKUP(E1739,'Supply Log'!$E$6:$T$999,3,FALSE)</f>
        <v>#N/A</v>
      </c>
      <c r="I1739" s="77"/>
      <c r="J1739" s="65" t="e">
        <f>VLOOKUP(E1739,'Supply Log'!$E$6:$T$277,5,FALSE)</f>
        <v>#N/A</v>
      </c>
      <c r="K1739" s="65" t="e">
        <f>VLOOKUP(E1739,'Supply Log'!$E$6:$T$277,6,FALSE)</f>
        <v>#N/A</v>
      </c>
      <c r="L1739" s="65" t="e">
        <f>VLOOKUP(E1739,'Supply Log'!$E$6:$T$277,7,FALSE)</f>
        <v>#N/A</v>
      </c>
      <c r="M1739" s="65" t="e">
        <f>VLOOKUP(E1739,'Supply Log'!$E$6:$T$277,8,FALSE)</f>
        <v>#N/A</v>
      </c>
      <c r="N1739" s="65" t="e">
        <f>VLOOKUP(E1739,'Supply Log'!$E$6:$T$277,9,FALSE)</f>
        <v>#N/A</v>
      </c>
      <c r="O1739" s="65" t="e">
        <f>VLOOKUP(E1739,'Supply Log'!$E$6:$T$277,10,FALSE)</f>
        <v>#N/A</v>
      </c>
      <c r="P1739" s="29" t="e">
        <f t="shared" si="228"/>
        <v>#N/A</v>
      </c>
      <c r="Q1739" s="65" t="e">
        <f>VLOOKUP(E1739,'Supply Log'!$E$6:$T$277,12,FALSE)</f>
        <v>#N/A</v>
      </c>
      <c r="R1739" s="78" t="e">
        <f t="shared" si="229"/>
        <v>#N/A</v>
      </c>
      <c r="S1739" s="65"/>
      <c r="T1739" s="79" t="e">
        <f t="shared" si="230"/>
        <v>#N/A</v>
      </c>
      <c r="U1739" s="80" t="e">
        <f t="shared" si="231"/>
        <v>#N/A</v>
      </c>
      <c r="V1739" s="81" t="str">
        <f t="shared" si="232"/>
        <v/>
      </c>
      <c r="W1739" s="69" t="e">
        <f>VLOOKUP(F1739,'Input Log'!$E$6:$V$50000,18,FALSE)</f>
        <v>#N/A</v>
      </c>
      <c r="X1739" s="64" t="e">
        <f>VLOOKUP(E1739,'Supply Log'!$Z$6:$AB$699,2,FALSE)</f>
        <v>#N/A</v>
      </c>
      <c r="Y1739" s="64" t="e">
        <f>VLOOKUP(E1739,'Supply Log'!$E$6:$X$618,20,FALSE)</f>
        <v>#N/A</v>
      </c>
      <c r="Z1739" s="64"/>
      <c r="AA1739" s="64"/>
    </row>
    <row r="1740" spans="1:27" ht="15.75" customHeight="1">
      <c r="A1740" s="67" t="str">
        <f t="shared" si="225"/>
        <v/>
      </c>
      <c r="B1740" s="65">
        <f t="shared" si="227"/>
        <v>1652</v>
      </c>
      <c r="C1740" s="68" t="str">
        <f t="shared" si="226"/>
        <v/>
      </c>
      <c r="D1740" s="69"/>
      <c r="F1740" s="66"/>
      <c r="G1740" s="65" t="e">
        <f>VLOOKUP(E1740,'Supply Log'!$E$6:$T$999,2,FALSE)</f>
        <v>#N/A</v>
      </c>
      <c r="H1740" s="65" t="e">
        <f>VLOOKUP(E1740,'Supply Log'!$E$6:$T$999,3,FALSE)</f>
        <v>#N/A</v>
      </c>
      <c r="I1740" s="77"/>
      <c r="J1740" s="65" t="e">
        <f>VLOOKUP(E1740,'Supply Log'!$E$6:$T$277,5,FALSE)</f>
        <v>#N/A</v>
      </c>
      <c r="K1740" s="65" t="e">
        <f>VLOOKUP(E1740,'Supply Log'!$E$6:$T$277,6,FALSE)</f>
        <v>#N/A</v>
      </c>
      <c r="L1740" s="65" t="e">
        <f>VLOOKUP(E1740,'Supply Log'!$E$6:$T$277,7,FALSE)</f>
        <v>#N/A</v>
      </c>
      <c r="M1740" s="65" t="e">
        <f>VLOOKUP(E1740,'Supply Log'!$E$6:$T$277,8,FALSE)</f>
        <v>#N/A</v>
      </c>
      <c r="N1740" s="65" t="e">
        <f>VLOOKUP(E1740,'Supply Log'!$E$6:$T$277,9,FALSE)</f>
        <v>#N/A</v>
      </c>
      <c r="O1740" s="65" t="e">
        <f>VLOOKUP(E1740,'Supply Log'!$E$6:$T$277,10,FALSE)</f>
        <v>#N/A</v>
      </c>
      <c r="P1740" s="29" t="e">
        <f t="shared" si="228"/>
        <v>#N/A</v>
      </c>
      <c r="Q1740" s="65" t="e">
        <f>VLOOKUP(E1740,'Supply Log'!$E$6:$T$277,12,FALSE)</f>
        <v>#N/A</v>
      </c>
      <c r="R1740" s="78" t="e">
        <f t="shared" si="229"/>
        <v>#N/A</v>
      </c>
      <c r="S1740" s="65"/>
      <c r="T1740" s="79" t="e">
        <f t="shared" si="230"/>
        <v>#N/A</v>
      </c>
      <c r="U1740" s="80" t="e">
        <f t="shared" si="231"/>
        <v>#N/A</v>
      </c>
      <c r="V1740" s="81" t="str">
        <f t="shared" si="232"/>
        <v/>
      </c>
      <c r="W1740" s="69" t="e">
        <f>VLOOKUP(F1740,'Input Log'!$E$6:$V$50000,18,FALSE)</f>
        <v>#N/A</v>
      </c>
      <c r="X1740" s="64" t="e">
        <f>VLOOKUP(E1740,'Supply Log'!$Z$6:$AB$699,2,FALSE)</f>
        <v>#N/A</v>
      </c>
      <c r="Y1740" s="64" t="e">
        <f>VLOOKUP(E1740,'Supply Log'!$E$6:$X$618,20,FALSE)</f>
        <v>#N/A</v>
      </c>
      <c r="Z1740" s="64"/>
      <c r="AA1740" s="64"/>
    </row>
    <row r="1741" spans="1:27" ht="15.75" customHeight="1">
      <c r="A1741" s="67" t="str">
        <f t="shared" si="225"/>
        <v/>
      </c>
      <c r="B1741" s="65">
        <f t="shared" si="227"/>
        <v>1653</v>
      </c>
      <c r="C1741" s="68" t="str">
        <f t="shared" si="226"/>
        <v/>
      </c>
      <c r="D1741" s="69"/>
      <c r="F1741" s="66"/>
      <c r="G1741" s="65" t="e">
        <f>VLOOKUP(E1741,'Supply Log'!$E$6:$T$999,2,FALSE)</f>
        <v>#N/A</v>
      </c>
      <c r="H1741" s="65" t="e">
        <f>VLOOKUP(E1741,'Supply Log'!$E$6:$T$999,3,FALSE)</f>
        <v>#N/A</v>
      </c>
      <c r="I1741" s="77"/>
      <c r="J1741" s="65" t="e">
        <f>VLOOKUP(E1741,'Supply Log'!$E$6:$T$277,5,FALSE)</f>
        <v>#N/A</v>
      </c>
      <c r="K1741" s="65" t="e">
        <f>VLOOKUP(E1741,'Supply Log'!$E$6:$T$277,6,FALSE)</f>
        <v>#N/A</v>
      </c>
      <c r="L1741" s="65" t="e">
        <f>VLOOKUP(E1741,'Supply Log'!$E$6:$T$277,7,FALSE)</f>
        <v>#N/A</v>
      </c>
      <c r="M1741" s="65" t="e">
        <f>VLOOKUP(E1741,'Supply Log'!$E$6:$T$277,8,FALSE)</f>
        <v>#N/A</v>
      </c>
      <c r="N1741" s="65" t="e">
        <f>VLOOKUP(E1741,'Supply Log'!$E$6:$T$277,9,FALSE)</f>
        <v>#N/A</v>
      </c>
      <c r="O1741" s="65" t="e">
        <f>VLOOKUP(E1741,'Supply Log'!$E$6:$T$277,10,FALSE)</f>
        <v>#N/A</v>
      </c>
      <c r="P1741" s="29" t="e">
        <f t="shared" si="228"/>
        <v>#N/A</v>
      </c>
      <c r="Q1741" s="65" t="e">
        <f>VLOOKUP(E1741,'Supply Log'!$E$6:$T$277,12,FALSE)</f>
        <v>#N/A</v>
      </c>
      <c r="R1741" s="78" t="e">
        <f t="shared" si="229"/>
        <v>#N/A</v>
      </c>
      <c r="S1741" s="65"/>
      <c r="T1741" s="79" t="e">
        <f t="shared" si="230"/>
        <v>#N/A</v>
      </c>
      <c r="U1741" s="80" t="e">
        <f t="shared" si="231"/>
        <v>#N/A</v>
      </c>
      <c r="V1741" s="81" t="str">
        <f t="shared" si="232"/>
        <v/>
      </c>
      <c r="W1741" s="69" t="e">
        <f>VLOOKUP(F1741,'Input Log'!$E$6:$V$50000,18,FALSE)</f>
        <v>#N/A</v>
      </c>
      <c r="X1741" s="64" t="e">
        <f>VLOOKUP(E1741,'Supply Log'!$Z$6:$AB$699,2,FALSE)</f>
        <v>#N/A</v>
      </c>
      <c r="Y1741" s="64" t="e">
        <f>VLOOKUP(E1741,'Supply Log'!$E$6:$X$618,20,FALSE)</f>
        <v>#N/A</v>
      </c>
      <c r="Z1741" s="64"/>
      <c r="AA1741" s="64"/>
    </row>
    <row r="1742" spans="1:27" ht="15.75" customHeight="1">
      <c r="A1742" s="67" t="str">
        <f t="shared" si="225"/>
        <v/>
      </c>
      <c r="B1742" s="65">
        <f t="shared" si="227"/>
        <v>1654</v>
      </c>
      <c r="C1742" s="68" t="str">
        <f t="shared" si="226"/>
        <v/>
      </c>
      <c r="D1742" s="69"/>
      <c r="F1742" s="66"/>
      <c r="G1742" s="65" t="e">
        <f>VLOOKUP(E1742,'Supply Log'!$E$6:$T$999,2,FALSE)</f>
        <v>#N/A</v>
      </c>
      <c r="H1742" s="65" t="e">
        <f>VLOOKUP(E1742,'Supply Log'!$E$6:$T$999,3,FALSE)</f>
        <v>#N/A</v>
      </c>
      <c r="I1742" s="77"/>
      <c r="J1742" s="65" t="e">
        <f>VLOOKUP(E1742,'Supply Log'!$E$6:$T$277,5,FALSE)</f>
        <v>#N/A</v>
      </c>
      <c r="K1742" s="65" t="e">
        <f>VLOOKUP(E1742,'Supply Log'!$E$6:$T$277,6,FALSE)</f>
        <v>#N/A</v>
      </c>
      <c r="L1742" s="65" t="e">
        <f>VLOOKUP(E1742,'Supply Log'!$E$6:$T$277,7,FALSE)</f>
        <v>#N/A</v>
      </c>
      <c r="M1742" s="65" t="e">
        <f>VLOOKUP(E1742,'Supply Log'!$E$6:$T$277,8,FALSE)</f>
        <v>#N/A</v>
      </c>
      <c r="N1742" s="65" t="e">
        <f>VLOOKUP(E1742,'Supply Log'!$E$6:$T$277,9,FALSE)</f>
        <v>#N/A</v>
      </c>
      <c r="O1742" s="65" t="e">
        <f>VLOOKUP(E1742,'Supply Log'!$E$6:$T$277,10,FALSE)</f>
        <v>#N/A</v>
      </c>
      <c r="P1742" s="29" t="e">
        <f t="shared" si="228"/>
        <v>#N/A</v>
      </c>
      <c r="Q1742" s="65" t="e">
        <f>VLOOKUP(E1742,'Supply Log'!$E$6:$T$277,12,FALSE)</f>
        <v>#N/A</v>
      </c>
      <c r="R1742" s="78" t="e">
        <f t="shared" si="229"/>
        <v>#N/A</v>
      </c>
      <c r="S1742" s="65"/>
      <c r="T1742" s="79" t="e">
        <f t="shared" si="230"/>
        <v>#N/A</v>
      </c>
      <c r="U1742" s="80" t="e">
        <f t="shared" si="231"/>
        <v>#N/A</v>
      </c>
      <c r="V1742" s="81" t="str">
        <f t="shared" si="232"/>
        <v/>
      </c>
      <c r="W1742" s="69" t="e">
        <f>VLOOKUP(F1742,'Input Log'!$E$6:$V$50000,18,FALSE)</f>
        <v>#N/A</v>
      </c>
      <c r="X1742" s="64" t="e">
        <f>VLOOKUP(E1742,'Supply Log'!$Z$6:$AB$699,2,FALSE)</f>
        <v>#N/A</v>
      </c>
      <c r="Y1742" s="64" t="e">
        <f>VLOOKUP(E1742,'Supply Log'!$E$6:$X$618,20,FALSE)</f>
        <v>#N/A</v>
      </c>
      <c r="Z1742" s="64"/>
      <c r="AA1742" s="64"/>
    </row>
    <row r="1743" spans="1:27" ht="15.75" customHeight="1">
      <c r="A1743" s="67" t="str">
        <f t="shared" si="225"/>
        <v/>
      </c>
      <c r="B1743" s="65">
        <f t="shared" si="227"/>
        <v>1655</v>
      </c>
      <c r="C1743" s="68" t="str">
        <f t="shared" si="226"/>
        <v/>
      </c>
      <c r="D1743" s="69"/>
      <c r="F1743" s="66"/>
      <c r="G1743" s="65" t="e">
        <f>VLOOKUP(E1743,'Supply Log'!$E$6:$T$999,2,FALSE)</f>
        <v>#N/A</v>
      </c>
      <c r="H1743" s="65" t="e">
        <f>VLOOKUP(E1743,'Supply Log'!$E$6:$T$999,3,FALSE)</f>
        <v>#N/A</v>
      </c>
      <c r="I1743" s="77"/>
      <c r="J1743" s="65" t="e">
        <f>VLOOKUP(E1743,'Supply Log'!$E$6:$T$277,5,FALSE)</f>
        <v>#N/A</v>
      </c>
      <c r="K1743" s="65" t="e">
        <f>VLOOKUP(E1743,'Supply Log'!$E$6:$T$277,6,FALSE)</f>
        <v>#N/A</v>
      </c>
      <c r="L1743" s="65" t="e">
        <f>VLOOKUP(E1743,'Supply Log'!$E$6:$T$277,7,FALSE)</f>
        <v>#N/A</v>
      </c>
      <c r="M1743" s="65" t="e">
        <f>VLOOKUP(E1743,'Supply Log'!$E$6:$T$277,8,FALSE)</f>
        <v>#N/A</v>
      </c>
      <c r="N1743" s="65" t="e">
        <f>VLOOKUP(E1743,'Supply Log'!$E$6:$T$277,9,FALSE)</f>
        <v>#N/A</v>
      </c>
      <c r="O1743" s="65" t="e">
        <f>VLOOKUP(E1743,'Supply Log'!$E$6:$T$277,10,FALSE)</f>
        <v>#N/A</v>
      </c>
      <c r="P1743" s="29" t="e">
        <f t="shared" si="228"/>
        <v>#N/A</v>
      </c>
      <c r="Q1743" s="65" t="e">
        <f>VLOOKUP(E1743,'Supply Log'!$E$6:$T$277,12,FALSE)</f>
        <v>#N/A</v>
      </c>
      <c r="R1743" s="78" t="e">
        <f t="shared" si="229"/>
        <v>#N/A</v>
      </c>
      <c r="S1743" s="65"/>
      <c r="T1743" s="79" t="e">
        <f t="shared" si="230"/>
        <v>#N/A</v>
      </c>
      <c r="U1743" s="80" t="e">
        <f t="shared" si="231"/>
        <v>#N/A</v>
      </c>
      <c r="V1743" s="81" t="str">
        <f t="shared" si="232"/>
        <v/>
      </c>
      <c r="W1743" s="69" t="e">
        <f>VLOOKUP(F1743,'Input Log'!$E$6:$V$50000,18,FALSE)</f>
        <v>#N/A</v>
      </c>
      <c r="X1743" s="64" t="e">
        <f>VLOOKUP(E1743,'Supply Log'!$Z$6:$AB$699,2,FALSE)</f>
        <v>#N/A</v>
      </c>
      <c r="Y1743" s="64" t="e">
        <f>VLOOKUP(E1743,'Supply Log'!$E$6:$X$618,20,FALSE)</f>
        <v>#N/A</v>
      </c>
      <c r="Z1743" s="64"/>
      <c r="AA1743" s="64"/>
    </row>
    <row r="1744" spans="1:27" ht="15.75" customHeight="1">
      <c r="A1744" s="67" t="str">
        <f t="shared" si="225"/>
        <v/>
      </c>
      <c r="B1744" s="65">
        <f t="shared" si="227"/>
        <v>1656</v>
      </c>
      <c r="C1744" s="68" t="str">
        <f t="shared" si="226"/>
        <v/>
      </c>
      <c r="D1744" s="69"/>
      <c r="F1744" s="66"/>
      <c r="G1744" s="65" t="e">
        <f>VLOOKUP(E1744,'Supply Log'!$E$6:$T$999,2,FALSE)</f>
        <v>#N/A</v>
      </c>
      <c r="H1744" s="65" t="e">
        <f>VLOOKUP(E1744,'Supply Log'!$E$6:$T$999,3,FALSE)</f>
        <v>#N/A</v>
      </c>
      <c r="I1744" s="77"/>
      <c r="J1744" s="65" t="e">
        <f>VLOOKUP(E1744,'Supply Log'!$E$6:$T$277,5,FALSE)</f>
        <v>#N/A</v>
      </c>
      <c r="K1744" s="65" t="e">
        <f>VLOOKUP(E1744,'Supply Log'!$E$6:$T$277,6,FALSE)</f>
        <v>#N/A</v>
      </c>
      <c r="L1744" s="65" t="e">
        <f>VLOOKUP(E1744,'Supply Log'!$E$6:$T$277,7,FALSE)</f>
        <v>#N/A</v>
      </c>
      <c r="M1744" s="65" t="e">
        <f>VLOOKUP(E1744,'Supply Log'!$E$6:$T$277,8,FALSE)</f>
        <v>#N/A</v>
      </c>
      <c r="N1744" s="65" t="e">
        <f>VLOOKUP(E1744,'Supply Log'!$E$6:$T$277,9,FALSE)</f>
        <v>#N/A</v>
      </c>
      <c r="O1744" s="65" t="e">
        <f>VLOOKUP(E1744,'Supply Log'!$E$6:$T$277,10,FALSE)</f>
        <v>#N/A</v>
      </c>
      <c r="P1744" s="29" t="e">
        <f t="shared" si="228"/>
        <v>#N/A</v>
      </c>
      <c r="Q1744" s="65" t="e">
        <f>VLOOKUP(E1744,'Supply Log'!$E$6:$T$277,12,FALSE)</f>
        <v>#N/A</v>
      </c>
      <c r="R1744" s="78" t="e">
        <f t="shared" si="229"/>
        <v>#N/A</v>
      </c>
      <c r="S1744" s="65"/>
      <c r="T1744" s="79" t="e">
        <f t="shared" si="230"/>
        <v>#N/A</v>
      </c>
      <c r="U1744" s="80" t="e">
        <f t="shared" si="231"/>
        <v>#N/A</v>
      </c>
      <c r="V1744" s="81" t="str">
        <f t="shared" si="232"/>
        <v/>
      </c>
      <c r="W1744" s="69" t="e">
        <f>VLOOKUP(F1744,'Input Log'!$E$6:$V$50000,18,FALSE)</f>
        <v>#N/A</v>
      </c>
      <c r="X1744" s="64" t="e">
        <f>VLOOKUP(E1744,'Supply Log'!$Z$6:$AB$699,2,FALSE)</f>
        <v>#N/A</v>
      </c>
      <c r="Y1744" s="64" t="e">
        <f>VLOOKUP(E1744,'Supply Log'!$E$6:$X$618,20,FALSE)</f>
        <v>#N/A</v>
      </c>
      <c r="Z1744" s="64"/>
      <c r="AA1744" s="64"/>
    </row>
    <row r="1745" spans="1:27" ht="15.75" customHeight="1">
      <c r="A1745" s="67" t="str">
        <f t="shared" si="225"/>
        <v/>
      </c>
      <c r="B1745" s="65">
        <f t="shared" si="227"/>
        <v>1657</v>
      </c>
      <c r="C1745" s="68" t="str">
        <f t="shared" si="226"/>
        <v/>
      </c>
      <c r="D1745" s="69"/>
      <c r="F1745" s="66"/>
      <c r="G1745" s="65" t="e">
        <f>VLOOKUP(E1745,'Supply Log'!$E$6:$T$999,2,FALSE)</f>
        <v>#N/A</v>
      </c>
      <c r="H1745" s="65" t="e">
        <f>VLOOKUP(E1745,'Supply Log'!$E$6:$T$999,3,FALSE)</f>
        <v>#N/A</v>
      </c>
      <c r="I1745" s="77"/>
      <c r="J1745" s="65" t="e">
        <f>VLOOKUP(E1745,'Supply Log'!$E$6:$T$277,5,FALSE)</f>
        <v>#N/A</v>
      </c>
      <c r="K1745" s="65" t="e">
        <f>VLOOKUP(E1745,'Supply Log'!$E$6:$T$277,6,FALSE)</f>
        <v>#N/A</v>
      </c>
      <c r="L1745" s="65" t="e">
        <f>VLOOKUP(E1745,'Supply Log'!$E$6:$T$277,7,FALSE)</f>
        <v>#N/A</v>
      </c>
      <c r="M1745" s="65" t="e">
        <f>VLOOKUP(E1745,'Supply Log'!$E$6:$T$277,8,FALSE)</f>
        <v>#N/A</v>
      </c>
      <c r="N1745" s="65" t="e">
        <f>VLOOKUP(E1745,'Supply Log'!$E$6:$T$277,9,FALSE)</f>
        <v>#N/A</v>
      </c>
      <c r="O1745" s="65" t="e">
        <f>VLOOKUP(E1745,'Supply Log'!$E$6:$T$277,10,FALSE)</f>
        <v>#N/A</v>
      </c>
      <c r="P1745" s="29" t="e">
        <f t="shared" si="228"/>
        <v>#N/A</v>
      </c>
      <c r="Q1745" s="65" t="e">
        <f>VLOOKUP(E1745,'Supply Log'!$E$6:$T$277,12,FALSE)</f>
        <v>#N/A</v>
      </c>
      <c r="R1745" s="78" t="e">
        <f t="shared" si="229"/>
        <v>#N/A</v>
      </c>
      <c r="S1745" s="65"/>
      <c r="T1745" s="79" t="e">
        <f t="shared" si="230"/>
        <v>#N/A</v>
      </c>
      <c r="U1745" s="80" t="e">
        <f t="shared" si="231"/>
        <v>#N/A</v>
      </c>
      <c r="V1745" s="81" t="str">
        <f t="shared" si="232"/>
        <v/>
      </c>
      <c r="W1745" s="69" t="e">
        <f>VLOOKUP(F1745,'Input Log'!$E$6:$V$50000,18,FALSE)</f>
        <v>#N/A</v>
      </c>
      <c r="X1745" s="64" t="e">
        <f>VLOOKUP(E1745,'Supply Log'!$Z$6:$AB$699,2,FALSE)</f>
        <v>#N/A</v>
      </c>
      <c r="Y1745" s="64" t="e">
        <f>VLOOKUP(E1745,'Supply Log'!$E$6:$X$618,20,FALSE)</f>
        <v>#N/A</v>
      </c>
      <c r="Z1745" s="64"/>
      <c r="AA1745" s="64"/>
    </row>
    <row r="1746" spans="1:27" ht="15.75" customHeight="1">
      <c r="A1746" s="67" t="str">
        <f t="shared" si="225"/>
        <v/>
      </c>
      <c r="B1746" s="65">
        <f t="shared" si="227"/>
        <v>1658</v>
      </c>
      <c r="C1746" s="68" t="str">
        <f t="shared" si="226"/>
        <v/>
      </c>
      <c r="D1746" s="69"/>
      <c r="F1746" s="66"/>
      <c r="G1746" s="65" t="e">
        <f>VLOOKUP(E1746,'Supply Log'!$E$6:$T$999,2,FALSE)</f>
        <v>#N/A</v>
      </c>
      <c r="H1746" s="65" t="e">
        <f>VLOOKUP(E1746,'Supply Log'!$E$6:$T$999,3,FALSE)</f>
        <v>#N/A</v>
      </c>
      <c r="I1746" s="77"/>
      <c r="J1746" s="65" t="e">
        <f>VLOOKUP(E1746,'Supply Log'!$E$6:$T$277,5,FALSE)</f>
        <v>#N/A</v>
      </c>
      <c r="K1746" s="65" t="e">
        <f>VLOOKUP(E1746,'Supply Log'!$E$6:$T$277,6,FALSE)</f>
        <v>#N/A</v>
      </c>
      <c r="L1746" s="65" t="e">
        <f>VLOOKUP(E1746,'Supply Log'!$E$6:$T$277,7,FALSE)</f>
        <v>#N/A</v>
      </c>
      <c r="M1746" s="65" t="e">
        <f>VLOOKUP(E1746,'Supply Log'!$E$6:$T$277,8,FALSE)</f>
        <v>#N/A</v>
      </c>
      <c r="N1746" s="65" t="e">
        <f>VLOOKUP(E1746,'Supply Log'!$E$6:$T$277,9,FALSE)</f>
        <v>#N/A</v>
      </c>
      <c r="O1746" s="65" t="e">
        <f>VLOOKUP(E1746,'Supply Log'!$E$6:$T$277,10,FALSE)</f>
        <v>#N/A</v>
      </c>
      <c r="P1746" s="29" t="e">
        <f t="shared" si="228"/>
        <v>#N/A</v>
      </c>
      <c r="Q1746" s="65" t="e">
        <f>VLOOKUP(E1746,'Supply Log'!$E$6:$T$277,12,FALSE)</f>
        <v>#N/A</v>
      </c>
      <c r="R1746" s="78" t="e">
        <f t="shared" si="229"/>
        <v>#N/A</v>
      </c>
      <c r="S1746" s="65"/>
      <c r="T1746" s="79" t="e">
        <f t="shared" si="230"/>
        <v>#N/A</v>
      </c>
      <c r="U1746" s="80" t="e">
        <f t="shared" si="231"/>
        <v>#N/A</v>
      </c>
      <c r="V1746" s="81" t="str">
        <f t="shared" si="232"/>
        <v/>
      </c>
      <c r="W1746" s="69" t="e">
        <f>VLOOKUP(F1746,'Input Log'!$E$6:$V$50000,18,FALSE)</f>
        <v>#N/A</v>
      </c>
      <c r="X1746" s="64" t="e">
        <f>VLOOKUP(E1746,'Supply Log'!$Z$6:$AB$699,2,FALSE)</f>
        <v>#N/A</v>
      </c>
      <c r="Y1746" s="64" t="e">
        <f>VLOOKUP(E1746,'Supply Log'!$E$6:$X$618,20,FALSE)</f>
        <v>#N/A</v>
      </c>
      <c r="Z1746" s="64"/>
      <c r="AA1746" s="64"/>
    </row>
    <row r="1747" spans="1:27" ht="15.75" customHeight="1">
      <c r="A1747" s="67" t="str">
        <f t="shared" si="225"/>
        <v/>
      </c>
      <c r="B1747" s="65">
        <f t="shared" si="227"/>
        <v>1659</v>
      </c>
      <c r="C1747" s="68" t="str">
        <f t="shared" si="226"/>
        <v/>
      </c>
      <c r="D1747" s="69"/>
      <c r="F1747" s="66"/>
      <c r="G1747" s="65" t="e">
        <f>VLOOKUP(E1747,'Supply Log'!$E$6:$T$999,2,FALSE)</f>
        <v>#N/A</v>
      </c>
      <c r="H1747" s="65" t="e">
        <f>VLOOKUP(E1747,'Supply Log'!$E$6:$T$999,3,FALSE)</f>
        <v>#N/A</v>
      </c>
      <c r="I1747" s="77"/>
      <c r="J1747" s="65" t="e">
        <f>VLOOKUP(E1747,'Supply Log'!$E$6:$T$277,5,FALSE)</f>
        <v>#N/A</v>
      </c>
      <c r="K1747" s="65" t="e">
        <f>VLOOKUP(E1747,'Supply Log'!$E$6:$T$277,6,FALSE)</f>
        <v>#N/A</v>
      </c>
      <c r="L1747" s="65" t="e">
        <f>VLOOKUP(E1747,'Supply Log'!$E$6:$T$277,7,FALSE)</f>
        <v>#N/A</v>
      </c>
      <c r="M1747" s="65" t="e">
        <f>VLOOKUP(E1747,'Supply Log'!$E$6:$T$277,8,FALSE)</f>
        <v>#N/A</v>
      </c>
      <c r="N1747" s="65" t="e">
        <f>VLOOKUP(E1747,'Supply Log'!$E$6:$T$277,9,FALSE)</f>
        <v>#N/A</v>
      </c>
      <c r="O1747" s="65" t="e">
        <f>VLOOKUP(E1747,'Supply Log'!$E$6:$T$277,10,FALSE)</f>
        <v>#N/A</v>
      </c>
      <c r="P1747" s="29" t="e">
        <f t="shared" si="228"/>
        <v>#N/A</v>
      </c>
      <c r="Q1747" s="65" t="e">
        <f>VLOOKUP(E1747,'Supply Log'!$E$6:$T$277,12,FALSE)</f>
        <v>#N/A</v>
      </c>
      <c r="R1747" s="78" t="e">
        <f t="shared" si="229"/>
        <v>#N/A</v>
      </c>
      <c r="S1747" s="65"/>
      <c r="T1747" s="79" t="e">
        <f t="shared" si="230"/>
        <v>#N/A</v>
      </c>
      <c r="U1747" s="80" t="e">
        <f t="shared" si="231"/>
        <v>#N/A</v>
      </c>
      <c r="V1747" s="81" t="str">
        <f t="shared" si="232"/>
        <v/>
      </c>
      <c r="W1747" s="69" t="e">
        <f>VLOOKUP(F1747,'Input Log'!$E$6:$V$50000,18,FALSE)</f>
        <v>#N/A</v>
      </c>
      <c r="X1747" s="64" t="e">
        <f>VLOOKUP(E1747,'Supply Log'!$Z$6:$AB$699,2,FALSE)</f>
        <v>#N/A</v>
      </c>
      <c r="Y1747" s="64" t="e">
        <f>VLOOKUP(E1747,'Supply Log'!$E$6:$X$618,20,FALSE)</f>
        <v>#N/A</v>
      </c>
      <c r="Z1747" s="64"/>
      <c r="AA1747" s="64"/>
    </row>
    <row r="1748" spans="1:27" ht="15.75" customHeight="1">
      <c r="A1748" s="67" t="str">
        <f t="shared" si="225"/>
        <v/>
      </c>
      <c r="B1748" s="65">
        <f t="shared" si="227"/>
        <v>1660</v>
      </c>
      <c r="C1748" s="68" t="str">
        <f t="shared" si="226"/>
        <v/>
      </c>
      <c r="D1748" s="69"/>
      <c r="F1748" s="66"/>
      <c r="G1748" s="65" t="e">
        <f>VLOOKUP(E1748,'Supply Log'!$E$6:$T$999,2,FALSE)</f>
        <v>#N/A</v>
      </c>
      <c r="H1748" s="65" t="e">
        <f>VLOOKUP(E1748,'Supply Log'!$E$6:$T$999,3,FALSE)</f>
        <v>#N/A</v>
      </c>
      <c r="I1748" s="77"/>
      <c r="J1748" s="65" t="e">
        <f>VLOOKUP(E1748,'Supply Log'!$E$6:$T$277,5,FALSE)</f>
        <v>#N/A</v>
      </c>
      <c r="K1748" s="65" t="e">
        <f>VLOOKUP(E1748,'Supply Log'!$E$6:$T$277,6,FALSE)</f>
        <v>#N/A</v>
      </c>
      <c r="L1748" s="65" t="e">
        <f>VLOOKUP(E1748,'Supply Log'!$E$6:$T$277,7,FALSE)</f>
        <v>#N/A</v>
      </c>
      <c r="M1748" s="65" t="e">
        <f>VLOOKUP(E1748,'Supply Log'!$E$6:$T$277,8,FALSE)</f>
        <v>#N/A</v>
      </c>
      <c r="N1748" s="65" t="e">
        <f>VLOOKUP(E1748,'Supply Log'!$E$6:$T$277,9,FALSE)</f>
        <v>#N/A</v>
      </c>
      <c r="O1748" s="65" t="e">
        <f>VLOOKUP(E1748,'Supply Log'!$E$6:$T$277,10,FALSE)</f>
        <v>#N/A</v>
      </c>
      <c r="P1748" s="29" t="e">
        <f t="shared" si="228"/>
        <v>#N/A</v>
      </c>
      <c r="Q1748" s="65" t="e">
        <f>VLOOKUP(E1748,'Supply Log'!$E$6:$T$277,12,FALSE)</f>
        <v>#N/A</v>
      </c>
      <c r="R1748" s="78" t="e">
        <f t="shared" si="229"/>
        <v>#N/A</v>
      </c>
      <c r="S1748" s="65"/>
      <c r="T1748" s="79" t="e">
        <f t="shared" si="230"/>
        <v>#N/A</v>
      </c>
      <c r="U1748" s="80" t="e">
        <f t="shared" si="231"/>
        <v>#N/A</v>
      </c>
      <c r="V1748" s="81" t="str">
        <f t="shared" si="232"/>
        <v/>
      </c>
      <c r="W1748" s="69" t="e">
        <f>VLOOKUP(F1748,'Input Log'!$E$6:$V$50000,18,FALSE)</f>
        <v>#N/A</v>
      </c>
      <c r="X1748" s="64" t="e">
        <f>VLOOKUP(E1748,'Supply Log'!$Z$6:$AB$699,2,FALSE)</f>
        <v>#N/A</v>
      </c>
      <c r="Y1748" s="64" t="e">
        <f>VLOOKUP(E1748,'Supply Log'!$E$6:$X$618,20,FALSE)</f>
        <v>#N/A</v>
      </c>
      <c r="Z1748" s="64"/>
      <c r="AA1748" s="64"/>
    </row>
    <row r="1749" spans="1:27" ht="15.75" customHeight="1">
      <c r="A1749" s="67" t="str">
        <f t="shared" si="225"/>
        <v/>
      </c>
      <c r="B1749" s="65">
        <f t="shared" si="227"/>
        <v>1661</v>
      </c>
      <c r="C1749" s="68" t="str">
        <f t="shared" si="226"/>
        <v/>
      </c>
      <c r="D1749" s="69"/>
      <c r="F1749" s="66"/>
      <c r="G1749" s="65" t="e">
        <f>VLOOKUP(E1749,'Supply Log'!$E$6:$T$999,2,FALSE)</f>
        <v>#N/A</v>
      </c>
      <c r="H1749" s="65" t="e">
        <f>VLOOKUP(E1749,'Supply Log'!$E$6:$T$999,3,FALSE)</f>
        <v>#N/A</v>
      </c>
      <c r="I1749" s="77"/>
      <c r="J1749" s="65" t="e">
        <f>VLOOKUP(E1749,'Supply Log'!$E$6:$T$277,5,FALSE)</f>
        <v>#N/A</v>
      </c>
      <c r="K1749" s="65" t="e">
        <f>VLOOKUP(E1749,'Supply Log'!$E$6:$T$277,6,FALSE)</f>
        <v>#N/A</v>
      </c>
      <c r="L1749" s="65" t="e">
        <f>VLOOKUP(E1749,'Supply Log'!$E$6:$T$277,7,FALSE)</f>
        <v>#N/A</v>
      </c>
      <c r="M1749" s="65" t="e">
        <f>VLOOKUP(E1749,'Supply Log'!$E$6:$T$277,8,FALSE)</f>
        <v>#N/A</v>
      </c>
      <c r="N1749" s="65" t="e">
        <f>VLOOKUP(E1749,'Supply Log'!$E$6:$T$277,9,FALSE)</f>
        <v>#N/A</v>
      </c>
      <c r="O1749" s="65" t="e">
        <f>VLOOKUP(E1749,'Supply Log'!$E$6:$T$277,10,FALSE)</f>
        <v>#N/A</v>
      </c>
      <c r="P1749" s="29" t="e">
        <f t="shared" si="228"/>
        <v>#N/A</v>
      </c>
      <c r="Q1749" s="65" t="e">
        <f>VLOOKUP(E1749,'Supply Log'!$E$6:$T$277,12,FALSE)</f>
        <v>#N/A</v>
      </c>
      <c r="R1749" s="78" t="e">
        <f t="shared" si="229"/>
        <v>#N/A</v>
      </c>
      <c r="S1749" s="65"/>
      <c r="T1749" s="79" t="e">
        <f t="shared" si="230"/>
        <v>#N/A</v>
      </c>
      <c r="U1749" s="80" t="e">
        <f t="shared" si="231"/>
        <v>#N/A</v>
      </c>
      <c r="V1749" s="81" t="str">
        <f t="shared" si="232"/>
        <v/>
      </c>
      <c r="W1749" s="69" t="e">
        <f>VLOOKUP(F1749,'Input Log'!$E$6:$V$50000,18,FALSE)</f>
        <v>#N/A</v>
      </c>
      <c r="X1749" s="64" t="e">
        <f>VLOOKUP(E1749,'Supply Log'!$Z$6:$AB$699,2,FALSE)</f>
        <v>#N/A</v>
      </c>
      <c r="Y1749" s="64" t="e">
        <f>VLOOKUP(E1749,'Supply Log'!$E$6:$X$618,20,FALSE)</f>
        <v>#N/A</v>
      </c>
      <c r="Z1749" s="64"/>
      <c r="AA1749" s="64"/>
    </row>
    <row r="1750" spans="1:27" ht="15.75" customHeight="1">
      <c r="A1750" s="67" t="str">
        <f t="shared" si="225"/>
        <v/>
      </c>
      <c r="B1750" s="65">
        <f t="shared" si="227"/>
        <v>1662</v>
      </c>
      <c r="C1750" s="68" t="str">
        <f t="shared" si="226"/>
        <v/>
      </c>
      <c r="D1750" s="69"/>
      <c r="F1750" s="66"/>
      <c r="G1750" s="65" t="e">
        <f>VLOOKUP(E1750,'Supply Log'!$E$6:$T$999,2,FALSE)</f>
        <v>#N/A</v>
      </c>
      <c r="H1750" s="65" t="e">
        <f>VLOOKUP(E1750,'Supply Log'!$E$6:$T$999,3,FALSE)</f>
        <v>#N/A</v>
      </c>
      <c r="I1750" s="77"/>
      <c r="J1750" s="65" t="e">
        <f>VLOOKUP(E1750,'Supply Log'!$E$6:$T$277,5,FALSE)</f>
        <v>#N/A</v>
      </c>
      <c r="K1750" s="65" t="e">
        <f>VLOOKUP(E1750,'Supply Log'!$E$6:$T$277,6,FALSE)</f>
        <v>#N/A</v>
      </c>
      <c r="L1750" s="65" t="e">
        <f>VLOOKUP(E1750,'Supply Log'!$E$6:$T$277,7,FALSE)</f>
        <v>#N/A</v>
      </c>
      <c r="M1750" s="65" t="e">
        <f>VLOOKUP(E1750,'Supply Log'!$E$6:$T$277,8,FALSE)</f>
        <v>#N/A</v>
      </c>
      <c r="N1750" s="65" t="e">
        <f>VLOOKUP(E1750,'Supply Log'!$E$6:$T$277,9,FALSE)</f>
        <v>#N/A</v>
      </c>
      <c r="O1750" s="65" t="e">
        <f>VLOOKUP(E1750,'Supply Log'!$E$6:$T$277,10,FALSE)</f>
        <v>#N/A</v>
      </c>
      <c r="P1750" s="29" t="e">
        <f t="shared" si="228"/>
        <v>#N/A</v>
      </c>
      <c r="Q1750" s="65" t="e">
        <f>VLOOKUP(E1750,'Supply Log'!$E$6:$T$277,12,FALSE)</f>
        <v>#N/A</v>
      </c>
      <c r="R1750" s="78" t="e">
        <f t="shared" si="229"/>
        <v>#N/A</v>
      </c>
      <c r="S1750" s="65"/>
      <c r="T1750" s="79" t="e">
        <f t="shared" si="230"/>
        <v>#N/A</v>
      </c>
      <c r="U1750" s="80" t="e">
        <f t="shared" si="231"/>
        <v>#N/A</v>
      </c>
      <c r="V1750" s="81" t="str">
        <f t="shared" si="232"/>
        <v/>
      </c>
      <c r="W1750" s="69" t="e">
        <f>VLOOKUP(F1750,'Input Log'!$E$6:$V$50000,18,FALSE)</f>
        <v>#N/A</v>
      </c>
      <c r="X1750" s="64" t="e">
        <f>VLOOKUP(E1750,'Supply Log'!$Z$6:$AB$699,2,FALSE)</f>
        <v>#N/A</v>
      </c>
      <c r="Y1750" s="64" t="e">
        <f>VLOOKUP(E1750,'Supply Log'!$E$6:$X$618,20,FALSE)</f>
        <v>#N/A</v>
      </c>
      <c r="Z1750" s="64"/>
      <c r="AA1750" s="64"/>
    </row>
    <row r="1751" spans="1:27" ht="15.75" customHeight="1">
      <c r="A1751" s="67" t="str">
        <f t="shared" si="225"/>
        <v/>
      </c>
      <c r="B1751" s="65">
        <f t="shared" si="227"/>
        <v>1663</v>
      </c>
      <c r="C1751" s="68" t="str">
        <f t="shared" si="226"/>
        <v/>
      </c>
      <c r="D1751" s="69"/>
      <c r="F1751" s="66"/>
      <c r="G1751" s="65" t="e">
        <f>VLOOKUP(E1751,'Supply Log'!$E$6:$T$999,2,FALSE)</f>
        <v>#N/A</v>
      </c>
      <c r="H1751" s="65" t="e">
        <f>VLOOKUP(E1751,'Supply Log'!$E$6:$T$999,3,FALSE)</f>
        <v>#N/A</v>
      </c>
      <c r="I1751" s="77"/>
      <c r="J1751" s="65" t="e">
        <f>VLOOKUP(E1751,'Supply Log'!$E$6:$T$277,5,FALSE)</f>
        <v>#N/A</v>
      </c>
      <c r="K1751" s="65" t="e">
        <f>VLOOKUP(E1751,'Supply Log'!$E$6:$T$277,6,FALSE)</f>
        <v>#N/A</v>
      </c>
      <c r="L1751" s="65" t="e">
        <f>VLOOKUP(E1751,'Supply Log'!$E$6:$T$277,7,FALSE)</f>
        <v>#N/A</v>
      </c>
      <c r="M1751" s="65" t="e">
        <f>VLOOKUP(E1751,'Supply Log'!$E$6:$T$277,8,FALSE)</f>
        <v>#N/A</v>
      </c>
      <c r="N1751" s="65" t="e">
        <f>VLOOKUP(E1751,'Supply Log'!$E$6:$T$277,9,FALSE)</f>
        <v>#N/A</v>
      </c>
      <c r="O1751" s="65" t="e">
        <f>VLOOKUP(E1751,'Supply Log'!$E$6:$T$277,10,FALSE)</f>
        <v>#N/A</v>
      </c>
      <c r="P1751" s="29" t="e">
        <f t="shared" si="228"/>
        <v>#N/A</v>
      </c>
      <c r="Q1751" s="65" t="e">
        <f>VLOOKUP(E1751,'Supply Log'!$E$6:$T$277,12,FALSE)</f>
        <v>#N/A</v>
      </c>
      <c r="R1751" s="78" t="e">
        <f t="shared" si="229"/>
        <v>#N/A</v>
      </c>
      <c r="S1751" s="65"/>
      <c r="T1751" s="79" t="e">
        <f t="shared" si="230"/>
        <v>#N/A</v>
      </c>
      <c r="U1751" s="80" t="e">
        <f t="shared" si="231"/>
        <v>#N/A</v>
      </c>
      <c r="V1751" s="81" t="str">
        <f t="shared" si="232"/>
        <v/>
      </c>
      <c r="W1751" s="69" t="e">
        <f>VLOOKUP(F1751,'Input Log'!$E$6:$V$50000,18,FALSE)</f>
        <v>#N/A</v>
      </c>
      <c r="X1751" s="64" t="e">
        <f>VLOOKUP(E1751,'Supply Log'!$Z$6:$AB$699,2,FALSE)</f>
        <v>#N/A</v>
      </c>
      <c r="Y1751" s="64" t="e">
        <f>VLOOKUP(E1751,'Supply Log'!$E$6:$X$618,20,FALSE)</f>
        <v>#N/A</v>
      </c>
      <c r="Z1751" s="64"/>
      <c r="AA1751" s="64"/>
    </row>
    <row r="1752" spans="1:27" ht="15.75" customHeight="1">
      <c r="A1752" s="67" t="str">
        <f t="shared" si="225"/>
        <v/>
      </c>
      <c r="B1752" s="65">
        <f t="shared" si="227"/>
        <v>1664</v>
      </c>
      <c r="C1752" s="68" t="str">
        <f t="shared" si="226"/>
        <v/>
      </c>
      <c r="D1752" s="69"/>
      <c r="F1752" s="66"/>
      <c r="G1752" s="65" t="e">
        <f>VLOOKUP(E1752,'Supply Log'!$E$6:$T$999,2,FALSE)</f>
        <v>#N/A</v>
      </c>
      <c r="H1752" s="65" t="e">
        <f>VLOOKUP(E1752,'Supply Log'!$E$6:$T$999,3,FALSE)</f>
        <v>#N/A</v>
      </c>
      <c r="I1752" s="77"/>
      <c r="J1752" s="65" t="e">
        <f>VLOOKUP(E1752,'Supply Log'!$E$6:$T$277,5,FALSE)</f>
        <v>#N/A</v>
      </c>
      <c r="K1752" s="65" t="e">
        <f>VLOOKUP(E1752,'Supply Log'!$E$6:$T$277,6,FALSE)</f>
        <v>#N/A</v>
      </c>
      <c r="L1752" s="65" t="e">
        <f>VLOOKUP(E1752,'Supply Log'!$E$6:$T$277,7,FALSE)</f>
        <v>#N/A</v>
      </c>
      <c r="M1752" s="65" t="e">
        <f>VLOOKUP(E1752,'Supply Log'!$E$6:$T$277,8,FALSE)</f>
        <v>#N/A</v>
      </c>
      <c r="N1752" s="65" t="e">
        <f>VLOOKUP(E1752,'Supply Log'!$E$6:$T$277,9,FALSE)</f>
        <v>#N/A</v>
      </c>
      <c r="O1752" s="65" t="e">
        <f>VLOOKUP(E1752,'Supply Log'!$E$6:$T$277,10,FALSE)</f>
        <v>#N/A</v>
      </c>
      <c r="P1752" s="29" t="e">
        <f t="shared" si="228"/>
        <v>#N/A</v>
      </c>
      <c r="Q1752" s="65" t="e">
        <f>VLOOKUP(E1752,'Supply Log'!$E$6:$T$277,12,FALSE)</f>
        <v>#N/A</v>
      </c>
      <c r="R1752" s="78" t="e">
        <f t="shared" si="229"/>
        <v>#N/A</v>
      </c>
      <c r="S1752" s="65"/>
      <c r="T1752" s="79" t="e">
        <f t="shared" si="230"/>
        <v>#N/A</v>
      </c>
      <c r="U1752" s="80" t="e">
        <f t="shared" si="231"/>
        <v>#N/A</v>
      </c>
      <c r="V1752" s="81" t="str">
        <f t="shared" si="232"/>
        <v/>
      </c>
      <c r="W1752" s="69" t="e">
        <f>VLOOKUP(F1752,'Input Log'!$E$6:$V$50000,18,FALSE)</f>
        <v>#N/A</v>
      </c>
      <c r="X1752" s="64" t="e">
        <f>VLOOKUP(E1752,'Supply Log'!$Z$6:$AB$699,2,FALSE)</f>
        <v>#N/A</v>
      </c>
      <c r="Y1752" s="64" t="e">
        <f>VLOOKUP(E1752,'Supply Log'!$E$6:$X$618,20,FALSE)</f>
        <v>#N/A</v>
      </c>
      <c r="Z1752" s="64"/>
      <c r="AA1752" s="64"/>
    </row>
    <row r="1753" spans="1:27" ht="15.75" customHeight="1">
      <c r="A1753" s="67" t="str">
        <f t="shared" si="225"/>
        <v/>
      </c>
      <c r="B1753" s="65">
        <f t="shared" si="227"/>
        <v>1665</v>
      </c>
      <c r="C1753" s="68" t="str">
        <f t="shared" si="226"/>
        <v/>
      </c>
      <c r="D1753" s="69"/>
      <c r="F1753" s="66"/>
      <c r="G1753" s="65" t="e">
        <f>VLOOKUP(E1753,'Supply Log'!$E$6:$T$999,2,FALSE)</f>
        <v>#N/A</v>
      </c>
      <c r="H1753" s="65" t="e">
        <f>VLOOKUP(E1753,'Supply Log'!$E$6:$T$999,3,FALSE)</f>
        <v>#N/A</v>
      </c>
      <c r="I1753" s="77"/>
      <c r="J1753" s="65" t="e">
        <f>VLOOKUP(E1753,'Supply Log'!$E$6:$T$277,5,FALSE)</f>
        <v>#N/A</v>
      </c>
      <c r="K1753" s="65" t="e">
        <f>VLOOKUP(E1753,'Supply Log'!$E$6:$T$277,6,FALSE)</f>
        <v>#N/A</v>
      </c>
      <c r="L1753" s="65" t="e">
        <f>VLOOKUP(E1753,'Supply Log'!$E$6:$T$277,7,FALSE)</f>
        <v>#N/A</v>
      </c>
      <c r="M1753" s="65" t="e">
        <f>VLOOKUP(E1753,'Supply Log'!$E$6:$T$277,8,FALSE)</f>
        <v>#N/A</v>
      </c>
      <c r="N1753" s="65" t="e">
        <f>VLOOKUP(E1753,'Supply Log'!$E$6:$T$277,9,FALSE)</f>
        <v>#N/A</v>
      </c>
      <c r="O1753" s="65" t="e">
        <f>VLOOKUP(E1753,'Supply Log'!$E$6:$T$277,10,FALSE)</f>
        <v>#N/A</v>
      </c>
      <c r="P1753" s="29" t="e">
        <f t="shared" si="228"/>
        <v>#N/A</v>
      </c>
      <c r="Q1753" s="65" t="e">
        <f>VLOOKUP(E1753,'Supply Log'!$E$6:$T$277,12,FALSE)</f>
        <v>#N/A</v>
      </c>
      <c r="R1753" s="78" t="e">
        <f t="shared" si="229"/>
        <v>#N/A</v>
      </c>
      <c r="S1753" s="65"/>
      <c r="T1753" s="79" t="e">
        <f t="shared" si="230"/>
        <v>#N/A</v>
      </c>
      <c r="U1753" s="80" t="e">
        <f t="shared" si="231"/>
        <v>#N/A</v>
      </c>
      <c r="V1753" s="81" t="str">
        <f t="shared" si="232"/>
        <v/>
      </c>
      <c r="W1753" s="69" t="e">
        <f>VLOOKUP(F1753,'Input Log'!$E$6:$V$50000,18,FALSE)</f>
        <v>#N/A</v>
      </c>
      <c r="X1753" s="64" t="e">
        <f>VLOOKUP(E1753,'Supply Log'!$Z$6:$AB$699,2,FALSE)</f>
        <v>#N/A</v>
      </c>
      <c r="Y1753" s="64" t="e">
        <f>VLOOKUP(E1753,'Supply Log'!$E$6:$X$618,20,FALSE)</f>
        <v>#N/A</v>
      </c>
      <c r="Z1753" s="64"/>
      <c r="AA1753" s="64"/>
    </row>
    <row r="1754" spans="1:27" ht="15.75" customHeight="1">
      <c r="A1754" s="67" t="str">
        <f t="shared" si="225"/>
        <v/>
      </c>
      <c r="B1754" s="65">
        <f t="shared" si="227"/>
        <v>1666</v>
      </c>
      <c r="C1754" s="68" t="str">
        <f t="shared" si="226"/>
        <v/>
      </c>
      <c r="D1754" s="69"/>
      <c r="F1754" s="66"/>
      <c r="G1754" s="65" t="e">
        <f>VLOOKUP(E1754,'Supply Log'!$E$6:$T$999,2,FALSE)</f>
        <v>#N/A</v>
      </c>
      <c r="H1754" s="65" t="e">
        <f>VLOOKUP(E1754,'Supply Log'!$E$6:$T$999,3,FALSE)</f>
        <v>#N/A</v>
      </c>
      <c r="I1754" s="77"/>
      <c r="J1754" s="65" t="e">
        <f>VLOOKUP(E1754,'Supply Log'!$E$6:$T$277,5,FALSE)</f>
        <v>#N/A</v>
      </c>
      <c r="K1754" s="65" t="e">
        <f>VLOOKUP(E1754,'Supply Log'!$E$6:$T$277,6,FALSE)</f>
        <v>#N/A</v>
      </c>
      <c r="L1754" s="65" t="e">
        <f>VLOOKUP(E1754,'Supply Log'!$E$6:$T$277,7,FALSE)</f>
        <v>#N/A</v>
      </c>
      <c r="M1754" s="65" t="e">
        <f>VLOOKUP(E1754,'Supply Log'!$E$6:$T$277,8,FALSE)</f>
        <v>#N/A</v>
      </c>
      <c r="N1754" s="65" t="e">
        <f>VLOOKUP(E1754,'Supply Log'!$E$6:$T$277,9,FALSE)</f>
        <v>#N/A</v>
      </c>
      <c r="O1754" s="65" t="e">
        <f>VLOOKUP(E1754,'Supply Log'!$E$6:$T$277,10,FALSE)</f>
        <v>#N/A</v>
      </c>
      <c r="P1754" s="29" t="e">
        <f t="shared" si="228"/>
        <v>#N/A</v>
      </c>
      <c r="Q1754" s="65" t="e">
        <f>VLOOKUP(E1754,'Supply Log'!$E$6:$T$277,12,FALSE)</f>
        <v>#N/A</v>
      </c>
      <c r="R1754" s="78" t="e">
        <f t="shared" si="229"/>
        <v>#N/A</v>
      </c>
      <c r="S1754" s="65"/>
      <c r="T1754" s="79" t="e">
        <f t="shared" si="230"/>
        <v>#N/A</v>
      </c>
      <c r="U1754" s="80" t="e">
        <f t="shared" si="231"/>
        <v>#N/A</v>
      </c>
      <c r="V1754" s="81" t="str">
        <f t="shared" si="232"/>
        <v/>
      </c>
      <c r="W1754" s="69" t="e">
        <f>VLOOKUP(F1754,'Input Log'!$E$6:$V$50000,18,FALSE)</f>
        <v>#N/A</v>
      </c>
      <c r="X1754" s="64" t="e">
        <f>VLOOKUP(E1754,'Supply Log'!$Z$6:$AB$699,2,FALSE)</f>
        <v>#N/A</v>
      </c>
      <c r="Y1754" s="64" t="e">
        <f>VLOOKUP(E1754,'Supply Log'!$E$6:$X$618,20,FALSE)</f>
        <v>#N/A</v>
      </c>
      <c r="Z1754" s="64"/>
      <c r="AA1754" s="64"/>
    </row>
    <row r="1755" spans="1:27" ht="15.75" customHeight="1">
      <c r="A1755" s="67" t="str">
        <f t="shared" si="225"/>
        <v/>
      </c>
      <c r="B1755" s="65">
        <f t="shared" si="227"/>
        <v>1667</v>
      </c>
      <c r="C1755" s="68" t="str">
        <f t="shared" si="226"/>
        <v/>
      </c>
      <c r="D1755" s="69"/>
      <c r="F1755" s="66"/>
      <c r="G1755" s="65" t="e">
        <f>VLOOKUP(E1755,'Supply Log'!$E$6:$T$999,2,FALSE)</f>
        <v>#N/A</v>
      </c>
      <c r="H1755" s="65" t="e">
        <f>VLOOKUP(E1755,'Supply Log'!$E$6:$T$999,3,FALSE)</f>
        <v>#N/A</v>
      </c>
      <c r="I1755" s="77"/>
      <c r="J1755" s="65" t="e">
        <f>VLOOKUP(E1755,'Supply Log'!$E$6:$T$277,5,FALSE)</f>
        <v>#N/A</v>
      </c>
      <c r="K1755" s="65" t="e">
        <f>VLOOKUP(E1755,'Supply Log'!$E$6:$T$277,6,FALSE)</f>
        <v>#N/A</v>
      </c>
      <c r="L1755" s="65" t="e">
        <f>VLOOKUP(E1755,'Supply Log'!$E$6:$T$277,7,FALSE)</f>
        <v>#N/A</v>
      </c>
      <c r="M1755" s="65" t="e">
        <f>VLOOKUP(E1755,'Supply Log'!$E$6:$T$277,8,FALSE)</f>
        <v>#N/A</v>
      </c>
      <c r="N1755" s="65" t="e">
        <f>VLOOKUP(E1755,'Supply Log'!$E$6:$T$277,9,FALSE)</f>
        <v>#N/A</v>
      </c>
      <c r="O1755" s="65" t="e">
        <f>VLOOKUP(E1755,'Supply Log'!$E$6:$T$277,10,FALSE)</f>
        <v>#N/A</v>
      </c>
      <c r="P1755" s="29" t="e">
        <f t="shared" si="228"/>
        <v>#N/A</v>
      </c>
      <c r="Q1755" s="65" t="e">
        <f>VLOOKUP(E1755,'Supply Log'!$E$6:$T$277,12,FALSE)</f>
        <v>#N/A</v>
      </c>
      <c r="R1755" s="78" t="e">
        <f t="shared" si="229"/>
        <v>#N/A</v>
      </c>
      <c r="S1755" s="65"/>
      <c r="T1755" s="79" t="e">
        <f t="shared" si="230"/>
        <v>#N/A</v>
      </c>
      <c r="U1755" s="80" t="e">
        <f t="shared" si="231"/>
        <v>#N/A</v>
      </c>
      <c r="V1755" s="81" t="str">
        <f t="shared" si="232"/>
        <v/>
      </c>
      <c r="W1755" s="69" t="e">
        <f>VLOOKUP(F1755,'Input Log'!$E$6:$V$50000,18,FALSE)</f>
        <v>#N/A</v>
      </c>
      <c r="X1755" s="64" t="e">
        <f>VLOOKUP(E1755,'Supply Log'!$Z$6:$AB$699,2,FALSE)</f>
        <v>#N/A</v>
      </c>
      <c r="Y1755" s="64" t="e">
        <f>VLOOKUP(E1755,'Supply Log'!$E$6:$X$618,20,FALSE)</f>
        <v>#N/A</v>
      </c>
      <c r="Z1755" s="64"/>
      <c r="AA1755" s="64"/>
    </row>
    <row r="1756" spans="1:27" ht="15.75" customHeight="1">
      <c r="A1756" s="67" t="str">
        <f t="shared" si="225"/>
        <v/>
      </c>
      <c r="B1756" s="65">
        <f t="shared" si="227"/>
        <v>1668</v>
      </c>
      <c r="C1756" s="68" t="str">
        <f t="shared" si="226"/>
        <v/>
      </c>
      <c r="D1756" s="69"/>
      <c r="F1756" s="66"/>
      <c r="G1756" s="65" t="e">
        <f>VLOOKUP(E1756,'Supply Log'!$E$6:$T$999,2,FALSE)</f>
        <v>#N/A</v>
      </c>
      <c r="H1756" s="65" t="e">
        <f>VLOOKUP(E1756,'Supply Log'!$E$6:$T$999,3,FALSE)</f>
        <v>#N/A</v>
      </c>
      <c r="I1756" s="77"/>
      <c r="J1756" s="65" t="e">
        <f>VLOOKUP(E1756,'Supply Log'!$E$6:$T$277,5,FALSE)</f>
        <v>#N/A</v>
      </c>
      <c r="K1756" s="65" t="e">
        <f>VLOOKUP(E1756,'Supply Log'!$E$6:$T$277,6,FALSE)</f>
        <v>#N/A</v>
      </c>
      <c r="L1756" s="65" t="e">
        <f>VLOOKUP(E1756,'Supply Log'!$E$6:$T$277,7,FALSE)</f>
        <v>#N/A</v>
      </c>
      <c r="M1756" s="65" t="e">
        <f>VLOOKUP(E1756,'Supply Log'!$E$6:$T$277,8,FALSE)</f>
        <v>#N/A</v>
      </c>
      <c r="N1756" s="65" t="e">
        <f>VLOOKUP(E1756,'Supply Log'!$E$6:$T$277,9,FALSE)</f>
        <v>#N/A</v>
      </c>
      <c r="O1756" s="65" t="e">
        <f>VLOOKUP(E1756,'Supply Log'!$E$6:$T$277,10,FALSE)</f>
        <v>#N/A</v>
      </c>
      <c r="P1756" s="29" t="e">
        <f t="shared" si="228"/>
        <v>#N/A</v>
      </c>
      <c r="Q1756" s="65" t="e">
        <f>VLOOKUP(E1756,'Supply Log'!$E$6:$T$277,12,FALSE)</f>
        <v>#N/A</v>
      </c>
      <c r="R1756" s="78" t="e">
        <f t="shared" si="229"/>
        <v>#N/A</v>
      </c>
      <c r="S1756" s="65"/>
      <c r="T1756" s="79" t="e">
        <f t="shared" si="230"/>
        <v>#N/A</v>
      </c>
      <c r="U1756" s="80" t="e">
        <f t="shared" si="231"/>
        <v>#N/A</v>
      </c>
      <c r="V1756" s="81" t="str">
        <f t="shared" si="232"/>
        <v/>
      </c>
      <c r="W1756" s="69" t="e">
        <f>VLOOKUP(F1756,'Input Log'!$E$6:$V$50000,18,FALSE)</f>
        <v>#N/A</v>
      </c>
      <c r="X1756" s="64" t="e">
        <f>VLOOKUP(E1756,'Supply Log'!$Z$6:$AB$699,2,FALSE)</f>
        <v>#N/A</v>
      </c>
      <c r="Y1756" s="64" t="e">
        <f>VLOOKUP(E1756,'Supply Log'!$E$6:$X$618,20,FALSE)</f>
        <v>#N/A</v>
      </c>
      <c r="Z1756" s="64"/>
      <c r="AA1756" s="64"/>
    </row>
    <row r="1757" spans="1:27" ht="15.75" customHeight="1">
      <c r="A1757" s="67" t="str">
        <f t="shared" si="225"/>
        <v/>
      </c>
      <c r="B1757" s="65">
        <f t="shared" si="227"/>
        <v>1669</v>
      </c>
      <c r="C1757" s="68" t="str">
        <f t="shared" si="226"/>
        <v/>
      </c>
      <c r="D1757" s="69"/>
      <c r="F1757" s="66"/>
      <c r="G1757" s="65" t="e">
        <f>VLOOKUP(E1757,'Supply Log'!$E$6:$T$999,2,FALSE)</f>
        <v>#N/A</v>
      </c>
      <c r="H1757" s="65" t="e">
        <f>VLOOKUP(E1757,'Supply Log'!$E$6:$T$999,3,FALSE)</f>
        <v>#N/A</v>
      </c>
      <c r="I1757" s="77"/>
      <c r="J1757" s="65" t="e">
        <f>VLOOKUP(E1757,'Supply Log'!$E$6:$T$277,5,FALSE)</f>
        <v>#N/A</v>
      </c>
      <c r="K1757" s="65" t="e">
        <f>VLOOKUP(E1757,'Supply Log'!$E$6:$T$277,6,FALSE)</f>
        <v>#N/A</v>
      </c>
      <c r="L1757" s="65" t="e">
        <f>VLOOKUP(E1757,'Supply Log'!$E$6:$T$277,7,FALSE)</f>
        <v>#N/A</v>
      </c>
      <c r="M1757" s="65" t="e">
        <f>VLOOKUP(E1757,'Supply Log'!$E$6:$T$277,8,FALSE)</f>
        <v>#N/A</v>
      </c>
      <c r="N1757" s="65" t="e">
        <f>VLOOKUP(E1757,'Supply Log'!$E$6:$T$277,9,FALSE)</f>
        <v>#N/A</v>
      </c>
      <c r="O1757" s="65" t="e">
        <f>VLOOKUP(E1757,'Supply Log'!$E$6:$T$277,10,FALSE)</f>
        <v>#N/A</v>
      </c>
      <c r="P1757" s="29" t="e">
        <f t="shared" si="228"/>
        <v>#N/A</v>
      </c>
      <c r="Q1757" s="65" t="e">
        <f>VLOOKUP(E1757,'Supply Log'!$E$6:$T$277,12,FALSE)</f>
        <v>#N/A</v>
      </c>
      <c r="R1757" s="78" t="e">
        <f t="shared" si="229"/>
        <v>#N/A</v>
      </c>
      <c r="S1757" s="65"/>
      <c r="T1757" s="79" t="e">
        <f t="shared" si="230"/>
        <v>#N/A</v>
      </c>
      <c r="U1757" s="80" t="e">
        <f t="shared" si="231"/>
        <v>#N/A</v>
      </c>
      <c r="V1757" s="81" t="str">
        <f t="shared" si="232"/>
        <v/>
      </c>
      <c r="W1757" s="69" t="e">
        <f>VLOOKUP(F1757,'Input Log'!$E$6:$V$50000,18,FALSE)</f>
        <v>#N/A</v>
      </c>
      <c r="X1757" s="64" t="e">
        <f>VLOOKUP(E1757,'Supply Log'!$Z$6:$AB$699,2,FALSE)</f>
        <v>#N/A</v>
      </c>
      <c r="Y1757" s="64" t="e">
        <f>VLOOKUP(E1757,'Supply Log'!$E$6:$X$618,20,FALSE)</f>
        <v>#N/A</v>
      </c>
      <c r="Z1757" s="64"/>
      <c r="AA1757" s="64"/>
    </row>
    <row r="1758" spans="1:27" ht="15.75" customHeight="1">
      <c r="A1758" s="67" t="str">
        <f t="shared" si="225"/>
        <v/>
      </c>
      <c r="B1758" s="65">
        <f t="shared" si="227"/>
        <v>1670</v>
      </c>
      <c r="C1758" s="68" t="str">
        <f t="shared" si="226"/>
        <v/>
      </c>
      <c r="D1758" s="69"/>
      <c r="F1758" s="66"/>
      <c r="G1758" s="65" t="e">
        <f>VLOOKUP(E1758,'Supply Log'!$E$6:$T$999,2,FALSE)</f>
        <v>#N/A</v>
      </c>
      <c r="H1758" s="65" t="e">
        <f>VLOOKUP(E1758,'Supply Log'!$E$6:$T$999,3,FALSE)</f>
        <v>#N/A</v>
      </c>
      <c r="I1758" s="77"/>
      <c r="J1758" s="65" t="e">
        <f>VLOOKUP(E1758,'Supply Log'!$E$6:$T$277,5,FALSE)</f>
        <v>#N/A</v>
      </c>
      <c r="K1758" s="65" t="e">
        <f>VLOOKUP(E1758,'Supply Log'!$E$6:$T$277,6,FALSE)</f>
        <v>#N/A</v>
      </c>
      <c r="L1758" s="65" t="e">
        <f>VLOOKUP(E1758,'Supply Log'!$E$6:$T$277,7,FALSE)</f>
        <v>#N/A</v>
      </c>
      <c r="M1758" s="65" t="e">
        <f>VLOOKUP(E1758,'Supply Log'!$E$6:$T$277,8,FALSE)</f>
        <v>#N/A</v>
      </c>
      <c r="N1758" s="65" t="e">
        <f>VLOOKUP(E1758,'Supply Log'!$E$6:$T$277,9,FALSE)</f>
        <v>#N/A</v>
      </c>
      <c r="O1758" s="65" t="e">
        <f>VLOOKUP(E1758,'Supply Log'!$E$6:$T$277,10,FALSE)</f>
        <v>#N/A</v>
      </c>
      <c r="P1758" s="29" t="e">
        <f t="shared" si="228"/>
        <v>#N/A</v>
      </c>
      <c r="Q1758" s="65" t="e">
        <f>VLOOKUP(E1758,'Supply Log'!$E$6:$T$277,12,FALSE)</f>
        <v>#N/A</v>
      </c>
      <c r="R1758" s="78" t="e">
        <f t="shared" si="229"/>
        <v>#N/A</v>
      </c>
      <c r="S1758" s="65"/>
      <c r="T1758" s="79" t="e">
        <f t="shared" si="230"/>
        <v>#N/A</v>
      </c>
      <c r="U1758" s="80" t="e">
        <f t="shared" si="231"/>
        <v>#N/A</v>
      </c>
      <c r="V1758" s="81" t="str">
        <f t="shared" si="232"/>
        <v/>
      </c>
      <c r="W1758" s="69" t="e">
        <f>VLOOKUP(F1758,'Input Log'!$E$6:$V$50000,18,FALSE)</f>
        <v>#N/A</v>
      </c>
      <c r="X1758" s="64" t="e">
        <f>VLOOKUP(E1758,'Supply Log'!$Z$6:$AB$699,2,FALSE)</f>
        <v>#N/A</v>
      </c>
      <c r="Y1758" s="64" t="e">
        <f>VLOOKUP(E1758,'Supply Log'!$E$6:$X$618,20,FALSE)</f>
        <v>#N/A</v>
      </c>
      <c r="Z1758" s="64"/>
      <c r="AA1758" s="64"/>
    </row>
    <row r="1759" spans="1:27" ht="15.75" customHeight="1">
      <c r="A1759" s="67" t="str">
        <f t="shared" si="225"/>
        <v/>
      </c>
      <c r="B1759" s="65">
        <f t="shared" si="227"/>
        <v>1671</v>
      </c>
      <c r="C1759" s="68" t="str">
        <f t="shared" si="226"/>
        <v/>
      </c>
      <c r="D1759" s="69"/>
      <c r="F1759" s="66"/>
      <c r="G1759" s="65" t="e">
        <f>VLOOKUP(E1759,'Supply Log'!$E$6:$T$999,2,FALSE)</f>
        <v>#N/A</v>
      </c>
      <c r="H1759" s="65" t="e">
        <f>VLOOKUP(E1759,'Supply Log'!$E$6:$T$999,3,FALSE)</f>
        <v>#N/A</v>
      </c>
      <c r="I1759" s="77"/>
      <c r="J1759" s="65" t="e">
        <f>VLOOKUP(E1759,'Supply Log'!$E$6:$T$277,5,FALSE)</f>
        <v>#N/A</v>
      </c>
      <c r="K1759" s="65" t="e">
        <f>VLOOKUP(E1759,'Supply Log'!$E$6:$T$277,6,FALSE)</f>
        <v>#N/A</v>
      </c>
      <c r="L1759" s="65" t="e">
        <f>VLOOKUP(E1759,'Supply Log'!$E$6:$T$277,7,FALSE)</f>
        <v>#N/A</v>
      </c>
      <c r="M1759" s="65" t="e">
        <f>VLOOKUP(E1759,'Supply Log'!$E$6:$T$277,8,FALSE)</f>
        <v>#N/A</v>
      </c>
      <c r="N1759" s="65" t="e">
        <f>VLOOKUP(E1759,'Supply Log'!$E$6:$T$277,9,FALSE)</f>
        <v>#N/A</v>
      </c>
      <c r="O1759" s="65" t="e">
        <f>VLOOKUP(E1759,'Supply Log'!$E$6:$T$277,10,FALSE)</f>
        <v>#N/A</v>
      </c>
      <c r="P1759" s="29" t="e">
        <f t="shared" si="228"/>
        <v>#N/A</v>
      </c>
      <c r="Q1759" s="65" t="e">
        <f>VLOOKUP(E1759,'Supply Log'!$E$6:$T$277,12,FALSE)</f>
        <v>#N/A</v>
      </c>
      <c r="R1759" s="78" t="e">
        <f t="shared" si="229"/>
        <v>#N/A</v>
      </c>
      <c r="S1759" s="65"/>
      <c r="T1759" s="79" t="e">
        <f t="shared" si="230"/>
        <v>#N/A</v>
      </c>
      <c r="U1759" s="80" t="e">
        <f t="shared" si="231"/>
        <v>#N/A</v>
      </c>
      <c r="V1759" s="81" t="str">
        <f t="shared" si="232"/>
        <v/>
      </c>
      <c r="W1759" s="69" t="e">
        <f>VLOOKUP(F1759,'Input Log'!$E$6:$V$50000,18,FALSE)</f>
        <v>#N/A</v>
      </c>
      <c r="X1759" s="64" t="e">
        <f>VLOOKUP(E1759,'Supply Log'!$Z$6:$AB$699,2,FALSE)</f>
        <v>#N/A</v>
      </c>
      <c r="Y1759" s="64" t="e">
        <f>VLOOKUP(E1759,'Supply Log'!$E$6:$X$618,20,FALSE)</f>
        <v>#N/A</v>
      </c>
      <c r="Z1759" s="64"/>
      <c r="AA1759" s="64"/>
    </row>
    <row r="1760" spans="1:27" ht="15.75" customHeight="1">
      <c r="A1760" s="67" t="str">
        <f t="shared" si="225"/>
        <v/>
      </c>
      <c r="B1760" s="65">
        <f t="shared" si="227"/>
        <v>1672</v>
      </c>
      <c r="C1760" s="68" t="str">
        <f t="shared" si="226"/>
        <v/>
      </c>
      <c r="D1760" s="69"/>
      <c r="F1760" s="66"/>
      <c r="G1760" s="65" t="e">
        <f>VLOOKUP(E1760,'Supply Log'!$E$6:$T$999,2,FALSE)</f>
        <v>#N/A</v>
      </c>
      <c r="H1760" s="65" t="e">
        <f>VLOOKUP(E1760,'Supply Log'!$E$6:$T$999,3,FALSE)</f>
        <v>#N/A</v>
      </c>
      <c r="I1760" s="77"/>
      <c r="J1760" s="65" t="e">
        <f>VLOOKUP(E1760,'Supply Log'!$E$6:$T$277,5,FALSE)</f>
        <v>#N/A</v>
      </c>
      <c r="K1760" s="65" t="e">
        <f>VLOOKUP(E1760,'Supply Log'!$E$6:$T$277,6,FALSE)</f>
        <v>#N/A</v>
      </c>
      <c r="L1760" s="65" t="e">
        <f>VLOOKUP(E1760,'Supply Log'!$E$6:$T$277,7,FALSE)</f>
        <v>#N/A</v>
      </c>
      <c r="M1760" s="65" t="e">
        <f>VLOOKUP(E1760,'Supply Log'!$E$6:$T$277,8,FALSE)</f>
        <v>#N/A</v>
      </c>
      <c r="N1760" s="65" t="e">
        <f>VLOOKUP(E1760,'Supply Log'!$E$6:$T$277,9,FALSE)</f>
        <v>#N/A</v>
      </c>
      <c r="O1760" s="65" t="e">
        <f>VLOOKUP(E1760,'Supply Log'!$E$6:$T$277,10,FALSE)</f>
        <v>#N/A</v>
      </c>
      <c r="P1760" s="29" t="e">
        <f t="shared" si="228"/>
        <v>#N/A</v>
      </c>
      <c r="Q1760" s="65" t="e">
        <f>VLOOKUP(E1760,'Supply Log'!$E$6:$T$277,12,FALSE)</f>
        <v>#N/A</v>
      </c>
      <c r="R1760" s="78" t="e">
        <f t="shared" si="229"/>
        <v>#N/A</v>
      </c>
      <c r="S1760" s="65"/>
      <c r="T1760" s="79" t="e">
        <f t="shared" si="230"/>
        <v>#N/A</v>
      </c>
      <c r="U1760" s="80" t="e">
        <f t="shared" si="231"/>
        <v>#N/A</v>
      </c>
      <c r="V1760" s="81" t="str">
        <f t="shared" si="232"/>
        <v/>
      </c>
      <c r="W1760" s="69" t="e">
        <f>VLOOKUP(F1760,'Input Log'!$E$6:$V$50000,18,FALSE)</f>
        <v>#N/A</v>
      </c>
      <c r="X1760" s="64" t="e">
        <f>VLOOKUP(E1760,'Supply Log'!$Z$6:$AB$699,2,FALSE)</f>
        <v>#N/A</v>
      </c>
      <c r="Y1760" s="64" t="e">
        <f>VLOOKUP(E1760,'Supply Log'!$E$6:$X$618,20,FALSE)</f>
        <v>#N/A</v>
      </c>
      <c r="Z1760" s="64"/>
      <c r="AA1760" s="64"/>
    </row>
    <row r="1761" spans="1:27" ht="15.75" customHeight="1">
      <c r="A1761" s="67" t="str">
        <f t="shared" si="225"/>
        <v/>
      </c>
      <c r="B1761" s="65">
        <f t="shared" si="227"/>
        <v>1673</v>
      </c>
      <c r="C1761" s="68" t="str">
        <f t="shared" si="226"/>
        <v/>
      </c>
      <c r="D1761" s="69"/>
      <c r="F1761" s="66"/>
      <c r="G1761" s="65" t="e">
        <f>VLOOKUP(E1761,'Supply Log'!$E$6:$T$999,2,FALSE)</f>
        <v>#N/A</v>
      </c>
      <c r="H1761" s="65" t="e">
        <f>VLOOKUP(E1761,'Supply Log'!$E$6:$T$999,3,FALSE)</f>
        <v>#N/A</v>
      </c>
      <c r="I1761" s="77"/>
      <c r="J1761" s="65" t="e">
        <f>VLOOKUP(E1761,'Supply Log'!$E$6:$T$277,5,FALSE)</f>
        <v>#N/A</v>
      </c>
      <c r="K1761" s="65" t="e">
        <f>VLOOKUP(E1761,'Supply Log'!$E$6:$T$277,6,FALSE)</f>
        <v>#N/A</v>
      </c>
      <c r="L1761" s="65" t="e">
        <f>VLOOKUP(E1761,'Supply Log'!$E$6:$T$277,7,FALSE)</f>
        <v>#N/A</v>
      </c>
      <c r="M1761" s="65" t="e">
        <f>VLOOKUP(E1761,'Supply Log'!$E$6:$T$277,8,FALSE)</f>
        <v>#N/A</v>
      </c>
      <c r="N1761" s="65" t="e">
        <f>VLOOKUP(E1761,'Supply Log'!$E$6:$T$277,9,FALSE)</f>
        <v>#N/A</v>
      </c>
      <c r="O1761" s="65" t="e">
        <f>VLOOKUP(E1761,'Supply Log'!$E$6:$T$277,10,FALSE)</f>
        <v>#N/A</v>
      </c>
      <c r="P1761" s="29" t="e">
        <f t="shared" si="228"/>
        <v>#N/A</v>
      </c>
      <c r="Q1761" s="65" t="e">
        <f>VLOOKUP(E1761,'Supply Log'!$E$6:$T$277,12,FALSE)</f>
        <v>#N/A</v>
      </c>
      <c r="R1761" s="78" t="e">
        <f t="shared" si="229"/>
        <v>#N/A</v>
      </c>
      <c r="S1761" s="65"/>
      <c r="T1761" s="79" t="e">
        <f t="shared" si="230"/>
        <v>#N/A</v>
      </c>
      <c r="U1761" s="80" t="e">
        <f t="shared" si="231"/>
        <v>#N/A</v>
      </c>
      <c r="V1761" s="81" t="str">
        <f t="shared" si="232"/>
        <v/>
      </c>
      <c r="W1761" s="69" t="e">
        <f>VLOOKUP(F1761,'Input Log'!$E$6:$V$50000,18,FALSE)</f>
        <v>#N/A</v>
      </c>
      <c r="X1761" s="64" t="e">
        <f>VLOOKUP(E1761,'Supply Log'!$Z$6:$AB$699,2,FALSE)</f>
        <v>#N/A</v>
      </c>
      <c r="Y1761" s="64" t="e">
        <f>VLOOKUP(E1761,'Supply Log'!$E$6:$X$618,20,FALSE)</f>
        <v>#N/A</v>
      </c>
      <c r="Z1761" s="64"/>
      <c r="AA1761" s="64"/>
    </row>
    <row r="1762" spans="1:27" ht="15.75" customHeight="1">
      <c r="A1762" s="67" t="str">
        <f t="shared" si="225"/>
        <v/>
      </c>
      <c r="B1762" s="65">
        <f t="shared" si="227"/>
        <v>1674</v>
      </c>
      <c r="C1762" s="68" t="str">
        <f t="shared" si="226"/>
        <v/>
      </c>
      <c r="D1762" s="69"/>
      <c r="F1762" s="66"/>
      <c r="G1762" s="65" t="e">
        <f>VLOOKUP(E1762,'Supply Log'!$E$6:$T$999,2,FALSE)</f>
        <v>#N/A</v>
      </c>
      <c r="H1762" s="65" t="e">
        <f>VLOOKUP(E1762,'Supply Log'!$E$6:$T$999,3,FALSE)</f>
        <v>#N/A</v>
      </c>
      <c r="I1762" s="77"/>
      <c r="J1762" s="65" t="e">
        <f>VLOOKUP(E1762,'Supply Log'!$E$6:$T$277,5,FALSE)</f>
        <v>#N/A</v>
      </c>
      <c r="K1762" s="65" t="e">
        <f>VLOOKUP(E1762,'Supply Log'!$E$6:$T$277,6,FALSE)</f>
        <v>#N/A</v>
      </c>
      <c r="L1762" s="65" t="e">
        <f>VLOOKUP(E1762,'Supply Log'!$E$6:$T$277,7,FALSE)</f>
        <v>#N/A</v>
      </c>
      <c r="M1762" s="65" t="e">
        <f>VLOOKUP(E1762,'Supply Log'!$E$6:$T$277,8,FALSE)</f>
        <v>#N/A</v>
      </c>
      <c r="N1762" s="65" t="e">
        <f>VLOOKUP(E1762,'Supply Log'!$E$6:$T$277,9,FALSE)</f>
        <v>#N/A</v>
      </c>
      <c r="O1762" s="65" t="e">
        <f>VLOOKUP(E1762,'Supply Log'!$E$6:$T$277,10,FALSE)</f>
        <v>#N/A</v>
      </c>
      <c r="P1762" s="29" t="e">
        <f t="shared" si="228"/>
        <v>#N/A</v>
      </c>
      <c r="Q1762" s="65" t="e">
        <f>VLOOKUP(E1762,'Supply Log'!$E$6:$T$277,12,FALSE)</f>
        <v>#N/A</v>
      </c>
      <c r="R1762" s="78" t="e">
        <f t="shared" si="229"/>
        <v>#N/A</v>
      </c>
      <c r="S1762" s="65"/>
      <c r="T1762" s="79" t="e">
        <f t="shared" si="230"/>
        <v>#N/A</v>
      </c>
      <c r="U1762" s="80" t="e">
        <f t="shared" si="231"/>
        <v>#N/A</v>
      </c>
      <c r="V1762" s="81" t="str">
        <f t="shared" si="232"/>
        <v/>
      </c>
      <c r="W1762" s="69" t="e">
        <f>VLOOKUP(F1762,'Input Log'!$E$6:$V$50000,18,FALSE)</f>
        <v>#N/A</v>
      </c>
      <c r="X1762" s="64" t="e">
        <f>VLOOKUP(E1762,'Supply Log'!$Z$6:$AB$699,2,FALSE)</f>
        <v>#N/A</v>
      </c>
      <c r="Y1762" s="64" t="e">
        <f>VLOOKUP(E1762,'Supply Log'!$E$6:$X$618,20,FALSE)</f>
        <v>#N/A</v>
      </c>
      <c r="Z1762" s="64"/>
      <c r="AA1762" s="64"/>
    </row>
    <row r="1763" spans="1:27" ht="15.75" customHeight="1">
      <c r="A1763" s="67" t="str">
        <f t="shared" si="225"/>
        <v/>
      </c>
      <c r="B1763" s="65">
        <f t="shared" si="227"/>
        <v>1675</v>
      </c>
      <c r="C1763" s="68" t="str">
        <f t="shared" si="226"/>
        <v/>
      </c>
      <c r="D1763" s="69"/>
      <c r="F1763" s="66"/>
      <c r="G1763" s="65" t="e">
        <f>VLOOKUP(E1763,'Supply Log'!$E$6:$T$999,2,FALSE)</f>
        <v>#N/A</v>
      </c>
      <c r="H1763" s="65" t="e">
        <f>VLOOKUP(E1763,'Supply Log'!$E$6:$T$999,3,FALSE)</f>
        <v>#N/A</v>
      </c>
      <c r="I1763" s="77"/>
      <c r="J1763" s="65" t="e">
        <f>VLOOKUP(E1763,'Supply Log'!$E$6:$T$277,5,FALSE)</f>
        <v>#N/A</v>
      </c>
      <c r="K1763" s="65" t="e">
        <f>VLOOKUP(E1763,'Supply Log'!$E$6:$T$277,6,FALSE)</f>
        <v>#N/A</v>
      </c>
      <c r="L1763" s="65" t="e">
        <f>VLOOKUP(E1763,'Supply Log'!$E$6:$T$277,7,FALSE)</f>
        <v>#N/A</v>
      </c>
      <c r="M1763" s="65" t="e">
        <f>VLOOKUP(E1763,'Supply Log'!$E$6:$T$277,8,FALSE)</f>
        <v>#N/A</v>
      </c>
      <c r="N1763" s="65" t="e">
        <f>VLOOKUP(E1763,'Supply Log'!$E$6:$T$277,9,FALSE)</f>
        <v>#N/A</v>
      </c>
      <c r="O1763" s="65" t="e">
        <f>VLOOKUP(E1763,'Supply Log'!$E$6:$T$277,10,FALSE)</f>
        <v>#N/A</v>
      </c>
      <c r="P1763" s="29" t="e">
        <f t="shared" si="228"/>
        <v>#N/A</v>
      </c>
      <c r="Q1763" s="65" t="e">
        <f>VLOOKUP(E1763,'Supply Log'!$E$6:$T$277,12,FALSE)</f>
        <v>#N/A</v>
      </c>
      <c r="R1763" s="78" t="e">
        <f t="shared" si="229"/>
        <v>#N/A</v>
      </c>
      <c r="S1763" s="65"/>
      <c r="T1763" s="79" t="e">
        <f t="shared" si="230"/>
        <v>#N/A</v>
      </c>
      <c r="U1763" s="80" t="e">
        <f t="shared" si="231"/>
        <v>#N/A</v>
      </c>
      <c r="V1763" s="81" t="str">
        <f t="shared" si="232"/>
        <v/>
      </c>
      <c r="W1763" s="69" t="e">
        <f>VLOOKUP(F1763,'Input Log'!$E$6:$V$50000,18,FALSE)</f>
        <v>#N/A</v>
      </c>
      <c r="X1763" s="64" t="e">
        <f>VLOOKUP(E1763,'Supply Log'!$Z$6:$AB$699,2,FALSE)</f>
        <v>#N/A</v>
      </c>
      <c r="Y1763" s="64" t="e">
        <f>VLOOKUP(E1763,'Supply Log'!$E$6:$X$618,20,FALSE)</f>
        <v>#N/A</v>
      </c>
      <c r="Z1763" s="64"/>
      <c r="AA1763" s="64"/>
    </row>
    <row r="1764" spans="1:27" ht="15.75" customHeight="1">
      <c r="A1764" s="67" t="str">
        <f t="shared" si="225"/>
        <v/>
      </c>
      <c r="B1764" s="65">
        <f t="shared" si="227"/>
        <v>1676</v>
      </c>
      <c r="C1764" s="68" t="str">
        <f t="shared" si="226"/>
        <v/>
      </c>
      <c r="D1764" s="69"/>
      <c r="F1764" s="66"/>
      <c r="G1764" s="65" t="e">
        <f>VLOOKUP(E1764,'Supply Log'!$E$6:$T$999,2,FALSE)</f>
        <v>#N/A</v>
      </c>
      <c r="H1764" s="65" t="e">
        <f>VLOOKUP(E1764,'Supply Log'!$E$6:$T$999,3,FALSE)</f>
        <v>#N/A</v>
      </c>
      <c r="I1764" s="77"/>
      <c r="J1764" s="65" t="e">
        <f>VLOOKUP(E1764,'Supply Log'!$E$6:$T$277,5,FALSE)</f>
        <v>#N/A</v>
      </c>
      <c r="K1764" s="65" t="e">
        <f>VLOOKUP(E1764,'Supply Log'!$E$6:$T$277,6,FALSE)</f>
        <v>#N/A</v>
      </c>
      <c r="L1764" s="65" t="e">
        <f>VLOOKUP(E1764,'Supply Log'!$E$6:$T$277,7,FALSE)</f>
        <v>#N/A</v>
      </c>
      <c r="M1764" s="65" t="e">
        <f>VLOOKUP(E1764,'Supply Log'!$E$6:$T$277,8,FALSE)</f>
        <v>#N/A</v>
      </c>
      <c r="N1764" s="65" t="e">
        <f>VLOOKUP(E1764,'Supply Log'!$E$6:$T$277,9,FALSE)</f>
        <v>#N/A</v>
      </c>
      <c r="O1764" s="65" t="e">
        <f>VLOOKUP(E1764,'Supply Log'!$E$6:$T$277,10,FALSE)</f>
        <v>#N/A</v>
      </c>
      <c r="P1764" s="29" t="e">
        <f t="shared" si="228"/>
        <v>#N/A</v>
      </c>
      <c r="Q1764" s="65" t="e">
        <f>VLOOKUP(E1764,'Supply Log'!$E$6:$T$277,12,FALSE)</f>
        <v>#N/A</v>
      </c>
      <c r="R1764" s="78" t="e">
        <f t="shared" si="229"/>
        <v>#N/A</v>
      </c>
      <c r="S1764" s="65"/>
      <c r="T1764" s="79" t="e">
        <f t="shared" si="230"/>
        <v>#N/A</v>
      </c>
      <c r="U1764" s="80" t="e">
        <f t="shared" si="231"/>
        <v>#N/A</v>
      </c>
      <c r="V1764" s="81" t="str">
        <f t="shared" si="232"/>
        <v/>
      </c>
      <c r="W1764" s="69" t="e">
        <f>VLOOKUP(F1764,'Input Log'!$E$6:$V$50000,18,FALSE)</f>
        <v>#N/A</v>
      </c>
      <c r="X1764" s="64" t="e">
        <f>VLOOKUP(E1764,'Supply Log'!$Z$6:$AB$699,2,FALSE)</f>
        <v>#N/A</v>
      </c>
      <c r="Y1764" s="64" t="e">
        <f>VLOOKUP(E1764,'Supply Log'!$E$6:$X$618,20,FALSE)</f>
        <v>#N/A</v>
      </c>
      <c r="Z1764" s="64"/>
      <c r="AA1764" s="64"/>
    </row>
    <row r="1765" spans="1:27" ht="15.75" customHeight="1">
      <c r="A1765" s="67" t="str">
        <f t="shared" si="225"/>
        <v/>
      </c>
      <c r="B1765" s="65">
        <f t="shared" si="227"/>
        <v>1677</v>
      </c>
      <c r="C1765" s="68" t="str">
        <f t="shared" si="226"/>
        <v/>
      </c>
      <c r="D1765" s="69"/>
      <c r="F1765" s="66"/>
      <c r="G1765" s="65" t="e">
        <f>VLOOKUP(E1765,'Supply Log'!$E$6:$T$999,2,FALSE)</f>
        <v>#N/A</v>
      </c>
      <c r="H1765" s="65" t="e">
        <f>VLOOKUP(E1765,'Supply Log'!$E$6:$T$999,3,FALSE)</f>
        <v>#N/A</v>
      </c>
      <c r="I1765" s="77"/>
      <c r="J1765" s="65" t="e">
        <f>VLOOKUP(E1765,'Supply Log'!$E$6:$T$277,5,FALSE)</f>
        <v>#N/A</v>
      </c>
      <c r="K1765" s="65" t="e">
        <f>VLOOKUP(E1765,'Supply Log'!$E$6:$T$277,6,FALSE)</f>
        <v>#N/A</v>
      </c>
      <c r="L1765" s="65" t="e">
        <f>VLOOKUP(E1765,'Supply Log'!$E$6:$T$277,7,FALSE)</f>
        <v>#N/A</v>
      </c>
      <c r="M1765" s="65" t="e">
        <f>VLOOKUP(E1765,'Supply Log'!$E$6:$T$277,8,FALSE)</f>
        <v>#N/A</v>
      </c>
      <c r="N1765" s="65" t="e">
        <f>VLOOKUP(E1765,'Supply Log'!$E$6:$T$277,9,FALSE)</f>
        <v>#N/A</v>
      </c>
      <c r="O1765" s="65" t="e">
        <f>VLOOKUP(E1765,'Supply Log'!$E$6:$T$277,10,FALSE)</f>
        <v>#N/A</v>
      </c>
      <c r="P1765" s="29" t="e">
        <f t="shared" si="228"/>
        <v>#N/A</v>
      </c>
      <c r="Q1765" s="65" t="e">
        <f>VLOOKUP(E1765,'Supply Log'!$E$6:$T$277,12,FALSE)</f>
        <v>#N/A</v>
      </c>
      <c r="R1765" s="78" t="e">
        <f t="shared" si="229"/>
        <v>#N/A</v>
      </c>
      <c r="S1765" s="65"/>
      <c r="T1765" s="79" t="e">
        <f t="shared" si="230"/>
        <v>#N/A</v>
      </c>
      <c r="U1765" s="80" t="e">
        <f t="shared" si="231"/>
        <v>#N/A</v>
      </c>
      <c r="V1765" s="81" t="str">
        <f t="shared" si="232"/>
        <v/>
      </c>
      <c r="W1765" s="69" t="e">
        <f>VLOOKUP(F1765,'Input Log'!$E$6:$V$50000,18,FALSE)</f>
        <v>#N/A</v>
      </c>
      <c r="X1765" s="64" t="e">
        <f>VLOOKUP(E1765,'Supply Log'!$Z$6:$AB$699,2,FALSE)</f>
        <v>#N/A</v>
      </c>
      <c r="Y1765" s="64" t="e">
        <f>VLOOKUP(E1765,'Supply Log'!$E$6:$X$618,20,FALSE)</f>
        <v>#N/A</v>
      </c>
      <c r="Z1765" s="64"/>
      <c r="AA1765" s="64"/>
    </row>
    <row r="1766" spans="1:27" ht="15.75" customHeight="1">
      <c r="A1766" s="67" t="str">
        <f t="shared" si="225"/>
        <v/>
      </c>
      <c r="B1766" s="65">
        <f t="shared" si="227"/>
        <v>1678</v>
      </c>
      <c r="C1766" s="68" t="str">
        <f t="shared" si="226"/>
        <v/>
      </c>
      <c r="D1766" s="69"/>
      <c r="F1766" s="66"/>
      <c r="G1766" s="65" t="e">
        <f>VLOOKUP(E1766,'Supply Log'!$E$6:$T$999,2,FALSE)</f>
        <v>#N/A</v>
      </c>
      <c r="H1766" s="65" t="e">
        <f>VLOOKUP(E1766,'Supply Log'!$E$6:$T$999,3,FALSE)</f>
        <v>#N/A</v>
      </c>
      <c r="I1766" s="77"/>
      <c r="J1766" s="65" t="e">
        <f>VLOOKUP(E1766,'Supply Log'!$E$6:$T$277,5,FALSE)</f>
        <v>#N/A</v>
      </c>
      <c r="K1766" s="65" t="e">
        <f>VLOOKUP(E1766,'Supply Log'!$E$6:$T$277,6,FALSE)</f>
        <v>#N/A</v>
      </c>
      <c r="L1766" s="65" t="e">
        <f>VLOOKUP(E1766,'Supply Log'!$E$6:$T$277,7,FALSE)</f>
        <v>#N/A</v>
      </c>
      <c r="M1766" s="65" t="e">
        <f>VLOOKUP(E1766,'Supply Log'!$E$6:$T$277,8,FALSE)</f>
        <v>#N/A</v>
      </c>
      <c r="N1766" s="65" t="e">
        <f>VLOOKUP(E1766,'Supply Log'!$E$6:$T$277,9,FALSE)</f>
        <v>#N/A</v>
      </c>
      <c r="O1766" s="65" t="e">
        <f>VLOOKUP(E1766,'Supply Log'!$E$6:$T$277,10,FALSE)</f>
        <v>#N/A</v>
      </c>
      <c r="P1766" s="29" t="e">
        <f t="shared" si="228"/>
        <v>#N/A</v>
      </c>
      <c r="Q1766" s="65" t="e">
        <f>VLOOKUP(E1766,'Supply Log'!$E$6:$T$277,12,FALSE)</f>
        <v>#N/A</v>
      </c>
      <c r="R1766" s="78" t="e">
        <f t="shared" si="229"/>
        <v>#N/A</v>
      </c>
      <c r="S1766" s="65"/>
      <c r="T1766" s="79" t="e">
        <f t="shared" si="230"/>
        <v>#N/A</v>
      </c>
      <c r="U1766" s="80" t="e">
        <f t="shared" si="231"/>
        <v>#N/A</v>
      </c>
      <c r="V1766" s="81" t="str">
        <f t="shared" si="232"/>
        <v/>
      </c>
      <c r="W1766" s="69" t="e">
        <f>VLOOKUP(F1766,'Input Log'!$E$6:$V$50000,18,FALSE)</f>
        <v>#N/A</v>
      </c>
      <c r="X1766" s="64" t="e">
        <f>VLOOKUP(E1766,'Supply Log'!$Z$6:$AB$699,2,FALSE)</f>
        <v>#N/A</v>
      </c>
      <c r="Y1766" s="64" t="e">
        <f>VLOOKUP(E1766,'Supply Log'!$E$6:$X$618,20,FALSE)</f>
        <v>#N/A</v>
      </c>
      <c r="Z1766" s="64"/>
      <c r="AA1766" s="64"/>
    </row>
    <row r="1767" spans="1:27" ht="15.75" customHeight="1">
      <c r="A1767" s="67" t="str">
        <f t="shared" si="225"/>
        <v/>
      </c>
      <c r="B1767" s="65">
        <f t="shared" si="227"/>
        <v>1679</v>
      </c>
      <c r="C1767" s="68" t="str">
        <f t="shared" si="226"/>
        <v/>
      </c>
      <c r="D1767" s="69"/>
      <c r="F1767" s="66"/>
      <c r="G1767" s="65" t="e">
        <f>VLOOKUP(E1767,'Supply Log'!$E$6:$T$999,2,FALSE)</f>
        <v>#N/A</v>
      </c>
      <c r="H1767" s="65" t="e">
        <f>VLOOKUP(E1767,'Supply Log'!$E$6:$T$999,3,FALSE)</f>
        <v>#N/A</v>
      </c>
      <c r="I1767" s="77"/>
      <c r="J1767" s="65" t="e">
        <f>VLOOKUP(E1767,'Supply Log'!$E$6:$T$277,5,FALSE)</f>
        <v>#N/A</v>
      </c>
      <c r="K1767" s="65" t="e">
        <f>VLOOKUP(E1767,'Supply Log'!$E$6:$T$277,6,FALSE)</f>
        <v>#N/A</v>
      </c>
      <c r="L1767" s="65" t="e">
        <f>VLOOKUP(E1767,'Supply Log'!$E$6:$T$277,7,FALSE)</f>
        <v>#N/A</v>
      </c>
      <c r="M1767" s="65" t="e">
        <f>VLOOKUP(E1767,'Supply Log'!$E$6:$T$277,8,FALSE)</f>
        <v>#N/A</v>
      </c>
      <c r="N1767" s="65" t="e">
        <f>VLOOKUP(E1767,'Supply Log'!$E$6:$T$277,9,FALSE)</f>
        <v>#N/A</v>
      </c>
      <c r="O1767" s="65" t="e">
        <f>VLOOKUP(E1767,'Supply Log'!$E$6:$T$277,10,FALSE)</f>
        <v>#N/A</v>
      </c>
      <c r="P1767" s="29" t="e">
        <f t="shared" si="228"/>
        <v>#N/A</v>
      </c>
      <c r="Q1767" s="65" t="e">
        <f>VLOOKUP(E1767,'Supply Log'!$E$6:$T$277,12,FALSE)</f>
        <v>#N/A</v>
      </c>
      <c r="R1767" s="78" t="e">
        <f t="shared" si="229"/>
        <v>#N/A</v>
      </c>
      <c r="S1767" s="65"/>
      <c r="T1767" s="79" t="e">
        <f t="shared" si="230"/>
        <v>#N/A</v>
      </c>
      <c r="U1767" s="80" t="e">
        <f t="shared" si="231"/>
        <v>#N/A</v>
      </c>
      <c r="V1767" s="81" t="str">
        <f t="shared" si="232"/>
        <v/>
      </c>
      <c r="W1767" s="69" t="e">
        <f>VLOOKUP(F1767,'Input Log'!$E$6:$V$50000,18,FALSE)</f>
        <v>#N/A</v>
      </c>
      <c r="X1767" s="64" t="e">
        <f>VLOOKUP(E1767,'Supply Log'!$Z$6:$AB$699,2,FALSE)</f>
        <v>#N/A</v>
      </c>
      <c r="Y1767" s="64" t="e">
        <f>VLOOKUP(E1767,'Supply Log'!$E$6:$X$618,20,FALSE)</f>
        <v>#N/A</v>
      </c>
      <c r="Z1767" s="64"/>
      <c r="AA1767" s="64"/>
    </row>
    <row r="1768" spans="1:27" ht="15.75" customHeight="1">
      <c r="A1768" s="67" t="str">
        <f t="shared" si="225"/>
        <v/>
      </c>
      <c r="B1768" s="65">
        <f t="shared" si="227"/>
        <v>1680</v>
      </c>
      <c r="C1768" s="68" t="str">
        <f t="shared" si="226"/>
        <v/>
      </c>
      <c r="D1768" s="69"/>
      <c r="F1768" s="66"/>
      <c r="G1768" s="65" t="e">
        <f>VLOOKUP(E1768,'Supply Log'!$E$6:$T$999,2,FALSE)</f>
        <v>#N/A</v>
      </c>
      <c r="H1768" s="65" t="e">
        <f>VLOOKUP(E1768,'Supply Log'!$E$6:$T$999,3,FALSE)</f>
        <v>#N/A</v>
      </c>
      <c r="I1768" s="77"/>
      <c r="J1768" s="65" t="e">
        <f>VLOOKUP(E1768,'Supply Log'!$E$6:$T$277,5,FALSE)</f>
        <v>#N/A</v>
      </c>
      <c r="K1768" s="65" t="e">
        <f>VLOOKUP(E1768,'Supply Log'!$E$6:$T$277,6,FALSE)</f>
        <v>#N/A</v>
      </c>
      <c r="L1768" s="65" t="e">
        <f>VLOOKUP(E1768,'Supply Log'!$E$6:$T$277,7,FALSE)</f>
        <v>#N/A</v>
      </c>
      <c r="M1768" s="65" t="e">
        <f>VLOOKUP(E1768,'Supply Log'!$E$6:$T$277,8,FALSE)</f>
        <v>#N/A</v>
      </c>
      <c r="N1768" s="65" t="e">
        <f>VLOOKUP(E1768,'Supply Log'!$E$6:$T$277,9,FALSE)</f>
        <v>#N/A</v>
      </c>
      <c r="O1768" s="65" t="e">
        <f>VLOOKUP(E1768,'Supply Log'!$E$6:$T$277,10,FALSE)</f>
        <v>#N/A</v>
      </c>
      <c r="P1768" s="29" t="e">
        <f t="shared" si="228"/>
        <v>#N/A</v>
      </c>
      <c r="Q1768" s="65" t="e">
        <f>VLOOKUP(E1768,'Supply Log'!$E$6:$T$277,12,FALSE)</f>
        <v>#N/A</v>
      </c>
      <c r="R1768" s="78" t="e">
        <f t="shared" si="229"/>
        <v>#N/A</v>
      </c>
      <c r="S1768" s="65"/>
      <c r="T1768" s="79" t="e">
        <f t="shared" si="230"/>
        <v>#N/A</v>
      </c>
      <c r="U1768" s="80" t="e">
        <f t="shared" si="231"/>
        <v>#N/A</v>
      </c>
      <c r="V1768" s="81" t="str">
        <f t="shared" si="232"/>
        <v/>
      </c>
      <c r="W1768" s="69" t="e">
        <f>VLOOKUP(F1768,'Input Log'!$E$6:$V$50000,18,FALSE)</f>
        <v>#N/A</v>
      </c>
      <c r="X1768" s="64" t="e">
        <f>VLOOKUP(E1768,'Supply Log'!$Z$6:$AB$699,2,FALSE)</f>
        <v>#N/A</v>
      </c>
      <c r="Y1768" s="64" t="e">
        <f>VLOOKUP(E1768,'Supply Log'!$E$6:$X$618,20,FALSE)</f>
        <v>#N/A</v>
      </c>
      <c r="Z1768" s="64"/>
      <c r="AA1768" s="64"/>
    </row>
    <row r="1769" spans="1:27" ht="15.75" customHeight="1">
      <c r="A1769" s="67" t="str">
        <f t="shared" si="225"/>
        <v/>
      </c>
      <c r="B1769" s="65">
        <f t="shared" si="227"/>
        <v>1681</v>
      </c>
      <c r="C1769" s="68" t="str">
        <f t="shared" si="226"/>
        <v/>
      </c>
      <c r="D1769" s="69"/>
      <c r="F1769" s="66"/>
      <c r="G1769" s="65" t="e">
        <f>VLOOKUP(E1769,'Supply Log'!$E$6:$T$999,2,FALSE)</f>
        <v>#N/A</v>
      </c>
      <c r="H1769" s="65" t="e">
        <f>VLOOKUP(E1769,'Supply Log'!$E$6:$T$999,3,FALSE)</f>
        <v>#N/A</v>
      </c>
      <c r="I1769" s="77"/>
      <c r="J1769" s="65" t="e">
        <f>VLOOKUP(E1769,'Supply Log'!$E$6:$T$277,5,FALSE)</f>
        <v>#N/A</v>
      </c>
      <c r="K1769" s="65" t="e">
        <f>VLOOKUP(E1769,'Supply Log'!$E$6:$T$277,6,FALSE)</f>
        <v>#N/A</v>
      </c>
      <c r="L1769" s="65" t="e">
        <f>VLOOKUP(E1769,'Supply Log'!$E$6:$T$277,7,FALSE)</f>
        <v>#N/A</v>
      </c>
      <c r="M1769" s="65" t="e">
        <f>VLOOKUP(E1769,'Supply Log'!$E$6:$T$277,8,FALSE)</f>
        <v>#N/A</v>
      </c>
      <c r="N1769" s="65" t="e">
        <f>VLOOKUP(E1769,'Supply Log'!$E$6:$T$277,9,FALSE)</f>
        <v>#N/A</v>
      </c>
      <c r="O1769" s="65" t="e">
        <f>VLOOKUP(E1769,'Supply Log'!$E$6:$T$277,10,FALSE)</f>
        <v>#N/A</v>
      </c>
      <c r="P1769" s="29" t="e">
        <f t="shared" si="228"/>
        <v>#N/A</v>
      </c>
      <c r="Q1769" s="65" t="e">
        <f>VLOOKUP(E1769,'Supply Log'!$E$6:$T$277,12,FALSE)</f>
        <v>#N/A</v>
      </c>
      <c r="R1769" s="78" t="e">
        <f t="shared" si="229"/>
        <v>#N/A</v>
      </c>
      <c r="S1769" s="65"/>
      <c r="T1769" s="79" t="e">
        <f t="shared" si="230"/>
        <v>#N/A</v>
      </c>
      <c r="U1769" s="80" t="e">
        <f t="shared" si="231"/>
        <v>#N/A</v>
      </c>
      <c r="V1769" s="81" t="str">
        <f t="shared" si="232"/>
        <v/>
      </c>
      <c r="W1769" s="69" t="e">
        <f>VLOOKUP(F1769,'Input Log'!$E$6:$V$50000,18,FALSE)</f>
        <v>#N/A</v>
      </c>
      <c r="X1769" s="64" t="e">
        <f>VLOOKUP(E1769,'Supply Log'!$Z$6:$AB$699,2,FALSE)</f>
        <v>#N/A</v>
      </c>
      <c r="Y1769" s="64" t="e">
        <f>VLOOKUP(E1769,'Supply Log'!$E$6:$X$618,20,FALSE)</f>
        <v>#N/A</v>
      </c>
      <c r="Z1769" s="64"/>
      <c r="AA1769" s="64"/>
    </row>
    <row r="1770" spans="1:27" ht="15.75" customHeight="1">
      <c r="A1770" s="67" t="str">
        <f t="shared" si="225"/>
        <v/>
      </c>
      <c r="B1770" s="65">
        <f t="shared" si="227"/>
        <v>1682</v>
      </c>
      <c r="C1770" s="68" t="str">
        <f t="shared" si="226"/>
        <v/>
      </c>
      <c r="D1770" s="69"/>
      <c r="F1770" s="66"/>
      <c r="G1770" s="65" t="e">
        <f>VLOOKUP(E1770,'Supply Log'!$E$6:$T$999,2,FALSE)</f>
        <v>#N/A</v>
      </c>
      <c r="H1770" s="65" t="e">
        <f>VLOOKUP(E1770,'Supply Log'!$E$6:$T$999,3,FALSE)</f>
        <v>#N/A</v>
      </c>
      <c r="I1770" s="77"/>
      <c r="J1770" s="65" t="e">
        <f>VLOOKUP(E1770,'Supply Log'!$E$6:$T$277,5,FALSE)</f>
        <v>#N/A</v>
      </c>
      <c r="K1770" s="65" t="e">
        <f>VLOOKUP(E1770,'Supply Log'!$E$6:$T$277,6,FALSE)</f>
        <v>#N/A</v>
      </c>
      <c r="L1770" s="65" t="e">
        <f>VLOOKUP(E1770,'Supply Log'!$E$6:$T$277,7,FALSE)</f>
        <v>#N/A</v>
      </c>
      <c r="M1770" s="65" t="e">
        <f>VLOOKUP(E1770,'Supply Log'!$E$6:$T$277,8,FALSE)</f>
        <v>#N/A</v>
      </c>
      <c r="N1770" s="65" t="e">
        <f>VLOOKUP(E1770,'Supply Log'!$E$6:$T$277,9,FALSE)</f>
        <v>#N/A</v>
      </c>
      <c r="O1770" s="65" t="e">
        <f>VLOOKUP(E1770,'Supply Log'!$E$6:$T$277,10,FALSE)</f>
        <v>#N/A</v>
      </c>
      <c r="P1770" s="29" t="e">
        <f t="shared" si="228"/>
        <v>#N/A</v>
      </c>
      <c r="Q1770" s="65" t="e">
        <f>VLOOKUP(E1770,'Supply Log'!$E$6:$T$277,12,FALSE)</f>
        <v>#N/A</v>
      </c>
      <c r="R1770" s="78" t="e">
        <f t="shared" si="229"/>
        <v>#N/A</v>
      </c>
      <c r="S1770" s="65"/>
      <c r="T1770" s="79" t="e">
        <f t="shared" si="230"/>
        <v>#N/A</v>
      </c>
      <c r="U1770" s="80" t="e">
        <f t="shared" si="231"/>
        <v>#N/A</v>
      </c>
      <c r="V1770" s="81" t="str">
        <f t="shared" si="232"/>
        <v/>
      </c>
      <c r="W1770" s="69" t="e">
        <f>VLOOKUP(F1770,'Input Log'!$E$6:$V$50000,18,FALSE)</f>
        <v>#N/A</v>
      </c>
      <c r="X1770" s="64" t="e">
        <f>VLOOKUP(E1770,'Supply Log'!$Z$6:$AB$699,2,FALSE)</f>
        <v>#N/A</v>
      </c>
      <c r="Y1770" s="64" t="e">
        <f>VLOOKUP(E1770,'Supply Log'!$E$6:$X$618,20,FALSE)</f>
        <v>#N/A</v>
      </c>
      <c r="Z1770" s="64"/>
      <c r="AA1770" s="64"/>
    </row>
    <row r="1771" spans="1:27" ht="15.75" customHeight="1">
      <c r="A1771" s="67" t="str">
        <f t="shared" si="225"/>
        <v/>
      </c>
      <c r="B1771" s="65">
        <f t="shared" si="227"/>
        <v>1683</v>
      </c>
      <c r="C1771" s="68" t="str">
        <f t="shared" si="226"/>
        <v/>
      </c>
      <c r="D1771" s="69"/>
      <c r="F1771" s="66"/>
      <c r="G1771" s="65" t="e">
        <f>VLOOKUP(E1771,'Supply Log'!$E$6:$T$999,2,FALSE)</f>
        <v>#N/A</v>
      </c>
      <c r="H1771" s="65" t="e">
        <f>VLOOKUP(E1771,'Supply Log'!$E$6:$T$999,3,FALSE)</f>
        <v>#N/A</v>
      </c>
      <c r="I1771" s="77"/>
      <c r="J1771" s="65" t="e">
        <f>VLOOKUP(E1771,'Supply Log'!$E$6:$T$277,5,FALSE)</f>
        <v>#N/A</v>
      </c>
      <c r="K1771" s="65" t="e">
        <f>VLOOKUP(E1771,'Supply Log'!$E$6:$T$277,6,FALSE)</f>
        <v>#N/A</v>
      </c>
      <c r="L1771" s="65" t="e">
        <f>VLOOKUP(E1771,'Supply Log'!$E$6:$T$277,7,FALSE)</f>
        <v>#N/A</v>
      </c>
      <c r="M1771" s="65" t="e">
        <f>VLOOKUP(E1771,'Supply Log'!$E$6:$T$277,8,FALSE)</f>
        <v>#N/A</v>
      </c>
      <c r="N1771" s="65" t="e">
        <f>VLOOKUP(E1771,'Supply Log'!$E$6:$T$277,9,FALSE)</f>
        <v>#N/A</v>
      </c>
      <c r="O1771" s="65" t="e">
        <f>VLOOKUP(E1771,'Supply Log'!$E$6:$T$277,10,FALSE)</f>
        <v>#N/A</v>
      </c>
      <c r="P1771" s="29" t="e">
        <f t="shared" si="228"/>
        <v>#N/A</v>
      </c>
      <c r="Q1771" s="65" t="e">
        <f>VLOOKUP(E1771,'Supply Log'!$E$6:$T$277,12,FALSE)</f>
        <v>#N/A</v>
      </c>
      <c r="R1771" s="78" t="e">
        <f t="shared" si="229"/>
        <v>#N/A</v>
      </c>
      <c r="S1771" s="65"/>
      <c r="T1771" s="79" t="e">
        <f t="shared" si="230"/>
        <v>#N/A</v>
      </c>
      <c r="U1771" s="80" t="e">
        <f t="shared" si="231"/>
        <v>#N/A</v>
      </c>
      <c r="V1771" s="81" t="str">
        <f t="shared" si="232"/>
        <v/>
      </c>
      <c r="W1771" s="69" t="e">
        <f>VLOOKUP(F1771,'Input Log'!$E$6:$V$50000,18,FALSE)</f>
        <v>#N/A</v>
      </c>
      <c r="X1771" s="64" t="e">
        <f>VLOOKUP(E1771,'Supply Log'!$Z$6:$AB$699,2,FALSE)</f>
        <v>#N/A</v>
      </c>
      <c r="Y1771" s="64" t="e">
        <f>VLOOKUP(E1771,'Supply Log'!$E$6:$X$618,20,FALSE)</f>
        <v>#N/A</v>
      </c>
      <c r="Z1771" s="64"/>
      <c r="AA1771" s="64"/>
    </row>
    <row r="1772" spans="1:27" ht="15.75" customHeight="1">
      <c r="A1772" s="67" t="str">
        <f t="shared" si="225"/>
        <v/>
      </c>
      <c r="B1772" s="65">
        <f t="shared" si="227"/>
        <v>1684</v>
      </c>
      <c r="C1772" s="68" t="str">
        <f t="shared" si="226"/>
        <v/>
      </c>
      <c r="D1772" s="69"/>
      <c r="F1772" s="66"/>
      <c r="G1772" s="65" t="e">
        <f>VLOOKUP(E1772,'Supply Log'!$E$6:$T$999,2,FALSE)</f>
        <v>#N/A</v>
      </c>
      <c r="H1772" s="65" t="e">
        <f>VLOOKUP(E1772,'Supply Log'!$E$6:$T$999,3,FALSE)</f>
        <v>#N/A</v>
      </c>
      <c r="I1772" s="77"/>
      <c r="J1772" s="65" t="e">
        <f>VLOOKUP(E1772,'Supply Log'!$E$6:$T$277,5,FALSE)</f>
        <v>#N/A</v>
      </c>
      <c r="K1772" s="65" t="e">
        <f>VLOOKUP(E1772,'Supply Log'!$E$6:$T$277,6,FALSE)</f>
        <v>#N/A</v>
      </c>
      <c r="L1772" s="65" t="e">
        <f>VLOOKUP(E1772,'Supply Log'!$E$6:$T$277,7,FALSE)</f>
        <v>#N/A</v>
      </c>
      <c r="M1772" s="65" t="e">
        <f>VLOOKUP(E1772,'Supply Log'!$E$6:$T$277,8,FALSE)</f>
        <v>#N/A</v>
      </c>
      <c r="N1772" s="65" t="e">
        <f>VLOOKUP(E1772,'Supply Log'!$E$6:$T$277,9,FALSE)</f>
        <v>#N/A</v>
      </c>
      <c r="O1772" s="65" t="e">
        <f>VLOOKUP(E1772,'Supply Log'!$E$6:$T$277,10,FALSE)</f>
        <v>#N/A</v>
      </c>
      <c r="P1772" s="29" t="e">
        <f t="shared" si="228"/>
        <v>#N/A</v>
      </c>
      <c r="Q1772" s="65" t="e">
        <f>VLOOKUP(E1772,'Supply Log'!$E$6:$T$277,12,FALSE)</f>
        <v>#N/A</v>
      </c>
      <c r="R1772" s="78" t="e">
        <f t="shared" si="229"/>
        <v>#N/A</v>
      </c>
      <c r="S1772" s="65"/>
      <c r="T1772" s="79" t="e">
        <f t="shared" si="230"/>
        <v>#N/A</v>
      </c>
      <c r="U1772" s="80" t="e">
        <f t="shared" si="231"/>
        <v>#N/A</v>
      </c>
      <c r="V1772" s="81" t="str">
        <f t="shared" si="232"/>
        <v/>
      </c>
      <c r="W1772" s="69" t="e">
        <f>VLOOKUP(F1772,'Input Log'!$E$6:$V$50000,18,FALSE)</f>
        <v>#N/A</v>
      </c>
      <c r="X1772" s="64" t="e">
        <f>VLOOKUP(E1772,'Supply Log'!$Z$6:$AB$699,2,FALSE)</f>
        <v>#N/A</v>
      </c>
      <c r="Y1772" s="64" t="e">
        <f>VLOOKUP(E1772,'Supply Log'!$E$6:$X$618,20,FALSE)</f>
        <v>#N/A</v>
      </c>
      <c r="Z1772" s="64"/>
      <c r="AA1772" s="64"/>
    </row>
    <row r="1773" spans="1:27" ht="15.75" customHeight="1">
      <c r="A1773" s="67" t="str">
        <f t="shared" si="225"/>
        <v/>
      </c>
      <c r="B1773" s="65">
        <f t="shared" si="227"/>
        <v>1685</v>
      </c>
      <c r="C1773" s="68" t="str">
        <f t="shared" si="226"/>
        <v/>
      </c>
      <c r="D1773" s="69"/>
      <c r="F1773" s="66"/>
      <c r="G1773" s="65" t="e">
        <f>VLOOKUP(E1773,'Supply Log'!$E$6:$T$999,2,FALSE)</f>
        <v>#N/A</v>
      </c>
      <c r="H1773" s="65" t="e">
        <f>VLOOKUP(E1773,'Supply Log'!$E$6:$T$999,3,FALSE)</f>
        <v>#N/A</v>
      </c>
      <c r="I1773" s="77"/>
      <c r="J1773" s="65" t="e">
        <f>VLOOKUP(E1773,'Supply Log'!$E$6:$T$277,5,FALSE)</f>
        <v>#N/A</v>
      </c>
      <c r="K1773" s="65" t="e">
        <f>VLOOKUP(E1773,'Supply Log'!$E$6:$T$277,6,FALSE)</f>
        <v>#N/A</v>
      </c>
      <c r="L1773" s="65" t="e">
        <f>VLOOKUP(E1773,'Supply Log'!$E$6:$T$277,7,FALSE)</f>
        <v>#N/A</v>
      </c>
      <c r="M1773" s="65" t="e">
        <f>VLOOKUP(E1773,'Supply Log'!$E$6:$T$277,8,FALSE)</f>
        <v>#N/A</v>
      </c>
      <c r="N1773" s="65" t="e">
        <f>VLOOKUP(E1773,'Supply Log'!$E$6:$T$277,9,FALSE)</f>
        <v>#N/A</v>
      </c>
      <c r="O1773" s="65" t="e">
        <f>VLOOKUP(E1773,'Supply Log'!$E$6:$T$277,10,FALSE)</f>
        <v>#N/A</v>
      </c>
      <c r="P1773" s="29" t="e">
        <f t="shared" si="228"/>
        <v>#N/A</v>
      </c>
      <c r="Q1773" s="65" t="e">
        <f>VLOOKUP(E1773,'Supply Log'!$E$6:$T$277,12,FALSE)</f>
        <v>#N/A</v>
      </c>
      <c r="R1773" s="78" t="e">
        <f t="shared" si="229"/>
        <v>#N/A</v>
      </c>
      <c r="S1773" s="65"/>
      <c r="T1773" s="79" t="e">
        <f t="shared" si="230"/>
        <v>#N/A</v>
      </c>
      <c r="U1773" s="80" t="e">
        <f t="shared" si="231"/>
        <v>#N/A</v>
      </c>
      <c r="V1773" s="81" t="str">
        <f t="shared" si="232"/>
        <v/>
      </c>
      <c r="W1773" s="69" t="e">
        <f>VLOOKUP(F1773,'Input Log'!$E$6:$V$50000,18,FALSE)</f>
        <v>#N/A</v>
      </c>
      <c r="X1773" s="64" t="e">
        <f>VLOOKUP(E1773,'Supply Log'!$Z$6:$AB$699,2,FALSE)</f>
        <v>#N/A</v>
      </c>
      <c r="Y1773" s="64" t="e">
        <f>VLOOKUP(E1773,'Supply Log'!$E$6:$X$618,20,FALSE)</f>
        <v>#N/A</v>
      </c>
      <c r="Z1773" s="64"/>
      <c r="AA1773" s="64"/>
    </row>
    <row r="1774" spans="1:27" ht="15.75" customHeight="1">
      <c r="A1774" s="67" t="str">
        <f t="shared" si="225"/>
        <v/>
      </c>
      <c r="B1774" s="65">
        <f t="shared" si="227"/>
        <v>1686</v>
      </c>
      <c r="C1774" s="68" t="str">
        <f t="shared" si="226"/>
        <v/>
      </c>
      <c r="D1774" s="69"/>
      <c r="F1774" s="66"/>
      <c r="G1774" s="65" t="e">
        <f>VLOOKUP(E1774,'Supply Log'!$E$6:$T$999,2,FALSE)</f>
        <v>#N/A</v>
      </c>
      <c r="H1774" s="65" t="e">
        <f>VLOOKUP(E1774,'Supply Log'!$E$6:$T$999,3,FALSE)</f>
        <v>#N/A</v>
      </c>
      <c r="I1774" s="77"/>
      <c r="J1774" s="65" t="e">
        <f>VLOOKUP(E1774,'Supply Log'!$E$6:$T$277,5,FALSE)</f>
        <v>#N/A</v>
      </c>
      <c r="K1774" s="65" t="e">
        <f>VLOOKUP(E1774,'Supply Log'!$E$6:$T$277,6,FALSE)</f>
        <v>#N/A</v>
      </c>
      <c r="L1774" s="65" t="e">
        <f>VLOOKUP(E1774,'Supply Log'!$E$6:$T$277,7,FALSE)</f>
        <v>#N/A</v>
      </c>
      <c r="M1774" s="65" t="e">
        <f>VLOOKUP(E1774,'Supply Log'!$E$6:$T$277,8,FALSE)</f>
        <v>#N/A</v>
      </c>
      <c r="N1774" s="65" t="e">
        <f>VLOOKUP(E1774,'Supply Log'!$E$6:$T$277,9,FALSE)</f>
        <v>#N/A</v>
      </c>
      <c r="O1774" s="65" t="e">
        <f>VLOOKUP(E1774,'Supply Log'!$E$6:$T$277,10,FALSE)</f>
        <v>#N/A</v>
      </c>
      <c r="P1774" s="29" t="e">
        <f t="shared" si="228"/>
        <v>#N/A</v>
      </c>
      <c r="Q1774" s="65" t="e">
        <f>VLOOKUP(E1774,'Supply Log'!$E$6:$T$277,12,FALSE)</f>
        <v>#N/A</v>
      </c>
      <c r="R1774" s="78" t="e">
        <f t="shared" si="229"/>
        <v>#N/A</v>
      </c>
      <c r="S1774" s="65"/>
      <c r="T1774" s="79" t="e">
        <f t="shared" si="230"/>
        <v>#N/A</v>
      </c>
      <c r="U1774" s="80" t="e">
        <f t="shared" si="231"/>
        <v>#N/A</v>
      </c>
      <c r="V1774" s="81" t="str">
        <f t="shared" si="232"/>
        <v/>
      </c>
      <c r="W1774" s="69" t="e">
        <f>VLOOKUP(F1774,'Input Log'!$E$6:$V$50000,18,FALSE)</f>
        <v>#N/A</v>
      </c>
      <c r="X1774" s="64" t="e">
        <f>VLOOKUP(E1774,'Supply Log'!$Z$6:$AB$699,2,FALSE)</f>
        <v>#N/A</v>
      </c>
      <c r="Y1774" s="64" t="e">
        <f>VLOOKUP(E1774,'Supply Log'!$E$6:$X$618,20,FALSE)</f>
        <v>#N/A</v>
      </c>
      <c r="Z1774" s="64"/>
      <c r="AA1774" s="64"/>
    </row>
    <row r="1775" spans="1:27" ht="15.75" customHeight="1">
      <c r="A1775" s="67" t="str">
        <f t="shared" si="225"/>
        <v/>
      </c>
      <c r="B1775" s="65">
        <f t="shared" si="227"/>
        <v>1687</v>
      </c>
      <c r="C1775" s="68" t="str">
        <f t="shared" si="226"/>
        <v/>
      </c>
      <c r="D1775" s="69"/>
      <c r="F1775" s="66"/>
      <c r="G1775" s="65" t="e">
        <f>VLOOKUP(E1775,'Supply Log'!$E$6:$T$999,2,FALSE)</f>
        <v>#N/A</v>
      </c>
      <c r="H1775" s="65" t="e">
        <f>VLOOKUP(E1775,'Supply Log'!$E$6:$T$999,3,FALSE)</f>
        <v>#N/A</v>
      </c>
      <c r="I1775" s="77"/>
      <c r="J1775" s="65" t="e">
        <f>VLOOKUP(E1775,'Supply Log'!$E$6:$T$277,5,FALSE)</f>
        <v>#N/A</v>
      </c>
      <c r="K1775" s="65" t="e">
        <f>VLOOKUP(E1775,'Supply Log'!$E$6:$T$277,6,FALSE)</f>
        <v>#N/A</v>
      </c>
      <c r="L1775" s="65" t="e">
        <f>VLOOKUP(E1775,'Supply Log'!$E$6:$T$277,7,FALSE)</f>
        <v>#N/A</v>
      </c>
      <c r="M1775" s="65" t="e">
        <f>VLOOKUP(E1775,'Supply Log'!$E$6:$T$277,8,FALSE)</f>
        <v>#N/A</v>
      </c>
      <c r="N1775" s="65" t="e">
        <f>VLOOKUP(E1775,'Supply Log'!$E$6:$T$277,9,FALSE)</f>
        <v>#N/A</v>
      </c>
      <c r="O1775" s="65" t="e">
        <f>VLOOKUP(E1775,'Supply Log'!$E$6:$T$277,10,FALSE)</f>
        <v>#N/A</v>
      </c>
      <c r="P1775" s="29" t="e">
        <f t="shared" si="228"/>
        <v>#N/A</v>
      </c>
      <c r="Q1775" s="65" t="e">
        <f>VLOOKUP(E1775,'Supply Log'!$E$6:$T$277,12,FALSE)</f>
        <v>#N/A</v>
      </c>
      <c r="R1775" s="78" t="e">
        <f t="shared" si="229"/>
        <v>#N/A</v>
      </c>
      <c r="S1775" s="65"/>
      <c r="T1775" s="79" t="e">
        <f t="shared" si="230"/>
        <v>#N/A</v>
      </c>
      <c r="U1775" s="80" t="e">
        <f t="shared" si="231"/>
        <v>#N/A</v>
      </c>
      <c r="V1775" s="81" t="str">
        <f t="shared" si="232"/>
        <v/>
      </c>
      <c r="W1775" s="69" t="e">
        <f>VLOOKUP(F1775,'Input Log'!$E$6:$V$50000,18,FALSE)</f>
        <v>#N/A</v>
      </c>
      <c r="X1775" s="64" t="e">
        <f>VLOOKUP(E1775,'Supply Log'!$Z$6:$AB$699,2,FALSE)</f>
        <v>#N/A</v>
      </c>
      <c r="Y1775" s="64" t="e">
        <f>VLOOKUP(E1775,'Supply Log'!$E$6:$X$618,20,FALSE)</f>
        <v>#N/A</v>
      </c>
      <c r="Z1775" s="64"/>
      <c r="AA1775" s="64"/>
    </row>
    <row r="1776" spans="1:27" ht="15.75" customHeight="1">
      <c r="A1776" s="67" t="str">
        <f t="shared" si="225"/>
        <v/>
      </c>
      <c r="B1776" s="65">
        <f t="shared" si="227"/>
        <v>1688</v>
      </c>
      <c r="C1776" s="68" t="str">
        <f t="shared" si="226"/>
        <v/>
      </c>
      <c r="D1776" s="69"/>
      <c r="F1776" s="66"/>
      <c r="G1776" s="65" t="e">
        <f>VLOOKUP(E1776,'Supply Log'!$E$6:$T$999,2,FALSE)</f>
        <v>#N/A</v>
      </c>
      <c r="H1776" s="65" t="e">
        <f>VLOOKUP(E1776,'Supply Log'!$E$6:$T$999,3,FALSE)</f>
        <v>#N/A</v>
      </c>
      <c r="I1776" s="77"/>
      <c r="J1776" s="65" t="e">
        <f>VLOOKUP(E1776,'Supply Log'!$E$6:$T$277,5,FALSE)</f>
        <v>#N/A</v>
      </c>
      <c r="K1776" s="65" t="e">
        <f>VLOOKUP(E1776,'Supply Log'!$E$6:$T$277,6,FALSE)</f>
        <v>#N/A</v>
      </c>
      <c r="L1776" s="65" t="e">
        <f>VLOOKUP(E1776,'Supply Log'!$E$6:$T$277,7,FALSE)</f>
        <v>#N/A</v>
      </c>
      <c r="M1776" s="65" t="e">
        <f>VLOOKUP(E1776,'Supply Log'!$E$6:$T$277,8,FALSE)</f>
        <v>#N/A</v>
      </c>
      <c r="N1776" s="65" t="e">
        <f>VLOOKUP(E1776,'Supply Log'!$E$6:$T$277,9,FALSE)</f>
        <v>#N/A</v>
      </c>
      <c r="O1776" s="65" t="e">
        <f>VLOOKUP(E1776,'Supply Log'!$E$6:$T$277,10,FALSE)</f>
        <v>#N/A</v>
      </c>
      <c r="P1776" s="29" t="e">
        <f t="shared" si="228"/>
        <v>#N/A</v>
      </c>
      <c r="Q1776" s="65" t="e">
        <f>VLOOKUP(E1776,'Supply Log'!$E$6:$T$277,12,FALSE)</f>
        <v>#N/A</v>
      </c>
      <c r="R1776" s="78" t="e">
        <f t="shared" si="229"/>
        <v>#N/A</v>
      </c>
      <c r="S1776" s="65"/>
      <c r="T1776" s="79" t="e">
        <f t="shared" si="230"/>
        <v>#N/A</v>
      </c>
      <c r="U1776" s="80" t="e">
        <f t="shared" si="231"/>
        <v>#N/A</v>
      </c>
      <c r="V1776" s="81" t="str">
        <f t="shared" si="232"/>
        <v/>
      </c>
      <c r="W1776" s="69" t="e">
        <f>VLOOKUP(F1776,'Input Log'!$E$6:$V$50000,18,FALSE)</f>
        <v>#N/A</v>
      </c>
      <c r="X1776" s="64" t="e">
        <f>VLOOKUP(E1776,'Supply Log'!$Z$6:$AB$699,2,FALSE)</f>
        <v>#N/A</v>
      </c>
      <c r="Y1776" s="64" t="e">
        <f>VLOOKUP(E1776,'Supply Log'!$E$6:$X$618,20,FALSE)</f>
        <v>#N/A</v>
      </c>
      <c r="Z1776" s="64"/>
      <c r="AA1776" s="64"/>
    </row>
    <row r="1777" spans="1:27" ht="15.75" customHeight="1">
      <c r="A1777" s="67" t="str">
        <f t="shared" si="225"/>
        <v/>
      </c>
      <c r="B1777" s="65">
        <f t="shared" si="227"/>
        <v>1689</v>
      </c>
      <c r="C1777" s="68" t="str">
        <f t="shared" si="226"/>
        <v/>
      </c>
      <c r="D1777" s="69"/>
      <c r="F1777" s="66"/>
      <c r="G1777" s="65" t="e">
        <f>VLOOKUP(E1777,'Supply Log'!$E$6:$T$999,2,FALSE)</f>
        <v>#N/A</v>
      </c>
      <c r="H1777" s="65" t="e">
        <f>VLOOKUP(E1777,'Supply Log'!$E$6:$T$999,3,FALSE)</f>
        <v>#N/A</v>
      </c>
      <c r="I1777" s="77"/>
      <c r="J1777" s="65" t="e">
        <f>VLOOKUP(E1777,'Supply Log'!$E$6:$T$277,5,FALSE)</f>
        <v>#N/A</v>
      </c>
      <c r="K1777" s="65" t="e">
        <f>VLOOKUP(E1777,'Supply Log'!$E$6:$T$277,6,FALSE)</f>
        <v>#N/A</v>
      </c>
      <c r="L1777" s="65" t="e">
        <f>VLOOKUP(E1777,'Supply Log'!$E$6:$T$277,7,FALSE)</f>
        <v>#N/A</v>
      </c>
      <c r="M1777" s="65" t="e">
        <f>VLOOKUP(E1777,'Supply Log'!$E$6:$T$277,8,FALSE)</f>
        <v>#N/A</v>
      </c>
      <c r="N1777" s="65" t="e">
        <f>VLOOKUP(E1777,'Supply Log'!$E$6:$T$277,9,FALSE)</f>
        <v>#N/A</v>
      </c>
      <c r="O1777" s="65" t="e">
        <f>VLOOKUP(E1777,'Supply Log'!$E$6:$T$277,10,FALSE)</f>
        <v>#N/A</v>
      </c>
      <c r="P1777" s="29" t="e">
        <f t="shared" si="228"/>
        <v>#N/A</v>
      </c>
      <c r="Q1777" s="65" t="e">
        <f>VLOOKUP(E1777,'Supply Log'!$E$6:$T$277,12,FALSE)</f>
        <v>#N/A</v>
      </c>
      <c r="R1777" s="78" t="e">
        <f t="shared" si="229"/>
        <v>#N/A</v>
      </c>
      <c r="S1777" s="65"/>
      <c r="T1777" s="79" t="e">
        <f t="shared" si="230"/>
        <v>#N/A</v>
      </c>
      <c r="U1777" s="80" t="e">
        <f t="shared" si="231"/>
        <v>#N/A</v>
      </c>
      <c r="V1777" s="81" t="str">
        <f t="shared" si="232"/>
        <v/>
      </c>
      <c r="W1777" s="69" t="e">
        <f>VLOOKUP(F1777,'Input Log'!$E$6:$V$50000,18,FALSE)</f>
        <v>#N/A</v>
      </c>
      <c r="X1777" s="64" t="e">
        <f>VLOOKUP(E1777,'Supply Log'!$Z$6:$AB$699,2,FALSE)</f>
        <v>#N/A</v>
      </c>
      <c r="Y1777" s="64" t="e">
        <f>VLOOKUP(E1777,'Supply Log'!$E$6:$X$618,20,FALSE)</f>
        <v>#N/A</v>
      </c>
      <c r="Z1777" s="64"/>
      <c r="AA1777" s="64"/>
    </row>
    <row r="1778" spans="1:27" ht="15.75" customHeight="1">
      <c r="A1778" s="67" t="str">
        <f t="shared" si="225"/>
        <v/>
      </c>
      <c r="B1778" s="65">
        <f t="shared" si="227"/>
        <v>1690</v>
      </c>
      <c r="C1778" s="68" t="str">
        <f t="shared" si="226"/>
        <v/>
      </c>
      <c r="D1778" s="69"/>
      <c r="F1778" s="66"/>
      <c r="G1778" s="65" t="e">
        <f>VLOOKUP(E1778,'Supply Log'!$E$6:$T$999,2,FALSE)</f>
        <v>#N/A</v>
      </c>
      <c r="H1778" s="65" t="e">
        <f>VLOOKUP(E1778,'Supply Log'!$E$6:$T$999,3,FALSE)</f>
        <v>#N/A</v>
      </c>
      <c r="I1778" s="77"/>
      <c r="J1778" s="65" t="e">
        <f>VLOOKUP(E1778,'Supply Log'!$E$6:$T$277,5,FALSE)</f>
        <v>#N/A</v>
      </c>
      <c r="K1778" s="65" t="e">
        <f>VLOOKUP(E1778,'Supply Log'!$E$6:$T$277,6,FALSE)</f>
        <v>#N/A</v>
      </c>
      <c r="L1778" s="65" t="e">
        <f>VLOOKUP(E1778,'Supply Log'!$E$6:$T$277,7,FALSE)</f>
        <v>#N/A</v>
      </c>
      <c r="M1778" s="65" t="e">
        <f>VLOOKUP(E1778,'Supply Log'!$E$6:$T$277,8,FALSE)</f>
        <v>#N/A</v>
      </c>
      <c r="N1778" s="65" t="e">
        <f>VLOOKUP(E1778,'Supply Log'!$E$6:$T$277,9,FALSE)</f>
        <v>#N/A</v>
      </c>
      <c r="O1778" s="65" t="e">
        <f>VLOOKUP(E1778,'Supply Log'!$E$6:$T$277,10,FALSE)</f>
        <v>#N/A</v>
      </c>
      <c r="P1778" s="29" t="e">
        <f t="shared" si="228"/>
        <v>#N/A</v>
      </c>
      <c r="Q1778" s="65" t="e">
        <f>VLOOKUP(E1778,'Supply Log'!$E$6:$T$277,12,FALSE)</f>
        <v>#N/A</v>
      </c>
      <c r="R1778" s="78" t="e">
        <f t="shared" si="229"/>
        <v>#N/A</v>
      </c>
      <c r="S1778" s="65"/>
      <c r="T1778" s="79" t="e">
        <f t="shared" si="230"/>
        <v>#N/A</v>
      </c>
      <c r="U1778" s="80" t="e">
        <f t="shared" si="231"/>
        <v>#N/A</v>
      </c>
      <c r="V1778" s="81" t="str">
        <f t="shared" si="232"/>
        <v/>
      </c>
      <c r="W1778" s="69" t="e">
        <f>VLOOKUP(F1778,'Input Log'!$E$6:$V$50000,18,FALSE)</f>
        <v>#N/A</v>
      </c>
      <c r="X1778" s="64" t="e">
        <f>VLOOKUP(E1778,'Supply Log'!$Z$6:$AB$699,2,FALSE)</f>
        <v>#N/A</v>
      </c>
      <c r="Y1778" s="64" t="e">
        <f>VLOOKUP(E1778,'Supply Log'!$E$6:$X$618,20,FALSE)</f>
        <v>#N/A</v>
      </c>
      <c r="Z1778" s="64"/>
      <c r="AA1778" s="64"/>
    </row>
    <row r="1779" spans="1:27" ht="15.75" customHeight="1">
      <c r="A1779" s="67" t="str">
        <f t="shared" si="225"/>
        <v/>
      </c>
      <c r="B1779" s="65">
        <f t="shared" si="227"/>
        <v>1691</v>
      </c>
      <c r="C1779" s="68" t="str">
        <f t="shared" si="226"/>
        <v/>
      </c>
      <c r="D1779" s="69"/>
      <c r="F1779" s="66"/>
      <c r="G1779" s="65" t="e">
        <f>VLOOKUP(E1779,'Supply Log'!$E$6:$T$999,2,FALSE)</f>
        <v>#N/A</v>
      </c>
      <c r="H1779" s="65" t="e">
        <f>VLOOKUP(E1779,'Supply Log'!$E$6:$T$999,3,FALSE)</f>
        <v>#N/A</v>
      </c>
      <c r="I1779" s="77"/>
      <c r="J1779" s="65" t="e">
        <f>VLOOKUP(E1779,'Supply Log'!$E$6:$T$277,5,FALSE)</f>
        <v>#N/A</v>
      </c>
      <c r="K1779" s="65" t="e">
        <f>VLOOKUP(E1779,'Supply Log'!$E$6:$T$277,6,FALSE)</f>
        <v>#N/A</v>
      </c>
      <c r="L1779" s="65" t="e">
        <f>VLOOKUP(E1779,'Supply Log'!$E$6:$T$277,7,FALSE)</f>
        <v>#N/A</v>
      </c>
      <c r="M1779" s="65" t="e">
        <f>VLOOKUP(E1779,'Supply Log'!$E$6:$T$277,8,FALSE)</f>
        <v>#N/A</v>
      </c>
      <c r="N1779" s="65" t="e">
        <f>VLOOKUP(E1779,'Supply Log'!$E$6:$T$277,9,FALSE)</f>
        <v>#N/A</v>
      </c>
      <c r="O1779" s="65" t="e">
        <f>VLOOKUP(E1779,'Supply Log'!$E$6:$T$277,10,FALSE)</f>
        <v>#N/A</v>
      </c>
      <c r="P1779" s="29" t="e">
        <f t="shared" si="228"/>
        <v>#N/A</v>
      </c>
      <c r="Q1779" s="65" t="e">
        <f>VLOOKUP(E1779,'Supply Log'!$E$6:$T$277,12,FALSE)</f>
        <v>#N/A</v>
      </c>
      <c r="R1779" s="78" t="e">
        <f t="shared" si="229"/>
        <v>#N/A</v>
      </c>
      <c r="S1779" s="65"/>
      <c r="T1779" s="79" t="e">
        <f t="shared" si="230"/>
        <v>#N/A</v>
      </c>
      <c r="U1779" s="80" t="e">
        <f t="shared" si="231"/>
        <v>#N/A</v>
      </c>
      <c r="V1779" s="81" t="str">
        <f t="shared" si="232"/>
        <v/>
      </c>
      <c r="W1779" s="69" t="e">
        <f>VLOOKUP(F1779,'Input Log'!$E$6:$V$50000,18,FALSE)</f>
        <v>#N/A</v>
      </c>
      <c r="X1779" s="64" t="e">
        <f>VLOOKUP(E1779,'Supply Log'!$Z$6:$AB$699,2,FALSE)</f>
        <v>#N/A</v>
      </c>
      <c r="Y1779" s="64" t="e">
        <f>VLOOKUP(E1779,'Supply Log'!$E$6:$X$618,20,FALSE)</f>
        <v>#N/A</v>
      </c>
      <c r="Z1779" s="64"/>
      <c r="AA1779" s="64"/>
    </row>
    <row r="1780" spans="1:27" ht="15.75" customHeight="1">
      <c r="A1780" s="67" t="str">
        <f t="shared" si="225"/>
        <v/>
      </c>
      <c r="B1780" s="65">
        <f t="shared" si="227"/>
        <v>1692</v>
      </c>
      <c r="C1780" s="68" t="str">
        <f t="shared" si="226"/>
        <v/>
      </c>
      <c r="D1780" s="69"/>
      <c r="F1780" s="66"/>
      <c r="G1780" s="65" t="e">
        <f>VLOOKUP(E1780,'Supply Log'!$E$6:$T$999,2,FALSE)</f>
        <v>#N/A</v>
      </c>
      <c r="H1780" s="65" t="e">
        <f>VLOOKUP(E1780,'Supply Log'!$E$6:$T$999,3,FALSE)</f>
        <v>#N/A</v>
      </c>
      <c r="I1780" s="77"/>
      <c r="J1780" s="65" t="e">
        <f>VLOOKUP(E1780,'Supply Log'!$E$6:$T$277,5,FALSE)</f>
        <v>#N/A</v>
      </c>
      <c r="K1780" s="65" t="e">
        <f>VLOOKUP(E1780,'Supply Log'!$E$6:$T$277,6,FALSE)</f>
        <v>#N/A</v>
      </c>
      <c r="L1780" s="65" t="e">
        <f>VLOOKUP(E1780,'Supply Log'!$E$6:$T$277,7,FALSE)</f>
        <v>#N/A</v>
      </c>
      <c r="M1780" s="65" t="e">
        <f>VLOOKUP(E1780,'Supply Log'!$E$6:$T$277,8,FALSE)</f>
        <v>#N/A</v>
      </c>
      <c r="N1780" s="65" t="e">
        <f>VLOOKUP(E1780,'Supply Log'!$E$6:$T$277,9,FALSE)</f>
        <v>#N/A</v>
      </c>
      <c r="O1780" s="65" t="e">
        <f>VLOOKUP(E1780,'Supply Log'!$E$6:$T$277,10,FALSE)</f>
        <v>#N/A</v>
      </c>
      <c r="P1780" s="29" t="e">
        <f t="shared" si="228"/>
        <v>#N/A</v>
      </c>
      <c r="Q1780" s="65" t="e">
        <f>VLOOKUP(E1780,'Supply Log'!$E$6:$T$277,12,FALSE)</f>
        <v>#N/A</v>
      </c>
      <c r="R1780" s="78" t="e">
        <f t="shared" si="229"/>
        <v>#N/A</v>
      </c>
      <c r="S1780" s="65"/>
      <c r="T1780" s="79" t="e">
        <f t="shared" si="230"/>
        <v>#N/A</v>
      </c>
      <c r="U1780" s="80" t="e">
        <f t="shared" si="231"/>
        <v>#N/A</v>
      </c>
      <c r="V1780" s="81" t="str">
        <f t="shared" si="232"/>
        <v/>
      </c>
      <c r="W1780" s="69" t="e">
        <f>VLOOKUP(F1780,'Input Log'!$E$6:$V$50000,18,FALSE)</f>
        <v>#N/A</v>
      </c>
      <c r="X1780" s="64" t="e">
        <f>VLOOKUP(E1780,'Supply Log'!$Z$6:$AB$699,2,FALSE)</f>
        <v>#N/A</v>
      </c>
      <c r="Y1780" s="64" t="e">
        <f>VLOOKUP(E1780,'Supply Log'!$E$6:$X$618,20,FALSE)</f>
        <v>#N/A</v>
      </c>
      <c r="Z1780" s="64"/>
      <c r="AA1780" s="64"/>
    </row>
    <row r="1781" spans="1:27" ht="15.75" customHeight="1">
      <c r="A1781" s="67" t="str">
        <f t="shared" si="225"/>
        <v/>
      </c>
      <c r="B1781" s="65">
        <f t="shared" si="227"/>
        <v>1693</v>
      </c>
      <c r="C1781" s="68" t="str">
        <f t="shared" si="226"/>
        <v/>
      </c>
      <c r="D1781" s="69"/>
      <c r="F1781" s="66"/>
      <c r="G1781" s="65" t="e">
        <f>VLOOKUP(E1781,'Supply Log'!$E$6:$T$999,2,FALSE)</f>
        <v>#N/A</v>
      </c>
      <c r="H1781" s="65" t="e">
        <f>VLOOKUP(E1781,'Supply Log'!$E$6:$T$999,3,FALSE)</f>
        <v>#N/A</v>
      </c>
      <c r="I1781" s="77"/>
      <c r="J1781" s="65" t="e">
        <f>VLOOKUP(E1781,'Supply Log'!$E$6:$T$277,5,FALSE)</f>
        <v>#N/A</v>
      </c>
      <c r="K1781" s="65" t="e">
        <f>VLOOKUP(E1781,'Supply Log'!$E$6:$T$277,6,FALSE)</f>
        <v>#N/A</v>
      </c>
      <c r="L1781" s="65" t="e">
        <f>VLOOKUP(E1781,'Supply Log'!$E$6:$T$277,7,FALSE)</f>
        <v>#N/A</v>
      </c>
      <c r="M1781" s="65" t="e">
        <f>VLOOKUP(E1781,'Supply Log'!$E$6:$T$277,8,FALSE)</f>
        <v>#N/A</v>
      </c>
      <c r="N1781" s="65" t="e">
        <f>VLOOKUP(E1781,'Supply Log'!$E$6:$T$277,9,FALSE)</f>
        <v>#N/A</v>
      </c>
      <c r="O1781" s="65" t="e">
        <f>VLOOKUP(E1781,'Supply Log'!$E$6:$T$277,10,FALSE)</f>
        <v>#N/A</v>
      </c>
      <c r="P1781" s="29" t="e">
        <f t="shared" si="228"/>
        <v>#N/A</v>
      </c>
      <c r="Q1781" s="65" t="e">
        <f>VLOOKUP(E1781,'Supply Log'!$E$6:$T$277,12,FALSE)</f>
        <v>#N/A</v>
      </c>
      <c r="R1781" s="78" t="e">
        <f t="shared" si="229"/>
        <v>#N/A</v>
      </c>
      <c r="S1781" s="65"/>
      <c r="T1781" s="79" t="e">
        <f t="shared" si="230"/>
        <v>#N/A</v>
      </c>
      <c r="U1781" s="80" t="e">
        <f t="shared" si="231"/>
        <v>#N/A</v>
      </c>
      <c r="V1781" s="81" t="str">
        <f t="shared" si="232"/>
        <v/>
      </c>
      <c r="W1781" s="69" t="e">
        <f>VLOOKUP(F1781,'Input Log'!$E$6:$V$50000,18,FALSE)</f>
        <v>#N/A</v>
      </c>
      <c r="X1781" s="64" t="e">
        <f>VLOOKUP(E1781,'Supply Log'!$Z$6:$AB$699,2,FALSE)</f>
        <v>#N/A</v>
      </c>
      <c r="Y1781" s="64" t="e">
        <f>VLOOKUP(E1781,'Supply Log'!$E$6:$X$618,20,FALSE)</f>
        <v>#N/A</v>
      </c>
      <c r="Z1781" s="64"/>
      <c r="AA1781" s="64"/>
    </row>
    <row r="1782" spans="1:27" ht="15.75" customHeight="1">
      <c r="A1782" s="67" t="str">
        <f t="shared" si="225"/>
        <v/>
      </c>
      <c r="B1782" s="65">
        <f t="shared" si="227"/>
        <v>1694</v>
      </c>
      <c r="C1782" s="68" t="str">
        <f t="shared" si="226"/>
        <v/>
      </c>
      <c r="D1782" s="69"/>
      <c r="F1782" s="66"/>
      <c r="G1782" s="65" t="e">
        <f>VLOOKUP(E1782,'Supply Log'!$E$6:$T$999,2,FALSE)</f>
        <v>#N/A</v>
      </c>
      <c r="H1782" s="65" t="e">
        <f>VLOOKUP(E1782,'Supply Log'!$E$6:$T$999,3,FALSE)</f>
        <v>#N/A</v>
      </c>
      <c r="I1782" s="77"/>
      <c r="J1782" s="65" t="e">
        <f>VLOOKUP(E1782,'Supply Log'!$E$6:$T$277,5,FALSE)</f>
        <v>#N/A</v>
      </c>
      <c r="K1782" s="65" t="e">
        <f>VLOOKUP(E1782,'Supply Log'!$E$6:$T$277,6,FALSE)</f>
        <v>#N/A</v>
      </c>
      <c r="L1782" s="65" t="e">
        <f>VLOOKUP(E1782,'Supply Log'!$E$6:$T$277,7,FALSE)</f>
        <v>#N/A</v>
      </c>
      <c r="M1782" s="65" t="e">
        <f>VLOOKUP(E1782,'Supply Log'!$E$6:$T$277,8,FALSE)</f>
        <v>#N/A</v>
      </c>
      <c r="N1782" s="65" t="e">
        <f>VLOOKUP(E1782,'Supply Log'!$E$6:$T$277,9,FALSE)</f>
        <v>#N/A</v>
      </c>
      <c r="O1782" s="65" t="e">
        <f>VLOOKUP(E1782,'Supply Log'!$E$6:$T$277,10,FALSE)</f>
        <v>#N/A</v>
      </c>
      <c r="P1782" s="29" t="e">
        <f t="shared" si="228"/>
        <v>#N/A</v>
      </c>
      <c r="Q1782" s="65" t="e">
        <f>VLOOKUP(E1782,'Supply Log'!$E$6:$T$277,12,FALSE)</f>
        <v>#N/A</v>
      </c>
      <c r="R1782" s="78" t="e">
        <f t="shared" si="229"/>
        <v>#N/A</v>
      </c>
      <c r="S1782" s="65"/>
      <c r="T1782" s="79" t="e">
        <f t="shared" si="230"/>
        <v>#N/A</v>
      </c>
      <c r="U1782" s="80" t="e">
        <f t="shared" si="231"/>
        <v>#N/A</v>
      </c>
      <c r="V1782" s="81" t="str">
        <f t="shared" si="232"/>
        <v/>
      </c>
      <c r="W1782" s="69" t="e">
        <f>VLOOKUP(F1782,'Input Log'!$E$6:$V$50000,18,FALSE)</f>
        <v>#N/A</v>
      </c>
      <c r="X1782" s="64" t="e">
        <f>VLOOKUP(E1782,'Supply Log'!$Z$6:$AB$699,2,FALSE)</f>
        <v>#N/A</v>
      </c>
      <c r="Y1782" s="64" t="e">
        <f>VLOOKUP(E1782,'Supply Log'!$E$6:$X$618,20,FALSE)</f>
        <v>#N/A</v>
      </c>
      <c r="Z1782" s="64"/>
      <c r="AA1782" s="64"/>
    </row>
    <row r="1783" spans="1:27" ht="15.75" customHeight="1">
      <c r="A1783" s="67" t="str">
        <f t="shared" si="225"/>
        <v/>
      </c>
      <c r="B1783" s="65">
        <f t="shared" si="227"/>
        <v>1695</v>
      </c>
      <c r="C1783" s="68" t="str">
        <f t="shared" si="226"/>
        <v/>
      </c>
      <c r="D1783" s="69"/>
      <c r="F1783" s="66"/>
      <c r="G1783" s="65" t="e">
        <f>VLOOKUP(E1783,'Supply Log'!$E$6:$T$999,2,FALSE)</f>
        <v>#N/A</v>
      </c>
      <c r="H1783" s="65" t="e">
        <f>VLOOKUP(E1783,'Supply Log'!$E$6:$T$999,3,FALSE)</f>
        <v>#N/A</v>
      </c>
      <c r="I1783" s="77"/>
      <c r="J1783" s="65" t="e">
        <f>VLOOKUP(E1783,'Supply Log'!$E$6:$T$277,5,FALSE)</f>
        <v>#N/A</v>
      </c>
      <c r="K1783" s="65" t="e">
        <f>VLOOKUP(E1783,'Supply Log'!$E$6:$T$277,6,FALSE)</f>
        <v>#N/A</v>
      </c>
      <c r="L1783" s="65" t="e">
        <f>VLOOKUP(E1783,'Supply Log'!$E$6:$T$277,7,FALSE)</f>
        <v>#N/A</v>
      </c>
      <c r="M1783" s="65" t="e">
        <f>VLOOKUP(E1783,'Supply Log'!$E$6:$T$277,8,FALSE)</f>
        <v>#N/A</v>
      </c>
      <c r="N1783" s="65" t="e">
        <f>VLOOKUP(E1783,'Supply Log'!$E$6:$T$277,9,FALSE)</f>
        <v>#N/A</v>
      </c>
      <c r="O1783" s="65" t="e">
        <f>VLOOKUP(E1783,'Supply Log'!$E$6:$T$277,10,FALSE)</f>
        <v>#N/A</v>
      </c>
      <c r="P1783" s="29" t="e">
        <f t="shared" si="228"/>
        <v>#N/A</v>
      </c>
      <c r="Q1783" s="65" t="e">
        <f>VLOOKUP(E1783,'Supply Log'!$E$6:$T$277,12,FALSE)</f>
        <v>#N/A</v>
      </c>
      <c r="R1783" s="78" t="e">
        <f t="shared" si="229"/>
        <v>#N/A</v>
      </c>
      <c r="S1783" s="65"/>
      <c r="T1783" s="79" t="e">
        <f t="shared" si="230"/>
        <v>#N/A</v>
      </c>
      <c r="U1783" s="80" t="e">
        <f t="shared" si="231"/>
        <v>#N/A</v>
      </c>
      <c r="V1783" s="81" t="str">
        <f t="shared" si="232"/>
        <v/>
      </c>
      <c r="W1783" s="69" t="e">
        <f>VLOOKUP(F1783,'Input Log'!$E$6:$V$50000,18,FALSE)</f>
        <v>#N/A</v>
      </c>
      <c r="X1783" s="64" t="e">
        <f>VLOOKUP(E1783,'Supply Log'!$Z$6:$AB$699,2,FALSE)</f>
        <v>#N/A</v>
      </c>
      <c r="Y1783" s="64" t="e">
        <f>VLOOKUP(E1783,'Supply Log'!$E$6:$X$618,20,FALSE)</f>
        <v>#N/A</v>
      </c>
      <c r="Z1783" s="64"/>
      <c r="AA1783" s="64"/>
    </row>
    <row r="1784" spans="1:27" ht="15.75" customHeight="1">
      <c r="A1784" s="67" t="str">
        <f t="shared" si="225"/>
        <v/>
      </c>
      <c r="B1784" s="65">
        <f t="shared" si="227"/>
        <v>1696</v>
      </c>
      <c r="C1784" s="68" t="str">
        <f t="shared" si="226"/>
        <v/>
      </c>
      <c r="D1784" s="69"/>
      <c r="F1784" s="66"/>
      <c r="G1784" s="65" t="e">
        <f>VLOOKUP(E1784,'Supply Log'!$E$6:$T$999,2,FALSE)</f>
        <v>#N/A</v>
      </c>
      <c r="H1784" s="65" t="e">
        <f>VLOOKUP(E1784,'Supply Log'!$E$6:$T$999,3,FALSE)</f>
        <v>#N/A</v>
      </c>
      <c r="I1784" s="77"/>
      <c r="J1784" s="65" t="e">
        <f>VLOOKUP(E1784,'Supply Log'!$E$6:$T$277,5,FALSE)</f>
        <v>#N/A</v>
      </c>
      <c r="K1784" s="65" t="e">
        <f>VLOOKUP(E1784,'Supply Log'!$E$6:$T$277,6,FALSE)</f>
        <v>#N/A</v>
      </c>
      <c r="L1784" s="65" t="e">
        <f>VLOOKUP(E1784,'Supply Log'!$E$6:$T$277,7,FALSE)</f>
        <v>#N/A</v>
      </c>
      <c r="M1784" s="65" t="e">
        <f>VLOOKUP(E1784,'Supply Log'!$E$6:$T$277,8,FALSE)</f>
        <v>#N/A</v>
      </c>
      <c r="N1784" s="65" t="e">
        <f>VLOOKUP(E1784,'Supply Log'!$E$6:$T$277,9,FALSE)</f>
        <v>#N/A</v>
      </c>
      <c r="O1784" s="65" t="e">
        <f>VLOOKUP(E1784,'Supply Log'!$E$6:$T$277,10,FALSE)</f>
        <v>#N/A</v>
      </c>
      <c r="P1784" s="29" t="e">
        <f t="shared" si="228"/>
        <v>#N/A</v>
      </c>
      <c r="Q1784" s="65" t="e">
        <f>VLOOKUP(E1784,'Supply Log'!$E$6:$T$277,12,FALSE)</f>
        <v>#N/A</v>
      </c>
      <c r="R1784" s="78" t="e">
        <f t="shared" si="229"/>
        <v>#N/A</v>
      </c>
      <c r="S1784" s="65"/>
      <c r="T1784" s="79" t="e">
        <f t="shared" si="230"/>
        <v>#N/A</v>
      </c>
      <c r="U1784" s="80" t="e">
        <f t="shared" si="231"/>
        <v>#N/A</v>
      </c>
      <c r="V1784" s="81" t="str">
        <f t="shared" si="232"/>
        <v/>
      </c>
      <c r="W1784" s="69" t="e">
        <f>VLOOKUP(F1784,'Input Log'!$E$6:$V$50000,18,FALSE)</f>
        <v>#N/A</v>
      </c>
      <c r="X1784" s="64" t="e">
        <f>VLOOKUP(E1784,'Supply Log'!$Z$6:$AB$699,2,FALSE)</f>
        <v>#N/A</v>
      </c>
      <c r="Y1784" s="64" t="e">
        <f>VLOOKUP(E1784,'Supply Log'!$E$6:$X$618,20,FALSE)</f>
        <v>#N/A</v>
      </c>
      <c r="Z1784" s="64"/>
      <c r="AA1784" s="64"/>
    </row>
    <row r="1785" spans="1:27" ht="15.75" customHeight="1">
      <c r="A1785" s="67" t="str">
        <f t="shared" si="225"/>
        <v/>
      </c>
      <c r="B1785" s="65">
        <f t="shared" si="227"/>
        <v>1697</v>
      </c>
      <c r="C1785" s="68" t="str">
        <f t="shared" si="226"/>
        <v/>
      </c>
      <c r="D1785" s="69"/>
      <c r="F1785" s="66"/>
      <c r="G1785" s="65" t="e">
        <f>VLOOKUP(E1785,'Supply Log'!$E$6:$T$999,2,FALSE)</f>
        <v>#N/A</v>
      </c>
      <c r="H1785" s="65" t="e">
        <f>VLOOKUP(E1785,'Supply Log'!$E$6:$T$999,3,FALSE)</f>
        <v>#N/A</v>
      </c>
      <c r="I1785" s="77"/>
      <c r="J1785" s="65" t="e">
        <f>VLOOKUP(E1785,'Supply Log'!$E$6:$T$277,5,FALSE)</f>
        <v>#N/A</v>
      </c>
      <c r="K1785" s="65" t="e">
        <f>VLOOKUP(E1785,'Supply Log'!$E$6:$T$277,6,FALSE)</f>
        <v>#N/A</v>
      </c>
      <c r="L1785" s="65" t="e">
        <f>VLOOKUP(E1785,'Supply Log'!$E$6:$T$277,7,FALSE)</f>
        <v>#N/A</v>
      </c>
      <c r="M1785" s="65" t="e">
        <f>VLOOKUP(E1785,'Supply Log'!$E$6:$T$277,8,FALSE)</f>
        <v>#N/A</v>
      </c>
      <c r="N1785" s="65" t="e">
        <f>VLOOKUP(E1785,'Supply Log'!$E$6:$T$277,9,FALSE)</f>
        <v>#N/A</v>
      </c>
      <c r="O1785" s="65" t="e">
        <f>VLOOKUP(E1785,'Supply Log'!$E$6:$T$277,10,FALSE)</f>
        <v>#N/A</v>
      </c>
      <c r="P1785" s="29" t="e">
        <f t="shared" si="228"/>
        <v>#N/A</v>
      </c>
      <c r="Q1785" s="65" t="e">
        <f>VLOOKUP(E1785,'Supply Log'!$E$6:$T$277,12,FALSE)</f>
        <v>#N/A</v>
      </c>
      <c r="R1785" s="78" t="e">
        <f t="shared" si="229"/>
        <v>#N/A</v>
      </c>
      <c r="S1785" s="65"/>
      <c r="T1785" s="79" t="e">
        <f t="shared" si="230"/>
        <v>#N/A</v>
      </c>
      <c r="U1785" s="80" t="e">
        <f t="shared" si="231"/>
        <v>#N/A</v>
      </c>
      <c r="V1785" s="81" t="str">
        <f t="shared" si="232"/>
        <v/>
      </c>
      <c r="W1785" s="69" t="e">
        <f>VLOOKUP(F1785,'Input Log'!$E$6:$V$50000,18,FALSE)</f>
        <v>#N/A</v>
      </c>
      <c r="X1785" s="64" t="e">
        <f>VLOOKUP(E1785,'Supply Log'!$Z$6:$AB$699,2,FALSE)</f>
        <v>#N/A</v>
      </c>
      <c r="Y1785" s="64" t="e">
        <f>VLOOKUP(E1785,'Supply Log'!$E$6:$X$618,20,FALSE)</f>
        <v>#N/A</v>
      </c>
      <c r="Z1785" s="64"/>
      <c r="AA1785" s="64"/>
    </row>
    <row r="1786" spans="1:27" ht="15.75" customHeight="1">
      <c r="A1786" s="67" t="str">
        <f t="shared" si="225"/>
        <v/>
      </c>
      <c r="B1786" s="65">
        <f t="shared" si="227"/>
        <v>1698</v>
      </c>
      <c r="C1786" s="68" t="str">
        <f t="shared" si="226"/>
        <v/>
      </c>
      <c r="D1786" s="69"/>
      <c r="F1786" s="66"/>
      <c r="G1786" s="65" t="e">
        <f>VLOOKUP(E1786,'Supply Log'!$E$6:$T$999,2,FALSE)</f>
        <v>#N/A</v>
      </c>
      <c r="H1786" s="65" t="e">
        <f>VLOOKUP(E1786,'Supply Log'!$E$6:$T$999,3,FALSE)</f>
        <v>#N/A</v>
      </c>
      <c r="I1786" s="77"/>
      <c r="J1786" s="65" t="e">
        <f>VLOOKUP(E1786,'Supply Log'!$E$6:$T$277,5,FALSE)</f>
        <v>#N/A</v>
      </c>
      <c r="K1786" s="65" t="e">
        <f>VLOOKUP(E1786,'Supply Log'!$E$6:$T$277,6,FALSE)</f>
        <v>#N/A</v>
      </c>
      <c r="L1786" s="65" t="e">
        <f>VLOOKUP(E1786,'Supply Log'!$E$6:$T$277,7,FALSE)</f>
        <v>#N/A</v>
      </c>
      <c r="M1786" s="65" t="e">
        <f>VLOOKUP(E1786,'Supply Log'!$E$6:$T$277,8,FALSE)</f>
        <v>#N/A</v>
      </c>
      <c r="N1786" s="65" t="e">
        <f>VLOOKUP(E1786,'Supply Log'!$E$6:$T$277,9,FALSE)</f>
        <v>#N/A</v>
      </c>
      <c r="O1786" s="65" t="e">
        <f>VLOOKUP(E1786,'Supply Log'!$E$6:$T$277,10,FALSE)</f>
        <v>#N/A</v>
      </c>
      <c r="P1786" s="29" t="e">
        <f t="shared" si="228"/>
        <v>#N/A</v>
      </c>
      <c r="Q1786" s="65" t="e">
        <f>VLOOKUP(E1786,'Supply Log'!$E$6:$T$277,12,FALSE)</f>
        <v>#N/A</v>
      </c>
      <c r="R1786" s="78" t="e">
        <f t="shared" si="229"/>
        <v>#N/A</v>
      </c>
      <c r="S1786" s="65"/>
      <c r="T1786" s="79" t="e">
        <f t="shared" si="230"/>
        <v>#N/A</v>
      </c>
      <c r="U1786" s="80" t="e">
        <f t="shared" si="231"/>
        <v>#N/A</v>
      </c>
      <c r="V1786" s="81" t="str">
        <f t="shared" si="232"/>
        <v/>
      </c>
      <c r="W1786" s="69" t="e">
        <f>VLOOKUP(F1786,'Input Log'!$E$6:$V$50000,18,FALSE)</f>
        <v>#N/A</v>
      </c>
      <c r="X1786" s="64" t="e">
        <f>VLOOKUP(E1786,'Supply Log'!$Z$6:$AB$699,2,FALSE)</f>
        <v>#N/A</v>
      </c>
      <c r="Y1786" s="64" t="e">
        <f>VLOOKUP(E1786,'Supply Log'!$E$6:$X$618,20,FALSE)</f>
        <v>#N/A</v>
      </c>
      <c r="Z1786" s="64"/>
      <c r="AA1786" s="64"/>
    </row>
    <row r="1787" spans="1:27" ht="15.75" customHeight="1">
      <c r="A1787" s="67" t="str">
        <f t="shared" si="225"/>
        <v/>
      </c>
      <c r="B1787" s="65">
        <f t="shared" si="227"/>
        <v>1699</v>
      </c>
      <c r="C1787" s="68" t="str">
        <f t="shared" si="226"/>
        <v/>
      </c>
      <c r="D1787" s="69"/>
      <c r="F1787" s="66"/>
      <c r="G1787" s="65" t="e">
        <f>VLOOKUP(E1787,'Supply Log'!$E$6:$T$999,2,FALSE)</f>
        <v>#N/A</v>
      </c>
      <c r="H1787" s="65" t="e">
        <f>VLOOKUP(E1787,'Supply Log'!$E$6:$T$999,3,FALSE)</f>
        <v>#N/A</v>
      </c>
      <c r="I1787" s="77"/>
      <c r="J1787" s="65" t="e">
        <f>VLOOKUP(E1787,'Supply Log'!$E$6:$T$277,5,FALSE)</f>
        <v>#N/A</v>
      </c>
      <c r="K1787" s="65" t="e">
        <f>VLOOKUP(E1787,'Supply Log'!$E$6:$T$277,6,FALSE)</f>
        <v>#N/A</v>
      </c>
      <c r="L1787" s="65" t="e">
        <f>VLOOKUP(E1787,'Supply Log'!$E$6:$T$277,7,FALSE)</f>
        <v>#N/A</v>
      </c>
      <c r="M1787" s="65" t="e">
        <f>VLOOKUP(E1787,'Supply Log'!$E$6:$T$277,8,FALSE)</f>
        <v>#N/A</v>
      </c>
      <c r="N1787" s="65" t="e">
        <f>VLOOKUP(E1787,'Supply Log'!$E$6:$T$277,9,FALSE)</f>
        <v>#N/A</v>
      </c>
      <c r="O1787" s="65" t="e">
        <f>VLOOKUP(E1787,'Supply Log'!$E$6:$T$277,10,FALSE)</f>
        <v>#N/A</v>
      </c>
      <c r="P1787" s="29" t="e">
        <f t="shared" si="228"/>
        <v>#N/A</v>
      </c>
      <c r="Q1787" s="65" t="e">
        <f>VLOOKUP(E1787,'Supply Log'!$E$6:$T$277,12,FALSE)</f>
        <v>#N/A</v>
      </c>
      <c r="R1787" s="78" t="e">
        <f t="shared" si="229"/>
        <v>#N/A</v>
      </c>
      <c r="S1787" s="65"/>
      <c r="T1787" s="79" t="e">
        <f t="shared" si="230"/>
        <v>#N/A</v>
      </c>
      <c r="U1787" s="80" t="e">
        <f t="shared" si="231"/>
        <v>#N/A</v>
      </c>
      <c r="V1787" s="81" t="str">
        <f t="shared" si="232"/>
        <v/>
      </c>
      <c r="W1787" s="69" t="e">
        <f>VLOOKUP(F1787,'Input Log'!$E$6:$V$50000,18,FALSE)</f>
        <v>#N/A</v>
      </c>
      <c r="X1787" s="64" t="e">
        <f>VLOOKUP(E1787,'Supply Log'!$Z$6:$AB$699,2,FALSE)</f>
        <v>#N/A</v>
      </c>
      <c r="Y1787" s="64" t="e">
        <f>VLOOKUP(E1787,'Supply Log'!$E$6:$X$618,20,FALSE)</f>
        <v>#N/A</v>
      </c>
      <c r="Z1787" s="64"/>
      <c r="AA1787" s="64"/>
    </row>
    <row r="1788" spans="1:27" ht="15.75" customHeight="1">
      <c r="A1788" s="67" t="str">
        <f t="shared" si="225"/>
        <v/>
      </c>
      <c r="B1788" s="65">
        <f t="shared" si="227"/>
        <v>1700</v>
      </c>
      <c r="C1788" s="68" t="str">
        <f t="shared" si="226"/>
        <v/>
      </c>
      <c r="D1788" s="69"/>
      <c r="F1788" s="66"/>
      <c r="G1788" s="65" t="e">
        <f>VLOOKUP(E1788,'Supply Log'!$E$6:$T$999,2,FALSE)</f>
        <v>#N/A</v>
      </c>
      <c r="H1788" s="65" t="e">
        <f>VLOOKUP(E1788,'Supply Log'!$E$6:$T$999,3,FALSE)</f>
        <v>#N/A</v>
      </c>
      <c r="I1788" s="77"/>
      <c r="J1788" s="65" t="e">
        <f>VLOOKUP(E1788,'Supply Log'!$E$6:$T$277,5,FALSE)</f>
        <v>#N/A</v>
      </c>
      <c r="K1788" s="65" t="e">
        <f>VLOOKUP(E1788,'Supply Log'!$E$6:$T$277,6,FALSE)</f>
        <v>#N/A</v>
      </c>
      <c r="L1788" s="65" t="e">
        <f>VLOOKUP(E1788,'Supply Log'!$E$6:$T$277,7,FALSE)</f>
        <v>#N/A</v>
      </c>
      <c r="M1788" s="65" t="e">
        <f>VLOOKUP(E1788,'Supply Log'!$E$6:$T$277,8,FALSE)</f>
        <v>#N/A</v>
      </c>
      <c r="N1788" s="65" t="e">
        <f>VLOOKUP(E1788,'Supply Log'!$E$6:$T$277,9,FALSE)</f>
        <v>#N/A</v>
      </c>
      <c r="O1788" s="65" t="e">
        <f>VLOOKUP(E1788,'Supply Log'!$E$6:$T$277,10,FALSE)</f>
        <v>#N/A</v>
      </c>
      <c r="P1788" s="29" t="e">
        <f t="shared" si="228"/>
        <v>#N/A</v>
      </c>
      <c r="Q1788" s="65" t="e">
        <f>VLOOKUP(E1788,'Supply Log'!$E$6:$T$277,12,FALSE)</f>
        <v>#N/A</v>
      </c>
      <c r="R1788" s="78" t="e">
        <f t="shared" si="229"/>
        <v>#N/A</v>
      </c>
      <c r="S1788" s="65"/>
      <c r="T1788" s="79" t="e">
        <f t="shared" si="230"/>
        <v>#N/A</v>
      </c>
      <c r="U1788" s="80" t="e">
        <f t="shared" si="231"/>
        <v>#N/A</v>
      </c>
      <c r="V1788" s="81" t="str">
        <f t="shared" si="232"/>
        <v/>
      </c>
      <c r="W1788" s="69" t="e">
        <f>VLOOKUP(F1788,'Input Log'!$E$6:$V$50000,18,FALSE)</f>
        <v>#N/A</v>
      </c>
      <c r="X1788" s="64" t="e">
        <f>VLOOKUP(E1788,'Supply Log'!$Z$6:$AB$699,2,FALSE)</f>
        <v>#N/A</v>
      </c>
      <c r="Y1788" s="64" t="e">
        <f>VLOOKUP(E1788,'Supply Log'!$E$6:$X$618,20,FALSE)</f>
        <v>#N/A</v>
      </c>
      <c r="Z1788" s="64"/>
      <c r="AA1788" s="64"/>
    </row>
    <row r="1789" spans="1:27" ht="15.75" customHeight="1">
      <c r="A1789" s="67" t="str">
        <f t="shared" si="225"/>
        <v/>
      </c>
      <c r="B1789" s="65">
        <f t="shared" si="227"/>
        <v>1701</v>
      </c>
      <c r="C1789" s="68" t="str">
        <f t="shared" si="226"/>
        <v/>
      </c>
      <c r="D1789" s="69"/>
      <c r="F1789" s="66"/>
      <c r="G1789" s="65" t="e">
        <f>VLOOKUP(E1789,'Supply Log'!$E$6:$T$999,2,FALSE)</f>
        <v>#N/A</v>
      </c>
      <c r="H1789" s="65" t="e">
        <f>VLOOKUP(E1789,'Supply Log'!$E$6:$T$999,3,FALSE)</f>
        <v>#N/A</v>
      </c>
      <c r="I1789" s="77"/>
      <c r="J1789" s="65" t="e">
        <f>VLOOKUP(E1789,'Supply Log'!$E$6:$T$277,5,FALSE)</f>
        <v>#N/A</v>
      </c>
      <c r="K1789" s="65" t="e">
        <f>VLOOKUP(E1789,'Supply Log'!$E$6:$T$277,6,FALSE)</f>
        <v>#N/A</v>
      </c>
      <c r="L1789" s="65" t="e">
        <f>VLOOKUP(E1789,'Supply Log'!$E$6:$T$277,7,FALSE)</f>
        <v>#N/A</v>
      </c>
      <c r="M1789" s="65" t="e">
        <f>VLOOKUP(E1789,'Supply Log'!$E$6:$T$277,8,FALSE)</f>
        <v>#N/A</v>
      </c>
      <c r="N1789" s="65" t="e">
        <f>VLOOKUP(E1789,'Supply Log'!$E$6:$T$277,9,FALSE)</f>
        <v>#N/A</v>
      </c>
      <c r="O1789" s="65" t="e">
        <f>VLOOKUP(E1789,'Supply Log'!$E$6:$T$277,10,FALSE)</f>
        <v>#N/A</v>
      </c>
      <c r="P1789" s="29" t="e">
        <f t="shared" si="228"/>
        <v>#N/A</v>
      </c>
      <c r="Q1789" s="65" t="e">
        <f>VLOOKUP(E1789,'Supply Log'!$E$6:$T$277,12,FALSE)</f>
        <v>#N/A</v>
      </c>
      <c r="R1789" s="78" t="e">
        <f t="shared" si="229"/>
        <v>#N/A</v>
      </c>
      <c r="S1789" s="65"/>
      <c r="T1789" s="79" t="e">
        <f t="shared" si="230"/>
        <v>#N/A</v>
      </c>
      <c r="U1789" s="80" t="e">
        <f t="shared" si="231"/>
        <v>#N/A</v>
      </c>
      <c r="V1789" s="81" t="str">
        <f t="shared" si="232"/>
        <v/>
      </c>
      <c r="W1789" s="69" t="e">
        <f>VLOOKUP(F1789,'Input Log'!$E$6:$V$50000,18,FALSE)</f>
        <v>#N/A</v>
      </c>
      <c r="X1789" s="64" t="e">
        <f>VLOOKUP(E1789,'Supply Log'!$Z$6:$AB$699,2,FALSE)</f>
        <v>#N/A</v>
      </c>
      <c r="Y1789" s="64" t="e">
        <f>VLOOKUP(E1789,'Supply Log'!$E$6:$X$618,20,FALSE)</f>
        <v>#N/A</v>
      </c>
      <c r="Z1789" s="64"/>
      <c r="AA1789" s="64"/>
    </row>
    <row r="1790" spans="1:27" ht="15.75" customHeight="1">
      <c r="A1790" s="67" t="str">
        <f t="shared" si="225"/>
        <v/>
      </c>
      <c r="B1790" s="65">
        <f t="shared" si="227"/>
        <v>1702</v>
      </c>
      <c r="C1790" s="68" t="str">
        <f t="shared" si="226"/>
        <v/>
      </c>
      <c r="D1790" s="69"/>
      <c r="F1790" s="66"/>
      <c r="G1790" s="65" t="e">
        <f>VLOOKUP(E1790,'Supply Log'!$E$6:$T$999,2,FALSE)</f>
        <v>#N/A</v>
      </c>
      <c r="H1790" s="65" t="e">
        <f>VLOOKUP(E1790,'Supply Log'!$E$6:$T$999,3,FALSE)</f>
        <v>#N/A</v>
      </c>
      <c r="I1790" s="77"/>
      <c r="J1790" s="65" t="e">
        <f>VLOOKUP(E1790,'Supply Log'!$E$6:$T$277,5,FALSE)</f>
        <v>#N/A</v>
      </c>
      <c r="K1790" s="65" t="e">
        <f>VLOOKUP(E1790,'Supply Log'!$E$6:$T$277,6,FALSE)</f>
        <v>#N/A</v>
      </c>
      <c r="L1790" s="65" t="e">
        <f>VLOOKUP(E1790,'Supply Log'!$E$6:$T$277,7,FALSE)</f>
        <v>#N/A</v>
      </c>
      <c r="M1790" s="65" t="e">
        <f>VLOOKUP(E1790,'Supply Log'!$E$6:$T$277,8,FALSE)</f>
        <v>#N/A</v>
      </c>
      <c r="N1790" s="65" t="e">
        <f>VLOOKUP(E1790,'Supply Log'!$E$6:$T$277,9,FALSE)</f>
        <v>#N/A</v>
      </c>
      <c r="O1790" s="65" t="e">
        <f>VLOOKUP(E1790,'Supply Log'!$E$6:$T$277,10,FALSE)</f>
        <v>#N/A</v>
      </c>
      <c r="P1790" s="29" t="e">
        <f t="shared" si="228"/>
        <v>#N/A</v>
      </c>
      <c r="Q1790" s="65" t="e">
        <f>VLOOKUP(E1790,'Supply Log'!$E$6:$T$277,12,FALSE)</f>
        <v>#N/A</v>
      </c>
      <c r="R1790" s="78" t="e">
        <f t="shared" si="229"/>
        <v>#N/A</v>
      </c>
      <c r="S1790" s="65"/>
      <c r="T1790" s="79" t="e">
        <f t="shared" si="230"/>
        <v>#N/A</v>
      </c>
      <c r="U1790" s="80" t="e">
        <f t="shared" si="231"/>
        <v>#N/A</v>
      </c>
      <c r="V1790" s="81" t="str">
        <f t="shared" si="232"/>
        <v/>
      </c>
      <c r="W1790" s="69" t="e">
        <f>VLOOKUP(F1790,'Input Log'!$E$6:$V$50000,18,FALSE)</f>
        <v>#N/A</v>
      </c>
      <c r="X1790" s="64" t="e">
        <f>VLOOKUP(E1790,'Supply Log'!$Z$6:$AB$699,2,FALSE)</f>
        <v>#N/A</v>
      </c>
      <c r="Y1790" s="64" t="e">
        <f>VLOOKUP(E1790,'Supply Log'!$E$6:$X$618,20,FALSE)</f>
        <v>#N/A</v>
      </c>
      <c r="Z1790" s="64"/>
      <c r="AA1790" s="64"/>
    </row>
    <row r="1791" spans="1:27" ht="15.75" customHeight="1">
      <c r="A1791" s="67" t="str">
        <f t="shared" si="225"/>
        <v/>
      </c>
      <c r="B1791" s="65">
        <f t="shared" si="227"/>
        <v>1703</v>
      </c>
      <c r="C1791" s="68" t="str">
        <f t="shared" si="226"/>
        <v/>
      </c>
      <c r="D1791" s="69"/>
      <c r="F1791" s="66"/>
      <c r="G1791" s="65" t="e">
        <f>VLOOKUP(E1791,'Supply Log'!$E$6:$T$999,2,FALSE)</f>
        <v>#N/A</v>
      </c>
      <c r="H1791" s="65" t="e">
        <f>VLOOKUP(E1791,'Supply Log'!$E$6:$T$999,3,FALSE)</f>
        <v>#N/A</v>
      </c>
      <c r="I1791" s="77"/>
      <c r="J1791" s="65" t="e">
        <f>VLOOKUP(E1791,'Supply Log'!$E$6:$T$277,5,FALSE)</f>
        <v>#N/A</v>
      </c>
      <c r="K1791" s="65" t="e">
        <f>VLOOKUP(E1791,'Supply Log'!$E$6:$T$277,6,FALSE)</f>
        <v>#N/A</v>
      </c>
      <c r="L1791" s="65" t="e">
        <f>VLOOKUP(E1791,'Supply Log'!$E$6:$T$277,7,FALSE)</f>
        <v>#N/A</v>
      </c>
      <c r="M1791" s="65" t="e">
        <f>VLOOKUP(E1791,'Supply Log'!$E$6:$T$277,8,FALSE)</f>
        <v>#N/A</v>
      </c>
      <c r="N1791" s="65" t="e">
        <f>VLOOKUP(E1791,'Supply Log'!$E$6:$T$277,9,FALSE)</f>
        <v>#N/A</v>
      </c>
      <c r="O1791" s="65" t="e">
        <f>VLOOKUP(E1791,'Supply Log'!$E$6:$T$277,10,FALSE)</f>
        <v>#N/A</v>
      </c>
      <c r="P1791" s="29" t="e">
        <f t="shared" si="228"/>
        <v>#N/A</v>
      </c>
      <c r="Q1791" s="65" t="e">
        <f>VLOOKUP(E1791,'Supply Log'!$E$6:$T$277,12,FALSE)</f>
        <v>#N/A</v>
      </c>
      <c r="R1791" s="78" t="e">
        <f t="shared" si="229"/>
        <v>#N/A</v>
      </c>
      <c r="S1791" s="65"/>
      <c r="T1791" s="79" t="e">
        <f t="shared" si="230"/>
        <v>#N/A</v>
      </c>
      <c r="U1791" s="80" t="e">
        <f t="shared" si="231"/>
        <v>#N/A</v>
      </c>
      <c r="V1791" s="81" t="str">
        <f t="shared" si="232"/>
        <v/>
      </c>
      <c r="W1791" s="69" t="e">
        <f>VLOOKUP(F1791,'Input Log'!$E$6:$V$50000,18,FALSE)</f>
        <v>#N/A</v>
      </c>
      <c r="X1791" s="64" t="e">
        <f>VLOOKUP(E1791,'Supply Log'!$Z$6:$AB$699,2,FALSE)</f>
        <v>#N/A</v>
      </c>
      <c r="Y1791" s="64" t="e">
        <f>VLOOKUP(E1791,'Supply Log'!$E$6:$X$618,20,FALSE)</f>
        <v>#N/A</v>
      </c>
      <c r="Z1791" s="64"/>
      <c r="AA1791" s="64"/>
    </row>
    <row r="1792" spans="1:27" ht="15.75" customHeight="1">
      <c r="A1792" s="67" t="str">
        <f t="shared" si="225"/>
        <v/>
      </c>
      <c r="B1792" s="65">
        <f t="shared" si="227"/>
        <v>1704</v>
      </c>
      <c r="C1792" s="68" t="str">
        <f t="shared" si="226"/>
        <v/>
      </c>
      <c r="D1792" s="69"/>
      <c r="F1792" s="66"/>
      <c r="G1792" s="65" t="e">
        <f>VLOOKUP(E1792,'Supply Log'!$E$6:$T$999,2,FALSE)</f>
        <v>#N/A</v>
      </c>
      <c r="H1792" s="65" t="e">
        <f>VLOOKUP(E1792,'Supply Log'!$E$6:$T$999,3,FALSE)</f>
        <v>#N/A</v>
      </c>
      <c r="I1792" s="77"/>
      <c r="J1792" s="65" t="e">
        <f>VLOOKUP(E1792,'Supply Log'!$E$6:$T$277,5,FALSE)</f>
        <v>#N/A</v>
      </c>
      <c r="K1792" s="65" t="e">
        <f>VLOOKUP(E1792,'Supply Log'!$E$6:$T$277,6,FALSE)</f>
        <v>#N/A</v>
      </c>
      <c r="L1792" s="65" t="e">
        <f>VLOOKUP(E1792,'Supply Log'!$E$6:$T$277,7,FALSE)</f>
        <v>#N/A</v>
      </c>
      <c r="M1792" s="65" t="e">
        <f>VLOOKUP(E1792,'Supply Log'!$E$6:$T$277,8,FALSE)</f>
        <v>#N/A</v>
      </c>
      <c r="N1792" s="65" t="e">
        <f>VLOOKUP(E1792,'Supply Log'!$E$6:$T$277,9,FALSE)</f>
        <v>#N/A</v>
      </c>
      <c r="O1792" s="65" t="e">
        <f>VLOOKUP(E1792,'Supply Log'!$E$6:$T$277,10,FALSE)</f>
        <v>#N/A</v>
      </c>
      <c r="P1792" s="29" t="e">
        <f t="shared" si="228"/>
        <v>#N/A</v>
      </c>
      <c r="Q1792" s="65" t="e">
        <f>VLOOKUP(E1792,'Supply Log'!$E$6:$T$277,12,FALSE)</f>
        <v>#N/A</v>
      </c>
      <c r="R1792" s="78" t="e">
        <f t="shared" si="229"/>
        <v>#N/A</v>
      </c>
      <c r="S1792" s="65"/>
      <c r="T1792" s="79" t="e">
        <f t="shared" si="230"/>
        <v>#N/A</v>
      </c>
      <c r="U1792" s="80" t="e">
        <f t="shared" si="231"/>
        <v>#N/A</v>
      </c>
      <c r="V1792" s="81" t="str">
        <f t="shared" si="232"/>
        <v/>
      </c>
      <c r="W1792" s="69" t="e">
        <f>VLOOKUP(F1792,'Input Log'!$E$6:$V$50000,18,FALSE)</f>
        <v>#N/A</v>
      </c>
      <c r="X1792" s="64" t="e">
        <f>VLOOKUP(E1792,'Supply Log'!$Z$6:$AB$699,2,FALSE)</f>
        <v>#N/A</v>
      </c>
      <c r="Y1792" s="64" t="e">
        <f>VLOOKUP(E1792,'Supply Log'!$E$6:$X$618,20,FALSE)</f>
        <v>#N/A</v>
      </c>
      <c r="Z1792" s="64"/>
      <c r="AA1792" s="64"/>
    </row>
    <row r="1793" spans="1:27" ht="15.75" customHeight="1">
      <c r="A1793" s="67" t="str">
        <f t="shared" si="225"/>
        <v/>
      </c>
      <c r="B1793" s="65">
        <f t="shared" si="227"/>
        <v>1705</v>
      </c>
      <c r="C1793" s="68" t="str">
        <f t="shared" si="226"/>
        <v/>
      </c>
      <c r="D1793" s="69"/>
      <c r="F1793" s="66"/>
      <c r="G1793" s="65" t="e">
        <f>VLOOKUP(E1793,'Supply Log'!$E$6:$T$999,2,FALSE)</f>
        <v>#N/A</v>
      </c>
      <c r="H1793" s="65" t="e">
        <f>VLOOKUP(E1793,'Supply Log'!$E$6:$T$999,3,FALSE)</f>
        <v>#N/A</v>
      </c>
      <c r="I1793" s="77"/>
      <c r="J1793" s="65" t="e">
        <f>VLOOKUP(E1793,'Supply Log'!$E$6:$T$277,5,FALSE)</f>
        <v>#N/A</v>
      </c>
      <c r="K1793" s="65" t="e">
        <f>VLOOKUP(E1793,'Supply Log'!$E$6:$T$277,6,FALSE)</f>
        <v>#N/A</v>
      </c>
      <c r="L1793" s="65" t="e">
        <f>VLOOKUP(E1793,'Supply Log'!$E$6:$T$277,7,FALSE)</f>
        <v>#N/A</v>
      </c>
      <c r="M1793" s="65" t="e">
        <f>VLOOKUP(E1793,'Supply Log'!$E$6:$T$277,8,FALSE)</f>
        <v>#N/A</v>
      </c>
      <c r="N1793" s="65" t="e">
        <f>VLOOKUP(E1793,'Supply Log'!$E$6:$T$277,9,FALSE)</f>
        <v>#N/A</v>
      </c>
      <c r="O1793" s="65" t="e">
        <f>VLOOKUP(E1793,'Supply Log'!$E$6:$T$277,10,FALSE)</f>
        <v>#N/A</v>
      </c>
      <c r="P1793" s="29" t="e">
        <f t="shared" si="228"/>
        <v>#N/A</v>
      </c>
      <c r="Q1793" s="65" t="e">
        <f>VLOOKUP(E1793,'Supply Log'!$E$6:$T$277,12,FALSE)</f>
        <v>#N/A</v>
      </c>
      <c r="R1793" s="78" t="e">
        <f t="shared" si="229"/>
        <v>#N/A</v>
      </c>
      <c r="S1793" s="65"/>
      <c r="T1793" s="79" t="e">
        <f t="shared" si="230"/>
        <v>#N/A</v>
      </c>
      <c r="U1793" s="80" t="e">
        <f t="shared" si="231"/>
        <v>#N/A</v>
      </c>
      <c r="V1793" s="81" t="str">
        <f t="shared" si="232"/>
        <v/>
      </c>
      <c r="W1793" s="69" t="e">
        <f>VLOOKUP(F1793,'Input Log'!$E$6:$V$50000,18,FALSE)</f>
        <v>#N/A</v>
      </c>
      <c r="X1793" s="64" t="e">
        <f>VLOOKUP(E1793,'Supply Log'!$Z$6:$AB$699,2,FALSE)</f>
        <v>#N/A</v>
      </c>
      <c r="Y1793" s="64" t="e">
        <f>VLOOKUP(E1793,'Supply Log'!$E$6:$X$618,20,FALSE)</f>
        <v>#N/A</v>
      </c>
      <c r="Z1793" s="64"/>
      <c r="AA1793" s="64"/>
    </row>
    <row r="1794" spans="1:27" ht="15.75" customHeight="1">
      <c r="A1794" s="67" t="str">
        <f t="shared" si="225"/>
        <v/>
      </c>
      <c r="B1794" s="65">
        <f t="shared" si="227"/>
        <v>1706</v>
      </c>
      <c r="C1794" s="68" t="str">
        <f t="shared" si="226"/>
        <v/>
      </c>
      <c r="D1794" s="69"/>
      <c r="F1794" s="66"/>
      <c r="G1794" s="65" t="e">
        <f>VLOOKUP(E1794,'Supply Log'!$E$6:$T$999,2,FALSE)</f>
        <v>#N/A</v>
      </c>
      <c r="H1794" s="65" t="e">
        <f>VLOOKUP(E1794,'Supply Log'!$E$6:$T$999,3,FALSE)</f>
        <v>#N/A</v>
      </c>
      <c r="I1794" s="77"/>
      <c r="J1794" s="65" t="e">
        <f>VLOOKUP(E1794,'Supply Log'!$E$6:$T$277,5,FALSE)</f>
        <v>#N/A</v>
      </c>
      <c r="K1794" s="65" t="e">
        <f>VLOOKUP(E1794,'Supply Log'!$E$6:$T$277,6,FALSE)</f>
        <v>#N/A</v>
      </c>
      <c r="L1794" s="65" t="e">
        <f>VLOOKUP(E1794,'Supply Log'!$E$6:$T$277,7,FALSE)</f>
        <v>#N/A</v>
      </c>
      <c r="M1794" s="65" t="e">
        <f>VLOOKUP(E1794,'Supply Log'!$E$6:$T$277,8,FALSE)</f>
        <v>#N/A</v>
      </c>
      <c r="N1794" s="65" t="e">
        <f>VLOOKUP(E1794,'Supply Log'!$E$6:$T$277,9,FALSE)</f>
        <v>#N/A</v>
      </c>
      <c r="O1794" s="65" t="e">
        <f>VLOOKUP(E1794,'Supply Log'!$E$6:$T$277,10,FALSE)</f>
        <v>#N/A</v>
      </c>
      <c r="P1794" s="29" t="e">
        <f t="shared" si="228"/>
        <v>#N/A</v>
      </c>
      <c r="Q1794" s="65" t="e">
        <f>VLOOKUP(E1794,'Supply Log'!$E$6:$T$277,12,FALSE)</f>
        <v>#N/A</v>
      </c>
      <c r="R1794" s="78" t="e">
        <f t="shared" si="229"/>
        <v>#N/A</v>
      </c>
      <c r="S1794" s="65"/>
      <c r="T1794" s="79" t="e">
        <f t="shared" si="230"/>
        <v>#N/A</v>
      </c>
      <c r="U1794" s="80" t="e">
        <f t="shared" si="231"/>
        <v>#N/A</v>
      </c>
      <c r="V1794" s="81" t="str">
        <f t="shared" si="232"/>
        <v/>
      </c>
      <c r="W1794" s="69" t="e">
        <f>VLOOKUP(F1794,'Input Log'!$E$6:$V$50000,18,FALSE)</f>
        <v>#N/A</v>
      </c>
      <c r="X1794" s="64" t="e">
        <f>VLOOKUP(E1794,'Supply Log'!$Z$6:$AB$699,2,FALSE)</f>
        <v>#N/A</v>
      </c>
      <c r="Y1794" s="64" t="e">
        <f>VLOOKUP(E1794,'Supply Log'!$E$6:$X$618,20,FALSE)</f>
        <v>#N/A</v>
      </c>
      <c r="Z1794" s="64"/>
      <c r="AA1794" s="64"/>
    </row>
    <row r="1795" spans="1:27" ht="15.75" customHeight="1">
      <c r="A1795" s="67" t="str">
        <f t="shared" si="225"/>
        <v/>
      </c>
      <c r="B1795" s="65">
        <f t="shared" si="227"/>
        <v>1707</v>
      </c>
      <c r="C1795" s="68" t="str">
        <f t="shared" si="226"/>
        <v/>
      </c>
      <c r="D1795" s="69"/>
      <c r="F1795" s="66"/>
      <c r="G1795" s="65" t="e">
        <f>VLOOKUP(E1795,'Supply Log'!$E$6:$T$999,2,FALSE)</f>
        <v>#N/A</v>
      </c>
      <c r="H1795" s="65" t="e">
        <f>VLOOKUP(E1795,'Supply Log'!$E$6:$T$999,3,FALSE)</f>
        <v>#N/A</v>
      </c>
      <c r="I1795" s="77"/>
      <c r="J1795" s="65" t="e">
        <f>VLOOKUP(E1795,'Supply Log'!$E$6:$T$277,5,FALSE)</f>
        <v>#N/A</v>
      </c>
      <c r="K1795" s="65" t="e">
        <f>VLOOKUP(E1795,'Supply Log'!$E$6:$T$277,6,FALSE)</f>
        <v>#N/A</v>
      </c>
      <c r="L1795" s="65" t="e">
        <f>VLOOKUP(E1795,'Supply Log'!$E$6:$T$277,7,FALSE)</f>
        <v>#N/A</v>
      </c>
      <c r="M1795" s="65" t="e">
        <f>VLOOKUP(E1795,'Supply Log'!$E$6:$T$277,8,FALSE)</f>
        <v>#N/A</v>
      </c>
      <c r="N1795" s="65" t="e">
        <f>VLOOKUP(E1795,'Supply Log'!$E$6:$T$277,9,FALSE)</f>
        <v>#N/A</v>
      </c>
      <c r="O1795" s="65" t="e">
        <f>VLOOKUP(E1795,'Supply Log'!$E$6:$T$277,10,FALSE)</f>
        <v>#N/A</v>
      </c>
      <c r="P1795" s="29" t="e">
        <f t="shared" si="228"/>
        <v>#N/A</v>
      </c>
      <c r="Q1795" s="65" t="e">
        <f>VLOOKUP(E1795,'Supply Log'!$E$6:$T$277,12,FALSE)</f>
        <v>#N/A</v>
      </c>
      <c r="R1795" s="78" t="e">
        <f t="shared" si="229"/>
        <v>#N/A</v>
      </c>
      <c r="S1795" s="65"/>
      <c r="T1795" s="79" t="e">
        <f t="shared" si="230"/>
        <v>#N/A</v>
      </c>
      <c r="U1795" s="80" t="e">
        <f t="shared" si="231"/>
        <v>#N/A</v>
      </c>
      <c r="V1795" s="81" t="str">
        <f t="shared" si="232"/>
        <v/>
      </c>
      <c r="W1795" s="69" t="e">
        <f>VLOOKUP(F1795,'Input Log'!$E$6:$V$50000,18,FALSE)</f>
        <v>#N/A</v>
      </c>
      <c r="X1795" s="64" t="e">
        <f>VLOOKUP(E1795,'Supply Log'!$Z$6:$AB$699,2,FALSE)</f>
        <v>#N/A</v>
      </c>
      <c r="Y1795" s="64" t="e">
        <f>VLOOKUP(E1795,'Supply Log'!$E$6:$X$618,20,FALSE)</f>
        <v>#N/A</v>
      </c>
      <c r="Z1795" s="64"/>
      <c r="AA1795" s="64"/>
    </row>
    <row r="1796" spans="1:27" ht="15.75" customHeight="1">
      <c r="A1796" s="67" t="str">
        <f t="shared" si="225"/>
        <v/>
      </c>
      <c r="B1796" s="65">
        <f t="shared" si="227"/>
        <v>1708</v>
      </c>
      <c r="C1796" s="68" t="str">
        <f t="shared" si="226"/>
        <v/>
      </c>
      <c r="D1796" s="69"/>
      <c r="F1796" s="66"/>
      <c r="G1796" s="65" t="e">
        <f>VLOOKUP(E1796,'Supply Log'!$E$6:$T$999,2,FALSE)</f>
        <v>#N/A</v>
      </c>
      <c r="H1796" s="65" t="e">
        <f>VLOOKUP(E1796,'Supply Log'!$E$6:$T$999,3,FALSE)</f>
        <v>#N/A</v>
      </c>
      <c r="I1796" s="77"/>
      <c r="J1796" s="65" t="e">
        <f>VLOOKUP(E1796,'Supply Log'!$E$6:$T$277,5,FALSE)</f>
        <v>#N/A</v>
      </c>
      <c r="K1796" s="65" t="e">
        <f>VLOOKUP(E1796,'Supply Log'!$E$6:$T$277,6,FALSE)</f>
        <v>#N/A</v>
      </c>
      <c r="L1796" s="65" t="e">
        <f>VLOOKUP(E1796,'Supply Log'!$E$6:$T$277,7,FALSE)</f>
        <v>#N/A</v>
      </c>
      <c r="M1796" s="65" t="e">
        <f>VLOOKUP(E1796,'Supply Log'!$E$6:$T$277,8,FALSE)</f>
        <v>#N/A</v>
      </c>
      <c r="N1796" s="65" t="e">
        <f>VLOOKUP(E1796,'Supply Log'!$E$6:$T$277,9,FALSE)</f>
        <v>#N/A</v>
      </c>
      <c r="O1796" s="65" t="e">
        <f>VLOOKUP(E1796,'Supply Log'!$E$6:$T$277,10,FALSE)</f>
        <v>#N/A</v>
      </c>
      <c r="P1796" s="29" t="e">
        <f t="shared" si="228"/>
        <v>#N/A</v>
      </c>
      <c r="Q1796" s="65" t="e">
        <f>VLOOKUP(E1796,'Supply Log'!$E$6:$T$277,12,FALSE)</f>
        <v>#N/A</v>
      </c>
      <c r="R1796" s="78" t="e">
        <f t="shared" si="229"/>
        <v>#N/A</v>
      </c>
      <c r="S1796" s="65"/>
      <c r="T1796" s="79" t="e">
        <f t="shared" si="230"/>
        <v>#N/A</v>
      </c>
      <c r="U1796" s="80" t="e">
        <f t="shared" si="231"/>
        <v>#N/A</v>
      </c>
      <c r="V1796" s="81" t="str">
        <f t="shared" si="232"/>
        <v/>
      </c>
      <c r="W1796" s="69" t="e">
        <f>VLOOKUP(F1796,'Input Log'!$E$6:$V$50000,18,FALSE)</f>
        <v>#N/A</v>
      </c>
      <c r="X1796" s="64" t="e">
        <f>VLOOKUP(E1796,'Supply Log'!$Z$6:$AB$699,2,FALSE)</f>
        <v>#N/A</v>
      </c>
      <c r="Y1796" s="64" t="e">
        <f>VLOOKUP(E1796,'Supply Log'!$E$6:$X$618,20,FALSE)</f>
        <v>#N/A</v>
      </c>
      <c r="Z1796" s="64"/>
      <c r="AA1796" s="64"/>
    </row>
    <row r="1797" spans="1:27" ht="15.75" customHeight="1">
      <c r="A1797" s="67" t="str">
        <f t="shared" ref="A1797:A1860" si="233">IF(COUNTIF($F$5:$F$45650,F1797)&gt;1,"DOUBLE","")</f>
        <v/>
      </c>
      <c r="B1797" s="65">
        <f t="shared" si="227"/>
        <v>1709</v>
      </c>
      <c r="C1797" s="68" t="str">
        <f t="shared" ref="C1797:C1860" si="234">IF(D1797="","",(IF(D1798=D1797,"",1)))</f>
        <v/>
      </c>
      <c r="D1797" s="69"/>
      <c r="F1797" s="66"/>
      <c r="G1797" s="65" t="e">
        <f>VLOOKUP(E1797,'Supply Log'!$E$6:$T$999,2,FALSE)</f>
        <v>#N/A</v>
      </c>
      <c r="H1797" s="65" t="e">
        <f>VLOOKUP(E1797,'Supply Log'!$E$6:$T$999,3,FALSE)</f>
        <v>#N/A</v>
      </c>
      <c r="I1797" s="77"/>
      <c r="J1797" s="65" t="e">
        <f>VLOOKUP(E1797,'Supply Log'!$E$6:$T$277,5,FALSE)</f>
        <v>#N/A</v>
      </c>
      <c r="K1797" s="65" t="e">
        <f>VLOOKUP(E1797,'Supply Log'!$E$6:$T$277,6,FALSE)</f>
        <v>#N/A</v>
      </c>
      <c r="L1797" s="65" t="e">
        <f>VLOOKUP(E1797,'Supply Log'!$E$6:$T$277,7,FALSE)</f>
        <v>#N/A</v>
      </c>
      <c r="M1797" s="65" t="e">
        <f>VLOOKUP(E1797,'Supply Log'!$E$6:$T$277,8,FALSE)</f>
        <v>#N/A</v>
      </c>
      <c r="N1797" s="65" t="e">
        <f>VLOOKUP(E1797,'Supply Log'!$E$6:$T$277,9,FALSE)</f>
        <v>#N/A</v>
      </c>
      <c r="O1797" s="65" t="e">
        <f>VLOOKUP(E1797,'Supply Log'!$E$6:$T$277,10,FALSE)</f>
        <v>#N/A</v>
      </c>
      <c r="P1797" s="29" t="e">
        <f t="shared" si="228"/>
        <v>#N/A</v>
      </c>
      <c r="Q1797" s="65" t="e">
        <f>VLOOKUP(E1797,'Supply Log'!$E$6:$T$277,12,FALSE)</f>
        <v>#N/A</v>
      </c>
      <c r="R1797" s="78" t="e">
        <f t="shared" si="229"/>
        <v>#N/A</v>
      </c>
      <c r="S1797" s="65"/>
      <c r="T1797" s="79" t="e">
        <f t="shared" si="230"/>
        <v>#N/A</v>
      </c>
      <c r="U1797" s="80" t="e">
        <f t="shared" si="231"/>
        <v>#N/A</v>
      </c>
      <c r="V1797" s="81" t="str">
        <f t="shared" si="232"/>
        <v/>
      </c>
      <c r="W1797" s="69" t="e">
        <f>VLOOKUP(F1797,'Input Log'!$E$6:$V$50000,18,FALSE)</f>
        <v>#N/A</v>
      </c>
      <c r="X1797" s="64" t="e">
        <f>VLOOKUP(E1797,'Supply Log'!$Z$6:$AB$699,2,FALSE)</f>
        <v>#N/A</v>
      </c>
      <c r="Y1797" s="64" t="e">
        <f>VLOOKUP(E1797,'Supply Log'!$E$6:$X$618,20,FALSE)</f>
        <v>#N/A</v>
      </c>
      <c r="Z1797" s="64"/>
      <c r="AA1797" s="64"/>
    </row>
    <row r="1798" spans="1:27" ht="15.75" customHeight="1">
      <c r="A1798" s="67" t="str">
        <f t="shared" si="233"/>
        <v/>
      </c>
      <c r="B1798" s="65">
        <f t="shared" ref="B1798:B1861" si="235">+B1797+1</f>
        <v>1710</v>
      </c>
      <c r="C1798" s="68" t="str">
        <f t="shared" si="234"/>
        <v/>
      </c>
      <c r="D1798" s="69"/>
      <c r="F1798" s="66"/>
      <c r="G1798" s="65" t="e">
        <f>VLOOKUP(E1798,'Supply Log'!$E$6:$T$999,2,FALSE)</f>
        <v>#N/A</v>
      </c>
      <c r="H1798" s="65" t="e">
        <f>VLOOKUP(E1798,'Supply Log'!$E$6:$T$999,3,FALSE)</f>
        <v>#N/A</v>
      </c>
      <c r="I1798" s="77"/>
      <c r="J1798" s="65" t="e">
        <f>VLOOKUP(E1798,'Supply Log'!$E$6:$T$277,5,FALSE)</f>
        <v>#N/A</v>
      </c>
      <c r="K1798" s="65" t="e">
        <f>VLOOKUP(E1798,'Supply Log'!$E$6:$T$277,6,FALSE)</f>
        <v>#N/A</v>
      </c>
      <c r="L1798" s="65" t="e">
        <f>VLOOKUP(E1798,'Supply Log'!$E$6:$T$277,7,FALSE)</f>
        <v>#N/A</v>
      </c>
      <c r="M1798" s="65" t="e">
        <f>VLOOKUP(E1798,'Supply Log'!$E$6:$T$277,8,FALSE)</f>
        <v>#N/A</v>
      </c>
      <c r="N1798" s="65" t="e">
        <f>VLOOKUP(E1798,'Supply Log'!$E$6:$T$277,9,FALSE)</f>
        <v>#N/A</v>
      </c>
      <c r="O1798" s="65" t="e">
        <f>VLOOKUP(E1798,'Supply Log'!$E$6:$T$277,10,FALSE)</f>
        <v>#N/A</v>
      </c>
      <c r="P1798" s="29" t="e">
        <f t="shared" ref="P1798:P1861" si="236">+ROUND((O1798*O1798*I1798*0.7854)/10000,2)</f>
        <v>#N/A</v>
      </c>
      <c r="Q1798" s="65" t="e">
        <f>VLOOKUP(E1798,'Supply Log'!$E$6:$T$277,12,FALSE)</f>
        <v>#N/A</v>
      </c>
      <c r="R1798" s="78" t="e">
        <f t="shared" ref="R1798:R1861" si="237">ROUND(((Q1798*Q1798*(I1798-S1798)*0.7854)/10000),2)</f>
        <v>#N/A</v>
      </c>
      <c r="S1798" s="65"/>
      <c r="T1798" s="79" t="e">
        <f t="shared" ref="T1798:T1861" si="238">+ROUND((O1798*O1798*S1798*0.7854)/10000,2)</f>
        <v>#N/A</v>
      </c>
      <c r="U1798" s="80" t="e">
        <f t="shared" ref="U1798:U1861" si="239">+P1798-R1798-T1798</f>
        <v>#N/A</v>
      </c>
      <c r="V1798" s="81" t="str">
        <f t="shared" ref="V1798:V1861" si="240">IF(C1798="","",(SUMIF($D$2:$D$23587,D1798,$P$2:$P$23587)))</f>
        <v/>
      </c>
      <c r="W1798" s="69" t="e">
        <f>VLOOKUP(F1798,'Input Log'!$E$6:$V$50000,18,FALSE)</f>
        <v>#N/A</v>
      </c>
      <c r="X1798" s="64" t="e">
        <f>VLOOKUP(E1798,'Supply Log'!$Z$6:$AB$699,2,FALSE)</f>
        <v>#N/A</v>
      </c>
      <c r="Y1798" s="64" t="e">
        <f>VLOOKUP(E1798,'Supply Log'!$E$6:$X$618,20,FALSE)</f>
        <v>#N/A</v>
      </c>
      <c r="Z1798" s="64"/>
      <c r="AA1798" s="64"/>
    </row>
    <row r="1799" spans="1:27" ht="15.75" customHeight="1">
      <c r="A1799" s="67" t="str">
        <f t="shared" si="233"/>
        <v/>
      </c>
      <c r="B1799" s="65">
        <f t="shared" si="235"/>
        <v>1711</v>
      </c>
      <c r="C1799" s="68" t="str">
        <f t="shared" si="234"/>
        <v/>
      </c>
      <c r="D1799" s="69"/>
      <c r="F1799" s="66"/>
      <c r="G1799" s="65" t="e">
        <f>VLOOKUP(E1799,'Supply Log'!$E$6:$T$999,2,FALSE)</f>
        <v>#N/A</v>
      </c>
      <c r="H1799" s="65" t="e">
        <f>VLOOKUP(E1799,'Supply Log'!$E$6:$T$999,3,FALSE)</f>
        <v>#N/A</v>
      </c>
      <c r="I1799" s="77"/>
      <c r="J1799" s="65" t="e">
        <f>VLOOKUP(E1799,'Supply Log'!$E$6:$T$277,5,FALSE)</f>
        <v>#N/A</v>
      </c>
      <c r="K1799" s="65" t="e">
        <f>VLOOKUP(E1799,'Supply Log'!$E$6:$T$277,6,FALSE)</f>
        <v>#N/A</v>
      </c>
      <c r="L1799" s="65" t="e">
        <f>VLOOKUP(E1799,'Supply Log'!$E$6:$T$277,7,FALSE)</f>
        <v>#N/A</v>
      </c>
      <c r="M1799" s="65" t="e">
        <f>VLOOKUP(E1799,'Supply Log'!$E$6:$T$277,8,FALSE)</f>
        <v>#N/A</v>
      </c>
      <c r="N1799" s="65" t="e">
        <f>VLOOKUP(E1799,'Supply Log'!$E$6:$T$277,9,FALSE)</f>
        <v>#N/A</v>
      </c>
      <c r="O1799" s="65" t="e">
        <f>VLOOKUP(E1799,'Supply Log'!$E$6:$T$277,10,FALSE)</f>
        <v>#N/A</v>
      </c>
      <c r="P1799" s="29" t="e">
        <f t="shared" si="236"/>
        <v>#N/A</v>
      </c>
      <c r="Q1799" s="65" t="e">
        <f>VLOOKUP(E1799,'Supply Log'!$E$6:$T$277,12,FALSE)</f>
        <v>#N/A</v>
      </c>
      <c r="R1799" s="78" t="e">
        <f t="shared" si="237"/>
        <v>#N/A</v>
      </c>
      <c r="S1799" s="65"/>
      <c r="T1799" s="79" t="e">
        <f t="shared" si="238"/>
        <v>#N/A</v>
      </c>
      <c r="U1799" s="80" t="e">
        <f t="shared" si="239"/>
        <v>#N/A</v>
      </c>
      <c r="V1799" s="81" t="str">
        <f t="shared" si="240"/>
        <v/>
      </c>
      <c r="W1799" s="69" t="e">
        <f>VLOOKUP(F1799,'Input Log'!$E$6:$V$50000,18,FALSE)</f>
        <v>#N/A</v>
      </c>
      <c r="X1799" s="64" t="e">
        <f>VLOOKUP(E1799,'Supply Log'!$Z$6:$AB$699,2,FALSE)</f>
        <v>#N/A</v>
      </c>
      <c r="Y1799" s="64" t="e">
        <f>VLOOKUP(E1799,'Supply Log'!$E$6:$X$618,20,FALSE)</f>
        <v>#N/A</v>
      </c>
      <c r="Z1799" s="64"/>
      <c r="AA1799" s="64"/>
    </row>
    <row r="1800" spans="1:27" ht="15.75" customHeight="1">
      <c r="A1800" s="67" t="str">
        <f t="shared" si="233"/>
        <v/>
      </c>
      <c r="B1800" s="65">
        <f t="shared" si="235"/>
        <v>1712</v>
      </c>
      <c r="C1800" s="68" t="str">
        <f t="shared" si="234"/>
        <v/>
      </c>
      <c r="D1800" s="69"/>
      <c r="F1800" s="66"/>
      <c r="G1800" s="65" t="e">
        <f>VLOOKUP(E1800,'Supply Log'!$E$6:$T$999,2,FALSE)</f>
        <v>#N/A</v>
      </c>
      <c r="H1800" s="65" t="e">
        <f>VLOOKUP(E1800,'Supply Log'!$E$6:$T$999,3,FALSE)</f>
        <v>#N/A</v>
      </c>
      <c r="I1800" s="77"/>
      <c r="J1800" s="65" t="e">
        <f>VLOOKUP(E1800,'Supply Log'!$E$6:$T$277,5,FALSE)</f>
        <v>#N/A</v>
      </c>
      <c r="K1800" s="65" t="e">
        <f>VLOOKUP(E1800,'Supply Log'!$E$6:$T$277,6,FALSE)</f>
        <v>#N/A</v>
      </c>
      <c r="L1800" s="65" t="e">
        <f>VLOOKUP(E1800,'Supply Log'!$E$6:$T$277,7,FALSE)</f>
        <v>#N/A</v>
      </c>
      <c r="M1800" s="65" t="e">
        <f>VLOOKUP(E1800,'Supply Log'!$E$6:$T$277,8,FALSE)</f>
        <v>#N/A</v>
      </c>
      <c r="N1800" s="65" t="e">
        <f>VLOOKUP(E1800,'Supply Log'!$E$6:$T$277,9,FALSE)</f>
        <v>#N/A</v>
      </c>
      <c r="O1800" s="65" t="e">
        <f>VLOOKUP(E1800,'Supply Log'!$E$6:$T$277,10,FALSE)</f>
        <v>#N/A</v>
      </c>
      <c r="P1800" s="29" t="e">
        <f t="shared" si="236"/>
        <v>#N/A</v>
      </c>
      <c r="Q1800" s="65" t="e">
        <f>VLOOKUP(E1800,'Supply Log'!$E$6:$T$277,12,FALSE)</f>
        <v>#N/A</v>
      </c>
      <c r="R1800" s="78" t="e">
        <f t="shared" si="237"/>
        <v>#N/A</v>
      </c>
      <c r="S1800" s="65"/>
      <c r="T1800" s="79" t="e">
        <f t="shared" si="238"/>
        <v>#N/A</v>
      </c>
      <c r="U1800" s="80" t="e">
        <f t="shared" si="239"/>
        <v>#N/A</v>
      </c>
      <c r="V1800" s="81" t="str">
        <f t="shared" si="240"/>
        <v/>
      </c>
      <c r="W1800" s="69" t="e">
        <f>VLOOKUP(F1800,'Input Log'!$E$6:$V$50000,18,FALSE)</f>
        <v>#N/A</v>
      </c>
      <c r="X1800" s="64" t="e">
        <f>VLOOKUP(E1800,'Supply Log'!$Z$6:$AB$699,2,FALSE)</f>
        <v>#N/A</v>
      </c>
      <c r="Y1800" s="64" t="e">
        <f>VLOOKUP(E1800,'Supply Log'!$E$6:$X$618,20,FALSE)</f>
        <v>#N/A</v>
      </c>
      <c r="Z1800" s="64"/>
      <c r="AA1800" s="64"/>
    </row>
    <row r="1801" spans="1:27" ht="15.75" customHeight="1">
      <c r="A1801" s="67" t="str">
        <f t="shared" si="233"/>
        <v/>
      </c>
      <c r="B1801" s="65">
        <f t="shared" si="235"/>
        <v>1713</v>
      </c>
      <c r="C1801" s="68" t="str">
        <f t="shared" si="234"/>
        <v/>
      </c>
      <c r="D1801" s="69"/>
      <c r="F1801" s="66"/>
      <c r="G1801" s="65" t="e">
        <f>VLOOKUP(E1801,'Supply Log'!$E$6:$T$999,2,FALSE)</f>
        <v>#N/A</v>
      </c>
      <c r="H1801" s="65" t="e">
        <f>VLOOKUP(E1801,'Supply Log'!$E$6:$T$999,3,FALSE)</f>
        <v>#N/A</v>
      </c>
      <c r="I1801" s="77"/>
      <c r="J1801" s="65" t="e">
        <f>VLOOKUP(E1801,'Supply Log'!$E$6:$T$277,5,FALSE)</f>
        <v>#N/A</v>
      </c>
      <c r="K1801" s="65" t="e">
        <f>VLOOKUP(E1801,'Supply Log'!$E$6:$T$277,6,FALSE)</f>
        <v>#N/A</v>
      </c>
      <c r="L1801" s="65" t="e">
        <f>VLOOKUP(E1801,'Supply Log'!$E$6:$T$277,7,FALSE)</f>
        <v>#N/A</v>
      </c>
      <c r="M1801" s="65" t="e">
        <f>VLOOKUP(E1801,'Supply Log'!$E$6:$T$277,8,FALSE)</f>
        <v>#N/A</v>
      </c>
      <c r="N1801" s="65" t="e">
        <f>VLOOKUP(E1801,'Supply Log'!$E$6:$T$277,9,FALSE)</f>
        <v>#N/A</v>
      </c>
      <c r="O1801" s="65" t="e">
        <f>VLOOKUP(E1801,'Supply Log'!$E$6:$T$277,10,FALSE)</f>
        <v>#N/A</v>
      </c>
      <c r="P1801" s="29" t="e">
        <f t="shared" si="236"/>
        <v>#N/A</v>
      </c>
      <c r="Q1801" s="65" t="e">
        <f>VLOOKUP(E1801,'Supply Log'!$E$6:$T$277,12,FALSE)</f>
        <v>#N/A</v>
      </c>
      <c r="R1801" s="78" t="e">
        <f t="shared" si="237"/>
        <v>#N/A</v>
      </c>
      <c r="S1801" s="65"/>
      <c r="T1801" s="79" t="e">
        <f t="shared" si="238"/>
        <v>#N/A</v>
      </c>
      <c r="U1801" s="80" t="e">
        <f t="shared" si="239"/>
        <v>#N/A</v>
      </c>
      <c r="V1801" s="81" t="str">
        <f t="shared" si="240"/>
        <v/>
      </c>
      <c r="W1801" s="69" t="e">
        <f>VLOOKUP(F1801,'Input Log'!$E$6:$V$50000,18,FALSE)</f>
        <v>#N/A</v>
      </c>
      <c r="X1801" s="64" t="e">
        <f>VLOOKUP(E1801,'Supply Log'!$Z$6:$AB$699,2,FALSE)</f>
        <v>#N/A</v>
      </c>
      <c r="Y1801" s="64" t="e">
        <f>VLOOKUP(E1801,'Supply Log'!$E$6:$X$618,20,FALSE)</f>
        <v>#N/A</v>
      </c>
      <c r="Z1801" s="64"/>
      <c r="AA1801" s="64"/>
    </row>
    <row r="1802" spans="1:27" ht="15.75" customHeight="1">
      <c r="A1802" s="67" t="str">
        <f t="shared" si="233"/>
        <v/>
      </c>
      <c r="B1802" s="65">
        <f t="shared" si="235"/>
        <v>1714</v>
      </c>
      <c r="C1802" s="68" t="str">
        <f t="shared" si="234"/>
        <v/>
      </c>
      <c r="D1802" s="69"/>
      <c r="F1802" s="66"/>
      <c r="G1802" s="65" t="e">
        <f>VLOOKUP(E1802,'Supply Log'!$E$6:$T$999,2,FALSE)</f>
        <v>#N/A</v>
      </c>
      <c r="H1802" s="65" t="e">
        <f>VLOOKUP(E1802,'Supply Log'!$E$6:$T$999,3,FALSE)</f>
        <v>#N/A</v>
      </c>
      <c r="I1802" s="77"/>
      <c r="J1802" s="65" t="e">
        <f>VLOOKUP(E1802,'Supply Log'!$E$6:$T$277,5,FALSE)</f>
        <v>#N/A</v>
      </c>
      <c r="K1802" s="65" t="e">
        <f>VLOOKUP(E1802,'Supply Log'!$E$6:$T$277,6,FALSE)</f>
        <v>#N/A</v>
      </c>
      <c r="L1802" s="65" t="e">
        <f>VLOOKUP(E1802,'Supply Log'!$E$6:$T$277,7,FALSE)</f>
        <v>#N/A</v>
      </c>
      <c r="M1802" s="65" t="e">
        <f>VLOOKUP(E1802,'Supply Log'!$E$6:$T$277,8,FALSE)</f>
        <v>#N/A</v>
      </c>
      <c r="N1802" s="65" t="e">
        <f>VLOOKUP(E1802,'Supply Log'!$E$6:$T$277,9,FALSE)</f>
        <v>#N/A</v>
      </c>
      <c r="O1802" s="65" t="e">
        <f>VLOOKUP(E1802,'Supply Log'!$E$6:$T$277,10,FALSE)</f>
        <v>#N/A</v>
      </c>
      <c r="P1802" s="29" t="e">
        <f t="shared" si="236"/>
        <v>#N/A</v>
      </c>
      <c r="Q1802" s="65" t="e">
        <f>VLOOKUP(E1802,'Supply Log'!$E$6:$T$277,12,FALSE)</f>
        <v>#N/A</v>
      </c>
      <c r="R1802" s="78" t="e">
        <f t="shared" si="237"/>
        <v>#N/A</v>
      </c>
      <c r="S1802" s="65"/>
      <c r="T1802" s="79" t="e">
        <f t="shared" si="238"/>
        <v>#N/A</v>
      </c>
      <c r="U1802" s="80" t="e">
        <f t="shared" si="239"/>
        <v>#N/A</v>
      </c>
      <c r="V1802" s="81" t="str">
        <f t="shared" si="240"/>
        <v/>
      </c>
      <c r="W1802" s="69" t="e">
        <f>VLOOKUP(F1802,'Input Log'!$E$6:$V$50000,18,FALSE)</f>
        <v>#N/A</v>
      </c>
      <c r="X1802" s="64" t="e">
        <f>VLOOKUP(E1802,'Supply Log'!$Z$6:$AB$699,2,FALSE)</f>
        <v>#N/A</v>
      </c>
      <c r="Y1802" s="64" t="e">
        <f>VLOOKUP(E1802,'Supply Log'!$E$6:$X$618,20,FALSE)</f>
        <v>#N/A</v>
      </c>
      <c r="Z1802" s="64"/>
      <c r="AA1802" s="64"/>
    </row>
    <row r="1803" spans="1:27" ht="15.75" customHeight="1">
      <c r="A1803" s="67" t="str">
        <f t="shared" si="233"/>
        <v/>
      </c>
      <c r="B1803" s="65">
        <f t="shared" si="235"/>
        <v>1715</v>
      </c>
      <c r="C1803" s="68" t="str">
        <f t="shared" si="234"/>
        <v/>
      </c>
      <c r="D1803" s="69"/>
      <c r="F1803" s="66"/>
      <c r="G1803" s="65" t="e">
        <f>VLOOKUP(E1803,'Supply Log'!$E$6:$T$999,2,FALSE)</f>
        <v>#N/A</v>
      </c>
      <c r="H1803" s="65" t="e">
        <f>VLOOKUP(E1803,'Supply Log'!$E$6:$T$999,3,FALSE)</f>
        <v>#N/A</v>
      </c>
      <c r="I1803" s="77"/>
      <c r="J1803" s="65" t="e">
        <f>VLOOKUP(E1803,'Supply Log'!$E$6:$T$277,5,FALSE)</f>
        <v>#N/A</v>
      </c>
      <c r="K1803" s="65" t="e">
        <f>VLOOKUP(E1803,'Supply Log'!$E$6:$T$277,6,FALSE)</f>
        <v>#N/A</v>
      </c>
      <c r="L1803" s="65" t="e">
        <f>VLOOKUP(E1803,'Supply Log'!$E$6:$T$277,7,FALSE)</f>
        <v>#N/A</v>
      </c>
      <c r="M1803" s="65" t="e">
        <f>VLOOKUP(E1803,'Supply Log'!$E$6:$T$277,8,FALSE)</f>
        <v>#N/A</v>
      </c>
      <c r="N1803" s="65" t="e">
        <f>VLOOKUP(E1803,'Supply Log'!$E$6:$T$277,9,FALSE)</f>
        <v>#N/A</v>
      </c>
      <c r="O1803" s="65" t="e">
        <f>VLOOKUP(E1803,'Supply Log'!$E$6:$T$277,10,FALSE)</f>
        <v>#N/A</v>
      </c>
      <c r="P1803" s="29" t="e">
        <f t="shared" si="236"/>
        <v>#N/A</v>
      </c>
      <c r="Q1803" s="65" t="e">
        <f>VLOOKUP(E1803,'Supply Log'!$E$6:$T$277,12,FALSE)</f>
        <v>#N/A</v>
      </c>
      <c r="R1803" s="78" t="e">
        <f t="shared" si="237"/>
        <v>#N/A</v>
      </c>
      <c r="S1803" s="65"/>
      <c r="T1803" s="79" t="e">
        <f t="shared" si="238"/>
        <v>#N/A</v>
      </c>
      <c r="U1803" s="80" t="e">
        <f t="shared" si="239"/>
        <v>#N/A</v>
      </c>
      <c r="V1803" s="81" t="str">
        <f t="shared" si="240"/>
        <v/>
      </c>
      <c r="W1803" s="69" t="e">
        <f>VLOOKUP(F1803,'Input Log'!$E$6:$V$50000,18,FALSE)</f>
        <v>#N/A</v>
      </c>
      <c r="X1803" s="64" t="e">
        <f>VLOOKUP(E1803,'Supply Log'!$Z$6:$AB$699,2,FALSE)</f>
        <v>#N/A</v>
      </c>
      <c r="Y1803" s="64" t="e">
        <f>VLOOKUP(E1803,'Supply Log'!$E$6:$X$618,20,FALSE)</f>
        <v>#N/A</v>
      </c>
      <c r="Z1803" s="64"/>
      <c r="AA1803" s="64"/>
    </row>
    <row r="1804" spans="1:27" ht="15.75" customHeight="1">
      <c r="A1804" s="67" t="str">
        <f t="shared" si="233"/>
        <v/>
      </c>
      <c r="B1804" s="65">
        <f t="shared" si="235"/>
        <v>1716</v>
      </c>
      <c r="C1804" s="68" t="str">
        <f t="shared" si="234"/>
        <v/>
      </c>
      <c r="D1804" s="69"/>
      <c r="F1804" s="66"/>
      <c r="G1804" s="65" t="e">
        <f>VLOOKUP(E1804,'Supply Log'!$E$6:$T$999,2,FALSE)</f>
        <v>#N/A</v>
      </c>
      <c r="H1804" s="65" t="e">
        <f>VLOOKUP(E1804,'Supply Log'!$E$6:$T$999,3,FALSE)</f>
        <v>#N/A</v>
      </c>
      <c r="I1804" s="77"/>
      <c r="J1804" s="65" t="e">
        <f>VLOOKUP(E1804,'Supply Log'!$E$6:$T$277,5,FALSE)</f>
        <v>#N/A</v>
      </c>
      <c r="K1804" s="65" t="e">
        <f>VLOOKUP(E1804,'Supply Log'!$E$6:$T$277,6,FALSE)</f>
        <v>#N/A</v>
      </c>
      <c r="L1804" s="65" t="e">
        <f>VLOOKUP(E1804,'Supply Log'!$E$6:$T$277,7,FALSE)</f>
        <v>#N/A</v>
      </c>
      <c r="M1804" s="65" t="e">
        <f>VLOOKUP(E1804,'Supply Log'!$E$6:$T$277,8,FALSE)</f>
        <v>#N/A</v>
      </c>
      <c r="N1804" s="65" t="e">
        <f>VLOOKUP(E1804,'Supply Log'!$E$6:$T$277,9,FALSE)</f>
        <v>#N/A</v>
      </c>
      <c r="O1804" s="65" t="e">
        <f>VLOOKUP(E1804,'Supply Log'!$E$6:$T$277,10,FALSE)</f>
        <v>#N/A</v>
      </c>
      <c r="P1804" s="29" t="e">
        <f t="shared" si="236"/>
        <v>#N/A</v>
      </c>
      <c r="Q1804" s="65" t="e">
        <f>VLOOKUP(E1804,'Supply Log'!$E$6:$T$277,12,FALSE)</f>
        <v>#N/A</v>
      </c>
      <c r="R1804" s="78" t="e">
        <f t="shared" si="237"/>
        <v>#N/A</v>
      </c>
      <c r="S1804" s="65"/>
      <c r="T1804" s="79" t="e">
        <f t="shared" si="238"/>
        <v>#N/A</v>
      </c>
      <c r="U1804" s="80" t="e">
        <f t="shared" si="239"/>
        <v>#N/A</v>
      </c>
      <c r="V1804" s="81" t="str">
        <f t="shared" si="240"/>
        <v/>
      </c>
      <c r="W1804" s="69" t="e">
        <f>VLOOKUP(F1804,'Input Log'!$E$6:$V$50000,18,FALSE)</f>
        <v>#N/A</v>
      </c>
      <c r="X1804" s="64" t="e">
        <f>VLOOKUP(E1804,'Supply Log'!$Z$6:$AB$699,2,FALSE)</f>
        <v>#N/A</v>
      </c>
      <c r="Y1804" s="64" t="e">
        <f>VLOOKUP(E1804,'Supply Log'!$E$6:$X$618,20,FALSE)</f>
        <v>#N/A</v>
      </c>
      <c r="Z1804" s="64"/>
      <c r="AA1804" s="64"/>
    </row>
    <row r="1805" spans="1:27" ht="15.75" customHeight="1">
      <c r="A1805" s="67" t="str">
        <f t="shared" si="233"/>
        <v/>
      </c>
      <c r="B1805" s="65">
        <f t="shared" si="235"/>
        <v>1717</v>
      </c>
      <c r="C1805" s="68" t="str">
        <f t="shared" si="234"/>
        <v/>
      </c>
      <c r="D1805" s="69"/>
      <c r="F1805" s="66"/>
      <c r="G1805" s="65" t="e">
        <f>VLOOKUP(E1805,'Supply Log'!$E$6:$T$999,2,FALSE)</f>
        <v>#N/A</v>
      </c>
      <c r="H1805" s="65" t="e">
        <f>VLOOKUP(E1805,'Supply Log'!$E$6:$T$999,3,FALSE)</f>
        <v>#N/A</v>
      </c>
      <c r="I1805" s="77"/>
      <c r="J1805" s="65" t="e">
        <f>VLOOKUP(E1805,'Supply Log'!$E$6:$T$277,5,FALSE)</f>
        <v>#N/A</v>
      </c>
      <c r="K1805" s="65" t="e">
        <f>VLOOKUP(E1805,'Supply Log'!$E$6:$T$277,6,FALSE)</f>
        <v>#N/A</v>
      </c>
      <c r="L1805" s="65" t="e">
        <f>VLOOKUP(E1805,'Supply Log'!$E$6:$T$277,7,FALSE)</f>
        <v>#N/A</v>
      </c>
      <c r="M1805" s="65" t="e">
        <f>VLOOKUP(E1805,'Supply Log'!$E$6:$T$277,8,FALSE)</f>
        <v>#N/A</v>
      </c>
      <c r="N1805" s="65" t="e">
        <f>VLOOKUP(E1805,'Supply Log'!$E$6:$T$277,9,FALSE)</f>
        <v>#N/A</v>
      </c>
      <c r="O1805" s="65" t="e">
        <f>VLOOKUP(E1805,'Supply Log'!$E$6:$T$277,10,FALSE)</f>
        <v>#N/A</v>
      </c>
      <c r="P1805" s="29" t="e">
        <f t="shared" si="236"/>
        <v>#N/A</v>
      </c>
      <c r="Q1805" s="65" t="e">
        <f>VLOOKUP(E1805,'Supply Log'!$E$6:$T$277,12,FALSE)</f>
        <v>#N/A</v>
      </c>
      <c r="R1805" s="78" t="e">
        <f t="shared" si="237"/>
        <v>#N/A</v>
      </c>
      <c r="S1805" s="65"/>
      <c r="T1805" s="79" t="e">
        <f t="shared" si="238"/>
        <v>#N/A</v>
      </c>
      <c r="U1805" s="80" t="e">
        <f t="shared" si="239"/>
        <v>#N/A</v>
      </c>
      <c r="V1805" s="81" t="str">
        <f t="shared" si="240"/>
        <v/>
      </c>
      <c r="W1805" s="69" t="e">
        <f>VLOOKUP(F1805,'Input Log'!$E$6:$V$50000,18,FALSE)</f>
        <v>#N/A</v>
      </c>
      <c r="X1805" s="64" t="e">
        <f>VLOOKUP(E1805,'Supply Log'!$Z$6:$AB$699,2,FALSE)</f>
        <v>#N/A</v>
      </c>
      <c r="Y1805" s="64" t="e">
        <f>VLOOKUP(E1805,'Supply Log'!$E$6:$X$618,20,FALSE)</f>
        <v>#N/A</v>
      </c>
      <c r="Z1805" s="64"/>
      <c r="AA1805" s="64"/>
    </row>
    <row r="1806" spans="1:27" ht="15.75" customHeight="1">
      <c r="A1806" s="67" t="str">
        <f t="shared" si="233"/>
        <v/>
      </c>
      <c r="B1806" s="65">
        <f t="shared" si="235"/>
        <v>1718</v>
      </c>
      <c r="C1806" s="68" t="str">
        <f t="shared" si="234"/>
        <v/>
      </c>
      <c r="D1806" s="69"/>
      <c r="F1806" s="66"/>
      <c r="G1806" s="65" t="e">
        <f>VLOOKUP(E1806,'Supply Log'!$E$6:$T$999,2,FALSE)</f>
        <v>#N/A</v>
      </c>
      <c r="H1806" s="65" t="e">
        <f>VLOOKUP(E1806,'Supply Log'!$E$6:$T$999,3,FALSE)</f>
        <v>#N/A</v>
      </c>
      <c r="I1806" s="77"/>
      <c r="J1806" s="65" t="e">
        <f>VLOOKUP(E1806,'Supply Log'!$E$6:$T$277,5,FALSE)</f>
        <v>#N/A</v>
      </c>
      <c r="K1806" s="65" t="e">
        <f>VLOOKUP(E1806,'Supply Log'!$E$6:$T$277,6,FALSE)</f>
        <v>#N/A</v>
      </c>
      <c r="L1806" s="65" t="e">
        <f>VLOOKUP(E1806,'Supply Log'!$E$6:$T$277,7,FALSE)</f>
        <v>#N/A</v>
      </c>
      <c r="M1806" s="65" t="e">
        <f>VLOOKUP(E1806,'Supply Log'!$E$6:$T$277,8,FALSE)</f>
        <v>#N/A</v>
      </c>
      <c r="N1806" s="65" t="e">
        <f>VLOOKUP(E1806,'Supply Log'!$E$6:$T$277,9,FALSE)</f>
        <v>#N/A</v>
      </c>
      <c r="O1806" s="65" t="e">
        <f>VLOOKUP(E1806,'Supply Log'!$E$6:$T$277,10,FALSE)</f>
        <v>#N/A</v>
      </c>
      <c r="P1806" s="29" t="e">
        <f t="shared" si="236"/>
        <v>#N/A</v>
      </c>
      <c r="Q1806" s="65" t="e">
        <f>VLOOKUP(E1806,'Supply Log'!$E$6:$T$277,12,FALSE)</f>
        <v>#N/A</v>
      </c>
      <c r="R1806" s="78" t="e">
        <f t="shared" si="237"/>
        <v>#N/A</v>
      </c>
      <c r="S1806" s="65"/>
      <c r="T1806" s="79" t="e">
        <f t="shared" si="238"/>
        <v>#N/A</v>
      </c>
      <c r="U1806" s="80" t="e">
        <f t="shared" si="239"/>
        <v>#N/A</v>
      </c>
      <c r="V1806" s="81" t="str">
        <f t="shared" si="240"/>
        <v/>
      </c>
      <c r="W1806" s="69" t="e">
        <f>VLOOKUP(F1806,'Input Log'!$E$6:$V$50000,18,FALSE)</f>
        <v>#N/A</v>
      </c>
      <c r="X1806" s="64" t="e">
        <f>VLOOKUP(E1806,'Supply Log'!$Z$6:$AB$699,2,FALSE)</f>
        <v>#N/A</v>
      </c>
      <c r="Y1806" s="64" t="e">
        <f>VLOOKUP(E1806,'Supply Log'!$E$6:$X$618,20,FALSE)</f>
        <v>#N/A</v>
      </c>
      <c r="Z1806" s="64"/>
      <c r="AA1806" s="64"/>
    </row>
    <row r="1807" spans="1:27" ht="15.75" customHeight="1">
      <c r="A1807" s="67" t="str">
        <f t="shared" si="233"/>
        <v/>
      </c>
      <c r="B1807" s="65">
        <f t="shared" si="235"/>
        <v>1719</v>
      </c>
      <c r="C1807" s="68" t="str">
        <f t="shared" si="234"/>
        <v/>
      </c>
      <c r="D1807" s="69"/>
      <c r="F1807" s="66"/>
      <c r="G1807" s="65" t="e">
        <f>VLOOKUP(E1807,'Supply Log'!$E$6:$T$999,2,FALSE)</f>
        <v>#N/A</v>
      </c>
      <c r="H1807" s="65" t="e">
        <f>VLOOKUP(E1807,'Supply Log'!$E$6:$T$999,3,FALSE)</f>
        <v>#N/A</v>
      </c>
      <c r="I1807" s="77"/>
      <c r="J1807" s="65" t="e">
        <f>VLOOKUP(E1807,'Supply Log'!$E$6:$T$277,5,FALSE)</f>
        <v>#N/A</v>
      </c>
      <c r="K1807" s="65" t="e">
        <f>VLOOKUP(E1807,'Supply Log'!$E$6:$T$277,6,FALSE)</f>
        <v>#N/A</v>
      </c>
      <c r="L1807" s="65" t="e">
        <f>VLOOKUP(E1807,'Supply Log'!$E$6:$T$277,7,FALSE)</f>
        <v>#N/A</v>
      </c>
      <c r="M1807" s="65" t="e">
        <f>VLOOKUP(E1807,'Supply Log'!$E$6:$T$277,8,FALSE)</f>
        <v>#N/A</v>
      </c>
      <c r="N1807" s="65" t="e">
        <f>VLOOKUP(E1807,'Supply Log'!$E$6:$T$277,9,FALSE)</f>
        <v>#N/A</v>
      </c>
      <c r="O1807" s="65" t="e">
        <f>VLOOKUP(E1807,'Supply Log'!$E$6:$T$277,10,FALSE)</f>
        <v>#N/A</v>
      </c>
      <c r="P1807" s="29" t="e">
        <f t="shared" si="236"/>
        <v>#N/A</v>
      </c>
      <c r="Q1807" s="65" t="e">
        <f>VLOOKUP(E1807,'Supply Log'!$E$6:$T$277,12,FALSE)</f>
        <v>#N/A</v>
      </c>
      <c r="R1807" s="78" t="e">
        <f t="shared" si="237"/>
        <v>#N/A</v>
      </c>
      <c r="S1807" s="65"/>
      <c r="T1807" s="79" t="e">
        <f t="shared" si="238"/>
        <v>#N/A</v>
      </c>
      <c r="U1807" s="80" t="e">
        <f t="shared" si="239"/>
        <v>#N/A</v>
      </c>
      <c r="V1807" s="81" t="str">
        <f t="shared" si="240"/>
        <v/>
      </c>
      <c r="W1807" s="69" t="e">
        <f>VLOOKUP(F1807,'Input Log'!$E$6:$V$50000,18,FALSE)</f>
        <v>#N/A</v>
      </c>
      <c r="X1807" s="64" t="e">
        <f>VLOOKUP(E1807,'Supply Log'!$Z$6:$AB$699,2,FALSE)</f>
        <v>#N/A</v>
      </c>
      <c r="Y1807" s="64" t="e">
        <f>VLOOKUP(E1807,'Supply Log'!$E$6:$X$618,20,FALSE)</f>
        <v>#N/A</v>
      </c>
      <c r="Z1807" s="64"/>
      <c r="AA1807" s="64"/>
    </row>
    <row r="1808" spans="1:27" ht="15.75" customHeight="1">
      <c r="A1808" s="67" t="str">
        <f t="shared" si="233"/>
        <v/>
      </c>
      <c r="B1808" s="65">
        <f t="shared" si="235"/>
        <v>1720</v>
      </c>
      <c r="C1808" s="68" t="str">
        <f t="shared" si="234"/>
        <v/>
      </c>
      <c r="D1808" s="69"/>
      <c r="F1808" s="66"/>
      <c r="G1808" s="65" t="e">
        <f>VLOOKUP(E1808,'Supply Log'!$E$6:$T$999,2,FALSE)</f>
        <v>#N/A</v>
      </c>
      <c r="H1808" s="65" t="e">
        <f>VLOOKUP(E1808,'Supply Log'!$E$6:$T$999,3,FALSE)</f>
        <v>#N/A</v>
      </c>
      <c r="I1808" s="77"/>
      <c r="J1808" s="65" t="e">
        <f>VLOOKUP(E1808,'Supply Log'!$E$6:$T$277,5,FALSE)</f>
        <v>#N/A</v>
      </c>
      <c r="K1808" s="65" t="e">
        <f>VLOOKUP(E1808,'Supply Log'!$E$6:$T$277,6,FALSE)</f>
        <v>#N/A</v>
      </c>
      <c r="L1808" s="65" t="e">
        <f>VLOOKUP(E1808,'Supply Log'!$E$6:$T$277,7,FALSE)</f>
        <v>#N/A</v>
      </c>
      <c r="M1808" s="65" t="e">
        <f>VLOOKUP(E1808,'Supply Log'!$E$6:$T$277,8,FALSE)</f>
        <v>#N/A</v>
      </c>
      <c r="N1808" s="65" t="e">
        <f>VLOOKUP(E1808,'Supply Log'!$E$6:$T$277,9,FALSE)</f>
        <v>#N/A</v>
      </c>
      <c r="O1808" s="65" t="e">
        <f>VLOOKUP(E1808,'Supply Log'!$E$6:$T$277,10,FALSE)</f>
        <v>#N/A</v>
      </c>
      <c r="P1808" s="29" t="e">
        <f t="shared" si="236"/>
        <v>#N/A</v>
      </c>
      <c r="Q1808" s="65" t="e">
        <f>VLOOKUP(E1808,'Supply Log'!$E$6:$T$277,12,FALSE)</f>
        <v>#N/A</v>
      </c>
      <c r="R1808" s="78" t="e">
        <f t="shared" si="237"/>
        <v>#N/A</v>
      </c>
      <c r="S1808" s="65"/>
      <c r="T1808" s="79" t="e">
        <f t="shared" si="238"/>
        <v>#N/A</v>
      </c>
      <c r="U1808" s="80" t="e">
        <f t="shared" si="239"/>
        <v>#N/A</v>
      </c>
      <c r="V1808" s="81" t="str">
        <f t="shared" si="240"/>
        <v/>
      </c>
      <c r="W1808" s="69" t="e">
        <f>VLOOKUP(F1808,'Input Log'!$E$6:$V$50000,18,FALSE)</f>
        <v>#N/A</v>
      </c>
      <c r="X1808" s="64" t="e">
        <f>VLOOKUP(E1808,'Supply Log'!$Z$6:$AB$699,2,FALSE)</f>
        <v>#N/A</v>
      </c>
      <c r="Y1808" s="64" t="e">
        <f>VLOOKUP(E1808,'Supply Log'!$E$6:$X$618,20,FALSE)</f>
        <v>#N/A</v>
      </c>
      <c r="Z1808" s="64"/>
      <c r="AA1808" s="64"/>
    </row>
    <row r="1809" spans="1:27" ht="15.75" customHeight="1">
      <c r="A1809" s="67" t="str">
        <f t="shared" si="233"/>
        <v/>
      </c>
      <c r="B1809" s="65">
        <f t="shared" si="235"/>
        <v>1721</v>
      </c>
      <c r="C1809" s="68" t="str">
        <f t="shared" si="234"/>
        <v/>
      </c>
      <c r="D1809" s="69"/>
      <c r="F1809" s="66"/>
      <c r="G1809" s="65" t="e">
        <f>VLOOKUP(E1809,'Supply Log'!$E$6:$T$999,2,FALSE)</f>
        <v>#N/A</v>
      </c>
      <c r="H1809" s="65" t="e">
        <f>VLOOKUP(E1809,'Supply Log'!$E$6:$T$999,3,FALSE)</f>
        <v>#N/A</v>
      </c>
      <c r="I1809" s="77"/>
      <c r="J1809" s="65" t="e">
        <f>VLOOKUP(E1809,'Supply Log'!$E$6:$T$277,5,FALSE)</f>
        <v>#N/A</v>
      </c>
      <c r="K1809" s="65" t="e">
        <f>VLOOKUP(E1809,'Supply Log'!$E$6:$T$277,6,FALSE)</f>
        <v>#N/A</v>
      </c>
      <c r="L1809" s="65" t="e">
        <f>VLOOKUP(E1809,'Supply Log'!$E$6:$T$277,7,FALSE)</f>
        <v>#N/A</v>
      </c>
      <c r="M1809" s="65" t="e">
        <f>VLOOKUP(E1809,'Supply Log'!$E$6:$T$277,8,FALSE)</f>
        <v>#N/A</v>
      </c>
      <c r="N1809" s="65" t="e">
        <f>VLOOKUP(E1809,'Supply Log'!$E$6:$T$277,9,FALSE)</f>
        <v>#N/A</v>
      </c>
      <c r="O1809" s="65" t="e">
        <f>VLOOKUP(E1809,'Supply Log'!$E$6:$T$277,10,FALSE)</f>
        <v>#N/A</v>
      </c>
      <c r="P1809" s="29" t="e">
        <f t="shared" si="236"/>
        <v>#N/A</v>
      </c>
      <c r="Q1809" s="65" t="e">
        <f>VLOOKUP(E1809,'Supply Log'!$E$6:$T$277,12,FALSE)</f>
        <v>#N/A</v>
      </c>
      <c r="R1809" s="78" t="e">
        <f t="shared" si="237"/>
        <v>#N/A</v>
      </c>
      <c r="S1809" s="65"/>
      <c r="T1809" s="79" t="e">
        <f t="shared" si="238"/>
        <v>#N/A</v>
      </c>
      <c r="U1809" s="80" t="e">
        <f t="shared" si="239"/>
        <v>#N/A</v>
      </c>
      <c r="V1809" s="81" t="str">
        <f t="shared" si="240"/>
        <v/>
      </c>
      <c r="W1809" s="69" t="e">
        <f>VLOOKUP(F1809,'Input Log'!$E$6:$V$50000,18,FALSE)</f>
        <v>#N/A</v>
      </c>
      <c r="X1809" s="64" t="e">
        <f>VLOOKUP(E1809,'Supply Log'!$Z$6:$AB$699,2,FALSE)</f>
        <v>#N/A</v>
      </c>
      <c r="Y1809" s="64" t="e">
        <f>VLOOKUP(E1809,'Supply Log'!$E$6:$X$618,20,FALSE)</f>
        <v>#N/A</v>
      </c>
      <c r="Z1809" s="64"/>
      <c r="AA1809" s="64"/>
    </row>
    <row r="1810" spans="1:27" ht="15.75" customHeight="1">
      <c r="A1810" s="67" t="str">
        <f t="shared" si="233"/>
        <v/>
      </c>
      <c r="B1810" s="65">
        <f t="shared" si="235"/>
        <v>1722</v>
      </c>
      <c r="C1810" s="68" t="str">
        <f t="shared" si="234"/>
        <v/>
      </c>
      <c r="D1810" s="69"/>
      <c r="F1810" s="66"/>
      <c r="G1810" s="65" t="e">
        <f>VLOOKUP(E1810,'Supply Log'!$E$6:$T$999,2,FALSE)</f>
        <v>#N/A</v>
      </c>
      <c r="H1810" s="65" t="e">
        <f>VLOOKUP(E1810,'Supply Log'!$E$6:$T$999,3,FALSE)</f>
        <v>#N/A</v>
      </c>
      <c r="I1810" s="77"/>
      <c r="J1810" s="65" t="e">
        <f>VLOOKUP(E1810,'Supply Log'!$E$6:$T$277,5,FALSE)</f>
        <v>#N/A</v>
      </c>
      <c r="K1810" s="65" t="e">
        <f>VLOOKUP(E1810,'Supply Log'!$E$6:$T$277,6,FALSE)</f>
        <v>#N/A</v>
      </c>
      <c r="L1810" s="65" t="e">
        <f>VLOOKUP(E1810,'Supply Log'!$E$6:$T$277,7,FALSE)</f>
        <v>#N/A</v>
      </c>
      <c r="M1810" s="65" t="e">
        <f>VLOOKUP(E1810,'Supply Log'!$E$6:$T$277,8,FALSE)</f>
        <v>#N/A</v>
      </c>
      <c r="N1810" s="65" t="e">
        <f>VLOOKUP(E1810,'Supply Log'!$E$6:$T$277,9,FALSE)</f>
        <v>#N/A</v>
      </c>
      <c r="O1810" s="65" t="e">
        <f>VLOOKUP(E1810,'Supply Log'!$E$6:$T$277,10,FALSE)</f>
        <v>#N/A</v>
      </c>
      <c r="P1810" s="29" t="e">
        <f t="shared" si="236"/>
        <v>#N/A</v>
      </c>
      <c r="Q1810" s="65" t="e">
        <f>VLOOKUP(E1810,'Supply Log'!$E$6:$T$277,12,FALSE)</f>
        <v>#N/A</v>
      </c>
      <c r="R1810" s="78" t="e">
        <f t="shared" si="237"/>
        <v>#N/A</v>
      </c>
      <c r="S1810" s="65"/>
      <c r="T1810" s="79" t="e">
        <f t="shared" si="238"/>
        <v>#N/A</v>
      </c>
      <c r="U1810" s="80" t="e">
        <f t="shared" si="239"/>
        <v>#N/A</v>
      </c>
      <c r="V1810" s="81" t="str">
        <f t="shared" si="240"/>
        <v/>
      </c>
      <c r="W1810" s="69" t="e">
        <f>VLOOKUP(F1810,'Input Log'!$E$6:$V$50000,18,FALSE)</f>
        <v>#N/A</v>
      </c>
      <c r="X1810" s="64" t="e">
        <f>VLOOKUP(E1810,'Supply Log'!$Z$6:$AB$699,2,FALSE)</f>
        <v>#N/A</v>
      </c>
      <c r="Y1810" s="64" t="e">
        <f>VLOOKUP(E1810,'Supply Log'!$E$6:$X$618,20,FALSE)</f>
        <v>#N/A</v>
      </c>
      <c r="Z1810" s="64"/>
      <c r="AA1810" s="64"/>
    </row>
    <row r="1811" spans="1:27" ht="15.75" customHeight="1">
      <c r="A1811" s="67" t="str">
        <f t="shared" si="233"/>
        <v/>
      </c>
      <c r="B1811" s="65">
        <f t="shared" si="235"/>
        <v>1723</v>
      </c>
      <c r="C1811" s="68" t="str">
        <f t="shared" si="234"/>
        <v/>
      </c>
      <c r="D1811" s="69"/>
      <c r="F1811" s="66"/>
      <c r="G1811" s="65" t="e">
        <f>VLOOKUP(E1811,'Supply Log'!$E$6:$T$999,2,FALSE)</f>
        <v>#N/A</v>
      </c>
      <c r="H1811" s="65" t="e">
        <f>VLOOKUP(E1811,'Supply Log'!$E$6:$T$999,3,FALSE)</f>
        <v>#N/A</v>
      </c>
      <c r="I1811" s="77"/>
      <c r="J1811" s="65" t="e">
        <f>VLOOKUP(E1811,'Supply Log'!$E$6:$T$277,5,FALSE)</f>
        <v>#N/A</v>
      </c>
      <c r="K1811" s="65" t="e">
        <f>VLOOKUP(E1811,'Supply Log'!$E$6:$T$277,6,FALSE)</f>
        <v>#N/A</v>
      </c>
      <c r="L1811" s="65" t="e">
        <f>VLOOKUP(E1811,'Supply Log'!$E$6:$T$277,7,FALSE)</f>
        <v>#N/A</v>
      </c>
      <c r="M1811" s="65" t="e">
        <f>VLOOKUP(E1811,'Supply Log'!$E$6:$T$277,8,FALSE)</f>
        <v>#N/A</v>
      </c>
      <c r="N1811" s="65" t="e">
        <f>VLOOKUP(E1811,'Supply Log'!$E$6:$T$277,9,FALSE)</f>
        <v>#N/A</v>
      </c>
      <c r="O1811" s="65" t="e">
        <f>VLOOKUP(E1811,'Supply Log'!$E$6:$T$277,10,FALSE)</f>
        <v>#N/A</v>
      </c>
      <c r="P1811" s="29" t="e">
        <f t="shared" si="236"/>
        <v>#N/A</v>
      </c>
      <c r="Q1811" s="65" t="e">
        <f>VLOOKUP(E1811,'Supply Log'!$E$6:$T$277,12,FALSE)</f>
        <v>#N/A</v>
      </c>
      <c r="R1811" s="78" t="e">
        <f t="shared" si="237"/>
        <v>#N/A</v>
      </c>
      <c r="S1811" s="65"/>
      <c r="T1811" s="79" t="e">
        <f t="shared" si="238"/>
        <v>#N/A</v>
      </c>
      <c r="U1811" s="80" t="e">
        <f t="shared" si="239"/>
        <v>#N/A</v>
      </c>
      <c r="V1811" s="81" t="str">
        <f t="shared" si="240"/>
        <v/>
      </c>
      <c r="W1811" s="69" t="e">
        <f>VLOOKUP(F1811,'Input Log'!$E$6:$V$50000,18,FALSE)</f>
        <v>#N/A</v>
      </c>
      <c r="X1811" s="64" t="e">
        <f>VLOOKUP(E1811,'Supply Log'!$Z$6:$AB$699,2,FALSE)</f>
        <v>#N/A</v>
      </c>
      <c r="Y1811" s="64" t="e">
        <f>VLOOKUP(E1811,'Supply Log'!$E$6:$X$618,20,FALSE)</f>
        <v>#N/A</v>
      </c>
      <c r="Z1811" s="64"/>
      <c r="AA1811" s="64"/>
    </row>
    <row r="1812" spans="1:27" ht="15.75" customHeight="1">
      <c r="A1812" s="67" t="str">
        <f t="shared" si="233"/>
        <v/>
      </c>
      <c r="B1812" s="65">
        <f t="shared" si="235"/>
        <v>1724</v>
      </c>
      <c r="C1812" s="68" t="str">
        <f t="shared" si="234"/>
        <v/>
      </c>
      <c r="D1812" s="69"/>
      <c r="F1812" s="66"/>
      <c r="G1812" s="65" t="e">
        <f>VLOOKUP(E1812,'Supply Log'!$E$6:$T$999,2,FALSE)</f>
        <v>#N/A</v>
      </c>
      <c r="H1812" s="65" t="e">
        <f>VLOOKUP(E1812,'Supply Log'!$E$6:$T$999,3,FALSE)</f>
        <v>#N/A</v>
      </c>
      <c r="I1812" s="77"/>
      <c r="J1812" s="65" t="e">
        <f>VLOOKUP(E1812,'Supply Log'!$E$6:$T$277,5,FALSE)</f>
        <v>#N/A</v>
      </c>
      <c r="K1812" s="65" t="e">
        <f>VLOOKUP(E1812,'Supply Log'!$E$6:$T$277,6,FALSE)</f>
        <v>#N/A</v>
      </c>
      <c r="L1812" s="65" t="e">
        <f>VLOOKUP(E1812,'Supply Log'!$E$6:$T$277,7,FALSE)</f>
        <v>#N/A</v>
      </c>
      <c r="M1812" s="65" t="e">
        <f>VLOOKUP(E1812,'Supply Log'!$E$6:$T$277,8,FALSE)</f>
        <v>#N/A</v>
      </c>
      <c r="N1812" s="65" t="e">
        <f>VLOOKUP(E1812,'Supply Log'!$E$6:$T$277,9,FALSE)</f>
        <v>#N/A</v>
      </c>
      <c r="O1812" s="65" t="e">
        <f>VLOOKUP(E1812,'Supply Log'!$E$6:$T$277,10,FALSE)</f>
        <v>#N/A</v>
      </c>
      <c r="P1812" s="29" t="e">
        <f t="shared" si="236"/>
        <v>#N/A</v>
      </c>
      <c r="Q1812" s="65" t="e">
        <f>VLOOKUP(E1812,'Supply Log'!$E$6:$T$277,12,FALSE)</f>
        <v>#N/A</v>
      </c>
      <c r="R1812" s="78" t="e">
        <f t="shared" si="237"/>
        <v>#N/A</v>
      </c>
      <c r="S1812" s="65"/>
      <c r="T1812" s="79" t="e">
        <f t="shared" si="238"/>
        <v>#N/A</v>
      </c>
      <c r="U1812" s="80" t="e">
        <f t="shared" si="239"/>
        <v>#N/A</v>
      </c>
      <c r="V1812" s="81" t="str">
        <f t="shared" si="240"/>
        <v/>
      </c>
      <c r="W1812" s="69" t="e">
        <f>VLOOKUP(F1812,'Input Log'!$E$6:$V$50000,18,FALSE)</f>
        <v>#N/A</v>
      </c>
      <c r="X1812" s="64" t="e">
        <f>VLOOKUP(E1812,'Supply Log'!$Z$6:$AB$699,2,FALSE)</f>
        <v>#N/A</v>
      </c>
      <c r="Y1812" s="64" t="e">
        <f>VLOOKUP(E1812,'Supply Log'!$E$6:$X$618,20,FALSE)</f>
        <v>#N/A</v>
      </c>
      <c r="Z1812" s="64"/>
      <c r="AA1812" s="64"/>
    </row>
    <row r="1813" spans="1:27" ht="15.75" customHeight="1">
      <c r="A1813" s="67" t="str">
        <f t="shared" si="233"/>
        <v/>
      </c>
      <c r="B1813" s="65">
        <f t="shared" si="235"/>
        <v>1725</v>
      </c>
      <c r="C1813" s="68" t="str">
        <f t="shared" si="234"/>
        <v/>
      </c>
      <c r="D1813" s="69"/>
      <c r="F1813" s="66"/>
      <c r="G1813" s="65" t="e">
        <f>VLOOKUP(E1813,'Supply Log'!$E$6:$T$999,2,FALSE)</f>
        <v>#N/A</v>
      </c>
      <c r="H1813" s="65" t="e">
        <f>VLOOKUP(E1813,'Supply Log'!$E$6:$T$999,3,FALSE)</f>
        <v>#N/A</v>
      </c>
      <c r="I1813" s="77"/>
      <c r="J1813" s="65" t="e">
        <f>VLOOKUP(E1813,'Supply Log'!$E$6:$T$277,5,FALSE)</f>
        <v>#N/A</v>
      </c>
      <c r="K1813" s="65" t="e">
        <f>VLOOKUP(E1813,'Supply Log'!$E$6:$T$277,6,FALSE)</f>
        <v>#N/A</v>
      </c>
      <c r="L1813" s="65" t="e">
        <f>VLOOKUP(E1813,'Supply Log'!$E$6:$T$277,7,FALSE)</f>
        <v>#N/A</v>
      </c>
      <c r="M1813" s="65" t="e">
        <f>VLOOKUP(E1813,'Supply Log'!$E$6:$T$277,8,FALSE)</f>
        <v>#N/A</v>
      </c>
      <c r="N1813" s="65" t="e">
        <f>VLOOKUP(E1813,'Supply Log'!$E$6:$T$277,9,FALSE)</f>
        <v>#N/A</v>
      </c>
      <c r="O1813" s="65" t="e">
        <f>VLOOKUP(E1813,'Supply Log'!$E$6:$T$277,10,FALSE)</f>
        <v>#N/A</v>
      </c>
      <c r="P1813" s="29" t="e">
        <f t="shared" si="236"/>
        <v>#N/A</v>
      </c>
      <c r="Q1813" s="65" t="e">
        <f>VLOOKUP(E1813,'Supply Log'!$E$6:$T$277,12,FALSE)</f>
        <v>#N/A</v>
      </c>
      <c r="R1813" s="78" t="e">
        <f t="shared" si="237"/>
        <v>#N/A</v>
      </c>
      <c r="S1813" s="65"/>
      <c r="T1813" s="79" t="e">
        <f t="shared" si="238"/>
        <v>#N/A</v>
      </c>
      <c r="U1813" s="80" t="e">
        <f t="shared" si="239"/>
        <v>#N/A</v>
      </c>
      <c r="V1813" s="81" t="str">
        <f t="shared" si="240"/>
        <v/>
      </c>
      <c r="W1813" s="69" t="e">
        <f>VLOOKUP(F1813,'Input Log'!$E$6:$V$50000,18,FALSE)</f>
        <v>#N/A</v>
      </c>
      <c r="X1813" s="64" t="e">
        <f>VLOOKUP(E1813,'Supply Log'!$Z$6:$AB$699,2,FALSE)</f>
        <v>#N/A</v>
      </c>
      <c r="Y1813" s="64" t="e">
        <f>VLOOKUP(E1813,'Supply Log'!$E$6:$X$618,20,FALSE)</f>
        <v>#N/A</v>
      </c>
      <c r="Z1813" s="64"/>
      <c r="AA1813" s="64"/>
    </row>
    <row r="1814" spans="1:27" ht="15.75" customHeight="1">
      <c r="A1814" s="67" t="str">
        <f t="shared" si="233"/>
        <v/>
      </c>
      <c r="B1814" s="65">
        <f t="shared" si="235"/>
        <v>1726</v>
      </c>
      <c r="C1814" s="68" t="str">
        <f t="shared" si="234"/>
        <v/>
      </c>
      <c r="D1814" s="69"/>
      <c r="F1814" s="66"/>
      <c r="G1814" s="65" t="e">
        <f>VLOOKUP(E1814,'Supply Log'!$E$6:$T$999,2,FALSE)</f>
        <v>#N/A</v>
      </c>
      <c r="H1814" s="65" t="e">
        <f>VLOOKUP(E1814,'Supply Log'!$E$6:$T$999,3,FALSE)</f>
        <v>#N/A</v>
      </c>
      <c r="I1814" s="77"/>
      <c r="J1814" s="65" t="e">
        <f>VLOOKUP(E1814,'Supply Log'!$E$6:$T$277,5,FALSE)</f>
        <v>#N/A</v>
      </c>
      <c r="K1814" s="65" t="e">
        <f>VLOOKUP(E1814,'Supply Log'!$E$6:$T$277,6,FALSE)</f>
        <v>#N/A</v>
      </c>
      <c r="L1814" s="65" t="e">
        <f>VLOOKUP(E1814,'Supply Log'!$E$6:$T$277,7,FALSE)</f>
        <v>#N/A</v>
      </c>
      <c r="M1814" s="65" t="e">
        <f>VLOOKUP(E1814,'Supply Log'!$E$6:$T$277,8,FALSE)</f>
        <v>#N/A</v>
      </c>
      <c r="N1814" s="65" t="e">
        <f>VLOOKUP(E1814,'Supply Log'!$E$6:$T$277,9,FALSE)</f>
        <v>#N/A</v>
      </c>
      <c r="O1814" s="65" t="e">
        <f>VLOOKUP(E1814,'Supply Log'!$E$6:$T$277,10,FALSE)</f>
        <v>#N/A</v>
      </c>
      <c r="P1814" s="29" t="e">
        <f t="shared" si="236"/>
        <v>#N/A</v>
      </c>
      <c r="Q1814" s="65" t="e">
        <f>VLOOKUP(E1814,'Supply Log'!$E$6:$T$277,12,FALSE)</f>
        <v>#N/A</v>
      </c>
      <c r="R1814" s="78" t="e">
        <f t="shared" si="237"/>
        <v>#N/A</v>
      </c>
      <c r="S1814" s="65"/>
      <c r="T1814" s="79" t="e">
        <f t="shared" si="238"/>
        <v>#N/A</v>
      </c>
      <c r="U1814" s="80" t="e">
        <f t="shared" si="239"/>
        <v>#N/A</v>
      </c>
      <c r="V1814" s="81" t="str">
        <f t="shared" si="240"/>
        <v/>
      </c>
      <c r="W1814" s="69" t="e">
        <f>VLOOKUP(F1814,'Input Log'!$E$6:$V$50000,18,FALSE)</f>
        <v>#N/A</v>
      </c>
      <c r="X1814" s="64" t="e">
        <f>VLOOKUP(E1814,'Supply Log'!$Z$6:$AB$699,2,FALSE)</f>
        <v>#N/A</v>
      </c>
      <c r="Y1814" s="64" t="e">
        <f>VLOOKUP(E1814,'Supply Log'!$E$6:$X$618,20,FALSE)</f>
        <v>#N/A</v>
      </c>
      <c r="Z1814" s="64"/>
      <c r="AA1814" s="64"/>
    </row>
    <row r="1815" spans="1:27" ht="15.75" customHeight="1">
      <c r="A1815" s="67" t="str">
        <f t="shared" si="233"/>
        <v/>
      </c>
      <c r="B1815" s="65">
        <f t="shared" si="235"/>
        <v>1727</v>
      </c>
      <c r="C1815" s="68" t="str">
        <f t="shared" si="234"/>
        <v/>
      </c>
      <c r="D1815" s="69"/>
      <c r="F1815" s="66"/>
      <c r="G1815" s="65" t="e">
        <f>VLOOKUP(E1815,'Supply Log'!$E$6:$T$999,2,FALSE)</f>
        <v>#N/A</v>
      </c>
      <c r="H1815" s="65" t="e">
        <f>VLOOKUP(E1815,'Supply Log'!$E$6:$T$999,3,FALSE)</f>
        <v>#N/A</v>
      </c>
      <c r="I1815" s="77"/>
      <c r="J1815" s="65" t="e">
        <f>VLOOKUP(E1815,'Supply Log'!$E$6:$T$277,5,FALSE)</f>
        <v>#N/A</v>
      </c>
      <c r="K1815" s="65" t="e">
        <f>VLOOKUP(E1815,'Supply Log'!$E$6:$T$277,6,FALSE)</f>
        <v>#N/A</v>
      </c>
      <c r="L1815" s="65" t="e">
        <f>VLOOKUP(E1815,'Supply Log'!$E$6:$T$277,7,FALSE)</f>
        <v>#N/A</v>
      </c>
      <c r="M1815" s="65" t="e">
        <f>VLOOKUP(E1815,'Supply Log'!$E$6:$T$277,8,FALSE)</f>
        <v>#N/A</v>
      </c>
      <c r="N1815" s="65" t="e">
        <f>VLOOKUP(E1815,'Supply Log'!$E$6:$T$277,9,FALSE)</f>
        <v>#N/A</v>
      </c>
      <c r="O1815" s="65" t="e">
        <f>VLOOKUP(E1815,'Supply Log'!$E$6:$T$277,10,FALSE)</f>
        <v>#N/A</v>
      </c>
      <c r="P1815" s="29" t="e">
        <f t="shared" si="236"/>
        <v>#N/A</v>
      </c>
      <c r="Q1815" s="65" t="e">
        <f>VLOOKUP(E1815,'Supply Log'!$E$6:$T$277,12,FALSE)</f>
        <v>#N/A</v>
      </c>
      <c r="R1815" s="78" t="e">
        <f t="shared" si="237"/>
        <v>#N/A</v>
      </c>
      <c r="S1815" s="65"/>
      <c r="T1815" s="79" t="e">
        <f t="shared" si="238"/>
        <v>#N/A</v>
      </c>
      <c r="U1815" s="80" t="e">
        <f t="shared" si="239"/>
        <v>#N/A</v>
      </c>
      <c r="V1815" s="81" t="str">
        <f t="shared" si="240"/>
        <v/>
      </c>
      <c r="W1815" s="69" t="e">
        <f>VLOOKUP(F1815,'Input Log'!$E$6:$V$50000,18,FALSE)</f>
        <v>#N/A</v>
      </c>
      <c r="X1815" s="64" t="e">
        <f>VLOOKUP(E1815,'Supply Log'!$Z$6:$AB$699,2,FALSE)</f>
        <v>#N/A</v>
      </c>
      <c r="Y1815" s="64" t="e">
        <f>VLOOKUP(E1815,'Supply Log'!$E$6:$X$618,20,FALSE)</f>
        <v>#N/A</v>
      </c>
      <c r="Z1815" s="64"/>
      <c r="AA1815" s="64"/>
    </row>
    <row r="1816" spans="1:27" ht="15.75" customHeight="1">
      <c r="A1816" s="67" t="str">
        <f t="shared" si="233"/>
        <v/>
      </c>
      <c r="B1816" s="65">
        <f t="shared" si="235"/>
        <v>1728</v>
      </c>
      <c r="C1816" s="68" t="str">
        <f t="shared" si="234"/>
        <v/>
      </c>
      <c r="D1816" s="69"/>
      <c r="F1816" s="66"/>
      <c r="G1816" s="65" t="e">
        <f>VLOOKUP(E1816,'Supply Log'!$E$6:$T$999,2,FALSE)</f>
        <v>#N/A</v>
      </c>
      <c r="H1816" s="65" t="e">
        <f>VLOOKUP(E1816,'Supply Log'!$E$6:$T$999,3,FALSE)</f>
        <v>#N/A</v>
      </c>
      <c r="I1816" s="77"/>
      <c r="J1816" s="65" t="e">
        <f>VLOOKUP(E1816,'Supply Log'!$E$6:$T$277,5,FALSE)</f>
        <v>#N/A</v>
      </c>
      <c r="K1816" s="65" t="e">
        <f>VLOOKUP(E1816,'Supply Log'!$E$6:$T$277,6,FALSE)</f>
        <v>#N/A</v>
      </c>
      <c r="L1816" s="65" t="e">
        <f>VLOOKUP(E1816,'Supply Log'!$E$6:$T$277,7,FALSE)</f>
        <v>#N/A</v>
      </c>
      <c r="M1816" s="65" t="e">
        <f>VLOOKUP(E1816,'Supply Log'!$E$6:$T$277,8,FALSE)</f>
        <v>#N/A</v>
      </c>
      <c r="N1816" s="65" t="e">
        <f>VLOOKUP(E1816,'Supply Log'!$E$6:$T$277,9,FALSE)</f>
        <v>#N/A</v>
      </c>
      <c r="O1816" s="65" t="e">
        <f>VLOOKUP(E1816,'Supply Log'!$E$6:$T$277,10,FALSE)</f>
        <v>#N/A</v>
      </c>
      <c r="P1816" s="29" t="e">
        <f t="shared" si="236"/>
        <v>#N/A</v>
      </c>
      <c r="Q1816" s="65" t="e">
        <f>VLOOKUP(E1816,'Supply Log'!$E$6:$T$277,12,FALSE)</f>
        <v>#N/A</v>
      </c>
      <c r="R1816" s="78" t="e">
        <f t="shared" si="237"/>
        <v>#N/A</v>
      </c>
      <c r="S1816" s="65"/>
      <c r="T1816" s="79" t="e">
        <f t="shared" si="238"/>
        <v>#N/A</v>
      </c>
      <c r="U1816" s="80" t="e">
        <f t="shared" si="239"/>
        <v>#N/A</v>
      </c>
      <c r="V1816" s="81" t="str">
        <f t="shared" si="240"/>
        <v/>
      </c>
      <c r="W1816" s="69" t="e">
        <f>VLOOKUP(F1816,'Input Log'!$E$6:$V$50000,18,FALSE)</f>
        <v>#N/A</v>
      </c>
      <c r="X1816" s="64" t="e">
        <f>VLOOKUP(E1816,'Supply Log'!$Z$6:$AB$699,2,FALSE)</f>
        <v>#N/A</v>
      </c>
      <c r="Y1816" s="64" t="e">
        <f>VLOOKUP(E1816,'Supply Log'!$E$6:$X$618,20,FALSE)</f>
        <v>#N/A</v>
      </c>
      <c r="Z1816" s="64"/>
      <c r="AA1816" s="64"/>
    </row>
    <row r="1817" spans="1:27" ht="15.75" customHeight="1">
      <c r="A1817" s="67" t="str">
        <f t="shared" si="233"/>
        <v/>
      </c>
      <c r="B1817" s="65">
        <f t="shared" si="235"/>
        <v>1729</v>
      </c>
      <c r="C1817" s="68" t="str">
        <f t="shared" si="234"/>
        <v/>
      </c>
      <c r="D1817" s="69"/>
      <c r="F1817" s="66"/>
      <c r="G1817" s="65" t="e">
        <f>VLOOKUP(E1817,'Supply Log'!$E$6:$T$999,2,FALSE)</f>
        <v>#N/A</v>
      </c>
      <c r="H1817" s="65" t="e">
        <f>VLOOKUP(E1817,'Supply Log'!$E$6:$T$999,3,FALSE)</f>
        <v>#N/A</v>
      </c>
      <c r="I1817" s="77"/>
      <c r="J1817" s="65" t="e">
        <f>VLOOKUP(E1817,'Supply Log'!$E$6:$T$277,5,FALSE)</f>
        <v>#N/A</v>
      </c>
      <c r="K1817" s="65" t="e">
        <f>VLOOKUP(E1817,'Supply Log'!$E$6:$T$277,6,FALSE)</f>
        <v>#N/A</v>
      </c>
      <c r="L1817" s="65" t="e">
        <f>VLOOKUP(E1817,'Supply Log'!$E$6:$T$277,7,FALSE)</f>
        <v>#N/A</v>
      </c>
      <c r="M1817" s="65" t="e">
        <f>VLOOKUP(E1817,'Supply Log'!$E$6:$T$277,8,FALSE)</f>
        <v>#N/A</v>
      </c>
      <c r="N1817" s="65" t="e">
        <f>VLOOKUP(E1817,'Supply Log'!$E$6:$T$277,9,FALSE)</f>
        <v>#N/A</v>
      </c>
      <c r="O1817" s="65" t="e">
        <f>VLOOKUP(E1817,'Supply Log'!$E$6:$T$277,10,FALSE)</f>
        <v>#N/A</v>
      </c>
      <c r="P1817" s="29" t="e">
        <f t="shared" si="236"/>
        <v>#N/A</v>
      </c>
      <c r="Q1817" s="65" t="e">
        <f>VLOOKUP(E1817,'Supply Log'!$E$6:$T$277,12,FALSE)</f>
        <v>#N/A</v>
      </c>
      <c r="R1817" s="78" t="e">
        <f t="shared" si="237"/>
        <v>#N/A</v>
      </c>
      <c r="S1817" s="65"/>
      <c r="T1817" s="79" t="e">
        <f t="shared" si="238"/>
        <v>#N/A</v>
      </c>
      <c r="U1817" s="80" t="e">
        <f t="shared" si="239"/>
        <v>#N/A</v>
      </c>
      <c r="V1817" s="81" t="str">
        <f t="shared" si="240"/>
        <v/>
      </c>
      <c r="W1817" s="69" t="e">
        <f>VLOOKUP(F1817,'Input Log'!$E$6:$V$50000,18,FALSE)</f>
        <v>#N/A</v>
      </c>
      <c r="X1817" s="64" t="e">
        <f>VLOOKUP(E1817,'Supply Log'!$Z$6:$AB$699,2,FALSE)</f>
        <v>#N/A</v>
      </c>
      <c r="Y1817" s="64" t="e">
        <f>VLOOKUP(E1817,'Supply Log'!$E$6:$X$618,20,FALSE)</f>
        <v>#N/A</v>
      </c>
      <c r="Z1817" s="64"/>
      <c r="AA1817" s="64"/>
    </row>
    <row r="1818" spans="1:27" ht="15.75" customHeight="1">
      <c r="A1818" s="67" t="str">
        <f t="shared" si="233"/>
        <v/>
      </c>
      <c r="B1818" s="65">
        <f t="shared" si="235"/>
        <v>1730</v>
      </c>
      <c r="C1818" s="68" t="str">
        <f t="shared" si="234"/>
        <v/>
      </c>
      <c r="D1818" s="69"/>
      <c r="F1818" s="66"/>
      <c r="G1818" s="65" t="e">
        <f>VLOOKUP(E1818,'Supply Log'!$E$6:$T$999,2,FALSE)</f>
        <v>#N/A</v>
      </c>
      <c r="H1818" s="65" t="e">
        <f>VLOOKUP(E1818,'Supply Log'!$E$6:$T$999,3,FALSE)</f>
        <v>#N/A</v>
      </c>
      <c r="I1818" s="77"/>
      <c r="J1818" s="65" t="e">
        <f>VLOOKUP(E1818,'Supply Log'!$E$6:$T$277,5,FALSE)</f>
        <v>#N/A</v>
      </c>
      <c r="K1818" s="65" t="e">
        <f>VLOOKUP(E1818,'Supply Log'!$E$6:$T$277,6,FALSE)</f>
        <v>#N/A</v>
      </c>
      <c r="L1818" s="65" t="e">
        <f>VLOOKUP(E1818,'Supply Log'!$E$6:$T$277,7,FALSE)</f>
        <v>#N/A</v>
      </c>
      <c r="M1818" s="65" t="e">
        <f>VLOOKUP(E1818,'Supply Log'!$E$6:$T$277,8,FALSE)</f>
        <v>#N/A</v>
      </c>
      <c r="N1818" s="65" t="e">
        <f>VLOOKUP(E1818,'Supply Log'!$E$6:$T$277,9,FALSE)</f>
        <v>#N/A</v>
      </c>
      <c r="O1818" s="65" t="e">
        <f>VLOOKUP(E1818,'Supply Log'!$E$6:$T$277,10,FALSE)</f>
        <v>#N/A</v>
      </c>
      <c r="P1818" s="29" t="e">
        <f t="shared" si="236"/>
        <v>#N/A</v>
      </c>
      <c r="Q1818" s="65" t="e">
        <f>VLOOKUP(E1818,'Supply Log'!$E$6:$T$277,12,FALSE)</f>
        <v>#N/A</v>
      </c>
      <c r="R1818" s="78" t="e">
        <f t="shared" si="237"/>
        <v>#N/A</v>
      </c>
      <c r="S1818" s="65"/>
      <c r="T1818" s="79" t="e">
        <f t="shared" si="238"/>
        <v>#N/A</v>
      </c>
      <c r="U1818" s="80" t="e">
        <f t="shared" si="239"/>
        <v>#N/A</v>
      </c>
      <c r="V1818" s="81" t="str">
        <f t="shared" si="240"/>
        <v/>
      </c>
      <c r="W1818" s="69" t="e">
        <f>VLOOKUP(F1818,'Input Log'!$E$6:$V$50000,18,FALSE)</f>
        <v>#N/A</v>
      </c>
      <c r="X1818" s="64" t="e">
        <f>VLOOKUP(E1818,'Supply Log'!$Z$6:$AB$699,2,FALSE)</f>
        <v>#N/A</v>
      </c>
      <c r="Y1818" s="64" t="e">
        <f>VLOOKUP(E1818,'Supply Log'!$E$6:$X$618,20,FALSE)</f>
        <v>#N/A</v>
      </c>
      <c r="Z1818" s="64"/>
      <c r="AA1818" s="64"/>
    </row>
    <row r="1819" spans="1:27" ht="15.75" customHeight="1">
      <c r="A1819" s="67" t="str">
        <f t="shared" si="233"/>
        <v/>
      </c>
      <c r="B1819" s="65">
        <f t="shared" si="235"/>
        <v>1731</v>
      </c>
      <c r="C1819" s="68" t="str">
        <f t="shared" si="234"/>
        <v/>
      </c>
      <c r="D1819" s="69"/>
      <c r="F1819" s="66"/>
      <c r="G1819" s="65" t="e">
        <f>VLOOKUP(E1819,'Supply Log'!$E$6:$T$999,2,FALSE)</f>
        <v>#N/A</v>
      </c>
      <c r="H1819" s="65" t="e">
        <f>VLOOKUP(E1819,'Supply Log'!$E$6:$T$999,3,FALSE)</f>
        <v>#N/A</v>
      </c>
      <c r="I1819" s="77"/>
      <c r="J1819" s="65" t="e">
        <f>VLOOKUP(E1819,'Supply Log'!$E$6:$T$277,5,FALSE)</f>
        <v>#N/A</v>
      </c>
      <c r="K1819" s="65" t="e">
        <f>VLOOKUP(E1819,'Supply Log'!$E$6:$T$277,6,FALSE)</f>
        <v>#N/A</v>
      </c>
      <c r="L1819" s="65" t="e">
        <f>VLOOKUP(E1819,'Supply Log'!$E$6:$T$277,7,FALSE)</f>
        <v>#N/A</v>
      </c>
      <c r="M1819" s="65" t="e">
        <f>VLOOKUP(E1819,'Supply Log'!$E$6:$T$277,8,FALSE)</f>
        <v>#N/A</v>
      </c>
      <c r="N1819" s="65" t="e">
        <f>VLOOKUP(E1819,'Supply Log'!$E$6:$T$277,9,FALSE)</f>
        <v>#N/A</v>
      </c>
      <c r="O1819" s="65" t="e">
        <f>VLOOKUP(E1819,'Supply Log'!$E$6:$T$277,10,FALSE)</f>
        <v>#N/A</v>
      </c>
      <c r="P1819" s="29" t="e">
        <f t="shared" si="236"/>
        <v>#N/A</v>
      </c>
      <c r="Q1819" s="65" t="e">
        <f>VLOOKUP(E1819,'Supply Log'!$E$6:$T$277,12,FALSE)</f>
        <v>#N/A</v>
      </c>
      <c r="R1819" s="78" t="e">
        <f t="shared" si="237"/>
        <v>#N/A</v>
      </c>
      <c r="S1819" s="65"/>
      <c r="T1819" s="79" t="e">
        <f t="shared" si="238"/>
        <v>#N/A</v>
      </c>
      <c r="U1819" s="80" t="e">
        <f t="shared" si="239"/>
        <v>#N/A</v>
      </c>
      <c r="V1819" s="81" t="str">
        <f t="shared" si="240"/>
        <v/>
      </c>
      <c r="W1819" s="69" t="e">
        <f>VLOOKUP(F1819,'Input Log'!$E$6:$V$50000,18,FALSE)</f>
        <v>#N/A</v>
      </c>
      <c r="X1819" s="64" t="e">
        <f>VLOOKUP(E1819,'Supply Log'!$Z$6:$AB$699,2,FALSE)</f>
        <v>#N/A</v>
      </c>
      <c r="Y1819" s="64" t="e">
        <f>VLOOKUP(E1819,'Supply Log'!$E$6:$X$618,20,FALSE)</f>
        <v>#N/A</v>
      </c>
      <c r="Z1819" s="64"/>
      <c r="AA1819" s="64"/>
    </row>
    <row r="1820" spans="1:27" ht="15.75" customHeight="1">
      <c r="A1820" s="67" t="str">
        <f t="shared" si="233"/>
        <v/>
      </c>
      <c r="B1820" s="65">
        <f t="shared" si="235"/>
        <v>1732</v>
      </c>
      <c r="C1820" s="68" t="str">
        <f t="shared" si="234"/>
        <v/>
      </c>
      <c r="D1820" s="69"/>
      <c r="F1820" s="66"/>
      <c r="G1820" s="65" t="e">
        <f>VLOOKUP(E1820,'Supply Log'!$E$6:$T$999,2,FALSE)</f>
        <v>#N/A</v>
      </c>
      <c r="H1820" s="65" t="e">
        <f>VLOOKUP(E1820,'Supply Log'!$E$6:$T$999,3,FALSE)</f>
        <v>#N/A</v>
      </c>
      <c r="I1820" s="77"/>
      <c r="J1820" s="65" t="e">
        <f>VLOOKUP(E1820,'Supply Log'!$E$6:$T$277,5,FALSE)</f>
        <v>#N/A</v>
      </c>
      <c r="K1820" s="65" t="e">
        <f>VLOOKUP(E1820,'Supply Log'!$E$6:$T$277,6,FALSE)</f>
        <v>#N/A</v>
      </c>
      <c r="L1820" s="65" t="e">
        <f>VLOOKUP(E1820,'Supply Log'!$E$6:$T$277,7,FALSE)</f>
        <v>#N/A</v>
      </c>
      <c r="M1820" s="65" t="e">
        <f>VLOOKUP(E1820,'Supply Log'!$E$6:$T$277,8,FALSE)</f>
        <v>#N/A</v>
      </c>
      <c r="N1820" s="65" t="e">
        <f>VLOOKUP(E1820,'Supply Log'!$E$6:$T$277,9,FALSE)</f>
        <v>#N/A</v>
      </c>
      <c r="O1820" s="65" t="e">
        <f>VLOOKUP(E1820,'Supply Log'!$E$6:$T$277,10,FALSE)</f>
        <v>#N/A</v>
      </c>
      <c r="P1820" s="29" t="e">
        <f t="shared" si="236"/>
        <v>#N/A</v>
      </c>
      <c r="Q1820" s="65" t="e">
        <f>VLOOKUP(E1820,'Supply Log'!$E$6:$T$277,12,FALSE)</f>
        <v>#N/A</v>
      </c>
      <c r="R1820" s="78" t="e">
        <f t="shared" si="237"/>
        <v>#N/A</v>
      </c>
      <c r="S1820" s="65"/>
      <c r="T1820" s="79" t="e">
        <f t="shared" si="238"/>
        <v>#N/A</v>
      </c>
      <c r="U1820" s="80" t="e">
        <f t="shared" si="239"/>
        <v>#N/A</v>
      </c>
      <c r="V1820" s="81" t="str">
        <f t="shared" si="240"/>
        <v/>
      </c>
      <c r="W1820" s="69" t="e">
        <f>VLOOKUP(F1820,'Input Log'!$E$6:$V$50000,18,FALSE)</f>
        <v>#N/A</v>
      </c>
      <c r="X1820" s="64" t="e">
        <f>VLOOKUP(E1820,'Supply Log'!$Z$6:$AB$699,2,FALSE)</f>
        <v>#N/A</v>
      </c>
      <c r="Y1820" s="64" t="e">
        <f>VLOOKUP(E1820,'Supply Log'!$E$6:$X$618,20,FALSE)</f>
        <v>#N/A</v>
      </c>
      <c r="Z1820" s="64"/>
      <c r="AA1820" s="64"/>
    </row>
    <row r="1821" spans="1:27" ht="15.75" customHeight="1">
      <c r="A1821" s="67" t="str">
        <f t="shared" si="233"/>
        <v/>
      </c>
      <c r="B1821" s="65">
        <f t="shared" si="235"/>
        <v>1733</v>
      </c>
      <c r="C1821" s="68" t="str">
        <f t="shared" si="234"/>
        <v/>
      </c>
      <c r="D1821" s="69"/>
      <c r="F1821" s="66"/>
      <c r="G1821" s="65" t="e">
        <f>VLOOKUP(E1821,'Supply Log'!$E$6:$T$999,2,FALSE)</f>
        <v>#N/A</v>
      </c>
      <c r="H1821" s="65" t="e">
        <f>VLOOKUP(E1821,'Supply Log'!$E$6:$T$999,3,FALSE)</f>
        <v>#N/A</v>
      </c>
      <c r="I1821" s="77"/>
      <c r="J1821" s="65" t="e">
        <f>VLOOKUP(E1821,'Supply Log'!$E$6:$T$277,5,FALSE)</f>
        <v>#N/A</v>
      </c>
      <c r="K1821" s="65" t="e">
        <f>VLOOKUP(E1821,'Supply Log'!$E$6:$T$277,6,FALSE)</f>
        <v>#N/A</v>
      </c>
      <c r="L1821" s="65" t="e">
        <f>VLOOKUP(E1821,'Supply Log'!$E$6:$T$277,7,FALSE)</f>
        <v>#N/A</v>
      </c>
      <c r="M1821" s="65" t="e">
        <f>VLOOKUP(E1821,'Supply Log'!$E$6:$T$277,8,FALSE)</f>
        <v>#N/A</v>
      </c>
      <c r="N1821" s="65" t="e">
        <f>VLOOKUP(E1821,'Supply Log'!$E$6:$T$277,9,FALSE)</f>
        <v>#N/A</v>
      </c>
      <c r="O1821" s="65" t="e">
        <f>VLOOKUP(E1821,'Supply Log'!$E$6:$T$277,10,FALSE)</f>
        <v>#N/A</v>
      </c>
      <c r="P1821" s="29" t="e">
        <f t="shared" si="236"/>
        <v>#N/A</v>
      </c>
      <c r="Q1821" s="65" t="e">
        <f>VLOOKUP(E1821,'Supply Log'!$E$6:$T$277,12,FALSE)</f>
        <v>#N/A</v>
      </c>
      <c r="R1821" s="78" t="e">
        <f t="shared" si="237"/>
        <v>#N/A</v>
      </c>
      <c r="S1821" s="65"/>
      <c r="T1821" s="79" t="e">
        <f t="shared" si="238"/>
        <v>#N/A</v>
      </c>
      <c r="U1821" s="80" t="e">
        <f t="shared" si="239"/>
        <v>#N/A</v>
      </c>
      <c r="V1821" s="81" t="str">
        <f t="shared" si="240"/>
        <v/>
      </c>
      <c r="W1821" s="69" t="e">
        <f>VLOOKUP(F1821,'Input Log'!$E$6:$V$50000,18,FALSE)</f>
        <v>#N/A</v>
      </c>
      <c r="X1821" s="64" t="e">
        <f>VLOOKUP(E1821,'Supply Log'!$Z$6:$AB$699,2,FALSE)</f>
        <v>#N/A</v>
      </c>
      <c r="Y1821" s="64" t="e">
        <f>VLOOKUP(E1821,'Supply Log'!$E$6:$X$618,20,FALSE)</f>
        <v>#N/A</v>
      </c>
      <c r="Z1821" s="64"/>
      <c r="AA1821" s="64"/>
    </row>
    <row r="1822" spans="1:27" ht="15.75" customHeight="1">
      <c r="A1822" s="67" t="str">
        <f t="shared" si="233"/>
        <v/>
      </c>
      <c r="B1822" s="65">
        <f t="shared" si="235"/>
        <v>1734</v>
      </c>
      <c r="C1822" s="68" t="str">
        <f t="shared" si="234"/>
        <v/>
      </c>
      <c r="D1822" s="69"/>
      <c r="F1822" s="66"/>
      <c r="G1822" s="65" t="e">
        <f>VLOOKUP(E1822,'Supply Log'!$E$6:$T$999,2,FALSE)</f>
        <v>#N/A</v>
      </c>
      <c r="H1822" s="65" t="e">
        <f>VLOOKUP(E1822,'Supply Log'!$E$6:$T$999,3,FALSE)</f>
        <v>#N/A</v>
      </c>
      <c r="I1822" s="77"/>
      <c r="J1822" s="65" t="e">
        <f>VLOOKUP(E1822,'Supply Log'!$E$6:$T$277,5,FALSE)</f>
        <v>#N/A</v>
      </c>
      <c r="K1822" s="65" t="e">
        <f>VLOOKUP(E1822,'Supply Log'!$E$6:$T$277,6,FALSE)</f>
        <v>#N/A</v>
      </c>
      <c r="L1822" s="65" t="e">
        <f>VLOOKUP(E1822,'Supply Log'!$E$6:$T$277,7,FALSE)</f>
        <v>#N/A</v>
      </c>
      <c r="M1822" s="65" t="e">
        <f>VLOOKUP(E1822,'Supply Log'!$E$6:$T$277,8,FALSE)</f>
        <v>#N/A</v>
      </c>
      <c r="N1822" s="65" t="e">
        <f>VLOOKUP(E1822,'Supply Log'!$E$6:$T$277,9,FALSE)</f>
        <v>#N/A</v>
      </c>
      <c r="O1822" s="65" t="e">
        <f>VLOOKUP(E1822,'Supply Log'!$E$6:$T$277,10,FALSE)</f>
        <v>#N/A</v>
      </c>
      <c r="P1822" s="29" t="e">
        <f t="shared" si="236"/>
        <v>#N/A</v>
      </c>
      <c r="Q1822" s="65" t="e">
        <f>VLOOKUP(E1822,'Supply Log'!$E$6:$T$277,12,FALSE)</f>
        <v>#N/A</v>
      </c>
      <c r="R1822" s="78" t="e">
        <f t="shared" si="237"/>
        <v>#N/A</v>
      </c>
      <c r="S1822" s="65"/>
      <c r="T1822" s="79" t="e">
        <f t="shared" si="238"/>
        <v>#N/A</v>
      </c>
      <c r="U1822" s="80" t="e">
        <f t="shared" si="239"/>
        <v>#N/A</v>
      </c>
      <c r="V1822" s="81" t="str">
        <f t="shared" si="240"/>
        <v/>
      </c>
      <c r="W1822" s="69" t="e">
        <f>VLOOKUP(F1822,'Input Log'!$E$6:$V$50000,18,FALSE)</f>
        <v>#N/A</v>
      </c>
      <c r="X1822" s="64" t="e">
        <f>VLOOKUP(E1822,'Supply Log'!$Z$6:$AB$699,2,FALSE)</f>
        <v>#N/A</v>
      </c>
      <c r="Y1822" s="64" t="e">
        <f>VLOOKUP(E1822,'Supply Log'!$E$6:$X$618,20,FALSE)</f>
        <v>#N/A</v>
      </c>
      <c r="Z1822" s="64"/>
      <c r="AA1822" s="64"/>
    </row>
    <row r="1823" spans="1:27" ht="15.75" customHeight="1">
      <c r="A1823" s="67" t="str">
        <f t="shared" si="233"/>
        <v/>
      </c>
      <c r="B1823" s="65">
        <f t="shared" si="235"/>
        <v>1735</v>
      </c>
      <c r="C1823" s="68" t="str">
        <f t="shared" si="234"/>
        <v/>
      </c>
      <c r="D1823" s="69"/>
      <c r="F1823" s="66"/>
      <c r="G1823" s="65" t="e">
        <f>VLOOKUP(E1823,'Supply Log'!$E$6:$T$999,2,FALSE)</f>
        <v>#N/A</v>
      </c>
      <c r="H1823" s="65" t="e">
        <f>VLOOKUP(E1823,'Supply Log'!$E$6:$T$999,3,FALSE)</f>
        <v>#N/A</v>
      </c>
      <c r="I1823" s="77"/>
      <c r="J1823" s="65" t="e">
        <f>VLOOKUP(E1823,'Supply Log'!$E$6:$T$277,5,FALSE)</f>
        <v>#N/A</v>
      </c>
      <c r="K1823" s="65" t="e">
        <f>VLOOKUP(E1823,'Supply Log'!$E$6:$T$277,6,FALSE)</f>
        <v>#N/A</v>
      </c>
      <c r="L1823" s="65" t="e">
        <f>VLOOKUP(E1823,'Supply Log'!$E$6:$T$277,7,FALSE)</f>
        <v>#N/A</v>
      </c>
      <c r="M1823" s="65" t="e">
        <f>VLOOKUP(E1823,'Supply Log'!$E$6:$T$277,8,FALSE)</f>
        <v>#N/A</v>
      </c>
      <c r="N1823" s="65" t="e">
        <f>VLOOKUP(E1823,'Supply Log'!$E$6:$T$277,9,FALSE)</f>
        <v>#N/A</v>
      </c>
      <c r="O1823" s="65" t="e">
        <f>VLOOKUP(E1823,'Supply Log'!$E$6:$T$277,10,FALSE)</f>
        <v>#N/A</v>
      </c>
      <c r="P1823" s="29" t="e">
        <f t="shared" si="236"/>
        <v>#N/A</v>
      </c>
      <c r="Q1823" s="65" t="e">
        <f>VLOOKUP(E1823,'Supply Log'!$E$6:$T$277,12,FALSE)</f>
        <v>#N/A</v>
      </c>
      <c r="R1823" s="78" t="e">
        <f t="shared" si="237"/>
        <v>#N/A</v>
      </c>
      <c r="S1823" s="65"/>
      <c r="T1823" s="79" t="e">
        <f t="shared" si="238"/>
        <v>#N/A</v>
      </c>
      <c r="U1823" s="80" t="e">
        <f t="shared" si="239"/>
        <v>#N/A</v>
      </c>
      <c r="V1823" s="81" t="str">
        <f t="shared" si="240"/>
        <v/>
      </c>
      <c r="W1823" s="69" t="e">
        <f>VLOOKUP(F1823,'Input Log'!$E$6:$V$50000,18,FALSE)</f>
        <v>#N/A</v>
      </c>
      <c r="X1823" s="64" t="e">
        <f>VLOOKUP(E1823,'Supply Log'!$Z$6:$AB$699,2,FALSE)</f>
        <v>#N/A</v>
      </c>
      <c r="Y1823" s="64" t="e">
        <f>VLOOKUP(E1823,'Supply Log'!$E$6:$X$618,20,FALSE)</f>
        <v>#N/A</v>
      </c>
      <c r="Z1823" s="64"/>
      <c r="AA1823" s="64"/>
    </row>
    <row r="1824" spans="1:27" ht="15.75" customHeight="1">
      <c r="A1824" s="67" t="str">
        <f t="shared" si="233"/>
        <v/>
      </c>
      <c r="B1824" s="65">
        <f t="shared" si="235"/>
        <v>1736</v>
      </c>
      <c r="C1824" s="68" t="str">
        <f t="shared" si="234"/>
        <v/>
      </c>
      <c r="D1824" s="69"/>
      <c r="F1824" s="66"/>
      <c r="G1824" s="65" t="e">
        <f>VLOOKUP(E1824,'Supply Log'!$E$6:$T$999,2,FALSE)</f>
        <v>#N/A</v>
      </c>
      <c r="H1824" s="65" t="e">
        <f>VLOOKUP(E1824,'Supply Log'!$E$6:$T$999,3,FALSE)</f>
        <v>#N/A</v>
      </c>
      <c r="I1824" s="77"/>
      <c r="J1824" s="65" t="e">
        <f>VLOOKUP(E1824,'Supply Log'!$E$6:$T$277,5,FALSE)</f>
        <v>#N/A</v>
      </c>
      <c r="K1824" s="65" t="e">
        <f>VLOOKUP(E1824,'Supply Log'!$E$6:$T$277,6,FALSE)</f>
        <v>#N/A</v>
      </c>
      <c r="L1824" s="65" t="e">
        <f>VLOOKUP(E1824,'Supply Log'!$E$6:$T$277,7,FALSE)</f>
        <v>#N/A</v>
      </c>
      <c r="M1824" s="65" t="e">
        <f>VLOOKUP(E1824,'Supply Log'!$E$6:$T$277,8,FALSE)</f>
        <v>#N/A</v>
      </c>
      <c r="N1824" s="65" t="e">
        <f>VLOOKUP(E1824,'Supply Log'!$E$6:$T$277,9,FALSE)</f>
        <v>#N/A</v>
      </c>
      <c r="O1824" s="65" t="e">
        <f>VLOOKUP(E1824,'Supply Log'!$E$6:$T$277,10,FALSE)</f>
        <v>#N/A</v>
      </c>
      <c r="P1824" s="29" t="e">
        <f t="shared" si="236"/>
        <v>#N/A</v>
      </c>
      <c r="Q1824" s="65" t="e">
        <f>VLOOKUP(E1824,'Supply Log'!$E$6:$T$277,12,FALSE)</f>
        <v>#N/A</v>
      </c>
      <c r="R1824" s="78" t="e">
        <f t="shared" si="237"/>
        <v>#N/A</v>
      </c>
      <c r="S1824" s="65"/>
      <c r="T1824" s="79" t="e">
        <f t="shared" si="238"/>
        <v>#N/A</v>
      </c>
      <c r="U1824" s="80" t="e">
        <f t="shared" si="239"/>
        <v>#N/A</v>
      </c>
      <c r="V1824" s="81" t="str">
        <f t="shared" si="240"/>
        <v/>
      </c>
      <c r="W1824" s="69" t="e">
        <f>VLOOKUP(F1824,'Input Log'!$E$6:$V$50000,18,FALSE)</f>
        <v>#N/A</v>
      </c>
      <c r="X1824" s="64" t="e">
        <f>VLOOKUP(E1824,'Supply Log'!$Z$6:$AB$699,2,FALSE)</f>
        <v>#N/A</v>
      </c>
      <c r="Y1824" s="64" t="e">
        <f>VLOOKUP(E1824,'Supply Log'!$E$6:$X$618,20,FALSE)</f>
        <v>#N/A</v>
      </c>
      <c r="Z1824" s="64"/>
      <c r="AA1824" s="64"/>
    </row>
    <row r="1825" spans="1:27" ht="15.75" customHeight="1">
      <c r="A1825" s="67" t="str">
        <f t="shared" si="233"/>
        <v/>
      </c>
      <c r="B1825" s="65">
        <f t="shared" si="235"/>
        <v>1737</v>
      </c>
      <c r="C1825" s="68" t="str">
        <f t="shared" si="234"/>
        <v/>
      </c>
      <c r="D1825" s="69"/>
      <c r="F1825" s="66"/>
      <c r="G1825" s="65" t="e">
        <f>VLOOKUP(E1825,'Supply Log'!$E$6:$T$999,2,FALSE)</f>
        <v>#N/A</v>
      </c>
      <c r="H1825" s="65" t="e">
        <f>VLOOKUP(E1825,'Supply Log'!$E$6:$T$999,3,FALSE)</f>
        <v>#N/A</v>
      </c>
      <c r="I1825" s="77"/>
      <c r="J1825" s="65" t="e">
        <f>VLOOKUP(E1825,'Supply Log'!$E$6:$T$277,5,FALSE)</f>
        <v>#N/A</v>
      </c>
      <c r="K1825" s="65" t="e">
        <f>VLOOKUP(E1825,'Supply Log'!$E$6:$T$277,6,FALSE)</f>
        <v>#N/A</v>
      </c>
      <c r="L1825" s="65" t="e">
        <f>VLOOKUP(E1825,'Supply Log'!$E$6:$T$277,7,FALSE)</f>
        <v>#N/A</v>
      </c>
      <c r="M1825" s="65" t="e">
        <f>VLOOKUP(E1825,'Supply Log'!$E$6:$T$277,8,FALSE)</f>
        <v>#N/A</v>
      </c>
      <c r="N1825" s="65" t="e">
        <f>VLOOKUP(E1825,'Supply Log'!$E$6:$T$277,9,FALSE)</f>
        <v>#N/A</v>
      </c>
      <c r="O1825" s="65" t="e">
        <f>VLOOKUP(E1825,'Supply Log'!$E$6:$T$277,10,FALSE)</f>
        <v>#N/A</v>
      </c>
      <c r="P1825" s="29" t="e">
        <f t="shared" si="236"/>
        <v>#N/A</v>
      </c>
      <c r="Q1825" s="65" t="e">
        <f>VLOOKUP(E1825,'Supply Log'!$E$6:$T$277,12,FALSE)</f>
        <v>#N/A</v>
      </c>
      <c r="R1825" s="78" t="e">
        <f t="shared" si="237"/>
        <v>#N/A</v>
      </c>
      <c r="S1825" s="65"/>
      <c r="T1825" s="79" t="e">
        <f t="shared" si="238"/>
        <v>#N/A</v>
      </c>
      <c r="U1825" s="80" t="e">
        <f t="shared" si="239"/>
        <v>#N/A</v>
      </c>
      <c r="V1825" s="81" t="str">
        <f t="shared" si="240"/>
        <v/>
      </c>
      <c r="W1825" s="69" t="e">
        <f>VLOOKUP(F1825,'Input Log'!$E$6:$V$50000,18,FALSE)</f>
        <v>#N/A</v>
      </c>
      <c r="X1825" s="64" t="e">
        <f>VLOOKUP(E1825,'Supply Log'!$Z$6:$AB$699,2,FALSE)</f>
        <v>#N/A</v>
      </c>
      <c r="Y1825" s="64" t="e">
        <f>VLOOKUP(E1825,'Supply Log'!$E$6:$X$618,20,FALSE)</f>
        <v>#N/A</v>
      </c>
      <c r="Z1825" s="64"/>
      <c r="AA1825" s="64"/>
    </row>
    <row r="1826" spans="1:27" ht="15.75" customHeight="1">
      <c r="A1826" s="67" t="str">
        <f t="shared" si="233"/>
        <v/>
      </c>
      <c r="B1826" s="65">
        <f t="shared" si="235"/>
        <v>1738</v>
      </c>
      <c r="C1826" s="68" t="str">
        <f t="shared" si="234"/>
        <v/>
      </c>
      <c r="D1826" s="69"/>
      <c r="F1826" s="66"/>
      <c r="G1826" s="65" t="e">
        <f>VLOOKUP(E1826,'Supply Log'!$E$6:$T$999,2,FALSE)</f>
        <v>#N/A</v>
      </c>
      <c r="H1826" s="65" t="e">
        <f>VLOOKUP(E1826,'Supply Log'!$E$6:$T$999,3,FALSE)</f>
        <v>#N/A</v>
      </c>
      <c r="I1826" s="77"/>
      <c r="J1826" s="65" t="e">
        <f>VLOOKUP(E1826,'Supply Log'!$E$6:$T$277,5,FALSE)</f>
        <v>#N/A</v>
      </c>
      <c r="K1826" s="65" t="e">
        <f>VLOOKUP(E1826,'Supply Log'!$E$6:$T$277,6,FALSE)</f>
        <v>#N/A</v>
      </c>
      <c r="L1826" s="65" t="e">
        <f>VLOOKUP(E1826,'Supply Log'!$E$6:$T$277,7,FALSE)</f>
        <v>#N/A</v>
      </c>
      <c r="M1826" s="65" t="e">
        <f>VLOOKUP(E1826,'Supply Log'!$E$6:$T$277,8,FALSE)</f>
        <v>#N/A</v>
      </c>
      <c r="N1826" s="65" t="e">
        <f>VLOOKUP(E1826,'Supply Log'!$E$6:$T$277,9,FALSE)</f>
        <v>#N/A</v>
      </c>
      <c r="O1826" s="65" t="e">
        <f>VLOOKUP(E1826,'Supply Log'!$E$6:$T$277,10,FALSE)</f>
        <v>#N/A</v>
      </c>
      <c r="P1826" s="29" t="e">
        <f t="shared" si="236"/>
        <v>#N/A</v>
      </c>
      <c r="Q1826" s="65" t="e">
        <f>VLOOKUP(E1826,'Supply Log'!$E$6:$T$277,12,FALSE)</f>
        <v>#N/A</v>
      </c>
      <c r="R1826" s="78" t="e">
        <f t="shared" si="237"/>
        <v>#N/A</v>
      </c>
      <c r="S1826" s="65"/>
      <c r="T1826" s="79" t="e">
        <f t="shared" si="238"/>
        <v>#N/A</v>
      </c>
      <c r="U1826" s="80" t="e">
        <f t="shared" si="239"/>
        <v>#N/A</v>
      </c>
      <c r="V1826" s="81" t="str">
        <f t="shared" si="240"/>
        <v/>
      </c>
      <c r="W1826" s="69" t="e">
        <f>VLOOKUP(F1826,'Input Log'!$E$6:$V$50000,18,FALSE)</f>
        <v>#N/A</v>
      </c>
      <c r="X1826" s="64" t="e">
        <f>VLOOKUP(E1826,'Supply Log'!$Z$6:$AB$699,2,FALSE)</f>
        <v>#N/A</v>
      </c>
      <c r="Y1826" s="64" t="e">
        <f>VLOOKUP(E1826,'Supply Log'!$E$6:$X$618,20,FALSE)</f>
        <v>#N/A</v>
      </c>
      <c r="Z1826" s="64"/>
      <c r="AA1826" s="64"/>
    </row>
    <row r="1827" spans="1:27" ht="15.75" customHeight="1">
      <c r="A1827" s="67" t="str">
        <f t="shared" si="233"/>
        <v/>
      </c>
      <c r="B1827" s="65">
        <f t="shared" si="235"/>
        <v>1739</v>
      </c>
      <c r="C1827" s="68" t="str">
        <f t="shared" si="234"/>
        <v/>
      </c>
      <c r="D1827" s="69"/>
      <c r="F1827" s="66"/>
      <c r="G1827" s="65" t="e">
        <f>VLOOKUP(E1827,'Supply Log'!$E$6:$T$999,2,FALSE)</f>
        <v>#N/A</v>
      </c>
      <c r="H1827" s="65" t="e">
        <f>VLOOKUP(E1827,'Supply Log'!$E$6:$T$999,3,FALSE)</f>
        <v>#N/A</v>
      </c>
      <c r="I1827" s="77"/>
      <c r="J1827" s="65" t="e">
        <f>VLOOKUP(E1827,'Supply Log'!$E$6:$T$277,5,FALSE)</f>
        <v>#N/A</v>
      </c>
      <c r="K1827" s="65" t="e">
        <f>VLOOKUP(E1827,'Supply Log'!$E$6:$T$277,6,FALSE)</f>
        <v>#N/A</v>
      </c>
      <c r="L1827" s="65" t="e">
        <f>VLOOKUP(E1827,'Supply Log'!$E$6:$T$277,7,FALSE)</f>
        <v>#N/A</v>
      </c>
      <c r="M1827" s="65" t="e">
        <f>VLOOKUP(E1827,'Supply Log'!$E$6:$T$277,8,FALSE)</f>
        <v>#N/A</v>
      </c>
      <c r="N1827" s="65" t="e">
        <f>VLOOKUP(E1827,'Supply Log'!$E$6:$T$277,9,FALSE)</f>
        <v>#N/A</v>
      </c>
      <c r="O1827" s="65" t="e">
        <f>VLOOKUP(E1827,'Supply Log'!$E$6:$T$277,10,FALSE)</f>
        <v>#N/A</v>
      </c>
      <c r="P1827" s="29" t="e">
        <f t="shared" si="236"/>
        <v>#N/A</v>
      </c>
      <c r="Q1827" s="65" t="e">
        <f>VLOOKUP(E1827,'Supply Log'!$E$6:$T$277,12,FALSE)</f>
        <v>#N/A</v>
      </c>
      <c r="R1827" s="78" t="e">
        <f t="shared" si="237"/>
        <v>#N/A</v>
      </c>
      <c r="S1827" s="65"/>
      <c r="T1827" s="79" t="e">
        <f t="shared" si="238"/>
        <v>#N/A</v>
      </c>
      <c r="U1827" s="80" t="e">
        <f t="shared" si="239"/>
        <v>#N/A</v>
      </c>
      <c r="V1827" s="81" t="str">
        <f t="shared" si="240"/>
        <v/>
      </c>
      <c r="W1827" s="69" t="e">
        <f>VLOOKUP(F1827,'Input Log'!$E$6:$V$50000,18,FALSE)</f>
        <v>#N/A</v>
      </c>
      <c r="X1827" s="64" t="e">
        <f>VLOOKUP(E1827,'Supply Log'!$Z$6:$AB$699,2,FALSE)</f>
        <v>#N/A</v>
      </c>
      <c r="Y1827" s="64" t="e">
        <f>VLOOKUP(E1827,'Supply Log'!$E$6:$X$618,20,FALSE)</f>
        <v>#N/A</v>
      </c>
      <c r="Z1827" s="64"/>
      <c r="AA1827" s="64"/>
    </row>
    <row r="1828" spans="1:27" ht="15.75" customHeight="1">
      <c r="A1828" s="67" t="str">
        <f t="shared" si="233"/>
        <v/>
      </c>
      <c r="B1828" s="65">
        <f t="shared" si="235"/>
        <v>1740</v>
      </c>
      <c r="C1828" s="68" t="str">
        <f t="shared" si="234"/>
        <v/>
      </c>
      <c r="D1828" s="69"/>
      <c r="F1828" s="66"/>
      <c r="G1828" s="65" t="e">
        <f>VLOOKUP(E1828,'Supply Log'!$E$6:$T$999,2,FALSE)</f>
        <v>#N/A</v>
      </c>
      <c r="H1828" s="65" t="e">
        <f>VLOOKUP(E1828,'Supply Log'!$E$6:$T$999,3,FALSE)</f>
        <v>#N/A</v>
      </c>
      <c r="I1828" s="77"/>
      <c r="J1828" s="65" t="e">
        <f>VLOOKUP(E1828,'Supply Log'!$E$6:$T$277,5,FALSE)</f>
        <v>#N/A</v>
      </c>
      <c r="K1828" s="65" t="e">
        <f>VLOOKUP(E1828,'Supply Log'!$E$6:$T$277,6,FALSE)</f>
        <v>#N/A</v>
      </c>
      <c r="L1828" s="65" t="e">
        <f>VLOOKUP(E1828,'Supply Log'!$E$6:$T$277,7,FALSE)</f>
        <v>#N/A</v>
      </c>
      <c r="M1828" s="65" t="e">
        <f>VLOOKUP(E1828,'Supply Log'!$E$6:$T$277,8,FALSE)</f>
        <v>#N/A</v>
      </c>
      <c r="N1828" s="65" t="e">
        <f>VLOOKUP(E1828,'Supply Log'!$E$6:$T$277,9,FALSE)</f>
        <v>#N/A</v>
      </c>
      <c r="O1828" s="65" t="e">
        <f>VLOOKUP(E1828,'Supply Log'!$E$6:$T$277,10,FALSE)</f>
        <v>#N/A</v>
      </c>
      <c r="P1828" s="29" t="e">
        <f t="shared" si="236"/>
        <v>#N/A</v>
      </c>
      <c r="Q1828" s="65" t="e">
        <f>VLOOKUP(E1828,'Supply Log'!$E$6:$T$277,12,FALSE)</f>
        <v>#N/A</v>
      </c>
      <c r="R1828" s="78" t="e">
        <f t="shared" si="237"/>
        <v>#N/A</v>
      </c>
      <c r="S1828" s="65"/>
      <c r="T1828" s="79" t="e">
        <f t="shared" si="238"/>
        <v>#N/A</v>
      </c>
      <c r="U1828" s="80" t="e">
        <f t="shared" si="239"/>
        <v>#N/A</v>
      </c>
      <c r="V1828" s="81" t="str">
        <f t="shared" si="240"/>
        <v/>
      </c>
      <c r="W1828" s="69" t="e">
        <f>VLOOKUP(F1828,'Input Log'!$E$6:$V$50000,18,FALSE)</f>
        <v>#N/A</v>
      </c>
      <c r="X1828" s="64" t="e">
        <f>VLOOKUP(E1828,'Supply Log'!$Z$6:$AB$699,2,FALSE)</f>
        <v>#N/A</v>
      </c>
      <c r="Y1828" s="64" t="e">
        <f>VLOOKUP(E1828,'Supply Log'!$E$6:$X$618,20,FALSE)</f>
        <v>#N/A</v>
      </c>
      <c r="Z1828" s="64"/>
      <c r="AA1828" s="64"/>
    </row>
    <row r="1829" spans="1:27" ht="15.75" customHeight="1">
      <c r="A1829" s="67" t="str">
        <f t="shared" si="233"/>
        <v/>
      </c>
      <c r="B1829" s="65">
        <f t="shared" si="235"/>
        <v>1741</v>
      </c>
      <c r="C1829" s="68" t="str">
        <f t="shared" si="234"/>
        <v/>
      </c>
      <c r="D1829" s="69"/>
      <c r="F1829" s="66"/>
      <c r="G1829" s="65" t="e">
        <f>VLOOKUP(E1829,'Supply Log'!$E$6:$T$999,2,FALSE)</f>
        <v>#N/A</v>
      </c>
      <c r="H1829" s="65" t="e">
        <f>VLOOKUP(E1829,'Supply Log'!$E$6:$T$999,3,FALSE)</f>
        <v>#N/A</v>
      </c>
      <c r="I1829" s="77"/>
      <c r="J1829" s="65" t="e">
        <f>VLOOKUP(E1829,'Supply Log'!$E$6:$T$277,5,FALSE)</f>
        <v>#N/A</v>
      </c>
      <c r="K1829" s="65" t="e">
        <f>VLOOKUP(E1829,'Supply Log'!$E$6:$T$277,6,FALSE)</f>
        <v>#N/A</v>
      </c>
      <c r="L1829" s="65" t="e">
        <f>VLOOKUP(E1829,'Supply Log'!$E$6:$T$277,7,FALSE)</f>
        <v>#N/A</v>
      </c>
      <c r="M1829" s="65" t="e">
        <f>VLOOKUP(E1829,'Supply Log'!$E$6:$T$277,8,FALSE)</f>
        <v>#N/A</v>
      </c>
      <c r="N1829" s="65" t="e">
        <f>VLOOKUP(E1829,'Supply Log'!$E$6:$T$277,9,FALSE)</f>
        <v>#N/A</v>
      </c>
      <c r="O1829" s="65" t="e">
        <f>VLOOKUP(E1829,'Supply Log'!$E$6:$T$277,10,FALSE)</f>
        <v>#N/A</v>
      </c>
      <c r="P1829" s="29" t="e">
        <f t="shared" si="236"/>
        <v>#N/A</v>
      </c>
      <c r="Q1829" s="65" t="e">
        <f>VLOOKUP(E1829,'Supply Log'!$E$6:$T$277,12,FALSE)</f>
        <v>#N/A</v>
      </c>
      <c r="R1829" s="78" t="e">
        <f t="shared" si="237"/>
        <v>#N/A</v>
      </c>
      <c r="S1829" s="65"/>
      <c r="T1829" s="79" t="e">
        <f t="shared" si="238"/>
        <v>#N/A</v>
      </c>
      <c r="U1829" s="80" t="e">
        <f t="shared" si="239"/>
        <v>#N/A</v>
      </c>
      <c r="V1829" s="81" t="str">
        <f t="shared" si="240"/>
        <v/>
      </c>
      <c r="W1829" s="69" t="e">
        <f>VLOOKUP(F1829,'Input Log'!$E$6:$V$50000,18,FALSE)</f>
        <v>#N/A</v>
      </c>
      <c r="X1829" s="64" t="e">
        <f>VLOOKUP(E1829,'Supply Log'!$Z$6:$AB$699,2,FALSE)</f>
        <v>#N/A</v>
      </c>
      <c r="Y1829" s="64" t="e">
        <f>VLOOKUP(E1829,'Supply Log'!$E$6:$X$618,20,FALSE)</f>
        <v>#N/A</v>
      </c>
      <c r="Z1829" s="64"/>
      <c r="AA1829" s="64"/>
    </row>
    <row r="1830" spans="1:27" ht="15.75" customHeight="1">
      <c r="A1830" s="67" t="str">
        <f t="shared" si="233"/>
        <v/>
      </c>
      <c r="B1830" s="65">
        <f t="shared" si="235"/>
        <v>1742</v>
      </c>
      <c r="C1830" s="68" t="str">
        <f t="shared" si="234"/>
        <v/>
      </c>
      <c r="D1830" s="69"/>
      <c r="F1830" s="66"/>
      <c r="G1830" s="65" t="e">
        <f>VLOOKUP(E1830,'Supply Log'!$E$6:$T$999,2,FALSE)</f>
        <v>#N/A</v>
      </c>
      <c r="H1830" s="65" t="e">
        <f>VLOOKUP(E1830,'Supply Log'!$E$6:$T$999,3,FALSE)</f>
        <v>#N/A</v>
      </c>
      <c r="I1830" s="77"/>
      <c r="J1830" s="65" t="e">
        <f>VLOOKUP(E1830,'Supply Log'!$E$6:$T$277,5,FALSE)</f>
        <v>#N/A</v>
      </c>
      <c r="K1830" s="65" t="e">
        <f>VLOOKUP(E1830,'Supply Log'!$E$6:$T$277,6,FALSE)</f>
        <v>#N/A</v>
      </c>
      <c r="L1830" s="65" t="e">
        <f>VLOOKUP(E1830,'Supply Log'!$E$6:$T$277,7,FALSE)</f>
        <v>#N/A</v>
      </c>
      <c r="M1830" s="65" t="e">
        <f>VLOOKUP(E1830,'Supply Log'!$E$6:$T$277,8,FALSE)</f>
        <v>#N/A</v>
      </c>
      <c r="N1830" s="65" t="e">
        <f>VLOOKUP(E1830,'Supply Log'!$E$6:$T$277,9,FALSE)</f>
        <v>#N/A</v>
      </c>
      <c r="O1830" s="65" t="e">
        <f>VLOOKUP(E1830,'Supply Log'!$E$6:$T$277,10,FALSE)</f>
        <v>#N/A</v>
      </c>
      <c r="P1830" s="29" t="e">
        <f t="shared" si="236"/>
        <v>#N/A</v>
      </c>
      <c r="Q1830" s="65" t="e">
        <f>VLOOKUP(E1830,'Supply Log'!$E$6:$T$277,12,FALSE)</f>
        <v>#N/A</v>
      </c>
      <c r="R1830" s="78" t="e">
        <f t="shared" si="237"/>
        <v>#N/A</v>
      </c>
      <c r="S1830" s="65"/>
      <c r="T1830" s="79" t="e">
        <f t="shared" si="238"/>
        <v>#N/A</v>
      </c>
      <c r="U1830" s="80" t="e">
        <f t="shared" si="239"/>
        <v>#N/A</v>
      </c>
      <c r="V1830" s="81" t="str">
        <f t="shared" si="240"/>
        <v/>
      </c>
      <c r="W1830" s="69" t="e">
        <f>VLOOKUP(F1830,'Input Log'!$E$6:$V$50000,18,FALSE)</f>
        <v>#N/A</v>
      </c>
      <c r="X1830" s="64" t="e">
        <f>VLOOKUP(E1830,'Supply Log'!$Z$6:$AB$699,2,FALSE)</f>
        <v>#N/A</v>
      </c>
      <c r="Y1830" s="64" t="e">
        <f>VLOOKUP(E1830,'Supply Log'!$E$6:$X$618,20,FALSE)</f>
        <v>#N/A</v>
      </c>
      <c r="Z1830" s="64"/>
      <c r="AA1830" s="64"/>
    </row>
    <row r="1831" spans="1:27" ht="15.75" customHeight="1">
      <c r="A1831" s="67" t="str">
        <f t="shared" si="233"/>
        <v/>
      </c>
      <c r="B1831" s="65">
        <f t="shared" si="235"/>
        <v>1743</v>
      </c>
      <c r="C1831" s="68" t="str">
        <f t="shared" si="234"/>
        <v/>
      </c>
      <c r="D1831" s="69"/>
      <c r="F1831" s="66"/>
      <c r="G1831" s="65" t="e">
        <f>VLOOKUP(E1831,'Supply Log'!$E$6:$T$999,2,FALSE)</f>
        <v>#N/A</v>
      </c>
      <c r="H1831" s="65" t="e">
        <f>VLOOKUP(E1831,'Supply Log'!$E$6:$T$999,3,FALSE)</f>
        <v>#N/A</v>
      </c>
      <c r="I1831" s="77"/>
      <c r="J1831" s="65" t="e">
        <f>VLOOKUP(E1831,'Supply Log'!$E$6:$T$277,5,FALSE)</f>
        <v>#N/A</v>
      </c>
      <c r="K1831" s="65" t="e">
        <f>VLOOKUP(E1831,'Supply Log'!$E$6:$T$277,6,FALSE)</f>
        <v>#N/A</v>
      </c>
      <c r="L1831" s="65" t="e">
        <f>VLOOKUP(E1831,'Supply Log'!$E$6:$T$277,7,FALSE)</f>
        <v>#N/A</v>
      </c>
      <c r="M1831" s="65" t="e">
        <f>VLOOKUP(E1831,'Supply Log'!$E$6:$T$277,8,FALSE)</f>
        <v>#N/A</v>
      </c>
      <c r="N1831" s="65" t="e">
        <f>VLOOKUP(E1831,'Supply Log'!$E$6:$T$277,9,FALSE)</f>
        <v>#N/A</v>
      </c>
      <c r="O1831" s="65" t="e">
        <f>VLOOKUP(E1831,'Supply Log'!$E$6:$T$277,10,FALSE)</f>
        <v>#N/A</v>
      </c>
      <c r="P1831" s="29" t="e">
        <f t="shared" si="236"/>
        <v>#N/A</v>
      </c>
      <c r="Q1831" s="65" t="e">
        <f>VLOOKUP(E1831,'Supply Log'!$E$6:$T$277,12,FALSE)</f>
        <v>#N/A</v>
      </c>
      <c r="R1831" s="78" t="e">
        <f t="shared" si="237"/>
        <v>#N/A</v>
      </c>
      <c r="S1831" s="65"/>
      <c r="T1831" s="79" t="e">
        <f t="shared" si="238"/>
        <v>#N/A</v>
      </c>
      <c r="U1831" s="80" t="e">
        <f t="shared" si="239"/>
        <v>#N/A</v>
      </c>
      <c r="V1831" s="81" t="str">
        <f t="shared" si="240"/>
        <v/>
      </c>
      <c r="W1831" s="69" t="e">
        <f>VLOOKUP(F1831,'Input Log'!$E$6:$V$50000,18,FALSE)</f>
        <v>#N/A</v>
      </c>
      <c r="X1831" s="64" t="e">
        <f>VLOOKUP(E1831,'Supply Log'!$Z$6:$AB$699,2,FALSE)</f>
        <v>#N/A</v>
      </c>
      <c r="Y1831" s="64" t="e">
        <f>VLOOKUP(E1831,'Supply Log'!$E$6:$X$618,20,FALSE)</f>
        <v>#N/A</v>
      </c>
      <c r="Z1831" s="64"/>
      <c r="AA1831" s="64"/>
    </row>
    <row r="1832" spans="1:27" ht="15.75" customHeight="1">
      <c r="A1832" s="67" t="str">
        <f t="shared" si="233"/>
        <v/>
      </c>
      <c r="B1832" s="65">
        <f t="shared" si="235"/>
        <v>1744</v>
      </c>
      <c r="C1832" s="68" t="str">
        <f t="shared" si="234"/>
        <v/>
      </c>
      <c r="D1832" s="69"/>
      <c r="F1832" s="66"/>
      <c r="G1832" s="65" t="e">
        <f>VLOOKUP(E1832,'Supply Log'!$E$6:$T$999,2,FALSE)</f>
        <v>#N/A</v>
      </c>
      <c r="H1832" s="65" t="e">
        <f>VLOOKUP(E1832,'Supply Log'!$E$6:$T$999,3,FALSE)</f>
        <v>#N/A</v>
      </c>
      <c r="I1832" s="77"/>
      <c r="J1832" s="65" t="e">
        <f>VLOOKUP(E1832,'Supply Log'!$E$6:$T$277,5,FALSE)</f>
        <v>#N/A</v>
      </c>
      <c r="K1832" s="65" t="e">
        <f>VLOOKUP(E1832,'Supply Log'!$E$6:$T$277,6,FALSE)</f>
        <v>#N/A</v>
      </c>
      <c r="L1832" s="65" t="e">
        <f>VLOOKUP(E1832,'Supply Log'!$E$6:$T$277,7,FALSE)</f>
        <v>#N/A</v>
      </c>
      <c r="M1832" s="65" t="e">
        <f>VLOOKUP(E1832,'Supply Log'!$E$6:$T$277,8,FALSE)</f>
        <v>#N/A</v>
      </c>
      <c r="N1832" s="65" t="e">
        <f>VLOOKUP(E1832,'Supply Log'!$E$6:$T$277,9,FALSE)</f>
        <v>#N/A</v>
      </c>
      <c r="O1832" s="65" t="e">
        <f>VLOOKUP(E1832,'Supply Log'!$E$6:$T$277,10,FALSE)</f>
        <v>#N/A</v>
      </c>
      <c r="P1832" s="29" t="e">
        <f t="shared" si="236"/>
        <v>#N/A</v>
      </c>
      <c r="Q1832" s="65" t="e">
        <f>VLOOKUP(E1832,'Supply Log'!$E$6:$T$277,12,FALSE)</f>
        <v>#N/A</v>
      </c>
      <c r="R1832" s="78" t="e">
        <f t="shared" si="237"/>
        <v>#N/A</v>
      </c>
      <c r="S1832" s="65"/>
      <c r="T1832" s="79" t="e">
        <f t="shared" si="238"/>
        <v>#N/A</v>
      </c>
      <c r="U1832" s="80" t="e">
        <f t="shared" si="239"/>
        <v>#N/A</v>
      </c>
      <c r="V1832" s="81" t="str">
        <f t="shared" si="240"/>
        <v/>
      </c>
      <c r="W1832" s="69" t="e">
        <f>VLOOKUP(F1832,'Input Log'!$E$6:$V$50000,18,FALSE)</f>
        <v>#N/A</v>
      </c>
      <c r="X1832" s="64" t="e">
        <f>VLOOKUP(E1832,'Supply Log'!$Z$6:$AB$699,2,FALSE)</f>
        <v>#N/A</v>
      </c>
      <c r="Y1832" s="64" t="e">
        <f>VLOOKUP(E1832,'Supply Log'!$E$6:$X$618,20,FALSE)</f>
        <v>#N/A</v>
      </c>
      <c r="Z1832" s="64"/>
      <c r="AA1832" s="64"/>
    </row>
    <row r="1833" spans="1:27" ht="15.75" customHeight="1">
      <c r="A1833" s="67" t="str">
        <f t="shared" si="233"/>
        <v/>
      </c>
      <c r="B1833" s="65">
        <f t="shared" si="235"/>
        <v>1745</v>
      </c>
      <c r="C1833" s="68" t="str">
        <f t="shared" si="234"/>
        <v/>
      </c>
      <c r="D1833" s="69"/>
      <c r="F1833" s="66"/>
      <c r="G1833" s="65" t="e">
        <f>VLOOKUP(E1833,'Supply Log'!$E$6:$T$999,2,FALSE)</f>
        <v>#N/A</v>
      </c>
      <c r="H1833" s="65" t="e">
        <f>VLOOKUP(E1833,'Supply Log'!$E$6:$T$999,3,FALSE)</f>
        <v>#N/A</v>
      </c>
      <c r="I1833" s="77"/>
      <c r="J1833" s="65" t="e">
        <f>VLOOKUP(E1833,'Supply Log'!$E$6:$T$277,5,FALSE)</f>
        <v>#N/A</v>
      </c>
      <c r="K1833" s="65" t="e">
        <f>VLOOKUP(E1833,'Supply Log'!$E$6:$T$277,6,FALSE)</f>
        <v>#N/A</v>
      </c>
      <c r="L1833" s="65" t="e">
        <f>VLOOKUP(E1833,'Supply Log'!$E$6:$T$277,7,FALSE)</f>
        <v>#N/A</v>
      </c>
      <c r="M1833" s="65" t="e">
        <f>VLOOKUP(E1833,'Supply Log'!$E$6:$T$277,8,FALSE)</f>
        <v>#N/A</v>
      </c>
      <c r="N1833" s="65" t="e">
        <f>VLOOKUP(E1833,'Supply Log'!$E$6:$T$277,9,FALSE)</f>
        <v>#N/A</v>
      </c>
      <c r="O1833" s="65" t="e">
        <f>VLOOKUP(E1833,'Supply Log'!$E$6:$T$277,10,FALSE)</f>
        <v>#N/A</v>
      </c>
      <c r="P1833" s="29" t="e">
        <f t="shared" si="236"/>
        <v>#N/A</v>
      </c>
      <c r="Q1833" s="65" t="e">
        <f>VLOOKUP(E1833,'Supply Log'!$E$6:$T$277,12,FALSE)</f>
        <v>#N/A</v>
      </c>
      <c r="R1833" s="78" t="e">
        <f t="shared" si="237"/>
        <v>#N/A</v>
      </c>
      <c r="S1833" s="65"/>
      <c r="T1833" s="79" t="e">
        <f t="shared" si="238"/>
        <v>#N/A</v>
      </c>
      <c r="U1833" s="80" t="e">
        <f t="shared" si="239"/>
        <v>#N/A</v>
      </c>
      <c r="V1833" s="81" t="str">
        <f t="shared" si="240"/>
        <v/>
      </c>
      <c r="W1833" s="69" t="e">
        <f>VLOOKUP(F1833,'Input Log'!$E$6:$V$50000,18,FALSE)</f>
        <v>#N/A</v>
      </c>
      <c r="X1833" s="64" t="e">
        <f>VLOOKUP(E1833,'Supply Log'!$Z$6:$AB$699,2,FALSE)</f>
        <v>#N/A</v>
      </c>
      <c r="Y1833" s="64" t="e">
        <f>VLOOKUP(E1833,'Supply Log'!$E$6:$X$618,20,FALSE)</f>
        <v>#N/A</v>
      </c>
      <c r="Z1833" s="64"/>
      <c r="AA1833" s="64"/>
    </row>
    <row r="1834" spans="1:27" ht="15.75" customHeight="1">
      <c r="A1834" s="67" t="str">
        <f t="shared" si="233"/>
        <v/>
      </c>
      <c r="B1834" s="65">
        <f t="shared" si="235"/>
        <v>1746</v>
      </c>
      <c r="C1834" s="68" t="str">
        <f t="shared" si="234"/>
        <v/>
      </c>
      <c r="D1834" s="69"/>
      <c r="F1834" s="66"/>
      <c r="G1834" s="65" t="e">
        <f>VLOOKUP(E1834,'Supply Log'!$E$6:$T$999,2,FALSE)</f>
        <v>#N/A</v>
      </c>
      <c r="H1834" s="65" t="e">
        <f>VLOOKUP(E1834,'Supply Log'!$E$6:$T$999,3,FALSE)</f>
        <v>#N/A</v>
      </c>
      <c r="I1834" s="77"/>
      <c r="J1834" s="65" t="e">
        <f>VLOOKUP(E1834,'Supply Log'!$E$6:$T$277,5,FALSE)</f>
        <v>#N/A</v>
      </c>
      <c r="K1834" s="65" t="e">
        <f>VLOOKUP(E1834,'Supply Log'!$E$6:$T$277,6,FALSE)</f>
        <v>#N/A</v>
      </c>
      <c r="L1834" s="65" t="e">
        <f>VLOOKUP(E1834,'Supply Log'!$E$6:$T$277,7,FALSE)</f>
        <v>#N/A</v>
      </c>
      <c r="M1834" s="65" t="e">
        <f>VLOOKUP(E1834,'Supply Log'!$E$6:$T$277,8,FALSE)</f>
        <v>#N/A</v>
      </c>
      <c r="N1834" s="65" t="e">
        <f>VLOOKUP(E1834,'Supply Log'!$E$6:$T$277,9,FALSE)</f>
        <v>#N/A</v>
      </c>
      <c r="O1834" s="65" t="e">
        <f>VLOOKUP(E1834,'Supply Log'!$E$6:$T$277,10,FALSE)</f>
        <v>#N/A</v>
      </c>
      <c r="P1834" s="29" t="e">
        <f t="shared" si="236"/>
        <v>#N/A</v>
      </c>
      <c r="Q1834" s="65" t="e">
        <f>VLOOKUP(E1834,'Supply Log'!$E$6:$T$277,12,FALSE)</f>
        <v>#N/A</v>
      </c>
      <c r="R1834" s="78" t="e">
        <f t="shared" si="237"/>
        <v>#N/A</v>
      </c>
      <c r="S1834" s="65"/>
      <c r="T1834" s="79" t="e">
        <f t="shared" si="238"/>
        <v>#N/A</v>
      </c>
      <c r="U1834" s="80" t="e">
        <f t="shared" si="239"/>
        <v>#N/A</v>
      </c>
      <c r="V1834" s="81" t="str">
        <f t="shared" si="240"/>
        <v/>
      </c>
      <c r="W1834" s="69" t="e">
        <f>VLOOKUP(F1834,'Input Log'!$E$6:$V$50000,18,FALSE)</f>
        <v>#N/A</v>
      </c>
      <c r="X1834" s="64" t="e">
        <f>VLOOKUP(E1834,'Supply Log'!$Z$6:$AB$699,2,FALSE)</f>
        <v>#N/A</v>
      </c>
      <c r="Y1834" s="64" t="e">
        <f>VLOOKUP(E1834,'Supply Log'!$E$6:$X$618,20,FALSE)</f>
        <v>#N/A</v>
      </c>
      <c r="Z1834" s="64"/>
      <c r="AA1834" s="64"/>
    </row>
    <row r="1835" spans="1:27" ht="15.75" customHeight="1">
      <c r="A1835" s="67" t="str">
        <f t="shared" si="233"/>
        <v/>
      </c>
      <c r="B1835" s="65">
        <f t="shared" si="235"/>
        <v>1747</v>
      </c>
      <c r="C1835" s="68" t="str">
        <f t="shared" si="234"/>
        <v/>
      </c>
      <c r="D1835" s="69"/>
      <c r="F1835" s="66"/>
      <c r="G1835" s="65" t="e">
        <f>VLOOKUP(E1835,'Supply Log'!$E$6:$T$999,2,FALSE)</f>
        <v>#N/A</v>
      </c>
      <c r="H1835" s="65" t="e">
        <f>VLOOKUP(E1835,'Supply Log'!$E$6:$T$999,3,FALSE)</f>
        <v>#N/A</v>
      </c>
      <c r="I1835" s="77"/>
      <c r="J1835" s="65" t="e">
        <f>VLOOKUP(E1835,'Supply Log'!$E$6:$T$277,5,FALSE)</f>
        <v>#N/A</v>
      </c>
      <c r="K1835" s="65" t="e">
        <f>VLOOKUP(E1835,'Supply Log'!$E$6:$T$277,6,FALSE)</f>
        <v>#N/A</v>
      </c>
      <c r="L1835" s="65" t="e">
        <f>VLOOKUP(E1835,'Supply Log'!$E$6:$T$277,7,FALSE)</f>
        <v>#N/A</v>
      </c>
      <c r="M1835" s="65" t="e">
        <f>VLOOKUP(E1835,'Supply Log'!$E$6:$T$277,8,FALSE)</f>
        <v>#N/A</v>
      </c>
      <c r="N1835" s="65" t="e">
        <f>VLOOKUP(E1835,'Supply Log'!$E$6:$T$277,9,FALSE)</f>
        <v>#N/A</v>
      </c>
      <c r="O1835" s="65" t="e">
        <f>VLOOKUP(E1835,'Supply Log'!$E$6:$T$277,10,FALSE)</f>
        <v>#N/A</v>
      </c>
      <c r="P1835" s="29" t="e">
        <f t="shared" si="236"/>
        <v>#N/A</v>
      </c>
      <c r="Q1835" s="65" t="e">
        <f>VLOOKUP(E1835,'Supply Log'!$E$6:$T$277,12,FALSE)</f>
        <v>#N/A</v>
      </c>
      <c r="R1835" s="78" t="e">
        <f t="shared" si="237"/>
        <v>#N/A</v>
      </c>
      <c r="S1835" s="65"/>
      <c r="T1835" s="79" t="e">
        <f t="shared" si="238"/>
        <v>#N/A</v>
      </c>
      <c r="U1835" s="80" t="e">
        <f t="shared" si="239"/>
        <v>#N/A</v>
      </c>
      <c r="V1835" s="81" t="str">
        <f t="shared" si="240"/>
        <v/>
      </c>
      <c r="W1835" s="69" t="e">
        <f>VLOOKUP(F1835,'Input Log'!$E$6:$V$50000,18,FALSE)</f>
        <v>#N/A</v>
      </c>
      <c r="X1835" s="64" t="e">
        <f>VLOOKUP(E1835,'Supply Log'!$Z$6:$AB$699,2,FALSE)</f>
        <v>#N/A</v>
      </c>
      <c r="Y1835" s="64" t="e">
        <f>VLOOKUP(E1835,'Supply Log'!$E$6:$X$618,20,FALSE)</f>
        <v>#N/A</v>
      </c>
      <c r="Z1835" s="64"/>
      <c r="AA1835" s="64"/>
    </row>
    <row r="1836" spans="1:27" ht="15.75" customHeight="1">
      <c r="A1836" s="67" t="str">
        <f t="shared" si="233"/>
        <v/>
      </c>
      <c r="B1836" s="65">
        <f t="shared" si="235"/>
        <v>1748</v>
      </c>
      <c r="C1836" s="68" t="str">
        <f t="shared" si="234"/>
        <v/>
      </c>
      <c r="D1836" s="69"/>
      <c r="F1836" s="66"/>
      <c r="G1836" s="65" t="e">
        <f>VLOOKUP(E1836,'Supply Log'!$E$6:$T$999,2,FALSE)</f>
        <v>#N/A</v>
      </c>
      <c r="H1836" s="65" t="e">
        <f>VLOOKUP(E1836,'Supply Log'!$E$6:$T$999,3,FALSE)</f>
        <v>#N/A</v>
      </c>
      <c r="I1836" s="77"/>
      <c r="J1836" s="65" t="e">
        <f>VLOOKUP(E1836,'Supply Log'!$E$6:$T$277,5,FALSE)</f>
        <v>#N/A</v>
      </c>
      <c r="K1836" s="65" t="e">
        <f>VLOOKUP(E1836,'Supply Log'!$E$6:$T$277,6,FALSE)</f>
        <v>#N/A</v>
      </c>
      <c r="L1836" s="65" t="e">
        <f>VLOOKUP(E1836,'Supply Log'!$E$6:$T$277,7,FALSE)</f>
        <v>#N/A</v>
      </c>
      <c r="M1836" s="65" t="e">
        <f>VLOOKUP(E1836,'Supply Log'!$E$6:$T$277,8,FALSE)</f>
        <v>#N/A</v>
      </c>
      <c r="N1836" s="65" t="e">
        <f>VLOOKUP(E1836,'Supply Log'!$E$6:$T$277,9,FALSE)</f>
        <v>#N/A</v>
      </c>
      <c r="O1836" s="65" t="e">
        <f>VLOOKUP(E1836,'Supply Log'!$E$6:$T$277,10,FALSE)</f>
        <v>#N/A</v>
      </c>
      <c r="P1836" s="29" t="e">
        <f t="shared" si="236"/>
        <v>#N/A</v>
      </c>
      <c r="Q1836" s="65" t="e">
        <f>VLOOKUP(E1836,'Supply Log'!$E$6:$T$277,12,FALSE)</f>
        <v>#N/A</v>
      </c>
      <c r="R1836" s="78" t="e">
        <f t="shared" si="237"/>
        <v>#N/A</v>
      </c>
      <c r="S1836" s="65"/>
      <c r="T1836" s="79" t="e">
        <f t="shared" si="238"/>
        <v>#N/A</v>
      </c>
      <c r="U1836" s="80" t="e">
        <f t="shared" si="239"/>
        <v>#N/A</v>
      </c>
      <c r="V1836" s="81" t="str">
        <f t="shared" si="240"/>
        <v/>
      </c>
      <c r="W1836" s="69" t="e">
        <f>VLOOKUP(F1836,'Input Log'!$E$6:$V$50000,18,FALSE)</f>
        <v>#N/A</v>
      </c>
      <c r="X1836" s="64" t="e">
        <f>VLOOKUP(E1836,'Supply Log'!$Z$6:$AB$699,2,FALSE)</f>
        <v>#N/A</v>
      </c>
      <c r="Y1836" s="64" t="e">
        <f>VLOOKUP(E1836,'Supply Log'!$E$6:$X$618,20,FALSE)</f>
        <v>#N/A</v>
      </c>
      <c r="Z1836" s="64"/>
      <c r="AA1836" s="64"/>
    </row>
    <row r="1837" spans="1:27" ht="15.75" customHeight="1">
      <c r="A1837" s="67" t="str">
        <f t="shared" si="233"/>
        <v/>
      </c>
      <c r="B1837" s="65">
        <f t="shared" si="235"/>
        <v>1749</v>
      </c>
      <c r="C1837" s="68" t="str">
        <f t="shared" si="234"/>
        <v/>
      </c>
      <c r="D1837" s="69"/>
      <c r="F1837" s="66"/>
      <c r="G1837" s="65" t="e">
        <f>VLOOKUP(E1837,'Supply Log'!$E$6:$T$999,2,FALSE)</f>
        <v>#N/A</v>
      </c>
      <c r="H1837" s="65" t="e">
        <f>VLOOKUP(E1837,'Supply Log'!$E$6:$T$999,3,FALSE)</f>
        <v>#N/A</v>
      </c>
      <c r="I1837" s="77"/>
      <c r="J1837" s="65" t="e">
        <f>VLOOKUP(E1837,'Supply Log'!$E$6:$T$277,5,FALSE)</f>
        <v>#N/A</v>
      </c>
      <c r="K1837" s="65" t="e">
        <f>VLOOKUP(E1837,'Supply Log'!$E$6:$T$277,6,FALSE)</f>
        <v>#N/A</v>
      </c>
      <c r="L1837" s="65" t="e">
        <f>VLOOKUP(E1837,'Supply Log'!$E$6:$T$277,7,FALSE)</f>
        <v>#N/A</v>
      </c>
      <c r="M1837" s="65" t="e">
        <f>VLOOKUP(E1837,'Supply Log'!$E$6:$T$277,8,FALSE)</f>
        <v>#N/A</v>
      </c>
      <c r="N1837" s="65" t="e">
        <f>VLOOKUP(E1837,'Supply Log'!$E$6:$T$277,9,FALSE)</f>
        <v>#N/A</v>
      </c>
      <c r="O1837" s="65" t="e">
        <f>VLOOKUP(E1837,'Supply Log'!$E$6:$T$277,10,FALSE)</f>
        <v>#N/A</v>
      </c>
      <c r="P1837" s="29" t="e">
        <f t="shared" si="236"/>
        <v>#N/A</v>
      </c>
      <c r="Q1837" s="65" t="e">
        <f>VLOOKUP(E1837,'Supply Log'!$E$6:$T$277,12,FALSE)</f>
        <v>#N/A</v>
      </c>
      <c r="R1837" s="78" t="e">
        <f t="shared" si="237"/>
        <v>#N/A</v>
      </c>
      <c r="S1837" s="65"/>
      <c r="T1837" s="79" t="e">
        <f t="shared" si="238"/>
        <v>#N/A</v>
      </c>
      <c r="U1837" s="80" t="e">
        <f t="shared" si="239"/>
        <v>#N/A</v>
      </c>
      <c r="V1837" s="81" t="str">
        <f t="shared" si="240"/>
        <v/>
      </c>
      <c r="W1837" s="69" t="e">
        <f>VLOOKUP(F1837,'Input Log'!$E$6:$V$50000,18,FALSE)</f>
        <v>#N/A</v>
      </c>
      <c r="X1837" s="64" t="e">
        <f>VLOOKUP(E1837,'Supply Log'!$Z$6:$AB$699,2,FALSE)</f>
        <v>#N/A</v>
      </c>
      <c r="Y1837" s="64" t="e">
        <f>VLOOKUP(E1837,'Supply Log'!$E$6:$X$618,20,FALSE)</f>
        <v>#N/A</v>
      </c>
      <c r="Z1837" s="64"/>
      <c r="AA1837" s="64"/>
    </row>
    <row r="1838" spans="1:27" ht="15.75" customHeight="1">
      <c r="A1838" s="67" t="str">
        <f t="shared" si="233"/>
        <v/>
      </c>
      <c r="B1838" s="65">
        <f t="shared" si="235"/>
        <v>1750</v>
      </c>
      <c r="C1838" s="68" t="str">
        <f t="shared" si="234"/>
        <v/>
      </c>
      <c r="D1838" s="69"/>
      <c r="F1838" s="66"/>
      <c r="G1838" s="65" t="e">
        <f>VLOOKUP(E1838,'Supply Log'!$E$6:$T$999,2,FALSE)</f>
        <v>#N/A</v>
      </c>
      <c r="H1838" s="65" t="e">
        <f>VLOOKUP(E1838,'Supply Log'!$E$6:$T$999,3,FALSE)</f>
        <v>#N/A</v>
      </c>
      <c r="I1838" s="77"/>
      <c r="J1838" s="65" t="e">
        <f>VLOOKUP(E1838,'Supply Log'!$E$6:$T$277,5,FALSE)</f>
        <v>#N/A</v>
      </c>
      <c r="K1838" s="65" t="e">
        <f>VLOOKUP(E1838,'Supply Log'!$E$6:$T$277,6,FALSE)</f>
        <v>#N/A</v>
      </c>
      <c r="L1838" s="65" t="e">
        <f>VLOOKUP(E1838,'Supply Log'!$E$6:$T$277,7,FALSE)</f>
        <v>#N/A</v>
      </c>
      <c r="M1838" s="65" t="e">
        <f>VLOOKUP(E1838,'Supply Log'!$E$6:$T$277,8,FALSE)</f>
        <v>#N/A</v>
      </c>
      <c r="N1838" s="65" t="e">
        <f>VLOOKUP(E1838,'Supply Log'!$E$6:$T$277,9,FALSE)</f>
        <v>#N/A</v>
      </c>
      <c r="O1838" s="65" t="e">
        <f>VLOOKUP(E1838,'Supply Log'!$E$6:$T$277,10,FALSE)</f>
        <v>#N/A</v>
      </c>
      <c r="P1838" s="29" t="e">
        <f t="shared" si="236"/>
        <v>#N/A</v>
      </c>
      <c r="Q1838" s="65" t="e">
        <f>VLOOKUP(E1838,'Supply Log'!$E$6:$T$277,12,FALSE)</f>
        <v>#N/A</v>
      </c>
      <c r="R1838" s="78" t="e">
        <f t="shared" si="237"/>
        <v>#N/A</v>
      </c>
      <c r="S1838" s="65"/>
      <c r="T1838" s="79" t="e">
        <f t="shared" si="238"/>
        <v>#N/A</v>
      </c>
      <c r="U1838" s="80" t="e">
        <f t="shared" si="239"/>
        <v>#N/A</v>
      </c>
      <c r="V1838" s="81" t="str">
        <f t="shared" si="240"/>
        <v/>
      </c>
      <c r="W1838" s="69" t="e">
        <f>VLOOKUP(F1838,'Input Log'!$E$6:$V$50000,18,FALSE)</f>
        <v>#N/A</v>
      </c>
      <c r="X1838" s="64" t="e">
        <f>VLOOKUP(E1838,'Supply Log'!$Z$6:$AB$699,2,FALSE)</f>
        <v>#N/A</v>
      </c>
      <c r="Y1838" s="64" t="e">
        <f>VLOOKUP(E1838,'Supply Log'!$E$6:$X$618,20,FALSE)</f>
        <v>#N/A</v>
      </c>
      <c r="Z1838" s="64"/>
      <c r="AA1838" s="64"/>
    </row>
    <row r="1839" spans="1:27" ht="15.75" customHeight="1">
      <c r="A1839" s="67" t="str">
        <f t="shared" si="233"/>
        <v/>
      </c>
      <c r="B1839" s="65">
        <f t="shared" si="235"/>
        <v>1751</v>
      </c>
      <c r="C1839" s="68" t="str">
        <f t="shared" si="234"/>
        <v/>
      </c>
      <c r="D1839" s="69"/>
      <c r="F1839" s="66"/>
      <c r="G1839" s="65" t="e">
        <f>VLOOKUP(E1839,'Supply Log'!$E$6:$T$999,2,FALSE)</f>
        <v>#N/A</v>
      </c>
      <c r="H1839" s="65" t="e">
        <f>VLOOKUP(E1839,'Supply Log'!$E$6:$T$999,3,FALSE)</f>
        <v>#N/A</v>
      </c>
      <c r="I1839" s="77"/>
      <c r="J1839" s="65" t="e">
        <f>VLOOKUP(E1839,'Supply Log'!$E$6:$T$277,5,FALSE)</f>
        <v>#N/A</v>
      </c>
      <c r="K1839" s="65" t="e">
        <f>VLOOKUP(E1839,'Supply Log'!$E$6:$T$277,6,FALSE)</f>
        <v>#N/A</v>
      </c>
      <c r="L1839" s="65" t="e">
        <f>VLOOKUP(E1839,'Supply Log'!$E$6:$T$277,7,FALSE)</f>
        <v>#N/A</v>
      </c>
      <c r="M1839" s="65" t="e">
        <f>VLOOKUP(E1839,'Supply Log'!$E$6:$T$277,8,FALSE)</f>
        <v>#N/A</v>
      </c>
      <c r="N1839" s="65" t="e">
        <f>VLOOKUP(E1839,'Supply Log'!$E$6:$T$277,9,FALSE)</f>
        <v>#N/A</v>
      </c>
      <c r="O1839" s="65" t="e">
        <f>VLOOKUP(E1839,'Supply Log'!$E$6:$T$277,10,FALSE)</f>
        <v>#N/A</v>
      </c>
      <c r="P1839" s="29" t="e">
        <f t="shared" si="236"/>
        <v>#N/A</v>
      </c>
      <c r="Q1839" s="65" t="e">
        <f>VLOOKUP(E1839,'Supply Log'!$E$6:$T$277,12,FALSE)</f>
        <v>#N/A</v>
      </c>
      <c r="R1839" s="78" t="e">
        <f t="shared" si="237"/>
        <v>#N/A</v>
      </c>
      <c r="S1839" s="65"/>
      <c r="T1839" s="79" t="e">
        <f t="shared" si="238"/>
        <v>#N/A</v>
      </c>
      <c r="U1839" s="80" t="e">
        <f t="shared" si="239"/>
        <v>#N/A</v>
      </c>
      <c r="V1839" s="81" t="str">
        <f t="shared" si="240"/>
        <v/>
      </c>
      <c r="W1839" s="69" t="e">
        <f>VLOOKUP(F1839,'Input Log'!$E$6:$V$50000,18,FALSE)</f>
        <v>#N/A</v>
      </c>
      <c r="X1839" s="64" t="e">
        <f>VLOOKUP(E1839,'Supply Log'!$Z$6:$AB$699,2,FALSE)</f>
        <v>#N/A</v>
      </c>
      <c r="Y1839" s="64" t="e">
        <f>VLOOKUP(E1839,'Supply Log'!$E$6:$X$618,20,FALSE)</f>
        <v>#N/A</v>
      </c>
      <c r="Z1839" s="64"/>
      <c r="AA1839" s="64"/>
    </row>
    <row r="1840" spans="1:27" ht="15.75" customHeight="1">
      <c r="A1840" s="67" t="str">
        <f t="shared" si="233"/>
        <v/>
      </c>
      <c r="B1840" s="65">
        <f t="shared" si="235"/>
        <v>1752</v>
      </c>
      <c r="C1840" s="68" t="str">
        <f t="shared" si="234"/>
        <v/>
      </c>
      <c r="D1840" s="69"/>
      <c r="F1840" s="66"/>
      <c r="G1840" s="65" t="e">
        <f>VLOOKUP(E1840,'Supply Log'!$E$6:$T$999,2,FALSE)</f>
        <v>#N/A</v>
      </c>
      <c r="H1840" s="65" t="e">
        <f>VLOOKUP(E1840,'Supply Log'!$E$6:$T$999,3,FALSE)</f>
        <v>#N/A</v>
      </c>
      <c r="I1840" s="77"/>
      <c r="J1840" s="65" t="e">
        <f>VLOOKUP(E1840,'Supply Log'!$E$6:$T$277,5,FALSE)</f>
        <v>#N/A</v>
      </c>
      <c r="K1840" s="65" t="e">
        <f>VLOOKUP(E1840,'Supply Log'!$E$6:$T$277,6,FALSE)</f>
        <v>#N/A</v>
      </c>
      <c r="L1840" s="65" t="e">
        <f>VLOOKUP(E1840,'Supply Log'!$E$6:$T$277,7,FALSE)</f>
        <v>#N/A</v>
      </c>
      <c r="M1840" s="65" t="e">
        <f>VLOOKUP(E1840,'Supply Log'!$E$6:$T$277,8,FALSE)</f>
        <v>#N/A</v>
      </c>
      <c r="N1840" s="65" t="e">
        <f>VLOOKUP(E1840,'Supply Log'!$E$6:$T$277,9,FALSE)</f>
        <v>#N/A</v>
      </c>
      <c r="O1840" s="65" t="e">
        <f>VLOOKUP(E1840,'Supply Log'!$E$6:$T$277,10,FALSE)</f>
        <v>#N/A</v>
      </c>
      <c r="P1840" s="29" t="e">
        <f t="shared" si="236"/>
        <v>#N/A</v>
      </c>
      <c r="Q1840" s="65" t="e">
        <f>VLOOKUP(E1840,'Supply Log'!$E$6:$T$277,12,FALSE)</f>
        <v>#N/A</v>
      </c>
      <c r="R1840" s="78" t="e">
        <f t="shared" si="237"/>
        <v>#N/A</v>
      </c>
      <c r="S1840" s="65"/>
      <c r="T1840" s="79" t="e">
        <f t="shared" si="238"/>
        <v>#N/A</v>
      </c>
      <c r="U1840" s="80" t="e">
        <f t="shared" si="239"/>
        <v>#N/A</v>
      </c>
      <c r="V1840" s="81" t="str">
        <f t="shared" si="240"/>
        <v/>
      </c>
      <c r="W1840" s="69" t="e">
        <f>VLOOKUP(F1840,'Input Log'!$E$6:$V$50000,18,FALSE)</f>
        <v>#N/A</v>
      </c>
      <c r="X1840" s="64" t="e">
        <f>VLOOKUP(E1840,'Supply Log'!$Z$6:$AB$699,2,FALSE)</f>
        <v>#N/A</v>
      </c>
      <c r="Y1840" s="64" t="e">
        <f>VLOOKUP(E1840,'Supply Log'!$E$6:$X$618,20,FALSE)</f>
        <v>#N/A</v>
      </c>
      <c r="Z1840" s="64"/>
      <c r="AA1840" s="64"/>
    </row>
    <row r="1841" spans="1:27" ht="15.75" customHeight="1">
      <c r="A1841" s="67" t="str">
        <f t="shared" si="233"/>
        <v/>
      </c>
      <c r="B1841" s="65">
        <f t="shared" si="235"/>
        <v>1753</v>
      </c>
      <c r="C1841" s="68" t="str">
        <f t="shared" si="234"/>
        <v/>
      </c>
      <c r="D1841" s="69"/>
      <c r="F1841" s="66"/>
      <c r="G1841" s="65" t="e">
        <f>VLOOKUP(E1841,'Supply Log'!$E$6:$T$999,2,FALSE)</f>
        <v>#N/A</v>
      </c>
      <c r="H1841" s="65" t="e">
        <f>VLOOKUP(E1841,'Supply Log'!$E$6:$T$999,3,FALSE)</f>
        <v>#N/A</v>
      </c>
      <c r="I1841" s="77"/>
      <c r="J1841" s="65" t="e">
        <f>VLOOKUP(E1841,'Supply Log'!$E$6:$T$277,5,FALSE)</f>
        <v>#N/A</v>
      </c>
      <c r="K1841" s="65" t="e">
        <f>VLOOKUP(E1841,'Supply Log'!$E$6:$T$277,6,FALSE)</f>
        <v>#N/A</v>
      </c>
      <c r="L1841" s="65" t="e">
        <f>VLOOKUP(E1841,'Supply Log'!$E$6:$T$277,7,FALSE)</f>
        <v>#N/A</v>
      </c>
      <c r="M1841" s="65" t="e">
        <f>VLOOKUP(E1841,'Supply Log'!$E$6:$T$277,8,FALSE)</f>
        <v>#N/A</v>
      </c>
      <c r="N1841" s="65" t="e">
        <f>VLOOKUP(E1841,'Supply Log'!$E$6:$T$277,9,FALSE)</f>
        <v>#N/A</v>
      </c>
      <c r="O1841" s="65" t="e">
        <f>VLOOKUP(E1841,'Supply Log'!$E$6:$T$277,10,FALSE)</f>
        <v>#N/A</v>
      </c>
      <c r="P1841" s="29" t="e">
        <f t="shared" si="236"/>
        <v>#N/A</v>
      </c>
      <c r="Q1841" s="65" t="e">
        <f>VLOOKUP(E1841,'Supply Log'!$E$6:$T$277,12,FALSE)</f>
        <v>#N/A</v>
      </c>
      <c r="R1841" s="78" t="e">
        <f t="shared" si="237"/>
        <v>#N/A</v>
      </c>
      <c r="S1841" s="65"/>
      <c r="T1841" s="79" t="e">
        <f t="shared" si="238"/>
        <v>#N/A</v>
      </c>
      <c r="U1841" s="80" t="e">
        <f t="shared" si="239"/>
        <v>#N/A</v>
      </c>
      <c r="V1841" s="81" t="str">
        <f t="shared" si="240"/>
        <v/>
      </c>
      <c r="W1841" s="69" t="e">
        <f>VLOOKUP(F1841,'Input Log'!$E$6:$V$50000,18,FALSE)</f>
        <v>#N/A</v>
      </c>
      <c r="X1841" s="64" t="e">
        <f>VLOOKUP(E1841,'Supply Log'!$Z$6:$AB$699,2,FALSE)</f>
        <v>#N/A</v>
      </c>
      <c r="Y1841" s="64" t="e">
        <f>VLOOKUP(E1841,'Supply Log'!$E$6:$X$618,20,FALSE)</f>
        <v>#N/A</v>
      </c>
      <c r="Z1841" s="64"/>
      <c r="AA1841" s="64"/>
    </row>
    <row r="1842" spans="1:27" ht="15.75" customHeight="1">
      <c r="A1842" s="67" t="str">
        <f t="shared" si="233"/>
        <v/>
      </c>
      <c r="B1842" s="65">
        <f t="shared" si="235"/>
        <v>1754</v>
      </c>
      <c r="C1842" s="68" t="str">
        <f t="shared" si="234"/>
        <v/>
      </c>
      <c r="D1842" s="69"/>
      <c r="F1842" s="66"/>
      <c r="G1842" s="65" t="e">
        <f>VLOOKUP(E1842,'Supply Log'!$E$6:$T$999,2,FALSE)</f>
        <v>#N/A</v>
      </c>
      <c r="H1842" s="65" t="e">
        <f>VLOOKUP(E1842,'Supply Log'!$E$6:$T$999,3,FALSE)</f>
        <v>#N/A</v>
      </c>
      <c r="I1842" s="77"/>
      <c r="J1842" s="65" t="e">
        <f>VLOOKUP(E1842,'Supply Log'!$E$6:$T$277,5,FALSE)</f>
        <v>#N/A</v>
      </c>
      <c r="K1842" s="65" t="e">
        <f>VLOOKUP(E1842,'Supply Log'!$E$6:$T$277,6,FALSE)</f>
        <v>#N/A</v>
      </c>
      <c r="L1842" s="65" t="e">
        <f>VLOOKUP(E1842,'Supply Log'!$E$6:$T$277,7,FALSE)</f>
        <v>#N/A</v>
      </c>
      <c r="M1842" s="65" t="e">
        <f>VLOOKUP(E1842,'Supply Log'!$E$6:$T$277,8,FALSE)</f>
        <v>#N/A</v>
      </c>
      <c r="N1842" s="65" t="e">
        <f>VLOOKUP(E1842,'Supply Log'!$E$6:$T$277,9,FALSE)</f>
        <v>#N/A</v>
      </c>
      <c r="O1842" s="65" t="e">
        <f>VLOOKUP(E1842,'Supply Log'!$E$6:$T$277,10,FALSE)</f>
        <v>#N/A</v>
      </c>
      <c r="P1842" s="29" t="e">
        <f t="shared" si="236"/>
        <v>#N/A</v>
      </c>
      <c r="Q1842" s="65" t="e">
        <f>VLOOKUP(E1842,'Supply Log'!$E$6:$T$277,12,FALSE)</f>
        <v>#N/A</v>
      </c>
      <c r="R1842" s="78" t="e">
        <f t="shared" si="237"/>
        <v>#N/A</v>
      </c>
      <c r="S1842" s="65"/>
      <c r="T1842" s="79" t="e">
        <f t="shared" si="238"/>
        <v>#N/A</v>
      </c>
      <c r="U1842" s="80" t="e">
        <f t="shared" si="239"/>
        <v>#N/A</v>
      </c>
      <c r="V1842" s="81" t="str">
        <f t="shared" si="240"/>
        <v/>
      </c>
      <c r="W1842" s="69" t="e">
        <f>VLOOKUP(F1842,'Input Log'!$E$6:$V$50000,18,FALSE)</f>
        <v>#N/A</v>
      </c>
      <c r="X1842" s="64" t="e">
        <f>VLOOKUP(E1842,'Supply Log'!$Z$6:$AB$699,2,FALSE)</f>
        <v>#N/A</v>
      </c>
      <c r="Y1842" s="64" t="e">
        <f>VLOOKUP(E1842,'Supply Log'!$E$6:$X$618,20,FALSE)</f>
        <v>#N/A</v>
      </c>
      <c r="Z1842" s="64"/>
      <c r="AA1842" s="64"/>
    </row>
    <row r="1843" spans="1:27" ht="15.75" customHeight="1">
      <c r="A1843" s="67" t="str">
        <f t="shared" si="233"/>
        <v/>
      </c>
      <c r="B1843" s="65">
        <f t="shared" si="235"/>
        <v>1755</v>
      </c>
      <c r="C1843" s="68" t="str">
        <f t="shared" si="234"/>
        <v/>
      </c>
      <c r="D1843" s="69"/>
      <c r="F1843" s="66"/>
      <c r="G1843" s="65" t="e">
        <f>VLOOKUP(E1843,'Supply Log'!$E$6:$T$999,2,FALSE)</f>
        <v>#N/A</v>
      </c>
      <c r="H1843" s="65" t="e">
        <f>VLOOKUP(E1843,'Supply Log'!$E$6:$T$999,3,FALSE)</f>
        <v>#N/A</v>
      </c>
      <c r="I1843" s="77"/>
      <c r="J1843" s="65" t="e">
        <f>VLOOKUP(E1843,'Supply Log'!$E$6:$T$277,5,FALSE)</f>
        <v>#N/A</v>
      </c>
      <c r="K1843" s="65" t="e">
        <f>VLOOKUP(E1843,'Supply Log'!$E$6:$T$277,6,FALSE)</f>
        <v>#N/A</v>
      </c>
      <c r="L1843" s="65" t="e">
        <f>VLOOKUP(E1843,'Supply Log'!$E$6:$T$277,7,FALSE)</f>
        <v>#N/A</v>
      </c>
      <c r="M1843" s="65" t="e">
        <f>VLOOKUP(E1843,'Supply Log'!$E$6:$T$277,8,FALSE)</f>
        <v>#N/A</v>
      </c>
      <c r="N1843" s="65" t="e">
        <f>VLOOKUP(E1843,'Supply Log'!$E$6:$T$277,9,FALSE)</f>
        <v>#N/A</v>
      </c>
      <c r="O1843" s="65" t="e">
        <f>VLOOKUP(E1843,'Supply Log'!$E$6:$T$277,10,FALSE)</f>
        <v>#N/A</v>
      </c>
      <c r="P1843" s="29" t="e">
        <f t="shared" si="236"/>
        <v>#N/A</v>
      </c>
      <c r="Q1843" s="65" t="e">
        <f>VLOOKUP(E1843,'Supply Log'!$E$6:$T$277,12,FALSE)</f>
        <v>#N/A</v>
      </c>
      <c r="R1843" s="78" t="e">
        <f t="shared" si="237"/>
        <v>#N/A</v>
      </c>
      <c r="S1843" s="65"/>
      <c r="T1843" s="79" t="e">
        <f t="shared" si="238"/>
        <v>#N/A</v>
      </c>
      <c r="U1843" s="80" t="e">
        <f t="shared" si="239"/>
        <v>#N/A</v>
      </c>
      <c r="V1843" s="81" t="str">
        <f t="shared" si="240"/>
        <v/>
      </c>
      <c r="W1843" s="69" t="e">
        <f>VLOOKUP(F1843,'Input Log'!$E$6:$V$50000,18,FALSE)</f>
        <v>#N/A</v>
      </c>
      <c r="X1843" s="64" t="e">
        <f>VLOOKUP(E1843,'Supply Log'!$Z$6:$AB$699,2,FALSE)</f>
        <v>#N/A</v>
      </c>
      <c r="Y1843" s="64" t="e">
        <f>VLOOKUP(E1843,'Supply Log'!$E$6:$X$618,20,FALSE)</f>
        <v>#N/A</v>
      </c>
      <c r="Z1843" s="64"/>
      <c r="AA1843" s="64"/>
    </row>
    <row r="1844" spans="1:27" ht="15.75" customHeight="1">
      <c r="A1844" s="67" t="str">
        <f t="shared" si="233"/>
        <v/>
      </c>
      <c r="B1844" s="65">
        <f t="shared" si="235"/>
        <v>1756</v>
      </c>
      <c r="C1844" s="68" t="str">
        <f t="shared" si="234"/>
        <v/>
      </c>
      <c r="D1844" s="69"/>
      <c r="F1844" s="66"/>
      <c r="G1844" s="65" t="e">
        <f>VLOOKUP(E1844,'Supply Log'!$E$6:$T$999,2,FALSE)</f>
        <v>#N/A</v>
      </c>
      <c r="H1844" s="65" t="e">
        <f>VLOOKUP(E1844,'Supply Log'!$E$6:$T$999,3,FALSE)</f>
        <v>#N/A</v>
      </c>
      <c r="I1844" s="77"/>
      <c r="J1844" s="65" t="e">
        <f>VLOOKUP(E1844,'Supply Log'!$E$6:$T$277,5,FALSE)</f>
        <v>#N/A</v>
      </c>
      <c r="K1844" s="65" t="e">
        <f>VLOOKUP(E1844,'Supply Log'!$E$6:$T$277,6,FALSE)</f>
        <v>#N/A</v>
      </c>
      <c r="L1844" s="65" t="e">
        <f>VLOOKUP(E1844,'Supply Log'!$E$6:$T$277,7,FALSE)</f>
        <v>#N/A</v>
      </c>
      <c r="M1844" s="65" t="e">
        <f>VLOOKUP(E1844,'Supply Log'!$E$6:$T$277,8,FALSE)</f>
        <v>#N/A</v>
      </c>
      <c r="N1844" s="65" t="e">
        <f>VLOOKUP(E1844,'Supply Log'!$E$6:$T$277,9,FALSE)</f>
        <v>#N/A</v>
      </c>
      <c r="O1844" s="65" t="e">
        <f>VLOOKUP(E1844,'Supply Log'!$E$6:$T$277,10,FALSE)</f>
        <v>#N/A</v>
      </c>
      <c r="P1844" s="29" t="e">
        <f t="shared" si="236"/>
        <v>#N/A</v>
      </c>
      <c r="Q1844" s="65" t="e">
        <f>VLOOKUP(E1844,'Supply Log'!$E$6:$T$277,12,FALSE)</f>
        <v>#N/A</v>
      </c>
      <c r="R1844" s="78" t="e">
        <f t="shared" si="237"/>
        <v>#N/A</v>
      </c>
      <c r="S1844" s="65"/>
      <c r="T1844" s="79" t="e">
        <f t="shared" si="238"/>
        <v>#N/A</v>
      </c>
      <c r="U1844" s="80" t="e">
        <f t="shared" si="239"/>
        <v>#N/A</v>
      </c>
      <c r="V1844" s="81" t="str">
        <f t="shared" si="240"/>
        <v/>
      </c>
      <c r="W1844" s="69" t="e">
        <f>VLOOKUP(F1844,'Input Log'!$E$6:$V$50000,18,FALSE)</f>
        <v>#N/A</v>
      </c>
      <c r="X1844" s="64" t="e">
        <f>VLOOKUP(E1844,'Supply Log'!$Z$6:$AB$699,2,FALSE)</f>
        <v>#N/A</v>
      </c>
      <c r="Y1844" s="64" t="e">
        <f>VLOOKUP(E1844,'Supply Log'!$E$6:$X$618,20,FALSE)</f>
        <v>#N/A</v>
      </c>
      <c r="Z1844" s="64"/>
      <c r="AA1844" s="64"/>
    </row>
    <row r="1845" spans="1:27" ht="15.75" customHeight="1">
      <c r="A1845" s="67" t="str">
        <f t="shared" si="233"/>
        <v/>
      </c>
      <c r="B1845" s="65">
        <f t="shared" si="235"/>
        <v>1757</v>
      </c>
      <c r="C1845" s="68" t="str">
        <f t="shared" si="234"/>
        <v/>
      </c>
      <c r="D1845" s="69"/>
      <c r="F1845" s="66"/>
      <c r="G1845" s="65" t="e">
        <f>VLOOKUP(E1845,'Supply Log'!$E$6:$T$999,2,FALSE)</f>
        <v>#N/A</v>
      </c>
      <c r="H1845" s="65" t="e">
        <f>VLOOKUP(E1845,'Supply Log'!$E$6:$T$999,3,FALSE)</f>
        <v>#N/A</v>
      </c>
      <c r="I1845" s="77"/>
      <c r="J1845" s="65" t="e">
        <f>VLOOKUP(E1845,'Supply Log'!$E$6:$T$277,5,FALSE)</f>
        <v>#N/A</v>
      </c>
      <c r="K1845" s="65" t="e">
        <f>VLOOKUP(E1845,'Supply Log'!$E$6:$T$277,6,FALSE)</f>
        <v>#N/A</v>
      </c>
      <c r="L1845" s="65" t="e">
        <f>VLOOKUP(E1845,'Supply Log'!$E$6:$T$277,7,FALSE)</f>
        <v>#N/A</v>
      </c>
      <c r="M1845" s="65" t="e">
        <f>VLOOKUP(E1845,'Supply Log'!$E$6:$T$277,8,FALSE)</f>
        <v>#N/A</v>
      </c>
      <c r="N1845" s="65" t="e">
        <f>VLOOKUP(E1845,'Supply Log'!$E$6:$T$277,9,FALSE)</f>
        <v>#N/A</v>
      </c>
      <c r="O1845" s="65" t="e">
        <f>VLOOKUP(E1845,'Supply Log'!$E$6:$T$277,10,FALSE)</f>
        <v>#N/A</v>
      </c>
      <c r="P1845" s="29" t="e">
        <f t="shared" si="236"/>
        <v>#N/A</v>
      </c>
      <c r="Q1845" s="65" t="e">
        <f>VLOOKUP(E1845,'Supply Log'!$E$6:$T$277,12,FALSE)</f>
        <v>#N/A</v>
      </c>
      <c r="R1845" s="78" t="e">
        <f t="shared" si="237"/>
        <v>#N/A</v>
      </c>
      <c r="S1845" s="65"/>
      <c r="T1845" s="79" t="e">
        <f t="shared" si="238"/>
        <v>#N/A</v>
      </c>
      <c r="U1845" s="80" t="e">
        <f t="shared" si="239"/>
        <v>#N/A</v>
      </c>
      <c r="V1845" s="81" t="str">
        <f t="shared" si="240"/>
        <v/>
      </c>
      <c r="W1845" s="69" t="e">
        <f>VLOOKUP(F1845,'Input Log'!$E$6:$V$50000,18,FALSE)</f>
        <v>#N/A</v>
      </c>
      <c r="X1845" s="64" t="e">
        <f>VLOOKUP(E1845,'Supply Log'!$Z$6:$AB$699,2,FALSE)</f>
        <v>#N/A</v>
      </c>
      <c r="Y1845" s="64" t="e">
        <f>VLOOKUP(E1845,'Supply Log'!$E$6:$X$618,20,FALSE)</f>
        <v>#N/A</v>
      </c>
      <c r="Z1845" s="64"/>
      <c r="AA1845" s="64"/>
    </row>
    <row r="1846" spans="1:27" ht="15.75" customHeight="1">
      <c r="A1846" s="67" t="str">
        <f t="shared" si="233"/>
        <v/>
      </c>
      <c r="B1846" s="65">
        <f t="shared" si="235"/>
        <v>1758</v>
      </c>
      <c r="C1846" s="68" t="str">
        <f t="shared" si="234"/>
        <v/>
      </c>
      <c r="D1846" s="69"/>
      <c r="F1846" s="66"/>
      <c r="G1846" s="65" t="e">
        <f>VLOOKUP(E1846,'Supply Log'!$E$6:$T$999,2,FALSE)</f>
        <v>#N/A</v>
      </c>
      <c r="H1846" s="65" t="e">
        <f>VLOOKUP(E1846,'Supply Log'!$E$6:$T$999,3,FALSE)</f>
        <v>#N/A</v>
      </c>
      <c r="I1846" s="77"/>
      <c r="J1846" s="65" t="e">
        <f>VLOOKUP(E1846,'Supply Log'!$E$6:$T$277,5,FALSE)</f>
        <v>#N/A</v>
      </c>
      <c r="K1846" s="65" t="e">
        <f>VLOOKUP(E1846,'Supply Log'!$E$6:$T$277,6,FALSE)</f>
        <v>#N/A</v>
      </c>
      <c r="L1846" s="65" t="e">
        <f>VLOOKUP(E1846,'Supply Log'!$E$6:$T$277,7,FALSE)</f>
        <v>#N/A</v>
      </c>
      <c r="M1846" s="65" t="e">
        <f>VLOOKUP(E1846,'Supply Log'!$E$6:$T$277,8,FALSE)</f>
        <v>#N/A</v>
      </c>
      <c r="N1846" s="65" t="e">
        <f>VLOOKUP(E1846,'Supply Log'!$E$6:$T$277,9,FALSE)</f>
        <v>#N/A</v>
      </c>
      <c r="O1846" s="65" t="e">
        <f>VLOOKUP(E1846,'Supply Log'!$E$6:$T$277,10,FALSE)</f>
        <v>#N/A</v>
      </c>
      <c r="P1846" s="29" t="e">
        <f t="shared" si="236"/>
        <v>#N/A</v>
      </c>
      <c r="Q1846" s="65" t="e">
        <f>VLOOKUP(E1846,'Supply Log'!$E$6:$T$277,12,FALSE)</f>
        <v>#N/A</v>
      </c>
      <c r="R1846" s="78" t="e">
        <f t="shared" si="237"/>
        <v>#N/A</v>
      </c>
      <c r="S1846" s="65"/>
      <c r="T1846" s="79" t="e">
        <f t="shared" si="238"/>
        <v>#N/A</v>
      </c>
      <c r="U1846" s="80" t="e">
        <f t="shared" si="239"/>
        <v>#N/A</v>
      </c>
      <c r="V1846" s="81" t="str">
        <f t="shared" si="240"/>
        <v/>
      </c>
      <c r="W1846" s="69" t="e">
        <f>VLOOKUP(F1846,'Input Log'!$E$6:$V$50000,18,FALSE)</f>
        <v>#N/A</v>
      </c>
      <c r="X1846" s="64" t="e">
        <f>VLOOKUP(E1846,'Supply Log'!$Z$6:$AB$699,2,FALSE)</f>
        <v>#N/A</v>
      </c>
      <c r="Y1846" s="64" t="e">
        <f>VLOOKUP(E1846,'Supply Log'!$E$6:$X$618,20,FALSE)</f>
        <v>#N/A</v>
      </c>
      <c r="Z1846" s="64"/>
      <c r="AA1846" s="64"/>
    </row>
    <row r="1847" spans="1:27" ht="15.75" customHeight="1">
      <c r="A1847" s="67" t="str">
        <f t="shared" si="233"/>
        <v/>
      </c>
      <c r="B1847" s="65">
        <f t="shared" si="235"/>
        <v>1759</v>
      </c>
      <c r="C1847" s="68" t="str">
        <f t="shared" si="234"/>
        <v/>
      </c>
      <c r="D1847" s="69"/>
      <c r="F1847" s="66"/>
      <c r="G1847" s="65" t="e">
        <f>VLOOKUP(E1847,'Supply Log'!$E$6:$T$999,2,FALSE)</f>
        <v>#N/A</v>
      </c>
      <c r="H1847" s="65" t="e">
        <f>VLOOKUP(E1847,'Supply Log'!$E$6:$T$999,3,FALSE)</f>
        <v>#N/A</v>
      </c>
      <c r="I1847" s="77"/>
      <c r="J1847" s="65" t="e">
        <f>VLOOKUP(E1847,'Supply Log'!$E$6:$T$277,5,FALSE)</f>
        <v>#N/A</v>
      </c>
      <c r="K1847" s="65" t="e">
        <f>VLOOKUP(E1847,'Supply Log'!$E$6:$T$277,6,FALSE)</f>
        <v>#N/A</v>
      </c>
      <c r="L1847" s="65" t="e">
        <f>VLOOKUP(E1847,'Supply Log'!$E$6:$T$277,7,FALSE)</f>
        <v>#N/A</v>
      </c>
      <c r="M1847" s="65" t="e">
        <f>VLOOKUP(E1847,'Supply Log'!$E$6:$T$277,8,FALSE)</f>
        <v>#N/A</v>
      </c>
      <c r="N1847" s="65" t="e">
        <f>VLOOKUP(E1847,'Supply Log'!$E$6:$T$277,9,FALSE)</f>
        <v>#N/A</v>
      </c>
      <c r="O1847" s="65" t="e">
        <f>VLOOKUP(E1847,'Supply Log'!$E$6:$T$277,10,FALSE)</f>
        <v>#N/A</v>
      </c>
      <c r="P1847" s="29" t="e">
        <f t="shared" si="236"/>
        <v>#N/A</v>
      </c>
      <c r="Q1847" s="65" t="e">
        <f>VLOOKUP(E1847,'Supply Log'!$E$6:$T$277,12,FALSE)</f>
        <v>#N/A</v>
      </c>
      <c r="R1847" s="78" t="e">
        <f t="shared" si="237"/>
        <v>#N/A</v>
      </c>
      <c r="S1847" s="65"/>
      <c r="T1847" s="79" t="e">
        <f t="shared" si="238"/>
        <v>#N/A</v>
      </c>
      <c r="U1847" s="80" t="e">
        <f t="shared" si="239"/>
        <v>#N/A</v>
      </c>
      <c r="V1847" s="81" t="str">
        <f t="shared" si="240"/>
        <v/>
      </c>
      <c r="W1847" s="69" t="e">
        <f>VLOOKUP(F1847,'Input Log'!$E$6:$V$50000,18,FALSE)</f>
        <v>#N/A</v>
      </c>
      <c r="X1847" s="64" t="e">
        <f>VLOOKUP(E1847,'Supply Log'!$Z$6:$AB$699,2,FALSE)</f>
        <v>#N/A</v>
      </c>
      <c r="Y1847" s="64" t="e">
        <f>VLOOKUP(E1847,'Supply Log'!$E$6:$X$618,20,FALSE)</f>
        <v>#N/A</v>
      </c>
      <c r="Z1847" s="64"/>
      <c r="AA1847" s="64"/>
    </row>
    <row r="1848" spans="1:27" ht="15.75" customHeight="1">
      <c r="A1848" s="67" t="str">
        <f t="shared" si="233"/>
        <v/>
      </c>
      <c r="B1848" s="65">
        <f t="shared" si="235"/>
        <v>1760</v>
      </c>
      <c r="C1848" s="68" t="str">
        <f t="shared" si="234"/>
        <v/>
      </c>
      <c r="D1848" s="69"/>
      <c r="F1848" s="66"/>
      <c r="G1848" s="65" t="e">
        <f>VLOOKUP(E1848,'Supply Log'!$E$6:$T$999,2,FALSE)</f>
        <v>#N/A</v>
      </c>
      <c r="H1848" s="65" t="e">
        <f>VLOOKUP(E1848,'Supply Log'!$E$6:$T$999,3,FALSE)</f>
        <v>#N/A</v>
      </c>
      <c r="I1848" s="77"/>
      <c r="J1848" s="65" t="e">
        <f>VLOOKUP(E1848,'Supply Log'!$E$6:$T$277,5,FALSE)</f>
        <v>#N/A</v>
      </c>
      <c r="K1848" s="65" t="e">
        <f>VLOOKUP(E1848,'Supply Log'!$E$6:$T$277,6,FALSE)</f>
        <v>#N/A</v>
      </c>
      <c r="L1848" s="65" t="e">
        <f>VLOOKUP(E1848,'Supply Log'!$E$6:$T$277,7,FALSE)</f>
        <v>#N/A</v>
      </c>
      <c r="M1848" s="65" t="e">
        <f>VLOOKUP(E1848,'Supply Log'!$E$6:$T$277,8,FALSE)</f>
        <v>#N/A</v>
      </c>
      <c r="N1848" s="65" t="e">
        <f>VLOOKUP(E1848,'Supply Log'!$E$6:$T$277,9,FALSE)</f>
        <v>#N/A</v>
      </c>
      <c r="O1848" s="65" t="e">
        <f>VLOOKUP(E1848,'Supply Log'!$E$6:$T$277,10,FALSE)</f>
        <v>#N/A</v>
      </c>
      <c r="P1848" s="29" t="e">
        <f t="shared" si="236"/>
        <v>#N/A</v>
      </c>
      <c r="Q1848" s="65" t="e">
        <f>VLOOKUP(E1848,'Supply Log'!$E$6:$T$277,12,FALSE)</f>
        <v>#N/A</v>
      </c>
      <c r="R1848" s="78" t="e">
        <f t="shared" si="237"/>
        <v>#N/A</v>
      </c>
      <c r="S1848" s="65"/>
      <c r="T1848" s="79" t="e">
        <f t="shared" si="238"/>
        <v>#N/A</v>
      </c>
      <c r="U1848" s="80" t="e">
        <f t="shared" si="239"/>
        <v>#N/A</v>
      </c>
      <c r="V1848" s="81" t="str">
        <f t="shared" si="240"/>
        <v/>
      </c>
      <c r="W1848" s="69" t="e">
        <f>VLOOKUP(F1848,'Input Log'!$E$6:$V$50000,18,FALSE)</f>
        <v>#N/A</v>
      </c>
      <c r="X1848" s="64" t="e">
        <f>VLOOKUP(E1848,'Supply Log'!$Z$6:$AB$699,2,FALSE)</f>
        <v>#N/A</v>
      </c>
      <c r="Y1848" s="64" t="e">
        <f>VLOOKUP(E1848,'Supply Log'!$E$6:$X$618,20,FALSE)</f>
        <v>#N/A</v>
      </c>
      <c r="Z1848" s="64"/>
      <c r="AA1848" s="64"/>
    </row>
    <row r="1849" spans="1:27" ht="15.75" customHeight="1">
      <c r="A1849" s="67" t="str">
        <f t="shared" si="233"/>
        <v/>
      </c>
      <c r="B1849" s="65">
        <f t="shared" si="235"/>
        <v>1761</v>
      </c>
      <c r="C1849" s="68" t="str">
        <f t="shared" si="234"/>
        <v/>
      </c>
      <c r="D1849" s="69"/>
      <c r="F1849" s="66"/>
      <c r="G1849" s="65" t="e">
        <f>VLOOKUP(E1849,'Supply Log'!$E$6:$T$999,2,FALSE)</f>
        <v>#N/A</v>
      </c>
      <c r="H1849" s="65" t="e">
        <f>VLOOKUP(E1849,'Supply Log'!$E$6:$T$999,3,FALSE)</f>
        <v>#N/A</v>
      </c>
      <c r="I1849" s="77"/>
      <c r="J1849" s="65" t="e">
        <f>VLOOKUP(E1849,'Supply Log'!$E$6:$T$277,5,FALSE)</f>
        <v>#N/A</v>
      </c>
      <c r="K1849" s="65" t="e">
        <f>VLOOKUP(E1849,'Supply Log'!$E$6:$T$277,6,FALSE)</f>
        <v>#N/A</v>
      </c>
      <c r="L1849" s="65" t="e">
        <f>VLOOKUP(E1849,'Supply Log'!$E$6:$T$277,7,FALSE)</f>
        <v>#N/A</v>
      </c>
      <c r="M1849" s="65" t="e">
        <f>VLOOKUP(E1849,'Supply Log'!$E$6:$T$277,8,FALSE)</f>
        <v>#N/A</v>
      </c>
      <c r="N1849" s="65" t="e">
        <f>VLOOKUP(E1849,'Supply Log'!$E$6:$T$277,9,FALSE)</f>
        <v>#N/A</v>
      </c>
      <c r="O1849" s="65" t="e">
        <f>VLOOKUP(E1849,'Supply Log'!$E$6:$T$277,10,FALSE)</f>
        <v>#N/A</v>
      </c>
      <c r="P1849" s="29" t="e">
        <f t="shared" si="236"/>
        <v>#N/A</v>
      </c>
      <c r="Q1849" s="65" t="e">
        <f>VLOOKUP(E1849,'Supply Log'!$E$6:$T$277,12,FALSE)</f>
        <v>#N/A</v>
      </c>
      <c r="R1849" s="78" t="e">
        <f t="shared" si="237"/>
        <v>#N/A</v>
      </c>
      <c r="S1849" s="65"/>
      <c r="T1849" s="79" t="e">
        <f t="shared" si="238"/>
        <v>#N/A</v>
      </c>
      <c r="U1849" s="80" t="e">
        <f t="shared" si="239"/>
        <v>#N/A</v>
      </c>
      <c r="V1849" s="81" t="str">
        <f t="shared" si="240"/>
        <v/>
      </c>
      <c r="W1849" s="69" t="e">
        <f>VLOOKUP(F1849,'Input Log'!$E$6:$V$50000,18,FALSE)</f>
        <v>#N/A</v>
      </c>
      <c r="X1849" s="64" t="e">
        <f>VLOOKUP(E1849,'Supply Log'!$Z$6:$AB$699,2,FALSE)</f>
        <v>#N/A</v>
      </c>
      <c r="Y1849" s="64" t="e">
        <f>VLOOKUP(E1849,'Supply Log'!$E$6:$X$618,20,FALSE)</f>
        <v>#N/A</v>
      </c>
      <c r="Z1849" s="64"/>
      <c r="AA1849" s="64"/>
    </row>
    <row r="1850" spans="1:27" ht="15.75" customHeight="1">
      <c r="A1850" s="67" t="str">
        <f t="shared" si="233"/>
        <v/>
      </c>
      <c r="B1850" s="65">
        <f t="shared" si="235"/>
        <v>1762</v>
      </c>
      <c r="C1850" s="68" t="str">
        <f t="shared" si="234"/>
        <v/>
      </c>
      <c r="D1850" s="69"/>
      <c r="F1850" s="66"/>
      <c r="G1850" s="65" t="e">
        <f>VLOOKUP(E1850,'Supply Log'!$E$6:$T$999,2,FALSE)</f>
        <v>#N/A</v>
      </c>
      <c r="H1850" s="65" t="e">
        <f>VLOOKUP(E1850,'Supply Log'!$E$6:$T$999,3,FALSE)</f>
        <v>#N/A</v>
      </c>
      <c r="I1850" s="77"/>
      <c r="J1850" s="65" t="e">
        <f>VLOOKUP(E1850,'Supply Log'!$E$6:$T$277,5,FALSE)</f>
        <v>#N/A</v>
      </c>
      <c r="K1850" s="65" t="e">
        <f>VLOOKUP(E1850,'Supply Log'!$E$6:$T$277,6,FALSE)</f>
        <v>#N/A</v>
      </c>
      <c r="L1850" s="65" t="e">
        <f>VLOOKUP(E1850,'Supply Log'!$E$6:$T$277,7,FALSE)</f>
        <v>#N/A</v>
      </c>
      <c r="M1850" s="65" t="e">
        <f>VLOOKUP(E1850,'Supply Log'!$E$6:$T$277,8,FALSE)</f>
        <v>#N/A</v>
      </c>
      <c r="N1850" s="65" t="e">
        <f>VLOOKUP(E1850,'Supply Log'!$E$6:$T$277,9,FALSE)</f>
        <v>#N/A</v>
      </c>
      <c r="O1850" s="65" t="e">
        <f>VLOOKUP(E1850,'Supply Log'!$E$6:$T$277,10,FALSE)</f>
        <v>#N/A</v>
      </c>
      <c r="P1850" s="29" t="e">
        <f t="shared" si="236"/>
        <v>#N/A</v>
      </c>
      <c r="Q1850" s="65" t="e">
        <f>VLOOKUP(E1850,'Supply Log'!$E$6:$T$277,12,FALSE)</f>
        <v>#N/A</v>
      </c>
      <c r="R1850" s="78" t="e">
        <f t="shared" si="237"/>
        <v>#N/A</v>
      </c>
      <c r="S1850" s="65"/>
      <c r="T1850" s="79" t="e">
        <f t="shared" si="238"/>
        <v>#N/A</v>
      </c>
      <c r="U1850" s="80" t="e">
        <f t="shared" si="239"/>
        <v>#N/A</v>
      </c>
      <c r="V1850" s="81" t="str">
        <f t="shared" si="240"/>
        <v/>
      </c>
      <c r="W1850" s="69" t="e">
        <f>VLOOKUP(F1850,'Input Log'!$E$6:$V$50000,18,FALSE)</f>
        <v>#N/A</v>
      </c>
      <c r="X1850" s="64" t="e">
        <f>VLOOKUP(E1850,'Supply Log'!$Z$6:$AB$699,2,FALSE)</f>
        <v>#N/A</v>
      </c>
      <c r="Y1850" s="64" t="e">
        <f>VLOOKUP(E1850,'Supply Log'!$E$6:$X$618,20,FALSE)</f>
        <v>#N/A</v>
      </c>
      <c r="Z1850" s="64"/>
      <c r="AA1850" s="64"/>
    </row>
    <row r="1851" spans="1:27" ht="15.75" customHeight="1">
      <c r="A1851" s="67" t="str">
        <f t="shared" si="233"/>
        <v/>
      </c>
      <c r="B1851" s="65">
        <f t="shared" si="235"/>
        <v>1763</v>
      </c>
      <c r="C1851" s="68" t="str">
        <f t="shared" si="234"/>
        <v/>
      </c>
      <c r="D1851" s="69"/>
      <c r="F1851" s="66"/>
      <c r="G1851" s="65" t="e">
        <f>VLOOKUP(E1851,'Supply Log'!$E$6:$T$999,2,FALSE)</f>
        <v>#N/A</v>
      </c>
      <c r="H1851" s="65" t="e">
        <f>VLOOKUP(E1851,'Supply Log'!$E$6:$T$999,3,FALSE)</f>
        <v>#N/A</v>
      </c>
      <c r="I1851" s="77"/>
      <c r="J1851" s="65" t="e">
        <f>VLOOKUP(E1851,'Supply Log'!$E$6:$T$277,5,FALSE)</f>
        <v>#N/A</v>
      </c>
      <c r="K1851" s="65" t="e">
        <f>VLOOKUP(E1851,'Supply Log'!$E$6:$T$277,6,FALSE)</f>
        <v>#N/A</v>
      </c>
      <c r="L1851" s="65" t="e">
        <f>VLOOKUP(E1851,'Supply Log'!$E$6:$T$277,7,FALSE)</f>
        <v>#N/A</v>
      </c>
      <c r="M1851" s="65" t="e">
        <f>VLOOKUP(E1851,'Supply Log'!$E$6:$T$277,8,FALSE)</f>
        <v>#N/A</v>
      </c>
      <c r="N1851" s="65" t="e">
        <f>VLOOKUP(E1851,'Supply Log'!$E$6:$T$277,9,FALSE)</f>
        <v>#N/A</v>
      </c>
      <c r="O1851" s="65" t="e">
        <f>VLOOKUP(E1851,'Supply Log'!$E$6:$T$277,10,FALSE)</f>
        <v>#N/A</v>
      </c>
      <c r="P1851" s="29" t="e">
        <f t="shared" si="236"/>
        <v>#N/A</v>
      </c>
      <c r="Q1851" s="65" t="e">
        <f>VLOOKUP(E1851,'Supply Log'!$E$6:$T$277,12,FALSE)</f>
        <v>#N/A</v>
      </c>
      <c r="R1851" s="78" t="e">
        <f t="shared" si="237"/>
        <v>#N/A</v>
      </c>
      <c r="S1851" s="65"/>
      <c r="T1851" s="79" t="e">
        <f t="shared" si="238"/>
        <v>#N/A</v>
      </c>
      <c r="U1851" s="80" t="e">
        <f t="shared" si="239"/>
        <v>#N/A</v>
      </c>
      <c r="V1851" s="81" t="str">
        <f t="shared" si="240"/>
        <v/>
      </c>
      <c r="W1851" s="69" t="e">
        <f>VLOOKUP(F1851,'Input Log'!$E$6:$V$50000,18,FALSE)</f>
        <v>#N/A</v>
      </c>
      <c r="X1851" s="64" t="e">
        <f>VLOOKUP(E1851,'Supply Log'!$Z$6:$AB$699,2,FALSE)</f>
        <v>#N/A</v>
      </c>
      <c r="Y1851" s="64" t="e">
        <f>VLOOKUP(E1851,'Supply Log'!$E$6:$X$618,20,FALSE)</f>
        <v>#N/A</v>
      </c>
      <c r="Z1851" s="64"/>
      <c r="AA1851" s="64"/>
    </row>
    <row r="1852" spans="1:27" ht="15.75" customHeight="1">
      <c r="A1852" s="67" t="str">
        <f t="shared" si="233"/>
        <v/>
      </c>
      <c r="B1852" s="65">
        <f t="shared" si="235"/>
        <v>1764</v>
      </c>
      <c r="C1852" s="68" t="str">
        <f t="shared" si="234"/>
        <v/>
      </c>
      <c r="D1852" s="69"/>
      <c r="F1852" s="66"/>
      <c r="G1852" s="65" t="e">
        <f>VLOOKUP(E1852,'Supply Log'!$E$6:$T$999,2,FALSE)</f>
        <v>#N/A</v>
      </c>
      <c r="H1852" s="65" t="e">
        <f>VLOOKUP(E1852,'Supply Log'!$E$6:$T$999,3,FALSE)</f>
        <v>#N/A</v>
      </c>
      <c r="I1852" s="77"/>
      <c r="J1852" s="65" t="e">
        <f>VLOOKUP(E1852,'Supply Log'!$E$6:$T$277,5,FALSE)</f>
        <v>#N/A</v>
      </c>
      <c r="K1852" s="65" t="e">
        <f>VLOOKUP(E1852,'Supply Log'!$E$6:$T$277,6,FALSE)</f>
        <v>#N/A</v>
      </c>
      <c r="L1852" s="65" t="e">
        <f>VLOOKUP(E1852,'Supply Log'!$E$6:$T$277,7,FALSE)</f>
        <v>#N/A</v>
      </c>
      <c r="M1852" s="65" t="e">
        <f>VLOOKUP(E1852,'Supply Log'!$E$6:$T$277,8,FALSE)</f>
        <v>#N/A</v>
      </c>
      <c r="N1852" s="65" t="e">
        <f>VLOOKUP(E1852,'Supply Log'!$E$6:$T$277,9,FALSE)</f>
        <v>#N/A</v>
      </c>
      <c r="O1852" s="65" t="e">
        <f>VLOOKUP(E1852,'Supply Log'!$E$6:$T$277,10,FALSE)</f>
        <v>#N/A</v>
      </c>
      <c r="P1852" s="29" t="e">
        <f t="shared" si="236"/>
        <v>#N/A</v>
      </c>
      <c r="Q1852" s="65" t="e">
        <f>VLOOKUP(E1852,'Supply Log'!$E$6:$T$277,12,FALSE)</f>
        <v>#N/A</v>
      </c>
      <c r="R1852" s="78" t="e">
        <f t="shared" si="237"/>
        <v>#N/A</v>
      </c>
      <c r="S1852" s="65"/>
      <c r="T1852" s="79" t="e">
        <f t="shared" si="238"/>
        <v>#N/A</v>
      </c>
      <c r="U1852" s="80" t="e">
        <f t="shared" si="239"/>
        <v>#N/A</v>
      </c>
      <c r="V1852" s="81" t="str">
        <f t="shared" si="240"/>
        <v/>
      </c>
      <c r="W1852" s="69" t="e">
        <f>VLOOKUP(F1852,'Input Log'!$E$6:$V$50000,18,FALSE)</f>
        <v>#N/A</v>
      </c>
      <c r="X1852" s="64" t="e">
        <f>VLOOKUP(E1852,'Supply Log'!$Z$6:$AB$699,2,FALSE)</f>
        <v>#N/A</v>
      </c>
      <c r="Y1852" s="64" t="e">
        <f>VLOOKUP(E1852,'Supply Log'!$E$6:$X$618,20,FALSE)</f>
        <v>#N/A</v>
      </c>
      <c r="Z1852" s="64"/>
      <c r="AA1852" s="64"/>
    </row>
    <row r="1853" spans="1:27" ht="15.75" customHeight="1">
      <c r="A1853" s="67" t="str">
        <f t="shared" si="233"/>
        <v/>
      </c>
      <c r="B1853" s="65">
        <f t="shared" si="235"/>
        <v>1765</v>
      </c>
      <c r="C1853" s="68" t="str">
        <f t="shared" si="234"/>
        <v/>
      </c>
      <c r="D1853" s="69"/>
      <c r="F1853" s="66"/>
      <c r="G1853" s="65" t="e">
        <f>VLOOKUP(E1853,'Supply Log'!$E$6:$T$999,2,FALSE)</f>
        <v>#N/A</v>
      </c>
      <c r="H1853" s="65" t="e">
        <f>VLOOKUP(E1853,'Supply Log'!$E$6:$T$999,3,FALSE)</f>
        <v>#N/A</v>
      </c>
      <c r="I1853" s="77"/>
      <c r="J1853" s="65" t="e">
        <f>VLOOKUP(E1853,'Supply Log'!$E$6:$T$277,5,FALSE)</f>
        <v>#N/A</v>
      </c>
      <c r="K1853" s="65" t="e">
        <f>VLOOKUP(E1853,'Supply Log'!$E$6:$T$277,6,FALSE)</f>
        <v>#N/A</v>
      </c>
      <c r="L1853" s="65" t="e">
        <f>VLOOKUP(E1853,'Supply Log'!$E$6:$T$277,7,FALSE)</f>
        <v>#N/A</v>
      </c>
      <c r="M1853" s="65" t="e">
        <f>VLOOKUP(E1853,'Supply Log'!$E$6:$T$277,8,FALSE)</f>
        <v>#N/A</v>
      </c>
      <c r="N1853" s="65" t="e">
        <f>VLOOKUP(E1853,'Supply Log'!$E$6:$T$277,9,FALSE)</f>
        <v>#N/A</v>
      </c>
      <c r="O1853" s="65" t="e">
        <f>VLOOKUP(E1853,'Supply Log'!$E$6:$T$277,10,FALSE)</f>
        <v>#N/A</v>
      </c>
      <c r="P1853" s="29" t="e">
        <f t="shared" si="236"/>
        <v>#N/A</v>
      </c>
      <c r="Q1853" s="65" t="e">
        <f>VLOOKUP(E1853,'Supply Log'!$E$6:$T$277,12,FALSE)</f>
        <v>#N/A</v>
      </c>
      <c r="R1853" s="78" t="e">
        <f t="shared" si="237"/>
        <v>#N/A</v>
      </c>
      <c r="S1853" s="65"/>
      <c r="T1853" s="79" t="e">
        <f t="shared" si="238"/>
        <v>#N/A</v>
      </c>
      <c r="U1853" s="80" t="e">
        <f t="shared" si="239"/>
        <v>#N/A</v>
      </c>
      <c r="V1853" s="81" t="str">
        <f t="shared" si="240"/>
        <v/>
      </c>
      <c r="W1853" s="69" t="e">
        <f>VLOOKUP(F1853,'Input Log'!$E$6:$V$50000,18,FALSE)</f>
        <v>#N/A</v>
      </c>
      <c r="X1853" s="64" t="e">
        <f>VLOOKUP(E1853,'Supply Log'!$Z$6:$AB$699,2,FALSE)</f>
        <v>#N/A</v>
      </c>
      <c r="Y1853" s="64" t="e">
        <f>VLOOKUP(E1853,'Supply Log'!$E$6:$X$618,20,FALSE)</f>
        <v>#N/A</v>
      </c>
      <c r="Z1853" s="64"/>
      <c r="AA1853" s="64"/>
    </row>
    <row r="1854" spans="1:27" ht="15.75" customHeight="1">
      <c r="A1854" s="67" t="str">
        <f t="shared" si="233"/>
        <v/>
      </c>
      <c r="B1854" s="65">
        <f t="shared" si="235"/>
        <v>1766</v>
      </c>
      <c r="C1854" s="68" t="str">
        <f t="shared" si="234"/>
        <v/>
      </c>
      <c r="D1854" s="69"/>
      <c r="F1854" s="66"/>
      <c r="G1854" s="65" t="e">
        <f>VLOOKUP(E1854,'Supply Log'!$E$6:$T$999,2,FALSE)</f>
        <v>#N/A</v>
      </c>
      <c r="H1854" s="65" t="e">
        <f>VLOOKUP(E1854,'Supply Log'!$E$6:$T$999,3,FALSE)</f>
        <v>#N/A</v>
      </c>
      <c r="I1854" s="77"/>
      <c r="J1854" s="65" t="e">
        <f>VLOOKUP(E1854,'Supply Log'!$E$6:$T$277,5,FALSE)</f>
        <v>#N/A</v>
      </c>
      <c r="K1854" s="65" t="e">
        <f>VLOOKUP(E1854,'Supply Log'!$E$6:$T$277,6,FALSE)</f>
        <v>#N/A</v>
      </c>
      <c r="L1854" s="65" t="e">
        <f>VLOOKUP(E1854,'Supply Log'!$E$6:$T$277,7,FALSE)</f>
        <v>#N/A</v>
      </c>
      <c r="M1854" s="65" t="e">
        <f>VLOOKUP(E1854,'Supply Log'!$E$6:$T$277,8,FALSE)</f>
        <v>#N/A</v>
      </c>
      <c r="N1854" s="65" t="e">
        <f>VLOOKUP(E1854,'Supply Log'!$E$6:$T$277,9,FALSE)</f>
        <v>#N/A</v>
      </c>
      <c r="O1854" s="65" t="e">
        <f>VLOOKUP(E1854,'Supply Log'!$E$6:$T$277,10,FALSE)</f>
        <v>#N/A</v>
      </c>
      <c r="P1854" s="29" t="e">
        <f t="shared" si="236"/>
        <v>#N/A</v>
      </c>
      <c r="Q1854" s="65" t="e">
        <f>VLOOKUP(E1854,'Supply Log'!$E$6:$T$277,12,FALSE)</f>
        <v>#N/A</v>
      </c>
      <c r="R1854" s="78" t="e">
        <f t="shared" si="237"/>
        <v>#N/A</v>
      </c>
      <c r="S1854" s="65"/>
      <c r="T1854" s="79" t="e">
        <f t="shared" si="238"/>
        <v>#N/A</v>
      </c>
      <c r="U1854" s="80" t="e">
        <f t="shared" si="239"/>
        <v>#N/A</v>
      </c>
      <c r="V1854" s="81" t="str">
        <f t="shared" si="240"/>
        <v/>
      </c>
      <c r="W1854" s="69" t="e">
        <f>VLOOKUP(F1854,'Input Log'!$E$6:$V$50000,18,FALSE)</f>
        <v>#N/A</v>
      </c>
      <c r="X1854" s="64" t="e">
        <f>VLOOKUP(E1854,'Supply Log'!$Z$6:$AB$699,2,FALSE)</f>
        <v>#N/A</v>
      </c>
      <c r="Y1854" s="64" t="e">
        <f>VLOOKUP(E1854,'Supply Log'!$E$6:$X$618,20,FALSE)</f>
        <v>#N/A</v>
      </c>
      <c r="Z1854" s="64"/>
      <c r="AA1854" s="64"/>
    </row>
    <row r="1855" spans="1:27" ht="15.75" customHeight="1">
      <c r="A1855" s="67" t="str">
        <f t="shared" si="233"/>
        <v/>
      </c>
      <c r="B1855" s="65">
        <f t="shared" si="235"/>
        <v>1767</v>
      </c>
      <c r="C1855" s="68" t="str">
        <f t="shared" si="234"/>
        <v/>
      </c>
      <c r="D1855" s="69"/>
      <c r="F1855" s="66"/>
      <c r="G1855" s="65" t="e">
        <f>VLOOKUP(E1855,'Supply Log'!$E$6:$T$999,2,FALSE)</f>
        <v>#N/A</v>
      </c>
      <c r="H1855" s="65" t="e">
        <f>VLOOKUP(E1855,'Supply Log'!$E$6:$T$999,3,FALSE)</f>
        <v>#N/A</v>
      </c>
      <c r="I1855" s="77"/>
      <c r="J1855" s="65" t="e">
        <f>VLOOKUP(E1855,'Supply Log'!$E$6:$T$277,5,FALSE)</f>
        <v>#N/A</v>
      </c>
      <c r="K1855" s="65" t="e">
        <f>VLOOKUP(E1855,'Supply Log'!$E$6:$T$277,6,FALSE)</f>
        <v>#N/A</v>
      </c>
      <c r="L1855" s="65" t="e">
        <f>VLOOKUP(E1855,'Supply Log'!$E$6:$T$277,7,FALSE)</f>
        <v>#N/A</v>
      </c>
      <c r="M1855" s="65" t="e">
        <f>VLOOKUP(E1855,'Supply Log'!$E$6:$T$277,8,FALSE)</f>
        <v>#N/A</v>
      </c>
      <c r="N1855" s="65" t="e">
        <f>VLOOKUP(E1855,'Supply Log'!$E$6:$T$277,9,FALSE)</f>
        <v>#N/A</v>
      </c>
      <c r="O1855" s="65" t="e">
        <f>VLOOKUP(E1855,'Supply Log'!$E$6:$T$277,10,FALSE)</f>
        <v>#N/A</v>
      </c>
      <c r="P1855" s="29" t="e">
        <f t="shared" si="236"/>
        <v>#N/A</v>
      </c>
      <c r="Q1855" s="65" t="e">
        <f>VLOOKUP(E1855,'Supply Log'!$E$6:$T$277,12,FALSE)</f>
        <v>#N/A</v>
      </c>
      <c r="R1855" s="78" t="e">
        <f t="shared" si="237"/>
        <v>#N/A</v>
      </c>
      <c r="S1855" s="65"/>
      <c r="T1855" s="79" t="e">
        <f t="shared" si="238"/>
        <v>#N/A</v>
      </c>
      <c r="U1855" s="80" t="e">
        <f t="shared" si="239"/>
        <v>#N/A</v>
      </c>
      <c r="V1855" s="81" t="str">
        <f t="shared" si="240"/>
        <v/>
      </c>
      <c r="W1855" s="69" t="e">
        <f>VLOOKUP(F1855,'Input Log'!$E$6:$V$50000,18,FALSE)</f>
        <v>#N/A</v>
      </c>
      <c r="X1855" s="64" t="e">
        <f>VLOOKUP(E1855,'Supply Log'!$Z$6:$AB$699,2,FALSE)</f>
        <v>#N/A</v>
      </c>
      <c r="Y1855" s="64" t="e">
        <f>VLOOKUP(E1855,'Supply Log'!$E$6:$X$618,20,FALSE)</f>
        <v>#N/A</v>
      </c>
      <c r="Z1855" s="64"/>
      <c r="AA1855" s="64"/>
    </row>
    <row r="1856" spans="1:27" ht="15.75" customHeight="1">
      <c r="A1856" s="67" t="str">
        <f t="shared" si="233"/>
        <v/>
      </c>
      <c r="B1856" s="65">
        <f t="shared" si="235"/>
        <v>1768</v>
      </c>
      <c r="C1856" s="68" t="str">
        <f t="shared" si="234"/>
        <v/>
      </c>
      <c r="D1856" s="69"/>
      <c r="F1856" s="66"/>
      <c r="G1856" s="65" t="e">
        <f>VLOOKUP(E1856,'Supply Log'!$E$6:$T$999,2,FALSE)</f>
        <v>#N/A</v>
      </c>
      <c r="H1856" s="65" t="e">
        <f>VLOOKUP(E1856,'Supply Log'!$E$6:$T$999,3,FALSE)</f>
        <v>#N/A</v>
      </c>
      <c r="I1856" s="77"/>
      <c r="J1856" s="65" t="e">
        <f>VLOOKUP(E1856,'Supply Log'!$E$6:$T$277,5,FALSE)</f>
        <v>#N/A</v>
      </c>
      <c r="K1856" s="65" t="e">
        <f>VLOOKUP(E1856,'Supply Log'!$E$6:$T$277,6,FALSE)</f>
        <v>#N/A</v>
      </c>
      <c r="L1856" s="65" t="e">
        <f>VLOOKUP(E1856,'Supply Log'!$E$6:$T$277,7,FALSE)</f>
        <v>#N/A</v>
      </c>
      <c r="M1856" s="65" t="e">
        <f>VLOOKUP(E1856,'Supply Log'!$E$6:$T$277,8,FALSE)</f>
        <v>#N/A</v>
      </c>
      <c r="N1856" s="65" t="e">
        <f>VLOOKUP(E1856,'Supply Log'!$E$6:$T$277,9,FALSE)</f>
        <v>#N/A</v>
      </c>
      <c r="O1856" s="65" t="e">
        <f>VLOOKUP(E1856,'Supply Log'!$E$6:$T$277,10,FALSE)</f>
        <v>#N/A</v>
      </c>
      <c r="P1856" s="29" t="e">
        <f t="shared" si="236"/>
        <v>#N/A</v>
      </c>
      <c r="Q1856" s="65" t="e">
        <f>VLOOKUP(E1856,'Supply Log'!$E$6:$T$277,12,FALSE)</f>
        <v>#N/A</v>
      </c>
      <c r="R1856" s="78" t="e">
        <f t="shared" si="237"/>
        <v>#N/A</v>
      </c>
      <c r="S1856" s="65"/>
      <c r="T1856" s="79" t="e">
        <f t="shared" si="238"/>
        <v>#N/A</v>
      </c>
      <c r="U1856" s="80" t="e">
        <f t="shared" si="239"/>
        <v>#N/A</v>
      </c>
      <c r="V1856" s="81" t="str">
        <f t="shared" si="240"/>
        <v/>
      </c>
      <c r="W1856" s="69" t="e">
        <f>VLOOKUP(F1856,'Input Log'!$E$6:$V$50000,18,FALSE)</f>
        <v>#N/A</v>
      </c>
      <c r="X1856" s="64" t="e">
        <f>VLOOKUP(E1856,'Supply Log'!$Z$6:$AB$699,2,FALSE)</f>
        <v>#N/A</v>
      </c>
      <c r="Y1856" s="64" t="e">
        <f>VLOOKUP(E1856,'Supply Log'!$E$6:$X$618,20,FALSE)</f>
        <v>#N/A</v>
      </c>
      <c r="Z1856" s="64"/>
      <c r="AA1856" s="64"/>
    </row>
    <row r="1857" spans="1:27" ht="15.75" customHeight="1">
      <c r="A1857" s="67" t="str">
        <f t="shared" si="233"/>
        <v/>
      </c>
      <c r="B1857" s="65">
        <f t="shared" si="235"/>
        <v>1769</v>
      </c>
      <c r="C1857" s="68" t="str">
        <f t="shared" si="234"/>
        <v/>
      </c>
      <c r="D1857" s="69"/>
      <c r="F1857" s="66"/>
      <c r="G1857" s="65" t="e">
        <f>VLOOKUP(E1857,'Supply Log'!$E$6:$T$999,2,FALSE)</f>
        <v>#N/A</v>
      </c>
      <c r="H1857" s="65" t="e">
        <f>VLOOKUP(E1857,'Supply Log'!$E$6:$T$999,3,FALSE)</f>
        <v>#N/A</v>
      </c>
      <c r="I1857" s="77"/>
      <c r="J1857" s="65" t="e">
        <f>VLOOKUP(E1857,'Supply Log'!$E$6:$T$277,5,FALSE)</f>
        <v>#N/A</v>
      </c>
      <c r="K1857" s="65" t="e">
        <f>VLOOKUP(E1857,'Supply Log'!$E$6:$T$277,6,FALSE)</f>
        <v>#N/A</v>
      </c>
      <c r="L1857" s="65" t="e">
        <f>VLOOKUP(E1857,'Supply Log'!$E$6:$T$277,7,FALSE)</f>
        <v>#N/A</v>
      </c>
      <c r="M1857" s="65" t="e">
        <f>VLOOKUP(E1857,'Supply Log'!$E$6:$T$277,8,FALSE)</f>
        <v>#N/A</v>
      </c>
      <c r="N1857" s="65" t="e">
        <f>VLOOKUP(E1857,'Supply Log'!$E$6:$T$277,9,FALSE)</f>
        <v>#N/A</v>
      </c>
      <c r="O1857" s="65" t="e">
        <f>VLOOKUP(E1857,'Supply Log'!$E$6:$T$277,10,FALSE)</f>
        <v>#N/A</v>
      </c>
      <c r="P1857" s="29" t="e">
        <f t="shared" si="236"/>
        <v>#N/A</v>
      </c>
      <c r="Q1857" s="65" t="e">
        <f>VLOOKUP(E1857,'Supply Log'!$E$6:$T$277,12,FALSE)</f>
        <v>#N/A</v>
      </c>
      <c r="R1857" s="78" t="e">
        <f t="shared" si="237"/>
        <v>#N/A</v>
      </c>
      <c r="S1857" s="65"/>
      <c r="T1857" s="79" t="e">
        <f t="shared" si="238"/>
        <v>#N/A</v>
      </c>
      <c r="U1857" s="80" t="e">
        <f t="shared" si="239"/>
        <v>#N/A</v>
      </c>
      <c r="V1857" s="81" t="str">
        <f t="shared" si="240"/>
        <v/>
      </c>
      <c r="W1857" s="69" t="e">
        <f>VLOOKUP(F1857,'Input Log'!$E$6:$V$50000,18,FALSE)</f>
        <v>#N/A</v>
      </c>
      <c r="X1857" s="64" t="e">
        <f>VLOOKUP(E1857,'Supply Log'!$Z$6:$AB$699,2,FALSE)</f>
        <v>#N/A</v>
      </c>
      <c r="Y1857" s="64" t="e">
        <f>VLOOKUP(E1857,'Supply Log'!$E$6:$X$618,20,FALSE)</f>
        <v>#N/A</v>
      </c>
      <c r="Z1857" s="64"/>
      <c r="AA1857" s="64"/>
    </row>
    <row r="1858" spans="1:27" ht="15.75" customHeight="1">
      <c r="A1858" s="67" t="str">
        <f t="shared" si="233"/>
        <v/>
      </c>
      <c r="B1858" s="65">
        <f t="shared" si="235"/>
        <v>1770</v>
      </c>
      <c r="C1858" s="68" t="str">
        <f t="shared" si="234"/>
        <v/>
      </c>
      <c r="D1858" s="69"/>
      <c r="F1858" s="66"/>
      <c r="G1858" s="65" t="e">
        <f>VLOOKUP(E1858,'Supply Log'!$E$6:$T$999,2,FALSE)</f>
        <v>#N/A</v>
      </c>
      <c r="H1858" s="65" t="e">
        <f>VLOOKUP(E1858,'Supply Log'!$E$6:$T$999,3,FALSE)</f>
        <v>#N/A</v>
      </c>
      <c r="I1858" s="77"/>
      <c r="J1858" s="65" t="e">
        <f>VLOOKUP(E1858,'Supply Log'!$E$6:$T$277,5,FALSE)</f>
        <v>#N/A</v>
      </c>
      <c r="K1858" s="65" t="e">
        <f>VLOOKUP(E1858,'Supply Log'!$E$6:$T$277,6,FALSE)</f>
        <v>#N/A</v>
      </c>
      <c r="L1858" s="65" t="e">
        <f>VLOOKUP(E1858,'Supply Log'!$E$6:$T$277,7,FALSE)</f>
        <v>#N/A</v>
      </c>
      <c r="M1858" s="65" t="e">
        <f>VLOOKUP(E1858,'Supply Log'!$E$6:$T$277,8,FALSE)</f>
        <v>#N/A</v>
      </c>
      <c r="N1858" s="65" t="e">
        <f>VLOOKUP(E1858,'Supply Log'!$E$6:$T$277,9,FALSE)</f>
        <v>#N/A</v>
      </c>
      <c r="O1858" s="65" t="e">
        <f>VLOOKUP(E1858,'Supply Log'!$E$6:$T$277,10,FALSE)</f>
        <v>#N/A</v>
      </c>
      <c r="P1858" s="29" t="e">
        <f t="shared" si="236"/>
        <v>#N/A</v>
      </c>
      <c r="Q1858" s="65" t="e">
        <f>VLOOKUP(E1858,'Supply Log'!$E$6:$T$277,12,FALSE)</f>
        <v>#N/A</v>
      </c>
      <c r="R1858" s="78" t="e">
        <f t="shared" si="237"/>
        <v>#N/A</v>
      </c>
      <c r="S1858" s="65"/>
      <c r="T1858" s="79" t="e">
        <f t="shared" si="238"/>
        <v>#N/A</v>
      </c>
      <c r="U1858" s="80" t="e">
        <f t="shared" si="239"/>
        <v>#N/A</v>
      </c>
      <c r="V1858" s="81" t="str">
        <f t="shared" si="240"/>
        <v/>
      </c>
      <c r="W1858" s="69" t="e">
        <f>VLOOKUP(F1858,'Input Log'!$E$6:$V$50000,18,FALSE)</f>
        <v>#N/A</v>
      </c>
      <c r="X1858" s="64" t="e">
        <f>VLOOKUP(E1858,'Supply Log'!$Z$6:$AB$699,2,FALSE)</f>
        <v>#N/A</v>
      </c>
      <c r="Y1858" s="64" t="e">
        <f>VLOOKUP(E1858,'Supply Log'!$E$6:$X$618,20,FALSE)</f>
        <v>#N/A</v>
      </c>
      <c r="Z1858" s="64"/>
      <c r="AA1858" s="64"/>
    </row>
    <row r="1859" spans="1:27" ht="15.75" customHeight="1">
      <c r="A1859" s="67" t="str">
        <f t="shared" si="233"/>
        <v/>
      </c>
      <c r="B1859" s="65">
        <f t="shared" si="235"/>
        <v>1771</v>
      </c>
      <c r="C1859" s="68" t="str">
        <f t="shared" si="234"/>
        <v/>
      </c>
      <c r="D1859" s="69"/>
      <c r="F1859" s="66"/>
      <c r="G1859" s="65" t="e">
        <f>VLOOKUP(E1859,'Supply Log'!$E$6:$T$999,2,FALSE)</f>
        <v>#N/A</v>
      </c>
      <c r="H1859" s="65" t="e">
        <f>VLOOKUP(E1859,'Supply Log'!$E$6:$T$999,3,FALSE)</f>
        <v>#N/A</v>
      </c>
      <c r="I1859" s="77"/>
      <c r="J1859" s="65" t="e">
        <f>VLOOKUP(E1859,'Supply Log'!$E$6:$T$277,5,FALSE)</f>
        <v>#N/A</v>
      </c>
      <c r="K1859" s="65" t="e">
        <f>VLOOKUP(E1859,'Supply Log'!$E$6:$T$277,6,FALSE)</f>
        <v>#N/A</v>
      </c>
      <c r="L1859" s="65" t="e">
        <f>VLOOKUP(E1859,'Supply Log'!$E$6:$T$277,7,FALSE)</f>
        <v>#N/A</v>
      </c>
      <c r="M1859" s="65" t="e">
        <f>VLOOKUP(E1859,'Supply Log'!$E$6:$T$277,8,FALSE)</f>
        <v>#N/A</v>
      </c>
      <c r="N1859" s="65" t="e">
        <f>VLOOKUP(E1859,'Supply Log'!$E$6:$T$277,9,FALSE)</f>
        <v>#N/A</v>
      </c>
      <c r="O1859" s="65" t="e">
        <f>VLOOKUP(E1859,'Supply Log'!$E$6:$T$277,10,FALSE)</f>
        <v>#N/A</v>
      </c>
      <c r="P1859" s="29" t="e">
        <f t="shared" si="236"/>
        <v>#N/A</v>
      </c>
      <c r="Q1859" s="65" t="e">
        <f>VLOOKUP(E1859,'Supply Log'!$E$6:$T$277,12,FALSE)</f>
        <v>#N/A</v>
      </c>
      <c r="R1859" s="78" t="e">
        <f t="shared" si="237"/>
        <v>#N/A</v>
      </c>
      <c r="S1859" s="65"/>
      <c r="T1859" s="79" t="e">
        <f t="shared" si="238"/>
        <v>#N/A</v>
      </c>
      <c r="U1859" s="80" t="e">
        <f t="shared" si="239"/>
        <v>#N/A</v>
      </c>
      <c r="V1859" s="81" t="str">
        <f t="shared" si="240"/>
        <v/>
      </c>
      <c r="W1859" s="69" t="e">
        <f>VLOOKUP(F1859,'Input Log'!$E$6:$V$50000,18,FALSE)</f>
        <v>#N/A</v>
      </c>
      <c r="X1859" s="64" t="e">
        <f>VLOOKUP(E1859,'Supply Log'!$Z$6:$AB$699,2,FALSE)</f>
        <v>#N/A</v>
      </c>
      <c r="Y1859" s="64" t="e">
        <f>VLOOKUP(E1859,'Supply Log'!$E$6:$X$618,20,FALSE)</f>
        <v>#N/A</v>
      </c>
      <c r="Z1859" s="64"/>
      <c r="AA1859" s="64"/>
    </row>
    <row r="1860" spans="1:27" ht="15.75" customHeight="1">
      <c r="A1860" s="67" t="str">
        <f t="shared" si="233"/>
        <v/>
      </c>
      <c r="B1860" s="65">
        <f t="shared" si="235"/>
        <v>1772</v>
      </c>
      <c r="C1860" s="68" t="str">
        <f t="shared" si="234"/>
        <v/>
      </c>
      <c r="D1860" s="69"/>
      <c r="F1860" s="66"/>
      <c r="G1860" s="65" t="e">
        <f>VLOOKUP(E1860,'Supply Log'!$E$6:$T$999,2,FALSE)</f>
        <v>#N/A</v>
      </c>
      <c r="H1860" s="65" t="e">
        <f>VLOOKUP(E1860,'Supply Log'!$E$6:$T$999,3,FALSE)</f>
        <v>#N/A</v>
      </c>
      <c r="I1860" s="77"/>
      <c r="J1860" s="65" t="e">
        <f>VLOOKUP(E1860,'Supply Log'!$E$6:$T$277,5,FALSE)</f>
        <v>#N/A</v>
      </c>
      <c r="K1860" s="65" t="e">
        <f>VLOOKUP(E1860,'Supply Log'!$E$6:$T$277,6,FALSE)</f>
        <v>#N/A</v>
      </c>
      <c r="L1860" s="65" t="e">
        <f>VLOOKUP(E1860,'Supply Log'!$E$6:$T$277,7,FALSE)</f>
        <v>#N/A</v>
      </c>
      <c r="M1860" s="65" t="e">
        <f>VLOOKUP(E1860,'Supply Log'!$E$6:$T$277,8,FALSE)</f>
        <v>#N/A</v>
      </c>
      <c r="N1860" s="65" t="e">
        <f>VLOOKUP(E1860,'Supply Log'!$E$6:$T$277,9,FALSE)</f>
        <v>#N/A</v>
      </c>
      <c r="O1860" s="65" t="e">
        <f>VLOOKUP(E1860,'Supply Log'!$E$6:$T$277,10,FALSE)</f>
        <v>#N/A</v>
      </c>
      <c r="P1860" s="29" t="e">
        <f t="shared" si="236"/>
        <v>#N/A</v>
      </c>
      <c r="Q1860" s="65" t="e">
        <f>VLOOKUP(E1860,'Supply Log'!$E$6:$T$277,12,FALSE)</f>
        <v>#N/A</v>
      </c>
      <c r="R1860" s="78" t="e">
        <f t="shared" si="237"/>
        <v>#N/A</v>
      </c>
      <c r="S1860" s="65"/>
      <c r="T1860" s="79" t="e">
        <f t="shared" si="238"/>
        <v>#N/A</v>
      </c>
      <c r="U1860" s="80" t="e">
        <f t="shared" si="239"/>
        <v>#N/A</v>
      </c>
      <c r="V1860" s="81" t="str">
        <f t="shared" si="240"/>
        <v/>
      </c>
      <c r="W1860" s="69" t="e">
        <f>VLOOKUP(F1860,'Input Log'!$E$6:$V$50000,18,FALSE)</f>
        <v>#N/A</v>
      </c>
      <c r="X1860" s="64" t="e">
        <f>VLOOKUP(E1860,'Supply Log'!$Z$6:$AB$699,2,FALSE)</f>
        <v>#N/A</v>
      </c>
      <c r="Y1860" s="64" t="e">
        <f>VLOOKUP(E1860,'Supply Log'!$E$6:$X$618,20,FALSE)</f>
        <v>#N/A</v>
      </c>
      <c r="Z1860" s="64"/>
      <c r="AA1860" s="64"/>
    </row>
    <row r="1861" spans="1:27" ht="15.75" customHeight="1">
      <c r="A1861" s="67" t="str">
        <f t="shared" ref="A1861:A1924" si="241">IF(COUNTIF($F$5:$F$45650,F1861)&gt;1,"DOUBLE","")</f>
        <v/>
      </c>
      <c r="B1861" s="65">
        <f t="shared" si="235"/>
        <v>1773</v>
      </c>
      <c r="C1861" s="68" t="str">
        <f t="shared" ref="C1861:C1924" si="242">IF(D1861="","",(IF(D1862=D1861,"",1)))</f>
        <v/>
      </c>
      <c r="D1861" s="69"/>
      <c r="F1861" s="66"/>
      <c r="G1861" s="65" t="e">
        <f>VLOOKUP(E1861,'Supply Log'!$E$6:$T$999,2,FALSE)</f>
        <v>#N/A</v>
      </c>
      <c r="H1861" s="65" t="e">
        <f>VLOOKUP(E1861,'Supply Log'!$E$6:$T$999,3,FALSE)</f>
        <v>#N/A</v>
      </c>
      <c r="I1861" s="77"/>
      <c r="J1861" s="65" t="e">
        <f>VLOOKUP(E1861,'Supply Log'!$E$6:$T$277,5,FALSE)</f>
        <v>#N/A</v>
      </c>
      <c r="K1861" s="65" t="e">
        <f>VLOOKUP(E1861,'Supply Log'!$E$6:$T$277,6,FALSE)</f>
        <v>#N/A</v>
      </c>
      <c r="L1861" s="65" t="e">
        <f>VLOOKUP(E1861,'Supply Log'!$E$6:$T$277,7,FALSE)</f>
        <v>#N/A</v>
      </c>
      <c r="M1861" s="65" t="e">
        <f>VLOOKUP(E1861,'Supply Log'!$E$6:$T$277,8,FALSE)</f>
        <v>#N/A</v>
      </c>
      <c r="N1861" s="65" t="e">
        <f>VLOOKUP(E1861,'Supply Log'!$E$6:$T$277,9,FALSE)</f>
        <v>#N/A</v>
      </c>
      <c r="O1861" s="65" t="e">
        <f>VLOOKUP(E1861,'Supply Log'!$E$6:$T$277,10,FALSE)</f>
        <v>#N/A</v>
      </c>
      <c r="P1861" s="29" t="e">
        <f t="shared" si="236"/>
        <v>#N/A</v>
      </c>
      <c r="Q1861" s="65" t="e">
        <f>VLOOKUP(E1861,'Supply Log'!$E$6:$T$277,12,FALSE)</f>
        <v>#N/A</v>
      </c>
      <c r="R1861" s="78" t="e">
        <f t="shared" si="237"/>
        <v>#N/A</v>
      </c>
      <c r="S1861" s="65"/>
      <c r="T1861" s="79" t="e">
        <f t="shared" si="238"/>
        <v>#N/A</v>
      </c>
      <c r="U1861" s="80" t="e">
        <f t="shared" si="239"/>
        <v>#N/A</v>
      </c>
      <c r="V1861" s="81" t="str">
        <f t="shared" si="240"/>
        <v/>
      </c>
      <c r="W1861" s="69" t="e">
        <f>VLOOKUP(F1861,'Input Log'!$E$6:$V$50000,18,FALSE)</f>
        <v>#N/A</v>
      </c>
      <c r="X1861" s="64" t="e">
        <f>VLOOKUP(E1861,'Supply Log'!$Z$6:$AB$699,2,FALSE)</f>
        <v>#N/A</v>
      </c>
      <c r="Y1861" s="64" t="e">
        <f>VLOOKUP(E1861,'Supply Log'!$E$6:$X$618,20,FALSE)</f>
        <v>#N/A</v>
      </c>
      <c r="Z1861" s="64"/>
      <c r="AA1861" s="64"/>
    </row>
    <row r="1862" spans="1:27" ht="15.75" customHeight="1">
      <c r="A1862" s="67" t="str">
        <f t="shared" si="241"/>
        <v/>
      </c>
      <c r="B1862" s="65">
        <f t="shared" ref="B1862:B1925" si="243">+B1861+1</f>
        <v>1774</v>
      </c>
      <c r="C1862" s="68" t="str">
        <f t="shared" si="242"/>
        <v/>
      </c>
      <c r="D1862" s="69"/>
      <c r="F1862" s="66"/>
      <c r="G1862" s="65" t="e">
        <f>VLOOKUP(E1862,'Supply Log'!$E$6:$T$999,2,FALSE)</f>
        <v>#N/A</v>
      </c>
      <c r="H1862" s="65" t="e">
        <f>VLOOKUP(E1862,'Supply Log'!$E$6:$T$999,3,FALSE)</f>
        <v>#N/A</v>
      </c>
      <c r="I1862" s="77"/>
      <c r="J1862" s="65" t="e">
        <f>VLOOKUP(E1862,'Supply Log'!$E$6:$T$277,5,FALSE)</f>
        <v>#N/A</v>
      </c>
      <c r="K1862" s="65" t="e">
        <f>VLOOKUP(E1862,'Supply Log'!$E$6:$T$277,6,FALSE)</f>
        <v>#N/A</v>
      </c>
      <c r="L1862" s="65" t="e">
        <f>VLOOKUP(E1862,'Supply Log'!$E$6:$T$277,7,FALSE)</f>
        <v>#N/A</v>
      </c>
      <c r="M1862" s="65" t="e">
        <f>VLOOKUP(E1862,'Supply Log'!$E$6:$T$277,8,FALSE)</f>
        <v>#N/A</v>
      </c>
      <c r="N1862" s="65" t="e">
        <f>VLOOKUP(E1862,'Supply Log'!$E$6:$T$277,9,FALSE)</f>
        <v>#N/A</v>
      </c>
      <c r="O1862" s="65" t="e">
        <f>VLOOKUP(E1862,'Supply Log'!$E$6:$T$277,10,FALSE)</f>
        <v>#N/A</v>
      </c>
      <c r="P1862" s="29" t="e">
        <f t="shared" ref="P1862:P1925" si="244">+ROUND((O1862*O1862*I1862*0.7854)/10000,2)</f>
        <v>#N/A</v>
      </c>
      <c r="Q1862" s="65" t="e">
        <f>VLOOKUP(E1862,'Supply Log'!$E$6:$T$277,12,FALSE)</f>
        <v>#N/A</v>
      </c>
      <c r="R1862" s="78" t="e">
        <f t="shared" ref="R1862:R1925" si="245">ROUND(((Q1862*Q1862*(I1862-S1862)*0.7854)/10000),2)</f>
        <v>#N/A</v>
      </c>
      <c r="S1862" s="65"/>
      <c r="T1862" s="79" t="e">
        <f t="shared" ref="T1862:T1925" si="246">+ROUND((O1862*O1862*S1862*0.7854)/10000,2)</f>
        <v>#N/A</v>
      </c>
      <c r="U1862" s="80" t="e">
        <f t="shared" ref="U1862:U1925" si="247">+P1862-R1862-T1862</f>
        <v>#N/A</v>
      </c>
      <c r="V1862" s="81" t="str">
        <f t="shared" ref="V1862:V1925" si="248">IF(C1862="","",(SUMIF($D$2:$D$23587,D1862,$P$2:$P$23587)))</f>
        <v/>
      </c>
      <c r="W1862" s="69" t="e">
        <f>VLOOKUP(F1862,'Input Log'!$E$6:$V$50000,18,FALSE)</f>
        <v>#N/A</v>
      </c>
      <c r="X1862" s="64" t="e">
        <f>VLOOKUP(E1862,'Supply Log'!$Z$6:$AB$699,2,FALSE)</f>
        <v>#N/A</v>
      </c>
      <c r="Y1862" s="64" t="e">
        <f>VLOOKUP(E1862,'Supply Log'!$E$6:$X$618,20,FALSE)</f>
        <v>#N/A</v>
      </c>
      <c r="Z1862" s="64"/>
      <c r="AA1862" s="64"/>
    </row>
    <row r="1863" spans="1:27" ht="15.75" customHeight="1">
      <c r="A1863" s="67" t="str">
        <f t="shared" si="241"/>
        <v/>
      </c>
      <c r="B1863" s="65">
        <f t="shared" si="243"/>
        <v>1775</v>
      </c>
      <c r="C1863" s="68" t="str">
        <f t="shared" si="242"/>
        <v/>
      </c>
      <c r="D1863" s="69"/>
      <c r="F1863" s="66"/>
      <c r="G1863" s="65" t="e">
        <f>VLOOKUP(E1863,'Supply Log'!$E$6:$T$999,2,FALSE)</f>
        <v>#N/A</v>
      </c>
      <c r="H1863" s="65" t="e">
        <f>VLOOKUP(E1863,'Supply Log'!$E$6:$T$999,3,FALSE)</f>
        <v>#N/A</v>
      </c>
      <c r="I1863" s="77"/>
      <c r="J1863" s="65" t="e">
        <f>VLOOKUP(E1863,'Supply Log'!$E$6:$T$277,5,FALSE)</f>
        <v>#N/A</v>
      </c>
      <c r="K1863" s="65" t="e">
        <f>VLOOKUP(E1863,'Supply Log'!$E$6:$T$277,6,FALSE)</f>
        <v>#N/A</v>
      </c>
      <c r="L1863" s="65" t="e">
        <f>VLOOKUP(E1863,'Supply Log'!$E$6:$T$277,7,FALSE)</f>
        <v>#N/A</v>
      </c>
      <c r="M1863" s="65" t="e">
        <f>VLOOKUP(E1863,'Supply Log'!$E$6:$T$277,8,FALSE)</f>
        <v>#N/A</v>
      </c>
      <c r="N1863" s="65" t="e">
        <f>VLOOKUP(E1863,'Supply Log'!$E$6:$T$277,9,FALSE)</f>
        <v>#N/A</v>
      </c>
      <c r="O1863" s="65" t="e">
        <f>VLOOKUP(E1863,'Supply Log'!$E$6:$T$277,10,FALSE)</f>
        <v>#N/A</v>
      </c>
      <c r="P1863" s="29" t="e">
        <f t="shared" si="244"/>
        <v>#N/A</v>
      </c>
      <c r="Q1863" s="65" t="e">
        <f>VLOOKUP(E1863,'Supply Log'!$E$6:$T$277,12,FALSE)</f>
        <v>#N/A</v>
      </c>
      <c r="R1863" s="78" t="e">
        <f t="shared" si="245"/>
        <v>#N/A</v>
      </c>
      <c r="S1863" s="65"/>
      <c r="T1863" s="79" t="e">
        <f t="shared" si="246"/>
        <v>#N/A</v>
      </c>
      <c r="U1863" s="80" t="e">
        <f t="shared" si="247"/>
        <v>#N/A</v>
      </c>
      <c r="V1863" s="81" t="str">
        <f t="shared" si="248"/>
        <v/>
      </c>
      <c r="W1863" s="69" t="e">
        <f>VLOOKUP(F1863,'Input Log'!$E$6:$V$50000,18,FALSE)</f>
        <v>#N/A</v>
      </c>
      <c r="X1863" s="64" t="e">
        <f>VLOOKUP(E1863,'Supply Log'!$Z$6:$AB$699,2,FALSE)</f>
        <v>#N/A</v>
      </c>
      <c r="Y1863" s="64" t="e">
        <f>VLOOKUP(E1863,'Supply Log'!$E$6:$X$618,20,FALSE)</f>
        <v>#N/A</v>
      </c>
      <c r="Z1863" s="64"/>
      <c r="AA1863" s="64"/>
    </row>
    <row r="1864" spans="1:27" ht="15.75" customHeight="1">
      <c r="A1864" s="67" t="str">
        <f t="shared" si="241"/>
        <v/>
      </c>
      <c r="B1864" s="65">
        <f t="shared" si="243"/>
        <v>1776</v>
      </c>
      <c r="C1864" s="68" t="str">
        <f t="shared" si="242"/>
        <v/>
      </c>
      <c r="D1864" s="69"/>
      <c r="F1864" s="66"/>
      <c r="G1864" s="65" t="e">
        <f>VLOOKUP(E1864,'Supply Log'!$E$6:$T$999,2,FALSE)</f>
        <v>#N/A</v>
      </c>
      <c r="H1864" s="65" t="e">
        <f>VLOOKUP(E1864,'Supply Log'!$E$6:$T$999,3,FALSE)</f>
        <v>#N/A</v>
      </c>
      <c r="I1864" s="77"/>
      <c r="J1864" s="65" t="e">
        <f>VLOOKUP(E1864,'Supply Log'!$E$6:$T$277,5,FALSE)</f>
        <v>#N/A</v>
      </c>
      <c r="K1864" s="65" t="e">
        <f>VLOOKUP(E1864,'Supply Log'!$E$6:$T$277,6,FALSE)</f>
        <v>#N/A</v>
      </c>
      <c r="L1864" s="65" t="e">
        <f>VLOOKUP(E1864,'Supply Log'!$E$6:$T$277,7,FALSE)</f>
        <v>#N/A</v>
      </c>
      <c r="M1864" s="65" t="e">
        <f>VLOOKUP(E1864,'Supply Log'!$E$6:$T$277,8,FALSE)</f>
        <v>#N/A</v>
      </c>
      <c r="N1864" s="65" t="e">
        <f>VLOOKUP(E1864,'Supply Log'!$E$6:$T$277,9,FALSE)</f>
        <v>#N/A</v>
      </c>
      <c r="O1864" s="65" t="e">
        <f>VLOOKUP(E1864,'Supply Log'!$E$6:$T$277,10,FALSE)</f>
        <v>#N/A</v>
      </c>
      <c r="P1864" s="29" t="e">
        <f t="shared" si="244"/>
        <v>#N/A</v>
      </c>
      <c r="Q1864" s="65" t="e">
        <f>VLOOKUP(E1864,'Supply Log'!$E$6:$T$277,12,FALSE)</f>
        <v>#N/A</v>
      </c>
      <c r="R1864" s="78" t="e">
        <f t="shared" si="245"/>
        <v>#N/A</v>
      </c>
      <c r="S1864" s="65"/>
      <c r="T1864" s="79" t="e">
        <f t="shared" si="246"/>
        <v>#N/A</v>
      </c>
      <c r="U1864" s="80" t="e">
        <f t="shared" si="247"/>
        <v>#N/A</v>
      </c>
      <c r="V1864" s="81" t="str">
        <f t="shared" si="248"/>
        <v/>
      </c>
      <c r="W1864" s="69" t="e">
        <f>VLOOKUP(F1864,'Input Log'!$E$6:$V$50000,18,FALSE)</f>
        <v>#N/A</v>
      </c>
      <c r="X1864" s="64" t="e">
        <f>VLOOKUP(E1864,'Supply Log'!$Z$6:$AB$699,2,FALSE)</f>
        <v>#N/A</v>
      </c>
      <c r="Y1864" s="64" t="e">
        <f>VLOOKUP(E1864,'Supply Log'!$E$6:$X$618,20,FALSE)</f>
        <v>#N/A</v>
      </c>
      <c r="Z1864" s="64"/>
      <c r="AA1864" s="64"/>
    </row>
    <row r="1865" spans="1:27" ht="15.75" customHeight="1">
      <c r="A1865" s="67" t="str">
        <f t="shared" si="241"/>
        <v/>
      </c>
      <c r="B1865" s="65">
        <f t="shared" si="243"/>
        <v>1777</v>
      </c>
      <c r="C1865" s="68" t="str">
        <f t="shared" si="242"/>
        <v/>
      </c>
      <c r="D1865" s="69"/>
      <c r="F1865" s="66"/>
      <c r="G1865" s="65" t="e">
        <f>VLOOKUP(E1865,'Supply Log'!$E$6:$T$999,2,FALSE)</f>
        <v>#N/A</v>
      </c>
      <c r="H1865" s="65" t="e">
        <f>VLOOKUP(E1865,'Supply Log'!$E$6:$T$999,3,FALSE)</f>
        <v>#N/A</v>
      </c>
      <c r="I1865" s="77"/>
      <c r="J1865" s="65" t="e">
        <f>VLOOKUP(E1865,'Supply Log'!$E$6:$T$277,5,FALSE)</f>
        <v>#N/A</v>
      </c>
      <c r="K1865" s="65" t="e">
        <f>VLOOKUP(E1865,'Supply Log'!$E$6:$T$277,6,FALSE)</f>
        <v>#N/A</v>
      </c>
      <c r="L1865" s="65" t="e">
        <f>VLOOKUP(E1865,'Supply Log'!$E$6:$T$277,7,FALSE)</f>
        <v>#N/A</v>
      </c>
      <c r="M1865" s="65" t="e">
        <f>VLOOKUP(E1865,'Supply Log'!$E$6:$T$277,8,FALSE)</f>
        <v>#N/A</v>
      </c>
      <c r="N1865" s="65" t="e">
        <f>VLOOKUP(E1865,'Supply Log'!$E$6:$T$277,9,FALSE)</f>
        <v>#N/A</v>
      </c>
      <c r="O1865" s="65" t="e">
        <f>VLOOKUP(E1865,'Supply Log'!$E$6:$T$277,10,FALSE)</f>
        <v>#N/A</v>
      </c>
      <c r="P1865" s="29" t="e">
        <f t="shared" si="244"/>
        <v>#N/A</v>
      </c>
      <c r="Q1865" s="65" t="e">
        <f>VLOOKUP(E1865,'Supply Log'!$E$6:$T$277,12,FALSE)</f>
        <v>#N/A</v>
      </c>
      <c r="R1865" s="78" t="e">
        <f t="shared" si="245"/>
        <v>#N/A</v>
      </c>
      <c r="S1865" s="65"/>
      <c r="T1865" s="79" t="e">
        <f t="shared" si="246"/>
        <v>#N/A</v>
      </c>
      <c r="U1865" s="80" t="e">
        <f t="shared" si="247"/>
        <v>#N/A</v>
      </c>
      <c r="V1865" s="81" t="str">
        <f t="shared" si="248"/>
        <v/>
      </c>
      <c r="W1865" s="69" t="e">
        <f>VLOOKUP(F1865,'Input Log'!$E$6:$V$50000,18,FALSE)</f>
        <v>#N/A</v>
      </c>
      <c r="X1865" s="64" t="e">
        <f>VLOOKUP(E1865,'Supply Log'!$Z$6:$AB$699,2,FALSE)</f>
        <v>#N/A</v>
      </c>
      <c r="Y1865" s="64" t="e">
        <f>VLOOKUP(E1865,'Supply Log'!$E$6:$X$618,20,FALSE)</f>
        <v>#N/A</v>
      </c>
      <c r="Z1865" s="64"/>
      <c r="AA1865" s="64"/>
    </row>
    <row r="1866" spans="1:27" ht="15.75" customHeight="1">
      <c r="A1866" s="67" t="str">
        <f t="shared" si="241"/>
        <v/>
      </c>
      <c r="B1866" s="65">
        <f t="shared" si="243"/>
        <v>1778</v>
      </c>
      <c r="C1866" s="68" t="str">
        <f t="shared" si="242"/>
        <v/>
      </c>
      <c r="D1866" s="69"/>
      <c r="F1866" s="66"/>
      <c r="G1866" s="65" t="e">
        <f>VLOOKUP(E1866,'Supply Log'!$E$6:$T$999,2,FALSE)</f>
        <v>#N/A</v>
      </c>
      <c r="H1866" s="65" t="e">
        <f>VLOOKUP(E1866,'Supply Log'!$E$6:$T$999,3,FALSE)</f>
        <v>#N/A</v>
      </c>
      <c r="I1866" s="77"/>
      <c r="J1866" s="65" t="e">
        <f>VLOOKUP(E1866,'Supply Log'!$E$6:$T$277,5,FALSE)</f>
        <v>#N/A</v>
      </c>
      <c r="K1866" s="65" t="e">
        <f>VLOOKUP(E1866,'Supply Log'!$E$6:$T$277,6,FALSE)</f>
        <v>#N/A</v>
      </c>
      <c r="L1866" s="65" t="e">
        <f>VLOOKUP(E1866,'Supply Log'!$E$6:$T$277,7,FALSE)</f>
        <v>#N/A</v>
      </c>
      <c r="M1866" s="65" t="e">
        <f>VLOOKUP(E1866,'Supply Log'!$E$6:$T$277,8,FALSE)</f>
        <v>#N/A</v>
      </c>
      <c r="N1866" s="65" t="e">
        <f>VLOOKUP(E1866,'Supply Log'!$E$6:$T$277,9,FALSE)</f>
        <v>#N/A</v>
      </c>
      <c r="O1866" s="65" t="e">
        <f>VLOOKUP(E1866,'Supply Log'!$E$6:$T$277,10,FALSE)</f>
        <v>#N/A</v>
      </c>
      <c r="P1866" s="29" t="e">
        <f t="shared" si="244"/>
        <v>#N/A</v>
      </c>
      <c r="Q1866" s="65" t="e">
        <f>VLOOKUP(E1866,'Supply Log'!$E$6:$T$277,12,FALSE)</f>
        <v>#N/A</v>
      </c>
      <c r="R1866" s="78" t="e">
        <f t="shared" si="245"/>
        <v>#N/A</v>
      </c>
      <c r="S1866" s="65"/>
      <c r="T1866" s="79" t="e">
        <f t="shared" si="246"/>
        <v>#N/A</v>
      </c>
      <c r="U1866" s="80" t="e">
        <f t="shared" si="247"/>
        <v>#N/A</v>
      </c>
      <c r="V1866" s="81" t="str">
        <f t="shared" si="248"/>
        <v/>
      </c>
      <c r="W1866" s="69" t="e">
        <f>VLOOKUP(F1866,'Input Log'!$E$6:$V$50000,18,FALSE)</f>
        <v>#N/A</v>
      </c>
      <c r="X1866" s="64" t="e">
        <f>VLOOKUP(E1866,'Supply Log'!$Z$6:$AB$699,2,FALSE)</f>
        <v>#N/A</v>
      </c>
      <c r="Y1866" s="64" t="e">
        <f>VLOOKUP(E1866,'Supply Log'!$E$6:$X$618,20,FALSE)</f>
        <v>#N/A</v>
      </c>
      <c r="Z1866" s="64"/>
      <c r="AA1866" s="64"/>
    </row>
    <row r="1867" spans="1:27" ht="15.75" customHeight="1">
      <c r="A1867" s="67" t="str">
        <f t="shared" si="241"/>
        <v/>
      </c>
      <c r="B1867" s="65">
        <f t="shared" si="243"/>
        <v>1779</v>
      </c>
      <c r="C1867" s="68" t="str">
        <f t="shared" si="242"/>
        <v/>
      </c>
      <c r="D1867" s="69"/>
      <c r="F1867" s="66"/>
      <c r="G1867" s="65" t="e">
        <f>VLOOKUP(E1867,'Supply Log'!$E$6:$T$999,2,FALSE)</f>
        <v>#N/A</v>
      </c>
      <c r="H1867" s="65" t="e">
        <f>VLOOKUP(E1867,'Supply Log'!$E$6:$T$999,3,FALSE)</f>
        <v>#N/A</v>
      </c>
      <c r="I1867" s="77"/>
      <c r="J1867" s="65" t="e">
        <f>VLOOKUP(E1867,'Supply Log'!$E$6:$T$277,5,FALSE)</f>
        <v>#N/A</v>
      </c>
      <c r="K1867" s="65" t="e">
        <f>VLOOKUP(E1867,'Supply Log'!$E$6:$T$277,6,FALSE)</f>
        <v>#N/A</v>
      </c>
      <c r="L1867" s="65" t="e">
        <f>VLOOKUP(E1867,'Supply Log'!$E$6:$T$277,7,FALSE)</f>
        <v>#N/A</v>
      </c>
      <c r="M1867" s="65" t="e">
        <f>VLOOKUP(E1867,'Supply Log'!$E$6:$T$277,8,FALSE)</f>
        <v>#N/A</v>
      </c>
      <c r="N1867" s="65" t="e">
        <f>VLOOKUP(E1867,'Supply Log'!$E$6:$T$277,9,FALSE)</f>
        <v>#N/A</v>
      </c>
      <c r="O1867" s="65" t="e">
        <f>VLOOKUP(E1867,'Supply Log'!$E$6:$T$277,10,FALSE)</f>
        <v>#N/A</v>
      </c>
      <c r="P1867" s="29" t="e">
        <f t="shared" si="244"/>
        <v>#N/A</v>
      </c>
      <c r="Q1867" s="65" t="e">
        <f>VLOOKUP(E1867,'Supply Log'!$E$6:$T$277,12,FALSE)</f>
        <v>#N/A</v>
      </c>
      <c r="R1867" s="78" t="e">
        <f t="shared" si="245"/>
        <v>#N/A</v>
      </c>
      <c r="S1867" s="65"/>
      <c r="T1867" s="79" t="e">
        <f t="shared" si="246"/>
        <v>#N/A</v>
      </c>
      <c r="U1867" s="80" t="e">
        <f t="shared" si="247"/>
        <v>#N/A</v>
      </c>
      <c r="V1867" s="81" t="str">
        <f t="shared" si="248"/>
        <v/>
      </c>
      <c r="W1867" s="69" t="e">
        <f>VLOOKUP(F1867,'Input Log'!$E$6:$V$50000,18,FALSE)</f>
        <v>#N/A</v>
      </c>
      <c r="X1867" s="64" t="e">
        <f>VLOOKUP(E1867,'Supply Log'!$Z$6:$AB$699,2,FALSE)</f>
        <v>#N/A</v>
      </c>
      <c r="Y1867" s="64" t="e">
        <f>VLOOKUP(E1867,'Supply Log'!$E$6:$X$618,20,FALSE)</f>
        <v>#N/A</v>
      </c>
      <c r="Z1867" s="64"/>
      <c r="AA1867" s="64"/>
    </row>
    <row r="1868" spans="1:27" ht="15.75" customHeight="1">
      <c r="A1868" s="67" t="str">
        <f t="shared" si="241"/>
        <v/>
      </c>
      <c r="B1868" s="65">
        <f t="shared" si="243"/>
        <v>1780</v>
      </c>
      <c r="C1868" s="68" t="str">
        <f t="shared" si="242"/>
        <v/>
      </c>
      <c r="D1868" s="69"/>
      <c r="F1868" s="66"/>
      <c r="G1868" s="65" t="e">
        <f>VLOOKUP(E1868,'Supply Log'!$E$6:$T$999,2,FALSE)</f>
        <v>#N/A</v>
      </c>
      <c r="H1868" s="65" t="e">
        <f>VLOOKUP(E1868,'Supply Log'!$E$6:$T$999,3,FALSE)</f>
        <v>#N/A</v>
      </c>
      <c r="I1868" s="77"/>
      <c r="J1868" s="65" t="e">
        <f>VLOOKUP(E1868,'Supply Log'!$E$6:$T$277,5,FALSE)</f>
        <v>#N/A</v>
      </c>
      <c r="K1868" s="65" t="e">
        <f>VLOOKUP(E1868,'Supply Log'!$E$6:$T$277,6,FALSE)</f>
        <v>#N/A</v>
      </c>
      <c r="L1868" s="65" t="e">
        <f>VLOOKUP(E1868,'Supply Log'!$E$6:$T$277,7,FALSE)</f>
        <v>#N/A</v>
      </c>
      <c r="M1868" s="65" t="e">
        <f>VLOOKUP(E1868,'Supply Log'!$E$6:$T$277,8,FALSE)</f>
        <v>#N/A</v>
      </c>
      <c r="N1868" s="65" t="e">
        <f>VLOOKUP(E1868,'Supply Log'!$E$6:$T$277,9,FALSE)</f>
        <v>#N/A</v>
      </c>
      <c r="O1868" s="65" t="e">
        <f>VLOOKUP(E1868,'Supply Log'!$E$6:$T$277,10,FALSE)</f>
        <v>#N/A</v>
      </c>
      <c r="P1868" s="29" t="e">
        <f t="shared" si="244"/>
        <v>#N/A</v>
      </c>
      <c r="Q1868" s="65" t="e">
        <f>VLOOKUP(E1868,'Supply Log'!$E$6:$T$277,12,FALSE)</f>
        <v>#N/A</v>
      </c>
      <c r="R1868" s="78" t="e">
        <f t="shared" si="245"/>
        <v>#N/A</v>
      </c>
      <c r="S1868" s="65"/>
      <c r="T1868" s="79" t="e">
        <f t="shared" si="246"/>
        <v>#N/A</v>
      </c>
      <c r="U1868" s="80" t="e">
        <f t="shared" si="247"/>
        <v>#N/A</v>
      </c>
      <c r="V1868" s="81" t="str">
        <f t="shared" si="248"/>
        <v/>
      </c>
      <c r="W1868" s="69" t="e">
        <f>VLOOKUP(F1868,'Input Log'!$E$6:$V$50000,18,FALSE)</f>
        <v>#N/A</v>
      </c>
      <c r="X1868" s="64" t="e">
        <f>VLOOKUP(E1868,'Supply Log'!$Z$6:$AB$699,2,FALSE)</f>
        <v>#N/A</v>
      </c>
      <c r="Y1868" s="64" t="e">
        <f>VLOOKUP(E1868,'Supply Log'!$E$6:$X$618,20,FALSE)</f>
        <v>#N/A</v>
      </c>
      <c r="Z1868" s="64"/>
      <c r="AA1868" s="64"/>
    </row>
    <row r="1869" spans="1:27" ht="15.75" customHeight="1">
      <c r="A1869" s="67" t="str">
        <f t="shared" si="241"/>
        <v/>
      </c>
      <c r="B1869" s="65">
        <f t="shared" si="243"/>
        <v>1781</v>
      </c>
      <c r="C1869" s="68" t="str">
        <f t="shared" si="242"/>
        <v/>
      </c>
      <c r="D1869" s="69"/>
      <c r="F1869" s="66"/>
      <c r="G1869" s="65" t="e">
        <f>VLOOKUP(E1869,'Supply Log'!$E$6:$T$999,2,FALSE)</f>
        <v>#N/A</v>
      </c>
      <c r="H1869" s="65" t="e">
        <f>VLOOKUP(E1869,'Supply Log'!$E$6:$T$999,3,FALSE)</f>
        <v>#N/A</v>
      </c>
      <c r="I1869" s="77"/>
      <c r="J1869" s="65" t="e">
        <f>VLOOKUP(E1869,'Supply Log'!$E$6:$T$277,5,FALSE)</f>
        <v>#N/A</v>
      </c>
      <c r="K1869" s="65" t="e">
        <f>VLOOKUP(E1869,'Supply Log'!$E$6:$T$277,6,FALSE)</f>
        <v>#N/A</v>
      </c>
      <c r="L1869" s="65" t="e">
        <f>VLOOKUP(E1869,'Supply Log'!$E$6:$T$277,7,FALSE)</f>
        <v>#N/A</v>
      </c>
      <c r="M1869" s="65" t="e">
        <f>VLOOKUP(E1869,'Supply Log'!$E$6:$T$277,8,FALSE)</f>
        <v>#N/A</v>
      </c>
      <c r="N1869" s="65" t="e">
        <f>VLOOKUP(E1869,'Supply Log'!$E$6:$T$277,9,FALSE)</f>
        <v>#N/A</v>
      </c>
      <c r="O1869" s="65" t="e">
        <f>VLOOKUP(E1869,'Supply Log'!$E$6:$T$277,10,FALSE)</f>
        <v>#N/A</v>
      </c>
      <c r="P1869" s="29" t="e">
        <f t="shared" si="244"/>
        <v>#N/A</v>
      </c>
      <c r="Q1869" s="65" t="e">
        <f>VLOOKUP(E1869,'Supply Log'!$E$6:$T$277,12,FALSE)</f>
        <v>#N/A</v>
      </c>
      <c r="R1869" s="78" t="e">
        <f t="shared" si="245"/>
        <v>#N/A</v>
      </c>
      <c r="S1869" s="65"/>
      <c r="T1869" s="79" t="e">
        <f t="shared" si="246"/>
        <v>#N/A</v>
      </c>
      <c r="U1869" s="80" t="e">
        <f t="shared" si="247"/>
        <v>#N/A</v>
      </c>
      <c r="V1869" s="81" t="str">
        <f t="shared" si="248"/>
        <v/>
      </c>
      <c r="W1869" s="69" t="e">
        <f>VLOOKUP(F1869,'Input Log'!$E$6:$V$50000,18,FALSE)</f>
        <v>#N/A</v>
      </c>
      <c r="X1869" s="64" t="e">
        <f>VLOOKUP(E1869,'Supply Log'!$Z$6:$AB$699,2,FALSE)</f>
        <v>#N/A</v>
      </c>
      <c r="Y1869" s="64" t="e">
        <f>VLOOKUP(E1869,'Supply Log'!$E$6:$X$618,20,FALSE)</f>
        <v>#N/A</v>
      </c>
      <c r="Z1869" s="64"/>
      <c r="AA1869" s="64"/>
    </row>
    <row r="1870" spans="1:27" ht="15.75" customHeight="1">
      <c r="A1870" s="67" t="str">
        <f t="shared" si="241"/>
        <v/>
      </c>
      <c r="B1870" s="65">
        <f t="shared" si="243"/>
        <v>1782</v>
      </c>
      <c r="C1870" s="68" t="str">
        <f t="shared" si="242"/>
        <v/>
      </c>
      <c r="D1870" s="69"/>
      <c r="F1870" s="66"/>
      <c r="G1870" s="65" t="e">
        <f>VLOOKUP(E1870,'Supply Log'!$E$6:$T$999,2,FALSE)</f>
        <v>#N/A</v>
      </c>
      <c r="H1870" s="65" t="e">
        <f>VLOOKUP(E1870,'Supply Log'!$E$6:$T$999,3,FALSE)</f>
        <v>#N/A</v>
      </c>
      <c r="I1870" s="77"/>
      <c r="J1870" s="65" t="e">
        <f>VLOOKUP(E1870,'Supply Log'!$E$6:$T$277,5,FALSE)</f>
        <v>#N/A</v>
      </c>
      <c r="K1870" s="65" t="e">
        <f>VLOOKUP(E1870,'Supply Log'!$E$6:$T$277,6,FALSE)</f>
        <v>#N/A</v>
      </c>
      <c r="L1870" s="65" t="e">
        <f>VLOOKUP(E1870,'Supply Log'!$E$6:$T$277,7,FALSE)</f>
        <v>#N/A</v>
      </c>
      <c r="M1870" s="65" t="e">
        <f>VLOOKUP(E1870,'Supply Log'!$E$6:$T$277,8,FALSE)</f>
        <v>#N/A</v>
      </c>
      <c r="N1870" s="65" t="e">
        <f>VLOOKUP(E1870,'Supply Log'!$E$6:$T$277,9,FALSE)</f>
        <v>#N/A</v>
      </c>
      <c r="O1870" s="65" t="e">
        <f>VLOOKUP(E1870,'Supply Log'!$E$6:$T$277,10,FALSE)</f>
        <v>#N/A</v>
      </c>
      <c r="P1870" s="29" t="e">
        <f t="shared" si="244"/>
        <v>#N/A</v>
      </c>
      <c r="Q1870" s="65" t="e">
        <f>VLOOKUP(E1870,'Supply Log'!$E$6:$T$277,12,FALSE)</f>
        <v>#N/A</v>
      </c>
      <c r="R1870" s="78" t="e">
        <f t="shared" si="245"/>
        <v>#N/A</v>
      </c>
      <c r="S1870" s="65"/>
      <c r="T1870" s="79" t="e">
        <f t="shared" si="246"/>
        <v>#N/A</v>
      </c>
      <c r="U1870" s="80" t="e">
        <f t="shared" si="247"/>
        <v>#N/A</v>
      </c>
      <c r="V1870" s="81" t="str">
        <f t="shared" si="248"/>
        <v/>
      </c>
      <c r="W1870" s="69" t="e">
        <f>VLOOKUP(F1870,'Input Log'!$E$6:$V$50000,18,FALSE)</f>
        <v>#N/A</v>
      </c>
      <c r="X1870" s="64" t="e">
        <f>VLOOKUP(E1870,'Supply Log'!$Z$6:$AB$699,2,FALSE)</f>
        <v>#N/A</v>
      </c>
      <c r="Y1870" s="64" t="e">
        <f>VLOOKUP(E1870,'Supply Log'!$E$6:$X$618,20,FALSE)</f>
        <v>#N/A</v>
      </c>
      <c r="Z1870" s="64"/>
      <c r="AA1870" s="64"/>
    </row>
    <row r="1871" spans="1:27" ht="15.75" customHeight="1">
      <c r="A1871" s="67" t="str">
        <f t="shared" si="241"/>
        <v/>
      </c>
      <c r="B1871" s="65">
        <f t="shared" si="243"/>
        <v>1783</v>
      </c>
      <c r="C1871" s="68" t="str">
        <f t="shared" si="242"/>
        <v/>
      </c>
      <c r="D1871" s="69"/>
      <c r="F1871" s="66"/>
      <c r="G1871" s="65" t="e">
        <f>VLOOKUP(E1871,'Supply Log'!$E$6:$T$999,2,FALSE)</f>
        <v>#N/A</v>
      </c>
      <c r="H1871" s="65" t="e">
        <f>VLOOKUP(E1871,'Supply Log'!$E$6:$T$999,3,FALSE)</f>
        <v>#N/A</v>
      </c>
      <c r="I1871" s="77"/>
      <c r="J1871" s="65" t="e">
        <f>VLOOKUP(E1871,'Supply Log'!$E$6:$T$277,5,FALSE)</f>
        <v>#N/A</v>
      </c>
      <c r="K1871" s="65" t="e">
        <f>VLOOKUP(E1871,'Supply Log'!$E$6:$T$277,6,FALSE)</f>
        <v>#N/A</v>
      </c>
      <c r="L1871" s="65" t="e">
        <f>VLOOKUP(E1871,'Supply Log'!$E$6:$T$277,7,FALSE)</f>
        <v>#N/A</v>
      </c>
      <c r="M1871" s="65" t="e">
        <f>VLOOKUP(E1871,'Supply Log'!$E$6:$T$277,8,FALSE)</f>
        <v>#N/A</v>
      </c>
      <c r="N1871" s="65" t="e">
        <f>VLOOKUP(E1871,'Supply Log'!$E$6:$T$277,9,FALSE)</f>
        <v>#N/A</v>
      </c>
      <c r="O1871" s="65" t="e">
        <f>VLOOKUP(E1871,'Supply Log'!$E$6:$T$277,10,FALSE)</f>
        <v>#N/A</v>
      </c>
      <c r="P1871" s="29" t="e">
        <f t="shared" si="244"/>
        <v>#N/A</v>
      </c>
      <c r="Q1871" s="65" t="e">
        <f>VLOOKUP(E1871,'Supply Log'!$E$6:$T$277,12,FALSE)</f>
        <v>#N/A</v>
      </c>
      <c r="R1871" s="78" t="e">
        <f t="shared" si="245"/>
        <v>#N/A</v>
      </c>
      <c r="S1871" s="65"/>
      <c r="T1871" s="79" t="e">
        <f t="shared" si="246"/>
        <v>#N/A</v>
      </c>
      <c r="U1871" s="80" t="e">
        <f t="shared" si="247"/>
        <v>#N/A</v>
      </c>
      <c r="V1871" s="81" t="str">
        <f t="shared" si="248"/>
        <v/>
      </c>
      <c r="W1871" s="69" t="e">
        <f>VLOOKUP(F1871,'Input Log'!$E$6:$V$50000,18,FALSE)</f>
        <v>#N/A</v>
      </c>
      <c r="X1871" s="64" t="e">
        <f>VLOOKUP(E1871,'Supply Log'!$Z$6:$AB$699,2,FALSE)</f>
        <v>#N/A</v>
      </c>
      <c r="Y1871" s="64" t="e">
        <f>VLOOKUP(E1871,'Supply Log'!$E$6:$X$618,20,FALSE)</f>
        <v>#N/A</v>
      </c>
      <c r="Z1871" s="64"/>
      <c r="AA1871" s="64"/>
    </row>
    <row r="1872" spans="1:27" ht="15.75" customHeight="1">
      <c r="A1872" s="67" t="str">
        <f t="shared" si="241"/>
        <v/>
      </c>
      <c r="B1872" s="65">
        <f t="shared" si="243"/>
        <v>1784</v>
      </c>
      <c r="C1872" s="68" t="str">
        <f t="shared" si="242"/>
        <v/>
      </c>
      <c r="D1872" s="69"/>
      <c r="F1872" s="66"/>
      <c r="G1872" s="65" t="e">
        <f>VLOOKUP(E1872,'Supply Log'!$E$6:$T$999,2,FALSE)</f>
        <v>#N/A</v>
      </c>
      <c r="H1872" s="65" t="e">
        <f>VLOOKUP(E1872,'Supply Log'!$E$6:$T$999,3,FALSE)</f>
        <v>#N/A</v>
      </c>
      <c r="I1872" s="77"/>
      <c r="J1872" s="65" t="e">
        <f>VLOOKUP(E1872,'Supply Log'!$E$6:$T$277,5,FALSE)</f>
        <v>#N/A</v>
      </c>
      <c r="K1872" s="65" t="e">
        <f>VLOOKUP(E1872,'Supply Log'!$E$6:$T$277,6,FALSE)</f>
        <v>#N/A</v>
      </c>
      <c r="L1872" s="65" t="e">
        <f>VLOOKUP(E1872,'Supply Log'!$E$6:$T$277,7,FALSE)</f>
        <v>#N/A</v>
      </c>
      <c r="M1872" s="65" t="e">
        <f>VLOOKUP(E1872,'Supply Log'!$E$6:$T$277,8,FALSE)</f>
        <v>#N/A</v>
      </c>
      <c r="N1872" s="65" t="e">
        <f>VLOOKUP(E1872,'Supply Log'!$E$6:$T$277,9,FALSE)</f>
        <v>#N/A</v>
      </c>
      <c r="O1872" s="65" t="e">
        <f>VLOOKUP(E1872,'Supply Log'!$E$6:$T$277,10,FALSE)</f>
        <v>#N/A</v>
      </c>
      <c r="P1872" s="29" t="e">
        <f t="shared" si="244"/>
        <v>#N/A</v>
      </c>
      <c r="Q1872" s="65" t="e">
        <f>VLOOKUP(E1872,'Supply Log'!$E$6:$T$277,12,FALSE)</f>
        <v>#N/A</v>
      </c>
      <c r="R1872" s="78" t="e">
        <f t="shared" si="245"/>
        <v>#N/A</v>
      </c>
      <c r="S1872" s="65"/>
      <c r="T1872" s="79" t="e">
        <f t="shared" si="246"/>
        <v>#N/A</v>
      </c>
      <c r="U1872" s="80" t="e">
        <f t="shared" si="247"/>
        <v>#N/A</v>
      </c>
      <c r="V1872" s="81" t="str">
        <f t="shared" si="248"/>
        <v/>
      </c>
      <c r="W1872" s="69" t="e">
        <f>VLOOKUP(F1872,'Input Log'!$E$6:$V$50000,18,FALSE)</f>
        <v>#N/A</v>
      </c>
      <c r="X1872" s="64" t="e">
        <f>VLOOKUP(E1872,'Supply Log'!$Z$6:$AB$699,2,FALSE)</f>
        <v>#N/A</v>
      </c>
      <c r="Y1872" s="64" t="e">
        <f>VLOOKUP(E1872,'Supply Log'!$E$6:$X$618,20,FALSE)</f>
        <v>#N/A</v>
      </c>
      <c r="Z1872" s="64"/>
      <c r="AA1872" s="64"/>
    </row>
    <row r="1873" spans="1:27" ht="15.75" customHeight="1">
      <c r="A1873" s="67" t="str">
        <f t="shared" si="241"/>
        <v/>
      </c>
      <c r="B1873" s="65">
        <f t="shared" si="243"/>
        <v>1785</v>
      </c>
      <c r="C1873" s="68" t="str">
        <f t="shared" si="242"/>
        <v/>
      </c>
      <c r="D1873" s="69"/>
      <c r="F1873" s="66"/>
      <c r="G1873" s="65" t="e">
        <f>VLOOKUP(E1873,'Supply Log'!$E$6:$T$999,2,FALSE)</f>
        <v>#N/A</v>
      </c>
      <c r="H1873" s="65" t="e">
        <f>VLOOKUP(E1873,'Supply Log'!$E$6:$T$999,3,FALSE)</f>
        <v>#N/A</v>
      </c>
      <c r="I1873" s="77"/>
      <c r="J1873" s="65" t="e">
        <f>VLOOKUP(E1873,'Supply Log'!$E$6:$T$277,5,FALSE)</f>
        <v>#N/A</v>
      </c>
      <c r="K1873" s="65" t="e">
        <f>VLOOKUP(E1873,'Supply Log'!$E$6:$T$277,6,FALSE)</f>
        <v>#N/A</v>
      </c>
      <c r="L1873" s="65" t="e">
        <f>VLOOKUP(E1873,'Supply Log'!$E$6:$T$277,7,FALSE)</f>
        <v>#N/A</v>
      </c>
      <c r="M1873" s="65" t="e">
        <f>VLOOKUP(E1873,'Supply Log'!$E$6:$T$277,8,FALSE)</f>
        <v>#N/A</v>
      </c>
      <c r="N1873" s="65" t="e">
        <f>VLOOKUP(E1873,'Supply Log'!$E$6:$T$277,9,FALSE)</f>
        <v>#N/A</v>
      </c>
      <c r="O1873" s="65" t="e">
        <f>VLOOKUP(E1873,'Supply Log'!$E$6:$T$277,10,FALSE)</f>
        <v>#N/A</v>
      </c>
      <c r="P1873" s="29" t="e">
        <f t="shared" si="244"/>
        <v>#N/A</v>
      </c>
      <c r="Q1873" s="65" t="e">
        <f>VLOOKUP(E1873,'Supply Log'!$E$6:$T$277,12,FALSE)</f>
        <v>#N/A</v>
      </c>
      <c r="R1873" s="78" t="e">
        <f t="shared" si="245"/>
        <v>#N/A</v>
      </c>
      <c r="S1873" s="65"/>
      <c r="T1873" s="79" t="e">
        <f t="shared" si="246"/>
        <v>#N/A</v>
      </c>
      <c r="U1873" s="80" t="e">
        <f t="shared" si="247"/>
        <v>#N/A</v>
      </c>
      <c r="V1873" s="81" t="str">
        <f t="shared" si="248"/>
        <v/>
      </c>
      <c r="W1873" s="69" t="e">
        <f>VLOOKUP(F1873,'Input Log'!$E$6:$V$50000,18,FALSE)</f>
        <v>#N/A</v>
      </c>
      <c r="X1873" s="64" t="e">
        <f>VLOOKUP(E1873,'Supply Log'!$Z$6:$AB$699,2,FALSE)</f>
        <v>#N/A</v>
      </c>
      <c r="Y1873" s="64" t="e">
        <f>VLOOKUP(E1873,'Supply Log'!$E$6:$X$618,20,FALSE)</f>
        <v>#N/A</v>
      </c>
      <c r="Z1873" s="64"/>
      <c r="AA1873" s="64"/>
    </row>
    <row r="1874" spans="1:27" ht="15.75" customHeight="1">
      <c r="A1874" s="67" t="str">
        <f t="shared" si="241"/>
        <v/>
      </c>
      <c r="B1874" s="65">
        <f t="shared" si="243"/>
        <v>1786</v>
      </c>
      <c r="C1874" s="68" t="str">
        <f t="shared" si="242"/>
        <v/>
      </c>
      <c r="D1874" s="69"/>
      <c r="F1874" s="66"/>
      <c r="G1874" s="65" t="e">
        <f>VLOOKUP(E1874,'Supply Log'!$E$6:$T$999,2,FALSE)</f>
        <v>#N/A</v>
      </c>
      <c r="H1874" s="65" t="e">
        <f>VLOOKUP(E1874,'Supply Log'!$E$6:$T$999,3,FALSE)</f>
        <v>#N/A</v>
      </c>
      <c r="I1874" s="77"/>
      <c r="J1874" s="65" t="e">
        <f>VLOOKUP(E1874,'Supply Log'!$E$6:$T$277,5,FALSE)</f>
        <v>#N/A</v>
      </c>
      <c r="K1874" s="65" t="e">
        <f>VLOOKUP(E1874,'Supply Log'!$E$6:$T$277,6,FALSE)</f>
        <v>#N/A</v>
      </c>
      <c r="L1874" s="65" t="e">
        <f>VLOOKUP(E1874,'Supply Log'!$E$6:$T$277,7,FALSE)</f>
        <v>#N/A</v>
      </c>
      <c r="M1874" s="65" t="e">
        <f>VLOOKUP(E1874,'Supply Log'!$E$6:$T$277,8,FALSE)</f>
        <v>#N/A</v>
      </c>
      <c r="N1874" s="65" t="e">
        <f>VLOOKUP(E1874,'Supply Log'!$E$6:$T$277,9,FALSE)</f>
        <v>#N/A</v>
      </c>
      <c r="O1874" s="65" t="e">
        <f>VLOOKUP(E1874,'Supply Log'!$E$6:$T$277,10,FALSE)</f>
        <v>#N/A</v>
      </c>
      <c r="P1874" s="29" t="e">
        <f t="shared" si="244"/>
        <v>#N/A</v>
      </c>
      <c r="Q1874" s="65" t="e">
        <f>VLOOKUP(E1874,'Supply Log'!$E$6:$T$277,12,FALSE)</f>
        <v>#N/A</v>
      </c>
      <c r="R1874" s="78" t="e">
        <f t="shared" si="245"/>
        <v>#N/A</v>
      </c>
      <c r="S1874" s="65"/>
      <c r="T1874" s="79" t="e">
        <f t="shared" si="246"/>
        <v>#N/A</v>
      </c>
      <c r="U1874" s="80" t="e">
        <f t="shared" si="247"/>
        <v>#N/A</v>
      </c>
      <c r="V1874" s="81" t="str">
        <f t="shared" si="248"/>
        <v/>
      </c>
      <c r="W1874" s="69" t="e">
        <f>VLOOKUP(F1874,'Input Log'!$E$6:$V$50000,18,FALSE)</f>
        <v>#N/A</v>
      </c>
      <c r="X1874" s="64" t="e">
        <f>VLOOKUP(E1874,'Supply Log'!$Z$6:$AB$699,2,FALSE)</f>
        <v>#N/A</v>
      </c>
      <c r="Y1874" s="64" t="e">
        <f>VLOOKUP(E1874,'Supply Log'!$E$6:$X$618,20,FALSE)</f>
        <v>#N/A</v>
      </c>
      <c r="Z1874" s="64"/>
      <c r="AA1874" s="64"/>
    </row>
    <row r="1875" spans="1:27" ht="15.75" customHeight="1">
      <c r="A1875" s="67" t="str">
        <f t="shared" si="241"/>
        <v/>
      </c>
      <c r="B1875" s="65">
        <f t="shared" si="243"/>
        <v>1787</v>
      </c>
      <c r="C1875" s="68" t="str">
        <f t="shared" si="242"/>
        <v/>
      </c>
      <c r="D1875" s="69"/>
      <c r="F1875" s="66"/>
      <c r="G1875" s="65" t="e">
        <f>VLOOKUP(E1875,'Supply Log'!$E$6:$T$999,2,FALSE)</f>
        <v>#N/A</v>
      </c>
      <c r="H1875" s="65" t="e">
        <f>VLOOKUP(E1875,'Supply Log'!$E$6:$T$999,3,FALSE)</f>
        <v>#N/A</v>
      </c>
      <c r="I1875" s="77"/>
      <c r="J1875" s="65" t="e">
        <f>VLOOKUP(E1875,'Supply Log'!$E$6:$T$277,5,FALSE)</f>
        <v>#N/A</v>
      </c>
      <c r="K1875" s="65" t="e">
        <f>VLOOKUP(E1875,'Supply Log'!$E$6:$T$277,6,FALSE)</f>
        <v>#N/A</v>
      </c>
      <c r="L1875" s="65" t="e">
        <f>VLOOKUP(E1875,'Supply Log'!$E$6:$T$277,7,FALSE)</f>
        <v>#N/A</v>
      </c>
      <c r="M1875" s="65" t="e">
        <f>VLOOKUP(E1875,'Supply Log'!$E$6:$T$277,8,FALSE)</f>
        <v>#N/A</v>
      </c>
      <c r="N1875" s="65" t="e">
        <f>VLOOKUP(E1875,'Supply Log'!$E$6:$T$277,9,FALSE)</f>
        <v>#N/A</v>
      </c>
      <c r="O1875" s="65" t="e">
        <f>VLOOKUP(E1875,'Supply Log'!$E$6:$T$277,10,FALSE)</f>
        <v>#N/A</v>
      </c>
      <c r="P1875" s="29" t="e">
        <f t="shared" si="244"/>
        <v>#N/A</v>
      </c>
      <c r="Q1875" s="65" t="e">
        <f>VLOOKUP(E1875,'Supply Log'!$E$6:$T$277,12,FALSE)</f>
        <v>#N/A</v>
      </c>
      <c r="R1875" s="78" t="e">
        <f t="shared" si="245"/>
        <v>#N/A</v>
      </c>
      <c r="S1875" s="65"/>
      <c r="T1875" s="79" t="e">
        <f t="shared" si="246"/>
        <v>#N/A</v>
      </c>
      <c r="U1875" s="80" t="e">
        <f t="shared" si="247"/>
        <v>#N/A</v>
      </c>
      <c r="V1875" s="81" t="str">
        <f t="shared" si="248"/>
        <v/>
      </c>
      <c r="W1875" s="69" t="e">
        <f>VLOOKUP(F1875,'Input Log'!$E$6:$V$50000,18,FALSE)</f>
        <v>#N/A</v>
      </c>
      <c r="X1875" s="64" t="e">
        <f>VLOOKUP(E1875,'Supply Log'!$Z$6:$AB$699,2,FALSE)</f>
        <v>#N/A</v>
      </c>
      <c r="Y1875" s="64" t="e">
        <f>VLOOKUP(E1875,'Supply Log'!$E$6:$X$618,20,FALSE)</f>
        <v>#N/A</v>
      </c>
      <c r="Z1875" s="64"/>
      <c r="AA1875" s="64"/>
    </row>
    <row r="1876" spans="1:27" ht="15.75" customHeight="1">
      <c r="A1876" s="67" t="str">
        <f t="shared" si="241"/>
        <v/>
      </c>
      <c r="B1876" s="65">
        <f t="shared" si="243"/>
        <v>1788</v>
      </c>
      <c r="C1876" s="68" t="str">
        <f t="shared" si="242"/>
        <v/>
      </c>
      <c r="D1876" s="69"/>
      <c r="F1876" s="66"/>
      <c r="G1876" s="65" t="e">
        <f>VLOOKUP(E1876,'Supply Log'!$E$6:$T$999,2,FALSE)</f>
        <v>#N/A</v>
      </c>
      <c r="H1876" s="65" t="e">
        <f>VLOOKUP(E1876,'Supply Log'!$E$6:$T$999,3,FALSE)</f>
        <v>#N/A</v>
      </c>
      <c r="I1876" s="77"/>
      <c r="J1876" s="65" t="e">
        <f>VLOOKUP(E1876,'Supply Log'!$E$6:$T$277,5,FALSE)</f>
        <v>#N/A</v>
      </c>
      <c r="K1876" s="65" t="e">
        <f>VLOOKUP(E1876,'Supply Log'!$E$6:$T$277,6,FALSE)</f>
        <v>#N/A</v>
      </c>
      <c r="L1876" s="65" t="e">
        <f>VLOOKUP(E1876,'Supply Log'!$E$6:$T$277,7,FALSE)</f>
        <v>#N/A</v>
      </c>
      <c r="M1876" s="65" t="e">
        <f>VLOOKUP(E1876,'Supply Log'!$E$6:$T$277,8,FALSE)</f>
        <v>#N/A</v>
      </c>
      <c r="N1876" s="65" t="e">
        <f>VLOOKUP(E1876,'Supply Log'!$E$6:$T$277,9,FALSE)</f>
        <v>#N/A</v>
      </c>
      <c r="O1876" s="65" t="e">
        <f>VLOOKUP(E1876,'Supply Log'!$E$6:$T$277,10,FALSE)</f>
        <v>#N/A</v>
      </c>
      <c r="P1876" s="29" t="e">
        <f t="shared" si="244"/>
        <v>#N/A</v>
      </c>
      <c r="Q1876" s="65" t="e">
        <f>VLOOKUP(E1876,'Supply Log'!$E$6:$T$277,12,FALSE)</f>
        <v>#N/A</v>
      </c>
      <c r="R1876" s="78" t="e">
        <f t="shared" si="245"/>
        <v>#N/A</v>
      </c>
      <c r="S1876" s="65"/>
      <c r="T1876" s="79" t="e">
        <f t="shared" si="246"/>
        <v>#N/A</v>
      </c>
      <c r="U1876" s="80" t="e">
        <f t="shared" si="247"/>
        <v>#N/A</v>
      </c>
      <c r="V1876" s="81" t="str">
        <f t="shared" si="248"/>
        <v/>
      </c>
      <c r="W1876" s="69" t="e">
        <f>VLOOKUP(F1876,'Input Log'!$E$6:$V$50000,18,FALSE)</f>
        <v>#N/A</v>
      </c>
      <c r="X1876" s="64" t="e">
        <f>VLOOKUP(E1876,'Supply Log'!$Z$6:$AB$699,2,FALSE)</f>
        <v>#N/A</v>
      </c>
      <c r="Y1876" s="64" t="e">
        <f>VLOOKUP(E1876,'Supply Log'!$E$6:$X$618,20,FALSE)</f>
        <v>#N/A</v>
      </c>
      <c r="Z1876" s="64"/>
      <c r="AA1876" s="64"/>
    </row>
    <row r="1877" spans="1:27" ht="15.75" customHeight="1">
      <c r="A1877" s="67" t="str">
        <f t="shared" si="241"/>
        <v/>
      </c>
      <c r="B1877" s="65">
        <f t="shared" si="243"/>
        <v>1789</v>
      </c>
      <c r="C1877" s="68" t="str">
        <f t="shared" si="242"/>
        <v/>
      </c>
      <c r="D1877" s="69"/>
      <c r="F1877" s="66"/>
      <c r="G1877" s="65" t="e">
        <f>VLOOKUP(E1877,'Supply Log'!$E$6:$T$999,2,FALSE)</f>
        <v>#N/A</v>
      </c>
      <c r="H1877" s="65" t="e">
        <f>VLOOKUP(E1877,'Supply Log'!$E$6:$T$999,3,FALSE)</f>
        <v>#N/A</v>
      </c>
      <c r="I1877" s="77"/>
      <c r="J1877" s="65" t="e">
        <f>VLOOKUP(E1877,'Supply Log'!$E$6:$T$277,5,FALSE)</f>
        <v>#N/A</v>
      </c>
      <c r="K1877" s="65" t="e">
        <f>VLOOKUP(E1877,'Supply Log'!$E$6:$T$277,6,FALSE)</f>
        <v>#N/A</v>
      </c>
      <c r="L1877" s="65" t="e">
        <f>VLOOKUP(E1877,'Supply Log'!$E$6:$T$277,7,FALSE)</f>
        <v>#N/A</v>
      </c>
      <c r="M1877" s="65" t="e">
        <f>VLOOKUP(E1877,'Supply Log'!$E$6:$T$277,8,FALSE)</f>
        <v>#N/A</v>
      </c>
      <c r="N1877" s="65" t="e">
        <f>VLOOKUP(E1877,'Supply Log'!$E$6:$T$277,9,FALSE)</f>
        <v>#N/A</v>
      </c>
      <c r="O1877" s="65" t="e">
        <f>VLOOKUP(E1877,'Supply Log'!$E$6:$T$277,10,FALSE)</f>
        <v>#N/A</v>
      </c>
      <c r="P1877" s="29" t="e">
        <f t="shared" si="244"/>
        <v>#N/A</v>
      </c>
      <c r="Q1877" s="65" t="e">
        <f>VLOOKUP(E1877,'Supply Log'!$E$6:$T$277,12,FALSE)</f>
        <v>#N/A</v>
      </c>
      <c r="R1877" s="78" t="e">
        <f t="shared" si="245"/>
        <v>#N/A</v>
      </c>
      <c r="S1877" s="65"/>
      <c r="T1877" s="79" t="e">
        <f t="shared" si="246"/>
        <v>#N/A</v>
      </c>
      <c r="U1877" s="80" t="e">
        <f t="shared" si="247"/>
        <v>#N/A</v>
      </c>
      <c r="V1877" s="81" t="str">
        <f t="shared" si="248"/>
        <v/>
      </c>
      <c r="W1877" s="69" t="e">
        <f>VLOOKUP(F1877,'Input Log'!$E$6:$V$50000,18,FALSE)</f>
        <v>#N/A</v>
      </c>
      <c r="X1877" s="64" t="e">
        <f>VLOOKUP(E1877,'Supply Log'!$Z$6:$AB$699,2,FALSE)</f>
        <v>#N/A</v>
      </c>
      <c r="Y1877" s="64" t="e">
        <f>VLOOKUP(E1877,'Supply Log'!$E$6:$X$618,20,FALSE)</f>
        <v>#N/A</v>
      </c>
      <c r="Z1877" s="64"/>
      <c r="AA1877" s="64"/>
    </row>
    <row r="1878" spans="1:27" ht="15.75" customHeight="1">
      <c r="A1878" s="67" t="str">
        <f t="shared" si="241"/>
        <v/>
      </c>
      <c r="B1878" s="65">
        <f t="shared" si="243"/>
        <v>1790</v>
      </c>
      <c r="C1878" s="68" t="str">
        <f t="shared" si="242"/>
        <v/>
      </c>
      <c r="D1878" s="69"/>
      <c r="F1878" s="66"/>
      <c r="G1878" s="65" t="e">
        <f>VLOOKUP(E1878,'Supply Log'!$E$6:$T$999,2,FALSE)</f>
        <v>#N/A</v>
      </c>
      <c r="H1878" s="65" t="e">
        <f>VLOOKUP(E1878,'Supply Log'!$E$6:$T$999,3,FALSE)</f>
        <v>#N/A</v>
      </c>
      <c r="I1878" s="77"/>
      <c r="J1878" s="65" t="e">
        <f>VLOOKUP(E1878,'Supply Log'!$E$6:$T$277,5,FALSE)</f>
        <v>#N/A</v>
      </c>
      <c r="K1878" s="65" t="e">
        <f>VLOOKUP(E1878,'Supply Log'!$E$6:$T$277,6,FALSE)</f>
        <v>#N/A</v>
      </c>
      <c r="L1878" s="65" t="e">
        <f>VLOOKUP(E1878,'Supply Log'!$E$6:$T$277,7,FALSE)</f>
        <v>#N/A</v>
      </c>
      <c r="M1878" s="65" t="e">
        <f>VLOOKUP(E1878,'Supply Log'!$E$6:$T$277,8,FALSE)</f>
        <v>#N/A</v>
      </c>
      <c r="N1878" s="65" t="e">
        <f>VLOOKUP(E1878,'Supply Log'!$E$6:$T$277,9,FALSE)</f>
        <v>#N/A</v>
      </c>
      <c r="O1878" s="65" t="e">
        <f>VLOOKUP(E1878,'Supply Log'!$E$6:$T$277,10,FALSE)</f>
        <v>#N/A</v>
      </c>
      <c r="P1878" s="29" t="e">
        <f t="shared" si="244"/>
        <v>#N/A</v>
      </c>
      <c r="Q1878" s="65" t="e">
        <f>VLOOKUP(E1878,'Supply Log'!$E$6:$T$277,12,FALSE)</f>
        <v>#N/A</v>
      </c>
      <c r="R1878" s="78" t="e">
        <f t="shared" si="245"/>
        <v>#N/A</v>
      </c>
      <c r="S1878" s="65"/>
      <c r="T1878" s="79" t="e">
        <f t="shared" si="246"/>
        <v>#N/A</v>
      </c>
      <c r="U1878" s="80" t="e">
        <f t="shared" si="247"/>
        <v>#N/A</v>
      </c>
      <c r="V1878" s="81" t="str">
        <f t="shared" si="248"/>
        <v/>
      </c>
      <c r="W1878" s="69" t="e">
        <f>VLOOKUP(F1878,'Input Log'!$E$6:$V$50000,18,FALSE)</f>
        <v>#N/A</v>
      </c>
      <c r="X1878" s="64" t="e">
        <f>VLOOKUP(E1878,'Supply Log'!$Z$6:$AB$699,2,FALSE)</f>
        <v>#N/A</v>
      </c>
      <c r="Y1878" s="64" t="e">
        <f>VLOOKUP(E1878,'Supply Log'!$E$6:$X$618,20,FALSE)</f>
        <v>#N/A</v>
      </c>
      <c r="Z1878" s="64"/>
      <c r="AA1878" s="64"/>
    </row>
    <row r="1879" spans="1:27" ht="15.75" customHeight="1">
      <c r="A1879" s="67" t="str">
        <f t="shared" si="241"/>
        <v/>
      </c>
      <c r="B1879" s="65">
        <f t="shared" si="243"/>
        <v>1791</v>
      </c>
      <c r="C1879" s="68" t="str">
        <f t="shared" si="242"/>
        <v/>
      </c>
      <c r="D1879" s="69"/>
      <c r="F1879" s="66"/>
      <c r="G1879" s="65" t="e">
        <f>VLOOKUP(E1879,'Supply Log'!$E$6:$T$999,2,FALSE)</f>
        <v>#N/A</v>
      </c>
      <c r="H1879" s="65" t="e">
        <f>VLOOKUP(E1879,'Supply Log'!$E$6:$T$999,3,FALSE)</f>
        <v>#N/A</v>
      </c>
      <c r="I1879" s="77"/>
      <c r="J1879" s="65" t="e">
        <f>VLOOKUP(E1879,'Supply Log'!$E$6:$T$277,5,FALSE)</f>
        <v>#N/A</v>
      </c>
      <c r="K1879" s="65" t="e">
        <f>VLOOKUP(E1879,'Supply Log'!$E$6:$T$277,6,FALSE)</f>
        <v>#N/A</v>
      </c>
      <c r="L1879" s="65" t="e">
        <f>VLOOKUP(E1879,'Supply Log'!$E$6:$T$277,7,FALSE)</f>
        <v>#N/A</v>
      </c>
      <c r="M1879" s="65" t="e">
        <f>VLOOKUP(E1879,'Supply Log'!$E$6:$T$277,8,FALSE)</f>
        <v>#N/A</v>
      </c>
      <c r="N1879" s="65" t="e">
        <f>VLOOKUP(E1879,'Supply Log'!$E$6:$T$277,9,FALSE)</f>
        <v>#N/A</v>
      </c>
      <c r="O1879" s="65" t="e">
        <f>VLOOKUP(E1879,'Supply Log'!$E$6:$T$277,10,FALSE)</f>
        <v>#N/A</v>
      </c>
      <c r="P1879" s="29" t="e">
        <f t="shared" si="244"/>
        <v>#N/A</v>
      </c>
      <c r="Q1879" s="65" t="e">
        <f>VLOOKUP(E1879,'Supply Log'!$E$6:$T$277,12,FALSE)</f>
        <v>#N/A</v>
      </c>
      <c r="R1879" s="78" t="e">
        <f t="shared" si="245"/>
        <v>#N/A</v>
      </c>
      <c r="S1879" s="65"/>
      <c r="T1879" s="79" t="e">
        <f t="shared" si="246"/>
        <v>#N/A</v>
      </c>
      <c r="U1879" s="80" t="e">
        <f t="shared" si="247"/>
        <v>#N/A</v>
      </c>
      <c r="V1879" s="81" t="str">
        <f t="shared" si="248"/>
        <v/>
      </c>
      <c r="W1879" s="69" t="e">
        <f>VLOOKUP(F1879,'Input Log'!$E$6:$V$50000,18,FALSE)</f>
        <v>#N/A</v>
      </c>
      <c r="X1879" s="64" t="e">
        <f>VLOOKUP(E1879,'Supply Log'!$Z$6:$AB$699,2,FALSE)</f>
        <v>#N/A</v>
      </c>
      <c r="Y1879" s="64" t="e">
        <f>VLOOKUP(E1879,'Supply Log'!$E$6:$X$618,20,FALSE)</f>
        <v>#N/A</v>
      </c>
      <c r="Z1879" s="64"/>
      <c r="AA1879" s="64"/>
    </row>
    <row r="1880" spans="1:27" ht="15.75" customHeight="1">
      <c r="A1880" s="67" t="str">
        <f t="shared" si="241"/>
        <v/>
      </c>
      <c r="B1880" s="65">
        <f t="shared" si="243"/>
        <v>1792</v>
      </c>
      <c r="C1880" s="68" t="str">
        <f t="shared" si="242"/>
        <v/>
      </c>
      <c r="D1880" s="69"/>
      <c r="F1880" s="66"/>
      <c r="G1880" s="65" t="e">
        <f>VLOOKUP(E1880,'Supply Log'!$E$6:$T$999,2,FALSE)</f>
        <v>#N/A</v>
      </c>
      <c r="H1880" s="65" t="e">
        <f>VLOOKUP(E1880,'Supply Log'!$E$6:$T$999,3,FALSE)</f>
        <v>#N/A</v>
      </c>
      <c r="I1880" s="77"/>
      <c r="J1880" s="65" t="e">
        <f>VLOOKUP(E1880,'Supply Log'!$E$6:$T$277,5,FALSE)</f>
        <v>#N/A</v>
      </c>
      <c r="K1880" s="65" t="e">
        <f>VLOOKUP(E1880,'Supply Log'!$E$6:$T$277,6,FALSE)</f>
        <v>#N/A</v>
      </c>
      <c r="L1880" s="65" t="e">
        <f>VLOOKUP(E1880,'Supply Log'!$E$6:$T$277,7,FALSE)</f>
        <v>#N/A</v>
      </c>
      <c r="M1880" s="65" t="e">
        <f>VLOOKUP(E1880,'Supply Log'!$E$6:$T$277,8,FALSE)</f>
        <v>#N/A</v>
      </c>
      <c r="N1880" s="65" t="e">
        <f>VLOOKUP(E1880,'Supply Log'!$E$6:$T$277,9,FALSE)</f>
        <v>#N/A</v>
      </c>
      <c r="O1880" s="65" t="e">
        <f>VLOOKUP(E1880,'Supply Log'!$E$6:$T$277,10,FALSE)</f>
        <v>#N/A</v>
      </c>
      <c r="P1880" s="29" t="e">
        <f t="shared" si="244"/>
        <v>#N/A</v>
      </c>
      <c r="Q1880" s="65" t="e">
        <f>VLOOKUP(E1880,'Supply Log'!$E$6:$T$277,12,FALSE)</f>
        <v>#N/A</v>
      </c>
      <c r="R1880" s="78" t="e">
        <f t="shared" si="245"/>
        <v>#N/A</v>
      </c>
      <c r="S1880" s="65"/>
      <c r="T1880" s="79" t="e">
        <f t="shared" si="246"/>
        <v>#N/A</v>
      </c>
      <c r="U1880" s="80" t="e">
        <f t="shared" si="247"/>
        <v>#N/A</v>
      </c>
      <c r="V1880" s="81" t="str">
        <f t="shared" si="248"/>
        <v/>
      </c>
      <c r="W1880" s="69" t="e">
        <f>VLOOKUP(F1880,'Input Log'!$E$6:$V$50000,18,FALSE)</f>
        <v>#N/A</v>
      </c>
      <c r="X1880" s="64" t="e">
        <f>VLOOKUP(E1880,'Supply Log'!$Z$6:$AB$699,2,FALSE)</f>
        <v>#N/A</v>
      </c>
      <c r="Y1880" s="64" t="e">
        <f>VLOOKUP(E1880,'Supply Log'!$E$6:$X$618,20,FALSE)</f>
        <v>#N/A</v>
      </c>
      <c r="Z1880" s="64"/>
      <c r="AA1880" s="64"/>
    </row>
    <row r="1881" spans="1:27" ht="15.75" customHeight="1">
      <c r="A1881" s="67" t="str">
        <f t="shared" si="241"/>
        <v/>
      </c>
      <c r="B1881" s="65">
        <f t="shared" si="243"/>
        <v>1793</v>
      </c>
      <c r="C1881" s="68" t="str">
        <f t="shared" si="242"/>
        <v/>
      </c>
      <c r="D1881" s="69"/>
      <c r="F1881" s="66"/>
      <c r="G1881" s="65" t="e">
        <f>VLOOKUP(E1881,'Supply Log'!$E$6:$T$999,2,FALSE)</f>
        <v>#N/A</v>
      </c>
      <c r="H1881" s="65" t="e">
        <f>VLOOKUP(E1881,'Supply Log'!$E$6:$T$999,3,FALSE)</f>
        <v>#N/A</v>
      </c>
      <c r="I1881" s="77"/>
      <c r="J1881" s="65" t="e">
        <f>VLOOKUP(E1881,'Supply Log'!$E$6:$T$277,5,FALSE)</f>
        <v>#N/A</v>
      </c>
      <c r="K1881" s="65" t="e">
        <f>VLOOKUP(E1881,'Supply Log'!$E$6:$T$277,6,FALSE)</f>
        <v>#N/A</v>
      </c>
      <c r="L1881" s="65" t="e">
        <f>VLOOKUP(E1881,'Supply Log'!$E$6:$T$277,7,FALSE)</f>
        <v>#N/A</v>
      </c>
      <c r="M1881" s="65" t="e">
        <f>VLOOKUP(E1881,'Supply Log'!$E$6:$T$277,8,FALSE)</f>
        <v>#N/A</v>
      </c>
      <c r="N1881" s="65" t="e">
        <f>VLOOKUP(E1881,'Supply Log'!$E$6:$T$277,9,FALSE)</f>
        <v>#N/A</v>
      </c>
      <c r="O1881" s="65" t="e">
        <f>VLOOKUP(E1881,'Supply Log'!$E$6:$T$277,10,FALSE)</f>
        <v>#N/A</v>
      </c>
      <c r="P1881" s="29" t="e">
        <f t="shared" si="244"/>
        <v>#N/A</v>
      </c>
      <c r="Q1881" s="65" t="e">
        <f>VLOOKUP(E1881,'Supply Log'!$E$6:$T$277,12,FALSE)</f>
        <v>#N/A</v>
      </c>
      <c r="R1881" s="78" t="e">
        <f t="shared" si="245"/>
        <v>#N/A</v>
      </c>
      <c r="S1881" s="65"/>
      <c r="T1881" s="79" t="e">
        <f t="shared" si="246"/>
        <v>#N/A</v>
      </c>
      <c r="U1881" s="80" t="e">
        <f t="shared" si="247"/>
        <v>#N/A</v>
      </c>
      <c r="V1881" s="81" t="str">
        <f t="shared" si="248"/>
        <v/>
      </c>
      <c r="W1881" s="69" t="e">
        <f>VLOOKUP(F1881,'Input Log'!$E$6:$V$50000,18,FALSE)</f>
        <v>#N/A</v>
      </c>
      <c r="X1881" s="64" t="e">
        <f>VLOOKUP(E1881,'Supply Log'!$Z$6:$AB$699,2,FALSE)</f>
        <v>#N/A</v>
      </c>
      <c r="Y1881" s="64" t="e">
        <f>VLOOKUP(E1881,'Supply Log'!$E$6:$X$618,20,FALSE)</f>
        <v>#N/A</v>
      </c>
      <c r="Z1881" s="64"/>
      <c r="AA1881" s="64"/>
    </row>
    <row r="1882" spans="1:27" ht="15.75" customHeight="1">
      <c r="A1882" s="67" t="str">
        <f t="shared" si="241"/>
        <v/>
      </c>
      <c r="B1882" s="65">
        <f t="shared" si="243"/>
        <v>1794</v>
      </c>
      <c r="C1882" s="68" t="str">
        <f t="shared" si="242"/>
        <v/>
      </c>
      <c r="D1882" s="69"/>
      <c r="F1882" s="66"/>
      <c r="G1882" s="65" t="e">
        <f>VLOOKUP(E1882,'Supply Log'!$E$6:$T$999,2,FALSE)</f>
        <v>#N/A</v>
      </c>
      <c r="H1882" s="65" t="e">
        <f>VLOOKUP(E1882,'Supply Log'!$E$6:$T$999,3,FALSE)</f>
        <v>#N/A</v>
      </c>
      <c r="I1882" s="77"/>
      <c r="J1882" s="65" t="e">
        <f>VLOOKUP(E1882,'Supply Log'!$E$6:$T$277,5,FALSE)</f>
        <v>#N/A</v>
      </c>
      <c r="K1882" s="65" t="e">
        <f>VLOOKUP(E1882,'Supply Log'!$E$6:$T$277,6,FALSE)</f>
        <v>#N/A</v>
      </c>
      <c r="L1882" s="65" t="e">
        <f>VLOOKUP(E1882,'Supply Log'!$E$6:$T$277,7,FALSE)</f>
        <v>#N/A</v>
      </c>
      <c r="M1882" s="65" t="e">
        <f>VLOOKUP(E1882,'Supply Log'!$E$6:$T$277,8,FALSE)</f>
        <v>#N/A</v>
      </c>
      <c r="N1882" s="65" t="e">
        <f>VLOOKUP(E1882,'Supply Log'!$E$6:$T$277,9,FALSE)</f>
        <v>#N/A</v>
      </c>
      <c r="O1882" s="65" t="e">
        <f>VLOOKUP(E1882,'Supply Log'!$E$6:$T$277,10,FALSE)</f>
        <v>#N/A</v>
      </c>
      <c r="P1882" s="29" t="e">
        <f t="shared" si="244"/>
        <v>#N/A</v>
      </c>
      <c r="Q1882" s="65" t="e">
        <f>VLOOKUP(E1882,'Supply Log'!$E$6:$T$277,12,FALSE)</f>
        <v>#N/A</v>
      </c>
      <c r="R1882" s="78" t="e">
        <f t="shared" si="245"/>
        <v>#N/A</v>
      </c>
      <c r="S1882" s="65"/>
      <c r="T1882" s="79" t="e">
        <f t="shared" si="246"/>
        <v>#N/A</v>
      </c>
      <c r="U1882" s="80" t="e">
        <f t="shared" si="247"/>
        <v>#N/A</v>
      </c>
      <c r="V1882" s="81" t="str">
        <f t="shared" si="248"/>
        <v/>
      </c>
      <c r="W1882" s="69" t="e">
        <f>VLOOKUP(F1882,'Input Log'!$E$6:$V$50000,18,FALSE)</f>
        <v>#N/A</v>
      </c>
      <c r="X1882" s="64" t="e">
        <f>VLOOKUP(E1882,'Supply Log'!$Z$6:$AB$699,2,FALSE)</f>
        <v>#N/A</v>
      </c>
      <c r="Y1882" s="64" t="e">
        <f>VLOOKUP(E1882,'Supply Log'!$E$6:$X$618,20,FALSE)</f>
        <v>#N/A</v>
      </c>
      <c r="Z1882" s="64"/>
      <c r="AA1882" s="64"/>
    </row>
    <row r="1883" spans="1:27" ht="15.75" customHeight="1">
      <c r="A1883" s="67" t="str">
        <f t="shared" si="241"/>
        <v/>
      </c>
      <c r="B1883" s="65">
        <f t="shared" si="243"/>
        <v>1795</v>
      </c>
      <c r="C1883" s="68" t="str">
        <f t="shared" si="242"/>
        <v/>
      </c>
      <c r="D1883" s="69"/>
      <c r="F1883" s="66"/>
      <c r="G1883" s="65" t="e">
        <f>VLOOKUP(E1883,'Supply Log'!$E$6:$T$999,2,FALSE)</f>
        <v>#N/A</v>
      </c>
      <c r="H1883" s="65" t="e">
        <f>VLOOKUP(E1883,'Supply Log'!$E$6:$T$999,3,FALSE)</f>
        <v>#N/A</v>
      </c>
      <c r="I1883" s="77"/>
      <c r="J1883" s="65" t="e">
        <f>VLOOKUP(E1883,'Supply Log'!$E$6:$T$277,5,FALSE)</f>
        <v>#N/A</v>
      </c>
      <c r="K1883" s="65" t="e">
        <f>VLOOKUP(E1883,'Supply Log'!$E$6:$T$277,6,FALSE)</f>
        <v>#N/A</v>
      </c>
      <c r="L1883" s="65" t="e">
        <f>VLOOKUP(E1883,'Supply Log'!$E$6:$T$277,7,FALSE)</f>
        <v>#N/A</v>
      </c>
      <c r="M1883" s="65" t="e">
        <f>VLOOKUP(E1883,'Supply Log'!$E$6:$T$277,8,FALSE)</f>
        <v>#N/A</v>
      </c>
      <c r="N1883" s="65" t="e">
        <f>VLOOKUP(E1883,'Supply Log'!$E$6:$T$277,9,FALSE)</f>
        <v>#N/A</v>
      </c>
      <c r="O1883" s="65" t="e">
        <f>VLOOKUP(E1883,'Supply Log'!$E$6:$T$277,10,FALSE)</f>
        <v>#N/A</v>
      </c>
      <c r="P1883" s="29" t="e">
        <f t="shared" si="244"/>
        <v>#N/A</v>
      </c>
      <c r="Q1883" s="65" t="e">
        <f>VLOOKUP(E1883,'Supply Log'!$E$6:$T$277,12,FALSE)</f>
        <v>#N/A</v>
      </c>
      <c r="R1883" s="78" t="e">
        <f t="shared" si="245"/>
        <v>#N/A</v>
      </c>
      <c r="S1883" s="65"/>
      <c r="T1883" s="79" t="e">
        <f t="shared" si="246"/>
        <v>#N/A</v>
      </c>
      <c r="U1883" s="80" t="e">
        <f t="shared" si="247"/>
        <v>#N/A</v>
      </c>
      <c r="V1883" s="81" t="str">
        <f t="shared" si="248"/>
        <v/>
      </c>
      <c r="W1883" s="69" t="e">
        <f>VLOOKUP(F1883,'Input Log'!$E$6:$V$50000,18,FALSE)</f>
        <v>#N/A</v>
      </c>
      <c r="X1883" s="64" t="e">
        <f>VLOOKUP(E1883,'Supply Log'!$Z$6:$AB$699,2,FALSE)</f>
        <v>#N/A</v>
      </c>
      <c r="Y1883" s="64" t="e">
        <f>VLOOKUP(E1883,'Supply Log'!$E$6:$X$618,20,FALSE)</f>
        <v>#N/A</v>
      </c>
      <c r="Z1883" s="64"/>
      <c r="AA1883" s="64"/>
    </row>
    <row r="1884" spans="1:27" ht="15.75" customHeight="1">
      <c r="A1884" s="67" t="str">
        <f t="shared" si="241"/>
        <v/>
      </c>
      <c r="B1884" s="65">
        <f t="shared" si="243"/>
        <v>1796</v>
      </c>
      <c r="C1884" s="68" t="str">
        <f t="shared" si="242"/>
        <v/>
      </c>
      <c r="D1884" s="69"/>
      <c r="F1884" s="66"/>
      <c r="G1884" s="65" t="e">
        <f>VLOOKUP(E1884,'Supply Log'!$E$6:$T$999,2,FALSE)</f>
        <v>#N/A</v>
      </c>
      <c r="H1884" s="65" t="e">
        <f>VLOOKUP(E1884,'Supply Log'!$E$6:$T$999,3,FALSE)</f>
        <v>#N/A</v>
      </c>
      <c r="I1884" s="77"/>
      <c r="J1884" s="65" t="e">
        <f>VLOOKUP(E1884,'Supply Log'!$E$6:$T$277,5,FALSE)</f>
        <v>#N/A</v>
      </c>
      <c r="K1884" s="65" t="e">
        <f>VLOOKUP(E1884,'Supply Log'!$E$6:$T$277,6,FALSE)</f>
        <v>#N/A</v>
      </c>
      <c r="L1884" s="65" t="e">
        <f>VLOOKUP(E1884,'Supply Log'!$E$6:$T$277,7,FALSE)</f>
        <v>#N/A</v>
      </c>
      <c r="M1884" s="65" t="e">
        <f>VLOOKUP(E1884,'Supply Log'!$E$6:$T$277,8,FALSE)</f>
        <v>#N/A</v>
      </c>
      <c r="N1884" s="65" t="e">
        <f>VLOOKUP(E1884,'Supply Log'!$E$6:$T$277,9,FALSE)</f>
        <v>#N/A</v>
      </c>
      <c r="O1884" s="65" t="e">
        <f>VLOOKUP(E1884,'Supply Log'!$E$6:$T$277,10,FALSE)</f>
        <v>#N/A</v>
      </c>
      <c r="P1884" s="29" t="e">
        <f t="shared" si="244"/>
        <v>#N/A</v>
      </c>
      <c r="Q1884" s="65" t="e">
        <f>VLOOKUP(E1884,'Supply Log'!$E$6:$T$277,12,FALSE)</f>
        <v>#N/A</v>
      </c>
      <c r="R1884" s="78" t="e">
        <f t="shared" si="245"/>
        <v>#N/A</v>
      </c>
      <c r="S1884" s="65"/>
      <c r="T1884" s="79" t="e">
        <f t="shared" si="246"/>
        <v>#N/A</v>
      </c>
      <c r="U1884" s="80" t="e">
        <f t="shared" si="247"/>
        <v>#N/A</v>
      </c>
      <c r="V1884" s="81" t="str">
        <f t="shared" si="248"/>
        <v/>
      </c>
      <c r="W1884" s="69" t="e">
        <f>VLOOKUP(F1884,'Input Log'!$E$6:$V$50000,18,FALSE)</f>
        <v>#N/A</v>
      </c>
      <c r="X1884" s="64" t="e">
        <f>VLOOKUP(E1884,'Supply Log'!$Z$6:$AB$699,2,FALSE)</f>
        <v>#N/A</v>
      </c>
      <c r="Y1884" s="64" t="e">
        <f>VLOOKUP(E1884,'Supply Log'!$E$6:$X$618,20,FALSE)</f>
        <v>#N/A</v>
      </c>
      <c r="Z1884" s="64"/>
      <c r="AA1884" s="64"/>
    </row>
    <row r="1885" spans="1:27" ht="15.75" customHeight="1">
      <c r="A1885" s="67" t="str">
        <f t="shared" si="241"/>
        <v/>
      </c>
      <c r="B1885" s="65">
        <f t="shared" si="243"/>
        <v>1797</v>
      </c>
      <c r="C1885" s="68" t="str">
        <f t="shared" si="242"/>
        <v/>
      </c>
      <c r="D1885" s="69"/>
      <c r="F1885" s="66"/>
      <c r="G1885" s="65" t="e">
        <f>VLOOKUP(E1885,'Supply Log'!$E$6:$T$999,2,FALSE)</f>
        <v>#N/A</v>
      </c>
      <c r="H1885" s="65" t="e">
        <f>VLOOKUP(E1885,'Supply Log'!$E$6:$T$999,3,FALSE)</f>
        <v>#N/A</v>
      </c>
      <c r="I1885" s="77"/>
      <c r="J1885" s="65" t="e">
        <f>VLOOKUP(E1885,'Supply Log'!$E$6:$T$277,5,FALSE)</f>
        <v>#N/A</v>
      </c>
      <c r="K1885" s="65" t="e">
        <f>VLOOKUP(E1885,'Supply Log'!$E$6:$T$277,6,FALSE)</f>
        <v>#N/A</v>
      </c>
      <c r="L1885" s="65" t="e">
        <f>VLOOKUP(E1885,'Supply Log'!$E$6:$T$277,7,FALSE)</f>
        <v>#N/A</v>
      </c>
      <c r="M1885" s="65" t="e">
        <f>VLOOKUP(E1885,'Supply Log'!$E$6:$T$277,8,FALSE)</f>
        <v>#N/A</v>
      </c>
      <c r="N1885" s="65" t="e">
        <f>VLOOKUP(E1885,'Supply Log'!$E$6:$T$277,9,FALSE)</f>
        <v>#N/A</v>
      </c>
      <c r="O1885" s="65" t="e">
        <f>VLOOKUP(E1885,'Supply Log'!$E$6:$T$277,10,FALSE)</f>
        <v>#N/A</v>
      </c>
      <c r="P1885" s="29" t="e">
        <f t="shared" si="244"/>
        <v>#N/A</v>
      </c>
      <c r="Q1885" s="65" t="e">
        <f>VLOOKUP(E1885,'Supply Log'!$E$6:$T$277,12,FALSE)</f>
        <v>#N/A</v>
      </c>
      <c r="R1885" s="78" t="e">
        <f t="shared" si="245"/>
        <v>#N/A</v>
      </c>
      <c r="S1885" s="65"/>
      <c r="T1885" s="79" t="e">
        <f t="shared" si="246"/>
        <v>#N/A</v>
      </c>
      <c r="U1885" s="80" t="e">
        <f t="shared" si="247"/>
        <v>#N/A</v>
      </c>
      <c r="V1885" s="81" t="str">
        <f t="shared" si="248"/>
        <v/>
      </c>
      <c r="W1885" s="69" t="e">
        <f>VLOOKUP(F1885,'Input Log'!$E$6:$V$50000,18,FALSE)</f>
        <v>#N/A</v>
      </c>
      <c r="X1885" s="64" t="e">
        <f>VLOOKUP(E1885,'Supply Log'!$Z$6:$AB$699,2,FALSE)</f>
        <v>#N/A</v>
      </c>
      <c r="Y1885" s="64" t="e">
        <f>VLOOKUP(E1885,'Supply Log'!$E$6:$X$618,20,FALSE)</f>
        <v>#N/A</v>
      </c>
      <c r="Z1885" s="64"/>
      <c r="AA1885" s="64"/>
    </row>
    <row r="1886" spans="1:27" ht="15.75" customHeight="1">
      <c r="A1886" s="67" t="str">
        <f t="shared" si="241"/>
        <v/>
      </c>
      <c r="B1886" s="65">
        <f t="shared" si="243"/>
        <v>1798</v>
      </c>
      <c r="C1886" s="68" t="str">
        <f t="shared" si="242"/>
        <v/>
      </c>
      <c r="D1886" s="69"/>
      <c r="F1886" s="66"/>
      <c r="G1886" s="65" t="e">
        <f>VLOOKUP(E1886,'Supply Log'!$E$6:$T$999,2,FALSE)</f>
        <v>#N/A</v>
      </c>
      <c r="H1886" s="65" t="e">
        <f>VLOOKUP(E1886,'Supply Log'!$E$6:$T$999,3,FALSE)</f>
        <v>#N/A</v>
      </c>
      <c r="I1886" s="77"/>
      <c r="J1886" s="65" t="e">
        <f>VLOOKUP(E1886,'Supply Log'!$E$6:$T$277,5,FALSE)</f>
        <v>#N/A</v>
      </c>
      <c r="K1886" s="65" t="e">
        <f>VLOOKUP(E1886,'Supply Log'!$E$6:$T$277,6,FALSE)</f>
        <v>#N/A</v>
      </c>
      <c r="L1886" s="65" t="e">
        <f>VLOOKUP(E1886,'Supply Log'!$E$6:$T$277,7,FALSE)</f>
        <v>#N/A</v>
      </c>
      <c r="M1886" s="65" t="e">
        <f>VLOOKUP(E1886,'Supply Log'!$E$6:$T$277,8,FALSE)</f>
        <v>#N/A</v>
      </c>
      <c r="N1886" s="65" t="e">
        <f>VLOOKUP(E1886,'Supply Log'!$E$6:$T$277,9,FALSE)</f>
        <v>#N/A</v>
      </c>
      <c r="O1886" s="65" t="e">
        <f>VLOOKUP(E1886,'Supply Log'!$E$6:$T$277,10,FALSE)</f>
        <v>#N/A</v>
      </c>
      <c r="P1886" s="29" t="e">
        <f t="shared" si="244"/>
        <v>#N/A</v>
      </c>
      <c r="Q1886" s="65" t="e">
        <f>VLOOKUP(E1886,'Supply Log'!$E$6:$T$277,12,FALSE)</f>
        <v>#N/A</v>
      </c>
      <c r="R1886" s="78" t="e">
        <f t="shared" si="245"/>
        <v>#N/A</v>
      </c>
      <c r="S1886" s="65"/>
      <c r="T1886" s="79" t="e">
        <f t="shared" si="246"/>
        <v>#N/A</v>
      </c>
      <c r="U1886" s="80" t="e">
        <f t="shared" si="247"/>
        <v>#N/A</v>
      </c>
      <c r="V1886" s="81" t="str">
        <f t="shared" si="248"/>
        <v/>
      </c>
      <c r="W1886" s="69" t="e">
        <f>VLOOKUP(F1886,'Input Log'!$E$6:$V$50000,18,FALSE)</f>
        <v>#N/A</v>
      </c>
      <c r="X1886" s="64" t="e">
        <f>VLOOKUP(E1886,'Supply Log'!$Z$6:$AB$699,2,FALSE)</f>
        <v>#N/A</v>
      </c>
      <c r="Y1886" s="64" t="e">
        <f>VLOOKUP(E1886,'Supply Log'!$E$6:$X$618,20,FALSE)</f>
        <v>#N/A</v>
      </c>
      <c r="Z1886" s="64"/>
      <c r="AA1886" s="64"/>
    </row>
    <row r="1887" spans="1:27" ht="15.75" customHeight="1">
      <c r="A1887" s="67" t="str">
        <f t="shared" si="241"/>
        <v/>
      </c>
      <c r="B1887" s="65">
        <f t="shared" si="243"/>
        <v>1799</v>
      </c>
      <c r="C1887" s="68" t="str">
        <f t="shared" si="242"/>
        <v/>
      </c>
      <c r="D1887" s="69"/>
      <c r="F1887" s="66"/>
      <c r="G1887" s="65" t="e">
        <f>VLOOKUP(E1887,'Supply Log'!$E$6:$T$999,2,FALSE)</f>
        <v>#N/A</v>
      </c>
      <c r="H1887" s="65" t="e">
        <f>VLOOKUP(E1887,'Supply Log'!$E$6:$T$999,3,FALSE)</f>
        <v>#N/A</v>
      </c>
      <c r="I1887" s="77"/>
      <c r="J1887" s="65" t="e">
        <f>VLOOKUP(E1887,'Supply Log'!$E$6:$T$277,5,FALSE)</f>
        <v>#N/A</v>
      </c>
      <c r="K1887" s="65" t="e">
        <f>VLOOKUP(E1887,'Supply Log'!$E$6:$T$277,6,FALSE)</f>
        <v>#N/A</v>
      </c>
      <c r="L1887" s="65" t="e">
        <f>VLOOKUP(E1887,'Supply Log'!$E$6:$T$277,7,FALSE)</f>
        <v>#N/A</v>
      </c>
      <c r="M1887" s="65" t="e">
        <f>VLOOKUP(E1887,'Supply Log'!$E$6:$T$277,8,FALSE)</f>
        <v>#N/A</v>
      </c>
      <c r="N1887" s="65" t="e">
        <f>VLOOKUP(E1887,'Supply Log'!$E$6:$T$277,9,FALSE)</f>
        <v>#N/A</v>
      </c>
      <c r="O1887" s="65" t="e">
        <f>VLOOKUP(E1887,'Supply Log'!$E$6:$T$277,10,FALSE)</f>
        <v>#N/A</v>
      </c>
      <c r="P1887" s="29" t="e">
        <f t="shared" si="244"/>
        <v>#N/A</v>
      </c>
      <c r="Q1887" s="65" t="e">
        <f>VLOOKUP(E1887,'Supply Log'!$E$6:$T$277,12,FALSE)</f>
        <v>#N/A</v>
      </c>
      <c r="R1887" s="78" t="e">
        <f t="shared" si="245"/>
        <v>#N/A</v>
      </c>
      <c r="S1887" s="65"/>
      <c r="T1887" s="79" t="e">
        <f t="shared" si="246"/>
        <v>#N/A</v>
      </c>
      <c r="U1887" s="80" t="e">
        <f t="shared" si="247"/>
        <v>#N/A</v>
      </c>
      <c r="V1887" s="81" t="str">
        <f t="shared" si="248"/>
        <v/>
      </c>
      <c r="W1887" s="69" t="e">
        <f>VLOOKUP(F1887,'Input Log'!$E$6:$V$50000,18,FALSE)</f>
        <v>#N/A</v>
      </c>
      <c r="X1887" s="64" t="e">
        <f>VLOOKUP(E1887,'Supply Log'!$Z$6:$AB$699,2,FALSE)</f>
        <v>#N/A</v>
      </c>
      <c r="Y1887" s="64" t="e">
        <f>VLOOKUP(E1887,'Supply Log'!$E$6:$X$618,20,FALSE)</f>
        <v>#N/A</v>
      </c>
      <c r="Z1887" s="64"/>
      <c r="AA1887" s="64"/>
    </row>
    <row r="1888" spans="1:27" ht="15.75" customHeight="1">
      <c r="A1888" s="67" t="str">
        <f t="shared" si="241"/>
        <v/>
      </c>
      <c r="B1888" s="65">
        <f t="shared" si="243"/>
        <v>1800</v>
      </c>
      <c r="C1888" s="68" t="str">
        <f t="shared" si="242"/>
        <v/>
      </c>
      <c r="D1888" s="69"/>
      <c r="F1888" s="66"/>
      <c r="G1888" s="65" t="e">
        <f>VLOOKUP(E1888,'Supply Log'!$E$6:$T$999,2,FALSE)</f>
        <v>#N/A</v>
      </c>
      <c r="H1888" s="65" t="e">
        <f>VLOOKUP(E1888,'Supply Log'!$E$6:$T$999,3,FALSE)</f>
        <v>#N/A</v>
      </c>
      <c r="I1888" s="77"/>
      <c r="J1888" s="65" t="e">
        <f>VLOOKUP(E1888,'Supply Log'!$E$6:$T$277,5,FALSE)</f>
        <v>#N/A</v>
      </c>
      <c r="K1888" s="65" t="e">
        <f>VLOOKUP(E1888,'Supply Log'!$E$6:$T$277,6,FALSE)</f>
        <v>#N/A</v>
      </c>
      <c r="L1888" s="65" t="e">
        <f>VLOOKUP(E1888,'Supply Log'!$E$6:$T$277,7,FALSE)</f>
        <v>#N/A</v>
      </c>
      <c r="M1888" s="65" t="e">
        <f>VLOOKUP(E1888,'Supply Log'!$E$6:$T$277,8,FALSE)</f>
        <v>#N/A</v>
      </c>
      <c r="N1888" s="65" t="e">
        <f>VLOOKUP(E1888,'Supply Log'!$E$6:$T$277,9,FALSE)</f>
        <v>#N/A</v>
      </c>
      <c r="O1888" s="65" t="e">
        <f>VLOOKUP(E1888,'Supply Log'!$E$6:$T$277,10,FALSE)</f>
        <v>#N/A</v>
      </c>
      <c r="P1888" s="29" t="e">
        <f t="shared" si="244"/>
        <v>#N/A</v>
      </c>
      <c r="Q1888" s="65" t="e">
        <f>VLOOKUP(E1888,'Supply Log'!$E$6:$T$277,12,FALSE)</f>
        <v>#N/A</v>
      </c>
      <c r="R1888" s="78" t="e">
        <f t="shared" si="245"/>
        <v>#N/A</v>
      </c>
      <c r="S1888" s="65"/>
      <c r="T1888" s="79" t="e">
        <f t="shared" si="246"/>
        <v>#N/A</v>
      </c>
      <c r="U1888" s="80" t="e">
        <f t="shared" si="247"/>
        <v>#N/A</v>
      </c>
      <c r="V1888" s="81" t="str">
        <f t="shared" si="248"/>
        <v/>
      </c>
      <c r="W1888" s="69" t="e">
        <f>VLOOKUP(F1888,'Input Log'!$E$6:$V$50000,18,FALSE)</f>
        <v>#N/A</v>
      </c>
      <c r="X1888" s="64" t="e">
        <f>VLOOKUP(E1888,'Supply Log'!$Z$6:$AB$699,2,FALSE)</f>
        <v>#N/A</v>
      </c>
      <c r="Y1888" s="64" t="e">
        <f>VLOOKUP(E1888,'Supply Log'!$E$6:$X$618,20,FALSE)</f>
        <v>#N/A</v>
      </c>
      <c r="Z1888" s="64"/>
      <c r="AA1888" s="64"/>
    </row>
    <row r="1889" spans="1:27" ht="15.75" customHeight="1">
      <c r="A1889" s="67" t="str">
        <f t="shared" si="241"/>
        <v/>
      </c>
      <c r="B1889" s="65">
        <f t="shared" si="243"/>
        <v>1801</v>
      </c>
      <c r="C1889" s="68" t="str">
        <f t="shared" si="242"/>
        <v/>
      </c>
      <c r="D1889" s="69"/>
      <c r="F1889" s="66"/>
      <c r="G1889" s="65" t="e">
        <f>VLOOKUP(E1889,'Supply Log'!$E$6:$T$999,2,FALSE)</f>
        <v>#N/A</v>
      </c>
      <c r="H1889" s="65" t="e">
        <f>VLOOKUP(E1889,'Supply Log'!$E$6:$T$999,3,FALSE)</f>
        <v>#N/A</v>
      </c>
      <c r="I1889" s="77"/>
      <c r="J1889" s="65" t="e">
        <f>VLOOKUP(E1889,'Supply Log'!$E$6:$T$277,5,FALSE)</f>
        <v>#N/A</v>
      </c>
      <c r="K1889" s="65" t="e">
        <f>VLOOKUP(E1889,'Supply Log'!$E$6:$T$277,6,FALSE)</f>
        <v>#N/A</v>
      </c>
      <c r="L1889" s="65" t="e">
        <f>VLOOKUP(E1889,'Supply Log'!$E$6:$T$277,7,FALSE)</f>
        <v>#N/A</v>
      </c>
      <c r="M1889" s="65" t="e">
        <f>VLOOKUP(E1889,'Supply Log'!$E$6:$T$277,8,FALSE)</f>
        <v>#N/A</v>
      </c>
      <c r="N1889" s="65" t="e">
        <f>VLOOKUP(E1889,'Supply Log'!$E$6:$T$277,9,FALSE)</f>
        <v>#N/A</v>
      </c>
      <c r="O1889" s="65" t="e">
        <f>VLOOKUP(E1889,'Supply Log'!$E$6:$T$277,10,FALSE)</f>
        <v>#N/A</v>
      </c>
      <c r="P1889" s="29" t="e">
        <f t="shared" si="244"/>
        <v>#N/A</v>
      </c>
      <c r="Q1889" s="65" t="e">
        <f>VLOOKUP(E1889,'Supply Log'!$E$6:$T$277,12,FALSE)</f>
        <v>#N/A</v>
      </c>
      <c r="R1889" s="78" t="e">
        <f t="shared" si="245"/>
        <v>#N/A</v>
      </c>
      <c r="S1889" s="65"/>
      <c r="T1889" s="79" t="e">
        <f t="shared" si="246"/>
        <v>#N/A</v>
      </c>
      <c r="U1889" s="80" t="e">
        <f t="shared" si="247"/>
        <v>#N/A</v>
      </c>
      <c r="V1889" s="81" t="str">
        <f t="shared" si="248"/>
        <v/>
      </c>
      <c r="W1889" s="69" t="e">
        <f>VLOOKUP(F1889,'Input Log'!$E$6:$V$50000,18,FALSE)</f>
        <v>#N/A</v>
      </c>
      <c r="X1889" s="64" t="e">
        <f>VLOOKUP(E1889,'Supply Log'!$Z$6:$AB$699,2,FALSE)</f>
        <v>#N/A</v>
      </c>
      <c r="Y1889" s="64" t="e">
        <f>VLOOKUP(E1889,'Supply Log'!$E$6:$X$618,20,FALSE)</f>
        <v>#N/A</v>
      </c>
      <c r="Z1889" s="64"/>
      <c r="AA1889" s="64"/>
    </row>
    <row r="1890" spans="1:27" ht="15.75" customHeight="1">
      <c r="A1890" s="67" t="str">
        <f t="shared" si="241"/>
        <v/>
      </c>
      <c r="B1890" s="65">
        <f t="shared" si="243"/>
        <v>1802</v>
      </c>
      <c r="C1890" s="68" t="str">
        <f t="shared" si="242"/>
        <v/>
      </c>
      <c r="D1890" s="69"/>
      <c r="F1890" s="66"/>
      <c r="G1890" s="65" t="e">
        <f>VLOOKUP(E1890,'Supply Log'!$E$6:$T$999,2,FALSE)</f>
        <v>#N/A</v>
      </c>
      <c r="H1890" s="65" t="e">
        <f>VLOOKUP(E1890,'Supply Log'!$E$6:$T$999,3,FALSE)</f>
        <v>#N/A</v>
      </c>
      <c r="I1890" s="77"/>
      <c r="J1890" s="65" t="e">
        <f>VLOOKUP(E1890,'Supply Log'!$E$6:$T$277,5,FALSE)</f>
        <v>#N/A</v>
      </c>
      <c r="K1890" s="65" t="e">
        <f>VLOOKUP(E1890,'Supply Log'!$E$6:$T$277,6,FALSE)</f>
        <v>#N/A</v>
      </c>
      <c r="L1890" s="65" t="e">
        <f>VLOOKUP(E1890,'Supply Log'!$E$6:$T$277,7,FALSE)</f>
        <v>#N/A</v>
      </c>
      <c r="M1890" s="65" t="e">
        <f>VLOOKUP(E1890,'Supply Log'!$E$6:$T$277,8,FALSE)</f>
        <v>#N/A</v>
      </c>
      <c r="N1890" s="65" t="e">
        <f>VLOOKUP(E1890,'Supply Log'!$E$6:$T$277,9,FALSE)</f>
        <v>#N/A</v>
      </c>
      <c r="O1890" s="65" t="e">
        <f>VLOOKUP(E1890,'Supply Log'!$E$6:$T$277,10,FALSE)</f>
        <v>#N/A</v>
      </c>
      <c r="P1890" s="29" t="e">
        <f t="shared" si="244"/>
        <v>#N/A</v>
      </c>
      <c r="Q1890" s="65" t="e">
        <f>VLOOKUP(E1890,'Supply Log'!$E$6:$T$277,12,FALSE)</f>
        <v>#N/A</v>
      </c>
      <c r="R1890" s="78" t="e">
        <f t="shared" si="245"/>
        <v>#N/A</v>
      </c>
      <c r="S1890" s="65"/>
      <c r="T1890" s="79" t="e">
        <f t="shared" si="246"/>
        <v>#N/A</v>
      </c>
      <c r="U1890" s="80" t="e">
        <f t="shared" si="247"/>
        <v>#N/A</v>
      </c>
      <c r="V1890" s="81" t="str">
        <f t="shared" si="248"/>
        <v/>
      </c>
      <c r="W1890" s="69" t="e">
        <f>VLOOKUP(F1890,'Input Log'!$E$6:$V$50000,18,FALSE)</f>
        <v>#N/A</v>
      </c>
      <c r="X1890" s="64" t="e">
        <f>VLOOKUP(E1890,'Supply Log'!$Z$6:$AB$699,2,FALSE)</f>
        <v>#N/A</v>
      </c>
      <c r="Y1890" s="64" t="e">
        <f>VLOOKUP(E1890,'Supply Log'!$E$6:$X$618,20,FALSE)</f>
        <v>#N/A</v>
      </c>
      <c r="Z1890" s="64"/>
      <c r="AA1890" s="64"/>
    </row>
    <row r="1891" spans="1:27" ht="15.75" customHeight="1">
      <c r="A1891" s="67" t="str">
        <f t="shared" si="241"/>
        <v/>
      </c>
      <c r="B1891" s="65">
        <f t="shared" si="243"/>
        <v>1803</v>
      </c>
      <c r="C1891" s="68" t="str">
        <f t="shared" si="242"/>
        <v/>
      </c>
      <c r="D1891" s="69"/>
      <c r="F1891" s="66"/>
      <c r="G1891" s="65" t="e">
        <f>VLOOKUP(E1891,'Supply Log'!$E$6:$T$999,2,FALSE)</f>
        <v>#N/A</v>
      </c>
      <c r="H1891" s="65" t="e">
        <f>VLOOKUP(E1891,'Supply Log'!$E$6:$T$999,3,FALSE)</f>
        <v>#N/A</v>
      </c>
      <c r="I1891" s="77"/>
      <c r="J1891" s="65" t="e">
        <f>VLOOKUP(E1891,'Supply Log'!$E$6:$T$277,5,FALSE)</f>
        <v>#N/A</v>
      </c>
      <c r="K1891" s="65" t="e">
        <f>VLOOKUP(E1891,'Supply Log'!$E$6:$T$277,6,FALSE)</f>
        <v>#N/A</v>
      </c>
      <c r="L1891" s="65" t="e">
        <f>VLOOKUP(E1891,'Supply Log'!$E$6:$T$277,7,FALSE)</f>
        <v>#N/A</v>
      </c>
      <c r="M1891" s="65" t="e">
        <f>VLOOKUP(E1891,'Supply Log'!$E$6:$T$277,8,FALSE)</f>
        <v>#N/A</v>
      </c>
      <c r="N1891" s="65" t="e">
        <f>VLOOKUP(E1891,'Supply Log'!$E$6:$T$277,9,FALSE)</f>
        <v>#N/A</v>
      </c>
      <c r="O1891" s="65" t="e">
        <f>VLOOKUP(E1891,'Supply Log'!$E$6:$T$277,10,FALSE)</f>
        <v>#N/A</v>
      </c>
      <c r="P1891" s="29" t="e">
        <f t="shared" si="244"/>
        <v>#N/A</v>
      </c>
      <c r="Q1891" s="65" t="e">
        <f>VLOOKUP(E1891,'Supply Log'!$E$6:$T$277,12,FALSE)</f>
        <v>#N/A</v>
      </c>
      <c r="R1891" s="78" t="e">
        <f t="shared" si="245"/>
        <v>#N/A</v>
      </c>
      <c r="S1891" s="65"/>
      <c r="T1891" s="79" t="e">
        <f t="shared" si="246"/>
        <v>#N/A</v>
      </c>
      <c r="U1891" s="80" t="e">
        <f t="shared" si="247"/>
        <v>#N/A</v>
      </c>
      <c r="V1891" s="81" t="str">
        <f t="shared" si="248"/>
        <v/>
      </c>
      <c r="W1891" s="69" t="e">
        <f>VLOOKUP(F1891,'Input Log'!$E$6:$V$50000,18,FALSE)</f>
        <v>#N/A</v>
      </c>
      <c r="X1891" s="64" t="e">
        <f>VLOOKUP(E1891,'Supply Log'!$Z$6:$AB$699,2,FALSE)</f>
        <v>#N/A</v>
      </c>
      <c r="Y1891" s="64" t="e">
        <f>VLOOKUP(E1891,'Supply Log'!$E$6:$X$618,20,FALSE)</f>
        <v>#N/A</v>
      </c>
      <c r="Z1891" s="64"/>
      <c r="AA1891" s="64"/>
    </row>
    <row r="1892" spans="1:27" ht="15.75" customHeight="1">
      <c r="A1892" s="67" t="str">
        <f t="shared" si="241"/>
        <v/>
      </c>
      <c r="B1892" s="65">
        <f t="shared" si="243"/>
        <v>1804</v>
      </c>
      <c r="C1892" s="68" t="str">
        <f t="shared" si="242"/>
        <v/>
      </c>
      <c r="D1892" s="69"/>
      <c r="F1892" s="66"/>
      <c r="G1892" s="65" t="e">
        <f>VLOOKUP(E1892,'Supply Log'!$E$6:$T$999,2,FALSE)</f>
        <v>#N/A</v>
      </c>
      <c r="H1892" s="65" t="e">
        <f>VLOOKUP(E1892,'Supply Log'!$E$6:$T$999,3,FALSE)</f>
        <v>#N/A</v>
      </c>
      <c r="I1892" s="77"/>
      <c r="J1892" s="65" t="e">
        <f>VLOOKUP(E1892,'Supply Log'!$E$6:$T$277,5,FALSE)</f>
        <v>#N/A</v>
      </c>
      <c r="K1892" s="65" t="e">
        <f>VLOOKUP(E1892,'Supply Log'!$E$6:$T$277,6,FALSE)</f>
        <v>#N/A</v>
      </c>
      <c r="L1892" s="65" t="e">
        <f>VLOOKUP(E1892,'Supply Log'!$E$6:$T$277,7,FALSE)</f>
        <v>#N/A</v>
      </c>
      <c r="M1892" s="65" t="e">
        <f>VLOOKUP(E1892,'Supply Log'!$E$6:$T$277,8,FALSE)</f>
        <v>#N/A</v>
      </c>
      <c r="N1892" s="65" t="e">
        <f>VLOOKUP(E1892,'Supply Log'!$E$6:$T$277,9,FALSE)</f>
        <v>#N/A</v>
      </c>
      <c r="O1892" s="65" t="e">
        <f>VLOOKUP(E1892,'Supply Log'!$E$6:$T$277,10,FALSE)</f>
        <v>#N/A</v>
      </c>
      <c r="P1892" s="29" t="e">
        <f t="shared" si="244"/>
        <v>#N/A</v>
      </c>
      <c r="Q1892" s="65" t="e">
        <f>VLOOKUP(E1892,'Supply Log'!$E$6:$T$277,12,FALSE)</f>
        <v>#N/A</v>
      </c>
      <c r="R1892" s="78" t="e">
        <f t="shared" si="245"/>
        <v>#N/A</v>
      </c>
      <c r="S1892" s="65"/>
      <c r="T1892" s="79" t="e">
        <f t="shared" si="246"/>
        <v>#N/A</v>
      </c>
      <c r="U1892" s="80" t="e">
        <f t="shared" si="247"/>
        <v>#N/A</v>
      </c>
      <c r="V1892" s="81" t="str">
        <f t="shared" si="248"/>
        <v/>
      </c>
      <c r="W1892" s="69" t="e">
        <f>VLOOKUP(F1892,'Input Log'!$E$6:$V$50000,18,FALSE)</f>
        <v>#N/A</v>
      </c>
      <c r="X1892" s="64" t="e">
        <f>VLOOKUP(E1892,'Supply Log'!$Z$6:$AB$699,2,FALSE)</f>
        <v>#N/A</v>
      </c>
      <c r="Y1892" s="64" t="e">
        <f>VLOOKUP(E1892,'Supply Log'!$E$6:$X$618,20,FALSE)</f>
        <v>#N/A</v>
      </c>
      <c r="Z1892" s="64"/>
      <c r="AA1892" s="64"/>
    </row>
    <row r="1893" spans="1:27" ht="15.75" customHeight="1">
      <c r="A1893" s="67" t="str">
        <f t="shared" si="241"/>
        <v/>
      </c>
      <c r="B1893" s="65">
        <f t="shared" si="243"/>
        <v>1805</v>
      </c>
      <c r="C1893" s="68" t="str">
        <f t="shared" si="242"/>
        <v/>
      </c>
      <c r="D1893" s="69"/>
      <c r="F1893" s="66"/>
      <c r="G1893" s="65" t="e">
        <f>VLOOKUP(E1893,'Supply Log'!$E$6:$T$999,2,FALSE)</f>
        <v>#N/A</v>
      </c>
      <c r="H1893" s="65" t="e">
        <f>VLOOKUP(E1893,'Supply Log'!$E$6:$T$999,3,FALSE)</f>
        <v>#N/A</v>
      </c>
      <c r="I1893" s="77"/>
      <c r="J1893" s="65" t="e">
        <f>VLOOKUP(E1893,'Supply Log'!$E$6:$T$277,5,FALSE)</f>
        <v>#N/A</v>
      </c>
      <c r="K1893" s="65" t="e">
        <f>VLOOKUP(E1893,'Supply Log'!$E$6:$T$277,6,FALSE)</f>
        <v>#N/A</v>
      </c>
      <c r="L1893" s="65" t="e">
        <f>VLOOKUP(E1893,'Supply Log'!$E$6:$T$277,7,FALSE)</f>
        <v>#N/A</v>
      </c>
      <c r="M1893" s="65" t="e">
        <f>VLOOKUP(E1893,'Supply Log'!$E$6:$T$277,8,FALSE)</f>
        <v>#N/A</v>
      </c>
      <c r="N1893" s="65" t="e">
        <f>VLOOKUP(E1893,'Supply Log'!$E$6:$T$277,9,FALSE)</f>
        <v>#N/A</v>
      </c>
      <c r="O1893" s="65" t="e">
        <f>VLOOKUP(E1893,'Supply Log'!$E$6:$T$277,10,FALSE)</f>
        <v>#N/A</v>
      </c>
      <c r="P1893" s="29" t="e">
        <f t="shared" si="244"/>
        <v>#N/A</v>
      </c>
      <c r="Q1893" s="65" t="e">
        <f>VLOOKUP(E1893,'Supply Log'!$E$6:$T$277,12,FALSE)</f>
        <v>#N/A</v>
      </c>
      <c r="R1893" s="78" t="e">
        <f t="shared" si="245"/>
        <v>#N/A</v>
      </c>
      <c r="S1893" s="65"/>
      <c r="T1893" s="79" t="e">
        <f t="shared" si="246"/>
        <v>#N/A</v>
      </c>
      <c r="U1893" s="80" t="e">
        <f t="shared" si="247"/>
        <v>#N/A</v>
      </c>
      <c r="V1893" s="81" t="str">
        <f t="shared" si="248"/>
        <v/>
      </c>
      <c r="W1893" s="69" t="e">
        <f>VLOOKUP(F1893,'Input Log'!$E$6:$V$50000,18,FALSE)</f>
        <v>#N/A</v>
      </c>
      <c r="X1893" s="64" t="e">
        <f>VLOOKUP(E1893,'Supply Log'!$Z$6:$AB$699,2,FALSE)</f>
        <v>#N/A</v>
      </c>
      <c r="Y1893" s="64" t="e">
        <f>VLOOKUP(E1893,'Supply Log'!$E$6:$X$618,20,FALSE)</f>
        <v>#N/A</v>
      </c>
      <c r="Z1893" s="64"/>
      <c r="AA1893" s="64"/>
    </row>
    <row r="1894" spans="1:27" ht="15.75" customHeight="1">
      <c r="A1894" s="67" t="str">
        <f t="shared" si="241"/>
        <v/>
      </c>
      <c r="B1894" s="65">
        <f t="shared" si="243"/>
        <v>1806</v>
      </c>
      <c r="C1894" s="68" t="str">
        <f t="shared" si="242"/>
        <v/>
      </c>
      <c r="D1894" s="69"/>
      <c r="F1894" s="66"/>
      <c r="G1894" s="65" t="e">
        <f>VLOOKUP(E1894,'Supply Log'!$E$6:$T$999,2,FALSE)</f>
        <v>#N/A</v>
      </c>
      <c r="H1894" s="65" t="e">
        <f>VLOOKUP(E1894,'Supply Log'!$E$6:$T$999,3,FALSE)</f>
        <v>#N/A</v>
      </c>
      <c r="I1894" s="77"/>
      <c r="J1894" s="65" t="e">
        <f>VLOOKUP(E1894,'Supply Log'!$E$6:$T$277,5,FALSE)</f>
        <v>#N/A</v>
      </c>
      <c r="K1894" s="65" t="e">
        <f>VLOOKUP(E1894,'Supply Log'!$E$6:$T$277,6,FALSE)</f>
        <v>#N/A</v>
      </c>
      <c r="L1894" s="65" t="e">
        <f>VLOOKUP(E1894,'Supply Log'!$E$6:$T$277,7,FALSE)</f>
        <v>#N/A</v>
      </c>
      <c r="M1894" s="65" t="e">
        <f>VLOOKUP(E1894,'Supply Log'!$E$6:$T$277,8,FALSE)</f>
        <v>#N/A</v>
      </c>
      <c r="N1894" s="65" t="e">
        <f>VLOOKUP(E1894,'Supply Log'!$E$6:$T$277,9,FALSE)</f>
        <v>#N/A</v>
      </c>
      <c r="O1894" s="65" t="e">
        <f>VLOOKUP(E1894,'Supply Log'!$E$6:$T$277,10,FALSE)</f>
        <v>#N/A</v>
      </c>
      <c r="P1894" s="29" t="e">
        <f t="shared" si="244"/>
        <v>#N/A</v>
      </c>
      <c r="Q1894" s="65" t="e">
        <f>VLOOKUP(E1894,'Supply Log'!$E$6:$T$277,12,FALSE)</f>
        <v>#N/A</v>
      </c>
      <c r="R1894" s="78" t="e">
        <f t="shared" si="245"/>
        <v>#N/A</v>
      </c>
      <c r="S1894" s="65"/>
      <c r="T1894" s="79" t="e">
        <f t="shared" si="246"/>
        <v>#N/A</v>
      </c>
      <c r="U1894" s="80" t="e">
        <f t="shared" si="247"/>
        <v>#N/A</v>
      </c>
      <c r="V1894" s="81" t="str">
        <f t="shared" si="248"/>
        <v/>
      </c>
      <c r="W1894" s="69" t="e">
        <f>VLOOKUP(F1894,'Input Log'!$E$6:$V$50000,18,FALSE)</f>
        <v>#N/A</v>
      </c>
      <c r="X1894" s="64" t="e">
        <f>VLOOKUP(E1894,'Supply Log'!$Z$6:$AB$699,2,FALSE)</f>
        <v>#N/A</v>
      </c>
      <c r="Y1894" s="64" t="e">
        <f>VLOOKUP(E1894,'Supply Log'!$E$6:$X$618,20,FALSE)</f>
        <v>#N/A</v>
      </c>
      <c r="Z1894" s="64"/>
      <c r="AA1894" s="64"/>
    </row>
    <row r="1895" spans="1:27" ht="15.75" customHeight="1">
      <c r="A1895" s="67" t="str">
        <f t="shared" si="241"/>
        <v/>
      </c>
      <c r="B1895" s="65">
        <f t="shared" si="243"/>
        <v>1807</v>
      </c>
      <c r="C1895" s="68" t="str">
        <f t="shared" si="242"/>
        <v/>
      </c>
      <c r="D1895" s="69"/>
      <c r="F1895" s="66"/>
      <c r="G1895" s="65" t="e">
        <f>VLOOKUP(E1895,'Supply Log'!$E$6:$T$999,2,FALSE)</f>
        <v>#N/A</v>
      </c>
      <c r="H1895" s="65" t="e">
        <f>VLOOKUP(E1895,'Supply Log'!$E$6:$T$999,3,FALSE)</f>
        <v>#N/A</v>
      </c>
      <c r="I1895" s="77"/>
      <c r="J1895" s="65" t="e">
        <f>VLOOKUP(E1895,'Supply Log'!$E$6:$T$277,5,FALSE)</f>
        <v>#N/A</v>
      </c>
      <c r="K1895" s="65" t="e">
        <f>VLOOKUP(E1895,'Supply Log'!$E$6:$T$277,6,FALSE)</f>
        <v>#N/A</v>
      </c>
      <c r="L1895" s="65" t="e">
        <f>VLOOKUP(E1895,'Supply Log'!$E$6:$T$277,7,FALSE)</f>
        <v>#N/A</v>
      </c>
      <c r="M1895" s="65" t="e">
        <f>VLOOKUP(E1895,'Supply Log'!$E$6:$T$277,8,FALSE)</f>
        <v>#N/A</v>
      </c>
      <c r="N1895" s="65" t="e">
        <f>VLOOKUP(E1895,'Supply Log'!$E$6:$T$277,9,FALSE)</f>
        <v>#N/A</v>
      </c>
      <c r="O1895" s="65" t="e">
        <f>VLOOKUP(E1895,'Supply Log'!$E$6:$T$277,10,FALSE)</f>
        <v>#N/A</v>
      </c>
      <c r="P1895" s="29" t="e">
        <f t="shared" si="244"/>
        <v>#N/A</v>
      </c>
      <c r="Q1895" s="65" t="e">
        <f>VLOOKUP(E1895,'Supply Log'!$E$6:$T$277,12,FALSE)</f>
        <v>#N/A</v>
      </c>
      <c r="R1895" s="78" t="e">
        <f t="shared" si="245"/>
        <v>#N/A</v>
      </c>
      <c r="S1895" s="65"/>
      <c r="T1895" s="79" t="e">
        <f t="shared" si="246"/>
        <v>#N/A</v>
      </c>
      <c r="U1895" s="80" t="e">
        <f t="shared" si="247"/>
        <v>#N/A</v>
      </c>
      <c r="V1895" s="81" t="str">
        <f t="shared" si="248"/>
        <v/>
      </c>
      <c r="W1895" s="69" t="e">
        <f>VLOOKUP(F1895,'Input Log'!$E$6:$V$50000,18,FALSE)</f>
        <v>#N/A</v>
      </c>
      <c r="X1895" s="64" t="e">
        <f>VLOOKUP(E1895,'Supply Log'!$Z$6:$AB$699,2,FALSE)</f>
        <v>#N/A</v>
      </c>
      <c r="Y1895" s="64" t="e">
        <f>VLOOKUP(E1895,'Supply Log'!$E$6:$X$618,20,FALSE)</f>
        <v>#N/A</v>
      </c>
      <c r="Z1895" s="64"/>
      <c r="AA1895" s="64"/>
    </row>
    <row r="1896" spans="1:27" ht="15.75" customHeight="1">
      <c r="A1896" s="67" t="str">
        <f t="shared" si="241"/>
        <v/>
      </c>
      <c r="B1896" s="65">
        <f t="shared" si="243"/>
        <v>1808</v>
      </c>
      <c r="C1896" s="68" t="str">
        <f t="shared" si="242"/>
        <v/>
      </c>
      <c r="D1896" s="69"/>
      <c r="F1896" s="66"/>
      <c r="G1896" s="65" t="e">
        <f>VLOOKUP(E1896,'Supply Log'!$E$6:$T$999,2,FALSE)</f>
        <v>#N/A</v>
      </c>
      <c r="H1896" s="65" t="e">
        <f>VLOOKUP(E1896,'Supply Log'!$E$6:$T$999,3,FALSE)</f>
        <v>#N/A</v>
      </c>
      <c r="I1896" s="77"/>
      <c r="J1896" s="65" t="e">
        <f>VLOOKUP(E1896,'Supply Log'!$E$6:$T$277,5,FALSE)</f>
        <v>#N/A</v>
      </c>
      <c r="K1896" s="65" t="e">
        <f>VLOOKUP(E1896,'Supply Log'!$E$6:$T$277,6,FALSE)</f>
        <v>#N/A</v>
      </c>
      <c r="L1896" s="65" t="e">
        <f>VLOOKUP(E1896,'Supply Log'!$E$6:$T$277,7,FALSE)</f>
        <v>#N/A</v>
      </c>
      <c r="M1896" s="65" t="e">
        <f>VLOOKUP(E1896,'Supply Log'!$E$6:$T$277,8,FALSE)</f>
        <v>#N/A</v>
      </c>
      <c r="N1896" s="65" t="e">
        <f>VLOOKUP(E1896,'Supply Log'!$E$6:$T$277,9,FALSE)</f>
        <v>#N/A</v>
      </c>
      <c r="O1896" s="65" t="e">
        <f>VLOOKUP(E1896,'Supply Log'!$E$6:$T$277,10,FALSE)</f>
        <v>#N/A</v>
      </c>
      <c r="P1896" s="29" t="e">
        <f t="shared" si="244"/>
        <v>#N/A</v>
      </c>
      <c r="Q1896" s="65" t="e">
        <f>VLOOKUP(E1896,'Supply Log'!$E$6:$T$277,12,FALSE)</f>
        <v>#N/A</v>
      </c>
      <c r="R1896" s="78" t="e">
        <f t="shared" si="245"/>
        <v>#N/A</v>
      </c>
      <c r="S1896" s="65"/>
      <c r="T1896" s="79" t="e">
        <f t="shared" si="246"/>
        <v>#N/A</v>
      </c>
      <c r="U1896" s="80" t="e">
        <f t="shared" si="247"/>
        <v>#N/A</v>
      </c>
      <c r="V1896" s="81" t="str">
        <f t="shared" si="248"/>
        <v/>
      </c>
      <c r="W1896" s="69" t="e">
        <f>VLOOKUP(F1896,'Input Log'!$E$6:$V$50000,18,FALSE)</f>
        <v>#N/A</v>
      </c>
      <c r="X1896" s="64" t="e">
        <f>VLOOKUP(E1896,'Supply Log'!$Z$6:$AB$699,2,FALSE)</f>
        <v>#N/A</v>
      </c>
      <c r="Y1896" s="64" t="e">
        <f>VLOOKUP(E1896,'Supply Log'!$E$6:$X$618,20,FALSE)</f>
        <v>#N/A</v>
      </c>
      <c r="Z1896" s="64"/>
      <c r="AA1896" s="64"/>
    </row>
    <row r="1897" spans="1:27" ht="15.75" customHeight="1">
      <c r="A1897" s="67" t="str">
        <f t="shared" si="241"/>
        <v/>
      </c>
      <c r="B1897" s="65">
        <f t="shared" si="243"/>
        <v>1809</v>
      </c>
      <c r="C1897" s="68" t="str">
        <f t="shared" si="242"/>
        <v/>
      </c>
      <c r="D1897" s="69"/>
      <c r="F1897" s="66"/>
      <c r="G1897" s="65" t="e">
        <f>VLOOKUP(E1897,'Supply Log'!$E$6:$T$999,2,FALSE)</f>
        <v>#N/A</v>
      </c>
      <c r="H1897" s="65" t="e">
        <f>VLOOKUP(E1897,'Supply Log'!$E$6:$T$999,3,FALSE)</f>
        <v>#N/A</v>
      </c>
      <c r="I1897" s="77"/>
      <c r="J1897" s="65" t="e">
        <f>VLOOKUP(E1897,'Supply Log'!$E$6:$T$277,5,FALSE)</f>
        <v>#N/A</v>
      </c>
      <c r="K1897" s="65" t="e">
        <f>VLOOKUP(E1897,'Supply Log'!$E$6:$T$277,6,FALSE)</f>
        <v>#N/A</v>
      </c>
      <c r="L1897" s="65" t="e">
        <f>VLOOKUP(E1897,'Supply Log'!$E$6:$T$277,7,FALSE)</f>
        <v>#N/A</v>
      </c>
      <c r="M1897" s="65" t="e">
        <f>VLOOKUP(E1897,'Supply Log'!$E$6:$T$277,8,FALSE)</f>
        <v>#N/A</v>
      </c>
      <c r="N1897" s="65" t="e">
        <f>VLOOKUP(E1897,'Supply Log'!$E$6:$T$277,9,FALSE)</f>
        <v>#N/A</v>
      </c>
      <c r="O1897" s="65" t="e">
        <f>VLOOKUP(E1897,'Supply Log'!$E$6:$T$277,10,FALSE)</f>
        <v>#N/A</v>
      </c>
      <c r="P1897" s="29" t="e">
        <f t="shared" si="244"/>
        <v>#N/A</v>
      </c>
      <c r="Q1897" s="65" t="e">
        <f>VLOOKUP(E1897,'Supply Log'!$E$6:$T$277,12,FALSE)</f>
        <v>#N/A</v>
      </c>
      <c r="R1897" s="78" t="e">
        <f t="shared" si="245"/>
        <v>#N/A</v>
      </c>
      <c r="S1897" s="65"/>
      <c r="T1897" s="79" t="e">
        <f t="shared" si="246"/>
        <v>#N/A</v>
      </c>
      <c r="U1897" s="80" t="e">
        <f t="shared" si="247"/>
        <v>#N/A</v>
      </c>
      <c r="V1897" s="81" t="str">
        <f t="shared" si="248"/>
        <v/>
      </c>
      <c r="W1897" s="69" t="e">
        <f>VLOOKUP(F1897,'Input Log'!$E$6:$V$50000,18,FALSE)</f>
        <v>#N/A</v>
      </c>
      <c r="X1897" s="64" t="e">
        <f>VLOOKUP(E1897,'Supply Log'!$Z$6:$AB$699,2,FALSE)</f>
        <v>#N/A</v>
      </c>
      <c r="Y1897" s="64" t="e">
        <f>VLOOKUP(E1897,'Supply Log'!$E$6:$X$618,20,FALSE)</f>
        <v>#N/A</v>
      </c>
      <c r="Z1897" s="64"/>
      <c r="AA1897" s="64"/>
    </row>
    <row r="1898" spans="1:27" ht="15.75" customHeight="1">
      <c r="A1898" s="67" t="str">
        <f t="shared" si="241"/>
        <v/>
      </c>
      <c r="B1898" s="65">
        <f t="shared" si="243"/>
        <v>1810</v>
      </c>
      <c r="C1898" s="68" t="str">
        <f t="shared" si="242"/>
        <v/>
      </c>
      <c r="D1898" s="69"/>
      <c r="F1898" s="66"/>
      <c r="G1898" s="65" t="e">
        <f>VLOOKUP(E1898,'Supply Log'!$E$6:$T$999,2,FALSE)</f>
        <v>#N/A</v>
      </c>
      <c r="H1898" s="65" t="e">
        <f>VLOOKUP(E1898,'Supply Log'!$E$6:$T$999,3,FALSE)</f>
        <v>#N/A</v>
      </c>
      <c r="I1898" s="77"/>
      <c r="J1898" s="65" t="e">
        <f>VLOOKUP(E1898,'Supply Log'!$E$6:$T$277,5,FALSE)</f>
        <v>#N/A</v>
      </c>
      <c r="K1898" s="65" t="e">
        <f>VLOOKUP(E1898,'Supply Log'!$E$6:$T$277,6,FALSE)</f>
        <v>#N/A</v>
      </c>
      <c r="L1898" s="65" t="e">
        <f>VLOOKUP(E1898,'Supply Log'!$E$6:$T$277,7,FALSE)</f>
        <v>#N/A</v>
      </c>
      <c r="M1898" s="65" t="e">
        <f>VLOOKUP(E1898,'Supply Log'!$E$6:$T$277,8,FALSE)</f>
        <v>#N/A</v>
      </c>
      <c r="N1898" s="65" t="e">
        <f>VLOOKUP(E1898,'Supply Log'!$E$6:$T$277,9,FALSE)</f>
        <v>#N/A</v>
      </c>
      <c r="O1898" s="65" t="e">
        <f>VLOOKUP(E1898,'Supply Log'!$E$6:$T$277,10,FALSE)</f>
        <v>#N/A</v>
      </c>
      <c r="P1898" s="29" t="e">
        <f t="shared" si="244"/>
        <v>#N/A</v>
      </c>
      <c r="Q1898" s="65" t="e">
        <f>VLOOKUP(E1898,'Supply Log'!$E$6:$T$277,12,FALSE)</f>
        <v>#N/A</v>
      </c>
      <c r="R1898" s="78" t="e">
        <f t="shared" si="245"/>
        <v>#N/A</v>
      </c>
      <c r="S1898" s="65"/>
      <c r="T1898" s="79" t="e">
        <f t="shared" si="246"/>
        <v>#N/A</v>
      </c>
      <c r="U1898" s="80" t="e">
        <f t="shared" si="247"/>
        <v>#N/A</v>
      </c>
      <c r="V1898" s="81" t="str">
        <f t="shared" si="248"/>
        <v/>
      </c>
      <c r="W1898" s="69" t="e">
        <f>VLOOKUP(F1898,'Input Log'!$E$6:$V$50000,18,FALSE)</f>
        <v>#N/A</v>
      </c>
      <c r="X1898" s="64" t="e">
        <f>VLOOKUP(E1898,'Supply Log'!$Z$6:$AB$699,2,FALSE)</f>
        <v>#N/A</v>
      </c>
      <c r="Y1898" s="64" t="e">
        <f>VLOOKUP(E1898,'Supply Log'!$E$6:$X$618,20,FALSE)</f>
        <v>#N/A</v>
      </c>
      <c r="Z1898" s="64"/>
      <c r="AA1898" s="64"/>
    </row>
    <row r="1899" spans="1:27" ht="15.75" customHeight="1">
      <c r="A1899" s="67" t="str">
        <f t="shared" si="241"/>
        <v/>
      </c>
      <c r="B1899" s="65">
        <f t="shared" si="243"/>
        <v>1811</v>
      </c>
      <c r="C1899" s="68" t="str">
        <f t="shared" si="242"/>
        <v/>
      </c>
      <c r="D1899" s="69"/>
      <c r="F1899" s="66"/>
      <c r="G1899" s="65" t="e">
        <f>VLOOKUP(E1899,'Supply Log'!$E$6:$T$999,2,FALSE)</f>
        <v>#N/A</v>
      </c>
      <c r="H1899" s="65" t="e">
        <f>VLOOKUP(E1899,'Supply Log'!$E$6:$T$999,3,FALSE)</f>
        <v>#N/A</v>
      </c>
      <c r="I1899" s="77"/>
      <c r="J1899" s="65" t="e">
        <f>VLOOKUP(E1899,'Supply Log'!$E$6:$T$277,5,FALSE)</f>
        <v>#N/A</v>
      </c>
      <c r="K1899" s="65" t="e">
        <f>VLOOKUP(E1899,'Supply Log'!$E$6:$T$277,6,FALSE)</f>
        <v>#N/A</v>
      </c>
      <c r="L1899" s="65" t="e">
        <f>VLOOKUP(E1899,'Supply Log'!$E$6:$T$277,7,FALSE)</f>
        <v>#N/A</v>
      </c>
      <c r="M1899" s="65" t="e">
        <f>VLOOKUP(E1899,'Supply Log'!$E$6:$T$277,8,FALSE)</f>
        <v>#N/A</v>
      </c>
      <c r="N1899" s="65" t="e">
        <f>VLOOKUP(E1899,'Supply Log'!$E$6:$T$277,9,FALSE)</f>
        <v>#N/A</v>
      </c>
      <c r="O1899" s="65" t="e">
        <f>VLOOKUP(E1899,'Supply Log'!$E$6:$T$277,10,FALSE)</f>
        <v>#N/A</v>
      </c>
      <c r="P1899" s="29" t="e">
        <f t="shared" si="244"/>
        <v>#N/A</v>
      </c>
      <c r="Q1899" s="65" t="e">
        <f>VLOOKUP(E1899,'Supply Log'!$E$6:$T$277,12,FALSE)</f>
        <v>#N/A</v>
      </c>
      <c r="R1899" s="78" t="e">
        <f t="shared" si="245"/>
        <v>#N/A</v>
      </c>
      <c r="S1899" s="65"/>
      <c r="T1899" s="79" t="e">
        <f t="shared" si="246"/>
        <v>#N/A</v>
      </c>
      <c r="U1899" s="80" t="e">
        <f t="shared" si="247"/>
        <v>#N/A</v>
      </c>
      <c r="V1899" s="81" t="str">
        <f t="shared" si="248"/>
        <v/>
      </c>
      <c r="W1899" s="69" t="e">
        <f>VLOOKUP(F1899,'Input Log'!$E$6:$V$50000,18,FALSE)</f>
        <v>#N/A</v>
      </c>
      <c r="X1899" s="64" t="e">
        <f>VLOOKUP(E1899,'Supply Log'!$Z$6:$AB$699,2,FALSE)</f>
        <v>#N/A</v>
      </c>
      <c r="Y1899" s="64" t="e">
        <f>VLOOKUP(E1899,'Supply Log'!$E$6:$X$618,20,FALSE)</f>
        <v>#N/A</v>
      </c>
      <c r="Z1899" s="64"/>
      <c r="AA1899" s="64"/>
    </row>
    <row r="1900" spans="1:27" ht="15.75" customHeight="1">
      <c r="A1900" s="67" t="str">
        <f t="shared" si="241"/>
        <v/>
      </c>
      <c r="B1900" s="65">
        <f t="shared" si="243"/>
        <v>1812</v>
      </c>
      <c r="C1900" s="68" t="str">
        <f t="shared" si="242"/>
        <v/>
      </c>
      <c r="D1900" s="69"/>
      <c r="F1900" s="66"/>
      <c r="G1900" s="65" t="e">
        <f>VLOOKUP(E1900,'Supply Log'!$E$6:$T$999,2,FALSE)</f>
        <v>#N/A</v>
      </c>
      <c r="H1900" s="65" t="e">
        <f>VLOOKUP(E1900,'Supply Log'!$E$6:$T$999,3,FALSE)</f>
        <v>#N/A</v>
      </c>
      <c r="I1900" s="77"/>
      <c r="J1900" s="65" t="e">
        <f>VLOOKUP(E1900,'Supply Log'!$E$6:$T$277,5,FALSE)</f>
        <v>#N/A</v>
      </c>
      <c r="K1900" s="65" t="e">
        <f>VLOOKUP(E1900,'Supply Log'!$E$6:$T$277,6,FALSE)</f>
        <v>#N/A</v>
      </c>
      <c r="L1900" s="65" t="e">
        <f>VLOOKUP(E1900,'Supply Log'!$E$6:$T$277,7,FALSE)</f>
        <v>#N/A</v>
      </c>
      <c r="M1900" s="65" t="e">
        <f>VLOOKUP(E1900,'Supply Log'!$E$6:$T$277,8,FALSE)</f>
        <v>#N/A</v>
      </c>
      <c r="N1900" s="65" t="e">
        <f>VLOOKUP(E1900,'Supply Log'!$E$6:$T$277,9,FALSE)</f>
        <v>#N/A</v>
      </c>
      <c r="O1900" s="65" t="e">
        <f>VLOOKUP(E1900,'Supply Log'!$E$6:$T$277,10,FALSE)</f>
        <v>#N/A</v>
      </c>
      <c r="P1900" s="29" t="e">
        <f t="shared" si="244"/>
        <v>#N/A</v>
      </c>
      <c r="Q1900" s="65" t="e">
        <f>VLOOKUP(E1900,'Supply Log'!$E$6:$T$277,12,FALSE)</f>
        <v>#N/A</v>
      </c>
      <c r="R1900" s="78" t="e">
        <f t="shared" si="245"/>
        <v>#N/A</v>
      </c>
      <c r="S1900" s="65"/>
      <c r="T1900" s="79" t="e">
        <f t="shared" si="246"/>
        <v>#N/A</v>
      </c>
      <c r="U1900" s="80" t="e">
        <f t="shared" si="247"/>
        <v>#N/A</v>
      </c>
      <c r="V1900" s="81" t="str">
        <f t="shared" si="248"/>
        <v/>
      </c>
      <c r="W1900" s="69" t="e">
        <f>VLOOKUP(F1900,'Input Log'!$E$6:$V$50000,18,FALSE)</f>
        <v>#N/A</v>
      </c>
      <c r="X1900" s="64" t="e">
        <f>VLOOKUP(E1900,'Supply Log'!$Z$6:$AB$699,2,FALSE)</f>
        <v>#N/A</v>
      </c>
      <c r="Y1900" s="64" t="e">
        <f>VLOOKUP(E1900,'Supply Log'!$E$6:$X$618,20,FALSE)</f>
        <v>#N/A</v>
      </c>
      <c r="Z1900" s="64"/>
      <c r="AA1900" s="64"/>
    </row>
    <row r="1901" spans="1:27" ht="15.75" customHeight="1">
      <c r="A1901" s="67" t="str">
        <f t="shared" si="241"/>
        <v/>
      </c>
      <c r="B1901" s="65">
        <f t="shared" si="243"/>
        <v>1813</v>
      </c>
      <c r="C1901" s="68" t="str">
        <f t="shared" si="242"/>
        <v/>
      </c>
      <c r="D1901" s="69"/>
      <c r="F1901" s="66"/>
      <c r="G1901" s="65" t="e">
        <f>VLOOKUP(E1901,'Supply Log'!$E$6:$T$999,2,FALSE)</f>
        <v>#N/A</v>
      </c>
      <c r="H1901" s="65" t="e">
        <f>VLOOKUP(E1901,'Supply Log'!$E$6:$T$999,3,FALSE)</f>
        <v>#N/A</v>
      </c>
      <c r="I1901" s="77"/>
      <c r="J1901" s="65" t="e">
        <f>VLOOKUP(E1901,'Supply Log'!$E$6:$T$277,5,FALSE)</f>
        <v>#N/A</v>
      </c>
      <c r="K1901" s="65" t="e">
        <f>VLOOKUP(E1901,'Supply Log'!$E$6:$T$277,6,FALSE)</f>
        <v>#N/A</v>
      </c>
      <c r="L1901" s="65" t="e">
        <f>VLOOKUP(E1901,'Supply Log'!$E$6:$T$277,7,FALSE)</f>
        <v>#N/A</v>
      </c>
      <c r="M1901" s="65" t="e">
        <f>VLOOKUP(E1901,'Supply Log'!$E$6:$T$277,8,FALSE)</f>
        <v>#N/A</v>
      </c>
      <c r="N1901" s="65" t="e">
        <f>VLOOKUP(E1901,'Supply Log'!$E$6:$T$277,9,FALSE)</f>
        <v>#N/A</v>
      </c>
      <c r="O1901" s="65" t="e">
        <f>VLOOKUP(E1901,'Supply Log'!$E$6:$T$277,10,FALSE)</f>
        <v>#N/A</v>
      </c>
      <c r="P1901" s="29" t="e">
        <f t="shared" si="244"/>
        <v>#N/A</v>
      </c>
      <c r="Q1901" s="65" t="e">
        <f>VLOOKUP(E1901,'Supply Log'!$E$6:$T$277,12,FALSE)</f>
        <v>#N/A</v>
      </c>
      <c r="R1901" s="78" t="e">
        <f t="shared" si="245"/>
        <v>#N/A</v>
      </c>
      <c r="S1901" s="65"/>
      <c r="T1901" s="79" t="e">
        <f t="shared" si="246"/>
        <v>#N/A</v>
      </c>
      <c r="U1901" s="80" t="e">
        <f t="shared" si="247"/>
        <v>#N/A</v>
      </c>
      <c r="V1901" s="81" t="str">
        <f t="shared" si="248"/>
        <v/>
      </c>
      <c r="W1901" s="69" t="e">
        <f>VLOOKUP(F1901,'Input Log'!$E$6:$V$50000,18,FALSE)</f>
        <v>#N/A</v>
      </c>
      <c r="X1901" s="64" t="e">
        <f>VLOOKUP(E1901,'Supply Log'!$Z$6:$AB$699,2,FALSE)</f>
        <v>#N/A</v>
      </c>
      <c r="Y1901" s="64" t="e">
        <f>VLOOKUP(E1901,'Supply Log'!$E$6:$X$618,20,FALSE)</f>
        <v>#N/A</v>
      </c>
      <c r="Z1901" s="64"/>
      <c r="AA1901" s="64"/>
    </row>
    <row r="1902" spans="1:27" ht="15.75" customHeight="1">
      <c r="A1902" s="67" t="str">
        <f t="shared" si="241"/>
        <v/>
      </c>
      <c r="B1902" s="65">
        <f t="shared" si="243"/>
        <v>1814</v>
      </c>
      <c r="C1902" s="68" t="str">
        <f t="shared" si="242"/>
        <v/>
      </c>
      <c r="D1902" s="69"/>
      <c r="F1902" s="66"/>
      <c r="G1902" s="65" t="e">
        <f>VLOOKUP(E1902,'Supply Log'!$E$6:$T$999,2,FALSE)</f>
        <v>#N/A</v>
      </c>
      <c r="H1902" s="65" t="e">
        <f>VLOOKUP(E1902,'Supply Log'!$E$6:$T$999,3,FALSE)</f>
        <v>#N/A</v>
      </c>
      <c r="I1902" s="77"/>
      <c r="J1902" s="65" t="e">
        <f>VLOOKUP(E1902,'Supply Log'!$E$6:$T$277,5,FALSE)</f>
        <v>#N/A</v>
      </c>
      <c r="K1902" s="65" t="e">
        <f>VLOOKUP(E1902,'Supply Log'!$E$6:$T$277,6,FALSE)</f>
        <v>#N/A</v>
      </c>
      <c r="L1902" s="65" t="e">
        <f>VLOOKUP(E1902,'Supply Log'!$E$6:$T$277,7,FALSE)</f>
        <v>#N/A</v>
      </c>
      <c r="M1902" s="65" t="e">
        <f>VLOOKUP(E1902,'Supply Log'!$E$6:$T$277,8,FALSE)</f>
        <v>#N/A</v>
      </c>
      <c r="N1902" s="65" t="e">
        <f>VLOOKUP(E1902,'Supply Log'!$E$6:$T$277,9,FALSE)</f>
        <v>#N/A</v>
      </c>
      <c r="O1902" s="65" t="e">
        <f>VLOOKUP(E1902,'Supply Log'!$E$6:$T$277,10,FALSE)</f>
        <v>#N/A</v>
      </c>
      <c r="P1902" s="29" t="e">
        <f t="shared" si="244"/>
        <v>#N/A</v>
      </c>
      <c r="Q1902" s="65" t="e">
        <f>VLOOKUP(E1902,'Supply Log'!$E$6:$T$277,12,FALSE)</f>
        <v>#N/A</v>
      </c>
      <c r="R1902" s="78" t="e">
        <f t="shared" si="245"/>
        <v>#N/A</v>
      </c>
      <c r="S1902" s="65"/>
      <c r="T1902" s="79" t="e">
        <f t="shared" si="246"/>
        <v>#N/A</v>
      </c>
      <c r="U1902" s="80" t="e">
        <f t="shared" si="247"/>
        <v>#N/A</v>
      </c>
      <c r="V1902" s="81" t="str">
        <f t="shared" si="248"/>
        <v/>
      </c>
      <c r="W1902" s="69" t="e">
        <f>VLOOKUP(F1902,'Input Log'!$E$6:$V$50000,18,FALSE)</f>
        <v>#N/A</v>
      </c>
      <c r="X1902" s="64" t="e">
        <f>VLOOKUP(E1902,'Supply Log'!$Z$6:$AB$699,2,FALSE)</f>
        <v>#N/A</v>
      </c>
      <c r="Y1902" s="64" t="e">
        <f>VLOOKUP(E1902,'Supply Log'!$E$6:$X$618,20,FALSE)</f>
        <v>#N/A</v>
      </c>
      <c r="Z1902" s="64"/>
      <c r="AA1902" s="64"/>
    </row>
    <row r="1903" spans="1:27" ht="15.75" customHeight="1">
      <c r="A1903" s="67" t="str">
        <f t="shared" si="241"/>
        <v/>
      </c>
      <c r="B1903" s="65">
        <f t="shared" si="243"/>
        <v>1815</v>
      </c>
      <c r="C1903" s="68" t="str">
        <f t="shared" si="242"/>
        <v/>
      </c>
      <c r="D1903" s="69"/>
      <c r="F1903" s="66"/>
      <c r="G1903" s="65" t="e">
        <f>VLOOKUP(E1903,'Supply Log'!$E$6:$T$999,2,FALSE)</f>
        <v>#N/A</v>
      </c>
      <c r="H1903" s="65" t="e">
        <f>VLOOKUP(E1903,'Supply Log'!$E$6:$T$999,3,FALSE)</f>
        <v>#N/A</v>
      </c>
      <c r="I1903" s="77"/>
      <c r="J1903" s="65" t="e">
        <f>VLOOKUP(E1903,'Supply Log'!$E$6:$T$277,5,FALSE)</f>
        <v>#N/A</v>
      </c>
      <c r="K1903" s="65" t="e">
        <f>VLOOKUP(E1903,'Supply Log'!$E$6:$T$277,6,FALSE)</f>
        <v>#N/A</v>
      </c>
      <c r="L1903" s="65" t="e">
        <f>VLOOKUP(E1903,'Supply Log'!$E$6:$T$277,7,FALSE)</f>
        <v>#N/A</v>
      </c>
      <c r="M1903" s="65" t="e">
        <f>VLOOKUP(E1903,'Supply Log'!$E$6:$T$277,8,FALSE)</f>
        <v>#N/A</v>
      </c>
      <c r="N1903" s="65" t="e">
        <f>VLOOKUP(E1903,'Supply Log'!$E$6:$T$277,9,FALSE)</f>
        <v>#N/A</v>
      </c>
      <c r="O1903" s="65" t="e">
        <f>VLOOKUP(E1903,'Supply Log'!$E$6:$T$277,10,FALSE)</f>
        <v>#N/A</v>
      </c>
      <c r="P1903" s="29" t="e">
        <f t="shared" si="244"/>
        <v>#N/A</v>
      </c>
      <c r="Q1903" s="65" t="e">
        <f>VLOOKUP(E1903,'Supply Log'!$E$6:$T$277,12,FALSE)</f>
        <v>#N/A</v>
      </c>
      <c r="R1903" s="78" t="e">
        <f t="shared" si="245"/>
        <v>#N/A</v>
      </c>
      <c r="S1903" s="65"/>
      <c r="T1903" s="79" t="e">
        <f t="shared" si="246"/>
        <v>#N/A</v>
      </c>
      <c r="U1903" s="80" t="e">
        <f t="shared" si="247"/>
        <v>#N/A</v>
      </c>
      <c r="V1903" s="81" t="str">
        <f t="shared" si="248"/>
        <v/>
      </c>
      <c r="W1903" s="69" t="e">
        <f>VLOOKUP(F1903,'Input Log'!$E$6:$V$50000,18,FALSE)</f>
        <v>#N/A</v>
      </c>
      <c r="X1903" s="64" t="e">
        <f>VLOOKUP(E1903,'Supply Log'!$Z$6:$AB$699,2,FALSE)</f>
        <v>#N/A</v>
      </c>
      <c r="Y1903" s="64" t="e">
        <f>VLOOKUP(E1903,'Supply Log'!$E$6:$X$618,20,FALSE)</f>
        <v>#N/A</v>
      </c>
      <c r="Z1903" s="64"/>
      <c r="AA1903" s="64"/>
    </row>
    <row r="1904" spans="1:27" ht="15.75" customHeight="1">
      <c r="A1904" s="67" t="str">
        <f t="shared" si="241"/>
        <v/>
      </c>
      <c r="B1904" s="65">
        <f t="shared" si="243"/>
        <v>1816</v>
      </c>
      <c r="C1904" s="68" t="str">
        <f t="shared" si="242"/>
        <v/>
      </c>
      <c r="D1904" s="69"/>
      <c r="F1904" s="66"/>
      <c r="G1904" s="65" t="e">
        <f>VLOOKUP(E1904,'Supply Log'!$E$6:$T$999,2,FALSE)</f>
        <v>#N/A</v>
      </c>
      <c r="H1904" s="65" t="e">
        <f>VLOOKUP(E1904,'Supply Log'!$E$6:$T$999,3,FALSE)</f>
        <v>#N/A</v>
      </c>
      <c r="I1904" s="77"/>
      <c r="J1904" s="65" t="e">
        <f>VLOOKUP(E1904,'Supply Log'!$E$6:$T$277,5,FALSE)</f>
        <v>#N/A</v>
      </c>
      <c r="K1904" s="65" t="e">
        <f>VLOOKUP(E1904,'Supply Log'!$E$6:$T$277,6,FALSE)</f>
        <v>#N/A</v>
      </c>
      <c r="L1904" s="65" t="e">
        <f>VLOOKUP(E1904,'Supply Log'!$E$6:$T$277,7,FALSE)</f>
        <v>#N/A</v>
      </c>
      <c r="M1904" s="65" t="e">
        <f>VLOOKUP(E1904,'Supply Log'!$E$6:$T$277,8,FALSE)</f>
        <v>#N/A</v>
      </c>
      <c r="N1904" s="65" t="e">
        <f>VLOOKUP(E1904,'Supply Log'!$E$6:$T$277,9,FALSE)</f>
        <v>#N/A</v>
      </c>
      <c r="O1904" s="65" t="e">
        <f>VLOOKUP(E1904,'Supply Log'!$E$6:$T$277,10,FALSE)</f>
        <v>#N/A</v>
      </c>
      <c r="P1904" s="29" t="e">
        <f t="shared" si="244"/>
        <v>#N/A</v>
      </c>
      <c r="Q1904" s="65" t="e">
        <f>VLOOKUP(E1904,'Supply Log'!$E$6:$T$277,12,FALSE)</f>
        <v>#N/A</v>
      </c>
      <c r="R1904" s="78" t="e">
        <f t="shared" si="245"/>
        <v>#N/A</v>
      </c>
      <c r="S1904" s="65"/>
      <c r="T1904" s="79" t="e">
        <f t="shared" si="246"/>
        <v>#N/A</v>
      </c>
      <c r="U1904" s="80" t="e">
        <f t="shared" si="247"/>
        <v>#N/A</v>
      </c>
      <c r="V1904" s="81" t="str">
        <f t="shared" si="248"/>
        <v/>
      </c>
      <c r="W1904" s="69" t="e">
        <f>VLOOKUP(F1904,'Input Log'!$E$6:$V$50000,18,FALSE)</f>
        <v>#N/A</v>
      </c>
      <c r="X1904" s="64" t="e">
        <f>VLOOKUP(E1904,'Supply Log'!$Z$6:$AB$699,2,FALSE)</f>
        <v>#N/A</v>
      </c>
      <c r="Y1904" s="64" t="e">
        <f>VLOOKUP(E1904,'Supply Log'!$E$6:$X$618,20,FALSE)</f>
        <v>#N/A</v>
      </c>
      <c r="Z1904" s="64"/>
      <c r="AA1904" s="64"/>
    </row>
    <row r="1905" spans="1:27" ht="15.75" customHeight="1">
      <c r="A1905" s="67" t="str">
        <f t="shared" si="241"/>
        <v/>
      </c>
      <c r="B1905" s="65">
        <f t="shared" si="243"/>
        <v>1817</v>
      </c>
      <c r="C1905" s="68" t="str">
        <f t="shared" si="242"/>
        <v/>
      </c>
      <c r="D1905" s="69"/>
      <c r="F1905" s="66"/>
      <c r="G1905" s="65" t="e">
        <f>VLOOKUP(E1905,'Supply Log'!$E$6:$T$999,2,FALSE)</f>
        <v>#N/A</v>
      </c>
      <c r="H1905" s="65" t="e">
        <f>VLOOKUP(E1905,'Supply Log'!$E$6:$T$999,3,FALSE)</f>
        <v>#N/A</v>
      </c>
      <c r="I1905" s="77"/>
      <c r="J1905" s="65" t="e">
        <f>VLOOKUP(E1905,'Supply Log'!$E$6:$T$277,5,FALSE)</f>
        <v>#N/A</v>
      </c>
      <c r="K1905" s="65" t="e">
        <f>VLOOKUP(E1905,'Supply Log'!$E$6:$T$277,6,FALSE)</f>
        <v>#N/A</v>
      </c>
      <c r="L1905" s="65" t="e">
        <f>VLOOKUP(E1905,'Supply Log'!$E$6:$T$277,7,FALSE)</f>
        <v>#N/A</v>
      </c>
      <c r="M1905" s="65" t="e">
        <f>VLOOKUP(E1905,'Supply Log'!$E$6:$T$277,8,FALSE)</f>
        <v>#N/A</v>
      </c>
      <c r="N1905" s="65" t="e">
        <f>VLOOKUP(E1905,'Supply Log'!$E$6:$T$277,9,FALSE)</f>
        <v>#N/A</v>
      </c>
      <c r="O1905" s="65" t="e">
        <f>VLOOKUP(E1905,'Supply Log'!$E$6:$T$277,10,FALSE)</f>
        <v>#N/A</v>
      </c>
      <c r="P1905" s="29" t="e">
        <f t="shared" si="244"/>
        <v>#N/A</v>
      </c>
      <c r="Q1905" s="65" t="e">
        <f>VLOOKUP(E1905,'Supply Log'!$E$6:$T$277,12,FALSE)</f>
        <v>#N/A</v>
      </c>
      <c r="R1905" s="78" t="e">
        <f t="shared" si="245"/>
        <v>#N/A</v>
      </c>
      <c r="S1905" s="65"/>
      <c r="T1905" s="79" t="e">
        <f t="shared" si="246"/>
        <v>#N/A</v>
      </c>
      <c r="U1905" s="80" t="e">
        <f t="shared" si="247"/>
        <v>#N/A</v>
      </c>
      <c r="V1905" s="81" t="str">
        <f t="shared" si="248"/>
        <v/>
      </c>
      <c r="W1905" s="69" t="e">
        <f>VLOOKUP(F1905,'Input Log'!$E$6:$V$50000,18,FALSE)</f>
        <v>#N/A</v>
      </c>
      <c r="X1905" s="64" t="e">
        <f>VLOOKUP(E1905,'Supply Log'!$Z$6:$AB$699,2,FALSE)</f>
        <v>#N/A</v>
      </c>
      <c r="Y1905" s="64" t="e">
        <f>VLOOKUP(E1905,'Supply Log'!$E$6:$X$618,20,FALSE)</f>
        <v>#N/A</v>
      </c>
      <c r="Z1905" s="64"/>
      <c r="AA1905" s="64"/>
    </row>
    <row r="1906" spans="1:27" ht="15.75" customHeight="1">
      <c r="A1906" s="67" t="str">
        <f t="shared" si="241"/>
        <v/>
      </c>
      <c r="B1906" s="65">
        <f t="shared" si="243"/>
        <v>1818</v>
      </c>
      <c r="C1906" s="68" t="str">
        <f t="shared" si="242"/>
        <v/>
      </c>
      <c r="D1906" s="69"/>
      <c r="F1906" s="66"/>
      <c r="G1906" s="65" t="e">
        <f>VLOOKUP(E1906,'Supply Log'!$E$6:$T$999,2,FALSE)</f>
        <v>#N/A</v>
      </c>
      <c r="H1906" s="65" t="e">
        <f>VLOOKUP(E1906,'Supply Log'!$E$6:$T$999,3,FALSE)</f>
        <v>#N/A</v>
      </c>
      <c r="I1906" s="77"/>
      <c r="J1906" s="65" t="e">
        <f>VLOOKUP(E1906,'Supply Log'!$E$6:$T$277,5,FALSE)</f>
        <v>#N/A</v>
      </c>
      <c r="K1906" s="65" t="e">
        <f>VLOOKUP(E1906,'Supply Log'!$E$6:$T$277,6,FALSE)</f>
        <v>#N/A</v>
      </c>
      <c r="L1906" s="65" t="e">
        <f>VLOOKUP(E1906,'Supply Log'!$E$6:$T$277,7,FALSE)</f>
        <v>#N/A</v>
      </c>
      <c r="M1906" s="65" t="e">
        <f>VLOOKUP(E1906,'Supply Log'!$E$6:$T$277,8,FALSE)</f>
        <v>#N/A</v>
      </c>
      <c r="N1906" s="65" t="e">
        <f>VLOOKUP(E1906,'Supply Log'!$E$6:$T$277,9,FALSE)</f>
        <v>#N/A</v>
      </c>
      <c r="O1906" s="65" t="e">
        <f>VLOOKUP(E1906,'Supply Log'!$E$6:$T$277,10,FALSE)</f>
        <v>#N/A</v>
      </c>
      <c r="P1906" s="29" t="e">
        <f t="shared" si="244"/>
        <v>#N/A</v>
      </c>
      <c r="Q1906" s="65" t="e">
        <f>VLOOKUP(E1906,'Supply Log'!$E$6:$T$277,12,FALSE)</f>
        <v>#N/A</v>
      </c>
      <c r="R1906" s="78" t="e">
        <f t="shared" si="245"/>
        <v>#N/A</v>
      </c>
      <c r="S1906" s="65"/>
      <c r="T1906" s="79" t="e">
        <f t="shared" si="246"/>
        <v>#N/A</v>
      </c>
      <c r="U1906" s="80" t="e">
        <f t="shared" si="247"/>
        <v>#N/A</v>
      </c>
      <c r="V1906" s="81" t="str">
        <f t="shared" si="248"/>
        <v/>
      </c>
      <c r="W1906" s="69" t="e">
        <f>VLOOKUP(F1906,'Input Log'!$E$6:$V$50000,18,FALSE)</f>
        <v>#N/A</v>
      </c>
      <c r="X1906" s="64" t="e">
        <f>VLOOKUP(E1906,'Supply Log'!$Z$6:$AB$699,2,FALSE)</f>
        <v>#N/A</v>
      </c>
      <c r="Y1906" s="64" t="e">
        <f>VLOOKUP(E1906,'Supply Log'!$E$6:$X$618,20,FALSE)</f>
        <v>#N/A</v>
      </c>
      <c r="Z1906" s="64"/>
      <c r="AA1906" s="64"/>
    </row>
    <row r="1907" spans="1:27" ht="15.75" customHeight="1">
      <c r="A1907" s="67" t="str">
        <f t="shared" si="241"/>
        <v/>
      </c>
      <c r="B1907" s="65">
        <f t="shared" si="243"/>
        <v>1819</v>
      </c>
      <c r="C1907" s="68" t="str">
        <f t="shared" si="242"/>
        <v/>
      </c>
      <c r="D1907" s="69"/>
      <c r="F1907" s="66"/>
      <c r="G1907" s="65" t="e">
        <f>VLOOKUP(E1907,'Supply Log'!$E$6:$T$999,2,FALSE)</f>
        <v>#N/A</v>
      </c>
      <c r="H1907" s="65" t="e">
        <f>VLOOKUP(E1907,'Supply Log'!$E$6:$T$999,3,FALSE)</f>
        <v>#N/A</v>
      </c>
      <c r="I1907" s="77"/>
      <c r="J1907" s="65" t="e">
        <f>VLOOKUP(E1907,'Supply Log'!$E$6:$T$277,5,FALSE)</f>
        <v>#N/A</v>
      </c>
      <c r="K1907" s="65" t="e">
        <f>VLOOKUP(E1907,'Supply Log'!$E$6:$T$277,6,FALSE)</f>
        <v>#N/A</v>
      </c>
      <c r="L1907" s="65" t="e">
        <f>VLOOKUP(E1907,'Supply Log'!$E$6:$T$277,7,FALSE)</f>
        <v>#N/A</v>
      </c>
      <c r="M1907" s="65" t="e">
        <f>VLOOKUP(E1907,'Supply Log'!$E$6:$T$277,8,FALSE)</f>
        <v>#N/A</v>
      </c>
      <c r="N1907" s="65" t="e">
        <f>VLOOKUP(E1907,'Supply Log'!$E$6:$T$277,9,FALSE)</f>
        <v>#N/A</v>
      </c>
      <c r="O1907" s="65" t="e">
        <f>VLOOKUP(E1907,'Supply Log'!$E$6:$T$277,10,FALSE)</f>
        <v>#N/A</v>
      </c>
      <c r="P1907" s="29" t="e">
        <f t="shared" si="244"/>
        <v>#N/A</v>
      </c>
      <c r="Q1907" s="65" t="e">
        <f>VLOOKUP(E1907,'Supply Log'!$E$6:$T$277,12,FALSE)</f>
        <v>#N/A</v>
      </c>
      <c r="R1907" s="78" t="e">
        <f t="shared" si="245"/>
        <v>#N/A</v>
      </c>
      <c r="S1907" s="65"/>
      <c r="T1907" s="79" t="e">
        <f t="shared" si="246"/>
        <v>#N/A</v>
      </c>
      <c r="U1907" s="80" t="e">
        <f t="shared" si="247"/>
        <v>#N/A</v>
      </c>
      <c r="V1907" s="81" t="str">
        <f t="shared" si="248"/>
        <v/>
      </c>
      <c r="W1907" s="69" t="e">
        <f>VLOOKUP(F1907,'Input Log'!$E$6:$V$50000,18,FALSE)</f>
        <v>#N/A</v>
      </c>
      <c r="X1907" s="64" t="e">
        <f>VLOOKUP(E1907,'Supply Log'!$Z$6:$AB$699,2,FALSE)</f>
        <v>#N/A</v>
      </c>
      <c r="Y1907" s="64" t="e">
        <f>VLOOKUP(E1907,'Supply Log'!$E$6:$X$618,20,FALSE)</f>
        <v>#N/A</v>
      </c>
      <c r="Z1907" s="64"/>
      <c r="AA1907" s="64"/>
    </row>
    <row r="1908" spans="1:27" ht="15.75" customHeight="1">
      <c r="A1908" s="67" t="str">
        <f t="shared" si="241"/>
        <v/>
      </c>
      <c r="B1908" s="65">
        <f t="shared" si="243"/>
        <v>1820</v>
      </c>
      <c r="C1908" s="68" t="str">
        <f t="shared" si="242"/>
        <v/>
      </c>
      <c r="D1908" s="69"/>
      <c r="F1908" s="66"/>
      <c r="G1908" s="65" t="e">
        <f>VLOOKUP(E1908,'Supply Log'!$E$6:$T$999,2,FALSE)</f>
        <v>#N/A</v>
      </c>
      <c r="H1908" s="65" t="e">
        <f>VLOOKUP(E1908,'Supply Log'!$E$6:$T$999,3,FALSE)</f>
        <v>#N/A</v>
      </c>
      <c r="I1908" s="77"/>
      <c r="J1908" s="65" t="e">
        <f>VLOOKUP(E1908,'Supply Log'!$E$6:$T$277,5,FALSE)</f>
        <v>#N/A</v>
      </c>
      <c r="K1908" s="65" t="e">
        <f>VLOOKUP(E1908,'Supply Log'!$E$6:$T$277,6,FALSE)</f>
        <v>#N/A</v>
      </c>
      <c r="L1908" s="65" t="e">
        <f>VLOOKUP(E1908,'Supply Log'!$E$6:$T$277,7,FALSE)</f>
        <v>#N/A</v>
      </c>
      <c r="M1908" s="65" t="e">
        <f>VLOOKUP(E1908,'Supply Log'!$E$6:$T$277,8,FALSE)</f>
        <v>#N/A</v>
      </c>
      <c r="N1908" s="65" t="e">
        <f>VLOOKUP(E1908,'Supply Log'!$E$6:$T$277,9,FALSE)</f>
        <v>#N/A</v>
      </c>
      <c r="O1908" s="65" t="e">
        <f>VLOOKUP(E1908,'Supply Log'!$E$6:$T$277,10,FALSE)</f>
        <v>#N/A</v>
      </c>
      <c r="P1908" s="29" t="e">
        <f t="shared" si="244"/>
        <v>#N/A</v>
      </c>
      <c r="Q1908" s="65" t="e">
        <f>VLOOKUP(E1908,'Supply Log'!$E$6:$T$277,12,FALSE)</f>
        <v>#N/A</v>
      </c>
      <c r="R1908" s="78" t="e">
        <f t="shared" si="245"/>
        <v>#N/A</v>
      </c>
      <c r="S1908" s="65"/>
      <c r="T1908" s="79" t="e">
        <f t="shared" si="246"/>
        <v>#N/A</v>
      </c>
      <c r="U1908" s="80" t="e">
        <f t="shared" si="247"/>
        <v>#N/A</v>
      </c>
      <c r="V1908" s="81" t="str">
        <f t="shared" si="248"/>
        <v/>
      </c>
      <c r="W1908" s="69" t="e">
        <f>VLOOKUP(F1908,'Input Log'!$E$6:$V$50000,18,FALSE)</f>
        <v>#N/A</v>
      </c>
      <c r="X1908" s="64" t="e">
        <f>VLOOKUP(E1908,'Supply Log'!$Z$6:$AB$699,2,FALSE)</f>
        <v>#N/A</v>
      </c>
      <c r="Y1908" s="64" t="e">
        <f>VLOOKUP(E1908,'Supply Log'!$E$6:$X$618,20,FALSE)</f>
        <v>#N/A</v>
      </c>
      <c r="Z1908" s="64"/>
      <c r="AA1908" s="64"/>
    </row>
    <row r="1909" spans="1:27" ht="15.75" customHeight="1">
      <c r="A1909" s="67" t="str">
        <f t="shared" si="241"/>
        <v/>
      </c>
      <c r="B1909" s="65">
        <f t="shared" si="243"/>
        <v>1821</v>
      </c>
      <c r="C1909" s="68" t="str">
        <f t="shared" si="242"/>
        <v/>
      </c>
      <c r="D1909" s="69"/>
      <c r="F1909" s="66"/>
      <c r="G1909" s="65" t="e">
        <f>VLOOKUP(E1909,'Supply Log'!$E$6:$T$999,2,FALSE)</f>
        <v>#N/A</v>
      </c>
      <c r="H1909" s="65" t="e">
        <f>VLOOKUP(E1909,'Supply Log'!$E$6:$T$999,3,FALSE)</f>
        <v>#N/A</v>
      </c>
      <c r="I1909" s="77"/>
      <c r="J1909" s="65" t="e">
        <f>VLOOKUP(E1909,'Supply Log'!$E$6:$T$277,5,FALSE)</f>
        <v>#N/A</v>
      </c>
      <c r="K1909" s="65" t="e">
        <f>VLOOKUP(E1909,'Supply Log'!$E$6:$T$277,6,FALSE)</f>
        <v>#N/A</v>
      </c>
      <c r="L1909" s="65" t="e">
        <f>VLOOKUP(E1909,'Supply Log'!$E$6:$T$277,7,FALSE)</f>
        <v>#N/A</v>
      </c>
      <c r="M1909" s="65" t="e">
        <f>VLOOKUP(E1909,'Supply Log'!$E$6:$T$277,8,FALSE)</f>
        <v>#N/A</v>
      </c>
      <c r="N1909" s="65" t="e">
        <f>VLOOKUP(E1909,'Supply Log'!$E$6:$T$277,9,FALSE)</f>
        <v>#N/A</v>
      </c>
      <c r="O1909" s="65" t="e">
        <f>VLOOKUP(E1909,'Supply Log'!$E$6:$T$277,10,FALSE)</f>
        <v>#N/A</v>
      </c>
      <c r="P1909" s="29" t="e">
        <f t="shared" si="244"/>
        <v>#N/A</v>
      </c>
      <c r="Q1909" s="65" t="e">
        <f>VLOOKUP(E1909,'Supply Log'!$E$6:$T$277,12,FALSE)</f>
        <v>#N/A</v>
      </c>
      <c r="R1909" s="78" t="e">
        <f t="shared" si="245"/>
        <v>#N/A</v>
      </c>
      <c r="S1909" s="65"/>
      <c r="T1909" s="79" t="e">
        <f t="shared" si="246"/>
        <v>#N/A</v>
      </c>
      <c r="U1909" s="80" t="e">
        <f t="shared" si="247"/>
        <v>#N/A</v>
      </c>
      <c r="V1909" s="81" t="str">
        <f t="shared" si="248"/>
        <v/>
      </c>
      <c r="W1909" s="69" t="e">
        <f>VLOOKUP(F1909,'Input Log'!$E$6:$V$50000,18,FALSE)</f>
        <v>#N/A</v>
      </c>
      <c r="X1909" s="64" t="e">
        <f>VLOOKUP(E1909,'Supply Log'!$Z$6:$AB$699,2,FALSE)</f>
        <v>#N/A</v>
      </c>
      <c r="Y1909" s="64" t="e">
        <f>VLOOKUP(E1909,'Supply Log'!$E$6:$X$618,20,FALSE)</f>
        <v>#N/A</v>
      </c>
      <c r="Z1909" s="64"/>
      <c r="AA1909" s="64"/>
    </row>
    <row r="1910" spans="1:27" ht="15.75" customHeight="1">
      <c r="A1910" s="67" t="str">
        <f t="shared" si="241"/>
        <v/>
      </c>
      <c r="B1910" s="65">
        <f t="shared" si="243"/>
        <v>1822</v>
      </c>
      <c r="C1910" s="68" t="str">
        <f t="shared" si="242"/>
        <v/>
      </c>
      <c r="D1910" s="69"/>
      <c r="F1910" s="66"/>
      <c r="G1910" s="65" t="e">
        <f>VLOOKUP(E1910,'Supply Log'!$E$6:$T$999,2,FALSE)</f>
        <v>#N/A</v>
      </c>
      <c r="H1910" s="65" t="e">
        <f>VLOOKUP(E1910,'Supply Log'!$E$6:$T$999,3,FALSE)</f>
        <v>#N/A</v>
      </c>
      <c r="I1910" s="77"/>
      <c r="J1910" s="65" t="e">
        <f>VLOOKUP(E1910,'Supply Log'!$E$6:$T$277,5,FALSE)</f>
        <v>#N/A</v>
      </c>
      <c r="K1910" s="65" t="e">
        <f>VLOOKUP(E1910,'Supply Log'!$E$6:$T$277,6,FALSE)</f>
        <v>#N/A</v>
      </c>
      <c r="L1910" s="65" t="e">
        <f>VLOOKUP(E1910,'Supply Log'!$E$6:$T$277,7,FALSE)</f>
        <v>#N/A</v>
      </c>
      <c r="M1910" s="65" t="e">
        <f>VLOOKUP(E1910,'Supply Log'!$E$6:$T$277,8,FALSE)</f>
        <v>#N/A</v>
      </c>
      <c r="N1910" s="65" t="e">
        <f>VLOOKUP(E1910,'Supply Log'!$E$6:$T$277,9,FALSE)</f>
        <v>#N/A</v>
      </c>
      <c r="O1910" s="65" t="e">
        <f>VLOOKUP(E1910,'Supply Log'!$E$6:$T$277,10,FALSE)</f>
        <v>#N/A</v>
      </c>
      <c r="P1910" s="29" t="e">
        <f t="shared" si="244"/>
        <v>#N/A</v>
      </c>
      <c r="Q1910" s="65" t="e">
        <f>VLOOKUP(E1910,'Supply Log'!$E$6:$T$277,12,FALSE)</f>
        <v>#N/A</v>
      </c>
      <c r="R1910" s="78" t="e">
        <f t="shared" si="245"/>
        <v>#N/A</v>
      </c>
      <c r="S1910" s="65"/>
      <c r="T1910" s="79" t="e">
        <f t="shared" si="246"/>
        <v>#N/A</v>
      </c>
      <c r="U1910" s="80" t="e">
        <f t="shared" si="247"/>
        <v>#N/A</v>
      </c>
      <c r="V1910" s="81" t="str">
        <f t="shared" si="248"/>
        <v/>
      </c>
      <c r="W1910" s="69" t="e">
        <f>VLOOKUP(F1910,'Input Log'!$E$6:$V$50000,18,FALSE)</f>
        <v>#N/A</v>
      </c>
      <c r="X1910" s="64" t="e">
        <f>VLOOKUP(E1910,'Supply Log'!$Z$6:$AB$699,2,FALSE)</f>
        <v>#N/A</v>
      </c>
      <c r="Y1910" s="64" t="e">
        <f>VLOOKUP(E1910,'Supply Log'!$E$6:$X$618,20,FALSE)</f>
        <v>#N/A</v>
      </c>
      <c r="Z1910" s="64"/>
      <c r="AA1910" s="64"/>
    </row>
    <row r="1911" spans="1:27" ht="15.75" customHeight="1">
      <c r="A1911" s="67" t="str">
        <f t="shared" si="241"/>
        <v/>
      </c>
      <c r="B1911" s="65">
        <f t="shared" si="243"/>
        <v>1823</v>
      </c>
      <c r="C1911" s="68" t="str">
        <f t="shared" si="242"/>
        <v/>
      </c>
      <c r="D1911" s="69"/>
      <c r="F1911" s="66"/>
      <c r="G1911" s="65" t="e">
        <f>VLOOKUP(E1911,'Supply Log'!$E$6:$T$999,2,FALSE)</f>
        <v>#N/A</v>
      </c>
      <c r="H1911" s="65" t="e">
        <f>VLOOKUP(E1911,'Supply Log'!$E$6:$T$999,3,FALSE)</f>
        <v>#N/A</v>
      </c>
      <c r="I1911" s="77"/>
      <c r="J1911" s="65" t="e">
        <f>VLOOKUP(E1911,'Supply Log'!$E$6:$T$277,5,FALSE)</f>
        <v>#N/A</v>
      </c>
      <c r="K1911" s="65" t="e">
        <f>VLOOKUP(E1911,'Supply Log'!$E$6:$T$277,6,FALSE)</f>
        <v>#N/A</v>
      </c>
      <c r="L1911" s="65" t="e">
        <f>VLOOKUP(E1911,'Supply Log'!$E$6:$T$277,7,FALSE)</f>
        <v>#N/A</v>
      </c>
      <c r="M1911" s="65" t="e">
        <f>VLOOKUP(E1911,'Supply Log'!$E$6:$T$277,8,FALSE)</f>
        <v>#N/A</v>
      </c>
      <c r="N1911" s="65" t="e">
        <f>VLOOKUP(E1911,'Supply Log'!$E$6:$T$277,9,FALSE)</f>
        <v>#N/A</v>
      </c>
      <c r="O1911" s="65" t="e">
        <f>VLOOKUP(E1911,'Supply Log'!$E$6:$T$277,10,FALSE)</f>
        <v>#N/A</v>
      </c>
      <c r="P1911" s="29" t="e">
        <f t="shared" si="244"/>
        <v>#N/A</v>
      </c>
      <c r="Q1911" s="65" t="e">
        <f>VLOOKUP(E1911,'Supply Log'!$E$6:$T$277,12,FALSE)</f>
        <v>#N/A</v>
      </c>
      <c r="R1911" s="78" t="e">
        <f t="shared" si="245"/>
        <v>#N/A</v>
      </c>
      <c r="S1911" s="65"/>
      <c r="T1911" s="79" t="e">
        <f t="shared" si="246"/>
        <v>#N/A</v>
      </c>
      <c r="U1911" s="80" t="e">
        <f t="shared" si="247"/>
        <v>#N/A</v>
      </c>
      <c r="V1911" s="81" t="str">
        <f t="shared" si="248"/>
        <v/>
      </c>
      <c r="W1911" s="69" t="e">
        <f>VLOOKUP(F1911,'Input Log'!$E$6:$V$50000,18,FALSE)</f>
        <v>#N/A</v>
      </c>
      <c r="X1911" s="64" t="e">
        <f>VLOOKUP(E1911,'Supply Log'!$Z$6:$AB$699,2,FALSE)</f>
        <v>#N/A</v>
      </c>
      <c r="Y1911" s="64" t="e">
        <f>VLOOKUP(E1911,'Supply Log'!$E$6:$X$618,20,FALSE)</f>
        <v>#N/A</v>
      </c>
      <c r="Z1911" s="64"/>
      <c r="AA1911" s="64"/>
    </row>
    <row r="1912" spans="1:27" ht="15.75" customHeight="1">
      <c r="A1912" s="67" t="str">
        <f t="shared" si="241"/>
        <v/>
      </c>
      <c r="B1912" s="65">
        <f t="shared" si="243"/>
        <v>1824</v>
      </c>
      <c r="C1912" s="68" t="str">
        <f t="shared" si="242"/>
        <v/>
      </c>
      <c r="D1912" s="69"/>
      <c r="F1912" s="66"/>
      <c r="G1912" s="65" t="e">
        <f>VLOOKUP(E1912,'Supply Log'!$E$6:$T$999,2,FALSE)</f>
        <v>#N/A</v>
      </c>
      <c r="H1912" s="65" t="e">
        <f>VLOOKUP(E1912,'Supply Log'!$E$6:$T$999,3,FALSE)</f>
        <v>#N/A</v>
      </c>
      <c r="I1912" s="77"/>
      <c r="J1912" s="65" t="e">
        <f>VLOOKUP(E1912,'Supply Log'!$E$6:$T$277,5,FALSE)</f>
        <v>#N/A</v>
      </c>
      <c r="K1912" s="65" t="e">
        <f>VLOOKUP(E1912,'Supply Log'!$E$6:$T$277,6,FALSE)</f>
        <v>#N/A</v>
      </c>
      <c r="L1912" s="65" t="e">
        <f>VLOOKUP(E1912,'Supply Log'!$E$6:$T$277,7,FALSE)</f>
        <v>#N/A</v>
      </c>
      <c r="M1912" s="65" t="e">
        <f>VLOOKUP(E1912,'Supply Log'!$E$6:$T$277,8,FALSE)</f>
        <v>#N/A</v>
      </c>
      <c r="N1912" s="65" t="e">
        <f>VLOOKUP(E1912,'Supply Log'!$E$6:$T$277,9,FALSE)</f>
        <v>#N/A</v>
      </c>
      <c r="O1912" s="65" t="e">
        <f>VLOOKUP(E1912,'Supply Log'!$E$6:$T$277,10,FALSE)</f>
        <v>#N/A</v>
      </c>
      <c r="P1912" s="29" t="e">
        <f t="shared" si="244"/>
        <v>#N/A</v>
      </c>
      <c r="Q1912" s="65" t="e">
        <f>VLOOKUP(E1912,'Supply Log'!$E$6:$T$277,12,FALSE)</f>
        <v>#N/A</v>
      </c>
      <c r="R1912" s="78" t="e">
        <f t="shared" si="245"/>
        <v>#N/A</v>
      </c>
      <c r="S1912" s="65"/>
      <c r="T1912" s="79" t="e">
        <f t="shared" si="246"/>
        <v>#N/A</v>
      </c>
      <c r="U1912" s="80" t="e">
        <f t="shared" si="247"/>
        <v>#N/A</v>
      </c>
      <c r="V1912" s="81" t="str">
        <f t="shared" si="248"/>
        <v/>
      </c>
      <c r="W1912" s="69" t="e">
        <f>VLOOKUP(F1912,'Input Log'!$E$6:$V$50000,18,FALSE)</f>
        <v>#N/A</v>
      </c>
      <c r="X1912" s="64" t="e">
        <f>VLOOKUP(E1912,'Supply Log'!$Z$6:$AB$699,2,FALSE)</f>
        <v>#N/A</v>
      </c>
      <c r="Y1912" s="64" t="e">
        <f>VLOOKUP(E1912,'Supply Log'!$E$6:$X$618,20,FALSE)</f>
        <v>#N/A</v>
      </c>
      <c r="Z1912" s="64"/>
      <c r="AA1912" s="64"/>
    </row>
    <row r="1913" spans="1:27" ht="15.75" customHeight="1">
      <c r="A1913" s="67" t="str">
        <f t="shared" si="241"/>
        <v/>
      </c>
      <c r="B1913" s="65">
        <f t="shared" si="243"/>
        <v>1825</v>
      </c>
      <c r="C1913" s="68" t="str">
        <f t="shared" si="242"/>
        <v/>
      </c>
      <c r="D1913" s="69"/>
      <c r="F1913" s="66"/>
      <c r="G1913" s="65" t="e">
        <f>VLOOKUP(E1913,'Supply Log'!$E$6:$T$999,2,FALSE)</f>
        <v>#N/A</v>
      </c>
      <c r="H1913" s="65" t="e">
        <f>VLOOKUP(E1913,'Supply Log'!$E$6:$T$999,3,FALSE)</f>
        <v>#N/A</v>
      </c>
      <c r="I1913" s="77"/>
      <c r="J1913" s="65" t="e">
        <f>VLOOKUP(E1913,'Supply Log'!$E$6:$T$277,5,FALSE)</f>
        <v>#N/A</v>
      </c>
      <c r="K1913" s="65" t="e">
        <f>VLOOKUP(E1913,'Supply Log'!$E$6:$T$277,6,FALSE)</f>
        <v>#N/A</v>
      </c>
      <c r="L1913" s="65" t="e">
        <f>VLOOKUP(E1913,'Supply Log'!$E$6:$T$277,7,FALSE)</f>
        <v>#N/A</v>
      </c>
      <c r="M1913" s="65" t="e">
        <f>VLOOKUP(E1913,'Supply Log'!$E$6:$T$277,8,FALSE)</f>
        <v>#N/A</v>
      </c>
      <c r="N1913" s="65" t="e">
        <f>VLOOKUP(E1913,'Supply Log'!$E$6:$T$277,9,FALSE)</f>
        <v>#N/A</v>
      </c>
      <c r="O1913" s="65" t="e">
        <f>VLOOKUP(E1913,'Supply Log'!$E$6:$T$277,10,FALSE)</f>
        <v>#N/A</v>
      </c>
      <c r="P1913" s="29" t="e">
        <f t="shared" si="244"/>
        <v>#N/A</v>
      </c>
      <c r="Q1913" s="65" t="e">
        <f>VLOOKUP(E1913,'Supply Log'!$E$6:$T$277,12,FALSE)</f>
        <v>#N/A</v>
      </c>
      <c r="R1913" s="78" t="e">
        <f t="shared" si="245"/>
        <v>#N/A</v>
      </c>
      <c r="S1913" s="65"/>
      <c r="T1913" s="79" t="e">
        <f t="shared" si="246"/>
        <v>#N/A</v>
      </c>
      <c r="U1913" s="80" t="e">
        <f t="shared" si="247"/>
        <v>#N/A</v>
      </c>
      <c r="V1913" s="81" t="str">
        <f t="shared" si="248"/>
        <v/>
      </c>
      <c r="W1913" s="69" t="e">
        <f>VLOOKUP(F1913,'Input Log'!$E$6:$V$50000,18,FALSE)</f>
        <v>#N/A</v>
      </c>
      <c r="X1913" s="64" t="e">
        <f>VLOOKUP(E1913,'Supply Log'!$Z$6:$AB$699,2,FALSE)</f>
        <v>#N/A</v>
      </c>
      <c r="Y1913" s="64" t="e">
        <f>VLOOKUP(E1913,'Supply Log'!$E$6:$X$618,20,FALSE)</f>
        <v>#N/A</v>
      </c>
      <c r="Z1913" s="64"/>
      <c r="AA1913" s="64"/>
    </row>
    <row r="1914" spans="1:27" ht="15.75" customHeight="1">
      <c r="A1914" s="67" t="str">
        <f t="shared" si="241"/>
        <v/>
      </c>
      <c r="B1914" s="65">
        <f t="shared" si="243"/>
        <v>1826</v>
      </c>
      <c r="C1914" s="68" t="str">
        <f t="shared" si="242"/>
        <v/>
      </c>
      <c r="D1914" s="69"/>
      <c r="F1914" s="66"/>
      <c r="G1914" s="65" t="e">
        <f>VLOOKUP(E1914,'Supply Log'!$E$6:$T$999,2,FALSE)</f>
        <v>#N/A</v>
      </c>
      <c r="H1914" s="65" t="e">
        <f>VLOOKUP(E1914,'Supply Log'!$E$6:$T$999,3,FALSE)</f>
        <v>#N/A</v>
      </c>
      <c r="I1914" s="77"/>
      <c r="J1914" s="65" t="e">
        <f>VLOOKUP(E1914,'Supply Log'!$E$6:$T$277,5,FALSE)</f>
        <v>#N/A</v>
      </c>
      <c r="K1914" s="65" t="e">
        <f>VLOOKUP(E1914,'Supply Log'!$E$6:$T$277,6,FALSE)</f>
        <v>#N/A</v>
      </c>
      <c r="L1914" s="65" t="e">
        <f>VLOOKUP(E1914,'Supply Log'!$E$6:$T$277,7,FALSE)</f>
        <v>#N/A</v>
      </c>
      <c r="M1914" s="65" t="e">
        <f>VLOOKUP(E1914,'Supply Log'!$E$6:$T$277,8,FALSE)</f>
        <v>#N/A</v>
      </c>
      <c r="N1914" s="65" t="e">
        <f>VLOOKUP(E1914,'Supply Log'!$E$6:$T$277,9,FALSE)</f>
        <v>#N/A</v>
      </c>
      <c r="O1914" s="65" t="e">
        <f>VLOOKUP(E1914,'Supply Log'!$E$6:$T$277,10,FALSE)</f>
        <v>#N/A</v>
      </c>
      <c r="P1914" s="29" t="e">
        <f t="shared" si="244"/>
        <v>#N/A</v>
      </c>
      <c r="Q1914" s="65" t="e">
        <f>VLOOKUP(E1914,'Supply Log'!$E$6:$T$277,12,FALSE)</f>
        <v>#N/A</v>
      </c>
      <c r="R1914" s="78" t="e">
        <f t="shared" si="245"/>
        <v>#N/A</v>
      </c>
      <c r="S1914" s="65"/>
      <c r="T1914" s="79" t="e">
        <f t="shared" si="246"/>
        <v>#N/A</v>
      </c>
      <c r="U1914" s="80" t="e">
        <f t="shared" si="247"/>
        <v>#N/A</v>
      </c>
      <c r="V1914" s="81" t="str">
        <f t="shared" si="248"/>
        <v/>
      </c>
      <c r="W1914" s="69" t="e">
        <f>VLOOKUP(F1914,'Input Log'!$E$6:$V$50000,18,FALSE)</f>
        <v>#N/A</v>
      </c>
      <c r="X1914" s="64" t="e">
        <f>VLOOKUP(E1914,'Supply Log'!$Z$6:$AB$699,2,FALSE)</f>
        <v>#N/A</v>
      </c>
      <c r="Y1914" s="64" t="e">
        <f>VLOOKUP(E1914,'Supply Log'!$E$6:$X$618,20,FALSE)</f>
        <v>#N/A</v>
      </c>
      <c r="Z1914" s="64"/>
      <c r="AA1914" s="64"/>
    </row>
    <row r="1915" spans="1:27" ht="15.75" customHeight="1">
      <c r="A1915" s="67" t="str">
        <f t="shared" si="241"/>
        <v/>
      </c>
      <c r="B1915" s="65">
        <f t="shared" si="243"/>
        <v>1827</v>
      </c>
      <c r="C1915" s="68" t="str">
        <f t="shared" si="242"/>
        <v/>
      </c>
      <c r="D1915" s="69"/>
      <c r="F1915" s="66"/>
      <c r="G1915" s="65" t="e">
        <f>VLOOKUP(E1915,'Supply Log'!$E$6:$T$999,2,FALSE)</f>
        <v>#N/A</v>
      </c>
      <c r="H1915" s="65" t="e">
        <f>VLOOKUP(E1915,'Supply Log'!$E$6:$T$999,3,FALSE)</f>
        <v>#N/A</v>
      </c>
      <c r="I1915" s="77"/>
      <c r="J1915" s="65" t="e">
        <f>VLOOKUP(E1915,'Supply Log'!$E$6:$T$277,5,FALSE)</f>
        <v>#N/A</v>
      </c>
      <c r="K1915" s="65" t="e">
        <f>VLOOKUP(E1915,'Supply Log'!$E$6:$T$277,6,FALSE)</f>
        <v>#N/A</v>
      </c>
      <c r="L1915" s="65" t="e">
        <f>VLOOKUP(E1915,'Supply Log'!$E$6:$T$277,7,FALSE)</f>
        <v>#N/A</v>
      </c>
      <c r="M1915" s="65" t="e">
        <f>VLOOKUP(E1915,'Supply Log'!$E$6:$T$277,8,FALSE)</f>
        <v>#N/A</v>
      </c>
      <c r="N1915" s="65" t="e">
        <f>VLOOKUP(E1915,'Supply Log'!$E$6:$T$277,9,FALSE)</f>
        <v>#N/A</v>
      </c>
      <c r="O1915" s="65" t="e">
        <f>VLOOKUP(E1915,'Supply Log'!$E$6:$T$277,10,FALSE)</f>
        <v>#N/A</v>
      </c>
      <c r="P1915" s="29" t="e">
        <f t="shared" si="244"/>
        <v>#N/A</v>
      </c>
      <c r="Q1915" s="65" t="e">
        <f>VLOOKUP(E1915,'Supply Log'!$E$6:$T$277,12,FALSE)</f>
        <v>#N/A</v>
      </c>
      <c r="R1915" s="78" t="e">
        <f t="shared" si="245"/>
        <v>#N/A</v>
      </c>
      <c r="S1915" s="65"/>
      <c r="T1915" s="79" t="e">
        <f t="shared" si="246"/>
        <v>#N/A</v>
      </c>
      <c r="U1915" s="80" t="e">
        <f t="shared" si="247"/>
        <v>#N/A</v>
      </c>
      <c r="V1915" s="81" t="str">
        <f t="shared" si="248"/>
        <v/>
      </c>
      <c r="W1915" s="69" t="e">
        <f>VLOOKUP(F1915,'Input Log'!$E$6:$V$50000,18,FALSE)</f>
        <v>#N/A</v>
      </c>
      <c r="X1915" s="64" t="e">
        <f>VLOOKUP(E1915,'Supply Log'!$Z$6:$AB$699,2,FALSE)</f>
        <v>#N/A</v>
      </c>
      <c r="Y1915" s="64" t="e">
        <f>VLOOKUP(E1915,'Supply Log'!$E$6:$X$618,20,FALSE)</f>
        <v>#N/A</v>
      </c>
      <c r="Z1915" s="64"/>
      <c r="AA1915" s="64"/>
    </row>
    <row r="1916" spans="1:27" ht="15.75" customHeight="1">
      <c r="A1916" s="67" t="str">
        <f t="shared" si="241"/>
        <v/>
      </c>
      <c r="B1916" s="65">
        <f t="shared" si="243"/>
        <v>1828</v>
      </c>
      <c r="C1916" s="68" t="str">
        <f t="shared" si="242"/>
        <v/>
      </c>
      <c r="D1916" s="69"/>
      <c r="F1916" s="66"/>
      <c r="G1916" s="65" t="e">
        <f>VLOOKUP(E1916,'Supply Log'!$E$6:$T$999,2,FALSE)</f>
        <v>#N/A</v>
      </c>
      <c r="H1916" s="65" t="e">
        <f>VLOOKUP(E1916,'Supply Log'!$E$6:$T$999,3,FALSE)</f>
        <v>#N/A</v>
      </c>
      <c r="I1916" s="77"/>
      <c r="J1916" s="65" t="e">
        <f>VLOOKUP(E1916,'Supply Log'!$E$6:$T$277,5,FALSE)</f>
        <v>#N/A</v>
      </c>
      <c r="K1916" s="65" t="e">
        <f>VLOOKUP(E1916,'Supply Log'!$E$6:$T$277,6,FALSE)</f>
        <v>#N/A</v>
      </c>
      <c r="L1916" s="65" t="e">
        <f>VLOOKUP(E1916,'Supply Log'!$E$6:$T$277,7,FALSE)</f>
        <v>#N/A</v>
      </c>
      <c r="M1916" s="65" t="e">
        <f>VLOOKUP(E1916,'Supply Log'!$E$6:$T$277,8,FALSE)</f>
        <v>#N/A</v>
      </c>
      <c r="N1916" s="65" t="e">
        <f>VLOOKUP(E1916,'Supply Log'!$E$6:$T$277,9,FALSE)</f>
        <v>#N/A</v>
      </c>
      <c r="O1916" s="65" t="e">
        <f>VLOOKUP(E1916,'Supply Log'!$E$6:$T$277,10,FALSE)</f>
        <v>#N/A</v>
      </c>
      <c r="P1916" s="29" t="e">
        <f t="shared" si="244"/>
        <v>#N/A</v>
      </c>
      <c r="Q1916" s="65" t="e">
        <f>VLOOKUP(E1916,'Supply Log'!$E$6:$T$277,12,FALSE)</f>
        <v>#N/A</v>
      </c>
      <c r="R1916" s="78" t="e">
        <f t="shared" si="245"/>
        <v>#N/A</v>
      </c>
      <c r="S1916" s="65"/>
      <c r="T1916" s="79" t="e">
        <f t="shared" si="246"/>
        <v>#N/A</v>
      </c>
      <c r="U1916" s="80" t="e">
        <f t="shared" si="247"/>
        <v>#N/A</v>
      </c>
      <c r="V1916" s="81" t="str">
        <f t="shared" si="248"/>
        <v/>
      </c>
      <c r="W1916" s="69" t="e">
        <f>VLOOKUP(F1916,'Input Log'!$E$6:$V$50000,18,FALSE)</f>
        <v>#N/A</v>
      </c>
      <c r="X1916" s="64" t="e">
        <f>VLOOKUP(E1916,'Supply Log'!$Z$6:$AB$699,2,FALSE)</f>
        <v>#N/A</v>
      </c>
      <c r="Y1916" s="64" t="e">
        <f>VLOOKUP(E1916,'Supply Log'!$E$6:$X$618,20,FALSE)</f>
        <v>#N/A</v>
      </c>
      <c r="Z1916" s="64"/>
      <c r="AA1916" s="64"/>
    </row>
    <row r="1917" spans="1:27" ht="15.75" customHeight="1">
      <c r="A1917" s="67" t="str">
        <f t="shared" si="241"/>
        <v/>
      </c>
      <c r="B1917" s="65">
        <f t="shared" si="243"/>
        <v>1829</v>
      </c>
      <c r="C1917" s="68" t="str">
        <f t="shared" si="242"/>
        <v/>
      </c>
      <c r="D1917" s="69"/>
      <c r="F1917" s="66"/>
      <c r="G1917" s="65" t="e">
        <f>VLOOKUP(E1917,'Supply Log'!$E$6:$T$999,2,FALSE)</f>
        <v>#N/A</v>
      </c>
      <c r="H1917" s="65" t="e">
        <f>VLOOKUP(E1917,'Supply Log'!$E$6:$T$999,3,FALSE)</f>
        <v>#N/A</v>
      </c>
      <c r="I1917" s="77"/>
      <c r="J1917" s="65" t="e">
        <f>VLOOKUP(E1917,'Supply Log'!$E$6:$T$277,5,FALSE)</f>
        <v>#N/A</v>
      </c>
      <c r="K1917" s="65" t="e">
        <f>VLOOKUP(E1917,'Supply Log'!$E$6:$T$277,6,FALSE)</f>
        <v>#N/A</v>
      </c>
      <c r="L1917" s="65" t="e">
        <f>VLOOKUP(E1917,'Supply Log'!$E$6:$T$277,7,FALSE)</f>
        <v>#N/A</v>
      </c>
      <c r="M1917" s="65" t="e">
        <f>VLOOKUP(E1917,'Supply Log'!$E$6:$T$277,8,FALSE)</f>
        <v>#N/A</v>
      </c>
      <c r="N1917" s="65" t="e">
        <f>VLOOKUP(E1917,'Supply Log'!$E$6:$T$277,9,FALSE)</f>
        <v>#N/A</v>
      </c>
      <c r="O1917" s="65" t="e">
        <f>VLOOKUP(E1917,'Supply Log'!$E$6:$T$277,10,FALSE)</f>
        <v>#N/A</v>
      </c>
      <c r="P1917" s="29" t="e">
        <f t="shared" si="244"/>
        <v>#N/A</v>
      </c>
      <c r="Q1917" s="65" t="e">
        <f>VLOOKUP(E1917,'Supply Log'!$E$6:$T$277,12,FALSE)</f>
        <v>#N/A</v>
      </c>
      <c r="R1917" s="78" t="e">
        <f t="shared" si="245"/>
        <v>#N/A</v>
      </c>
      <c r="S1917" s="65"/>
      <c r="T1917" s="79" t="e">
        <f t="shared" si="246"/>
        <v>#N/A</v>
      </c>
      <c r="U1917" s="80" t="e">
        <f t="shared" si="247"/>
        <v>#N/A</v>
      </c>
      <c r="V1917" s="81" t="str">
        <f t="shared" si="248"/>
        <v/>
      </c>
      <c r="W1917" s="69" t="e">
        <f>VLOOKUP(F1917,'Input Log'!$E$6:$V$50000,18,FALSE)</f>
        <v>#N/A</v>
      </c>
      <c r="X1917" s="64" t="e">
        <f>VLOOKUP(E1917,'Supply Log'!$Z$6:$AB$699,2,FALSE)</f>
        <v>#N/A</v>
      </c>
      <c r="Y1917" s="64" t="e">
        <f>VLOOKUP(E1917,'Supply Log'!$E$6:$X$618,20,FALSE)</f>
        <v>#N/A</v>
      </c>
      <c r="Z1917" s="64"/>
      <c r="AA1917" s="64"/>
    </row>
    <row r="1918" spans="1:27" ht="15.75" customHeight="1">
      <c r="A1918" s="67" t="str">
        <f t="shared" si="241"/>
        <v/>
      </c>
      <c r="B1918" s="65">
        <f t="shared" si="243"/>
        <v>1830</v>
      </c>
      <c r="C1918" s="68" t="str">
        <f t="shared" si="242"/>
        <v/>
      </c>
      <c r="D1918" s="69"/>
      <c r="F1918" s="66"/>
      <c r="G1918" s="65" t="e">
        <f>VLOOKUP(E1918,'Supply Log'!$E$6:$T$999,2,FALSE)</f>
        <v>#N/A</v>
      </c>
      <c r="H1918" s="65" t="e">
        <f>VLOOKUP(E1918,'Supply Log'!$E$6:$T$999,3,FALSE)</f>
        <v>#N/A</v>
      </c>
      <c r="I1918" s="77"/>
      <c r="J1918" s="65" t="e">
        <f>VLOOKUP(E1918,'Supply Log'!$E$6:$T$277,5,FALSE)</f>
        <v>#N/A</v>
      </c>
      <c r="K1918" s="65" t="e">
        <f>VLOOKUP(E1918,'Supply Log'!$E$6:$T$277,6,FALSE)</f>
        <v>#N/A</v>
      </c>
      <c r="L1918" s="65" t="e">
        <f>VLOOKUP(E1918,'Supply Log'!$E$6:$T$277,7,FALSE)</f>
        <v>#N/A</v>
      </c>
      <c r="M1918" s="65" t="e">
        <f>VLOOKUP(E1918,'Supply Log'!$E$6:$T$277,8,FALSE)</f>
        <v>#N/A</v>
      </c>
      <c r="N1918" s="65" t="e">
        <f>VLOOKUP(E1918,'Supply Log'!$E$6:$T$277,9,FALSE)</f>
        <v>#N/A</v>
      </c>
      <c r="O1918" s="65" t="e">
        <f>VLOOKUP(E1918,'Supply Log'!$E$6:$T$277,10,FALSE)</f>
        <v>#N/A</v>
      </c>
      <c r="P1918" s="29" t="e">
        <f t="shared" si="244"/>
        <v>#N/A</v>
      </c>
      <c r="Q1918" s="65" t="e">
        <f>VLOOKUP(E1918,'Supply Log'!$E$6:$T$277,12,FALSE)</f>
        <v>#N/A</v>
      </c>
      <c r="R1918" s="78" t="e">
        <f t="shared" si="245"/>
        <v>#N/A</v>
      </c>
      <c r="S1918" s="65"/>
      <c r="T1918" s="79" t="e">
        <f t="shared" si="246"/>
        <v>#N/A</v>
      </c>
      <c r="U1918" s="80" t="e">
        <f t="shared" si="247"/>
        <v>#N/A</v>
      </c>
      <c r="V1918" s="81" t="str">
        <f t="shared" si="248"/>
        <v/>
      </c>
      <c r="W1918" s="69" t="e">
        <f>VLOOKUP(F1918,'Input Log'!$E$6:$V$50000,18,FALSE)</f>
        <v>#N/A</v>
      </c>
      <c r="X1918" s="64" t="e">
        <f>VLOOKUP(E1918,'Supply Log'!$Z$6:$AB$699,2,FALSE)</f>
        <v>#N/A</v>
      </c>
      <c r="Y1918" s="64" t="e">
        <f>VLOOKUP(E1918,'Supply Log'!$E$6:$X$618,20,FALSE)</f>
        <v>#N/A</v>
      </c>
      <c r="Z1918" s="64"/>
      <c r="AA1918" s="64"/>
    </row>
    <row r="1919" spans="1:27" ht="15.75" customHeight="1">
      <c r="A1919" s="67" t="str">
        <f t="shared" si="241"/>
        <v/>
      </c>
      <c r="B1919" s="65">
        <f t="shared" si="243"/>
        <v>1831</v>
      </c>
      <c r="C1919" s="68" t="str">
        <f t="shared" si="242"/>
        <v/>
      </c>
      <c r="D1919" s="69"/>
      <c r="F1919" s="66"/>
      <c r="G1919" s="65" t="e">
        <f>VLOOKUP(E1919,'Supply Log'!$E$6:$T$999,2,FALSE)</f>
        <v>#N/A</v>
      </c>
      <c r="H1919" s="65" t="e">
        <f>VLOOKUP(E1919,'Supply Log'!$E$6:$T$999,3,FALSE)</f>
        <v>#N/A</v>
      </c>
      <c r="I1919" s="77"/>
      <c r="J1919" s="65" t="e">
        <f>VLOOKUP(E1919,'Supply Log'!$E$6:$T$277,5,FALSE)</f>
        <v>#N/A</v>
      </c>
      <c r="K1919" s="65" t="e">
        <f>VLOOKUP(E1919,'Supply Log'!$E$6:$T$277,6,FALSE)</f>
        <v>#N/A</v>
      </c>
      <c r="L1919" s="65" t="e">
        <f>VLOOKUP(E1919,'Supply Log'!$E$6:$T$277,7,FALSE)</f>
        <v>#N/A</v>
      </c>
      <c r="M1919" s="65" t="e">
        <f>VLOOKUP(E1919,'Supply Log'!$E$6:$T$277,8,FALSE)</f>
        <v>#N/A</v>
      </c>
      <c r="N1919" s="65" t="e">
        <f>VLOOKUP(E1919,'Supply Log'!$E$6:$T$277,9,FALSE)</f>
        <v>#N/A</v>
      </c>
      <c r="O1919" s="65" t="e">
        <f>VLOOKUP(E1919,'Supply Log'!$E$6:$T$277,10,FALSE)</f>
        <v>#N/A</v>
      </c>
      <c r="P1919" s="29" t="e">
        <f t="shared" si="244"/>
        <v>#N/A</v>
      </c>
      <c r="Q1919" s="65" t="e">
        <f>VLOOKUP(E1919,'Supply Log'!$E$6:$T$277,12,FALSE)</f>
        <v>#N/A</v>
      </c>
      <c r="R1919" s="78" t="e">
        <f t="shared" si="245"/>
        <v>#N/A</v>
      </c>
      <c r="S1919" s="65"/>
      <c r="T1919" s="79" t="e">
        <f t="shared" si="246"/>
        <v>#N/A</v>
      </c>
      <c r="U1919" s="80" t="e">
        <f t="shared" si="247"/>
        <v>#N/A</v>
      </c>
      <c r="V1919" s="81" t="str">
        <f t="shared" si="248"/>
        <v/>
      </c>
      <c r="W1919" s="69" t="e">
        <f>VLOOKUP(F1919,'Input Log'!$E$6:$V$50000,18,FALSE)</f>
        <v>#N/A</v>
      </c>
      <c r="X1919" s="64" t="e">
        <f>VLOOKUP(E1919,'Supply Log'!$Z$6:$AB$699,2,FALSE)</f>
        <v>#N/A</v>
      </c>
      <c r="Y1919" s="64" t="e">
        <f>VLOOKUP(E1919,'Supply Log'!$E$6:$X$618,20,FALSE)</f>
        <v>#N/A</v>
      </c>
      <c r="Z1919" s="64"/>
      <c r="AA1919" s="64"/>
    </row>
    <row r="1920" spans="1:27" ht="15.75" customHeight="1">
      <c r="A1920" s="67" t="str">
        <f t="shared" si="241"/>
        <v/>
      </c>
      <c r="B1920" s="65">
        <f t="shared" si="243"/>
        <v>1832</v>
      </c>
      <c r="C1920" s="68" t="str">
        <f t="shared" si="242"/>
        <v/>
      </c>
      <c r="D1920" s="69"/>
      <c r="F1920" s="66"/>
      <c r="G1920" s="65" t="e">
        <f>VLOOKUP(E1920,'Supply Log'!$E$6:$T$999,2,FALSE)</f>
        <v>#N/A</v>
      </c>
      <c r="H1920" s="65" t="e">
        <f>VLOOKUP(E1920,'Supply Log'!$E$6:$T$999,3,FALSE)</f>
        <v>#N/A</v>
      </c>
      <c r="I1920" s="77"/>
      <c r="J1920" s="65" t="e">
        <f>VLOOKUP(E1920,'Supply Log'!$E$6:$T$277,5,FALSE)</f>
        <v>#N/A</v>
      </c>
      <c r="K1920" s="65" t="e">
        <f>VLOOKUP(E1920,'Supply Log'!$E$6:$T$277,6,FALSE)</f>
        <v>#N/A</v>
      </c>
      <c r="L1920" s="65" t="e">
        <f>VLOOKUP(E1920,'Supply Log'!$E$6:$T$277,7,FALSE)</f>
        <v>#N/A</v>
      </c>
      <c r="M1920" s="65" t="e">
        <f>VLOOKUP(E1920,'Supply Log'!$E$6:$T$277,8,FALSE)</f>
        <v>#N/A</v>
      </c>
      <c r="N1920" s="65" t="e">
        <f>VLOOKUP(E1920,'Supply Log'!$E$6:$T$277,9,FALSE)</f>
        <v>#N/A</v>
      </c>
      <c r="O1920" s="65" t="e">
        <f>VLOOKUP(E1920,'Supply Log'!$E$6:$T$277,10,FALSE)</f>
        <v>#N/A</v>
      </c>
      <c r="P1920" s="29" t="e">
        <f t="shared" si="244"/>
        <v>#N/A</v>
      </c>
      <c r="Q1920" s="65" t="e">
        <f>VLOOKUP(E1920,'Supply Log'!$E$6:$T$277,12,FALSE)</f>
        <v>#N/A</v>
      </c>
      <c r="R1920" s="78" t="e">
        <f t="shared" si="245"/>
        <v>#N/A</v>
      </c>
      <c r="S1920" s="65"/>
      <c r="T1920" s="79" t="e">
        <f t="shared" si="246"/>
        <v>#N/A</v>
      </c>
      <c r="U1920" s="80" t="e">
        <f t="shared" si="247"/>
        <v>#N/A</v>
      </c>
      <c r="V1920" s="81" t="str">
        <f t="shared" si="248"/>
        <v/>
      </c>
      <c r="W1920" s="69" t="e">
        <f>VLOOKUP(F1920,'Input Log'!$E$6:$V$50000,18,FALSE)</f>
        <v>#N/A</v>
      </c>
      <c r="X1920" s="64" t="e">
        <f>VLOOKUP(E1920,'Supply Log'!$Z$6:$AB$699,2,FALSE)</f>
        <v>#N/A</v>
      </c>
      <c r="Y1920" s="64" t="e">
        <f>VLOOKUP(E1920,'Supply Log'!$E$6:$X$618,20,FALSE)</f>
        <v>#N/A</v>
      </c>
      <c r="Z1920" s="64"/>
      <c r="AA1920" s="64"/>
    </row>
    <row r="1921" spans="1:27" ht="15.75" customHeight="1">
      <c r="A1921" s="67" t="str">
        <f t="shared" si="241"/>
        <v/>
      </c>
      <c r="B1921" s="65">
        <f t="shared" si="243"/>
        <v>1833</v>
      </c>
      <c r="C1921" s="68" t="str">
        <f t="shared" si="242"/>
        <v/>
      </c>
      <c r="D1921" s="69"/>
      <c r="F1921" s="66"/>
      <c r="G1921" s="65" t="e">
        <f>VLOOKUP(E1921,'Supply Log'!$E$6:$T$999,2,FALSE)</f>
        <v>#N/A</v>
      </c>
      <c r="H1921" s="65" t="e">
        <f>VLOOKUP(E1921,'Supply Log'!$E$6:$T$999,3,FALSE)</f>
        <v>#N/A</v>
      </c>
      <c r="I1921" s="77"/>
      <c r="J1921" s="65" t="e">
        <f>VLOOKUP(E1921,'Supply Log'!$E$6:$T$277,5,FALSE)</f>
        <v>#N/A</v>
      </c>
      <c r="K1921" s="65" t="e">
        <f>VLOOKUP(E1921,'Supply Log'!$E$6:$T$277,6,FALSE)</f>
        <v>#N/A</v>
      </c>
      <c r="L1921" s="65" t="e">
        <f>VLOOKUP(E1921,'Supply Log'!$E$6:$T$277,7,FALSE)</f>
        <v>#N/A</v>
      </c>
      <c r="M1921" s="65" t="e">
        <f>VLOOKUP(E1921,'Supply Log'!$E$6:$T$277,8,FALSE)</f>
        <v>#N/A</v>
      </c>
      <c r="N1921" s="65" t="e">
        <f>VLOOKUP(E1921,'Supply Log'!$E$6:$T$277,9,FALSE)</f>
        <v>#N/A</v>
      </c>
      <c r="O1921" s="65" t="e">
        <f>VLOOKUP(E1921,'Supply Log'!$E$6:$T$277,10,FALSE)</f>
        <v>#N/A</v>
      </c>
      <c r="P1921" s="29" t="e">
        <f t="shared" si="244"/>
        <v>#N/A</v>
      </c>
      <c r="Q1921" s="65" t="e">
        <f>VLOOKUP(E1921,'Supply Log'!$E$6:$T$277,12,FALSE)</f>
        <v>#N/A</v>
      </c>
      <c r="R1921" s="78" t="e">
        <f t="shared" si="245"/>
        <v>#N/A</v>
      </c>
      <c r="S1921" s="65"/>
      <c r="T1921" s="79" t="e">
        <f t="shared" si="246"/>
        <v>#N/A</v>
      </c>
      <c r="U1921" s="80" t="e">
        <f t="shared" si="247"/>
        <v>#N/A</v>
      </c>
      <c r="V1921" s="81" t="str">
        <f t="shared" si="248"/>
        <v/>
      </c>
      <c r="W1921" s="69" t="e">
        <f>VLOOKUP(F1921,'Input Log'!$E$6:$V$50000,18,FALSE)</f>
        <v>#N/A</v>
      </c>
      <c r="X1921" s="64" t="e">
        <f>VLOOKUP(E1921,'Supply Log'!$Z$6:$AB$699,2,FALSE)</f>
        <v>#N/A</v>
      </c>
      <c r="Y1921" s="64" t="e">
        <f>VLOOKUP(E1921,'Supply Log'!$E$6:$X$618,20,FALSE)</f>
        <v>#N/A</v>
      </c>
      <c r="Z1921" s="64"/>
      <c r="AA1921" s="64"/>
    </row>
    <row r="1922" spans="1:27" ht="15.75" customHeight="1">
      <c r="A1922" s="67" t="str">
        <f t="shared" si="241"/>
        <v/>
      </c>
      <c r="B1922" s="65">
        <f t="shared" si="243"/>
        <v>1834</v>
      </c>
      <c r="C1922" s="68" t="str">
        <f t="shared" si="242"/>
        <v/>
      </c>
      <c r="D1922" s="69"/>
      <c r="F1922" s="66"/>
      <c r="G1922" s="65" t="e">
        <f>VLOOKUP(E1922,'Supply Log'!$E$6:$T$999,2,FALSE)</f>
        <v>#N/A</v>
      </c>
      <c r="H1922" s="65" t="e">
        <f>VLOOKUP(E1922,'Supply Log'!$E$6:$T$999,3,FALSE)</f>
        <v>#N/A</v>
      </c>
      <c r="I1922" s="77"/>
      <c r="J1922" s="65" t="e">
        <f>VLOOKUP(E1922,'Supply Log'!$E$6:$T$277,5,FALSE)</f>
        <v>#N/A</v>
      </c>
      <c r="K1922" s="65" t="e">
        <f>VLOOKUP(E1922,'Supply Log'!$E$6:$T$277,6,FALSE)</f>
        <v>#N/A</v>
      </c>
      <c r="L1922" s="65" t="e">
        <f>VLOOKUP(E1922,'Supply Log'!$E$6:$T$277,7,FALSE)</f>
        <v>#N/A</v>
      </c>
      <c r="M1922" s="65" t="e">
        <f>VLOOKUP(E1922,'Supply Log'!$E$6:$T$277,8,FALSE)</f>
        <v>#N/A</v>
      </c>
      <c r="N1922" s="65" t="e">
        <f>VLOOKUP(E1922,'Supply Log'!$E$6:$T$277,9,FALSE)</f>
        <v>#N/A</v>
      </c>
      <c r="O1922" s="65" t="e">
        <f>VLOOKUP(E1922,'Supply Log'!$E$6:$T$277,10,FALSE)</f>
        <v>#N/A</v>
      </c>
      <c r="P1922" s="29" t="e">
        <f t="shared" si="244"/>
        <v>#N/A</v>
      </c>
      <c r="Q1922" s="65" t="e">
        <f>VLOOKUP(E1922,'Supply Log'!$E$6:$T$277,12,FALSE)</f>
        <v>#N/A</v>
      </c>
      <c r="R1922" s="78" t="e">
        <f t="shared" si="245"/>
        <v>#N/A</v>
      </c>
      <c r="S1922" s="65"/>
      <c r="T1922" s="79" t="e">
        <f t="shared" si="246"/>
        <v>#N/A</v>
      </c>
      <c r="U1922" s="80" t="e">
        <f t="shared" si="247"/>
        <v>#N/A</v>
      </c>
      <c r="V1922" s="81" t="str">
        <f t="shared" si="248"/>
        <v/>
      </c>
      <c r="W1922" s="69" t="e">
        <f>VLOOKUP(F1922,'Input Log'!$E$6:$V$50000,18,FALSE)</f>
        <v>#N/A</v>
      </c>
      <c r="X1922" s="64" t="e">
        <f>VLOOKUP(E1922,'Supply Log'!$Z$6:$AB$699,2,FALSE)</f>
        <v>#N/A</v>
      </c>
      <c r="Y1922" s="64" t="e">
        <f>VLOOKUP(E1922,'Supply Log'!$E$6:$X$618,20,FALSE)</f>
        <v>#N/A</v>
      </c>
      <c r="Z1922" s="64"/>
      <c r="AA1922" s="64"/>
    </row>
    <row r="1923" spans="1:27" ht="15.75" customHeight="1">
      <c r="A1923" s="67" t="str">
        <f t="shared" si="241"/>
        <v/>
      </c>
      <c r="B1923" s="65">
        <f t="shared" si="243"/>
        <v>1835</v>
      </c>
      <c r="C1923" s="68" t="str">
        <f t="shared" si="242"/>
        <v/>
      </c>
      <c r="D1923" s="69"/>
      <c r="F1923" s="66"/>
      <c r="G1923" s="65" t="e">
        <f>VLOOKUP(E1923,'Supply Log'!$E$6:$T$999,2,FALSE)</f>
        <v>#N/A</v>
      </c>
      <c r="H1923" s="65" t="e">
        <f>VLOOKUP(E1923,'Supply Log'!$E$6:$T$999,3,FALSE)</f>
        <v>#N/A</v>
      </c>
      <c r="I1923" s="77"/>
      <c r="J1923" s="65" t="e">
        <f>VLOOKUP(E1923,'Supply Log'!$E$6:$T$277,5,FALSE)</f>
        <v>#N/A</v>
      </c>
      <c r="K1923" s="65" t="e">
        <f>VLOOKUP(E1923,'Supply Log'!$E$6:$T$277,6,FALSE)</f>
        <v>#N/A</v>
      </c>
      <c r="L1923" s="65" t="e">
        <f>VLOOKUP(E1923,'Supply Log'!$E$6:$T$277,7,FALSE)</f>
        <v>#N/A</v>
      </c>
      <c r="M1923" s="65" t="e">
        <f>VLOOKUP(E1923,'Supply Log'!$E$6:$T$277,8,FALSE)</f>
        <v>#N/A</v>
      </c>
      <c r="N1923" s="65" t="e">
        <f>VLOOKUP(E1923,'Supply Log'!$E$6:$T$277,9,FALSE)</f>
        <v>#N/A</v>
      </c>
      <c r="O1923" s="65" t="e">
        <f>VLOOKUP(E1923,'Supply Log'!$E$6:$T$277,10,FALSE)</f>
        <v>#N/A</v>
      </c>
      <c r="P1923" s="29" t="e">
        <f t="shared" si="244"/>
        <v>#N/A</v>
      </c>
      <c r="Q1923" s="65" t="e">
        <f>VLOOKUP(E1923,'Supply Log'!$E$6:$T$277,12,FALSE)</f>
        <v>#N/A</v>
      </c>
      <c r="R1923" s="78" t="e">
        <f t="shared" si="245"/>
        <v>#N/A</v>
      </c>
      <c r="S1923" s="65"/>
      <c r="T1923" s="79" t="e">
        <f t="shared" si="246"/>
        <v>#N/A</v>
      </c>
      <c r="U1923" s="80" t="e">
        <f t="shared" si="247"/>
        <v>#N/A</v>
      </c>
      <c r="V1923" s="81" t="str">
        <f t="shared" si="248"/>
        <v/>
      </c>
      <c r="W1923" s="69" t="e">
        <f>VLOOKUP(F1923,'Input Log'!$E$6:$V$50000,18,FALSE)</f>
        <v>#N/A</v>
      </c>
      <c r="X1923" s="64" t="e">
        <f>VLOOKUP(E1923,'Supply Log'!$Z$6:$AB$699,2,FALSE)</f>
        <v>#N/A</v>
      </c>
      <c r="Y1923" s="64" t="e">
        <f>VLOOKUP(E1923,'Supply Log'!$E$6:$X$618,20,FALSE)</f>
        <v>#N/A</v>
      </c>
      <c r="Z1923" s="64"/>
      <c r="AA1923" s="64"/>
    </row>
    <row r="1924" spans="1:27" ht="15.75" customHeight="1">
      <c r="A1924" s="67" t="str">
        <f t="shared" si="241"/>
        <v/>
      </c>
      <c r="B1924" s="65">
        <f t="shared" si="243"/>
        <v>1836</v>
      </c>
      <c r="C1924" s="68" t="str">
        <f t="shared" si="242"/>
        <v/>
      </c>
      <c r="D1924" s="69"/>
      <c r="F1924" s="66"/>
      <c r="G1924" s="65" t="e">
        <f>VLOOKUP(E1924,'Supply Log'!$E$6:$T$999,2,FALSE)</f>
        <v>#N/A</v>
      </c>
      <c r="H1924" s="65" t="e">
        <f>VLOOKUP(E1924,'Supply Log'!$E$6:$T$999,3,FALSE)</f>
        <v>#N/A</v>
      </c>
      <c r="I1924" s="77"/>
      <c r="J1924" s="65" t="e">
        <f>VLOOKUP(E1924,'Supply Log'!$E$6:$T$277,5,FALSE)</f>
        <v>#N/A</v>
      </c>
      <c r="K1924" s="65" t="e">
        <f>VLOOKUP(E1924,'Supply Log'!$E$6:$T$277,6,FALSE)</f>
        <v>#N/A</v>
      </c>
      <c r="L1924" s="65" t="e">
        <f>VLOOKUP(E1924,'Supply Log'!$E$6:$T$277,7,FALSE)</f>
        <v>#N/A</v>
      </c>
      <c r="M1924" s="65" t="e">
        <f>VLOOKUP(E1924,'Supply Log'!$E$6:$T$277,8,FALSE)</f>
        <v>#N/A</v>
      </c>
      <c r="N1924" s="65" t="e">
        <f>VLOOKUP(E1924,'Supply Log'!$E$6:$T$277,9,FALSE)</f>
        <v>#N/A</v>
      </c>
      <c r="O1924" s="65" t="e">
        <f>VLOOKUP(E1924,'Supply Log'!$E$6:$T$277,10,FALSE)</f>
        <v>#N/A</v>
      </c>
      <c r="P1924" s="29" t="e">
        <f t="shared" si="244"/>
        <v>#N/A</v>
      </c>
      <c r="Q1924" s="65" t="e">
        <f>VLOOKUP(E1924,'Supply Log'!$E$6:$T$277,12,FALSE)</f>
        <v>#N/A</v>
      </c>
      <c r="R1924" s="78" t="e">
        <f t="shared" si="245"/>
        <v>#N/A</v>
      </c>
      <c r="S1924" s="65"/>
      <c r="T1924" s="79" t="e">
        <f t="shared" si="246"/>
        <v>#N/A</v>
      </c>
      <c r="U1924" s="80" t="e">
        <f t="shared" si="247"/>
        <v>#N/A</v>
      </c>
      <c r="V1924" s="81" t="str">
        <f t="shared" si="248"/>
        <v/>
      </c>
      <c r="W1924" s="69" t="e">
        <f>VLOOKUP(F1924,'Input Log'!$E$6:$V$50000,18,FALSE)</f>
        <v>#N/A</v>
      </c>
      <c r="X1924" s="64" t="e">
        <f>VLOOKUP(E1924,'Supply Log'!$Z$6:$AB$699,2,FALSE)</f>
        <v>#N/A</v>
      </c>
      <c r="Y1924" s="64" t="e">
        <f>VLOOKUP(E1924,'Supply Log'!$E$6:$X$618,20,FALSE)</f>
        <v>#N/A</v>
      </c>
      <c r="Z1924" s="64"/>
      <c r="AA1924" s="64"/>
    </row>
    <row r="1925" spans="1:27" ht="15.75" customHeight="1">
      <c r="A1925" s="67" t="str">
        <f t="shared" ref="A1925:A1988" si="249">IF(COUNTIF($F$5:$F$45650,F1925)&gt;1,"DOUBLE","")</f>
        <v/>
      </c>
      <c r="B1925" s="65">
        <f t="shared" si="243"/>
        <v>1837</v>
      </c>
      <c r="C1925" s="68" t="str">
        <f t="shared" ref="C1925:C1988" si="250">IF(D1925="","",(IF(D1926=D1925,"",1)))</f>
        <v/>
      </c>
      <c r="D1925" s="69"/>
      <c r="F1925" s="66"/>
      <c r="G1925" s="65" t="e">
        <f>VLOOKUP(E1925,'Supply Log'!$E$6:$T$999,2,FALSE)</f>
        <v>#N/A</v>
      </c>
      <c r="H1925" s="65" t="e">
        <f>VLOOKUP(E1925,'Supply Log'!$E$6:$T$999,3,FALSE)</f>
        <v>#N/A</v>
      </c>
      <c r="I1925" s="77"/>
      <c r="J1925" s="65" t="e">
        <f>VLOOKUP(E1925,'Supply Log'!$E$6:$T$277,5,FALSE)</f>
        <v>#N/A</v>
      </c>
      <c r="K1925" s="65" t="e">
        <f>VLOOKUP(E1925,'Supply Log'!$E$6:$T$277,6,FALSE)</f>
        <v>#N/A</v>
      </c>
      <c r="L1925" s="65" t="e">
        <f>VLOOKUP(E1925,'Supply Log'!$E$6:$T$277,7,FALSE)</f>
        <v>#N/A</v>
      </c>
      <c r="M1925" s="65" t="e">
        <f>VLOOKUP(E1925,'Supply Log'!$E$6:$T$277,8,FALSE)</f>
        <v>#N/A</v>
      </c>
      <c r="N1925" s="65" t="e">
        <f>VLOOKUP(E1925,'Supply Log'!$E$6:$T$277,9,FALSE)</f>
        <v>#N/A</v>
      </c>
      <c r="O1925" s="65" t="e">
        <f>VLOOKUP(E1925,'Supply Log'!$E$6:$T$277,10,FALSE)</f>
        <v>#N/A</v>
      </c>
      <c r="P1925" s="29" t="e">
        <f t="shared" si="244"/>
        <v>#N/A</v>
      </c>
      <c r="Q1925" s="65" t="e">
        <f>VLOOKUP(E1925,'Supply Log'!$E$6:$T$277,12,FALSE)</f>
        <v>#N/A</v>
      </c>
      <c r="R1925" s="78" t="e">
        <f t="shared" si="245"/>
        <v>#N/A</v>
      </c>
      <c r="S1925" s="65"/>
      <c r="T1925" s="79" t="e">
        <f t="shared" si="246"/>
        <v>#N/A</v>
      </c>
      <c r="U1925" s="80" t="e">
        <f t="shared" si="247"/>
        <v>#N/A</v>
      </c>
      <c r="V1925" s="81" t="str">
        <f t="shared" si="248"/>
        <v/>
      </c>
      <c r="W1925" s="69" t="e">
        <f>VLOOKUP(F1925,'Input Log'!$E$6:$V$50000,18,FALSE)</f>
        <v>#N/A</v>
      </c>
      <c r="X1925" s="64" t="e">
        <f>VLOOKUP(E1925,'Supply Log'!$Z$6:$AB$699,2,FALSE)</f>
        <v>#N/A</v>
      </c>
      <c r="Y1925" s="64" t="e">
        <f>VLOOKUP(E1925,'Supply Log'!$E$6:$X$618,20,FALSE)</f>
        <v>#N/A</v>
      </c>
      <c r="Z1925" s="64"/>
      <c r="AA1925" s="64"/>
    </row>
    <row r="1926" spans="1:27" ht="15.75" customHeight="1">
      <c r="A1926" s="67" t="str">
        <f t="shared" si="249"/>
        <v/>
      </c>
      <c r="B1926" s="65">
        <f t="shared" ref="B1926:B1989" si="251">+B1925+1</f>
        <v>1838</v>
      </c>
      <c r="C1926" s="68" t="str">
        <f t="shared" si="250"/>
        <v/>
      </c>
      <c r="D1926" s="69"/>
      <c r="F1926" s="66"/>
      <c r="G1926" s="65" t="e">
        <f>VLOOKUP(E1926,'Supply Log'!$E$6:$T$999,2,FALSE)</f>
        <v>#N/A</v>
      </c>
      <c r="H1926" s="65" t="e">
        <f>VLOOKUP(E1926,'Supply Log'!$E$6:$T$999,3,FALSE)</f>
        <v>#N/A</v>
      </c>
      <c r="I1926" s="77"/>
      <c r="J1926" s="65" t="e">
        <f>VLOOKUP(E1926,'Supply Log'!$E$6:$T$277,5,FALSE)</f>
        <v>#N/A</v>
      </c>
      <c r="K1926" s="65" t="e">
        <f>VLOOKUP(E1926,'Supply Log'!$E$6:$T$277,6,FALSE)</f>
        <v>#N/A</v>
      </c>
      <c r="L1926" s="65" t="e">
        <f>VLOOKUP(E1926,'Supply Log'!$E$6:$T$277,7,FALSE)</f>
        <v>#N/A</v>
      </c>
      <c r="M1926" s="65" t="e">
        <f>VLOOKUP(E1926,'Supply Log'!$E$6:$T$277,8,FALSE)</f>
        <v>#N/A</v>
      </c>
      <c r="N1926" s="65" t="e">
        <f>VLOOKUP(E1926,'Supply Log'!$E$6:$T$277,9,FALSE)</f>
        <v>#N/A</v>
      </c>
      <c r="O1926" s="65" t="e">
        <f>VLOOKUP(E1926,'Supply Log'!$E$6:$T$277,10,FALSE)</f>
        <v>#N/A</v>
      </c>
      <c r="P1926" s="29" t="e">
        <f t="shared" ref="P1926:P1989" si="252">+ROUND((O1926*O1926*I1926*0.7854)/10000,2)</f>
        <v>#N/A</v>
      </c>
      <c r="Q1926" s="65" t="e">
        <f>VLOOKUP(E1926,'Supply Log'!$E$6:$T$277,12,FALSE)</f>
        <v>#N/A</v>
      </c>
      <c r="R1926" s="78" t="e">
        <f t="shared" ref="R1926:R1989" si="253">ROUND(((Q1926*Q1926*(I1926-S1926)*0.7854)/10000),2)</f>
        <v>#N/A</v>
      </c>
      <c r="S1926" s="65"/>
      <c r="T1926" s="79" t="e">
        <f t="shared" ref="T1926:T1989" si="254">+ROUND((O1926*O1926*S1926*0.7854)/10000,2)</f>
        <v>#N/A</v>
      </c>
      <c r="U1926" s="80" t="e">
        <f t="shared" ref="U1926:U1989" si="255">+P1926-R1926-T1926</f>
        <v>#N/A</v>
      </c>
      <c r="V1926" s="81" t="str">
        <f t="shared" ref="V1926:V1989" si="256">IF(C1926="","",(SUMIF($D$2:$D$23587,D1926,$P$2:$P$23587)))</f>
        <v/>
      </c>
      <c r="W1926" s="69" t="e">
        <f>VLOOKUP(F1926,'Input Log'!$E$6:$V$50000,18,FALSE)</f>
        <v>#N/A</v>
      </c>
      <c r="X1926" s="64" t="e">
        <f>VLOOKUP(E1926,'Supply Log'!$Z$6:$AB$699,2,FALSE)</f>
        <v>#N/A</v>
      </c>
      <c r="Y1926" s="64" t="e">
        <f>VLOOKUP(E1926,'Supply Log'!$E$6:$X$618,20,FALSE)</f>
        <v>#N/A</v>
      </c>
      <c r="Z1926" s="64"/>
      <c r="AA1926" s="64"/>
    </row>
    <row r="1927" spans="1:27" ht="15.75" customHeight="1">
      <c r="A1927" s="67" t="str">
        <f t="shared" si="249"/>
        <v/>
      </c>
      <c r="B1927" s="65">
        <f t="shared" si="251"/>
        <v>1839</v>
      </c>
      <c r="C1927" s="68" t="str">
        <f t="shared" si="250"/>
        <v/>
      </c>
      <c r="D1927" s="69"/>
      <c r="F1927" s="66"/>
      <c r="G1927" s="65" t="e">
        <f>VLOOKUP(E1927,'Supply Log'!$E$6:$T$999,2,FALSE)</f>
        <v>#N/A</v>
      </c>
      <c r="H1927" s="65" t="e">
        <f>VLOOKUP(E1927,'Supply Log'!$E$6:$T$999,3,FALSE)</f>
        <v>#N/A</v>
      </c>
      <c r="I1927" s="77"/>
      <c r="J1927" s="65" t="e">
        <f>VLOOKUP(E1927,'Supply Log'!$E$6:$T$277,5,FALSE)</f>
        <v>#N/A</v>
      </c>
      <c r="K1927" s="65" t="e">
        <f>VLOOKUP(E1927,'Supply Log'!$E$6:$T$277,6,FALSE)</f>
        <v>#N/A</v>
      </c>
      <c r="L1927" s="65" t="e">
        <f>VLOOKUP(E1927,'Supply Log'!$E$6:$T$277,7,FALSE)</f>
        <v>#N/A</v>
      </c>
      <c r="M1927" s="65" t="e">
        <f>VLOOKUP(E1927,'Supply Log'!$E$6:$T$277,8,FALSE)</f>
        <v>#N/A</v>
      </c>
      <c r="N1927" s="65" t="e">
        <f>VLOOKUP(E1927,'Supply Log'!$E$6:$T$277,9,FALSE)</f>
        <v>#N/A</v>
      </c>
      <c r="O1927" s="65" t="e">
        <f>VLOOKUP(E1927,'Supply Log'!$E$6:$T$277,10,FALSE)</f>
        <v>#N/A</v>
      </c>
      <c r="P1927" s="29" t="e">
        <f t="shared" si="252"/>
        <v>#N/A</v>
      </c>
      <c r="Q1927" s="65" t="e">
        <f>VLOOKUP(E1927,'Supply Log'!$E$6:$T$277,12,FALSE)</f>
        <v>#N/A</v>
      </c>
      <c r="R1927" s="78" t="e">
        <f t="shared" si="253"/>
        <v>#N/A</v>
      </c>
      <c r="S1927" s="65"/>
      <c r="T1927" s="79" t="e">
        <f t="shared" si="254"/>
        <v>#N/A</v>
      </c>
      <c r="U1927" s="80" t="e">
        <f t="shared" si="255"/>
        <v>#N/A</v>
      </c>
      <c r="V1927" s="81" t="str">
        <f t="shared" si="256"/>
        <v/>
      </c>
      <c r="W1927" s="69" t="e">
        <f>VLOOKUP(F1927,'Input Log'!$E$6:$V$50000,18,FALSE)</f>
        <v>#N/A</v>
      </c>
      <c r="X1927" s="64" t="e">
        <f>VLOOKUP(E1927,'Supply Log'!$Z$6:$AB$699,2,FALSE)</f>
        <v>#N/A</v>
      </c>
      <c r="Y1927" s="64" t="e">
        <f>VLOOKUP(E1927,'Supply Log'!$E$6:$X$618,20,FALSE)</f>
        <v>#N/A</v>
      </c>
      <c r="Z1927" s="64"/>
      <c r="AA1927" s="64"/>
    </row>
    <row r="1928" spans="1:27" ht="15.75" customHeight="1">
      <c r="A1928" s="67" t="str">
        <f t="shared" si="249"/>
        <v/>
      </c>
      <c r="B1928" s="65">
        <f t="shared" si="251"/>
        <v>1840</v>
      </c>
      <c r="C1928" s="68" t="str">
        <f t="shared" si="250"/>
        <v/>
      </c>
      <c r="D1928" s="69"/>
      <c r="F1928" s="66"/>
      <c r="G1928" s="65" t="e">
        <f>VLOOKUP(E1928,'Supply Log'!$E$6:$T$999,2,FALSE)</f>
        <v>#N/A</v>
      </c>
      <c r="H1928" s="65" t="e">
        <f>VLOOKUP(E1928,'Supply Log'!$E$6:$T$999,3,FALSE)</f>
        <v>#N/A</v>
      </c>
      <c r="I1928" s="77"/>
      <c r="J1928" s="65" t="e">
        <f>VLOOKUP(E1928,'Supply Log'!$E$6:$T$277,5,FALSE)</f>
        <v>#N/A</v>
      </c>
      <c r="K1928" s="65" t="e">
        <f>VLOOKUP(E1928,'Supply Log'!$E$6:$T$277,6,FALSE)</f>
        <v>#N/A</v>
      </c>
      <c r="L1928" s="65" t="e">
        <f>VLOOKUP(E1928,'Supply Log'!$E$6:$T$277,7,FALSE)</f>
        <v>#N/A</v>
      </c>
      <c r="M1928" s="65" t="e">
        <f>VLOOKUP(E1928,'Supply Log'!$E$6:$T$277,8,FALSE)</f>
        <v>#N/A</v>
      </c>
      <c r="N1928" s="65" t="e">
        <f>VLOOKUP(E1928,'Supply Log'!$E$6:$T$277,9,FALSE)</f>
        <v>#N/A</v>
      </c>
      <c r="O1928" s="65" t="e">
        <f>VLOOKUP(E1928,'Supply Log'!$E$6:$T$277,10,FALSE)</f>
        <v>#N/A</v>
      </c>
      <c r="P1928" s="29" t="e">
        <f t="shared" si="252"/>
        <v>#N/A</v>
      </c>
      <c r="Q1928" s="65" t="e">
        <f>VLOOKUP(E1928,'Supply Log'!$E$6:$T$277,12,FALSE)</f>
        <v>#N/A</v>
      </c>
      <c r="R1928" s="78" t="e">
        <f t="shared" si="253"/>
        <v>#N/A</v>
      </c>
      <c r="S1928" s="65"/>
      <c r="T1928" s="79" t="e">
        <f t="shared" si="254"/>
        <v>#N/A</v>
      </c>
      <c r="U1928" s="80" t="e">
        <f t="shared" si="255"/>
        <v>#N/A</v>
      </c>
      <c r="V1928" s="81" t="str">
        <f t="shared" si="256"/>
        <v/>
      </c>
      <c r="W1928" s="69" t="e">
        <f>VLOOKUP(F1928,'Input Log'!$E$6:$V$50000,18,FALSE)</f>
        <v>#N/A</v>
      </c>
      <c r="X1928" s="64" t="e">
        <f>VLOOKUP(E1928,'Supply Log'!$Z$6:$AB$699,2,FALSE)</f>
        <v>#N/A</v>
      </c>
      <c r="Y1928" s="64" t="e">
        <f>VLOOKUP(E1928,'Supply Log'!$E$6:$X$618,20,FALSE)</f>
        <v>#N/A</v>
      </c>
      <c r="Z1928" s="64"/>
      <c r="AA1928" s="64"/>
    </row>
    <row r="1929" spans="1:27" ht="15.75" customHeight="1">
      <c r="A1929" s="67" t="str">
        <f t="shared" si="249"/>
        <v/>
      </c>
      <c r="B1929" s="65">
        <f t="shared" si="251"/>
        <v>1841</v>
      </c>
      <c r="C1929" s="68" t="str">
        <f t="shared" si="250"/>
        <v/>
      </c>
      <c r="D1929" s="69"/>
      <c r="F1929" s="66"/>
      <c r="G1929" s="65" t="e">
        <f>VLOOKUP(E1929,'Supply Log'!$E$6:$T$999,2,FALSE)</f>
        <v>#N/A</v>
      </c>
      <c r="H1929" s="65" t="e">
        <f>VLOOKUP(E1929,'Supply Log'!$E$6:$T$999,3,FALSE)</f>
        <v>#N/A</v>
      </c>
      <c r="I1929" s="77"/>
      <c r="J1929" s="65" t="e">
        <f>VLOOKUP(E1929,'Supply Log'!$E$6:$T$277,5,FALSE)</f>
        <v>#N/A</v>
      </c>
      <c r="K1929" s="65" t="e">
        <f>VLOOKUP(E1929,'Supply Log'!$E$6:$T$277,6,FALSE)</f>
        <v>#N/A</v>
      </c>
      <c r="L1929" s="65" t="e">
        <f>VLOOKUP(E1929,'Supply Log'!$E$6:$T$277,7,FALSE)</f>
        <v>#N/A</v>
      </c>
      <c r="M1929" s="65" t="e">
        <f>VLOOKUP(E1929,'Supply Log'!$E$6:$T$277,8,FALSE)</f>
        <v>#N/A</v>
      </c>
      <c r="N1929" s="65" t="e">
        <f>VLOOKUP(E1929,'Supply Log'!$E$6:$T$277,9,FALSE)</f>
        <v>#N/A</v>
      </c>
      <c r="O1929" s="65" t="e">
        <f>VLOOKUP(E1929,'Supply Log'!$E$6:$T$277,10,FALSE)</f>
        <v>#N/A</v>
      </c>
      <c r="P1929" s="29" t="e">
        <f t="shared" si="252"/>
        <v>#N/A</v>
      </c>
      <c r="Q1929" s="65" t="e">
        <f>VLOOKUP(E1929,'Supply Log'!$E$6:$T$277,12,FALSE)</f>
        <v>#N/A</v>
      </c>
      <c r="R1929" s="78" t="e">
        <f t="shared" si="253"/>
        <v>#N/A</v>
      </c>
      <c r="S1929" s="65"/>
      <c r="T1929" s="79" t="e">
        <f t="shared" si="254"/>
        <v>#N/A</v>
      </c>
      <c r="U1929" s="80" t="e">
        <f t="shared" si="255"/>
        <v>#N/A</v>
      </c>
      <c r="V1929" s="81" t="str">
        <f t="shared" si="256"/>
        <v/>
      </c>
      <c r="W1929" s="69" t="e">
        <f>VLOOKUP(F1929,'Input Log'!$E$6:$V$50000,18,FALSE)</f>
        <v>#N/A</v>
      </c>
      <c r="X1929" s="64" t="e">
        <f>VLOOKUP(E1929,'Supply Log'!$Z$6:$AB$699,2,FALSE)</f>
        <v>#N/A</v>
      </c>
      <c r="Y1929" s="64" t="e">
        <f>VLOOKUP(E1929,'Supply Log'!$E$6:$X$618,20,FALSE)</f>
        <v>#N/A</v>
      </c>
      <c r="Z1929" s="64"/>
      <c r="AA1929" s="64"/>
    </row>
    <row r="1930" spans="1:27" ht="15.75" customHeight="1">
      <c r="A1930" s="67" t="str">
        <f t="shared" si="249"/>
        <v/>
      </c>
      <c r="B1930" s="65">
        <f t="shared" si="251"/>
        <v>1842</v>
      </c>
      <c r="C1930" s="68" t="str">
        <f t="shared" si="250"/>
        <v/>
      </c>
      <c r="D1930" s="69"/>
      <c r="F1930" s="66"/>
      <c r="G1930" s="65" t="e">
        <f>VLOOKUP(E1930,'Supply Log'!$E$6:$T$999,2,FALSE)</f>
        <v>#N/A</v>
      </c>
      <c r="H1930" s="65" t="e">
        <f>VLOOKUP(E1930,'Supply Log'!$E$6:$T$999,3,FALSE)</f>
        <v>#N/A</v>
      </c>
      <c r="I1930" s="77"/>
      <c r="J1930" s="65" t="e">
        <f>VLOOKUP(E1930,'Supply Log'!$E$6:$T$277,5,FALSE)</f>
        <v>#N/A</v>
      </c>
      <c r="K1930" s="65" t="e">
        <f>VLOOKUP(E1930,'Supply Log'!$E$6:$T$277,6,FALSE)</f>
        <v>#N/A</v>
      </c>
      <c r="L1930" s="65" t="e">
        <f>VLOOKUP(E1930,'Supply Log'!$E$6:$T$277,7,FALSE)</f>
        <v>#N/A</v>
      </c>
      <c r="M1930" s="65" t="e">
        <f>VLOOKUP(E1930,'Supply Log'!$E$6:$T$277,8,FALSE)</f>
        <v>#N/A</v>
      </c>
      <c r="N1930" s="65" t="e">
        <f>VLOOKUP(E1930,'Supply Log'!$E$6:$T$277,9,FALSE)</f>
        <v>#N/A</v>
      </c>
      <c r="O1930" s="65" t="e">
        <f>VLOOKUP(E1930,'Supply Log'!$E$6:$T$277,10,FALSE)</f>
        <v>#N/A</v>
      </c>
      <c r="P1930" s="29" t="e">
        <f t="shared" si="252"/>
        <v>#N/A</v>
      </c>
      <c r="Q1930" s="65" t="e">
        <f>VLOOKUP(E1930,'Supply Log'!$E$6:$T$277,12,FALSE)</f>
        <v>#N/A</v>
      </c>
      <c r="R1930" s="78" t="e">
        <f t="shared" si="253"/>
        <v>#N/A</v>
      </c>
      <c r="S1930" s="65"/>
      <c r="T1930" s="79" t="e">
        <f t="shared" si="254"/>
        <v>#N/A</v>
      </c>
      <c r="U1930" s="80" t="e">
        <f t="shared" si="255"/>
        <v>#N/A</v>
      </c>
      <c r="V1930" s="81" t="str">
        <f t="shared" si="256"/>
        <v/>
      </c>
      <c r="W1930" s="69" t="e">
        <f>VLOOKUP(F1930,'Input Log'!$E$6:$V$50000,18,FALSE)</f>
        <v>#N/A</v>
      </c>
      <c r="X1930" s="64" t="e">
        <f>VLOOKUP(E1930,'Supply Log'!$Z$6:$AB$699,2,FALSE)</f>
        <v>#N/A</v>
      </c>
      <c r="Y1930" s="64" t="e">
        <f>VLOOKUP(E1930,'Supply Log'!$E$6:$X$618,20,FALSE)</f>
        <v>#N/A</v>
      </c>
      <c r="Z1930" s="64"/>
      <c r="AA1930" s="64"/>
    </row>
    <row r="1931" spans="1:27" ht="15.75" customHeight="1">
      <c r="A1931" s="67" t="str">
        <f t="shared" si="249"/>
        <v/>
      </c>
      <c r="B1931" s="65">
        <f t="shared" si="251"/>
        <v>1843</v>
      </c>
      <c r="C1931" s="68" t="str">
        <f t="shared" si="250"/>
        <v/>
      </c>
      <c r="D1931" s="69"/>
      <c r="F1931" s="66"/>
      <c r="G1931" s="65" t="e">
        <f>VLOOKUP(E1931,'Supply Log'!$E$6:$T$999,2,FALSE)</f>
        <v>#N/A</v>
      </c>
      <c r="H1931" s="65" t="e">
        <f>VLOOKUP(E1931,'Supply Log'!$E$6:$T$999,3,FALSE)</f>
        <v>#N/A</v>
      </c>
      <c r="I1931" s="77"/>
      <c r="J1931" s="65" t="e">
        <f>VLOOKUP(E1931,'Supply Log'!$E$6:$T$277,5,FALSE)</f>
        <v>#N/A</v>
      </c>
      <c r="K1931" s="65" t="e">
        <f>VLOOKUP(E1931,'Supply Log'!$E$6:$T$277,6,FALSE)</f>
        <v>#N/A</v>
      </c>
      <c r="L1931" s="65" t="e">
        <f>VLOOKUP(E1931,'Supply Log'!$E$6:$T$277,7,FALSE)</f>
        <v>#N/A</v>
      </c>
      <c r="M1931" s="65" t="e">
        <f>VLOOKUP(E1931,'Supply Log'!$E$6:$T$277,8,FALSE)</f>
        <v>#N/A</v>
      </c>
      <c r="N1931" s="65" t="e">
        <f>VLOOKUP(E1931,'Supply Log'!$E$6:$T$277,9,FALSE)</f>
        <v>#N/A</v>
      </c>
      <c r="O1931" s="65" t="e">
        <f>VLOOKUP(E1931,'Supply Log'!$E$6:$T$277,10,FALSE)</f>
        <v>#N/A</v>
      </c>
      <c r="P1931" s="29" t="e">
        <f t="shared" si="252"/>
        <v>#N/A</v>
      </c>
      <c r="Q1931" s="65" t="e">
        <f>VLOOKUP(E1931,'Supply Log'!$E$6:$T$277,12,FALSE)</f>
        <v>#N/A</v>
      </c>
      <c r="R1931" s="78" t="e">
        <f t="shared" si="253"/>
        <v>#N/A</v>
      </c>
      <c r="S1931" s="65"/>
      <c r="T1931" s="79" t="e">
        <f t="shared" si="254"/>
        <v>#N/A</v>
      </c>
      <c r="U1931" s="80" t="e">
        <f t="shared" si="255"/>
        <v>#N/A</v>
      </c>
      <c r="V1931" s="81" t="str">
        <f t="shared" si="256"/>
        <v/>
      </c>
      <c r="W1931" s="69" t="e">
        <f>VLOOKUP(F1931,'Input Log'!$E$6:$V$50000,18,FALSE)</f>
        <v>#N/A</v>
      </c>
      <c r="X1931" s="64" t="e">
        <f>VLOOKUP(E1931,'Supply Log'!$Z$6:$AB$699,2,FALSE)</f>
        <v>#N/A</v>
      </c>
      <c r="Y1931" s="64" t="e">
        <f>VLOOKUP(E1931,'Supply Log'!$E$6:$X$618,20,FALSE)</f>
        <v>#N/A</v>
      </c>
      <c r="Z1931" s="64"/>
      <c r="AA1931" s="64"/>
    </row>
    <row r="1932" spans="1:27" ht="15.75" customHeight="1">
      <c r="A1932" s="67" t="str">
        <f t="shared" si="249"/>
        <v/>
      </c>
      <c r="B1932" s="65">
        <f t="shared" si="251"/>
        <v>1844</v>
      </c>
      <c r="C1932" s="68" t="str">
        <f t="shared" si="250"/>
        <v/>
      </c>
      <c r="D1932" s="69"/>
      <c r="F1932" s="66"/>
      <c r="G1932" s="65" t="e">
        <f>VLOOKUP(E1932,'Supply Log'!$E$6:$T$999,2,FALSE)</f>
        <v>#N/A</v>
      </c>
      <c r="H1932" s="65" t="e">
        <f>VLOOKUP(E1932,'Supply Log'!$E$6:$T$999,3,FALSE)</f>
        <v>#N/A</v>
      </c>
      <c r="I1932" s="77"/>
      <c r="J1932" s="65" t="e">
        <f>VLOOKUP(E1932,'Supply Log'!$E$6:$T$277,5,FALSE)</f>
        <v>#N/A</v>
      </c>
      <c r="K1932" s="65" t="e">
        <f>VLOOKUP(E1932,'Supply Log'!$E$6:$T$277,6,FALSE)</f>
        <v>#N/A</v>
      </c>
      <c r="L1932" s="65" t="e">
        <f>VLOOKUP(E1932,'Supply Log'!$E$6:$T$277,7,FALSE)</f>
        <v>#N/A</v>
      </c>
      <c r="M1932" s="65" t="e">
        <f>VLOOKUP(E1932,'Supply Log'!$E$6:$T$277,8,FALSE)</f>
        <v>#N/A</v>
      </c>
      <c r="N1932" s="65" t="e">
        <f>VLOOKUP(E1932,'Supply Log'!$E$6:$T$277,9,FALSE)</f>
        <v>#N/A</v>
      </c>
      <c r="O1932" s="65" t="e">
        <f>VLOOKUP(E1932,'Supply Log'!$E$6:$T$277,10,FALSE)</f>
        <v>#N/A</v>
      </c>
      <c r="P1932" s="29" t="e">
        <f t="shared" si="252"/>
        <v>#N/A</v>
      </c>
      <c r="Q1932" s="65" t="e">
        <f>VLOOKUP(E1932,'Supply Log'!$E$6:$T$277,12,FALSE)</f>
        <v>#N/A</v>
      </c>
      <c r="R1932" s="78" t="e">
        <f t="shared" si="253"/>
        <v>#N/A</v>
      </c>
      <c r="S1932" s="65"/>
      <c r="T1932" s="79" t="e">
        <f t="shared" si="254"/>
        <v>#N/A</v>
      </c>
      <c r="U1932" s="80" t="e">
        <f t="shared" si="255"/>
        <v>#N/A</v>
      </c>
      <c r="V1932" s="81" t="str">
        <f t="shared" si="256"/>
        <v/>
      </c>
      <c r="W1932" s="69" t="e">
        <f>VLOOKUP(F1932,'Input Log'!$E$6:$V$50000,18,FALSE)</f>
        <v>#N/A</v>
      </c>
      <c r="X1932" s="64" t="e">
        <f>VLOOKUP(E1932,'Supply Log'!$Z$6:$AB$699,2,FALSE)</f>
        <v>#N/A</v>
      </c>
      <c r="Y1932" s="64" t="e">
        <f>VLOOKUP(E1932,'Supply Log'!$E$6:$X$618,20,FALSE)</f>
        <v>#N/A</v>
      </c>
      <c r="Z1932" s="64"/>
      <c r="AA1932" s="64"/>
    </row>
    <row r="1933" spans="1:27" ht="15.75" customHeight="1">
      <c r="A1933" s="67" t="str">
        <f t="shared" si="249"/>
        <v/>
      </c>
      <c r="B1933" s="65">
        <f t="shared" si="251"/>
        <v>1845</v>
      </c>
      <c r="C1933" s="68" t="str">
        <f t="shared" si="250"/>
        <v/>
      </c>
      <c r="D1933" s="69"/>
      <c r="F1933" s="66"/>
      <c r="G1933" s="65" t="e">
        <f>VLOOKUP(E1933,'Supply Log'!$E$6:$T$999,2,FALSE)</f>
        <v>#N/A</v>
      </c>
      <c r="H1933" s="65" t="e">
        <f>VLOOKUP(E1933,'Supply Log'!$E$6:$T$999,3,FALSE)</f>
        <v>#N/A</v>
      </c>
      <c r="I1933" s="77"/>
      <c r="J1933" s="65" t="e">
        <f>VLOOKUP(E1933,'Supply Log'!$E$6:$T$277,5,FALSE)</f>
        <v>#N/A</v>
      </c>
      <c r="K1933" s="65" t="e">
        <f>VLOOKUP(E1933,'Supply Log'!$E$6:$T$277,6,FALSE)</f>
        <v>#N/A</v>
      </c>
      <c r="L1933" s="65" t="e">
        <f>VLOOKUP(E1933,'Supply Log'!$E$6:$T$277,7,FALSE)</f>
        <v>#N/A</v>
      </c>
      <c r="M1933" s="65" t="e">
        <f>VLOOKUP(E1933,'Supply Log'!$E$6:$T$277,8,FALSE)</f>
        <v>#N/A</v>
      </c>
      <c r="N1933" s="65" t="e">
        <f>VLOOKUP(E1933,'Supply Log'!$E$6:$T$277,9,FALSE)</f>
        <v>#N/A</v>
      </c>
      <c r="O1933" s="65" t="e">
        <f>VLOOKUP(E1933,'Supply Log'!$E$6:$T$277,10,FALSE)</f>
        <v>#N/A</v>
      </c>
      <c r="P1933" s="29" t="e">
        <f t="shared" si="252"/>
        <v>#N/A</v>
      </c>
      <c r="Q1933" s="65" t="e">
        <f>VLOOKUP(E1933,'Supply Log'!$E$6:$T$277,12,FALSE)</f>
        <v>#N/A</v>
      </c>
      <c r="R1933" s="78" t="e">
        <f t="shared" si="253"/>
        <v>#N/A</v>
      </c>
      <c r="S1933" s="65"/>
      <c r="T1933" s="79" t="e">
        <f t="shared" si="254"/>
        <v>#N/A</v>
      </c>
      <c r="U1933" s="80" t="e">
        <f t="shared" si="255"/>
        <v>#N/A</v>
      </c>
      <c r="V1933" s="81" t="str">
        <f t="shared" si="256"/>
        <v/>
      </c>
      <c r="W1933" s="69" t="e">
        <f>VLOOKUP(F1933,'Input Log'!$E$6:$V$50000,18,FALSE)</f>
        <v>#N/A</v>
      </c>
      <c r="X1933" s="64" t="e">
        <f>VLOOKUP(E1933,'Supply Log'!$Z$6:$AB$699,2,FALSE)</f>
        <v>#N/A</v>
      </c>
      <c r="Y1933" s="64" t="e">
        <f>VLOOKUP(E1933,'Supply Log'!$E$6:$X$618,20,FALSE)</f>
        <v>#N/A</v>
      </c>
      <c r="Z1933" s="64"/>
      <c r="AA1933" s="64"/>
    </row>
    <row r="1934" spans="1:27" ht="15.75" customHeight="1">
      <c r="A1934" s="67" t="str">
        <f t="shared" si="249"/>
        <v/>
      </c>
      <c r="B1934" s="65">
        <f t="shared" si="251"/>
        <v>1846</v>
      </c>
      <c r="C1934" s="68" t="str">
        <f t="shared" si="250"/>
        <v/>
      </c>
      <c r="D1934" s="69"/>
      <c r="F1934" s="66"/>
      <c r="G1934" s="65" t="e">
        <f>VLOOKUP(E1934,'Supply Log'!$E$6:$T$999,2,FALSE)</f>
        <v>#N/A</v>
      </c>
      <c r="H1934" s="65" t="e">
        <f>VLOOKUP(E1934,'Supply Log'!$E$6:$T$999,3,FALSE)</f>
        <v>#N/A</v>
      </c>
      <c r="I1934" s="77"/>
      <c r="J1934" s="65" t="e">
        <f>VLOOKUP(E1934,'Supply Log'!$E$6:$T$277,5,FALSE)</f>
        <v>#N/A</v>
      </c>
      <c r="K1934" s="65" t="e">
        <f>VLOOKUP(E1934,'Supply Log'!$E$6:$T$277,6,FALSE)</f>
        <v>#N/A</v>
      </c>
      <c r="L1934" s="65" t="e">
        <f>VLOOKUP(E1934,'Supply Log'!$E$6:$T$277,7,FALSE)</f>
        <v>#N/A</v>
      </c>
      <c r="M1934" s="65" t="e">
        <f>VLOOKUP(E1934,'Supply Log'!$E$6:$T$277,8,FALSE)</f>
        <v>#N/A</v>
      </c>
      <c r="N1934" s="65" t="e">
        <f>VLOOKUP(E1934,'Supply Log'!$E$6:$T$277,9,FALSE)</f>
        <v>#N/A</v>
      </c>
      <c r="O1934" s="65" t="e">
        <f>VLOOKUP(E1934,'Supply Log'!$E$6:$T$277,10,FALSE)</f>
        <v>#N/A</v>
      </c>
      <c r="P1934" s="29" t="e">
        <f t="shared" si="252"/>
        <v>#N/A</v>
      </c>
      <c r="Q1934" s="65" t="e">
        <f>VLOOKUP(E1934,'Supply Log'!$E$6:$T$277,12,FALSE)</f>
        <v>#N/A</v>
      </c>
      <c r="R1934" s="78" t="e">
        <f t="shared" si="253"/>
        <v>#N/A</v>
      </c>
      <c r="S1934" s="65"/>
      <c r="T1934" s="79" t="e">
        <f t="shared" si="254"/>
        <v>#N/A</v>
      </c>
      <c r="U1934" s="80" t="e">
        <f t="shared" si="255"/>
        <v>#N/A</v>
      </c>
      <c r="V1934" s="81" t="str">
        <f t="shared" si="256"/>
        <v/>
      </c>
      <c r="W1934" s="69" t="e">
        <f>VLOOKUP(F1934,'Input Log'!$E$6:$V$50000,18,FALSE)</f>
        <v>#N/A</v>
      </c>
      <c r="X1934" s="64" t="e">
        <f>VLOOKUP(E1934,'Supply Log'!$Z$6:$AB$699,2,FALSE)</f>
        <v>#N/A</v>
      </c>
      <c r="Y1934" s="64" t="e">
        <f>VLOOKUP(E1934,'Supply Log'!$E$6:$X$618,20,FALSE)</f>
        <v>#N/A</v>
      </c>
      <c r="Z1934" s="64"/>
      <c r="AA1934" s="64"/>
    </row>
    <row r="1935" spans="1:27" ht="15.75" customHeight="1">
      <c r="A1935" s="67" t="str">
        <f t="shared" si="249"/>
        <v/>
      </c>
      <c r="B1935" s="65">
        <f t="shared" si="251"/>
        <v>1847</v>
      </c>
      <c r="C1935" s="68" t="str">
        <f t="shared" si="250"/>
        <v/>
      </c>
      <c r="D1935" s="69"/>
      <c r="F1935" s="66"/>
      <c r="G1935" s="65" t="e">
        <f>VLOOKUP(E1935,'Supply Log'!$E$6:$T$999,2,FALSE)</f>
        <v>#N/A</v>
      </c>
      <c r="H1935" s="65" t="e">
        <f>VLOOKUP(E1935,'Supply Log'!$E$6:$T$999,3,FALSE)</f>
        <v>#N/A</v>
      </c>
      <c r="I1935" s="77"/>
      <c r="J1935" s="65" t="e">
        <f>VLOOKUP(E1935,'Supply Log'!$E$6:$T$277,5,FALSE)</f>
        <v>#N/A</v>
      </c>
      <c r="K1935" s="65" t="e">
        <f>VLOOKUP(E1935,'Supply Log'!$E$6:$T$277,6,FALSE)</f>
        <v>#N/A</v>
      </c>
      <c r="L1935" s="65" t="e">
        <f>VLOOKUP(E1935,'Supply Log'!$E$6:$T$277,7,FALSE)</f>
        <v>#N/A</v>
      </c>
      <c r="M1935" s="65" t="e">
        <f>VLOOKUP(E1935,'Supply Log'!$E$6:$T$277,8,FALSE)</f>
        <v>#N/A</v>
      </c>
      <c r="N1935" s="65" t="e">
        <f>VLOOKUP(E1935,'Supply Log'!$E$6:$T$277,9,FALSE)</f>
        <v>#N/A</v>
      </c>
      <c r="O1935" s="65" t="e">
        <f>VLOOKUP(E1935,'Supply Log'!$E$6:$T$277,10,FALSE)</f>
        <v>#N/A</v>
      </c>
      <c r="P1935" s="29" t="e">
        <f t="shared" si="252"/>
        <v>#N/A</v>
      </c>
      <c r="Q1935" s="65" t="e">
        <f>VLOOKUP(E1935,'Supply Log'!$E$6:$T$277,12,FALSE)</f>
        <v>#N/A</v>
      </c>
      <c r="R1935" s="78" t="e">
        <f t="shared" si="253"/>
        <v>#N/A</v>
      </c>
      <c r="S1935" s="65"/>
      <c r="T1935" s="79" t="e">
        <f t="shared" si="254"/>
        <v>#N/A</v>
      </c>
      <c r="U1935" s="80" t="e">
        <f t="shared" si="255"/>
        <v>#N/A</v>
      </c>
      <c r="V1935" s="81" t="str">
        <f t="shared" si="256"/>
        <v/>
      </c>
      <c r="W1935" s="69" t="e">
        <f>VLOOKUP(F1935,'Input Log'!$E$6:$V$50000,18,FALSE)</f>
        <v>#N/A</v>
      </c>
      <c r="X1935" s="64" t="e">
        <f>VLOOKUP(E1935,'Supply Log'!$Z$6:$AB$699,2,FALSE)</f>
        <v>#N/A</v>
      </c>
      <c r="Y1935" s="64" t="e">
        <f>VLOOKUP(E1935,'Supply Log'!$E$6:$X$618,20,FALSE)</f>
        <v>#N/A</v>
      </c>
      <c r="Z1935" s="64"/>
      <c r="AA1935" s="64"/>
    </row>
    <row r="1936" spans="1:27" ht="15.75" customHeight="1">
      <c r="A1936" s="67" t="str">
        <f t="shared" si="249"/>
        <v/>
      </c>
      <c r="B1936" s="65">
        <f t="shared" si="251"/>
        <v>1848</v>
      </c>
      <c r="C1936" s="68" t="str">
        <f t="shared" si="250"/>
        <v/>
      </c>
      <c r="D1936" s="69"/>
      <c r="F1936" s="66"/>
      <c r="G1936" s="65" t="e">
        <f>VLOOKUP(E1936,'Supply Log'!$E$6:$T$999,2,FALSE)</f>
        <v>#N/A</v>
      </c>
      <c r="H1936" s="65" t="e">
        <f>VLOOKUP(E1936,'Supply Log'!$E$6:$T$999,3,FALSE)</f>
        <v>#N/A</v>
      </c>
      <c r="I1936" s="77"/>
      <c r="J1936" s="65" t="e">
        <f>VLOOKUP(E1936,'Supply Log'!$E$6:$T$277,5,FALSE)</f>
        <v>#N/A</v>
      </c>
      <c r="K1936" s="65" t="e">
        <f>VLOOKUP(E1936,'Supply Log'!$E$6:$T$277,6,FALSE)</f>
        <v>#N/A</v>
      </c>
      <c r="L1936" s="65" t="e">
        <f>VLOOKUP(E1936,'Supply Log'!$E$6:$T$277,7,FALSE)</f>
        <v>#N/A</v>
      </c>
      <c r="M1936" s="65" t="e">
        <f>VLOOKUP(E1936,'Supply Log'!$E$6:$T$277,8,FALSE)</f>
        <v>#N/A</v>
      </c>
      <c r="N1936" s="65" t="e">
        <f>VLOOKUP(E1936,'Supply Log'!$E$6:$T$277,9,FALSE)</f>
        <v>#N/A</v>
      </c>
      <c r="O1936" s="65" t="e">
        <f>VLOOKUP(E1936,'Supply Log'!$E$6:$T$277,10,FALSE)</f>
        <v>#N/A</v>
      </c>
      <c r="P1936" s="29" t="e">
        <f t="shared" si="252"/>
        <v>#N/A</v>
      </c>
      <c r="Q1936" s="65" t="e">
        <f>VLOOKUP(E1936,'Supply Log'!$E$6:$T$277,12,FALSE)</f>
        <v>#N/A</v>
      </c>
      <c r="R1936" s="78" t="e">
        <f t="shared" si="253"/>
        <v>#N/A</v>
      </c>
      <c r="S1936" s="65"/>
      <c r="T1936" s="79" t="e">
        <f t="shared" si="254"/>
        <v>#N/A</v>
      </c>
      <c r="U1936" s="80" t="e">
        <f t="shared" si="255"/>
        <v>#N/A</v>
      </c>
      <c r="V1936" s="81" t="str">
        <f t="shared" si="256"/>
        <v/>
      </c>
      <c r="W1936" s="69" t="e">
        <f>VLOOKUP(F1936,'Input Log'!$E$6:$V$50000,18,FALSE)</f>
        <v>#N/A</v>
      </c>
      <c r="X1936" s="64" t="e">
        <f>VLOOKUP(E1936,'Supply Log'!$Z$6:$AB$699,2,FALSE)</f>
        <v>#N/A</v>
      </c>
      <c r="Y1936" s="64" t="e">
        <f>VLOOKUP(E1936,'Supply Log'!$E$6:$X$618,20,FALSE)</f>
        <v>#N/A</v>
      </c>
      <c r="Z1936" s="64"/>
      <c r="AA1936" s="64"/>
    </row>
    <row r="1937" spans="1:27" ht="15.75" customHeight="1">
      <c r="A1937" s="67" t="str">
        <f t="shared" si="249"/>
        <v/>
      </c>
      <c r="B1937" s="65">
        <f t="shared" si="251"/>
        <v>1849</v>
      </c>
      <c r="C1937" s="68" t="str">
        <f t="shared" si="250"/>
        <v/>
      </c>
      <c r="D1937" s="69"/>
      <c r="F1937" s="66"/>
      <c r="G1937" s="65" t="e">
        <f>VLOOKUP(E1937,'Supply Log'!$E$6:$T$999,2,FALSE)</f>
        <v>#N/A</v>
      </c>
      <c r="H1937" s="65" t="e">
        <f>VLOOKUP(E1937,'Supply Log'!$E$6:$T$999,3,FALSE)</f>
        <v>#N/A</v>
      </c>
      <c r="I1937" s="77"/>
      <c r="J1937" s="65" t="e">
        <f>VLOOKUP(E1937,'Supply Log'!$E$6:$T$277,5,FALSE)</f>
        <v>#N/A</v>
      </c>
      <c r="K1937" s="65" t="e">
        <f>VLOOKUP(E1937,'Supply Log'!$E$6:$T$277,6,FALSE)</f>
        <v>#N/A</v>
      </c>
      <c r="L1937" s="65" t="e">
        <f>VLOOKUP(E1937,'Supply Log'!$E$6:$T$277,7,FALSE)</f>
        <v>#N/A</v>
      </c>
      <c r="M1937" s="65" t="e">
        <f>VLOOKUP(E1937,'Supply Log'!$E$6:$T$277,8,FALSE)</f>
        <v>#N/A</v>
      </c>
      <c r="N1937" s="65" t="e">
        <f>VLOOKUP(E1937,'Supply Log'!$E$6:$T$277,9,FALSE)</f>
        <v>#N/A</v>
      </c>
      <c r="O1937" s="65" t="e">
        <f>VLOOKUP(E1937,'Supply Log'!$E$6:$T$277,10,FALSE)</f>
        <v>#N/A</v>
      </c>
      <c r="P1937" s="29" t="e">
        <f t="shared" si="252"/>
        <v>#N/A</v>
      </c>
      <c r="Q1937" s="65" t="e">
        <f>VLOOKUP(E1937,'Supply Log'!$E$6:$T$277,12,FALSE)</f>
        <v>#N/A</v>
      </c>
      <c r="R1937" s="78" t="e">
        <f t="shared" si="253"/>
        <v>#N/A</v>
      </c>
      <c r="S1937" s="65"/>
      <c r="T1937" s="79" t="e">
        <f t="shared" si="254"/>
        <v>#N/A</v>
      </c>
      <c r="U1937" s="80" t="e">
        <f t="shared" si="255"/>
        <v>#N/A</v>
      </c>
      <c r="V1937" s="81" t="str">
        <f t="shared" si="256"/>
        <v/>
      </c>
      <c r="W1937" s="69" t="e">
        <f>VLOOKUP(F1937,'Input Log'!$E$6:$V$50000,18,FALSE)</f>
        <v>#N/A</v>
      </c>
      <c r="X1937" s="64" t="e">
        <f>VLOOKUP(E1937,'Supply Log'!$Z$6:$AB$699,2,FALSE)</f>
        <v>#N/A</v>
      </c>
      <c r="Y1937" s="64" t="e">
        <f>VLOOKUP(E1937,'Supply Log'!$E$6:$X$618,20,FALSE)</f>
        <v>#N/A</v>
      </c>
      <c r="Z1937" s="64"/>
      <c r="AA1937" s="64"/>
    </row>
    <row r="1938" spans="1:27" ht="15.75" customHeight="1">
      <c r="A1938" s="67" t="str">
        <f t="shared" si="249"/>
        <v/>
      </c>
      <c r="B1938" s="65">
        <f t="shared" si="251"/>
        <v>1850</v>
      </c>
      <c r="C1938" s="68" t="str">
        <f t="shared" si="250"/>
        <v/>
      </c>
      <c r="D1938" s="69"/>
      <c r="F1938" s="66"/>
      <c r="G1938" s="65" t="e">
        <f>VLOOKUP(E1938,'Supply Log'!$E$6:$T$999,2,FALSE)</f>
        <v>#N/A</v>
      </c>
      <c r="H1938" s="65" t="e">
        <f>VLOOKUP(E1938,'Supply Log'!$E$6:$T$999,3,FALSE)</f>
        <v>#N/A</v>
      </c>
      <c r="I1938" s="77"/>
      <c r="J1938" s="65" t="e">
        <f>VLOOKUP(E1938,'Supply Log'!$E$6:$T$277,5,FALSE)</f>
        <v>#N/A</v>
      </c>
      <c r="K1938" s="65" t="e">
        <f>VLOOKUP(E1938,'Supply Log'!$E$6:$T$277,6,FALSE)</f>
        <v>#N/A</v>
      </c>
      <c r="L1938" s="65" t="e">
        <f>VLOOKUP(E1938,'Supply Log'!$E$6:$T$277,7,FALSE)</f>
        <v>#N/A</v>
      </c>
      <c r="M1938" s="65" t="e">
        <f>VLOOKUP(E1938,'Supply Log'!$E$6:$T$277,8,FALSE)</f>
        <v>#N/A</v>
      </c>
      <c r="N1938" s="65" t="e">
        <f>VLOOKUP(E1938,'Supply Log'!$E$6:$T$277,9,FALSE)</f>
        <v>#N/A</v>
      </c>
      <c r="O1938" s="65" t="e">
        <f>VLOOKUP(E1938,'Supply Log'!$E$6:$T$277,10,FALSE)</f>
        <v>#N/A</v>
      </c>
      <c r="P1938" s="29" t="e">
        <f t="shared" si="252"/>
        <v>#N/A</v>
      </c>
      <c r="Q1938" s="65" t="e">
        <f>VLOOKUP(E1938,'Supply Log'!$E$6:$T$277,12,FALSE)</f>
        <v>#N/A</v>
      </c>
      <c r="R1938" s="78" t="e">
        <f t="shared" si="253"/>
        <v>#N/A</v>
      </c>
      <c r="S1938" s="65"/>
      <c r="T1938" s="79" t="e">
        <f t="shared" si="254"/>
        <v>#N/A</v>
      </c>
      <c r="U1938" s="80" t="e">
        <f t="shared" si="255"/>
        <v>#N/A</v>
      </c>
      <c r="V1938" s="81" t="str">
        <f t="shared" si="256"/>
        <v/>
      </c>
      <c r="W1938" s="69" t="e">
        <f>VLOOKUP(F1938,'Input Log'!$E$6:$V$50000,18,FALSE)</f>
        <v>#N/A</v>
      </c>
      <c r="X1938" s="64" t="e">
        <f>VLOOKUP(E1938,'Supply Log'!$Z$6:$AB$699,2,FALSE)</f>
        <v>#N/A</v>
      </c>
      <c r="Y1938" s="64" t="e">
        <f>VLOOKUP(E1938,'Supply Log'!$E$6:$X$618,20,FALSE)</f>
        <v>#N/A</v>
      </c>
      <c r="Z1938" s="64"/>
      <c r="AA1938" s="64"/>
    </row>
    <row r="1939" spans="1:27" ht="15.75" customHeight="1">
      <c r="A1939" s="67" t="str">
        <f t="shared" si="249"/>
        <v/>
      </c>
      <c r="B1939" s="65">
        <f t="shared" si="251"/>
        <v>1851</v>
      </c>
      <c r="C1939" s="68" t="str">
        <f t="shared" si="250"/>
        <v/>
      </c>
      <c r="D1939" s="69"/>
      <c r="F1939" s="66"/>
      <c r="G1939" s="65" t="e">
        <f>VLOOKUP(E1939,'Supply Log'!$E$6:$T$999,2,FALSE)</f>
        <v>#N/A</v>
      </c>
      <c r="H1939" s="65" t="e">
        <f>VLOOKUP(E1939,'Supply Log'!$E$6:$T$999,3,FALSE)</f>
        <v>#N/A</v>
      </c>
      <c r="I1939" s="77"/>
      <c r="J1939" s="65" t="e">
        <f>VLOOKUP(E1939,'Supply Log'!$E$6:$T$277,5,FALSE)</f>
        <v>#N/A</v>
      </c>
      <c r="K1939" s="65" t="e">
        <f>VLOOKUP(E1939,'Supply Log'!$E$6:$T$277,6,FALSE)</f>
        <v>#N/A</v>
      </c>
      <c r="L1939" s="65" t="e">
        <f>VLOOKUP(E1939,'Supply Log'!$E$6:$T$277,7,FALSE)</f>
        <v>#N/A</v>
      </c>
      <c r="M1939" s="65" t="e">
        <f>VLOOKUP(E1939,'Supply Log'!$E$6:$T$277,8,FALSE)</f>
        <v>#N/A</v>
      </c>
      <c r="N1939" s="65" t="e">
        <f>VLOOKUP(E1939,'Supply Log'!$E$6:$T$277,9,FALSE)</f>
        <v>#N/A</v>
      </c>
      <c r="O1939" s="65" t="e">
        <f>VLOOKUP(E1939,'Supply Log'!$E$6:$T$277,10,FALSE)</f>
        <v>#N/A</v>
      </c>
      <c r="P1939" s="29" t="e">
        <f t="shared" si="252"/>
        <v>#N/A</v>
      </c>
      <c r="Q1939" s="65" t="e">
        <f>VLOOKUP(E1939,'Supply Log'!$E$6:$T$277,12,FALSE)</f>
        <v>#N/A</v>
      </c>
      <c r="R1939" s="78" t="e">
        <f t="shared" si="253"/>
        <v>#N/A</v>
      </c>
      <c r="S1939" s="65"/>
      <c r="T1939" s="79" t="e">
        <f t="shared" si="254"/>
        <v>#N/A</v>
      </c>
      <c r="U1939" s="80" t="e">
        <f t="shared" si="255"/>
        <v>#N/A</v>
      </c>
      <c r="V1939" s="81" t="str">
        <f t="shared" si="256"/>
        <v/>
      </c>
      <c r="W1939" s="69" t="e">
        <f>VLOOKUP(F1939,'Input Log'!$E$6:$V$50000,18,FALSE)</f>
        <v>#N/A</v>
      </c>
      <c r="X1939" s="64" t="e">
        <f>VLOOKUP(E1939,'Supply Log'!$Z$6:$AB$699,2,FALSE)</f>
        <v>#N/A</v>
      </c>
      <c r="Y1939" s="64" t="e">
        <f>VLOOKUP(E1939,'Supply Log'!$E$6:$X$618,20,FALSE)</f>
        <v>#N/A</v>
      </c>
      <c r="Z1939" s="64"/>
      <c r="AA1939" s="64"/>
    </row>
    <row r="1940" spans="1:27" ht="15.75" customHeight="1">
      <c r="A1940" s="67" t="str">
        <f t="shared" si="249"/>
        <v/>
      </c>
      <c r="B1940" s="65">
        <f t="shared" si="251"/>
        <v>1852</v>
      </c>
      <c r="C1940" s="68" t="str">
        <f t="shared" si="250"/>
        <v/>
      </c>
      <c r="D1940" s="69"/>
      <c r="F1940" s="66"/>
      <c r="G1940" s="65" t="e">
        <f>VLOOKUP(E1940,'Supply Log'!$E$6:$T$999,2,FALSE)</f>
        <v>#N/A</v>
      </c>
      <c r="H1940" s="65" t="e">
        <f>VLOOKUP(E1940,'Supply Log'!$E$6:$T$999,3,FALSE)</f>
        <v>#N/A</v>
      </c>
      <c r="I1940" s="77"/>
      <c r="J1940" s="65" t="e">
        <f>VLOOKUP(E1940,'Supply Log'!$E$6:$T$277,5,FALSE)</f>
        <v>#N/A</v>
      </c>
      <c r="K1940" s="65" t="e">
        <f>VLOOKUP(E1940,'Supply Log'!$E$6:$T$277,6,FALSE)</f>
        <v>#N/A</v>
      </c>
      <c r="L1940" s="65" t="e">
        <f>VLOOKUP(E1940,'Supply Log'!$E$6:$T$277,7,FALSE)</f>
        <v>#N/A</v>
      </c>
      <c r="M1940" s="65" t="e">
        <f>VLOOKUP(E1940,'Supply Log'!$E$6:$T$277,8,FALSE)</f>
        <v>#N/A</v>
      </c>
      <c r="N1940" s="65" t="e">
        <f>VLOOKUP(E1940,'Supply Log'!$E$6:$T$277,9,FALSE)</f>
        <v>#N/A</v>
      </c>
      <c r="O1940" s="65" t="e">
        <f>VLOOKUP(E1940,'Supply Log'!$E$6:$T$277,10,FALSE)</f>
        <v>#N/A</v>
      </c>
      <c r="P1940" s="29" t="e">
        <f t="shared" si="252"/>
        <v>#N/A</v>
      </c>
      <c r="Q1940" s="65" t="e">
        <f>VLOOKUP(E1940,'Supply Log'!$E$6:$T$277,12,FALSE)</f>
        <v>#N/A</v>
      </c>
      <c r="R1940" s="78" t="e">
        <f t="shared" si="253"/>
        <v>#N/A</v>
      </c>
      <c r="S1940" s="65"/>
      <c r="T1940" s="79" t="e">
        <f t="shared" si="254"/>
        <v>#N/A</v>
      </c>
      <c r="U1940" s="80" t="e">
        <f t="shared" si="255"/>
        <v>#N/A</v>
      </c>
      <c r="V1940" s="81" t="str">
        <f t="shared" si="256"/>
        <v/>
      </c>
      <c r="W1940" s="69" t="e">
        <f>VLOOKUP(F1940,'Input Log'!$E$6:$V$50000,18,FALSE)</f>
        <v>#N/A</v>
      </c>
      <c r="X1940" s="64" t="e">
        <f>VLOOKUP(E1940,'Supply Log'!$Z$6:$AB$699,2,FALSE)</f>
        <v>#N/A</v>
      </c>
      <c r="Y1940" s="64" t="e">
        <f>VLOOKUP(E1940,'Supply Log'!$E$6:$X$618,20,FALSE)</f>
        <v>#N/A</v>
      </c>
      <c r="Z1940" s="64"/>
      <c r="AA1940" s="64"/>
    </row>
    <row r="1941" spans="1:27" ht="15.75" customHeight="1">
      <c r="A1941" s="67" t="str">
        <f t="shared" si="249"/>
        <v/>
      </c>
      <c r="B1941" s="65">
        <f t="shared" si="251"/>
        <v>1853</v>
      </c>
      <c r="C1941" s="68" t="str">
        <f t="shared" si="250"/>
        <v/>
      </c>
      <c r="D1941" s="69"/>
      <c r="F1941" s="66"/>
      <c r="G1941" s="65" t="e">
        <f>VLOOKUP(E1941,'Supply Log'!$E$6:$T$999,2,FALSE)</f>
        <v>#N/A</v>
      </c>
      <c r="H1941" s="65" t="e">
        <f>VLOOKUP(E1941,'Supply Log'!$E$6:$T$999,3,FALSE)</f>
        <v>#N/A</v>
      </c>
      <c r="I1941" s="77"/>
      <c r="J1941" s="65" t="e">
        <f>VLOOKUP(E1941,'Supply Log'!$E$6:$T$277,5,FALSE)</f>
        <v>#N/A</v>
      </c>
      <c r="K1941" s="65" t="e">
        <f>VLOOKUP(E1941,'Supply Log'!$E$6:$T$277,6,FALSE)</f>
        <v>#N/A</v>
      </c>
      <c r="L1941" s="65" t="e">
        <f>VLOOKUP(E1941,'Supply Log'!$E$6:$T$277,7,FALSE)</f>
        <v>#N/A</v>
      </c>
      <c r="M1941" s="65" t="e">
        <f>VLOOKUP(E1941,'Supply Log'!$E$6:$T$277,8,FALSE)</f>
        <v>#N/A</v>
      </c>
      <c r="N1941" s="65" t="e">
        <f>VLOOKUP(E1941,'Supply Log'!$E$6:$T$277,9,FALSE)</f>
        <v>#N/A</v>
      </c>
      <c r="O1941" s="65" t="e">
        <f>VLOOKUP(E1941,'Supply Log'!$E$6:$T$277,10,FALSE)</f>
        <v>#N/A</v>
      </c>
      <c r="P1941" s="29" t="e">
        <f t="shared" si="252"/>
        <v>#N/A</v>
      </c>
      <c r="Q1941" s="65" t="e">
        <f>VLOOKUP(E1941,'Supply Log'!$E$6:$T$277,12,FALSE)</f>
        <v>#N/A</v>
      </c>
      <c r="R1941" s="78" t="e">
        <f t="shared" si="253"/>
        <v>#N/A</v>
      </c>
      <c r="S1941" s="65"/>
      <c r="T1941" s="79" t="e">
        <f t="shared" si="254"/>
        <v>#N/A</v>
      </c>
      <c r="U1941" s="80" t="e">
        <f t="shared" si="255"/>
        <v>#N/A</v>
      </c>
      <c r="V1941" s="81" t="str">
        <f t="shared" si="256"/>
        <v/>
      </c>
      <c r="W1941" s="69" t="e">
        <f>VLOOKUP(F1941,'Input Log'!$E$6:$V$50000,18,FALSE)</f>
        <v>#N/A</v>
      </c>
      <c r="X1941" s="64" t="e">
        <f>VLOOKUP(E1941,'Supply Log'!$Z$6:$AB$699,2,FALSE)</f>
        <v>#N/A</v>
      </c>
      <c r="Y1941" s="64" t="e">
        <f>VLOOKUP(E1941,'Supply Log'!$E$6:$X$618,20,FALSE)</f>
        <v>#N/A</v>
      </c>
      <c r="Z1941" s="64"/>
      <c r="AA1941" s="64"/>
    </row>
    <row r="1942" spans="1:27" ht="15.75" customHeight="1">
      <c r="A1942" s="67" t="str">
        <f t="shared" si="249"/>
        <v/>
      </c>
      <c r="B1942" s="65">
        <f t="shared" si="251"/>
        <v>1854</v>
      </c>
      <c r="C1942" s="68" t="str">
        <f t="shared" si="250"/>
        <v/>
      </c>
      <c r="D1942" s="69"/>
      <c r="F1942" s="66"/>
      <c r="G1942" s="65" t="e">
        <f>VLOOKUP(E1942,'Supply Log'!$E$6:$T$999,2,FALSE)</f>
        <v>#N/A</v>
      </c>
      <c r="H1942" s="65" t="e">
        <f>VLOOKUP(E1942,'Supply Log'!$E$6:$T$999,3,FALSE)</f>
        <v>#N/A</v>
      </c>
      <c r="I1942" s="77"/>
      <c r="J1942" s="65" t="e">
        <f>VLOOKUP(E1942,'Supply Log'!$E$6:$T$277,5,FALSE)</f>
        <v>#N/A</v>
      </c>
      <c r="K1942" s="65" t="e">
        <f>VLOOKUP(E1942,'Supply Log'!$E$6:$T$277,6,FALSE)</f>
        <v>#N/A</v>
      </c>
      <c r="L1942" s="65" t="e">
        <f>VLOOKUP(E1942,'Supply Log'!$E$6:$T$277,7,FALSE)</f>
        <v>#N/A</v>
      </c>
      <c r="M1942" s="65" t="e">
        <f>VLOOKUP(E1942,'Supply Log'!$E$6:$T$277,8,FALSE)</f>
        <v>#N/A</v>
      </c>
      <c r="N1942" s="65" t="e">
        <f>VLOOKUP(E1942,'Supply Log'!$E$6:$T$277,9,FALSE)</f>
        <v>#N/A</v>
      </c>
      <c r="O1942" s="65" t="e">
        <f>VLOOKUP(E1942,'Supply Log'!$E$6:$T$277,10,FALSE)</f>
        <v>#N/A</v>
      </c>
      <c r="P1942" s="29" t="e">
        <f t="shared" si="252"/>
        <v>#N/A</v>
      </c>
      <c r="Q1942" s="65" t="e">
        <f>VLOOKUP(E1942,'Supply Log'!$E$6:$T$277,12,FALSE)</f>
        <v>#N/A</v>
      </c>
      <c r="R1942" s="78" t="e">
        <f t="shared" si="253"/>
        <v>#N/A</v>
      </c>
      <c r="S1942" s="65"/>
      <c r="T1942" s="79" t="e">
        <f t="shared" si="254"/>
        <v>#N/A</v>
      </c>
      <c r="U1942" s="80" t="e">
        <f t="shared" si="255"/>
        <v>#N/A</v>
      </c>
      <c r="V1942" s="81" t="str">
        <f t="shared" si="256"/>
        <v/>
      </c>
      <c r="W1942" s="69" t="e">
        <f>VLOOKUP(F1942,'Input Log'!$E$6:$V$50000,18,FALSE)</f>
        <v>#N/A</v>
      </c>
      <c r="X1942" s="64" t="e">
        <f>VLOOKUP(E1942,'Supply Log'!$Z$6:$AB$699,2,FALSE)</f>
        <v>#N/A</v>
      </c>
      <c r="Y1942" s="64" t="e">
        <f>VLOOKUP(E1942,'Supply Log'!$E$6:$X$618,20,FALSE)</f>
        <v>#N/A</v>
      </c>
      <c r="Z1942" s="64"/>
      <c r="AA1942" s="64"/>
    </row>
    <row r="1943" spans="1:27" ht="15.75" customHeight="1">
      <c r="A1943" s="67" t="str">
        <f t="shared" si="249"/>
        <v/>
      </c>
      <c r="B1943" s="65">
        <f t="shared" si="251"/>
        <v>1855</v>
      </c>
      <c r="C1943" s="68" t="str">
        <f t="shared" si="250"/>
        <v/>
      </c>
      <c r="D1943" s="69"/>
      <c r="F1943" s="66"/>
      <c r="G1943" s="65" t="e">
        <f>VLOOKUP(E1943,'Supply Log'!$E$6:$T$999,2,FALSE)</f>
        <v>#N/A</v>
      </c>
      <c r="H1943" s="65" t="e">
        <f>VLOOKUP(E1943,'Supply Log'!$E$6:$T$999,3,FALSE)</f>
        <v>#N/A</v>
      </c>
      <c r="I1943" s="77"/>
      <c r="J1943" s="65" t="e">
        <f>VLOOKUP(E1943,'Supply Log'!$E$6:$T$277,5,FALSE)</f>
        <v>#N/A</v>
      </c>
      <c r="K1943" s="65" t="e">
        <f>VLOOKUP(E1943,'Supply Log'!$E$6:$T$277,6,FALSE)</f>
        <v>#N/A</v>
      </c>
      <c r="L1943" s="65" t="e">
        <f>VLOOKUP(E1943,'Supply Log'!$E$6:$T$277,7,FALSE)</f>
        <v>#N/A</v>
      </c>
      <c r="M1943" s="65" t="e">
        <f>VLOOKUP(E1943,'Supply Log'!$E$6:$T$277,8,FALSE)</f>
        <v>#N/A</v>
      </c>
      <c r="N1943" s="65" t="e">
        <f>VLOOKUP(E1943,'Supply Log'!$E$6:$T$277,9,FALSE)</f>
        <v>#N/A</v>
      </c>
      <c r="O1943" s="65" t="e">
        <f>VLOOKUP(E1943,'Supply Log'!$E$6:$T$277,10,FALSE)</f>
        <v>#N/A</v>
      </c>
      <c r="P1943" s="29" t="e">
        <f t="shared" si="252"/>
        <v>#N/A</v>
      </c>
      <c r="Q1943" s="65" t="e">
        <f>VLOOKUP(E1943,'Supply Log'!$E$6:$T$277,12,FALSE)</f>
        <v>#N/A</v>
      </c>
      <c r="R1943" s="78" t="e">
        <f t="shared" si="253"/>
        <v>#N/A</v>
      </c>
      <c r="S1943" s="65"/>
      <c r="T1943" s="79" t="e">
        <f t="shared" si="254"/>
        <v>#N/A</v>
      </c>
      <c r="U1943" s="80" t="e">
        <f t="shared" si="255"/>
        <v>#N/A</v>
      </c>
      <c r="V1943" s="81" t="str">
        <f t="shared" si="256"/>
        <v/>
      </c>
      <c r="W1943" s="69" t="e">
        <f>VLOOKUP(F1943,'Input Log'!$E$6:$V$50000,18,FALSE)</f>
        <v>#N/A</v>
      </c>
      <c r="X1943" s="64" t="e">
        <f>VLOOKUP(E1943,'Supply Log'!$Z$6:$AB$699,2,FALSE)</f>
        <v>#N/A</v>
      </c>
      <c r="Y1943" s="64" t="e">
        <f>VLOOKUP(E1943,'Supply Log'!$E$6:$X$618,20,FALSE)</f>
        <v>#N/A</v>
      </c>
      <c r="Z1943" s="64"/>
      <c r="AA1943" s="64"/>
    </row>
    <row r="1944" spans="1:27" ht="15.75" customHeight="1">
      <c r="A1944" s="67" t="str">
        <f t="shared" si="249"/>
        <v/>
      </c>
      <c r="B1944" s="65">
        <f t="shared" si="251"/>
        <v>1856</v>
      </c>
      <c r="C1944" s="68" t="str">
        <f t="shared" si="250"/>
        <v/>
      </c>
      <c r="D1944" s="69"/>
      <c r="F1944" s="66"/>
      <c r="G1944" s="65" t="e">
        <f>VLOOKUP(E1944,'Supply Log'!$E$6:$T$999,2,FALSE)</f>
        <v>#N/A</v>
      </c>
      <c r="H1944" s="65" t="e">
        <f>VLOOKUP(E1944,'Supply Log'!$E$6:$T$999,3,FALSE)</f>
        <v>#N/A</v>
      </c>
      <c r="I1944" s="77"/>
      <c r="J1944" s="65" t="e">
        <f>VLOOKUP(E1944,'Supply Log'!$E$6:$T$277,5,FALSE)</f>
        <v>#N/A</v>
      </c>
      <c r="K1944" s="65" t="e">
        <f>VLOOKUP(E1944,'Supply Log'!$E$6:$T$277,6,FALSE)</f>
        <v>#N/A</v>
      </c>
      <c r="L1944" s="65" t="e">
        <f>VLOOKUP(E1944,'Supply Log'!$E$6:$T$277,7,FALSE)</f>
        <v>#N/A</v>
      </c>
      <c r="M1944" s="65" t="e">
        <f>VLOOKUP(E1944,'Supply Log'!$E$6:$T$277,8,FALSE)</f>
        <v>#N/A</v>
      </c>
      <c r="N1944" s="65" t="e">
        <f>VLOOKUP(E1944,'Supply Log'!$E$6:$T$277,9,FALSE)</f>
        <v>#N/A</v>
      </c>
      <c r="O1944" s="65" t="e">
        <f>VLOOKUP(E1944,'Supply Log'!$E$6:$T$277,10,FALSE)</f>
        <v>#N/A</v>
      </c>
      <c r="P1944" s="29" t="e">
        <f t="shared" si="252"/>
        <v>#N/A</v>
      </c>
      <c r="Q1944" s="65" t="e">
        <f>VLOOKUP(E1944,'Supply Log'!$E$6:$T$277,12,FALSE)</f>
        <v>#N/A</v>
      </c>
      <c r="R1944" s="78" t="e">
        <f t="shared" si="253"/>
        <v>#N/A</v>
      </c>
      <c r="S1944" s="65"/>
      <c r="T1944" s="79" t="e">
        <f t="shared" si="254"/>
        <v>#N/A</v>
      </c>
      <c r="U1944" s="80" t="e">
        <f t="shared" si="255"/>
        <v>#N/A</v>
      </c>
      <c r="V1944" s="81" t="str">
        <f t="shared" si="256"/>
        <v/>
      </c>
      <c r="W1944" s="69" t="e">
        <f>VLOOKUP(F1944,'Input Log'!$E$6:$V$50000,18,FALSE)</f>
        <v>#N/A</v>
      </c>
      <c r="X1944" s="64" t="e">
        <f>VLOOKUP(E1944,'Supply Log'!$Z$6:$AB$699,2,FALSE)</f>
        <v>#N/A</v>
      </c>
      <c r="Y1944" s="64" t="e">
        <f>VLOOKUP(E1944,'Supply Log'!$E$6:$X$618,20,FALSE)</f>
        <v>#N/A</v>
      </c>
      <c r="Z1944" s="64"/>
      <c r="AA1944" s="64"/>
    </row>
    <row r="1945" spans="1:27" ht="15.75" customHeight="1">
      <c r="A1945" s="67" t="str">
        <f t="shared" si="249"/>
        <v/>
      </c>
      <c r="B1945" s="65">
        <f t="shared" si="251"/>
        <v>1857</v>
      </c>
      <c r="C1945" s="68" t="str">
        <f t="shared" si="250"/>
        <v/>
      </c>
      <c r="D1945" s="69"/>
      <c r="F1945" s="66"/>
      <c r="G1945" s="65" t="e">
        <f>VLOOKUP(E1945,'Supply Log'!$E$6:$T$999,2,FALSE)</f>
        <v>#N/A</v>
      </c>
      <c r="H1945" s="65" t="e">
        <f>VLOOKUP(E1945,'Supply Log'!$E$6:$T$999,3,FALSE)</f>
        <v>#N/A</v>
      </c>
      <c r="I1945" s="77"/>
      <c r="J1945" s="65" t="e">
        <f>VLOOKUP(E1945,'Supply Log'!$E$6:$T$277,5,FALSE)</f>
        <v>#N/A</v>
      </c>
      <c r="K1945" s="65" t="e">
        <f>VLOOKUP(E1945,'Supply Log'!$E$6:$T$277,6,FALSE)</f>
        <v>#N/A</v>
      </c>
      <c r="L1945" s="65" t="e">
        <f>VLOOKUP(E1945,'Supply Log'!$E$6:$T$277,7,FALSE)</f>
        <v>#N/A</v>
      </c>
      <c r="M1945" s="65" t="e">
        <f>VLOOKUP(E1945,'Supply Log'!$E$6:$T$277,8,FALSE)</f>
        <v>#N/A</v>
      </c>
      <c r="N1945" s="65" t="e">
        <f>VLOOKUP(E1945,'Supply Log'!$E$6:$T$277,9,FALSE)</f>
        <v>#N/A</v>
      </c>
      <c r="O1945" s="65" t="e">
        <f>VLOOKUP(E1945,'Supply Log'!$E$6:$T$277,10,FALSE)</f>
        <v>#N/A</v>
      </c>
      <c r="P1945" s="29" t="e">
        <f t="shared" si="252"/>
        <v>#N/A</v>
      </c>
      <c r="Q1945" s="65" t="e">
        <f>VLOOKUP(E1945,'Supply Log'!$E$6:$T$277,12,FALSE)</f>
        <v>#N/A</v>
      </c>
      <c r="R1945" s="78" t="e">
        <f t="shared" si="253"/>
        <v>#N/A</v>
      </c>
      <c r="S1945" s="65"/>
      <c r="T1945" s="79" t="e">
        <f t="shared" si="254"/>
        <v>#N/A</v>
      </c>
      <c r="U1945" s="80" t="e">
        <f t="shared" si="255"/>
        <v>#N/A</v>
      </c>
      <c r="V1945" s="81" t="str">
        <f t="shared" si="256"/>
        <v/>
      </c>
      <c r="W1945" s="69" t="e">
        <f>VLOOKUP(F1945,'Input Log'!$E$6:$V$50000,18,FALSE)</f>
        <v>#N/A</v>
      </c>
      <c r="X1945" s="64" t="e">
        <f>VLOOKUP(E1945,'Supply Log'!$Z$6:$AB$699,2,FALSE)</f>
        <v>#N/A</v>
      </c>
      <c r="Y1945" s="64" t="e">
        <f>VLOOKUP(E1945,'Supply Log'!$E$6:$X$618,20,FALSE)</f>
        <v>#N/A</v>
      </c>
      <c r="Z1945" s="64"/>
      <c r="AA1945" s="64"/>
    </row>
    <row r="1946" spans="1:27" ht="15.75" customHeight="1">
      <c r="A1946" s="67" t="str">
        <f t="shared" si="249"/>
        <v/>
      </c>
      <c r="B1946" s="65">
        <f t="shared" si="251"/>
        <v>1858</v>
      </c>
      <c r="C1946" s="68" t="str">
        <f t="shared" si="250"/>
        <v/>
      </c>
      <c r="D1946" s="69"/>
      <c r="F1946" s="66"/>
      <c r="G1946" s="65" t="e">
        <f>VLOOKUP(E1946,'Supply Log'!$E$6:$T$999,2,FALSE)</f>
        <v>#N/A</v>
      </c>
      <c r="H1946" s="65" t="e">
        <f>VLOOKUP(E1946,'Supply Log'!$E$6:$T$999,3,FALSE)</f>
        <v>#N/A</v>
      </c>
      <c r="I1946" s="77"/>
      <c r="J1946" s="65" t="e">
        <f>VLOOKUP(E1946,'Supply Log'!$E$6:$T$277,5,FALSE)</f>
        <v>#N/A</v>
      </c>
      <c r="K1946" s="65" t="e">
        <f>VLOOKUP(E1946,'Supply Log'!$E$6:$T$277,6,FALSE)</f>
        <v>#N/A</v>
      </c>
      <c r="L1946" s="65" t="e">
        <f>VLOOKUP(E1946,'Supply Log'!$E$6:$T$277,7,FALSE)</f>
        <v>#N/A</v>
      </c>
      <c r="M1946" s="65" t="e">
        <f>VLOOKUP(E1946,'Supply Log'!$E$6:$T$277,8,FALSE)</f>
        <v>#N/A</v>
      </c>
      <c r="N1946" s="65" t="e">
        <f>VLOOKUP(E1946,'Supply Log'!$E$6:$T$277,9,FALSE)</f>
        <v>#N/A</v>
      </c>
      <c r="O1946" s="65" t="e">
        <f>VLOOKUP(E1946,'Supply Log'!$E$6:$T$277,10,FALSE)</f>
        <v>#N/A</v>
      </c>
      <c r="P1946" s="29" t="e">
        <f t="shared" si="252"/>
        <v>#N/A</v>
      </c>
      <c r="Q1946" s="65" t="e">
        <f>VLOOKUP(E1946,'Supply Log'!$E$6:$T$277,12,FALSE)</f>
        <v>#N/A</v>
      </c>
      <c r="R1946" s="78" t="e">
        <f t="shared" si="253"/>
        <v>#N/A</v>
      </c>
      <c r="S1946" s="65"/>
      <c r="T1946" s="79" t="e">
        <f t="shared" si="254"/>
        <v>#N/A</v>
      </c>
      <c r="U1946" s="80" t="e">
        <f t="shared" si="255"/>
        <v>#N/A</v>
      </c>
      <c r="V1946" s="81" t="str">
        <f t="shared" si="256"/>
        <v/>
      </c>
      <c r="W1946" s="69" t="e">
        <f>VLOOKUP(F1946,'Input Log'!$E$6:$V$50000,18,FALSE)</f>
        <v>#N/A</v>
      </c>
      <c r="X1946" s="64" t="e">
        <f>VLOOKUP(E1946,'Supply Log'!$Z$6:$AB$699,2,FALSE)</f>
        <v>#N/A</v>
      </c>
      <c r="Y1946" s="64" t="e">
        <f>VLOOKUP(E1946,'Supply Log'!$E$6:$X$618,20,FALSE)</f>
        <v>#N/A</v>
      </c>
      <c r="Z1946" s="64"/>
      <c r="AA1946" s="64"/>
    </row>
    <row r="1947" spans="1:27" ht="15.75" customHeight="1">
      <c r="A1947" s="67" t="str">
        <f t="shared" si="249"/>
        <v/>
      </c>
      <c r="B1947" s="65">
        <f t="shared" si="251"/>
        <v>1859</v>
      </c>
      <c r="C1947" s="68" t="str">
        <f t="shared" si="250"/>
        <v/>
      </c>
      <c r="D1947" s="69"/>
      <c r="F1947" s="66"/>
      <c r="G1947" s="65" t="e">
        <f>VLOOKUP(E1947,'Supply Log'!$E$6:$T$999,2,FALSE)</f>
        <v>#N/A</v>
      </c>
      <c r="H1947" s="65" t="e">
        <f>VLOOKUP(E1947,'Supply Log'!$E$6:$T$999,3,FALSE)</f>
        <v>#N/A</v>
      </c>
      <c r="I1947" s="77"/>
      <c r="J1947" s="65" t="e">
        <f>VLOOKUP(E1947,'Supply Log'!$E$6:$T$277,5,FALSE)</f>
        <v>#N/A</v>
      </c>
      <c r="K1947" s="65" t="e">
        <f>VLOOKUP(E1947,'Supply Log'!$E$6:$T$277,6,FALSE)</f>
        <v>#N/A</v>
      </c>
      <c r="L1947" s="65" t="e">
        <f>VLOOKUP(E1947,'Supply Log'!$E$6:$T$277,7,FALSE)</f>
        <v>#N/A</v>
      </c>
      <c r="M1947" s="65" t="e">
        <f>VLOOKUP(E1947,'Supply Log'!$E$6:$T$277,8,FALSE)</f>
        <v>#N/A</v>
      </c>
      <c r="N1947" s="65" t="e">
        <f>VLOOKUP(E1947,'Supply Log'!$E$6:$T$277,9,FALSE)</f>
        <v>#N/A</v>
      </c>
      <c r="O1947" s="65" t="e">
        <f>VLOOKUP(E1947,'Supply Log'!$E$6:$T$277,10,FALSE)</f>
        <v>#N/A</v>
      </c>
      <c r="P1947" s="29" t="e">
        <f t="shared" si="252"/>
        <v>#N/A</v>
      </c>
      <c r="Q1947" s="65" t="e">
        <f>VLOOKUP(E1947,'Supply Log'!$E$6:$T$277,12,FALSE)</f>
        <v>#N/A</v>
      </c>
      <c r="R1947" s="78" t="e">
        <f t="shared" si="253"/>
        <v>#N/A</v>
      </c>
      <c r="S1947" s="65"/>
      <c r="T1947" s="79" t="e">
        <f t="shared" si="254"/>
        <v>#N/A</v>
      </c>
      <c r="U1947" s="80" t="e">
        <f t="shared" si="255"/>
        <v>#N/A</v>
      </c>
      <c r="V1947" s="81" t="str">
        <f t="shared" si="256"/>
        <v/>
      </c>
      <c r="W1947" s="69" t="e">
        <f>VLOOKUP(F1947,'Input Log'!$E$6:$V$50000,18,FALSE)</f>
        <v>#N/A</v>
      </c>
      <c r="X1947" s="64" t="e">
        <f>VLOOKUP(E1947,'Supply Log'!$Z$6:$AB$699,2,FALSE)</f>
        <v>#N/A</v>
      </c>
      <c r="Y1947" s="64" t="e">
        <f>VLOOKUP(E1947,'Supply Log'!$E$6:$X$618,20,FALSE)</f>
        <v>#N/A</v>
      </c>
      <c r="Z1947" s="64"/>
      <c r="AA1947" s="64"/>
    </row>
    <row r="1948" spans="1:27" ht="15.75" customHeight="1">
      <c r="A1948" s="67" t="str">
        <f t="shared" si="249"/>
        <v/>
      </c>
      <c r="B1948" s="65">
        <f t="shared" si="251"/>
        <v>1860</v>
      </c>
      <c r="C1948" s="68" t="str">
        <f t="shared" si="250"/>
        <v/>
      </c>
      <c r="D1948" s="69"/>
      <c r="F1948" s="66"/>
      <c r="G1948" s="65" t="e">
        <f>VLOOKUP(E1948,'Supply Log'!$E$6:$T$999,2,FALSE)</f>
        <v>#N/A</v>
      </c>
      <c r="H1948" s="65" t="e">
        <f>VLOOKUP(E1948,'Supply Log'!$E$6:$T$999,3,FALSE)</f>
        <v>#N/A</v>
      </c>
      <c r="I1948" s="77"/>
      <c r="J1948" s="65" t="e">
        <f>VLOOKUP(E1948,'Supply Log'!$E$6:$T$277,5,FALSE)</f>
        <v>#N/A</v>
      </c>
      <c r="K1948" s="65" t="e">
        <f>VLOOKUP(E1948,'Supply Log'!$E$6:$T$277,6,FALSE)</f>
        <v>#N/A</v>
      </c>
      <c r="L1948" s="65" t="e">
        <f>VLOOKUP(E1948,'Supply Log'!$E$6:$T$277,7,FALSE)</f>
        <v>#N/A</v>
      </c>
      <c r="M1948" s="65" t="e">
        <f>VLOOKUP(E1948,'Supply Log'!$E$6:$T$277,8,FALSE)</f>
        <v>#N/A</v>
      </c>
      <c r="N1948" s="65" t="e">
        <f>VLOOKUP(E1948,'Supply Log'!$E$6:$T$277,9,FALSE)</f>
        <v>#N/A</v>
      </c>
      <c r="O1948" s="65" t="e">
        <f>VLOOKUP(E1948,'Supply Log'!$E$6:$T$277,10,FALSE)</f>
        <v>#N/A</v>
      </c>
      <c r="P1948" s="29" t="e">
        <f t="shared" si="252"/>
        <v>#N/A</v>
      </c>
      <c r="Q1948" s="65" t="e">
        <f>VLOOKUP(E1948,'Supply Log'!$E$6:$T$277,12,FALSE)</f>
        <v>#N/A</v>
      </c>
      <c r="R1948" s="78" t="e">
        <f t="shared" si="253"/>
        <v>#N/A</v>
      </c>
      <c r="S1948" s="65"/>
      <c r="T1948" s="79" t="e">
        <f t="shared" si="254"/>
        <v>#N/A</v>
      </c>
      <c r="U1948" s="80" t="e">
        <f t="shared" si="255"/>
        <v>#N/A</v>
      </c>
      <c r="V1948" s="81" t="str">
        <f t="shared" si="256"/>
        <v/>
      </c>
      <c r="W1948" s="69" t="e">
        <f>VLOOKUP(F1948,'Input Log'!$E$6:$V$50000,18,FALSE)</f>
        <v>#N/A</v>
      </c>
      <c r="X1948" s="64" t="e">
        <f>VLOOKUP(E1948,'Supply Log'!$Z$6:$AB$699,2,FALSE)</f>
        <v>#N/A</v>
      </c>
      <c r="Y1948" s="64" t="e">
        <f>VLOOKUP(E1948,'Supply Log'!$E$6:$X$618,20,FALSE)</f>
        <v>#N/A</v>
      </c>
      <c r="Z1948" s="64"/>
      <c r="AA1948" s="64"/>
    </row>
    <row r="1949" spans="1:27" ht="15.75" customHeight="1">
      <c r="A1949" s="67" t="str">
        <f t="shared" si="249"/>
        <v/>
      </c>
      <c r="B1949" s="65">
        <f t="shared" si="251"/>
        <v>1861</v>
      </c>
      <c r="C1949" s="68" t="str">
        <f t="shared" si="250"/>
        <v/>
      </c>
      <c r="D1949" s="69"/>
      <c r="F1949" s="66"/>
      <c r="G1949" s="65" t="e">
        <f>VLOOKUP(E1949,'Supply Log'!$E$6:$T$999,2,FALSE)</f>
        <v>#N/A</v>
      </c>
      <c r="H1949" s="65" t="e">
        <f>VLOOKUP(E1949,'Supply Log'!$E$6:$T$999,3,FALSE)</f>
        <v>#N/A</v>
      </c>
      <c r="I1949" s="77"/>
      <c r="J1949" s="65" t="e">
        <f>VLOOKUP(E1949,'Supply Log'!$E$6:$T$277,5,FALSE)</f>
        <v>#N/A</v>
      </c>
      <c r="K1949" s="65" t="e">
        <f>VLOOKUP(E1949,'Supply Log'!$E$6:$T$277,6,FALSE)</f>
        <v>#N/A</v>
      </c>
      <c r="L1949" s="65" t="e">
        <f>VLOOKUP(E1949,'Supply Log'!$E$6:$T$277,7,FALSE)</f>
        <v>#N/A</v>
      </c>
      <c r="M1949" s="65" t="e">
        <f>VLOOKUP(E1949,'Supply Log'!$E$6:$T$277,8,FALSE)</f>
        <v>#N/A</v>
      </c>
      <c r="N1949" s="65" t="e">
        <f>VLOOKUP(E1949,'Supply Log'!$E$6:$T$277,9,FALSE)</f>
        <v>#N/A</v>
      </c>
      <c r="O1949" s="65" t="e">
        <f>VLOOKUP(E1949,'Supply Log'!$E$6:$T$277,10,FALSE)</f>
        <v>#N/A</v>
      </c>
      <c r="P1949" s="29" t="e">
        <f t="shared" si="252"/>
        <v>#N/A</v>
      </c>
      <c r="Q1949" s="65" t="e">
        <f>VLOOKUP(E1949,'Supply Log'!$E$6:$T$277,12,FALSE)</f>
        <v>#N/A</v>
      </c>
      <c r="R1949" s="78" t="e">
        <f t="shared" si="253"/>
        <v>#N/A</v>
      </c>
      <c r="S1949" s="65"/>
      <c r="T1949" s="79" t="e">
        <f t="shared" si="254"/>
        <v>#N/A</v>
      </c>
      <c r="U1949" s="80" t="e">
        <f t="shared" si="255"/>
        <v>#N/A</v>
      </c>
      <c r="V1949" s="81" t="str">
        <f t="shared" si="256"/>
        <v/>
      </c>
      <c r="W1949" s="69" t="e">
        <f>VLOOKUP(F1949,'Input Log'!$E$6:$V$50000,18,FALSE)</f>
        <v>#N/A</v>
      </c>
      <c r="X1949" s="64" t="e">
        <f>VLOOKUP(E1949,'Supply Log'!$Z$6:$AB$699,2,FALSE)</f>
        <v>#N/A</v>
      </c>
      <c r="Y1949" s="64" t="e">
        <f>VLOOKUP(E1949,'Supply Log'!$E$6:$X$618,20,FALSE)</f>
        <v>#N/A</v>
      </c>
      <c r="Z1949" s="64"/>
      <c r="AA1949" s="64"/>
    </row>
    <row r="1950" spans="1:27" ht="15.75" customHeight="1">
      <c r="A1950" s="67" t="str">
        <f t="shared" si="249"/>
        <v/>
      </c>
      <c r="B1950" s="65">
        <f t="shared" si="251"/>
        <v>1862</v>
      </c>
      <c r="C1950" s="68" t="str">
        <f t="shared" si="250"/>
        <v/>
      </c>
      <c r="D1950" s="69"/>
      <c r="F1950" s="66"/>
      <c r="G1950" s="65" t="e">
        <f>VLOOKUP(E1950,'Supply Log'!$E$6:$T$999,2,FALSE)</f>
        <v>#N/A</v>
      </c>
      <c r="H1950" s="65" t="e">
        <f>VLOOKUP(E1950,'Supply Log'!$E$6:$T$999,3,FALSE)</f>
        <v>#N/A</v>
      </c>
      <c r="I1950" s="77"/>
      <c r="J1950" s="65" t="e">
        <f>VLOOKUP(E1950,'Supply Log'!$E$6:$T$277,5,FALSE)</f>
        <v>#N/A</v>
      </c>
      <c r="K1950" s="65" t="e">
        <f>VLOOKUP(E1950,'Supply Log'!$E$6:$T$277,6,FALSE)</f>
        <v>#N/A</v>
      </c>
      <c r="L1950" s="65" t="e">
        <f>VLOOKUP(E1950,'Supply Log'!$E$6:$T$277,7,FALSE)</f>
        <v>#N/A</v>
      </c>
      <c r="M1950" s="65" t="e">
        <f>VLOOKUP(E1950,'Supply Log'!$E$6:$T$277,8,FALSE)</f>
        <v>#N/A</v>
      </c>
      <c r="N1950" s="65" t="e">
        <f>VLOOKUP(E1950,'Supply Log'!$E$6:$T$277,9,FALSE)</f>
        <v>#N/A</v>
      </c>
      <c r="O1950" s="65" t="e">
        <f>VLOOKUP(E1950,'Supply Log'!$E$6:$T$277,10,FALSE)</f>
        <v>#N/A</v>
      </c>
      <c r="P1950" s="29" t="e">
        <f t="shared" si="252"/>
        <v>#N/A</v>
      </c>
      <c r="Q1950" s="65" t="e">
        <f>VLOOKUP(E1950,'Supply Log'!$E$6:$T$277,12,FALSE)</f>
        <v>#N/A</v>
      </c>
      <c r="R1950" s="78" t="e">
        <f t="shared" si="253"/>
        <v>#N/A</v>
      </c>
      <c r="S1950" s="65"/>
      <c r="T1950" s="79" t="e">
        <f t="shared" si="254"/>
        <v>#N/A</v>
      </c>
      <c r="U1950" s="80" t="e">
        <f t="shared" si="255"/>
        <v>#N/A</v>
      </c>
      <c r="V1950" s="81" t="str">
        <f t="shared" si="256"/>
        <v/>
      </c>
      <c r="W1950" s="69" t="e">
        <f>VLOOKUP(F1950,'Input Log'!$E$6:$V$50000,18,FALSE)</f>
        <v>#N/A</v>
      </c>
      <c r="X1950" s="64" t="e">
        <f>VLOOKUP(E1950,'Supply Log'!$Z$6:$AB$699,2,FALSE)</f>
        <v>#N/A</v>
      </c>
      <c r="Y1950" s="64" t="e">
        <f>VLOOKUP(E1950,'Supply Log'!$E$6:$X$618,20,FALSE)</f>
        <v>#N/A</v>
      </c>
      <c r="Z1950" s="64"/>
      <c r="AA1950" s="64"/>
    </row>
    <row r="1951" spans="1:27" ht="15.75" customHeight="1">
      <c r="A1951" s="67" t="str">
        <f t="shared" si="249"/>
        <v/>
      </c>
      <c r="B1951" s="65">
        <f t="shared" si="251"/>
        <v>1863</v>
      </c>
      <c r="C1951" s="68" t="str">
        <f t="shared" si="250"/>
        <v/>
      </c>
      <c r="D1951" s="69"/>
      <c r="F1951" s="66"/>
      <c r="G1951" s="65" t="e">
        <f>VLOOKUP(E1951,'Supply Log'!$E$6:$T$999,2,FALSE)</f>
        <v>#N/A</v>
      </c>
      <c r="H1951" s="65" t="e">
        <f>VLOOKUP(E1951,'Supply Log'!$E$6:$T$999,3,FALSE)</f>
        <v>#N/A</v>
      </c>
      <c r="I1951" s="77"/>
      <c r="J1951" s="65" t="e">
        <f>VLOOKUP(E1951,'Supply Log'!$E$6:$T$277,5,FALSE)</f>
        <v>#N/A</v>
      </c>
      <c r="K1951" s="65" t="e">
        <f>VLOOKUP(E1951,'Supply Log'!$E$6:$T$277,6,FALSE)</f>
        <v>#N/A</v>
      </c>
      <c r="L1951" s="65" t="e">
        <f>VLOOKUP(E1951,'Supply Log'!$E$6:$T$277,7,FALSE)</f>
        <v>#N/A</v>
      </c>
      <c r="M1951" s="65" t="e">
        <f>VLOOKUP(E1951,'Supply Log'!$E$6:$T$277,8,FALSE)</f>
        <v>#N/A</v>
      </c>
      <c r="N1951" s="65" t="e">
        <f>VLOOKUP(E1951,'Supply Log'!$E$6:$T$277,9,FALSE)</f>
        <v>#N/A</v>
      </c>
      <c r="O1951" s="65" t="e">
        <f>VLOOKUP(E1951,'Supply Log'!$E$6:$T$277,10,FALSE)</f>
        <v>#N/A</v>
      </c>
      <c r="P1951" s="29" t="e">
        <f t="shared" si="252"/>
        <v>#N/A</v>
      </c>
      <c r="Q1951" s="65" t="e">
        <f>VLOOKUP(E1951,'Supply Log'!$E$6:$T$277,12,FALSE)</f>
        <v>#N/A</v>
      </c>
      <c r="R1951" s="78" t="e">
        <f t="shared" si="253"/>
        <v>#N/A</v>
      </c>
      <c r="S1951" s="65"/>
      <c r="T1951" s="79" t="e">
        <f t="shared" si="254"/>
        <v>#N/A</v>
      </c>
      <c r="U1951" s="80" t="e">
        <f t="shared" si="255"/>
        <v>#N/A</v>
      </c>
      <c r="V1951" s="81" t="str">
        <f t="shared" si="256"/>
        <v/>
      </c>
      <c r="W1951" s="69" t="e">
        <f>VLOOKUP(F1951,'Input Log'!$E$6:$V$50000,18,FALSE)</f>
        <v>#N/A</v>
      </c>
      <c r="X1951" s="64" t="e">
        <f>VLOOKUP(E1951,'Supply Log'!$Z$6:$AB$699,2,FALSE)</f>
        <v>#N/A</v>
      </c>
      <c r="Y1951" s="64" t="e">
        <f>VLOOKUP(E1951,'Supply Log'!$E$6:$X$618,20,FALSE)</f>
        <v>#N/A</v>
      </c>
      <c r="Z1951" s="64"/>
      <c r="AA1951" s="64"/>
    </row>
    <row r="1952" spans="1:27" ht="15.75" customHeight="1">
      <c r="A1952" s="67" t="str">
        <f t="shared" si="249"/>
        <v/>
      </c>
      <c r="B1952" s="65">
        <f t="shared" si="251"/>
        <v>1864</v>
      </c>
      <c r="C1952" s="68" t="str">
        <f t="shared" si="250"/>
        <v/>
      </c>
      <c r="D1952" s="69"/>
      <c r="F1952" s="66"/>
      <c r="G1952" s="65" t="e">
        <f>VLOOKUP(E1952,'Supply Log'!$E$6:$T$999,2,FALSE)</f>
        <v>#N/A</v>
      </c>
      <c r="H1952" s="65" t="e">
        <f>VLOOKUP(E1952,'Supply Log'!$E$6:$T$999,3,FALSE)</f>
        <v>#N/A</v>
      </c>
      <c r="I1952" s="77"/>
      <c r="J1952" s="65" t="e">
        <f>VLOOKUP(E1952,'Supply Log'!$E$6:$T$277,5,FALSE)</f>
        <v>#N/A</v>
      </c>
      <c r="K1952" s="65" t="e">
        <f>VLOOKUP(E1952,'Supply Log'!$E$6:$T$277,6,FALSE)</f>
        <v>#N/A</v>
      </c>
      <c r="L1952" s="65" t="e">
        <f>VLOOKUP(E1952,'Supply Log'!$E$6:$T$277,7,FALSE)</f>
        <v>#N/A</v>
      </c>
      <c r="M1952" s="65" t="e">
        <f>VLOOKUP(E1952,'Supply Log'!$E$6:$T$277,8,FALSE)</f>
        <v>#N/A</v>
      </c>
      <c r="N1952" s="65" t="e">
        <f>VLOOKUP(E1952,'Supply Log'!$E$6:$T$277,9,FALSE)</f>
        <v>#N/A</v>
      </c>
      <c r="O1952" s="65" t="e">
        <f>VLOOKUP(E1952,'Supply Log'!$E$6:$T$277,10,FALSE)</f>
        <v>#N/A</v>
      </c>
      <c r="P1952" s="29" t="e">
        <f t="shared" si="252"/>
        <v>#N/A</v>
      </c>
      <c r="Q1952" s="65" t="e">
        <f>VLOOKUP(E1952,'Supply Log'!$E$6:$T$277,12,FALSE)</f>
        <v>#N/A</v>
      </c>
      <c r="R1952" s="78" t="e">
        <f t="shared" si="253"/>
        <v>#N/A</v>
      </c>
      <c r="S1952" s="65"/>
      <c r="T1952" s="79" t="e">
        <f t="shared" si="254"/>
        <v>#N/A</v>
      </c>
      <c r="U1952" s="80" t="e">
        <f t="shared" si="255"/>
        <v>#N/A</v>
      </c>
      <c r="V1952" s="81" t="str">
        <f t="shared" si="256"/>
        <v/>
      </c>
      <c r="W1952" s="69" t="e">
        <f>VLOOKUP(F1952,'Input Log'!$E$6:$V$50000,18,FALSE)</f>
        <v>#N/A</v>
      </c>
      <c r="X1952" s="64" t="e">
        <f>VLOOKUP(E1952,'Supply Log'!$Z$6:$AB$699,2,FALSE)</f>
        <v>#N/A</v>
      </c>
      <c r="Y1952" s="64" t="e">
        <f>VLOOKUP(E1952,'Supply Log'!$E$6:$X$618,20,FALSE)</f>
        <v>#N/A</v>
      </c>
      <c r="Z1952" s="64"/>
      <c r="AA1952" s="64"/>
    </row>
    <row r="1953" spans="1:27" ht="15.75" customHeight="1">
      <c r="A1953" s="67" t="str">
        <f t="shared" si="249"/>
        <v/>
      </c>
      <c r="B1953" s="65">
        <f t="shared" si="251"/>
        <v>1865</v>
      </c>
      <c r="C1953" s="68" t="str">
        <f t="shared" si="250"/>
        <v/>
      </c>
      <c r="D1953" s="69"/>
      <c r="F1953" s="66"/>
      <c r="G1953" s="65" t="e">
        <f>VLOOKUP(E1953,'Supply Log'!$E$6:$T$999,2,FALSE)</f>
        <v>#N/A</v>
      </c>
      <c r="H1953" s="65" t="e">
        <f>VLOOKUP(E1953,'Supply Log'!$E$6:$T$999,3,FALSE)</f>
        <v>#N/A</v>
      </c>
      <c r="I1953" s="77"/>
      <c r="J1953" s="65" t="e">
        <f>VLOOKUP(E1953,'Supply Log'!$E$6:$T$277,5,FALSE)</f>
        <v>#N/A</v>
      </c>
      <c r="K1953" s="65" t="e">
        <f>VLOOKUP(E1953,'Supply Log'!$E$6:$T$277,6,FALSE)</f>
        <v>#N/A</v>
      </c>
      <c r="L1953" s="65" t="e">
        <f>VLOOKUP(E1953,'Supply Log'!$E$6:$T$277,7,FALSE)</f>
        <v>#N/A</v>
      </c>
      <c r="M1953" s="65" t="e">
        <f>VLOOKUP(E1953,'Supply Log'!$E$6:$T$277,8,FALSE)</f>
        <v>#N/A</v>
      </c>
      <c r="N1953" s="65" t="e">
        <f>VLOOKUP(E1953,'Supply Log'!$E$6:$T$277,9,FALSE)</f>
        <v>#N/A</v>
      </c>
      <c r="O1953" s="65" t="e">
        <f>VLOOKUP(E1953,'Supply Log'!$E$6:$T$277,10,FALSE)</f>
        <v>#N/A</v>
      </c>
      <c r="P1953" s="29" t="e">
        <f t="shared" si="252"/>
        <v>#N/A</v>
      </c>
      <c r="Q1953" s="65" t="e">
        <f>VLOOKUP(E1953,'Supply Log'!$E$6:$T$277,12,FALSE)</f>
        <v>#N/A</v>
      </c>
      <c r="R1953" s="78" t="e">
        <f t="shared" si="253"/>
        <v>#N/A</v>
      </c>
      <c r="S1953" s="65"/>
      <c r="T1953" s="79" t="e">
        <f t="shared" si="254"/>
        <v>#N/A</v>
      </c>
      <c r="U1953" s="80" t="e">
        <f t="shared" si="255"/>
        <v>#N/A</v>
      </c>
      <c r="V1953" s="81" t="str">
        <f t="shared" si="256"/>
        <v/>
      </c>
      <c r="W1953" s="69" t="e">
        <f>VLOOKUP(F1953,'Input Log'!$E$6:$V$50000,18,FALSE)</f>
        <v>#N/A</v>
      </c>
      <c r="X1953" s="64" t="e">
        <f>VLOOKUP(E1953,'Supply Log'!$Z$6:$AB$699,2,FALSE)</f>
        <v>#N/A</v>
      </c>
      <c r="Y1953" s="64" t="e">
        <f>VLOOKUP(E1953,'Supply Log'!$E$6:$X$618,20,FALSE)</f>
        <v>#N/A</v>
      </c>
      <c r="Z1953" s="64"/>
      <c r="AA1953" s="64"/>
    </row>
    <row r="1954" spans="1:27" ht="15.75" customHeight="1">
      <c r="A1954" s="67" t="str">
        <f t="shared" si="249"/>
        <v/>
      </c>
      <c r="B1954" s="65">
        <f t="shared" si="251"/>
        <v>1866</v>
      </c>
      <c r="C1954" s="68" t="str">
        <f t="shared" si="250"/>
        <v/>
      </c>
      <c r="D1954" s="69"/>
      <c r="F1954" s="66"/>
      <c r="G1954" s="65" t="e">
        <f>VLOOKUP(E1954,'Supply Log'!$E$6:$T$999,2,FALSE)</f>
        <v>#N/A</v>
      </c>
      <c r="H1954" s="65" t="e">
        <f>VLOOKUP(E1954,'Supply Log'!$E$6:$T$999,3,FALSE)</f>
        <v>#N/A</v>
      </c>
      <c r="I1954" s="77"/>
      <c r="J1954" s="65" t="e">
        <f>VLOOKUP(E1954,'Supply Log'!$E$6:$T$277,5,FALSE)</f>
        <v>#N/A</v>
      </c>
      <c r="K1954" s="65" t="e">
        <f>VLOOKUP(E1954,'Supply Log'!$E$6:$T$277,6,FALSE)</f>
        <v>#N/A</v>
      </c>
      <c r="L1954" s="65" t="e">
        <f>VLOOKUP(E1954,'Supply Log'!$E$6:$T$277,7,FALSE)</f>
        <v>#N/A</v>
      </c>
      <c r="M1954" s="65" t="e">
        <f>VLOOKUP(E1954,'Supply Log'!$E$6:$T$277,8,FALSE)</f>
        <v>#N/A</v>
      </c>
      <c r="N1954" s="65" t="e">
        <f>VLOOKUP(E1954,'Supply Log'!$E$6:$T$277,9,FALSE)</f>
        <v>#N/A</v>
      </c>
      <c r="O1954" s="65" t="e">
        <f>VLOOKUP(E1954,'Supply Log'!$E$6:$T$277,10,FALSE)</f>
        <v>#N/A</v>
      </c>
      <c r="P1954" s="29" t="e">
        <f t="shared" si="252"/>
        <v>#N/A</v>
      </c>
      <c r="Q1954" s="65" t="e">
        <f>VLOOKUP(E1954,'Supply Log'!$E$6:$T$277,12,FALSE)</f>
        <v>#N/A</v>
      </c>
      <c r="R1954" s="78" t="e">
        <f t="shared" si="253"/>
        <v>#N/A</v>
      </c>
      <c r="S1954" s="65"/>
      <c r="T1954" s="79" t="e">
        <f t="shared" si="254"/>
        <v>#N/A</v>
      </c>
      <c r="U1954" s="80" t="e">
        <f t="shared" si="255"/>
        <v>#N/A</v>
      </c>
      <c r="V1954" s="81" t="str">
        <f t="shared" si="256"/>
        <v/>
      </c>
      <c r="W1954" s="69" t="e">
        <f>VLOOKUP(F1954,'Input Log'!$E$6:$V$50000,18,FALSE)</f>
        <v>#N/A</v>
      </c>
      <c r="X1954" s="64" t="e">
        <f>VLOOKUP(E1954,'Supply Log'!$Z$6:$AB$699,2,FALSE)</f>
        <v>#N/A</v>
      </c>
      <c r="Y1954" s="64" t="e">
        <f>VLOOKUP(E1954,'Supply Log'!$E$6:$X$618,20,FALSE)</f>
        <v>#N/A</v>
      </c>
      <c r="Z1954" s="64"/>
      <c r="AA1954" s="64"/>
    </row>
    <row r="1955" spans="1:27" ht="15.75" customHeight="1">
      <c r="A1955" s="67" t="str">
        <f t="shared" si="249"/>
        <v/>
      </c>
      <c r="B1955" s="65">
        <f t="shared" si="251"/>
        <v>1867</v>
      </c>
      <c r="C1955" s="68" t="str">
        <f t="shared" si="250"/>
        <v/>
      </c>
      <c r="D1955" s="69"/>
      <c r="F1955" s="66"/>
      <c r="G1955" s="65" t="e">
        <f>VLOOKUP(E1955,'Supply Log'!$E$6:$T$999,2,FALSE)</f>
        <v>#N/A</v>
      </c>
      <c r="H1955" s="65" t="e">
        <f>VLOOKUP(E1955,'Supply Log'!$E$6:$T$999,3,FALSE)</f>
        <v>#N/A</v>
      </c>
      <c r="I1955" s="77"/>
      <c r="J1955" s="65" t="e">
        <f>VLOOKUP(E1955,'Supply Log'!$E$6:$T$277,5,FALSE)</f>
        <v>#N/A</v>
      </c>
      <c r="K1955" s="65" t="e">
        <f>VLOOKUP(E1955,'Supply Log'!$E$6:$T$277,6,FALSE)</f>
        <v>#N/A</v>
      </c>
      <c r="L1955" s="65" t="e">
        <f>VLOOKUP(E1955,'Supply Log'!$E$6:$T$277,7,FALSE)</f>
        <v>#N/A</v>
      </c>
      <c r="M1955" s="65" t="e">
        <f>VLOOKUP(E1955,'Supply Log'!$E$6:$T$277,8,FALSE)</f>
        <v>#N/A</v>
      </c>
      <c r="N1955" s="65" t="e">
        <f>VLOOKUP(E1955,'Supply Log'!$E$6:$T$277,9,FALSE)</f>
        <v>#N/A</v>
      </c>
      <c r="O1955" s="65" t="e">
        <f>VLOOKUP(E1955,'Supply Log'!$E$6:$T$277,10,FALSE)</f>
        <v>#N/A</v>
      </c>
      <c r="P1955" s="29" t="e">
        <f t="shared" si="252"/>
        <v>#N/A</v>
      </c>
      <c r="Q1955" s="65" t="e">
        <f>VLOOKUP(E1955,'Supply Log'!$E$6:$T$277,12,FALSE)</f>
        <v>#N/A</v>
      </c>
      <c r="R1955" s="78" t="e">
        <f t="shared" si="253"/>
        <v>#N/A</v>
      </c>
      <c r="S1955" s="65"/>
      <c r="T1955" s="79" t="e">
        <f t="shared" si="254"/>
        <v>#N/A</v>
      </c>
      <c r="U1955" s="80" t="e">
        <f t="shared" si="255"/>
        <v>#N/A</v>
      </c>
      <c r="V1955" s="81" t="str">
        <f t="shared" si="256"/>
        <v/>
      </c>
      <c r="W1955" s="69" t="e">
        <f>VLOOKUP(F1955,'Input Log'!$E$6:$V$50000,18,FALSE)</f>
        <v>#N/A</v>
      </c>
      <c r="X1955" s="64" t="e">
        <f>VLOOKUP(E1955,'Supply Log'!$Z$6:$AB$699,2,FALSE)</f>
        <v>#N/A</v>
      </c>
      <c r="Y1955" s="64" t="e">
        <f>VLOOKUP(E1955,'Supply Log'!$E$6:$X$618,20,FALSE)</f>
        <v>#N/A</v>
      </c>
      <c r="Z1955" s="64"/>
      <c r="AA1955" s="64"/>
    </row>
    <row r="1956" spans="1:27" ht="15.75" customHeight="1">
      <c r="A1956" s="67" t="str">
        <f t="shared" si="249"/>
        <v/>
      </c>
      <c r="B1956" s="65">
        <f t="shared" si="251"/>
        <v>1868</v>
      </c>
      <c r="C1956" s="68" t="str">
        <f t="shared" si="250"/>
        <v/>
      </c>
      <c r="D1956" s="69"/>
      <c r="F1956" s="66"/>
      <c r="G1956" s="65" t="e">
        <f>VLOOKUP(E1956,'Supply Log'!$E$6:$T$999,2,FALSE)</f>
        <v>#N/A</v>
      </c>
      <c r="H1956" s="65" t="e">
        <f>VLOOKUP(E1956,'Supply Log'!$E$6:$T$999,3,FALSE)</f>
        <v>#N/A</v>
      </c>
      <c r="I1956" s="77"/>
      <c r="J1956" s="65" t="e">
        <f>VLOOKUP(E1956,'Supply Log'!$E$6:$T$277,5,FALSE)</f>
        <v>#N/A</v>
      </c>
      <c r="K1956" s="65" t="e">
        <f>VLOOKUP(E1956,'Supply Log'!$E$6:$T$277,6,FALSE)</f>
        <v>#N/A</v>
      </c>
      <c r="L1956" s="65" t="e">
        <f>VLOOKUP(E1956,'Supply Log'!$E$6:$T$277,7,FALSE)</f>
        <v>#N/A</v>
      </c>
      <c r="M1956" s="65" t="e">
        <f>VLOOKUP(E1956,'Supply Log'!$E$6:$T$277,8,FALSE)</f>
        <v>#N/A</v>
      </c>
      <c r="N1956" s="65" t="e">
        <f>VLOOKUP(E1956,'Supply Log'!$E$6:$T$277,9,FALSE)</f>
        <v>#N/A</v>
      </c>
      <c r="O1956" s="65" t="e">
        <f>VLOOKUP(E1956,'Supply Log'!$E$6:$T$277,10,FALSE)</f>
        <v>#N/A</v>
      </c>
      <c r="P1956" s="29" t="e">
        <f t="shared" si="252"/>
        <v>#N/A</v>
      </c>
      <c r="Q1956" s="65" t="e">
        <f>VLOOKUP(E1956,'Supply Log'!$E$6:$T$277,12,FALSE)</f>
        <v>#N/A</v>
      </c>
      <c r="R1956" s="78" t="e">
        <f t="shared" si="253"/>
        <v>#N/A</v>
      </c>
      <c r="S1956" s="65"/>
      <c r="T1956" s="79" t="e">
        <f t="shared" si="254"/>
        <v>#N/A</v>
      </c>
      <c r="U1956" s="80" t="e">
        <f t="shared" si="255"/>
        <v>#N/A</v>
      </c>
      <c r="V1956" s="81" t="str">
        <f t="shared" si="256"/>
        <v/>
      </c>
      <c r="W1956" s="69" t="e">
        <f>VLOOKUP(F1956,'Input Log'!$E$6:$V$50000,18,FALSE)</f>
        <v>#N/A</v>
      </c>
      <c r="X1956" s="64" t="e">
        <f>VLOOKUP(E1956,'Supply Log'!$Z$6:$AB$699,2,FALSE)</f>
        <v>#N/A</v>
      </c>
      <c r="Y1956" s="64" t="e">
        <f>VLOOKUP(E1956,'Supply Log'!$E$6:$X$618,20,FALSE)</f>
        <v>#N/A</v>
      </c>
      <c r="Z1956" s="64"/>
      <c r="AA1956" s="64"/>
    </row>
    <row r="1957" spans="1:27" ht="15.75" customHeight="1">
      <c r="A1957" s="67" t="str">
        <f t="shared" si="249"/>
        <v/>
      </c>
      <c r="B1957" s="65">
        <f t="shared" si="251"/>
        <v>1869</v>
      </c>
      <c r="C1957" s="68" t="str">
        <f t="shared" si="250"/>
        <v/>
      </c>
      <c r="D1957" s="69"/>
      <c r="F1957" s="66"/>
      <c r="G1957" s="65" t="e">
        <f>VLOOKUP(E1957,'Supply Log'!$E$6:$T$999,2,FALSE)</f>
        <v>#N/A</v>
      </c>
      <c r="H1957" s="65" t="e">
        <f>VLOOKUP(E1957,'Supply Log'!$E$6:$T$999,3,FALSE)</f>
        <v>#N/A</v>
      </c>
      <c r="I1957" s="77"/>
      <c r="J1957" s="65" t="e">
        <f>VLOOKUP(E1957,'Supply Log'!$E$6:$T$277,5,FALSE)</f>
        <v>#N/A</v>
      </c>
      <c r="K1957" s="65" t="e">
        <f>VLOOKUP(E1957,'Supply Log'!$E$6:$T$277,6,FALSE)</f>
        <v>#N/A</v>
      </c>
      <c r="L1957" s="65" t="e">
        <f>VLOOKUP(E1957,'Supply Log'!$E$6:$T$277,7,FALSE)</f>
        <v>#N/A</v>
      </c>
      <c r="M1957" s="65" t="e">
        <f>VLOOKUP(E1957,'Supply Log'!$E$6:$T$277,8,FALSE)</f>
        <v>#N/A</v>
      </c>
      <c r="N1957" s="65" t="e">
        <f>VLOOKUP(E1957,'Supply Log'!$E$6:$T$277,9,FALSE)</f>
        <v>#N/A</v>
      </c>
      <c r="O1957" s="65" t="e">
        <f>VLOOKUP(E1957,'Supply Log'!$E$6:$T$277,10,FALSE)</f>
        <v>#N/A</v>
      </c>
      <c r="P1957" s="29" t="e">
        <f t="shared" si="252"/>
        <v>#N/A</v>
      </c>
      <c r="Q1957" s="65" t="e">
        <f>VLOOKUP(E1957,'Supply Log'!$E$6:$T$277,12,FALSE)</f>
        <v>#N/A</v>
      </c>
      <c r="R1957" s="78" t="e">
        <f t="shared" si="253"/>
        <v>#N/A</v>
      </c>
      <c r="S1957" s="65"/>
      <c r="T1957" s="79" t="e">
        <f t="shared" si="254"/>
        <v>#N/A</v>
      </c>
      <c r="U1957" s="80" t="e">
        <f t="shared" si="255"/>
        <v>#N/A</v>
      </c>
      <c r="V1957" s="81" t="str">
        <f t="shared" si="256"/>
        <v/>
      </c>
      <c r="W1957" s="69" t="e">
        <f>VLOOKUP(F1957,'Input Log'!$E$6:$V$50000,18,FALSE)</f>
        <v>#N/A</v>
      </c>
      <c r="X1957" s="64" t="e">
        <f>VLOOKUP(E1957,'Supply Log'!$Z$6:$AB$699,2,FALSE)</f>
        <v>#N/A</v>
      </c>
      <c r="Y1957" s="64" t="e">
        <f>VLOOKUP(E1957,'Supply Log'!$E$6:$X$618,20,FALSE)</f>
        <v>#N/A</v>
      </c>
      <c r="Z1957" s="64"/>
      <c r="AA1957" s="64"/>
    </row>
    <row r="1958" spans="1:27" ht="15.75" customHeight="1">
      <c r="A1958" s="67" t="str">
        <f t="shared" si="249"/>
        <v/>
      </c>
      <c r="B1958" s="65">
        <f t="shared" si="251"/>
        <v>1870</v>
      </c>
      <c r="C1958" s="68" t="str">
        <f t="shared" si="250"/>
        <v/>
      </c>
      <c r="D1958" s="69"/>
      <c r="F1958" s="66"/>
      <c r="G1958" s="65" t="e">
        <f>VLOOKUP(E1958,'Supply Log'!$E$6:$T$999,2,FALSE)</f>
        <v>#N/A</v>
      </c>
      <c r="H1958" s="65" t="e">
        <f>VLOOKUP(E1958,'Supply Log'!$E$6:$T$999,3,FALSE)</f>
        <v>#N/A</v>
      </c>
      <c r="I1958" s="77"/>
      <c r="J1958" s="65" t="e">
        <f>VLOOKUP(E1958,'Supply Log'!$E$6:$T$277,5,FALSE)</f>
        <v>#N/A</v>
      </c>
      <c r="K1958" s="65" t="e">
        <f>VLOOKUP(E1958,'Supply Log'!$E$6:$T$277,6,FALSE)</f>
        <v>#N/A</v>
      </c>
      <c r="L1958" s="65" t="e">
        <f>VLOOKUP(E1958,'Supply Log'!$E$6:$T$277,7,FALSE)</f>
        <v>#N/A</v>
      </c>
      <c r="M1958" s="65" t="e">
        <f>VLOOKUP(E1958,'Supply Log'!$E$6:$T$277,8,FALSE)</f>
        <v>#N/A</v>
      </c>
      <c r="N1958" s="65" t="e">
        <f>VLOOKUP(E1958,'Supply Log'!$E$6:$T$277,9,FALSE)</f>
        <v>#N/A</v>
      </c>
      <c r="O1958" s="65" t="e">
        <f>VLOOKUP(E1958,'Supply Log'!$E$6:$T$277,10,FALSE)</f>
        <v>#N/A</v>
      </c>
      <c r="P1958" s="29" t="e">
        <f t="shared" si="252"/>
        <v>#N/A</v>
      </c>
      <c r="Q1958" s="65" t="e">
        <f>VLOOKUP(E1958,'Supply Log'!$E$6:$T$277,12,FALSE)</f>
        <v>#N/A</v>
      </c>
      <c r="R1958" s="78" t="e">
        <f t="shared" si="253"/>
        <v>#N/A</v>
      </c>
      <c r="S1958" s="65"/>
      <c r="T1958" s="79" t="e">
        <f t="shared" si="254"/>
        <v>#N/A</v>
      </c>
      <c r="U1958" s="80" t="e">
        <f t="shared" si="255"/>
        <v>#N/A</v>
      </c>
      <c r="V1958" s="81" t="str">
        <f t="shared" si="256"/>
        <v/>
      </c>
      <c r="W1958" s="69" t="e">
        <f>VLOOKUP(F1958,'Input Log'!$E$6:$V$50000,18,FALSE)</f>
        <v>#N/A</v>
      </c>
      <c r="X1958" s="64" t="e">
        <f>VLOOKUP(E1958,'Supply Log'!$Z$6:$AB$699,2,FALSE)</f>
        <v>#N/A</v>
      </c>
      <c r="Y1958" s="64" t="e">
        <f>VLOOKUP(E1958,'Supply Log'!$E$6:$X$618,20,FALSE)</f>
        <v>#N/A</v>
      </c>
      <c r="Z1958" s="64"/>
      <c r="AA1958" s="64"/>
    </row>
    <row r="1959" spans="1:27" ht="15.75" customHeight="1">
      <c r="A1959" s="67" t="str">
        <f t="shared" si="249"/>
        <v/>
      </c>
      <c r="B1959" s="65">
        <f t="shared" si="251"/>
        <v>1871</v>
      </c>
      <c r="C1959" s="68" t="str">
        <f t="shared" si="250"/>
        <v/>
      </c>
      <c r="D1959" s="69"/>
      <c r="F1959" s="66"/>
      <c r="G1959" s="65" t="e">
        <f>VLOOKUP(E1959,'Supply Log'!$E$6:$T$999,2,FALSE)</f>
        <v>#N/A</v>
      </c>
      <c r="H1959" s="65" t="e">
        <f>VLOOKUP(E1959,'Supply Log'!$E$6:$T$999,3,FALSE)</f>
        <v>#N/A</v>
      </c>
      <c r="I1959" s="77"/>
      <c r="J1959" s="65" t="e">
        <f>VLOOKUP(E1959,'Supply Log'!$E$6:$T$277,5,FALSE)</f>
        <v>#N/A</v>
      </c>
      <c r="K1959" s="65" t="e">
        <f>VLOOKUP(E1959,'Supply Log'!$E$6:$T$277,6,FALSE)</f>
        <v>#N/A</v>
      </c>
      <c r="L1959" s="65" t="e">
        <f>VLOOKUP(E1959,'Supply Log'!$E$6:$T$277,7,FALSE)</f>
        <v>#N/A</v>
      </c>
      <c r="M1959" s="65" t="e">
        <f>VLOOKUP(E1959,'Supply Log'!$E$6:$T$277,8,FALSE)</f>
        <v>#N/A</v>
      </c>
      <c r="N1959" s="65" t="e">
        <f>VLOOKUP(E1959,'Supply Log'!$E$6:$T$277,9,FALSE)</f>
        <v>#N/A</v>
      </c>
      <c r="O1959" s="65" t="e">
        <f>VLOOKUP(E1959,'Supply Log'!$E$6:$T$277,10,FALSE)</f>
        <v>#N/A</v>
      </c>
      <c r="P1959" s="29" t="e">
        <f t="shared" si="252"/>
        <v>#N/A</v>
      </c>
      <c r="Q1959" s="65" t="e">
        <f>VLOOKUP(E1959,'Supply Log'!$E$6:$T$277,12,FALSE)</f>
        <v>#N/A</v>
      </c>
      <c r="R1959" s="78" t="e">
        <f t="shared" si="253"/>
        <v>#N/A</v>
      </c>
      <c r="S1959" s="65"/>
      <c r="T1959" s="79" t="e">
        <f t="shared" si="254"/>
        <v>#N/A</v>
      </c>
      <c r="U1959" s="80" t="e">
        <f t="shared" si="255"/>
        <v>#N/A</v>
      </c>
      <c r="V1959" s="81" t="str">
        <f t="shared" si="256"/>
        <v/>
      </c>
      <c r="W1959" s="69" t="e">
        <f>VLOOKUP(F1959,'Input Log'!$E$6:$V$50000,18,FALSE)</f>
        <v>#N/A</v>
      </c>
      <c r="X1959" s="64" t="e">
        <f>VLOOKUP(E1959,'Supply Log'!$Z$6:$AB$699,2,FALSE)</f>
        <v>#N/A</v>
      </c>
      <c r="Y1959" s="64" t="e">
        <f>VLOOKUP(E1959,'Supply Log'!$E$6:$X$618,20,FALSE)</f>
        <v>#N/A</v>
      </c>
      <c r="Z1959" s="64"/>
      <c r="AA1959" s="64"/>
    </row>
    <row r="1960" spans="1:27" ht="15.75" customHeight="1">
      <c r="A1960" s="67" t="str">
        <f t="shared" si="249"/>
        <v/>
      </c>
      <c r="B1960" s="65">
        <f t="shared" si="251"/>
        <v>1872</v>
      </c>
      <c r="C1960" s="68" t="str">
        <f t="shared" si="250"/>
        <v/>
      </c>
      <c r="D1960" s="69"/>
      <c r="F1960" s="66"/>
      <c r="G1960" s="65" t="e">
        <f>VLOOKUP(E1960,'Supply Log'!$E$6:$T$999,2,FALSE)</f>
        <v>#N/A</v>
      </c>
      <c r="H1960" s="65" t="e">
        <f>VLOOKUP(E1960,'Supply Log'!$E$6:$T$999,3,FALSE)</f>
        <v>#N/A</v>
      </c>
      <c r="I1960" s="77"/>
      <c r="J1960" s="65" t="e">
        <f>VLOOKUP(E1960,'Supply Log'!$E$6:$T$277,5,FALSE)</f>
        <v>#N/A</v>
      </c>
      <c r="K1960" s="65" t="e">
        <f>VLOOKUP(E1960,'Supply Log'!$E$6:$T$277,6,FALSE)</f>
        <v>#N/A</v>
      </c>
      <c r="L1960" s="65" t="e">
        <f>VLOOKUP(E1960,'Supply Log'!$E$6:$T$277,7,FALSE)</f>
        <v>#N/A</v>
      </c>
      <c r="M1960" s="65" t="e">
        <f>VLOOKUP(E1960,'Supply Log'!$E$6:$T$277,8,FALSE)</f>
        <v>#N/A</v>
      </c>
      <c r="N1960" s="65" t="e">
        <f>VLOOKUP(E1960,'Supply Log'!$E$6:$T$277,9,FALSE)</f>
        <v>#N/A</v>
      </c>
      <c r="O1960" s="65" t="e">
        <f>VLOOKUP(E1960,'Supply Log'!$E$6:$T$277,10,FALSE)</f>
        <v>#N/A</v>
      </c>
      <c r="P1960" s="29" t="e">
        <f t="shared" si="252"/>
        <v>#N/A</v>
      </c>
      <c r="Q1960" s="65" t="e">
        <f>VLOOKUP(E1960,'Supply Log'!$E$6:$T$277,12,FALSE)</f>
        <v>#N/A</v>
      </c>
      <c r="R1960" s="78" t="e">
        <f t="shared" si="253"/>
        <v>#N/A</v>
      </c>
      <c r="S1960" s="65"/>
      <c r="T1960" s="79" t="e">
        <f t="shared" si="254"/>
        <v>#N/A</v>
      </c>
      <c r="U1960" s="80" t="e">
        <f t="shared" si="255"/>
        <v>#N/A</v>
      </c>
      <c r="V1960" s="81" t="str">
        <f t="shared" si="256"/>
        <v/>
      </c>
      <c r="W1960" s="69" t="e">
        <f>VLOOKUP(F1960,'Input Log'!$E$6:$V$50000,18,FALSE)</f>
        <v>#N/A</v>
      </c>
      <c r="X1960" s="64" t="e">
        <f>VLOOKUP(E1960,'Supply Log'!$Z$6:$AB$699,2,FALSE)</f>
        <v>#N/A</v>
      </c>
      <c r="Y1960" s="64" t="e">
        <f>VLOOKUP(E1960,'Supply Log'!$E$6:$X$618,20,FALSE)</f>
        <v>#N/A</v>
      </c>
      <c r="Z1960" s="64"/>
      <c r="AA1960" s="64"/>
    </row>
    <row r="1961" spans="1:27" ht="15.75" customHeight="1">
      <c r="A1961" s="67" t="str">
        <f t="shared" si="249"/>
        <v/>
      </c>
      <c r="B1961" s="65">
        <f t="shared" si="251"/>
        <v>1873</v>
      </c>
      <c r="C1961" s="68" t="str">
        <f t="shared" si="250"/>
        <v/>
      </c>
      <c r="D1961" s="69"/>
      <c r="F1961" s="66"/>
      <c r="G1961" s="65" t="e">
        <f>VLOOKUP(E1961,'Supply Log'!$E$6:$T$999,2,FALSE)</f>
        <v>#N/A</v>
      </c>
      <c r="H1961" s="65" t="e">
        <f>VLOOKUP(E1961,'Supply Log'!$E$6:$T$999,3,FALSE)</f>
        <v>#N/A</v>
      </c>
      <c r="I1961" s="77"/>
      <c r="J1961" s="65" t="e">
        <f>VLOOKUP(E1961,'Supply Log'!$E$6:$T$277,5,FALSE)</f>
        <v>#N/A</v>
      </c>
      <c r="K1961" s="65" t="e">
        <f>VLOOKUP(E1961,'Supply Log'!$E$6:$T$277,6,FALSE)</f>
        <v>#N/A</v>
      </c>
      <c r="L1961" s="65" t="e">
        <f>VLOOKUP(E1961,'Supply Log'!$E$6:$T$277,7,FALSE)</f>
        <v>#N/A</v>
      </c>
      <c r="M1961" s="65" t="e">
        <f>VLOOKUP(E1961,'Supply Log'!$E$6:$T$277,8,FALSE)</f>
        <v>#N/A</v>
      </c>
      <c r="N1961" s="65" t="e">
        <f>VLOOKUP(E1961,'Supply Log'!$E$6:$T$277,9,FALSE)</f>
        <v>#N/A</v>
      </c>
      <c r="O1961" s="65" t="e">
        <f>VLOOKUP(E1961,'Supply Log'!$E$6:$T$277,10,FALSE)</f>
        <v>#N/A</v>
      </c>
      <c r="P1961" s="29" t="e">
        <f t="shared" si="252"/>
        <v>#N/A</v>
      </c>
      <c r="Q1961" s="65" t="e">
        <f>VLOOKUP(E1961,'Supply Log'!$E$6:$T$277,12,FALSE)</f>
        <v>#N/A</v>
      </c>
      <c r="R1961" s="78" t="e">
        <f t="shared" si="253"/>
        <v>#N/A</v>
      </c>
      <c r="S1961" s="65"/>
      <c r="T1961" s="79" t="e">
        <f t="shared" si="254"/>
        <v>#N/A</v>
      </c>
      <c r="U1961" s="80" t="e">
        <f t="shared" si="255"/>
        <v>#N/A</v>
      </c>
      <c r="V1961" s="81" t="str">
        <f t="shared" si="256"/>
        <v/>
      </c>
      <c r="W1961" s="69" t="e">
        <f>VLOOKUP(F1961,'Input Log'!$E$6:$V$50000,18,FALSE)</f>
        <v>#N/A</v>
      </c>
      <c r="X1961" s="64" t="e">
        <f>VLOOKUP(E1961,'Supply Log'!$Z$6:$AB$699,2,FALSE)</f>
        <v>#N/A</v>
      </c>
      <c r="Y1961" s="64" t="e">
        <f>VLOOKUP(E1961,'Supply Log'!$E$6:$X$618,20,FALSE)</f>
        <v>#N/A</v>
      </c>
      <c r="Z1961" s="64"/>
      <c r="AA1961" s="64"/>
    </row>
    <row r="1962" spans="1:27" ht="15.75" customHeight="1">
      <c r="A1962" s="67" t="str">
        <f t="shared" si="249"/>
        <v/>
      </c>
      <c r="B1962" s="65">
        <f t="shared" si="251"/>
        <v>1874</v>
      </c>
      <c r="C1962" s="68" t="str">
        <f t="shared" si="250"/>
        <v/>
      </c>
      <c r="D1962" s="69"/>
      <c r="F1962" s="66"/>
      <c r="G1962" s="65" t="e">
        <f>VLOOKUP(E1962,'Supply Log'!$E$6:$T$999,2,FALSE)</f>
        <v>#N/A</v>
      </c>
      <c r="H1962" s="65" t="e">
        <f>VLOOKUP(E1962,'Supply Log'!$E$6:$T$999,3,FALSE)</f>
        <v>#N/A</v>
      </c>
      <c r="I1962" s="77"/>
      <c r="J1962" s="65" t="e">
        <f>VLOOKUP(E1962,'Supply Log'!$E$6:$T$277,5,FALSE)</f>
        <v>#N/A</v>
      </c>
      <c r="K1962" s="65" t="e">
        <f>VLOOKUP(E1962,'Supply Log'!$E$6:$T$277,6,FALSE)</f>
        <v>#N/A</v>
      </c>
      <c r="L1962" s="65" t="e">
        <f>VLOOKUP(E1962,'Supply Log'!$E$6:$T$277,7,FALSE)</f>
        <v>#N/A</v>
      </c>
      <c r="M1962" s="65" t="e">
        <f>VLOOKUP(E1962,'Supply Log'!$E$6:$T$277,8,FALSE)</f>
        <v>#N/A</v>
      </c>
      <c r="N1962" s="65" t="e">
        <f>VLOOKUP(E1962,'Supply Log'!$E$6:$T$277,9,FALSE)</f>
        <v>#N/A</v>
      </c>
      <c r="O1962" s="65" t="e">
        <f>VLOOKUP(E1962,'Supply Log'!$E$6:$T$277,10,FALSE)</f>
        <v>#N/A</v>
      </c>
      <c r="P1962" s="29" t="e">
        <f t="shared" si="252"/>
        <v>#N/A</v>
      </c>
      <c r="Q1962" s="65" t="e">
        <f>VLOOKUP(E1962,'Supply Log'!$E$6:$T$277,12,FALSE)</f>
        <v>#N/A</v>
      </c>
      <c r="R1962" s="78" t="e">
        <f t="shared" si="253"/>
        <v>#N/A</v>
      </c>
      <c r="S1962" s="65"/>
      <c r="T1962" s="79" t="e">
        <f t="shared" si="254"/>
        <v>#N/A</v>
      </c>
      <c r="U1962" s="80" t="e">
        <f t="shared" si="255"/>
        <v>#N/A</v>
      </c>
      <c r="V1962" s="81" t="str">
        <f t="shared" si="256"/>
        <v/>
      </c>
      <c r="W1962" s="69" t="e">
        <f>VLOOKUP(F1962,'Input Log'!$E$6:$V$50000,18,FALSE)</f>
        <v>#N/A</v>
      </c>
      <c r="X1962" s="64" t="e">
        <f>VLOOKUP(E1962,'Supply Log'!$Z$6:$AB$699,2,FALSE)</f>
        <v>#N/A</v>
      </c>
      <c r="Y1962" s="64" t="e">
        <f>VLOOKUP(E1962,'Supply Log'!$E$6:$X$618,20,FALSE)</f>
        <v>#N/A</v>
      </c>
      <c r="Z1962" s="64"/>
      <c r="AA1962" s="64"/>
    </row>
    <row r="1963" spans="1:27" ht="15.75" customHeight="1">
      <c r="A1963" s="67" t="str">
        <f t="shared" si="249"/>
        <v/>
      </c>
      <c r="B1963" s="65">
        <f t="shared" si="251"/>
        <v>1875</v>
      </c>
      <c r="C1963" s="68" t="str">
        <f t="shared" si="250"/>
        <v/>
      </c>
      <c r="D1963" s="69"/>
      <c r="F1963" s="66"/>
      <c r="G1963" s="65" t="e">
        <f>VLOOKUP(E1963,'Supply Log'!$E$6:$T$999,2,FALSE)</f>
        <v>#N/A</v>
      </c>
      <c r="H1963" s="65" t="e">
        <f>VLOOKUP(E1963,'Supply Log'!$E$6:$T$999,3,FALSE)</f>
        <v>#N/A</v>
      </c>
      <c r="I1963" s="77"/>
      <c r="J1963" s="65" t="e">
        <f>VLOOKUP(E1963,'Supply Log'!$E$6:$T$277,5,FALSE)</f>
        <v>#N/A</v>
      </c>
      <c r="K1963" s="65" t="e">
        <f>VLOOKUP(E1963,'Supply Log'!$E$6:$T$277,6,FALSE)</f>
        <v>#N/A</v>
      </c>
      <c r="L1963" s="65" t="e">
        <f>VLOOKUP(E1963,'Supply Log'!$E$6:$T$277,7,FALSE)</f>
        <v>#N/A</v>
      </c>
      <c r="M1963" s="65" t="e">
        <f>VLOOKUP(E1963,'Supply Log'!$E$6:$T$277,8,FALSE)</f>
        <v>#N/A</v>
      </c>
      <c r="N1963" s="65" t="e">
        <f>VLOOKUP(E1963,'Supply Log'!$E$6:$T$277,9,FALSE)</f>
        <v>#N/A</v>
      </c>
      <c r="O1963" s="65" t="e">
        <f>VLOOKUP(E1963,'Supply Log'!$E$6:$T$277,10,FALSE)</f>
        <v>#N/A</v>
      </c>
      <c r="P1963" s="29" t="e">
        <f t="shared" si="252"/>
        <v>#N/A</v>
      </c>
      <c r="Q1963" s="65" t="e">
        <f>VLOOKUP(E1963,'Supply Log'!$E$6:$T$277,12,FALSE)</f>
        <v>#N/A</v>
      </c>
      <c r="R1963" s="78" t="e">
        <f t="shared" si="253"/>
        <v>#N/A</v>
      </c>
      <c r="S1963" s="65"/>
      <c r="T1963" s="79" t="e">
        <f t="shared" si="254"/>
        <v>#N/A</v>
      </c>
      <c r="U1963" s="80" t="e">
        <f t="shared" si="255"/>
        <v>#N/A</v>
      </c>
      <c r="V1963" s="81" t="str">
        <f t="shared" si="256"/>
        <v/>
      </c>
      <c r="W1963" s="69" t="e">
        <f>VLOOKUP(F1963,'Input Log'!$E$6:$V$50000,18,FALSE)</f>
        <v>#N/A</v>
      </c>
      <c r="X1963" s="64" t="e">
        <f>VLOOKUP(E1963,'Supply Log'!$Z$6:$AB$699,2,FALSE)</f>
        <v>#N/A</v>
      </c>
      <c r="Y1963" s="64" t="e">
        <f>VLOOKUP(E1963,'Supply Log'!$E$6:$X$618,20,FALSE)</f>
        <v>#N/A</v>
      </c>
      <c r="Z1963" s="64"/>
      <c r="AA1963" s="64"/>
    </row>
    <row r="1964" spans="1:27" ht="15.75" customHeight="1">
      <c r="A1964" s="67" t="str">
        <f t="shared" si="249"/>
        <v/>
      </c>
      <c r="B1964" s="65">
        <f t="shared" si="251"/>
        <v>1876</v>
      </c>
      <c r="C1964" s="68" t="str">
        <f t="shared" si="250"/>
        <v/>
      </c>
      <c r="D1964" s="69"/>
      <c r="F1964" s="66"/>
      <c r="G1964" s="65" t="e">
        <f>VLOOKUP(E1964,'Supply Log'!$E$6:$T$999,2,FALSE)</f>
        <v>#N/A</v>
      </c>
      <c r="H1964" s="65" t="e">
        <f>VLOOKUP(E1964,'Supply Log'!$E$6:$T$999,3,FALSE)</f>
        <v>#N/A</v>
      </c>
      <c r="I1964" s="77"/>
      <c r="J1964" s="65" t="e">
        <f>VLOOKUP(E1964,'Supply Log'!$E$6:$T$277,5,FALSE)</f>
        <v>#N/A</v>
      </c>
      <c r="K1964" s="65" t="e">
        <f>VLOOKUP(E1964,'Supply Log'!$E$6:$T$277,6,FALSE)</f>
        <v>#N/A</v>
      </c>
      <c r="L1964" s="65" t="e">
        <f>VLOOKUP(E1964,'Supply Log'!$E$6:$T$277,7,FALSE)</f>
        <v>#N/A</v>
      </c>
      <c r="M1964" s="65" t="e">
        <f>VLOOKUP(E1964,'Supply Log'!$E$6:$T$277,8,FALSE)</f>
        <v>#N/A</v>
      </c>
      <c r="N1964" s="65" t="e">
        <f>VLOOKUP(E1964,'Supply Log'!$E$6:$T$277,9,FALSE)</f>
        <v>#N/A</v>
      </c>
      <c r="O1964" s="65" t="e">
        <f>VLOOKUP(E1964,'Supply Log'!$E$6:$T$277,10,FALSE)</f>
        <v>#N/A</v>
      </c>
      <c r="P1964" s="29" t="e">
        <f t="shared" si="252"/>
        <v>#N/A</v>
      </c>
      <c r="Q1964" s="65" t="e">
        <f>VLOOKUP(E1964,'Supply Log'!$E$6:$T$277,12,FALSE)</f>
        <v>#N/A</v>
      </c>
      <c r="R1964" s="78" t="e">
        <f t="shared" si="253"/>
        <v>#N/A</v>
      </c>
      <c r="S1964" s="65"/>
      <c r="T1964" s="79" t="e">
        <f t="shared" si="254"/>
        <v>#N/A</v>
      </c>
      <c r="U1964" s="80" t="e">
        <f t="shared" si="255"/>
        <v>#N/A</v>
      </c>
      <c r="V1964" s="81" t="str">
        <f t="shared" si="256"/>
        <v/>
      </c>
      <c r="W1964" s="69" t="e">
        <f>VLOOKUP(F1964,'Input Log'!$E$6:$V$50000,18,FALSE)</f>
        <v>#N/A</v>
      </c>
      <c r="X1964" s="64" t="e">
        <f>VLOOKUP(E1964,'Supply Log'!$Z$6:$AB$699,2,FALSE)</f>
        <v>#N/A</v>
      </c>
      <c r="Y1964" s="64" t="e">
        <f>VLOOKUP(E1964,'Supply Log'!$E$6:$X$618,20,FALSE)</f>
        <v>#N/A</v>
      </c>
      <c r="Z1964" s="64"/>
      <c r="AA1964" s="64"/>
    </row>
    <row r="1965" spans="1:27" ht="15.75" customHeight="1">
      <c r="A1965" s="67" t="str">
        <f t="shared" si="249"/>
        <v/>
      </c>
      <c r="B1965" s="65">
        <f t="shared" si="251"/>
        <v>1877</v>
      </c>
      <c r="C1965" s="68" t="str">
        <f t="shared" si="250"/>
        <v/>
      </c>
      <c r="D1965" s="69"/>
      <c r="F1965" s="66"/>
      <c r="G1965" s="65" t="e">
        <f>VLOOKUP(E1965,'Supply Log'!$E$6:$T$999,2,FALSE)</f>
        <v>#N/A</v>
      </c>
      <c r="H1965" s="65" t="e">
        <f>VLOOKUP(E1965,'Supply Log'!$E$6:$T$999,3,FALSE)</f>
        <v>#N/A</v>
      </c>
      <c r="I1965" s="77"/>
      <c r="J1965" s="65" t="e">
        <f>VLOOKUP(E1965,'Supply Log'!$E$6:$T$277,5,FALSE)</f>
        <v>#N/A</v>
      </c>
      <c r="K1965" s="65" t="e">
        <f>VLOOKUP(E1965,'Supply Log'!$E$6:$T$277,6,FALSE)</f>
        <v>#N/A</v>
      </c>
      <c r="L1965" s="65" t="e">
        <f>VLOOKUP(E1965,'Supply Log'!$E$6:$T$277,7,FALSE)</f>
        <v>#N/A</v>
      </c>
      <c r="M1965" s="65" t="e">
        <f>VLOOKUP(E1965,'Supply Log'!$E$6:$T$277,8,FALSE)</f>
        <v>#N/A</v>
      </c>
      <c r="N1965" s="65" t="e">
        <f>VLOOKUP(E1965,'Supply Log'!$E$6:$T$277,9,FALSE)</f>
        <v>#N/A</v>
      </c>
      <c r="O1965" s="65" t="e">
        <f>VLOOKUP(E1965,'Supply Log'!$E$6:$T$277,10,FALSE)</f>
        <v>#N/A</v>
      </c>
      <c r="P1965" s="29" t="e">
        <f t="shared" si="252"/>
        <v>#N/A</v>
      </c>
      <c r="Q1965" s="65" t="e">
        <f>VLOOKUP(E1965,'Supply Log'!$E$6:$T$277,12,FALSE)</f>
        <v>#N/A</v>
      </c>
      <c r="R1965" s="78" t="e">
        <f t="shared" si="253"/>
        <v>#N/A</v>
      </c>
      <c r="S1965" s="65"/>
      <c r="T1965" s="79" t="e">
        <f t="shared" si="254"/>
        <v>#N/A</v>
      </c>
      <c r="U1965" s="80" t="e">
        <f t="shared" si="255"/>
        <v>#N/A</v>
      </c>
      <c r="V1965" s="81" t="str">
        <f t="shared" si="256"/>
        <v/>
      </c>
      <c r="W1965" s="69" t="e">
        <f>VLOOKUP(F1965,'Input Log'!$E$6:$V$50000,18,FALSE)</f>
        <v>#N/A</v>
      </c>
      <c r="X1965" s="64" t="e">
        <f>VLOOKUP(E1965,'Supply Log'!$Z$6:$AB$699,2,FALSE)</f>
        <v>#N/A</v>
      </c>
      <c r="Y1965" s="64" t="e">
        <f>VLOOKUP(E1965,'Supply Log'!$E$6:$X$618,20,FALSE)</f>
        <v>#N/A</v>
      </c>
      <c r="Z1965" s="64"/>
      <c r="AA1965" s="64"/>
    </row>
    <row r="1966" spans="1:27" ht="15.75" customHeight="1">
      <c r="A1966" s="67" t="str">
        <f t="shared" si="249"/>
        <v/>
      </c>
      <c r="B1966" s="65">
        <f t="shared" si="251"/>
        <v>1878</v>
      </c>
      <c r="C1966" s="68" t="str">
        <f t="shared" si="250"/>
        <v/>
      </c>
      <c r="D1966" s="69"/>
      <c r="F1966" s="66"/>
      <c r="G1966" s="65" t="e">
        <f>VLOOKUP(E1966,'Supply Log'!$E$6:$T$999,2,FALSE)</f>
        <v>#N/A</v>
      </c>
      <c r="H1966" s="65" t="e">
        <f>VLOOKUP(E1966,'Supply Log'!$E$6:$T$999,3,FALSE)</f>
        <v>#N/A</v>
      </c>
      <c r="I1966" s="77"/>
      <c r="J1966" s="65" t="e">
        <f>VLOOKUP(E1966,'Supply Log'!$E$6:$T$277,5,FALSE)</f>
        <v>#N/A</v>
      </c>
      <c r="K1966" s="65" t="e">
        <f>VLOOKUP(E1966,'Supply Log'!$E$6:$T$277,6,FALSE)</f>
        <v>#N/A</v>
      </c>
      <c r="L1966" s="65" t="e">
        <f>VLOOKUP(E1966,'Supply Log'!$E$6:$T$277,7,FALSE)</f>
        <v>#N/A</v>
      </c>
      <c r="M1966" s="65" t="e">
        <f>VLOOKUP(E1966,'Supply Log'!$E$6:$T$277,8,FALSE)</f>
        <v>#N/A</v>
      </c>
      <c r="N1966" s="65" t="e">
        <f>VLOOKUP(E1966,'Supply Log'!$E$6:$T$277,9,FALSE)</f>
        <v>#N/A</v>
      </c>
      <c r="O1966" s="65" t="e">
        <f>VLOOKUP(E1966,'Supply Log'!$E$6:$T$277,10,FALSE)</f>
        <v>#N/A</v>
      </c>
      <c r="P1966" s="29" t="e">
        <f t="shared" si="252"/>
        <v>#N/A</v>
      </c>
      <c r="Q1966" s="65" t="e">
        <f>VLOOKUP(E1966,'Supply Log'!$E$6:$T$277,12,FALSE)</f>
        <v>#N/A</v>
      </c>
      <c r="R1966" s="78" t="e">
        <f t="shared" si="253"/>
        <v>#N/A</v>
      </c>
      <c r="S1966" s="65"/>
      <c r="T1966" s="79" t="e">
        <f t="shared" si="254"/>
        <v>#N/A</v>
      </c>
      <c r="U1966" s="80" t="e">
        <f t="shared" si="255"/>
        <v>#N/A</v>
      </c>
      <c r="V1966" s="81" t="str">
        <f t="shared" si="256"/>
        <v/>
      </c>
      <c r="W1966" s="69" t="e">
        <f>VLOOKUP(F1966,'Input Log'!$E$6:$V$50000,18,FALSE)</f>
        <v>#N/A</v>
      </c>
      <c r="X1966" s="64" t="e">
        <f>VLOOKUP(E1966,'Supply Log'!$Z$6:$AB$699,2,FALSE)</f>
        <v>#N/A</v>
      </c>
      <c r="Y1966" s="64" t="e">
        <f>VLOOKUP(E1966,'Supply Log'!$E$6:$X$618,20,FALSE)</f>
        <v>#N/A</v>
      </c>
      <c r="Z1966" s="64"/>
      <c r="AA1966" s="64"/>
    </row>
    <row r="1967" spans="1:27" ht="15.75" customHeight="1">
      <c r="A1967" s="67" t="str">
        <f t="shared" si="249"/>
        <v/>
      </c>
      <c r="B1967" s="65">
        <f t="shared" si="251"/>
        <v>1879</v>
      </c>
      <c r="C1967" s="68" t="str">
        <f t="shared" si="250"/>
        <v/>
      </c>
      <c r="D1967" s="69"/>
      <c r="F1967" s="66"/>
      <c r="G1967" s="65" t="e">
        <f>VLOOKUP(E1967,'Supply Log'!$E$6:$T$999,2,FALSE)</f>
        <v>#N/A</v>
      </c>
      <c r="H1967" s="65" t="e">
        <f>VLOOKUP(E1967,'Supply Log'!$E$6:$T$999,3,FALSE)</f>
        <v>#N/A</v>
      </c>
      <c r="I1967" s="77"/>
      <c r="J1967" s="65" t="e">
        <f>VLOOKUP(E1967,'Supply Log'!$E$6:$T$277,5,FALSE)</f>
        <v>#N/A</v>
      </c>
      <c r="K1967" s="65" t="e">
        <f>VLOOKUP(E1967,'Supply Log'!$E$6:$T$277,6,FALSE)</f>
        <v>#N/A</v>
      </c>
      <c r="L1967" s="65" t="e">
        <f>VLOOKUP(E1967,'Supply Log'!$E$6:$T$277,7,FALSE)</f>
        <v>#N/A</v>
      </c>
      <c r="M1967" s="65" t="e">
        <f>VLOOKUP(E1967,'Supply Log'!$E$6:$T$277,8,FALSE)</f>
        <v>#N/A</v>
      </c>
      <c r="N1967" s="65" t="e">
        <f>VLOOKUP(E1967,'Supply Log'!$E$6:$T$277,9,FALSE)</f>
        <v>#N/A</v>
      </c>
      <c r="O1967" s="65" t="e">
        <f>VLOOKUP(E1967,'Supply Log'!$E$6:$T$277,10,FALSE)</f>
        <v>#N/A</v>
      </c>
      <c r="P1967" s="29" t="e">
        <f t="shared" si="252"/>
        <v>#N/A</v>
      </c>
      <c r="Q1967" s="65" t="e">
        <f>VLOOKUP(E1967,'Supply Log'!$E$6:$T$277,12,FALSE)</f>
        <v>#N/A</v>
      </c>
      <c r="R1967" s="78" t="e">
        <f t="shared" si="253"/>
        <v>#N/A</v>
      </c>
      <c r="S1967" s="65"/>
      <c r="T1967" s="79" t="e">
        <f t="shared" si="254"/>
        <v>#N/A</v>
      </c>
      <c r="U1967" s="80" t="e">
        <f t="shared" si="255"/>
        <v>#N/A</v>
      </c>
      <c r="V1967" s="81" t="str">
        <f t="shared" si="256"/>
        <v/>
      </c>
      <c r="W1967" s="69" t="e">
        <f>VLOOKUP(F1967,'Input Log'!$E$6:$V$50000,18,FALSE)</f>
        <v>#N/A</v>
      </c>
      <c r="X1967" s="64" t="e">
        <f>VLOOKUP(E1967,'Supply Log'!$Z$6:$AB$699,2,FALSE)</f>
        <v>#N/A</v>
      </c>
      <c r="Y1967" s="64" t="e">
        <f>VLOOKUP(E1967,'Supply Log'!$E$6:$X$618,20,FALSE)</f>
        <v>#N/A</v>
      </c>
      <c r="Z1967" s="64"/>
      <c r="AA1967" s="64"/>
    </row>
    <row r="1968" spans="1:27" ht="15.75" customHeight="1">
      <c r="A1968" s="67" t="str">
        <f t="shared" si="249"/>
        <v/>
      </c>
      <c r="B1968" s="65">
        <f t="shared" si="251"/>
        <v>1880</v>
      </c>
      <c r="C1968" s="68" t="str">
        <f t="shared" si="250"/>
        <v/>
      </c>
      <c r="D1968" s="69"/>
      <c r="F1968" s="66"/>
      <c r="G1968" s="65" t="e">
        <f>VLOOKUP(E1968,'Supply Log'!$E$6:$T$999,2,FALSE)</f>
        <v>#N/A</v>
      </c>
      <c r="H1968" s="65" t="e">
        <f>VLOOKUP(E1968,'Supply Log'!$E$6:$T$999,3,FALSE)</f>
        <v>#N/A</v>
      </c>
      <c r="I1968" s="77"/>
      <c r="J1968" s="65" t="e">
        <f>VLOOKUP(E1968,'Supply Log'!$E$6:$T$277,5,FALSE)</f>
        <v>#N/A</v>
      </c>
      <c r="K1968" s="65" t="e">
        <f>VLOOKUP(E1968,'Supply Log'!$E$6:$T$277,6,FALSE)</f>
        <v>#N/A</v>
      </c>
      <c r="L1968" s="65" t="e">
        <f>VLOOKUP(E1968,'Supply Log'!$E$6:$T$277,7,FALSE)</f>
        <v>#N/A</v>
      </c>
      <c r="M1968" s="65" t="e">
        <f>VLOOKUP(E1968,'Supply Log'!$E$6:$T$277,8,FALSE)</f>
        <v>#N/A</v>
      </c>
      <c r="N1968" s="65" t="e">
        <f>VLOOKUP(E1968,'Supply Log'!$E$6:$T$277,9,FALSE)</f>
        <v>#N/A</v>
      </c>
      <c r="O1968" s="65" t="e">
        <f>VLOOKUP(E1968,'Supply Log'!$E$6:$T$277,10,FALSE)</f>
        <v>#N/A</v>
      </c>
      <c r="P1968" s="29" t="e">
        <f t="shared" si="252"/>
        <v>#N/A</v>
      </c>
      <c r="Q1968" s="65" t="e">
        <f>VLOOKUP(E1968,'Supply Log'!$E$6:$T$277,12,FALSE)</f>
        <v>#N/A</v>
      </c>
      <c r="R1968" s="78" t="e">
        <f t="shared" si="253"/>
        <v>#N/A</v>
      </c>
      <c r="S1968" s="65"/>
      <c r="T1968" s="79" t="e">
        <f t="shared" si="254"/>
        <v>#N/A</v>
      </c>
      <c r="U1968" s="80" t="e">
        <f t="shared" si="255"/>
        <v>#N/A</v>
      </c>
      <c r="V1968" s="81" t="str">
        <f t="shared" si="256"/>
        <v/>
      </c>
      <c r="W1968" s="69" t="e">
        <f>VLOOKUP(F1968,'Input Log'!$E$6:$V$50000,18,FALSE)</f>
        <v>#N/A</v>
      </c>
      <c r="X1968" s="64" t="e">
        <f>VLOOKUP(E1968,'Supply Log'!$Z$6:$AB$699,2,FALSE)</f>
        <v>#N/A</v>
      </c>
      <c r="Y1968" s="64" t="e">
        <f>VLOOKUP(E1968,'Supply Log'!$E$6:$X$618,20,FALSE)</f>
        <v>#N/A</v>
      </c>
      <c r="Z1968" s="64"/>
      <c r="AA1968" s="64"/>
    </row>
    <row r="1969" spans="1:27" ht="15.75" customHeight="1">
      <c r="A1969" s="67" t="str">
        <f t="shared" si="249"/>
        <v/>
      </c>
      <c r="B1969" s="65">
        <f t="shared" si="251"/>
        <v>1881</v>
      </c>
      <c r="C1969" s="68" t="str">
        <f t="shared" si="250"/>
        <v/>
      </c>
      <c r="D1969" s="69"/>
      <c r="F1969" s="66"/>
      <c r="G1969" s="65" t="e">
        <f>VLOOKUP(E1969,'Supply Log'!$E$6:$T$999,2,FALSE)</f>
        <v>#N/A</v>
      </c>
      <c r="H1969" s="65" t="e">
        <f>VLOOKUP(E1969,'Supply Log'!$E$6:$T$999,3,FALSE)</f>
        <v>#N/A</v>
      </c>
      <c r="I1969" s="77"/>
      <c r="J1969" s="65" t="e">
        <f>VLOOKUP(E1969,'Supply Log'!$E$6:$T$277,5,FALSE)</f>
        <v>#N/A</v>
      </c>
      <c r="K1969" s="65" t="e">
        <f>VLOOKUP(E1969,'Supply Log'!$E$6:$T$277,6,FALSE)</f>
        <v>#N/A</v>
      </c>
      <c r="L1969" s="65" t="e">
        <f>VLOOKUP(E1969,'Supply Log'!$E$6:$T$277,7,FALSE)</f>
        <v>#N/A</v>
      </c>
      <c r="M1969" s="65" t="e">
        <f>VLOOKUP(E1969,'Supply Log'!$E$6:$T$277,8,FALSE)</f>
        <v>#N/A</v>
      </c>
      <c r="N1969" s="65" t="e">
        <f>VLOOKUP(E1969,'Supply Log'!$E$6:$T$277,9,FALSE)</f>
        <v>#N/A</v>
      </c>
      <c r="O1969" s="65" t="e">
        <f>VLOOKUP(E1969,'Supply Log'!$E$6:$T$277,10,FALSE)</f>
        <v>#N/A</v>
      </c>
      <c r="P1969" s="29" t="e">
        <f t="shared" si="252"/>
        <v>#N/A</v>
      </c>
      <c r="Q1969" s="65" t="e">
        <f>VLOOKUP(E1969,'Supply Log'!$E$6:$T$277,12,FALSE)</f>
        <v>#N/A</v>
      </c>
      <c r="R1969" s="78" t="e">
        <f t="shared" si="253"/>
        <v>#N/A</v>
      </c>
      <c r="S1969" s="65"/>
      <c r="T1969" s="79" t="e">
        <f t="shared" si="254"/>
        <v>#N/A</v>
      </c>
      <c r="U1969" s="80" t="e">
        <f t="shared" si="255"/>
        <v>#N/A</v>
      </c>
      <c r="V1969" s="81" t="str">
        <f t="shared" si="256"/>
        <v/>
      </c>
      <c r="W1969" s="69" t="e">
        <f>VLOOKUP(F1969,'Input Log'!$E$6:$V$50000,18,FALSE)</f>
        <v>#N/A</v>
      </c>
      <c r="X1969" s="64" t="e">
        <f>VLOOKUP(E1969,'Supply Log'!$Z$6:$AB$699,2,FALSE)</f>
        <v>#N/A</v>
      </c>
      <c r="Y1969" s="64" t="e">
        <f>VLOOKUP(E1969,'Supply Log'!$E$6:$X$618,20,FALSE)</f>
        <v>#N/A</v>
      </c>
      <c r="Z1969" s="64"/>
      <c r="AA1969" s="64"/>
    </row>
    <row r="1970" spans="1:27" ht="15.75" customHeight="1">
      <c r="A1970" s="67" t="str">
        <f t="shared" si="249"/>
        <v/>
      </c>
      <c r="B1970" s="65">
        <f t="shared" si="251"/>
        <v>1882</v>
      </c>
      <c r="C1970" s="68" t="str">
        <f t="shared" si="250"/>
        <v/>
      </c>
      <c r="D1970" s="69"/>
      <c r="F1970" s="66"/>
      <c r="G1970" s="65" t="e">
        <f>VLOOKUP(E1970,'Supply Log'!$E$6:$T$999,2,FALSE)</f>
        <v>#N/A</v>
      </c>
      <c r="H1970" s="65" t="e">
        <f>VLOOKUP(E1970,'Supply Log'!$E$6:$T$999,3,FALSE)</f>
        <v>#N/A</v>
      </c>
      <c r="I1970" s="77"/>
      <c r="J1970" s="65" t="e">
        <f>VLOOKUP(E1970,'Supply Log'!$E$6:$T$277,5,FALSE)</f>
        <v>#N/A</v>
      </c>
      <c r="K1970" s="65" t="e">
        <f>VLOOKUP(E1970,'Supply Log'!$E$6:$T$277,6,FALSE)</f>
        <v>#N/A</v>
      </c>
      <c r="L1970" s="65" t="e">
        <f>VLOOKUP(E1970,'Supply Log'!$E$6:$T$277,7,FALSE)</f>
        <v>#N/A</v>
      </c>
      <c r="M1970" s="65" t="e">
        <f>VLOOKUP(E1970,'Supply Log'!$E$6:$T$277,8,FALSE)</f>
        <v>#N/A</v>
      </c>
      <c r="N1970" s="65" t="e">
        <f>VLOOKUP(E1970,'Supply Log'!$E$6:$T$277,9,FALSE)</f>
        <v>#N/A</v>
      </c>
      <c r="O1970" s="65" t="e">
        <f>VLOOKUP(E1970,'Supply Log'!$E$6:$T$277,10,FALSE)</f>
        <v>#N/A</v>
      </c>
      <c r="P1970" s="29" t="e">
        <f t="shared" si="252"/>
        <v>#N/A</v>
      </c>
      <c r="Q1970" s="65" t="e">
        <f>VLOOKUP(E1970,'Supply Log'!$E$6:$T$277,12,FALSE)</f>
        <v>#N/A</v>
      </c>
      <c r="R1970" s="78" t="e">
        <f t="shared" si="253"/>
        <v>#N/A</v>
      </c>
      <c r="S1970" s="65"/>
      <c r="T1970" s="79" t="e">
        <f t="shared" si="254"/>
        <v>#N/A</v>
      </c>
      <c r="U1970" s="80" t="e">
        <f t="shared" si="255"/>
        <v>#N/A</v>
      </c>
      <c r="V1970" s="81" t="str">
        <f t="shared" si="256"/>
        <v/>
      </c>
      <c r="W1970" s="69" t="e">
        <f>VLOOKUP(F1970,'Input Log'!$E$6:$V$50000,18,FALSE)</f>
        <v>#N/A</v>
      </c>
      <c r="X1970" s="64" t="e">
        <f>VLOOKUP(E1970,'Supply Log'!$Z$6:$AB$699,2,FALSE)</f>
        <v>#N/A</v>
      </c>
      <c r="Y1970" s="64" t="e">
        <f>VLOOKUP(E1970,'Supply Log'!$E$6:$X$618,20,FALSE)</f>
        <v>#N/A</v>
      </c>
      <c r="Z1970" s="64"/>
      <c r="AA1970" s="64"/>
    </row>
    <row r="1971" spans="1:27" ht="15.75" customHeight="1">
      <c r="A1971" s="67" t="str">
        <f t="shared" si="249"/>
        <v/>
      </c>
      <c r="B1971" s="65">
        <f t="shared" si="251"/>
        <v>1883</v>
      </c>
      <c r="C1971" s="68" t="str">
        <f t="shared" si="250"/>
        <v/>
      </c>
      <c r="D1971" s="69"/>
      <c r="F1971" s="66"/>
      <c r="G1971" s="65" t="e">
        <f>VLOOKUP(E1971,'Supply Log'!$E$6:$T$999,2,FALSE)</f>
        <v>#N/A</v>
      </c>
      <c r="H1971" s="65" t="e">
        <f>VLOOKUP(E1971,'Supply Log'!$E$6:$T$999,3,FALSE)</f>
        <v>#N/A</v>
      </c>
      <c r="I1971" s="77"/>
      <c r="J1971" s="65" t="e">
        <f>VLOOKUP(E1971,'Supply Log'!$E$6:$T$277,5,FALSE)</f>
        <v>#N/A</v>
      </c>
      <c r="K1971" s="65" t="e">
        <f>VLOOKUP(E1971,'Supply Log'!$E$6:$T$277,6,FALSE)</f>
        <v>#N/A</v>
      </c>
      <c r="L1971" s="65" t="e">
        <f>VLOOKUP(E1971,'Supply Log'!$E$6:$T$277,7,FALSE)</f>
        <v>#N/A</v>
      </c>
      <c r="M1971" s="65" t="e">
        <f>VLOOKUP(E1971,'Supply Log'!$E$6:$T$277,8,FALSE)</f>
        <v>#N/A</v>
      </c>
      <c r="N1971" s="65" t="e">
        <f>VLOOKUP(E1971,'Supply Log'!$E$6:$T$277,9,FALSE)</f>
        <v>#N/A</v>
      </c>
      <c r="O1971" s="65" t="e">
        <f>VLOOKUP(E1971,'Supply Log'!$E$6:$T$277,10,FALSE)</f>
        <v>#N/A</v>
      </c>
      <c r="P1971" s="29" t="e">
        <f t="shared" si="252"/>
        <v>#N/A</v>
      </c>
      <c r="Q1971" s="65" t="e">
        <f>VLOOKUP(E1971,'Supply Log'!$E$6:$T$277,12,FALSE)</f>
        <v>#N/A</v>
      </c>
      <c r="R1971" s="78" t="e">
        <f t="shared" si="253"/>
        <v>#N/A</v>
      </c>
      <c r="S1971" s="65"/>
      <c r="T1971" s="79" t="e">
        <f t="shared" si="254"/>
        <v>#N/A</v>
      </c>
      <c r="U1971" s="80" t="e">
        <f t="shared" si="255"/>
        <v>#N/A</v>
      </c>
      <c r="V1971" s="81" t="str">
        <f t="shared" si="256"/>
        <v/>
      </c>
      <c r="W1971" s="69" t="e">
        <f>VLOOKUP(F1971,'Input Log'!$E$6:$V$50000,18,FALSE)</f>
        <v>#N/A</v>
      </c>
      <c r="X1971" s="64" t="e">
        <f>VLOOKUP(E1971,'Supply Log'!$Z$6:$AB$699,2,FALSE)</f>
        <v>#N/A</v>
      </c>
      <c r="Y1971" s="64" t="e">
        <f>VLOOKUP(E1971,'Supply Log'!$E$6:$X$618,20,FALSE)</f>
        <v>#N/A</v>
      </c>
      <c r="Z1971" s="64"/>
      <c r="AA1971" s="64"/>
    </row>
    <row r="1972" spans="1:27" ht="15.75" customHeight="1">
      <c r="A1972" s="67" t="str">
        <f t="shared" si="249"/>
        <v/>
      </c>
      <c r="B1972" s="65">
        <f t="shared" si="251"/>
        <v>1884</v>
      </c>
      <c r="C1972" s="68" t="str">
        <f t="shared" si="250"/>
        <v/>
      </c>
      <c r="D1972" s="69"/>
      <c r="F1972" s="66"/>
      <c r="G1972" s="65" t="e">
        <f>VLOOKUP(E1972,'Supply Log'!$E$6:$T$999,2,FALSE)</f>
        <v>#N/A</v>
      </c>
      <c r="H1972" s="65" t="e">
        <f>VLOOKUP(E1972,'Supply Log'!$E$6:$T$999,3,FALSE)</f>
        <v>#N/A</v>
      </c>
      <c r="I1972" s="77"/>
      <c r="J1972" s="65" t="e">
        <f>VLOOKUP(E1972,'Supply Log'!$E$6:$T$277,5,FALSE)</f>
        <v>#N/A</v>
      </c>
      <c r="K1972" s="65" t="e">
        <f>VLOOKUP(E1972,'Supply Log'!$E$6:$T$277,6,FALSE)</f>
        <v>#N/A</v>
      </c>
      <c r="L1972" s="65" t="e">
        <f>VLOOKUP(E1972,'Supply Log'!$E$6:$T$277,7,FALSE)</f>
        <v>#N/A</v>
      </c>
      <c r="M1972" s="65" t="e">
        <f>VLOOKUP(E1972,'Supply Log'!$E$6:$T$277,8,FALSE)</f>
        <v>#N/A</v>
      </c>
      <c r="N1972" s="65" t="e">
        <f>VLOOKUP(E1972,'Supply Log'!$E$6:$T$277,9,FALSE)</f>
        <v>#N/A</v>
      </c>
      <c r="O1972" s="65" t="e">
        <f>VLOOKUP(E1972,'Supply Log'!$E$6:$T$277,10,FALSE)</f>
        <v>#N/A</v>
      </c>
      <c r="P1972" s="29" t="e">
        <f t="shared" si="252"/>
        <v>#N/A</v>
      </c>
      <c r="Q1972" s="65" t="e">
        <f>VLOOKUP(E1972,'Supply Log'!$E$6:$T$277,12,FALSE)</f>
        <v>#N/A</v>
      </c>
      <c r="R1972" s="78" t="e">
        <f t="shared" si="253"/>
        <v>#N/A</v>
      </c>
      <c r="S1972" s="65"/>
      <c r="T1972" s="79" t="e">
        <f t="shared" si="254"/>
        <v>#N/A</v>
      </c>
      <c r="U1972" s="80" t="e">
        <f t="shared" si="255"/>
        <v>#N/A</v>
      </c>
      <c r="V1972" s="81" t="str">
        <f t="shared" si="256"/>
        <v/>
      </c>
      <c r="W1972" s="69" t="e">
        <f>VLOOKUP(F1972,'Input Log'!$E$6:$V$50000,18,FALSE)</f>
        <v>#N/A</v>
      </c>
      <c r="X1972" s="64" t="e">
        <f>VLOOKUP(E1972,'Supply Log'!$Z$6:$AB$699,2,FALSE)</f>
        <v>#N/A</v>
      </c>
      <c r="Y1972" s="64" t="e">
        <f>VLOOKUP(E1972,'Supply Log'!$E$6:$X$618,20,FALSE)</f>
        <v>#N/A</v>
      </c>
      <c r="Z1972" s="64"/>
      <c r="AA1972" s="64"/>
    </row>
    <row r="1973" spans="1:27" ht="15.75" customHeight="1">
      <c r="A1973" s="67" t="str">
        <f t="shared" si="249"/>
        <v/>
      </c>
      <c r="B1973" s="65">
        <f t="shared" si="251"/>
        <v>1885</v>
      </c>
      <c r="C1973" s="68" t="str">
        <f t="shared" si="250"/>
        <v/>
      </c>
      <c r="D1973" s="69"/>
      <c r="F1973" s="66"/>
      <c r="G1973" s="65" t="e">
        <f>VLOOKUP(E1973,'Supply Log'!$E$6:$T$999,2,FALSE)</f>
        <v>#N/A</v>
      </c>
      <c r="H1973" s="65" t="e">
        <f>VLOOKUP(E1973,'Supply Log'!$E$6:$T$999,3,FALSE)</f>
        <v>#N/A</v>
      </c>
      <c r="I1973" s="77"/>
      <c r="J1973" s="65" t="e">
        <f>VLOOKUP(E1973,'Supply Log'!$E$6:$T$277,5,FALSE)</f>
        <v>#N/A</v>
      </c>
      <c r="K1973" s="65" t="e">
        <f>VLOOKUP(E1973,'Supply Log'!$E$6:$T$277,6,FALSE)</f>
        <v>#N/A</v>
      </c>
      <c r="L1973" s="65" t="e">
        <f>VLOOKUP(E1973,'Supply Log'!$E$6:$T$277,7,FALSE)</f>
        <v>#N/A</v>
      </c>
      <c r="M1973" s="65" t="e">
        <f>VLOOKUP(E1973,'Supply Log'!$E$6:$T$277,8,FALSE)</f>
        <v>#N/A</v>
      </c>
      <c r="N1973" s="65" t="e">
        <f>VLOOKUP(E1973,'Supply Log'!$E$6:$T$277,9,FALSE)</f>
        <v>#N/A</v>
      </c>
      <c r="O1973" s="65" t="e">
        <f>VLOOKUP(E1973,'Supply Log'!$E$6:$T$277,10,FALSE)</f>
        <v>#N/A</v>
      </c>
      <c r="P1973" s="29" t="e">
        <f t="shared" si="252"/>
        <v>#N/A</v>
      </c>
      <c r="Q1973" s="65" t="e">
        <f>VLOOKUP(E1973,'Supply Log'!$E$6:$T$277,12,FALSE)</f>
        <v>#N/A</v>
      </c>
      <c r="R1973" s="78" t="e">
        <f t="shared" si="253"/>
        <v>#N/A</v>
      </c>
      <c r="S1973" s="65"/>
      <c r="T1973" s="79" t="e">
        <f t="shared" si="254"/>
        <v>#N/A</v>
      </c>
      <c r="U1973" s="80" t="e">
        <f t="shared" si="255"/>
        <v>#N/A</v>
      </c>
      <c r="V1973" s="81" t="str">
        <f t="shared" si="256"/>
        <v/>
      </c>
      <c r="W1973" s="69" t="e">
        <f>VLOOKUP(F1973,'Input Log'!$E$6:$V$50000,18,FALSE)</f>
        <v>#N/A</v>
      </c>
      <c r="X1973" s="64" t="e">
        <f>VLOOKUP(E1973,'Supply Log'!$Z$6:$AB$699,2,FALSE)</f>
        <v>#N/A</v>
      </c>
      <c r="Y1973" s="64" t="e">
        <f>VLOOKUP(E1973,'Supply Log'!$E$6:$X$618,20,FALSE)</f>
        <v>#N/A</v>
      </c>
      <c r="Z1973" s="64"/>
      <c r="AA1973" s="64"/>
    </row>
    <row r="1974" spans="1:27" ht="15.75" customHeight="1">
      <c r="A1974" s="67" t="str">
        <f t="shared" si="249"/>
        <v/>
      </c>
      <c r="B1974" s="65">
        <f t="shared" si="251"/>
        <v>1886</v>
      </c>
      <c r="C1974" s="68" t="str">
        <f t="shared" si="250"/>
        <v/>
      </c>
      <c r="D1974" s="69"/>
      <c r="F1974" s="66"/>
      <c r="G1974" s="65" t="e">
        <f>VLOOKUP(E1974,'Supply Log'!$E$6:$T$999,2,FALSE)</f>
        <v>#N/A</v>
      </c>
      <c r="H1974" s="65" t="e">
        <f>VLOOKUP(E1974,'Supply Log'!$E$6:$T$999,3,FALSE)</f>
        <v>#N/A</v>
      </c>
      <c r="I1974" s="77"/>
      <c r="J1974" s="65" t="e">
        <f>VLOOKUP(E1974,'Supply Log'!$E$6:$T$277,5,FALSE)</f>
        <v>#N/A</v>
      </c>
      <c r="K1974" s="65" t="e">
        <f>VLOOKUP(E1974,'Supply Log'!$E$6:$T$277,6,FALSE)</f>
        <v>#N/A</v>
      </c>
      <c r="L1974" s="65" t="e">
        <f>VLOOKUP(E1974,'Supply Log'!$E$6:$T$277,7,FALSE)</f>
        <v>#N/A</v>
      </c>
      <c r="M1974" s="65" t="e">
        <f>VLOOKUP(E1974,'Supply Log'!$E$6:$T$277,8,FALSE)</f>
        <v>#N/A</v>
      </c>
      <c r="N1974" s="65" t="e">
        <f>VLOOKUP(E1974,'Supply Log'!$E$6:$T$277,9,FALSE)</f>
        <v>#N/A</v>
      </c>
      <c r="O1974" s="65" t="e">
        <f>VLOOKUP(E1974,'Supply Log'!$E$6:$T$277,10,FALSE)</f>
        <v>#N/A</v>
      </c>
      <c r="P1974" s="29" t="e">
        <f t="shared" si="252"/>
        <v>#N/A</v>
      </c>
      <c r="Q1974" s="65" t="e">
        <f>VLOOKUP(E1974,'Supply Log'!$E$6:$T$277,12,FALSE)</f>
        <v>#N/A</v>
      </c>
      <c r="R1974" s="78" t="e">
        <f t="shared" si="253"/>
        <v>#N/A</v>
      </c>
      <c r="S1974" s="65"/>
      <c r="T1974" s="79" t="e">
        <f t="shared" si="254"/>
        <v>#N/A</v>
      </c>
      <c r="U1974" s="80" t="e">
        <f t="shared" si="255"/>
        <v>#N/A</v>
      </c>
      <c r="V1974" s="81" t="str">
        <f t="shared" si="256"/>
        <v/>
      </c>
      <c r="W1974" s="69" t="e">
        <f>VLOOKUP(F1974,'Input Log'!$E$6:$V$50000,18,FALSE)</f>
        <v>#N/A</v>
      </c>
      <c r="X1974" s="64" t="e">
        <f>VLOOKUP(E1974,'Supply Log'!$Z$6:$AB$699,2,FALSE)</f>
        <v>#N/A</v>
      </c>
      <c r="Y1974" s="64" t="e">
        <f>VLOOKUP(E1974,'Supply Log'!$E$6:$X$618,20,FALSE)</f>
        <v>#N/A</v>
      </c>
      <c r="Z1974" s="64"/>
      <c r="AA1974" s="64"/>
    </row>
    <row r="1975" spans="1:27" ht="15.75" customHeight="1">
      <c r="A1975" s="67" t="str">
        <f t="shared" si="249"/>
        <v/>
      </c>
      <c r="B1975" s="65">
        <f t="shared" si="251"/>
        <v>1887</v>
      </c>
      <c r="C1975" s="68" t="str">
        <f t="shared" si="250"/>
        <v/>
      </c>
      <c r="D1975" s="69"/>
      <c r="F1975" s="66"/>
      <c r="G1975" s="65" t="e">
        <f>VLOOKUP(E1975,'Supply Log'!$E$6:$T$999,2,FALSE)</f>
        <v>#N/A</v>
      </c>
      <c r="H1975" s="65" t="e">
        <f>VLOOKUP(E1975,'Supply Log'!$E$6:$T$999,3,FALSE)</f>
        <v>#N/A</v>
      </c>
      <c r="I1975" s="77"/>
      <c r="J1975" s="65" t="e">
        <f>VLOOKUP(E1975,'Supply Log'!$E$6:$T$277,5,FALSE)</f>
        <v>#N/A</v>
      </c>
      <c r="K1975" s="65" t="e">
        <f>VLOOKUP(E1975,'Supply Log'!$E$6:$T$277,6,FALSE)</f>
        <v>#N/A</v>
      </c>
      <c r="L1975" s="65" t="e">
        <f>VLOOKUP(E1975,'Supply Log'!$E$6:$T$277,7,FALSE)</f>
        <v>#N/A</v>
      </c>
      <c r="M1975" s="65" t="e">
        <f>VLOOKUP(E1975,'Supply Log'!$E$6:$T$277,8,FALSE)</f>
        <v>#N/A</v>
      </c>
      <c r="N1975" s="65" t="e">
        <f>VLOOKUP(E1975,'Supply Log'!$E$6:$T$277,9,FALSE)</f>
        <v>#N/A</v>
      </c>
      <c r="O1975" s="65" t="e">
        <f>VLOOKUP(E1975,'Supply Log'!$E$6:$T$277,10,FALSE)</f>
        <v>#N/A</v>
      </c>
      <c r="P1975" s="29" t="e">
        <f t="shared" si="252"/>
        <v>#N/A</v>
      </c>
      <c r="Q1975" s="65" t="e">
        <f>VLOOKUP(E1975,'Supply Log'!$E$6:$T$277,12,FALSE)</f>
        <v>#N/A</v>
      </c>
      <c r="R1975" s="78" t="e">
        <f t="shared" si="253"/>
        <v>#N/A</v>
      </c>
      <c r="S1975" s="65"/>
      <c r="T1975" s="79" t="e">
        <f t="shared" si="254"/>
        <v>#N/A</v>
      </c>
      <c r="U1975" s="80" t="e">
        <f t="shared" si="255"/>
        <v>#N/A</v>
      </c>
      <c r="V1975" s="81" t="str">
        <f t="shared" si="256"/>
        <v/>
      </c>
      <c r="W1975" s="69" t="e">
        <f>VLOOKUP(F1975,'Input Log'!$E$6:$V$50000,18,FALSE)</f>
        <v>#N/A</v>
      </c>
      <c r="X1975" s="64" t="e">
        <f>VLOOKUP(E1975,'Supply Log'!$Z$6:$AB$699,2,FALSE)</f>
        <v>#N/A</v>
      </c>
      <c r="Y1975" s="64" t="e">
        <f>VLOOKUP(E1975,'Supply Log'!$E$6:$X$618,20,FALSE)</f>
        <v>#N/A</v>
      </c>
      <c r="Z1975" s="64"/>
      <c r="AA1975" s="64"/>
    </row>
    <row r="1976" spans="1:27" ht="15.75" customHeight="1">
      <c r="A1976" s="67" t="str">
        <f t="shared" si="249"/>
        <v/>
      </c>
      <c r="B1976" s="65">
        <f t="shared" si="251"/>
        <v>1888</v>
      </c>
      <c r="C1976" s="68" t="str">
        <f t="shared" si="250"/>
        <v/>
      </c>
      <c r="D1976" s="69"/>
      <c r="F1976" s="66"/>
      <c r="G1976" s="65" t="e">
        <f>VLOOKUP(E1976,'Supply Log'!$E$6:$T$999,2,FALSE)</f>
        <v>#N/A</v>
      </c>
      <c r="H1976" s="65" t="e">
        <f>VLOOKUP(E1976,'Supply Log'!$E$6:$T$999,3,FALSE)</f>
        <v>#N/A</v>
      </c>
      <c r="I1976" s="77"/>
      <c r="J1976" s="65" t="e">
        <f>VLOOKUP(E1976,'Supply Log'!$E$6:$T$277,5,FALSE)</f>
        <v>#N/A</v>
      </c>
      <c r="K1976" s="65" t="e">
        <f>VLOOKUP(E1976,'Supply Log'!$E$6:$T$277,6,FALSE)</f>
        <v>#N/A</v>
      </c>
      <c r="L1976" s="65" t="e">
        <f>VLOOKUP(E1976,'Supply Log'!$E$6:$T$277,7,FALSE)</f>
        <v>#N/A</v>
      </c>
      <c r="M1976" s="65" t="e">
        <f>VLOOKUP(E1976,'Supply Log'!$E$6:$T$277,8,FALSE)</f>
        <v>#N/A</v>
      </c>
      <c r="N1976" s="65" t="e">
        <f>VLOOKUP(E1976,'Supply Log'!$E$6:$T$277,9,FALSE)</f>
        <v>#N/A</v>
      </c>
      <c r="O1976" s="65" t="e">
        <f>VLOOKUP(E1976,'Supply Log'!$E$6:$T$277,10,FALSE)</f>
        <v>#N/A</v>
      </c>
      <c r="P1976" s="29" t="e">
        <f t="shared" si="252"/>
        <v>#N/A</v>
      </c>
      <c r="Q1976" s="65" t="e">
        <f>VLOOKUP(E1976,'Supply Log'!$E$6:$T$277,12,FALSE)</f>
        <v>#N/A</v>
      </c>
      <c r="R1976" s="78" t="e">
        <f t="shared" si="253"/>
        <v>#N/A</v>
      </c>
      <c r="S1976" s="65"/>
      <c r="T1976" s="79" t="e">
        <f t="shared" si="254"/>
        <v>#N/A</v>
      </c>
      <c r="U1976" s="80" t="e">
        <f t="shared" si="255"/>
        <v>#N/A</v>
      </c>
      <c r="V1976" s="81" t="str">
        <f t="shared" si="256"/>
        <v/>
      </c>
      <c r="W1976" s="69" t="e">
        <f>VLOOKUP(F1976,'Input Log'!$E$6:$V$50000,18,FALSE)</f>
        <v>#N/A</v>
      </c>
      <c r="X1976" s="64" t="e">
        <f>VLOOKUP(E1976,'Supply Log'!$Z$6:$AB$699,2,FALSE)</f>
        <v>#N/A</v>
      </c>
      <c r="Y1976" s="64" t="e">
        <f>VLOOKUP(E1976,'Supply Log'!$E$6:$X$618,20,FALSE)</f>
        <v>#N/A</v>
      </c>
      <c r="Z1976" s="64"/>
      <c r="AA1976" s="64"/>
    </row>
    <row r="1977" spans="1:27" ht="15.75" customHeight="1">
      <c r="A1977" s="67" t="str">
        <f t="shared" si="249"/>
        <v/>
      </c>
      <c r="B1977" s="65">
        <f t="shared" si="251"/>
        <v>1889</v>
      </c>
      <c r="C1977" s="68" t="str">
        <f t="shared" si="250"/>
        <v/>
      </c>
      <c r="D1977" s="69"/>
      <c r="F1977" s="66"/>
      <c r="G1977" s="65" t="e">
        <f>VLOOKUP(E1977,'Supply Log'!$E$6:$T$999,2,FALSE)</f>
        <v>#N/A</v>
      </c>
      <c r="H1977" s="65" t="e">
        <f>VLOOKUP(E1977,'Supply Log'!$E$6:$T$999,3,FALSE)</f>
        <v>#N/A</v>
      </c>
      <c r="I1977" s="77"/>
      <c r="J1977" s="65" t="e">
        <f>VLOOKUP(E1977,'Supply Log'!$E$6:$T$277,5,FALSE)</f>
        <v>#N/A</v>
      </c>
      <c r="K1977" s="65" t="e">
        <f>VLOOKUP(E1977,'Supply Log'!$E$6:$T$277,6,FALSE)</f>
        <v>#N/A</v>
      </c>
      <c r="L1977" s="65" t="e">
        <f>VLOOKUP(E1977,'Supply Log'!$E$6:$T$277,7,FALSE)</f>
        <v>#N/A</v>
      </c>
      <c r="M1977" s="65" t="e">
        <f>VLOOKUP(E1977,'Supply Log'!$E$6:$T$277,8,FALSE)</f>
        <v>#N/A</v>
      </c>
      <c r="N1977" s="65" t="e">
        <f>VLOOKUP(E1977,'Supply Log'!$E$6:$T$277,9,FALSE)</f>
        <v>#N/A</v>
      </c>
      <c r="O1977" s="65" t="e">
        <f>VLOOKUP(E1977,'Supply Log'!$E$6:$T$277,10,FALSE)</f>
        <v>#N/A</v>
      </c>
      <c r="P1977" s="29" t="e">
        <f t="shared" si="252"/>
        <v>#N/A</v>
      </c>
      <c r="Q1977" s="65" t="e">
        <f>VLOOKUP(E1977,'Supply Log'!$E$6:$T$277,12,FALSE)</f>
        <v>#N/A</v>
      </c>
      <c r="R1977" s="78" t="e">
        <f t="shared" si="253"/>
        <v>#N/A</v>
      </c>
      <c r="S1977" s="65"/>
      <c r="T1977" s="79" t="e">
        <f t="shared" si="254"/>
        <v>#N/A</v>
      </c>
      <c r="U1977" s="80" t="e">
        <f t="shared" si="255"/>
        <v>#N/A</v>
      </c>
      <c r="V1977" s="81" t="str">
        <f t="shared" si="256"/>
        <v/>
      </c>
      <c r="W1977" s="69" t="e">
        <f>VLOOKUP(F1977,'Input Log'!$E$6:$V$50000,18,FALSE)</f>
        <v>#N/A</v>
      </c>
      <c r="X1977" s="64" t="e">
        <f>VLOOKUP(E1977,'Supply Log'!$Z$6:$AB$699,2,FALSE)</f>
        <v>#N/A</v>
      </c>
      <c r="Y1977" s="64" t="e">
        <f>VLOOKUP(E1977,'Supply Log'!$E$6:$X$618,20,FALSE)</f>
        <v>#N/A</v>
      </c>
      <c r="Z1977" s="64"/>
      <c r="AA1977" s="64"/>
    </row>
    <row r="1978" spans="1:27" ht="15.75" customHeight="1">
      <c r="A1978" s="67" t="str">
        <f t="shared" si="249"/>
        <v/>
      </c>
      <c r="B1978" s="65">
        <f t="shared" si="251"/>
        <v>1890</v>
      </c>
      <c r="C1978" s="68" t="str">
        <f t="shared" si="250"/>
        <v/>
      </c>
      <c r="D1978" s="69"/>
      <c r="F1978" s="66"/>
      <c r="G1978" s="65" t="e">
        <f>VLOOKUP(E1978,'Supply Log'!$E$6:$T$999,2,FALSE)</f>
        <v>#N/A</v>
      </c>
      <c r="H1978" s="65" t="e">
        <f>VLOOKUP(E1978,'Supply Log'!$E$6:$T$999,3,FALSE)</f>
        <v>#N/A</v>
      </c>
      <c r="I1978" s="77"/>
      <c r="J1978" s="65" t="e">
        <f>VLOOKUP(E1978,'Supply Log'!$E$6:$T$277,5,FALSE)</f>
        <v>#N/A</v>
      </c>
      <c r="K1978" s="65" t="e">
        <f>VLOOKUP(E1978,'Supply Log'!$E$6:$T$277,6,FALSE)</f>
        <v>#N/A</v>
      </c>
      <c r="L1978" s="65" t="e">
        <f>VLOOKUP(E1978,'Supply Log'!$E$6:$T$277,7,FALSE)</f>
        <v>#N/A</v>
      </c>
      <c r="M1978" s="65" t="e">
        <f>VLOOKUP(E1978,'Supply Log'!$E$6:$T$277,8,FALSE)</f>
        <v>#N/A</v>
      </c>
      <c r="N1978" s="65" t="e">
        <f>VLOOKUP(E1978,'Supply Log'!$E$6:$T$277,9,FALSE)</f>
        <v>#N/A</v>
      </c>
      <c r="O1978" s="65" t="e">
        <f>VLOOKUP(E1978,'Supply Log'!$E$6:$T$277,10,FALSE)</f>
        <v>#N/A</v>
      </c>
      <c r="P1978" s="29" t="e">
        <f t="shared" si="252"/>
        <v>#N/A</v>
      </c>
      <c r="Q1978" s="65" t="e">
        <f>VLOOKUP(E1978,'Supply Log'!$E$6:$T$277,12,FALSE)</f>
        <v>#N/A</v>
      </c>
      <c r="R1978" s="78" t="e">
        <f t="shared" si="253"/>
        <v>#N/A</v>
      </c>
      <c r="S1978" s="65"/>
      <c r="T1978" s="79" t="e">
        <f t="shared" si="254"/>
        <v>#N/A</v>
      </c>
      <c r="U1978" s="80" t="e">
        <f t="shared" si="255"/>
        <v>#N/A</v>
      </c>
      <c r="V1978" s="81" t="str">
        <f t="shared" si="256"/>
        <v/>
      </c>
      <c r="W1978" s="69" t="e">
        <f>VLOOKUP(F1978,'Input Log'!$E$6:$V$50000,18,FALSE)</f>
        <v>#N/A</v>
      </c>
      <c r="X1978" s="64" t="e">
        <f>VLOOKUP(E1978,'Supply Log'!$Z$6:$AB$699,2,FALSE)</f>
        <v>#N/A</v>
      </c>
      <c r="Y1978" s="64" t="e">
        <f>VLOOKUP(E1978,'Supply Log'!$E$6:$X$618,20,FALSE)</f>
        <v>#N/A</v>
      </c>
      <c r="Z1978" s="64"/>
      <c r="AA1978" s="64"/>
    </row>
    <row r="1979" spans="1:27" ht="15.75" customHeight="1">
      <c r="A1979" s="67" t="str">
        <f t="shared" si="249"/>
        <v/>
      </c>
      <c r="B1979" s="65">
        <f t="shared" si="251"/>
        <v>1891</v>
      </c>
      <c r="C1979" s="68" t="str">
        <f t="shared" si="250"/>
        <v/>
      </c>
      <c r="D1979" s="69"/>
      <c r="F1979" s="66"/>
      <c r="G1979" s="65" t="e">
        <f>VLOOKUP(E1979,'Supply Log'!$E$6:$T$999,2,FALSE)</f>
        <v>#N/A</v>
      </c>
      <c r="H1979" s="65" t="e">
        <f>VLOOKUP(E1979,'Supply Log'!$E$6:$T$999,3,FALSE)</f>
        <v>#N/A</v>
      </c>
      <c r="I1979" s="77"/>
      <c r="J1979" s="65" t="e">
        <f>VLOOKUP(E1979,'Supply Log'!$E$6:$T$277,5,FALSE)</f>
        <v>#N/A</v>
      </c>
      <c r="K1979" s="65" t="e">
        <f>VLOOKUP(E1979,'Supply Log'!$E$6:$T$277,6,FALSE)</f>
        <v>#N/A</v>
      </c>
      <c r="L1979" s="65" t="e">
        <f>VLOOKUP(E1979,'Supply Log'!$E$6:$T$277,7,FALSE)</f>
        <v>#N/A</v>
      </c>
      <c r="M1979" s="65" t="e">
        <f>VLOOKUP(E1979,'Supply Log'!$E$6:$T$277,8,FALSE)</f>
        <v>#N/A</v>
      </c>
      <c r="N1979" s="65" t="e">
        <f>VLOOKUP(E1979,'Supply Log'!$E$6:$T$277,9,FALSE)</f>
        <v>#N/A</v>
      </c>
      <c r="O1979" s="65" t="e">
        <f>VLOOKUP(E1979,'Supply Log'!$E$6:$T$277,10,FALSE)</f>
        <v>#N/A</v>
      </c>
      <c r="P1979" s="29" t="e">
        <f t="shared" si="252"/>
        <v>#N/A</v>
      </c>
      <c r="Q1979" s="65" t="e">
        <f>VLOOKUP(E1979,'Supply Log'!$E$6:$T$277,12,FALSE)</f>
        <v>#N/A</v>
      </c>
      <c r="R1979" s="78" t="e">
        <f t="shared" si="253"/>
        <v>#N/A</v>
      </c>
      <c r="S1979" s="65"/>
      <c r="T1979" s="79" t="e">
        <f t="shared" si="254"/>
        <v>#N/A</v>
      </c>
      <c r="U1979" s="80" t="e">
        <f t="shared" si="255"/>
        <v>#N/A</v>
      </c>
      <c r="V1979" s="81" t="str">
        <f t="shared" si="256"/>
        <v/>
      </c>
      <c r="W1979" s="69" t="e">
        <f>VLOOKUP(F1979,'Input Log'!$E$6:$V$50000,18,FALSE)</f>
        <v>#N/A</v>
      </c>
      <c r="X1979" s="64" t="e">
        <f>VLOOKUP(E1979,'Supply Log'!$Z$6:$AB$699,2,FALSE)</f>
        <v>#N/A</v>
      </c>
      <c r="Y1979" s="64" t="e">
        <f>VLOOKUP(E1979,'Supply Log'!$E$6:$X$618,20,FALSE)</f>
        <v>#N/A</v>
      </c>
      <c r="Z1979" s="64"/>
      <c r="AA1979" s="64"/>
    </row>
    <row r="1980" spans="1:27" ht="15.75" customHeight="1">
      <c r="A1980" s="67" t="str">
        <f t="shared" si="249"/>
        <v/>
      </c>
      <c r="B1980" s="65">
        <f t="shared" si="251"/>
        <v>1892</v>
      </c>
      <c r="C1980" s="68" t="str">
        <f t="shared" si="250"/>
        <v/>
      </c>
      <c r="D1980" s="69"/>
      <c r="F1980" s="66"/>
      <c r="G1980" s="65" t="e">
        <f>VLOOKUP(E1980,'Supply Log'!$E$6:$T$999,2,FALSE)</f>
        <v>#N/A</v>
      </c>
      <c r="H1980" s="65" t="e">
        <f>VLOOKUP(E1980,'Supply Log'!$E$6:$T$999,3,FALSE)</f>
        <v>#N/A</v>
      </c>
      <c r="I1980" s="77"/>
      <c r="J1980" s="65" t="e">
        <f>VLOOKUP(E1980,'Supply Log'!$E$6:$T$277,5,FALSE)</f>
        <v>#N/A</v>
      </c>
      <c r="K1980" s="65" t="e">
        <f>VLOOKUP(E1980,'Supply Log'!$E$6:$T$277,6,FALSE)</f>
        <v>#N/A</v>
      </c>
      <c r="L1980" s="65" t="e">
        <f>VLOOKUP(E1980,'Supply Log'!$E$6:$T$277,7,FALSE)</f>
        <v>#N/A</v>
      </c>
      <c r="M1980" s="65" t="e">
        <f>VLOOKUP(E1980,'Supply Log'!$E$6:$T$277,8,FALSE)</f>
        <v>#N/A</v>
      </c>
      <c r="N1980" s="65" t="e">
        <f>VLOOKUP(E1980,'Supply Log'!$E$6:$T$277,9,FALSE)</f>
        <v>#N/A</v>
      </c>
      <c r="O1980" s="65" t="e">
        <f>VLOOKUP(E1980,'Supply Log'!$E$6:$T$277,10,FALSE)</f>
        <v>#N/A</v>
      </c>
      <c r="P1980" s="29" t="e">
        <f t="shared" si="252"/>
        <v>#N/A</v>
      </c>
      <c r="Q1980" s="65" t="e">
        <f>VLOOKUP(E1980,'Supply Log'!$E$6:$T$277,12,FALSE)</f>
        <v>#N/A</v>
      </c>
      <c r="R1980" s="78" t="e">
        <f t="shared" si="253"/>
        <v>#N/A</v>
      </c>
      <c r="S1980" s="65"/>
      <c r="T1980" s="79" t="e">
        <f t="shared" si="254"/>
        <v>#N/A</v>
      </c>
      <c r="U1980" s="80" t="e">
        <f t="shared" si="255"/>
        <v>#N/A</v>
      </c>
      <c r="V1980" s="81" t="str">
        <f t="shared" si="256"/>
        <v/>
      </c>
      <c r="W1980" s="69" t="e">
        <f>VLOOKUP(F1980,'Input Log'!$E$6:$V$50000,18,FALSE)</f>
        <v>#N/A</v>
      </c>
      <c r="X1980" s="64" t="e">
        <f>VLOOKUP(E1980,'Supply Log'!$Z$6:$AB$699,2,FALSE)</f>
        <v>#N/A</v>
      </c>
      <c r="Y1980" s="64" t="e">
        <f>VLOOKUP(E1980,'Supply Log'!$E$6:$X$618,20,FALSE)</f>
        <v>#N/A</v>
      </c>
      <c r="Z1980" s="64"/>
      <c r="AA1980" s="64"/>
    </row>
    <row r="1981" spans="1:27" ht="15.75" customHeight="1">
      <c r="A1981" s="67" t="str">
        <f t="shared" si="249"/>
        <v/>
      </c>
      <c r="B1981" s="65">
        <f t="shared" si="251"/>
        <v>1893</v>
      </c>
      <c r="C1981" s="68" t="str">
        <f t="shared" si="250"/>
        <v/>
      </c>
      <c r="D1981" s="69"/>
      <c r="F1981" s="66"/>
      <c r="G1981" s="65" t="e">
        <f>VLOOKUP(E1981,'Supply Log'!$E$6:$T$999,2,FALSE)</f>
        <v>#N/A</v>
      </c>
      <c r="H1981" s="65" t="e">
        <f>VLOOKUP(E1981,'Supply Log'!$E$6:$T$999,3,FALSE)</f>
        <v>#N/A</v>
      </c>
      <c r="I1981" s="77"/>
      <c r="J1981" s="65" t="e">
        <f>VLOOKUP(E1981,'Supply Log'!$E$6:$T$277,5,FALSE)</f>
        <v>#N/A</v>
      </c>
      <c r="K1981" s="65" t="e">
        <f>VLOOKUP(E1981,'Supply Log'!$E$6:$T$277,6,FALSE)</f>
        <v>#N/A</v>
      </c>
      <c r="L1981" s="65" t="e">
        <f>VLOOKUP(E1981,'Supply Log'!$E$6:$T$277,7,FALSE)</f>
        <v>#N/A</v>
      </c>
      <c r="M1981" s="65" t="e">
        <f>VLOOKUP(E1981,'Supply Log'!$E$6:$T$277,8,FALSE)</f>
        <v>#N/A</v>
      </c>
      <c r="N1981" s="65" t="e">
        <f>VLOOKUP(E1981,'Supply Log'!$E$6:$T$277,9,FALSE)</f>
        <v>#N/A</v>
      </c>
      <c r="O1981" s="65" t="e">
        <f>VLOOKUP(E1981,'Supply Log'!$E$6:$T$277,10,FALSE)</f>
        <v>#N/A</v>
      </c>
      <c r="P1981" s="29" t="e">
        <f t="shared" si="252"/>
        <v>#N/A</v>
      </c>
      <c r="Q1981" s="65" t="e">
        <f>VLOOKUP(E1981,'Supply Log'!$E$6:$T$277,12,FALSE)</f>
        <v>#N/A</v>
      </c>
      <c r="R1981" s="78" t="e">
        <f t="shared" si="253"/>
        <v>#N/A</v>
      </c>
      <c r="S1981" s="65"/>
      <c r="T1981" s="79" t="e">
        <f t="shared" si="254"/>
        <v>#N/A</v>
      </c>
      <c r="U1981" s="80" t="e">
        <f t="shared" si="255"/>
        <v>#N/A</v>
      </c>
      <c r="V1981" s="81" t="str">
        <f t="shared" si="256"/>
        <v/>
      </c>
      <c r="W1981" s="69" t="e">
        <f>VLOOKUP(F1981,'Input Log'!$E$6:$V$50000,18,FALSE)</f>
        <v>#N/A</v>
      </c>
      <c r="X1981" s="64" t="e">
        <f>VLOOKUP(E1981,'Supply Log'!$Z$6:$AB$699,2,FALSE)</f>
        <v>#N/A</v>
      </c>
      <c r="Y1981" s="64" t="e">
        <f>VLOOKUP(E1981,'Supply Log'!$E$6:$X$618,20,FALSE)</f>
        <v>#N/A</v>
      </c>
      <c r="Z1981" s="64"/>
      <c r="AA1981" s="64"/>
    </row>
    <row r="1982" spans="1:27" ht="15.75" customHeight="1">
      <c r="A1982" s="67" t="str">
        <f t="shared" si="249"/>
        <v/>
      </c>
      <c r="B1982" s="65">
        <f t="shared" si="251"/>
        <v>1894</v>
      </c>
      <c r="C1982" s="68" t="str">
        <f t="shared" si="250"/>
        <v/>
      </c>
      <c r="D1982" s="69"/>
      <c r="F1982" s="66"/>
      <c r="G1982" s="65" t="e">
        <f>VLOOKUP(E1982,'Supply Log'!$E$6:$T$999,2,FALSE)</f>
        <v>#N/A</v>
      </c>
      <c r="H1982" s="65" t="e">
        <f>VLOOKUP(E1982,'Supply Log'!$E$6:$T$999,3,FALSE)</f>
        <v>#N/A</v>
      </c>
      <c r="I1982" s="77"/>
      <c r="J1982" s="65" t="e">
        <f>VLOOKUP(E1982,'Supply Log'!$E$6:$T$277,5,FALSE)</f>
        <v>#N/A</v>
      </c>
      <c r="K1982" s="65" t="e">
        <f>VLOOKUP(E1982,'Supply Log'!$E$6:$T$277,6,FALSE)</f>
        <v>#N/A</v>
      </c>
      <c r="L1982" s="65" t="e">
        <f>VLOOKUP(E1982,'Supply Log'!$E$6:$T$277,7,FALSE)</f>
        <v>#N/A</v>
      </c>
      <c r="M1982" s="65" t="e">
        <f>VLOOKUP(E1982,'Supply Log'!$E$6:$T$277,8,FALSE)</f>
        <v>#N/A</v>
      </c>
      <c r="N1982" s="65" t="e">
        <f>VLOOKUP(E1982,'Supply Log'!$E$6:$T$277,9,FALSE)</f>
        <v>#N/A</v>
      </c>
      <c r="O1982" s="65" t="e">
        <f>VLOOKUP(E1982,'Supply Log'!$E$6:$T$277,10,FALSE)</f>
        <v>#N/A</v>
      </c>
      <c r="P1982" s="29" t="e">
        <f t="shared" si="252"/>
        <v>#N/A</v>
      </c>
      <c r="Q1982" s="65" t="e">
        <f>VLOOKUP(E1982,'Supply Log'!$E$6:$T$277,12,FALSE)</f>
        <v>#N/A</v>
      </c>
      <c r="R1982" s="78" t="e">
        <f t="shared" si="253"/>
        <v>#N/A</v>
      </c>
      <c r="S1982" s="65"/>
      <c r="T1982" s="79" t="e">
        <f t="shared" si="254"/>
        <v>#N/A</v>
      </c>
      <c r="U1982" s="80" t="e">
        <f t="shared" si="255"/>
        <v>#N/A</v>
      </c>
      <c r="V1982" s="81" t="str">
        <f t="shared" si="256"/>
        <v/>
      </c>
      <c r="W1982" s="69" t="e">
        <f>VLOOKUP(F1982,'Input Log'!$E$6:$V$50000,18,FALSE)</f>
        <v>#N/A</v>
      </c>
      <c r="X1982" s="64" t="e">
        <f>VLOOKUP(E1982,'Supply Log'!$Z$6:$AB$699,2,FALSE)</f>
        <v>#N/A</v>
      </c>
      <c r="Y1982" s="64" t="e">
        <f>VLOOKUP(E1982,'Supply Log'!$E$6:$X$618,20,FALSE)</f>
        <v>#N/A</v>
      </c>
      <c r="Z1982" s="64"/>
      <c r="AA1982" s="64"/>
    </row>
    <row r="1983" spans="1:27" ht="15.75" customHeight="1">
      <c r="A1983" s="67" t="str">
        <f t="shared" si="249"/>
        <v/>
      </c>
      <c r="B1983" s="65">
        <f t="shared" si="251"/>
        <v>1895</v>
      </c>
      <c r="C1983" s="68" t="str">
        <f t="shared" si="250"/>
        <v/>
      </c>
      <c r="D1983" s="69"/>
      <c r="F1983" s="66"/>
      <c r="G1983" s="65" t="e">
        <f>VLOOKUP(E1983,'Supply Log'!$E$6:$T$999,2,FALSE)</f>
        <v>#N/A</v>
      </c>
      <c r="H1983" s="65" t="e">
        <f>VLOOKUP(E1983,'Supply Log'!$E$6:$T$999,3,FALSE)</f>
        <v>#N/A</v>
      </c>
      <c r="I1983" s="77"/>
      <c r="J1983" s="65" t="e">
        <f>VLOOKUP(E1983,'Supply Log'!$E$6:$T$277,5,FALSE)</f>
        <v>#N/A</v>
      </c>
      <c r="K1983" s="65" t="e">
        <f>VLOOKUP(E1983,'Supply Log'!$E$6:$T$277,6,FALSE)</f>
        <v>#N/A</v>
      </c>
      <c r="L1983" s="65" t="e">
        <f>VLOOKUP(E1983,'Supply Log'!$E$6:$T$277,7,FALSE)</f>
        <v>#N/A</v>
      </c>
      <c r="M1983" s="65" t="e">
        <f>VLOOKUP(E1983,'Supply Log'!$E$6:$T$277,8,FALSE)</f>
        <v>#N/A</v>
      </c>
      <c r="N1983" s="65" t="e">
        <f>VLOOKUP(E1983,'Supply Log'!$E$6:$T$277,9,FALSE)</f>
        <v>#N/A</v>
      </c>
      <c r="O1983" s="65" t="e">
        <f>VLOOKUP(E1983,'Supply Log'!$E$6:$T$277,10,FALSE)</f>
        <v>#N/A</v>
      </c>
      <c r="P1983" s="29" t="e">
        <f t="shared" si="252"/>
        <v>#N/A</v>
      </c>
      <c r="Q1983" s="65" t="e">
        <f>VLOOKUP(E1983,'Supply Log'!$E$6:$T$277,12,FALSE)</f>
        <v>#N/A</v>
      </c>
      <c r="R1983" s="78" t="e">
        <f t="shared" si="253"/>
        <v>#N/A</v>
      </c>
      <c r="S1983" s="65"/>
      <c r="T1983" s="79" t="e">
        <f t="shared" si="254"/>
        <v>#N/A</v>
      </c>
      <c r="U1983" s="80" t="e">
        <f t="shared" si="255"/>
        <v>#N/A</v>
      </c>
      <c r="V1983" s="81" t="str">
        <f t="shared" si="256"/>
        <v/>
      </c>
      <c r="W1983" s="69" t="e">
        <f>VLOOKUP(F1983,'Input Log'!$E$6:$V$50000,18,FALSE)</f>
        <v>#N/A</v>
      </c>
      <c r="X1983" s="64" t="e">
        <f>VLOOKUP(E1983,'Supply Log'!$Z$6:$AB$699,2,FALSE)</f>
        <v>#N/A</v>
      </c>
      <c r="Y1983" s="64" t="e">
        <f>VLOOKUP(E1983,'Supply Log'!$E$6:$X$618,20,FALSE)</f>
        <v>#N/A</v>
      </c>
      <c r="Z1983" s="64"/>
      <c r="AA1983" s="64"/>
    </row>
    <row r="1984" spans="1:27" ht="15.75" customHeight="1">
      <c r="A1984" s="67" t="str">
        <f t="shared" si="249"/>
        <v/>
      </c>
      <c r="B1984" s="65">
        <f t="shared" si="251"/>
        <v>1896</v>
      </c>
      <c r="C1984" s="68" t="str">
        <f t="shared" si="250"/>
        <v/>
      </c>
      <c r="D1984" s="69"/>
      <c r="F1984" s="66"/>
      <c r="G1984" s="65" t="e">
        <f>VLOOKUP(E1984,'Supply Log'!$E$6:$T$999,2,FALSE)</f>
        <v>#N/A</v>
      </c>
      <c r="H1984" s="65" t="e">
        <f>VLOOKUP(E1984,'Supply Log'!$E$6:$T$999,3,FALSE)</f>
        <v>#N/A</v>
      </c>
      <c r="I1984" s="77"/>
      <c r="J1984" s="65" t="e">
        <f>VLOOKUP(E1984,'Supply Log'!$E$6:$T$277,5,FALSE)</f>
        <v>#N/A</v>
      </c>
      <c r="K1984" s="65" t="e">
        <f>VLOOKUP(E1984,'Supply Log'!$E$6:$T$277,6,FALSE)</f>
        <v>#N/A</v>
      </c>
      <c r="L1984" s="65" t="e">
        <f>VLOOKUP(E1984,'Supply Log'!$E$6:$T$277,7,FALSE)</f>
        <v>#N/A</v>
      </c>
      <c r="M1984" s="65" t="e">
        <f>VLOOKUP(E1984,'Supply Log'!$E$6:$T$277,8,FALSE)</f>
        <v>#N/A</v>
      </c>
      <c r="N1984" s="65" t="e">
        <f>VLOOKUP(E1984,'Supply Log'!$E$6:$T$277,9,FALSE)</f>
        <v>#N/A</v>
      </c>
      <c r="O1984" s="65" t="e">
        <f>VLOOKUP(E1984,'Supply Log'!$E$6:$T$277,10,FALSE)</f>
        <v>#N/A</v>
      </c>
      <c r="P1984" s="29" t="e">
        <f t="shared" si="252"/>
        <v>#N/A</v>
      </c>
      <c r="Q1984" s="65" t="e">
        <f>VLOOKUP(E1984,'Supply Log'!$E$6:$T$277,12,FALSE)</f>
        <v>#N/A</v>
      </c>
      <c r="R1984" s="78" t="e">
        <f t="shared" si="253"/>
        <v>#N/A</v>
      </c>
      <c r="S1984" s="65"/>
      <c r="T1984" s="79" t="e">
        <f t="shared" si="254"/>
        <v>#N/A</v>
      </c>
      <c r="U1984" s="80" t="e">
        <f t="shared" si="255"/>
        <v>#N/A</v>
      </c>
      <c r="V1984" s="81" t="str">
        <f t="shared" si="256"/>
        <v/>
      </c>
      <c r="W1984" s="69" t="e">
        <f>VLOOKUP(F1984,'Input Log'!$E$6:$V$50000,18,FALSE)</f>
        <v>#N/A</v>
      </c>
      <c r="X1984" s="64" t="e">
        <f>VLOOKUP(E1984,'Supply Log'!$Z$6:$AB$699,2,FALSE)</f>
        <v>#N/A</v>
      </c>
      <c r="Y1984" s="64" t="e">
        <f>VLOOKUP(E1984,'Supply Log'!$E$6:$X$618,20,FALSE)</f>
        <v>#N/A</v>
      </c>
      <c r="Z1984" s="64"/>
      <c r="AA1984" s="64"/>
    </row>
    <row r="1985" spans="1:27" ht="15.75" customHeight="1">
      <c r="A1985" s="67" t="str">
        <f t="shared" si="249"/>
        <v/>
      </c>
      <c r="B1985" s="65">
        <f t="shared" si="251"/>
        <v>1897</v>
      </c>
      <c r="C1985" s="68" t="str">
        <f t="shared" si="250"/>
        <v/>
      </c>
      <c r="D1985" s="69"/>
      <c r="F1985" s="66"/>
      <c r="G1985" s="65" t="e">
        <f>VLOOKUP(E1985,'Supply Log'!$E$6:$T$999,2,FALSE)</f>
        <v>#N/A</v>
      </c>
      <c r="H1985" s="65" t="e">
        <f>VLOOKUP(E1985,'Supply Log'!$E$6:$T$999,3,FALSE)</f>
        <v>#N/A</v>
      </c>
      <c r="I1985" s="77"/>
      <c r="J1985" s="65" t="e">
        <f>VLOOKUP(E1985,'Supply Log'!$E$6:$T$277,5,FALSE)</f>
        <v>#N/A</v>
      </c>
      <c r="K1985" s="65" t="e">
        <f>VLOOKUP(E1985,'Supply Log'!$E$6:$T$277,6,FALSE)</f>
        <v>#N/A</v>
      </c>
      <c r="L1985" s="65" t="e">
        <f>VLOOKUP(E1985,'Supply Log'!$E$6:$T$277,7,FALSE)</f>
        <v>#N/A</v>
      </c>
      <c r="M1985" s="65" t="e">
        <f>VLOOKUP(E1985,'Supply Log'!$E$6:$T$277,8,FALSE)</f>
        <v>#N/A</v>
      </c>
      <c r="N1985" s="65" t="e">
        <f>VLOOKUP(E1985,'Supply Log'!$E$6:$T$277,9,FALSE)</f>
        <v>#N/A</v>
      </c>
      <c r="O1985" s="65" t="e">
        <f>VLOOKUP(E1985,'Supply Log'!$E$6:$T$277,10,FALSE)</f>
        <v>#N/A</v>
      </c>
      <c r="P1985" s="29" t="e">
        <f t="shared" si="252"/>
        <v>#N/A</v>
      </c>
      <c r="Q1985" s="65" t="e">
        <f>VLOOKUP(E1985,'Supply Log'!$E$6:$T$277,12,FALSE)</f>
        <v>#N/A</v>
      </c>
      <c r="R1985" s="78" t="e">
        <f t="shared" si="253"/>
        <v>#N/A</v>
      </c>
      <c r="S1985" s="65"/>
      <c r="T1985" s="79" t="e">
        <f t="shared" si="254"/>
        <v>#N/A</v>
      </c>
      <c r="U1985" s="80" t="e">
        <f t="shared" si="255"/>
        <v>#N/A</v>
      </c>
      <c r="V1985" s="81" t="str">
        <f t="shared" si="256"/>
        <v/>
      </c>
      <c r="W1985" s="69" t="e">
        <f>VLOOKUP(F1985,'Input Log'!$E$6:$V$50000,18,FALSE)</f>
        <v>#N/A</v>
      </c>
      <c r="X1985" s="64" t="e">
        <f>VLOOKUP(E1985,'Supply Log'!$Z$6:$AB$699,2,FALSE)</f>
        <v>#N/A</v>
      </c>
      <c r="Y1985" s="64" t="e">
        <f>VLOOKUP(E1985,'Supply Log'!$E$6:$X$618,20,FALSE)</f>
        <v>#N/A</v>
      </c>
      <c r="Z1985" s="64"/>
      <c r="AA1985" s="64"/>
    </row>
    <row r="1986" spans="1:27" ht="15.75" customHeight="1">
      <c r="A1986" s="67" t="str">
        <f t="shared" si="249"/>
        <v/>
      </c>
      <c r="B1986" s="65">
        <f t="shared" si="251"/>
        <v>1898</v>
      </c>
      <c r="C1986" s="68" t="str">
        <f t="shared" si="250"/>
        <v/>
      </c>
      <c r="D1986" s="69"/>
      <c r="F1986" s="66"/>
      <c r="G1986" s="65" t="e">
        <f>VLOOKUP(E1986,'Supply Log'!$E$6:$T$999,2,FALSE)</f>
        <v>#N/A</v>
      </c>
      <c r="H1986" s="65" t="e">
        <f>VLOOKUP(E1986,'Supply Log'!$E$6:$T$999,3,FALSE)</f>
        <v>#N/A</v>
      </c>
      <c r="I1986" s="77"/>
      <c r="J1986" s="65" t="e">
        <f>VLOOKUP(E1986,'Supply Log'!$E$6:$T$277,5,FALSE)</f>
        <v>#N/A</v>
      </c>
      <c r="K1986" s="65" t="e">
        <f>VLOOKUP(E1986,'Supply Log'!$E$6:$T$277,6,FALSE)</f>
        <v>#N/A</v>
      </c>
      <c r="L1986" s="65" t="e">
        <f>VLOOKUP(E1986,'Supply Log'!$E$6:$T$277,7,FALSE)</f>
        <v>#N/A</v>
      </c>
      <c r="M1986" s="65" t="e">
        <f>VLOOKUP(E1986,'Supply Log'!$E$6:$T$277,8,FALSE)</f>
        <v>#N/A</v>
      </c>
      <c r="N1986" s="65" t="e">
        <f>VLOOKUP(E1986,'Supply Log'!$E$6:$T$277,9,FALSE)</f>
        <v>#N/A</v>
      </c>
      <c r="O1986" s="65" t="e">
        <f>VLOOKUP(E1986,'Supply Log'!$E$6:$T$277,10,FALSE)</f>
        <v>#N/A</v>
      </c>
      <c r="P1986" s="29" t="e">
        <f t="shared" si="252"/>
        <v>#N/A</v>
      </c>
      <c r="Q1986" s="65" t="e">
        <f>VLOOKUP(E1986,'Supply Log'!$E$6:$T$277,12,FALSE)</f>
        <v>#N/A</v>
      </c>
      <c r="R1986" s="78" t="e">
        <f t="shared" si="253"/>
        <v>#N/A</v>
      </c>
      <c r="S1986" s="65"/>
      <c r="T1986" s="79" t="e">
        <f t="shared" si="254"/>
        <v>#N/A</v>
      </c>
      <c r="U1986" s="80" t="e">
        <f t="shared" si="255"/>
        <v>#N/A</v>
      </c>
      <c r="V1986" s="81" t="str">
        <f t="shared" si="256"/>
        <v/>
      </c>
      <c r="W1986" s="69" t="e">
        <f>VLOOKUP(F1986,'Input Log'!$E$6:$V$50000,18,FALSE)</f>
        <v>#N/A</v>
      </c>
      <c r="X1986" s="64" t="e">
        <f>VLOOKUP(E1986,'Supply Log'!$Z$6:$AB$699,2,FALSE)</f>
        <v>#N/A</v>
      </c>
      <c r="Y1986" s="64" t="e">
        <f>VLOOKUP(E1986,'Supply Log'!$E$6:$X$618,20,FALSE)</f>
        <v>#N/A</v>
      </c>
      <c r="Z1986" s="64"/>
      <c r="AA1986" s="64"/>
    </row>
    <row r="1987" spans="1:27" ht="15.75" customHeight="1">
      <c r="A1987" s="67" t="str">
        <f t="shared" si="249"/>
        <v/>
      </c>
      <c r="B1987" s="65">
        <f t="shared" si="251"/>
        <v>1899</v>
      </c>
      <c r="C1987" s="68" t="str">
        <f t="shared" si="250"/>
        <v/>
      </c>
      <c r="D1987" s="69"/>
      <c r="F1987" s="66"/>
      <c r="G1987" s="65" t="e">
        <f>VLOOKUP(E1987,'Supply Log'!$E$6:$T$999,2,FALSE)</f>
        <v>#N/A</v>
      </c>
      <c r="H1987" s="65" t="e">
        <f>VLOOKUP(E1987,'Supply Log'!$E$6:$T$999,3,FALSE)</f>
        <v>#N/A</v>
      </c>
      <c r="I1987" s="77"/>
      <c r="J1987" s="65" t="e">
        <f>VLOOKUP(E1987,'Supply Log'!$E$6:$T$277,5,FALSE)</f>
        <v>#N/A</v>
      </c>
      <c r="K1987" s="65" t="e">
        <f>VLOOKUP(E1987,'Supply Log'!$E$6:$T$277,6,FALSE)</f>
        <v>#N/A</v>
      </c>
      <c r="L1987" s="65" t="e">
        <f>VLOOKUP(E1987,'Supply Log'!$E$6:$T$277,7,FALSE)</f>
        <v>#N/A</v>
      </c>
      <c r="M1987" s="65" t="e">
        <f>VLOOKUP(E1987,'Supply Log'!$E$6:$T$277,8,FALSE)</f>
        <v>#N/A</v>
      </c>
      <c r="N1987" s="65" t="e">
        <f>VLOOKUP(E1987,'Supply Log'!$E$6:$T$277,9,FALSE)</f>
        <v>#N/A</v>
      </c>
      <c r="O1987" s="65" t="e">
        <f>VLOOKUP(E1987,'Supply Log'!$E$6:$T$277,10,FALSE)</f>
        <v>#N/A</v>
      </c>
      <c r="P1987" s="29" t="e">
        <f t="shared" si="252"/>
        <v>#N/A</v>
      </c>
      <c r="Q1987" s="65" t="e">
        <f>VLOOKUP(E1987,'Supply Log'!$E$6:$T$277,12,FALSE)</f>
        <v>#N/A</v>
      </c>
      <c r="R1987" s="78" t="e">
        <f t="shared" si="253"/>
        <v>#N/A</v>
      </c>
      <c r="S1987" s="65"/>
      <c r="T1987" s="79" t="e">
        <f t="shared" si="254"/>
        <v>#N/A</v>
      </c>
      <c r="U1987" s="80" t="e">
        <f t="shared" si="255"/>
        <v>#N/A</v>
      </c>
      <c r="V1987" s="81" t="str">
        <f t="shared" si="256"/>
        <v/>
      </c>
      <c r="W1987" s="69" t="e">
        <f>VLOOKUP(F1987,'Input Log'!$E$6:$V$50000,18,FALSE)</f>
        <v>#N/A</v>
      </c>
      <c r="X1987" s="64" t="e">
        <f>VLOOKUP(E1987,'Supply Log'!$Z$6:$AB$699,2,FALSE)</f>
        <v>#N/A</v>
      </c>
      <c r="Y1987" s="64" t="e">
        <f>VLOOKUP(E1987,'Supply Log'!$E$6:$X$618,20,FALSE)</f>
        <v>#N/A</v>
      </c>
      <c r="Z1987" s="64"/>
      <c r="AA1987" s="64"/>
    </row>
    <row r="1988" spans="1:27" ht="15.75" customHeight="1">
      <c r="A1988" s="67" t="str">
        <f t="shared" si="249"/>
        <v/>
      </c>
      <c r="B1988" s="65">
        <f t="shared" si="251"/>
        <v>1900</v>
      </c>
      <c r="C1988" s="68" t="str">
        <f t="shared" si="250"/>
        <v/>
      </c>
      <c r="D1988" s="69"/>
      <c r="F1988" s="66"/>
      <c r="G1988" s="65" t="e">
        <f>VLOOKUP(E1988,'Supply Log'!$E$6:$T$999,2,FALSE)</f>
        <v>#N/A</v>
      </c>
      <c r="H1988" s="65" t="e">
        <f>VLOOKUP(E1988,'Supply Log'!$E$6:$T$999,3,FALSE)</f>
        <v>#N/A</v>
      </c>
      <c r="I1988" s="77"/>
      <c r="J1988" s="65" t="e">
        <f>VLOOKUP(E1988,'Supply Log'!$E$6:$T$277,5,FALSE)</f>
        <v>#N/A</v>
      </c>
      <c r="K1988" s="65" t="e">
        <f>VLOOKUP(E1988,'Supply Log'!$E$6:$T$277,6,FALSE)</f>
        <v>#N/A</v>
      </c>
      <c r="L1988" s="65" t="e">
        <f>VLOOKUP(E1988,'Supply Log'!$E$6:$T$277,7,FALSE)</f>
        <v>#N/A</v>
      </c>
      <c r="M1988" s="65" t="e">
        <f>VLOOKUP(E1988,'Supply Log'!$E$6:$T$277,8,FALSE)</f>
        <v>#N/A</v>
      </c>
      <c r="N1988" s="65" t="e">
        <f>VLOOKUP(E1988,'Supply Log'!$E$6:$T$277,9,FALSE)</f>
        <v>#N/A</v>
      </c>
      <c r="O1988" s="65" t="e">
        <f>VLOOKUP(E1988,'Supply Log'!$E$6:$T$277,10,FALSE)</f>
        <v>#N/A</v>
      </c>
      <c r="P1988" s="29" t="e">
        <f t="shared" si="252"/>
        <v>#N/A</v>
      </c>
      <c r="Q1988" s="65" t="e">
        <f>VLOOKUP(E1988,'Supply Log'!$E$6:$T$277,12,FALSE)</f>
        <v>#N/A</v>
      </c>
      <c r="R1988" s="78" t="e">
        <f t="shared" si="253"/>
        <v>#N/A</v>
      </c>
      <c r="S1988" s="65"/>
      <c r="T1988" s="79" t="e">
        <f t="shared" si="254"/>
        <v>#N/A</v>
      </c>
      <c r="U1988" s="80" t="e">
        <f t="shared" si="255"/>
        <v>#N/A</v>
      </c>
      <c r="V1988" s="81" t="str">
        <f t="shared" si="256"/>
        <v/>
      </c>
      <c r="W1988" s="69" t="e">
        <f>VLOOKUP(F1988,'Input Log'!$E$6:$V$50000,18,FALSE)</f>
        <v>#N/A</v>
      </c>
      <c r="X1988" s="64" t="e">
        <f>VLOOKUP(E1988,'Supply Log'!$Z$6:$AB$699,2,FALSE)</f>
        <v>#N/A</v>
      </c>
      <c r="Y1988" s="64" t="e">
        <f>VLOOKUP(E1988,'Supply Log'!$E$6:$X$618,20,FALSE)</f>
        <v>#N/A</v>
      </c>
      <c r="Z1988" s="64"/>
      <c r="AA1988" s="64"/>
    </row>
    <row r="1989" spans="1:27" ht="15.75" customHeight="1">
      <c r="A1989" s="67" t="str">
        <f t="shared" ref="A1989:A2052" si="257">IF(COUNTIF($F$5:$F$45650,F1989)&gt;1,"DOUBLE","")</f>
        <v/>
      </c>
      <c r="B1989" s="65">
        <f t="shared" si="251"/>
        <v>1901</v>
      </c>
      <c r="C1989" s="68" t="str">
        <f t="shared" ref="C1989:C2052" si="258">IF(D1989="","",(IF(D1990=D1989,"",1)))</f>
        <v/>
      </c>
      <c r="D1989" s="69"/>
      <c r="F1989" s="66"/>
      <c r="G1989" s="65" t="e">
        <f>VLOOKUP(E1989,'Supply Log'!$E$6:$T$999,2,FALSE)</f>
        <v>#N/A</v>
      </c>
      <c r="H1989" s="65" t="e">
        <f>VLOOKUP(E1989,'Supply Log'!$E$6:$T$999,3,FALSE)</f>
        <v>#N/A</v>
      </c>
      <c r="I1989" s="77"/>
      <c r="J1989" s="65" t="e">
        <f>VLOOKUP(E1989,'Supply Log'!$E$6:$T$277,5,FALSE)</f>
        <v>#N/A</v>
      </c>
      <c r="K1989" s="65" t="e">
        <f>VLOOKUP(E1989,'Supply Log'!$E$6:$T$277,6,FALSE)</f>
        <v>#N/A</v>
      </c>
      <c r="L1989" s="65" t="e">
        <f>VLOOKUP(E1989,'Supply Log'!$E$6:$T$277,7,FALSE)</f>
        <v>#N/A</v>
      </c>
      <c r="M1989" s="65" t="e">
        <f>VLOOKUP(E1989,'Supply Log'!$E$6:$T$277,8,FALSE)</f>
        <v>#N/A</v>
      </c>
      <c r="N1989" s="65" t="e">
        <f>VLOOKUP(E1989,'Supply Log'!$E$6:$T$277,9,FALSE)</f>
        <v>#N/A</v>
      </c>
      <c r="O1989" s="65" t="e">
        <f>VLOOKUP(E1989,'Supply Log'!$E$6:$T$277,10,FALSE)</f>
        <v>#N/A</v>
      </c>
      <c r="P1989" s="29" t="e">
        <f t="shared" si="252"/>
        <v>#N/A</v>
      </c>
      <c r="Q1989" s="65" t="e">
        <f>VLOOKUP(E1989,'Supply Log'!$E$6:$T$277,12,FALSE)</f>
        <v>#N/A</v>
      </c>
      <c r="R1989" s="78" t="e">
        <f t="shared" si="253"/>
        <v>#N/A</v>
      </c>
      <c r="S1989" s="65"/>
      <c r="T1989" s="79" t="e">
        <f t="shared" si="254"/>
        <v>#N/A</v>
      </c>
      <c r="U1989" s="80" t="e">
        <f t="shared" si="255"/>
        <v>#N/A</v>
      </c>
      <c r="V1989" s="81" t="str">
        <f t="shared" si="256"/>
        <v/>
      </c>
      <c r="W1989" s="69" t="e">
        <f>VLOOKUP(F1989,'Input Log'!$E$6:$V$50000,18,FALSE)</f>
        <v>#N/A</v>
      </c>
      <c r="X1989" s="64" t="e">
        <f>VLOOKUP(E1989,'Supply Log'!$Z$6:$AB$699,2,FALSE)</f>
        <v>#N/A</v>
      </c>
      <c r="Y1989" s="64" t="e">
        <f>VLOOKUP(E1989,'Supply Log'!$E$6:$X$618,20,FALSE)</f>
        <v>#N/A</v>
      </c>
      <c r="Z1989" s="64"/>
      <c r="AA1989" s="64"/>
    </row>
    <row r="1990" spans="1:27" ht="15.75" customHeight="1">
      <c r="A1990" s="67" t="str">
        <f t="shared" si="257"/>
        <v/>
      </c>
      <c r="B1990" s="65">
        <f t="shared" ref="B1990:B2053" si="259">+B1989+1</f>
        <v>1902</v>
      </c>
      <c r="C1990" s="68" t="str">
        <f t="shared" si="258"/>
        <v/>
      </c>
      <c r="D1990" s="69"/>
      <c r="F1990" s="66"/>
      <c r="G1990" s="65" t="e">
        <f>VLOOKUP(E1990,'Supply Log'!$E$6:$T$999,2,FALSE)</f>
        <v>#N/A</v>
      </c>
      <c r="H1990" s="65" t="e">
        <f>VLOOKUP(E1990,'Supply Log'!$E$6:$T$999,3,FALSE)</f>
        <v>#N/A</v>
      </c>
      <c r="I1990" s="77"/>
      <c r="J1990" s="65" t="e">
        <f>VLOOKUP(E1990,'Supply Log'!$E$6:$T$277,5,FALSE)</f>
        <v>#N/A</v>
      </c>
      <c r="K1990" s="65" t="e">
        <f>VLOOKUP(E1990,'Supply Log'!$E$6:$T$277,6,FALSE)</f>
        <v>#N/A</v>
      </c>
      <c r="L1990" s="65" t="e">
        <f>VLOOKUP(E1990,'Supply Log'!$E$6:$T$277,7,FALSE)</f>
        <v>#N/A</v>
      </c>
      <c r="M1990" s="65" t="e">
        <f>VLOOKUP(E1990,'Supply Log'!$E$6:$T$277,8,FALSE)</f>
        <v>#N/A</v>
      </c>
      <c r="N1990" s="65" t="e">
        <f>VLOOKUP(E1990,'Supply Log'!$E$6:$T$277,9,FALSE)</f>
        <v>#N/A</v>
      </c>
      <c r="O1990" s="65" t="e">
        <f>VLOOKUP(E1990,'Supply Log'!$E$6:$T$277,10,FALSE)</f>
        <v>#N/A</v>
      </c>
      <c r="P1990" s="29" t="e">
        <f t="shared" ref="P1990:P2053" si="260">+ROUND((O1990*O1990*I1990*0.7854)/10000,2)</f>
        <v>#N/A</v>
      </c>
      <c r="Q1990" s="65" t="e">
        <f>VLOOKUP(E1990,'Supply Log'!$E$6:$T$277,12,FALSE)</f>
        <v>#N/A</v>
      </c>
      <c r="R1990" s="78" t="e">
        <f t="shared" ref="R1990:R2053" si="261">ROUND(((Q1990*Q1990*(I1990-S1990)*0.7854)/10000),2)</f>
        <v>#N/A</v>
      </c>
      <c r="S1990" s="65"/>
      <c r="T1990" s="79" t="e">
        <f t="shared" ref="T1990:T2053" si="262">+ROUND((O1990*O1990*S1990*0.7854)/10000,2)</f>
        <v>#N/A</v>
      </c>
      <c r="U1990" s="80" t="e">
        <f t="shared" ref="U1990:U2053" si="263">+P1990-R1990-T1990</f>
        <v>#N/A</v>
      </c>
      <c r="V1990" s="81" t="str">
        <f t="shared" ref="V1990:V2053" si="264">IF(C1990="","",(SUMIF($D$2:$D$23587,D1990,$P$2:$P$23587)))</f>
        <v/>
      </c>
      <c r="W1990" s="69" t="e">
        <f>VLOOKUP(F1990,'Input Log'!$E$6:$V$50000,18,FALSE)</f>
        <v>#N/A</v>
      </c>
      <c r="X1990" s="64" t="e">
        <f>VLOOKUP(E1990,'Supply Log'!$Z$6:$AB$699,2,FALSE)</f>
        <v>#N/A</v>
      </c>
      <c r="Y1990" s="64" t="e">
        <f>VLOOKUP(E1990,'Supply Log'!$E$6:$X$618,20,FALSE)</f>
        <v>#N/A</v>
      </c>
      <c r="Z1990" s="64"/>
      <c r="AA1990" s="64"/>
    </row>
    <row r="1991" spans="1:27" ht="15.75" customHeight="1">
      <c r="A1991" s="67" t="str">
        <f t="shared" si="257"/>
        <v/>
      </c>
      <c r="B1991" s="65">
        <f t="shared" si="259"/>
        <v>1903</v>
      </c>
      <c r="C1991" s="68" t="str">
        <f t="shared" si="258"/>
        <v/>
      </c>
      <c r="D1991" s="69"/>
      <c r="F1991" s="66"/>
      <c r="G1991" s="65" t="e">
        <f>VLOOKUP(E1991,'Supply Log'!$E$6:$T$999,2,FALSE)</f>
        <v>#N/A</v>
      </c>
      <c r="H1991" s="65" t="e">
        <f>VLOOKUP(E1991,'Supply Log'!$E$6:$T$999,3,FALSE)</f>
        <v>#N/A</v>
      </c>
      <c r="I1991" s="77"/>
      <c r="J1991" s="65" t="e">
        <f>VLOOKUP(E1991,'Supply Log'!$E$6:$T$277,5,FALSE)</f>
        <v>#N/A</v>
      </c>
      <c r="K1991" s="65" t="e">
        <f>VLOOKUP(E1991,'Supply Log'!$E$6:$T$277,6,FALSE)</f>
        <v>#N/A</v>
      </c>
      <c r="L1991" s="65" t="e">
        <f>VLOOKUP(E1991,'Supply Log'!$E$6:$T$277,7,FALSE)</f>
        <v>#N/A</v>
      </c>
      <c r="M1991" s="65" t="e">
        <f>VLOOKUP(E1991,'Supply Log'!$E$6:$T$277,8,FALSE)</f>
        <v>#N/A</v>
      </c>
      <c r="N1991" s="65" t="e">
        <f>VLOOKUP(E1991,'Supply Log'!$E$6:$T$277,9,FALSE)</f>
        <v>#N/A</v>
      </c>
      <c r="O1991" s="65" t="e">
        <f>VLOOKUP(E1991,'Supply Log'!$E$6:$T$277,10,FALSE)</f>
        <v>#N/A</v>
      </c>
      <c r="P1991" s="29" t="e">
        <f t="shared" si="260"/>
        <v>#N/A</v>
      </c>
      <c r="Q1991" s="65" t="e">
        <f>VLOOKUP(E1991,'Supply Log'!$E$6:$T$277,12,FALSE)</f>
        <v>#N/A</v>
      </c>
      <c r="R1991" s="78" t="e">
        <f t="shared" si="261"/>
        <v>#N/A</v>
      </c>
      <c r="S1991" s="65"/>
      <c r="T1991" s="79" t="e">
        <f t="shared" si="262"/>
        <v>#N/A</v>
      </c>
      <c r="U1991" s="80" t="e">
        <f t="shared" si="263"/>
        <v>#N/A</v>
      </c>
      <c r="V1991" s="81" t="str">
        <f t="shared" si="264"/>
        <v/>
      </c>
      <c r="W1991" s="69" t="e">
        <f>VLOOKUP(F1991,'Input Log'!$E$6:$V$50000,18,FALSE)</f>
        <v>#N/A</v>
      </c>
      <c r="X1991" s="64" t="e">
        <f>VLOOKUP(E1991,'Supply Log'!$Z$6:$AB$699,2,FALSE)</f>
        <v>#N/A</v>
      </c>
      <c r="Y1991" s="64" t="e">
        <f>VLOOKUP(E1991,'Supply Log'!$E$6:$X$618,20,FALSE)</f>
        <v>#N/A</v>
      </c>
      <c r="Z1991" s="64"/>
      <c r="AA1991" s="64"/>
    </row>
    <row r="1992" spans="1:27" ht="15.75" customHeight="1">
      <c r="A1992" s="67" t="str">
        <f t="shared" si="257"/>
        <v/>
      </c>
      <c r="B1992" s="65">
        <f t="shared" si="259"/>
        <v>1904</v>
      </c>
      <c r="C1992" s="68" t="str">
        <f t="shared" si="258"/>
        <v/>
      </c>
      <c r="D1992" s="69"/>
      <c r="F1992" s="66"/>
      <c r="G1992" s="65" t="e">
        <f>VLOOKUP(E1992,'Supply Log'!$E$6:$T$999,2,FALSE)</f>
        <v>#N/A</v>
      </c>
      <c r="H1992" s="65" t="e">
        <f>VLOOKUP(E1992,'Supply Log'!$E$6:$T$999,3,FALSE)</f>
        <v>#N/A</v>
      </c>
      <c r="I1992" s="77"/>
      <c r="J1992" s="65" t="e">
        <f>VLOOKUP(E1992,'Supply Log'!$E$6:$T$277,5,FALSE)</f>
        <v>#N/A</v>
      </c>
      <c r="K1992" s="65" t="e">
        <f>VLOOKUP(E1992,'Supply Log'!$E$6:$T$277,6,FALSE)</f>
        <v>#N/A</v>
      </c>
      <c r="L1992" s="65" t="e">
        <f>VLOOKUP(E1992,'Supply Log'!$E$6:$T$277,7,FALSE)</f>
        <v>#N/A</v>
      </c>
      <c r="M1992" s="65" t="e">
        <f>VLOOKUP(E1992,'Supply Log'!$E$6:$T$277,8,FALSE)</f>
        <v>#N/A</v>
      </c>
      <c r="N1992" s="65" t="e">
        <f>VLOOKUP(E1992,'Supply Log'!$E$6:$T$277,9,FALSE)</f>
        <v>#N/A</v>
      </c>
      <c r="O1992" s="65" t="e">
        <f>VLOOKUP(E1992,'Supply Log'!$E$6:$T$277,10,FALSE)</f>
        <v>#N/A</v>
      </c>
      <c r="P1992" s="29" t="e">
        <f t="shared" si="260"/>
        <v>#N/A</v>
      </c>
      <c r="Q1992" s="65" t="e">
        <f>VLOOKUP(E1992,'Supply Log'!$E$6:$T$277,12,FALSE)</f>
        <v>#N/A</v>
      </c>
      <c r="R1992" s="78" t="e">
        <f t="shared" si="261"/>
        <v>#N/A</v>
      </c>
      <c r="S1992" s="65"/>
      <c r="T1992" s="79" t="e">
        <f t="shared" si="262"/>
        <v>#N/A</v>
      </c>
      <c r="U1992" s="80" t="e">
        <f t="shared" si="263"/>
        <v>#N/A</v>
      </c>
      <c r="V1992" s="81" t="str">
        <f t="shared" si="264"/>
        <v/>
      </c>
      <c r="W1992" s="69" t="e">
        <f>VLOOKUP(F1992,'Input Log'!$E$6:$V$50000,18,FALSE)</f>
        <v>#N/A</v>
      </c>
      <c r="X1992" s="64" t="e">
        <f>VLOOKUP(E1992,'Supply Log'!$Z$6:$AB$699,2,FALSE)</f>
        <v>#N/A</v>
      </c>
      <c r="Y1992" s="64" t="e">
        <f>VLOOKUP(E1992,'Supply Log'!$E$6:$X$618,20,FALSE)</f>
        <v>#N/A</v>
      </c>
      <c r="Z1992" s="64"/>
      <c r="AA1992" s="64"/>
    </row>
    <row r="1993" spans="1:27" ht="15.75" customHeight="1">
      <c r="A1993" s="67" t="str">
        <f t="shared" si="257"/>
        <v/>
      </c>
      <c r="B1993" s="65">
        <f t="shared" si="259"/>
        <v>1905</v>
      </c>
      <c r="C1993" s="68" t="str">
        <f t="shared" si="258"/>
        <v/>
      </c>
      <c r="D1993" s="69"/>
      <c r="F1993" s="66"/>
      <c r="G1993" s="65" t="e">
        <f>VLOOKUP(E1993,'Supply Log'!$E$6:$T$999,2,FALSE)</f>
        <v>#N/A</v>
      </c>
      <c r="H1993" s="65" t="e">
        <f>VLOOKUP(E1993,'Supply Log'!$E$6:$T$999,3,FALSE)</f>
        <v>#N/A</v>
      </c>
      <c r="I1993" s="77"/>
      <c r="J1993" s="65" t="e">
        <f>VLOOKUP(E1993,'Supply Log'!$E$6:$T$277,5,FALSE)</f>
        <v>#N/A</v>
      </c>
      <c r="K1993" s="65" t="e">
        <f>VLOOKUP(E1993,'Supply Log'!$E$6:$T$277,6,FALSE)</f>
        <v>#N/A</v>
      </c>
      <c r="L1993" s="65" t="e">
        <f>VLOOKUP(E1993,'Supply Log'!$E$6:$T$277,7,FALSE)</f>
        <v>#N/A</v>
      </c>
      <c r="M1993" s="65" t="e">
        <f>VLOOKUP(E1993,'Supply Log'!$E$6:$T$277,8,FALSE)</f>
        <v>#N/A</v>
      </c>
      <c r="N1993" s="65" t="e">
        <f>VLOOKUP(E1993,'Supply Log'!$E$6:$T$277,9,FALSE)</f>
        <v>#N/A</v>
      </c>
      <c r="O1993" s="65" t="e">
        <f>VLOOKUP(E1993,'Supply Log'!$E$6:$T$277,10,FALSE)</f>
        <v>#N/A</v>
      </c>
      <c r="P1993" s="29" t="e">
        <f t="shared" si="260"/>
        <v>#N/A</v>
      </c>
      <c r="Q1993" s="65" t="e">
        <f>VLOOKUP(E1993,'Supply Log'!$E$6:$T$277,12,FALSE)</f>
        <v>#N/A</v>
      </c>
      <c r="R1993" s="78" t="e">
        <f t="shared" si="261"/>
        <v>#N/A</v>
      </c>
      <c r="S1993" s="65"/>
      <c r="T1993" s="79" t="e">
        <f t="shared" si="262"/>
        <v>#N/A</v>
      </c>
      <c r="U1993" s="80" t="e">
        <f t="shared" si="263"/>
        <v>#N/A</v>
      </c>
      <c r="V1993" s="81" t="str">
        <f t="shared" si="264"/>
        <v/>
      </c>
      <c r="W1993" s="69" t="e">
        <f>VLOOKUP(F1993,'Input Log'!$E$6:$V$50000,18,FALSE)</f>
        <v>#N/A</v>
      </c>
      <c r="X1993" s="64" t="e">
        <f>VLOOKUP(E1993,'Supply Log'!$Z$6:$AB$699,2,FALSE)</f>
        <v>#N/A</v>
      </c>
      <c r="Y1993" s="64" t="e">
        <f>VLOOKUP(E1993,'Supply Log'!$E$6:$X$618,20,FALSE)</f>
        <v>#N/A</v>
      </c>
      <c r="Z1993" s="64"/>
      <c r="AA1993" s="64"/>
    </row>
    <row r="1994" spans="1:27" ht="15.75" customHeight="1">
      <c r="A1994" s="67" t="str">
        <f t="shared" si="257"/>
        <v/>
      </c>
      <c r="B1994" s="65">
        <f t="shared" si="259"/>
        <v>1906</v>
      </c>
      <c r="C1994" s="68" t="str">
        <f t="shared" si="258"/>
        <v/>
      </c>
      <c r="D1994" s="69"/>
      <c r="F1994" s="66"/>
      <c r="G1994" s="65" t="e">
        <f>VLOOKUP(E1994,'Supply Log'!$E$6:$T$999,2,FALSE)</f>
        <v>#N/A</v>
      </c>
      <c r="H1994" s="65" t="e">
        <f>VLOOKUP(E1994,'Supply Log'!$E$6:$T$999,3,FALSE)</f>
        <v>#N/A</v>
      </c>
      <c r="I1994" s="77"/>
      <c r="J1994" s="65" t="e">
        <f>VLOOKUP(E1994,'Supply Log'!$E$6:$T$277,5,FALSE)</f>
        <v>#N/A</v>
      </c>
      <c r="K1994" s="65" t="e">
        <f>VLOOKUP(E1994,'Supply Log'!$E$6:$T$277,6,FALSE)</f>
        <v>#N/A</v>
      </c>
      <c r="L1994" s="65" t="e">
        <f>VLOOKUP(E1994,'Supply Log'!$E$6:$T$277,7,FALSE)</f>
        <v>#N/A</v>
      </c>
      <c r="M1994" s="65" t="e">
        <f>VLOOKUP(E1994,'Supply Log'!$E$6:$T$277,8,FALSE)</f>
        <v>#N/A</v>
      </c>
      <c r="N1994" s="65" t="e">
        <f>VLOOKUP(E1994,'Supply Log'!$E$6:$T$277,9,FALSE)</f>
        <v>#N/A</v>
      </c>
      <c r="O1994" s="65" t="e">
        <f>VLOOKUP(E1994,'Supply Log'!$E$6:$T$277,10,FALSE)</f>
        <v>#N/A</v>
      </c>
      <c r="P1994" s="29" t="e">
        <f t="shared" si="260"/>
        <v>#N/A</v>
      </c>
      <c r="Q1994" s="65" t="e">
        <f>VLOOKUP(E1994,'Supply Log'!$E$6:$T$277,12,FALSE)</f>
        <v>#N/A</v>
      </c>
      <c r="R1994" s="78" t="e">
        <f t="shared" si="261"/>
        <v>#N/A</v>
      </c>
      <c r="S1994" s="65"/>
      <c r="T1994" s="79" t="e">
        <f t="shared" si="262"/>
        <v>#N/A</v>
      </c>
      <c r="U1994" s="80" t="e">
        <f t="shared" si="263"/>
        <v>#N/A</v>
      </c>
      <c r="V1994" s="81" t="str">
        <f t="shared" si="264"/>
        <v/>
      </c>
      <c r="W1994" s="69" t="e">
        <f>VLOOKUP(F1994,'Input Log'!$E$6:$V$50000,18,FALSE)</f>
        <v>#N/A</v>
      </c>
      <c r="X1994" s="64" t="e">
        <f>VLOOKUP(E1994,'Supply Log'!$Z$6:$AB$699,2,FALSE)</f>
        <v>#N/A</v>
      </c>
      <c r="Y1994" s="64" t="e">
        <f>VLOOKUP(E1994,'Supply Log'!$E$6:$X$618,20,FALSE)</f>
        <v>#N/A</v>
      </c>
      <c r="Z1994" s="64"/>
      <c r="AA1994" s="64"/>
    </row>
    <row r="1995" spans="1:27" ht="15.75" customHeight="1">
      <c r="A1995" s="67" t="str">
        <f t="shared" si="257"/>
        <v/>
      </c>
      <c r="B1995" s="65">
        <f t="shared" si="259"/>
        <v>1907</v>
      </c>
      <c r="C1995" s="68" t="str">
        <f t="shared" si="258"/>
        <v/>
      </c>
      <c r="D1995" s="69"/>
      <c r="F1995" s="66"/>
      <c r="G1995" s="65" t="e">
        <f>VLOOKUP(E1995,'Supply Log'!$E$6:$T$999,2,FALSE)</f>
        <v>#N/A</v>
      </c>
      <c r="H1995" s="65" t="e">
        <f>VLOOKUP(E1995,'Supply Log'!$E$6:$T$999,3,FALSE)</f>
        <v>#N/A</v>
      </c>
      <c r="I1995" s="77"/>
      <c r="J1995" s="65" t="e">
        <f>VLOOKUP(E1995,'Supply Log'!$E$6:$T$277,5,FALSE)</f>
        <v>#N/A</v>
      </c>
      <c r="K1995" s="65" t="e">
        <f>VLOOKUP(E1995,'Supply Log'!$E$6:$T$277,6,FALSE)</f>
        <v>#N/A</v>
      </c>
      <c r="L1995" s="65" t="e">
        <f>VLOOKUP(E1995,'Supply Log'!$E$6:$T$277,7,FALSE)</f>
        <v>#N/A</v>
      </c>
      <c r="M1995" s="65" t="e">
        <f>VLOOKUP(E1995,'Supply Log'!$E$6:$T$277,8,FALSE)</f>
        <v>#N/A</v>
      </c>
      <c r="N1995" s="65" t="e">
        <f>VLOOKUP(E1995,'Supply Log'!$E$6:$T$277,9,FALSE)</f>
        <v>#N/A</v>
      </c>
      <c r="O1995" s="65" t="e">
        <f>VLOOKUP(E1995,'Supply Log'!$E$6:$T$277,10,FALSE)</f>
        <v>#N/A</v>
      </c>
      <c r="P1995" s="29" t="e">
        <f t="shared" si="260"/>
        <v>#N/A</v>
      </c>
      <c r="Q1995" s="65" t="e">
        <f>VLOOKUP(E1995,'Supply Log'!$E$6:$T$277,12,FALSE)</f>
        <v>#N/A</v>
      </c>
      <c r="R1995" s="78" t="e">
        <f t="shared" si="261"/>
        <v>#N/A</v>
      </c>
      <c r="S1995" s="65"/>
      <c r="T1995" s="79" t="e">
        <f t="shared" si="262"/>
        <v>#N/A</v>
      </c>
      <c r="U1995" s="80" t="e">
        <f t="shared" si="263"/>
        <v>#N/A</v>
      </c>
      <c r="V1995" s="81" t="str">
        <f t="shared" si="264"/>
        <v/>
      </c>
      <c r="W1995" s="69" t="e">
        <f>VLOOKUP(F1995,'Input Log'!$E$6:$V$50000,18,FALSE)</f>
        <v>#N/A</v>
      </c>
      <c r="X1995" s="64" t="e">
        <f>VLOOKUP(E1995,'Supply Log'!$Z$6:$AB$699,2,FALSE)</f>
        <v>#N/A</v>
      </c>
      <c r="Y1995" s="64" t="e">
        <f>VLOOKUP(E1995,'Supply Log'!$E$6:$X$618,20,FALSE)</f>
        <v>#N/A</v>
      </c>
      <c r="Z1995" s="64"/>
      <c r="AA1995" s="64"/>
    </row>
    <row r="1996" spans="1:27" ht="15.75" customHeight="1">
      <c r="A1996" s="67" t="str">
        <f t="shared" si="257"/>
        <v/>
      </c>
      <c r="B1996" s="65">
        <f t="shared" si="259"/>
        <v>1908</v>
      </c>
      <c r="C1996" s="68" t="str">
        <f t="shared" si="258"/>
        <v/>
      </c>
      <c r="D1996" s="69"/>
      <c r="F1996" s="66"/>
      <c r="G1996" s="65" t="e">
        <f>VLOOKUP(E1996,'Supply Log'!$E$6:$T$999,2,FALSE)</f>
        <v>#N/A</v>
      </c>
      <c r="H1996" s="65" t="e">
        <f>VLOOKUP(E1996,'Supply Log'!$E$6:$T$999,3,FALSE)</f>
        <v>#N/A</v>
      </c>
      <c r="I1996" s="77"/>
      <c r="J1996" s="65" t="e">
        <f>VLOOKUP(E1996,'Supply Log'!$E$6:$T$277,5,FALSE)</f>
        <v>#N/A</v>
      </c>
      <c r="K1996" s="65" t="e">
        <f>VLOOKUP(E1996,'Supply Log'!$E$6:$T$277,6,FALSE)</f>
        <v>#N/A</v>
      </c>
      <c r="L1996" s="65" t="e">
        <f>VLOOKUP(E1996,'Supply Log'!$E$6:$T$277,7,FALSE)</f>
        <v>#N/A</v>
      </c>
      <c r="M1996" s="65" t="e">
        <f>VLOOKUP(E1996,'Supply Log'!$E$6:$T$277,8,FALSE)</f>
        <v>#N/A</v>
      </c>
      <c r="N1996" s="65" t="e">
        <f>VLOOKUP(E1996,'Supply Log'!$E$6:$T$277,9,FALSE)</f>
        <v>#N/A</v>
      </c>
      <c r="O1996" s="65" t="e">
        <f>VLOOKUP(E1996,'Supply Log'!$E$6:$T$277,10,FALSE)</f>
        <v>#N/A</v>
      </c>
      <c r="P1996" s="29" t="e">
        <f t="shared" si="260"/>
        <v>#N/A</v>
      </c>
      <c r="Q1996" s="65" t="e">
        <f>VLOOKUP(E1996,'Supply Log'!$E$6:$T$277,12,FALSE)</f>
        <v>#N/A</v>
      </c>
      <c r="R1996" s="78" t="e">
        <f t="shared" si="261"/>
        <v>#N/A</v>
      </c>
      <c r="S1996" s="65"/>
      <c r="T1996" s="79" t="e">
        <f t="shared" si="262"/>
        <v>#N/A</v>
      </c>
      <c r="U1996" s="80" t="e">
        <f t="shared" si="263"/>
        <v>#N/A</v>
      </c>
      <c r="V1996" s="81" t="str">
        <f t="shared" si="264"/>
        <v/>
      </c>
      <c r="W1996" s="69" t="e">
        <f>VLOOKUP(F1996,'Input Log'!$E$6:$V$50000,18,FALSE)</f>
        <v>#N/A</v>
      </c>
      <c r="X1996" s="64" t="e">
        <f>VLOOKUP(E1996,'Supply Log'!$Z$6:$AB$699,2,FALSE)</f>
        <v>#N/A</v>
      </c>
      <c r="Y1996" s="64" t="e">
        <f>VLOOKUP(E1996,'Supply Log'!$E$6:$X$618,20,FALSE)</f>
        <v>#N/A</v>
      </c>
      <c r="Z1996" s="64"/>
      <c r="AA1996" s="64"/>
    </row>
    <row r="1997" spans="1:27" ht="15.75" customHeight="1">
      <c r="A1997" s="67" t="str">
        <f t="shared" si="257"/>
        <v/>
      </c>
      <c r="B1997" s="65">
        <f t="shared" si="259"/>
        <v>1909</v>
      </c>
      <c r="C1997" s="68" t="str">
        <f t="shared" si="258"/>
        <v/>
      </c>
      <c r="D1997" s="69"/>
      <c r="F1997" s="66"/>
      <c r="G1997" s="65" t="e">
        <f>VLOOKUP(E1997,'Supply Log'!$E$6:$T$999,2,FALSE)</f>
        <v>#N/A</v>
      </c>
      <c r="H1997" s="65" t="e">
        <f>VLOOKUP(E1997,'Supply Log'!$E$6:$T$999,3,FALSE)</f>
        <v>#N/A</v>
      </c>
      <c r="I1997" s="77"/>
      <c r="J1997" s="65" t="e">
        <f>VLOOKUP(E1997,'Supply Log'!$E$6:$T$277,5,FALSE)</f>
        <v>#N/A</v>
      </c>
      <c r="K1997" s="65" t="e">
        <f>VLOOKUP(E1997,'Supply Log'!$E$6:$T$277,6,FALSE)</f>
        <v>#N/A</v>
      </c>
      <c r="L1997" s="65" t="e">
        <f>VLOOKUP(E1997,'Supply Log'!$E$6:$T$277,7,FALSE)</f>
        <v>#N/A</v>
      </c>
      <c r="M1997" s="65" t="e">
        <f>VLOOKUP(E1997,'Supply Log'!$E$6:$T$277,8,FALSE)</f>
        <v>#N/A</v>
      </c>
      <c r="N1997" s="65" t="e">
        <f>VLOOKUP(E1997,'Supply Log'!$E$6:$T$277,9,FALSE)</f>
        <v>#N/A</v>
      </c>
      <c r="O1997" s="65" t="e">
        <f>VLOOKUP(E1997,'Supply Log'!$E$6:$T$277,10,FALSE)</f>
        <v>#N/A</v>
      </c>
      <c r="P1997" s="29" t="e">
        <f t="shared" si="260"/>
        <v>#N/A</v>
      </c>
      <c r="Q1997" s="65" t="e">
        <f>VLOOKUP(E1997,'Supply Log'!$E$6:$T$277,12,FALSE)</f>
        <v>#N/A</v>
      </c>
      <c r="R1997" s="78" t="e">
        <f t="shared" si="261"/>
        <v>#N/A</v>
      </c>
      <c r="S1997" s="65"/>
      <c r="T1997" s="79" t="e">
        <f t="shared" si="262"/>
        <v>#N/A</v>
      </c>
      <c r="U1997" s="80" t="e">
        <f t="shared" si="263"/>
        <v>#N/A</v>
      </c>
      <c r="V1997" s="81" t="str">
        <f t="shared" si="264"/>
        <v/>
      </c>
      <c r="W1997" s="69" t="e">
        <f>VLOOKUP(F1997,'Input Log'!$E$6:$V$50000,18,FALSE)</f>
        <v>#N/A</v>
      </c>
      <c r="X1997" s="64" t="e">
        <f>VLOOKUP(E1997,'Supply Log'!$Z$6:$AB$699,2,FALSE)</f>
        <v>#N/A</v>
      </c>
      <c r="Y1997" s="64" t="e">
        <f>VLOOKUP(E1997,'Supply Log'!$E$6:$X$618,20,FALSE)</f>
        <v>#N/A</v>
      </c>
      <c r="Z1997" s="64"/>
      <c r="AA1997" s="64"/>
    </row>
    <row r="1998" spans="1:27" ht="15.75" customHeight="1">
      <c r="A1998" s="67" t="str">
        <f t="shared" si="257"/>
        <v/>
      </c>
      <c r="B1998" s="65">
        <f t="shared" si="259"/>
        <v>1910</v>
      </c>
      <c r="C1998" s="68" t="str">
        <f t="shared" si="258"/>
        <v/>
      </c>
      <c r="D1998" s="69"/>
      <c r="F1998" s="66"/>
      <c r="G1998" s="65" t="e">
        <f>VLOOKUP(E1998,'Supply Log'!$E$6:$T$999,2,FALSE)</f>
        <v>#N/A</v>
      </c>
      <c r="H1998" s="65" t="e">
        <f>VLOOKUP(E1998,'Supply Log'!$E$6:$T$999,3,FALSE)</f>
        <v>#N/A</v>
      </c>
      <c r="I1998" s="77"/>
      <c r="J1998" s="65" t="e">
        <f>VLOOKUP(E1998,'Supply Log'!$E$6:$T$277,5,FALSE)</f>
        <v>#N/A</v>
      </c>
      <c r="K1998" s="65" t="e">
        <f>VLOOKUP(E1998,'Supply Log'!$E$6:$T$277,6,FALSE)</f>
        <v>#N/A</v>
      </c>
      <c r="L1998" s="65" t="e">
        <f>VLOOKUP(E1998,'Supply Log'!$E$6:$T$277,7,FALSE)</f>
        <v>#N/A</v>
      </c>
      <c r="M1998" s="65" t="e">
        <f>VLOOKUP(E1998,'Supply Log'!$E$6:$T$277,8,FALSE)</f>
        <v>#N/A</v>
      </c>
      <c r="N1998" s="65" t="e">
        <f>VLOOKUP(E1998,'Supply Log'!$E$6:$T$277,9,FALSE)</f>
        <v>#N/A</v>
      </c>
      <c r="O1998" s="65" t="e">
        <f>VLOOKUP(E1998,'Supply Log'!$E$6:$T$277,10,FALSE)</f>
        <v>#N/A</v>
      </c>
      <c r="P1998" s="29" t="e">
        <f t="shared" si="260"/>
        <v>#N/A</v>
      </c>
      <c r="Q1998" s="65" t="e">
        <f>VLOOKUP(E1998,'Supply Log'!$E$6:$T$277,12,FALSE)</f>
        <v>#N/A</v>
      </c>
      <c r="R1998" s="78" t="e">
        <f t="shared" si="261"/>
        <v>#N/A</v>
      </c>
      <c r="S1998" s="65"/>
      <c r="T1998" s="79" t="e">
        <f t="shared" si="262"/>
        <v>#N/A</v>
      </c>
      <c r="U1998" s="80" t="e">
        <f t="shared" si="263"/>
        <v>#N/A</v>
      </c>
      <c r="V1998" s="81" t="str">
        <f t="shared" si="264"/>
        <v/>
      </c>
      <c r="W1998" s="69" t="e">
        <f>VLOOKUP(F1998,'Input Log'!$E$6:$V$50000,18,FALSE)</f>
        <v>#N/A</v>
      </c>
      <c r="X1998" s="64" t="e">
        <f>VLOOKUP(E1998,'Supply Log'!$Z$6:$AB$699,2,FALSE)</f>
        <v>#N/A</v>
      </c>
      <c r="Y1998" s="64" t="e">
        <f>VLOOKUP(E1998,'Supply Log'!$E$6:$X$618,20,FALSE)</f>
        <v>#N/A</v>
      </c>
      <c r="Z1998" s="64"/>
      <c r="AA1998" s="64"/>
    </row>
    <row r="1999" spans="1:27" ht="15.75" customHeight="1">
      <c r="A1999" s="67" t="str">
        <f t="shared" si="257"/>
        <v/>
      </c>
      <c r="B1999" s="65">
        <f t="shared" si="259"/>
        <v>1911</v>
      </c>
      <c r="C1999" s="68" t="str">
        <f t="shared" si="258"/>
        <v/>
      </c>
      <c r="D1999" s="69"/>
      <c r="F1999" s="66"/>
      <c r="G1999" s="65" t="e">
        <f>VLOOKUP(E1999,'Supply Log'!$E$6:$T$999,2,FALSE)</f>
        <v>#N/A</v>
      </c>
      <c r="H1999" s="65" t="e">
        <f>VLOOKUP(E1999,'Supply Log'!$E$6:$T$999,3,FALSE)</f>
        <v>#N/A</v>
      </c>
      <c r="I1999" s="77"/>
      <c r="J1999" s="65" t="e">
        <f>VLOOKUP(E1999,'Supply Log'!$E$6:$T$277,5,FALSE)</f>
        <v>#N/A</v>
      </c>
      <c r="K1999" s="65" t="e">
        <f>VLOOKUP(E1999,'Supply Log'!$E$6:$T$277,6,FALSE)</f>
        <v>#N/A</v>
      </c>
      <c r="L1999" s="65" t="e">
        <f>VLOOKUP(E1999,'Supply Log'!$E$6:$T$277,7,FALSE)</f>
        <v>#N/A</v>
      </c>
      <c r="M1999" s="65" t="e">
        <f>VLOOKUP(E1999,'Supply Log'!$E$6:$T$277,8,FALSE)</f>
        <v>#N/A</v>
      </c>
      <c r="N1999" s="65" t="e">
        <f>VLOOKUP(E1999,'Supply Log'!$E$6:$T$277,9,FALSE)</f>
        <v>#N/A</v>
      </c>
      <c r="O1999" s="65" t="e">
        <f>VLOOKUP(E1999,'Supply Log'!$E$6:$T$277,10,FALSE)</f>
        <v>#N/A</v>
      </c>
      <c r="P1999" s="29" t="e">
        <f t="shared" si="260"/>
        <v>#N/A</v>
      </c>
      <c r="Q1999" s="65" t="e">
        <f>VLOOKUP(E1999,'Supply Log'!$E$6:$T$277,12,FALSE)</f>
        <v>#N/A</v>
      </c>
      <c r="R1999" s="78" t="e">
        <f t="shared" si="261"/>
        <v>#N/A</v>
      </c>
      <c r="S1999" s="65"/>
      <c r="T1999" s="79" t="e">
        <f t="shared" si="262"/>
        <v>#N/A</v>
      </c>
      <c r="U1999" s="80" t="e">
        <f t="shared" si="263"/>
        <v>#N/A</v>
      </c>
      <c r="V1999" s="81" t="str">
        <f t="shared" si="264"/>
        <v/>
      </c>
      <c r="W1999" s="69" t="e">
        <f>VLOOKUP(F1999,'Input Log'!$E$6:$V$50000,18,FALSE)</f>
        <v>#N/A</v>
      </c>
      <c r="X1999" s="64" t="e">
        <f>VLOOKUP(E1999,'Supply Log'!$Z$6:$AB$699,2,FALSE)</f>
        <v>#N/A</v>
      </c>
      <c r="Y1999" s="64" t="e">
        <f>VLOOKUP(E1999,'Supply Log'!$E$6:$X$618,20,FALSE)</f>
        <v>#N/A</v>
      </c>
      <c r="Z1999" s="64"/>
      <c r="AA1999" s="64"/>
    </row>
    <row r="2000" spans="1:27" ht="15.75" customHeight="1">
      <c r="A2000" s="67" t="str">
        <f t="shared" si="257"/>
        <v/>
      </c>
      <c r="B2000" s="65">
        <f t="shared" si="259"/>
        <v>1912</v>
      </c>
      <c r="C2000" s="68" t="str">
        <f t="shared" si="258"/>
        <v/>
      </c>
      <c r="D2000" s="69"/>
      <c r="F2000" s="66"/>
      <c r="G2000" s="65" t="e">
        <f>VLOOKUP(E2000,'Supply Log'!$E$6:$T$999,2,FALSE)</f>
        <v>#N/A</v>
      </c>
      <c r="H2000" s="65" t="e">
        <f>VLOOKUP(E2000,'Supply Log'!$E$6:$T$999,3,FALSE)</f>
        <v>#N/A</v>
      </c>
      <c r="I2000" s="77"/>
      <c r="J2000" s="65" t="e">
        <f>VLOOKUP(E2000,'Supply Log'!$E$6:$T$277,5,FALSE)</f>
        <v>#N/A</v>
      </c>
      <c r="K2000" s="65" t="e">
        <f>VLOOKUP(E2000,'Supply Log'!$E$6:$T$277,6,FALSE)</f>
        <v>#N/A</v>
      </c>
      <c r="L2000" s="65" t="e">
        <f>VLOOKUP(E2000,'Supply Log'!$E$6:$T$277,7,FALSE)</f>
        <v>#N/A</v>
      </c>
      <c r="M2000" s="65" t="e">
        <f>VLOOKUP(E2000,'Supply Log'!$E$6:$T$277,8,FALSE)</f>
        <v>#N/A</v>
      </c>
      <c r="N2000" s="65" t="e">
        <f>VLOOKUP(E2000,'Supply Log'!$E$6:$T$277,9,FALSE)</f>
        <v>#N/A</v>
      </c>
      <c r="O2000" s="65" t="e">
        <f>VLOOKUP(E2000,'Supply Log'!$E$6:$T$277,10,FALSE)</f>
        <v>#N/A</v>
      </c>
      <c r="P2000" s="29" t="e">
        <f t="shared" si="260"/>
        <v>#N/A</v>
      </c>
      <c r="Q2000" s="65" t="e">
        <f>VLOOKUP(E2000,'Supply Log'!$E$6:$T$277,12,FALSE)</f>
        <v>#N/A</v>
      </c>
      <c r="R2000" s="78" t="e">
        <f t="shared" si="261"/>
        <v>#N/A</v>
      </c>
      <c r="S2000" s="65"/>
      <c r="T2000" s="79" t="e">
        <f t="shared" si="262"/>
        <v>#N/A</v>
      </c>
      <c r="U2000" s="80" t="e">
        <f t="shared" si="263"/>
        <v>#N/A</v>
      </c>
      <c r="V2000" s="81" t="str">
        <f t="shared" si="264"/>
        <v/>
      </c>
      <c r="W2000" s="69" t="e">
        <f>VLOOKUP(F2000,'Input Log'!$E$6:$V$50000,18,FALSE)</f>
        <v>#N/A</v>
      </c>
      <c r="X2000" s="64" t="e">
        <f>VLOOKUP(E2000,'Supply Log'!$Z$6:$AB$699,2,FALSE)</f>
        <v>#N/A</v>
      </c>
      <c r="Y2000" s="64" t="e">
        <f>VLOOKUP(E2000,'Supply Log'!$E$6:$X$618,20,FALSE)</f>
        <v>#N/A</v>
      </c>
      <c r="Z2000" s="64"/>
      <c r="AA2000" s="64"/>
    </row>
    <row r="2001" spans="1:27" ht="15.75" customHeight="1">
      <c r="A2001" s="67" t="str">
        <f t="shared" si="257"/>
        <v/>
      </c>
      <c r="B2001" s="65">
        <f t="shared" si="259"/>
        <v>1913</v>
      </c>
      <c r="C2001" s="68" t="str">
        <f t="shared" si="258"/>
        <v/>
      </c>
      <c r="D2001" s="69"/>
      <c r="F2001" s="66"/>
      <c r="G2001" s="65" t="e">
        <f>VLOOKUP(E2001,'Supply Log'!$E$6:$T$999,2,FALSE)</f>
        <v>#N/A</v>
      </c>
      <c r="H2001" s="65" t="e">
        <f>VLOOKUP(E2001,'Supply Log'!$E$6:$T$999,3,FALSE)</f>
        <v>#N/A</v>
      </c>
      <c r="I2001" s="77"/>
      <c r="J2001" s="65" t="e">
        <f>VLOOKUP(E2001,'Supply Log'!$E$6:$T$277,5,FALSE)</f>
        <v>#N/A</v>
      </c>
      <c r="K2001" s="65" t="e">
        <f>VLOOKUP(E2001,'Supply Log'!$E$6:$T$277,6,FALSE)</f>
        <v>#N/A</v>
      </c>
      <c r="L2001" s="65" t="e">
        <f>VLOOKUP(E2001,'Supply Log'!$E$6:$T$277,7,FALSE)</f>
        <v>#N/A</v>
      </c>
      <c r="M2001" s="65" t="e">
        <f>VLOOKUP(E2001,'Supply Log'!$E$6:$T$277,8,FALSE)</f>
        <v>#N/A</v>
      </c>
      <c r="N2001" s="65" t="e">
        <f>VLOOKUP(E2001,'Supply Log'!$E$6:$T$277,9,FALSE)</f>
        <v>#N/A</v>
      </c>
      <c r="O2001" s="65" t="e">
        <f>VLOOKUP(E2001,'Supply Log'!$E$6:$T$277,10,FALSE)</f>
        <v>#N/A</v>
      </c>
      <c r="P2001" s="29" t="e">
        <f t="shared" si="260"/>
        <v>#N/A</v>
      </c>
      <c r="Q2001" s="65" t="e">
        <f>VLOOKUP(E2001,'Supply Log'!$E$6:$T$277,12,FALSE)</f>
        <v>#N/A</v>
      </c>
      <c r="R2001" s="78" t="e">
        <f t="shared" si="261"/>
        <v>#N/A</v>
      </c>
      <c r="S2001" s="65"/>
      <c r="T2001" s="79" t="e">
        <f t="shared" si="262"/>
        <v>#N/A</v>
      </c>
      <c r="U2001" s="80" t="e">
        <f t="shared" si="263"/>
        <v>#N/A</v>
      </c>
      <c r="V2001" s="81" t="str">
        <f t="shared" si="264"/>
        <v/>
      </c>
      <c r="W2001" s="69" t="e">
        <f>VLOOKUP(F2001,'Input Log'!$E$6:$V$50000,18,FALSE)</f>
        <v>#N/A</v>
      </c>
      <c r="X2001" s="64" t="e">
        <f>VLOOKUP(E2001,'Supply Log'!$Z$6:$AB$699,2,FALSE)</f>
        <v>#N/A</v>
      </c>
      <c r="Y2001" s="64" t="e">
        <f>VLOOKUP(E2001,'Supply Log'!$E$6:$X$618,20,FALSE)</f>
        <v>#N/A</v>
      </c>
      <c r="Z2001" s="64"/>
      <c r="AA2001" s="64"/>
    </row>
    <row r="2002" spans="1:27" ht="15.75" customHeight="1">
      <c r="A2002" s="67" t="str">
        <f t="shared" si="257"/>
        <v/>
      </c>
      <c r="B2002" s="65">
        <f t="shared" si="259"/>
        <v>1914</v>
      </c>
      <c r="C2002" s="68" t="str">
        <f t="shared" si="258"/>
        <v/>
      </c>
      <c r="D2002" s="69"/>
      <c r="F2002" s="66"/>
      <c r="G2002" s="65" t="e">
        <f>VLOOKUP(E2002,'Supply Log'!$E$6:$T$999,2,FALSE)</f>
        <v>#N/A</v>
      </c>
      <c r="H2002" s="65" t="e">
        <f>VLOOKUP(E2002,'Supply Log'!$E$6:$T$999,3,FALSE)</f>
        <v>#N/A</v>
      </c>
      <c r="I2002" s="77"/>
      <c r="J2002" s="65" t="e">
        <f>VLOOKUP(E2002,'Supply Log'!$E$6:$T$277,5,FALSE)</f>
        <v>#N/A</v>
      </c>
      <c r="K2002" s="65" t="e">
        <f>VLOOKUP(E2002,'Supply Log'!$E$6:$T$277,6,FALSE)</f>
        <v>#N/A</v>
      </c>
      <c r="L2002" s="65" t="e">
        <f>VLOOKUP(E2002,'Supply Log'!$E$6:$T$277,7,FALSE)</f>
        <v>#N/A</v>
      </c>
      <c r="M2002" s="65" t="e">
        <f>VLOOKUP(E2002,'Supply Log'!$E$6:$T$277,8,FALSE)</f>
        <v>#N/A</v>
      </c>
      <c r="N2002" s="65" t="e">
        <f>VLOOKUP(E2002,'Supply Log'!$E$6:$T$277,9,FALSE)</f>
        <v>#N/A</v>
      </c>
      <c r="O2002" s="65" t="e">
        <f>VLOOKUP(E2002,'Supply Log'!$E$6:$T$277,10,FALSE)</f>
        <v>#N/A</v>
      </c>
      <c r="P2002" s="29" t="e">
        <f t="shared" si="260"/>
        <v>#N/A</v>
      </c>
      <c r="Q2002" s="65" t="e">
        <f>VLOOKUP(E2002,'Supply Log'!$E$6:$T$277,12,FALSE)</f>
        <v>#N/A</v>
      </c>
      <c r="R2002" s="78" t="e">
        <f t="shared" si="261"/>
        <v>#N/A</v>
      </c>
      <c r="S2002" s="65"/>
      <c r="T2002" s="79" t="e">
        <f t="shared" si="262"/>
        <v>#N/A</v>
      </c>
      <c r="U2002" s="80" t="e">
        <f t="shared" si="263"/>
        <v>#N/A</v>
      </c>
      <c r="V2002" s="81" t="str">
        <f t="shared" si="264"/>
        <v/>
      </c>
      <c r="W2002" s="69" t="e">
        <f>VLOOKUP(F2002,'Input Log'!$E$6:$V$50000,18,FALSE)</f>
        <v>#N/A</v>
      </c>
      <c r="X2002" s="64" t="e">
        <f>VLOOKUP(E2002,'Supply Log'!$Z$6:$AB$699,2,FALSE)</f>
        <v>#N/A</v>
      </c>
      <c r="Y2002" s="64" t="e">
        <f>VLOOKUP(E2002,'Supply Log'!$E$6:$X$618,20,FALSE)</f>
        <v>#N/A</v>
      </c>
      <c r="Z2002" s="64"/>
      <c r="AA2002" s="64"/>
    </row>
    <row r="2003" spans="1:27" ht="15.75" customHeight="1">
      <c r="A2003" s="67" t="str">
        <f t="shared" si="257"/>
        <v/>
      </c>
      <c r="B2003" s="65">
        <f t="shared" si="259"/>
        <v>1915</v>
      </c>
      <c r="C2003" s="68" t="str">
        <f t="shared" si="258"/>
        <v/>
      </c>
      <c r="D2003" s="69"/>
      <c r="F2003" s="66"/>
      <c r="G2003" s="65" t="e">
        <f>VLOOKUP(E2003,'Supply Log'!$E$6:$T$999,2,FALSE)</f>
        <v>#N/A</v>
      </c>
      <c r="H2003" s="65" t="e">
        <f>VLOOKUP(E2003,'Supply Log'!$E$6:$T$999,3,FALSE)</f>
        <v>#N/A</v>
      </c>
      <c r="I2003" s="77"/>
      <c r="J2003" s="65" t="e">
        <f>VLOOKUP(E2003,'Supply Log'!$E$6:$T$277,5,FALSE)</f>
        <v>#N/A</v>
      </c>
      <c r="K2003" s="65" t="e">
        <f>VLOOKUP(E2003,'Supply Log'!$E$6:$T$277,6,FALSE)</f>
        <v>#N/A</v>
      </c>
      <c r="L2003" s="65" t="e">
        <f>VLOOKUP(E2003,'Supply Log'!$E$6:$T$277,7,FALSE)</f>
        <v>#N/A</v>
      </c>
      <c r="M2003" s="65" t="e">
        <f>VLOOKUP(E2003,'Supply Log'!$E$6:$T$277,8,FALSE)</f>
        <v>#N/A</v>
      </c>
      <c r="N2003" s="65" t="e">
        <f>VLOOKUP(E2003,'Supply Log'!$E$6:$T$277,9,FALSE)</f>
        <v>#N/A</v>
      </c>
      <c r="O2003" s="65" t="e">
        <f>VLOOKUP(E2003,'Supply Log'!$E$6:$T$277,10,FALSE)</f>
        <v>#N/A</v>
      </c>
      <c r="P2003" s="29" t="e">
        <f t="shared" si="260"/>
        <v>#N/A</v>
      </c>
      <c r="Q2003" s="65" t="e">
        <f>VLOOKUP(E2003,'Supply Log'!$E$6:$T$277,12,FALSE)</f>
        <v>#N/A</v>
      </c>
      <c r="R2003" s="78" t="e">
        <f t="shared" si="261"/>
        <v>#N/A</v>
      </c>
      <c r="S2003" s="65"/>
      <c r="T2003" s="79" t="e">
        <f t="shared" si="262"/>
        <v>#N/A</v>
      </c>
      <c r="U2003" s="80" t="e">
        <f t="shared" si="263"/>
        <v>#N/A</v>
      </c>
      <c r="V2003" s="81" t="str">
        <f t="shared" si="264"/>
        <v/>
      </c>
      <c r="W2003" s="69" t="e">
        <f>VLOOKUP(F2003,'Input Log'!$E$6:$V$50000,18,FALSE)</f>
        <v>#N/A</v>
      </c>
      <c r="X2003" s="64" t="e">
        <f>VLOOKUP(E2003,'Supply Log'!$Z$6:$AB$699,2,FALSE)</f>
        <v>#N/A</v>
      </c>
      <c r="Y2003" s="64" t="e">
        <f>VLOOKUP(E2003,'Supply Log'!$E$6:$X$618,20,FALSE)</f>
        <v>#N/A</v>
      </c>
      <c r="Z2003" s="64"/>
      <c r="AA2003" s="64"/>
    </row>
    <row r="2004" spans="1:27" ht="15.75" customHeight="1">
      <c r="A2004" s="67" t="str">
        <f t="shared" si="257"/>
        <v/>
      </c>
      <c r="B2004" s="65">
        <f t="shared" si="259"/>
        <v>1916</v>
      </c>
      <c r="C2004" s="68" t="str">
        <f t="shared" si="258"/>
        <v/>
      </c>
      <c r="D2004" s="69"/>
      <c r="F2004" s="66"/>
      <c r="G2004" s="65" t="e">
        <f>VLOOKUP(E2004,'Supply Log'!$E$6:$T$999,2,FALSE)</f>
        <v>#N/A</v>
      </c>
      <c r="H2004" s="65" t="e">
        <f>VLOOKUP(E2004,'Supply Log'!$E$6:$T$999,3,FALSE)</f>
        <v>#N/A</v>
      </c>
      <c r="I2004" s="77"/>
      <c r="J2004" s="65" t="e">
        <f>VLOOKUP(E2004,'Supply Log'!$E$6:$T$277,5,FALSE)</f>
        <v>#N/A</v>
      </c>
      <c r="K2004" s="65" t="e">
        <f>VLOOKUP(E2004,'Supply Log'!$E$6:$T$277,6,FALSE)</f>
        <v>#N/A</v>
      </c>
      <c r="L2004" s="65" t="e">
        <f>VLOOKUP(E2004,'Supply Log'!$E$6:$T$277,7,FALSE)</f>
        <v>#N/A</v>
      </c>
      <c r="M2004" s="65" t="e">
        <f>VLOOKUP(E2004,'Supply Log'!$E$6:$T$277,8,FALSE)</f>
        <v>#N/A</v>
      </c>
      <c r="N2004" s="65" t="e">
        <f>VLOOKUP(E2004,'Supply Log'!$E$6:$T$277,9,FALSE)</f>
        <v>#N/A</v>
      </c>
      <c r="O2004" s="65" t="e">
        <f>VLOOKUP(E2004,'Supply Log'!$E$6:$T$277,10,FALSE)</f>
        <v>#N/A</v>
      </c>
      <c r="P2004" s="29" t="e">
        <f t="shared" si="260"/>
        <v>#N/A</v>
      </c>
      <c r="Q2004" s="65" t="e">
        <f>VLOOKUP(E2004,'Supply Log'!$E$6:$T$277,12,FALSE)</f>
        <v>#N/A</v>
      </c>
      <c r="R2004" s="78" t="e">
        <f t="shared" si="261"/>
        <v>#N/A</v>
      </c>
      <c r="S2004" s="65"/>
      <c r="T2004" s="79" t="e">
        <f t="shared" si="262"/>
        <v>#N/A</v>
      </c>
      <c r="U2004" s="80" t="e">
        <f t="shared" si="263"/>
        <v>#N/A</v>
      </c>
      <c r="V2004" s="81" t="str">
        <f t="shared" si="264"/>
        <v/>
      </c>
      <c r="W2004" s="69" t="e">
        <f>VLOOKUP(F2004,'Input Log'!$E$6:$V$50000,18,FALSE)</f>
        <v>#N/A</v>
      </c>
      <c r="X2004" s="64" t="e">
        <f>VLOOKUP(E2004,'Supply Log'!$Z$6:$AB$699,2,FALSE)</f>
        <v>#N/A</v>
      </c>
      <c r="Y2004" s="64" t="e">
        <f>VLOOKUP(E2004,'Supply Log'!$E$6:$X$618,20,FALSE)</f>
        <v>#N/A</v>
      </c>
      <c r="Z2004" s="64"/>
      <c r="AA2004" s="64"/>
    </row>
    <row r="2005" spans="1:27" ht="15.75" customHeight="1">
      <c r="A2005" s="67" t="str">
        <f t="shared" si="257"/>
        <v/>
      </c>
      <c r="B2005" s="65">
        <f t="shared" si="259"/>
        <v>1917</v>
      </c>
      <c r="C2005" s="68" t="str">
        <f t="shared" si="258"/>
        <v/>
      </c>
      <c r="D2005" s="69"/>
      <c r="F2005" s="66"/>
      <c r="G2005" s="65" t="e">
        <f>VLOOKUP(E2005,'Supply Log'!$E$6:$T$999,2,FALSE)</f>
        <v>#N/A</v>
      </c>
      <c r="H2005" s="65" t="e">
        <f>VLOOKUP(E2005,'Supply Log'!$E$6:$T$999,3,FALSE)</f>
        <v>#N/A</v>
      </c>
      <c r="I2005" s="77"/>
      <c r="J2005" s="65" t="e">
        <f>VLOOKUP(E2005,'Supply Log'!$E$6:$T$277,5,FALSE)</f>
        <v>#N/A</v>
      </c>
      <c r="K2005" s="65" t="e">
        <f>VLOOKUP(E2005,'Supply Log'!$E$6:$T$277,6,FALSE)</f>
        <v>#N/A</v>
      </c>
      <c r="L2005" s="65" t="e">
        <f>VLOOKUP(E2005,'Supply Log'!$E$6:$T$277,7,FALSE)</f>
        <v>#N/A</v>
      </c>
      <c r="M2005" s="65" t="e">
        <f>VLOOKUP(E2005,'Supply Log'!$E$6:$T$277,8,FALSE)</f>
        <v>#N/A</v>
      </c>
      <c r="N2005" s="65" t="e">
        <f>VLOOKUP(E2005,'Supply Log'!$E$6:$T$277,9,FALSE)</f>
        <v>#N/A</v>
      </c>
      <c r="O2005" s="65" t="e">
        <f>VLOOKUP(E2005,'Supply Log'!$E$6:$T$277,10,FALSE)</f>
        <v>#N/A</v>
      </c>
      <c r="P2005" s="29" t="e">
        <f t="shared" si="260"/>
        <v>#N/A</v>
      </c>
      <c r="Q2005" s="65" t="e">
        <f>VLOOKUP(E2005,'Supply Log'!$E$6:$T$277,12,FALSE)</f>
        <v>#N/A</v>
      </c>
      <c r="R2005" s="78" t="e">
        <f t="shared" si="261"/>
        <v>#N/A</v>
      </c>
      <c r="S2005" s="65"/>
      <c r="T2005" s="79" t="e">
        <f t="shared" si="262"/>
        <v>#N/A</v>
      </c>
      <c r="U2005" s="80" t="e">
        <f t="shared" si="263"/>
        <v>#N/A</v>
      </c>
      <c r="V2005" s="81" t="str">
        <f t="shared" si="264"/>
        <v/>
      </c>
      <c r="W2005" s="69" t="e">
        <f>VLOOKUP(F2005,'Input Log'!$E$6:$V$50000,18,FALSE)</f>
        <v>#N/A</v>
      </c>
      <c r="X2005" s="64" t="e">
        <f>VLOOKUP(E2005,'Supply Log'!$Z$6:$AB$699,2,FALSE)</f>
        <v>#N/A</v>
      </c>
      <c r="Y2005" s="64" t="e">
        <f>VLOOKUP(E2005,'Supply Log'!$E$6:$X$618,20,FALSE)</f>
        <v>#N/A</v>
      </c>
      <c r="Z2005" s="64"/>
      <c r="AA2005" s="64"/>
    </row>
    <row r="2006" spans="1:27" ht="15.75" customHeight="1">
      <c r="A2006" s="67" t="str">
        <f t="shared" si="257"/>
        <v/>
      </c>
      <c r="B2006" s="65">
        <f t="shared" si="259"/>
        <v>1918</v>
      </c>
      <c r="C2006" s="68" t="str">
        <f t="shared" si="258"/>
        <v/>
      </c>
      <c r="D2006" s="69"/>
      <c r="F2006" s="66"/>
      <c r="G2006" s="65" t="e">
        <f>VLOOKUP(E2006,'Supply Log'!$E$6:$T$999,2,FALSE)</f>
        <v>#N/A</v>
      </c>
      <c r="H2006" s="65" t="e">
        <f>VLOOKUP(E2006,'Supply Log'!$E$6:$T$999,3,FALSE)</f>
        <v>#N/A</v>
      </c>
      <c r="I2006" s="77"/>
      <c r="J2006" s="65" t="e">
        <f>VLOOKUP(E2006,'Supply Log'!$E$6:$T$277,5,FALSE)</f>
        <v>#N/A</v>
      </c>
      <c r="K2006" s="65" t="e">
        <f>VLOOKUP(E2006,'Supply Log'!$E$6:$T$277,6,FALSE)</f>
        <v>#N/A</v>
      </c>
      <c r="L2006" s="65" t="e">
        <f>VLOOKUP(E2006,'Supply Log'!$E$6:$T$277,7,FALSE)</f>
        <v>#N/A</v>
      </c>
      <c r="M2006" s="65" t="e">
        <f>VLOOKUP(E2006,'Supply Log'!$E$6:$T$277,8,FALSE)</f>
        <v>#N/A</v>
      </c>
      <c r="N2006" s="65" t="e">
        <f>VLOOKUP(E2006,'Supply Log'!$E$6:$T$277,9,FALSE)</f>
        <v>#N/A</v>
      </c>
      <c r="O2006" s="65" t="e">
        <f>VLOOKUP(E2006,'Supply Log'!$E$6:$T$277,10,FALSE)</f>
        <v>#N/A</v>
      </c>
      <c r="P2006" s="29" t="e">
        <f t="shared" si="260"/>
        <v>#N/A</v>
      </c>
      <c r="Q2006" s="65" t="e">
        <f>VLOOKUP(E2006,'Supply Log'!$E$6:$T$277,12,FALSE)</f>
        <v>#N/A</v>
      </c>
      <c r="R2006" s="78" t="e">
        <f t="shared" si="261"/>
        <v>#N/A</v>
      </c>
      <c r="S2006" s="65"/>
      <c r="T2006" s="79" t="e">
        <f t="shared" si="262"/>
        <v>#N/A</v>
      </c>
      <c r="U2006" s="80" t="e">
        <f t="shared" si="263"/>
        <v>#N/A</v>
      </c>
      <c r="V2006" s="81" t="str">
        <f t="shared" si="264"/>
        <v/>
      </c>
      <c r="W2006" s="69" t="e">
        <f>VLOOKUP(F2006,'Input Log'!$E$6:$V$50000,18,FALSE)</f>
        <v>#N/A</v>
      </c>
      <c r="X2006" s="64" t="e">
        <f>VLOOKUP(E2006,'Supply Log'!$Z$6:$AB$699,2,FALSE)</f>
        <v>#N/A</v>
      </c>
      <c r="Y2006" s="64" t="e">
        <f>VLOOKUP(E2006,'Supply Log'!$E$6:$X$618,20,FALSE)</f>
        <v>#N/A</v>
      </c>
      <c r="Z2006" s="64"/>
      <c r="AA2006" s="64"/>
    </row>
    <row r="2007" spans="1:27" ht="15.75" customHeight="1">
      <c r="A2007" s="67" t="str">
        <f t="shared" si="257"/>
        <v/>
      </c>
      <c r="B2007" s="65">
        <f t="shared" si="259"/>
        <v>1919</v>
      </c>
      <c r="C2007" s="68" t="str">
        <f t="shared" si="258"/>
        <v/>
      </c>
      <c r="D2007" s="69"/>
      <c r="F2007" s="66"/>
      <c r="G2007" s="65" t="e">
        <f>VLOOKUP(E2007,'Supply Log'!$E$6:$T$999,2,FALSE)</f>
        <v>#N/A</v>
      </c>
      <c r="H2007" s="65" t="e">
        <f>VLOOKUP(E2007,'Supply Log'!$E$6:$T$999,3,FALSE)</f>
        <v>#N/A</v>
      </c>
      <c r="I2007" s="77"/>
      <c r="J2007" s="65" t="e">
        <f>VLOOKUP(E2007,'Supply Log'!$E$6:$T$277,5,FALSE)</f>
        <v>#N/A</v>
      </c>
      <c r="K2007" s="65" t="e">
        <f>VLOOKUP(E2007,'Supply Log'!$E$6:$T$277,6,FALSE)</f>
        <v>#N/A</v>
      </c>
      <c r="L2007" s="65" t="e">
        <f>VLOOKUP(E2007,'Supply Log'!$E$6:$T$277,7,FALSE)</f>
        <v>#N/A</v>
      </c>
      <c r="M2007" s="65" t="e">
        <f>VLOOKUP(E2007,'Supply Log'!$E$6:$T$277,8,FALSE)</f>
        <v>#N/A</v>
      </c>
      <c r="N2007" s="65" t="e">
        <f>VLOOKUP(E2007,'Supply Log'!$E$6:$T$277,9,FALSE)</f>
        <v>#N/A</v>
      </c>
      <c r="O2007" s="65" t="e">
        <f>VLOOKUP(E2007,'Supply Log'!$E$6:$T$277,10,FALSE)</f>
        <v>#N/A</v>
      </c>
      <c r="P2007" s="29" t="e">
        <f t="shared" si="260"/>
        <v>#N/A</v>
      </c>
      <c r="Q2007" s="65" t="e">
        <f>VLOOKUP(E2007,'Supply Log'!$E$6:$T$277,12,FALSE)</f>
        <v>#N/A</v>
      </c>
      <c r="R2007" s="78" t="e">
        <f t="shared" si="261"/>
        <v>#N/A</v>
      </c>
      <c r="S2007" s="65"/>
      <c r="T2007" s="79" t="e">
        <f t="shared" si="262"/>
        <v>#N/A</v>
      </c>
      <c r="U2007" s="80" t="e">
        <f t="shared" si="263"/>
        <v>#N/A</v>
      </c>
      <c r="V2007" s="81" t="str">
        <f t="shared" si="264"/>
        <v/>
      </c>
      <c r="W2007" s="69" t="e">
        <f>VLOOKUP(F2007,'Input Log'!$E$6:$V$50000,18,FALSE)</f>
        <v>#N/A</v>
      </c>
      <c r="X2007" s="64" t="e">
        <f>VLOOKUP(E2007,'Supply Log'!$Z$6:$AB$699,2,FALSE)</f>
        <v>#N/A</v>
      </c>
      <c r="Y2007" s="64" t="e">
        <f>VLOOKUP(E2007,'Supply Log'!$E$6:$X$618,20,FALSE)</f>
        <v>#N/A</v>
      </c>
      <c r="Z2007" s="64"/>
      <c r="AA2007" s="64"/>
    </row>
    <row r="2008" spans="1:27" ht="15.75" customHeight="1">
      <c r="A2008" s="67" t="str">
        <f t="shared" si="257"/>
        <v/>
      </c>
      <c r="B2008" s="65">
        <f t="shared" si="259"/>
        <v>1920</v>
      </c>
      <c r="C2008" s="68" t="str">
        <f t="shared" si="258"/>
        <v/>
      </c>
      <c r="D2008" s="69"/>
      <c r="F2008" s="66"/>
      <c r="G2008" s="65" t="e">
        <f>VLOOKUP(E2008,'Supply Log'!$E$6:$T$999,2,FALSE)</f>
        <v>#N/A</v>
      </c>
      <c r="H2008" s="65" t="e">
        <f>VLOOKUP(E2008,'Supply Log'!$E$6:$T$999,3,FALSE)</f>
        <v>#N/A</v>
      </c>
      <c r="I2008" s="77"/>
      <c r="J2008" s="65" t="e">
        <f>VLOOKUP(E2008,'Supply Log'!$E$6:$T$277,5,FALSE)</f>
        <v>#N/A</v>
      </c>
      <c r="K2008" s="65" t="e">
        <f>VLOOKUP(E2008,'Supply Log'!$E$6:$T$277,6,FALSE)</f>
        <v>#N/A</v>
      </c>
      <c r="L2008" s="65" t="e">
        <f>VLOOKUP(E2008,'Supply Log'!$E$6:$T$277,7,FALSE)</f>
        <v>#N/A</v>
      </c>
      <c r="M2008" s="65" t="e">
        <f>VLOOKUP(E2008,'Supply Log'!$E$6:$T$277,8,FALSE)</f>
        <v>#N/A</v>
      </c>
      <c r="N2008" s="65" t="e">
        <f>VLOOKUP(E2008,'Supply Log'!$E$6:$T$277,9,FALSE)</f>
        <v>#N/A</v>
      </c>
      <c r="O2008" s="65" t="e">
        <f>VLOOKUP(E2008,'Supply Log'!$E$6:$T$277,10,FALSE)</f>
        <v>#N/A</v>
      </c>
      <c r="P2008" s="29" t="e">
        <f t="shared" si="260"/>
        <v>#N/A</v>
      </c>
      <c r="Q2008" s="65" t="e">
        <f>VLOOKUP(E2008,'Supply Log'!$E$6:$T$277,12,FALSE)</f>
        <v>#N/A</v>
      </c>
      <c r="R2008" s="78" t="e">
        <f t="shared" si="261"/>
        <v>#N/A</v>
      </c>
      <c r="S2008" s="65"/>
      <c r="T2008" s="79" t="e">
        <f t="shared" si="262"/>
        <v>#N/A</v>
      </c>
      <c r="U2008" s="80" t="e">
        <f t="shared" si="263"/>
        <v>#N/A</v>
      </c>
      <c r="V2008" s="81" t="str">
        <f t="shared" si="264"/>
        <v/>
      </c>
      <c r="W2008" s="69" t="e">
        <f>VLOOKUP(F2008,'Input Log'!$E$6:$V$50000,18,FALSE)</f>
        <v>#N/A</v>
      </c>
      <c r="X2008" s="64" t="e">
        <f>VLOOKUP(E2008,'Supply Log'!$Z$6:$AB$699,2,FALSE)</f>
        <v>#N/A</v>
      </c>
      <c r="Y2008" s="64" t="e">
        <f>VLOOKUP(E2008,'Supply Log'!$E$6:$X$618,20,FALSE)</f>
        <v>#N/A</v>
      </c>
      <c r="Z2008" s="64"/>
      <c r="AA2008" s="64"/>
    </row>
    <row r="2009" spans="1:27" ht="15.75" customHeight="1">
      <c r="A2009" s="67" t="str">
        <f t="shared" si="257"/>
        <v/>
      </c>
      <c r="B2009" s="65">
        <f t="shared" si="259"/>
        <v>1921</v>
      </c>
      <c r="C2009" s="68" t="str">
        <f t="shared" si="258"/>
        <v/>
      </c>
      <c r="D2009" s="69"/>
      <c r="F2009" s="66"/>
      <c r="G2009" s="65" t="e">
        <f>VLOOKUP(E2009,'Supply Log'!$E$6:$T$999,2,FALSE)</f>
        <v>#N/A</v>
      </c>
      <c r="H2009" s="65" t="e">
        <f>VLOOKUP(E2009,'Supply Log'!$E$6:$T$999,3,FALSE)</f>
        <v>#N/A</v>
      </c>
      <c r="I2009" s="77"/>
      <c r="J2009" s="65" t="e">
        <f>VLOOKUP(E2009,'Supply Log'!$E$6:$T$277,5,FALSE)</f>
        <v>#N/A</v>
      </c>
      <c r="K2009" s="65" t="e">
        <f>VLOOKUP(E2009,'Supply Log'!$E$6:$T$277,6,FALSE)</f>
        <v>#N/A</v>
      </c>
      <c r="L2009" s="65" t="e">
        <f>VLOOKUP(E2009,'Supply Log'!$E$6:$T$277,7,FALSE)</f>
        <v>#N/A</v>
      </c>
      <c r="M2009" s="65" t="e">
        <f>VLOOKUP(E2009,'Supply Log'!$E$6:$T$277,8,FALSE)</f>
        <v>#N/A</v>
      </c>
      <c r="N2009" s="65" t="e">
        <f>VLOOKUP(E2009,'Supply Log'!$E$6:$T$277,9,FALSE)</f>
        <v>#N/A</v>
      </c>
      <c r="O2009" s="65" t="e">
        <f>VLOOKUP(E2009,'Supply Log'!$E$6:$T$277,10,FALSE)</f>
        <v>#N/A</v>
      </c>
      <c r="P2009" s="29" t="e">
        <f t="shared" si="260"/>
        <v>#N/A</v>
      </c>
      <c r="Q2009" s="65" t="e">
        <f>VLOOKUP(E2009,'Supply Log'!$E$6:$T$277,12,FALSE)</f>
        <v>#N/A</v>
      </c>
      <c r="R2009" s="78" t="e">
        <f t="shared" si="261"/>
        <v>#N/A</v>
      </c>
      <c r="S2009" s="65"/>
      <c r="T2009" s="79" t="e">
        <f t="shared" si="262"/>
        <v>#N/A</v>
      </c>
      <c r="U2009" s="80" t="e">
        <f t="shared" si="263"/>
        <v>#N/A</v>
      </c>
      <c r="V2009" s="81" t="str">
        <f t="shared" si="264"/>
        <v/>
      </c>
      <c r="W2009" s="69" t="e">
        <f>VLOOKUP(F2009,'Input Log'!$E$6:$V$50000,18,FALSE)</f>
        <v>#N/A</v>
      </c>
      <c r="X2009" s="64" t="e">
        <f>VLOOKUP(E2009,'Supply Log'!$Z$6:$AB$699,2,FALSE)</f>
        <v>#N/A</v>
      </c>
      <c r="Y2009" s="64" t="e">
        <f>VLOOKUP(E2009,'Supply Log'!$E$6:$X$618,20,FALSE)</f>
        <v>#N/A</v>
      </c>
      <c r="Z2009" s="64"/>
      <c r="AA2009" s="64"/>
    </row>
    <row r="2010" spans="1:27" ht="15.75" customHeight="1">
      <c r="A2010" s="67" t="str">
        <f t="shared" si="257"/>
        <v/>
      </c>
      <c r="B2010" s="65">
        <f t="shared" si="259"/>
        <v>1922</v>
      </c>
      <c r="C2010" s="68" t="str">
        <f t="shared" si="258"/>
        <v/>
      </c>
      <c r="D2010" s="69"/>
      <c r="F2010" s="66"/>
      <c r="G2010" s="65" t="e">
        <f>VLOOKUP(E2010,'Supply Log'!$E$6:$T$999,2,FALSE)</f>
        <v>#N/A</v>
      </c>
      <c r="H2010" s="65" t="e">
        <f>VLOOKUP(E2010,'Supply Log'!$E$6:$T$999,3,FALSE)</f>
        <v>#N/A</v>
      </c>
      <c r="I2010" s="77"/>
      <c r="J2010" s="65" t="e">
        <f>VLOOKUP(E2010,'Supply Log'!$E$6:$T$277,5,FALSE)</f>
        <v>#N/A</v>
      </c>
      <c r="K2010" s="65" t="e">
        <f>VLOOKUP(E2010,'Supply Log'!$E$6:$T$277,6,FALSE)</f>
        <v>#N/A</v>
      </c>
      <c r="L2010" s="65" t="e">
        <f>VLOOKUP(E2010,'Supply Log'!$E$6:$T$277,7,FALSE)</f>
        <v>#N/A</v>
      </c>
      <c r="M2010" s="65" t="e">
        <f>VLOOKUP(E2010,'Supply Log'!$E$6:$T$277,8,FALSE)</f>
        <v>#N/A</v>
      </c>
      <c r="N2010" s="65" t="e">
        <f>VLOOKUP(E2010,'Supply Log'!$E$6:$T$277,9,FALSE)</f>
        <v>#N/A</v>
      </c>
      <c r="O2010" s="65" t="e">
        <f>VLOOKUP(E2010,'Supply Log'!$E$6:$T$277,10,FALSE)</f>
        <v>#N/A</v>
      </c>
      <c r="P2010" s="29" t="e">
        <f t="shared" si="260"/>
        <v>#N/A</v>
      </c>
      <c r="Q2010" s="65" t="e">
        <f>VLOOKUP(E2010,'Supply Log'!$E$6:$T$277,12,FALSE)</f>
        <v>#N/A</v>
      </c>
      <c r="R2010" s="78" t="e">
        <f t="shared" si="261"/>
        <v>#N/A</v>
      </c>
      <c r="S2010" s="65"/>
      <c r="T2010" s="79" t="e">
        <f t="shared" si="262"/>
        <v>#N/A</v>
      </c>
      <c r="U2010" s="80" t="e">
        <f t="shared" si="263"/>
        <v>#N/A</v>
      </c>
      <c r="V2010" s="81" t="str">
        <f t="shared" si="264"/>
        <v/>
      </c>
      <c r="W2010" s="69" t="e">
        <f>VLOOKUP(F2010,'Input Log'!$E$6:$V$50000,18,FALSE)</f>
        <v>#N/A</v>
      </c>
      <c r="X2010" s="64" t="e">
        <f>VLOOKUP(E2010,'Supply Log'!$Z$6:$AB$699,2,FALSE)</f>
        <v>#N/A</v>
      </c>
      <c r="Y2010" s="64" t="e">
        <f>VLOOKUP(E2010,'Supply Log'!$E$6:$X$618,20,FALSE)</f>
        <v>#N/A</v>
      </c>
      <c r="Z2010" s="64"/>
      <c r="AA2010" s="64"/>
    </row>
    <row r="2011" spans="1:27" ht="15.75" customHeight="1">
      <c r="A2011" s="67" t="str">
        <f t="shared" si="257"/>
        <v/>
      </c>
      <c r="B2011" s="65">
        <f t="shared" si="259"/>
        <v>1923</v>
      </c>
      <c r="C2011" s="68" t="str">
        <f t="shared" si="258"/>
        <v/>
      </c>
      <c r="D2011" s="69"/>
      <c r="F2011" s="66"/>
      <c r="G2011" s="65" t="e">
        <f>VLOOKUP(E2011,'Supply Log'!$E$6:$T$999,2,FALSE)</f>
        <v>#N/A</v>
      </c>
      <c r="H2011" s="65" t="e">
        <f>VLOOKUP(E2011,'Supply Log'!$E$6:$T$999,3,FALSE)</f>
        <v>#N/A</v>
      </c>
      <c r="I2011" s="77"/>
      <c r="J2011" s="65" t="e">
        <f>VLOOKUP(E2011,'Supply Log'!$E$6:$T$277,5,FALSE)</f>
        <v>#N/A</v>
      </c>
      <c r="K2011" s="65" t="e">
        <f>VLOOKUP(E2011,'Supply Log'!$E$6:$T$277,6,FALSE)</f>
        <v>#N/A</v>
      </c>
      <c r="L2011" s="65" t="e">
        <f>VLOOKUP(E2011,'Supply Log'!$E$6:$T$277,7,FALSE)</f>
        <v>#N/A</v>
      </c>
      <c r="M2011" s="65" t="e">
        <f>VLOOKUP(E2011,'Supply Log'!$E$6:$T$277,8,FALSE)</f>
        <v>#N/A</v>
      </c>
      <c r="N2011" s="65" t="e">
        <f>VLOOKUP(E2011,'Supply Log'!$E$6:$T$277,9,FALSE)</f>
        <v>#N/A</v>
      </c>
      <c r="O2011" s="65" t="e">
        <f>VLOOKUP(E2011,'Supply Log'!$E$6:$T$277,10,FALSE)</f>
        <v>#N/A</v>
      </c>
      <c r="P2011" s="29" t="e">
        <f t="shared" si="260"/>
        <v>#N/A</v>
      </c>
      <c r="Q2011" s="65" t="e">
        <f>VLOOKUP(E2011,'Supply Log'!$E$6:$T$277,12,FALSE)</f>
        <v>#N/A</v>
      </c>
      <c r="R2011" s="78" t="e">
        <f t="shared" si="261"/>
        <v>#N/A</v>
      </c>
      <c r="S2011" s="65"/>
      <c r="T2011" s="79" t="e">
        <f t="shared" si="262"/>
        <v>#N/A</v>
      </c>
      <c r="U2011" s="80" t="e">
        <f t="shared" si="263"/>
        <v>#N/A</v>
      </c>
      <c r="V2011" s="81" t="str">
        <f t="shared" si="264"/>
        <v/>
      </c>
      <c r="W2011" s="69" t="e">
        <f>VLOOKUP(F2011,'Input Log'!$E$6:$V$50000,18,FALSE)</f>
        <v>#N/A</v>
      </c>
      <c r="X2011" s="64" t="e">
        <f>VLOOKUP(E2011,'Supply Log'!$Z$6:$AB$699,2,FALSE)</f>
        <v>#N/A</v>
      </c>
      <c r="Y2011" s="64" t="e">
        <f>VLOOKUP(E2011,'Supply Log'!$E$6:$X$618,20,FALSE)</f>
        <v>#N/A</v>
      </c>
      <c r="Z2011" s="64"/>
      <c r="AA2011" s="64"/>
    </row>
    <row r="2012" spans="1:27" ht="15.75" customHeight="1">
      <c r="A2012" s="67" t="str">
        <f t="shared" si="257"/>
        <v/>
      </c>
      <c r="B2012" s="65">
        <f t="shared" si="259"/>
        <v>1924</v>
      </c>
      <c r="C2012" s="68" t="str">
        <f t="shared" si="258"/>
        <v/>
      </c>
      <c r="D2012" s="69"/>
      <c r="F2012" s="66"/>
      <c r="G2012" s="65" t="e">
        <f>VLOOKUP(E2012,'Supply Log'!$E$6:$T$999,2,FALSE)</f>
        <v>#N/A</v>
      </c>
      <c r="H2012" s="65" t="e">
        <f>VLOOKUP(E2012,'Supply Log'!$E$6:$T$999,3,FALSE)</f>
        <v>#N/A</v>
      </c>
      <c r="I2012" s="77"/>
      <c r="J2012" s="65" t="e">
        <f>VLOOKUP(E2012,'Supply Log'!$E$6:$T$277,5,FALSE)</f>
        <v>#N/A</v>
      </c>
      <c r="K2012" s="65" t="e">
        <f>VLOOKUP(E2012,'Supply Log'!$E$6:$T$277,6,FALSE)</f>
        <v>#N/A</v>
      </c>
      <c r="L2012" s="65" t="e">
        <f>VLOOKUP(E2012,'Supply Log'!$E$6:$T$277,7,FALSE)</f>
        <v>#N/A</v>
      </c>
      <c r="M2012" s="65" t="e">
        <f>VLOOKUP(E2012,'Supply Log'!$E$6:$T$277,8,FALSE)</f>
        <v>#N/A</v>
      </c>
      <c r="N2012" s="65" t="e">
        <f>VLOOKUP(E2012,'Supply Log'!$E$6:$T$277,9,FALSE)</f>
        <v>#N/A</v>
      </c>
      <c r="O2012" s="65" t="e">
        <f>VLOOKUP(E2012,'Supply Log'!$E$6:$T$277,10,FALSE)</f>
        <v>#N/A</v>
      </c>
      <c r="P2012" s="29" t="e">
        <f t="shared" si="260"/>
        <v>#N/A</v>
      </c>
      <c r="Q2012" s="65" t="e">
        <f>VLOOKUP(E2012,'Supply Log'!$E$6:$T$277,12,FALSE)</f>
        <v>#N/A</v>
      </c>
      <c r="R2012" s="78" t="e">
        <f t="shared" si="261"/>
        <v>#N/A</v>
      </c>
      <c r="S2012" s="65"/>
      <c r="T2012" s="79" t="e">
        <f t="shared" si="262"/>
        <v>#N/A</v>
      </c>
      <c r="U2012" s="80" t="e">
        <f t="shared" si="263"/>
        <v>#N/A</v>
      </c>
      <c r="V2012" s="81" t="str">
        <f t="shared" si="264"/>
        <v/>
      </c>
      <c r="W2012" s="69" t="e">
        <f>VLOOKUP(F2012,'Input Log'!$E$6:$V$50000,18,FALSE)</f>
        <v>#N/A</v>
      </c>
      <c r="X2012" s="64" t="e">
        <f>VLOOKUP(E2012,'Supply Log'!$Z$6:$AB$699,2,FALSE)</f>
        <v>#N/A</v>
      </c>
      <c r="Y2012" s="64" t="e">
        <f>VLOOKUP(E2012,'Supply Log'!$E$6:$X$618,20,FALSE)</f>
        <v>#N/A</v>
      </c>
      <c r="Z2012" s="64"/>
      <c r="AA2012" s="64"/>
    </row>
    <row r="2013" spans="1:27" ht="15.75" customHeight="1">
      <c r="A2013" s="67" t="str">
        <f t="shared" si="257"/>
        <v/>
      </c>
      <c r="B2013" s="65">
        <f t="shared" si="259"/>
        <v>1925</v>
      </c>
      <c r="C2013" s="68" t="str">
        <f t="shared" si="258"/>
        <v/>
      </c>
      <c r="D2013" s="69"/>
      <c r="F2013" s="66"/>
      <c r="G2013" s="65" t="e">
        <f>VLOOKUP(E2013,'Supply Log'!$E$6:$T$999,2,FALSE)</f>
        <v>#N/A</v>
      </c>
      <c r="H2013" s="65" t="e">
        <f>VLOOKUP(E2013,'Supply Log'!$E$6:$T$999,3,FALSE)</f>
        <v>#N/A</v>
      </c>
      <c r="I2013" s="77"/>
      <c r="J2013" s="65" t="e">
        <f>VLOOKUP(E2013,'Supply Log'!$E$6:$T$277,5,FALSE)</f>
        <v>#N/A</v>
      </c>
      <c r="K2013" s="65" t="e">
        <f>VLOOKUP(E2013,'Supply Log'!$E$6:$T$277,6,FALSE)</f>
        <v>#N/A</v>
      </c>
      <c r="L2013" s="65" t="e">
        <f>VLOOKUP(E2013,'Supply Log'!$E$6:$T$277,7,FALSE)</f>
        <v>#N/A</v>
      </c>
      <c r="M2013" s="65" t="e">
        <f>VLOOKUP(E2013,'Supply Log'!$E$6:$T$277,8,FALSE)</f>
        <v>#N/A</v>
      </c>
      <c r="N2013" s="65" t="e">
        <f>VLOOKUP(E2013,'Supply Log'!$E$6:$T$277,9,FALSE)</f>
        <v>#N/A</v>
      </c>
      <c r="O2013" s="65" t="e">
        <f>VLOOKUP(E2013,'Supply Log'!$E$6:$T$277,10,FALSE)</f>
        <v>#N/A</v>
      </c>
      <c r="P2013" s="29" t="e">
        <f t="shared" si="260"/>
        <v>#N/A</v>
      </c>
      <c r="Q2013" s="65" t="e">
        <f>VLOOKUP(E2013,'Supply Log'!$E$6:$T$277,12,FALSE)</f>
        <v>#N/A</v>
      </c>
      <c r="R2013" s="78" t="e">
        <f t="shared" si="261"/>
        <v>#N/A</v>
      </c>
      <c r="S2013" s="65"/>
      <c r="T2013" s="79" t="e">
        <f t="shared" si="262"/>
        <v>#N/A</v>
      </c>
      <c r="U2013" s="80" t="e">
        <f t="shared" si="263"/>
        <v>#N/A</v>
      </c>
      <c r="V2013" s="81" t="str">
        <f t="shared" si="264"/>
        <v/>
      </c>
      <c r="W2013" s="69" t="e">
        <f>VLOOKUP(F2013,'Input Log'!$E$6:$V$50000,18,FALSE)</f>
        <v>#N/A</v>
      </c>
      <c r="X2013" s="64" t="e">
        <f>VLOOKUP(E2013,'Supply Log'!$Z$6:$AB$699,2,FALSE)</f>
        <v>#N/A</v>
      </c>
      <c r="Y2013" s="64" t="e">
        <f>VLOOKUP(E2013,'Supply Log'!$E$6:$X$618,20,FALSE)</f>
        <v>#N/A</v>
      </c>
      <c r="Z2013" s="64"/>
      <c r="AA2013" s="64"/>
    </row>
    <row r="2014" spans="1:27" ht="15.75" customHeight="1">
      <c r="A2014" s="67" t="str">
        <f t="shared" si="257"/>
        <v/>
      </c>
      <c r="B2014" s="65">
        <f t="shared" si="259"/>
        <v>1926</v>
      </c>
      <c r="C2014" s="68" t="str">
        <f t="shared" si="258"/>
        <v/>
      </c>
      <c r="D2014" s="69"/>
      <c r="F2014" s="66"/>
      <c r="G2014" s="65" t="e">
        <f>VLOOKUP(E2014,'Supply Log'!$E$6:$T$999,2,FALSE)</f>
        <v>#N/A</v>
      </c>
      <c r="H2014" s="65" t="e">
        <f>VLOOKUP(E2014,'Supply Log'!$E$6:$T$999,3,FALSE)</f>
        <v>#N/A</v>
      </c>
      <c r="I2014" s="77"/>
      <c r="J2014" s="65" t="e">
        <f>VLOOKUP(E2014,'Supply Log'!$E$6:$T$277,5,FALSE)</f>
        <v>#N/A</v>
      </c>
      <c r="K2014" s="65" t="e">
        <f>VLOOKUP(E2014,'Supply Log'!$E$6:$T$277,6,FALSE)</f>
        <v>#N/A</v>
      </c>
      <c r="L2014" s="65" t="e">
        <f>VLOOKUP(E2014,'Supply Log'!$E$6:$T$277,7,FALSE)</f>
        <v>#N/A</v>
      </c>
      <c r="M2014" s="65" t="e">
        <f>VLOOKUP(E2014,'Supply Log'!$E$6:$T$277,8,FALSE)</f>
        <v>#N/A</v>
      </c>
      <c r="N2014" s="65" t="e">
        <f>VLOOKUP(E2014,'Supply Log'!$E$6:$T$277,9,FALSE)</f>
        <v>#N/A</v>
      </c>
      <c r="O2014" s="65" t="e">
        <f>VLOOKUP(E2014,'Supply Log'!$E$6:$T$277,10,FALSE)</f>
        <v>#N/A</v>
      </c>
      <c r="P2014" s="29" t="e">
        <f t="shared" si="260"/>
        <v>#N/A</v>
      </c>
      <c r="Q2014" s="65" t="e">
        <f>VLOOKUP(E2014,'Supply Log'!$E$6:$T$277,12,FALSE)</f>
        <v>#N/A</v>
      </c>
      <c r="R2014" s="78" t="e">
        <f t="shared" si="261"/>
        <v>#N/A</v>
      </c>
      <c r="S2014" s="65"/>
      <c r="T2014" s="79" t="e">
        <f t="shared" si="262"/>
        <v>#N/A</v>
      </c>
      <c r="U2014" s="80" t="e">
        <f t="shared" si="263"/>
        <v>#N/A</v>
      </c>
      <c r="V2014" s="81" t="str">
        <f t="shared" si="264"/>
        <v/>
      </c>
      <c r="W2014" s="69" t="e">
        <f>VLOOKUP(F2014,'Input Log'!$E$6:$V$50000,18,FALSE)</f>
        <v>#N/A</v>
      </c>
      <c r="X2014" s="64" t="e">
        <f>VLOOKUP(E2014,'Supply Log'!$Z$6:$AB$699,2,FALSE)</f>
        <v>#N/A</v>
      </c>
      <c r="Y2014" s="64" t="e">
        <f>VLOOKUP(E2014,'Supply Log'!$E$6:$X$618,20,FALSE)</f>
        <v>#N/A</v>
      </c>
      <c r="Z2014" s="64"/>
      <c r="AA2014" s="64"/>
    </row>
    <row r="2015" spans="1:27" ht="15.75" customHeight="1">
      <c r="A2015" s="67" t="str">
        <f t="shared" si="257"/>
        <v/>
      </c>
      <c r="B2015" s="65">
        <f t="shared" si="259"/>
        <v>1927</v>
      </c>
      <c r="C2015" s="68" t="str">
        <f t="shared" si="258"/>
        <v/>
      </c>
      <c r="D2015" s="69"/>
      <c r="F2015" s="66"/>
      <c r="G2015" s="65" t="e">
        <f>VLOOKUP(E2015,'Supply Log'!$E$6:$T$999,2,FALSE)</f>
        <v>#N/A</v>
      </c>
      <c r="H2015" s="65" t="e">
        <f>VLOOKUP(E2015,'Supply Log'!$E$6:$T$999,3,FALSE)</f>
        <v>#N/A</v>
      </c>
      <c r="I2015" s="77"/>
      <c r="J2015" s="65" t="e">
        <f>VLOOKUP(E2015,'Supply Log'!$E$6:$T$277,5,FALSE)</f>
        <v>#N/A</v>
      </c>
      <c r="K2015" s="65" t="e">
        <f>VLOOKUP(E2015,'Supply Log'!$E$6:$T$277,6,FALSE)</f>
        <v>#N/A</v>
      </c>
      <c r="L2015" s="65" t="e">
        <f>VLOOKUP(E2015,'Supply Log'!$E$6:$T$277,7,FALSE)</f>
        <v>#N/A</v>
      </c>
      <c r="M2015" s="65" t="e">
        <f>VLOOKUP(E2015,'Supply Log'!$E$6:$T$277,8,FALSE)</f>
        <v>#N/A</v>
      </c>
      <c r="N2015" s="65" t="e">
        <f>VLOOKUP(E2015,'Supply Log'!$E$6:$T$277,9,FALSE)</f>
        <v>#N/A</v>
      </c>
      <c r="O2015" s="65" t="e">
        <f>VLOOKUP(E2015,'Supply Log'!$E$6:$T$277,10,FALSE)</f>
        <v>#N/A</v>
      </c>
      <c r="P2015" s="29" t="e">
        <f t="shared" si="260"/>
        <v>#N/A</v>
      </c>
      <c r="Q2015" s="65" t="e">
        <f>VLOOKUP(E2015,'Supply Log'!$E$6:$T$277,12,FALSE)</f>
        <v>#N/A</v>
      </c>
      <c r="R2015" s="78" t="e">
        <f t="shared" si="261"/>
        <v>#N/A</v>
      </c>
      <c r="S2015" s="65"/>
      <c r="T2015" s="79" t="e">
        <f t="shared" si="262"/>
        <v>#N/A</v>
      </c>
      <c r="U2015" s="80" t="e">
        <f t="shared" si="263"/>
        <v>#N/A</v>
      </c>
      <c r="V2015" s="81" t="str">
        <f t="shared" si="264"/>
        <v/>
      </c>
      <c r="W2015" s="69" t="e">
        <f>VLOOKUP(F2015,'Input Log'!$E$6:$V$50000,18,FALSE)</f>
        <v>#N/A</v>
      </c>
      <c r="X2015" s="64" t="e">
        <f>VLOOKUP(E2015,'Supply Log'!$Z$6:$AB$699,2,FALSE)</f>
        <v>#N/A</v>
      </c>
      <c r="Y2015" s="64" t="e">
        <f>VLOOKUP(E2015,'Supply Log'!$E$6:$X$618,20,FALSE)</f>
        <v>#N/A</v>
      </c>
      <c r="Z2015" s="64"/>
      <c r="AA2015" s="64"/>
    </row>
    <row r="2016" spans="1:27" ht="15.75" customHeight="1">
      <c r="A2016" s="67" t="str">
        <f t="shared" si="257"/>
        <v/>
      </c>
      <c r="B2016" s="65">
        <f t="shared" si="259"/>
        <v>1928</v>
      </c>
      <c r="C2016" s="68" t="str">
        <f t="shared" si="258"/>
        <v/>
      </c>
      <c r="D2016" s="69"/>
      <c r="F2016" s="66"/>
      <c r="G2016" s="65" t="e">
        <f>VLOOKUP(E2016,'Supply Log'!$E$6:$T$999,2,FALSE)</f>
        <v>#N/A</v>
      </c>
      <c r="H2016" s="65" t="e">
        <f>VLOOKUP(E2016,'Supply Log'!$E$6:$T$999,3,FALSE)</f>
        <v>#N/A</v>
      </c>
      <c r="I2016" s="77"/>
      <c r="J2016" s="65" t="e">
        <f>VLOOKUP(E2016,'Supply Log'!$E$6:$T$277,5,FALSE)</f>
        <v>#N/A</v>
      </c>
      <c r="K2016" s="65" t="e">
        <f>VLOOKUP(E2016,'Supply Log'!$E$6:$T$277,6,FALSE)</f>
        <v>#N/A</v>
      </c>
      <c r="L2016" s="65" t="e">
        <f>VLOOKUP(E2016,'Supply Log'!$E$6:$T$277,7,FALSE)</f>
        <v>#N/A</v>
      </c>
      <c r="M2016" s="65" t="e">
        <f>VLOOKUP(E2016,'Supply Log'!$E$6:$T$277,8,FALSE)</f>
        <v>#N/A</v>
      </c>
      <c r="N2016" s="65" t="e">
        <f>VLOOKUP(E2016,'Supply Log'!$E$6:$T$277,9,FALSE)</f>
        <v>#N/A</v>
      </c>
      <c r="O2016" s="65" t="e">
        <f>VLOOKUP(E2016,'Supply Log'!$E$6:$T$277,10,FALSE)</f>
        <v>#N/A</v>
      </c>
      <c r="P2016" s="29" t="e">
        <f t="shared" si="260"/>
        <v>#N/A</v>
      </c>
      <c r="Q2016" s="65" t="e">
        <f>VLOOKUP(E2016,'Supply Log'!$E$6:$T$277,12,FALSE)</f>
        <v>#N/A</v>
      </c>
      <c r="R2016" s="78" t="e">
        <f t="shared" si="261"/>
        <v>#N/A</v>
      </c>
      <c r="S2016" s="65"/>
      <c r="T2016" s="79" t="e">
        <f t="shared" si="262"/>
        <v>#N/A</v>
      </c>
      <c r="U2016" s="80" t="e">
        <f t="shared" si="263"/>
        <v>#N/A</v>
      </c>
      <c r="V2016" s="81" t="str">
        <f t="shared" si="264"/>
        <v/>
      </c>
      <c r="W2016" s="69" t="e">
        <f>VLOOKUP(F2016,'Input Log'!$E$6:$V$50000,18,FALSE)</f>
        <v>#N/A</v>
      </c>
      <c r="X2016" s="64" t="e">
        <f>VLOOKUP(E2016,'Supply Log'!$Z$6:$AB$699,2,FALSE)</f>
        <v>#N/A</v>
      </c>
      <c r="Y2016" s="64" t="e">
        <f>VLOOKUP(E2016,'Supply Log'!$E$6:$X$618,20,FALSE)</f>
        <v>#N/A</v>
      </c>
      <c r="Z2016" s="64"/>
      <c r="AA2016" s="64"/>
    </row>
    <row r="2017" spans="1:27" ht="15.75" customHeight="1">
      <c r="A2017" s="67" t="str">
        <f t="shared" si="257"/>
        <v/>
      </c>
      <c r="B2017" s="65">
        <f t="shared" si="259"/>
        <v>1929</v>
      </c>
      <c r="C2017" s="68" t="str">
        <f t="shared" si="258"/>
        <v/>
      </c>
      <c r="D2017" s="69"/>
      <c r="F2017" s="66"/>
      <c r="G2017" s="65" t="e">
        <f>VLOOKUP(E2017,'Supply Log'!$E$6:$T$999,2,FALSE)</f>
        <v>#N/A</v>
      </c>
      <c r="H2017" s="65" t="e">
        <f>VLOOKUP(E2017,'Supply Log'!$E$6:$T$999,3,FALSE)</f>
        <v>#N/A</v>
      </c>
      <c r="I2017" s="77"/>
      <c r="J2017" s="65" t="e">
        <f>VLOOKUP(E2017,'Supply Log'!$E$6:$T$277,5,FALSE)</f>
        <v>#N/A</v>
      </c>
      <c r="K2017" s="65" t="e">
        <f>VLOOKUP(E2017,'Supply Log'!$E$6:$T$277,6,FALSE)</f>
        <v>#N/A</v>
      </c>
      <c r="L2017" s="65" t="e">
        <f>VLOOKUP(E2017,'Supply Log'!$E$6:$T$277,7,FALSE)</f>
        <v>#N/A</v>
      </c>
      <c r="M2017" s="65" t="e">
        <f>VLOOKUP(E2017,'Supply Log'!$E$6:$T$277,8,FALSE)</f>
        <v>#N/A</v>
      </c>
      <c r="N2017" s="65" t="e">
        <f>VLOOKUP(E2017,'Supply Log'!$E$6:$T$277,9,FALSE)</f>
        <v>#N/A</v>
      </c>
      <c r="O2017" s="65" t="e">
        <f>VLOOKUP(E2017,'Supply Log'!$E$6:$T$277,10,FALSE)</f>
        <v>#N/A</v>
      </c>
      <c r="P2017" s="29" t="e">
        <f t="shared" si="260"/>
        <v>#N/A</v>
      </c>
      <c r="Q2017" s="65" t="e">
        <f>VLOOKUP(E2017,'Supply Log'!$E$6:$T$277,12,FALSE)</f>
        <v>#N/A</v>
      </c>
      <c r="R2017" s="78" t="e">
        <f t="shared" si="261"/>
        <v>#N/A</v>
      </c>
      <c r="S2017" s="65"/>
      <c r="T2017" s="79" t="e">
        <f t="shared" si="262"/>
        <v>#N/A</v>
      </c>
      <c r="U2017" s="80" t="e">
        <f t="shared" si="263"/>
        <v>#N/A</v>
      </c>
      <c r="V2017" s="81" t="str">
        <f t="shared" si="264"/>
        <v/>
      </c>
      <c r="W2017" s="69" t="e">
        <f>VLOOKUP(F2017,'Input Log'!$E$6:$V$50000,18,FALSE)</f>
        <v>#N/A</v>
      </c>
      <c r="X2017" s="64" t="e">
        <f>VLOOKUP(E2017,'Supply Log'!$Z$6:$AB$699,2,FALSE)</f>
        <v>#N/A</v>
      </c>
      <c r="Y2017" s="64" t="e">
        <f>VLOOKUP(E2017,'Supply Log'!$E$6:$X$618,20,FALSE)</f>
        <v>#N/A</v>
      </c>
      <c r="Z2017" s="64"/>
      <c r="AA2017" s="64"/>
    </row>
    <row r="2018" spans="1:27" ht="15.75" customHeight="1">
      <c r="A2018" s="67" t="str">
        <f t="shared" si="257"/>
        <v/>
      </c>
      <c r="B2018" s="65">
        <f t="shared" si="259"/>
        <v>1930</v>
      </c>
      <c r="C2018" s="68" t="str">
        <f t="shared" si="258"/>
        <v/>
      </c>
      <c r="D2018" s="69"/>
      <c r="F2018" s="66"/>
      <c r="G2018" s="65" t="e">
        <f>VLOOKUP(E2018,'Supply Log'!$E$6:$T$999,2,FALSE)</f>
        <v>#N/A</v>
      </c>
      <c r="H2018" s="65" t="e">
        <f>VLOOKUP(E2018,'Supply Log'!$E$6:$T$999,3,FALSE)</f>
        <v>#N/A</v>
      </c>
      <c r="I2018" s="77"/>
      <c r="J2018" s="65" t="e">
        <f>VLOOKUP(E2018,'Supply Log'!$E$6:$T$277,5,FALSE)</f>
        <v>#N/A</v>
      </c>
      <c r="K2018" s="65" t="e">
        <f>VLOOKUP(E2018,'Supply Log'!$E$6:$T$277,6,FALSE)</f>
        <v>#N/A</v>
      </c>
      <c r="L2018" s="65" t="e">
        <f>VLOOKUP(E2018,'Supply Log'!$E$6:$T$277,7,FALSE)</f>
        <v>#N/A</v>
      </c>
      <c r="M2018" s="65" t="e">
        <f>VLOOKUP(E2018,'Supply Log'!$E$6:$T$277,8,FALSE)</f>
        <v>#N/A</v>
      </c>
      <c r="N2018" s="65" t="e">
        <f>VLOOKUP(E2018,'Supply Log'!$E$6:$T$277,9,FALSE)</f>
        <v>#N/A</v>
      </c>
      <c r="O2018" s="65" t="e">
        <f>VLOOKUP(E2018,'Supply Log'!$E$6:$T$277,10,FALSE)</f>
        <v>#N/A</v>
      </c>
      <c r="P2018" s="29" t="e">
        <f t="shared" si="260"/>
        <v>#N/A</v>
      </c>
      <c r="Q2018" s="65" t="e">
        <f>VLOOKUP(E2018,'Supply Log'!$E$6:$T$277,12,FALSE)</f>
        <v>#N/A</v>
      </c>
      <c r="R2018" s="78" t="e">
        <f t="shared" si="261"/>
        <v>#N/A</v>
      </c>
      <c r="S2018" s="65"/>
      <c r="T2018" s="79" t="e">
        <f t="shared" si="262"/>
        <v>#N/A</v>
      </c>
      <c r="U2018" s="80" t="e">
        <f t="shared" si="263"/>
        <v>#N/A</v>
      </c>
      <c r="V2018" s="81" t="str">
        <f t="shared" si="264"/>
        <v/>
      </c>
      <c r="W2018" s="69" t="e">
        <f>VLOOKUP(F2018,'Input Log'!$E$6:$V$50000,18,FALSE)</f>
        <v>#N/A</v>
      </c>
      <c r="X2018" s="64" t="e">
        <f>VLOOKUP(E2018,'Supply Log'!$Z$6:$AB$699,2,FALSE)</f>
        <v>#N/A</v>
      </c>
      <c r="Y2018" s="64" t="e">
        <f>VLOOKUP(E2018,'Supply Log'!$E$6:$X$618,20,FALSE)</f>
        <v>#N/A</v>
      </c>
      <c r="Z2018" s="64"/>
      <c r="AA2018" s="64"/>
    </row>
    <row r="2019" spans="1:27" ht="15.75" customHeight="1">
      <c r="A2019" s="67" t="str">
        <f t="shared" si="257"/>
        <v/>
      </c>
      <c r="B2019" s="65">
        <f t="shared" si="259"/>
        <v>1931</v>
      </c>
      <c r="C2019" s="68" t="str">
        <f t="shared" si="258"/>
        <v/>
      </c>
      <c r="D2019" s="69"/>
      <c r="F2019" s="66"/>
      <c r="G2019" s="65" t="e">
        <f>VLOOKUP(E2019,'Supply Log'!$E$6:$T$999,2,FALSE)</f>
        <v>#N/A</v>
      </c>
      <c r="H2019" s="65" t="e">
        <f>VLOOKUP(E2019,'Supply Log'!$E$6:$T$999,3,FALSE)</f>
        <v>#N/A</v>
      </c>
      <c r="I2019" s="77"/>
      <c r="J2019" s="65" t="e">
        <f>VLOOKUP(E2019,'Supply Log'!$E$6:$T$277,5,FALSE)</f>
        <v>#N/A</v>
      </c>
      <c r="K2019" s="65" t="e">
        <f>VLOOKUP(E2019,'Supply Log'!$E$6:$T$277,6,FALSE)</f>
        <v>#N/A</v>
      </c>
      <c r="L2019" s="65" t="e">
        <f>VLOOKUP(E2019,'Supply Log'!$E$6:$T$277,7,FALSE)</f>
        <v>#N/A</v>
      </c>
      <c r="M2019" s="65" t="e">
        <f>VLOOKUP(E2019,'Supply Log'!$E$6:$T$277,8,FALSE)</f>
        <v>#N/A</v>
      </c>
      <c r="N2019" s="65" t="e">
        <f>VLOOKUP(E2019,'Supply Log'!$E$6:$T$277,9,FALSE)</f>
        <v>#N/A</v>
      </c>
      <c r="O2019" s="65" t="e">
        <f>VLOOKUP(E2019,'Supply Log'!$E$6:$T$277,10,FALSE)</f>
        <v>#N/A</v>
      </c>
      <c r="P2019" s="29" t="e">
        <f t="shared" si="260"/>
        <v>#N/A</v>
      </c>
      <c r="Q2019" s="65" t="e">
        <f>VLOOKUP(E2019,'Supply Log'!$E$6:$T$277,12,FALSE)</f>
        <v>#N/A</v>
      </c>
      <c r="R2019" s="78" t="e">
        <f t="shared" si="261"/>
        <v>#N/A</v>
      </c>
      <c r="S2019" s="65"/>
      <c r="T2019" s="79" t="e">
        <f t="shared" si="262"/>
        <v>#N/A</v>
      </c>
      <c r="U2019" s="80" t="e">
        <f t="shared" si="263"/>
        <v>#N/A</v>
      </c>
      <c r="V2019" s="81" t="str">
        <f t="shared" si="264"/>
        <v/>
      </c>
      <c r="W2019" s="69" t="e">
        <f>VLOOKUP(F2019,'Input Log'!$E$6:$V$50000,18,FALSE)</f>
        <v>#N/A</v>
      </c>
      <c r="X2019" s="64" t="e">
        <f>VLOOKUP(E2019,'Supply Log'!$Z$6:$AB$699,2,FALSE)</f>
        <v>#N/A</v>
      </c>
      <c r="Y2019" s="64" t="e">
        <f>VLOOKUP(E2019,'Supply Log'!$E$6:$X$618,20,FALSE)</f>
        <v>#N/A</v>
      </c>
      <c r="Z2019" s="64"/>
      <c r="AA2019" s="64"/>
    </row>
    <row r="2020" spans="1:27" ht="15.75" customHeight="1">
      <c r="A2020" s="67" t="str">
        <f t="shared" si="257"/>
        <v/>
      </c>
      <c r="B2020" s="65">
        <f t="shared" si="259"/>
        <v>1932</v>
      </c>
      <c r="C2020" s="68" t="str">
        <f t="shared" si="258"/>
        <v/>
      </c>
      <c r="D2020" s="69"/>
      <c r="F2020" s="66"/>
      <c r="G2020" s="65" t="e">
        <f>VLOOKUP(E2020,'Supply Log'!$E$6:$T$999,2,FALSE)</f>
        <v>#N/A</v>
      </c>
      <c r="H2020" s="65" t="e">
        <f>VLOOKUP(E2020,'Supply Log'!$E$6:$T$999,3,FALSE)</f>
        <v>#N/A</v>
      </c>
      <c r="I2020" s="77"/>
      <c r="J2020" s="65" t="e">
        <f>VLOOKUP(E2020,'Supply Log'!$E$6:$T$277,5,FALSE)</f>
        <v>#N/A</v>
      </c>
      <c r="K2020" s="65" t="e">
        <f>VLOOKUP(E2020,'Supply Log'!$E$6:$T$277,6,FALSE)</f>
        <v>#N/A</v>
      </c>
      <c r="L2020" s="65" t="e">
        <f>VLOOKUP(E2020,'Supply Log'!$E$6:$T$277,7,FALSE)</f>
        <v>#N/A</v>
      </c>
      <c r="M2020" s="65" t="e">
        <f>VLOOKUP(E2020,'Supply Log'!$E$6:$T$277,8,FALSE)</f>
        <v>#N/A</v>
      </c>
      <c r="N2020" s="65" t="e">
        <f>VLOOKUP(E2020,'Supply Log'!$E$6:$T$277,9,FALSE)</f>
        <v>#N/A</v>
      </c>
      <c r="O2020" s="65" t="e">
        <f>VLOOKUP(E2020,'Supply Log'!$E$6:$T$277,10,FALSE)</f>
        <v>#N/A</v>
      </c>
      <c r="P2020" s="29" t="e">
        <f t="shared" si="260"/>
        <v>#N/A</v>
      </c>
      <c r="Q2020" s="65" t="e">
        <f>VLOOKUP(E2020,'Supply Log'!$E$6:$T$277,12,FALSE)</f>
        <v>#N/A</v>
      </c>
      <c r="R2020" s="78" t="e">
        <f t="shared" si="261"/>
        <v>#N/A</v>
      </c>
      <c r="S2020" s="65"/>
      <c r="T2020" s="79" t="e">
        <f t="shared" si="262"/>
        <v>#N/A</v>
      </c>
      <c r="U2020" s="80" t="e">
        <f t="shared" si="263"/>
        <v>#N/A</v>
      </c>
      <c r="V2020" s="81" t="str">
        <f t="shared" si="264"/>
        <v/>
      </c>
      <c r="W2020" s="69" t="e">
        <f>VLOOKUP(F2020,'Input Log'!$E$6:$V$50000,18,FALSE)</f>
        <v>#N/A</v>
      </c>
      <c r="X2020" s="64" t="e">
        <f>VLOOKUP(E2020,'Supply Log'!$Z$6:$AB$699,2,FALSE)</f>
        <v>#N/A</v>
      </c>
      <c r="Y2020" s="64" t="e">
        <f>VLOOKUP(E2020,'Supply Log'!$E$6:$X$618,20,FALSE)</f>
        <v>#N/A</v>
      </c>
      <c r="Z2020" s="64"/>
      <c r="AA2020" s="64"/>
    </row>
    <row r="2021" spans="1:27" ht="15.75" customHeight="1">
      <c r="A2021" s="67" t="str">
        <f t="shared" si="257"/>
        <v/>
      </c>
      <c r="B2021" s="65">
        <f t="shared" si="259"/>
        <v>1933</v>
      </c>
      <c r="C2021" s="68" t="str">
        <f t="shared" si="258"/>
        <v/>
      </c>
      <c r="D2021" s="69"/>
      <c r="F2021" s="66"/>
      <c r="G2021" s="65" t="e">
        <f>VLOOKUP(E2021,'Supply Log'!$E$6:$T$999,2,FALSE)</f>
        <v>#N/A</v>
      </c>
      <c r="H2021" s="65" t="e">
        <f>VLOOKUP(E2021,'Supply Log'!$E$6:$T$999,3,FALSE)</f>
        <v>#N/A</v>
      </c>
      <c r="I2021" s="77"/>
      <c r="J2021" s="65" t="e">
        <f>VLOOKUP(E2021,'Supply Log'!$E$6:$T$277,5,FALSE)</f>
        <v>#N/A</v>
      </c>
      <c r="K2021" s="65" t="e">
        <f>VLOOKUP(E2021,'Supply Log'!$E$6:$T$277,6,FALSE)</f>
        <v>#N/A</v>
      </c>
      <c r="L2021" s="65" t="e">
        <f>VLOOKUP(E2021,'Supply Log'!$E$6:$T$277,7,FALSE)</f>
        <v>#N/A</v>
      </c>
      <c r="M2021" s="65" t="e">
        <f>VLOOKUP(E2021,'Supply Log'!$E$6:$T$277,8,FALSE)</f>
        <v>#N/A</v>
      </c>
      <c r="N2021" s="65" t="e">
        <f>VLOOKUP(E2021,'Supply Log'!$E$6:$T$277,9,FALSE)</f>
        <v>#N/A</v>
      </c>
      <c r="O2021" s="65" t="e">
        <f>VLOOKUP(E2021,'Supply Log'!$E$6:$T$277,10,FALSE)</f>
        <v>#N/A</v>
      </c>
      <c r="P2021" s="29" t="e">
        <f t="shared" si="260"/>
        <v>#N/A</v>
      </c>
      <c r="Q2021" s="65" t="e">
        <f>VLOOKUP(E2021,'Supply Log'!$E$6:$T$277,12,FALSE)</f>
        <v>#N/A</v>
      </c>
      <c r="R2021" s="78" t="e">
        <f t="shared" si="261"/>
        <v>#N/A</v>
      </c>
      <c r="S2021" s="65"/>
      <c r="T2021" s="79" t="e">
        <f t="shared" si="262"/>
        <v>#N/A</v>
      </c>
      <c r="U2021" s="80" t="e">
        <f t="shared" si="263"/>
        <v>#N/A</v>
      </c>
      <c r="V2021" s="81" t="str">
        <f t="shared" si="264"/>
        <v/>
      </c>
      <c r="W2021" s="69" t="e">
        <f>VLOOKUP(F2021,'Input Log'!$E$6:$V$50000,18,FALSE)</f>
        <v>#N/A</v>
      </c>
      <c r="X2021" s="64" t="e">
        <f>VLOOKUP(E2021,'Supply Log'!$Z$6:$AB$699,2,FALSE)</f>
        <v>#N/A</v>
      </c>
      <c r="Y2021" s="64" t="e">
        <f>VLOOKUP(E2021,'Supply Log'!$E$6:$X$618,20,FALSE)</f>
        <v>#N/A</v>
      </c>
      <c r="Z2021" s="64"/>
      <c r="AA2021" s="64"/>
    </row>
    <row r="2022" spans="1:27" ht="15.75" customHeight="1">
      <c r="A2022" s="67" t="str">
        <f t="shared" si="257"/>
        <v/>
      </c>
      <c r="B2022" s="65">
        <f t="shared" si="259"/>
        <v>1934</v>
      </c>
      <c r="C2022" s="68" t="str">
        <f t="shared" si="258"/>
        <v/>
      </c>
      <c r="D2022" s="69"/>
      <c r="F2022" s="66"/>
      <c r="G2022" s="65" t="e">
        <f>VLOOKUP(E2022,'Supply Log'!$E$6:$T$999,2,FALSE)</f>
        <v>#N/A</v>
      </c>
      <c r="H2022" s="65" t="e">
        <f>VLOOKUP(E2022,'Supply Log'!$E$6:$T$999,3,FALSE)</f>
        <v>#N/A</v>
      </c>
      <c r="I2022" s="77"/>
      <c r="J2022" s="65" t="e">
        <f>VLOOKUP(E2022,'Supply Log'!$E$6:$T$277,5,FALSE)</f>
        <v>#N/A</v>
      </c>
      <c r="K2022" s="65" t="e">
        <f>VLOOKUP(E2022,'Supply Log'!$E$6:$T$277,6,FALSE)</f>
        <v>#N/A</v>
      </c>
      <c r="L2022" s="65" t="e">
        <f>VLOOKUP(E2022,'Supply Log'!$E$6:$T$277,7,FALSE)</f>
        <v>#N/A</v>
      </c>
      <c r="M2022" s="65" t="e">
        <f>VLOOKUP(E2022,'Supply Log'!$E$6:$T$277,8,FALSE)</f>
        <v>#N/A</v>
      </c>
      <c r="N2022" s="65" t="e">
        <f>VLOOKUP(E2022,'Supply Log'!$E$6:$T$277,9,FALSE)</f>
        <v>#N/A</v>
      </c>
      <c r="O2022" s="65" t="e">
        <f>VLOOKUP(E2022,'Supply Log'!$E$6:$T$277,10,FALSE)</f>
        <v>#N/A</v>
      </c>
      <c r="P2022" s="29" t="e">
        <f t="shared" si="260"/>
        <v>#N/A</v>
      </c>
      <c r="Q2022" s="65" t="e">
        <f>VLOOKUP(E2022,'Supply Log'!$E$6:$T$277,12,FALSE)</f>
        <v>#N/A</v>
      </c>
      <c r="R2022" s="78" t="e">
        <f t="shared" si="261"/>
        <v>#N/A</v>
      </c>
      <c r="S2022" s="65"/>
      <c r="T2022" s="79" t="e">
        <f t="shared" si="262"/>
        <v>#N/A</v>
      </c>
      <c r="U2022" s="80" t="e">
        <f t="shared" si="263"/>
        <v>#N/A</v>
      </c>
      <c r="V2022" s="81" t="str">
        <f t="shared" si="264"/>
        <v/>
      </c>
      <c r="W2022" s="69" t="e">
        <f>VLOOKUP(F2022,'Input Log'!$E$6:$V$50000,18,FALSE)</f>
        <v>#N/A</v>
      </c>
      <c r="X2022" s="64" t="e">
        <f>VLOOKUP(E2022,'Supply Log'!$Z$6:$AB$699,2,FALSE)</f>
        <v>#N/A</v>
      </c>
      <c r="Y2022" s="64" t="e">
        <f>VLOOKUP(E2022,'Supply Log'!$E$6:$X$618,20,FALSE)</f>
        <v>#N/A</v>
      </c>
      <c r="Z2022" s="64"/>
      <c r="AA2022" s="64"/>
    </row>
    <row r="2023" spans="1:27" ht="15.75" customHeight="1">
      <c r="A2023" s="67" t="str">
        <f t="shared" si="257"/>
        <v/>
      </c>
      <c r="B2023" s="65">
        <f t="shared" si="259"/>
        <v>1935</v>
      </c>
      <c r="C2023" s="68" t="str">
        <f t="shared" si="258"/>
        <v/>
      </c>
      <c r="D2023" s="69"/>
      <c r="F2023" s="66"/>
      <c r="G2023" s="65" t="e">
        <f>VLOOKUP(E2023,'Supply Log'!$E$6:$T$999,2,FALSE)</f>
        <v>#N/A</v>
      </c>
      <c r="H2023" s="65" t="e">
        <f>VLOOKUP(E2023,'Supply Log'!$E$6:$T$999,3,FALSE)</f>
        <v>#N/A</v>
      </c>
      <c r="I2023" s="77"/>
      <c r="J2023" s="65" t="e">
        <f>VLOOKUP(E2023,'Supply Log'!$E$6:$T$277,5,FALSE)</f>
        <v>#N/A</v>
      </c>
      <c r="K2023" s="65" t="e">
        <f>VLOOKUP(E2023,'Supply Log'!$E$6:$T$277,6,FALSE)</f>
        <v>#N/A</v>
      </c>
      <c r="L2023" s="65" t="e">
        <f>VLOOKUP(E2023,'Supply Log'!$E$6:$T$277,7,FALSE)</f>
        <v>#N/A</v>
      </c>
      <c r="M2023" s="65" t="e">
        <f>VLOOKUP(E2023,'Supply Log'!$E$6:$T$277,8,FALSE)</f>
        <v>#N/A</v>
      </c>
      <c r="N2023" s="65" t="e">
        <f>VLOOKUP(E2023,'Supply Log'!$E$6:$T$277,9,FALSE)</f>
        <v>#N/A</v>
      </c>
      <c r="O2023" s="65" t="e">
        <f>VLOOKUP(E2023,'Supply Log'!$E$6:$T$277,10,FALSE)</f>
        <v>#N/A</v>
      </c>
      <c r="P2023" s="29" t="e">
        <f t="shared" si="260"/>
        <v>#N/A</v>
      </c>
      <c r="Q2023" s="65" t="e">
        <f>VLOOKUP(E2023,'Supply Log'!$E$6:$T$277,12,FALSE)</f>
        <v>#N/A</v>
      </c>
      <c r="R2023" s="78" t="e">
        <f t="shared" si="261"/>
        <v>#N/A</v>
      </c>
      <c r="S2023" s="65"/>
      <c r="T2023" s="79" t="e">
        <f t="shared" si="262"/>
        <v>#N/A</v>
      </c>
      <c r="U2023" s="80" t="e">
        <f t="shared" si="263"/>
        <v>#N/A</v>
      </c>
      <c r="V2023" s="81" t="str">
        <f t="shared" si="264"/>
        <v/>
      </c>
      <c r="W2023" s="69" t="e">
        <f>VLOOKUP(F2023,'Input Log'!$E$6:$V$50000,18,FALSE)</f>
        <v>#N/A</v>
      </c>
      <c r="X2023" s="64" t="e">
        <f>VLOOKUP(E2023,'Supply Log'!$Z$6:$AB$699,2,FALSE)</f>
        <v>#N/A</v>
      </c>
      <c r="Y2023" s="64" t="e">
        <f>VLOOKUP(E2023,'Supply Log'!$E$6:$X$618,20,FALSE)</f>
        <v>#N/A</v>
      </c>
      <c r="Z2023" s="64"/>
      <c r="AA2023" s="64"/>
    </row>
    <row r="2024" spans="1:27" ht="15.75" customHeight="1">
      <c r="A2024" s="67" t="str">
        <f t="shared" si="257"/>
        <v/>
      </c>
      <c r="B2024" s="65">
        <f t="shared" si="259"/>
        <v>1936</v>
      </c>
      <c r="C2024" s="68" t="str">
        <f t="shared" si="258"/>
        <v/>
      </c>
      <c r="D2024" s="69"/>
      <c r="F2024" s="66"/>
      <c r="G2024" s="65" t="e">
        <f>VLOOKUP(E2024,'Supply Log'!$E$6:$T$999,2,FALSE)</f>
        <v>#N/A</v>
      </c>
      <c r="H2024" s="65" t="e">
        <f>VLOOKUP(E2024,'Supply Log'!$E$6:$T$999,3,FALSE)</f>
        <v>#N/A</v>
      </c>
      <c r="I2024" s="77"/>
      <c r="J2024" s="65" t="e">
        <f>VLOOKUP(E2024,'Supply Log'!$E$6:$T$277,5,FALSE)</f>
        <v>#N/A</v>
      </c>
      <c r="K2024" s="65" t="e">
        <f>VLOOKUP(E2024,'Supply Log'!$E$6:$T$277,6,FALSE)</f>
        <v>#N/A</v>
      </c>
      <c r="L2024" s="65" t="e">
        <f>VLOOKUP(E2024,'Supply Log'!$E$6:$T$277,7,FALSE)</f>
        <v>#N/A</v>
      </c>
      <c r="M2024" s="65" t="e">
        <f>VLOOKUP(E2024,'Supply Log'!$E$6:$T$277,8,FALSE)</f>
        <v>#N/A</v>
      </c>
      <c r="N2024" s="65" t="e">
        <f>VLOOKUP(E2024,'Supply Log'!$E$6:$T$277,9,FALSE)</f>
        <v>#N/A</v>
      </c>
      <c r="O2024" s="65" t="e">
        <f>VLOOKUP(E2024,'Supply Log'!$E$6:$T$277,10,FALSE)</f>
        <v>#N/A</v>
      </c>
      <c r="P2024" s="29" t="e">
        <f t="shared" si="260"/>
        <v>#N/A</v>
      </c>
      <c r="Q2024" s="65" t="e">
        <f>VLOOKUP(E2024,'Supply Log'!$E$6:$T$277,12,FALSE)</f>
        <v>#N/A</v>
      </c>
      <c r="R2024" s="78" t="e">
        <f t="shared" si="261"/>
        <v>#N/A</v>
      </c>
      <c r="S2024" s="65"/>
      <c r="T2024" s="79" t="e">
        <f t="shared" si="262"/>
        <v>#N/A</v>
      </c>
      <c r="U2024" s="80" t="e">
        <f t="shared" si="263"/>
        <v>#N/A</v>
      </c>
      <c r="V2024" s="81" t="str">
        <f t="shared" si="264"/>
        <v/>
      </c>
      <c r="W2024" s="69" t="e">
        <f>VLOOKUP(F2024,'Input Log'!$E$6:$V$50000,18,FALSE)</f>
        <v>#N/A</v>
      </c>
      <c r="X2024" s="64" t="e">
        <f>VLOOKUP(E2024,'Supply Log'!$Z$6:$AB$699,2,FALSE)</f>
        <v>#N/A</v>
      </c>
      <c r="Y2024" s="64" t="e">
        <f>VLOOKUP(E2024,'Supply Log'!$E$6:$X$618,20,FALSE)</f>
        <v>#N/A</v>
      </c>
      <c r="Z2024" s="64"/>
      <c r="AA2024" s="64"/>
    </row>
    <row r="2025" spans="1:27" ht="15.75" customHeight="1">
      <c r="A2025" s="67" t="str">
        <f t="shared" si="257"/>
        <v/>
      </c>
      <c r="B2025" s="65">
        <f t="shared" si="259"/>
        <v>1937</v>
      </c>
      <c r="C2025" s="68" t="str">
        <f t="shared" si="258"/>
        <v/>
      </c>
      <c r="D2025" s="69"/>
      <c r="F2025" s="66"/>
      <c r="G2025" s="65" t="e">
        <f>VLOOKUP(E2025,'Supply Log'!$E$6:$T$999,2,FALSE)</f>
        <v>#N/A</v>
      </c>
      <c r="H2025" s="65" t="e">
        <f>VLOOKUP(E2025,'Supply Log'!$E$6:$T$999,3,FALSE)</f>
        <v>#N/A</v>
      </c>
      <c r="I2025" s="77"/>
      <c r="J2025" s="65" t="e">
        <f>VLOOKUP(E2025,'Supply Log'!$E$6:$T$277,5,FALSE)</f>
        <v>#N/A</v>
      </c>
      <c r="K2025" s="65" t="e">
        <f>VLOOKUP(E2025,'Supply Log'!$E$6:$T$277,6,FALSE)</f>
        <v>#N/A</v>
      </c>
      <c r="L2025" s="65" t="e">
        <f>VLOOKUP(E2025,'Supply Log'!$E$6:$T$277,7,FALSE)</f>
        <v>#N/A</v>
      </c>
      <c r="M2025" s="65" t="e">
        <f>VLOOKUP(E2025,'Supply Log'!$E$6:$T$277,8,FALSE)</f>
        <v>#N/A</v>
      </c>
      <c r="N2025" s="65" t="e">
        <f>VLOOKUP(E2025,'Supply Log'!$E$6:$T$277,9,FALSE)</f>
        <v>#N/A</v>
      </c>
      <c r="O2025" s="65" t="e">
        <f>VLOOKUP(E2025,'Supply Log'!$E$6:$T$277,10,FALSE)</f>
        <v>#N/A</v>
      </c>
      <c r="P2025" s="29" t="e">
        <f t="shared" si="260"/>
        <v>#N/A</v>
      </c>
      <c r="Q2025" s="65" t="e">
        <f>VLOOKUP(E2025,'Supply Log'!$E$6:$T$277,12,FALSE)</f>
        <v>#N/A</v>
      </c>
      <c r="R2025" s="78" t="e">
        <f t="shared" si="261"/>
        <v>#N/A</v>
      </c>
      <c r="S2025" s="65"/>
      <c r="T2025" s="79" t="e">
        <f t="shared" si="262"/>
        <v>#N/A</v>
      </c>
      <c r="U2025" s="80" t="e">
        <f t="shared" si="263"/>
        <v>#N/A</v>
      </c>
      <c r="V2025" s="81" t="str">
        <f t="shared" si="264"/>
        <v/>
      </c>
      <c r="W2025" s="69" t="e">
        <f>VLOOKUP(F2025,'Input Log'!$E$6:$V$50000,18,FALSE)</f>
        <v>#N/A</v>
      </c>
      <c r="X2025" s="64" t="e">
        <f>VLOOKUP(E2025,'Supply Log'!$Z$6:$AB$699,2,FALSE)</f>
        <v>#N/A</v>
      </c>
      <c r="Y2025" s="64" t="e">
        <f>VLOOKUP(E2025,'Supply Log'!$E$6:$X$618,20,FALSE)</f>
        <v>#N/A</v>
      </c>
      <c r="Z2025" s="64"/>
      <c r="AA2025" s="64"/>
    </row>
    <row r="2026" spans="1:27" ht="15.75" customHeight="1">
      <c r="A2026" s="67" t="str">
        <f t="shared" si="257"/>
        <v/>
      </c>
      <c r="B2026" s="65">
        <f t="shared" si="259"/>
        <v>1938</v>
      </c>
      <c r="C2026" s="68" t="str">
        <f t="shared" si="258"/>
        <v/>
      </c>
      <c r="D2026" s="69"/>
      <c r="F2026" s="66"/>
      <c r="G2026" s="65" t="e">
        <f>VLOOKUP(E2026,'Supply Log'!$E$6:$T$999,2,FALSE)</f>
        <v>#N/A</v>
      </c>
      <c r="H2026" s="65" t="e">
        <f>VLOOKUP(E2026,'Supply Log'!$E$6:$T$999,3,FALSE)</f>
        <v>#N/A</v>
      </c>
      <c r="I2026" s="77"/>
      <c r="J2026" s="65" t="e">
        <f>VLOOKUP(E2026,'Supply Log'!$E$6:$T$277,5,FALSE)</f>
        <v>#N/A</v>
      </c>
      <c r="K2026" s="65" t="e">
        <f>VLOOKUP(E2026,'Supply Log'!$E$6:$T$277,6,FALSE)</f>
        <v>#N/A</v>
      </c>
      <c r="L2026" s="65" t="e">
        <f>VLOOKUP(E2026,'Supply Log'!$E$6:$T$277,7,FALSE)</f>
        <v>#N/A</v>
      </c>
      <c r="M2026" s="65" t="e">
        <f>VLOOKUP(E2026,'Supply Log'!$E$6:$T$277,8,FALSE)</f>
        <v>#N/A</v>
      </c>
      <c r="N2026" s="65" t="e">
        <f>VLOOKUP(E2026,'Supply Log'!$E$6:$T$277,9,FALSE)</f>
        <v>#N/A</v>
      </c>
      <c r="O2026" s="65" t="e">
        <f>VLOOKUP(E2026,'Supply Log'!$E$6:$T$277,10,FALSE)</f>
        <v>#N/A</v>
      </c>
      <c r="P2026" s="29" t="e">
        <f t="shared" si="260"/>
        <v>#N/A</v>
      </c>
      <c r="Q2026" s="65" t="e">
        <f>VLOOKUP(E2026,'Supply Log'!$E$6:$T$277,12,FALSE)</f>
        <v>#N/A</v>
      </c>
      <c r="R2026" s="78" t="e">
        <f t="shared" si="261"/>
        <v>#N/A</v>
      </c>
      <c r="S2026" s="65"/>
      <c r="T2026" s="79" t="e">
        <f t="shared" si="262"/>
        <v>#N/A</v>
      </c>
      <c r="U2026" s="80" t="e">
        <f t="shared" si="263"/>
        <v>#N/A</v>
      </c>
      <c r="V2026" s="81" t="str">
        <f t="shared" si="264"/>
        <v/>
      </c>
      <c r="W2026" s="69" t="e">
        <f>VLOOKUP(F2026,'Input Log'!$E$6:$V$50000,18,FALSE)</f>
        <v>#N/A</v>
      </c>
      <c r="X2026" s="64" t="e">
        <f>VLOOKUP(E2026,'Supply Log'!$Z$6:$AB$699,2,FALSE)</f>
        <v>#N/A</v>
      </c>
      <c r="Y2026" s="64" t="e">
        <f>VLOOKUP(E2026,'Supply Log'!$E$6:$X$618,20,FALSE)</f>
        <v>#N/A</v>
      </c>
      <c r="Z2026" s="64"/>
      <c r="AA2026" s="64"/>
    </row>
    <row r="2027" spans="1:27" ht="15.75" customHeight="1">
      <c r="A2027" s="67" t="str">
        <f t="shared" si="257"/>
        <v/>
      </c>
      <c r="B2027" s="65">
        <f t="shared" si="259"/>
        <v>1939</v>
      </c>
      <c r="C2027" s="68" t="str">
        <f t="shared" si="258"/>
        <v/>
      </c>
      <c r="D2027" s="69"/>
      <c r="F2027" s="66"/>
      <c r="G2027" s="65" t="e">
        <f>VLOOKUP(E2027,'Supply Log'!$E$6:$T$999,2,FALSE)</f>
        <v>#N/A</v>
      </c>
      <c r="H2027" s="65" t="e">
        <f>VLOOKUP(E2027,'Supply Log'!$E$6:$T$999,3,FALSE)</f>
        <v>#N/A</v>
      </c>
      <c r="I2027" s="77"/>
      <c r="J2027" s="65" t="e">
        <f>VLOOKUP(E2027,'Supply Log'!$E$6:$T$277,5,FALSE)</f>
        <v>#N/A</v>
      </c>
      <c r="K2027" s="65" t="e">
        <f>VLOOKUP(E2027,'Supply Log'!$E$6:$T$277,6,FALSE)</f>
        <v>#N/A</v>
      </c>
      <c r="L2027" s="65" t="e">
        <f>VLOOKUP(E2027,'Supply Log'!$E$6:$T$277,7,FALSE)</f>
        <v>#N/A</v>
      </c>
      <c r="M2027" s="65" t="e">
        <f>VLOOKUP(E2027,'Supply Log'!$E$6:$T$277,8,FALSE)</f>
        <v>#N/A</v>
      </c>
      <c r="N2027" s="65" t="e">
        <f>VLOOKUP(E2027,'Supply Log'!$E$6:$T$277,9,FALSE)</f>
        <v>#N/A</v>
      </c>
      <c r="O2027" s="65" t="e">
        <f>VLOOKUP(E2027,'Supply Log'!$E$6:$T$277,10,FALSE)</f>
        <v>#N/A</v>
      </c>
      <c r="P2027" s="29" t="e">
        <f t="shared" si="260"/>
        <v>#N/A</v>
      </c>
      <c r="Q2027" s="65" t="e">
        <f>VLOOKUP(E2027,'Supply Log'!$E$6:$T$277,12,FALSE)</f>
        <v>#N/A</v>
      </c>
      <c r="R2027" s="78" t="e">
        <f t="shared" si="261"/>
        <v>#N/A</v>
      </c>
      <c r="S2027" s="65"/>
      <c r="T2027" s="79" t="e">
        <f t="shared" si="262"/>
        <v>#N/A</v>
      </c>
      <c r="U2027" s="80" t="e">
        <f t="shared" si="263"/>
        <v>#N/A</v>
      </c>
      <c r="V2027" s="81" t="str">
        <f t="shared" si="264"/>
        <v/>
      </c>
      <c r="W2027" s="69" t="e">
        <f>VLOOKUP(F2027,'Input Log'!$E$6:$V$50000,18,FALSE)</f>
        <v>#N/A</v>
      </c>
      <c r="X2027" s="64" t="e">
        <f>VLOOKUP(E2027,'Supply Log'!$Z$6:$AB$699,2,FALSE)</f>
        <v>#N/A</v>
      </c>
      <c r="Y2027" s="64" t="e">
        <f>VLOOKUP(E2027,'Supply Log'!$E$6:$X$618,20,FALSE)</f>
        <v>#N/A</v>
      </c>
      <c r="Z2027" s="64"/>
      <c r="AA2027" s="64"/>
    </row>
    <row r="2028" spans="1:27" ht="15.75" customHeight="1">
      <c r="A2028" s="67" t="str">
        <f t="shared" si="257"/>
        <v/>
      </c>
      <c r="B2028" s="65">
        <f t="shared" si="259"/>
        <v>1940</v>
      </c>
      <c r="C2028" s="68" t="str">
        <f t="shared" si="258"/>
        <v/>
      </c>
      <c r="D2028" s="69"/>
      <c r="F2028" s="66"/>
      <c r="G2028" s="65" t="e">
        <f>VLOOKUP(E2028,'Supply Log'!$E$6:$T$999,2,FALSE)</f>
        <v>#N/A</v>
      </c>
      <c r="H2028" s="65" t="e">
        <f>VLOOKUP(E2028,'Supply Log'!$E$6:$T$999,3,FALSE)</f>
        <v>#N/A</v>
      </c>
      <c r="I2028" s="77"/>
      <c r="J2028" s="65" t="e">
        <f>VLOOKUP(E2028,'Supply Log'!$E$6:$T$277,5,FALSE)</f>
        <v>#N/A</v>
      </c>
      <c r="K2028" s="65" t="e">
        <f>VLOOKUP(E2028,'Supply Log'!$E$6:$T$277,6,FALSE)</f>
        <v>#N/A</v>
      </c>
      <c r="L2028" s="65" t="e">
        <f>VLOOKUP(E2028,'Supply Log'!$E$6:$T$277,7,FALSE)</f>
        <v>#N/A</v>
      </c>
      <c r="M2028" s="65" t="e">
        <f>VLOOKUP(E2028,'Supply Log'!$E$6:$T$277,8,FALSE)</f>
        <v>#N/A</v>
      </c>
      <c r="N2028" s="65" t="e">
        <f>VLOOKUP(E2028,'Supply Log'!$E$6:$T$277,9,FALSE)</f>
        <v>#N/A</v>
      </c>
      <c r="O2028" s="65" t="e">
        <f>VLOOKUP(E2028,'Supply Log'!$E$6:$T$277,10,FALSE)</f>
        <v>#N/A</v>
      </c>
      <c r="P2028" s="29" t="e">
        <f t="shared" si="260"/>
        <v>#N/A</v>
      </c>
      <c r="Q2028" s="65" t="e">
        <f>VLOOKUP(E2028,'Supply Log'!$E$6:$T$277,12,FALSE)</f>
        <v>#N/A</v>
      </c>
      <c r="R2028" s="78" t="e">
        <f t="shared" si="261"/>
        <v>#N/A</v>
      </c>
      <c r="S2028" s="65"/>
      <c r="T2028" s="79" t="e">
        <f t="shared" si="262"/>
        <v>#N/A</v>
      </c>
      <c r="U2028" s="80" t="e">
        <f t="shared" si="263"/>
        <v>#N/A</v>
      </c>
      <c r="V2028" s="81" t="str">
        <f t="shared" si="264"/>
        <v/>
      </c>
      <c r="W2028" s="69" t="e">
        <f>VLOOKUP(F2028,'Input Log'!$E$6:$V$50000,18,FALSE)</f>
        <v>#N/A</v>
      </c>
      <c r="X2028" s="64" t="e">
        <f>VLOOKUP(E2028,'Supply Log'!$Z$6:$AB$699,2,FALSE)</f>
        <v>#N/A</v>
      </c>
      <c r="Y2028" s="64" t="e">
        <f>VLOOKUP(E2028,'Supply Log'!$E$6:$X$618,20,FALSE)</f>
        <v>#N/A</v>
      </c>
      <c r="Z2028" s="64"/>
      <c r="AA2028" s="64"/>
    </row>
    <row r="2029" spans="1:27" ht="15.75" customHeight="1">
      <c r="A2029" s="67" t="str">
        <f t="shared" si="257"/>
        <v/>
      </c>
      <c r="B2029" s="65">
        <f t="shared" si="259"/>
        <v>1941</v>
      </c>
      <c r="C2029" s="68" t="str">
        <f t="shared" si="258"/>
        <v/>
      </c>
      <c r="D2029" s="69"/>
      <c r="F2029" s="66"/>
      <c r="G2029" s="65" t="e">
        <f>VLOOKUP(E2029,'Supply Log'!$E$6:$T$999,2,FALSE)</f>
        <v>#N/A</v>
      </c>
      <c r="H2029" s="65" t="e">
        <f>VLOOKUP(E2029,'Supply Log'!$E$6:$T$999,3,FALSE)</f>
        <v>#N/A</v>
      </c>
      <c r="I2029" s="77"/>
      <c r="J2029" s="65" t="e">
        <f>VLOOKUP(E2029,'Supply Log'!$E$6:$T$277,5,FALSE)</f>
        <v>#N/A</v>
      </c>
      <c r="K2029" s="65" t="e">
        <f>VLOOKUP(E2029,'Supply Log'!$E$6:$T$277,6,FALSE)</f>
        <v>#N/A</v>
      </c>
      <c r="L2029" s="65" t="e">
        <f>VLOOKUP(E2029,'Supply Log'!$E$6:$T$277,7,FALSE)</f>
        <v>#N/A</v>
      </c>
      <c r="M2029" s="65" t="e">
        <f>VLOOKUP(E2029,'Supply Log'!$E$6:$T$277,8,FALSE)</f>
        <v>#N/A</v>
      </c>
      <c r="N2029" s="65" t="e">
        <f>VLOOKUP(E2029,'Supply Log'!$E$6:$T$277,9,FALSE)</f>
        <v>#N/A</v>
      </c>
      <c r="O2029" s="65" t="e">
        <f>VLOOKUP(E2029,'Supply Log'!$E$6:$T$277,10,FALSE)</f>
        <v>#N/A</v>
      </c>
      <c r="P2029" s="29" t="e">
        <f t="shared" si="260"/>
        <v>#N/A</v>
      </c>
      <c r="Q2029" s="65" t="e">
        <f>VLOOKUP(E2029,'Supply Log'!$E$6:$T$277,12,FALSE)</f>
        <v>#N/A</v>
      </c>
      <c r="R2029" s="78" t="e">
        <f t="shared" si="261"/>
        <v>#N/A</v>
      </c>
      <c r="S2029" s="65"/>
      <c r="T2029" s="79" t="e">
        <f t="shared" si="262"/>
        <v>#N/A</v>
      </c>
      <c r="U2029" s="80" t="e">
        <f t="shared" si="263"/>
        <v>#N/A</v>
      </c>
      <c r="V2029" s="81" t="str">
        <f t="shared" si="264"/>
        <v/>
      </c>
      <c r="W2029" s="69" t="e">
        <f>VLOOKUP(F2029,'Input Log'!$E$6:$V$50000,18,FALSE)</f>
        <v>#N/A</v>
      </c>
      <c r="X2029" s="64" t="e">
        <f>VLOOKUP(E2029,'Supply Log'!$Z$6:$AB$699,2,FALSE)</f>
        <v>#N/A</v>
      </c>
      <c r="Y2029" s="64" t="e">
        <f>VLOOKUP(E2029,'Supply Log'!$E$6:$X$618,20,FALSE)</f>
        <v>#N/A</v>
      </c>
      <c r="Z2029" s="64"/>
      <c r="AA2029" s="64"/>
    </row>
    <row r="2030" spans="1:27" ht="15.75" customHeight="1">
      <c r="A2030" s="67" t="str">
        <f t="shared" si="257"/>
        <v/>
      </c>
      <c r="B2030" s="65">
        <f t="shared" si="259"/>
        <v>1942</v>
      </c>
      <c r="C2030" s="68" t="str">
        <f t="shared" si="258"/>
        <v/>
      </c>
      <c r="D2030" s="69"/>
      <c r="F2030" s="66"/>
      <c r="G2030" s="65" t="e">
        <f>VLOOKUP(E2030,'Supply Log'!$E$6:$T$999,2,FALSE)</f>
        <v>#N/A</v>
      </c>
      <c r="H2030" s="65" t="e">
        <f>VLOOKUP(E2030,'Supply Log'!$E$6:$T$999,3,FALSE)</f>
        <v>#N/A</v>
      </c>
      <c r="I2030" s="77"/>
      <c r="J2030" s="65" t="e">
        <f>VLOOKUP(E2030,'Supply Log'!$E$6:$T$277,5,FALSE)</f>
        <v>#N/A</v>
      </c>
      <c r="K2030" s="65" t="e">
        <f>VLOOKUP(E2030,'Supply Log'!$E$6:$T$277,6,FALSE)</f>
        <v>#N/A</v>
      </c>
      <c r="L2030" s="65" t="e">
        <f>VLOOKUP(E2030,'Supply Log'!$E$6:$T$277,7,FALSE)</f>
        <v>#N/A</v>
      </c>
      <c r="M2030" s="65" t="e">
        <f>VLOOKUP(E2030,'Supply Log'!$E$6:$T$277,8,FALSE)</f>
        <v>#N/A</v>
      </c>
      <c r="N2030" s="65" t="e">
        <f>VLOOKUP(E2030,'Supply Log'!$E$6:$T$277,9,FALSE)</f>
        <v>#N/A</v>
      </c>
      <c r="O2030" s="65" t="e">
        <f>VLOOKUP(E2030,'Supply Log'!$E$6:$T$277,10,FALSE)</f>
        <v>#N/A</v>
      </c>
      <c r="P2030" s="29" t="e">
        <f t="shared" si="260"/>
        <v>#N/A</v>
      </c>
      <c r="Q2030" s="65" t="e">
        <f>VLOOKUP(E2030,'Supply Log'!$E$6:$T$277,12,FALSE)</f>
        <v>#N/A</v>
      </c>
      <c r="R2030" s="78" t="e">
        <f t="shared" si="261"/>
        <v>#N/A</v>
      </c>
      <c r="S2030" s="65"/>
      <c r="T2030" s="79" t="e">
        <f t="shared" si="262"/>
        <v>#N/A</v>
      </c>
      <c r="U2030" s="80" t="e">
        <f t="shared" si="263"/>
        <v>#N/A</v>
      </c>
      <c r="V2030" s="81" t="str">
        <f t="shared" si="264"/>
        <v/>
      </c>
      <c r="W2030" s="69" t="e">
        <f>VLOOKUP(F2030,'Input Log'!$E$6:$V$50000,18,FALSE)</f>
        <v>#N/A</v>
      </c>
      <c r="X2030" s="64" t="e">
        <f>VLOOKUP(E2030,'Supply Log'!$Z$6:$AB$699,2,FALSE)</f>
        <v>#N/A</v>
      </c>
      <c r="Y2030" s="64" t="e">
        <f>VLOOKUP(E2030,'Supply Log'!$E$6:$X$618,20,FALSE)</f>
        <v>#N/A</v>
      </c>
      <c r="Z2030" s="64"/>
      <c r="AA2030" s="64"/>
    </row>
    <row r="2031" spans="1:27" ht="15.75" customHeight="1">
      <c r="A2031" s="67" t="str">
        <f t="shared" si="257"/>
        <v/>
      </c>
      <c r="B2031" s="65">
        <f t="shared" si="259"/>
        <v>1943</v>
      </c>
      <c r="C2031" s="68" t="str">
        <f t="shared" si="258"/>
        <v/>
      </c>
      <c r="D2031" s="69"/>
      <c r="F2031" s="66"/>
      <c r="G2031" s="65" t="e">
        <f>VLOOKUP(E2031,'Supply Log'!$E$6:$T$999,2,FALSE)</f>
        <v>#N/A</v>
      </c>
      <c r="H2031" s="65" t="e">
        <f>VLOOKUP(E2031,'Supply Log'!$E$6:$T$999,3,FALSE)</f>
        <v>#N/A</v>
      </c>
      <c r="I2031" s="77"/>
      <c r="J2031" s="65" t="e">
        <f>VLOOKUP(E2031,'Supply Log'!$E$6:$T$277,5,FALSE)</f>
        <v>#N/A</v>
      </c>
      <c r="K2031" s="65" t="e">
        <f>VLOOKUP(E2031,'Supply Log'!$E$6:$T$277,6,FALSE)</f>
        <v>#N/A</v>
      </c>
      <c r="L2031" s="65" t="e">
        <f>VLOOKUP(E2031,'Supply Log'!$E$6:$T$277,7,FALSE)</f>
        <v>#N/A</v>
      </c>
      <c r="M2031" s="65" t="e">
        <f>VLOOKUP(E2031,'Supply Log'!$E$6:$T$277,8,FALSE)</f>
        <v>#N/A</v>
      </c>
      <c r="N2031" s="65" t="e">
        <f>VLOOKUP(E2031,'Supply Log'!$E$6:$T$277,9,FALSE)</f>
        <v>#N/A</v>
      </c>
      <c r="O2031" s="65" t="e">
        <f>VLOOKUP(E2031,'Supply Log'!$E$6:$T$277,10,FALSE)</f>
        <v>#N/A</v>
      </c>
      <c r="P2031" s="29" t="e">
        <f t="shared" si="260"/>
        <v>#N/A</v>
      </c>
      <c r="Q2031" s="65" t="e">
        <f>VLOOKUP(E2031,'Supply Log'!$E$6:$T$277,12,FALSE)</f>
        <v>#N/A</v>
      </c>
      <c r="R2031" s="78" t="e">
        <f t="shared" si="261"/>
        <v>#N/A</v>
      </c>
      <c r="S2031" s="65"/>
      <c r="T2031" s="79" t="e">
        <f t="shared" si="262"/>
        <v>#N/A</v>
      </c>
      <c r="U2031" s="80" t="e">
        <f t="shared" si="263"/>
        <v>#N/A</v>
      </c>
      <c r="V2031" s="81" t="str">
        <f t="shared" si="264"/>
        <v/>
      </c>
      <c r="W2031" s="69" t="e">
        <f>VLOOKUP(F2031,'Input Log'!$E$6:$V$50000,18,FALSE)</f>
        <v>#N/A</v>
      </c>
      <c r="X2031" s="64" t="e">
        <f>VLOOKUP(E2031,'Supply Log'!$Z$6:$AB$699,2,FALSE)</f>
        <v>#N/A</v>
      </c>
      <c r="Y2031" s="64" t="e">
        <f>VLOOKUP(E2031,'Supply Log'!$E$6:$X$618,20,FALSE)</f>
        <v>#N/A</v>
      </c>
      <c r="Z2031" s="64"/>
      <c r="AA2031" s="64"/>
    </row>
    <row r="2032" spans="1:27" ht="15.75" customHeight="1">
      <c r="A2032" s="67" t="str">
        <f t="shared" si="257"/>
        <v/>
      </c>
      <c r="B2032" s="65">
        <f t="shared" si="259"/>
        <v>1944</v>
      </c>
      <c r="C2032" s="68" t="str">
        <f t="shared" si="258"/>
        <v/>
      </c>
      <c r="D2032" s="69"/>
      <c r="F2032" s="66"/>
      <c r="G2032" s="65" t="e">
        <f>VLOOKUP(E2032,'Supply Log'!$E$6:$T$999,2,FALSE)</f>
        <v>#N/A</v>
      </c>
      <c r="H2032" s="65" t="e">
        <f>VLOOKUP(E2032,'Supply Log'!$E$6:$T$999,3,FALSE)</f>
        <v>#N/A</v>
      </c>
      <c r="I2032" s="77"/>
      <c r="J2032" s="65" t="e">
        <f>VLOOKUP(E2032,'Supply Log'!$E$6:$T$277,5,FALSE)</f>
        <v>#N/A</v>
      </c>
      <c r="K2032" s="65" t="e">
        <f>VLOOKUP(E2032,'Supply Log'!$E$6:$T$277,6,FALSE)</f>
        <v>#N/A</v>
      </c>
      <c r="L2032" s="65" t="e">
        <f>VLOOKUP(E2032,'Supply Log'!$E$6:$T$277,7,FALSE)</f>
        <v>#N/A</v>
      </c>
      <c r="M2032" s="65" t="e">
        <f>VLOOKUP(E2032,'Supply Log'!$E$6:$T$277,8,FALSE)</f>
        <v>#N/A</v>
      </c>
      <c r="N2032" s="65" t="e">
        <f>VLOOKUP(E2032,'Supply Log'!$E$6:$T$277,9,FALSE)</f>
        <v>#N/A</v>
      </c>
      <c r="O2032" s="65" t="e">
        <f>VLOOKUP(E2032,'Supply Log'!$E$6:$T$277,10,FALSE)</f>
        <v>#N/A</v>
      </c>
      <c r="P2032" s="29" t="e">
        <f t="shared" si="260"/>
        <v>#N/A</v>
      </c>
      <c r="Q2032" s="65" t="e">
        <f>VLOOKUP(E2032,'Supply Log'!$E$6:$T$277,12,FALSE)</f>
        <v>#N/A</v>
      </c>
      <c r="R2032" s="78" t="e">
        <f t="shared" si="261"/>
        <v>#N/A</v>
      </c>
      <c r="S2032" s="65"/>
      <c r="T2032" s="79" t="e">
        <f t="shared" si="262"/>
        <v>#N/A</v>
      </c>
      <c r="U2032" s="80" t="e">
        <f t="shared" si="263"/>
        <v>#N/A</v>
      </c>
      <c r="V2032" s="81" t="str">
        <f t="shared" si="264"/>
        <v/>
      </c>
      <c r="W2032" s="69" t="e">
        <f>VLOOKUP(F2032,'Input Log'!$E$6:$V$50000,18,FALSE)</f>
        <v>#N/A</v>
      </c>
      <c r="X2032" s="64" t="e">
        <f>VLOOKUP(E2032,'Supply Log'!$Z$6:$AB$699,2,FALSE)</f>
        <v>#N/A</v>
      </c>
      <c r="Y2032" s="64" t="e">
        <f>VLOOKUP(E2032,'Supply Log'!$E$6:$X$618,20,FALSE)</f>
        <v>#N/A</v>
      </c>
      <c r="Z2032" s="64"/>
      <c r="AA2032" s="64"/>
    </row>
    <row r="2033" spans="1:27" ht="15.75" customHeight="1">
      <c r="A2033" s="67" t="str">
        <f t="shared" si="257"/>
        <v/>
      </c>
      <c r="B2033" s="65">
        <f t="shared" si="259"/>
        <v>1945</v>
      </c>
      <c r="C2033" s="68" t="str">
        <f t="shared" si="258"/>
        <v/>
      </c>
      <c r="D2033" s="69"/>
      <c r="F2033" s="66"/>
      <c r="G2033" s="65" t="e">
        <f>VLOOKUP(E2033,'Supply Log'!$E$6:$T$999,2,FALSE)</f>
        <v>#N/A</v>
      </c>
      <c r="H2033" s="65" t="e">
        <f>VLOOKUP(E2033,'Supply Log'!$E$6:$T$999,3,FALSE)</f>
        <v>#N/A</v>
      </c>
      <c r="I2033" s="77"/>
      <c r="J2033" s="65" t="e">
        <f>VLOOKUP(E2033,'Supply Log'!$E$6:$T$277,5,FALSE)</f>
        <v>#N/A</v>
      </c>
      <c r="K2033" s="65" t="e">
        <f>VLOOKUP(E2033,'Supply Log'!$E$6:$T$277,6,FALSE)</f>
        <v>#N/A</v>
      </c>
      <c r="L2033" s="65" t="e">
        <f>VLOOKUP(E2033,'Supply Log'!$E$6:$T$277,7,FALSE)</f>
        <v>#N/A</v>
      </c>
      <c r="M2033" s="65" t="e">
        <f>VLOOKUP(E2033,'Supply Log'!$E$6:$T$277,8,FALSE)</f>
        <v>#N/A</v>
      </c>
      <c r="N2033" s="65" t="e">
        <f>VLOOKUP(E2033,'Supply Log'!$E$6:$T$277,9,FALSE)</f>
        <v>#N/A</v>
      </c>
      <c r="O2033" s="65" t="e">
        <f>VLOOKUP(E2033,'Supply Log'!$E$6:$T$277,10,FALSE)</f>
        <v>#N/A</v>
      </c>
      <c r="P2033" s="29" t="e">
        <f t="shared" si="260"/>
        <v>#N/A</v>
      </c>
      <c r="Q2033" s="65" t="e">
        <f>VLOOKUP(E2033,'Supply Log'!$E$6:$T$277,12,FALSE)</f>
        <v>#N/A</v>
      </c>
      <c r="R2033" s="78" t="e">
        <f t="shared" si="261"/>
        <v>#N/A</v>
      </c>
      <c r="S2033" s="65"/>
      <c r="T2033" s="79" t="e">
        <f t="shared" si="262"/>
        <v>#N/A</v>
      </c>
      <c r="U2033" s="80" t="e">
        <f t="shared" si="263"/>
        <v>#N/A</v>
      </c>
      <c r="V2033" s="81" t="str">
        <f t="shared" si="264"/>
        <v/>
      </c>
      <c r="W2033" s="69" t="e">
        <f>VLOOKUP(F2033,'Input Log'!$E$6:$V$50000,18,FALSE)</f>
        <v>#N/A</v>
      </c>
      <c r="X2033" s="64" t="e">
        <f>VLOOKUP(E2033,'Supply Log'!$Z$6:$AB$699,2,FALSE)</f>
        <v>#N/A</v>
      </c>
      <c r="Y2033" s="64" t="e">
        <f>VLOOKUP(E2033,'Supply Log'!$E$6:$X$618,20,FALSE)</f>
        <v>#N/A</v>
      </c>
      <c r="Z2033" s="64"/>
      <c r="AA2033" s="64"/>
    </row>
    <row r="2034" spans="1:27" ht="15.75" customHeight="1">
      <c r="A2034" s="67" t="str">
        <f t="shared" si="257"/>
        <v/>
      </c>
      <c r="B2034" s="65">
        <f t="shared" si="259"/>
        <v>1946</v>
      </c>
      <c r="C2034" s="68" t="str">
        <f t="shared" si="258"/>
        <v/>
      </c>
      <c r="D2034" s="69"/>
      <c r="F2034" s="66"/>
      <c r="G2034" s="65" t="e">
        <f>VLOOKUP(E2034,'Supply Log'!$E$6:$T$999,2,FALSE)</f>
        <v>#N/A</v>
      </c>
      <c r="H2034" s="65" t="e">
        <f>VLOOKUP(E2034,'Supply Log'!$E$6:$T$999,3,FALSE)</f>
        <v>#N/A</v>
      </c>
      <c r="I2034" s="77"/>
      <c r="J2034" s="65" t="e">
        <f>VLOOKUP(E2034,'Supply Log'!$E$6:$T$277,5,FALSE)</f>
        <v>#N/A</v>
      </c>
      <c r="K2034" s="65" t="e">
        <f>VLOOKUP(E2034,'Supply Log'!$E$6:$T$277,6,FALSE)</f>
        <v>#N/A</v>
      </c>
      <c r="L2034" s="65" t="e">
        <f>VLOOKUP(E2034,'Supply Log'!$E$6:$T$277,7,FALSE)</f>
        <v>#N/A</v>
      </c>
      <c r="M2034" s="65" t="e">
        <f>VLOOKUP(E2034,'Supply Log'!$E$6:$T$277,8,FALSE)</f>
        <v>#N/A</v>
      </c>
      <c r="N2034" s="65" t="e">
        <f>VLOOKUP(E2034,'Supply Log'!$E$6:$T$277,9,FALSE)</f>
        <v>#N/A</v>
      </c>
      <c r="O2034" s="65" t="e">
        <f>VLOOKUP(E2034,'Supply Log'!$E$6:$T$277,10,FALSE)</f>
        <v>#N/A</v>
      </c>
      <c r="P2034" s="29" t="e">
        <f t="shared" si="260"/>
        <v>#N/A</v>
      </c>
      <c r="Q2034" s="65" t="e">
        <f>VLOOKUP(E2034,'Supply Log'!$E$6:$T$277,12,FALSE)</f>
        <v>#N/A</v>
      </c>
      <c r="R2034" s="78" t="e">
        <f t="shared" si="261"/>
        <v>#N/A</v>
      </c>
      <c r="S2034" s="65"/>
      <c r="T2034" s="79" t="e">
        <f t="shared" si="262"/>
        <v>#N/A</v>
      </c>
      <c r="U2034" s="80" t="e">
        <f t="shared" si="263"/>
        <v>#N/A</v>
      </c>
      <c r="V2034" s="81" t="str">
        <f t="shared" si="264"/>
        <v/>
      </c>
      <c r="W2034" s="69" t="e">
        <f>VLOOKUP(F2034,'Input Log'!$E$6:$V$50000,18,FALSE)</f>
        <v>#N/A</v>
      </c>
      <c r="X2034" s="64" t="e">
        <f>VLOOKUP(E2034,'Supply Log'!$Z$6:$AB$699,2,FALSE)</f>
        <v>#N/A</v>
      </c>
      <c r="Y2034" s="64" t="e">
        <f>VLOOKUP(E2034,'Supply Log'!$E$6:$X$618,20,FALSE)</f>
        <v>#N/A</v>
      </c>
      <c r="Z2034" s="64"/>
      <c r="AA2034" s="64"/>
    </row>
    <row r="2035" spans="1:27" ht="15.75" customHeight="1">
      <c r="A2035" s="67" t="str">
        <f t="shared" si="257"/>
        <v/>
      </c>
      <c r="B2035" s="65">
        <f t="shared" si="259"/>
        <v>1947</v>
      </c>
      <c r="C2035" s="68" t="str">
        <f t="shared" si="258"/>
        <v/>
      </c>
      <c r="D2035" s="69"/>
      <c r="F2035" s="66"/>
      <c r="G2035" s="65" t="e">
        <f>VLOOKUP(E2035,'Supply Log'!$E$6:$T$999,2,FALSE)</f>
        <v>#N/A</v>
      </c>
      <c r="H2035" s="65" t="e">
        <f>VLOOKUP(E2035,'Supply Log'!$E$6:$T$999,3,FALSE)</f>
        <v>#N/A</v>
      </c>
      <c r="I2035" s="77"/>
      <c r="J2035" s="65" t="e">
        <f>VLOOKUP(E2035,'Supply Log'!$E$6:$T$277,5,FALSE)</f>
        <v>#N/A</v>
      </c>
      <c r="K2035" s="65" t="e">
        <f>VLOOKUP(E2035,'Supply Log'!$E$6:$T$277,6,FALSE)</f>
        <v>#N/A</v>
      </c>
      <c r="L2035" s="65" t="e">
        <f>VLOOKUP(E2035,'Supply Log'!$E$6:$T$277,7,FALSE)</f>
        <v>#N/A</v>
      </c>
      <c r="M2035" s="65" t="e">
        <f>VLOOKUP(E2035,'Supply Log'!$E$6:$T$277,8,FALSE)</f>
        <v>#N/A</v>
      </c>
      <c r="N2035" s="65" t="e">
        <f>VLOOKUP(E2035,'Supply Log'!$E$6:$T$277,9,FALSE)</f>
        <v>#N/A</v>
      </c>
      <c r="O2035" s="65" t="e">
        <f>VLOOKUP(E2035,'Supply Log'!$E$6:$T$277,10,FALSE)</f>
        <v>#N/A</v>
      </c>
      <c r="P2035" s="29" t="e">
        <f t="shared" si="260"/>
        <v>#N/A</v>
      </c>
      <c r="Q2035" s="65" t="e">
        <f>VLOOKUP(E2035,'Supply Log'!$E$6:$T$277,12,FALSE)</f>
        <v>#N/A</v>
      </c>
      <c r="R2035" s="78" t="e">
        <f t="shared" si="261"/>
        <v>#N/A</v>
      </c>
      <c r="S2035" s="65"/>
      <c r="T2035" s="79" t="e">
        <f t="shared" si="262"/>
        <v>#N/A</v>
      </c>
      <c r="U2035" s="80" t="e">
        <f t="shared" si="263"/>
        <v>#N/A</v>
      </c>
      <c r="V2035" s="81" t="str">
        <f t="shared" si="264"/>
        <v/>
      </c>
      <c r="W2035" s="69" t="e">
        <f>VLOOKUP(F2035,'Input Log'!$E$6:$V$50000,18,FALSE)</f>
        <v>#N/A</v>
      </c>
      <c r="X2035" s="64" t="e">
        <f>VLOOKUP(E2035,'Supply Log'!$Z$6:$AB$699,2,FALSE)</f>
        <v>#N/A</v>
      </c>
      <c r="Y2035" s="64" t="e">
        <f>VLOOKUP(E2035,'Supply Log'!$E$6:$X$618,20,FALSE)</f>
        <v>#N/A</v>
      </c>
      <c r="Z2035" s="64"/>
      <c r="AA2035" s="64"/>
    </row>
    <row r="2036" spans="1:27" ht="15.75" customHeight="1">
      <c r="A2036" s="67" t="str">
        <f t="shared" si="257"/>
        <v/>
      </c>
      <c r="B2036" s="65">
        <f t="shared" si="259"/>
        <v>1948</v>
      </c>
      <c r="C2036" s="68" t="str">
        <f t="shared" si="258"/>
        <v/>
      </c>
      <c r="D2036" s="69"/>
      <c r="F2036" s="66"/>
      <c r="G2036" s="65" t="e">
        <f>VLOOKUP(E2036,'Supply Log'!$E$6:$T$999,2,FALSE)</f>
        <v>#N/A</v>
      </c>
      <c r="H2036" s="65" t="e">
        <f>VLOOKUP(E2036,'Supply Log'!$E$6:$T$999,3,FALSE)</f>
        <v>#N/A</v>
      </c>
      <c r="I2036" s="77"/>
      <c r="J2036" s="65" t="e">
        <f>VLOOKUP(E2036,'Supply Log'!$E$6:$T$277,5,FALSE)</f>
        <v>#N/A</v>
      </c>
      <c r="K2036" s="65" t="e">
        <f>VLOOKUP(E2036,'Supply Log'!$E$6:$T$277,6,FALSE)</f>
        <v>#N/A</v>
      </c>
      <c r="L2036" s="65" t="e">
        <f>VLOOKUP(E2036,'Supply Log'!$E$6:$T$277,7,FALSE)</f>
        <v>#N/A</v>
      </c>
      <c r="M2036" s="65" t="e">
        <f>VLOOKUP(E2036,'Supply Log'!$E$6:$T$277,8,FALSE)</f>
        <v>#N/A</v>
      </c>
      <c r="N2036" s="65" t="e">
        <f>VLOOKUP(E2036,'Supply Log'!$E$6:$T$277,9,FALSE)</f>
        <v>#N/A</v>
      </c>
      <c r="O2036" s="65" t="e">
        <f>VLOOKUP(E2036,'Supply Log'!$E$6:$T$277,10,FALSE)</f>
        <v>#N/A</v>
      </c>
      <c r="P2036" s="29" t="e">
        <f t="shared" si="260"/>
        <v>#N/A</v>
      </c>
      <c r="Q2036" s="65" t="e">
        <f>VLOOKUP(E2036,'Supply Log'!$E$6:$T$277,12,FALSE)</f>
        <v>#N/A</v>
      </c>
      <c r="R2036" s="78" t="e">
        <f t="shared" si="261"/>
        <v>#N/A</v>
      </c>
      <c r="S2036" s="65"/>
      <c r="T2036" s="79" t="e">
        <f t="shared" si="262"/>
        <v>#N/A</v>
      </c>
      <c r="U2036" s="80" t="e">
        <f t="shared" si="263"/>
        <v>#N/A</v>
      </c>
      <c r="V2036" s="81" t="str">
        <f t="shared" si="264"/>
        <v/>
      </c>
      <c r="W2036" s="69" t="e">
        <f>VLOOKUP(F2036,'Input Log'!$E$6:$V$50000,18,FALSE)</f>
        <v>#N/A</v>
      </c>
      <c r="X2036" s="64" t="e">
        <f>VLOOKUP(E2036,'Supply Log'!$Z$6:$AB$699,2,FALSE)</f>
        <v>#N/A</v>
      </c>
      <c r="Y2036" s="64" t="e">
        <f>VLOOKUP(E2036,'Supply Log'!$E$6:$X$618,20,FALSE)</f>
        <v>#N/A</v>
      </c>
      <c r="Z2036" s="64"/>
      <c r="AA2036" s="64"/>
    </row>
    <row r="2037" spans="1:27" ht="15.75" customHeight="1">
      <c r="A2037" s="67" t="str">
        <f t="shared" si="257"/>
        <v/>
      </c>
      <c r="B2037" s="65">
        <f t="shared" si="259"/>
        <v>1949</v>
      </c>
      <c r="C2037" s="68" t="str">
        <f t="shared" si="258"/>
        <v/>
      </c>
      <c r="D2037" s="69"/>
      <c r="F2037" s="66"/>
      <c r="G2037" s="65" t="e">
        <f>VLOOKUP(E2037,'Supply Log'!$E$6:$T$999,2,FALSE)</f>
        <v>#N/A</v>
      </c>
      <c r="H2037" s="65" t="e">
        <f>VLOOKUP(E2037,'Supply Log'!$E$6:$T$999,3,FALSE)</f>
        <v>#N/A</v>
      </c>
      <c r="I2037" s="77"/>
      <c r="J2037" s="65" t="e">
        <f>VLOOKUP(E2037,'Supply Log'!$E$6:$T$277,5,FALSE)</f>
        <v>#N/A</v>
      </c>
      <c r="K2037" s="65" t="e">
        <f>VLOOKUP(E2037,'Supply Log'!$E$6:$T$277,6,FALSE)</f>
        <v>#N/A</v>
      </c>
      <c r="L2037" s="65" t="e">
        <f>VLOOKUP(E2037,'Supply Log'!$E$6:$T$277,7,FALSE)</f>
        <v>#N/A</v>
      </c>
      <c r="M2037" s="65" t="e">
        <f>VLOOKUP(E2037,'Supply Log'!$E$6:$T$277,8,FALSE)</f>
        <v>#N/A</v>
      </c>
      <c r="N2037" s="65" t="e">
        <f>VLOOKUP(E2037,'Supply Log'!$E$6:$T$277,9,FALSE)</f>
        <v>#N/A</v>
      </c>
      <c r="O2037" s="65" t="e">
        <f>VLOOKUP(E2037,'Supply Log'!$E$6:$T$277,10,FALSE)</f>
        <v>#N/A</v>
      </c>
      <c r="P2037" s="29" t="e">
        <f t="shared" si="260"/>
        <v>#N/A</v>
      </c>
      <c r="Q2037" s="65" t="e">
        <f>VLOOKUP(E2037,'Supply Log'!$E$6:$T$277,12,FALSE)</f>
        <v>#N/A</v>
      </c>
      <c r="R2037" s="78" t="e">
        <f t="shared" si="261"/>
        <v>#N/A</v>
      </c>
      <c r="S2037" s="65"/>
      <c r="T2037" s="79" t="e">
        <f t="shared" si="262"/>
        <v>#N/A</v>
      </c>
      <c r="U2037" s="80" t="e">
        <f t="shared" si="263"/>
        <v>#N/A</v>
      </c>
      <c r="V2037" s="81" t="str">
        <f t="shared" si="264"/>
        <v/>
      </c>
      <c r="W2037" s="69" t="e">
        <f>VLOOKUP(F2037,'Input Log'!$E$6:$V$50000,18,FALSE)</f>
        <v>#N/A</v>
      </c>
      <c r="X2037" s="64" t="e">
        <f>VLOOKUP(E2037,'Supply Log'!$Z$6:$AB$699,2,FALSE)</f>
        <v>#N/A</v>
      </c>
      <c r="Y2037" s="64" t="e">
        <f>VLOOKUP(E2037,'Supply Log'!$E$6:$X$618,20,FALSE)</f>
        <v>#N/A</v>
      </c>
      <c r="Z2037" s="64"/>
      <c r="AA2037" s="64"/>
    </row>
    <row r="2038" spans="1:27" ht="15.75" customHeight="1">
      <c r="A2038" s="67" t="str">
        <f t="shared" si="257"/>
        <v/>
      </c>
      <c r="B2038" s="65">
        <f t="shared" si="259"/>
        <v>1950</v>
      </c>
      <c r="C2038" s="68" t="str">
        <f t="shared" si="258"/>
        <v/>
      </c>
      <c r="D2038" s="69"/>
      <c r="F2038" s="66"/>
      <c r="G2038" s="65" t="e">
        <f>VLOOKUP(E2038,'Supply Log'!$E$6:$T$999,2,FALSE)</f>
        <v>#N/A</v>
      </c>
      <c r="H2038" s="65" t="e">
        <f>VLOOKUP(E2038,'Supply Log'!$E$6:$T$999,3,FALSE)</f>
        <v>#N/A</v>
      </c>
      <c r="I2038" s="77"/>
      <c r="J2038" s="65" t="e">
        <f>VLOOKUP(E2038,'Supply Log'!$E$6:$T$277,5,FALSE)</f>
        <v>#N/A</v>
      </c>
      <c r="K2038" s="65" t="e">
        <f>VLOOKUP(E2038,'Supply Log'!$E$6:$T$277,6,FALSE)</f>
        <v>#N/A</v>
      </c>
      <c r="L2038" s="65" t="e">
        <f>VLOOKUP(E2038,'Supply Log'!$E$6:$T$277,7,FALSE)</f>
        <v>#N/A</v>
      </c>
      <c r="M2038" s="65" t="e">
        <f>VLOOKUP(E2038,'Supply Log'!$E$6:$T$277,8,FALSE)</f>
        <v>#N/A</v>
      </c>
      <c r="N2038" s="65" t="e">
        <f>VLOOKUP(E2038,'Supply Log'!$E$6:$T$277,9,FALSE)</f>
        <v>#N/A</v>
      </c>
      <c r="O2038" s="65" t="e">
        <f>VLOOKUP(E2038,'Supply Log'!$E$6:$T$277,10,FALSE)</f>
        <v>#N/A</v>
      </c>
      <c r="P2038" s="29" t="e">
        <f t="shared" si="260"/>
        <v>#N/A</v>
      </c>
      <c r="Q2038" s="65" t="e">
        <f>VLOOKUP(E2038,'Supply Log'!$E$6:$T$277,12,FALSE)</f>
        <v>#N/A</v>
      </c>
      <c r="R2038" s="78" t="e">
        <f t="shared" si="261"/>
        <v>#N/A</v>
      </c>
      <c r="S2038" s="65"/>
      <c r="T2038" s="79" t="e">
        <f t="shared" si="262"/>
        <v>#N/A</v>
      </c>
      <c r="U2038" s="80" t="e">
        <f t="shared" si="263"/>
        <v>#N/A</v>
      </c>
      <c r="V2038" s="81" t="str">
        <f t="shared" si="264"/>
        <v/>
      </c>
      <c r="W2038" s="69" t="e">
        <f>VLOOKUP(F2038,'Input Log'!$E$6:$V$50000,18,FALSE)</f>
        <v>#N/A</v>
      </c>
      <c r="X2038" s="64" t="e">
        <f>VLOOKUP(E2038,'Supply Log'!$Z$6:$AB$699,2,FALSE)</f>
        <v>#N/A</v>
      </c>
      <c r="Y2038" s="64" t="e">
        <f>VLOOKUP(E2038,'Supply Log'!$E$6:$X$618,20,FALSE)</f>
        <v>#N/A</v>
      </c>
      <c r="Z2038" s="64"/>
      <c r="AA2038" s="64"/>
    </row>
    <row r="2039" spans="1:27" ht="15.75" customHeight="1">
      <c r="A2039" s="67" t="str">
        <f t="shared" si="257"/>
        <v/>
      </c>
      <c r="B2039" s="65">
        <f t="shared" si="259"/>
        <v>1951</v>
      </c>
      <c r="C2039" s="68" t="str">
        <f t="shared" si="258"/>
        <v/>
      </c>
      <c r="D2039" s="69"/>
      <c r="F2039" s="66"/>
      <c r="G2039" s="65" t="e">
        <f>VLOOKUP(E2039,'Supply Log'!$E$6:$T$999,2,FALSE)</f>
        <v>#N/A</v>
      </c>
      <c r="H2039" s="65" t="e">
        <f>VLOOKUP(E2039,'Supply Log'!$E$6:$T$999,3,FALSE)</f>
        <v>#N/A</v>
      </c>
      <c r="I2039" s="77"/>
      <c r="J2039" s="65" t="e">
        <f>VLOOKUP(E2039,'Supply Log'!$E$6:$T$277,5,FALSE)</f>
        <v>#N/A</v>
      </c>
      <c r="K2039" s="65" t="e">
        <f>VLOOKUP(E2039,'Supply Log'!$E$6:$T$277,6,FALSE)</f>
        <v>#N/A</v>
      </c>
      <c r="L2039" s="65" t="e">
        <f>VLOOKUP(E2039,'Supply Log'!$E$6:$T$277,7,FALSE)</f>
        <v>#N/A</v>
      </c>
      <c r="M2039" s="65" t="e">
        <f>VLOOKUP(E2039,'Supply Log'!$E$6:$T$277,8,FALSE)</f>
        <v>#N/A</v>
      </c>
      <c r="N2039" s="65" t="e">
        <f>VLOOKUP(E2039,'Supply Log'!$E$6:$T$277,9,FALSE)</f>
        <v>#N/A</v>
      </c>
      <c r="O2039" s="65" t="e">
        <f>VLOOKUP(E2039,'Supply Log'!$E$6:$T$277,10,FALSE)</f>
        <v>#N/A</v>
      </c>
      <c r="P2039" s="29" t="e">
        <f t="shared" si="260"/>
        <v>#N/A</v>
      </c>
      <c r="Q2039" s="65" t="e">
        <f>VLOOKUP(E2039,'Supply Log'!$E$6:$T$277,12,FALSE)</f>
        <v>#N/A</v>
      </c>
      <c r="R2039" s="78" t="e">
        <f t="shared" si="261"/>
        <v>#N/A</v>
      </c>
      <c r="S2039" s="65"/>
      <c r="T2039" s="79" t="e">
        <f t="shared" si="262"/>
        <v>#N/A</v>
      </c>
      <c r="U2039" s="80" t="e">
        <f t="shared" si="263"/>
        <v>#N/A</v>
      </c>
      <c r="V2039" s="81" t="str">
        <f t="shared" si="264"/>
        <v/>
      </c>
      <c r="W2039" s="69" t="e">
        <f>VLOOKUP(F2039,'Input Log'!$E$6:$V$50000,18,FALSE)</f>
        <v>#N/A</v>
      </c>
      <c r="X2039" s="64" t="e">
        <f>VLOOKUP(E2039,'Supply Log'!$Z$6:$AB$699,2,FALSE)</f>
        <v>#N/A</v>
      </c>
      <c r="Y2039" s="64" t="e">
        <f>VLOOKUP(E2039,'Supply Log'!$E$6:$X$618,20,FALSE)</f>
        <v>#N/A</v>
      </c>
      <c r="Z2039" s="64"/>
      <c r="AA2039" s="64"/>
    </row>
    <row r="2040" spans="1:27" ht="15.75" customHeight="1">
      <c r="A2040" s="67" t="str">
        <f t="shared" si="257"/>
        <v/>
      </c>
      <c r="B2040" s="65">
        <f t="shared" si="259"/>
        <v>1952</v>
      </c>
      <c r="C2040" s="68" t="str">
        <f t="shared" si="258"/>
        <v/>
      </c>
      <c r="D2040" s="69"/>
      <c r="F2040" s="66"/>
      <c r="G2040" s="65" t="e">
        <f>VLOOKUP(E2040,'Supply Log'!$E$6:$T$999,2,FALSE)</f>
        <v>#N/A</v>
      </c>
      <c r="H2040" s="65" t="e">
        <f>VLOOKUP(E2040,'Supply Log'!$E$6:$T$999,3,FALSE)</f>
        <v>#N/A</v>
      </c>
      <c r="I2040" s="77"/>
      <c r="J2040" s="65" t="e">
        <f>VLOOKUP(E2040,'Supply Log'!$E$6:$T$277,5,FALSE)</f>
        <v>#N/A</v>
      </c>
      <c r="K2040" s="65" t="e">
        <f>VLOOKUP(E2040,'Supply Log'!$E$6:$T$277,6,FALSE)</f>
        <v>#N/A</v>
      </c>
      <c r="L2040" s="65" t="e">
        <f>VLOOKUP(E2040,'Supply Log'!$E$6:$T$277,7,FALSE)</f>
        <v>#N/A</v>
      </c>
      <c r="M2040" s="65" t="e">
        <f>VLOOKUP(E2040,'Supply Log'!$E$6:$T$277,8,FALSE)</f>
        <v>#N/A</v>
      </c>
      <c r="N2040" s="65" t="e">
        <f>VLOOKUP(E2040,'Supply Log'!$E$6:$T$277,9,FALSE)</f>
        <v>#N/A</v>
      </c>
      <c r="O2040" s="65" t="e">
        <f>VLOOKUP(E2040,'Supply Log'!$E$6:$T$277,10,FALSE)</f>
        <v>#N/A</v>
      </c>
      <c r="P2040" s="29" t="e">
        <f t="shared" si="260"/>
        <v>#N/A</v>
      </c>
      <c r="Q2040" s="65" t="e">
        <f>VLOOKUP(E2040,'Supply Log'!$E$6:$T$277,12,FALSE)</f>
        <v>#N/A</v>
      </c>
      <c r="R2040" s="78" t="e">
        <f t="shared" si="261"/>
        <v>#N/A</v>
      </c>
      <c r="S2040" s="65"/>
      <c r="T2040" s="79" t="e">
        <f t="shared" si="262"/>
        <v>#N/A</v>
      </c>
      <c r="U2040" s="80" t="e">
        <f t="shared" si="263"/>
        <v>#N/A</v>
      </c>
      <c r="V2040" s="81" t="str">
        <f t="shared" si="264"/>
        <v/>
      </c>
      <c r="W2040" s="69" t="e">
        <f>VLOOKUP(F2040,'Input Log'!$E$6:$V$50000,18,FALSE)</f>
        <v>#N/A</v>
      </c>
      <c r="X2040" s="64" t="e">
        <f>VLOOKUP(E2040,'Supply Log'!$Z$6:$AB$699,2,FALSE)</f>
        <v>#N/A</v>
      </c>
      <c r="Y2040" s="64" t="e">
        <f>VLOOKUP(E2040,'Supply Log'!$E$6:$X$618,20,FALSE)</f>
        <v>#N/A</v>
      </c>
      <c r="Z2040" s="64"/>
      <c r="AA2040" s="64"/>
    </row>
    <row r="2041" spans="1:27" ht="15.75" customHeight="1">
      <c r="A2041" s="67" t="str">
        <f t="shared" si="257"/>
        <v/>
      </c>
      <c r="B2041" s="65">
        <f t="shared" si="259"/>
        <v>1953</v>
      </c>
      <c r="C2041" s="68" t="str">
        <f t="shared" si="258"/>
        <v/>
      </c>
      <c r="D2041" s="69"/>
      <c r="F2041" s="66"/>
      <c r="G2041" s="65" t="e">
        <f>VLOOKUP(E2041,'Supply Log'!$E$6:$T$999,2,FALSE)</f>
        <v>#N/A</v>
      </c>
      <c r="H2041" s="65" t="e">
        <f>VLOOKUP(E2041,'Supply Log'!$E$6:$T$999,3,FALSE)</f>
        <v>#N/A</v>
      </c>
      <c r="I2041" s="77"/>
      <c r="J2041" s="65" t="e">
        <f>VLOOKUP(E2041,'Supply Log'!$E$6:$T$277,5,FALSE)</f>
        <v>#N/A</v>
      </c>
      <c r="K2041" s="65" t="e">
        <f>VLOOKUP(E2041,'Supply Log'!$E$6:$T$277,6,FALSE)</f>
        <v>#N/A</v>
      </c>
      <c r="L2041" s="65" t="e">
        <f>VLOOKUP(E2041,'Supply Log'!$E$6:$T$277,7,FALSE)</f>
        <v>#N/A</v>
      </c>
      <c r="M2041" s="65" t="e">
        <f>VLOOKUP(E2041,'Supply Log'!$E$6:$T$277,8,FALSE)</f>
        <v>#N/A</v>
      </c>
      <c r="N2041" s="65" t="e">
        <f>VLOOKUP(E2041,'Supply Log'!$E$6:$T$277,9,FALSE)</f>
        <v>#N/A</v>
      </c>
      <c r="O2041" s="65" t="e">
        <f>VLOOKUP(E2041,'Supply Log'!$E$6:$T$277,10,FALSE)</f>
        <v>#N/A</v>
      </c>
      <c r="P2041" s="29" t="e">
        <f t="shared" si="260"/>
        <v>#N/A</v>
      </c>
      <c r="Q2041" s="65" t="e">
        <f>VLOOKUP(E2041,'Supply Log'!$E$6:$T$277,12,FALSE)</f>
        <v>#N/A</v>
      </c>
      <c r="R2041" s="78" t="e">
        <f t="shared" si="261"/>
        <v>#N/A</v>
      </c>
      <c r="S2041" s="65"/>
      <c r="T2041" s="79" t="e">
        <f t="shared" si="262"/>
        <v>#N/A</v>
      </c>
      <c r="U2041" s="80" t="e">
        <f t="shared" si="263"/>
        <v>#N/A</v>
      </c>
      <c r="V2041" s="81" t="str">
        <f t="shared" si="264"/>
        <v/>
      </c>
      <c r="W2041" s="69" t="e">
        <f>VLOOKUP(F2041,'Input Log'!$E$6:$V$50000,18,FALSE)</f>
        <v>#N/A</v>
      </c>
      <c r="X2041" s="64" t="e">
        <f>VLOOKUP(E2041,'Supply Log'!$Z$6:$AB$699,2,FALSE)</f>
        <v>#N/A</v>
      </c>
      <c r="Y2041" s="64" t="e">
        <f>VLOOKUP(E2041,'Supply Log'!$E$6:$X$618,20,FALSE)</f>
        <v>#N/A</v>
      </c>
      <c r="Z2041" s="64"/>
      <c r="AA2041" s="64"/>
    </row>
    <row r="2042" spans="1:27" ht="15.75" customHeight="1">
      <c r="A2042" s="67" t="str">
        <f t="shared" si="257"/>
        <v/>
      </c>
      <c r="B2042" s="65">
        <f t="shared" si="259"/>
        <v>1954</v>
      </c>
      <c r="C2042" s="68" t="str">
        <f t="shared" si="258"/>
        <v/>
      </c>
      <c r="D2042" s="69"/>
      <c r="F2042" s="66"/>
      <c r="G2042" s="65" t="e">
        <f>VLOOKUP(E2042,'Supply Log'!$E$6:$T$999,2,FALSE)</f>
        <v>#N/A</v>
      </c>
      <c r="H2042" s="65" t="e">
        <f>VLOOKUP(E2042,'Supply Log'!$E$6:$T$999,3,FALSE)</f>
        <v>#N/A</v>
      </c>
      <c r="I2042" s="77"/>
      <c r="J2042" s="65" t="e">
        <f>VLOOKUP(E2042,'Supply Log'!$E$6:$T$277,5,FALSE)</f>
        <v>#N/A</v>
      </c>
      <c r="K2042" s="65" t="e">
        <f>VLOOKUP(E2042,'Supply Log'!$E$6:$T$277,6,FALSE)</f>
        <v>#N/A</v>
      </c>
      <c r="L2042" s="65" t="e">
        <f>VLOOKUP(E2042,'Supply Log'!$E$6:$T$277,7,FALSE)</f>
        <v>#N/A</v>
      </c>
      <c r="M2042" s="65" t="e">
        <f>VLOOKUP(E2042,'Supply Log'!$E$6:$T$277,8,FALSE)</f>
        <v>#N/A</v>
      </c>
      <c r="N2042" s="65" t="e">
        <f>VLOOKUP(E2042,'Supply Log'!$E$6:$T$277,9,FALSE)</f>
        <v>#N/A</v>
      </c>
      <c r="O2042" s="65" t="e">
        <f>VLOOKUP(E2042,'Supply Log'!$E$6:$T$277,10,FALSE)</f>
        <v>#N/A</v>
      </c>
      <c r="P2042" s="29" t="e">
        <f t="shared" si="260"/>
        <v>#N/A</v>
      </c>
      <c r="Q2042" s="65" t="e">
        <f>VLOOKUP(E2042,'Supply Log'!$E$6:$T$277,12,FALSE)</f>
        <v>#N/A</v>
      </c>
      <c r="R2042" s="78" t="e">
        <f t="shared" si="261"/>
        <v>#N/A</v>
      </c>
      <c r="S2042" s="65"/>
      <c r="T2042" s="79" t="e">
        <f t="shared" si="262"/>
        <v>#N/A</v>
      </c>
      <c r="U2042" s="80" t="e">
        <f t="shared" si="263"/>
        <v>#N/A</v>
      </c>
      <c r="V2042" s="81" t="str">
        <f t="shared" si="264"/>
        <v/>
      </c>
      <c r="W2042" s="69" t="e">
        <f>VLOOKUP(F2042,'Input Log'!$E$6:$V$50000,18,FALSE)</f>
        <v>#N/A</v>
      </c>
      <c r="X2042" s="64" t="e">
        <f>VLOOKUP(E2042,'Supply Log'!$Z$6:$AB$699,2,FALSE)</f>
        <v>#N/A</v>
      </c>
      <c r="Y2042" s="64" t="e">
        <f>VLOOKUP(E2042,'Supply Log'!$E$6:$X$618,20,FALSE)</f>
        <v>#N/A</v>
      </c>
      <c r="Z2042" s="64"/>
      <c r="AA2042" s="64"/>
    </row>
    <row r="2043" spans="1:27" ht="15.75" customHeight="1">
      <c r="A2043" s="67" t="str">
        <f t="shared" si="257"/>
        <v/>
      </c>
      <c r="B2043" s="65">
        <f t="shared" si="259"/>
        <v>1955</v>
      </c>
      <c r="C2043" s="68" t="str">
        <f t="shared" si="258"/>
        <v/>
      </c>
      <c r="D2043" s="69"/>
      <c r="F2043" s="66"/>
      <c r="G2043" s="65" t="e">
        <f>VLOOKUP(E2043,'Supply Log'!$E$6:$T$999,2,FALSE)</f>
        <v>#N/A</v>
      </c>
      <c r="H2043" s="65" t="e">
        <f>VLOOKUP(E2043,'Supply Log'!$E$6:$T$999,3,FALSE)</f>
        <v>#N/A</v>
      </c>
      <c r="I2043" s="77"/>
      <c r="J2043" s="65" t="e">
        <f>VLOOKUP(E2043,'Supply Log'!$E$6:$T$277,5,FALSE)</f>
        <v>#N/A</v>
      </c>
      <c r="K2043" s="65" t="e">
        <f>VLOOKUP(E2043,'Supply Log'!$E$6:$T$277,6,FALSE)</f>
        <v>#N/A</v>
      </c>
      <c r="L2043" s="65" t="e">
        <f>VLOOKUP(E2043,'Supply Log'!$E$6:$T$277,7,FALSE)</f>
        <v>#N/A</v>
      </c>
      <c r="M2043" s="65" t="e">
        <f>VLOOKUP(E2043,'Supply Log'!$E$6:$T$277,8,FALSE)</f>
        <v>#N/A</v>
      </c>
      <c r="N2043" s="65" t="e">
        <f>VLOOKUP(E2043,'Supply Log'!$E$6:$T$277,9,FALSE)</f>
        <v>#N/A</v>
      </c>
      <c r="O2043" s="65" t="e">
        <f>VLOOKUP(E2043,'Supply Log'!$E$6:$T$277,10,FALSE)</f>
        <v>#N/A</v>
      </c>
      <c r="P2043" s="29" t="e">
        <f t="shared" si="260"/>
        <v>#N/A</v>
      </c>
      <c r="Q2043" s="65" t="e">
        <f>VLOOKUP(E2043,'Supply Log'!$E$6:$T$277,12,FALSE)</f>
        <v>#N/A</v>
      </c>
      <c r="R2043" s="78" t="e">
        <f t="shared" si="261"/>
        <v>#N/A</v>
      </c>
      <c r="S2043" s="65"/>
      <c r="T2043" s="79" t="e">
        <f t="shared" si="262"/>
        <v>#N/A</v>
      </c>
      <c r="U2043" s="80" t="e">
        <f t="shared" si="263"/>
        <v>#N/A</v>
      </c>
      <c r="V2043" s="81" t="str">
        <f t="shared" si="264"/>
        <v/>
      </c>
      <c r="W2043" s="69" t="e">
        <f>VLOOKUP(F2043,'Input Log'!$E$6:$V$50000,18,FALSE)</f>
        <v>#N/A</v>
      </c>
      <c r="X2043" s="64" t="e">
        <f>VLOOKUP(E2043,'Supply Log'!$Z$6:$AB$699,2,FALSE)</f>
        <v>#N/A</v>
      </c>
      <c r="Y2043" s="64" t="e">
        <f>VLOOKUP(E2043,'Supply Log'!$E$6:$X$618,20,FALSE)</f>
        <v>#N/A</v>
      </c>
      <c r="Z2043" s="64"/>
      <c r="AA2043" s="64"/>
    </row>
    <row r="2044" spans="1:27" ht="15.75" customHeight="1">
      <c r="A2044" s="67" t="str">
        <f t="shared" si="257"/>
        <v/>
      </c>
      <c r="B2044" s="65">
        <f t="shared" si="259"/>
        <v>1956</v>
      </c>
      <c r="C2044" s="68" t="str">
        <f t="shared" si="258"/>
        <v/>
      </c>
      <c r="D2044" s="69"/>
      <c r="F2044" s="66"/>
      <c r="G2044" s="65" t="e">
        <f>VLOOKUP(E2044,'Supply Log'!$E$6:$T$999,2,FALSE)</f>
        <v>#N/A</v>
      </c>
      <c r="H2044" s="65" t="e">
        <f>VLOOKUP(E2044,'Supply Log'!$E$6:$T$999,3,FALSE)</f>
        <v>#N/A</v>
      </c>
      <c r="I2044" s="77"/>
      <c r="J2044" s="65" t="e">
        <f>VLOOKUP(E2044,'Supply Log'!$E$6:$T$277,5,FALSE)</f>
        <v>#N/A</v>
      </c>
      <c r="K2044" s="65" t="e">
        <f>VLOOKUP(E2044,'Supply Log'!$E$6:$T$277,6,FALSE)</f>
        <v>#N/A</v>
      </c>
      <c r="L2044" s="65" t="e">
        <f>VLOOKUP(E2044,'Supply Log'!$E$6:$T$277,7,FALSE)</f>
        <v>#N/A</v>
      </c>
      <c r="M2044" s="65" t="e">
        <f>VLOOKUP(E2044,'Supply Log'!$E$6:$T$277,8,FALSE)</f>
        <v>#N/A</v>
      </c>
      <c r="N2044" s="65" t="e">
        <f>VLOOKUP(E2044,'Supply Log'!$E$6:$T$277,9,FALSE)</f>
        <v>#N/A</v>
      </c>
      <c r="O2044" s="65" t="e">
        <f>VLOOKUP(E2044,'Supply Log'!$E$6:$T$277,10,FALSE)</f>
        <v>#N/A</v>
      </c>
      <c r="P2044" s="29" t="e">
        <f t="shared" si="260"/>
        <v>#N/A</v>
      </c>
      <c r="Q2044" s="65" t="e">
        <f>VLOOKUP(E2044,'Supply Log'!$E$6:$T$277,12,FALSE)</f>
        <v>#N/A</v>
      </c>
      <c r="R2044" s="78" t="e">
        <f t="shared" si="261"/>
        <v>#N/A</v>
      </c>
      <c r="S2044" s="65"/>
      <c r="T2044" s="79" t="e">
        <f t="shared" si="262"/>
        <v>#N/A</v>
      </c>
      <c r="U2044" s="80" t="e">
        <f t="shared" si="263"/>
        <v>#N/A</v>
      </c>
      <c r="V2044" s="81" t="str">
        <f t="shared" si="264"/>
        <v/>
      </c>
      <c r="W2044" s="69" t="e">
        <f>VLOOKUP(F2044,'Input Log'!$E$6:$V$50000,18,FALSE)</f>
        <v>#N/A</v>
      </c>
      <c r="X2044" s="64" t="e">
        <f>VLOOKUP(E2044,'Supply Log'!$Z$6:$AB$699,2,FALSE)</f>
        <v>#N/A</v>
      </c>
      <c r="Y2044" s="64" t="e">
        <f>VLOOKUP(E2044,'Supply Log'!$E$6:$X$618,20,FALSE)</f>
        <v>#N/A</v>
      </c>
      <c r="Z2044" s="64"/>
      <c r="AA2044" s="64"/>
    </row>
    <row r="2045" spans="1:27" ht="15.75" customHeight="1">
      <c r="A2045" s="67" t="str">
        <f t="shared" si="257"/>
        <v/>
      </c>
      <c r="B2045" s="65">
        <f t="shared" si="259"/>
        <v>1957</v>
      </c>
      <c r="C2045" s="68" t="str">
        <f t="shared" si="258"/>
        <v/>
      </c>
      <c r="D2045" s="69"/>
      <c r="F2045" s="66"/>
      <c r="G2045" s="65" t="e">
        <f>VLOOKUP(E2045,'Supply Log'!$E$6:$T$999,2,FALSE)</f>
        <v>#N/A</v>
      </c>
      <c r="H2045" s="65" t="e">
        <f>VLOOKUP(E2045,'Supply Log'!$E$6:$T$999,3,FALSE)</f>
        <v>#N/A</v>
      </c>
      <c r="I2045" s="77"/>
      <c r="J2045" s="65" t="e">
        <f>VLOOKUP(E2045,'Supply Log'!$E$6:$T$277,5,FALSE)</f>
        <v>#N/A</v>
      </c>
      <c r="K2045" s="65" t="e">
        <f>VLOOKUP(E2045,'Supply Log'!$E$6:$T$277,6,FALSE)</f>
        <v>#N/A</v>
      </c>
      <c r="L2045" s="65" t="e">
        <f>VLOOKUP(E2045,'Supply Log'!$E$6:$T$277,7,FALSE)</f>
        <v>#N/A</v>
      </c>
      <c r="M2045" s="65" t="e">
        <f>VLOOKUP(E2045,'Supply Log'!$E$6:$T$277,8,FALSE)</f>
        <v>#N/A</v>
      </c>
      <c r="N2045" s="65" t="e">
        <f>VLOOKUP(E2045,'Supply Log'!$E$6:$T$277,9,FALSE)</f>
        <v>#N/A</v>
      </c>
      <c r="O2045" s="65" t="e">
        <f>VLOOKUP(E2045,'Supply Log'!$E$6:$T$277,10,FALSE)</f>
        <v>#N/A</v>
      </c>
      <c r="P2045" s="29" t="e">
        <f t="shared" si="260"/>
        <v>#N/A</v>
      </c>
      <c r="Q2045" s="65" t="e">
        <f>VLOOKUP(E2045,'Supply Log'!$E$6:$T$277,12,FALSE)</f>
        <v>#N/A</v>
      </c>
      <c r="R2045" s="78" t="e">
        <f t="shared" si="261"/>
        <v>#N/A</v>
      </c>
      <c r="S2045" s="65"/>
      <c r="T2045" s="79" t="e">
        <f t="shared" si="262"/>
        <v>#N/A</v>
      </c>
      <c r="U2045" s="80" t="e">
        <f t="shared" si="263"/>
        <v>#N/A</v>
      </c>
      <c r="V2045" s="81" t="str">
        <f t="shared" si="264"/>
        <v/>
      </c>
      <c r="W2045" s="69" t="e">
        <f>VLOOKUP(F2045,'Input Log'!$E$6:$V$50000,18,FALSE)</f>
        <v>#N/A</v>
      </c>
      <c r="X2045" s="64" t="e">
        <f>VLOOKUP(E2045,'Supply Log'!$Z$6:$AB$699,2,FALSE)</f>
        <v>#N/A</v>
      </c>
      <c r="Y2045" s="64" t="e">
        <f>VLOOKUP(E2045,'Supply Log'!$E$6:$X$618,20,FALSE)</f>
        <v>#N/A</v>
      </c>
      <c r="Z2045" s="64"/>
      <c r="AA2045" s="64"/>
    </row>
    <row r="2046" spans="1:27" ht="15.75" customHeight="1">
      <c r="A2046" s="67" t="str">
        <f t="shared" si="257"/>
        <v/>
      </c>
      <c r="B2046" s="65">
        <f t="shared" si="259"/>
        <v>1958</v>
      </c>
      <c r="C2046" s="68" t="str">
        <f t="shared" si="258"/>
        <v/>
      </c>
      <c r="D2046" s="69"/>
      <c r="F2046" s="66"/>
      <c r="G2046" s="65" t="e">
        <f>VLOOKUP(E2046,'Supply Log'!$E$6:$T$999,2,FALSE)</f>
        <v>#N/A</v>
      </c>
      <c r="H2046" s="65" t="e">
        <f>VLOOKUP(E2046,'Supply Log'!$E$6:$T$999,3,FALSE)</f>
        <v>#N/A</v>
      </c>
      <c r="I2046" s="77"/>
      <c r="J2046" s="65" t="e">
        <f>VLOOKUP(E2046,'Supply Log'!$E$6:$T$277,5,FALSE)</f>
        <v>#N/A</v>
      </c>
      <c r="K2046" s="65" t="e">
        <f>VLOOKUP(E2046,'Supply Log'!$E$6:$T$277,6,FALSE)</f>
        <v>#N/A</v>
      </c>
      <c r="L2046" s="65" t="e">
        <f>VLOOKUP(E2046,'Supply Log'!$E$6:$T$277,7,FALSE)</f>
        <v>#N/A</v>
      </c>
      <c r="M2046" s="65" t="e">
        <f>VLOOKUP(E2046,'Supply Log'!$E$6:$T$277,8,FALSE)</f>
        <v>#N/A</v>
      </c>
      <c r="N2046" s="65" t="e">
        <f>VLOOKUP(E2046,'Supply Log'!$E$6:$T$277,9,FALSE)</f>
        <v>#N/A</v>
      </c>
      <c r="O2046" s="65" t="e">
        <f>VLOOKUP(E2046,'Supply Log'!$E$6:$T$277,10,FALSE)</f>
        <v>#N/A</v>
      </c>
      <c r="P2046" s="29" t="e">
        <f t="shared" si="260"/>
        <v>#N/A</v>
      </c>
      <c r="Q2046" s="65" t="e">
        <f>VLOOKUP(E2046,'Supply Log'!$E$6:$T$277,12,FALSE)</f>
        <v>#N/A</v>
      </c>
      <c r="R2046" s="78" t="e">
        <f t="shared" si="261"/>
        <v>#N/A</v>
      </c>
      <c r="S2046" s="65"/>
      <c r="T2046" s="79" t="e">
        <f t="shared" si="262"/>
        <v>#N/A</v>
      </c>
      <c r="U2046" s="80" t="e">
        <f t="shared" si="263"/>
        <v>#N/A</v>
      </c>
      <c r="V2046" s="81" t="str">
        <f t="shared" si="264"/>
        <v/>
      </c>
      <c r="W2046" s="69" t="e">
        <f>VLOOKUP(F2046,'Input Log'!$E$6:$V$50000,18,FALSE)</f>
        <v>#N/A</v>
      </c>
      <c r="X2046" s="64" t="e">
        <f>VLOOKUP(E2046,'Supply Log'!$Z$6:$AB$699,2,FALSE)</f>
        <v>#N/A</v>
      </c>
      <c r="Y2046" s="64" t="e">
        <f>VLOOKUP(E2046,'Supply Log'!$E$6:$X$618,20,FALSE)</f>
        <v>#N/A</v>
      </c>
      <c r="Z2046" s="64"/>
      <c r="AA2046" s="64"/>
    </row>
    <row r="2047" spans="1:27" ht="15.75" customHeight="1">
      <c r="A2047" s="67" t="str">
        <f t="shared" si="257"/>
        <v/>
      </c>
      <c r="B2047" s="65">
        <f t="shared" si="259"/>
        <v>1959</v>
      </c>
      <c r="C2047" s="68" t="str">
        <f t="shared" si="258"/>
        <v/>
      </c>
      <c r="D2047" s="69"/>
      <c r="F2047" s="66"/>
      <c r="G2047" s="65" t="e">
        <f>VLOOKUP(E2047,'Supply Log'!$E$6:$T$999,2,FALSE)</f>
        <v>#N/A</v>
      </c>
      <c r="H2047" s="65" t="e">
        <f>VLOOKUP(E2047,'Supply Log'!$E$6:$T$999,3,FALSE)</f>
        <v>#N/A</v>
      </c>
      <c r="I2047" s="77"/>
      <c r="J2047" s="65" t="e">
        <f>VLOOKUP(E2047,'Supply Log'!$E$6:$T$277,5,FALSE)</f>
        <v>#N/A</v>
      </c>
      <c r="K2047" s="65" t="e">
        <f>VLOOKUP(E2047,'Supply Log'!$E$6:$T$277,6,FALSE)</f>
        <v>#N/A</v>
      </c>
      <c r="L2047" s="65" t="e">
        <f>VLOOKUP(E2047,'Supply Log'!$E$6:$T$277,7,FALSE)</f>
        <v>#N/A</v>
      </c>
      <c r="M2047" s="65" t="e">
        <f>VLOOKUP(E2047,'Supply Log'!$E$6:$T$277,8,FALSE)</f>
        <v>#N/A</v>
      </c>
      <c r="N2047" s="65" t="e">
        <f>VLOOKUP(E2047,'Supply Log'!$E$6:$T$277,9,FALSE)</f>
        <v>#N/A</v>
      </c>
      <c r="O2047" s="65" t="e">
        <f>VLOOKUP(E2047,'Supply Log'!$E$6:$T$277,10,FALSE)</f>
        <v>#N/A</v>
      </c>
      <c r="P2047" s="29" t="e">
        <f t="shared" si="260"/>
        <v>#N/A</v>
      </c>
      <c r="Q2047" s="65" t="e">
        <f>VLOOKUP(E2047,'Supply Log'!$E$6:$T$277,12,FALSE)</f>
        <v>#N/A</v>
      </c>
      <c r="R2047" s="78" t="e">
        <f t="shared" si="261"/>
        <v>#N/A</v>
      </c>
      <c r="S2047" s="65"/>
      <c r="T2047" s="79" t="e">
        <f t="shared" si="262"/>
        <v>#N/A</v>
      </c>
      <c r="U2047" s="80" t="e">
        <f t="shared" si="263"/>
        <v>#N/A</v>
      </c>
      <c r="V2047" s="81" t="str">
        <f t="shared" si="264"/>
        <v/>
      </c>
      <c r="W2047" s="69" t="e">
        <f>VLOOKUP(F2047,'Input Log'!$E$6:$V$50000,18,FALSE)</f>
        <v>#N/A</v>
      </c>
      <c r="X2047" s="64" t="e">
        <f>VLOOKUP(E2047,'Supply Log'!$Z$6:$AB$699,2,FALSE)</f>
        <v>#N/A</v>
      </c>
      <c r="Y2047" s="64" t="e">
        <f>VLOOKUP(E2047,'Supply Log'!$E$6:$X$618,20,FALSE)</f>
        <v>#N/A</v>
      </c>
      <c r="Z2047" s="64"/>
      <c r="AA2047" s="64"/>
    </row>
    <row r="2048" spans="1:27" ht="15.75" customHeight="1">
      <c r="A2048" s="67" t="str">
        <f t="shared" si="257"/>
        <v/>
      </c>
      <c r="B2048" s="65">
        <f t="shared" si="259"/>
        <v>1960</v>
      </c>
      <c r="C2048" s="68" t="str">
        <f t="shared" si="258"/>
        <v/>
      </c>
      <c r="D2048" s="69"/>
      <c r="F2048" s="66"/>
      <c r="G2048" s="65" t="e">
        <f>VLOOKUP(E2048,'Supply Log'!$E$6:$T$999,2,FALSE)</f>
        <v>#N/A</v>
      </c>
      <c r="H2048" s="65" t="e">
        <f>VLOOKUP(E2048,'Supply Log'!$E$6:$T$999,3,FALSE)</f>
        <v>#N/A</v>
      </c>
      <c r="I2048" s="77"/>
      <c r="J2048" s="65" t="e">
        <f>VLOOKUP(E2048,'Supply Log'!$E$6:$T$277,5,FALSE)</f>
        <v>#N/A</v>
      </c>
      <c r="K2048" s="65" t="e">
        <f>VLOOKUP(E2048,'Supply Log'!$E$6:$T$277,6,FALSE)</f>
        <v>#N/A</v>
      </c>
      <c r="L2048" s="65" t="e">
        <f>VLOOKUP(E2048,'Supply Log'!$E$6:$T$277,7,FALSE)</f>
        <v>#N/A</v>
      </c>
      <c r="M2048" s="65" t="e">
        <f>VLOOKUP(E2048,'Supply Log'!$E$6:$T$277,8,FALSE)</f>
        <v>#N/A</v>
      </c>
      <c r="N2048" s="65" t="e">
        <f>VLOOKUP(E2048,'Supply Log'!$E$6:$T$277,9,FALSE)</f>
        <v>#N/A</v>
      </c>
      <c r="O2048" s="65" t="e">
        <f>VLOOKUP(E2048,'Supply Log'!$E$6:$T$277,10,FALSE)</f>
        <v>#N/A</v>
      </c>
      <c r="P2048" s="29" t="e">
        <f t="shared" si="260"/>
        <v>#N/A</v>
      </c>
      <c r="Q2048" s="65" t="e">
        <f>VLOOKUP(E2048,'Supply Log'!$E$6:$T$277,12,FALSE)</f>
        <v>#N/A</v>
      </c>
      <c r="R2048" s="78" t="e">
        <f t="shared" si="261"/>
        <v>#N/A</v>
      </c>
      <c r="S2048" s="65"/>
      <c r="T2048" s="79" t="e">
        <f t="shared" si="262"/>
        <v>#N/A</v>
      </c>
      <c r="U2048" s="80" t="e">
        <f t="shared" si="263"/>
        <v>#N/A</v>
      </c>
      <c r="V2048" s="81" t="str">
        <f t="shared" si="264"/>
        <v/>
      </c>
      <c r="W2048" s="69" t="e">
        <f>VLOOKUP(F2048,'Input Log'!$E$6:$V$50000,18,FALSE)</f>
        <v>#N/A</v>
      </c>
      <c r="X2048" s="64" t="e">
        <f>VLOOKUP(E2048,'Supply Log'!$Z$6:$AB$699,2,FALSE)</f>
        <v>#N/A</v>
      </c>
      <c r="Y2048" s="64" t="e">
        <f>VLOOKUP(E2048,'Supply Log'!$E$6:$X$618,20,FALSE)</f>
        <v>#N/A</v>
      </c>
      <c r="Z2048" s="64"/>
      <c r="AA2048" s="64"/>
    </row>
    <row r="2049" spans="1:27" ht="15.75" customHeight="1">
      <c r="A2049" s="67" t="str">
        <f t="shared" si="257"/>
        <v/>
      </c>
      <c r="B2049" s="65">
        <f t="shared" si="259"/>
        <v>1961</v>
      </c>
      <c r="C2049" s="68" t="str">
        <f t="shared" si="258"/>
        <v/>
      </c>
      <c r="D2049" s="69"/>
      <c r="F2049" s="66"/>
      <c r="G2049" s="65" t="e">
        <f>VLOOKUP(E2049,'Supply Log'!$E$6:$T$999,2,FALSE)</f>
        <v>#N/A</v>
      </c>
      <c r="H2049" s="65" t="e">
        <f>VLOOKUP(E2049,'Supply Log'!$E$6:$T$999,3,FALSE)</f>
        <v>#N/A</v>
      </c>
      <c r="I2049" s="77"/>
      <c r="J2049" s="65" t="e">
        <f>VLOOKUP(E2049,'Supply Log'!$E$6:$T$277,5,FALSE)</f>
        <v>#N/A</v>
      </c>
      <c r="K2049" s="65" t="e">
        <f>VLOOKUP(E2049,'Supply Log'!$E$6:$T$277,6,FALSE)</f>
        <v>#N/A</v>
      </c>
      <c r="L2049" s="65" t="e">
        <f>VLOOKUP(E2049,'Supply Log'!$E$6:$T$277,7,FALSE)</f>
        <v>#N/A</v>
      </c>
      <c r="M2049" s="65" t="e">
        <f>VLOOKUP(E2049,'Supply Log'!$E$6:$T$277,8,FALSE)</f>
        <v>#N/A</v>
      </c>
      <c r="N2049" s="65" t="e">
        <f>VLOOKUP(E2049,'Supply Log'!$E$6:$T$277,9,FALSE)</f>
        <v>#N/A</v>
      </c>
      <c r="O2049" s="65" t="e">
        <f>VLOOKUP(E2049,'Supply Log'!$E$6:$T$277,10,FALSE)</f>
        <v>#N/A</v>
      </c>
      <c r="P2049" s="29" t="e">
        <f t="shared" si="260"/>
        <v>#N/A</v>
      </c>
      <c r="Q2049" s="65" t="e">
        <f>VLOOKUP(E2049,'Supply Log'!$E$6:$T$277,12,FALSE)</f>
        <v>#N/A</v>
      </c>
      <c r="R2049" s="78" t="e">
        <f t="shared" si="261"/>
        <v>#N/A</v>
      </c>
      <c r="S2049" s="65"/>
      <c r="T2049" s="79" t="e">
        <f t="shared" si="262"/>
        <v>#N/A</v>
      </c>
      <c r="U2049" s="80" t="e">
        <f t="shared" si="263"/>
        <v>#N/A</v>
      </c>
      <c r="V2049" s="81" t="str">
        <f t="shared" si="264"/>
        <v/>
      </c>
      <c r="W2049" s="69" t="e">
        <f>VLOOKUP(F2049,'Input Log'!$E$6:$V$50000,18,FALSE)</f>
        <v>#N/A</v>
      </c>
      <c r="X2049" s="64" t="e">
        <f>VLOOKUP(E2049,'Supply Log'!$Z$6:$AB$699,2,FALSE)</f>
        <v>#N/A</v>
      </c>
      <c r="Y2049" s="64" t="e">
        <f>VLOOKUP(E2049,'Supply Log'!$E$6:$X$618,20,FALSE)</f>
        <v>#N/A</v>
      </c>
      <c r="Z2049" s="64"/>
      <c r="AA2049" s="64"/>
    </row>
    <row r="2050" spans="1:27" ht="15.75" customHeight="1">
      <c r="A2050" s="67" t="str">
        <f t="shared" si="257"/>
        <v/>
      </c>
      <c r="B2050" s="65">
        <f t="shared" si="259"/>
        <v>1962</v>
      </c>
      <c r="C2050" s="68" t="str">
        <f t="shared" si="258"/>
        <v/>
      </c>
      <c r="D2050" s="69"/>
      <c r="F2050" s="66"/>
      <c r="G2050" s="65" t="e">
        <f>VLOOKUP(E2050,'Supply Log'!$E$6:$T$999,2,FALSE)</f>
        <v>#N/A</v>
      </c>
      <c r="H2050" s="65" t="e">
        <f>VLOOKUP(E2050,'Supply Log'!$E$6:$T$999,3,FALSE)</f>
        <v>#N/A</v>
      </c>
      <c r="I2050" s="77"/>
      <c r="J2050" s="65" t="e">
        <f>VLOOKUP(E2050,'Supply Log'!$E$6:$T$277,5,FALSE)</f>
        <v>#N/A</v>
      </c>
      <c r="K2050" s="65" t="e">
        <f>VLOOKUP(E2050,'Supply Log'!$E$6:$T$277,6,FALSE)</f>
        <v>#N/A</v>
      </c>
      <c r="L2050" s="65" t="e">
        <f>VLOOKUP(E2050,'Supply Log'!$E$6:$T$277,7,FALSE)</f>
        <v>#N/A</v>
      </c>
      <c r="M2050" s="65" t="e">
        <f>VLOOKUP(E2050,'Supply Log'!$E$6:$T$277,8,FALSE)</f>
        <v>#N/A</v>
      </c>
      <c r="N2050" s="65" t="e">
        <f>VLOOKUP(E2050,'Supply Log'!$E$6:$T$277,9,FALSE)</f>
        <v>#N/A</v>
      </c>
      <c r="O2050" s="65" t="e">
        <f>VLOOKUP(E2050,'Supply Log'!$E$6:$T$277,10,FALSE)</f>
        <v>#N/A</v>
      </c>
      <c r="P2050" s="29" t="e">
        <f t="shared" si="260"/>
        <v>#N/A</v>
      </c>
      <c r="Q2050" s="65" t="e">
        <f>VLOOKUP(E2050,'Supply Log'!$E$6:$T$277,12,FALSE)</f>
        <v>#N/A</v>
      </c>
      <c r="R2050" s="78" t="e">
        <f t="shared" si="261"/>
        <v>#N/A</v>
      </c>
      <c r="S2050" s="65"/>
      <c r="T2050" s="79" t="e">
        <f t="shared" si="262"/>
        <v>#N/A</v>
      </c>
      <c r="U2050" s="80" t="e">
        <f t="shared" si="263"/>
        <v>#N/A</v>
      </c>
      <c r="V2050" s="81" t="str">
        <f t="shared" si="264"/>
        <v/>
      </c>
      <c r="W2050" s="69" t="e">
        <f>VLOOKUP(F2050,'Input Log'!$E$6:$V$50000,18,FALSE)</f>
        <v>#N/A</v>
      </c>
      <c r="X2050" s="64" t="e">
        <f>VLOOKUP(E2050,'Supply Log'!$Z$6:$AB$699,2,FALSE)</f>
        <v>#N/A</v>
      </c>
      <c r="Y2050" s="64" t="e">
        <f>VLOOKUP(E2050,'Supply Log'!$E$6:$X$618,20,FALSE)</f>
        <v>#N/A</v>
      </c>
      <c r="Z2050" s="64"/>
      <c r="AA2050" s="64"/>
    </row>
    <row r="2051" spans="1:27" ht="15.75" customHeight="1">
      <c r="A2051" s="67" t="str">
        <f t="shared" si="257"/>
        <v/>
      </c>
      <c r="B2051" s="65">
        <f t="shared" si="259"/>
        <v>1963</v>
      </c>
      <c r="C2051" s="68" t="str">
        <f t="shared" si="258"/>
        <v/>
      </c>
      <c r="D2051" s="69"/>
      <c r="F2051" s="66"/>
      <c r="G2051" s="65" t="e">
        <f>VLOOKUP(E2051,'Supply Log'!$E$6:$T$999,2,FALSE)</f>
        <v>#N/A</v>
      </c>
      <c r="H2051" s="65" t="e">
        <f>VLOOKUP(E2051,'Supply Log'!$E$6:$T$999,3,FALSE)</f>
        <v>#N/A</v>
      </c>
      <c r="I2051" s="77"/>
      <c r="J2051" s="65" t="e">
        <f>VLOOKUP(E2051,'Supply Log'!$E$6:$T$277,5,FALSE)</f>
        <v>#N/A</v>
      </c>
      <c r="K2051" s="65" t="e">
        <f>VLOOKUP(E2051,'Supply Log'!$E$6:$T$277,6,FALSE)</f>
        <v>#N/A</v>
      </c>
      <c r="L2051" s="65" t="e">
        <f>VLOOKUP(E2051,'Supply Log'!$E$6:$T$277,7,FALSE)</f>
        <v>#N/A</v>
      </c>
      <c r="M2051" s="65" t="e">
        <f>VLOOKUP(E2051,'Supply Log'!$E$6:$T$277,8,FALSE)</f>
        <v>#N/A</v>
      </c>
      <c r="N2051" s="65" t="e">
        <f>VLOOKUP(E2051,'Supply Log'!$E$6:$T$277,9,FALSE)</f>
        <v>#N/A</v>
      </c>
      <c r="O2051" s="65" t="e">
        <f>VLOOKUP(E2051,'Supply Log'!$E$6:$T$277,10,FALSE)</f>
        <v>#N/A</v>
      </c>
      <c r="P2051" s="29" t="e">
        <f t="shared" si="260"/>
        <v>#N/A</v>
      </c>
      <c r="Q2051" s="65" t="e">
        <f>VLOOKUP(E2051,'Supply Log'!$E$6:$T$277,12,FALSE)</f>
        <v>#N/A</v>
      </c>
      <c r="R2051" s="78" t="e">
        <f t="shared" si="261"/>
        <v>#N/A</v>
      </c>
      <c r="S2051" s="65"/>
      <c r="T2051" s="79" t="e">
        <f t="shared" si="262"/>
        <v>#N/A</v>
      </c>
      <c r="U2051" s="80" t="e">
        <f t="shared" si="263"/>
        <v>#N/A</v>
      </c>
      <c r="V2051" s="81" t="str">
        <f t="shared" si="264"/>
        <v/>
      </c>
      <c r="W2051" s="69" t="e">
        <f>VLOOKUP(F2051,'Input Log'!$E$6:$V$50000,18,FALSE)</f>
        <v>#N/A</v>
      </c>
      <c r="X2051" s="64" t="e">
        <f>VLOOKUP(E2051,'Supply Log'!$Z$6:$AB$699,2,FALSE)</f>
        <v>#N/A</v>
      </c>
      <c r="Y2051" s="64" t="e">
        <f>VLOOKUP(E2051,'Supply Log'!$E$6:$X$618,20,FALSE)</f>
        <v>#N/A</v>
      </c>
      <c r="Z2051" s="64"/>
      <c r="AA2051" s="64"/>
    </row>
    <row r="2052" spans="1:27" ht="15.75" customHeight="1">
      <c r="A2052" s="67" t="str">
        <f t="shared" si="257"/>
        <v/>
      </c>
      <c r="B2052" s="65">
        <f t="shared" si="259"/>
        <v>1964</v>
      </c>
      <c r="C2052" s="68" t="str">
        <f t="shared" si="258"/>
        <v/>
      </c>
      <c r="D2052" s="69"/>
      <c r="F2052" s="66"/>
      <c r="G2052" s="65" t="e">
        <f>VLOOKUP(E2052,'Supply Log'!$E$6:$T$999,2,FALSE)</f>
        <v>#N/A</v>
      </c>
      <c r="H2052" s="65" t="e">
        <f>VLOOKUP(E2052,'Supply Log'!$E$6:$T$999,3,FALSE)</f>
        <v>#N/A</v>
      </c>
      <c r="I2052" s="77"/>
      <c r="J2052" s="65" t="e">
        <f>VLOOKUP(E2052,'Supply Log'!$E$6:$T$277,5,FALSE)</f>
        <v>#N/A</v>
      </c>
      <c r="K2052" s="65" t="e">
        <f>VLOOKUP(E2052,'Supply Log'!$E$6:$T$277,6,FALSE)</f>
        <v>#N/A</v>
      </c>
      <c r="L2052" s="65" t="e">
        <f>VLOOKUP(E2052,'Supply Log'!$E$6:$T$277,7,FALSE)</f>
        <v>#N/A</v>
      </c>
      <c r="M2052" s="65" t="e">
        <f>VLOOKUP(E2052,'Supply Log'!$E$6:$T$277,8,FALSE)</f>
        <v>#N/A</v>
      </c>
      <c r="N2052" s="65" t="e">
        <f>VLOOKUP(E2052,'Supply Log'!$E$6:$T$277,9,FALSE)</f>
        <v>#N/A</v>
      </c>
      <c r="O2052" s="65" t="e">
        <f>VLOOKUP(E2052,'Supply Log'!$E$6:$T$277,10,FALSE)</f>
        <v>#N/A</v>
      </c>
      <c r="P2052" s="29" t="e">
        <f t="shared" si="260"/>
        <v>#N/A</v>
      </c>
      <c r="Q2052" s="65" t="e">
        <f>VLOOKUP(E2052,'Supply Log'!$E$6:$T$277,12,FALSE)</f>
        <v>#N/A</v>
      </c>
      <c r="R2052" s="78" t="e">
        <f t="shared" si="261"/>
        <v>#N/A</v>
      </c>
      <c r="S2052" s="65"/>
      <c r="T2052" s="79" t="e">
        <f t="shared" si="262"/>
        <v>#N/A</v>
      </c>
      <c r="U2052" s="80" t="e">
        <f t="shared" si="263"/>
        <v>#N/A</v>
      </c>
      <c r="V2052" s="81" t="str">
        <f t="shared" si="264"/>
        <v/>
      </c>
      <c r="W2052" s="69" t="e">
        <f>VLOOKUP(F2052,'Input Log'!$E$6:$V$50000,18,FALSE)</f>
        <v>#N/A</v>
      </c>
      <c r="X2052" s="64" t="e">
        <f>VLOOKUP(E2052,'Supply Log'!$Z$6:$AB$699,2,FALSE)</f>
        <v>#N/A</v>
      </c>
      <c r="Y2052" s="64" t="e">
        <f>VLOOKUP(E2052,'Supply Log'!$E$6:$X$618,20,FALSE)</f>
        <v>#N/A</v>
      </c>
      <c r="Z2052" s="64"/>
      <c r="AA2052" s="64"/>
    </row>
    <row r="2053" spans="1:27" ht="15.75" customHeight="1">
      <c r="A2053" s="67" t="str">
        <f t="shared" ref="A2053:A2116" si="265">IF(COUNTIF($F$5:$F$45650,F2053)&gt;1,"DOUBLE","")</f>
        <v/>
      </c>
      <c r="B2053" s="65">
        <f t="shared" si="259"/>
        <v>1965</v>
      </c>
      <c r="C2053" s="68" t="str">
        <f t="shared" ref="C2053:C2116" si="266">IF(D2053="","",(IF(D2054=D2053,"",1)))</f>
        <v/>
      </c>
      <c r="D2053" s="69"/>
      <c r="F2053" s="66"/>
      <c r="G2053" s="65" t="e">
        <f>VLOOKUP(E2053,'Supply Log'!$E$6:$T$999,2,FALSE)</f>
        <v>#N/A</v>
      </c>
      <c r="H2053" s="65" t="e">
        <f>VLOOKUP(E2053,'Supply Log'!$E$6:$T$999,3,FALSE)</f>
        <v>#N/A</v>
      </c>
      <c r="I2053" s="77"/>
      <c r="J2053" s="65" t="e">
        <f>VLOOKUP(E2053,'Supply Log'!$E$6:$T$277,5,FALSE)</f>
        <v>#N/A</v>
      </c>
      <c r="K2053" s="65" t="e">
        <f>VLOOKUP(E2053,'Supply Log'!$E$6:$T$277,6,FALSE)</f>
        <v>#N/A</v>
      </c>
      <c r="L2053" s="65" t="e">
        <f>VLOOKUP(E2053,'Supply Log'!$E$6:$T$277,7,FALSE)</f>
        <v>#N/A</v>
      </c>
      <c r="M2053" s="65" t="e">
        <f>VLOOKUP(E2053,'Supply Log'!$E$6:$T$277,8,FALSE)</f>
        <v>#N/A</v>
      </c>
      <c r="N2053" s="65" t="e">
        <f>VLOOKUP(E2053,'Supply Log'!$E$6:$T$277,9,FALSE)</f>
        <v>#N/A</v>
      </c>
      <c r="O2053" s="65" t="e">
        <f>VLOOKUP(E2053,'Supply Log'!$E$6:$T$277,10,FALSE)</f>
        <v>#N/A</v>
      </c>
      <c r="P2053" s="29" t="e">
        <f t="shared" si="260"/>
        <v>#N/A</v>
      </c>
      <c r="Q2053" s="65" t="e">
        <f>VLOOKUP(E2053,'Supply Log'!$E$6:$T$277,12,FALSE)</f>
        <v>#N/A</v>
      </c>
      <c r="R2053" s="78" t="e">
        <f t="shared" si="261"/>
        <v>#N/A</v>
      </c>
      <c r="S2053" s="65"/>
      <c r="T2053" s="79" t="e">
        <f t="shared" si="262"/>
        <v>#N/A</v>
      </c>
      <c r="U2053" s="80" t="e">
        <f t="shared" si="263"/>
        <v>#N/A</v>
      </c>
      <c r="V2053" s="81" t="str">
        <f t="shared" si="264"/>
        <v/>
      </c>
      <c r="W2053" s="69" t="e">
        <f>VLOOKUP(F2053,'Input Log'!$E$6:$V$50000,18,FALSE)</f>
        <v>#N/A</v>
      </c>
      <c r="X2053" s="64" t="e">
        <f>VLOOKUP(E2053,'Supply Log'!$Z$6:$AB$699,2,FALSE)</f>
        <v>#N/A</v>
      </c>
      <c r="Y2053" s="64" t="e">
        <f>VLOOKUP(E2053,'Supply Log'!$E$6:$X$618,20,FALSE)</f>
        <v>#N/A</v>
      </c>
      <c r="Z2053" s="64"/>
      <c r="AA2053" s="64"/>
    </row>
    <row r="2054" spans="1:27" ht="15.75" customHeight="1">
      <c r="A2054" s="67" t="str">
        <f t="shared" si="265"/>
        <v/>
      </c>
      <c r="B2054" s="65">
        <f t="shared" ref="B2054:B2117" si="267">+B2053+1</f>
        <v>1966</v>
      </c>
      <c r="C2054" s="68" t="str">
        <f t="shared" si="266"/>
        <v/>
      </c>
      <c r="D2054" s="69"/>
      <c r="F2054" s="66"/>
      <c r="G2054" s="65" t="e">
        <f>VLOOKUP(E2054,'Supply Log'!$E$6:$T$999,2,FALSE)</f>
        <v>#N/A</v>
      </c>
      <c r="H2054" s="65" t="e">
        <f>VLOOKUP(E2054,'Supply Log'!$E$6:$T$999,3,FALSE)</f>
        <v>#N/A</v>
      </c>
      <c r="I2054" s="77"/>
      <c r="J2054" s="65" t="e">
        <f>VLOOKUP(E2054,'Supply Log'!$E$6:$T$277,5,FALSE)</f>
        <v>#N/A</v>
      </c>
      <c r="K2054" s="65" t="e">
        <f>VLOOKUP(E2054,'Supply Log'!$E$6:$T$277,6,FALSE)</f>
        <v>#N/A</v>
      </c>
      <c r="L2054" s="65" t="e">
        <f>VLOOKUP(E2054,'Supply Log'!$E$6:$T$277,7,FALSE)</f>
        <v>#N/A</v>
      </c>
      <c r="M2054" s="65" t="e">
        <f>VLOOKUP(E2054,'Supply Log'!$E$6:$T$277,8,FALSE)</f>
        <v>#N/A</v>
      </c>
      <c r="N2054" s="65" t="e">
        <f>VLOOKUP(E2054,'Supply Log'!$E$6:$T$277,9,FALSE)</f>
        <v>#N/A</v>
      </c>
      <c r="O2054" s="65" t="e">
        <f>VLOOKUP(E2054,'Supply Log'!$E$6:$T$277,10,FALSE)</f>
        <v>#N/A</v>
      </c>
      <c r="P2054" s="29" t="e">
        <f t="shared" ref="P2054:P2117" si="268">+ROUND((O2054*O2054*I2054*0.7854)/10000,2)</f>
        <v>#N/A</v>
      </c>
      <c r="Q2054" s="65" t="e">
        <f>VLOOKUP(E2054,'Supply Log'!$E$6:$T$277,12,FALSE)</f>
        <v>#N/A</v>
      </c>
      <c r="R2054" s="78" t="e">
        <f t="shared" ref="R2054:R2117" si="269">ROUND(((Q2054*Q2054*(I2054-S2054)*0.7854)/10000),2)</f>
        <v>#N/A</v>
      </c>
      <c r="S2054" s="65"/>
      <c r="T2054" s="79" t="e">
        <f t="shared" ref="T2054:T2117" si="270">+ROUND((O2054*O2054*S2054*0.7854)/10000,2)</f>
        <v>#N/A</v>
      </c>
      <c r="U2054" s="80" t="e">
        <f t="shared" ref="U2054:U2117" si="271">+P2054-R2054-T2054</f>
        <v>#N/A</v>
      </c>
      <c r="V2054" s="81" t="str">
        <f t="shared" ref="V2054:V2117" si="272">IF(C2054="","",(SUMIF($D$2:$D$23587,D2054,$P$2:$P$23587)))</f>
        <v/>
      </c>
      <c r="W2054" s="69" t="e">
        <f>VLOOKUP(F2054,'Input Log'!$E$6:$V$50000,18,FALSE)</f>
        <v>#N/A</v>
      </c>
      <c r="X2054" s="64" t="e">
        <f>VLOOKUP(E2054,'Supply Log'!$Z$6:$AB$699,2,FALSE)</f>
        <v>#N/A</v>
      </c>
      <c r="Y2054" s="64" t="e">
        <f>VLOOKUP(E2054,'Supply Log'!$E$6:$X$618,20,FALSE)</f>
        <v>#N/A</v>
      </c>
      <c r="Z2054" s="64"/>
      <c r="AA2054" s="64"/>
    </row>
    <row r="2055" spans="1:27" ht="15.75" customHeight="1">
      <c r="A2055" s="67" t="str">
        <f t="shared" si="265"/>
        <v/>
      </c>
      <c r="B2055" s="65">
        <f t="shared" si="267"/>
        <v>1967</v>
      </c>
      <c r="C2055" s="68" t="str">
        <f t="shared" si="266"/>
        <v/>
      </c>
      <c r="D2055" s="69"/>
      <c r="F2055" s="66"/>
      <c r="G2055" s="65" t="e">
        <f>VLOOKUP(E2055,'Supply Log'!$E$6:$T$999,2,FALSE)</f>
        <v>#N/A</v>
      </c>
      <c r="H2055" s="65" t="e">
        <f>VLOOKUP(E2055,'Supply Log'!$E$6:$T$999,3,FALSE)</f>
        <v>#N/A</v>
      </c>
      <c r="I2055" s="77"/>
      <c r="J2055" s="65" t="e">
        <f>VLOOKUP(E2055,'Supply Log'!$E$6:$T$277,5,FALSE)</f>
        <v>#N/A</v>
      </c>
      <c r="K2055" s="65" t="e">
        <f>VLOOKUP(E2055,'Supply Log'!$E$6:$T$277,6,FALSE)</f>
        <v>#N/A</v>
      </c>
      <c r="L2055" s="65" t="e">
        <f>VLOOKUP(E2055,'Supply Log'!$E$6:$T$277,7,FALSE)</f>
        <v>#N/A</v>
      </c>
      <c r="M2055" s="65" t="e">
        <f>VLOOKUP(E2055,'Supply Log'!$E$6:$T$277,8,FALSE)</f>
        <v>#N/A</v>
      </c>
      <c r="N2055" s="65" t="e">
        <f>VLOOKUP(E2055,'Supply Log'!$E$6:$T$277,9,FALSE)</f>
        <v>#N/A</v>
      </c>
      <c r="O2055" s="65" t="e">
        <f>VLOOKUP(E2055,'Supply Log'!$E$6:$T$277,10,FALSE)</f>
        <v>#N/A</v>
      </c>
      <c r="P2055" s="29" t="e">
        <f t="shared" si="268"/>
        <v>#N/A</v>
      </c>
      <c r="Q2055" s="65" t="e">
        <f>VLOOKUP(E2055,'Supply Log'!$E$6:$T$277,12,FALSE)</f>
        <v>#N/A</v>
      </c>
      <c r="R2055" s="78" t="e">
        <f t="shared" si="269"/>
        <v>#N/A</v>
      </c>
      <c r="S2055" s="65"/>
      <c r="T2055" s="79" t="e">
        <f t="shared" si="270"/>
        <v>#N/A</v>
      </c>
      <c r="U2055" s="80" t="e">
        <f t="shared" si="271"/>
        <v>#N/A</v>
      </c>
      <c r="V2055" s="81" t="str">
        <f t="shared" si="272"/>
        <v/>
      </c>
      <c r="W2055" s="69" t="e">
        <f>VLOOKUP(F2055,'Input Log'!$E$6:$V$50000,18,FALSE)</f>
        <v>#N/A</v>
      </c>
      <c r="X2055" s="64" t="e">
        <f>VLOOKUP(E2055,'Supply Log'!$Z$6:$AB$699,2,FALSE)</f>
        <v>#N/A</v>
      </c>
      <c r="Y2055" s="64" t="e">
        <f>VLOOKUP(E2055,'Supply Log'!$E$6:$X$618,20,FALSE)</f>
        <v>#N/A</v>
      </c>
      <c r="Z2055" s="64"/>
      <c r="AA2055" s="64"/>
    </row>
    <row r="2056" spans="1:27" ht="15.75" customHeight="1">
      <c r="A2056" s="67" t="str">
        <f t="shared" si="265"/>
        <v/>
      </c>
      <c r="B2056" s="65">
        <f t="shared" si="267"/>
        <v>1968</v>
      </c>
      <c r="C2056" s="68" t="str">
        <f t="shared" si="266"/>
        <v/>
      </c>
      <c r="D2056" s="69"/>
      <c r="F2056" s="66"/>
      <c r="G2056" s="65" t="e">
        <f>VLOOKUP(E2056,'Supply Log'!$E$6:$T$999,2,FALSE)</f>
        <v>#N/A</v>
      </c>
      <c r="H2056" s="65" t="e">
        <f>VLOOKUP(E2056,'Supply Log'!$E$6:$T$999,3,FALSE)</f>
        <v>#N/A</v>
      </c>
      <c r="I2056" s="77"/>
      <c r="J2056" s="65" t="e">
        <f>VLOOKUP(E2056,'Supply Log'!$E$6:$T$277,5,FALSE)</f>
        <v>#N/A</v>
      </c>
      <c r="K2056" s="65" t="e">
        <f>VLOOKUP(E2056,'Supply Log'!$E$6:$T$277,6,FALSE)</f>
        <v>#N/A</v>
      </c>
      <c r="L2056" s="65" t="e">
        <f>VLOOKUP(E2056,'Supply Log'!$E$6:$T$277,7,FALSE)</f>
        <v>#N/A</v>
      </c>
      <c r="M2056" s="65" t="e">
        <f>VLOOKUP(E2056,'Supply Log'!$E$6:$T$277,8,FALSE)</f>
        <v>#N/A</v>
      </c>
      <c r="N2056" s="65" t="e">
        <f>VLOOKUP(E2056,'Supply Log'!$E$6:$T$277,9,FALSE)</f>
        <v>#N/A</v>
      </c>
      <c r="O2056" s="65" t="e">
        <f>VLOOKUP(E2056,'Supply Log'!$E$6:$T$277,10,FALSE)</f>
        <v>#N/A</v>
      </c>
      <c r="P2056" s="29" t="e">
        <f t="shared" si="268"/>
        <v>#N/A</v>
      </c>
      <c r="Q2056" s="65" t="e">
        <f>VLOOKUP(E2056,'Supply Log'!$E$6:$T$277,12,FALSE)</f>
        <v>#N/A</v>
      </c>
      <c r="R2056" s="78" t="e">
        <f t="shared" si="269"/>
        <v>#N/A</v>
      </c>
      <c r="S2056" s="65"/>
      <c r="T2056" s="79" t="e">
        <f t="shared" si="270"/>
        <v>#N/A</v>
      </c>
      <c r="U2056" s="80" t="e">
        <f t="shared" si="271"/>
        <v>#N/A</v>
      </c>
      <c r="V2056" s="81" t="str">
        <f t="shared" si="272"/>
        <v/>
      </c>
      <c r="W2056" s="69" t="e">
        <f>VLOOKUP(F2056,'Input Log'!$E$6:$V$50000,18,FALSE)</f>
        <v>#N/A</v>
      </c>
      <c r="X2056" s="64" t="e">
        <f>VLOOKUP(E2056,'Supply Log'!$Z$6:$AB$699,2,FALSE)</f>
        <v>#N/A</v>
      </c>
      <c r="Y2056" s="64" t="e">
        <f>VLOOKUP(E2056,'Supply Log'!$E$6:$X$618,20,FALSE)</f>
        <v>#N/A</v>
      </c>
      <c r="Z2056" s="64"/>
      <c r="AA2056" s="64"/>
    </row>
    <row r="2057" spans="1:27" ht="15.75" customHeight="1">
      <c r="A2057" s="67" t="str">
        <f t="shared" si="265"/>
        <v/>
      </c>
      <c r="B2057" s="65">
        <f t="shared" si="267"/>
        <v>1969</v>
      </c>
      <c r="C2057" s="68" t="str">
        <f t="shared" si="266"/>
        <v/>
      </c>
      <c r="D2057" s="69"/>
      <c r="F2057" s="66"/>
      <c r="G2057" s="65" t="e">
        <f>VLOOKUP(E2057,'Supply Log'!$E$6:$T$999,2,FALSE)</f>
        <v>#N/A</v>
      </c>
      <c r="H2057" s="65" t="e">
        <f>VLOOKUP(E2057,'Supply Log'!$E$6:$T$999,3,FALSE)</f>
        <v>#N/A</v>
      </c>
      <c r="I2057" s="77"/>
      <c r="J2057" s="65" t="e">
        <f>VLOOKUP(E2057,'Supply Log'!$E$6:$T$277,5,FALSE)</f>
        <v>#N/A</v>
      </c>
      <c r="K2057" s="65" t="e">
        <f>VLOOKUP(E2057,'Supply Log'!$E$6:$T$277,6,FALSE)</f>
        <v>#N/A</v>
      </c>
      <c r="L2057" s="65" t="e">
        <f>VLOOKUP(E2057,'Supply Log'!$E$6:$T$277,7,FALSE)</f>
        <v>#N/A</v>
      </c>
      <c r="M2057" s="65" t="e">
        <f>VLOOKUP(E2057,'Supply Log'!$E$6:$T$277,8,FALSE)</f>
        <v>#N/A</v>
      </c>
      <c r="N2057" s="65" t="e">
        <f>VLOOKUP(E2057,'Supply Log'!$E$6:$T$277,9,FALSE)</f>
        <v>#N/A</v>
      </c>
      <c r="O2057" s="65" t="e">
        <f>VLOOKUP(E2057,'Supply Log'!$E$6:$T$277,10,FALSE)</f>
        <v>#N/A</v>
      </c>
      <c r="P2057" s="29" t="e">
        <f t="shared" si="268"/>
        <v>#N/A</v>
      </c>
      <c r="Q2057" s="65" t="e">
        <f>VLOOKUP(E2057,'Supply Log'!$E$6:$T$277,12,FALSE)</f>
        <v>#N/A</v>
      </c>
      <c r="R2057" s="78" t="e">
        <f t="shared" si="269"/>
        <v>#N/A</v>
      </c>
      <c r="S2057" s="65"/>
      <c r="T2057" s="79" t="e">
        <f t="shared" si="270"/>
        <v>#N/A</v>
      </c>
      <c r="U2057" s="80" t="e">
        <f t="shared" si="271"/>
        <v>#N/A</v>
      </c>
      <c r="V2057" s="81" t="str">
        <f t="shared" si="272"/>
        <v/>
      </c>
      <c r="W2057" s="69" t="e">
        <f>VLOOKUP(F2057,'Input Log'!$E$6:$V$50000,18,FALSE)</f>
        <v>#N/A</v>
      </c>
      <c r="X2057" s="64" t="e">
        <f>VLOOKUP(E2057,'Supply Log'!$Z$6:$AB$699,2,FALSE)</f>
        <v>#N/A</v>
      </c>
      <c r="Y2057" s="64" t="e">
        <f>VLOOKUP(E2057,'Supply Log'!$E$6:$X$618,20,FALSE)</f>
        <v>#N/A</v>
      </c>
      <c r="Z2057" s="64"/>
      <c r="AA2057" s="64"/>
    </row>
    <row r="2058" spans="1:27" ht="15.75" customHeight="1">
      <c r="A2058" s="67" t="str">
        <f t="shared" si="265"/>
        <v/>
      </c>
      <c r="B2058" s="65">
        <f t="shared" si="267"/>
        <v>1970</v>
      </c>
      <c r="C2058" s="68" t="str">
        <f t="shared" si="266"/>
        <v/>
      </c>
      <c r="D2058" s="69"/>
      <c r="F2058" s="66"/>
      <c r="G2058" s="65" t="e">
        <f>VLOOKUP(E2058,'Supply Log'!$E$6:$T$999,2,FALSE)</f>
        <v>#N/A</v>
      </c>
      <c r="H2058" s="65" t="e">
        <f>VLOOKUP(E2058,'Supply Log'!$E$6:$T$999,3,FALSE)</f>
        <v>#N/A</v>
      </c>
      <c r="I2058" s="77"/>
      <c r="J2058" s="65" t="e">
        <f>VLOOKUP(E2058,'Supply Log'!$E$6:$T$277,5,FALSE)</f>
        <v>#N/A</v>
      </c>
      <c r="K2058" s="65" t="e">
        <f>VLOOKUP(E2058,'Supply Log'!$E$6:$T$277,6,FALSE)</f>
        <v>#N/A</v>
      </c>
      <c r="L2058" s="65" t="e">
        <f>VLOOKUP(E2058,'Supply Log'!$E$6:$T$277,7,FALSE)</f>
        <v>#N/A</v>
      </c>
      <c r="M2058" s="65" t="e">
        <f>VLOOKUP(E2058,'Supply Log'!$E$6:$T$277,8,FALSE)</f>
        <v>#N/A</v>
      </c>
      <c r="N2058" s="65" t="e">
        <f>VLOOKUP(E2058,'Supply Log'!$E$6:$T$277,9,FALSE)</f>
        <v>#N/A</v>
      </c>
      <c r="O2058" s="65" t="e">
        <f>VLOOKUP(E2058,'Supply Log'!$E$6:$T$277,10,FALSE)</f>
        <v>#N/A</v>
      </c>
      <c r="P2058" s="29" t="e">
        <f t="shared" si="268"/>
        <v>#N/A</v>
      </c>
      <c r="Q2058" s="65" t="e">
        <f>VLOOKUP(E2058,'Supply Log'!$E$6:$T$277,12,FALSE)</f>
        <v>#N/A</v>
      </c>
      <c r="R2058" s="78" t="e">
        <f t="shared" si="269"/>
        <v>#N/A</v>
      </c>
      <c r="S2058" s="65"/>
      <c r="T2058" s="79" t="e">
        <f t="shared" si="270"/>
        <v>#N/A</v>
      </c>
      <c r="U2058" s="80" t="e">
        <f t="shared" si="271"/>
        <v>#N/A</v>
      </c>
      <c r="V2058" s="81" t="str">
        <f t="shared" si="272"/>
        <v/>
      </c>
      <c r="W2058" s="69" t="e">
        <f>VLOOKUP(F2058,'Input Log'!$E$6:$V$50000,18,FALSE)</f>
        <v>#N/A</v>
      </c>
      <c r="X2058" s="64" t="e">
        <f>VLOOKUP(E2058,'Supply Log'!$Z$6:$AB$699,2,FALSE)</f>
        <v>#N/A</v>
      </c>
      <c r="Y2058" s="64" t="e">
        <f>VLOOKUP(E2058,'Supply Log'!$E$6:$X$618,20,FALSE)</f>
        <v>#N/A</v>
      </c>
      <c r="Z2058" s="64"/>
      <c r="AA2058" s="64"/>
    </row>
    <row r="2059" spans="1:27" ht="15.75" customHeight="1">
      <c r="A2059" s="67" t="str">
        <f t="shared" si="265"/>
        <v/>
      </c>
      <c r="B2059" s="65">
        <f t="shared" si="267"/>
        <v>1971</v>
      </c>
      <c r="C2059" s="68" t="str">
        <f t="shared" si="266"/>
        <v/>
      </c>
      <c r="D2059" s="69"/>
      <c r="F2059" s="66"/>
      <c r="G2059" s="65" t="e">
        <f>VLOOKUP(E2059,'Supply Log'!$E$6:$T$999,2,FALSE)</f>
        <v>#N/A</v>
      </c>
      <c r="H2059" s="65" t="e">
        <f>VLOOKUP(E2059,'Supply Log'!$E$6:$T$999,3,FALSE)</f>
        <v>#N/A</v>
      </c>
      <c r="I2059" s="77"/>
      <c r="J2059" s="65" t="e">
        <f>VLOOKUP(E2059,'Supply Log'!$E$6:$T$277,5,FALSE)</f>
        <v>#N/A</v>
      </c>
      <c r="K2059" s="65" t="e">
        <f>VLOOKUP(E2059,'Supply Log'!$E$6:$T$277,6,FALSE)</f>
        <v>#N/A</v>
      </c>
      <c r="L2059" s="65" t="e">
        <f>VLOOKUP(E2059,'Supply Log'!$E$6:$T$277,7,FALSE)</f>
        <v>#N/A</v>
      </c>
      <c r="M2059" s="65" t="e">
        <f>VLOOKUP(E2059,'Supply Log'!$E$6:$T$277,8,FALSE)</f>
        <v>#N/A</v>
      </c>
      <c r="N2059" s="65" t="e">
        <f>VLOOKUP(E2059,'Supply Log'!$E$6:$T$277,9,FALSE)</f>
        <v>#N/A</v>
      </c>
      <c r="O2059" s="65" t="e">
        <f>VLOOKUP(E2059,'Supply Log'!$E$6:$T$277,10,FALSE)</f>
        <v>#N/A</v>
      </c>
      <c r="P2059" s="29" t="e">
        <f t="shared" si="268"/>
        <v>#N/A</v>
      </c>
      <c r="Q2059" s="65" t="e">
        <f>VLOOKUP(E2059,'Supply Log'!$E$6:$T$277,12,FALSE)</f>
        <v>#N/A</v>
      </c>
      <c r="R2059" s="78" t="e">
        <f t="shared" si="269"/>
        <v>#N/A</v>
      </c>
      <c r="S2059" s="65"/>
      <c r="T2059" s="79" t="e">
        <f t="shared" si="270"/>
        <v>#N/A</v>
      </c>
      <c r="U2059" s="80" t="e">
        <f t="shared" si="271"/>
        <v>#N/A</v>
      </c>
      <c r="V2059" s="81" t="str">
        <f t="shared" si="272"/>
        <v/>
      </c>
      <c r="W2059" s="69" t="e">
        <f>VLOOKUP(F2059,'Input Log'!$E$6:$V$50000,18,FALSE)</f>
        <v>#N/A</v>
      </c>
      <c r="X2059" s="64" t="e">
        <f>VLOOKUP(E2059,'Supply Log'!$Z$6:$AB$699,2,FALSE)</f>
        <v>#N/A</v>
      </c>
      <c r="Y2059" s="64" t="e">
        <f>VLOOKUP(E2059,'Supply Log'!$E$6:$X$618,20,FALSE)</f>
        <v>#N/A</v>
      </c>
      <c r="Z2059" s="64"/>
      <c r="AA2059" s="64"/>
    </row>
    <row r="2060" spans="1:27" ht="15.75" customHeight="1">
      <c r="A2060" s="67" t="str">
        <f t="shared" si="265"/>
        <v/>
      </c>
      <c r="B2060" s="65">
        <f t="shared" si="267"/>
        <v>1972</v>
      </c>
      <c r="C2060" s="68" t="str">
        <f t="shared" si="266"/>
        <v/>
      </c>
      <c r="D2060" s="69"/>
      <c r="F2060" s="66"/>
      <c r="G2060" s="65" t="e">
        <f>VLOOKUP(E2060,'Supply Log'!$E$6:$T$999,2,FALSE)</f>
        <v>#N/A</v>
      </c>
      <c r="H2060" s="65" t="e">
        <f>VLOOKUP(E2060,'Supply Log'!$E$6:$T$999,3,FALSE)</f>
        <v>#N/A</v>
      </c>
      <c r="I2060" s="77"/>
      <c r="J2060" s="65" t="e">
        <f>VLOOKUP(E2060,'Supply Log'!$E$6:$T$277,5,FALSE)</f>
        <v>#N/A</v>
      </c>
      <c r="K2060" s="65" t="e">
        <f>VLOOKUP(E2060,'Supply Log'!$E$6:$T$277,6,FALSE)</f>
        <v>#N/A</v>
      </c>
      <c r="L2060" s="65" t="e">
        <f>VLOOKUP(E2060,'Supply Log'!$E$6:$T$277,7,FALSE)</f>
        <v>#N/A</v>
      </c>
      <c r="M2060" s="65" t="e">
        <f>VLOOKUP(E2060,'Supply Log'!$E$6:$T$277,8,FALSE)</f>
        <v>#N/A</v>
      </c>
      <c r="N2060" s="65" t="e">
        <f>VLOOKUP(E2060,'Supply Log'!$E$6:$T$277,9,FALSE)</f>
        <v>#N/A</v>
      </c>
      <c r="O2060" s="65" t="e">
        <f>VLOOKUP(E2060,'Supply Log'!$E$6:$T$277,10,FALSE)</f>
        <v>#N/A</v>
      </c>
      <c r="P2060" s="29" t="e">
        <f t="shared" si="268"/>
        <v>#N/A</v>
      </c>
      <c r="Q2060" s="65" t="e">
        <f>VLOOKUP(E2060,'Supply Log'!$E$6:$T$277,12,FALSE)</f>
        <v>#N/A</v>
      </c>
      <c r="R2060" s="78" t="e">
        <f t="shared" si="269"/>
        <v>#N/A</v>
      </c>
      <c r="S2060" s="65"/>
      <c r="T2060" s="79" t="e">
        <f t="shared" si="270"/>
        <v>#N/A</v>
      </c>
      <c r="U2060" s="80" t="e">
        <f t="shared" si="271"/>
        <v>#N/A</v>
      </c>
      <c r="V2060" s="81" t="str">
        <f t="shared" si="272"/>
        <v/>
      </c>
      <c r="W2060" s="69" t="e">
        <f>VLOOKUP(F2060,'Input Log'!$E$6:$V$50000,18,FALSE)</f>
        <v>#N/A</v>
      </c>
      <c r="X2060" s="64" t="e">
        <f>VLOOKUP(E2060,'Supply Log'!$Z$6:$AB$699,2,FALSE)</f>
        <v>#N/A</v>
      </c>
      <c r="Y2060" s="64" t="e">
        <f>VLOOKUP(E2060,'Supply Log'!$E$6:$X$618,20,FALSE)</f>
        <v>#N/A</v>
      </c>
      <c r="Z2060" s="64"/>
      <c r="AA2060" s="64"/>
    </row>
    <row r="2061" spans="1:27" ht="15.75" customHeight="1">
      <c r="A2061" s="67" t="str">
        <f t="shared" si="265"/>
        <v/>
      </c>
      <c r="B2061" s="65">
        <f t="shared" si="267"/>
        <v>1973</v>
      </c>
      <c r="C2061" s="68" t="str">
        <f t="shared" si="266"/>
        <v/>
      </c>
      <c r="D2061" s="69"/>
      <c r="F2061" s="66"/>
      <c r="G2061" s="65" t="e">
        <f>VLOOKUP(E2061,'Supply Log'!$E$6:$T$999,2,FALSE)</f>
        <v>#N/A</v>
      </c>
      <c r="H2061" s="65" t="e">
        <f>VLOOKUP(E2061,'Supply Log'!$E$6:$T$999,3,FALSE)</f>
        <v>#N/A</v>
      </c>
      <c r="I2061" s="77"/>
      <c r="J2061" s="65" t="e">
        <f>VLOOKUP(E2061,'Supply Log'!$E$6:$T$277,5,FALSE)</f>
        <v>#N/A</v>
      </c>
      <c r="K2061" s="65" t="e">
        <f>VLOOKUP(E2061,'Supply Log'!$E$6:$T$277,6,FALSE)</f>
        <v>#N/A</v>
      </c>
      <c r="L2061" s="65" t="e">
        <f>VLOOKUP(E2061,'Supply Log'!$E$6:$T$277,7,FALSE)</f>
        <v>#N/A</v>
      </c>
      <c r="M2061" s="65" t="e">
        <f>VLOOKUP(E2061,'Supply Log'!$E$6:$T$277,8,FALSE)</f>
        <v>#N/A</v>
      </c>
      <c r="N2061" s="65" t="e">
        <f>VLOOKUP(E2061,'Supply Log'!$E$6:$T$277,9,FALSE)</f>
        <v>#N/A</v>
      </c>
      <c r="O2061" s="65" t="e">
        <f>VLOOKUP(E2061,'Supply Log'!$E$6:$T$277,10,FALSE)</f>
        <v>#N/A</v>
      </c>
      <c r="P2061" s="29" t="e">
        <f t="shared" si="268"/>
        <v>#N/A</v>
      </c>
      <c r="Q2061" s="65" t="e">
        <f>VLOOKUP(E2061,'Supply Log'!$E$6:$T$277,12,FALSE)</f>
        <v>#N/A</v>
      </c>
      <c r="R2061" s="78" t="e">
        <f t="shared" si="269"/>
        <v>#N/A</v>
      </c>
      <c r="S2061" s="65"/>
      <c r="T2061" s="79" t="e">
        <f t="shared" si="270"/>
        <v>#N/A</v>
      </c>
      <c r="U2061" s="80" t="e">
        <f t="shared" si="271"/>
        <v>#N/A</v>
      </c>
      <c r="V2061" s="81" t="str">
        <f t="shared" si="272"/>
        <v/>
      </c>
      <c r="W2061" s="69" t="e">
        <f>VLOOKUP(F2061,'Input Log'!$E$6:$V$50000,18,FALSE)</f>
        <v>#N/A</v>
      </c>
      <c r="X2061" s="64" t="e">
        <f>VLOOKUP(E2061,'Supply Log'!$Z$6:$AB$699,2,FALSE)</f>
        <v>#N/A</v>
      </c>
      <c r="Y2061" s="64" t="e">
        <f>VLOOKUP(E2061,'Supply Log'!$E$6:$X$618,20,FALSE)</f>
        <v>#N/A</v>
      </c>
      <c r="Z2061" s="64"/>
      <c r="AA2061" s="64"/>
    </row>
    <row r="2062" spans="1:27" ht="15.75" customHeight="1">
      <c r="A2062" s="67" t="str">
        <f t="shared" si="265"/>
        <v/>
      </c>
      <c r="B2062" s="65">
        <f t="shared" si="267"/>
        <v>1974</v>
      </c>
      <c r="C2062" s="68" t="str">
        <f t="shared" si="266"/>
        <v/>
      </c>
      <c r="D2062" s="69"/>
      <c r="F2062" s="66"/>
      <c r="G2062" s="65" t="e">
        <f>VLOOKUP(E2062,'Supply Log'!$E$6:$T$999,2,FALSE)</f>
        <v>#N/A</v>
      </c>
      <c r="H2062" s="65" t="e">
        <f>VLOOKUP(E2062,'Supply Log'!$E$6:$T$999,3,FALSE)</f>
        <v>#N/A</v>
      </c>
      <c r="I2062" s="77"/>
      <c r="J2062" s="65" t="e">
        <f>VLOOKUP(E2062,'Supply Log'!$E$6:$T$277,5,FALSE)</f>
        <v>#N/A</v>
      </c>
      <c r="K2062" s="65" t="e">
        <f>VLOOKUP(E2062,'Supply Log'!$E$6:$T$277,6,FALSE)</f>
        <v>#N/A</v>
      </c>
      <c r="L2062" s="65" t="e">
        <f>VLOOKUP(E2062,'Supply Log'!$E$6:$T$277,7,FALSE)</f>
        <v>#N/A</v>
      </c>
      <c r="M2062" s="65" t="e">
        <f>VLOOKUP(E2062,'Supply Log'!$E$6:$T$277,8,FALSE)</f>
        <v>#N/A</v>
      </c>
      <c r="N2062" s="65" t="e">
        <f>VLOOKUP(E2062,'Supply Log'!$E$6:$T$277,9,FALSE)</f>
        <v>#N/A</v>
      </c>
      <c r="O2062" s="65" t="e">
        <f>VLOOKUP(E2062,'Supply Log'!$E$6:$T$277,10,FALSE)</f>
        <v>#N/A</v>
      </c>
      <c r="P2062" s="29" t="e">
        <f t="shared" si="268"/>
        <v>#N/A</v>
      </c>
      <c r="Q2062" s="65" t="e">
        <f>VLOOKUP(E2062,'Supply Log'!$E$6:$T$277,12,FALSE)</f>
        <v>#N/A</v>
      </c>
      <c r="R2062" s="78" t="e">
        <f t="shared" si="269"/>
        <v>#N/A</v>
      </c>
      <c r="S2062" s="65"/>
      <c r="T2062" s="79" t="e">
        <f t="shared" si="270"/>
        <v>#N/A</v>
      </c>
      <c r="U2062" s="80" t="e">
        <f t="shared" si="271"/>
        <v>#N/A</v>
      </c>
      <c r="V2062" s="81" t="str">
        <f t="shared" si="272"/>
        <v/>
      </c>
      <c r="W2062" s="69" t="e">
        <f>VLOOKUP(F2062,'Input Log'!$E$6:$V$50000,18,FALSE)</f>
        <v>#N/A</v>
      </c>
      <c r="X2062" s="64" t="e">
        <f>VLOOKUP(E2062,'Supply Log'!$Z$6:$AB$699,2,FALSE)</f>
        <v>#N/A</v>
      </c>
      <c r="Y2062" s="64" t="e">
        <f>VLOOKUP(E2062,'Supply Log'!$E$6:$X$618,20,FALSE)</f>
        <v>#N/A</v>
      </c>
      <c r="Z2062" s="64"/>
      <c r="AA2062" s="64"/>
    </row>
    <row r="2063" spans="1:27" ht="15.75" customHeight="1">
      <c r="A2063" s="67" t="str">
        <f t="shared" si="265"/>
        <v/>
      </c>
      <c r="B2063" s="65">
        <f t="shared" si="267"/>
        <v>1975</v>
      </c>
      <c r="C2063" s="68" t="str">
        <f t="shared" si="266"/>
        <v/>
      </c>
      <c r="D2063" s="69"/>
      <c r="F2063" s="66"/>
      <c r="G2063" s="65" t="e">
        <f>VLOOKUP(E2063,'Supply Log'!$E$6:$T$999,2,FALSE)</f>
        <v>#N/A</v>
      </c>
      <c r="H2063" s="65" t="e">
        <f>VLOOKUP(E2063,'Supply Log'!$E$6:$T$999,3,FALSE)</f>
        <v>#N/A</v>
      </c>
      <c r="I2063" s="77"/>
      <c r="J2063" s="65" t="e">
        <f>VLOOKUP(E2063,'Supply Log'!$E$6:$T$277,5,FALSE)</f>
        <v>#N/A</v>
      </c>
      <c r="K2063" s="65" t="e">
        <f>VLOOKUP(E2063,'Supply Log'!$E$6:$T$277,6,FALSE)</f>
        <v>#N/A</v>
      </c>
      <c r="L2063" s="65" t="e">
        <f>VLOOKUP(E2063,'Supply Log'!$E$6:$T$277,7,FALSE)</f>
        <v>#N/A</v>
      </c>
      <c r="M2063" s="65" t="e">
        <f>VLOOKUP(E2063,'Supply Log'!$E$6:$T$277,8,FALSE)</f>
        <v>#N/A</v>
      </c>
      <c r="N2063" s="65" t="e">
        <f>VLOOKUP(E2063,'Supply Log'!$E$6:$T$277,9,FALSE)</f>
        <v>#N/A</v>
      </c>
      <c r="O2063" s="65" t="e">
        <f>VLOOKUP(E2063,'Supply Log'!$E$6:$T$277,10,FALSE)</f>
        <v>#N/A</v>
      </c>
      <c r="P2063" s="29" t="e">
        <f t="shared" si="268"/>
        <v>#N/A</v>
      </c>
      <c r="Q2063" s="65" t="e">
        <f>VLOOKUP(E2063,'Supply Log'!$E$6:$T$277,12,FALSE)</f>
        <v>#N/A</v>
      </c>
      <c r="R2063" s="78" t="e">
        <f t="shared" si="269"/>
        <v>#N/A</v>
      </c>
      <c r="S2063" s="65"/>
      <c r="T2063" s="79" t="e">
        <f t="shared" si="270"/>
        <v>#N/A</v>
      </c>
      <c r="U2063" s="80" t="e">
        <f t="shared" si="271"/>
        <v>#N/A</v>
      </c>
      <c r="V2063" s="81" t="str">
        <f t="shared" si="272"/>
        <v/>
      </c>
      <c r="W2063" s="69" t="e">
        <f>VLOOKUP(F2063,'Input Log'!$E$6:$V$50000,18,FALSE)</f>
        <v>#N/A</v>
      </c>
      <c r="X2063" s="64" t="e">
        <f>VLOOKUP(E2063,'Supply Log'!$Z$6:$AB$699,2,FALSE)</f>
        <v>#N/A</v>
      </c>
      <c r="Y2063" s="64" t="e">
        <f>VLOOKUP(E2063,'Supply Log'!$E$6:$X$618,20,FALSE)</f>
        <v>#N/A</v>
      </c>
      <c r="Z2063" s="64"/>
      <c r="AA2063" s="64"/>
    </row>
    <row r="2064" spans="1:27" ht="15.75" customHeight="1">
      <c r="A2064" s="67" t="str">
        <f t="shared" si="265"/>
        <v/>
      </c>
      <c r="B2064" s="65">
        <f t="shared" si="267"/>
        <v>1976</v>
      </c>
      <c r="C2064" s="68" t="str">
        <f t="shared" si="266"/>
        <v/>
      </c>
      <c r="D2064" s="69"/>
      <c r="F2064" s="66"/>
      <c r="G2064" s="65" t="e">
        <f>VLOOKUP(E2064,'Supply Log'!$E$6:$T$999,2,FALSE)</f>
        <v>#N/A</v>
      </c>
      <c r="H2064" s="65" t="e">
        <f>VLOOKUP(E2064,'Supply Log'!$E$6:$T$999,3,FALSE)</f>
        <v>#N/A</v>
      </c>
      <c r="I2064" s="77"/>
      <c r="J2064" s="65" t="e">
        <f>VLOOKUP(E2064,'Supply Log'!$E$6:$T$277,5,FALSE)</f>
        <v>#N/A</v>
      </c>
      <c r="K2064" s="65" t="e">
        <f>VLOOKUP(E2064,'Supply Log'!$E$6:$T$277,6,FALSE)</f>
        <v>#N/A</v>
      </c>
      <c r="L2064" s="65" t="e">
        <f>VLOOKUP(E2064,'Supply Log'!$E$6:$T$277,7,FALSE)</f>
        <v>#N/A</v>
      </c>
      <c r="M2064" s="65" t="e">
        <f>VLOOKUP(E2064,'Supply Log'!$E$6:$T$277,8,FALSE)</f>
        <v>#N/A</v>
      </c>
      <c r="N2064" s="65" t="e">
        <f>VLOOKUP(E2064,'Supply Log'!$E$6:$T$277,9,FALSE)</f>
        <v>#N/A</v>
      </c>
      <c r="O2064" s="65" t="e">
        <f>VLOOKUP(E2064,'Supply Log'!$E$6:$T$277,10,FALSE)</f>
        <v>#N/A</v>
      </c>
      <c r="P2064" s="29" t="e">
        <f t="shared" si="268"/>
        <v>#N/A</v>
      </c>
      <c r="Q2064" s="65" t="e">
        <f>VLOOKUP(E2064,'Supply Log'!$E$6:$T$277,12,FALSE)</f>
        <v>#N/A</v>
      </c>
      <c r="R2064" s="78" t="e">
        <f t="shared" si="269"/>
        <v>#N/A</v>
      </c>
      <c r="S2064" s="65"/>
      <c r="T2064" s="79" t="e">
        <f t="shared" si="270"/>
        <v>#N/A</v>
      </c>
      <c r="U2064" s="80" t="e">
        <f t="shared" si="271"/>
        <v>#N/A</v>
      </c>
      <c r="V2064" s="81" t="str">
        <f t="shared" si="272"/>
        <v/>
      </c>
      <c r="W2064" s="69" t="e">
        <f>VLOOKUP(F2064,'Input Log'!$E$6:$V$50000,18,FALSE)</f>
        <v>#N/A</v>
      </c>
      <c r="X2064" s="64" t="e">
        <f>VLOOKUP(E2064,'Supply Log'!$Z$6:$AB$699,2,FALSE)</f>
        <v>#N/A</v>
      </c>
      <c r="Y2064" s="64" t="e">
        <f>VLOOKUP(E2064,'Supply Log'!$E$6:$X$618,20,FALSE)</f>
        <v>#N/A</v>
      </c>
      <c r="Z2064" s="64"/>
      <c r="AA2064" s="64"/>
    </row>
    <row r="2065" spans="1:27" ht="15.75" customHeight="1">
      <c r="A2065" s="67" t="str">
        <f t="shared" si="265"/>
        <v/>
      </c>
      <c r="B2065" s="65">
        <f t="shared" si="267"/>
        <v>1977</v>
      </c>
      <c r="C2065" s="68" t="str">
        <f t="shared" si="266"/>
        <v/>
      </c>
      <c r="D2065" s="69"/>
      <c r="F2065" s="66"/>
      <c r="G2065" s="65" t="e">
        <f>VLOOKUP(E2065,'Supply Log'!$E$6:$T$999,2,FALSE)</f>
        <v>#N/A</v>
      </c>
      <c r="H2065" s="65" t="e">
        <f>VLOOKUP(E2065,'Supply Log'!$E$6:$T$999,3,FALSE)</f>
        <v>#N/A</v>
      </c>
      <c r="I2065" s="77"/>
      <c r="J2065" s="65" t="e">
        <f>VLOOKUP(E2065,'Supply Log'!$E$6:$T$277,5,FALSE)</f>
        <v>#N/A</v>
      </c>
      <c r="K2065" s="65" t="e">
        <f>VLOOKUP(E2065,'Supply Log'!$E$6:$T$277,6,FALSE)</f>
        <v>#N/A</v>
      </c>
      <c r="L2065" s="65" t="e">
        <f>VLOOKUP(E2065,'Supply Log'!$E$6:$T$277,7,FALSE)</f>
        <v>#N/A</v>
      </c>
      <c r="M2065" s="65" t="e">
        <f>VLOOKUP(E2065,'Supply Log'!$E$6:$T$277,8,FALSE)</f>
        <v>#N/A</v>
      </c>
      <c r="N2065" s="65" t="e">
        <f>VLOOKUP(E2065,'Supply Log'!$E$6:$T$277,9,FALSE)</f>
        <v>#N/A</v>
      </c>
      <c r="O2065" s="65" t="e">
        <f>VLOOKUP(E2065,'Supply Log'!$E$6:$T$277,10,FALSE)</f>
        <v>#N/A</v>
      </c>
      <c r="P2065" s="29" t="e">
        <f t="shared" si="268"/>
        <v>#N/A</v>
      </c>
      <c r="Q2065" s="65" t="e">
        <f>VLOOKUP(E2065,'Supply Log'!$E$6:$T$277,12,FALSE)</f>
        <v>#N/A</v>
      </c>
      <c r="R2065" s="78" t="e">
        <f t="shared" si="269"/>
        <v>#N/A</v>
      </c>
      <c r="S2065" s="65"/>
      <c r="T2065" s="79" t="e">
        <f t="shared" si="270"/>
        <v>#N/A</v>
      </c>
      <c r="U2065" s="80" t="e">
        <f t="shared" si="271"/>
        <v>#N/A</v>
      </c>
      <c r="V2065" s="81" t="str">
        <f t="shared" si="272"/>
        <v/>
      </c>
      <c r="W2065" s="69" t="e">
        <f>VLOOKUP(F2065,'Input Log'!$E$6:$V$50000,18,FALSE)</f>
        <v>#N/A</v>
      </c>
      <c r="X2065" s="64" t="e">
        <f>VLOOKUP(E2065,'Supply Log'!$Z$6:$AB$699,2,FALSE)</f>
        <v>#N/A</v>
      </c>
      <c r="Y2065" s="64" t="e">
        <f>VLOOKUP(E2065,'Supply Log'!$E$6:$X$618,20,FALSE)</f>
        <v>#N/A</v>
      </c>
      <c r="Z2065" s="64"/>
      <c r="AA2065" s="64"/>
    </row>
    <row r="2066" spans="1:27" ht="15.75" customHeight="1">
      <c r="A2066" s="67" t="str">
        <f t="shared" si="265"/>
        <v/>
      </c>
      <c r="B2066" s="65">
        <f t="shared" si="267"/>
        <v>1978</v>
      </c>
      <c r="C2066" s="68" t="str">
        <f t="shared" si="266"/>
        <v/>
      </c>
      <c r="D2066" s="69"/>
      <c r="F2066" s="66"/>
      <c r="G2066" s="65" t="e">
        <f>VLOOKUP(E2066,'Supply Log'!$E$6:$T$999,2,FALSE)</f>
        <v>#N/A</v>
      </c>
      <c r="H2066" s="65" t="e">
        <f>VLOOKUP(E2066,'Supply Log'!$E$6:$T$999,3,FALSE)</f>
        <v>#N/A</v>
      </c>
      <c r="I2066" s="77"/>
      <c r="J2066" s="65" t="e">
        <f>VLOOKUP(E2066,'Supply Log'!$E$6:$T$277,5,FALSE)</f>
        <v>#N/A</v>
      </c>
      <c r="K2066" s="65" t="e">
        <f>VLOOKUP(E2066,'Supply Log'!$E$6:$T$277,6,FALSE)</f>
        <v>#N/A</v>
      </c>
      <c r="L2066" s="65" t="e">
        <f>VLOOKUP(E2066,'Supply Log'!$E$6:$T$277,7,FALSE)</f>
        <v>#N/A</v>
      </c>
      <c r="M2066" s="65" t="e">
        <f>VLOOKUP(E2066,'Supply Log'!$E$6:$T$277,8,FALSE)</f>
        <v>#N/A</v>
      </c>
      <c r="N2066" s="65" t="e">
        <f>VLOOKUP(E2066,'Supply Log'!$E$6:$T$277,9,FALSE)</f>
        <v>#N/A</v>
      </c>
      <c r="O2066" s="65" t="e">
        <f>VLOOKUP(E2066,'Supply Log'!$E$6:$T$277,10,FALSE)</f>
        <v>#N/A</v>
      </c>
      <c r="P2066" s="29" t="e">
        <f t="shared" si="268"/>
        <v>#N/A</v>
      </c>
      <c r="Q2066" s="65" t="e">
        <f>VLOOKUP(E2066,'Supply Log'!$E$6:$T$277,12,FALSE)</f>
        <v>#N/A</v>
      </c>
      <c r="R2066" s="78" t="e">
        <f t="shared" si="269"/>
        <v>#N/A</v>
      </c>
      <c r="S2066" s="65"/>
      <c r="T2066" s="79" t="e">
        <f t="shared" si="270"/>
        <v>#N/A</v>
      </c>
      <c r="U2066" s="80" t="e">
        <f t="shared" si="271"/>
        <v>#N/A</v>
      </c>
      <c r="V2066" s="81" t="str">
        <f t="shared" si="272"/>
        <v/>
      </c>
      <c r="W2066" s="69" t="e">
        <f>VLOOKUP(F2066,'Input Log'!$E$6:$V$50000,18,FALSE)</f>
        <v>#N/A</v>
      </c>
      <c r="X2066" s="64" t="e">
        <f>VLOOKUP(E2066,'Supply Log'!$Z$6:$AB$699,2,FALSE)</f>
        <v>#N/A</v>
      </c>
      <c r="Y2066" s="64" t="e">
        <f>VLOOKUP(E2066,'Supply Log'!$E$6:$X$618,20,FALSE)</f>
        <v>#N/A</v>
      </c>
      <c r="Z2066" s="64"/>
      <c r="AA2066" s="64"/>
    </row>
    <row r="2067" spans="1:27" ht="15.75" customHeight="1">
      <c r="A2067" s="67" t="str">
        <f t="shared" si="265"/>
        <v/>
      </c>
      <c r="B2067" s="65">
        <f t="shared" si="267"/>
        <v>1979</v>
      </c>
      <c r="C2067" s="68" t="str">
        <f t="shared" si="266"/>
        <v/>
      </c>
      <c r="D2067" s="69"/>
      <c r="F2067" s="66"/>
      <c r="G2067" s="65" t="e">
        <f>VLOOKUP(E2067,'Supply Log'!$E$6:$T$999,2,FALSE)</f>
        <v>#N/A</v>
      </c>
      <c r="H2067" s="65" t="e">
        <f>VLOOKUP(E2067,'Supply Log'!$E$6:$T$999,3,FALSE)</f>
        <v>#N/A</v>
      </c>
      <c r="I2067" s="77"/>
      <c r="J2067" s="65" t="e">
        <f>VLOOKUP(E2067,'Supply Log'!$E$6:$T$277,5,FALSE)</f>
        <v>#N/A</v>
      </c>
      <c r="K2067" s="65" t="e">
        <f>VLOOKUP(E2067,'Supply Log'!$E$6:$T$277,6,FALSE)</f>
        <v>#N/A</v>
      </c>
      <c r="L2067" s="65" t="e">
        <f>VLOOKUP(E2067,'Supply Log'!$E$6:$T$277,7,FALSE)</f>
        <v>#N/A</v>
      </c>
      <c r="M2067" s="65" t="e">
        <f>VLOOKUP(E2067,'Supply Log'!$E$6:$T$277,8,FALSE)</f>
        <v>#N/A</v>
      </c>
      <c r="N2067" s="65" t="e">
        <f>VLOOKUP(E2067,'Supply Log'!$E$6:$T$277,9,FALSE)</f>
        <v>#N/A</v>
      </c>
      <c r="O2067" s="65" t="e">
        <f>VLOOKUP(E2067,'Supply Log'!$E$6:$T$277,10,FALSE)</f>
        <v>#N/A</v>
      </c>
      <c r="P2067" s="29" t="e">
        <f t="shared" si="268"/>
        <v>#N/A</v>
      </c>
      <c r="Q2067" s="65" t="e">
        <f>VLOOKUP(E2067,'Supply Log'!$E$6:$T$277,12,FALSE)</f>
        <v>#N/A</v>
      </c>
      <c r="R2067" s="78" t="e">
        <f t="shared" si="269"/>
        <v>#N/A</v>
      </c>
      <c r="S2067" s="65"/>
      <c r="T2067" s="79" t="e">
        <f t="shared" si="270"/>
        <v>#N/A</v>
      </c>
      <c r="U2067" s="80" t="e">
        <f t="shared" si="271"/>
        <v>#N/A</v>
      </c>
      <c r="V2067" s="81" t="str">
        <f t="shared" si="272"/>
        <v/>
      </c>
      <c r="W2067" s="69" t="e">
        <f>VLOOKUP(F2067,'Input Log'!$E$6:$V$50000,18,FALSE)</f>
        <v>#N/A</v>
      </c>
      <c r="X2067" s="64" t="e">
        <f>VLOOKUP(E2067,'Supply Log'!$Z$6:$AB$699,2,FALSE)</f>
        <v>#N/A</v>
      </c>
      <c r="Y2067" s="64" t="e">
        <f>VLOOKUP(E2067,'Supply Log'!$E$6:$X$618,20,FALSE)</f>
        <v>#N/A</v>
      </c>
      <c r="Z2067" s="64"/>
      <c r="AA2067" s="64"/>
    </row>
    <row r="2068" spans="1:27" ht="15.75" customHeight="1">
      <c r="A2068" s="67" t="str">
        <f t="shared" si="265"/>
        <v/>
      </c>
      <c r="B2068" s="65">
        <f t="shared" si="267"/>
        <v>1980</v>
      </c>
      <c r="C2068" s="68" t="str">
        <f t="shared" si="266"/>
        <v/>
      </c>
      <c r="D2068" s="69"/>
      <c r="F2068" s="66"/>
      <c r="G2068" s="65" t="e">
        <f>VLOOKUP(E2068,'Supply Log'!$E$6:$T$999,2,FALSE)</f>
        <v>#N/A</v>
      </c>
      <c r="H2068" s="65" t="e">
        <f>VLOOKUP(E2068,'Supply Log'!$E$6:$T$999,3,FALSE)</f>
        <v>#N/A</v>
      </c>
      <c r="I2068" s="77"/>
      <c r="J2068" s="65" t="e">
        <f>VLOOKUP(E2068,'Supply Log'!$E$6:$T$277,5,FALSE)</f>
        <v>#N/A</v>
      </c>
      <c r="K2068" s="65" t="e">
        <f>VLOOKUP(E2068,'Supply Log'!$E$6:$T$277,6,FALSE)</f>
        <v>#N/A</v>
      </c>
      <c r="L2068" s="65" t="e">
        <f>VLOOKUP(E2068,'Supply Log'!$E$6:$T$277,7,FALSE)</f>
        <v>#N/A</v>
      </c>
      <c r="M2068" s="65" t="e">
        <f>VLOOKUP(E2068,'Supply Log'!$E$6:$T$277,8,FALSE)</f>
        <v>#N/A</v>
      </c>
      <c r="N2068" s="65" t="e">
        <f>VLOOKUP(E2068,'Supply Log'!$E$6:$T$277,9,FALSE)</f>
        <v>#N/A</v>
      </c>
      <c r="O2068" s="65" t="e">
        <f>VLOOKUP(E2068,'Supply Log'!$E$6:$T$277,10,FALSE)</f>
        <v>#N/A</v>
      </c>
      <c r="P2068" s="29" t="e">
        <f t="shared" si="268"/>
        <v>#N/A</v>
      </c>
      <c r="Q2068" s="65" t="e">
        <f>VLOOKUP(E2068,'Supply Log'!$E$6:$T$277,12,FALSE)</f>
        <v>#N/A</v>
      </c>
      <c r="R2068" s="78" t="e">
        <f t="shared" si="269"/>
        <v>#N/A</v>
      </c>
      <c r="S2068" s="65"/>
      <c r="T2068" s="79" t="e">
        <f t="shared" si="270"/>
        <v>#N/A</v>
      </c>
      <c r="U2068" s="80" t="e">
        <f t="shared" si="271"/>
        <v>#N/A</v>
      </c>
      <c r="V2068" s="81" t="str">
        <f t="shared" si="272"/>
        <v/>
      </c>
      <c r="W2068" s="69" t="e">
        <f>VLOOKUP(F2068,'Input Log'!$E$6:$V$50000,18,FALSE)</f>
        <v>#N/A</v>
      </c>
      <c r="X2068" s="64" t="e">
        <f>VLOOKUP(E2068,'Supply Log'!$Z$6:$AB$699,2,FALSE)</f>
        <v>#N/A</v>
      </c>
      <c r="Y2068" s="64" t="e">
        <f>VLOOKUP(E2068,'Supply Log'!$E$6:$X$618,20,FALSE)</f>
        <v>#N/A</v>
      </c>
      <c r="Z2068" s="64"/>
      <c r="AA2068" s="64"/>
    </row>
    <row r="2069" spans="1:27" ht="15.75" customHeight="1">
      <c r="A2069" s="67" t="str">
        <f t="shared" si="265"/>
        <v/>
      </c>
      <c r="B2069" s="65">
        <f t="shared" si="267"/>
        <v>1981</v>
      </c>
      <c r="C2069" s="68" t="str">
        <f t="shared" si="266"/>
        <v/>
      </c>
      <c r="D2069" s="69"/>
      <c r="F2069" s="66"/>
      <c r="G2069" s="65" t="e">
        <f>VLOOKUP(E2069,'Supply Log'!$E$6:$T$999,2,FALSE)</f>
        <v>#N/A</v>
      </c>
      <c r="H2069" s="65" t="e">
        <f>VLOOKUP(E2069,'Supply Log'!$E$6:$T$999,3,FALSE)</f>
        <v>#N/A</v>
      </c>
      <c r="I2069" s="77"/>
      <c r="J2069" s="65" t="e">
        <f>VLOOKUP(E2069,'Supply Log'!$E$6:$T$277,5,FALSE)</f>
        <v>#N/A</v>
      </c>
      <c r="K2069" s="65" t="e">
        <f>VLOOKUP(E2069,'Supply Log'!$E$6:$T$277,6,FALSE)</f>
        <v>#N/A</v>
      </c>
      <c r="L2069" s="65" t="e">
        <f>VLOOKUP(E2069,'Supply Log'!$E$6:$T$277,7,FALSE)</f>
        <v>#N/A</v>
      </c>
      <c r="M2069" s="65" t="e">
        <f>VLOOKUP(E2069,'Supply Log'!$E$6:$T$277,8,FALSE)</f>
        <v>#N/A</v>
      </c>
      <c r="N2069" s="65" t="e">
        <f>VLOOKUP(E2069,'Supply Log'!$E$6:$T$277,9,FALSE)</f>
        <v>#N/A</v>
      </c>
      <c r="O2069" s="65" t="e">
        <f>VLOOKUP(E2069,'Supply Log'!$E$6:$T$277,10,FALSE)</f>
        <v>#N/A</v>
      </c>
      <c r="P2069" s="29" t="e">
        <f t="shared" si="268"/>
        <v>#N/A</v>
      </c>
      <c r="Q2069" s="65" t="e">
        <f>VLOOKUP(E2069,'Supply Log'!$E$6:$T$277,12,FALSE)</f>
        <v>#N/A</v>
      </c>
      <c r="R2069" s="78" t="e">
        <f t="shared" si="269"/>
        <v>#N/A</v>
      </c>
      <c r="S2069" s="65"/>
      <c r="T2069" s="79" t="e">
        <f t="shared" si="270"/>
        <v>#N/A</v>
      </c>
      <c r="U2069" s="80" t="e">
        <f t="shared" si="271"/>
        <v>#N/A</v>
      </c>
      <c r="V2069" s="81" t="str">
        <f t="shared" si="272"/>
        <v/>
      </c>
      <c r="W2069" s="69" t="e">
        <f>VLOOKUP(F2069,'Input Log'!$E$6:$V$50000,18,FALSE)</f>
        <v>#N/A</v>
      </c>
      <c r="X2069" s="64" t="e">
        <f>VLOOKUP(E2069,'Supply Log'!$Z$6:$AB$699,2,FALSE)</f>
        <v>#N/A</v>
      </c>
      <c r="Y2069" s="64" t="e">
        <f>VLOOKUP(E2069,'Supply Log'!$E$6:$X$618,20,FALSE)</f>
        <v>#N/A</v>
      </c>
      <c r="Z2069" s="64"/>
      <c r="AA2069" s="64"/>
    </row>
    <row r="2070" spans="1:27" ht="15.75" customHeight="1">
      <c r="A2070" s="67" t="str">
        <f t="shared" si="265"/>
        <v/>
      </c>
      <c r="B2070" s="65">
        <f t="shared" si="267"/>
        <v>1982</v>
      </c>
      <c r="C2070" s="68" t="str">
        <f t="shared" si="266"/>
        <v/>
      </c>
      <c r="D2070" s="69"/>
      <c r="F2070" s="66"/>
      <c r="G2070" s="65" t="e">
        <f>VLOOKUP(E2070,'Supply Log'!$E$6:$T$999,2,FALSE)</f>
        <v>#N/A</v>
      </c>
      <c r="H2070" s="65" t="e">
        <f>VLOOKUP(E2070,'Supply Log'!$E$6:$T$999,3,FALSE)</f>
        <v>#N/A</v>
      </c>
      <c r="I2070" s="77"/>
      <c r="J2070" s="65" t="e">
        <f>VLOOKUP(E2070,'Supply Log'!$E$6:$T$277,5,FALSE)</f>
        <v>#N/A</v>
      </c>
      <c r="K2070" s="65" t="e">
        <f>VLOOKUP(E2070,'Supply Log'!$E$6:$T$277,6,FALSE)</f>
        <v>#N/A</v>
      </c>
      <c r="L2070" s="65" t="e">
        <f>VLOOKUP(E2070,'Supply Log'!$E$6:$T$277,7,FALSE)</f>
        <v>#N/A</v>
      </c>
      <c r="M2070" s="65" t="e">
        <f>VLOOKUP(E2070,'Supply Log'!$E$6:$T$277,8,FALSE)</f>
        <v>#N/A</v>
      </c>
      <c r="N2070" s="65" t="e">
        <f>VLOOKUP(E2070,'Supply Log'!$E$6:$T$277,9,FALSE)</f>
        <v>#N/A</v>
      </c>
      <c r="O2070" s="65" t="e">
        <f>VLOOKUP(E2070,'Supply Log'!$E$6:$T$277,10,FALSE)</f>
        <v>#N/A</v>
      </c>
      <c r="P2070" s="29" t="e">
        <f t="shared" si="268"/>
        <v>#N/A</v>
      </c>
      <c r="Q2070" s="65" t="e">
        <f>VLOOKUP(E2070,'Supply Log'!$E$6:$T$277,12,FALSE)</f>
        <v>#N/A</v>
      </c>
      <c r="R2070" s="78" t="e">
        <f t="shared" si="269"/>
        <v>#N/A</v>
      </c>
      <c r="S2070" s="65"/>
      <c r="T2070" s="79" t="e">
        <f t="shared" si="270"/>
        <v>#N/A</v>
      </c>
      <c r="U2070" s="80" t="e">
        <f t="shared" si="271"/>
        <v>#N/A</v>
      </c>
      <c r="V2070" s="81" t="str">
        <f t="shared" si="272"/>
        <v/>
      </c>
      <c r="W2070" s="69" t="e">
        <f>VLOOKUP(F2070,'Input Log'!$E$6:$V$50000,18,FALSE)</f>
        <v>#N/A</v>
      </c>
      <c r="X2070" s="64" t="e">
        <f>VLOOKUP(E2070,'Supply Log'!$Z$6:$AB$699,2,FALSE)</f>
        <v>#N/A</v>
      </c>
      <c r="Y2070" s="64" t="e">
        <f>VLOOKUP(E2070,'Supply Log'!$E$6:$X$618,20,FALSE)</f>
        <v>#N/A</v>
      </c>
      <c r="Z2070" s="64"/>
      <c r="AA2070" s="64"/>
    </row>
    <row r="2071" spans="1:27" ht="15.75" customHeight="1">
      <c r="A2071" s="67" t="str">
        <f t="shared" si="265"/>
        <v/>
      </c>
      <c r="B2071" s="65">
        <f t="shared" si="267"/>
        <v>1983</v>
      </c>
      <c r="C2071" s="68" t="str">
        <f t="shared" si="266"/>
        <v/>
      </c>
      <c r="D2071" s="69"/>
      <c r="F2071" s="66"/>
      <c r="G2071" s="65" t="e">
        <f>VLOOKUP(E2071,'Supply Log'!$E$6:$T$999,2,FALSE)</f>
        <v>#N/A</v>
      </c>
      <c r="H2071" s="65" t="e">
        <f>VLOOKUP(E2071,'Supply Log'!$E$6:$T$999,3,FALSE)</f>
        <v>#N/A</v>
      </c>
      <c r="I2071" s="77"/>
      <c r="J2071" s="65" t="e">
        <f>VLOOKUP(E2071,'Supply Log'!$E$6:$T$277,5,FALSE)</f>
        <v>#N/A</v>
      </c>
      <c r="K2071" s="65" t="e">
        <f>VLOOKUP(E2071,'Supply Log'!$E$6:$T$277,6,FALSE)</f>
        <v>#N/A</v>
      </c>
      <c r="L2071" s="65" t="e">
        <f>VLOOKUP(E2071,'Supply Log'!$E$6:$T$277,7,FALSE)</f>
        <v>#N/A</v>
      </c>
      <c r="M2071" s="65" t="e">
        <f>VLOOKUP(E2071,'Supply Log'!$E$6:$T$277,8,FALSE)</f>
        <v>#N/A</v>
      </c>
      <c r="N2071" s="65" t="e">
        <f>VLOOKUP(E2071,'Supply Log'!$E$6:$T$277,9,FALSE)</f>
        <v>#N/A</v>
      </c>
      <c r="O2071" s="65" t="e">
        <f>VLOOKUP(E2071,'Supply Log'!$E$6:$T$277,10,FALSE)</f>
        <v>#N/A</v>
      </c>
      <c r="P2071" s="29" t="e">
        <f t="shared" si="268"/>
        <v>#N/A</v>
      </c>
      <c r="Q2071" s="65" t="e">
        <f>VLOOKUP(E2071,'Supply Log'!$E$6:$T$277,12,FALSE)</f>
        <v>#N/A</v>
      </c>
      <c r="R2071" s="78" t="e">
        <f t="shared" si="269"/>
        <v>#N/A</v>
      </c>
      <c r="S2071" s="65"/>
      <c r="T2071" s="79" t="e">
        <f t="shared" si="270"/>
        <v>#N/A</v>
      </c>
      <c r="U2071" s="80" t="e">
        <f t="shared" si="271"/>
        <v>#N/A</v>
      </c>
      <c r="V2071" s="81" t="str">
        <f t="shared" si="272"/>
        <v/>
      </c>
      <c r="W2071" s="69" t="e">
        <f>VLOOKUP(F2071,'Input Log'!$E$6:$V$50000,18,FALSE)</f>
        <v>#N/A</v>
      </c>
      <c r="X2071" s="64" t="e">
        <f>VLOOKUP(E2071,'Supply Log'!$Z$6:$AB$699,2,FALSE)</f>
        <v>#N/A</v>
      </c>
      <c r="Y2071" s="64" t="e">
        <f>VLOOKUP(E2071,'Supply Log'!$E$6:$X$618,20,FALSE)</f>
        <v>#N/A</v>
      </c>
      <c r="Z2071" s="64"/>
      <c r="AA2071" s="64"/>
    </row>
    <row r="2072" spans="1:27" ht="15.75" customHeight="1">
      <c r="A2072" s="67" t="str">
        <f t="shared" si="265"/>
        <v/>
      </c>
      <c r="B2072" s="65">
        <f t="shared" si="267"/>
        <v>1984</v>
      </c>
      <c r="C2072" s="68" t="str">
        <f t="shared" si="266"/>
        <v/>
      </c>
      <c r="D2072" s="69"/>
      <c r="F2072" s="66"/>
      <c r="G2072" s="65" t="e">
        <f>VLOOKUP(E2072,'Supply Log'!$E$6:$T$999,2,FALSE)</f>
        <v>#N/A</v>
      </c>
      <c r="H2072" s="65" t="e">
        <f>VLOOKUP(E2072,'Supply Log'!$E$6:$T$999,3,FALSE)</f>
        <v>#N/A</v>
      </c>
      <c r="I2072" s="77"/>
      <c r="J2072" s="65" t="e">
        <f>VLOOKUP(E2072,'Supply Log'!$E$6:$T$277,5,FALSE)</f>
        <v>#N/A</v>
      </c>
      <c r="K2072" s="65" t="e">
        <f>VLOOKUP(E2072,'Supply Log'!$E$6:$T$277,6,FALSE)</f>
        <v>#N/A</v>
      </c>
      <c r="L2072" s="65" t="e">
        <f>VLOOKUP(E2072,'Supply Log'!$E$6:$T$277,7,FALSE)</f>
        <v>#N/A</v>
      </c>
      <c r="M2072" s="65" t="e">
        <f>VLOOKUP(E2072,'Supply Log'!$E$6:$T$277,8,FALSE)</f>
        <v>#N/A</v>
      </c>
      <c r="N2072" s="65" t="e">
        <f>VLOOKUP(E2072,'Supply Log'!$E$6:$T$277,9,FALSE)</f>
        <v>#N/A</v>
      </c>
      <c r="O2072" s="65" t="e">
        <f>VLOOKUP(E2072,'Supply Log'!$E$6:$T$277,10,FALSE)</f>
        <v>#N/A</v>
      </c>
      <c r="P2072" s="29" t="e">
        <f t="shared" si="268"/>
        <v>#N/A</v>
      </c>
      <c r="Q2072" s="65" t="e">
        <f>VLOOKUP(E2072,'Supply Log'!$E$6:$T$277,12,FALSE)</f>
        <v>#N/A</v>
      </c>
      <c r="R2072" s="78" t="e">
        <f t="shared" si="269"/>
        <v>#N/A</v>
      </c>
      <c r="S2072" s="65"/>
      <c r="T2072" s="79" t="e">
        <f t="shared" si="270"/>
        <v>#N/A</v>
      </c>
      <c r="U2072" s="80" t="e">
        <f t="shared" si="271"/>
        <v>#N/A</v>
      </c>
      <c r="V2072" s="81" t="str">
        <f t="shared" si="272"/>
        <v/>
      </c>
      <c r="W2072" s="69" t="e">
        <f>VLOOKUP(F2072,'Input Log'!$E$6:$V$50000,18,FALSE)</f>
        <v>#N/A</v>
      </c>
      <c r="X2072" s="64" t="e">
        <f>VLOOKUP(E2072,'Supply Log'!$Z$6:$AB$699,2,FALSE)</f>
        <v>#N/A</v>
      </c>
      <c r="Y2072" s="64" t="e">
        <f>VLOOKUP(E2072,'Supply Log'!$E$6:$X$618,20,FALSE)</f>
        <v>#N/A</v>
      </c>
      <c r="Z2072" s="64"/>
      <c r="AA2072" s="64"/>
    </row>
    <row r="2073" spans="1:27" ht="15.75" customHeight="1">
      <c r="A2073" s="67" t="str">
        <f t="shared" si="265"/>
        <v/>
      </c>
      <c r="B2073" s="65">
        <f t="shared" si="267"/>
        <v>1985</v>
      </c>
      <c r="C2073" s="68" t="str">
        <f t="shared" si="266"/>
        <v/>
      </c>
      <c r="D2073" s="69"/>
      <c r="F2073" s="66"/>
      <c r="G2073" s="65" t="e">
        <f>VLOOKUP(E2073,'Supply Log'!$E$6:$T$999,2,FALSE)</f>
        <v>#N/A</v>
      </c>
      <c r="H2073" s="65" t="e">
        <f>VLOOKUP(E2073,'Supply Log'!$E$6:$T$999,3,FALSE)</f>
        <v>#N/A</v>
      </c>
      <c r="I2073" s="77"/>
      <c r="J2073" s="65" t="e">
        <f>VLOOKUP(E2073,'Supply Log'!$E$6:$T$277,5,FALSE)</f>
        <v>#N/A</v>
      </c>
      <c r="K2073" s="65" t="e">
        <f>VLOOKUP(E2073,'Supply Log'!$E$6:$T$277,6,FALSE)</f>
        <v>#N/A</v>
      </c>
      <c r="L2073" s="65" t="e">
        <f>VLOOKUP(E2073,'Supply Log'!$E$6:$T$277,7,FALSE)</f>
        <v>#N/A</v>
      </c>
      <c r="M2073" s="65" t="e">
        <f>VLOOKUP(E2073,'Supply Log'!$E$6:$T$277,8,FALSE)</f>
        <v>#N/A</v>
      </c>
      <c r="N2073" s="65" t="e">
        <f>VLOOKUP(E2073,'Supply Log'!$E$6:$T$277,9,FALSE)</f>
        <v>#N/A</v>
      </c>
      <c r="O2073" s="65" t="e">
        <f>VLOOKUP(E2073,'Supply Log'!$E$6:$T$277,10,FALSE)</f>
        <v>#N/A</v>
      </c>
      <c r="P2073" s="29" t="e">
        <f t="shared" si="268"/>
        <v>#N/A</v>
      </c>
      <c r="Q2073" s="65" t="e">
        <f>VLOOKUP(E2073,'Supply Log'!$E$6:$T$277,12,FALSE)</f>
        <v>#N/A</v>
      </c>
      <c r="R2073" s="78" t="e">
        <f t="shared" si="269"/>
        <v>#N/A</v>
      </c>
      <c r="S2073" s="65"/>
      <c r="T2073" s="79" t="e">
        <f t="shared" si="270"/>
        <v>#N/A</v>
      </c>
      <c r="U2073" s="80" t="e">
        <f t="shared" si="271"/>
        <v>#N/A</v>
      </c>
      <c r="V2073" s="81" t="str">
        <f t="shared" si="272"/>
        <v/>
      </c>
      <c r="W2073" s="69" t="e">
        <f>VLOOKUP(F2073,'Input Log'!$E$6:$V$50000,18,FALSE)</f>
        <v>#N/A</v>
      </c>
      <c r="X2073" s="64" t="e">
        <f>VLOOKUP(E2073,'Supply Log'!$Z$6:$AB$699,2,FALSE)</f>
        <v>#N/A</v>
      </c>
      <c r="Y2073" s="64" t="e">
        <f>VLOOKUP(E2073,'Supply Log'!$E$6:$X$618,20,FALSE)</f>
        <v>#N/A</v>
      </c>
      <c r="Z2073" s="64"/>
      <c r="AA2073" s="64"/>
    </row>
    <row r="2074" spans="1:27" ht="15.75" customHeight="1">
      <c r="A2074" s="67" t="str">
        <f t="shared" si="265"/>
        <v/>
      </c>
      <c r="B2074" s="65">
        <f t="shared" si="267"/>
        <v>1986</v>
      </c>
      <c r="C2074" s="68" t="str">
        <f t="shared" si="266"/>
        <v/>
      </c>
      <c r="D2074" s="69"/>
      <c r="F2074" s="66"/>
      <c r="G2074" s="65" t="e">
        <f>VLOOKUP(E2074,'Supply Log'!$E$6:$T$999,2,FALSE)</f>
        <v>#N/A</v>
      </c>
      <c r="H2074" s="65" t="e">
        <f>VLOOKUP(E2074,'Supply Log'!$E$6:$T$999,3,FALSE)</f>
        <v>#N/A</v>
      </c>
      <c r="I2074" s="77"/>
      <c r="J2074" s="65" t="e">
        <f>VLOOKUP(E2074,'Supply Log'!$E$6:$T$277,5,FALSE)</f>
        <v>#N/A</v>
      </c>
      <c r="K2074" s="65" t="e">
        <f>VLOOKUP(E2074,'Supply Log'!$E$6:$T$277,6,FALSE)</f>
        <v>#N/A</v>
      </c>
      <c r="L2074" s="65" t="e">
        <f>VLOOKUP(E2074,'Supply Log'!$E$6:$T$277,7,FALSE)</f>
        <v>#N/A</v>
      </c>
      <c r="M2074" s="65" t="e">
        <f>VLOOKUP(E2074,'Supply Log'!$E$6:$T$277,8,FALSE)</f>
        <v>#N/A</v>
      </c>
      <c r="N2074" s="65" t="e">
        <f>VLOOKUP(E2074,'Supply Log'!$E$6:$T$277,9,FALSE)</f>
        <v>#N/A</v>
      </c>
      <c r="O2074" s="65" t="e">
        <f>VLOOKUP(E2074,'Supply Log'!$E$6:$T$277,10,FALSE)</f>
        <v>#N/A</v>
      </c>
      <c r="P2074" s="29" t="e">
        <f t="shared" si="268"/>
        <v>#N/A</v>
      </c>
      <c r="Q2074" s="65" t="e">
        <f>VLOOKUP(E2074,'Supply Log'!$E$6:$T$277,12,FALSE)</f>
        <v>#N/A</v>
      </c>
      <c r="R2074" s="78" t="e">
        <f t="shared" si="269"/>
        <v>#N/A</v>
      </c>
      <c r="S2074" s="65"/>
      <c r="T2074" s="79" t="e">
        <f t="shared" si="270"/>
        <v>#N/A</v>
      </c>
      <c r="U2074" s="80" t="e">
        <f t="shared" si="271"/>
        <v>#N/A</v>
      </c>
      <c r="V2074" s="81" t="str">
        <f t="shared" si="272"/>
        <v/>
      </c>
      <c r="W2074" s="69" t="e">
        <f>VLOOKUP(F2074,'Input Log'!$E$6:$V$50000,18,FALSE)</f>
        <v>#N/A</v>
      </c>
      <c r="X2074" s="64" t="e">
        <f>VLOOKUP(E2074,'Supply Log'!$Z$6:$AB$699,2,FALSE)</f>
        <v>#N/A</v>
      </c>
      <c r="Y2074" s="64" t="e">
        <f>VLOOKUP(E2074,'Supply Log'!$E$6:$X$618,20,FALSE)</f>
        <v>#N/A</v>
      </c>
      <c r="Z2074" s="64"/>
      <c r="AA2074" s="64"/>
    </row>
    <row r="2075" spans="1:27" ht="15.75" customHeight="1">
      <c r="A2075" s="67" t="str">
        <f t="shared" si="265"/>
        <v/>
      </c>
      <c r="B2075" s="65">
        <f t="shared" si="267"/>
        <v>1987</v>
      </c>
      <c r="C2075" s="68" t="str">
        <f t="shared" si="266"/>
        <v/>
      </c>
      <c r="D2075" s="69"/>
      <c r="F2075" s="66"/>
      <c r="G2075" s="65" t="e">
        <f>VLOOKUP(E2075,'Supply Log'!$E$6:$T$999,2,FALSE)</f>
        <v>#N/A</v>
      </c>
      <c r="H2075" s="65" t="e">
        <f>VLOOKUP(E2075,'Supply Log'!$E$6:$T$999,3,FALSE)</f>
        <v>#N/A</v>
      </c>
      <c r="I2075" s="77"/>
      <c r="J2075" s="65" t="e">
        <f>VLOOKUP(E2075,'Supply Log'!$E$6:$T$277,5,FALSE)</f>
        <v>#N/A</v>
      </c>
      <c r="K2075" s="65" t="e">
        <f>VLOOKUP(E2075,'Supply Log'!$E$6:$T$277,6,FALSE)</f>
        <v>#N/A</v>
      </c>
      <c r="L2075" s="65" t="e">
        <f>VLOOKUP(E2075,'Supply Log'!$E$6:$T$277,7,FALSE)</f>
        <v>#N/A</v>
      </c>
      <c r="M2075" s="65" t="e">
        <f>VLOOKUP(E2075,'Supply Log'!$E$6:$T$277,8,FALSE)</f>
        <v>#N/A</v>
      </c>
      <c r="N2075" s="65" t="e">
        <f>VLOOKUP(E2075,'Supply Log'!$E$6:$T$277,9,FALSE)</f>
        <v>#N/A</v>
      </c>
      <c r="O2075" s="65" t="e">
        <f>VLOOKUP(E2075,'Supply Log'!$E$6:$T$277,10,FALSE)</f>
        <v>#N/A</v>
      </c>
      <c r="P2075" s="29" t="e">
        <f t="shared" si="268"/>
        <v>#N/A</v>
      </c>
      <c r="Q2075" s="65" t="e">
        <f>VLOOKUP(E2075,'Supply Log'!$E$6:$T$277,12,FALSE)</f>
        <v>#N/A</v>
      </c>
      <c r="R2075" s="78" t="e">
        <f t="shared" si="269"/>
        <v>#N/A</v>
      </c>
      <c r="S2075" s="65"/>
      <c r="T2075" s="79" t="e">
        <f t="shared" si="270"/>
        <v>#N/A</v>
      </c>
      <c r="U2075" s="80" t="e">
        <f t="shared" si="271"/>
        <v>#N/A</v>
      </c>
      <c r="V2075" s="81" t="str">
        <f t="shared" si="272"/>
        <v/>
      </c>
      <c r="W2075" s="69" t="e">
        <f>VLOOKUP(F2075,'Input Log'!$E$6:$V$50000,18,FALSE)</f>
        <v>#N/A</v>
      </c>
      <c r="X2075" s="64" t="e">
        <f>VLOOKUP(E2075,'Supply Log'!$Z$6:$AB$699,2,FALSE)</f>
        <v>#N/A</v>
      </c>
      <c r="Y2075" s="64" t="e">
        <f>VLOOKUP(E2075,'Supply Log'!$E$6:$X$618,20,FALSE)</f>
        <v>#N/A</v>
      </c>
      <c r="Z2075" s="64"/>
      <c r="AA2075" s="64"/>
    </row>
    <row r="2076" spans="1:27" ht="15.75" customHeight="1">
      <c r="A2076" s="67" t="str">
        <f t="shared" si="265"/>
        <v/>
      </c>
      <c r="B2076" s="65">
        <f t="shared" si="267"/>
        <v>1988</v>
      </c>
      <c r="C2076" s="68" t="str">
        <f t="shared" si="266"/>
        <v/>
      </c>
      <c r="D2076" s="69"/>
      <c r="F2076" s="66"/>
      <c r="G2076" s="65" t="e">
        <f>VLOOKUP(E2076,'Supply Log'!$E$6:$T$999,2,FALSE)</f>
        <v>#N/A</v>
      </c>
      <c r="H2076" s="65" t="e">
        <f>VLOOKUP(E2076,'Supply Log'!$E$6:$T$999,3,FALSE)</f>
        <v>#N/A</v>
      </c>
      <c r="I2076" s="77"/>
      <c r="J2076" s="65" t="e">
        <f>VLOOKUP(E2076,'Supply Log'!$E$6:$T$277,5,FALSE)</f>
        <v>#N/A</v>
      </c>
      <c r="K2076" s="65" t="e">
        <f>VLOOKUP(E2076,'Supply Log'!$E$6:$T$277,6,FALSE)</f>
        <v>#N/A</v>
      </c>
      <c r="L2076" s="65" t="e">
        <f>VLOOKUP(E2076,'Supply Log'!$E$6:$T$277,7,FALSE)</f>
        <v>#N/A</v>
      </c>
      <c r="M2076" s="65" t="e">
        <f>VLOOKUP(E2076,'Supply Log'!$E$6:$T$277,8,FALSE)</f>
        <v>#N/A</v>
      </c>
      <c r="N2076" s="65" t="e">
        <f>VLOOKUP(E2076,'Supply Log'!$E$6:$T$277,9,FALSE)</f>
        <v>#N/A</v>
      </c>
      <c r="O2076" s="65" t="e">
        <f>VLOOKUP(E2076,'Supply Log'!$E$6:$T$277,10,FALSE)</f>
        <v>#N/A</v>
      </c>
      <c r="P2076" s="29" t="e">
        <f t="shared" si="268"/>
        <v>#N/A</v>
      </c>
      <c r="Q2076" s="65" t="e">
        <f>VLOOKUP(E2076,'Supply Log'!$E$6:$T$277,12,FALSE)</f>
        <v>#N/A</v>
      </c>
      <c r="R2076" s="78" t="e">
        <f t="shared" si="269"/>
        <v>#N/A</v>
      </c>
      <c r="S2076" s="65"/>
      <c r="T2076" s="79" t="e">
        <f t="shared" si="270"/>
        <v>#N/A</v>
      </c>
      <c r="U2076" s="80" t="e">
        <f t="shared" si="271"/>
        <v>#N/A</v>
      </c>
      <c r="V2076" s="81" t="str">
        <f t="shared" si="272"/>
        <v/>
      </c>
      <c r="W2076" s="69" t="e">
        <f>VLOOKUP(F2076,'Input Log'!$E$6:$V$50000,18,FALSE)</f>
        <v>#N/A</v>
      </c>
      <c r="X2076" s="64" t="e">
        <f>VLOOKUP(E2076,'Supply Log'!$Z$6:$AB$699,2,FALSE)</f>
        <v>#N/A</v>
      </c>
      <c r="Y2076" s="64" t="e">
        <f>VLOOKUP(E2076,'Supply Log'!$E$6:$X$618,20,FALSE)</f>
        <v>#N/A</v>
      </c>
      <c r="Z2076" s="64"/>
      <c r="AA2076" s="64"/>
    </row>
    <row r="2077" spans="1:27" ht="15.75" customHeight="1">
      <c r="A2077" s="67" t="str">
        <f t="shared" si="265"/>
        <v/>
      </c>
      <c r="B2077" s="65">
        <f t="shared" si="267"/>
        <v>1989</v>
      </c>
      <c r="C2077" s="68" t="str">
        <f t="shared" si="266"/>
        <v/>
      </c>
      <c r="D2077" s="69"/>
      <c r="F2077" s="66"/>
      <c r="G2077" s="65" t="e">
        <f>VLOOKUP(E2077,'Supply Log'!$E$6:$T$999,2,FALSE)</f>
        <v>#N/A</v>
      </c>
      <c r="H2077" s="65" t="e">
        <f>VLOOKUP(E2077,'Supply Log'!$E$6:$T$999,3,FALSE)</f>
        <v>#N/A</v>
      </c>
      <c r="I2077" s="77"/>
      <c r="J2077" s="65" t="e">
        <f>VLOOKUP(E2077,'Supply Log'!$E$6:$T$277,5,FALSE)</f>
        <v>#N/A</v>
      </c>
      <c r="K2077" s="65" t="e">
        <f>VLOOKUP(E2077,'Supply Log'!$E$6:$T$277,6,FALSE)</f>
        <v>#N/A</v>
      </c>
      <c r="L2077" s="65" t="e">
        <f>VLOOKUP(E2077,'Supply Log'!$E$6:$T$277,7,FALSE)</f>
        <v>#N/A</v>
      </c>
      <c r="M2077" s="65" t="e">
        <f>VLOOKUP(E2077,'Supply Log'!$E$6:$T$277,8,FALSE)</f>
        <v>#N/A</v>
      </c>
      <c r="N2077" s="65" t="e">
        <f>VLOOKUP(E2077,'Supply Log'!$E$6:$T$277,9,FALSE)</f>
        <v>#N/A</v>
      </c>
      <c r="O2077" s="65" t="e">
        <f>VLOOKUP(E2077,'Supply Log'!$E$6:$T$277,10,FALSE)</f>
        <v>#N/A</v>
      </c>
      <c r="P2077" s="29" t="e">
        <f t="shared" si="268"/>
        <v>#N/A</v>
      </c>
      <c r="Q2077" s="65" t="e">
        <f>VLOOKUP(E2077,'Supply Log'!$E$6:$T$277,12,FALSE)</f>
        <v>#N/A</v>
      </c>
      <c r="R2077" s="78" t="e">
        <f t="shared" si="269"/>
        <v>#N/A</v>
      </c>
      <c r="S2077" s="65"/>
      <c r="T2077" s="79" t="e">
        <f t="shared" si="270"/>
        <v>#N/A</v>
      </c>
      <c r="U2077" s="80" t="e">
        <f t="shared" si="271"/>
        <v>#N/A</v>
      </c>
      <c r="V2077" s="81" t="str">
        <f t="shared" si="272"/>
        <v/>
      </c>
      <c r="W2077" s="69" t="e">
        <f>VLOOKUP(F2077,'Input Log'!$E$6:$V$50000,18,FALSE)</f>
        <v>#N/A</v>
      </c>
      <c r="X2077" s="64" t="e">
        <f>VLOOKUP(E2077,'Supply Log'!$Z$6:$AB$699,2,FALSE)</f>
        <v>#N/A</v>
      </c>
      <c r="Y2077" s="64" t="e">
        <f>VLOOKUP(E2077,'Supply Log'!$E$6:$X$618,20,FALSE)</f>
        <v>#N/A</v>
      </c>
      <c r="Z2077" s="64"/>
      <c r="AA2077" s="64"/>
    </row>
    <row r="2078" spans="1:27" ht="15.75" customHeight="1">
      <c r="A2078" s="67" t="str">
        <f t="shared" si="265"/>
        <v/>
      </c>
      <c r="B2078" s="65">
        <f t="shared" si="267"/>
        <v>1990</v>
      </c>
      <c r="C2078" s="68" t="str">
        <f t="shared" si="266"/>
        <v/>
      </c>
      <c r="D2078" s="69"/>
      <c r="F2078" s="66"/>
      <c r="G2078" s="65" t="e">
        <f>VLOOKUP(E2078,'Supply Log'!$E$6:$T$999,2,FALSE)</f>
        <v>#N/A</v>
      </c>
      <c r="H2078" s="65" t="e">
        <f>VLOOKUP(E2078,'Supply Log'!$E$6:$T$999,3,FALSE)</f>
        <v>#N/A</v>
      </c>
      <c r="I2078" s="77"/>
      <c r="J2078" s="65" t="e">
        <f>VLOOKUP(E2078,'Supply Log'!$E$6:$T$277,5,FALSE)</f>
        <v>#N/A</v>
      </c>
      <c r="K2078" s="65" t="e">
        <f>VLOOKUP(E2078,'Supply Log'!$E$6:$T$277,6,FALSE)</f>
        <v>#N/A</v>
      </c>
      <c r="L2078" s="65" t="e">
        <f>VLOOKUP(E2078,'Supply Log'!$E$6:$T$277,7,FALSE)</f>
        <v>#N/A</v>
      </c>
      <c r="M2078" s="65" t="e">
        <f>VLOOKUP(E2078,'Supply Log'!$E$6:$T$277,8,FALSE)</f>
        <v>#N/A</v>
      </c>
      <c r="N2078" s="65" t="e">
        <f>VLOOKUP(E2078,'Supply Log'!$E$6:$T$277,9,FALSE)</f>
        <v>#N/A</v>
      </c>
      <c r="O2078" s="65" t="e">
        <f>VLOOKUP(E2078,'Supply Log'!$E$6:$T$277,10,FALSE)</f>
        <v>#N/A</v>
      </c>
      <c r="P2078" s="29" t="e">
        <f t="shared" si="268"/>
        <v>#N/A</v>
      </c>
      <c r="Q2078" s="65" t="e">
        <f>VLOOKUP(E2078,'Supply Log'!$E$6:$T$277,12,FALSE)</f>
        <v>#N/A</v>
      </c>
      <c r="R2078" s="78" t="e">
        <f t="shared" si="269"/>
        <v>#N/A</v>
      </c>
      <c r="S2078" s="65"/>
      <c r="T2078" s="79" t="e">
        <f t="shared" si="270"/>
        <v>#N/A</v>
      </c>
      <c r="U2078" s="80" t="e">
        <f t="shared" si="271"/>
        <v>#N/A</v>
      </c>
      <c r="V2078" s="81" t="str">
        <f t="shared" si="272"/>
        <v/>
      </c>
      <c r="W2078" s="69" t="e">
        <f>VLOOKUP(F2078,'Input Log'!$E$6:$V$50000,18,FALSE)</f>
        <v>#N/A</v>
      </c>
      <c r="X2078" s="64" t="e">
        <f>VLOOKUP(E2078,'Supply Log'!$Z$6:$AB$699,2,FALSE)</f>
        <v>#N/A</v>
      </c>
      <c r="Y2078" s="64" t="e">
        <f>VLOOKUP(E2078,'Supply Log'!$E$6:$X$618,20,FALSE)</f>
        <v>#N/A</v>
      </c>
      <c r="Z2078" s="64"/>
      <c r="AA2078" s="64"/>
    </row>
    <row r="2079" spans="1:27" ht="15.75" customHeight="1">
      <c r="A2079" s="67" t="str">
        <f t="shared" si="265"/>
        <v/>
      </c>
      <c r="B2079" s="65">
        <f t="shared" si="267"/>
        <v>1991</v>
      </c>
      <c r="C2079" s="68" t="str">
        <f t="shared" si="266"/>
        <v/>
      </c>
      <c r="D2079" s="69"/>
      <c r="F2079" s="66"/>
      <c r="G2079" s="65" t="e">
        <f>VLOOKUP(E2079,'Supply Log'!$E$6:$T$999,2,FALSE)</f>
        <v>#N/A</v>
      </c>
      <c r="H2079" s="65" t="e">
        <f>VLOOKUP(E2079,'Supply Log'!$E$6:$T$999,3,FALSE)</f>
        <v>#N/A</v>
      </c>
      <c r="I2079" s="77"/>
      <c r="J2079" s="65" t="e">
        <f>VLOOKUP(E2079,'Supply Log'!$E$6:$T$277,5,FALSE)</f>
        <v>#N/A</v>
      </c>
      <c r="K2079" s="65" t="e">
        <f>VLOOKUP(E2079,'Supply Log'!$E$6:$T$277,6,FALSE)</f>
        <v>#N/A</v>
      </c>
      <c r="L2079" s="65" t="e">
        <f>VLOOKUP(E2079,'Supply Log'!$E$6:$T$277,7,FALSE)</f>
        <v>#N/A</v>
      </c>
      <c r="M2079" s="65" t="e">
        <f>VLOOKUP(E2079,'Supply Log'!$E$6:$T$277,8,FALSE)</f>
        <v>#N/A</v>
      </c>
      <c r="N2079" s="65" t="e">
        <f>VLOOKUP(E2079,'Supply Log'!$E$6:$T$277,9,FALSE)</f>
        <v>#N/A</v>
      </c>
      <c r="O2079" s="65" t="e">
        <f>VLOOKUP(E2079,'Supply Log'!$E$6:$T$277,10,FALSE)</f>
        <v>#N/A</v>
      </c>
      <c r="P2079" s="29" t="e">
        <f t="shared" si="268"/>
        <v>#N/A</v>
      </c>
      <c r="Q2079" s="65" t="e">
        <f>VLOOKUP(E2079,'Supply Log'!$E$6:$T$277,12,FALSE)</f>
        <v>#N/A</v>
      </c>
      <c r="R2079" s="78" t="e">
        <f t="shared" si="269"/>
        <v>#N/A</v>
      </c>
      <c r="S2079" s="65"/>
      <c r="T2079" s="79" t="e">
        <f t="shared" si="270"/>
        <v>#N/A</v>
      </c>
      <c r="U2079" s="80" t="e">
        <f t="shared" si="271"/>
        <v>#N/A</v>
      </c>
      <c r="V2079" s="81" t="str">
        <f t="shared" si="272"/>
        <v/>
      </c>
      <c r="W2079" s="69" t="e">
        <f>VLOOKUP(F2079,'Input Log'!$E$6:$V$50000,18,FALSE)</f>
        <v>#N/A</v>
      </c>
      <c r="X2079" s="64" t="e">
        <f>VLOOKUP(E2079,'Supply Log'!$Z$6:$AB$699,2,FALSE)</f>
        <v>#N/A</v>
      </c>
      <c r="Y2079" s="64" t="e">
        <f>VLOOKUP(E2079,'Supply Log'!$E$6:$X$618,20,FALSE)</f>
        <v>#N/A</v>
      </c>
      <c r="Z2079" s="64"/>
      <c r="AA2079" s="64"/>
    </row>
    <row r="2080" spans="1:27" ht="15.75" customHeight="1">
      <c r="A2080" s="67" t="str">
        <f t="shared" si="265"/>
        <v/>
      </c>
      <c r="B2080" s="65">
        <f t="shared" si="267"/>
        <v>1992</v>
      </c>
      <c r="C2080" s="68" t="str">
        <f t="shared" si="266"/>
        <v/>
      </c>
      <c r="D2080" s="69"/>
      <c r="F2080" s="66"/>
      <c r="G2080" s="65" t="e">
        <f>VLOOKUP(E2080,'Supply Log'!$E$6:$T$999,2,FALSE)</f>
        <v>#N/A</v>
      </c>
      <c r="H2080" s="65" t="e">
        <f>VLOOKUP(E2080,'Supply Log'!$E$6:$T$999,3,FALSE)</f>
        <v>#N/A</v>
      </c>
      <c r="I2080" s="77"/>
      <c r="J2080" s="65" t="e">
        <f>VLOOKUP(E2080,'Supply Log'!$E$6:$T$277,5,FALSE)</f>
        <v>#N/A</v>
      </c>
      <c r="K2080" s="65" t="e">
        <f>VLOOKUP(E2080,'Supply Log'!$E$6:$T$277,6,FALSE)</f>
        <v>#N/A</v>
      </c>
      <c r="L2080" s="65" t="e">
        <f>VLOOKUP(E2080,'Supply Log'!$E$6:$T$277,7,FALSE)</f>
        <v>#N/A</v>
      </c>
      <c r="M2080" s="65" t="e">
        <f>VLOOKUP(E2080,'Supply Log'!$E$6:$T$277,8,FALSE)</f>
        <v>#N/A</v>
      </c>
      <c r="N2080" s="65" t="e">
        <f>VLOOKUP(E2080,'Supply Log'!$E$6:$T$277,9,FALSE)</f>
        <v>#N/A</v>
      </c>
      <c r="O2080" s="65" t="e">
        <f>VLOOKUP(E2080,'Supply Log'!$E$6:$T$277,10,FALSE)</f>
        <v>#N/A</v>
      </c>
      <c r="P2080" s="29" t="e">
        <f t="shared" si="268"/>
        <v>#N/A</v>
      </c>
      <c r="Q2080" s="65" t="e">
        <f>VLOOKUP(E2080,'Supply Log'!$E$6:$T$277,12,FALSE)</f>
        <v>#N/A</v>
      </c>
      <c r="R2080" s="78" t="e">
        <f t="shared" si="269"/>
        <v>#N/A</v>
      </c>
      <c r="S2080" s="65"/>
      <c r="T2080" s="79" t="e">
        <f t="shared" si="270"/>
        <v>#N/A</v>
      </c>
      <c r="U2080" s="80" t="e">
        <f t="shared" si="271"/>
        <v>#N/A</v>
      </c>
      <c r="V2080" s="81" t="str">
        <f t="shared" si="272"/>
        <v/>
      </c>
      <c r="W2080" s="69" t="e">
        <f>VLOOKUP(F2080,'Input Log'!$E$6:$V$50000,18,FALSE)</f>
        <v>#N/A</v>
      </c>
      <c r="X2080" s="64" t="e">
        <f>VLOOKUP(E2080,'Supply Log'!$Z$6:$AB$699,2,FALSE)</f>
        <v>#N/A</v>
      </c>
      <c r="Y2080" s="64" t="e">
        <f>VLOOKUP(E2080,'Supply Log'!$E$6:$X$618,20,FALSE)</f>
        <v>#N/A</v>
      </c>
      <c r="Z2080" s="64"/>
      <c r="AA2080" s="64"/>
    </row>
    <row r="2081" spans="1:27" ht="15.75" customHeight="1">
      <c r="A2081" s="67" t="str">
        <f t="shared" si="265"/>
        <v/>
      </c>
      <c r="B2081" s="65">
        <f t="shared" si="267"/>
        <v>1993</v>
      </c>
      <c r="C2081" s="68" t="str">
        <f t="shared" si="266"/>
        <v/>
      </c>
      <c r="D2081" s="69"/>
      <c r="F2081" s="66"/>
      <c r="G2081" s="65" t="e">
        <f>VLOOKUP(E2081,'Supply Log'!$E$6:$T$999,2,FALSE)</f>
        <v>#N/A</v>
      </c>
      <c r="H2081" s="65" t="e">
        <f>VLOOKUP(E2081,'Supply Log'!$E$6:$T$999,3,FALSE)</f>
        <v>#N/A</v>
      </c>
      <c r="I2081" s="77"/>
      <c r="J2081" s="65" t="e">
        <f>VLOOKUP(E2081,'Supply Log'!$E$6:$T$277,5,FALSE)</f>
        <v>#N/A</v>
      </c>
      <c r="K2081" s="65" t="e">
        <f>VLOOKUP(E2081,'Supply Log'!$E$6:$T$277,6,FALSE)</f>
        <v>#N/A</v>
      </c>
      <c r="L2081" s="65" t="e">
        <f>VLOOKUP(E2081,'Supply Log'!$E$6:$T$277,7,FALSE)</f>
        <v>#N/A</v>
      </c>
      <c r="M2081" s="65" t="e">
        <f>VLOOKUP(E2081,'Supply Log'!$E$6:$T$277,8,FALSE)</f>
        <v>#N/A</v>
      </c>
      <c r="N2081" s="65" t="e">
        <f>VLOOKUP(E2081,'Supply Log'!$E$6:$T$277,9,FALSE)</f>
        <v>#N/A</v>
      </c>
      <c r="O2081" s="65" t="e">
        <f>VLOOKUP(E2081,'Supply Log'!$E$6:$T$277,10,FALSE)</f>
        <v>#N/A</v>
      </c>
      <c r="P2081" s="29" t="e">
        <f t="shared" si="268"/>
        <v>#N/A</v>
      </c>
      <c r="Q2081" s="65" t="e">
        <f>VLOOKUP(E2081,'Supply Log'!$E$6:$T$277,12,FALSE)</f>
        <v>#N/A</v>
      </c>
      <c r="R2081" s="78" t="e">
        <f t="shared" si="269"/>
        <v>#N/A</v>
      </c>
      <c r="S2081" s="65"/>
      <c r="T2081" s="79" t="e">
        <f t="shared" si="270"/>
        <v>#N/A</v>
      </c>
      <c r="U2081" s="80" t="e">
        <f t="shared" si="271"/>
        <v>#N/A</v>
      </c>
      <c r="V2081" s="81" t="str">
        <f t="shared" si="272"/>
        <v/>
      </c>
      <c r="W2081" s="69" t="e">
        <f>VLOOKUP(F2081,'Input Log'!$E$6:$V$50000,18,FALSE)</f>
        <v>#N/A</v>
      </c>
      <c r="X2081" s="64" t="e">
        <f>VLOOKUP(E2081,'Supply Log'!$Z$6:$AB$699,2,FALSE)</f>
        <v>#N/A</v>
      </c>
      <c r="Y2081" s="64" t="e">
        <f>VLOOKUP(E2081,'Supply Log'!$E$6:$X$618,20,FALSE)</f>
        <v>#N/A</v>
      </c>
      <c r="Z2081" s="64"/>
      <c r="AA2081" s="64"/>
    </row>
    <row r="2082" spans="1:27" ht="15.75" customHeight="1">
      <c r="A2082" s="67" t="str">
        <f t="shared" si="265"/>
        <v/>
      </c>
      <c r="B2082" s="65">
        <f t="shared" si="267"/>
        <v>1994</v>
      </c>
      <c r="C2082" s="68" t="str">
        <f t="shared" si="266"/>
        <v/>
      </c>
      <c r="D2082" s="69"/>
      <c r="F2082" s="66"/>
      <c r="G2082" s="65" t="e">
        <f>VLOOKUP(E2082,'Supply Log'!$E$6:$T$999,2,FALSE)</f>
        <v>#N/A</v>
      </c>
      <c r="H2082" s="65" t="e">
        <f>VLOOKUP(E2082,'Supply Log'!$E$6:$T$999,3,FALSE)</f>
        <v>#N/A</v>
      </c>
      <c r="I2082" s="77"/>
      <c r="J2082" s="65" t="e">
        <f>VLOOKUP(E2082,'Supply Log'!$E$6:$T$277,5,FALSE)</f>
        <v>#N/A</v>
      </c>
      <c r="K2082" s="65" t="e">
        <f>VLOOKUP(E2082,'Supply Log'!$E$6:$T$277,6,FALSE)</f>
        <v>#N/A</v>
      </c>
      <c r="L2082" s="65" t="e">
        <f>VLOOKUP(E2082,'Supply Log'!$E$6:$T$277,7,FALSE)</f>
        <v>#N/A</v>
      </c>
      <c r="M2082" s="65" t="e">
        <f>VLOOKUP(E2082,'Supply Log'!$E$6:$T$277,8,FALSE)</f>
        <v>#N/A</v>
      </c>
      <c r="N2082" s="65" t="e">
        <f>VLOOKUP(E2082,'Supply Log'!$E$6:$T$277,9,FALSE)</f>
        <v>#N/A</v>
      </c>
      <c r="O2082" s="65" t="e">
        <f>VLOOKUP(E2082,'Supply Log'!$E$6:$T$277,10,FALSE)</f>
        <v>#N/A</v>
      </c>
      <c r="P2082" s="29" t="e">
        <f t="shared" si="268"/>
        <v>#N/A</v>
      </c>
      <c r="Q2082" s="65" t="e">
        <f>VLOOKUP(E2082,'Supply Log'!$E$6:$T$277,12,FALSE)</f>
        <v>#N/A</v>
      </c>
      <c r="R2082" s="78" t="e">
        <f t="shared" si="269"/>
        <v>#N/A</v>
      </c>
      <c r="S2082" s="65"/>
      <c r="T2082" s="79" t="e">
        <f t="shared" si="270"/>
        <v>#N/A</v>
      </c>
      <c r="U2082" s="80" t="e">
        <f t="shared" si="271"/>
        <v>#N/A</v>
      </c>
      <c r="V2082" s="81" t="str">
        <f t="shared" si="272"/>
        <v/>
      </c>
      <c r="W2082" s="69" t="e">
        <f>VLOOKUP(F2082,'Input Log'!$E$6:$V$50000,18,FALSE)</f>
        <v>#N/A</v>
      </c>
      <c r="X2082" s="64" t="e">
        <f>VLOOKUP(E2082,'Supply Log'!$Z$6:$AB$699,2,FALSE)</f>
        <v>#N/A</v>
      </c>
      <c r="Y2082" s="64" t="e">
        <f>VLOOKUP(E2082,'Supply Log'!$E$6:$X$618,20,FALSE)</f>
        <v>#N/A</v>
      </c>
      <c r="Z2082" s="64"/>
      <c r="AA2082" s="64"/>
    </row>
    <row r="2083" spans="1:27" ht="15.75" customHeight="1">
      <c r="A2083" s="67" t="str">
        <f t="shared" si="265"/>
        <v/>
      </c>
      <c r="B2083" s="65">
        <f t="shared" si="267"/>
        <v>1995</v>
      </c>
      <c r="C2083" s="68" t="str">
        <f t="shared" si="266"/>
        <v/>
      </c>
      <c r="D2083" s="69"/>
      <c r="F2083" s="66"/>
      <c r="G2083" s="65" t="e">
        <f>VLOOKUP(E2083,'Supply Log'!$E$6:$T$999,2,FALSE)</f>
        <v>#N/A</v>
      </c>
      <c r="H2083" s="65" t="e">
        <f>VLOOKUP(E2083,'Supply Log'!$E$6:$T$999,3,FALSE)</f>
        <v>#N/A</v>
      </c>
      <c r="I2083" s="77"/>
      <c r="J2083" s="65" t="e">
        <f>VLOOKUP(E2083,'Supply Log'!$E$6:$T$277,5,FALSE)</f>
        <v>#N/A</v>
      </c>
      <c r="K2083" s="65" t="e">
        <f>VLOOKUP(E2083,'Supply Log'!$E$6:$T$277,6,FALSE)</f>
        <v>#N/A</v>
      </c>
      <c r="L2083" s="65" t="e">
        <f>VLOOKUP(E2083,'Supply Log'!$E$6:$T$277,7,FALSE)</f>
        <v>#N/A</v>
      </c>
      <c r="M2083" s="65" t="e">
        <f>VLOOKUP(E2083,'Supply Log'!$E$6:$T$277,8,FALSE)</f>
        <v>#N/A</v>
      </c>
      <c r="N2083" s="65" t="e">
        <f>VLOOKUP(E2083,'Supply Log'!$E$6:$T$277,9,FALSE)</f>
        <v>#N/A</v>
      </c>
      <c r="O2083" s="65" t="e">
        <f>VLOOKUP(E2083,'Supply Log'!$E$6:$T$277,10,FALSE)</f>
        <v>#N/A</v>
      </c>
      <c r="P2083" s="29" t="e">
        <f t="shared" si="268"/>
        <v>#N/A</v>
      </c>
      <c r="Q2083" s="65" t="e">
        <f>VLOOKUP(E2083,'Supply Log'!$E$6:$T$277,12,FALSE)</f>
        <v>#N/A</v>
      </c>
      <c r="R2083" s="78" t="e">
        <f t="shared" si="269"/>
        <v>#N/A</v>
      </c>
      <c r="S2083" s="65"/>
      <c r="T2083" s="79" t="e">
        <f t="shared" si="270"/>
        <v>#N/A</v>
      </c>
      <c r="U2083" s="80" t="e">
        <f t="shared" si="271"/>
        <v>#N/A</v>
      </c>
      <c r="V2083" s="81" t="str">
        <f t="shared" si="272"/>
        <v/>
      </c>
      <c r="W2083" s="69" t="e">
        <f>VLOOKUP(F2083,'Input Log'!$E$6:$V$50000,18,FALSE)</f>
        <v>#N/A</v>
      </c>
      <c r="X2083" s="64" t="e">
        <f>VLOOKUP(E2083,'Supply Log'!$Z$6:$AB$699,2,FALSE)</f>
        <v>#N/A</v>
      </c>
      <c r="Y2083" s="64" t="e">
        <f>VLOOKUP(E2083,'Supply Log'!$E$6:$X$618,20,FALSE)</f>
        <v>#N/A</v>
      </c>
      <c r="Z2083" s="64"/>
      <c r="AA2083" s="64"/>
    </row>
    <row r="2084" spans="1:27" ht="15.75" customHeight="1">
      <c r="A2084" s="67" t="str">
        <f t="shared" si="265"/>
        <v/>
      </c>
      <c r="B2084" s="65">
        <f t="shared" si="267"/>
        <v>1996</v>
      </c>
      <c r="C2084" s="68" t="str">
        <f t="shared" si="266"/>
        <v/>
      </c>
      <c r="D2084" s="69"/>
      <c r="F2084" s="66"/>
      <c r="G2084" s="65" t="e">
        <f>VLOOKUP(E2084,'Supply Log'!$E$6:$T$999,2,FALSE)</f>
        <v>#N/A</v>
      </c>
      <c r="H2084" s="65" t="e">
        <f>VLOOKUP(E2084,'Supply Log'!$E$6:$T$999,3,FALSE)</f>
        <v>#N/A</v>
      </c>
      <c r="I2084" s="77"/>
      <c r="J2084" s="65" t="e">
        <f>VLOOKUP(E2084,'Supply Log'!$E$6:$T$277,5,FALSE)</f>
        <v>#N/A</v>
      </c>
      <c r="K2084" s="65" t="e">
        <f>VLOOKUP(E2084,'Supply Log'!$E$6:$T$277,6,FALSE)</f>
        <v>#N/A</v>
      </c>
      <c r="L2084" s="65" t="e">
        <f>VLOOKUP(E2084,'Supply Log'!$E$6:$T$277,7,FALSE)</f>
        <v>#N/A</v>
      </c>
      <c r="M2084" s="65" t="e">
        <f>VLOOKUP(E2084,'Supply Log'!$E$6:$T$277,8,FALSE)</f>
        <v>#N/A</v>
      </c>
      <c r="N2084" s="65" t="e">
        <f>VLOOKUP(E2084,'Supply Log'!$E$6:$T$277,9,FALSE)</f>
        <v>#N/A</v>
      </c>
      <c r="O2084" s="65" t="e">
        <f>VLOOKUP(E2084,'Supply Log'!$E$6:$T$277,10,FALSE)</f>
        <v>#N/A</v>
      </c>
      <c r="P2084" s="29" t="e">
        <f t="shared" si="268"/>
        <v>#N/A</v>
      </c>
      <c r="Q2084" s="65" t="e">
        <f>VLOOKUP(E2084,'Supply Log'!$E$6:$T$277,12,FALSE)</f>
        <v>#N/A</v>
      </c>
      <c r="R2084" s="78" t="e">
        <f t="shared" si="269"/>
        <v>#N/A</v>
      </c>
      <c r="S2084" s="65"/>
      <c r="T2084" s="79" t="e">
        <f t="shared" si="270"/>
        <v>#N/A</v>
      </c>
      <c r="U2084" s="80" t="e">
        <f t="shared" si="271"/>
        <v>#N/A</v>
      </c>
      <c r="V2084" s="81" t="str">
        <f t="shared" si="272"/>
        <v/>
      </c>
      <c r="W2084" s="69" t="e">
        <f>VLOOKUP(F2084,'Input Log'!$E$6:$V$50000,18,FALSE)</f>
        <v>#N/A</v>
      </c>
      <c r="X2084" s="64" t="e">
        <f>VLOOKUP(E2084,'Supply Log'!$Z$6:$AB$699,2,FALSE)</f>
        <v>#N/A</v>
      </c>
      <c r="Y2084" s="64" t="e">
        <f>VLOOKUP(E2084,'Supply Log'!$E$6:$X$618,20,FALSE)</f>
        <v>#N/A</v>
      </c>
      <c r="Z2084" s="64"/>
      <c r="AA2084" s="64"/>
    </row>
    <row r="2085" spans="1:27" ht="15.75" customHeight="1">
      <c r="A2085" s="67" t="str">
        <f t="shared" si="265"/>
        <v/>
      </c>
      <c r="B2085" s="65">
        <f t="shared" si="267"/>
        <v>1997</v>
      </c>
      <c r="C2085" s="68" t="str">
        <f t="shared" si="266"/>
        <v/>
      </c>
      <c r="D2085" s="69"/>
      <c r="F2085" s="66"/>
      <c r="G2085" s="65" t="e">
        <f>VLOOKUP(E2085,'Supply Log'!$E$6:$T$999,2,FALSE)</f>
        <v>#N/A</v>
      </c>
      <c r="H2085" s="65" t="e">
        <f>VLOOKUP(E2085,'Supply Log'!$E$6:$T$999,3,FALSE)</f>
        <v>#N/A</v>
      </c>
      <c r="I2085" s="77"/>
      <c r="J2085" s="65" t="e">
        <f>VLOOKUP(E2085,'Supply Log'!$E$6:$T$277,5,FALSE)</f>
        <v>#N/A</v>
      </c>
      <c r="K2085" s="65" t="e">
        <f>VLOOKUP(E2085,'Supply Log'!$E$6:$T$277,6,FALSE)</f>
        <v>#N/A</v>
      </c>
      <c r="L2085" s="65" t="e">
        <f>VLOOKUP(E2085,'Supply Log'!$E$6:$T$277,7,FALSE)</f>
        <v>#N/A</v>
      </c>
      <c r="M2085" s="65" t="e">
        <f>VLOOKUP(E2085,'Supply Log'!$E$6:$T$277,8,FALSE)</f>
        <v>#N/A</v>
      </c>
      <c r="N2085" s="65" t="e">
        <f>VLOOKUP(E2085,'Supply Log'!$E$6:$T$277,9,FALSE)</f>
        <v>#N/A</v>
      </c>
      <c r="O2085" s="65" t="e">
        <f>VLOOKUP(E2085,'Supply Log'!$E$6:$T$277,10,FALSE)</f>
        <v>#N/A</v>
      </c>
      <c r="P2085" s="29" t="e">
        <f t="shared" si="268"/>
        <v>#N/A</v>
      </c>
      <c r="Q2085" s="65" t="e">
        <f>VLOOKUP(E2085,'Supply Log'!$E$6:$T$277,12,FALSE)</f>
        <v>#N/A</v>
      </c>
      <c r="R2085" s="78" t="e">
        <f t="shared" si="269"/>
        <v>#N/A</v>
      </c>
      <c r="S2085" s="65"/>
      <c r="T2085" s="79" t="e">
        <f t="shared" si="270"/>
        <v>#N/A</v>
      </c>
      <c r="U2085" s="80" t="e">
        <f t="shared" si="271"/>
        <v>#N/A</v>
      </c>
      <c r="V2085" s="81" t="str">
        <f t="shared" si="272"/>
        <v/>
      </c>
      <c r="W2085" s="69" t="e">
        <f>VLOOKUP(F2085,'Input Log'!$E$6:$V$50000,18,FALSE)</f>
        <v>#N/A</v>
      </c>
      <c r="X2085" s="64" t="e">
        <f>VLOOKUP(E2085,'Supply Log'!$Z$6:$AB$699,2,FALSE)</f>
        <v>#N/A</v>
      </c>
      <c r="Y2085" s="64" t="e">
        <f>VLOOKUP(E2085,'Supply Log'!$E$6:$X$618,20,FALSE)</f>
        <v>#N/A</v>
      </c>
      <c r="Z2085" s="64"/>
      <c r="AA2085" s="64"/>
    </row>
    <row r="2086" spans="1:27" ht="15.75" customHeight="1">
      <c r="A2086" s="67" t="str">
        <f t="shared" si="265"/>
        <v/>
      </c>
      <c r="B2086" s="65">
        <f t="shared" si="267"/>
        <v>1998</v>
      </c>
      <c r="C2086" s="68" t="str">
        <f t="shared" si="266"/>
        <v/>
      </c>
      <c r="D2086" s="69"/>
      <c r="F2086" s="66"/>
      <c r="G2086" s="65" t="e">
        <f>VLOOKUP(E2086,'Supply Log'!$E$6:$T$999,2,FALSE)</f>
        <v>#N/A</v>
      </c>
      <c r="H2086" s="65" t="e">
        <f>VLOOKUP(E2086,'Supply Log'!$E$6:$T$999,3,FALSE)</f>
        <v>#N/A</v>
      </c>
      <c r="I2086" s="77"/>
      <c r="J2086" s="65" t="e">
        <f>VLOOKUP(E2086,'Supply Log'!$E$6:$T$277,5,FALSE)</f>
        <v>#N/A</v>
      </c>
      <c r="K2086" s="65" t="e">
        <f>VLOOKUP(E2086,'Supply Log'!$E$6:$T$277,6,FALSE)</f>
        <v>#N/A</v>
      </c>
      <c r="L2086" s="65" t="e">
        <f>VLOOKUP(E2086,'Supply Log'!$E$6:$T$277,7,FALSE)</f>
        <v>#N/A</v>
      </c>
      <c r="M2086" s="65" t="e">
        <f>VLOOKUP(E2086,'Supply Log'!$E$6:$T$277,8,FALSE)</f>
        <v>#N/A</v>
      </c>
      <c r="N2086" s="65" t="e">
        <f>VLOOKUP(E2086,'Supply Log'!$E$6:$T$277,9,FALSE)</f>
        <v>#N/A</v>
      </c>
      <c r="O2086" s="65" t="e">
        <f>VLOOKUP(E2086,'Supply Log'!$E$6:$T$277,10,FALSE)</f>
        <v>#N/A</v>
      </c>
      <c r="P2086" s="29" t="e">
        <f t="shared" si="268"/>
        <v>#N/A</v>
      </c>
      <c r="Q2086" s="65" t="e">
        <f>VLOOKUP(E2086,'Supply Log'!$E$6:$T$277,12,FALSE)</f>
        <v>#N/A</v>
      </c>
      <c r="R2086" s="78" t="e">
        <f t="shared" si="269"/>
        <v>#N/A</v>
      </c>
      <c r="S2086" s="65"/>
      <c r="T2086" s="79" t="e">
        <f t="shared" si="270"/>
        <v>#N/A</v>
      </c>
      <c r="U2086" s="80" t="e">
        <f t="shared" si="271"/>
        <v>#N/A</v>
      </c>
      <c r="V2086" s="81" t="str">
        <f t="shared" si="272"/>
        <v/>
      </c>
      <c r="W2086" s="69" t="e">
        <f>VLOOKUP(F2086,'Input Log'!$E$6:$V$50000,18,FALSE)</f>
        <v>#N/A</v>
      </c>
      <c r="X2086" s="64" t="e">
        <f>VLOOKUP(E2086,'Supply Log'!$Z$6:$AB$699,2,FALSE)</f>
        <v>#N/A</v>
      </c>
      <c r="Y2086" s="64" t="e">
        <f>VLOOKUP(E2086,'Supply Log'!$E$6:$X$618,20,FALSE)</f>
        <v>#N/A</v>
      </c>
      <c r="Z2086" s="64"/>
      <c r="AA2086" s="64"/>
    </row>
    <row r="2087" spans="1:27" ht="15.75" customHeight="1">
      <c r="A2087" s="67" t="str">
        <f t="shared" si="265"/>
        <v/>
      </c>
      <c r="B2087" s="65">
        <f t="shared" si="267"/>
        <v>1999</v>
      </c>
      <c r="C2087" s="68" t="str">
        <f t="shared" si="266"/>
        <v/>
      </c>
      <c r="D2087" s="69"/>
      <c r="F2087" s="66"/>
      <c r="G2087" s="65" t="e">
        <f>VLOOKUP(E2087,'Supply Log'!$E$6:$T$999,2,FALSE)</f>
        <v>#N/A</v>
      </c>
      <c r="H2087" s="65" t="e">
        <f>VLOOKUP(E2087,'Supply Log'!$E$6:$T$999,3,FALSE)</f>
        <v>#N/A</v>
      </c>
      <c r="I2087" s="77"/>
      <c r="J2087" s="65" t="e">
        <f>VLOOKUP(E2087,'Supply Log'!$E$6:$T$277,5,FALSE)</f>
        <v>#N/A</v>
      </c>
      <c r="K2087" s="65" t="e">
        <f>VLOOKUP(E2087,'Supply Log'!$E$6:$T$277,6,FALSE)</f>
        <v>#N/A</v>
      </c>
      <c r="L2087" s="65" t="e">
        <f>VLOOKUP(E2087,'Supply Log'!$E$6:$T$277,7,FALSE)</f>
        <v>#N/A</v>
      </c>
      <c r="M2087" s="65" t="e">
        <f>VLOOKUP(E2087,'Supply Log'!$E$6:$T$277,8,FALSE)</f>
        <v>#N/A</v>
      </c>
      <c r="N2087" s="65" t="e">
        <f>VLOOKUP(E2087,'Supply Log'!$E$6:$T$277,9,FALSE)</f>
        <v>#N/A</v>
      </c>
      <c r="O2087" s="65" t="e">
        <f>VLOOKUP(E2087,'Supply Log'!$E$6:$T$277,10,FALSE)</f>
        <v>#N/A</v>
      </c>
      <c r="P2087" s="29" t="e">
        <f t="shared" si="268"/>
        <v>#N/A</v>
      </c>
      <c r="Q2087" s="65" t="e">
        <f>VLOOKUP(E2087,'Supply Log'!$E$6:$T$277,12,FALSE)</f>
        <v>#N/A</v>
      </c>
      <c r="R2087" s="78" t="e">
        <f t="shared" si="269"/>
        <v>#N/A</v>
      </c>
      <c r="S2087" s="65"/>
      <c r="T2087" s="79" t="e">
        <f t="shared" si="270"/>
        <v>#N/A</v>
      </c>
      <c r="U2087" s="80" t="e">
        <f t="shared" si="271"/>
        <v>#N/A</v>
      </c>
      <c r="V2087" s="81" t="str">
        <f t="shared" si="272"/>
        <v/>
      </c>
      <c r="W2087" s="69" t="e">
        <f>VLOOKUP(F2087,'Input Log'!$E$6:$V$50000,18,FALSE)</f>
        <v>#N/A</v>
      </c>
      <c r="X2087" s="64" t="e">
        <f>VLOOKUP(E2087,'Supply Log'!$Z$6:$AB$699,2,FALSE)</f>
        <v>#N/A</v>
      </c>
      <c r="Y2087" s="64" t="e">
        <f>VLOOKUP(E2087,'Supply Log'!$E$6:$X$618,20,FALSE)</f>
        <v>#N/A</v>
      </c>
      <c r="Z2087" s="64"/>
      <c r="AA2087" s="64"/>
    </row>
    <row r="2088" spans="1:27" ht="15.75" customHeight="1">
      <c r="A2088" s="67" t="str">
        <f t="shared" si="265"/>
        <v/>
      </c>
      <c r="B2088" s="65">
        <f t="shared" si="267"/>
        <v>2000</v>
      </c>
      <c r="C2088" s="68" t="str">
        <f t="shared" si="266"/>
        <v/>
      </c>
      <c r="D2088" s="69"/>
      <c r="F2088" s="66"/>
      <c r="G2088" s="65" t="e">
        <f>VLOOKUP(E2088,'Supply Log'!$E$6:$T$999,2,FALSE)</f>
        <v>#N/A</v>
      </c>
      <c r="H2088" s="65" t="e">
        <f>VLOOKUP(E2088,'Supply Log'!$E$6:$T$999,3,FALSE)</f>
        <v>#N/A</v>
      </c>
      <c r="I2088" s="77"/>
      <c r="J2088" s="65" t="e">
        <f>VLOOKUP(E2088,'Supply Log'!$E$6:$T$277,5,FALSE)</f>
        <v>#N/A</v>
      </c>
      <c r="K2088" s="65" t="e">
        <f>VLOOKUP(E2088,'Supply Log'!$E$6:$T$277,6,FALSE)</f>
        <v>#N/A</v>
      </c>
      <c r="L2088" s="65" t="e">
        <f>VLOOKUP(E2088,'Supply Log'!$E$6:$T$277,7,FALSE)</f>
        <v>#N/A</v>
      </c>
      <c r="M2088" s="65" t="e">
        <f>VLOOKUP(E2088,'Supply Log'!$E$6:$T$277,8,FALSE)</f>
        <v>#N/A</v>
      </c>
      <c r="N2088" s="65" t="e">
        <f>VLOOKUP(E2088,'Supply Log'!$E$6:$T$277,9,FALSE)</f>
        <v>#N/A</v>
      </c>
      <c r="O2088" s="65" t="e">
        <f>VLOOKUP(E2088,'Supply Log'!$E$6:$T$277,10,FALSE)</f>
        <v>#N/A</v>
      </c>
      <c r="P2088" s="29" t="e">
        <f t="shared" si="268"/>
        <v>#N/A</v>
      </c>
      <c r="Q2088" s="65" t="e">
        <f>VLOOKUP(E2088,'Supply Log'!$E$6:$T$277,12,FALSE)</f>
        <v>#N/A</v>
      </c>
      <c r="R2088" s="78" t="e">
        <f t="shared" si="269"/>
        <v>#N/A</v>
      </c>
      <c r="S2088" s="65"/>
      <c r="T2088" s="79" t="e">
        <f t="shared" si="270"/>
        <v>#N/A</v>
      </c>
      <c r="U2088" s="80" t="e">
        <f t="shared" si="271"/>
        <v>#N/A</v>
      </c>
      <c r="V2088" s="81" t="str">
        <f t="shared" si="272"/>
        <v/>
      </c>
      <c r="W2088" s="69" t="e">
        <f>VLOOKUP(F2088,'Input Log'!$E$6:$V$50000,18,FALSE)</f>
        <v>#N/A</v>
      </c>
      <c r="X2088" s="64" t="e">
        <f>VLOOKUP(E2088,'Supply Log'!$Z$6:$AB$699,2,FALSE)</f>
        <v>#N/A</v>
      </c>
      <c r="Y2088" s="64" t="e">
        <f>VLOOKUP(E2088,'Supply Log'!$E$6:$X$618,20,FALSE)</f>
        <v>#N/A</v>
      </c>
      <c r="Z2088" s="64"/>
      <c r="AA2088" s="64"/>
    </row>
    <row r="2089" spans="1:27" ht="15.75" customHeight="1">
      <c r="A2089" s="67" t="str">
        <f t="shared" si="265"/>
        <v/>
      </c>
      <c r="B2089" s="65">
        <f t="shared" si="267"/>
        <v>2001</v>
      </c>
      <c r="C2089" s="68" t="str">
        <f t="shared" si="266"/>
        <v/>
      </c>
      <c r="D2089" s="69"/>
      <c r="F2089" s="66"/>
      <c r="G2089" s="65" t="e">
        <f>VLOOKUP(E2089,'Supply Log'!$E$6:$T$999,2,FALSE)</f>
        <v>#N/A</v>
      </c>
      <c r="H2089" s="65" t="e">
        <f>VLOOKUP(E2089,'Supply Log'!$E$6:$T$999,3,FALSE)</f>
        <v>#N/A</v>
      </c>
      <c r="I2089" s="77"/>
      <c r="J2089" s="65" t="e">
        <f>VLOOKUP(E2089,'Supply Log'!$E$6:$T$277,5,FALSE)</f>
        <v>#N/A</v>
      </c>
      <c r="K2089" s="65" t="e">
        <f>VLOOKUP(E2089,'Supply Log'!$E$6:$T$277,6,FALSE)</f>
        <v>#N/A</v>
      </c>
      <c r="L2089" s="65" t="e">
        <f>VLOOKUP(E2089,'Supply Log'!$E$6:$T$277,7,FALSE)</f>
        <v>#N/A</v>
      </c>
      <c r="M2089" s="65" t="e">
        <f>VLOOKUP(E2089,'Supply Log'!$E$6:$T$277,8,FALSE)</f>
        <v>#N/A</v>
      </c>
      <c r="N2089" s="65" t="e">
        <f>VLOOKUP(E2089,'Supply Log'!$E$6:$T$277,9,FALSE)</f>
        <v>#N/A</v>
      </c>
      <c r="O2089" s="65" t="e">
        <f>VLOOKUP(E2089,'Supply Log'!$E$6:$T$277,10,FALSE)</f>
        <v>#N/A</v>
      </c>
      <c r="P2089" s="29" t="e">
        <f t="shared" si="268"/>
        <v>#N/A</v>
      </c>
      <c r="Q2089" s="65" t="e">
        <f>VLOOKUP(E2089,'Supply Log'!$E$6:$T$277,12,FALSE)</f>
        <v>#N/A</v>
      </c>
      <c r="R2089" s="78" t="e">
        <f t="shared" si="269"/>
        <v>#N/A</v>
      </c>
      <c r="S2089" s="65"/>
      <c r="T2089" s="79" t="e">
        <f t="shared" si="270"/>
        <v>#N/A</v>
      </c>
      <c r="U2089" s="80" t="e">
        <f t="shared" si="271"/>
        <v>#N/A</v>
      </c>
      <c r="V2089" s="81" t="str">
        <f t="shared" si="272"/>
        <v/>
      </c>
      <c r="W2089" s="69" t="e">
        <f>VLOOKUP(F2089,'Input Log'!$E$6:$V$50000,18,FALSE)</f>
        <v>#N/A</v>
      </c>
      <c r="X2089" s="64" t="e">
        <f>VLOOKUP(E2089,'Supply Log'!$Z$6:$AB$699,2,FALSE)</f>
        <v>#N/A</v>
      </c>
      <c r="Y2089" s="64" t="e">
        <f>VLOOKUP(E2089,'Supply Log'!$E$6:$X$618,20,FALSE)</f>
        <v>#N/A</v>
      </c>
      <c r="Z2089" s="64"/>
      <c r="AA2089" s="64"/>
    </row>
    <row r="2090" spans="1:27" ht="15.75" customHeight="1">
      <c r="A2090" s="67" t="str">
        <f t="shared" si="265"/>
        <v/>
      </c>
      <c r="B2090" s="65">
        <f t="shared" si="267"/>
        <v>2002</v>
      </c>
      <c r="C2090" s="68" t="str">
        <f t="shared" si="266"/>
        <v/>
      </c>
      <c r="D2090" s="69"/>
      <c r="F2090" s="66"/>
      <c r="G2090" s="65" t="e">
        <f>VLOOKUP(E2090,'Supply Log'!$E$6:$T$999,2,FALSE)</f>
        <v>#N/A</v>
      </c>
      <c r="H2090" s="65" t="e">
        <f>VLOOKUP(E2090,'Supply Log'!$E$6:$T$999,3,FALSE)</f>
        <v>#N/A</v>
      </c>
      <c r="I2090" s="77"/>
      <c r="J2090" s="65" t="e">
        <f>VLOOKUP(E2090,'Supply Log'!$E$6:$T$277,5,FALSE)</f>
        <v>#N/A</v>
      </c>
      <c r="K2090" s="65" t="e">
        <f>VLOOKUP(E2090,'Supply Log'!$E$6:$T$277,6,FALSE)</f>
        <v>#N/A</v>
      </c>
      <c r="L2090" s="65" t="e">
        <f>VLOOKUP(E2090,'Supply Log'!$E$6:$T$277,7,FALSE)</f>
        <v>#N/A</v>
      </c>
      <c r="M2090" s="65" t="e">
        <f>VLOOKUP(E2090,'Supply Log'!$E$6:$T$277,8,FALSE)</f>
        <v>#N/A</v>
      </c>
      <c r="N2090" s="65" t="e">
        <f>VLOOKUP(E2090,'Supply Log'!$E$6:$T$277,9,FALSE)</f>
        <v>#N/A</v>
      </c>
      <c r="O2090" s="65" t="e">
        <f>VLOOKUP(E2090,'Supply Log'!$E$6:$T$277,10,FALSE)</f>
        <v>#N/A</v>
      </c>
      <c r="P2090" s="29" t="e">
        <f t="shared" si="268"/>
        <v>#N/A</v>
      </c>
      <c r="Q2090" s="65" t="e">
        <f>VLOOKUP(E2090,'Supply Log'!$E$6:$T$277,12,FALSE)</f>
        <v>#N/A</v>
      </c>
      <c r="R2090" s="78" t="e">
        <f t="shared" si="269"/>
        <v>#N/A</v>
      </c>
      <c r="S2090" s="65"/>
      <c r="T2090" s="79" t="e">
        <f t="shared" si="270"/>
        <v>#N/A</v>
      </c>
      <c r="U2090" s="80" t="e">
        <f t="shared" si="271"/>
        <v>#N/A</v>
      </c>
      <c r="V2090" s="81" t="str">
        <f t="shared" si="272"/>
        <v/>
      </c>
      <c r="W2090" s="69" t="e">
        <f>VLOOKUP(F2090,'Input Log'!$E$6:$V$50000,18,FALSE)</f>
        <v>#N/A</v>
      </c>
      <c r="X2090" s="64" t="e">
        <f>VLOOKUP(E2090,'Supply Log'!$Z$6:$AB$699,2,FALSE)</f>
        <v>#N/A</v>
      </c>
      <c r="Y2090" s="64" t="e">
        <f>VLOOKUP(E2090,'Supply Log'!$E$6:$X$618,20,FALSE)</f>
        <v>#N/A</v>
      </c>
      <c r="Z2090" s="64"/>
      <c r="AA2090" s="64"/>
    </row>
    <row r="2091" spans="1:27" ht="15.75" customHeight="1">
      <c r="A2091" s="67" t="str">
        <f t="shared" si="265"/>
        <v/>
      </c>
      <c r="B2091" s="65">
        <f t="shared" si="267"/>
        <v>2003</v>
      </c>
      <c r="C2091" s="68" t="str">
        <f t="shared" si="266"/>
        <v/>
      </c>
      <c r="D2091" s="69"/>
      <c r="F2091" s="66"/>
      <c r="G2091" s="65" t="e">
        <f>VLOOKUP(E2091,'Supply Log'!$E$6:$T$999,2,FALSE)</f>
        <v>#N/A</v>
      </c>
      <c r="H2091" s="65" t="e">
        <f>VLOOKUP(E2091,'Supply Log'!$E$6:$T$999,3,FALSE)</f>
        <v>#N/A</v>
      </c>
      <c r="I2091" s="77"/>
      <c r="J2091" s="65" t="e">
        <f>VLOOKUP(E2091,'Supply Log'!$E$6:$T$277,5,FALSE)</f>
        <v>#N/A</v>
      </c>
      <c r="K2091" s="65" t="e">
        <f>VLOOKUP(E2091,'Supply Log'!$E$6:$T$277,6,FALSE)</f>
        <v>#N/A</v>
      </c>
      <c r="L2091" s="65" t="e">
        <f>VLOOKUP(E2091,'Supply Log'!$E$6:$T$277,7,FALSE)</f>
        <v>#N/A</v>
      </c>
      <c r="M2091" s="65" t="e">
        <f>VLOOKUP(E2091,'Supply Log'!$E$6:$T$277,8,FALSE)</f>
        <v>#N/A</v>
      </c>
      <c r="N2091" s="65" t="e">
        <f>VLOOKUP(E2091,'Supply Log'!$E$6:$T$277,9,FALSE)</f>
        <v>#N/A</v>
      </c>
      <c r="O2091" s="65" t="e">
        <f>VLOOKUP(E2091,'Supply Log'!$E$6:$T$277,10,FALSE)</f>
        <v>#N/A</v>
      </c>
      <c r="P2091" s="29" t="e">
        <f t="shared" si="268"/>
        <v>#N/A</v>
      </c>
      <c r="Q2091" s="65" t="e">
        <f>VLOOKUP(E2091,'Supply Log'!$E$6:$T$277,12,FALSE)</f>
        <v>#N/A</v>
      </c>
      <c r="R2091" s="78" t="e">
        <f t="shared" si="269"/>
        <v>#N/A</v>
      </c>
      <c r="S2091" s="65"/>
      <c r="T2091" s="79" t="e">
        <f t="shared" si="270"/>
        <v>#N/A</v>
      </c>
      <c r="U2091" s="80" t="e">
        <f t="shared" si="271"/>
        <v>#N/A</v>
      </c>
      <c r="V2091" s="81" t="str">
        <f t="shared" si="272"/>
        <v/>
      </c>
      <c r="W2091" s="69" t="e">
        <f>VLOOKUP(F2091,'Input Log'!$E$6:$V$50000,18,FALSE)</f>
        <v>#N/A</v>
      </c>
      <c r="X2091" s="64" t="e">
        <f>VLOOKUP(E2091,'Supply Log'!$Z$6:$AB$699,2,FALSE)</f>
        <v>#N/A</v>
      </c>
      <c r="Y2091" s="64" t="e">
        <f>VLOOKUP(E2091,'Supply Log'!$E$6:$X$618,20,FALSE)</f>
        <v>#N/A</v>
      </c>
      <c r="Z2091" s="64"/>
      <c r="AA2091" s="64"/>
    </row>
    <row r="2092" spans="1:27" ht="15.75" customHeight="1">
      <c r="A2092" s="67" t="str">
        <f t="shared" si="265"/>
        <v/>
      </c>
      <c r="B2092" s="65">
        <f t="shared" si="267"/>
        <v>2004</v>
      </c>
      <c r="C2092" s="68" t="str">
        <f t="shared" si="266"/>
        <v/>
      </c>
      <c r="D2092" s="69"/>
      <c r="F2092" s="66"/>
      <c r="G2092" s="65" t="e">
        <f>VLOOKUP(E2092,'Supply Log'!$E$6:$T$999,2,FALSE)</f>
        <v>#N/A</v>
      </c>
      <c r="H2092" s="65" t="e">
        <f>VLOOKUP(E2092,'Supply Log'!$E$6:$T$999,3,FALSE)</f>
        <v>#N/A</v>
      </c>
      <c r="I2092" s="77"/>
      <c r="J2092" s="65" t="e">
        <f>VLOOKUP(E2092,'Supply Log'!$E$6:$T$277,5,FALSE)</f>
        <v>#N/A</v>
      </c>
      <c r="K2092" s="65" t="e">
        <f>VLOOKUP(E2092,'Supply Log'!$E$6:$T$277,6,FALSE)</f>
        <v>#N/A</v>
      </c>
      <c r="L2092" s="65" t="e">
        <f>VLOOKUP(E2092,'Supply Log'!$E$6:$T$277,7,FALSE)</f>
        <v>#N/A</v>
      </c>
      <c r="M2092" s="65" t="e">
        <f>VLOOKUP(E2092,'Supply Log'!$E$6:$T$277,8,FALSE)</f>
        <v>#N/A</v>
      </c>
      <c r="N2092" s="65" t="e">
        <f>VLOOKUP(E2092,'Supply Log'!$E$6:$T$277,9,FALSE)</f>
        <v>#N/A</v>
      </c>
      <c r="O2092" s="65" t="e">
        <f>VLOOKUP(E2092,'Supply Log'!$E$6:$T$277,10,FALSE)</f>
        <v>#N/A</v>
      </c>
      <c r="P2092" s="29" t="e">
        <f t="shared" si="268"/>
        <v>#N/A</v>
      </c>
      <c r="Q2092" s="65" t="e">
        <f>VLOOKUP(E2092,'Supply Log'!$E$6:$T$277,12,FALSE)</f>
        <v>#N/A</v>
      </c>
      <c r="R2092" s="78" t="e">
        <f t="shared" si="269"/>
        <v>#N/A</v>
      </c>
      <c r="S2092" s="65"/>
      <c r="T2092" s="79" t="e">
        <f t="shared" si="270"/>
        <v>#N/A</v>
      </c>
      <c r="U2092" s="80" t="e">
        <f t="shared" si="271"/>
        <v>#N/A</v>
      </c>
      <c r="V2092" s="81" t="str">
        <f t="shared" si="272"/>
        <v/>
      </c>
      <c r="W2092" s="69" t="e">
        <f>VLOOKUP(F2092,'Input Log'!$E$6:$V$50000,18,FALSE)</f>
        <v>#N/A</v>
      </c>
      <c r="X2092" s="64" t="e">
        <f>VLOOKUP(E2092,'Supply Log'!$Z$6:$AB$699,2,FALSE)</f>
        <v>#N/A</v>
      </c>
      <c r="Y2092" s="64" t="e">
        <f>VLOOKUP(E2092,'Supply Log'!$E$6:$X$618,20,FALSE)</f>
        <v>#N/A</v>
      </c>
      <c r="Z2092" s="64"/>
      <c r="AA2092" s="64"/>
    </row>
    <row r="2093" spans="1:27" ht="15.75" customHeight="1">
      <c r="A2093" s="67" t="str">
        <f t="shared" si="265"/>
        <v/>
      </c>
      <c r="B2093" s="65">
        <f t="shared" si="267"/>
        <v>2005</v>
      </c>
      <c r="C2093" s="68" t="str">
        <f t="shared" si="266"/>
        <v/>
      </c>
      <c r="D2093" s="69"/>
      <c r="F2093" s="66"/>
      <c r="G2093" s="65" t="e">
        <f>VLOOKUP(E2093,'Supply Log'!$E$6:$T$999,2,FALSE)</f>
        <v>#N/A</v>
      </c>
      <c r="H2093" s="65" t="e">
        <f>VLOOKUP(E2093,'Supply Log'!$E$6:$T$999,3,FALSE)</f>
        <v>#N/A</v>
      </c>
      <c r="I2093" s="77"/>
      <c r="J2093" s="65" t="e">
        <f>VLOOKUP(E2093,'Supply Log'!$E$6:$T$277,5,FALSE)</f>
        <v>#N/A</v>
      </c>
      <c r="K2093" s="65" t="e">
        <f>VLOOKUP(E2093,'Supply Log'!$E$6:$T$277,6,FALSE)</f>
        <v>#N/A</v>
      </c>
      <c r="L2093" s="65" t="e">
        <f>VLOOKUP(E2093,'Supply Log'!$E$6:$T$277,7,FALSE)</f>
        <v>#N/A</v>
      </c>
      <c r="M2093" s="65" t="e">
        <f>VLOOKUP(E2093,'Supply Log'!$E$6:$T$277,8,FALSE)</f>
        <v>#N/A</v>
      </c>
      <c r="N2093" s="65" t="e">
        <f>VLOOKUP(E2093,'Supply Log'!$E$6:$T$277,9,FALSE)</f>
        <v>#N/A</v>
      </c>
      <c r="O2093" s="65" t="e">
        <f>VLOOKUP(E2093,'Supply Log'!$E$6:$T$277,10,FALSE)</f>
        <v>#N/A</v>
      </c>
      <c r="P2093" s="29" t="e">
        <f t="shared" si="268"/>
        <v>#N/A</v>
      </c>
      <c r="Q2093" s="65" t="e">
        <f>VLOOKUP(E2093,'Supply Log'!$E$6:$T$277,12,FALSE)</f>
        <v>#N/A</v>
      </c>
      <c r="R2093" s="78" t="e">
        <f t="shared" si="269"/>
        <v>#N/A</v>
      </c>
      <c r="S2093" s="65"/>
      <c r="T2093" s="79" t="e">
        <f t="shared" si="270"/>
        <v>#N/A</v>
      </c>
      <c r="U2093" s="80" t="e">
        <f t="shared" si="271"/>
        <v>#N/A</v>
      </c>
      <c r="V2093" s="81" t="str">
        <f t="shared" si="272"/>
        <v/>
      </c>
      <c r="W2093" s="69" t="e">
        <f>VLOOKUP(F2093,'Input Log'!$E$6:$V$50000,18,FALSE)</f>
        <v>#N/A</v>
      </c>
      <c r="X2093" s="64" t="e">
        <f>VLOOKUP(E2093,'Supply Log'!$Z$6:$AB$699,2,FALSE)</f>
        <v>#N/A</v>
      </c>
      <c r="Y2093" s="64" t="e">
        <f>VLOOKUP(E2093,'Supply Log'!$E$6:$X$618,20,FALSE)</f>
        <v>#N/A</v>
      </c>
      <c r="Z2093" s="64"/>
      <c r="AA2093" s="64"/>
    </row>
    <row r="2094" spans="1:27" ht="15.75" customHeight="1">
      <c r="A2094" s="67" t="str">
        <f t="shared" si="265"/>
        <v/>
      </c>
      <c r="B2094" s="65">
        <f t="shared" si="267"/>
        <v>2006</v>
      </c>
      <c r="C2094" s="68" t="str">
        <f t="shared" si="266"/>
        <v/>
      </c>
      <c r="D2094" s="69"/>
      <c r="F2094" s="66"/>
      <c r="G2094" s="65" t="e">
        <f>VLOOKUP(E2094,'Supply Log'!$E$6:$T$999,2,FALSE)</f>
        <v>#N/A</v>
      </c>
      <c r="H2094" s="65" t="e">
        <f>VLOOKUP(E2094,'Supply Log'!$E$6:$T$999,3,FALSE)</f>
        <v>#N/A</v>
      </c>
      <c r="I2094" s="77"/>
      <c r="J2094" s="65" t="e">
        <f>VLOOKUP(E2094,'Supply Log'!$E$6:$T$277,5,FALSE)</f>
        <v>#N/A</v>
      </c>
      <c r="K2094" s="65" t="e">
        <f>VLOOKUP(E2094,'Supply Log'!$E$6:$T$277,6,FALSE)</f>
        <v>#N/A</v>
      </c>
      <c r="L2094" s="65" t="e">
        <f>VLOOKUP(E2094,'Supply Log'!$E$6:$T$277,7,FALSE)</f>
        <v>#N/A</v>
      </c>
      <c r="M2094" s="65" t="e">
        <f>VLOOKUP(E2094,'Supply Log'!$E$6:$T$277,8,FALSE)</f>
        <v>#N/A</v>
      </c>
      <c r="N2094" s="65" t="e">
        <f>VLOOKUP(E2094,'Supply Log'!$E$6:$T$277,9,FALSE)</f>
        <v>#N/A</v>
      </c>
      <c r="O2094" s="65" t="e">
        <f>VLOOKUP(E2094,'Supply Log'!$E$6:$T$277,10,FALSE)</f>
        <v>#N/A</v>
      </c>
      <c r="P2094" s="29" t="e">
        <f t="shared" si="268"/>
        <v>#N/A</v>
      </c>
      <c r="Q2094" s="65" t="e">
        <f>VLOOKUP(E2094,'Supply Log'!$E$6:$T$277,12,FALSE)</f>
        <v>#N/A</v>
      </c>
      <c r="R2094" s="78" t="e">
        <f t="shared" si="269"/>
        <v>#N/A</v>
      </c>
      <c r="S2094" s="65"/>
      <c r="T2094" s="79" t="e">
        <f t="shared" si="270"/>
        <v>#N/A</v>
      </c>
      <c r="U2094" s="80" t="e">
        <f t="shared" si="271"/>
        <v>#N/A</v>
      </c>
      <c r="V2094" s="81" t="str">
        <f t="shared" si="272"/>
        <v/>
      </c>
      <c r="W2094" s="69" t="e">
        <f>VLOOKUP(F2094,'Input Log'!$E$6:$V$50000,18,FALSE)</f>
        <v>#N/A</v>
      </c>
      <c r="X2094" s="64" t="e">
        <f>VLOOKUP(E2094,'Supply Log'!$Z$6:$AB$699,2,FALSE)</f>
        <v>#N/A</v>
      </c>
      <c r="Y2094" s="64" t="e">
        <f>VLOOKUP(E2094,'Supply Log'!$E$6:$X$618,20,FALSE)</f>
        <v>#N/A</v>
      </c>
      <c r="Z2094" s="64"/>
      <c r="AA2094" s="64"/>
    </row>
    <row r="2095" spans="1:27" ht="15.75" customHeight="1">
      <c r="A2095" s="67" t="str">
        <f t="shared" si="265"/>
        <v/>
      </c>
      <c r="B2095" s="65">
        <f t="shared" si="267"/>
        <v>2007</v>
      </c>
      <c r="C2095" s="68" t="str">
        <f t="shared" si="266"/>
        <v/>
      </c>
      <c r="D2095" s="69"/>
      <c r="F2095" s="66"/>
      <c r="G2095" s="65" t="e">
        <f>VLOOKUP(E2095,'Supply Log'!$E$6:$T$999,2,FALSE)</f>
        <v>#N/A</v>
      </c>
      <c r="H2095" s="65" t="e">
        <f>VLOOKUP(E2095,'Supply Log'!$E$6:$T$999,3,FALSE)</f>
        <v>#N/A</v>
      </c>
      <c r="I2095" s="77"/>
      <c r="J2095" s="65" t="e">
        <f>VLOOKUP(E2095,'Supply Log'!$E$6:$T$277,5,FALSE)</f>
        <v>#N/A</v>
      </c>
      <c r="K2095" s="65" t="e">
        <f>VLOOKUP(E2095,'Supply Log'!$E$6:$T$277,6,FALSE)</f>
        <v>#N/A</v>
      </c>
      <c r="L2095" s="65" t="e">
        <f>VLOOKUP(E2095,'Supply Log'!$E$6:$T$277,7,FALSE)</f>
        <v>#N/A</v>
      </c>
      <c r="M2095" s="65" t="e">
        <f>VLOOKUP(E2095,'Supply Log'!$E$6:$T$277,8,FALSE)</f>
        <v>#N/A</v>
      </c>
      <c r="N2095" s="65" t="e">
        <f>VLOOKUP(E2095,'Supply Log'!$E$6:$T$277,9,FALSE)</f>
        <v>#N/A</v>
      </c>
      <c r="O2095" s="65" t="e">
        <f>VLOOKUP(E2095,'Supply Log'!$E$6:$T$277,10,FALSE)</f>
        <v>#N/A</v>
      </c>
      <c r="P2095" s="29" t="e">
        <f t="shared" si="268"/>
        <v>#N/A</v>
      </c>
      <c r="Q2095" s="65" t="e">
        <f>VLOOKUP(E2095,'Supply Log'!$E$6:$T$277,12,FALSE)</f>
        <v>#N/A</v>
      </c>
      <c r="R2095" s="78" t="e">
        <f t="shared" si="269"/>
        <v>#N/A</v>
      </c>
      <c r="S2095" s="65"/>
      <c r="T2095" s="79" t="e">
        <f t="shared" si="270"/>
        <v>#N/A</v>
      </c>
      <c r="U2095" s="80" t="e">
        <f t="shared" si="271"/>
        <v>#N/A</v>
      </c>
      <c r="V2095" s="81" t="str">
        <f t="shared" si="272"/>
        <v/>
      </c>
      <c r="W2095" s="69" t="e">
        <f>VLOOKUP(F2095,'Input Log'!$E$6:$V$50000,18,FALSE)</f>
        <v>#N/A</v>
      </c>
      <c r="X2095" s="64" t="e">
        <f>VLOOKUP(E2095,'Supply Log'!$Z$6:$AB$699,2,FALSE)</f>
        <v>#N/A</v>
      </c>
      <c r="Y2095" s="64" t="e">
        <f>VLOOKUP(E2095,'Supply Log'!$E$6:$X$618,20,FALSE)</f>
        <v>#N/A</v>
      </c>
      <c r="Z2095" s="64"/>
      <c r="AA2095" s="64"/>
    </row>
    <row r="2096" spans="1:27" ht="15.75" customHeight="1">
      <c r="A2096" s="67" t="str">
        <f t="shared" si="265"/>
        <v/>
      </c>
      <c r="B2096" s="65">
        <f t="shared" si="267"/>
        <v>2008</v>
      </c>
      <c r="C2096" s="68" t="str">
        <f t="shared" si="266"/>
        <v/>
      </c>
      <c r="D2096" s="69"/>
      <c r="F2096" s="66"/>
      <c r="G2096" s="65" t="e">
        <f>VLOOKUP(E2096,'Supply Log'!$E$6:$T$999,2,FALSE)</f>
        <v>#N/A</v>
      </c>
      <c r="H2096" s="65" t="e">
        <f>VLOOKUP(E2096,'Supply Log'!$E$6:$T$999,3,FALSE)</f>
        <v>#N/A</v>
      </c>
      <c r="I2096" s="77"/>
      <c r="J2096" s="65" t="e">
        <f>VLOOKUP(E2096,'Supply Log'!$E$6:$T$277,5,FALSE)</f>
        <v>#N/A</v>
      </c>
      <c r="K2096" s="65" t="e">
        <f>VLOOKUP(E2096,'Supply Log'!$E$6:$T$277,6,FALSE)</f>
        <v>#N/A</v>
      </c>
      <c r="L2096" s="65" t="e">
        <f>VLOOKUP(E2096,'Supply Log'!$E$6:$T$277,7,FALSE)</f>
        <v>#N/A</v>
      </c>
      <c r="M2096" s="65" t="e">
        <f>VLOOKUP(E2096,'Supply Log'!$E$6:$T$277,8,FALSE)</f>
        <v>#N/A</v>
      </c>
      <c r="N2096" s="65" t="e">
        <f>VLOOKUP(E2096,'Supply Log'!$E$6:$T$277,9,FALSE)</f>
        <v>#N/A</v>
      </c>
      <c r="O2096" s="65" t="e">
        <f>VLOOKUP(E2096,'Supply Log'!$E$6:$T$277,10,FALSE)</f>
        <v>#N/A</v>
      </c>
      <c r="P2096" s="29" t="e">
        <f t="shared" si="268"/>
        <v>#N/A</v>
      </c>
      <c r="Q2096" s="65" t="e">
        <f>VLOOKUP(E2096,'Supply Log'!$E$6:$T$277,12,FALSE)</f>
        <v>#N/A</v>
      </c>
      <c r="R2096" s="78" t="e">
        <f t="shared" si="269"/>
        <v>#N/A</v>
      </c>
      <c r="S2096" s="65"/>
      <c r="T2096" s="79" t="e">
        <f t="shared" si="270"/>
        <v>#N/A</v>
      </c>
      <c r="U2096" s="80" t="e">
        <f t="shared" si="271"/>
        <v>#N/A</v>
      </c>
      <c r="V2096" s="81" t="str">
        <f t="shared" si="272"/>
        <v/>
      </c>
      <c r="W2096" s="69" t="e">
        <f>VLOOKUP(F2096,'Input Log'!$E$6:$V$50000,18,FALSE)</f>
        <v>#N/A</v>
      </c>
      <c r="X2096" s="64" t="e">
        <f>VLOOKUP(E2096,'Supply Log'!$Z$6:$AB$699,2,FALSE)</f>
        <v>#N/A</v>
      </c>
      <c r="Y2096" s="64" t="e">
        <f>VLOOKUP(E2096,'Supply Log'!$E$6:$X$618,20,FALSE)</f>
        <v>#N/A</v>
      </c>
      <c r="Z2096" s="64"/>
      <c r="AA2096" s="64"/>
    </row>
    <row r="2097" spans="1:27" ht="15.75" customHeight="1">
      <c r="A2097" s="67" t="str">
        <f t="shared" si="265"/>
        <v/>
      </c>
      <c r="B2097" s="65">
        <f t="shared" si="267"/>
        <v>2009</v>
      </c>
      <c r="C2097" s="68" t="str">
        <f t="shared" si="266"/>
        <v/>
      </c>
      <c r="D2097" s="69"/>
      <c r="F2097" s="66"/>
      <c r="G2097" s="65" t="e">
        <f>VLOOKUP(E2097,'Supply Log'!$E$6:$T$999,2,FALSE)</f>
        <v>#N/A</v>
      </c>
      <c r="H2097" s="65" t="e">
        <f>VLOOKUP(E2097,'Supply Log'!$E$6:$T$999,3,FALSE)</f>
        <v>#N/A</v>
      </c>
      <c r="I2097" s="77"/>
      <c r="J2097" s="65" t="e">
        <f>VLOOKUP(E2097,'Supply Log'!$E$6:$T$277,5,FALSE)</f>
        <v>#N/A</v>
      </c>
      <c r="K2097" s="65" t="e">
        <f>VLOOKUP(E2097,'Supply Log'!$E$6:$T$277,6,FALSE)</f>
        <v>#N/A</v>
      </c>
      <c r="L2097" s="65" t="e">
        <f>VLOOKUP(E2097,'Supply Log'!$E$6:$T$277,7,FALSE)</f>
        <v>#N/A</v>
      </c>
      <c r="M2097" s="65" t="e">
        <f>VLOOKUP(E2097,'Supply Log'!$E$6:$T$277,8,FALSE)</f>
        <v>#N/A</v>
      </c>
      <c r="N2097" s="65" t="e">
        <f>VLOOKUP(E2097,'Supply Log'!$E$6:$T$277,9,FALSE)</f>
        <v>#N/A</v>
      </c>
      <c r="O2097" s="65" t="e">
        <f>VLOOKUP(E2097,'Supply Log'!$E$6:$T$277,10,FALSE)</f>
        <v>#N/A</v>
      </c>
      <c r="P2097" s="29" t="e">
        <f t="shared" si="268"/>
        <v>#N/A</v>
      </c>
      <c r="Q2097" s="65" t="e">
        <f>VLOOKUP(E2097,'Supply Log'!$E$6:$T$277,12,FALSE)</f>
        <v>#N/A</v>
      </c>
      <c r="R2097" s="78" t="e">
        <f t="shared" si="269"/>
        <v>#N/A</v>
      </c>
      <c r="S2097" s="65"/>
      <c r="T2097" s="79" t="e">
        <f t="shared" si="270"/>
        <v>#N/A</v>
      </c>
      <c r="U2097" s="80" t="e">
        <f t="shared" si="271"/>
        <v>#N/A</v>
      </c>
      <c r="V2097" s="81" t="str">
        <f t="shared" si="272"/>
        <v/>
      </c>
      <c r="W2097" s="69" t="e">
        <f>VLOOKUP(F2097,'Input Log'!$E$6:$V$50000,18,FALSE)</f>
        <v>#N/A</v>
      </c>
      <c r="X2097" s="64" t="e">
        <f>VLOOKUP(E2097,'Supply Log'!$Z$6:$AB$699,2,FALSE)</f>
        <v>#N/A</v>
      </c>
      <c r="Y2097" s="64" t="e">
        <f>VLOOKUP(E2097,'Supply Log'!$E$6:$X$618,20,FALSE)</f>
        <v>#N/A</v>
      </c>
      <c r="Z2097" s="64"/>
      <c r="AA2097" s="64"/>
    </row>
    <row r="2098" spans="1:27" ht="15.75" customHeight="1">
      <c r="A2098" s="67" t="str">
        <f t="shared" si="265"/>
        <v/>
      </c>
      <c r="B2098" s="65">
        <f t="shared" si="267"/>
        <v>2010</v>
      </c>
      <c r="C2098" s="68" t="str">
        <f t="shared" si="266"/>
        <v/>
      </c>
      <c r="D2098" s="69"/>
      <c r="F2098" s="66"/>
      <c r="G2098" s="65" t="e">
        <f>VLOOKUP(E2098,'Supply Log'!$E$6:$T$999,2,FALSE)</f>
        <v>#N/A</v>
      </c>
      <c r="H2098" s="65" t="e">
        <f>VLOOKUP(E2098,'Supply Log'!$E$6:$T$999,3,FALSE)</f>
        <v>#N/A</v>
      </c>
      <c r="I2098" s="77"/>
      <c r="J2098" s="65" t="e">
        <f>VLOOKUP(E2098,'Supply Log'!$E$6:$T$277,5,FALSE)</f>
        <v>#N/A</v>
      </c>
      <c r="K2098" s="65" t="e">
        <f>VLOOKUP(E2098,'Supply Log'!$E$6:$T$277,6,FALSE)</f>
        <v>#N/A</v>
      </c>
      <c r="L2098" s="65" t="e">
        <f>VLOOKUP(E2098,'Supply Log'!$E$6:$T$277,7,FALSE)</f>
        <v>#N/A</v>
      </c>
      <c r="M2098" s="65" t="e">
        <f>VLOOKUP(E2098,'Supply Log'!$E$6:$T$277,8,FALSE)</f>
        <v>#N/A</v>
      </c>
      <c r="N2098" s="65" t="e">
        <f>VLOOKUP(E2098,'Supply Log'!$E$6:$T$277,9,FALSE)</f>
        <v>#N/A</v>
      </c>
      <c r="O2098" s="65" t="e">
        <f>VLOOKUP(E2098,'Supply Log'!$E$6:$T$277,10,FALSE)</f>
        <v>#N/A</v>
      </c>
      <c r="P2098" s="29" t="e">
        <f t="shared" si="268"/>
        <v>#N/A</v>
      </c>
      <c r="Q2098" s="65" t="e">
        <f>VLOOKUP(E2098,'Supply Log'!$E$6:$T$277,12,FALSE)</f>
        <v>#N/A</v>
      </c>
      <c r="R2098" s="78" t="e">
        <f t="shared" si="269"/>
        <v>#N/A</v>
      </c>
      <c r="S2098" s="65"/>
      <c r="T2098" s="79" t="e">
        <f t="shared" si="270"/>
        <v>#N/A</v>
      </c>
      <c r="U2098" s="80" t="e">
        <f t="shared" si="271"/>
        <v>#N/A</v>
      </c>
      <c r="V2098" s="81" t="str">
        <f t="shared" si="272"/>
        <v/>
      </c>
      <c r="W2098" s="69" t="e">
        <f>VLOOKUP(F2098,'Input Log'!$E$6:$V$50000,18,FALSE)</f>
        <v>#N/A</v>
      </c>
      <c r="X2098" s="64" t="e">
        <f>VLOOKUP(E2098,'Supply Log'!$Z$6:$AB$699,2,FALSE)</f>
        <v>#N/A</v>
      </c>
      <c r="Y2098" s="64" t="e">
        <f>VLOOKUP(E2098,'Supply Log'!$E$6:$X$618,20,FALSE)</f>
        <v>#N/A</v>
      </c>
      <c r="Z2098" s="64"/>
      <c r="AA2098" s="64"/>
    </row>
    <row r="2099" spans="1:27" ht="15.75" customHeight="1">
      <c r="A2099" s="67" t="str">
        <f t="shared" si="265"/>
        <v/>
      </c>
      <c r="B2099" s="65">
        <f t="shared" si="267"/>
        <v>2011</v>
      </c>
      <c r="C2099" s="68" t="str">
        <f t="shared" si="266"/>
        <v/>
      </c>
      <c r="D2099" s="69"/>
      <c r="F2099" s="66"/>
      <c r="G2099" s="65" t="e">
        <f>VLOOKUP(E2099,'Supply Log'!$E$6:$T$999,2,FALSE)</f>
        <v>#N/A</v>
      </c>
      <c r="H2099" s="65" t="e">
        <f>VLOOKUP(E2099,'Supply Log'!$E$6:$T$999,3,FALSE)</f>
        <v>#N/A</v>
      </c>
      <c r="I2099" s="77"/>
      <c r="J2099" s="65" t="e">
        <f>VLOOKUP(E2099,'Supply Log'!$E$6:$T$277,5,FALSE)</f>
        <v>#N/A</v>
      </c>
      <c r="K2099" s="65" t="e">
        <f>VLOOKUP(E2099,'Supply Log'!$E$6:$T$277,6,FALSE)</f>
        <v>#N/A</v>
      </c>
      <c r="L2099" s="65" t="e">
        <f>VLOOKUP(E2099,'Supply Log'!$E$6:$T$277,7,FALSE)</f>
        <v>#N/A</v>
      </c>
      <c r="M2099" s="65" t="e">
        <f>VLOOKUP(E2099,'Supply Log'!$E$6:$T$277,8,FALSE)</f>
        <v>#N/A</v>
      </c>
      <c r="N2099" s="65" t="e">
        <f>VLOOKUP(E2099,'Supply Log'!$E$6:$T$277,9,FALSE)</f>
        <v>#N/A</v>
      </c>
      <c r="O2099" s="65" t="e">
        <f>VLOOKUP(E2099,'Supply Log'!$E$6:$T$277,10,FALSE)</f>
        <v>#N/A</v>
      </c>
      <c r="P2099" s="29" t="e">
        <f t="shared" si="268"/>
        <v>#N/A</v>
      </c>
      <c r="Q2099" s="65" t="e">
        <f>VLOOKUP(E2099,'Supply Log'!$E$6:$T$277,12,FALSE)</f>
        <v>#N/A</v>
      </c>
      <c r="R2099" s="78" t="e">
        <f t="shared" si="269"/>
        <v>#N/A</v>
      </c>
      <c r="S2099" s="65"/>
      <c r="T2099" s="79" t="e">
        <f t="shared" si="270"/>
        <v>#N/A</v>
      </c>
      <c r="U2099" s="80" t="e">
        <f t="shared" si="271"/>
        <v>#N/A</v>
      </c>
      <c r="V2099" s="81" t="str">
        <f t="shared" si="272"/>
        <v/>
      </c>
      <c r="W2099" s="69" t="e">
        <f>VLOOKUP(F2099,'Input Log'!$E$6:$V$50000,18,FALSE)</f>
        <v>#N/A</v>
      </c>
      <c r="X2099" s="64" t="e">
        <f>VLOOKUP(E2099,'Supply Log'!$Z$6:$AB$699,2,FALSE)</f>
        <v>#N/A</v>
      </c>
      <c r="Y2099" s="64" t="e">
        <f>VLOOKUP(E2099,'Supply Log'!$E$6:$X$618,20,FALSE)</f>
        <v>#N/A</v>
      </c>
      <c r="Z2099" s="64"/>
      <c r="AA2099" s="64"/>
    </row>
    <row r="2100" spans="1:27" ht="15.75" customHeight="1">
      <c r="A2100" s="67" t="str">
        <f t="shared" si="265"/>
        <v/>
      </c>
      <c r="B2100" s="65">
        <f t="shared" si="267"/>
        <v>2012</v>
      </c>
      <c r="C2100" s="68" t="str">
        <f t="shared" si="266"/>
        <v/>
      </c>
      <c r="D2100" s="69"/>
      <c r="F2100" s="66"/>
      <c r="G2100" s="65" t="e">
        <f>VLOOKUP(E2100,'Supply Log'!$E$6:$T$999,2,FALSE)</f>
        <v>#N/A</v>
      </c>
      <c r="H2100" s="65" t="e">
        <f>VLOOKUP(E2100,'Supply Log'!$E$6:$T$999,3,FALSE)</f>
        <v>#N/A</v>
      </c>
      <c r="I2100" s="77"/>
      <c r="J2100" s="65" t="e">
        <f>VLOOKUP(E2100,'Supply Log'!$E$6:$T$277,5,FALSE)</f>
        <v>#N/A</v>
      </c>
      <c r="K2100" s="65" t="e">
        <f>VLOOKUP(E2100,'Supply Log'!$E$6:$T$277,6,FALSE)</f>
        <v>#N/A</v>
      </c>
      <c r="L2100" s="65" t="e">
        <f>VLOOKUP(E2100,'Supply Log'!$E$6:$T$277,7,FALSE)</f>
        <v>#N/A</v>
      </c>
      <c r="M2100" s="65" t="e">
        <f>VLOOKUP(E2100,'Supply Log'!$E$6:$T$277,8,FALSE)</f>
        <v>#N/A</v>
      </c>
      <c r="N2100" s="65" t="e">
        <f>VLOOKUP(E2100,'Supply Log'!$E$6:$T$277,9,FALSE)</f>
        <v>#N/A</v>
      </c>
      <c r="O2100" s="65" t="e">
        <f>VLOOKUP(E2100,'Supply Log'!$E$6:$T$277,10,FALSE)</f>
        <v>#N/A</v>
      </c>
      <c r="P2100" s="29" t="e">
        <f t="shared" si="268"/>
        <v>#N/A</v>
      </c>
      <c r="Q2100" s="65" t="e">
        <f>VLOOKUP(E2100,'Supply Log'!$E$6:$T$277,12,FALSE)</f>
        <v>#N/A</v>
      </c>
      <c r="R2100" s="78" t="e">
        <f t="shared" si="269"/>
        <v>#N/A</v>
      </c>
      <c r="S2100" s="65"/>
      <c r="T2100" s="79" t="e">
        <f t="shared" si="270"/>
        <v>#N/A</v>
      </c>
      <c r="U2100" s="80" t="e">
        <f t="shared" si="271"/>
        <v>#N/A</v>
      </c>
      <c r="V2100" s="81" t="str">
        <f t="shared" si="272"/>
        <v/>
      </c>
      <c r="W2100" s="69" t="e">
        <f>VLOOKUP(F2100,'Input Log'!$E$6:$V$50000,18,FALSE)</f>
        <v>#N/A</v>
      </c>
      <c r="X2100" s="64" t="e">
        <f>VLOOKUP(E2100,'Supply Log'!$Z$6:$AB$699,2,FALSE)</f>
        <v>#N/A</v>
      </c>
      <c r="Y2100" s="64" t="e">
        <f>VLOOKUP(E2100,'Supply Log'!$E$6:$X$618,20,FALSE)</f>
        <v>#N/A</v>
      </c>
      <c r="Z2100" s="64"/>
      <c r="AA2100" s="64"/>
    </row>
    <row r="2101" spans="1:27" ht="15.75" customHeight="1">
      <c r="A2101" s="67" t="str">
        <f t="shared" si="265"/>
        <v/>
      </c>
      <c r="B2101" s="65">
        <f t="shared" si="267"/>
        <v>2013</v>
      </c>
      <c r="C2101" s="68" t="str">
        <f t="shared" si="266"/>
        <v/>
      </c>
      <c r="D2101" s="69"/>
      <c r="F2101" s="66"/>
      <c r="G2101" s="65" t="e">
        <f>VLOOKUP(E2101,'Supply Log'!$E$6:$T$999,2,FALSE)</f>
        <v>#N/A</v>
      </c>
      <c r="H2101" s="65" t="e">
        <f>VLOOKUP(E2101,'Supply Log'!$E$6:$T$999,3,FALSE)</f>
        <v>#N/A</v>
      </c>
      <c r="I2101" s="77"/>
      <c r="J2101" s="65" t="e">
        <f>VLOOKUP(E2101,'Supply Log'!$E$6:$T$277,5,FALSE)</f>
        <v>#N/A</v>
      </c>
      <c r="K2101" s="65" t="e">
        <f>VLOOKUP(E2101,'Supply Log'!$E$6:$T$277,6,FALSE)</f>
        <v>#N/A</v>
      </c>
      <c r="L2101" s="65" t="e">
        <f>VLOOKUP(E2101,'Supply Log'!$E$6:$T$277,7,FALSE)</f>
        <v>#N/A</v>
      </c>
      <c r="M2101" s="65" t="e">
        <f>VLOOKUP(E2101,'Supply Log'!$E$6:$T$277,8,FALSE)</f>
        <v>#N/A</v>
      </c>
      <c r="N2101" s="65" t="e">
        <f>VLOOKUP(E2101,'Supply Log'!$E$6:$T$277,9,FALSE)</f>
        <v>#N/A</v>
      </c>
      <c r="O2101" s="65" t="e">
        <f>VLOOKUP(E2101,'Supply Log'!$E$6:$T$277,10,FALSE)</f>
        <v>#N/A</v>
      </c>
      <c r="P2101" s="29" t="e">
        <f t="shared" si="268"/>
        <v>#N/A</v>
      </c>
      <c r="Q2101" s="65" t="e">
        <f>VLOOKUP(E2101,'Supply Log'!$E$6:$T$277,12,FALSE)</f>
        <v>#N/A</v>
      </c>
      <c r="R2101" s="78" t="e">
        <f t="shared" si="269"/>
        <v>#N/A</v>
      </c>
      <c r="S2101" s="65"/>
      <c r="T2101" s="79" t="e">
        <f t="shared" si="270"/>
        <v>#N/A</v>
      </c>
      <c r="U2101" s="80" t="e">
        <f t="shared" si="271"/>
        <v>#N/A</v>
      </c>
      <c r="V2101" s="81" t="str">
        <f t="shared" si="272"/>
        <v/>
      </c>
      <c r="W2101" s="69" t="e">
        <f>VLOOKUP(F2101,'Input Log'!$E$6:$V$50000,18,FALSE)</f>
        <v>#N/A</v>
      </c>
      <c r="X2101" s="64" t="e">
        <f>VLOOKUP(E2101,'Supply Log'!$Z$6:$AB$699,2,FALSE)</f>
        <v>#N/A</v>
      </c>
      <c r="Y2101" s="64" t="e">
        <f>VLOOKUP(E2101,'Supply Log'!$E$6:$X$618,20,FALSE)</f>
        <v>#N/A</v>
      </c>
      <c r="Z2101" s="64"/>
      <c r="AA2101" s="64"/>
    </row>
    <row r="2102" spans="1:27" ht="15.75" customHeight="1">
      <c r="A2102" s="67" t="str">
        <f t="shared" si="265"/>
        <v/>
      </c>
      <c r="B2102" s="65">
        <f t="shared" si="267"/>
        <v>2014</v>
      </c>
      <c r="C2102" s="68" t="str">
        <f t="shared" si="266"/>
        <v/>
      </c>
      <c r="D2102" s="69"/>
      <c r="F2102" s="66"/>
      <c r="G2102" s="65" t="e">
        <f>VLOOKUP(E2102,'Supply Log'!$E$6:$T$999,2,FALSE)</f>
        <v>#N/A</v>
      </c>
      <c r="H2102" s="65" t="e">
        <f>VLOOKUP(E2102,'Supply Log'!$E$6:$T$999,3,FALSE)</f>
        <v>#N/A</v>
      </c>
      <c r="I2102" s="77"/>
      <c r="J2102" s="65" t="e">
        <f>VLOOKUP(E2102,'Supply Log'!$E$6:$T$277,5,FALSE)</f>
        <v>#N/A</v>
      </c>
      <c r="K2102" s="65" t="e">
        <f>VLOOKUP(E2102,'Supply Log'!$E$6:$T$277,6,FALSE)</f>
        <v>#N/A</v>
      </c>
      <c r="L2102" s="65" t="e">
        <f>VLOOKUP(E2102,'Supply Log'!$E$6:$T$277,7,FALSE)</f>
        <v>#N/A</v>
      </c>
      <c r="M2102" s="65" t="e">
        <f>VLOOKUP(E2102,'Supply Log'!$E$6:$T$277,8,FALSE)</f>
        <v>#N/A</v>
      </c>
      <c r="N2102" s="65" t="e">
        <f>VLOOKUP(E2102,'Supply Log'!$E$6:$T$277,9,FALSE)</f>
        <v>#N/A</v>
      </c>
      <c r="O2102" s="65" t="e">
        <f>VLOOKUP(E2102,'Supply Log'!$E$6:$T$277,10,FALSE)</f>
        <v>#N/A</v>
      </c>
      <c r="P2102" s="29" t="e">
        <f t="shared" si="268"/>
        <v>#N/A</v>
      </c>
      <c r="Q2102" s="65" t="e">
        <f>VLOOKUP(E2102,'Supply Log'!$E$6:$T$277,12,FALSE)</f>
        <v>#N/A</v>
      </c>
      <c r="R2102" s="78" t="e">
        <f t="shared" si="269"/>
        <v>#N/A</v>
      </c>
      <c r="S2102" s="65"/>
      <c r="T2102" s="79" t="e">
        <f t="shared" si="270"/>
        <v>#N/A</v>
      </c>
      <c r="U2102" s="80" t="e">
        <f t="shared" si="271"/>
        <v>#N/A</v>
      </c>
      <c r="V2102" s="81" t="str">
        <f t="shared" si="272"/>
        <v/>
      </c>
      <c r="W2102" s="69" t="e">
        <f>VLOOKUP(F2102,'Input Log'!$E$6:$V$50000,18,FALSE)</f>
        <v>#N/A</v>
      </c>
      <c r="X2102" s="64" t="e">
        <f>VLOOKUP(E2102,'Supply Log'!$Z$6:$AB$699,2,FALSE)</f>
        <v>#N/A</v>
      </c>
      <c r="Y2102" s="64" t="e">
        <f>VLOOKUP(E2102,'Supply Log'!$E$6:$X$618,20,FALSE)</f>
        <v>#N/A</v>
      </c>
      <c r="Z2102" s="64"/>
      <c r="AA2102" s="64"/>
    </row>
    <row r="2103" spans="1:27" ht="15.75" customHeight="1">
      <c r="A2103" s="67" t="str">
        <f t="shared" si="265"/>
        <v/>
      </c>
      <c r="B2103" s="65">
        <f t="shared" si="267"/>
        <v>2015</v>
      </c>
      <c r="C2103" s="68" t="str">
        <f t="shared" si="266"/>
        <v/>
      </c>
      <c r="D2103" s="69"/>
      <c r="F2103" s="66"/>
      <c r="G2103" s="65" t="e">
        <f>VLOOKUP(E2103,'Supply Log'!$E$6:$T$999,2,FALSE)</f>
        <v>#N/A</v>
      </c>
      <c r="H2103" s="65" t="e">
        <f>VLOOKUP(E2103,'Supply Log'!$E$6:$T$999,3,FALSE)</f>
        <v>#N/A</v>
      </c>
      <c r="I2103" s="77"/>
      <c r="J2103" s="65" t="e">
        <f>VLOOKUP(E2103,'Supply Log'!$E$6:$T$277,5,FALSE)</f>
        <v>#N/A</v>
      </c>
      <c r="K2103" s="65" t="e">
        <f>VLOOKUP(E2103,'Supply Log'!$E$6:$T$277,6,FALSE)</f>
        <v>#N/A</v>
      </c>
      <c r="L2103" s="65" t="e">
        <f>VLOOKUP(E2103,'Supply Log'!$E$6:$T$277,7,FALSE)</f>
        <v>#N/A</v>
      </c>
      <c r="M2103" s="65" t="e">
        <f>VLOOKUP(E2103,'Supply Log'!$E$6:$T$277,8,FALSE)</f>
        <v>#N/A</v>
      </c>
      <c r="N2103" s="65" t="e">
        <f>VLOOKUP(E2103,'Supply Log'!$E$6:$T$277,9,FALSE)</f>
        <v>#N/A</v>
      </c>
      <c r="O2103" s="65" t="e">
        <f>VLOOKUP(E2103,'Supply Log'!$E$6:$T$277,10,FALSE)</f>
        <v>#N/A</v>
      </c>
      <c r="P2103" s="29" t="e">
        <f t="shared" si="268"/>
        <v>#N/A</v>
      </c>
      <c r="Q2103" s="65" t="e">
        <f>VLOOKUP(E2103,'Supply Log'!$E$6:$T$277,12,FALSE)</f>
        <v>#N/A</v>
      </c>
      <c r="R2103" s="78" t="e">
        <f t="shared" si="269"/>
        <v>#N/A</v>
      </c>
      <c r="S2103" s="65"/>
      <c r="T2103" s="79" t="e">
        <f t="shared" si="270"/>
        <v>#N/A</v>
      </c>
      <c r="U2103" s="80" t="e">
        <f t="shared" si="271"/>
        <v>#N/A</v>
      </c>
      <c r="V2103" s="81" t="str">
        <f t="shared" si="272"/>
        <v/>
      </c>
      <c r="W2103" s="69" t="e">
        <f>VLOOKUP(F2103,'Input Log'!$E$6:$V$50000,18,FALSE)</f>
        <v>#N/A</v>
      </c>
      <c r="X2103" s="64" t="e">
        <f>VLOOKUP(E2103,'Supply Log'!$Z$6:$AB$699,2,FALSE)</f>
        <v>#N/A</v>
      </c>
      <c r="Y2103" s="64" t="e">
        <f>VLOOKUP(E2103,'Supply Log'!$E$6:$X$618,20,FALSE)</f>
        <v>#N/A</v>
      </c>
      <c r="Z2103" s="64"/>
      <c r="AA2103" s="64"/>
    </row>
    <row r="2104" spans="1:27" ht="15.75" customHeight="1">
      <c r="A2104" s="67" t="str">
        <f t="shared" si="265"/>
        <v/>
      </c>
      <c r="B2104" s="65">
        <f t="shared" si="267"/>
        <v>2016</v>
      </c>
      <c r="C2104" s="68" t="str">
        <f t="shared" si="266"/>
        <v/>
      </c>
      <c r="D2104" s="69"/>
      <c r="F2104" s="66"/>
      <c r="G2104" s="65" t="e">
        <f>VLOOKUP(E2104,'Supply Log'!$E$6:$T$999,2,FALSE)</f>
        <v>#N/A</v>
      </c>
      <c r="H2104" s="65" t="e">
        <f>VLOOKUP(E2104,'Supply Log'!$E$6:$T$999,3,FALSE)</f>
        <v>#N/A</v>
      </c>
      <c r="I2104" s="77"/>
      <c r="J2104" s="65" t="e">
        <f>VLOOKUP(E2104,'Supply Log'!$E$6:$T$277,5,FALSE)</f>
        <v>#N/A</v>
      </c>
      <c r="K2104" s="65" t="e">
        <f>VLOOKUP(E2104,'Supply Log'!$E$6:$T$277,6,FALSE)</f>
        <v>#N/A</v>
      </c>
      <c r="L2104" s="65" t="e">
        <f>VLOOKUP(E2104,'Supply Log'!$E$6:$T$277,7,FALSE)</f>
        <v>#N/A</v>
      </c>
      <c r="M2104" s="65" t="e">
        <f>VLOOKUP(E2104,'Supply Log'!$E$6:$T$277,8,FALSE)</f>
        <v>#N/A</v>
      </c>
      <c r="N2104" s="65" t="e">
        <f>VLOOKUP(E2104,'Supply Log'!$E$6:$T$277,9,FALSE)</f>
        <v>#N/A</v>
      </c>
      <c r="O2104" s="65" t="e">
        <f>VLOOKUP(E2104,'Supply Log'!$E$6:$T$277,10,FALSE)</f>
        <v>#N/A</v>
      </c>
      <c r="P2104" s="29" t="e">
        <f t="shared" si="268"/>
        <v>#N/A</v>
      </c>
      <c r="Q2104" s="65" t="e">
        <f>VLOOKUP(E2104,'Supply Log'!$E$6:$T$277,12,FALSE)</f>
        <v>#N/A</v>
      </c>
      <c r="R2104" s="78" t="e">
        <f t="shared" si="269"/>
        <v>#N/A</v>
      </c>
      <c r="S2104" s="65"/>
      <c r="T2104" s="79" t="e">
        <f t="shared" si="270"/>
        <v>#N/A</v>
      </c>
      <c r="U2104" s="80" t="e">
        <f t="shared" si="271"/>
        <v>#N/A</v>
      </c>
      <c r="V2104" s="81" t="str">
        <f t="shared" si="272"/>
        <v/>
      </c>
      <c r="W2104" s="69" t="e">
        <f>VLOOKUP(F2104,'Input Log'!$E$6:$V$50000,18,FALSE)</f>
        <v>#N/A</v>
      </c>
      <c r="X2104" s="64" t="e">
        <f>VLOOKUP(E2104,'Supply Log'!$Z$6:$AB$699,2,FALSE)</f>
        <v>#N/A</v>
      </c>
      <c r="Y2104" s="64" t="e">
        <f>VLOOKUP(E2104,'Supply Log'!$E$6:$X$618,20,FALSE)</f>
        <v>#N/A</v>
      </c>
      <c r="Z2104" s="64"/>
      <c r="AA2104" s="64"/>
    </row>
    <row r="2105" spans="1:27" ht="15.75" customHeight="1">
      <c r="A2105" s="67" t="str">
        <f t="shared" si="265"/>
        <v/>
      </c>
      <c r="B2105" s="65">
        <f t="shared" si="267"/>
        <v>2017</v>
      </c>
      <c r="C2105" s="68" t="str">
        <f t="shared" si="266"/>
        <v/>
      </c>
      <c r="D2105" s="69"/>
      <c r="F2105" s="66"/>
      <c r="G2105" s="65" t="e">
        <f>VLOOKUP(E2105,'Supply Log'!$E$6:$T$999,2,FALSE)</f>
        <v>#N/A</v>
      </c>
      <c r="H2105" s="65" t="e">
        <f>VLOOKUP(E2105,'Supply Log'!$E$6:$T$999,3,FALSE)</f>
        <v>#N/A</v>
      </c>
      <c r="I2105" s="77"/>
      <c r="J2105" s="65" t="e">
        <f>VLOOKUP(E2105,'Supply Log'!$E$6:$T$277,5,FALSE)</f>
        <v>#N/A</v>
      </c>
      <c r="K2105" s="65" t="e">
        <f>VLOOKUP(E2105,'Supply Log'!$E$6:$T$277,6,FALSE)</f>
        <v>#N/A</v>
      </c>
      <c r="L2105" s="65" t="e">
        <f>VLOOKUP(E2105,'Supply Log'!$E$6:$T$277,7,FALSE)</f>
        <v>#N/A</v>
      </c>
      <c r="M2105" s="65" t="e">
        <f>VLOOKUP(E2105,'Supply Log'!$E$6:$T$277,8,FALSE)</f>
        <v>#N/A</v>
      </c>
      <c r="N2105" s="65" t="e">
        <f>VLOOKUP(E2105,'Supply Log'!$E$6:$T$277,9,FALSE)</f>
        <v>#N/A</v>
      </c>
      <c r="O2105" s="65" t="e">
        <f>VLOOKUP(E2105,'Supply Log'!$E$6:$T$277,10,FALSE)</f>
        <v>#N/A</v>
      </c>
      <c r="P2105" s="29" t="e">
        <f t="shared" si="268"/>
        <v>#N/A</v>
      </c>
      <c r="Q2105" s="65" t="e">
        <f>VLOOKUP(E2105,'Supply Log'!$E$6:$T$277,12,FALSE)</f>
        <v>#N/A</v>
      </c>
      <c r="R2105" s="78" t="e">
        <f t="shared" si="269"/>
        <v>#N/A</v>
      </c>
      <c r="S2105" s="65"/>
      <c r="T2105" s="79" t="e">
        <f t="shared" si="270"/>
        <v>#N/A</v>
      </c>
      <c r="U2105" s="80" t="e">
        <f t="shared" si="271"/>
        <v>#N/A</v>
      </c>
      <c r="V2105" s="81" t="str">
        <f t="shared" si="272"/>
        <v/>
      </c>
      <c r="W2105" s="69" t="e">
        <f>VLOOKUP(F2105,'Input Log'!$E$6:$V$50000,18,FALSE)</f>
        <v>#N/A</v>
      </c>
      <c r="X2105" s="64" t="e">
        <f>VLOOKUP(E2105,'Supply Log'!$Z$6:$AB$699,2,FALSE)</f>
        <v>#N/A</v>
      </c>
      <c r="Y2105" s="64" t="e">
        <f>VLOOKUP(E2105,'Supply Log'!$E$6:$X$618,20,FALSE)</f>
        <v>#N/A</v>
      </c>
      <c r="Z2105" s="64"/>
      <c r="AA2105" s="64"/>
    </row>
    <row r="2106" spans="1:27" ht="15.75" customHeight="1">
      <c r="A2106" s="67" t="str">
        <f t="shared" si="265"/>
        <v/>
      </c>
      <c r="B2106" s="65">
        <f t="shared" si="267"/>
        <v>2018</v>
      </c>
      <c r="C2106" s="68" t="str">
        <f t="shared" si="266"/>
        <v/>
      </c>
      <c r="D2106" s="69"/>
      <c r="F2106" s="66"/>
      <c r="G2106" s="65" t="e">
        <f>VLOOKUP(E2106,'Supply Log'!$E$6:$T$999,2,FALSE)</f>
        <v>#N/A</v>
      </c>
      <c r="H2106" s="65" t="e">
        <f>VLOOKUP(E2106,'Supply Log'!$E$6:$T$999,3,FALSE)</f>
        <v>#N/A</v>
      </c>
      <c r="I2106" s="77"/>
      <c r="J2106" s="65" t="e">
        <f>VLOOKUP(E2106,'Supply Log'!$E$6:$T$277,5,FALSE)</f>
        <v>#N/A</v>
      </c>
      <c r="K2106" s="65" t="e">
        <f>VLOOKUP(E2106,'Supply Log'!$E$6:$T$277,6,FALSE)</f>
        <v>#N/A</v>
      </c>
      <c r="L2106" s="65" t="e">
        <f>VLOOKUP(E2106,'Supply Log'!$E$6:$T$277,7,FALSE)</f>
        <v>#N/A</v>
      </c>
      <c r="M2106" s="65" t="e">
        <f>VLOOKUP(E2106,'Supply Log'!$E$6:$T$277,8,FALSE)</f>
        <v>#N/A</v>
      </c>
      <c r="N2106" s="65" t="e">
        <f>VLOOKUP(E2106,'Supply Log'!$E$6:$T$277,9,FALSE)</f>
        <v>#N/A</v>
      </c>
      <c r="O2106" s="65" t="e">
        <f>VLOOKUP(E2106,'Supply Log'!$E$6:$T$277,10,FALSE)</f>
        <v>#N/A</v>
      </c>
      <c r="P2106" s="29" t="e">
        <f t="shared" si="268"/>
        <v>#N/A</v>
      </c>
      <c r="Q2106" s="65" t="e">
        <f>VLOOKUP(E2106,'Supply Log'!$E$6:$T$277,12,FALSE)</f>
        <v>#N/A</v>
      </c>
      <c r="R2106" s="78" t="e">
        <f t="shared" si="269"/>
        <v>#N/A</v>
      </c>
      <c r="S2106" s="65"/>
      <c r="T2106" s="79" t="e">
        <f t="shared" si="270"/>
        <v>#N/A</v>
      </c>
      <c r="U2106" s="80" t="e">
        <f t="shared" si="271"/>
        <v>#N/A</v>
      </c>
      <c r="V2106" s="81" t="str">
        <f t="shared" si="272"/>
        <v/>
      </c>
      <c r="W2106" s="69" t="e">
        <f>VLOOKUP(F2106,'Input Log'!$E$6:$V$50000,18,FALSE)</f>
        <v>#N/A</v>
      </c>
      <c r="X2106" s="64" t="e">
        <f>VLOOKUP(E2106,'Supply Log'!$Z$6:$AB$699,2,FALSE)</f>
        <v>#N/A</v>
      </c>
      <c r="Y2106" s="64" t="e">
        <f>VLOOKUP(E2106,'Supply Log'!$E$6:$X$618,20,FALSE)</f>
        <v>#N/A</v>
      </c>
      <c r="Z2106" s="64"/>
      <c r="AA2106" s="64"/>
    </row>
    <row r="2107" spans="1:27" ht="15.75" customHeight="1">
      <c r="A2107" s="67" t="str">
        <f t="shared" si="265"/>
        <v/>
      </c>
      <c r="B2107" s="65">
        <f t="shared" si="267"/>
        <v>2019</v>
      </c>
      <c r="C2107" s="68" t="str">
        <f t="shared" si="266"/>
        <v/>
      </c>
      <c r="D2107" s="69"/>
      <c r="F2107" s="66"/>
      <c r="G2107" s="65" t="e">
        <f>VLOOKUP(E2107,'Supply Log'!$E$6:$T$999,2,FALSE)</f>
        <v>#N/A</v>
      </c>
      <c r="H2107" s="65" t="e">
        <f>VLOOKUP(E2107,'Supply Log'!$E$6:$T$999,3,FALSE)</f>
        <v>#N/A</v>
      </c>
      <c r="I2107" s="77"/>
      <c r="J2107" s="65" t="e">
        <f>VLOOKUP(E2107,'Supply Log'!$E$6:$T$277,5,FALSE)</f>
        <v>#N/A</v>
      </c>
      <c r="K2107" s="65" t="e">
        <f>VLOOKUP(E2107,'Supply Log'!$E$6:$T$277,6,FALSE)</f>
        <v>#N/A</v>
      </c>
      <c r="L2107" s="65" t="e">
        <f>VLOOKUP(E2107,'Supply Log'!$E$6:$T$277,7,FALSE)</f>
        <v>#N/A</v>
      </c>
      <c r="M2107" s="65" t="e">
        <f>VLOOKUP(E2107,'Supply Log'!$E$6:$T$277,8,FALSE)</f>
        <v>#N/A</v>
      </c>
      <c r="N2107" s="65" t="e">
        <f>VLOOKUP(E2107,'Supply Log'!$E$6:$T$277,9,FALSE)</f>
        <v>#N/A</v>
      </c>
      <c r="O2107" s="65" t="e">
        <f>VLOOKUP(E2107,'Supply Log'!$E$6:$T$277,10,FALSE)</f>
        <v>#N/A</v>
      </c>
      <c r="P2107" s="29" t="e">
        <f t="shared" si="268"/>
        <v>#N/A</v>
      </c>
      <c r="Q2107" s="65" t="e">
        <f>VLOOKUP(E2107,'Supply Log'!$E$6:$T$277,12,FALSE)</f>
        <v>#N/A</v>
      </c>
      <c r="R2107" s="78" t="e">
        <f t="shared" si="269"/>
        <v>#N/A</v>
      </c>
      <c r="S2107" s="65"/>
      <c r="T2107" s="79" t="e">
        <f t="shared" si="270"/>
        <v>#N/A</v>
      </c>
      <c r="U2107" s="80" t="e">
        <f t="shared" si="271"/>
        <v>#N/A</v>
      </c>
      <c r="V2107" s="81" t="str">
        <f t="shared" si="272"/>
        <v/>
      </c>
      <c r="W2107" s="69" t="e">
        <f>VLOOKUP(F2107,'Input Log'!$E$6:$V$50000,18,FALSE)</f>
        <v>#N/A</v>
      </c>
      <c r="X2107" s="64" t="e">
        <f>VLOOKUP(E2107,'Supply Log'!$Z$6:$AB$699,2,FALSE)</f>
        <v>#N/A</v>
      </c>
      <c r="Y2107" s="64" t="e">
        <f>VLOOKUP(E2107,'Supply Log'!$E$6:$X$618,20,FALSE)</f>
        <v>#N/A</v>
      </c>
      <c r="Z2107" s="64"/>
      <c r="AA2107" s="64"/>
    </row>
    <row r="2108" spans="1:27" ht="15.75" customHeight="1">
      <c r="A2108" s="67" t="str">
        <f t="shared" si="265"/>
        <v/>
      </c>
      <c r="B2108" s="65">
        <f t="shared" si="267"/>
        <v>2020</v>
      </c>
      <c r="C2108" s="68" t="str">
        <f t="shared" si="266"/>
        <v/>
      </c>
      <c r="D2108" s="69"/>
      <c r="F2108" s="66"/>
      <c r="G2108" s="65" t="e">
        <f>VLOOKUP(E2108,'Supply Log'!$E$6:$T$999,2,FALSE)</f>
        <v>#N/A</v>
      </c>
      <c r="H2108" s="65" t="e">
        <f>VLOOKUP(E2108,'Supply Log'!$E$6:$T$999,3,FALSE)</f>
        <v>#N/A</v>
      </c>
      <c r="I2108" s="77"/>
      <c r="J2108" s="65" t="e">
        <f>VLOOKUP(E2108,'Supply Log'!$E$6:$T$277,5,FALSE)</f>
        <v>#N/A</v>
      </c>
      <c r="K2108" s="65" t="e">
        <f>VLOOKUP(E2108,'Supply Log'!$E$6:$T$277,6,FALSE)</f>
        <v>#N/A</v>
      </c>
      <c r="L2108" s="65" t="e">
        <f>VLOOKUP(E2108,'Supply Log'!$E$6:$T$277,7,FALSE)</f>
        <v>#N/A</v>
      </c>
      <c r="M2108" s="65" t="e">
        <f>VLOOKUP(E2108,'Supply Log'!$E$6:$T$277,8,FALSE)</f>
        <v>#N/A</v>
      </c>
      <c r="N2108" s="65" t="e">
        <f>VLOOKUP(E2108,'Supply Log'!$E$6:$T$277,9,FALSE)</f>
        <v>#N/A</v>
      </c>
      <c r="O2108" s="65" t="e">
        <f>VLOOKUP(E2108,'Supply Log'!$E$6:$T$277,10,FALSE)</f>
        <v>#N/A</v>
      </c>
      <c r="P2108" s="29" t="e">
        <f t="shared" si="268"/>
        <v>#N/A</v>
      </c>
      <c r="Q2108" s="65" t="e">
        <f>VLOOKUP(E2108,'Supply Log'!$E$6:$T$277,12,FALSE)</f>
        <v>#N/A</v>
      </c>
      <c r="R2108" s="78" t="e">
        <f t="shared" si="269"/>
        <v>#N/A</v>
      </c>
      <c r="S2108" s="65"/>
      <c r="T2108" s="79" t="e">
        <f t="shared" si="270"/>
        <v>#N/A</v>
      </c>
      <c r="U2108" s="80" t="e">
        <f t="shared" si="271"/>
        <v>#N/A</v>
      </c>
      <c r="V2108" s="81" t="str">
        <f t="shared" si="272"/>
        <v/>
      </c>
      <c r="W2108" s="69" t="e">
        <f>VLOOKUP(F2108,'Input Log'!$E$6:$V$50000,18,FALSE)</f>
        <v>#N/A</v>
      </c>
      <c r="X2108" s="64" t="e">
        <f>VLOOKUP(E2108,'Supply Log'!$Z$6:$AB$699,2,FALSE)</f>
        <v>#N/A</v>
      </c>
      <c r="Y2108" s="64" t="e">
        <f>VLOOKUP(E2108,'Supply Log'!$E$6:$X$618,20,FALSE)</f>
        <v>#N/A</v>
      </c>
      <c r="Z2108" s="64"/>
      <c r="AA2108" s="64"/>
    </row>
    <row r="2109" spans="1:27" ht="15.75" customHeight="1">
      <c r="A2109" s="67" t="str">
        <f t="shared" si="265"/>
        <v/>
      </c>
      <c r="B2109" s="65">
        <f t="shared" si="267"/>
        <v>2021</v>
      </c>
      <c r="C2109" s="68" t="str">
        <f t="shared" si="266"/>
        <v/>
      </c>
      <c r="D2109" s="69"/>
      <c r="F2109" s="66"/>
      <c r="G2109" s="65" t="e">
        <f>VLOOKUP(E2109,'Supply Log'!$E$6:$T$999,2,FALSE)</f>
        <v>#N/A</v>
      </c>
      <c r="H2109" s="65" t="e">
        <f>VLOOKUP(E2109,'Supply Log'!$E$6:$T$999,3,FALSE)</f>
        <v>#N/A</v>
      </c>
      <c r="I2109" s="77"/>
      <c r="J2109" s="65" t="e">
        <f>VLOOKUP(E2109,'Supply Log'!$E$6:$T$277,5,FALSE)</f>
        <v>#N/A</v>
      </c>
      <c r="K2109" s="65" t="e">
        <f>VLOOKUP(E2109,'Supply Log'!$E$6:$T$277,6,FALSE)</f>
        <v>#N/A</v>
      </c>
      <c r="L2109" s="65" t="e">
        <f>VLOOKUP(E2109,'Supply Log'!$E$6:$T$277,7,FALSE)</f>
        <v>#N/A</v>
      </c>
      <c r="M2109" s="65" t="e">
        <f>VLOOKUP(E2109,'Supply Log'!$E$6:$T$277,8,FALSE)</f>
        <v>#N/A</v>
      </c>
      <c r="N2109" s="65" t="e">
        <f>VLOOKUP(E2109,'Supply Log'!$E$6:$T$277,9,FALSE)</f>
        <v>#N/A</v>
      </c>
      <c r="O2109" s="65" t="e">
        <f>VLOOKUP(E2109,'Supply Log'!$E$6:$T$277,10,FALSE)</f>
        <v>#N/A</v>
      </c>
      <c r="P2109" s="29" t="e">
        <f t="shared" si="268"/>
        <v>#N/A</v>
      </c>
      <c r="Q2109" s="65" t="e">
        <f>VLOOKUP(E2109,'Supply Log'!$E$6:$T$277,12,FALSE)</f>
        <v>#N/A</v>
      </c>
      <c r="R2109" s="78" t="e">
        <f t="shared" si="269"/>
        <v>#N/A</v>
      </c>
      <c r="S2109" s="65"/>
      <c r="T2109" s="79" t="e">
        <f t="shared" si="270"/>
        <v>#N/A</v>
      </c>
      <c r="U2109" s="80" t="e">
        <f t="shared" si="271"/>
        <v>#N/A</v>
      </c>
      <c r="V2109" s="81" t="str">
        <f t="shared" si="272"/>
        <v/>
      </c>
      <c r="W2109" s="69" t="e">
        <f>VLOOKUP(F2109,'Input Log'!$E$6:$V$50000,18,FALSE)</f>
        <v>#N/A</v>
      </c>
      <c r="X2109" s="64" t="e">
        <f>VLOOKUP(E2109,'Supply Log'!$Z$6:$AB$699,2,FALSE)</f>
        <v>#N/A</v>
      </c>
      <c r="Y2109" s="64" t="e">
        <f>VLOOKUP(E2109,'Supply Log'!$E$6:$X$618,20,FALSE)</f>
        <v>#N/A</v>
      </c>
      <c r="Z2109" s="64"/>
      <c r="AA2109" s="64"/>
    </row>
    <row r="2110" spans="1:27" ht="15.75" customHeight="1">
      <c r="A2110" s="67" t="str">
        <f t="shared" si="265"/>
        <v/>
      </c>
      <c r="B2110" s="65">
        <f t="shared" si="267"/>
        <v>2022</v>
      </c>
      <c r="C2110" s="68" t="str">
        <f t="shared" si="266"/>
        <v/>
      </c>
      <c r="D2110" s="69"/>
      <c r="F2110" s="66"/>
      <c r="G2110" s="65" t="e">
        <f>VLOOKUP(E2110,'Supply Log'!$E$6:$T$999,2,FALSE)</f>
        <v>#N/A</v>
      </c>
      <c r="H2110" s="65" t="e">
        <f>VLOOKUP(E2110,'Supply Log'!$E$6:$T$999,3,FALSE)</f>
        <v>#N/A</v>
      </c>
      <c r="I2110" s="77"/>
      <c r="J2110" s="65" t="e">
        <f>VLOOKUP(E2110,'Supply Log'!$E$6:$T$277,5,FALSE)</f>
        <v>#N/A</v>
      </c>
      <c r="K2110" s="65" t="e">
        <f>VLOOKUP(E2110,'Supply Log'!$E$6:$T$277,6,FALSE)</f>
        <v>#N/A</v>
      </c>
      <c r="L2110" s="65" t="e">
        <f>VLOOKUP(E2110,'Supply Log'!$E$6:$T$277,7,FALSE)</f>
        <v>#N/A</v>
      </c>
      <c r="M2110" s="65" t="e">
        <f>VLOOKUP(E2110,'Supply Log'!$E$6:$T$277,8,FALSE)</f>
        <v>#N/A</v>
      </c>
      <c r="N2110" s="65" t="e">
        <f>VLOOKUP(E2110,'Supply Log'!$E$6:$T$277,9,FALSE)</f>
        <v>#N/A</v>
      </c>
      <c r="O2110" s="65" t="e">
        <f>VLOOKUP(E2110,'Supply Log'!$E$6:$T$277,10,FALSE)</f>
        <v>#N/A</v>
      </c>
      <c r="P2110" s="29" t="e">
        <f t="shared" si="268"/>
        <v>#N/A</v>
      </c>
      <c r="Q2110" s="65" t="e">
        <f>VLOOKUP(E2110,'Supply Log'!$E$6:$T$277,12,FALSE)</f>
        <v>#N/A</v>
      </c>
      <c r="R2110" s="78" t="e">
        <f t="shared" si="269"/>
        <v>#N/A</v>
      </c>
      <c r="S2110" s="65"/>
      <c r="T2110" s="79" t="e">
        <f t="shared" si="270"/>
        <v>#N/A</v>
      </c>
      <c r="U2110" s="80" t="e">
        <f t="shared" si="271"/>
        <v>#N/A</v>
      </c>
      <c r="V2110" s="81" t="str">
        <f t="shared" si="272"/>
        <v/>
      </c>
      <c r="W2110" s="69" t="e">
        <f>VLOOKUP(F2110,'Input Log'!$E$6:$V$50000,18,FALSE)</f>
        <v>#N/A</v>
      </c>
      <c r="X2110" s="64" t="e">
        <f>VLOOKUP(E2110,'Supply Log'!$Z$6:$AB$699,2,FALSE)</f>
        <v>#N/A</v>
      </c>
      <c r="Y2110" s="64" t="e">
        <f>VLOOKUP(E2110,'Supply Log'!$E$6:$X$618,20,FALSE)</f>
        <v>#N/A</v>
      </c>
      <c r="Z2110" s="64"/>
      <c r="AA2110" s="64"/>
    </row>
    <row r="2111" spans="1:27" ht="15.75" customHeight="1">
      <c r="A2111" s="67" t="str">
        <f t="shared" si="265"/>
        <v/>
      </c>
      <c r="B2111" s="65">
        <f t="shared" si="267"/>
        <v>2023</v>
      </c>
      <c r="C2111" s="68" t="str">
        <f t="shared" si="266"/>
        <v/>
      </c>
      <c r="D2111" s="69"/>
      <c r="F2111" s="66"/>
      <c r="G2111" s="65" t="e">
        <f>VLOOKUP(E2111,'Supply Log'!$E$6:$T$999,2,FALSE)</f>
        <v>#N/A</v>
      </c>
      <c r="H2111" s="65" t="e">
        <f>VLOOKUP(E2111,'Supply Log'!$E$6:$T$999,3,FALSE)</f>
        <v>#N/A</v>
      </c>
      <c r="I2111" s="77"/>
      <c r="J2111" s="65" t="e">
        <f>VLOOKUP(E2111,'Supply Log'!$E$6:$T$277,5,FALSE)</f>
        <v>#N/A</v>
      </c>
      <c r="K2111" s="65" t="e">
        <f>VLOOKUP(E2111,'Supply Log'!$E$6:$T$277,6,FALSE)</f>
        <v>#N/A</v>
      </c>
      <c r="L2111" s="65" t="e">
        <f>VLOOKUP(E2111,'Supply Log'!$E$6:$T$277,7,FALSE)</f>
        <v>#N/A</v>
      </c>
      <c r="M2111" s="65" t="e">
        <f>VLOOKUP(E2111,'Supply Log'!$E$6:$T$277,8,FALSE)</f>
        <v>#N/A</v>
      </c>
      <c r="N2111" s="65" t="e">
        <f>VLOOKUP(E2111,'Supply Log'!$E$6:$T$277,9,FALSE)</f>
        <v>#N/A</v>
      </c>
      <c r="O2111" s="65" t="e">
        <f>VLOOKUP(E2111,'Supply Log'!$E$6:$T$277,10,FALSE)</f>
        <v>#N/A</v>
      </c>
      <c r="P2111" s="29" t="e">
        <f t="shared" si="268"/>
        <v>#N/A</v>
      </c>
      <c r="Q2111" s="65" t="e">
        <f>VLOOKUP(E2111,'Supply Log'!$E$6:$T$277,12,FALSE)</f>
        <v>#N/A</v>
      </c>
      <c r="R2111" s="78" t="e">
        <f t="shared" si="269"/>
        <v>#N/A</v>
      </c>
      <c r="S2111" s="65"/>
      <c r="T2111" s="79" t="e">
        <f t="shared" si="270"/>
        <v>#N/A</v>
      </c>
      <c r="U2111" s="80" t="e">
        <f t="shared" si="271"/>
        <v>#N/A</v>
      </c>
      <c r="V2111" s="81" t="str">
        <f t="shared" si="272"/>
        <v/>
      </c>
      <c r="W2111" s="69" t="e">
        <f>VLOOKUP(F2111,'Input Log'!$E$6:$V$50000,18,FALSE)</f>
        <v>#N/A</v>
      </c>
      <c r="X2111" s="64" t="e">
        <f>VLOOKUP(E2111,'Supply Log'!$Z$6:$AB$699,2,FALSE)</f>
        <v>#N/A</v>
      </c>
      <c r="Y2111" s="64" t="e">
        <f>VLOOKUP(E2111,'Supply Log'!$E$6:$X$618,20,FALSE)</f>
        <v>#N/A</v>
      </c>
      <c r="Z2111" s="64"/>
      <c r="AA2111" s="64"/>
    </row>
    <row r="2112" spans="1:27" ht="15.75" customHeight="1">
      <c r="A2112" s="67" t="str">
        <f t="shared" si="265"/>
        <v/>
      </c>
      <c r="B2112" s="65">
        <f t="shared" si="267"/>
        <v>2024</v>
      </c>
      <c r="C2112" s="68" t="str">
        <f t="shared" si="266"/>
        <v/>
      </c>
      <c r="D2112" s="69"/>
      <c r="F2112" s="66"/>
      <c r="G2112" s="65" t="e">
        <f>VLOOKUP(E2112,'Supply Log'!$E$6:$T$999,2,FALSE)</f>
        <v>#N/A</v>
      </c>
      <c r="H2112" s="65" t="e">
        <f>VLOOKUP(E2112,'Supply Log'!$E$6:$T$999,3,FALSE)</f>
        <v>#N/A</v>
      </c>
      <c r="I2112" s="77"/>
      <c r="J2112" s="65" t="e">
        <f>VLOOKUP(E2112,'Supply Log'!$E$6:$T$277,5,FALSE)</f>
        <v>#N/A</v>
      </c>
      <c r="K2112" s="65" t="e">
        <f>VLOOKUP(E2112,'Supply Log'!$E$6:$T$277,6,FALSE)</f>
        <v>#N/A</v>
      </c>
      <c r="L2112" s="65" t="e">
        <f>VLOOKUP(E2112,'Supply Log'!$E$6:$T$277,7,FALSE)</f>
        <v>#N/A</v>
      </c>
      <c r="M2112" s="65" t="e">
        <f>VLOOKUP(E2112,'Supply Log'!$E$6:$T$277,8,FALSE)</f>
        <v>#N/A</v>
      </c>
      <c r="N2112" s="65" t="e">
        <f>VLOOKUP(E2112,'Supply Log'!$E$6:$T$277,9,FALSE)</f>
        <v>#N/A</v>
      </c>
      <c r="O2112" s="65" t="e">
        <f>VLOOKUP(E2112,'Supply Log'!$E$6:$T$277,10,FALSE)</f>
        <v>#N/A</v>
      </c>
      <c r="P2112" s="29" t="e">
        <f t="shared" si="268"/>
        <v>#N/A</v>
      </c>
      <c r="Q2112" s="65" t="e">
        <f>VLOOKUP(E2112,'Supply Log'!$E$6:$T$277,12,FALSE)</f>
        <v>#N/A</v>
      </c>
      <c r="R2112" s="78" t="e">
        <f t="shared" si="269"/>
        <v>#N/A</v>
      </c>
      <c r="S2112" s="65"/>
      <c r="T2112" s="79" t="e">
        <f t="shared" si="270"/>
        <v>#N/A</v>
      </c>
      <c r="U2112" s="80" t="e">
        <f t="shared" si="271"/>
        <v>#N/A</v>
      </c>
      <c r="V2112" s="81" t="str">
        <f t="shared" si="272"/>
        <v/>
      </c>
      <c r="W2112" s="69" t="e">
        <f>VLOOKUP(F2112,'Input Log'!$E$6:$V$50000,18,FALSE)</f>
        <v>#N/A</v>
      </c>
      <c r="X2112" s="64" t="e">
        <f>VLOOKUP(E2112,'Supply Log'!$Z$6:$AB$699,2,FALSE)</f>
        <v>#N/A</v>
      </c>
      <c r="Y2112" s="64" t="e">
        <f>VLOOKUP(E2112,'Supply Log'!$E$6:$X$618,20,FALSE)</f>
        <v>#N/A</v>
      </c>
      <c r="Z2112" s="64"/>
      <c r="AA2112" s="64"/>
    </row>
    <row r="2113" spans="1:27" ht="15.75" customHeight="1">
      <c r="A2113" s="67" t="str">
        <f t="shared" si="265"/>
        <v/>
      </c>
      <c r="B2113" s="65">
        <f t="shared" si="267"/>
        <v>2025</v>
      </c>
      <c r="C2113" s="68" t="str">
        <f t="shared" si="266"/>
        <v/>
      </c>
      <c r="D2113" s="69"/>
      <c r="F2113" s="66"/>
      <c r="G2113" s="65" t="e">
        <f>VLOOKUP(E2113,'Supply Log'!$E$6:$T$999,2,FALSE)</f>
        <v>#N/A</v>
      </c>
      <c r="H2113" s="65" t="e">
        <f>VLOOKUP(E2113,'Supply Log'!$E$6:$T$999,3,FALSE)</f>
        <v>#N/A</v>
      </c>
      <c r="I2113" s="77"/>
      <c r="J2113" s="65" t="e">
        <f>VLOOKUP(E2113,'Supply Log'!$E$6:$T$277,5,FALSE)</f>
        <v>#N/A</v>
      </c>
      <c r="K2113" s="65" t="e">
        <f>VLOOKUP(E2113,'Supply Log'!$E$6:$T$277,6,FALSE)</f>
        <v>#N/A</v>
      </c>
      <c r="L2113" s="65" t="e">
        <f>VLOOKUP(E2113,'Supply Log'!$E$6:$T$277,7,FALSE)</f>
        <v>#N/A</v>
      </c>
      <c r="M2113" s="65" t="e">
        <f>VLOOKUP(E2113,'Supply Log'!$E$6:$T$277,8,FALSE)</f>
        <v>#N/A</v>
      </c>
      <c r="N2113" s="65" t="e">
        <f>VLOOKUP(E2113,'Supply Log'!$E$6:$T$277,9,FALSE)</f>
        <v>#N/A</v>
      </c>
      <c r="O2113" s="65" t="e">
        <f>VLOOKUP(E2113,'Supply Log'!$E$6:$T$277,10,FALSE)</f>
        <v>#N/A</v>
      </c>
      <c r="P2113" s="29" t="e">
        <f t="shared" si="268"/>
        <v>#N/A</v>
      </c>
      <c r="Q2113" s="65" t="e">
        <f>VLOOKUP(E2113,'Supply Log'!$E$6:$T$277,12,FALSE)</f>
        <v>#N/A</v>
      </c>
      <c r="R2113" s="78" t="e">
        <f t="shared" si="269"/>
        <v>#N/A</v>
      </c>
      <c r="S2113" s="65"/>
      <c r="T2113" s="79" t="e">
        <f t="shared" si="270"/>
        <v>#N/A</v>
      </c>
      <c r="U2113" s="80" t="e">
        <f t="shared" si="271"/>
        <v>#N/A</v>
      </c>
      <c r="V2113" s="81" t="str">
        <f t="shared" si="272"/>
        <v/>
      </c>
      <c r="W2113" s="69" t="e">
        <f>VLOOKUP(F2113,'Input Log'!$E$6:$V$50000,18,FALSE)</f>
        <v>#N/A</v>
      </c>
      <c r="X2113" s="64" t="e">
        <f>VLOOKUP(E2113,'Supply Log'!$Z$6:$AB$699,2,FALSE)</f>
        <v>#N/A</v>
      </c>
      <c r="Y2113" s="64" t="e">
        <f>VLOOKUP(E2113,'Supply Log'!$E$6:$X$618,20,FALSE)</f>
        <v>#N/A</v>
      </c>
      <c r="Z2113" s="64"/>
      <c r="AA2113" s="64"/>
    </row>
    <row r="2114" spans="1:27" ht="15.75" customHeight="1">
      <c r="A2114" s="67" t="str">
        <f t="shared" si="265"/>
        <v/>
      </c>
      <c r="B2114" s="65">
        <f t="shared" si="267"/>
        <v>2026</v>
      </c>
      <c r="C2114" s="68" t="str">
        <f t="shared" si="266"/>
        <v/>
      </c>
      <c r="D2114" s="69"/>
      <c r="F2114" s="66"/>
      <c r="G2114" s="65" t="e">
        <f>VLOOKUP(E2114,'Supply Log'!$E$6:$T$999,2,FALSE)</f>
        <v>#N/A</v>
      </c>
      <c r="H2114" s="65" t="e">
        <f>VLOOKUP(E2114,'Supply Log'!$E$6:$T$999,3,FALSE)</f>
        <v>#N/A</v>
      </c>
      <c r="I2114" s="77"/>
      <c r="J2114" s="65" t="e">
        <f>VLOOKUP(E2114,'Supply Log'!$E$6:$T$277,5,FALSE)</f>
        <v>#N/A</v>
      </c>
      <c r="K2114" s="65" t="e">
        <f>VLOOKUP(E2114,'Supply Log'!$E$6:$T$277,6,FALSE)</f>
        <v>#N/A</v>
      </c>
      <c r="L2114" s="65" t="e">
        <f>VLOOKUP(E2114,'Supply Log'!$E$6:$T$277,7,FALSE)</f>
        <v>#N/A</v>
      </c>
      <c r="M2114" s="65" t="e">
        <f>VLOOKUP(E2114,'Supply Log'!$E$6:$T$277,8,FALSE)</f>
        <v>#N/A</v>
      </c>
      <c r="N2114" s="65" t="e">
        <f>VLOOKUP(E2114,'Supply Log'!$E$6:$T$277,9,FALSE)</f>
        <v>#N/A</v>
      </c>
      <c r="O2114" s="65" t="e">
        <f>VLOOKUP(E2114,'Supply Log'!$E$6:$T$277,10,FALSE)</f>
        <v>#N/A</v>
      </c>
      <c r="P2114" s="29" t="e">
        <f t="shared" si="268"/>
        <v>#N/A</v>
      </c>
      <c r="Q2114" s="65" t="e">
        <f>VLOOKUP(E2114,'Supply Log'!$E$6:$T$277,12,FALSE)</f>
        <v>#N/A</v>
      </c>
      <c r="R2114" s="78" t="e">
        <f t="shared" si="269"/>
        <v>#N/A</v>
      </c>
      <c r="S2114" s="65"/>
      <c r="T2114" s="79" t="e">
        <f t="shared" si="270"/>
        <v>#N/A</v>
      </c>
      <c r="U2114" s="80" t="e">
        <f t="shared" si="271"/>
        <v>#N/A</v>
      </c>
      <c r="V2114" s="81" t="str">
        <f t="shared" si="272"/>
        <v/>
      </c>
      <c r="W2114" s="69" t="e">
        <f>VLOOKUP(F2114,'Input Log'!$E$6:$V$50000,18,FALSE)</f>
        <v>#N/A</v>
      </c>
      <c r="X2114" s="64" t="e">
        <f>VLOOKUP(E2114,'Supply Log'!$Z$6:$AB$699,2,FALSE)</f>
        <v>#N/A</v>
      </c>
      <c r="Y2114" s="64" t="e">
        <f>VLOOKUP(E2114,'Supply Log'!$E$6:$X$618,20,FALSE)</f>
        <v>#N/A</v>
      </c>
      <c r="Z2114" s="64"/>
      <c r="AA2114" s="64"/>
    </row>
    <row r="2115" spans="1:27" ht="15.75" customHeight="1">
      <c r="A2115" s="67" t="str">
        <f t="shared" si="265"/>
        <v/>
      </c>
      <c r="B2115" s="65">
        <f t="shared" si="267"/>
        <v>2027</v>
      </c>
      <c r="C2115" s="68" t="str">
        <f t="shared" si="266"/>
        <v/>
      </c>
      <c r="D2115" s="69"/>
      <c r="F2115" s="66"/>
      <c r="G2115" s="65" t="e">
        <f>VLOOKUP(E2115,'Supply Log'!$E$6:$T$999,2,FALSE)</f>
        <v>#N/A</v>
      </c>
      <c r="H2115" s="65" t="e">
        <f>VLOOKUP(E2115,'Supply Log'!$E$6:$T$999,3,FALSE)</f>
        <v>#N/A</v>
      </c>
      <c r="I2115" s="77"/>
      <c r="J2115" s="65" t="e">
        <f>VLOOKUP(E2115,'Supply Log'!$E$6:$T$277,5,FALSE)</f>
        <v>#N/A</v>
      </c>
      <c r="K2115" s="65" t="e">
        <f>VLOOKUP(E2115,'Supply Log'!$E$6:$T$277,6,FALSE)</f>
        <v>#N/A</v>
      </c>
      <c r="L2115" s="65" t="e">
        <f>VLOOKUP(E2115,'Supply Log'!$E$6:$T$277,7,FALSE)</f>
        <v>#N/A</v>
      </c>
      <c r="M2115" s="65" t="e">
        <f>VLOOKUP(E2115,'Supply Log'!$E$6:$T$277,8,FALSE)</f>
        <v>#N/A</v>
      </c>
      <c r="N2115" s="65" t="e">
        <f>VLOOKUP(E2115,'Supply Log'!$E$6:$T$277,9,FALSE)</f>
        <v>#N/A</v>
      </c>
      <c r="O2115" s="65" t="e">
        <f>VLOOKUP(E2115,'Supply Log'!$E$6:$T$277,10,FALSE)</f>
        <v>#N/A</v>
      </c>
      <c r="P2115" s="29" t="e">
        <f t="shared" si="268"/>
        <v>#N/A</v>
      </c>
      <c r="Q2115" s="65" t="e">
        <f>VLOOKUP(E2115,'Supply Log'!$E$6:$T$277,12,FALSE)</f>
        <v>#N/A</v>
      </c>
      <c r="R2115" s="78" t="e">
        <f t="shared" si="269"/>
        <v>#N/A</v>
      </c>
      <c r="S2115" s="65"/>
      <c r="T2115" s="79" t="e">
        <f t="shared" si="270"/>
        <v>#N/A</v>
      </c>
      <c r="U2115" s="80" t="e">
        <f t="shared" si="271"/>
        <v>#N/A</v>
      </c>
      <c r="V2115" s="81" t="str">
        <f t="shared" si="272"/>
        <v/>
      </c>
      <c r="W2115" s="69" t="e">
        <f>VLOOKUP(F2115,'Input Log'!$E$6:$V$50000,18,FALSE)</f>
        <v>#N/A</v>
      </c>
      <c r="X2115" s="64" t="e">
        <f>VLOOKUP(E2115,'Supply Log'!$Z$6:$AB$699,2,FALSE)</f>
        <v>#N/A</v>
      </c>
      <c r="Y2115" s="64" t="e">
        <f>VLOOKUP(E2115,'Supply Log'!$E$6:$X$618,20,FALSE)</f>
        <v>#N/A</v>
      </c>
      <c r="Z2115" s="64"/>
      <c r="AA2115" s="64"/>
    </row>
    <row r="2116" spans="1:27" ht="15.75" customHeight="1">
      <c r="A2116" s="67" t="str">
        <f t="shared" si="265"/>
        <v/>
      </c>
      <c r="B2116" s="65">
        <f t="shared" si="267"/>
        <v>2028</v>
      </c>
      <c r="C2116" s="68" t="str">
        <f t="shared" si="266"/>
        <v/>
      </c>
      <c r="D2116" s="69"/>
      <c r="F2116" s="66"/>
      <c r="G2116" s="65" t="e">
        <f>VLOOKUP(E2116,'Supply Log'!$E$6:$T$999,2,FALSE)</f>
        <v>#N/A</v>
      </c>
      <c r="H2116" s="65" t="e">
        <f>VLOOKUP(E2116,'Supply Log'!$E$6:$T$999,3,FALSE)</f>
        <v>#N/A</v>
      </c>
      <c r="I2116" s="77"/>
      <c r="J2116" s="65" t="e">
        <f>VLOOKUP(E2116,'Supply Log'!$E$6:$T$277,5,FALSE)</f>
        <v>#N/A</v>
      </c>
      <c r="K2116" s="65" t="e">
        <f>VLOOKUP(E2116,'Supply Log'!$E$6:$T$277,6,FALSE)</f>
        <v>#N/A</v>
      </c>
      <c r="L2116" s="65" t="e">
        <f>VLOOKUP(E2116,'Supply Log'!$E$6:$T$277,7,FALSE)</f>
        <v>#N/A</v>
      </c>
      <c r="M2116" s="65" t="e">
        <f>VLOOKUP(E2116,'Supply Log'!$E$6:$T$277,8,FALSE)</f>
        <v>#N/A</v>
      </c>
      <c r="N2116" s="65" t="e">
        <f>VLOOKUP(E2116,'Supply Log'!$E$6:$T$277,9,FALSE)</f>
        <v>#N/A</v>
      </c>
      <c r="O2116" s="65" t="e">
        <f>VLOOKUP(E2116,'Supply Log'!$E$6:$T$277,10,FALSE)</f>
        <v>#N/A</v>
      </c>
      <c r="P2116" s="29" t="e">
        <f t="shared" si="268"/>
        <v>#N/A</v>
      </c>
      <c r="Q2116" s="65" t="e">
        <f>VLOOKUP(E2116,'Supply Log'!$E$6:$T$277,12,FALSE)</f>
        <v>#N/A</v>
      </c>
      <c r="R2116" s="78" t="e">
        <f t="shared" si="269"/>
        <v>#N/A</v>
      </c>
      <c r="S2116" s="65"/>
      <c r="T2116" s="79" t="e">
        <f t="shared" si="270"/>
        <v>#N/A</v>
      </c>
      <c r="U2116" s="80" t="e">
        <f t="shared" si="271"/>
        <v>#N/A</v>
      </c>
      <c r="V2116" s="81" t="str">
        <f t="shared" si="272"/>
        <v/>
      </c>
      <c r="W2116" s="69" t="e">
        <f>VLOOKUP(F2116,'Input Log'!$E$6:$V$50000,18,FALSE)</f>
        <v>#N/A</v>
      </c>
      <c r="X2116" s="64" t="e">
        <f>VLOOKUP(E2116,'Supply Log'!$Z$6:$AB$699,2,FALSE)</f>
        <v>#N/A</v>
      </c>
      <c r="Y2116" s="64" t="e">
        <f>VLOOKUP(E2116,'Supply Log'!$E$6:$X$618,20,FALSE)</f>
        <v>#N/A</v>
      </c>
      <c r="Z2116" s="64"/>
      <c r="AA2116" s="64"/>
    </row>
    <row r="2117" spans="1:27" ht="15.75" customHeight="1">
      <c r="A2117" s="67" t="str">
        <f t="shared" ref="A2117:A2180" si="273">IF(COUNTIF($F$5:$F$45650,F2117)&gt;1,"DOUBLE","")</f>
        <v/>
      </c>
      <c r="B2117" s="65">
        <f t="shared" si="267"/>
        <v>2029</v>
      </c>
      <c r="C2117" s="68" t="str">
        <f t="shared" ref="C2117:C2180" si="274">IF(D2117="","",(IF(D2118=D2117,"",1)))</f>
        <v/>
      </c>
      <c r="D2117" s="69"/>
      <c r="F2117" s="66"/>
      <c r="G2117" s="65" t="e">
        <f>VLOOKUP(E2117,'Supply Log'!$E$6:$T$999,2,FALSE)</f>
        <v>#N/A</v>
      </c>
      <c r="H2117" s="65" t="e">
        <f>VLOOKUP(E2117,'Supply Log'!$E$6:$T$999,3,FALSE)</f>
        <v>#N/A</v>
      </c>
      <c r="I2117" s="77"/>
      <c r="J2117" s="65" t="e">
        <f>VLOOKUP(E2117,'Supply Log'!$E$6:$T$277,5,FALSE)</f>
        <v>#N/A</v>
      </c>
      <c r="K2117" s="65" t="e">
        <f>VLOOKUP(E2117,'Supply Log'!$E$6:$T$277,6,FALSE)</f>
        <v>#N/A</v>
      </c>
      <c r="L2117" s="65" t="e">
        <f>VLOOKUP(E2117,'Supply Log'!$E$6:$T$277,7,FALSE)</f>
        <v>#N/A</v>
      </c>
      <c r="M2117" s="65" t="e">
        <f>VLOOKUP(E2117,'Supply Log'!$E$6:$T$277,8,FALSE)</f>
        <v>#N/A</v>
      </c>
      <c r="N2117" s="65" t="e">
        <f>VLOOKUP(E2117,'Supply Log'!$E$6:$T$277,9,FALSE)</f>
        <v>#N/A</v>
      </c>
      <c r="O2117" s="65" t="e">
        <f>VLOOKUP(E2117,'Supply Log'!$E$6:$T$277,10,FALSE)</f>
        <v>#N/A</v>
      </c>
      <c r="P2117" s="29" t="e">
        <f t="shared" si="268"/>
        <v>#N/A</v>
      </c>
      <c r="Q2117" s="65" t="e">
        <f>VLOOKUP(E2117,'Supply Log'!$E$6:$T$277,12,FALSE)</f>
        <v>#N/A</v>
      </c>
      <c r="R2117" s="78" t="e">
        <f t="shared" si="269"/>
        <v>#N/A</v>
      </c>
      <c r="S2117" s="65"/>
      <c r="T2117" s="79" t="e">
        <f t="shared" si="270"/>
        <v>#N/A</v>
      </c>
      <c r="U2117" s="80" t="e">
        <f t="shared" si="271"/>
        <v>#N/A</v>
      </c>
      <c r="V2117" s="81" t="str">
        <f t="shared" si="272"/>
        <v/>
      </c>
      <c r="W2117" s="69" t="e">
        <f>VLOOKUP(F2117,'Input Log'!$E$6:$V$50000,18,FALSE)</f>
        <v>#N/A</v>
      </c>
      <c r="X2117" s="64" t="e">
        <f>VLOOKUP(E2117,'Supply Log'!$Z$6:$AB$699,2,FALSE)</f>
        <v>#N/A</v>
      </c>
      <c r="Y2117" s="64" t="e">
        <f>VLOOKUP(E2117,'Supply Log'!$E$6:$X$618,20,FALSE)</f>
        <v>#N/A</v>
      </c>
      <c r="Z2117" s="64"/>
      <c r="AA2117" s="64"/>
    </row>
    <row r="2118" spans="1:27" ht="15.75" customHeight="1">
      <c r="A2118" s="67" t="str">
        <f t="shared" si="273"/>
        <v/>
      </c>
      <c r="B2118" s="65">
        <f t="shared" ref="B2118:B2181" si="275">+B2117+1</f>
        <v>2030</v>
      </c>
      <c r="C2118" s="68" t="str">
        <f t="shared" si="274"/>
        <v/>
      </c>
      <c r="D2118" s="69"/>
      <c r="F2118" s="66"/>
      <c r="G2118" s="65" t="e">
        <f>VLOOKUP(E2118,'Supply Log'!$E$6:$T$999,2,FALSE)</f>
        <v>#N/A</v>
      </c>
      <c r="H2118" s="65" t="e">
        <f>VLOOKUP(E2118,'Supply Log'!$E$6:$T$999,3,FALSE)</f>
        <v>#N/A</v>
      </c>
      <c r="I2118" s="77"/>
      <c r="J2118" s="65" t="e">
        <f>VLOOKUP(E2118,'Supply Log'!$E$6:$T$277,5,FALSE)</f>
        <v>#N/A</v>
      </c>
      <c r="K2118" s="65" t="e">
        <f>VLOOKUP(E2118,'Supply Log'!$E$6:$T$277,6,FALSE)</f>
        <v>#N/A</v>
      </c>
      <c r="L2118" s="65" t="e">
        <f>VLOOKUP(E2118,'Supply Log'!$E$6:$T$277,7,FALSE)</f>
        <v>#N/A</v>
      </c>
      <c r="M2118" s="65" t="e">
        <f>VLOOKUP(E2118,'Supply Log'!$E$6:$T$277,8,FALSE)</f>
        <v>#N/A</v>
      </c>
      <c r="N2118" s="65" t="e">
        <f>VLOOKUP(E2118,'Supply Log'!$E$6:$T$277,9,FALSE)</f>
        <v>#N/A</v>
      </c>
      <c r="O2118" s="65" t="e">
        <f>VLOOKUP(E2118,'Supply Log'!$E$6:$T$277,10,FALSE)</f>
        <v>#N/A</v>
      </c>
      <c r="P2118" s="29" t="e">
        <f t="shared" ref="P2118:P2181" si="276">+ROUND((O2118*O2118*I2118*0.7854)/10000,2)</f>
        <v>#N/A</v>
      </c>
      <c r="Q2118" s="65" t="e">
        <f>VLOOKUP(E2118,'Supply Log'!$E$6:$T$277,12,FALSE)</f>
        <v>#N/A</v>
      </c>
      <c r="R2118" s="78" t="e">
        <f t="shared" ref="R2118:R2181" si="277">ROUND(((Q2118*Q2118*(I2118-S2118)*0.7854)/10000),2)</f>
        <v>#N/A</v>
      </c>
      <c r="S2118" s="65"/>
      <c r="T2118" s="79" t="e">
        <f t="shared" ref="T2118:T2181" si="278">+ROUND((O2118*O2118*S2118*0.7854)/10000,2)</f>
        <v>#N/A</v>
      </c>
      <c r="U2118" s="80" t="e">
        <f t="shared" ref="U2118:U2181" si="279">+P2118-R2118-T2118</f>
        <v>#N/A</v>
      </c>
      <c r="V2118" s="81" t="str">
        <f t="shared" ref="V2118:V2181" si="280">IF(C2118="","",(SUMIF($D$2:$D$23587,D2118,$P$2:$P$23587)))</f>
        <v/>
      </c>
      <c r="W2118" s="69" t="e">
        <f>VLOOKUP(F2118,'Input Log'!$E$6:$V$50000,18,FALSE)</f>
        <v>#N/A</v>
      </c>
      <c r="X2118" s="64" t="e">
        <f>VLOOKUP(E2118,'Supply Log'!$Z$6:$AB$699,2,FALSE)</f>
        <v>#N/A</v>
      </c>
      <c r="Y2118" s="64" t="e">
        <f>VLOOKUP(E2118,'Supply Log'!$E$6:$X$618,20,FALSE)</f>
        <v>#N/A</v>
      </c>
      <c r="Z2118" s="64"/>
      <c r="AA2118" s="64"/>
    </row>
    <row r="2119" spans="1:27" ht="15.75" customHeight="1">
      <c r="A2119" s="67" t="str">
        <f t="shared" si="273"/>
        <v/>
      </c>
      <c r="B2119" s="65">
        <f t="shared" si="275"/>
        <v>2031</v>
      </c>
      <c r="C2119" s="68" t="str">
        <f t="shared" si="274"/>
        <v/>
      </c>
      <c r="D2119" s="69"/>
      <c r="F2119" s="66"/>
      <c r="G2119" s="65" t="e">
        <f>VLOOKUP(E2119,'Supply Log'!$E$6:$T$999,2,FALSE)</f>
        <v>#N/A</v>
      </c>
      <c r="H2119" s="65" t="e">
        <f>VLOOKUP(E2119,'Supply Log'!$E$6:$T$999,3,FALSE)</f>
        <v>#N/A</v>
      </c>
      <c r="I2119" s="77"/>
      <c r="J2119" s="65" t="e">
        <f>VLOOKUP(E2119,'Supply Log'!$E$6:$T$277,5,FALSE)</f>
        <v>#N/A</v>
      </c>
      <c r="K2119" s="65" t="e">
        <f>VLOOKUP(E2119,'Supply Log'!$E$6:$T$277,6,FALSE)</f>
        <v>#N/A</v>
      </c>
      <c r="L2119" s="65" t="e">
        <f>VLOOKUP(E2119,'Supply Log'!$E$6:$T$277,7,FALSE)</f>
        <v>#N/A</v>
      </c>
      <c r="M2119" s="65" t="e">
        <f>VLOOKUP(E2119,'Supply Log'!$E$6:$T$277,8,FALSE)</f>
        <v>#N/A</v>
      </c>
      <c r="N2119" s="65" t="e">
        <f>VLOOKUP(E2119,'Supply Log'!$E$6:$T$277,9,FALSE)</f>
        <v>#N/A</v>
      </c>
      <c r="O2119" s="65" t="e">
        <f>VLOOKUP(E2119,'Supply Log'!$E$6:$T$277,10,FALSE)</f>
        <v>#N/A</v>
      </c>
      <c r="P2119" s="29" t="e">
        <f t="shared" si="276"/>
        <v>#N/A</v>
      </c>
      <c r="Q2119" s="65" t="e">
        <f>VLOOKUP(E2119,'Supply Log'!$E$6:$T$277,12,FALSE)</f>
        <v>#N/A</v>
      </c>
      <c r="R2119" s="78" t="e">
        <f t="shared" si="277"/>
        <v>#N/A</v>
      </c>
      <c r="S2119" s="65"/>
      <c r="T2119" s="79" t="e">
        <f t="shared" si="278"/>
        <v>#N/A</v>
      </c>
      <c r="U2119" s="80" t="e">
        <f t="shared" si="279"/>
        <v>#N/A</v>
      </c>
      <c r="V2119" s="81" t="str">
        <f t="shared" si="280"/>
        <v/>
      </c>
      <c r="W2119" s="69" t="e">
        <f>VLOOKUP(F2119,'Input Log'!$E$6:$V$50000,18,FALSE)</f>
        <v>#N/A</v>
      </c>
      <c r="X2119" s="64" t="e">
        <f>VLOOKUP(E2119,'Supply Log'!$Z$6:$AB$699,2,FALSE)</f>
        <v>#N/A</v>
      </c>
      <c r="Y2119" s="64" t="e">
        <f>VLOOKUP(E2119,'Supply Log'!$E$6:$X$618,20,FALSE)</f>
        <v>#N/A</v>
      </c>
      <c r="Z2119" s="64"/>
      <c r="AA2119" s="64"/>
    </row>
    <row r="2120" spans="1:27" ht="15.75" customHeight="1">
      <c r="A2120" s="67" t="str">
        <f t="shared" si="273"/>
        <v/>
      </c>
      <c r="B2120" s="65">
        <f t="shared" si="275"/>
        <v>2032</v>
      </c>
      <c r="C2120" s="68" t="str">
        <f t="shared" si="274"/>
        <v/>
      </c>
      <c r="D2120" s="69"/>
      <c r="F2120" s="66"/>
      <c r="G2120" s="65" t="e">
        <f>VLOOKUP(E2120,'Supply Log'!$E$6:$T$999,2,FALSE)</f>
        <v>#N/A</v>
      </c>
      <c r="H2120" s="65" t="e">
        <f>VLOOKUP(E2120,'Supply Log'!$E$6:$T$999,3,FALSE)</f>
        <v>#N/A</v>
      </c>
      <c r="I2120" s="77"/>
      <c r="J2120" s="65" t="e">
        <f>VLOOKUP(E2120,'Supply Log'!$E$6:$T$277,5,FALSE)</f>
        <v>#N/A</v>
      </c>
      <c r="K2120" s="65" t="e">
        <f>VLOOKUP(E2120,'Supply Log'!$E$6:$T$277,6,FALSE)</f>
        <v>#N/A</v>
      </c>
      <c r="L2120" s="65" t="e">
        <f>VLOOKUP(E2120,'Supply Log'!$E$6:$T$277,7,FALSE)</f>
        <v>#N/A</v>
      </c>
      <c r="M2120" s="65" t="e">
        <f>VLOOKUP(E2120,'Supply Log'!$E$6:$T$277,8,FALSE)</f>
        <v>#N/A</v>
      </c>
      <c r="N2120" s="65" t="e">
        <f>VLOOKUP(E2120,'Supply Log'!$E$6:$T$277,9,FALSE)</f>
        <v>#N/A</v>
      </c>
      <c r="O2120" s="65" t="e">
        <f>VLOOKUP(E2120,'Supply Log'!$E$6:$T$277,10,FALSE)</f>
        <v>#N/A</v>
      </c>
      <c r="P2120" s="29" t="e">
        <f t="shared" si="276"/>
        <v>#N/A</v>
      </c>
      <c r="Q2120" s="65" t="e">
        <f>VLOOKUP(E2120,'Supply Log'!$E$6:$T$277,12,FALSE)</f>
        <v>#N/A</v>
      </c>
      <c r="R2120" s="78" t="e">
        <f t="shared" si="277"/>
        <v>#N/A</v>
      </c>
      <c r="S2120" s="65"/>
      <c r="T2120" s="79" t="e">
        <f t="shared" si="278"/>
        <v>#N/A</v>
      </c>
      <c r="U2120" s="80" t="e">
        <f t="shared" si="279"/>
        <v>#N/A</v>
      </c>
      <c r="V2120" s="81" t="str">
        <f t="shared" si="280"/>
        <v/>
      </c>
      <c r="W2120" s="69" t="e">
        <f>VLOOKUP(F2120,'Input Log'!$E$6:$V$50000,18,FALSE)</f>
        <v>#N/A</v>
      </c>
      <c r="X2120" s="64" t="e">
        <f>VLOOKUP(E2120,'Supply Log'!$Z$6:$AB$699,2,FALSE)</f>
        <v>#N/A</v>
      </c>
      <c r="Y2120" s="64" t="e">
        <f>VLOOKUP(E2120,'Supply Log'!$E$6:$X$618,20,FALSE)</f>
        <v>#N/A</v>
      </c>
      <c r="Z2120" s="64"/>
      <c r="AA2120" s="64"/>
    </row>
    <row r="2121" spans="1:27" ht="15.75" customHeight="1">
      <c r="A2121" s="67" t="str">
        <f t="shared" si="273"/>
        <v/>
      </c>
      <c r="B2121" s="65">
        <f t="shared" si="275"/>
        <v>2033</v>
      </c>
      <c r="C2121" s="68" t="str">
        <f t="shared" si="274"/>
        <v/>
      </c>
      <c r="D2121" s="69"/>
      <c r="F2121" s="66"/>
      <c r="G2121" s="65" t="e">
        <f>VLOOKUP(E2121,'Supply Log'!$E$6:$T$999,2,FALSE)</f>
        <v>#N/A</v>
      </c>
      <c r="H2121" s="65" t="e">
        <f>VLOOKUP(E2121,'Supply Log'!$E$6:$T$999,3,FALSE)</f>
        <v>#N/A</v>
      </c>
      <c r="I2121" s="77"/>
      <c r="J2121" s="65" t="e">
        <f>VLOOKUP(E2121,'Supply Log'!$E$6:$T$277,5,FALSE)</f>
        <v>#N/A</v>
      </c>
      <c r="K2121" s="65" t="e">
        <f>VLOOKUP(E2121,'Supply Log'!$E$6:$T$277,6,FALSE)</f>
        <v>#N/A</v>
      </c>
      <c r="L2121" s="65" t="e">
        <f>VLOOKUP(E2121,'Supply Log'!$E$6:$T$277,7,FALSE)</f>
        <v>#N/A</v>
      </c>
      <c r="M2121" s="65" t="e">
        <f>VLOOKUP(E2121,'Supply Log'!$E$6:$T$277,8,FALSE)</f>
        <v>#N/A</v>
      </c>
      <c r="N2121" s="65" t="e">
        <f>VLOOKUP(E2121,'Supply Log'!$E$6:$T$277,9,FALSE)</f>
        <v>#N/A</v>
      </c>
      <c r="O2121" s="65" t="e">
        <f>VLOOKUP(E2121,'Supply Log'!$E$6:$T$277,10,FALSE)</f>
        <v>#N/A</v>
      </c>
      <c r="P2121" s="29" t="e">
        <f t="shared" si="276"/>
        <v>#N/A</v>
      </c>
      <c r="Q2121" s="65" t="e">
        <f>VLOOKUP(E2121,'Supply Log'!$E$6:$T$277,12,FALSE)</f>
        <v>#N/A</v>
      </c>
      <c r="R2121" s="78" t="e">
        <f t="shared" si="277"/>
        <v>#N/A</v>
      </c>
      <c r="S2121" s="65"/>
      <c r="T2121" s="79" t="e">
        <f t="shared" si="278"/>
        <v>#N/A</v>
      </c>
      <c r="U2121" s="80" t="e">
        <f t="shared" si="279"/>
        <v>#N/A</v>
      </c>
      <c r="V2121" s="81" t="str">
        <f t="shared" si="280"/>
        <v/>
      </c>
      <c r="W2121" s="69" t="e">
        <f>VLOOKUP(F2121,'Input Log'!$E$6:$V$50000,18,FALSE)</f>
        <v>#N/A</v>
      </c>
      <c r="X2121" s="64" t="e">
        <f>VLOOKUP(E2121,'Supply Log'!$Z$6:$AB$699,2,FALSE)</f>
        <v>#N/A</v>
      </c>
      <c r="Y2121" s="64" t="e">
        <f>VLOOKUP(E2121,'Supply Log'!$E$6:$X$618,20,FALSE)</f>
        <v>#N/A</v>
      </c>
      <c r="Z2121" s="64"/>
      <c r="AA2121" s="64"/>
    </row>
    <row r="2122" spans="1:27" ht="15.75" customHeight="1">
      <c r="A2122" s="67" t="str">
        <f t="shared" si="273"/>
        <v/>
      </c>
      <c r="B2122" s="65">
        <f t="shared" si="275"/>
        <v>2034</v>
      </c>
      <c r="C2122" s="68" t="str">
        <f t="shared" si="274"/>
        <v/>
      </c>
      <c r="D2122" s="69"/>
      <c r="F2122" s="66"/>
      <c r="G2122" s="65" t="e">
        <f>VLOOKUP(E2122,'Supply Log'!$E$6:$T$999,2,FALSE)</f>
        <v>#N/A</v>
      </c>
      <c r="H2122" s="65" t="e">
        <f>VLOOKUP(E2122,'Supply Log'!$E$6:$T$999,3,FALSE)</f>
        <v>#N/A</v>
      </c>
      <c r="I2122" s="77"/>
      <c r="J2122" s="65" t="e">
        <f>VLOOKUP(E2122,'Supply Log'!$E$6:$T$277,5,FALSE)</f>
        <v>#N/A</v>
      </c>
      <c r="K2122" s="65" t="e">
        <f>VLOOKUP(E2122,'Supply Log'!$E$6:$T$277,6,FALSE)</f>
        <v>#N/A</v>
      </c>
      <c r="L2122" s="65" t="e">
        <f>VLOOKUP(E2122,'Supply Log'!$E$6:$T$277,7,FALSE)</f>
        <v>#N/A</v>
      </c>
      <c r="M2122" s="65" t="e">
        <f>VLOOKUP(E2122,'Supply Log'!$E$6:$T$277,8,FALSE)</f>
        <v>#N/A</v>
      </c>
      <c r="N2122" s="65" t="e">
        <f>VLOOKUP(E2122,'Supply Log'!$E$6:$T$277,9,FALSE)</f>
        <v>#N/A</v>
      </c>
      <c r="O2122" s="65" t="e">
        <f>VLOOKUP(E2122,'Supply Log'!$E$6:$T$277,10,FALSE)</f>
        <v>#N/A</v>
      </c>
      <c r="P2122" s="29" t="e">
        <f t="shared" si="276"/>
        <v>#N/A</v>
      </c>
      <c r="Q2122" s="65" t="e">
        <f>VLOOKUP(E2122,'Supply Log'!$E$6:$T$277,12,FALSE)</f>
        <v>#N/A</v>
      </c>
      <c r="R2122" s="78" t="e">
        <f t="shared" si="277"/>
        <v>#N/A</v>
      </c>
      <c r="S2122" s="65"/>
      <c r="T2122" s="79" t="e">
        <f t="shared" si="278"/>
        <v>#N/A</v>
      </c>
      <c r="U2122" s="80" t="e">
        <f t="shared" si="279"/>
        <v>#N/A</v>
      </c>
      <c r="V2122" s="81" t="str">
        <f t="shared" si="280"/>
        <v/>
      </c>
      <c r="W2122" s="69" t="e">
        <f>VLOOKUP(F2122,'Input Log'!$E$6:$V$50000,18,FALSE)</f>
        <v>#N/A</v>
      </c>
      <c r="X2122" s="64" t="e">
        <f>VLOOKUP(E2122,'Supply Log'!$Z$6:$AB$699,2,FALSE)</f>
        <v>#N/A</v>
      </c>
      <c r="Y2122" s="64" t="e">
        <f>VLOOKUP(E2122,'Supply Log'!$E$6:$X$618,20,FALSE)</f>
        <v>#N/A</v>
      </c>
      <c r="Z2122" s="64"/>
      <c r="AA2122" s="64"/>
    </row>
    <row r="2123" spans="1:27" ht="15.75" customHeight="1">
      <c r="A2123" s="67" t="str">
        <f t="shared" si="273"/>
        <v/>
      </c>
      <c r="B2123" s="65">
        <f t="shared" si="275"/>
        <v>2035</v>
      </c>
      <c r="C2123" s="68" t="str">
        <f t="shared" si="274"/>
        <v/>
      </c>
      <c r="D2123" s="69"/>
      <c r="F2123" s="66"/>
      <c r="G2123" s="65" t="e">
        <f>VLOOKUP(E2123,'Supply Log'!$E$6:$T$999,2,FALSE)</f>
        <v>#N/A</v>
      </c>
      <c r="H2123" s="65" t="e">
        <f>VLOOKUP(E2123,'Supply Log'!$E$6:$T$999,3,FALSE)</f>
        <v>#N/A</v>
      </c>
      <c r="I2123" s="77"/>
      <c r="J2123" s="65" t="e">
        <f>VLOOKUP(E2123,'Supply Log'!$E$6:$T$277,5,FALSE)</f>
        <v>#N/A</v>
      </c>
      <c r="K2123" s="65" t="e">
        <f>VLOOKUP(E2123,'Supply Log'!$E$6:$T$277,6,FALSE)</f>
        <v>#N/A</v>
      </c>
      <c r="L2123" s="65" t="e">
        <f>VLOOKUP(E2123,'Supply Log'!$E$6:$T$277,7,FALSE)</f>
        <v>#N/A</v>
      </c>
      <c r="M2123" s="65" t="e">
        <f>VLOOKUP(E2123,'Supply Log'!$E$6:$T$277,8,FALSE)</f>
        <v>#N/A</v>
      </c>
      <c r="N2123" s="65" t="e">
        <f>VLOOKUP(E2123,'Supply Log'!$E$6:$T$277,9,FALSE)</f>
        <v>#N/A</v>
      </c>
      <c r="O2123" s="65" t="e">
        <f>VLOOKUP(E2123,'Supply Log'!$E$6:$T$277,10,FALSE)</f>
        <v>#N/A</v>
      </c>
      <c r="P2123" s="29" t="e">
        <f t="shared" si="276"/>
        <v>#N/A</v>
      </c>
      <c r="Q2123" s="65" t="e">
        <f>VLOOKUP(E2123,'Supply Log'!$E$6:$T$277,12,FALSE)</f>
        <v>#N/A</v>
      </c>
      <c r="R2123" s="78" t="e">
        <f t="shared" si="277"/>
        <v>#N/A</v>
      </c>
      <c r="S2123" s="65"/>
      <c r="T2123" s="79" t="e">
        <f t="shared" si="278"/>
        <v>#N/A</v>
      </c>
      <c r="U2123" s="80" t="e">
        <f t="shared" si="279"/>
        <v>#N/A</v>
      </c>
      <c r="V2123" s="81" t="str">
        <f t="shared" si="280"/>
        <v/>
      </c>
      <c r="W2123" s="69" t="e">
        <f>VLOOKUP(F2123,'Input Log'!$E$6:$V$50000,18,FALSE)</f>
        <v>#N/A</v>
      </c>
      <c r="X2123" s="64" t="e">
        <f>VLOOKUP(E2123,'Supply Log'!$Z$6:$AB$699,2,FALSE)</f>
        <v>#N/A</v>
      </c>
      <c r="Y2123" s="64" t="e">
        <f>VLOOKUP(E2123,'Supply Log'!$E$6:$X$618,20,FALSE)</f>
        <v>#N/A</v>
      </c>
      <c r="Z2123" s="64"/>
      <c r="AA2123" s="64"/>
    </row>
    <row r="2124" spans="1:27" ht="15.75" customHeight="1">
      <c r="A2124" s="67" t="str">
        <f t="shared" si="273"/>
        <v/>
      </c>
      <c r="B2124" s="65">
        <f t="shared" si="275"/>
        <v>2036</v>
      </c>
      <c r="C2124" s="68" t="str">
        <f t="shared" si="274"/>
        <v/>
      </c>
      <c r="D2124" s="69"/>
      <c r="F2124" s="66"/>
      <c r="G2124" s="65" t="e">
        <f>VLOOKUP(E2124,'Supply Log'!$E$6:$T$999,2,FALSE)</f>
        <v>#N/A</v>
      </c>
      <c r="H2124" s="65" t="e">
        <f>VLOOKUP(E2124,'Supply Log'!$E$6:$T$999,3,FALSE)</f>
        <v>#N/A</v>
      </c>
      <c r="I2124" s="77"/>
      <c r="J2124" s="65" t="e">
        <f>VLOOKUP(E2124,'Supply Log'!$E$6:$T$277,5,FALSE)</f>
        <v>#N/A</v>
      </c>
      <c r="K2124" s="65" t="e">
        <f>VLOOKUP(E2124,'Supply Log'!$E$6:$T$277,6,FALSE)</f>
        <v>#N/A</v>
      </c>
      <c r="L2124" s="65" t="e">
        <f>VLOOKUP(E2124,'Supply Log'!$E$6:$T$277,7,FALSE)</f>
        <v>#N/A</v>
      </c>
      <c r="M2124" s="65" t="e">
        <f>VLOOKUP(E2124,'Supply Log'!$E$6:$T$277,8,FALSE)</f>
        <v>#N/A</v>
      </c>
      <c r="N2124" s="65" t="e">
        <f>VLOOKUP(E2124,'Supply Log'!$E$6:$T$277,9,FALSE)</f>
        <v>#N/A</v>
      </c>
      <c r="O2124" s="65" t="e">
        <f>VLOOKUP(E2124,'Supply Log'!$E$6:$T$277,10,FALSE)</f>
        <v>#N/A</v>
      </c>
      <c r="P2124" s="29" t="e">
        <f t="shared" si="276"/>
        <v>#N/A</v>
      </c>
      <c r="Q2124" s="65" t="e">
        <f>VLOOKUP(E2124,'Supply Log'!$E$6:$T$277,12,FALSE)</f>
        <v>#N/A</v>
      </c>
      <c r="R2124" s="78" t="e">
        <f t="shared" si="277"/>
        <v>#N/A</v>
      </c>
      <c r="S2124" s="65"/>
      <c r="T2124" s="79" t="e">
        <f t="shared" si="278"/>
        <v>#N/A</v>
      </c>
      <c r="U2124" s="80" t="e">
        <f t="shared" si="279"/>
        <v>#N/A</v>
      </c>
      <c r="V2124" s="81" t="str">
        <f t="shared" si="280"/>
        <v/>
      </c>
      <c r="W2124" s="69" t="e">
        <f>VLOOKUP(F2124,'Input Log'!$E$6:$V$50000,18,FALSE)</f>
        <v>#N/A</v>
      </c>
      <c r="X2124" s="64" t="e">
        <f>VLOOKUP(E2124,'Supply Log'!$Z$6:$AB$699,2,FALSE)</f>
        <v>#N/A</v>
      </c>
      <c r="Y2124" s="64" t="e">
        <f>VLOOKUP(E2124,'Supply Log'!$E$6:$X$618,20,FALSE)</f>
        <v>#N/A</v>
      </c>
      <c r="Z2124" s="64"/>
      <c r="AA2124" s="64"/>
    </row>
    <row r="2125" spans="1:27" ht="15.75" customHeight="1">
      <c r="A2125" s="67" t="str">
        <f t="shared" si="273"/>
        <v/>
      </c>
      <c r="B2125" s="65">
        <f t="shared" si="275"/>
        <v>2037</v>
      </c>
      <c r="C2125" s="68" t="str">
        <f t="shared" si="274"/>
        <v/>
      </c>
      <c r="D2125" s="69"/>
      <c r="F2125" s="66"/>
      <c r="G2125" s="65" t="e">
        <f>VLOOKUP(E2125,'Supply Log'!$E$6:$T$999,2,FALSE)</f>
        <v>#N/A</v>
      </c>
      <c r="H2125" s="65" t="e">
        <f>VLOOKUP(E2125,'Supply Log'!$E$6:$T$999,3,FALSE)</f>
        <v>#N/A</v>
      </c>
      <c r="I2125" s="77"/>
      <c r="J2125" s="65" t="e">
        <f>VLOOKUP(E2125,'Supply Log'!$E$6:$T$277,5,FALSE)</f>
        <v>#N/A</v>
      </c>
      <c r="K2125" s="65" t="e">
        <f>VLOOKUP(E2125,'Supply Log'!$E$6:$T$277,6,FALSE)</f>
        <v>#N/A</v>
      </c>
      <c r="L2125" s="65" t="e">
        <f>VLOOKUP(E2125,'Supply Log'!$E$6:$T$277,7,FALSE)</f>
        <v>#N/A</v>
      </c>
      <c r="M2125" s="65" t="e">
        <f>VLOOKUP(E2125,'Supply Log'!$E$6:$T$277,8,FALSE)</f>
        <v>#N/A</v>
      </c>
      <c r="N2125" s="65" t="e">
        <f>VLOOKUP(E2125,'Supply Log'!$E$6:$T$277,9,FALSE)</f>
        <v>#N/A</v>
      </c>
      <c r="O2125" s="65" t="e">
        <f>VLOOKUP(E2125,'Supply Log'!$E$6:$T$277,10,FALSE)</f>
        <v>#N/A</v>
      </c>
      <c r="P2125" s="29" t="e">
        <f t="shared" si="276"/>
        <v>#N/A</v>
      </c>
      <c r="Q2125" s="65" t="e">
        <f>VLOOKUP(E2125,'Supply Log'!$E$6:$T$277,12,FALSE)</f>
        <v>#N/A</v>
      </c>
      <c r="R2125" s="78" t="e">
        <f t="shared" si="277"/>
        <v>#N/A</v>
      </c>
      <c r="S2125" s="65"/>
      <c r="T2125" s="79" t="e">
        <f t="shared" si="278"/>
        <v>#N/A</v>
      </c>
      <c r="U2125" s="80" t="e">
        <f t="shared" si="279"/>
        <v>#N/A</v>
      </c>
      <c r="V2125" s="81" t="str">
        <f t="shared" si="280"/>
        <v/>
      </c>
      <c r="W2125" s="69" t="e">
        <f>VLOOKUP(F2125,'Input Log'!$E$6:$V$50000,18,FALSE)</f>
        <v>#N/A</v>
      </c>
      <c r="X2125" s="64" t="e">
        <f>VLOOKUP(E2125,'Supply Log'!$Z$6:$AB$699,2,FALSE)</f>
        <v>#N/A</v>
      </c>
      <c r="Y2125" s="64" t="e">
        <f>VLOOKUP(E2125,'Supply Log'!$E$6:$X$618,20,FALSE)</f>
        <v>#N/A</v>
      </c>
      <c r="Z2125" s="64"/>
      <c r="AA2125" s="64"/>
    </row>
    <row r="2126" spans="1:27" ht="15.75" customHeight="1">
      <c r="A2126" s="67" t="str">
        <f t="shared" si="273"/>
        <v/>
      </c>
      <c r="B2126" s="65">
        <f t="shared" si="275"/>
        <v>2038</v>
      </c>
      <c r="C2126" s="68" t="str">
        <f t="shared" si="274"/>
        <v/>
      </c>
      <c r="D2126" s="69"/>
      <c r="F2126" s="66"/>
      <c r="G2126" s="65" t="e">
        <f>VLOOKUP(E2126,'Supply Log'!$E$6:$T$999,2,FALSE)</f>
        <v>#N/A</v>
      </c>
      <c r="H2126" s="65" t="e">
        <f>VLOOKUP(E2126,'Supply Log'!$E$6:$T$999,3,FALSE)</f>
        <v>#N/A</v>
      </c>
      <c r="I2126" s="77"/>
      <c r="J2126" s="65" t="e">
        <f>VLOOKUP(E2126,'Supply Log'!$E$6:$T$277,5,FALSE)</f>
        <v>#N/A</v>
      </c>
      <c r="K2126" s="65" t="e">
        <f>VLOOKUP(E2126,'Supply Log'!$E$6:$T$277,6,FALSE)</f>
        <v>#N/A</v>
      </c>
      <c r="L2126" s="65" t="e">
        <f>VLOOKUP(E2126,'Supply Log'!$E$6:$T$277,7,FALSE)</f>
        <v>#N/A</v>
      </c>
      <c r="M2126" s="65" t="e">
        <f>VLOOKUP(E2126,'Supply Log'!$E$6:$T$277,8,FALSE)</f>
        <v>#N/A</v>
      </c>
      <c r="N2126" s="65" t="e">
        <f>VLOOKUP(E2126,'Supply Log'!$E$6:$T$277,9,FALSE)</f>
        <v>#N/A</v>
      </c>
      <c r="O2126" s="65" t="e">
        <f>VLOOKUP(E2126,'Supply Log'!$E$6:$T$277,10,FALSE)</f>
        <v>#N/A</v>
      </c>
      <c r="P2126" s="29" t="e">
        <f t="shared" si="276"/>
        <v>#N/A</v>
      </c>
      <c r="Q2126" s="65" t="e">
        <f>VLOOKUP(E2126,'Supply Log'!$E$6:$T$277,12,FALSE)</f>
        <v>#N/A</v>
      </c>
      <c r="R2126" s="78" t="e">
        <f t="shared" si="277"/>
        <v>#N/A</v>
      </c>
      <c r="S2126" s="65"/>
      <c r="T2126" s="79" t="e">
        <f t="shared" si="278"/>
        <v>#N/A</v>
      </c>
      <c r="U2126" s="80" t="e">
        <f t="shared" si="279"/>
        <v>#N/A</v>
      </c>
      <c r="V2126" s="81" t="str">
        <f t="shared" si="280"/>
        <v/>
      </c>
      <c r="W2126" s="69" t="e">
        <f>VLOOKUP(F2126,'Input Log'!$E$6:$V$50000,18,FALSE)</f>
        <v>#N/A</v>
      </c>
      <c r="X2126" s="64" t="e">
        <f>VLOOKUP(E2126,'Supply Log'!$Z$6:$AB$699,2,FALSE)</f>
        <v>#N/A</v>
      </c>
      <c r="Y2126" s="64" t="e">
        <f>VLOOKUP(E2126,'Supply Log'!$E$6:$X$618,20,FALSE)</f>
        <v>#N/A</v>
      </c>
      <c r="Z2126" s="64"/>
      <c r="AA2126" s="64"/>
    </row>
    <row r="2127" spans="1:27" ht="15.75" customHeight="1">
      <c r="A2127" s="67" t="str">
        <f t="shared" si="273"/>
        <v/>
      </c>
      <c r="B2127" s="65">
        <f t="shared" si="275"/>
        <v>2039</v>
      </c>
      <c r="C2127" s="68" t="str">
        <f t="shared" si="274"/>
        <v/>
      </c>
      <c r="D2127" s="69"/>
      <c r="F2127" s="66"/>
      <c r="G2127" s="65" t="e">
        <f>VLOOKUP(E2127,'Supply Log'!$E$6:$T$999,2,FALSE)</f>
        <v>#N/A</v>
      </c>
      <c r="H2127" s="65" t="e">
        <f>VLOOKUP(E2127,'Supply Log'!$E$6:$T$999,3,FALSE)</f>
        <v>#N/A</v>
      </c>
      <c r="I2127" s="77"/>
      <c r="J2127" s="65" t="e">
        <f>VLOOKUP(E2127,'Supply Log'!$E$6:$T$277,5,FALSE)</f>
        <v>#N/A</v>
      </c>
      <c r="K2127" s="65" t="e">
        <f>VLOOKUP(E2127,'Supply Log'!$E$6:$T$277,6,FALSE)</f>
        <v>#N/A</v>
      </c>
      <c r="L2127" s="65" t="e">
        <f>VLOOKUP(E2127,'Supply Log'!$E$6:$T$277,7,FALSE)</f>
        <v>#N/A</v>
      </c>
      <c r="M2127" s="65" t="e">
        <f>VLOOKUP(E2127,'Supply Log'!$E$6:$T$277,8,FALSE)</f>
        <v>#N/A</v>
      </c>
      <c r="N2127" s="65" t="e">
        <f>VLOOKUP(E2127,'Supply Log'!$E$6:$T$277,9,FALSE)</f>
        <v>#N/A</v>
      </c>
      <c r="O2127" s="65" t="e">
        <f>VLOOKUP(E2127,'Supply Log'!$E$6:$T$277,10,FALSE)</f>
        <v>#N/A</v>
      </c>
      <c r="P2127" s="29" t="e">
        <f t="shared" si="276"/>
        <v>#N/A</v>
      </c>
      <c r="Q2127" s="65" t="e">
        <f>VLOOKUP(E2127,'Supply Log'!$E$6:$T$277,12,FALSE)</f>
        <v>#N/A</v>
      </c>
      <c r="R2127" s="78" t="e">
        <f t="shared" si="277"/>
        <v>#N/A</v>
      </c>
      <c r="S2127" s="65"/>
      <c r="T2127" s="79" t="e">
        <f t="shared" si="278"/>
        <v>#N/A</v>
      </c>
      <c r="U2127" s="80" t="e">
        <f t="shared" si="279"/>
        <v>#N/A</v>
      </c>
      <c r="V2127" s="81" t="str">
        <f t="shared" si="280"/>
        <v/>
      </c>
      <c r="W2127" s="69" t="e">
        <f>VLOOKUP(F2127,'Input Log'!$E$6:$V$50000,18,FALSE)</f>
        <v>#N/A</v>
      </c>
      <c r="X2127" s="64" t="e">
        <f>VLOOKUP(E2127,'Supply Log'!$Z$6:$AB$699,2,FALSE)</f>
        <v>#N/A</v>
      </c>
      <c r="Y2127" s="64" t="e">
        <f>VLOOKUP(E2127,'Supply Log'!$E$6:$X$618,20,FALSE)</f>
        <v>#N/A</v>
      </c>
      <c r="Z2127" s="64"/>
      <c r="AA2127" s="64"/>
    </row>
    <row r="2128" spans="1:27" ht="15.75" customHeight="1">
      <c r="A2128" s="67" t="str">
        <f t="shared" si="273"/>
        <v/>
      </c>
      <c r="B2128" s="65">
        <f t="shared" si="275"/>
        <v>2040</v>
      </c>
      <c r="C2128" s="68" t="str">
        <f t="shared" si="274"/>
        <v/>
      </c>
      <c r="D2128" s="69"/>
      <c r="F2128" s="66"/>
      <c r="G2128" s="65" t="e">
        <f>VLOOKUP(E2128,'Supply Log'!$E$6:$T$999,2,FALSE)</f>
        <v>#N/A</v>
      </c>
      <c r="H2128" s="65" t="e">
        <f>VLOOKUP(E2128,'Supply Log'!$E$6:$T$999,3,FALSE)</f>
        <v>#N/A</v>
      </c>
      <c r="I2128" s="77"/>
      <c r="J2128" s="65" t="e">
        <f>VLOOKUP(E2128,'Supply Log'!$E$6:$T$277,5,FALSE)</f>
        <v>#N/A</v>
      </c>
      <c r="K2128" s="65" t="e">
        <f>VLOOKUP(E2128,'Supply Log'!$E$6:$T$277,6,FALSE)</f>
        <v>#N/A</v>
      </c>
      <c r="L2128" s="65" t="e">
        <f>VLOOKUP(E2128,'Supply Log'!$E$6:$T$277,7,FALSE)</f>
        <v>#N/A</v>
      </c>
      <c r="M2128" s="65" t="e">
        <f>VLOOKUP(E2128,'Supply Log'!$E$6:$T$277,8,FALSE)</f>
        <v>#N/A</v>
      </c>
      <c r="N2128" s="65" t="e">
        <f>VLOOKUP(E2128,'Supply Log'!$E$6:$T$277,9,FALSE)</f>
        <v>#N/A</v>
      </c>
      <c r="O2128" s="65" t="e">
        <f>VLOOKUP(E2128,'Supply Log'!$E$6:$T$277,10,FALSE)</f>
        <v>#N/A</v>
      </c>
      <c r="P2128" s="29" t="e">
        <f t="shared" si="276"/>
        <v>#N/A</v>
      </c>
      <c r="Q2128" s="65" t="e">
        <f>VLOOKUP(E2128,'Supply Log'!$E$6:$T$277,12,FALSE)</f>
        <v>#N/A</v>
      </c>
      <c r="R2128" s="78" t="e">
        <f t="shared" si="277"/>
        <v>#N/A</v>
      </c>
      <c r="S2128" s="65"/>
      <c r="T2128" s="79" t="e">
        <f t="shared" si="278"/>
        <v>#N/A</v>
      </c>
      <c r="U2128" s="80" t="e">
        <f t="shared" si="279"/>
        <v>#N/A</v>
      </c>
      <c r="V2128" s="81" t="str">
        <f t="shared" si="280"/>
        <v/>
      </c>
      <c r="W2128" s="69" t="e">
        <f>VLOOKUP(F2128,'Input Log'!$E$6:$V$50000,18,FALSE)</f>
        <v>#N/A</v>
      </c>
      <c r="X2128" s="64" t="e">
        <f>VLOOKUP(E2128,'Supply Log'!$Z$6:$AB$699,2,FALSE)</f>
        <v>#N/A</v>
      </c>
      <c r="Y2128" s="64" t="e">
        <f>VLOOKUP(E2128,'Supply Log'!$E$6:$X$618,20,FALSE)</f>
        <v>#N/A</v>
      </c>
      <c r="Z2128" s="64"/>
      <c r="AA2128" s="64"/>
    </row>
    <row r="2129" spans="1:27" ht="15.75" customHeight="1">
      <c r="A2129" s="67" t="str">
        <f t="shared" si="273"/>
        <v/>
      </c>
      <c r="B2129" s="65">
        <f t="shared" si="275"/>
        <v>2041</v>
      </c>
      <c r="C2129" s="68" t="str">
        <f t="shared" si="274"/>
        <v/>
      </c>
      <c r="D2129" s="69"/>
      <c r="F2129" s="66"/>
      <c r="G2129" s="65" t="e">
        <f>VLOOKUP(E2129,'Supply Log'!$E$6:$T$999,2,FALSE)</f>
        <v>#N/A</v>
      </c>
      <c r="H2129" s="65" t="e">
        <f>VLOOKUP(E2129,'Supply Log'!$E$6:$T$999,3,FALSE)</f>
        <v>#N/A</v>
      </c>
      <c r="I2129" s="77"/>
      <c r="J2129" s="65" t="e">
        <f>VLOOKUP(E2129,'Supply Log'!$E$6:$T$277,5,FALSE)</f>
        <v>#N/A</v>
      </c>
      <c r="K2129" s="65" t="e">
        <f>VLOOKUP(E2129,'Supply Log'!$E$6:$T$277,6,FALSE)</f>
        <v>#N/A</v>
      </c>
      <c r="L2129" s="65" t="e">
        <f>VLOOKUP(E2129,'Supply Log'!$E$6:$T$277,7,FALSE)</f>
        <v>#N/A</v>
      </c>
      <c r="M2129" s="65" t="e">
        <f>VLOOKUP(E2129,'Supply Log'!$E$6:$T$277,8,FALSE)</f>
        <v>#N/A</v>
      </c>
      <c r="N2129" s="65" t="e">
        <f>VLOOKUP(E2129,'Supply Log'!$E$6:$T$277,9,FALSE)</f>
        <v>#N/A</v>
      </c>
      <c r="O2129" s="65" t="e">
        <f>VLOOKUP(E2129,'Supply Log'!$E$6:$T$277,10,FALSE)</f>
        <v>#N/A</v>
      </c>
      <c r="P2129" s="29" t="e">
        <f t="shared" si="276"/>
        <v>#N/A</v>
      </c>
      <c r="Q2129" s="65" t="e">
        <f>VLOOKUP(E2129,'Supply Log'!$E$6:$T$277,12,FALSE)</f>
        <v>#N/A</v>
      </c>
      <c r="R2129" s="78" t="e">
        <f t="shared" si="277"/>
        <v>#N/A</v>
      </c>
      <c r="S2129" s="65"/>
      <c r="T2129" s="79" t="e">
        <f t="shared" si="278"/>
        <v>#N/A</v>
      </c>
      <c r="U2129" s="80" t="e">
        <f t="shared" si="279"/>
        <v>#N/A</v>
      </c>
      <c r="V2129" s="81" t="str">
        <f t="shared" si="280"/>
        <v/>
      </c>
      <c r="W2129" s="69" t="e">
        <f>VLOOKUP(F2129,'Input Log'!$E$6:$V$50000,18,FALSE)</f>
        <v>#N/A</v>
      </c>
      <c r="X2129" s="64" t="e">
        <f>VLOOKUP(E2129,'Supply Log'!$Z$6:$AB$699,2,FALSE)</f>
        <v>#N/A</v>
      </c>
      <c r="Y2129" s="64" t="e">
        <f>VLOOKUP(E2129,'Supply Log'!$E$6:$X$618,20,FALSE)</f>
        <v>#N/A</v>
      </c>
      <c r="Z2129" s="64"/>
      <c r="AA2129" s="64"/>
    </row>
    <row r="2130" spans="1:27" ht="15.75" customHeight="1">
      <c r="A2130" s="67" t="str">
        <f t="shared" si="273"/>
        <v/>
      </c>
      <c r="B2130" s="65">
        <f t="shared" si="275"/>
        <v>2042</v>
      </c>
      <c r="C2130" s="68" t="str">
        <f t="shared" si="274"/>
        <v/>
      </c>
      <c r="D2130" s="69"/>
      <c r="F2130" s="66"/>
      <c r="G2130" s="65" t="e">
        <f>VLOOKUP(E2130,'Supply Log'!$E$6:$T$999,2,FALSE)</f>
        <v>#N/A</v>
      </c>
      <c r="H2130" s="65" t="e">
        <f>VLOOKUP(E2130,'Supply Log'!$E$6:$T$999,3,FALSE)</f>
        <v>#N/A</v>
      </c>
      <c r="I2130" s="77"/>
      <c r="J2130" s="65" t="e">
        <f>VLOOKUP(E2130,'Supply Log'!$E$6:$T$277,5,FALSE)</f>
        <v>#N/A</v>
      </c>
      <c r="K2130" s="65" t="e">
        <f>VLOOKUP(E2130,'Supply Log'!$E$6:$T$277,6,FALSE)</f>
        <v>#N/A</v>
      </c>
      <c r="L2130" s="65" t="e">
        <f>VLOOKUP(E2130,'Supply Log'!$E$6:$T$277,7,FALSE)</f>
        <v>#N/A</v>
      </c>
      <c r="M2130" s="65" t="e">
        <f>VLOOKUP(E2130,'Supply Log'!$E$6:$T$277,8,FALSE)</f>
        <v>#N/A</v>
      </c>
      <c r="N2130" s="65" t="e">
        <f>VLOOKUP(E2130,'Supply Log'!$E$6:$T$277,9,FALSE)</f>
        <v>#N/A</v>
      </c>
      <c r="O2130" s="65" t="e">
        <f>VLOOKUP(E2130,'Supply Log'!$E$6:$T$277,10,FALSE)</f>
        <v>#N/A</v>
      </c>
      <c r="P2130" s="29" t="e">
        <f t="shared" si="276"/>
        <v>#N/A</v>
      </c>
      <c r="Q2130" s="65" t="e">
        <f>VLOOKUP(E2130,'Supply Log'!$E$6:$T$277,12,FALSE)</f>
        <v>#N/A</v>
      </c>
      <c r="R2130" s="78" t="e">
        <f t="shared" si="277"/>
        <v>#N/A</v>
      </c>
      <c r="S2130" s="65"/>
      <c r="T2130" s="79" t="e">
        <f t="shared" si="278"/>
        <v>#N/A</v>
      </c>
      <c r="U2130" s="80" t="e">
        <f t="shared" si="279"/>
        <v>#N/A</v>
      </c>
      <c r="V2130" s="81" t="str">
        <f t="shared" si="280"/>
        <v/>
      </c>
      <c r="W2130" s="69" t="e">
        <f>VLOOKUP(F2130,'Input Log'!$E$6:$V$50000,18,FALSE)</f>
        <v>#N/A</v>
      </c>
      <c r="X2130" s="64" t="e">
        <f>VLOOKUP(E2130,'Supply Log'!$Z$6:$AB$699,2,FALSE)</f>
        <v>#N/A</v>
      </c>
      <c r="Y2130" s="64" t="e">
        <f>VLOOKUP(E2130,'Supply Log'!$E$6:$X$618,20,FALSE)</f>
        <v>#N/A</v>
      </c>
      <c r="Z2130" s="64"/>
      <c r="AA2130" s="64"/>
    </row>
    <row r="2131" spans="1:27" ht="15.75" customHeight="1">
      <c r="A2131" s="67" t="str">
        <f t="shared" si="273"/>
        <v/>
      </c>
      <c r="B2131" s="65">
        <f t="shared" si="275"/>
        <v>2043</v>
      </c>
      <c r="C2131" s="68" t="str">
        <f t="shared" si="274"/>
        <v/>
      </c>
      <c r="D2131" s="69"/>
      <c r="F2131" s="66"/>
      <c r="G2131" s="65" t="e">
        <f>VLOOKUP(E2131,'Supply Log'!$E$6:$T$999,2,FALSE)</f>
        <v>#N/A</v>
      </c>
      <c r="H2131" s="65" t="e">
        <f>VLOOKUP(E2131,'Supply Log'!$E$6:$T$999,3,FALSE)</f>
        <v>#N/A</v>
      </c>
      <c r="I2131" s="77"/>
      <c r="J2131" s="65" t="e">
        <f>VLOOKUP(E2131,'Supply Log'!$E$6:$T$277,5,FALSE)</f>
        <v>#N/A</v>
      </c>
      <c r="K2131" s="65" t="e">
        <f>VLOOKUP(E2131,'Supply Log'!$E$6:$T$277,6,FALSE)</f>
        <v>#N/A</v>
      </c>
      <c r="L2131" s="65" t="e">
        <f>VLOOKUP(E2131,'Supply Log'!$E$6:$T$277,7,FALSE)</f>
        <v>#N/A</v>
      </c>
      <c r="M2131" s="65" t="e">
        <f>VLOOKUP(E2131,'Supply Log'!$E$6:$T$277,8,FALSE)</f>
        <v>#N/A</v>
      </c>
      <c r="N2131" s="65" t="e">
        <f>VLOOKUP(E2131,'Supply Log'!$E$6:$T$277,9,FALSE)</f>
        <v>#N/A</v>
      </c>
      <c r="O2131" s="65" t="e">
        <f>VLOOKUP(E2131,'Supply Log'!$E$6:$T$277,10,FALSE)</f>
        <v>#N/A</v>
      </c>
      <c r="P2131" s="29" t="e">
        <f t="shared" si="276"/>
        <v>#N/A</v>
      </c>
      <c r="Q2131" s="65" t="e">
        <f>VLOOKUP(E2131,'Supply Log'!$E$6:$T$277,12,FALSE)</f>
        <v>#N/A</v>
      </c>
      <c r="R2131" s="78" t="e">
        <f t="shared" si="277"/>
        <v>#N/A</v>
      </c>
      <c r="S2131" s="65"/>
      <c r="T2131" s="79" t="e">
        <f t="shared" si="278"/>
        <v>#N/A</v>
      </c>
      <c r="U2131" s="80" t="e">
        <f t="shared" si="279"/>
        <v>#N/A</v>
      </c>
      <c r="V2131" s="81" t="str">
        <f t="shared" si="280"/>
        <v/>
      </c>
      <c r="W2131" s="69" t="e">
        <f>VLOOKUP(F2131,'Input Log'!$E$6:$V$50000,18,FALSE)</f>
        <v>#N/A</v>
      </c>
      <c r="X2131" s="64" t="e">
        <f>VLOOKUP(E2131,'Supply Log'!$Z$6:$AB$699,2,FALSE)</f>
        <v>#N/A</v>
      </c>
      <c r="Y2131" s="64" t="e">
        <f>VLOOKUP(E2131,'Supply Log'!$E$6:$X$618,20,FALSE)</f>
        <v>#N/A</v>
      </c>
      <c r="Z2131" s="64"/>
      <c r="AA2131" s="64"/>
    </row>
    <row r="2132" spans="1:27" ht="15.75" customHeight="1">
      <c r="A2132" s="67" t="str">
        <f t="shared" si="273"/>
        <v/>
      </c>
      <c r="B2132" s="65">
        <f t="shared" si="275"/>
        <v>2044</v>
      </c>
      <c r="C2132" s="68" t="str">
        <f t="shared" si="274"/>
        <v/>
      </c>
      <c r="D2132" s="69"/>
      <c r="F2132" s="66"/>
      <c r="G2132" s="65" t="e">
        <f>VLOOKUP(E2132,'Supply Log'!$E$6:$T$999,2,FALSE)</f>
        <v>#N/A</v>
      </c>
      <c r="H2132" s="65" t="e">
        <f>VLOOKUP(E2132,'Supply Log'!$E$6:$T$999,3,FALSE)</f>
        <v>#N/A</v>
      </c>
      <c r="I2132" s="77"/>
      <c r="J2132" s="65" t="e">
        <f>VLOOKUP(E2132,'Supply Log'!$E$6:$T$277,5,FALSE)</f>
        <v>#N/A</v>
      </c>
      <c r="K2132" s="65" t="e">
        <f>VLOOKUP(E2132,'Supply Log'!$E$6:$T$277,6,FALSE)</f>
        <v>#N/A</v>
      </c>
      <c r="L2132" s="65" t="e">
        <f>VLOOKUP(E2132,'Supply Log'!$E$6:$T$277,7,FALSE)</f>
        <v>#N/A</v>
      </c>
      <c r="M2132" s="65" t="e">
        <f>VLOOKUP(E2132,'Supply Log'!$E$6:$T$277,8,FALSE)</f>
        <v>#N/A</v>
      </c>
      <c r="N2132" s="65" t="e">
        <f>VLOOKUP(E2132,'Supply Log'!$E$6:$T$277,9,FALSE)</f>
        <v>#N/A</v>
      </c>
      <c r="O2132" s="65" t="e">
        <f>VLOOKUP(E2132,'Supply Log'!$E$6:$T$277,10,FALSE)</f>
        <v>#N/A</v>
      </c>
      <c r="P2132" s="29" t="e">
        <f t="shared" si="276"/>
        <v>#N/A</v>
      </c>
      <c r="Q2132" s="65" t="e">
        <f>VLOOKUP(E2132,'Supply Log'!$E$6:$T$277,12,FALSE)</f>
        <v>#N/A</v>
      </c>
      <c r="R2132" s="78" t="e">
        <f t="shared" si="277"/>
        <v>#N/A</v>
      </c>
      <c r="S2132" s="65"/>
      <c r="T2132" s="79" t="e">
        <f t="shared" si="278"/>
        <v>#N/A</v>
      </c>
      <c r="U2132" s="80" t="e">
        <f t="shared" si="279"/>
        <v>#N/A</v>
      </c>
      <c r="V2132" s="81" t="str">
        <f t="shared" si="280"/>
        <v/>
      </c>
      <c r="W2132" s="69" t="e">
        <f>VLOOKUP(F2132,'Input Log'!$E$6:$V$50000,18,FALSE)</f>
        <v>#N/A</v>
      </c>
      <c r="X2132" s="64" t="e">
        <f>VLOOKUP(E2132,'Supply Log'!$Z$6:$AB$699,2,FALSE)</f>
        <v>#N/A</v>
      </c>
      <c r="Y2132" s="64" t="e">
        <f>VLOOKUP(E2132,'Supply Log'!$E$6:$X$618,20,FALSE)</f>
        <v>#N/A</v>
      </c>
      <c r="Z2132" s="64"/>
      <c r="AA2132" s="64"/>
    </row>
    <row r="2133" spans="1:27" ht="15.75" customHeight="1">
      <c r="A2133" s="67" t="str">
        <f t="shared" si="273"/>
        <v/>
      </c>
      <c r="B2133" s="65">
        <f t="shared" si="275"/>
        <v>2045</v>
      </c>
      <c r="C2133" s="68" t="str">
        <f t="shared" si="274"/>
        <v/>
      </c>
      <c r="D2133" s="69"/>
      <c r="F2133" s="66"/>
      <c r="G2133" s="65" t="e">
        <f>VLOOKUP(E2133,'Supply Log'!$E$6:$T$999,2,FALSE)</f>
        <v>#N/A</v>
      </c>
      <c r="H2133" s="65" t="e">
        <f>VLOOKUP(E2133,'Supply Log'!$E$6:$T$999,3,FALSE)</f>
        <v>#N/A</v>
      </c>
      <c r="I2133" s="77"/>
      <c r="J2133" s="65" t="e">
        <f>VLOOKUP(E2133,'Supply Log'!$E$6:$T$277,5,FALSE)</f>
        <v>#N/A</v>
      </c>
      <c r="K2133" s="65" t="e">
        <f>VLOOKUP(E2133,'Supply Log'!$E$6:$T$277,6,FALSE)</f>
        <v>#N/A</v>
      </c>
      <c r="L2133" s="65" t="e">
        <f>VLOOKUP(E2133,'Supply Log'!$E$6:$T$277,7,FALSE)</f>
        <v>#N/A</v>
      </c>
      <c r="M2133" s="65" t="e">
        <f>VLOOKUP(E2133,'Supply Log'!$E$6:$T$277,8,FALSE)</f>
        <v>#N/A</v>
      </c>
      <c r="N2133" s="65" t="e">
        <f>VLOOKUP(E2133,'Supply Log'!$E$6:$T$277,9,FALSE)</f>
        <v>#N/A</v>
      </c>
      <c r="O2133" s="65" t="e">
        <f>VLOOKUP(E2133,'Supply Log'!$E$6:$T$277,10,FALSE)</f>
        <v>#N/A</v>
      </c>
      <c r="P2133" s="29" t="e">
        <f t="shared" si="276"/>
        <v>#N/A</v>
      </c>
      <c r="Q2133" s="65" t="e">
        <f>VLOOKUP(E2133,'Supply Log'!$E$6:$T$277,12,FALSE)</f>
        <v>#N/A</v>
      </c>
      <c r="R2133" s="78" t="e">
        <f t="shared" si="277"/>
        <v>#N/A</v>
      </c>
      <c r="S2133" s="65"/>
      <c r="T2133" s="79" t="e">
        <f t="shared" si="278"/>
        <v>#N/A</v>
      </c>
      <c r="U2133" s="80" t="e">
        <f t="shared" si="279"/>
        <v>#N/A</v>
      </c>
      <c r="V2133" s="81" t="str">
        <f t="shared" si="280"/>
        <v/>
      </c>
      <c r="W2133" s="69" t="e">
        <f>VLOOKUP(F2133,'Input Log'!$E$6:$V$50000,18,FALSE)</f>
        <v>#N/A</v>
      </c>
      <c r="X2133" s="64" t="e">
        <f>VLOOKUP(E2133,'Supply Log'!$Z$6:$AB$699,2,FALSE)</f>
        <v>#N/A</v>
      </c>
      <c r="Y2133" s="64" t="e">
        <f>VLOOKUP(E2133,'Supply Log'!$E$6:$X$618,20,FALSE)</f>
        <v>#N/A</v>
      </c>
      <c r="Z2133" s="64"/>
      <c r="AA2133" s="64"/>
    </row>
    <row r="2134" spans="1:27" ht="15.75" customHeight="1">
      <c r="A2134" s="67" t="str">
        <f t="shared" si="273"/>
        <v/>
      </c>
      <c r="B2134" s="65">
        <f t="shared" si="275"/>
        <v>2046</v>
      </c>
      <c r="C2134" s="68" t="str">
        <f t="shared" si="274"/>
        <v/>
      </c>
      <c r="D2134" s="69"/>
      <c r="F2134" s="66"/>
      <c r="G2134" s="65" t="e">
        <f>VLOOKUP(E2134,'Supply Log'!$E$6:$T$999,2,FALSE)</f>
        <v>#N/A</v>
      </c>
      <c r="H2134" s="65" t="e">
        <f>VLOOKUP(E2134,'Supply Log'!$E$6:$T$999,3,FALSE)</f>
        <v>#N/A</v>
      </c>
      <c r="I2134" s="77"/>
      <c r="J2134" s="65" t="e">
        <f>VLOOKUP(E2134,'Supply Log'!$E$6:$T$277,5,FALSE)</f>
        <v>#N/A</v>
      </c>
      <c r="K2134" s="65" t="e">
        <f>VLOOKUP(E2134,'Supply Log'!$E$6:$T$277,6,FALSE)</f>
        <v>#N/A</v>
      </c>
      <c r="L2134" s="65" t="e">
        <f>VLOOKUP(E2134,'Supply Log'!$E$6:$T$277,7,FALSE)</f>
        <v>#N/A</v>
      </c>
      <c r="M2134" s="65" t="e">
        <f>VLOOKUP(E2134,'Supply Log'!$E$6:$T$277,8,FALSE)</f>
        <v>#N/A</v>
      </c>
      <c r="N2134" s="65" t="e">
        <f>VLOOKUP(E2134,'Supply Log'!$E$6:$T$277,9,FALSE)</f>
        <v>#N/A</v>
      </c>
      <c r="O2134" s="65" t="e">
        <f>VLOOKUP(E2134,'Supply Log'!$E$6:$T$277,10,FALSE)</f>
        <v>#N/A</v>
      </c>
      <c r="P2134" s="29" t="e">
        <f t="shared" si="276"/>
        <v>#N/A</v>
      </c>
      <c r="Q2134" s="65" t="e">
        <f>VLOOKUP(E2134,'Supply Log'!$E$6:$T$277,12,FALSE)</f>
        <v>#N/A</v>
      </c>
      <c r="R2134" s="78" t="e">
        <f t="shared" si="277"/>
        <v>#N/A</v>
      </c>
      <c r="S2134" s="65"/>
      <c r="T2134" s="79" t="e">
        <f t="shared" si="278"/>
        <v>#N/A</v>
      </c>
      <c r="U2134" s="80" t="e">
        <f t="shared" si="279"/>
        <v>#N/A</v>
      </c>
      <c r="V2134" s="81" t="str">
        <f t="shared" si="280"/>
        <v/>
      </c>
      <c r="W2134" s="69" t="e">
        <f>VLOOKUP(F2134,'Input Log'!$E$6:$V$50000,18,FALSE)</f>
        <v>#N/A</v>
      </c>
      <c r="X2134" s="64" t="e">
        <f>VLOOKUP(E2134,'Supply Log'!$Z$6:$AB$699,2,FALSE)</f>
        <v>#N/A</v>
      </c>
      <c r="Y2134" s="64" t="e">
        <f>VLOOKUP(E2134,'Supply Log'!$E$6:$X$618,20,FALSE)</f>
        <v>#N/A</v>
      </c>
      <c r="Z2134" s="64"/>
      <c r="AA2134" s="64"/>
    </row>
    <row r="2135" spans="1:27" ht="15.75" customHeight="1">
      <c r="A2135" s="67" t="str">
        <f t="shared" si="273"/>
        <v/>
      </c>
      <c r="B2135" s="65">
        <f t="shared" si="275"/>
        <v>2047</v>
      </c>
      <c r="C2135" s="68" t="str">
        <f t="shared" si="274"/>
        <v/>
      </c>
      <c r="D2135" s="69"/>
      <c r="F2135" s="66"/>
      <c r="G2135" s="65" t="e">
        <f>VLOOKUP(E2135,'Supply Log'!$E$6:$T$999,2,FALSE)</f>
        <v>#N/A</v>
      </c>
      <c r="H2135" s="65" t="e">
        <f>VLOOKUP(E2135,'Supply Log'!$E$6:$T$999,3,FALSE)</f>
        <v>#N/A</v>
      </c>
      <c r="I2135" s="77"/>
      <c r="J2135" s="65" t="e">
        <f>VLOOKUP(E2135,'Supply Log'!$E$6:$T$277,5,FALSE)</f>
        <v>#N/A</v>
      </c>
      <c r="K2135" s="65" t="e">
        <f>VLOOKUP(E2135,'Supply Log'!$E$6:$T$277,6,FALSE)</f>
        <v>#N/A</v>
      </c>
      <c r="L2135" s="65" t="e">
        <f>VLOOKUP(E2135,'Supply Log'!$E$6:$T$277,7,FALSE)</f>
        <v>#N/A</v>
      </c>
      <c r="M2135" s="65" t="e">
        <f>VLOOKUP(E2135,'Supply Log'!$E$6:$T$277,8,FALSE)</f>
        <v>#N/A</v>
      </c>
      <c r="N2135" s="65" t="e">
        <f>VLOOKUP(E2135,'Supply Log'!$E$6:$T$277,9,FALSE)</f>
        <v>#N/A</v>
      </c>
      <c r="O2135" s="65" t="e">
        <f>VLOOKUP(E2135,'Supply Log'!$E$6:$T$277,10,FALSE)</f>
        <v>#N/A</v>
      </c>
      <c r="P2135" s="29" t="e">
        <f t="shared" si="276"/>
        <v>#N/A</v>
      </c>
      <c r="Q2135" s="65" t="e">
        <f>VLOOKUP(E2135,'Supply Log'!$E$6:$T$277,12,FALSE)</f>
        <v>#N/A</v>
      </c>
      <c r="R2135" s="78" t="e">
        <f t="shared" si="277"/>
        <v>#N/A</v>
      </c>
      <c r="S2135" s="65"/>
      <c r="T2135" s="79" t="e">
        <f t="shared" si="278"/>
        <v>#N/A</v>
      </c>
      <c r="U2135" s="80" t="e">
        <f t="shared" si="279"/>
        <v>#N/A</v>
      </c>
      <c r="V2135" s="81" t="str">
        <f t="shared" si="280"/>
        <v/>
      </c>
      <c r="W2135" s="69" t="e">
        <f>VLOOKUP(F2135,'Input Log'!$E$6:$V$50000,18,FALSE)</f>
        <v>#N/A</v>
      </c>
      <c r="X2135" s="64" t="e">
        <f>VLOOKUP(E2135,'Supply Log'!$Z$6:$AB$699,2,FALSE)</f>
        <v>#N/A</v>
      </c>
      <c r="Y2135" s="64" t="e">
        <f>VLOOKUP(E2135,'Supply Log'!$E$6:$X$618,20,FALSE)</f>
        <v>#N/A</v>
      </c>
      <c r="Z2135" s="64"/>
      <c r="AA2135" s="64"/>
    </row>
    <row r="2136" spans="1:27" ht="15.75" customHeight="1">
      <c r="A2136" s="67" t="str">
        <f t="shared" si="273"/>
        <v/>
      </c>
      <c r="B2136" s="65">
        <f t="shared" si="275"/>
        <v>2048</v>
      </c>
      <c r="C2136" s="68" t="str">
        <f t="shared" si="274"/>
        <v/>
      </c>
      <c r="D2136" s="69"/>
      <c r="F2136" s="66"/>
      <c r="G2136" s="65" t="e">
        <f>VLOOKUP(E2136,'Supply Log'!$E$6:$T$999,2,FALSE)</f>
        <v>#N/A</v>
      </c>
      <c r="H2136" s="65" t="e">
        <f>VLOOKUP(E2136,'Supply Log'!$E$6:$T$999,3,FALSE)</f>
        <v>#N/A</v>
      </c>
      <c r="I2136" s="77"/>
      <c r="J2136" s="65" t="e">
        <f>VLOOKUP(E2136,'Supply Log'!$E$6:$T$277,5,FALSE)</f>
        <v>#N/A</v>
      </c>
      <c r="K2136" s="65" t="e">
        <f>VLOOKUP(E2136,'Supply Log'!$E$6:$T$277,6,FALSE)</f>
        <v>#N/A</v>
      </c>
      <c r="L2136" s="65" t="e">
        <f>VLOOKUP(E2136,'Supply Log'!$E$6:$T$277,7,FALSE)</f>
        <v>#N/A</v>
      </c>
      <c r="M2136" s="65" t="e">
        <f>VLOOKUP(E2136,'Supply Log'!$E$6:$T$277,8,FALSE)</f>
        <v>#N/A</v>
      </c>
      <c r="N2136" s="65" t="e">
        <f>VLOOKUP(E2136,'Supply Log'!$E$6:$T$277,9,FALSE)</f>
        <v>#N/A</v>
      </c>
      <c r="O2136" s="65" t="e">
        <f>VLOOKUP(E2136,'Supply Log'!$E$6:$T$277,10,FALSE)</f>
        <v>#N/A</v>
      </c>
      <c r="P2136" s="29" t="e">
        <f t="shared" si="276"/>
        <v>#N/A</v>
      </c>
      <c r="Q2136" s="65" t="e">
        <f>VLOOKUP(E2136,'Supply Log'!$E$6:$T$277,12,FALSE)</f>
        <v>#N/A</v>
      </c>
      <c r="R2136" s="78" t="e">
        <f t="shared" si="277"/>
        <v>#N/A</v>
      </c>
      <c r="S2136" s="65"/>
      <c r="T2136" s="79" t="e">
        <f t="shared" si="278"/>
        <v>#N/A</v>
      </c>
      <c r="U2136" s="80" t="e">
        <f t="shared" si="279"/>
        <v>#N/A</v>
      </c>
      <c r="V2136" s="81" t="str">
        <f t="shared" si="280"/>
        <v/>
      </c>
      <c r="W2136" s="69" t="e">
        <f>VLOOKUP(F2136,'Input Log'!$E$6:$V$50000,18,FALSE)</f>
        <v>#N/A</v>
      </c>
      <c r="X2136" s="64" t="e">
        <f>VLOOKUP(E2136,'Supply Log'!$Z$6:$AB$699,2,FALSE)</f>
        <v>#N/A</v>
      </c>
      <c r="Y2136" s="64" t="e">
        <f>VLOOKUP(E2136,'Supply Log'!$E$6:$X$618,20,FALSE)</f>
        <v>#N/A</v>
      </c>
      <c r="Z2136" s="64"/>
      <c r="AA2136" s="64"/>
    </row>
    <row r="2137" spans="1:27" ht="15.75" customHeight="1">
      <c r="A2137" s="67" t="str">
        <f t="shared" si="273"/>
        <v/>
      </c>
      <c r="B2137" s="65">
        <f t="shared" si="275"/>
        <v>2049</v>
      </c>
      <c r="C2137" s="68" t="str">
        <f t="shared" si="274"/>
        <v/>
      </c>
      <c r="D2137" s="69"/>
      <c r="F2137" s="66"/>
      <c r="G2137" s="65" t="e">
        <f>VLOOKUP(E2137,'Supply Log'!$E$6:$T$999,2,FALSE)</f>
        <v>#N/A</v>
      </c>
      <c r="H2137" s="65" t="e">
        <f>VLOOKUP(E2137,'Supply Log'!$E$6:$T$999,3,FALSE)</f>
        <v>#N/A</v>
      </c>
      <c r="I2137" s="77"/>
      <c r="J2137" s="65" t="e">
        <f>VLOOKUP(E2137,'Supply Log'!$E$6:$T$277,5,FALSE)</f>
        <v>#N/A</v>
      </c>
      <c r="K2137" s="65" t="e">
        <f>VLOOKUP(E2137,'Supply Log'!$E$6:$T$277,6,FALSE)</f>
        <v>#N/A</v>
      </c>
      <c r="L2137" s="65" t="e">
        <f>VLOOKUP(E2137,'Supply Log'!$E$6:$T$277,7,FALSE)</f>
        <v>#N/A</v>
      </c>
      <c r="M2137" s="65" t="e">
        <f>VLOOKUP(E2137,'Supply Log'!$E$6:$T$277,8,FALSE)</f>
        <v>#N/A</v>
      </c>
      <c r="N2137" s="65" t="e">
        <f>VLOOKUP(E2137,'Supply Log'!$E$6:$T$277,9,FALSE)</f>
        <v>#N/A</v>
      </c>
      <c r="O2137" s="65" t="e">
        <f>VLOOKUP(E2137,'Supply Log'!$E$6:$T$277,10,FALSE)</f>
        <v>#N/A</v>
      </c>
      <c r="P2137" s="29" t="e">
        <f t="shared" si="276"/>
        <v>#N/A</v>
      </c>
      <c r="Q2137" s="65" t="e">
        <f>VLOOKUP(E2137,'Supply Log'!$E$6:$T$277,12,FALSE)</f>
        <v>#N/A</v>
      </c>
      <c r="R2137" s="78" t="e">
        <f t="shared" si="277"/>
        <v>#N/A</v>
      </c>
      <c r="S2137" s="65"/>
      <c r="T2137" s="79" t="e">
        <f t="shared" si="278"/>
        <v>#N/A</v>
      </c>
      <c r="U2137" s="80" t="e">
        <f t="shared" si="279"/>
        <v>#N/A</v>
      </c>
      <c r="V2137" s="81" t="str">
        <f t="shared" si="280"/>
        <v/>
      </c>
      <c r="W2137" s="69" t="e">
        <f>VLOOKUP(F2137,'Input Log'!$E$6:$V$50000,18,FALSE)</f>
        <v>#N/A</v>
      </c>
      <c r="X2137" s="64" t="e">
        <f>VLOOKUP(E2137,'Supply Log'!$Z$6:$AB$699,2,FALSE)</f>
        <v>#N/A</v>
      </c>
      <c r="Y2137" s="64" t="e">
        <f>VLOOKUP(E2137,'Supply Log'!$E$6:$X$618,20,FALSE)</f>
        <v>#N/A</v>
      </c>
      <c r="Z2137" s="64"/>
      <c r="AA2137" s="64"/>
    </row>
    <row r="2138" spans="1:27" ht="15.75" customHeight="1">
      <c r="A2138" s="67" t="str">
        <f t="shared" si="273"/>
        <v/>
      </c>
      <c r="B2138" s="65">
        <f t="shared" si="275"/>
        <v>2050</v>
      </c>
      <c r="C2138" s="68" t="str">
        <f t="shared" si="274"/>
        <v/>
      </c>
      <c r="D2138" s="69"/>
      <c r="F2138" s="66"/>
      <c r="G2138" s="65" t="e">
        <f>VLOOKUP(E2138,'Supply Log'!$E$6:$T$999,2,FALSE)</f>
        <v>#N/A</v>
      </c>
      <c r="H2138" s="65" t="e">
        <f>VLOOKUP(E2138,'Supply Log'!$E$6:$T$999,3,FALSE)</f>
        <v>#N/A</v>
      </c>
      <c r="I2138" s="77"/>
      <c r="J2138" s="65" t="e">
        <f>VLOOKUP(E2138,'Supply Log'!$E$6:$T$277,5,FALSE)</f>
        <v>#N/A</v>
      </c>
      <c r="K2138" s="65" t="e">
        <f>VLOOKUP(E2138,'Supply Log'!$E$6:$T$277,6,FALSE)</f>
        <v>#N/A</v>
      </c>
      <c r="L2138" s="65" t="e">
        <f>VLOOKUP(E2138,'Supply Log'!$E$6:$T$277,7,FALSE)</f>
        <v>#N/A</v>
      </c>
      <c r="M2138" s="65" t="e">
        <f>VLOOKUP(E2138,'Supply Log'!$E$6:$T$277,8,FALSE)</f>
        <v>#N/A</v>
      </c>
      <c r="N2138" s="65" t="e">
        <f>VLOOKUP(E2138,'Supply Log'!$E$6:$T$277,9,FALSE)</f>
        <v>#N/A</v>
      </c>
      <c r="O2138" s="65" t="e">
        <f>VLOOKUP(E2138,'Supply Log'!$E$6:$T$277,10,FALSE)</f>
        <v>#N/A</v>
      </c>
      <c r="P2138" s="29" t="e">
        <f t="shared" si="276"/>
        <v>#N/A</v>
      </c>
      <c r="Q2138" s="65" t="e">
        <f>VLOOKUP(E2138,'Supply Log'!$E$6:$T$277,12,FALSE)</f>
        <v>#N/A</v>
      </c>
      <c r="R2138" s="78" t="e">
        <f t="shared" si="277"/>
        <v>#N/A</v>
      </c>
      <c r="S2138" s="65"/>
      <c r="T2138" s="79" t="e">
        <f t="shared" si="278"/>
        <v>#N/A</v>
      </c>
      <c r="U2138" s="80" t="e">
        <f t="shared" si="279"/>
        <v>#N/A</v>
      </c>
      <c r="V2138" s="81" t="str">
        <f t="shared" si="280"/>
        <v/>
      </c>
      <c r="W2138" s="69" t="e">
        <f>VLOOKUP(F2138,'Input Log'!$E$6:$V$50000,18,FALSE)</f>
        <v>#N/A</v>
      </c>
      <c r="X2138" s="64" t="e">
        <f>VLOOKUP(E2138,'Supply Log'!$Z$6:$AB$699,2,FALSE)</f>
        <v>#N/A</v>
      </c>
      <c r="Y2138" s="64" t="e">
        <f>VLOOKUP(E2138,'Supply Log'!$E$6:$X$618,20,FALSE)</f>
        <v>#N/A</v>
      </c>
      <c r="Z2138" s="64"/>
      <c r="AA2138" s="64"/>
    </row>
    <row r="2139" spans="1:27" ht="15.75" customHeight="1">
      <c r="A2139" s="67" t="str">
        <f t="shared" si="273"/>
        <v/>
      </c>
      <c r="B2139" s="65">
        <f t="shared" si="275"/>
        <v>2051</v>
      </c>
      <c r="C2139" s="68" t="str">
        <f t="shared" si="274"/>
        <v/>
      </c>
      <c r="D2139" s="69"/>
      <c r="F2139" s="66"/>
      <c r="G2139" s="65" t="e">
        <f>VLOOKUP(E2139,'Supply Log'!$E$6:$T$999,2,FALSE)</f>
        <v>#N/A</v>
      </c>
      <c r="H2139" s="65" t="e">
        <f>VLOOKUP(E2139,'Supply Log'!$E$6:$T$999,3,FALSE)</f>
        <v>#N/A</v>
      </c>
      <c r="I2139" s="77"/>
      <c r="J2139" s="65" t="e">
        <f>VLOOKUP(E2139,'Supply Log'!$E$6:$T$277,5,FALSE)</f>
        <v>#N/A</v>
      </c>
      <c r="K2139" s="65" t="e">
        <f>VLOOKUP(E2139,'Supply Log'!$E$6:$T$277,6,FALSE)</f>
        <v>#N/A</v>
      </c>
      <c r="L2139" s="65" t="e">
        <f>VLOOKUP(E2139,'Supply Log'!$E$6:$T$277,7,FALSE)</f>
        <v>#N/A</v>
      </c>
      <c r="M2139" s="65" t="e">
        <f>VLOOKUP(E2139,'Supply Log'!$E$6:$T$277,8,FALSE)</f>
        <v>#N/A</v>
      </c>
      <c r="N2139" s="65" t="e">
        <f>VLOOKUP(E2139,'Supply Log'!$E$6:$T$277,9,FALSE)</f>
        <v>#N/A</v>
      </c>
      <c r="O2139" s="65" t="e">
        <f>VLOOKUP(E2139,'Supply Log'!$E$6:$T$277,10,FALSE)</f>
        <v>#N/A</v>
      </c>
      <c r="P2139" s="29" t="e">
        <f t="shared" si="276"/>
        <v>#N/A</v>
      </c>
      <c r="Q2139" s="65" t="e">
        <f>VLOOKUP(E2139,'Supply Log'!$E$6:$T$277,12,FALSE)</f>
        <v>#N/A</v>
      </c>
      <c r="R2139" s="78" t="e">
        <f t="shared" si="277"/>
        <v>#N/A</v>
      </c>
      <c r="S2139" s="65"/>
      <c r="T2139" s="79" t="e">
        <f t="shared" si="278"/>
        <v>#N/A</v>
      </c>
      <c r="U2139" s="80" t="e">
        <f t="shared" si="279"/>
        <v>#N/A</v>
      </c>
      <c r="V2139" s="81" t="str">
        <f t="shared" si="280"/>
        <v/>
      </c>
      <c r="W2139" s="69" t="e">
        <f>VLOOKUP(F2139,'Input Log'!$E$6:$V$50000,18,FALSE)</f>
        <v>#N/A</v>
      </c>
      <c r="X2139" s="64" t="e">
        <f>VLOOKUP(E2139,'Supply Log'!$Z$6:$AB$699,2,FALSE)</f>
        <v>#N/A</v>
      </c>
      <c r="Y2139" s="64" t="e">
        <f>VLOOKUP(E2139,'Supply Log'!$E$6:$X$618,20,FALSE)</f>
        <v>#N/A</v>
      </c>
      <c r="Z2139" s="64"/>
      <c r="AA2139" s="64"/>
    </row>
    <row r="2140" spans="1:27" ht="15.75" customHeight="1">
      <c r="A2140" s="67" t="str">
        <f t="shared" si="273"/>
        <v/>
      </c>
      <c r="B2140" s="65">
        <f t="shared" si="275"/>
        <v>2052</v>
      </c>
      <c r="C2140" s="68" t="str">
        <f t="shared" si="274"/>
        <v/>
      </c>
      <c r="D2140" s="69"/>
      <c r="F2140" s="66"/>
      <c r="G2140" s="65" t="e">
        <f>VLOOKUP(E2140,'Supply Log'!$E$6:$T$999,2,FALSE)</f>
        <v>#N/A</v>
      </c>
      <c r="H2140" s="65" t="e">
        <f>VLOOKUP(E2140,'Supply Log'!$E$6:$T$999,3,FALSE)</f>
        <v>#N/A</v>
      </c>
      <c r="I2140" s="77"/>
      <c r="J2140" s="65" t="e">
        <f>VLOOKUP(E2140,'Supply Log'!$E$6:$T$277,5,FALSE)</f>
        <v>#N/A</v>
      </c>
      <c r="K2140" s="65" t="e">
        <f>VLOOKUP(E2140,'Supply Log'!$E$6:$T$277,6,FALSE)</f>
        <v>#N/A</v>
      </c>
      <c r="L2140" s="65" t="e">
        <f>VLOOKUP(E2140,'Supply Log'!$E$6:$T$277,7,FALSE)</f>
        <v>#N/A</v>
      </c>
      <c r="M2140" s="65" t="e">
        <f>VLOOKUP(E2140,'Supply Log'!$E$6:$T$277,8,FALSE)</f>
        <v>#N/A</v>
      </c>
      <c r="N2140" s="65" t="e">
        <f>VLOOKUP(E2140,'Supply Log'!$E$6:$T$277,9,FALSE)</f>
        <v>#N/A</v>
      </c>
      <c r="O2140" s="65" t="e">
        <f>VLOOKUP(E2140,'Supply Log'!$E$6:$T$277,10,FALSE)</f>
        <v>#N/A</v>
      </c>
      <c r="P2140" s="29" t="e">
        <f t="shared" si="276"/>
        <v>#N/A</v>
      </c>
      <c r="Q2140" s="65" t="e">
        <f>VLOOKUP(E2140,'Supply Log'!$E$6:$T$277,12,FALSE)</f>
        <v>#N/A</v>
      </c>
      <c r="R2140" s="78" t="e">
        <f t="shared" si="277"/>
        <v>#N/A</v>
      </c>
      <c r="S2140" s="65"/>
      <c r="T2140" s="79" t="e">
        <f t="shared" si="278"/>
        <v>#N/A</v>
      </c>
      <c r="U2140" s="80" t="e">
        <f t="shared" si="279"/>
        <v>#N/A</v>
      </c>
      <c r="V2140" s="81" t="str">
        <f t="shared" si="280"/>
        <v/>
      </c>
      <c r="W2140" s="69" t="e">
        <f>VLOOKUP(F2140,'Input Log'!$E$6:$V$50000,18,FALSE)</f>
        <v>#N/A</v>
      </c>
      <c r="X2140" s="64" t="e">
        <f>VLOOKUP(E2140,'Supply Log'!$Z$6:$AB$699,2,FALSE)</f>
        <v>#N/A</v>
      </c>
      <c r="Y2140" s="64" t="e">
        <f>VLOOKUP(E2140,'Supply Log'!$E$6:$X$618,20,FALSE)</f>
        <v>#N/A</v>
      </c>
      <c r="Z2140" s="64"/>
      <c r="AA2140" s="64"/>
    </row>
    <row r="2141" spans="1:27" ht="15.75" customHeight="1">
      <c r="A2141" s="67" t="str">
        <f t="shared" si="273"/>
        <v/>
      </c>
      <c r="B2141" s="65">
        <f t="shared" si="275"/>
        <v>2053</v>
      </c>
      <c r="C2141" s="68" t="str">
        <f t="shared" si="274"/>
        <v/>
      </c>
      <c r="D2141" s="69"/>
      <c r="F2141" s="66"/>
      <c r="G2141" s="65" t="e">
        <f>VLOOKUP(E2141,'Supply Log'!$E$6:$T$999,2,FALSE)</f>
        <v>#N/A</v>
      </c>
      <c r="H2141" s="65" t="e">
        <f>VLOOKUP(E2141,'Supply Log'!$E$6:$T$999,3,FALSE)</f>
        <v>#N/A</v>
      </c>
      <c r="I2141" s="77"/>
      <c r="J2141" s="65" t="e">
        <f>VLOOKUP(E2141,'Supply Log'!$E$6:$T$277,5,FALSE)</f>
        <v>#N/A</v>
      </c>
      <c r="K2141" s="65" t="e">
        <f>VLOOKUP(E2141,'Supply Log'!$E$6:$T$277,6,FALSE)</f>
        <v>#N/A</v>
      </c>
      <c r="L2141" s="65" t="e">
        <f>VLOOKUP(E2141,'Supply Log'!$E$6:$T$277,7,FALSE)</f>
        <v>#N/A</v>
      </c>
      <c r="M2141" s="65" t="e">
        <f>VLOOKUP(E2141,'Supply Log'!$E$6:$T$277,8,FALSE)</f>
        <v>#N/A</v>
      </c>
      <c r="N2141" s="65" t="e">
        <f>VLOOKUP(E2141,'Supply Log'!$E$6:$T$277,9,FALSE)</f>
        <v>#N/A</v>
      </c>
      <c r="O2141" s="65" t="e">
        <f>VLOOKUP(E2141,'Supply Log'!$E$6:$T$277,10,FALSE)</f>
        <v>#N/A</v>
      </c>
      <c r="P2141" s="29" t="e">
        <f t="shared" si="276"/>
        <v>#N/A</v>
      </c>
      <c r="Q2141" s="65" t="e">
        <f>VLOOKUP(E2141,'Supply Log'!$E$6:$T$277,12,FALSE)</f>
        <v>#N/A</v>
      </c>
      <c r="R2141" s="78" t="e">
        <f t="shared" si="277"/>
        <v>#N/A</v>
      </c>
      <c r="S2141" s="65"/>
      <c r="T2141" s="79" t="e">
        <f t="shared" si="278"/>
        <v>#N/A</v>
      </c>
      <c r="U2141" s="80" t="e">
        <f t="shared" si="279"/>
        <v>#N/A</v>
      </c>
      <c r="V2141" s="81" t="str">
        <f t="shared" si="280"/>
        <v/>
      </c>
      <c r="W2141" s="69" t="e">
        <f>VLOOKUP(F2141,'Input Log'!$E$6:$V$50000,18,FALSE)</f>
        <v>#N/A</v>
      </c>
      <c r="X2141" s="64" t="e">
        <f>VLOOKUP(E2141,'Supply Log'!$Z$6:$AB$699,2,FALSE)</f>
        <v>#N/A</v>
      </c>
      <c r="Y2141" s="64" t="e">
        <f>VLOOKUP(E2141,'Supply Log'!$E$6:$X$618,20,FALSE)</f>
        <v>#N/A</v>
      </c>
      <c r="Z2141" s="64"/>
      <c r="AA2141" s="64"/>
    </row>
    <row r="2142" spans="1:27" ht="15.75" customHeight="1">
      <c r="A2142" s="67" t="str">
        <f t="shared" si="273"/>
        <v/>
      </c>
      <c r="B2142" s="65">
        <f t="shared" si="275"/>
        <v>2054</v>
      </c>
      <c r="C2142" s="68" t="str">
        <f t="shared" si="274"/>
        <v/>
      </c>
      <c r="D2142" s="69"/>
      <c r="F2142" s="66"/>
      <c r="G2142" s="65" t="e">
        <f>VLOOKUP(E2142,'Supply Log'!$E$6:$T$999,2,FALSE)</f>
        <v>#N/A</v>
      </c>
      <c r="H2142" s="65" t="e">
        <f>VLOOKUP(E2142,'Supply Log'!$E$6:$T$999,3,FALSE)</f>
        <v>#N/A</v>
      </c>
      <c r="I2142" s="77"/>
      <c r="J2142" s="65" t="e">
        <f>VLOOKUP(E2142,'Supply Log'!$E$6:$T$277,5,FALSE)</f>
        <v>#N/A</v>
      </c>
      <c r="K2142" s="65" t="e">
        <f>VLOOKUP(E2142,'Supply Log'!$E$6:$T$277,6,FALSE)</f>
        <v>#N/A</v>
      </c>
      <c r="L2142" s="65" t="e">
        <f>VLOOKUP(E2142,'Supply Log'!$E$6:$T$277,7,FALSE)</f>
        <v>#N/A</v>
      </c>
      <c r="M2142" s="65" t="e">
        <f>VLOOKUP(E2142,'Supply Log'!$E$6:$T$277,8,FALSE)</f>
        <v>#N/A</v>
      </c>
      <c r="N2142" s="65" t="e">
        <f>VLOOKUP(E2142,'Supply Log'!$E$6:$T$277,9,FALSE)</f>
        <v>#N/A</v>
      </c>
      <c r="O2142" s="65" t="e">
        <f>VLOOKUP(E2142,'Supply Log'!$E$6:$T$277,10,FALSE)</f>
        <v>#N/A</v>
      </c>
      <c r="P2142" s="29" t="e">
        <f t="shared" si="276"/>
        <v>#N/A</v>
      </c>
      <c r="Q2142" s="65" t="e">
        <f>VLOOKUP(E2142,'Supply Log'!$E$6:$T$277,12,FALSE)</f>
        <v>#N/A</v>
      </c>
      <c r="R2142" s="78" t="e">
        <f t="shared" si="277"/>
        <v>#N/A</v>
      </c>
      <c r="S2142" s="65"/>
      <c r="T2142" s="79" t="e">
        <f t="shared" si="278"/>
        <v>#N/A</v>
      </c>
      <c r="U2142" s="80" t="e">
        <f t="shared" si="279"/>
        <v>#N/A</v>
      </c>
      <c r="V2142" s="81" t="str">
        <f t="shared" si="280"/>
        <v/>
      </c>
      <c r="W2142" s="69" t="e">
        <f>VLOOKUP(F2142,'Input Log'!$E$6:$V$50000,18,FALSE)</f>
        <v>#N/A</v>
      </c>
      <c r="X2142" s="64" t="e">
        <f>VLOOKUP(E2142,'Supply Log'!$Z$6:$AB$699,2,FALSE)</f>
        <v>#N/A</v>
      </c>
      <c r="Y2142" s="64" t="e">
        <f>VLOOKUP(E2142,'Supply Log'!$E$6:$X$618,20,FALSE)</f>
        <v>#N/A</v>
      </c>
      <c r="Z2142" s="64"/>
      <c r="AA2142" s="64"/>
    </row>
    <row r="2143" spans="1:27" ht="15.75" customHeight="1">
      <c r="A2143" s="67" t="str">
        <f t="shared" si="273"/>
        <v/>
      </c>
      <c r="B2143" s="65">
        <f t="shared" si="275"/>
        <v>2055</v>
      </c>
      <c r="C2143" s="68" t="str">
        <f t="shared" si="274"/>
        <v/>
      </c>
      <c r="D2143" s="69"/>
      <c r="F2143" s="66"/>
      <c r="G2143" s="65" t="e">
        <f>VLOOKUP(E2143,'Supply Log'!$E$6:$T$999,2,FALSE)</f>
        <v>#N/A</v>
      </c>
      <c r="H2143" s="65" t="e">
        <f>VLOOKUP(E2143,'Supply Log'!$E$6:$T$999,3,FALSE)</f>
        <v>#N/A</v>
      </c>
      <c r="I2143" s="77"/>
      <c r="J2143" s="65" t="e">
        <f>VLOOKUP(E2143,'Supply Log'!$E$6:$T$277,5,FALSE)</f>
        <v>#N/A</v>
      </c>
      <c r="K2143" s="65" t="e">
        <f>VLOOKUP(E2143,'Supply Log'!$E$6:$T$277,6,FALSE)</f>
        <v>#N/A</v>
      </c>
      <c r="L2143" s="65" t="e">
        <f>VLOOKUP(E2143,'Supply Log'!$E$6:$T$277,7,FALSE)</f>
        <v>#N/A</v>
      </c>
      <c r="M2143" s="65" t="e">
        <f>VLOOKUP(E2143,'Supply Log'!$E$6:$T$277,8,FALSE)</f>
        <v>#N/A</v>
      </c>
      <c r="N2143" s="65" t="e">
        <f>VLOOKUP(E2143,'Supply Log'!$E$6:$T$277,9,FALSE)</f>
        <v>#N/A</v>
      </c>
      <c r="O2143" s="65" t="e">
        <f>VLOOKUP(E2143,'Supply Log'!$E$6:$T$277,10,FALSE)</f>
        <v>#N/A</v>
      </c>
      <c r="P2143" s="29" t="e">
        <f t="shared" si="276"/>
        <v>#N/A</v>
      </c>
      <c r="Q2143" s="65" t="e">
        <f>VLOOKUP(E2143,'Supply Log'!$E$6:$T$277,12,FALSE)</f>
        <v>#N/A</v>
      </c>
      <c r="R2143" s="78" t="e">
        <f t="shared" si="277"/>
        <v>#N/A</v>
      </c>
      <c r="S2143" s="65"/>
      <c r="T2143" s="79" t="e">
        <f t="shared" si="278"/>
        <v>#N/A</v>
      </c>
      <c r="U2143" s="80" t="e">
        <f t="shared" si="279"/>
        <v>#N/A</v>
      </c>
      <c r="V2143" s="81" t="str">
        <f t="shared" si="280"/>
        <v/>
      </c>
      <c r="W2143" s="69" t="e">
        <f>VLOOKUP(F2143,'Input Log'!$E$6:$V$50000,18,FALSE)</f>
        <v>#N/A</v>
      </c>
      <c r="X2143" s="64" t="e">
        <f>VLOOKUP(E2143,'Supply Log'!$Z$6:$AB$699,2,FALSE)</f>
        <v>#N/A</v>
      </c>
      <c r="Y2143" s="64" t="e">
        <f>VLOOKUP(E2143,'Supply Log'!$E$6:$X$618,20,FALSE)</f>
        <v>#N/A</v>
      </c>
      <c r="Z2143" s="64"/>
      <c r="AA2143" s="64"/>
    </row>
    <row r="2144" spans="1:27" ht="15.75" customHeight="1">
      <c r="A2144" s="67" t="str">
        <f t="shared" si="273"/>
        <v/>
      </c>
      <c r="B2144" s="65">
        <f t="shared" si="275"/>
        <v>2056</v>
      </c>
      <c r="C2144" s="68" t="str">
        <f t="shared" si="274"/>
        <v/>
      </c>
      <c r="D2144" s="69"/>
      <c r="F2144" s="66"/>
      <c r="G2144" s="65" t="e">
        <f>VLOOKUP(E2144,'Supply Log'!$E$6:$T$999,2,FALSE)</f>
        <v>#N/A</v>
      </c>
      <c r="H2144" s="65" t="e">
        <f>VLOOKUP(E2144,'Supply Log'!$E$6:$T$999,3,FALSE)</f>
        <v>#N/A</v>
      </c>
      <c r="I2144" s="77"/>
      <c r="J2144" s="65" t="e">
        <f>VLOOKUP(E2144,'Supply Log'!$E$6:$T$277,5,FALSE)</f>
        <v>#N/A</v>
      </c>
      <c r="K2144" s="65" t="e">
        <f>VLOOKUP(E2144,'Supply Log'!$E$6:$T$277,6,FALSE)</f>
        <v>#N/A</v>
      </c>
      <c r="L2144" s="65" t="e">
        <f>VLOOKUP(E2144,'Supply Log'!$E$6:$T$277,7,FALSE)</f>
        <v>#N/A</v>
      </c>
      <c r="M2144" s="65" t="e">
        <f>VLOOKUP(E2144,'Supply Log'!$E$6:$T$277,8,FALSE)</f>
        <v>#N/A</v>
      </c>
      <c r="N2144" s="65" t="e">
        <f>VLOOKUP(E2144,'Supply Log'!$E$6:$T$277,9,FALSE)</f>
        <v>#N/A</v>
      </c>
      <c r="O2144" s="65" t="e">
        <f>VLOOKUP(E2144,'Supply Log'!$E$6:$T$277,10,FALSE)</f>
        <v>#N/A</v>
      </c>
      <c r="P2144" s="29" t="e">
        <f t="shared" si="276"/>
        <v>#N/A</v>
      </c>
      <c r="Q2144" s="65" t="e">
        <f>VLOOKUP(E2144,'Supply Log'!$E$6:$T$277,12,FALSE)</f>
        <v>#N/A</v>
      </c>
      <c r="R2144" s="78" t="e">
        <f t="shared" si="277"/>
        <v>#N/A</v>
      </c>
      <c r="S2144" s="65"/>
      <c r="T2144" s="79" t="e">
        <f t="shared" si="278"/>
        <v>#N/A</v>
      </c>
      <c r="U2144" s="80" t="e">
        <f t="shared" si="279"/>
        <v>#N/A</v>
      </c>
      <c r="V2144" s="81" t="str">
        <f t="shared" si="280"/>
        <v/>
      </c>
      <c r="W2144" s="69" t="e">
        <f>VLOOKUP(F2144,'Input Log'!$E$6:$V$50000,18,FALSE)</f>
        <v>#N/A</v>
      </c>
      <c r="X2144" s="64" t="e">
        <f>VLOOKUP(E2144,'Supply Log'!$Z$6:$AB$699,2,FALSE)</f>
        <v>#N/A</v>
      </c>
      <c r="Y2144" s="64" t="e">
        <f>VLOOKUP(E2144,'Supply Log'!$E$6:$X$618,20,FALSE)</f>
        <v>#N/A</v>
      </c>
      <c r="Z2144" s="64"/>
      <c r="AA2144" s="64"/>
    </row>
    <row r="2145" spans="1:27" ht="15.75" customHeight="1">
      <c r="A2145" s="67" t="str">
        <f t="shared" si="273"/>
        <v/>
      </c>
      <c r="B2145" s="65">
        <f t="shared" si="275"/>
        <v>2057</v>
      </c>
      <c r="C2145" s="68" t="str">
        <f t="shared" si="274"/>
        <v/>
      </c>
      <c r="D2145" s="69"/>
      <c r="F2145" s="66"/>
      <c r="G2145" s="65" t="e">
        <f>VLOOKUP(E2145,'Supply Log'!$E$6:$T$999,2,FALSE)</f>
        <v>#N/A</v>
      </c>
      <c r="H2145" s="65" t="e">
        <f>VLOOKUP(E2145,'Supply Log'!$E$6:$T$999,3,FALSE)</f>
        <v>#N/A</v>
      </c>
      <c r="I2145" s="77"/>
      <c r="J2145" s="65" t="e">
        <f>VLOOKUP(E2145,'Supply Log'!$E$6:$T$277,5,FALSE)</f>
        <v>#N/A</v>
      </c>
      <c r="K2145" s="65" t="e">
        <f>VLOOKUP(E2145,'Supply Log'!$E$6:$T$277,6,FALSE)</f>
        <v>#N/A</v>
      </c>
      <c r="L2145" s="65" t="e">
        <f>VLOOKUP(E2145,'Supply Log'!$E$6:$T$277,7,FALSE)</f>
        <v>#N/A</v>
      </c>
      <c r="M2145" s="65" t="e">
        <f>VLOOKUP(E2145,'Supply Log'!$E$6:$T$277,8,FALSE)</f>
        <v>#N/A</v>
      </c>
      <c r="N2145" s="65" t="e">
        <f>VLOOKUP(E2145,'Supply Log'!$E$6:$T$277,9,FALSE)</f>
        <v>#N/A</v>
      </c>
      <c r="O2145" s="65" t="e">
        <f>VLOOKUP(E2145,'Supply Log'!$E$6:$T$277,10,FALSE)</f>
        <v>#N/A</v>
      </c>
      <c r="P2145" s="29" t="e">
        <f t="shared" si="276"/>
        <v>#N/A</v>
      </c>
      <c r="Q2145" s="65" t="e">
        <f>VLOOKUP(E2145,'Supply Log'!$E$6:$T$277,12,FALSE)</f>
        <v>#N/A</v>
      </c>
      <c r="R2145" s="78" t="e">
        <f t="shared" si="277"/>
        <v>#N/A</v>
      </c>
      <c r="S2145" s="65"/>
      <c r="T2145" s="79" t="e">
        <f t="shared" si="278"/>
        <v>#N/A</v>
      </c>
      <c r="U2145" s="80" t="e">
        <f t="shared" si="279"/>
        <v>#N/A</v>
      </c>
      <c r="V2145" s="81" t="str">
        <f t="shared" si="280"/>
        <v/>
      </c>
      <c r="W2145" s="69" t="e">
        <f>VLOOKUP(F2145,'Input Log'!$E$6:$V$50000,18,FALSE)</f>
        <v>#N/A</v>
      </c>
      <c r="X2145" s="64" t="e">
        <f>VLOOKUP(E2145,'Supply Log'!$Z$6:$AB$699,2,FALSE)</f>
        <v>#N/A</v>
      </c>
      <c r="Y2145" s="64" t="e">
        <f>VLOOKUP(E2145,'Supply Log'!$E$6:$X$618,20,FALSE)</f>
        <v>#N/A</v>
      </c>
      <c r="Z2145" s="64"/>
      <c r="AA2145" s="64"/>
    </row>
    <row r="2146" spans="1:27" ht="15.75" customHeight="1">
      <c r="A2146" s="67" t="str">
        <f t="shared" si="273"/>
        <v/>
      </c>
      <c r="B2146" s="65">
        <f t="shared" si="275"/>
        <v>2058</v>
      </c>
      <c r="C2146" s="68" t="str">
        <f t="shared" si="274"/>
        <v/>
      </c>
      <c r="D2146" s="69"/>
      <c r="F2146" s="66"/>
      <c r="G2146" s="65" t="e">
        <f>VLOOKUP(E2146,'Supply Log'!$E$6:$T$999,2,FALSE)</f>
        <v>#N/A</v>
      </c>
      <c r="H2146" s="65" t="e">
        <f>VLOOKUP(E2146,'Supply Log'!$E$6:$T$999,3,FALSE)</f>
        <v>#N/A</v>
      </c>
      <c r="I2146" s="77"/>
      <c r="J2146" s="65" t="e">
        <f>VLOOKUP(E2146,'Supply Log'!$E$6:$T$277,5,FALSE)</f>
        <v>#N/A</v>
      </c>
      <c r="K2146" s="65" t="e">
        <f>VLOOKUP(E2146,'Supply Log'!$E$6:$T$277,6,FALSE)</f>
        <v>#N/A</v>
      </c>
      <c r="L2146" s="65" t="e">
        <f>VLOOKUP(E2146,'Supply Log'!$E$6:$T$277,7,FALSE)</f>
        <v>#N/A</v>
      </c>
      <c r="M2146" s="65" t="e">
        <f>VLOOKUP(E2146,'Supply Log'!$E$6:$T$277,8,FALSE)</f>
        <v>#N/A</v>
      </c>
      <c r="N2146" s="65" t="e">
        <f>VLOOKUP(E2146,'Supply Log'!$E$6:$T$277,9,FALSE)</f>
        <v>#N/A</v>
      </c>
      <c r="O2146" s="65" t="e">
        <f>VLOOKUP(E2146,'Supply Log'!$E$6:$T$277,10,FALSE)</f>
        <v>#N/A</v>
      </c>
      <c r="P2146" s="29" t="e">
        <f t="shared" si="276"/>
        <v>#N/A</v>
      </c>
      <c r="Q2146" s="65" t="e">
        <f>VLOOKUP(E2146,'Supply Log'!$E$6:$T$277,12,FALSE)</f>
        <v>#N/A</v>
      </c>
      <c r="R2146" s="78" t="e">
        <f t="shared" si="277"/>
        <v>#N/A</v>
      </c>
      <c r="S2146" s="65"/>
      <c r="T2146" s="79" t="e">
        <f t="shared" si="278"/>
        <v>#N/A</v>
      </c>
      <c r="U2146" s="80" t="e">
        <f t="shared" si="279"/>
        <v>#N/A</v>
      </c>
      <c r="V2146" s="81" t="str">
        <f t="shared" si="280"/>
        <v/>
      </c>
      <c r="W2146" s="69" t="e">
        <f>VLOOKUP(F2146,'Input Log'!$E$6:$V$50000,18,FALSE)</f>
        <v>#N/A</v>
      </c>
      <c r="X2146" s="64" t="e">
        <f>VLOOKUP(E2146,'Supply Log'!$Z$6:$AB$699,2,FALSE)</f>
        <v>#N/A</v>
      </c>
      <c r="Y2146" s="64" t="e">
        <f>VLOOKUP(E2146,'Supply Log'!$E$6:$X$618,20,FALSE)</f>
        <v>#N/A</v>
      </c>
      <c r="Z2146" s="64"/>
      <c r="AA2146" s="64"/>
    </row>
    <row r="2147" spans="1:27" ht="15.75" customHeight="1">
      <c r="A2147" s="67" t="str">
        <f t="shared" si="273"/>
        <v/>
      </c>
      <c r="B2147" s="65">
        <f t="shared" si="275"/>
        <v>2059</v>
      </c>
      <c r="C2147" s="68" t="str">
        <f t="shared" si="274"/>
        <v/>
      </c>
      <c r="D2147" s="69"/>
      <c r="F2147" s="66"/>
      <c r="G2147" s="65" t="e">
        <f>VLOOKUP(E2147,'Supply Log'!$E$6:$T$999,2,FALSE)</f>
        <v>#N/A</v>
      </c>
      <c r="H2147" s="65" t="e">
        <f>VLOOKUP(E2147,'Supply Log'!$E$6:$T$999,3,FALSE)</f>
        <v>#N/A</v>
      </c>
      <c r="I2147" s="77"/>
      <c r="J2147" s="65" t="e">
        <f>VLOOKUP(E2147,'Supply Log'!$E$6:$T$277,5,FALSE)</f>
        <v>#N/A</v>
      </c>
      <c r="K2147" s="65" t="e">
        <f>VLOOKUP(E2147,'Supply Log'!$E$6:$T$277,6,FALSE)</f>
        <v>#N/A</v>
      </c>
      <c r="L2147" s="65" t="e">
        <f>VLOOKUP(E2147,'Supply Log'!$E$6:$T$277,7,FALSE)</f>
        <v>#N/A</v>
      </c>
      <c r="M2147" s="65" t="e">
        <f>VLOOKUP(E2147,'Supply Log'!$E$6:$T$277,8,FALSE)</f>
        <v>#N/A</v>
      </c>
      <c r="N2147" s="65" t="e">
        <f>VLOOKUP(E2147,'Supply Log'!$E$6:$T$277,9,FALSE)</f>
        <v>#N/A</v>
      </c>
      <c r="O2147" s="65" t="e">
        <f>VLOOKUP(E2147,'Supply Log'!$E$6:$T$277,10,FALSE)</f>
        <v>#N/A</v>
      </c>
      <c r="P2147" s="29" t="e">
        <f t="shared" si="276"/>
        <v>#N/A</v>
      </c>
      <c r="Q2147" s="65" t="e">
        <f>VLOOKUP(E2147,'Supply Log'!$E$6:$T$277,12,FALSE)</f>
        <v>#N/A</v>
      </c>
      <c r="R2147" s="78" t="e">
        <f t="shared" si="277"/>
        <v>#N/A</v>
      </c>
      <c r="S2147" s="65"/>
      <c r="T2147" s="79" t="e">
        <f t="shared" si="278"/>
        <v>#N/A</v>
      </c>
      <c r="U2147" s="80" t="e">
        <f t="shared" si="279"/>
        <v>#N/A</v>
      </c>
      <c r="V2147" s="81" t="str">
        <f t="shared" si="280"/>
        <v/>
      </c>
      <c r="W2147" s="69" t="e">
        <f>VLOOKUP(F2147,'Input Log'!$E$6:$V$50000,18,FALSE)</f>
        <v>#N/A</v>
      </c>
      <c r="X2147" s="64" t="e">
        <f>VLOOKUP(E2147,'Supply Log'!$Z$6:$AB$699,2,FALSE)</f>
        <v>#N/A</v>
      </c>
      <c r="Y2147" s="64" t="e">
        <f>VLOOKUP(E2147,'Supply Log'!$E$6:$X$618,20,FALSE)</f>
        <v>#N/A</v>
      </c>
      <c r="Z2147" s="64"/>
      <c r="AA2147" s="64"/>
    </row>
    <row r="2148" spans="1:27" ht="15.75" customHeight="1">
      <c r="A2148" s="67" t="str">
        <f t="shared" si="273"/>
        <v/>
      </c>
      <c r="B2148" s="65">
        <f t="shared" si="275"/>
        <v>2060</v>
      </c>
      <c r="C2148" s="68" t="str">
        <f t="shared" si="274"/>
        <v/>
      </c>
      <c r="D2148" s="69"/>
      <c r="F2148" s="66"/>
      <c r="G2148" s="65" t="e">
        <f>VLOOKUP(E2148,'Supply Log'!$E$6:$T$999,2,FALSE)</f>
        <v>#N/A</v>
      </c>
      <c r="H2148" s="65" t="e">
        <f>VLOOKUP(E2148,'Supply Log'!$E$6:$T$999,3,FALSE)</f>
        <v>#N/A</v>
      </c>
      <c r="I2148" s="77"/>
      <c r="J2148" s="65" t="e">
        <f>VLOOKUP(E2148,'Supply Log'!$E$6:$T$277,5,FALSE)</f>
        <v>#N/A</v>
      </c>
      <c r="K2148" s="65" t="e">
        <f>VLOOKUP(E2148,'Supply Log'!$E$6:$T$277,6,FALSE)</f>
        <v>#N/A</v>
      </c>
      <c r="L2148" s="65" t="e">
        <f>VLOOKUP(E2148,'Supply Log'!$E$6:$T$277,7,FALSE)</f>
        <v>#N/A</v>
      </c>
      <c r="M2148" s="65" t="e">
        <f>VLOOKUP(E2148,'Supply Log'!$E$6:$T$277,8,FALSE)</f>
        <v>#N/A</v>
      </c>
      <c r="N2148" s="65" t="e">
        <f>VLOOKUP(E2148,'Supply Log'!$E$6:$T$277,9,FALSE)</f>
        <v>#N/A</v>
      </c>
      <c r="O2148" s="65" t="e">
        <f>VLOOKUP(E2148,'Supply Log'!$E$6:$T$277,10,FALSE)</f>
        <v>#N/A</v>
      </c>
      <c r="P2148" s="29" t="e">
        <f t="shared" si="276"/>
        <v>#N/A</v>
      </c>
      <c r="Q2148" s="65" t="e">
        <f>VLOOKUP(E2148,'Supply Log'!$E$6:$T$277,12,FALSE)</f>
        <v>#N/A</v>
      </c>
      <c r="R2148" s="78" t="e">
        <f t="shared" si="277"/>
        <v>#N/A</v>
      </c>
      <c r="S2148" s="65"/>
      <c r="T2148" s="79" t="e">
        <f t="shared" si="278"/>
        <v>#N/A</v>
      </c>
      <c r="U2148" s="80" t="e">
        <f t="shared" si="279"/>
        <v>#N/A</v>
      </c>
      <c r="V2148" s="81" t="str">
        <f t="shared" si="280"/>
        <v/>
      </c>
      <c r="W2148" s="69" t="e">
        <f>VLOOKUP(F2148,'Input Log'!$E$6:$V$50000,18,FALSE)</f>
        <v>#N/A</v>
      </c>
      <c r="X2148" s="64" t="e">
        <f>VLOOKUP(E2148,'Supply Log'!$Z$6:$AB$699,2,FALSE)</f>
        <v>#N/A</v>
      </c>
      <c r="Y2148" s="64" t="e">
        <f>VLOOKUP(E2148,'Supply Log'!$E$6:$X$618,20,FALSE)</f>
        <v>#N/A</v>
      </c>
      <c r="Z2148" s="64"/>
      <c r="AA2148" s="64"/>
    </row>
    <row r="2149" spans="1:27" ht="15.75" customHeight="1">
      <c r="A2149" s="67" t="str">
        <f t="shared" si="273"/>
        <v/>
      </c>
      <c r="B2149" s="65">
        <f t="shared" si="275"/>
        <v>2061</v>
      </c>
      <c r="C2149" s="68" t="str">
        <f t="shared" si="274"/>
        <v/>
      </c>
      <c r="D2149" s="69"/>
      <c r="F2149" s="66"/>
      <c r="G2149" s="65" t="e">
        <f>VLOOKUP(E2149,'Supply Log'!$E$6:$T$999,2,FALSE)</f>
        <v>#N/A</v>
      </c>
      <c r="H2149" s="65" t="e">
        <f>VLOOKUP(E2149,'Supply Log'!$E$6:$T$999,3,FALSE)</f>
        <v>#N/A</v>
      </c>
      <c r="I2149" s="77"/>
      <c r="J2149" s="65" t="e">
        <f>VLOOKUP(E2149,'Supply Log'!$E$6:$T$277,5,FALSE)</f>
        <v>#N/A</v>
      </c>
      <c r="K2149" s="65" t="e">
        <f>VLOOKUP(E2149,'Supply Log'!$E$6:$T$277,6,FALSE)</f>
        <v>#N/A</v>
      </c>
      <c r="L2149" s="65" t="e">
        <f>VLOOKUP(E2149,'Supply Log'!$E$6:$T$277,7,FALSE)</f>
        <v>#N/A</v>
      </c>
      <c r="M2149" s="65" t="e">
        <f>VLOOKUP(E2149,'Supply Log'!$E$6:$T$277,8,FALSE)</f>
        <v>#N/A</v>
      </c>
      <c r="N2149" s="65" t="e">
        <f>VLOOKUP(E2149,'Supply Log'!$E$6:$T$277,9,FALSE)</f>
        <v>#N/A</v>
      </c>
      <c r="O2149" s="65" t="e">
        <f>VLOOKUP(E2149,'Supply Log'!$E$6:$T$277,10,FALSE)</f>
        <v>#N/A</v>
      </c>
      <c r="P2149" s="29" t="e">
        <f t="shared" si="276"/>
        <v>#N/A</v>
      </c>
      <c r="Q2149" s="65" t="e">
        <f>VLOOKUP(E2149,'Supply Log'!$E$6:$T$277,12,FALSE)</f>
        <v>#N/A</v>
      </c>
      <c r="R2149" s="78" t="e">
        <f t="shared" si="277"/>
        <v>#N/A</v>
      </c>
      <c r="S2149" s="65"/>
      <c r="T2149" s="79" t="e">
        <f t="shared" si="278"/>
        <v>#N/A</v>
      </c>
      <c r="U2149" s="80" t="e">
        <f t="shared" si="279"/>
        <v>#N/A</v>
      </c>
      <c r="V2149" s="81" t="str">
        <f t="shared" si="280"/>
        <v/>
      </c>
      <c r="W2149" s="69" t="e">
        <f>VLOOKUP(F2149,'Input Log'!$E$6:$V$50000,18,FALSE)</f>
        <v>#N/A</v>
      </c>
      <c r="X2149" s="64" t="e">
        <f>VLOOKUP(E2149,'Supply Log'!$Z$6:$AB$699,2,FALSE)</f>
        <v>#N/A</v>
      </c>
      <c r="Y2149" s="64" t="e">
        <f>VLOOKUP(E2149,'Supply Log'!$E$6:$X$618,20,FALSE)</f>
        <v>#N/A</v>
      </c>
      <c r="Z2149" s="64"/>
      <c r="AA2149" s="64"/>
    </row>
    <row r="2150" spans="1:27" ht="15.75" customHeight="1">
      <c r="A2150" s="67" t="str">
        <f t="shared" si="273"/>
        <v/>
      </c>
      <c r="B2150" s="65">
        <f t="shared" si="275"/>
        <v>2062</v>
      </c>
      <c r="C2150" s="68" t="str">
        <f t="shared" si="274"/>
        <v/>
      </c>
      <c r="D2150" s="69"/>
      <c r="F2150" s="66"/>
      <c r="G2150" s="65" t="e">
        <f>VLOOKUP(E2150,'Supply Log'!$E$6:$T$999,2,FALSE)</f>
        <v>#N/A</v>
      </c>
      <c r="H2150" s="65" t="e">
        <f>VLOOKUP(E2150,'Supply Log'!$E$6:$T$999,3,FALSE)</f>
        <v>#N/A</v>
      </c>
      <c r="I2150" s="77"/>
      <c r="J2150" s="65" t="e">
        <f>VLOOKUP(E2150,'Supply Log'!$E$6:$T$277,5,FALSE)</f>
        <v>#N/A</v>
      </c>
      <c r="K2150" s="65" t="e">
        <f>VLOOKUP(E2150,'Supply Log'!$E$6:$T$277,6,FALSE)</f>
        <v>#N/A</v>
      </c>
      <c r="L2150" s="65" t="e">
        <f>VLOOKUP(E2150,'Supply Log'!$E$6:$T$277,7,FALSE)</f>
        <v>#N/A</v>
      </c>
      <c r="M2150" s="65" t="e">
        <f>VLOOKUP(E2150,'Supply Log'!$E$6:$T$277,8,FALSE)</f>
        <v>#N/A</v>
      </c>
      <c r="N2150" s="65" t="e">
        <f>VLOOKUP(E2150,'Supply Log'!$E$6:$T$277,9,FALSE)</f>
        <v>#N/A</v>
      </c>
      <c r="O2150" s="65" t="e">
        <f>VLOOKUP(E2150,'Supply Log'!$E$6:$T$277,10,FALSE)</f>
        <v>#N/A</v>
      </c>
      <c r="P2150" s="29" t="e">
        <f t="shared" si="276"/>
        <v>#N/A</v>
      </c>
      <c r="Q2150" s="65" t="e">
        <f>VLOOKUP(E2150,'Supply Log'!$E$6:$T$277,12,FALSE)</f>
        <v>#N/A</v>
      </c>
      <c r="R2150" s="78" t="e">
        <f t="shared" si="277"/>
        <v>#N/A</v>
      </c>
      <c r="S2150" s="65"/>
      <c r="T2150" s="79" t="e">
        <f t="shared" si="278"/>
        <v>#N/A</v>
      </c>
      <c r="U2150" s="80" t="e">
        <f t="shared" si="279"/>
        <v>#N/A</v>
      </c>
      <c r="V2150" s="81" t="str">
        <f t="shared" si="280"/>
        <v/>
      </c>
      <c r="W2150" s="69" t="e">
        <f>VLOOKUP(F2150,'Input Log'!$E$6:$V$50000,18,FALSE)</f>
        <v>#N/A</v>
      </c>
      <c r="X2150" s="64" t="e">
        <f>VLOOKUP(E2150,'Supply Log'!$Z$6:$AB$699,2,FALSE)</f>
        <v>#N/A</v>
      </c>
      <c r="Y2150" s="64" t="e">
        <f>VLOOKUP(E2150,'Supply Log'!$E$6:$X$618,20,FALSE)</f>
        <v>#N/A</v>
      </c>
      <c r="Z2150" s="64"/>
      <c r="AA2150" s="64"/>
    </row>
    <row r="2151" spans="1:27" ht="15.75" customHeight="1">
      <c r="A2151" s="67" t="str">
        <f t="shared" si="273"/>
        <v/>
      </c>
      <c r="B2151" s="65">
        <f t="shared" si="275"/>
        <v>2063</v>
      </c>
      <c r="C2151" s="68" t="str">
        <f t="shared" si="274"/>
        <v/>
      </c>
      <c r="D2151" s="69"/>
      <c r="F2151" s="66"/>
      <c r="G2151" s="65" t="e">
        <f>VLOOKUP(E2151,'Supply Log'!$E$6:$T$999,2,FALSE)</f>
        <v>#N/A</v>
      </c>
      <c r="H2151" s="65" t="e">
        <f>VLOOKUP(E2151,'Supply Log'!$E$6:$T$999,3,FALSE)</f>
        <v>#N/A</v>
      </c>
      <c r="I2151" s="77"/>
      <c r="J2151" s="65" t="e">
        <f>VLOOKUP(E2151,'Supply Log'!$E$6:$T$277,5,FALSE)</f>
        <v>#N/A</v>
      </c>
      <c r="K2151" s="65" t="e">
        <f>VLOOKUP(E2151,'Supply Log'!$E$6:$T$277,6,FALSE)</f>
        <v>#N/A</v>
      </c>
      <c r="L2151" s="65" t="e">
        <f>VLOOKUP(E2151,'Supply Log'!$E$6:$T$277,7,FALSE)</f>
        <v>#N/A</v>
      </c>
      <c r="M2151" s="65" t="e">
        <f>VLOOKUP(E2151,'Supply Log'!$E$6:$T$277,8,FALSE)</f>
        <v>#N/A</v>
      </c>
      <c r="N2151" s="65" t="e">
        <f>VLOOKUP(E2151,'Supply Log'!$E$6:$T$277,9,FALSE)</f>
        <v>#N/A</v>
      </c>
      <c r="O2151" s="65" t="e">
        <f>VLOOKUP(E2151,'Supply Log'!$E$6:$T$277,10,FALSE)</f>
        <v>#N/A</v>
      </c>
      <c r="P2151" s="29" t="e">
        <f t="shared" si="276"/>
        <v>#N/A</v>
      </c>
      <c r="Q2151" s="65" t="e">
        <f>VLOOKUP(E2151,'Supply Log'!$E$6:$T$277,12,FALSE)</f>
        <v>#N/A</v>
      </c>
      <c r="R2151" s="78" t="e">
        <f t="shared" si="277"/>
        <v>#N/A</v>
      </c>
      <c r="S2151" s="65"/>
      <c r="T2151" s="79" t="e">
        <f t="shared" si="278"/>
        <v>#N/A</v>
      </c>
      <c r="U2151" s="80" t="e">
        <f t="shared" si="279"/>
        <v>#N/A</v>
      </c>
      <c r="V2151" s="81" t="str">
        <f t="shared" si="280"/>
        <v/>
      </c>
      <c r="W2151" s="69" t="e">
        <f>VLOOKUP(F2151,'Input Log'!$E$6:$V$50000,18,FALSE)</f>
        <v>#N/A</v>
      </c>
      <c r="X2151" s="64" t="e">
        <f>VLOOKUP(E2151,'Supply Log'!$Z$6:$AB$699,2,FALSE)</f>
        <v>#N/A</v>
      </c>
      <c r="Y2151" s="64" t="e">
        <f>VLOOKUP(E2151,'Supply Log'!$E$6:$X$618,20,FALSE)</f>
        <v>#N/A</v>
      </c>
      <c r="Z2151" s="64"/>
      <c r="AA2151" s="64"/>
    </row>
    <row r="2152" spans="1:27" ht="15.75" customHeight="1">
      <c r="A2152" s="67" t="str">
        <f t="shared" si="273"/>
        <v/>
      </c>
      <c r="B2152" s="65">
        <f t="shared" si="275"/>
        <v>2064</v>
      </c>
      <c r="C2152" s="68" t="str">
        <f t="shared" si="274"/>
        <v/>
      </c>
      <c r="D2152" s="69"/>
      <c r="F2152" s="66"/>
      <c r="G2152" s="65" t="e">
        <f>VLOOKUP(E2152,'Supply Log'!$E$6:$T$999,2,FALSE)</f>
        <v>#N/A</v>
      </c>
      <c r="H2152" s="65" t="e">
        <f>VLOOKUP(E2152,'Supply Log'!$E$6:$T$999,3,FALSE)</f>
        <v>#N/A</v>
      </c>
      <c r="I2152" s="77"/>
      <c r="J2152" s="65" t="e">
        <f>VLOOKUP(E2152,'Supply Log'!$E$6:$T$277,5,FALSE)</f>
        <v>#N/A</v>
      </c>
      <c r="K2152" s="65" t="e">
        <f>VLOOKUP(E2152,'Supply Log'!$E$6:$T$277,6,FALSE)</f>
        <v>#N/A</v>
      </c>
      <c r="L2152" s="65" t="e">
        <f>VLOOKUP(E2152,'Supply Log'!$E$6:$T$277,7,FALSE)</f>
        <v>#N/A</v>
      </c>
      <c r="M2152" s="65" t="e">
        <f>VLOOKUP(E2152,'Supply Log'!$E$6:$T$277,8,FALSE)</f>
        <v>#N/A</v>
      </c>
      <c r="N2152" s="65" t="e">
        <f>VLOOKUP(E2152,'Supply Log'!$E$6:$T$277,9,FALSE)</f>
        <v>#N/A</v>
      </c>
      <c r="O2152" s="65" t="e">
        <f>VLOOKUP(E2152,'Supply Log'!$E$6:$T$277,10,FALSE)</f>
        <v>#N/A</v>
      </c>
      <c r="P2152" s="29" t="e">
        <f t="shared" si="276"/>
        <v>#N/A</v>
      </c>
      <c r="Q2152" s="65" t="e">
        <f>VLOOKUP(E2152,'Supply Log'!$E$6:$T$277,12,FALSE)</f>
        <v>#N/A</v>
      </c>
      <c r="R2152" s="78" t="e">
        <f t="shared" si="277"/>
        <v>#N/A</v>
      </c>
      <c r="S2152" s="65"/>
      <c r="T2152" s="79" t="e">
        <f t="shared" si="278"/>
        <v>#N/A</v>
      </c>
      <c r="U2152" s="80" t="e">
        <f t="shared" si="279"/>
        <v>#N/A</v>
      </c>
      <c r="V2152" s="81" t="str">
        <f t="shared" si="280"/>
        <v/>
      </c>
      <c r="W2152" s="69" t="e">
        <f>VLOOKUP(F2152,'Input Log'!$E$6:$V$50000,18,FALSE)</f>
        <v>#N/A</v>
      </c>
      <c r="X2152" s="64" t="e">
        <f>VLOOKUP(E2152,'Supply Log'!$Z$6:$AB$699,2,FALSE)</f>
        <v>#N/A</v>
      </c>
      <c r="Y2152" s="64" t="e">
        <f>VLOOKUP(E2152,'Supply Log'!$E$6:$X$618,20,FALSE)</f>
        <v>#N/A</v>
      </c>
      <c r="Z2152" s="64"/>
      <c r="AA2152" s="64"/>
    </row>
    <row r="2153" spans="1:27" ht="15.75" customHeight="1">
      <c r="A2153" s="67" t="str">
        <f t="shared" si="273"/>
        <v/>
      </c>
      <c r="B2153" s="65">
        <f t="shared" si="275"/>
        <v>2065</v>
      </c>
      <c r="C2153" s="68" t="str">
        <f t="shared" si="274"/>
        <v/>
      </c>
      <c r="D2153" s="69"/>
      <c r="F2153" s="66"/>
      <c r="G2153" s="65" t="e">
        <f>VLOOKUP(E2153,'Supply Log'!$E$6:$T$999,2,FALSE)</f>
        <v>#N/A</v>
      </c>
      <c r="H2153" s="65" t="e">
        <f>VLOOKUP(E2153,'Supply Log'!$E$6:$T$999,3,FALSE)</f>
        <v>#N/A</v>
      </c>
      <c r="I2153" s="77"/>
      <c r="J2153" s="65" t="e">
        <f>VLOOKUP(E2153,'Supply Log'!$E$6:$T$277,5,FALSE)</f>
        <v>#N/A</v>
      </c>
      <c r="K2153" s="65" t="e">
        <f>VLOOKUP(E2153,'Supply Log'!$E$6:$T$277,6,FALSE)</f>
        <v>#N/A</v>
      </c>
      <c r="L2153" s="65" t="e">
        <f>VLOOKUP(E2153,'Supply Log'!$E$6:$T$277,7,FALSE)</f>
        <v>#N/A</v>
      </c>
      <c r="M2153" s="65" t="e">
        <f>VLOOKUP(E2153,'Supply Log'!$E$6:$T$277,8,FALSE)</f>
        <v>#N/A</v>
      </c>
      <c r="N2153" s="65" t="e">
        <f>VLOOKUP(E2153,'Supply Log'!$E$6:$T$277,9,FALSE)</f>
        <v>#N/A</v>
      </c>
      <c r="O2153" s="65" t="e">
        <f>VLOOKUP(E2153,'Supply Log'!$E$6:$T$277,10,FALSE)</f>
        <v>#N/A</v>
      </c>
      <c r="P2153" s="29" t="e">
        <f t="shared" si="276"/>
        <v>#N/A</v>
      </c>
      <c r="Q2153" s="65" t="e">
        <f>VLOOKUP(E2153,'Supply Log'!$E$6:$T$277,12,FALSE)</f>
        <v>#N/A</v>
      </c>
      <c r="R2153" s="78" t="e">
        <f t="shared" si="277"/>
        <v>#N/A</v>
      </c>
      <c r="S2153" s="65"/>
      <c r="T2153" s="79" t="e">
        <f t="shared" si="278"/>
        <v>#N/A</v>
      </c>
      <c r="U2153" s="80" t="e">
        <f t="shared" si="279"/>
        <v>#N/A</v>
      </c>
      <c r="V2153" s="81" t="str">
        <f t="shared" si="280"/>
        <v/>
      </c>
      <c r="W2153" s="69" t="e">
        <f>VLOOKUP(F2153,'Input Log'!$E$6:$V$50000,18,FALSE)</f>
        <v>#N/A</v>
      </c>
      <c r="X2153" s="64" t="e">
        <f>VLOOKUP(E2153,'Supply Log'!$Z$6:$AB$699,2,FALSE)</f>
        <v>#N/A</v>
      </c>
      <c r="Y2153" s="64" t="e">
        <f>VLOOKUP(E2153,'Supply Log'!$E$6:$X$618,20,FALSE)</f>
        <v>#N/A</v>
      </c>
      <c r="Z2153" s="64"/>
      <c r="AA2153" s="64"/>
    </row>
    <row r="2154" spans="1:27" ht="15.75" customHeight="1">
      <c r="A2154" s="67" t="str">
        <f t="shared" si="273"/>
        <v/>
      </c>
      <c r="B2154" s="65">
        <f t="shared" si="275"/>
        <v>2066</v>
      </c>
      <c r="C2154" s="68" t="str">
        <f t="shared" si="274"/>
        <v/>
      </c>
      <c r="D2154" s="69"/>
      <c r="F2154" s="66"/>
      <c r="G2154" s="65" t="e">
        <f>VLOOKUP(E2154,'Supply Log'!$E$6:$T$999,2,FALSE)</f>
        <v>#N/A</v>
      </c>
      <c r="H2154" s="65" t="e">
        <f>VLOOKUP(E2154,'Supply Log'!$E$6:$T$999,3,FALSE)</f>
        <v>#N/A</v>
      </c>
      <c r="I2154" s="77"/>
      <c r="J2154" s="65" t="e">
        <f>VLOOKUP(E2154,'Supply Log'!$E$6:$T$277,5,FALSE)</f>
        <v>#N/A</v>
      </c>
      <c r="K2154" s="65" t="e">
        <f>VLOOKUP(E2154,'Supply Log'!$E$6:$T$277,6,FALSE)</f>
        <v>#N/A</v>
      </c>
      <c r="L2154" s="65" t="e">
        <f>VLOOKUP(E2154,'Supply Log'!$E$6:$T$277,7,FALSE)</f>
        <v>#N/A</v>
      </c>
      <c r="M2154" s="65" t="e">
        <f>VLOOKUP(E2154,'Supply Log'!$E$6:$T$277,8,FALSE)</f>
        <v>#N/A</v>
      </c>
      <c r="N2154" s="65" t="e">
        <f>VLOOKUP(E2154,'Supply Log'!$E$6:$T$277,9,FALSE)</f>
        <v>#N/A</v>
      </c>
      <c r="O2154" s="65" t="e">
        <f>VLOOKUP(E2154,'Supply Log'!$E$6:$T$277,10,FALSE)</f>
        <v>#N/A</v>
      </c>
      <c r="P2154" s="29" t="e">
        <f t="shared" si="276"/>
        <v>#N/A</v>
      </c>
      <c r="Q2154" s="65" t="e">
        <f>VLOOKUP(E2154,'Supply Log'!$E$6:$T$277,12,FALSE)</f>
        <v>#N/A</v>
      </c>
      <c r="R2154" s="78" t="e">
        <f t="shared" si="277"/>
        <v>#N/A</v>
      </c>
      <c r="S2154" s="65"/>
      <c r="T2154" s="79" t="e">
        <f t="shared" si="278"/>
        <v>#N/A</v>
      </c>
      <c r="U2154" s="80" t="e">
        <f t="shared" si="279"/>
        <v>#N/A</v>
      </c>
      <c r="V2154" s="81" t="str">
        <f t="shared" si="280"/>
        <v/>
      </c>
      <c r="W2154" s="69" t="e">
        <f>VLOOKUP(F2154,'Input Log'!$E$6:$V$50000,18,FALSE)</f>
        <v>#N/A</v>
      </c>
      <c r="X2154" s="64" t="e">
        <f>VLOOKUP(E2154,'Supply Log'!$Z$6:$AB$699,2,FALSE)</f>
        <v>#N/A</v>
      </c>
      <c r="Y2154" s="64" t="e">
        <f>VLOOKUP(E2154,'Supply Log'!$E$6:$X$618,20,FALSE)</f>
        <v>#N/A</v>
      </c>
      <c r="Z2154" s="64"/>
      <c r="AA2154" s="64"/>
    </row>
    <row r="2155" spans="1:27" ht="15.75" customHeight="1">
      <c r="A2155" s="67" t="str">
        <f t="shared" si="273"/>
        <v/>
      </c>
      <c r="B2155" s="65">
        <f t="shared" si="275"/>
        <v>2067</v>
      </c>
      <c r="C2155" s="68" t="str">
        <f t="shared" si="274"/>
        <v/>
      </c>
      <c r="D2155" s="69"/>
      <c r="F2155" s="66"/>
      <c r="G2155" s="65" t="e">
        <f>VLOOKUP(E2155,'Supply Log'!$E$6:$T$999,2,FALSE)</f>
        <v>#N/A</v>
      </c>
      <c r="H2155" s="65" t="e">
        <f>VLOOKUP(E2155,'Supply Log'!$E$6:$T$999,3,FALSE)</f>
        <v>#N/A</v>
      </c>
      <c r="I2155" s="77"/>
      <c r="J2155" s="65" t="e">
        <f>VLOOKUP(E2155,'Supply Log'!$E$6:$T$277,5,FALSE)</f>
        <v>#N/A</v>
      </c>
      <c r="K2155" s="65" t="e">
        <f>VLOOKUP(E2155,'Supply Log'!$E$6:$T$277,6,FALSE)</f>
        <v>#N/A</v>
      </c>
      <c r="L2155" s="65" t="e">
        <f>VLOOKUP(E2155,'Supply Log'!$E$6:$T$277,7,FALSE)</f>
        <v>#N/A</v>
      </c>
      <c r="M2155" s="65" t="e">
        <f>VLOOKUP(E2155,'Supply Log'!$E$6:$T$277,8,FALSE)</f>
        <v>#N/A</v>
      </c>
      <c r="N2155" s="65" t="e">
        <f>VLOOKUP(E2155,'Supply Log'!$E$6:$T$277,9,FALSE)</f>
        <v>#N/A</v>
      </c>
      <c r="O2155" s="65" t="e">
        <f>VLOOKUP(E2155,'Supply Log'!$E$6:$T$277,10,FALSE)</f>
        <v>#N/A</v>
      </c>
      <c r="P2155" s="29" t="e">
        <f t="shared" si="276"/>
        <v>#N/A</v>
      </c>
      <c r="Q2155" s="65" t="e">
        <f>VLOOKUP(E2155,'Supply Log'!$E$6:$T$277,12,FALSE)</f>
        <v>#N/A</v>
      </c>
      <c r="R2155" s="78" t="e">
        <f t="shared" si="277"/>
        <v>#N/A</v>
      </c>
      <c r="S2155" s="65"/>
      <c r="T2155" s="79" t="e">
        <f t="shared" si="278"/>
        <v>#N/A</v>
      </c>
      <c r="U2155" s="80" t="e">
        <f t="shared" si="279"/>
        <v>#N/A</v>
      </c>
      <c r="V2155" s="81" t="str">
        <f t="shared" si="280"/>
        <v/>
      </c>
      <c r="W2155" s="69" t="e">
        <f>VLOOKUP(F2155,'Input Log'!$E$6:$V$50000,18,FALSE)</f>
        <v>#N/A</v>
      </c>
      <c r="X2155" s="64" t="e">
        <f>VLOOKUP(E2155,'Supply Log'!$Z$6:$AB$699,2,FALSE)</f>
        <v>#N/A</v>
      </c>
      <c r="Y2155" s="64" t="e">
        <f>VLOOKUP(E2155,'Supply Log'!$E$6:$X$618,20,FALSE)</f>
        <v>#N/A</v>
      </c>
      <c r="Z2155" s="64"/>
      <c r="AA2155" s="64"/>
    </row>
    <row r="2156" spans="1:27" ht="15.75" customHeight="1">
      <c r="A2156" s="67" t="str">
        <f t="shared" si="273"/>
        <v/>
      </c>
      <c r="B2156" s="65">
        <f t="shared" si="275"/>
        <v>2068</v>
      </c>
      <c r="C2156" s="68" t="str">
        <f t="shared" si="274"/>
        <v/>
      </c>
      <c r="D2156" s="69"/>
      <c r="F2156" s="66"/>
      <c r="G2156" s="65" t="e">
        <f>VLOOKUP(E2156,'Supply Log'!$E$6:$T$999,2,FALSE)</f>
        <v>#N/A</v>
      </c>
      <c r="H2156" s="65" t="e">
        <f>VLOOKUP(E2156,'Supply Log'!$E$6:$T$999,3,FALSE)</f>
        <v>#N/A</v>
      </c>
      <c r="I2156" s="77"/>
      <c r="J2156" s="65" t="e">
        <f>VLOOKUP(E2156,'Supply Log'!$E$6:$T$277,5,FALSE)</f>
        <v>#N/A</v>
      </c>
      <c r="K2156" s="65" t="e">
        <f>VLOOKUP(E2156,'Supply Log'!$E$6:$T$277,6,FALSE)</f>
        <v>#N/A</v>
      </c>
      <c r="L2156" s="65" t="e">
        <f>VLOOKUP(E2156,'Supply Log'!$E$6:$T$277,7,FALSE)</f>
        <v>#N/A</v>
      </c>
      <c r="M2156" s="65" t="e">
        <f>VLOOKUP(E2156,'Supply Log'!$E$6:$T$277,8,FALSE)</f>
        <v>#N/A</v>
      </c>
      <c r="N2156" s="65" t="e">
        <f>VLOOKUP(E2156,'Supply Log'!$E$6:$T$277,9,FALSE)</f>
        <v>#N/A</v>
      </c>
      <c r="O2156" s="65" t="e">
        <f>VLOOKUP(E2156,'Supply Log'!$E$6:$T$277,10,FALSE)</f>
        <v>#N/A</v>
      </c>
      <c r="P2156" s="29" t="e">
        <f t="shared" si="276"/>
        <v>#N/A</v>
      </c>
      <c r="Q2156" s="65" t="e">
        <f>VLOOKUP(E2156,'Supply Log'!$E$6:$T$277,12,FALSE)</f>
        <v>#N/A</v>
      </c>
      <c r="R2156" s="78" t="e">
        <f t="shared" si="277"/>
        <v>#N/A</v>
      </c>
      <c r="S2156" s="65"/>
      <c r="T2156" s="79" t="e">
        <f t="shared" si="278"/>
        <v>#N/A</v>
      </c>
      <c r="U2156" s="80" t="e">
        <f t="shared" si="279"/>
        <v>#N/A</v>
      </c>
      <c r="V2156" s="81" t="str">
        <f t="shared" si="280"/>
        <v/>
      </c>
      <c r="W2156" s="69" t="e">
        <f>VLOOKUP(F2156,'Input Log'!$E$6:$V$50000,18,FALSE)</f>
        <v>#N/A</v>
      </c>
      <c r="X2156" s="64" t="e">
        <f>VLOOKUP(E2156,'Supply Log'!$Z$6:$AB$699,2,FALSE)</f>
        <v>#N/A</v>
      </c>
      <c r="Y2156" s="64" t="e">
        <f>VLOOKUP(E2156,'Supply Log'!$E$6:$X$618,20,FALSE)</f>
        <v>#N/A</v>
      </c>
      <c r="Z2156" s="64"/>
      <c r="AA2156" s="64"/>
    </row>
    <row r="2157" spans="1:27" ht="15.75" customHeight="1">
      <c r="A2157" s="67" t="str">
        <f t="shared" si="273"/>
        <v/>
      </c>
      <c r="B2157" s="65">
        <f t="shared" si="275"/>
        <v>2069</v>
      </c>
      <c r="C2157" s="68" t="str">
        <f t="shared" si="274"/>
        <v/>
      </c>
      <c r="D2157" s="69"/>
      <c r="F2157" s="66"/>
      <c r="G2157" s="65" t="e">
        <f>VLOOKUP(E2157,'Supply Log'!$E$6:$T$999,2,FALSE)</f>
        <v>#N/A</v>
      </c>
      <c r="H2157" s="65" t="e">
        <f>VLOOKUP(E2157,'Supply Log'!$E$6:$T$999,3,FALSE)</f>
        <v>#N/A</v>
      </c>
      <c r="I2157" s="77"/>
      <c r="J2157" s="65" t="e">
        <f>VLOOKUP(E2157,'Supply Log'!$E$6:$T$277,5,FALSE)</f>
        <v>#N/A</v>
      </c>
      <c r="K2157" s="65" t="e">
        <f>VLOOKUP(E2157,'Supply Log'!$E$6:$T$277,6,FALSE)</f>
        <v>#N/A</v>
      </c>
      <c r="L2157" s="65" t="e">
        <f>VLOOKUP(E2157,'Supply Log'!$E$6:$T$277,7,FALSE)</f>
        <v>#N/A</v>
      </c>
      <c r="M2157" s="65" t="e">
        <f>VLOOKUP(E2157,'Supply Log'!$E$6:$T$277,8,FALSE)</f>
        <v>#N/A</v>
      </c>
      <c r="N2157" s="65" t="e">
        <f>VLOOKUP(E2157,'Supply Log'!$E$6:$T$277,9,FALSE)</f>
        <v>#N/A</v>
      </c>
      <c r="O2157" s="65" t="e">
        <f>VLOOKUP(E2157,'Supply Log'!$E$6:$T$277,10,FALSE)</f>
        <v>#N/A</v>
      </c>
      <c r="P2157" s="29" t="e">
        <f t="shared" si="276"/>
        <v>#N/A</v>
      </c>
      <c r="Q2157" s="65" t="e">
        <f>VLOOKUP(E2157,'Supply Log'!$E$6:$T$277,12,FALSE)</f>
        <v>#N/A</v>
      </c>
      <c r="R2157" s="78" t="e">
        <f t="shared" si="277"/>
        <v>#N/A</v>
      </c>
      <c r="S2157" s="65"/>
      <c r="T2157" s="79" t="e">
        <f t="shared" si="278"/>
        <v>#N/A</v>
      </c>
      <c r="U2157" s="80" t="e">
        <f t="shared" si="279"/>
        <v>#N/A</v>
      </c>
      <c r="V2157" s="81" t="str">
        <f t="shared" si="280"/>
        <v/>
      </c>
      <c r="W2157" s="69" t="e">
        <f>VLOOKUP(F2157,'Input Log'!$E$6:$V$50000,18,FALSE)</f>
        <v>#N/A</v>
      </c>
      <c r="X2157" s="64" t="e">
        <f>VLOOKUP(E2157,'Supply Log'!$Z$6:$AB$699,2,FALSE)</f>
        <v>#N/A</v>
      </c>
      <c r="Y2157" s="64" t="e">
        <f>VLOOKUP(E2157,'Supply Log'!$E$6:$X$618,20,FALSE)</f>
        <v>#N/A</v>
      </c>
      <c r="Z2157" s="64"/>
      <c r="AA2157" s="64"/>
    </row>
    <row r="2158" spans="1:27" ht="15.75" customHeight="1">
      <c r="A2158" s="67" t="str">
        <f t="shared" si="273"/>
        <v/>
      </c>
      <c r="B2158" s="65">
        <f t="shared" si="275"/>
        <v>2070</v>
      </c>
      <c r="C2158" s="68" t="str">
        <f t="shared" si="274"/>
        <v/>
      </c>
      <c r="D2158" s="69"/>
      <c r="F2158" s="66"/>
      <c r="G2158" s="65" t="e">
        <f>VLOOKUP(E2158,'Supply Log'!$E$6:$T$999,2,FALSE)</f>
        <v>#N/A</v>
      </c>
      <c r="H2158" s="65" t="e">
        <f>VLOOKUP(E2158,'Supply Log'!$E$6:$T$999,3,FALSE)</f>
        <v>#N/A</v>
      </c>
      <c r="I2158" s="77"/>
      <c r="J2158" s="65" t="e">
        <f>VLOOKUP(E2158,'Supply Log'!$E$6:$T$277,5,FALSE)</f>
        <v>#N/A</v>
      </c>
      <c r="K2158" s="65" t="e">
        <f>VLOOKUP(E2158,'Supply Log'!$E$6:$T$277,6,FALSE)</f>
        <v>#N/A</v>
      </c>
      <c r="L2158" s="65" t="e">
        <f>VLOOKUP(E2158,'Supply Log'!$E$6:$T$277,7,FALSE)</f>
        <v>#N/A</v>
      </c>
      <c r="M2158" s="65" t="e">
        <f>VLOOKUP(E2158,'Supply Log'!$E$6:$T$277,8,FALSE)</f>
        <v>#N/A</v>
      </c>
      <c r="N2158" s="65" t="e">
        <f>VLOOKUP(E2158,'Supply Log'!$E$6:$T$277,9,FALSE)</f>
        <v>#N/A</v>
      </c>
      <c r="O2158" s="65" t="e">
        <f>VLOOKUP(E2158,'Supply Log'!$E$6:$T$277,10,FALSE)</f>
        <v>#N/A</v>
      </c>
      <c r="P2158" s="29" t="e">
        <f t="shared" si="276"/>
        <v>#N/A</v>
      </c>
      <c r="Q2158" s="65" t="e">
        <f>VLOOKUP(E2158,'Supply Log'!$E$6:$T$277,12,FALSE)</f>
        <v>#N/A</v>
      </c>
      <c r="R2158" s="78" t="e">
        <f t="shared" si="277"/>
        <v>#N/A</v>
      </c>
      <c r="S2158" s="65"/>
      <c r="T2158" s="79" t="e">
        <f t="shared" si="278"/>
        <v>#N/A</v>
      </c>
      <c r="U2158" s="80" t="e">
        <f t="shared" si="279"/>
        <v>#N/A</v>
      </c>
      <c r="V2158" s="81" t="str">
        <f t="shared" si="280"/>
        <v/>
      </c>
      <c r="W2158" s="69" t="e">
        <f>VLOOKUP(F2158,'Input Log'!$E$6:$V$50000,18,FALSE)</f>
        <v>#N/A</v>
      </c>
      <c r="X2158" s="64" t="e">
        <f>VLOOKUP(E2158,'Supply Log'!$Z$6:$AB$699,2,FALSE)</f>
        <v>#N/A</v>
      </c>
      <c r="Y2158" s="64" t="e">
        <f>VLOOKUP(E2158,'Supply Log'!$E$6:$X$618,20,FALSE)</f>
        <v>#N/A</v>
      </c>
      <c r="Z2158" s="64"/>
      <c r="AA2158" s="64"/>
    </row>
    <row r="2159" spans="1:27" ht="15.75" customHeight="1">
      <c r="A2159" s="67" t="str">
        <f t="shared" si="273"/>
        <v/>
      </c>
      <c r="B2159" s="65">
        <f t="shared" si="275"/>
        <v>2071</v>
      </c>
      <c r="C2159" s="68" t="str">
        <f t="shared" si="274"/>
        <v/>
      </c>
      <c r="D2159" s="69"/>
      <c r="F2159" s="66"/>
      <c r="G2159" s="65" t="e">
        <f>VLOOKUP(E2159,'Supply Log'!$E$6:$T$999,2,FALSE)</f>
        <v>#N/A</v>
      </c>
      <c r="H2159" s="65" t="e">
        <f>VLOOKUP(E2159,'Supply Log'!$E$6:$T$999,3,FALSE)</f>
        <v>#N/A</v>
      </c>
      <c r="I2159" s="77"/>
      <c r="J2159" s="65" t="e">
        <f>VLOOKUP(E2159,'Supply Log'!$E$6:$T$277,5,FALSE)</f>
        <v>#N/A</v>
      </c>
      <c r="K2159" s="65" t="e">
        <f>VLOOKUP(E2159,'Supply Log'!$E$6:$T$277,6,FALSE)</f>
        <v>#N/A</v>
      </c>
      <c r="L2159" s="65" t="e">
        <f>VLOOKUP(E2159,'Supply Log'!$E$6:$T$277,7,FALSE)</f>
        <v>#N/A</v>
      </c>
      <c r="M2159" s="65" t="e">
        <f>VLOOKUP(E2159,'Supply Log'!$E$6:$T$277,8,FALSE)</f>
        <v>#N/A</v>
      </c>
      <c r="N2159" s="65" t="e">
        <f>VLOOKUP(E2159,'Supply Log'!$E$6:$T$277,9,FALSE)</f>
        <v>#N/A</v>
      </c>
      <c r="O2159" s="65" t="e">
        <f>VLOOKUP(E2159,'Supply Log'!$E$6:$T$277,10,FALSE)</f>
        <v>#N/A</v>
      </c>
      <c r="P2159" s="29" t="e">
        <f t="shared" si="276"/>
        <v>#N/A</v>
      </c>
      <c r="Q2159" s="65" t="e">
        <f>VLOOKUP(E2159,'Supply Log'!$E$6:$T$277,12,FALSE)</f>
        <v>#N/A</v>
      </c>
      <c r="R2159" s="78" t="e">
        <f t="shared" si="277"/>
        <v>#N/A</v>
      </c>
      <c r="S2159" s="65"/>
      <c r="T2159" s="79" t="e">
        <f t="shared" si="278"/>
        <v>#N/A</v>
      </c>
      <c r="U2159" s="80" t="e">
        <f t="shared" si="279"/>
        <v>#N/A</v>
      </c>
      <c r="V2159" s="81" t="str">
        <f t="shared" si="280"/>
        <v/>
      </c>
      <c r="W2159" s="69" t="e">
        <f>VLOOKUP(F2159,'Input Log'!$E$6:$V$50000,18,FALSE)</f>
        <v>#N/A</v>
      </c>
      <c r="X2159" s="64" t="e">
        <f>VLOOKUP(E2159,'Supply Log'!$Z$6:$AB$699,2,FALSE)</f>
        <v>#N/A</v>
      </c>
      <c r="Y2159" s="64" t="e">
        <f>VLOOKUP(E2159,'Supply Log'!$E$6:$X$618,20,FALSE)</f>
        <v>#N/A</v>
      </c>
      <c r="Z2159" s="64"/>
      <c r="AA2159" s="64"/>
    </row>
    <row r="2160" spans="1:27" ht="15.75" customHeight="1">
      <c r="A2160" s="67" t="str">
        <f t="shared" si="273"/>
        <v/>
      </c>
      <c r="B2160" s="65">
        <f t="shared" si="275"/>
        <v>2072</v>
      </c>
      <c r="C2160" s="68" t="str">
        <f t="shared" si="274"/>
        <v/>
      </c>
      <c r="D2160" s="69"/>
      <c r="F2160" s="66"/>
      <c r="G2160" s="65" t="e">
        <f>VLOOKUP(E2160,'Supply Log'!$E$6:$T$999,2,FALSE)</f>
        <v>#N/A</v>
      </c>
      <c r="H2160" s="65" t="e">
        <f>VLOOKUP(E2160,'Supply Log'!$E$6:$T$999,3,FALSE)</f>
        <v>#N/A</v>
      </c>
      <c r="I2160" s="77"/>
      <c r="J2160" s="65" t="e">
        <f>VLOOKUP(E2160,'Supply Log'!$E$6:$T$277,5,FALSE)</f>
        <v>#N/A</v>
      </c>
      <c r="K2160" s="65" t="e">
        <f>VLOOKUP(E2160,'Supply Log'!$E$6:$T$277,6,FALSE)</f>
        <v>#N/A</v>
      </c>
      <c r="L2160" s="65" t="e">
        <f>VLOOKUP(E2160,'Supply Log'!$E$6:$T$277,7,FALSE)</f>
        <v>#N/A</v>
      </c>
      <c r="M2160" s="65" t="e">
        <f>VLOOKUP(E2160,'Supply Log'!$E$6:$T$277,8,FALSE)</f>
        <v>#N/A</v>
      </c>
      <c r="N2160" s="65" t="e">
        <f>VLOOKUP(E2160,'Supply Log'!$E$6:$T$277,9,FALSE)</f>
        <v>#N/A</v>
      </c>
      <c r="O2160" s="65" t="e">
        <f>VLOOKUP(E2160,'Supply Log'!$E$6:$T$277,10,FALSE)</f>
        <v>#N/A</v>
      </c>
      <c r="P2160" s="29" t="e">
        <f t="shared" si="276"/>
        <v>#N/A</v>
      </c>
      <c r="Q2160" s="65" t="e">
        <f>VLOOKUP(E2160,'Supply Log'!$E$6:$T$277,12,FALSE)</f>
        <v>#N/A</v>
      </c>
      <c r="R2160" s="78" t="e">
        <f t="shared" si="277"/>
        <v>#N/A</v>
      </c>
      <c r="S2160" s="65"/>
      <c r="T2160" s="79" t="e">
        <f t="shared" si="278"/>
        <v>#N/A</v>
      </c>
      <c r="U2160" s="80" t="e">
        <f t="shared" si="279"/>
        <v>#N/A</v>
      </c>
      <c r="V2160" s="81" t="str">
        <f t="shared" si="280"/>
        <v/>
      </c>
      <c r="W2160" s="69" t="e">
        <f>VLOOKUP(F2160,'Input Log'!$E$6:$V$50000,18,FALSE)</f>
        <v>#N/A</v>
      </c>
      <c r="X2160" s="64" t="e">
        <f>VLOOKUP(E2160,'Supply Log'!$Z$6:$AB$699,2,FALSE)</f>
        <v>#N/A</v>
      </c>
      <c r="Y2160" s="64" t="e">
        <f>VLOOKUP(E2160,'Supply Log'!$E$6:$X$618,20,FALSE)</f>
        <v>#N/A</v>
      </c>
      <c r="Z2160" s="64"/>
      <c r="AA2160" s="64"/>
    </row>
    <row r="2161" spans="1:27" ht="15.75" customHeight="1">
      <c r="A2161" s="67" t="str">
        <f t="shared" si="273"/>
        <v/>
      </c>
      <c r="B2161" s="65">
        <f t="shared" si="275"/>
        <v>2073</v>
      </c>
      <c r="C2161" s="68" t="str">
        <f t="shared" si="274"/>
        <v/>
      </c>
      <c r="D2161" s="69"/>
      <c r="F2161" s="66"/>
      <c r="G2161" s="65" t="e">
        <f>VLOOKUP(E2161,'Supply Log'!$E$6:$T$999,2,FALSE)</f>
        <v>#N/A</v>
      </c>
      <c r="H2161" s="65" t="e">
        <f>VLOOKUP(E2161,'Supply Log'!$E$6:$T$999,3,FALSE)</f>
        <v>#N/A</v>
      </c>
      <c r="I2161" s="77"/>
      <c r="J2161" s="65" t="e">
        <f>VLOOKUP(E2161,'Supply Log'!$E$6:$T$277,5,FALSE)</f>
        <v>#N/A</v>
      </c>
      <c r="K2161" s="65" t="e">
        <f>VLOOKUP(E2161,'Supply Log'!$E$6:$T$277,6,FALSE)</f>
        <v>#N/A</v>
      </c>
      <c r="L2161" s="65" t="e">
        <f>VLOOKUP(E2161,'Supply Log'!$E$6:$T$277,7,FALSE)</f>
        <v>#N/A</v>
      </c>
      <c r="M2161" s="65" t="e">
        <f>VLOOKUP(E2161,'Supply Log'!$E$6:$T$277,8,FALSE)</f>
        <v>#N/A</v>
      </c>
      <c r="N2161" s="65" t="e">
        <f>VLOOKUP(E2161,'Supply Log'!$E$6:$T$277,9,FALSE)</f>
        <v>#N/A</v>
      </c>
      <c r="O2161" s="65" t="e">
        <f>VLOOKUP(E2161,'Supply Log'!$E$6:$T$277,10,FALSE)</f>
        <v>#N/A</v>
      </c>
      <c r="P2161" s="29" t="e">
        <f t="shared" si="276"/>
        <v>#N/A</v>
      </c>
      <c r="Q2161" s="65" t="e">
        <f>VLOOKUP(E2161,'Supply Log'!$E$6:$T$277,12,FALSE)</f>
        <v>#N/A</v>
      </c>
      <c r="R2161" s="78" t="e">
        <f t="shared" si="277"/>
        <v>#N/A</v>
      </c>
      <c r="S2161" s="65"/>
      <c r="T2161" s="79" t="e">
        <f t="shared" si="278"/>
        <v>#N/A</v>
      </c>
      <c r="U2161" s="80" t="e">
        <f t="shared" si="279"/>
        <v>#N/A</v>
      </c>
      <c r="V2161" s="81" t="str">
        <f t="shared" si="280"/>
        <v/>
      </c>
      <c r="W2161" s="69" t="e">
        <f>VLOOKUP(F2161,'Input Log'!$E$6:$V$50000,18,FALSE)</f>
        <v>#N/A</v>
      </c>
      <c r="X2161" s="64" t="e">
        <f>VLOOKUP(E2161,'Supply Log'!$Z$6:$AB$699,2,FALSE)</f>
        <v>#N/A</v>
      </c>
      <c r="Y2161" s="64" t="e">
        <f>VLOOKUP(E2161,'Supply Log'!$E$6:$X$618,20,FALSE)</f>
        <v>#N/A</v>
      </c>
      <c r="Z2161" s="64"/>
      <c r="AA2161" s="64"/>
    </row>
    <row r="2162" spans="1:27" ht="15.75" customHeight="1">
      <c r="A2162" s="67" t="str">
        <f t="shared" si="273"/>
        <v/>
      </c>
      <c r="B2162" s="65">
        <f t="shared" si="275"/>
        <v>2074</v>
      </c>
      <c r="C2162" s="68" t="str">
        <f t="shared" si="274"/>
        <v/>
      </c>
      <c r="D2162" s="69"/>
      <c r="F2162" s="66"/>
      <c r="G2162" s="65" t="e">
        <f>VLOOKUP(E2162,'Supply Log'!$E$6:$T$999,2,FALSE)</f>
        <v>#N/A</v>
      </c>
      <c r="H2162" s="65" t="e">
        <f>VLOOKUP(E2162,'Supply Log'!$E$6:$T$999,3,FALSE)</f>
        <v>#N/A</v>
      </c>
      <c r="I2162" s="77"/>
      <c r="J2162" s="65" t="e">
        <f>VLOOKUP(E2162,'Supply Log'!$E$6:$T$277,5,FALSE)</f>
        <v>#N/A</v>
      </c>
      <c r="K2162" s="65" t="e">
        <f>VLOOKUP(E2162,'Supply Log'!$E$6:$T$277,6,FALSE)</f>
        <v>#N/A</v>
      </c>
      <c r="L2162" s="65" t="e">
        <f>VLOOKUP(E2162,'Supply Log'!$E$6:$T$277,7,FALSE)</f>
        <v>#N/A</v>
      </c>
      <c r="M2162" s="65" t="e">
        <f>VLOOKUP(E2162,'Supply Log'!$E$6:$T$277,8,FALSE)</f>
        <v>#N/A</v>
      </c>
      <c r="N2162" s="65" t="e">
        <f>VLOOKUP(E2162,'Supply Log'!$E$6:$T$277,9,FALSE)</f>
        <v>#N/A</v>
      </c>
      <c r="O2162" s="65" t="e">
        <f>VLOOKUP(E2162,'Supply Log'!$E$6:$T$277,10,FALSE)</f>
        <v>#N/A</v>
      </c>
      <c r="P2162" s="29" t="e">
        <f t="shared" si="276"/>
        <v>#N/A</v>
      </c>
      <c r="Q2162" s="65" t="e">
        <f>VLOOKUP(E2162,'Supply Log'!$E$6:$T$277,12,FALSE)</f>
        <v>#N/A</v>
      </c>
      <c r="R2162" s="78" t="e">
        <f t="shared" si="277"/>
        <v>#N/A</v>
      </c>
      <c r="S2162" s="65"/>
      <c r="T2162" s="79" t="e">
        <f t="shared" si="278"/>
        <v>#N/A</v>
      </c>
      <c r="U2162" s="80" t="e">
        <f t="shared" si="279"/>
        <v>#N/A</v>
      </c>
      <c r="V2162" s="81" t="str">
        <f t="shared" si="280"/>
        <v/>
      </c>
      <c r="W2162" s="69" t="e">
        <f>VLOOKUP(F2162,'Input Log'!$E$6:$V$50000,18,FALSE)</f>
        <v>#N/A</v>
      </c>
      <c r="X2162" s="64" t="e">
        <f>VLOOKUP(E2162,'Supply Log'!$Z$6:$AB$699,2,FALSE)</f>
        <v>#N/A</v>
      </c>
      <c r="Y2162" s="64" t="e">
        <f>VLOOKUP(E2162,'Supply Log'!$E$6:$X$618,20,FALSE)</f>
        <v>#N/A</v>
      </c>
      <c r="Z2162" s="64"/>
      <c r="AA2162" s="64"/>
    </row>
    <row r="2163" spans="1:27" ht="15.75" customHeight="1">
      <c r="A2163" s="67" t="str">
        <f t="shared" si="273"/>
        <v/>
      </c>
      <c r="B2163" s="65">
        <f t="shared" si="275"/>
        <v>2075</v>
      </c>
      <c r="C2163" s="68" t="str">
        <f t="shared" si="274"/>
        <v/>
      </c>
      <c r="D2163" s="69"/>
      <c r="F2163" s="66"/>
      <c r="G2163" s="65" t="e">
        <f>VLOOKUP(E2163,'Supply Log'!$E$6:$T$999,2,FALSE)</f>
        <v>#N/A</v>
      </c>
      <c r="H2163" s="65" t="e">
        <f>VLOOKUP(E2163,'Supply Log'!$E$6:$T$999,3,FALSE)</f>
        <v>#N/A</v>
      </c>
      <c r="I2163" s="77"/>
      <c r="J2163" s="65" t="e">
        <f>VLOOKUP(E2163,'Supply Log'!$E$6:$T$277,5,FALSE)</f>
        <v>#N/A</v>
      </c>
      <c r="K2163" s="65" t="e">
        <f>VLOOKUP(E2163,'Supply Log'!$E$6:$T$277,6,FALSE)</f>
        <v>#N/A</v>
      </c>
      <c r="L2163" s="65" t="e">
        <f>VLOOKUP(E2163,'Supply Log'!$E$6:$T$277,7,FALSE)</f>
        <v>#N/A</v>
      </c>
      <c r="M2163" s="65" t="e">
        <f>VLOOKUP(E2163,'Supply Log'!$E$6:$T$277,8,FALSE)</f>
        <v>#N/A</v>
      </c>
      <c r="N2163" s="65" t="e">
        <f>VLOOKUP(E2163,'Supply Log'!$E$6:$T$277,9,FALSE)</f>
        <v>#N/A</v>
      </c>
      <c r="O2163" s="65" t="e">
        <f>VLOOKUP(E2163,'Supply Log'!$E$6:$T$277,10,FALSE)</f>
        <v>#N/A</v>
      </c>
      <c r="P2163" s="29" t="e">
        <f t="shared" si="276"/>
        <v>#N/A</v>
      </c>
      <c r="Q2163" s="65" t="e">
        <f>VLOOKUP(E2163,'Supply Log'!$E$6:$T$277,12,FALSE)</f>
        <v>#N/A</v>
      </c>
      <c r="R2163" s="78" t="e">
        <f t="shared" si="277"/>
        <v>#N/A</v>
      </c>
      <c r="S2163" s="65"/>
      <c r="T2163" s="79" t="e">
        <f t="shared" si="278"/>
        <v>#N/A</v>
      </c>
      <c r="U2163" s="80" t="e">
        <f t="shared" si="279"/>
        <v>#N/A</v>
      </c>
      <c r="V2163" s="81" t="str">
        <f t="shared" si="280"/>
        <v/>
      </c>
      <c r="W2163" s="69" t="e">
        <f>VLOOKUP(F2163,'Input Log'!$E$6:$V$50000,18,FALSE)</f>
        <v>#N/A</v>
      </c>
      <c r="X2163" s="64" t="e">
        <f>VLOOKUP(E2163,'Supply Log'!$Z$6:$AB$699,2,FALSE)</f>
        <v>#N/A</v>
      </c>
      <c r="Y2163" s="64" t="e">
        <f>VLOOKUP(E2163,'Supply Log'!$E$6:$X$618,20,FALSE)</f>
        <v>#N/A</v>
      </c>
      <c r="Z2163" s="64"/>
      <c r="AA2163" s="64"/>
    </row>
    <row r="2164" spans="1:27" ht="15.75" customHeight="1">
      <c r="A2164" s="67" t="str">
        <f t="shared" si="273"/>
        <v/>
      </c>
      <c r="B2164" s="65">
        <f t="shared" si="275"/>
        <v>2076</v>
      </c>
      <c r="C2164" s="68" t="str">
        <f t="shared" si="274"/>
        <v/>
      </c>
      <c r="D2164" s="69"/>
      <c r="F2164" s="66"/>
      <c r="G2164" s="65" t="e">
        <f>VLOOKUP(E2164,'Supply Log'!$E$6:$T$999,2,FALSE)</f>
        <v>#N/A</v>
      </c>
      <c r="H2164" s="65" t="e">
        <f>VLOOKUP(E2164,'Supply Log'!$E$6:$T$999,3,FALSE)</f>
        <v>#N/A</v>
      </c>
      <c r="I2164" s="77"/>
      <c r="J2164" s="65" t="e">
        <f>VLOOKUP(E2164,'Supply Log'!$E$6:$T$277,5,FALSE)</f>
        <v>#N/A</v>
      </c>
      <c r="K2164" s="65" t="e">
        <f>VLOOKUP(E2164,'Supply Log'!$E$6:$T$277,6,FALSE)</f>
        <v>#N/A</v>
      </c>
      <c r="L2164" s="65" t="e">
        <f>VLOOKUP(E2164,'Supply Log'!$E$6:$T$277,7,FALSE)</f>
        <v>#N/A</v>
      </c>
      <c r="M2164" s="65" t="e">
        <f>VLOOKUP(E2164,'Supply Log'!$E$6:$T$277,8,FALSE)</f>
        <v>#N/A</v>
      </c>
      <c r="N2164" s="65" t="e">
        <f>VLOOKUP(E2164,'Supply Log'!$E$6:$T$277,9,FALSE)</f>
        <v>#N/A</v>
      </c>
      <c r="O2164" s="65" t="e">
        <f>VLOOKUP(E2164,'Supply Log'!$E$6:$T$277,10,FALSE)</f>
        <v>#N/A</v>
      </c>
      <c r="P2164" s="29" t="e">
        <f t="shared" si="276"/>
        <v>#N/A</v>
      </c>
      <c r="Q2164" s="65" t="e">
        <f>VLOOKUP(E2164,'Supply Log'!$E$6:$T$277,12,FALSE)</f>
        <v>#N/A</v>
      </c>
      <c r="R2164" s="78" t="e">
        <f t="shared" si="277"/>
        <v>#N/A</v>
      </c>
      <c r="S2164" s="65"/>
      <c r="T2164" s="79" t="e">
        <f t="shared" si="278"/>
        <v>#N/A</v>
      </c>
      <c r="U2164" s="80" t="e">
        <f t="shared" si="279"/>
        <v>#N/A</v>
      </c>
      <c r="V2164" s="81" t="str">
        <f t="shared" si="280"/>
        <v/>
      </c>
      <c r="W2164" s="69" t="e">
        <f>VLOOKUP(F2164,'Input Log'!$E$6:$V$50000,18,FALSE)</f>
        <v>#N/A</v>
      </c>
      <c r="X2164" s="64" t="e">
        <f>VLOOKUP(E2164,'Supply Log'!$Z$6:$AB$699,2,FALSE)</f>
        <v>#N/A</v>
      </c>
      <c r="Y2164" s="64" t="e">
        <f>VLOOKUP(E2164,'Supply Log'!$E$6:$X$618,20,FALSE)</f>
        <v>#N/A</v>
      </c>
      <c r="Z2164" s="64"/>
      <c r="AA2164" s="64"/>
    </row>
    <row r="2165" spans="1:27" ht="15.75" customHeight="1">
      <c r="A2165" s="67" t="str">
        <f t="shared" si="273"/>
        <v/>
      </c>
      <c r="B2165" s="65">
        <f t="shared" si="275"/>
        <v>2077</v>
      </c>
      <c r="C2165" s="68" t="str">
        <f t="shared" si="274"/>
        <v/>
      </c>
      <c r="D2165" s="69"/>
      <c r="F2165" s="66"/>
      <c r="G2165" s="65" t="e">
        <f>VLOOKUP(E2165,'Supply Log'!$E$6:$T$999,2,FALSE)</f>
        <v>#N/A</v>
      </c>
      <c r="H2165" s="65" t="e">
        <f>VLOOKUP(E2165,'Supply Log'!$E$6:$T$999,3,FALSE)</f>
        <v>#N/A</v>
      </c>
      <c r="I2165" s="77"/>
      <c r="J2165" s="65" t="e">
        <f>VLOOKUP(E2165,'Supply Log'!$E$6:$T$277,5,FALSE)</f>
        <v>#N/A</v>
      </c>
      <c r="K2165" s="65" t="e">
        <f>VLOOKUP(E2165,'Supply Log'!$E$6:$T$277,6,FALSE)</f>
        <v>#N/A</v>
      </c>
      <c r="L2165" s="65" t="e">
        <f>VLOOKUP(E2165,'Supply Log'!$E$6:$T$277,7,FALSE)</f>
        <v>#N/A</v>
      </c>
      <c r="M2165" s="65" t="e">
        <f>VLOOKUP(E2165,'Supply Log'!$E$6:$T$277,8,FALSE)</f>
        <v>#N/A</v>
      </c>
      <c r="N2165" s="65" t="e">
        <f>VLOOKUP(E2165,'Supply Log'!$E$6:$T$277,9,FALSE)</f>
        <v>#N/A</v>
      </c>
      <c r="O2165" s="65" t="e">
        <f>VLOOKUP(E2165,'Supply Log'!$E$6:$T$277,10,FALSE)</f>
        <v>#N/A</v>
      </c>
      <c r="P2165" s="29" t="e">
        <f t="shared" si="276"/>
        <v>#N/A</v>
      </c>
      <c r="Q2165" s="65" t="e">
        <f>VLOOKUP(E2165,'Supply Log'!$E$6:$T$277,12,FALSE)</f>
        <v>#N/A</v>
      </c>
      <c r="R2165" s="78" t="e">
        <f t="shared" si="277"/>
        <v>#N/A</v>
      </c>
      <c r="S2165" s="65"/>
      <c r="T2165" s="79" t="e">
        <f t="shared" si="278"/>
        <v>#N/A</v>
      </c>
      <c r="U2165" s="80" t="e">
        <f t="shared" si="279"/>
        <v>#N/A</v>
      </c>
      <c r="V2165" s="81" t="str">
        <f t="shared" si="280"/>
        <v/>
      </c>
      <c r="W2165" s="69" t="e">
        <f>VLOOKUP(F2165,'Input Log'!$E$6:$V$50000,18,FALSE)</f>
        <v>#N/A</v>
      </c>
      <c r="X2165" s="64" t="e">
        <f>VLOOKUP(E2165,'Supply Log'!$Z$6:$AB$699,2,FALSE)</f>
        <v>#N/A</v>
      </c>
      <c r="Y2165" s="64" t="e">
        <f>VLOOKUP(E2165,'Supply Log'!$E$6:$X$618,20,FALSE)</f>
        <v>#N/A</v>
      </c>
      <c r="Z2165" s="64"/>
      <c r="AA2165" s="64"/>
    </row>
    <row r="2166" spans="1:27" ht="15.75" customHeight="1">
      <c r="A2166" s="67" t="str">
        <f t="shared" si="273"/>
        <v/>
      </c>
      <c r="B2166" s="65">
        <f t="shared" si="275"/>
        <v>2078</v>
      </c>
      <c r="C2166" s="68" t="str">
        <f t="shared" si="274"/>
        <v/>
      </c>
      <c r="D2166" s="69"/>
      <c r="F2166" s="66"/>
      <c r="G2166" s="65" t="e">
        <f>VLOOKUP(E2166,'Supply Log'!$E$6:$T$999,2,FALSE)</f>
        <v>#N/A</v>
      </c>
      <c r="H2166" s="65" t="e">
        <f>VLOOKUP(E2166,'Supply Log'!$E$6:$T$999,3,FALSE)</f>
        <v>#N/A</v>
      </c>
      <c r="I2166" s="77"/>
      <c r="J2166" s="65" t="e">
        <f>VLOOKUP(E2166,'Supply Log'!$E$6:$T$277,5,FALSE)</f>
        <v>#N/A</v>
      </c>
      <c r="K2166" s="65" t="e">
        <f>VLOOKUP(E2166,'Supply Log'!$E$6:$T$277,6,FALSE)</f>
        <v>#N/A</v>
      </c>
      <c r="L2166" s="65" t="e">
        <f>VLOOKUP(E2166,'Supply Log'!$E$6:$T$277,7,FALSE)</f>
        <v>#N/A</v>
      </c>
      <c r="M2166" s="65" t="e">
        <f>VLOOKUP(E2166,'Supply Log'!$E$6:$T$277,8,FALSE)</f>
        <v>#N/A</v>
      </c>
      <c r="N2166" s="65" t="e">
        <f>VLOOKUP(E2166,'Supply Log'!$E$6:$T$277,9,FALSE)</f>
        <v>#N/A</v>
      </c>
      <c r="O2166" s="65" t="e">
        <f>VLOOKUP(E2166,'Supply Log'!$E$6:$T$277,10,FALSE)</f>
        <v>#N/A</v>
      </c>
      <c r="P2166" s="29" t="e">
        <f t="shared" si="276"/>
        <v>#N/A</v>
      </c>
      <c r="Q2166" s="65" t="e">
        <f>VLOOKUP(E2166,'Supply Log'!$E$6:$T$277,12,FALSE)</f>
        <v>#N/A</v>
      </c>
      <c r="R2166" s="78" t="e">
        <f t="shared" si="277"/>
        <v>#N/A</v>
      </c>
      <c r="S2166" s="65"/>
      <c r="T2166" s="79" t="e">
        <f t="shared" si="278"/>
        <v>#N/A</v>
      </c>
      <c r="U2166" s="80" t="e">
        <f t="shared" si="279"/>
        <v>#N/A</v>
      </c>
      <c r="V2166" s="81" t="str">
        <f t="shared" si="280"/>
        <v/>
      </c>
      <c r="W2166" s="69" t="e">
        <f>VLOOKUP(F2166,'Input Log'!$E$6:$V$50000,18,FALSE)</f>
        <v>#N/A</v>
      </c>
      <c r="X2166" s="64" t="e">
        <f>VLOOKUP(E2166,'Supply Log'!$Z$6:$AB$699,2,FALSE)</f>
        <v>#N/A</v>
      </c>
      <c r="Y2166" s="64" t="e">
        <f>VLOOKUP(E2166,'Supply Log'!$E$6:$X$618,20,FALSE)</f>
        <v>#N/A</v>
      </c>
      <c r="Z2166" s="64"/>
      <c r="AA2166" s="64"/>
    </row>
    <row r="2167" spans="1:27" ht="15.75" customHeight="1">
      <c r="A2167" s="67" t="str">
        <f t="shared" si="273"/>
        <v/>
      </c>
      <c r="B2167" s="65">
        <f t="shared" si="275"/>
        <v>2079</v>
      </c>
      <c r="C2167" s="68" t="str">
        <f t="shared" si="274"/>
        <v/>
      </c>
      <c r="D2167" s="69"/>
      <c r="F2167" s="66"/>
      <c r="G2167" s="65" t="e">
        <f>VLOOKUP(E2167,'Supply Log'!$E$6:$T$999,2,FALSE)</f>
        <v>#N/A</v>
      </c>
      <c r="H2167" s="65" t="e">
        <f>VLOOKUP(E2167,'Supply Log'!$E$6:$T$999,3,FALSE)</f>
        <v>#N/A</v>
      </c>
      <c r="I2167" s="77"/>
      <c r="J2167" s="65" t="e">
        <f>VLOOKUP(E2167,'Supply Log'!$E$6:$T$277,5,FALSE)</f>
        <v>#N/A</v>
      </c>
      <c r="K2167" s="65" t="e">
        <f>VLOOKUP(E2167,'Supply Log'!$E$6:$T$277,6,FALSE)</f>
        <v>#N/A</v>
      </c>
      <c r="L2167" s="65" t="e">
        <f>VLOOKUP(E2167,'Supply Log'!$E$6:$T$277,7,FALSE)</f>
        <v>#N/A</v>
      </c>
      <c r="M2167" s="65" t="e">
        <f>VLOOKUP(E2167,'Supply Log'!$E$6:$T$277,8,FALSE)</f>
        <v>#N/A</v>
      </c>
      <c r="N2167" s="65" t="e">
        <f>VLOOKUP(E2167,'Supply Log'!$E$6:$T$277,9,FALSE)</f>
        <v>#N/A</v>
      </c>
      <c r="O2167" s="65" t="e">
        <f>VLOOKUP(E2167,'Supply Log'!$E$6:$T$277,10,FALSE)</f>
        <v>#N/A</v>
      </c>
      <c r="P2167" s="29" t="e">
        <f t="shared" si="276"/>
        <v>#N/A</v>
      </c>
      <c r="Q2167" s="65" t="e">
        <f>VLOOKUP(E2167,'Supply Log'!$E$6:$T$277,12,FALSE)</f>
        <v>#N/A</v>
      </c>
      <c r="R2167" s="78" t="e">
        <f t="shared" si="277"/>
        <v>#N/A</v>
      </c>
      <c r="S2167" s="65"/>
      <c r="T2167" s="79" t="e">
        <f t="shared" si="278"/>
        <v>#N/A</v>
      </c>
      <c r="U2167" s="80" t="e">
        <f t="shared" si="279"/>
        <v>#N/A</v>
      </c>
      <c r="V2167" s="81" t="str">
        <f t="shared" si="280"/>
        <v/>
      </c>
      <c r="W2167" s="69" t="e">
        <f>VLOOKUP(F2167,'Input Log'!$E$6:$V$50000,18,FALSE)</f>
        <v>#N/A</v>
      </c>
      <c r="X2167" s="64" t="e">
        <f>VLOOKUP(E2167,'Supply Log'!$Z$6:$AB$699,2,FALSE)</f>
        <v>#N/A</v>
      </c>
      <c r="Y2167" s="64" t="e">
        <f>VLOOKUP(E2167,'Supply Log'!$E$6:$X$618,20,FALSE)</f>
        <v>#N/A</v>
      </c>
      <c r="Z2167" s="64"/>
      <c r="AA2167" s="64"/>
    </row>
    <row r="2168" spans="1:27" ht="15.75" customHeight="1">
      <c r="A2168" s="67" t="str">
        <f t="shared" si="273"/>
        <v/>
      </c>
      <c r="B2168" s="65">
        <f t="shared" si="275"/>
        <v>2080</v>
      </c>
      <c r="C2168" s="68" t="str">
        <f t="shared" si="274"/>
        <v/>
      </c>
      <c r="D2168" s="69"/>
      <c r="F2168" s="66"/>
      <c r="G2168" s="65" t="e">
        <f>VLOOKUP(E2168,'Supply Log'!$E$6:$T$999,2,FALSE)</f>
        <v>#N/A</v>
      </c>
      <c r="H2168" s="65" t="e">
        <f>VLOOKUP(E2168,'Supply Log'!$E$6:$T$999,3,FALSE)</f>
        <v>#N/A</v>
      </c>
      <c r="I2168" s="77"/>
      <c r="J2168" s="65" t="e">
        <f>VLOOKUP(E2168,'Supply Log'!$E$6:$T$277,5,FALSE)</f>
        <v>#N/A</v>
      </c>
      <c r="K2168" s="65" t="e">
        <f>VLOOKUP(E2168,'Supply Log'!$E$6:$T$277,6,FALSE)</f>
        <v>#N/A</v>
      </c>
      <c r="L2168" s="65" t="e">
        <f>VLOOKUP(E2168,'Supply Log'!$E$6:$T$277,7,FALSE)</f>
        <v>#N/A</v>
      </c>
      <c r="M2168" s="65" t="e">
        <f>VLOOKUP(E2168,'Supply Log'!$E$6:$T$277,8,FALSE)</f>
        <v>#N/A</v>
      </c>
      <c r="N2168" s="65" t="e">
        <f>VLOOKUP(E2168,'Supply Log'!$E$6:$T$277,9,FALSE)</f>
        <v>#N/A</v>
      </c>
      <c r="O2168" s="65" t="e">
        <f>VLOOKUP(E2168,'Supply Log'!$E$6:$T$277,10,FALSE)</f>
        <v>#N/A</v>
      </c>
      <c r="P2168" s="29" t="e">
        <f t="shared" si="276"/>
        <v>#N/A</v>
      </c>
      <c r="Q2168" s="65" t="e">
        <f>VLOOKUP(E2168,'Supply Log'!$E$6:$T$277,12,FALSE)</f>
        <v>#N/A</v>
      </c>
      <c r="R2168" s="78" t="e">
        <f t="shared" si="277"/>
        <v>#N/A</v>
      </c>
      <c r="S2168" s="65"/>
      <c r="T2168" s="79" t="e">
        <f t="shared" si="278"/>
        <v>#N/A</v>
      </c>
      <c r="U2168" s="80" t="e">
        <f t="shared" si="279"/>
        <v>#N/A</v>
      </c>
      <c r="V2168" s="81" t="str">
        <f t="shared" si="280"/>
        <v/>
      </c>
      <c r="W2168" s="69" t="e">
        <f>VLOOKUP(F2168,'Input Log'!$E$6:$V$50000,18,FALSE)</f>
        <v>#N/A</v>
      </c>
      <c r="X2168" s="64" t="e">
        <f>VLOOKUP(E2168,'Supply Log'!$Z$6:$AB$699,2,FALSE)</f>
        <v>#N/A</v>
      </c>
      <c r="Y2168" s="64" t="e">
        <f>VLOOKUP(E2168,'Supply Log'!$E$6:$X$618,20,FALSE)</f>
        <v>#N/A</v>
      </c>
      <c r="Z2168" s="64"/>
      <c r="AA2168" s="64"/>
    </row>
    <row r="2169" spans="1:27" ht="15.75" customHeight="1">
      <c r="A2169" s="67" t="str">
        <f t="shared" si="273"/>
        <v/>
      </c>
      <c r="B2169" s="65">
        <f t="shared" si="275"/>
        <v>2081</v>
      </c>
      <c r="C2169" s="68" t="str">
        <f t="shared" si="274"/>
        <v/>
      </c>
      <c r="D2169" s="69"/>
      <c r="F2169" s="66"/>
      <c r="G2169" s="65" t="e">
        <f>VLOOKUP(E2169,'Supply Log'!$E$6:$T$999,2,FALSE)</f>
        <v>#N/A</v>
      </c>
      <c r="H2169" s="65" t="e">
        <f>VLOOKUP(E2169,'Supply Log'!$E$6:$T$999,3,FALSE)</f>
        <v>#N/A</v>
      </c>
      <c r="I2169" s="77"/>
      <c r="J2169" s="65" t="e">
        <f>VLOOKUP(E2169,'Supply Log'!$E$6:$T$277,5,FALSE)</f>
        <v>#N/A</v>
      </c>
      <c r="K2169" s="65" t="e">
        <f>VLOOKUP(E2169,'Supply Log'!$E$6:$T$277,6,FALSE)</f>
        <v>#N/A</v>
      </c>
      <c r="L2169" s="65" t="e">
        <f>VLOOKUP(E2169,'Supply Log'!$E$6:$T$277,7,FALSE)</f>
        <v>#N/A</v>
      </c>
      <c r="M2169" s="65" t="e">
        <f>VLOOKUP(E2169,'Supply Log'!$E$6:$T$277,8,FALSE)</f>
        <v>#N/A</v>
      </c>
      <c r="N2169" s="65" t="e">
        <f>VLOOKUP(E2169,'Supply Log'!$E$6:$T$277,9,FALSE)</f>
        <v>#N/A</v>
      </c>
      <c r="O2169" s="65" t="e">
        <f>VLOOKUP(E2169,'Supply Log'!$E$6:$T$277,10,FALSE)</f>
        <v>#N/A</v>
      </c>
      <c r="P2169" s="29" t="e">
        <f t="shared" si="276"/>
        <v>#N/A</v>
      </c>
      <c r="Q2169" s="65" t="e">
        <f>VLOOKUP(E2169,'Supply Log'!$E$6:$T$277,12,FALSE)</f>
        <v>#N/A</v>
      </c>
      <c r="R2169" s="78" t="e">
        <f t="shared" si="277"/>
        <v>#N/A</v>
      </c>
      <c r="S2169" s="65"/>
      <c r="T2169" s="79" t="e">
        <f t="shared" si="278"/>
        <v>#N/A</v>
      </c>
      <c r="U2169" s="80" t="e">
        <f t="shared" si="279"/>
        <v>#N/A</v>
      </c>
      <c r="V2169" s="81" t="str">
        <f t="shared" si="280"/>
        <v/>
      </c>
      <c r="W2169" s="69" t="e">
        <f>VLOOKUP(F2169,'Input Log'!$E$6:$V$50000,18,FALSE)</f>
        <v>#N/A</v>
      </c>
      <c r="X2169" s="64" t="e">
        <f>VLOOKUP(E2169,'Supply Log'!$Z$6:$AB$699,2,FALSE)</f>
        <v>#N/A</v>
      </c>
      <c r="Y2169" s="64" t="e">
        <f>VLOOKUP(E2169,'Supply Log'!$E$6:$X$618,20,FALSE)</f>
        <v>#N/A</v>
      </c>
      <c r="Z2169" s="64"/>
      <c r="AA2169" s="64"/>
    </row>
    <row r="2170" spans="1:27" ht="15.75" customHeight="1">
      <c r="A2170" s="67" t="str">
        <f t="shared" si="273"/>
        <v/>
      </c>
      <c r="B2170" s="65">
        <f t="shared" si="275"/>
        <v>2082</v>
      </c>
      <c r="C2170" s="68" t="str">
        <f t="shared" si="274"/>
        <v/>
      </c>
      <c r="D2170" s="69"/>
      <c r="F2170" s="66"/>
      <c r="G2170" s="65" t="e">
        <f>VLOOKUP(E2170,'Supply Log'!$E$6:$T$999,2,FALSE)</f>
        <v>#N/A</v>
      </c>
      <c r="H2170" s="65" t="e">
        <f>VLOOKUP(E2170,'Supply Log'!$E$6:$T$999,3,FALSE)</f>
        <v>#N/A</v>
      </c>
      <c r="I2170" s="77"/>
      <c r="J2170" s="65" t="e">
        <f>VLOOKUP(E2170,'Supply Log'!$E$6:$T$277,5,FALSE)</f>
        <v>#N/A</v>
      </c>
      <c r="K2170" s="65" t="e">
        <f>VLOOKUP(E2170,'Supply Log'!$E$6:$T$277,6,FALSE)</f>
        <v>#N/A</v>
      </c>
      <c r="L2170" s="65" t="e">
        <f>VLOOKUP(E2170,'Supply Log'!$E$6:$T$277,7,FALSE)</f>
        <v>#N/A</v>
      </c>
      <c r="M2170" s="65" t="e">
        <f>VLOOKUP(E2170,'Supply Log'!$E$6:$T$277,8,FALSE)</f>
        <v>#N/A</v>
      </c>
      <c r="N2170" s="65" t="e">
        <f>VLOOKUP(E2170,'Supply Log'!$E$6:$T$277,9,FALSE)</f>
        <v>#N/A</v>
      </c>
      <c r="O2170" s="65" t="e">
        <f>VLOOKUP(E2170,'Supply Log'!$E$6:$T$277,10,FALSE)</f>
        <v>#N/A</v>
      </c>
      <c r="P2170" s="29" t="e">
        <f t="shared" si="276"/>
        <v>#N/A</v>
      </c>
      <c r="Q2170" s="65" t="e">
        <f>VLOOKUP(E2170,'Supply Log'!$E$6:$T$277,12,FALSE)</f>
        <v>#N/A</v>
      </c>
      <c r="R2170" s="78" t="e">
        <f t="shared" si="277"/>
        <v>#N/A</v>
      </c>
      <c r="S2170" s="65"/>
      <c r="T2170" s="79" t="e">
        <f t="shared" si="278"/>
        <v>#N/A</v>
      </c>
      <c r="U2170" s="80" t="e">
        <f t="shared" si="279"/>
        <v>#N/A</v>
      </c>
      <c r="V2170" s="81" t="str">
        <f t="shared" si="280"/>
        <v/>
      </c>
      <c r="W2170" s="69" t="e">
        <f>VLOOKUP(F2170,'Input Log'!$E$6:$V$50000,18,FALSE)</f>
        <v>#N/A</v>
      </c>
      <c r="X2170" s="64" t="e">
        <f>VLOOKUP(E2170,'Supply Log'!$Z$6:$AB$699,2,FALSE)</f>
        <v>#N/A</v>
      </c>
      <c r="Y2170" s="64" t="e">
        <f>VLOOKUP(E2170,'Supply Log'!$E$6:$X$618,20,FALSE)</f>
        <v>#N/A</v>
      </c>
      <c r="Z2170" s="64"/>
      <c r="AA2170" s="64"/>
    </row>
    <row r="2171" spans="1:27" ht="15.75" customHeight="1">
      <c r="A2171" s="67" t="str">
        <f t="shared" si="273"/>
        <v/>
      </c>
      <c r="B2171" s="65">
        <f t="shared" si="275"/>
        <v>2083</v>
      </c>
      <c r="C2171" s="68" t="str">
        <f t="shared" si="274"/>
        <v/>
      </c>
      <c r="D2171" s="69"/>
      <c r="F2171" s="66"/>
      <c r="G2171" s="65" t="e">
        <f>VLOOKUP(E2171,'Supply Log'!$E$6:$T$999,2,FALSE)</f>
        <v>#N/A</v>
      </c>
      <c r="H2171" s="65" t="e">
        <f>VLOOKUP(E2171,'Supply Log'!$E$6:$T$999,3,FALSE)</f>
        <v>#N/A</v>
      </c>
      <c r="I2171" s="77"/>
      <c r="J2171" s="65" t="e">
        <f>VLOOKUP(E2171,'Supply Log'!$E$6:$T$277,5,FALSE)</f>
        <v>#N/A</v>
      </c>
      <c r="K2171" s="65" t="e">
        <f>VLOOKUP(E2171,'Supply Log'!$E$6:$T$277,6,FALSE)</f>
        <v>#N/A</v>
      </c>
      <c r="L2171" s="65" t="e">
        <f>VLOOKUP(E2171,'Supply Log'!$E$6:$T$277,7,FALSE)</f>
        <v>#N/A</v>
      </c>
      <c r="M2171" s="65" t="e">
        <f>VLOOKUP(E2171,'Supply Log'!$E$6:$T$277,8,FALSE)</f>
        <v>#N/A</v>
      </c>
      <c r="N2171" s="65" t="e">
        <f>VLOOKUP(E2171,'Supply Log'!$E$6:$T$277,9,FALSE)</f>
        <v>#N/A</v>
      </c>
      <c r="O2171" s="65" t="e">
        <f>VLOOKUP(E2171,'Supply Log'!$E$6:$T$277,10,FALSE)</f>
        <v>#N/A</v>
      </c>
      <c r="P2171" s="29" t="e">
        <f t="shared" si="276"/>
        <v>#N/A</v>
      </c>
      <c r="Q2171" s="65" t="e">
        <f>VLOOKUP(E2171,'Supply Log'!$E$6:$T$277,12,FALSE)</f>
        <v>#N/A</v>
      </c>
      <c r="R2171" s="78" t="e">
        <f t="shared" si="277"/>
        <v>#N/A</v>
      </c>
      <c r="S2171" s="65"/>
      <c r="T2171" s="79" t="e">
        <f t="shared" si="278"/>
        <v>#N/A</v>
      </c>
      <c r="U2171" s="80" t="e">
        <f t="shared" si="279"/>
        <v>#N/A</v>
      </c>
      <c r="V2171" s="81" t="str">
        <f t="shared" si="280"/>
        <v/>
      </c>
      <c r="W2171" s="69" t="e">
        <f>VLOOKUP(F2171,'Input Log'!$E$6:$V$50000,18,FALSE)</f>
        <v>#N/A</v>
      </c>
      <c r="X2171" s="64" t="e">
        <f>VLOOKUP(E2171,'Supply Log'!$Z$6:$AB$699,2,FALSE)</f>
        <v>#N/A</v>
      </c>
      <c r="Y2171" s="64" t="e">
        <f>VLOOKUP(E2171,'Supply Log'!$E$6:$X$618,20,FALSE)</f>
        <v>#N/A</v>
      </c>
      <c r="Z2171" s="64"/>
      <c r="AA2171" s="64"/>
    </row>
    <row r="2172" spans="1:27" ht="15.75" customHeight="1">
      <c r="A2172" s="67" t="str">
        <f t="shared" si="273"/>
        <v/>
      </c>
      <c r="B2172" s="65">
        <f t="shared" si="275"/>
        <v>2084</v>
      </c>
      <c r="C2172" s="68" t="str">
        <f t="shared" si="274"/>
        <v/>
      </c>
      <c r="D2172" s="69"/>
      <c r="F2172" s="66"/>
      <c r="G2172" s="65" t="e">
        <f>VLOOKUP(E2172,'Supply Log'!$E$6:$T$999,2,FALSE)</f>
        <v>#N/A</v>
      </c>
      <c r="H2172" s="65" t="e">
        <f>VLOOKUP(E2172,'Supply Log'!$E$6:$T$999,3,FALSE)</f>
        <v>#N/A</v>
      </c>
      <c r="I2172" s="77"/>
      <c r="J2172" s="65" t="e">
        <f>VLOOKUP(E2172,'Supply Log'!$E$6:$T$277,5,FALSE)</f>
        <v>#N/A</v>
      </c>
      <c r="K2172" s="65" t="e">
        <f>VLOOKUP(E2172,'Supply Log'!$E$6:$T$277,6,FALSE)</f>
        <v>#N/A</v>
      </c>
      <c r="L2172" s="65" t="e">
        <f>VLOOKUP(E2172,'Supply Log'!$E$6:$T$277,7,FALSE)</f>
        <v>#N/A</v>
      </c>
      <c r="M2172" s="65" t="e">
        <f>VLOOKUP(E2172,'Supply Log'!$E$6:$T$277,8,FALSE)</f>
        <v>#N/A</v>
      </c>
      <c r="N2172" s="65" t="e">
        <f>VLOOKUP(E2172,'Supply Log'!$E$6:$T$277,9,FALSE)</f>
        <v>#N/A</v>
      </c>
      <c r="O2172" s="65" t="e">
        <f>VLOOKUP(E2172,'Supply Log'!$E$6:$T$277,10,FALSE)</f>
        <v>#N/A</v>
      </c>
      <c r="P2172" s="29" t="e">
        <f t="shared" si="276"/>
        <v>#N/A</v>
      </c>
      <c r="Q2172" s="65" t="e">
        <f>VLOOKUP(E2172,'Supply Log'!$E$6:$T$277,12,FALSE)</f>
        <v>#N/A</v>
      </c>
      <c r="R2172" s="78" t="e">
        <f t="shared" si="277"/>
        <v>#N/A</v>
      </c>
      <c r="S2172" s="65"/>
      <c r="T2172" s="79" t="e">
        <f t="shared" si="278"/>
        <v>#N/A</v>
      </c>
      <c r="U2172" s="80" t="e">
        <f t="shared" si="279"/>
        <v>#N/A</v>
      </c>
      <c r="V2172" s="81" t="str">
        <f t="shared" si="280"/>
        <v/>
      </c>
      <c r="W2172" s="69" t="e">
        <f>VLOOKUP(F2172,'Input Log'!$E$6:$V$50000,18,FALSE)</f>
        <v>#N/A</v>
      </c>
      <c r="X2172" s="64" t="e">
        <f>VLOOKUP(E2172,'Supply Log'!$Z$6:$AB$699,2,FALSE)</f>
        <v>#N/A</v>
      </c>
      <c r="Y2172" s="64" t="e">
        <f>VLOOKUP(E2172,'Supply Log'!$E$6:$X$618,20,FALSE)</f>
        <v>#N/A</v>
      </c>
      <c r="Z2172" s="64"/>
      <c r="AA2172" s="64"/>
    </row>
    <row r="2173" spans="1:27" ht="15.75" customHeight="1">
      <c r="A2173" s="67" t="str">
        <f t="shared" si="273"/>
        <v/>
      </c>
      <c r="B2173" s="65">
        <f t="shared" si="275"/>
        <v>2085</v>
      </c>
      <c r="C2173" s="68" t="str">
        <f t="shared" si="274"/>
        <v/>
      </c>
      <c r="D2173" s="69"/>
      <c r="F2173" s="66"/>
      <c r="G2173" s="65" t="e">
        <f>VLOOKUP(E2173,'Supply Log'!$E$6:$T$999,2,FALSE)</f>
        <v>#N/A</v>
      </c>
      <c r="H2173" s="65" t="e">
        <f>VLOOKUP(E2173,'Supply Log'!$E$6:$T$999,3,FALSE)</f>
        <v>#N/A</v>
      </c>
      <c r="I2173" s="77"/>
      <c r="J2173" s="65" t="e">
        <f>VLOOKUP(E2173,'Supply Log'!$E$6:$T$277,5,FALSE)</f>
        <v>#N/A</v>
      </c>
      <c r="K2173" s="65" t="e">
        <f>VLOOKUP(E2173,'Supply Log'!$E$6:$T$277,6,FALSE)</f>
        <v>#N/A</v>
      </c>
      <c r="L2173" s="65" t="e">
        <f>VLOOKUP(E2173,'Supply Log'!$E$6:$T$277,7,FALSE)</f>
        <v>#N/A</v>
      </c>
      <c r="M2173" s="65" t="e">
        <f>VLOOKUP(E2173,'Supply Log'!$E$6:$T$277,8,FALSE)</f>
        <v>#N/A</v>
      </c>
      <c r="N2173" s="65" t="e">
        <f>VLOOKUP(E2173,'Supply Log'!$E$6:$T$277,9,FALSE)</f>
        <v>#N/A</v>
      </c>
      <c r="O2173" s="65" t="e">
        <f>VLOOKUP(E2173,'Supply Log'!$E$6:$T$277,10,FALSE)</f>
        <v>#N/A</v>
      </c>
      <c r="P2173" s="29" t="e">
        <f t="shared" si="276"/>
        <v>#N/A</v>
      </c>
      <c r="Q2173" s="65" t="e">
        <f>VLOOKUP(E2173,'Supply Log'!$E$6:$T$277,12,FALSE)</f>
        <v>#N/A</v>
      </c>
      <c r="R2173" s="78" t="e">
        <f t="shared" si="277"/>
        <v>#N/A</v>
      </c>
      <c r="S2173" s="65"/>
      <c r="T2173" s="79" t="e">
        <f t="shared" si="278"/>
        <v>#N/A</v>
      </c>
      <c r="U2173" s="80" t="e">
        <f t="shared" si="279"/>
        <v>#N/A</v>
      </c>
      <c r="V2173" s="81" t="str">
        <f t="shared" si="280"/>
        <v/>
      </c>
      <c r="W2173" s="69" t="e">
        <f>VLOOKUP(F2173,'Input Log'!$E$6:$V$50000,18,FALSE)</f>
        <v>#N/A</v>
      </c>
      <c r="X2173" s="64" t="e">
        <f>VLOOKUP(E2173,'Supply Log'!$Z$6:$AB$699,2,FALSE)</f>
        <v>#N/A</v>
      </c>
      <c r="Y2173" s="64" t="e">
        <f>VLOOKUP(E2173,'Supply Log'!$E$6:$X$618,20,FALSE)</f>
        <v>#N/A</v>
      </c>
      <c r="Z2173" s="64"/>
      <c r="AA2173" s="64"/>
    </row>
    <row r="2174" spans="1:27" ht="15.75" customHeight="1">
      <c r="A2174" s="67" t="str">
        <f t="shared" si="273"/>
        <v/>
      </c>
      <c r="B2174" s="65">
        <f t="shared" si="275"/>
        <v>2086</v>
      </c>
      <c r="C2174" s="68" t="str">
        <f t="shared" si="274"/>
        <v/>
      </c>
      <c r="D2174" s="69"/>
      <c r="F2174" s="66"/>
      <c r="G2174" s="65" t="e">
        <f>VLOOKUP(E2174,'Supply Log'!$E$6:$T$999,2,FALSE)</f>
        <v>#N/A</v>
      </c>
      <c r="H2174" s="65" t="e">
        <f>VLOOKUP(E2174,'Supply Log'!$E$6:$T$999,3,FALSE)</f>
        <v>#N/A</v>
      </c>
      <c r="I2174" s="77"/>
      <c r="J2174" s="65" t="e">
        <f>VLOOKUP(E2174,'Supply Log'!$E$6:$T$277,5,FALSE)</f>
        <v>#N/A</v>
      </c>
      <c r="K2174" s="65" t="e">
        <f>VLOOKUP(E2174,'Supply Log'!$E$6:$T$277,6,FALSE)</f>
        <v>#N/A</v>
      </c>
      <c r="L2174" s="65" t="e">
        <f>VLOOKUP(E2174,'Supply Log'!$E$6:$T$277,7,FALSE)</f>
        <v>#N/A</v>
      </c>
      <c r="M2174" s="65" t="e">
        <f>VLOOKUP(E2174,'Supply Log'!$E$6:$T$277,8,FALSE)</f>
        <v>#N/A</v>
      </c>
      <c r="N2174" s="65" t="e">
        <f>VLOOKUP(E2174,'Supply Log'!$E$6:$T$277,9,FALSE)</f>
        <v>#N/A</v>
      </c>
      <c r="O2174" s="65" t="e">
        <f>VLOOKUP(E2174,'Supply Log'!$E$6:$T$277,10,FALSE)</f>
        <v>#N/A</v>
      </c>
      <c r="P2174" s="29" t="e">
        <f t="shared" si="276"/>
        <v>#N/A</v>
      </c>
      <c r="Q2174" s="65" t="e">
        <f>VLOOKUP(E2174,'Supply Log'!$E$6:$T$277,12,FALSE)</f>
        <v>#N/A</v>
      </c>
      <c r="R2174" s="78" t="e">
        <f t="shared" si="277"/>
        <v>#N/A</v>
      </c>
      <c r="S2174" s="65"/>
      <c r="T2174" s="79" t="e">
        <f t="shared" si="278"/>
        <v>#N/A</v>
      </c>
      <c r="U2174" s="80" t="e">
        <f t="shared" si="279"/>
        <v>#N/A</v>
      </c>
      <c r="V2174" s="81" t="str">
        <f t="shared" si="280"/>
        <v/>
      </c>
      <c r="W2174" s="69" t="e">
        <f>VLOOKUP(F2174,'Input Log'!$E$6:$V$50000,18,FALSE)</f>
        <v>#N/A</v>
      </c>
      <c r="X2174" s="64" t="e">
        <f>VLOOKUP(E2174,'Supply Log'!$Z$6:$AB$699,2,FALSE)</f>
        <v>#N/A</v>
      </c>
      <c r="Y2174" s="64" t="e">
        <f>VLOOKUP(E2174,'Supply Log'!$E$6:$X$618,20,FALSE)</f>
        <v>#N/A</v>
      </c>
      <c r="Z2174" s="64"/>
      <c r="AA2174" s="64"/>
    </row>
    <row r="2175" spans="1:27" ht="15.75" customHeight="1">
      <c r="A2175" s="67" t="str">
        <f t="shared" si="273"/>
        <v/>
      </c>
      <c r="B2175" s="65">
        <f t="shared" si="275"/>
        <v>2087</v>
      </c>
      <c r="C2175" s="68" t="str">
        <f t="shared" si="274"/>
        <v/>
      </c>
      <c r="D2175" s="69"/>
      <c r="F2175" s="66"/>
      <c r="G2175" s="65" t="e">
        <f>VLOOKUP(E2175,'Supply Log'!$E$6:$T$999,2,FALSE)</f>
        <v>#N/A</v>
      </c>
      <c r="H2175" s="65" t="e">
        <f>VLOOKUP(E2175,'Supply Log'!$E$6:$T$999,3,FALSE)</f>
        <v>#N/A</v>
      </c>
      <c r="I2175" s="77"/>
      <c r="J2175" s="65" t="e">
        <f>VLOOKUP(E2175,'Supply Log'!$E$6:$T$277,5,FALSE)</f>
        <v>#N/A</v>
      </c>
      <c r="K2175" s="65" t="e">
        <f>VLOOKUP(E2175,'Supply Log'!$E$6:$T$277,6,FALSE)</f>
        <v>#N/A</v>
      </c>
      <c r="L2175" s="65" t="e">
        <f>VLOOKUP(E2175,'Supply Log'!$E$6:$T$277,7,FALSE)</f>
        <v>#N/A</v>
      </c>
      <c r="M2175" s="65" t="e">
        <f>VLOOKUP(E2175,'Supply Log'!$E$6:$T$277,8,FALSE)</f>
        <v>#N/A</v>
      </c>
      <c r="N2175" s="65" t="e">
        <f>VLOOKUP(E2175,'Supply Log'!$E$6:$T$277,9,FALSE)</f>
        <v>#N/A</v>
      </c>
      <c r="O2175" s="65" t="e">
        <f>VLOOKUP(E2175,'Supply Log'!$E$6:$T$277,10,FALSE)</f>
        <v>#N/A</v>
      </c>
      <c r="P2175" s="29" t="e">
        <f t="shared" si="276"/>
        <v>#N/A</v>
      </c>
      <c r="Q2175" s="65" t="e">
        <f>VLOOKUP(E2175,'Supply Log'!$E$6:$T$277,12,FALSE)</f>
        <v>#N/A</v>
      </c>
      <c r="R2175" s="78" t="e">
        <f t="shared" si="277"/>
        <v>#N/A</v>
      </c>
      <c r="S2175" s="65"/>
      <c r="T2175" s="79" t="e">
        <f t="shared" si="278"/>
        <v>#N/A</v>
      </c>
      <c r="U2175" s="80" t="e">
        <f t="shared" si="279"/>
        <v>#N/A</v>
      </c>
      <c r="V2175" s="81" t="str">
        <f t="shared" si="280"/>
        <v/>
      </c>
      <c r="W2175" s="69" t="e">
        <f>VLOOKUP(F2175,'Input Log'!$E$6:$V$50000,18,FALSE)</f>
        <v>#N/A</v>
      </c>
      <c r="X2175" s="64" t="e">
        <f>VLOOKUP(E2175,'Supply Log'!$Z$6:$AB$699,2,FALSE)</f>
        <v>#N/A</v>
      </c>
      <c r="Y2175" s="64" t="e">
        <f>VLOOKUP(E2175,'Supply Log'!$E$6:$X$618,20,FALSE)</f>
        <v>#N/A</v>
      </c>
      <c r="Z2175" s="64"/>
      <c r="AA2175" s="64"/>
    </row>
    <row r="2176" spans="1:27" ht="15.75" customHeight="1">
      <c r="A2176" s="67" t="str">
        <f t="shared" si="273"/>
        <v/>
      </c>
      <c r="B2176" s="65">
        <f t="shared" si="275"/>
        <v>2088</v>
      </c>
      <c r="C2176" s="68" t="str">
        <f t="shared" si="274"/>
        <v/>
      </c>
      <c r="D2176" s="69"/>
      <c r="F2176" s="66"/>
      <c r="G2176" s="65" t="e">
        <f>VLOOKUP(E2176,'Supply Log'!$E$6:$T$999,2,FALSE)</f>
        <v>#N/A</v>
      </c>
      <c r="H2176" s="65" t="e">
        <f>VLOOKUP(E2176,'Supply Log'!$E$6:$T$999,3,FALSE)</f>
        <v>#N/A</v>
      </c>
      <c r="I2176" s="77"/>
      <c r="J2176" s="65" t="e">
        <f>VLOOKUP(E2176,'Supply Log'!$E$6:$T$277,5,FALSE)</f>
        <v>#N/A</v>
      </c>
      <c r="K2176" s="65" t="e">
        <f>VLOOKUP(E2176,'Supply Log'!$E$6:$T$277,6,FALSE)</f>
        <v>#N/A</v>
      </c>
      <c r="L2176" s="65" t="e">
        <f>VLOOKUP(E2176,'Supply Log'!$E$6:$T$277,7,FALSE)</f>
        <v>#N/A</v>
      </c>
      <c r="M2176" s="65" t="e">
        <f>VLOOKUP(E2176,'Supply Log'!$E$6:$T$277,8,FALSE)</f>
        <v>#N/A</v>
      </c>
      <c r="N2176" s="65" t="e">
        <f>VLOOKUP(E2176,'Supply Log'!$E$6:$T$277,9,FALSE)</f>
        <v>#N/A</v>
      </c>
      <c r="O2176" s="65" t="e">
        <f>VLOOKUP(E2176,'Supply Log'!$E$6:$T$277,10,FALSE)</f>
        <v>#N/A</v>
      </c>
      <c r="P2176" s="29" t="e">
        <f t="shared" si="276"/>
        <v>#N/A</v>
      </c>
      <c r="Q2176" s="65" t="e">
        <f>VLOOKUP(E2176,'Supply Log'!$E$6:$T$277,12,FALSE)</f>
        <v>#N/A</v>
      </c>
      <c r="R2176" s="78" t="e">
        <f t="shared" si="277"/>
        <v>#N/A</v>
      </c>
      <c r="S2176" s="65"/>
      <c r="T2176" s="79" t="e">
        <f t="shared" si="278"/>
        <v>#N/A</v>
      </c>
      <c r="U2176" s="80" t="e">
        <f t="shared" si="279"/>
        <v>#N/A</v>
      </c>
      <c r="V2176" s="81" t="str">
        <f t="shared" si="280"/>
        <v/>
      </c>
      <c r="W2176" s="69" t="e">
        <f>VLOOKUP(F2176,'Input Log'!$E$6:$V$50000,18,FALSE)</f>
        <v>#N/A</v>
      </c>
      <c r="X2176" s="64" t="e">
        <f>VLOOKUP(E2176,'Supply Log'!$Z$6:$AB$699,2,FALSE)</f>
        <v>#N/A</v>
      </c>
      <c r="Y2176" s="64" t="e">
        <f>VLOOKUP(E2176,'Supply Log'!$E$6:$X$618,20,FALSE)</f>
        <v>#N/A</v>
      </c>
      <c r="Z2176" s="64"/>
      <c r="AA2176" s="64"/>
    </row>
    <row r="2177" spans="1:27" ht="15.75" customHeight="1">
      <c r="A2177" s="67" t="str">
        <f t="shared" si="273"/>
        <v/>
      </c>
      <c r="B2177" s="65">
        <f t="shared" si="275"/>
        <v>2089</v>
      </c>
      <c r="C2177" s="68" t="str">
        <f t="shared" si="274"/>
        <v/>
      </c>
      <c r="D2177" s="69"/>
      <c r="F2177" s="66"/>
      <c r="G2177" s="65" t="e">
        <f>VLOOKUP(E2177,'Supply Log'!$E$6:$T$999,2,FALSE)</f>
        <v>#N/A</v>
      </c>
      <c r="H2177" s="65" t="e">
        <f>VLOOKUP(E2177,'Supply Log'!$E$6:$T$999,3,FALSE)</f>
        <v>#N/A</v>
      </c>
      <c r="I2177" s="77"/>
      <c r="J2177" s="65" t="e">
        <f>VLOOKUP(E2177,'Supply Log'!$E$6:$T$277,5,FALSE)</f>
        <v>#N/A</v>
      </c>
      <c r="K2177" s="65" t="e">
        <f>VLOOKUP(E2177,'Supply Log'!$E$6:$T$277,6,FALSE)</f>
        <v>#N/A</v>
      </c>
      <c r="L2177" s="65" t="e">
        <f>VLOOKUP(E2177,'Supply Log'!$E$6:$T$277,7,FALSE)</f>
        <v>#N/A</v>
      </c>
      <c r="M2177" s="65" t="e">
        <f>VLOOKUP(E2177,'Supply Log'!$E$6:$T$277,8,FALSE)</f>
        <v>#N/A</v>
      </c>
      <c r="N2177" s="65" t="e">
        <f>VLOOKUP(E2177,'Supply Log'!$E$6:$T$277,9,FALSE)</f>
        <v>#N/A</v>
      </c>
      <c r="O2177" s="65" t="e">
        <f>VLOOKUP(E2177,'Supply Log'!$E$6:$T$277,10,FALSE)</f>
        <v>#N/A</v>
      </c>
      <c r="P2177" s="29" t="e">
        <f t="shared" si="276"/>
        <v>#N/A</v>
      </c>
      <c r="Q2177" s="65" t="e">
        <f>VLOOKUP(E2177,'Supply Log'!$E$6:$T$277,12,FALSE)</f>
        <v>#N/A</v>
      </c>
      <c r="R2177" s="78" t="e">
        <f t="shared" si="277"/>
        <v>#N/A</v>
      </c>
      <c r="S2177" s="65"/>
      <c r="T2177" s="79" t="e">
        <f t="shared" si="278"/>
        <v>#N/A</v>
      </c>
      <c r="U2177" s="80" t="e">
        <f t="shared" si="279"/>
        <v>#N/A</v>
      </c>
      <c r="V2177" s="81" t="str">
        <f t="shared" si="280"/>
        <v/>
      </c>
      <c r="W2177" s="69" t="e">
        <f>VLOOKUP(F2177,'Input Log'!$E$6:$V$50000,18,FALSE)</f>
        <v>#N/A</v>
      </c>
      <c r="X2177" s="64" t="e">
        <f>VLOOKUP(E2177,'Supply Log'!$Z$6:$AB$699,2,FALSE)</f>
        <v>#N/A</v>
      </c>
      <c r="Y2177" s="64" t="e">
        <f>VLOOKUP(E2177,'Supply Log'!$E$6:$X$618,20,FALSE)</f>
        <v>#N/A</v>
      </c>
      <c r="Z2177" s="64"/>
      <c r="AA2177" s="64"/>
    </row>
    <row r="2178" spans="1:27" ht="15.75" customHeight="1">
      <c r="A2178" s="67" t="str">
        <f t="shared" si="273"/>
        <v/>
      </c>
      <c r="B2178" s="65">
        <f t="shared" si="275"/>
        <v>2090</v>
      </c>
      <c r="C2178" s="68" t="str">
        <f t="shared" si="274"/>
        <v/>
      </c>
      <c r="D2178" s="69"/>
      <c r="F2178" s="66"/>
      <c r="G2178" s="65" t="e">
        <f>VLOOKUP(E2178,'Supply Log'!$E$6:$T$999,2,FALSE)</f>
        <v>#N/A</v>
      </c>
      <c r="H2178" s="65" t="e">
        <f>VLOOKUP(E2178,'Supply Log'!$E$6:$T$999,3,FALSE)</f>
        <v>#N/A</v>
      </c>
      <c r="I2178" s="77"/>
      <c r="J2178" s="65" t="e">
        <f>VLOOKUP(E2178,'Supply Log'!$E$6:$T$277,5,FALSE)</f>
        <v>#N/A</v>
      </c>
      <c r="K2178" s="65" t="e">
        <f>VLOOKUP(E2178,'Supply Log'!$E$6:$T$277,6,FALSE)</f>
        <v>#N/A</v>
      </c>
      <c r="L2178" s="65" t="e">
        <f>VLOOKUP(E2178,'Supply Log'!$E$6:$T$277,7,FALSE)</f>
        <v>#N/A</v>
      </c>
      <c r="M2178" s="65" t="e">
        <f>VLOOKUP(E2178,'Supply Log'!$E$6:$T$277,8,FALSE)</f>
        <v>#N/A</v>
      </c>
      <c r="N2178" s="65" t="e">
        <f>VLOOKUP(E2178,'Supply Log'!$E$6:$T$277,9,FALSE)</f>
        <v>#N/A</v>
      </c>
      <c r="O2178" s="65" t="e">
        <f>VLOOKUP(E2178,'Supply Log'!$E$6:$T$277,10,FALSE)</f>
        <v>#N/A</v>
      </c>
      <c r="P2178" s="29" t="e">
        <f t="shared" si="276"/>
        <v>#N/A</v>
      </c>
      <c r="Q2178" s="65" t="e">
        <f>VLOOKUP(E2178,'Supply Log'!$E$6:$T$277,12,FALSE)</f>
        <v>#N/A</v>
      </c>
      <c r="R2178" s="78" t="e">
        <f t="shared" si="277"/>
        <v>#N/A</v>
      </c>
      <c r="S2178" s="65"/>
      <c r="T2178" s="79" t="e">
        <f t="shared" si="278"/>
        <v>#N/A</v>
      </c>
      <c r="U2178" s="80" t="e">
        <f t="shared" si="279"/>
        <v>#N/A</v>
      </c>
      <c r="V2178" s="81" t="str">
        <f t="shared" si="280"/>
        <v/>
      </c>
      <c r="W2178" s="69" t="e">
        <f>VLOOKUP(F2178,'Input Log'!$E$6:$V$50000,18,FALSE)</f>
        <v>#N/A</v>
      </c>
      <c r="X2178" s="64" t="e">
        <f>VLOOKUP(E2178,'Supply Log'!$Z$6:$AB$699,2,FALSE)</f>
        <v>#N/A</v>
      </c>
      <c r="Y2178" s="64" t="e">
        <f>VLOOKUP(E2178,'Supply Log'!$E$6:$X$618,20,FALSE)</f>
        <v>#N/A</v>
      </c>
      <c r="Z2178" s="64"/>
      <c r="AA2178" s="64"/>
    </row>
    <row r="2179" spans="1:27" ht="15.75" customHeight="1">
      <c r="A2179" s="67" t="str">
        <f t="shared" si="273"/>
        <v/>
      </c>
      <c r="B2179" s="65">
        <f t="shared" si="275"/>
        <v>2091</v>
      </c>
      <c r="C2179" s="68" t="str">
        <f t="shared" si="274"/>
        <v/>
      </c>
      <c r="D2179" s="69"/>
      <c r="F2179" s="66"/>
      <c r="G2179" s="65" t="e">
        <f>VLOOKUP(E2179,'Supply Log'!$E$6:$T$999,2,FALSE)</f>
        <v>#N/A</v>
      </c>
      <c r="H2179" s="65" t="e">
        <f>VLOOKUP(E2179,'Supply Log'!$E$6:$T$999,3,FALSE)</f>
        <v>#N/A</v>
      </c>
      <c r="I2179" s="77"/>
      <c r="J2179" s="65" t="e">
        <f>VLOOKUP(E2179,'Supply Log'!$E$6:$T$277,5,FALSE)</f>
        <v>#N/A</v>
      </c>
      <c r="K2179" s="65" t="e">
        <f>VLOOKUP(E2179,'Supply Log'!$E$6:$T$277,6,FALSE)</f>
        <v>#N/A</v>
      </c>
      <c r="L2179" s="65" t="e">
        <f>VLOOKUP(E2179,'Supply Log'!$E$6:$T$277,7,FALSE)</f>
        <v>#N/A</v>
      </c>
      <c r="M2179" s="65" t="e">
        <f>VLOOKUP(E2179,'Supply Log'!$E$6:$T$277,8,FALSE)</f>
        <v>#N/A</v>
      </c>
      <c r="N2179" s="65" t="e">
        <f>VLOOKUP(E2179,'Supply Log'!$E$6:$T$277,9,FALSE)</f>
        <v>#N/A</v>
      </c>
      <c r="O2179" s="65" t="e">
        <f>VLOOKUP(E2179,'Supply Log'!$E$6:$T$277,10,FALSE)</f>
        <v>#N/A</v>
      </c>
      <c r="P2179" s="29" t="e">
        <f t="shared" si="276"/>
        <v>#N/A</v>
      </c>
      <c r="Q2179" s="65" t="e">
        <f>VLOOKUP(E2179,'Supply Log'!$E$6:$T$277,12,FALSE)</f>
        <v>#N/A</v>
      </c>
      <c r="R2179" s="78" t="e">
        <f t="shared" si="277"/>
        <v>#N/A</v>
      </c>
      <c r="S2179" s="65"/>
      <c r="T2179" s="79" t="e">
        <f t="shared" si="278"/>
        <v>#N/A</v>
      </c>
      <c r="U2179" s="80" t="e">
        <f t="shared" si="279"/>
        <v>#N/A</v>
      </c>
      <c r="V2179" s="81" t="str">
        <f t="shared" si="280"/>
        <v/>
      </c>
      <c r="W2179" s="69" t="e">
        <f>VLOOKUP(F2179,'Input Log'!$E$6:$V$50000,18,FALSE)</f>
        <v>#N/A</v>
      </c>
      <c r="X2179" s="64" t="e">
        <f>VLOOKUP(E2179,'Supply Log'!$Z$6:$AB$699,2,FALSE)</f>
        <v>#N/A</v>
      </c>
      <c r="Y2179" s="64" t="e">
        <f>VLOOKUP(E2179,'Supply Log'!$E$6:$X$618,20,FALSE)</f>
        <v>#N/A</v>
      </c>
      <c r="Z2179" s="64"/>
      <c r="AA2179" s="64"/>
    </row>
    <row r="2180" spans="1:27" ht="15.75" customHeight="1">
      <c r="A2180" s="67" t="str">
        <f t="shared" si="273"/>
        <v/>
      </c>
      <c r="B2180" s="65">
        <f t="shared" si="275"/>
        <v>2092</v>
      </c>
      <c r="C2180" s="68" t="str">
        <f t="shared" si="274"/>
        <v/>
      </c>
      <c r="D2180" s="69"/>
      <c r="F2180" s="66"/>
      <c r="G2180" s="65" t="e">
        <f>VLOOKUP(E2180,'Supply Log'!$E$6:$T$999,2,FALSE)</f>
        <v>#N/A</v>
      </c>
      <c r="H2180" s="65" t="e">
        <f>VLOOKUP(E2180,'Supply Log'!$E$6:$T$999,3,FALSE)</f>
        <v>#N/A</v>
      </c>
      <c r="I2180" s="77"/>
      <c r="J2180" s="65" t="e">
        <f>VLOOKUP(E2180,'Supply Log'!$E$6:$T$277,5,FALSE)</f>
        <v>#N/A</v>
      </c>
      <c r="K2180" s="65" t="e">
        <f>VLOOKUP(E2180,'Supply Log'!$E$6:$T$277,6,FALSE)</f>
        <v>#N/A</v>
      </c>
      <c r="L2180" s="65" t="e">
        <f>VLOOKUP(E2180,'Supply Log'!$E$6:$T$277,7,FALSE)</f>
        <v>#N/A</v>
      </c>
      <c r="M2180" s="65" t="e">
        <f>VLOOKUP(E2180,'Supply Log'!$E$6:$T$277,8,FALSE)</f>
        <v>#N/A</v>
      </c>
      <c r="N2180" s="65" t="e">
        <f>VLOOKUP(E2180,'Supply Log'!$E$6:$T$277,9,FALSE)</f>
        <v>#N/A</v>
      </c>
      <c r="O2180" s="65" t="e">
        <f>VLOOKUP(E2180,'Supply Log'!$E$6:$T$277,10,FALSE)</f>
        <v>#N/A</v>
      </c>
      <c r="P2180" s="29" t="e">
        <f t="shared" si="276"/>
        <v>#N/A</v>
      </c>
      <c r="Q2180" s="65" t="e">
        <f>VLOOKUP(E2180,'Supply Log'!$E$6:$T$277,12,FALSE)</f>
        <v>#N/A</v>
      </c>
      <c r="R2180" s="78" t="e">
        <f t="shared" si="277"/>
        <v>#N/A</v>
      </c>
      <c r="S2180" s="65"/>
      <c r="T2180" s="79" t="e">
        <f t="shared" si="278"/>
        <v>#N/A</v>
      </c>
      <c r="U2180" s="80" t="e">
        <f t="shared" si="279"/>
        <v>#N/A</v>
      </c>
      <c r="V2180" s="81" t="str">
        <f t="shared" si="280"/>
        <v/>
      </c>
      <c r="W2180" s="69" t="e">
        <f>VLOOKUP(F2180,'Input Log'!$E$6:$V$50000,18,FALSE)</f>
        <v>#N/A</v>
      </c>
      <c r="X2180" s="64" t="e">
        <f>VLOOKUP(E2180,'Supply Log'!$Z$6:$AB$699,2,FALSE)</f>
        <v>#N/A</v>
      </c>
      <c r="Y2180" s="64" t="e">
        <f>VLOOKUP(E2180,'Supply Log'!$E$6:$X$618,20,FALSE)</f>
        <v>#N/A</v>
      </c>
      <c r="Z2180" s="64"/>
      <c r="AA2180" s="64"/>
    </row>
    <row r="2181" spans="1:27" ht="15.75" customHeight="1">
      <c r="A2181" s="67" t="str">
        <f t="shared" ref="A2181:A2244" si="281">IF(COUNTIF($F$5:$F$45650,F2181)&gt;1,"DOUBLE","")</f>
        <v/>
      </c>
      <c r="B2181" s="65">
        <f t="shared" si="275"/>
        <v>2093</v>
      </c>
      <c r="C2181" s="68" t="str">
        <f t="shared" ref="C2181:C2244" si="282">IF(D2181="","",(IF(D2182=D2181,"",1)))</f>
        <v/>
      </c>
      <c r="D2181" s="69"/>
      <c r="F2181" s="66"/>
      <c r="G2181" s="65" t="e">
        <f>VLOOKUP(E2181,'Supply Log'!$E$6:$T$999,2,FALSE)</f>
        <v>#N/A</v>
      </c>
      <c r="H2181" s="65" t="e">
        <f>VLOOKUP(E2181,'Supply Log'!$E$6:$T$999,3,FALSE)</f>
        <v>#N/A</v>
      </c>
      <c r="I2181" s="77"/>
      <c r="J2181" s="65" t="e">
        <f>VLOOKUP(E2181,'Supply Log'!$E$6:$T$277,5,FALSE)</f>
        <v>#N/A</v>
      </c>
      <c r="K2181" s="65" t="e">
        <f>VLOOKUP(E2181,'Supply Log'!$E$6:$T$277,6,FALSE)</f>
        <v>#N/A</v>
      </c>
      <c r="L2181" s="65" t="e">
        <f>VLOOKUP(E2181,'Supply Log'!$E$6:$T$277,7,FALSE)</f>
        <v>#N/A</v>
      </c>
      <c r="M2181" s="65" t="e">
        <f>VLOOKUP(E2181,'Supply Log'!$E$6:$T$277,8,FALSE)</f>
        <v>#N/A</v>
      </c>
      <c r="N2181" s="65" t="e">
        <f>VLOOKUP(E2181,'Supply Log'!$E$6:$T$277,9,FALSE)</f>
        <v>#N/A</v>
      </c>
      <c r="O2181" s="65" t="e">
        <f>VLOOKUP(E2181,'Supply Log'!$E$6:$T$277,10,FALSE)</f>
        <v>#N/A</v>
      </c>
      <c r="P2181" s="29" t="e">
        <f t="shared" si="276"/>
        <v>#N/A</v>
      </c>
      <c r="Q2181" s="65" t="e">
        <f>VLOOKUP(E2181,'Supply Log'!$E$6:$T$277,12,FALSE)</f>
        <v>#N/A</v>
      </c>
      <c r="R2181" s="78" t="e">
        <f t="shared" si="277"/>
        <v>#N/A</v>
      </c>
      <c r="S2181" s="65"/>
      <c r="T2181" s="79" t="e">
        <f t="shared" si="278"/>
        <v>#N/A</v>
      </c>
      <c r="U2181" s="80" t="e">
        <f t="shared" si="279"/>
        <v>#N/A</v>
      </c>
      <c r="V2181" s="81" t="str">
        <f t="shared" si="280"/>
        <v/>
      </c>
      <c r="W2181" s="69" t="e">
        <f>VLOOKUP(F2181,'Input Log'!$E$6:$V$50000,18,FALSE)</f>
        <v>#N/A</v>
      </c>
      <c r="X2181" s="64" t="e">
        <f>VLOOKUP(E2181,'Supply Log'!$Z$6:$AB$699,2,FALSE)</f>
        <v>#N/A</v>
      </c>
      <c r="Y2181" s="64" t="e">
        <f>VLOOKUP(E2181,'Supply Log'!$E$6:$X$618,20,FALSE)</f>
        <v>#N/A</v>
      </c>
      <c r="Z2181" s="64"/>
      <c r="AA2181" s="64"/>
    </row>
    <row r="2182" spans="1:27" ht="15.75" customHeight="1">
      <c r="A2182" s="67" t="str">
        <f t="shared" si="281"/>
        <v/>
      </c>
      <c r="B2182" s="65">
        <f t="shared" ref="B2182:B2245" si="283">+B2181+1</f>
        <v>2094</v>
      </c>
      <c r="C2182" s="68" t="str">
        <f t="shared" si="282"/>
        <v/>
      </c>
      <c r="D2182" s="69"/>
      <c r="F2182" s="66"/>
      <c r="G2182" s="65" t="e">
        <f>VLOOKUP(E2182,'Supply Log'!$E$6:$T$999,2,FALSE)</f>
        <v>#N/A</v>
      </c>
      <c r="H2182" s="65" t="e">
        <f>VLOOKUP(E2182,'Supply Log'!$E$6:$T$999,3,FALSE)</f>
        <v>#N/A</v>
      </c>
      <c r="I2182" s="77"/>
      <c r="J2182" s="65" t="e">
        <f>VLOOKUP(E2182,'Supply Log'!$E$6:$T$277,5,FALSE)</f>
        <v>#N/A</v>
      </c>
      <c r="K2182" s="65" t="e">
        <f>VLOOKUP(E2182,'Supply Log'!$E$6:$T$277,6,FALSE)</f>
        <v>#N/A</v>
      </c>
      <c r="L2182" s="65" t="e">
        <f>VLOOKUP(E2182,'Supply Log'!$E$6:$T$277,7,FALSE)</f>
        <v>#N/A</v>
      </c>
      <c r="M2182" s="65" t="e">
        <f>VLOOKUP(E2182,'Supply Log'!$E$6:$T$277,8,FALSE)</f>
        <v>#N/A</v>
      </c>
      <c r="N2182" s="65" t="e">
        <f>VLOOKUP(E2182,'Supply Log'!$E$6:$T$277,9,FALSE)</f>
        <v>#N/A</v>
      </c>
      <c r="O2182" s="65" t="e">
        <f>VLOOKUP(E2182,'Supply Log'!$E$6:$T$277,10,FALSE)</f>
        <v>#N/A</v>
      </c>
      <c r="P2182" s="29" t="e">
        <f t="shared" ref="P2182:P2245" si="284">+ROUND((O2182*O2182*I2182*0.7854)/10000,2)</f>
        <v>#N/A</v>
      </c>
      <c r="Q2182" s="65" t="e">
        <f>VLOOKUP(E2182,'Supply Log'!$E$6:$T$277,12,FALSE)</f>
        <v>#N/A</v>
      </c>
      <c r="R2182" s="78" t="e">
        <f t="shared" ref="R2182:R2245" si="285">ROUND(((Q2182*Q2182*(I2182-S2182)*0.7854)/10000),2)</f>
        <v>#N/A</v>
      </c>
      <c r="S2182" s="65"/>
      <c r="T2182" s="79" t="e">
        <f t="shared" ref="T2182:T2245" si="286">+ROUND((O2182*O2182*S2182*0.7854)/10000,2)</f>
        <v>#N/A</v>
      </c>
      <c r="U2182" s="80" t="e">
        <f t="shared" ref="U2182:U2245" si="287">+P2182-R2182-T2182</f>
        <v>#N/A</v>
      </c>
      <c r="V2182" s="81" t="str">
        <f t="shared" ref="V2182:V2245" si="288">IF(C2182="","",(SUMIF($D$2:$D$23587,D2182,$P$2:$P$23587)))</f>
        <v/>
      </c>
      <c r="W2182" s="69" t="e">
        <f>VLOOKUP(F2182,'Input Log'!$E$6:$V$50000,18,FALSE)</f>
        <v>#N/A</v>
      </c>
      <c r="X2182" s="64" t="e">
        <f>VLOOKUP(E2182,'Supply Log'!$Z$6:$AB$699,2,FALSE)</f>
        <v>#N/A</v>
      </c>
      <c r="Y2182" s="64" t="e">
        <f>VLOOKUP(E2182,'Supply Log'!$E$6:$X$618,20,FALSE)</f>
        <v>#N/A</v>
      </c>
      <c r="Z2182" s="64"/>
      <c r="AA2182" s="64"/>
    </row>
    <row r="2183" spans="1:27" ht="15.75" customHeight="1">
      <c r="A2183" s="67" t="str">
        <f t="shared" si="281"/>
        <v/>
      </c>
      <c r="B2183" s="65">
        <f t="shared" si="283"/>
        <v>2095</v>
      </c>
      <c r="C2183" s="68" t="str">
        <f t="shared" si="282"/>
        <v/>
      </c>
      <c r="D2183" s="69"/>
      <c r="F2183" s="66"/>
      <c r="G2183" s="65" t="e">
        <f>VLOOKUP(E2183,'Supply Log'!$E$6:$T$999,2,FALSE)</f>
        <v>#N/A</v>
      </c>
      <c r="H2183" s="65" t="e">
        <f>VLOOKUP(E2183,'Supply Log'!$E$6:$T$999,3,FALSE)</f>
        <v>#N/A</v>
      </c>
      <c r="I2183" s="77"/>
      <c r="J2183" s="65" t="e">
        <f>VLOOKUP(E2183,'Supply Log'!$E$6:$T$277,5,FALSE)</f>
        <v>#N/A</v>
      </c>
      <c r="K2183" s="65" t="e">
        <f>VLOOKUP(E2183,'Supply Log'!$E$6:$T$277,6,FALSE)</f>
        <v>#N/A</v>
      </c>
      <c r="L2183" s="65" t="e">
        <f>VLOOKUP(E2183,'Supply Log'!$E$6:$T$277,7,FALSE)</f>
        <v>#N/A</v>
      </c>
      <c r="M2183" s="65" t="e">
        <f>VLOOKUP(E2183,'Supply Log'!$E$6:$T$277,8,FALSE)</f>
        <v>#N/A</v>
      </c>
      <c r="N2183" s="65" t="e">
        <f>VLOOKUP(E2183,'Supply Log'!$E$6:$T$277,9,FALSE)</f>
        <v>#N/A</v>
      </c>
      <c r="O2183" s="65" t="e">
        <f>VLOOKUP(E2183,'Supply Log'!$E$6:$T$277,10,FALSE)</f>
        <v>#N/A</v>
      </c>
      <c r="P2183" s="29" t="e">
        <f t="shared" si="284"/>
        <v>#N/A</v>
      </c>
      <c r="Q2183" s="65" t="e">
        <f>VLOOKUP(E2183,'Supply Log'!$E$6:$T$277,12,FALSE)</f>
        <v>#N/A</v>
      </c>
      <c r="R2183" s="78" t="e">
        <f t="shared" si="285"/>
        <v>#N/A</v>
      </c>
      <c r="S2183" s="65"/>
      <c r="T2183" s="79" t="e">
        <f t="shared" si="286"/>
        <v>#N/A</v>
      </c>
      <c r="U2183" s="80" t="e">
        <f t="shared" si="287"/>
        <v>#N/A</v>
      </c>
      <c r="V2183" s="81" t="str">
        <f t="shared" si="288"/>
        <v/>
      </c>
      <c r="W2183" s="69" t="e">
        <f>VLOOKUP(F2183,'Input Log'!$E$6:$V$50000,18,FALSE)</f>
        <v>#N/A</v>
      </c>
      <c r="X2183" s="64" t="e">
        <f>VLOOKUP(E2183,'Supply Log'!$Z$6:$AB$699,2,FALSE)</f>
        <v>#N/A</v>
      </c>
      <c r="Y2183" s="64" t="e">
        <f>VLOOKUP(E2183,'Supply Log'!$E$6:$X$618,20,FALSE)</f>
        <v>#N/A</v>
      </c>
      <c r="Z2183" s="64"/>
      <c r="AA2183" s="64"/>
    </row>
    <row r="2184" spans="1:27" ht="15.75" customHeight="1">
      <c r="A2184" s="67" t="str">
        <f t="shared" si="281"/>
        <v/>
      </c>
      <c r="B2184" s="65">
        <f t="shared" si="283"/>
        <v>2096</v>
      </c>
      <c r="C2184" s="68" t="str">
        <f t="shared" si="282"/>
        <v/>
      </c>
      <c r="D2184" s="69"/>
      <c r="F2184" s="66"/>
      <c r="G2184" s="65" t="e">
        <f>VLOOKUP(E2184,'Supply Log'!$E$6:$T$999,2,FALSE)</f>
        <v>#N/A</v>
      </c>
      <c r="H2184" s="65" t="e">
        <f>VLOOKUP(E2184,'Supply Log'!$E$6:$T$999,3,FALSE)</f>
        <v>#N/A</v>
      </c>
      <c r="I2184" s="77"/>
      <c r="J2184" s="65" t="e">
        <f>VLOOKUP(E2184,'Supply Log'!$E$6:$T$277,5,FALSE)</f>
        <v>#N/A</v>
      </c>
      <c r="K2184" s="65" t="e">
        <f>VLOOKUP(E2184,'Supply Log'!$E$6:$T$277,6,FALSE)</f>
        <v>#N/A</v>
      </c>
      <c r="L2184" s="65" t="e">
        <f>VLOOKUP(E2184,'Supply Log'!$E$6:$T$277,7,FALSE)</f>
        <v>#N/A</v>
      </c>
      <c r="M2184" s="65" t="e">
        <f>VLOOKUP(E2184,'Supply Log'!$E$6:$T$277,8,FALSE)</f>
        <v>#N/A</v>
      </c>
      <c r="N2184" s="65" t="e">
        <f>VLOOKUP(E2184,'Supply Log'!$E$6:$T$277,9,FALSE)</f>
        <v>#N/A</v>
      </c>
      <c r="O2184" s="65" t="e">
        <f>VLOOKUP(E2184,'Supply Log'!$E$6:$T$277,10,FALSE)</f>
        <v>#N/A</v>
      </c>
      <c r="P2184" s="29" t="e">
        <f t="shared" si="284"/>
        <v>#N/A</v>
      </c>
      <c r="Q2184" s="65" t="e">
        <f>VLOOKUP(E2184,'Supply Log'!$E$6:$T$277,12,FALSE)</f>
        <v>#N/A</v>
      </c>
      <c r="R2184" s="78" t="e">
        <f t="shared" si="285"/>
        <v>#N/A</v>
      </c>
      <c r="S2184" s="65"/>
      <c r="T2184" s="79" t="e">
        <f t="shared" si="286"/>
        <v>#N/A</v>
      </c>
      <c r="U2184" s="80" t="e">
        <f t="shared" si="287"/>
        <v>#N/A</v>
      </c>
      <c r="V2184" s="81" t="str">
        <f t="shared" si="288"/>
        <v/>
      </c>
      <c r="W2184" s="69" t="e">
        <f>VLOOKUP(F2184,'Input Log'!$E$6:$V$50000,18,FALSE)</f>
        <v>#N/A</v>
      </c>
      <c r="X2184" s="64" t="e">
        <f>VLOOKUP(E2184,'Supply Log'!$Z$6:$AB$699,2,FALSE)</f>
        <v>#N/A</v>
      </c>
      <c r="Y2184" s="64" t="e">
        <f>VLOOKUP(E2184,'Supply Log'!$E$6:$X$618,20,FALSE)</f>
        <v>#N/A</v>
      </c>
      <c r="Z2184" s="64"/>
      <c r="AA2184" s="64"/>
    </row>
    <row r="2185" spans="1:27" ht="15.75" customHeight="1">
      <c r="A2185" s="67" t="str">
        <f t="shared" si="281"/>
        <v/>
      </c>
      <c r="B2185" s="65">
        <f t="shared" si="283"/>
        <v>2097</v>
      </c>
      <c r="C2185" s="68" t="str">
        <f t="shared" si="282"/>
        <v/>
      </c>
      <c r="D2185" s="69"/>
      <c r="F2185" s="66"/>
      <c r="G2185" s="65" t="e">
        <f>VLOOKUP(E2185,'Supply Log'!$E$6:$T$999,2,FALSE)</f>
        <v>#N/A</v>
      </c>
      <c r="H2185" s="65" t="e">
        <f>VLOOKUP(E2185,'Supply Log'!$E$6:$T$999,3,FALSE)</f>
        <v>#N/A</v>
      </c>
      <c r="I2185" s="77"/>
      <c r="J2185" s="65" t="e">
        <f>VLOOKUP(E2185,'Supply Log'!$E$6:$T$277,5,FALSE)</f>
        <v>#N/A</v>
      </c>
      <c r="K2185" s="65" t="e">
        <f>VLOOKUP(E2185,'Supply Log'!$E$6:$T$277,6,FALSE)</f>
        <v>#N/A</v>
      </c>
      <c r="L2185" s="65" t="e">
        <f>VLOOKUP(E2185,'Supply Log'!$E$6:$T$277,7,FALSE)</f>
        <v>#N/A</v>
      </c>
      <c r="M2185" s="65" t="e">
        <f>VLOOKUP(E2185,'Supply Log'!$E$6:$T$277,8,FALSE)</f>
        <v>#N/A</v>
      </c>
      <c r="N2185" s="65" t="e">
        <f>VLOOKUP(E2185,'Supply Log'!$E$6:$T$277,9,FALSE)</f>
        <v>#N/A</v>
      </c>
      <c r="O2185" s="65" t="e">
        <f>VLOOKUP(E2185,'Supply Log'!$E$6:$T$277,10,FALSE)</f>
        <v>#N/A</v>
      </c>
      <c r="P2185" s="29" t="e">
        <f t="shared" si="284"/>
        <v>#N/A</v>
      </c>
      <c r="Q2185" s="65" t="e">
        <f>VLOOKUP(E2185,'Supply Log'!$E$6:$T$277,12,FALSE)</f>
        <v>#N/A</v>
      </c>
      <c r="R2185" s="78" t="e">
        <f t="shared" si="285"/>
        <v>#N/A</v>
      </c>
      <c r="S2185" s="65"/>
      <c r="T2185" s="79" t="e">
        <f t="shared" si="286"/>
        <v>#N/A</v>
      </c>
      <c r="U2185" s="80" t="e">
        <f t="shared" si="287"/>
        <v>#N/A</v>
      </c>
      <c r="V2185" s="81" t="str">
        <f t="shared" si="288"/>
        <v/>
      </c>
      <c r="W2185" s="69" t="e">
        <f>VLOOKUP(F2185,'Input Log'!$E$6:$V$50000,18,FALSE)</f>
        <v>#N/A</v>
      </c>
      <c r="X2185" s="64" t="e">
        <f>VLOOKUP(E2185,'Supply Log'!$Z$6:$AB$699,2,FALSE)</f>
        <v>#N/A</v>
      </c>
      <c r="Y2185" s="64" t="e">
        <f>VLOOKUP(E2185,'Supply Log'!$E$6:$X$618,20,FALSE)</f>
        <v>#N/A</v>
      </c>
      <c r="Z2185" s="64"/>
      <c r="AA2185" s="64"/>
    </row>
    <row r="2186" spans="1:27" ht="15.75" customHeight="1">
      <c r="A2186" s="67" t="str">
        <f t="shared" si="281"/>
        <v/>
      </c>
      <c r="B2186" s="65">
        <f t="shared" si="283"/>
        <v>2098</v>
      </c>
      <c r="C2186" s="68" t="str">
        <f t="shared" si="282"/>
        <v/>
      </c>
      <c r="D2186" s="69"/>
      <c r="F2186" s="66"/>
      <c r="G2186" s="65" t="e">
        <f>VLOOKUP(E2186,'Supply Log'!$E$6:$T$999,2,FALSE)</f>
        <v>#N/A</v>
      </c>
      <c r="H2186" s="65" t="e">
        <f>VLOOKUP(E2186,'Supply Log'!$E$6:$T$999,3,FALSE)</f>
        <v>#N/A</v>
      </c>
      <c r="I2186" s="77"/>
      <c r="J2186" s="65" t="e">
        <f>VLOOKUP(E2186,'Supply Log'!$E$6:$T$277,5,FALSE)</f>
        <v>#N/A</v>
      </c>
      <c r="K2186" s="65" t="e">
        <f>VLOOKUP(E2186,'Supply Log'!$E$6:$T$277,6,FALSE)</f>
        <v>#N/A</v>
      </c>
      <c r="L2186" s="65" t="e">
        <f>VLOOKUP(E2186,'Supply Log'!$E$6:$T$277,7,FALSE)</f>
        <v>#N/A</v>
      </c>
      <c r="M2186" s="65" t="e">
        <f>VLOOKUP(E2186,'Supply Log'!$E$6:$T$277,8,FALSE)</f>
        <v>#N/A</v>
      </c>
      <c r="N2186" s="65" t="e">
        <f>VLOOKUP(E2186,'Supply Log'!$E$6:$T$277,9,FALSE)</f>
        <v>#N/A</v>
      </c>
      <c r="O2186" s="65" t="e">
        <f>VLOOKUP(E2186,'Supply Log'!$E$6:$T$277,10,FALSE)</f>
        <v>#N/A</v>
      </c>
      <c r="P2186" s="29" t="e">
        <f t="shared" si="284"/>
        <v>#N/A</v>
      </c>
      <c r="Q2186" s="65" t="e">
        <f>VLOOKUP(E2186,'Supply Log'!$E$6:$T$277,12,FALSE)</f>
        <v>#N/A</v>
      </c>
      <c r="R2186" s="78" t="e">
        <f t="shared" si="285"/>
        <v>#N/A</v>
      </c>
      <c r="S2186" s="65"/>
      <c r="T2186" s="79" t="e">
        <f t="shared" si="286"/>
        <v>#N/A</v>
      </c>
      <c r="U2186" s="80" t="e">
        <f t="shared" si="287"/>
        <v>#N/A</v>
      </c>
      <c r="V2186" s="81" t="str">
        <f t="shared" si="288"/>
        <v/>
      </c>
      <c r="W2186" s="69" t="e">
        <f>VLOOKUP(F2186,'Input Log'!$E$6:$V$50000,18,FALSE)</f>
        <v>#N/A</v>
      </c>
      <c r="X2186" s="64" t="e">
        <f>VLOOKUP(E2186,'Supply Log'!$Z$6:$AB$699,2,FALSE)</f>
        <v>#N/A</v>
      </c>
      <c r="Y2186" s="64" t="e">
        <f>VLOOKUP(E2186,'Supply Log'!$E$6:$X$618,20,FALSE)</f>
        <v>#N/A</v>
      </c>
      <c r="Z2186" s="64"/>
      <c r="AA2186" s="64"/>
    </row>
    <row r="2187" spans="1:27" ht="15.75" customHeight="1">
      <c r="A2187" s="67" t="str">
        <f t="shared" si="281"/>
        <v/>
      </c>
      <c r="B2187" s="65">
        <f t="shared" si="283"/>
        <v>2099</v>
      </c>
      <c r="C2187" s="68" t="str">
        <f t="shared" si="282"/>
        <v/>
      </c>
      <c r="D2187" s="69"/>
      <c r="F2187" s="66"/>
      <c r="G2187" s="65" t="e">
        <f>VLOOKUP(E2187,'Supply Log'!$E$6:$T$999,2,FALSE)</f>
        <v>#N/A</v>
      </c>
      <c r="H2187" s="65" t="e">
        <f>VLOOKUP(E2187,'Supply Log'!$E$6:$T$999,3,FALSE)</f>
        <v>#N/A</v>
      </c>
      <c r="I2187" s="77"/>
      <c r="J2187" s="65" t="e">
        <f>VLOOKUP(E2187,'Supply Log'!$E$6:$T$277,5,FALSE)</f>
        <v>#N/A</v>
      </c>
      <c r="K2187" s="65" t="e">
        <f>VLOOKUP(E2187,'Supply Log'!$E$6:$T$277,6,FALSE)</f>
        <v>#N/A</v>
      </c>
      <c r="L2187" s="65" t="e">
        <f>VLOOKUP(E2187,'Supply Log'!$E$6:$T$277,7,FALSE)</f>
        <v>#N/A</v>
      </c>
      <c r="M2187" s="65" t="e">
        <f>VLOOKUP(E2187,'Supply Log'!$E$6:$T$277,8,FALSE)</f>
        <v>#N/A</v>
      </c>
      <c r="N2187" s="65" t="e">
        <f>VLOOKUP(E2187,'Supply Log'!$E$6:$T$277,9,FALSE)</f>
        <v>#N/A</v>
      </c>
      <c r="O2187" s="65" t="e">
        <f>VLOOKUP(E2187,'Supply Log'!$E$6:$T$277,10,FALSE)</f>
        <v>#N/A</v>
      </c>
      <c r="P2187" s="29" t="e">
        <f t="shared" si="284"/>
        <v>#N/A</v>
      </c>
      <c r="Q2187" s="65" t="e">
        <f>VLOOKUP(E2187,'Supply Log'!$E$6:$T$277,12,FALSE)</f>
        <v>#N/A</v>
      </c>
      <c r="R2187" s="78" t="e">
        <f t="shared" si="285"/>
        <v>#N/A</v>
      </c>
      <c r="S2187" s="65"/>
      <c r="T2187" s="79" t="e">
        <f t="shared" si="286"/>
        <v>#N/A</v>
      </c>
      <c r="U2187" s="80" t="e">
        <f t="shared" si="287"/>
        <v>#N/A</v>
      </c>
      <c r="V2187" s="81" t="str">
        <f t="shared" si="288"/>
        <v/>
      </c>
      <c r="W2187" s="69" t="e">
        <f>VLOOKUP(F2187,'Input Log'!$E$6:$V$50000,18,FALSE)</f>
        <v>#N/A</v>
      </c>
      <c r="X2187" s="64" t="e">
        <f>VLOOKUP(E2187,'Supply Log'!$Z$6:$AB$699,2,FALSE)</f>
        <v>#N/A</v>
      </c>
      <c r="Y2187" s="64" t="e">
        <f>VLOOKUP(E2187,'Supply Log'!$E$6:$X$618,20,FALSE)</f>
        <v>#N/A</v>
      </c>
      <c r="Z2187" s="64"/>
      <c r="AA2187" s="64"/>
    </row>
    <row r="2188" spans="1:27" ht="15.75" customHeight="1">
      <c r="A2188" s="67" t="str">
        <f t="shared" si="281"/>
        <v/>
      </c>
      <c r="B2188" s="65">
        <f t="shared" si="283"/>
        <v>2100</v>
      </c>
      <c r="C2188" s="68" t="str">
        <f t="shared" si="282"/>
        <v/>
      </c>
      <c r="D2188" s="69"/>
      <c r="F2188" s="66"/>
      <c r="G2188" s="65" t="e">
        <f>VLOOKUP(E2188,'Supply Log'!$E$6:$T$999,2,FALSE)</f>
        <v>#N/A</v>
      </c>
      <c r="H2188" s="65" t="e">
        <f>VLOOKUP(E2188,'Supply Log'!$E$6:$T$999,3,FALSE)</f>
        <v>#N/A</v>
      </c>
      <c r="I2188" s="77"/>
      <c r="J2188" s="65" t="e">
        <f>VLOOKUP(E2188,'Supply Log'!$E$6:$T$277,5,FALSE)</f>
        <v>#N/A</v>
      </c>
      <c r="K2188" s="65" t="e">
        <f>VLOOKUP(E2188,'Supply Log'!$E$6:$T$277,6,FALSE)</f>
        <v>#N/A</v>
      </c>
      <c r="L2188" s="65" t="e">
        <f>VLOOKUP(E2188,'Supply Log'!$E$6:$T$277,7,FALSE)</f>
        <v>#N/A</v>
      </c>
      <c r="M2188" s="65" t="e">
        <f>VLOOKUP(E2188,'Supply Log'!$E$6:$T$277,8,FALSE)</f>
        <v>#N/A</v>
      </c>
      <c r="N2188" s="65" t="e">
        <f>VLOOKUP(E2188,'Supply Log'!$E$6:$T$277,9,FALSE)</f>
        <v>#N/A</v>
      </c>
      <c r="O2188" s="65" t="e">
        <f>VLOOKUP(E2188,'Supply Log'!$E$6:$T$277,10,FALSE)</f>
        <v>#N/A</v>
      </c>
      <c r="P2188" s="29" t="e">
        <f t="shared" si="284"/>
        <v>#N/A</v>
      </c>
      <c r="Q2188" s="65" t="e">
        <f>VLOOKUP(E2188,'Supply Log'!$E$6:$T$277,12,FALSE)</f>
        <v>#N/A</v>
      </c>
      <c r="R2188" s="78" t="e">
        <f t="shared" si="285"/>
        <v>#N/A</v>
      </c>
      <c r="S2188" s="65"/>
      <c r="T2188" s="79" t="e">
        <f t="shared" si="286"/>
        <v>#N/A</v>
      </c>
      <c r="U2188" s="80" t="e">
        <f t="shared" si="287"/>
        <v>#N/A</v>
      </c>
      <c r="V2188" s="81" t="str">
        <f t="shared" si="288"/>
        <v/>
      </c>
      <c r="W2188" s="69" t="e">
        <f>VLOOKUP(F2188,'Input Log'!$E$6:$V$50000,18,FALSE)</f>
        <v>#N/A</v>
      </c>
      <c r="X2188" s="64" t="e">
        <f>VLOOKUP(E2188,'Supply Log'!$Z$6:$AB$699,2,FALSE)</f>
        <v>#N/A</v>
      </c>
      <c r="Y2188" s="64" t="e">
        <f>VLOOKUP(E2188,'Supply Log'!$E$6:$X$618,20,FALSE)</f>
        <v>#N/A</v>
      </c>
      <c r="Z2188" s="64"/>
      <c r="AA2188" s="64"/>
    </row>
    <row r="2189" spans="1:27" ht="15.75" customHeight="1">
      <c r="A2189" s="67" t="str">
        <f t="shared" si="281"/>
        <v/>
      </c>
      <c r="B2189" s="65">
        <f t="shared" si="283"/>
        <v>2101</v>
      </c>
      <c r="C2189" s="68" t="str">
        <f t="shared" si="282"/>
        <v/>
      </c>
      <c r="D2189" s="69"/>
      <c r="F2189" s="66"/>
      <c r="G2189" s="65" t="e">
        <f>VLOOKUP(E2189,'Supply Log'!$E$6:$T$999,2,FALSE)</f>
        <v>#N/A</v>
      </c>
      <c r="H2189" s="65" t="e">
        <f>VLOOKUP(E2189,'Supply Log'!$E$6:$T$999,3,FALSE)</f>
        <v>#N/A</v>
      </c>
      <c r="I2189" s="77"/>
      <c r="J2189" s="65" t="e">
        <f>VLOOKUP(E2189,'Supply Log'!$E$6:$T$277,5,FALSE)</f>
        <v>#N/A</v>
      </c>
      <c r="K2189" s="65" t="e">
        <f>VLOOKUP(E2189,'Supply Log'!$E$6:$T$277,6,FALSE)</f>
        <v>#N/A</v>
      </c>
      <c r="L2189" s="65" t="e">
        <f>VLOOKUP(E2189,'Supply Log'!$E$6:$T$277,7,FALSE)</f>
        <v>#N/A</v>
      </c>
      <c r="M2189" s="65" t="e">
        <f>VLOOKUP(E2189,'Supply Log'!$E$6:$T$277,8,FALSE)</f>
        <v>#N/A</v>
      </c>
      <c r="N2189" s="65" t="e">
        <f>VLOOKUP(E2189,'Supply Log'!$E$6:$T$277,9,FALSE)</f>
        <v>#N/A</v>
      </c>
      <c r="O2189" s="65" t="e">
        <f>VLOOKUP(E2189,'Supply Log'!$E$6:$T$277,10,FALSE)</f>
        <v>#N/A</v>
      </c>
      <c r="P2189" s="29" t="e">
        <f t="shared" si="284"/>
        <v>#N/A</v>
      </c>
      <c r="Q2189" s="65" t="e">
        <f>VLOOKUP(E2189,'Supply Log'!$E$6:$T$277,12,FALSE)</f>
        <v>#N/A</v>
      </c>
      <c r="R2189" s="78" t="e">
        <f t="shared" si="285"/>
        <v>#N/A</v>
      </c>
      <c r="S2189" s="65"/>
      <c r="T2189" s="79" t="e">
        <f t="shared" si="286"/>
        <v>#N/A</v>
      </c>
      <c r="U2189" s="80" t="e">
        <f t="shared" si="287"/>
        <v>#N/A</v>
      </c>
      <c r="V2189" s="81" t="str">
        <f t="shared" si="288"/>
        <v/>
      </c>
      <c r="W2189" s="69" t="e">
        <f>VLOOKUP(F2189,'Input Log'!$E$6:$V$50000,18,FALSE)</f>
        <v>#N/A</v>
      </c>
      <c r="X2189" s="64" t="e">
        <f>VLOOKUP(E2189,'Supply Log'!$Z$6:$AB$699,2,FALSE)</f>
        <v>#N/A</v>
      </c>
      <c r="Y2189" s="64" t="e">
        <f>VLOOKUP(E2189,'Supply Log'!$E$6:$X$618,20,FALSE)</f>
        <v>#N/A</v>
      </c>
      <c r="Z2189" s="64"/>
      <c r="AA2189" s="64"/>
    </row>
    <row r="2190" spans="1:27" ht="15.75" customHeight="1">
      <c r="A2190" s="67" t="str">
        <f t="shared" si="281"/>
        <v/>
      </c>
      <c r="B2190" s="65">
        <f t="shared" si="283"/>
        <v>2102</v>
      </c>
      <c r="C2190" s="68" t="str">
        <f t="shared" si="282"/>
        <v/>
      </c>
      <c r="D2190" s="69"/>
      <c r="F2190" s="66"/>
      <c r="G2190" s="65" t="e">
        <f>VLOOKUP(E2190,'Supply Log'!$E$6:$T$999,2,FALSE)</f>
        <v>#N/A</v>
      </c>
      <c r="H2190" s="65" t="e">
        <f>VLOOKUP(E2190,'Supply Log'!$E$6:$T$999,3,FALSE)</f>
        <v>#N/A</v>
      </c>
      <c r="I2190" s="77"/>
      <c r="J2190" s="65" t="e">
        <f>VLOOKUP(E2190,'Supply Log'!$E$6:$T$277,5,FALSE)</f>
        <v>#N/A</v>
      </c>
      <c r="K2190" s="65" t="e">
        <f>VLOOKUP(E2190,'Supply Log'!$E$6:$T$277,6,FALSE)</f>
        <v>#N/A</v>
      </c>
      <c r="L2190" s="65" t="e">
        <f>VLOOKUP(E2190,'Supply Log'!$E$6:$T$277,7,FALSE)</f>
        <v>#N/A</v>
      </c>
      <c r="M2190" s="65" t="e">
        <f>VLOOKUP(E2190,'Supply Log'!$E$6:$T$277,8,FALSE)</f>
        <v>#N/A</v>
      </c>
      <c r="N2190" s="65" t="e">
        <f>VLOOKUP(E2190,'Supply Log'!$E$6:$T$277,9,FALSE)</f>
        <v>#N/A</v>
      </c>
      <c r="O2190" s="65" t="e">
        <f>VLOOKUP(E2190,'Supply Log'!$E$6:$T$277,10,FALSE)</f>
        <v>#N/A</v>
      </c>
      <c r="P2190" s="29" t="e">
        <f t="shared" si="284"/>
        <v>#N/A</v>
      </c>
      <c r="Q2190" s="65" t="e">
        <f>VLOOKUP(E2190,'Supply Log'!$E$6:$T$277,12,FALSE)</f>
        <v>#N/A</v>
      </c>
      <c r="R2190" s="78" t="e">
        <f t="shared" si="285"/>
        <v>#N/A</v>
      </c>
      <c r="S2190" s="65"/>
      <c r="T2190" s="79" t="e">
        <f t="shared" si="286"/>
        <v>#N/A</v>
      </c>
      <c r="U2190" s="80" t="e">
        <f t="shared" si="287"/>
        <v>#N/A</v>
      </c>
      <c r="V2190" s="81" t="str">
        <f t="shared" si="288"/>
        <v/>
      </c>
      <c r="W2190" s="69" t="e">
        <f>VLOOKUP(F2190,'Input Log'!$E$6:$V$50000,18,FALSE)</f>
        <v>#N/A</v>
      </c>
      <c r="X2190" s="64" t="e">
        <f>VLOOKUP(E2190,'Supply Log'!$Z$6:$AB$699,2,FALSE)</f>
        <v>#N/A</v>
      </c>
      <c r="Y2190" s="64" t="e">
        <f>VLOOKUP(E2190,'Supply Log'!$E$6:$X$618,20,FALSE)</f>
        <v>#N/A</v>
      </c>
      <c r="Z2190" s="64"/>
      <c r="AA2190" s="64"/>
    </row>
    <row r="2191" spans="1:27" ht="15.75" customHeight="1">
      <c r="A2191" s="67" t="str">
        <f t="shared" si="281"/>
        <v/>
      </c>
      <c r="B2191" s="65">
        <f t="shared" si="283"/>
        <v>2103</v>
      </c>
      <c r="C2191" s="68" t="str">
        <f t="shared" si="282"/>
        <v/>
      </c>
      <c r="D2191" s="69"/>
      <c r="F2191" s="66"/>
      <c r="G2191" s="65" t="e">
        <f>VLOOKUP(E2191,'Supply Log'!$E$6:$T$999,2,FALSE)</f>
        <v>#N/A</v>
      </c>
      <c r="H2191" s="65" t="e">
        <f>VLOOKUP(E2191,'Supply Log'!$E$6:$T$999,3,FALSE)</f>
        <v>#N/A</v>
      </c>
      <c r="I2191" s="77"/>
      <c r="J2191" s="65" t="e">
        <f>VLOOKUP(E2191,'Supply Log'!$E$6:$T$277,5,FALSE)</f>
        <v>#N/A</v>
      </c>
      <c r="K2191" s="65" t="e">
        <f>VLOOKUP(E2191,'Supply Log'!$E$6:$T$277,6,FALSE)</f>
        <v>#N/A</v>
      </c>
      <c r="L2191" s="65" t="e">
        <f>VLOOKUP(E2191,'Supply Log'!$E$6:$T$277,7,FALSE)</f>
        <v>#N/A</v>
      </c>
      <c r="M2191" s="65" t="e">
        <f>VLOOKUP(E2191,'Supply Log'!$E$6:$T$277,8,FALSE)</f>
        <v>#N/A</v>
      </c>
      <c r="N2191" s="65" t="e">
        <f>VLOOKUP(E2191,'Supply Log'!$E$6:$T$277,9,FALSE)</f>
        <v>#N/A</v>
      </c>
      <c r="O2191" s="65" t="e">
        <f>VLOOKUP(E2191,'Supply Log'!$E$6:$T$277,10,FALSE)</f>
        <v>#N/A</v>
      </c>
      <c r="P2191" s="29" t="e">
        <f t="shared" si="284"/>
        <v>#N/A</v>
      </c>
      <c r="Q2191" s="65" t="e">
        <f>VLOOKUP(E2191,'Supply Log'!$E$6:$T$277,12,FALSE)</f>
        <v>#N/A</v>
      </c>
      <c r="R2191" s="78" t="e">
        <f t="shared" si="285"/>
        <v>#N/A</v>
      </c>
      <c r="S2191" s="65"/>
      <c r="T2191" s="79" t="e">
        <f t="shared" si="286"/>
        <v>#N/A</v>
      </c>
      <c r="U2191" s="80" t="e">
        <f t="shared" si="287"/>
        <v>#N/A</v>
      </c>
      <c r="V2191" s="81" t="str">
        <f t="shared" si="288"/>
        <v/>
      </c>
      <c r="W2191" s="69" t="e">
        <f>VLOOKUP(F2191,'Input Log'!$E$6:$V$50000,18,FALSE)</f>
        <v>#N/A</v>
      </c>
      <c r="X2191" s="64" t="e">
        <f>VLOOKUP(E2191,'Supply Log'!$Z$6:$AB$699,2,FALSE)</f>
        <v>#N/A</v>
      </c>
      <c r="Y2191" s="64" t="e">
        <f>VLOOKUP(E2191,'Supply Log'!$E$6:$X$618,20,FALSE)</f>
        <v>#N/A</v>
      </c>
      <c r="Z2191" s="64"/>
      <c r="AA2191" s="64"/>
    </row>
    <row r="2192" spans="1:27" ht="15.75" customHeight="1">
      <c r="A2192" s="67" t="str">
        <f t="shared" si="281"/>
        <v/>
      </c>
      <c r="B2192" s="65">
        <f t="shared" si="283"/>
        <v>2104</v>
      </c>
      <c r="C2192" s="68" t="str">
        <f t="shared" si="282"/>
        <v/>
      </c>
      <c r="D2192" s="69"/>
      <c r="F2192" s="66"/>
      <c r="G2192" s="65" t="e">
        <f>VLOOKUP(E2192,'Supply Log'!$E$6:$T$999,2,FALSE)</f>
        <v>#N/A</v>
      </c>
      <c r="H2192" s="65" t="e">
        <f>VLOOKUP(E2192,'Supply Log'!$E$6:$T$999,3,FALSE)</f>
        <v>#N/A</v>
      </c>
      <c r="I2192" s="77"/>
      <c r="J2192" s="65" t="e">
        <f>VLOOKUP(E2192,'Supply Log'!$E$6:$T$277,5,FALSE)</f>
        <v>#N/A</v>
      </c>
      <c r="K2192" s="65" t="e">
        <f>VLOOKUP(E2192,'Supply Log'!$E$6:$T$277,6,FALSE)</f>
        <v>#N/A</v>
      </c>
      <c r="L2192" s="65" t="e">
        <f>VLOOKUP(E2192,'Supply Log'!$E$6:$T$277,7,FALSE)</f>
        <v>#N/A</v>
      </c>
      <c r="M2192" s="65" t="e">
        <f>VLOOKUP(E2192,'Supply Log'!$E$6:$T$277,8,FALSE)</f>
        <v>#N/A</v>
      </c>
      <c r="N2192" s="65" t="e">
        <f>VLOOKUP(E2192,'Supply Log'!$E$6:$T$277,9,FALSE)</f>
        <v>#N/A</v>
      </c>
      <c r="O2192" s="65" t="e">
        <f>VLOOKUP(E2192,'Supply Log'!$E$6:$T$277,10,FALSE)</f>
        <v>#N/A</v>
      </c>
      <c r="P2192" s="29" t="e">
        <f t="shared" si="284"/>
        <v>#N/A</v>
      </c>
      <c r="Q2192" s="65" t="e">
        <f>VLOOKUP(E2192,'Supply Log'!$E$6:$T$277,12,FALSE)</f>
        <v>#N/A</v>
      </c>
      <c r="R2192" s="78" t="e">
        <f t="shared" si="285"/>
        <v>#N/A</v>
      </c>
      <c r="S2192" s="65"/>
      <c r="T2192" s="79" t="e">
        <f t="shared" si="286"/>
        <v>#N/A</v>
      </c>
      <c r="U2192" s="80" t="e">
        <f t="shared" si="287"/>
        <v>#N/A</v>
      </c>
      <c r="V2192" s="81" t="str">
        <f t="shared" si="288"/>
        <v/>
      </c>
      <c r="W2192" s="69" t="e">
        <f>VLOOKUP(F2192,'Input Log'!$E$6:$V$50000,18,FALSE)</f>
        <v>#N/A</v>
      </c>
      <c r="X2192" s="64" t="e">
        <f>VLOOKUP(E2192,'Supply Log'!$Z$6:$AB$699,2,FALSE)</f>
        <v>#N/A</v>
      </c>
      <c r="Y2192" s="64" t="e">
        <f>VLOOKUP(E2192,'Supply Log'!$E$6:$X$618,20,FALSE)</f>
        <v>#N/A</v>
      </c>
      <c r="Z2192" s="64"/>
      <c r="AA2192" s="64"/>
    </row>
    <row r="2193" spans="1:27" ht="15.75" customHeight="1">
      <c r="A2193" s="67" t="str">
        <f t="shared" si="281"/>
        <v/>
      </c>
      <c r="B2193" s="65">
        <f t="shared" si="283"/>
        <v>2105</v>
      </c>
      <c r="C2193" s="68" t="str">
        <f t="shared" si="282"/>
        <v/>
      </c>
      <c r="D2193" s="69"/>
      <c r="F2193" s="66"/>
      <c r="G2193" s="65" t="e">
        <f>VLOOKUP(E2193,'Supply Log'!$E$6:$T$999,2,FALSE)</f>
        <v>#N/A</v>
      </c>
      <c r="H2193" s="65" t="e">
        <f>VLOOKUP(E2193,'Supply Log'!$E$6:$T$999,3,FALSE)</f>
        <v>#N/A</v>
      </c>
      <c r="I2193" s="77"/>
      <c r="J2193" s="65" t="e">
        <f>VLOOKUP(E2193,'Supply Log'!$E$6:$T$277,5,FALSE)</f>
        <v>#N/A</v>
      </c>
      <c r="K2193" s="65" t="e">
        <f>VLOOKUP(E2193,'Supply Log'!$E$6:$T$277,6,FALSE)</f>
        <v>#N/A</v>
      </c>
      <c r="L2193" s="65" t="e">
        <f>VLOOKUP(E2193,'Supply Log'!$E$6:$T$277,7,FALSE)</f>
        <v>#N/A</v>
      </c>
      <c r="M2193" s="65" t="e">
        <f>VLOOKUP(E2193,'Supply Log'!$E$6:$T$277,8,FALSE)</f>
        <v>#N/A</v>
      </c>
      <c r="N2193" s="65" t="e">
        <f>VLOOKUP(E2193,'Supply Log'!$E$6:$T$277,9,FALSE)</f>
        <v>#N/A</v>
      </c>
      <c r="O2193" s="65" t="e">
        <f>VLOOKUP(E2193,'Supply Log'!$E$6:$T$277,10,FALSE)</f>
        <v>#N/A</v>
      </c>
      <c r="P2193" s="29" t="e">
        <f t="shared" si="284"/>
        <v>#N/A</v>
      </c>
      <c r="Q2193" s="65" t="e">
        <f>VLOOKUP(E2193,'Supply Log'!$E$6:$T$277,12,FALSE)</f>
        <v>#N/A</v>
      </c>
      <c r="R2193" s="78" t="e">
        <f t="shared" si="285"/>
        <v>#N/A</v>
      </c>
      <c r="S2193" s="65"/>
      <c r="T2193" s="79" t="e">
        <f t="shared" si="286"/>
        <v>#N/A</v>
      </c>
      <c r="U2193" s="80" t="e">
        <f t="shared" si="287"/>
        <v>#N/A</v>
      </c>
      <c r="V2193" s="81" t="str">
        <f t="shared" si="288"/>
        <v/>
      </c>
      <c r="W2193" s="69" t="e">
        <f>VLOOKUP(F2193,'Input Log'!$E$6:$V$50000,18,FALSE)</f>
        <v>#N/A</v>
      </c>
      <c r="X2193" s="64" t="e">
        <f>VLOOKUP(E2193,'Supply Log'!$Z$6:$AB$699,2,FALSE)</f>
        <v>#N/A</v>
      </c>
      <c r="Y2193" s="64" t="e">
        <f>VLOOKUP(E2193,'Supply Log'!$E$6:$X$618,20,FALSE)</f>
        <v>#N/A</v>
      </c>
      <c r="Z2193" s="64"/>
      <c r="AA2193" s="64"/>
    </row>
    <row r="2194" spans="1:27" ht="15.75" customHeight="1">
      <c r="A2194" s="67" t="str">
        <f t="shared" si="281"/>
        <v/>
      </c>
      <c r="B2194" s="65">
        <f t="shared" si="283"/>
        <v>2106</v>
      </c>
      <c r="C2194" s="68" t="str">
        <f t="shared" si="282"/>
        <v/>
      </c>
      <c r="D2194" s="69"/>
      <c r="F2194" s="66"/>
      <c r="G2194" s="65" t="e">
        <f>VLOOKUP(E2194,'Supply Log'!$E$6:$T$999,2,FALSE)</f>
        <v>#N/A</v>
      </c>
      <c r="H2194" s="65" t="e">
        <f>VLOOKUP(E2194,'Supply Log'!$E$6:$T$999,3,FALSE)</f>
        <v>#N/A</v>
      </c>
      <c r="I2194" s="77"/>
      <c r="J2194" s="65" t="e">
        <f>VLOOKUP(E2194,'Supply Log'!$E$6:$T$277,5,FALSE)</f>
        <v>#N/A</v>
      </c>
      <c r="K2194" s="65" t="e">
        <f>VLOOKUP(E2194,'Supply Log'!$E$6:$T$277,6,FALSE)</f>
        <v>#N/A</v>
      </c>
      <c r="L2194" s="65" t="e">
        <f>VLOOKUP(E2194,'Supply Log'!$E$6:$T$277,7,FALSE)</f>
        <v>#N/A</v>
      </c>
      <c r="M2194" s="65" t="e">
        <f>VLOOKUP(E2194,'Supply Log'!$E$6:$T$277,8,FALSE)</f>
        <v>#N/A</v>
      </c>
      <c r="N2194" s="65" t="e">
        <f>VLOOKUP(E2194,'Supply Log'!$E$6:$T$277,9,FALSE)</f>
        <v>#N/A</v>
      </c>
      <c r="O2194" s="65" t="e">
        <f>VLOOKUP(E2194,'Supply Log'!$E$6:$T$277,10,FALSE)</f>
        <v>#N/A</v>
      </c>
      <c r="P2194" s="29" t="e">
        <f t="shared" si="284"/>
        <v>#N/A</v>
      </c>
      <c r="Q2194" s="65" t="e">
        <f>VLOOKUP(E2194,'Supply Log'!$E$6:$T$277,12,FALSE)</f>
        <v>#N/A</v>
      </c>
      <c r="R2194" s="78" t="e">
        <f t="shared" si="285"/>
        <v>#N/A</v>
      </c>
      <c r="S2194" s="65"/>
      <c r="T2194" s="79" t="e">
        <f t="shared" si="286"/>
        <v>#N/A</v>
      </c>
      <c r="U2194" s="80" t="e">
        <f t="shared" si="287"/>
        <v>#N/A</v>
      </c>
      <c r="V2194" s="81" t="str">
        <f t="shared" si="288"/>
        <v/>
      </c>
      <c r="W2194" s="69" t="e">
        <f>VLOOKUP(F2194,'Input Log'!$E$6:$V$50000,18,FALSE)</f>
        <v>#N/A</v>
      </c>
      <c r="X2194" s="64" t="e">
        <f>VLOOKUP(E2194,'Supply Log'!$Z$6:$AB$699,2,FALSE)</f>
        <v>#N/A</v>
      </c>
      <c r="Y2194" s="64" t="e">
        <f>VLOOKUP(E2194,'Supply Log'!$E$6:$X$618,20,FALSE)</f>
        <v>#N/A</v>
      </c>
      <c r="Z2194" s="64"/>
      <c r="AA2194" s="64"/>
    </row>
    <row r="2195" spans="1:27" ht="15.75" customHeight="1">
      <c r="A2195" s="67" t="str">
        <f t="shared" si="281"/>
        <v/>
      </c>
      <c r="B2195" s="65">
        <f t="shared" si="283"/>
        <v>2107</v>
      </c>
      <c r="C2195" s="68" t="str">
        <f t="shared" si="282"/>
        <v/>
      </c>
      <c r="D2195" s="69"/>
      <c r="F2195" s="66"/>
      <c r="G2195" s="65" t="e">
        <f>VLOOKUP(E2195,'Supply Log'!$E$6:$T$999,2,FALSE)</f>
        <v>#N/A</v>
      </c>
      <c r="H2195" s="65" t="e">
        <f>VLOOKUP(E2195,'Supply Log'!$E$6:$T$999,3,FALSE)</f>
        <v>#N/A</v>
      </c>
      <c r="I2195" s="77"/>
      <c r="J2195" s="65" t="e">
        <f>VLOOKUP(E2195,'Supply Log'!$E$6:$T$277,5,FALSE)</f>
        <v>#N/A</v>
      </c>
      <c r="K2195" s="65" t="e">
        <f>VLOOKUP(E2195,'Supply Log'!$E$6:$T$277,6,FALSE)</f>
        <v>#N/A</v>
      </c>
      <c r="L2195" s="65" t="e">
        <f>VLOOKUP(E2195,'Supply Log'!$E$6:$T$277,7,FALSE)</f>
        <v>#N/A</v>
      </c>
      <c r="M2195" s="65" t="e">
        <f>VLOOKUP(E2195,'Supply Log'!$E$6:$T$277,8,FALSE)</f>
        <v>#N/A</v>
      </c>
      <c r="N2195" s="65" t="e">
        <f>VLOOKUP(E2195,'Supply Log'!$E$6:$T$277,9,FALSE)</f>
        <v>#N/A</v>
      </c>
      <c r="O2195" s="65" t="e">
        <f>VLOOKUP(E2195,'Supply Log'!$E$6:$T$277,10,FALSE)</f>
        <v>#N/A</v>
      </c>
      <c r="P2195" s="29" t="e">
        <f t="shared" si="284"/>
        <v>#N/A</v>
      </c>
      <c r="Q2195" s="65" t="e">
        <f>VLOOKUP(E2195,'Supply Log'!$E$6:$T$277,12,FALSE)</f>
        <v>#N/A</v>
      </c>
      <c r="R2195" s="78" t="e">
        <f t="shared" si="285"/>
        <v>#N/A</v>
      </c>
      <c r="S2195" s="65"/>
      <c r="T2195" s="79" t="e">
        <f t="shared" si="286"/>
        <v>#N/A</v>
      </c>
      <c r="U2195" s="80" t="e">
        <f t="shared" si="287"/>
        <v>#N/A</v>
      </c>
      <c r="V2195" s="81" t="str">
        <f t="shared" si="288"/>
        <v/>
      </c>
      <c r="W2195" s="69" t="e">
        <f>VLOOKUP(F2195,'Input Log'!$E$6:$V$50000,18,FALSE)</f>
        <v>#N/A</v>
      </c>
      <c r="X2195" s="64" t="e">
        <f>VLOOKUP(E2195,'Supply Log'!$Z$6:$AB$699,2,FALSE)</f>
        <v>#N/A</v>
      </c>
      <c r="Y2195" s="64" t="e">
        <f>VLOOKUP(E2195,'Supply Log'!$E$6:$X$618,20,FALSE)</f>
        <v>#N/A</v>
      </c>
      <c r="Z2195" s="64"/>
      <c r="AA2195" s="64"/>
    </row>
    <row r="2196" spans="1:27" ht="15.75" customHeight="1">
      <c r="A2196" s="67" t="str">
        <f t="shared" si="281"/>
        <v/>
      </c>
      <c r="B2196" s="65">
        <f t="shared" si="283"/>
        <v>2108</v>
      </c>
      <c r="C2196" s="68" t="str">
        <f t="shared" si="282"/>
        <v/>
      </c>
      <c r="D2196" s="69"/>
      <c r="F2196" s="66"/>
      <c r="G2196" s="65" t="e">
        <f>VLOOKUP(E2196,'Supply Log'!$E$6:$T$999,2,FALSE)</f>
        <v>#N/A</v>
      </c>
      <c r="H2196" s="65" t="e">
        <f>VLOOKUP(E2196,'Supply Log'!$E$6:$T$999,3,FALSE)</f>
        <v>#N/A</v>
      </c>
      <c r="I2196" s="77"/>
      <c r="J2196" s="65" t="e">
        <f>VLOOKUP(E2196,'Supply Log'!$E$6:$T$277,5,FALSE)</f>
        <v>#N/A</v>
      </c>
      <c r="K2196" s="65" t="e">
        <f>VLOOKUP(E2196,'Supply Log'!$E$6:$T$277,6,FALSE)</f>
        <v>#N/A</v>
      </c>
      <c r="L2196" s="65" t="e">
        <f>VLOOKUP(E2196,'Supply Log'!$E$6:$T$277,7,FALSE)</f>
        <v>#N/A</v>
      </c>
      <c r="M2196" s="65" t="e">
        <f>VLOOKUP(E2196,'Supply Log'!$E$6:$T$277,8,FALSE)</f>
        <v>#N/A</v>
      </c>
      <c r="N2196" s="65" t="e">
        <f>VLOOKUP(E2196,'Supply Log'!$E$6:$T$277,9,FALSE)</f>
        <v>#N/A</v>
      </c>
      <c r="O2196" s="65" t="e">
        <f>VLOOKUP(E2196,'Supply Log'!$E$6:$T$277,10,FALSE)</f>
        <v>#N/A</v>
      </c>
      <c r="P2196" s="29" t="e">
        <f t="shared" si="284"/>
        <v>#N/A</v>
      </c>
      <c r="Q2196" s="65" t="e">
        <f>VLOOKUP(E2196,'Supply Log'!$E$6:$T$277,12,FALSE)</f>
        <v>#N/A</v>
      </c>
      <c r="R2196" s="78" t="e">
        <f t="shared" si="285"/>
        <v>#N/A</v>
      </c>
      <c r="S2196" s="65"/>
      <c r="T2196" s="79" t="e">
        <f t="shared" si="286"/>
        <v>#N/A</v>
      </c>
      <c r="U2196" s="80" t="e">
        <f t="shared" si="287"/>
        <v>#N/A</v>
      </c>
      <c r="V2196" s="81" t="str">
        <f t="shared" si="288"/>
        <v/>
      </c>
      <c r="W2196" s="69" t="e">
        <f>VLOOKUP(F2196,'Input Log'!$E$6:$V$50000,18,FALSE)</f>
        <v>#N/A</v>
      </c>
      <c r="X2196" s="64" t="e">
        <f>VLOOKUP(E2196,'Supply Log'!$Z$6:$AB$699,2,FALSE)</f>
        <v>#N/A</v>
      </c>
      <c r="Y2196" s="64" t="e">
        <f>VLOOKUP(E2196,'Supply Log'!$E$6:$X$618,20,FALSE)</f>
        <v>#N/A</v>
      </c>
      <c r="Z2196" s="64"/>
      <c r="AA2196" s="64"/>
    </row>
    <row r="2197" spans="1:27" ht="15.75" customHeight="1">
      <c r="A2197" s="67" t="str">
        <f t="shared" si="281"/>
        <v/>
      </c>
      <c r="B2197" s="65">
        <f t="shared" si="283"/>
        <v>2109</v>
      </c>
      <c r="C2197" s="68" t="str">
        <f t="shared" si="282"/>
        <v/>
      </c>
      <c r="D2197" s="69"/>
      <c r="F2197" s="66"/>
      <c r="G2197" s="65" t="e">
        <f>VLOOKUP(E2197,'Supply Log'!$E$6:$T$999,2,FALSE)</f>
        <v>#N/A</v>
      </c>
      <c r="H2197" s="65" t="e">
        <f>VLOOKUP(E2197,'Supply Log'!$E$6:$T$999,3,FALSE)</f>
        <v>#N/A</v>
      </c>
      <c r="I2197" s="77"/>
      <c r="J2197" s="65" t="e">
        <f>VLOOKUP(E2197,'Supply Log'!$E$6:$T$277,5,FALSE)</f>
        <v>#N/A</v>
      </c>
      <c r="K2197" s="65" t="e">
        <f>VLOOKUP(E2197,'Supply Log'!$E$6:$T$277,6,FALSE)</f>
        <v>#N/A</v>
      </c>
      <c r="L2197" s="65" t="e">
        <f>VLOOKUP(E2197,'Supply Log'!$E$6:$T$277,7,FALSE)</f>
        <v>#N/A</v>
      </c>
      <c r="M2197" s="65" t="e">
        <f>VLOOKUP(E2197,'Supply Log'!$E$6:$T$277,8,FALSE)</f>
        <v>#N/A</v>
      </c>
      <c r="N2197" s="65" t="e">
        <f>VLOOKUP(E2197,'Supply Log'!$E$6:$T$277,9,FALSE)</f>
        <v>#N/A</v>
      </c>
      <c r="O2197" s="65" t="e">
        <f>VLOOKUP(E2197,'Supply Log'!$E$6:$T$277,10,FALSE)</f>
        <v>#N/A</v>
      </c>
      <c r="P2197" s="29" t="e">
        <f t="shared" si="284"/>
        <v>#N/A</v>
      </c>
      <c r="Q2197" s="65" t="e">
        <f>VLOOKUP(E2197,'Supply Log'!$E$6:$T$277,12,FALSE)</f>
        <v>#N/A</v>
      </c>
      <c r="R2197" s="78" t="e">
        <f t="shared" si="285"/>
        <v>#N/A</v>
      </c>
      <c r="S2197" s="65"/>
      <c r="T2197" s="79" t="e">
        <f t="shared" si="286"/>
        <v>#N/A</v>
      </c>
      <c r="U2197" s="80" t="e">
        <f t="shared" si="287"/>
        <v>#N/A</v>
      </c>
      <c r="V2197" s="81" t="str">
        <f t="shared" si="288"/>
        <v/>
      </c>
      <c r="W2197" s="69" t="e">
        <f>VLOOKUP(F2197,'Input Log'!$E$6:$V$50000,18,FALSE)</f>
        <v>#N/A</v>
      </c>
      <c r="X2197" s="64" t="e">
        <f>VLOOKUP(E2197,'Supply Log'!$Z$6:$AB$699,2,FALSE)</f>
        <v>#N/A</v>
      </c>
      <c r="Y2197" s="64" t="e">
        <f>VLOOKUP(E2197,'Supply Log'!$E$6:$X$618,20,FALSE)</f>
        <v>#N/A</v>
      </c>
      <c r="Z2197" s="64"/>
      <c r="AA2197" s="64"/>
    </row>
    <row r="2198" spans="1:27" ht="15.75" customHeight="1">
      <c r="A2198" s="67" t="str">
        <f t="shared" si="281"/>
        <v/>
      </c>
      <c r="B2198" s="65">
        <f t="shared" si="283"/>
        <v>2110</v>
      </c>
      <c r="C2198" s="68" t="str">
        <f t="shared" si="282"/>
        <v/>
      </c>
      <c r="D2198" s="69"/>
      <c r="F2198" s="66"/>
      <c r="G2198" s="65" t="e">
        <f>VLOOKUP(E2198,'Supply Log'!$E$6:$T$999,2,FALSE)</f>
        <v>#N/A</v>
      </c>
      <c r="H2198" s="65" t="e">
        <f>VLOOKUP(E2198,'Supply Log'!$E$6:$T$999,3,FALSE)</f>
        <v>#N/A</v>
      </c>
      <c r="I2198" s="77"/>
      <c r="J2198" s="65" t="e">
        <f>VLOOKUP(E2198,'Supply Log'!$E$6:$T$277,5,FALSE)</f>
        <v>#N/A</v>
      </c>
      <c r="K2198" s="65" t="e">
        <f>VLOOKUP(E2198,'Supply Log'!$E$6:$T$277,6,FALSE)</f>
        <v>#N/A</v>
      </c>
      <c r="L2198" s="65" t="e">
        <f>VLOOKUP(E2198,'Supply Log'!$E$6:$T$277,7,FALSE)</f>
        <v>#N/A</v>
      </c>
      <c r="M2198" s="65" t="e">
        <f>VLOOKUP(E2198,'Supply Log'!$E$6:$T$277,8,FALSE)</f>
        <v>#N/A</v>
      </c>
      <c r="N2198" s="65" t="e">
        <f>VLOOKUP(E2198,'Supply Log'!$E$6:$T$277,9,FALSE)</f>
        <v>#N/A</v>
      </c>
      <c r="O2198" s="65" t="e">
        <f>VLOOKUP(E2198,'Supply Log'!$E$6:$T$277,10,FALSE)</f>
        <v>#N/A</v>
      </c>
      <c r="P2198" s="29" t="e">
        <f t="shared" si="284"/>
        <v>#N/A</v>
      </c>
      <c r="Q2198" s="65" t="e">
        <f>VLOOKUP(E2198,'Supply Log'!$E$6:$T$277,12,FALSE)</f>
        <v>#N/A</v>
      </c>
      <c r="R2198" s="78" t="e">
        <f t="shared" si="285"/>
        <v>#N/A</v>
      </c>
      <c r="S2198" s="65"/>
      <c r="T2198" s="79" t="e">
        <f t="shared" si="286"/>
        <v>#N/A</v>
      </c>
      <c r="U2198" s="80" t="e">
        <f t="shared" si="287"/>
        <v>#N/A</v>
      </c>
      <c r="V2198" s="81" t="str">
        <f t="shared" si="288"/>
        <v/>
      </c>
      <c r="W2198" s="69" t="e">
        <f>VLOOKUP(F2198,'Input Log'!$E$6:$V$50000,18,FALSE)</f>
        <v>#N/A</v>
      </c>
      <c r="X2198" s="64" t="e">
        <f>VLOOKUP(E2198,'Supply Log'!$Z$6:$AB$699,2,FALSE)</f>
        <v>#N/A</v>
      </c>
      <c r="Y2198" s="64" t="e">
        <f>VLOOKUP(E2198,'Supply Log'!$E$6:$X$618,20,FALSE)</f>
        <v>#N/A</v>
      </c>
      <c r="Z2198" s="64"/>
      <c r="AA2198" s="64"/>
    </row>
    <row r="2199" spans="1:27" ht="15.75" customHeight="1">
      <c r="A2199" s="67" t="str">
        <f t="shared" si="281"/>
        <v/>
      </c>
      <c r="B2199" s="65">
        <f t="shared" si="283"/>
        <v>2111</v>
      </c>
      <c r="C2199" s="68" t="str">
        <f t="shared" si="282"/>
        <v/>
      </c>
      <c r="D2199" s="69"/>
      <c r="F2199" s="66"/>
      <c r="G2199" s="65" t="e">
        <f>VLOOKUP(E2199,'Supply Log'!$E$6:$T$999,2,FALSE)</f>
        <v>#N/A</v>
      </c>
      <c r="H2199" s="65" t="e">
        <f>VLOOKUP(E2199,'Supply Log'!$E$6:$T$999,3,FALSE)</f>
        <v>#N/A</v>
      </c>
      <c r="I2199" s="77"/>
      <c r="J2199" s="65" t="e">
        <f>VLOOKUP(E2199,'Supply Log'!$E$6:$T$277,5,FALSE)</f>
        <v>#N/A</v>
      </c>
      <c r="K2199" s="65" t="e">
        <f>VLOOKUP(E2199,'Supply Log'!$E$6:$T$277,6,FALSE)</f>
        <v>#N/A</v>
      </c>
      <c r="L2199" s="65" t="e">
        <f>VLOOKUP(E2199,'Supply Log'!$E$6:$T$277,7,FALSE)</f>
        <v>#N/A</v>
      </c>
      <c r="M2199" s="65" t="e">
        <f>VLOOKUP(E2199,'Supply Log'!$E$6:$T$277,8,FALSE)</f>
        <v>#N/A</v>
      </c>
      <c r="N2199" s="65" t="e">
        <f>VLOOKUP(E2199,'Supply Log'!$E$6:$T$277,9,FALSE)</f>
        <v>#N/A</v>
      </c>
      <c r="O2199" s="65" t="e">
        <f>VLOOKUP(E2199,'Supply Log'!$E$6:$T$277,10,FALSE)</f>
        <v>#N/A</v>
      </c>
      <c r="P2199" s="29" t="e">
        <f t="shared" si="284"/>
        <v>#N/A</v>
      </c>
      <c r="Q2199" s="65" t="e">
        <f>VLOOKUP(E2199,'Supply Log'!$E$6:$T$277,12,FALSE)</f>
        <v>#N/A</v>
      </c>
      <c r="R2199" s="78" t="e">
        <f t="shared" si="285"/>
        <v>#N/A</v>
      </c>
      <c r="S2199" s="65"/>
      <c r="T2199" s="79" t="e">
        <f t="shared" si="286"/>
        <v>#N/A</v>
      </c>
      <c r="U2199" s="80" t="e">
        <f t="shared" si="287"/>
        <v>#N/A</v>
      </c>
      <c r="V2199" s="81" t="str">
        <f t="shared" si="288"/>
        <v/>
      </c>
      <c r="W2199" s="69" t="e">
        <f>VLOOKUP(F2199,'Input Log'!$E$6:$V$50000,18,FALSE)</f>
        <v>#N/A</v>
      </c>
      <c r="X2199" s="64" t="e">
        <f>VLOOKUP(E2199,'Supply Log'!$Z$6:$AB$699,2,FALSE)</f>
        <v>#N/A</v>
      </c>
      <c r="Y2199" s="64" t="e">
        <f>VLOOKUP(E2199,'Supply Log'!$E$6:$X$618,20,FALSE)</f>
        <v>#N/A</v>
      </c>
      <c r="Z2199" s="64"/>
      <c r="AA2199" s="64"/>
    </row>
    <row r="2200" spans="1:27" ht="15.75" customHeight="1">
      <c r="A2200" s="67" t="str">
        <f t="shared" si="281"/>
        <v/>
      </c>
      <c r="B2200" s="65">
        <f t="shared" si="283"/>
        <v>2112</v>
      </c>
      <c r="C2200" s="68" t="str">
        <f t="shared" si="282"/>
        <v/>
      </c>
      <c r="D2200" s="69"/>
      <c r="F2200" s="66"/>
      <c r="G2200" s="65" t="e">
        <f>VLOOKUP(E2200,'Supply Log'!$E$6:$T$999,2,FALSE)</f>
        <v>#N/A</v>
      </c>
      <c r="H2200" s="65" t="e">
        <f>VLOOKUP(E2200,'Supply Log'!$E$6:$T$999,3,FALSE)</f>
        <v>#N/A</v>
      </c>
      <c r="I2200" s="77"/>
      <c r="J2200" s="65" t="e">
        <f>VLOOKUP(E2200,'Supply Log'!$E$6:$T$277,5,FALSE)</f>
        <v>#N/A</v>
      </c>
      <c r="K2200" s="65" t="e">
        <f>VLOOKUP(E2200,'Supply Log'!$E$6:$T$277,6,FALSE)</f>
        <v>#N/A</v>
      </c>
      <c r="L2200" s="65" t="e">
        <f>VLOOKUP(E2200,'Supply Log'!$E$6:$T$277,7,FALSE)</f>
        <v>#N/A</v>
      </c>
      <c r="M2200" s="65" t="e">
        <f>VLOOKUP(E2200,'Supply Log'!$E$6:$T$277,8,FALSE)</f>
        <v>#N/A</v>
      </c>
      <c r="N2200" s="65" t="e">
        <f>VLOOKUP(E2200,'Supply Log'!$E$6:$T$277,9,FALSE)</f>
        <v>#N/A</v>
      </c>
      <c r="O2200" s="65" t="e">
        <f>VLOOKUP(E2200,'Supply Log'!$E$6:$T$277,10,FALSE)</f>
        <v>#N/A</v>
      </c>
      <c r="P2200" s="29" t="e">
        <f t="shared" si="284"/>
        <v>#N/A</v>
      </c>
      <c r="Q2200" s="65" t="e">
        <f>VLOOKUP(E2200,'Supply Log'!$E$6:$T$277,12,FALSE)</f>
        <v>#N/A</v>
      </c>
      <c r="R2200" s="78" t="e">
        <f t="shared" si="285"/>
        <v>#N/A</v>
      </c>
      <c r="S2200" s="65"/>
      <c r="T2200" s="79" t="e">
        <f t="shared" si="286"/>
        <v>#N/A</v>
      </c>
      <c r="U2200" s="80" t="e">
        <f t="shared" si="287"/>
        <v>#N/A</v>
      </c>
      <c r="V2200" s="81" t="str">
        <f t="shared" si="288"/>
        <v/>
      </c>
      <c r="W2200" s="69" t="e">
        <f>VLOOKUP(F2200,'Input Log'!$E$6:$V$50000,18,FALSE)</f>
        <v>#N/A</v>
      </c>
      <c r="X2200" s="64" t="e">
        <f>VLOOKUP(E2200,'Supply Log'!$Z$6:$AB$699,2,FALSE)</f>
        <v>#N/A</v>
      </c>
      <c r="Y2200" s="64" t="e">
        <f>VLOOKUP(E2200,'Supply Log'!$E$6:$X$618,20,FALSE)</f>
        <v>#N/A</v>
      </c>
      <c r="Z2200" s="64"/>
      <c r="AA2200" s="64"/>
    </row>
    <row r="2201" spans="1:27" ht="15.75" customHeight="1">
      <c r="A2201" s="67" t="str">
        <f t="shared" si="281"/>
        <v/>
      </c>
      <c r="B2201" s="65">
        <f t="shared" si="283"/>
        <v>2113</v>
      </c>
      <c r="C2201" s="68" t="str">
        <f t="shared" si="282"/>
        <v/>
      </c>
      <c r="D2201" s="69"/>
      <c r="F2201" s="66"/>
      <c r="G2201" s="65" t="e">
        <f>VLOOKUP(E2201,'Supply Log'!$E$6:$T$999,2,FALSE)</f>
        <v>#N/A</v>
      </c>
      <c r="H2201" s="65" t="e">
        <f>VLOOKUP(E2201,'Supply Log'!$E$6:$T$999,3,FALSE)</f>
        <v>#N/A</v>
      </c>
      <c r="I2201" s="77"/>
      <c r="J2201" s="65" t="e">
        <f>VLOOKUP(E2201,'Supply Log'!$E$6:$T$277,5,FALSE)</f>
        <v>#N/A</v>
      </c>
      <c r="K2201" s="65" t="e">
        <f>VLOOKUP(E2201,'Supply Log'!$E$6:$T$277,6,FALSE)</f>
        <v>#N/A</v>
      </c>
      <c r="L2201" s="65" t="e">
        <f>VLOOKUP(E2201,'Supply Log'!$E$6:$T$277,7,FALSE)</f>
        <v>#N/A</v>
      </c>
      <c r="M2201" s="65" t="e">
        <f>VLOOKUP(E2201,'Supply Log'!$E$6:$T$277,8,FALSE)</f>
        <v>#N/A</v>
      </c>
      <c r="N2201" s="65" t="e">
        <f>VLOOKUP(E2201,'Supply Log'!$E$6:$T$277,9,FALSE)</f>
        <v>#N/A</v>
      </c>
      <c r="O2201" s="65" t="e">
        <f>VLOOKUP(E2201,'Supply Log'!$E$6:$T$277,10,FALSE)</f>
        <v>#N/A</v>
      </c>
      <c r="P2201" s="29" t="e">
        <f t="shared" si="284"/>
        <v>#N/A</v>
      </c>
      <c r="Q2201" s="65" t="e">
        <f>VLOOKUP(E2201,'Supply Log'!$E$6:$T$277,12,FALSE)</f>
        <v>#N/A</v>
      </c>
      <c r="R2201" s="78" t="e">
        <f t="shared" si="285"/>
        <v>#N/A</v>
      </c>
      <c r="S2201" s="65"/>
      <c r="T2201" s="79" t="e">
        <f t="shared" si="286"/>
        <v>#N/A</v>
      </c>
      <c r="U2201" s="80" t="e">
        <f t="shared" si="287"/>
        <v>#N/A</v>
      </c>
      <c r="V2201" s="81" t="str">
        <f t="shared" si="288"/>
        <v/>
      </c>
      <c r="W2201" s="69" t="e">
        <f>VLOOKUP(F2201,'Input Log'!$E$6:$V$50000,18,FALSE)</f>
        <v>#N/A</v>
      </c>
      <c r="X2201" s="64" t="e">
        <f>VLOOKUP(E2201,'Supply Log'!$Z$6:$AB$699,2,FALSE)</f>
        <v>#N/A</v>
      </c>
      <c r="Y2201" s="64" t="e">
        <f>VLOOKUP(E2201,'Supply Log'!$E$6:$X$618,20,FALSE)</f>
        <v>#N/A</v>
      </c>
      <c r="Z2201" s="64"/>
      <c r="AA2201" s="64"/>
    </row>
    <row r="2202" spans="1:27" ht="15.75" customHeight="1">
      <c r="A2202" s="67" t="str">
        <f t="shared" si="281"/>
        <v/>
      </c>
      <c r="B2202" s="65">
        <f t="shared" si="283"/>
        <v>2114</v>
      </c>
      <c r="C2202" s="68" t="str">
        <f t="shared" si="282"/>
        <v/>
      </c>
      <c r="D2202" s="69"/>
      <c r="F2202" s="66"/>
      <c r="G2202" s="65" t="e">
        <f>VLOOKUP(E2202,'Supply Log'!$E$6:$T$999,2,FALSE)</f>
        <v>#N/A</v>
      </c>
      <c r="H2202" s="65" t="e">
        <f>VLOOKUP(E2202,'Supply Log'!$E$6:$T$999,3,FALSE)</f>
        <v>#N/A</v>
      </c>
      <c r="I2202" s="77"/>
      <c r="J2202" s="65" t="e">
        <f>VLOOKUP(E2202,'Supply Log'!$E$6:$T$277,5,FALSE)</f>
        <v>#N/A</v>
      </c>
      <c r="K2202" s="65" t="e">
        <f>VLOOKUP(E2202,'Supply Log'!$E$6:$T$277,6,FALSE)</f>
        <v>#N/A</v>
      </c>
      <c r="L2202" s="65" t="e">
        <f>VLOOKUP(E2202,'Supply Log'!$E$6:$T$277,7,FALSE)</f>
        <v>#N/A</v>
      </c>
      <c r="M2202" s="65" t="e">
        <f>VLOOKUP(E2202,'Supply Log'!$E$6:$T$277,8,FALSE)</f>
        <v>#N/A</v>
      </c>
      <c r="N2202" s="65" t="e">
        <f>VLOOKUP(E2202,'Supply Log'!$E$6:$T$277,9,FALSE)</f>
        <v>#N/A</v>
      </c>
      <c r="O2202" s="65" t="e">
        <f>VLOOKUP(E2202,'Supply Log'!$E$6:$T$277,10,FALSE)</f>
        <v>#N/A</v>
      </c>
      <c r="P2202" s="29" t="e">
        <f t="shared" si="284"/>
        <v>#N/A</v>
      </c>
      <c r="Q2202" s="65" t="e">
        <f>VLOOKUP(E2202,'Supply Log'!$E$6:$T$277,12,FALSE)</f>
        <v>#N/A</v>
      </c>
      <c r="R2202" s="78" t="e">
        <f t="shared" si="285"/>
        <v>#N/A</v>
      </c>
      <c r="S2202" s="65"/>
      <c r="T2202" s="79" t="e">
        <f t="shared" si="286"/>
        <v>#N/A</v>
      </c>
      <c r="U2202" s="80" t="e">
        <f t="shared" si="287"/>
        <v>#N/A</v>
      </c>
      <c r="V2202" s="81" t="str">
        <f t="shared" si="288"/>
        <v/>
      </c>
      <c r="W2202" s="69" t="e">
        <f>VLOOKUP(F2202,'Input Log'!$E$6:$V$50000,18,FALSE)</f>
        <v>#N/A</v>
      </c>
      <c r="X2202" s="64" t="e">
        <f>VLOOKUP(E2202,'Supply Log'!$Z$6:$AB$699,2,FALSE)</f>
        <v>#N/A</v>
      </c>
      <c r="Y2202" s="64" t="e">
        <f>VLOOKUP(E2202,'Supply Log'!$E$6:$X$618,20,FALSE)</f>
        <v>#N/A</v>
      </c>
      <c r="Z2202" s="64"/>
      <c r="AA2202" s="64"/>
    </row>
    <row r="2203" spans="1:27" ht="15.75" customHeight="1">
      <c r="A2203" s="67" t="str">
        <f t="shared" si="281"/>
        <v/>
      </c>
      <c r="B2203" s="65">
        <f t="shared" si="283"/>
        <v>2115</v>
      </c>
      <c r="C2203" s="68" t="str">
        <f t="shared" si="282"/>
        <v/>
      </c>
      <c r="D2203" s="69"/>
      <c r="F2203" s="66"/>
      <c r="G2203" s="65" t="e">
        <f>VLOOKUP(E2203,'Supply Log'!$E$6:$T$999,2,FALSE)</f>
        <v>#N/A</v>
      </c>
      <c r="H2203" s="65" t="e">
        <f>VLOOKUP(E2203,'Supply Log'!$E$6:$T$999,3,FALSE)</f>
        <v>#N/A</v>
      </c>
      <c r="I2203" s="77"/>
      <c r="J2203" s="65" t="e">
        <f>VLOOKUP(E2203,'Supply Log'!$E$6:$T$277,5,FALSE)</f>
        <v>#N/A</v>
      </c>
      <c r="K2203" s="65" t="e">
        <f>VLOOKUP(E2203,'Supply Log'!$E$6:$T$277,6,FALSE)</f>
        <v>#N/A</v>
      </c>
      <c r="L2203" s="65" t="e">
        <f>VLOOKUP(E2203,'Supply Log'!$E$6:$T$277,7,FALSE)</f>
        <v>#N/A</v>
      </c>
      <c r="M2203" s="65" t="e">
        <f>VLOOKUP(E2203,'Supply Log'!$E$6:$T$277,8,FALSE)</f>
        <v>#N/A</v>
      </c>
      <c r="N2203" s="65" t="e">
        <f>VLOOKUP(E2203,'Supply Log'!$E$6:$T$277,9,FALSE)</f>
        <v>#N/A</v>
      </c>
      <c r="O2203" s="65" t="e">
        <f>VLOOKUP(E2203,'Supply Log'!$E$6:$T$277,10,FALSE)</f>
        <v>#N/A</v>
      </c>
      <c r="P2203" s="29" t="e">
        <f t="shared" si="284"/>
        <v>#N/A</v>
      </c>
      <c r="Q2203" s="65" t="e">
        <f>VLOOKUP(E2203,'Supply Log'!$E$6:$T$277,12,FALSE)</f>
        <v>#N/A</v>
      </c>
      <c r="R2203" s="78" t="e">
        <f t="shared" si="285"/>
        <v>#N/A</v>
      </c>
      <c r="S2203" s="65"/>
      <c r="T2203" s="79" t="e">
        <f t="shared" si="286"/>
        <v>#N/A</v>
      </c>
      <c r="U2203" s="80" t="e">
        <f t="shared" si="287"/>
        <v>#N/A</v>
      </c>
      <c r="V2203" s="81" t="str">
        <f t="shared" si="288"/>
        <v/>
      </c>
      <c r="W2203" s="69" t="e">
        <f>VLOOKUP(F2203,'Input Log'!$E$6:$V$50000,18,FALSE)</f>
        <v>#N/A</v>
      </c>
      <c r="X2203" s="64" t="e">
        <f>VLOOKUP(E2203,'Supply Log'!$Z$6:$AB$699,2,FALSE)</f>
        <v>#N/A</v>
      </c>
      <c r="Y2203" s="64" t="e">
        <f>VLOOKUP(E2203,'Supply Log'!$E$6:$X$618,20,FALSE)</f>
        <v>#N/A</v>
      </c>
      <c r="Z2203" s="64"/>
      <c r="AA2203" s="64"/>
    </row>
    <row r="2204" spans="1:27" ht="15.75" customHeight="1">
      <c r="A2204" s="67" t="str">
        <f t="shared" si="281"/>
        <v/>
      </c>
      <c r="B2204" s="65">
        <f t="shared" si="283"/>
        <v>2116</v>
      </c>
      <c r="C2204" s="68" t="str">
        <f t="shared" si="282"/>
        <v/>
      </c>
      <c r="D2204" s="69"/>
      <c r="F2204" s="66"/>
      <c r="G2204" s="65" t="e">
        <f>VLOOKUP(E2204,'Supply Log'!$E$6:$T$999,2,FALSE)</f>
        <v>#N/A</v>
      </c>
      <c r="H2204" s="65" t="e">
        <f>VLOOKUP(E2204,'Supply Log'!$E$6:$T$999,3,FALSE)</f>
        <v>#N/A</v>
      </c>
      <c r="I2204" s="77"/>
      <c r="J2204" s="65" t="e">
        <f>VLOOKUP(E2204,'Supply Log'!$E$6:$T$277,5,FALSE)</f>
        <v>#N/A</v>
      </c>
      <c r="K2204" s="65" t="e">
        <f>VLOOKUP(E2204,'Supply Log'!$E$6:$T$277,6,FALSE)</f>
        <v>#N/A</v>
      </c>
      <c r="L2204" s="65" t="e">
        <f>VLOOKUP(E2204,'Supply Log'!$E$6:$T$277,7,FALSE)</f>
        <v>#N/A</v>
      </c>
      <c r="M2204" s="65" t="e">
        <f>VLOOKUP(E2204,'Supply Log'!$E$6:$T$277,8,FALSE)</f>
        <v>#N/A</v>
      </c>
      <c r="N2204" s="65" t="e">
        <f>VLOOKUP(E2204,'Supply Log'!$E$6:$T$277,9,FALSE)</f>
        <v>#N/A</v>
      </c>
      <c r="O2204" s="65" t="e">
        <f>VLOOKUP(E2204,'Supply Log'!$E$6:$T$277,10,FALSE)</f>
        <v>#N/A</v>
      </c>
      <c r="P2204" s="29" t="e">
        <f t="shared" si="284"/>
        <v>#N/A</v>
      </c>
      <c r="Q2204" s="65" t="e">
        <f>VLOOKUP(E2204,'Supply Log'!$E$6:$T$277,12,FALSE)</f>
        <v>#N/A</v>
      </c>
      <c r="R2204" s="78" t="e">
        <f t="shared" si="285"/>
        <v>#N/A</v>
      </c>
      <c r="S2204" s="65"/>
      <c r="T2204" s="79" t="e">
        <f t="shared" si="286"/>
        <v>#N/A</v>
      </c>
      <c r="U2204" s="80" t="e">
        <f t="shared" si="287"/>
        <v>#N/A</v>
      </c>
      <c r="V2204" s="81" t="str">
        <f t="shared" si="288"/>
        <v/>
      </c>
      <c r="W2204" s="69" t="e">
        <f>VLOOKUP(F2204,'Input Log'!$E$6:$V$50000,18,FALSE)</f>
        <v>#N/A</v>
      </c>
      <c r="X2204" s="64" t="e">
        <f>VLOOKUP(E2204,'Supply Log'!$Z$6:$AB$699,2,FALSE)</f>
        <v>#N/A</v>
      </c>
      <c r="Y2204" s="64" t="e">
        <f>VLOOKUP(E2204,'Supply Log'!$E$6:$X$618,20,FALSE)</f>
        <v>#N/A</v>
      </c>
      <c r="Z2204" s="64"/>
      <c r="AA2204" s="64"/>
    </row>
    <row r="2205" spans="1:27" ht="15.75" customHeight="1">
      <c r="A2205" s="67" t="str">
        <f t="shared" si="281"/>
        <v/>
      </c>
      <c r="B2205" s="65">
        <f t="shared" si="283"/>
        <v>2117</v>
      </c>
      <c r="C2205" s="68" t="str">
        <f t="shared" si="282"/>
        <v/>
      </c>
      <c r="D2205" s="69"/>
      <c r="F2205" s="66"/>
      <c r="G2205" s="65" t="e">
        <f>VLOOKUP(E2205,'Supply Log'!$E$6:$T$999,2,FALSE)</f>
        <v>#N/A</v>
      </c>
      <c r="H2205" s="65" t="e">
        <f>VLOOKUP(E2205,'Supply Log'!$E$6:$T$999,3,FALSE)</f>
        <v>#N/A</v>
      </c>
      <c r="I2205" s="77"/>
      <c r="J2205" s="65" t="e">
        <f>VLOOKUP(E2205,'Supply Log'!$E$6:$T$277,5,FALSE)</f>
        <v>#N/A</v>
      </c>
      <c r="K2205" s="65" t="e">
        <f>VLOOKUP(E2205,'Supply Log'!$E$6:$T$277,6,FALSE)</f>
        <v>#N/A</v>
      </c>
      <c r="L2205" s="65" t="e">
        <f>VLOOKUP(E2205,'Supply Log'!$E$6:$T$277,7,FALSE)</f>
        <v>#N/A</v>
      </c>
      <c r="M2205" s="65" t="e">
        <f>VLOOKUP(E2205,'Supply Log'!$E$6:$T$277,8,FALSE)</f>
        <v>#N/A</v>
      </c>
      <c r="N2205" s="65" t="e">
        <f>VLOOKUP(E2205,'Supply Log'!$E$6:$T$277,9,FALSE)</f>
        <v>#N/A</v>
      </c>
      <c r="O2205" s="65" t="e">
        <f>VLOOKUP(E2205,'Supply Log'!$E$6:$T$277,10,FALSE)</f>
        <v>#N/A</v>
      </c>
      <c r="P2205" s="29" t="e">
        <f t="shared" si="284"/>
        <v>#N/A</v>
      </c>
      <c r="Q2205" s="65" t="e">
        <f>VLOOKUP(E2205,'Supply Log'!$E$6:$T$277,12,FALSE)</f>
        <v>#N/A</v>
      </c>
      <c r="R2205" s="78" t="e">
        <f t="shared" si="285"/>
        <v>#N/A</v>
      </c>
      <c r="S2205" s="65"/>
      <c r="T2205" s="79" t="e">
        <f t="shared" si="286"/>
        <v>#N/A</v>
      </c>
      <c r="U2205" s="80" t="e">
        <f t="shared" si="287"/>
        <v>#N/A</v>
      </c>
      <c r="V2205" s="81" t="str">
        <f t="shared" si="288"/>
        <v/>
      </c>
      <c r="W2205" s="69" t="e">
        <f>VLOOKUP(F2205,'Input Log'!$E$6:$V$50000,18,FALSE)</f>
        <v>#N/A</v>
      </c>
      <c r="X2205" s="64" t="e">
        <f>VLOOKUP(E2205,'Supply Log'!$Z$6:$AB$699,2,FALSE)</f>
        <v>#N/A</v>
      </c>
      <c r="Y2205" s="64" t="e">
        <f>VLOOKUP(E2205,'Supply Log'!$E$6:$X$618,20,FALSE)</f>
        <v>#N/A</v>
      </c>
      <c r="Z2205" s="64"/>
      <c r="AA2205" s="64"/>
    </row>
    <row r="2206" spans="1:27" ht="15.75" customHeight="1">
      <c r="A2206" s="67" t="str">
        <f t="shared" si="281"/>
        <v/>
      </c>
      <c r="B2206" s="65">
        <f t="shared" si="283"/>
        <v>2118</v>
      </c>
      <c r="C2206" s="68" t="str">
        <f t="shared" si="282"/>
        <v/>
      </c>
      <c r="D2206" s="69"/>
      <c r="F2206" s="66"/>
      <c r="G2206" s="65" t="e">
        <f>VLOOKUP(E2206,'Supply Log'!$E$6:$T$999,2,FALSE)</f>
        <v>#N/A</v>
      </c>
      <c r="H2206" s="65" t="e">
        <f>VLOOKUP(E2206,'Supply Log'!$E$6:$T$999,3,FALSE)</f>
        <v>#N/A</v>
      </c>
      <c r="I2206" s="77"/>
      <c r="J2206" s="65" t="e">
        <f>VLOOKUP(E2206,'Supply Log'!$E$6:$T$277,5,FALSE)</f>
        <v>#N/A</v>
      </c>
      <c r="K2206" s="65" t="e">
        <f>VLOOKUP(E2206,'Supply Log'!$E$6:$T$277,6,FALSE)</f>
        <v>#N/A</v>
      </c>
      <c r="L2206" s="65" t="e">
        <f>VLOOKUP(E2206,'Supply Log'!$E$6:$T$277,7,FALSE)</f>
        <v>#N/A</v>
      </c>
      <c r="M2206" s="65" t="e">
        <f>VLOOKUP(E2206,'Supply Log'!$E$6:$T$277,8,FALSE)</f>
        <v>#N/A</v>
      </c>
      <c r="N2206" s="65" t="e">
        <f>VLOOKUP(E2206,'Supply Log'!$E$6:$T$277,9,FALSE)</f>
        <v>#N/A</v>
      </c>
      <c r="O2206" s="65" t="e">
        <f>VLOOKUP(E2206,'Supply Log'!$E$6:$T$277,10,FALSE)</f>
        <v>#N/A</v>
      </c>
      <c r="P2206" s="29" t="e">
        <f t="shared" si="284"/>
        <v>#N/A</v>
      </c>
      <c r="Q2206" s="65" t="e">
        <f>VLOOKUP(E2206,'Supply Log'!$E$6:$T$277,12,FALSE)</f>
        <v>#N/A</v>
      </c>
      <c r="R2206" s="78" t="e">
        <f t="shared" si="285"/>
        <v>#N/A</v>
      </c>
      <c r="S2206" s="65"/>
      <c r="T2206" s="79" t="e">
        <f t="shared" si="286"/>
        <v>#N/A</v>
      </c>
      <c r="U2206" s="80" t="e">
        <f t="shared" si="287"/>
        <v>#N/A</v>
      </c>
      <c r="V2206" s="81" t="str">
        <f t="shared" si="288"/>
        <v/>
      </c>
      <c r="W2206" s="69" t="e">
        <f>VLOOKUP(F2206,'Input Log'!$E$6:$V$50000,18,FALSE)</f>
        <v>#N/A</v>
      </c>
      <c r="X2206" s="64" t="e">
        <f>VLOOKUP(E2206,'Supply Log'!$Z$6:$AB$699,2,FALSE)</f>
        <v>#N/A</v>
      </c>
      <c r="Y2206" s="64" t="e">
        <f>VLOOKUP(E2206,'Supply Log'!$E$6:$X$618,20,FALSE)</f>
        <v>#N/A</v>
      </c>
      <c r="Z2206" s="64"/>
      <c r="AA2206" s="64"/>
    </row>
    <row r="2207" spans="1:27" ht="15.75" customHeight="1">
      <c r="A2207" s="67" t="str">
        <f t="shared" si="281"/>
        <v/>
      </c>
      <c r="B2207" s="65">
        <f t="shared" si="283"/>
        <v>2119</v>
      </c>
      <c r="C2207" s="68" t="str">
        <f t="shared" si="282"/>
        <v/>
      </c>
      <c r="D2207" s="69"/>
      <c r="F2207" s="66"/>
      <c r="G2207" s="65" t="e">
        <f>VLOOKUP(E2207,'Supply Log'!$E$6:$T$999,2,FALSE)</f>
        <v>#N/A</v>
      </c>
      <c r="H2207" s="65" t="e">
        <f>VLOOKUP(E2207,'Supply Log'!$E$6:$T$999,3,FALSE)</f>
        <v>#N/A</v>
      </c>
      <c r="I2207" s="77"/>
      <c r="J2207" s="65" t="e">
        <f>VLOOKUP(E2207,'Supply Log'!$E$6:$T$277,5,FALSE)</f>
        <v>#N/A</v>
      </c>
      <c r="K2207" s="65" t="e">
        <f>VLOOKUP(E2207,'Supply Log'!$E$6:$T$277,6,FALSE)</f>
        <v>#N/A</v>
      </c>
      <c r="L2207" s="65" t="e">
        <f>VLOOKUP(E2207,'Supply Log'!$E$6:$T$277,7,FALSE)</f>
        <v>#N/A</v>
      </c>
      <c r="M2207" s="65" t="e">
        <f>VLOOKUP(E2207,'Supply Log'!$E$6:$T$277,8,FALSE)</f>
        <v>#N/A</v>
      </c>
      <c r="N2207" s="65" t="e">
        <f>VLOOKUP(E2207,'Supply Log'!$E$6:$T$277,9,FALSE)</f>
        <v>#N/A</v>
      </c>
      <c r="O2207" s="65" t="e">
        <f>VLOOKUP(E2207,'Supply Log'!$E$6:$T$277,10,FALSE)</f>
        <v>#N/A</v>
      </c>
      <c r="P2207" s="29" t="e">
        <f t="shared" si="284"/>
        <v>#N/A</v>
      </c>
      <c r="Q2207" s="65" t="e">
        <f>VLOOKUP(E2207,'Supply Log'!$E$6:$T$277,12,FALSE)</f>
        <v>#N/A</v>
      </c>
      <c r="R2207" s="78" t="e">
        <f t="shared" si="285"/>
        <v>#N/A</v>
      </c>
      <c r="S2207" s="65"/>
      <c r="T2207" s="79" t="e">
        <f t="shared" si="286"/>
        <v>#N/A</v>
      </c>
      <c r="U2207" s="80" t="e">
        <f t="shared" si="287"/>
        <v>#N/A</v>
      </c>
      <c r="V2207" s="81" t="str">
        <f t="shared" si="288"/>
        <v/>
      </c>
      <c r="W2207" s="69" t="e">
        <f>VLOOKUP(F2207,'Input Log'!$E$6:$V$50000,18,FALSE)</f>
        <v>#N/A</v>
      </c>
      <c r="X2207" s="64" t="e">
        <f>VLOOKUP(E2207,'Supply Log'!$Z$6:$AB$699,2,FALSE)</f>
        <v>#N/A</v>
      </c>
      <c r="Y2207" s="64" t="e">
        <f>VLOOKUP(E2207,'Supply Log'!$E$6:$X$618,20,FALSE)</f>
        <v>#N/A</v>
      </c>
      <c r="Z2207" s="64"/>
      <c r="AA2207" s="64"/>
    </row>
    <row r="2208" spans="1:27" ht="15.75" customHeight="1">
      <c r="A2208" s="67" t="str">
        <f t="shared" si="281"/>
        <v/>
      </c>
      <c r="B2208" s="65">
        <f t="shared" si="283"/>
        <v>2120</v>
      </c>
      <c r="C2208" s="68" t="str">
        <f t="shared" si="282"/>
        <v/>
      </c>
      <c r="D2208" s="69"/>
      <c r="F2208" s="66"/>
      <c r="G2208" s="65" t="e">
        <f>VLOOKUP(E2208,'Supply Log'!$E$6:$T$999,2,FALSE)</f>
        <v>#N/A</v>
      </c>
      <c r="H2208" s="65" t="e">
        <f>VLOOKUP(E2208,'Supply Log'!$E$6:$T$999,3,FALSE)</f>
        <v>#N/A</v>
      </c>
      <c r="I2208" s="77"/>
      <c r="J2208" s="65" t="e">
        <f>VLOOKUP(E2208,'Supply Log'!$E$6:$T$277,5,FALSE)</f>
        <v>#N/A</v>
      </c>
      <c r="K2208" s="65" t="e">
        <f>VLOOKUP(E2208,'Supply Log'!$E$6:$T$277,6,FALSE)</f>
        <v>#N/A</v>
      </c>
      <c r="L2208" s="65" t="e">
        <f>VLOOKUP(E2208,'Supply Log'!$E$6:$T$277,7,FALSE)</f>
        <v>#N/A</v>
      </c>
      <c r="M2208" s="65" t="e">
        <f>VLOOKUP(E2208,'Supply Log'!$E$6:$T$277,8,FALSE)</f>
        <v>#N/A</v>
      </c>
      <c r="N2208" s="65" t="e">
        <f>VLOOKUP(E2208,'Supply Log'!$E$6:$T$277,9,FALSE)</f>
        <v>#N/A</v>
      </c>
      <c r="O2208" s="65" t="e">
        <f>VLOOKUP(E2208,'Supply Log'!$E$6:$T$277,10,FALSE)</f>
        <v>#N/A</v>
      </c>
      <c r="P2208" s="29" t="e">
        <f t="shared" si="284"/>
        <v>#N/A</v>
      </c>
      <c r="Q2208" s="65" t="e">
        <f>VLOOKUP(E2208,'Supply Log'!$E$6:$T$277,12,FALSE)</f>
        <v>#N/A</v>
      </c>
      <c r="R2208" s="78" t="e">
        <f t="shared" si="285"/>
        <v>#N/A</v>
      </c>
      <c r="S2208" s="65"/>
      <c r="T2208" s="79" t="e">
        <f t="shared" si="286"/>
        <v>#N/A</v>
      </c>
      <c r="U2208" s="80" t="e">
        <f t="shared" si="287"/>
        <v>#N/A</v>
      </c>
      <c r="V2208" s="81" t="str">
        <f t="shared" si="288"/>
        <v/>
      </c>
      <c r="W2208" s="69" t="e">
        <f>VLOOKUP(F2208,'Input Log'!$E$6:$V$50000,18,FALSE)</f>
        <v>#N/A</v>
      </c>
      <c r="X2208" s="64" t="e">
        <f>VLOOKUP(E2208,'Supply Log'!$Z$6:$AB$699,2,FALSE)</f>
        <v>#N/A</v>
      </c>
      <c r="Y2208" s="64" t="e">
        <f>VLOOKUP(E2208,'Supply Log'!$E$6:$X$618,20,FALSE)</f>
        <v>#N/A</v>
      </c>
      <c r="Z2208" s="64"/>
      <c r="AA2208" s="64"/>
    </row>
    <row r="2209" spans="1:27" ht="15.75" customHeight="1">
      <c r="A2209" s="67" t="str">
        <f t="shared" si="281"/>
        <v/>
      </c>
      <c r="B2209" s="65">
        <f t="shared" si="283"/>
        <v>2121</v>
      </c>
      <c r="C2209" s="68" t="str">
        <f t="shared" si="282"/>
        <v/>
      </c>
      <c r="D2209" s="69"/>
      <c r="F2209" s="66"/>
      <c r="G2209" s="65" t="e">
        <f>VLOOKUP(E2209,'Supply Log'!$E$6:$T$999,2,FALSE)</f>
        <v>#N/A</v>
      </c>
      <c r="H2209" s="65" t="e">
        <f>VLOOKUP(E2209,'Supply Log'!$E$6:$T$999,3,FALSE)</f>
        <v>#N/A</v>
      </c>
      <c r="I2209" s="77"/>
      <c r="J2209" s="65" t="e">
        <f>VLOOKUP(E2209,'Supply Log'!$E$6:$T$277,5,FALSE)</f>
        <v>#N/A</v>
      </c>
      <c r="K2209" s="65" t="e">
        <f>VLOOKUP(E2209,'Supply Log'!$E$6:$T$277,6,FALSE)</f>
        <v>#N/A</v>
      </c>
      <c r="L2209" s="65" t="e">
        <f>VLOOKUP(E2209,'Supply Log'!$E$6:$T$277,7,FALSE)</f>
        <v>#N/A</v>
      </c>
      <c r="M2209" s="65" t="e">
        <f>VLOOKUP(E2209,'Supply Log'!$E$6:$T$277,8,FALSE)</f>
        <v>#N/A</v>
      </c>
      <c r="N2209" s="65" t="e">
        <f>VLOOKUP(E2209,'Supply Log'!$E$6:$T$277,9,FALSE)</f>
        <v>#N/A</v>
      </c>
      <c r="O2209" s="65" t="e">
        <f>VLOOKUP(E2209,'Supply Log'!$E$6:$T$277,10,FALSE)</f>
        <v>#N/A</v>
      </c>
      <c r="P2209" s="29" t="e">
        <f t="shared" si="284"/>
        <v>#N/A</v>
      </c>
      <c r="Q2209" s="65" t="e">
        <f>VLOOKUP(E2209,'Supply Log'!$E$6:$T$277,12,FALSE)</f>
        <v>#N/A</v>
      </c>
      <c r="R2209" s="78" t="e">
        <f t="shared" si="285"/>
        <v>#N/A</v>
      </c>
      <c r="S2209" s="65"/>
      <c r="T2209" s="79" t="e">
        <f t="shared" si="286"/>
        <v>#N/A</v>
      </c>
      <c r="U2209" s="80" t="e">
        <f t="shared" si="287"/>
        <v>#N/A</v>
      </c>
      <c r="V2209" s="81" t="str">
        <f t="shared" si="288"/>
        <v/>
      </c>
      <c r="W2209" s="69" t="e">
        <f>VLOOKUP(F2209,'Input Log'!$E$6:$V$50000,18,FALSE)</f>
        <v>#N/A</v>
      </c>
      <c r="X2209" s="64" t="e">
        <f>VLOOKUP(E2209,'Supply Log'!$Z$6:$AB$699,2,FALSE)</f>
        <v>#N/A</v>
      </c>
      <c r="Y2209" s="64" t="e">
        <f>VLOOKUP(E2209,'Supply Log'!$E$6:$X$618,20,FALSE)</f>
        <v>#N/A</v>
      </c>
      <c r="Z2209" s="64"/>
      <c r="AA2209" s="64"/>
    </row>
    <row r="2210" spans="1:27" ht="15.75" customHeight="1">
      <c r="A2210" s="67" t="str">
        <f t="shared" si="281"/>
        <v/>
      </c>
      <c r="B2210" s="65">
        <f t="shared" si="283"/>
        <v>2122</v>
      </c>
      <c r="C2210" s="68" t="str">
        <f t="shared" si="282"/>
        <v/>
      </c>
      <c r="D2210" s="69"/>
      <c r="F2210" s="66"/>
      <c r="G2210" s="65" t="e">
        <f>VLOOKUP(E2210,'Supply Log'!$E$6:$T$999,2,FALSE)</f>
        <v>#N/A</v>
      </c>
      <c r="H2210" s="65" t="e">
        <f>VLOOKUP(E2210,'Supply Log'!$E$6:$T$999,3,FALSE)</f>
        <v>#N/A</v>
      </c>
      <c r="I2210" s="77"/>
      <c r="J2210" s="65" t="e">
        <f>VLOOKUP(E2210,'Supply Log'!$E$6:$T$277,5,FALSE)</f>
        <v>#N/A</v>
      </c>
      <c r="K2210" s="65" t="e">
        <f>VLOOKUP(E2210,'Supply Log'!$E$6:$T$277,6,FALSE)</f>
        <v>#N/A</v>
      </c>
      <c r="L2210" s="65" t="e">
        <f>VLOOKUP(E2210,'Supply Log'!$E$6:$T$277,7,FALSE)</f>
        <v>#N/A</v>
      </c>
      <c r="M2210" s="65" t="e">
        <f>VLOOKUP(E2210,'Supply Log'!$E$6:$T$277,8,FALSE)</f>
        <v>#N/A</v>
      </c>
      <c r="N2210" s="65" t="e">
        <f>VLOOKUP(E2210,'Supply Log'!$E$6:$T$277,9,FALSE)</f>
        <v>#N/A</v>
      </c>
      <c r="O2210" s="65" t="e">
        <f>VLOOKUP(E2210,'Supply Log'!$E$6:$T$277,10,FALSE)</f>
        <v>#N/A</v>
      </c>
      <c r="P2210" s="29" t="e">
        <f t="shared" si="284"/>
        <v>#N/A</v>
      </c>
      <c r="Q2210" s="65" t="e">
        <f>VLOOKUP(E2210,'Supply Log'!$E$6:$T$277,12,FALSE)</f>
        <v>#N/A</v>
      </c>
      <c r="R2210" s="78" t="e">
        <f t="shared" si="285"/>
        <v>#N/A</v>
      </c>
      <c r="S2210" s="65"/>
      <c r="T2210" s="79" t="e">
        <f t="shared" si="286"/>
        <v>#N/A</v>
      </c>
      <c r="U2210" s="80" t="e">
        <f t="shared" si="287"/>
        <v>#N/A</v>
      </c>
      <c r="V2210" s="81" t="str">
        <f t="shared" si="288"/>
        <v/>
      </c>
      <c r="W2210" s="69" t="e">
        <f>VLOOKUP(F2210,'Input Log'!$E$6:$V$50000,18,FALSE)</f>
        <v>#N/A</v>
      </c>
      <c r="X2210" s="64" t="e">
        <f>VLOOKUP(E2210,'Supply Log'!$Z$6:$AB$699,2,FALSE)</f>
        <v>#N/A</v>
      </c>
      <c r="Y2210" s="64" t="e">
        <f>VLOOKUP(E2210,'Supply Log'!$E$6:$X$618,20,FALSE)</f>
        <v>#N/A</v>
      </c>
      <c r="Z2210" s="64"/>
      <c r="AA2210" s="64"/>
    </row>
    <row r="2211" spans="1:27" ht="15.75" customHeight="1">
      <c r="A2211" s="67" t="str">
        <f t="shared" si="281"/>
        <v/>
      </c>
      <c r="B2211" s="65">
        <f t="shared" si="283"/>
        <v>2123</v>
      </c>
      <c r="C2211" s="68" t="str">
        <f t="shared" si="282"/>
        <v/>
      </c>
      <c r="D2211" s="69"/>
      <c r="F2211" s="66"/>
      <c r="G2211" s="65" t="e">
        <f>VLOOKUP(E2211,'Supply Log'!$E$6:$T$999,2,FALSE)</f>
        <v>#N/A</v>
      </c>
      <c r="H2211" s="65" t="e">
        <f>VLOOKUP(E2211,'Supply Log'!$E$6:$T$999,3,FALSE)</f>
        <v>#N/A</v>
      </c>
      <c r="I2211" s="77"/>
      <c r="J2211" s="65" t="e">
        <f>VLOOKUP(E2211,'Supply Log'!$E$6:$T$277,5,FALSE)</f>
        <v>#N/A</v>
      </c>
      <c r="K2211" s="65" t="e">
        <f>VLOOKUP(E2211,'Supply Log'!$E$6:$T$277,6,FALSE)</f>
        <v>#N/A</v>
      </c>
      <c r="L2211" s="65" t="e">
        <f>VLOOKUP(E2211,'Supply Log'!$E$6:$T$277,7,FALSE)</f>
        <v>#N/A</v>
      </c>
      <c r="M2211" s="65" t="e">
        <f>VLOOKUP(E2211,'Supply Log'!$E$6:$T$277,8,FALSE)</f>
        <v>#N/A</v>
      </c>
      <c r="N2211" s="65" t="e">
        <f>VLOOKUP(E2211,'Supply Log'!$E$6:$T$277,9,FALSE)</f>
        <v>#N/A</v>
      </c>
      <c r="O2211" s="65" t="e">
        <f>VLOOKUP(E2211,'Supply Log'!$E$6:$T$277,10,FALSE)</f>
        <v>#N/A</v>
      </c>
      <c r="P2211" s="29" t="e">
        <f t="shared" si="284"/>
        <v>#N/A</v>
      </c>
      <c r="Q2211" s="65" t="e">
        <f>VLOOKUP(E2211,'Supply Log'!$E$6:$T$277,12,FALSE)</f>
        <v>#N/A</v>
      </c>
      <c r="R2211" s="78" t="e">
        <f t="shared" si="285"/>
        <v>#N/A</v>
      </c>
      <c r="S2211" s="65"/>
      <c r="T2211" s="79" t="e">
        <f t="shared" si="286"/>
        <v>#N/A</v>
      </c>
      <c r="U2211" s="80" t="e">
        <f t="shared" si="287"/>
        <v>#N/A</v>
      </c>
      <c r="V2211" s="81" t="str">
        <f t="shared" si="288"/>
        <v/>
      </c>
      <c r="W2211" s="69" t="e">
        <f>VLOOKUP(F2211,'Input Log'!$E$6:$V$50000,18,FALSE)</f>
        <v>#N/A</v>
      </c>
      <c r="X2211" s="64" t="e">
        <f>VLOOKUP(E2211,'Supply Log'!$Z$6:$AB$699,2,FALSE)</f>
        <v>#N/A</v>
      </c>
      <c r="Y2211" s="64" t="e">
        <f>VLOOKUP(E2211,'Supply Log'!$E$6:$X$618,20,FALSE)</f>
        <v>#N/A</v>
      </c>
      <c r="Z2211" s="64"/>
      <c r="AA2211" s="64"/>
    </row>
    <row r="2212" spans="1:27" ht="15.75" customHeight="1">
      <c r="A2212" s="67" t="str">
        <f t="shared" si="281"/>
        <v/>
      </c>
      <c r="B2212" s="65">
        <f t="shared" si="283"/>
        <v>2124</v>
      </c>
      <c r="C2212" s="68" t="str">
        <f t="shared" si="282"/>
        <v/>
      </c>
      <c r="D2212" s="69"/>
      <c r="F2212" s="66"/>
      <c r="G2212" s="65" t="e">
        <f>VLOOKUP(E2212,'Supply Log'!$E$6:$T$999,2,FALSE)</f>
        <v>#N/A</v>
      </c>
      <c r="H2212" s="65" t="e">
        <f>VLOOKUP(E2212,'Supply Log'!$E$6:$T$999,3,FALSE)</f>
        <v>#N/A</v>
      </c>
      <c r="I2212" s="77"/>
      <c r="J2212" s="65" t="e">
        <f>VLOOKUP(E2212,'Supply Log'!$E$6:$T$277,5,FALSE)</f>
        <v>#N/A</v>
      </c>
      <c r="K2212" s="65" t="e">
        <f>VLOOKUP(E2212,'Supply Log'!$E$6:$T$277,6,FALSE)</f>
        <v>#N/A</v>
      </c>
      <c r="L2212" s="65" t="e">
        <f>VLOOKUP(E2212,'Supply Log'!$E$6:$T$277,7,FALSE)</f>
        <v>#N/A</v>
      </c>
      <c r="M2212" s="65" t="e">
        <f>VLOOKUP(E2212,'Supply Log'!$E$6:$T$277,8,FALSE)</f>
        <v>#N/A</v>
      </c>
      <c r="N2212" s="65" t="e">
        <f>VLOOKUP(E2212,'Supply Log'!$E$6:$T$277,9,FALSE)</f>
        <v>#N/A</v>
      </c>
      <c r="O2212" s="65" t="e">
        <f>VLOOKUP(E2212,'Supply Log'!$E$6:$T$277,10,FALSE)</f>
        <v>#N/A</v>
      </c>
      <c r="P2212" s="29" t="e">
        <f t="shared" si="284"/>
        <v>#N/A</v>
      </c>
      <c r="Q2212" s="65" t="e">
        <f>VLOOKUP(E2212,'Supply Log'!$E$6:$T$277,12,FALSE)</f>
        <v>#N/A</v>
      </c>
      <c r="R2212" s="78" t="e">
        <f t="shared" si="285"/>
        <v>#N/A</v>
      </c>
      <c r="S2212" s="65"/>
      <c r="T2212" s="79" t="e">
        <f t="shared" si="286"/>
        <v>#N/A</v>
      </c>
      <c r="U2212" s="80" t="e">
        <f t="shared" si="287"/>
        <v>#N/A</v>
      </c>
      <c r="V2212" s="81" t="str">
        <f t="shared" si="288"/>
        <v/>
      </c>
      <c r="W2212" s="69" t="e">
        <f>VLOOKUP(F2212,'Input Log'!$E$6:$V$50000,18,FALSE)</f>
        <v>#N/A</v>
      </c>
      <c r="X2212" s="64" t="e">
        <f>VLOOKUP(E2212,'Supply Log'!$Z$6:$AB$699,2,FALSE)</f>
        <v>#N/A</v>
      </c>
      <c r="Y2212" s="64" t="e">
        <f>VLOOKUP(E2212,'Supply Log'!$E$6:$X$618,20,FALSE)</f>
        <v>#N/A</v>
      </c>
      <c r="Z2212" s="64"/>
      <c r="AA2212" s="64"/>
    </row>
    <row r="2213" spans="1:27" ht="15.75" customHeight="1">
      <c r="A2213" s="67" t="str">
        <f t="shared" si="281"/>
        <v/>
      </c>
      <c r="B2213" s="65">
        <f t="shared" si="283"/>
        <v>2125</v>
      </c>
      <c r="C2213" s="68" t="str">
        <f t="shared" si="282"/>
        <v/>
      </c>
      <c r="D2213" s="69"/>
      <c r="F2213" s="66"/>
      <c r="G2213" s="65" t="e">
        <f>VLOOKUP(E2213,'Supply Log'!$E$6:$T$999,2,FALSE)</f>
        <v>#N/A</v>
      </c>
      <c r="H2213" s="65" t="e">
        <f>VLOOKUP(E2213,'Supply Log'!$E$6:$T$999,3,FALSE)</f>
        <v>#N/A</v>
      </c>
      <c r="I2213" s="77"/>
      <c r="J2213" s="65" t="e">
        <f>VLOOKUP(E2213,'Supply Log'!$E$6:$T$277,5,FALSE)</f>
        <v>#N/A</v>
      </c>
      <c r="K2213" s="65" t="e">
        <f>VLOOKUP(E2213,'Supply Log'!$E$6:$T$277,6,FALSE)</f>
        <v>#N/A</v>
      </c>
      <c r="L2213" s="65" t="e">
        <f>VLOOKUP(E2213,'Supply Log'!$E$6:$T$277,7,FALSE)</f>
        <v>#N/A</v>
      </c>
      <c r="M2213" s="65" t="e">
        <f>VLOOKUP(E2213,'Supply Log'!$E$6:$T$277,8,FALSE)</f>
        <v>#N/A</v>
      </c>
      <c r="N2213" s="65" t="e">
        <f>VLOOKUP(E2213,'Supply Log'!$E$6:$T$277,9,FALSE)</f>
        <v>#N/A</v>
      </c>
      <c r="O2213" s="65" t="e">
        <f>VLOOKUP(E2213,'Supply Log'!$E$6:$T$277,10,FALSE)</f>
        <v>#N/A</v>
      </c>
      <c r="P2213" s="29" t="e">
        <f t="shared" si="284"/>
        <v>#N/A</v>
      </c>
      <c r="Q2213" s="65" t="e">
        <f>VLOOKUP(E2213,'Supply Log'!$E$6:$T$277,12,FALSE)</f>
        <v>#N/A</v>
      </c>
      <c r="R2213" s="78" t="e">
        <f t="shared" si="285"/>
        <v>#N/A</v>
      </c>
      <c r="S2213" s="65"/>
      <c r="T2213" s="79" t="e">
        <f t="shared" si="286"/>
        <v>#N/A</v>
      </c>
      <c r="U2213" s="80" t="e">
        <f t="shared" si="287"/>
        <v>#N/A</v>
      </c>
      <c r="V2213" s="81" t="str">
        <f t="shared" si="288"/>
        <v/>
      </c>
      <c r="W2213" s="69" t="e">
        <f>VLOOKUP(F2213,'Input Log'!$E$6:$V$50000,18,FALSE)</f>
        <v>#N/A</v>
      </c>
      <c r="X2213" s="64" t="e">
        <f>VLOOKUP(E2213,'Supply Log'!$Z$6:$AB$699,2,FALSE)</f>
        <v>#N/A</v>
      </c>
      <c r="Y2213" s="64" t="e">
        <f>VLOOKUP(E2213,'Supply Log'!$E$6:$X$618,20,FALSE)</f>
        <v>#N/A</v>
      </c>
      <c r="Z2213" s="64"/>
      <c r="AA2213" s="64"/>
    </row>
    <row r="2214" spans="1:27" ht="15.75" customHeight="1">
      <c r="A2214" s="67" t="str">
        <f t="shared" si="281"/>
        <v/>
      </c>
      <c r="B2214" s="65">
        <f t="shared" si="283"/>
        <v>2126</v>
      </c>
      <c r="C2214" s="68" t="str">
        <f t="shared" si="282"/>
        <v/>
      </c>
      <c r="D2214" s="69"/>
      <c r="F2214" s="66"/>
      <c r="G2214" s="65" t="e">
        <f>VLOOKUP(E2214,'Supply Log'!$E$6:$T$999,2,FALSE)</f>
        <v>#N/A</v>
      </c>
      <c r="H2214" s="65" t="e">
        <f>VLOOKUP(E2214,'Supply Log'!$E$6:$T$999,3,FALSE)</f>
        <v>#N/A</v>
      </c>
      <c r="I2214" s="77"/>
      <c r="J2214" s="65" t="e">
        <f>VLOOKUP(E2214,'Supply Log'!$E$6:$T$277,5,FALSE)</f>
        <v>#N/A</v>
      </c>
      <c r="K2214" s="65" t="e">
        <f>VLOOKUP(E2214,'Supply Log'!$E$6:$T$277,6,FALSE)</f>
        <v>#N/A</v>
      </c>
      <c r="L2214" s="65" t="e">
        <f>VLOOKUP(E2214,'Supply Log'!$E$6:$T$277,7,FALSE)</f>
        <v>#N/A</v>
      </c>
      <c r="M2214" s="65" t="e">
        <f>VLOOKUP(E2214,'Supply Log'!$E$6:$T$277,8,FALSE)</f>
        <v>#N/A</v>
      </c>
      <c r="N2214" s="65" t="e">
        <f>VLOOKUP(E2214,'Supply Log'!$E$6:$T$277,9,FALSE)</f>
        <v>#N/A</v>
      </c>
      <c r="O2214" s="65" t="e">
        <f>VLOOKUP(E2214,'Supply Log'!$E$6:$T$277,10,FALSE)</f>
        <v>#N/A</v>
      </c>
      <c r="P2214" s="29" t="e">
        <f t="shared" si="284"/>
        <v>#N/A</v>
      </c>
      <c r="Q2214" s="65" t="e">
        <f>VLOOKUP(E2214,'Supply Log'!$E$6:$T$277,12,FALSE)</f>
        <v>#N/A</v>
      </c>
      <c r="R2214" s="78" t="e">
        <f t="shared" si="285"/>
        <v>#N/A</v>
      </c>
      <c r="S2214" s="65"/>
      <c r="T2214" s="79" t="e">
        <f t="shared" si="286"/>
        <v>#N/A</v>
      </c>
      <c r="U2214" s="80" t="e">
        <f t="shared" si="287"/>
        <v>#N/A</v>
      </c>
      <c r="V2214" s="81" t="str">
        <f t="shared" si="288"/>
        <v/>
      </c>
      <c r="W2214" s="69" t="e">
        <f>VLOOKUP(F2214,'Input Log'!$E$6:$V$50000,18,FALSE)</f>
        <v>#N/A</v>
      </c>
      <c r="X2214" s="64" t="e">
        <f>VLOOKUP(E2214,'Supply Log'!$Z$6:$AB$699,2,FALSE)</f>
        <v>#N/A</v>
      </c>
      <c r="Y2214" s="64" t="e">
        <f>VLOOKUP(E2214,'Supply Log'!$E$6:$X$618,20,FALSE)</f>
        <v>#N/A</v>
      </c>
      <c r="Z2214" s="64"/>
      <c r="AA2214" s="64"/>
    </row>
    <row r="2215" spans="1:27" ht="15.75" customHeight="1">
      <c r="A2215" s="67" t="str">
        <f t="shared" si="281"/>
        <v/>
      </c>
      <c r="B2215" s="65">
        <f t="shared" si="283"/>
        <v>2127</v>
      </c>
      <c r="C2215" s="68" t="str">
        <f t="shared" si="282"/>
        <v/>
      </c>
      <c r="D2215" s="69"/>
      <c r="F2215" s="66"/>
      <c r="G2215" s="65" t="e">
        <f>VLOOKUP(E2215,'Supply Log'!$E$6:$T$999,2,FALSE)</f>
        <v>#N/A</v>
      </c>
      <c r="H2215" s="65" t="e">
        <f>VLOOKUP(E2215,'Supply Log'!$E$6:$T$999,3,FALSE)</f>
        <v>#N/A</v>
      </c>
      <c r="I2215" s="77"/>
      <c r="J2215" s="65" t="e">
        <f>VLOOKUP(E2215,'Supply Log'!$E$6:$T$277,5,FALSE)</f>
        <v>#N/A</v>
      </c>
      <c r="K2215" s="65" t="e">
        <f>VLOOKUP(E2215,'Supply Log'!$E$6:$T$277,6,FALSE)</f>
        <v>#N/A</v>
      </c>
      <c r="L2215" s="65" t="e">
        <f>VLOOKUP(E2215,'Supply Log'!$E$6:$T$277,7,FALSE)</f>
        <v>#N/A</v>
      </c>
      <c r="M2215" s="65" t="e">
        <f>VLOOKUP(E2215,'Supply Log'!$E$6:$T$277,8,FALSE)</f>
        <v>#N/A</v>
      </c>
      <c r="N2215" s="65" t="e">
        <f>VLOOKUP(E2215,'Supply Log'!$E$6:$T$277,9,FALSE)</f>
        <v>#N/A</v>
      </c>
      <c r="O2215" s="65" t="e">
        <f>VLOOKUP(E2215,'Supply Log'!$E$6:$T$277,10,FALSE)</f>
        <v>#N/A</v>
      </c>
      <c r="P2215" s="29" t="e">
        <f t="shared" si="284"/>
        <v>#N/A</v>
      </c>
      <c r="Q2215" s="65" t="e">
        <f>VLOOKUP(E2215,'Supply Log'!$E$6:$T$277,12,FALSE)</f>
        <v>#N/A</v>
      </c>
      <c r="R2215" s="78" t="e">
        <f t="shared" si="285"/>
        <v>#N/A</v>
      </c>
      <c r="S2215" s="65"/>
      <c r="T2215" s="79" t="e">
        <f t="shared" si="286"/>
        <v>#N/A</v>
      </c>
      <c r="U2215" s="80" t="e">
        <f t="shared" si="287"/>
        <v>#N/A</v>
      </c>
      <c r="V2215" s="81" t="str">
        <f t="shared" si="288"/>
        <v/>
      </c>
      <c r="W2215" s="69" t="e">
        <f>VLOOKUP(F2215,'Input Log'!$E$6:$V$50000,18,FALSE)</f>
        <v>#N/A</v>
      </c>
      <c r="X2215" s="64" t="e">
        <f>VLOOKUP(E2215,'Supply Log'!$Z$6:$AB$699,2,FALSE)</f>
        <v>#N/A</v>
      </c>
      <c r="Y2215" s="64" t="e">
        <f>VLOOKUP(E2215,'Supply Log'!$E$6:$X$618,20,FALSE)</f>
        <v>#N/A</v>
      </c>
      <c r="Z2215" s="64"/>
      <c r="AA2215" s="64"/>
    </row>
    <row r="2216" spans="1:27" ht="15.75" customHeight="1">
      <c r="A2216" s="67" t="str">
        <f t="shared" si="281"/>
        <v/>
      </c>
      <c r="B2216" s="65">
        <f t="shared" si="283"/>
        <v>2128</v>
      </c>
      <c r="C2216" s="68" t="str">
        <f t="shared" si="282"/>
        <v/>
      </c>
      <c r="D2216" s="69"/>
      <c r="F2216" s="66"/>
      <c r="G2216" s="65" t="e">
        <f>VLOOKUP(E2216,'Supply Log'!$E$6:$T$999,2,FALSE)</f>
        <v>#N/A</v>
      </c>
      <c r="H2216" s="65" t="e">
        <f>VLOOKUP(E2216,'Supply Log'!$E$6:$T$999,3,FALSE)</f>
        <v>#N/A</v>
      </c>
      <c r="I2216" s="77"/>
      <c r="J2216" s="65" t="e">
        <f>VLOOKUP(E2216,'Supply Log'!$E$6:$T$277,5,FALSE)</f>
        <v>#N/A</v>
      </c>
      <c r="K2216" s="65" t="e">
        <f>VLOOKUP(E2216,'Supply Log'!$E$6:$T$277,6,FALSE)</f>
        <v>#N/A</v>
      </c>
      <c r="L2216" s="65" t="e">
        <f>VLOOKUP(E2216,'Supply Log'!$E$6:$T$277,7,FALSE)</f>
        <v>#N/A</v>
      </c>
      <c r="M2216" s="65" t="e">
        <f>VLOOKUP(E2216,'Supply Log'!$E$6:$T$277,8,FALSE)</f>
        <v>#N/A</v>
      </c>
      <c r="N2216" s="65" t="e">
        <f>VLOOKUP(E2216,'Supply Log'!$E$6:$T$277,9,FALSE)</f>
        <v>#N/A</v>
      </c>
      <c r="O2216" s="65" t="e">
        <f>VLOOKUP(E2216,'Supply Log'!$E$6:$T$277,10,FALSE)</f>
        <v>#N/A</v>
      </c>
      <c r="P2216" s="29" t="e">
        <f t="shared" si="284"/>
        <v>#N/A</v>
      </c>
      <c r="Q2216" s="65" t="e">
        <f>VLOOKUP(E2216,'Supply Log'!$E$6:$T$277,12,FALSE)</f>
        <v>#N/A</v>
      </c>
      <c r="R2216" s="78" t="e">
        <f t="shared" si="285"/>
        <v>#N/A</v>
      </c>
      <c r="S2216" s="65"/>
      <c r="T2216" s="79" t="e">
        <f t="shared" si="286"/>
        <v>#N/A</v>
      </c>
      <c r="U2216" s="80" t="e">
        <f t="shared" si="287"/>
        <v>#N/A</v>
      </c>
      <c r="V2216" s="81" t="str">
        <f t="shared" si="288"/>
        <v/>
      </c>
      <c r="W2216" s="69" t="e">
        <f>VLOOKUP(F2216,'Input Log'!$E$6:$V$50000,18,FALSE)</f>
        <v>#N/A</v>
      </c>
      <c r="X2216" s="64" t="e">
        <f>VLOOKUP(E2216,'Supply Log'!$Z$6:$AB$699,2,FALSE)</f>
        <v>#N/A</v>
      </c>
      <c r="Y2216" s="64" t="e">
        <f>VLOOKUP(E2216,'Supply Log'!$E$6:$X$618,20,FALSE)</f>
        <v>#N/A</v>
      </c>
      <c r="Z2216" s="64"/>
      <c r="AA2216" s="64"/>
    </row>
    <row r="2217" spans="1:27" ht="15.75" customHeight="1">
      <c r="A2217" s="67" t="str">
        <f t="shared" si="281"/>
        <v/>
      </c>
      <c r="B2217" s="65">
        <f t="shared" si="283"/>
        <v>2129</v>
      </c>
      <c r="C2217" s="68" t="str">
        <f t="shared" si="282"/>
        <v/>
      </c>
      <c r="D2217" s="69"/>
      <c r="F2217" s="66"/>
      <c r="G2217" s="65" t="e">
        <f>VLOOKUP(E2217,'Supply Log'!$E$6:$T$999,2,FALSE)</f>
        <v>#N/A</v>
      </c>
      <c r="H2217" s="65" t="e">
        <f>VLOOKUP(E2217,'Supply Log'!$E$6:$T$999,3,FALSE)</f>
        <v>#N/A</v>
      </c>
      <c r="I2217" s="77"/>
      <c r="J2217" s="65" t="e">
        <f>VLOOKUP(E2217,'Supply Log'!$E$6:$T$277,5,FALSE)</f>
        <v>#N/A</v>
      </c>
      <c r="K2217" s="65" t="e">
        <f>VLOOKUP(E2217,'Supply Log'!$E$6:$T$277,6,FALSE)</f>
        <v>#N/A</v>
      </c>
      <c r="L2217" s="65" t="e">
        <f>VLOOKUP(E2217,'Supply Log'!$E$6:$T$277,7,FALSE)</f>
        <v>#N/A</v>
      </c>
      <c r="M2217" s="65" t="e">
        <f>VLOOKUP(E2217,'Supply Log'!$E$6:$T$277,8,FALSE)</f>
        <v>#N/A</v>
      </c>
      <c r="N2217" s="65" t="e">
        <f>VLOOKUP(E2217,'Supply Log'!$E$6:$T$277,9,FALSE)</f>
        <v>#N/A</v>
      </c>
      <c r="O2217" s="65" t="e">
        <f>VLOOKUP(E2217,'Supply Log'!$E$6:$T$277,10,FALSE)</f>
        <v>#N/A</v>
      </c>
      <c r="P2217" s="29" t="e">
        <f t="shared" si="284"/>
        <v>#N/A</v>
      </c>
      <c r="Q2217" s="65" t="e">
        <f>VLOOKUP(E2217,'Supply Log'!$E$6:$T$277,12,FALSE)</f>
        <v>#N/A</v>
      </c>
      <c r="R2217" s="78" t="e">
        <f t="shared" si="285"/>
        <v>#N/A</v>
      </c>
      <c r="S2217" s="65"/>
      <c r="T2217" s="79" t="e">
        <f t="shared" si="286"/>
        <v>#N/A</v>
      </c>
      <c r="U2217" s="80" t="e">
        <f t="shared" si="287"/>
        <v>#N/A</v>
      </c>
      <c r="V2217" s="81" t="str">
        <f t="shared" si="288"/>
        <v/>
      </c>
      <c r="W2217" s="69" t="e">
        <f>VLOOKUP(F2217,'Input Log'!$E$6:$V$50000,18,FALSE)</f>
        <v>#N/A</v>
      </c>
      <c r="X2217" s="64" t="e">
        <f>VLOOKUP(E2217,'Supply Log'!$Z$6:$AB$699,2,FALSE)</f>
        <v>#N/A</v>
      </c>
      <c r="Y2217" s="64" t="e">
        <f>VLOOKUP(E2217,'Supply Log'!$E$6:$X$618,20,FALSE)</f>
        <v>#N/A</v>
      </c>
      <c r="Z2217" s="64"/>
      <c r="AA2217" s="64"/>
    </row>
    <row r="2218" spans="1:27" ht="15.75" customHeight="1">
      <c r="A2218" s="67" t="str">
        <f t="shared" si="281"/>
        <v/>
      </c>
      <c r="B2218" s="65">
        <f t="shared" si="283"/>
        <v>2130</v>
      </c>
      <c r="C2218" s="68" t="str">
        <f t="shared" si="282"/>
        <v/>
      </c>
      <c r="D2218" s="69"/>
      <c r="F2218" s="66"/>
      <c r="G2218" s="65" t="e">
        <f>VLOOKUP(E2218,'Supply Log'!$E$6:$T$999,2,FALSE)</f>
        <v>#N/A</v>
      </c>
      <c r="H2218" s="65" t="e">
        <f>VLOOKUP(E2218,'Supply Log'!$E$6:$T$999,3,FALSE)</f>
        <v>#N/A</v>
      </c>
      <c r="I2218" s="77"/>
      <c r="J2218" s="65" t="e">
        <f>VLOOKUP(E2218,'Supply Log'!$E$6:$T$277,5,FALSE)</f>
        <v>#N/A</v>
      </c>
      <c r="K2218" s="65" t="e">
        <f>VLOOKUP(E2218,'Supply Log'!$E$6:$T$277,6,FALSE)</f>
        <v>#N/A</v>
      </c>
      <c r="L2218" s="65" t="e">
        <f>VLOOKUP(E2218,'Supply Log'!$E$6:$T$277,7,FALSE)</f>
        <v>#N/A</v>
      </c>
      <c r="M2218" s="65" t="e">
        <f>VLOOKUP(E2218,'Supply Log'!$E$6:$T$277,8,FALSE)</f>
        <v>#N/A</v>
      </c>
      <c r="N2218" s="65" t="e">
        <f>VLOOKUP(E2218,'Supply Log'!$E$6:$T$277,9,FALSE)</f>
        <v>#N/A</v>
      </c>
      <c r="O2218" s="65" t="e">
        <f>VLOOKUP(E2218,'Supply Log'!$E$6:$T$277,10,FALSE)</f>
        <v>#N/A</v>
      </c>
      <c r="P2218" s="29" t="e">
        <f t="shared" si="284"/>
        <v>#N/A</v>
      </c>
      <c r="Q2218" s="65" t="e">
        <f>VLOOKUP(E2218,'Supply Log'!$E$6:$T$277,12,FALSE)</f>
        <v>#N/A</v>
      </c>
      <c r="R2218" s="78" t="e">
        <f t="shared" si="285"/>
        <v>#N/A</v>
      </c>
      <c r="S2218" s="65"/>
      <c r="T2218" s="79" t="e">
        <f t="shared" si="286"/>
        <v>#N/A</v>
      </c>
      <c r="U2218" s="80" t="e">
        <f t="shared" si="287"/>
        <v>#N/A</v>
      </c>
      <c r="V2218" s="81" t="str">
        <f t="shared" si="288"/>
        <v/>
      </c>
      <c r="W2218" s="69" t="e">
        <f>VLOOKUP(F2218,'Input Log'!$E$6:$V$50000,18,FALSE)</f>
        <v>#N/A</v>
      </c>
      <c r="X2218" s="64" t="e">
        <f>VLOOKUP(E2218,'Supply Log'!$Z$6:$AB$699,2,FALSE)</f>
        <v>#N/A</v>
      </c>
      <c r="Y2218" s="64" t="e">
        <f>VLOOKUP(E2218,'Supply Log'!$E$6:$X$618,20,FALSE)</f>
        <v>#N/A</v>
      </c>
      <c r="Z2218" s="64"/>
      <c r="AA2218" s="64"/>
    </row>
    <row r="2219" spans="1:27" ht="15.75" customHeight="1">
      <c r="A2219" s="67" t="str">
        <f t="shared" si="281"/>
        <v/>
      </c>
      <c r="B2219" s="65">
        <f t="shared" si="283"/>
        <v>2131</v>
      </c>
      <c r="C2219" s="68" t="str">
        <f t="shared" si="282"/>
        <v/>
      </c>
      <c r="D2219" s="69"/>
      <c r="F2219" s="66"/>
      <c r="G2219" s="65" t="e">
        <f>VLOOKUP(E2219,'Supply Log'!$E$6:$T$999,2,FALSE)</f>
        <v>#N/A</v>
      </c>
      <c r="H2219" s="65" t="e">
        <f>VLOOKUP(E2219,'Supply Log'!$E$6:$T$999,3,FALSE)</f>
        <v>#N/A</v>
      </c>
      <c r="I2219" s="77"/>
      <c r="J2219" s="65" t="e">
        <f>VLOOKUP(E2219,'Supply Log'!$E$6:$T$277,5,FALSE)</f>
        <v>#N/A</v>
      </c>
      <c r="K2219" s="65" t="e">
        <f>VLOOKUP(E2219,'Supply Log'!$E$6:$T$277,6,FALSE)</f>
        <v>#N/A</v>
      </c>
      <c r="L2219" s="65" t="e">
        <f>VLOOKUP(E2219,'Supply Log'!$E$6:$T$277,7,FALSE)</f>
        <v>#N/A</v>
      </c>
      <c r="M2219" s="65" t="e">
        <f>VLOOKUP(E2219,'Supply Log'!$E$6:$T$277,8,FALSE)</f>
        <v>#N/A</v>
      </c>
      <c r="N2219" s="65" t="e">
        <f>VLOOKUP(E2219,'Supply Log'!$E$6:$T$277,9,FALSE)</f>
        <v>#N/A</v>
      </c>
      <c r="O2219" s="65" t="e">
        <f>VLOOKUP(E2219,'Supply Log'!$E$6:$T$277,10,FALSE)</f>
        <v>#N/A</v>
      </c>
      <c r="P2219" s="29" t="e">
        <f t="shared" si="284"/>
        <v>#N/A</v>
      </c>
      <c r="Q2219" s="65" t="e">
        <f>VLOOKUP(E2219,'Supply Log'!$E$6:$T$277,12,FALSE)</f>
        <v>#N/A</v>
      </c>
      <c r="R2219" s="78" t="e">
        <f t="shared" si="285"/>
        <v>#N/A</v>
      </c>
      <c r="S2219" s="65"/>
      <c r="T2219" s="79" t="e">
        <f t="shared" si="286"/>
        <v>#N/A</v>
      </c>
      <c r="U2219" s="80" t="e">
        <f t="shared" si="287"/>
        <v>#N/A</v>
      </c>
      <c r="V2219" s="81" t="str">
        <f t="shared" si="288"/>
        <v/>
      </c>
      <c r="W2219" s="69" t="e">
        <f>VLOOKUP(F2219,'Input Log'!$E$6:$V$50000,18,FALSE)</f>
        <v>#N/A</v>
      </c>
      <c r="X2219" s="64" t="e">
        <f>VLOOKUP(E2219,'Supply Log'!$Z$6:$AB$699,2,FALSE)</f>
        <v>#N/A</v>
      </c>
      <c r="Y2219" s="64" t="e">
        <f>VLOOKUP(E2219,'Supply Log'!$E$6:$X$618,20,FALSE)</f>
        <v>#N/A</v>
      </c>
      <c r="Z2219" s="64"/>
      <c r="AA2219" s="64"/>
    </row>
    <row r="2220" spans="1:27" ht="15.75" customHeight="1">
      <c r="A2220" s="67" t="str">
        <f t="shared" si="281"/>
        <v/>
      </c>
      <c r="B2220" s="65">
        <f t="shared" si="283"/>
        <v>2132</v>
      </c>
      <c r="C2220" s="68" t="str">
        <f t="shared" si="282"/>
        <v/>
      </c>
      <c r="D2220" s="69"/>
      <c r="F2220" s="66"/>
      <c r="G2220" s="65" t="e">
        <f>VLOOKUP(E2220,'Supply Log'!$E$6:$T$999,2,FALSE)</f>
        <v>#N/A</v>
      </c>
      <c r="H2220" s="65" t="e">
        <f>VLOOKUP(E2220,'Supply Log'!$E$6:$T$999,3,FALSE)</f>
        <v>#N/A</v>
      </c>
      <c r="I2220" s="77"/>
      <c r="J2220" s="65" t="e">
        <f>VLOOKUP(E2220,'Supply Log'!$E$6:$T$277,5,FALSE)</f>
        <v>#N/A</v>
      </c>
      <c r="K2220" s="65" t="e">
        <f>VLOOKUP(E2220,'Supply Log'!$E$6:$T$277,6,FALSE)</f>
        <v>#N/A</v>
      </c>
      <c r="L2220" s="65" t="e">
        <f>VLOOKUP(E2220,'Supply Log'!$E$6:$T$277,7,FALSE)</f>
        <v>#N/A</v>
      </c>
      <c r="M2220" s="65" t="e">
        <f>VLOOKUP(E2220,'Supply Log'!$E$6:$T$277,8,FALSE)</f>
        <v>#N/A</v>
      </c>
      <c r="N2220" s="65" t="e">
        <f>VLOOKUP(E2220,'Supply Log'!$E$6:$T$277,9,FALSE)</f>
        <v>#N/A</v>
      </c>
      <c r="O2220" s="65" t="e">
        <f>VLOOKUP(E2220,'Supply Log'!$E$6:$T$277,10,FALSE)</f>
        <v>#N/A</v>
      </c>
      <c r="P2220" s="29" t="e">
        <f t="shared" si="284"/>
        <v>#N/A</v>
      </c>
      <c r="Q2220" s="65" t="e">
        <f>VLOOKUP(E2220,'Supply Log'!$E$6:$T$277,12,FALSE)</f>
        <v>#N/A</v>
      </c>
      <c r="R2220" s="78" t="e">
        <f t="shared" si="285"/>
        <v>#N/A</v>
      </c>
      <c r="S2220" s="65"/>
      <c r="T2220" s="79" t="e">
        <f t="shared" si="286"/>
        <v>#N/A</v>
      </c>
      <c r="U2220" s="80" t="e">
        <f t="shared" si="287"/>
        <v>#N/A</v>
      </c>
      <c r="V2220" s="81" t="str">
        <f t="shared" si="288"/>
        <v/>
      </c>
      <c r="W2220" s="69" t="e">
        <f>VLOOKUP(F2220,'Input Log'!$E$6:$V$50000,18,FALSE)</f>
        <v>#N/A</v>
      </c>
      <c r="X2220" s="64" t="e">
        <f>VLOOKUP(E2220,'Supply Log'!$Z$6:$AB$699,2,FALSE)</f>
        <v>#N/A</v>
      </c>
      <c r="Y2220" s="64" t="e">
        <f>VLOOKUP(E2220,'Supply Log'!$E$6:$X$618,20,FALSE)</f>
        <v>#N/A</v>
      </c>
      <c r="Z2220" s="64"/>
      <c r="AA2220" s="64"/>
    </row>
    <row r="2221" spans="1:27" ht="15.75" customHeight="1">
      <c r="A2221" s="67" t="str">
        <f t="shared" si="281"/>
        <v/>
      </c>
      <c r="B2221" s="65">
        <f t="shared" si="283"/>
        <v>2133</v>
      </c>
      <c r="C2221" s="68" t="str">
        <f t="shared" si="282"/>
        <v/>
      </c>
      <c r="D2221" s="69"/>
      <c r="F2221" s="66"/>
      <c r="G2221" s="65" t="e">
        <f>VLOOKUP(E2221,'Supply Log'!$E$6:$T$999,2,FALSE)</f>
        <v>#N/A</v>
      </c>
      <c r="H2221" s="65" t="e">
        <f>VLOOKUP(E2221,'Supply Log'!$E$6:$T$999,3,FALSE)</f>
        <v>#N/A</v>
      </c>
      <c r="I2221" s="77"/>
      <c r="J2221" s="65" t="e">
        <f>VLOOKUP(E2221,'Supply Log'!$E$6:$T$277,5,FALSE)</f>
        <v>#N/A</v>
      </c>
      <c r="K2221" s="65" t="e">
        <f>VLOOKUP(E2221,'Supply Log'!$E$6:$T$277,6,FALSE)</f>
        <v>#N/A</v>
      </c>
      <c r="L2221" s="65" t="e">
        <f>VLOOKUP(E2221,'Supply Log'!$E$6:$T$277,7,FALSE)</f>
        <v>#N/A</v>
      </c>
      <c r="M2221" s="65" t="e">
        <f>VLOOKUP(E2221,'Supply Log'!$E$6:$T$277,8,FALSE)</f>
        <v>#N/A</v>
      </c>
      <c r="N2221" s="65" t="e">
        <f>VLOOKUP(E2221,'Supply Log'!$E$6:$T$277,9,FALSE)</f>
        <v>#N/A</v>
      </c>
      <c r="O2221" s="65" t="e">
        <f>VLOOKUP(E2221,'Supply Log'!$E$6:$T$277,10,FALSE)</f>
        <v>#N/A</v>
      </c>
      <c r="P2221" s="29" t="e">
        <f t="shared" si="284"/>
        <v>#N/A</v>
      </c>
      <c r="Q2221" s="65" t="e">
        <f>VLOOKUP(E2221,'Supply Log'!$E$6:$T$277,12,FALSE)</f>
        <v>#N/A</v>
      </c>
      <c r="R2221" s="78" t="e">
        <f t="shared" si="285"/>
        <v>#N/A</v>
      </c>
      <c r="S2221" s="65"/>
      <c r="T2221" s="79" t="e">
        <f t="shared" si="286"/>
        <v>#N/A</v>
      </c>
      <c r="U2221" s="80" t="e">
        <f t="shared" si="287"/>
        <v>#N/A</v>
      </c>
      <c r="V2221" s="81" t="str">
        <f t="shared" si="288"/>
        <v/>
      </c>
      <c r="W2221" s="69" t="e">
        <f>VLOOKUP(F2221,'Input Log'!$E$6:$V$50000,18,FALSE)</f>
        <v>#N/A</v>
      </c>
      <c r="X2221" s="64" t="e">
        <f>VLOOKUP(E2221,'Supply Log'!$Z$6:$AB$699,2,FALSE)</f>
        <v>#N/A</v>
      </c>
      <c r="Y2221" s="64" t="e">
        <f>VLOOKUP(E2221,'Supply Log'!$E$6:$X$618,20,FALSE)</f>
        <v>#N/A</v>
      </c>
      <c r="Z2221" s="64"/>
      <c r="AA2221" s="64"/>
    </row>
    <row r="2222" spans="1:27" ht="15.75" customHeight="1">
      <c r="A2222" s="67" t="str">
        <f t="shared" si="281"/>
        <v/>
      </c>
      <c r="B2222" s="65">
        <f t="shared" si="283"/>
        <v>2134</v>
      </c>
      <c r="C2222" s="68" t="str">
        <f t="shared" si="282"/>
        <v/>
      </c>
      <c r="D2222" s="69"/>
      <c r="F2222" s="66"/>
      <c r="G2222" s="65" t="e">
        <f>VLOOKUP(E2222,'Supply Log'!$E$6:$T$999,2,FALSE)</f>
        <v>#N/A</v>
      </c>
      <c r="H2222" s="65" t="e">
        <f>VLOOKUP(E2222,'Supply Log'!$E$6:$T$999,3,FALSE)</f>
        <v>#N/A</v>
      </c>
      <c r="I2222" s="77"/>
      <c r="J2222" s="65" t="e">
        <f>VLOOKUP(E2222,'Supply Log'!$E$6:$T$277,5,FALSE)</f>
        <v>#N/A</v>
      </c>
      <c r="K2222" s="65" t="e">
        <f>VLOOKUP(E2222,'Supply Log'!$E$6:$T$277,6,FALSE)</f>
        <v>#N/A</v>
      </c>
      <c r="L2222" s="65" t="e">
        <f>VLOOKUP(E2222,'Supply Log'!$E$6:$T$277,7,FALSE)</f>
        <v>#N/A</v>
      </c>
      <c r="M2222" s="65" t="e">
        <f>VLOOKUP(E2222,'Supply Log'!$E$6:$T$277,8,FALSE)</f>
        <v>#N/A</v>
      </c>
      <c r="N2222" s="65" t="e">
        <f>VLOOKUP(E2222,'Supply Log'!$E$6:$T$277,9,FALSE)</f>
        <v>#N/A</v>
      </c>
      <c r="O2222" s="65" t="e">
        <f>VLOOKUP(E2222,'Supply Log'!$E$6:$T$277,10,FALSE)</f>
        <v>#N/A</v>
      </c>
      <c r="P2222" s="29" t="e">
        <f t="shared" si="284"/>
        <v>#N/A</v>
      </c>
      <c r="Q2222" s="65" t="e">
        <f>VLOOKUP(E2222,'Supply Log'!$E$6:$T$277,12,FALSE)</f>
        <v>#N/A</v>
      </c>
      <c r="R2222" s="78" t="e">
        <f t="shared" si="285"/>
        <v>#N/A</v>
      </c>
      <c r="S2222" s="65"/>
      <c r="T2222" s="79" t="e">
        <f t="shared" si="286"/>
        <v>#N/A</v>
      </c>
      <c r="U2222" s="80" t="e">
        <f t="shared" si="287"/>
        <v>#N/A</v>
      </c>
      <c r="V2222" s="81" t="str">
        <f t="shared" si="288"/>
        <v/>
      </c>
      <c r="W2222" s="69" t="e">
        <f>VLOOKUP(F2222,'Input Log'!$E$6:$V$50000,18,FALSE)</f>
        <v>#N/A</v>
      </c>
      <c r="X2222" s="64" t="e">
        <f>VLOOKUP(E2222,'Supply Log'!$Z$6:$AB$699,2,FALSE)</f>
        <v>#N/A</v>
      </c>
      <c r="Y2222" s="64" t="e">
        <f>VLOOKUP(E2222,'Supply Log'!$E$6:$X$618,20,FALSE)</f>
        <v>#N/A</v>
      </c>
      <c r="Z2222" s="64"/>
      <c r="AA2222" s="64"/>
    </row>
    <row r="2223" spans="1:27" ht="15.75" customHeight="1">
      <c r="A2223" s="67" t="str">
        <f t="shared" si="281"/>
        <v/>
      </c>
      <c r="B2223" s="65">
        <f t="shared" si="283"/>
        <v>2135</v>
      </c>
      <c r="C2223" s="68" t="str">
        <f t="shared" si="282"/>
        <v/>
      </c>
      <c r="D2223" s="69"/>
      <c r="F2223" s="66"/>
      <c r="G2223" s="65" t="e">
        <f>VLOOKUP(E2223,'Supply Log'!$E$6:$T$999,2,FALSE)</f>
        <v>#N/A</v>
      </c>
      <c r="H2223" s="65" t="e">
        <f>VLOOKUP(E2223,'Supply Log'!$E$6:$T$999,3,FALSE)</f>
        <v>#N/A</v>
      </c>
      <c r="I2223" s="77"/>
      <c r="J2223" s="65" t="e">
        <f>VLOOKUP(E2223,'Supply Log'!$E$6:$T$277,5,FALSE)</f>
        <v>#N/A</v>
      </c>
      <c r="K2223" s="65" t="e">
        <f>VLOOKUP(E2223,'Supply Log'!$E$6:$T$277,6,FALSE)</f>
        <v>#N/A</v>
      </c>
      <c r="L2223" s="65" t="e">
        <f>VLOOKUP(E2223,'Supply Log'!$E$6:$T$277,7,FALSE)</f>
        <v>#N/A</v>
      </c>
      <c r="M2223" s="65" t="e">
        <f>VLOOKUP(E2223,'Supply Log'!$E$6:$T$277,8,FALSE)</f>
        <v>#N/A</v>
      </c>
      <c r="N2223" s="65" t="e">
        <f>VLOOKUP(E2223,'Supply Log'!$E$6:$T$277,9,FALSE)</f>
        <v>#N/A</v>
      </c>
      <c r="O2223" s="65" t="e">
        <f>VLOOKUP(E2223,'Supply Log'!$E$6:$T$277,10,FALSE)</f>
        <v>#N/A</v>
      </c>
      <c r="P2223" s="29" t="e">
        <f t="shared" si="284"/>
        <v>#N/A</v>
      </c>
      <c r="Q2223" s="65" t="e">
        <f>VLOOKUP(E2223,'Supply Log'!$E$6:$T$277,12,FALSE)</f>
        <v>#N/A</v>
      </c>
      <c r="R2223" s="78" t="e">
        <f t="shared" si="285"/>
        <v>#N/A</v>
      </c>
      <c r="S2223" s="65"/>
      <c r="T2223" s="79" t="e">
        <f t="shared" si="286"/>
        <v>#N/A</v>
      </c>
      <c r="U2223" s="80" t="e">
        <f t="shared" si="287"/>
        <v>#N/A</v>
      </c>
      <c r="V2223" s="81" t="str">
        <f t="shared" si="288"/>
        <v/>
      </c>
      <c r="W2223" s="69" t="e">
        <f>VLOOKUP(F2223,'Input Log'!$E$6:$V$50000,18,FALSE)</f>
        <v>#N/A</v>
      </c>
      <c r="X2223" s="64" t="e">
        <f>VLOOKUP(E2223,'Supply Log'!$Z$6:$AB$699,2,FALSE)</f>
        <v>#N/A</v>
      </c>
      <c r="Y2223" s="64" t="e">
        <f>VLOOKUP(E2223,'Supply Log'!$E$6:$X$618,20,FALSE)</f>
        <v>#N/A</v>
      </c>
      <c r="Z2223" s="64"/>
      <c r="AA2223" s="64"/>
    </row>
    <row r="2224" spans="1:27" ht="15.75" customHeight="1">
      <c r="A2224" s="67" t="str">
        <f t="shared" si="281"/>
        <v/>
      </c>
      <c r="B2224" s="65">
        <f t="shared" si="283"/>
        <v>2136</v>
      </c>
      <c r="C2224" s="68" t="str">
        <f t="shared" si="282"/>
        <v/>
      </c>
      <c r="D2224" s="69"/>
      <c r="F2224" s="66"/>
      <c r="G2224" s="65" t="e">
        <f>VLOOKUP(E2224,'Supply Log'!$E$6:$T$999,2,FALSE)</f>
        <v>#N/A</v>
      </c>
      <c r="H2224" s="65" t="e">
        <f>VLOOKUP(E2224,'Supply Log'!$E$6:$T$999,3,FALSE)</f>
        <v>#N/A</v>
      </c>
      <c r="I2224" s="77"/>
      <c r="J2224" s="65" t="e">
        <f>VLOOKUP(E2224,'Supply Log'!$E$6:$T$277,5,FALSE)</f>
        <v>#N/A</v>
      </c>
      <c r="K2224" s="65" t="e">
        <f>VLOOKUP(E2224,'Supply Log'!$E$6:$T$277,6,FALSE)</f>
        <v>#N/A</v>
      </c>
      <c r="L2224" s="65" t="e">
        <f>VLOOKUP(E2224,'Supply Log'!$E$6:$T$277,7,FALSE)</f>
        <v>#N/A</v>
      </c>
      <c r="M2224" s="65" t="e">
        <f>VLOOKUP(E2224,'Supply Log'!$E$6:$T$277,8,FALSE)</f>
        <v>#N/A</v>
      </c>
      <c r="N2224" s="65" t="e">
        <f>VLOOKUP(E2224,'Supply Log'!$E$6:$T$277,9,FALSE)</f>
        <v>#N/A</v>
      </c>
      <c r="O2224" s="65" t="e">
        <f>VLOOKUP(E2224,'Supply Log'!$E$6:$T$277,10,FALSE)</f>
        <v>#N/A</v>
      </c>
      <c r="P2224" s="29" t="e">
        <f t="shared" si="284"/>
        <v>#N/A</v>
      </c>
      <c r="Q2224" s="65" t="e">
        <f>VLOOKUP(E2224,'Supply Log'!$E$6:$T$277,12,FALSE)</f>
        <v>#N/A</v>
      </c>
      <c r="R2224" s="78" t="e">
        <f t="shared" si="285"/>
        <v>#N/A</v>
      </c>
      <c r="S2224" s="65"/>
      <c r="T2224" s="79" t="e">
        <f t="shared" si="286"/>
        <v>#N/A</v>
      </c>
      <c r="U2224" s="80" t="e">
        <f t="shared" si="287"/>
        <v>#N/A</v>
      </c>
      <c r="V2224" s="81" t="str">
        <f t="shared" si="288"/>
        <v/>
      </c>
      <c r="W2224" s="69" t="e">
        <f>VLOOKUP(F2224,'Input Log'!$E$6:$V$50000,18,FALSE)</f>
        <v>#N/A</v>
      </c>
      <c r="X2224" s="64" t="e">
        <f>VLOOKUP(E2224,'Supply Log'!$Z$6:$AB$699,2,FALSE)</f>
        <v>#N/A</v>
      </c>
      <c r="Y2224" s="64" t="e">
        <f>VLOOKUP(E2224,'Supply Log'!$E$6:$X$618,20,FALSE)</f>
        <v>#N/A</v>
      </c>
      <c r="Z2224" s="64"/>
      <c r="AA2224" s="64"/>
    </row>
    <row r="2225" spans="1:27" ht="15.75" customHeight="1">
      <c r="A2225" s="67" t="str">
        <f t="shared" si="281"/>
        <v/>
      </c>
      <c r="B2225" s="65">
        <f t="shared" si="283"/>
        <v>2137</v>
      </c>
      <c r="C2225" s="68" t="str">
        <f t="shared" si="282"/>
        <v/>
      </c>
      <c r="D2225" s="69"/>
      <c r="F2225" s="66"/>
      <c r="G2225" s="65" t="e">
        <f>VLOOKUP(E2225,'Supply Log'!$E$6:$T$999,2,FALSE)</f>
        <v>#N/A</v>
      </c>
      <c r="H2225" s="65" t="e">
        <f>VLOOKUP(E2225,'Supply Log'!$E$6:$T$999,3,FALSE)</f>
        <v>#N/A</v>
      </c>
      <c r="I2225" s="77"/>
      <c r="J2225" s="65" t="e">
        <f>VLOOKUP(E2225,'Supply Log'!$E$6:$T$277,5,FALSE)</f>
        <v>#N/A</v>
      </c>
      <c r="K2225" s="65" t="e">
        <f>VLOOKUP(E2225,'Supply Log'!$E$6:$T$277,6,FALSE)</f>
        <v>#N/A</v>
      </c>
      <c r="L2225" s="65" t="e">
        <f>VLOOKUP(E2225,'Supply Log'!$E$6:$T$277,7,FALSE)</f>
        <v>#N/A</v>
      </c>
      <c r="M2225" s="65" t="e">
        <f>VLOOKUP(E2225,'Supply Log'!$E$6:$T$277,8,FALSE)</f>
        <v>#N/A</v>
      </c>
      <c r="N2225" s="65" t="e">
        <f>VLOOKUP(E2225,'Supply Log'!$E$6:$T$277,9,FALSE)</f>
        <v>#N/A</v>
      </c>
      <c r="O2225" s="65" t="e">
        <f>VLOOKUP(E2225,'Supply Log'!$E$6:$T$277,10,FALSE)</f>
        <v>#N/A</v>
      </c>
      <c r="P2225" s="29" t="e">
        <f t="shared" si="284"/>
        <v>#N/A</v>
      </c>
      <c r="Q2225" s="65" t="e">
        <f>VLOOKUP(E2225,'Supply Log'!$E$6:$T$277,12,FALSE)</f>
        <v>#N/A</v>
      </c>
      <c r="R2225" s="78" t="e">
        <f t="shared" si="285"/>
        <v>#N/A</v>
      </c>
      <c r="S2225" s="65"/>
      <c r="T2225" s="79" t="e">
        <f t="shared" si="286"/>
        <v>#N/A</v>
      </c>
      <c r="U2225" s="80" t="e">
        <f t="shared" si="287"/>
        <v>#N/A</v>
      </c>
      <c r="V2225" s="81" t="str">
        <f t="shared" si="288"/>
        <v/>
      </c>
      <c r="W2225" s="69" t="e">
        <f>VLOOKUP(F2225,'Input Log'!$E$6:$V$50000,18,FALSE)</f>
        <v>#N/A</v>
      </c>
      <c r="X2225" s="64" t="e">
        <f>VLOOKUP(E2225,'Supply Log'!$Z$6:$AB$699,2,FALSE)</f>
        <v>#N/A</v>
      </c>
      <c r="Y2225" s="64" t="e">
        <f>VLOOKUP(E2225,'Supply Log'!$E$6:$X$618,20,FALSE)</f>
        <v>#N/A</v>
      </c>
      <c r="Z2225" s="64"/>
      <c r="AA2225" s="64"/>
    </row>
    <row r="2226" spans="1:27" ht="15.75" customHeight="1">
      <c r="A2226" s="67" t="str">
        <f t="shared" si="281"/>
        <v/>
      </c>
      <c r="B2226" s="65">
        <f t="shared" si="283"/>
        <v>2138</v>
      </c>
      <c r="C2226" s="68" t="str">
        <f t="shared" si="282"/>
        <v/>
      </c>
      <c r="D2226" s="69"/>
      <c r="F2226" s="66"/>
      <c r="G2226" s="65" t="e">
        <f>VLOOKUP(E2226,'Supply Log'!$E$6:$T$999,2,FALSE)</f>
        <v>#N/A</v>
      </c>
      <c r="H2226" s="65" t="e">
        <f>VLOOKUP(E2226,'Supply Log'!$E$6:$T$999,3,FALSE)</f>
        <v>#N/A</v>
      </c>
      <c r="I2226" s="77"/>
      <c r="J2226" s="65" t="e">
        <f>VLOOKUP(E2226,'Supply Log'!$E$6:$T$277,5,FALSE)</f>
        <v>#N/A</v>
      </c>
      <c r="K2226" s="65" t="e">
        <f>VLOOKUP(E2226,'Supply Log'!$E$6:$T$277,6,FALSE)</f>
        <v>#N/A</v>
      </c>
      <c r="L2226" s="65" t="e">
        <f>VLOOKUP(E2226,'Supply Log'!$E$6:$T$277,7,FALSE)</f>
        <v>#N/A</v>
      </c>
      <c r="M2226" s="65" t="e">
        <f>VLOOKUP(E2226,'Supply Log'!$E$6:$T$277,8,FALSE)</f>
        <v>#N/A</v>
      </c>
      <c r="N2226" s="65" t="e">
        <f>VLOOKUP(E2226,'Supply Log'!$E$6:$T$277,9,FALSE)</f>
        <v>#N/A</v>
      </c>
      <c r="O2226" s="65" t="e">
        <f>VLOOKUP(E2226,'Supply Log'!$E$6:$T$277,10,FALSE)</f>
        <v>#N/A</v>
      </c>
      <c r="P2226" s="29" t="e">
        <f t="shared" si="284"/>
        <v>#N/A</v>
      </c>
      <c r="Q2226" s="65" t="e">
        <f>VLOOKUP(E2226,'Supply Log'!$E$6:$T$277,12,FALSE)</f>
        <v>#N/A</v>
      </c>
      <c r="R2226" s="78" t="e">
        <f t="shared" si="285"/>
        <v>#N/A</v>
      </c>
      <c r="S2226" s="65"/>
      <c r="T2226" s="79" t="e">
        <f t="shared" si="286"/>
        <v>#N/A</v>
      </c>
      <c r="U2226" s="80" t="e">
        <f t="shared" si="287"/>
        <v>#N/A</v>
      </c>
      <c r="V2226" s="81" t="str">
        <f t="shared" si="288"/>
        <v/>
      </c>
      <c r="W2226" s="69" t="e">
        <f>VLOOKUP(F2226,'Input Log'!$E$6:$V$50000,18,FALSE)</f>
        <v>#N/A</v>
      </c>
      <c r="X2226" s="64" t="e">
        <f>VLOOKUP(E2226,'Supply Log'!$Z$6:$AB$699,2,FALSE)</f>
        <v>#N/A</v>
      </c>
      <c r="Y2226" s="64" t="e">
        <f>VLOOKUP(E2226,'Supply Log'!$E$6:$X$618,20,FALSE)</f>
        <v>#N/A</v>
      </c>
      <c r="Z2226" s="64"/>
      <c r="AA2226" s="64"/>
    </row>
    <row r="2227" spans="1:27" ht="15.75" customHeight="1">
      <c r="A2227" s="67" t="str">
        <f t="shared" si="281"/>
        <v/>
      </c>
      <c r="B2227" s="65">
        <f t="shared" si="283"/>
        <v>2139</v>
      </c>
      <c r="C2227" s="68" t="str">
        <f t="shared" si="282"/>
        <v/>
      </c>
      <c r="D2227" s="69"/>
      <c r="F2227" s="66"/>
      <c r="G2227" s="65" t="e">
        <f>VLOOKUP(E2227,'Supply Log'!$E$6:$T$999,2,FALSE)</f>
        <v>#N/A</v>
      </c>
      <c r="H2227" s="65" t="e">
        <f>VLOOKUP(E2227,'Supply Log'!$E$6:$T$999,3,FALSE)</f>
        <v>#N/A</v>
      </c>
      <c r="I2227" s="77"/>
      <c r="J2227" s="65" t="e">
        <f>VLOOKUP(E2227,'Supply Log'!$E$6:$T$277,5,FALSE)</f>
        <v>#N/A</v>
      </c>
      <c r="K2227" s="65" t="e">
        <f>VLOOKUP(E2227,'Supply Log'!$E$6:$T$277,6,FALSE)</f>
        <v>#N/A</v>
      </c>
      <c r="L2227" s="65" t="e">
        <f>VLOOKUP(E2227,'Supply Log'!$E$6:$T$277,7,FALSE)</f>
        <v>#N/A</v>
      </c>
      <c r="M2227" s="65" t="e">
        <f>VLOOKUP(E2227,'Supply Log'!$E$6:$T$277,8,FALSE)</f>
        <v>#N/A</v>
      </c>
      <c r="N2227" s="65" t="e">
        <f>VLOOKUP(E2227,'Supply Log'!$E$6:$T$277,9,FALSE)</f>
        <v>#N/A</v>
      </c>
      <c r="O2227" s="65" t="e">
        <f>VLOOKUP(E2227,'Supply Log'!$E$6:$T$277,10,FALSE)</f>
        <v>#N/A</v>
      </c>
      <c r="P2227" s="29" t="e">
        <f t="shared" si="284"/>
        <v>#N/A</v>
      </c>
      <c r="Q2227" s="65" t="e">
        <f>VLOOKUP(E2227,'Supply Log'!$E$6:$T$277,12,FALSE)</f>
        <v>#N/A</v>
      </c>
      <c r="R2227" s="78" t="e">
        <f t="shared" si="285"/>
        <v>#N/A</v>
      </c>
      <c r="S2227" s="65"/>
      <c r="T2227" s="79" t="e">
        <f t="shared" si="286"/>
        <v>#N/A</v>
      </c>
      <c r="U2227" s="80" t="e">
        <f t="shared" si="287"/>
        <v>#N/A</v>
      </c>
      <c r="V2227" s="81" t="str">
        <f t="shared" si="288"/>
        <v/>
      </c>
      <c r="W2227" s="69" t="e">
        <f>VLOOKUP(F2227,'Input Log'!$E$6:$V$50000,18,FALSE)</f>
        <v>#N/A</v>
      </c>
      <c r="X2227" s="64" t="e">
        <f>VLOOKUP(E2227,'Supply Log'!$Z$6:$AB$699,2,FALSE)</f>
        <v>#N/A</v>
      </c>
      <c r="Y2227" s="64" t="e">
        <f>VLOOKUP(E2227,'Supply Log'!$E$6:$X$618,20,FALSE)</f>
        <v>#N/A</v>
      </c>
      <c r="Z2227" s="64"/>
      <c r="AA2227" s="64"/>
    </row>
    <row r="2228" spans="1:27" ht="15.75" customHeight="1">
      <c r="A2228" s="67" t="str">
        <f t="shared" si="281"/>
        <v/>
      </c>
      <c r="B2228" s="65">
        <f t="shared" si="283"/>
        <v>2140</v>
      </c>
      <c r="C2228" s="68" t="str">
        <f t="shared" si="282"/>
        <v/>
      </c>
      <c r="D2228" s="69"/>
      <c r="F2228" s="66"/>
      <c r="G2228" s="65" t="e">
        <f>VLOOKUP(E2228,'Supply Log'!$E$6:$T$999,2,FALSE)</f>
        <v>#N/A</v>
      </c>
      <c r="H2228" s="65" t="e">
        <f>VLOOKUP(E2228,'Supply Log'!$E$6:$T$999,3,FALSE)</f>
        <v>#N/A</v>
      </c>
      <c r="I2228" s="77"/>
      <c r="J2228" s="65" t="e">
        <f>VLOOKUP(E2228,'Supply Log'!$E$6:$T$277,5,FALSE)</f>
        <v>#N/A</v>
      </c>
      <c r="K2228" s="65" t="e">
        <f>VLOOKUP(E2228,'Supply Log'!$E$6:$T$277,6,FALSE)</f>
        <v>#N/A</v>
      </c>
      <c r="L2228" s="65" t="e">
        <f>VLOOKUP(E2228,'Supply Log'!$E$6:$T$277,7,FALSE)</f>
        <v>#N/A</v>
      </c>
      <c r="M2228" s="65" t="e">
        <f>VLOOKUP(E2228,'Supply Log'!$E$6:$T$277,8,FALSE)</f>
        <v>#N/A</v>
      </c>
      <c r="N2228" s="65" t="e">
        <f>VLOOKUP(E2228,'Supply Log'!$E$6:$T$277,9,FALSE)</f>
        <v>#N/A</v>
      </c>
      <c r="O2228" s="65" t="e">
        <f>VLOOKUP(E2228,'Supply Log'!$E$6:$T$277,10,FALSE)</f>
        <v>#N/A</v>
      </c>
      <c r="P2228" s="29" t="e">
        <f t="shared" si="284"/>
        <v>#N/A</v>
      </c>
      <c r="Q2228" s="65" t="e">
        <f>VLOOKUP(E2228,'Supply Log'!$E$6:$T$277,12,FALSE)</f>
        <v>#N/A</v>
      </c>
      <c r="R2228" s="78" t="e">
        <f t="shared" si="285"/>
        <v>#N/A</v>
      </c>
      <c r="S2228" s="65"/>
      <c r="T2228" s="79" t="e">
        <f t="shared" si="286"/>
        <v>#N/A</v>
      </c>
      <c r="U2228" s="80" t="e">
        <f t="shared" si="287"/>
        <v>#N/A</v>
      </c>
      <c r="V2228" s="81" t="str">
        <f t="shared" si="288"/>
        <v/>
      </c>
      <c r="W2228" s="69" t="e">
        <f>VLOOKUP(F2228,'Input Log'!$E$6:$V$50000,18,FALSE)</f>
        <v>#N/A</v>
      </c>
      <c r="X2228" s="64" t="e">
        <f>VLOOKUP(E2228,'Supply Log'!$Z$6:$AB$699,2,FALSE)</f>
        <v>#N/A</v>
      </c>
      <c r="Y2228" s="64" t="e">
        <f>VLOOKUP(E2228,'Supply Log'!$E$6:$X$618,20,FALSE)</f>
        <v>#N/A</v>
      </c>
      <c r="Z2228" s="64"/>
      <c r="AA2228" s="64"/>
    </row>
    <row r="2229" spans="1:27" ht="15.75" customHeight="1">
      <c r="A2229" s="67" t="str">
        <f t="shared" si="281"/>
        <v/>
      </c>
      <c r="B2229" s="65">
        <f t="shared" si="283"/>
        <v>2141</v>
      </c>
      <c r="C2229" s="68" t="str">
        <f t="shared" si="282"/>
        <v/>
      </c>
      <c r="D2229" s="69"/>
      <c r="F2229" s="66"/>
      <c r="G2229" s="65" t="e">
        <f>VLOOKUP(E2229,'Supply Log'!$E$6:$T$999,2,FALSE)</f>
        <v>#N/A</v>
      </c>
      <c r="H2229" s="65" t="e">
        <f>VLOOKUP(E2229,'Supply Log'!$E$6:$T$999,3,FALSE)</f>
        <v>#N/A</v>
      </c>
      <c r="I2229" s="77"/>
      <c r="J2229" s="65" t="e">
        <f>VLOOKUP(E2229,'Supply Log'!$E$6:$T$277,5,FALSE)</f>
        <v>#N/A</v>
      </c>
      <c r="K2229" s="65" t="e">
        <f>VLOOKUP(E2229,'Supply Log'!$E$6:$T$277,6,FALSE)</f>
        <v>#N/A</v>
      </c>
      <c r="L2229" s="65" t="e">
        <f>VLOOKUP(E2229,'Supply Log'!$E$6:$T$277,7,FALSE)</f>
        <v>#N/A</v>
      </c>
      <c r="M2229" s="65" t="e">
        <f>VLOOKUP(E2229,'Supply Log'!$E$6:$T$277,8,FALSE)</f>
        <v>#N/A</v>
      </c>
      <c r="N2229" s="65" t="e">
        <f>VLOOKUP(E2229,'Supply Log'!$E$6:$T$277,9,FALSE)</f>
        <v>#N/A</v>
      </c>
      <c r="O2229" s="65" t="e">
        <f>VLOOKUP(E2229,'Supply Log'!$E$6:$T$277,10,FALSE)</f>
        <v>#N/A</v>
      </c>
      <c r="P2229" s="29" t="e">
        <f t="shared" si="284"/>
        <v>#N/A</v>
      </c>
      <c r="Q2229" s="65" t="e">
        <f>VLOOKUP(E2229,'Supply Log'!$E$6:$T$277,12,FALSE)</f>
        <v>#N/A</v>
      </c>
      <c r="R2229" s="78" t="e">
        <f t="shared" si="285"/>
        <v>#N/A</v>
      </c>
      <c r="S2229" s="65"/>
      <c r="T2229" s="79" t="e">
        <f t="shared" si="286"/>
        <v>#N/A</v>
      </c>
      <c r="U2229" s="80" t="e">
        <f t="shared" si="287"/>
        <v>#N/A</v>
      </c>
      <c r="V2229" s="81" t="str">
        <f t="shared" si="288"/>
        <v/>
      </c>
      <c r="W2229" s="69" t="e">
        <f>VLOOKUP(F2229,'Input Log'!$E$6:$V$50000,18,FALSE)</f>
        <v>#N/A</v>
      </c>
      <c r="X2229" s="64" t="e">
        <f>VLOOKUP(E2229,'Supply Log'!$Z$6:$AB$699,2,FALSE)</f>
        <v>#N/A</v>
      </c>
      <c r="Y2229" s="64" t="e">
        <f>VLOOKUP(E2229,'Supply Log'!$E$6:$X$618,20,FALSE)</f>
        <v>#N/A</v>
      </c>
      <c r="Z2229" s="64"/>
      <c r="AA2229" s="64"/>
    </row>
    <row r="2230" spans="1:27" ht="15.75" customHeight="1">
      <c r="A2230" s="67" t="str">
        <f t="shared" si="281"/>
        <v/>
      </c>
      <c r="B2230" s="65">
        <f t="shared" si="283"/>
        <v>2142</v>
      </c>
      <c r="C2230" s="68" t="str">
        <f t="shared" si="282"/>
        <v/>
      </c>
      <c r="D2230" s="69"/>
      <c r="F2230" s="66"/>
      <c r="G2230" s="65" t="e">
        <f>VLOOKUP(E2230,'Supply Log'!$E$6:$T$999,2,FALSE)</f>
        <v>#N/A</v>
      </c>
      <c r="H2230" s="65" t="e">
        <f>VLOOKUP(E2230,'Supply Log'!$E$6:$T$999,3,FALSE)</f>
        <v>#N/A</v>
      </c>
      <c r="I2230" s="77"/>
      <c r="J2230" s="65" t="e">
        <f>VLOOKUP(E2230,'Supply Log'!$E$6:$T$277,5,FALSE)</f>
        <v>#N/A</v>
      </c>
      <c r="K2230" s="65" t="e">
        <f>VLOOKUP(E2230,'Supply Log'!$E$6:$T$277,6,FALSE)</f>
        <v>#N/A</v>
      </c>
      <c r="L2230" s="65" t="e">
        <f>VLOOKUP(E2230,'Supply Log'!$E$6:$T$277,7,FALSE)</f>
        <v>#N/A</v>
      </c>
      <c r="M2230" s="65" t="e">
        <f>VLOOKUP(E2230,'Supply Log'!$E$6:$T$277,8,FALSE)</f>
        <v>#N/A</v>
      </c>
      <c r="N2230" s="65" t="e">
        <f>VLOOKUP(E2230,'Supply Log'!$E$6:$T$277,9,FALSE)</f>
        <v>#N/A</v>
      </c>
      <c r="O2230" s="65" t="e">
        <f>VLOOKUP(E2230,'Supply Log'!$E$6:$T$277,10,FALSE)</f>
        <v>#N/A</v>
      </c>
      <c r="P2230" s="29" t="e">
        <f t="shared" si="284"/>
        <v>#N/A</v>
      </c>
      <c r="Q2230" s="65" t="e">
        <f>VLOOKUP(E2230,'Supply Log'!$E$6:$T$277,12,FALSE)</f>
        <v>#N/A</v>
      </c>
      <c r="R2230" s="78" t="e">
        <f t="shared" si="285"/>
        <v>#N/A</v>
      </c>
      <c r="S2230" s="65"/>
      <c r="T2230" s="79" t="e">
        <f t="shared" si="286"/>
        <v>#N/A</v>
      </c>
      <c r="U2230" s="80" t="e">
        <f t="shared" si="287"/>
        <v>#N/A</v>
      </c>
      <c r="V2230" s="81" t="str">
        <f t="shared" si="288"/>
        <v/>
      </c>
      <c r="W2230" s="69" t="e">
        <f>VLOOKUP(F2230,'Input Log'!$E$6:$V$50000,18,FALSE)</f>
        <v>#N/A</v>
      </c>
      <c r="X2230" s="64" t="e">
        <f>VLOOKUP(E2230,'Supply Log'!$Z$6:$AB$699,2,FALSE)</f>
        <v>#N/A</v>
      </c>
      <c r="Y2230" s="64" t="e">
        <f>VLOOKUP(E2230,'Supply Log'!$E$6:$X$618,20,FALSE)</f>
        <v>#N/A</v>
      </c>
      <c r="Z2230" s="64"/>
      <c r="AA2230" s="64"/>
    </row>
    <row r="2231" spans="1:27" ht="15.75" customHeight="1">
      <c r="A2231" s="67" t="str">
        <f t="shared" si="281"/>
        <v/>
      </c>
      <c r="B2231" s="65">
        <f t="shared" si="283"/>
        <v>2143</v>
      </c>
      <c r="C2231" s="68" t="str">
        <f t="shared" si="282"/>
        <v/>
      </c>
      <c r="D2231" s="69"/>
      <c r="F2231" s="66"/>
      <c r="G2231" s="65" t="e">
        <f>VLOOKUP(E2231,'Supply Log'!$E$6:$T$999,2,FALSE)</f>
        <v>#N/A</v>
      </c>
      <c r="H2231" s="65" t="e">
        <f>VLOOKUP(E2231,'Supply Log'!$E$6:$T$999,3,FALSE)</f>
        <v>#N/A</v>
      </c>
      <c r="I2231" s="77"/>
      <c r="J2231" s="65" t="e">
        <f>VLOOKUP(E2231,'Supply Log'!$E$6:$T$277,5,FALSE)</f>
        <v>#N/A</v>
      </c>
      <c r="K2231" s="65" t="e">
        <f>VLOOKUP(E2231,'Supply Log'!$E$6:$T$277,6,FALSE)</f>
        <v>#N/A</v>
      </c>
      <c r="L2231" s="65" t="e">
        <f>VLOOKUP(E2231,'Supply Log'!$E$6:$T$277,7,FALSE)</f>
        <v>#N/A</v>
      </c>
      <c r="M2231" s="65" t="e">
        <f>VLOOKUP(E2231,'Supply Log'!$E$6:$T$277,8,FALSE)</f>
        <v>#N/A</v>
      </c>
      <c r="N2231" s="65" t="e">
        <f>VLOOKUP(E2231,'Supply Log'!$E$6:$T$277,9,FALSE)</f>
        <v>#N/A</v>
      </c>
      <c r="O2231" s="65" t="e">
        <f>VLOOKUP(E2231,'Supply Log'!$E$6:$T$277,10,FALSE)</f>
        <v>#N/A</v>
      </c>
      <c r="P2231" s="29" t="e">
        <f t="shared" si="284"/>
        <v>#N/A</v>
      </c>
      <c r="Q2231" s="65" t="e">
        <f>VLOOKUP(E2231,'Supply Log'!$E$6:$T$277,12,FALSE)</f>
        <v>#N/A</v>
      </c>
      <c r="R2231" s="78" t="e">
        <f t="shared" si="285"/>
        <v>#N/A</v>
      </c>
      <c r="S2231" s="65"/>
      <c r="T2231" s="79" t="e">
        <f t="shared" si="286"/>
        <v>#N/A</v>
      </c>
      <c r="U2231" s="80" t="e">
        <f t="shared" si="287"/>
        <v>#N/A</v>
      </c>
      <c r="V2231" s="81" t="str">
        <f t="shared" si="288"/>
        <v/>
      </c>
      <c r="W2231" s="69" t="e">
        <f>VLOOKUP(F2231,'Input Log'!$E$6:$V$50000,18,FALSE)</f>
        <v>#N/A</v>
      </c>
      <c r="X2231" s="64" t="e">
        <f>VLOOKUP(E2231,'Supply Log'!$Z$6:$AB$699,2,FALSE)</f>
        <v>#N/A</v>
      </c>
      <c r="Y2231" s="64" t="e">
        <f>VLOOKUP(E2231,'Supply Log'!$E$6:$X$618,20,FALSE)</f>
        <v>#N/A</v>
      </c>
      <c r="Z2231" s="64"/>
      <c r="AA2231" s="64"/>
    </row>
    <row r="2232" spans="1:27" ht="15.75" customHeight="1">
      <c r="A2232" s="67" t="str">
        <f t="shared" si="281"/>
        <v/>
      </c>
      <c r="B2232" s="65">
        <f t="shared" si="283"/>
        <v>2144</v>
      </c>
      <c r="C2232" s="68" t="str">
        <f t="shared" si="282"/>
        <v/>
      </c>
      <c r="D2232" s="69"/>
      <c r="F2232" s="66"/>
      <c r="G2232" s="65" t="e">
        <f>VLOOKUP(E2232,'Supply Log'!$E$6:$T$999,2,FALSE)</f>
        <v>#N/A</v>
      </c>
      <c r="H2232" s="65" t="e">
        <f>VLOOKUP(E2232,'Supply Log'!$E$6:$T$999,3,FALSE)</f>
        <v>#N/A</v>
      </c>
      <c r="I2232" s="77"/>
      <c r="J2232" s="65" t="e">
        <f>VLOOKUP(E2232,'Supply Log'!$E$6:$T$277,5,FALSE)</f>
        <v>#N/A</v>
      </c>
      <c r="K2232" s="65" t="e">
        <f>VLOOKUP(E2232,'Supply Log'!$E$6:$T$277,6,FALSE)</f>
        <v>#N/A</v>
      </c>
      <c r="L2232" s="65" t="e">
        <f>VLOOKUP(E2232,'Supply Log'!$E$6:$T$277,7,FALSE)</f>
        <v>#N/A</v>
      </c>
      <c r="M2232" s="65" t="e">
        <f>VLOOKUP(E2232,'Supply Log'!$E$6:$T$277,8,FALSE)</f>
        <v>#N/A</v>
      </c>
      <c r="N2232" s="65" t="e">
        <f>VLOOKUP(E2232,'Supply Log'!$E$6:$T$277,9,FALSE)</f>
        <v>#N/A</v>
      </c>
      <c r="O2232" s="65" t="e">
        <f>VLOOKUP(E2232,'Supply Log'!$E$6:$T$277,10,FALSE)</f>
        <v>#N/A</v>
      </c>
      <c r="P2232" s="29" t="e">
        <f t="shared" si="284"/>
        <v>#N/A</v>
      </c>
      <c r="Q2232" s="65" t="e">
        <f>VLOOKUP(E2232,'Supply Log'!$E$6:$T$277,12,FALSE)</f>
        <v>#N/A</v>
      </c>
      <c r="R2232" s="78" t="e">
        <f t="shared" si="285"/>
        <v>#N/A</v>
      </c>
      <c r="S2232" s="65"/>
      <c r="T2232" s="79" t="e">
        <f t="shared" si="286"/>
        <v>#N/A</v>
      </c>
      <c r="U2232" s="80" t="e">
        <f t="shared" si="287"/>
        <v>#N/A</v>
      </c>
      <c r="V2232" s="81" t="str">
        <f t="shared" si="288"/>
        <v/>
      </c>
      <c r="W2232" s="69" t="e">
        <f>VLOOKUP(F2232,'Input Log'!$E$6:$V$50000,18,FALSE)</f>
        <v>#N/A</v>
      </c>
      <c r="X2232" s="64" t="e">
        <f>VLOOKUP(E2232,'Supply Log'!$Z$6:$AB$699,2,FALSE)</f>
        <v>#N/A</v>
      </c>
      <c r="Y2232" s="64" t="e">
        <f>VLOOKUP(E2232,'Supply Log'!$E$6:$X$618,20,FALSE)</f>
        <v>#N/A</v>
      </c>
      <c r="Z2232" s="64"/>
      <c r="AA2232" s="64"/>
    </row>
    <row r="2233" spans="1:27" ht="15.75" customHeight="1">
      <c r="A2233" s="67" t="str">
        <f t="shared" si="281"/>
        <v/>
      </c>
      <c r="B2233" s="65">
        <f t="shared" si="283"/>
        <v>2145</v>
      </c>
      <c r="C2233" s="68" t="str">
        <f t="shared" si="282"/>
        <v/>
      </c>
      <c r="D2233" s="69"/>
      <c r="F2233" s="66"/>
      <c r="G2233" s="65" t="e">
        <f>VLOOKUP(E2233,'Supply Log'!$E$6:$T$999,2,FALSE)</f>
        <v>#N/A</v>
      </c>
      <c r="H2233" s="65" t="e">
        <f>VLOOKUP(E2233,'Supply Log'!$E$6:$T$999,3,FALSE)</f>
        <v>#N/A</v>
      </c>
      <c r="I2233" s="77"/>
      <c r="J2233" s="65" t="e">
        <f>VLOOKUP(E2233,'Supply Log'!$E$6:$T$277,5,FALSE)</f>
        <v>#N/A</v>
      </c>
      <c r="K2233" s="65" t="e">
        <f>VLOOKUP(E2233,'Supply Log'!$E$6:$T$277,6,FALSE)</f>
        <v>#N/A</v>
      </c>
      <c r="L2233" s="65" t="e">
        <f>VLOOKUP(E2233,'Supply Log'!$E$6:$T$277,7,FALSE)</f>
        <v>#N/A</v>
      </c>
      <c r="M2233" s="65" t="e">
        <f>VLOOKUP(E2233,'Supply Log'!$E$6:$T$277,8,FALSE)</f>
        <v>#N/A</v>
      </c>
      <c r="N2233" s="65" t="e">
        <f>VLOOKUP(E2233,'Supply Log'!$E$6:$T$277,9,FALSE)</f>
        <v>#N/A</v>
      </c>
      <c r="O2233" s="65" t="e">
        <f>VLOOKUP(E2233,'Supply Log'!$E$6:$T$277,10,FALSE)</f>
        <v>#N/A</v>
      </c>
      <c r="P2233" s="29" t="e">
        <f t="shared" si="284"/>
        <v>#N/A</v>
      </c>
      <c r="Q2233" s="65" t="e">
        <f>VLOOKUP(E2233,'Supply Log'!$E$6:$T$277,12,FALSE)</f>
        <v>#N/A</v>
      </c>
      <c r="R2233" s="78" t="e">
        <f t="shared" si="285"/>
        <v>#N/A</v>
      </c>
      <c r="S2233" s="65"/>
      <c r="T2233" s="79" t="e">
        <f t="shared" si="286"/>
        <v>#N/A</v>
      </c>
      <c r="U2233" s="80" t="e">
        <f t="shared" si="287"/>
        <v>#N/A</v>
      </c>
      <c r="V2233" s="81" t="str">
        <f t="shared" si="288"/>
        <v/>
      </c>
      <c r="W2233" s="69" t="e">
        <f>VLOOKUP(F2233,'Input Log'!$E$6:$V$50000,18,FALSE)</f>
        <v>#N/A</v>
      </c>
      <c r="X2233" s="64" t="e">
        <f>VLOOKUP(E2233,'Supply Log'!$Z$6:$AB$699,2,FALSE)</f>
        <v>#N/A</v>
      </c>
      <c r="Y2233" s="64" t="e">
        <f>VLOOKUP(E2233,'Supply Log'!$E$6:$X$618,20,FALSE)</f>
        <v>#N/A</v>
      </c>
      <c r="Z2233" s="64"/>
      <c r="AA2233" s="64"/>
    </row>
    <row r="2234" spans="1:27" ht="15.75" customHeight="1">
      <c r="A2234" s="67" t="str">
        <f t="shared" si="281"/>
        <v/>
      </c>
      <c r="B2234" s="65">
        <f t="shared" si="283"/>
        <v>2146</v>
      </c>
      <c r="C2234" s="68" t="str">
        <f t="shared" si="282"/>
        <v/>
      </c>
      <c r="D2234" s="69"/>
      <c r="F2234" s="66"/>
      <c r="G2234" s="65" t="e">
        <f>VLOOKUP(E2234,'Supply Log'!$E$6:$T$999,2,FALSE)</f>
        <v>#N/A</v>
      </c>
      <c r="H2234" s="65" t="e">
        <f>VLOOKUP(E2234,'Supply Log'!$E$6:$T$999,3,FALSE)</f>
        <v>#N/A</v>
      </c>
      <c r="I2234" s="77"/>
      <c r="J2234" s="65" t="e">
        <f>VLOOKUP(E2234,'Supply Log'!$E$6:$T$277,5,FALSE)</f>
        <v>#N/A</v>
      </c>
      <c r="K2234" s="65" t="e">
        <f>VLOOKUP(E2234,'Supply Log'!$E$6:$T$277,6,FALSE)</f>
        <v>#N/A</v>
      </c>
      <c r="L2234" s="65" t="e">
        <f>VLOOKUP(E2234,'Supply Log'!$E$6:$T$277,7,FALSE)</f>
        <v>#N/A</v>
      </c>
      <c r="M2234" s="65" t="e">
        <f>VLOOKUP(E2234,'Supply Log'!$E$6:$T$277,8,FALSE)</f>
        <v>#N/A</v>
      </c>
      <c r="N2234" s="65" t="e">
        <f>VLOOKUP(E2234,'Supply Log'!$E$6:$T$277,9,FALSE)</f>
        <v>#N/A</v>
      </c>
      <c r="O2234" s="65" t="e">
        <f>VLOOKUP(E2234,'Supply Log'!$E$6:$T$277,10,FALSE)</f>
        <v>#N/A</v>
      </c>
      <c r="P2234" s="29" t="e">
        <f t="shared" si="284"/>
        <v>#N/A</v>
      </c>
      <c r="Q2234" s="65" t="e">
        <f>VLOOKUP(E2234,'Supply Log'!$E$6:$T$277,12,FALSE)</f>
        <v>#N/A</v>
      </c>
      <c r="R2234" s="78" t="e">
        <f t="shared" si="285"/>
        <v>#N/A</v>
      </c>
      <c r="S2234" s="65"/>
      <c r="T2234" s="79" t="e">
        <f t="shared" si="286"/>
        <v>#N/A</v>
      </c>
      <c r="U2234" s="80" t="e">
        <f t="shared" si="287"/>
        <v>#N/A</v>
      </c>
      <c r="V2234" s="81" t="str">
        <f t="shared" si="288"/>
        <v/>
      </c>
      <c r="W2234" s="69" t="e">
        <f>VLOOKUP(F2234,'Input Log'!$E$6:$V$50000,18,FALSE)</f>
        <v>#N/A</v>
      </c>
      <c r="X2234" s="64" t="e">
        <f>VLOOKUP(E2234,'Supply Log'!$Z$6:$AB$699,2,FALSE)</f>
        <v>#N/A</v>
      </c>
      <c r="Y2234" s="64" t="e">
        <f>VLOOKUP(E2234,'Supply Log'!$E$6:$X$618,20,FALSE)</f>
        <v>#N/A</v>
      </c>
      <c r="Z2234" s="64"/>
      <c r="AA2234" s="64"/>
    </row>
    <row r="2235" spans="1:27" ht="15.75" customHeight="1">
      <c r="A2235" s="67" t="str">
        <f t="shared" si="281"/>
        <v/>
      </c>
      <c r="B2235" s="65">
        <f t="shared" si="283"/>
        <v>2147</v>
      </c>
      <c r="C2235" s="68" t="str">
        <f t="shared" si="282"/>
        <v/>
      </c>
      <c r="D2235" s="69"/>
      <c r="F2235" s="66"/>
      <c r="G2235" s="65" t="e">
        <f>VLOOKUP(E2235,'Supply Log'!$E$6:$T$999,2,FALSE)</f>
        <v>#N/A</v>
      </c>
      <c r="H2235" s="65" t="e">
        <f>VLOOKUP(E2235,'Supply Log'!$E$6:$T$999,3,FALSE)</f>
        <v>#N/A</v>
      </c>
      <c r="I2235" s="77"/>
      <c r="J2235" s="65" t="e">
        <f>VLOOKUP(E2235,'Supply Log'!$E$6:$T$277,5,FALSE)</f>
        <v>#N/A</v>
      </c>
      <c r="K2235" s="65" t="e">
        <f>VLOOKUP(E2235,'Supply Log'!$E$6:$T$277,6,FALSE)</f>
        <v>#N/A</v>
      </c>
      <c r="L2235" s="65" t="e">
        <f>VLOOKUP(E2235,'Supply Log'!$E$6:$T$277,7,FALSE)</f>
        <v>#N/A</v>
      </c>
      <c r="M2235" s="65" t="e">
        <f>VLOOKUP(E2235,'Supply Log'!$E$6:$T$277,8,FALSE)</f>
        <v>#N/A</v>
      </c>
      <c r="N2235" s="65" t="e">
        <f>VLOOKUP(E2235,'Supply Log'!$E$6:$T$277,9,FALSE)</f>
        <v>#N/A</v>
      </c>
      <c r="O2235" s="65" t="e">
        <f>VLOOKUP(E2235,'Supply Log'!$E$6:$T$277,10,FALSE)</f>
        <v>#N/A</v>
      </c>
      <c r="P2235" s="29" t="e">
        <f t="shared" si="284"/>
        <v>#N/A</v>
      </c>
      <c r="Q2235" s="65" t="e">
        <f>VLOOKUP(E2235,'Supply Log'!$E$6:$T$277,12,FALSE)</f>
        <v>#N/A</v>
      </c>
      <c r="R2235" s="78" t="e">
        <f t="shared" si="285"/>
        <v>#N/A</v>
      </c>
      <c r="S2235" s="65"/>
      <c r="T2235" s="79" t="e">
        <f t="shared" si="286"/>
        <v>#N/A</v>
      </c>
      <c r="U2235" s="80" t="e">
        <f t="shared" si="287"/>
        <v>#N/A</v>
      </c>
      <c r="V2235" s="81" t="str">
        <f t="shared" si="288"/>
        <v/>
      </c>
      <c r="W2235" s="69" t="e">
        <f>VLOOKUP(F2235,'Input Log'!$E$6:$V$50000,18,FALSE)</f>
        <v>#N/A</v>
      </c>
      <c r="X2235" s="64" t="e">
        <f>VLOOKUP(E2235,'Supply Log'!$Z$6:$AB$699,2,FALSE)</f>
        <v>#N/A</v>
      </c>
      <c r="Y2235" s="64" t="e">
        <f>VLOOKUP(E2235,'Supply Log'!$E$6:$X$618,20,FALSE)</f>
        <v>#N/A</v>
      </c>
      <c r="Z2235" s="64"/>
      <c r="AA2235" s="64"/>
    </row>
    <row r="2236" spans="1:27" ht="15.75" customHeight="1">
      <c r="A2236" s="67" t="str">
        <f t="shared" si="281"/>
        <v/>
      </c>
      <c r="B2236" s="65">
        <f t="shared" si="283"/>
        <v>2148</v>
      </c>
      <c r="C2236" s="68" t="str">
        <f t="shared" si="282"/>
        <v/>
      </c>
      <c r="D2236" s="69"/>
      <c r="F2236" s="66"/>
      <c r="G2236" s="65" t="e">
        <f>VLOOKUP(E2236,'Supply Log'!$E$6:$T$999,2,FALSE)</f>
        <v>#N/A</v>
      </c>
      <c r="H2236" s="65" t="e">
        <f>VLOOKUP(E2236,'Supply Log'!$E$6:$T$999,3,FALSE)</f>
        <v>#N/A</v>
      </c>
      <c r="I2236" s="77"/>
      <c r="J2236" s="65" t="e">
        <f>VLOOKUP(E2236,'Supply Log'!$E$6:$T$277,5,FALSE)</f>
        <v>#N/A</v>
      </c>
      <c r="K2236" s="65" t="e">
        <f>VLOOKUP(E2236,'Supply Log'!$E$6:$T$277,6,FALSE)</f>
        <v>#N/A</v>
      </c>
      <c r="L2236" s="65" t="e">
        <f>VLOOKUP(E2236,'Supply Log'!$E$6:$T$277,7,FALSE)</f>
        <v>#N/A</v>
      </c>
      <c r="M2236" s="65" t="e">
        <f>VLOOKUP(E2236,'Supply Log'!$E$6:$T$277,8,FALSE)</f>
        <v>#N/A</v>
      </c>
      <c r="N2236" s="65" t="e">
        <f>VLOOKUP(E2236,'Supply Log'!$E$6:$T$277,9,FALSE)</f>
        <v>#N/A</v>
      </c>
      <c r="O2236" s="65" t="e">
        <f>VLOOKUP(E2236,'Supply Log'!$E$6:$T$277,10,FALSE)</f>
        <v>#N/A</v>
      </c>
      <c r="P2236" s="29" t="e">
        <f t="shared" si="284"/>
        <v>#N/A</v>
      </c>
      <c r="Q2236" s="65" t="e">
        <f>VLOOKUP(E2236,'Supply Log'!$E$6:$T$277,12,FALSE)</f>
        <v>#N/A</v>
      </c>
      <c r="R2236" s="78" t="e">
        <f t="shared" si="285"/>
        <v>#N/A</v>
      </c>
      <c r="S2236" s="65"/>
      <c r="T2236" s="79" t="e">
        <f t="shared" si="286"/>
        <v>#N/A</v>
      </c>
      <c r="U2236" s="80" t="e">
        <f t="shared" si="287"/>
        <v>#N/A</v>
      </c>
      <c r="V2236" s="81" t="str">
        <f t="shared" si="288"/>
        <v/>
      </c>
      <c r="W2236" s="69" t="e">
        <f>VLOOKUP(F2236,'Input Log'!$E$6:$V$50000,18,FALSE)</f>
        <v>#N/A</v>
      </c>
      <c r="X2236" s="64" t="e">
        <f>VLOOKUP(E2236,'Supply Log'!$Z$6:$AB$699,2,FALSE)</f>
        <v>#N/A</v>
      </c>
      <c r="Y2236" s="64" t="e">
        <f>VLOOKUP(E2236,'Supply Log'!$E$6:$X$618,20,FALSE)</f>
        <v>#N/A</v>
      </c>
      <c r="Z2236" s="64"/>
      <c r="AA2236" s="64"/>
    </row>
    <row r="2237" spans="1:27" ht="15.75" customHeight="1">
      <c r="A2237" s="67" t="str">
        <f t="shared" si="281"/>
        <v/>
      </c>
      <c r="B2237" s="65">
        <f t="shared" si="283"/>
        <v>2149</v>
      </c>
      <c r="C2237" s="68" t="str">
        <f t="shared" si="282"/>
        <v/>
      </c>
      <c r="D2237" s="69"/>
      <c r="F2237" s="66"/>
      <c r="G2237" s="65" t="e">
        <f>VLOOKUP(E2237,'Supply Log'!$E$6:$T$999,2,FALSE)</f>
        <v>#N/A</v>
      </c>
      <c r="H2237" s="65" t="e">
        <f>VLOOKUP(E2237,'Supply Log'!$E$6:$T$999,3,FALSE)</f>
        <v>#N/A</v>
      </c>
      <c r="I2237" s="77"/>
      <c r="J2237" s="65" t="e">
        <f>VLOOKUP(E2237,'Supply Log'!$E$6:$T$277,5,FALSE)</f>
        <v>#N/A</v>
      </c>
      <c r="K2237" s="65" t="e">
        <f>VLOOKUP(E2237,'Supply Log'!$E$6:$T$277,6,FALSE)</f>
        <v>#N/A</v>
      </c>
      <c r="L2237" s="65" t="e">
        <f>VLOOKUP(E2237,'Supply Log'!$E$6:$T$277,7,FALSE)</f>
        <v>#N/A</v>
      </c>
      <c r="M2237" s="65" t="e">
        <f>VLOOKUP(E2237,'Supply Log'!$E$6:$T$277,8,FALSE)</f>
        <v>#N/A</v>
      </c>
      <c r="N2237" s="65" t="e">
        <f>VLOOKUP(E2237,'Supply Log'!$E$6:$T$277,9,FALSE)</f>
        <v>#N/A</v>
      </c>
      <c r="O2237" s="65" t="e">
        <f>VLOOKUP(E2237,'Supply Log'!$E$6:$T$277,10,FALSE)</f>
        <v>#N/A</v>
      </c>
      <c r="P2237" s="29" t="e">
        <f t="shared" si="284"/>
        <v>#N/A</v>
      </c>
      <c r="Q2237" s="65" t="e">
        <f>VLOOKUP(E2237,'Supply Log'!$E$6:$T$277,12,FALSE)</f>
        <v>#N/A</v>
      </c>
      <c r="R2237" s="78" t="e">
        <f t="shared" si="285"/>
        <v>#N/A</v>
      </c>
      <c r="S2237" s="65"/>
      <c r="T2237" s="79" t="e">
        <f t="shared" si="286"/>
        <v>#N/A</v>
      </c>
      <c r="U2237" s="80" t="e">
        <f t="shared" si="287"/>
        <v>#N/A</v>
      </c>
      <c r="V2237" s="81" t="str">
        <f t="shared" si="288"/>
        <v/>
      </c>
      <c r="W2237" s="69" t="e">
        <f>VLOOKUP(F2237,'Input Log'!$E$6:$V$50000,18,FALSE)</f>
        <v>#N/A</v>
      </c>
      <c r="X2237" s="64" t="e">
        <f>VLOOKUP(E2237,'Supply Log'!$Z$6:$AB$699,2,FALSE)</f>
        <v>#N/A</v>
      </c>
      <c r="Y2237" s="64" t="e">
        <f>VLOOKUP(E2237,'Supply Log'!$E$6:$X$618,20,FALSE)</f>
        <v>#N/A</v>
      </c>
      <c r="Z2237" s="64"/>
      <c r="AA2237" s="64"/>
    </row>
    <row r="2238" spans="1:27" ht="15.75" customHeight="1">
      <c r="A2238" s="67" t="str">
        <f t="shared" si="281"/>
        <v/>
      </c>
      <c r="B2238" s="65">
        <f t="shared" si="283"/>
        <v>2150</v>
      </c>
      <c r="C2238" s="68" t="str">
        <f t="shared" si="282"/>
        <v/>
      </c>
      <c r="D2238" s="69"/>
      <c r="F2238" s="66"/>
      <c r="G2238" s="65" t="e">
        <f>VLOOKUP(E2238,'Supply Log'!$E$6:$T$999,2,FALSE)</f>
        <v>#N/A</v>
      </c>
      <c r="H2238" s="65" t="e">
        <f>VLOOKUP(E2238,'Supply Log'!$E$6:$T$999,3,FALSE)</f>
        <v>#N/A</v>
      </c>
      <c r="I2238" s="77"/>
      <c r="J2238" s="65" t="e">
        <f>VLOOKUP(E2238,'Supply Log'!$E$6:$T$277,5,FALSE)</f>
        <v>#N/A</v>
      </c>
      <c r="K2238" s="65" t="e">
        <f>VLOOKUP(E2238,'Supply Log'!$E$6:$T$277,6,FALSE)</f>
        <v>#N/A</v>
      </c>
      <c r="L2238" s="65" t="e">
        <f>VLOOKUP(E2238,'Supply Log'!$E$6:$T$277,7,FALSE)</f>
        <v>#N/A</v>
      </c>
      <c r="M2238" s="65" t="e">
        <f>VLOOKUP(E2238,'Supply Log'!$E$6:$T$277,8,FALSE)</f>
        <v>#N/A</v>
      </c>
      <c r="N2238" s="65" t="e">
        <f>VLOOKUP(E2238,'Supply Log'!$E$6:$T$277,9,FALSE)</f>
        <v>#N/A</v>
      </c>
      <c r="O2238" s="65" t="e">
        <f>VLOOKUP(E2238,'Supply Log'!$E$6:$T$277,10,FALSE)</f>
        <v>#N/A</v>
      </c>
      <c r="P2238" s="29" t="e">
        <f t="shared" si="284"/>
        <v>#N/A</v>
      </c>
      <c r="Q2238" s="65" t="e">
        <f>VLOOKUP(E2238,'Supply Log'!$E$6:$T$277,12,FALSE)</f>
        <v>#N/A</v>
      </c>
      <c r="R2238" s="78" t="e">
        <f t="shared" si="285"/>
        <v>#N/A</v>
      </c>
      <c r="S2238" s="65"/>
      <c r="T2238" s="79" t="e">
        <f t="shared" si="286"/>
        <v>#N/A</v>
      </c>
      <c r="U2238" s="80" t="e">
        <f t="shared" si="287"/>
        <v>#N/A</v>
      </c>
      <c r="V2238" s="81" t="str">
        <f t="shared" si="288"/>
        <v/>
      </c>
      <c r="W2238" s="69" t="e">
        <f>VLOOKUP(F2238,'Input Log'!$E$6:$V$50000,18,FALSE)</f>
        <v>#N/A</v>
      </c>
      <c r="X2238" s="64" t="e">
        <f>VLOOKUP(E2238,'Supply Log'!$Z$6:$AB$699,2,FALSE)</f>
        <v>#N/A</v>
      </c>
      <c r="Y2238" s="64" t="e">
        <f>VLOOKUP(E2238,'Supply Log'!$E$6:$X$618,20,FALSE)</f>
        <v>#N/A</v>
      </c>
      <c r="Z2238" s="64"/>
      <c r="AA2238" s="64"/>
    </row>
    <row r="2239" spans="1:27" ht="15.75" customHeight="1">
      <c r="A2239" s="67" t="str">
        <f t="shared" si="281"/>
        <v/>
      </c>
      <c r="B2239" s="65">
        <f t="shared" si="283"/>
        <v>2151</v>
      </c>
      <c r="C2239" s="68" t="str">
        <f t="shared" si="282"/>
        <v/>
      </c>
      <c r="D2239" s="69"/>
      <c r="F2239" s="66"/>
      <c r="G2239" s="65" t="e">
        <f>VLOOKUP(E2239,'Supply Log'!$E$6:$T$999,2,FALSE)</f>
        <v>#N/A</v>
      </c>
      <c r="H2239" s="65" t="e">
        <f>VLOOKUP(E2239,'Supply Log'!$E$6:$T$999,3,FALSE)</f>
        <v>#N/A</v>
      </c>
      <c r="I2239" s="77"/>
      <c r="J2239" s="65" t="e">
        <f>VLOOKUP(E2239,'Supply Log'!$E$6:$T$277,5,FALSE)</f>
        <v>#N/A</v>
      </c>
      <c r="K2239" s="65" t="e">
        <f>VLOOKUP(E2239,'Supply Log'!$E$6:$T$277,6,FALSE)</f>
        <v>#N/A</v>
      </c>
      <c r="L2239" s="65" t="e">
        <f>VLOOKUP(E2239,'Supply Log'!$E$6:$T$277,7,FALSE)</f>
        <v>#N/A</v>
      </c>
      <c r="M2239" s="65" t="e">
        <f>VLOOKUP(E2239,'Supply Log'!$E$6:$T$277,8,FALSE)</f>
        <v>#N/A</v>
      </c>
      <c r="N2239" s="65" t="e">
        <f>VLOOKUP(E2239,'Supply Log'!$E$6:$T$277,9,FALSE)</f>
        <v>#N/A</v>
      </c>
      <c r="O2239" s="65" t="e">
        <f>VLOOKUP(E2239,'Supply Log'!$E$6:$T$277,10,FALSE)</f>
        <v>#N/A</v>
      </c>
      <c r="P2239" s="29" t="e">
        <f t="shared" si="284"/>
        <v>#N/A</v>
      </c>
      <c r="Q2239" s="65" t="e">
        <f>VLOOKUP(E2239,'Supply Log'!$E$6:$T$277,12,FALSE)</f>
        <v>#N/A</v>
      </c>
      <c r="R2239" s="78" t="e">
        <f t="shared" si="285"/>
        <v>#N/A</v>
      </c>
      <c r="S2239" s="65"/>
      <c r="T2239" s="79" t="e">
        <f t="shared" si="286"/>
        <v>#N/A</v>
      </c>
      <c r="U2239" s="80" t="e">
        <f t="shared" si="287"/>
        <v>#N/A</v>
      </c>
      <c r="V2239" s="81" t="str">
        <f t="shared" si="288"/>
        <v/>
      </c>
      <c r="W2239" s="69" t="e">
        <f>VLOOKUP(F2239,'Input Log'!$E$6:$V$50000,18,FALSE)</f>
        <v>#N/A</v>
      </c>
      <c r="X2239" s="64" t="e">
        <f>VLOOKUP(E2239,'Supply Log'!$Z$6:$AB$699,2,FALSE)</f>
        <v>#N/A</v>
      </c>
      <c r="Y2239" s="64" t="e">
        <f>VLOOKUP(E2239,'Supply Log'!$E$6:$X$618,20,FALSE)</f>
        <v>#N/A</v>
      </c>
      <c r="Z2239" s="64"/>
      <c r="AA2239" s="64"/>
    </row>
    <row r="2240" spans="1:27" ht="15.75" customHeight="1">
      <c r="A2240" s="67" t="str">
        <f t="shared" si="281"/>
        <v/>
      </c>
      <c r="B2240" s="65">
        <f t="shared" si="283"/>
        <v>2152</v>
      </c>
      <c r="C2240" s="68" t="str">
        <f t="shared" si="282"/>
        <v/>
      </c>
      <c r="D2240" s="69"/>
      <c r="F2240" s="66"/>
      <c r="G2240" s="65" t="e">
        <f>VLOOKUP(E2240,'Supply Log'!$E$6:$T$999,2,FALSE)</f>
        <v>#N/A</v>
      </c>
      <c r="H2240" s="65" t="e">
        <f>VLOOKUP(E2240,'Supply Log'!$E$6:$T$999,3,FALSE)</f>
        <v>#N/A</v>
      </c>
      <c r="I2240" s="77"/>
      <c r="J2240" s="65" t="e">
        <f>VLOOKUP(E2240,'Supply Log'!$E$6:$T$277,5,FALSE)</f>
        <v>#N/A</v>
      </c>
      <c r="K2240" s="65" t="e">
        <f>VLOOKUP(E2240,'Supply Log'!$E$6:$T$277,6,FALSE)</f>
        <v>#N/A</v>
      </c>
      <c r="L2240" s="65" t="e">
        <f>VLOOKUP(E2240,'Supply Log'!$E$6:$T$277,7,FALSE)</f>
        <v>#N/A</v>
      </c>
      <c r="M2240" s="65" t="e">
        <f>VLOOKUP(E2240,'Supply Log'!$E$6:$T$277,8,FALSE)</f>
        <v>#N/A</v>
      </c>
      <c r="N2240" s="65" t="e">
        <f>VLOOKUP(E2240,'Supply Log'!$E$6:$T$277,9,FALSE)</f>
        <v>#N/A</v>
      </c>
      <c r="O2240" s="65" t="e">
        <f>VLOOKUP(E2240,'Supply Log'!$E$6:$T$277,10,FALSE)</f>
        <v>#N/A</v>
      </c>
      <c r="P2240" s="29" t="e">
        <f t="shared" si="284"/>
        <v>#N/A</v>
      </c>
      <c r="Q2240" s="65" t="e">
        <f>VLOOKUP(E2240,'Supply Log'!$E$6:$T$277,12,FALSE)</f>
        <v>#N/A</v>
      </c>
      <c r="R2240" s="78" t="e">
        <f t="shared" si="285"/>
        <v>#N/A</v>
      </c>
      <c r="S2240" s="65"/>
      <c r="T2240" s="79" t="e">
        <f t="shared" si="286"/>
        <v>#N/A</v>
      </c>
      <c r="U2240" s="80" t="e">
        <f t="shared" si="287"/>
        <v>#N/A</v>
      </c>
      <c r="V2240" s="81" t="str">
        <f t="shared" si="288"/>
        <v/>
      </c>
      <c r="W2240" s="69" t="e">
        <f>VLOOKUP(F2240,'Input Log'!$E$6:$V$50000,18,FALSE)</f>
        <v>#N/A</v>
      </c>
      <c r="X2240" s="64" t="e">
        <f>VLOOKUP(E2240,'Supply Log'!$Z$6:$AB$699,2,FALSE)</f>
        <v>#N/A</v>
      </c>
      <c r="Y2240" s="64" t="e">
        <f>VLOOKUP(E2240,'Supply Log'!$E$6:$X$618,20,FALSE)</f>
        <v>#N/A</v>
      </c>
      <c r="Z2240" s="64"/>
      <c r="AA2240" s="64"/>
    </row>
    <row r="2241" spans="1:27" ht="15.75" customHeight="1">
      <c r="A2241" s="67" t="str">
        <f t="shared" si="281"/>
        <v/>
      </c>
      <c r="B2241" s="65">
        <f t="shared" si="283"/>
        <v>2153</v>
      </c>
      <c r="C2241" s="68" t="str">
        <f t="shared" si="282"/>
        <v/>
      </c>
      <c r="D2241" s="69"/>
      <c r="F2241" s="66"/>
      <c r="G2241" s="65" t="e">
        <f>VLOOKUP(E2241,'Supply Log'!$E$6:$T$999,2,FALSE)</f>
        <v>#N/A</v>
      </c>
      <c r="H2241" s="65" t="e">
        <f>VLOOKUP(E2241,'Supply Log'!$E$6:$T$999,3,FALSE)</f>
        <v>#N/A</v>
      </c>
      <c r="I2241" s="77"/>
      <c r="J2241" s="65" t="e">
        <f>VLOOKUP(E2241,'Supply Log'!$E$6:$T$277,5,FALSE)</f>
        <v>#N/A</v>
      </c>
      <c r="K2241" s="65" t="e">
        <f>VLOOKUP(E2241,'Supply Log'!$E$6:$T$277,6,FALSE)</f>
        <v>#N/A</v>
      </c>
      <c r="L2241" s="65" t="e">
        <f>VLOOKUP(E2241,'Supply Log'!$E$6:$T$277,7,FALSE)</f>
        <v>#N/A</v>
      </c>
      <c r="M2241" s="65" t="e">
        <f>VLOOKUP(E2241,'Supply Log'!$E$6:$T$277,8,FALSE)</f>
        <v>#N/A</v>
      </c>
      <c r="N2241" s="65" t="e">
        <f>VLOOKUP(E2241,'Supply Log'!$E$6:$T$277,9,FALSE)</f>
        <v>#N/A</v>
      </c>
      <c r="O2241" s="65" t="e">
        <f>VLOOKUP(E2241,'Supply Log'!$E$6:$T$277,10,FALSE)</f>
        <v>#N/A</v>
      </c>
      <c r="P2241" s="29" t="e">
        <f t="shared" si="284"/>
        <v>#N/A</v>
      </c>
      <c r="Q2241" s="65" t="e">
        <f>VLOOKUP(E2241,'Supply Log'!$E$6:$T$277,12,FALSE)</f>
        <v>#N/A</v>
      </c>
      <c r="R2241" s="78" t="e">
        <f t="shared" si="285"/>
        <v>#N/A</v>
      </c>
      <c r="S2241" s="65"/>
      <c r="T2241" s="79" t="e">
        <f t="shared" si="286"/>
        <v>#N/A</v>
      </c>
      <c r="U2241" s="80" t="e">
        <f t="shared" si="287"/>
        <v>#N/A</v>
      </c>
      <c r="V2241" s="81" t="str">
        <f t="shared" si="288"/>
        <v/>
      </c>
      <c r="W2241" s="69" t="e">
        <f>VLOOKUP(F2241,'Input Log'!$E$6:$V$50000,18,FALSE)</f>
        <v>#N/A</v>
      </c>
      <c r="X2241" s="64" t="e">
        <f>VLOOKUP(E2241,'Supply Log'!$Z$6:$AB$699,2,FALSE)</f>
        <v>#N/A</v>
      </c>
      <c r="Y2241" s="64" t="e">
        <f>VLOOKUP(E2241,'Supply Log'!$E$6:$X$618,20,FALSE)</f>
        <v>#N/A</v>
      </c>
      <c r="Z2241" s="64"/>
      <c r="AA2241" s="64"/>
    </row>
    <row r="2242" spans="1:27" ht="15.75" customHeight="1">
      <c r="A2242" s="67" t="str">
        <f t="shared" si="281"/>
        <v/>
      </c>
      <c r="B2242" s="65">
        <f t="shared" si="283"/>
        <v>2154</v>
      </c>
      <c r="C2242" s="68" t="str">
        <f t="shared" si="282"/>
        <v/>
      </c>
      <c r="D2242" s="69"/>
      <c r="F2242" s="66"/>
      <c r="G2242" s="65" t="e">
        <f>VLOOKUP(E2242,'Supply Log'!$E$6:$T$999,2,FALSE)</f>
        <v>#N/A</v>
      </c>
      <c r="H2242" s="65" t="e">
        <f>VLOOKUP(E2242,'Supply Log'!$E$6:$T$999,3,FALSE)</f>
        <v>#N/A</v>
      </c>
      <c r="I2242" s="77"/>
      <c r="J2242" s="65" t="e">
        <f>VLOOKUP(E2242,'Supply Log'!$E$6:$T$277,5,FALSE)</f>
        <v>#N/A</v>
      </c>
      <c r="K2242" s="65" t="e">
        <f>VLOOKUP(E2242,'Supply Log'!$E$6:$T$277,6,FALSE)</f>
        <v>#N/A</v>
      </c>
      <c r="L2242" s="65" t="e">
        <f>VLOOKUP(E2242,'Supply Log'!$E$6:$T$277,7,FALSE)</f>
        <v>#N/A</v>
      </c>
      <c r="M2242" s="65" t="e">
        <f>VLOOKUP(E2242,'Supply Log'!$E$6:$T$277,8,FALSE)</f>
        <v>#N/A</v>
      </c>
      <c r="N2242" s="65" t="e">
        <f>VLOOKUP(E2242,'Supply Log'!$E$6:$T$277,9,FALSE)</f>
        <v>#N/A</v>
      </c>
      <c r="O2242" s="65" t="e">
        <f>VLOOKUP(E2242,'Supply Log'!$E$6:$T$277,10,FALSE)</f>
        <v>#N/A</v>
      </c>
      <c r="P2242" s="29" t="e">
        <f t="shared" si="284"/>
        <v>#N/A</v>
      </c>
      <c r="Q2242" s="65" t="e">
        <f>VLOOKUP(E2242,'Supply Log'!$E$6:$T$277,12,FALSE)</f>
        <v>#N/A</v>
      </c>
      <c r="R2242" s="78" t="e">
        <f t="shared" si="285"/>
        <v>#N/A</v>
      </c>
      <c r="S2242" s="65"/>
      <c r="T2242" s="79" t="e">
        <f t="shared" si="286"/>
        <v>#N/A</v>
      </c>
      <c r="U2242" s="80" t="e">
        <f t="shared" si="287"/>
        <v>#N/A</v>
      </c>
      <c r="V2242" s="81" t="str">
        <f t="shared" si="288"/>
        <v/>
      </c>
      <c r="W2242" s="69" t="e">
        <f>VLOOKUP(F2242,'Input Log'!$E$6:$V$50000,18,FALSE)</f>
        <v>#N/A</v>
      </c>
      <c r="X2242" s="64" t="e">
        <f>VLOOKUP(E2242,'Supply Log'!$Z$6:$AB$699,2,FALSE)</f>
        <v>#N/A</v>
      </c>
      <c r="Y2242" s="64" t="e">
        <f>VLOOKUP(E2242,'Supply Log'!$E$6:$X$618,20,FALSE)</f>
        <v>#N/A</v>
      </c>
      <c r="Z2242" s="64"/>
      <c r="AA2242" s="64"/>
    </row>
    <row r="2243" spans="1:27" ht="15.75" customHeight="1">
      <c r="A2243" s="67" t="str">
        <f t="shared" si="281"/>
        <v/>
      </c>
      <c r="B2243" s="65">
        <f t="shared" si="283"/>
        <v>2155</v>
      </c>
      <c r="C2243" s="68" t="str">
        <f t="shared" si="282"/>
        <v/>
      </c>
      <c r="D2243" s="69"/>
      <c r="F2243" s="66"/>
      <c r="G2243" s="65" t="e">
        <f>VLOOKUP(E2243,'Supply Log'!$E$6:$T$999,2,FALSE)</f>
        <v>#N/A</v>
      </c>
      <c r="H2243" s="65" t="e">
        <f>VLOOKUP(E2243,'Supply Log'!$E$6:$T$999,3,FALSE)</f>
        <v>#N/A</v>
      </c>
      <c r="I2243" s="77"/>
      <c r="J2243" s="65" t="e">
        <f>VLOOKUP(E2243,'Supply Log'!$E$6:$T$277,5,FALSE)</f>
        <v>#N/A</v>
      </c>
      <c r="K2243" s="65" t="e">
        <f>VLOOKUP(E2243,'Supply Log'!$E$6:$T$277,6,FALSE)</f>
        <v>#N/A</v>
      </c>
      <c r="L2243" s="65" t="e">
        <f>VLOOKUP(E2243,'Supply Log'!$E$6:$T$277,7,FALSE)</f>
        <v>#N/A</v>
      </c>
      <c r="M2243" s="65" t="e">
        <f>VLOOKUP(E2243,'Supply Log'!$E$6:$T$277,8,FALSE)</f>
        <v>#N/A</v>
      </c>
      <c r="N2243" s="65" t="e">
        <f>VLOOKUP(E2243,'Supply Log'!$E$6:$T$277,9,FALSE)</f>
        <v>#N/A</v>
      </c>
      <c r="O2243" s="65" t="e">
        <f>VLOOKUP(E2243,'Supply Log'!$E$6:$T$277,10,FALSE)</f>
        <v>#N/A</v>
      </c>
      <c r="P2243" s="29" t="e">
        <f t="shared" si="284"/>
        <v>#N/A</v>
      </c>
      <c r="Q2243" s="65" t="e">
        <f>VLOOKUP(E2243,'Supply Log'!$E$6:$T$277,12,FALSE)</f>
        <v>#N/A</v>
      </c>
      <c r="R2243" s="78" t="e">
        <f t="shared" si="285"/>
        <v>#N/A</v>
      </c>
      <c r="S2243" s="65"/>
      <c r="T2243" s="79" t="e">
        <f t="shared" si="286"/>
        <v>#N/A</v>
      </c>
      <c r="U2243" s="80" t="e">
        <f t="shared" si="287"/>
        <v>#N/A</v>
      </c>
      <c r="V2243" s="81" t="str">
        <f t="shared" si="288"/>
        <v/>
      </c>
      <c r="W2243" s="69" t="e">
        <f>VLOOKUP(F2243,'Input Log'!$E$6:$V$50000,18,FALSE)</f>
        <v>#N/A</v>
      </c>
      <c r="X2243" s="64" t="e">
        <f>VLOOKUP(E2243,'Supply Log'!$Z$6:$AB$699,2,FALSE)</f>
        <v>#N/A</v>
      </c>
      <c r="Y2243" s="64" t="e">
        <f>VLOOKUP(E2243,'Supply Log'!$E$6:$X$618,20,FALSE)</f>
        <v>#N/A</v>
      </c>
      <c r="Z2243" s="64"/>
      <c r="AA2243" s="64"/>
    </row>
    <row r="2244" spans="1:27" ht="15.75" customHeight="1">
      <c r="A2244" s="67" t="str">
        <f t="shared" si="281"/>
        <v/>
      </c>
      <c r="B2244" s="65">
        <f t="shared" si="283"/>
        <v>2156</v>
      </c>
      <c r="C2244" s="68" t="str">
        <f t="shared" si="282"/>
        <v/>
      </c>
      <c r="D2244" s="69"/>
      <c r="F2244" s="66"/>
      <c r="G2244" s="65" t="e">
        <f>VLOOKUP(E2244,'Supply Log'!$E$6:$T$999,2,FALSE)</f>
        <v>#N/A</v>
      </c>
      <c r="H2244" s="65" t="e">
        <f>VLOOKUP(E2244,'Supply Log'!$E$6:$T$999,3,FALSE)</f>
        <v>#N/A</v>
      </c>
      <c r="I2244" s="77"/>
      <c r="J2244" s="65" t="e">
        <f>VLOOKUP(E2244,'Supply Log'!$E$6:$T$277,5,FALSE)</f>
        <v>#N/A</v>
      </c>
      <c r="K2244" s="65" t="e">
        <f>VLOOKUP(E2244,'Supply Log'!$E$6:$T$277,6,FALSE)</f>
        <v>#N/A</v>
      </c>
      <c r="L2244" s="65" t="e">
        <f>VLOOKUP(E2244,'Supply Log'!$E$6:$T$277,7,FALSE)</f>
        <v>#N/A</v>
      </c>
      <c r="M2244" s="65" t="e">
        <f>VLOOKUP(E2244,'Supply Log'!$E$6:$T$277,8,FALSE)</f>
        <v>#N/A</v>
      </c>
      <c r="N2244" s="65" t="e">
        <f>VLOOKUP(E2244,'Supply Log'!$E$6:$T$277,9,FALSE)</f>
        <v>#N/A</v>
      </c>
      <c r="O2244" s="65" t="e">
        <f>VLOOKUP(E2244,'Supply Log'!$E$6:$T$277,10,FALSE)</f>
        <v>#N/A</v>
      </c>
      <c r="P2244" s="29" t="e">
        <f t="shared" si="284"/>
        <v>#N/A</v>
      </c>
      <c r="Q2244" s="65" t="e">
        <f>VLOOKUP(E2244,'Supply Log'!$E$6:$T$277,12,FALSE)</f>
        <v>#N/A</v>
      </c>
      <c r="R2244" s="78" t="e">
        <f t="shared" si="285"/>
        <v>#N/A</v>
      </c>
      <c r="S2244" s="65"/>
      <c r="T2244" s="79" t="e">
        <f t="shared" si="286"/>
        <v>#N/A</v>
      </c>
      <c r="U2244" s="80" t="e">
        <f t="shared" si="287"/>
        <v>#N/A</v>
      </c>
      <c r="V2244" s="81" t="str">
        <f t="shared" si="288"/>
        <v/>
      </c>
      <c r="W2244" s="69" t="e">
        <f>VLOOKUP(F2244,'Input Log'!$E$6:$V$50000,18,FALSE)</f>
        <v>#N/A</v>
      </c>
      <c r="X2244" s="64" t="e">
        <f>VLOOKUP(E2244,'Supply Log'!$Z$6:$AB$699,2,FALSE)</f>
        <v>#N/A</v>
      </c>
      <c r="Y2244" s="64" t="e">
        <f>VLOOKUP(E2244,'Supply Log'!$E$6:$X$618,20,FALSE)</f>
        <v>#N/A</v>
      </c>
      <c r="Z2244" s="64"/>
      <c r="AA2244" s="64"/>
    </row>
    <row r="2245" spans="1:27" ht="15.75" customHeight="1">
      <c r="A2245" s="67" t="str">
        <f t="shared" ref="A2245:A2308" si="289">IF(COUNTIF($F$5:$F$45650,F2245)&gt;1,"DOUBLE","")</f>
        <v/>
      </c>
      <c r="B2245" s="65">
        <f t="shared" si="283"/>
        <v>2157</v>
      </c>
      <c r="C2245" s="68" t="str">
        <f t="shared" ref="C2245:C2308" si="290">IF(D2245="","",(IF(D2246=D2245,"",1)))</f>
        <v/>
      </c>
      <c r="D2245" s="69"/>
      <c r="F2245" s="66"/>
      <c r="G2245" s="65" t="e">
        <f>VLOOKUP(E2245,'Supply Log'!$E$6:$T$999,2,FALSE)</f>
        <v>#N/A</v>
      </c>
      <c r="H2245" s="65" t="e">
        <f>VLOOKUP(E2245,'Supply Log'!$E$6:$T$999,3,FALSE)</f>
        <v>#N/A</v>
      </c>
      <c r="I2245" s="77"/>
      <c r="J2245" s="65" t="e">
        <f>VLOOKUP(E2245,'Supply Log'!$E$6:$T$277,5,FALSE)</f>
        <v>#N/A</v>
      </c>
      <c r="K2245" s="65" t="e">
        <f>VLOOKUP(E2245,'Supply Log'!$E$6:$T$277,6,FALSE)</f>
        <v>#N/A</v>
      </c>
      <c r="L2245" s="65" t="e">
        <f>VLOOKUP(E2245,'Supply Log'!$E$6:$T$277,7,FALSE)</f>
        <v>#N/A</v>
      </c>
      <c r="M2245" s="65" t="e">
        <f>VLOOKUP(E2245,'Supply Log'!$E$6:$T$277,8,FALSE)</f>
        <v>#N/A</v>
      </c>
      <c r="N2245" s="65" t="e">
        <f>VLOOKUP(E2245,'Supply Log'!$E$6:$T$277,9,FALSE)</f>
        <v>#N/A</v>
      </c>
      <c r="O2245" s="65" t="e">
        <f>VLOOKUP(E2245,'Supply Log'!$E$6:$T$277,10,FALSE)</f>
        <v>#N/A</v>
      </c>
      <c r="P2245" s="29" t="e">
        <f t="shared" si="284"/>
        <v>#N/A</v>
      </c>
      <c r="Q2245" s="65" t="e">
        <f>VLOOKUP(E2245,'Supply Log'!$E$6:$T$277,12,FALSE)</f>
        <v>#N/A</v>
      </c>
      <c r="R2245" s="78" t="e">
        <f t="shared" si="285"/>
        <v>#N/A</v>
      </c>
      <c r="S2245" s="65"/>
      <c r="T2245" s="79" t="e">
        <f t="shared" si="286"/>
        <v>#N/A</v>
      </c>
      <c r="U2245" s="80" t="e">
        <f t="shared" si="287"/>
        <v>#N/A</v>
      </c>
      <c r="V2245" s="81" t="str">
        <f t="shared" si="288"/>
        <v/>
      </c>
      <c r="W2245" s="69" t="e">
        <f>VLOOKUP(F2245,'Input Log'!$E$6:$V$50000,18,FALSE)</f>
        <v>#N/A</v>
      </c>
      <c r="X2245" s="64" t="e">
        <f>VLOOKUP(E2245,'Supply Log'!$Z$6:$AB$699,2,FALSE)</f>
        <v>#N/A</v>
      </c>
      <c r="Y2245" s="64" t="e">
        <f>VLOOKUP(E2245,'Supply Log'!$E$6:$X$618,20,FALSE)</f>
        <v>#N/A</v>
      </c>
      <c r="Z2245" s="64"/>
      <c r="AA2245" s="64"/>
    </row>
    <row r="2246" spans="1:27" ht="15.75" customHeight="1">
      <c r="A2246" s="67" t="str">
        <f t="shared" si="289"/>
        <v/>
      </c>
      <c r="B2246" s="65">
        <f t="shared" ref="B2246:B2309" si="291">+B2245+1</f>
        <v>2158</v>
      </c>
      <c r="C2246" s="68" t="str">
        <f t="shared" si="290"/>
        <v/>
      </c>
      <c r="D2246" s="69"/>
      <c r="F2246" s="66"/>
      <c r="G2246" s="65" t="e">
        <f>VLOOKUP(E2246,'Supply Log'!$E$6:$T$999,2,FALSE)</f>
        <v>#N/A</v>
      </c>
      <c r="H2246" s="65" t="e">
        <f>VLOOKUP(E2246,'Supply Log'!$E$6:$T$999,3,FALSE)</f>
        <v>#N/A</v>
      </c>
      <c r="I2246" s="77"/>
      <c r="J2246" s="65" t="e">
        <f>VLOOKUP(E2246,'Supply Log'!$E$6:$T$277,5,FALSE)</f>
        <v>#N/A</v>
      </c>
      <c r="K2246" s="65" t="e">
        <f>VLOOKUP(E2246,'Supply Log'!$E$6:$T$277,6,FALSE)</f>
        <v>#N/A</v>
      </c>
      <c r="L2246" s="65" t="e">
        <f>VLOOKUP(E2246,'Supply Log'!$E$6:$T$277,7,FALSE)</f>
        <v>#N/A</v>
      </c>
      <c r="M2246" s="65" t="e">
        <f>VLOOKUP(E2246,'Supply Log'!$E$6:$T$277,8,FALSE)</f>
        <v>#N/A</v>
      </c>
      <c r="N2246" s="65" t="e">
        <f>VLOOKUP(E2246,'Supply Log'!$E$6:$T$277,9,FALSE)</f>
        <v>#N/A</v>
      </c>
      <c r="O2246" s="65" t="e">
        <f>VLOOKUP(E2246,'Supply Log'!$E$6:$T$277,10,FALSE)</f>
        <v>#N/A</v>
      </c>
      <c r="P2246" s="29" t="e">
        <f t="shared" ref="P2246:P2309" si="292">+ROUND((O2246*O2246*I2246*0.7854)/10000,2)</f>
        <v>#N/A</v>
      </c>
      <c r="Q2246" s="65" t="e">
        <f>VLOOKUP(E2246,'Supply Log'!$E$6:$T$277,12,FALSE)</f>
        <v>#N/A</v>
      </c>
      <c r="R2246" s="78" t="e">
        <f t="shared" ref="R2246:R2309" si="293">ROUND(((Q2246*Q2246*(I2246-S2246)*0.7854)/10000),2)</f>
        <v>#N/A</v>
      </c>
      <c r="S2246" s="65"/>
      <c r="T2246" s="79" t="e">
        <f t="shared" ref="T2246:T2309" si="294">+ROUND((O2246*O2246*S2246*0.7854)/10000,2)</f>
        <v>#N/A</v>
      </c>
      <c r="U2246" s="80" t="e">
        <f t="shared" ref="U2246:U2309" si="295">+P2246-R2246-T2246</f>
        <v>#N/A</v>
      </c>
      <c r="V2246" s="81" t="str">
        <f t="shared" ref="V2246:V2309" si="296">IF(C2246="","",(SUMIF($D$2:$D$23587,D2246,$P$2:$P$23587)))</f>
        <v/>
      </c>
      <c r="W2246" s="69" t="e">
        <f>VLOOKUP(F2246,'Input Log'!$E$6:$V$50000,18,FALSE)</f>
        <v>#N/A</v>
      </c>
      <c r="X2246" s="64" t="e">
        <f>VLOOKUP(E2246,'Supply Log'!$Z$6:$AB$699,2,FALSE)</f>
        <v>#N/A</v>
      </c>
      <c r="Y2246" s="64" t="e">
        <f>VLOOKUP(E2246,'Supply Log'!$E$6:$X$618,20,FALSE)</f>
        <v>#N/A</v>
      </c>
      <c r="Z2246" s="64"/>
      <c r="AA2246" s="64"/>
    </row>
    <row r="2247" spans="1:27" ht="15.75" customHeight="1">
      <c r="A2247" s="67" t="str">
        <f t="shared" si="289"/>
        <v/>
      </c>
      <c r="B2247" s="65">
        <f t="shared" si="291"/>
        <v>2159</v>
      </c>
      <c r="C2247" s="68" t="str">
        <f t="shared" si="290"/>
        <v/>
      </c>
      <c r="D2247" s="69"/>
      <c r="F2247" s="66"/>
      <c r="G2247" s="65" t="e">
        <f>VLOOKUP(E2247,'Supply Log'!$E$6:$T$999,2,FALSE)</f>
        <v>#N/A</v>
      </c>
      <c r="H2247" s="65" t="e">
        <f>VLOOKUP(E2247,'Supply Log'!$E$6:$T$999,3,FALSE)</f>
        <v>#N/A</v>
      </c>
      <c r="I2247" s="77"/>
      <c r="J2247" s="65" t="e">
        <f>VLOOKUP(E2247,'Supply Log'!$E$6:$T$277,5,FALSE)</f>
        <v>#N/A</v>
      </c>
      <c r="K2247" s="65" t="e">
        <f>VLOOKUP(E2247,'Supply Log'!$E$6:$T$277,6,FALSE)</f>
        <v>#N/A</v>
      </c>
      <c r="L2247" s="65" t="e">
        <f>VLOOKUP(E2247,'Supply Log'!$E$6:$T$277,7,FALSE)</f>
        <v>#N/A</v>
      </c>
      <c r="M2247" s="65" t="e">
        <f>VLOOKUP(E2247,'Supply Log'!$E$6:$T$277,8,FALSE)</f>
        <v>#N/A</v>
      </c>
      <c r="N2247" s="65" t="e">
        <f>VLOOKUP(E2247,'Supply Log'!$E$6:$T$277,9,FALSE)</f>
        <v>#N/A</v>
      </c>
      <c r="O2247" s="65" t="e">
        <f>VLOOKUP(E2247,'Supply Log'!$E$6:$T$277,10,FALSE)</f>
        <v>#N/A</v>
      </c>
      <c r="P2247" s="29" t="e">
        <f t="shared" si="292"/>
        <v>#N/A</v>
      </c>
      <c r="Q2247" s="65" t="e">
        <f>VLOOKUP(E2247,'Supply Log'!$E$6:$T$277,12,FALSE)</f>
        <v>#N/A</v>
      </c>
      <c r="R2247" s="78" t="e">
        <f t="shared" si="293"/>
        <v>#N/A</v>
      </c>
      <c r="S2247" s="65"/>
      <c r="T2247" s="79" t="e">
        <f t="shared" si="294"/>
        <v>#N/A</v>
      </c>
      <c r="U2247" s="80" t="e">
        <f t="shared" si="295"/>
        <v>#N/A</v>
      </c>
      <c r="V2247" s="81" t="str">
        <f t="shared" si="296"/>
        <v/>
      </c>
      <c r="W2247" s="69" t="e">
        <f>VLOOKUP(F2247,'Input Log'!$E$6:$V$50000,18,FALSE)</f>
        <v>#N/A</v>
      </c>
      <c r="X2247" s="64" t="e">
        <f>VLOOKUP(E2247,'Supply Log'!$Z$6:$AB$699,2,FALSE)</f>
        <v>#N/A</v>
      </c>
      <c r="Y2247" s="64" t="e">
        <f>VLOOKUP(E2247,'Supply Log'!$E$6:$X$618,20,FALSE)</f>
        <v>#N/A</v>
      </c>
      <c r="Z2247" s="64"/>
      <c r="AA2247" s="64"/>
    </row>
    <row r="2248" spans="1:27" ht="15.75" customHeight="1">
      <c r="A2248" s="67" t="str">
        <f t="shared" si="289"/>
        <v/>
      </c>
      <c r="B2248" s="65">
        <f t="shared" si="291"/>
        <v>2160</v>
      </c>
      <c r="C2248" s="68" t="str">
        <f t="shared" si="290"/>
        <v/>
      </c>
      <c r="D2248" s="69"/>
      <c r="F2248" s="66"/>
      <c r="G2248" s="65" t="e">
        <f>VLOOKUP(E2248,'Supply Log'!$E$6:$T$999,2,FALSE)</f>
        <v>#N/A</v>
      </c>
      <c r="H2248" s="65" t="e">
        <f>VLOOKUP(E2248,'Supply Log'!$E$6:$T$999,3,FALSE)</f>
        <v>#N/A</v>
      </c>
      <c r="I2248" s="77"/>
      <c r="J2248" s="65" t="e">
        <f>VLOOKUP(E2248,'Supply Log'!$E$6:$T$277,5,FALSE)</f>
        <v>#N/A</v>
      </c>
      <c r="K2248" s="65" t="e">
        <f>VLOOKUP(E2248,'Supply Log'!$E$6:$T$277,6,FALSE)</f>
        <v>#N/A</v>
      </c>
      <c r="L2248" s="65" t="e">
        <f>VLOOKUP(E2248,'Supply Log'!$E$6:$T$277,7,FALSE)</f>
        <v>#N/A</v>
      </c>
      <c r="M2248" s="65" t="e">
        <f>VLOOKUP(E2248,'Supply Log'!$E$6:$T$277,8,FALSE)</f>
        <v>#N/A</v>
      </c>
      <c r="N2248" s="65" t="e">
        <f>VLOOKUP(E2248,'Supply Log'!$E$6:$T$277,9,FALSE)</f>
        <v>#N/A</v>
      </c>
      <c r="O2248" s="65" t="e">
        <f>VLOOKUP(E2248,'Supply Log'!$E$6:$T$277,10,FALSE)</f>
        <v>#N/A</v>
      </c>
      <c r="P2248" s="29" t="e">
        <f t="shared" si="292"/>
        <v>#N/A</v>
      </c>
      <c r="Q2248" s="65" t="e">
        <f>VLOOKUP(E2248,'Supply Log'!$E$6:$T$277,12,FALSE)</f>
        <v>#N/A</v>
      </c>
      <c r="R2248" s="78" t="e">
        <f t="shared" si="293"/>
        <v>#N/A</v>
      </c>
      <c r="S2248" s="65"/>
      <c r="T2248" s="79" t="e">
        <f t="shared" si="294"/>
        <v>#N/A</v>
      </c>
      <c r="U2248" s="80" t="e">
        <f t="shared" si="295"/>
        <v>#N/A</v>
      </c>
      <c r="V2248" s="81" t="str">
        <f t="shared" si="296"/>
        <v/>
      </c>
      <c r="W2248" s="69" t="e">
        <f>VLOOKUP(F2248,'Input Log'!$E$6:$V$50000,18,FALSE)</f>
        <v>#N/A</v>
      </c>
      <c r="X2248" s="64" t="e">
        <f>VLOOKUP(E2248,'Supply Log'!$Z$6:$AB$699,2,FALSE)</f>
        <v>#N/A</v>
      </c>
      <c r="Y2248" s="64" t="e">
        <f>VLOOKUP(E2248,'Supply Log'!$E$6:$X$618,20,FALSE)</f>
        <v>#N/A</v>
      </c>
      <c r="Z2248" s="64"/>
      <c r="AA2248" s="64"/>
    </row>
    <row r="2249" spans="1:27" ht="15.75" customHeight="1">
      <c r="A2249" s="67" t="str">
        <f t="shared" si="289"/>
        <v/>
      </c>
      <c r="B2249" s="65">
        <f t="shared" si="291"/>
        <v>2161</v>
      </c>
      <c r="C2249" s="68" t="str">
        <f t="shared" si="290"/>
        <v/>
      </c>
      <c r="D2249" s="69"/>
      <c r="F2249" s="66"/>
      <c r="G2249" s="65" t="e">
        <f>VLOOKUP(E2249,'Supply Log'!$E$6:$T$999,2,FALSE)</f>
        <v>#N/A</v>
      </c>
      <c r="H2249" s="65" t="e">
        <f>VLOOKUP(E2249,'Supply Log'!$E$6:$T$999,3,FALSE)</f>
        <v>#N/A</v>
      </c>
      <c r="I2249" s="77"/>
      <c r="J2249" s="65" t="e">
        <f>VLOOKUP(E2249,'Supply Log'!$E$6:$T$277,5,FALSE)</f>
        <v>#N/A</v>
      </c>
      <c r="K2249" s="65" t="e">
        <f>VLOOKUP(E2249,'Supply Log'!$E$6:$T$277,6,FALSE)</f>
        <v>#N/A</v>
      </c>
      <c r="L2249" s="65" t="e">
        <f>VLOOKUP(E2249,'Supply Log'!$E$6:$T$277,7,FALSE)</f>
        <v>#N/A</v>
      </c>
      <c r="M2249" s="65" t="e">
        <f>VLOOKUP(E2249,'Supply Log'!$E$6:$T$277,8,FALSE)</f>
        <v>#N/A</v>
      </c>
      <c r="N2249" s="65" t="e">
        <f>VLOOKUP(E2249,'Supply Log'!$E$6:$T$277,9,FALSE)</f>
        <v>#N/A</v>
      </c>
      <c r="O2249" s="65" t="e">
        <f>VLOOKUP(E2249,'Supply Log'!$E$6:$T$277,10,FALSE)</f>
        <v>#N/A</v>
      </c>
      <c r="P2249" s="29" t="e">
        <f t="shared" si="292"/>
        <v>#N/A</v>
      </c>
      <c r="Q2249" s="65" t="e">
        <f>VLOOKUP(E2249,'Supply Log'!$E$6:$T$277,12,FALSE)</f>
        <v>#N/A</v>
      </c>
      <c r="R2249" s="78" t="e">
        <f t="shared" si="293"/>
        <v>#N/A</v>
      </c>
      <c r="S2249" s="65"/>
      <c r="T2249" s="79" t="e">
        <f t="shared" si="294"/>
        <v>#N/A</v>
      </c>
      <c r="U2249" s="80" t="e">
        <f t="shared" si="295"/>
        <v>#N/A</v>
      </c>
      <c r="V2249" s="81" t="str">
        <f t="shared" si="296"/>
        <v/>
      </c>
      <c r="W2249" s="69" t="e">
        <f>VLOOKUP(F2249,'Input Log'!$E$6:$V$50000,18,FALSE)</f>
        <v>#N/A</v>
      </c>
      <c r="X2249" s="64" t="e">
        <f>VLOOKUP(E2249,'Supply Log'!$Z$6:$AB$699,2,FALSE)</f>
        <v>#N/A</v>
      </c>
      <c r="Y2249" s="64" t="e">
        <f>VLOOKUP(E2249,'Supply Log'!$E$6:$X$618,20,FALSE)</f>
        <v>#N/A</v>
      </c>
      <c r="Z2249" s="64"/>
      <c r="AA2249" s="64"/>
    </row>
    <row r="2250" spans="1:27" ht="15.75" customHeight="1">
      <c r="A2250" s="67" t="str">
        <f t="shared" si="289"/>
        <v/>
      </c>
      <c r="B2250" s="65">
        <f t="shared" si="291"/>
        <v>2162</v>
      </c>
      <c r="C2250" s="68" t="str">
        <f t="shared" si="290"/>
        <v/>
      </c>
      <c r="D2250" s="69"/>
      <c r="F2250" s="66"/>
      <c r="G2250" s="65" t="e">
        <f>VLOOKUP(E2250,'Supply Log'!$E$6:$T$999,2,FALSE)</f>
        <v>#N/A</v>
      </c>
      <c r="H2250" s="65" t="e">
        <f>VLOOKUP(E2250,'Supply Log'!$E$6:$T$999,3,FALSE)</f>
        <v>#N/A</v>
      </c>
      <c r="I2250" s="77"/>
      <c r="J2250" s="65" t="e">
        <f>VLOOKUP(E2250,'Supply Log'!$E$6:$T$277,5,FALSE)</f>
        <v>#N/A</v>
      </c>
      <c r="K2250" s="65" t="e">
        <f>VLOOKUP(E2250,'Supply Log'!$E$6:$T$277,6,FALSE)</f>
        <v>#N/A</v>
      </c>
      <c r="L2250" s="65" t="e">
        <f>VLOOKUP(E2250,'Supply Log'!$E$6:$T$277,7,FALSE)</f>
        <v>#N/A</v>
      </c>
      <c r="M2250" s="65" t="e">
        <f>VLOOKUP(E2250,'Supply Log'!$E$6:$T$277,8,FALSE)</f>
        <v>#N/A</v>
      </c>
      <c r="N2250" s="65" t="e">
        <f>VLOOKUP(E2250,'Supply Log'!$E$6:$T$277,9,FALSE)</f>
        <v>#N/A</v>
      </c>
      <c r="O2250" s="65" t="e">
        <f>VLOOKUP(E2250,'Supply Log'!$E$6:$T$277,10,FALSE)</f>
        <v>#N/A</v>
      </c>
      <c r="P2250" s="29" t="e">
        <f t="shared" si="292"/>
        <v>#N/A</v>
      </c>
      <c r="Q2250" s="65" t="e">
        <f>VLOOKUP(E2250,'Supply Log'!$E$6:$T$277,12,FALSE)</f>
        <v>#N/A</v>
      </c>
      <c r="R2250" s="78" t="e">
        <f t="shared" si="293"/>
        <v>#N/A</v>
      </c>
      <c r="S2250" s="65"/>
      <c r="T2250" s="79" t="e">
        <f t="shared" si="294"/>
        <v>#N/A</v>
      </c>
      <c r="U2250" s="80" t="e">
        <f t="shared" si="295"/>
        <v>#N/A</v>
      </c>
      <c r="V2250" s="81" t="str">
        <f t="shared" si="296"/>
        <v/>
      </c>
      <c r="W2250" s="69" t="e">
        <f>VLOOKUP(F2250,'Input Log'!$E$6:$V$50000,18,FALSE)</f>
        <v>#N/A</v>
      </c>
      <c r="X2250" s="64" t="e">
        <f>VLOOKUP(E2250,'Supply Log'!$Z$6:$AB$699,2,FALSE)</f>
        <v>#N/A</v>
      </c>
      <c r="Y2250" s="64" t="e">
        <f>VLOOKUP(E2250,'Supply Log'!$E$6:$X$618,20,FALSE)</f>
        <v>#N/A</v>
      </c>
      <c r="Z2250" s="64"/>
      <c r="AA2250" s="64"/>
    </row>
    <row r="2251" spans="1:27" ht="15.75" customHeight="1">
      <c r="A2251" s="67" t="str">
        <f t="shared" si="289"/>
        <v/>
      </c>
      <c r="B2251" s="65">
        <f t="shared" si="291"/>
        <v>2163</v>
      </c>
      <c r="C2251" s="68" t="str">
        <f t="shared" si="290"/>
        <v/>
      </c>
      <c r="D2251" s="69"/>
      <c r="F2251" s="66"/>
      <c r="G2251" s="65" t="e">
        <f>VLOOKUP(E2251,'Supply Log'!$E$6:$T$999,2,FALSE)</f>
        <v>#N/A</v>
      </c>
      <c r="H2251" s="65" t="e">
        <f>VLOOKUP(E2251,'Supply Log'!$E$6:$T$999,3,FALSE)</f>
        <v>#N/A</v>
      </c>
      <c r="I2251" s="77"/>
      <c r="J2251" s="65" t="e">
        <f>VLOOKUP(E2251,'Supply Log'!$E$6:$T$277,5,FALSE)</f>
        <v>#N/A</v>
      </c>
      <c r="K2251" s="65" t="e">
        <f>VLOOKUP(E2251,'Supply Log'!$E$6:$T$277,6,FALSE)</f>
        <v>#N/A</v>
      </c>
      <c r="L2251" s="65" t="e">
        <f>VLOOKUP(E2251,'Supply Log'!$E$6:$T$277,7,FALSE)</f>
        <v>#N/A</v>
      </c>
      <c r="M2251" s="65" t="e">
        <f>VLOOKUP(E2251,'Supply Log'!$E$6:$T$277,8,FALSE)</f>
        <v>#N/A</v>
      </c>
      <c r="N2251" s="65" t="e">
        <f>VLOOKUP(E2251,'Supply Log'!$E$6:$T$277,9,FALSE)</f>
        <v>#N/A</v>
      </c>
      <c r="O2251" s="65" t="e">
        <f>VLOOKUP(E2251,'Supply Log'!$E$6:$T$277,10,FALSE)</f>
        <v>#N/A</v>
      </c>
      <c r="P2251" s="29" t="e">
        <f t="shared" si="292"/>
        <v>#N/A</v>
      </c>
      <c r="Q2251" s="65" t="e">
        <f>VLOOKUP(E2251,'Supply Log'!$E$6:$T$277,12,FALSE)</f>
        <v>#N/A</v>
      </c>
      <c r="R2251" s="78" t="e">
        <f t="shared" si="293"/>
        <v>#N/A</v>
      </c>
      <c r="S2251" s="65"/>
      <c r="T2251" s="79" t="e">
        <f t="shared" si="294"/>
        <v>#N/A</v>
      </c>
      <c r="U2251" s="80" t="e">
        <f t="shared" si="295"/>
        <v>#N/A</v>
      </c>
      <c r="V2251" s="81" t="str">
        <f t="shared" si="296"/>
        <v/>
      </c>
      <c r="W2251" s="69" t="e">
        <f>VLOOKUP(F2251,'Input Log'!$E$6:$V$50000,18,FALSE)</f>
        <v>#N/A</v>
      </c>
      <c r="X2251" s="64" t="e">
        <f>VLOOKUP(E2251,'Supply Log'!$Z$6:$AB$699,2,FALSE)</f>
        <v>#N/A</v>
      </c>
      <c r="Y2251" s="64" t="e">
        <f>VLOOKUP(E2251,'Supply Log'!$E$6:$X$618,20,FALSE)</f>
        <v>#N/A</v>
      </c>
      <c r="Z2251" s="64"/>
      <c r="AA2251" s="64"/>
    </row>
    <row r="2252" spans="1:27" ht="15.75" customHeight="1">
      <c r="A2252" s="67" t="str">
        <f t="shared" si="289"/>
        <v/>
      </c>
      <c r="B2252" s="65">
        <f t="shared" si="291"/>
        <v>2164</v>
      </c>
      <c r="C2252" s="68" t="str">
        <f t="shared" si="290"/>
        <v/>
      </c>
      <c r="D2252" s="69"/>
      <c r="F2252" s="66"/>
      <c r="G2252" s="65" t="e">
        <f>VLOOKUP(E2252,'Supply Log'!$E$6:$T$999,2,FALSE)</f>
        <v>#N/A</v>
      </c>
      <c r="H2252" s="65" t="e">
        <f>VLOOKUP(E2252,'Supply Log'!$E$6:$T$999,3,FALSE)</f>
        <v>#N/A</v>
      </c>
      <c r="I2252" s="77"/>
      <c r="J2252" s="65" t="e">
        <f>VLOOKUP(E2252,'Supply Log'!$E$6:$T$277,5,FALSE)</f>
        <v>#N/A</v>
      </c>
      <c r="K2252" s="65" t="e">
        <f>VLOOKUP(E2252,'Supply Log'!$E$6:$T$277,6,FALSE)</f>
        <v>#N/A</v>
      </c>
      <c r="L2252" s="65" t="e">
        <f>VLOOKUP(E2252,'Supply Log'!$E$6:$T$277,7,FALSE)</f>
        <v>#N/A</v>
      </c>
      <c r="M2252" s="65" t="e">
        <f>VLOOKUP(E2252,'Supply Log'!$E$6:$T$277,8,FALSE)</f>
        <v>#N/A</v>
      </c>
      <c r="N2252" s="65" t="e">
        <f>VLOOKUP(E2252,'Supply Log'!$E$6:$T$277,9,FALSE)</f>
        <v>#N/A</v>
      </c>
      <c r="O2252" s="65" t="e">
        <f>VLOOKUP(E2252,'Supply Log'!$E$6:$T$277,10,FALSE)</f>
        <v>#N/A</v>
      </c>
      <c r="P2252" s="29" t="e">
        <f t="shared" si="292"/>
        <v>#N/A</v>
      </c>
      <c r="Q2252" s="65" t="e">
        <f>VLOOKUP(E2252,'Supply Log'!$E$6:$T$277,12,FALSE)</f>
        <v>#N/A</v>
      </c>
      <c r="R2252" s="78" t="e">
        <f t="shared" si="293"/>
        <v>#N/A</v>
      </c>
      <c r="S2252" s="65"/>
      <c r="T2252" s="79" t="e">
        <f t="shared" si="294"/>
        <v>#N/A</v>
      </c>
      <c r="U2252" s="80" t="e">
        <f t="shared" si="295"/>
        <v>#N/A</v>
      </c>
      <c r="V2252" s="81" t="str">
        <f t="shared" si="296"/>
        <v/>
      </c>
      <c r="W2252" s="69" t="e">
        <f>VLOOKUP(F2252,'Input Log'!$E$6:$V$50000,18,FALSE)</f>
        <v>#N/A</v>
      </c>
      <c r="X2252" s="64" t="e">
        <f>VLOOKUP(E2252,'Supply Log'!$Z$6:$AB$699,2,FALSE)</f>
        <v>#N/A</v>
      </c>
      <c r="Y2252" s="64" t="e">
        <f>VLOOKUP(E2252,'Supply Log'!$E$6:$X$618,20,FALSE)</f>
        <v>#N/A</v>
      </c>
      <c r="Z2252" s="64"/>
      <c r="AA2252" s="64"/>
    </row>
    <row r="2253" spans="1:27" ht="15.75" customHeight="1">
      <c r="A2253" s="67" t="str">
        <f t="shared" si="289"/>
        <v/>
      </c>
      <c r="B2253" s="65">
        <f t="shared" si="291"/>
        <v>2165</v>
      </c>
      <c r="C2253" s="68" t="str">
        <f t="shared" si="290"/>
        <v/>
      </c>
      <c r="D2253" s="69"/>
      <c r="F2253" s="66"/>
      <c r="G2253" s="65" t="e">
        <f>VLOOKUP(E2253,'Supply Log'!$E$6:$T$999,2,FALSE)</f>
        <v>#N/A</v>
      </c>
      <c r="H2253" s="65" t="e">
        <f>VLOOKUP(E2253,'Supply Log'!$E$6:$T$999,3,FALSE)</f>
        <v>#N/A</v>
      </c>
      <c r="I2253" s="77"/>
      <c r="J2253" s="65" t="e">
        <f>VLOOKUP(E2253,'Supply Log'!$E$6:$T$277,5,FALSE)</f>
        <v>#N/A</v>
      </c>
      <c r="K2253" s="65" t="e">
        <f>VLOOKUP(E2253,'Supply Log'!$E$6:$T$277,6,FALSE)</f>
        <v>#N/A</v>
      </c>
      <c r="L2253" s="65" t="e">
        <f>VLOOKUP(E2253,'Supply Log'!$E$6:$T$277,7,FALSE)</f>
        <v>#N/A</v>
      </c>
      <c r="M2253" s="65" t="e">
        <f>VLOOKUP(E2253,'Supply Log'!$E$6:$T$277,8,FALSE)</f>
        <v>#N/A</v>
      </c>
      <c r="N2253" s="65" t="e">
        <f>VLOOKUP(E2253,'Supply Log'!$E$6:$T$277,9,FALSE)</f>
        <v>#N/A</v>
      </c>
      <c r="O2253" s="65" t="e">
        <f>VLOOKUP(E2253,'Supply Log'!$E$6:$T$277,10,FALSE)</f>
        <v>#N/A</v>
      </c>
      <c r="P2253" s="29" t="e">
        <f t="shared" si="292"/>
        <v>#N/A</v>
      </c>
      <c r="Q2253" s="65" t="e">
        <f>VLOOKUP(E2253,'Supply Log'!$E$6:$T$277,12,FALSE)</f>
        <v>#N/A</v>
      </c>
      <c r="R2253" s="78" t="e">
        <f t="shared" si="293"/>
        <v>#N/A</v>
      </c>
      <c r="S2253" s="65"/>
      <c r="T2253" s="79" t="e">
        <f t="shared" si="294"/>
        <v>#N/A</v>
      </c>
      <c r="U2253" s="80" t="e">
        <f t="shared" si="295"/>
        <v>#N/A</v>
      </c>
      <c r="V2253" s="81" t="str">
        <f t="shared" si="296"/>
        <v/>
      </c>
      <c r="W2253" s="69" t="e">
        <f>VLOOKUP(F2253,'Input Log'!$E$6:$V$50000,18,FALSE)</f>
        <v>#N/A</v>
      </c>
      <c r="X2253" s="64" t="e">
        <f>VLOOKUP(E2253,'Supply Log'!$Z$6:$AB$699,2,FALSE)</f>
        <v>#N/A</v>
      </c>
      <c r="Y2253" s="64" t="e">
        <f>VLOOKUP(E2253,'Supply Log'!$E$6:$X$618,20,FALSE)</f>
        <v>#N/A</v>
      </c>
      <c r="Z2253" s="64"/>
      <c r="AA2253" s="64"/>
    </row>
    <row r="2254" spans="1:27" ht="15.75" customHeight="1">
      <c r="A2254" s="67" t="str">
        <f t="shared" si="289"/>
        <v/>
      </c>
      <c r="B2254" s="65">
        <f t="shared" si="291"/>
        <v>2166</v>
      </c>
      <c r="C2254" s="68" t="str">
        <f t="shared" si="290"/>
        <v/>
      </c>
      <c r="D2254" s="69"/>
      <c r="F2254" s="66"/>
      <c r="G2254" s="65" t="e">
        <f>VLOOKUP(E2254,'Supply Log'!$E$6:$T$999,2,FALSE)</f>
        <v>#N/A</v>
      </c>
      <c r="H2254" s="65" t="e">
        <f>VLOOKUP(E2254,'Supply Log'!$E$6:$T$999,3,FALSE)</f>
        <v>#N/A</v>
      </c>
      <c r="I2254" s="77"/>
      <c r="J2254" s="65" t="e">
        <f>VLOOKUP(E2254,'Supply Log'!$E$6:$T$277,5,FALSE)</f>
        <v>#N/A</v>
      </c>
      <c r="K2254" s="65" t="e">
        <f>VLOOKUP(E2254,'Supply Log'!$E$6:$T$277,6,FALSE)</f>
        <v>#N/A</v>
      </c>
      <c r="L2254" s="65" t="e">
        <f>VLOOKUP(E2254,'Supply Log'!$E$6:$T$277,7,FALSE)</f>
        <v>#N/A</v>
      </c>
      <c r="M2254" s="65" t="e">
        <f>VLOOKUP(E2254,'Supply Log'!$E$6:$T$277,8,FALSE)</f>
        <v>#N/A</v>
      </c>
      <c r="N2254" s="65" t="e">
        <f>VLOOKUP(E2254,'Supply Log'!$E$6:$T$277,9,FALSE)</f>
        <v>#N/A</v>
      </c>
      <c r="O2254" s="65" t="e">
        <f>VLOOKUP(E2254,'Supply Log'!$E$6:$T$277,10,FALSE)</f>
        <v>#N/A</v>
      </c>
      <c r="P2254" s="29" t="e">
        <f t="shared" si="292"/>
        <v>#N/A</v>
      </c>
      <c r="Q2254" s="65" t="e">
        <f>VLOOKUP(E2254,'Supply Log'!$E$6:$T$277,12,FALSE)</f>
        <v>#N/A</v>
      </c>
      <c r="R2254" s="78" t="e">
        <f t="shared" si="293"/>
        <v>#N/A</v>
      </c>
      <c r="S2254" s="65"/>
      <c r="T2254" s="79" t="e">
        <f t="shared" si="294"/>
        <v>#N/A</v>
      </c>
      <c r="U2254" s="80" t="e">
        <f t="shared" si="295"/>
        <v>#N/A</v>
      </c>
      <c r="V2254" s="81" t="str">
        <f t="shared" si="296"/>
        <v/>
      </c>
      <c r="W2254" s="69" t="e">
        <f>VLOOKUP(F2254,'Input Log'!$E$6:$V$50000,18,FALSE)</f>
        <v>#N/A</v>
      </c>
      <c r="X2254" s="64" t="e">
        <f>VLOOKUP(E2254,'Supply Log'!$Z$6:$AB$699,2,FALSE)</f>
        <v>#N/A</v>
      </c>
      <c r="Y2254" s="64" t="e">
        <f>VLOOKUP(E2254,'Supply Log'!$E$6:$X$618,20,FALSE)</f>
        <v>#N/A</v>
      </c>
      <c r="Z2254" s="64"/>
      <c r="AA2254" s="64"/>
    </row>
    <row r="2255" spans="1:27" ht="15.75" customHeight="1">
      <c r="A2255" s="67" t="str">
        <f t="shared" si="289"/>
        <v/>
      </c>
      <c r="B2255" s="65">
        <f t="shared" si="291"/>
        <v>2167</v>
      </c>
      <c r="C2255" s="68" t="str">
        <f t="shared" si="290"/>
        <v/>
      </c>
      <c r="D2255" s="69"/>
      <c r="F2255" s="66"/>
      <c r="G2255" s="65" t="e">
        <f>VLOOKUP(E2255,'Supply Log'!$E$6:$T$999,2,FALSE)</f>
        <v>#N/A</v>
      </c>
      <c r="H2255" s="65" t="e">
        <f>VLOOKUP(E2255,'Supply Log'!$E$6:$T$999,3,FALSE)</f>
        <v>#N/A</v>
      </c>
      <c r="I2255" s="77"/>
      <c r="J2255" s="65" t="e">
        <f>VLOOKUP(E2255,'Supply Log'!$E$6:$T$277,5,FALSE)</f>
        <v>#N/A</v>
      </c>
      <c r="K2255" s="65" t="e">
        <f>VLOOKUP(E2255,'Supply Log'!$E$6:$T$277,6,FALSE)</f>
        <v>#N/A</v>
      </c>
      <c r="L2255" s="65" t="e">
        <f>VLOOKUP(E2255,'Supply Log'!$E$6:$T$277,7,FALSE)</f>
        <v>#N/A</v>
      </c>
      <c r="M2255" s="65" t="e">
        <f>VLOOKUP(E2255,'Supply Log'!$E$6:$T$277,8,FALSE)</f>
        <v>#N/A</v>
      </c>
      <c r="N2255" s="65" t="e">
        <f>VLOOKUP(E2255,'Supply Log'!$E$6:$T$277,9,FALSE)</f>
        <v>#N/A</v>
      </c>
      <c r="O2255" s="65" t="e">
        <f>VLOOKUP(E2255,'Supply Log'!$E$6:$T$277,10,FALSE)</f>
        <v>#N/A</v>
      </c>
      <c r="P2255" s="29" t="e">
        <f t="shared" si="292"/>
        <v>#N/A</v>
      </c>
      <c r="Q2255" s="65" t="e">
        <f>VLOOKUP(E2255,'Supply Log'!$E$6:$T$277,12,FALSE)</f>
        <v>#N/A</v>
      </c>
      <c r="R2255" s="78" t="e">
        <f t="shared" si="293"/>
        <v>#N/A</v>
      </c>
      <c r="S2255" s="65"/>
      <c r="T2255" s="79" t="e">
        <f t="shared" si="294"/>
        <v>#N/A</v>
      </c>
      <c r="U2255" s="80" t="e">
        <f t="shared" si="295"/>
        <v>#N/A</v>
      </c>
      <c r="V2255" s="81" t="str">
        <f t="shared" si="296"/>
        <v/>
      </c>
      <c r="W2255" s="69" t="e">
        <f>VLOOKUP(F2255,'Input Log'!$E$6:$V$50000,18,FALSE)</f>
        <v>#N/A</v>
      </c>
      <c r="X2255" s="64" t="e">
        <f>VLOOKUP(E2255,'Supply Log'!$Z$6:$AB$699,2,FALSE)</f>
        <v>#N/A</v>
      </c>
      <c r="Y2255" s="64" t="e">
        <f>VLOOKUP(E2255,'Supply Log'!$E$6:$X$618,20,FALSE)</f>
        <v>#N/A</v>
      </c>
      <c r="Z2255" s="64"/>
      <c r="AA2255" s="64"/>
    </row>
    <row r="2256" spans="1:27" ht="15.75" customHeight="1">
      <c r="A2256" s="67" t="str">
        <f t="shared" si="289"/>
        <v/>
      </c>
      <c r="B2256" s="65">
        <f t="shared" si="291"/>
        <v>2168</v>
      </c>
      <c r="C2256" s="68" t="str">
        <f t="shared" si="290"/>
        <v/>
      </c>
      <c r="D2256" s="69"/>
      <c r="F2256" s="66"/>
      <c r="G2256" s="65" t="e">
        <f>VLOOKUP(E2256,'Supply Log'!$E$6:$T$999,2,FALSE)</f>
        <v>#N/A</v>
      </c>
      <c r="H2256" s="65" t="e">
        <f>VLOOKUP(E2256,'Supply Log'!$E$6:$T$999,3,FALSE)</f>
        <v>#N/A</v>
      </c>
      <c r="I2256" s="77"/>
      <c r="J2256" s="65" t="e">
        <f>VLOOKUP(E2256,'Supply Log'!$E$6:$T$277,5,FALSE)</f>
        <v>#N/A</v>
      </c>
      <c r="K2256" s="65" t="e">
        <f>VLOOKUP(E2256,'Supply Log'!$E$6:$T$277,6,FALSE)</f>
        <v>#N/A</v>
      </c>
      <c r="L2256" s="65" t="e">
        <f>VLOOKUP(E2256,'Supply Log'!$E$6:$T$277,7,FALSE)</f>
        <v>#N/A</v>
      </c>
      <c r="M2256" s="65" t="e">
        <f>VLOOKUP(E2256,'Supply Log'!$E$6:$T$277,8,FALSE)</f>
        <v>#N/A</v>
      </c>
      <c r="N2256" s="65" t="e">
        <f>VLOOKUP(E2256,'Supply Log'!$E$6:$T$277,9,FALSE)</f>
        <v>#N/A</v>
      </c>
      <c r="O2256" s="65" t="e">
        <f>VLOOKUP(E2256,'Supply Log'!$E$6:$T$277,10,FALSE)</f>
        <v>#N/A</v>
      </c>
      <c r="P2256" s="29" t="e">
        <f t="shared" si="292"/>
        <v>#N/A</v>
      </c>
      <c r="Q2256" s="65" t="e">
        <f>VLOOKUP(E2256,'Supply Log'!$E$6:$T$277,12,FALSE)</f>
        <v>#N/A</v>
      </c>
      <c r="R2256" s="78" t="e">
        <f t="shared" si="293"/>
        <v>#N/A</v>
      </c>
      <c r="S2256" s="65"/>
      <c r="T2256" s="79" t="e">
        <f t="shared" si="294"/>
        <v>#N/A</v>
      </c>
      <c r="U2256" s="80" t="e">
        <f t="shared" si="295"/>
        <v>#N/A</v>
      </c>
      <c r="V2256" s="81" t="str">
        <f t="shared" si="296"/>
        <v/>
      </c>
      <c r="W2256" s="69" t="e">
        <f>VLOOKUP(F2256,'Input Log'!$E$6:$V$50000,18,FALSE)</f>
        <v>#N/A</v>
      </c>
      <c r="X2256" s="64" t="e">
        <f>VLOOKUP(E2256,'Supply Log'!$Z$6:$AB$699,2,FALSE)</f>
        <v>#N/A</v>
      </c>
      <c r="Y2256" s="64" t="e">
        <f>VLOOKUP(E2256,'Supply Log'!$E$6:$X$618,20,FALSE)</f>
        <v>#N/A</v>
      </c>
      <c r="Z2256" s="64"/>
      <c r="AA2256" s="64"/>
    </row>
    <row r="2257" spans="1:27" ht="15.75" customHeight="1">
      <c r="A2257" s="67" t="str">
        <f t="shared" si="289"/>
        <v/>
      </c>
      <c r="B2257" s="65">
        <f t="shared" si="291"/>
        <v>2169</v>
      </c>
      <c r="C2257" s="68" t="str">
        <f t="shared" si="290"/>
        <v/>
      </c>
      <c r="D2257" s="69"/>
      <c r="F2257" s="66"/>
      <c r="G2257" s="65" t="e">
        <f>VLOOKUP(E2257,'Supply Log'!$E$6:$T$999,2,FALSE)</f>
        <v>#N/A</v>
      </c>
      <c r="H2257" s="65" t="e">
        <f>VLOOKUP(E2257,'Supply Log'!$E$6:$T$999,3,FALSE)</f>
        <v>#N/A</v>
      </c>
      <c r="I2257" s="77"/>
      <c r="J2257" s="65" t="e">
        <f>VLOOKUP(E2257,'Supply Log'!$E$6:$T$277,5,FALSE)</f>
        <v>#N/A</v>
      </c>
      <c r="K2257" s="65" t="e">
        <f>VLOOKUP(E2257,'Supply Log'!$E$6:$T$277,6,FALSE)</f>
        <v>#N/A</v>
      </c>
      <c r="L2257" s="65" t="e">
        <f>VLOOKUP(E2257,'Supply Log'!$E$6:$T$277,7,FALSE)</f>
        <v>#N/A</v>
      </c>
      <c r="M2257" s="65" t="e">
        <f>VLOOKUP(E2257,'Supply Log'!$E$6:$T$277,8,FALSE)</f>
        <v>#N/A</v>
      </c>
      <c r="N2257" s="65" t="e">
        <f>VLOOKUP(E2257,'Supply Log'!$E$6:$T$277,9,FALSE)</f>
        <v>#N/A</v>
      </c>
      <c r="O2257" s="65" t="e">
        <f>VLOOKUP(E2257,'Supply Log'!$E$6:$T$277,10,FALSE)</f>
        <v>#N/A</v>
      </c>
      <c r="P2257" s="29" t="e">
        <f t="shared" si="292"/>
        <v>#N/A</v>
      </c>
      <c r="Q2257" s="65" t="e">
        <f>VLOOKUP(E2257,'Supply Log'!$E$6:$T$277,12,FALSE)</f>
        <v>#N/A</v>
      </c>
      <c r="R2257" s="78" t="e">
        <f t="shared" si="293"/>
        <v>#N/A</v>
      </c>
      <c r="S2257" s="65"/>
      <c r="T2257" s="79" t="e">
        <f t="shared" si="294"/>
        <v>#N/A</v>
      </c>
      <c r="U2257" s="80" t="e">
        <f t="shared" si="295"/>
        <v>#N/A</v>
      </c>
      <c r="V2257" s="81" t="str">
        <f t="shared" si="296"/>
        <v/>
      </c>
      <c r="W2257" s="69" t="e">
        <f>VLOOKUP(F2257,'Input Log'!$E$6:$V$50000,18,FALSE)</f>
        <v>#N/A</v>
      </c>
      <c r="X2257" s="64" t="e">
        <f>VLOOKUP(E2257,'Supply Log'!$Z$6:$AB$699,2,FALSE)</f>
        <v>#N/A</v>
      </c>
      <c r="Y2257" s="64" t="e">
        <f>VLOOKUP(E2257,'Supply Log'!$E$6:$X$618,20,FALSE)</f>
        <v>#N/A</v>
      </c>
      <c r="Z2257" s="64"/>
      <c r="AA2257" s="64"/>
    </row>
    <row r="2258" spans="1:27" ht="15.75" customHeight="1">
      <c r="A2258" s="67" t="str">
        <f t="shared" si="289"/>
        <v/>
      </c>
      <c r="B2258" s="65">
        <f t="shared" si="291"/>
        <v>2170</v>
      </c>
      <c r="C2258" s="68" t="str">
        <f t="shared" si="290"/>
        <v/>
      </c>
      <c r="D2258" s="69"/>
      <c r="F2258" s="66"/>
      <c r="G2258" s="65" t="e">
        <f>VLOOKUP(E2258,'Supply Log'!$E$6:$T$999,2,FALSE)</f>
        <v>#N/A</v>
      </c>
      <c r="H2258" s="65" t="e">
        <f>VLOOKUP(E2258,'Supply Log'!$E$6:$T$999,3,FALSE)</f>
        <v>#N/A</v>
      </c>
      <c r="I2258" s="77"/>
      <c r="J2258" s="65" t="e">
        <f>VLOOKUP(E2258,'Supply Log'!$E$6:$T$277,5,FALSE)</f>
        <v>#N/A</v>
      </c>
      <c r="K2258" s="65" t="e">
        <f>VLOOKUP(E2258,'Supply Log'!$E$6:$T$277,6,FALSE)</f>
        <v>#N/A</v>
      </c>
      <c r="L2258" s="65" t="e">
        <f>VLOOKUP(E2258,'Supply Log'!$E$6:$T$277,7,FALSE)</f>
        <v>#N/A</v>
      </c>
      <c r="M2258" s="65" t="e">
        <f>VLOOKUP(E2258,'Supply Log'!$E$6:$T$277,8,FALSE)</f>
        <v>#N/A</v>
      </c>
      <c r="N2258" s="65" t="e">
        <f>VLOOKUP(E2258,'Supply Log'!$E$6:$T$277,9,FALSE)</f>
        <v>#N/A</v>
      </c>
      <c r="O2258" s="65" t="e">
        <f>VLOOKUP(E2258,'Supply Log'!$E$6:$T$277,10,FALSE)</f>
        <v>#N/A</v>
      </c>
      <c r="P2258" s="29" t="e">
        <f t="shared" si="292"/>
        <v>#N/A</v>
      </c>
      <c r="Q2258" s="65" t="e">
        <f>VLOOKUP(E2258,'Supply Log'!$E$6:$T$277,12,FALSE)</f>
        <v>#N/A</v>
      </c>
      <c r="R2258" s="78" t="e">
        <f t="shared" si="293"/>
        <v>#N/A</v>
      </c>
      <c r="S2258" s="65"/>
      <c r="T2258" s="79" t="e">
        <f t="shared" si="294"/>
        <v>#N/A</v>
      </c>
      <c r="U2258" s="80" t="e">
        <f t="shared" si="295"/>
        <v>#N/A</v>
      </c>
      <c r="V2258" s="81" t="str">
        <f t="shared" si="296"/>
        <v/>
      </c>
      <c r="W2258" s="69" t="e">
        <f>VLOOKUP(F2258,'Input Log'!$E$6:$V$50000,18,FALSE)</f>
        <v>#N/A</v>
      </c>
      <c r="X2258" s="64" t="e">
        <f>VLOOKUP(E2258,'Supply Log'!$Z$6:$AB$699,2,FALSE)</f>
        <v>#N/A</v>
      </c>
      <c r="Y2258" s="64" t="e">
        <f>VLOOKUP(E2258,'Supply Log'!$E$6:$X$618,20,FALSE)</f>
        <v>#N/A</v>
      </c>
      <c r="Z2258" s="64"/>
      <c r="AA2258" s="64"/>
    </row>
    <row r="2259" spans="1:27" ht="15.75" customHeight="1">
      <c r="A2259" s="67" t="str">
        <f t="shared" si="289"/>
        <v/>
      </c>
      <c r="B2259" s="65">
        <f t="shared" si="291"/>
        <v>2171</v>
      </c>
      <c r="C2259" s="68" t="str">
        <f t="shared" si="290"/>
        <v/>
      </c>
      <c r="D2259" s="69"/>
      <c r="F2259" s="66"/>
      <c r="G2259" s="65" t="e">
        <f>VLOOKUP(E2259,'Supply Log'!$E$6:$T$999,2,FALSE)</f>
        <v>#N/A</v>
      </c>
      <c r="H2259" s="65" t="e">
        <f>VLOOKUP(E2259,'Supply Log'!$E$6:$T$999,3,FALSE)</f>
        <v>#N/A</v>
      </c>
      <c r="I2259" s="77"/>
      <c r="J2259" s="65" t="e">
        <f>VLOOKUP(E2259,'Supply Log'!$E$6:$T$277,5,FALSE)</f>
        <v>#N/A</v>
      </c>
      <c r="K2259" s="65" t="e">
        <f>VLOOKUP(E2259,'Supply Log'!$E$6:$T$277,6,FALSE)</f>
        <v>#N/A</v>
      </c>
      <c r="L2259" s="65" t="e">
        <f>VLOOKUP(E2259,'Supply Log'!$E$6:$T$277,7,FALSE)</f>
        <v>#N/A</v>
      </c>
      <c r="M2259" s="65" t="e">
        <f>VLOOKUP(E2259,'Supply Log'!$E$6:$T$277,8,FALSE)</f>
        <v>#N/A</v>
      </c>
      <c r="N2259" s="65" t="e">
        <f>VLOOKUP(E2259,'Supply Log'!$E$6:$T$277,9,FALSE)</f>
        <v>#N/A</v>
      </c>
      <c r="O2259" s="65" t="e">
        <f>VLOOKUP(E2259,'Supply Log'!$E$6:$T$277,10,FALSE)</f>
        <v>#N/A</v>
      </c>
      <c r="P2259" s="29" t="e">
        <f t="shared" si="292"/>
        <v>#N/A</v>
      </c>
      <c r="Q2259" s="65" t="e">
        <f>VLOOKUP(E2259,'Supply Log'!$E$6:$T$277,12,FALSE)</f>
        <v>#N/A</v>
      </c>
      <c r="R2259" s="78" t="e">
        <f t="shared" si="293"/>
        <v>#N/A</v>
      </c>
      <c r="S2259" s="65"/>
      <c r="T2259" s="79" t="e">
        <f t="shared" si="294"/>
        <v>#N/A</v>
      </c>
      <c r="U2259" s="80" t="e">
        <f t="shared" si="295"/>
        <v>#N/A</v>
      </c>
      <c r="V2259" s="81" t="str">
        <f t="shared" si="296"/>
        <v/>
      </c>
      <c r="W2259" s="69" t="e">
        <f>VLOOKUP(F2259,'Input Log'!$E$6:$V$50000,18,FALSE)</f>
        <v>#N/A</v>
      </c>
      <c r="X2259" s="64" t="e">
        <f>VLOOKUP(E2259,'Supply Log'!$Z$6:$AB$699,2,FALSE)</f>
        <v>#N/A</v>
      </c>
      <c r="Y2259" s="64" t="e">
        <f>VLOOKUP(E2259,'Supply Log'!$E$6:$X$618,20,FALSE)</f>
        <v>#N/A</v>
      </c>
      <c r="Z2259" s="64"/>
      <c r="AA2259" s="64"/>
    </row>
    <row r="2260" spans="1:27" ht="15.75" customHeight="1">
      <c r="A2260" s="67" t="str">
        <f t="shared" si="289"/>
        <v/>
      </c>
      <c r="B2260" s="65">
        <f t="shared" si="291"/>
        <v>2172</v>
      </c>
      <c r="C2260" s="68" t="str">
        <f t="shared" si="290"/>
        <v/>
      </c>
      <c r="D2260" s="69"/>
      <c r="F2260" s="66"/>
      <c r="G2260" s="65" t="e">
        <f>VLOOKUP(E2260,'Supply Log'!$E$6:$T$999,2,FALSE)</f>
        <v>#N/A</v>
      </c>
      <c r="H2260" s="65" t="e">
        <f>VLOOKUP(E2260,'Supply Log'!$E$6:$T$999,3,FALSE)</f>
        <v>#N/A</v>
      </c>
      <c r="I2260" s="77"/>
      <c r="J2260" s="65" t="e">
        <f>VLOOKUP(E2260,'Supply Log'!$E$6:$T$277,5,FALSE)</f>
        <v>#N/A</v>
      </c>
      <c r="K2260" s="65" t="e">
        <f>VLOOKUP(E2260,'Supply Log'!$E$6:$T$277,6,FALSE)</f>
        <v>#N/A</v>
      </c>
      <c r="L2260" s="65" t="e">
        <f>VLOOKUP(E2260,'Supply Log'!$E$6:$T$277,7,FALSE)</f>
        <v>#N/A</v>
      </c>
      <c r="M2260" s="65" t="e">
        <f>VLOOKUP(E2260,'Supply Log'!$E$6:$T$277,8,FALSE)</f>
        <v>#N/A</v>
      </c>
      <c r="N2260" s="65" t="e">
        <f>VLOOKUP(E2260,'Supply Log'!$E$6:$T$277,9,FALSE)</f>
        <v>#N/A</v>
      </c>
      <c r="O2260" s="65" t="e">
        <f>VLOOKUP(E2260,'Supply Log'!$E$6:$T$277,10,FALSE)</f>
        <v>#N/A</v>
      </c>
      <c r="P2260" s="29" t="e">
        <f t="shared" si="292"/>
        <v>#N/A</v>
      </c>
      <c r="Q2260" s="65" t="e">
        <f>VLOOKUP(E2260,'Supply Log'!$E$6:$T$277,12,FALSE)</f>
        <v>#N/A</v>
      </c>
      <c r="R2260" s="78" t="e">
        <f t="shared" si="293"/>
        <v>#N/A</v>
      </c>
      <c r="S2260" s="65"/>
      <c r="T2260" s="79" t="e">
        <f t="shared" si="294"/>
        <v>#N/A</v>
      </c>
      <c r="U2260" s="80" t="e">
        <f t="shared" si="295"/>
        <v>#N/A</v>
      </c>
      <c r="V2260" s="81" t="str">
        <f t="shared" si="296"/>
        <v/>
      </c>
      <c r="W2260" s="69" t="e">
        <f>VLOOKUP(F2260,'Input Log'!$E$6:$V$50000,18,FALSE)</f>
        <v>#N/A</v>
      </c>
      <c r="X2260" s="64" t="e">
        <f>VLOOKUP(E2260,'Supply Log'!$Z$6:$AB$699,2,FALSE)</f>
        <v>#N/A</v>
      </c>
      <c r="Y2260" s="64" t="e">
        <f>VLOOKUP(E2260,'Supply Log'!$E$6:$X$618,20,FALSE)</f>
        <v>#N/A</v>
      </c>
      <c r="Z2260" s="64"/>
      <c r="AA2260" s="64"/>
    </row>
    <row r="2261" spans="1:27" ht="15.75" customHeight="1">
      <c r="A2261" s="67" t="str">
        <f t="shared" si="289"/>
        <v/>
      </c>
      <c r="B2261" s="65">
        <f t="shared" si="291"/>
        <v>2173</v>
      </c>
      <c r="C2261" s="68" t="str">
        <f t="shared" si="290"/>
        <v/>
      </c>
      <c r="D2261" s="69"/>
      <c r="F2261" s="66"/>
      <c r="G2261" s="65" t="e">
        <f>VLOOKUP(E2261,'Supply Log'!$E$6:$T$999,2,FALSE)</f>
        <v>#N/A</v>
      </c>
      <c r="H2261" s="65" t="e">
        <f>VLOOKUP(E2261,'Supply Log'!$E$6:$T$999,3,FALSE)</f>
        <v>#N/A</v>
      </c>
      <c r="I2261" s="77"/>
      <c r="J2261" s="65" t="e">
        <f>VLOOKUP(E2261,'Supply Log'!$E$6:$T$277,5,FALSE)</f>
        <v>#N/A</v>
      </c>
      <c r="K2261" s="65" t="e">
        <f>VLOOKUP(E2261,'Supply Log'!$E$6:$T$277,6,FALSE)</f>
        <v>#N/A</v>
      </c>
      <c r="L2261" s="65" t="e">
        <f>VLOOKUP(E2261,'Supply Log'!$E$6:$T$277,7,FALSE)</f>
        <v>#N/A</v>
      </c>
      <c r="M2261" s="65" t="e">
        <f>VLOOKUP(E2261,'Supply Log'!$E$6:$T$277,8,FALSE)</f>
        <v>#N/A</v>
      </c>
      <c r="N2261" s="65" t="e">
        <f>VLOOKUP(E2261,'Supply Log'!$E$6:$T$277,9,FALSE)</f>
        <v>#N/A</v>
      </c>
      <c r="O2261" s="65" t="e">
        <f>VLOOKUP(E2261,'Supply Log'!$E$6:$T$277,10,FALSE)</f>
        <v>#N/A</v>
      </c>
      <c r="P2261" s="29" t="e">
        <f t="shared" si="292"/>
        <v>#N/A</v>
      </c>
      <c r="Q2261" s="65" t="e">
        <f>VLOOKUP(E2261,'Supply Log'!$E$6:$T$277,12,FALSE)</f>
        <v>#N/A</v>
      </c>
      <c r="R2261" s="78" t="e">
        <f t="shared" si="293"/>
        <v>#N/A</v>
      </c>
      <c r="S2261" s="65"/>
      <c r="T2261" s="79" t="e">
        <f t="shared" si="294"/>
        <v>#N/A</v>
      </c>
      <c r="U2261" s="80" t="e">
        <f t="shared" si="295"/>
        <v>#N/A</v>
      </c>
      <c r="V2261" s="81" t="str">
        <f t="shared" si="296"/>
        <v/>
      </c>
      <c r="W2261" s="69" t="e">
        <f>VLOOKUP(F2261,'Input Log'!$E$6:$V$50000,18,FALSE)</f>
        <v>#N/A</v>
      </c>
      <c r="X2261" s="64" t="e">
        <f>VLOOKUP(E2261,'Supply Log'!$Z$6:$AB$699,2,FALSE)</f>
        <v>#N/A</v>
      </c>
      <c r="Y2261" s="64" t="e">
        <f>VLOOKUP(E2261,'Supply Log'!$E$6:$X$618,20,FALSE)</f>
        <v>#N/A</v>
      </c>
      <c r="Z2261" s="64"/>
      <c r="AA2261" s="64"/>
    </row>
    <row r="2262" spans="1:27" ht="15.75" customHeight="1">
      <c r="A2262" s="67" t="str">
        <f t="shared" si="289"/>
        <v/>
      </c>
      <c r="B2262" s="65">
        <f t="shared" si="291"/>
        <v>2174</v>
      </c>
      <c r="C2262" s="68" t="str">
        <f t="shared" si="290"/>
        <v/>
      </c>
      <c r="D2262" s="69"/>
      <c r="F2262" s="66"/>
      <c r="G2262" s="65" t="e">
        <f>VLOOKUP(E2262,'Supply Log'!$E$6:$T$999,2,FALSE)</f>
        <v>#N/A</v>
      </c>
      <c r="H2262" s="65" t="e">
        <f>VLOOKUP(E2262,'Supply Log'!$E$6:$T$999,3,FALSE)</f>
        <v>#N/A</v>
      </c>
      <c r="I2262" s="77"/>
      <c r="J2262" s="65" t="e">
        <f>VLOOKUP(E2262,'Supply Log'!$E$6:$T$277,5,FALSE)</f>
        <v>#N/A</v>
      </c>
      <c r="K2262" s="65" t="e">
        <f>VLOOKUP(E2262,'Supply Log'!$E$6:$T$277,6,FALSE)</f>
        <v>#N/A</v>
      </c>
      <c r="L2262" s="65" t="e">
        <f>VLOOKUP(E2262,'Supply Log'!$E$6:$T$277,7,FALSE)</f>
        <v>#N/A</v>
      </c>
      <c r="M2262" s="65" t="e">
        <f>VLOOKUP(E2262,'Supply Log'!$E$6:$T$277,8,FALSE)</f>
        <v>#N/A</v>
      </c>
      <c r="N2262" s="65" t="e">
        <f>VLOOKUP(E2262,'Supply Log'!$E$6:$T$277,9,FALSE)</f>
        <v>#N/A</v>
      </c>
      <c r="O2262" s="65" t="e">
        <f>VLOOKUP(E2262,'Supply Log'!$E$6:$T$277,10,FALSE)</f>
        <v>#N/A</v>
      </c>
      <c r="P2262" s="29" t="e">
        <f t="shared" si="292"/>
        <v>#N/A</v>
      </c>
      <c r="Q2262" s="65" t="e">
        <f>VLOOKUP(E2262,'Supply Log'!$E$6:$T$277,12,FALSE)</f>
        <v>#N/A</v>
      </c>
      <c r="R2262" s="78" t="e">
        <f t="shared" si="293"/>
        <v>#N/A</v>
      </c>
      <c r="S2262" s="65"/>
      <c r="T2262" s="79" t="e">
        <f t="shared" si="294"/>
        <v>#N/A</v>
      </c>
      <c r="U2262" s="80" t="e">
        <f t="shared" si="295"/>
        <v>#N/A</v>
      </c>
      <c r="V2262" s="81" t="str">
        <f t="shared" si="296"/>
        <v/>
      </c>
      <c r="W2262" s="69" t="e">
        <f>VLOOKUP(F2262,'Input Log'!$E$6:$V$50000,18,FALSE)</f>
        <v>#N/A</v>
      </c>
      <c r="X2262" s="64" t="e">
        <f>VLOOKUP(E2262,'Supply Log'!$Z$6:$AB$699,2,FALSE)</f>
        <v>#N/A</v>
      </c>
      <c r="Y2262" s="64" t="e">
        <f>VLOOKUP(E2262,'Supply Log'!$E$6:$X$618,20,FALSE)</f>
        <v>#N/A</v>
      </c>
      <c r="Z2262" s="64"/>
      <c r="AA2262" s="64"/>
    </row>
    <row r="2263" spans="1:27" ht="15.75" customHeight="1">
      <c r="A2263" s="67" t="str">
        <f t="shared" si="289"/>
        <v/>
      </c>
      <c r="B2263" s="65">
        <f t="shared" si="291"/>
        <v>2175</v>
      </c>
      <c r="C2263" s="68" t="str">
        <f t="shared" si="290"/>
        <v/>
      </c>
      <c r="D2263" s="69"/>
      <c r="F2263" s="66"/>
      <c r="G2263" s="65" t="e">
        <f>VLOOKUP(E2263,'Supply Log'!$E$6:$T$999,2,FALSE)</f>
        <v>#N/A</v>
      </c>
      <c r="H2263" s="65" t="e">
        <f>VLOOKUP(E2263,'Supply Log'!$E$6:$T$999,3,FALSE)</f>
        <v>#N/A</v>
      </c>
      <c r="I2263" s="77"/>
      <c r="J2263" s="65" t="e">
        <f>VLOOKUP(E2263,'Supply Log'!$E$6:$T$277,5,FALSE)</f>
        <v>#N/A</v>
      </c>
      <c r="K2263" s="65" t="e">
        <f>VLOOKUP(E2263,'Supply Log'!$E$6:$T$277,6,FALSE)</f>
        <v>#N/A</v>
      </c>
      <c r="L2263" s="65" t="e">
        <f>VLOOKUP(E2263,'Supply Log'!$E$6:$T$277,7,FALSE)</f>
        <v>#N/A</v>
      </c>
      <c r="M2263" s="65" t="e">
        <f>VLOOKUP(E2263,'Supply Log'!$E$6:$T$277,8,FALSE)</f>
        <v>#N/A</v>
      </c>
      <c r="N2263" s="65" t="e">
        <f>VLOOKUP(E2263,'Supply Log'!$E$6:$T$277,9,FALSE)</f>
        <v>#N/A</v>
      </c>
      <c r="O2263" s="65" t="e">
        <f>VLOOKUP(E2263,'Supply Log'!$E$6:$T$277,10,FALSE)</f>
        <v>#N/A</v>
      </c>
      <c r="P2263" s="29" t="e">
        <f t="shared" si="292"/>
        <v>#N/A</v>
      </c>
      <c r="Q2263" s="65" t="e">
        <f>VLOOKUP(E2263,'Supply Log'!$E$6:$T$277,12,FALSE)</f>
        <v>#N/A</v>
      </c>
      <c r="R2263" s="78" t="e">
        <f t="shared" si="293"/>
        <v>#N/A</v>
      </c>
      <c r="S2263" s="65"/>
      <c r="T2263" s="79" t="e">
        <f t="shared" si="294"/>
        <v>#N/A</v>
      </c>
      <c r="U2263" s="80" t="e">
        <f t="shared" si="295"/>
        <v>#N/A</v>
      </c>
      <c r="V2263" s="81" t="str">
        <f t="shared" si="296"/>
        <v/>
      </c>
      <c r="W2263" s="69" t="e">
        <f>VLOOKUP(F2263,'Input Log'!$E$6:$V$50000,18,FALSE)</f>
        <v>#N/A</v>
      </c>
      <c r="X2263" s="64" t="e">
        <f>VLOOKUP(E2263,'Supply Log'!$Z$6:$AB$699,2,FALSE)</f>
        <v>#N/A</v>
      </c>
      <c r="Y2263" s="64" t="e">
        <f>VLOOKUP(E2263,'Supply Log'!$E$6:$X$618,20,FALSE)</f>
        <v>#N/A</v>
      </c>
      <c r="Z2263" s="64"/>
      <c r="AA2263" s="64"/>
    </row>
    <row r="2264" spans="1:27" ht="15.75" customHeight="1">
      <c r="A2264" s="67" t="str">
        <f t="shared" si="289"/>
        <v/>
      </c>
      <c r="B2264" s="65">
        <f t="shared" si="291"/>
        <v>2176</v>
      </c>
      <c r="C2264" s="68" t="str">
        <f t="shared" si="290"/>
        <v/>
      </c>
      <c r="D2264" s="69"/>
      <c r="F2264" s="66"/>
      <c r="G2264" s="65" t="e">
        <f>VLOOKUP(E2264,'Supply Log'!$E$6:$T$999,2,FALSE)</f>
        <v>#N/A</v>
      </c>
      <c r="H2264" s="65" t="e">
        <f>VLOOKUP(E2264,'Supply Log'!$E$6:$T$999,3,FALSE)</f>
        <v>#N/A</v>
      </c>
      <c r="I2264" s="77"/>
      <c r="J2264" s="65" t="e">
        <f>VLOOKUP(E2264,'Supply Log'!$E$6:$T$277,5,FALSE)</f>
        <v>#N/A</v>
      </c>
      <c r="K2264" s="65" t="e">
        <f>VLOOKUP(E2264,'Supply Log'!$E$6:$T$277,6,FALSE)</f>
        <v>#N/A</v>
      </c>
      <c r="L2264" s="65" t="e">
        <f>VLOOKUP(E2264,'Supply Log'!$E$6:$T$277,7,FALSE)</f>
        <v>#N/A</v>
      </c>
      <c r="M2264" s="65" t="e">
        <f>VLOOKUP(E2264,'Supply Log'!$E$6:$T$277,8,FALSE)</f>
        <v>#N/A</v>
      </c>
      <c r="N2264" s="65" t="e">
        <f>VLOOKUP(E2264,'Supply Log'!$E$6:$T$277,9,FALSE)</f>
        <v>#N/A</v>
      </c>
      <c r="O2264" s="65" t="e">
        <f>VLOOKUP(E2264,'Supply Log'!$E$6:$T$277,10,FALSE)</f>
        <v>#N/A</v>
      </c>
      <c r="P2264" s="29" t="e">
        <f t="shared" si="292"/>
        <v>#N/A</v>
      </c>
      <c r="Q2264" s="65" t="e">
        <f>VLOOKUP(E2264,'Supply Log'!$E$6:$T$277,12,FALSE)</f>
        <v>#N/A</v>
      </c>
      <c r="R2264" s="78" t="e">
        <f t="shared" si="293"/>
        <v>#N/A</v>
      </c>
      <c r="S2264" s="65"/>
      <c r="T2264" s="79" t="e">
        <f t="shared" si="294"/>
        <v>#N/A</v>
      </c>
      <c r="U2264" s="80" t="e">
        <f t="shared" si="295"/>
        <v>#N/A</v>
      </c>
      <c r="V2264" s="81" t="str">
        <f t="shared" si="296"/>
        <v/>
      </c>
      <c r="W2264" s="69" t="e">
        <f>VLOOKUP(F2264,'Input Log'!$E$6:$V$50000,18,FALSE)</f>
        <v>#N/A</v>
      </c>
      <c r="X2264" s="64" t="e">
        <f>VLOOKUP(E2264,'Supply Log'!$Z$6:$AB$699,2,FALSE)</f>
        <v>#N/A</v>
      </c>
      <c r="Y2264" s="64" t="e">
        <f>VLOOKUP(E2264,'Supply Log'!$E$6:$X$618,20,FALSE)</f>
        <v>#N/A</v>
      </c>
      <c r="Z2264" s="64"/>
      <c r="AA2264" s="64"/>
    </row>
    <row r="2265" spans="1:27" ht="15.75" customHeight="1">
      <c r="A2265" s="67" t="str">
        <f t="shared" si="289"/>
        <v/>
      </c>
      <c r="B2265" s="65">
        <f t="shared" si="291"/>
        <v>2177</v>
      </c>
      <c r="C2265" s="68" t="str">
        <f t="shared" si="290"/>
        <v/>
      </c>
      <c r="D2265" s="69"/>
      <c r="F2265" s="66"/>
      <c r="G2265" s="65" t="e">
        <f>VLOOKUP(E2265,'Supply Log'!$E$6:$T$999,2,FALSE)</f>
        <v>#N/A</v>
      </c>
      <c r="H2265" s="65" t="e">
        <f>VLOOKUP(E2265,'Supply Log'!$E$6:$T$999,3,FALSE)</f>
        <v>#N/A</v>
      </c>
      <c r="I2265" s="77"/>
      <c r="J2265" s="65" t="e">
        <f>VLOOKUP(E2265,'Supply Log'!$E$6:$T$277,5,FALSE)</f>
        <v>#N/A</v>
      </c>
      <c r="K2265" s="65" t="e">
        <f>VLOOKUP(E2265,'Supply Log'!$E$6:$T$277,6,FALSE)</f>
        <v>#N/A</v>
      </c>
      <c r="L2265" s="65" t="e">
        <f>VLOOKUP(E2265,'Supply Log'!$E$6:$T$277,7,FALSE)</f>
        <v>#N/A</v>
      </c>
      <c r="M2265" s="65" t="e">
        <f>VLOOKUP(E2265,'Supply Log'!$E$6:$T$277,8,FALSE)</f>
        <v>#N/A</v>
      </c>
      <c r="N2265" s="65" t="e">
        <f>VLOOKUP(E2265,'Supply Log'!$E$6:$T$277,9,FALSE)</f>
        <v>#N/A</v>
      </c>
      <c r="O2265" s="65" t="e">
        <f>VLOOKUP(E2265,'Supply Log'!$E$6:$T$277,10,FALSE)</f>
        <v>#N/A</v>
      </c>
      <c r="P2265" s="29" t="e">
        <f t="shared" si="292"/>
        <v>#N/A</v>
      </c>
      <c r="Q2265" s="65" t="e">
        <f>VLOOKUP(E2265,'Supply Log'!$E$6:$T$277,12,FALSE)</f>
        <v>#N/A</v>
      </c>
      <c r="R2265" s="78" t="e">
        <f t="shared" si="293"/>
        <v>#N/A</v>
      </c>
      <c r="S2265" s="65"/>
      <c r="T2265" s="79" t="e">
        <f t="shared" si="294"/>
        <v>#N/A</v>
      </c>
      <c r="U2265" s="80" t="e">
        <f t="shared" si="295"/>
        <v>#N/A</v>
      </c>
      <c r="V2265" s="81" t="str">
        <f t="shared" si="296"/>
        <v/>
      </c>
      <c r="W2265" s="69" t="e">
        <f>VLOOKUP(F2265,'Input Log'!$E$6:$V$50000,18,FALSE)</f>
        <v>#N/A</v>
      </c>
      <c r="X2265" s="64" t="e">
        <f>VLOOKUP(E2265,'Supply Log'!$Z$6:$AB$699,2,FALSE)</f>
        <v>#N/A</v>
      </c>
      <c r="Y2265" s="64" t="e">
        <f>VLOOKUP(E2265,'Supply Log'!$E$6:$X$618,20,FALSE)</f>
        <v>#N/A</v>
      </c>
      <c r="Z2265" s="64"/>
      <c r="AA2265" s="64"/>
    </row>
    <row r="2266" spans="1:27" ht="15.75" customHeight="1">
      <c r="A2266" s="67" t="str">
        <f t="shared" si="289"/>
        <v/>
      </c>
      <c r="B2266" s="65">
        <f t="shared" si="291"/>
        <v>2178</v>
      </c>
      <c r="C2266" s="68" t="str">
        <f t="shared" si="290"/>
        <v/>
      </c>
      <c r="D2266" s="69"/>
      <c r="F2266" s="66"/>
      <c r="G2266" s="65" t="e">
        <f>VLOOKUP(E2266,'Supply Log'!$E$6:$T$999,2,FALSE)</f>
        <v>#N/A</v>
      </c>
      <c r="H2266" s="65" t="e">
        <f>VLOOKUP(E2266,'Supply Log'!$E$6:$T$999,3,FALSE)</f>
        <v>#N/A</v>
      </c>
      <c r="I2266" s="77"/>
      <c r="J2266" s="65" t="e">
        <f>VLOOKUP(E2266,'Supply Log'!$E$6:$T$277,5,FALSE)</f>
        <v>#N/A</v>
      </c>
      <c r="K2266" s="65" t="e">
        <f>VLOOKUP(E2266,'Supply Log'!$E$6:$T$277,6,FALSE)</f>
        <v>#N/A</v>
      </c>
      <c r="L2266" s="65" t="e">
        <f>VLOOKUP(E2266,'Supply Log'!$E$6:$T$277,7,FALSE)</f>
        <v>#N/A</v>
      </c>
      <c r="M2266" s="65" t="e">
        <f>VLOOKUP(E2266,'Supply Log'!$E$6:$T$277,8,FALSE)</f>
        <v>#N/A</v>
      </c>
      <c r="N2266" s="65" t="e">
        <f>VLOOKUP(E2266,'Supply Log'!$E$6:$T$277,9,FALSE)</f>
        <v>#N/A</v>
      </c>
      <c r="O2266" s="65" t="e">
        <f>VLOOKUP(E2266,'Supply Log'!$E$6:$T$277,10,FALSE)</f>
        <v>#N/A</v>
      </c>
      <c r="P2266" s="29" t="e">
        <f t="shared" si="292"/>
        <v>#N/A</v>
      </c>
      <c r="Q2266" s="65" t="e">
        <f>VLOOKUP(E2266,'Supply Log'!$E$6:$T$277,12,FALSE)</f>
        <v>#N/A</v>
      </c>
      <c r="R2266" s="78" t="e">
        <f t="shared" si="293"/>
        <v>#N/A</v>
      </c>
      <c r="S2266" s="65"/>
      <c r="T2266" s="79" t="e">
        <f t="shared" si="294"/>
        <v>#N/A</v>
      </c>
      <c r="U2266" s="80" t="e">
        <f t="shared" si="295"/>
        <v>#N/A</v>
      </c>
      <c r="V2266" s="81" t="str">
        <f t="shared" si="296"/>
        <v/>
      </c>
      <c r="W2266" s="69" t="e">
        <f>VLOOKUP(F2266,'Input Log'!$E$6:$V$50000,18,FALSE)</f>
        <v>#N/A</v>
      </c>
      <c r="X2266" s="64" t="e">
        <f>VLOOKUP(E2266,'Supply Log'!$Z$6:$AB$699,2,FALSE)</f>
        <v>#N/A</v>
      </c>
      <c r="Y2266" s="64" t="e">
        <f>VLOOKUP(E2266,'Supply Log'!$E$6:$X$618,20,FALSE)</f>
        <v>#N/A</v>
      </c>
      <c r="Z2266" s="64"/>
      <c r="AA2266" s="64"/>
    </row>
    <row r="2267" spans="1:27" ht="15.75" customHeight="1">
      <c r="A2267" s="67" t="str">
        <f t="shared" si="289"/>
        <v/>
      </c>
      <c r="B2267" s="65">
        <f t="shared" si="291"/>
        <v>2179</v>
      </c>
      <c r="C2267" s="68" t="str">
        <f t="shared" si="290"/>
        <v/>
      </c>
      <c r="D2267" s="69"/>
      <c r="F2267" s="66"/>
      <c r="G2267" s="65" t="e">
        <f>VLOOKUP(E2267,'Supply Log'!$E$6:$T$999,2,FALSE)</f>
        <v>#N/A</v>
      </c>
      <c r="H2267" s="65" t="e">
        <f>VLOOKUP(E2267,'Supply Log'!$E$6:$T$999,3,FALSE)</f>
        <v>#N/A</v>
      </c>
      <c r="I2267" s="77"/>
      <c r="J2267" s="65" t="e">
        <f>VLOOKUP(E2267,'Supply Log'!$E$6:$T$277,5,FALSE)</f>
        <v>#N/A</v>
      </c>
      <c r="K2267" s="65" t="e">
        <f>VLOOKUP(E2267,'Supply Log'!$E$6:$T$277,6,FALSE)</f>
        <v>#N/A</v>
      </c>
      <c r="L2267" s="65" t="e">
        <f>VLOOKUP(E2267,'Supply Log'!$E$6:$T$277,7,FALSE)</f>
        <v>#N/A</v>
      </c>
      <c r="M2267" s="65" t="e">
        <f>VLOOKUP(E2267,'Supply Log'!$E$6:$T$277,8,FALSE)</f>
        <v>#N/A</v>
      </c>
      <c r="N2267" s="65" t="e">
        <f>VLOOKUP(E2267,'Supply Log'!$E$6:$T$277,9,FALSE)</f>
        <v>#N/A</v>
      </c>
      <c r="O2267" s="65" t="e">
        <f>VLOOKUP(E2267,'Supply Log'!$E$6:$T$277,10,FALSE)</f>
        <v>#N/A</v>
      </c>
      <c r="P2267" s="29" t="e">
        <f t="shared" si="292"/>
        <v>#N/A</v>
      </c>
      <c r="Q2267" s="65" t="e">
        <f>VLOOKUP(E2267,'Supply Log'!$E$6:$T$277,12,FALSE)</f>
        <v>#N/A</v>
      </c>
      <c r="R2267" s="78" t="e">
        <f t="shared" si="293"/>
        <v>#N/A</v>
      </c>
      <c r="S2267" s="65"/>
      <c r="T2267" s="79" t="e">
        <f t="shared" si="294"/>
        <v>#N/A</v>
      </c>
      <c r="U2267" s="80" t="e">
        <f t="shared" si="295"/>
        <v>#N/A</v>
      </c>
      <c r="V2267" s="81" t="str">
        <f t="shared" si="296"/>
        <v/>
      </c>
      <c r="W2267" s="69" t="e">
        <f>VLOOKUP(F2267,'Input Log'!$E$6:$V$50000,18,FALSE)</f>
        <v>#N/A</v>
      </c>
      <c r="X2267" s="64" t="e">
        <f>VLOOKUP(E2267,'Supply Log'!$Z$6:$AB$699,2,FALSE)</f>
        <v>#N/A</v>
      </c>
      <c r="Y2267" s="64" t="e">
        <f>VLOOKUP(E2267,'Supply Log'!$E$6:$X$618,20,FALSE)</f>
        <v>#N/A</v>
      </c>
      <c r="Z2267" s="64"/>
      <c r="AA2267" s="64"/>
    </row>
    <row r="2268" spans="1:27">
      <c r="A2268" s="67" t="str">
        <f t="shared" si="289"/>
        <v/>
      </c>
      <c r="B2268" s="65">
        <f t="shared" si="291"/>
        <v>2180</v>
      </c>
      <c r="C2268" s="68" t="str">
        <f t="shared" si="290"/>
        <v/>
      </c>
      <c r="D2268" s="69"/>
      <c r="F2268" s="66"/>
      <c r="G2268" s="65" t="e">
        <f>VLOOKUP(E2268,'Supply Log'!$E$6:$T$999,2,FALSE)</f>
        <v>#N/A</v>
      </c>
      <c r="H2268" s="65" t="e">
        <f>VLOOKUP(E2268,'Supply Log'!$E$6:$T$999,3,FALSE)</f>
        <v>#N/A</v>
      </c>
      <c r="I2268" s="77"/>
      <c r="J2268" s="65" t="e">
        <f>VLOOKUP(E2268,'Supply Log'!$E$6:$T$277,5,FALSE)</f>
        <v>#N/A</v>
      </c>
      <c r="K2268" s="65" t="e">
        <f>VLOOKUP(E2268,'Supply Log'!$E$6:$T$277,6,FALSE)</f>
        <v>#N/A</v>
      </c>
      <c r="L2268" s="65" t="e">
        <f>VLOOKUP(E2268,'Supply Log'!$E$6:$T$277,7,FALSE)</f>
        <v>#N/A</v>
      </c>
      <c r="M2268" s="65" t="e">
        <f>VLOOKUP(E2268,'Supply Log'!$E$6:$T$277,8,FALSE)</f>
        <v>#N/A</v>
      </c>
      <c r="N2268" s="65" t="e">
        <f>VLOOKUP(E2268,'Supply Log'!$E$6:$T$277,9,FALSE)</f>
        <v>#N/A</v>
      </c>
      <c r="O2268" s="65" t="e">
        <f>VLOOKUP(E2268,'Supply Log'!$E$6:$T$277,10,FALSE)</f>
        <v>#N/A</v>
      </c>
      <c r="P2268" s="29" t="e">
        <f t="shared" si="292"/>
        <v>#N/A</v>
      </c>
      <c r="Q2268" s="65" t="e">
        <f>VLOOKUP(E2268,'Supply Log'!$E$6:$T$277,12,FALSE)</f>
        <v>#N/A</v>
      </c>
      <c r="R2268" s="78" t="e">
        <f t="shared" si="293"/>
        <v>#N/A</v>
      </c>
      <c r="S2268" s="65"/>
      <c r="T2268" s="79" t="e">
        <f t="shared" si="294"/>
        <v>#N/A</v>
      </c>
      <c r="U2268" s="80" t="e">
        <f t="shared" si="295"/>
        <v>#N/A</v>
      </c>
      <c r="V2268" s="81" t="str">
        <f t="shared" si="296"/>
        <v/>
      </c>
      <c r="W2268" s="69" t="e">
        <f>VLOOKUP(F2268,'Input Log'!$E$6:$V$50000,18,FALSE)</f>
        <v>#N/A</v>
      </c>
      <c r="X2268" s="64" t="e">
        <f>VLOOKUP(E2268,'Supply Log'!$Z$6:$AB$699,2,FALSE)</f>
        <v>#N/A</v>
      </c>
      <c r="Y2268" s="64" t="e">
        <f>VLOOKUP(E2268,'Supply Log'!$E$6:$X$618,20,FALSE)</f>
        <v>#N/A</v>
      </c>
      <c r="Z2268" s="64"/>
      <c r="AA2268" s="64"/>
    </row>
    <row r="2269" spans="1:27">
      <c r="A2269" s="67" t="str">
        <f t="shared" si="289"/>
        <v/>
      </c>
      <c r="B2269" s="65">
        <f t="shared" si="291"/>
        <v>2181</v>
      </c>
      <c r="C2269" s="68" t="str">
        <f t="shared" si="290"/>
        <v/>
      </c>
      <c r="D2269" s="69"/>
      <c r="F2269" s="66"/>
      <c r="G2269" s="65" t="e">
        <f>VLOOKUP(E2269,'Supply Log'!$E$6:$T$999,2,FALSE)</f>
        <v>#N/A</v>
      </c>
      <c r="H2269" s="65" t="e">
        <f>VLOOKUP(E2269,'Supply Log'!$E$6:$T$999,3,FALSE)</f>
        <v>#N/A</v>
      </c>
      <c r="I2269" s="77"/>
      <c r="J2269" s="65" t="e">
        <f>VLOOKUP(E2269,'Supply Log'!$E$6:$T$277,5,FALSE)</f>
        <v>#N/A</v>
      </c>
      <c r="K2269" s="65" t="e">
        <f>VLOOKUP(E2269,'Supply Log'!$E$6:$T$277,6,FALSE)</f>
        <v>#N/A</v>
      </c>
      <c r="L2269" s="65" t="e">
        <f>VLOOKUP(E2269,'Supply Log'!$E$6:$T$277,7,FALSE)</f>
        <v>#N/A</v>
      </c>
      <c r="M2269" s="65" t="e">
        <f>VLOOKUP(E2269,'Supply Log'!$E$6:$T$277,8,FALSE)</f>
        <v>#N/A</v>
      </c>
      <c r="N2269" s="65" t="e">
        <f>VLOOKUP(E2269,'Supply Log'!$E$6:$T$277,9,FALSE)</f>
        <v>#N/A</v>
      </c>
      <c r="O2269" s="65" t="e">
        <f>VLOOKUP(E2269,'Supply Log'!$E$6:$T$277,10,FALSE)</f>
        <v>#N/A</v>
      </c>
      <c r="P2269" s="29" t="e">
        <f t="shared" si="292"/>
        <v>#N/A</v>
      </c>
      <c r="Q2269" s="65" t="e">
        <f>VLOOKUP(E2269,'Supply Log'!$E$6:$T$277,12,FALSE)</f>
        <v>#N/A</v>
      </c>
      <c r="R2269" s="78" t="e">
        <f t="shared" si="293"/>
        <v>#N/A</v>
      </c>
      <c r="S2269" s="65"/>
      <c r="T2269" s="79" t="e">
        <f t="shared" si="294"/>
        <v>#N/A</v>
      </c>
      <c r="U2269" s="80" t="e">
        <f t="shared" si="295"/>
        <v>#N/A</v>
      </c>
      <c r="V2269" s="81" t="str">
        <f t="shared" si="296"/>
        <v/>
      </c>
      <c r="W2269" s="69" t="e">
        <f>VLOOKUP(F2269,'Input Log'!$E$6:$V$50000,18,FALSE)</f>
        <v>#N/A</v>
      </c>
      <c r="X2269" s="64" t="e">
        <f>VLOOKUP(E2269,'Supply Log'!$Z$6:$AB$699,2,FALSE)</f>
        <v>#N/A</v>
      </c>
      <c r="Y2269" s="64" t="e">
        <f>VLOOKUP(E2269,'Supply Log'!$E$6:$X$618,20,FALSE)</f>
        <v>#N/A</v>
      </c>
      <c r="Z2269" s="64"/>
      <c r="AA2269" s="64"/>
    </row>
    <row r="2270" spans="1:27">
      <c r="A2270" s="67" t="str">
        <f t="shared" si="289"/>
        <v/>
      </c>
      <c r="B2270" s="65">
        <f t="shared" si="291"/>
        <v>2182</v>
      </c>
      <c r="C2270" s="68" t="str">
        <f t="shared" si="290"/>
        <v/>
      </c>
      <c r="D2270" s="69"/>
      <c r="F2270" s="66"/>
      <c r="G2270" s="65" t="e">
        <f>VLOOKUP(E2270,'Supply Log'!$E$6:$T$999,2,FALSE)</f>
        <v>#N/A</v>
      </c>
      <c r="H2270" s="65" t="e">
        <f>VLOOKUP(E2270,'Supply Log'!$E$6:$T$999,3,FALSE)</f>
        <v>#N/A</v>
      </c>
      <c r="I2270" s="77"/>
      <c r="J2270" s="65" t="e">
        <f>VLOOKUP(E2270,'Supply Log'!$E$6:$T$277,5,FALSE)</f>
        <v>#N/A</v>
      </c>
      <c r="K2270" s="65" t="e">
        <f>VLOOKUP(E2270,'Supply Log'!$E$6:$T$277,6,FALSE)</f>
        <v>#N/A</v>
      </c>
      <c r="L2270" s="65" t="e">
        <f>VLOOKUP(E2270,'Supply Log'!$E$6:$T$277,7,FALSE)</f>
        <v>#N/A</v>
      </c>
      <c r="M2270" s="65" t="e">
        <f>VLOOKUP(E2270,'Supply Log'!$E$6:$T$277,8,FALSE)</f>
        <v>#N/A</v>
      </c>
      <c r="N2270" s="65" t="e">
        <f>VLOOKUP(E2270,'Supply Log'!$E$6:$T$277,9,FALSE)</f>
        <v>#N/A</v>
      </c>
      <c r="O2270" s="65" t="e">
        <f>VLOOKUP(E2270,'Supply Log'!$E$6:$T$277,10,FALSE)</f>
        <v>#N/A</v>
      </c>
      <c r="P2270" s="29" t="e">
        <f t="shared" si="292"/>
        <v>#N/A</v>
      </c>
      <c r="Q2270" s="65" t="e">
        <f>VLOOKUP(E2270,'Supply Log'!$E$6:$T$277,12,FALSE)</f>
        <v>#N/A</v>
      </c>
      <c r="R2270" s="78" t="e">
        <f t="shared" si="293"/>
        <v>#N/A</v>
      </c>
      <c r="S2270" s="65"/>
      <c r="T2270" s="79" t="e">
        <f t="shared" si="294"/>
        <v>#N/A</v>
      </c>
      <c r="U2270" s="80" t="e">
        <f t="shared" si="295"/>
        <v>#N/A</v>
      </c>
      <c r="V2270" s="81" t="str">
        <f t="shared" si="296"/>
        <v/>
      </c>
      <c r="W2270" s="69" t="e">
        <f>VLOOKUP(F2270,'Input Log'!$E$6:$V$50000,18,FALSE)</f>
        <v>#N/A</v>
      </c>
      <c r="X2270" s="64" t="e">
        <f>VLOOKUP(E2270,'Supply Log'!$Z$6:$AB$699,2,FALSE)</f>
        <v>#N/A</v>
      </c>
      <c r="Y2270" s="64" t="e">
        <f>VLOOKUP(E2270,'Supply Log'!$E$6:$X$618,20,FALSE)</f>
        <v>#N/A</v>
      </c>
      <c r="Z2270" s="64"/>
      <c r="AA2270" s="64"/>
    </row>
    <row r="2271" spans="1:27">
      <c r="A2271" s="67" t="str">
        <f t="shared" si="289"/>
        <v/>
      </c>
      <c r="B2271" s="65">
        <f t="shared" si="291"/>
        <v>2183</v>
      </c>
      <c r="C2271" s="68" t="str">
        <f t="shared" si="290"/>
        <v/>
      </c>
      <c r="D2271" s="69"/>
      <c r="F2271" s="66"/>
      <c r="G2271" s="65" t="e">
        <f>VLOOKUP(E2271,'Supply Log'!$E$6:$T$999,2,FALSE)</f>
        <v>#N/A</v>
      </c>
      <c r="H2271" s="65" t="e">
        <f>VLOOKUP(E2271,'Supply Log'!$E$6:$T$999,3,FALSE)</f>
        <v>#N/A</v>
      </c>
      <c r="I2271" s="77"/>
      <c r="J2271" s="65" t="e">
        <f>VLOOKUP(E2271,'Supply Log'!$E$6:$T$277,5,FALSE)</f>
        <v>#N/A</v>
      </c>
      <c r="K2271" s="65" t="e">
        <f>VLOOKUP(E2271,'Supply Log'!$E$6:$T$277,6,FALSE)</f>
        <v>#N/A</v>
      </c>
      <c r="L2271" s="65" t="e">
        <f>VLOOKUP(E2271,'Supply Log'!$E$6:$T$277,7,FALSE)</f>
        <v>#N/A</v>
      </c>
      <c r="M2271" s="65" t="e">
        <f>VLOOKUP(E2271,'Supply Log'!$E$6:$T$277,8,FALSE)</f>
        <v>#N/A</v>
      </c>
      <c r="N2271" s="65" t="e">
        <f>VLOOKUP(E2271,'Supply Log'!$E$6:$T$277,9,FALSE)</f>
        <v>#N/A</v>
      </c>
      <c r="O2271" s="65" t="e">
        <f>VLOOKUP(E2271,'Supply Log'!$E$6:$T$277,10,FALSE)</f>
        <v>#N/A</v>
      </c>
      <c r="P2271" s="29" t="e">
        <f t="shared" si="292"/>
        <v>#N/A</v>
      </c>
      <c r="Q2271" s="65" t="e">
        <f>VLOOKUP(E2271,'Supply Log'!$E$6:$T$277,12,FALSE)</f>
        <v>#N/A</v>
      </c>
      <c r="R2271" s="78" t="e">
        <f t="shared" si="293"/>
        <v>#N/A</v>
      </c>
      <c r="S2271" s="65"/>
      <c r="T2271" s="79" t="e">
        <f t="shared" si="294"/>
        <v>#N/A</v>
      </c>
      <c r="U2271" s="80" t="e">
        <f t="shared" si="295"/>
        <v>#N/A</v>
      </c>
      <c r="V2271" s="81" t="str">
        <f t="shared" si="296"/>
        <v/>
      </c>
      <c r="W2271" s="69" t="e">
        <f>VLOOKUP(F2271,'Input Log'!$E$6:$V$50000,18,FALSE)</f>
        <v>#N/A</v>
      </c>
      <c r="X2271" s="64" t="e">
        <f>VLOOKUP(E2271,'Supply Log'!$Z$6:$AB$699,2,FALSE)</f>
        <v>#N/A</v>
      </c>
      <c r="Y2271" s="64" t="e">
        <f>VLOOKUP(E2271,'Supply Log'!$E$6:$X$618,20,FALSE)</f>
        <v>#N/A</v>
      </c>
      <c r="Z2271" s="64"/>
      <c r="AA2271" s="64"/>
    </row>
    <row r="2272" spans="1:27">
      <c r="A2272" s="67" t="str">
        <f t="shared" si="289"/>
        <v/>
      </c>
      <c r="B2272" s="65">
        <f t="shared" si="291"/>
        <v>2184</v>
      </c>
      <c r="C2272" s="68" t="str">
        <f t="shared" si="290"/>
        <v/>
      </c>
      <c r="D2272" s="69"/>
      <c r="F2272" s="66"/>
      <c r="G2272" s="65" t="e">
        <f>VLOOKUP(E2272,'Supply Log'!$E$6:$T$999,2,FALSE)</f>
        <v>#N/A</v>
      </c>
      <c r="H2272" s="65" t="e">
        <f>VLOOKUP(E2272,'Supply Log'!$E$6:$T$999,3,FALSE)</f>
        <v>#N/A</v>
      </c>
      <c r="I2272" s="77"/>
      <c r="J2272" s="65" t="e">
        <f>VLOOKUP(E2272,'Supply Log'!$E$6:$T$277,5,FALSE)</f>
        <v>#N/A</v>
      </c>
      <c r="K2272" s="65" t="e">
        <f>VLOOKUP(E2272,'Supply Log'!$E$6:$T$277,6,FALSE)</f>
        <v>#N/A</v>
      </c>
      <c r="L2272" s="65" t="e">
        <f>VLOOKUP(E2272,'Supply Log'!$E$6:$T$277,7,FALSE)</f>
        <v>#N/A</v>
      </c>
      <c r="M2272" s="65" t="e">
        <f>VLOOKUP(E2272,'Supply Log'!$E$6:$T$277,8,FALSE)</f>
        <v>#N/A</v>
      </c>
      <c r="N2272" s="65" t="e">
        <f>VLOOKUP(E2272,'Supply Log'!$E$6:$T$277,9,FALSE)</f>
        <v>#N/A</v>
      </c>
      <c r="O2272" s="65" t="e">
        <f>VLOOKUP(E2272,'Supply Log'!$E$6:$T$277,10,FALSE)</f>
        <v>#N/A</v>
      </c>
      <c r="P2272" s="29" t="e">
        <f t="shared" si="292"/>
        <v>#N/A</v>
      </c>
      <c r="Q2272" s="65" t="e">
        <f>VLOOKUP(E2272,'Supply Log'!$E$6:$T$277,12,FALSE)</f>
        <v>#N/A</v>
      </c>
      <c r="R2272" s="78" t="e">
        <f t="shared" si="293"/>
        <v>#N/A</v>
      </c>
      <c r="S2272" s="65"/>
      <c r="T2272" s="79" t="e">
        <f t="shared" si="294"/>
        <v>#N/A</v>
      </c>
      <c r="U2272" s="80" t="e">
        <f t="shared" si="295"/>
        <v>#N/A</v>
      </c>
      <c r="V2272" s="81" t="str">
        <f t="shared" si="296"/>
        <v/>
      </c>
      <c r="W2272" s="69" t="e">
        <f>VLOOKUP(F2272,'Input Log'!$E$6:$V$50000,18,FALSE)</f>
        <v>#N/A</v>
      </c>
      <c r="X2272" s="64" t="e">
        <f>VLOOKUP(E2272,'Supply Log'!$Z$6:$AB$699,2,FALSE)</f>
        <v>#N/A</v>
      </c>
      <c r="Y2272" s="64" t="e">
        <f>VLOOKUP(E2272,'Supply Log'!$E$6:$X$618,20,FALSE)</f>
        <v>#N/A</v>
      </c>
      <c r="Z2272" s="64"/>
      <c r="AA2272" s="64"/>
    </row>
    <row r="2273" spans="1:27">
      <c r="A2273" s="67" t="str">
        <f t="shared" si="289"/>
        <v/>
      </c>
      <c r="B2273" s="65">
        <f t="shared" si="291"/>
        <v>2185</v>
      </c>
      <c r="C2273" s="68" t="str">
        <f t="shared" si="290"/>
        <v/>
      </c>
      <c r="D2273" s="69"/>
      <c r="F2273" s="66"/>
      <c r="G2273" s="65" t="e">
        <f>VLOOKUP(E2273,'Supply Log'!$E$6:$T$999,2,FALSE)</f>
        <v>#N/A</v>
      </c>
      <c r="H2273" s="65" t="e">
        <f>VLOOKUP(E2273,'Supply Log'!$E$6:$T$999,3,FALSE)</f>
        <v>#N/A</v>
      </c>
      <c r="I2273" s="77"/>
      <c r="J2273" s="65" t="e">
        <f>VLOOKUP(E2273,'Supply Log'!$E$6:$T$277,5,FALSE)</f>
        <v>#N/A</v>
      </c>
      <c r="K2273" s="65" t="e">
        <f>VLOOKUP(E2273,'Supply Log'!$E$6:$T$277,6,FALSE)</f>
        <v>#N/A</v>
      </c>
      <c r="L2273" s="65" t="e">
        <f>VLOOKUP(E2273,'Supply Log'!$E$6:$T$277,7,FALSE)</f>
        <v>#N/A</v>
      </c>
      <c r="M2273" s="65" t="e">
        <f>VLOOKUP(E2273,'Supply Log'!$E$6:$T$277,8,FALSE)</f>
        <v>#N/A</v>
      </c>
      <c r="N2273" s="65" t="e">
        <f>VLOOKUP(E2273,'Supply Log'!$E$6:$T$277,9,FALSE)</f>
        <v>#N/A</v>
      </c>
      <c r="O2273" s="65" t="e">
        <f>VLOOKUP(E2273,'Supply Log'!$E$6:$T$277,10,FALSE)</f>
        <v>#N/A</v>
      </c>
      <c r="P2273" s="29" t="e">
        <f t="shared" si="292"/>
        <v>#N/A</v>
      </c>
      <c r="Q2273" s="65" t="e">
        <f>VLOOKUP(E2273,'Supply Log'!$E$6:$T$277,12,FALSE)</f>
        <v>#N/A</v>
      </c>
      <c r="R2273" s="78" t="e">
        <f t="shared" si="293"/>
        <v>#N/A</v>
      </c>
      <c r="S2273" s="65"/>
      <c r="T2273" s="79" t="e">
        <f t="shared" si="294"/>
        <v>#N/A</v>
      </c>
      <c r="U2273" s="80" t="e">
        <f t="shared" si="295"/>
        <v>#N/A</v>
      </c>
      <c r="V2273" s="81" t="str">
        <f t="shared" si="296"/>
        <v/>
      </c>
      <c r="W2273" s="69" t="e">
        <f>VLOOKUP(F2273,'Input Log'!$E$6:$V$50000,18,FALSE)</f>
        <v>#N/A</v>
      </c>
      <c r="X2273" s="64" t="e">
        <f>VLOOKUP(E2273,'Supply Log'!$Z$6:$AB$699,2,FALSE)</f>
        <v>#N/A</v>
      </c>
      <c r="Y2273" s="64" t="e">
        <f>VLOOKUP(E2273,'Supply Log'!$E$6:$X$618,20,FALSE)</f>
        <v>#N/A</v>
      </c>
      <c r="Z2273" s="64"/>
      <c r="AA2273" s="64"/>
    </row>
    <row r="2274" spans="1:27">
      <c r="A2274" s="67" t="str">
        <f t="shared" si="289"/>
        <v/>
      </c>
      <c r="B2274" s="65">
        <f t="shared" si="291"/>
        <v>2186</v>
      </c>
      <c r="C2274" s="68" t="str">
        <f t="shared" si="290"/>
        <v/>
      </c>
      <c r="D2274" s="69"/>
      <c r="F2274" s="66"/>
      <c r="G2274" s="65" t="e">
        <f>VLOOKUP(E2274,'Supply Log'!$E$6:$T$999,2,FALSE)</f>
        <v>#N/A</v>
      </c>
      <c r="H2274" s="65" t="e">
        <f>VLOOKUP(E2274,'Supply Log'!$E$6:$T$999,3,FALSE)</f>
        <v>#N/A</v>
      </c>
      <c r="I2274" s="77"/>
      <c r="J2274" s="65" t="e">
        <f>VLOOKUP(E2274,'Supply Log'!$E$6:$T$277,5,FALSE)</f>
        <v>#N/A</v>
      </c>
      <c r="K2274" s="65" t="e">
        <f>VLOOKUP(E2274,'Supply Log'!$E$6:$T$277,6,FALSE)</f>
        <v>#N/A</v>
      </c>
      <c r="L2274" s="65" t="e">
        <f>VLOOKUP(E2274,'Supply Log'!$E$6:$T$277,7,FALSE)</f>
        <v>#N/A</v>
      </c>
      <c r="M2274" s="65" t="e">
        <f>VLOOKUP(E2274,'Supply Log'!$E$6:$T$277,8,FALSE)</f>
        <v>#N/A</v>
      </c>
      <c r="N2274" s="65" t="e">
        <f>VLOOKUP(E2274,'Supply Log'!$E$6:$T$277,9,FALSE)</f>
        <v>#N/A</v>
      </c>
      <c r="O2274" s="65" t="e">
        <f>VLOOKUP(E2274,'Supply Log'!$E$6:$T$277,10,FALSE)</f>
        <v>#N/A</v>
      </c>
      <c r="P2274" s="29" t="e">
        <f t="shared" si="292"/>
        <v>#N/A</v>
      </c>
      <c r="Q2274" s="65" t="e">
        <f>VLOOKUP(E2274,'Supply Log'!$E$6:$T$277,12,FALSE)</f>
        <v>#N/A</v>
      </c>
      <c r="R2274" s="78" t="e">
        <f t="shared" si="293"/>
        <v>#N/A</v>
      </c>
      <c r="S2274" s="65"/>
      <c r="T2274" s="79" t="e">
        <f t="shared" si="294"/>
        <v>#N/A</v>
      </c>
      <c r="U2274" s="80" t="e">
        <f t="shared" si="295"/>
        <v>#N/A</v>
      </c>
      <c r="V2274" s="81" t="str">
        <f t="shared" si="296"/>
        <v/>
      </c>
      <c r="W2274" s="69" t="e">
        <f>VLOOKUP(F2274,'Input Log'!$E$6:$V$50000,18,FALSE)</f>
        <v>#N/A</v>
      </c>
      <c r="X2274" s="64" t="e">
        <f>VLOOKUP(E2274,'Supply Log'!$Z$6:$AB$699,2,FALSE)</f>
        <v>#N/A</v>
      </c>
      <c r="Y2274" s="64" t="e">
        <f>VLOOKUP(E2274,'Supply Log'!$E$6:$X$618,20,FALSE)</f>
        <v>#N/A</v>
      </c>
      <c r="Z2274" s="64"/>
      <c r="AA2274" s="64"/>
    </row>
    <row r="2275" spans="1:27">
      <c r="A2275" s="67" t="str">
        <f t="shared" si="289"/>
        <v/>
      </c>
      <c r="B2275" s="65">
        <f t="shared" si="291"/>
        <v>2187</v>
      </c>
      <c r="C2275" s="68" t="str">
        <f t="shared" si="290"/>
        <v/>
      </c>
      <c r="D2275" s="69"/>
      <c r="F2275" s="66"/>
      <c r="G2275" s="65" t="e">
        <f>VLOOKUP(E2275,'Supply Log'!$E$6:$T$999,2,FALSE)</f>
        <v>#N/A</v>
      </c>
      <c r="H2275" s="65" t="e">
        <f>VLOOKUP(E2275,'Supply Log'!$E$6:$T$999,3,FALSE)</f>
        <v>#N/A</v>
      </c>
      <c r="I2275" s="77"/>
      <c r="J2275" s="65" t="e">
        <f>VLOOKUP(E2275,'Supply Log'!$E$6:$T$277,5,FALSE)</f>
        <v>#N/A</v>
      </c>
      <c r="K2275" s="65" t="e">
        <f>VLOOKUP(E2275,'Supply Log'!$E$6:$T$277,6,FALSE)</f>
        <v>#N/A</v>
      </c>
      <c r="L2275" s="65" t="e">
        <f>VLOOKUP(E2275,'Supply Log'!$E$6:$T$277,7,FALSE)</f>
        <v>#N/A</v>
      </c>
      <c r="M2275" s="65" t="e">
        <f>VLOOKUP(E2275,'Supply Log'!$E$6:$T$277,8,FALSE)</f>
        <v>#N/A</v>
      </c>
      <c r="N2275" s="65" t="e">
        <f>VLOOKUP(E2275,'Supply Log'!$E$6:$T$277,9,FALSE)</f>
        <v>#N/A</v>
      </c>
      <c r="O2275" s="65" t="e">
        <f>VLOOKUP(E2275,'Supply Log'!$E$6:$T$277,10,FALSE)</f>
        <v>#N/A</v>
      </c>
      <c r="P2275" s="29" t="e">
        <f t="shared" si="292"/>
        <v>#N/A</v>
      </c>
      <c r="Q2275" s="65" t="e">
        <f>VLOOKUP(E2275,'Supply Log'!$E$6:$T$277,12,FALSE)</f>
        <v>#N/A</v>
      </c>
      <c r="R2275" s="78" t="e">
        <f t="shared" si="293"/>
        <v>#N/A</v>
      </c>
      <c r="S2275" s="65"/>
      <c r="T2275" s="79" t="e">
        <f t="shared" si="294"/>
        <v>#N/A</v>
      </c>
      <c r="U2275" s="80" t="e">
        <f t="shared" si="295"/>
        <v>#N/A</v>
      </c>
      <c r="V2275" s="81" t="str">
        <f t="shared" si="296"/>
        <v/>
      </c>
      <c r="W2275" s="69" t="e">
        <f>VLOOKUP(F2275,'Input Log'!$E$6:$V$50000,18,FALSE)</f>
        <v>#N/A</v>
      </c>
      <c r="X2275" s="64" t="e">
        <f>VLOOKUP(E2275,'Supply Log'!$Z$6:$AB$699,2,FALSE)</f>
        <v>#N/A</v>
      </c>
      <c r="Y2275" s="64" t="e">
        <f>VLOOKUP(E2275,'Supply Log'!$E$6:$X$618,20,FALSE)</f>
        <v>#N/A</v>
      </c>
      <c r="Z2275" s="64"/>
      <c r="AA2275" s="64"/>
    </row>
    <row r="2276" spans="1:27">
      <c r="A2276" s="67" t="str">
        <f t="shared" si="289"/>
        <v/>
      </c>
      <c r="B2276" s="65">
        <f t="shared" si="291"/>
        <v>2188</v>
      </c>
      <c r="C2276" s="68" t="str">
        <f t="shared" si="290"/>
        <v/>
      </c>
      <c r="D2276" s="69"/>
      <c r="F2276" s="66"/>
      <c r="G2276" s="65" t="e">
        <f>VLOOKUP(E2276,'Supply Log'!$E$6:$T$999,2,FALSE)</f>
        <v>#N/A</v>
      </c>
      <c r="H2276" s="65" t="e">
        <f>VLOOKUP(E2276,'Supply Log'!$E$6:$T$999,3,FALSE)</f>
        <v>#N/A</v>
      </c>
      <c r="I2276" s="77"/>
      <c r="J2276" s="65" t="e">
        <f>VLOOKUP(E2276,'Supply Log'!$E$6:$T$277,5,FALSE)</f>
        <v>#N/A</v>
      </c>
      <c r="K2276" s="65" t="e">
        <f>VLOOKUP(E2276,'Supply Log'!$E$6:$T$277,6,FALSE)</f>
        <v>#N/A</v>
      </c>
      <c r="L2276" s="65" t="e">
        <f>VLOOKUP(E2276,'Supply Log'!$E$6:$T$277,7,FALSE)</f>
        <v>#N/A</v>
      </c>
      <c r="M2276" s="65" t="e">
        <f>VLOOKUP(E2276,'Supply Log'!$E$6:$T$277,8,FALSE)</f>
        <v>#N/A</v>
      </c>
      <c r="N2276" s="65" t="e">
        <f>VLOOKUP(E2276,'Supply Log'!$E$6:$T$277,9,FALSE)</f>
        <v>#N/A</v>
      </c>
      <c r="O2276" s="65" t="e">
        <f>VLOOKUP(E2276,'Supply Log'!$E$6:$T$277,10,FALSE)</f>
        <v>#N/A</v>
      </c>
      <c r="P2276" s="29" t="e">
        <f t="shared" si="292"/>
        <v>#N/A</v>
      </c>
      <c r="Q2276" s="65" t="e">
        <f>VLOOKUP(E2276,'Supply Log'!$E$6:$T$277,12,FALSE)</f>
        <v>#N/A</v>
      </c>
      <c r="R2276" s="78" t="e">
        <f t="shared" si="293"/>
        <v>#N/A</v>
      </c>
      <c r="S2276" s="65"/>
      <c r="T2276" s="79" t="e">
        <f t="shared" si="294"/>
        <v>#N/A</v>
      </c>
      <c r="U2276" s="80" t="e">
        <f t="shared" si="295"/>
        <v>#N/A</v>
      </c>
      <c r="V2276" s="81" t="str">
        <f t="shared" si="296"/>
        <v/>
      </c>
      <c r="W2276" s="69" t="e">
        <f>VLOOKUP(F2276,'Input Log'!$E$6:$V$50000,18,FALSE)</f>
        <v>#N/A</v>
      </c>
      <c r="X2276" s="64" t="e">
        <f>VLOOKUP(E2276,'Supply Log'!$Z$6:$AB$699,2,FALSE)</f>
        <v>#N/A</v>
      </c>
      <c r="Y2276" s="64" t="e">
        <f>VLOOKUP(E2276,'Supply Log'!$E$6:$X$618,20,FALSE)</f>
        <v>#N/A</v>
      </c>
      <c r="Z2276" s="64"/>
      <c r="AA2276" s="64"/>
    </row>
    <row r="2277" spans="1:27">
      <c r="A2277" s="67" t="str">
        <f t="shared" si="289"/>
        <v/>
      </c>
      <c r="B2277" s="65">
        <f t="shared" si="291"/>
        <v>2189</v>
      </c>
      <c r="C2277" s="68" t="str">
        <f t="shared" si="290"/>
        <v/>
      </c>
      <c r="D2277" s="69"/>
      <c r="F2277" s="66"/>
      <c r="G2277" s="65" t="e">
        <f>VLOOKUP(E2277,'Supply Log'!$E$6:$T$999,2,FALSE)</f>
        <v>#N/A</v>
      </c>
      <c r="H2277" s="65" t="e">
        <f>VLOOKUP(E2277,'Supply Log'!$E$6:$T$999,3,FALSE)</f>
        <v>#N/A</v>
      </c>
      <c r="I2277" s="77"/>
      <c r="J2277" s="65" t="e">
        <f>VLOOKUP(E2277,'Supply Log'!$E$6:$T$277,5,FALSE)</f>
        <v>#N/A</v>
      </c>
      <c r="K2277" s="65" t="e">
        <f>VLOOKUP(E2277,'Supply Log'!$E$6:$T$277,6,FALSE)</f>
        <v>#N/A</v>
      </c>
      <c r="L2277" s="65" t="e">
        <f>VLOOKUP(E2277,'Supply Log'!$E$6:$T$277,7,FALSE)</f>
        <v>#N/A</v>
      </c>
      <c r="M2277" s="65" t="e">
        <f>VLOOKUP(E2277,'Supply Log'!$E$6:$T$277,8,FALSE)</f>
        <v>#N/A</v>
      </c>
      <c r="N2277" s="65" t="e">
        <f>VLOOKUP(E2277,'Supply Log'!$E$6:$T$277,9,FALSE)</f>
        <v>#N/A</v>
      </c>
      <c r="O2277" s="65" t="e">
        <f>VLOOKUP(E2277,'Supply Log'!$E$6:$T$277,10,FALSE)</f>
        <v>#N/A</v>
      </c>
      <c r="P2277" s="29" t="e">
        <f t="shared" si="292"/>
        <v>#N/A</v>
      </c>
      <c r="Q2277" s="65" t="e">
        <f>VLOOKUP(E2277,'Supply Log'!$E$6:$T$277,12,FALSE)</f>
        <v>#N/A</v>
      </c>
      <c r="R2277" s="78" t="e">
        <f t="shared" si="293"/>
        <v>#N/A</v>
      </c>
      <c r="S2277" s="65"/>
      <c r="T2277" s="79" t="e">
        <f t="shared" si="294"/>
        <v>#N/A</v>
      </c>
      <c r="U2277" s="80" t="e">
        <f t="shared" si="295"/>
        <v>#N/A</v>
      </c>
      <c r="V2277" s="81" t="str">
        <f t="shared" si="296"/>
        <v/>
      </c>
      <c r="W2277" s="69" t="e">
        <f>VLOOKUP(F2277,'Input Log'!$E$6:$V$50000,18,FALSE)</f>
        <v>#N/A</v>
      </c>
      <c r="X2277" s="64" t="e">
        <f>VLOOKUP(E2277,'Supply Log'!$Z$6:$AB$699,2,FALSE)</f>
        <v>#N/A</v>
      </c>
      <c r="Y2277" s="64" t="e">
        <f>VLOOKUP(E2277,'Supply Log'!$E$6:$X$618,20,FALSE)</f>
        <v>#N/A</v>
      </c>
      <c r="Z2277" s="64"/>
      <c r="AA2277" s="64"/>
    </row>
    <row r="2278" spans="1:27">
      <c r="A2278" s="67" t="str">
        <f t="shared" si="289"/>
        <v/>
      </c>
      <c r="B2278" s="65">
        <f t="shared" si="291"/>
        <v>2190</v>
      </c>
      <c r="C2278" s="68" t="str">
        <f t="shared" si="290"/>
        <v/>
      </c>
      <c r="D2278" s="69"/>
      <c r="F2278" s="66"/>
      <c r="G2278" s="65" t="e">
        <f>VLOOKUP(E2278,'Supply Log'!$E$6:$T$999,2,FALSE)</f>
        <v>#N/A</v>
      </c>
      <c r="H2278" s="65" t="e">
        <f>VLOOKUP(E2278,'Supply Log'!$E$6:$T$999,3,FALSE)</f>
        <v>#N/A</v>
      </c>
      <c r="I2278" s="77"/>
      <c r="J2278" s="65" t="e">
        <f>VLOOKUP(E2278,'Supply Log'!$E$6:$T$277,5,FALSE)</f>
        <v>#N/A</v>
      </c>
      <c r="K2278" s="65" t="e">
        <f>VLOOKUP(E2278,'Supply Log'!$E$6:$T$277,6,FALSE)</f>
        <v>#N/A</v>
      </c>
      <c r="L2278" s="65" t="e">
        <f>VLOOKUP(E2278,'Supply Log'!$E$6:$T$277,7,FALSE)</f>
        <v>#N/A</v>
      </c>
      <c r="M2278" s="65" t="e">
        <f>VLOOKUP(E2278,'Supply Log'!$E$6:$T$277,8,FALSE)</f>
        <v>#N/A</v>
      </c>
      <c r="N2278" s="65" t="e">
        <f>VLOOKUP(E2278,'Supply Log'!$E$6:$T$277,9,FALSE)</f>
        <v>#N/A</v>
      </c>
      <c r="O2278" s="65" t="e">
        <f>VLOOKUP(E2278,'Supply Log'!$E$6:$T$277,10,FALSE)</f>
        <v>#N/A</v>
      </c>
      <c r="P2278" s="29" t="e">
        <f t="shared" si="292"/>
        <v>#N/A</v>
      </c>
      <c r="Q2278" s="65" t="e">
        <f>VLOOKUP(E2278,'Supply Log'!$E$6:$T$277,12,FALSE)</f>
        <v>#N/A</v>
      </c>
      <c r="R2278" s="78" t="e">
        <f t="shared" si="293"/>
        <v>#N/A</v>
      </c>
      <c r="S2278" s="65"/>
      <c r="T2278" s="79" t="e">
        <f t="shared" si="294"/>
        <v>#N/A</v>
      </c>
      <c r="U2278" s="80" t="e">
        <f t="shared" si="295"/>
        <v>#N/A</v>
      </c>
      <c r="V2278" s="81" t="str">
        <f t="shared" si="296"/>
        <v/>
      </c>
      <c r="W2278" s="69" t="e">
        <f>VLOOKUP(F2278,'Input Log'!$E$6:$V$50000,18,FALSE)</f>
        <v>#N/A</v>
      </c>
      <c r="X2278" s="64" t="e">
        <f>VLOOKUP(E2278,'Supply Log'!$Z$6:$AB$699,2,FALSE)</f>
        <v>#N/A</v>
      </c>
      <c r="Y2278" s="64" t="e">
        <f>VLOOKUP(E2278,'Supply Log'!$E$6:$X$618,20,FALSE)</f>
        <v>#N/A</v>
      </c>
      <c r="Z2278" s="64"/>
      <c r="AA2278" s="64"/>
    </row>
    <row r="2279" spans="1:27">
      <c r="A2279" s="67" t="str">
        <f t="shared" si="289"/>
        <v/>
      </c>
      <c r="B2279" s="65">
        <f t="shared" si="291"/>
        <v>2191</v>
      </c>
      <c r="C2279" s="68" t="str">
        <f t="shared" si="290"/>
        <v/>
      </c>
      <c r="D2279" s="69"/>
      <c r="F2279" s="66"/>
      <c r="G2279" s="65" t="e">
        <f>VLOOKUP(E2279,'Supply Log'!$E$6:$T$999,2,FALSE)</f>
        <v>#N/A</v>
      </c>
      <c r="H2279" s="65" t="e">
        <f>VLOOKUP(E2279,'Supply Log'!$E$6:$T$999,3,FALSE)</f>
        <v>#N/A</v>
      </c>
      <c r="I2279" s="77"/>
      <c r="J2279" s="65" t="e">
        <f>VLOOKUP(E2279,'Supply Log'!$E$6:$T$277,5,FALSE)</f>
        <v>#N/A</v>
      </c>
      <c r="K2279" s="65" t="e">
        <f>VLOOKUP(E2279,'Supply Log'!$E$6:$T$277,6,FALSE)</f>
        <v>#N/A</v>
      </c>
      <c r="L2279" s="65" t="e">
        <f>VLOOKUP(E2279,'Supply Log'!$E$6:$T$277,7,FALSE)</f>
        <v>#N/A</v>
      </c>
      <c r="M2279" s="65" t="e">
        <f>VLOOKUP(E2279,'Supply Log'!$E$6:$T$277,8,FALSE)</f>
        <v>#N/A</v>
      </c>
      <c r="N2279" s="65" t="e">
        <f>VLOOKUP(E2279,'Supply Log'!$E$6:$T$277,9,FALSE)</f>
        <v>#N/A</v>
      </c>
      <c r="O2279" s="65" t="e">
        <f>VLOOKUP(E2279,'Supply Log'!$E$6:$T$277,10,FALSE)</f>
        <v>#N/A</v>
      </c>
      <c r="P2279" s="29" t="e">
        <f t="shared" si="292"/>
        <v>#N/A</v>
      </c>
      <c r="Q2279" s="65" t="e">
        <f>VLOOKUP(E2279,'Supply Log'!$E$6:$T$277,12,FALSE)</f>
        <v>#N/A</v>
      </c>
      <c r="R2279" s="78" t="e">
        <f t="shared" si="293"/>
        <v>#N/A</v>
      </c>
      <c r="S2279" s="65"/>
      <c r="T2279" s="79" t="e">
        <f t="shared" si="294"/>
        <v>#N/A</v>
      </c>
      <c r="U2279" s="80" t="e">
        <f t="shared" si="295"/>
        <v>#N/A</v>
      </c>
      <c r="V2279" s="81" t="str">
        <f t="shared" si="296"/>
        <v/>
      </c>
      <c r="W2279" s="69" t="e">
        <f>VLOOKUP(F2279,'Input Log'!$E$6:$V$50000,18,FALSE)</f>
        <v>#N/A</v>
      </c>
      <c r="X2279" s="64" t="e">
        <f>VLOOKUP(E2279,'Supply Log'!$Z$6:$AB$699,2,FALSE)</f>
        <v>#N/A</v>
      </c>
      <c r="Y2279" s="64" t="e">
        <f>VLOOKUP(E2279,'Supply Log'!$E$6:$X$618,20,FALSE)</f>
        <v>#N/A</v>
      </c>
      <c r="Z2279" s="64"/>
      <c r="AA2279" s="64"/>
    </row>
    <row r="2280" spans="1:27">
      <c r="A2280" s="67" t="str">
        <f t="shared" si="289"/>
        <v/>
      </c>
      <c r="B2280" s="65">
        <f t="shared" si="291"/>
        <v>2192</v>
      </c>
      <c r="C2280" s="68" t="str">
        <f t="shared" si="290"/>
        <v/>
      </c>
      <c r="D2280" s="69"/>
      <c r="F2280" s="66"/>
      <c r="G2280" s="65" t="e">
        <f>VLOOKUP(E2280,'Supply Log'!$E$6:$T$999,2,FALSE)</f>
        <v>#N/A</v>
      </c>
      <c r="H2280" s="65" t="e">
        <f>VLOOKUP(E2280,'Supply Log'!$E$6:$T$999,3,FALSE)</f>
        <v>#N/A</v>
      </c>
      <c r="I2280" s="77"/>
      <c r="J2280" s="65" t="e">
        <f>VLOOKUP(E2280,'Supply Log'!$E$6:$T$277,5,FALSE)</f>
        <v>#N/A</v>
      </c>
      <c r="K2280" s="65" t="e">
        <f>VLOOKUP(E2280,'Supply Log'!$E$6:$T$277,6,FALSE)</f>
        <v>#N/A</v>
      </c>
      <c r="L2280" s="65" t="e">
        <f>VLOOKUP(E2280,'Supply Log'!$E$6:$T$277,7,FALSE)</f>
        <v>#N/A</v>
      </c>
      <c r="M2280" s="65" t="e">
        <f>VLOOKUP(E2280,'Supply Log'!$E$6:$T$277,8,FALSE)</f>
        <v>#N/A</v>
      </c>
      <c r="N2280" s="65" t="e">
        <f>VLOOKUP(E2280,'Supply Log'!$E$6:$T$277,9,FALSE)</f>
        <v>#N/A</v>
      </c>
      <c r="O2280" s="65" t="e">
        <f>VLOOKUP(E2280,'Supply Log'!$E$6:$T$277,10,FALSE)</f>
        <v>#N/A</v>
      </c>
      <c r="P2280" s="29" t="e">
        <f t="shared" si="292"/>
        <v>#N/A</v>
      </c>
      <c r="Q2280" s="65" t="e">
        <f>VLOOKUP(E2280,'Supply Log'!$E$6:$T$277,12,FALSE)</f>
        <v>#N/A</v>
      </c>
      <c r="R2280" s="78" t="e">
        <f t="shared" si="293"/>
        <v>#N/A</v>
      </c>
      <c r="S2280" s="65"/>
      <c r="T2280" s="79" t="e">
        <f t="shared" si="294"/>
        <v>#N/A</v>
      </c>
      <c r="U2280" s="80" t="e">
        <f t="shared" si="295"/>
        <v>#N/A</v>
      </c>
      <c r="V2280" s="81" t="str">
        <f t="shared" si="296"/>
        <v/>
      </c>
      <c r="W2280" s="69" t="e">
        <f>VLOOKUP(F2280,'Input Log'!$E$6:$V$50000,18,FALSE)</f>
        <v>#N/A</v>
      </c>
      <c r="X2280" s="64" t="e">
        <f>VLOOKUP(E2280,'Supply Log'!$Z$6:$AB$699,2,FALSE)</f>
        <v>#N/A</v>
      </c>
      <c r="Y2280" s="64" t="e">
        <f>VLOOKUP(E2280,'Supply Log'!$E$6:$X$618,20,FALSE)</f>
        <v>#N/A</v>
      </c>
      <c r="Z2280" s="64"/>
      <c r="AA2280" s="64"/>
    </row>
    <row r="2281" spans="1:27">
      <c r="A2281" s="67" t="str">
        <f t="shared" si="289"/>
        <v/>
      </c>
      <c r="B2281" s="65">
        <f t="shared" si="291"/>
        <v>2193</v>
      </c>
      <c r="C2281" s="68" t="str">
        <f t="shared" si="290"/>
        <v/>
      </c>
      <c r="D2281" s="69"/>
      <c r="F2281" s="66"/>
      <c r="G2281" s="65" t="e">
        <f>VLOOKUP(E2281,'Supply Log'!$E$6:$T$999,2,FALSE)</f>
        <v>#N/A</v>
      </c>
      <c r="H2281" s="65" t="e">
        <f>VLOOKUP(E2281,'Supply Log'!$E$6:$T$999,3,FALSE)</f>
        <v>#N/A</v>
      </c>
      <c r="I2281" s="77"/>
      <c r="J2281" s="65" t="e">
        <f>VLOOKUP(E2281,'Supply Log'!$E$6:$T$277,5,FALSE)</f>
        <v>#N/A</v>
      </c>
      <c r="K2281" s="65" t="e">
        <f>VLOOKUP(E2281,'Supply Log'!$E$6:$T$277,6,FALSE)</f>
        <v>#N/A</v>
      </c>
      <c r="L2281" s="65" t="e">
        <f>VLOOKUP(E2281,'Supply Log'!$E$6:$T$277,7,FALSE)</f>
        <v>#N/A</v>
      </c>
      <c r="M2281" s="65" t="e">
        <f>VLOOKUP(E2281,'Supply Log'!$E$6:$T$277,8,FALSE)</f>
        <v>#N/A</v>
      </c>
      <c r="N2281" s="65" t="e">
        <f>VLOOKUP(E2281,'Supply Log'!$E$6:$T$277,9,FALSE)</f>
        <v>#N/A</v>
      </c>
      <c r="O2281" s="65" t="e">
        <f>VLOOKUP(E2281,'Supply Log'!$E$6:$T$277,10,FALSE)</f>
        <v>#N/A</v>
      </c>
      <c r="P2281" s="29" t="e">
        <f t="shared" si="292"/>
        <v>#N/A</v>
      </c>
      <c r="Q2281" s="65" t="e">
        <f>VLOOKUP(E2281,'Supply Log'!$E$6:$T$277,12,FALSE)</f>
        <v>#N/A</v>
      </c>
      <c r="R2281" s="78" t="e">
        <f t="shared" si="293"/>
        <v>#N/A</v>
      </c>
      <c r="S2281" s="65"/>
      <c r="T2281" s="79" t="e">
        <f t="shared" si="294"/>
        <v>#N/A</v>
      </c>
      <c r="U2281" s="80" t="e">
        <f t="shared" si="295"/>
        <v>#N/A</v>
      </c>
      <c r="V2281" s="81" t="str">
        <f t="shared" si="296"/>
        <v/>
      </c>
      <c r="W2281" s="69" t="e">
        <f>VLOOKUP(F2281,'Input Log'!$E$6:$V$50000,18,FALSE)</f>
        <v>#N/A</v>
      </c>
      <c r="X2281" s="64" t="e">
        <f>VLOOKUP(E2281,'Supply Log'!$Z$6:$AB$699,2,FALSE)</f>
        <v>#N/A</v>
      </c>
      <c r="Y2281" s="64" t="e">
        <f>VLOOKUP(E2281,'Supply Log'!$E$6:$X$618,20,FALSE)</f>
        <v>#N/A</v>
      </c>
      <c r="Z2281" s="64"/>
      <c r="AA2281" s="64"/>
    </row>
    <row r="2282" spans="1:27">
      <c r="A2282" s="67" t="str">
        <f t="shared" si="289"/>
        <v/>
      </c>
      <c r="B2282" s="65">
        <f t="shared" si="291"/>
        <v>2194</v>
      </c>
      <c r="C2282" s="68" t="str">
        <f t="shared" si="290"/>
        <v/>
      </c>
      <c r="D2282" s="69"/>
      <c r="F2282" s="66"/>
      <c r="G2282" s="65" t="e">
        <f>VLOOKUP(E2282,'Supply Log'!$E$6:$T$999,2,FALSE)</f>
        <v>#N/A</v>
      </c>
      <c r="H2282" s="65" t="e">
        <f>VLOOKUP(E2282,'Supply Log'!$E$6:$T$999,3,FALSE)</f>
        <v>#N/A</v>
      </c>
      <c r="I2282" s="77"/>
      <c r="J2282" s="65" t="e">
        <f>VLOOKUP(E2282,'Supply Log'!$E$6:$T$277,5,FALSE)</f>
        <v>#N/A</v>
      </c>
      <c r="K2282" s="65" t="e">
        <f>VLOOKUP(E2282,'Supply Log'!$E$6:$T$277,6,FALSE)</f>
        <v>#N/A</v>
      </c>
      <c r="L2282" s="65" t="e">
        <f>VLOOKUP(E2282,'Supply Log'!$E$6:$T$277,7,FALSE)</f>
        <v>#N/A</v>
      </c>
      <c r="M2282" s="65" t="e">
        <f>VLOOKUP(E2282,'Supply Log'!$E$6:$T$277,8,FALSE)</f>
        <v>#N/A</v>
      </c>
      <c r="N2282" s="65" t="e">
        <f>VLOOKUP(E2282,'Supply Log'!$E$6:$T$277,9,FALSE)</f>
        <v>#N/A</v>
      </c>
      <c r="O2282" s="65" t="e">
        <f>VLOOKUP(E2282,'Supply Log'!$E$6:$T$277,10,FALSE)</f>
        <v>#N/A</v>
      </c>
      <c r="P2282" s="29" t="e">
        <f t="shared" si="292"/>
        <v>#N/A</v>
      </c>
      <c r="Q2282" s="65" t="e">
        <f>VLOOKUP(E2282,'Supply Log'!$E$6:$T$277,12,FALSE)</f>
        <v>#N/A</v>
      </c>
      <c r="R2282" s="78" t="e">
        <f t="shared" si="293"/>
        <v>#N/A</v>
      </c>
      <c r="S2282" s="65"/>
      <c r="T2282" s="79" t="e">
        <f t="shared" si="294"/>
        <v>#N/A</v>
      </c>
      <c r="U2282" s="80" t="e">
        <f t="shared" si="295"/>
        <v>#N/A</v>
      </c>
      <c r="V2282" s="81" t="str">
        <f t="shared" si="296"/>
        <v/>
      </c>
      <c r="W2282" s="69" t="e">
        <f>VLOOKUP(F2282,'Input Log'!$E$6:$V$50000,18,FALSE)</f>
        <v>#N/A</v>
      </c>
      <c r="X2282" s="64" t="e">
        <f>VLOOKUP(E2282,'Supply Log'!$Z$6:$AB$699,2,FALSE)</f>
        <v>#N/A</v>
      </c>
      <c r="Y2282" s="64" t="e">
        <f>VLOOKUP(E2282,'Supply Log'!$E$6:$X$618,20,FALSE)</f>
        <v>#N/A</v>
      </c>
      <c r="Z2282" s="64"/>
      <c r="AA2282" s="64"/>
    </row>
    <row r="2283" spans="1:27">
      <c r="A2283" s="67" t="str">
        <f t="shared" si="289"/>
        <v/>
      </c>
      <c r="B2283" s="65">
        <f t="shared" si="291"/>
        <v>2195</v>
      </c>
      <c r="C2283" s="68" t="str">
        <f t="shared" si="290"/>
        <v/>
      </c>
      <c r="D2283" s="69"/>
      <c r="F2283" s="66"/>
      <c r="G2283" s="65" t="e">
        <f>VLOOKUP(E2283,'Supply Log'!$E$6:$T$999,2,FALSE)</f>
        <v>#N/A</v>
      </c>
      <c r="H2283" s="65" t="e">
        <f>VLOOKUP(E2283,'Supply Log'!$E$6:$T$999,3,FALSE)</f>
        <v>#N/A</v>
      </c>
      <c r="I2283" s="77"/>
      <c r="J2283" s="65" t="e">
        <f>VLOOKUP(E2283,'Supply Log'!$E$6:$T$277,5,FALSE)</f>
        <v>#N/A</v>
      </c>
      <c r="K2283" s="65" t="e">
        <f>VLOOKUP(E2283,'Supply Log'!$E$6:$T$277,6,FALSE)</f>
        <v>#N/A</v>
      </c>
      <c r="L2283" s="65" t="e">
        <f>VLOOKUP(E2283,'Supply Log'!$E$6:$T$277,7,FALSE)</f>
        <v>#N/A</v>
      </c>
      <c r="M2283" s="65" t="e">
        <f>VLOOKUP(E2283,'Supply Log'!$E$6:$T$277,8,FALSE)</f>
        <v>#N/A</v>
      </c>
      <c r="N2283" s="65" t="e">
        <f>VLOOKUP(E2283,'Supply Log'!$E$6:$T$277,9,FALSE)</f>
        <v>#N/A</v>
      </c>
      <c r="O2283" s="65" t="e">
        <f>VLOOKUP(E2283,'Supply Log'!$E$6:$T$277,10,FALSE)</f>
        <v>#N/A</v>
      </c>
      <c r="P2283" s="29" t="e">
        <f t="shared" si="292"/>
        <v>#N/A</v>
      </c>
      <c r="Q2283" s="65" t="e">
        <f>VLOOKUP(E2283,'Supply Log'!$E$6:$T$277,12,FALSE)</f>
        <v>#N/A</v>
      </c>
      <c r="R2283" s="78" t="e">
        <f t="shared" si="293"/>
        <v>#N/A</v>
      </c>
      <c r="S2283" s="65"/>
      <c r="T2283" s="79" t="e">
        <f t="shared" si="294"/>
        <v>#N/A</v>
      </c>
      <c r="U2283" s="80" t="e">
        <f t="shared" si="295"/>
        <v>#N/A</v>
      </c>
      <c r="V2283" s="81" t="str">
        <f t="shared" si="296"/>
        <v/>
      </c>
      <c r="W2283" s="69" t="e">
        <f>VLOOKUP(F2283,'Input Log'!$E$6:$V$50000,18,FALSE)</f>
        <v>#N/A</v>
      </c>
      <c r="X2283" s="64" t="e">
        <f>VLOOKUP(E2283,'Supply Log'!$Z$6:$AB$699,2,FALSE)</f>
        <v>#N/A</v>
      </c>
      <c r="Y2283" s="64" t="e">
        <f>VLOOKUP(E2283,'Supply Log'!$E$6:$X$618,20,FALSE)</f>
        <v>#N/A</v>
      </c>
      <c r="Z2283" s="64"/>
      <c r="AA2283" s="64"/>
    </row>
    <row r="2284" spans="1:27">
      <c r="A2284" s="67" t="str">
        <f t="shared" si="289"/>
        <v/>
      </c>
      <c r="B2284" s="65">
        <f t="shared" si="291"/>
        <v>2196</v>
      </c>
      <c r="C2284" s="68" t="str">
        <f t="shared" si="290"/>
        <v/>
      </c>
      <c r="D2284" s="69"/>
      <c r="F2284" s="66"/>
      <c r="G2284" s="65" t="e">
        <f>VLOOKUP(E2284,'Supply Log'!$E$6:$T$999,2,FALSE)</f>
        <v>#N/A</v>
      </c>
      <c r="H2284" s="65" t="e">
        <f>VLOOKUP(E2284,'Supply Log'!$E$6:$T$999,3,FALSE)</f>
        <v>#N/A</v>
      </c>
      <c r="I2284" s="77"/>
      <c r="J2284" s="65" t="e">
        <f>VLOOKUP(E2284,'Supply Log'!$E$6:$T$277,5,FALSE)</f>
        <v>#N/A</v>
      </c>
      <c r="K2284" s="65" t="e">
        <f>VLOOKUP(E2284,'Supply Log'!$E$6:$T$277,6,FALSE)</f>
        <v>#N/A</v>
      </c>
      <c r="L2284" s="65" t="e">
        <f>VLOOKUP(E2284,'Supply Log'!$E$6:$T$277,7,FALSE)</f>
        <v>#N/A</v>
      </c>
      <c r="M2284" s="65" t="e">
        <f>VLOOKUP(E2284,'Supply Log'!$E$6:$T$277,8,FALSE)</f>
        <v>#N/A</v>
      </c>
      <c r="N2284" s="65" t="e">
        <f>VLOOKUP(E2284,'Supply Log'!$E$6:$T$277,9,FALSE)</f>
        <v>#N/A</v>
      </c>
      <c r="O2284" s="65" t="e">
        <f>VLOOKUP(E2284,'Supply Log'!$E$6:$T$277,10,FALSE)</f>
        <v>#N/A</v>
      </c>
      <c r="P2284" s="29" t="e">
        <f t="shared" si="292"/>
        <v>#N/A</v>
      </c>
      <c r="Q2284" s="65" t="e">
        <f>VLOOKUP(E2284,'Supply Log'!$E$6:$T$277,12,FALSE)</f>
        <v>#N/A</v>
      </c>
      <c r="R2284" s="78" t="e">
        <f t="shared" si="293"/>
        <v>#N/A</v>
      </c>
      <c r="S2284" s="65"/>
      <c r="T2284" s="79" t="e">
        <f t="shared" si="294"/>
        <v>#N/A</v>
      </c>
      <c r="U2284" s="80" t="e">
        <f t="shared" si="295"/>
        <v>#N/A</v>
      </c>
      <c r="V2284" s="81" t="str">
        <f t="shared" si="296"/>
        <v/>
      </c>
      <c r="W2284" s="69" t="e">
        <f>VLOOKUP(F2284,'Input Log'!$E$6:$V$50000,18,FALSE)</f>
        <v>#N/A</v>
      </c>
      <c r="X2284" s="64" t="e">
        <f>VLOOKUP(E2284,'Supply Log'!$Z$6:$AB$699,2,FALSE)</f>
        <v>#N/A</v>
      </c>
      <c r="Y2284" s="64" t="e">
        <f>VLOOKUP(E2284,'Supply Log'!$E$6:$X$618,20,FALSE)</f>
        <v>#N/A</v>
      </c>
      <c r="Z2284" s="64"/>
      <c r="AA2284" s="64"/>
    </row>
    <row r="2285" spans="1:27">
      <c r="A2285" s="67" t="str">
        <f t="shared" si="289"/>
        <v/>
      </c>
      <c r="B2285" s="65">
        <f t="shared" si="291"/>
        <v>2197</v>
      </c>
      <c r="C2285" s="68" t="str">
        <f t="shared" si="290"/>
        <v/>
      </c>
      <c r="D2285" s="69"/>
      <c r="F2285" s="66"/>
      <c r="G2285" s="65" t="e">
        <f>VLOOKUP(E2285,'Supply Log'!$E$6:$T$999,2,FALSE)</f>
        <v>#N/A</v>
      </c>
      <c r="H2285" s="65" t="e">
        <f>VLOOKUP(E2285,'Supply Log'!$E$6:$T$999,3,FALSE)</f>
        <v>#N/A</v>
      </c>
      <c r="I2285" s="77"/>
      <c r="J2285" s="65" t="e">
        <f>VLOOKUP(E2285,'Supply Log'!$E$6:$T$277,5,FALSE)</f>
        <v>#N/A</v>
      </c>
      <c r="K2285" s="65" t="e">
        <f>VLOOKUP(E2285,'Supply Log'!$E$6:$T$277,6,FALSE)</f>
        <v>#N/A</v>
      </c>
      <c r="L2285" s="65" t="e">
        <f>VLOOKUP(E2285,'Supply Log'!$E$6:$T$277,7,FALSE)</f>
        <v>#N/A</v>
      </c>
      <c r="M2285" s="65" t="e">
        <f>VLOOKUP(E2285,'Supply Log'!$E$6:$T$277,8,FALSE)</f>
        <v>#N/A</v>
      </c>
      <c r="N2285" s="65" t="e">
        <f>VLOOKUP(E2285,'Supply Log'!$E$6:$T$277,9,FALSE)</f>
        <v>#N/A</v>
      </c>
      <c r="O2285" s="65" t="e">
        <f>VLOOKUP(E2285,'Supply Log'!$E$6:$T$277,10,FALSE)</f>
        <v>#N/A</v>
      </c>
      <c r="P2285" s="29" t="e">
        <f t="shared" si="292"/>
        <v>#N/A</v>
      </c>
      <c r="Q2285" s="65" t="e">
        <f>VLOOKUP(E2285,'Supply Log'!$E$6:$T$277,12,FALSE)</f>
        <v>#N/A</v>
      </c>
      <c r="R2285" s="78" t="e">
        <f t="shared" si="293"/>
        <v>#N/A</v>
      </c>
      <c r="S2285" s="65"/>
      <c r="T2285" s="79" t="e">
        <f t="shared" si="294"/>
        <v>#N/A</v>
      </c>
      <c r="U2285" s="80" t="e">
        <f t="shared" si="295"/>
        <v>#N/A</v>
      </c>
      <c r="V2285" s="81" t="str">
        <f t="shared" si="296"/>
        <v/>
      </c>
      <c r="W2285" s="69" t="e">
        <f>VLOOKUP(F2285,'Input Log'!$E$6:$V$50000,18,FALSE)</f>
        <v>#N/A</v>
      </c>
      <c r="X2285" s="64" t="e">
        <f>VLOOKUP(E2285,'Supply Log'!$Z$6:$AB$699,2,FALSE)</f>
        <v>#N/A</v>
      </c>
      <c r="Y2285" s="64" t="e">
        <f>VLOOKUP(E2285,'Supply Log'!$E$6:$X$618,20,FALSE)</f>
        <v>#N/A</v>
      </c>
      <c r="Z2285" s="64"/>
      <c r="AA2285" s="64"/>
    </row>
    <row r="2286" spans="1:27">
      <c r="A2286" s="67" t="str">
        <f t="shared" si="289"/>
        <v/>
      </c>
      <c r="B2286" s="65">
        <f t="shared" si="291"/>
        <v>2198</v>
      </c>
      <c r="C2286" s="68" t="str">
        <f t="shared" si="290"/>
        <v/>
      </c>
      <c r="D2286" s="69"/>
      <c r="F2286" s="66"/>
      <c r="G2286" s="65" t="e">
        <f>VLOOKUP(E2286,'Supply Log'!$E$6:$T$999,2,FALSE)</f>
        <v>#N/A</v>
      </c>
      <c r="H2286" s="65" t="e">
        <f>VLOOKUP(E2286,'Supply Log'!$E$6:$T$999,3,FALSE)</f>
        <v>#N/A</v>
      </c>
      <c r="I2286" s="77"/>
      <c r="J2286" s="65" t="e">
        <f>VLOOKUP(E2286,'Supply Log'!$E$6:$T$277,5,FALSE)</f>
        <v>#N/A</v>
      </c>
      <c r="K2286" s="65" t="e">
        <f>VLOOKUP(E2286,'Supply Log'!$E$6:$T$277,6,FALSE)</f>
        <v>#N/A</v>
      </c>
      <c r="L2286" s="65" t="e">
        <f>VLOOKUP(E2286,'Supply Log'!$E$6:$T$277,7,FALSE)</f>
        <v>#N/A</v>
      </c>
      <c r="M2286" s="65" t="e">
        <f>VLOOKUP(E2286,'Supply Log'!$E$6:$T$277,8,FALSE)</f>
        <v>#N/A</v>
      </c>
      <c r="N2286" s="65" t="e">
        <f>VLOOKUP(E2286,'Supply Log'!$E$6:$T$277,9,FALSE)</f>
        <v>#N/A</v>
      </c>
      <c r="O2286" s="65" t="e">
        <f>VLOOKUP(E2286,'Supply Log'!$E$6:$T$277,10,FALSE)</f>
        <v>#N/A</v>
      </c>
      <c r="P2286" s="29" t="e">
        <f t="shared" si="292"/>
        <v>#N/A</v>
      </c>
      <c r="Q2286" s="65" t="e">
        <f>VLOOKUP(E2286,'Supply Log'!$E$6:$T$277,12,FALSE)</f>
        <v>#N/A</v>
      </c>
      <c r="R2286" s="78" t="e">
        <f t="shared" si="293"/>
        <v>#N/A</v>
      </c>
      <c r="S2286" s="65"/>
      <c r="T2286" s="79" t="e">
        <f t="shared" si="294"/>
        <v>#N/A</v>
      </c>
      <c r="U2286" s="80" t="e">
        <f t="shared" si="295"/>
        <v>#N/A</v>
      </c>
      <c r="V2286" s="81" t="str">
        <f t="shared" si="296"/>
        <v/>
      </c>
      <c r="W2286" s="69" t="e">
        <f>VLOOKUP(F2286,'Input Log'!$E$6:$V$50000,18,FALSE)</f>
        <v>#N/A</v>
      </c>
      <c r="X2286" s="64" t="e">
        <f>VLOOKUP(E2286,'Supply Log'!$Z$6:$AB$699,2,FALSE)</f>
        <v>#N/A</v>
      </c>
      <c r="Y2286" s="64" t="e">
        <f>VLOOKUP(E2286,'Supply Log'!$E$6:$X$618,20,FALSE)</f>
        <v>#N/A</v>
      </c>
      <c r="Z2286" s="64"/>
      <c r="AA2286" s="64"/>
    </row>
    <row r="2287" spans="1:27">
      <c r="A2287" s="67" t="str">
        <f t="shared" si="289"/>
        <v/>
      </c>
      <c r="B2287" s="65">
        <f t="shared" si="291"/>
        <v>2199</v>
      </c>
      <c r="C2287" s="68" t="str">
        <f t="shared" si="290"/>
        <v/>
      </c>
      <c r="D2287" s="69"/>
      <c r="F2287" s="66"/>
      <c r="G2287" s="65" t="e">
        <f>VLOOKUP(E2287,'Supply Log'!$E$6:$T$999,2,FALSE)</f>
        <v>#N/A</v>
      </c>
      <c r="H2287" s="65" t="e">
        <f>VLOOKUP(E2287,'Supply Log'!$E$6:$T$999,3,FALSE)</f>
        <v>#N/A</v>
      </c>
      <c r="I2287" s="77"/>
      <c r="J2287" s="65" t="e">
        <f>VLOOKUP(E2287,'Supply Log'!$E$6:$T$277,5,FALSE)</f>
        <v>#N/A</v>
      </c>
      <c r="K2287" s="65" t="e">
        <f>VLOOKUP(E2287,'Supply Log'!$E$6:$T$277,6,FALSE)</f>
        <v>#N/A</v>
      </c>
      <c r="L2287" s="65" t="e">
        <f>VLOOKUP(E2287,'Supply Log'!$E$6:$T$277,7,FALSE)</f>
        <v>#N/A</v>
      </c>
      <c r="M2287" s="65" t="e">
        <f>VLOOKUP(E2287,'Supply Log'!$E$6:$T$277,8,FALSE)</f>
        <v>#N/A</v>
      </c>
      <c r="N2287" s="65" t="e">
        <f>VLOOKUP(E2287,'Supply Log'!$E$6:$T$277,9,FALSE)</f>
        <v>#N/A</v>
      </c>
      <c r="O2287" s="65" t="e">
        <f>VLOOKUP(E2287,'Supply Log'!$E$6:$T$277,10,FALSE)</f>
        <v>#N/A</v>
      </c>
      <c r="P2287" s="29" t="e">
        <f t="shared" si="292"/>
        <v>#N/A</v>
      </c>
      <c r="Q2287" s="65" t="e">
        <f>VLOOKUP(E2287,'Supply Log'!$E$6:$T$277,12,FALSE)</f>
        <v>#N/A</v>
      </c>
      <c r="R2287" s="78" t="e">
        <f t="shared" si="293"/>
        <v>#N/A</v>
      </c>
      <c r="S2287" s="65"/>
      <c r="T2287" s="79" t="e">
        <f t="shared" si="294"/>
        <v>#N/A</v>
      </c>
      <c r="U2287" s="80" t="e">
        <f t="shared" si="295"/>
        <v>#N/A</v>
      </c>
      <c r="V2287" s="81" t="str">
        <f t="shared" si="296"/>
        <v/>
      </c>
      <c r="W2287" s="69" t="e">
        <f>VLOOKUP(F2287,'Input Log'!$E$6:$V$50000,18,FALSE)</f>
        <v>#N/A</v>
      </c>
      <c r="X2287" s="64" t="e">
        <f>VLOOKUP(E2287,'Supply Log'!$Z$6:$AB$699,2,FALSE)</f>
        <v>#N/A</v>
      </c>
      <c r="Y2287" s="64" t="e">
        <f>VLOOKUP(E2287,'Supply Log'!$E$6:$X$618,20,FALSE)</f>
        <v>#N/A</v>
      </c>
      <c r="Z2287" s="64"/>
      <c r="AA2287" s="64"/>
    </row>
    <row r="2288" spans="1:27">
      <c r="A2288" s="67" t="str">
        <f t="shared" si="289"/>
        <v/>
      </c>
      <c r="B2288" s="65">
        <f t="shared" si="291"/>
        <v>2200</v>
      </c>
      <c r="C2288" s="68" t="str">
        <f t="shared" si="290"/>
        <v/>
      </c>
      <c r="D2288" s="69"/>
      <c r="F2288" s="66"/>
      <c r="G2288" s="65" t="e">
        <f>VLOOKUP(E2288,'Supply Log'!$E$6:$T$999,2,FALSE)</f>
        <v>#N/A</v>
      </c>
      <c r="H2288" s="65" t="e">
        <f>VLOOKUP(E2288,'Supply Log'!$E$6:$T$999,3,FALSE)</f>
        <v>#N/A</v>
      </c>
      <c r="I2288" s="77"/>
      <c r="J2288" s="65" t="e">
        <f>VLOOKUP(E2288,'Supply Log'!$E$6:$T$277,5,FALSE)</f>
        <v>#N/A</v>
      </c>
      <c r="K2288" s="65" t="e">
        <f>VLOOKUP(E2288,'Supply Log'!$E$6:$T$277,6,FALSE)</f>
        <v>#N/A</v>
      </c>
      <c r="L2288" s="65" t="e">
        <f>VLOOKUP(E2288,'Supply Log'!$E$6:$T$277,7,FALSE)</f>
        <v>#N/A</v>
      </c>
      <c r="M2288" s="65" t="e">
        <f>VLOOKUP(E2288,'Supply Log'!$E$6:$T$277,8,FALSE)</f>
        <v>#N/A</v>
      </c>
      <c r="N2288" s="65" t="e">
        <f>VLOOKUP(E2288,'Supply Log'!$E$6:$T$277,9,FALSE)</f>
        <v>#N/A</v>
      </c>
      <c r="O2288" s="65" t="e">
        <f>VLOOKUP(E2288,'Supply Log'!$E$6:$T$277,10,FALSE)</f>
        <v>#N/A</v>
      </c>
      <c r="P2288" s="29" t="e">
        <f t="shared" si="292"/>
        <v>#N/A</v>
      </c>
      <c r="Q2288" s="65" t="e">
        <f>VLOOKUP(E2288,'Supply Log'!$E$6:$T$277,12,FALSE)</f>
        <v>#N/A</v>
      </c>
      <c r="R2288" s="78" t="e">
        <f t="shared" si="293"/>
        <v>#N/A</v>
      </c>
      <c r="S2288" s="65"/>
      <c r="T2288" s="79" t="e">
        <f t="shared" si="294"/>
        <v>#N/A</v>
      </c>
      <c r="U2288" s="80" t="e">
        <f t="shared" si="295"/>
        <v>#N/A</v>
      </c>
      <c r="V2288" s="81" t="str">
        <f t="shared" si="296"/>
        <v/>
      </c>
      <c r="W2288" s="69" t="e">
        <f>VLOOKUP(F2288,'Input Log'!$E$6:$V$50000,18,FALSE)</f>
        <v>#N/A</v>
      </c>
      <c r="X2288" s="64" t="e">
        <f>VLOOKUP(E2288,'Supply Log'!$Z$6:$AB$699,2,FALSE)</f>
        <v>#N/A</v>
      </c>
      <c r="Y2288" s="64" t="e">
        <f>VLOOKUP(E2288,'Supply Log'!$E$6:$X$618,20,FALSE)</f>
        <v>#N/A</v>
      </c>
      <c r="Z2288" s="64"/>
      <c r="AA2288" s="64"/>
    </row>
    <row r="2289" spans="1:27">
      <c r="A2289" s="67" t="str">
        <f t="shared" si="289"/>
        <v/>
      </c>
      <c r="B2289" s="65">
        <f t="shared" si="291"/>
        <v>2201</v>
      </c>
      <c r="C2289" s="68" t="str">
        <f t="shared" si="290"/>
        <v/>
      </c>
      <c r="D2289" s="69"/>
      <c r="F2289" s="66"/>
      <c r="G2289" s="65" t="e">
        <f>VLOOKUP(E2289,'Supply Log'!$E$6:$T$999,2,FALSE)</f>
        <v>#N/A</v>
      </c>
      <c r="H2289" s="65" t="e">
        <f>VLOOKUP(E2289,'Supply Log'!$E$6:$T$999,3,FALSE)</f>
        <v>#N/A</v>
      </c>
      <c r="I2289" s="77"/>
      <c r="J2289" s="65" t="e">
        <f>VLOOKUP(E2289,'Supply Log'!$E$6:$T$277,5,FALSE)</f>
        <v>#N/A</v>
      </c>
      <c r="K2289" s="65" t="e">
        <f>VLOOKUP(E2289,'Supply Log'!$E$6:$T$277,6,FALSE)</f>
        <v>#N/A</v>
      </c>
      <c r="L2289" s="65" t="e">
        <f>VLOOKUP(E2289,'Supply Log'!$E$6:$T$277,7,FALSE)</f>
        <v>#N/A</v>
      </c>
      <c r="M2289" s="65" t="e">
        <f>VLOOKUP(E2289,'Supply Log'!$E$6:$T$277,8,FALSE)</f>
        <v>#N/A</v>
      </c>
      <c r="N2289" s="65" t="e">
        <f>VLOOKUP(E2289,'Supply Log'!$E$6:$T$277,9,FALSE)</f>
        <v>#N/A</v>
      </c>
      <c r="O2289" s="65" t="e">
        <f>VLOOKUP(E2289,'Supply Log'!$E$6:$T$277,10,FALSE)</f>
        <v>#N/A</v>
      </c>
      <c r="P2289" s="29" t="e">
        <f t="shared" si="292"/>
        <v>#N/A</v>
      </c>
      <c r="Q2289" s="65" t="e">
        <f>VLOOKUP(E2289,'Supply Log'!$E$6:$T$277,12,FALSE)</f>
        <v>#N/A</v>
      </c>
      <c r="R2289" s="78" t="e">
        <f t="shared" si="293"/>
        <v>#N/A</v>
      </c>
      <c r="S2289" s="65"/>
      <c r="T2289" s="79" t="e">
        <f t="shared" si="294"/>
        <v>#N/A</v>
      </c>
      <c r="U2289" s="80" t="e">
        <f t="shared" si="295"/>
        <v>#N/A</v>
      </c>
      <c r="V2289" s="81" t="str">
        <f t="shared" si="296"/>
        <v/>
      </c>
      <c r="W2289" s="69" t="e">
        <f>VLOOKUP(F2289,'Input Log'!$E$6:$V$50000,18,FALSE)</f>
        <v>#N/A</v>
      </c>
      <c r="X2289" s="64" t="e">
        <f>VLOOKUP(E2289,'Supply Log'!$Z$6:$AB$699,2,FALSE)</f>
        <v>#N/A</v>
      </c>
      <c r="Y2289" s="64" t="e">
        <f>VLOOKUP(E2289,'Supply Log'!$E$6:$X$618,20,FALSE)</f>
        <v>#N/A</v>
      </c>
      <c r="Z2289" s="64"/>
      <c r="AA2289" s="64"/>
    </row>
    <row r="2290" spans="1:27">
      <c r="A2290" s="67" t="str">
        <f t="shared" si="289"/>
        <v/>
      </c>
      <c r="B2290" s="65">
        <f t="shared" si="291"/>
        <v>2202</v>
      </c>
      <c r="C2290" s="68" t="str">
        <f t="shared" si="290"/>
        <v/>
      </c>
      <c r="D2290" s="69"/>
      <c r="F2290" s="66"/>
      <c r="G2290" s="65" t="e">
        <f>VLOOKUP(E2290,'Supply Log'!$E$6:$T$999,2,FALSE)</f>
        <v>#N/A</v>
      </c>
      <c r="H2290" s="65" t="e">
        <f>VLOOKUP(E2290,'Supply Log'!$E$6:$T$999,3,FALSE)</f>
        <v>#N/A</v>
      </c>
      <c r="I2290" s="77"/>
      <c r="J2290" s="65" t="e">
        <f>VLOOKUP(E2290,'Supply Log'!$E$6:$T$277,5,FALSE)</f>
        <v>#N/A</v>
      </c>
      <c r="K2290" s="65" t="e">
        <f>VLOOKUP(E2290,'Supply Log'!$E$6:$T$277,6,FALSE)</f>
        <v>#N/A</v>
      </c>
      <c r="L2290" s="65" t="e">
        <f>VLOOKUP(E2290,'Supply Log'!$E$6:$T$277,7,FALSE)</f>
        <v>#N/A</v>
      </c>
      <c r="M2290" s="65" t="e">
        <f>VLOOKUP(E2290,'Supply Log'!$E$6:$T$277,8,FALSE)</f>
        <v>#N/A</v>
      </c>
      <c r="N2290" s="65" t="e">
        <f>VLOOKUP(E2290,'Supply Log'!$E$6:$T$277,9,FALSE)</f>
        <v>#N/A</v>
      </c>
      <c r="O2290" s="65" t="e">
        <f>VLOOKUP(E2290,'Supply Log'!$E$6:$T$277,10,FALSE)</f>
        <v>#N/A</v>
      </c>
      <c r="P2290" s="29" t="e">
        <f t="shared" si="292"/>
        <v>#N/A</v>
      </c>
      <c r="Q2290" s="65" t="e">
        <f>VLOOKUP(E2290,'Supply Log'!$E$6:$T$277,12,FALSE)</f>
        <v>#N/A</v>
      </c>
      <c r="R2290" s="78" t="e">
        <f t="shared" si="293"/>
        <v>#N/A</v>
      </c>
      <c r="S2290" s="65"/>
      <c r="T2290" s="79" t="e">
        <f t="shared" si="294"/>
        <v>#N/A</v>
      </c>
      <c r="U2290" s="80" t="e">
        <f t="shared" si="295"/>
        <v>#N/A</v>
      </c>
      <c r="V2290" s="81" t="str">
        <f t="shared" si="296"/>
        <v/>
      </c>
      <c r="W2290" s="69" t="e">
        <f>VLOOKUP(F2290,'Input Log'!$E$6:$V$50000,18,FALSE)</f>
        <v>#N/A</v>
      </c>
      <c r="X2290" s="64" t="e">
        <f>VLOOKUP(E2290,'Supply Log'!$Z$6:$AB$699,2,FALSE)</f>
        <v>#N/A</v>
      </c>
      <c r="Y2290" s="64" t="e">
        <f>VLOOKUP(E2290,'Supply Log'!$E$6:$X$618,20,FALSE)</f>
        <v>#N/A</v>
      </c>
      <c r="Z2290" s="64"/>
      <c r="AA2290" s="64"/>
    </row>
    <row r="2291" spans="1:27">
      <c r="A2291" s="67" t="str">
        <f t="shared" si="289"/>
        <v/>
      </c>
      <c r="B2291" s="65">
        <f t="shared" si="291"/>
        <v>2203</v>
      </c>
      <c r="C2291" s="68" t="str">
        <f t="shared" si="290"/>
        <v/>
      </c>
      <c r="D2291" s="69"/>
      <c r="F2291" s="66"/>
      <c r="G2291" s="65" t="e">
        <f>VLOOKUP(E2291,'Supply Log'!$E$6:$T$999,2,FALSE)</f>
        <v>#N/A</v>
      </c>
      <c r="H2291" s="65" t="e">
        <f>VLOOKUP(E2291,'Supply Log'!$E$6:$T$999,3,FALSE)</f>
        <v>#N/A</v>
      </c>
      <c r="I2291" s="77"/>
      <c r="J2291" s="65" t="e">
        <f>VLOOKUP(E2291,'Supply Log'!$E$6:$T$277,5,FALSE)</f>
        <v>#N/A</v>
      </c>
      <c r="K2291" s="65" t="e">
        <f>VLOOKUP(E2291,'Supply Log'!$E$6:$T$277,6,FALSE)</f>
        <v>#N/A</v>
      </c>
      <c r="L2291" s="65" t="e">
        <f>VLOOKUP(E2291,'Supply Log'!$E$6:$T$277,7,FALSE)</f>
        <v>#N/A</v>
      </c>
      <c r="M2291" s="65" t="e">
        <f>VLOOKUP(E2291,'Supply Log'!$E$6:$T$277,8,FALSE)</f>
        <v>#N/A</v>
      </c>
      <c r="N2291" s="65" t="e">
        <f>VLOOKUP(E2291,'Supply Log'!$E$6:$T$277,9,FALSE)</f>
        <v>#N/A</v>
      </c>
      <c r="O2291" s="65" t="e">
        <f>VLOOKUP(E2291,'Supply Log'!$E$6:$T$277,10,FALSE)</f>
        <v>#N/A</v>
      </c>
      <c r="P2291" s="29" t="e">
        <f t="shared" si="292"/>
        <v>#N/A</v>
      </c>
      <c r="Q2291" s="65" t="e">
        <f>VLOOKUP(E2291,'Supply Log'!$E$6:$T$277,12,FALSE)</f>
        <v>#N/A</v>
      </c>
      <c r="R2291" s="78" t="e">
        <f t="shared" si="293"/>
        <v>#N/A</v>
      </c>
      <c r="S2291" s="65"/>
      <c r="T2291" s="79" t="e">
        <f t="shared" si="294"/>
        <v>#N/A</v>
      </c>
      <c r="U2291" s="80" t="e">
        <f t="shared" si="295"/>
        <v>#N/A</v>
      </c>
      <c r="V2291" s="81" t="str">
        <f t="shared" si="296"/>
        <v/>
      </c>
      <c r="W2291" s="69" t="e">
        <f>VLOOKUP(F2291,'Input Log'!$E$6:$V$50000,18,FALSE)</f>
        <v>#N/A</v>
      </c>
      <c r="X2291" s="64" t="e">
        <f>VLOOKUP(E2291,'Supply Log'!$Z$6:$AB$699,2,FALSE)</f>
        <v>#N/A</v>
      </c>
      <c r="Y2291" s="64" t="e">
        <f>VLOOKUP(E2291,'Supply Log'!$E$6:$X$618,20,FALSE)</f>
        <v>#N/A</v>
      </c>
      <c r="Z2291" s="64"/>
      <c r="AA2291" s="64"/>
    </row>
    <row r="2292" spans="1:27">
      <c r="A2292" s="67" t="str">
        <f t="shared" si="289"/>
        <v/>
      </c>
      <c r="B2292" s="65">
        <f t="shared" si="291"/>
        <v>2204</v>
      </c>
      <c r="C2292" s="68" t="str">
        <f t="shared" si="290"/>
        <v/>
      </c>
      <c r="D2292" s="69"/>
      <c r="F2292" s="66"/>
      <c r="G2292" s="65" t="e">
        <f>VLOOKUP(E2292,'Supply Log'!$E$6:$T$999,2,FALSE)</f>
        <v>#N/A</v>
      </c>
      <c r="H2292" s="65" t="e">
        <f>VLOOKUP(E2292,'Supply Log'!$E$6:$T$999,3,FALSE)</f>
        <v>#N/A</v>
      </c>
      <c r="I2292" s="77"/>
      <c r="J2292" s="65" t="e">
        <f>VLOOKUP(E2292,'Supply Log'!$E$6:$T$277,5,FALSE)</f>
        <v>#N/A</v>
      </c>
      <c r="K2292" s="65" t="e">
        <f>VLOOKUP(E2292,'Supply Log'!$E$6:$T$277,6,FALSE)</f>
        <v>#N/A</v>
      </c>
      <c r="L2292" s="65" t="e">
        <f>VLOOKUP(E2292,'Supply Log'!$E$6:$T$277,7,FALSE)</f>
        <v>#N/A</v>
      </c>
      <c r="M2292" s="65" t="e">
        <f>VLOOKUP(E2292,'Supply Log'!$E$6:$T$277,8,FALSE)</f>
        <v>#N/A</v>
      </c>
      <c r="N2292" s="65" t="e">
        <f>VLOOKUP(E2292,'Supply Log'!$E$6:$T$277,9,FALSE)</f>
        <v>#N/A</v>
      </c>
      <c r="O2292" s="65" t="e">
        <f>VLOOKUP(E2292,'Supply Log'!$E$6:$T$277,10,FALSE)</f>
        <v>#N/A</v>
      </c>
      <c r="P2292" s="29" t="e">
        <f t="shared" si="292"/>
        <v>#N/A</v>
      </c>
      <c r="Q2292" s="65" t="e">
        <f>VLOOKUP(E2292,'Supply Log'!$E$6:$T$277,12,FALSE)</f>
        <v>#N/A</v>
      </c>
      <c r="R2292" s="78" t="e">
        <f t="shared" si="293"/>
        <v>#N/A</v>
      </c>
      <c r="S2292" s="65"/>
      <c r="T2292" s="79" t="e">
        <f t="shared" si="294"/>
        <v>#N/A</v>
      </c>
      <c r="U2292" s="80" t="e">
        <f t="shared" si="295"/>
        <v>#N/A</v>
      </c>
      <c r="V2292" s="81" t="str">
        <f t="shared" si="296"/>
        <v/>
      </c>
      <c r="W2292" s="69" t="e">
        <f>VLOOKUP(F2292,'Input Log'!$E$6:$V$50000,18,FALSE)</f>
        <v>#N/A</v>
      </c>
      <c r="X2292" s="64" t="e">
        <f>VLOOKUP(E2292,'Supply Log'!$Z$6:$AB$699,2,FALSE)</f>
        <v>#N/A</v>
      </c>
      <c r="Y2292" s="64" t="e">
        <f>VLOOKUP(E2292,'Supply Log'!$E$6:$X$618,20,FALSE)</f>
        <v>#N/A</v>
      </c>
      <c r="Z2292" s="64"/>
      <c r="AA2292" s="64"/>
    </row>
    <row r="2293" spans="1:27">
      <c r="A2293" s="67" t="str">
        <f t="shared" si="289"/>
        <v/>
      </c>
      <c r="B2293" s="65">
        <f t="shared" si="291"/>
        <v>2205</v>
      </c>
      <c r="C2293" s="68" t="str">
        <f t="shared" si="290"/>
        <v/>
      </c>
      <c r="D2293" s="69"/>
      <c r="F2293" s="66"/>
      <c r="G2293" s="65" t="e">
        <f>VLOOKUP(E2293,'Supply Log'!$E$6:$T$999,2,FALSE)</f>
        <v>#N/A</v>
      </c>
      <c r="H2293" s="65" t="e">
        <f>VLOOKUP(E2293,'Supply Log'!$E$6:$T$999,3,FALSE)</f>
        <v>#N/A</v>
      </c>
      <c r="I2293" s="77"/>
      <c r="J2293" s="65" t="e">
        <f>VLOOKUP(E2293,'Supply Log'!$E$6:$T$277,5,FALSE)</f>
        <v>#N/A</v>
      </c>
      <c r="K2293" s="65" t="e">
        <f>VLOOKUP(E2293,'Supply Log'!$E$6:$T$277,6,FALSE)</f>
        <v>#N/A</v>
      </c>
      <c r="L2293" s="65" t="e">
        <f>VLOOKUP(E2293,'Supply Log'!$E$6:$T$277,7,FALSE)</f>
        <v>#N/A</v>
      </c>
      <c r="M2293" s="65" t="e">
        <f>VLOOKUP(E2293,'Supply Log'!$E$6:$T$277,8,FALSE)</f>
        <v>#N/A</v>
      </c>
      <c r="N2293" s="65" t="e">
        <f>VLOOKUP(E2293,'Supply Log'!$E$6:$T$277,9,FALSE)</f>
        <v>#N/A</v>
      </c>
      <c r="O2293" s="65" t="e">
        <f>VLOOKUP(E2293,'Supply Log'!$E$6:$T$277,10,FALSE)</f>
        <v>#N/A</v>
      </c>
      <c r="P2293" s="29" t="e">
        <f t="shared" si="292"/>
        <v>#N/A</v>
      </c>
      <c r="Q2293" s="65" t="e">
        <f>VLOOKUP(E2293,'Supply Log'!$E$6:$T$277,12,FALSE)</f>
        <v>#N/A</v>
      </c>
      <c r="R2293" s="78" t="e">
        <f t="shared" si="293"/>
        <v>#N/A</v>
      </c>
      <c r="S2293" s="65"/>
      <c r="T2293" s="79" t="e">
        <f t="shared" si="294"/>
        <v>#N/A</v>
      </c>
      <c r="U2293" s="80" t="e">
        <f t="shared" si="295"/>
        <v>#N/A</v>
      </c>
      <c r="V2293" s="81" t="str">
        <f t="shared" si="296"/>
        <v/>
      </c>
      <c r="W2293" s="69" t="e">
        <f>VLOOKUP(F2293,'Input Log'!$E$6:$V$50000,18,FALSE)</f>
        <v>#N/A</v>
      </c>
      <c r="X2293" s="64" t="e">
        <f>VLOOKUP(E2293,'Supply Log'!$Z$6:$AB$699,2,FALSE)</f>
        <v>#N/A</v>
      </c>
      <c r="Y2293" s="64" t="e">
        <f>VLOOKUP(E2293,'Supply Log'!$E$6:$X$618,20,FALSE)</f>
        <v>#N/A</v>
      </c>
      <c r="Z2293" s="64"/>
      <c r="AA2293" s="64"/>
    </row>
    <row r="2294" spans="1:27">
      <c r="A2294" s="67" t="str">
        <f t="shared" si="289"/>
        <v/>
      </c>
      <c r="B2294" s="65">
        <f t="shared" si="291"/>
        <v>2206</v>
      </c>
      <c r="C2294" s="68" t="str">
        <f t="shared" si="290"/>
        <v/>
      </c>
      <c r="D2294" s="69"/>
      <c r="F2294" s="66"/>
      <c r="G2294" s="65" t="e">
        <f>VLOOKUP(E2294,'Supply Log'!$E$6:$T$999,2,FALSE)</f>
        <v>#N/A</v>
      </c>
      <c r="H2294" s="65" t="e">
        <f>VLOOKUP(E2294,'Supply Log'!$E$6:$T$999,3,FALSE)</f>
        <v>#N/A</v>
      </c>
      <c r="I2294" s="77"/>
      <c r="J2294" s="65" t="e">
        <f>VLOOKUP(E2294,'Supply Log'!$E$6:$T$277,5,FALSE)</f>
        <v>#N/A</v>
      </c>
      <c r="K2294" s="65" t="e">
        <f>VLOOKUP(E2294,'Supply Log'!$E$6:$T$277,6,FALSE)</f>
        <v>#N/A</v>
      </c>
      <c r="L2294" s="65" t="e">
        <f>VLOOKUP(E2294,'Supply Log'!$E$6:$T$277,7,FALSE)</f>
        <v>#N/A</v>
      </c>
      <c r="M2294" s="65" t="e">
        <f>VLOOKUP(E2294,'Supply Log'!$E$6:$T$277,8,FALSE)</f>
        <v>#N/A</v>
      </c>
      <c r="N2294" s="65" t="e">
        <f>VLOOKUP(E2294,'Supply Log'!$E$6:$T$277,9,FALSE)</f>
        <v>#N/A</v>
      </c>
      <c r="O2294" s="65" t="e">
        <f>VLOOKUP(E2294,'Supply Log'!$E$6:$T$277,10,FALSE)</f>
        <v>#N/A</v>
      </c>
      <c r="P2294" s="29" t="e">
        <f t="shared" si="292"/>
        <v>#N/A</v>
      </c>
      <c r="Q2294" s="65" t="e">
        <f>VLOOKUP(E2294,'Supply Log'!$E$6:$T$277,12,FALSE)</f>
        <v>#N/A</v>
      </c>
      <c r="R2294" s="78" t="e">
        <f t="shared" si="293"/>
        <v>#N/A</v>
      </c>
      <c r="S2294" s="65"/>
      <c r="T2294" s="79" t="e">
        <f t="shared" si="294"/>
        <v>#N/A</v>
      </c>
      <c r="U2294" s="80" t="e">
        <f t="shared" si="295"/>
        <v>#N/A</v>
      </c>
      <c r="V2294" s="81" t="str">
        <f t="shared" si="296"/>
        <v/>
      </c>
      <c r="W2294" s="69" t="e">
        <f>VLOOKUP(F2294,'Input Log'!$E$6:$V$50000,18,FALSE)</f>
        <v>#N/A</v>
      </c>
      <c r="X2294" s="64" t="e">
        <f>VLOOKUP(E2294,'Supply Log'!$Z$6:$AB$699,2,FALSE)</f>
        <v>#N/A</v>
      </c>
      <c r="Y2294" s="64" t="e">
        <f>VLOOKUP(E2294,'Supply Log'!$E$6:$X$618,20,FALSE)</f>
        <v>#N/A</v>
      </c>
      <c r="Z2294" s="64"/>
      <c r="AA2294" s="64"/>
    </row>
    <row r="2295" spans="1:27">
      <c r="A2295" s="67" t="str">
        <f t="shared" si="289"/>
        <v/>
      </c>
      <c r="B2295" s="65">
        <f t="shared" si="291"/>
        <v>2207</v>
      </c>
      <c r="C2295" s="68" t="str">
        <f t="shared" si="290"/>
        <v/>
      </c>
      <c r="D2295" s="69"/>
      <c r="F2295" s="66"/>
      <c r="G2295" s="65" t="e">
        <f>VLOOKUP(E2295,'Supply Log'!$E$6:$T$999,2,FALSE)</f>
        <v>#N/A</v>
      </c>
      <c r="H2295" s="65" t="e">
        <f>VLOOKUP(E2295,'Supply Log'!$E$6:$T$999,3,FALSE)</f>
        <v>#N/A</v>
      </c>
      <c r="I2295" s="77"/>
      <c r="J2295" s="65" t="e">
        <f>VLOOKUP(E2295,'Supply Log'!$E$6:$T$277,5,FALSE)</f>
        <v>#N/A</v>
      </c>
      <c r="K2295" s="65" t="e">
        <f>VLOOKUP(E2295,'Supply Log'!$E$6:$T$277,6,FALSE)</f>
        <v>#N/A</v>
      </c>
      <c r="L2295" s="65" t="e">
        <f>VLOOKUP(E2295,'Supply Log'!$E$6:$T$277,7,FALSE)</f>
        <v>#N/A</v>
      </c>
      <c r="M2295" s="65" t="e">
        <f>VLOOKUP(E2295,'Supply Log'!$E$6:$T$277,8,FALSE)</f>
        <v>#N/A</v>
      </c>
      <c r="N2295" s="65" t="e">
        <f>VLOOKUP(E2295,'Supply Log'!$E$6:$T$277,9,FALSE)</f>
        <v>#N/A</v>
      </c>
      <c r="O2295" s="65" t="e">
        <f>VLOOKUP(E2295,'Supply Log'!$E$6:$T$277,10,FALSE)</f>
        <v>#N/A</v>
      </c>
      <c r="P2295" s="29" t="e">
        <f t="shared" si="292"/>
        <v>#N/A</v>
      </c>
      <c r="Q2295" s="65" t="e">
        <f>VLOOKUP(E2295,'Supply Log'!$E$6:$T$277,12,FALSE)</f>
        <v>#N/A</v>
      </c>
      <c r="R2295" s="78" t="e">
        <f t="shared" si="293"/>
        <v>#N/A</v>
      </c>
      <c r="S2295" s="65"/>
      <c r="T2295" s="79" t="e">
        <f t="shared" si="294"/>
        <v>#N/A</v>
      </c>
      <c r="U2295" s="80" t="e">
        <f t="shared" si="295"/>
        <v>#N/A</v>
      </c>
      <c r="V2295" s="81" t="str">
        <f t="shared" si="296"/>
        <v/>
      </c>
      <c r="W2295" s="69" t="e">
        <f>VLOOKUP(F2295,'Input Log'!$E$6:$V$50000,18,FALSE)</f>
        <v>#N/A</v>
      </c>
      <c r="X2295" s="64" t="e">
        <f>VLOOKUP(E2295,'Supply Log'!$Z$6:$AB$699,2,FALSE)</f>
        <v>#N/A</v>
      </c>
      <c r="Y2295" s="64" t="e">
        <f>VLOOKUP(E2295,'Supply Log'!$E$6:$X$618,20,FALSE)</f>
        <v>#N/A</v>
      </c>
      <c r="Z2295" s="64"/>
      <c r="AA2295" s="64"/>
    </row>
    <row r="2296" spans="1:27">
      <c r="A2296" s="67" t="str">
        <f t="shared" si="289"/>
        <v/>
      </c>
      <c r="B2296" s="65">
        <f t="shared" si="291"/>
        <v>2208</v>
      </c>
      <c r="C2296" s="68" t="str">
        <f t="shared" si="290"/>
        <v/>
      </c>
      <c r="D2296" s="69"/>
      <c r="F2296" s="66"/>
      <c r="G2296" s="65" t="e">
        <f>VLOOKUP(E2296,'Supply Log'!$E$6:$T$999,2,FALSE)</f>
        <v>#N/A</v>
      </c>
      <c r="H2296" s="65" t="e">
        <f>VLOOKUP(E2296,'Supply Log'!$E$6:$T$999,3,FALSE)</f>
        <v>#N/A</v>
      </c>
      <c r="I2296" s="77"/>
      <c r="J2296" s="65" t="e">
        <f>VLOOKUP(E2296,'Supply Log'!$E$6:$T$277,5,FALSE)</f>
        <v>#N/A</v>
      </c>
      <c r="K2296" s="65" t="e">
        <f>VLOOKUP(E2296,'Supply Log'!$E$6:$T$277,6,FALSE)</f>
        <v>#N/A</v>
      </c>
      <c r="L2296" s="65" t="e">
        <f>VLOOKUP(E2296,'Supply Log'!$E$6:$T$277,7,FALSE)</f>
        <v>#N/A</v>
      </c>
      <c r="M2296" s="65" t="e">
        <f>VLOOKUP(E2296,'Supply Log'!$E$6:$T$277,8,FALSE)</f>
        <v>#N/A</v>
      </c>
      <c r="N2296" s="65" t="e">
        <f>VLOOKUP(E2296,'Supply Log'!$E$6:$T$277,9,FALSE)</f>
        <v>#N/A</v>
      </c>
      <c r="O2296" s="65" t="e">
        <f>VLOOKUP(E2296,'Supply Log'!$E$6:$T$277,10,FALSE)</f>
        <v>#N/A</v>
      </c>
      <c r="P2296" s="29" t="e">
        <f t="shared" si="292"/>
        <v>#N/A</v>
      </c>
      <c r="Q2296" s="65" t="e">
        <f>VLOOKUP(E2296,'Supply Log'!$E$6:$T$277,12,FALSE)</f>
        <v>#N/A</v>
      </c>
      <c r="R2296" s="78" t="e">
        <f t="shared" si="293"/>
        <v>#N/A</v>
      </c>
      <c r="S2296" s="65"/>
      <c r="T2296" s="79" t="e">
        <f t="shared" si="294"/>
        <v>#N/A</v>
      </c>
      <c r="U2296" s="80" t="e">
        <f t="shared" si="295"/>
        <v>#N/A</v>
      </c>
      <c r="V2296" s="81" t="str">
        <f t="shared" si="296"/>
        <v/>
      </c>
      <c r="W2296" s="69" t="e">
        <f>VLOOKUP(F2296,'Input Log'!$E$6:$V$50000,18,FALSE)</f>
        <v>#N/A</v>
      </c>
      <c r="X2296" s="64" t="e">
        <f>VLOOKUP(E2296,'Supply Log'!$Z$6:$AB$699,2,FALSE)</f>
        <v>#N/A</v>
      </c>
      <c r="Y2296" s="64" t="e">
        <f>VLOOKUP(E2296,'Supply Log'!$E$6:$X$618,20,FALSE)</f>
        <v>#N/A</v>
      </c>
      <c r="Z2296" s="64"/>
      <c r="AA2296" s="64"/>
    </row>
    <row r="2297" spans="1:27">
      <c r="A2297" s="67" t="str">
        <f t="shared" si="289"/>
        <v/>
      </c>
      <c r="B2297" s="65">
        <f t="shared" si="291"/>
        <v>2209</v>
      </c>
      <c r="C2297" s="68" t="str">
        <f t="shared" si="290"/>
        <v/>
      </c>
      <c r="D2297" s="69"/>
      <c r="F2297" s="66"/>
      <c r="G2297" s="65" t="e">
        <f>VLOOKUP(E2297,'Supply Log'!$E$6:$T$999,2,FALSE)</f>
        <v>#N/A</v>
      </c>
      <c r="H2297" s="65" t="e">
        <f>VLOOKUP(E2297,'Supply Log'!$E$6:$T$999,3,FALSE)</f>
        <v>#N/A</v>
      </c>
      <c r="I2297" s="77"/>
      <c r="J2297" s="65" t="e">
        <f>VLOOKUP(E2297,'Supply Log'!$E$6:$T$277,5,FALSE)</f>
        <v>#N/A</v>
      </c>
      <c r="K2297" s="65" t="e">
        <f>VLOOKUP(E2297,'Supply Log'!$E$6:$T$277,6,FALSE)</f>
        <v>#N/A</v>
      </c>
      <c r="L2297" s="65" t="e">
        <f>VLOOKUP(E2297,'Supply Log'!$E$6:$T$277,7,FALSE)</f>
        <v>#N/A</v>
      </c>
      <c r="M2297" s="65" t="e">
        <f>VLOOKUP(E2297,'Supply Log'!$E$6:$T$277,8,FALSE)</f>
        <v>#N/A</v>
      </c>
      <c r="N2297" s="65" t="e">
        <f>VLOOKUP(E2297,'Supply Log'!$E$6:$T$277,9,FALSE)</f>
        <v>#N/A</v>
      </c>
      <c r="O2297" s="65" t="e">
        <f>VLOOKUP(E2297,'Supply Log'!$E$6:$T$277,10,FALSE)</f>
        <v>#N/A</v>
      </c>
      <c r="P2297" s="29" t="e">
        <f t="shared" si="292"/>
        <v>#N/A</v>
      </c>
      <c r="Q2297" s="65" t="e">
        <f>VLOOKUP(E2297,'Supply Log'!$E$6:$T$277,12,FALSE)</f>
        <v>#N/A</v>
      </c>
      <c r="R2297" s="78" t="e">
        <f t="shared" si="293"/>
        <v>#N/A</v>
      </c>
      <c r="S2297" s="65"/>
      <c r="T2297" s="79" t="e">
        <f t="shared" si="294"/>
        <v>#N/A</v>
      </c>
      <c r="U2297" s="80" t="e">
        <f t="shared" si="295"/>
        <v>#N/A</v>
      </c>
      <c r="V2297" s="81" t="str">
        <f t="shared" si="296"/>
        <v/>
      </c>
      <c r="W2297" s="69" t="e">
        <f>VLOOKUP(F2297,'Input Log'!$E$6:$V$50000,18,FALSE)</f>
        <v>#N/A</v>
      </c>
      <c r="X2297" s="64" t="e">
        <f>VLOOKUP(E2297,'Supply Log'!$Z$6:$AB$699,2,FALSE)</f>
        <v>#N/A</v>
      </c>
      <c r="Y2297" s="64" t="e">
        <f>VLOOKUP(E2297,'Supply Log'!$E$6:$X$618,20,FALSE)</f>
        <v>#N/A</v>
      </c>
      <c r="Z2297" s="64"/>
      <c r="AA2297" s="64"/>
    </row>
    <row r="2298" spans="1:27">
      <c r="A2298" s="67" t="str">
        <f t="shared" si="289"/>
        <v/>
      </c>
      <c r="B2298" s="65">
        <f t="shared" si="291"/>
        <v>2210</v>
      </c>
      <c r="C2298" s="68" t="str">
        <f t="shared" si="290"/>
        <v/>
      </c>
      <c r="D2298" s="69"/>
      <c r="F2298" s="66"/>
      <c r="G2298" s="65" t="e">
        <f>VLOOKUP(E2298,'Supply Log'!$E$6:$T$999,2,FALSE)</f>
        <v>#N/A</v>
      </c>
      <c r="H2298" s="65" t="e">
        <f>VLOOKUP(E2298,'Supply Log'!$E$6:$T$999,3,FALSE)</f>
        <v>#N/A</v>
      </c>
      <c r="I2298" s="77"/>
      <c r="J2298" s="65" t="e">
        <f>VLOOKUP(E2298,'Supply Log'!$E$6:$T$277,5,FALSE)</f>
        <v>#N/A</v>
      </c>
      <c r="K2298" s="65" t="e">
        <f>VLOOKUP(E2298,'Supply Log'!$E$6:$T$277,6,FALSE)</f>
        <v>#N/A</v>
      </c>
      <c r="L2298" s="65" t="e">
        <f>VLOOKUP(E2298,'Supply Log'!$E$6:$T$277,7,FALSE)</f>
        <v>#N/A</v>
      </c>
      <c r="M2298" s="65" t="e">
        <f>VLOOKUP(E2298,'Supply Log'!$E$6:$T$277,8,FALSE)</f>
        <v>#N/A</v>
      </c>
      <c r="N2298" s="65" t="e">
        <f>VLOOKUP(E2298,'Supply Log'!$E$6:$T$277,9,FALSE)</f>
        <v>#N/A</v>
      </c>
      <c r="O2298" s="65" t="e">
        <f>VLOOKUP(E2298,'Supply Log'!$E$6:$T$277,10,FALSE)</f>
        <v>#N/A</v>
      </c>
      <c r="P2298" s="29" t="e">
        <f t="shared" si="292"/>
        <v>#N/A</v>
      </c>
      <c r="Q2298" s="65" t="e">
        <f>VLOOKUP(E2298,'Supply Log'!$E$6:$T$277,12,FALSE)</f>
        <v>#N/A</v>
      </c>
      <c r="R2298" s="78" t="e">
        <f t="shared" si="293"/>
        <v>#N/A</v>
      </c>
      <c r="S2298" s="65"/>
      <c r="T2298" s="79" t="e">
        <f t="shared" si="294"/>
        <v>#N/A</v>
      </c>
      <c r="U2298" s="80" t="e">
        <f t="shared" si="295"/>
        <v>#N/A</v>
      </c>
      <c r="V2298" s="81" t="str">
        <f t="shared" si="296"/>
        <v/>
      </c>
      <c r="W2298" s="69" t="e">
        <f>VLOOKUP(F2298,'Input Log'!$E$6:$V$50000,18,FALSE)</f>
        <v>#N/A</v>
      </c>
      <c r="X2298" s="64" t="e">
        <f>VLOOKUP(E2298,'Supply Log'!$Z$6:$AB$699,2,FALSE)</f>
        <v>#N/A</v>
      </c>
      <c r="Y2298" s="64" t="e">
        <f>VLOOKUP(E2298,'Supply Log'!$E$6:$X$618,20,FALSE)</f>
        <v>#N/A</v>
      </c>
      <c r="Z2298" s="64"/>
      <c r="AA2298" s="64"/>
    </row>
    <row r="2299" spans="1:27">
      <c r="A2299" s="67" t="str">
        <f t="shared" si="289"/>
        <v/>
      </c>
      <c r="B2299" s="65">
        <f t="shared" si="291"/>
        <v>2211</v>
      </c>
      <c r="C2299" s="68" t="str">
        <f t="shared" si="290"/>
        <v/>
      </c>
      <c r="D2299" s="69"/>
      <c r="F2299" s="66"/>
      <c r="G2299" s="65" t="e">
        <f>VLOOKUP(E2299,'Supply Log'!$E$6:$T$999,2,FALSE)</f>
        <v>#N/A</v>
      </c>
      <c r="H2299" s="65" t="e">
        <f>VLOOKUP(E2299,'Supply Log'!$E$6:$T$999,3,FALSE)</f>
        <v>#N/A</v>
      </c>
      <c r="I2299" s="77"/>
      <c r="J2299" s="65" t="e">
        <f>VLOOKUP(E2299,'Supply Log'!$E$6:$T$277,5,FALSE)</f>
        <v>#N/A</v>
      </c>
      <c r="K2299" s="65" t="e">
        <f>VLOOKUP(E2299,'Supply Log'!$E$6:$T$277,6,FALSE)</f>
        <v>#N/A</v>
      </c>
      <c r="L2299" s="65" t="e">
        <f>VLOOKUP(E2299,'Supply Log'!$E$6:$T$277,7,FALSE)</f>
        <v>#N/A</v>
      </c>
      <c r="M2299" s="65" t="e">
        <f>VLOOKUP(E2299,'Supply Log'!$E$6:$T$277,8,FALSE)</f>
        <v>#N/A</v>
      </c>
      <c r="N2299" s="65" t="e">
        <f>VLOOKUP(E2299,'Supply Log'!$E$6:$T$277,9,FALSE)</f>
        <v>#N/A</v>
      </c>
      <c r="O2299" s="65" t="e">
        <f>VLOOKUP(E2299,'Supply Log'!$E$6:$T$277,10,FALSE)</f>
        <v>#N/A</v>
      </c>
      <c r="P2299" s="29" t="e">
        <f t="shared" si="292"/>
        <v>#N/A</v>
      </c>
      <c r="Q2299" s="65" t="e">
        <f>VLOOKUP(E2299,'Supply Log'!$E$6:$T$277,12,FALSE)</f>
        <v>#N/A</v>
      </c>
      <c r="R2299" s="78" t="e">
        <f t="shared" si="293"/>
        <v>#N/A</v>
      </c>
      <c r="S2299" s="65"/>
      <c r="T2299" s="79" t="e">
        <f t="shared" si="294"/>
        <v>#N/A</v>
      </c>
      <c r="U2299" s="80" t="e">
        <f t="shared" si="295"/>
        <v>#N/A</v>
      </c>
      <c r="V2299" s="81" t="str">
        <f t="shared" si="296"/>
        <v/>
      </c>
      <c r="W2299" s="69" t="e">
        <f>VLOOKUP(F2299,'Input Log'!$E$6:$V$50000,18,FALSE)</f>
        <v>#N/A</v>
      </c>
      <c r="X2299" s="64" t="e">
        <f>VLOOKUP(E2299,'Supply Log'!$Z$6:$AB$699,2,FALSE)</f>
        <v>#N/A</v>
      </c>
      <c r="Y2299" s="64" t="e">
        <f>VLOOKUP(E2299,'Supply Log'!$E$6:$X$618,20,FALSE)</f>
        <v>#N/A</v>
      </c>
      <c r="Z2299" s="64"/>
      <c r="AA2299" s="64"/>
    </row>
    <row r="2300" spans="1:27">
      <c r="A2300" s="67" t="str">
        <f t="shared" si="289"/>
        <v/>
      </c>
      <c r="B2300" s="65">
        <f t="shared" si="291"/>
        <v>2212</v>
      </c>
      <c r="C2300" s="68" t="str">
        <f t="shared" si="290"/>
        <v/>
      </c>
      <c r="D2300" s="69"/>
      <c r="F2300" s="66"/>
      <c r="G2300" s="65" t="e">
        <f>VLOOKUP(E2300,'Supply Log'!$E$6:$T$999,2,FALSE)</f>
        <v>#N/A</v>
      </c>
      <c r="H2300" s="65" t="e">
        <f>VLOOKUP(E2300,'Supply Log'!$E$6:$T$999,3,FALSE)</f>
        <v>#N/A</v>
      </c>
      <c r="I2300" s="77"/>
      <c r="J2300" s="65" t="e">
        <f>VLOOKUP(E2300,'Supply Log'!$E$6:$T$277,5,FALSE)</f>
        <v>#N/A</v>
      </c>
      <c r="K2300" s="65" t="e">
        <f>VLOOKUP(E2300,'Supply Log'!$E$6:$T$277,6,FALSE)</f>
        <v>#N/A</v>
      </c>
      <c r="L2300" s="65" t="e">
        <f>VLOOKUP(E2300,'Supply Log'!$E$6:$T$277,7,FALSE)</f>
        <v>#N/A</v>
      </c>
      <c r="M2300" s="65" t="e">
        <f>VLOOKUP(E2300,'Supply Log'!$E$6:$T$277,8,FALSE)</f>
        <v>#N/A</v>
      </c>
      <c r="N2300" s="65" t="e">
        <f>VLOOKUP(E2300,'Supply Log'!$E$6:$T$277,9,FALSE)</f>
        <v>#N/A</v>
      </c>
      <c r="O2300" s="65" t="e">
        <f>VLOOKUP(E2300,'Supply Log'!$E$6:$T$277,10,FALSE)</f>
        <v>#N/A</v>
      </c>
      <c r="P2300" s="29" t="e">
        <f t="shared" si="292"/>
        <v>#N/A</v>
      </c>
      <c r="Q2300" s="65" t="e">
        <f>VLOOKUP(E2300,'Supply Log'!$E$6:$T$277,12,FALSE)</f>
        <v>#N/A</v>
      </c>
      <c r="R2300" s="78" t="e">
        <f t="shared" si="293"/>
        <v>#N/A</v>
      </c>
      <c r="S2300" s="65"/>
      <c r="T2300" s="79" t="e">
        <f t="shared" si="294"/>
        <v>#N/A</v>
      </c>
      <c r="U2300" s="80" t="e">
        <f t="shared" si="295"/>
        <v>#N/A</v>
      </c>
      <c r="V2300" s="81" t="str">
        <f t="shared" si="296"/>
        <v/>
      </c>
      <c r="W2300" s="69" t="e">
        <f>VLOOKUP(F2300,'Input Log'!$E$6:$V$50000,18,FALSE)</f>
        <v>#N/A</v>
      </c>
      <c r="X2300" s="64" t="e">
        <f>VLOOKUP(E2300,'Supply Log'!$Z$6:$AB$699,2,FALSE)</f>
        <v>#N/A</v>
      </c>
      <c r="Y2300" s="64" t="e">
        <f>VLOOKUP(E2300,'Supply Log'!$E$6:$X$618,20,FALSE)</f>
        <v>#N/A</v>
      </c>
      <c r="Z2300" s="64"/>
      <c r="AA2300" s="64"/>
    </row>
    <row r="2301" spans="1:27">
      <c r="A2301" s="67" t="str">
        <f t="shared" si="289"/>
        <v/>
      </c>
      <c r="B2301" s="65">
        <f t="shared" si="291"/>
        <v>2213</v>
      </c>
      <c r="C2301" s="68" t="str">
        <f t="shared" si="290"/>
        <v/>
      </c>
      <c r="D2301" s="69"/>
      <c r="F2301" s="66"/>
      <c r="G2301" s="65" t="e">
        <f>VLOOKUP(E2301,'Supply Log'!$E$6:$T$999,2,FALSE)</f>
        <v>#N/A</v>
      </c>
      <c r="H2301" s="65" t="e">
        <f>VLOOKUP(E2301,'Supply Log'!$E$6:$T$999,3,FALSE)</f>
        <v>#N/A</v>
      </c>
      <c r="I2301" s="77"/>
      <c r="J2301" s="65" t="e">
        <f>VLOOKUP(E2301,'Supply Log'!$E$6:$T$277,5,FALSE)</f>
        <v>#N/A</v>
      </c>
      <c r="K2301" s="65" t="e">
        <f>VLOOKUP(E2301,'Supply Log'!$E$6:$T$277,6,FALSE)</f>
        <v>#N/A</v>
      </c>
      <c r="L2301" s="65" t="e">
        <f>VLOOKUP(E2301,'Supply Log'!$E$6:$T$277,7,FALSE)</f>
        <v>#N/A</v>
      </c>
      <c r="M2301" s="65" t="e">
        <f>VLOOKUP(E2301,'Supply Log'!$E$6:$T$277,8,FALSE)</f>
        <v>#N/A</v>
      </c>
      <c r="N2301" s="65" t="e">
        <f>VLOOKUP(E2301,'Supply Log'!$E$6:$T$277,9,FALSE)</f>
        <v>#N/A</v>
      </c>
      <c r="O2301" s="65" t="e">
        <f>VLOOKUP(E2301,'Supply Log'!$E$6:$T$277,10,FALSE)</f>
        <v>#N/A</v>
      </c>
      <c r="P2301" s="29" t="e">
        <f t="shared" si="292"/>
        <v>#N/A</v>
      </c>
      <c r="Q2301" s="65" t="e">
        <f>VLOOKUP(E2301,'Supply Log'!$E$6:$T$277,12,FALSE)</f>
        <v>#N/A</v>
      </c>
      <c r="R2301" s="78" t="e">
        <f t="shared" si="293"/>
        <v>#N/A</v>
      </c>
      <c r="S2301" s="65"/>
      <c r="T2301" s="79" t="e">
        <f t="shared" si="294"/>
        <v>#N/A</v>
      </c>
      <c r="U2301" s="80" t="e">
        <f t="shared" si="295"/>
        <v>#N/A</v>
      </c>
      <c r="V2301" s="81" t="str">
        <f t="shared" si="296"/>
        <v/>
      </c>
      <c r="W2301" s="69" t="e">
        <f>VLOOKUP(F2301,'Input Log'!$E$6:$V$50000,18,FALSE)</f>
        <v>#N/A</v>
      </c>
      <c r="X2301" s="64" t="e">
        <f>VLOOKUP(E2301,'Supply Log'!$Z$6:$AB$699,2,FALSE)</f>
        <v>#N/A</v>
      </c>
      <c r="Y2301" s="64" t="e">
        <f>VLOOKUP(E2301,'Supply Log'!$E$6:$X$618,20,FALSE)</f>
        <v>#N/A</v>
      </c>
      <c r="Z2301" s="64"/>
      <c r="AA2301" s="64"/>
    </row>
    <row r="2302" spans="1:27">
      <c r="A2302" s="67" t="str">
        <f t="shared" si="289"/>
        <v/>
      </c>
      <c r="B2302" s="65">
        <f t="shared" si="291"/>
        <v>2214</v>
      </c>
      <c r="C2302" s="68" t="str">
        <f t="shared" si="290"/>
        <v/>
      </c>
      <c r="D2302" s="69"/>
      <c r="F2302" s="66"/>
      <c r="G2302" s="65" t="e">
        <f>VLOOKUP(E2302,'Supply Log'!$E$6:$T$999,2,FALSE)</f>
        <v>#N/A</v>
      </c>
      <c r="H2302" s="65" t="e">
        <f>VLOOKUP(E2302,'Supply Log'!$E$6:$T$999,3,FALSE)</f>
        <v>#N/A</v>
      </c>
      <c r="I2302" s="77"/>
      <c r="J2302" s="65" t="e">
        <f>VLOOKUP(E2302,'Supply Log'!$E$6:$T$277,5,FALSE)</f>
        <v>#N/A</v>
      </c>
      <c r="K2302" s="65" t="e">
        <f>VLOOKUP(E2302,'Supply Log'!$E$6:$T$277,6,FALSE)</f>
        <v>#N/A</v>
      </c>
      <c r="L2302" s="65" t="e">
        <f>VLOOKUP(E2302,'Supply Log'!$E$6:$T$277,7,FALSE)</f>
        <v>#N/A</v>
      </c>
      <c r="M2302" s="65" t="e">
        <f>VLOOKUP(E2302,'Supply Log'!$E$6:$T$277,8,FALSE)</f>
        <v>#N/A</v>
      </c>
      <c r="N2302" s="65" t="e">
        <f>VLOOKUP(E2302,'Supply Log'!$E$6:$T$277,9,FALSE)</f>
        <v>#N/A</v>
      </c>
      <c r="O2302" s="65" t="e">
        <f>VLOOKUP(E2302,'Supply Log'!$E$6:$T$277,10,FALSE)</f>
        <v>#N/A</v>
      </c>
      <c r="P2302" s="29" t="e">
        <f t="shared" si="292"/>
        <v>#N/A</v>
      </c>
      <c r="Q2302" s="65" t="e">
        <f>VLOOKUP(E2302,'Supply Log'!$E$6:$T$277,12,FALSE)</f>
        <v>#N/A</v>
      </c>
      <c r="R2302" s="78" t="e">
        <f t="shared" si="293"/>
        <v>#N/A</v>
      </c>
      <c r="S2302" s="65"/>
      <c r="T2302" s="79" t="e">
        <f t="shared" si="294"/>
        <v>#N/A</v>
      </c>
      <c r="U2302" s="80" t="e">
        <f t="shared" si="295"/>
        <v>#N/A</v>
      </c>
      <c r="V2302" s="81" t="str">
        <f t="shared" si="296"/>
        <v/>
      </c>
      <c r="W2302" s="69" t="e">
        <f>VLOOKUP(F2302,'Input Log'!$E$6:$V$50000,18,FALSE)</f>
        <v>#N/A</v>
      </c>
      <c r="X2302" s="64" t="e">
        <f>VLOOKUP(E2302,'Supply Log'!$Z$6:$AB$699,2,FALSE)</f>
        <v>#N/A</v>
      </c>
      <c r="Y2302" s="64" t="e">
        <f>VLOOKUP(E2302,'Supply Log'!$E$6:$X$618,20,FALSE)</f>
        <v>#N/A</v>
      </c>
      <c r="Z2302" s="64"/>
      <c r="AA2302" s="64"/>
    </row>
    <row r="2303" spans="1:27">
      <c r="A2303" s="67" t="str">
        <f t="shared" si="289"/>
        <v/>
      </c>
      <c r="B2303" s="65">
        <f t="shared" si="291"/>
        <v>2215</v>
      </c>
      <c r="C2303" s="68" t="str">
        <f t="shared" si="290"/>
        <v/>
      </c>
      <c r="D2303" s="69"/>
      <c r="F2303" s="66"/>
      <c r="G2303" s="65" t="e">
        <f>VLOOKUP(E2303,'Supply Log'!$E$6:$T$999,2,FALSE)</f>
        <v>#N/A</v>
      </c>
      <c r="H2303" s="65" t="e">
        <f>VLOOKUP(E2303,'Supply Log'!$E$6:$T$999,3,FALSE)</f>
        <v>#N/A</v>
      </c>
      <c r="I2303" s="77"/>
      <c r="J2303" s="65" t="e">
        <f>VLOOKUP(E2303,'Supply Log'!$E$6:$T$277,5,FALSE)</f>
        <v>#N/A</v>
      </c>
      <c r="K2303" s="65" t="e">
        <f>VLOOKUP(E2303,'Supply Log'!$E$6:$T$277,6,FALSE)</f>
        <v>#N/A</v>
      </c>
      <c r="L2303" s="65" t="e">
        <f>VLOOKUP(E2303,'Supply Log'!$E$6:$T$277,7,FALSE)</f>
        <v>#N/A</v>
      </c>
      <c r="M2303" s="65" t="e">
        <f>VLOOKUP(E2303,'Supply Log'!$E$6:$T$277,8,FALSE)</f>
        <v>#N/A</v>
      </c>
      <c r="N2303" s="65" t="e">
        <f>VLOOKUP(E2303,'Supply Log'!$E$6:$T$277,9,FALSE)</f>
        <v>#N/A</v>
      </c>
      <c r="O2303" s="65" t="e">
        <f>VLOOKUP(E2303,'Supply Log'!$E$6:$T$277,10,FALSE)</f>
        <v>#N/A</v>
      </c>
      <c r="P2303" s="29" t="e">
        <f t="shared" si="292"/>
        <v>#N/A</v>
      </c>
      <c r="Q2303" s="65" t="e">
        <f>VLOOKUP(E2303,'Supply Log'!$E$6:$T$277,12,FALSE)</f>
        <v>#N/A</v>
      </c>
      <c r="R2303" s="78" t="e">
        <f t="shared" si="293"/>
        <v>#N/A</v>
      </c>
      <c r="S2303" s="65"/>
      <c r="T2303" s="79" t="e">
        <f t="shared" si="294"/>
        <v>#N/A</v>
      </c>
      <c r="U2303" s="80" t="e">
        <f t="shared" si="295"/>
        <v>#N/A</v>
      </c>
      <c r="V2303" s="81" t="str">
        <f t="shared" si="296"/>
        <v/>
      </c>
      <c r="W2303" s="69" t="e">
        <f>VLOOKUP(F2303,'Input Log'!$E$6:$V$50000,18,FALSE)</f>
        <v>#N/A</v>
      </c>
      <c r="X2303" s="64" t="e">
        <f>VLOOKUP(E2303,'Supply Log'!$Z$6:$AB$699,2,FALSE)</f>
        <v>#N/A</v>
      </c>
      <c r="Y2303" s="64" t="e">
        <f>VLOOKUP(E2303,'Supply Log'!$E$6:$X$618,20,FALSE)</f>
        <v>#N/A</v>
      </c>
      <c r="Z2303" s="64"/>
      <c r="AA2303" s="64"/>
    </row>
    <row r="2304" spans="1:27">
      <c r="A2304" s="67" t="str">
        <f t="shared" si="289"/>
        <v/>
      </c>
      <c r="B2304" s="65">
        <f t="shared" si="291"/>
        <v>2216</v>
      </c>
      <c r="C2304" s="68" t="str">
        <f t="shared" si="290"/>
        <v/>
      </c>
      <c r="D2304" s="69"/>
      <c r="F2304" s="66"/>
      <c r="G2304" s="65" t="e">
        <f>VLOOKUP(E2304,'Supply Log'!$E$6:$T$999,2,FALSE)</f>
        <v>#N/A</v>
      </c>
      <c r="H2304" s="65" t="e">
        <f>VLOOKUP(E2304,'Supply Log'!$E$6:$T$999,3,FALSE)</f>
        <v>#N/A</v>
      </c>
      <c r="I2304" s="77"/>
      <c r="J2304" s="65" t="e">
        <f>VLOOKUP(E2304,'Supply Log'!$E$6:$T$277,5,FALSE)</f>
        <v>#N/A</v>
      </c>
      <c r="K2304" s="65" t="e">
        <f>VLOOKUP(E2304,'Supply Log'!$E$6:$T$277,6,FALSE)</f>
        <v>#N/A</v>
      </c>
      <c r="L2304" s="65" t="e">
        <f>VLOOKUP(E2304,'Supply Log'!$E$6:$T$277,7,FALSE)</f>
        <v>#N/A</v>
      </c>
      <c r="M2304" s="65" t="e">
        <f>VLOOKUP(E2304,'Supply Log'!$E$6:$T$277,8,FALSE)</f>
        <v>#N/A</v>
      </c>
      <c r="N2304" s="65" t="e">
        <f>VLOOKUP(E2304,'Supply Log'!$E$6:$T$277,9,FALSE)</f>
        <v>#N/A</v>
      </c>
      <c r="O2304" s="65" t="e">
        <f>VLOOKUP(E2304,'Supply Log'!$E$6:$T$277,10,FALSE)</f>
        <v>#N/A</v>
      </c>
      <c r="P2304" s="29" t="e">
        <f t="shared" si="292"/>
        <v>#N/A</v>
      </c>
      <c r="Q2304" s="65" t="e">
        <f>VLOOKUP(E2304,'Supply Log'!$E$6:$T$277,12,FALSE)</f>
        <v>#N/A</v>
      </c>
      <c r="R2304" s="78" t="e">
        <f t="shared" si="293"/>
        <v>#N/A</v>
      </c>
      <c r="S2304" s="65"/>
      <c r="T2304" s="79" t="e">
        <f t="shared" si="294"/>
        <v>#N/A</v>
      </c>
      <c r="U2304" s="80" t="e">
        <f t="shared" si="295"/>
        <v>#N/A</v>
      </c>
      <c r="V2304" s="81" t="str">
        <f t="shared" si="296"/>
        <v/>
      </c>
      <c r="W2304" s="69" t="e">
        <f>VLOOKUP(F2304,'Input Log'!$E$6:$V$50000,18,FALSE)</f>
        <v>#N/A</v>
      </c>
      <c r="X2304" s="64" t="e">
        <f>VLOOKUP(E2304,'Supply Log'!$Z$6:$AB$699,2,FALSE)</f>
        <v>#N/A</v>
      </c>
      <c r="Y2304" s="64" t="e">
        <f>VLOOKUP(E2304,'Supply Log'!$E$6:$X$618,20,FALSE)</f>
        <v>#N/A</v>
      </c>
      <c r="Z2304" s="64"/>
      <c r="AA2304" s="64"/>
    </row>
    <row r="2305" spans="1:27">
      <c r="A2305" s="67" t="str">
        <f t="shared" si="289"/>
        <v/>
      </c>
      <c r="B2305" s="65">
        <f t="shared" si="291"/>
        <v>2217</v>
      </c>
      <c r="C2305" s="68" t="str">
        <f t="shared" si="290"/>
        <v/>
      </c>
      <c r="D2305" s="69"/>
      <c r="F2305" s="66"/>
      <c r="G2305" s="65" t="e">
        <f>VLOOKUP(E2305,'Supply Log'!$E$6:$T$999,2,FALSE)</f>
        <v>#N/A</v>
      </c>
      <c r="H2305" s="65" t="e">
        <f>VLOOKUP(E2305,'Supply Log'!$E$6:$T$999,3,FALSE)</f>
        <v>#N/A</v>
      </c>
      <c r="I2305" s="77"/>
      <c r="J2305" s="65" t="e">
        <f>VLOOKUP(E2305,'Supply Log'!$E$6:$T$277,5,FALSE)</f>
        <v>#N/A</v>
      </c>
      <c r="K2305" s="65" t="e">
        <f>VLOOKUP(E2305,'Supply Log'!$E$6:$T$277,6,FALSE)</f>
        <v>#N/A</v>
      </c>
      <c r="L2305" s="65" t="e">
        <f>VLOOKUP(E2305,'Supply Log'!$E$6:$T$277,7,FALSE)</f>
        <v>#N/A</v>
      </c>
      <c r="M2305" s="65" t="e">
        <f>VLOOKUP(E2305,'Supply Log'!$E$6:$T$277,8,FALSE)</f>
        <v>#N/A</v>
      </c>
      <c r="N2305" s="65" t="e">
        <f>VLOOKUP(E2305,'Supply Log'!$E$6:$T$277,9,FALSE)</f>
        <v>#N/A</v>
      </c>
      <c r="O2305" s="65" t="e">
        <f>VLOOKUP(E2305,'Supply Log'!$E$6:$T$277,10,FALSE)</f>
        <v>#N/A</v>
      </c>
      <c r="P2305" s="29" t="e">
        <f t="shared" si="292"/>
        <v>#N/A</v>
      </c>
      <c r="Q2305" s="65" t="e">
        <f>VLOOKUP(E2305,'Supply Log'!$E$6:$T$277,12,FALSE)</f>
        <v>#N/A</v>
      </c>
      <c r="R2305" s="78" t="e">
        <f t="shared" si="293"/>
        <v>#N/A</v>
      </c>
      <c r="S2305" s="65"/>
      <c r="T2305" s="79" t="e">
        <f t="shared" si="294"/>
        <v>#N/A</v>
      </c>
      <c r="U2305" s="80" t="e">
        <f t="shared" si="295"/>
        <v>#N/A</v>
      </c>
      <c r="V2305" s="81" t="str">
        <f t="shared" si="296"/>
        <v/>
      </c>
      <c r="W2305" s="69" t="e">
        <f>VLOOKUP(F2305,'Input Log'!$E$6:$V$50000,18,FALSE)</f>
        <v>#N/A</v>
      </c>
      <c r="X2305" s="64" t="e">
        <f>VLOOKUP(E2305,'Supply Log'!$Z$6:$AB$699,2,FALSE)</f>
        <v>#N/A</v>
      </c>
      <c r="Y2305" s="64" t="e">
        <f>VLOOKUP(E2305,'Supply Log'!$E$6:$X$618,20,FALSE)</f>
        <v>#N/A</v>
      </c>
      <c r="Z2305" s="64"/>
      <c r="AA2305" s="64"/>
    </row>
    <row r="2306" spans="1:27">
      <c r="A2306" s="67" t="str">
        <f t="shared" si="289"/>
        <v/>
      </c>
      <c r="B2306" s="65">
        <f t="shared" si="291"/>
        <v>2218</v>
      </c>
      <c r="C2306" s="68" t="str">
        <f t="shared" si="290"/>
        <v/>
      </c>
      <c r="D2306" s="69"/>
      <c r="F2306" s="66"/>
      <c r="G2306" s="65" t="e">
        <f>VLOOKUP(E2306,'Supply Log'!$E$6:$T$999,2,FALSE)</f>
        <v>#N/A</v>
      </c>
      <c r="H2306" s="65" t="e">
        <f>VLOOKUP(E2306,'Supply Log'!$E$6:$T$999,3,FALSE)</f>
        <v>#N/A</v>
      </c>
      <c r="I2306" s="77"/>
      <c r="J2306" s="65" t="e">
        <f>VLOOKUP(E2306,'Supply Log'!$E$6:$T$277,5,FALSE)</f>
        <v>#N/A</v>
      </c>
      <c r="K2306" s="65" t="e">
        <f>VLOOKUP(E2306,'Supply Log'!$E$6:$T$277,6,FALSE)</f>
        <v>#N/A</v>
      </c>
      <c r="L2306" s="65" t="e">
        <f>VLOOKUP(E2306,'Supply Log'!$E$6:$T$277,7,FALSE)</f>
        <v>#N/A</v>
      </c>
      <c r="M2306" s="65" t="e">
        <f>VLOOKUP(E2306,'Supply Log'!$E$6:$T$277,8,FALSE)</f>
        <v>#N/A</v>
      </c>
      <c r="N2306" s="65" t="e">
        <f>VLOOKUP(E2306,'Supply Log'!$E$6:$T$277,9,FALSE)</f>
        <v>#N/A</v>
      </c>
      <c r="O2306" s="65" t="e">
        <f>VLOOKUP(E2306,'Supply Log'!$E$6:$T$277,10,FALSE)</f>
        <v>#N/A</v>
      </c>
      <c r="P2306" s="29" t="e">
        <f t="shared" si="292"/>
        <v>#N/A</v>
      </c>
      <c r="Q2306" s="65" t="e">
        <f>VLOOKUP(E2306,'Supply Log'!$E$6:$T$277,12,FALSE)</f>
        <v>#N/A</v>
      </c>
      <c r="R2306" s="78" t="e">
        <f t="shared" si="293"/>
        <v>#N/A</v>
      </c>
      <c r="S2306" s="65"/>
      <c r="T2306" s="79" t="e">
        <f t="shared" si="294"/>
        <v>#N/A</v>
      </c>
      <c r="U2306" s="80" t="e">
        <f t="shared" si="295"/>
        <v>#N/A</v>
      </c>
      <c r="V2306" s="81" t="str">
        <f t="shared" si="296"/>
        <v/>
      </c>
      <c r="W2306" s="69" t="e">
        <f>VLOOKUP(F2306,'Input Log'!$E$6:$V$50000,18,FALSE)</f>
        <v>#N/A</v>
      </c>
      <c r="X2306" s="64" t="e">
        <f>VLOOKUP(E2306,'Supply Log'!$Z$6:$AB$699,2,FALSE)</f>
        <v>#N/A</v>
      </c>
      <c r="Y2306" s="64" t="e">
        <f>VLOOKUP(E2306,'Supply Log'!$E$6:$X$618,20,FALSE)</f>
        <v>#N/A</v>
      </c>
      <c r="Z2306" s="64"/>
      <c r="AA2306" s="64"/>
    </row>
    <row r="2307" spans="1:27">
      <c r="A2307" s="67" t="str">
        <f t="shared" si="289"/>
        <v/>
      </c>
      <c r="B2307" s="65">
        <f t="shared" si="291"/>
        <v>2219</v>
      </c>
      <c r="C2307" s="68" t="str">
        <f t="shared" si="290"/>
        <v/>
      </c>
      <c r="D2307" s="69"/>
      <c r="F2307" s="66"/>
      <c r="G2307" s="65" t="e">
        <f>VLOOKUP(E2307,'Supply Log'!$E$6:$T$999,2,FALSE)</f>
        <v>#N/A</v>
      </c>
      <c r="H2307" s="65" t="e">
        <f>VLOOKUP(E2307,'Supply Log'!$E$6:$T$999,3,FALSE)</f>
        <v>#N/A</v>
      </c>
      <c r="I2307" s="77"/>
      <c r="J2307" s="65" t="e">
        <f>VLOOKUP(E2307,'Supply Log'!$E$6:$T$277,5,FALSE)</f>
        <v>#N/A</v>
      </c>
      <c r="K2307" s="65" t="e">
        <f>VLOOKUP(E2307,'Supply Log'!$E$6:$T$277,6,FALSE)</f>
        <v>#N/A</v>
      </c>
      <c r="L2307" s="65" t="e">
        <f>VLOOKUP(E2307,'Supply Log'!$E$6:$T$277,7,FALSE)</f>
        <v>#N/A</v>
      </c>
      <c r="M2307" s="65" t="e">
        <f>VLOOKUP(E2307,'Supply Log'!$E$6:$T$277,8,FALSE)</f>
        <v>#N/A</v>
      </c>
      <c r="N2307" s="65" t="e">
        <f>VLOOKUP(E2307,'Supply Log'!$E$6:$T$277,9,FALSE)</f>
        <v>#N/A</v>
      </c>
      <c r="O2307" s="65" t="e">
        <f>VLOOKUP(E2307,'Supply Log'!$E$6:$T$277,10,FALSE)</f>
        <v>#N/A</v>
      </c>
      <c r="P2307" s="29" t="e">
        <f t="shared" si="292"/>
        <v>#N/A</v>
      </c>
      <c r="Q2307" s="65" t="e">
        <f>VLOOKUP(E2307,'Supply Log'!$E$6:$T$277,12,FALSE)</f>
        <v>#N/A</v>
      </c>
      <c r="R2307" s="78" t="e">
        <f t="shared" si="293"/>
        <v>#N/A</v>
      </c>
      <c r="S2307" s="65"/>
      <c r="T2307" s="79" t="e">
        <f t="shared" si="294"/>
        <v>#N/A</v>
      </c>
      <c r="U2307" s="80" t="e">
        <f t="shared" si="295"/>
        <v>#N/A</v>
      </c>
      <c r="V2307" s="81" t="str">
        <f t="shared" si="296"/>
        <v/>
      </c>
      <c r="W2307" s="69" t="e">
        <f>VLOOKUP(F2307,'Input Log'!$E$6:$V$50000,18,FALSE)</f>
        <v>#N/A</v>
      </c>
      <c r="X2307" s="64" t="e">
        <f>VLOOKUP(E2307,'Supply Log'!$Z$6:$AB$699,2,FALSE)</f>
        <v>#N/A</v>
      </c>
      <c r="Y2307" s="64" t="e">
        <f>VLOOKUP(E2307,'Supply Log'!$E$6:$X$618,20,FALSE)</f>
        <v>#N/A</v>
      </c>
      <c r="Z2307" s="64"/>
      <c r="AA2307" s="64"/>
    </row>
    <row r="2308" spans="1:27">
      <c r="A2308" s="67" t="str">
        <f t="shared" si="289"/>
        <v/>
      </c>
      <c r="B2308" s="65">
        <f t="shared" si="291"/>
        <v>2220</v>
      </c>
      <c r="C2308" s="68" t="str">
        <f t="shared" si="290"/>
        <v/>
      </c>
      <c r="D2308" s="69"/>
      <c r="F2308" s="66"/>
      <c r="G2308" s="65" t="e">
        <f>VLOOKUP(E2308,'Supply Log'!$E$6:$T$999,2,FALSE)</f>
        <v>#N/A</v>
      </c>
      <c r="H2308" s="65" t="e">
        <f>VLOOKUP(E2308,'Supply Log'!$E$6:$T$999,3,FALSE)</f>
        <v>#N/A</v>
      </c>
      <c r="I2308" s="77"/>
      <c r="J2308" s="65" t="e">
        <f>VLOOKUP(E2308,'Supply Log'!$E$6:$T$277,5,FALSE)</f>
        <v>#N/A</v>
      </c>
      <c r="K2308" s="65" t="e">
        <f>VLOOKUP(E2308,'Supply Log'!$E$6:$T$277,6,FALSE)</f>
        <v>#N/A</v>
      </c>
      <c r="L2308" s="65" t="e">
        <f>VLOOKUP(E2308,'Supply Log'!$E$6:$T$277,7,FALSE)</f>
        <v>#N/A</v>
      </c>
      <c r="M2308" s="65" t="e">
        <f>VLOOKUP(E2308,'Supply Log'!$E$6:$T$277,8,FALSE)</f>
        <v>#N/A</v>
      </c>
      <c r="N2308" s="65" t="e">
        <f>VLOOKUP(E2308,'Supply Log'!$E$6:$T$277,9,FALSE)</f>
        <v>#N/A</v>
      </c>
      <c r="O2308" s="65" t="e">
        <f>VLOOKUP(E2308,'Supply Log'!$E$6:$T$277,10,FALSE)</f>
        <v>#N/A</v>
      </c>
      <c r="P2308" s="29" t="e">
        <f t="shared" si="292"/>
        <v>#N/A</v>
      </c>
      <c r="Q2308" s="65" t="e">
        <f>VLOOKUP(E2308,'Supply Log'!$E$6:$T$277,12,FALSE)</f>
        <v>#N/A</v>
      </c>
      <c r="R2308" s="78" t="e">
        <f t="shared" si="293"/>
        <v>#N/A</v>
      </c>
      <c r="S2308" s="65"/>
      <c r="T2308" s="79" t="e">
        <f t="shared" si="294"/>
        <v>#N/A</v>
      </c>
      <c r="U2308" s="80" t="e">
        <f t="shared" si="295"/>
        <v>#N/A</v>
      </c>
      <c r="V2308" s="81" t="str">
        <f t="shared" si="296"/>
        <v/>
      </c>
      <c r="W2308" s="69" t="e">
        <f>VLOOKUP(F2308,'Input Log'!$E$6:$V$50000,18,FALSE)</f>
        <v>#N/A</v>
      </c>
      <c r="X2308" s="64" t="e">
        <f>VLOOKUP(E2308,'Supply Log'!$Z$6:$AB$699,2,FALSE)</f>
        <v>#N/A</v>
      </c>
      <c r="Y2308" s="64" t="e">
        <f>VLOOKUP(E2308,'Supply Log'!$E$6:$X$618,20,FALSE)</f>
        <v>#N/A</v>
      </c>
      <c r="Z2308" s="64"/>
      <c r="AA2308" s="64"/>
    </row>
    <row r="2309" spans="1:27">
      <c r="A2309" s="67" t="str">
        <f t="shared" ref="A2309:A2372" si="297">IF(COUNTIF($F$5:$F$45650,F2309)&gt;1,"DOUBLE","")</f>
        <v/>
      </c>
      <c r="B2309" s="65">
        <f t="shared" si="291"/>
        <v>2221</v>
      </c>
      <c r="C2309" s="68" t="str">
        <f t="shared" ref="C2309:C2372" si="298">IF(D2309="","",(IF(D2310=D2309,"",1)))</f>
        <v/>
      </c>
      <c r="D2309" s="69"/>
      <c r="F2309" s="66"/>
      <c r="G2309" s="65" t="e">
        <f>VLOOKUP(E2309,'Supply Log'!$E$6:$T$999,2,FALSE)</f>
        <v>#N/A</v>
      </c>
      <c r="H2309" s="65" t="e">
        <f>VLOOKUP(E2309,'Supply Log'!$E$6:$T$999,3,FALSE)</f>
        <v>#N/A</v>
      </c>
      <c r="I2309" s="77"/>
      <c r="J2309" s="65" t="e">
        <f>VLOOKUP(E2309,'Supply Log'!$E$6:$T$277,5,FALSE)</f>
        <v>#N/A</v>
      </c>
      <c r="K2309" s="65" t="e">
        <f>VLOOKUP(E2309,'Supply Log'!$E$6:$T$277,6,FALSE)</f>
        <v>#N/A</v>
      </c>
      <c r="L2309" s="65" t="e">
        <f>VLOOKUP(E2309,'Supply Log'!$E$6:$T$277,7,FALSE)</f>
        <v>#N/A</v>
      </c>
      <c r="M2309" s="65" t="e">
        <f>VLOOKUP(E2309,'Supply Log'!$E$6:$T$277,8,FALSE)</f>
        <v>#N/A</v>
      </c>
      <c r="N2309" s="65" t="e">
        <f>VLOOKUP(E2309,'Supply Log'!$E$6:$T$277,9,FALSE)</f>
        <v>#N/A</v>
      </c>
      <c r="O2309" s="65" t="e">
        <f>VLOOKUP(E2309,'Supply Log'!$E$6:$T$277,10,FALSE)</f>
        <v>#N/A</v>
      </c>
      <c r="P2309" s="29" t="e">
        <f t="shared" si="292"/>
        <v>#N/A</v>
      </c>
      <c r="Q2309" s="65" t="e">
        <f>VLOOKUP(E2309,'Supply Log'!$E$6:$T$277,12,FALSE)</f>
        <v>#N/A</v>
      </c>
      <c r="R2309" s="78" t="e">
        <f t="shared" si="293"/>
        <v>#N/A</v>
      </c>
      <c r="S2309" s="65"/>
      <c r="T2309" s="79" t="e">
        <f t="shared" si="294"/>
        <v>#N/A</v>
      </c>
      <c r="U2309" s="80" t="e">
        <f t="shared" si="295"/>
        <v>#N/A</v>
      </c>
      <c r="V2309" s="81" t="str">
        <f t="shared" si="296"/>
        <v/>
      </c>
      <c r="W2309" s="69" t="e">
        <f>VLOOKUP(F2309,'Input Log'!$E$6:$V$50000,18,FALSE)</f>
        <v>#N/A</v>
      </c>
      <c r="X2309" s="64" t="e">
        <f>VLOOKUP(E2309,'Supply Log'!$Z$6:$AB$699,2,FALSE)</f>
        <v>#N/A</v>
      </c>
      <c r="Y2309" s="64" t="e">
        <f>VLOOKUP(E2309,'Supply Log'!$E$6:$X$618,20,FALSE)</f>
        <v>#N/A</v>
      </c>
      <c r="Z2309" s="64"/>
      <c r="AA2309" s="64"/>
    </row>
    <row r="2310" spans="1:27">
      <c r="A2310" s="67" t="str">
        <f t="shared" si="297"/>
        <v/>
      </c>
      <c r="B2310" s="65">
        <f t="shared" ref="B2310:B2373" si="299">+B2309+1</f>
        <v>2222</v>
      </c>
      <c r="C2310" s="68" t="str">
        <f t="shared" si="298"/>
        <v/>
      </c>
      <c r="D2310" s="69"/>
      <c r="F2310" s="66"/>
      <c r="G2310" s="65" t="e">
        <f>VLOOKUP(E2310,'Supply Log'!$E$6:$T$999,2,FALSE)</f>
        <v>#N/A</v>
      </c>
      <c r="H2310" s="65" t="e">
        <f>VLOOKUP(E2310,'Supply Log'!$E$6:$T$999,3,FALSE)</f>
        <v>#N/A</v>
      </c>
      <c r="I2310" s="77"/>
      <c r="J2310" s="65" t="e">
        <f>VLOOKUP(E2310,'Supply Log'!$E$6:$T$277,5,FALSE)</f>
        <v>#N/A</v>
      </c>
      <c r="K2310" s="65" t="e">
        <f>VLOOKUP(E2310,'Supply Log'!$E$6:$T$277,6,FALSE)</f>
        <v>#N/A</v>
      </c>
      <c r="L2310" s="65" t="e">
        <f>VLOOKUP(E2310,'Supply Log'!$E$6:$T$277,7,FALSE)</f>
        <v>#N/A</v>
      </c>
      <c r="M2310" s="65" t="e">
        <f>VLOOKUP(E2310,'Supply Log'!$E$6:$T$277,8,FALSE)</f>
        <v>#N/A</v>
      </c>
      <c r="N2310" s="65" t="e">
        <f>VLOOKUP(E2310,'Supply Log'!$E$6:$T$277,9,FALSE)</f>
        <v>#N/A</v>
      </c>
      <c r="O2310" s="65" t="e">
        <f>VLOOKUP(E2310,'Supply Log'!$E$6:$T$277,10,FALSE)</f>
        <v>#N/A</v>
      </c>
      <c r="P2310" s="29" t="e">
        <f t="shared" ref="P2310:P2373" si="300">+ROUND((O2310*O2310*I2310*0.7854)/10000,2)</f>
        <v>#N/A</v>
      </c>
      <c r="Q2310" s="65" t="e">
        <f>VLOOKUP(E2310,'Supply Log'!$E$6:$T$277,12,FALSE)</f>
        <v>#N/A</v>
      </c>
      <c r="R2310" s="78" t="e">
        <f t="shared" ref="R2310:R2373" si="301">ROUND(((Q2310*Q2310*(I2310-S2310)*0.7854)/10000),2)</f>
        <v>#N/A</v>
      </c>
      <c r="S2310" s="65"/>
      <c r="T2310" s="79" t="e">
        <f t="shared" ref="T2310:T2373" si="302">+ROUND((O2310*O2310*S2310*0.7854)/10000,2)</f>
        <v>#N/A</v>
      </c>
      <c r="U2310" s="80" t="e">
        <f t="shared" ref="U2310:U2373" si="303">+P2310-R2310-T2310</f>
        <v>#N/A</v>
      </c>
      <c r="V2310" s="81" t="str">
        <f t="shared" ref="V2310:V2373" si="304">IF(C2310="","",(SUMIF($D$2:$D$23587,D2310,$P$2:$P$23587)))</f>
        <v/>
      </c>
      <c r="W2310" s="69" t="e">
        <f>VLOOKUP(F2310,'Input Log'!$E$6:$V$50000,18,FALSE)</f>
        <v>#N/A</v>
      </c>
      <c r="X2310" s="64" t="e">
        <f>VLOOKUP(E2310,'Supply Log'!$Z$6:$AB$699,2,FALSE)</f>
        <v>#N/A</v>
      </c>
      <c r="Y2310" s="64" t="e">
        <f>VLOOKUP(E2310,'Supply Log'!$E$6:$X$618,20,FALSE)</f>
        <v>#N/A</v>
      </c>
      <c r="Z2310" s="64"/>
      <c r="AA2310" s="64"/>
    </row>
    <row r="2311" spans="1:27">
      <c r="A2311" s="67" t="str">
        <f t="shared" si="297"/>
        <v/>
      </c>
      <c r="B2311" s="65">
        <f t="shared" si="299"/>
        <v>2223</v>
      </c>
      <c r="C2311" s="68" t="str">
        <f t="shared" si="298"/>
        <v/>
      </c>
      <c r="D2311" s="69"/>
      <c r="F2311" s="66"/>
      <c r="G2311" s="65" t="e">
        <f>VLOOKUP(E2311,'Supply Log'!$E$6:$T$999,2,FALSE)</f>
        <v>#N/A</v>
      </c>
      <c r="H2311" s="65" t="e">
        <f>VLOOKUP(E2311,'Supply Log'!$E$6:$T$999,3,FALSE)</f>
        <v>#N/A</v>
      </c>
      <c r="I2311" s="77"/>
      <c r="J2311" s="65" t="e">
        <f>VLOOKUP(E2311,'Supply Log'!$E$6:$T$277,5,FALSE)</f>
        <v>#N/A</v>
      </c>
      <c r="K2311" s="65" t="e">
        <f>VLOOKUP(E2311,'Supply Log'!$E$6:$T$277,6,FALSE)</f>
        <v>#N/A</v>
      </c>
      <c r="L2311" s="65" t="e">
        <f>VLOOKUP(E2311,'Supply Log'!$E$6:$T$277,7,FALSE)</f>
        <v>#N/A</v>
      </c>
      <c r="M2311" s="65" t="e">
        <f>VLOOKUP(E2311,'Supply Log'!$E$6:$T$277,8,FALSE)</f>
        <v>#N/A</v>
      </c>
      <c r="N2311" s="65" t="e">
        <f>VLOOKUP(E2311,'Supply Log'!$E$6:$T$277,9,FALSE)</f>
        <v>#N/A</v>
      </c>
      <c r="O2311" s="65" t="e">
        <f>VLOOKUP(E2311,'Supply Log'!$E$6:$T$277,10,FALSE)</f>
        <v>#N/A</v>
      </c>
      <c r="P2311" s="29" t="e">
        <f t="shared" si="300"/>
        <v>#N/A</v>
      </c>
      <c r="Q2311" s="65" t="e">
        <f>VLOOKUP(E2311,'Supply Log'!$E$6:$T$277,12,FALSE)</f>
        <v>#N/A</v>
      </c>
      <c r="R2311" s="78" t="e">
        <f t="shared" si="301"/>
        <v>#N/A</v>
      </c>
      <c r="S2311" s="65"/>
      <c r="T2311" s="79" t="e">
        <f t="shared" si="302"/>
        <v>#N/A</v>
      </c>
      <c r="U2311" s="80" t="e">
        <f t="shared" si="303"/>
        <v>#N/A</v>
      </c>
      <c r="V2311" s="81" t="str">
        <f t="shared" si="304"/>
        <v/>
      </c>
      <c r="W2311" s="69" t="e">
        <f>VLOOKUP(F2311,'Input Log'!$E$6:$V$50000,18,FALSE)</f>
        <v>#N/A</v>
      </c>
      <c r="X2311" s="64" t="e">
        <f>VLOOKUP(E2311,'Supply Log'!$Z$6:$AB$699,2,FALSE)</f>
        <v>#N/A</v>
      </c>
      <c r="Y2311" s="64" t="e">
        <f>VLOOKUP(E2311,'Supply Log'!$E$6:$X$618,20,FALSE)</f>
        <v>#N/A</v>
      </c>
      <c r="Z2311" s="64"/>
      <c r="AA2311" s="64"/>
    </row>
    <row r="2312" spans="1:27">
      <c r="A2312" s="67" t="str">
        <f t="shared" si="297"/>
        <v/>
      </c>
      <c r="B2312" s="65">
        <f t="shared" si="299"/>
        <v>2224</v>
      </c>
      <c r="C2312" s="68" t="str">
        <f t="shared" si="298"/>
        <v/>
      </c>
      <c r="D2312" s="69"/>
      <c r="F2312" s="66"/>
      <c r="G2312" s="65" t="e">
        <f>VLOOKUP(E2312,'Supply Log'!$E$6:$T$999,2,FALSE)</f>
        <v>#N/A</v>
      </c>
      <c r="H2312" s="65" t="e">
        <f>VLOOKUP(E2312,'Supply Log'!$E$6:$T$999,3,FALSE)</f>
        <v>#N/A</v>
      </c>
      <c r="I2312" s="77"/>
      <c r="J2312" s="65" t="e">
        <f>VLOOKUP(E2312,'Supply Log'!$E$6:$T$277,5,FALSE)</f>
        <v>#N/A</v>
      </c>
      <c r="K2312" s="65" t="e">
        <f>VLOOKUP(E2312,'Supply Log'!$E$6:$T$277,6,FALSE)</f>
        <v>#N/A</v>
      </c>
      <c r="L2312" s="65" t="e">
        <f>VLOOKUP(E2312,'Supply Log'!$E$6:$T$277,7,FALSE)</f>
        <v>#N/A</v>
      </c>
      <c r="M2312" s="65" t="e">
        <f>VLOOKUP(E2312,'Supply Log'!$E$6:$T$277,8,FALSE)</f>
        <v>#N/A</v>
      </c>
      <c r="N2312" s="65" t="e">
        <f>VLOOKUP(E2312,'Supply Log'!$E$6:$T$277,9,FALSE)</f>
        <v>#N/A</v>
      </c>
      <c r="O2312" s="65" t="e">
        <f>VLOOKUP(E2312,'Supply Log'!$E$6:$T$277,10,FALSE)</f>
        <v>#N/A</v>
      </c>
      <c r="P2312" s="29" t="e">
        <f t="shared" si="300"/>
        <v>#N/A</v>
      </c>
      <c r="Q2312" s="65" t="e">
        <f>VLOOKUP(E2312,'Supply Log'!$E$6:$T$277,12,FALSE)</f>
        <v>#N/A</v>
      </c>
      <c r="R2312" s="78" t="e">
        <f t="shared" si="301"/>
        <v>#N/A</v>
      </c>
      <c r="S2312" s="65"/>
      <c r="T2312" s="79" t="e">
        <f t="shared" si="302"/>
        <v>#N/A</v>
      </c>
      <c r="U2312" s="80" t="e">
        <f t="shared" si="303"/>
        <v>#N/A</v>
      </c>
      <c r="V2312" s="81" t="str">
        <f t="shared" si="304"/>
        <v/>
      </c>
      <c r="W2312" s="69" t="e">
        <f>VLOOKUP(F2312,'Input Log'!$E$6:$V$50000,18,FALSE)</f>
        <v>#N/A</v>
      </c>
      <c r="X2312" s="64" t="e">
        <f>VLOOKUP(E2312,'Supply Log'!$Z$6:$AB$699,2,FALSE)</f>
        <v>#N/A</v>
      </c>
      <c r="Y2312" s="64" t="e">
        <f>VLOOKUP(E2312,'Supply Log'!$E$6:$X$618,20,FALSE)</f>
        <v>#N/A</v>
      </c>
      <c r="Z2312" s="64"/>
      <c r="AA2312" s="64"/>
    </row>
    <row r="2313" spans="1:27">
      <c r="A2313" s="67" t="str">
        <f t="shared" si="297"/>
        <v/>
      </c>
      <c r="B2313" s="65">
        <f t="shared" si="299"/>
        <v>2225</v>
      </c>
      <c r="C2313" s="68" t="str">
        <f t="shared" si="298"/>
        <v/>
      </c>
      <c r="D2313" s="69"/>
      <c r="F2313" s="66"/>
      <c r="G2313" s="65" t="e">
        <f>VLOOKUP(E2313,'Supply Log'!$E$6:$T$999,2,FALSE)</f>
        <v>#N/A</v>
      </c>
      <c r="H2313" s="65" t="e">
        <f>VLOOKUP(E2313,'Supply Log'!$E$6:$T$999,3,FALSE)</f>
        <v>#N/A</v>
      </c>
      <c r="I2313" s="77"/>
      <c r="J2313" s="65" t="e">
        <f>VLOOKUP(E2313,'Supply Log'!$E$6:$T$277,5,FALSE)</f>
        <v>#N/A</v>
      </c>
      <c r="K2313" s="65" t="e">
        <f>VLOOKUP(E2313,'Supply Log'!$E$6:$T$277,6,FALSE)</f>
        <v>#N/A</v>
      </c>
      <c r="L2313" s="65" t="e">
        <f>VLOOKUP(E2313,'Supply Log'!$E$6:$T$277,7,FALSE)</f>
        <v>#N/A</v>
      </c>
      <c r="M2313" s="65" t="e">
        <f>VLOOKUP(E2313,'Supply Log'!$E$6:$T$277,8,FALSE)</f>
        <v>#N/A</v>
      </c>
      <c r="N2313" s="65" t="e">
        <f>VLOOKUP(E2313,'Supply Log'!$E$6:$T$277,9,FALSE)</f>
        <v>#N/A</v>
      </c>
      <c r="O2313" s="65" t="e">
        <f>VLOOKUP(E2313,'Supply Log'!$E$6:$T$277,10,FALSE)</f>
        <v>#N/A</v>
      </c>
      <c r="P2313" s="29" t="e">
        <f t="shared" si="300"/>
        <v>#N/A</v>
      </c>
      <c r="Q2313" s="65" t="e">
        <f>VLOOKUP(E2313,'Supply Log'!$E$6:$T$277,12,FALSE)</f>
        <v>#N/A</v>
      </c>
      <c r="R2313" s="78" t="e">
        <f t="shared" si="301"/>
        <v>#N/A</v>
      </c>
      <c r="S2313" s="65"/>
      <c r="T2313" s="79" t="e">
        <f t="shared" si="302"/>
        <v>#N/A</v>
      </c>
      <c r="U2313" s="80" t="e">
        <f t="shared" si="303"/>
        <v>#N/A</v>
      </c>
      <c r="V2313" s="81" t="str">
        <f t="shared" si="304"/>
        <v/>
      </c>
      <c r="W2313" s="69" t="e">
        <f>VLOOKUP(F2313,'Input Log'!$E$6:$V$50000,18,FALSE)</f>
        <v>#N/A</v>
      </c>
      <c r="X2313" s="64" t="e">
        <f>VLOOKUP(E2313,'Supply Log'!$Z$6:$AB$699,2,FALSE)</f>
        <v>#N/A</v>
      </c>
      <c r="Y2313" s="64" t="e">
        <f>VLOOKUP(E2313,'Supply Log'!$E$6:$X$618,20,FALSE)</f>
        <v>#N/A</v>
      </c>
      <c r="Z2313" s="64"/>
      <c r="AA2313" s="64"/>
    </row>
    <row r="2314" spans="1:27">
      <c r="A2314" s="67" t="str">
        <f t="shared" si="297"/>
        <v/>
      </c>
      <c r="B2314" s="65">
        <f t="shared" si="299"/>
        <v>2226</v>
      </c>
      <c r="C2314" s="68" t="str">
        <f t="shared" si="298"/>
        <v/>
      </c>
      <c r="D2314" s="69"/>
      <c r="F2314" s="66"/>
      <c r="G2314" s="65" t="e">
        <f>VLOOKUP(E2314,'Supply Log'!$E$6:$T$999,2,FALSE)</f>
        <v>#N/A</v>
      </c>
      <c r="H2314" s="65" t="e">
        <f>VLOOKUP(E2314,'Supply Log'!$E$6:$T$999,3,FALSE)</f>
        <v>#N/A</v>
      </c>
      <c r="I2314" s="77"/>
      <c r="J2314" s="65" t="e">
        <f>VLOOKUP(E2314,'Supply Log'!$E$6:$T$277,5,FALSE)</f>
        <v>#N/A</v>
      </c>
      <c r="K2314" s="65" t="e">
        <f>VLOOKUP(E2314,'Supply Log'!$E$6:$T$277,6,FALSE)</f>
        <v>#N/A</v>
      </c>
      <c r="L2314" s="65" t="e">
        <f>VLOOKUP(E2314,'Supply Log'!$E$6:$T$277,7,FALSE)</f>
        <v>#N/A</v>
      </c>
      <c r="M2314" s="65" t="e">
        <f>VLOOKUP(E2314,'Supply Log'!$E$6:$T$277,8,FALSE)</f>
        <v>#N/A</v>
      </c>
      <c r="N2314" s="65" t="e">
        <f>VLOOKUP(E2314,'Supply Log'!$E$6:$T$277,9,FALSE)</f>
        <v>#N/A</v>
      </c>
      <c r="O2314" s="65" t="e">
        <f>VLOOKUP(E2314,'Supply Log'!$E$6:$T$277,10,FALSE)</f>
        <v>#N/A</v>
      </c>
      <c r="P2314" s="29" t="e">
        <f t="shared" si="300"/>
        <v>#N/A</v>
      </c>
      <c r="Q2314" s="65" t="e">
        <f>VLOOKUP(E2314,'Supply Log'!$E$6:$T$277,12,FALSE)</f>
        <v>#N/A</v>
      </c>
      <c r="R2314" s="78" t="e">
        <f t="shared" si="301"/>
        <v>#N/A</v>
      </c>
      <c r="S2314" s="65"/>
      <c r="T2314" s="79" t="e">
        <f t="shared" si="302"/>
        <v>#N/A</v>
      </c>
      <c r="U2314" s="80" t="e">
        <f t="shared" si="303"/>
        <v>#N/A</v>
      </c>
      <c r="V2314" s="81" t="str">
        <f t="shared" si="304"/>
        <v/>
      </c>
      <c r="W2314" s="69" t="e">
        <f>VLOOKUP(F2314,'Input Log'!$E$6:$V$50000,18,FALSE)</f>
        <v>#N/A</v>
      </c>
      <c r="X2314" s="64" t="e">
        <f>VLOOKUP(E2314,'Supply Log'!$Z$6:$AB$699,2,FALSE)</f>
        <v>#N/A</v>
      </c>
      <c r="Y2314" s="64" t="e">
        <f>VLOOKUP(E2314,'Supply Log'!$E$6:$X$618,20,FALSE)</f>
        <v>#N/A</v>
      </c>
      <c r="Z2314" s="64"/>
      <c r="AA2314" s="64"/>
    </row>
    <row r="2315" spans="1:27">
      <c r="A2315" s="67" t="str">
        <f t="shared" si="297"/>
        <v/>
      </c>
      <c r="B2315" s="65">
        <f t="shared" si="299"/>
        <v>2227</v>
      </c>
      <c r="C2315" s="68" t="str">
        <f t="shared" si="298"/>
        <v/>
      </c>
      <c r="D2315" s="69"/>
      <c r="F2315" s="66"/>
      <c r="G2315" s="65" t="e">
        <f>VLOOKUP(E2315,'Supply Log'!$E$6:$T$999,2,FALSE)</f>
        <v>#N/A</v>
      </c>
      <c r="H2315" s="65" t="e">
        <f>VLOOKUP(E2315,'Supply Log'!$E$6:$T$999,3,FALSE)</f>
        <v>#N/A</v>
      </c>
      <c r="I2315" s="77"/>
      <c r="J2315" s="65" t="e">
        <f>VLOOKUP(E2315,'Supply Log'!$E$6:$T$277,5,FALSE)</f>
        <v>#N/A</v>
      </c>
      <c r="K2315" s="65" t="e">
        <f>VLOOKUP(E2315,'Supply Log'!$E$6:$T$277,6,FALSE)</f>
        <v>#N/A</v>
      </c>
      <c r="L2315" s="65" t="e">
        <f>VLOOKUP(E2315,'Supply Log'!$E$6:$T$277,7,FALSE)</f>
        <v>#N/A</v>
      </c>
      <c r="M2315" s="65" t="e">
        <f>VLOOKUP(E2315,'Supply Log'!$E$6:$T$277,8,FALSE)</f>
        <v>#N/A</v>
      </c>
      <c r="N2315" s="65" t="e">
        <f>VLOOKUP(E2315,'Supply Log'!$E$6:$T$277,9,FALSE)</f>
        <v>#N/A</v>
      </c>
      <c r="O2315" s="65" t="e">
        <f>VLOOKUP(E2315,'Supply Log'!$E$6:$T$277,10,FALSE)</f>
        <v>#N/A</v>
      </c>
      <c r="P2315" s="29" t="e">
        <f t="shared" si="300"/>
        <v>#N/A</v>
      </c>
      <c r="Q2315" s="65" t="e">
        <f>VLOOKUP(E2315,'Supply Log'!$E$6:$T$277,12,FALSE)</f>
        <v>#N/A</v>
      </c>
      <c r="R2315" s="78" t="e">
        <f t="shared" si="301"/>
        <v>#N/A</v>
      </c>
      <c r="S2315" s="65"/>
      <c r="T2315" s="79" t="e">
        <f t="shared" si="302"/>
        <v>#N/A</v>
      </c>
      <c r="U2315" s="80" t="e">
        <f t="shared" si="303"/>
        <v>#N/A</v>
      </c>
      <c r="V2315" s="81" t="str">
        <f t="shared" si="304"/>
        <v/>
      </c>
      <c r="W2315" s="69" t="e">
        <f>VLOOKUP(F2315,'Input Log'!$E$6:$V$50000,18,FALSE)</f>
        <v>#N/A</v>
      </c>
      <c r="X2315" s="64" t="e">
        <f>VLOOKUP(E2315,'Supply Log'!$Z$6:$AB$699,2,FALSE)</f>
        <v>#N/A</v>
      </c>
      <c r="Y2315" s="64" t="e">
        <f>VLOOKUP(E2315,'Supply Log'!$E$6:$X$618,20,FALSE)</f>
        <v>#N/A</v>
      </c>
      <c r="Z2315" s="64"/>
      <c r="AA2315" s="64"/>
    </row>
    <row r="2316" spans="1:27">
      <c r="A2316" s="67" t="str">
        <f t="shared" si="297"/>
        <v/>
      </c>
      <c r="B2316" s="65">
        <f t="shared" si="299"/>
        <v>2228</v>
      </c>
      <c r="C2316" s="68" t="str">
        <f t="shared" si="298"/>
        <v/>
      </c>
      <c r="D2316" s="69"/>
      <c r="F2316" s="66"/>
      <c r="G2316" s="65" t="e">
        <f>VLOOKUP(E2316,'Supply Log'!$E$6:$T$999,2,FALSE)</f>
        <v>#N/A</v>
      </c>
      <c r="H2316" s="65" t="e">
        <f>VLOOKUP(E2316,'Supply Log'!$E$6:$T$999,3,FALSE)</f>
        <v>#N/A</v>
      </c>
      <c r="I2316" s="77"/>
      <c r="J2316" s="65" t="e">
        <f>VLOOKUP(E2316,'Supply Log'!$E$6:$T$277,5,FALSE)</f>
        <v>#N/A</v>
      </c>
      <c r="K2316" s="65" t="e">
        <f>VLOOKUP(E2316,'Supply Log'!$E$6:$T$277,6,FALSE)</f>
        <v>#N/A</v>
      </c>
      <c r="L2316" s="65" t="e">
        <f>VLOOKUP(E2316,'Supply Log'!$E$6:$T$277,7,FALSE)</f>
        <v>#N/A</v>
      </c>
      <c r="M2316" s="65" t="e">
        <f>VLOOKUP(E2316,'Supply Log'!$E$6:$T$277,8,FALSE)</f>
        <v>#N/A</v>
      </c>
      <c r="N2316" s="65" t="e">
        <f>VLOOKUP(E2316,'Supply Log'!$E$6:$T$277,9,FALSE)</f>
        <v>#N/A</v>
      </c>
      <c r="O2316" s="65" t="e">
        <f>VLOOKUP(E2316,'Supply Log'!$E$6:$T$277,10,FALSE)</f>
        <v>#N/A</v>
      </c>
      <c r="P2316" s="29" t="e">
        <f t="shared" si="300"/>
        <v>#N/A</v>
      </c>
      <c r="Q2316" s="65" t="e">
        <f>VLOOKUP(E2316,'Supply Log'!$E$6:$T$277,12,FALSE)</f>
        <v>#N/A</v>
      </c>
      <c r="R2316" s="78" t="e">
        <f t="shared" si="301"/>
        <v>#N/A</v>
      </c>
      <c r="S2316" s="65"/>
      <c r="T2316" s="79" t="e">
        <f t="shared" si="302"/>
        <v>#N/A</v>
      </c>
      <c r="U2316" s="80" t="e">
        <f t="shared" si="303"/>
        <v>#N/A</v>
      </c>
      <c r="V2316" s="81" t="str">
        <f t="shared" si="304"/>
        <v/>
      </c>
      <c r="W2316" s="69" t="e">
        <f>VLOOKUP(F2316,'Input Log'!$E$6:$V$50000,18,FALSE)</f>
        <v>#N/A</v>
      </c>
      <c r="X2316" s="64" t="e">
        <f>VLOOKUP(E2316,'Supply Log'!$Z$6:$AB$699,2,FALSE)</f>
        <v>#N/A</v>
      </c>
      <c r="Y2316" s="64" t="e">
        <f>VLOOKUP(E2316,'Supply Log'!$E$6:$X$618,20,FALSE)</f>
        <v>#N/A</v>
      </c>
      <c r="Z2316" s="64"/>
      <c r="AA2316" s="64"/>
    </row>
    <row r="2317" spans="1:27">
      <c r="A2317" s="67" t="str">
        <f t="shared" si="297"/>
        <v/>
      </c>
      <c r="B2317" s="65">
        <f t="shared" si="299"/>
        <v>2229</v>
      </c>
      <c r="C2317" s="68" t="str">
        <f t="shared" si="298"/>
        <v/>
      </c>
      <c r="D2317" s="69"/>
      <c r="F2317" s="66"/>
      <c r="G2317" s="65" t="e">
        <f>VLOOKUP(E2317,'Supply Log'!$E$6:$T$999,2,FALSE)</f>
        <v>#N/A</v>
      </c>
      <c r="H2317" s="65" t="e">
        <f>VLOOKUP(E2317,'Supply Log'!$E$6:$T$999,3,FALSE)</f>
        <v>#N/A</v>
      </c>
      <c r="I2317" s="77"/>
      <c r="J2317" s="65" t="e">
        <f>VLOOKUP(E2317,'Supply Log'!$E$6:$T$277,5,FALSE)</f>
        <v>#N/A</v>
      </c>
      <c r="K2317" s="65" t="e">
        <f>VLOOKUP(E2317,'Supply Log'!$E$6:$T$277,6,FALSE)</f>
        <v>#N/A</v>
      </c>
      <c r="L2317" s="65" t="e">
        <f>VLOOKUP(E2317,'Supply Log'!$E$6:$T$277,7,FALSE)</f>
        <v>#N/A</v>
      </c>
      <c r="M2317" s="65" t="e">
        <f>VLOOKUP(E2317,'Supply Log'!$E$6:$T$277,8,FALSE)</f>
        <v>#N/A</v>
      </c>
      <c r="N2317" s="65" t="e">
        <f>VLOOKUP(E2317,'Supply Log'!$E$6:$T$277,9,FALSE)</f>
        <v>#N/A</v>
      </c>
      <c r="O2317" s="65" t="e">
        <f>VLOOKUP(E2317,'Supply Log'!$E$6:$T$277,10,FALSE)</f>
        <v>#N/A</v>
      </c>
      <c r="P2317" s="29" t="e">
        <f t="shared" si="300"/>
        <v>#N/A</v>
      </c>
      <c r="Q2317" s="65" t="e">
        <f>VLOOKUP(E2317,'Supply Log'!$E$6:$T$277,12,FALSE)</f>
        <v>#N/A</v>
      </c>
      <c r="R2317" s="78" t="e">
        <f t="shared" si="301"/>
        <v>#N/A</v>
      </c>
      <c r="S2317" s="65"/>
      <c r="T2317" s="79" t="e">
        <f t="shared" si="302"/>
        <v>#N/A</v>
      </c>
      <c r="U2317" s="80" t="e">
        <f t="shared" si="303"/>
        <v>#N/A</v>
      </c>
      <c r="V2317" s="81" t="str">
        <f t="shared" si="304"/>
        <v/>
      </c>
      <c r="W2317" s="69" t="e">
        <f>VLOOKUP(F2317,'Input Log'!$E$6:$V$50000,18,FALSE)</f>
        <v>#N/A</v>
      </c>
      <c r="X2317" s="64" t="e">
        <f>VLOOKUP(E2317,'Supply Log'!$Z$6:$AB$699,2,FALSE)</f>
        <v>#N/A</v>
      </c>
      <c r="Y2317" s="64" t="e">
        <f>VLOOKUP(E2317,'Supply Log'!$E$6:$X$618,20,FALSE)</f>
        <v>#N/A</v>
      </c>
      <c r="Z2317" s="64"/>
      <c r="AA2317" s="64"/>
    </row>
    <row r="2318" spans="1:27">
      <c r="A2318" s="67" t="str">
        <f t="shared" si="297"/>
        <v/>
      </c>
      <c r="B2318" s="65">
        <f t="shared" si="299"/>
        <v>2230</v>
      </c>
      <c r="C2318" s="68" t="str">
        <f t="shared" si="298"/>
        <v/>
      </c>
      <c r="D2318" s="69"/>
      <c r="F2318" s="66"/>
      <c r="G2318" s="65" t="e">
        <f>VLOOKUP(E2318,'Supply Log'!$E$6:$T$999,2,FALSE)</f>
        <v>#N/A</v>
      </c>
      <c r="H2318" s="65" t="e">
        <f>VLOOKUP(E2318,'Supply Log'!$E$6:$T$999,3,FALSE)</f>
        <v>#N/A</v>
      </c>
      <c r="I2318" s="77"/>
      <c r="J2318" s="65" t="e">
        <f>VLOOKUP(E2318,'Supply Log'!$E$6:$T$277,5,FALSE)</f>
        <v>#N/A</v>
      </c>
      <c r="K2318" s="65" t="e">
        <f>VLOOKUP(E2318,'Supply Log'!$E$6:$T$277,6,FALSE)</f>
        <v>#N/A</v>
      </c>
      <c r="L2318" s="65" t="e">
        <f>VLOOKUP(E2318,'Supply Log'!$E$6:$T$277,7,FALSE)</f>
        <v>#N/A</v>
      </c>
      <c r="M2318" s="65" t="e">
        <f>VLOOKUP(E2318,'Supply Log'!$E$6:$T$277,8,FALSE)</f>
        <v>#N/A</v>
      </c>
      <c r="N2318" s="65" t="e">
        <f>VLOOKUP(E2318,'Supply Log'!$E$6:$T$277,9,FALSE)</f>
        <v>#N/A</v>
      </c>
      <c r="O2318" s="65" t="e">
        <f>VLOOKUP(E2318,'Supply Log'!$E$6:$T$277,10,FALSE)</f>
        <v>#N/A</v>
      </c>
      <c r="P2318" s="29" t="e">
        <f t="shared" si="300"/>
        <v>#N/A</v>
      </c>
      <c r="Q2318" s="65" t="e">
        <f>VLOOKUP(E2318,'Supply Log'!$E$6:$T$277,12,FALSE)</f>
        <v>#N/A</v>
      </c>
      <c r="R2318" s="78" t="e">
        <f t="shared" si="301"/>
        <v>#N/A</v>
      </c>
      <c r="S2318" s="65"/>
      <c r="T2318" s="79" t="e">
        <f t="shared" si="302"/>
        <v>#N/A</v>
      </c>
      <c r="U2318" s="80" t="e">
        <f t="shared" si="303"/>
        <v>#N/A</v>
      </c>
      <c r="V2318" s="81" t="str">
        <f t="shared" si="304"/>
        <v/>
      </c>
      <c r="W2318" s="69" t="e">
        <f>VLOOKUP(F2318,'Input Log'!$E$6:$V$50000,18,FALSE)</f>
        <v>#N/A</v>
      </c>
      <c r="X2318" s="64" t="e">
        <f>VLOOKUP(E2318,'Supply Log'!$Z$6:$AB$699,2,FALSE)</f>
        <v>#N/A</v>
      </c>
      <c r="Y2318" s="64" t="e">
        <f>VLOOKUP(E2318,'Supply Log'!$E$6:$X$618,20,FALSE)</f>
        <v>#N/A</v>
      </c>
      <c r="Z2318" s="64"/>
      <c r="AA2318" s="64"/>
    </row>
    <row r="2319" spans="1:27">
      <c r="A2319" s="67" t="str">
        <f t="shared" si="297"/>
        <v/>
      </c>
      <c r="B2319" s="65">
        <f t="shared" si="299"/>
        <v>2231</v>
      </c>
      <c r="C2319" s="68" t="str">
        <f t="shared" si="298"/>
        <v/>
      </c>
      <c r="D2319" s="69"/>
      <c r="F2319" s="66"/>
      <c r="G2319" s="65" t="e">
        <f>VLOOKUP(E2319,'Supply Log'!$E$6:$T$999,2,FALSE)</f>
        <v>#N/A</v>
      </c>
      <c r="H2319" s="65" t="e">
        <f>VLOOKUP(E2319,'Supply Log'!$E$6:$T$999,3,FALSE)</f>
        <v>#N/A</v>
      </c>
      <c r="I2319" s="77"/>
      <c r="J2319" s="65" t="e">
        <f>VLOOKUP(E2319,'Supply Log'!$E$6:$T$277,5,FALSE)</f>
        <v>#N/A</v>
      </c>
      <c r="K2319" s="65" t="e">
        <f>VLOOKUP(E2319,'Supply Log'!$E$6:$T$277,6,FALSE)</f>
        <v>#N/A</v>
      </c>
      <c r="L2319" s="65" t="e">
        <f>VLOOKUP(E2319,'Supply Log'!$E$6:$T$277,7,FALSE)</f>
        <v>#N/A</v>
      </c>
      <c r="M2319" s="65" t="e">
        <f>VLOOKUP(E2319,'Supply Log'!$E$6:$T$277,8,FALSE)</f>
        <v>#N/A</v>
      </c>
      <c r="N2319" s="65" t="e">
        <f>VLOOKUP(E2319,'Supply Log'!$E$6:$T$277,9,FALSE)</f>
        <v>#N/A</v>
      </c>
      <c r="O2319" s="65" t="e">
        <f>VLOOKUP(E2319,'Supply Log'!$E$6:$T$277,10,FALSE)</f>
        <v>#N/A</v>
      </c>
      <c r="P2319" s="29" t="e">
        <f t="shared" si="300"/>
        <v>#N/A</v>
      </c>
      <c r="Q2319" s="65" t="e">
        <f>VLOOKUP(E2319,'Supply Log'!$E$6:$T$277,12,FALSE)</f>
        <v>#N/A</v>
      </c>
      <c r="R2319" s="78" t="e">
        <f t="shared" si="301"/>
        <v>#N/A</v>
      </c>
      <c r="S2319" s="65"/>
      <c r="T2319" s="79" t="e">
        <f t="shared" si="302"/>
        <v>#N/A</v>
      </c>
      <c r="U2319" s="80" t="e">
        <f t="shared" si="303"/>
        <v>#N/A</v>
      </c>
      <c r="V2319" s="81" t="str">
        <f t="shared" si="304"/>
        <v/>
      </c>
      <c r="W2319" s="69" t="e">
        <f>VLOOKUP(F2319,'Input Log'!$E$6:$V$50000,18,FALSE)</f>
        <v>#N/A</v>
      </c>
      <c r="X2319" s="64" t="e">
        <f>VLOOKUP(E2319,'Supply Log'!$Z$6:$AB$699,2,FALSE)</f>
        <v>#N/A</v>
      </c>
      <c r="Y2319" s="64" t="e">
        <f>VLOOKUP(E2319,'Supply Log'!$E$6:$X$618,20,FALSE)</f>
        <v>#N/A</v>
      </c>
      <c r="Z2319" s="64"/>
      <c r="AA2319" s="64"/>
    </row>
    <row r="2320" spans="1:27">
      <c r="A2320" s="67" t="str">
        <f t="shared" si="297"/>
        <v/>
      </c>
      <c r="B2320" s="65">
        <f t="shared" si="299"/>
        <v>2232</v>
      </c>
      <c r="C2320" s="68" t="str">
        <f t="shared" si="298"/>
        <v/>
      </c>
      <c r="D2320" s="69"/>
      <c r="F2320" s="66"/>
      <c r="G2320" s="65" t="e">
        <f>VLOOKUP(E2320,'Supply Log'!$E$6:$T$999,2,FALSE)</f>
        <v>#N/A</v>
      </c>
      <c r="H2320" s="65" t="e">
        <f>VLOOKUP(E2320,'Supply Log'!$E$6:$T$999,3,FALSE)</f>
        <v>#N/A</v>
      </c>
      <c r="I2320" s="77"/>
      <c r="J2320" s="65" t="e">
        <f>VLOOKUP(E2320,'Supply Log'!$E$6:$T$277,5,FALSE)</f>
        <v>#N/A</v>
      </c>
      <c r="K2320" s="65" t="e">
        <f>VLOOKUP(E2320,'Supply Log'!$E$6:$T$277,6,FALSE)</f>
        <v>#N/A</v>
      </c>
      <c r="L2320" s="65" t="e">
        <f>VLOOKUP(E2320,'Supply Log'!$E$6:$T$277,7,FALSE)</f>
        <v>#N/A</v>
      </c>
      <c r="M2320" s="65" t="e">
        <f>VLOOKUP(E2320,'Supply Log'!$E$6:$T$277,8,FALSE)</f>
        <v>#N/A</v>
      </c>
      <c r="N2320" s="65" t="e">
        <f>VLOOKUP(E2320,'Supply Log'!$E$6:$T$277,9,FALSE)</f>
        <v>#N/A</v>
      </c>
      <c r="O2320" s="65" t="e">
        <f>VLOOKUP(E2320,'Supply Log'!$E$6:$T$277,10,FALSE)</f>
        <v>#N/A</v>
      </c>
      <c r="P2320" s="29" t="e">
        <f t="shared" si="300"/>
        <v>#N/A</v>
      </c>
      <c r="Q2320" s="65" t="e">
        <f>VLOOKUP(E2320,'Supply Log'!$E$6:$T$277,12,FALSE)</f>
        <v>#N/A</v>
      </c>
      <c r="R2320" s="78" t="e">
        <f t="shared" si="301"/>
        <v>#N/A</v>
      </c>
      <c r="S2320" s="65"/>
      <c r="T2320" s="79" t="e">
        <f t="shared" si="302"/>
        <v>#N/A</v>
      </c>
      <c r="U2320" s="80" t="e">
        <f t="shared" si="303"/>
        <v>#N/A</v>
      </c>
      <c r="V2320" s="81" t="str">
        <f t="shared" si="304"/>
        <v/>
      </c>
      <c r="W2320" s="69" t="e">
        <f>VLOOKUP(F2320,'Input Log'!$E$6:$V$50000,18,FALSE)</f>
        <v>#N/A</v>
      </c>
      <c r="X2320" s="64" t="e">
        <f>VLOOKUP(E2320,'Supply Log'!$Z$6:$AB$699,2,FALSE)</f>
        <v>#N/A</v>
      </c>
      <c r="Y2320" s="64" t="e">
        <f>VLOOKUP(E2320,'Supply Log'!$E$6:$X$618,20,FALSE)</f>
        <v>#N/A</v>
      </c>
      <c r="Z2320" s="64"/>
      <c r="AA2320" s="64"/>
    </row>
    <row r="2321" spans="1:27">
      <c r="A2321" s="67" t="str">
        <f t="shared" si="297"/>
        <v/>
      </c>
      <c r="B2321" s="65">
        <f t="shared" si="299"/>
        <v>2233</v>
      </c>
      <c r="C2321" s="68" t="str">
        <f t="shared" si="298"/>
        <v/>
      </c>
      <c r="D2321" s="69"/>
      <c r="F2321" s="66"/>
      <c r="G2321" s="65" t="e">
        <f>VLOOKUP(E2321,'Supply Log'!$E$6:$T$999,2,FALSE)</f>
        <v>#N/A</v>
      </c>
      <c r="H2321" s="65" t="e">
        <f>VLOOKUP(E2321,'Supply Log'!$E$6:$T$999,3,FALSE)</f>
        <v>#N/A</v>
      </c>
      <c r="I2321" s="77"/>
      <c r="J2321" s="65" t="e">
        <f>VLOOKUP(E2321,'Supply Log'!$E$6:$T$277,5,FALSE)</f>
        <v>#N/A</v>
      </c>
      <c r="K2321" s="65" t="e">
        <f>VLOOKUP(E2321,'Supply Log'!$E$6:$T$277,6,FALSE)</f>
        <v>#N/A</v>
      </c>
      <c r="L2321" s="65" t="e">
        <f>VLOOKUP(E2321,'Supply Log'!$E$6:$T$277,7,FALSE)</f>
        <v>#N/A</v>
      </c>
      <c r="M2321" s="65" t="e">
        <f>VLOOKUP(E2321,'Supply Log'!$E$6:$T$277,8,FALSE)</f>
        <v>#N/A</v>
      </c>
      <c r="N2321" s="65" t="e">
        <f>VLOOKUP(E2321,'Supply Log'!$E$6:$T$277,9,FALSE)</f>
        <v>#N/A</v>
      </c>
      <c r="O2321" s="65" t="e">
        <f>VLOOKUP(E2321,'Supply Log'!$E$6:$T$277,10,FALSE)</f>
        <v>#N/A</v>
      </c>
      <c r="P2321" s="29" t="e">
        <f t="shared" si="300"/>
        <v>#N/A</v>
      </c>
      <c r="Q2321" s="65" t="e">
        <f>VLOOKUP(E2321,'Supply Log'!$E$6:$T$277,12,FALSE)</f>
        <v>#N/A</v>
      </c>
      <c r="R2321" s="78" t="e">
        <f t="shared" si="301"/>
        <v>#N/A</v>
      </c>
      <c r="S2321" s="65"/>
      <c r="T2321" s="79" t="e">
        <f t="shared" si="302"/>
        <v>#N/A</v>
      </c>
      <c r="U2321" s="80" t="e">
        <f t="shared" si="303"/>
        <v>#N/A</v>
      </c>
      <c r="V2321" s="81" t="str">
        <f t="shared" si="304"/>
        <v/>
      </c>
      <c r="W2321" s="69" t="e">
        <f>VLOOKUP(F2321,'Input Log'!$E$6:$V$50000,18,FALSE)</f>
        <v>#N/A</v>
      </c>
      <c r="X2321" s="64" t="e">
        <f>VLOOKUP(E2321,'Supply Log'!$Z$6:$AB$699,2,FALSE)</f>
        <v>#N/A</v>
      </c>
      <c r="Y2321" s="64" t="e">
        <f>VLOOKUP(E2321,'Supply Log'!$E$6:$X$618,20,FALSE)</f>
        <v>#N/A</v>
      </c>
      <c r="Z2321" s="64"/>
      <c r="AA2321" s="64"/>
    </row>
    <row r="2322" spans="1:27">
      <c r="A2322" s="67" t="str">
        <f t="shared" si="297"/>
        <v/>
      </c>
      <c r="B2322" s="65">
        <f t="shared" si="299"/>
        <v>2234</v>
      </c>
      <c r="C2322" s="68" t="str">
        <f t="shared" si="298"/>
        <v/>
      </c>
      <c r="D2322" s="69"/>
      <c r="F2322" s="66"/>
      <c r="G2322" s="65" t="e">
        <f>VLOOKUP(E2322,'Supply Log'!$E$6:$T$999,2,FALSE)</f>
        <v>#N/A</v>
      </c>
      <c r="H2322" s="65" t="e">
        <f>VLOOKUP(E2322,'Supply Log'!$E$6:$T$999,3,FALSE)</f>
        <v>#N/A</v>
      </c>
      <c r="I2322" s="77"/>
      <c r="J2322" s="65" t="e">
        <f>VLOOKUP(E2322,'Supply Log'!$E$6:$T$277,5,FALSE)</f>
        <v>#N/A</v>
      </c>
      <c r="K2322" s="65" t="e">
        <f>VLOOKUP(E2322,'Supply Log'!$E$6:$T$277,6,FALSE)</f>
        <v>#N/A</v>
      </c>
      <c r="L2322" s="65" t="e">
        <f>VLOOKUP(E2322,'Supply Log'!$E$6:$T$277,7,FALSE)</f>
        <v>#N/A</v>
      </c>
      <c r="M2322" s="65" t="e">
        <f>VLOOKUP(E2322,'Supply Log'!$E$6:$T$277,8,FALSE)</f>
        <v>#N/A</v>
      </c>
      <c r="N2322" s="65" t="e">
        <f>VLOOKUP(E2322,'Supply Log'!$E$6:$T$277,9,FALSE)</f>
        <v>#N/A</v>
      </c>
      <c r="O2322" s="65" t="e">
        <f>VLOOKUP(E2322,'Supply Log'!$E$6:$T$277,10,FALSE)</f>
        <v>#N/A</v>
      </c>
      <c r="P2322" s="29" t="e">
        <f t="shared" si="300"/>
        <v>#N/A</v>
      </c>
      <c r="Q2322" s="65" t="e">
        <f>VLOOKUP(E2322,'Supply Log'!$E$6:$T$277,12,FALSE)</f>
        <v>#N/A</v>
      </c>
      <c r="R2322" s="78" t="e">
        <f t="shared" si="301"/>
        <v>#N/A</v>
      </c>
      <c r="S2322" s="65"/>
      <c r="T2322" s="79" t="e">
        <f t="shared" si="302"/>
        <v>#N/A</v>
      </c>
      <c r="U2322" s="80" t="e">
        <f t="shared" si="303"/>
        <v>#N/A</v>
      </c>
      <c r="V2322" s="81" t="str">
        <f t="shared" si="304"/>
        <v/>
      </c>
      <c r="W2322" s="69" t="e">
        <f>VLOOKUP(F2322,'Input Log'!$E$6:$V$50000,18,FALSE)</f>
        <v>#N/A</v>
      </c>
      <c r="X2322" s="64" t="e">
        <f>VLOOKUP(E2322,'Supply Log'!$Z$6:$AB$699,2,FALSE)</f>
        <v>#N/A</v>
      </c>
      <c r="Y2322" s="64" t="e">
        <f>VLOOKUP(E2322,'Supply Log'!$E$6:$X$618,20,FALSE)</f>
        <v>#N/A</v>
      </c>
      <c r="Z2322" s="64"/>
      <c r="AA2322" s="64"/>
    </row>
    <row r="2323" spans="1:27">
      <c r="A2323" s="67" t="str">
        <f t="shared" si="297"/>
        <v/>
      </c>
      <c r="B2323" s="65">
        <f t="shared" si="299"/>
        <v>2235</v>
      </c>
      <c r="C2323" s="68" t="str">
        <f t="shared" si="298"/>
        <v/>
      </c>
      <c r="D2323" s="69"/>
      <c r="F2323" s="66"/>
      <c r="G2323" s="65" t="e">
        <f>VLOOKUP(E2323,'Supply Log'!$E$6:$T$999,2,FALSE)</f>
        <v>#N/A</v>
      </c>
      <c r="H2323" s="65" t="e">
        <f>VLOOKUP(E2323,'Supply Log'!$E$6:$T$999,3,FALSE)</f>
        <v>#N/A</v>
      </c>
      <c r="I2323" s="77"/>
      <c r="J2323" s="65" t="e">
        <f>VLOOKUP(E2323,'Supply Log'!$E$6:$T$277,5,FALSE)</f>
        <v>#N/A</v>
      </c>
      <c r="K2323" s="65" t="e">
        <f>VLOOKUP(E2323,'Supply Log'!$E$6:$T$277,6,FALSE)</f>
        <v>#N/A</v>
      </c>
      <c r="L2323" s="65" t="e">
        <f>VLOOKUP(E2323,'Supply Log'!$E$6:$T$277,7,FALSE)</f>
        <v>#N/A</v>
      </c>
      <c r="M2323" s="65" t="e">
        <f>VLOOKUP(E2323,'Supply Log'!$E$6:$T$277,8,FALSE)</f>
        <v>#N/A</v>
      </c>
      <c r="N2323" s="65" t="e">
        <f>VLOOKUP(E2323,'Supply Log'!$E$6:$T$277,9,FALSE)</f>
        <v>#N/A</v>
      </c>
      <c r="O2323" s="65" t="e">
        <f>VLOOKUP(E2323,'Supply Log'!$E$6:$T$277,10,FALSE)</f>
        <v>#N/A</v>
      </c>
      <c r="P2323" s="29" t="e">
        <f t="shared" si="300"/>
        <v>#N/A</v>
      </c>
      <c r="Q2323" s="65" t="e">
        <f>VLOOKUP(E2323,'Supply Log'!$E$6:$T$277,12,FALSE)</f>
        <v>#N/A</v>
      </c>
      <c r="R2323" s="78" t="e">
        <f t="shared" si="301"/>
        <v>#N/A</v>
      </c>
      <c r="S2323" s="65"/>
      <c r="T2323" s="79" t="e">
        <f t="shared" si="302"/>
        <v>#N/A</v>
      </c>
      <c r="U2323" s="80" t="e">
        <f t="shared" si="303"/>
        <v>#N/A</v>
      </c>
      <c r="V2323" s="81" t="str">
        <f t="shared" si="304"/>
        <v/>
      </c>
      <c r="W2323" s="69" t="e">
        <f>VLOOKUP(F2323,'Input Log'!$E$6:$V$50000,18,FALSE)</f>
        <v>#N/A</v>
      </c>
      <c r="X2323" s="64" t="e">
        <f>VLOOKUP(E2323,'Supply Log'!$Z$6:$AB$699,2,FALSE)</f>
        <v>#N/A</v>
      </c>
      <c r="Y2323" s="64" t="e">
        <f>VLOOKUP(E2323,'Supply Log'!$E$6:$X$618,20,FALSE)</f>
        <v>#N/A</v>
      </c>
      <c r="Z2323" s="64"/>
      <c r="AA2323" s="64"/>
    </row>
    <row r="2324" spans="1:27">
      <c r="A2324" s="67" t="str">
        <f t="shared" si="297"/>
        <v/>
      </c>
      <c r="B2324" s="65">
        <f t="shared" si="299"/>
        <v>2236</v>
      </c>
      <c r="C2324" s="68" t="str">
        <f t="shared" si="298"/>
        <v/>
      </c>
      <c r="D2324" s="69"/>
      <c r="F2324" s="66"/>
      <c r="G2324" s="65" t="e">
        <f>VLOOKUP(E2324,'Supply Log'!$E$6:$T$999,2,FALSE)</f>
        <v>#N/A</v>
      </c>
      <c r="H2324" s="65" t="e">
        <f>VLOOKUP(E2324,'Supply Log'!$E$6:$T$999,3,FALSE)</f>
        <v>#N/A</v>
      </c>
      <c r="I2324" s="77"/>
      <c r="J2324" s="65" t="e">
        <f>VLOOKUP(E2324,'Supply Log'!$E$6:$T$277,5,FALSE)</f>
        <v>#N/A</v>
      </c>
      <c r="K2324" s="65" t="e">
        <f>VLOOKUP(E2324,'Supply Log'!$E$6:$T$277,6,FALSE)</f>
        <v>#N/A</v>
      </c>
      <c r="L2324" s="65" t="e">
        <f>VLOOKUP(E2324,'Supply Log'!$E$6:$T$277,7,FALSE)</f>
        <v>#N/A</v>
      </c>
      <c r="M2324" s="65" t="e">
        <f>VLOOKUP(E2324,'Supply Log'!$E$6:$T$277,8,FALSE)</f>
        <v>#N/A</v>
      </c>
      <c r="N2324" s="65" t="e">
        <f>VLOOKUP(E2324,'Supply Log'!$E$6:$T$277,9,FALSE)</f>
        <v>#N/A</v>
      </c>
      <c r="O2324" s="65" t="e">
        <f>VLOOKUP(E2324,'Supply Log'!$E$6:$T$277,10,FALSE)</f>
        <v>#N/A</v>
      </c>
      <c r="P2324" s="29" t="e">
        <f t="shared" si="300"/>
        <v>#N/A</v>
      </c>
      <c r="Q2324" s="65" t="e">
        <f>VLOOKUP(E2324,'Supply Log'!$E$6:$T$277,12,FALSE)</f>
        <v>#N/A</v>
      </c>
      <c r="R2324" s="78" t="e">
        <f t="shared" si="301"/>
        <v>#N/A</v>
      </c>
      <c r="S2324" s="65"/>
      <c r="T2324" s="79" t="e">
        <f t="shared" si="302"/>
        <v>#N/A</v>
      </c>
      <c r="U2324" s="80" t="e">
        <f t="shared" si="303"/>
        <v>#N/A</v>
      </c>
      <c r="V2324" s="81" t="str">
        <f t="shared" si="304"/>
        <v/>
      </c>
      <c r="W2324" s="69" t="e">
        <f>VLOOKUP(F2324,'Input Log'!$E$6:$V$50000,18,FALSE)</f>
        <v>#N/A</v>
      </c>
      <c r="X2324" s="64" t="e">
        <f>VLOOKUP(E2324,'Supply Log'!$Z$6:$AB$699,2,FALSE)</f>
        <v>#N/A</v>
      </c>
      <c r="Y2324" s="64" t="e">
        <f>VLOOKUP(E2324,'Supply Log'!$E$6:$X$618,20,FALSE)</f>
        <v>#N/A</v>
      </c>
      <c r="Z2324" s="64"/>
      <c r="AA2324" s="64"/>
    </row>
    <row r="2325" spans="1:27">
      <c r="A2325" s="67" t="str">
        <f t="shared" si="297"/>
        <v/>
      </c>
      <c r="B2325" s="65">
        <f t="shared" si="299"/>
        <v>2237</v>
      </c>
      <c r="C2325" s="68" t="str">
        <f t="shared" si="298"/>
        <v/>
      </c>
      <c r="D2325" s="69"/>
      <c r="F2325" s="66"/>
      <c r="G2325" s="65" t="e">
        <f>VLOOKUP(E2325,'Supply Log'!$E$6:$T$999,2,FALSE)</f>
        <v>#N/A</v>
      </c>
      <c r="H2325" s="65" t="e">
        <f>VLOOKUP(E2325,'Supply Log'!$E$6:$T$999,3,FALSE)</f>
        <v>#N/A</v>
      </c>
      <c r="I2325" s="77"/>
      <c r="J2325" s="65" t="e">
        <f>VLOOKUP(E2325,'Supply Log'!$E$6:$T$277,5,FALSE)</f>
        <v>#N/A</v>
      </c>
      <c r="K2325" s="65" t="e">
        <f>VLOOKUP(E2325,'Supply Log'!$E$6:$T$277,6,FALSE)</f>
        <v>#N/A</v>
      </c>
      <c r="L2325" s="65" t="e">
        <f>VLOOKUP(E2325,'Supply Log'!$E$6:$T$277,7,FALSE)</f>
        <v>#N/A</v>
      </c>
      <c r="M2325" s="65" t="e">
        <f>VLOOKUP(E2325,'Supply Log'!$E$6:$T$277,8,FALSE)</f>
        <v>#N/A</v>
      </c>
      <c r="N2325" s="65" t="e">
        <f>VLOOKUP(E2325,'Supply Log'!$E$6:$T$277,9,FALSE)</f>
        <v>#N/A</v>
      </c>
      <c r="O2325" s="65" t="e">
        <f>VLOOKUP(E2325,'Supply Log'!$E$6:$T$277,10,FALSE)</f>
        <v>#N/A</v>
      </c>
      <c r="P2325" s="29" t="e">
        <f t="shared" si="300"/>
        <v>#N/A</v>
      </c>
      <c r="Q2325" s="65" t="e">
        <f>VLOOKUP(E2325,'Supply Log'!$E$6:$T$277,12,FALSE)</f>
        <v>#N/A</v>
      </c>
      <c r="R2325" s="78" t="e">
        <f t="shared" si="301"/>
        <v>#N/A</v>
      </c>
      <c r="S2325" s="65"/>
      <c r="T2325" s="79" t="e">
        <f t="shared" si="302"/>
        <v>#N/A</v>
      </c>
      <c r="U2325" s="80" t="e">
        <f t="shared" si="303"/>
        <v>#N/A</v>
      </c>
      <c r="V2325" s="81" t="str">
        <f t="shared" si="304"/>
        <v/>
      </c>
      <c r="W2325" s="69" t="e">
        <f>VLOOKUP(F2325,'Input Log'!$E$6:$V$50000,18,FALSE)</f>
        <v>#N/A</v>
      </c>
      <c r="X2325" s="64" t="e">
        <f>VLOOKUP(E2325,'Supply Log'!$Z$6:$AB$699,2,FALSE)</f>
        <v>#N/A</v>
      </c>
      <c r="Y2325" s="64" t="e">
        <f>VLOOKUP(E2325,'Supply Log'!$E$6:$X$618,20,FALSE)</f>
        <v>#N/A</v>
      </c>
      <c r="Z2325" s="64"/>
      <c r="AA2325" s="64"/>
    </row>
    <row r="2326" spans="1:27">
      <c r="A2326" s="67" t="str">
        <f t="shared" si="297"/>
        <v/>
      </c>
      <c r="B2326" s="65">
        <f t="shared" si="299"/>
        <v>2238</v>
      </c>
      <c r="C2326" s="68" t="str">
        <f t="shared" si="298"/>
        <v/>
      </c>
      <c r="D2326" s="69"/>
      <c r="F2326" s="66"/>
      <c r="G2326" s="65" t="e">
        <f>VLOOKUP(E2326,'Supply Log'!$E$6:$T$999,2,FALSE)</f>
        <v>#N/A</v>
      </c>
      <c r="H2326" s="65" t="e">
        <f>VLOOKUP(E2326,'Supply Log'!$E$6:$T$999,3,FALSE)</f>
        <v>#N/A</v>
      </c>
      <c r="I2326" s="77"/>
      <c r="J2326" s="65" t="e">
        <f>VLOOKUP(E2326,'Supply Log'!$E$6:$T$277,5,FALSE)</f>
        <v>#N/A</v>
      </c>
      <c r="K2326" s="65" t="e">
        <f>VLOOKUP(E2326,'Supply Log'!$E$6:$T$277,6,FALSE)</f>
        <v>#N/A</v>
      </c>
      <c r="L2326" s="65" t="e">
        <f>VLOOKUP(E2326,'Supply Log'!$E$6:$T$277,7,FALSE)</f>
        <v>#N/A</v>
      </c>
      <c r="M2326" s="65" t="e">
        <f>VLOOKUP(E2326,'Supply Log'!$E$6:$T$277,8,FALSE)</f>
        <v>#N/A</v>
      </c>
      <c r="N2326" s="65" t="e">
        <f>VLOOKUP(E2326,'Supply Log'!$E$6:$T$277,9,FALSE)</f>
        <v>#N/A</v>
      </c>
      <c r="O2326" s="65" t="e">
        <f>VLOOKUP(E2326,'Supply Log'!$E$6:$T$277,10,FALSE)</f>
        <v>#N/A</v>
      </c>
      <c r="P2326" s="29" t="e">
        <f t="shared" si="300"/>
        <v>#N/A</v>
      </c>
      <c r="Q2326" s="65" t="e">
        <f>VLOOKUP(E2326,'Supply Log'!$E$6:$T$277,12,FALSE)</f>
        <v>#N/A</v>
      </c>
      <c r="R2326" s="78" t="e">
        <f t="shared" si="301"/>
        <v>#N/A</v>
      </c>
      <c r="S2326" s="65"/>
      <c r="T2326" s="79" t="e">
        <f t="shared" si="302"/>
        <v>#N/A</v>
      </c>
      <c r="U2326" s="80" t="e">
        <f t="shared" si="303"/>
        <v>#N/A</v>
      </c>
      <c r="V2326" s="81" t="str">
        <f t="shared" si="304"/>
        <v/>
      </c>
      <c r="W2326" s="69" t="e">
        <f>VLOOKUP(F2326,'Input Log'!$E$6:$V$50000,18,FALSE)</f>
        <v>#N/A</v>
      </c>
      <c r="X2326" s="64" t="e">
        <f>VLOOKUP(E2326,'Supply Log'!$Z$6:$AB$699,2,FALSE)</f>
        <v>#N/A</v>
      </c>
      <c r="Y2326" s="64" t="e">
        <f>VLOOKUP(E2326,'Supply Log'!$E$6:$X$618,20,FALSE)</f>
        <v>#N/A</v>
      </c>
      <c r="Z2326" s="64"/>
      <c r="AA2326" s="64"/>
    </row>
    <row r="2327" spans="1:27">
      <c r="A2327" s="67" t="str">
        <f t="shared" si="297"/>
        <v/>
      </c>
      <c r="B2327" s="65">
        <f t="shared" si="299"/>
        <v>2239</v>
      </c>
      <c r="C2327" s="68" t="str">
        <f t="shared" si="298"/>
        <v/>
      </c>
      <c r="D2327" s="69"/>
      <c r="F2327" s="66"/>
      <c r="G2327" s="65" t="e">
        <f>VLOOKUP(E2327,'Supply Log'!$E$6:$T$999,2,FALSE)</f>
        <v>#N/A</v>
      </c>
      <c r="H2327" s="65" t="e">
        <f>VLOOKUP(E2327,'Supply Log'!$E$6:$T$999,3,FALSE)</f>
        <v>#N/A</v>
      </c>
      <c r="I2327" s="77"/>
      <c r="J2327" s="65" t="e">
        <f>VLOOKUP(E2327,'Supply Log'!$E$6:$T$277,5,FALSE)</f>
        <v>#N/A</v>
      </c>
      <c r="K2327" s="65" t="e">
        <f>VLOOKUP(E2327,'Supply Log'!$E$6:$T$277,6,FALSE)</f>
        <v>#N/A</v>
      </c>
      <c r="L2327" s="65" t="e">
        <f>VLOOKUP(E2327,'Supply Log'!$E$6:$T$277,7,FALSE)</f>
        <v>#N/A</v>
      </c>
      <c r="M2327" s="65" t="e">
        <f>VLOOKUP(E2327,'Supply Log'!$E$6:$T$277,8,FALSE)</f>
        <v>#N/A</v>
      </c>
      <c r="N2327" s="65" t="e">
        <f>VLOOKUP(E2327,'Supply Log'!$E$6:$T$277,9,FALSE)</f>
        <v>#N/A</v>
      </c>
      <c r="O2327" s="65" t="e">
        <f>VLOOKUP(E2327,'Supply Log'!$E$6:$T$277,10,FALSE)</f>
        <v>#N/A</v>
      </c>
      <c r="P2327" s="29" t="e">
        <f t="shared" si="300"/>
        <v>#N/A</v>
      </c>
      <c r="Q2327" s="65" t="e">
        <f>VLOOKUP(E2327,'Supply Log'!$E$6:$T$277,12,FALSE)</f>
        <v>#N/A</v>
      </c>
      <c r="R2327" s="78" t="e">
        <f t="shared" si="301"/>
        <v>#N/A</v>
      </c>
      <c r="S2327" s="65"/>
      <c r="T2327" s="79" t="e">
        <f t="shared" si="302"/>
        <v>#N/A</v>
      </c>
      <c r="U2327" s="80" t="e">
        <f t="shared" si="303"/>
        <v>#N/A</v>
      </c>
      <c r="V2327" s="81" t="str">
        <f t="shared" si="304"/>
        <v/>
      </c>
      <c r="W2327" s="69" t="e">
        <f>VLOOKUP(F2327,'Input Log'!$E$6:$V$50000,18,FALSE)</f>
        <v>#N/A</v>
      </c>
      <c r="X2327" s="64" t="e">
        <f>VLOOKUP(E2327,'Supply Log'!$Z$6:$AB$699,2,FALSE)</f>
        <v>#N/A</v>
      </c>
      <c r="Y2327" s="64" t="e">
        <f>VLOOKUP(E2327,'Supply Log'!$E$6:$X$618,20,FALSE)</f>
        <v>#N/A</v>
      </c>
      <c r="Z2327" s="64"/>
      <c r="AA2327" s="64"/>
    </row>
    <row r="2328" spans="1:27">
      <c r="A2328" s="67" t="str">
        <f t="shared" si="297"/>
        <v/>
      </c>
      <c r="B2328" s="65">
        <f t="shared" si="299"/>
        <v>2240</v>
      </c>
      <c r="C2328" s="68" t="str">
        <f t="shared" si="298"/>
        <v/>
      </c>
      <c r="D2328" s="69"/>
      <c r="F2328" s="66"/>
      <c r="G2328" s="65" t="e">
        <f>VLOOKUP(E2328,'Supply Log'!$E$6:$T$999,2,FALSE)</f>
        <v>#N/A</v>
      </c>
      <c r="H2328" s="65" t="e">
        <f>VLOOKUP(E2328,'Supply Log'!$E$6:$T$999,3,FALSE)</f>
        <v>#N/A</v>
      </c>
      <c r="I2328" s="77"/>
      <c r="J2328" s="65" t="e">
        <f>VLOOKUP(E2328,'Supply Log'!$E$6:$T$277,5,FALSE)</f>
        <v>#N/A</v>
      </c>
      <c r="K2328" s="65" t="e">
        <f>VLOOKUP(E2328,'Supply Log'!$E$6:$T$277,6,FALSE)</f>
        <v>#N/A</v>
      </c>
      <c r="L2328" s="65" t="e">
        <f>VLOOKUP(E2328,'Supply Log'!$E$6:$T$277,7,FALSE)</f>
        <v>#N/A</v>
      </c>
      <c r="M2328" s="65" t="e">
        <f>VLOOKUP(E2328,'Supply Log'!$E$6:$T$277,8,FALSE)</f>
        <v>#N/A</v>
      </c>
      <c r="N2328" s="65" t="e">
        <f>VLOOKUP(E2328,'Supply Log'!$E$6:$T$277,9,FALSE)</f>
        <v>#N/A</v>
      </c>
      <c r="O2328" s="65" t="e">
        <f>VLOOKUP(E2328,'Supply Log'!$E$6:$T$277,10,FALSE)</f>
        <v>#N/A</v>
      </c>
      <c r="P2328" s="29" t="e">
        <f t="shared" si="300"/>
        <v>#N/A</v>
      </c>
      <c r="Q2328" s="65" t="e">
        <f>VLOOKUP(E2328,'Supply Log'!$E$6:$T$277,12,FALSE)</f>
        <v>#N/A</v>
      </c>
      <c r="R2328" s="78" t="e">
        <f t="shared" si="301"/>
        <v>#N/A</v>
      </c>
      <c r="S2328" s="65"/>
      <c r="T2328" s="79" t="e">
        <f t="shared" si="302"/>
        <v>#N/A</v>
      </c>
      <c r="U2328" s="80" t="e">
        <f t="shared" si="303"/>
        <v>#N/A</v>
      </c>
      <c r="V2328" s="81" t="str">
        <f t="shared" si="304"/>
        <v/>
      </c>
      <c r="W2328" s="69" t="e">
        <f>VLOOKUP(F2328,'Input Log'!$E$6:$V$50000,18,FALSE)</f>
        <v>#N/A</v>
      </c>
      <c r="X2328" s="64" t="e">
        <f>VLOOKUP(E2328,'Supply Log'!$Z$6:$AB$699,2,FALSE)</f>
        <v>#N/A</v>
      </c>
      <c r="Y2328" s="64" t="e">
        <f>VLOOKUP(E2328,'Supply Log'!$E$6:$X$618,20,FALSE)</f>
        <v>#N/A</v>
      </c>
      <c r="Z2328" s="64"/>
      <c r="AA2328" s="64"/>
    </row>
    <row r="2329" spans="1:27">
      <c r="A2329" s="67" t="str">
        <f t="shared" si="297"/>
        <v/>
      </c>
      <c r="B2329" s="65">
        <f t="shared" si="299"/>
        <v>2241</v>
      </c>
      <c r="C2329" s="68" t="str">
        <f t="shared" si="298"/>
        <v/>
      </c>
      <c r="D2329" s="69"/>
      <c r="F2329" s="66"/>
      <c r="G2329" s="65" t="e">
        <f>VLOOKUP(E2329,'Supply Log'!$E$6:$T$999,2,FALSE)</f>
        <v>#N/A</v>
      </c>
      <c r="H2329" s="65" t="e">
        <f>VLOOKUP(E2329,'Supply Log'!$E$6:$T$999,3,FALSE)</f>
        <v>#N/A</v>
      </c>
      <c r="I2329" s="77"/>
      <c r="J2329" s="65" t="e">
        <f>VLOOKUP(E2329,'Supply Log'!$E$6:$T$277,5,FALSE)</f>
        <v>#N/A</v>
      </c>
      <c r="K2329" s="65" t="e">
        <f>VLOOKUP(E2329,'Supply Log'!$E$6:$T$277,6,FALSE)</f>
        <v>#N/A</v>
      </c>
      <c r="L2329" s="65" t="e">
        <f>VLOOKUP(E2329,'Supply Log'!$E$6:$T$277,7,FALSE)</f>
        <v>#N/A</v>
      </c>
      <c r="M2329" s="65" t="e">
        <f>VLOOKUP(E2329,'Supply Log'!$E$6:$T$277,8,FALSE)</f>
        <v>#N/A</v>
      </c>
      <c r="N2329" s="65" t="e">
        <f>VLOOKUP(E2329,'Supply Log'!$E$6:$T$277,9,FALSE)</f>
        <v>#N/A</v>
      </c>
      <c r="O2329" s="65" t="e">
        <f>VLOOKUP(E2329,'Supply Log'!$E$6:$T$277,10,FALSE)</f>
        <v>#N/A</v>
      </c>
      <c r="P2329" s="29" t="e">
        <f t="shared" si="300"/>
        <v>#N/A</v>
      </c>
      <c r="Q2329" s="65" t="e">
        <f>VLOOKUP(E2329,'Supply Log'!$E$6:$T$277,12,FALSE)</f>
        <v>#N/A</v>
      </c>
      <c r="R2329" s="78" t="e">
        <f t="shared" si="301"/>
        <v>#N/A</v>
      </c>
      <c r="S2329" s="65"/>
      <c r="T2329" s="79" t="e">
        <f t="shared" si="302"/>
        <v>#N/A</v>
      </c>
      <c r="U2329" s="80" t="e">
        <f t="shared" si="303"/>
        <v>#N/A</v>
      </c>
      <c r="V2329" s="81" t="str">
        <f t="shared" si="304"/>
        <v/>
      </c>
      <c r="W2329" s="69" t="e">
        <f>VLOOKUP(F2329,'Input Log'!$E$6:$V$50000,18,FALSE)</f>
        <v>#N/A</v>
      </c>
      <c r="X2329" s="64" t="e">
        <f>VLOOKUP(E2329,'Supply Log'!$Z$6:$AB$699,2,FALSE)</f>
        <v>#N/A</v>
      </c>
      <c r="Y2329" s="64" t="e">
        <f>VLOOKUP(E2329,'Supply Log'!$E$6:$X$618,20,FALSE)</f>
        <v>#N/A</v>
      </c>
      <c r="Z2329" s="64"/>
      <c r="AA2329" s="64"/>
    </row>
    <row r="2330" spans="1:27">
      <c r="A2330" s="67" t="str">
        <f t="shared" si="297"/>
        <v/>
      </c>
      <c r="B2330" s="65">
        <f t="shared" si="299"/>
        <v>2242</v>
      </c>
      <c r="C2330" s="68" t="str">
        <f t="shared" si="298"/>
        <v/>
      </c>
      <c r="D2330" s="69"/>
      <c r="F2330" s="66"/>
      <c r="G2330" s="65" t="e">
        <f>VLOOKUP(E2330,'Supply Log'!$E$6:$T$999,2,FALSE)</f>
        <v>#N/A</v>
      </c>
      <c r="H2330" s="65" t="e">
        <f>VLOOKUP(E2330,'Supply Log'!$E$6:$T$999,3,FALSE)</f>
        <v>#N/A</v>
      </c>
      <c r="I2330" s="77"/>
      <c r="J2330" s="65" t="e">
        <f>VLOOKUP(E2330,'Supply Log'!$E$6:$T$277,5,FALSE)</f>
        <v>#N/A</v>
      </c>
      <c r="K2330" s="65" t="e">
        <f>VLOOKUP(E2330,'Supply Log'!$E$6:$T$277,6,FALSE)</f>
        <v>#N/A</v>
      </c>
      <c r="L2330" s="65" t="e">
        <f>VLOOKUP(E2330,'Supply Log'!$E$6:$T$277,7,FALSE)</f>
        <v>#N/A</v>
      </c>
      <c r="M2330" s="65" t="e">
        <f>VLOOKUP(E2330,'Supply Log'!$E$6:$T$277,8,FALSE)</f>
        <v>#N/A</v>
      </c>
      <c r="N2330" s="65" t="e">
        <f>VLOOKUP(E2330,'Supply Log'!$E$6:$T$277,9,FALSE)</f>
        <v>#N/A</v>
      </c>
      <c r="O2330" s="65" t="e">
        <f>VLOOKUP(E2330,'Supply Log'!$E$6:$T$277,10,FALSE)</f>
        <v>#N/A</v>
      </c>
      <c r="P2330" s="29" t="e">
        <f t="shared" si="300"/>
        <v>#N/A</v>
      </c>
      <c r="Q2330" s="65" t="e">
        <f>VLOOKUP(E2330,'Supply Log'!$E$6:$T$277,12,FALSE)</f>
        <v>#N/A</v>
      </c>
      <c r="R2330" s="78" t="e">
        <f t="shared" si="301"/>
        <v>#N/A</v>
      </c>
      <c r="S2330" s="65"/>
      <c r="T2330" s="79" t="e">
        <f t="shared" si="302"/>
        <v>#N/A</v>
      </c>
      <c r="U2330" s="80" t="e">
        <f t="shared" si="303"/>
        <v>#N/A</v>
      </c>
      <c r="V2330" s="81" t="str">
        <f t="shared" si="304"/>
        <v/>
      </c>
      <c r="W2330" s="69" t="e">
        <f>VLOOKUP(F2330,'Input Log'!$E$6:$V$50000,18,FALSE)</f>
        <v>#N/A</v>
      </c>
      <c r="X2330" s="64" t="e">
        <f>VLOOKUP(E2330,'Supply Log'!$Z$6:$AB$699,2,FALSE)</f>
        <v>#N/A</v>
      </c>
      <c r="Y2330" s="64" t="e">
        <f>VLOOKUP(E2330,'Supply Log'!$E$6:$X$618,20,FALSE)</f>
        <v>#N/A</v>
      </c>
      <c r="Z2330" s="64"/>
      <c r="AA2330" s="64"/>
    </row>
    <row r="2331" spans="1:27">
      <c r="A2331" s="67" t="str">
        <f t="shared" si="297"/>
        <v/>
      </c>
      <c r="B2331" s="65">
        <f t="shared" si="299"/>
        <v>2243</v>
      </c>
      <c r="C2331" s="68" t="str">
        <f t="shared" si="298"/>
        <v/>
      </c>
      <c r="D2331" s="69"/>
      <c r="F2331" s="66"/>
      <c r="G2331" s="65" t="e">
        <f>VLOOKUP(E2331,'Supply Log'!$E$6:$T$999,2,FALSE)</f>
        <v>#N/A</v>
      </c>
      <c r="H2331" s="65" t="e">
        <f>VLOOKUP(E2331,'Supply Log'!$E$6:$T$999,3,FALSE)</f>
        <v>#N/A</v>
      </c>
      <c r="I2331" s="77"/>
      <c r="J2331" s="65" t="e">
        <f>VLOOKUP(E2331,'Supply Log'!$E$6:$T$277,5,FALSE)</f>
        <v>#N/A</v>
      </c>
      <c r="K2331" s="65" t="e">
        <f>VLOOKUP(E2331,'Supply Log'!$E$6:$T$277,6,FALSE)</f>
        <v>#N/A</v>
      </c>
      <c r="L2331" s="65" t="e">
        <f>VLOOKUP(E2331,'Supply Log'!$E$6:$T$277,7,FALSE)</f>
        <v>#N/A</v>
      </c>
      <c r="M2331" s="65" t="e">
        <f>VLOOKUP(E2331,'Supply Log'!$E$6:$T$277,8,FALSE)</f>
        <v>#N/A</v>
      </c>
      <c r="N2331" s="65" t="e">
        <f>VLOOKUP(E2331,'Supply Log'!$E$6:$T$277,9,FALSE)</f>
        <v>#N/A</v>
      </c>
      <c r="O2331" s="65" t="e">
        <f>VLOOKUP(E2331,'Supply Log'!$E$6:$T$277,10,FALSE)</f>
        <v>#N/A</v>
      </c>
      <c r="P2331" s="29" t="e">
        <f t="shared" si="300"/>
        <v>#N/A</v>
      </c>
      <c r="Q2331" s="65" t="e">
        <f>VLOOKUP(E2331,'Supply Log'!$E$6:$T$277,12,FALSE)</f>
        <v>#N/A</v>
      </c>
      <c r="R2331" s="78" t="e">
        <f t="shared" si="301"/>
        <v>#N/A</v>
      </c>
      <c r="S2331" s="65"/>
      <c r="T2331" s="79" t="e">
        <f t="shared" si="302"/>
        <v>#N/A</v>
      </c>
      <c r="U2331" s="80" t="e">
        <f t="shared" si="303"/>
        <v>#N/A</v>
      </c>
      <c r="V2331" s="81" t="str">
        <f t="shared" si="304"/>
        <v/>
      </c>
      <c r="W2331" s="69" t="e">
        <f>VLOOKUP(F2331,'Input Log'!$E$6:$V$50000,18,FALSE)</f>
        <v>#N/A</v>
      </c>
      <c r="X2331" s="64" t="e">
        <f>VLOOKUP(E2331,'Supply Log'!$Z$6:$AB$699,2,FALSE)</f>
        <v>#N/A</v>
      </c>
      <c r="Y2331" s="64" t="e">
        <f>VLOOKUP(E2331,'Supply Log'!$E$6:$X$618,20,FALSE)</f>
        <v>#N/A</v>
      </c>
      <c r="Z2331" s="64"/>
      <c r="AA2331" s="64"/>
    </row>
    <row r="2332" spans="1:27">
      <c r="A2332" s="67" t="str">
        <f t="shared" si="297"/>
        <v/>
      </c>
      <c r="B2332" s="65">
        <f t="shared" si="299"/>
        <v>2244</v>
      </c>
      <c r="C2332" s="68" t="str">
        <f t="shared" si="298"/>
        <v/>
      </c>
      <c r="D2332" s="69"/>
      <c r="F2332" s="66"/>
      <c r="G2332" s="65" t="e">
        <f>VLOOKUP(E2332,'Supply Log'!$E$6:$T$999,2,FALSE)</f>
        <v>#N/A</v>
      </c>
      <c r="H2332" s="65" t="e">
        <f>VLOOKUP(E2332,'Supply Log'!$E$6:$T$999,3,FALSE)</f>
        <v>#N/A</v>
      </c>
      <c r="I2332" s="77"/>
      <c r="J2332" s="65" t="e">
        <f>VLOOKUP(E2332,'Supply Log'!$E$6:$T$277,5,FALSE)</f>
        <v>#N/A</v>
      </c>
      <c r="K2332" s="65" t="e">
        <f>VLOOKUP(E2332,'Supply Log'!$E$6:$T$277,6,FALSE)</f>
        <v>#N/A</v>
      </c>
      <c r="L2332" s="65" t="e">
        <f>VLOOKUP(E2332,'Supply Log'!$E$6:$T$277,7,FALSE)</f>
        <v>#N/A</v>
      </c>
      <c r="M2332" s="65" t="e">
        <f>VLOOKUP(E2332,'Supply Log'!$E$6:$T$277,8,FALSE)</f>
        <v>#N/A</v>
      </c>
      <c r="N2332" s="65" t="e">
        <f>VLOOKUP(E2332,'Supply Log'!$E$6:$T$277,9,FALSE)</f>
        <v>#N/A</v>
      </c>
      <c r="O2332" s="65" t="e">
        <f>VLOOKUP(E2332,'Supply Log'!$E$6:$T$277,10,FALSE)</f>
        <v>#N/A</v>
      </c>
      <c r="P2332" s="29" t="e">
        <f t="shared" si="300"/>
        <v>#N/A</v>
      </c>
      <c r="Q2332" s="65" t="e">
        <f>VLOOKUP(E2332,'Supply Log'!$E$6:$T$277,12,FALSE)</f>
        <v>#N/A</v>
      </c>
      <c r="R2332" s="78" t="e">
        <f t="shared" si="301"/>
        <v>#N/A</v>
      </c>
      <c r="S2332" s="65"/>
      <c r="T2332" s="79" t="e">
        <f t="shared" si="302"/>
        <v>#N/A</v>
      </c>
      <c r="U2332" s="80" t="e">
        <f t="shared" si="303"/>
        <v>#N/A</v>
      </c>
      <c r="V2332" s="81" t="str">
        <f t="shared" si="304"/>
        <v/>
      </c>
      <c r="W2332" s="69" t="e">
        <f>VLOOKUP(F2332,'Input Log'!$E$6:$V$50000,18,FALSE)</f>
        <v>#N/A</v>
      </c>
      <c r="X2332" s="64" t="e">
        <f>VLOOKUP(E2332,'Supply Log'!$Z$6:$AB$699,2,FALSE)</f>
        <v>#N/A</v>
      </c>
      <c r="Y2332" s="64" t="e">
        <f>VLOOKUP(E2332,'Supply Log'!$E$6:$X$618,20,FALSE)</f>
        <v>#N/A</v>
      </c>
      <c r="Z2332" s="64"/>
      <c r="AA2332" s="64"/>
    </row>
    <row r="2333" spans="1:27">
      <c r="A2333" s="67" t="str">
        <f t="shared" si="297"/>
        <v/>
      </c>
      <c r="B2333" s="65">
        <f t="shared" si="299"/>
        <v>2245</v>
      </c>
      <c r="C2333" s="68" t="str">
        <f t="shared" si="298"/>
        <v/>
      </c>
      <c r="D2333" s="69"/>
      <c r="F2333" s="66"/>
      <c r="G2333" s="65" t="e">
        <f>VLOOKUP(E2333,'Supply Log'!$E$6:$T$999,2,FALSE)</f>
        <v>#N/A</v>
      </c>
      <c r="H2333" s="65" t="e">
        <f>VLOOKUP(E2333,'Supply Log'!$E$6:$T$999,3,FALSE)</f>
        <v>#N/A</v>
      </c>
      <c r="I2333" s="77"/>
      <c r="J2333" s="65" t="e">
        <f>VLOOKUP(E2333,'Supply Log'!$E$6:$T$277,5,FALSE)</f>
        <v>#N/A</v>
      </c>
      <c r="K2333" s="65" t="e">
        <f>VLOOKUP(E2333,'Supply Log'!$E$6:$T$277,6,FALSE)</f>
        <v>#N/A</v>
      </c>
      <c r="L2333" s="65" t="e">
        <f>VLOOKUP(E2333,'Supply Log'!$E$6:$T$277,7,FALSE)</f>
        <v>#N/A</v>
      </c>
      <c r="M2333" s="65" t="e">
        <f>VLOOKUP(E2333,'Supply Log'!$E$6:$T$277,8,FALSE)</f>
        <v>#N/A</v>
      </c>
      <c r="N2333" s="65" t="e">
        <f>VLOOKUP(E2333,'Supply Log'!$E$6:$T$277,9,FALSE)</f>
        <v>#N/A</v>
      </c>
      <c r="O2333" s="65" t="e">
        <f>VLOOKUP(E2333,'Supply Log'!$E$6:$T$277,10,FALSE)</f>
        <v>#N/A</v>
      </c>
      <c r="P2333" s="29" t="e">
        <f t="shared" si="300"/>
        <v>#N/A</v>
      </c>
      <c r="Q2333" s="65" t="e">
        <f>VLOOKUP(E2333,'Supply Log'!$E$6:$T$277,12,FALSE)</f>
        <v>#N/A</v>
      </c>
      <c r="R2333" s="78" t="e">
        <f t="shared" si="301"/>
        <v>#N/A</v>
      </c>
      <c r="S2333" s="65"/>
      <c r="T2333" s="79" t="e">
        <f t="shared" si="302"/>
        <v>#N/A</v>
      </c>
      <c r="U2333" s="80" t="e">
        <f t="shared" si="303"/>
        <v>#N/A</v>
      </c>
      <c r="V2333" s="81" t="str">
        <f t="shared" si="304"/>
        <v/>
      </c>
      <c r="W2333" s="69" t="e">
        <f>VLOOKUP(F2333,'Input Log'!$E$6:$V$50000,18,FALSE)</f>
        <v>#N/A</v>
      </c>
      <c r="X2333" s="64" t="e">
        <f>VLOOKUP(E2333,'Supply Log'!$Z$6:$AB$699,2,FALSE)</f>
        <v>#N/A</v>
      </c>
      <c r="Y2333" s="64" t="e">
        <f>VLOOKUP(E2333,'Supply Log'!$E$6:$X$618,20,FALSE)</f>
        <v>#N/A</v>
      </c>
      <c r="Z2333" s="64"/>
      <c r="AA2333" s="64"/>
    </row>
    <row r="2334" spans="1:27">
      <c r="A2334" s="67" t="str">
        <f t="shared" si="297"/>
        <v/>
      </c>
      <c r="B2334" s="65">
        <f t="shared" si="299"/>
        <v>2246</v>
      </c>
      <c r="C2334" s="68" t="str">
        <f t="shared" si="298"/>
        <v/>
      </c>
      <c r="D2334" s="69"/>
      <c r="F2334" s="66"/>
      <c r="G2334" s="65" t="e">
        <f>VLOOKUP(E2334,'Supply Log'!$E$6:$T$999,2,FALSE)</f>
        <v>#N/A</v>
      </c>
      <c r="H2334" s="65" t="e">
        <f>VLOOKUP(E2334,'Supply Log'!$E$6:$T$999,3,FALSE)</f>
        <v>#N/A</v>
      </c>
      <c r="I2334" s="77"/>
      <c r="J2334" s="65" t="e">
        <f>VLOOKUP(E2334,'Supply Log'!$E$6:$T$277,5,FALSE)</f>
        <v>#N/A</v>
      </c>
      <c r="K2334" s="65" t="e">
        <f>VLOOKUP(E2334,'Supply Log'!$E$6:$T$277,6,FALSE)</f>
        <v>#N/A</v>
      </c>
      <c r="L2334" s="65" t="e">
        <f>VLOOKUP(E2334,'Supply Log'!$E$6:$T$277,7,FALSE)</f>
        <v>#N/A</v>
      </c>
      <c r="M2334" s="65" t="e">
        <f>VLOOKUP(E2334,'Supply Log'!$E$6:$T$277,8,FALSE)</f>
        <v>#N/A</v>
      </c>
      <c r="N2334" s="65" t="e">
        <f>VLOOKUP(E2334,'Supply Log'!$E$6:$T$277,9,FALSE)</f>
        <v>#N/A</v>
      </c>
      <c r="O2334" s="65" t="e">
        <f>VLOOKUP(E2334,'Supply Log'!$E$6:$T$277,10,FALSE)</f>
        <v>#N/A</v>
      </c>
      <c r="P2334" s="29" t="e">
        <f t="shared" si="300"/>
        <v>#N/A</v>
      </c>
      <c r="Q2334" s="65" t="e">
        <f>VLOOKUP(E2334,'Supply Log'!$E$6:$T$277,12,FALSE)</f>
        <v>#N/A</v>
      </c>
      <c r="R2334" s="78" t="e">
        <f t="shared" si="301"/>
        <v>#N/A</v>
      </c>
      <c r="S2334" s="65"/>
      <c r="T2334" s="79" t="e">
        <f t="shared" si="302"/>
        <v>#N/A</v>
      </c>
      <c r="U2334" s="80" t="e">
        <f t="shared" si="303"/>
        <v>#N/A</v>
      </c>
      <c r="V2334" s="81" t="str">
        <f t="shared" si="304"/>
        <v/>
      </c>
      <c r="W2334" s="69" t="e">
        <f>VLOOKUP(F2334,'Input Log'!$E$6:$V$50000,18,FALSE)</f>
        <v>#N/A</v>
      </c>
      <c r="X2334" s="64" t="e">
        <f>VLOOKUP(E2334,'Supply Log'!$Z$6:$AB$699,2,FALSE)</f>
        <v>#N/A</v>
      </c>
      <c r="Y2334" s="64" t="e">
        <f>VLOOKUP(E2334,'Supply Log'!$E$6:$X$618,20,FALSE)</f>
        <v>#N/A</v>
      </c>
      <c r="Z2334" s="64"/>
      <c r="AA2334" s="64"/>
    </row>
    <row r="2335" spans="1:27">
      <c r="A2335" s="67" t="str">
        <f t="shared" si="297"/>
        <v/>
      </c>
      <c r="B2335" s="65">
        <f t="shared" si="299"/>
        <v>2247</v>
      </c>
      <c r="C2335" s="68" t="str">
        <f t="shared" si="298"/>
        <v/>
      </c>
      <c r="D2335" s="69"/>
      <c r="F2335" s="66"/>
      <c r="G2335" s="65" t="e">
        <f>VLOOKUP(E2335,'Supply Log'!$E$6:$T$999,2,FALSE)</f>
        <v>#N/A</v>
      </c>
      <c r="H2335" s="65" t="e">
        <f>VLOOKUP(E2335,'Supply Log'!$E$6:$T$999,3,FALSE)</f>
        <v>#N/A</v>
      </c>
      <c r="I2335" s="77"/>
      <c r="J2335" s="65" t="e">
        <f>VLOOKUP(E2335,'Supply Log'!$E$6:$T$277,5,FALSE)</f>
        <v>#N/A</v>
      </c>
      <c r="K2335" s="65" t="e">
        <f>VLOOKUP(E2335,'Supply Log'!$E$6:$T$277,6,FALSE)</f>
        <v>#N/A</v>
      </c>
      <c r="L2335" s="65" t="e">
        <f>VLOOKUP(E2335,'Supply Log'!$E$6:$T$277,7,FALSE)</f>
        <v>#N/A</v>
      </c>
      <c r="M2335" s="65" t="e">
        <f>VLOOKUP(E2335,'Supply Log'!$E$6:$T$277,8,FALSE)</f>
        <v>#N/A</v>
      </c>
      <c r="N2335" s="65" t="e">
        <f>VLOOKUP(E2335,'Supply Log'!$E$6:$T$277,9,FALSE)</f>
        <v>#N/A</v>
      </c>
      <c r="O2335" s="65" t="e">
        <f>VLOOKUP(E2335,'Supply Log'!$E$6:$T$277,10,FALSE)</f>
        <v>#N/A</v>
      </c>
      <c r="P2335" s="29" t="e">
        <f t="shared" si="300"/>
        <v>#N/A</v>
      </c>
      <c r="Q2335" s="65" t="e">
        <f>VLOOKUP(E2335,'Supply Log'!$E$6:$T$277,12,FALSE)</f>
        <v>#N/A</v>
      </c>
      <c r="R2335" s="78" t="e">
        <f t="shared" si="301"/>
        <v>#N/A</v>
      </c>
      <c r="S2335" s="65"/>
      <c r="T2335" s="79" t="e">
        <f t="shared" si="302"/>
        <v>#N/A</v>
      </c>
      <c r="U2335" s="80" t="e">
        <f t="shared" si="303"/>
        <v>#N/A</v>
      </c>
      <c r="V2335" s="81" t="str">
        <f t="shared" si="304"/>
        <v/>
      </c>
      <c r="W2335" s="69" t="e">
        <f>VLOOKUP(F2335,'Input Log'!$E$6:$V$50000,18,FALSE)</f>
        <v>#N/A</v>
      </c>
      <c r="X2335" s="64" t="e">
        <f>VLOOKUP(E2335,'Supply Log'!$Z$6:$AB$699,2,FALSE)</f>
        <v>#N/A</v>
      </c>
      <c r="Y2335" s="64" t="e">
        <f>VLOOKUP(E2335,'Supply Log'!$E$6:$X$618,20,FALSE)</f>
        <v>#N/A</v>
      </c>
      <c r="Z2335" s="64"/>
      <c r="AA2335" s="64"/>
    </row>
    <row r="2336" spans="1:27">
      <c r="A2336" s="67" t="str">
        <f t="shared" si="297"/>
        <v/>
      </c>
      <c r="B2336" s="65">
        <f t="shared" si="299"/>
        <v>2248</v>
      </c>
      <c r="C2336" s="68" t="str">
        <f t="shared" si="298"/>
        <v/>
      </c>
      <c r="D2336" s="69"/>
      <c r="F2336" s="66"/>
      <c r="G2336" s="65" t="e">
        <f>VLOOKUP(E2336,'Supply Log'!$E$6:$T$999,2,FALSE)</f>
        <v>#N/A</v>
      </c>
      <c r="H2336" s="65" t="e">
        <f>VLOOKUP(E2336,'Supply Log'!$E$6:$T$999,3,FALSE)</f>
        <v>#N/A</v>
      </c>
      <c r="I2336" s="77"/>
      <c r="J2336" s="65" t="e">
        <f>VLOOKUP(E2336,'Supply Log'!$E$6:$T$277,5,FALSE)</f>
        <v>#N/A</v>
      </c>
      <c r="K2336" s="65" t="e">
        <f>VLOOKUP(E2336,'Supply Log'!$E$6:$T$277,6,FALSE)</f>
        <v>#N/A</v>
      </c>
      <c r="L2336" s="65" t="e">
        <f>VLOOKUP(E2336,'Supply Log'!$E$6:$T$277,7,FALSE)</f>
        <v>#N/A</v>
      </c>
      <c r="M2336" s="65" t="e">
        <f>VLOOKUP(E2336,'Supply Log'!$E$6:$T$277,8,FALSE)</f>
        <v>#N/A</v>
      </c>
      <c r="N2336" s="65" t="e">
        <f>VLOOKUP(E2336,'Supply Log'!$E$6:$T$277,9,FALSE)</f>
        <v>#N/A</v>
      </c>
      <c r="O2336" s="65" t="e">
        <f>VLOOKUP(E2336,'Supply Log'!$E$6:$T$277,10,FALSE)</f>
        <v>#N/A</v>
      </c>
      <c r="P2336" s="29" t="e">
        <f t="shared" si="300"/>
        <v>#N/A</v>
      </c>
      <c r="Q2336" s="65" t="e">
        <f>VLOOKUP(E2336,'Supply Log'!$E$6:$T$277,12,FALSE)</f>
        <v>#N/A</v>
      </c>
      <c r="R2336" s="78" t="e">
        <f t="shared" si="301"/>
        <v>#N/A</v>
      </c>
      <c r="S2336" s="65"/>
      <c r="T2336" s="79" t="e">
        <f t="shared" si="302"/>
        <v>#N/A</v>
      </c>
      <c r="U2336" s="80" t="e">
        <f t="shared" si="303"/>
        <v>#N/A</v>
      </c>
      <c r="V2336" s="81" t="str">
        <f t="shared" si="304"/>
        <v/>
      </c>
      <c r="W2336" s="69" t="e">
        <f>VLOOKUP(F2336,'Input Log'!$E$6:$V$50000,18,FALSE)</f>
        <v>#N/A</v>
      </c>
      <c r="X2336" s="64" t="e">
        <f>VLOOKUP(E2336,'Supply Log'!$Z$6:$AB$699,2,FALSE)</f>
        <v>#N/A</v>
      </c>
      <c r="Y2336" s="64" t="e">
        <f>VLOOKUP(E2336,'Supply Log'!$E$6:$X$618,20,FALSE)</f>
        <v>#N/A</v>
      </c>
      <c r="Z2336" s="64"/>
      <c r="AA2336" s="64"/>
    </row>
    <row r="2337" spans="1:27">
      <c r="A2337" s="67" t="str">
        <f t="shared" si="297"/>
        <v/>
      </c>
      <c r="B2337" s="65">
        <f t="shared" si="299"/>
        <v>2249</v>
      </c>
      <c r="C2337" s="68" t="str">
        <f t="shared" si="298"/>
        <v/>
      </c>
      <c r="D2337" s="69"/>
      <c r="F2337" s="66"/>
      <c r="G2337" s="65" t="e">
        <f>VLOOKUP(E2337,'Supply Log'!$E$6:$T$999,2,FALSE)</f>
        <v>#N/A</v>
      </c>
      <c r="H2337" s="65" t="e">
        <f>VLOOKUP(E2337,'Supply Log'!$E$6:$T$999,3,FALSE)</f>
        <v>#N/A</v>
      </c>
      <c r="I2337" s="77"/>
      <c r="J2337" s="65" t="e">
        <f>VLOOKUP(E2337,'Supply Log'!$E$6:$T$277,5,FALSE)</f>
        <v>#N/A</v>
      </c>
      <c r="K2337" s="65" t="e">
        <f>VLOOKUP(E2337,'Supply Log'!$E$6:$T$277,6,FALSE)</f>
        <v>#N/A</v>
      </c>
      <c r="L2337" s="65" t="e">
        <f>VLOOKUP(E2337,'Supply Log'!$E$6:$T$277,7,FALSE)</f>
        <v>#N/A</v>
      </c>
      <c r="M2337" s="65" t="e">
        <f>VLOOKUP(E2337,'Supply Log'!$E$6:$T$277,8,FALSE)</f>
        <v>#N/A</v>
      </c>
      <c r="N2337" s="65" t="e">
        <f>VLOOKUP(E2337,'Supply Log'!$E$6:$T$277,9,FALSE)</f>
        <v>#N/A</v>
      </c>
      <c r="O2337" s="65" t="e">
        <f>VLOOKUP(E2337,'Supply Log'!$E$6:$T$277,10,FALSE)</f>
        <v>#N/A</v>
      </c>
      <c r="P2337" s="29" t="e">
        <f t="shared" si="300"/>
        <v>#N/A</v>
      </c>
      <c r="Q2337" s="65" t="e">
        <f>VLOOKUP(E2337,'Supply Log'!$E$6:$T$277,12,FALSE)</f>
        <v>#N/A</v>
      </c>
      <c r="R2337" s="78" t="e">
        <f t="shared" si="301"/>
        <v>#N/A</v>
      </c>
      <c r="S2337" s="65"/>
      <c r="T2337" s="79" t="e">
        <f t="shared" si="302"/>
        <v>#N/A</v>
      </c>
      <c r="U2337" s="80" t="e">
        <f t="shared" si="303"/>
        <v>#N/A</v>
      </c>
      <c r="V2337" s="81" t="str">
        <f t="shared" si="304"/>
        <v/>
      </c>
      <c r="W2337" s="69" t="e">
        <f>VLOOKUP(F2337,'Input Log'!$E$6:$V$50000,18,FALSE)</f>
        <v>#N/A</v>
      </c>
      <c r="X2337" s="64" t="e">
        <f>VLOOKUP(E2337,'Supply Log'!$Z$6:$AB$699,2,FALSE)</f>
        <v>#N/A</v>
      </c>
      <c r="Y2337" s="64" t="e">
        <f>VLOOKUP(E2337,'Supply Log'!$E$6:$X$618,20,FALSE)</f>
        <v>#N/A</v>
      </c>
      <c r="Z2337" s="64"/>
      <c r="AA2337" s="64"/>
    </row>
    <row r="2338" spans="1:27">
      <c r="A2338" s="67" t="str">
        <f t="shared" si="297"/>
        <v/>
      </c>
      <c r="B2338" s="65">
        <f t="shared" si="299"/>
        <v>2250</v>
      </c>
      <c r="C2338" s="68" t="str">
        <f t="shared" si="298"/>
        <v/>
      </c>
      <c r="D2338" s="69"/>
      <c r="F2338" s="66"/>
      <c r="G2338" s="65" t="e">
        <f>VLOOKUP(E2338,'Supply Log'!$E$6:$T$999,2,FALSE)</f>
        <v>#N/A</v>
      </c>
      <c r="H2338" s="65" t="e">
        <f>VLOOKUP(E2338,'Supply Log'!$E$6:$T$999,3,FALSE)</f>
        <v>#N/A</v>
      </c>
      <c r="I2338" s="77"/>
      <c r="J2338" s="65" t="e">
        <f>VLOOKUP(E2338,'Supply Log'!$E$6:$T$277,5,FALSE)</f>
        <v>#N/A</v>
      </c>
      <c r="K2338" s="65" t="e">
        <f>VLOOKUP(E2338,'Supply Log'!$E$6:$T$277,6,FALSE)</f>
        <v>#N/A</v>
      </c>
      <c r="L2338" s="65" t="e">
        <f>VLOOKUP(E2338,'Supply Log'!$E$6:$T$277,7,FALSE)</f>
        <v>#N/A</v>
      </c>
      <c r="M2338" s="65" t="e">
        <f>VLOOKUP(E2338,'Supply Log'!$E$6:$T$277,8,FALSE)</f>
        <v>#N/A</v>
      </c>
      <c r="N2338" s="65" t="e">
        <f>VLOOKUP(E2338,'Supply Log'!$E$6:$T$277,9,FALSE)</f>
        <v>#N/A</v>
      </c>
      <c r="O2338" s="65" t="e">
        <f>VLOOKUP(E2338,'Supply Log'!$E$6:$T$277,10,FALSE)</f>
        <v>#N/A</v>
      </c>
      <c r="P2338" s="29" t="e">
        <f t="shared" si="300"/>
        <v>#N/A</v>
      </c>
      <c r="Q2338" s="65" t="e">
        <f>VLOOKUP(E2338,'Supply Log'!$E$6:$T$277,12,FALSE)</f>
        <v>#N/A</v>
      </c>
      <c r="R2338" s="78" t="e">
        <f t="shared" si="301"/>
        <v>#N/A</v>
      </c>
      <c r="S2338" s="65"/>
      <c r="T2338" s="79" t="e">
        <f t="shared" si="302"/>
        <v>#N/A</v>
      </c>
      <c r="U2338" s="80" t="e">
        <f t="shared" si="303"/>
        <v>#N/A</v>
      </c>
      <c r="V2338" s="81" t="str">
        <f t="shared" si="304"/>
        <v/>
      </c>
      <c r="W2338" s="69" t="e">
        <f>VLOOKUP(F2338,'Input Log'!$E$6:$V$50000,18,FALSE)</f>
        <v>#N/A</v>
      </c>
      <c r="X2338" s="64" t="e">
        <f>VLOOKUP(E2338,'Supply Log'!$Z$6:$AB$699,2,FALSE)</f>
        <v>#N/A</v>
      </c>
      <c r="Y2338" s="64" t="e">
        <f>VLOOKUP(E2338,'Supply Log'!$E$6:$X$618,20,FALSE)</f>
        <v>#N/A</v>
      </c>
      <c r="Z2338" s="64"/>
      <c r="AA2338" s="64"/>
    </row>
    <row r="2339" spans="1:27">
      <c r="A2339" s="67" t="str">
        <f t="shared" si="297"/>
        <v/>
      </c>
      <c r="B2339" s="65">
        <f t="shared" si="299"/>
        <v>2251</v>
      </c>
      <c r="C2339" s="68" t="str">
        <f t="shared" si="298"/>
        <v/>
      </c>
      <c r="D2339" s="69"/>
      <c r="F2339" s="66"/>
      <c r="G2339" s="65" t="e">
        <f>VLOOKUP(E2339,'Supply Log'!$E$6:$T$999,2,FALSE)</f>
        <v>#N/A</v>
      </c>
      <c r="H2339" s="65" t="e">
        <f>VLOOKUP(E2339,'Supply Log'!$E$6:$T$999,3,FALSE)</f>
        <v>#N/A</v>
      </c>
      <c r="I2339" s="77"/>
      <c r="J2339" s="65" t="e">
        <f>VLOOKUP(E2339,'Supply Log'!$E$6:$T$277,5,FALSE)</f>
        <v>#N/A</v>
      </c>
      <c r="K2339" s="65" t="e">
        <f>VLOOKUP(E2339,'Supply Log'!$E$6:$T$277,6,FALSE)</f>
        <v>#N/A</v>
      </c>
      <c r="L2339" s="65" t="e">
        <f>VLOOKUP(E2339,'Supply Log'!$E$6:$T$277,7,FALSE)</f>
        <v>#N/A</v>
      </c>
      <c r="M2339" s="65" t="e">
        <f>VLOOKUP(E2339,'Supply Log'!$E$6:$T$277,8,FALSE)</f>
        <v>#N/A</v>
      </c>
      <c r="N2339" s="65" t="e">
        <f>VLOOKUP(E2339,'Supply Log'!$E$6:$T$277,9,FALSE)</f>
        <v>#N/A</v>
      </c>
      <c r="O2339" s="65" t="e">
        <f>VLOOKUP(E2339,'Supply Log'!$E$6:$T$277,10,FALSE)</f>
        <v>#N/A</v>
      </c>
      <c r="P2339" s="29" t="e">
        <f t="shared" si="300"/>
        <v>#N/A</v>
      </c>
      <c r="Q2339" s="65" t="e">
        <f>VLOOKUP(E2339,'Supply Log'!$E$6:$T$277,12,FALSE)</f>
        <v>#N/A</v>
      </c>
      <c r="R2339" s="78" t="e">
        <f t="shared" si="301"/>
        <v>#N/A</v>
      </c>
      <c r="S2339" s="65"/>
      <c r="T2339" s="79" t="e">
        <f t="shared" si="302"/>
        <v>#N/A</v>
      </c>
      <c r="U2339" s="80" t="e">
        <f t="shared" si="303"/>
        <v>#N/A</v>
      </c>
      <c r="V2339" s="81" t="str">
        <f t="shared" si="304"/>
        <v/>
      </c>
      <c r="W2339" s="69" t="e">
        <f>VLOOKUP(F2339,'Input Log'!$E$6:$V$50000,18,FALSE)</f>
        <v>#N/A</v>
      </c>
      <c r="X2339" s="64" t="e">
        <f>VLOOKUP(E2339,'Supply Log'!$Z$6:$AB$699,2,FALSE)</f>
        <v>#N/A</v>
      </c>
      <c r="Y2339" s="64" t="e">
        <f>VLOOKUP(E2339,'Supply Log'!$E$6:$X$618,20,FALSE)</f>
        <v>#N/A</v>
      </c>
      <c r="Z2339" s="64"/>
      <c r="AA2339" s="64"/>
    </row>
    <row r="2340" spans="1:27">
      <c r="A2340" s="67" t="str">
        <f t="shared" si="297"/>
        <v/>
      </c>
      <c r="B2340" s="65">
        <f t="shared" si="299"/>
        <v>2252</v>
      </c>
      <c r="C2340" s="68" t="str">
        <f t="shared" si="298"/>
        <v/>
      </c>
      <c r="D2340" s="69"/>
      <c r="F2340" s="66"/>
      <c r="G2340" s="65" t="e">
        <f>VLOOKUP(E2340,'Supply Log'!$E$6:$T$999,2,FALSE)</f>
        <v>#N/A</v>
      </c>
      <c r="H2340" s="65" t="e">
        <f>VLOOKUP(E2340,'Supply Log'!$E$6:$T$999,3,FALSE)</f>
        <v>#N/A</v>
      </c>
      <c r="I2340" s="77"/>
      <c r="J2340" s="65" t="e">
        <f>VLOOKUP(E2340,'Supply Log'!$E$6:$T$277,5,FALSE)</f>
        <v>#N/A</v>
      </c>
      <c r="K2340" s="65" t="e">
        <f>VLOOKUP(E2340,'Supply Log'!$E$6:$T$277,6,FALSE)</f>
        <v>#N/A</v>
      </c>
      <c r="L2340" s="65" t="e">
        <f>VLOOKUP(E2340,'Supply Log'!$E$6:$T$277,7,FALSE)</f>
        <v>#N/A</v>
      </c>
      <c r="M2340" s="65" t="e">
        <f>VLOOKUP(E2340,'Supply Log'!$E$6:$T$277,8,FALSE)</f>
        <v>#N/A</v>
      </c>
      <c r="N2340" s="65" t="e">
        <f>VLOOKUP(E2340,'Supply Log'!$E$6:$T$277,9,FALSE)</f>
        <v>#N/A</v>
      </c>
      <c r="O2340" s="65" t="e">
        <f>VLOOKUP(E2340,'Supply Log'!$E$6:$T$277,10,FALSE)</f>
        <v>#N/A</v>
      </c>
      <c r="P2340" s="29" t="e">
        <f t="shared" si="300"/>
        <v>#N/A</v>
      </c>
      <c r="Q2340" s="65" t="e">
        <f>VLOOKUP(E2340,'Supply Log'!$E$6:$T$277,12,FALSE)</f>
        <v>#N/A</v>
      </c>
      <c r="R2340" s="78" t="e">
        <f t="shared" si="301"/>
        <v>#N/A</v>
      </c>
      <c r="S2340" s="65"/>
      <c r="T2340" s="79" t="e">
        <f t="shared" si="302"/>
        <v>#N/A</v>
      </c>
      <c r="U2340" s="80" t="e">
        <f t="shared" si="303"/>
        <v>#N/A</v>
      </c>
      <c r="V2340" s="81" t="str">
        <f t="shared" si="304"/>
        <v/>
      </c>
      <c r="W2340" s="69" t="e">
        <f>VLOOKUP(F2340,'Input Log'!$E$6:$V$50000,18,FALSE)</f>
        <v>#N/A</v>
      </c>
      <c r="X2340" s="64" t="e">
        <f>VLOOKUP(E2340,'Supply Log'!$Z$6:$AB$699,2,FALSE)</f>
        <v>#N/A</v>
      </c>
      <c r="Y2340" s="64" t="e">
        <f>VLOOKUP(E2340,'Supply Log'!$E$6:$X$618,20,FALSE)</f>
        <v>#N/A</v>
      </c>
      <c r="Z2340" s="64"/>
      <c r="AA2340" s="64"/>
    </row>
    <row r="2341" spans="1:27">
      <c r="A2341" s="67" t="str">
        <f t="shared" si="297"/>
        <v/>
      </c>
      <c r="B2341" s="65">
        <f t="shared" si="299"/>
        <v>2253</v>
      </c>
      <c r="C2341" s="68" t="str">
        <f t="shared" si="298"/>
        <v/>
      </c>
      <c r="D2341" s="69"/>
      <c r="F2341" s="66"/>
      <c r="G2341" s="65" t="e">
        <f>VLOOKUP(E2341,'Supply Log'!$E$6:$T$999,2,FALSE)</f>
        <v>#N/A</v>
      </c>
      <c r="H2341" s="65" t="e">
        <f>VLOOKUP(E2341,'Supply Log'!$E$6:$T$999,3,FALSE)</f>
        <v>#N/A</v>
      </c>
      <c r="I2341" s="77"/>
      <c r="J2341" s="65" t="e">
        <f>VLOOKUP(E2341,'Supply Log'!$E$6:$T$277,5,FALSE)</f>
        <v>#N/A</v>
      </c>
      <c r="K2341" s="65" t="e">
        <f>VLOOKUP(E2341,'Supply Log'!$E$6:$T$277,6,FALSE)</f>
        <v>#N/A</v>
      </c>
      <c r="L2341" s="65" t="e">
        <f>VLOOKUP(E2341,'Supply Log'!$E$6:$T$277,7,FALSE)</f>
        <v>#N/A</v>
      </c>
      <c r="M2341" s="65" t="e">
        <f>VLOOKUP(E2341,'Supply Log'!$E$6:$T$277,8,FALSE)</f>
        <v>#N/A</v>
      </c>
      <c r="N2341" s="65" t="e">
        <f>VLOOKUP(E2341,'Supply Log'!$E$6:$T$277,9,FALSE)</f>
        <v>#N/A</v>
      </c>
      <c r="O2341" s="65" t="e">
        <f>VLOOKUP(E2341,'Supply Log'!$E$6:$T$277,10,FALSE)</f>
        <v>#N/A</v>
      </c>
      <c r="P2341" s="29" t="e">
        <f t="shared" si="300"/>
        <v>#N/A</v>
      </c>
      <c r="Q2341" s="65" t="e">
        <f>VLOOKUP(E2341,'Supply Log'!$E$6:$T$277,12,FALSE)</f>
        <v>#N/A</v>
      </c>
      <c r="R2341" s="78" t="e">
        <f t="shared" si="301"/>
        <v>#N/A</v>
      </c>
      <c r="S2341" s="65"/>
      <c r="T2341" s="79" t="e">
        <f t="shared" si="302"/>
        <v>#N/A</v>
      </c>
      <c r="U2341" s="80" t="e">
        <f t="shared" si="303"/>
        <v>#N/A</v>
      </c>
      <c r="V2341" s="81" t="str">
        <f t="shared" si="304"/>
        <v/>
      </c>
      <c r="W2341" s="69" t="e">
        <f>VLOOKUP(F2341,'Input Log'!$E$6:$V$50000,18,FALSE)</f>
        <v>#N/A</v>
      </c>
      <c r="X2341" s="64" t="e">
        <f>VLOOKUP(E2341,'Supply Log'!$Z$6:$AB$699,2,FALSE)</f>
        <v>#N/A</v>
      </c>
      <c r="Y2341" s="64" t="e">
        <f>VLOOKUP(E2341,'Supply Log'!$E$6:$X$618,20,FALSE)</f>
        <v>#N/A</v>
      </c>
      <c r="Z2341" s="64"/>
      <c r="AA2341" s="64"/>
    </row>
    <row r="2342" spans="1:27">
      <c r="A2342" s="67" t="str">
        <f t="shared" si="297"/>
        <v/>
      </c>
      <c r="B2342" s="65">
        <f t="shared" si="299"/>
        <v>2254</v>
      </c>
      <c r="C2342" s="68" t="str">
        <f t="shared" si="298"/>
        <v/>
      </c>
      <c r="D2342" s="69"/>
      <c r="F2342" s="66"/>
      <c r="G2342" s="65" t="e">
        <f>VLOOKUP(E2342,'Supply Log'!$E$6:$T$999,2,FALSE)</f>
        <v>#N/A</v>
      </c>
      <c r="H2342" s="65" t="e">
        <f>VLOOKUP(E2342,'Supply Log'!$E$6:$T$999,3,FALSE)</f>
        <v>#N/A</v>
      </c>
      <c r="I2342" s="77"/>
      <c r="J2342" s="65" t="e">
        <f>VLOOKUP(E2342,'Supply Log'!$E$6:$T$277,5,FALSE)</f>
        <v>#N/A</v>
      </c>
      <c r="K2342" s="65" t="e">
        <f>VLOOKUP(E2342,'Supply Log'!$E$6:$T$277,6,FALSE)</f>
        <v>#N/A</v>
      </c>
      <c r="L2342" s="65" t="e">
        <f>VLOOKUP(E2342,'Supply Log'!$E$6:$T$277,7,FALSE)</f>
        <v>#N/A</v>
      </c>
      <c r="M2342" s="65" t="e">
        <f>VLOOKUP(E2342,'Supply Log'!$E$6:$T$277,8,FALSE)</f>
        <v>#N/A</v>
      </c>
      <c r="N2342" s="65" t="e">
        <f>VLOOKUP(E2342,'Supply Log'!$E$6:$T$277,9,FALSE)</f>
        <v>#N/A</v>
      </c>
      <c r="O2342" s="65" t="e">
        <f>VLOOKUP(E2342,'Supply Log'!$E$6:$T$277,10,FALSE)</f>
        <v>#N/A</v>
      </c>
      <c r="P2342" s="29" t="e">
        <f t="shared" si="300"/>
        <v>#N/A</v>
      </c>
      <c r="Q2342" s="65" t="e">
        <f>VLOOKUP(E2342,'Supply Log'!$E$6:$T$277,12,FALSE)</f>
        <v>#N/A</v>
      </c>
      <c r="R2342" s="78" t="e">
        <f t="shared" si="301"/>
        <v>#N/A</v>
      </c>
      <c r="S2342" s="65"/>
      <c r="T2342" s="79" t="e">
        <f t="shared" si="302"/>
        <v>#N/A</v>
      </c>
      <c r="U2342" s="80" t="e">
        <f t="shared" si="303"/>
        <v>#N/A</v>
      </c>
      <c r="V2342" s="81" t="str">
        <f t="shared" si="304"/>
        <v/>
      </c>
      <c r="W2342" s="69" t="e">
        <f>VLOOKUP(F2342,'Input Log'!$E$6:$V$50000,18,FALSE)</f>
        <v>#N/A</v>
      </c>
      <c r="X2342" s="64" t="e">
        <f>VLOOKUP(E2342,'Supply Log'!$Z$6:$AB$699,2,FALSE)</f>
        <v>#N/A</v>
      </c>
      <c r="Y2342" s="64" t="e">
        <f>VLOOKUP(E2342,'Supply Log'!$E$6:$X$618,20,FALSE)</f>
        <v>#N/A</v>
      </c>
      <c r="Z2342" s="64"/>
      <c r="AA2342" s="64"/>
    </row>
    <row r="2343" spans="1:27">
      <c r="A2343" s="67" t="str">
        <f t="shared" si="297"/>
        <v/>
      </c>
      <c r="B2343" s="65">
        <f t="shared" si="299"/>
        <v>2255</v>
      </c>
      <c r="C2343" s="68" t="str">
        <f t="shared" si="298"/>
        <v/>
      </c>
      <c r="D2343" s="69"/>
      <c r="F2343" s="66"/>
      <c r="G2343" s="65" t="e">
        <f>VLOOKUP(E2343,'Supply Log'!$E$6:$T$999,2,FALSE)</f>
        <v>#N/A</v>
      </c>
      <c r="H2343" s="65" t="e">
        <f>VLOOKUP(E2343,'Supply Log'!$E$6:$T$999,3,FALSE)</f>
        <v>#N/A</v>
      </c>
      <c r="I2343" s="77"/>
      <c r="J2343" s="65" t="e">
        <f>VLOOKUP(E2343,'Supply Log'!$E$6:$T$277,5,FALSE)</f>
        <v>#N/A</v>
      </c>
      <c r="K2343" s="65" t="e">
        <f>VLOOKUP(E2343,'Supply Log'!$E$6:$T$277,6,FALSE)</f>
        <v>#N/A</v>
      </c>
      <c r="L2343" s="65" t="e">
        <f>VLOOKUP(E2343,'Supply Log'!$E$6:$T$277,7,FALSE)</f>
        <v>#N/A</v>
      </c>
      <c r="M2343" s="65" t="e">
        <f>VLOOKUP(E2343,'Supply Log'!$E$6:$T$277,8,FALSE)</f>
        <v>#N/A</v>
      </c>
      <c r="N2343" s="65" t="e">
        <f>VLOOKUP(E2343,'Supply Log'!$E$6:$T$277,9,FALSE)</f>
        <v>#N/A</v>
      </c>
      <c r="O2343" s="65" t="e">
        <f>VLOOKUP(E2343,'Supply Log'!$E$6:$T$277,10,FALSE)</f>
        <v>#N/A</v>
      </c>
      <c r="P2343" s="29" t="e">
        <f t="shared" si="300"/>
        <v>#N/A</v>
      </c>
      <c r="Q2343" s="65" t="e">
        <f>VLOOKUP(E2343,'Supply Log'!$E$6:$T$277,12,FALSE)</f>
        <v>#N/A</v>
      </c>
      <c r="R2343" s="78" t="e">
        <f t="shared" si="301"/>
        <v>#N/A</v>
      </c>
      <c r="S2343" s="65"/>
      <c r="T2343" s="79" t="e">
        <f t="shared" si="302"/>
        <v>#N/A</v>
      </c>
      <c r="U2343" s="80" t="e">
        <f t="shared" si="303"/>
        <v>#N/A</v>
      </c>
      <c r="V2343" s="81" t="str">
        <f t="shared" si="304"/>
        <v/>
      </c>
      <c r="W2343" s="69" t="e">
        <f>VLOOKUP(F2343,'Input Log'!$E$6:$V$50000,18,FALSE)</f>
        <v>#N/A</v>
      </c>
      <c r="X2343" s="64" t="e">
        <f>VLOOKUP(E2343,'Supply Log'!$Z$6:$AB$699,2,FALSE)</f>
        <v>#N/A</v>
      </c>
      <c r="Y2343" s="64" t="e">
        <f>VLOOKUP(E2343,'Supply Log'!$E$6:$X$618,20,FALSE)</f>
        <v>#N/A</v>
      </c>
      <c r="Z2343" s="64"/>
      <c r="AA2343" s="64"/>
    </row>
    <row r="2344" spans="1:27">
      <c r="A2344" s="67" t="str">
        <f t="shared" si="297"/>
        <v/>
      </c>
      <c r="B2344" s="65">
        <f t="shared" si="299"/>
        <v>2256</v>
      </c>
      <c r="C2344" s="68" t="str">
        <f t="shared" si="298"/>
        <v/>
      </c>
      <c r="D2344" s="69"/>
      <c r="F2344" s="66"/>
      <c r="G2344" s="65" t="e">
        <f>VLOOKUP(E2344,'Supply Log'!$E$6:$T$999,2,FALSE)</f>
        <v>#N/A</v>
      </c>
      <c r="H2344" s="65" t="e">
        <f>VLOOKUP(E2344,'Supply Log'!$E$6:$T$999,3,FALSE)</f>
        <v>#N/A</v>
      </c>
      <c r="I2344" s="77"/>
      <c r="J2344" s="65" t="e">
        <f>VLOOKUP(E2344,'Supply Log'!$E$6:$T$277,5,FALSE)</f>
        <v>#N/A</v>
      </c>
      <c r="K2344" s="65" t="e">
        <f>VLOOKUP(E2344,'Supply Log'!$E$6:$T$277,6,FALSE)</f>
        <v>#N/A</v>
      </c>
      <c r="L2344" s="65" t="e">
        <f>VLOOKUP(E2344,'Supply Log'!$E$6:$T$277,7,FALSE)</f>
        <v>#N/A</v>
      </c>
      <c r="M2344" s="65" t="e">
        <f>VLOOKUP(E2344,'Supply Log'!$E$6:$T$277,8,FALSE)</f>
        <v>#N/A</v>
      </c>
      <c r="N2344" s="65" t="e">
        <f>VLOOKUP(E2344,'Supply Log'!$E$6:$T$277,9,FALSE)</f>
        <v>#N/A</v>
      </c>
      <c r="O2344" s="65" t="e">
        <f>VLOOKUP(E2344,'Supply Log'!$E$6:$T$277,10,FALSE)</f>
        <v>#N/A</v>
      </c>
      <c r="P2344" s="29" t="e">
        <f t="shared" si="300"/>
        <v>#N/A</v>
      </c>
      <c r="Q2344" s="65" t="e">
        <f>VLOOKUP(E2344,'Supply Log'!$E$6:$T$277,12,FALSE)</f>
        <v>#N/A</v>
      </c>
      <c r="R2344" s="78" t="e">
        <f t="shared" si="301"/>
        <v>#N/A</v>
      </c>
      <c r="S2344" s="65"/>
      <c r="T2344" s="79" t="e">
        <f t="shared" si="302"/>
        <v>#N/A</v>
      </c>
      <c r="U2344" s="80" t="e">
        <f t="shared" si="303"/>
        <v>#N/A</v>
      </c>
      <c r="V2344" s="81" t="str">
        <f t="shared" si="304"/>
        <v/>
      </c>
      <c r="W2344" s="69" t="e">
        <f>VLOOKUP(F2344,'Input Log'!$E$6:$V$50000,18,FALSE)</f>
        <v>#N/A</v>
      </c>
      <c r="X2344" s="64" t="e">
        <f>VLOOKUP(E2344,'Supply Log'!$Z$6:$AB$699,2,FALSE)</f>
        <v>#N/A</v>
      </c>
      <c r="Y2344" s="64" t="e">
        <f>VLOOKUP(E2344,'Supply Log'!$E$6:$X$618,20,FALSE)</f>
        <v>#N/A</v>
      </c>
      <c r="Z2344" s="64"/>
      <c r="AA2344" s="64"/>
    </row>
    <row r="2345" spans="1:27">
      <c r="A2345" s="67" t="str">
        <f t="shared" si="297"/>
        <v/>
      </c>
      <c r="B2345" s="65">
        <f t="shared" si="299"/>
        <v>2257</v>
      </c>
      <c r="C2345" s="68" t="str">
        <f t="shared" si="298"/>
        <v/>
      </c>
      <c r="D2345" s="69"/>
      <c r="F2345" s="66"/>
      <c r="G2345" s="65" t="e">
        <f>VLOOKUP(E2345,'Supply Log'!$E$6:$T$999,2,FALSE)</f>
        <v>#N/A</v>
      </c>
      <c r="H2345" s="65" t="e">
        <f>VLOOKUP(E2345,'Supply Log'!$E$6:$T$999,3,FALSE)</f>
        <v>#N/A</v>
      </c>
      <c r="I2345" s="77"/>
      <c r="J2345" s="65" t="e">
        <f>VLOOKUP(E2345,'Supply Log'!$E$6:$T$277,5,FALSE)</f>
        <v>#N/A</v>
      </c>
      <c r="K2345" s="65" t="e">
        <f>VLOOKUP(E2345,'Supply Log'!$E$6:$T$277,6,FALSE)</f>
        <v>#N/A</v>
      </c>
      <c r="L2345" s="65" t="e">
        <f>VLOOKUP(E2345,'Supply Log'!$E$6:$T$277,7,FALSE)</f>
        <v>#N/A</v>
      </c>
      <c r="M2345" s="65" t="e">
        <f>VLOOKUP(E2345,'Supply Log'!$E$6:$T$277,8,FALSE)</f>
        <v>#N/A</v>
      </c>
      <c r="N2345" s="65" t="e">
        <f>VLOOKUP(E2345,'Supply Log'!$E$6:$T$277,9,FALSE)</f>
        <v>#N/A</v>
      </c>
      <c r="O2345" s="65" t="e">
        <f>VLOOKUP(E2345,'Supply Log'!$E$6:$T$277,10,FALSE)</f>
        <v>#N/A</v>
      </c>
      <c r="P2345" s="29" t="e">
        <f t="shared" si="300"/>
        <v>#N/A</v>
      </c>
      <c r="Q2345" s="65" t="e">
        <f>VLOOKUP(E2345,'Supply Log'!$E$6:$T$277,12,FALSE)</f>
        <v>#N/A</v>
      </c>
      <c r="R2345" s="78" t="e">
        <f t="shared" si="301"/>
        <v>#N/A</v>
      </c>
      <c r="S2345" s="65"/>
      <c r="T2345" s="79" t="e">
        <f t="shared" si="302"/>
        <v>#N/A</v>
      </c>
      <c r="U2345" s="80" t="e">
        <f t="shared" si="303"/>
        <v>#N/A</v>
      </c>
      <c r="V2345" s="81" t="str">
        <f t="shared" si="304"/>
        <v/>
      </c>
      <c r="W2345" s="69" t="e">
        <f>VLOOKUP(F2345,'Input Log'!$E$6:$V$50000,18,FALSE)</f>
        <v>#N/A</v>
      </c>
      <c r="X2345" s="64" t="e">
        <f>VLOOKUP(E2345,'Supply Log'!$Z$6:$AB$699,2,FALSE)</f>
        <v>#N/A</v>
      </c>
      <c r="Y2345" s="64" t="e">
        <f>VLOOKUP(E2345,'Supply Log'!$E$6:$X$618,20,FALSE)</f>
        <v>#N/A</v>
      </c>
      <c r="Z2345" s="64"/>
      <c r="AA2345" s="64"/>
    </row>
    <row r="2346" spans="1:27">
      <c r="A2346" s="67" t="str">
        <f t="shared" si="297"/>
        <v/>
      </c>
      <c r="B2346" s="65">
        <f t="shared" si="299"/>
        <v>2258</v>
      </c>
      <c r="C2346" s="68" t="str">
        <f t="shared" si="298"/>
        <v/>
      </c>
      <c r="D2346" s="69"/>
      <c r="F2346" s="66"/>
      <c r="G2346" s="65" t="e">
        <f>VLOOKUP(E2346,'Supply Log'!$E$6:$T$999,2,FALSE)</f>
        <v>#N/A</v>
      </c>
      <c r="H2346" s="65" t="e">
        <f>VLOOKUP(E2346,'Supply Log'!$E$6:$T$999,3,FALSE)</f>
        <v>#N/A</v>
      </c>
      <c r="I2346" s="77"/>
      <c r="J2346" s="65" t="e">
        <f>VLOOKUP(E2346,'Supply Log'!$E$6:$T$277,5,FALSE)</f>
        <v>#N/A</v>
      </c>
      <c r="K2346" s="65" t="e">
        <f>VLOOKUP(E2346,'Supply Log'!$E$6:$T$277,6,FALSE)</f>
        <v>#N/A</v>
      </c>
      <c r="L2346" s="65" t="e">
        <f>VLOOKUP(E2346,'Supply Log'!$E$6:$T$277,7,FALSE)</f>
        <v>#N/A</v>
      </c>
      <c r="M2346" s="65" t="e">
        <f>VLOOKUP(E2346,'Supply Log'!$E$6:$T$277,8,FALSE)</f>
        <v>#N/A</v>
      </c>
      <c r="N2346" s="65" t="e">
        <f>VLOOKUP(E2346,'Supply Log'!$E$6:$T$277,9,FALSE)</f>
        <v>#N/A</v>
      </c>
      <c r="O2346" s="65" t="e">
        <f>VLOOKUP(E2346,'Supply Log'!$E$6:$T$277,10,FALSE)</f>
        <v>#N/A</v>
      </c>
      <c r="P2346" s="29" t="e">
        <f t="shared" si="300"/>
        <v>#N/A</v>
      </c>
      <c r="Q2346" s="65" t="e">
        <f>VLOOKUP(E2346,'Supply Log'!$E$6:$T$277,12,FALSE)</f>
        <v>#N/A</v>
      </c>
      <c r="R2346" s="78" t="e">
        <f t="shared" si="301"/>
        <v>#N/A</v>
      </c>
      <c r="S2346" s="65"/>
      <c r="T2346" s="79" t="e">
        <f t="shared" si="302"/>
        <v>#N/A</v>
      </c>
      <c r="U2346" s="80" t="e">
        <f t="shared" si="303"/>
        <v>#N/A</v>
      </c>
      <c r="V2346" s="81" t="str">
        <f t="shared" si="304"/>
        <v/>
      </c>
      <c r="W2346" s="69" t="e">
        <f>VLOOKUP(F2346,'Input Log'!$E$6:$V$50000,18,FALSE)</f>
        <v>#N/A</v>
      </c>
      <c r="X2346" s="64" t="e">
        <f>VLOOKUP(E2346,'Supply Log'!$Z$6:$AB$699,2,FALSE)</f>
        <v>#N/A</v>
      </c>
      <c r="Y2346" s="64" t="e">
        <f>VLOOKUP(E2346,'Supply Log'!$E$6:$X$618,20,FALSE)</f>
        <v>#N/A</v>
      </c>
      <c r="Z2346" s="64"/>
      <c r="AA2346" s="64"/>
    </row>
    <row r="2347" spans="1:27">
      <c r="A2347" s="67" t="str">
        <f t="shared" si="297"/>
        <v/>
      </c>
      <c r="B2347" s="65">
        <f t="shared" si="299"/>
        <v>2259</v>
      </c>
      <c r="C2347" s="68" t="str">
        <f t="shared" si="298"/>
        <v/>
      </c>
      <c r="D2347" s="69"/>
      <c r="F2347" s="66"/>
      <c r="G2347" s="65" t="e">
        <f>VLOOKUP(E2347,'Supply Log'!$E$6:$T$999,2,FALSE)</f>
        <v>#N/A</v>
      </c>
      <c r="H2347" s="65" t="e">
        <f>VLOOKUP(E2347,'Supply Log'!$E$6:$T$999,3,FALSE)</f>
        <v>#N/A</v>
      </c>
      <c r="I2347" s="77"/>
      <c r="J2347" s="65" t="e">
        <f>VLOOKUP(E2347,'Supply Log'!$E$6:$T$277,5,FALSE)</f>
        <v>#N/A</v>
      </c>
      <c r="K2347" s="65" t="e">
        <f>VLOOKUP(E2347,'Supply Log'!$E$6:$T$277,6,FALSE)</f>
        <v>#N/A</v>
      </c>
      <c r="L2347" s="65" t="e">
        <f>VLOOKUP(E2347,'Supply Log'!$E$6:$T$277,7,FALSE)</f>
        <v>#N/A</v>
      </c>
      <c r="M2347" s="65" t="e">
        <f>VLOOKUP(E2347,'Supply Log'!$E$6:$T$277,8,FALSE)</f>
        <v>#N/A</v>
      </c>
      <c r="N2347" s="65" t="e">
        <f>VLOOKUP(E2347,'Supply Log'!$E$6:$T$277,9,FALSE)</f>
        <v>#N/A</v>
      </c>
      <c r="O2347" s="65" t="e">
        <f>VLOOKUP(E2347,'Supply Log'!$E$6:$T$277,10,FALSE)</f>
        <v>#N/A</v>
      </c>
      <c r="P2347" s="29" t="e">
        <f t="shared" si="300"/>
        <v>#N/A</v>
      </c>
      <c r="Q2347" s="65" t="e">
        <f>VLOOKUP(E2347,'Supply Log'!$E$6:$T$277,12,FALSE)</f>
        <v>#N/A</v>
      </c>
      <c r="R2347" s="78" t="e">
        <f t="shared" si="301"/>
        <v>#N/A</v>
      </c>
      <c r="S2347" s="65"/>
      <c r="T2347" s="79" t="e">
        <f t="shared" si="302"/>
        <v>#N/A</v>
      </c>
      <c r="U2347" s="80" t="e">
        <f t="shared" si="303"/>
        <v>#N/A</v>
      </c>
      <c r="V2347" s="81" t="str">
        <f t="shared" si="304"/>
        <v/>
      </c>
      <c r="W2347" s="69" t="e">
        <f>VLOOKUP(F2347,'Input Log'!$E$6:$V$50000,18,FALSE)</f>
        <v>#N/A</v>
      </c>
      <c r="X2347" s="64" t="e">
        <f>VLOOKUP(E2347,'Supply Log'!$Z$6:$AB$699,2,FALSE)</f>
        <v>#N/A</v>
      </c>
      <c r="Y2347" s="64" t="e">
        <f>VLOOKUP(E2347,'Supply Log'!$E$6:$X$618,20,FALSE)</f>
        <v>#N/A</v>
      </c>
      <c r="Z2347" s="64"/>
      <c r="AA2347" s="64"/>
    </row>
    <row r="2348" spans="1:27">
      <c r="A2348" s="67" t="str">
        <f t="shared" si="297"/>
        <v/>
      </c>
      <c r="B2348" s="65">
        <f t="shared" si="299"/>
        <v>2260</v>
      </c>
      <c r="C2348" s="68" t="str">
        <f t="shared" si="298"/>
        <v/>
      </c>
      <c r="D2348" s="69"/>
      <c r="F2348" s="66"/>
      <c r="G2348" s="65" t="e">
        <f>VLOOKUP(E2348,'Supply Log'!$E$6:$T$999,2,FALSE)</f>
        <v>#N/A</v>
      </c>
      <c r="H2348" s="65" t="e">
        <f>VLOOKUP(E2348,'Supply Log'!$E$6:$T$999,3,FALSE)</f>
        <v>#N/A</v>
      </c>
      <c r="I2348" s="77"/>
      <c r="J2348" s="65" t="e">
        <f>VLOOKUP(E2348,'Supply Log'!$E$6:$T$277,5,FALSE)</f>
        <v>#N/A</v>
      </c>
      <c r="K2348" s="65" t="e">
        <f>VLOOKUP(E2348,'Supply Log'!$E$6:$T$277,6,FALSE)</f>
        <v>#N/A</v>
      </c>
      <c r="L2348" s="65" t="e">
        <f>VLOOKUP(E2348,'Supply Log'!$E$6:$T$277,7,FALSE)</f>
        <v>#N/A</v>
      </c>
      <c r="M2348" s="65" t="e">
        <f>VLOOKUP(E2348,'Supply Log'!$E$6:$T$277,8,FALSE)</f>
        <v>#N/A</v>
      </c>
      <c r="N2348" s="65" t="e">
        <f>VLOOKUP(E2348,'Supply Log'!$E$6:$T$277,9,FALSE)</f>
        <v>#N/A</v>
      </c>
      <c r="O2348" s="65" t="e">
        <f>VLOOKUP(E2348,'Supply Log'!$E$6:$T$277,10,FALSE)</f>
        <v>#N/A</v>
      </c>
      <c r="P2348" s="29" t="e">
        <f t="shared" si="300"/>
        <v>#N/A</v>
      </c>
      <c r="Q2348" s="65" t="e">
        <f>VLOOKUP(E2348,'Supply Log'!$E$6:$T$277,12,FALSE)</f>
        <v>#N/A</v>
      </c>
      <c r="R2348" s="78" t="e">
        <f t="shared" si="301"/>
        <v>#N/A</v>
      </c>
      <c r="S2348" s="65"/>
      <c r="T2348" s="79" t="e">
        <f t="shared" si="302"/>
        <v>#N/A</v>
      </c>
      <c r="U2348" s="80" t="e">
        <f t="shared" si="303"/>
        <v>#N/A</v>
      </c>
      <c r="V2348" s="81" t="str">
        <f t="shared" si="304"/>
        <v/>
      </c>
      <c r="W2348" s="69" t="e">
        <f>VLOOKUP(F2348,'Input Log'!$E$6:$V$50000,18,FALSE)</f>
        <v>#N/A</v>
      </c>
      <c r="X2348" s="64" t="e">
        <f>VLOOKUP(E2348,'Supply Log'!$Z$6:$AB$699,2,FALSE)</f>
        <v>#N/A</v>
      </c>
      <c r="Y2348" s="64" t="e">
        <f>VLOOKUP(E2348,'Supply Log'!$E$6:$X$618,20,FALSE)</f>
        <v>#N/A</v>
      </c>
      <c r="Z2348" s="64"/>
      <c r="AA2348" s="64"/>
    </row>
    <row r="2349" spans="1:27">
      <c r="A2349" s="67" t="str">
        <f t="shared" si="297"/>
        <v/>
      </c>
      <c r="B2349" s="65">
        <f t="shared" si="299"/>
        <v>2261</v>
      </c>
      <c r="C2349" s="68" t="str">
        <f t="shared" si="298"/>
        <v/>
      </c>
      <c r="D2349" s="69"/>
      <c r="F2349" s="66"/>
      <c r="G2349" s="65" t="e">
        <f>VLOOKUP(E2349,'Supply Log'!$E$6:$T$999,2,FALSE)</f>
        <v>#N/A</v>
      </c>
      <c r="H2349" s="65" t="e">
        <f>VLOOKUP(E2349,'Supply Log'!$E$6:$T$999,3,FALSE)</f>
        <v>#N/A</v>
      </c>
      <c r="I2349" s="77"/>
      <c r="J2349" s="65" t="e">
        <f>VLOOKUP(E2349,'Supply Log'!$E$6:$T$277,5,FALSE)</f>
        <v>#N/A</v>
      </c>
      <c r="K2349" s="65" t="e">
        <f>VLOOKUP(E2349,'Supply Log'!$E$6:$T$277,6,FALSE)</f>
        <v>#N/A</v>
      </c>
      <c r="L2349" s="65" t="e">
        <f>VLOOKUP(E2349,'Supply Log'!$E$6:$T$277,7,FALSE)</f>
        <v>#N/A</v>
      </c>
      <c r="M2349" s="65" t="e">
        <f>VLOOKUP(E2349,'Supply Log'!$E$6:$T$277,8,FALSE)</f>
        <v>#N/A</v>
      </c>
      <c r="N2349" s="65" t="e">
        <f>VLOOKUP(E2349,'Supply Log'!$E$6:$T$277,9,FALSE)</f>
        <v>#N/A</v>
      </c>
      <c r="O2349" s="65" t="e">
        <f>VLOOKUP(E2349,'Supply Log'!$E$6:$T$277,10,FALSE)</f>
        <v>#N/A</v>
      </c>
      <c r="P2349" s="29" t="e">
        <f t="shared" si="300"/>
        <v>#N/A</v>
      </c>
      <c r="Q2349" s="65" t="e">
        <f>VLOOKUP(E2349,'Supply Log'!$E$6:$T$277,12,FALSE)</f>
        <v>#N/A</v>
      </c>
      <c r="R2349" s="78" t="e">
        <f t="shared" si="301"/>
        <v>#N/A</v>
      </c>
      <c r="S2349" s="65"/>
      <c r="T2349" s="79" t="e">
        <f t="shared" si="302"/>
        <v>#N/A</v>
      </c>
      <c r="U2349" s="80" t="e">
        <f t="shared" si="303"/>
        <v>#N/A</v>
      </c>
      <c r="V2349" s="81" t="str">
        <f t="shared" si="304"/>
        <v/>
      </c>
      <c r="W2349" s="69" t="e">
        <f>VLOOKUP(F2349,'Input Log'!$E$6:$V$50000,18,FALSE)</f>
        <v>#N/A</v>
      </c>
      <c r="X2349" s="64" t="e">
        <f>VLOOKUP(E2349,'Supply Log'!$Z$6:$AB$699,2,FALSE)</f>
        <v>#N/A</v>
      </c>
      <c r="Y2349" s="64" t="e">
        <f>VLOOKUP(E2349,'Supply Log'!$E$6:$X$618,20,FALSE)</f>
        <v>#N/A</v>
      </c>
      <c r="Z2349" s="64"/>
      <c r="AA2349" s="64"/>
    </row>
    <row r="2350" spans="1:27">
      <c r="A2350" s="67" t="str">
        <f t="shared" si="297"/>
        <v/>
      </c>
      <c r="B2350" s="65">
        <f t="shared" si="299"/>
        <v>2262</v>
      </c>
      <c r="C2350" s="68" t="str">
        <f t="shared" si="298"/>
        <v/>
      </c>
      <c r="D2350" s="69"/>
      <c r="F2350" s="66"/>
      <c r="G2350" s="65" t="e">
        <f>VLOOKUP(E2350,'Supply Log'!$E$6:$T$999,2,FALSE)</f>
        <v>#N/A</v>
      </c>
      <c r="H2350" s="65" t="e">
        <f>VLOOKUP(E2350,'Supply Log'!$E$6:$T$999,3,FALSE)</f>
        <v>#N/A</v>
      </c>
      <c r="I2350" s="77"/>
      <c r="J2350" s="65" t="e">
        <f>VLOOKUP(E2350,'Supply Log'!$E$6:$T$277,5,FALSE)</f>
        <v>#N/A</v>
      </c>
      <c r="K2350" s="65" t="e">
        <f>VLOOKUP(E2350,'Supply Log'!$E$6:$T$277,6,FALSE)</f>
        <v>#N/A</v>
      </c>
      <c r="L2350" s="65" t="e">
        <f>VLOOKUP(E2350,'Supply Log'!$E$6:$T$277,7,FALSE)</f>
        <v>#N/A</v>
      </c>
      <c r="M2350" s="65" t="e">
        <f>VLOOKUP(E2350,'Supply Log'!$E$6:$T$277,8,FALSE)</f>
        <v>#N/A</v>
      </c>
      <c r="N2350" s="65" t="e">
        <f>VLOOKUP(E2350,'Supply Log'!$E$6:$T$277,9,FALSE)</f>
        <v>#N/A</v>
      </c>
      <c r="O2350" s="65" t="e">
        <f>VLOOKUP(E2350,'Supply Log'!$E$6:$T$277,10,FALSE)</f>
        <v>#N/A</v>
      </c>
      <c r="P2350" s="29" t="e">
        <f t="shared" si="300"/>
        <v>#N/A</v>
      </c>
      <c r="Q2350" s="65" t="e">
        <f>VLOOKUP(E2350,'Supply Log'!$E$6:$T$277,12,FALSE)</f>
        <v>#N/A</v>
      </c>
      <c r="R2350" s="78" t="e">
        <f t="shared" si="301"/>
        <v>#N/A</v>
      </c>
      <c r="S2350" s="65"/>
      <c r="T2350" s="79" t="e">
        <f t="shared" si="302"/>
        <v>#N/A</v>
      </c>
      <c r="U2350" s="80" t="e">
        <f t="shared" si="303"/>
        <v>#N/A</v>
      </c>
      <c r="V2350" s="81" t="str">
        <f t="shared" si="304"/>
        <v/>
      </c>
      <c r="W2350" s="69" t="e">
        <f>VLOOKUP(F2350,'Input Log'!$E$6:$V$50000,18,FALSE)</f>
        <v>#N/A</v>
      </c>
      <c r="X2350" s="64" t="e">
        <f>VLOOKUP(E2350,'Supply Log'!$Z$6:$AB$699,2,FALSE)</f>
        <v>#N/A</v>
      </c>
      <c r="Y2350" s="64" t="e">
        <f>VLOOKUP(E2350,'Supply Log'!$E$6:$X$618,20,FALSE)</f>
        <v>#N/A</v>
      </c>
      <c r="Z2350" s="64"/>
      <c r="AA2350" s="64"/>
    </row>
    <row r="2351" spans="1:27">
      <c r="A2351" s="67" t="str">
        <f t="shared" si="297"/>
        <v/>
      </c>
      <c r="B2351" s="65">
        <f t="shared" si="299"/>
        <v>2263</v>
      </c>
      <c r="C2351" s="68" t="str">
        <f t="shared" si="298"/>
        <v/>
      </c>
      <c r="D2351" s="69"/>
      <c r="F2351" s="66"/>
      <c r="G2351" s="65" t="e">
        <f>VLOOKUP(E2351,'Supply Log'!$E$6:$T$999,2,FALSE)</f>
        <v>#N/A</v>
      </c>
      <c r="H2351" s="65" t="e">
        <f>VLOOKUP(E2351,'Supply Log'!$E$6:$T$999,3,FALSE)</f>
        <v>#N/A</v>
      </c>
      <c r="I2351" s="77"/>
      <c r="J2351" s="65" t="e">
        <f>VLOOKUP(E2351,'Supply Log'!$E$6:$T$277,5,FALSE)</f>
        <v>#N/A</v>
      </c>
      <c r="K2351" s="65" t="e">
        <f>VLOOKUP(E2351,'Supply Log'!$E$6:$T$277,6,FALSE)</f>
        <v>#N/A</v>
      </c>
      <c r="L2351" s="65" t="e">
        <f>VLOOKUP(E2351,'Supply Log'!$E$6:$T$277,7,FALSE)</f>
        <v>#N/A</v>
      </c>
      <c r="M2351" s="65" t="e">
        <f>VLOOKUP(E2351,'Supply Log'!$E$6:$T$277,8,FALSE)</f>
        <v>#N/A</v>
      </c>
      <c r="N2351" s="65" t="e">
        <f>VLOOKUP(E2351,'Supply Log'!$E$6:$T$277,9,FALSE)</f>
        <v>#N/A</v>
      </c>
      <c r="O2351" s="65" t="e">
        <f>VLOOKUP(E2351,'Supply Log'!$E$6:$T$277,10,FALSE)</f>
        <v>#N/A</v>
      </c>
      <c r="P2351" s="29" t="e">
        <f t="shared" si="300"/>
        <v>#N/A</v>
      </c>
      <c r="Q2351" s="65" t="e">
        <f>VLOOKUP(E2351,'Supply Log'!$E$6:$T$277,12,FALSE)</f>
        <v>#N/A</v>
      </c>
      <c r="R2351" s="78" t="e">
        <f t="shared" si="301"/>
        <v>#N/A</v>
      </c>
      <c r="S2351" s="65"/>
      <c r="T2351" s="79" t="e">
        <f t="shared" si="302"/>
        <v>#N/A</v>
      </c>
      <c r="U2351" s="80" t="e">
        <f t="shared" si="303"/>
        <v>#N/A</v>
      </c>
      <c r="V2351" s="81" t="str">
        <f t="shared" si="304"/>
        <v/>
      </c>
      <c r="W2351" s="69" t="e">
        <f>VLOOKUP(F2351,'Input Log'!$E$6:$V$50000,18,FALSE)</f>
        <v>#N/A</v>
      </c>
      <c r="X2351" s="64" t="e">
        <f>VLOOKUP(E2351,'Supply Log'!$Z$6:$AB$699,2,FALSE)</f>
        <v>#N/A</v>
      </c>
      <c r="Y2351" s="64" t="e">
        <f>VLOOKUP(E2351,'Supply Log'!$E$6:$X$618,20,FALSE)</f>
        <v>#N/A</v>
      </c>
      <c r="Z2351" s="64"/>
      <c r="AA2351" s="64"/>
    </row>
    <row r="2352" spans="1:27">
      <c r="A2352" s="67" t="str">
        <f t="shared" si="297"/>
        <v/>
      </c>
      <c r="B2352" s="65">
        <f t="shared" si="299"/>
        <v>2264</v>
      </c>
      <c r="C2352" s="68" t="str">
        <f t="shared" si="298"/>
        <v/>
      </c>
      <c r="D2352" s="69"/>
      <c r="F2352" s="66"/>
      <c r="G2352" s="65" t="e">
        <f>VLOOKUP(E2352,'Supply Log'!$E$6:$T$999,2,FALSE)</f>
        <v>#N/A</v>
      </c>
      <c r="H2352" s="65" t="e">
        <f>VLOOKUP(E2352,'Supply Log'!$E$6:$T$999,3,FALSE)</f>
        <v>#N/A</v>
      </c>
      <c r="I2352" s="77"/>
      <c r="J2352" s="65" t="e">
        <f>VLOOKUP(E2352,'Supply Log'!$E$6:$T$277,5,FALSE)</f>
        <v>#N/A</v>
      </c>
      <c r="K2352" s="65" t="e">
        <f>VLOOKUP(E2352,'Supply Log'!$E$6:$T$277,6,FALSE)</f>
        <v>#N/A</v>
      </c>
      <c r="L2352" s="65" t="e">
        <f>VLOOKUP(E2352,'Supply Log'!$E$6:$T$277,7,FALSE)</f>
        <v>#N/A</v>
      </c>
      <c r="M2352" s="65" t="e">
        <f>VLOOKUP(E2352,'Supply Log'!$E$6:$T$277,8,FALSE)</f>
        <v>#N/A</v>
      </c>
      <c r="N2352" s="65" t="e">
        <f>VLOOKUP(E2352,'Supply Log'!$E$6:$T$277,9,FALSE)</f>
        <v>#N/A</v>
      </c>
      <c r="O2352" s="65" t="e">
        <f>VLOOKUP(E2352,'Supply Log'!$E$6:$T$277,10,FALSE)</f>
        <v>#N/A</v>
      </c>
      <c r="P2352" s="29" t="e">
        <f t="shared" si="300"/>
        <v>#N/A</v>
      </c>
      <c r="Q2352" s="65" t="e">
        <f>VLOOKUP(E2352,'Supply Log'!$E$6:$T$277,12,FALSE)</f>
        <v>#N/A</v>
      </c>
      <c r="R2352" s="78" t="e">
        <f t="shared" si="301"/>
        <v>#N/A</v>
      </c>
      <c r="S2352" s="65"/>
      <c r="T2352" s="79" t="e">
        <f t="shared" si="302"/>
        <v>#N/A</v>
      </c>
      <c r="U2352" s="80" t="e">
        <f t="shared" si="303"/>
        <v>#N/A</v>
      </c>
      <c r="V2352" s="81" t="str">
        <f t="shared" si="304"/>
        <v/>
      </c>
      <c r="W2352" s="69" t="e">
        <f>VLOOKUP(F2352,'Input Log'!$E$6:$V$50000,18,FALSE)</f>
        <v>#N/A</v>
      </c>
      <c r="X2352" s="64" t="e">
        <f>VLOOKUP(E2352,'Supply Log'!$Z$6:$AB$699,2,FALSE)</f>
        <v>#N/A</v>
      </c>
      <c r="Y2352" s="64" t="e">
        <f>VLOOKUP(E2352,'Supply Log'!$E$6:$X$618,20,FALSE)</f>
        <v>#N/A</v>
      </c>
      <c r="Z2352" s="64"/>
      <c r="AA2352" s="64"/>
    </row>
    <row r="2353" spans="1:27">
      <c r="A2353" s="67" t="str">
        <f t="shared" si="297"/>
        <v/>
      </c>
      <c r="B2353" s="65">
        <f t="shared" si="299"/>
        <v>2265</v>
      </c>
      <c r="C2353" s="68" t="str">
        <f t="shared" si="298"/>
        <v/>
      </c>
      <c r="D2353" s="69"/>
      <c r="F2353" s="66"/>
      <c r="G2353" s="65" t="e">
        <f>VLOOKUP(E2353,'Supply Log'!$E$6:$T$999,2,FALSE)</f>
        <v>#N/A</v>
      </c>
      <c r="H2353" s="65" t="e">
        <f>VLOOKUP(E2353,'Supply Log'!$E$6:$T$999,3,FALSE)</f>
        <v>#N/A</v>
      </c>
      <c r="I2353" s="77"/>
      <c r="J2353" s="65" t="e">
        <f>VLOOKUP(E2353,'Supply Log'!$E$6:$T$277,5,FALSE)</f>
        <v>#N/A</v>
      </c>
      <c r="K2353" s="65" t="e">
        <f>VLOOKUP(E2353,'Supply Log'!$E$6:$T$277,6,FALSE)</f>
        <v>#N/A</v>
      </c>
      <c r="L2353" s="65" t="e">
        <f>VLOOKUP(E2353,'Supply Log'!$E$6:$T$277,7,FALSE)</f>
        <v>#N/A</v>
      </c>
      <c r="M2353" s="65" t="e">
        <f>VLOOKUP(E2353,'Supply Log'!$E$6:$T$277,8,FALSE)</f>
        <v>#N/A</v>
      </c>
      <c r="N2353" s="65" t="e">
        <f>VLOOKUP(E2353,'Supply Log'!$E$6:$T$277,9,FALSE)</f>
        <v>#N/A</v>
      </c>
      <c r="O2353" s="65" t="e">
        <f>VLOOKUP(E2353,'Supply Log'!$E$6:$T$277,10,FALSE)</f>
        <v>#N/A</v>
      </c>
      <c r="P2353" s="29" t="e">
        <f t="shared" si="300"/>
        <v>#N/A</v>
      </c>
      <c r="Q2353" s="65" t="e">
        <f>VLOOKUP(E2353,'Supply Log'!$E$6:$T$277,12,FALSE)</f>
        <v>#N/A</v>
      </c>
      <c r="R2353" s="78" t="e">
        <f t="shared" si="301"/>
        <v>#N/A</v>
      </c>
      <c r="S2353" s="65"/>
      <c r="T2353" s="79" t="e">
        <f t="shared" si="302"/>
        <v>#N/A</v>
      </c>
      <c r="U2353" s="80" t="e">
        <f t="shared" si="303"/>
        <v>#N/A</v>
      </c>
      <c r="V2353" s="81" t="str">
        <f t="shared" si="304"/>
        <v/>
      </c>
      <c r="W2353" s="69" t="e">
        <f>VLOOKUP(F2353,'Input Log'!$E$6:$V$50000,18,FALSE)</f>
        <v>#N/A</v>
      </c>
      <c r="X2353" s="64" t="e">
        <f>VLOOKUP(E2353,'Supply Log'!$Z$6:$AB$699,2,FALSE)</f>
        <v>#N/A</v>
      </c>
      <c r="Y2353" s="64" t="e">
        <f>VLOOKUP(E2353,'Supply Log'!$E$6:$X$618,20,FALSE)</f>
        <v>#N/A</v>
      </c>
      <c r="Z2353" s="64"/>
      <c r="AA2353" s="64"/>
    </row>
    <row r="2354" spans="1:27">
      <c r="A2354" s="67" t="str">
        <f t="shared" si="297"/>
        <v/>
      </c>
      <c r="B2354" s="65">
        <f t="shared" si="299"/>
        <v>2266</v>
      </c>
      <c r="C2354" s="68" t="str">
        <f t="shared" si="298"/>
        <v/>
      </c>
      <c r="D2354" s="69"/>
      <c r="F2354" s="66"/>
      <c r="G2354" s="65" t="e">
        <f>VLOOKUP(E2354,'Supply Log'!$E$6:$T$999,2,FALSE)</f>
        <v>#N/A</v>
      </c>
      <c r="H2354" s="65" t="e">
        <f>VLOOKUP(E2354,'Supply Log'!$E$6:$T$999,3,FALSE)</f>
        <v>#N/A</v>
      </c>
      <c r="I2354" s="77"/>
      <c r="J2354" s="65" t="e">
        <f>VLOOKUP(E2354,'Supply Log'!$E$6:$T$277,5,FALSE)</f>
        <v>#N/A</v>
      </c>
      <c r="K2354" s="65" t="e">
        <f>VLOOKUP(E2354,'Supply Log'!$E$6:$T$277,6,FALSE)</f>
        <v>#N/A</v>
      </c>
      <c r="L2354" s="65" t="e">
        <f>VLOOKUP(E2354,'Supply Log'!$E$6:$T$277,7,FALSE)</f>
        <v>#N/A</v>
      </c>
      <c r="M2354" s="65" t="e">
        <f>VLOOKUP(E2354,'Supply Log'!$E$6:$T$277,8,FALSE)</f>
        <v>#N/A</v>
      </c>
      <c r="N2354" s="65" t="e">
        <f>VLOOKUP(E2354,'Supply Log'!$E$6:$T$277,9,FALSE)</f>
        <v>#N/A</v>
      </c>
      <c r="O2354" s="65" t="e">
        <f>VLOOKUP(E2354,'Supply Log'!$E$6:$T$277,10,FALSE)</f>
        <v>#N/A</v>
      </c>
      <c r="P2354" s="29" t="e">
        <f t="shared" si="300"/>
        <v>#N/A</v>
      </c>
      <c r="Q2354" s="65" t="e">
        <f>VLOOKUP(E2354,'Supply Log'!$E$6:$T$277,12,FALSE)</f>
        <v>#N/A</v>
      </c>
      <c r="R2354" s="78" t="e">
        <f t="shared" si="301"/>
        <v>#N/A</v>
      </c>
      <c r="S2354" s="65"/>
      <c r="T2354" s="79" t="e">
        <f t="shared" si="302"/>
        <v>#N/A</v>
      </c>
      <c r="U2354" s="80" t="e">
        <f t="shared" si="303"/>
        <v>#N/A</v>
      </c>
      <c r="V2354" s="81" t="str">
        <f t="shared" si="304"/>
        <v/>
      </c>
      <c r="W2354" s="69" t="e">
        <f>VLOOKUP(F2354,'Input Log'!$E$6:$V$50000,18,FALSE)</f>
        <v>#N/A</v>
      </c>
      <c r="X2354" s="64" t="e">
        <f>VLOOKUP(E2354,'Supply Log'!$Z$6:$AB$699,2,FALSE)</f>
        <v>#N/A</v>
      </c>
      <c r="Y2354" s="64" t="e">
        <f>VLOOKUP(E2354,'Supply Log'!$E$6:$X$618,20,FALSE)</f>
        <v>#N/A</v>
      </c>
      <c r="Z2354" s="64"/>
      <c r="AA2354" s="64"/>
    </row>
    <row r="2355" spans="1:27">
      <c r="A2355" s="67" t="str">
        <f t="shared" si="297"/>
        <v/>
      </c>
      <c r="B2355" s="65">
        <f t="shared" si="299"/>
        <v>2267</v>
      </c>
      <c r="C2355" s="68" t="str">
        <f t="shared" si="298"/>
        <v/>
      </c>
      <c r="D2355" s="69"/>
      <c r="F2355" s="66"/>
      <c r="G2355" s="65" t="e">
        <f>VLOOKUP(E2355,'Supply Log'!$E$6:$T$999,2,FALSE)</f>
        <v>#N/A</v>
      </c>
      <c r="H2355" s="65" t="e">
        <f>VLOOKUP(E2355,'Supply Log'!$E$6:$T$999,3,FALSE)</f>
        <v>#N/A</v>
      </c>
      <c r="I2355" s="77"/>
      <c r="J2355" s="65" t="e">
        <f>VLOOKUP(E2355,'Supply Log'!$E$6:$T$277,5,FALSE)</f>
        <v>#N/A</v>
      </c>
      <c r="K2355" s="65" t="e">
        <f>VLOOKUP(E2355,'Supply Log'!$E$6:$T$277,6,FALSE)</f>
        <v>#N/A</v>
      </c>
      <c r="L2355" s="65" t="e">
        <f>VLOOKUP(E2355,'Supply Log'!$E$6:$T$277,7,FALSE)</f>
        <v>#N/A</v>
      </c>
      <c r="M2355" s="65" t="e">
        <f>VLOOKUP(E2355,'Supply Log'!$E$6:$T$277,8,FALSE)</f>
        <v>#N/A</v>
      </c>
      <c r="N2355" s="65" t="e">
        <f>VLOOKUP(E2355,'Supply Log'!$E$6:$T$277,9,FALSE)</f>
        <v>#N/A</v>
      </c>
      <c r="O2355" s="65" t="e">
        <f>VLOOKUP(E2355,'Supply Log'!$E$6:$T$277,10,FALSE)</f>
        <v>#N/A</v>
      </c>
      <c r="P2355" s="29" t="e">
        <f t="shared" si="300"/>
        <v>#N/A</v>
      </c>
      <c r="Q2355" s="65" t="e">
        <f>VLOOKUP(E2355,'Supply Log'!$E$6:$T$277,12,FALSE)</f>
        <v>#N/A</v>
      </c>
      <c r="R2355" s="78" t="e">
        <f t="shared" si="301"/>
        <v>#N/A</v>
      </c>
      <c r="S2355" s="65"/>
      <c r="T2355" s="79" t="e">
        <f t="shared" si="302"/>
        <v>#N/A</v>
      </c>
      <c r="U2355" s="80" t="e">
        <f t="shared" si="303"/>
        <v>#N/A</v>
      </c>
      <c r="V2355" s="81" t="str">
        <f t="shared" si="304"/>
        <v/>
      </c>
      <c r="W2355" s="69" t="e">
        <f>VLOOKUP(F2355,'Input Log'!$E$6:$V$50000,18,FALSE)</f>
        <v>#N/A</v>
      </c>
      <c r="X2355" s="64" t="e">
        <f>VLOOKUP(E2355,'Supply Log'!$Z$6:$AB$699,2,FALSE)</f>
        <v>#N/A</v>
      </c>
      <c r="Y2355" s="64" t="e">
        <f>VLOOKUP(E2355,'Supply Log'!$E$6:$X$618,20,FALSE)</f>
        <v>#N/A</v>
      </c>
      <c r="Z2355" s="64"/>
      <c r="AA2355" s="64"/>
    </row>
    <row r="2356" spans="1:27">
      <c r="A2356" s="67" t="str">
        <f t="shared" si="297"/>
        <v/>
      </c>
      <c r="B2356" s="65">
        <f t="shared" si="299"/>
        <v>2268</v>
      </c>
      <c r="C2356" s="68" t="str">
        <f t="shared" si="298"/>
        <v/>
      </c>
      <c r="D2356" s="69"/>
      <c r="F2356" s="66"/>
      <c r="G2356" s="65" t="e">
        <f>VLOOKUP(E2356,'Supply Log'!$E$6:$T$999,2,FALSE)</f>
        <v>#N/A</v>
      </c>
      <c r="H2356" s="65" t="e">
        <f>VLOOKUP(E2356,'Supply Log'!$E$6:$T$999,3,FALSE)</f>
        <v>#N/A</v>
      </c>
      <c r="I2356" s="77"/>
      <c r="J2356" s="65" t="e">
        <f>VLOOKUP(E2356,'Supply Log'!$E$6:$T$277,5,FALSE)</f>
        <v>#N/A</v>
      </c>
      <c r="K2356" s="65" t="e">
        <f>VLOOKUP(E2356,'Supply Log'!$E$6:$T$277,6,FALSE)</f>
        <v>#N/A</v>
      </c>
      <c r="L2356" s="65" t="e">
        <f>VLOOKUP(E2356,'Supply Log'!$E$6:$T$277,7,FALSE)</f>
        <v>#N/A</v>
      </c>
      <c r="M2356" s="65" t="e">
        <f>VLOOKUP(E2356,'Supply Log'!$E$6:$T$277,8,FALSE)</f>
        <v>#N/A</v>
      </c>
      <c r="N2356" s="65" t="e">
        <f>VLOOKUP(E2356,'Supply Log'!$E$6:$T$277,9,FALSE)</f>
        <v>#N/A</v>
      </c>
      <c r="O2356" s="65" t="e">
        <f>VLOOKUP(E2356,'Supply Log'!$E$6:$T$277,10,FALSE)</f>
        <v>#N/A</v>
      </c>
      <c r="P2356" s="29" t="e">
        <f t="shared" si="300"/>
        <v>#N/A</v>
      </c>
      <c r="Q2356" s="65" t="e">
        <f>VLOOKUP(E2356,'Supply Log'!$E$6:$T$277,12,FALSE)</f>
        <v>#N/A</v>
      </c>
      <c r="R2356" s="78" t="e">
        <f t="shared" si="301"/>
        <v>#N/A</v>
      </c>
      <c r="S2356" s="65"/>
      <c r="T2356" s="79" t="e">
        <f t="shared" si="302"/>
        <v>#N/A</v>
      </c>
      <c r="U2356" s="80" t="e">
        <f t="shared" si="303"/>
        <v>#N/A</v>
      </c>
      <c r="V2356" s="81" t="str">
        <f t="shared" si="304"/>
        <v/>
      </c>
      <c r="W2356" s="69" t="e">
        <f>VLOOKUP(F2356,'Input Log'!$E$6:$V$50000,18,FALSE)</f>
        <v>#N/A</v>
      </c>
      <c r="X2356" s="64" t="e">
        <f>VLOOKUP(E2356,'Supply Log'!$Z$6:$AB$699,2,FALSE)</f>
        <v>#N/A</v>
      </c>
      <c r="Y2356" s="64" t="e">
        <f>VLOOKUP(E2356,'Supply Log'!$E$6:$X$618,20,FALSE)</f>
        <v>#N/A</v>
      </c>
      <c r="Z2356" s="64"/>
      <c r="AA2356" s="64"/>
    </row>
    <row r="2357" spans="1:27">
      <c r="A2357" s="67" t="str">
        <f t="shared" si="297"/>
        <v/>
      </c>
      <c r="B2357" s="65">
        <f t="shared" si="299"/>
        <v>2269</v>
      </c>
      <c r="C2357" s="68" t="str">
        <f t="shared" si="298"/>
        <v/>
      </c>
      <c r="D2357" s="69"/>
      <c r="F2357" s="66"/>
      <c r="G2357" s="65" t="e">
        <f>VLOOKUP(E2357,'Supply Log'!$E$6:$T$999,2,FALSE)</f>
        <v>#N/A</v>
      </c>
      <c r="H2357" s="65" t="e">
        <f>VLOOKUP(E2357,'Supply Log'!$E$6:$T$999,3,FALSE)</f>
        <v>#N/A</v>
      </c>
      <c r="I2357" s="77"/>
      <c r="J2357" s="65" t="e">
        <f>VLOOKUP(E2357,'Supply Log'!$E$6:$T$277,5,FALSE)</f>
        <v>#N/A</v>
      </c>
      <c r="K2357" s="65" t="e">
        <f>VLOOKUP(E2357,'Supply Log'!$E$6:$T$277,6,FALSE)</f>
        <v>#N/A</v>
      </c>
      <c r="L2357" s="65" t="e">
        <f>VLOOKUP(E2357,'Supply Log'!$E$6:$T$277,7,FALSE)</f>
        <v>#N/A</v>
      </c>
      <c r="M2357" s="65" t="e">
        <f>VLOOKUP(E2357,'Supply Log'!$E$6:$T$277,8,FALSE)</f>
        <v>#N/A</v>
      </c>
      <c r="N2357" s="65" t="e">
        <f>VLOOKUP(E2357,'Supply Log'!$E$6:$T$277,9,FALSE)</f>
        <v>#N/A</v>
      </c>
      <c r="O2357" s="65" t="e">
        <f>VLOOKUP(E2357,'Supply Log'!$E$6:$T$277,10,FALSE)</f>
        <v>#N/A</v>
      </c>
      <c r="P2357" s="29" t="e">
        <f t="shared" si="300"/>
        <v>#N/A</v>
      </c>
      <c r="Q2357" s="65" t="e">
        <f>VLOOKUP(E2357,'Supply Log'!$E$6:$T$277,12,FALSE)</f>
        <v>#N/A</v>
      </c>
      <c r="R2357" s="78" t="e">
        <f t="shared" si="301"/>
        <v>#N/A</v>
      </c>
      <c r="S2357" s="65"/>
      <c r="T2357" s="79" t="e">
        <f t="shared" si="302"/>
        <v>#N/A</v>
      </c>
      <c r="U2357" s="80" t="e">
        <f t="shared" si="303"/>
        <v>#N/A</v>
      </c>
      <c r="V2357" s="81" t="str">
        <f t="shared" si="304"/>
        <v/>
      </c>
      <c r="W2357" s="69" t="e">
        <f>VLOOKUP(F2357,'Input Log'!$E$6:$V$50000,18,FALSE)</f>
        <v>#N/A</v>
      </c>
      <c r="X2357" s="64" t="e">
        <f>VLOOKUP(E2357,'Supply Log'!$Z$6:$AB$699,2,FALSE)</f>
        <v>#N/A</v>
      </c>
      <c r="Y2357" s="64" t="e">
        <f>VLOOKUP(E2357,'Supply Log'!$E$6:$X$618,20,FALSE)</f>
        <v>#N/A</v>
      </c>
      <c r="Z2357" s="64"/>
      <c r="AA2357" s="64"/>
    </row>
    <row r="2358" spans="1:27">
      <c r="A2358" s="67" t="str">
        <f t="shared" si="297"/>
        <v/>
      </c>
      <c r="B2358" s="65">
        <f t="shared" si="299"/>
        <v>2270</v>
      </c>
      <c r="C2358" s="68" t="str">
        <f t="shared" si="298"/>
        <v/>
      </c>
      <c r="D2358" s="69"/>
      <c r="F2358" s="66"/>
      <c r="G2358" s="65" t="e">
        <f>VLOOKUP(E2358,'Supply Log'!$E$6:$T$999,2,FALSE)</f>
        <v>#N/A</v>
      </c>
      <c r="H2358" s="65" t="e">
        <f>VLOOKUP(E2358,'Supply Log'!$E$6:$T$999,3,FALSE)</f>
        <v>#N/A</v>
      </c>
      <c r="I2358" s="77"/>
      <c r="J2358" s="65" t="e">
        <f>VLOOKUP(E2358,'Supply Log'!$E$6:$T$277,5,FALSE)</f>
        <v>#N/A</v>
      </c>
      <c r="K2358" s="65" t="e">
        <f>VLOOKUP(E2358,'Supply Log'!$E$6:$T$277,6,FALSE)</f>
        <v>#N/A</v>
      </c>
      <c r="L2358" s="65" t="e">
        <f>VLOOKUP(E2358,'Supply Log'!$E$6:$T$277,7,FALSE)</f>
        <v>#N/A</v>
      </c>
      <c r="M2358" s="65" t="e">
        <f>VLOOKUP(E2358,'Supply Log'!$E$6:$T$277,8,FALSE)</f>
        <v>#N/A</v>
      </c>
      <c r="N2358" s="65" t="e">
        <f>VLOOKUP(E2358,'Supply Log'!$E$6:$T$277,9,FALSE)</f>
        <v>#N/A</v>
      </c>
      <c r="O2358" s="65" t="e">
        <f>VLOOKUP(E2358,'Supply Log'!$E$6:$T$277,10,FALSE)</f>
        <v>#N/A</v>
      </c>
      <c r="P2358" s="29" t="e">
        <f t="shared" si="300"/>
        <v>#N/A</v>
      </c>
      <c r="Q2358" s="65" t="e">
        <f>VLOOKUP(E2358,'Supply Log'!$E$6:$T$277,12,FALSE)</f>
        <v>#N/A</v>
      </c>
      <c r="R2358" s="78" t="e">
        <f t="shared" si="301"/>
        <v>#N/A</v>
      </c>
      <c r="S2358" s="65"/>
      <c r="T2358" s="79" t="e">
        <f t="shared" si="302"/>
        <v>#N/A</v>
      </c>
      <c r="U2358" s="80" t="e">
        <f t="shared" si="303"/>
        <v>#N/A</v>
      </c>
      <c r="V2358" s="81" t="str">
        <f t="shared" si="304"/>
        <v/>
      </c>
      <c r="W2358" s="69" t="e">
        <f>VLOOKUP(F2358,'Input Log'!$E$6:$V$50000,18,FALSE)</f>
        <v>#N/A</v>
      </c>
      <c r="X2358" s="64" t="e">
        <f>VLOOKUP(E2358,'Supply Log'!$Z$6:$AB$699,2,FALSE)</f>
        <v>#N/A</v>
      </c>
      <c r="Y2358" s="64" t="e">
        <f>VLOOKUP(E2358,'Supply Log'!$E$6:$X$618,20,FALSE)</f>
        <v>#N/A</v>
      </c>
      <c r="Z2358" s="64"/>
      <c r="AA2358" s="64"/>
    </row>
    <row r="2359" spans="1:27">
      <c r="A2359" s="67" t="str">
        <f t="shared" si="297"/>
        <v/>
      </c>
      <c r="B2359" s="65">
        <f t="shared" si="299"/>
        <v>2271</v>
      </c>
      <c r="C2359" s="68" t="str">
        <f t="shared" si="298"/>
        <v/>
      </c>
      <c r="D2359" s="69"/>
      <c r="F2359" s="66"/>
      <c r="G2359" s="65" t="e">
        <f>VLOOKUP(E2359,'Supply Log'!$E$6:$T$999,2,FALSE)</f>
        <v>#N/A</v>
      </c>
      <c r="H2359" s="65" t="e">
        <f>VLOOKUP(E2359,'Supply Log'!$E$6:$T$999,3,FALSE)</f>
        <v>#N/A</v>
      </c>
      <c r="I2359" s="77"/>
      <c r="J2359" s="65" t="e">
        <f>VLOOKUP(E2359,'Supply Log'!$E$6:$T$277,5,FALSE)</f>
        <v>#N/A</v>
      </c>
      <c r="K2359" s="65" t="e">
        <f>VLOOKUP(E2359,'Supply Log'!$E$6:$T$277,6,FALSE)</f>
        <v>#N/A</v>
      </c>
      <c r="L2359" s="65" t="e">
        <f>VLOOKUP(E2359,'Supply Log'!$E$6:$T$277,7,FALSE)</f>
        <v>#N/A</v>
      </c>
      <c r="M2359" s="65" t="e">
        <f>VLOOKUP(E2359,'Supply Log'!$E$6:$T$277,8,FALSE)</f>
        <v>#N/A</v>
      </c>
      <c r="N2359" s="65" t="e">
        <f>VLOOKUP(E2359,'Supply Log'!$E$6:$T$277,9,FALSE)</f>
        <v>#N/A</v>
      </c>
      <c r="O2359" s="65" t="e">
        <f>VLOOKUP(E2359,'Supply Log'!$E$6:$T$277,10,FALSE)</f>
        <v>#N/A</v>
      </c>
      <c r="P2359" s="29" t="e">
        <f t="shared" si="300"/>
        <v>#N/A</v>
      </c>
      <c r="Q2359" s="65" t="e">
        <f>VLOOKUP(E2359,'Supply Log'!$E$6:$T$277,12,FALSE)</f>
        <v>#N/A</v>
      </c>
      <c r="R2359" s="78" t="e">
        <f t="shared" si="301"/>
        <v>#N/A</v>
      </c>
      <c r="S2359" s="65"/>
      <c r="T2359" s="79" t="e">
        <f t="shared" si="302"/>
        <v>#N/A</v>
      </c>
      <c r="U2359" s="80" t="e">
        <f t="shared" si="303"/>
        <v>#N/A</v>
      </c>
      <c r="V2359" s="81" t="str">
        <f t="shared" si="304"/>
        <v/>
      </c>
      <c r="W2359" s="69" t="e">
        <f>VLOOKUP(F2359,'Input Log'!$E$6:$V$50000,18,FALSE)</f>
        <v>#N/A</v>
      </c>
      <c r="X2359" s="64" t="e">
        <f>VLOOKUP(E2359,'Supply Log'!$Z$6:$AB$699,2,FALSE)</f>
        <v>#N/A</v>
      </c>
      <c r="Y2359" s="64" t="e">
        <f>VLOOKUP(E2359,'Supply Log'!$E$6:$X$618,20,FALSE)</f>
        <v>#N/A</v>
      </c>
      <c r="Z2359" s="64"/>
      <c r="AA2359" s="64"/>
    </row>
    <row r="2360" spans="1:27">
      <c r="A2360" s="67" t="str">
        <f t="shared" si="297"/>
        <v/>
      </c>
      <c r="B2360" s="65">
        <f t="shared" si="299"/>
        <v>2272</v>
      </c>
      <c r="C2360" s="68" t="str">
        <f t="shared" si="298"/>
        <v/>
      </c>
      <c r="D2360" s="69"/>
      <c r="F2360" s="66"/>
      <c r="G2360" s="65" t="e">
        <f>VLOOKUP(E2360,'Supply Log'!$E$6:$T$999,2,FALSE)</f>
        <v>#N/A</v>
      </c>
      <c r="H2360" s="65" t="e">
        <f>VLOOKUP(E2360,'Supply Log'!$E$6:$T$999,3,FALSE)</f>
        <v>#N/A</v>
      </c>
      <c r="I2360" s="77"/>
      <c r="J2360" s="65" t="e">
        <f>VLOOKUP(E2360,'Supply Log'!$E$6:$T$277,5,FALSE)</f>
        <v>#N/A</v>
      </c>
      <c r="K2360" s="65" t="e">
        <f>VLOOKUP(E2360,'Supply Log'!$E$6:$T$277,6,FALSE)</f>
        <v>#N/A</v>
      </c>
      <c r="L2360" s="65" t="e">
        <f>VLOOKUP(E2360,'Supply Log'!$E$6:$T$277,7,FALSE)</f>
        <v>#N/A</v>
      </c>
      <c r="M2360" s="65" t="e">
        <f>VLOOKUP(E2360,'Supply Log'!$E$6:$T$277,8,FALSE)</f>
        <v>#N/A</v>
      </c>
      <c r="N2360" s="65" t="e">
        <f>VLOOKUP(E2360,'Supply Log'!$E$6:$T$277,9,FALSE)</f>
        <v>#N/A</v>
      </c>
      <c r="O2360" s="65" t="e">
        <f>VLOOKUP(E2360,'Supply Log'!$E$6:$T$277,10,FALSE)</f>
        <v>#N/A</v>
      </c>
      <c r="P2360" s="29" t="e">
        <f t="shared" si="300"/>
        <v>#N/A</v>
      </c>
      <c r="Q2360" s="65" t="e">
        <f>VLOOKUP(E2360,'Supply Log'!$E$6:$T$277,12,FALSE)</f>
        <v>#N/A</v>
      </c>
      <c r="R2360" s="78" t="e">
        <f t="shared" si="301"/>
        <v>#N/A</v>
      </c>
      <c r="S2360" s="65"/>
      <c r="T2360" s="79" t="e">
        <f t="shared" si="302"/>
        <v>#N/A</v>
      </c>
      <c r="U2360" s="80" t="e">
        <f t="shared" si="303"/>
        <v>#N/A</v>
      </c>
      <c r="V2360" s="81" t="str">
        <f t="shared" si="304"/>
        <v/>
      </c>
      <c r="W2360" s="69" t="e">
        <f>VLOOKUP(F2360,'Input Log'!$E$6:$V$50000,18,FALSE)</f>
        <v>#N/A</v>
      </c>
      <c r="X2360" s="64" t="e">
        <f>VLOOKUP(E2360,'Supply Log'!$Z$6:$AB$699,2,FALSE)</f>
        <v>#N/A</v>
      </c>
      <c r="Y2360" s="64" t="e">
        <f>VLOOKUP(E2360,'Supply Log'!$E$6:$X$618,20,FALSE)</f>
        <v>#N/A</v>
      </c>
      <c r="Z2360" s="64"/>
      <c r="AA2360" s="64"/>
    </row>
    <row r="2361" spans="1:27">
      <c r="A2361" s="67" t="str">
        <f t="shared" si="297"/>
        <v/>
      </c>
      <c r="B2361" s="65">
        <f t="shared" si="299"/>
        <v>2273</v>
      </c>
      <c r="C2361" s="68" t="str">
        <f t="shared" si="298"/>
        <v/>
      </c>
      <c r="D2361" s="69"/>
      <c r="F2361" s="66"/>
      <c r="G2361" s="65" t="e">
        <f>VLOOKUP(E2361,'Supply Log'!$E$6:$T$999,2,FALSE)</f>
        <v>#N/A</v>
      </c>
      <c r="H2361" s="65" t="e">
        <f>VLOOKUP(E2361,'Supply Log'!$E$6:$T$999,3,FALSE)</f>
        <v>#N/A</v>
      </c>
      <c r="I2361" s="77"/>
      <c r="J2361" s="65" t="e">
        <f>VLOOKUP(E2361,'Supply Log'!$E$6:$T$277,5,FALSE)</f>
        <v>#N/A</v>
      </c>
      <c r="K2361" s="65" t="e">
        <f>VLOOKUP(E2361,'Supply Log'!$E$6:$T$277,6,FALSE)</f>
        <v>#N/A</v>
      </c>
      <c r="L2361" s="65" t="e">
        <f>VLOOKUP(E2361,'Supply Log'!$E$6:$T$277,7,FALSE)</f>
        <v>#N/A</v>
      </c>
      <c r="M2361" s="65" t="e">
        <f>VLOOKUP(E2361,'Supply Log'!$E$6:$T$277,8,FALSE)</f>
        <v>#N/A</v>
      </c>
      <c r="N2361" s="65" t="e">
        <f>VLOOKUP(E2361,'Supply Log'!$E$6:$T$277,9,FALSE)</f>
        <v>#N/A</v>
      </c>
      <c r="O2361" s="65" t="e">
        <f>VLOOKUP(E2361,'Supply Log'!$E$6:$T$277,10,FALSE)</f>
        <v>#N/A</v>
      </c>
      <c r="P2361" s="29" t="e">
        <f t="shared" si="300"/>
        <v>#N/A</v>
      </c>
      <c r="Q2361" s="65" t="e">
        <f>VLOOKUP(E2361,'Supply Log'!$E$6:$T$277,12,FALSE)</f>
        <v>#N/A</v>
      </c>
      <c r="R2361" s="78" t="e">
        <f t="shared" si="301"/>
        <v>#N/A</v>
      </c>
      <c r="S2361" s="65"/>
      <c r="T2361" s="79" t="e">
        <f t="shared" si="302"/>
        <v>#N/A</v>
      </c>
      <c r="U2361" s="80" t="e">
        <f t="shared" si="303"/>
        <v>#N/A</v>
      </c>
      <c r="V2361" s="81" t="str">
        <f t="shared" si="304"/>
        <v/>
      </c>
      <c r="W2361" s="69" t="e">
        <f>VLOOKUP(F2361,'Input Log'!$E$6:$V$50000,18,FALSE)</f>
        <v>#N/A</v>
      </c>
      <c r="X2361" s="64" t="e">
        <f>VLOOKUP(E2361,'Supply Log'!$Z$6:$AB$699,2,FALSE)</f>
        <v>#N/A</v>
      </c>
      <c r="Y2361" s="64" t="e">
        <f>VLOOKUP(E2361,'Supply Log'!$E$6:$X$618,20,FALSE)</f>
        <v>#N/A</v>
      </c>
      <c r="Z2361" s="64"/>
      <c r="AA2361" s="64"/>
    </row>
    <row r="2362" spans="1:27">
      <c r="A2362" s="67" t="str">
        <f t="shared" si="297"/>
        <v/>
      </c>
      <c r="B2362" s="65">
        <f t="shared" si="299"/>
        <v>2274</v>
      </c>
      <c r="C2362" s="68" t="str">
        <f t="shared" si="298"/>
        <v/>
      </c>
      <c r="D2362" s="69"/>
      <c r="F2362" s="66"/>
      <c r="G2362" s="65" t="e">
        <f>VLOOKUP(E2362,'Supply Log'!$E$6:$T$999,2,FALSE)</f>
        <v>#N/A</v>
      </c>
      <c r="H2362" s="65" t="e">
        <f>VLOOKUP(E2362,'Supply Log'!$E$6:$T$999,3,FALSE)</f>
        <v>#N/A</v>
      </c>
      <c r="I2362" s="77"/>
      <c r="J2362" s="65" t="e">
        <f>VLOOKUP(E2362,'Supply Log'!$E$6:$T$277,5,FALSE)</f>
        <v>#N/A</v>
      </c>
      <c r="K2362" s="65" t="e">
        <f>VLOOKUP(E2362,'Supply Log'!$E$6:$T$277,6,FALSE)</f>
        <v>#N/A</v>
      </c>
      <c r="L2362" s="65" t="e">
        <f>VLOOKUP(E2362,'Supply Log'!$E$6:$T$277,7,FALSE)</f>
        <v>#N/A</v>
      </c>
      <c r="M2362" s="65" t="e">
        <f>VLOOKUP(E2362,'Supply Log'!$E$6:$T$277,8,FALSE)</f>
        <v>#N/A</v>
      </c>
      <c r="N2362" s="65" t="e">
        <f>VLOOKUP(E2362,'Supply Log'!$E$6:$T$277,9,FALSE)</f>
        <v>#N/A</v>
      </c>
      <c r="O2362" s="65" t="e">
        <f>VLOOKUP(E2362,'Supply Log'!$E$6:$T$277,10,FALSE)</f>
        <v>#N/A</v>
      </c>
      <c r="P2362" s="29" t="e">
        <f t="shared" si="300"/>
        <v>#N/A</v>
      </c>
      <c r="Q2362" s="65" t="e">
        <f>VLOOKUP(E2362,'Supply Log'!$E$6:$T$277,12,FALSE)</f>
        <v>#N/A</v>
      </c>
      <c r="R2362" s="78" t="e">
        <f t="shared" si="301"/>
        <v>#N/A</v>
      </c>
      <c r="S2362" s="65"/>
      <c r="T2362" s="79" t="e">
        <f t="shared" si="302"/>
        <v>#N/A</v>
      </c>
      <c r="U2362" s="80" t="e">
        <f t="shared" si="303"/>
        <v>#N/A</v>
      </c>
      <c r="V2362" s="81" t="str">
        <f t="shared" si="304"/>
        <v/>
      </c>
      <c r="W2362" s="69" t="e">
        <f>VLOOKUP(F2362,'Input Log'!$E$6:$V$50000,18,FALSE)</f>
        <v>#N/A</v>
      </c>
      <c r="X2362" s="64" t="e">
        <f>VLOOKUP(E2362,'Supply Log'!$Z$6:$AB$699,2,FALSE)</f>
        <v>#N/A</v>
      </c>
      <c r="Y2362" s="64" t="e">
        <f>VLOOKUP(E2362,'Supply Log'!$E$6:$X$618,20,FALSE)</f>
        <v>#N/A</v>
      </c>
      <c r="Z2362" s="64"/>
      <c r="AA2362" s="64"/>
    </row>
    <row r="2363" spans="1:27">
      <c r="A2363" s="67" t="str">
        <f t="shared" si="297"/>
        <v/>
      </c>
      <c r="B2363" s="65">
        <f t="shared" si="299"/>
        <v>2275</v>
      </c>
      <c r="C2363" s="68" t="str">
        <f t="shared" si="298"/>
        <v/>
      </c>
      <c r="D2363" s="69"/>
      <c r="F2363" s="66"/>
      <c r="G2363" s="65" t="e">
        <f>VLOOKUP(E2363,'Supply Log'!$E$6:$T$999,2,FALSE)</f>
        <v>#N/A</v>
      </c>
      <c r="H2363" s="65" t="e">
        <f>VLOOKUP(E2363,'Supply Log'!$E$6:$T$999,3,FALSE)</f>
        <v>#N/A</v>
      </c>
      <c r="I2363" s="77"/>
      <c r="J2363" s="65" t="e">
        <f>VLOOKUP(E2363,'Supply Log'!$E$6:$T$277,5,FALSE)</f>
        <v>#N/A</v>
      </c>
      <c r="K2363" s="65" t="e">
        <f>VLOOKUP(E2363,'Supply Log'!$E$6:$T$277,6,FALSE)</f>
        <v>#N/A</v>
      </c>
      <c r="L2363" s="65" t="e">
        <f>VLOOKUP(E2363,'Supply Log'!$E$6:$T$277,7,FALSE)</f>
        <v>#N/A</v>
      </c>
      <c r="M2363" s="65" t="e">
        <f>VLOOKUP(E2363,'Supply Log'!$E$6:$T$277,8,FALSE)</f>
        <v>#N/A</v>
      </c>
      <c r="N2363" s="65" t="e">
        <f>VLOOKUP(E2363,'Supply Log'!$E$6:$T$277,9,FALSE)</f>
        <v>#N/A</v>
      </c>
      <c r="O2363" s="65" t="e">
        <f>VLOOKUP(E2363,'Supply Log'!$E$6:$T$277,10,FALSE)</f>
        <v>#N/A</v>
      </c>
      <c r="P2363" s="29" t="e">
        <f t="shared" si="300"/>
        <v>#N/A</v>
      </c>
      <c r="Q2363" s="65" t="e">
        <f>VLOOKUP(E2363,'Supply Log'!$E$6:$T$277,12,FALSE)</f>
        <v>#N/A</v>
      </c>
      <c r="R2363" s="78" t="e">
        <f t="shared" si="301"/>
        <v>#N/A</v>
      </c>
      <c r="S2363" s="65"/>
      <c r="T2363" s="79" t="e">
        <f t="shared" si="302"/>
        <v>#N/A</v>
      </c>
      <c r="U2363" s="80" t="e">
        <f t="shared" si="303"/>
        <v>#N/A</v>
      </c>
      <c r="V2363" s="81" t="str">
        <f t="shared" si="304"/>
        <v/>
      </c>
      <c r="W2363" s="69" t="e">
        <f>VLOOKUP(F2363,'Input Log'!$E$6:$V$50000,18,FALSE)</f>
        <v>#N/A</v>
      </c>
      <c r="X2363" s="64" t="e">
        <f>VLOOKUP(E2363,'Supply Log'!$Z$6:$AB$699,2,FALSE)</f>
        <v>#N/A</v>
      </c>
      <c r="Y2363" s="64" t="e">
        <f>VLOOKUP(E2363,'Supply Log'!$E$6:$X$618,20,FALSE)</f>
        <v>#N/A</v>
      </c>
      <c r="Z2363" s="64"/>
      <c r="AA2363" s="64"/>
    </row>
    <row r="2364" spans="1:27">
      <c r="A2364" s="67" t="str">
        <f t="shared" si="297"/>
        <v/>
      </c>
      <c r="B2364" s="65">
        <f t="shared" si="299"/>
        <v>2276</v>
      </c>
      <c r="C2364" s="68" t="str">
        <f t="shared" si="298"/>
        <v/>
      </c>
      <c r="D2364" s="69"/>
      <c r="F2364" s="66"/>
      <c r="G2364" s="65" t="e">
        <f>VLOOKUP(E2364,'Supply Log'!$E$6:$T$999,2,FALSE)</f>
        <v>#N/A</v>
      </c>
      <c r="H2364" s="65" t="e">
        <f>VLOOKUP(E2364,'Supply Log'!$E$6:$T$999,3,FALSE)</f>
        <v>#N/A</v>
      </c>
      <c r="I2364" s="77"/>
      <c r="J2364" s="65" t="e">
        <f>VLOOKUP(E2364,'Supply Log'!$E$6:$T$277,5,FALSE)</f>
        <v>#N/A</v>
      </c>
      <c r="K2364" s="65" t="e">
        <f>VLOOKUP(E2364,'Supply Log'!$E$6:$T$277,6,FALSE)</f>
        <v>#N/A</v>
      </c>
      <c r="L2364" s="65" t="e">
        <f>VLOOKUP(E2364,'Supply Log'!$E$6:$T$277,7,FALSE)</f>
        <v>#N/A</v>
      </c>
      <c r="M2364" s="65" t="e">
        <f>VLOOKUP(E2364,'Supply Log'!$E$6:$T$277,8,FALSE)</f>
        <v>#N/A</v>
      </c>
      <c r="N2364" s="65" t="e">
        <f>VLOOKUP(E2364,'Supply Log'!$E$6:$T$277,9,FALSE)</f>
        <v>#N/A</v>
      </c>
      <c r="O2364" s="65" t="e">
        <f>VLOOKUP(E2364,'Supply Log'!$E$6:$T$277,10,FALSE)</f>
        <v>#N/A</v>
      </c>
      <c r="P2364" s="29" t="e">
        <f t="shared" si="300"/>
        <v>#N/A</v>
      </c>
      <c r="Q2364" s="65" t="e">
        <f>VLOOKUP(E2364,'Supply Log'!$E$6:$T$277,12,FALSE)</f>
        <v>#N/A</v>
      </c>
      <c r="R2364" s="78" t="e">
        <f t="shared" si="301"/>
        <v>#N/A</v>
      </c>
      <c r="S2364" s="65"/>
      <c r="T2364" s="79" t="e">
        <f t="shared" si="302"/>
        <v>#N/A</v>
      </c>
      <c r="U2364" s="80" t="e">
        <f t="shared" si="303"/>
        <v>#N/A</v>
      </c>
      <c r="V2364" s="81" t="str">
        <f t="shared" si="304"/>
        <v/>
      </c>
      <c r="W2364" s="69" t="e">
        <f>VLOOKUP(F2364,'Input Log'!$E$6:$V$50000,18,FALSE)</f>
        <v>#N/A</v>
      </c>
      <c r="X2364" s="64" t="e">
        <f>VLOOKUP(E2364,'Supply Log'!$Z$6:$AB$699,2,FALSE)</f>
        <v>#N/A</v>
      </c>
      <c r="Y2364" s="64" t="e">
        <f>VLOOKUP(E2364,'Supply Log'!$E$6:$X$618,20,FALSE)</f>
        <v>#N/A</v>
      </c>
      <c r="Z2364" s="64"/>
      <c r="AA2364" s="64"/>
    </row>
    <row r="2365" spans="1:27">
      <c r="A2365" s="67" t="str">
        <f t="shared" si="297"/>
        <v/>
      </c>
      <c r="B2365" s="65">
        <f t="shared" si="299"/>
        <v>2277</v>
      </c>
      <c r="C2365" s="68" t="str">
        <f t="shared" si="298"/>
        <v/>
      </c>
      <c r="D2365" s="69"/>
      <c r="F2365" s="66"/>
      <c r="G2365" s="65" t="e">
        <f>VLOOKUP(E2365,'Supply Log'!$E$6:$T$999,2,FALSE)</f>
        <v>#N/A</v>
      </c>
      <c r="H2365" s="65" t="e">
        <f>VLOOKUP(E2365,'Supply Log'!$E$6:$T$999,3,FALSE)</f>
        <v>#N/A</v>
      </c>
      <c r="I2365" s="77"/>
      <c r="J2365" s="65" t="e">
        <f>VLOOKUP(E2365,'Supply Log'!$E$6:$T$277,5,FALSE)</f>
        <v>#N/A</v>
      </c>
      <c r="K2365" s="65" t="e">
        <f>VLOOKUP(E2365,'Supply Log'!$E$6:$T$277,6,FALSE)</f>
        <v>#N/A</v>
      </c>
      <c r="L2365" s="65" t="e">
        <f>VLOOKUP(E2365,'Supply Log'!$E$6:$T$277,7,FALSE)</f>
        <v>#N/A</v>
      </c>
      <c r="M2365" s="65" t="e">
        <f>VLOOKUP(E2365,'Supply Log'!$E$6:$T$277,8,FALSE)</f>
        <v>#N/A</v>
      </c>
      <c r="N2365" s="65" t="e">
        <f>VLOOKUP(E2365,'Supply Log'!$E$6:$T$277,9,FALSE)</f>
        <v>#N/A</v>
      </c>
      <c r="O2365" s="65" t="e">
        <f>VLOOKUP(E2365,'Supply Log'!$E$6:$T$277,10,FALSE)</f>
        <v>#N/A</v>
      </c>
      <c r="P2365" s="29" t="e">
        <f t="shared" si="300"/>
        <v>#N/A</v>
      </c>
      <c r="Q2365" s="65" t="e">
        <f>VLOOKUP(E2365,'Supply Log'!$E$6:$T$277,12,FALSE)</f>
        <v>#N/A</v>
      </c>
      <c r="R2365" s="78" t="e">
        <f t="shared" si="301"/>
        <v>#N/A</v>
      </c>
      <c r="S2365" s="65"/>
      <c r="T2365" s="79" t="e">
        <f t="shared" si="302"/>
        <v>#N/A</v>
      </c>
      <c r="U2365" s="80" t="e">
        <f t="shared" si="303"/>
        <v>#N/A</v>
      </c>
      <c r="V2365" s="81" t="str">
        <f t="shared" si="304"/>
        <v/>
      </c>
      <c r="W2365" s="69" t="e">
        <f>VLOOKUP(F2365,'Input Log'!$E$6:$V$50000,18,FALSE)</f>
        <v>#N/A</v>
      </c>
      <c r="X2365" s="64" t="e">
        <f>VLOOKUP(E2365,'Supply Log'!$Z$6:$AB$699,2,FALSE)</f>
        <v>#N/A</v>
      </c>
      <c r="Y2365" s="64" t="e">
        <f>VLOOKUP(E2365,'Supply Log'!$E$6:$X$618,20,FALSE)</f>
        <v>#N/A</v>
      </c>
      <c r="Z2365" s="64"/>
      <c r="AA2365" s="64"/>
    </row>
    <row r="2366" spans="1:27">
      <c r="A2366" s="67" t="str">
        <f t="shared" si="297"/>
        <v/>
      </c>
      <c r="B2366" s="65">
        <f t="shared" si="299"/>
        <v>2278</v>
      </c>
      <c r="C2366" s="68" t="str">
        <f t="shared" si="298"/>
        <v/>
      </c>
      <c r="D2366" s="69"/>
      <c r="F2366" s="66"/>
      <c r="G2366" s="65" t="e">
        <f>VLOOKUP(E2366,'Supply Log'!$E$6:$T$999,2,FALSE)</f>
        <v>#N/A</v>
      </c>
      <c r="H2366" s="65" t="e">
        <f>VLOOKUP(E2366,'Supply Log'!$E$6:$T$999,3,FALSE)</f>
        <v>#N/A</v>
      </c>
      <c r="I2366" s="77"/>
      <c r="J2366" s="65" t="e">
        <f>VLOOKUP(E2366,'Supply Log'!$E$6:$T$277,5,FALSE)</f>
        <v>#N/A</v>
      </c>
      <c r="K2366" s="65" t="e">
        <f>VLOOKUP(E2366,'Supply Log'!$E$6:$T$277,6,FALSE)</f>
        <v>#N/A</v>
      </c>
      <c r="L2366" s="65" t="e">
        <f>VLOOKUP(E2366,'Supply Log'!$E$6:$T$277,7,FALSE)</f>
        <v>#N/A</v>
      </c>
      <c r="M2366" s="65" t="e">
        <f>VLOOKUP(E2366,'Supply Log'!$E$6:$T$277,8,FALSE)</f>
        <v>#N/A</v>
      </c>
      <c r="N2366" s="65" t="e">
        <f>VLOOKUP(E2366,'Supply Log'!$E$6:$T$277,9,FALSE)</f>
        <v>#N/A</v>
      </c>
      <c r="O2366" s="65" t="e">
        <f>VLOOKUP(E2366,'Supply Log'!$E$6:$T$277,10,FALSE)</f>
        <v>#N/A</v>
      </c>
      <c r="P2366" s="29" t="e">
        <f t="shared" si="300"/>
        <v>#N/A</v>
      </c>
      <c r="Q2366" s="65" t="e">
        <f>VLOOKUP(E2366,'Supply Log'!$E$6:$T$277,12,FALSE)</f>
        <v>#N/A</v>
      </c>
      <c r="R2366" s="78" t="e">
        <f t="shared" si="301"/>
        <v>#N/A</v>
      </c>
      <c r="S2366" s="65"/>
      <c r="T2366" s="79" t="e">
        <f t="shared" si="302"/>
        <v>#N/A</v>
      </c>
      <c r="U2366" s="80" t="e">
        <f t="shared" si="303"/>
        <v>#N/A</v>
      </c>
      <c r="V2366" s="81" t="str">
        <f t="shared" si="304"/>
        <v/>
      </c>
      <c r="W2366" s="69" t="e">
        <f>VLOOKUP(F2366,'Input Log'!$E$6:$V$50000,18,FALSE)</f>
        <v>#N/A</v>
      </c>
      <c r="X2366" s="64" t="e">
        <f>VLOOKUP(E2366,'Supply Log'!$Z$6:$AB$699,2,FALSE)</f>
        <v>#N/A</v>
      </c>
      <c r="Y2366" s="64" t="e">
        <f>VLOOKUP(E2366,'Supply Log'!$E$6:$X$618,20,FALSE)</f>
        <v>#N/A</v>
      </c>
      <c r="Z2366" s="64"/>
      <c r="AA2366" s="64"/>
    </row>
    <row r="2367" spans="1:27">
      <c r="A2367" s="67" t="str">
        <f t="shared" si="297"/>
        <v/>
      </c>
      <c r="B2367" s="65">
        <f t="shared" si="299"/>
        <v>2279</v>
      </c>
      <c r="C2367" s="68" t="str">
        <f t="shared" si="298"/>
        <v/>
      </c>
      <c r="D2367" s="69"/>
      <c r="F2367" s="66"/>
      <c r="G2367" s="65" t="e">
        <f>VLOOKUP(E2367,'Supply Log'!$E$6:$T$999,2,FALSE)</f>
        <v>#N/A</v>
      </c>
      <c r="H2367" s="65" t="e">
        <f>VLOOKUP(E2367,'Supply Log'!$E$6:$T$999,3,FALSE)</f>
        <v>#N/A</v>
      </c>
      <c r="I2367" s="77"/>
      <c r="J2367" s="65" t="e">
        <f>VLOOKUP(E2367,'Supply Log'!$E$6:$T$277,5,FALSE)</f>
        <v>#N/A</v>
      </c>
      <c r="K2367" s="65" t="e">
        <f>VLOOKUP(E2367,'Supply Log'!$E$6:$T$277,6,FALSE)</f>
        <v>#N/A</v>
      </c>
      <c r="L2367" s="65" t="e">
        <f>VLOOKUP(E2367,'Supply Log'!$E$6:$T$277,7,FALSE)</f>
        <v>#N/A</v>
      </c>
      <c r="M2367" s="65" t="e">
        <f>VLOOKUP(E2367,'Supply Log'!$E$6:$T$277,8,FALSE)</f>
        <v>#N/A</v>
      </c>
      <c r="N2367" s="65" t="e">
        <f>VLOOKUP(E2367,'Supply Log'!$E$6:$T$277,9,FALSE)</f>
        <v>#N/A</v>
      </c>
      <c r="O2367" s="65" t="e">
        <f>VLOOKUP(E2367,'Supply Log'!$E$6:$T$277,10,FALSE)</f>
        <v>#N/A</v>
      </c>
      <c r="P2367" s="29" t="e">
        <f t="shared" si="300"/>
        <v>#N/A</v>
      </c>
      <c r="Q2367" s="65" t="e">
        <f>VLOOKUP(E2367,'Supply Log'!$E$6:$T$277,12,FALSE)</f>
        <v>#N/A</v>
      </c>
      <c r="R2367" s="78" t="e">
        <f t="shared" si="301"/>
        <v>#N/A</v>
      </c>
      <c r="S2367" s="65"/>
      <c r="T2367" s="79" t="e">
        <f t="shared" si="302"/>
        <v>#N/A</v>
      </c>
      <c r="U2367" s="80" t="e">
        <f t="shared" si="303"/>
        <v>#N/A</v>
      </c>
      <c r="V2367" s="81" t="str">
        <f t="shared" si="304"/>
        <v/>
      </c>
      <c r="W2367" s="69" t="e">
        <f>VLOOKUP(F2367,'Input Log'!$E$6:$V$50000,18,FALSE)</f>
        <v>#N/A</v>
      </c>
      <c r="X2367" s="64" t="e">
        <f>VLOOKUP(E2367,'Supply Log'!$Z$6:$AB$699,2,FALSE)</f>
        <v>#N/A</v>
      </c>
      <c r="Y2367" s="64" t="e">
        <f>VLOOKUP(E2367,'Supply Log'!$E$6:$X$618,20,FALSE)</f>
        <v>#N/A</v>
      </c>
      <c r="Z2367" s="64"/>
      <c r="AA2367" s="64"/>
    </row>
    <row r="2368" spans="1:27">
      <c r="A2368" s="67" t="str">
        <f t="shared" si="297"/>
        <v/>
      </c>
      <c r="B2368" s="65">
        <f t="shared" si="299"/>
        <v>2280</v>
      </c>
      <c r="C2368" s="68" t="str">
        <f t="shared" si="298"/>
        <v/>
      </c>
      <c r="D2368" s="69"/>
      <c r="F2368" s="66"/>
      <c r="G2368" s="65" t="e">
        <f>VLOOKUP(E2368,'Supply Log'!$E$6:$T$999,2,FALSE)</f>
        <v>#N/A</v>
      </c>
      <c r="H2368" s="65" t="e">
        <f>VLOOKUP(E2368,'Supply Log'!$E$6:$T$999,3,FALSE)</f>
        <v>#N/A</v>
      </c>
      <c r="I2368" s="77"/>
      <c r="J2368" s="65" t="e">
        <f>VLOOKUP(E2368,'Supply Log'!$E$6:$T$277,5,FALSE)</f>
        <v>#N/A</v>
      </c>
      <c r="K2368" s="65" t="e">
        <f>VLOOKUP(E2368,'Supply Log'!$E$6:$T$277,6,FALSE)</f>
        <v>#N/A</v>
      </c>
      <c r="L2368" s="65" t="e">
        <f>VLOOKUP(E2368,'Supply Log'!$E$6:$T$277,7,FALSE)</f>
        <v>#N/A</v>
      </c>
      <c r="M2368" s="65" t="e">
        <f>VLOOKUP(E2368,'Supply Log'!$E$6:$T$277,8,FALSE)</f>
        <v>#N/A</v>
      </c>
      <c r="N2368" s="65" t="e">
        <f>VLOOKUP(E2368,'Supply Log'!$E$6:$T$277,9,FALSE)</f>
        <v>#N/A</v>
      </c>
      <c r="O2368" s="65" t="e">
        <f>VLOOKUP(E2368,'Supply Log'!$E$6:$T$277,10,FALSE)</f>
        <v>#N/A</v>
      </c>
      <c r="P2368" s="29" t="e">
        <f t="shared" si="300"/>
        <v>#N/A</v>
      </c>
      <c r="Q2368" s="65" t="e">
        <f>VLOOKUP(E2368,'Supply Log'!$E$6:$T$277,12,FALSE)</f>
        <v>#N/A</v>
      </c>
      <c r="R2368" s="78" t="e">
        <f t="shared" si="301"/>
        <v>#N/A</v>
      </c>
      <c r="S2368" s="65"/>
      <c r="T2368" s="79" t="e">
        <f t="shared" si="302"/>
        <v>#N/A</v>
      </c>
      <c r="U2368" s="80" t="e">
        <f t="shared" si="303"/>
        <v>#N/A</v>
      </c>
      <c r="V2368" s="81" t="str">
        <f t="shared" si="304"/>
        <v/>
      </c>
      <c r="W2368" s="69" t="e">
        <f>VLOOKUP(F2368,'Input Log'!$E$6:$V$50000,18,FALSE)</f>
        <v>#N/A</v>
      </c>
      <c r="X2368" s="64" t="e">
        <f>VLOOKUP(E2368,'Supply Log'!$Z$6:$AB$699,2,FALSE)</f>
        <v>#N/A</v>
      </c>
      <c r="Y2368" s="64" t="e">
        <f>VLOOKUP(E2368,'Supply Log'!$E$6:$X$618,20,FALSE)</f>
        <v>#N/A</v>
      </c>
      <c r="Z2368" s="64"/>
      <c r="AA2368" s="64"/>
    </row>
    <row r="2369" spans="1:27">
      <c r="A2369" s="67" t="str">
        <f t="shared" si="297"/>
        <v/>
      </c>
      <c r="B2369" s="65">
        <f t="shared" si="299"/>
        <v>2281</v>
      </c>
      <c r="C2369" s="68" t="str">
        <f t="shared" si="298"/>
        <v/>
      </c>
      <c r="D2369" s="69"/>
      <c r="F2369" s="66"/>
      <c r="G2369" s="65" t="e">
        <f>VLOOKUP(E2369,'Supply Log'!$E$6:$T$999,2,FALSE)</f>
        <v>#N/A</v>
      </c>
      <c r="H2369" s="65" t="e">
        <f>VLOOKUP(E2369,'Supply Log'!$E$6:$T$999,3,FALSE)</f>
        <v>#N/A</v>
      </c>
      <c r="I2369" s="77"/>
      <c r="J2369" s="65" t="e">
        <f>VLOOKUP(E2369,'Supply Log'!$E$6:$T$277,5,FALSE)</f>
        <v>#N/A</v>
      </c>
      <c r="K2369" s="65" t="e">
        <f>VLOOKUP(E2369,'Supply Log'!$E$6:$T$277,6,FALSE)</f>
        <v>#N/A</v>
      </c>
      <c r="L2369" s="65" t="e">
        <f>VLOOKUP(E2369,'Supply Log'!$E$6:$T$277,7,FALSE)</f>
        <v>#N/A</v>
      </c>
      <c r="M2369" s="65" t="e">
        <f>VLOOKUP(E2369,'Supply Log'!$E$6:$T$277,8,FALSE)</f>
        <v>#N/A</v>
      </c>
      <c r="N2369" s="65" t="e">
        <f>VLOOKUP(E2369,'Supply Log'!$E$6:$T$277,9,FALSE)</f>
        <v>#N/A</v>
      </c>
      <c r="O2369" s="65" t="e">
        <f>VLOOKUP(E2369,'Supply Log'!$E$6:$T$277,10,FALSE)</f>
        <v>#N/A</v>
      </c>
      <c r="P2369" s="29" t="e">
        <f t="shared" si="300"/>
        <v>#N/A</v>
      </c>
      <c r="Q2369" s="65" t="e">
        <f>VLOOKUP(E2369,'Supply Log'!$E$6:$T$277,12,FALSE)</f>
        <v>#N/A</v>
      </c>
      <c r="R2369" s="78" t="e">
        <f t="shared" si="301"/>
        <v>#N/A</v>
      </c>
      <c r="S2369" s="65"/>
      <c r="T2369" s="79" t="e">
        <f t="shared" si="302"/>
        <v>#N/A</v>
      </c>
      <c r="U2369" s="80" t="e">
        <f t="shared" si="303"/>
        <v>#N/A</v>
      </c>
      <c r="V2369" s="81" t="str">
        <f t="shared" si="304"/>
        <v/>
      </c>
      <c r="W2369" s="69" t="e">
        <f>VLOOKUP(F2369,'Input Log'!$E$6:$V$50000,18,FALSE)</f>
        <v>#N/A</v>
      </c>
      <c r="X2369" s="64" t="e">
        <f>VLOOKUP(E2369,'Supply Log'!$Z$6:$AB$699,2,FALSE)</f>
        <v>#N/A</v>
      </c>
      <c r="Y2369" s="64" t="e">
        <f>VLOOKUP(E2369,'Supply Log'!$E$6:$X$618,20,FALSE)</f>
        <v>#N/A</v>
      </c>
      <c r="Z2369" s="64"/>
      <c r="AA2369" s="64"/>
    </row>
    <row r="2370" spans="1:27">
      <c r="A2370" s="67" t="str">
        <f t="shared" si="297"/>
        <v/>
      </c>
      <c r="B2370" s="65">
        <f t="shared" si="299"/>
        <v>2282</v>
      </c>
      <c r="C2370" s="68" t="str">
        <f t="shared" si="298"/>
        <v/>
      </c>
      <c r="D2370" s="69"/>
      <c r="F2370" s="66"/>
      <c r="G2370" s="65" t="e">
        <f>VLOOKUP(E2370,'Supply Log'!$E$6:$T$999,2,FALSE)</f>
        <v>#N/A</v>
      </c>
      <c r="H2370" s="65" t="e">
        <f>VLOOKUP(E2370,'Supply Log'!$E$6:$T$999,3,FALSE)</f>
        <v>#N/A</v>
      </c>
      <c r="I2370" s="77"/>
      <c r="J2370" s="65" t="e">
        <f>VLOOKUP(E2370,'Supply Log'!$E$6:$T$277,5,FALSE)</f>
        <v>#N/A</v>
      </c>
      <c r="K2370" s="65" t="e">
        <f>VLOOKUP(E2370,'Supply Log'!$E$6:$T$277,6,FALSE)</f>
        <v>#N/A</v>
      </c>
      <c r="L2370" s="65" t="e">
        <f>VLOOKUP(E2370,'Supply Log'!$E$6:$T$277,7,FALSE)</f>
        <v>#N/A</v>
      </c>
      <c r="M2370" s="65" t="e">
        <f>VLOOKUP(E2370,'Supply Log'!$E$6:$T$277,8,FALSE)</f>
        <v>#N/A</v>
      </c>
      <c r="N2370" s="65" t="e">
        <f>VLOOKUP(E2370,'Supply Log'!$E$6:$T$277,9,FALSE)</f>
        <v>#N/A</v>
      </c>
      <c r="O2370" s="65" t="e">
        <f>VLOOKUP(E2370,'Supply Log'!$E$6:$T$277,10,FALSE)</f>
        <v>#N/A</v>
      </c>
      <c r="P2370" s="29" t="e">
        <f t="shared" si="300"/>
        <v>#N/A</v>
      </c>
      <c r="Q2370" s="65" t="e">
        <f>VLOOKUP(E2370,'Supply Log'!$E$6:$T$277,12,FALSE)</f>
        <v>#N/A</v>
      </c>
      <c r="R2370" s="78" t="e">
        <f t="shared" si="301"/>
        <v>#N/A</v>
      </c>
      <c r="S2370" s="65"/>
      <c r="T2370" s="79" t="e">
        <f t="shared" si="302"/>
        <v>#N/A</v>
      </c>
      <c r="U2370" s="80" t="e">
        <f t="shared" si="303"/>
        <v>#N/A</v>
      </c>
      <c r="V2370" s="81" t="str">
        <f t="shared" si="304"/>
        <v/>
      </c>
      <c r="W2370" s="69" t="e">
        <f>VLOOKUP(F2370,'Input Log'!$E$6:$V$50000,18,FALSE)</f>
        <v>#N/A</v>
      </c>
      <c r="X2370" s="64" t="e">
        <f>VLOOKUP(E2370,'Supply Log'!$Z$6:$AB$699,2,FALSE)</f>
        <v>#N/A</v>
      </c>
      <c r="Y2370" s="64" t="e">
        <f>VLOOKUP(E2370,'Supply Log'!$E$6:$X$618,20,FALSE)</f>
        <v>#N/A</v>
      </c>
      <c r="Z2370" s="64"/>
      <c r="AA2370" s="64"/>
    </row>
    <row r="2371" spans="1:27">
      <c r="A2371" s="67" t="str">
        <f t="shared" si="297"/>
        <v/>
      </c>
      <c r="B2371" s="65">
        <f t="shared" si="299"/>
        <v>2283</v>
      </c>
      <c r="C2371" s="68" t="str">
        <f t="shared" si="298"/>
        <v/>
      </c>
      <c r="D2371" s="69"/>
      <c r="F2371" s="66"/>
      <c r="G2371" s="65" t="e">
        <f>VLOOKUP(E2371,'Supply Log'!$E$6:$T$999,2,FALSE)</f>
        <v>#N/A</v>
      </c>
      <c r="H2371" s="65" t="e">
        <f>VLOOKUP(E2371,'Supply Log'!$E$6:$T$999,3,FALSE)</f>
        <v>#N/A</v>
      </c>
      <c r="I2371" s="77"/>
      <c r="J2371" s="65" t="e">
        <f>VLOOKUP(E2371,'Supply Log'!$E$6:$T$277,5,FALSE)</f>
        <v>#N/A</v>
      </c>
      <c r="K2371" s="65" t="e">
        <f>VLOOKUP(E2371,'Supply Log'!$E$6:$T$277,6,FALSE)</f>
        <v>#N/A</v>
      </c>
      <c r="L2371" s="65" t="e">
        <f>VLOOKUP(E2371,'Supply Log'!$E$6:$T$277,7,FALSE)</f>
        <v>#N/A</v>
      </c>
      <c r="M2371" s="65" t="e">
        <f>VLOOKUP(E2371,'Supply Log'!$E$6:$T$277,8,FALSE)</f>
        <v>#N/A</v>
      </c>
      <c r="N2371" s="65" t="e">
        <f>VLOOKUP(E2371,'Supply Log'!$E$6:$T$277,9,FALSE)</f>
        <v>#N/A</v>
      </c>
      <c r="O2371" s="65" t="e">
        <f>VLOOKUP(E2371,'Supply Log'!$E$6:$T$277,10,FALSE)</f>
        <v>#N/A</v>
      </c>
      <c r="P2371" s="29" t="e">
        <f t="shared" si="300"/>
        <v>#N/A</v>
      </c>
      <c r="Q2371" s="65" t="e">
        <f>VLOOKUP(E2371,'Supply Log'!$E$6:$T$277,12,FALSE)</f>
        <v>#N/A</v>
      </c>
      <c r="R2371" s="78" t="e">
        <f t="shared" si="301"/>
        <v>#N/A</v>
      </c>
      <c r="S2371" s="65"/>
      <c r="T2371" s="79" t="e">
        <f t="shared" si="302"/>
        <v>#N/A</v>
      </c>
      <c r="U2371" s="80" t="e">
        <f t="shared" si="303"/>
        <v>#N/A</v>
      </c>
      <c r="V2371" s="81" t="str">
        <f t="shared" si="304"/>
        <v/>
      </c>
      <c r="W2371" s="69" t="e">
        <f>VLOOKUP(F2371,'Input Log'!$E$6:$V$50000,18,FALSE)</f>
        <v>#N/A</v>
      </c>
      <c r="X2371" s="64" t="e">
        <f>VLOOKUP(E2371,'Supply Log'!$Z$6:$AB$699,2,FALSE)</f>
        <v>#N/A</v>
      </c>
      <c r="Y2371" s="64" t="e">
        <f>VLOOKUP(E2371,'Supply Log'!$E$6:$X$618,20,FALSE)</f>
        <v>#N/A</v>
      </c>
      <c r="Z2371" s="64"/>
      <c r="AA2371" s="64"/>
    </row>
    <row r="2372" spans="1:27">
      <c r="A2372" s="67" t="str">
        <f t="shared" si="297"/>
        <v/>
      </c>
      <c r="B2372" s="65">
        <f t="shared" si="299"/>
        <v>2284</v>
      </c>
      <c r="C2372" s="68" t="str">
        <f t="shared" si="298"/>
        <v/>
      </c>
      <c r="D2372" s="69"/>
      <c r="F2372" s="66"/>
      <c r="G2372" s="65" t="e">
        <f>VLOOKUP(E2372,'Supply Log'!$E$6:$T$999,2,FALSE)</f>
        <v>#N/A</v>
      </c>
      <c r="H2372" s="65" t="e">
        <f>VLOOKUP(E2372,'Supply Log'!$E$6:$T$999,3,FALSE)</f>
        <v>#N/A</v>
      </c>
      <c r="I2372" s="77"/>
      <c r="J2372" s="65" t="e">
        <f>VLOOKUP(E2372,'Supply Log'!$E$6:$T$277,5,FALSE)</f>
        <v>#N/A</v>
      </c>
      <c r="K2372" s="65" t="e">
        <f>VLOOKUP(E2372,'Supply Log'!$E$6:$T$277,6,FALSE)</f>
        <v>#N/A</v>
      </c>
      <c r="L2372" s="65" t="e">
        <f>VLOOKUP(E2372,'Supply Log'!$E$6:$T$277,7,FALSE)</f>
        <v>#N/A</v>
      </c>
      <c r="M2372" s="65" t="e">
        <f>VLOOKUP(E2372,'Supply Log'!$E$6:$T$277,8,FALSE)</f>
        <v>#N/A</v>
      </c>
      <c r="N2372" s="65" t="e">
        <f>VLOOKUP(E2372,'Supply Log'!$E$6:$T$277,9,FALSE)</f>
        <v>#N/A</v>
      </c>
      <c r="O2372" s="65" t="e">
        <f>VLOOKUP(E2372,'Supply Log'!$E$6:$T$277,10,FALSE)</f>
        <v>#N/A</v>
      </c>
      <c r="P2372" s="29" t="e">
        <f t="shared" si="300"/>
        <v>#N/A</v>
      </c>
      <c r="Q2372" s="65" t="e">
        <f>VLOOKUP(E2372,'Supply Log'!$E$6:$T$277,12,FALSE)</f>
        <v>#N/A</v>
      </c>
      <c r="R2372" s="78" t="e">
        <f t="shared" si="301"/>
        <v>#N/A</v>
      </c>
      <c r="S2372" s="65"/>
      <c r="T2372" s="79" t="e">
        <f t="shared" si="302"/>
        <v>#N/A</v>
      </c>
      <c r="U2372" s="80" t="e">
        <f t="shared" si="303"/>
        <v>#N/A</v>
      </c>
      <c r="V2372" s="81" t="str">
        <f t="shared" si="304"/>
        <v/>
      </c>
      <c r="W2372" s="69" t="e">
        <f>VLOOKUP(F2372,'Input Log'!$E$6:$V$50000,18,FALSE)</f>
        <v>#N/A</v>
      </c>
      <c r="X2372" s="64" t="e">
        <f>VLOOKUP(E2372,'Supply Log'!$Z$6:$AB$699,2,FALSE)</f>
        <v>#N/A</v>
      </c>
      <c r="Y2372" s="64" t="e">
        <f>VLOOKUP(E2372,'Supply Log'!$E$6:$X$618,20,FALSE)</f>
        <v>#N/A</v>
      </c>
      <c r="Z2372" s="64"/>
      <c r="AA2372" s="64"/>
    </row>
    <row r="2373" spans="1:27">
      <c r="A2373" s="67" t="str">
        <f t="shared" ref="A2373:A2436" si="305">IF(COUNTIF($F$5:$F$45650,F2373)&gt;1,"DOUBLE","")</f>
        <v/>
      </c>
      <c r="B2373" s="65">
        <f t="shared" si="299"/>
        <v>2285</v>
      </c>
      <c r="C2373" s="68" t="str">
        <f t="shared" ref="C2373:C2436" si="306">IF(D2373="","",(IF(D2374=D2373,"",1)))</f>
        <v/>
      </c>
      <c r="D2373" s="69"/>
      <c r="F2373" s="66"/>
      <c r="G2373" s="65" t="e">
        <f>VLOOKUP(E2373,'Supply Log'!$E$6:$T$999,2,FALSE)</f>
        <v>#N/A</v>
      </c>
      <c r="H2373" s="65" t="e">
        <f>VLOOKUP(E2373,'Supply Log'!$E$6:$T$999,3,FALSE)</f>
        <v>#N/A</v>
      </c>
      <c r="I2373" s="77"/>
      <c r="J2373" s="65" t="e">
        <f>VLOOKUP(E2373,'Supply Log'!$E$6:$T$277,5,FALSE)</f>
        <v>#N/A</v>
      </c>
      <c r="K2373" s="65" t="e">
        <f>VLOOKUP(E2373,'Supply Log'!$E$6:$T$277,6,FALSE)</f>
        <v>#N/A</v>
      </c>
      <c r="L2373" s="65" t="e">
        <f>VLOOKUP(E2373,'Supply Log'!$E$6:$T$277,7,FALSE)</f>
        <v>#N/A</v>
      </c>
      <c r="M2373" s="65" t="e">
        <f>VLOOKUP(E2373,'Supply Log'!$E$6:$T$277,8,FALSE)</f>
        <v>#N/A</v>
      </c>
      <c r="N2373" s="65" t="e">
        <f>VLOOKUP(E2373,'Supply Log'!$E$6:$T$277,9,FALSE)</f>
        <v>#N/A</v>
      </c>
      <c r="O2373" s="65" t="e">
        <f>VLOOKUP(E2373,'Supply Log'!$E$6:$T$277,10,FALSE)</f>
        <v>#N/A</v>
      </c>
      <c r="P2373" s="29" t="e">
        <f t="shared" si="300"/>
        <v>#N/A</v>
      </c>
      <c r="Q2373" s="65" t="e">
        <f>VLOOKUP(E2373,'Supply Log'!$E$6:$T$277,12,FALSE)</f>
        <v>#N/A</v>
      </c>
      <c r="R2373" s="78" t="e">
        <f t="shared" si="301"/>
        <v>#N/A</v>
      </c>
      <c r="S2373" s="65"/>
      <c r="T2373" s="79" t="e">
        <f t="shared" si="302"/>
        <v>#N/A</v>
      </c>
      <c r="U2373" s="80" t="e">
        <f t="shared" si="303"/>
        <v>#N/A</v>
      </c>
      <c r="V2373" s="81" t="str">
        <f t="shared" si="304"/>
        <v/>
      </c>
      <c r="W2373" s="69" t="e">
        <f>VLOOKUP(F2373,'Input Log'!$E$6:$V$50000,18,FALSE)</f>
        <v>#N/A</v>
      </c>
      <c r="X2373" s="64" t="e">
        <f>VLOOKUP(E2373,'Supply Log'!$Z$6:$AB$699,2,FALSE)</f>
        <v>#N/A</v>
      </c>
      <c r="Y2373" s="64" t="e">
        <f>VLOOKUP(E2373,'Supply Log'!$E$6:$X$618,20,FALSE)</f>
        <v>#N/A</v>
      </c>
      <c r="Z2373" s="64"/>
      <c r="AA2373" s="64"/>
    </row>
    <row r="2374" spans="1:27">
      <c r="A2374" s="67" t="str">
        <f t="shared" si="305"/>
        <v/>
      </c>
      <c r="B2374" s="65">
        <f t="shared" ref="B2374:B2437" si="307">+B2373+1</f>
        <v>2286</v>
      </c>
      <c r="C2374" s="68" t="str">
        <f t="shared" si="306"/>
        <v/>
      </c>
      <c r="D2374" s="69"/>
      <c r="F2374" s="66"/>
      <c r="G2374" s="65" t="e">
        <f>VLOOKUP(E2374,'Supply Log'!$E$6:$T$999,2,FALSE)</f>
        <v>#N/A</v>
      </c>
      <c r="H2374" s="65" t="e">
        <f>VLOOKUP(E2374,'Supply Log'!$E$6:$T$999,3,FALSE)</f>
        <v>#N/A</v>
      </c>
      <c r="I2374" s="77"/>
      <c r="J2374" s="65" t="e">
        <f>VLOOKUP(E2374,'Supply Log'!$E$6:$T$277,5,FALSE)</f>
        <v>#N/A</v>
      </c>
      <c r="K2374" s="65" t="e">
        <f>VLOOKUP(E2374,'Supply Log'!$E$6:$T$277,6,FALSE)</f>
        <v>#N/A</v>
      </c>
      <c r="L2374" s="65" t="e">
        <f>VLOOKUP(E2374,'Supply Log'!$E$6:$T$277,7,FALSE)</f>
        <v>#N/A</v>
      </c>
      <c r="M2374" s="65" t="e">
        <f>VLOOKUP(E2374,'Supply Log'!$E$6:$T$277,8,FALSE)</f>
        <v>#N/A</v>
      </c>
      <c r="N2374" s="65" t="e">
        <f>VLOOKUP(E2374,'Supply Log'!$E$6:$T$277,9,FALSE)</f>
        <v>#N/A</v>
      </c>
      <c r="O2374" s="65" t="e">
        <f>VLOOKUP(E2374,'Supply Log'!$E$6:$T$277,10,FALSE)</f>
        <v>#N/A</v>
      </c>
      <c r="P2374" s="29" t="e">
        <f t="shared" ref="P2374:P2437" si="308">+ROUND((O2374*O2374*I2374*0.7854)/10000,2)</f>
        <v>#N/A</v>
      </c>
      <c r="Q2374" s="65" t="e">
        <f>VLOOKUP(E2374,'Supply Log'!$E$6:$T$277,12,FALSE)</f>
        <v>#N/A</v>
      </c>
      <c r="R2374" s="78" t="e">
        <f t="shared" ref="R2374:R2437" si="309">ROUND(((Q2374*Q2374*(I2374-S2374)*0.7854)/10000),2)</f>
        <v>#N/A</v>
      </c>
      <c r="S2374" s="65"/>
      <c r="T2374" s="79" t="e">
        <f t="shared" ref="T2374:T2437" si="310">+ROUND((O2374*O2374*S2374*0.7854)/10000,2)</f>
        <v>#N/A</v>
      </c>
      <c r="U2374" s="80" t="e">
        <f t="shared" ref="U2374:U2437" si="311">+P2374-R2374-T2374</f>
        <v>#N/A</v>
      </c>
      <c r="V2374" s="81" t="str">
        <f t="shared" ref="V2374:V2437" si="312">IF(C2374="","",(SUMIF($D$2:$D$23587,D2374,$P$2:$P$23587)))</f>
        <v/>
      </c>
      <c r="W2374" s="69" t="e">
        <f>VLOOKUP(F2374,'Input Log'!$E$6:$V$50000,18,FALSE)</f>
        <v>#N/A</v>
      </c>
      <c r="X2374" s="64" t="e">
        <f>VLOOKUP(E2374,'Supply Log'!$Z$6:$AB$699,2,FALSE)</f>
        <v>#N/A</v>
      </c>
      <c r="Y2374" s="64" t="e">
        <f>VLOOKUP(E2374,'Supply Log'!$E$6:$X$618,20,FALSE)</f>
        <v>#N/A</v>
      </c>
      <c r="Z2374" s="64"/>
      <c r="AA2374" s="64"/>
    </row>
    <row r="2375" spans="1:27">
      <c r="A2375" s="67" t="str">
        <f t="shared" si="305"/>
        <v/>
      </c>
      <c r="B2375" s="65">
        <f t="shared" si="307"/>
        <v>2287</v>
      </c>
      <c r="C2375" s="68" t="str">
        <f t="shared" si="306"/>
        <v/>
      </c>
      <c r="D2375" s="69"/>
      <c r="F2375" s="66"/>
      <c r="G2375" s="65" t="e">
        <f>VLOOKUP(E2375,'Supply Log'!$E$6:$T$999,2,FALSE)</f>
        <v>#N/A</v>
      </c>
      <c r="H2375" s="65" t="e">
        <f>VLOOKUP(E2375,'Supply Log'!$E$6:$T$999,3,FALSE)</f>
        <v>#N/A</v>
      </c>
      <c r="I2375" s="77"/>
      <c r="J2375" s="65" t="e">
        <f>VLOOKUP(E2375,'Supply Log'!$E$6:$T$277,5,FALSE)</f>
        <v>#N/A</v>
      </c>
      <c r="K2375" s="65" t="e">
        <f>VLOOKUP(E2375,'Supply Log'!$E$6:$T$277,6,FALSE)</f>
        <v>#N/A</v>
      </c>
      <c r="L2375" s="65" t="e">
        <f>VLOOKUP(E2375,'Supply Log'!$E$6:$T$277,7,FALSE)</f>
        <v>#N/A</v>
      </c>
      <c r="M2375" s="65" t="e">
        <f>VLOOKUP(E2375,'Supply Log'!$E$6:$T$277,8,FALSE)</f>
        <v>#N/A</v>
      </c>
      <c r="N2375" s="65" t="e">
        <f>VLOOKUP(E2375,'Supply Log'!$E$6:$T$277,9,FALSE)</f>
        <v>#N/A</v>
      </c>
      <c r="O2375" s="65" t="e">
        <f>VLOOKUP(E2375,'Supply Log'!$E$6:$T$277,10,FALSE)</f>
        <v>#N/A</v>
      </c>
      <c r="P2375" s="29" t="e">
        <f t="shared" si="308"/>
        <v>#N/A</v>
      </c>
      <c r="Q2375" s="65" t="e">
        <f>VLOOKUP(E2375,'Supply Log'!$E$6:$T$277,12,FALSE)</f>
        <v>#N/A</v>
      </c>
      <c r="R2375" s="78" t="e">
        <f t="shared" si="309"/>
        <v>#N/A</v>
      </c>
      <c r="S2375" s="65"/>
      <c r="T2375" s="79" t="e">
        <f t="shared" si="310"/>
        <v>#N/A</v>
      </c>
      <c r="U2375" s="80" t="e">
        <f t="shared" si="311"/>
        <v>#N/A</v>
      </c>
      <c r="V2375" s="81" t="str">
        <f t="shared" si="312"/>
        <v/>
      </c>
      <c r="W2375" s="69" t="e">
        <f>VLOOKUP(F2375,'Input Log'!$E$6:$V$50000,18,FALSE)</f>
        <v>#N/A</v>
      </c>
      <c r="X2375" s="64" t="e">
        <f>VLOOKUP(E2375,'Supply Log'!$Z$6:$AB$699,2,FALSE)</f>
        <v>#N/A</v>
      </c>
      <c r="Y2375" s="64" t="e">
        <f>VLOOKUP(E2375,'Supply Log'!$E$6:$X$618,20,FALSE)</f>
        <v>#N/A</v>
      </c>
      <c r="Z2375" s="64"/>
      <c r="AA2375" s="64"/>
    </row>
    <row r="2376" spans="1:27">
      <c r="A2376" s="67" t="str">
        <f t="shared" si="305"/>
        <v/>
      </c>
      <c r="B2376" s="65">
        <f t="shared" si="307"/>
        <v>2288</v>
      </c>
      <c r="C2376" s="68" t="str">
        <f t="shared" si="306"/>
        <v/>
      </c>
      <c r="D2376" s="69"/>
      <c r="F2376" s="66"/>
      <c r="G2376" s="65" t="e">
        <f>VLOOKUP(E2376,'Supply Log'!$E$6:$T$999,2,FALSE)</f>
        <v>#N/A</v>
      </c>
      <c r="H2376" s="65" t="e">
        <f>VLOOKUP(E2376,'Supply Log'!$E$6:$T$999,3,FALSE)</f>
        <v>#N/A</v>
      </c>
      <c r="I2376" s="77"/>
      <c r="J2376" s="65" t="e">
        <f>VLOOKUP(E2376,'Supply Log'!$E$6:$T$277,5,FALSE)</f>
        <v>#N/A</v>
      </c>
      <c r="K2376" s="65" t="e">
        <f>VLOOKUP(E2376,'Supply Log'!$E$6:$T$277,6,FALSE)</f>
        <v>#N/A</v>
      </c>
      <c r="L2376" s="65" t="e">
        <f>VLOOKUP(E2376,'Supply Log'!$E$6:$T$277,7,FALSE)</f>
        <v>#N/A</v>
      </c>
      <c r="M2376" s="65" t="e">
        <f>VLOOKUP(E2376,'Supply Log'!$E$6:$T$277,8,FALSE)</f>
        <v>#N/A</v>
      </c>
      <c r="N2376" s="65" t="e">
        <f>VLOOKUP(E2376,'Supply Log'!$E$6:$T$277,9,FALSE)</f>
        <v>#N/A</v>
      </c>
      <c r="O2376" s="65" t="e">
        <f>VLOOKUP(E2376,'Supply Log'!$E$6:$T$277,10,FALSE)</f>
        <v>#N/A</v>
      </c>
      <c r="P2376" s="29" t="e">
        <f t="shared" si="308"/>
        <v>#N/A</v>
      </c>
      <c r="Q2376" s="65" t="e">
        <f>VLOOKUP(E2376,'Supply Log'!$E$6:$T$277,12,FALSE)</f>
        <v>#N/A</v>
      </c>
      <c r="R2376" s="78" t="e">
        <f t="shared" si="309"/>
        <v>#N/A</v>
      </c>
      <c r="S2376" s="65"/>
      <c r="T2376" s="79" t="e">
        <f t="shared" si="310"/>
        <v>#N/A</v>
      </c>
      <c r="U2376" s="80" t="e">
        <f t="shared" si="311"/>
        <v>#N/A</v>
      </c>
      <c r="V2376" s="81" t="str">
        <f t="shared" si="312"/>
        <v/>
      </c>
      <c r="W2376" s="69" t="e">
        <f>VLOOKUP(F2376,'Input Log'!$E$6:$V$50000,18,FALSE)</f>
        <v>#N/A</v>
      </c>
      <c r="X2376" s="64" t="e">
        <f>VLOOKUP(E2376,'Supply Log'!$Z$6:$AB$699,2,FALSE)</f>
        <v>#N/A</v>
      </c>
      <c r="Y2376" s="64" t="e">
        <f>VLOOKUP(E2376,'Supply Log'!$E$6:$X$618,20,FALSE)</f>
        <v>#N/A</v>
      </c>
      <c r="Z2376" s="64"/>
      <c r="AA2376" s="64"/>
    </row>
    <row r="2377" spans="1:27">
      <c r="A2377" s="67" t="str">
        <f t="shared" si="305"/>
        <v/>
      </c>
      <c r="B2377" s="65">
        <f t="shared" si="307"/>
        <v>2289</v>
      </c>
      <c r="C2377" s="68" t="str">
        <f t="shared" si="306"/>
        <v/>
      </c>
      <c r="D2377" s="69"/>
      <c r="F2377" s="66"/>
      <c r="G2377" s="65" t="e">
        <f>VLOOKUP(E2377,'Supply Log'!$E$6:$T$999,2,FALSE)</f>
        <v>#N/A</v>
      </c>
      <c r="H2377" s="65" t="e">
        <f>VLOOKUP(E2377,'Supply Log'!$E$6:$T$999,3,FALSE)</f>
        <v>#N/A</v>
      </c>
      <c r="I2377" s="77"/>
      <c r="J2377" s="65" t="e">
        <f>VLOOKUP(E2377,'Supply Log'!$E$6:$T$277,5,FALSE)</f>
        <v>#N/A</v>
      </c>
      <c r="K2377" s="65" t="e">
        <f>VLOOKUP(E2377,'Supply Log'!$E$6:$T$277,6,FALSE)</f>
        <v>#N/A</v>
      </c>
      <c r="L2377" s="65" t="e">
        <f>VLOOKUP(E2377,'Supply Log'!$E$6:$T$277,7,FALSE)</f>
        <v>#N/A</v>
      </c>
      <c r="M2377" s="65" t="e">
        <f>VLOOKUP(E2377,'Supply Log'!$E$6:$T$277,8,FALSE)</f>
        <v>#N/A</v>
      </c>
      <c r="N2377" s="65" t="e">
        <f>VLOOKUP(E2377,'Supply Log'!$E$6:$T$277,9,FALSE)</f>
        <v>#N/A</v>
      </c>
      <c r="O2377" s="65" t="e">
        <f>VLOOKUP(E2377,'Supply Log'!$E$6:$T$277,10,FALSE)</f>
        <v>#N/A</v>
      </c>
      <c r="P2377" s="29" t="e">
        <f t="shared" si="308"/>
        <v>#N/A</v>
      </c>
      <c r="Q2377" s="65" t="e">
        <f>VLOOKUP(E2377,'Supply Log'!$E$6:$T$277,12,FALSE)</f>
        <v>#N/A</v>
      </c>
      <c r="R2377" s="78" t="e">
        <f t="shared" si="309"/>
        <v>#N/A</v>
      </c>
      <c r="S2377" s="65"/>
      <c r="T2377" s="79" t="e">
        <f t="shared" si="310"/>
        <v>#N/A</v>
      </c>
      <c r="U2377" s="80" t="e">
        <f t="shared" si="311"/>
        <v>#N/A</v>
      </c>
      <c r="V2377" s="81" t="str">
        <f t="shared" si="312"/>
        <v/>
      </c>
      <c r="W2377" s="69" t="e">
        <f>VLOOKUP(F2377,'Input Log'!$E$6:$V$50000,18,FALSE)</f>
        <v>#N/A</v>
      </c>
      <c r="X2377" s="64" t="e">
        <f>VLOOKUP(E2377,'Supply Log'!$Z$6:$AB$699,2,FALSE)</f>
        <v>#N/A</v>
      </c>
      <c r="Y2377" s="64" t="e">
        <f>VLOOKUP(E2377,'Supply Log'!$E$6:$X$618,20,FALSE)</f>
        <v>#N/A</v>
      </c>
      <c r="Z2377" s="64"/>
      <c r="AA2377" s="64"/>
    </row>
    <row r="2378" spans="1:27">
      <c r="A2378" s="67" t="str">
        <f t="shared" si="305"/>
        <v/>
      </c>
      <c r="B2378" s="65">
        <f t="shared" si="307"/>
        <v>2290</v>
      </c>
      <c r="C2378" s="68" t="str">
        <f t="shared" si="306"/>
        <v/>
      </c>
      <c r="D2378" s="69"/>
      <c r="F2378" s="66"/>
      <c r="G2378" s="65" t="e">
        <f>VLOOKUP(E2378,'Supply Log'!$E$6:$T$999,2,FALSE)</f>
        <v>#N/A</v>
      </c>
      <c r="H2378" s="65" t="e">
        <f>VLOOKUP(E2378,'Supply Log'!$E$6:$T$999,3,FALSE)</f>
        <v>#N/A</v>
      </c>
      <c r="I2378" s="77"/>
      <c r="J2378" s="65" t="e">
        <f>VLOOKUP(E2378,'Supply Log'!$E$6:$T$277,5,FALSE)</f>
        <v>#N/A</v>
      </c>
      <c r="K2378" s="65" t="e">
        <f>VLOOKUP(E2378,'Supply Log'!$E$6:$T$277,6,FALSE)</f>
        <v>#N/A</v>
      </c>
      <c r="L2378" s="65" t="e">
        <f>VLOOKUP(E2378,'Supply Log'!$E$6:$T$277,7,FALSE)</f>
        <v>#N/A</v>
      </c>
      <c r="M2378" s="65" t="e">
        <f>VLOOKUP(E2378,'Supply Log'!$E$6:$T$277,8,FALSE)</f>
        <v>#N/A</v>
      </c>
      <c r="N2378" s="65" t="e">
        <f>VLOOKUP(E2378,'Supply Log'!$E$6:$T$277,9,FALSE)</f>
        <v>#N/A</v>
      </c>
      <c r="O2378" s="65" t="e">
        <f>VLOOKUP(E2378,'Supply Log'!$E$6:$T$277,10,FALSE)</f>
        <v>#N/A</v>
      </c>
      <c r="P2378" s="29" t="e">
        <f t="shared" si="308"/>
        <v>#N/A</v>
      </c>
      <c r="Q2378" s="65" t="e">
        <f>VLOOKUP(E2378,'Supply Log'!$E$6:$T$277,12,FALSE)</f>
        <v>#N/A</v>
      </c>
      <c r="R2378" s="78" t="e">
        <f t="shared" si="309"/>
        <v>#N/A</v>
      </c>
      <c r="S2378" s="65"/>
      <c r="T2378" s="79" t="e">
        <f t="shared" si="310"/>
        <v>#N/A</v>
      </c>
      <c r="U2378" s="80" t="e">
        <f t="shared" si="311"/>
        <v>#N/A</v>
      </c>
      <c r="V2378" s="81" t="str">
        <f t="shared" si="312"/>
        <v/>
      </c>
      <c r="W2378" s="69" t="e">
        <f>VLOOKUP(F2378,'Input Log'!$E$6:$V$50000,18,FALSE)</f>
        <v>#N/A</v>
      </c>
      <c r="X2378" s="64" t="e">
        <f>VLOOKUP(E2378,'Supply Log'!$Z$6:$AB$699,2,FALSE)</f>
        <v>#N/A</v>
      </c>
      <c r="Y2378" s="64" t="e">
        <f>VLOOKUP(E2378,'Supply Log'!$E$6:$X$618,20,FALSE)</f>
        <v>#N/A</v>
      </c>
      <c r="Z2378" s="64"/>
      <c r="AA2378" s="64"/>
    </row>
    <row r="2379" spans="1:27">
      <c r="A2379" s="67" t="str">
        <f t="shared" si="305"/>
        <v/>
      </c>
      <c r="B2379" s="65">
        <f t="shared" si="307"/>
        <v>2291</v>
      </c>
      <c r="C2379" s="68" t="str">
        <f t="shared" si="306"/>
        <v/>
      </c>
      <c r="D2379" s="69"/>
      <c r="F2379" s="66"/>
      <c r="G2379" s="65" t="e">
        <f>VLOOKUP(E2379,'Supply Log'!$E$6:$T$999,2,FALSE)</f>
        <v>#N/A</v>
      </c>
      <c r="H2379" s="65" t="e">
        <f>VLOOKUP(E2379,'Supply Log'!$E$6:$T$999,3,FALSE)</f>
        <v>#N/A</v>
      </c>
      <c r="I2379" s="77"/>
      <c r="J2379" s="65" t="e">
        <f>VLOOKUP(E2379,'Supply Log'!$E$6:$T$277,5,FALSE)</f>
        <v>#N/A</v>
      </c>
      <c r="K2379" s="65" t="e">
        <f>VLOOKUP(E2379,'Supply Log'!$E$6:$T$277,6,FALSE)</f>
        <v>#N/A</v>
      </c>
      <c r="L2379" s="65" t="e">
        <f>VLOOKUP(E2379,'Supply Log'!$E$6:$T$277,7,FALSE)</f>
        <v>#N/A</v>
      </c>
      <c r="M2379" s="65" t="e">
        <f>VLOOKUP(E2379,'Supply Log'!$E$6:$T$277,8,FALSE)</f>
        <v>#N/A</v>
      </c>
      <c r="N2379" s="65" t="e">
        <f>VLOOKUP(E2379,'Supply Log'!$E$6:$T$277,9,FALSE)</f>
        <v>#N/A</v>
      </c>
      <c r="O2379" s="65" t="e">
        <f>VLOOKUP(E2379,'Supply Log'!$E$6:$T$277,10,FALSE)</f>
        <v>#N/A</v>
      </c>
      <c r="P2379" s="29" t="e">
        <f t="shared" si="308"/>
        <v>#N/A</v>
      </c>
      <c r="Q2379" s="65" t="e">
        <f>VLOOKUP(E2379,'Supply Log'!$E$6:$T$277,12,FALSE)</f>
        <v>#N/A</v>
      </c>
      <c r="R2379" s="78" t="e">
        <f t="shared" si="309"/>
        <v>#N/A</v>
      </c>
      <c r="S2379" s="65"/>
      <c r="T2379" s="79" t="e">
        <f t="shared" si="310"/>
        <v>#N/A</v>
      </c>
      <c r="U2379" s="80" t="e">
        <f t="shared" si="311"/>
        <v>#N/A</v>
      </c>
      <c r="V2379" s="81" t="str">
        <f t="shared" si="312"/>
        <v/>
      </c>
      <c r="W2379" s="69" t="e">
        <f>VLOOKUP(F2379,'Input Log'!$E$6:$V$50000,18,FALSE)</f>
        <v>#N/A</v>
      </c>
      <c r="X2379" s="64" t="e">
        <f>VLOOKUP(E2379,'Supply Log'!$Z$6:$AB$699,2,FALSE)</f>
        <v>#N/A</v>
      </c>
      <c r="Y2379" s="64" t="e">
        <f>VLOOKUP(E2379,'Supply Log'!$E$6:$X$618,20,FALSE)</f>
        <v>#N/A</v>
      </c>
      <c r="Z2379" s="64"/>
      <c r="AA2379" s="64"/>
    </row>
    <row r="2380" spans="1:27">
      <c r="A2380" s="67" t="str">
        <f t="shared" si="305"/>
        <v/>
      </c>
      <c r="B2380" s="65">
        <f t="shared" si="307"/>
        <v>2292</v>
      </c>
      <c r="C2380" s="68" t="str">
        <f t="shared" si="306"/>
        <v/>
      </c>
      <c r="D2380" s="69"/>
      <c r="F2380" s="66"/>
      <c r="G2380" s="65" t="e">
        <f>VLOOKUP(E2380,'Supply Log'!$E$6:$T$999,2,FALSE)</f>
        <v>#N/A</v>
      </c>
      <c r="H2380" s="65" t="e">
        <f>VLOOKUP(E2380,'Supply Log'!$E$6:$T$999,3,FALSE)</f>
        <v>#N/A</v>
      </c>
      <c r="I2380" s="77"/>
      <c r="J2380" s="65" t="e">
        <f>VLOOKUP(E2380,'Supply Log'!$E$6:$T$277,5,FALSE)</f>
        <v>#N/A</v>
      </c>
      <c r="K2380" s="65" t="e">
        <f>VLOOKUP(E2380,'Supply Log'!$E$6:$T$277,6,FALSE)</f>
        <v>#N/A</v>
      </c>
      <c r="L2380" s="65" t="e">
        <f>VLOOKUP(E2380,'Supply Log'!$E$6:$T$277,7,FALSE)</f>
        <v>#N/A</v>
      </c>
      <c r="M2380" s="65" t="e">
        <f>VLOOKUP(E2380,'Supply Log'!$E$6:$T$277,8,FALSE)</f>
        <v>#N/A</v>
      </c>
      <c r="N2380" s="65" t="e">
        <f>VLOOKUP(E2380,'Supply Log'!$E$6:$T$277,9,FALSE)</f>
        <v>#N/A</v>
      </c>
      <c r="O2380" s="65" t="e">
        <f>VLOOKUP(E2380,'Supply Log'!$E$6:$T$277,10,FALSE)</f>
        <v>#N/A</v>
      </c>
      <c r="P2380" s="29" t="e">
        <f t="shared" si="308"/>
        <v>#N/A</v>
      </c>
      <c r="Q2380" s="65" t="e">
        <f>VLOOKUP(E2380,'Supply Log'!$E$6:$T$277,12,FALSE)</f>
        <v>#N/A</v>
      </c>
      <c r="R2380" s="78" t="e">
        <f t="shared" si="309"/>
        <v>#N/A</v>
      </c>
      <c r="S2380" s="65"/>
      <c r="T2380" s="79" t="e">
        <f t="shared" si="310"/>
        <v>#N/A</v>
      </c>
      <c r="U2380" s="80" t="e">
        <f t="shared" si="311"/>
        <v>#N/A</v>
      </c>
      <c r="V2380" s="81" t="str">
        <f t="shared" si="312"/>
        <v/>
      </c>
      <c r="W2380" s="69" t="e">
        <f>VLOOKUP(F2380,'Input Log'!$E$6:$V$50000,18,FALSE)</f>
        <v>#N/A</v>
      </c>
      <c r="X2380" s="64" t="e">
        <f>VLOOKUP(E2380,'Supply Log'!$Z$6:$AB$699,2,FALSE)</f>
        <v>#N/A</v>
      </c>
      <c r="Y2380" s="64" t="e">
        <f>VLOOKUP(E2380,'Supply Log'!$E$6:$X$618,20,FALSE)</f>
        <v>#N/A</v>
      </c>
      <c r="Z2380" s="64"/>
      <c r="AA2380" s="64"/>
    </row>
    <row r="2381" spans="1:27">
      <c r="A2381" s="67" t="str">
        <f t="shared" si="305"/>
        <v/>
      </c>
      <c r="B2381" s="65">
        <f t="shared" si="307"/>
        <v>2293</v>
      </c>
      <c r="C2381" s="68" t="str">
        <f t="shared" si="306"/>
        <v/>
      </c>
      <c r="D2381" s="69"/>
      <c r="F2381" s="66"/>
      <c r="G2381" s="65" t="e">
        <f>VLOOKUP(E2381,'Supply Log'!$E$6:$T$999,2,FALSE)</f>
        <v>#N/A</v>
      </c>
      <c r="H2381" s="65" t="e">
        <f>VLOOKUP(E2381,'Supply Log'!$E$6:$T$999,3,FALSE)</f>
        <v>#N/A</v>
      </c>
      <c r="I2381" s="77"/>
      <c r="J2381" s="65" t="e">
        <f>VLOOKUP(E2381,'Supply Log'!$E$6:$T$277,5,FALSE)</f>
        <v>#N/A</v>
      </c>
      <c r="K2381" s="65" t="e">
        <f>VLOOKUP(E2381,'Supply Log'!$E$6:$T$277,6,FALSE)</f>
        <v>#N/A</v>
      </c>
      <c r="L2381" s="65" t="e">
        <f>VLOOKUP(E2381,'Supply Log'!$E$6:$T$277,7,FALSE)</f>
        <v>#N/A</v>
      </c>
      <c r="M2381" s="65" t="e">
        <f>VLOOKUP(E2381,'Supply Log'!$E$6:$T$277,8,FALSE)</f>
        <v>#N/A</v>
      </c>
      <c r="N2381" s="65" t="e">
        <f>VLOOKUP(E2381,'Supply Log'!$E$6:$T$277,9,FALSE)</f>
        <v>#N/A</v>
      </c>
      <c r="O2381" s="65" t="e">
        <f>VLOOKUP(E2381,'Supply Log'!$E$6:$T$277,10,FALSE)</f>
        <v>#N/A</v>
      </c>
      <c r="P2381" s="29" t="e">
        <f t="shared" si="308"/>
        <v>#N/A</v>
      </c>
      <c r="Q2381" s="65" t="e">
        <f>VLOOKUP(E2381,'Supply Log'!$E$6:$T$277,12,FALSE)</f>
        <v>#N/A</v>
      </c>
      <c r="R2381" s="78" t="e">
        <f t="shared" si="309"/>
        <v>#N/A</v>
      </c>
      <c r="S2381" s="65"/>
      <c r="T2381" s="79" t="e">
        <f t="shared" si="310"/>
        <v>#N/A</v>
      </c>
      <c r="U2381" s="80" t="e">
        <f t="shared" si="311"/>
        <v>#N/A</v>
      </c>
      <c r="V2381" s="81" t="str">
        <f t="shared" si="312"/>
        <v/>
      </c>
      <c r="W2381" s="69" t="e">
        <f>VLOOKUP(F2381,'Input Log'!$E$6:$V$50000,18,FALSE)</f>
        <v>#N/A</v>
      </c>
      <c r="X2381" s="64" t="e">
        <f>VLOOKUP(E2381,'Supply Log'!$Z$6:$AB$699,2,FALSE)</f>
        <v>#N/A</v>
      </c>
      <c r="Y2381" s="64" t="e">
        <f>VLOOKUP(E2381,'Supply Log'!$E$6:$X$618,20,FALSE)</f>
        <v>#N/A</v>
      </c>
      <c r="Z2381" s="64"/>
      <c r="AA2381" s="64"/>
    </row>
    <row r="2382" spans="1:27">
      <c r="A2382" s="67" t="str">
        <f t="shared" si="305"/>
        <v/>
      </c>
      <c r="B2382" s="65">
        <f t="shared" si="307"/>
        <v>2294</v>
      </c>
      <c r="C2382" s="68" t="str">
        <f t="shared" si="306"/>
        <v/>
      </c>
      <c r="D2382" s="69"/>
      <c r="F2382" s="66"/>
      <c r="G2382" s="65" t="e">
        <f>VLOOKUP(E2382,'Supply Log'!$E$6:$T$999,2,FALSE)</f>
        <v>#N/A</v>
      </c>
      <c r="H2382" s="65" t="e">
        <f>VLOOKUP(E2382,'Supply Log'!$E$6:$T$999,3,FALSE)</f>
        <v>#N/A</v>
      </c>
      <c r="I2382" s="77"/>
      <c r="J2382" s="65" t="e">
        <f>VLOOKUP(E2382,'Supply Log'!$E$6:$T$277,5,FALSE)</f>
        <v>#N/A</v>
      </c>
      <c r="K2382" s="65" t="e">
        <f>VLOOKUP(E2382,'Supply Log'!$E$6:$T$277,6,FALSE)</f>
        <v>#N/A</v>
      </c>
      <c r="L2382" s="65" t="e">
        <f>VLOOKUP(E2382,'Supply Log'!$E$6:$T$277,7,FALSE)</f>
        <v>#N/A</v>
      </c>
      <c r="M2382" s="65" t="e">
        <f>VLOOKUP(E2382,'Supply Log'!$E$6:$T$277,8,FALSE)</f>
        <v>#N/A</v>
      </c>
      <c r="N2382" s="65" t="e">
        <f>VLOOKUP(E2382,'Supply Log'!$E$6:$T$277,9,FALSE)</f>
        <v>#N/A</v>
      </c>
      <c r="O2382" s="65" t="e">
        <f>VLOOKUP(E2382,'Supply Log'!$E$6:$T$277,10,FALSE)</f>
        <v>#N/A</v>
      </c>
      <c r="P2382" s="29" t="e">
        <f t="shared" si="308"/>
        <v>#N/A</v>
      </c>
      <c r="Q2382" s="65" t="e">
        <f>VLOOKUP(E2382,'Supply Log'!$E$6:$T$277,12,FALSE)</f>
        <v>#N/A</v>
      </c>
      <c r="R2382" s="78" t="e">
        <f t="shared" si="309"/>
        <v>#N/A</v>
      </c>
      <c r="S2382" s="65"/>
      <c r="T2382" s="79" t="e">
        <f t="shared" si="310"/>
        <v>#N/A</v>
      </c>
      <c r="U2382" s="80" t="e">
        <f t="shared" si="311"/>
        <v>#N/A</v>
      </c>
      <c r="V2382" s="81" t="str">
        <f t="shared" si="312"/>
        <v/>
      </c>
      <c r="W2382" s="69" t="e">
        <f>VLOOKUP(F2382,'Input Log'!$E$6:$V$50000,18,FALSE)</f>
        <v>#N/A</v>
      </c>
      <c r="X2382" s="64" t="e">
        <f>VLOOKUP(E2382,'Supply Log'!$Z$6:$AB$699,2,FALSE)</f>
        <v>#N/A</v>
      </c>
      <c r="Y2382" s="64" t="e">
        <f>VLOOKUP(E2382,'Supply Log'!$E$6:$X$618,20,FALSE)</f>
        <v>#N/A</v>
      </c>
      <c r="Z2382" s="64"/>
      <c r="AA2382" s="64"/>
    </row>
    <row r="2383" spans="1:27">
      <c r="A2383" s="67" t="str">
        <f t="shared" si="305"/>
        <v/>
      </c>
      <c r="B2383" s="65">
        <f t="shared" si="307"/>
        <v>2295</v>
      </c>
      <c r="C2383" s="68" t="str">
        <f t="shared" si="306"/>
        <v/>
      </c>
      <c r="D2383" s="69"/>
      <c r="F2383" s="66"/>
      <c r="G2383" s="65" t="e">
        <f>VLOOKUP(E2383,'Supply Log'!$E$6:$T$999,2,FALSE)</f>
        <v>#N/A</v>
      </c>
      <c r="H2383" s="65" t="e">
        <f>VLOOKUP(E2383,'Supply Log'!$E$6:$T$999,3,FALSE)</f>
        <v>#N/A</v>
      </c>
      <c r="I2383" s="77"/>
      <c r="J2383" s="65" t="e">
        <f>VLOOKUP(E2383,'Supply Log'!$E$6:$T$277,5,FALSE)</f>
        <v>#N/A</v>
      </c>
      <c r="K2383" s="65" t="e">
        <f>VLOOKUP(E2383,'Supply Log'!$E$6:$T$277,6,FALSE)</f>
        <v>#N/A</v>
      </c>
      <c r="L2383" s="65" t="e">
        <f>VLOOKUP(E2383,'Supply Log'!$E$6:$T$277,7,FALSE)</f>
        <v>#N/A</v>
      </c>
      <c r="M2383" s="65" t="e">
        <f>VLOOKUP(E2383,'Supply Log'!$E$6:$T$277,8,FALSE)</f>
        <v>#N/A</v>
      </c>
      <c r="N2383" s="65" t="e">
        <f>VLOOKUP(E2383,'Supply Log'!$E$6:$T$277,9,FALSE)</f>
        <v>#N/A</v>
      </c>
      <c r="O2383" s="65" t="e">
        <f>VLOOKUP(E2383,'Supply Log'!$E$6:$T$277,10,FALSE)</f>
        <v>#N/A</v>
      </c>
      <c r="P2383" s="29" t="e">
        <f t="shared" si="308"/>
        <v>#N/A</v>
      </c>
      <c r="Q2383" s="65" t="e">
        <f>VLOOKUP(E2383,'Supply Log'!$E$6:$T$277,12,FALSE)</f>
        <v>#N/A</v>
      </c>
      <c r="R2383" s="78" t="e">
        <f t="shared" si="309"/>
        <v>#N/A</v>
      </c>
      <c r="S2383" s="65"/>
      <c r="T2383" s="79" t="e">
        <f t="shared" si="310"/>
        <v>#N/A</v>
      </c>
      <c r="U2383" s="80" t="e">
        <f t="shared" si="311"/>
        <v>#N/A</v>
      </c>
      <c r="V2383" s="81" t="str">
        <f t="shared" si="312"/>
        <v/>
      </c>
      <c r="W2383" s="69" t="e">
        <f>VLOOKUP(F2383,'Input Log'!$E$6:$V$50000,18,FALSE)</f>
        <v>#N/A</v>
      </c>
      <c r="X2383" s="64" t="e">
        <f>VLOOKUP(E2383,'Supply Log'!$Z$6:$AB$699,2,FALSE)</f>
        <v>#N/A</v>
      </c>
      <c r="Y2383" s="64" t="e">
        <f>VLOOKUP(E2383,'Supply Log'!$E$6:$X$618,20,FALSE)</f>
        <v>#N/A</v>
      </c>
      <c r="Z2383" s="64"/>
      <c r="AA2383" s="64"/>
    </row>
    <row r="2384" spans="1:27">
      <c r="A2384" s="67" t="str">
        <f t="shared" si="305"/>
        <v/>
      </c>
      <c r="B2384" s="65">
        <f t="shared" si="307"/>
        <v>2296</v>
      </c>
      <c r="C2384" s="68" t="str">
        <f t="shared" si="306"/>
        <v/>
      </c>
      <c r="D2384" s="69"/>
      <c r="F2384" s="66"/>
      <c r="G2384" s="65" t="e">
        <f>VLOOKUP(E2384,'Supply Log'!$E$6:$T$999,2,FALSE)</f>
        <v>#N/A</v>
      </c>
      <c r="H2384" s="65" t="e">
        <f>VLOOKUP(E2384,'Supply Log'!$E$6:$T$999,3,FALSE)</f>
        <v>#N/A</v>
      </c>
      <c r="I2384" s="77"/>
      <c r="J2384" s="65" t="e">
        <f>VLOOKUP(E2384,'Supply Log'!$E$6:$T$277,5,FALSE)</f>
        <v>#N/A</v>
      </c>
      <c r="K2384" s="65" t="e">
        <f>VLOOKUP(E2384,'Supply Log'!$E$6:$T$277,6,FALSE)</f>
        <v>#N/A</v>
      </c>
      <c r="L2384" s="65" t="e">
        <f>VLOOKUP(E2384,'Supply Log'!$E$6:$T$277,7,FALSE)</f>
        <v>#N/A</v>
      </c>
      <c r="M2384" s="65" t="e">
        <f>VLOOKUP(E2384,'Supply Log'!$E$6:$T$277,8,FALSE)</f>
        <v>#N/A</v>
      </c>
      <c r="N2384" s="65" t="e">
        <f>VLOOKUP(E2384,'Supply Log'!$E$6:$T$277,9,FALSE)</f>
        <v>#N/A</v>
      </c>
      <c r="O2384" s="65" t="e">
        <f>VLOOKUP(E2384,'Supply Log'!$E$6:$T$277,10,FALSE)</f>
        <v>#N/A</v>
      </c>
      <c r="P2384" s="29" t="e">
        <f t="shared" si="308"/>
        <v>#N/A</v>
      </c>
      <c r="Q2384" s="65" t="e">
        <f>VLOOKUP(E2384,'Supply Log'!$E$6:$T$277,12,FALSE)</f>
        <v>#N/A</v>
      </c>
      <c r="R2384" s="78" t="e">
        <f t="shared" si="309"/>
        <v>#N/A</v>
      </c>
      <c r="S2384" s="65"/>
      <c r="T2384" s="79" t="e">
        <f t="shared" si="310"/>
        <v>#N/A</v>
      </c>
      <c r="U2384" s="80" t="e">
        <f t="shared" si="311"/>
        <v>#N/A</v>
      </c>
      <c r="V2384" s="81" t="str">
        <f t="shared" si="312"/>
        <v/>
      </c>
      <c r="W2384" s="69" t="e">
        <f>VLOOKUP(F2384,'Input Log'!$E$6:$V$50000,18,FALSE)</f>
        <v>#N/A</v>
      </c>
      <c r="X2384" s="64" t="e">
        <f>VLOOKUP(E2384,'Supply Log'!$Z$6:$AB$699,2,FALSE)</f>
        <v>#N/A</v>
      </c>
      <c r="Y2384" s="64" t="e">
        <f>VLOOKUP(E2384,'Supply Log'!$E$6:$X$618,20,FALSE)</f>
        <v>#N/A</v>
      </c>
      <c r="Z2384" s="64"/>
      <c r="AA2384" s="64"/>
    </row>
    <row r="2385" spans="1:27">
      <c r="A2385" s="67" t="str">
        <f t="shared" si="305"/>
        <v/>
      </c>
      <c r="B2385" s="65">
        <f t="shared" si="307"/>
        <v>2297</v>
      </c>
      <c r="C2385" s="68" t="str">
        <f t="shared" si="306"/>
        <v/>
      </c>
      <c r="D2385" s="69"/>
      <c r="F2385" s="66"/>
      <c r="G2385" s="65" t="e">
        <f>VLOOKUP(E2385,'Supply Log'!$E$6:$T$999,2,FALSE)</f>
        <v>#N/A</v>
      </c>
      <c r="H2385" s="65" t="e">
        <f>VLOOKUP(E2385,'Supply Log'!$E$6:$T$999,3,FALSE)</f>
        <v>#N/A</v>
      </c>
      <c r="I2385" s="77"/>
      <c r="J2385" s="65" t="e">
        <f>VLOOKUP(E2385,'Supply Log'!$E$6:$T$277,5,FALSE)</f>
        <v>#N/A</v>
      </c>
      <c r="K2385" s="65" t="e">
        <f>VLOOKUP(E2385,'Supply Log'!$E$6:$T$277,6,FALSE)</f>
        <v>#N/A</v>
      </c>
      <c r="L2385" s="65" t="e">
        <f>VLOOKUP(E2385,'Supply Log'!$E$6:$T$277,7,FALSE)</f>
        <v>#N/A</v>
      </c>
      <c r="M2385" s="65" t="e">
        <f>VLOOKUP(E2385,'Supply Log'!$E$6:$T$277,8,FALSE)</f>
        <v>#N/A</v>
      </c>
      <c r="N2385" s="65" t="e">
        <f>VLOOKUP(E2385,'Supply Log'!$E$6:$T$277,9,FALSE)</f>
        <v>#N/A</v>
      </c>
      <c r="O2385" s="65" t="e">
        <f>VLOOKUP(E2385,'Supply Log'!$E$6:$T$277,10,FALSE)</f>
        <v>#N/A</v>
      </c>
      <c r="P2385" s="29" t="e">
        <f t="shared" si="308"/>
        <v>#N/A</v>
      </c>
      <c r="Q2385" s="65" t="e">
        <f>VLOOKUP(E2385,'Supply Log'!$E$6:$T$277,12,FALSE)</f>
        <v>#N/A</v>
      </c>
      <c r="R2385" s="78" t="e">
        <f t="shared" si="309"/>
        <v>#N/A</v>
      </c>
      <c r="S2385" s="65"/>
      <c r="T2385" s="79" t="e">
        <f t="shared" si="310"/>
        <v>#N/A</v>
      </c>
      <c r="U2385" s="80" t="e">
        <f t="shared" si="311"/>
        <v>#N/A</v>
      </c>
      <c r="V2385" s="81" t="str">
        <f t="shared" si="312"/>
        <v/>
      </c>
      <c r="W2385" s="69" t="e">
        <f>VLOOKUP(F2385,'Input Log'!$E$6:$V$50000,18,FALSE)</f>
        <v>#N/A</v>
      </c>
      <c r="X2385" s="64" t="e">
        <f>VLOOKUP(E2385,'Supply Log'!$Z$6:$AB$699,2,FALSE)</f>
        <v>#N/A</v>
      </c>
      <c r="Y2385" s="64" t="e">
        <f>VLOOKUP(E2385,'Supply Log'!$E$6:$X$618,20,FALSE)</f>
        <v>#N/A</v>
      </c>
      <c r="Z2385" s="64"/>
      <c r="AA2385" s="64"/>
    </row>
    <row r="2386" spans="1:27">
      <c r="A2386" s="67" t="str">
        <f t="shared" si="305"/>
        <v/>
      </c>
      <c r="B2386" s="65">
        <f t="shared" si="307"/>
        <v>2298</v>
      </c>
      <c r="C2386" s="68" t="str">
        <f t="shared" si="306"/>
        <v/>
      </c>
      <c r="D2386" s="69"/>
      <c r="F2386" s="66"/>
      <c r="G2386" s="65" t="e">
        <f>VLOOKUP(E2386,'Supply Log'!$E$6:$T$999,2,FALSE)</f>
        <v>#N/A</v>
      </c>
      <c r="H2386" s="65" t="e">
        <f>VLOOKUP(E2386,'Supply Log'!$E$6:$T$999,3,FALSE)</f>
        <v>#N/A</v>
      </c>
      <c r="I2386" s="77"/>
      <c r="J2386" s="65" t="e">
        <f>VLOOKUP(E2386,'Supply Log'!$E$6:$T$277,5,FALSE)</f>
        <v>#N/A</v>
      </c>
      <c r="K2386" s="65" t="e">
        <f>VLOOKUP(E2386,'Supply Log'!$E$6:$T$277,6,FALSE)</f>
        <v>#N/A</v>
      </c>
      <c r="L2386" s="65" t="e">
        <f>VLOOKUP(E2386,'Supply Log'!$E$6:$T$277,7,FALSE)</f>
        <v>#N/A</v>
      </c>
      <c r="M2386" s="65" t="e">
        <f>VLOOKUP(E2386,'Supply Log'!$E$6:$T$277,8,FALSE)</f>
        <v>#N/A</v>
      </c>
      <c r="N2386" s="65" t="e">
        <f>VLOOKUP(E2386,'Supply Log'!$E$6:$T$277,9,FALSE)</f>
        <v>#N/A</v>
      </c>
      <c r="O2386" s="65" t="e">
        <f>VLOOKUP(E2386,'Supply Log'!$E$6:$T$277,10,FALSE)</f>
        <v>#N/A</v>
      </c>
      <c r="P2386" s="29" t="e">
        <f t="shared" si="308"/>
        <v>#N/A</v>
      </c>
      <c r="Q2386" s="65" t="e">
        <f>VLOOKUP(E2386,'Supply Log'!$E$6:$T$277,12,FALSE)</f>
        <v>#N/A</v>
      </c>
      <c r="R2386" s="78" t="e">
        <f t="shared" si="309"/>
        <v>#N/A</v>
      </c>
      <c r="S2386" s="65"/>
      <c r="T2386" s="79" t="e">
        <f t="shared" si="310"/>
        <v>#N/A</v>
      </c>
      <c r="U2386" s="80" t="e">
        <f t="shared" si="311"/>
        <v>#N/A</v>
      </c>
      <c r="V2386" s="81" t="str">
        <f t="shared" si="312"/>
        <v/>
      </c>
      <c r="W2386" s="69" t="e">
        <f>VLOOKUP(F2386,'Input Log'!$E$6:$V$50000,18,FALSE)</f>
        <v>#N/A</v>
      </c>
      <c r="X2386" s="64" t="e">
        <f>VLOOKUP(E2386,'Supply Log'!$Z$6:$AB$699,2,FALSE)</f>
        <v>#N/A</v>
      </c>
      <c r="Y2386" s="64" t="e">
        <f>VLOOKUP(E2386,'Supply Log'!$E$6:$X$618,20,FALSE)</f>
        <v>#N/A</v>
      </c>
      <c r="Z2386" s="64"/>
      <c r="AA2386" s="64"/>
    </row>
    <row r="2387" spans="1:27">
      <c r="A2387" s="67" t="str">
        <f t="shared" si="305"/>
        <v/>
      </c>
      <c r="B2387" s="65">
        <f t="shared" si="307"/>
        <v>2299</v>
      </c>
      <c r="C2387" s="68" t="str">
        <f t="shared" si="306"/>
        <v/>
      </c>
      <c r="D2387" s="69"/>
      <c r="F2387" s="66"/>
      <c r="G2387" s="65" t="e">
        <f>VLOOKUP(E2387,'Supply Log'!$E$6:$T$999,2,FALSE)</f>
        <v>#N/A</v>
      </c>
      <c r="H2387" s="65" t="e">
        <f>VLOOKUP(E2387,'Supply Log'!$E$6:$T$999,3,FALSE)</f>
        <v>#N/A</v>
      </c>
      <c r="I2387" s="77"/>
      <c r="J2387" s="65" t="e">
        <f>VLOOKUP(E2387,'Supply Log'!$E$6:$T$277,5,FALSE)</f>
        <v>#N/A</v>
      </c>
      <c r="K2387" s="65" t="e">
        <f>VLOOKUP(E2387,'Supply Log'!$E$6:$T$277,6,FALSE)</f>
        <v>#N/A</v>
      </c>
      <c r="L2387" s="65" t="e">
        <f>VLOOKUP(E2387,'Supply Log'!$E$6:$T$277,7,FALSE)</f>
        <v>#N/A</v>
      </c>
      <c r="M2387" s="65" t="e">
        <f>VLOOKUP(E2387,'Supply Log'!$E$6:$T$277,8,FALSE)</f>
        <v>#N/A</v>
      </c>
      <c r="N2387" s="65" t="e">
        <f>VLOOKUP(E2387,'Supply Log'!$E$6:$T$277,9,FALSE)</f>
        <v>#N/A</v>
      </c>
      <c r="O2387" s="65" t="e">
        <f>VLOOKUP(E2387,'Supply Log'!$E$6:$T$277,10,FALSE)</f>
        <v>#N/A</v>
      </c>
      <c r="P2387" s="29" t="e">
        <f t="shared" si="308"/>
        <v>#N/A</v>
      </c>
      <c r="Q2387" s="65" t="e">
        <f>VLOOKUP(E2387,'Supply Log'!$E$6:$T$277,12,FALSE)</f>
        <v>#N/A</v>
      </c>
      <c r="R2387" s="78" t="e">
        <f t="shared" si="309"/>
        <v>#N/A</v>
      </c>
      <c r="S2387" s="65"/>
      <c r="T2387" s="79" t="e">
        <f t="shared" si="310"/>
        <v>#N/A</v>
      </c>
      <c r="U2387" s="80" t="e">
        <f t="shared" si="311"/>
        <v>#N/A</v>
      </c>
      <c r="V2387" s="81" t="str">
        <f t="shared" si="312"/>
        <v/>
      </c>
      <c r="W2387" s="69" t="e">
        <f>VLOOKUP(F2387,'Input Log'!$E$6:$V$50000,18,FALSE)</f>
        <v>#N/A</v>
      </c>
      <c r="X2387" s="64" t="e">
        <f>VLOOKUP(E2387,'Supply Log'!$Z$6:$AB$699,2,FALSE)</f>
        <v>#N/A</v>
      </c>
      <c r="Y2387" s="64" t="e">
        <f>VLOOKUP(E2387,'Supply Log'!$E$6:$X$618,20,FALSE)</f>
        <v>#N/A</v>
      </c>
      <c r="Z2387" s="64"/>
      <c r="AA2387" s="64"/>
    </row>
    <row r="2388" spans="1:27">
      <c r="A2388" s="67" t="str">
        <f t="shared" si="305"/>
        <v/>
      </c>
      <c r="B2388" s="65">
        <f t="shared" si="307"/>
        <v>2300</v>
      </c>
      <c r="C2388" s="68" t="str">
        <f t="shared" si="306"/>
        <v/>
      </c>
      <c r="D2388" s="69"/>
      <c r="F2388" s="66"/>
      <c r="G2388" s="65" t="e">
        <f>VLOOKUP(E2388,'Supply Log'!$E$6:$T$999,2,FALSE)</f>
        <v>#N/A</v>
      </c>
      <c r="H2388" s="65" t="e">
        <f>VLOOKUP(E2388,'Supply Log'!$E$6:$T$999,3,FALSE)</f>
        <v>#N/A</v>
      </c>
      <c r="I2388" s="77"/>
      <c r="J2388" s="65" t="e">
        <f>VLOOKUP(E2388,'Supply Log'!$E$6:$T$277,5,FALSE)</f>
        <v>#N/A</v>
      </c>
      <c r="K2388" s="65" t="e">
        <f>VLOOKUP(E2388,'Supply Log'!$E$6:$T$277,6,FALSE)</f>
        <v>#N/A</v>
      </c>
      <c r="L2388" s="65" t="e">
        <f>VLOOKUP(E2388,'Supply Log'!$E$6:$T$277,7,FALSE)</f>
        <v>#N/A</v>
      </c>
      <c r="M2388" s="65" t="e">
        <f>VLOOKUP(E2388,'Supply Log'!$E$6:$T$277,8,FALSE)</f>
        <v>#N/A</v>
      </c>
      <c r="N2388" s="65" t="e">
        <f>VLOOKUP(E2388,'Supply Log'!$E$6:$T$277,9,FALSE)</f>
        <v>#N/A</v>
      </c>
      <c r="O2388" s="65" t="e">
        <f>VLOOKUP(E2388,'Supply Log'!$E$6:$T$277,10,FALSE)</f>
        <v>#N/A</v>
      </c>
      <c r="P2388" s="29" t="e">
        <f t="shared" si="308"/>
        <v>#N/A</v>
      </c>
      <c r="Q2388" s="65" t="e">
        <f>VLOOKUP(E2388,'Supply Log'!$E$6:$T$277,12,FALSE)</f>
        <v>#N/A</v>
      </c>
      <c r="R2388" s="78" t="e">
        <f t="shared" si="309"/>
        <v>#N/A</v>
      </c>
      <c r="S2388" s="65"/>
      <c r="T2388" s="79" t="e">
        <f t="shared" si="310"/>
        <v>#N/A</v>
      </c>
      <c r="U2388" s="80" t="e">
        <f t="shared" si="311"/>
        <v>#N/A</v>
      </c>
      <c r="V2388" s="81" t="str">
        <f t="shared" si="312"/>
        <v/>
      </c>
      <c r="W2388" s="69" t="e">
        <f>VLOOKUP(F2388,'Input Log'!$E$6:$V$50000,18,FALSE)</f>
        <v>#N/A</v>
      </c>
      <c r="X2388" s="64" t="e">
        <f>VLOOKUP(E2388,'Supply Log'!$Z$6:$AB$699,2,FALSE)</f>
        <v>#N/A</v>
      </c>
      <c r="Y2388" s="64" t="e">
        <f>VLOOKUP(E2388,'Supply Log'!$E$6:$X$618,20,FALSE)</f>
        <v>#N/A</v>
      </c>
      <c r="Z2388" s="64"/>
      <c r="AA2388" s="64"/>
    </row>
    <row r="2389" spans="1:27">
      <c r="A2389" s="67" t="str">
        <f t="shared" si="305"/>
        <v/>
      </c>
      <c r="B2389" s="65">
        <f t="shared" si="307"/>
        <v>2301</v>
      </c>
      <c r="C2389" s="68" t="str">
        <f t="shared" si="306"/>
        <v/>
      </c>
      <c r="D2389" s="69"/>
      <c r="F2389" s="66"/>
      <c r="G2389" s="65" t="e">
        <f>VLOOKUP(E2389,'Supply Log'!$E$6:$T$999,2,FALSE)</f>
        <v>#N/A</v>
      </c>
      <c r="H2389" s="65" t="e">
        <f>VLOOKUP(E2389,'Supply Log'!$E$6:$T$999,3,FALSE)</f>
        <v>#N/A</v>
      </c>
      <c r="I2389" s="77"/>
      <c r="J2389" s="65" t="e">
        <f>VLOOKUP(E2389,'Supply Log'!$E$6:$T$277,5,FALSE)</f>
        <v>#N/A</v>
      </c>
      <c r="K2389" s="65" t="e">
        <f>VLOOKUP(E2389,'Supply Log'!$E$6:$T$277,6,FALSE)</f>
        <v>#N/A</v>
      </c>
      <c r="L2389" s="65" t="e">
        <f>VLOOKUP(E2389,'Supply Log'!$E$6:$T$277,7,FALSE)</f>
        <v>#N/A</v>
      </c>
      <c r="M2389" s="65" t="e">
        <f>VLOOKUP(E2389,'Supply Log'!$E$6:$T$277,8,FALSE)</f>
        <v>#N/A</v>
      </c>
      <c r="N2389" s="65" t="e">
        <f>VLOOKUP(E2389,'Supply Log'!$E$6:$T$277,9,FALSE)</f>
        <v>#N/A</v>
      </c>
      <c r="O2389" s="65" t="e">
        <f>VLOOKUP(E2389,'Supply Log'!$E$6:$T$277,10,FALSE)</f>
        <v>#N/A</v>
      </c>
      <c r="P2389" s="29" t="e">
        <f t="shared" si="308"/>
        <v>#N/A</v>
      </c>
      <c r="Q2389" s="65" t="e">
        <f>VLOOKUP(E2389,'Supply Log'!$E$6:$T$277,12,FALSE)</f>
        <v>#N/A</v>
      </c>
      <c r="R2389" s="78" t="e">
        <f t="shared" si="309"/>
        <v>#N/A</v>
      </c>
      <c r="S2389" s="65"/>
      <c r="T2389" s="79" t="e">
        <f t="shared" si="310"/>
        <v>#N/A</v>
      </c>
      <c r="U2389" s="80" t="e">
        <f t="shared" si="311"/>
        <v>#N/A</v>
      </c>
      <c r="V2389" s="81" t="str">
        <f t="shared" si="312"/>
        <v/>
      </c>
      <c r="W2389" s="69" t="e">
        <f>VLOOKUP(F2389,'Input Log'!$E$6:$V$50000,18,FALSE)</f>
        <v>#N/A</v>
      </c>
      <c r="X2389" s="64" t="e">
        <f>VLOOKUP(E2389,'Supply Log'!$Z$6:$AB$699,2,FALSE)</f>
        <v>#N/A</v>
      </c>
      <c r="Y2389" s="64" t="e">
        <f>VLOOKUP(E2389,'Supply Log'!$E$6:$X$618,20,FALSE)</f>
        <v>#N/A</v>
      </c>
      <c r="Z2389" s="64"/>
      <c r="AA2389" s="64"/>
    </row>
    <row r="2390" spans="1:27">
      <c r="A2390" s="67" t="str">
        <f t="shared" si="305"/>
        <v/>
      </c>
      <c r="B2390" s="65">
        <f t="shared" si="307"/>
        <v>2302</v>
      </c>
      <c r="C2390" s="68" t="str">
        <f t="shared" si="306"/>
        <v/>
      </c>
      <c r="D2390" s="69"/>
      <c r="F2390" s="66"/>
      <c r="G2390" s="65" t="e">
        <f>VLOOKUP(E2390,'Supply Log'!$E$6:$T$999,2,FALSE)</f>
        <v>#N/A</v>
      </c>
      <c r="H2390" s="65" t="e">
        <f>VLOOKUP(E2390,'Supply Log'!$E$6:$T$999,3,FALSE)</f>
        <v>#N/A</v>
      </c>
      <c r="I2390" s="77"/>
      <c r="J2390" s="65" t="e">
        <f>VLOOKUP(E2390,'Supply Log'!$E$6:$T$277,5,FALSE)</f>
        <v>#N/A</v>
      </c>
      <c r="K2390" s="65" t="e">
        <f>VLOOKUP(E2390,'Supply Log'!$E$6:$T$277,6,FALSE)</f>
        <v>#N/A</v>
      </c>
      <c r="L2390" s="65" t="e">
        <f>VLOOKUP(E2390,'Supply Log'!$E$6:$T$277,7,FALSE)</f>
        <v>#N/A</v>
      </c>
      <c r="M2390" s="65" t="e">
        <f>VLOOKUP(E2390,'Supply Log'!$E$6:$T$277,8,FALSE)</f>
        <v>#N/A</v>
      </c>
      <c r="N2390" s="65" t="e">
        <f>VLOOKUP(E2390,'Supply Log'!$E$6:$T$277,9,FALSE)</f>
        <v>#N/A</v>
      </c>
      <c r="O2390" s="65" t="e">
        <f>VLOOKUP(E2390,'Supply Log'!$E$6:$T$277,10,FALSE)</f>
        <v>#N/A</v>
      </c>
      <c r="P2390" s="29" t="e">
        <f t="shared" si="308"/>
        <v>#N/A</v>
      </c>
      <c r="Q2390" s="65" t="e">
        <f>VLOOKUP(E2390,'Supply Log'!$E$6:$T$277,12,FALSE)</f>
        <v>#N/A</v>
      </c>
      <c r="R2390" s="78" t="e">
        <f t="shared" si="309"/>
        <v>#N/A</v>
      </c>
      <c r="S2390" s="65"/>
      <c r="T2390" s="79" t="e">
        <f t="shared" si="310"/>
        <v>#N/A</v>
      </c>
      <c r="U2390" s="80" t="e">
        <f t="shared" si="311"/>
        <v>#N/A</v>
      </c>
      <c r="V2390" s="81" t="str">
        <f t="shared" si="312"/>
        <v/>
      </c>
      <c r="W2390" s="69" t="e">
        <f>VLOOKUP(F2390,'Input Log'!$E$6:$V$50000,18,FALSE)</f>
        <v>#N/A</v>
      </c>
      <c r="X2390" s="64" t="e">
        <f>VLOOKUP(E2390,'Supply Log'!$Z$6:$AB$699,2,FALSE)</f>
        <v>#N/A</v>
      </c>
      <c r="Y2390" s="64" t="e">
        <f>VLOOKUP(E2390,'Supply Log'!$E$6:$X$618,20,FALSE)</f>
        <v>#N/A</v>
      </c>
      <c r="Z2390" s="64"/>
      <c r="AA2390" s="64"/>
    </row>
    <row r="2391" spans="1:27">
      <c r="A2391" s="67" t="str">
        <f t="shared" si="305"/>
        <v/>
      </c>
      <c r="B2391" s="65">
        <f t="shared" si="307"/>
        <v>2303</v>
      </c>
      <c r="C2391" s="68" t="str">
        <f t="shared" si="306"/>
        <v/>
      </c>
      <c r="D2391" s="69"/>
      <c r="F2391" s="66"/>
      <c r="G2391" s="65" t="e">
        <f>VLOOKUP(E2391,'Supply Log'!$E$6:$T$999,2,FALSE)</f>
        <v>#N/A</v>
      </c>
      <c r="H2391" s="65" t="e">
        <f>VLOOKUP(E2391,'Supply Log'!$E$6:$T$999,3,FALSE)</f>
        <v>#N/A</v>
      </c>
      <c r="I2391" s="77"/>
      <c r="J2391" s="65" t="e">
        <f>VLOOKUP(E2391,'Supply Log'!$E$6:$T$277,5,FALSE)</f>
        <v>#N/A</v>
      </c>
      <c r="K2391" s="65" t="e">
        <f>VLOOKUP(E2391,'Supply Log'!$E$6:$T$277,6,FALSE)</f>
        <v>#N/A</v>
      </c>
      <c r="L2391" s="65" t="e">
        <f>VLOOKUP(E2391,'Supply Log'!$E$6:$T$277,7,FALSE)</f>
        <v>#N/A</v>
      </c>
      <c r="M2391" s="65" t="e">
        <f>VLOOKUP(E2391,'Supply Log'!$E$6:$T$277,8,FALSE)</f>
        <v>#N/A</v>
      </c>
      <c r="N2391" s="65" t="e">
        <f>VLOOKUP(E2391,'Supply Log'!$E$6:$T$277,9,FALSE)</f>
        <v>#N/A</v>
      </c>
      <c r="O2391" s="65" t="e">
        <f>VLOOKUP(E2391,'Supply Log'!$E$6:$T$277,10,FALSE)</f>
        <v>#N/A</v>
      </c>
      <c r="P2391" s="29" t="e">
        <f t="shared" si="308"/>
        <v>#N/A</v>
      </c>
      <c r="Q2391" s="65" t="e">
        <f>VLOOKUP(E2391,'Supply Log'!$E$6:$T$277,12,FALSE)</f>
        <v>#N/A</v>
      </c>
      <c r="R2391" s="78" t="e">
        <f t="shared" si="309"/>
        <v>#N/A</v>
      </c>
      <c r="S2391" s="65"/>
      <c r="T2391" s="79" t="e">
        <f t="shared" si="310"/>
        <v>#N/A</v>
      </c>
      <c r="U2391" s="80" t="e">
        <f t="shared" si="311"/>
        <v>#N/A</v>
      </c>
      <c r="V2391" s="81" t="str">
        <f t="shared" si="312"/>
        <v/>
      </c>
      <c r="W2391" s="69" t="e">
        <f>VLOOKUP(F2391,'Input Log'!$E$6:$V$50000,18,FALSE)</f>
        <v>#N/A</v>
      </c>
      <c r="X2391" s="64" t="e">
        <f>VLOOKUP(E2391,'Supply Log'!$Z$6:$AB$699,2,FALSE)</f>
        <v>#N/A</v>
      </c>
      <c r="Y2391" s="64" t="e">
        <f>VLOOKUP(E2391,'Supply Log'!$E$6:$X$618,20,FALSE)</f>
        <v>#N/A</v>
      </c>
      <c r="Z2391" s="64"/>
      <c r="AA2391" s="64"/>
    </row>
    <row r="2392" spans="1:27">
      <c r="A2392" s="67" t="str">
        <f t="shared" si="305"/>
        <v/>
      </c>
      <c r="B2392" s="65">
        <f t="shared" si="307"/>
        <v>2304</v>
      </c>
      <c r="C2392" s="68" t="str">
        <f t="shared" si="306"/>
        <v/>
      </c>
      <c r="D2392" s="69"/>
      <c r="F2392" s="66"/>
      <c r="G2392" s="65" t="e">
        <f>VLOOKUP(E2392,'Supply Log'!$E$6:$T$999,2,FALSE)</f>
        <v>#N/A</v>
      </c>
      <c r="H2392" s="65" t="e">
        <f>VLOOKUP(E2392,'Supply Log'!$E$6:$T$999,3,FALSE)</f>
        <v>#N/A</v>
      </c>
      <c r="I2392" s="77"/>
      <c r="J2392" s="65" t="e">
        <f>VLOOKUP(E2392,'Supply Log'!$E$6:$T$277,5,FALSE)</f>
        <v>#N/A</v>
      </c>
      <c r="K2392" s="65" t="e">
        <f>VLOOKUP(E2392,'Supply Log'!$E$6:$T$277,6,FALSE)</f>
        <v>#N/A</v>
      </c>
      <c r="L2392" s="65" t="e">
        <f>VLOOKUP(E2392,'Supply Log'!$E$6:$T$277,7,FALSE)</f>
        <v>#N/A</v>
      </c>
      <c r="M2392" s="65" t="e">
        <f>VLOOKUP(E2392,'Supply Log'!$E$6:$T$277,8,FALSE)</f>
        <v>#N/A</v>
      </c>
      <c r="N2392" s="65" t="e">
        <f>VLOOKUP(E2392,'Supply Log'!$E$6:$T$277,9,FALSE)</f>
        <v>#N/A</v>
      </c>
      <c r="O2392" s="65" t="e">
        <f>VLOOKUP(E2392,'Supply Log'!$E$6:$T$277,10,FALSE)</f>
        <v>#N/A</v>
      </c>
      <c r="P2392" s="29" t="e">
        <f t="shared" si="308"/>
        <v>#N/A</v>
      </c>
      <c r="Q2392" s="65" t="e">
        <f>VLOOKUP(E2392,'Supply Log'!$E$6:$T$277,12,FALSE)</f>
        <v>#N/A</v>
      </c>
      <c r="R2392" s="78" t="e">
        <f t="shared" si="309"/>
        <v>#N/A</v>
      </c>
      <c r="S2392" s="65"/>
      <c r="T2392" s="79" t="e">
        <f t="shared" si="310"/>
        <v>#N/A</v>
      </c>
      <c r="U2392" s="80" t="e">
        <f t="shared" si="311"/>
        <v>#N/A</v>
      </c>
      <c r="V2392" s="81" t="str">
        <f t="shared" si="312"/>
        <v/>
      </c>
      <c r="W2392" s="69" t="e">
        <f>VLOOKUP(F2392,'Input Log'!$E$6:$V$50000,18,FALSE)</f>
        <v>#N/A</v>
      </c>
      <c r="X2392" s="64" t="e">
        <f>VLOOKUP(E2392,'Supply Log'!$Z$6:$AB$699,2,FALSE)</f>
        <v>#N/A</v>
      </c>
      <c r="Y2392" s="64" t="e">
        <f>VLOOKUP(E2392,'Supply Log'!$E$6:$X$618,20,FALSE)</f>
        <v>#N/A</v>
      </c>
      <c r="Z2392" s="64"/>
      <c r="AA2392" s="64"/>
    </row>
    <row r="2393" spans="1:27">
      <c r="A2393" s="67" t="str">
        <f t="shared" si="305"/>
        <v/>
      </c>
      <c r="B2393" s="65">
        <f t="shared" si="307"/>
        <v>2305</v>
      </c>
      <c r="C2393" s="68" t="str">
        <f t="shared" si="306"/>
        <v/>
      </c>
      <c r="D2393" s="69"/>
      <c r="F2393" s="66"/>
      <c r="G2393" s="65" t="e">
        <f>VLOOKUP(E2393,'Supply Log'!$E$6:$T$999,2,FALSE)</f>
        <v>#N/A</v>
      </c>
      <c r="H2393" s="65" t="e">
        <f>VLOOKUP(E2393,'Supply Log'!$E$6:$T$999,3,FALSE)</f>
        <v>#N/A</v>
      </c>
      <c r="I2393" s="77"/>
      <c r="J2393" s="65" t="e">
        <f>VLOOKUP(E2393,'Supply Log'!$E$6:$T$277,5,FALSE)</f>
        <v>#N/A</v>
      </c>
      <c r="K2393" s="65" t="e">
        <f>VLOOKUP(E2393,'Supply Log'!$E$6:$T$277,6,FALSE)</f>
        <v>#N/A</v>
      </c>
      <c r="L2393" s="65" t="e">
        <f>VLOOKUP(E2393,'Supply Log'!$E$6:$T$277,7,FALSE)</f>
        <v>#N/A</v>
      </c>
      <c r="M2393" s="65" t="e">
        <f>VLOOKUP(E2393,'Supply Log'!$E$6:$T$277,8,FALSE)</f>
        <v>#N/A</v>
      </c>
      <c r="N2393" s="65" t="e">
        <f>VLOOKUP(E2393,'Supply Log'!$E$6:$T$277,9,FALSE)</f>
        <v>#N/A</v>
      </c>
      <c r="O2393" s="65" t="e">
        <f>VLOOKUP(E2393,'Supply Log'!$E$6:$T$277,10,FALSE)</f>
        <v>#N/A</v>
      </c>
      <c r="P2393" s="29" t="e">
        <f t="shared" si="308"/>
        <v>#N/A</v>
      </c>
      <c r="Q2393" s="65" t="e">
        <f>VLOOKUP(E2393,'Supply Log'!$E$6:$T$277,12,FALSE)</f>
        <v>#N/A</v>
      </c>
      <c r="R2393" s="78" t="e">
        <f t="shared" si="309"/>
        <v>#N/A</v>
      </c>
      <c r="S2393" s="65"/>
      <c r="T2393" s="79" t="e">
        <f t="shared" si="310"/>
        <v>#N/A</v>
      </c>
      <c r="U2393" s="80" t="e">
        <f t="shared" si="311"/>
        <v>#N/A</v>
      </c>
      <c r="V2393" s="81" t="str">
        <f t="shared" si="312"/>
        <v/>
      </c>
      <c r="W2393" s="69" t="e">
        <f>VLOOKUP(F2393,'Input Log'!$E$6:$V$50000,18,FALSE)</f>
        <v>#N/A</v>
      </c>
      <c r="X2393" s="64" t="e">
        <f>VLOOKUP(E2393,'Supply Log'!$Z$6:$AB$699,2,FALSE)</f>
        <v>#N/A</v>
      </c>
      <c r="Y2393" s="64" t="e">
        <f>VLOOKUP(E2393,'Supply Log'!$E$6:$X$618,20,FALSE)</f>
        <v>#N/A</v>
      </c>
      <c r="Z2393" s="64"/>
      <c r="AA2393" s="64"/>
    </row>
    <row r="2394" spans="1:27">
      <c r="A2394" s="67" t="str">
        <f t="shared" si="305"/>
        <v/>
      </c>
      <c r="B2394" s="65">
        <f t="shared" si="307"/>
        <v>2306</v>
      </c>
      <c r="C2394" s="68" t="str">
        <f t="shared" si="306"/>
        <v/>
      </c>
      <c r="D2394" s="69"/>
      <c r="F2394" s="66"/>
      <c r="G2394" s="65" t="e">
        <f>VLOOKUP(E2394,'Supply Log'!$E$6:$T$999,2,FALSE)</f>
        <v>#N/A</v>
      </c>
      <c r="H2394" s="65" t="e">
        <f>VLOOKUP(E2394,'Supply Log'!$E$6:$T$999,3,FALSE)</f>
        <v>#N/A</v>
      </c>
      <c r="I2394" s="77"/>
      <c r="J2394" s="65" t="e">
        <f>VLOOKUP(E2394,'Supply Log'!$E$6:$T$277,5,FALSE)</f>
        <v>#N/A</v>
      </c>
      <c r="K2394" s="65" t="e">
        <f>VLOOKUP(E2394,'Supply Log'!$E$6:$T$277,6,FALSE)</f>
        <v>#N/A</v>
      </c>
      <c r="L2394" s="65" t="e">
        <f>VLOOKUP(E2394,'Supply Log'!$E$6:$T$277,7,FALSE)</f>
        <v>#N/A</v>
      </c>
      <c r="M2394" s="65" t="e">
        <f>VLOOKUP(E2394,'Supply Log'!$E$6:$T$277,8,FALSE)</f>
        <v>#N/A</v>
      </c>
      <c r="N2394" s="65" t="e">
        <f>VLOOKUP(E2394,'Supply Log'!$E$6:$T$277,9,FALSE)</f>
        <v>#N/A</v>
      </c>
      <c r="O2394" s="65" t="e">
        <f>VLOOKUP(E2394,'Supply Log'!$E$6:$T$277,10,FALSE)</f>
        <v>#N/A</v>
      </c>
      <c r="P2394" s="29" t="e">
        <f t="shared" si="308"/>
        <v>#N/A</v>
      </c>
      <c r="Q2394" s="65" t="e">
        <f>VLOOKUP(E2394,'Supply Log'!$E$6:$T$277,12,FALSE)</f>
        <v>#N/A</v>
      </c>
      <c r="R2394" s="78" t="e">
        <f t="shared" si="309"/>
        <v>#N/A</v>
      </c>
      <c r="S2394" s="65"/>
      <c r="T2394" s="79" t="e">
        <f t="shared" si="310"/>
        <v>#N/A</v>
      </c>
      <c r="U2394" s="80" t="e">
        <f t="shared" si="311"/>
        <v>#N/A</v>
      </c>
      <c r="V2394" s="81" t="str">
        <f t="shared" si="312"/>
        <v/>
      </c>
      <c r="W2394" s="69" t="e">
        <f>VLOOKUP(F2394,'Input Log'!$E$6:$V$50000,18,FALSE)</f>
        <v>#N/A</v>
      </c>
      <c r="X2394" s="64" t="e">
        <f>VLOOKUP(E2394,'Supply Log'!$Z$6:$AB$699,2,FALSE)</f>
        <v>#N/A</v>
      </c>
      <c r="Y2394" s="64" t="e">
        <f>VLOOKUP(E2394,'Supply Log'!$E$6:$X$618,20,FALSE)</f>
        <v>#N/A</v>
      </c>
      <c r="Z2394" s="64"/>
      <c r="AA2394" s="64"/>
    </row>
    <row r="2395" spans="1:27">
      <c r="A2395" s="67" t="str">
        <f t="shared" si="305"/>
        <v/>
      </c>
      <c r="B2395" s="65">
        <f t="shared" si="307"/>
        <v>2307</v>
      </c>
      <c r="C2395" s="68" t="str">
        <f t="shared" si="306"/>
        <v/>
      </c>
      <c r="D2395" s="69"/>
      <c r="F2395" s="66"/>
      <c r="G2395" s="65" t="e">
        <f>VLOOKUP(E2395,'Supply Log'!$E$6:$T$999,2,FALSE)</f>
        <v>#N/A</v>
      </c>
      <c r="H2395" s="65" t="e">
        <f>VLOOKUP(E2395,'Supply Log'!$E$6:$T$999,3,FALSE)</f>
        <v>#N/A</v>
      </c>
      <c r="I2395" s="77"/>
      <c r="J2395" s="65" t="e">
        <f>VLOOKUP(E2395,'Supply Log'!$E$6:$T$277,5,FALSE)</f>
        <v>#N/A</v>
      </c>
      <c r="K2395" s="65" t="e">
        <f>VLOOKUP(E2395,'Supply Log'!$E$6:$T$277,6,FALSE)</f>
        <v>#N/A</v>
      </c>
      <c r="L2395" s="65" t="e">
        <f>VLOOKUP(E2395,'Supply Log'!$E$6:$T$277,7,FALSE)</f>
        <v>#N/A</v>
      </c>
      <c r="M2395" s="65" t="e">
        <f>VLOOKUP(E2395,'Supply Log'!$E$6:$T$277,8,FALSE)</f>
        <v>#N/A</v>
      </c>
      <c r="N2395" s="65" t="e">
        <f>VLOOKUP(E2395,'Supply Log'!$E$6:$T$277,9,FALSE)</f>
        <v>#N/A</v>
      </c>
      <c r="O2395" s="65" t="e">
        <f>VLOOKUP(E2395,'Supply Log'!$E$6:$T$277,10,FALSE)</f>
        <v>#N/A</v>
      </c>
      <c r="P2395" s="29" t="e">
        <f t="shared" si="308"/>
        <v>#N/A</v>
      </c>
      <c r="Q2395" s="65" t="e">
        <f>VLOOKUP(E2395,'Supply Log'!$E$6:$T$277,12,FALSE)</f>
        <v>#N/A</v>
      </c>
      <c r="R2395" s="78" t="e">
        <f t="shared" si="309"/>
        <v>#N/A</v>
      </c>
      <c r="S2395" s="65"/>
      <c r="T2395" s="79" t="e">
        <f t="shared" si="310"/>
        <v>#N/A</v>
      </c>
      <c r="U2395" s="80" t="e">
        <f t="shared" si="311"/>
        <v>#N/A</v>
      </c>
      <c r="V2395" s="81" t="str">
        <f t="shared" si="312"/>
        <v/>
      </c>
      <c r="W2395" s="69" t="e">
        <f>VLOOKUP(F2395,'Input Log'!$E$6:$V$50000,18,FALSE)</f>
        <v>#N/A</v>
      </c>
      <c r="X2395" s="64" t="e">
        <f>VLOOKUP(E2395,'Supply Log'!$Z$6:$AB$699,2,FALSE)</f>
        <v>#N/A</v>
      </c>
      <c r="Y2395" s="64" t="e">
        <f>VLOOKUP(E2395,'Supply Log'!$E$6:$X$618,20,FALSE)</f>
        <v>#N/A</v>
      </c>
      <c r="Z2395" s="64"/>
      <c r="AA2395" s="64"/>
    </row>
    <row r="2396" spans="1:27">
      <c r="A2396" s="67" t="str">
        <f t="shared" si="305"/>
        <v/>
      </c>
      <c r="B2396" s="65">
        <f t="shared" si="307"/>
        <v>2308</v>
      </c>
      <c r="C2396" s="68" t="str">
        <f t="shared" si="306"/>
        <v/>
      </c>
      <c r="D2396" s="69"/>
      <c r="F2396" s="66"/>
      <c r="G2396" s="65" t="e">
        <f>VLOOKUP(E2396,'Supply Log'!$E$6:$T$999,2,FALSE)</f>
        <v>#N/A</v>
      </c>
      <c r="H2396" s="65" t="e">
        <f>VLOOKUP(E2396,'Supply Log'!$E$6:$T$999,3,FALSE)</f>
        <v>#N/A</v>
      </c>
      <c r="I2396" s="77"/>
      <c r="J2396" s="65" t="e">
        <f>VLOOKUP(E2396,'Supply Log'!$E$6:$T$277,5,FALSE)</f>
        <v>#N/A</v>
      </c>
      <c r="K2396" s="65" t="e">
        <f>VLOOKUP(E2396,'Supply Log'!$E$6:$T$277,6,FALSE)</f>
        <v>#N/A</v>
      </c>
      <c r="L2396" s="65" t="e">
        <f>VLOOKUP(E2396,'Supply Log'!$E$6:$T$277,7,FALSE)</f>
        <v>#N/A</v>
      </c>
      <c r="M2396" s="65" t="e">
        <f>VLOOKUP(E2396,'Supply Log'!$E$6:$T$277,8,FALSE)</f>
        <v>#N/A</v>
      </c>
      <c r="N2396" s="65" t="e">
        <f>VLOOKUP(E2396,'Supply Log'!$E$6:$T$277,9,FALSE)</f>
        <v>#N/A</v>
      </c>
      <c r="O2396" s="65" t="e">
        <f>VLOOKUP(E2396,'Supply Log'!$E$6:$T$277,10,FALSE)</f>
        <v>#N/A</v>
      </c>
      <c r="P2396" s="29" t="e">
        <f t="shared" si="308"/>
        <v>#N/A</v>
      </c>
      <c r="Q2396" s="65" t="e">
        <f>VLOOKUP(E2396,'Supply Log'!$E$6:$T$277,12,FALSE)</f>
        <v>#N/A</v>
      </c>
      <c r="R2396" s="78" t="e">
        <f t="shared" si="309"/>
        <v>#N/A</v>
      </c>
      <c r="S2396" s="65"/>
      <c r="T2396" s="79" t="e">
        <f t="shared" si="310"/>
        <v>#N/A</v>
      </c>
      <c r="U2396" s="80" t="e">
        <f t="shared" si="311"/>
        <v>#N/A</v>
      </c>
      <c r="V2396" s="81" t="str">
        <f t="shared" si="312"/>
        <v/>
      </c>
      <c r="W2396" s="69" t="e">
        <f>VLOOKUP(F2396,'Input Log'!$E$6:$V$50000,18,FALSE)</f>
        <v>#N/A</v>
      </c>
      <c r="X2396" s="64" t="e">
        <f>VLOOKUP(E2396,'Supply Log'!$Z$6:$AB$699,2,FALSE)</f>
        <v>#N/A</v>
      </c>
      <c r="Y2396" s="64" t="e">
        <f>VLOOKUP(E2396,'Supply Log'!$E$6:$X$618,20,FALSE)</f>
        <v>#N/A</v>
      </c>
      <c r="Z2396" s="64"/>
      <c r="AA2396" s="64"/>
    </row>
    <row r="2397" spans="1:27">
      <c r="A2397" s="67" t="str">
        <f t="shared" si="305"/>
        <v/>
      </c>
      <c r="B2397" s="65">
        <f t="shared" si="307"/>
        <v>2309</v>
      </c>
      <c r="C2397" s="68" t="str">
        <f t="shared" si="306"/>
        <v/>
      </c>
      <c r="D2397" s="69"/>
      <c r="F2397" s="66"/>
      <c r="G2397" s="65" t="e">
        <f>VLOOKUP(E2397,'Supply Log'!$E$6:$T$999,2,FALSE)</f>
        <v>#N/A</v>
      </c>
      <c r="H2397" s="65" t="e">
        <f>VLOOKUP(E2397,'Supply Log'!$E$6:$T$999,3,FALSE)</f>
        <v>#N/A</v>
      </c>
      <c r="I2397" s="77"/>
      <c r="J2397" s="65" t="e">
        <f>VLOOKUP(E2397,'Supply Log'!$E$6:$T$277,5,FALSE)</f>
        <v>#N/A</v>
      </c>
      <c r="K2397" s="65" t="e">
        <f>VLOOKUP(E2397,'Supply Log'!$E$6:$T$277,6,FALSE)</f>
        <v>#N/A</v>
      </c>
      <c r="L2397" s="65" t="e">
        <f>VLOOKUP(E2397,'Supply Log'!$E$6:$T$277,7,FALSE)</f>
        <v>#N/A</v>
      </c>
      <c r="M2397" s="65" t="e">
        <f>VLOOKUP(E2397,'Supply Log'!$E$6:$T$277,8,FALSE)</f>
        <v>#N/A</v>
      </c>
      <c r="N2397" s="65" t="e">
        <f>VLOOKUP(E2397,'Supply Log'!$E$6:$T$277,9,FALSE)</f>
        <v>#N/A</v>
      </c>
      <c r="O2397" s="65" t="e">
        <f>VLOOKUP(E2397,'Supply Log'!$E$6:$T$277,10,FALSE)</f>
        <v>#N/A</v>
      </c>
      <c r="P2397" s="29" t="e">
        <f t="shared" si="308"/>
        <v>#N/A</v>
      </c>
      <c r="Q2397" s="65" t="e">
        <f>VLOOKUP(E2397,'Supply Log'!$E$6:$T$277,12,FALSE)</f>
        <v>#N/A</v>
      </c>
      <c r="R2397" s="78" t="e">
        <f t="shared" si="309"/>
        <v>#N/A</v>
      </c>
      <c r="S2397" s="65"/>
      <c r="T2397" s="79" t="e">
        <f t="shared" si="310"/>
        <v>#N/A</v>
      </c>
      <c r="U2397" s="80" t="e">
        <f t="shared" si="311"/>
        <v>#N/A</v>
      </c>
      <c r="V2397" s="81" t="str">
        <f t="shared" si="312"/>
        <v/>
      </c>
      <c r="W2397" s="69" t="e">
        <f>VLOOKUP(F2397,'Input Log'!$E$6:$V$50000,18,FALSE)</f>
        <v>#N/A</v>
      </c>
      <c r="X2397" s="64" t="e">
        <f>VLOOKUP(E2397,'Supply Log'!$Z$6:$AB$699,2,FALSE)</f>
        <v>#N/A</v>
      </c>
      <c r="Y2397" s="64" t="e">
        <f>VLOOKUP(E2397,'Supply Log'!$E$6:$X$618,20,FALSE)</f>
        <v>#N/A</v>
      </c>
      <c r="Z2397" s="64"/>
      <c r="AA2397" s="64"/>
    </row>
    <row r="2398" spans="1:27">
      <c r="A2398" s="67" t="str">
        <f t="shared" si="305"/>
        <v/>
      </c>
      <c r="B2398" s="65">
        <f t="shared" si="307"/>
        <v>2310</v>
      </c>
      <c r="C2398" s="68" t="str">
        <f t="shared" si="306"/>
        <v/>
      </c>
      <c r="D2398" s="69"/>
      <c r="F2398" s="66"/>
      <c r="G2398" s="65" t="e">
        <f>VLOOKUP(E2398,'Supply Log'!$E$6:$T$999,2,FALSE)</f>
        <v>#N/A</v>
      </c>
      <c r="H2398" s="65" t="e">
        <f>VLOOKUP(E2398,'Supply Log'!$E$6:$T$999,3,FALSE)</f>
        <v>#N/A</v>
      </c>
      <c r="I2398" s="77"/>
      <c r="J2398" s="65" t="e">
        <f>VLOOKUP(E2398,'Supply Log'!$E$6:$T$277,5,FALSE)</f>
        <v>#N/A</v>
      </c>
      <c r="K2398" s="65" t="e">
        <f>VLOOKUP(E2398,'Supply Log'!$E$6:$T$277,6,FALSE)</f>
        <v>#N/A</v>
      </c>
      <c r="L2398" s="65" t="e">
        <f>VLOOKUP(E2398,'Supply Log'!$E$6:$T$277,7,FALSE)</f>
        <v>#N/A</v>
      </c>
      <c r="M2398" s="65" t="e">
        <f>VLOOKUP(E2398,'Supply Log'!$E$6:$T$277,8,FALSE)</f>
        <v>#N/A</v>
      </c>
      <c r="N2398" s="65" t="e">
        <f>VLOOKUP(E2398,'Supply Log'!$E$6:$T$277,9,FALSE)</f>
        <v>#N/A</v>
      </c>
      <c r="O2398" s="65" t="e">
        <f>VLOOKUP(E2398,'Supply Log'!$E$6:$T$277,10,FALSE)</f>
        <v>#N/A</v>
      </c>
      <c r="P2398" s="29" t="e">
        <f t="shared" si="308"/>
        <v>#N/A</v>
      </c>
      <c r="Q2398" s="65" t="e">
        <f>VLOOKUP(E2398,'Supply Log'!$E$6:$T$277,12,FALSE)</f>
        <v>#N/A</v>
      </c>
      <c r="R2398" s="78" t="e">
        <f t="shared" si="309"/>
        <v>#N/A</v>
      </c>
      <c r="S2398" s="65"/>
      <c r="T2398" s="79" t="e">
        <f t="shared" si="310"/>
        <v>#N/A</v>
      </c>
      <c r="U2398" s="80" t="e">
        <f t="shared" si="311"/>
        <v>#N/A</v>
      </c>
      <c r="V2398" s="81" t="str">
        <f t="shared" si="312"/>
        <v/>
      </c>
      <c r="W2398" s="69" t="e">
        <f>VLOOKUP(F2398,'Input Log'!$E$6:$V$50000,18,FALSE)</f>
        <v>#N/A</v>
      </c>
      <c r="X2398" s="64" t="e">
        <f>VLOOKUP(E2398,'Supply Log'!$Z$6:$AB$699,2,FALSE)</f>
        <v>#N/A</v>
      </c>
      <c r="Y2398" s="64" t="e">
        <f>VLOOKUP(E2398,'Supply Log'!$E$6:$X$618,20,FALSE)</f>
        <v>#N/A</v>
      </c>
      <c r="Z2398" s="64"/>
      <c r="AA2398" s="64"/>
    </row>
    <row r="2399" spans="1:27">
      <c r="A2399" s="67" t="str">
        <f t="shared" si="305"/>
        <v/>
      </c>
      <c r="B2399" s="65">
        <f t="shared" si="307"/>
        <v>2311</v>
      </c>
      <c r="C2399" s="68" t="str">
        <f t="shared" si="306"/>
        <v/>
      </c>
      <c r="D2399" s="69"/>
      <c r="F2399" s="66"/>
      <c r="G2399" s="65" t="e">
        <f>VLOOKUP(E2399,'Supply Log'!$E$6:$T$999,2,FALSE)</f>
        <v>#N/A</v>
      </c>
      <c r="H2399" s="65" t="e">
        <f>VLOOKUP(E2399,'Supply Log'!$E$6:$T$999,3,FALSE)</f>
        <v>#N/A</v>
      </c>
      <c r="I2399" s="77"/>
      <c r="J2399" s="65" t="e">
        <f>VLOOKUP(E2399,'Supply Log'!$E$6:$T$277,5,FALSE)</f>
        <v>#N/A</v>
      </c>
      <c r="K2399" s="65" t="e">
        <f>VLOOKUP(E2399,'Supply Log'!$E$6:$T$277,6,FALSE)</f>
        <v>#N/A</v>
      </c>
      <c r="L2399" s="65" t="e">
        <f>VLOOKUP(E2399,'Supply Log'!$E$6:$T$277,7,FALSE)</f>
        <v>#N/A</v>
      </c>
      <c r="M2399" s="65" t="e">
        <f>VLOOKUP(E2399,'Supply Log'!$E$6:$T$277,8,FALSE)</f>
        <v>#N/A</v>
      </c>
      <c r="N2399" s="65" t="e">
        <f>VLOOKUP(E2399,'Supply Log'!$E$6:$T$277,9,FALSE)</f>
        <v>#N/A</v>
      </c>
      <c r="O2399" s="65" t="e">
        <f>VLOOKUP(E2399,'Supply Log'!$E$6:$T$277,10,FALSE)</f>
        <v>#N/A</v>
      </c>
      <c r="P2399" s="29" t="e">
        <f t="shared" si="308"/>
        <v>#N/A</v>
      </c>
      <c r="Q2399" s="65" t="e">
        <f>VLOOKUP(E2399,'Supply Log'!$E$6:$T$277,12,FALSE)</f>
        <v>#N/A</v>
      </c>
      <c r="R2399" s="78" t="e">
        <f t="shared" si="309"/>
        <v>#N/A</v>
      </c>
      <c r="S2399" s="65"/>
      <c r="T2399" s="79" t="e">
        <f t="shared" si="310"/>
        <v>#N/A</v>
      </c>
      <c r="U2399" s="80" t="e">
        <f t="shared" si="311"/>
        <v>#N/A</v>
      </c>
      <c r="V2399" s="81" t="str">
        <f t="shared" si="312"/>
        <v/>
      </c>
      <c r="W2399" s="69" t="e">
        <f>VLOOKUP(F2399,'Input Log'!$E$6:$V$50000,18,FALSE)</f>
        <v>#N/A</v>
      </c>
      <c r="X2399" s="64" t="e">
        <f>VLOOKUP(E2399,'Supply Log'!$Z$6:$AB$699,2,FALSE)</f>
        <v>#N/A</v>
      </c>
      <c r="Y2399" s="64" t="e">
        <f>VLOOKUP(E2399,'Supply Log'!$E$6:$X$618,20,FALSE)</f>
        <v>#N/A</v>
      </c>
      <c r="Z2399" s="64"/>
      <c r="AA2399" s="64"/>
    </row>
    <row r="2400" spans="1:27">
      <c r="A2400" s="67" t="str">
        <f t="shared" si="305"/>
        <v/>
      </c>
      <c r="B2400" s="65">
        <f t="shared" si="307"/>
        <v>2312</v>
      </c>
      <c r="C2400" s="68" t="str">
        <f t="shared" si="306"/>
        <v/>
      </c>
      <c r="D2400" s="69"/>
      <c r="F2400" s="66"/>
      <c r="G2400" s="65" t="e">
        <f>VLOOKUP(E2400,'Supply Log'!$E$6:$T$999,2,FALSE)</f>
        <v>#N/A</v>
      </c>
      <c r="H2400" s="65" t="e">
        <f>VLOOKUP(E2400,'Supply Log'!$E$6:$T$999,3,FALSE)</f>
        <v>#N/A</v>
      </c>
      <c r="I2400" s="77"/>
      <c r="J2400" s="65" t="e">
        <f>VLOOKUP(E2400,'Supply Log'!$E$6:$T$277,5,FALSE)</f>
        <v>#N/A</v>
      </c>
      <c r="K2400" s="65" t="e">
        <f>VLOOKUP(E2400,'Supply Log'!$E$6:$T$277,6,FALSE)</f>
        <v>#N/A</v>
      </c>
      <c r="L2400" s="65" t="e">
        <f>VLOOKUP(E2400,'Supply Log'!$E$6:$T$277,7,FALSE)</f>
        <v>#N/A</v>
      </c>
      <c r="M2400" s="65" t="e">
        <f>VLOOKUP(E2400,'Supply Log'!$E$6:$T$277,8,FALSE)</f>
        <v>#N/A</v>
      </c>
      <c r="N2400" s="65" t="e">
        <f>VLOOKUP(E2400,'Supply Log'!$E$6:$T$277,9,FALSE)</f>
        <v>#N/A</v>
      </c>
      <c r="O2400" s="65" t="e">
        <f>VLOOKUP(E2400,'Supply Log'!$E$6:$T$277,10,FALSE)</f>
        <v>#N/A</v>
      </c>
      <c r="P2400" s="29" t="e">
        <f t="shared" si="308"/>
        <v>#N/A</v>
      </c>
      <c r="Q2400" s="65" t="e">
        <f>VLOOKUP(E2400,'Supply Log'!$E$6:$T$277,12,FALSE)</f>
        <v>#N/A</v>
      </c>
      <c r="R2400" s="78" t="e">
        <f t="shared" si="309"/>
        <v>#N/A</v>
      </c>
      <c r="S2400" s="65"/>
      <c r="T2400" s="79" t="e">
        <f t="shared" si="310"/>
        <v>#N/A</v>
      </c>
      <c r="U2400" s="80" t="e">
        <f t="shared" si="311"/>
        <v>#N/A</v>
      </c>
      <c r="V2400" s="81" t="str">
        <f t="shared" si="312"/>
        <v/>
      </c>
      <c r="W2400" s="69" t="e">
        <f>VLOOKUP(F2400,'Input Log'!$E$6:$V$50000,18,FALSE)</f>
        <v>#N/A</v>
      </c>
      <c r="X2400" s="64" t="e">
        <f>VLOOKUP(E2400,'Supply Log'!$Z$6:$AB$699,2,FALSE)</f>
        <v>#N/A</v>
      </c>
      <c r="Y2400" s="64" t="e">
        <f>VLOOKUP(E2400,'Supply Log'!$E$6:$X$618,20,FALSE)</f>
        <v>#N/A</v>
      </c>
      <c r="Z2400" s="64"/>
      <c r="AA2400" s="64"/>
    </row>
    <row r="2401" spans="1:27">
      <c r="A2401" s="67" t="str">
        <f t="shared" si="305"/>
        <v/>
      </c>
      <c r="B2401" s="65">
        <f t="shared" si="307"/>
        <v>2313</v>
      </c>
      <c r="C2401" s="68" t="str">
        <f t="shared" si="306"/>
        <v/>
      </c>
      <c r="D2401" s="69"/>
      <c r="F2401" s="66"/>
      <c r="G2401" s="65" t="e">
        <f>VLOOKUP(E2401,'Supply Log'!$E$6:$T$999,2,FALSE)</f>
        <v>#N/A</v>
      </c>
      <c r="H2401" s="65" t="e">
        <f>VLOOKUP(E2401,'Supply Log'!$E$6:$T$999,3,FALSE)</f>
        <v>#N/A</v>
      </c>
      <c r="I2401" s="77"/>
      <c r="J2401" s="65" t="e">
        <f>VLOOKUP(E2401,'Supply Log'!$E$6:$T$277,5,FALSE)</f>
        <v>#N/A</v>
      </c>
      <c r="K2401" s="65" t="e">
        <f>VLOOKUP(E2401,'Supply Log'!$E$6:$T$277,6,FALSE)</f>
        <v>#N/A</v>
      </c>
      <c r="L2401" s="65" t="e">
        <f>VLOOKUP(E2401,'Supply Log'!$E$6:$T$277,7,FALSE)</f>
        <v>#N/A</v>
      </c>
      <c r="M2401" s="65" t="e">
        <f>VLOOKUP(E2401,'Supply Log'!$E$6:$T$277,8,FALSE)</f>
        <v>#N/A</v>
      </c>
      <c r="N2401" s="65" t="e">
        <f>VLOOKUP(E2401,'Supply Log'!$E$6:$T$277,9,FALSE)</f>
        <v>#N/A</v>
      </c>
      <c r="O2401" s="65" t="e">
        <f>VLOOKUP(E2401,'Supply Log'!$E$6:$T$277,10,FALSE)</f>
        <v>#N/A</v>
      </c>
      <c r="P2401" s="29" t="e">
        <f t="shared" si="308"/>
        <v>#N/A</v>
      </c>
      <c r="Q2401" s="65" t="e">
        <f>VLOOKUP(E2401,'Supply Log'!$E$6:$T$277,12,FALSE)</f>
        <v>#N/A</v>
      </c>
      <c r="R2401" s="78" t="e">
        <f t="shared" si="309"/>
        <v>#N/A</v>
      </c>
      <c r="S2401" s="65"/>
      <c r="T2401" s="79" t="e">
        <f t="shared" si="310"/>
        <v>#N/A</v>
      </c>
      <c r="U2401" s="80" t="e">
        <f t="shared" si="311"/>
        <v>#N/A</v>
      </c>
      <c r="V2401" s="81" t="str">
        <f t="shared" si="312"/>
        <v/>
      </c>
      <c r="W2401" s="69" t="e">
        <f>VLOOKUP(F2401,'Input Log'!$E$6:$V$50000,18,FALSE)</f>
        <v>#N/A</v>
      </c>
      <c r="X2401" s="64" t="e">
        <f>VLOOKUP(E2401,'Supply Log'!$Z$6:$AB$699,2,FALSE)</f>
        <v>#N/A</v>
      </c>
      <c r="Y2401" s="64" t="e">
        <f>VLOOKUP(E2401,'Supply Log'!$E$6:$X$618,20,FALSE)</f>
        <v>#N/A</v>
      </c>
      <c r="Z2401" s="64"/>
      <c r="AA2401" s="64"/>
    </row>
    <row r="2402" spans="1:27">
      <c r="A2402" s="67" t="str">
        <f t="shared" si="305"/>
        <v/>
      </c>
      <c r="B2402" s="65">
        <f t="shared" si="307"/>
        <v>2314</v>
      </c>
      <c r="C2402" s="68" t="str">
        <f t="shared" si="306"/>
        <v/>
      </c>
      <c r="D2402" s="69"/>
      <c r="F2402" s="66"/>
      <c r="G2402" s="65" t="e">
        <f>VLOOKUP(E2402,'Supply Log'!$E$6:$T$999,2,FALSE)</f>
        <v>#N/A</v>
      </c>
      <c r="H2402" s="65" t="e">
        <f>VLOOKUP(E2402,'Supply Log'!$E$6:$T$999,3,FALSE)</f>
        <v>#N/A</v>
      </c>
      <c r="I2402" s="77"/>
      <c r="J2402" s="65" t="e">
        <f>VLOOKUP(E2402,'Supply Log'!$E$6:$T$277,5,FALSE)</f>
        <v>#N/A</v>
      </c>
      <c r="K2402" s="65" t="e">
        <f>VLOOKUP(E2402,'Supply Log'!$E$6:$T$277,6,FALSE)</f>
        <v>#N/A</v>
      </c>
      <c r="L2402" s="65" t="e">
        <f>VLOOKUP(E2402,'Supply Log'!$E$6:$T$277,7,FALSE)</f>
        <v>#N/A</v>
      </c>
      <c r="M2402" s="65" t="e">
        <f>VLOOKUP(E2402,'Supply Log'!$E$6:$T$277,8,FALSE)</f>
        <v>#N/A</v>
      </c>
      <c r="N2402" s="65" t="e">
        <f>VLOOKUP(E2402,'Supply Log'!$E$6:$T$277,9,FALSE)</f>
        <v>#N/A</v>
      </c>
      <c r="O2402" s="65" t="e">
        <f>VLOOKUP(E2402,'Supply Log'!$E$6:$T$277,10,FALSE)</f>
        <v>#N/A</v>
      </c>
      <c r="P2402" s="29" t="e">
        <f t="shared" si="308"/>
        <v>#N/A</v>
      </c>
      <c r="Q2402" s="65" t="e">
        <f>VLOOKUP(E2402,'Supply Log'!$E$6:$T$277,12,FALSE)</f>
        <v>#N/A</v>
      </c>
      <c r="R2402" s="78" t="e">
        <f t="shared" si="309"/>
        <v>#N/A</v>
      </c>
      <c r="S2402" s="65"/>
      <c r="T2402" s="79" t="e">
        <f t="shared" si="310"/>
        <v>#N/A</v>
      </c>
      <c r="U2402" s="80" t="e">
        <f t="shared" si="311"/>
        <v>#N/A</v>
      </c>
      <c r="V2402" s="81" t="str">
        <f t="shared" si="312"/>
        <v/>
      </c>
      <c r="W2402" s="69" t="e">
        <f>VLOOKUP(F2402,'Input Log'!$E$6:$V$50000,18,FALSE)</f>
        <v>#N/A</v>
      </c>
      <c r="X2402" s="64" t="e">
        <f>VLOOKUP(E2402,'Supply Log'!$Z$6:$AB$699,2,FALSE)</f>
        <v>#N/A</v>
      </c>
      <c r="Y2402" s="64" t="e">
        <f>VLOOKUP(E2402,'Supply Log'!$E$6:$X$618,20,FALSE)</f>
        <v>#N/A</v>
      </c>
      <c r="Z2402" s="64"/>
      <c r="AA2402" s="64"/>
    </row>
    <row r="2403" spans="1:27">
      <c r="A2403" s="67" t="str">
        <f t="shared" si="305"/>
        <v/>
      </c>
      <c r="B2403" s="65">
        <f t="shared" si="307"/>
        <v>2315</v>
      </c>
      <c r="C2403" s="68" t="str">
        <f t="shared" si="306"/>
        <v/>
      </c>
      <c r="D2403" s="69"/>
      <c r="F2403" s="66"/>
      <c r="G2403" s="65" t="e">
        <f>VLOOKUP(E2403,'Supply Log'!$E$6:$T$999,2,FALSE)</f>
        <v>#N/A</v>
      </c>
      <c r="H2403" s="65" t="e">
        <f>VLOOKUP(E2403,'Supply Log'!$E$6:$T$999,3,FALSE)</f>
        <v>#N/A</v>
      </c>
      <c r="I2403" s="77"/>
      <c r="J2403" s="65" t="e">
        <f>VLOOKUP(E2403,'Supply Log'!$E$6:$T$277,5,FALSE)</f>
        <v>#N/A</v>
      </c>
      <c r="K2403" s="65" t="e">
        <f>VLOOKUP(E2403,'Supply Log'!$E$6:$T$277,6,FALSE)</f>
        <v>#N/A</v>
      </c>
      <c r="L2403" s="65" t="e">
        <f>VLOOKUP(E2403,'Supply Log'!$E$6:$T$277,7,FALSE)</f>
        <v>#N/A</v>
      </c>
      <c r="M2403" s="65" t="e">
        <f>VLOOKUP(E2403,'Supply Log'!$E$6:$T$277,8,FALSE)</f>
        <v>#N/A</v>
      </c>
      <c r="N2403" s="65" t="e">
        <f>VLOOKUP(E2403,'Supply Log'!$E$6:$T$277,9,FALSE)</f>
        <v>#N/A</v>
      </c>
      <c r="O2403" s="65" t="e">
        <f>VLOOKUP(E2403,'Supply Log'!$E$6:$T$277,10,FALSE)</f>
        <v>#N/A</v>
      </c>
      <c r="P2403" s="29" t="e">
        <f t="shared" si="308"/>
        <v>#N/A</v>
      </c>
      <c r="Q2403" s="65" t="e">
        <f>VLOOKUP(E2403,'Supply Log'!$E$6:$T$277,12,FALSE)</f>
        <v>#N/A</v>
      </c>
      <c r="R2403" s="78" t="e">
        <f t="shared" si="309"/>
        <v>#N/A</v>
      </c>
      <c r="S2403" s="65"/>
      <c r="T2403" s="79" t="e">
        <f t="shared" si="310"/>
        <v>#N/A</v>
      </c>
      <c r="U2403" s="80" t="e">
        <f t="shared" si="311"/>
        <v>#N/A</v>
      </c>
      <c r="V2403" s="81" t="str">
        <f t="shared" si="312"/>
        <v/>
      </c>
      <c r="W2403" s="69" t="e">
        <f>VLOOKUP(F2403,'Input Log'!$E$6:$V$50000,18,FALSE)</f>
        <v>#N/A</v>
      </c>
      <c r="X2403" s="64" t="e">
        <f>VLOOKUP(E2403,'Supply Log'!$Z$6:$AB$699,2,FALSE)</f>
        <v>#N/A</v>
      </c>
      <c r="Y2403" s="64" t="e">
        <f>VLOOKUP(E2403,'Supply Log'!$E$6:$X$618,20,FALSE)</f>
        <v>#N/A</v>
      </c>
      <c r="Z2403" s="64"/>
      <c r="AA2403" s="64"/>
    </row>
    <row r="2404" spans="1:27">
      <c r="A2404" s="67" t="str">
        <f t="shared" si="305"/>
        <v/>
      </c>
      <c r="B2404" s="65">
        <f t="shared" si="307"/>
        <v>2316</v>
      </c>
      <c r="C2404" s="68" t="str">
        <f t="shared" si="306"/>
        <v/>
      </c>
      <c r="D2404" s="69"/>
      <c r="F2404" s="66"/>
      <c r="G2404" s="65" t="e">
        <f>VLOOKUP(E2404,'Supply Log'!$E$6:$T$999,2,FALSE)</f>
        <v>#N/A</v>
      </c>
      <c r="H2404" s="65" t="e">
        <f>VLOOKUP(E2404,'Supply Log'!$E$6:$T$999,3,FALSE)</f>
        <v>#N/A</v>
      </c>
      <c r="I2404" s="77"/>
      <c r="J2404" s="65" t="e">
        <f>VLOOKUP(E2404,'Supply Log'!$E$6:$T$277,5,FALSE)</f>
        <v>#N/A</v>
      </c>
      <c r="K2404" s="65" t="e">
        <f>VLOOKUP(E2404,'Supply Log'!$E$6:$T$277,6,FALSE)</f>
        <v>#N/A</v>
      </c>
      <c r="L2404" s="65" t="e">
        <f>VLOOKUP(E2404,'Supply Log'!$E$6:$T$277,7,FALSE)</f>
        <v>#N/A</v>
      </c>
      <c r="M2404" s="65" t="e">
        <f>VLOOKUP(E2404,'Supply Log'!$E$6:$T$277,8,FALSE)</f>
        <v>#N/A</v>
      </c>
      <c r="N2404" s="65" t="e">
        <f>VLOOKUP(E2404,'Supply Log'!$E$6:$T$277,9,FALSE)</f>
        <v>#N/A</v>
      </c>
      <c r="O2404" s="65" t="e">
        <f>VLOOKUP(E2404,'Supply Log'!$E$6:$T$277,10,FALSE)</f>
        <v>#N/A</v>
      </c>
      <c r="P2404" s="29" t="e">
        <f t="shared" si="308"/>
        <v>#N/A</v>
      </c>
      <c r="Q2404" s="65" t="e">
        <f>VLOOKUP(E2404,'Supply Log'!$E$6:$T$277,12,FALSE)</f>
        <v>#N/A</v>
      </c>
      <c r="R2404" s="78" t="e">
        <f t="shared" si="309"/>
        <v>#N/A</v>
      </c>
      <c r="S2404" s="65"/>
      <c r="T2404" s="79" t="e">
        <f t="shared" si="310"/>
        <v>#N/A</v>
      </c>
      <c r="U2404" s="80" t="e">
        <f t="shared" si="311"/>
        <v>#N/A</v>
      </c>
      <c r="V2404" s="81" t="str">
        <f t="shared" si="312"/>
        <v/>
      </c>
      <c r="W2404" s="69" t="e">
        <f>VLOOKUP(F2404,'Input Log'!$E$6:$V$50000,18,FALSE)</f>
        <v>#N/A</v>
      </c>
      <c r="X2404" s="64" t="e">
        <f>VLOOKUP(E2404,'Supply Log'!$Z$6:$AB$699,2,FALSE)</f>
        <v>#N/A</v>
      </c>
      <c r="Y2404" s="64" t="e">
        <f>VLOOKUP(E2404,'Supply Log'!$E$6:$X$618,20,FALSE)</f>
        <v>#N/A</v>
      </c>
      <c r="Z2404" s="64"/>
      <c r="AA2404" s="64"/>
    </row>
    <row r="2405" spans="1:27">
      <c r="A2405" s="67" t="str">
        <f t="shared" si="305"/>
        <v/>
      </c>
      <c r="B2405" s="65">
        <f t="shared" si="307"/>
        <v>2317</v>
      </c>
      <c r="C2405" s="68" t="str">
        <f t="shared" si="306"/>
        <v/>
      </c>
      <c r="D2405" s="69"/>
      <c r="F2405" s="66"/>
      <c r="G2405" s="65" t="e">
        <f>VLOOKUP(E2405,'Supply Log'!$E$6:$T$999,2,FALSE)</f>
        <v>#N/A</v>
      </c>
      <c r="H2405" s="65" t="e">
        <f>VLOOKUP(E2405,'Supply Log'!$E$6:$T$999,3,FALSE)</f>
        <v>#N/A</v>
      </c>
      <c r="I2405" s="77"/>
      <c r="J2405" s="65" t="e">
        <f>VLOOKUP(E2405,'Supply Log'!$E$6:$T$277,5,FALSE)</f>
        <v>#N/A</v>
      </c>
      <c r="K2405" s="65" t="e">
        <f>VLOOKUP(E2405,'Supply Log'!$E$6:$T$277,6,FALSE)</f>
        <v>#N/A</v>
      </c>
      <c r="L2405" s="65" t="e">
        <f>VLOOKUP(E2405,'Supply Log'!$E$6:$T$277,7,FALSE)</f>
        <v>#N/A</v>
      </c>
      <c r="M2405" s="65" t="e">
        <f>VLOOKUP(E2405,'Supply Log'!$E$6:$T$277,8,FALSE)</f>
        <v>#N/A</v>
      </c>
      <c r="N2405" s="65" t="e">
        <f>VLOOKUP(E2405,'Supply Log'!$E$6:$T$277,9,FALSE)</f>
        <v>#N/A</v>
      </c>
      <c r="O2405" s="65" t="e">
        <f>VLOOKUP(E2405,'Supply Log'!$E$6:$T$277,10,FALSE)</f>
        <v>#N/A</v>
      </c>
      <c r="P2405" s="29" t="e">
        <f t="shared" si="308"/>
        <v>#N/A</v>
      </c>
      <c r="Q2405" s="65" t="e">
        <f>VLOOKUP(E2405,'Supply Log'!$E$6:$T$277,12,FALSE)</f>
        <v>#N/A</v>
      </c>
      <c r="R2405" s="78" t="e">
        <f t="shared" si="309"/>
        <v>#N/A</v>
      </c>
      <c r="S2405" s="65"/>
      <c r="T2405" s="79" t="e">
        <f t="shared" si="310"/>
        <v>#N/A</v>
      </c>
      <c r="U2405" s="80" t="e">
        <f t="shared" si="311"/>
        <v>#N/A</v>
      </c>
      <c r="V2405" s="81" t="str">
        <f t="shared" si="312"/>
        <v/>
      </c>
      <c r="W2405" s="69" t="e">
        <f>VLOOKUP(F2405,'Input Log'!$E$6:$V$50000,18,FALSE)</f>
        <v>#N/A</v>
      </c>
      <c r="X2405" s="64" t="e">
        <f>VLOOKUP(E2405,'Supply Log'!$Z$6:$AB$699,2,FALSE)</f>
        <v>#N/A</v>
      </c>
      <c r="Y2405" s="64" t="e">
        <f>VLOOKUP(E2405,'Supply Log'!$E$6:$X$618,20,FALSE)</f>
        <v>#N/A</v>
      </c>
      <c r="Z2405" s="64"/>
      <c r="AA2405" s="64"/>
    </row>
    <row r="2406" spans="1:27">
      <c r="A2406" s="67" t="str">
        <f t="shared" si="305"/>
        <v/>
      </c>
      <c r="B2406" s="65">
        <f t="shared" si="307"/>
        <v>2318</v>
      </c>
      <c r="C2406" s="68" t="str">
        <f t="shared" si="306"/>
        <v/>
      </c>
      <c r="D2406" s="69"/>
      <c r="F2406" s="66"/>
      <c r="G2406" s="65" t="e">
        <f>VLOOKUP(E2406,'Supply Log'!$E$6:$T$999,2,FALSE)</f>
        <v>#N/A</v>
      </c>
      <c r="H2406" s="65" t="e">
        <f>VLOOKUP(E2406,'Supply Log'!$E$6:$T$999,3,FALSE)</f>
        <v>#N/A</v>
      </c>
      <c r="I2406" s="77"/>
      <c r="J2406" s="65" t="e">
        <f>VLOOKUP(E2406,'Supply Log'!$E$6:$T$277,5,FALSE)</f>
        <v>#N/A</v>
      </c>
      <c r="K2406" s="65" t="e">
        <f>VLOOKUP(E2406,'Supply Log'!$E$6:$T$277,6,FALSE)</f>
        <v>#N/A</v>
      </c>
      <c r="L2406" s="65" t="e">
        <f>VLOOKUP(E2406,'Supply Log'!$E$6:$T$277,7,FALSE)</f>
        <v>#N/A</v>
      </c>
      <c r="M2406" s="65" t="e">
        <f>VLOOKUP(E2406,'Supply Log'!$E$6:$T$277,8,FALSE)</f>
        <v>#N/A</v>
      </c>
      <c r="N2406" s="65" t="e">
        <f>VLOOKUP(E2406,'Supply Log'!$E$6:$T$277,9,FALSE)</f>
        <v>#N/A</v>
      </c>
      <c r="O2406" s="65" t="e">
        <f>VLOOKUP(E2406,'Supply Log'!$E$6:$T$277,10,FALSE)</f>
        <v>#N/A</v>
      </c>
      <c r="P2406" s="29" t="e">
        <f t="shared" si="308"/>
        <v>#N/A</v>
      </c>
      <c r="Q2406" s="65" t="e">
        <f>VLOOKUP(E2406,'Supply Log'!$E$6:$T$277,12,FALSE)</f>
        <v>#N/A</v>
      </c>
      <c r="R2406" s="78" t="e">
        <f t="shared" si="309"/>
        <v>#N/A</v>
      </c>
      <c r="S2406" s="65"/>
      <c r="T2406" s="79" t="e">
        <f t="shared" si="310"/>
        <v>#N/A</v>
      </c>
      <c r="U2406" s="80" t="e">
        <f t="shared" si="311"/>
        <v>#N/A</v>
      </c>
      <c r="V2406" s="81" t="str">
        <f t="shared" si="312"/>
        <v/>
      </c>
      <c r="W2406" s="69" t="e">
        <f>VLOOKUP(F2406,'Input Log'!$E$6:$V$50000,18,FALSE)</f>
        <v>#N/A</v>
      </c>
      <c r="X2406" s="64" t="e">
        <f>VLOOKUP(E2406,'Supply Log'!$Z$6:$AB$699,2,FALSE)</f>
        <v>#N/A</v>
      </c>
      <c r="Y2406" s="64" t="e">
        <f>VLOOKUP(E2406,'Supply Log'!$E$6:$X$618,20,FALSE)</f>
        <v>#N/A</v>
      </c>
      <c r="Z2406" s="64"/>
      <c r="AA2406" s="64"/>
    </row>
    <row r="2407" spans="1:27">
      <c r="A2407" s="67" t="str">
        <f t="shared" si="305"/>
        <v/>
      </c>
      <c r="B2407" s="65">
        <f t="shared" si="307"/>
        <v>2319</v>
      </c>
      <c r="C2407" s="68" t="str">
        <f t="shared" si="306"/>
        <v/>
      </c>
      <c r="D2407" s="69"/>
      <c r="F2407" s="66"/>
      <c r="G2407" s="65" t="e">
        <f>VLOOKUP(E2407,'Supply Log'!$E$6:$T$999,2,FALSE)</f>
        <v>#N/A</v>
      </c>
      <c r="H2407" s="65" t="e">
        <f>VLOOKUP(E2407,'Supply Log'!$E$6:$T$999,3,FALSE)</f>
        <v>#N/A</v>
      </c>
      <c r="I2407" s="77"/>
      <c r="J2407" s="65" t="e">
        <f>VLOOKUP(E2407,'Supply Log'!$E$6:$T$277,5,FALSE)</f>
        <v>#N/A</v>
      </c>
      <c r="K2407" s="65" t="e">
        <f>VLOOKUP(E2407,'Supply Log'!$E$6:$T$277,6,FALSE)</f>
        <v>#N/A</v>
      </c>
      <c r="L2407" s="65" t="e">
        <f>VLOOKUP(E2407,'Supply Log'!$E$6:$T$277,7,FALSE)</f>
        <v>#N/A</v>
      </c>
      <c r="M2407" s="65" t="e">
        <f>VLOOKUP(E2407,'Supply Log'!$E$6:$T$277,8,FALSE)</f>
        <v>#N/A</v>
      </c>
      <c r="N2407" s="65" t="e">
        <f>VLOOKUP(E2407,'Supply Log'!$E$6:$T$277,9,FALSE)</f>
        <v>#N/A</v>
      </c>
      <c r="O2407" s="65" t="e">
        <f>VLOOKUP(E2407,'Supply Log'!$E$6:$T$277,10,FALSE)</f>
        <v>#N/A</v>
      </c>
      <c r="P2407" s="29" t="e">
        <f t="shared" si="308"/>
        <v>#N/A</v>
      </c>
      <c r="Q2407" s="65" t="e">
        <f>VLOOKUP(E2407,'Supply Log'!$E$6:$T$277,12,FALSE)</f>
        <v>#N/A</v>
      </c>
      <c r="R2407" s="78" t="e">
        <f t="shared" si="309"/>
        <v>#N/A</v>
      </c>
      <c r="S2407" s="65"/>
      <c r="T2407" s="79" t="e">
        <f t="shared" si="310"/>
        <v>#N/A</v>
      </c>
      <c r="U2407" s="80" t="e">
        <f t="shared" si="311"/>
        <v>#N/A</v>
      </c>
      <c r="V2407" s="81" t="str">
        <f t="shared" si="312"/>
        <v/>
      </c>
      <c r="W2407" s="69" t="e">
        <f>VLOOKUP(F2407,'Input Log'!$E$6:$V$50000,18,FALSE)</f>
        <v>#N/A</v>
      </c>
      <c r="X2407" s="64" t="e">
        <f>VLOOKUP(E2407,'Supply Log'!$Z$6:$AB$699,2,FALSE)</f>
        <v>#N/A</v>
      </c>
      <c r="Y2407" s="64" t="e">
        <f>VLOOKUP(E2407,'Supply Log'!$E$6:$X$618,20,FALSE)</f>
        <v>#N/A</v>
      </c>
      <c r="Z2407" s="64"/>
      <c r="AA2407" s="64"/>
    </row>
    <row r="2408" spans="1:27">
      <c r="A2408" s="67" t="str">
        <f t="shared" si="305"/>
        <v/>
      </c>
      <c r="B2408" s="65">
        <f t="shared" si="307"/>
        <v>2320</v>
      </c>
      <c r="C2408" s="68" t="str">
        <f t="shared" si="306"/>
        <v/>
      </c>
      <c r="D2408" s="69"/>
      <c r="F2408" s="66"/>
      <c r="G2408" s="65" t="e">
        <f>VLOOKUP(E2408,'Supply Log'!$E$6:$T$999,2,FALSE)</f>
        <v>#N/A</v>
      </c>
      <c r="H2408" s="65" t="e">
        <f>VLOOKUP(E2408,'Supply Log'!$E$6:$T$999,3,FALSE)</f>
        <v>#N/A</v>
      </c>
      <c r="I2408" s="77"/>
      <c r="J2408" s="65" t="e">
        <f>VLOOKUP(E2408,'Supply Log'!$E$6:$T$277,5,FALSE)</f>
        <v>#N/A</v>
      </c>
      <c r="K2408" s="65" t="e">
        <f>VLOOKUP(E2408,'Supply Log'!$E$6:$T$277,6,FALSE)</f>
        <v>#N/A</v>
      </c>
      <c r="L2408" s="65" t="e">
        <f>VLOOKUP(E2408,'Supply Log'!$E$6:$T$277,7,FALSE)</f>
        <v>#N/A</v>
      </c>
      <c r="M2408" s="65" t="e">
        <f>VLOOKUP(E2408,'Supply Log'!$E$6:$T$277,8,FALSE)</f>
        <v>#N/A</v>
      </c>
      <c r="N2408" s="65" t="e">
        <f>VLOOKUP(E2408,'Supply Log'!$E$6:$T$277,9,FALSE)</f>
        <v>#N/A</v>
      </c>
      <c r="O2408" s="65" t="e">
        <f>VLOOKUP(E2408,'Supply Log'!$E$6:$T$277,10,FALSE)</f>
        <v>#N/A</v>
      </c>
      <c r="P2408" s="29" t="e">
        <f t="shared" si="308"/>
        <v>#N/A</v>
      </c>
      <c r="Q2408" s="65" t="e">
        <f>VLOOKUP(E2408,'Supply Log'!$E$6:$T$277,12,FALSE)</f>
        <v>#N/A</v>
      </c>
      <c r="R2408" s="78" t="e">
        <f t="shared" si="309"/>
        <v>#N/A</v>
      </c>
      <c r="S2408" s="65"/>
      <c r="T2408" s="79" t="e">
        <f t="shared" si="310"/>
        <v>#N/A</v>
      </c>
      <c r="U2408" s="80" t="e">
        <f t="shared" si="311"/>
        <v>#N/A</v>
      </c>
      <c r="V2408" s="81" t="str">
        <f t="shared" si="312"/>
        <v/>
      </c>
      <c r="W2408" s="69" t="e">
        <f>VLOOKUP(F2408,'Input Log'!$E$6:$V$50000,18,FALSE)</f>
        <v>#N/A</v>
      </c>
      <c r="X2408" s="64" t="e">
        <f>VLOOKUP(E2408,'Supply Log'!$Z$6:$AB$699,2,FALSE)</f>
        <v>#N/A</v>
      </c>
      <c r="Y2408" s="64" t="e">
        <f>VLOOKUP(E2408,'Supply Log'!$E$6:$X$618,20,FALSE)</f>
        <v>#N/A</v>
      </c>
      <c r="Z2408" s="64"/>
      <c r="AA2408" s="64"/>
    </row>
    <row r="2409" spans="1:27">
      <c r="A2409" s="67" t="str">
        <f t="shared" si="305"/>
        <v/>
      </c>
      <c r="B2409" s="65">
        <f t="shared" si="307"/>
        <v>2321</v>
      </c>
      <c r="C2409" s="68" t="str">
        <f t="shared" si="306"/>
        <v/>
      </c>
      <c r="D2409" s="69"/>
      <c r="F2409" s="66"/>
      <c r="G2409" s="65" t="e">
        <f>VLOOKUP(E2409,'Supply Log'!$E$6:$T$999,2,FALSE)</f>
        <v>#N/A</v>
      </c>
      <c r="H2409" s="65" t="e">
        <f>VLOOKUP(E2409,'Supply Log'!$E$6:$T$999,3,FALSE)</f>
        <v>#N/A</v>
      </c>
      <c r="I2409" s="77"/>
      <c r="J2409" s="65" t="e">
        <f>VLOOKUP(E2409,'Supply Log'!$E$6:$T$277,5,FALSE)</f>
        <v>#N/A</v>
      </c>
      <c r="K2409" s="65" t="e">
        <f>VLOOKUP(E2409,'Supply Log'!$E$6:$T$277,6,FALSE)</f>
        <v>#N/A</v>
      </c>
      <c r="L2409" s="65" t="e">
        <f>VLOOKUP(E2409,'Supply Log'!$E$6:$T$277,7,FALSE)</f>
        <v>#N/A</v>
      </c>
      <c r="M2409" s="65" t="e">
        <f>VLOOKUP(E2409,'Supply Log'!$E$6:$T$277,8,FALSE)</f>
        <v>#N/A</v>
      </c>
      <c r="N2409" s="65" t="e">
        <f>VLOOKUP(E2409,'Supply Log'!$E$6:$T$277,9,FALSE)</f>
        <v>#N/A</v>
      </c>
      <c r="O2409" s="65" t="e">
        <f>VLOOKUP(E2409,'Supply Log'!$E$6:$T$277,10,FALSE)</f>
        <v>#N/A</v>
      </c>
      <c r="P2409" s="29" t="e">
        <f t="shared" si="308"/>
        <v>#N/A</v>
      </c>
      <c r="Q2409" s="65" t="e">
        <f>VLOOKUP(E2409,'Supply Log'!$E$6:$T$277,12,FALSE)</f>
        <v>#N/A</v>
      </c>
      <c r="R2409" s="78" t="e">
        <f t="shared" si="309"/>
        <v>#N/A</v>
      </c>
      <c r="S2409" s="65"/>
      <c r="T2409" s="79" t="e">
        <f t="shared" si="310"/>
        <v>#N/A</v>
      </c>
      <c r="U2409" s="80" t="e">
        <f t="shared" si="311"/>
        <v>#N/A</v>
      </c>
      <c r="V2409" s="81" t="str">
        <f t="shared" si="312"/>
        <v/>
      </c>
      <c r="W2409" s="69" t="e">
        <f>VLOOKUP(F2409,'Input Log'!$E$6:$V$50000,18,FALSE)</f>
        <v>#N/A</v>
      </c>
      <c r="X2409" s="64" t="e">
        <f>VLOOKUP(E2409,'Supply Log'!$Z$6:$AB$699,2,FALSE)</f>
        <v>#N/A</v>
      </c>
      <c r="Y2409" s="64" t="e">
        <f>VLOOKUP(E2409,'Supply Log'!$E$6:$X$618,20,FALSE)</f>
        <v>#N/A</v>
      </c>
      <c r="Z2409" s="64"/>
      <c r="AA2409" s="64"/>
    </row>
    <row r="2410" spans="1:27">
      <c r="A2410" s="67" t="str">
        <f t="shared" si="305"/>
        <v/>
      </c>
      <c r="B2410" s="65">
        <f t="shared" si="307"/>
        <v>2322</v>
      </c>
      <c r="C2410" s="68" t="str">
        <f t="shared" si="306"/>
        <v/>
      </c>
      <c r="D2410" s="69"/>
      <c r="F2410" s="66"/>
      <c r="G2410" s="65" t="e">
        <f>VLOOKUP(E2410,'Supply Log'!$E$6:$T$999,2,FALSE)</f>
        <v>#N/A</v>
      </c>
      <c r="H2410" s="65" t="e">
        <f>VLOOKUP(E2410,'Supply Log'!$E$6:$T$999,3,FALSE)</f>
        <v>#N/A</v>
      </c>
      <c r="I2410" s="77"/>
      <c r="J2410" s="65" t="e">
        <f>VLOOKUP(E2410,'Supply Log'!$E$6:$T$277,5,FALSE)</f>
        <v>#N/A</v>
      </c>
      <c r="K2410" s="65" t="e">
        <f>VLOOKUP(E2410,'Supply Log'!$E$6:$T$277,6,FALSE)</f>
        <v>#N/A</v>
      </c>
      <c r="L2410" s="65" t="e">
        <f>VLOOKUP(E2410,'Supply Log'!$E$6:$T$277,7,FALSE)</f>
        <v>#N/A</v>
      </c>
      <c r="M2410" s="65" t="e">
        <f>VLOOKUP(E2410,'Supply Log'!$E$6:$T$277,8,FALSE)</f>
        <v>#N/A</v>
      </c>
      <c r="N2410" s="65" t="e">
        <f>VLOOKUP(E2410,'Supply Log'!$E$6:$T$277,9,FALSE)</f>
        <v>#N/A</v>
      </c>
      <c r="O2410" s="65" t="e">
        <f>VLOOKUP(E2410,'Supply Log'!$E$6:$T$277,10,FALSE)</f>
        <v>#N/A</v>
      </c>
      <c r="P2410" s="29" t="e">
        <f t="shared" si="308"/>
        <v>#N/A</v>
      </c>
      <c r="Q2410" s="65" t="e">
        <f>VLOOKUP(E2410,'Supply Log'!$E$6:$T$277,12,FALSE)</f>
        <v>#N/A</v>
      </c>
      <c r="R2410" s="78" t="e">
        <f t="shared" si="309"/>
        <v>#N/A</v>
      </c>
      <c r="S2410" s="65"/>
      <c r="T2410" s="79" t="e">
        <f t="shared" si="310"/>
        <v>#N/A</v>
      </c>
      <c r="U2410" s="80" t="e">
        <f t="shared" si="311"/>
        <v>#N/A</v>
      </c>
      <c r="V2410" s="81" t="str">
        <f t="shared" si="312"/>
        <v/>
      </c>
      <c r="W2410" s="69" t="e">
        <f>VLOOKUP(F2410,'Input Log'!$E$6:$V$50000,18,FALSE)</f>
        <v>#N/A</v>
      </c>
      <c r="X2410" s="64" t="e">
        <f>VLOOKUP(E2410,'Supply Log'!$Z$6:$AB$699,2,FALSE)</f>
        <v>#N/A</v>
      </c>
      <c r="Y2410" s="64" t="e">
        <f>VLOOKUP(E2410,'Supply Log'!$E$6:$X$618,20,FALSE)</f>
        <v>#N/A</v>
      </c>
      <c r="Z2410" s="64"/>
      <c r="AA2410" s="64"/>
    </row>
    <row r="2411" spans="1:27">
      <c r="A2411" s="67" t="str">
        <f t="shared" si="305"/>
        <v/>
      </c>
      <c r="B2411" s="65">
        <f t="shared" si="307"/>
        <v>2323</v>
      </c>
      <c r="C2411" s="68" t="str">
        <f t="shared" si="306"/>
        <v/>
      </c>
      <c r="D2411" s="69"/>
      <c r="F2411" s="66"/>
      <c r="G2411" s="65" t="e">
        <f>VLOOKUP(E2411,'Supply Log'!$E$6:$T$999,2,FALSE)</f>
        <v>#N/A</v>
      </c>
      <c r="H2411" s="65" t="e">
        <f>VLOOKUP(E2411,'Supply Log'!$E$6:$T$999,3,FALSE)</f>
        <v>#N/A</v>
      </c>
      <c r="I2411" s="77"/>
      <c r="J2411" s="65" t="e">
        <f>VLOOKUP(E2411,'Supply Log'!$E$6:$T$277,5,FALSE)</f>
        <v>#N/A</v>
      </c>
      <c r="K2411" s="65" t="e">
        <f>VLOOKUP(E2411,'Supply Log'!$E$6:$T$277,6,FALSE)</f>
        <v>#N/A</v>
      </c>
      <c r="L2411" s="65" t="e">
        <f>VLOOKUP(E2411,'Supply Log'!$E$6:$T$277,7,FALSE)</f>
        <v>#N/A</v>
      </c>
      <c r="M2411" s="65" t="e">
        <f>VLOOKUP(E2411,'Supply Log'!$E$6:$T$277,8,FALSE)</f>
        <v>#N/A</v>
      </c>
      <c r="N2411" s="65" t="e">
        <f>VLOOKUP(E2411,'Supply Log'!$E$6:$T$277,9,FALSE)</f>
        <v>#N/A</v>
      </c>
      <c r="O2411" s="65" t="e">
        <f>VLOOKUP(E2411,'Supply Log'!$E$6:$T$277,10,FALSE)</f>
        <v>#N/A</v>
      </c>
      <c r="P2411" s="29" t="e">
        <f t="shared" si="308"/>
        <v>#N/A</v>
      </c>
      <c r="Q2411" s="65" t="e">
        <f>VLOOKUP(E2411,'Supply Log'!$E$6:$T$277,12,FALSE)</f>
        <v>#N/A</v>
      </c>
      <c r="R2411" s="78" t="e">
        <f t="shared" si="309"/>
        <v>#N/A</v>
      </c>
      <c r="S2411" s="65"/>
      <c r="T2411" s="79" t="e">
        <f t="shared" si="310"/>
        <v>#N/A</v>
      </c>
      <c r="U2411" s="80" t="e">
        <f t="shared" si="311"/>
        <v>#N/A</v>
      </c>
      <c r="V2411" s="81" t="str">
        <f t="shared" si="312"/>
        <v/>
      </c>
      <c r="W2411" s="69" t="e">
        <f>VLOOKUP(F2411,'Input Log'!$E$6:$V$50000,18,FALSE)</f>
        <v>#N/A</v>
      </c>
      <c r="X2411" s="64" t="e">
        <f>VLOOKUP(E2411,'Supply Log'!$Z$6:$AB$699,2,FALSE)</f>
        <v>#N/A</v>
      </c>
      <c r="Y2411" s="64" t="e">
        <f>VLOOKUP(E2411,'Supply Log'!$E$6:$X$618,20,FALSE)</f>
        <v>#N/A</v>
      </c>
      <c r="Z2411" s="64"/>
      <c r="AA2411" s="64"/>
    </row>
    <row r="2412" spans="1:27">
      <c r="A2412" s="67" t="str">
        <f t="shared" si="305"/>
        <v/>
      </c>
      <c r="B2412" s="65">
        <f t="shared" si="307"/>
        <v>2324</v>
      </c>
      <c r="C2412" s="68" t="str">
        <f t="shared" si="306"/>
        <v/>
      </c>
      <c r="D2412" s="69"/>
      <c r="F2412" s="66"/>
      <c r="G2412" s="65" t="e">
        <f>VLOOKUP(E2412,'Supply Log'!$E$6:$T$999,2,FALSE)</f>
        <v>#N/A</v>
      </c>
      <c r="H2412" s="65" t="e">
        <f>VLOOKUP(E2412,'Supply Log'!$E$6:$T$999,3,FALSE)</f>
        <v>#N/A</v>
      </c>
      <c r="I2412" s="77"/>
      <c r="J2412" s="65" t="e">
        <f>VLOOKUP(E2412,'Supply Log'!$E$6:$T$277,5,FALSE)</f>
        <v>#N/A</v>
      </c>
      <c r="K2412" s="65" t="e">
        <f>VLOOKUP(E2412,'Supply Log'!$E$6:$T$277,6,FALSE)</f>
        <v>#N/A</v>
      </c>
      <c r="L2412" s="65" t="e">
        <f>VLOOKUP(E2412,'Supply Log'!$E$6:$T$277,7,FALSE)</f>
        <v>#N/A</v>
      </c>
      <c r="M2412" s="65" t="e">
        <f>VLOOKUP(E2412,'Supply Log'!$E$6:$T$277,8,FALSE)</f>
        <v>#N/A</v>
      </c>
      <c r="N2412" s="65" t="e">
        <f>VLOOKUP(E2412,'Supply Log'!$E$6:$T$277,9,FALSE)</f>
        <v>#N/A</v>
      </c>
      <c r="O2412" s="65" t="e">
        <f>VLOOKUP(E2412,'Supply Log'!$E$6:$T$277,10,FALSE)</f>
        <v>#N/A</v>
      </c>
      <c r="P2412" s="29" t="e">
        <f t="shared" si="308"/>
        <v>#N/A</v>
      </c>
      <c r="Q2412" s="65" t="e">
        <f>VLOOKUP(E2412,'Supply Log'!$E$6:$T$277,12,FALSE)</f>
        <v>#N/A</v>
      </c>
      <c r="R2412" s="78" t="e">
        <f t="shared" si="309"/>
        <v>#N/A</v>
      </c>
      <c r="S2412" s="65"/>
      <c r="T2412" s="79" t="e">
        <f t="shared" si="310"/>
        <v>#N/A</v>
      </c>
      <c r="U2412" s="80" t="e">
        <f t="shared" si="311"/>
        <v>#N/A</v>
      </c>
      <c r="V2412" s="81" t="str">
        <f t="shared" si="312"/>
        <v/>
      </c>
      <c r="W2412" s="69" t="e">
        <f>VLOOKUP(F2412,'Input Log'!$E$6:$V$50000,18,FALSE)</f>
        <v>#N/A</v>
      </c>
      <c r="X2412" s="64" t="e">
        <f>VLOOKUP(E2412,'Supply Log'!$Z$6:$AB$699,2,FALSE)</f>
        <v>#N/A</v>
      </c>
      <c r="Y2412" s="64" t="e">
        <f>VLOOKUP(E2412,'Supply Log'!$E$6:$X$618,20,FALSE)</f>
        <v>#N/A</v>
      </c>
      <c r="Z2412" s="64"/>
      <c r="AA2412" s="64"/>
    </row>
    <row r="2413" spans="1:27">
      <c r="A2413" s="67" t="str">
        <f t="shared" si="305"/>
        <v/>
      </c>
      <c r="B2413" s="65">
        <f t="shared" si="307"/>
        <v>2325</v>
      </c>
      <c r="C2413" s="68" t="str">
        <f t="shared" si="306"/>
        <v/>
      </c>
      <c r="D2413" s="69"/>
      <c r="F2413" s="66"/>
      <c r="G2413" s="65" t="e">
        <f>VLOOKUP(E2413,'Supply Log'!$E$6:$T$999,2,FALSE)</f>
        <v>#N/A</v>
      </c>
      <c r="H2413" s="65" t="e">
        <f>VLOOKUP(E2413,'Supply Log'!$E$6:$T$999,3,FALSE)</f>
        <v>#N/A</v>
      </c>
      <c r="I2413" s="77"/>
      <c r="J2413" s="65" t="e">
        <f>VLOOKUP(E2413,'Supply Log'!$E$6:$T$277,5,FALSE)</f>
        <v>#N/A</v>
      </c>
      <c r="K2413" s="65" t="e">
        <f>VLOOKUP(E2413,'Supply Log'!$E$6:$T$277,6,FALSE)</f>
        <v>#N/A</v>
      </c>
      <c r="L2413" s="65" t="e">
        <f>VLOOKUP(E2413,'Supply Log'!$E$6:$T$277,7,FALSE)</f>
        <v>#N/A</v>
      </c>
      <c r="M2413" s="65" t="e">
        <f>VLOOKUP(E2413,'Supply Log'!$E$6:$T$277,8,FALSE)</f>
        <v>#N/A</v>
      </c>
      <c r="N2413" s="65" t="e">
        <f>VLOOKUP(E2413,'Supply Log'!$E$6:$T$277,9,FALSE)</f>
        <v>#N/A</v>
      </c>
      <c r="O2413" s="65" t="e">
        <f>VLOOKUP(E2413,'Supply Log'!$E$6:$T$277,10,FALSE)</f>
        <v>#N/A</v>
      </c>
      <c r="P2413" s="29" t="e">
        <f t="shared" si="308"/>
        <v>#N/A</v>
      </c>
      <c r="Q2413" s="65" t="e">
        <f>VLOOKUP(E2413,'Supply Log'!$E$6:$T$277,12,FALSE)</f>
        <v>#N/A</v>
      </c>
      <c r="R2413" s="78" t="e">
        <f t="shared" si="309"/>
        <v>#N/A</v>
      </c>
      <c r="S2413" s="65"/>
      <c r="T2413" s="79" t="e">
        <f t="shared" si="310"/>
        <v>#N/A</v>
      </c>
      <c r="U2413" s="80" t="e">
        <f t="shared" si="311"/>
        <v>#N/A</v>
      </c>
      <c r="V2413" s="81" t="str">
        <f t="shared" si="312"/>
        <v/>
      </c>
      <c r="W2413" s="69" t="e">
        <f>VLOOKUP(F2413,'Input Log'!$E$6:$V$50000,18,FALSE)</f>
        <v>#N/A</v>
      </c>
      <c r="X2413" s="64" t="e">
        <f>VLOOKUP(E2413,'Supply Log'!$Z$6:$AB$699,2,FALSE)</f>
        <v>#N/A</v>
      </c>
      <c r="Y2413" s="64" t="e">
        <f>VLOOKUP(E2413,'Supply Log'!$E$6:$X$618,20,FALSE)</f>
        <v>#N/A</v>
      </c>
      <c r="Z2413" s="64"/>
      <c r="AA2413" s="64"/>
    </row>
    <row r="2414" spans="1:27">
      <c r="A2414" s="67" t="str">
        <f t="shared" si="305"/>
        <v/>
      </c>
      <c r="B2414" s="65">
        <f t="shared" si="307"/>
        <v>2326</v>
      </c>
      <c r="C2414" s="68" t="str">
        <f t="shared" si="306"/>
        <v/>
      </c>
      <c r="D2414" s="69"/>
      <c r="F2414" s="66"/>
      <c r="G2414" s="65" t="e">
        <f>VLOOKUP(E2414,'Supply Log'!$E$6:$T$999,2,FALSE)</f>
        <v>#N/A</v>
      </c>
      <c r="H2414" s="65" t="e">
        <f>VLOOKUP(E2414,'Supply Log'!$E$6:$T$999,3,FALSE)</f>
        <v>#N/A</v>
      </c>
      <c r="I2414" s="77"/>
      <c r="J2414" s="65" t="e">
        <f>VLOOKUP(E2414,'Supply Log'!$E$6:$T$277,5,FALSE)</f>
        <v>#N/A</v>
      </c>
      <c r="K2414" s="65" t="e">
        <f>VLOOKUP(E2414,'Supply Log'!$E$6:$T$277,6,FALSE)</f>
        <v>#N/A</v>
      </c>
      <c r="L2414" s="65" t="e">
        <f>VLOOKUP(E2414,'Supply Log'!$E$6:$T$277,7,FALSE)</f>
        <v>#N/A</v>
      </c>
      <c r="M2414" s="65" t="e">
        <f>VLOOKUP(E2414,'Supply Log'!$E$6:$T$277,8,FALSE)</f>
        <v>#N/A</v>
      </c>
      <c r="N2414" s="65" t="e">
        <f>VLOOKUP(E2414,'Supply Log'!$E$6:$T$277,9,FALSE)</f>
        <v>#N/A</v>
      </c>
      <c r="O2414" s="65" t="e">
        <f>VLOOKUP(E2414,'Supply Log'!$E$6:$T$277,10,FALSE)</f>
        <v>#N/A</v>
      </c>
      <c r="P2414" s="29" t="e">
        <f t="shared" si="308"/>
        <v>#N/A</v>
      </c>
      <c r="Q2414" s="65" t="e">
        <f>VLOOKUP(E2414,'Supply Log'!$E$6:$T$277,12,FALSE)</f>
        <v>#N/A</v>
      </c>
      <c r="R2414" s="78" t="e">
        <f t="shared" si="309"/>
        <v>#N/A</v>
      </c>
      <c r="S2414" s="65"/>
      <c r="T2414" s="79" t="e">
        <f t="shared" si="310"/>
        <v>#N/A</v>
      </c>
      <c r="U2414" s="80" t="e">
        <f t="shared" si="311"/>
        <v>#N/A</v>
      </c>
      <c r="V2414" s="81" t="str">
        <f t="shared" si="312"/>
        <v/>
      </c>
      <c r="W2414" s="69" t="e">
        <f>VLOOKUP(F2414,'Input Log'!$E$6:$V$50000,18,FALSE)</f>
        <v>#N/A</v>
      </c>
      <c r="X2414" s="64" t="e">
        <f>VLOOKUP(E2414,'Supply Log'!$Z$6:$AB$699,2,FALSE)</f>
        <v>#N/A</v>
      </c>
      <c r="Y2414" s="64" t="e">
        <f>VLOOKUP(E2414,'Supply Log'!$E$6:$X$618,20,FALSE)</f>
        <v>#N/A</v>
      </c>
      <c r="Z2414" s="64"/>
      <c r="AA2414" s="64"/>
    </row>
    <row r="2415" spans="1:27">
      <c r="A2415" s="67" t="str">
        <f t="shared" si="305"/>
        <v/>
      </c>
      <c r="B2415" s="65">
        <f t="shared" si="307"/>
        <v>2327</v>
      </c>
      <c r="C2415" s="68" t="str">
        <f t="shared" si="306"/>
        <v/>
      </c>
      <c r="D2415" s="69"/>
      <c r="F2415" s="66"/>
      <c r="G2415" s="65" t="e">
        <f>VLOOKUP(E2415,'Supply Log'!$E$6:$T$999,2,FALSE)</f>
        <v>#N/A</v>
      </c>
      <c r="H2415" s="65" t="e">
        <f>VLOOKUP(E2415,'Supply Log'!$E$6:$T$999,3,FALSE)</f>
        <v>#N/A</v>
      </c>
      <c r="I2415" s="77"/>
      <c r="J2415" s="65" t="e">
        <f>VLOOKUP(E2415,'Supply Log'!$E$6:$T$277,5,FALSE)</f>
        <v>#N/A</v>
      </c>
      <c r="K2415" s="65" t="e">
        <f>VLOOKUP(E2415,'Supply Log'!$E$6:$T$277,6,FALSE)</f>
        <v>#N/A</v>
      </c>
      <c r="L2415" s="65" t="e">
        <f>VLOOKUP(E2415,'Supply Log'!$E$6:$T$277,7,FALSE)</f>
        <v>#N/A</v>
      </c>
      <c r="M2415" s="65" t="e">
        <f>VLOOKUP(E2415,'Supply Log'!$E$6:$T$277,8,FALSE)</f>
        <v>#N/A</v>
      </c>
      <c r="N2415" s="65" t="e">
        <f>VLOOKUP(E2415,'Supply Log'!$E$6:$T$277,9,FALSE)</f>
        <v>#N/A</v>
      </c>
      <c r="O2415" s="65" t="e">
        <f>VLOOKUP(E2415,'Supply Log'!$E$6:$T$277,10,FALSE)</f>
        <v>#N/A</v>
      </c>
      <c r="P2415" s="29" t="e">
        <f t="shared" si="308"/>
        <v>#N/A</v>
      </c>
      <c r="Q2415" s="65" t="e">
        <f>VLOOKUP(E2415,'Supply Log'!$E$6:$T$277,12,FALSE)</f>
        <v>#N/A</v>
      </c>
      <c r="R2415" s="78" t="e">
        <f t="shared" si="309"/>
        <v>#N/A</v>
      </c>
      <c r="S2415" s="65"/>
      <c r="T2415" s="79" t="e">
        <f t="shared" si="310"/>
        <v>#N/A</v>
      </c>
      <c r="U2415" s="80" t="e">
        <f t="shared" si="311"/>
        <v>#N/A</v>
      </c>
      <c r="V2415" s="81" t="str">
        <f t="shared" si="312"/>
        <v/>
      </c>
      <c r="W2415" s="69" t="e">
        <f>VLOOKUP(F2415,'Input Log'!$E$6:$V$50000,18,FALSE)</f>
        <v>#N/A</v>
      </c>
      <c r="X2415" s="64" t="e">
        <f>VLOOKUP(E2415,'Supply Log'!$Z$6:$AB$699,2,FALSE)</f>
        <v>#N/A</v>
      </c>
      <c r="Y2415" s="64" t="e">
        <f>VLOOKUP(E2415,'Supply Log'!$E$6:$X$618,20,FALSE)</f>
        <v>#N/A</v>
      </c>
      <c r="Z2415" s="64"/>
      <c r="AA2415" s="64"/>
    </row>
    <row r="2416" spans="1:27">
      <c r="A2416" s="67" t="str">
        <f t="shared" si="305"/>
        <v/>
      </c>
      <c r="B2416" s="65">
        <f t="shared" si="307"/>
        <v>2328</v>
      </c>
      <c r="C2416" s="68" t="str">
        <f t="shared" si="306"/>
        <v/>
      </c>
      <c r="D2416" s="69"/>
      <c r="F2416" s="66"/>
      <c r="G2416" s="65" t="e">
        <f>VLOOKUP(E2416,'Supply Log'!$E$6:$T$999,2,FALSE)</f>
        <v>#N/A</v>
      </c>
      <c r="H2416" s="65" t="e">
        <f>VLOOKUP(E2416,'Supply Log'!$E$6:$T$999,3,FALSE)</f>
        <v>#N/A</v>
      </c>
      <c r="I2416" s="77"/>
      <c r="J2416" s="65" t="e">
        <f>VLOOKUP(E2416,'Supply Log'!$E$6:$T$277,5,FALSE)</f>
        <v>#N/A</v>
      </c>
      <c r="K2416" s="65" t="e">
        <f>VLOOKUP(E2416,'Supply Log'!$E$6:$T$277,6,FALSE)</f>
        <v>#N/A</v>
      </c>
      <c r="L2416" s="65" t="e">
        <f>VLOOKUP(E2416,'Supply Log'!$E$6:$T$277,7,FALSE)</f>
        <v>#N/A</v>
      </c>
      <c r="M2416" s="65" t="e">
        <f>VLOOKUP(E2416,'Supply Log'!$E$6:$T$277,8,FALSE)</f>
        <v>#N/A</v>
      </c>
      <c r="N2416" s="65" t="e">
        <f>VLOOKUP(E2416,'Supply Log'!$E$6:$T$277,9,FALSE)</f>
        <v>#N/A</v>
      </c>
      <c r="O2416" s="65" t="e">
        <f>VLOOKUP(E2416,'Supply Log'!$E$6:$T$277,10,FALSE)</f>
        <v>#N/A</v>
      </c>
      <c r="P2416" s="29" t="e">
        <f t="shared" si="308"/>
        <v>#N/A</v>
      </c>
      <c r="Q2416" s="65" t="e">
        <f>VLOOKUP(E2416,'Supply Log'!$E$6:$T$277,12,FALSE)</f>
        <v>#N/A</v>
      </c>
      <c r="R2416" s="78" t="e">
        <f t="shared" si="309"/>
        <v>#N/A</v>
      </c>
      <c r="S2416" s="65"/>
      <c r="T2416" s="79" t="e">
        <f t="shared" si="310"/>
        <v>#N/A</v>
      </c>
      <c r="U2416" s="80" t="e">
        <f t="shared" si="311"/>
        <v>#N/A</v>
      </c>
      <c r="V2416" s="81" t="str">
        <f t="shared" si="312"/>
        <v/>
      </c>
      <c r="W2416" s="69" t="e">
        <f>VLOOKUP(F2416,'Input Log'!$E$6:$V$50000,18,FALSE)</f>
        <v>#N/A</v>
      </c>
      <c r="X2416" s="64" t="e">
        <f>VLOOKUP(E2416,'Supply Log'!$Z$6:$AB$699,2,FALSE)</f>
        <v>#N/A</v>
      </c>
      <c r="Y2416" s="64" t="e">
        <f>VLOOKUP(E2416,'Supply Log'!$E$6:$X$618,20,FALSE)</f>
        <v>#N/A</v>
      </c>
      <c r="Z2416" s="64"/>
      <c r="AA2416" s="64"/>
    </row>
    <row r="2417" spans="1:27">
      <c r="A2417" s="67" t="str">
        <f t="shared" si="305"/>
        <v/>
      </c>
      <c r="B2417" s="65">
        <f t="shared" si="307"/>
        <v>2329</v>
      </c>
      <c r="C2417" s="68" t="str">
        <f t="shared" si="306"/>
        <v/>
      </c>
      <c r="D2417" s="69"/>
      <c r="F2417" s="66"/>
      <c r="G2417" s="65" t="e">
        <f>VLOOKUP(E2417,'Supply Log'!$E$6:$T$999,2,FALSE)</f>
        <v>#N/A</v>
      </c>
      <c r="H2417" s="65" t="e">
        <f>VLOOKUP(E2417,'Supply Log'!$E$6:$T$999,3,FALSE)</f>
        <v>#N/A</v>
      </c>
      <c r="I2417" s="77"/>
      <c r="J2417" s="65" t="e">
        <f>VLOOKUP(E2417,'Supply Log'!$E$6:$T$277,5,FALSE)</f>
        <v>#N/A</v>
      </c>
      <c r="K2417" s="65" t="e">
        <f>VLOOKUP(E2417,'Supply Log'!$E$6:$T$277,6,FALSE)</f>
        <v>#N/A</v>
      </c>
      <c r="L2417" s="65" t="e">
        <f>VLOOKUP(E2417,'Supply Log'!$E$6:$T$277,7,FALSE)</f>
        <v>#N/A</v>
      </c>
      <c r="M2417" s="65" t="e">
        <f>VLOOKUP(E2417,'Supply Log'!$E$6:$T$277,8,FALSE)</f>
        <v>#N/A</v>
      </c>
      <c r="N2417" s="65" t="e">
        <f>VLOOKUP(E2417,'Supply Log'!$E$6:$T$277,9,FALSE)</f>
        <v>#N/A</v>
      </c>
      <c r="O2417" s="65" t="e">
        <f>VLOOKUP(E2417,'Supply Log'!$E$6:$T$277,10,FALSE)</f>
        <v>#N/A</v>
      </c>
      <c r="P2417" s="29" t="e">
        <f t="shared" si="308"/>
        <v>#N/A</v>
      </c>
      <c r="Q2417" s="65" t="e">
        <f>VLOOKUP(E2417,'Supply Log'!$E$6:$T$277,12,FALSE)</f>
        <v>#N/A</v>
      </c>
      <c r="R2417" s="78" t="e">
        <f t="shared" si="309"/>
        <v>#N/A</v>
      </c>
      <c r="S2417" s="65"/>
      <c r="T2417" s="79" t="e">
        <f t="shared" si="310"/>
        <v>#N/A</v>
      </c>
      <c r="U2417" s="80" t="e">
        <f t="shared" si="311"/>
        <v>#N/A</v>
      </c>
      <c r="V2417" s="81" t="str">
        <f t="shared" si="312"/>
        <v/>
      </c>
      <c r="W2417" s="69" t="e">
        <f>VLOOKUP(F2417,'Input Log'!$E$6:$V$50000,18,FALSE)</f>
        <v>#N/A</v>
      </c>
      <c r="X2417" s="64" t="e">
        <f>VLOOKUP(E2417,'Supply Log'!$Z$6:$AB$699,2,FALSE)</f>
        <v>#N/A</v>
      </c>
      <c r="Y2417" s="64" t="e">
        <f>VLOOKUP(E2417,'Supply Log'!$E$6:$X$618,20,FALSE)</f>
        <v>#N/A</v>
      </c>
      <c r="Z2417" s="64"/>
      <c r="AA2417" s="64"/>
    </row>
    <row r="2418" spans="1:27">
      <c r="A2418" s="67" t="str">
        <f t="shared" si="305"/>
        <v/>
      </c>
      <c r="B2418" s="65">
        <f t="shared" si="307"/>
        <v>2330</v>
      </c>
      <c r="C2418" s="68" t="str">
        <f t="shared" si="306"/>
        <v/>
      </c>
      <c r="D2418" s="69"/>
      <c r="F2418" s="66"/>
      <c r="G2418" s="65" t="e">
        <f>VLOOKUP(E2418,'Supply Log'!$E$6:$T$999,2,FALSE)</f>
        <v>#N/A</v>
      </c>
      <c r="H2418" s="65" t="e">
        <f>VLOOKUP(E2418,'Supply Log'!$E$6:$T$999,3,FALSE)</f>
        <v>#N/A</v>
      </c>
      <c r="I2418" s="77"/>
      <c r="J2418" s="65" t="e">
        <f>VLOOKUP(E2418,'Supply Log'!$E$6:$T$277,5,FALSE)</f>
        <v>#N/A</v>
      </c>
      <c r="K2418" s="65" t="e">
        <f>VLOOKUP(E2418,'Supply Log'!$E$6:$T$277,6,FALSE)</f>
        <v>#N/A</v>
      </c>
      <c r="L2418" s="65" t="e">
        <f>VLOOKUP(E2418,'Supply Log'!$E$6:$T$277,7,FALSE)</f>
        <v>#N/A</v>
      </c>
      <c r="M2418" s="65" t="e">
        <f>VLOOKUP(E2418,'Supply Log'!$E$6:$T$277,8,FALSE)</f>
        <v>#N/A</v>
      </c>
      <c r="N2418" s="65" t="e">
        <f>VLOOKUP(E2418,'Supply Log'!$E$6:$T$277,9,FALSE)</f>
        <v>#N/A</v>
      </c>
      <c r="O2418" s="65" t="e">
        <f>VLOOKUP(E2418,'Supply Log'!$E$6:$T$277,10,FALSE)</f>
        <v>#N/A</v>
      </c>
      <c r="P2418" s="29" t="e">
        <f t="shared" si="308"/>
        <v>#N/A</v>
      </c>
      <c r="Q2418" s="65" t="e">
        <f>VLOOKUP(E2418,'Supply Log'!$E$6:$T$277,12,FALSE)</f>
        <v>#N/A</v>
      </c>
      <c r="R2418" s="78" t="e">
        <f t="shared" si="309"/>
        <v>#N/A</v>
      </c>
      <c r="S2418" s="65"/>
      <c r="T2418" s="79" t="e">
        <f t="shared" si="310"/>
        <v>#N/A</v>
      </c>
      <c r="U2418" s="80" t="e">
        <f t="shared" si="311"/>
        <v>#N/A</v>
      </c>
      <c r="V2418" s="81" t="str">
        <f t="shared" si="312"/>
        <v/>
      </c>
      <c r="W2418" s="69" t="e">
        <f>VLOOKUP(F2418,'Input Log'!$E$6:$V$50000,18,FALSE)</f>
        <v>#N/A</v>
      </c>
      <c r="X2418" s="64" t="e">
        <f>VLOOKUP(E2418,'Supply Log'!$Z$6:$AB$699,2,FALSE)</f>
        <v>#N/A</v>
      </c>
      <c r="Y2418" s="64" t="e">
        <f>VLOOKUP(E2418,'Supply Log'!$E$6:$X$618,20,FALSE)</f>
        <v>#N/A</v>
      </c>
      <c r="Z2418" s="64"/>
      <c r="AA2418" s="64"/>
    </row>
    <row r="2419" spans="1:27">
      <c r="A2419" s="67" t="str">
        <f t="shared" si="305"/>
        <v/>
      </c>
      <c r="B2419" s="65">
        <f t="shared" si="307"/>
        <v>2331</v>
      </c>
      <c r="C2419" s="68" t="str">
        <f t="shared" si="306"/>
        <v/>
      </c>
      <c r="D2419" s="69"/>
      <c r="F2419" s="66"/>
      <c r="G2419" s="65" t="e">
        <f>VLOOKUP(E2419,'Supply Log'!$E$6:$T$999,2,FALSE)</f>
        <v>#N/A</v>
      </c>
      <c r="H2419" s="65" t="e">
        <f>VLOOKUP(E2419,'Supply Log'!$E$6:$T$999,3,FALSE)</f>
        <v>#N/A</v>
      </c>
      <c r="I2419" s="77"/>
      <c r="J2419" s="65" t="e">
        <f>VLOOKUP(E2419,'Supply Log'!$E$6:$T$277,5,FALSE)</f>
        <v>#N/A</v>
      </c>
      <c r="K2419" s="65" t="e">
        <f>VLOOKUP(E2419,'Supply Log'!$E$6:$T$277,6,FALSE)</f>
        <v>#N/A</v>
      </c>
      <c r="L2419" s="65" t="e">
        <f>VLOOKUP(E2419,'Supply Log'!$E$6:$T$277,7,FALSE)</f>
        <v>#N/A</v>
      </c>
      <c r="M2419" s="65" t="e">
        <f>VLOOKUP(E2419,'Supply Log'!$E$6:$T$277,8,FALSE)</f>
        <v>#N/A</v>
      </c>
      <c r="N2419" s="65" t="e">
        <f>VLOOKUP(E2419,'Supply Log'!$E$6:$T$277,9,FALSE)</f>
        <v>#N/A</v>
      </c>
      <c r="O2419" s="65" t="e">
        <f>VLOOKUP(E2419,'Supply Log'!$E$6:$T$277,10,FALSE)</f>
        <v>#N/A</v>
      </c>
      <c r="P2419" s="29" t="e">
        <f t="shared" si="308"/>
        <v>#N/A</v>
      </c>
      <c r="Q2419" s="65" t="e">
        <f>VLOOKUP(E2419,'Supply Log'!$E$6:$T$277,12,FALSE)</f>
        <v>#N/A</v>
      </c>
      <c r="R2419" s="78" t="e">
        <f t="shared" si="309"/>
        <v>#N/A</v>
      </c>
      <c r="S2419" s="65"/>
      <c r="T2419" s="79" t="e">
        <f t="shared" si="310"/>
        <v>#N/A</v>
      </c>
      <c r="U2419" s="80" t="e">
        <f t="shared" si="311"/>
        <v>#N/A</v>
      </c>
      <c r="V2419" s="81" t="str">
        <f t="shared" si="312"/>
        <v/>
      </c>
      <c r="W2419" s="69" t="e">
        <f>VLOOKUP(F2419,'Input Log'!$E$6:$V$50000,18,FALSE)</f>
        <v>#N/A</v>
      </c>
      <c r="X2419" s="64" t="e">
        <f>VLOOKUP(E2419,'Supply Log'!$Z$6:$AB$699,2,FALSE)</f>
        <v>#N/A</v>
      </c>
      <c r="Y2419" s="64" t="e">
        <f>VLOOKUP(E2419,'Supply Log'!$E$6:$X$618,20,FALSE)</f>
        <v>#N/A</v>
      </c>
      <c r="Z2419" s="64"/>
      <c r="AA2419" s="64"/>
    </row>
    <row r="2420" spans="1:27">
      <c r="A2420" s="67" t="str">
        <f t="shared" si="305"/>
        <v/>
      </c>
      <c r="B2420" s="65">
        <f t="shared" si="307"/>
        <v>2332</v>
      </c>
      <c r="C2420" s="68" t="str">
        <f t="shared" si="306"/>
        <v/>
      </c>
      <c r="D2420" s="69"/>
      <c r="F2420" s="66"/>
      <c r="G2420" s="65" t="e">
        <f>VLOOKUP(E2420,'Supply Log'!$E$6:$T$999,2,FALSE)</f>
        <v>#N/A</v>
      </c>
      <c r="H2420" s="65" t="e">
        <f>VLOOKUP(E2420,'Supply Log'!$E$6:$T$999,3,FALSE)</f>
        <v>#N/A</v>
      </c>
      <c r="I2420" s="77"/>
      <c r="J2420" s="65" t="e">
        <f>VLOOKUP(E2420,'Supply Log'!$E$6:$T$277,5,FALSE)</f>
        <v>#N/A</v>
      </c>
      <c r="K2420" s="65" t="e">
        <f>VLOOKUP(E2420,'Supply Log'!$E$6:$T$277,6,FALSE)</f>
        <v>#N/A</v>
      </c>
      <c r="L2420" s="65" t="e">
        <f>VLOOKUP(E2420,'Supply Log'!$E$6:$T$277,7,FALSE)</f>
        <v>#N/A</v>
      </c>
      <c r="M2420" s="65" t="e">
        <f>VLOOKUP(E2420,'Supply Log'!$E$6:$T$277,8,FALSE)</f>
        <v>#N/A</v>
      </c>
      <c r="N2420" s="65" t="e">
        <f>VLOOKUP(E2420,'Supply Log'!$E$6:$T$277,9,FALSE)</f>
        <v>#N/A</v>
      </c>
      <c r="O2420" s="65" t="e">
        <f>VLOOKUP(E2420,'Supply Log'!$E$6:$T$277,10,FALSE)</f>
        <v>#N/A</v>
      </c>
      <c r="P2420" s="29" t="e">
        <f t="shared" si="308"/>
        <v>#N/A</v>
      </c>
      <c r="Q2420" s="65" t="e">
        <f>VLOOKUP(E2420,'Supply Log'!$E$6:$T$277,12,FALSE)</f>
        <v>#N/A</v>
      </c>
      <c r="R2420" s="78" t="e">
        <f t="shared" si="309"/>
        <v>#N/A</v>
      </c>
      <c r="S2420" s="65"/>
      <c r="T2420" s="79" t="e">
        <f t="shared" si="310"/>
        <v>#N/A</v>
      </c>
      <c r="U2420" s="80" t="e">
        <f t="shared" si="311"/>
        <v>#N/A</v>
      </c>
      <c r="V2420" s="81" t="str">
        <f t="shared" si="312"/>
        <v/>
      </c>
      <c r="W2420" s="69" t="e">
        <f>VLOOKUP(F2420,'Input Log'!$E$6:$V$50000,18,FALSE)</f>
        <v>#N/A</v>
      </c>
      <c r="X2420" s="64" t="e">
        <f>VLOOKUP(E2420,'Supply Log'!$Z$6:$AB$699,2,FALSE)</f>
        <v>#N/A</v>
      </c>
      <c r="Y2420" s="64" t="e">
        <f>VLOOKUP(E2420,'Supply Log'!$E$6:$X$618,20,FALSE)</f>
        <v>#N/A</v>
      </c>
      <c r="Z2420" s="64"/>
      <c r="AA2420" s="64"/>
    </row>
    <row r="2421" spans="1:27">
      <c r="A2421" s="67" t="str">
        <f t="shared" si="305"/>
        <v/>
      </c>
      <c r="B2421" s="65">
        <f t="shared" si="307"/>
        <v>2333</v>
      </c>
      <c r="C2421" s="68" t="str">
        <f t="shared" si="306"/>
        <v/>
      </c>
      <c r="D2421" s="69"/>
      <c r="F2421" s="66"/>
      <c r="G2421" s="65" t="e">
        <f>VLOOKUP(E2421,'Supply Log'!$E$6:$T$999,2,FALSE)</f>
        <v>#N/A</v>
      </c>
      <c r="H2421" s="65" t="e">
        <f>VLOOKUP(E2421,'Supply Log'!$E$6:$T$999,3,FALSE)</f>
        <v>#N/A</v>
      </c>
      <c r="I2421" s="77"/>
      <c r="J2421" s="65" t="e">
        <f>VLOOKUP(E2421,'Supply Log'!$E$6:$T$277,5,FALSE)</f>
        <v>#N/A</v>
      </c>
      <c r="K2421" s="65" t="e">
        <f>VLOOKUP(E2421,'Supply Log'!$E$6:$T$277,6,FALSE)</f>
        <v>#N/A</v>
      </c>
      <c r="L2421" s="65" t="e">
        <f>VLOOKUP(E2421,'Supply Log'!$E$6:$T$277,7,FALSE)</f>
        <v>#N/A</v>
      </c>
      <c r="M2421" s="65" t="e">
        <f>VLOOKUP(E2421,'Supply Log'!$E$6:$T$277,8,FALSE)</f>
        <v>#N/A</v>
      </c>
      <c r="N2421" s="65" t="e">
        <f>VLOOKUP(E2421,'Supply Log'!$E$6:$T$277,9,FALSE)</f>
        <v>#N/A</v>
      </c>
      <c r="O2421" s="65" t="e">
        <f>VLOOKUP(E2421,'Supply Log'!$E$6:$T$277,10,FALSE)</f>
        <v>#N/A</v>
      </c>
      <c r="P2421" s="29" t="e">
        <f t="shared" si="308"/>
        <v>#N/A</v>
      </c>
      <c r="Q2421" s="65" t="e">
        <f>VLOOKUP(E2421,'Supply Log'!$E$6:$T$277,12,FALSE)</f>
        <v>#N/A</v>
      </c>
      <c r="R2421" s="78" t="e">
        <f t="shared" si="309"/>
        <v>#N/A</v>
      </c>
      <c r="S2421" s="65"/>
      <c r="T2421" s="79" t="e">
        <f t="shared" si="310"/>
        <v>#N/A</v>
      </c>
      <c r="U2421" s="80" t="e">
        <f t="shared" si="311"/>
        <v>#N/A</v>
      </c>
      <c r="V2421" s="81" t="str">
        <f t="shared" si="312"/>
        <v/>
      </c>
      <c r="W2421" s="69" t="e">
        <f>VLOOKUP(F2421,'Input Log'!$E$6:$V$50000,18,FALSE)</f>
        <v>#N/A</v>
      </c>
      <c r="X2421" s="64" t="e">
        <f>VLOOKUP(E2421,'Supply Log'!$Z$6:$AB$699,2,FALSE)</f>
        <v>#N/A</v>
      </c>
      <c r="Y2421" s="64" t="e">
        <f>VLOOKUP(E2421,'Supply Log'!$E$6:$X$618,20,FALSE)</f>
        <v>#N/A</v>
      </c>
      <c r="Z2421" s="64"/>
      <c r="AA2421" s="64"/>
    </row>
    <row r="2422" spans="1:27">
      <c r="A2422" s="67" t="str">
        <f t="shared" si="305"/>
        <v/>
      </c>
      <c r="B2422" s="65">
        <f t="shared" si="307"/>
        <v>2334</v>
      </c>
      <c r="C2422" s="68" t="str">
        <f t="shared" si="306"/>
        <v/>
      </c>
      <c r="D2422" s="69"/>
      <c r="F2422" s="66"/>
      <c r="G2422" s="65" t="e">
        <f>VLOOKUP(E2422,'Supply Log'!$E$6:$T$999,2,FALSE)</f>
        <v>#N/A</v>
      </c>
      <c r="H2422" s="65" t="e">
        <f>VLOOKUP(E2422,'Supply Log'!$E$6:$T$999,3,FALSE)</f>
        <v>#N/A</v>
      </c>
      <c r="I2422" s="77"/>
      <c r="J2422" s="65" t="e">
        <f>VLOOKUP(E2422,'Supply Log'!$E$6:$T$277,5,FALSE)</f>
        <v>#N/A</v>
      </c>
      <c r="K2422" s="65" t="e">
        <f>VLOOKUP(E2422,'Supply Log'!$E$6:$T$277,6,FALSE)</f>
        <v>#N/A</v>
      </c>
      <c r="L2422" s="65" t="e">
        <f>VLOOKUP(E2422,'Supply Log'!$E$6:$T$277,7,FALSE)</f>
        <v>#N/A</v>
      </c>
      <c r="M2422" s="65" t="e">
        <f>VLOOKUP(E2422,'Supply Log'!$E$6:$T$277,8,FALSE)</f>
        <v>#N/A</v>
      </c>
      <c r="N2422" s="65" t="e">
        <f>VLOOKUP(E2422,'Supply Log'!$E$6:$T$277,9,FALSE)</f>
        <v>#N/A</v>
      </c>
      <c r="O2422" s="65" t="e">
        <f>VLOOKUP(E2422,'Supply Log'!$E$6:$T$277,10,FALSE)</f>
        <v>#N/A</v>
      </c>
      <c r="P2422" s="29" t="e">
        <f t="shared" si="308"/>
        <v>#N/A</v>
      </c>
      <c r="Q2422" s="65" t="e">
        <f>VLOOKUP(E2422,'Supply Log'!$E$6:$T$277,12,FALSE)</f>
        <v>#N/A</v>
      </c>
      <c r="R2422" s="78" t="e">
        <f t="shared" si="309"/>
        <v>#N/A</v>
      </c>
      <c r="S2422" s="65"/>
      <c r="T2422" s="79" t="e">
        <f t="shared" si="310"/>
        <v>#N/A</v>
      </c>
      <c r="U2422" s="80" t="e">
        <f t="shared" si="311"/>
        <v>#N/A</v>
      </c>
      <c r="V2422" s="81" t="str">
        <f t="shared" si="312"/>
        <v/>
      </c>
      <c r="W2422" s="69" t="e">
        <f>VLOOKUP(F2422,'Input Log'!$E$6:$V$50000,18,FALSE)</f>
        <v>#N/A</v>
      </c>
      <c r="X2422" s="64" t="e">
        <f>VLOOKUP(E2422,'Supply Log'!$Z$6:$AB$699,2,FALSE)</f>
        <v>#N/A</v>
      </c>
      <c r="Y2422" s="64" t="e">
        <f>VLOOKUP(E2422,'Supply Log'!$E$6:$X$618,20,FALSE)</f>
        <v>#N/A</v>
      </c>
      <c r="Z2422" s="64"/>
      <c r="AA2422" s="64"/>
    </row>
    <row r="2423" spans="1:27">
      <c r="A2423" s="67" t="str">
        <f t="shared" si="305"/>
        <v/>
      </c>
      <c r="B2423" s="65">
        <f t="shared" si="307"/>
        <v>2335</v>
      </c>
      <c r="C2423" s="68" t="str">
        <f t="shared" si="306"/>
        <v/>
      </c>
      <c r="D2423" s="69"/>
      <c r="F2423" s="66"/>
      <c r="G2423" s="65" t="e">
        <f>VLOOKUP(E2423,'Supply Log'!$E$6:$T$999,2,FALSE)</f>
        <v>#N/A</v>
      </c>
      <c r="H2423" s="65" t="e">
        <f>VLOOKUP(E2423,'Supply Log'!$E$6:$T$999,3,FALSE)</f>
        <v>#N/A</v>
      </c>
      <c r="I2423" s="77"/>
      <c r="J2423" s="65" t="e">
        <f>VLOOKUP(E2423,'Supply Log'!$E$6:$T$277,5,FALSE)</f>
        <v>#N/A</v>
      </c>
      <c r="K2423" s="65" t="e">
        <f>VLOOKUP(E2423,'Supply Log'!$E$6:$T$277,6,FALSE)</f>
        <v>#N/A</v>
      </c>
      <c r="L2423" s="65" t="e">
        <f>VLOOKUP(E2423,'Supply Log'!$E$6:$T$277,7,FALSE)</f>
        <v>#N/A</v>
      </c>
      <c r="M2423" s="65" t="e">
        <f>VLOOKUP(E2423,'Supply Log'!$E$6:$T$277,8,FALSE)</f>
        <v>#N/A</v>
      </c>
      <c r="N2423" s="65" t="e">
        <f>VLOOKUP(E2423,'Supply Log'!$E$6:$T$277,9,FALSE)</f>
        <v>#N/A</v>
      </c>
      <c r="O2423" s="65" t="e">
        <f>VLOOKUP(E2423,'Supply Log'!$E$6:$T$277,10,FALSE)</f>
        <v>#N/A</v>
      </c>
      <c r="P2423" s="29" t="e">
        <f t="shared" si="308"/>
        <v>#N/A</v>
      </c>
      <c r="Q2423" s="65" t="e">
        <f>VLOOKUP(E2423,'Supply Log'!$E$6:$T$277,12,FALSE)</f>
        <v>#N/A</v>
      </c>
      <c r="R2423" s="78" t="e">
        <f t="shared" si="309"/>
        <v>#N/A</v>
      </c>
      <c r="S2423" s="65"/>
      <c r="T2423" s="79" t="e">
        <f t="shared" si="310"/>
        <v>#N/A</v>
      </c>
      <c r="U2423" s="80" t="e">
        <f t="shared" si="311"/>
        <v>#N/A</v>
      </c>
      <c r="V2423" s="81" t="str">
        <f t="shared" si="312"/>
        <v/>
      </c>
      <c r="W2423" s="69" t="e">
        <f>VLOOKUP(F2423,'Input Log'!$E$6:$V$50000,18,FALSE)</f>
        <v>#N/A</v>
      </c>
      <c r="X2423" s="64" t="e">
        <f>VLOOKUP(E2423,'Supply Log'!$Z$6:$AB$699,2,FALSE)</f>
        <v>#N/A</v>
      </c>
      <c r="Y2423" s="64" t="e">
        <f>VLOOKUP(E2423,'Supply Log'!$E$6:$X$618,20,FALSE)</f>
        <v>#N/A</v>
      </c>
      <c r="Z2423" s="64"/>
      <c r="AA2423" s="64"/>
    </row>
    <row r="2424" spans="1:27">
      <c r="A2424" s="67" t="str">
        <f t="shared" si="305"/>
        <v/>
      </c>
      <c r="B2424" s="65">
        <f t="shared" si="307"/>
        <v>2336</v>
      </c>
      <c r="C2424" s="68" t="str">
        <f t="shared" si="306"/>
        <v/>
      </c>
      <c r="D2424" s="69"/>
      <c r="F2424" s="66"/>
      <c r="G2424" s="65" t="e">
        <f>VLOOKUP(E2424,'Supply Log'!$E$6:$T$999,2,FALSE)</f>
        <v>#N/A</v>
      </c>
      <c r="H2424" s="65" t="e">
        <f>VLOOKUP(E2424,'Supply Log'!$E$6:$T$999,3,FALSE)</f>
        <v>#N/A</v>
      </c>
      <c r="I2424" s="77"/>
      <c r="J2424" s="65" t="e">
        <f>VLOOKUP(E2424,'Supply Log'!$E$6:$T$277,5,FALSE)</f>
        <v>#N/A</v>
      </c>
      <c r="K2424" s="65" t="e">
        <f>VLOOKUP(E2424,'Supply Log'!$E$6:$T$277,6,FALSE)</f>
        <v>#N/A</v>
      </c>
      <c r="L2424" s="65" t="e">
        <f>VLOOKUP(E2424,'Supply Log'!$E$6:$T$277,7,FALSE)</f>
        <v>#N/A</v>
      </c>
      <c r="M2424" s="65" t="e">
        <f>VLOOKUP(E2424,'Supply Log'!$E$6:$T$277,8,FALSE)</f>
        <v>#N/A</v>
      </c>
      <c r="N2424" s="65" t="e">
        <f>VLOOKUP(E2424,'Supply Log'!$E$6:$T$277,9,FALSE)</f>
        <v>#N/A</v>
      </c>
      <c r="O2424" s="65" t="e">
        <f>VLOOKUP(E2424,'Supply Log'!$E$6:$T$277,10,FALSE)</f>
        <v>#N/A</v>
      </c>
      <c r="P2424" s="29" t="e">
        <f t="shared" si="308"/>
        <v>#N/A</v>
      </c>
      <c r="Q2424" s="65" t="e">
        <f>VLOOKUP(E2424,'Supply Log'!$E$6:$T$277,12,FALSE)</f>
        <v>#N/A</v>
      </c>
      <c r="R2424" s="78" t="e">
        <f t="shared" si="309"/>
        <v>#N/A</v>
      </c>
      <c r="S2424" s="65"/>
      <c r="T2424" s="79" t="e">
        <f t="shared" si="310"/>
        <v>#N/A</v>
      </c>
      <c r="U2424" s="80" t="e">
        <f t="shared" si="311"/>
        <v>#N/A</v>
      </c>
      <c r="V2424" s="81" t="str">
        <f t="shared" si="312"/>
        <v/>
      </c>
      <c r="W2424" s="69" t="e">
        <f>VLOOKUP(F2424,'Input Log'!$E$6:$V$50000,18,FALSE)</f>
        <v>#N/A</v>
      </c>
      <c r="X2424" s="64" t="e">
        <f>VLOOKUP(E2424,'Supply Log'!$Z$6:$AB$699,2,FALSE)</f>
        <v>#N/A</v>
      </c>
      <c r="Y2424" s="64" t="e">
        <f>VLOOKUP(E2424,'Supply Log'!$E$6:$X$618,20,FALSE)</f>
        <v>#N/A</v>
      </c>
      <c r="Z2424" s="64"/>
      <c r="AA2424" s="64"/>
    </row>
    <row r="2425" spans="1:27">
      <c r="A2425" s="67" t="str">
        <f t="shared" si="305"/>
        <v/>
      </c>
      <c r="B2425" s="65">
        <f t="shared" si="307"/>
        <v>2337</v>
      </c>
      <c r="C2425" s="68" t="str">
        <f t="shared" si="306"/>
        <v/>
      </c>
      <c r="D2425" s="69"/>
      <c r="F2425" s="66"/>
      <c r="G2425" s="65" t="e">
        <f>VLOOKUP(E2425,'Supply Log'!$E$6:$T$999,2,FALSE)</f>
        <v>#N/A</v>
      </c>
      <c r="H2425" s="65" t="e">
        <f>VLOOKUP(E2425,'Supply Log'!$E$6:$T$999,3,FALSE)</f>
        <v>#N/A</v>
      </c>
      <c r="I2425" s="77"/>
      <c r="J2425" s="65" t="e">
        <f>VLOOKUP(E2425,'Supply Log'!$E$6:$T$277,5,FALSE)</f>
        <v>#N/A</v>
      </c>
      <c r="K2425" s="65" t="e">
        <f>VLOOKUP(E2425,'Supply Log'!$E$6:$T$277,6,FALSE)</f>
        <v>#N/A</v>
      </c>
      <c r="L2425" s="65" t="e">
        <f>VLOOKUP(E2425,'Supply Log'!$E$6:$T$277,7,FALSE)</f>
        <v>#N/A</v>
      </c>
      <c r="M2425" s="65" t="e">
        <f>VLOOKUP(E2425,'Supply Log'!$E$6:$T$277,8,FALSE)</f>
        <v>#N/A</v>
      </c>
      <c r="N2425" s="65" t="e">
        <f>VLOOKUP(E2425,'Supply Log'!$E$6:$T$277,9,FALSE)</f>
        <v>#N/A</v>
      </c>
      <c r="O2425" s="65" t="e">
        <f>VLOOKUP(E2425,'Supply Log'!$E$6:$T$277,10,FALSE)</f>
        <v>#N/A</v>
      </c>
      <c r="P2425" s="29" t="e">
        <f t="shared" si="308"/>
        <v>#N/A</v>
      </c>
      <c r="Q2425" s="65" t="e">
        <f>VLOOKUP(E2425,'Supply Log'!$E$6:$T$277,12,FALSE)</f>
        <v>#N/A</v>
      </c>
      <c r="R2425" s="78" t="e">
        <f t="shared" si="309"/>
        <v>#N/A</v>
      </c>
      <c r="S2425" s="65"/>
      <c r="T2425" s="79" t="e">
        <f t="shared" si="310"/>
        <v>#N/A</v>
      </c>
      <c r="U2425" s="80" t="e">
        <f t="shared" si="311"/>
        <v>#N/A</v>
      </c>
      <c r="V2425" s="81" t="str">
        <f t="shared" si="312"/>
        <v/>
      </c>
      <c r="W2425" s="69" t="e">
        <f>VLOOKUP(F2425,'Input Log'!$E$6:$V$50000,18,FALSE)</f>
        <v>#N/A</v>
      </c>
      <c r="X2425" s="64" t="e">
        <f>VLOOKUP(E2425,'Supply Log'!$Z$6:$AB$699,2,FALSE)</f>
        <v>#N/A</v>
      </c>
      <c r="Y2425" s="64" t="e">
        <f>VLOOKUP(E2425,'Supply Log'!$E$6:$X$618,20,FALSE)</f>
        <v>#N/A</v>
      </c>
      <c r="Z2425" s="64"/>
      <c r="AA2425" s="64"/>
    </row>
    <row r="2426" spans="1:27">
      <c r="A2426" s="67" t="str">
        <f t="shared" si="305"/>
        <v/>
      </c>
      <c r="B2426" s="65">
        <f t="shared" si="307"/>
        <v>2338</v>
      </c>
      <c r="C2426" s="68" t="str">
        <f t="shared" si="306"/>
        <v/>
      </c>
      <c r="D2426" s="69"/>
      <c r="F2426" s="66"/>
      <c r="G2426" s="65" t="e">
        <f>VLOOKUP(E2426,'Supply Log'!$E$6:$T$999,2,FALSE)</f>
        <v>#N/A</v>
      </c>
      <c r="H2426" s="65" t="e">
        <f>VLOOKUP(E2426,'Supply Log'!$E$6:$T$999,3,FALSE)</f>
        <v>#N/A</v>
      </c>
      <c r="I2426" s="77"/>
      <c r="J2426" s="65" t="e">
        <f>VLOOKUP(E2426,'Supply Log'!$E$6:$T$277,5,FALSE)</f>
        <v>#N/A</v>
      </c>
      <c r="K2426" s="65" t="e">
        <f>VLOOKUP(E2426,'Supply Log'!$E$6:$T$277,6,FALSE)</f>
        <v>#N/A</v>
      </c>
      <c r="L2426" s="65" t="e">
        <f>VLOOKUP(E2426,'Supply Log'!$E$6:$T$277,7,FALSE)</f>
        <v>#N/A</v>
      </c>
      <c r="M2426" s="65" t="e">
        <f>VLOOKUP(E2426,'Supply Log'!$E$6:$T$277,8,FALSE)</f>
        <v>#N/A</v>
      </c>
      <c r="N2426" s="65" t="e">
        <f>VLOOKUP(E2426,'Supply Log'!$E$6:$T$277,9,FALSE)</f>
        <v>#N/A</v>
      </c>
      <c r="O2426" s="65" t="e">
        <f>VLOOKUP(E2426,'Supply Log'!$E$6:$T$277,10,FALSE)</f>
        <v>#N/A</v>
      </c>
      <c r="P2426" s="29" t="e">
        <f t="shared" si="308"/>
        <v>#N/A</v>
      </c>
      <c r="Q2426" s="65" t="e">
        <f>VLOOKUP(E2426,'Supply Log'!$E$6:$T$277,12,FALSE)</f>
        <v>#N/A</v>
      </c>
      <c r="R2426" s="78" t="e">
        <f t="shared" si="309"/>
        <v>#N/A</v>
      </c>
      <c r="S2426" s="65"/>
      <c r="T2426" s="79" t="e">
        <f t="shared" si="310"/>
        <v>#N/A</v>
      </c>
      <c r="U2426" s="80" t="e">
        <f t="shared" si="311"/>
        <v>#N/A</v>
      </c>
      <c r="V2426" s="81" t="str">
        <f t="shared" si="312"/>
        <v/>
      </c>
      <c r="W2426" s="69" t="e">
        <f>VLOOKUP(F2426,'Input Log'!$E$6:$V$50000,18,FALSE)</f>
        <v>#N/A</v>
      </c>
      <c r="X2426" s="64" t="e">
        <f>VLOOKUP(E2426,'Supply Log'!$Z$6:$AB$699,2,FALSE)</f>
        <v>#N/A</v>
      </c>
      <c r="Y2426" s="64" t="e">
        <f>VLOOKUP(E2426,'Supply Log'!$E$6:$X$618,20,FALSE)</f>
        <v>#N/A</v>
      </c>
      <c r="Z2426" s="64"/>
      <c r="AA2426" s="64"/>
    </row>
    <row r="2427" spans="1:27">
      <c r="A2427" s="67" t="str">
        <f t="shared" si="305"/>
        <v/>
      </c>
      <c r="B2427" s="65">
        <f t="shared" si="307"/>
        <v>2339</v>
      </c>
      <c r="C2427" s="68" t="str">
        <f t="shared" si="306"/>
        <v/>
      </c>
      <c r="D2427" s="69"/>
      <c r="F2427" s="66"/>
      <c r="G2427" s="65" t="e">
        <f>VLOOKUP(E2427,'Supply Log'!$E$6:$T$999,2,FALSE)</f>
        <v>#N/A</v>
      </c>
      <c r="H2427" s="65" t="e">
        <f>VLOOKUP(E2427,'Supply Log'!$E$6:$T$999,3,FALSE)</f>
        <v>#N/A</v>
      </c>
      <c r="I2427" s="77"/>
      <c r="J2427" s="65" t="e">
        <f>VLOOKUP(E2427,'Supply Log'!$E$6:$T$277,5,FALSE)</f>
        <v>#N/A</v>
      </c>
      <c r="K2427" s="65" t="e">
        <f>VLOOKUP(E2427,'Supply Log'!$E$6:$T$277,6,FALSE)</f>
        <v>#N/A</v>
      </c>
      <c r="L2427" s="65" t="e">
        <f>VLOOKUP(E2427,'Supply Log'!$E$6:$T$277,7,FALSE)</f>
        <v>#N/A</v>
      </c>
      <c r="M2427" s="65" t="e">
        <f>VLOOKUP(E2427,'Supply Log'!$E$6:$T$277,8,FALSE)</f>
        <v>#N/A</v>
      </c>
      <c r="N2427" s="65" t="e">
        <f>VLOOKUP(E2427,'Supply Log'!$E$6:$T$277,9,FALSE)</f>
        <v>#N/A</v>
      </c>
      <c r="O2427" s="65" t="e">
        <f>VLOOKUP(E2427,'Supply Log'!$E$6:$T$277,10,FALSE)</f>
        <v>#N/A</v>
      </c>
      <c r="P2427" s="29" t="e">
        <f t="shared" si="308"/>
        <v>#N/A</v>
      </c>
      <c r="Q2427" s="65" t="e">
        <f>VLOOKUP(E2427,'Supply Log'!$E$6:$T$277,12,FALSE)</f>
        <v>#N/A</v>
      </c>
      <c r="R2427" s="78" t="e">
        <f t="shared" si="309"/>
        <v>#N/A</v>
      </c>
      <c r="S2427" s="65"/>
      <c r="T2427" s="79" t="e">
        <f t="shared" si="310"/>
        <v>#N/A</v>
      </c>
      <c r="U2427" s="80" t="e">
        <f t="shared" si="311"/>
        <v>#N/A</v>
      </c>
      <c r="V2427" s="81" t="str">
        <f t="shared" si="312"/>
        <v/>
      </c>
      <c r="W2427" s="69" t="e">
        <f>VLOOKUP(F2427,'Input Log'!$E$6:$V$50000,18,FALSE)</f>
        <v>#N/A</v>
      </c>
      <c r="X2427" s="64" t="e">
        <f>VLOOKUP(E2427,'Supply Log'!$Z$6:$AB$699,2,FALSE)</f>
        <v>#N/A</v>
      </c>
      <c r="Y2427" s="64" t="e">
        <f>VLOOKUP(E2427,'Supply Log'!$E$6:$X$618,20,FALSE)</f>
        <v>#N/A</v>
      </c>
      <c r="Z2427" s="64"/>
      <c r="AA2427" s="64"/>
    </row>
    <row r="2428" spans="1:27">
      <c r="A2428" s="67" t="str">
        <f t="shared" si="305"/>
        <v/>
      </c>
      <c r="B2428" s="65">
        <f t="shared" si="307"/>
        <v>2340</v>
      </c>
      <c r="C2428" s="68" t="str">
        <f t="shared" si="306"/>
        <v/>
      </c>
      <c r="D2428" s="69"/>
      <c r="F2428" s="66"/>
      <c r="G2428" s="65" t="e">
        <f>VLOOKUP(E2428,'Supply Log'!$E$6:$T$999,2,FALSE)</f>
        <v>#N/A</v>
      </c>
      <c r="H2428" s="65" t="e">
        <f>VLOOKUP(E2428,'Supply Log'!$E$6:$T$999,3,FALSE)</f>
        <v>#N/A</v>
      </c>
      <c r="I2428" s="77"/>
      <c r="J2428" s="65" t="e">
        <f>VLOOKUP(E2428,'Supply Log'!$E$6:$T$277,5,FALSE)</f>
        <v>#N/A</v>
      </c>
      <c r="K2428" s="65" t="e">
        <f>VLOOKUP(E2428,'Supply Log'!$E$6:$T$277,6,FALSE)</f>
        <v>#N/A</v>
      </c>
      <c r="L2428" s="65" t="e">
        <f>VLOOKUP(E2428,'Supply Log'!$E$6:$T$277,7,FALSE)</f>
        <v>#N/A</v>
      </c>
      <c r="M2428" s="65" t="e">
        <f>VLOOKUP(E2428,'Supply Log'!$E$6:$T$277,8,FALSE)</f>
        <v>#N/A</v>
      </c>
      <c r="N2428" s="65" t="e">
        <f>VLOOKUP(E2428,'Supply Log'!$E$6:$T$277,9,FALSE)</f>
        <v>#N/A</v>
      </c>
      <c r="O2428" s="65" t="e">
        <f>VLOOKUP(E2428,'Supply Log'!$E$6:$T$277,10,FALSE)</f>
        <v>#N/A</v>
      </c>
      <c r="P2428" s="29" t="e">
        <f t="shared" si="308"/>
        <v>#N/A</v>
      </c>
      <c r="Q2428" s="65" t="e">
        <f>VLOOKUP(E2428,'Supply Log'!$E$6:$T$277,12,FALSE)</f>
        <v>#N/A</v>
      </c>
      <c r="R2428" s="78" t="e">
        <f t="shared" si="309"/>
        <v>#N/A</v>
      </c>
      <c r="S2428" s="65"/>
      <c r="T2428" s="79" t="e">
        <f t="shared" si="310"/>
        <v>#N/A</v>
      </c>
      <c r="U2428" s="80" t="e">
        <f t="shared" si="311"/>
        <v>#N/A</v>
      </c>
      <c r="V2428" s="81" t="str">
        <f t="shared" si="312"/>
        <v/>
      </c>
      <c r="W2428" s="69" t="e">
        <f>VLOOKUP(F2428,'Input Log'!$E$6:$V$50000,18,FALSE)</f>
        <v>#N/A</v>
      </c>
      <c r="X2428" s="64" t="e">
        <f>VLOOKUP(E2428,'Supply Log'!$Z$6:$AB$699,2,FALSE)</f>
        <v>#N/A</v>
      </c>
      <c r="Y2428" s="64" t="e">
        <f>VLOOKUP(E2428,'Supply Log'!$E$6:$X$618,20,FALSE)</f>
        <v>#N/A</v>
      </c>
      <c r="Z2428" s="64"/>
      <c r="AA2428" s="64"/>
    </row>
    <row r="2429" spans="1:27">
      <c r="A2429" s="67" t="str">
        <f t="shared" si="305"/>
        <v/>
      </c>
      <c r="B2429" s="65">
        <f t="shared" si="307"/>
        <v>2341</v>
      </c>
      <c r="C2429" s="68" t="str">
        <f t="shared" si="306"/>
        <v/>
      </c>
      <c r="D2429" s="69"/>
      <c r="F2429" s="66"/>
      <c r="G2429" s="65" t="e">
        <f>VLOOKUP(E2429,'Supply Log'!$E$6:$T$999,2,FALSE)</f>
        <v>#N/A</v>
      </c>
      <c r="H2429" s="65" t="e">
        <f>VLOOKUP(E2429,'Supply Log'!$E$6:$T$999,3,FALSE)</f>
        <v>#N/A</v>
      </c>
      <c r="I2429" s="77"/>
      <c r="J2429" s="65" t="e">
        <f>VLOOKUP(E2429,'Supply Log'!$E$6:$T$277,5,FALSE)</f>
        <v>#N/A</v>
      </c>
      <c r="K2429" s="65" t="e">
        <f>VLOOKUP(E2429,'Supply Log'!$E$6:$T$277,6,FALSE)</f>
        <v>#N/A</v>
      </c>
      <c r="L2429" s="65" t="e">
        <f>VLOOKUP(E2429,'Supply Log'!$E$6:$T$277,7,FALSE)</f>
        <v>#N/A</v>
      </c>
      <c r="M2429" s="65" t="e">
        <f>VLOOKUP(E2429,'Supply Log'!$E$6:$T$277,8,FALSE)</f>
        <v>#N/A</v>
      </c>
      <c r="N2429" s="65" t="e">
        <f>VLOOKUP(E2429,'Supply Log'!$E$6:$T$277,9,FALSE)</f>
        <v>#N/A</v>
      </c>
      <c r="O2429" s="65" t="e">
        <f>VLOOKUP(E2429,'Supply Log'!$E$6:$T$277,10,FALSE)</f>
        <v>#N/A</v>
      </c>
      <c r="P2429" s="29" t="e">
        <f t="shared" si="308"/>
        <v>#N/A</v>
      </c>
      <c r="Q2429" s="65" t="e">
        <f>VLOOKUP(E2429,'Supply Log'!$E$6:$T$277,12,FALSE)</f>
        <v>#N/A</v>
      </c>
      <c r="R2429" s="78" t="e">
        <f t="shared" si="309"/>
        <v>#N/A</v>
      </c>
      <c r="S2429" s="65"/>
      <c r="T2429" s="79" t="e">
        <f t="shared" si="310"/>
        <v>#N/A</v>
      </c>
      <c r="U2429" s="80" t="e">
        <f t="shared" si="311"/>
        <v>#N/A</v>
      </c>
      <c r="V2429" s="81" t="str">
        <f t="shared" si="312"/>
        <v/>
      </c>
      <c r="W2429" s="69" t="e">
        <f>VLOOKUP(F2429,'Input Log'!$E$6:$V$50000,18,FALSE)</f>
        <v>#N/A</v>
      </c>
      <c r="X2429" s="64" t="e">
        <f>VLOOKUP(E2429,'Supply Log'!$Z$6:$AB$699,2,FALSE)</f>
        <v>#N/A</v>
      </c>
      <c r="Y2429" s="64" t="e">
        <f>VLOOKUP(E2429,'Supply Log'!$E$6:$X$618,20,FALSE)</f>
        <v>#N/A</v>
      </c>
      <c r="Z2429" s="64"/>
      <c r="AA2429" s="64"/>
    </row>
    <row r="2430" spans="1:27">
      <c r="A2430" s="67" t="str">
        <f t="shared" si="305"/>
        <v/>
      </c>
      <c r="B2430" s="65">
        <f t="shared" si="307"/>
        <v>2342</v>
      </c>
      <c r="C2430" s="68" t="str">
        <f t="shared" si="306"/>
        <v/>
      </c>
      <c r="D2430" s="69"/>
      <c r="F2430" s="66"/>
      <c r="G2430" s="65" t="e">
        <f>VLOOKUP(E2430,'Supply Log'!$E$6:$T$999,2,FALSE)</f>
        <v>#N/A</v>
      </c>
      <c r="H2430" s="65" t="e">
        <f>VLOOKUP(E2430,'Supply Log'!$E$6:$T$999,3,FALSE)</f>
        <v>#N/A</v>
      </c>
      <c r="I2430" s="77"/>
      <c r="J2430" s="65" t="e">
        <f>VLOOKUP(E2430,'Supply Log'!$E$6:$T$277,5,FALSE)</f>
        <v>#N/A</v>
      </c>
      <c r="K2430" s="65" t="e">
        <f>VLOOKUP(E2430,'Supply Log'!$E$6:$T$277,6,FALSE)</f>
        <v>#N/A</v>
      </c>
      <c r="L2430" s="65" t="e">
        <f>VLOOKUP(E2430,'Supply Log'!$E$6:$T$277,7,FALSE)</f>
        <v>#N/A</v>
      </c>
      <c r="M2430" s="65" t="e">
        <f>VLOOKUP(E2430,'Supply Log'!$E$6:$T$277,8,FALSE)</f>
        <v>#N/A</v>
      </c>
      <c r="N2430" s="65" t="e">
        <f>VLOOKUP(E2430,'Supply Log'!$E$6:$T$277,9,FALSE)</f>
        <v>#N/A</v>
      </c>
      <c r="O2430" s="65" t="e">
        <f>VLOOKUP(E2430,'Supply Log'!$E$6:$T$277,10,FALSE)</f>
        <v>#N/A</v>
      </c>
      <c r="P2430" s="29" t="e">
        <f t="shared" si="308"/>
        <v>#N/A</v>
      </c>
      <c r="Q2430" s="65" t="e">
        <f>VLOOKUP(E2430,'Supply Log'!$E$6:$T$277,12,FALSE)</f>
        <v>#N/A</v>
      </c>
      <c r="R2430" s="78" t="e">
        <f t="shared" si="309"/>
        <v>#N/A</v>
      </c>
      <c r="S2430" s="65"/>
      <c r="T2430" s="79" t="e">
        <f t="shared" si="310"/>
        <v>#N/A</v>
      </c>
      <c r="U2430" s="80" t="e">
        <f t="shared" si="311"/>
        <v>#N/A</v>
      </c>
      <c r="V2430" s="81" t="str">
        <f t="shared" si="312"/>
        <v/>
      </c>
      <c r="W2430" s="69" t="e">
        <f>VLOOKUP(F2430,'Input Log'!$E$6:$V$50000,18,FALSE)</f>
        <v>#N/A</v>
      </c>
      <c r="X2430" s="64" t="e">
        <f>VLOOKUP(E2430,'Supply Log'!$Z$6:$AB$699,2,FALSE)</f>
        <v>#N/A</v>
      </c>
      <c r="Y2430" s="64" t="e">
        <f>VLOOKUP(E2430,'Supply Log'!$E$6:$X$618,20,FALSE)</f>
        <v>#N/A</v>
      </c>
      <c r="Z2430" s="64"/>
      <c r="AA2430" s="64"/>
    </row>
    <row r="2431" spans="1:27">
      <c r="A2431" s="67" t="str">
        <f t="shared" si="305"/>
        <v/>
      </c>
      <c r="B2431" s="65">
        <f t="shared" si="307"/>
        <v>2343</v>
      </c>
      <c r="C2431" s="68" t="str">
        <f t="shared" si="306"/>
        <v/>
      </c>
      <c r="D2431" s="69"/>
      <c r="F2431" s="66"/>
      <c r="G2431" s="65" t="e">
        <f>VLOOKUP(E2431,'Supply Log'!$E$6:$T$999,2,FALSE)</f>
        <v>#N/A</v>
      </c>
      <c r="H2431" s="65" t="e">
        <f>VLOOKUP(E2431,'Supply Log'!$E$6:$T$999,3,FALSE)</f>
        <v>#N/A</v>
      </c>
      <c r="I2431" s="77"/>
      <c r="J2431" s="65" t="e">
        <f>VLOOKUP(E2431,'Supply Log'!$E$6:$T$277,5,FALSE)</f>
        <v>#N/A</v>
      </c>
      <c r="K2431" s="65" t="e">
        <f>VLOOKUP(E2431,'Supply Log'!$E$6:$T$277,6,FALSE)</f>
        <v>#N/A</v>
      </c>
      <c r="L2431" s="65" t="e">
        <f>VLOOKUP(E2431,'Supply Log'!$E$6:$T$277,7,FALSE)</f>
        <v>#N/A</v>
      </c>
      <c r="M2431" s="65" t="e">
        <f>VLOOKUP(E2431,'Supply Log'!$E$6:$T$277,8,FALSE)</f>
        <v>#N/A</v>
      </c>
      <c r="N2431" s="65" t="e">
        <f>VLOOKUP(E2431,'Supply Log'!$E$6:$T$277,9,FALSE)</f>
        <v>#N/A</v>
      </c>
      <c r="O2431" s="65" t="e">
        <f>VLOOKUP(E2431,'Supply Log'!$E$6:$T$277,10,FALSE)</f>
        <v>#N/A</v>
      </c>
      <c r="P2431" s="29" t="e">
        <f t="shared" si="308"/>
        <v>#N/A</v>
      </c>
      <c r="Q2431" s="65" t="e">
        <f>VLOOKUP(E2431,'Supply Log'!$E$6:$T$277,12,FALSE)</f>
        <v>#N/A</v>
      </c>
      <c r="R2431" s="78" t="e">
        <f t="shared" si="309"/>
        <v>#N/A</v>
      </c>
      <c r="S2431" s="65"/>
      <c r="T2431" s="79" t="e">
        <f t="shared" si="310"/>
        <v>#N/A</v>
      </c>
      <c r="U2431" s="80" t="e">
        <f t="shared" si="311"/>
        <v>#N/A</v>
      </c>
      <c r="V2431" s="81" t="str">
        <f t="shared" si="312"/>
        <v/>
      </c>
      <c r="W2431" s="69" t="e">
        <f>VLOOKUP(F2431,'Input Log'!$E$6:$V$50000,18,FALSE)</f>
        <v>#N/A</v>
      </c>
      <c r="X2431" s="64" t="e">
        <f>VLOOKUP(E2431,'Supply Log'!$Z$6:$AB$699,2,FALSE)</f>
        <v>#N/A</v>
      </c>
      <c r="Y2431" s="64" t="e">
        <f>VLOOKUP(E2431,'Supply Log'!$E$6:$X$618,20,FALSE)</f>
        <v>#N/A</v>
      </c>
      <c r="Z2431" s="64"/>
      <c r="AA2431" s="64"/>
    </row>
    <row r="2432" spans="1:27">
      <c r="A2432" s="67" t="str">
        <f t="shared" si="305"/>
        <v/>
      </c>
      <c r="B2432" s="65">
        <f t="shared" si="307"/>
        <v>2344</v>
      </c>
      <c r="C2432" s="68" t="str">
        <f t="shared" si="306"/>
        <v/>
      </c>
      <c r="D2432" s="69"/>
      <c r="F2432" s="66"/>
      <c r="G2432" s="65" t="e">
        <f>VLOOKUP(E2432,'Supply Log'!$E$6:$T$999,2,FALSE)</f>
        <v>#N/A</v>
      </c>
      <c r="H2432" s="65" t="e">
        <f>VLOOKUP(E2432,'Supply Log'!$E$6:$T$999,3,FALSE)</f>
        <v>#N/A</v>
      </c>
      <c r="I2432" s="77"/>
      <c r="J2432" s="65" t="e">
        <f>VLOOKUP(E2432,'Supply Log'!$E$6:$T$277,5,FALSE)</f>
        <v>#N/A</v>
      </c>
      <c r="K2432" s="65" t="e">
        <f>VLOOKUP(E2432,'Supply Log'!$E$6:$T$277,6,FALSE)</f>
        <v>#N/A</v>
      </c>
      <c r="L2432" s="65" t="e">
        <f>VLOOKUP(E2432,'Supply Log'!$E$6:$T$277,7,FALSE)</f>
        <v>#N/A</v>
      </c>
      <c r="M2432" s="65" t="e">
        <f>VLOOKUP(E2432,'Supply Log'!$E$6:$T$277,8,FALSE)</f>
        <v>#N/A</v>
      </c>
      <c r="N2432" s="65" t="e">
        <f>VLOOKUP(E2432,'Supply Log'!$E$6:$T$277,9,FALSE)</f>
        <v>#N/A</v>
      </c>
      <c r="O2432" s="65" t="e">
        <f>VLOOKUP(E2432,'Supply Log'!$E$6:$T$277,10,FALSE)</f>
        <v>#N/A</v>
      </c>
      <c r="P2432" s="29" t="e">
        <f t="shared" si="308"/>
        <v>#N/A</v>
      </c>
      <c r="Q2432" s="65" t="e">
        <f>VLOOKUP(E2432,'Supply Log'!$E$6:$T$277,12,FALSE)</f>
        <v>#N/A</v>
      </c>
      <c r="R2432" s="78" t="e">
        <f t="shared" si="309"/>
        <v>#N/A</v>
      </c>
      <c r="S2432" s="65"/>
      <c r="T2432" s="79" t="e">
        <f t="shared" si="310"/>
        <v>#N/A</v>
      </c>
      <c r="U2432" s="80" t="e">
        <f t="shared" si="311"/>
        <v>#N/A</v>
      </c>
      <c r="V2432" s="81" t="str">
        <f t="shared" si="312"/>
        <v/>
      </c>
      <c r="W2432" s="69" t="e">
        <f>VLOOKUP(F2432,'Input Log'!$E$6:$V$50000,18,FALSE)</f>
        <v>#N/A</v>
      </c>
      <c r="X2432" s="64" t="e">
        <f>VLOOKUP(E2432,'Supply Log'!$Z$6:$AB$699,2,FALSE)</f>
        <v>#N/A</v>
      </c>
      <c r="Y2432" s="64" t="e">
        <f>VLOOKUP(E2432,'Supply Log'!$E$6:$X$618,20,FALSE)</f>
        <v>#N/A</v>
      </c>
      <c r="Z2432" s="64"/>
      <c r="AA2432" s="64"/>
    </row>
    <row r="2433" spans="1:27">
      <c r="A2433" s="67" t="str">
        <f t="shared" si="305"/>
        <v/>
      </c>
      <c r="B2433" s="65">
        <f t="shared" si="307"/>
        <v>2345</v>
      </c>
      <c r="C2433" s="68" t="str">
        <f t="shared" si="306"/>
        <v/>
      </c>
      <c r="D2433" s="69"/>
      <c r="F2433" s="66"/>
      <c r="G2433" s="65" t="e">
        <f>VLOOKUP(E2433,'Supply Log'!$E$6:$T$999,2,FALSE)</f>
        <v>#N/A</v>
      </c>
      <c r="H2433" s="65" t="e">
        <f>VLOOKUP(E2433,'Supply Log'!$E$6:$T$999,3,FALSE)</f>
        <v>#N/A</v>
      </c>
      <c r="I2433" s="77"/>
      <c r="J2433" s="65" t="e">
        <f>VLOOKUP(E2433,'Supply Log'!$E$6:$T$277,5,FALSE)</f>
        <v>#N/A</v>
      </c>
      <c r="K2433" s="65" t="e">
        <f>VLOOKUP(E2433,'Supply Log'!$E$6:$T$277,6,FALSE)</f>
        <v>#N/A</v>
      </c>
      <c r="L2433" s="65" t="e">
        <f>VLOOKUP(E2433,'Supply Log'!$E$6:$T$277,7,FALSE)</f>
        <v>#N/A</v>
      </c>
      <c r="M2433" s="65" t="e">
        <f>VLOOKUP(E2433,'Supply Log'!$E$6:$T$277,8,FALSE)</f>
        <v>#N/A</v>
      </c>
      <c r="N2433" s="65" t="e">
        <f>VLOOKUP(E2433,'Supply Log'!$E$6:$T$277,9,FALSE)</f>
        <v>#N/A</v>
      </c>
      <c r="O2433" s="65" t="e">
        <f>VLOOKUP(E2433,'Supply Log'!$E$6:$T$277,10,FALSE)</f>
        <v>#N/A</v>
      </c>
      <c r="P2433" s="29" t="e">
        <f t="shared" si="308"/>
        <v>#N/A</v>
      </c>
      <c r="Q2433" s="65" t="e">
        <f>VLOOKUP(E2433,'Supply Log'!$E$6:$T$277,12,FALSE)</f>
        <v>#N/A</v>
      </c>
      <c r="R2433" s="78" t="e">
        <f t="shared" si="309"/>
        <v>#N/A</v>
      </c>
      <c r="S2433" s="65"/>
      <c r="T2433" s="79" t="e">
        <f t="shared" si="310"/>
        <v>#N/A</v>
      </c>
      <c r="U2433" s="80" t="e">
        <f t="shared" si="311"/>
        <v>#N/A</v>
      </c>
      <c r="V2433" s="81" t="str">
        <f t="shared" si="312"/>
        <v/>
      </c>
      <c r="W2433" s="69" t="e">
        <f>VLOOKUP(F2433,'Input Log'!$E$6:$V$50000,18,FALSE)</f>
        <v>#N/A</v>
      </c>
      <c r="X2433" s="64" t="e">
        <f>VLOOKUP(E2433,'Supply Log'!$Z$6:$AB$699,2,FALSE)</f>
        <v>#N/A</v>
      </c>
      <c r="Y2433" s="64" t="e">
        <f>VLOOKUP(E2433,'Supply Log'!$E$6:$X$618,20,FALSE)</f>
        <v>#N/A</v>
      </c>
      <c r="Z2433" s="64"/>
      <c r="AA2433" s="64"/>
    </row>
    <row r="2434" spans="1:27">
      <c r="A2434" s="67" t="str">
        <f t="shared" si="305"/>
        <v/>
      </c>
      <c r="B2434" s="65">
        <f t="shared" si="307"/>
        <v>2346</v>
      </c>
      <c r="C2434" s="68" t="str">
        <f t="shared" si="306"/>
        <v/>
      </c>
      <c r="D2434" s="69"/>
      <c r="F2434" s="66"/>
      <c r="G2434" s="65" t="e">
        <f>VLOOKUP(E2434,'Supply Log'!$E$6:$T$999,2,FALSE)</f>
        <v>#N/A</v>
      </c>
      <c r="H2434" s="65" t="e">
        <f>VLOOKUP(E2434,'Supply Log'!$E$6:$T$999,3,FALSE)</f>
        <v>#N/A</v>
      </c>
      <c r="I2434" s="77"/>
      <c r="J2434" s="65" t="e">
        <f>VLOOKUP(E2434,'Supply Log'!$E$6:$T$277,5,FALSE)</f>
        <v>#N/A</v>
      </c>
      <c r="K2434" s="65" t="e">
        <f>VLOOKUP(E2434,'Supply Log'!$E$6:$T$277,6,FALSE)</f>
        <v>#N/A</v>
      </c>
      <c r="L2434" s="65" t="e">
        <f>VLOOKUP(E2434,'Supply Log'!$E$6:$T$277,7,FALSE)</f>
        <v>#N/A</v>
      </c>
      <c r="M2434" s="65" t="e">
        <f>VLOOKUP(E2434,'Supply Log'!$E$6:$T$277,8,FALSE)</f>
        <v>#N/A</v>
      </c>
      <c r="N2434" s="65" t="e">
        <f>VLOOKUP(E2434,'Supply Log'!$E$6:$T$277,9,FALSE)</f>
        <v>#N/A</v>
      </c>
      <c r="O2434" s="65" t="e">
        <f>VLOOKUP(E2434,'Supply Log'!$E$6:$T$277,10,FALSE)</f>
        <v>#N/A</v>
      </c>
      <c r="P2434" s="29" t="e">
        <f t="shared" si="308"/>
        <v>#N/A</v>
      </c>
      <c r="Q2434" s="65" t="e">
        <f>VLOOKUP(E2434,'Supply Log'!$E$6:$T$277,12,FALSE)</f>
        <v>#N/A</v>
      </c>
      <c r="R2434" s="78" t="e">
        <f t="shared" si="309"/>
        <v>#N/A</v>
      </c>
      <c r="S2434" s="65"/>
      <c r="T2434" s="79" t="e">
        <f t="shared" si="310"/>
        <v>#N/A</v>
      </c>
      <c r="U2434" s="80" t="e">
        <f t="shared" si="311"/>
        <v>#N/A</v>
      </c>
      <c r="V2434" s="81" t="str">
        <f t="shared" si="312"/>
        <v/>
      </c>
      <c r="W2434" s="69" t="e">
        <f>VLOOKUP(F2434,'Input Log'!$E$6:$V$50000,18,FALSE)</f>
        <v>#N/A</v>
      </c>
      <c r="X2434" s="64" t="e">
        <f>VLOOKUP(E2434,'Supply Log'!$Z$6:$AB$699,2,FALSE)</f>
        <v>#N/A</v>
      </c>
      <c r="Y2434" s="64" t="e">
        <f>VLOOKUP(E2434,'Supply Log'!$E$6:$X$618,20,FALSE)</f>
        <v>#N/A</v>
      </c>
      <c r="Z2434" s="64"/>
      <c r="AA2434" s="64"/>
    </row>
    <row r="2435" spans="1:27">
      <c r="A2435" s="67" t="str">
        <f t="shared" si="305"/>
        <v/>
      </c>
      <c r="B2435" s="65">
        <f t="shared" si="307"/>
        <v>2347</v>
      </c>
      <c r="C2435" s="68" t="str">
        <f t="shared" si="306"/>
        <v/>
      </c>
      <c r="D2435" s="69"/>
      <c r="F2435" s="66"/>
      <c r="G2435" s="65" t="e">
        <f>VLOOKUP(E2435,'Supply Log'!$E$6:$T$999,2,FALSE)</f>
        <v>#N/A</v>
      </c>
      <c r="H2435" s="65" t="e">
        <f>VLOOKUP(E2435,'Supply Log'!$E$6:$T$999,3,FALSE)</f>
        <v>#N/A</v>
      </c>
      <c r="I2435" s="77"/>
      <c r="J2435" s="65" t="e">
        <f>VLOOKUP(E2435,'Supply Log'!$E$6:$T$277,5,FALSE)</f>
        <v>#N/A</v>
      </c>
      <c r="K2435" s="65" t="e">
        <f>VLOOKUP(E2435,'Supply Log'!$E$6:$T$277,6,FALSE)</f>
        <v>#N/A</v>
      </c>
      <c r="L2435" s="65" t="e">
        <f>VLOOKUP(E2435,'Supply Log'!$E$6:$T$277,7,FALSE)</f>
        <v>#N/A</v>
      </c>
      <c r="M2435" s="65" t="e">
        <f>VLOOKUP(E2435,'Supply Log'!$E$6:$T$277,8,FALSE)</f>
        <v>#N/A</v>
      </c>
      <c r="N2435" s="65" t="e">
        <f>VLOOKUP(E2435,'Supply Log'!$E$6:$T$277,9,FALSE)</f>
        <v>#N/A</v>
      </c>
      <c r="O2435" s="65" t="e">
        <f>VLOOKUP(E2435,'Supply Log'!$E$6:$T$277,10,FALSE)</f>
        <v>#N/A</v>
      </c>
      <c r="P2435" s="29" t="e">
        <f t="shared" si="308"/>
        <v>#N/A</v>
      </c>
      <c r="Q2435" s="65" t="e">
        <f>VLOOKUP(E2435,'Supply Log'!$E$6:$T$277,12,FALSE)</f>
        <v>#N/A</v>
      </c>
      <c r="R2435" s="78" t="e">
        <f t="shared" si="309"/>
        <v>#N/A</v>
      </c>
      <c r="S2435" s="65"/>
      <c r="T2435" s="79" t="e">
        <f t="shared" si="310"/>
        <v>#N/A</v>
      </c>
      <c r="U2435" s="80" t="e">
        <f t="shared" si="311"/>
        <v>#N/A</v>
      </c>
      <c r="V2435" s="81" t="str">
        <f t="shared" si="312"/>
        <v/>
      </c>
      <c r="W2435" s="69" t="e">
        <f>VLOOKUP(F2435,'Input Log'!$E$6:$V$50000,18,FALSE)</f>
        <v>#N/A</v>
      </c>
      <c r="X2435" s="64" t="e">
        <f>VLOOKUP(E2435,'Supply Log'!$Z$6:$AB$699,2,FALSE)</f>
        <v>#N/A</v>
      </c>
      <c r="Y2435" s="64" t="e">
        <f>VLOOKUP(E2435,'Supply Log'!$E$6:$X$618,20,FALSE)</f>
        <v>#N/A</v>
      </c>
      <c r="Z2435" s="64"/>
      <c r="AA2435" s="64"/>
    </row>
    <row r="2436" spans="1:27">
      <c r="A2436" s="67" t="str">
        <f t="shared" si="305"/>
        <v/>
      </c>
      <c r="B2436" s="65">
        <f t="shared" si="307"/>
        <v>2348</v>
      </c>
      <c r="C2436" s="68" t="str">
        <f t="shared" si="306"/>
        <v/>
      </c>
      <c r="D2436" s="69"/>
      <c r="F2436" s="66"/>
      <c r="G2436" s="65" t="e">
        <f>VLOOKUP(E2436,'Supply Log'!$E$6:$T$999,2,FALSE)</f>
        <v>#N/A</v>
      </c>
      <c r="H2436" s="65" t="e">
        <f>VLOOKUP(E2436,'Supply Log'!$E$6:$T$999,3,FALSE)</f>
        <v>#N/A</v>
      </c>
      <c r="I2436" s="77"/>
      <c r="J2436" s="65" t="e">
        <f>VLOOKUP(E2436,'Supply Log'!$E$6:$T$277,5,FALSE)</f>
        <v>#N/A</v>
      </c>
      <c r="K2436" s="65" t="e">
        <f>VLOOKUP(E2436,'Supply Log'!$E$6:$T$277,6,FALSE)</f>
        <v>#N/A</v>
      </c>
      <c r="L2436" s="65" t="e">
        <f>VLOOKUP(E2436,'Supply Log'!$E$6:$T$277,7,FALSE)</f>
        <v>#N/A</v>
      </c>
      <c r="M2436" s="65" t="e">
        <f>VLOOKUP(E2436,'Supply Log'!$E$6:$T$277,8,FALSE)</f>
        <v>#N/A</v>
      </c>
      <c r="N2436" s="65" t="e">
        <f>VLOOKUP(E2436,'Supply Log'!$E$6:$T$277,9,FALSE)</f>
        <v>#N/A</v>
      </c>
      <c r="O2436" s="65" t="e">
        <f>VLOOKUP(E2436,'Supply Log'!$E$6:$T$277,10,FALSE)</f>
        <v>#N/A</v>
      </c>
      <c r="P2436" s="29" t="e">
        <f t="shared" si="308"/>
        <v>#N/A</v>
      </c>
      <c r="Q2436" s="65" t="e">
        <f>VLOOKUP(E2436,'Supply Log'!$E$6:$T$277,12,FALSE)</f>
        <v>#N/A</v>
      </c>
      <c r="R2436" s="78" t="e">
        <f t="shared" si="309"/>
        <v>#N/A</v>
      </c>
      <c r="S2436" s="65"/>
      <c r="T2436" s="79" t="e">
        <f t="shared" si="310"/>
        <v>#N/A</v>
      </c>
      <c r="U2436" s="80" t="e">
        <f t="shared" si="311"/>
        <v>#N/A</v>
      </c>
      <c r="V2436" s="81" t="str">
        <f t="shared" si="312"/>
        <v/>
      </c>
      <c r="W2436" s="69" t="e">
        <f>VLOOKUP(F2436,'Input Log'!$E$6:$V$50000,18,FALSE)</f>
        <v>#N/A</v>
      </c>
      <c r="X2436" s="64" t="e">
        <f>VLOOKUP(E2436,'Supply Log'!$Z$6:$AB$699,2,FALSE)</f>
        <v>#N/A</v>
      </c>
      <c r="Y2436" s="64" t="e">
        <f>VLOOKUP(E2436,'Supply Log'!$E$6:$X$618,20,FALSE)</f>
        <v>#N/A</v>
      </c>
      <c r="Z2436" s="64"/>
      <c r="AA2436" s="64"/>
    </row>
    <row r="2437" spans="1:27">
      <c r="A2437" s="67" t="str">
        <f t="shared" ref="A2437:A2500" si="313">IF(COUNTIF($F$5:$F$45650,F2437)&gt;1,"DOUBLE","")</f>
        <v/>
      </c>
      <c r="B2437" s="65">
        <f t="shared" si="307"/>
        <v>2349</v>
      </c>
      <c r="C2437" s="68" t="str">
        <f t="shared" ref="C2437:C2500" si="314">IF(D2437="","",(IF(D2438=D2437,"",1)))</f>
        <v/>
      </c>
      <c r="D2437" s="69"/>
      <c r="F2437" s="66"/>
      <c r="G2437" s="65" t="e">
        <f>VLOOKUP(E2437,'Supply Log'!$E$6:$T$999,2,FALSE)</f>
        <v>#N/A</v>
      </c>
      <c r="H2437" s="65" t="e">
        <f>VLOOKUP(E2437,'Supply Log'!$E$6:$T$999,3,FALSE)</f>
        <v>#N/A</v>
      </c>
      <c r="I2437" s="77"/>
      <c r="J2437" s="65" t="e">
        <f>VLOOKUP(E2437,'Supply Log'!$E$6:$T$277,5,FALSE)</f>
        <v>#N/A</v>
      </c>
      <c r="K2437" s="65" t="e">
        <f>VLOOKUP(E2437,'Supply Log'!$E$6:$T$277,6,FALSE)</f>
        <v>#N/A</v>
      </c>
      <c r="L2437" s="65" t="e">
        <f>VLOOKUP(E2437,'Supply Log'!$E$6:$T$277,7,FALSE)</f>
        <v>#N/A</v>
      </c>
      <c r="M2437" s="65" t="e">
        <f>VLOOKUP(E2437,'Supply Log'!$E$6:$T$277,8,FALSE)</f>
        <v>#N/A</v>
      </c>
      <c r="N2437" s="65" t="e">
        <f>VLOOKUP(E2437,'Supply Log'!$E$6:$T$277,9,FALSE)</f>
        <v>#N/A</v>
      </c>
      <c r="O2437" s="65" t="e">
        <f>VLOOKUP(E2437,'Supply Log'!$E$6:$T$277,10,FALSE)</f>
        <v>#N/A</v>
      </c>
      <c r="P2437" s="29" t="e">
        <f t="shared" si="308"/>
        <v>#N/A</v>
      </c>
      <c r="Q2437" s="65" t="e">
        <f>VLOOKUP(E2437,'Supply Log'!$E$6:$T$277,12,FALSE)</f>
        <v>#N/A</v>
      </c>
      <c r="R2437" s="78" t="e">
        <f t="shared" si="309"/>
        <v>#N/A</v>
      </c>
      <c r="S2437" s="65"/>
      <c r="T2437" s="79" t="e">
        <f t="shared" si="310"/>
        <v>#N/A</v>
      </c>
      <c r="U2437" s="80" t="e">
        <f t="shared" si="311"/>
        <v>#N/A</v>
      </c>
      <c r="V2437" s="81" t="str">
        <f t="shared" si="312"/>
        <v/>
      </c>
      <c r="W2437" s="69" t="e">
        <f>VLOOKUP(F2437,'Input Log'!$E$6:$V$50000,18,FALSE)</f>
        <v>#N/A</v>
      </c>
      <c r="X2437" s="64" t="e">
        <f>VLOOKUP(E2437,'Supply Log'!$Z$6:$AB$699,2,FALSE)</f>
        <v>#N/A</v>
      </c>
      <c r="Y2437" s="64" t="e">
        <f>VLOOKUP(E2437,'Supply Log'!$E$6:$X$618,20,FALSE)</f>
        <v>#N/A</v>
      </c>
      <c r="Z2437" s="64"/>
      <c r="AA2437" s="64"/>
    </row>
    <row r="2438" spans="1:27">
      <c r="A2438" s="67" t="str">
        <f t="shared" si="313"/>
        <v/>
      </c>
      <c r="B2438" s="65">
        <f t="shared" ref="B2438:B2501" si="315">+B2437+1</f>
        <v>2350</v>
      </c>
      <c r="C2438" s="68" t="str">
        <f t="shared" si="314"/>
        <v/>
      </c>
      <c r="D2438" s="69"/>
      <c r="F2438" s="66"/>
      <c r="G2438" s="65" t="e">
        <f>VLOOKUP(E2438,'Supply Log'!$E$6:$T$999,2,FALSE)</f>
        <v>#N/A</v>
      </c>
      <c r="H2438" s="65" t="e">
        <f>VLOOKUP(E2438,'Supply Log'!$E$6:$T$999,3,FALSE)</f>
        <v>#N/A</v>
      </c>
      <c r="I2438" s="77"/>
      <c r="J2438" s="65" t="e">
        <f>VLOOKUP(E2438,'Supply Log'!$E$6:$T$277,5,FALSE)</f>
        <v>#N/A</v>
      </c>
      <c r="K2438" s="65" t="e">
        <f>VLOOKUP(E2438,'Supply Log'!$E$6:$T$277,6,FALSE)</f>
        <v>#N/A</v>
      </c>
      <c r="L2438" s="65" t="e">
        <f>VLOOKUP(E2438,'Supply Log'!$E$6:$T$277,7,FALSE)</f>
        <v>#N/A</v>
      </c>
      <c r="M2438" s="65" t="e">
        <f>VLOOKUP(E2438,'Supply Log'!$E$6:$T$277,8,FALSE)</f>
        <v>#N/A</v>
      </c>
      <c r="N2438" s="65" t="e">
        <f>VLOOKUP(E2438,'Supply Log'!$E$6:$T$277,9,FALSE)</f>
        <v>#N/A</v>
      </c>
      <c r="O2438" s="65" t="e">
        <f>VLOOKUP(E2438,'Supply Log'!$E$6:$T$277,10,FALSE)</f>
        <v>#N/A</v>
      </c>
      <c r="P2438" s="29" t="e">
        <f t="shared" ref="P2438:P2501" si="316">+ROUND((O2438*O2438*I2438*0.7854)/10000,2)</f>
        <v>#N/A</v>
      </c>
      <c r="Q2438" s="65" t="e">
        <f>VLOOKUP(E2438,'Supply Log'!$E$6:$T$277,12,FALSE)</f>
        <v>#N/A</v>
      </c>
      <c r="R2438" s="78" t="e">
        <f t="shared" ref="R2438:R2501" si="317">ROUND(((Q2438*Q2438*(I2438-S2438)*0.7854)/10000),2)</f>
        <v>#N/A</v>
      </c>
      <c r="S2438" s="65"/>
      <c r="T2438" s="79" t="e">
        <f t="shared" ref="T2438:T2501" si="318">+ROUND((O2438*O2438*S2438*0.7854)/10000,2)</f>
        <v>#N/A</v>
      </c>
      <c r="U2438" s="80" t="e">
        <f t="shared" ref="U2438:U2501" si="319">+P2438-R2438-T2438</f>
        <v>#N/A</v>
      </c>
      <c r="V2438" s="81" t="str">
        <f t="shared" ref="V2438:V2501" si="320">IF(C2438="","",(SUMIF($D$2:$D$23587,D2438,$P$2:$P$23587)))</f>
        <v/>
      </c>
      <c r="W2438" s="69" t="e">
        <f>VLOOKUP(F2438,'Input Log'!$E$6:$V$50000,18,FALSE)</f>
        <v>#N/A</v>
      </c>
      <c r="X2438" s="64" t="e">
        <f>VLOOKUP(E2438,'Supply Log'!$Z$6:$AB$699,2,FALSE)</f>
        <v>#N/A</v>
      </c>
      <c r="Y2438" s="64" t="e">
        <f>VLOOKUP(E2438,'Supply Log'!$E$6:$X$618,20,FALSE)</f>
        <v>#N/A</v>
      </c>
      <c r="Z2438" s="64"/>
      <c r="AA2438" s="64"/>
    </row>
    <row r="2439" spans="1:27">
      <c r="A2439" s="67" t="str">
        <f t="shared" si="313"/>
        <v/>
      </c>
      <c r="B2439" s="65">
        <f t="shared" si="315"/>
        <v>2351</v>
      </c>
      <c r="C2439" s="68" t="str">
        <f t="shared" si="314"/>
        <v/>
      </c>
      <c r="D2439" s="69"/>
      <c r="F2439" s="66"/>
      <c r="G2439" s="65" t="e">
        <f>VLOOKUP(E2439,'Supply Log'!$E$6:$T$999,2,FALSE)</f>
        <v>#N/A</v>
      </c>
      <c r="H2439" s="65" t="e">
        <f>VLOOKUP(E2439,'Supply Log'!$E$6:$T$999,3,FALSE)</f>
        <v>#N/A</v>
      </c>
      <c r="I2439" s="77"/>
      <c r="J2439" s="65" t="e">
        <f>VLOOKUP(E2439,'Supply Log'!$E$6:$T$277,5,FALSE)</f>
        <v>#N/A</v>
      </c>
      <c r="K2439" s="65" t="e">
        <f>VLOOKUP(E2439,'Supply Log'!$E$6:$T$277,6,FALSE)</f>
        <v>#N/A</v>
      </c>
      <c r="L2439" s="65" t="e">
        <f>VLOOKUP(E2439,'Supply Log'!$E$6:$T$277,7,FALSE)</f>
        <v>#N/A</v>
      </c>
      <c r="M2439" s="65" t="e">
        <f>VLOOKUP(E2439,'Supply Log'!$E$6:$T$277,8,FALSE)</f>
        <v>#N/A</v>
      </c>
      <c r="N2439" s="65" t="e">
        <f>VLOOKUP(E2439,'Supply Log'!$E$6:$T$277,9,FALSE)</f>
        <v>#N/A</v>
      </c>
      <c r="O2439" s="65" t="e">
        <f>VLOOKUP(E2439,'Supply Log'!$E$6:$T$277,10,FALSE)</f>
        <v>#N/A</v>
      </c>
      <c r="P2439" s="29" t="e">
        <f t="shared" si="316"/>
        <v>#N/A</v>
      </c>
      <c r="Q2439" s="65" t="e">
        <f>VLOOKUP(E2439,'Supply Log'!$E$6:$T$277,12,FALSE)</f>
        <v>#N/A</v>
      </c>
      <c r="R2439" s="78" t="e">
        <f t="shared" si="317"/>
        <v>#N/A</v>
      </c>
      <c r="S2439" s="65"/>
      <c r="T2439" s="79" t="e">
        <f t="shared" si="318"/>
        <v>#N/A</v>
      </c>
      <c r="U2439" s="80" t="e">
        <f t="shared" si="319"/>
        <v>#N/A</v>
      </c>
      <c r="V2439" s="81" t="str">
        <f t="shared" si="320"/>
        <v/>
      </c>
      <c r="W2439" s="69" t="e">
        <f>VLOOKUP(F2439,'Input Log'!$E$6:$V$50000,18,FALSE)</f>
        <v>#N/A</v>
      </c>
      <c r="X2439" s="64" t="e">
        <f>VLOOKUP(E2439,'Supply Log'!$Z$6:$AB$699,2,FALSE)</f>
        <v>#N/A</v>
      </c>
      <c r="Y2439" s="64" t="e">
        <f>VLOOKUP(E2439,'Supply Log'!$E$6:$X$618,20,FALSE)</f>
        <v>#N/A</v>
      </c>
      <c r="Z2439" s="64"/>
      <c r="AA2439" s="64"/>
    </row>
    <row r="2440" spans="1:27">
      <c r="A2440" s="67" t="str">
        <f t="shared" si="313"/>
        <v/>
      </c>
      <c r="B2440" s="65">
        <f t="shared" si="315"/>
        <v>2352</v>
      </c>
      <c r="C2440" s="68" t="str">
        <f t="shared" si="314"/>
        <v/>
      </c>
      <c r="D2440" s="69"/>
      <c r="F2440" s="66"/>
      <c r="G2440" s="65" t="e">
        <f>VLOOKUP(E2440,'Supply Log'!$E$6:$T$999,2,FALSE)</f>
        <v>#N/A</v>
      </c>
      <c r="H2440" s="65" t="e">
        <f>VLOOKUP(E2440,'Supply Log'!$E$6:$T$999,3,FALSE)</f>
        <v>#N/A</v>
      </c>
      <c r="I2440" s="77"/>
      <c r="J2440" s="65" t="e">
        <f>VLOOKUP(E2440,'Supply Log'!$E$6:$T$277,5,FALSE)</f>
        <v>#N/A</v>
      </c>
      <c r="K2440" s="65" t="e">
        <f>VLOOKUP(E2440,'Supply Log'!$E$6:$T$277,6,FALSE)</f>
        <v>#N/A</v>
      </c>
      <c r="L2440" s="65" t="e">
        <f>VLOOKUP(E2440,'Supply Log'!$E$6:$T$277,7,FALSE)</f>
        <v>#N/A</v>
      </c>
      <c r="M2440" s="65" t="e">
        <f>VLOOKUP(E2440,'Supply Log'!$E$6:$T$277,8,FALSE)</f>
        <v>#N/A</v>
      </c>
      <c r="N2440" s="65" t="e">
        <f>VLOOKUP(E2440,'Supply Log'!$E$6:$T$277,9,FALSE)</f>
        <v>#N/A</v>
      </c>
      <c r="O2440" s="65" t="e">
        <f>VLOOKUP(E2440,'Supply Log'!$E$6:$T$277,10,FALSE)</f>
        <v>#N/A</v>
      </c>
      <c r="P2440" s="29" t="e">
        <f t="shared" si="316"/>
        <v>#N/A</v>
      </c>
      <c r="Q2440" s="65" t="e">
        <f>VLOOKUP(E2440,'Supply Log'!$E$6:$T$277,12,FALSE)</f>
        <v>#N/A</v>
      </c>
      <c r="R2440" s="78" t="e">
        <f t="shared" si="317"/>
        <v>#N/A</v>
      </c>
      <c r="S2440" s="65"/>
      <c r="T2440" s="79" t="e">
        <f t="shared" si="318"/>
        <v>#N/A</v>
      </c>
      <c r="U2440" s="80" t="e">
        <f t="shared" si="319"/>
        <v>#N/A</v>
      </c>
      <c r="V2440" s="81" t="str">
        <f t="shared" si="320"/>
        <v/>
      </c>
      <c r="W2440" s="69" t="e">
        <f>VLOOKUP(F2440,'Input Log'!$E$6:$V$50000,18,FALSE)</f>
        <v>#N/A</v>
      </c>
      <c r="X2440" s="64" t="e">
        <f>VLOOKUP(E2440,'Supply Log'!$Z$6:$AB$699,2,FALSE)</f>
        <v>#N/A</v>
      </c>
      <c r="Y2440" s="64" t="e">
        <f>VLOOKUP(E2440,'Supply Log'!$E$6:$X$618,20,FALSE)</f>
        <v>#N/A</v>
      </c>
      <c r="Z2440" s="64"/>
      <c r="AA2440" s="64"/>
    </row>
    <row r="2441" spans="1:27">
      <c r="A2441" s="67" t="str">
        <f t="shared" si="313"/>
        <v/>
      </c>
      <c r="B2441" s="65">
        <f t="shared" si="315"/>
        <v>2353</v>
      </c>
      <c r="C2441" s="68" t="str">
        <f t="shared" si="314"/>
        <v/>
      </c>
      <c r="D2441" s="69"/>
      <c r="F2441" s="66"/>
      <c r="G2441" s="65" t="e">
        <f>VLOOKUP(E2441,'Supply Log'!$E$6:$T$999,2,FALSE)</f>
        <v>#N/A</v>
      </c>
      <c r="H2441" s="65" t="e">
        <f>VLOOKUP(E2441,'Supply Log'!$E$6:$T$999,3,FALSE)</f>
        <v>#N/A</v>
      </c>
      <c r="I2441" s="77"/>
      <c r="J2441" s="65" t="e">
        <f>VLOOKUP(E2441,'Supply Log'!$E$6:$T$277,5,FALSE)</f>
        <v>#N/A</v>
      </c>
      <c r="K2441" s="65" t="e">
        <f>VLOOKUP(E2441,'Supply Log'!$E$6:$T$277,6,FALSE)</f>
        <v>#N/A</v>
      </c>
      <c r="L2441" s="65" t="e">
        <f>VLOOKUP(E2441,'Supply Log'!$E$6:$T$277,7,FALSE)</f>
        <v>#N/A</v>
      </c>
      <c r="M2441" s="65" t="e">
        <f>VLOOKUP(E2441,'Supply Log'!$E$6:$T$277,8,FALSE)</f>
        <v>#N/A</v>
      </c>
      <c r="N2441" s="65" t="e">
        <f>VLOOKUP(E2441,'Supply Log'!$E$6:$T$277,9,FALSE)</f>
        <v>#N/A</v>
      </c>
      <c r="O2441" s="65" t="e">
        <f>VLOOKUP(E2441,'Supply Log'!$E$6:$T$277,10,FALSE)</f>
        <v>#N/A</v>
      </c>
      <c r="P2441" s="29" t="e">
        <f t="shared" si="316"/>
        <v>#N/A</v>
      </c>
      <c r="Q2441" s="65" t="e">
        <f>VLOOKUP(E2441,'Supply Log'!$E$6:$T$277,12,FALSE)</f>
        <v>#N/A</v>
      </c>
      <c r="R2441" s="78" t="e">
        <f t="shared" si="317"/>
        <v>#N/A</v>
      </c>
      <c r="S2441" s="65"/>
      <c r="T2441" s="79" t="e">
        <f t="shared" si="318"/>
        <v>#N/A</v>
      </c>
      <c r="U2441" s="80" t="e">
        <f t="shared" si="319"/>
        <v>#N/A</v>
      </c>
      <c r="V2441" s="81" t="str">
        <f t="shared" si="320"/>
        <v/>
      </c>
      <c r="W2441" s="69" t="e">
        <f>VLOOKUP(F2441,'Input Log'!$E$6:$V$50000,18,FALSE)</f>
        <v>#N/A</v>
      </c>
      <c r="X2441" s="64" t="e">
        <f>VLOOKUP(E2441,'Supply Log'!$Z$6:$AB$699,2,FALSE)</f>
        <v>#N/A</v>
      </c>
      <c r="Y2441" s="64" t="e">
        <f>VLOOKUP(E2441,'Supply Log'!$E$6:$X$618,20,FALSE)</f>
        <v>#N/A</v>
      </c>
      <c r="Z2441" s="64"/>
      <c r="AA2441" s="64"/>
    </row>
    <row r="2442" spans="1:27">
      <c r="A2442" s="67" t="str">
        <f t="shared" si="313"/>
        <v/>
      </c>
      <c r="B2442" s="65">
        <f t="shared" si="315"/>
        <v>2354</v>
      </c>
      <c r="C2442" s="68" t="str">
        <f t="shared" si="314"/>
        <v/>
      </c>
      <c r="D2442" s="69"/>
      <c r="F2442" s="66"/>
      <c r="G2442" s="65" t="e">
        <f>VLOOKUP(E2442,'Supply Log'!$E$6:$T$999,2,FALSE)</f>
        <v>#N/A</v>
      </c>
      <c r="H2442" s="65" t="e">
        <f>VLOOKUP(E2442,'Supply Log'!$E$6:$T$999,3,FALSE)</f>
        <v>#N/A</v>
      </c>
      <c r="I2442" s="77"/>
      <c r="J2442" s="65" t="e">
        <f>VLOOKUP(E2442,'Supply Log'!$E$6:$T$277,5,FALSE)</f>
        <v>#N/A</v>
      </c>
      <c r="K2442" s="65" t="e">
        <f>VLOOKUP(E2442,'Supply Log'!$E$6:$T$277,6,FALSE)</f>
        <v>#N/A</v>
      </c>
      <c r="L2442" s="65" t="e">
        <f>VLOOKUP(E2442,'Supply Log'!$E$6:$T$277,7,FALSE)</f>
        <v>#N/A</v>
      </c>
      <c r="M2442" s="65" t="e">
        <f>VLOOKUP(E2442,'Supply Log'!$E$6:$T$277,8,FALSE)</f>
        <v>#N/A</v>
      </c>
      <c r="N2442" s="65" t="e">
        <f>VLOOKUP(E2442,'Supply Log'!$E$6:$T$277,9,FALSE)</f>
        <v>#N/A</v>
      </c>
      <c r="O2442" s="65" t="e">
        <f>VLOOKUP(E2442,'Supply Log'!$E$6:$T$277,10,FALSE)</f>
        <v>#N/A</v>
      </c>
      <c r="P2442" s="29" t="e">
        <f t="shared" si="316"/>
        <v>#N/A</v>
      </c>
      <c r="Q2442" s="65" t="e">
        <f>VLOOKUP(E2442,'Supply Log'!$E$6:$T$277,12,FALSE)</f>
        <v>#N/A</v>
      </c>
      <c r="R2442" s="78" t="e">
        <f t="shared" si="317"/>
        <v>#N/A</v>
      </c>
      <c r="S2442" s="65"/>
      <c r="T2442" s="79" t="e">
        <f t="shared" si="318"/>
        <v>#N/A</v>
      </c>
      <c r="U2442" s="80" t="e">
        <f t="shared" si="319"/>
        <v>#N/A</v>
      </c>
      <c r="V2442" s="81" t="str">
        <f t="shared" si="320"/>
        <v/>
      </c>
      <c r="W2442" s="69" t="e">
        <f>VLOOKUP(F2442,'Input Log'!$E$6:$V$50000,18,FALSE)</f>
        <v>#N/A</v>
      </c>
      <c r="X2442" s="64" t="e">
        <f>VLOOKUP(E2442,'Supply Log'!$Z$6:$AB$699,2,FALSE)</f>
        <v>#N/A</v>
      </c>
      <c r="Y2442" s="64" t="e">
        <f>VLOOKUP(E2442,'Supply Log'!$E$6:$X$618,20,FALSE)</f>
        <v>#N/A</v>
      </c>
      <c r="Z2442" s="64"/>
      <c r="AA2442" s="64"/>
    </row>
    <row r="2443" spans="1:27">
      <c r="A2443" s="67" t="str">
        <f t="shared" si="313"/>
        <v/>
      </c>
      <c r="B2443" s="65">
        <f t="shared" si="315"/>
        <v>2355</v>
      </c>
      <c r="C2443" s="68" t="str">
        <f t="shared" si="314"/>
        <v/>
      </c>
      <c r="D2443" s="69"/>
      <c r="F2443" s="66"/>
      <c r="G2443" s="65" t="e">
        <f>VLOOKUP(E2443,'Supply Log'!$E$6:$T$999,2,FALSE)</f>
        <v>#N/A</v>
      </c>
      <c r="H2443" s="65" t="e">
        <f>VLOOKUP(E2443,'Supply Log'!$E$6:$T$999,3,FALSE)</f>
        <v>#N/A</v>
      </c>
      <c r="I2443" s="77"/>
      <c r="J2443" s="65" t="e">
        <f>VLOOKUP(E2443,'Supply Log'!$E$6:$T$277,5,FALSE)</f>
        <v>#N/A</v>
      </c>
      <c r="K2443" s="65" t="e">
        <f>VLOOKUP(E2443,'Supply Log'!$E$6:$T$277,6,FALSE)</f>
        <v>#N/A</v>
      </c>
      <c r="L2443" s="65" t="e">
        <f>VLOOKUP(E2443,'Supply Log'!$E$6:$T$277,7,FALSE)</f>
        <v>#N/A</v>
      </c>
      <c r="M2443" s="65" t="e">
        <f>VLOOKUP(E2443,'Supply Log'!$E$6:$T$277,8,FALSE)</f>
        <v>#N/A</v>
      </c>
      <c r="N2443" s="65" t="e">
        <f>VLOOKUP(E2443,'Supply Log'!$E$6:$T$277,9,FALSE)</f>
        <v>#N/A</v>
      </c>
      <c r="O2443" s="65" t="e">
        <f>VLOOKUP(E2443,'Supply Log'!$E$6:$T$277,10,FALSE)</f>
        <v>#N/A</v>
      </c>
      <c r="P2443" s="29" t="e">
        <f t="shared" si="316"/>
        <v>#N/A</v>
      </c>
      <c r="Q2443" s="65" t="e">
        <f>VLOOKUP(E2443,'Supply Log'!$E$6:$T$277,12,FALSE)</f>
        <v>#N/A</v>
      </c>
      <c r="R2443" s="78" t="e">
        <f t="shared" si="317"/>
        <v>#N/A</v>
      </c>
      <c r="S2443" s="65"/>
      <c r="T2443" s="79" t="e">
        <f t="shared" si="318"/>
        <v>#N/A</v>
      </c>
      <c r="U2443" s="80" t="e">
        <f t="shared" si="319"/>
        <v>#N/A</v>
      </c>
      <c r="V2443" s="81" t="str">
        <f t="shared" si="320"/>
        <v/>
      </c>
      <c r="W2443" s="69" t="e">
        <f>VLOOKUP(F2443,'Input Log'!$E$6:$V$50000,18,FALSE)</f>
        <v>#N/A</v>
      </c>
      <c r="X2443" s="64" t="e">
        <f>VLOOKUP(E2443,'Supply Log'!$Z$6:$AB$699,2,FALSE)</f>
        <v>#N/A</v>
      </c>
      <c r="Y2443" s="64" t="e">
        <f>VLOOKUP(E2443,'Supply Log'!$E$6:$X$618,20,FALSE)</f>
        <v>#N/A</v>
      </c>
      <c r="Z2443" s="64"/>
      <c r="AA2443" s="64"/>
    </row>
    <row r="2444" spans="1:27">
      <c r="A2444" s="67" t="str">
        <f t="shared" si="313"/>
        <v/>
      </c>
      <c r="B2444" s="65">
        <f t="shared" si="315"/>
        <v>2356</v>
      </c>
      <c r="C2444" s="68" t="str">
        <f t="shared" si="314"/>
        <v/>
      </c>
      <c r="D2444" s="69"/>
      <c r="F2444" s="66"/>
      <c r="G2444" s="65" t="e">
        <f>VLOOKUP(E2444,'Supply Log'!$E$6:$T$999,2,FALSE)</f>
        <v>#N/A</v>
      </c>
      <c r="H2444" s="65" t="e">
        <f>VLOOKUP(E2444,'Supply Log'!$E$6:$T$999,3,FALSE)</f>
        <v>#N/A</v>
      </c>
      <c r="I2444" s="77"/>
      <c r="J2444" s="65" t="e">
        <f>VLOOKUP(E2444,'Supply Log'!$E$6:$T$277,5,FALSE)</f>
        <v>#N/A</v>
      </c>
      <c r="K2444" s="65" t="e">
        <f>VLOOKUP(E2444,'Supply Log'!$E$6:$T$277,6,FALSE)</f>
        <v>#N/A</v>
      </c>
      <c r="L2444" s="65" t="e">
        <f>VLOOKUP(E2444,'Supply Log'!$E$6:$T$277,7,FALSE)</f>
        <v>#N/A</v>
      </c>
      <c r="M2444" s="65" t="e">
        <f>VLOOKUP(E2444,'Supply Log'!$E$6:$T$277,8,FALSE)</f>
        <v>#N/A</v>
      </c>
      <c r="N2444" s="65" t="e">
        <f>VLOOKUP(E2444,'Supply Log'!$E$6:$T$277,9,FALSE)</f>
        <v>#N/A</v>
      </c>
      <c r="O2444" s="65" t="e">
        <f>VLOOKUP(E2444,'Supply Log'!$E$6:$T$277,10,FALSE)</f>
        <v>#N/A</v>
      </c>
      <c r="P2444" s="29" t="e">
        <f t="shared" si="316"/>
        <v>#N/A</v>
      </c>
      <c r="Q2444" s="65" t="e">
        <f>VLOOKUP(E2444,'Supply Log'!$E$6:$T$277,12,FALSE)</f>
        <v>#N/A</v>
      </c>
      <c r="R2444" s="78" t="e">
        <f t="shared" si="317"/>
        <v>#N/A</v>
      </c>
      <c r="S2444" s="65"/>
      <c r="T2444" s="79" t="e">
        <f t="shared" si="318"/>
        <v>#N/A</v>
      </c>
      <c r="U2444" s="80" t="e">
        <f t="shared" si="319"/>
        <v>#N/A</v>
      </c>
      <c r="V2444" s="81" t="str">
        <f t="shared" si="320"/>
        <v/>
      </c>
      <c r="W2444" s="69" t="e">
        <f>VLOOKUP(F2444,'Input Log'!$E$6:$V$50000,18,FALSE)</f>
        <v>#N/A</v>
      </c>
      <c r="X2444" s="64" t="e">
        <f>VLOOKUP(E2444,'Supply Log'!$Z$6:$AB$699,2,FALSE)</f>
        <v>#N/A</v>
      </c>
      <c r="Y2444" s="64" t="e">
        <f>VLOOKUP(E2444,'Supply Log'!$E$6:$X$618,20,FALSE)</f>
        <v>#N/A</v>
      </c>
      <c r="Z2444" s="64"/>
      <c r="AA2444" s="64"/>
    </row>
    <row r="2445" spans="1:27">
      <c r="A2445" s="67" t="str">
        <f t="shared" si="313"/>
        <v/>
      </c>
      <c r="B2445" s="65">
        <f t="shared" si="315"/>
        <v>2357</v>
      </c>
      <c r="C2445" s="68" t="str">
        <f t="shared" si="314"/>
        <v/>
      </c>
      <c r="D2445" s="69"/>
      <c r="F2445" s="66"/>
      <c r="G2445" s="65" t="e">
        <f>VLOOKUP(E2445,'Supply Log'!$E$6:$T$999,2,FALSE)</f>
        <v>#N/A</v>
      </c>
      <c r="H2445" s="65" t="e">
        <f>VLOOKUP(E2445,'Supply Log'!$E$6:$T$999,3,FALSE)</f>
        <v>#N/A</v>
      </c>
      <c r="I2445" s="77"/>
      <c r="J2445" s="65" t="e">
        <f>VLOOKUP(E2445,'Supply Log'!$E$6:$T$277,5,FALSE)</f>
        <v>#N/A</v>
      </c>
      <c r="K2445" s="65" t="e">
        <f>VLOOKUP(E2445,'Supply Log'!$E$6:$T$277,6,FALSE)</f>
        <v>#N/A</v>
      </c>
      <c r="L2445" s="65" t="e">
        <f>VLOOKUP(E2445,'Supply Log'!$E$6:$T$277,7,FALSE)</f>
        <v>#N/A</v>
      </c>
      <c r="M2445" s="65" t="e">
        <f>VLOOKUP(E2445,'Supply Log'!$E$6:$T$277,8,FALSE)</f>
        <v>#N/A</v>
      </c>
      <c r="N2445" s="65" t="e">
        <f>VLOOKUP(E2445,'Supply Log'!$E$6:$T$277,9,FALSE)</f>
        <v>#N/A</v>
      </c>
      <c r="O2445" s="65" t="e">
        <f>VLOOKUP(E2445,'Supply Log'!$E$6:$T$277,10,FALSE)</f>
        <v>#N/A</v>
      </c>
      <c r="P2445" s="29" t="e">
        <f t="shared" si="316"/>
        <v>#N/A</v>
      </c>
      <c r="Q2445" s="65" t="e">
        <f>VLOOKUP(E2445,'Supply Log'!$E$6:$T$277,12,FALSE)</f>
        <v>#N/A</v>
      </c>
      <c r="R2445" s="78" t="e">
        <f t="shared" si="317"/>
        <v>#N/A</v>
      </c>
      <c r="S2445" s="65"/>
      <c r="T2445" s="79" t="e">
        <f t="shared" si="318"/>
        <v>#N/A</v>
      </c>
      <c r="U2445" s="80" t="e">
        <f t="shared" si="319"/>
        <v>#N/A</v>
      </c>
      <c r="V2445" s="81" t="str">
        <f t="shared" si="320"/>
        <v/>
      </c>
      <c r="W2445" s="69" t="e">
        <f>VLOOKUP(F2445,'Input Log'!$E$6:$V$50000,18,FALSE)</f>
        <v>#N/A</v>
      </c>
      <c r="X2445" s="64" t="e">
        <f>VLOOKUP(E2445,'Supply Log'!$Z$6:$AB$699,2,FALSE)</f>
        <v>#N/A</v>
      </c>
      <c r="Y2445" s="64" t="e">
        <f>VLOOKUP(E2445,'Supply Log'!$E$6:$X$618,20,FALSE)</f>
        <v>#N/A</v>
      </c>
      <c r="Z2445" s="64"/>
      <c r="AA2445" s="64"/>
    </row>
    <row r="2446" spans="1:27">
      <c r="A2446" s="67" t="str">
        <f t="shared" si="313"/>
        <v/>
      </c>
      <c r="B2446" s="65">
        <f t="shared" si="315"/>
        <v>2358</v>
      </c>
      <c r="C2446" s="68" t="str">
        <f t="shared" si="314"/>
        <v/>
      </c>
      <c r="D2446" s="69"/>
      <c r="F2446" s="66"/>
      <c r="G2446" s="65" t="e">
        <f>VLOOKUP(E2446,'Supply Log'!$E$6:$T$999,2,FALSE)</f>
        <v>#N/A</v>
      </c>
      <c r="H2446" s="65" t="e">
        <f>VLOOKUP(E2446,'Supply Log'!$E$6:$T$999,3,FALSE)</f>
        <v>#N/A</v>
      </c>
      <c r="I2446" s="77"/>
      <c r="J2446" s="65" t="e">
        <f>VLOOKUP(E2446,'Supply Log'!$E$6:$T$277,5,FALSE)</f>
        <v>#N/A</v>
      </c>
      <c r="K2446" s="65" t="e">
        <f>VLOOKUP(E2446,'Supply Log'!$E$6:$T$277,6,FALSE)</f>
        <v>#N/A</v>
      </c>
      <c r="L2446" s="65" t="e">
        <f>VLOOKUP(E2446,'Supply Log'!$E$6:$T$277,7,FALSE)</f>
        <v>#N/A</v>
      </c>
      <c r="M2446" s="65" t="e">
        <f>VLOOKUP(E2446,'Supply Log'!$E$6:$T$277,8,FALSE)</f>
        <v>#N/A</v>
      </c>
      <c r="N2446" s="65" t="e">
        <f>VLOOKUP(E2446,'Supply Log'!$E$6:$T$277,9,FALSE)</f>
        <v>#N/A</v>
      </c>
      <c r="O2446" s="65" t="e">
        <f>VLOOKUP(E2446,'Supply Log'!$E$6:$T$277,10,FALSE)</f>
        <v>#N/A</v>
      </c>
      <c r="P2446" s="29" t="e">
        <f t="shared" si="316"/>
        <v>#N/A</v>
      </c>
      <c r="Q2446" s="65" t="e">
        <f>VLOOKUP(E2446,'Supply Log'!$E$6:$T$277,12,FALSE)</f>
        <v>#N/A</v>
      </c>
      <c r="R2446" s="78" t="e">
        <f t="shared" si="317"/>
        <v>#N/A</v>
      </c>
      <c r="S2446" s="65"/>
      <c r="T2446" s="79" t="e">
        <f t="shared" si="318"/>
        <v>#N/A</v>
      </c>
      <c r="U2446" s="80" t="e">
        <f t="shared" si="319"/>
        <v>#N/A</v>
      </c>
      <c r="V2446" s="81" t="str">
        <f t="shared" si="320"/>
        <v/>
      </c>
      <c r="W2446" s="69" t="e">
        <f>VLOOKUP(F2446,'Input Log'!$E$6:$V$50000,18,FALSE)</f>
        <v>#N/A</v>
      </c>
      <c r="X2446" s="64" t="e">
        <f>VLOOKUP(E2446,'Supply Log'!$Z$6:$AB$699,2,FALSE)</f>
        <v>#N/A</v>
      </c>
      <c r="Y2446" s="64" t="e">
        <f>VLOOKUP(E2446,'Supply Log'!$E$6:$X$618,20,FALSE)</f>
        <v>#N/A</v>
      </c>
      <c r="Z2446" s="64"/>
      <c r="AA2446" s="64"/>
    </row>
    <row r="2447" spans="1:27">
      <c r="A2447" s="67" t="str">
        <f t="shared" si="313"/>
        <v/>
      </c>
      <c r="B2447" s="65">
        <f t="shared" si="315"/>
        <v>2359</v>
      </c>
      <c r="C2447" s="68" t="str">
        <f t="shared" si="314"/>
        <v/>
      </c>
      <c r="D2447" s="69"/>
      <c r="F2447" s="66"/>
      <c r="G2447" s="65" t="e">
        <f>VLOOKUP(E2447,'Supply Log'!$E$6:$T$999,2,FALSE)</f>
        <v>#N/A</v>
      </c>
      <c r="H2447" s="65" t="e">
        <f>VLOOKUP(E2447,'Supply Log'!$E$6:$T$999,3,FALSE)</f>
        <v>#N/A</v>
      </c>
      <c r="I2447" s="77"/>
      <c r="J2447" s="65" t="e">
        <f>VLOOKUP(E2447,'Supply Log'!$E$6:$T$277,5,FALSE)</f>
        <v>#N/A</v>
      </c>
      <c r="K2447" s="65" t="e">
        <f>VLOOKUP(E2447,'Supply Log'!$E$6:$T$277,6,FALSE)</f>
        <v>#N/A</v>
      </c>
      <c r="L2447" s="65" t="e">
        <f>VLOOKUP(E2447,'Supply Log'!$E$6:$T$277,7,FALSE)</f>
        <v>#N/A</v>
      </c>
      <c r="M2447" s="65" t="e">
        <f>VLOOKUP(E2447,'Supply Log'!$E$6:$T$277,8,FALSE)</f>
        <v>#N/A</v>
      </c>
      <c r="N2447" s="65" t="e">
        <f>VLOOKUP(E2447,'Supply Log'!$E$6:$T$277,9,FALSE)</f>
        <v>#N/A</v>
      </c>
      <c r="O2447" s="65" t="e">
        <f>VLOOKUP(E2447,'Supply Log'!$E$6:$T$277,10,FALSE)</f>
        <v>#N/A</v>
      </c>
      <c r="P2447" s="29" t="e">
        <f t="shared" si="316"/>
        <v>#N/A</v>
      </c>
      <c r="Q2447" s="65" t="e">
        <f>VLOOKUP(E2447,'Supply Log'!$E$6:$T$277,12,FALSE)</f>
        <v>#N/A</v>
      </c>
      <c r="R2447" s="78" t="e">
        <f t="shared" si="317"/>
        <v>#N/A</v>
      </c>
      <c r="S2447" s="65"/>
      <c r="T2447" s="79" t="e">
        <f t="shared" si="318"/>
        <v>#N/A</v>
      </c>
      <c r="U2447" s="80" t="e">
        <f t="shared" si="319"/>
        <v>#N/A</v>
      </c>
      <c r="V2447" s="81" t="str">
        <f t="shared" si="320"/>
        <v/>
      </c>
      <c r="W2447" s="69" t="e">
        <f>VLOOKUP(F2447,'Input Log'!$E$6:$V$50000,18,FALSE)</f>
        <v>#N/A</v>
      </c>
      <c r="X2447" s="64" t="e">
        <f>VLOOKUP(E2447,'Supply Log'!$Z$6:$AB$699,2,FALSE)</f>
        <v>#N/A</v>
      </c>
      <c r="Y2447" s="64" t="e">
        <f>VLOOKUP(E2447,'Supply Log'!$E$6:$X$618,20,FALSE)</f>
        <v>#N/A</v>
      </c>
      <c r="Z2447" s="64"/>
      <c r="AA2447" s="64"/>
    </row>
    <row r="2448" spans="1:27">
      <c r="A2448" s="67" t="str">
        <f t="shared" si="313"/>
        <v/>
      </c>
      <c r="B2448" s="65">
        <f t="shared" si="315"/>
        <v>2360</v>
      </c>
      <c r="C2448" s="68" t="str">
        <f t="shared" si="314"/>
        <v/>
      </c>
      <c r="D2448" s="69"/>
      <c r="F2448" s="66"/>
      <c r="G2448" s="65" t="e">
        <f>VLOOKUP(E2448,'Supply Log'!$E$6:$T$999,2,FALSE)</f>
        <v>#N/A</v>
      </c>
      <c r="H2448" s="65" t="e">
        <f>VLOOKUP(E2448,'Supply Log'!$E$6:$T$999,3,FALSE)</f>
        <v>#N/A</v>
      </c>
      <c r="I2448" s="77"/>
      <c r="J2448" s="65" t="e">
        <f>VLOOKUP(E2448,'Supply Log'!$E$6:$T$277,5,FALSE)</f>
        <v>#N/A</v>
      </c>
      <c r="K2448" s="65" t="e">
        <f>VLOOKUP(E2448,'Supply Log'!$E$6:$T$277,6,FALSE)</f>
        <v>#N/A</v>
      </c>
      <c r="L2448" s="65" t="e">
        <f>VLOOKUP(E2448,'Supply Log'!$E$6:$T$277,7,FALSE)</f>
        <v>#N/A</v>
      </c>
      <c r="M2448" s="65" t="e">
        <f>VLOOKUP(E2448,'Supply Log'!$E$6:$T$277,8,FALSE)</f>
        <v>#N/A</v>
      </c>
      <c r="N2448" s="65" t="e">
        <f>VLOOKUP(E2448,'Supply Log'!$E$6:$T$277,9,FALSE)</f>
        <v>#N/A</v>
      </c>
      <c r="O2448" s="65" t="e">
        <f>VLOOKUP(E2448,'Supply Log'!$E$6:$T$277,10,FALSE)</f>
        <v>#N/A</v>
      </c>
      <c r="P2448" s="29" t="e">
        <f t="shared" si="316"/>
        <v>#N/A</v>
      </c>
      <c r="Q2448" s="65" t="e">
        <f>VLOOKUP(E2448,'Supply Log'!$E$6:$T$277,12,FALSE)</f>
        <v>#N/A</v>
      </c>
      <c r="R2448" s="78" t="e">
        <f t="shared" si="317"/>
        <v>#N/A</v>
      </c>
      <c r="S2448" s="65"/>
      <c r="T2448" s="79" t="e">
        <f t="shared" si="318"/>
        <v>#N/A</v>
      </c>
      <c r="U2448" s="80" t="e">
        <f t="shared" si="319"/>
        <v>#N/A</v>
      </c>
      <c r="V2448" s="81" t="str">
        <f t="shared" si="320"/>
        <v/>
      </c>
      <c r="W2448" s="69" t="e">
        <f>VLOOKUP(F2448,'Input Log'!$E$6:$V$50000,18,FALSE)</f>
        <v>#N/A</v>
      </c>
      <c r="X2448" s="64" t="e">
        <f>VLOOKUP(E2448,'Supply Log'!$Z$6:$AB$699,2,FALSE)</f>
        <v>#N/A</v>
      </c>
      <c r="Y2448" s="64" t="e">
        <f>VLOOKUP(E2448,'Supply Log'!$E$6:$X$618,20,FALSE)</f>
        <v>#N/A</v>
      </c>
      <c r="Z2448" s="64"/>
      <c r="AA2448" s="64"/>
    </row>
    <row r="2449" spans="1:27">
      <c r="A2449" s="67" t="str">
        <f t="shared" si="313"/>
        <v/>
      </c>
      <c r="B2449" s="65">
        <f t="shared" si="315"/>
        <v>2361</v>
      </c>
      <c r="C2449" s="68" t="str">
        <f t="shared" si="314"/>
        <v/>
      </c>
      <c r="D2449" s="69"/>
      <c r="F2449" s="66"/>
      <c r="G2449" s="65" t="e">
        <f>VLOOKUP(E2449,'Supply Log'!$E$6:$T$999,2,FALSE)</f>
        <v>#N/A</v>
      </c>
      <c r="H2449" s="65" t="e">
        <f>VLOOKUP(E2449,'Supply Log'!$E$6:$T$999,3,FALSE)</f>
        <v>#N/A</v>
      </c>
      <c r="I2449" s="77"/>
      <c r="J2449" s="65" t="e">
        <f>VLOOKUP(E2449,'Supply Log'!$E$6:$T$277,5,FALSE)</f>
        <v>#N/A</v>
      </c>
      <c r="K2449" s="65" t="e">
        <f>VLOOKUP(E2449,'Supply Log'!$E$6:$T$277,6,FALSE)</f>
        <v>#N/A</v>
      </c>
      <c r="L2449" s="65" t="e">
        <f>VLOOKUP(E2449,'Supply Log'!$E$6:$T$277,7,FALSE)</f>
        <v>#N/A</v>
      </c>
      <c r="M2449" s="65" t="e">
        <f>VLOOKUP(E2449,'Supply Log'!$E$6:$T$277,8,FALSE)</f>
        <v>#N/A</v>
      </c>
      <c r="N2449" s="65" t="e">
        <f>VLOOKUP(E2449,'Supply Log'!$E$6:$T$277,9,FALSE)</f>
        <v>#N/A</v>
      </c>
      <c r="O2449" s="65" t="e">
        <f>VLOOKUP(E2449,'Supply Log'!$E$6:$T$277,10,FALSE)</f>
        <v>#N/A</v>
      </c>
      <c r="P2449" s="29" t="e">
        <f t="shared" si="316"/>
        <v>#N/A</v>
      </c>
      <c r="Q2449" s="65" t="e">
        <f>VLOOKUP(E2449,'Supply Log'!$E$6:$T$277,12,FALSE)</f>
        <v>#N/A</v>
      </c>
      <c r="R2449" s="78" t="e">
        <f t="shared" si="317"/>
        <v>#N/A</v>
      </c>
      <c r="S2449" s="65"/>
      <c r="T2449" s="79" t="e">
        <f t="shared" si="318"/>
        <v>#N/A</v>
      </c>
      <c r="U2449" s="80" t="e">
        <f t="shared" si="319"/>
        <v>#N/A</v>
      </c>
      <c r="V2449" s="81" t="str">
        <f t="shared" si="320"/>
        <v/>
      </c>
      <c r="W2449" s="69" t="e">
        <f>VLOOKUP(F2449,'Input Log'!$E$6:$V$50000,18,FALSE)</f>
        <v>#N/A</v>
      </c>
      <c r="X2449" s="64" t="e">
        <f>VLOOKUP(E2449,'Supply Log'!$Z$6:$AB$699,2,FALSE)</f>
        <v>#N/A</v>
      </c>
      <c r="Y2449" s="64" t="e">
        <f>VLOOKUP(E2449,'Supply Log'!$E$6:$X$618,20,FALSE)</f>
        <v>#N/A</v>
      </c>
      <c r="Z2449" s="64"/>
      <c r="AA2449" s="64"/>
    </row>
    <row r="2450" spans="1:27">
      <c r="A2450" s="67" t="str">
        <f t="shared" si="313"/>
        <v/>
      </c>
      <c r="B2450" s="65">
        <f t="shared" si="315"/>
        <v>2362</v>
      </c>
      <c r="C2450" s="68" t="str">
        <f t="shared" si="314"/>
        <v/>
      </c>
      <c r="D2450" s="69"/>
      <c r="F2450" s="66"/>
      <c r="G2450" s="65" t="e">
        <f>VLOOKUP(E2450,'Supply Log'!$E$6:$T$999,2,FALSE)</f>
        <v>#N/A</v>
      </c>
      <c r="H2450" s="65" t="e">
        <f>VLOOKUP(E2450,'Supply Log'!$E$6:$T$999,3,FALSE)</f>
        <v>#N/A</v>
      </c>
      <c r="I2450" s="77"/>
      <c r="J2450" s="65" t="e">
        <f>VLOOKUP(E2450,'Supply Log'!$E$6:$T$277,5,FALSE)</f>
        <v>#N/A</v>
      </c>
      <c r="K2450" s="65" t="e">
        <f>VLOOKUP(E2450,'Supply Log'!$E$6:$T$277,6,FALSE)</f>
        <v>#N/A</v>
      </c>
      <c r="L2450" s="65" t="e">
        <f>VLOOKUP(E2450,'Supply Log'!$E$6:$T$277,7,FALSE)</f>
        <v>#N/A</v>
      </c>
      <c r="M2450" s="65" t="e">
        <f>VLOOKUP(E2450,'Supply Log'!$E$6:$T$277,8,FALSE)</f>
        <v>#N/A</v>
      </c>
      <c r="N2450" s="65" t="e">
        <f>VLOOKUP(E2450,'Supply Log'!$E$6:$T$277,9,FALSE)</f>
        <v>#N/A</v>
      </c>
      <c r="O2450" s="65" t="e">
        <f>VLOOKUP(E2450,'Supply Log'!$E$6:$T$277,10,FALSE)</f>
        <v>#N/A</v>
      </c>
      <c r="P2450" s="29" t="e">
        <f t="shared" si="316"/>
        <v>#N/A</v>
      </c>
      <c r="Q2450" s="65" t="e">
        <f>VLOOKUP(E2450,'Supply Log'!$E$6:$T$277,12,FALSE)</f>
        <v>#N/A</v>
      </c>
      <c r="R2450" s="78" t="e">
        <f t="shared" si="317"/>
        <v>#N/A</v>
      </c>
      <c r="S2450" s="65"/>
      <c r="T2450" s="79" t="e">
        <f t="shared" si="318"/>
        <v>#N/A</v>
      </c>
      <c r="U2450" s="80" t="e">
        <f t="shared" si="319"/>
        <v>#N/A</v>
      </c>
      <c r="V2450" s="81" t="str">
        <f t="shared" si="320"/>
        <v/>
      </c>
      <c r="W2450" s="69" t="e">
        <f>VLOOKUP(F2450,'Input Log'!$E$6:$V$50000,18,FALSE)</f>
        <v>#N/A</v>
      </c>
      <c r="X2450" s="64" t="e">
        <f>VLOOKUP(E2450,'Supply Log'!$Z$6:$AB$699,2,FALSE)</f>
        <v>#N/A</v>
      </c>
      <c r="Y2450" s="64" t="e">
        <f>VLOOKUP(E2450,'Supply Log'!$E$6:$X$618,20,FALSE)</f>
        <v>#N/A</v>
      </c>
      <c r="Z2450" s="64"/>
      <c r="AA2450" s="64"/>
    </row>
    <row r="2451" spans="1:27">
      <c r="A2451" s="67" t="str">
        <f t="shared" si="313"/>
        <v/>
      </c>
      <c r="B2451" s="65">
        <f t="shared" si="315"/>
        <v>2363</v>
      </c>
      <c r="C2451" s="68" t="str">
        <f t="shared" si="314"/>
        <v/>
      </c>
      <c r="D2451" s="69"/>
      <c r="F2451" s="66"/>
      <c r="G2451" s="65" t="e">
        <f>VLOOKUP(E2451,'Supply Log'!$E$6:$T$999,2,FALSE)</f>
        <v>#N/A</v>
      </c>
      <c r="H2451" s="65" t="e">
        <f>VLOOKUP(E2451,'Supply Log'!$E$6:$T$999,3,FALSE)</f>
        <v>#N/A</v>
      </c>
      <c r="I2451" s="77"/>
      <c r="J2451" s="65" t="e">
        <f>VLOOKUP(E2451,'Supply Log'!$E$6:$T$277,5,FALSE)</f>
        <v>#N/A</v>
      </c>
      <c r="K2451" s="65" t="e">
        <f>VLOOKUP(E2451,'Supply Log'!$E$6:$T$277,6,FALSE)</f>
        <v>#N/A</v>
      </c>
      <c r="L2451" s="65" t="e">
        <f>VLOOKUP(E2451,'Supply Log'!$E$6:$T$277,7,FALSE)</f>
        <v>#N/A</v>
      </c>
      <c r="M2451" s="65" t="e">
        <f>VLOOKUP(E2451,'Supply Log'!$E$6:$T$277,8,FALSE)</f>
        <v>#N/A</v>
      </c>
      <c r="N2451" s="65" t="e">
        <f>VLOOKUP(E2451,'Supply Log'!$E$6:$T$277,9,FALSE)</f>
        <v>#N/A</v>
      </c>
      <c r="O2451" s="65" t="e">
        <f>VLOOKUP(E2451,'Supply Log'!$E$6:$T$277,10,FALSE)</f>
        <v>#N/A</v>
      </c>
      <c r="P2451" s="29" t="e">
        <f t="shared" si="316"/>
        <v>#N/A</v>
      </c>
      <c r="Q2451" s="65" t="e">
        <f>VLOOKUP(E2451,'Supply Log'!$E$6:$T$277,12,FALSE)</f>
        <v>#N/A</v>
      </c>
      <c r="R2451" s="78" t="e">
        <f t="shared" si="317"/>
        <v>#N/A</v>
      </c>
      <c r="S2451" s="65"/>
      <c r="T2451" s="79" t="e">
        <f t="shared" si="318"/>
        <v>#N/A</v>
      </c>
      <c r="U2451" s="80" t="e">
        <f t="shared" si="319"/>
        <v>#N/A</v>
      </c>
      <c r="V2451" s="81" t="str">
        <f t="shared" si="320"/>
        <v/>
      </c>
      <c r="W2451" s="69" t="e">
        <f>VLOOKUP(F2451,'Input Log'!$E$6:$V$50000,18,FALSE)</f>
        <v>#N/A</v>
      </c>
      <c r="X2451" s="64" t="e">
        <f>VLOOKUP(E2451,'Supply Log'!$Z$6:$AB$699,2,FALSE)</f>
        <v>#N/A</v>
      </c>
      <c r="Y2451" s="64" t="e">
        <f>VLOOKUP(E2451,'Supply Log'!$E$6:$X$618,20,FALSE)</f>
        <v>#N/A</v>
      </c>
      <c r="Z2451" s="64"/>
      <c r="AA2451" s="64"/>
    </row>
    <row r="2452" spans="1:27">
      <c r="A2452" s="67" t="str">
        <f t="shared" si="313"/>
        <v/>
      </c>
      <c r="B2452" s="65">
        <f t="shared" si="315"/>
        <v>2364</v>
      </c>
      <c r="C2452" s="68" t="str">
        <f t="shared" si="314"/>
        <v/>
      </c>
      <c r="D2452" s="69"/>
      <c r="F2452" s="66"/>
      <c r="G2452" s="65" t="e">
        <f>VLOOKUP(E2452,'Supply Log'!$E$6:$T$999,2,FALSE)</f>
        <v>#N/A</v>
      </c>
      <c r="H2452" s="65" t="e">
        <f>VLOOKUP(E2452,'Supply Log'!$E$6:$T$999,3,FALSE)</f>
        <v>#N/A</v>
      </c>
      <c r="I2452" s="77"/>
      <c r="J2452" s="65" t="e">
        <f>VLOOKUP(E2452,'Supply Log'!$E$6:$T$277,5,FALSE)</f>
        <v>#N/A</v>
      </c>
      <c r="K2452" s="65" t="e">
        <f>VLOOKUP(E2452,'Supply Log'!$E$6:$T$277,6,FALSE)</f>
        <v>#N/A</v>
      </c>
      <c r="L2452" s="65" t="e">
        <f>VLOOKUP(E2452,'Supply Log'!$E$6:$T$277,7,FALSE)</f>
        <v>#N/A</v>
      </c>
      <c r="M2452" s="65" t="e">
        <f>VLOOKUP(E2452,'Supply Log'!$E$6:$T$277,8,FALSE)</f>
        <v>#N/A</v>
      </c>
      <c r="N2452" s="65" t="e">
        <f>VLOOKUP(E2452,'Supply Log'!$E$6:$T$277,9,FALSE)</f>
        <v>#N/A</v>
      </c>
      <c r="O2452" s="65" t="e">
        <f>VLOOKUP(E2452,'Supply Log'!$E$6:$T$277,10,FALSE)</f>
        <v>#N/A</v>
      </c>
      <c r="P2452" s="29" t="e">
        <f t="shared" si="316"/>
        <v>#N/A</v>
      </c>
      <c r="Q2452" s="65" t="e">
        <f>VLOOKUP(E2452,'Supply Log'!$E$6:$T$277,12,FALSE)</f>
        <v>#N/A</v>
      </c>
      <c r="R2452" s="78" t="e">
        <f t="shared" si="317"/>
        <v>#N/A</v>
      </c>
      <c r="S2452" s="65"/>
      <c r="T2452" s="79" t="e">
        <f t="shared" si="318"/>
        <v>#N/A</v>
      </c>
      <c r="U2452" s="80" t="e">
        <f t="shared" si="319"/>
        <v>#N/A</v>
      </c>
      <c r="V2452" s="81" t="str">
        <f t="shared" si="320"/>
        <v/>
      </c>
      <c r="W2452" s="69" t="e">
        <f>VLOOKUP(F2452,'Input Log'!$E$6:$V$50000,18,FALSE)</f>
        <v>#N/A</v>
      </c>
      <c r="X2452" s="64" t="e">
        <f>VLOOKUP(E2452,'Supply Log'!$Z$6:$AB$699,2,FALSE)</f>
        <v>#N/A</v>
      </c>
      <c r="Y2452" s="64" t="e">
        <f>VLOOKUP(E2452,'Supply Log'!$E$6:$X$618,20,FALSE)</f>
        <v>#N/A</v>
      </c>
      <c r="Z2452" s="64"/>
      <c r="AA2452" s="64"/>
    </row>
    <row r="2453" spans="1:27">
      <c r="A2453" s="67" t="str">
        <f t="shared" si="313"/>
        <v/>
      </c>
      <c r="B2453" s="65">
        <f t="shared" si="315"/>
        <v>2365</v>
      </c>
      <c r="C2453" s="68" t="str">
        <f t="shared" si="314"/>
        <v/>
      </c>
      <c r="D2453" s="69"/>
      <c r="F2453" s="66"/>
      <c r="G2453" s="65" t="e">
        <f>VLOOKUP(E2453,'Supply Log'!$E$6:$T$999,2,FALSE)</f>
        <v>#N/A</v>
      </c>
      <c r="H2453" s="65" t="e">
        <f>VLOOKUP(E2453,'Supply Log'!$E$6:$T$999,3,FALSE)</f>
        <v>#N/A</v>
      </c>
      <c r="I2453" s="77"/>
      <c r="J2453" s="65" t="e">
        <f>VLOOKUP(E2453,'Supply Log'!$E$6:$T$277,5,FALSE)</f>
        <v>#N/A</v>
      </c>
      <c r="K2453" s="65" t="e">
        <f>VLOOKUP(E2453,'Supply Log'!$E$6:$T$277,6,FALSE)</f>
        <v>#N/A</v>
      </c>
      <c r="L2453" s="65" t="e">
        <f>VLOOKUP(E2453,'Supply Log'!$E$6:$T$277,7,FALSE)</f>
        <v>#N/A</v>
      </c>
      <c r="M2453" s="65" t="e">
        <f>VLOOKUP(E2453,'Supply Log'!$E$6:$T$277,8,FALSE)</f>
        <v>#N/A</v>
      </c>
      <c r="N2453" s="65" t="e">
        <f>VLOOKUP(E2453,'Supply Log'!$E$6:$T$277,9,FALSE)</f>
        <v>#N/A</v>
      </c>
      <c r="O2453" s="65" t="e">
        <f>VLOOKUP(E2453,'Supply Log'!$E$6:$T$277,10,FALSE)</f>
        <v>#N/A</v>
      </c>
      <c r="P2453" s="29" t="e">
        <f t="shared" si="316"/>
        <v>#N/A</v>
      </c>
      <c r="Q2453" s="65" t="e">
        <f>VLOOKUP(E2453,'Supply Log'!$E$6:$T$277,12,FALSE)</f>
        <v>#N/A</v>
      </c>
      <c r="R2453" s="78" t="e">
        <f t="shared" si="317"/>
        <v>#N/A</v>
      </c>
      <c r="S2453" s="65"/>
      <c r="T2453" s="79" t="e">
        <f t="shared" si="318"/>
        <v>#N/A</v>
      </c>
      <c r="U2453" s="80" t="e">
        <f t="shared" si="319"/>
        <v>#N/A</v>
      </c>
      <c r="V2453" s="81" t="str">
        <f t="shared" si="320"/>
        <v/>
      </c>
      <c r="W2453" s="69" t="e">
        <f>VLOOKUP(F2453,'Input Log'!$E$6:$V$50000,18,FALSE)</f>
        <v>#N/A</v>
      </c>
      <c r="X2453" s="64" t="e">
        <f>VLOOKUP(E2453,'Supply Log'!$Z$6:$AB$699,2,FALSE)</f>
        <v>#N/A</v>
      </c>
      <c r="Y2453" s="64" t="e">
        <f>VLOOKUP(E2453,'Supply Log'!$E$6:$X$618,20,FALSE)</f>
        <v>#N/A</v>
      </c>
      <c r="Z2453" s="64"/>
      <c r="AA2453" s="64"/>
    </row>
    <row r="2454" spans="1:27">
      <c r="A2454" s="67" t="str">
        <f t="shared" si="313"/>
        <v/>
      </c>
      <c r="B2454" s="65">
        <f t="shared" si="315"/>
        <v>2366</v>
      </c>
      <c r="C2454" s="68" t="str">
        <f t="shared" si="314"/>
        <v/>
      </c>
      <c r="D2454" s="69"/>
      <c r="F2454" s="66"/>
      <c r="G2454" s="65" t="e">
        <f>VLOOKUP(E2454,'Supply Log'!$E$6:$T$999,2,FALSE)</f>
        <v>#N/A</v>
      </c>
      <c r="H2454" s="65" t="e">
        <f>VLOOKUP(E2454,'Supply Log'!$E$6:$T$999,3,FALSE)</f>
        <v>#N/A</v>
      </c>
      <c r="I2454" s="77"/>
      <c r="J2454" s="65" t="e">
        <f>VLOOKUP(E2454,'Supply Log'!$E$6:$T$277,5,FALSE)</f>
        <v>#N/A</v>
      </c>
      <c r="K2454" s="65" t="e">
        <f>VLOOKUP(E2454,'Supply Log'!$E$6:$T$277,6,FALSE)</f>
        <v>#N/A</v>
      </c>
      <c r="L2454" s="65" t="e">
        <f>VLOOKUP(E2454,'Supply Log'!$E$6:$T$277,7,FALSE)</f>
        <v>#N/A</v>
      </c>
      <c r="M2454" s="65" t="e">
        <f>VLOOKUP(E2454,'Supply Log'!$E$6:$T$277,8,FALSE)</f>
        <v>#N/A</v>
      </c>
      <c r="N2454" s="65" t="e">
        <f>VLOOKUP(E2454,'Supply Log'!$E$6:$T$277,9,FALSE)</f>
        <v>#N/A</v>
      </c>
      <c r="O2454" s="65" t="e">
        <f>VLOOKUP(E2454,'Supply Log'!$E$6:$T$277,10,FALSE)</f>
        <v>#N/A</v>
      </c>
      <c r="P2454" s="29" t="e">
        <f t="shared" si="316"/>
        <v>#N/A</v>
      </c>
      <c r="Q2454" s="65" t="e">
        <f>VLOOKUP(E2454,'Supply Log'!$E$6:$T$277,12,FALSE)</f>
        <v>#N/A</v>
      </c>
      <c r="R2454" s="78" t="e">
        <f t="shared" si="317"/>
        <v>#N/A</v>
      </c>
      <c r="S2454" s="65"/>
      <c r="T2454" s="79" t="e">
        <f t="shared" si="318"/>
        <v>#N/A</v>
      </c>
      <c r="U2454" s="80" t="e">
        <f t="shared" si="319"/>
        <v>#N/A</v>
      </c>
      <c r="V2454" s="81" t="str">
        <f t="shared" si="320"/>
        <v/>
      </c>
      <c r="W2454" s="69" t="e">
        <f>VLOOKUP(F2454,'Input Log'!$E$6:$V$50000,18,FALSE)</f>
        <v>#N/A</v>
      </c>
      <c r="X2454" s="64" t="e">
        <f>VLOOKUP(E2454,'Supply Log'!$Z$6:$AB$699,2,FALSE)</f>
        <v>#N/A</v>
      </c>
      <c r="Y2454" s="64" t="e">
        <f>VLOOKUP(E2454,'Supply Log'!$E$6:$X$618,20,FALSE)</f>
        <v>#N/A</v>
      </c>
      <c r="Z2454" s="64"/>
      <c r="AA2454" s="64"/>
    </row>
    <row r="2455" spans="1:27">
      <c r="A2455" s="67" t="str">
        <f t="shared" si="313"/>
        <v/>
      </c>
      <c r="B2455" s="65">
        <f t="shared" si="315"/>
        <v>2367</v>
      </c>
      <c r="C2455" s="68" t="str">
        <f t="shared" si="314"/>
        <v/>
      </c>
      <c r="D2455" s="69"/>
      <c r="F2455" s="66"/>
      <c r="G2455" s="65" t="e">
        <f>VLOOKUP(E2455,'Supply Log'!$E$6:$T$999,2,FALSE)</f>
        <v>#N/A</v>
      </c>
      <c r="H2455" s="65" t="e">
        <f>VLOOKUP(E2455,'Supply Log'!$E$6:$T$999,3,FALSE)</f>
        <v>#N/A</v>
      </c>
      <c r="I2455" s="77"/>
      <c r="J2455" s="65" t="e">
        <f>VLOOKUP(E2455,'Supply Log'!$E$6:$T$277,5,FALSE)</f>
        <v>#N/A</v>
      </c>
      <c r="K2455" s="65" t="e">
        <f>VLOOKUP(E2455,'Supply Log'!$E$6:$T$277,6,FALSE)</f>
        <v>#N/A</v>
      </c>
      <c r="L2455" s="65" t="e">
        <f>VLOOKUP(E2455,'Supply Log'!$E$6:$T$277,7,FALSE)</f>
        <v>#N/A</v>
      </c>
      <c r="M2455" s="65" t="e">
        <f>VLOOKUP(E2455,'Supply Log'!$E$6:$T$277,8,FALSE)</f>
        <v>#N/A</v>
      </c>
      <c r="N2455" s="65" t="e">
        <f>VLOOKUP(E2455,'Supply Log'!$E$6:$T$277,9,FALSE)</f>
        <v>#N/A</v>
      </c>
      <c r="O2455" s="65" t="e">
        <f>VLOOKUP(E2455,'Supply Log'!$E$6:$T$277,10,FALSE)</f>
        <v>#N/A</v>
      </c>
      <c r="P2455" s="29" t="e">
        <f t="shared" si="316"/>
        <v>#N/A</v>
      </c>
      <c r="Q2455" s="65" t="e">
        <f>VLOOKUP(E2455,'Supply Log'!$E$6:$T$277,12,FALSE)</f>
        <v>#N/A</v>
      </c>
      <c r="R2455" s="78" t="e">
        <f t="shared" si="317"/>
        <v>#N/A</v>
      </c>
      <c r="S2455" s="65"/>
      <c r="T2455" s="79" t="e">
        <f t="shared" si="318"/>
        <v>#N/A</v>
      </c>
      <c r="U2455" s="80" t="e">
        <f t="shared" si="319"/>
        <v>#N/A</v>
      </c>
      <c r="V2455" s="81" t="str">
        <f t="shared" si="320"/>
        <v/>
      </c>
      <c r="W2455" s="69" t="e">
        <f>VLOOKUP(F2455,'Input Log'!$E$6:$V$50000,18,FALSE)</f>
        <v>#N/A</v>
      </c>
      <c r="X2455" s="64" t="e">
        <f>VLOOKUP(E2455,'Supply Log'!$Z$6:$AB$699,2,FALSE)</f>
        <v>#N/A</v>
      </c>
      <c r="Y2455" s="64" t="e">
        <f>VLOOKUP(E2455,'Supply Log'!$E$6:$X$618,20,FALSE)</f>
        <v>#N/A</v>
      </c>
      <c r="Z2455" s="64"/>
      <c r="AA2455" s="64"/>
    </row>
    <row r="2456" spans="1:27">
      <c r="A2456" s="67" t="str">
        <f t="shared" si="313"/>
        <v/>
      </c>
      <c r="B2456" s="65">
        <f t="shared" si="315"/>
        <v>2368</v>
      </c>
      <c r="C2456" s="68" t="str">
        <f t="shared" si="314"/>
        <v/>
      </c>
      <c r="D2456" s="69"/>
      <c r="F2456" s="66"/>
      <c r="G2456" s="65" t="e">
        <f>VLOOKUP(E2456,'Supply Log'!$E$6:$T$999,2,FALSE)</f>
        <v>#N/A</v>
      </c>
      <c r="H2456" s="65" t="e">
        <f>VLOOKUP(E2456,'Supply Log'!$E$6:$T$999,3,FALSE)</f>
        <v>#N/A</v>
      </c>
      <c r="I2456" s="77"/>
      <c r="J2456" s="65" t="e">
        <f>VLOOKUP(E2456,'Supply Log'!$E$6:$T$277,5,FALSE)</f>
        <v>#N/A</v>
      </c>
      <c r="K2456" s="65" t="e">
        <f>VLOOKUP(E2456,'Supply Log'!$E$6:$T$277,6,FALSE)</f>
        <v>#N/A</v>
      </c>
      <c r="L2456" s="65" t="e">
        <f>VLOOKUP(E2456,'Supply Log'!$E$6:$T$277,7,FALSE)</f>
        <v>#N/A</v>
      </c>
      <c r="M2456" s="65" t="e">
        <f>VLOOKUP(E2456,'Supply Log'!$E$6:$T$277,8,FALSE)</f>
        <v>#N/A</v>
      </c>
      <c r="N2456" s="65" t="e">
        <f>VLOOKUP(E2456,'Supply Log'!$E$6:$T$277,9,FALSE)</f>
        <v>#N/A</v>
      </c>
      <c r="O2456" s="65" t="e">
        <f>VLOOKUP(E2456,'Supply Log'!$E$6:$T$277,10,FALSE)</f>
        <v>#N/A</v>
      </c>
      <c r="P2456" s="29" t="e">
        <f t="shared" si="316"/>
        <v>#N/A</v>
      </c>
      <c r="Q2456" s="65" t="e">
        <f>VLOOKUP(E2456,'Supply Log'!$E$6:$T$277,12,FALSE)</f>
        <v>#N/A</v>
      </c>
      <c r="R2456" s="78" t="e">
        <f t="shared" si="317"/>
        <v>#N/A</v>
      </c>
      <c r="S2456" s="65"/>
      <c r="T2456" s="79" t="e">
        <f t="shared" si="318"/>
        <v>#N/A</v>
      </c>
      <c r="U2456" s="80" t="e">
        <f t="shared" si="319"/>
        <v>#N/A</v>
      </c>
      <c r="V2456" s="81" t="str">
        <f t="shared" si="320"/>
        <v/>
      </c>
      <c r="W2456" s="69" t="e">
        <f>VLOOKUP(F2456,'Input Log'!$E$6:$V$50000,18,FALSE)</f>
        <v>#N/A</v>
      </c>
      <c r="X2456" s="64" t="e">
        <f>VLOOKUP(E2456,'Supply Log'!$Z$6:$AB$699,2,FALSE)</f>
        <v>#N/A</v>
      </c>
      <c r="Y2456" s="64" t="e">
        <f>VLOOKUP(E2456,'Supply Log'!$E$6:$X$618,20,FALSE)</f>
        <v>#N/A</v>
      </c>
      <c r="Z2456" s="64"/>
      <c r="AA2456" s="64"/>
    </row>
    <row r="2457" spans="1:27">
      <c r="A2457" s="67" t="str">
        <f t="shared" si="313"/>
        <v/>
      </c>
      <c r="B2457" s="65">
        <f t="shared" si="315"/>
        <v>2369</v>
      </c>
      <c r="C2457" s="68" t="str">
        <f t="shared" si="314"/>
        <v/>
      </c>
      <c r="D2457" s="69"/>
      <c r="F2457" s="66"/>
      <c r="G2457" s="65" t="e">
        <f>VLOOKUP(E2457,'Supply Log'!$E$6:$T$999,2,FALSE)</f>
        <v>#N/A</v>
      </c>
      <c r="H2457" s="65" t="e">
        <f>VLOOKUP(E2457,'Supply Log'!$E$6:$T$999,3,FALSE)</f>
        <v>#N/A</v>
      </c>
      <c r="I2457" s="77"/>
      <c r="J2457" s="65" t="e">
        <f>VLOOKUP(E2457,'Supply Log'!$E$6:$T$277,5,FALSE)</f>
        <v>#N/A</v>
      </c>
      <c r="K2457" s="65" t="e">
        <f>VLOOKUP(E2457,'Supply Log'!$E$6:$T$277,6,FALSE)</f>
        <v>#N/A</v>
      </c>
      <c r="L2457" s="65" t="e">
        <f>VLOOKUP(E2457,'Supply Log'!$E$6:$T$277,7,FALSE)</f>
        <v>#N/A</v>
      </c>
      <c r="M2457" s="65" t="e">
        <f>VLOOKUP(E2457,'Supply Log'!$E$6:$T$277,8,FALSE)</f>
        <v>#N/A</v>
      </c>
      <c r="N2457" s="65" t="e">
        <f>VLOOKUP(E2457,'Supply Log'!$E$6:$T$277,9,FALSE)</f>
        <v>#N/A</v>
      </c>
      <c r="O2457" s="65" t="e">
        <f>VLOOKUP(E2457,'Supply Log'!$E$6:$T$277,10,FALSE)</f>
        <v>#N/A</v>
      </c>
      <c r="P2457" s="29" t="e">
        <f t="shared" si="316"/>
        <v>#N/A</v>
      </c>
      <c r="Q2457" s="65" t="e">
        <f>VLOOKUP(E2457,'Supply Log'!$E$6:$T$277,12,FALSE)</f>
        <v>#N/A</v>
      </c>
      <c r="R2457" s="78" t="e">
        <f t="shared" si="317"/>
        <v>#N/A</v>
      </c>
      <c r="S2457" s="65"/>
      <c r="T2457" s="79" t="e">
        <f t="shared" si="318"/>
        <v>#N/A</v>
      </c>
      <c r="U2457" s="80" t="e">
        <f t="shared" si="319"/>
        <v>#N/A</v>
      </c>
      <c r="V2457" s="81" t="str">
        <f t="shared" si="320"/>
        <v/>
      </c>
      <c r="W2457" s="69" t="e">
        <f>VLOOKUP(F2457,'Input Log'!$E$6:$V$50000,18,FALSE)</f>
        <v>#N/A</v>
      </c>
      <c r="X2457" s="64" t="e">
        <f>VLOOKUP(E2457,'Supply Log'!$Z$6:$AB$699,2,FALSE)</f>
        <v>#N/A</v>
      </c>
      <c r="Y2457" s="64" t="e">
        <f>VLOOKUP(E2457,'Supply Log'!$E$6:$X$618,20,FALSE)</f>
        <v>#N/A</v>
      </c>
      <c r="Z2457" s="64"/>
      <c r="AA2457" s="64"/>
    </row>
    <row r="2458" spans="1:27">
      <c r="A2458" s="67" t="str">
        <f t="shared" si="313"/>
        <v/>
      </c>
      <c r="B2458" s="65">
        <f t="shared" si="315"/>
        <v>2370</v>
      </c>
      <c r="C2458" s="68" t="str">
        <f t="shared" si="314"/>
        <v/>
      </c>
      <c r="D2458" s="69"/>
      <c r="F2458" s="66"/>
      <c r="G2458" s="65" t="e">
        <f>VLOOKUP(E2458,'Supply Log'!$E$6:$T$999,2,FALSE)</f>
        <v>#N/A</v>
      </c>
      <c r="H2458" s="65" t="e">
        <f>VLOOKUP(E2458,'Supply Log'!$E$6:$T$999,3,FALSE)</f>
        <v>#N/A</v>
      </c>
      <c r="I2458" s="77"/>
      <c r="J2458" s="65" t="e">
        <f>VLOOKUP(E2458,'Supply Log'!$E$6:$T$277,5,FALSE)</f>
        <v>#N/A</v>
      </c>
      <c r="K2458" s="65" t="e">
        <f>VLOOKUP(E2458,'Supply Log'!$E$6:$T$277,6,FALSE)</f>
        <v>#N/A</v>
      </c>
      <c r="L2458" s="65" t="e">
        <f>VLOOKUP(E2458,'Supply Log'!$E$6:$T$277,7,FALSE)</f>
        <v>#N/A</v>
      </c>
      <c r="M2458" s="65" t="e">
        <f>VLOOKUP(E2458,'Supply Log'!$E$6:$T$277,8,FALSE)</f>
        <v>#N/A</v>
      </c>
      <c r="N2458" s="65" t="e">
        <f>VLOOKUP(E2458,'Supply Log'!$E$6:$T$277,9,FALSE)</f>
        <v>#N/A</v>
      </c>
      <c r="O2458" s="65" t="e">
        <f>VLOOKUP(E2458,'Supply Log'!$E$6:$T$277,10,FALSE)</f>
        <v>#N/A</v>
      </c>
      <c r="P2458" s="29" t="e">
        <f t="shared" si="316"/>
        <v>#N/A</v>
      </c>
      <c r="Q2458" s="65" t="e">
        <f>VLOOKUP(E2458,'Supply Log'!$E$6:$T$277,12,FALSE)</f>
        <v>#N/A</v>
      </c>
      <c r="R2458" s="78" t="e">
        <f t="shared" si="317"/>
        <v>#N/A</v>
      </c>
      <c r="S2458" s="65"/>
      <c r="T2458" s="79" t="e">
        <f t="shared" si="318"/>
        <v>#N/A</v>
      </c>
      <c r="U2458" s="80" t="e">
        <f t="shared" si="319"/>
        <v>#N/A</v>
      </c>
      <c r="V2458" s="81" t="str">
        <f t="shared" si="320"/>
        <v/>
      </c>
      <c r="W2458" s="69" t="e">
        <f>VLOOKUP(F2458,'Input Log'!$E$6:$V$50000,18,FALSE)</f>
        <v>#N/A</v>
      </c>
      <c r="X2458" s="64" t="e">
        <f>VLOOKUP(E2458,'Supply Log'!$Z$6:$AB$699,2,FALSE)</f>
        <v>#N/A</v>
      </c>
      <c r="Y2458" s="64" t="e">
        <f>VLOOKUP(E2458,'Supply Log'!$E$6:$X$618,20,FALSE)</f>
        <v>#N/A</v>
      </c>
      <c r="Z2458" s="64"/>
      <c r="AA2458" s="64"/>
    </row>
    <row r="2459" spans="1:27">
      <c r="A2459" s="67" t="str">
        <f t="shared" si="313"/>
        <v/>
      </c>
      <c r="B2459" s="65">
        <f t="shared" si="315"/>
        <v>2371</v>
      </c>
      <c r="C2459" s="68" t="str">
        <f t="shared" si="314"/>
        <v/>
      </c>
      <c r="D2459" s="69"/>
      <c r="F2459" s="66"/>
      <c r="G2459" s="65" t="e">
        <f>VLOOKUP(E2459,'Supply Log'!$E$6:$T$999,2,FALSE)</f>
        <v>#N/A</v>
      </c>
      <c r="H2459" s="65" t="e">
        <f>VLOOKUP(E2459,'Supply Log'!$E$6:$T$999,3,FALSE)</f>
        <v>#N/A</v>
      </c>
      <c r="I2459" s="77"/>
      <c r="J2459" s="65" t="e">
        <f>VLOOKUP(E2459,'Supply Log'!$E$6:$T$277,5,FALSE)</f>
        <v>#N/A</v>
      </c>
      <c r="K2459" s="65" t="e">
        <f>VLOOKUP(E2459,'Supply Log'!$E$6:$T$277,6,FALSE)</f>
        <v>#N/A</v>
      </c>
      <c r="L2459" s="65" t="e">
        <f>VLOOKUP(E2459,'Supply Log'!$E$6:$T$277,7,FALSE)</f>
        <v>#N/A</v>
      </c>
      <c r="M2459" s="65" t="e">
        <f>VLOOKUP(E2459,'Supply Log'!$E$6:$T$277,8,FALSE)</f>
        <v>#N/A</v>
      </c>
      <c r="N2459" s="65" t="e">
        <f>VLOOKUP(E2459,'Supply Log'!$E$6:$T$277,9,FALSE)</f>
        <v>#N/A</v>
      </c>
      <c r="O2459" s="65" t="e">
        <f>VLOOKUP(E2459,'Supply Log'!$E$6:$T$277,10,FALSE)</f>
        <v>#N/A</v>
      </c>
      <c r="P2459" s="29" t="e">
        <f t="shared" si="316"/>
        <v>#N/A</v>
      </c>
      <c r="Q2459" s="65" t="e">
        <f>VLOOKUP(E2459,'Supply Log'!$E$6:$T$277,12,FALSE)</f>
        <v>#N/A</v>
      </c>
      <c r="R2459" s="78" t="e">
        <f t="shared" si="317"/>
        <v>#N/A</v>
      </c>
      <c r="S2459" s="65"/>
      <c r="T2459" s="79" t="e">
        <f t="shared" si="318"/>
        <v>#N/A</v>
      </c>
      <c r="U2459" s="80" t="e">
        <f t="shared" si="319"/>
        <v>#N/A</v>
      </c>
      <c r="V2459" s="81" t="str">
        <f t="shared" si="320"/>
        <v/>
      </c>
      <c r="W2459" s="69" t="e">
        <f>VLOOKUP(F2459,'Input Log'!$E$6:$V$50000,18,FALSE)</f>
        <v>#N/A</v>
      </c>
      <c r="X2459" s="64" t="e">
        <f>VLOOKUP(E2459,'Supply Log'!$Z$6:$AB$699,2,FALSE)</f>
        <v>#N/A</v>
      </c>
      <c r="Y2459" s="64" t="e">
        <f>VLOOKUP(E2459,'Supply Log'!$E$6:$X$618,20,FALSE)</f>
        <v>#N/A</v>
      </c>
      <c r="Z2459" s="64"/>
      <c r="AA2459" s="64"/>
    </row>
    <row r="2460" spans="1:27">
      <c r="A2460" s="67" t="str">
        <f t="shared" si="313"/>
        <v/>
      </c>
      <c r="B2460" s="65">
        <f t="shared" si="315"/>
        <v>2372</v>
      </c>
      <c r="C2460" s="68" t="str">
        <f t="shared" si="314"/>
        <v/>
      </c>
      <c r="D2460" s="69"/>
      <c r="F2460" s="66"/>
      <c r="G2460" s="65" t="e">
        <f>VLOOKUP(E2460,'Supply Log'!$E$6:$T$999,2,FALSE)</f>
        <v>#N/A</v>
      </c>
      <c r="H2460" s="65" t="e">
        <f>VLOOKUP(E2460,'Supply Log'!$E$6:$T$999,3,FALSE)</f>
        <v>#N/A</v>
      </c>
      <c r="I2460" s="77"/>
      <c r="J2460" s="65" t="e">
        <f>VLOOKUP(E2460,'Supply Log'!$E$6:$T$277,5,FALSE)</f>
        <v>#N/A</v>
      </c>
      <c r="K2460" s="65" t="e">
        <f>VLOOKUP(E2460,'Supply Log'!$E$6:$T$277,6,FALSE)</f>
        <v>#N/A</v>
      </c>
      <c r="L2460" s="65" t="e">
        <f>VLOOKUP(E2460,'Supply Log'!$E$6:$T$277,7,FALSE)</f>
        <v>#N/A</v>
      </c>
      <c r="M2460" s="65" t="e">
        <f>VLOOKUP(E2460,'Supply Log'!$E$6:$T$277,8,FALSE)</f>
        <v>#N/A</v>
      </c>
      <c r="N2460" s="65" t="e">
        <f>VLOOKUP(E2460,'Supply Log'!$E$6:$T$277,9,FALSE)</f>
        <v>#N/A</v>
      </c>
      <c r="O2460" s="65" t="e">
        <f>VLOOKUP(E2460,'Supply Log'!$E$6:$T$277,10,FALSE)</f>
        <v>#N/A</v>
      </c>
      <c r="P2460" s="29" t="e">
        <f t="shared" si="316"/>
        <v>#N/A</v>
      </c>
      <c r="Q2460" s="65" t="e">
        <f>VLOOKUP(E2460,'Supply Log'!$E$6:$T$277,12,FALSE)</f>
        <v>#N/A</v>
      </c>
      <c r="R2460" s="78" t="e">
        <f t="shared" si="317"/>
        <v>#N/A</v>
      </c>
      <c r="S2460" s="65"/>
      <c r="T2460" s="79" t="e">
        <f t="shared" si="318"/>
        <v>#N/A</v>
      </c>
      <c r="U2460" s="80" t="e">
        <f t="shared" si="319"/>
        <v>#N/A</v>
      </c>
      <c r="V2460" s="81" t="str">
        <f t="shared" si="320"/>
        <v/>
      </c>
      <c r="W2460" s="69" t="e">
        <f>VLOOKUP(F2460,'Input Log'!$E$6:$V$50000,18,FALSE)</f>
        <v>#N/A</v>
      </c>
      <c r="X2460" s="64" t="e">
        <f>VLOOKUP(E2460,'Supply Log'!$Z$6:$AB$699,2,FALSE)</f>
        <v>#N/A</v>
      </c>
      <c r="Y2460" s="64" t="e">
        <f>VLOOKUP(E2460,'Supply Log'!$E$6:$X$618,20,FALSE)</f>
        <v>#N/A</v>
      </c>
      <c r="Z2460" s="64"/>
      <c r="AA2460" s="64"/>
    </row>
    <row r="2461" spans="1:27">
      <c r="A2461" s="67" t="str">
        <f t="shared" si="313"/>
        <v/>
      </c>
      <c r="B2461" s="65">
        <f t="shared" si="315"/>
        <v>2373</v>
      </c>
      <c r="C2461" s="68" t="str">
        <f t="shared" si="314"/>
        <v/>
      </c>
      <c r="D2461" s="69"/>
      <c r="F2461" s="66"/>
      <c r="G2461" s="65" t="e">
        <f>VLOOKUP(E2461,'Supply Log'!$E$6:$T$999,2,FALSE)</f>
        <v>#N/A</v>
      </c>
      <c r="H2461" s="65" t="e">
        <f>VLOOKUP(E2461,'Supply Log'!$E$6:$T$999,3,FALSE)</f>
        <v>#N/A</v>
      </c>
      <c r="I2461" s="77"/>
      <c r="J2461" s="65" t="e">
        <f>VLOOKUP(E2461,'Supply Log'!$E$6:$T$277,5,FALSE)</f>
        <v>#N/A</v>
      </c>
      <c r="K2461" s="65" t="e">
        <f>VLOOKUP(E2461,'Supply Log'!$E$6:$T$277,6,FALSE)</f>
        <v>#N/A</v>
      </c>
      <c r="L2461" s="65" t="e">
        <f>VLOOKUP(E2461,'Supply Log'!$E$6:$T$277,7,FALSE)</f>
        <v>#N/A</v>
      </c>
      <c r="M2461" s="65" t="e">
        <f>VLOOKUP(E2461,'Supply Log'!$E$6:$T$277,8,FALSE)</f>
        <v>#N/A</v>
      </c>
      <c r="N2461" s="65" t="e">
        <f>VLOOKUP(E2461,'Supply Log'!$E$6:$T$277,9,FALSE)</f>
        <v>#N/A</v>
      </c>
      <c r="O2461" s="65" t="e">
        <f>VLOOKUP(E2461,'Supply Log'!$E$6:$T$277,10,FALSE)</f>
        <v>#N/A</v>
      </c>
      <c r="P2461" s="29" t="e">
        <f t="shared" si="316"/>
        <v>#N/A</v>
      </c>
      <c r="Q2461" s="65" t="e">
        <f>VLOOKUP(E2461,'Supply Log'!$E$6:$T$277,12,FALSE)</f>
        <v>#N/A</v>
      </c>
      <c r="R2461" s="78" t="e">
        <f t="shared" si="317"/>
        <v>#N/A</v>
      </c>
      <c r="S2461" s="65"/>
      <c r="T2461" s="79" t="e">
        <f t="shared" si="318"/>
        <v>#N/A</v>
      </c>
      <c r="U2461" s="80" t="e">
        <f t="shared" si="319"/>
        <v>#N/A</v>
      </c>
      <c r="V2461" s="81" t="str">
        <f t="shared" si="320"/>
        <v/>
      </c>
      <c r="W2461" s="69" t="e">
        <f>VLOOKUP(F2461,'Input Log'!$E$6:$V$50000,18,FALSE)</f>
        <v>#N/A</v>
      </c>
      <c r="X2461" s="64" t="e">
        <f>VLOOKUP(E2461,'Supply Log'!$Z$6:$AB$699,2,FALSE)</f>
        <v>#N/A</v>
      </c>
      <c r="Y2461" s="64" t="e">
        <f>VLOOKUP(E2461,'Supply Log'!$E$6:$X$618,20,FALSE)</f>
        <v>#N/A</v>
      </c>
      <c r="Z2461" s="64"/>
      <c r="AA2461" s="64"/>
    </row>
    <row r="2462" spans="1:27">
      <c r="A2462" s="67" t="str">
        <f t="shared" si="313"/>
        <v/>
      </c>
      <c r="B2462" s="65">
        <f t="shared" si="315"/>
        <v>2374</v>
      </c>
      <c r="C2462" s="68" t="str">
        <f t="shared" si="314"/>
        <v/>
      </c>
      <c r="D2462" s="69"/>
      <c r="F2462" s="66"/>
      <c r="G2462" s="65" t="e">
        <f>VLOOKUP(E2462,'Supply Log'!$E$6:$T$999,2,FALSE)</f>
        <v>#N/A</v>
      </c>
      <c r="H2462" s="65" t="e">
        <f>VLOOKUP(E2462,'Supply Log'!$E$6:$T$999,3,FALSE)</f>
        <v>#N/A</v>
      </c>
      <c r="I2462" s="77"/>
      <c r="J2462" s="65" t="e">
        <f>VLOOKUP(E2462,'Supply Log'!$E$6:$T$277,5,FALSE)</f>
        <v>#N/A</v>
      </c>
      <c r="K2462" s="65" t="e">
        <f>VLOOKUP(E2462,'Supply Log'!$E$6:$T$277,6,FALSE)</f>
        <v>#N/A</v>
      </c>
      <c r="L2462" s="65" t="e">
        <f>VLOOKUP(E2462,'Supply Log'!$E$6:$T$277,7,FALSE)</f>
        <v>#N/A</v>
      </c>
      <c r="M2462" s="65" t="e">
        <f>VLOOKUP(E2462,'Supply Log'!$E$6:$T$277,8,FALSE)</f>
        <v>#N/A</v>
      </c>
      <c r="N2462" s="65" t="e">
        <f>VLOOKUP(E2462,'Supply Log'!$E$6:$T$277,9,FALSE)</f>
        <v>#N/A</v>
      </c>
      <c r="O2462" s="65" t="e">
        <f>VLOOKUP(E2462,'Supply Log'!$E$6:$T$277,10,FALSE)</f>
        <v>#N/A</v>
      </c>
      <c r="P2462" s="29" t="e">
        <f t="shared" si="316"/>
        <v>#N/A</v>
      </c>
      <c r="Q2462" s="65" t="e">
        <f>VLOOKUP(E2462,'Supply Log'!$E$6:$T$277,12,FALSE)</f>
        <v>#N/A</v>
      </c>
      <c r="R2462" s="78" t="e">
        <f t="shared" si="317"/>
        <v>#N/A</v>
      </c>
      <c r="S2462" s="65"/>
      <c r="T2462" s="79" t="e">
        <f t="shared" si="318"/>
        <v>#N/A</v>
      </c>
      <c r="U2462" s="80" t="e">
        <f t="shared" si="319"/>
        <v>#N/A</v>
      </c>
      <c r="V2462" s="81" t="str">
        <f t="shared" si="320"/>
        <v/>
      </c>
      <c r="W2462" s="69" t="e">
        <f>VLOOKUP(F2462,'Input Log'!$E$6:$V$50000,18,FALSE)</f>
        <v>#N/A</v>
      </c>
      <c r="X2462" s="64" t="e">
        <f>VLOOKUP(E2462,'Supply Log'!$Z$6:$AB$699,2,FALSE)</f>
        <v>#N/A</v>
      </c>
      <c r="Y2462" s="64" t="e">
        <f>VLOOKUP(E2462,'Supply Log'!$E$6:$X$618,20,FALSE)</f>
        <v>#N/A</v>
      </c>
      <c r="Z2462" s="64"/>
      <c r="AA2462" s="64"/>
    </row>
    <row r="2463" spans="1:27">
      <c r="A2463" s="67" t="str">
        <f t="shared" si="313"/>
        <v/>
      </c>
      <c r="B2463" s="65">
        <f t="shared" si="315"/>
        <v>2375</v>
      </c>
      <c r="C2463" s="68" t="str">
        <f t="shared" si="314"/>
        <v/>
      </c>
      <c r="D2463" s="69"/>
      <c r="F2463" s="66"/>
      <c r="G2463" s="65" t="e">
        <f>VLOOKUP(E2463,'Supply Log'!$E$6:$T$999,2,FALSE)</f>
        <v>#N/A</v>
      </c>
      <c r="H2463" s="65" t="e">
        <f>VLOOKUP(E2463,'Supply Log'!$E$6:$T$999,3,FALSE)</f>
        <v>#N/A</v>
      </c>
      <c r="I2463" s="77"/>
      <c r="J2463" s="65" t="e">
        <f>VLOOKUP(E2463,'Supply Log'!$E$6:$T$277,5,FALSE)</f>
        <v>#N/A</v>
      </c>
      <c r="K2463" s="65" t="e">
        <f>VLOOKUP(E2463,'Supply Log'!$E$6:$T$277,6,FALSE)</f>
        <v>#N/A</v>
      </c>
      <c r="L2463" s="65" t="e">
        <f>VLOOKUP(E2463,'Supply Log'!$E$6:$T$277,7,FALSE)</f>
        <v>#N/A</v>
      </c>
      <c r="M2463" s="65" t="e">
        <f>VLOOKUP(E2463,'Supply Log'!$E$6:$T$277,8,FALSE)</f>
        <v>#N/A</v>
      </c>
      <c r="N2463" s="65" t="e">
        <f>VLOOKUP(E2463,'Supply Log'!$E$6:$T$277,9,FALSE)</f>
        <v>#N/A</v>
      </c>
      <c r="O2463" s="65" t="e">
        <f>VLOOKUP(E2463,'Supply Log'!$E$6:$T$277,10,FALSE)</f>
        <v>#N/A</v>
      </c>
      <c r="P2463" s="29" t="e">
        <f t="shared" si="316"/>
        <v>#N/A</v>
      </c>
      <c r="Q2463" s="65" t="e">
        <f>VLOOKUP(E2463,'Supply Log'!$E$6:$T$277,12,FALSE)</f>
        <v>#N/A</v>
      </c>
      <c r="R2463" s="78" t="e">
        <f t="shared" si="317"/>
        <v>#N/A</v>
      </c>
      <c r="S2463" s="65"/>
      <c r="T2463" s="79" t="e">
        <f t="shared" si="318"/>
        <v>#N/A</v>
      </c>
      <c r="U2463" s="80" t="e">
        <f t="shared" si="319"/>
        <v>#N/A</v>
      </c>
      <c r="V2463" s="81" t="str">
        <f t="shared" si="320"/>
        <v/>
      </c>
      <c r="W2463" s="69" t="e">
        <f>VLOOKUP(F2463,'Input Log'!$E$6:$V$50000,18,FALSE)</f>
        <v>#N/A</v>
      </c>
      <c r="X2463" s="64" t="e">
        <f>VLOOKUP(E2463,'Supply Log'!$Z$6:$AB$699,2,FALSE)</f>
        <v>#N/A</v>
      </c>
      <c r="Y2463" s="64" t="e">
        <f>VLOOKUP(E2463,'Supply Log'!$E$6:$X$618,20,FALSE)</f>
        <v>#N/A</v>
      </c>
      <c r="Z2463" s="64"/>
      <c r="AA2463" s="64"/>
    </row>
    <row r="2464" spans="1:27">
      <c r="A2464" s="67" t="str">
        <f t="shared" si="313"/>
        <v/>
      </c>
      <c r="B2464" s="65">
        <f t="shared" si="315"/>
        <v>2376</v>
      </c>
      <c r="C2464" s="68" t="str">
        <f t="shared" si="314"/>
        <v/>
      </c>
      <c r="D2464" s="69"/>
      <c r="F2464" s="66"/>
      <c r="G2464" s="65" t="e">
        <f>VLOOKUP(E2464,'Supply Log'!$E$6:$T$999,2,FALSE)</f>
        <v>#N/A</v>
      </c>
      <c r="H2464" s="65" t="e">
        <f>VLOOKUP(E2464,'Supply Log'!$E$6:$T$999,3,FALSE)</f>
        <v>#N/A</v>
      </c>
      <c r="I2464" s="77"/>
      <c r="J2464" s="65" t="e">
        <f>VLOOKUP(E2464,'Supply Log'!$E$6:$T$277,5,FALSE)</f>
        <v>#N/A</v>
      </c>
      <c r="K2464" s="65" t="e">
        <f>VLOOKUP(E2464,'Supply Log'!$E$6:$T$277,6,FALSE)</f>
        <v>#N/A</v>
      </c>
      <c r="L2464" s="65" t="e">
        <f>VLOOKUP(E2464,'Supply Log'!$E$6:$T$277,7,FALSE)</f>
        <v>#N/A</v>
      </c>
      <c r="M2464" s="65" t="e">
        <f>VLOOKUP(E2464,'Supply Log'!$E$6:$T$277,8,FALSE)</f>
        <v>#N/A</v>
      </c>
      <c r="N2464" s="65" t="e">
        <f>VLOOKUP(E2464,'Supply Log'!$E$6:$T$277,9,FALSE)</f>
        <v>#N/A</v>
      </c>
      <c r="O2464" s="65" t="e">
        <f>VLOOKUP(E2464,'Supply Log'!$E$6:$T$277,10,FALSE)</f>
        <v>#N/A</v>
      </c>
      <c r="P2464" s="29" t="e">
        <f t="shared" si="316"/>
        <v>#N/A</v>
      </c>
      <c r="Q2464" s="65" t="e">
        <f>VLOOKUP(E2464,'Supply Log'!$E$6:$T$277,12,FALSE)</f>
        <v>#N/A</v>
      </c>
      <c r="R2464" s="78" t="e">
        <f t="shared" si="317"/>
        <v>#N/A</v>
      </c>
      <c r="S2464" s="65"/>
      <c r="T2464" s="79" t="e">
        <f t="shared" si="318"/>
        <v>#N/A</v>
      </c>
      <c r="U2464" s="80" t="e">
        <f t="shared" si="319"/>
        <v>#N/A</v>
      </c>
      <c r="V2464" s="81" t="str">
        <f t="shared" si="320"/>
        <v/>
      </c>
      <c r="W2464" s="69" t="e">
        <f>VLOOKUP(F2464,'Input Log'!$E$6:$V$50000,18,FALSE)</f>
        <v>#N/A</v>
      </c>
      <c r="X2464" s="64" t="e">
        <f>VLOOKUP(E2464,'Supply Log'!$Z$6:$AB$699,2,FALSE)</f>
        <v>#N/A</v>
      </c>
      <c r="Y2464" s="64" t="e">
        <f>VLOOKUP(E2464,'Supply Log'!$E$6:$X$618,20,FALSE)</f>
        <v>#N/A</v>
      </c>
      <c r="Z2464" s="64"/>
      <c r="AA2464" s="64"/>
    </row>
    <row r="2465" spans="1:27">
      <c r="A2465" s="67" t="str">
        <f t="shared" si="313"/>
        <v/>
      </c>
      <c r="B2465" s="65">
        <f t="shared" si="315"/>
        <v>2377</v>
      </c>
      <c r="C2465" s="68" t="str">
        <f t="shared" si="314"/>
        <v/>
      </c>
      <c r="D2465" s="69"/>
      <c r="F2465" s="66"/>
      <c r="G2465" s="65" t="e">
        <f>VLOOKUP(E2465,'Supply Log'!$E$6:$T$999,2,FALSE)</f>
        <v>#N/A</v>
      </c>
      <c r="H2465" s="65" t="e">
        <f>VLOOKUP(E2465,'Supply Log'!$E$6:$T$999,3,FALSE)</f>
        <v>#N/A</v>
      </c>
      <c r="I2465" s="77"/>
      <c r="J2465" s="65" t="e">
        <f>VLOOKUP(E2465,'Supply Log'!$E$6:$T$277,5,FALSE)</f>
        <v>#N/A</v>
      </c>
      <c r="K2465" s="65" t="e">
        <f>VLOOKUP(E2465,'Supply Log'!$E$6:$T$277,6,FALSE)</f>
        <v>#N/A</v>
      </c>
      <c r="L2465" s="65" t="e">
        <f>VLOOKUP(E2465,'Supply Log'!$E$6:$T$277,7,FALSE)</f>
        <v>#N/A</v>
      </c>
      <c r="M2465" s="65" t="e">
        <f>VLOOKUP(E2465,'Supply Log'!$E$6:$T$277,8,FALSE)</f>
        <v>#N/A</v>
      </c>
      <c r="N2465" s="65" t="e">
        <f>VLOOKUP(E2465,'Supply Log'!$E$6:$T$277,9,FALSE)</f>
        <v>#N/A</v>
      </c>
      <c r="O2465" s="65" t="e">
        <f>VLOOKUP(E2465,'Supply Log'!$E$6:$T$277,10,FALSE)</f>
        <v>#N/A</v>
      </c>
      <c r="P2465" s="29" t="e">
        <f t="shared" si="316"/>
        <v>#N/A</v>
      </c>
      <c r="Q2465" s="65" t="e">
        <f>VLOOKUP(E2465,'Supply Log'!$E$6:$T$277,12,FALSE)</f>
        <v>#N/A</v>
      </c>
      <c r="R2465" s="78" t="e">
        <f t="shared" si="317"/>
        <v>#N/A</v>
      </c>
      <c r="S2465" s="65"/>
      <c r="T2465" s="79" t="e">
        <f t="shared" si="318"/>
        <v>#N/A</v>
      </c>
      <c r="U2465" s="80" t="e">
        <f t="shared" si="319"/>
        <v>#N/A</v>
      </c>
      <c r="V2465" s="81" t="str">
        <f t="shared" si="320"/>
        <v/>
      </c>
      <c r="W2465" s="69" t="e">
        <f>VLOOKUP(F2465,'Input Log'!$E$6:$V$50000,18,FALSE)</f>
        <v>#N/A</v>
      </c>
      <c r="X2465" s="64" t="e">
        <f>VLOOKUP(E2465,'Supply Log'!$Z$6:$AB$699,2,FALSE)</f>
        <v>#N/A</v>
      </c>
      <c r="Y2465" s="64" t="e">
        <f>VLOOKUP(E2465,'Supply Log'!$E$6:$X$618,20,FALSE)</f>
        <v>#N/A</v>
      </c>
      <c r="Z2465" s="64"/>
      <c r="AA2465" s="64"/>
    </row>
    <row r="2466" spans="1:27">
      <c r="A2466" s="67" t="str">
        <f t="shared" si="313"/>
        <v/>
      </c>
      <c r="B2466" s="65">
        <f t="shared" si="315"/>
        <v>2378</v>
      </c>
      <c r="C2466" s="68" t="str">
        <f t="shared" si="314"/>
        <v/>
      </c>
      <c r="D2466" s="69"/>
      <c r="F2466" s="66"/>
      <c r="G2466" s="65" t="e">
        <f>VLOOKUP(E2466,'Supply Log'!$E$6:$T$999,2,FALSE)</f>
        <v>#N/A</v>
      </c>
      <c r="H2466" s="65" t="e">
        <f>VLOOKUP(E2466,'Supply Log'!$E$6:$T$999,3,FALSE)</f>
        <v>#N/A</v>
      </c>
      <c r="I2466" s="77"/>
      <c r="J2466" s="65" t="e">
        <f>VLOOKUP(E2466,'Supply Log'!$E$6:$T$277,5,FALSE)</f>
        <v>#N/A</v>
      </c>
      <c r="K2466" s="65" t="e">
        <f>VLOOKUP(E2466,'Supply Log'!$E$6:$T$277,6,FALSE)</f>
        <v>#N/A</v>
      </c>
      <c r="L2466" s="65" t="e">
        <f>VLOOKUP(E2466,'Supply Log'!$E$6:$T$277,7,FALSE)</f>
        <v>#N/A</v>
      </c>
      <c r="M2466" s="65" t="e">
        <f>VLOOKUP(E2466,'Supply Log'!$E$6:$T$277,8,FALSE)</f>
        <v>#N/A</v>
      </c>
      <c r="N2466" s="65" t="e">
        <f>VLOOKUP(E2466,'Supply Log'!$E$6:$T$277,9,FALSE)</f>
        <v>#N/A</v>
      </c>
      <c r="O2466" s="65" t="e">
        <f>VLOOKUP(E2466,'Supply Log'!$E$6:$T$277,10,FALSE)</f>
        <v>#N/A</v>
      </c>
      <c r="P2466" s="29" t="e">
        <f t="shared" si="316"/>
        <v>#N/A</v>
      </c>
      <c r="Q2466" s="65" t="e">
        <f>VLOOKUP(E2466,'Supply Log'!$E$6:$T$277,12,FALSE)</f>
        <v>#N/A</v>
      </c>
      <c r="R2466" s="78" t="e">
        <f t="shared" si="317"/>
        <v>#N/A</v>
      </c>
      <c r="S2466" s="65"/>
      <c r="T2466" s="79" t="e">
        <f t="shared" si="318"/>
        <v>#N/A</v>
      </c>
      <c r="U2466" s="80" t="e">
        <f t="shared" si="319"/>
        <v>#N/A</v>
      </c>
      <c r="V2466" s="81" t="str">
        <f t="shared" si="320"/>
        <v/>
      </c>
      <c r="W2466" s="69" t="e">
        <f>VLOOKUP(F2466,'Input Log'!$E$6:$V$50000,18,FALSE)</f>
        <v>#N/A</v>
      </c>
      <c r="X2466" s="64" t="e">
        <f>VLOOKUP(E2466,'Supply Log'!$Z$6:$AB$699,2,FALSE)</f>
        <v>#N/A</v>
      </c>
      <c r="Y2466" s="64" t="e">
        <f>VLOOKUP(E2466,'Supply Log'!$E$6:$X$618,20,FALSE)</f>
        <v>#N/A</v>
      </c>
      <c r="Z2466" s="64"/>
      <c r="AA2466" s="64"/>
    </row>
    <row r="2467" spans="1:27">
      <c r="A2467" s="67" t="str">
        <f t="shared" si="313"/>
        <v/>
      </c>
      <c r="B2467" s="65">
        <f t="shared" si="315"/>
        <v>2379</v>
      </c>
      <c r="C2467" s="68" t="str">
        <f t="shared" si="314"/>
        <v/>
      </c>
      <c r="D2467" s="69"/>
      <c r="F2467" s="66"/>
      <c r="G2467" s="65" t="e">
        <f>VLOOKUP(E2467,'Supply Log'!$E$6:$T$999,2,FALSE)</f>
        <v>#N/A</v>
      </c>
      <c r="H2467" s="65" t="e">
        <f>VLOOKUP(E2467,'Supply Log'!$E$6:$T$999,3,FALSE)</f>
        <v>#N/A</v>
      </c>
      <c r="I2467" s="77"/>
      <c r="J2467" s="65" t="e">
        <f>VLOOKUP(E2467,'Supply Log'!$E$6:$T$277,5,FALSE)</f>
        <v>#N/A</v>
      </c>
      <c r="K2467" s="65" t="e">
        <f>VLOOKUP(E2467,'Supply Log'!$E$6:$T$277,6,FALSE)</f>
        <v>#N/A</v>
      </c>
      <c r="L2467" s="65" t="e">
        <f>VLOOKUP(E2467,'Supply Log'!$E$6:$T$277,7,FALSE)</f>
        <v>#N/A</v>
      </c>
      <c r="M2467" s="65" t="e">
        <f>VLOOKUP(E2467,'Supply Log'!$E$6:$T$277,8,FALSE)</f>
        <v>#N/A</v>
      </c>
      <c r="N2467" s="65" t="e">
        <f>VLOOKUP(E2467,'Supply Log'!$E$6:$T$277,9,FALSE)</f>
        <v>#N/A</v>
      </c>
      <c r="O2467" s="65" t="e">
        <f>VLOOKUP(E2467,'Supply Log'!$E$6:$T$277,10,FALSE)</f>
        <v>#N/A</v>
      </c>
      <c r="P2467" s="29" t="e">
        <f t="shared" si="316"/>
        <v>#N/A</v>
      </c>
      <c r="Q2467" s="65" t="e">
        <f>VLOOKUP(E2467,'Supply Log'!$E$6:$T$277,12,FALSE)</f>
        <v>#N/A</v>
      </c>
      <c r="R2467" s="78" t="e">
        <f t="shared" si="317"/>
        <v>#N/A</v>
      </c>
      <c r="S2467" s="65"/>
      <c r="T2467" s="79" t="e">
        <f t="shared" si="318"/>
        <v>#N/A</v>
      </c>
      <c r="U2467" s="80" t="e">
        <f t="shared" si="319"/>
        <v>#N/A</v>
      </c>
      <c r="V2467" s="81" t="str">
        <f t="shared" si="320"/>
        <v/>
      </c>
      <c r="W2467" s="69" t="e">
        <f>VLOOKUP(F2467,'Input Log'!$E$6:$V$50000,18,FALSE)</f>
        <v>#N/A</v>
      </c>
      <c r="X2467" s="64" t="e">
        <f>VLOOKUP(E2467,'Supply Log'!$Z$6:$AB$699,2,FALSE)</f>
        <v>#N/A</v>
      </c>
      <c r="Y2467" s="64" t="e">
        <f>VLOOKUP(E2467,'Supply Log'!$E$6:$X$618,20,FALSE)</f>
        <v>#N/A</v>
      </c>
      <c r="Z2467" s="64"/>
      <c r="AA2467" s="64"/>
    </row>
    <row r="2468" spans="1:27">
      <c r="A2468" s="67" t="str">
        <f t="shared" si="313"/>
        <v/>
      </c>
      <c r="B2468" s="65">
        <f t="shared" si="315"/>
        <v>2380</v>
      </c>
      <c r="C2468" s="68" t="str">
        <f t="shared" si="314"/>
        <v/>
      </c>
      <c r="D2468" s="69"/>
      <c r="F2468" s="66"/>
      <c r="G2468" s="65" t="e">
        <f>VLOOKUP(E2468,'Supply Log'!$E$6:$T$999,2,FALSE)</f>
        <v>#N/A</v>
      </c>
      <c r="H2468" s="65" t="e">
        <f>VLOOKUP(E2468,'Supply Log'!$E$6:$T$999,3,FALSE)</f>
        <v>#N/A</v>
      </c>
      <c r="I2468" s="77"/>
      <c r="J2468" s="65" t="e">
        <f>VLOOKUP(E2468,'Supply Log'!$E$6:$T$277,5,FALSE)</f>
        <v>#N/A</v>
      </c>
      <c r="K2468" s="65" t="e">
        <f>VLOOKUP(E2468,'Supply Log'!$E$6:$T$277,6,FALSE)</f>
        <v>#N/A</v>
      </c>
      <c r="L2468" s="65" t="e">
        <f>VLOOKUP(E2468,'Supply Log'!$E$6:$T$277,7,FALSE)</f>
        <v>#N/A</v>
      </c>
      <c r="M2468" s="65" t="e">
        <f>VLOOKUP(E2468,'Supply Log'!$E$6:$T$277,8,FALSE)</f>
        <v>#N/A</v>
      </c>
      <c r="N2468" s="65" t="e">
        <f>VLOOKUP(E2468,'Supply Log'!$E$6:$T$277,9,FALSE)</f>
        <v>#N/A</v>
      </c>
      <c r="O2468" s="65" t="e">
        <f>VLOOKUP(E2468,'Supply Log'!$E$6:$T$277,10,FALSE)</f>
        <v>#N/A</v>
      </c>
      <c r="P2468" s="29" t="e">
        <f t="shared" si="316"/>
        <v>#N/A</v>
      </c>
      <c r="Q2468" s="65" t="e">
        <f>VLOOKUP(E2468,'Supply Log'!$E$6:$T$277,12,FALSE)</f>
        <v>#N/A</v>
      </c>
      <c r="R2468" s="78" t="e">
        <f t="shared" si="317"/>
        <v>#N/A</v>
      </c>
      <c r="S2468" s="65"/>
      <c r="T2468" s="79" t="e">
        <f t="shared" si="318"/>
        <v>#N/A</v>
      </c>
      <c r="U2468" s="80" t="e">
        <f t="shared" si="319"/>
        <v>#N/A</v>
      </c>
      <c r="V2468" s="81" t="str">
        <f t="shared" si="320"/>
        <v/>
      </c>
      <c r="W2468" s="69" t="e">
        <f>VLOOKUP(F2468,'Input Log'!$E$6:$V$50000,18,FALSE)</f>
        <v>#N/A</v>
      </c>
      <c r="X2468" s="64" t="e">
        <f>VLOOKUP(E2468,'Supply Log'!$Z$6:$AB$699,2,FALSE)</f>
        <v>#N/A</v>
      </c>
      <c r="Y2468" s="64" t="e">
        <f>VLOOKUP(E2468,'Supply Log'!$E$6:$X$618,20,FALSE)</f>
        <v>#N/A</v>
      </c>
      <c r="Z2468" s="64"/>
      <c r="AA2468" s="64"/>
    </row>
    <row r="2469" spans="1:27">
      <c r="A2469" s="67" t="str">
        <f t="shared" si="313"/>
        <v/>
      </c>
      <c r="B2469" s="65">
        <f t="shared" si="315"/>
        <v>2381</v>
      </c>
      <c r="C2469" s="68" t="str">
        <f t="shared" si="314"/>
        <v/>
      </c>
      <c r="D2469" s="69"/>
      <c r="F2469" s="66"/>
      <c r="G2469" s="65" t="e">
        <f>VLOOKUP(E2469,'Supply Log'!$E$6:$T$999,2,FALSE)</f>
        <v>#N/A</v>
      </c>
      <c r="H2469" s="65" t="e">
        <f>VLOOKUP(E2469,'Supply Log'!$E$6:$T$999,3,FALSE)</f>
        <v>#N/A</v>
      </c>
      <c r="I2469" s="77"/>
      <c r="J2469" s="65" t="e">
        <f>VLOOKUP(E2469,'Supply Log'!$E$6:$T$277,5,FALSE)</f>
        <v>#N/A</v>
      </c>
      <c r="K2469" s="65" t="e">
        <f>VLOOKUP(E2469,'Supply Log'!$E$6:$T$277,6,FALSE)</f>
        <v>#N/A</v>
      </c>
      <c r="L2469" s="65" t="e">
        <f>VLOOKUP(E2469,'Supply Log'!$E$6:$T$277,7,FALSE)</f>
        <v>#N/A</v>
      </c>
      <c r="M2469" s="65" t="e">
        <f>VLOOKUP(E2469,'Supply Log'!$E$6:$T$277,8,FALSE)</f>
        <v>#N/A</v>
      </c>
      <c r="N2469" s="65" t="e">
        <f>VLOOKUP(E2469,'Supply Log'!$E$6:$T$277,9,FALSE)</f>
        <v>#N/A</v>
      </c>
      <c r="O2469" s="65" t="e">
        <f>VLOOKUP(E2469,'Supply Log'!$E$6:$T$277,10,FALSE)</f>
        <v>#N/A</v>
      </c>
      <c r="P2469" s="29" t="e">
        <f t="shared" si="316"/>
        <v>#N/A</v>
      </c>
      <c r="Q2469" s="65" t="e">
        <f>VLOOKUP(E2469,'Supply Log'!$E$6:$T$277,12,FALSE)</f>
        <v>#N/A</v>
      </c>
      <c r="R2469" s="78" t="e">
        <f t="shared" si="317"/>
        <v>#N/A</v>
      </c>
      <c r="S2469" s="65"/>
      <c r="T2469" s="79" t="e">
        <f t="shared" si="318"/>
        <v>#N/A</v>
      </c>
      <c r="U2469" s="80" t="e">
        <f t="shared" si="319"/>
        <v>#N/A</v>
      </c>
      <c r="V2469" s="81" t="str">
        <f t="shared" si="320"/>
        <v/>
      </c>
      <c r="W2469" s="69" t="e">
        <f>VLOOKUP(F2469,'Input Log'!$E$6:$V$50000,18,FALSE)</f>
        <v>#N/A</v>
      </c>
      <c r="X2469" s="64" t="e">
        <f>VLOOKUP(E2469,'Supply Log'!$Z$6:$AB$699,2,FALSE)</f>
        <v>#N/A</v>
      </c>
      <c r="Y2469" s="64" t="e">
        <f>VLOOKUP(E2469,'Supply Log'!$E$6:$X$618,20,FALSE)</f>
        <v>#N/A</v>
      </c>
      <c r="Z2469" s="64"/>
      <c r="AA2469" s="64"/>
    </row>
    <row r="2470" spans="1:27">
      <c r="A2470" s="67" t="str">
        <f t="shared" si="313"/>
        <v/>
      </c>
      <c r="B2470" s="65">
        <f t="shared" si="315"/>
        <v>2382</v>
      </c>
      <c r="C2470" s="68" t="str">
        <f t="shared" si="314"/>
        <v/>
      </c>
      <c r="D2470" s="69"/>
      <c r="F2470" s="66"/>
      <c r="G2470" s="65" t="e">
        <f>VLOOKUP(E2470,'Supply Log'!$E$6:$T$999,2,FALSE)</f>
        <v>#N/A</v>
      </c>
      <c r="H2470" s="65" t="e">
        <f>VLOOKUP(E2470,'Supply Log'!$E$6:$T$999,3,FALSE)</f>
        <v>#N/A</v>
      </c>
      <c r="I2470" s="77"/>
      <c r="J2470" s="65" t="e">
        <f>VLOOKUP(E2470,'Supply Log'!$E$6:$T$277,5,FALSE)</f>
        <v>#N/A</v>
      </c>
      <c r="K2470" s="65" t="e">
        <f>VLOOKUP(E2470,'Supply Log'!$E$6:$T$277,6,FALSE)</f>
        <v>#N/A</v>
      </c>
      <c r="L2470" s="65" t="e">
        <f>VLOOKUP(E2470,'Supply Log'!$E$6:$T$277,7,FALSE)</f>
        <v>#N/A</v>
      </c>
      <c r="M2470" s="65" t="e">
        <f>VLOOKUP(E2470,'Supply Log'!$E$6:$T$277,8,FALSE)</f>
        <v>#N/A</v>
      </c>
      <c r="N2470" s="65" t="e">
        <f>VLOOKUP(E2470,'Supply Log'!$E$6:$T$277,9,FALSE)</f>
        <v>#N/A</v>
      </c>
      <c r="O2470" s="65" t="e">
        <f>VLOOKUP(E2470,'Supply Log'!$E$6:$T$277,10,FALSE)</f>
        <v>#N/A</v>
      </c>
      <c r="P2470" s="29" t="e">
        <f t="shared" si="316"/>
        <v>#N/A</v>
      </c>
      <c r="Q2470" s="65" t="e">
        <f>VLOOKUP(E2470,'Supply Log'!$E$6:$T$277,12,FALSE)</f>
        <v>#N/A</v>
      </c>
      <c r="R2470" s="78" t="e">
        <f t="shared" si="317"/>
        <v>#N/A</v>
      </c>
      <c r="S2470" s="65"/>
      <c r="T2470" s="79" t="e">
        <f t="shared" si="318"/>
        <v>#N/A</v>
      </c>
      <c r="U2470" s="80" t="e">
        <f t="shared" si="319"/>
        <v>#N/A</v>
      </c>
      <c r="V2470" s="81" t="str">
        <f t="shared" si="320"/>
        <v/>
      </c>
      <c r="W2470" s="69" t="e">
        <f>VLOOKUP(F2470,'Input Log'!$E$6:$V$50000,18,FALSE)</f>
        <v>#N/A</v>
      </c>
      <c r="X2470" s="64" t="e">
        <f>VLOOKUP(E2470,'Supply Log'!$Z$6:$AB$699,2,FALSE)</f>
        <v>#N/A</v>
      </c>
      <c r="Y2470" s="64" t="e">
        <f>VLOOKUP(E2470,'Supply Log'!$E$6:$X$618,20,FALSE)</f>
        <v>#N/A</v>
      </c>
      <c r="Z2470" s="64"/>
      <c r="AA2470" s="64"/>
    </row>
    <row r="2471" spans="1:27">
      <c r="A2471" s="67" t="str">
        <f t="shared" si="313"/>
        <v/>
      </c>
      <c r="B2471" s="65">
        <f t="shared" si="315"/>
        <v>2383</v>
      </c>
      <c r="C2471" s="68" t="str">
        <f t="shared" si="314"/>
        <v/>
      </c>
      <c r="D2471" s="69"/>
      <c r="F2471" s="66"/>
      <c r="G2471" s="65" t="e">
        <f>VLOOKUP(E2471,'Supply Log'!$E$6:$T$999,2,FALSE)</f>
        <v>#N/A</v>
      </c>
      <c r="H2471" s="65" t="e">
        <f>VLOOKUP(E2471,'Supply Log'!$E$6:$T$999,3,FALSE)</f>
        <v>#N/A</v>
      </c>
      <c r="I2471" s="77"/>
      <c r="J2471" s="65" t="e">
        <f>VLOOKUP(E2471,'Supply Log'!$E$6:$T$277,5,FALSE)</f>
        <v>#N/A</v>
      </c>
      <c r="K2471" s="65" t="e">
        <f>VLOOKUP(E2471,'Supply Log'!$E$6:$T$277,6,FALSE)</f>
        <v>#N/A</v>
      </c>
      <c r="L2471" s="65" t="e">
        <f>VLOOKUP(E2471,'Supply Log'!$E$6:$T$277,7,FALSE)</f>
        <v>#N/A</v>
      </c>
      <c r="M2471" s="65" t="e">
        <f>VLOOKUP(E2471,'Supply Log'!$E$6:$T$277,8,FALSE)</f>
        <v>#N/A</v>
      </c>
      <c r="N2471" s="65" t="e">
        <f>VLOOKUP(E2471,'Supply Log'!$E$6:$T$277,9,FALSE)</f>
        <v>#N/A</v>
      </c>
      <c r="O2471" s="65" t="e">
        <f>VLOOKUP(E2471,'Supply Log'!$E$6:$T$277,10,FALSE)</f>
        <v>#N/A</v>
      </c>
      <c r="P2471" s="29" t="e">
        <f t="shared" si="316"/>
        <v>#N/A</v>
      </c>
      <c r="Q2471" s="65" t="e">
        <f>VLOOKUP(E2471,'Supply Log'!$E$6:$T$277,12,FALSE)</f>
        <v>#N/A</v>
      </c>
      <c r="R2471" s="78" t="e">
        <f t="shared" si="317"/>
        <v>#N/A</v>
      </c>
      <c r="S2471" s="65"/>
      <c r="T2471" s="79" t="e">
        <f t="shared" si="318"/>
        <v>#N/A</v>
      </c>
      <c r="U2471" s="80" t="e">
        <f t="shared" si="319"/>
        <v>#N/A</v>
      </c>
      <c r="V2471" s="81" t="str">
        <f t="shared" si="320"/>
        <v/>
      </c>
      <c r="W2471" s="69" t="e">
        <f>VLOOKUP(F2471,'Input Log'!$E$6:$V$50000,18,FALSE)</f>
        <v>#N/A</v>
      </c>
      <c r="X2471" s="64" t="e">
        <f>VLOOKUP(E2471,'Supply Log'!$Z$6:$AB$699,2,FALSE)</f>
        <v>#N/A</v>
      </c>
      <c r="Y2471" s="64" t="e">
        <f>VLOOKUP(E2471,'Supply Log'!$E$6:$X$618,20,FALSE)</f>
        <v>#N/A</v>
      </c>
      <c r="Z2471" s="64"/>
      <c r="AA2471" s="64"/>
    </row>
    <row r="2472" spans="1:27">
      <c r="A2472" s="67" t="str">
        <f t="shared" si="313"/>
        <v/>
      </c>
      <c r="B2472" s="65">
        <f t="shared" si="315"/>
        <v>2384</v>
      </c>
      <c r="C2472" s="68" t="str">
        <f t="shared" si="314"/>
        <v/>
      </c>
      <c r="D2472" s="69"/>
      <c r="F2472" s="66"/>
      <c r="G2472" s="65" t="e">
        <f>VLOOKUP(E2472,'Supply Log'!$E$6:$T$999,2,FALSE)</f>
        <v>#N/A</v>
      </c>
      <c r="H2472" s="65" t="e">
        <f>VLOOKUP(E2472,'Supply Log'!$E$6:$T$999,3,FALSE)</f>
        <v>#N/A</v>
      </c>
      <c r="I2472" s="77"/>
      <c r="J2472" s="65" t="e">
        <f>VLOOKUP(E2472,'Supply Log'!$E$6:$T$277,5,FALSE)</f>
        <v>#N/A</v>
      </c>
      <c r="K2472" s="65" t="e">
        <f>VLOOKUP(E2472,'Supply Log'!$E$6:$T$277,6,FALSE)</f>
        <v>#N/A</v>
      </c>
      <c r="L2472" s="65" t="e">
        <f>VLOOKUP(E2472,'Supply Log'!$E$6:$T$277,7,FALSE)</f>
        <v>#N/A</v>
      </c>
      <c r="M2472" s="65" t="e">
        <f>VLOOKUP(E2472,'Supply Log'!$E$6:$T$277,8,FALSE)</f>
        <v>#N/A</v>
      </c>
      <c r="N2472" s="65" t="e">
        <f>VLOOKUP(E2472,'Supply Log'!$E$6:$T$277,9,FALSE)</f>
        <v>#N/A</v>
      </c>
      <c r="O2472" s="65" t="e">
        <f>VLOOKUP(E2472,'Supply Log'!$E$6:$T$277,10,FALSE)</f>
        <v>#N/A</v>
      </c>
      <c r="P2472" s="29" t="e">
        <f t="shared" si="316"/>
        <v>#N/A</v>
      </c>
      <c r="Q2472" s="65" t="e">
        <f>VLOOKUP(E2472,'Supply Log'!$E$6:$T$277,12,FALSE)</f>
        <v>#N/A</v>
      </c>
      <c r="R2472" s="78" t="e">
        <f t="shared" si="317"/>
        <v>#N/A</v>
      </c>
      <c r="S2472" s="65"/>
      <c r="T2472" s="79" t="e">
        <f t="shared" si="318"/>
        <v>#N/A</v>
      </c>
      <c r="U2472" s="80" t="e">
        <f t="shared" si="319"/>
        <v>#N/A</v>
      </c>
      <c r="V2472" s="81" t="str">
        <f t="shared" si="320"/>
        <v/>
      </c>
      <c r="W2472" s="69" t="e">
        <f>VLOOKUP(F2472,'Input Log'!$E$6:$V$50000,18,FALSE)</f>
        <v>#N/A</v>
      </c>
      <c r="X2472" s="64" t="e">
        <f>VLOOKUP(E2472,'Supply Log'!$Z$6:$AB$699,2,FALSE)</f>
        <v>#N/A</v>
      </c>
      <c r="Y2472" s="64" t="e">
        <f>VLOOKUP(E2472,'Supply Log'!$E$6:$X$618,20,FALSE)</f>
        <v>#N/A</v>
      </c>
      <c r="Z2472" s="64"/>
      <c r="AA2472" s="64"/>
    </row>
    <row r="2473" spans="1:27">
      <c r="A2473" s="67" t="str">
        <f t="shared" si="313"/>
        <v/>
      </c>
      <c r="B2473" s="65">
        <f t="shared" si="315"/>
        <v>2385</v>
      </c>
      <c r="C2473" s="68" t="str">
        <f t="shared" si="314"/>
        <v/>
      </c>
      <c r="D2473" s="69"/>
      <c r="F2473" s="66"/>
      <c r="G2473" s="65" t="e">
        <f>VLOOKUP(E2473,'Supply Log'!$E$6:$T$999,2,FALSE)</f>
        <v>#N/A</v>
      </c>
      <c r="H2473" s="65" t="e">
        <f>VLOOKUP(E2473,'Supply Log'!$E$6:$T$999,3,FALSE)</f>
        <v>#N/A</v>
      </c>
      <c r="I2473" s="77"/>
      <c r="J2473" s="65" t="e">
        <f>VLOOKUP(E2473,'Supply Log'!$E$6:$T$277,5,FALSE)</f>
        <v>#N/A</v>
      </c>
      <c r="K2473" s="65" t="e">
        <f>VLOOKUP(E2473,'Supply Log'!$E$6:$T$277,6,FALSE)</f>
        <v>#N/A</v>
      </c>
      <c r="L2473" s="65" t="e">
        <f>VLOOKUP(E2473,'Supply Log'!$E$6:$T$277,7,FALSE)</f>
        <v>#N/A</v>
      </c>
      <c r="M2473" s="65" t="e">
        <f>VLOOKUP(E2473,'Supply Log'!$E$6:$T$277,8,FALSE)</f>
        <v>#N/A</v>
      </c>
      <c r="N2473" s="65" t="e">
        <f>VLOOKUP(E2473,'Supply Log'!$E$6:$T$277,9,FALSE)</f>
        <v>#N/A</v>
      </c>
      <c r="O2473" s="65" t="e">
        <f>VLOOKUP(E2473,'Supply Log'!$E$6:$T$277,10,FALSE)</f>
        <v>#N/A</v>
      </c>
      <c r="P2473" s="29" t="e">
        <f t="shared" si="316"/>
        <v>#N/A</v>
      </c>
      <c r="Q2473" s="65" t="e">
        <f>VLOOKUP(E2473,'Supply Log'!$E$6:$T$277,12,FALSE)</f>
        <v>#N/A</v>
      </c>
      <c r="R2473" s="78" t="e">
        <f t="shared" si="317"/>
        <v>#N/A</v>
      </c>
      <c r="S2473" s="65"/>
      <c r="T2473" s="79" t="e">
        <f t="shared" si="318"/>
        <v>#N/A</v>
      </c>
      <c r="U2473" s="80" t="e">
        <f t="shared" si="319"/>
        <v>#N/A</v>
      </c>
      <c r="V2473" s="81" t="str">
        <f t="shared" si="320"/>
        <v/>
      </c>
      <c r="W2473" s="69" t="e">
        <f>VLOOKUP(F2473,'Input Log'!$E$6:$V$50000,18,FALSE)</f>
        <v>#N/A</v>
      </c>
      <c r="X2473" s="64" t="e">
        <f>VLOOKUP(E2473,'Supply Log'!$Z$6:$AB$699,2,FALSE)</f>
        <v>#N/A</v>
      </c>
      <c r="Y2473" s="64" t="e">
        <f>VLOOKUP(E2473,'Supply Log'!$E$6:$X$618,20,FALSE)</f>
        <v>#N/A</v>
      </c>
      <c r="Z2473" s="64"/>
      <c r="AA2473" s="64"/>
    </row>
    <row r="2474" spans="1:27">
      <c r="A2474" s="67" t="str">
        <f t="shared" si="313"/>
        <v/>
      </c>
      <c r="B2474" s="65">
        <f t="shared" si="315"/>
        <v>2386</v>
      </c>
      <c r="C2474" s="68" t="str">
        <f t="shared" si="314"/>
        <v/>
      </c>
      <c r="D2474" s="69"/>
      <c r="F2474" s="66"/>
      <c r="G2474" s="65" t="e">
        <f>VLOOKUP(E2474,'Supply Log'!$E$6:$T$999,2,FALSE)</f>
        <v>#N/A</v>
      </c>
      <c r="H2474" s="65" t="e">
        <f>VLOOKUP(E2474,'Supply Log'!$E$6:$T$999,3,FALSE)</f>
        <v>#N/A</v>
      </c>
      <c r="I2474" s="77"/>
      <c r="J2474" s="65" t="e">
        <f>VLOOKUP(E2474,'Supply Log'!$E$6:$T$277,5,FALSE)</f>
        <v>#N/A</v>
      </c>
      <c r="K2474" s="65" t="e">
        <f>VLOOKUP(E2474,'Supply Log'!$E$6:$T$277,6,FALSE)</f>
        <v>#N/A</v>
      </c>
      <c r="L2474" s="65" t="e">
        <f>VLOOKUP(E2474,'Supply Log'!$E$6:$T$277,7,FALSE)</f>
        <v>#N/A</v>
      </c>
      <c r="M2474" s="65" t="e">
        <f>VLOOKUP(E2474,'Supply Log'!$E$6:$T$277,8,FALSE)</f>
        <v>#N/A</v>
      </c>
      <c r="N2474" s="65" t="e">
        <f>VLOOKUP(E2474,'Supply Log'!$E$6:$T$277,9,FALSE)</f>
        <v>#N/A</v>
      </c>
      <c r="O2474" s="65" t="e">
        <f>VLOOKUP(E2474,'Supply Log'!$E$6:$T$277,10,FALSE)</f>
        <v>#N/A</v>
      </c>
      <c r="P2474" s="29" t="e">
        <f t="shared" si="316"/>
        <v>#N/A</v>
      </c>
      <c r="Q2474" s="65" t="e">
        <f>VLOOKUP(E2474,'Supply Log'!$E$6:$T$277,12,FALSE)</f>
        <v>#N/A</v>
      </c>
      <c r="R2474" s="78" t="e">
        <f t="shared" si="317"/>
        <v>#N/A</v>
      </c>
      <c r="S2474" s="65"/>
      <c r="T2474" s="79" t="e">
        <f t="shared" si="318"/>
        <v>#N/A</v>
      </c>
      <c r="U2474" s="80" t="e">
        <f t="shared" si="319"/>
        <v>#N/A</v>
      </c>
      <c r="V2474" s="81" t="str">
        <f t="shared" si="320"/>
        <v/>
      </c>
      <c r="W2474" s="69" t="e">
        <f>VLOOKUP(F2474,'Input Log'!$E$6:$V$50000,18,FALSE)</f>
        <v>#N/A</v>
      </c>
      <c r="X2474" s="64" t="e">
        <f>VLOOKUP(E2474,'Supply Log'!$Z$6:$AB$699,2,FALSE)</f>
        <v>#N/A</v>
      </c>
      <c r="Y2474" s="64" t="e">
        <f>VLOOKUP(E2474,'Supply Log'!$E$6:$X$618,20,FALSE)</f>
        <v>#N/A</v>
      </c>
      <c r="Z2474" s="64"/>
      <c r="AA2474" s="64"/>
    </row>
    <row r="2475" spans="1:27">
      <c r="A2475" s="67" t="str">
        <f t="shared" si="313"/>
        <v/>
      </c>
      <c r="B2475" s="65">
        <f t="shared" si="315"/>
        <v>2387</v>
      </c>
      <c r="C2475" s="68" t="str">
        <f t="shared" si="314"/>
        <v/>
      </c>
      <c r="D2475" s="69"/>
      <c r="F2475" s="66"/>
      <c r="G2475" s="65" t="e">
        <f>VLOOKUP(E2475,'Supply Log'!$E$6:$T$999,2,FALSE)</f>
        <v>#N/A</v>
      </c>
      <c r="H2475" s="65" t="e">
        <f>VLOOKUP(E2475,'Supply Log'!$E$6:$T$999,3,FALSE)</f>
        <v>#N/A</v>
      </c>
      <c r="I2475" s="77"/>
      <c r="J2475" s="65" t="e">
        <f>VLOOKUP(E2475,'Supply Log'!$E$6:$T$277,5,FALSE)</f>
        <v>#N/A</v>
      </c>
      <c r="K2475" s="65" t="e">
        <f>VLOOKUP(E2475,'Supply Log'!$E$6:$T$277,6,FALSE)</f>
        <v>#N/A</v>
      </c>
      <c r="L2475" s="65" t="e">
        <f>VLOOKUP(E2475,'Supply Log'!$E$6:$T$277,7,FALSE)</f>
        <v>#N/A</v>
      </c>
      <c r="M2475" s="65" t="e">
        <f>VLOOKUP(E2475,'Supply Log'!$E$6:$T$277,8,FALSE)</f>
        <v>#N/A</v>
      </c>
      <c r="N2475" s="65" t="e">
        <f>VLOOKUP(E2475,'Supply Log'!$E$6:$T$277,9,FALSE)</f>
        <v>#N/A</v>
      </c>
      <c r="O2475" s="65" t="e">
        <f>VLOOKUP(E2475,'Supply Log'!$E$6:$T$277,10,FALSE)</f>
        <v>#N/A</v>
      </c>
      <c r="P2475" s="29" t="e">
        <f t="shared" si="316"/>
        <v>#N/A</v>
      </c>
      <c r="Q2475" s="65" t="e">
        <f>VLOOKUP(E2475,'Supply Log'!$E$6:$T$277,12,FALSE)</f>
        <v>#N/A</v>
      </c>
      <c r="R2475" s="78" t="e">
        <f t="shared" si="317"/>
        <v>#N/A</v>
      </c>
      <c r="S2475" s="65"/>
      <c r="T2475" s="79" t="e">
        <f t="shared" si="318"/>
        <v>#N/A</v>
      </c>
      <c r="U2475" s="80" t="e">
        <f t="shared" si="319"/>
        <v>#N/A</v>
      </c>
      <c r="V2475" s="81" t="str">
        <f t="shared" si="320"/>
        <v/>
      </c>
      <c r="W2475" s="69" t="e">
        <f>VLOOKUP(F2475,'Input Log'!$E$6:$V$50000,18,FALSE)</f>
        <v>#N/A</v>
      </c>
      <c r="X2475" s="64" t="e">
        <f>VLOOKUP(E2475,'Supply Log'!$Z$6:$AB$699,2,FALSE)</f>
        <v>#N/A</v>
      </c>
      <c r="Y2475" s="64" t="e">
        <f>VLOOKUP(E2475,'Supply Log'!$E$6:$X$618,20,FALSE)</f>
        <v>#N/A</v>
      </c>
      <c r="Z2475" s="64"/>
      <c r="AA2475" s="64"/>
    </row>
    <row r="2476" spans="1:27">
      <c r="A2476" s="67" t="str">
        <f t="shared" si="313"/>
        <v/>
      </c>
      <c r="B2476" s="65">
        <f t="shared" si="315"/>
        <v>2388</v>
      </c>
      <c r="C2476" s="68" t="str">
        <f t="shared" si="314"/>
        <v/>
      </c>
      <c r="D2476" s="69"/>
      <c r="F2476" s="66"/>
      <c r="G2476" s="65" t="e">
        <f>VLOOKUP(E2476,'Supply Log'!$E$6:$T$999,2,FALSE)</f>
        <v>#N/A</v>
      </c>
      <c r="H2476" s="65" t="e">
        <f>VLOOKUP(E2476,'Supply Log'!$E$6:$T$999,3,FALSE)</f>
        <v>#N/A</v>
      </c>
      <c r="I2476" s="77"/>
      <c r="J2476" s="65" t="e">
        <f>VLOOKUP(E2476,'Supply Log'!$E$6:$T$277,5,FALSE)</f>
        <v>#N/A</v>
      </c>
      <c r="K2476" s="65" t="e">
        <f>VLOOKUP(E2476,'Supply Log'!$E$6:$T$277,6,FALSE)</f>
        <v>#N/A</v>
      </c>
      <c r="L2476" s="65" t="e">
        <f>VLOOKUP(E2476,'Supply Log'!$E$6:$T$277,7,FALSE)</f>
        <v>#N/A</v>
      </c>
      <c r="M2476" s="65" t="e">
        <f>VLOOKUP(E2476,'Supply Log'!$E$6:$T$277,8,FALSE)</f>
        <v>#N/A</v>
      </c>
      <c r="N2476" s="65" t="e">
        <f>VLOOKUP(E2476,'Supply Log'!$E$6:$T$277,9,FALSE)</f>
        <v>#N/A</v>
      </c>
      <c r="O2476" s="65" t="e">
        <f>VLOOKUP(E2476,'Supply Log'!$E$6:$T$277,10,FALSE)</f>
        <v>#N/A</v>
      </c>
      <c r="P2476" s="29" t="e">
        <f t="shared" si="316"/>
        <v>#N/A</v>
      </c>
      <c r="Q2476" s="65" t="e">
        <f>VLOOKUP(E2476,'Supply Log'!$E$6:$T$277,12,FALSE)</f>
        <v>#N/A</v>
      </c>
      <c r="R2476" s="78" t="e">
        <f t="shared" si="317"/>
        <v>#N/A</v>
      </c>
      <c r="S2476" s="65"/>
      <c r="T2476" s="79" t="e">
        <f t="shared" si="318"/>
        <v>#N/A</v>
      </c>
      <c r="U2476" s="80" t="e">
        <f t="shared" si="319"/>
        <v>#N/A</v>
      </c>
      <c r="V2476" s="81" t="str">
        <f t="shared" si="320"/>
        <v/>
      </c>
      <c r="W2476" s="69" t="e">
        <f>VLOOKUP(F2476,'Input Log'!$E$6:$V$50000,18,FALSE)</f>
        <v>#N/A</v>
      </c>
      <c r="X2476" s="64" t="e">
        <f>VLOOKUP(E2476,'Supply Log'!$Z$6:$AB$699,2,FALSE)</f>
        <v>#N/A</v>
      </c>
      <c r="Y2476" s="64" t="e">
        <f>VLOOKUP(E2476,'Supply Log'!$E$6:$X$618,20,FALSE)</f>
        <v>#N/A</v>
      </c>
      <c r="Z2476" s="64"/>
      <c r="AA2476" s="64"/>
    </row>
    <row r="2477" spans="1:27">
      <c r="A2477" s="67" t="str">
        <f t="shared" si="313"/>
        <v/>
      </c>
      <c r="B2477" s="65">
        <f t="shared" si="315"/>
        <v>2389</v>
      </c>
      <c r="C2477" s="68" t="str">
        <f t="shared" si="314"/>
        <v/>
      </c>
      <c r="D2477" s="69"/>
      <c r="F2477" s="66"/>
      <c r="G2477" s="65" t="e">
        <f>VLOOKUP(E2477,'Supply Log'!$E$6:$T$999,2,FALSE)</f>
        <v>#N/A</v>
      </c>
      <c r="H2477" s="65" t="e">
        <f>VLOOKUP(E2477,'Supply Log'!$E$6:$T$999,3,FALSE)</f>
        <v>#N/A</v>
      </c>
      <c r="I2477" s="77"/>
      <c r="J2477" s="65" t="e">
        <f>VLOOKUP(E2477,'Supply Log'!$E$6:$T$277,5,FALSE)</f>
        <v>#N/A</v>
      </c>
      <c r="K2477" s="65" t="e">
        <f>VLOOKUP(E2477,'Supply Log'!$E$6:$T$277,6,FALSE)</f>
        <v>#N/A</v>
      </c>
      <c r="L2477" s="65" t="e">
        <f>VLOOKUP(E2477,'Supply Log'!$E$6:$T$277,7,FALSE)</f>
        <v>#N/A</v>
      </c>
      <c r="M2477" s="65" t="e">
        <f>VLOOKUP(E2477,'Supply Log'!$E$6:$T$277,8,FALSE)</f>
        <v>#N/A</v>
      </c>
      <c r="N2477" s="65" t="e">
        <f>VLOOKUP(E2477,'Supply Log'!$E$6:$T$277,9,FALSE)</f>
        <v>#N/A</v>
      </c>
      <c r="O2477" s="65" t="e">
        <f>VLOOKUP(E2477,'Supply Log'!$E$6:$T$277,10,FALSE)</f>
        <v>#N/A</v>
      </c>
      <c r="P2477" s="29" t="e">
        <f t="shared" si="316"/>
        <v>#N/A</v>
      </c>
      <c r="Q2477" s="65" t="e">
        <f>VLOOKUP(E2477,'Supply Log'!$E$6:$T$277,12,FALSE)</f>
        <v>#N/A</v>
      </c>
      <c r="R2477" s="78" t="e">
        <f t="shared" si="317"/>
        <v>#N/A</v>
      </c>
      <c r="S2477" s="65"/>
      <c r="T2477" s="79" t="e">
        <f t="shared" si="318"/>
        <v>#N/A</v>
      </c>
      <c r="U2477" s="80" t="e">
        <f t="shared" si="319"/>
        <v>#N/A</v>
      </c>
      <c r="V2477" s="81" t="str">
        <f t="shared" si="320"/>
        <v/>
      </c>
      <c r="W2477" s="69" t="e">
        <f>VLOOKUP(F2477,'Input Log'!$E$6:$V$50000,18,FALSE)</f>
        <v>#N/A</v>
      </c>
      <c r="X2477" s="64" t="e">
        <f>VLOOKUP(E2477,'Supply Log'!$Z$6:$AB$699,2,FALSE)</f>
        <v>#N/A</v>
      </c>
      <c r="Y2477" s="64" t="e">
        <f>VLOOKUP(E2477,'Supply Log'!$E$6:$X$618,20,FALSE)</f>
        <v>#N/A</v>
      </c>
      <c r="Z2477" s="64"/>
      <c r="AA2477" s="64"/>
    </row>
    <row r="2478" spans="1:27">
      <c r="A2478" s="67" t="str">
        <f t="shared" si="313"/>
        <v/>
      </c>
      <c r="B2478" s="65">
        <f t="shared" si="315"/>
        <v>2390</v>
      </c>
      <c r="C2478" s="68" t="str">
        <f t="shared" si="314"/>
        <v/>
      </c>
      <c r="D2478" s="69"/>
      <c r="F2478" s="66"/>
      <c r="G2478" s="65" t="e">
        <f>VLOOKUP(E2478,'Supply Log'!$E$6:$T$999,2,FALSE)</f>
        <v>#N/A</v>
      </c>
      <c r="H2478" s="65" t="e">
        <f>VLOOKUP(E2478,'Supply Log'!$E$6:$T$999,3,FALSE)</f>
        <v>#N/A</v>
      </c>
      <c r="I2478" s="77"/>
      <c r="J2478" s="65" t="e">
        <f>VLOOKUP(E2478,'Supply Log'!$E$6:$T$277,5,FALSE)</f>
        <v>#N/A</v>
      </c>
      <c r="K2478" s="65" t="e">
        <f>VLOOKUP(E2478,'Supply Log'!$E$6:$T$277,6,FALSE)</f>
        <v>#N/A</v>
      </c>
      <c r="L2478" s="65" t="e">
        <f>VLOOKUP(E2478,'Supply Log'!$E$6:$T$277,7,FALSE)</f>
        <v>#N/A</v>
      </c>
      <c r="M2478" s="65" t="e">
        <f>VLOOKUP(E2478,'Supply Log'!$E$6:$T$277,8,FALSE)</f>
        <v>#N/A</v>
      </c>
      <c r="N2478" s="65" t="e">
        <f>VLOOKUP(E2478,'Supply Log'!$E$6:$T$277,9,FALSE)</f>
        <v>#N/A</v>
      </c>
      <c r="O2478" s="65" t="e">
        <f>VLOOKUP(E2478,'Supply Log'!$E$6:$T$277,10,FALSE)</f>
        <v>#N/A</v>
      </c>
      <c r="P2478" s="29" t="e">
        <f t="shared" si="316"/>
        <v>#N/A</v>
      </c>
      <c r="Q2478" s="65" t="e">
        <f>VLOOKUP(E2478,'Supply Log'!$E$6:$T$277,12,FALSE)</f>
        <v>#N/A</v>
      </c>
      <c r="R2478" s="78" t="e">
        <f t="shared" si="317"/>
        <v>#N/A</v>
      </c>
      <c r="S2478" s="65"/>
      <c r="T2478" s="79" t="e">
        <f t="shared" si="318"/>
        <v>#N/A</v>
      </c>
      <c r="U2478" s="80" t="e">
        <f t="shared" si="319"/>
        <v>#N/A</v>
      </c>
      <c r="V2478" s="81" t="str">
        <f t="shared" si="320"/>
        <v/>
      </c>
      <c r="W2478" s="69" t="e">
        <f>VLOOKUP(F2478,'Input Log'!$E$6:$V$50000,18,FALSE)</f>
        <v>#N/A</v>
      </c>
      <c r="X2478" s="64" t="e">
        <f>VLOOKUP(E2478,'Supply Log'!$Z$6:$AB$699,2,FALSE)</f>
        <v>#N/A</v>
      </c>
      <c r="Y2478" s="64" t="e">
        <f>VLOOKUP(E2478,'Supply Log'!$E$6:$X$618,20,FALSE)</f>
        <v>#N/A</v>
      </c>
      <c r="Z2478" s="64"/>
      <c r="AA2478" s="64"/>
    </row>
    <row r="2479" spans="1:27">
      <c r="A2479" s="67" t="str">
        <f t="shared" si="313"/>
        <v/>
      </c>
      <c r="B2479" s="65">
        <f t="shared" si="315"/>
        <v>2391</v>
      </c>
      <c r="C2479" s="68" t="str">
        <f t="shared" si="314"/>
        <v/>
      </c>
      <c r="D2479" s="69"/>
      <c r="F2479" s="66"/>
      <c r="G2479" s="65" t="e">
        <f>VLOOKUP(E2479,'Supply Log'!$E$6:$T$999,2,FALSE)</f>
        <v>#N/A</v>
      </c>
      <c r="H2479" s="65" t="e">
        <f>VLOOKUP(E2479,'Supply Log'!$E$6:$T$999,3,FALSE)</f>
        <v>#N/A</v>
      </c>
      <c r="I2479" s="77"/>
      <c r="J2479" s="65" t="e">
        <f>VLOOKUP(E2479,'Supply Log'!$E$6:$T$277,5,FALSE)</f>
        <v>#N/A</v>
      </c>
      <c r="K2479" s="65" t="e">
        <f>VLOOKUP(E2479,'Supply Log'!$E$6:$T$277,6,FALSE)</f>
        <v>#N/A</v>
      </c>
      <c r="L2479" s="65" t="e">
        <f>VLOOKUP(E2479,'Supply Log'!$E$6:$T$277,7,FALSE)</f>
        <v>#N/A</v>
      </c>
      <c r="M2479" s="65" t="e">
        <f>VLOOKUP(E2479,'Supply Log'!$E$6:$T$277,8,FALSE)</f>
        <v>#N/A</v>
      </c>
      <c r="N2479" s="65" t="e">
        <f>VLOOKUP(E2479,'Supply Log'!$E$6:$T$277,9,FALSE)</f>
        <v>#N/A</v>
      </c>
      <c r="O2479" s="65" t="e">
        <f>VLOOKUP(E2479,'Supply Log'!$E$6:$T$277,10,FALSE)</f>
        <v>#N/A</v>
      </c>
      <c r="P2479" s="29" t="e">
        <f t="shared" si="316"/>
        <v>#N/A</v>
      </c>
      <c r="Q2479" s="65" t="e">
        <f>VLOOKUP(E2479,'Supply Log'!$E$6:$T$277,12,FALSE)</f>
        <v>#N/A</v>
      </c>
      <c r="R2479" s="78" t="e">
        <f t="shared" si="317"/>
        <v>#N/A</v>
      </c>
      <c r="S2479" s="65"/>
      <c r="T2479" s="79" t="e">
        <f t="shared" si="318"/>
        <v>#N/A</v>
      </c>
      <c r="U2479" s="80" t="e">
        <f t="shared" si="319"/>
        <v>#N/A</v>
      </c>
      <c r="V2479" s="81" t="str">
        <f t="shared" si="320"/>
        <v/>
      </c>
      <c r="W2479" s="69" t="e">
        <f>VLOOKUP(F2479,'Input Log'!$E$6:$V$50000,18,FALSE)</f>
        <v>#N/A</v>
      </c>
      <c r="X2479" s="64" t="e">
        <f>VLOOKUP(E2479,'Supply Log'!$Z$6:$AB$699,2,FALSE)</f>
        <v>#N/A</v>
      </c>
      <c r="Y2479" s="64" t="e">
        <f>VLOOKUP(E2479,'Supply Log'!$E$6:$X$618,20,FALSE)</f>
        <v>#N/A</v>
      </c>
      <c r="Z2479" s="64"/>
      <c r="AA2479" s="64"/>
    </row>
    <row r="2480" spans="1:27">
      <c r="A2480" s="67" t="str">
        <f t="shared" si="313"/>
        <v/>
      </c>
      <c r="B2480" s="65">
        <f t="shared" si="315"/>
        <v>2392</v>
      </c>
      <c r="C2480" s="68" t="str">
        <f t="shared" si="314"/>
        <v/>
      </c>
      <c r="D2480" s="69"/>
      <c r="F2480" s="66"/>
      <c r="G2480" s="65" t="e">
        <f>VLOOKUP(E2480,'Supply Log'!$E$6:$T$999,2,FALSE)</f>
        <v>#N/A</v>
      </c>
      <c r="H2480" s="65" t="e">
        <f>VLOOKUP(E2480,'Supply Log'!$E$6:$T$999,3,FALSE)</f>
        <v>#N/A</v>
      </c>
      <c r="I2480" s="77"/>
      <c r="J2480" s="65" t="e">
        <f>VLOOKUP(E2480,'Supply Log'!$E$6:$T$277,5,FALSE)</f>
        <v>#N/A</v>
      </c>
      <c r="K2480" s="65" t="e">
        <f>VLOOKUP(E2480,'Supply Log'!$E$6:$T$277,6,FALSE)</f>
        <v>#N/A</v>
      </c>
      <c r="L2480" s="65" t="e">
        <f>VLOOKUP(E2480,'Supply Log'!$E$6:$T$277,7,FALSE)</f>
        <v>#N/A</v>
      </c>
      <c r="M2480" s="65" t="e">
        <f>VLOOKUP(E2480,'Supply Log'!$E$6:$T$277,8,FALSE)</f>
        <v>#N/A</v>
      </c>
      <c r="N2480" s="65" t="e">
        <f>VLOOKUP(E2480,'Supply Log'!$E$6:$T$277,9,FALSE)</f>
        <v>#N/A</v>
      </c>
      <c r="O2480" s="65" t="e">
        <f>VLOOKUP(E2480,'Supply Log'!$E$6:$T$277,10,FALSE)</f>
        <v>#N/A</v>
      </c>
      <c r="P2480" s="29" t="e">
        <f t="shared" si="316"/>
        <v>#N/A</v>
      </c>
      <c r="Q2480" s="65" t="e">
        <f>VLOOKUP(E2480,'Supply Log'!$E$6:$T$277,12,FALSE)</f>
        <v>#N/A</v>
      </c>
      <c r="R2480" s="78" t="e">
        <f t="shared" si="317"/>
        <v>#N/A</v>
      </c>
      <c r="S2480" s="65"/>
      <c r="T2480" s="79" t="e">
        <f t="shared" si="318"/>
        <v>#N/A</v>
      </c>
      <c r="U2480" s="80" t="e">
        <f t="shared" si="319"/>
        <v>#N/A</v>
      </c>
      <c r="V2480" s="81" t="str">
        <f t="shared" si="320"/>
        <v/>
      </c>
      <c r="W2480" s="69" t="e">
        <f>VLOOKUP(F2480,'Input Log'!$E$6:$V$50000,18,FALSE)</f>
        <v>#N/A</v>
      </c>
      <c r="X2480" s="64" t="e">
        <f>VLOOKUP(E2480,'Supply Log'!$Z$6:$AB$699,2,FALSE)</f>
        <v>#N/A</v>
      </c>
      <c r="Y2480" s="64" t="e">
        <f>VLOOKUP(E2480,'Supply Log'!$E$6:$X$618,20,FALSE)</f>
        <v>#N/A</v>
      </c>
      <c r="Z2480" s="64"/>
      <c r="AA2480" s="64"/>
    </row>
    <row r="2481" spans="1:27">
      <c r="A2481" s="67" t="str">
        <f t="shared" si="313"/>
        <v/>
      </c>
      <c r="B2481" s="65">
        <f t="shared" si="315"/>
        <v>2393</v>
      </c>
      <c r="C2481" s="68" t="str">
        <f t="shared" si="314"/>
        <v/>
      </c>
      <c r="D2481" s="69"/>
      <c r="F2481" s="66"/>
      <c r="G2481" s="65" t="e">
        <f>VLOOKUP(E2481,'Supply Log'!$E$6:$T$999,2,FALSE)</f>
        <v>#N/A</v>
      </c>
      <c r="H2481" s="65" t="e">
        <f>VLOOKUP(E2481,'Supply Log'!$E$6:$T$999,3,FALSE)</f>
        <v>#N/A</v>
      </c>
      <c r="I2481" s="77"/>
      <c r="J2481" s="65" t="e">
        <f>VLOOKUP(E2481,'Supply Log'!$E$6:$T$277,5,FALSE)</f>
        <v>#N/A</v>
      </c>
      <c r="K2481" s="65" t="e">
        <f>VLOOKUP(E2481,'Supply Log'!$E$6:$T$277,6,FALSE)</f>
        <v>#N/A</v>
      </c>
      <c r="L2481" s="65" t="e">
        <f>VLOOKUP(E2481,'Supply Log'!$E$6:$T$277,7,FALSE)</f>
        <v>#N/A</v>
      </c>
      <c r="M2481" s="65" t="e">
        <f>VLOOKUP(E2481,'Supply Log'!$E$6:$T$277,8,FALSE)</f>
        <v>#N/A</v>
      </c>
      <c r="N2481" s="65" t="e">
        <f>VLOOKUP(E2481,'Supply Log'!$E$6:$T$277,9,FALSE)</f>
        <v>#N/A</v>
      </c>
      <c r="O2481" s="65" t="e">
        <f>VLOOKUP(E2481,'Supply Log'!$E$6:$T$277,10,FALSE)</f>
        <v>#N/A</v>
      </c>
      <c r="P2481" s="29" t="e">
        <f t="shared" si="316"/>
        <v>#N/A</v>
      </c>
      <c r="Q2481" s="65" t="e">
        <f>VLOOKUP(E2481,'Supply Log'!$E$6:$T$277,12,FALSE)</f>
        <v>#N/A</v>
      </c>
      <c r="R2481" s="78" t="e">
        <f t="shared" si="317"/>
        <v>#N/A</v>
      </c>
      <c r="S2481" s="65"/>
      <c r="T2481" s="79" t="e">
        <f t="shared" si="318"/>
        <v>#N/A</v>
      </c>
      <c r="U2481" s="80" t="e">
        <f t="shared" si="319"/>
        <v>#N/A</v>
      </c>
      <c r="V2481" s="81" t="str">
        <f t="shared" si="320"/>
        <v/>
      </c>
      <c r="W2481" s="69" t="e">
        <f>VLOOKUP(F2481,'Input Log'!$E$6:$V$50000,18,FALSE)</f>
        <v>#N/A</v>
      </c>
      <c r="X2481" s="64" t="e">
        <f>VLOOKUP(E2481,'Supply Log'!$Z$6:$AB$699,2,FALSE)</f>
        <v>#N/A</v>
      </c>
      <c r="Y2481" s="64" t="e">
        <f>VLOOKUP(E2481,'Supply Log'!$E$6:$X$618,20,FALSE)</f>
        <v>#N/A</v>
      </c>
      <c r="Z2481" s="64"/>
      <c r="AA2481" s="64"/>
    </row>
    <row r="2482" spans="1:27">
      <c r="A2482" s="67" t="str">
        <f t="shared" si="313"/>
        <v/>
      </c>
      <c r="B2482" s="65">
        <f t="shared" si="315"/>
        <v>2394</v>
      </c>
      <c r="C2482" s="68" t="str">
        <f t="shared" si="314"/>
        <v/>
      </c>
      <c r="D2482" s="69"/>
      <c r="F2482" s="66"/>
      <c r="G2482" s="65" t="e">
        <f>VLOOKUP(E2482,'Supply Log'!$E$6:$T$999,2,FALSE)</f>
        <v>#N/A</v>
      </c>
      <c r="H2482" s="65" t="e">
        <f>VLOOKUP(E2482,'Supply Log'!$E$6:$T$999,3,FALSE)</f>
        <v>#N/A</v>
      </c>
      <c r="I2482" s="77"/>
      <c r="J2482" s="65" t="e">
        <f>VLOOKUP(E2482,'Supply Log'!$E$6:$T$277,5,FALSE)</f>
        <v>#N/A</v>
      </c>
      <c r="K2482" s="65" t="e">
        <f>VLOOKUP(E2482,'Supply Log'!$E$6:$T$277,6,FALSE)</f>
        <v>#N/A</v>
      </c>
      <c r="L2482" s="65" t="e">
        <f>VLOOKUP(E2482,'Supply Log'!$E$6:$T$277,7,FALSE)</f>
        <v>#N/A</v>
      </c>
      <c r="M2482" s="65" t="e">
        <f>VLOOKUP(E2482,'Supply Log'!$E$6:$T$277,8,FALSE)</f>
        <v>#N/A</v>
      </c>
      <c r="N2482" s="65" t="e">
        <f>VLOOKUP(E2482,'Supply Log'!$E$6:$T$277,9,FALSE)</f>
        <v>#N/A</v>
      </c>
      <c r="O2482" s="65" t="e">
        <f>VLOOKUP(E2482,'Supply Log'!$E$6:$T$277,10,FALSE)</f>
        <v>#N/A</v>
      </c>
      <c r="P2482" s="29" t="e">
        <f t="shared" si="316"/>
        <v>#N/A</v>
      </c>
      <c r="Q2482" s="65" t="e">
        <f>VLOOKUP(E2482,'Supply Log'!$E$6:$T$277,12,FALSE)</f>
        <v>#N/A</v>
      </c>
      <c r="R2482" s="78" t="e">
        <f t="shared" si="317"/>
        <v>#N/A</v>
      </c>
      <c r="S2482" s="65"/>
      <c r="T2482" s="79" t="e">
        <f t="shared" si="318"/>
        <v>#N/A</v>
      </c>
      <c r="U2482" s="80" t="e">
        <f t="shared" si="319"/>
        <v>#N/A</v>
      </c>
      <c r="V2482" s="81" t="str">
        <f t="shared" si="320"/>
        <v/>
      </c>
      <c r="W2482" s="69" t="e">
        <f>VLOOKUP(F2482,'Input Log'!$E$6:$V$50000,18,FALSE)</f>
        <v>#N/A</v>
      </c>
      <c r="X2482" s="64" t="e">
        <f>VLOOKUP(E2482,'Supply Log'!$Z$6:$AB$699,2,FALSE)</f>
        <v>#N/A</v>
      </c>
      <c r="Y2482" s="64" t="e">
        <f>VLOOKUP(E2482,'Supply Log'!$E$6:$X$618,20,FALSE)</f>
        <v>#N/A</v>
      </c>
      <c r="Z2482" s="64"/>
      <c r="AA2482" s="64"/>
    </row>
    <row r="2483" spans="1:27">
      <c r="A2483" s="67" t="str">
        <f t="shared" si="313"/>
        <v/>
      </c>
      <c r="B2483" s="65">
        <f t="shared" si="315"/>
        <v>2395</v>
      </c>
      <c r="C2483" s="68" t="str">
        <f t="shared" si="314"/>
        <v/>
      </c>
      <c r="D2483" s="69"/>
      <c r="F2483" s="66"/>
      <c r="G2483" s="65" t="e">
        <f>VLOOKUP(E2483,'Supply Log'!$E$6:$T$999,2,FALSE)</f>
        <v>#N/A</v>
      </c>
      <c r="H2483" s="65" t="e">
        <f>VLOOKUP(E2483,'Supply Log'!$E$6:$T$999,3,FALSE)</f>
        <v>#N/A</v>
      </c>
      <c r="I2483" s="77"/>
      <c r="J2483" s="65" t="e">
        <f>VLOOKUP(E2483,'Supply Log'!$E$6:$T$277,5,FALSE)</f>
        <v>#N/A</v>
      </c>
      <c r="K2483" s="65" t="e">
        <f>VLOOKUP(E2483,'Supply Log'!$E$6:$T$277,6,FALSE)</f>
        <v>#N/A</v>
      </c>
      <c r="L2483" s="65" t="e">
        <f>VLOOKUP(E2483,'Supply Log'!$E$6:$T$277,7,FALSE)</f>
        <v>#N/A</v>
      </c>
      <c r="M2483" s="65" t="e">
        <f>VLOOKUP(E2483,'Supply Log'!$E$6:$T$277,8,FALSE)</f>
        <v>#N/A</v>
      </c>
      <c r="N2483" s="65" t="e">
        <f>VLOOKUP(E2483,'Supply Log'!$E$6:$T$277,9,FALSE)</f>
        <v>#N/A</v>
      </c>
      <c r="O2483" s="65" t="e">
        <f>VLOOKUP(E2483,'Supply Log'!$E$6:$T$277,10,FALSE)</f>
        <v>#N/A</v>
      </c>
      <c r="P2483" s="29" t="e">
        <f t="shared" si="316"/>
        <v>#N/A</v>
      </c>
      <c r="Q2483" s="65" t="e">
        <f>VLOOKUP(E2483,'Supply Log'!$E$6:$T$277,12,FALSE)</f>
        <v>#N/A</v>
      </c>
      <c r="R2483" s="78" t="e">
        <f t="shared" si="317"/>
        <v>#N/A</v>
      </c>
      <c r="S2483" s="65"/>
      <c r="T2483" s="79" t="e">
        <f t="shared" si="318"/>
        <v>#N/A</v>
      </c>
      <c r="U2483" s="80" t="e">
        <f t="shared" si="319"/>
        <v>#N/A</v>
      </c>
      <c r="V2483" s="81" t="str">
        <f t="shared" si="320"/>
        <v/>
      </c>
      <c r="W2483" s="69" t="e">
        <f>VLOOKUP(F2483,'Input Log'!$E$6:$V$50000,18,FALSE)</f>
        <v>#N/A</v>
      </c>
      <c r="X2483" s="64" t="e">
        <f>VLOOKUP(E2483,'Supply Log'!$Z$6:$AB$699,2,FALSE)</f>
        <v>#N/A</v>
      </c>
      <c r="Y2483" s="64" t="e">
        <f>VLOOKUP(E2483,'Supply Log'!$E$6:$X$618,20,FALSE)</f>
        <v>#N/A</v>
      </c>
      <c r="Z2483" s="64"/>
      <c r="AA2483" s="64"/>
    </row>
    <row r="2484" spans="1:27">
      <c r="A2484" s="67" t="str">
        <f t="shared" si="313"/>
        <v/>
      </c>
      <c r="B2484" s="65">
        <f t="shared" si="315"/>
        <v>2396</v>
      </c>
      <c r="C2484" s="68" t="str">
        <f t="shared" si="314"/>
        <v/>
      </c>
      <c r="D2484" s="69"/>
      <c r="F2484" s="66"/>
      <c r="G2484" s="65" t="e">
        <f>VLOOKUP(E2484,'Supply Log'!$E$6:$T$999,2,FALSE)</f>
        <v>#N/A</v>
      </c>
      <c r="H2484" s="65" t="e">
        <f>VLOOKUP(E2484,'Supply Log'!$E$6:$T$999,3,FALSE)</f>
        <v>#N/A</v>
      </c>
      <c r="I2484" s="77"/>
      <c r="J2484" s="65" t="e">
        <f>VLOOKUP(E2484,'Supply Log'!$E$6:$T$277,5,FALSE)</f>
        <v>#N/A</v>
      </c>
      <c r="K2484" s="65" t="e">
        <f>VLOOKUP(E2484,'Supply Log'!$E$6:$T$277,6,FALSE)</f>
        <v>#N/A</v>
      </c>
      <c r="L2484" s="65" t="e">
        <f>VLOOKUP(E2484,'Supply Log'!$E$6:$T$277,7,FALSE)</f>
        <v>#N/A</v>
      </c>
      <c r="M2484" s="65" t="e">
        <f>VLOOKUP(E2484,'Supply Log'!$E$6:$T$277,8,FALSE)</f>
        <v>#N/A</v>
      </c>
      <c r="N2484" s="65" t="e">
        <f>VLOOKUP(E2484,'Supply Log'!$E$6:$T$277,9,FALSE)</f>
        <v>#N/A</v>
      </c>
      <c r="O2484" s="65" t="e">
        <f>VLOOKUP(E2484,'Supply Log'!$E$6:$T$277,10,FALSE)</f>
        <v>#N/A</v>
      </c>
      <c r="P2484" s="29" t="e">
        <f t="shared" si="316"/>
        <v>#N/A</v>
      </c>
      <c r="Q2484" s="65" t="e">
        <f>VLOOKUP(E2484,'Supply Log'!$E$6:$T$277,12,FALSE)</f>
        <v>#N/A</v>
      </c>
      <c r="R2484" s="78" t="e">
        <f t="shared" si="317"/>
        <v>#N/A</v>
      </c>
      <c r="S2484" s="65"/>
      <c r="T2484" s="79" t="e">
        <f t="shared" si="318"/>
        <v>#N/A</v>
      </c>
      <c r="U2484" s="80" t="e">
        <f t="shared" si="319"/>
        <v>#N/A</v>
      </c>
      <c r="V2484" s="81" t="str">
        <f t="shared" si="320"/>
        <v/>
      </c>
      <c r="W2484" s="69" t="e">
        <f>VLOOKUP(F2484,'Input Log'!$E$6:$V$50000,18,FALSE)</f>
        <v>#N/A</v>
      </c>
      <c r="X2484" s="64" t="e">
        <f>VLOOKUP(E2484,'Supply Log'!$Z$6:$AB$699,2,FALSE)</f>
        <v>#N/A</v>
      </c>
      <c r="Y2484" s="64" t="e">
        <f>VLOOKUP(E2484,'Supply Log'!$E$6:$X$618,20,FALSE)</f>
        <v>#N/A</v>
      </c>
      <c r="Z2484" s="64"/>
      <c r="AA2484" s="64"/>
    </row>
    <row r="2485" spans="1:27">
      <c r="A2485" s="67" t="str">
        <f t="shared" si="313"/>
        <v/>
      </c>
      <c r="B2485" s="65">
        <f t="shared" si="315"/>
        <v>2397</v>
      </c>
      <c r="C2485" s="68" t="str">
        <f t="shared" si="314"/>
        <v/>
      </c>
      <c r="D2485" s="69"/>
      <c r="F2485" s="66"/>
      <c r="G2485" s="65" t="e">
        <f>VLOOKUP(E2485,'Supply Log'!$E$6:$T$999,2,FALSE)</f>
        <v>#N/A</v>
      </c>
      <c r="H2485" s="65" t="e">
        <f>VLOOKUP(E2485,'Supply Log'!$E$6:$T$999,3,FALSE)</f>
        <v>#N/A</v>
      </c>
      <c r="I2485" s="77"/>
      <c r="J2485" s="65" t="e">
        <f>VLOOKUP(E2485,'Supply Log'!$E$6:$T$277,5,FALSE)</f>
        <v>#N/A</v>
      </c>
      <c r="K2485" s="65" t="e">
        <f>VLOOKUP(E2485,'Supply Log'!$E$6:$T$277,6,FALSE)</f>
        <v>#N/A</v>
      </c>
      <c r="L2485" s="65" t="e">
        <f>VLOOKUP(E2485,'Supply Log'!$E$6:$T$277,7,FALSE)</f>
        <v>#N/A</v>
      </c>
      <c r="M2485" s="65" t="e">
        <f>VLOOKUP(E2485,'Supply Log'!$E$6:$T$277,8,FALSE)</f>
        <v>#N/A</v>
      </c>
      <c r="N2485" s="65" t="e">
        <f>VLOOKUP(E2485,'Supply Log'!$E$6:$T$277,9,FALSE)</f>
        <v>#N/A</v>
      </c>
      <c r="O2485" s="65" t="e">
        <f>VLOOKUP(E2485,'Supply Log'!$E$6:$T$277,10,FALSE)</f>
        <v>#N/A</v>
      </c>
      <c r="P2485" s="29" t="e">
        <f t="shared" si="316"/>
        <v>#N/A</v>
      </c>
      <c r="Q2485" s="65" t="e">
        <f>VLOOKUP(E2485,'Supply Log'!$E$6:$T$277,12,FALSE)</f>
        <v>#N/A</v>
      </c>
      <c r="R2485" s="78" t="e">
        <f t="shared" si="317"/>
        <v>#N/A</v>
      </c>
      <c r="S2485" s="65"/>
      <c r="T2485" s="79" t="e">
        <f t="shared" si="318"/>
        <v>#N/A</v>
      </c>
      <c r="U2485" s="80" t="e">
        <f t="shared" si="319"/>
        <v>#N/A</v>
      </c>
      <c r="V2485" s="81" t="str">
        <f t="shared" si="320"/>
        <v/>
      </c>
      <c r="W2485" s="69" t="e">
        <f>VLOOKUP(F2485,'Input Log'!$E$6:$V$50000,18,FALSE)</f>
        <v>#N/A</v>
      </c>
      <c r="X2485" s="64" t="e">
        <f>VLOOKUP(E2485,'Supply Log'!$Z$6:$AB$699,2,FALSE)</f>
        <v>#N/A</v>
      </c>
      <c r="Y2485" s="64" t="e">
        <f>VLOOKUP(E2485,'Supply Log'!$E$6:$X$618,20,FALSE)</f>
        <v>#N/A</v>
      </c>
      <c r="Z2485" s="64"/>
      <c r="AA2485" s="64"/>
    </row>
    <row r="2486" spans="1:27">
      <c r="A2486" s="67" t="str">
        <f t="shared" si="313"/>
        <v/>
      </c>
      <c r="B2486" s="65">
        <f t="shared" si="315"/>
        <v>2398</v>
      </c>
      <c r="C2486" s="68" t="str">
        <f t="shared" si="314"/>
        <v/>
      </c>
      <c r="D2486" s="69"/>
      <c r="F2486" s="66"/>
      <c r="G2486" s="65" t="e">
        <f>VLOOKUP(E2486,'Supply Log'!$E$6:$T$999,2,FALSE)</f>
        <v>#N/A</v>
      </c>
      <c r="H2486" s="65" t="e">
        <f>VLOOKUP(E2486,'Supply Log'!$E$6:$T$999,3,FALSE)</f>
        <v>#N/A</v>
      </c>
      <c r="I2486" s="77"/>
      <c r="J2486" s="65" t="e">
        <f>VLOOKUP(E2486,'Supply Log'!$E$6:$T$277,5,FALSE)</f>
        <v>#N/A</v>
      </c>
      <c r="K2486" s="65" t="e">
        <f>VLOOKUP(E2486,'Supply Log'!$E$6:$T$277,6,FALSE)</f>
        <v>#N/A</v>
      </c>
      <c r="L2486" s="65" t="e">
        <f>VLOOKUP(E2486,'Supply Log'!$E$6:$T$277,7,FALSE)</f>
        <v>#N/A</v>
      </c>
      <c r="M2486" s="65" t="e">
        <f>VLOOKUP(E2486,'Supply Log'!$E$6:$T$277,8,FALSE)</f>
        <v>#N/A</v>
      </c>
      <c r="N2486" s="65" t="e">
        <f>VLOOKUP(E2486,'Supply Log'!$E$6:$T$277,9,FALSE)</f>
        <v>#N/A</v>
      </c>
      <c r="O2486" s="65" t="e">
        <f>VLOOKUP(E2486,'Supply Log'!$E$6:$T$277,10,FALSE)</f>
        <v>#N/A</v>
      </c>
      <c r="P2486" s="29" t="e">
        <f t="shared" si="316"/>
        <v>#N/A</v>
      </c>
      <c r="Q2486" s="65" t="e">
        <f>VLOOKUP(E2486,'Supply Log'!$E$6:$T$277,12,FALSE)</f>
        <v>#N/A</v>
      </c>
      <c r="R2486" s="78" t="e">
        <f t="shared" si="317"/>
        <v>#N/A</v>
      </c>
      <c r="S2486" s="65"/>
      <c r="T2486" s="79" t="e">
        <f t="shared" si="318"/>
        <v>#N/A</v>
      </c>
      <c r="U2486" s="80" t="e">
        <f t="shared" si="319"/>
        <v>#N/A</v>
      </c>
      <c r="V2486" s="81" t="str">
        <f t="shared" si="320"/>
        <v/>
      </c>
      <c r="W2486" s="69" t="e">
        <f>VLOOKUP(F2486,'Input Log'!$E$6:$V$50000,18,FALSE)</f>
        <v>#N/A</v>
      </c>
      <c r="X2486" s="64" t="e">
        <f>VLOOKUP(E2486,'Supply Log'!$Z$6:$AB$699,2,FALSE)</f>
        <v>#N/A</v>
      </c>
      <c r="Y2486" s="64" t="e">
        <f>VLOOKUP(E2486,'Supply Log'!$E$6:$X$618,20,FALSE)</f>
        <v>#N/A</v>
      </c>
      <c r="Z2486" s="64"/>
      <c r="AA2486" s="64"/>
    </row>
    <row r="2487" spans="1:27">
      <c r="A2487" s="67" t="str">
        <f t="shared" si="313"/>
        <v/>
      </c>
      <c r="B2487" s="65">
        <f t="shared" si="315"/>
        <v>2399</v>
      </c>
      <c r="C2487" s="68" t="str">
        <f t="shared" si="314"/>
        <v/>
      </c>
      <c r="D2487" s="69"/>
      <c r="F2487" s="66"/>
      <c r="G2487" s="65" t="e">
        <f>VLOOKUP(E2487,'Supply Log'!$E$6:$T$999,2,FALSE)</f>
        <v>#N/A</v>
      </c>
      <c r="H2487" s="65" t="e">
        <f>VLOOKUP(E2487,'Supply Log'!$E$6:$T$999,3,FALSE)</f>
        <v>#N/A</v>
      </c>
      <c r="I2487" s="77"/>
      <c r="J2487" s="65" t="e">
        <f>VLOOKUP(E2487,'Supply Log'!$E$6:$T$277,5,FALSE)</f>
        <v>#N/A</v>
      </c>
      <c r="K2487" s="65" t="e">
        <f>VLOOKUP(E2487,'Supply Log'!$E$6:$T$277,6,FALSE)</f>
        <v>#N/A</v>
      </c>
      <c r="L2487" s="65" t="e">
        <f>VLOOKUP(E2487,'Supply Log'!$E$6:$T$277,7,FALSE)</f>
        <v>#N/A</v>
      </c>
      <c r="M2487" s="65" t="e">
        <f>VLOOKUP(E2487,'Supply Log'!$E$6:$T$277,8,FALSE)</f>
        <v>#N/A</v>
      </c>
      <c r="N2487" s="65" t="e">
        <f>VLOOKUP(E2487,'Supply Log'!$E$6:$T$277,9,FALSE)</f>
        <v>#N/A</v>
      </c>
      <c r="O2487" s="65" t="e">
        <f>VLOOKUP(E2487,'Supply Log'!$E$6:$T$277,10,FALSE)</f>
        <v>#N/A</v>
      </c>
      <c r="P2487" s="29" t="e">
        <f t="shared" si="316"/>
        <v>#N/A</v>
      </c>
      <c r="Q2487" s="65" t="e">
        <f>VLOOKUP(E2487,'Supply Log'!$E$6:$T$277,12,FALSE)</f>
        <v>#N/A</v>
      </c>
      <c r="R2487" s="78" t="e">
        <f t="shared" si="317"/>
        <v>#N/A</v>
      </c>
      <c r="S2487" s="65"/>
      <c r="T2487" s="79" t="e">
        <f t="shared" si="318"/>
        <v>#N/A</v>
      </c>
      <c r="U2487" s="80" t="e">
        <f t="shared" si="319"/>
        <v>#N/A</v>
      </c>
      <c r="V2487" s="81" t="str">
        <f t="shared" si="320"/>
        <v/>
      </c>
      <c r="W2487" s="69" t="e">
        <f>VLOOKUP(F2487,'Input Log'!$E$6:$V$50000,18,FALSE)</f>
        <v>#N/A</v>
      </c>
      <c r="X2487" s="64" t="e">
        <f>VLOOKUP(E2487,'Supply Log'!$Z$6:$AB$699,2,FALSE)</f>
        <v>#N/A</v>
      </c>
      <c r="Y2487" s="64" t="e">
        <f>VLOOKUP(E2487,'Supply Log'!$E$6:$X$618,20,FALSE)</f>
        <v>#N/A</v>
      </c>
      <c r="Z2487" s="64"/>
      <c r="AA2487" s="64"/>
    </row>
    <row r="2488" spans="1:27">
      <c r="A2488" s="67" t="str">
        <f t="shared" si="313"/>
        <v/>
      </c>
      <c r="B2488" s="65">
        <f t="shared" si="315"/>
        <v>2400</v>
      </c>
      <c r="C2488" s="68" t="str">
        <f t="shared" si="314"/>
        <v/>
      </c>
      <c r="D2488" s="69"/>
      <c r="F2488" s="66"/>
      <c r="G2488" s="65" t="e">
        <f>VLOOKUP(E2488,'Supply Log'!$E$6:$T$999,2,FALSE)</f>
        <v>#N/A</v>
      </c>
      <c r="H2488" s="65" t="e">
        <f>VLOOKUP(E2488,'Supply Log'!$E$6:$T$999,3,FALSE)</f>
        <v>#N/A</v>
      </c>
      <c r="I2488" s="77"/>
      <c r="J2488" s="65" t="e">
        <f>VLOOKUP(E2488,'Supply Log'!$E$6:$T$277,5,FALSE)</f>
        <v>#N/A</v>
      </c>
      <c r="K2488" s="65" t="e">
        <f>VLOOKUP(E2488,'Supply Log'!$E$6:$T$277,6,FALSE)</f>
        <v>#N/A</v>
      </c>
      <c r="L2488" s="65" t="e">
        <f>VLOOKUP(E2488,'Supply Log'!$E$6:$T$277,7,FALSE)</f>
        <v>#N/A</v>
      </c>
      <c r="M2488" s="65" t="e">
        <f>VLOOKUP(E2488,'Supply Log'!$E$6:$T$277,8,FALSE)</f>
        <v>#N/A</v>
      </c>
      <c r="N2488" s="65" t="e">
        <f>VLOOKUP(E2488,'Supply Log'!$E$6:$T$277,9,FALSE)</f>
        <v>#N/A</v>
      </c>
      <c r="O2488" s="65" t="e">
        <f>VLOOKUP(E2488,'Supply Log'!$E$6:$T$277,10,FALSE)</f>
        <v>#N/A</v>
      </c>
      <c r="P2488" s="29" t="e">
        <f t="shared" si="316"/>
        <v>#N/A</v>
      </c>
      <c r="Q2488" s="65" t="e">
        <f>VLOOKUP(E2488,'Supply Log'!$E$6:$T$277,12,FALSE)</f>
        <v>#N/A</v>
      </c>
      <c r="R2488" s="78" t="e">
        <f t="shared" si="317"/>
        <v>#N/A</v>
      </c>
      <c r="S2488" s="65"/>
      <c r="T2488" s="79" t="e">
        <f t="shared" si="318"/>
        <v>#N/A</v>
      </c>
      <c r="U2488" s="80" t="e">
        <f t="shared" si="319"/>
        <v>#N/A</v>
      </c>
      <c r="V2488" s="81" t="str">
        <f t="shared" si="320"/>
        <v/>
      </c>
      <c r="W2488" s="69" t="e">
        <f>VLOOKUP(F2488,'Input Log'!$E$6:$V$50000,18,FALSE)</f>
        <v>#N/A</v>
      </c>
      <c r="X2488" s="64" t="e">
        <f>VLOOKUP(E2488,'Supply Log'!$Z$6:$AB$699,2,FALSE)</f>
        <v>#N/A</v>
      </c>
      <c r="Y2488" s="64" t="e">
        <f>VLOOKUP(E2488,'Supply Log'!$E$6:$X$618,20,FALSE)</f>
        <v>#N/A</v>
      </c>
      <c r="Z2488" s="64"/>
      <c r="AA2488" s="64"/>
    </row>
    <row r="2489" spans="1:27">
      <c r="A2489" s="67" t="str">
        <f t="shared" si="313"/>
        <v/>
      </c>
      <c r="B2489" s="65">
        <f t="shared" si="315"/>
        <v>2401</v>
      </c>
      <c r="C2489" s="68" t="str">
        <f t="shared" si="314"/>
        <v/>
      </c>
      <c r="D2489" s="69"/>
      <c r="F2489" s="66"/>
      <c r="G2489" s="65" t="e">
        <f>VLOOKUP(E2489,'Supply Log'!$E$6:$T$999,2,FALSE)</f>
        <v>#N/A</v>
      </c>
      <c r="H2489" s="65" t="e">
        <f>VLOOKUP(E2489,'Supply Log'!$E$6:$T$999,3,FALSE)</f>
        <v>#N/A</v>
      </c>
      <c r="I2489" s="77"/>
      <c r="J2489" s="65" t="e">
        <f>VLOOKUP(E2489,'Supply Log'!$E$6:$T$277,5,FALSE)</f>
        <v>#N/A</v>
      </c>
      <c r="K2489" s="65" t="e">
        <f>VLOOKUP(E2489,'Supply Log'!$E$6:$T$277,6,FALSE)</f>
        <v>#N/A</v>
      </c>
      <c r="L2489" s="65" t="e">
        <f>VLOOKUP(E2489,'Supply Log'!$E$6:$T$277,7,FALSE)</f>
        <v>#N/A</v>
      </c>
      <c r="M2489" s="65" t="e">
        <f>VLOOKUP(E2489,'Supply Log'!$E$6:$T$277,8,FALSE)</f>
        <v>#N/A</v>
      </c>
      <c r="N2489" s="65" t="e">
        <f>VLOOKUP(E2489,'Supply Log'!$E$6:$T$277,9,FALSE)</f>
        <v>#N/A</v>
      </c>
      <c r="O2489" s="65" t="e">
        <f>VLOOKUP(E2489,'Supply Log'!$E$6:$T$277,10,FALSE)</f>
        <v>#N/A</v>
      </c>
      <c r="P2489" s="29" t="e">
        <f t="shared" si="316"/>
        <v>#N/A</v>
      </c>
      <c r="Q2489" s="65" t="e">
        <f>VLOOKUP(E2489,'Supply Log'!$E$6:$T$277,12,FALSE)</f>
        <v>#N/A</v>
      </c>
      <c r="R2489" s="78" t="e">
        <f t="shared" si="317"/>
        <v>#N/A</v>
      </c>
      <c r="S2489" s="65"/>
      <c r="T2489" s="79" t="e">
        <f t="shared" si="318"/>
        <v>#N/A</v>
      </c>
      <c r="U2489" s="80" t="e">
        <f t="shared" si="319"/>
        <v>#N/A</v>
      </c>
      <c r="V2489" s="81" t="str">
        <f t="shared" si="320"/>
        <v/>
      </c>
      <c r="W2489" s="69" t="e">
        <f>VLOOKUP(F2489,'Input Log'!$E$6:$V$50000,18,FALSE)</f>
        <v>#N/A</v>
      </c>
      <c r="X2489" s="64" t="e">
        <f>VLOOKUP(E2489,'Supply Log'!$Z$6:$AB$699,2,FALSE)</f>
        <v>#N/A</v>
      </c>
      <c r="Y2489" s="64" t="e">
        <f>VLOOKUP(E2489,'Supply Log'!$E$6:$X$618,20,FALSE)</f>
        <v>#N/A</v>
      </c>
      <c r="Z2489" s="64"/>
      <c r="AA2489" s="64"/>
    </row>
    <row r="2490" spans="1:27">
      <c r="A2490" s="67" t="str">
        <f t="shared" si="313"/>
        <v/>
      </c>
      <c r="B2490" s="65">
        <f t="shared" si="315"/>
        <v>2402</v>
      </c>
      <c r="C2490" s="68" t="str">
        <f t="shared" si="314"/>
        <v/>
      </c>
      <c r="D2490" s="69"/>
      <c r="F2490" s="66"/>
      <c r="G2490" s="65" t="e">
        <f>VLOOKUP(E2490,'Supply Log'!$E$6:$T$999,2,FALSE)</f>
        <v>#N/A</v>
      </c>
      <c r="H2490" s="65" t="e">
        <f>VLOOKUP(E2490,'Supply Log'!$E$6:$T$999,3,FALSE)</f>
        <v>#N/A</v>
      </c>
      <c r="I2490" s="77"/>
      <c r="J2490" s="65" t="e">
        <f>VLOOKUP(E2490,'Supply Log'!$E$6:$T$277,5,FALSE)</f>
        <v>#N/A</v>
      </c>
      <c r="K2490" s="65" t="e">
        <f>VLOOKUP(E2490,'Supply Log'!$E$6:$T$277,6,FALSE)</f>
        <v>#N/A</v>
      </c>
      <c r="L2490" s="65" t="e">
        <f>VLOOKUP(E2490,'Supply Log'!$E$6:$T$277,7,FALSE)</f>
        <v>#N/A</v>
      </c>
      <c r="M2490" s="65" t="e">
        <f>VLOOKUP(E2490,'Supply Log'!$E$6:$T$277,8,FALSE)</f>
        <v>#N/A</v>
      </c>
      <c r="N2490" s="65" t="e">
        <f>VLOOKUP(E2490,'Supply Log'!$E$6:$T$277,9,FALSE)</f>
        <v>#N/A</v>
      </c>
      <c r="O2490" s="65" t="e">
        <f>VLOOKUP(E2490,'Supply Log'!$E$6:$T$277,10,FALSE)</f>
        <v>#N/A</v>
      </c>
      <c r="P2490" s="29" t="e">
        <f t="shared" si="316"/>
        <v>#N/A</v>
      </c>
      <c r="Q2490" s="65" t="e">
        <f>VLOOKUP(E2490,'Supply Log'!$E$6:$T$277,12,FALSE)</f>
        <v>#N/A</v>
      </c>
      <c r="R2490" s="78" t="e">
        <f t="shared" si="317"/>
        <v>#N/A</v>
      </c>
      <c r="S2490" s="65"/>
      <c r="T2490" s="79" t="e">
        <f t="shared" si="318"/>
        <v>#N/A</v>
      </c>
      <c r="U2490" s="80" t="e">
        <f t="shared" si="319"/>
        <v>#N/A</v>
      </c>
      <c r="V2490" s="81" t="str">
        <f t="shared" si="320"/>
        <v/>
      </c>
      <c r="W2490" s="69" t="e">
        <f>VLOOKUP(F2490,'Input Log'!$E$6:$V$50000,18,FALSE)</f>
        <v>#N/A</v>
      </c>
      <c r="X2490" s="64" t="e">
        <f>VLOOKUP(E2490,'Supply Log'!$Z$6:$AB$699,2,FALSE)</f>
        <v>#N/A</v>
      </c>
      <c r="Y2490" s="64" t="e">
        <f>VLOOKUP(E2490,'Supply Log'!$E$6:$X$618,20,FALSE)</f>
        <v>#N/A</v>
      </c>
      <c r="Z2490" s="64"/>
      <c r="AA2490" s="64"/>
    </row>
    <row r="2491" spans="1:27">
      <c r="A2491" s="67" t="str">
        <f t="shared" si="313"/>
        <v/>
      </c>
      <c r="B2491" s="65">
        <f t="shared" si="315"/>
        <v>2403</v>
      </c>
      <c r="C2491" s="68" t="str">
        <f t="shared" si="314"/>
        <v/>
      </c>
      <c r="D2491" s="69"/>
      <c r="F2491" s="66"/>
      <c r="G2491" s="65" t="e">
        <f>VLOOKUP(E2491,'Supply Log'!$E$6:$T$999,2,FALSE)</f>
        <v>#N/A</v>
      </c>
      <c r="H2491" s="65" t="e">
        <f>VLOOKUP(E2491,'Supply Log'!$E$6:$T$999,3,FALSE)</f>
        <v>#N/A</v>
      </c>
      <c r="I2491" s="77"/>
      <c r="J2491" s="65" t="e">
        <f>VLOOKUP(E2491,'Supply Log'!$E$6:$T$277,5,FALSE)</f>
        <v>#N/A</v>
      </c>
      <c r="K2491" s="65" t="e">
        <f>VLOOKUP(E2491,'Supply Log'!$E$6:$T$277,6,FALSE)</f>
        <v>#N/A</v>
      </c>
      <c r="L2491" s="65" t="e">
        <f>VLOOKUP(E2491,'Supply Log'!$E$6:$T$277,7,FALSE)</f>
        <v>#N/A</v>
      </c>
      <c r="M2491" s="65" t="e">
        <f>VLOOKUP(E2491,'Supply Log'!$E$6:$T$277,8,FALSE)</f>
        <v>#N/A</v>
      </c>
      <c r="N2491" s="65" t="e">
        <f>VLOOKUP(E2491,'Supply Log'!$E$6:$T$277,9,FALSE)</f>
        <v>#N/A</v>
      </c>
      <c r="O2491" s="65" t="e">
        <f>VLOOKUP(E2491,'Supply Log'!$E$6:$T$277,10,FALSE)</f>
        <v>#N/A</v>
      </c>
      <c r="P2491" s="29" t="e">
        <f t="shared" si="316"/>
        <v>#N/A</v>
      </c>
      <c r="Q2491" s="65" t="e">
        <f>VLOOKUP(E2491,'Supply Log'!$E$6:$T$277,12,FALSE)</f>
        <v>#N/A</v>
      </c>
      <c r="R2491" s="78" t="e">
        <f t="shared" si="317"/>
        <v>#N/A</v>
      </c>
      <c r="S2491" s="65"/>
      <c r="T2491" s="79" t="e">
        <f t="shared" si="318"/>
        <v>#N/A</v>
      </c>
      <c r="U2491" s="80" t="e">
        <f t="shared" si="319"/>
        <v>#N/A</v>
      </c>
      <c r="V2491" s="81" t="str">
        <f t="shared" si="320"/>
        <v/>
      </c>
      <c r="W2491" s="69" t="e">
        <f>VLOOKUP(F2491,'Input Log'!$E$6:$V$50000,18,FALSE)</f>
        <v>#N/A</v>
      </c>
      <c r="X2491" s="64" t="e">
        <f>VLOOKUP(E2491,'Supply Log'!$Z$6:$AB$699,2,FALSE)</f>
        <v>#N/A</v>
      </c>
      <c r="Y2491" s="64" t="e">
        <f>VLOOKUP(E2491,'Supply Log'!$E$6:$X$618,20,FALSE)</f>
        <v>#N/A</v>
      </c>
      <c r="Z2491" s="64"/>
      <c r="AA2491" s="64"/>
    </row>
    <row r="2492" spans="1:27">
      <c r="A2492" s="67" t="str">
        <f t="shared" si="313"/>
        <v/>
      </c>
      <c r="B2492" s="65">
        <f t="shared" si="315"/>
        <v>2404</v>
      </c>
      <c r="C2492" s="68" t="str">
        <f t="shared" si="314"/>
        <v/>
      </c>
      <c r="D2492" s="69"/>
      <c r="F2492" s="66"/>
      <c r="G2492" s="65" t="e">
        <f>VLOOKUP(E2492,'Supply Log'!$E$6:$T$999,2,FALSE)</f>
        <v>#N/A</v>
      </c>
      <c r="H2492" s="65" t="e">
        <f>VLOOKUP(E2492,'Supply Log'!$E$6:$T$999,3,FALSE)</f>
        <v>#N/A</v>
      </c>
      <c r="I2492" s="77"/>
      <c r="J2492" s="65" t="e">
        <f>VLOOKUP(E2492,'Supply Log'!$E$6:$T$277,5,FALSE)</f>
        <v>#N/A</v>
      </c>
      <c r="K2492" s="65" t="e">
        <f>VLOOKUP(E2492,'Supply Log'!$E$6:$T$277,6,FALSE)</f>
        <v>#N/A</v>
      </c>
      <c r="L2492" s="65" t="e">
        <f>VLOOKUP(E2492,'Supply Log'!$E$6:$T$277,7,FALSE)</f>
        <v>#N/A</v>
      </c>
      <c r="M2492" s="65" t="e">
        <f>VLOOKUP(E2492,'Supply Log'!$E$6:$T$277,8,FALSE)</f>
        <v>#N/A</v>
      </c>
      <c r="N2492" s="65" t="e">
        <f>VLOOKUP(E2492,'Supply Log'!$E$6:$T$277,9,FALSE)</f>
        <v>#N/A</v>
      </c>
      <c r="O2492" s="65" t="e">
        <f>VLOOKUP(E2492,'Supply Log'!$E$6:$T$277,10,FALSE)</f>
        <v>#N/A</v>
      </c>
      <c r="P2492" s="29" t="e">
        <f t="shared" si="316"/>
        <v>#N/A</v>
      </c>
      <c r="Q2492" s="65" t="e">
        <f>VLOOKUP(E2492,'Supply Log'!$E$6:$T$277,12,FALSE)</f>
        <v>#N/A</v>
      </c>
      <c r="R2492" s="78" t="e">
        <f t="shared" si="317"/>
        <v>#N/A</v>
      </c>
      <c r="S2492" s="65"/>
      <c r="T2492" s="79" t="e">
        <f t="shared" si="318"/>
        <v>#N/A</v>
      </c>
      <c r="U2492" s="80" t="e">
        <f t="shared" si="319"/>
        <v>#N/A</v>
      </c>
      <c r="V2492" s="81" t="str">
        <f t="shared" si="320"/>
        <v/>
      </c>
      <c r="W2492" s="69" t="e">
        <f>VLOOKUP(F2492,'Input Log'!$E$6:$V$50000,18,FALSE)</f>
        <v>#N/A</v>
      </c>
      <c r="X2492" s="64" t="e">
        <f>VLOOKUP(E2492,'Supply Log'!$Z$6:$AB$699,2,FALSE)</f>
        <v>#N/A</v>
      </c>
      <c r="Y2492" s="64" t="e">
        <f>VLOOKUP(E2492,'Supply Log'!$E$6:$X$618,20,FALSE)</f>
        <v>#N/A</v>
      </c>
      <c r="Z2492" s="64"/>
      <c r="AA2492" s="64"/>
    </row>
    <row r="2493" spans="1:27">
      <c r="A2493" s="67" t="str">
        <f t="shared" si="313"/>
        <v/>
      </c>
      <c r="B2493" s="65">
        <f t="shared" si="315"/>
        <v>2405</v>
      </c>
      <c r="C2493" s="68" t="str">
        <f t="shared" si="314"/>
        <v/>
      </c>
      <c r="D2493" s="69"/>
      <c r="F2493" s="66"/>
      <c r="G2493" s="65" t="e">
        <f>VLOOKUP(E2493,'Supply Log'!$E$6:$T$999,2,FALSE)</f>
        <v>#N/A</v>
      </c>
      <c r="H2493" s="65" t="e">
        <f>VLOOKUP(E2493,'Supply Log'!$E$6:$T$999,3,FALSE)</f>
        <v>#N/A</v>
      </c>
      <c r="I2493" s="77"/>
      <c r="J2493" s="65" t="e">
        <f>VLOOKUP(E2493,'Supply Log'!$E$6:$T$277,5,FALSE)</f>
        <v>#N/A</v>
      </c>
      <c r="K2493" s="65" t="e">
        <f>VLOOKUP(E2493,'Supply Log'!$E$6:$T$277,6,FALSE)</f>
        <v>#N/A</v>
      </c>
      <c r="L2493" s="65" t="e">
        <f>VLOOKUP(E2493,'Supply Log'!$E$6:$T$277,7,FALSE)</f>
        <v>#N/A</v>
      </c>
      <c r="M2493" s="65" t="e">
        <f>VLOOKUP(E2493,'Supply Log'!$E$6:$T$277,8,FALSE)</f>
        <v>#N/A</v>
      </c>
      <c r="N2493" s="65" t="e">
        <f>VLOOKUP(E2493,'Supply Log'!$E$6:$T$277,9,FALSE)</f>
        <v>#N/A</v>
      </c>
      <c r="O2493" s="65" t="e">
        <f>VLOOKUP(E2493,'Supply Log'!$E$6:$T$277,10,FALSE)</f>
        <v>#N/A</v>
      </c>
      <c r="P2493" s="29" t="e">
        <f t="shared" si="316"/>
        <v>#N/A</v>
      </c>
      <c r="Q2493" s="65" t="e">
        <f>VLOOKUP(E2493,'Supply Log'!$E$6:$T$277,12,FALSE)</f>
        <v>#N/A</v>
      </c>
      <c r="R2493" s="78" t="e">
        <f t="shared" si="317"/>
        <v>#N/A</v>
      </c>
      <c r="S2493" s="65"/>
      <c r="T2493" s="79" t="e">
        <f t="shared" si="318"/>
        <v>#N/A</v>
      </c>
      <c r="U2493" s="80" t="e">
        <f t="shared" si="319"/>
        <v>#N/A</v>
      </c>
      <c r="V2493" s="81" t="str">
        <f t="shared" si="320"/>
        <v/>
      </c>
      <c r="W2493" s="69" t="e">
        <f>VLOOKUP(F2493,'Input Log'!$E$6:$V$50000,18,FALSE)</f>
        <v>#N/A</v>
      </c>
      <c r="X2493" s="64" t="e">
        <f>VLOOKUP(E2493,'Supply Log'!$Z$6:$AB$699,2,FALSE)</f>
        <v>#N/A</v>
      </c>
      <c r="Y2493" s="64" t="e">
        <f>VLOOKUP(E2493,'Supply Log'!$E$6:$X$618,20,FALSE)</f>
        <v>#N/A</v>
      </c>
      <c r="Z2493" s="64"/>
      <c r="AA2493" s="64"/>
    </row>
    <row r="2494" spans="1:27">
      <c r="A2494" s="67" t="str">
        <f t="shared" si="313"/>
        <v/>
      </c>
      <c r="B2494" s="65">
        <f t="shared" si="315"/>
        <v>2406</v>
      </c>
      <c r="C2494" s="68" t="str">
        <f t="shared" si="314"/>
        <v/>
      </c>
      <c r="D2494" s="69"/>
      <c r="F2494" s="66"/>
      <c r="G2494" s="65" t="e">
        <f>VLOOKUP(E2494,'Supply Log'!$E$6:$T$999,2,FALSE)</f>
        <v>#N/A</v>
      </c>
      <c r="H2494" s="65" t="e">
        <f>VLOOKUP(E2494,'Supply Log'!$E$6:$T$999,3,FALSE)</f>
        <v>#N/A</v>
      </c>
      <c r="I2494" s="77"/>
      <c r="J2494" s="65" t="e">
        <f>VLOOKUP(E2494,'Supply Log'!$E$6:$T$277,5,FALSE)</f>
        <v>#N/A</v>
      </c>
      <c r="K2494" s="65" t="e">
        <f>VLOOKUP(E2494,'Supply Log'!$E$6:$T$277,6,FALSE)</f>
        <v>#N/A</v>
      </c>
      <c r="L2494" s="65" t="e">
        <f>VLOOKUP(E2494,'Supply Log'!$E$6:$T$277,7,FALSE)</f>
        <v>#N/A</v>
      </c>
      <c r="M2494" s="65" t="e">
        <f>VLOOKUP(E2494,'Supply Log'!$E$6:$T$277,8,FALSE)</f>
        <v>#N/A</v>
      </c>
      <c r="N2494" s="65" t="e">
        <f>VLOOKUP(E2494,'Supply Log'!$E$6:$T$277,9,FALSE)</f>
        <v>#N/A</v>
      </c>
      <c r="O2494" s="65" t="e">
        <f>VLOOKUP(E2494,'Supply Log'!$E$6:$T$277,10,FALSE)</f>
        <v>#N/A</v>
      </c>
      <c r="P2494" s="29" t="e">
        <f t="shared" si="316"/>
        <v>#N/A</v>
      </c>
      <c r="Q2494" s="65" t="e">
        <f>VLOOKUP(E2494,'Supply Log'!$E$6:$T$277,12,FALSE)</f>
        <v>#N/A</v>
      </c>
      <c r="R2494" s="78" t="e">
        <f t="shared" si="317"/>
        <v>#N/A</v>
      </c>
      <c r="S2494" s="65"/>
      <c r="T2494" s="79" t="e">
        <f t="shared" si="318"/>
        <v>#N/A</v>
      </c>
      <c r="U2494" s="80" t="e">
        <f t="shared" si="319"/>
        <v>#N/A</v>
      </c>
      <c r="V2494" s="81" t="str">
        <f t="shared" si="320"/>
        <v/>
      </c>
      <c r="W2494" s="69" t="e">
        <f>VLOOKUP(F2494,'Input Log'!$E$6:$V$50000,18,FALSE)</f>
        <v>#N/A</v>
      </c>
      <c r="X2494" s="64" t="e">
        <f>VLOOKUP(E2494,'Supply Log'!$Z$6:$AB$699,2,FALSE)</f>
        <v>#N/A</v>
      </c>
      <c r="Y2494" s="64" t="e">
        <f>VLOOKUP(E2494,'Supply Log'!$E$6:$X$618,20,FALSE)</f>
        <v>#N/A</v>
      </c>
      <c r="Z2494" s="64"/>
      <c r="AA2494" s="64"/>
    </row>
    <row r="2495" spans="1:27">
      <c r="A2495" s="67" t="str">
        <f t="shared" si="313"/>
        <v/>
      </c>
      <c r="B2495" s="65">
        <f t="shared" si="315"/>
        <v>2407</v>
      </c>
      <c r="C2495" s="68" t="str">
        <f t="shared" si="314"/>
        <v/>
      </c>
      <c r="D2495" s="69"/>
      <c r="F2495" s="66"/>
      <c r="G2495" s="65" t="e">
        <f>VLOOKUP(E2495,'Supply Log'!$E$6:$T$999,2,FALSE)</f>
        <v>#N/A</v>
      </c>
      <c r="H2495" s="65" t="e">
        <f>VLOOKUP(E2495,'Supply Log'!$E$6:$T$999,3,FALSE)</f>
        <v>#N/A</v>
      </c>
      <c r="I2495" s="77"/>
      <c r="J2495" s="65" t="e">
        <f>VLOOKUP(E2495,'Supply Log'!$E$6:$T$277,5,FALSE)</f>
        <v>#N/A</v>
      </c>
      <c r="K2495" s="65" t="e">
        <f>VLOOKUP(E2495,'Supply Log'!$E$6:$T$277,6,FALSE)</f>
        <v>#N/A</v>
      </c>
      <c r="L2495" s="65" t="e">
        <f>VLOOKUP(E2495,'Supply Log'!$E$6:$T$277,7,FALSE)</f>
        <v>#N/A</v>
      </c>
      <c r="M2495" s="65" t="e">
        <f>VLOOKUP(E2495,'Supply Log'!$E$6:$T$277,8,FALSE)</f>
        <v>#N/A</v>
      </c>
      <c r="N2495" s="65" t="e">
        <f>VLOOKUP(E2495,'Supply Log'!$E$6:$T$277,9,FALSE)</f>
        <v>#N/A</v>
      </c>
      <c r="O2495" s="65" t="e">
        <f>VLOOKUP(E2495,'Supply Log'!$E$6:$T$277,10,FALSE)</f>
        <v>#N/A</v>
      </c>
      <c r="P2495" s="29" t="e">
        <f t="shared" si="316"/>
        <v>#N/A</v>
      </c>
      <c r="Q2495" s="65" t="e">
        <f>VLOOKUP(E2495,'Supply Log'!$E$6:$T$277,12,FALSE)</f>
        <v>#N/A</v>
      </c>
      <c r="R2495" s="78" t="e">
        <f t="shared" si="317"/>
        <v>#N/A</v>
      </c>
      <c r="S2495" s="65"/>
      <c r="T2495" s="79" t="e">
        <f t="shared" si="318"/>
        <v>#N/A</v>
      </c>
      <c r="U2495" s="80" t="e">
        <f t="shared" si="319"/>
        <v>#N/A</v>
      </c>
      <c r="V2495" s="81" t="str">
        <f t="shared" si="320"/>
        <v/>
      </c>
      <c r="W2495" s="69" t="e">
        <f>VLOOKUP(F2495,'Input Log'!$E$6:$V$50000,18,FALSE)</f>
        <v>#N/A</v>
      </c>
      <c r="X2495" s="64" t="e">
        <f>VLOOKUP(E2495,'Supply Log'!$Z$6:$AB$699,2,FALSE)</f>
        <v>#N/A</v>
      </c>
      <c r="Y2495" s="64" t="e">
        <f>VLOOKUP(E2495,'Supply Log'!$E$6:$X$618,20,FALSE)</f>
        <v>#N/A</v>
      </c>
      <c r="Z2495" s="64"/>
      <c r="AA2495" s="64"/>
    </row>
    <row r="2496" spans="1:27">
      <c r="A2496" s="67" t="str">
        <f t="shared" si="313"/>
        <v/>
      </c>
      <c r="B2496" s="65">
        <f t="shared" si="315"/>
        <v>2408</v>
      </c>
      <c r="C2496" s="68" t="str">
        <f t="shared" si="314"/>
        <v/>
      </c>
      <c r="D2496" s="69"/>
      <c r="F2496" s="66"/>
      <c r="G2496" s="65" t="e">
        <f>VLOOKUP(E2496,'Supply Log'!$E$6:$T$999,2,FALSE)</f>
        <v>#N/A</v>
      </c>
      <c r="H2496" s="65" t="e">
        <f>VLOOKUP(E2496,'Supply Log'!$E$6:$T$999,3,FALSE)</f>
        <v>#N/A</v>
      </c>
      <c r="I2496" s="77"/>
      <c r="J2496" s="65" t="e">
        <f>VLOOKUP(E2496,'Supply Log'!$E$6:$T$277,5,FALSE)</f>
        <v>#N/A</v>
      </c>
      <c r="K2496" s="65" t="e">
        <f>VLOOKUP(E2496,'Supply Log'!$E$6:$T$277,6,FALSE)</f>
        <v>#N/A</v>
      </c>
      <c r="L2496" s="65" t="e">
        <f>VLOOKUP(E2496,'Supply Log'!$E$6:$T$277,7,FALSE)</f>
        <v>#N/A</v>
      </c>
      <c r="M2496" s="65" t="e">
        <f>VLOOKUP(E2496,'Supply Log'!$E$6:$T$277,8,FALSE)</f>
        <v>#N/A</v>
      </c>
      <c r="N2496" s="65" t="e">
        <f>VLOOKUP(E2496,'Supply Log'!$E$6:$T$277,9,FALSE)</f>
        <v>#N/A</v>
      </c>
      <c r="O2496" s="65" t="e">
        <f>VLOOKUP(E2496,'Supply Log'!$E$6:$T$277,10,FALSE)</f>
        <v>#N/A</v>
      </c>
      <c r="P2496" s="29" t="e">
        <f t="shared" si="316"/>
        <v>#N/A</v>
      </c>
      <c r="Q2496" s="65" t="e">
        <f>VLOOKUP(E2496,'Supply Log'!$E$6:$T$277,12,FALSE)</f>
        <v>#N/A</v>
      </c>
      <c r="R2496" s="78" t="e">
        <f t="shared" si="317"/>
        <v>#N/A</v>
      </c>
      <c r="S2496" s="65"/>
      <c r="T2496" s="79" t="e">
        <f t="shared" si="318"/>
        <v>#N/A</v>
      </c>
      <c r="U2496" s="80" t="e">
        <f t="shared" si="319"/>
        <v>#N/A</v>
      </c>
      <c r="V2496" s="81" t="str">
        <f t="shared" si="320"/>
        <v/>
      </c>
      <c r="W2496" s="69" t="e">
        <f>VLOOKUP(F2496,'Input Log'!$E$6:$V$50000,18,FALSE)</f>
        <v>#N/A</v>
      </c>
      <c r="X2496" s="64" t="e">
        <f>VLOOKUP(E2496,'Supply Log'!$Z$6:$AB$699,2,FALSE)</f>
        <v>#N/A</v>
      </c>
      <c r="Y2496" s="64" t="e">
        <f>VLOOKUP(E2496,'Supply Log'!$E$6:$X$618,20,FALSE)</f>
        <v>#N/A</v>
      </c>
      <c r="Z2496" s="64"/>
      <c r="AA2496" s="64"/>
    </row>
    <row r="2497" spans="1:27">
      <c r="A2497" s="67" t="str">
        <f t="shared" si="313"/>
        <v/>
      </c>
      <c r="B2497" s="65">
        <f t="shared" si="315"/>
        <v>2409</v>
      </c>
      <c r="C2497" s="68" t="str">
        <f t="shared" si="314"/>
        <v/>
      </c>
      <c r="D2497" s="69"/>
      <c r="F2497" s="66"/>
      <c r="G2497" s="65" t="e">
        <f>VLOOKUP(E2497,'Supply Log'!$E$6:$T$999,2,FALSE)</f>
        <v>#N/A</v>
      </c>
      <c r="H2497" s="65" t="e">
        <f>VLOOKUP(E2497,'Supply Log'!$E$6:$T$999,3,FALSE)</f>
        <v>#N/A</v>
      </c>
      <c r="I2497" s="77"/>
      <c r="J2497" s="65" t="e">
        <f>VLOOKUP(E2497,'Supply Log'!$E$6:$T$277,5,FALSE)</f>
        <v>#N/A</v>
      </c>
      <c r="K2497" s="65" t="e">
        <f>VLOOKUP(E2497,'Supply Log'!$E$6:$T$277,6,FALSE)</f>
        <v>#N/A</v>
      </c>
      <c r="L2497" s="65" t="e">
        <f>VLOOKUP(E2497,'Supply Log'!$E$6:$T$277,7,FALSE)</f>
        <v>#N/A</v>
      </c>
      <c r="M2497" s="65" t="e">
        <f>VLOOKUP(E2497,'Supply Log'!$E$6:$T$277,8,FALSE)</f>
        <v>#N/A</v>
      </c>
      <c r="N2497" s="65" t="e">
        <f>VLOOKUP(E2497,'Supply Log'!$E$6:$T$277,9,FALSE)</f>
        <v>#N/A</v>
      </c>
      <c r="O2497" s="65" t="e">
        <f>VLOOKUP(E2497,'Supply Log'!$E$6:$T$277,10,FALSE)</f>
        <v>#N/A</v>
      </c>
      <c r="P2497" s="29" t="e">
        <f t="shared" si="316"/>
        <v>#N/A</v>
      </c>
      <c r="Q2497" s="65" t="e">
        <f>VLOOKUP(E2497,'Supply Log'!$E$6:$T$277,12,FALSE)</f>
        <v>#N/A</v>
      </c>
      <c r="R2497" s="78" t="e">
        <f t="shared" si="317"/>
        <v>#N/A</v>
      </c>
      <c r="S2497" s="65"/>
      <c r="T2497" s="79" t="e">
        <f t="shared" si="318"/>
        <v>#N/A</v>
      </c>
      <c r="U2497" s="80" t="e">
        <f t="shared" si="319"/>
        <v>#N/A</v>
      </c>
      <c r="V2497" s="81" t="str">
        <f t="shared" si="320"/>
        <v/>
      </c>
      <c r="W2497" s="69" t="e">
        <f>VLOOKUP(F2497,'Input Log'!$E$6:$V$50000,18,FALSE)</f>
        <v>#N/A</v>
      </c>
      <c r="X2497" s="64" t="e">
        <f>VLOOKUP(E2497,'Supply Log'!$Z$6:$AB$699,2,FALSE)</f>
        <v>#N/A</v>
      </c>
      <c r="Y2497" s="64" t="e">
        <f>VLOOKUP(E2497,'Supply Log'!$E$6:$X$618,20,FALSE)</f>
        <v>#N/A</v>
      </c>
      <c r="Z2497" s="64"/>
      <c r="AA2497" s="64"/>
    </row>
    <row r="2498" spans="1:27">
      <c r="A2498" s="67" t="str">
        <f t="shared" si="313"/>
        <v/>
      </c>
      <c r="B2498" s="65">
        <f t="shared" si="315"/>
        <v>2410</v>
      </c>
      <c r="C2498" s="68" t="str">
        <f t="shared" si="314"/>
        <v/>
      </c>
      <c r="D2498" s="69"/>
      <c r="F2498" s="66"/>
      <c r="G2498" s="65" t="e">
        <f>VLOOKUP(E2498,'Supply Log'!$E$6:$T$999,2,FALSE)</f>
        <v>#N/A</v>
      </c>
      <c r="H2498" s="65" t="e">
        <f>VLOOKUP(E2498,'Supply Log'!$E$6:$T$999,3,FALSE)</f>
        <v>#N/A</v>
      </c>
      <c r="I2498" s="77"/>
      <c r="J2498" s="65" t="e">
        <f>VLOOKUP(E2498,'Supply Log'!$E$6:$T$277,5,FALSE)</f>
        <v>#N/A</v>
      </c>
      <c r="K2498" s="65" t="e">
        <f>VLOOKUP(E2498,'Supply Log'!$E$6:$T$277,6,FALSE)</f>
        <v>#N/A</v>
      </c>
      <c r="L2498" s="65" t="e">
        <f>VLOOKUP(E2498,'Supply Log'!$E$6:$T$277,7,FALSE)</f>
        <v>#N/A</v>
      </c>
      <c r="M2498" s="65" t="e">
        <f>VLOOKUP(E2498,'Supply Log'!$E$6:$T$277,8,FALSE)</f>
        <v>#N/A</v>
      </c>
      <c r="N2498" s="65" t="e">
        <f>VLOOKUP(E2498,'Supply Log'!$E$6:$T$277,9,FALSE)</f>
        <v>#N/A</v>
      </c>
      <c r="O2498" s="65" t="e">
        <f>VLOOKUP(E2498,'Supply Log'!$E$6:$T$277,10,FALSE)</f>
        <v>#N/A</v>
      </c>
      <c r="P2498" s="29" t="e">
        <f t="shared" si="316"/>
        <v>#N/A</v>
      </c>
      <c r="Q2498" s="65" t="e">
        <f>VLOOKUP(E2498,'Supply Log'!$E$6:$T$277,12,FALSE)</f>
        <v>#N/A</v>
      </c>
      <c r="R2498" s="78" t="e">
        <f t="shared" si="317"/>
        <v>#N/A</v>
      </c>
      <c r="S2498" s="65"/>
      <c r="T2498" s="79" t="e">
        <f t="shared" si="318"/>
        <v>#N/A</v>
      </c>
      <c r="U2498" s="80" t="e">
        <f t="shared" si="319"/>
        <v>#N/A</v>
      </c>
      <c r="V2498" s="81" t="str">
        <f t="shared" si="320"/>
        <v/>
      </c>
      <c r="W2498" s="69" t="e">
        <f>VLOOKUP(F2498,'Input Log'!$E$6:$V$50000,18,FALSE)</f>
        <v>#N/A</v>
      </c>
      <c r="X2498" s="64" t="e">
        <f>VLOOKUP(E2498,'Supply Log'!$Z$6:$AB$699,2,FALSE)</f>
        <v>#N/A</v>
      </c>
      <c r="Y2498" s="64" t="e">
        <f>VLOOKUP(E2498,'Supply Log'!$E$6:$X$618,20,FALSE)</f>
        <v>#N/A</v>
      </c>
      <c r="Z2498" s="64"/>
      <c r="AA2498" s="64"/>
    </row>
    <row r="2499" spans="1:27">
      <c r="A2499" s="67" t="str">
        <f t="shared" si="313"/>
        <v/>
      </c>
      <c r="B2499" s="65">
        <f t="shared" si="315"/>
        <v>2411</v>
      </c>
      <c r="C2499" s="68" t="str">
        <f t="shared" si="314"/>
        <v/>
      </c>
      <c r="D2499" s="69"/>
      <c r="F2499" s="66"/>
      <c r="G2499" s="65" t="e">
        <f>VLOOKUP(E2499,'Supply Log'!$E$6:$T$999,2,FALSE)</f>
        <v>#N/A</v>
      </c>
      <c r="H2499" s="65" t="e">
        <f>VLOOKUP(E2499,'Supply Log'!$E$6:$T$999,3,FALSE)</f>
        <v>#N/A</v>
      </c>
      <c r="I2499" s="77"/>
      <c r="J2499" s="65" t="e">
        <f>VLOOKUP(E2499,'Supply Log'!$E$6:$T$277,5,FALSE)</f>
        <v>#N/A</v>
      </c>
      <c r="K2499" s="65" t="e">
        <f>VLOOKUP(E2499,'Supply Log'!$E$6:$T$277,6,FALSE)</f>
        <v>#N/A</v>
      </c>
      <c r="L2499" s="65" t="e">
        <f>VLOOKUP(E2499,'Supply Log'!$E$6:$T$277,7,FALSE)</f>
        <v>#N/A</v>
      </c>
      <c r="M2499" s="65" t="e">
        <f>VLOOKUP(E2499,'Supply Log'!$E$6:$T$277,8,FALSE)</f>
        <v>#N/A</v>
      </c>
      <c r="N2499" s="65" t="e">
        <f>VLOOKUP(E2499,'Supply Log'!$E$6:$T$277,9,FALSE)</f>
        <v>#N/A</v>
      </c>
      <c r="O2499" s="65" t="e">
        <f>VLOOKUP(E2499,'Supply Log'!$E$6:$T$277,10,FALSE)</f>
        <v>#N/A</v>
      </c>
      <c r="P2499" s="29" t="e">
        <f t="shared" si="316"/>
        <v>#N/A</v>
      </c>
      <c r="Q2499" s="65" t="e">
        <f>VLOOKUP(E2499,'Supply Log'!$E$6:$T$277,12,FALSE)</f>
        <v>#N/A</v>
      </c>
      <c r="R2499" s="78" t="e">
        <f t="shared" si="317"/>
        <v>#N/A</v>
      </c>
      <c r="S2499" s="65"/>
      <c r="T2499" s="79" t="e">
        <f t="shared" si="318"/>
        <v>#N/A</v>
      </c>
      <c r="U2499" s="80" t="e">
        <f t="shared" si="319"/>
        <v>#N/A</v>
      </c>
      <c r="V2499" s="81" t="str">
        <f t="shared" si="320"/>
        <v/>
      </c>
      <c r="W2499" s="69" t="e">
        <f>VLOOKUP(F2499,'Input Log'!$E$6:$V$50000,18,FALSE)</f>
        <v>#N/A</v>
      </c>
      <c r="X2499" s="64" t="e">
        <f>VLOOKUP(E2499,'Supply Log'!$Z$6:$AB$699,2,FALSE)</f>
        <v>#N/A</v>
      </c>
      <c r="Y2499" s="64" t="e">
        <f>VLOOKUP(E2499,'Supply Log'!$E$6:$X$618,20,FALSE)</f>
        <v>#N/A</v>
      </c>
      <c r="Z2499" s="64"/>
      <c r="AA2499" s="64"/>
    </row>
    <row r="2500" spans="1:27">
      <c r="A2500" s="67" t="str">
        <f t="shared" si="313"/>
        <v/>
      </c>
      <c r="B2500" s="65">
        <f t="shared" si="315"/>
        <v>2412</v>
      </c>
      <c r="C2500" s="68" t="str">
        <f t="shared" si="314"/>
        <v/>
      </c>
      <c r="D2500" s="69"/>
      <c r="F2500" s="66"/>
      <c r="G2500" s="65" t="e">
        <f>VLOOKUP(E2500,'Supply Log'!$E$6:$T$999,2,FALSE)</f>
        <v>#N/A</v>
      </c>
      <c r="H2500" s="65" t="e">
        <f>VLOOKUP(E2500,'Supply Log'!$E$6:$T$999,3,FALSE)</f>
        <v>#N/A</v>
      </c>
      <c r="I2500" s="77"/>
      <c r="J2500" s="65" t="e">
        <f>VLOOKUP(E2500,'Supply Log'!$E$6:$T$277,5,FALSE)</f>
        <v>#N/A</v>
      </c>
      <c r="K2500" s="65" t="e">
        <f>VLOOKUP(E2500,'Supply Log'!$E$6:$T$277,6,FALSE)</f>
        <v>#N/A</v>
      </c>
      <c r="L2500" s="65" t="e">
        <f>VLOOKUP(E2500,'Supply Log'!$E$6:$T$277,7,FALSE)</f>
        <v>#N/A</v>
      </c>
      <c r="M2500" s="65" t="e">
        <f>VLOOKUP(E2500,'Supply Log'!$E$6:$T$277,8,FALSE)</f>
        <v>#N/A</v>
      </c>
      <c r="N2500" s="65" t="e">
        <f>VLOOKUP(E2500,'Supply Log'!$E$6:$T$277,9,FALSE)</f>
        <v>#N/A</v>
      </c>
      <c r="O2500" s="65" t="e">
        <f>VLOOKUP(E2500,'Supply Log'!$E$6:$T$277,10,FALSE)</f>
        <v>#N/A</v>
      </c>
      <c r="P2500" s="29" t="e">
        <f t="shared" si="316"/>
        <v>#N/A</v>
      </c>
      <c r="Q2500" s="65" t="e">
        <f>VLOOKUP(E2500,'Supply Log'!$E$6:$T$277,12,FALSE)</f>
        <v>#N/A</v>
      </c>
      <c r="R2500" s="78" t="e">
        <f t="shared" si="317"/>
        <v>#N/A</v>
      </c>
      <c r="S2500" s="65"/>
      <c r="T2500" s="79" t="e">
        <f t="shared" si="318"/>
        <v>#N/A</v>
      </c>
      <c r="U2500" s="80" t="e">
        <f t="shared" si="319"/>
        <v>#N/A</v>
      </c>
      <c r="V2500" s="81" t="str">
        <f t="shared" si="320"/>
        <v/>
      </c>
      <c r="W2500" s="69" t="e">
        <f>VLOOKUP(F2500,'Input Log'!$E$6:$V$50000,18,FALSE)</f>
        <v>#N/A</v>
      </c>
      <c r="X2500" s="64" t="e">
        <f>VLOOKUP(E2500,'Supply Log'!$Z$6:$AB$699,2,FALSE)</f>
        <v>#N/A</v>
      </c>
      <c r="Y2500" s="64" t="e">
        <f>VLOOKUP(E2500,'Supply Log'!$E$6:$X$618,20,FALSE)</f>
        <v>#N/A</v>
      </c>
      <c r="Z2500" s="64"/>
      <c r="AA2500" s="64"/>
    </row>
    <row r="2501" spans="1:27">
      <c r="A2501" s="67" t="str">
        <f t="shared" ref="A2501:A2564" si="321">IF(COUNTIF($F$5:$F$45650,F2501)&gt;1,"DOUBLE","")</f>
        <v/>
      </c>
      <c r="B2501" s="65">
        <f t="shared" si="315"/>
        <v>2413</v>
      </c>
      <c r="C2501" s="68" t="str">
        <f t="shared" ref="C2501:C2564" si="322">IF(D2501="","",(IF(D2502=D2501,"",1)))</f>
        <v/>
      </c>
      <c r="D2501" s="69"/>
      <c r="F2501" s="66"/>
      <c r="G2501" s="65" t="e">
        <f>VLOOKUP(E2501,'Supply Log'!$E$6:$T$999,2,FALSE)</f>
        <v>#N/A</v>
      </c>
      <c r="H2501" s="65" t="e">
        <f>VLOOKUP(E2501,'Supply Log'!$E$6:$T$999,3,FALSE)</f>
        <v>#N/A</v>
      </c>
      <c r="I2501" s="77"/>
      <c r="J2501" s="65" t="e">
        <f>VLOOKUP(E2501,'Supply Log'!$E$6:$T$277,5,FALSE)</f>
        <v>#N/A</v>
      </c>
      <c r="K2501" s="65" t="e">
        <f>VLOOKUP(E2501,'Supply Log'!$E$6:$T$277,6,FALSE)</f>
        <v>#N/A</v>
      </c>
      <c r="L2501" s="65" t="e">
        <f>VLOOKUP(E2501,'Supply Log'!$E$6:$T$277,7,FALSE)</f>
        <v>#N/A</v>
      </c>
      <c r="M2501" s="65" t="e">
        <f>VLOOKUP(E2501,'Supply Log'!$E$6:$T$277,8,FALSE)</f>
        <v>#N/A</v>
      </c>
      <c r="N2501" s="65" t="e">
        <f>VLOOKUP(E2501,'Supply Log'!$E$6:$T$277,9,FALSE)</f>
        <v>#N/A</v>
      </c>
      <c r="O2501" s="65" t="e">
        <f>VLOOKUP(E2501,'Supply Log'!$E$6:$T$277,10,FALSE)</f>
        <v>#N/A</v>
      </c>
      <c r="P2501" s="29" t="e">
        <f t="shared" si="316"/>
        <v>#N/A</v>
      </c>
      <c r="Q2501" s="65" t="e">
        <f>VLOOKUP(E2501,'Supply Log'!$E$6:$T$277,12,FALSE)</f>
        <v>#N/A</v>
      </c>
      <c r="R2501" s="78" t="e">
        <f t="shared" si="317"/>
        <v>#N/A</v>
      </c>
      <c r="S2501" s="65"/>
      <c r="T2501" s="79" t="e">
        <f t="shared" si="318"/>
        <v>#N/A</v>
      </c>
      <c r="U2501" s="80" t="e">
        <f t="shared" si="319"/>
        <v>#N/A</v>
      </c>
      <c r="V2501" s="81" t="str">
        <f t="shared" si="320"/>
        <v/>
      </c>
      <c r="W2501" s="69" t="e">
        <f>VLOOKUP(F2501,'Input Log'!$E$6:$V$50000,18,FALSE)</f>
        <v>#N/A</v>
      </c>
      <c r="X2501" s="64" t="e">
        <f>VLOOKUP(E2501,'Supply Log'!$Z$6:$AB$699,2,FALSE)</f>
        <v>#N/A</v>
      </c>
      <c r="Y2501" s="64" t="e">
        <f>VLOOKUP(E2501,'Supply Log'!$E$6:$X$618,20,FALSE)</f>
        <v>#N/A</v>
      </c>
      <c r="Z2501" s="64"/>
      <c r="AA2501" s="64"/>
    </row>
    <row r="2502" spans="1:27">
      <c r="A2502" s="67" t="str">
        <f t="shared" si="321"/>
        <v/>
      </c>
      <c r="B2502" s="65">
        <f t="shared" ref="B2502:B2565" si="323">+B2501+1</f>
        <v>2414</v>
      </c>
      <c r="C2502" s="68" t="str">
        <f t="shared" si="322"/>
        <v/>
      </c>
      <c r="D2502" s="69"/>
      <c r="F2502" s="66"/>
      <c r="G2502" s="65" t="e">
        <f>VLOOKUP(E2502,'Supply Log'!$E$6:$T$999,2,FALSE)</f>
        <v>#N/A</v>
      </c>
      <c r="H2502" s="65" t="e">
        <f>VLOOKUP(E2502,'Supply Log'!$E$6:$T$999,3,FALSE)</f>
        <v>#N/A</v>
      </c>
      <c r="I2502" s="77"/>
      <c r="J2502" s="65" t="e">
        <f>VLOOKUP(E2502,'Supply Log'!$E$6:$T$277,5,FALSE)</f>
        <v>#N/A</v>
      </c>
      <c r="K2502" s="65" t="e">
        <f>VLOOKUP(E2502,'Supply Log'!$E$6:$T$277,6,FALSE)</f>
        <v>#N/A</v>
      </c>
      <c r="L2502" s="65" t="e">
        <f>VLOOKUP(E2502,'Supply Log'!$E$6:$T$277,7,FALSE)</f>
        <v>#N/A</v>
      </c>
      <c r="M2502" s="65" t="e">
        <f>VLOOKUP(E2502,'Supply Log'!$E$6:$T$277,8,FALSE)</f>
        <v>#N/A</v>
      </c>
      <c r="N2502" s="65" t="e">
        <f>VLOOKUP(E2502,'Supply Log'!$E$6:$T$277,9,FALSE)</f>
        <v>#N/A</v>
      </c>
      <c r="O2502" s="65" t="e">
        <f>VLOOKUP(E2502,'Supply Log'!$E$6:$T$277,10,FALSE)</f>
        <v>#N/A</v>
      </c>
      <c r="P2502" s="29" t="e">
        <f t="shared" ref="P2502:P2565" si="324">+ROUND((O2502*O2502*I2502*0.7854)/10000,2)</f>
        <v>#N/A</v>
      </c>
      <c r="Q2502" s="65" t="e">
        <f>VLOOKUP(E2502,'Supply Log'!$E$6:$T$277,12,FALSE)</f>
        <v>#N/A</v>
      </c>
      <c r="R2502" s="78" t="e">
        <f t="shared" ref="R2502:R2565" si="325">ROUND(((Q2502*Q2502*(I2502-S2502)*0.7854)/10000),2)</f>
        <v>#N/A</v>
      </c>
      <c r="S2502" s="65"/>
      <c r="T2502" s="79" t="e">
        <f t="shared" ref="T2502:T2565" si="326">+ROUND((O2502*O2502*S2502*0.7854)/10000,2)</f>
        <v>#N/A</v>
      </c>
      <c r="U2502" s="80" t="e">
        <f t="shared" ref="U2502:U2565" si="327">+P2502-R2502-T2502</f>
        <v>#N/A</v>
      </c>
      <c r="V2502" s="81" t="str">
        <f t="shared" ref="V2502:V2565" si="328">IF(C2502="","",(SUMIF($D$2:$D$23587,D2502,$P$2:$P$23587)))</f>
        <v/>
      </c>
      <c r="W2502" s="69" t="e">
        <f>VLOOKUP(F2502,'Input Log'!$E$6:$V$50000,18,FALSE)</f>
        <v>#N/A</v>
      </c>
      <c r="X2502" s="64" t="e">
        <f>VLOOKUP(E2502,'Supply Log'!$Z$6:$AB$699,2,FALSE)</f>
        <v>#N/A</v>
      </c>
      <c r="Y2502" s="64" t="e">
        <f>VLOOKUP(E2502,'Supply Log'!$E$6:$X$618,20,FALSE)</f>
        <v>#N/A</v>
      </c>
      <c r="Z2502" s="64"/>
      <c r="AA2502" s="64"/>
    </row>
    <row r="2503" spans="1:27">
      <c r="A2503" s="67" t="str">
        <f t="shared" si="321"/>
        <v/>
      </c>
      <c r="B2503" s="65">
        <f t="shared" si="323"/>
        <v>2415</v>
      </c>
      <c r="C2503" s="68" t="str">
        <f t="shared" si="322"/>
        <v/>
      </c>
      <c r="D2503" s="69"/>
      <c r="F2503" s="66"/>
      <c r="G2503" s="65" t="e">
        <f>VLOOKUP(E2503,'Supply Log'!$E$6:$T$999,2,FALSE)</f>
        <v>#N/A</v>
      </c>
      <c r="H2503" s="65" t="e">
        <f>VLOOKUP(E2503,'Supply Log'!$E$6:$T$999,3,FALSE)</f>
        <v>#N/A</v>
      </c>
      <c r="I2503" s="77"/>
      <c r="J2503" s="65" t="e">
        <f>VLOOKUP(E2503,'Supply Log'!$E$6:$T$277,5,FALSE)</f>
        <v>#N/A</v>
      </c>
      <c r="K2503" s="65" t="e">
        <f>VLOOKUP(E2503,'Supply Log'!$E$6:$T$277,6,FALSE)</f>
        <v>#N/A</v>
      </c>
      <c r="L2503" s="65" t="e">
        <f>VLOOKUP(E2503,'Supply Log'!$E$6:$T$277,7,FALSE)</f>
        <v>#N/A</v>
      </c>
      <c r="M2503" s="65" t="e">
        <f>VLOOKUP(E2503,'Supply Log'!$E$6:$T$277,8,FALSE)</f>
        <v>#N/A</v>
      </c>
      <c r="N2503" s="65" t="e">
        <f>VLOOKUP(E2503,'Supply Log'!$E$6:$T$277,9,FALSE)</f>
        <v>#N/A</v>
      </c>
      <c r="O2503" s="65" t="e">
        <f>VLOOKUP(E2503,'Supply Log'!$E$6:$T$277,10,FALSE)</f>
        <v>#N/A</v>
      </c>
      <c r="P2503" s="29" t="e">
        <f t="shared" si="324"/>
        <v>#N/A</v>
      </c>
      <c r="Q2503" s="65" t="e">
        <f>VLOOKUP(E2503,'Supply Log'!$E$6:$T$277,12,FALSE)</f>
        <v>#N/A</v>
      </c>
      <c r="R2503" s="78" t="e">
        <f t="shared" si="325"/>
        <v>#N/A</v>
      </c>
      <c r="S2503" s="65"/>
      <c r="T2503" s="79" t="e">
        <f t="shared" si="326"/>
        <v>#N/A</v>
      </c>
      <c r="U2503" s="80" t="e">
        <f t="shared" si="327"/>
        <v>#N/A</v>
      </c>
      <c r="V2503" s="81" t="str">
        <f t="shared" si="328"/>
        <v/>
      </c>
      <c r="W2503" s="69" t="e">
        <f>VLOOKUP(F2503,'Input Log'!$E$6:$V$50000,18,FALSE)</f>
        <v>#N/A</v>
      </c>
      <c r="X2503" s="64" t="e">
        <f>VLOOKUP(E2503,'Supply Log'!$Z$6:$AB$699,2,FALSE)</f>
        <v>#N/A</v>
      </c>
      <c r="Y2503" s="64" t="e">
        <f>VLOOKUP(E2503,'Supply Log'!$E$6:$X$618,20,FALSE)</f>
        <v>#N/A</v>
      </c>
      <c r="Z2503" s="64"/>
      <c r="AA2503" s="64"/>
    </row>
    <row r="2504" spans="1:27">
      <c r="A2504" s="67" t="str">
        <f t="shared" si="321"/>
        <v/>
      </c>
      <c r="B2504" s="65">
        <f t="shared" si="323"/>
        <v>2416</v>
      </c>
      <c r="C2504" s="68" t="str">
        <f t="shared" si="322"/>
        <v/>
      </c>
      <c r="D2504" s="69"/>
      <c r="F2504" s="66"/>
      <c r="G2504" s="65" t="e">
        <f>VLOOKUP(E2504,'Supply Log'!$E$6:$T$999,2,FALSE)</f>
        <v>#N/A</v>
      </c>
      <c r="H2504" s="65" t="e">
        <f>VLOOKUP(E2504,'Supply Log'!$E$6:$T$999,3,FALSE)</f>
        <v>#N/A</v>
      </c>
      <c r="I2504" s="77"/>
      <c r="J2504" s="65" t="e">
        <f>VLOOKUP(E2504,'Supply Log'!$E$6:$T$277,5,FALSE)</f>
        <v>#N/A</v>
      </c>
      <c r="K2504" s="65" t="e">
        <f>VLOOKUP(E2504,'Supply Log'!$E$6:$T$277,6,FALSE)</f>
        <v>#N/A</v>
      </c>
      <c r="L2504" s="65" t="e">
        <f>VLOOKUP(E2504,'Supply Log'!$E$6:$T$277,7,FALSE)</f>
        <v>#N/A</v>
      </c>
      <c r="M2504" s="65" t="e">
        <f>VLOOKUP(E2504,'Supply Log'!$E$6:$T$277,8,FALSE)</f>
        <v>#N/A</v>
      </c>
      <c r="N2504" s="65" t="e">
        <f>VLOOKUP(E2504,'Supply Log'!$E$6:$T$277,9,FALSE)</f>
        <v>#N/A</v>
      </c>
      <c r="O2504" s="65" t="e">
        <f>VLOOKUP(E2504,'Supply Log'!$E$6:$T$277,10,FALSE)</f>
        <v>#N/A</v>
      </c>
      <c r="P2504" s="29" t="e">
        <f t="shared" si="324"/>
        <v>#N/A</v>
      </c>
      <c r="Q2504" s="65" t="e">
        <f>VLOOKUP(E2504,'Supply Log'!$E$6:$T$277,12,FALSE)</f>
        <v>#N/A</v>
      </c>
      <c r="R2504" s="78" t="e">
        <f t="shared" si="325"/>
        <v>#N/A</v>
      </c>
      <c r="S2504" s="65"/>
      <c r="T2504" s="79" t="e">
        <f t="shared" si="326"/>
        <v>#N/A</v>
      </c>
      <c r="U2504" s="80" t="e">
        <f t="shared" si="327"/>
        <v>#N/A</v>
      </c>
      <c r="V2504" s="81" t="str">
        <f t="shared" si="328"/>
        <v/>
      </c>
      <c r="W2504" s="69" t="e">
        <f>VLOOKUP(F2504,'Input Log'!$E$6:$V$50000,18,FALSE)</f>
        <v>#N/A</v>
      </c>
      <c r="X2504" s="64" t="e">
        <f>VLOOKUP(E2504,'Supply Log'!$Z$6:$AB$699,2,FALSE)</f>
        <v>#N/A</v>
      </c>
      <c r="Y2504" s="64" t="e">
        <f>VLOOKUP(E2504,'Supply Log'!$E$6:$X$618,20,FALSE)</f>
        <v>#N/A</v>
      </c>
      <c r="Z2504" s="64"/>
      <c r="AA2504" s="64"/>
    </row>
    <row r="2505" spans="1:27">
      <c r="A2505" s="67" t="str">
        <f t="shared" si="321"/>
        <v/>
      </c>
      <c r="B2505" s="65">
        <f t="shared" si="323"/>
        <v>2417</v>
      </c>
      <c r="C2505" s="68" t="str">
        <f t="shared" si="322"/>
        <v/>
      </c>
      <c r="D2505" s="69"/>
      <c r="F2505" s="66"/>
      <c r="G2505" s="65" t="e">
        <f>VLOOKUP(E2505,'Supply Log'!$E$6:$T$999,2,FALSE)</f>
        <v>#N/A</v>
      </c>
      <c r="H2505" s="65" t="e">
        <f>VLOOKUP(E2505,'Supply Log'!$E$6:$T$999,3,FALSE)</f>
        <v>#N/A</v>
      </c>
      <c r="I2505" s="77"/>
      <c r="J2505" s="65" t="e">
        <f>VLOOKUP(E2505,'Supply Log'!$E$6:$T$277,5,FALSE)</f>
        <v>#N/A</v>
      </c>
      <c r="K2505" s="65" t="e">
        <f>VLOOKUP(E2505,'Supply Log'!$E$6:$T$277,6,FALSE)</f>
        <v>#N/A</v>
      </c>
      <c r="L2505" s="65" t="e">
        <f>VLOOKUP(E2505,'Supply Log'!$E$6:$T$277,7,FALSE)</f>
        <v>#N/A</v>
      </c>
      <c r="M2505" s="65" t="e">
        <f>VLOOKUP(E2505,'Supply Log'!$E$6:$T$277,8,FALSE)</f>
        <v>#N/A</v>
      </c>
      <c r="N2505" s="65" t="e">
        <f>VLOOKUP(E2505,'Supply Log'!$E$6:$T$277,9,FALSE)</f>
        <v>#N/A</v>
      </c>
      <c r="O2505" s="65" t="e">
        <f>VLOOKUP(E2505,'Supply Log'!$E$6:$T$277,10,FALSE)</f>
        <v>#N/A</v>
      </c>
      <c r="P2505" s="29" t="e">
        <f t="shared" si="324"/>
        <v>#N/A</v>
      </c>
      <c r="Q2505" s="65" t="e">
        <f>VLOOKUP(E2505,'Supply Log'!$E$6:$T$277,12,FALSE)</f>
        <v>#N/A</v>
      </c>
      <c r="R2505" s="78" t="e">
        <f t="shared" si="325"/>
        <v>#N/A</v>
      </c>
      <c r="S2505" s="65"/>
      <c r="T2505" s="79" t="e">
        <f t="shared" si="326"/>
        <v>#N/A</v>
      </c>
      <c r="U2505" s="80" t="e">
        <f t="shared" si="327"/>
        <v>#N/A</v>
      </c>
      <c r="V2505" s="81" t="str">
        <f t="shared" si="328"/>
        <v/>
      </c>
      <c r="W2505" s="69" t="e">
        <f>VLOOKUP(F2505,'Input Log'!$E$6:$V$50000,18,FALSE)</f>
        <v>#N/A</v>
      </c>
      <c r="X2505" s="64" t="e">
        <f>VLOOKUP(E2505,'Supply Log'!$Z$6:$AB$699,2,FALSE)</f>
        <v>#N/A</v>
      </c>
      <c r="Y2505" s="64" t="e">
        <f>VLOOKUP(E2505,'Supply Log'!$E$6:$X$618,20,FALSE)</f>
        <v>#N/A</v>
      </c>
      <c r="Z2505" s="64"/>
      <c r="AA2505" s="64"/>
    </row>
    <row r="2506" spans="1:27">
      <c r="A2506" s="67" t="str">
        <f t="shared" si="321"/>
        <v/>
      </c>
      <c r="B2506" s="65">
        <f t="shared" si="323"/>
        <v>2418</v>
      </c>
      <c r="C2506" s="68" t="str">
        <f t="shared" si="322"/>
        <v/>
      </c>
      <c r="D2506" s="69"/>
      <c r="F2506" s="66"/>
      <c r="G2506" s="65" t="e">
        <f>VLOOKUP(E2506,'Supply Log'!$E$6:$T$999,2,FALSE)</f>
        <v>#N/A</v>
      </c>
      <c r="H2506" s="65" t="e">
        <f>VLOOKUP(E2506,'Supply Log'!$E$6:$T$999,3,FALSE)</f>
        <v>#N/A</v>
      </c>
      <c r="I2506" s="77"/>
      <c r="J2506" s="65" t="e">
        <f>VLOOKUP(E2506,'Supply Log'!$E$6:$T$277,5,FALSE)</f>
        <v>#N/A</v>
      </c>
      <c r="K2506" s="65" t="e">
        <f>VLOOKUP(E2506,'Supply Log'!$E$6:$T$277,6,FALSE)</f>
        <v>#N/A</v>
      </c>
      <c r="L2506" s="65" t="e">
        <f>VLOOKUP(E2506,'Supply Log'!$E$6:$T$277,7,FALSE)</f>
        <v>#N/A</v>
      </c>
      <c r="M2506" s="65" t="e">
        <f>VLOOKUP(E2506,'Supply Log'!$E$6:$T$277,8,FALSE)</f>
        <v>#N/A</v>
      </c>
      <c r="N2506" s="65" t="e">
        <f>VLOOKUP(E2506,'Supply Log'!$E$6:$T$277,9,FALSE)</f>
        <v>#N/A</v>
      </c>
      <c r="O2506" s="65" t="e">
        <f>VLOOKUP(E2506,'Supply Log'!$E$6:$T$277,10,FALSE)</f>
        <v>#N/A</v>
      </c>
      <c r="P2506" s="29" t="e">
        <f t="shared" si="324"/>
        <v>#N/A</v>
      </c>
      <c r="Q2506" s="65" t="e">
        <f>VLOOKUP(E2506,'Supply Log'!$E$6:$T$277,12,FALSE)</f>
        <v>#N/A</v>
      </c>
      <c r="R2506" s="78" t="e">
        <f t="shared" si="325"/>
        <v>#N/A</v>
      </c>
      <c r="S2506" s="65"/>
      <c r="T2506" s="79" t="e">
        <f t="shared" si="326"/>
        <v>#N/A</v>
      </c>
      <c r="U2506" s="80" t="e">
        <f t="shared" si="327"/>
        <v>#N/A</v>
      </c>
      <c r="V2506" s="81" t="str">
        <f t="shared" si="328"/>
        <v/>
      </c>
      <c r="W2506" s="69" t="e">
        <f>VLOOKUP(F2506,'Input Log'!$E$6:$V$50000,18,FALSE)</f>
        <v>#N/A</v>
      </c>
      <c r="X2506" s="64" t="e">
        <f>VLOOKUP(E2506,'Supply Log'!$Z$6:$AB$699,2,FALSE)</f>
        <v>#N/A</v>
      </c>
      <c r="Y2506" s="64" t="e">
        <f>VLOOKUP(E2506,'Supply Log'!$E$6:$X$618,20,FALSE)</f>
        <v>#N/A</v>
      </c>
      <c r="Z2506" s="64"/>
      <c r="AA2506" s="64"/>
    </row>
    <row r="2507" spans="1:27">
      <c r="A2507" s="67" t="str">
        <f t="shared" si="321"/>
        <v/>
      </c>
      <c r="B2507" s="65">
        <f t="shared" si="323"/>
        <v>2419</v>
      </c>
      <c r="C2507" s="68" t="str">
        <f t="shared" si="322"/>
        <v/>
      </c>
      <c r="D2507" s="69"/>
      <c r="F2507" s="66"/>
      <c r="G2507" s="65" t="e">
        <f>VLOOKUP(E2507,'Supply Log'!$E$6:$T$999,2,FALSE)</f>
        <v>#N/A</v>
      </c>
      <c r="H2507" s="65" t="e">
        <f>VLOOKUP(E2507,'Supply Log'!$E$6:$T$999,3,FALSE)</f>
        <v>#N/A</v>
      </c>
      <c r="I2507" s="77"/>
      <c r="J2507" s="65" t="e">
        <f>VLOOKUP(E2507,'Supply Log'!$E$6:$T$277,5,FALSE)</f>
        <v>#N/A</v>
      </c>
      <c r="K2507" s="65" t="e">
        <f>VLOOKUP(E2507,'Supply Log'!$E$6:$T$277,6,FALSE)</f>
        <v>#N/A</v>
      </c>
      <c r="L2507" s="65" t="e">
        <f>VLOOKUP(E2507,'Supply Log'!$E$6:$T$277,7,FALSE)</f>
        <v>#N/A</v>
      </c>
      <c r="M2507" s="65" t="e">
        <f>VLOOKUP(E2507,'Supply Log'!$E$6:$T$277,8,FALSE)</f>
        <v>#N/A</v>
      </c>
      <c r="N2507" s="65" t="e">
        <f>VLOOKUP(E2507,'Supply Log'!$E$6:$T$277,9,FALSE)</f>
        <v>#N/A</v>
      </c>
      <c r="O2507" s="65" t="e">
        <f>VLOOKUP(E2507,'Supply Log'!$E$6:$T$277,10,FALSE)</f>
        <v>#N/A</v>
      </c>
      <c r="P2507" s="29" t="e">
        <f t="shared" si="324"/>
        <v>#N/A</v>
      </c>
      <c r="Q2507" s="65" t="e">
        <f>VLOOKUP(E2507,'Supply Log'!$E$6:$T$277,12,FALSE)</f>
        <v>#N/A</v>
      </c>
      <c r="R2507" s="78" t="e">
        <f t="shared" si="325"/>
        <v>#N/A</v>
      </c>
      <c r="S2507" s="65"/>
      <c r="T2507" s="79" t="e">
        <f t="shared" si="326"/>
        <v>#N/A</v>
      </c>
      <c r="U2507" s="80" t="e">
        <f t="shared" si="327"/>
        <v>#N/A</v>
      </c>
      <c r="V2507" s="81" t="str">
        <f t="shared" si="328"/>
        <v/>
      </c>
      <c r="W2507" s="69" t="e">
        <f>VLOOKUP(F2507,'Input Log'!$E$6:$V$50000,18,FALSE)</f>
        <v>#N/A</v>
      </c>
      <c r="X2507" s="64" t="e">
        <f>VLOOKUP(E2507,'Supply Log'!$Z$6:$AB$699,2,FALSE)</f>
        <v>#N/A</v>
      </c>
      <c r="Y2507" s="64" t="e">
        <f>VLOOKUP(E2507,'Supply Log'!$E$6:$X$618,20,FALSE)</f>
        <v>#N/A</v>
      </c>
      <c r="Z2507" s="64"/>
      <c r="AA2507" s="64"/>
    </row>
    <row r="2508" spans="1:27">
      <c r="A2508" s="67" t="str">
        <f t="shared" si="321"/>
        <v/>
      </c>
      <c r="B2508" s="65">
        <f t="shared" si="323"/>
        <v>2420</v>
      </c>
      <c r="C2508" s="68" t="str">
        <f t="shared" si="322"/>
        <v/>
      </c>
      <c r="D2508" s="69"/>
      <c r="F2508" s="66"/>
      <c r="G2508" s="65" t="e">
        <f>VLOOKUP(E2508,'Supply Log'!$E$6:$T$999,2,FALSE)</f>
        <v>#N/A</v>
      </c>
      <c r="H2508" s="65" t="e">
        <f>VLOOKUP(E2508,'Supply Log'!$E$6:$T$999,3,FALSE)</f>
        <v>#N/A</v>
      </c>
      <c r="I2508" s="77"/>
      <c r="J2508" s="65" t="e">
        <f>VLOOKUP(E2508,'Supply Log'!$E$6:$T$277,5,FALSE)</f>
        <v>#N/A</v>
      </c>
      <c r="K2508" s="65" t="e">
        <f>VLOOKUP(E2508,'Supply Log'!$E$6:$T$277,6,FALSE)</f>
        <v>#N/A</v>
      </c>
      <c r="L2508" s="65" t="e">
        <f>VLOOKUP(E2508,'Supply Log'!$E$6:$T$277,7,FALSE)</f>
        <v>#N/A</v>
      </c>
      <c r="M2508" s="65" t="e">
        <f>VLOOKUP(E2508,'Supply Log'!$E$6:$T$277,8,FALSE)</f>
        <v>#N/A</v>
      </c>
      <c r="N2508" s="65" t="e">
        <f>VLOOKUP(E2508,'Supply Log'!$E$6:$T$277,9,FALSE)</f>
        <v>#N/A</v>
      </c>
      <c r="O2508" s="65" t="e">
        <f>VLOOKUP(E2508,'Supply Log'!$E$6:$T$277,10,FALSE)</f>
        <v>#N/A</v>
      </c>
      <c r="P2508" s="29" t="e">
        <f t="shared" si="324"/>
        <v>#N/A</v>
      </c>
      <c r="Q2508" s="65" t="e">
        <f>VLOOKUP(E2508,'Supply Log'!$E$6:$T$277,12,FALSE)</f>
        <v>#N/A</v>
      </c>
      <c r="R2508" s="78" t="e">
        <f t="shared" si="325"/>
        <v>#N/A</v>
      </c>
      <c r="S2508" s="65"/>
      <c r="T2508" s="79" t="e">
        <f t="shared" si="326"/>
        <v>#N/A</v>
      </c>
      <c r="U2508" s="80" t="e">
        <f t="shared" si="327"/>
        <v>#N/A</v>
      </c>
      <c r="V2508" s="81" t="str">
        <f t="shared" si="328"/>
        <v/>
      </c>
      <c r="W2508" s="69" t="e">
        <f>VLOOKUP(F2508,'Input Log'!$E$6:$V$50000,18,FALSE)</f>
        <v>#N/A</v>
      </c>
      <c r="X2508" s="64" t="e">
        <f>VLOOKUP(E2508,'Supply Log'!$Z$6:$AB$699,2,FALSE)</f>
        <v>#N/A</v>
      </c>
      <c r="Y2508" s="64" t="e">
        <f>VLOOKUP(E2508,'Supply Log'!$E$6:$X$618,20,FALSE)</f>
        <v>#N/A</v>
      </c>
      <c r="Z2508" s="64"/>
      <c r="AA2508" s="64"/>
    </row>
    <row r="2509" spans="1:27">
      <c r="A2509" s="67" t="str">
        <f t="shared" si="321"/>
        <v/>
      </c>
      <c r="B2509" s="65">
        <f t="shared" si="323"/>
        <v>2421</v>
      </c>
      <c r="C2509" s="68" t="str">
        <f t="shared" si="322"/>
        <v/>
      </c>
      <c r="D2509" s="69"/>
      <c r="F2509" s="66"/>
      <c r="G2509" s="65" t="e">
        <f>VLOOKUP(E2509,'Supply Log'!$E$6:$T$999,2,FALSE)</f>
        <v>#N/A</v>
      </c>
      <c r="H2509" s="65" t="e">
        <f>VLOOKUP(E2509,'Supply Log'!$E$6:$T$999,3,FALSE)</f>
        <v>#N/A</v>
      </c>
      <c r="I2509" s="77"/>
      <c r="J2509" s="65" t="e">
        <f>VLOOKUP(E2509,'Supply Log'!$E$6:$T$277,5,FALSE)</f>
        <v>#N/A</v>
      </c>
      <c r="K2509" s="65" t="e">
        <f>VLOOKUP(E2509,'Supply Log'!$E$6:$T$277,6,FALSE)</f>
        <v>#N/A</v>
      </c>
      <c r="L2509" s="65" t="e">
        <f>VLOOKUP(E2509,'Supply Log'!$E$6:$T$277,7,FALSE)</f>
        <v>#N/A</v>
      </c>
      <c r="M2509" s="65" t="e">
        <f>VLOOKUP(E2509,'Supply Log'!$E$6:$T$277,8,FALSE)</f>
        <v>#N/A</v>
      </c>
      <c r="N2509" s="65" t="e">
        <f>VLOOKUP(E2509,'Supply Log'!$E$6:$T$277,9,FALSE)</f>
        <v>#N/A</v>
      </c>
      <c r="O2509" s="65" t="e">
        <f>VLOOKUP(E2509,'Supply Log'!$E$6:$T$277,10,FALSE)</f>
        <v>#N/A</v>
      </c>
      <c r="P2509" s="29" t="e">
        <f t="shared" si="324"/>
        <v>#N/A</v>
      </c>
      <c r="Q2509" s="65" t="e">
        <f>VLOOKUP(E2509,'Supply Log'!$E$6:$T$277,12,FALSE)</f>
        <v>#N/A</v>
      </c>
      <c r="R2509" s="78" t="e">
        <f t="shared" si="325"/>
        <v>#N/A</v>
      </c>
      <c r="S2509" s="65"/>
      <c r="T2509" s="79" t="e">
        <f t="shared" si="326"/>
        <v>#N/A</v>
      </c>
      <c r="U2509" s="80" t="e">
        <f t="shared" si="327"/>
        <v>#N/A</v>
      </c>
      <c r="V2509" s="81" t="str">
        <f t="shared" si="328"/>
        <v/>
      </c>
      <c r="W2509" s="69" t="e">
        <f>VLOOKUP(F2509,'Input Log'!$E$6:$V$50000,18,FALSE)</f>
        <v>#N/A</v>
      </c>
      <c r="X2509" s="64" t="e">
        <f>VLOOKUP(E2509,'Supply Log'!$Z$6:$AB$699,2,FALSE)</f>
        <v>#N/A</v>
      </c>
      <c r="Y2509" s="64" t="e">
        <f>VLOOKUP(E2509,'Supply Log'!$E$6:$X$618,20,FALSE)</f>
        <v>#N/A</v>
      </c>
      <c r="Z2509" s="64"/>
      <c r="AA2509" s="64"/>
    </row>
    <row r="2510" spans="1:27">
      <c r="A2510" s="67" t="str">
        <f t="shared" si="321"/>
        <v/>
      </c>
      <c r="B2510" s="65">
        <f t="shared" si="323"/>
        <v>2422</v>
      </c>
      <c r="C2510" s="68" t="str">
        <f t="shared" si="322"/>
        <v/>
      </c>
      <c r="D2510" s="69"/>
      <c r="F2510" s="66"/>
      <c r="G2510" s="65" t="e">
        <f>VLOOKUP(E2510,'Supply Log'!$E$6:$T$999,2,FALSE)</f>
        <v>#N/A</v>
      </c>
      <c r="H2510" s="65" t="e">
        <f>VLOOKUP(E2510,'Supply Log'!$E$6:$T$999,3,FALSE)</f>
        <v>#N/A</v>
      </c>
      <c r="I2510" s="77"/>
      <c r="J2510" s="65" t="e">
        <f>VLOOKUP(E2510,'Supply Log'!$E$6:$T$277,5,FALSE)</f>
        <v>#N/A</v>
      </c>
      <c r="K2510" s="65" t="e">
        <f>VLOOKUP(E2510,'Supply Log'!$E$6:$T$277,6,FALSE)</f>
        <v>#N/A</v>
      </c>
      <c r="L2510" s="65" t="e">
        <f>VLOOKUP(E2510,'Supply Log'!$E$6:$T$277,7,FALSE)</f>
        <v>#N/A</v>
      </c>
      <c r="M2510" s="65" t="e">
        <f>VLOOKUP(E2510,'Supply Log'!$E$6:$T$277,8,FALSE)</f>
        <v>#N/A</v>
      </c>
      <c r="N2510" s="65" t="e">
        <f>VLOOKUP(E2510,'Supply Log'!$E$6:$T$277,9,FALSE)</f>
        <v>#N/A</v>
      </c>
      <c r="O2510" s="65" t="e">
        <f>VLOOKUP(E2510,'Supply Log'!$E$6:$T$277,10,FALSE)</f>
        <v>#N/A</v>
      </c>
      <c r="P2510" s="29" t="e">
        <f t="shared" si="324"/>
        <v>#N/A</v>
      </c>
      <c r="Q2510" s="65" t="e">
        <f>VLOOKUP(E2510,'Supply Log'!$E$6:$T$277,12,FALSE)</f>
        <v>#N/A</v>
      </c>
      <c r="R2510" s="78" t="e">
        <f t="shared" si="325"/>
        <v>#N/A</v>
      </c>
      <c r="S2510" s="65"/>
      <c r="T2510" s="79" t="e">
        <f t="shared" si="326"/>
        <v>#N/A</v>
      </c>
      <c r="U2510" s="80" t="e">
        <f t="shared" si="327"/>
        <v>#N/A</v>
      </c>
      <c r="V2510" s="81" t="str">
        <f t="shared" si="328"/>
        <v/>
      </c>
      <c r="W2510" s="69" t="e">
        <f>VLOOKUP(F2510,'Input Log'!$E$6:$V$50000,18,FALSE)</f>
        <v>#N/A</v>
      </c>
      <c r="X2510" s="64" t="e">
        <f>VLOOKUP(E2510,'Supply Log'!$Z$6:$AB$699,2,FALSE)</f>
        <v>#N/A</v>
      </c>
      <c r="Y2510" s="64" t="e">
        <f>VLOOKUP(E2510,'Supply Log'!$E$6:$X$618,20,FALSE)</f>
        <v>#N/A</v>
      </c>
      <c r="Z2510" s="64"/>
      <c r="AA2510" s="64"/>
    </row>
    <row r="2511" spans="1:27">
      <c r="A2511" s="67" t="str">
        <f t="shared" si="321"/>
        <v/>
      </c>
      <c r="B2511" s="65">
        <f t="shared" si="323"/>
        <v>2423</v>
      </c>
      <c r="C2511" s="68" t="str">
        <f t="shared" si="322"/>
        <v/>
      </c>
      <c r="D2511" s="69"/>
      <c r="F2511" s="66"/>
      <c r="G2511" s="65" t="e">
        <f>VLOOKUP(E2511,'Supply Log'!$E$6:$T$999,2,FALSE)</f>
        <v>#N/A</v>
      </c>
      <c r="H2511" s="65" t="e">
        <f>VLOOKUP(E2511,'Supply Log'!$E$6:$T$999,3,FALSE)</f>
        <v>#N/A</v>
      </c>
      <c r="I2511" s="77"/>
      <c r="J2511" s="65" t="e">
        <f>VLOOKUP(E2511,'Supply Log'!$E$6:$T$277,5,FALSE)</f>
        <v>#N/A</v>
      </c>
      <c r="K2511" s="65" t="e">
        <f>VLOOKUP(E2511,'Supply Log'!$E$6:$T$277,6,FALSE)</f>
        <v>#N/A</v>
      </c>
      <c r="L2511" s="65" t="e">
        <f>VLOOKUP(E2511,'Supply Log'!$E$6:$T$277,7,FALSE)</f>
        <v>#N/A</v>
      </c>
      <c r="M2511" s="65" t="e">
        <f>VLOOKUP(E2511,'Supply Log'!$E$6:$T$277,8,FALSE)</f>
        <v>#N/A</v>
      </c>
      <c r="N2511" s="65" t="e">
        <f>VLOOKUP(E2511,'Supply Log'!$E$6:$T$277,9,FALSE)</f>
        <v>#N/A</v>
      </c>
      <c r="O2511" s="65" t="e">
        <f>VLOOKUP(E2511,'Supply Log'!$E$6:$T$277,10,FALSE)</f>
        <v>#N/A</v>
      </c>
      <c r="P2511" s="29" t="e">
        <f t="shared" si="324"/>
        <v>#N/A</v>
      </c>
      <c r="Q2511" s="65" t="e">
        <f>VLOOKUP(E2511,'Supply Log'!$E$6:$T$277,12,FALSE)</f>
        <v>#N/A</v>
      </c>
      <c r="R2511" s="78" t="e">
        <f t="shared" si="325"/>
        <v>#N/A</v>
      </c>
      <c r="S2511" s="65"/>
      <c r="T2511" s="79" t="e">
        <f t="shared" si="326"/>
        <v>#N/A</v>
      </c>
      <c r="U2511" s="80" t="e">
        <f t="shared" si="327"/>
        <v>#N/A</v>
      </c>
      <c r="V2511" s="81" t="str">
        <f t="shared" si="328"/>
        <v/>
      </c>
      <c r="W2511" s="69" t="e">
        <f>VLOOKUP(F2511,'Input Log'!$E$6:$V$50000,18,FALSE)</f>
        <v>#N/A</v>
      </c>
      <c r="X2511" s="64" t="e">
        <f>VLOOKUP(E2511,'Supply Log'!$Z$6:$AB$699,2,FALSE)</f>
        <v>#N/A</v>
      </c>
      <c r="Y2511" s="64" t="e">
        <f>VLOOKUP(E2511,'Supply Log'!$E$6:$X$618,20,FALSE)</f>
        <v>#N/A</v>
      </c>
      <c r="Z2511" s="64"/>
      <c r="AA2511" s="64"/>
    </row>
    <row r="2512" spans="1:27">
      <c r="A2512" s="67" t="str">
        <f t="shared" si="321"/>
        <v/>
      </c>
      <c r="B2512" s="65">
        <f t="shared" si="323"/>
        <v>2424</v>
      </c>
      <c r="C2512" s="68" t="str">
        <f t="shared" si="322"/>
        <v/>
      </c>
      <c r="D2512" s="69"/>
      <c r="F2512" s="66"/>
      <c r="G2512" s="65" t="e">
        <f>VLOOKUP(E2512,'Supply Log'!$E$6:$T$999,2,FALSE)</f>
        <v>#N/A</v>
      </c>
      <c r="H2512" s="65" t="e">
        <f>VLOOKUP(E2512,'Supply Log'!$E$6:$T$999,3,FALSE)</f>
        <v>#N/A</v>
      </c>
      <c r="I2512" s="77"/>
      <c r="J2512" s="65" t="e">
        <f>VLOOKUP(E2512,'Supply Log'!$E$6:$T$277,5,FALSE)</f>
        <v>#N/A</v>
      </c>
      <c r="K2512" s="65" t="e">
        <f>VLOOKUP(E2512,'Supply Log'!$E$6:$T$277,6,FALSE)</f>
        <v>#N/A</v>
      </c>
      <c r="L2512" s="65" t="e">
        <f>VLOOKUP(E2512,'Supply Log'!$E$6:$T$277,7,FALSE)</f>
        <v>#N/A</v>
      </c>
      <c r="M2512" s="65" t="e">
        <f>VLOOKUP(E2512,'Supply Log'!$E$6:$T$277,8,FALSE)</f>
        <v>#N/A</v>
      </c>
      <c r="N2512" s="65" t="e">
        <f>VLOOKUP(E2512,'Supply Log'!$E$6:$T$277,9,FALSE)</f>
        <v>#N/A</v>
      </c>
      <c r="O2512" s="65" t="e">
        <f>VLOOKUP(E2512,'Supply Log'!$E$6:$T$277,10,FALSE)</f>
        <v>#N/A</v>
      </c>
      <c r="P2512" s="29" t="e">
        <f t="shared" si="324"/>
        <v>#N/A</v>
      </c>
      <c r="Q2512" s="65" t="e">
        <f>VLOOKUP(E2512,'Supply Log'!$E$6:$T$277,12,FALSE)</f>
        <v>#N/A</v>
      </c>
      <c r="R2512" s="78" t="e">
        <f t="shared" si="325"/>
        <v>#N/A</v>
      </c>
      <c r="S2512" s="65"/>
      <c r="T2512" s="79" t="e">
        <f t="shared" si="326"/>
        <v>#N/A</v>
      </c>
      <c r="U2512" s="80" t="e">
        <f t="shared" si="327"/>
        <v>#N/A</v>
      </c>
      <c r="V2512" s="81" t="str">
        <f t="shared" si="328"/>
        <v/>
      </c>
      <c r="W2512" s="69" t="e">
        <f>VLOOKUP(F2512,'Input Log'!$E$6:$V$50000,18,FALSE)</f>
        <v>#N/A</v>
      </c>
      <c r="X2512" s="64" t="e">
        <f>VLOOKUP(E2512,'Supply Log'!$Z$6:$AB$699,2,FALSE)</f>
        <v>#N/A</v>
      </c>
      <c r="Y2512" s="64" t="e">
        <f>VLOOKUP(E2512,'Supply Log'!$E$6:$X$618,20,FALSE)</f>
        <v>#N/A</v>
      </c>
      <c r="Z2512" s="64"/>
      <c r="AA2512" s="64"/>
    </row>
    <row r="2513" spans="1:27">
      <c r="A2513" s="67" t="str">
        <f t="shared" si="321"/>
        <v/>
      </c>
      <c r="B2513" s="65">
        <f t="shared" si="323"/>
        <v>2425</v>
      </c>
      <c r="C2513" s="68" t="str">
        <f t="shared" si="322"/>
        <v/>
      </c>
      <c r="D2513" s="69"/>
      <c r="F2513" s="66"/>
      <c r="G2513" s="65" t="e">
        <f>VLOOKUP(E2513,'Supply Log'!$E$6:$T$999,2,FALSE)</f>
        <v>#N/A</v>
      </c>
      <c r="H2513" s="65" t="e">
        <f>VLOOKUP(E2513,'Supply Log'!$E$6:$T$999,3,FALSE)</f>
        <v>#N/A</v>
      </c>
      <c r="I2513" s="77"/>
      <c r="J2513" s="65" t="e">
        <f>VLOOKUP(E2513,'Supply Log'!$E$6:$T$277,5,FALSE)</f>
        <v>#N/A</v>
      </c>
      <c r="K2513" s="65" t="e">
        <f>VLOOKUP(E2513,'Supply Log'!$E$6:$T$277,6,FALSE)</f>
        <v>#N/A</v>
      </c>
      <c r="L2513" s="65" t="e">
        <f>VLOOKUP(E2513,'Supply Log'!$E$6:$T$277,7,FALSE)</f>
        <v>#N/A</v>
      </c>
      <c r="M2513" s="65" t="e">
        <f>VLOOKUP(E2513,'Supply Log'!$E$6:$T$277,8,FALSE)</f>
        <v>#N/A</v>
      </c>
      <c r="N2513" s="65" t="e">
        <f>VLOOKUP(E2513,'Supply Log'!$E$6:$T$277,9,FALSE)</f>
        <v>#N/A</v>
      </c>
      <c r="O2513" s="65" t="e">
        <f>VLOOKUP(E2513,'Supply Log'!$E$6:$T$277,10,FALSE)</f>
        <v>#N/A</v>
      </c>
      <c r="P2513" s="29" t="e">
        <f t="shared" si="324"/>
        <v>#N/A</v>
      </c>
      <c r="Q2513" s="65" t="e">
        <f>VLOOKUP(E2513,'Supply Log'!$E$6:$T$277,12,FALSE)</f>
        <v>#N/A</v>
      </c>
      <c r="R2513" s="78" t="e">
        <f t="shared" si="325"/>
        <v>#N/A</v>
      </c>
      <c r="S2513" s="65"/>
      <c r="T2513" s="79" t="e">
        <f t="shared" si="326"/>
        <v>#N/A</v>
      </c>
      <c r="U2513" s="80" t="e">
        <f t="shared" si="327"/>
        <v>#N/A</v>
      </c>
      <c r="V2513" s="81" t="str">
        <f t="shared" si="328"/>
        <v/>
      </c>
      <c r="W2513" s="69" t="e">
        <f>VLOOKUP(F2513,'Input Log'!$E$6:$V$50000,18,FALSE)</f>
        <v>#N/A</v>
      </c>
      <c r="X2513" s="64" t="e">
        <f>VLOOKUP(E2513,'Supply Log'!$Z$6:$AB$699,2,FALSE)</f>
        <v>#N/A</v>
      </c>
      <c r="Y2513" s="64" t="e">
        <f>VLOOKUP(E2513,'Supply Log'!$E$6:$X$618,20,FALSE)</f>
        <v>#N/A</v>
      </c>
      <c r="Z2513" s="64"/>
      <c r="AA2513" s="64"/>
    </row>
    <row r="2514" spans="1:27">
      <c r="A2514" s="67" t="str">
        <f t="shared" si="321"/>
        <v/>
      </c>
      <c r="B2514" s="65">
        <f t="shared" si="323"/>
        <v>2426</v>
      </c>
      <c r="C2514" s="68" t="str">
        <f t="shared" si="322"/>
        <v/>
      </c>
      <c r="D2514" s="69"/>
      <c r="F2514" s="66"/>
      <c r="G2514" s="65" t="e">
        <f>VLOOKUP(E2514,'Supply Log'!$E$6:$T$999,2,FALSE)</f>
        <v>#N/A</v>
      </c>
      <c r="H2514" s="65" t="e">
        <f>VLOOKUP(E2514,'Supply Log'!$E$6:$T$999,3,FALSE)</f>
        <v>#N/A</v>
      </c>
      <c r="I2514" s="77"/>
      <c r="J2514" s="65" t="e">
        <f>VLOOKUP(E2514,'Supply Log'!$E$6:$T$277,5,FALSE)</f>
        <v>#N/A</v>
      </c>
      <c r="K2514" s="65" t="e">
        <f>VLOOKUP(E2514,'Supply Log'!$E$6:$T$277,6,FALSE)</f>
        <v>#N/A</v>
      </c>
      <c r="L2514" s="65" t="e">
        <f>VLOOKUP(E2514,'Supply Log'!$E$6:$T$277,7,FALSE)</f>
        <v>#N/A</v>
      </c>
      <c r="M2514" s="65" t="e">
        <f>VLOOKUP(E2514,'Supply Log'!$E$6:$T$277,8,FALSE)</f>
        <v>#N/A</v>
      </c>
      <c r="N2514" s="65" t="e">
        <f>VLOOKUP(E2514,'Supply Log'!$E$6:$T$277,9,FALSE)</f>
        <v>#N/A</v>
      </c>
      <c r="O2514" s="65" t="e">
        <f>VLOOKUP(E2514,'Supply Log'!$E$6:$T$277,10,FALSE)</f>
        <v>#N/A</v>
      </c>
      <c r="P2514" s="29" t="e">
        <f t="shared" si="324"/>
        <v>#N/A</v>
      </c>
      <c r="Q2514" s="65" t="e">
        <f>VLOOKUP(E2514,'Supply Log'!$E$6:$T$277,12,FALSE)</f>
        <v>#N/A</v>
      </c>
      <c r="R2514" s="78" t="e">
        <f t="shared" si="325"/>
        <v>#N/A</v>
      </c>
      <c r="S2514" s="65"/>
      <c r="T2514" s="79" t="e">
        <f t="shared" si="326"/>
        <v>#N/A</v>
      </c>
      <c r="U2514" s="80" t="e">
        <f t="shared" si="327"/>
        <v>#N/A</v>
      </c>
      <c r="V2514" s="81" t="str">
        <f t="shared" si="328"/>
        <v/>
      </c>
      <c r="W2514" s="69" t="e">
        <f>VLOOKUP(F2514,'Input Log'!$E$6:$V$50000,18,FALSE)</f>
        <v>#N/A</v>
      </c>
      <c r="X2514" s="64" t="e">
        <f>VLOOKUP(E2514,'Supply Log'!$Z$6:$AB$699,2,FALSE)</f>
        <v>#N/A</v>
      </c>
      <c r="Y2514" s="64" t="e">
        <f>VLOOKUP(E2514,'Supply Log'!$E$6:$X$618,20,FALSE)</f>
        <v>#N/A</v>
      </c>
      <c r="Z2514" s="64"/>
      <c r="AA2514" s="64"/>
    </row>
    <row r="2515" spans="1:27">
      <c r="A2515" s="67" t="str">
        <f t="shared" si="321"/>
        <v/>
      </c>
      <c r="B2515" s="65">
        <f t="shared" si="323"/>
        <v>2427</v>
      </c>
      <c r="C2515" s="68" t="str">
        <f t="shared" si="322"/>
        <v/>
      </c>
      <c r="D2515" s="69"/>
      <c r="F2515" s="66"/>
      <c r="G2515" s="65" t="e">
        <f>VLOOKUP(E2515,'Supply Log'!$E$6:$T$999,2,FALSE)</f>
        <v>#N/A</v>
      </c>
      <c r="H2515" s="65" t="e">
        <f>VLOOKUP(E2515,'Supply Log'!$E$6:$T$999,3,FALSE)</f>
        <v>#N/A</v>
      </c>
      <c r="I2515" s="77"/>
      <c r="J2515" s="65" t="e">
        <f>VLOOKUP(E2515,'Supply Log'!$E$6:$T$277,5,FALSE)</f>
        <v>#N/A</v>
      </c>
      <c r="K2515" s="65" t="e">
        <f>VLOOKUP(E2515,'Supply Log'!$E$6:$T$277,6,FALSE)</f>
        <v>#N/A</v>
      </c>
      <c r="L2515" s="65" t="e">
        <f>VLOOKUP(E2515,'Supply Log'!$E$6:$T$277,7,FALSE)</f>
        <v>#N/A</v>
      </c>
      <c r="M2515" s="65" t="e">
        <f>VLOOKUP(E2515,'Supply Log'!$E$6:$T$277,8,FALSE)</f>
        <v>#N/A</v>
      </c>
      <c r="N2515" s="65" t="e">
        <f>VLOOKUP(E2515,'Supply Log'!$E$6:$T$277,9,FALSE)</f>
        <v>#N/A</v>
      </c>
      <c r="O2515" s="65" t="e">
        <f>VLOOKUP(E2515,'Supply Log'!$E$6:$T$277,10,FALSE)</f>
        <v>#N/A</v>
      </c>
      <c r="P2515" s="29" t="e">
        <f t="shared" si="324"/>
        <v>#N/A</v>
      </c>
      <c r="Q2515" s="65" t="e">
        <f>VLOOKUP(E2515,'Supply Log'!$E$6:$T$277,12,FALSE)</f>
        <v>#N/A</v>
      </c>
      <c r="R2515" s="78" t="e">
        <f t="shared" si="325"/>
        <v>#N/A</v>
      </c>
      <c r="S2515" s="65"/>
      <c r="T2515" s="79" t="e">
        <f t="shared" si="326"/>
        <v>#N/A</v>
      </c>
      <c r="U2515" s="80" t="e">
        <f t="shared" si="327"/>
        <v>#N/A</v>
      </c>
      <c r="V2515" s="81" t="str">
        <f t="shared" si="328"/>
        <v/>
      </c>
      <c r="W2515" s="69" t="e">
        <f>VLOOKUP(F2515,'Input Log'!$E$6:$V$50000,18,FALSE)</f>
        <v>#N/A</v>
      </c>
      <c r="X2515" s="64" t="e">
        <f>VLOOKUP(E2515,'Supply Log'!$Z$6:$AB$699,2,FALSE)</f>
        <v>#N/A</v>
      </c>
      <c r="Y2515" s="64" t="e">
        <f>VLOOKUP(E2515,'Supply Log'!$E$6:$X$618,20,FALSE)</f>
        <v>#N/A</v>
      </c>
      <c r="Z2515" s="64"/>
      <c r="AA2515" s="64"/>
    </row>
    <row r="2516" spans="1:27">
      <c r="A2516" s="67" t="str">
        <f t="shared" si="321"/>
        <v/>
      </c>
      <c r="B2516" s="65">
        <f t="shared" si="323"/>
        <v>2428</v>
      </c>
      <c r="C2516" s="68" t="str">
        <f t="shared" si="322"/>
        <v/>
      </c>
      <c r="D2516" s="69"/>
      <c r="F2516" s="66"/>
      <c r="G2516" s="65" t="e">
        <f>VLOOKUP(E2516,'Supply Log'!$E$6:$T$999,2,FALSE)</f>
        <v>#N/A</v>
      </c>
      <c r="H2516" s="65" t="e">
        <f>VLOOKUP(E2516,'Supply Log'!$E$6:$T$999,3,FALSE)</f>
        <v>#N/A</v>
      </c>
      <c r="I2516" s="77"/>
      <c r="J2516" s="65" t="e">
        <f>VLOOKUP(E2516,'Supply Log'!$E$6:$T$277,5,FALSE)</f>
        <v>#N/A</v>
      </c>
      <c r="K2516" s="65" t="e">
        <f>VLOOKUP(E2516,'Supply Log'!$E$6:$T$277,6,FALSE)</f>
        <v>#N/A</v>
      </c>
      <c r="L2516" s="65" t="e">
        <f>VLOOKUP(E2516,'Supply Log'!$E$6:$T$277,7,FALSE)</f>
        <v>#N/A</v>
      </c>
      <c r="M2516" s="65" t="e">
        <f>VLOOKUP(E2516,'Supply Log'!$E$6:$T$277,8,FALSE)</f>
        <v>#N/A</v>
      </c>
      <c r="N2516" s="65" t="e">
        <f>VLOOKUP(E2516,'Supply Log'!$E$6:$T$277,9,FALSE)</f>
        <v>#N/A</v>
      </c>
      <c r="O2516" s="65" t="e">
        <f>VLOOKUP(E2516,'Supply Log'!$E$6:$T$277,10,FALSE)</f>
        <v>#N/A</v>
      </c>
      <c r="P2516" s="29" t="e">
        <f t="shared" si="324"/>
        <v>#N/A</v>
      </c>
      <c r="Q2516" s="65" t="e">
        <f>VLOOKUP(E2516,'Supply Log'!$E$6:$T$277,12,FALSE)</f>
        <v>#N/A</v>
      </c>
      <c r="R2516" s="78" t="e">
        <f t="shared" si="325"/>
        <v>#N/A</v>
      </c>
      <c r="S2516" s="65"/>
      <c r="T2516" s="79" t="e">
        <f t="shared" si="326"/>
        <v>#N/A</v>
      </c>
      <c r="U2516" s="80" t="e">
        <f t="shared" si="327"/>
        <v>#N/A</v>
      </c>
      <c r="V2516" s="81" t="str">
        <f t="shared" si="328"/>
        <v/>
      </c>
      <c r="W2516" s="69" t="e">
        <f>VLOOKUP(F2516,'Input Log'!$E$6:$V$50000,18,FALSE)</f>
        <v>#N/A</v>
      </c>
      <c r="X2516" s="64" t="e">
        <f>VLOOKUP(E2516,'Supply Log'!$Z$6:$AB$699,2,FALSE)</f>
        <v>#N/A</v>
      </c>
      <c r="Y2516" s="64" t="e">
        <f>VLOOKUP(E2516,'Supply Log'!$E$6:$X$618,20,FALSE)</f>
        <v>#N/A</v>
      </c>
      <c r="Z2516" s="64"/>
      <c r="AA2516" s="64"/>
    </row>
    <row r="2517" spans="1:27">
      <c r="A2517" s="67" t="str">
        <f t="shared" si="321"/>
        <v/>
      </c>
      <c r="B2517" s="65">
        <f t="shared" si="323"/>
        <v>2429</v>
      </c>
      <c r="C2517" s="68" t="str">
        <f t="shared" si="322"/>
        <v/>
      </c>
      <c r="D2517" s="69"/>
      <c r="F2517" s="66"/>
      <c r="G2517" s="65" t="e">
        <f>VLOOKUP(E2517,'Supply Log'!$E$6:$T$999,2,FALSE)</f>
        <v>#N/A</v>
      </c>
      <c r="H2517" s="65" t="e">
        <f>VLOOKUP(E2517,'Supply Log'!$E$6:$T$999,3,FALSE)</f>
        <v>#N/A</v>
      </c>
      <c r="I2517" s="77"/>
      <c r="J2517" s="65" t="e">
        <f>VLOOKUP(E2517,'Supply Log'!$E$6:$T$277,5,FALSE)</f>
        <v>#N/A</v>
      </c>
      <c r="K2517" s="65" t="e">
        <f>VLOOKUP(E2517,'Supply Log'!$E$6:$T$277,6,FALSE)</f>
        <v>#N/A</v>
      </c>
      <c r="L2517" s="65" t="e">
        <f>VLOOKUP(E2517,'Supply Log'!$E$6:$T$277,7,FALSE)</f>
        <v>#N/A</v>
      </c>
      <c r="M2517" s="65" t="e">
        <f>VLOOKUP(E2517,'Supply Log'!$E$6:$T$277,8,FALSE)</f>
        <v>#N/A</v>
      </c>
      <c r="N2517" s="65" t="e">
        <f>VLOOKUP(E2517,'Supply Log'!$E$6:$T$277,9,FALSE)</f>
        <v>#N/A</v>
      </c>
      <c r="O2517" s="65" t="e">
        <f>VLOOKUP(E2517,'Supply Log'!$E$6:$T$277,10,FALSE)</f>
        <v>#N/A</v>
      </c>
      <c r="P2517" s="29" t="e">
        <f t="shared" si="324"/>
        <v>#N/A</v>
      </c>
      <c r="Q2517" s="65" t="e">
        <f>VLOOKUP(E2517,'Supply Log'!$E$6:$T$277,12,FALSE)</f>
        <v>#N/A</v>
      </c>
      <c r="R2517" s="78" t="e">
        <f t="shared" si="325"/>
        <v>#N/A</v>
      </c>
      <c r="S2517" s="65"/>
      <c r="T2517" s="79" t="e">
        <f t="shared" si="326"/>
        <v>#N/A</v>
      </c>
      <c r="U2517" s="80" t="e">
        <f t="shared" si="327"/>
        <v>#N/A</v>
      </c>
      <c r="V2517" s="81" t="str">
        <f t="shared" si="328"/>
        <v/>
      </c>
      <c r="W2517" s="69" t="e">
        <f>VLOOKUP(F2517,'Input Log'!$E$6:$V$50000,18,FALSE)</f>
        <v>#N/A</v>
      </c>
      <c r="X2517" s="64" t="e">
        <f>VLOOKUP(E2517,'Supply Log'!$Z$6:$AB$699,2,FALSE)</f>
        <v>#N/A</v>
      </c>
      <c r="Y2517" s="64" t="e">
        <f>VLOOKUP(E2517,'Supply Log'!$E$6:$X$618,20,FALSE)</f>
        <v>#N/A</v>
      </c>
      <c r="Z2517" s="64"/>
      <c r="AA2517" s="64"/>
    </row>
    <row r="2518" spans="1:27">
      <c r="A2518" s="67" t="str">
        <f t="shared" si="321"/>
        <v/>
      </c>
      <c r="B2518" s="65">
        <f t="shared" si="323"/>
        <v>2430</v>
      </c>
      <c r="C2518" s="68" t="str">
        <f t="shared" si="322"/>
        <v/>
      </c>
      <c r="D2518" s="69"/>
      <c r="F2518" s="66"/>
      <c r="G2518" s="65" t="e">
        <f>VLOOKUP(E2518,'Supply Log'!$E$6:$T$999,2,FALSE)</f>
        <v>#N/A</v>
      </c>
      <c r="H2518" s="65" t="e">
        <f>VLOOKUP(E2518,'Supply Log'!$E$6:$T$999,3,FALSE)</f>
        <v>#N/A</v>
      </c>
      <c r="I2518" s="77"/>
      <c r="J2518" s="65" t="e">
        <f>VLOOKUP(E2518,'Supply Log'!$E$6:$T$277,5,FALSE)</f>
        <v>#N/A</v>
      </c>
      <c r="K2518" s="65" t="e">
        <f>VLOOKUP(E2518,'Supply Log'!$E$6:$T$277,6,FALSE)</f>
        <v>#N/A</v>
      </c>
      <c r="L2518" s="65" t="e">
        <f>VLOOKUP(E2518,'Supply Log'!$E$6:$T$277,7,FALSE)</f>
        <v>#N/A</v>
      </c>
      <c r="M2518" s="65" t="e">
        <f>VLOOKUP(E2518,'Supply Log'!$E$6:$T$277,8,FALSE)</f>
        <v>#N/A</v>
      </c>
      <c r="N2518" s="65" t="e">
        <f>VLOOKUP(E2518,'Supply Log'!$E$6:$T$277,9,FALSE)</f>
        <v>#N/A</v>
      </c>
      <c r="O2518" s="65" t="e">
        <f>VLOOKUP(E2518,'Supply Log'!$E$6:$T$277,10,FALSE)</f>
        <v>#N/A</v>
      </c>
      <c r="P2518" s="29" t="e">
        <f t="shared" si="324"/>
        <v>#N/A</v>
      </c>
      <c r="Q2518" s="65" t="e">
        <f>VLOOKUP(E2518,'Supply Log'!$E$6:$T$277,12,FALSE)</f>
        <v>#N/A</v>
      </c>
      <c r="R2518" s="78" t="e">
        <f t="shared" si="325"/>
        <v>#N/A</v>
      </c>
      <c r="S2518" s="65"/>
      <c r="T2518" s="79" t="e">
        <f t="shared" si="326"/>
        <v>#N/A</v>
      </c>
      <c r="U2518" s="80" t="e">
        <f t="shared" si="327"/>
        <v>#N/A</v>
      </c>
      <c r="V2518" s="81" t="str">
        <f t="shared" si="328"/>
        <v/>
      </c>
      <c r="W2518" s="69" t="e">
        <f>VLOOKUP(F2518,'Input Log'!$E$6:$V$50000,18,FALSE)</f>
        <v>#N/A</v>
      </c>
      <c r="X2518" s="64" t="e">
        <f>VLOOKUP(E2518,'Supply Log'!$Z$6:$AB$699,2,FALSE)</f>
        <v>#N/A</v>
      </c>
      <c r="Y2518" s="64" t="e">
        <f>VLOOKUP(E2518,'Supply Log'!$E$6:$X$618,20,FALSE)</f>
        <v>#N/A</v>
      </c>
      <c r="Z2518" s="64"/>
      <c r="AA2518" s="64"/>
    </row>
    <row r="2519" spans="1:27">
      <c r="A2519" s="67" t="str">
        <f t="shared" si="321"/>
        <v/>
      </c>
      <c r="B2519" s="65">
        <f t="shared" si="323"/>
        <v>2431</v>
      </c>
      <c r="C2519" s="68" t="str">
        <f t="shared" si="322"/>
        <v/>
      </c>
      <c r="D2519" s="69"/>
      <c r="F2519" s="66"/>
      <c r="G2519" s="65" t="e">
        <f>VLOOKUP(E2519,'Supply Log'!$E$6:$T$999,2,FALSE)</f>
        <v>#N/A</v>
      </c>
      <c r="H2519" s="65" t="e">
        <f>VLOOKUP(E2519,'Supply Log'!$E$6:$T$999,3,FALSE)</f>
        <v>#N/A</v>
      </c>
      <c r="I2519" s="77"/>
      <c r="J2519" s="65" t="e">
        <f>VLOOKUP(E2519,'Supply Log'!$E$6:$T$277,5,FALSE)</f>
        <v>#N/A</v>
      </c>
      <c r="K2519" s="65" t="e">
        <f>VLOOKUP(E2519,'Supply Log'!$E$6:$T$277,6,FALSE)</f>
        <v>#N/A</v>
      </c>
      <c r="L2519" s="65" t="e">
        <f>VLOOKUP(E2519,'Supply Log'!$E$6:$T$277,7,FALSE)</f>
        <v>#N/A</v>
      </c>
      <c r="M2519" s="65" t="e">
        <f>VLOOKUP(E2519,'Supply Log'!$E$6:$T$277,8,FALSE)</f>
        <v>#N/A</v>
      </c>
      <c r="N2519" s="65" t="e">
        <f>VLOOKUP(E2519,'Supply Log'!$E$6:$T$277,9,FALSE)</f>
        <v>#N/A</v>
      </c>
      <c r="O2519" s="65" t="e">
        <f>VLOOKUP(E2519,'Supply Log'!$E$6:$T$277,10,FALSE)</f>
        <v>#N/A</v>
      </c>
      <c r="P2519" s="29" t="e">
        <f t="shared" si="324"/>
        <v>#N/A</v>
      </c>
      <c r="Q2519" s="65" t="e">
        <f>VLOOKUP(E2519,'Supply Log'!$E$6:$T$277,12,FALSE)</f>
        <v>#N/A</v>
      </c>
      <c r="R2519" s="78" t="e">
        <f t="shared" si="325"/>
        <v>#N/A</v>
      </c>
      <c r="S2519" s="65"/>
      <c r="T2519" s="79" t="e">
        <f t="shared" si="326"/>
        <v>#N/A</v>
      </c>
      <c r="U2519" s="80" t="e">
        <f t="shared" si="327"/>
        <v>#N/A</v>
      </c>
      <c r="V2519" s="81" t="str">
        <f t="shared" si="328"/>
        <v/>
      </c>
      <c r="W2519" s="69" t="e">
        <f>VLOOKUP(F2519,'Input Log'!$E$6:$V$50000,18,FALSE)</f>
        <v>#N/A</v>
      </c>
      <c r="X2519" s="64" t="e">
        <f>VLOOKUP(E2519,'Supply Log'!$Z$6:$AB$699,2,FALSE)</f>
        <v>#N/A</v>
      </c>
      <c r="Y2519" s="64" t="e">
        <f>VLOOKUP(E2519,'Supply Log'!$E$6:$X$618,20,FALSE)</f>
        <v>#N/A</v>
      </c>
      <c r="Z2519" s="64"/>
      <c r="AA2519" s="64"/>
    </row>
    <row r="2520" spans="1:27">
      <c r="A2520" s="67" t="str">
        <f t="shared" si="321"/>
        <v/>
      </c>
      <c r="B2520" s="65">
        <f t="shared" si="323"/>
        <v>2432</v>
      </c>
      <c r="C2520" s="68" t="str">
        <f t="shared" si="322"/>
        <v/>
      </c>
      <c r="D2520" s="69"/>
      <c r="F2520" s="66"/>
      <c r="G2520" s="65" t="e">
        <f>VLOOKUP(E2520,'Supply Log'!$E$6:$T$999,2,FALSE)</f>
        <v>#N/A</v>
      </c>
      <c r="H2520" s="65" t="e">
        <f>VLOOKUP(E2520,'Supply Log'!$E$6:$T$999,3,FALSE)</f>
        <v>#N/A</v>
      </c>
      <c r="I2520" s="77"/>
      <c r="J2520" s="65" t="e">
        <f>VLOOKUP(E2520,'Supply Log'!$E$6:$T$277,5,FALSE)</f>
        <v>#N/A</v>
      </c>
      <c r="K2520" s="65" t="e">
        <f>VLOOKUP(E2520,'Supply Log'!$E$6:$T$277,6,FALSE)</f>
        <v>#N/A</v>
      </c>
      <c r="L2520" s="65" t="e">
        <f>VLOOKUP(E2520,'Supply Log'!$E$6:$T$277,7,FALSE)</f>
        <v>#N/A</v>
      </c>
      <c r="M2520" s="65" t="e">
        <f>VLOOKUP(E2520,'Supply Log'!$E$6:$T$277,8,FALSE)</f>
        <v>#N/A</v>
      </c>
      <c r="N2520" s="65" t="e">
        <f>VLOOKUP(E2520,'Supply Log'!$E$6:$T$277,9,FALSE)</f>
        <v>#N/A</v>
      </c>
      <c r="O2520" s="65" t="e">
        <f>VLOOKUP(E2520,'Supply Log'!$E$6:$T$277,10,FALSE)</f>
        <v>#N/A</v>
      </c>
      <c r="P2520" s="29" t="e">
        <f t="shared" si="324"/>
        <v>#N/A</v>
      </c>
      <c r="Q2520" s="65" t="e">
        <f>VLOOKUP(E2520,'Supply Log'!$E$6:$T$277,12,FALSE)</f>
        <v>#N/A</v>
      </c>
      <c r="R2520" s="78" t="e">
        <f t="shared" si="325"/>
        <v>#N/A</v>
      </c>
      <c r="S2520" s="65"/>
      <c r="T2520" s="79" t="e">
        <f t="shared" si="326"/>
        <v>#N/A</v>
      </c>
      <c r="U2520" s="80" t="e">
        <f t="shared" si="327"/>
        <v>#N/A</v>
      </c>
      <c r="V2520" s="81" t="str">
        <f t="shared" si="328"/>
        <v/>
      </c>
      <c r="W2520" s="69" t="e">
        <f>VLOOKUP(F2520,'Input Log'!$E$6:$V$50000,18,FALSE)</f>
        <v>#N/A</v>
      </c>
      <c r="X2520" s="64" t="e">
        <f>VLOOKUP(E2520,'Supply Log'!$Z$6:$AB$699,2,FALSE)</f>
        <v>#N/A</v>
      </c>
      <c r="Y2520" s="64" t="e">
        <f>VLOOKUP(E2520,'Supply Log'!$E$6:$X$618,20,FALSE)</f>
        <v>#N/A</v>
      </c>
      <c r="Z2520" s="64"/>
      <c r="AA2520" s="64"/>
    </row>
    <row r="2521" spans="1:27">
      <c r="A2521" s="67" t="str">
        <f t="shared" si="321"/>
        <v/>
      </c>
      <c r="B2521" s="65">
        <f t="shared" si="323"/>
        <v>2433</v>
      </c>
      <c r="C2521" s="68" t="str">
        <f t="shared" si="322"/>
        <v/>
      </c>
      <c r="D2521" s="69"/>
      <c r="F2521" s="66"/>
      <c r="G2521" s="65" t="e">
        <f>VLOOKUP(E2521,'Supply Log'!$E$6:$T$999,2,FALSE)</f>
        <v>#N/A</v>
      </c>
      <c r="H2521" s="65" t="e">
        <f>VLOOKUP(E2521,'Supply Log'!$E$6:$T$999,3,FALSE)</f>
        <v>#N/A</v>
      </c>
      <c r="I2521" s="77"/>
      <c r="J2521" s="65" t="e">
        <f>VLOOKUP(E2521,'Supply Log'!$E$6:$T$277,5,FALSE)</f>
        <v>#N/A</v>
      </c>
      <c r="K2521" s="65" t="e">
        <f>VLOOKUP(E2521,'Supply Log'!$E$6:$T$277,6,FALSE)</f>
        <v>#N/A</v>
      </c>
      <c r="L2521" s="65" t="e">
        <f>VLOOKUP(E2521,'Supply Log'!$E$6:$T$277,7,FALSE)</f>
        <v>#N/A</v>
      </c>
      <c r="M2521" s="65" t="e">
        <f>VLOOKUP(E2521,'Supply Log'!$E$6:$T$277,8,FALSE)</f>
        <v>#N/A</v>
      </c>
      <c r="N2521" s="65" t="e">
        <f>VLOOKUP(E2521,'Supply Log'!$E$6:$T$277,9,FALSE)</f>
        <v>#N/A</v>
      </c>
      <c r="O2521" s="65" t="e">
        <f>VLOOKUP(E2521,'Supply Log'!$E$6:$T$277,10,FALSE)</f>
        <v>#N/A</v>
      </c>
      <c r="P2521" s="29" t="e">
        <f t="shared" si="324"/>
        <v>#N/A</v>
      </c>
      <c r="Q2521" s="65" t="e">
        <f>VLOOKUP(E2521,'Supply Log'!$E$6:$T$277,12,FALSE)</f>
        <v>#N/A</v>
      </c>
      <c r="R2521" s="78" t="e">
        <f t="shared" si="325"/>
        <v>#N/A</v>
      </c>
      <c r="S2521" s="65"/>
      <c r="T2521" s="79" t="e">
        <f t="shared" si="326"/>
        <v>#N/A</v>
      </c>
      <c r="U2521" s="80" t="e">
        <f t="shared" si="327"/>
        <v>#N/A</v>
      </c>
      <c r="V2521" s="81" t="str">
        <f t="shared" si="328"/>
        <v/>
      </c>
      <c r="W2521" s="69" t="e">
        <f>VLOOKUP(F2521,'Input Log'!$E$6:$V$50000,18,FALSE)</f>
        <v>#N/A</v>
      </c>
      <c r="X2521" s="64" t="e">
        <f>VLOOKUP(E2521,'Supply Log'!$Z$6:$AB$699,2,FALSE)</f>
        <v>#N/A</v>
      </c>
      <c r="Y2521" s="64" t="e">
        <f>VLOOKUP(E2521,'Supply Log'!$E$6:$X$618,20,FALSE)</f>
        <v>#N/A</v>
      </c>
      <c r="Z2521" s="64"/>
      <c r="AA2521" s="64"/>
    </row>
    <row r="2522" spans="1:27">
      <c r="A2522" s="67" t="str">
        <f t="shared" si="321"/>
        <v/>
      </c>
      <c r="B2522" s="65">
        <f t="shared" si="323"/>
        <v>2434</v>
      </c>
      <c r="C2522" s="68" t="str">
        <f t="shared" si="322"/>
        <v/>
      </c>
      <c r="D2522" s="69"/>
      <c r="F2522" s="66"/>
      <c r="G2522" s="65" t="e">
        <f>VLOOKUP(E2522,'Supply Log'!$E$6:$T$999,2,FALSE)</f>
        <v>#N/A</v>
      </c>
      <c r="H2522" s="65" t="e">
        <f>VLOOKUP(E2522,'Supply Log'!$E$6:$T$999,3,FALSE)</f>
        <v>#N/A</v>
      </c>
      <c r="I2522" s="77"/>
      <c r="J2522" s="65" t="e">
        <f>VLOOKUP(E2522,'Supply Log'!$E$6:$T$277,5,FALSE)</f>
        <v>#N/A</v>
      </c>
      <c r="K2522" s="65" t="e">
        <f>VLOOKUP(E2522,'Supply Log'!$E$6:$T$277,6,FALSE)</f>
        <v>#N/A</v>
      </c>
      <c r="L2522" s="65" t="e">
        <f>VLOOKUP(E2522,'Supply Log'!$E$6:$T$277,7,FALSE)</f>
        <v>#N/A</v>
      </c>
      <c r="M2522" s="65" t="e">
        <f>VLOOKUP(E2522,'Supply Log'!$E$6:$T$277,8,FALSE)</f>
        <v>#N/A</v>
      </c>
      <c r="N2522" s="65" t="e">
        <f>VLOOKUP(E2522,'Supply Log'!$E$6:$T$277,9,FALSE)</f>
        <v>#N/A</v>
      </c>
      <c r="O2522" s="65" t="e">
        <f>VLOOKUP(E2522,'Supply Log'!$E$6:$T$277,10,FALSE)</f>
        <v>#N/A</v>
      </c>
      <c r="P2522" s="29" t="e">
        <f t="shared" si="324"/>
        <v>#N/A</v>
      </c>
      <c r="Q2522" s="65" t="e">
        <f>VLOOKUP(E2522,'Supply Log'!$E$6:$T$277,12,FALSE)</f>
        <v>#N/A</v>
      </c>
      <c r="R2522" s="78" t="e">
        <f t="shared" si="325"/>
        <v>#N/A</v>
      </c>
      <c r="S2522" s="65"/>
      <c r="T2522" s="79" t="e">
        <f t="shared" si="326"/>
        <v>#N/A</v>
      </c>
      <c r="U2522" s="80" t="e">
        <f t="shared" si="327"/>
        <v>#N/A</v>
      </c>
      <c r="V2522" s="81" t="str">
        <f t="shared" si="328"/>
        <v/>
      </c>
      <c r="W2522" s="69" t="e">
        <f>VLOOKUP(F2522,'Input Log'!$E$6:$V$50000,18,FALSE)</f>
        <v>#N/A</v>
      </c>
      <c r="X2522" s="64" t="e">
        <f>VLOOKUP(E2522,'Supply Log'!$Z$6:$AB$699,2,FALSE)</f>
        <v>#N/A</v>
      </c>
      <c r="Y2522" s="64" t="e">
        <f>VLOOKUP(E2522,'Supply Log'!$E$6:$X$618,20,FALSE)</f>
        <v>#N/A</v>
      </c>
      <c r="Z2522" s="64"/>
      <c r="AA2522" s="64"/>
    </row>
    <row r="2523" spans="1:27">
      <c r="A2523" s="67" t="str">
        <f t="shared" si="321"/>
        <v/>
      </c>
      <c r="B2523" s="65">
        <f t="shared" si="323"/>
        <v>2435</v>
      </c>
      <c r="C2523" s="68" t="str">
        <f t="shared" si="322"/>
        <v/>
      </c>
      <c r="D2523" s="69"/>
      <c r="F2523" s="66"/>
      <c r="G2523" s="65" t="e">
        <f>VLOOKUP(E2523,'Supply Log'!$E$6:$T$999,2,FALSE)</f>
        <v>#N/A</v>
      </c>
      <c r="H2523" s="65" t="e">
        <f>VLOOKUP(E2523,'Supply Log'!$E$6:$T$999,3,FALSE)</f>
        <v>#N/A</v>
      </c>
      <c r="I2523" s="77"/>
      <c r="J2523" s="65" t="e">
        <f>VLOOKUP(E2523,'Supply Log'!$E$6:$T$277,5,FALSE)</f>
        <v>#N/A</v>
      </c>
      <c r="K2523" s="65" t="e">
        <f>VLOOKUP(E2523,'Supply Log'!$E$6:$T$277,6,FALSE)</f>
        <v>#N/A</v>
      </c>
      <c r="L2523" s="65" t="e">
        <f>VLOOKUP(E2523,'Supply Log'!$E$6:$T$277,7,FALSE)</f>
        <v>#N/A</v>
      </c>
      <c r="M2523" s="65" t="e">
        <f>VLOOKUP(E2523,'Supply Log'!$E$6:$T$277,8,FALSE)</f>
        <v>#N/A</v>
      </c>
      <c r="N2523" s="65" t="e">
        <f>VLOOKUP(E2523,'Supply Log'!$E$6:$T$277,9,FALSE)</f>
        <v>#N/A</v>
      </c>
      <c r="O2523" s="65" t="e">
        <f>VLOOKUP(E2523,'Supply Log'!$E$6:$T$277,10,FALSE)</f>
        <v>#N/A</v>
      </c>
      <c r="P2523" s="29" t="e">
        <f t="shared" si="324"/>
        <v>#N/A</v>
      </c>
      <c r="Q2523" s="65" t="e">
        <f>VLOOKUP(E2523,'Supply Log'!$E$6:$T$277,12,FALSE)</f>
        <v>#N/A</v>
      </c>
      <c r="R2523" s="78" t="e">
        <f t="shared" si="325"/>
        <v>#N/A</v>
      </c>
      <c r="S2523" s="65"/>
      <c r="T2523" s="79" t="e">
        <f t="shared" si="326"/>
        <v>#N/A</v>
      </c>
      <c r="U2523" s="80" t="e">
        <f t="shared" si="327"/>
        <v>#N/A</v>
      </c>
      <c r="V2523" s="81" t="str">
        <f t="shared" si="328"/>
        <v/>
      </c>
      <c r="W2523" s="69" t="e">
        <f>VLOOKUP(F2523,'Input Log'!$E$6:$V$50000,18,FALSE)</f>
        <v>#N/A</v>
      </c>
      <c r="X2523" s="64" t="e">
        <f>VLOOKUP(E2523,'Supply Log'!$Z$6:$AB$699,2,FALSE)</f>
        <v>#N/A</v>
      </c>
      <c r="Y2523" s="64" t="e">
        <f>VLOOKUP(E2523,'Supply Log'!$E$6:$X$618,20,FALSE)</f>
        <v>#N/A</v>
      </c>
      <c r="Z2523" s="64"/>
      <c r="AA2523" s="64"/>
    </row>
    <row r="2524" spans="1:27">
      <c r="A2524" s="67" t="str">
        <f t="shared" si="321"/>
        <v/>
      </c>
      <c r="B2524" s="65">
        <f t="shared" si="323"/>
        <v>2436</v>
      </c>
      <c r="C2524" s="68" t="str">
        <f t="shared" si="322"/>
        <v/>
      </c>
      <c r="D2524" s="69"/>
      <c r="F2524" s="66"/>
      <c r="G2524" s="65" t="e">
        <f>VLOOKUP(E2524,'Supply Log'!$E$6:$T$999,2,FALSE)</f>
        <v>#N/A</v>
      </c>
      <c r="H2524" s="65" t="e">
        <f>VLOOKUP(E2524,'Supply Log'!$E$6:$T$999,3,FALSE)</f>
        <v>#N/A</v>
      </c>
      <c r="I2524" s="77"/>
      <c r="J2524" s="65" t="e">
        <f>VLOOKUP(E2524,'Supply Log'!$E$6:$T$277,5,FALSE)</f>
        <v>#N/A</v>
      </c>
      <c r="K2524" s="65" t="e">
        <f>VLOOKUP(E2524,'Supply Log'!$E$6:$T$277,6,FALSE)</f>
        <v>#N/A</v>
      </c>
      <c r="L2524" s="65" t="e">
        <f>VLOOKUP(E2524,'Supply Log'!$E$6:$T$277,7,FALSE)</f>
        <v>#N/A</v>
      </c>
      <c r="M2524" s="65" t="e">
        <f>VLOOKUP(E2524,'Supply Log'!$E$6:$T$277,8,FALSE)</f>
        <v>#N/A</v>
      </c>
      <c r="N2524" s="65" t="e">
        <f>VLOOKUP(E2524,'Supply Log'!$E$6:$T$277,9,FALSE)</f>
        <v>#N/A</v>
      </c>
      <c r="O2524" s="65" t="e">
        <f>VLOOKUP(E2524,'Supply Log'!$E$6:$T$277,10,FALSE)</f>
        <v>#N/A</v>
      </c>
      <c r="P2524" s="29" t="e">
        <f t="shared" si="324"/>
        <v>#N/A</v>
      </c>
      <c r="Q2524" s="65" t="e">
        <f>VLOOKUP(E2524,'Supply Log'!$E$6:$T$277,12,FALSE)</f>
        <v>#N/A</v>
      </c>
      <c r="R2524" s="78" t="e">
        <f t="shared" si="325"/>
        <v>#N/A</v>
      </c>
      <c r="S2524" s="65"/>
      <c r="T2524" s="79" t="e">
        <f t="shared" si="326"/>
        <v>#N/A</v>
      </c>
      <c r="U2524" s="80" t="e">
        <f t="shared" si="327"/>
        <v>#N/A</v>
      </c>
      <c r="V2524" s="81" t="str">
        <f t="shared" si="328"/>
        <v/>
      </c>
      <c r="W2524" s="69" t="e">
        <f>VLOOKUP(F2524,'Input Log'!$E$6:$V$50000,18,FALSE)</f>
        <v>#N/A</v>
      </c>
      <c r="X2524" s="64" t="e">
        <f>VLOOKUP(E2524,'Supply Log'!$Z$6:$AB$699,2,FALSE)</f>
        <v>#N/A</v>
      </c>
      <c r="Y2524" s="64" t="e">
        <f>VLOOKUP(E2524,'Supply Log'!$E$6:$X$618,20,FALSE)</f>
        <v>#N/A</v>
      </c>
      <c r="Z2524" s="64"/>
      <c r="AA2524" s="64"/>
    </row>
    <row r="2525" spans="1:27">
      <c r="A2525" s="67" t="str">
        <f t="shared" si="321"/>
        <v/>
      </c>
      <c r="B2525" s="65">
        <f t="shared" si="323"/>
        <v>2437</v>
      </c>
      <c r="C2525" s="68" t="str">
        <f t="shared" si="322"/>
        <v/>
      </c>
      <c r="D2525" s="69"/>
      <c r="F2525" s="66"/>
      <c r="G2525" s="65" t="e">
        <f>VLOOKUP(E2525,'Supply Log'!$E$6:$T$999,2,FALSE)</f>
        <v>#N/A</v>
      </c>
      <c r="H2525" s="65" t="e">
        <f>VLOOKUP(E2525,'Supply Log'!$E$6:$T$999,3,FALSE)</f>
        <v>#N/A</v>
      </c>
      <c r="I2525" s="77"/>
      <c r="J2525" s="65" t="e">
        <f>VLOOKUP(E2525,'Supply Log'!$E$6:$T$277,5,FALSE)</f>
        <v>#N/A</v>
      </c>
      <c r="K2525" s="65" t="e">
        <f>VLOOKUP(E2525,'Supply Log'!$E$6:$T$277,6,FALSE)</f>
        <v>#N/A</v>
      </c>
      <c r="L2525" s="65" t="e">
        <f>VLOOKUP(E2525,'Supply Log'!$E$6:$T$277,7,FALSE)</f>
        <v>#N/A</v>
      </c>
      <c r="M2525" s="65" t="e">
        <f>VLOOKUP(E2525,'Supply Log'!$E$6:$T$277,8,FALSE)</f>
        <v>#N/A</v>
      </c>
      <c r="N2525" s="65" t="e">
        <f>VLOOKUP(E2525,'Supply Log'!$E$6:$T$277,9,FALSE)</f>
        <v>#N/A</v>
      </c>
      <c r="O2525" s="65" t="e">
        <f>VLOOKUP(E2525,'Supply Log'!$E$6:$T$277,10,FALSE)</f>
        <v>#N/A</v>
      </c>
      <c r="P2525" s="29" t="e">
        <f t="shared" si="324"/>
        <v>#N/A</v>
      </c>
      <c r="Q2525" s="65" t="e">
        <f>VLOOKUP(E2525,'Supply Log'!$E$6:$T$277,12,FALSE)</f>
        <v>#N/A</v>
      </c>
      <c r="R2525" s="78" t="e">
        <f t="shared" si="325"/>
        <v>#N/A</v>
      </c>
      <c r="S2525" s="65"/>
      <c r="T2525" s="79" t="e">
        <f t="shared" si="326"/>
        <v>#N/A</v>
      </c>
      <c r="U2525" s="80" t="e">
        <f t="shared" si="327"/>
        <v>#N/A</v>
      </c>
      <c r="V2525" s="81" t="str">
        <f t="shared" si="328"/>
        <v/>
      </c>
      <c r="W2525" s="69" t="e">
        <f>VLOOKUP(F2525,'Input Log'!$E$6:$V$50000,18,FALSE)</f>
        <v>#N/A</v>
      </c>
      <c r="X2525" s="64" t="e">
        <f>VLOOKUP(E2525,'Supply Log'!$Z$6:$AB$699,2,FALSE)</f>
        <v>#N/A</v>
      </c>
      <c r="Y2525" s="64" t="e">
        <f>VLOOKUP(E2525,'Supply Log'!$E$6:$X$618,20,FALSE)</f>
        <v>#N/A</v>
      </c>
      <c r="Z2525" s="64"/>
      <c r="AA2525" s="64"/>
    </row>
    <row r="2526" spans="1:27">
      <c r="A2526" s="67" t="str">
        <f t="shared" si="321"/>
        <v/>
      </c>
      <c r="B2526" s="65">
        <f t="shared" si="323"/>
        <v>2438</v>
      </c>
      <c r="C2526" s="68" t="str">
        <f t="shared" si="322"/>
        <v/>
      </c>
      <c r="D2526" s="69"/>
      <c r="F2526" s="66"/>
      <c r="G2526" s="65" t="e">
        <f>VLOOKUP(E2526,'Supply Log'!$E$6:$T$999,2,FALSE)</f>
        <v>#N/A</v>
      </c>
      <c r="H2526" s="65" t="e">
        <f>VLOOKUP(E2526,'Supply Log'!$E$6:$T$999,3,FALSE)</f>
        <v>#N/A</v>
      </c>
      <c r="I2526" s="77"/>
      <c r="J2526" s="65" t="e">
        <f>VLOOKUP(E2526,'Supply Log'!$E$6:$T$277,5,FALSE)</f>
        <v>#N/A</v>
      </c>
      <c r="K2526" s="65" t="e">
        <f>VLOOKUP(E2526,'Supply Log'!$E$6:$T$277,6,FALSE)</f>
        <v>#N/A</v>
      </c>
      <c r="L2526" s="65" t="e">
        <f>VLOOKUP(E2526,'Supply Log'!$E$6:$T$277,7,FALSE)</f>
        <v>#N/A</v>
      </c>
      <c r="M2526" s="65" t="e">
        <f>VLOOKUP(E2526,'Supply Log'!$E$6:$T$277,8,FALSE)</f>
        <v>#N/A</v>
      </c>
      <c r="N2526" s="65" t="e">
        <f>VLOOKUP(E2526,'Supply Log'!$E$6:$T$277,9,FALSE)</f>
        <v>#N/A</v>
      </c>
      <c r="O2526" s="65" t="e">
        <f>VLOOKUP(E2526,'Supply Log'!$E$6:$T$277,10,FALSE)</f>
        <v>#N/A</v>
      </c>
      <c r="P2526" s="29" t="e">
        <f t="shared" si="324"/>
        <v>#N/A</v>
      </c>
      <c r="Q2526" s="65" t="e">
        <f>VLOOKUP(E2526,'Supply Log'!$E$6:$T$277,12,FALSE)</f>
        <v>#N/A</v>
      </c>
      <c r="R2526" s="78" t="e">
        <f t="shared" si="325"/>
        <v>#N/A</v>
      </c>
      <c r="S2526" s="65"/>
      <c r="T2526" s="79" t="e">
        <f t="shared" si="326"/>
        <v>#N/A</v>
      </c>
      <c r="U2526" s="80" t="e">
        <f t="shared" si="327"/>
        <v>#N/A</v>
      </c>
      <c r="V2526" s="81" t="str">
        <f t="shared" si="328"/>
        <v/>
      </c>
      <c r="W2526" s="69" t="e">
        <f>VLOOKUP(F2526,'Input Log'!$E$6:$V$50000,18,FALSE)</f>
        <v>#N/A</v>
      </c>
      <c r="X2526" s="64" t="e">
        <f>VLOOKUP(E2526,'Supply Log'!$Z$6:$AB$699,2,FALSE)</f>
        <v>#N/A</v>
      </c>
      <c r="Y2526" s="64" t="e">
        <f>VLOOKUP(E2526,'Supply Log'!$E$6:$X$618,20,FALSE)</f>
        <v>#N/A</v>
      </c>
      <c r="Z2526" s="64"/>
      <c r="AA2526" s="64"/>
    </row>
    <row r="2527" spans="1:27">
      <c r="A2527" s="67" t="str">
        <f t="shared" si="321"/>
        <v/>
      </c>
      <c r="B2527" s="65">
        <f t="shared" si="323"/>
        <v>2439</v>
      </c>
      <c r="C2527" s="68" t="str">
        <f t="shared" si="322"/>
        <v/>
      </c>
      <c r="D2527" s="69"/>
      <c r="F2527" s="66"/>
      <c r="G2527" s="65" t="e">
        <f>VLOOKUP(E2527,'Supply Log'!$E$6:$T$999,2,FALSE)</f>
        <v>#N/A</v>
      </c>
      <c r="H2527" s="65" t="e">
        <f>VLOOKUP(E2527,'Supply Log'!$E$6:$T$999,3,FALSE)</f>
        <v>#N/A</v>
      </c>
      <c r="I2527" s="77"/>
      <c r="J2527" s="65" t="e">
        <f>VLOOKUP(E2527,'Supply Log'!$E$6:$T$277,5,FALSE)</f>
        <v>#N/A</v>
      </c>
      <c r="K2527" s="65" t="e">
        <f>VLOOKUP(E2527,'Supply Log'!$E$6:$T$277,6,FALSE)</f>
        <v>#N/A</v>
      </c>
      <c r="L2527" s="65" t="e">
        <f>VLOOKUP(E2527,'Supply Log'!$E$6:$T$277,7,FALSE)</f>
        <v>#N/A</v>
      </c>
      <c r="M2527" s="65" t="e">
        <f>VLOOKUP(E2527,'Supply Log'!$E$6:$T$277,8,FALSE)</f>
        <v>#N/A</v>
      </c>
      <c r="N2527" s="65" t="e">
        <f>VLOOKUP(E2527,'Supply Log'!$E$6:$T$277,9,FALSE)</f>
        <v>#N/A</v>
      </c>
      <c r="O2527" s="65" t="e">
        <f>VLOOKUP(E2527,'Supply Log'!$E$6:$T$277,10,FALSE)</f>
        <v>#N/A</v>
      </c>
      <c r="P2527" s="29" t="e">
        <f t="shared" si="324"/>
        <v>#N/A</v>
      </c>
      <c r="Q2527" s="65" t="e">
        <f>VLOOKUP(E2527,'Supply Log'!$E$6:$T$277,12,FALSE)</f>
        <v>#N/A</v>
      </c>
      <c r="R2527" s="78" t="e">
        <f t="shared" si="325"/>
        <v>#N/A</v>
      </c>
      <c r="S2527" s="65"/>
      <c r="T2527" s="79" t="e">
        <f t="shared" si="326"/>
        <v>#N/A</v>
      </c>
      <c r="U2527" s="80" t="e">
        <f t="shared" si="327"/>
        <v>#N/A</v>
      </c>
      <c r="V2527" s="81" t="str">
        <f t="shared" si="328"/>
        <v/>
      </c>
      <c r="W2527" s="69" t="e">
        <f>VLOOKUP(F2527,'Input Log'!$E$6:$V$50000,18,FALSE)</f>
        <v>#N/A</v>
      </c>
      <c r="X2527" s="64" t="e">
        <f>VLOOKUP(E2527,'Supply Log'!$Z$6:$AB$699,2,FALSE)</f>
        <v>#N/A</v>
      </c>
      <c r="Y2527" s="64" t="e">
        <f>VLOOKUP(E2527,'Supply Log'!$E$6:$X$618,20,FALSE)</f>
        <v>#N/A</v>
      </c>
      <c r="Z2527" s="64"/>
      <c r="AA2527" s="64"/>
    </row>
    <row r="2528" spans="1:27">
      <c r="A2528" s="67" t="str">
        <f t="shared" si="321"/>
        <v/>
      </c>
      <c r="B2528" s="65">
        <f t="shared" si="323"/>
        <v>2440</v>
      </c>
      <c r="C2528" s="68" t="str">
        <f t="shared" si="322"/>
        <v/>
      </c>
      <c r="D2528" s="69"/>
      <c r="F2528" s="66"/>
      <c r="G2528" s="65" t="e">
        <f>VLOOKUP(E2528,'Supply Log'!$E$6:$T$999,2,FALSE)</f>
        <v>#N/A</v>
      </c>
      <c r="H2528" s="65" t="e">
        <f>VLOOKUP(E2528,'Supply Log'!$E$6:$T$999,3,FALSE)</f>
        <v>#N/A</v>
      </c>
      <c r="I2528" s="77"/>
      <c r="J2528" s="65" t="e">
        <f>VLOOKUP(E2528,'Supply Log'!$E$6:$T$277,5,FALSE)</f>
        <v>#N/A</v>
      </c>
      <c r="K2528" s="65" t="e">
        <f>VLOOKUP(E2528,'Supply Log'!$E$6:$T$277,6,FALSE)</f>
        <v>#N/A</v>
      </c>
      <c r="L2528" s="65" t="e">
        <f>VLOOKUP(E2528,'Supply Log'!$E$6:$T$277,7,FALSE)</f>
        <v>#N/A</v>
      </c>
      <c r="M2528" s="65" t="e">
        <f>VLOOKUP(E2528,'Supply Log'!$E$6:$T$277,8,FALSE)</f>
        <v>#N/A</v>
      </c>
      <c r="N2528" s="65" t="e">
        <f>VLOOKUP(E2528,'Supply Log'!$E$6:$T$277,9,FALSE)</f>
        <v>#N/A</v>
      </c>
      <c r="O2528" s="65" t="e">
        <f>VLOOKUP(E2528,'Supply Log'!$E$6:$T$277,10,FALSE)</f>
        <v>#N/A</v>
      </c>
      <c r="P2528" s="29" t="e">
        <f t="shared" si="324"/>
        <v>#N/A</v>
      </c>
      <c r="Q2528" s="65" t="e">
        <f>VLOOKUP(E2528,'Supply Log'!$E$6:$T$277,12,FALSE)</f>
        <v>#N/A</v>
      </c>
      <c r="R2528" s="78" t="e">
        <f t="shared" si="325"/>
        <v>#N/A</v>
      </c>
      <c r="S2528" s="65"/>
      <c r="T2528" s="79" t="e">
        <f t="shared" si="326"/>
        <v>#N/A</v>
      </c>
      <c r="U2528" s="80" t="e">
        <f t="shared" si="327"/>
        <v>#N/A</v>
      </c>
      <c r="V2528" s="81" t="str">
        <f t="shared" si="328"/>
        <v/>
      </c>
      <c r="W2528" s="69" t="e">
        <f>VLOOKUP(F2528,'Input Log'!$E$6:$V$50000,18,FALSE)</f>
        <v>#N/A</v>
      </c>
      <c r="X2528" s="64" t="e">
        <f>VLOOKUP(E2528,'Supply Log'!$Z$6:$AB$699,2,FALSE)</f>
        <v>#N/A</v>
      </c>
      <c r="Y2528" s="64" t="e">
        <f>VLOOKUP(E2528,'Supply Log'!$E$6:$X$618,20,FALSE)</f>
        <v>#N/A</v>
      </c>
      <c r="Z2528" s="64"/>
      <c r="AA2528" s="64"/>
    </row>
    <row r="2529" spans="1:27">
      <c r="A2529" s="67" t="str">
        <f t="shared" si="321"/>
        <v/>
      </c>
      <c r="B2529" s="65">
        <f t="shared" si="323"/>
        <v>2441</v>
      </c>
      <c r="C2529" s="68" t="str">
        <f t="shared" si="322"/>
        <v/>
      </c>
      <c r="D2529" s="69"/>
      <c r="F2529" s="66"/>
      <c r="G2529" s="65" t="e">
        <f>VLOOKUP(E2529,'Supply Log'!$E$6:$T$999,2,FALSE)</f>
        <v>#N/A</v>
      </c>
      <c r="H2529" s="65" t="e">
        <f>VLOOKUP(E2529,'Supply Log'!$E$6:$T$999,3,FALSE)</f>
        <v>#N/A</v>
      </c>
      <c r="I2529" s="77"/>
      <c r="J2529" s="65" t="e">
        <f>VLOOKUP(E2529,'Supply Log'!$E$6:$T$277,5,FALSE)</f>
        <v>#N/A</v>
      </c>
      <c r="K2529" s="65" t="e">
        <f>VLOOKUP(E2529,'Supply Log'!$E$6:$T$277,6,FALSE)</f>
        <v>#N/A</v>
      </c>
      <c r="L2529" s="65" t="e">
        <f>VLOOKUP(E2529,'Supply Log'!$E$6:$T$277,7,FALSE)</f>
        <v>#N/A</v>
      </c>
      <c r="M2529" s="65" t="e">
        <f>VLOOKUP(E2529,'Supply Log'!$E$6:$T$277,8,FALSE)</f>
        <v>#N/A</v>
      </c>
      <c r="N2529" s="65" t="e">
        <f>VLOOKUP(E2529,'Supply Log'!$E$6:$T$277,9,FALSE)</f>
        <v>#N/A</v>
      </c>
      <c r="O2529" s="65" t="e">
        <f>VLOOKUP(E2529,'Supply Log'!$E$6:$T$277,10,FALSE)</f>
        <v>#N/A</v>
      </c>
      <c r="P2529" s="29" t="e">
        <f t="shared" si="324"/>
        <v>#N/A</v>
      </c>
      <c r="Q2529" s="65" t="e">
        <f>VLOOKUP(E2529,'Supply Log'!$E$6:$T$277,12,FALSE)</f>
        <v>#N/A</v>
      </c>
      <c r="R2529" s="78" t="e">
        <f t="shared" si="325"/>
        <v>#N/A</v>
      </c>
      <c r="S2529" s="65"/>
      <c r="T2529" s="79" t="e">
        <f t="shared" si="326"/>
        <v>#N/A</v>
      </c>
      <c r="U2529" s="80" t="e">
        <f t="shared" si="327"/>
        <v>#N/A</v>
      </c>
      <c r="V2529" s="81" t="str">
        <f t="shared" si="328"/>
        <v/>
      </c>
      <c r="W2529" s="69" t="e">
        <f>VLOOKUP(F2529,'Input Log'!$E$6:$V$50000,18,FALSE)</f>
        <v>#N/A</v>
      </c>
      <c r="X2529" s="64" t="e">
        <f>VLOOKUP(E2529,'Supply Log'!$Z$6:$AB$699,2,FALSE)</f>
        <v>#N/A</v>
      </c>
      <c r="Y2529" s="64" t="e">
        <f>VLOOKUP(E2529,'Supply Log'!$E$6:$X$618,20,FALSE)</f>
        <v>#N/A</v>
      </c>
      <c r="Z2529" s="64"/>
      <c r="AA2529" s="64"/>
    </row>
    <row r="2530" spans="1:27">
      <c r="A2530" s="67" t="str">
        <f t="shared" si="321"/>
        <v/>
      </c>
      <c r="B2530" s="65">
        <f t="shared" si="323"/>
        <v>2442</v>
      </c>
      <c r="C2530" s="68" t="str">
        <f t="shared" si="322"/>
        <v/>
      </c>
      <c r="D2530" s="69"/>
      <c r="F2530" s="66"/>
      <c r="G2530" s="65" t="e">
        <f>VLOOKUP(E2530,'Supply Log'!$E$6:$T$999,2,FALSE)</f>
        <v>#N/A</v>
      </c>
      <c r="H2530" s="65" t="e">
        <f>VLOOKUP(E2530,'Supply Log'!$E$6:$T$999,3,FALSE)</f>
        <v>#N/A</v>
      </c>
      <c r="I2530" s="77"/>
      <c r="J2530" s="65" t="e">
        <f>VLOOKUP(E2530,'Supply Log'!$E$6:$T$277,5,FALSE)</f>
        <v>#N/A</v>
      </c>
      <c r="K2530" s="65" t="e">
        <f>VLOOKUP(E2530,'Supply Log'!$E$6:$T$277,6,FALSE)</f>
        <v>#N/A</v>
      </c>
      <c r="L2530" s="65" t="e">
        <f>VLOOKUP(E2530,'Supply Log'!$E$6:$T$277,7,FALSE)</f>
        <v>#N/A</v>
      </c>
      <c r="M2530" s="65" t="e">
        <f>VLOOKUP(E2530,'Supply Log'!$E$6:$T$277,8,FALSE)</f>
        <v>#N/A</v>
      </c>
      <c r="N2530" s="65" t="e">
        <f>VLOOKUP(E2530,'Supply Log'!$E$6:$T$277,9,FALSE)</f>
        <v>#N/A</v>
      </c>
      <c r="O2530" s="65" t="e">
        <f>VLOOKUP(E2530,'Supply Log'!$E$6:$T$277,10,FALSE)</f>
        <v>#N/A</v>
      </c>
      <c r="P2530" s="29" t="e">
        <f t="shared" si="324"/>
        <v>#N/A</v>
      </c>
      <c r="Q2530" s="65" t="e">
        <f>VLOOKUP(E2530,'Supply Log'!$E$6:$T$277,12,FALSE)</f>
        <v>#N/A</v>
      </c>
      <c r="R2530" s="78" t="e">
        <f t="shared" si="325"/>
        <v>#N/A</v>
      </c>
      <c r="S2530" s="65"/>
      <c r="T2530" s="79" t="e">
        <f t="shared" si="326"/>
        <v>#N/A</v>
      </c>
      <c r="U2530" s="80" t="e">
        <f t="shared" si="327"/>
        <v>#N/A</v>
      </c>
      <c r="V2530" s="81" t="str">
        <f t="shared" si="328"/>
        <v/>
      </c>
      <c r="W2530" s="69" t="e">
        <f>VLOOKUP(F2530,'Input Log'!$E$6:$V$50000,18,FALSE)</f>
        <v>#N/A</v>
      </c>
      <c r="X2530" s="64" t="e">
        <f>VLOOKUP(E2530,'Supply Log'!$Z$6:$AB$699,2,FALSE)</f>
        <v>#N/A</v>
      </c>
      <c r="Y2530" s="64" t="e">
        <f>VLOOKUP(E2530,'Supply Log'!$E$6:$X$618,20,FALSE)</f>
        <v>#N/A</v>
      </c>
      <c r="Z2530" s="64"/>
      <c r="AA2530" s="64"/>
    </row>
    <row r="2531" spans="1:27">
      <c r="A2531" s="67" t="str">
        <f t="shared" si="321"/>
        <v/>
      </c>
      <c r="B2531" s="65">
        <f t="shared" si="323"/>
        <v>2443</v>
      </c>
      <c r="C2531" s="68" t="str">
        <f t="shared" si="322"/>
        <v/>
      </c>
      <c r="D2531" s="69"/>
      <c r="F2531" s="66"/>
      <c r="G2531" s="65" t="e">
        <f>VLOOKUP(E2531,'Supply Log'!$E$6:$T$999,2,FALSE)</f>
        <v>#N/A</v>
      </c>
      <c r="H2531" s="65" t="e">
        <f>VLOOKUP(E2531,'Supply Log'!$E$6:$T$999,3,FALSE)</f>
        <v>#N/A</v>
      </c>
      <c r="I2531" s="77"/>
      <c r="J2531" s="65" t="e">
        <f>VLOOKUP(E2531,'Supply Log'!$E$6:$T$277,5,FALSE)</f>
        <v>#N/A</v>
      </c>
      <c r="K2531" s="65" t="e">
        <f>VLOOKUP(E2531,'Supply Log'!$E$6:$T$277,6,FALSE)</f>
        <v>#N/A</v>
      </c>
      <c r="L2531" s="65" t="e">
        <f>VLOOKUP(E2531,'Supply Log'!$E$6:$T$277,7,FALSE)</f>
        <v>#N/A</v>
      </c>
      <c r="M2531" s="65" t="e">
        <f>VLOOKUP(E2531,'Supply Log'!$E$6:$T$277,8,FALSE)</f>
        <v>#N/A</v>
      </c>
      <c r="N2531" s="65" t="e">
        <f>VLOOKUP(E2531,'Supply Log'!$E$6:$T$277,9,FALSE)</f>
        <v>#N/A</v>
      </c>
      <c r="O2531" s="65" t="e">
        <f>VLOOKUP(E2531,'Supply Log'!$E$6:$T$277,10,FALSE)</f>
        <v>#N/A</v>
      </c>
      <c r="P2531" s="29" t="e">
        <f t="shared" si="324"/>
        <v>#N/A</v>
      </c>
      <c r="Q2531" s="65" t="e">
        <f>VLOOKUP(E2531,'Supply Log'!$E$6:$T$277,12,FALSE)</f>
        <v>#N/A</v>
      </c>
      <c r="R2531" s="78" t="e">
        <f t="shared" si="325"/>
        <v>#N/A</v>
      </c>
      <c r="S2531" s="65"/>
      <c r="T2531" s="79" t="e">
        <f t="shared" si="326"/>
        <v>#N/A</v>
      </c>
      <c r="U2531" s="80" t="e">
        <f t="shared" si="327"/>
        <v>#N/A</v>
      </c>
      <c r="V2531" s="81" t="str">
        <f t="shared" si="328"/>
        <v/>
      </c>
      <c r="W2531" s="69" t="e">
        <f>VLOOKUP(F2531,'Input Log'!$E$6:$V$50000,18,FALSE)</f>
        <v>#N/A</v>
      </c>
      <c r="X2531" s="64" t="e">
        <f>VLOOKUP(E2531,'Supply Log'!$Z$6:$AB$699,2,FALSE)</f>
        <v>#N/A</v>
      </c>
      <c r="Y2531" s="64" t="e">
        <f>VLOOKUP(E2531,'Supply Log'!$E$6:$X$618,20,FALSE)</f>
        <v>#N/A</v>
      </c>
      <c r="Z2531" s="64"/>
      <c r="AA2531" s="64"/>
    </row>
    <row r="2532" spans="1:27">
      <c r="A2532" s="67" t="str">
        <f t="shared" si="321"/>
        <v/>
      </c>
      <c r="B2532" s="65">
        <f t="shared" si="323"/>
        <v>2444</v>
      </c>
      <c r="C2532" s="68" t="str">
        <f t="shared" si="322"/>
        <v/>
      </c>
      <c r="D2532" s="69"/>
      <c r="F2532" s="66"/>
      <c r="G2532" s="65" t="e">
        <f>VLOOKUP(E2532,'Supply Log'!$E$6:$T$999,2,FALSE)</f>
        <v>#N/A</v>
      </c>
      <c r="H2532" s="65" t="e">
        <f>VLOOKUP(E2532,'Supply Log'!$E$6:$T$999,3,FALSE)</f>
        <v>#N/A</v>
      </c>
      <c r="I2532" s="77"/>
      <c r="J2532" s="65" t="e">
        <f>VLOOKUP(E2532,'Supply Log'!$E$6:$T$277,5,FALSE)</f>
        <v>#N/A</v>
      </c>
      <c r="K2532" s="65" t="e">
        <f>VLOOKUP(E2532,'Supply Log'!$E$6:$T$277,6,FALSE)</f>
        <v>#N/A</v>
      </c>
      <c r="L2532" s="65" t="e">
        <f>VLOOKUP(E2532,'Supply Log'!$E$6:$T$277,7,FALSE)</f>
        <v>#N/A</v>
      </c>
      <c r="M2532" s="65" t="e">
        <f>VLOOKUP(E2532,'Supply Log'!$E$6:$T$277,8,FALSE)</f>
        <v>#N/A</v>
      </c>
      <c r="N2532" s="65" t="e">
        <f>VLOOKUP(E2532,'Supply Log'!$E$6:$T$277,9,FALSE)</f>
        <v>#N/A</v>
      </c>
      <c r="O2532" s="65" t="e">
        <f>VLOOKUP(E2532,'Supply Log'!$E$6:$T$277,10,FALSE)</f>
        <v>#N/A</v>
      </c>
      <c r="P2532" s="29" t="e">
        <f t="shared" si="324"/>
        <v>#N/A</v>
      </c>
      <c r="Q2532" s="65" t="e">
        <f>VLOOKUP(E2532,'Supply Log'!$E$6:$T$277,12,FALSE)</f>
        <v>#N/A</v>
      </c>
      <c r="R2532" s="78" t="e">
        <f t="shared" si="325"/>
        <v>#N/A</v>
      </c>
      <c r="S2532" s="65"/>
      <c r="T2532" s="79" t="e">
        <f t="shared" si="326"/>
        <v>#N/A</v>
      </c>
      <c r="U2532" s="80" t="e">
        <f t="shared" si="327"/>
        <v>#N/A</v>
      </c>
      <c r="V2532" s="81" t="str">
        <f t="shared" si="328"/>
        <v/>
      </c>
      <c r="W2532" s="69" t="e">
        <f>VLOOKUP(F2532,'Input Log'!$E$6:$V$50000,18,FALSE)</f>
        <v>#N/A</v>
      </c>
      <c r="X2532" s="64" t="e">
        <f>VLOOKUP(E2532,'Supply Log'!$Z$6:$AB$699,2,FALSE)</f>
        <v>#N/A</v>
      </c>
      <c r="Y2532" s="64" t="e">
        <f>VLOOKUP(E2532,'Supply Log'!$E$6:$X$618,20,FALSE)</f>
        <v>#N/A</v>
      </c>
      <c r="Z2532" s="64"/>
      <c r="AA2532" s="64"/>
    </row>
    <row r="2533" spans="1:27">
      <c r="A2533" s="67" t="str">
        <f t="shared" si="321"/>
        <v/>
      </c>
      <c r="B2533" s="65">
        <f t="shared" si="323"/>
        <v>2445</v>
      </c>
      <c r="C2533" s="68" t="str">
        <f t="shared" si="322"/>
        <v/>
      </c>
      <c r="D2533" s="69"/>
      <c r="F2533" s="66"/>
      <c r="G2533" s="65" t="e">
        <f>VLOOKUP(E2533,'Supply Log'!$E$6:$T$999,2,FALSE)</f>
        <v>#N/A</v>
      </c>
      <c r="H2533" s="65" t="e">
        <f>VLOOKUP(E2533,'Supply Log'!$E$6:$T$999,3,FALSE)</f>
        <v>#N/A</v>
      </c>
      <c r="I2533" s="77"/>
      <c r="J2533" s="65" t="e">
        <f>VLOOKUP(E2533,'Supply Log'!$E$6:$T$277,5,FALSE)</f>
        <v>#N/A</v>
      </c>
      <c r="K2533" s="65" t="e">
        <f>VLOOKUP(E2533,'Supply Log'!$E$6:$T$277,6,FALSE)</f>
        <v>#N/A</v>
      </c>
      <c r="L2533" s="65" t="e">
        <f>VLOOKUP(E2533,'Supply Log'!$E$6:$T$277,7,FALSE)</f>
        <v>#N/A</v>
      </c>
      <c r="M2533" s="65" t="e">
        <f>VLOOKUP(E2533,'Supply Log'!$E$6:$T$277,8,FALSE)</f>
        <v>#N/A</v>
      </c>
      <c r="N2533" s="65" t="e">
        <f>VLOOKUP(E2533,'Supply Log'!$E$6:$T$277,9,FALSE)</f>
        <v>#N/A</v>
      </c>
      <c r="O2533" s="65" t="e">
        <f>VLOOKUP(E2533,'Supply Log'!$E$6:$T$277,10,FALSE)</f>
        <v>#N/A</v>
      </c>
      <c r="P2533" s="29" t="e">
        <f t="shared" si="324"/>
        <v>#N/A</v>
      </c>
      <c r="Q2533" s="65" t="e">
        <f>VLOOKUP(E2533,'Supply Log'!$E$6:$T$277,12,FALSE)</f>
        <v>#N/A</v>
      </c>
      <c r="R2533" s="78" t="e">
        <f t="shared" si="325"/>
        <v>#N/A</v>
      </c>
      <c r="S2533" s="65"/>
      <c r="T2533" s="79" t="e">
        <f t="shared" si="326"/>
        <v>#N/A</v>
      </c>
      <c r="U2533" s="80" t="e">
        <f t="shared" si="327"/>
        <v>#N/A</v>
      </c>
      <c r="V2533" s="81" t="str">
        <f t="shared" si="328"/>
        <v/>
      </c>
      <c r="W2533" s="69" t="e">
        <f>VLOOKUP(F2533,'Input Log'!$E$6:$V$50000,18,FALSE)</f>
        <v>#N/A</v>
      </c>
      <c r="X2533" s="64" t="e">
        <f>VLOOKUP(E2533,'Supply Log'!$Z$6:$AB$699,2,FALSE)</f>
        <v>#N/A</v>
      </c>
      <c r="Y2533" s="64" t="e">
        <f>VLOOKUP(E2533,'Supply Log'!$E$6:$X$618,20,FALSE)</f>
        <v>#N/A</v>
      </c>
      <c r="Z2533" s="64"/>
      <c r="AA2533" s="64"/>
    </row>
    <row r="2534" spans="1:27">
      <c r="A2534" s="67" t="str">
        <f t="shared" si="321"/>
        <v/>
      </c>
      <c r="B2534" s="65">
        <f t="shared" si="323"/>
        <v>2446</v>
      </c>
      <c r="C2534" s="68" t="str">
        <f t="shared" si="322"/>
        <v/>
      </c>
      <c r="D2534" s="69"/>
      <c r="F2534" s="66"/>
      <c r="G2534" s="65" t="e">
        <f>VLOOKUP(E2534,'Supply Log'!$E$6:$T$999,2,FALSE)</f>
        <v>#N/A</v>
      </c>
      <c r="H2534" s="65" t="e">
        <f>VLOOKUP(E2534,'Supply Log'!$E$6:$T$999,3,FALSE)</f>
        <v>#N/A</v>
      </c>
      <c r="I2534" s="77"/>
      <c r="J2534" s="65" t="e">
        <f>VLOOKUP(E2534,'Supply Log'!$E$6:$T$277,5,FALSE)</f>
        <v>#N/A</v>
      </c>
      <c r="K2534" s="65" t="e">
        <f>VLOOKUP(E2534,'Supply Log'!$E$6:$T$277,6,FALSE)</f>
        <v>#N/A</v>
      </c>
      <c r="L2534" s="65" t="e">
        <f>VLOOKUP(E2534,'Supply Log'!$E$6:$T$277,7,FALSE)</f>
        <v>#N/A</v>
      </c>
      <c r="M2534" s="65" t="e">
        <f>VLOOKUP(E2534,'Supply Log'!$E$6:$T$277,8,FALSE)</f>
        <v>#N/A</v>
      </c>
      <c r="N2534" s="65" t="e">
        <f>VLOOKUP(E2534,'Supply Log'!$E$6:$T$277,9,FALSE)</f>
        <v>#N/A</v>
      </c>
      <c r="O2534" s="65" t="e">
        <f>VLOOKUP(E2534,'Supply Log'!$E$6:$T$277,10,FALSE)</f>
        <v>#N/A</v>
      </c>
      <c r="P2534" s="29" t="e">
        <f t="shared" si="324"/>
        <v>#N/A</v>
      </c>
      <c r="Q2534" s="65" t="e">
        <f>VLOOKUP(E2534,'Supply Log'!$E$6:$T$277,12,FALSE)</f>
        <v>#N/A</v>
      </c>
      <c r="R2534" s="78" t="e">
        <f t="shared" si="325"/>
        <v>#N/A</v>
      </c>
      <c r="S2534" s="65"/>
      <c r="T2534" s="79" t="e">
        <f t="shared" si="326"/>
        <v>#N/A</v>
      </c>
      <c r="U2534" s="80" t="e">
        <f t="shared" si="327"/>
        <v>#N/A</v>
      </c>
      <c r="V2534" s="81" t="str">
        <f t="shared" si="328"/>
        <v/>
      </c>
      <c r="W2534" s="69" t="e">
        <f>VLOOKUP(F2534,'Input Log'!$E$6:$V$50000,18,FALSE)</f>
        <v>#N/A</v>
      </c>
      <c r="X2534" s="64" t="e">
        <f>VLOOKUP(E2534,'Supply Log'!$Z$6:$AB$699,2,FALSE)</f>
        <v>#N/A</v>
      </c>
      <c r="Y2534" s="64" t="e">
        <f>VLOOKUP(E2534,'Supply Log'!$E$6:$X$618,20,FALSE)</f>
        <v>#N/A</v>
      </c>
      <c r="Z2534" s="64"/>
      <c r="AA2534" s="64"/>
    </row>
    <row r="2535" spans="1:27">
      <c r="A2535" s="67" t="str">
        <f t="shared" si="321"/>
        <v/>
      </c>
      <c r="B2535" s="65">
        <f t="shared" si="323"/>
        <v>2447</v>
      </c>
      <c r="C2535" s="68" t="str">
        <f t="shared" si="322"/>
        <v/>
      </c>
      <c r="D2535" s="69"/>
      <c r="F2535" s="66"/>
      <c r="G2535" s="65" t="e">
        <f>VLOOKUP(E2535,'Supply Log'!$E$6:$T$999,2,FALSE)</f>
        <v>#N/A</v>
      </c>
      <c r="H2535" s="65" t="e">
        <f>VLOOKUP(E2535,'Supply Log'!$E$6:$T$999,3,FALSE)</f>
        <v>#N/A</v>
      </c>
      <c r="I2535" s="77"/>
      <c r="J2535" s="65" t="e">
        <f>VLOOKUP(E2535,'Supply Log'!$E$6:$T$277,5,FALSE)</f>
        <v>#N/A</v>
      </c>
      <c r="K2535" s="65" t="e">
        <f>VLOOKUP(E2535,'Supply Log'!$E$6:$T$277,6,FALSE)</f>
        <v>#N/A</v>
      </c>
      <c r="L2535" s="65" t="e">
        <f>VLOOKUP(E2535,'Supply Log'!$E$6:$T$277,7,FALSE)</f>
        <v>#N/A</v>
      </c>
      <c r="M2535" s="65" t="e">
        <f>VLOOKUP(E2535,'Supply Log'!$E$6:$T$277,8,FALSE)</f>
        <v>#N/A</v>
      </c>
      <c r="N2535" s="65" t="e">
        <f>VLOOKUP(E2535,'Supply Log'!$E$6:$T$277,9,FALSE)</f>
        <v>#N/A</v>
      </c>
      <c r="O2535" s="65" t="e">
        <f>VLOOKUP(E2535,'Supply Log'!$E$6:$T$277,10,FALSE)</f>
        <v>#N/A</v>
      </c>
      <c r="P2535" s="29" t="e">
        <f t="shared" si="324"/>
        <v>#N/A</v>
      </c>
      <c r="Q2535" s="65" t="e">
        <f>VLOOKUP(E2535,'Supply Log'!$E$6:$T$277,12,FALSE)</f>
        <v>#N/A</v>
      </c>
      <c r="R2535" s="78" t="e">
        <f t="shared" si="325"/>
        <v>#N/A</v>
      </c>
      <c r="S2535" s="65"/>
      <c r="T2535" s="79" t="e">
        <f t="shared" si="326"/>
        <v>#N/A</v>
      </c>
      <c r="U2535" s="80" t="e">
        <f t="shared" si="327"/>
        <v>#N/A</v>
      </c>
      <c r="V2535" s="81" t="str">
        <f t="shared" si="328"/>
        <v/>
      </c>
      <c r="W2535" s="69" t="e">
        <f>VLOOKUP(F2535,'Input Log'!$E$6:$V$50000,18,FALSE)</f>
        <v>#N/A</v>
      </c>
      <c r="X2535" s="64" t="e">
        <f>VLOOKUP(E2535,'Supply Log'!$Z$6:$AB$699,2,FALSE)</f>
        <v>#N/A</v>
      </c>
      <c r="Y2535" s="64" t="e">
        <f>VLOOKUP(E2535,'Supply Log'!$E$6:$X$618,20,FALSE)</f>
        <v>#N/A</v>
      </c>
      <c r="Z2535" s="64"/>
      <c r="AA2535" s="64"/>
    </row>
    <row r="2536" spans="1:27">
      <c r="A2536" s="67" t="str">
        <f t="shared" si="321"/>
        <v/>
      </c>
      <c r="B2536" s="65">
        <f t="shared" si="323"/>
        <v>2448</v>
      </c>
      <c r="C2536" s="68" t="str">
        <f t="shared" si="322"/>
        <v/>
      </c>
      <c r="D2536" s="69"/>
      <c r="F2536" s="66"/>
      <c r="G2536" s="65" t="e">
        <f>VLOOKUP(E2536,'Supply Log'!$E$6:$T$999,2,FALSE)</f>
        <v>#N/A</v>
      </c>
      <c r="H2536" s="65" t="e">
        <f>VLOOKUP(E2536,'Supply Log'!$E$6:$T$999,3,FALSE)</f>
        <v>#N/A</v>
      </c>
      <c r="I2536" s="77"/>
      <c r="J2536" s="65" t="e">
        <f>VLOOKUP(E2536,'Supply Log'!$E$6:$T$277,5,FALSE)</f>
        <v>#N/A</v>
      </c>
      <c r="K2536" s="65" t="e">
        <f>VLOOKUP(E2536,'Supply Log'!$E$6:$T$277,6,FALSE)</f>
        <v>#N/A</v>
      </c>
      <c r="L2536" s="65" t="e">
        <f>VLOOKUP(E2536,'Supply Log'!$E$6:$T$277,7,FALSE)</f>
        <v>#N/A</v>
      </c>
      <c r="M2536" s="65" t="e">
        <f>VLOOKUP(E2536,'Supply Log'!$E$6:$T$277,8,FALSE)</f>
        <v>#N/A</v>
      </c>
      <c r="N2536" s="65" t="e">
        <f>VLOOKUP(E2536,'Supply Log'!$E$6:$T$277,9,FALSE)</f>
        <v>#N/A</v>
      </c>
      <c r="O2536" s="65" t="e">
        <f>VLOOKUP(E2536,'Supply Log'!$E$6:$T$277,10,FALSE)</f>
        <v>#N/A</v>
      </c>
      <c r="P2536" s="29" t="e">
        <f t="shared" si="324"/>
        <v>#N/A</v>
      </c>
      <c r="Q2536" s="65" t="e">
        <f>VLOOKUP(E2536,'Supply Log'!$E$6:$T$277,12,FALSE)</f>
        <v>#N/A</v>
      </c>
      <c r="R2536" s="78" t="e">
        <f t="shared" si="325"/>
        <v>#N/A</v>
      </c>
      <c r="S2536" s="65"/>
      <c r="T2536" s="79" t="e">
        <f t="shared" si="326"/>
        <v>#N/A</v>
      </c>
      <c r="U2536" s="80" t="e">
        <f t="shared" si="327"/>
        <v>#N/A</v>
      </c>
      <c r="V2536" s="81" t="str">
        <f t="shared" si="328"/>
        <v/>
      </c>
      <c r="W2536" s="69" t="e">
        <f>VLOOKUP(F2536,'Input Log'!$E$6:$V$50000,18,FALSE)</f>
        <v>#N/A</v>
      </c>
      <c r="X2536" s="64" t="e">
        <f>VLOOKUP(E2536,'Supply Log'!$Z$6:$AB$699,2,FALSE)</f>
        <v>#N/A</v>
      </c>
      <c r="Y2536" s="64" t="e">
        <f>VLOOKUP(E2536,'Supply Log'!$E$6:$X$618,20,FALSE)</f>
        <v>#N/A</v>
      </c>
      <c r="Z2536" s="64"/>
      <c r="AA2536" s="64"/>
    </row>
    <row r="2537" spans="1:27">
      <c r="A2537" s="67" t="str">
        <f t="shared" si="321"/>
        <v/>
      </c>
      <c r="B2537" s="65">
        <f t="shared" si="323"/>
        <v>2449</v>
      </c>
      <c r="C2537" s="68" t="str">
        <f t="shared" si="322"/>
        <v/>
      </c>
      <c r="D2537" s="69"/>
      <c r="F2537" s="66"/>
      <c r="G2537" s="65" t="e">
        <f>VLOOKUP(E2537,'Supply Log'!$E$6:$T$999,2,FALSE)</f>
        <v>#N/A</v>
      </c>
      <c r="H2537" s="65" t="e">
        <f>VLOOKUP(E2537,'Supply Log'!$E$6:$T$999,3,FALSE)</f>
        <v>#N/A</v>
      </c>
      <c r="I2537" s="77"/>
      <c r="J2537" s="65" t="e">
        <f>VLOOKUP(E2537,'Supply Log'!$E$6:$T$277,5,FALSE)</f>
        <v>#N/A</v>
      </c>
      <c r="K2537" s="65" t="e">
        <f>VLOOKUP(E2537,'Supply Log'!$E$6:$T$277,6,FALSE)</f>
        <v>#N/A</v>
      </c>
      <c r="L2537" s="65" t="e">
        <f>VLOOKUP(E2537,'Supply Log'!$E$6:$T$277,7,FALSE)</f>
        <v>#N/A</v>
      </c>
      <c r="M2537" s="65" t="e">
        <f>VLOOKUP(E2537,'Supply Log'!$E$6:$T$277,8,FALSE)</f>
        <v>#N/A</v>
      </c>
      <c r="N2537" s="65" t="e">
        <f>VLOOKUP(E2537,'Supply Log'!$E$6:$T$277,9,FALSE)</f>
        <v>#N/A</v>
      </c>
      <c r="O2537" s="65" t="e">
        <f>VLOOKUP(E2537,'Supply Log'!$E$6:$T$277,10,FALSE)</f>
        <v>#N/A</v>
      </c>
      <c r="P2537" s="29" t="e">
        <f t="shared" si="324"/>
        <v>#N/A</v>
      </c>
      <c r="Q2537" s="65" t="e">
        <f>VLOOKUP(E2537,'Supply Log'!$E$6:$T$277,12,FALSE)</f>
        <v>#N/A</v>
      </c>
      <c r="R2537" s="78" t="e">
        <f t="shared" si="325"/>
        <v>#N/A</v>
      </c>
      <c r="S2537" s="65"/>
      <c r="T2537" s="79" t="e">
        <f t="shared" si="326"/>
        <v>#N/A</v>
      </c>
      <c r="U2537" s="80" t="e">
        <f t="shared" si="327"/>
        <v>#N/A</v>
      </c>
      <c r="V2537" s="81" t="str">
        <f t="shared" si="328"/>
        <v/>
      </c>
      <c r="W2537" s="69" t="e">
        <f>VLOOKUP(F2537,'Input Log'!$E$6:$V$50000,18,FALSE)</f>
        <v>#N/A</v>
      </c>
      <c r="X2537" s="64" t="e">
        <f>VLOOKUP(E2537,'Supply Log'!$Z$6:$AB$699,2,FALSE)</f>
        <v>#N/A</v>
      </c>
      <c r="Y2537" s="64" t="e">
        <f>VLOOKUP(E2537,'Supply Log'!$E$6:$X$618,20,FALSE)</f>
        <v>#N/A</v>
      </c>
      <c r="Z2537" s="64"/>
      <c r="AA2537" s="64"/>
    </row>
    <row r="2538" spans="1:27">
      <c r="A2538" s="67" t="str">
        <f t="shared" si="321"/>
        <v/>
      </c>
      <c r="B2538" s="65">
        <f t="shared" si="323"/>
        <v>2450</v>
      </c>
      <c r="C2538" s="68" t="str">
        <f t="shared" si="322"/>
        <v/>
      </c>
      <c r="D2538" s="69"/>
      <c r="F2538" s="66"/>
      <c r="G2538" s="65" t="e">
        <f>VLOOKUP(E2538,'Supply Log'!$E$6:$T$999,2,FALSE)</f>
        <v>#N/A</v>
      </c>
      <c r="H2538" s="65" t="e">
        <f>VLOOKUP(E2538,'Supply Log'!$E$6:$T$999,3,FALSE)</f>
        <v>#N/A</v>
      </c>
      <c r="I2538" s="77"/>
      <c r="J2538" s="65" t="e">
        <f>VLOOKUP(E2538,'Supply Log'!$E$6:$T$277,5,FALSE)</f>
        <v>#N/A</v>
      </c>
      <c r="K2538" s="65" t="e">
        <f>VLOOKUP(E2538,'Supply Log'!$E$6:$T$277,6,FALSE)</f>
        <v>#N/A</v>
      </c>
      <c r="L2538" s="65" t="e">
        <f>VLOOKUP(E2538,'Supply Log'!$E$6:$T$277,7,FALSE)</f>
        <v>#N/A</v>
      </c>
      <c r="M2538" s="65" t="e">
        <f>VLOOKUP(E2538,'Supply Log'!$E$6:$T$277,8,FALSE)</f>
        <v>#N/A</v>
      </c>
      <c r="N2538" s="65" t="e">
        <f>VLOOKUP(E2538,'Supply Log'!$E$6:$T$277,9,FALSE)</f>
        <v>#N/A</v>
      </c>
      <c r="O2538" s="65" t="e">
        <f>VLOOKUP(E2538,'Supply Log'!$E$6:$T$277,10,FALSE)</f>
        <v>#N/A</v>
      </c>
      <c r="P2538" s="29" t="e">
        <f t="shared" si="324"/>
        <v>#N/A</v>
      </c>
      <c r="Q2538" s="65" t="e">
        <f>VLOOKUP(E2538,'Supply Log'!$E$6:$T$277,12,FALSE)</f>
        <v>#N/A</v>
      </c>
      <c r="R2538" s="78" t="e">
        <f t="shared" si="325"/>
        <v>#N/A</v>
      </c>
      <c r="S2538" s="65"/>
      <c r="T2538" s="79" t="e">
        <f t="shared" si="326"/>
        <v>#N/A</v>
      </c>
      <c r="U2538" s="80" t="e">
        <f t="shared" si="327"/>
        <v>#N/A</v>
      </c>
      <c r="V2538" s="81" t="str">
        <f t="shared" si="328"/>
        <v/>
      </c>
      <c r="W2538" s="69" t="e">
        <f>VLOOKUP(F2538,'Input Log'!$E$6:$V$50000,18,FALSE)</f>
        <v>#N/A</v>
      </c>
      <c r="X2538" s="64" t="e">
        <f>VLOOKUP(E2538,'Supply Log'!$Z$6:$AB$699,2,FALSE)</f>
        <v>#N/A</v>
      </c>
      <c r="Y2538" s="64" t="e">
        <f>VLOOKUP(E2538,'Supply Log'!$E$6:$X$618,20,FALSE)</f>
        <v>#N/A</v>
      </c>
      <c r="Z2538" s="64"/>
      <c r="AA2538" s="64"/>
    </row>
    <row r="2539" spans="1:27">
      <c r="A2539" s="67" t="str">
        <f t="shared" si="321"/>
        <v/>
      </c>
      <c r="B2539" s="65">
        <f t="shared" si="323"/>
        <v>2451</v>
      </c>
      <c r="C2539" s="68" t="str">
        <f t="shared" si="322"/>
        <v/>
      </c>
      <c r="D2539" s="69"/>
      <c r="F2539" s="66"/>
      <c r="G2539" s="65" t="e">
        <f>VLOOKUP(E2539,'Supply Log'!$E$6:$T$999,2,FALSE)</f>
        <v>#N/A</v>
      </c>
      <c r="H2539" s="65" t="e">
        <f>VLOOKUP(E2539,'Supply Log'!$E$6:$T$999,3,FALSE)</f>
        <v>#N/A</v>
      </c>
      <c r="I2539" s="77"/>
      <c r="J2539" s="65" t="e">
        <f>VLOOKUP(E2539,'Supply Log'!$E$6:$T$277,5,FALSE)</f>
        <v>#N/A</v>
      </c>
      <c r="K2539" s="65" t="e">
        <f>VLOOKUP(E2539,'Supply Log'!$E$6:$T$277,6,FALSE)</f>
        <v>#N/A</v>
      </c>
      <c r="L2539" s="65" t="e">
        <f>VLOOKUP(E2539,'Supply Log'!$E$6:$T$277,7,FALSE)</f>
        <v>#N/A</v>
      </c>
      <c r="M2539" s="65" t="e">
        <f>VLOOKUP(E2539,'Supply Log'!$E$6:$T$277,8,FALSE)</f>
        <v>#N/A</v>
      </c>
      <c r="N2539" s="65" t="e">
        <f>VLOOKUP(E2539,'Supply Log'!$E$6:$T$277,9,FALSE)</f>
        <v>#N/A</v>
      </c>
      <c r="O2539" s="65" t="e">
        <f>VLOOKUP(E2539,'Supply Log'!$E$6:$T$277,10,FALSE)</f>
        <v>#N/A</v>
      </c>
      <c r="P2539" s="29" t="e">
        <f t="shared" si="324"/>
        <v>#N/A</v>
      </c>
      <c r="Q2539" s="65" t="e">
        <f>VLOOKUP(E2539,'Supply Log'!$E$6:$T$277,12,FALSE)</f>
        <v>#N/A</v>
      </c>
      <c r="R2539" s="78" t="e">
        <f t="shared" si="325"/>
        <v>#N/A</v>
      </c>
      <c r="S2539" s="65"/>
      <c r="T2539" s="79" t="e">
        <f t="shared" si="326"/>
        <v>#N/A</v>
      </c>
      <c r="U2539" s="80" t="e">
        <f t="shared" si="327"/>
        <v>#N/A</v>
      </c>
      <c r="V2539" s="81" t="str">
        <f t="shared" si="328"/>
        <v/>
      </c>
      <c r="W2539" s="69" t="e">
        <f>VLOOKUP(F2539,'Input Log'!$E$6:$V$50000,18,FALSE)</f>
        <v>#N/A</v>
      </c>
      <c r="X2539" s="64" t="e">
        <f>VLOOKUP(E2539,'Supply Log'!$Z$6:$AB$699,2,FALSE)</f>
        <v>#N/A</v>
      </c>
      <c r="Y2539" s="64" t="e">
        <f>VLOOKUP(E2539,'Supply Log'!$E$6:$X$618,20,FALSE)</f>
        <v>#N/A</v>
      </c>
      <c r="Z2539" s="64"/>
      <c r="AA2539" s="64"/>
    </row>
    <row r="2540" spans="1:27">
      <c r="A2540" s="67" t="str">
        <f t="shared" si="321"/>
        <v/>
      </c>
      <c r="B2540" s="65">
        <f t="shared" si="323"/>
        <v>2452</v>
      </c>
      <c r="C2540" s="68" t="str">
        <f t="shared" si="322"/>
        <v/>
      </c>
      <c r="D2540" s="69"/>
      <c r="F2540" s="66"/>
      <c r="G2540" s="65" t="e">
        <f>VLOOKUP(E2540,'Supply Log'!$E$6:$T$999,2,FALSE)</f>
        <v>#N/A</v>
      </c>
      <c r="H2540" s="65" t="e">
        <f>VLOOKUP(E2540,'Supply Log'!$E$6:$T$999,3,FALSE)</f>
        <v>#N/A</v>
      </c>
      <c r="I2540" s="77"/>
      <c r="J2540" s="65" t="e">
        <f>VLOOKUP(E2540,'Supply Log'!$E$6:$T$277,5,FALSE)</f>
        <v>#N/A</v>
      </c>
      <c r="K2540" s="65" t="e">
        <f>VLOOKUP(E2540,'Supply Log'!$E$6:$T$277,6,FALSE)</f>
        <v>#N/A</v>
      </c>
      <c r="L2540" s="65" t="e">
        <f>VLOOKUP(E2540,'Supply Log'!$E$6:$T$277,7,FALSE)</f>
        <v>#N/A</v>
      </c>
      <c r="M2540" s="65" t="e">
        <f>VLOOKUP(E2540,'Supply Log'!$E$6:$T$277,8,FALSE)</f>
        <v>#N/A</v>
      </c>
      <c r="N2540" s="65" t="e">
        <f>VLOOKUP(E2540,'Supply Log'!$E$6:$T$277,9,FALSE)</f>
        <v>#N/A</v>
      </c>
      <c r="O2540" s="65" t="e">
        <f>VLOOKUP(E2540,'Supply Log'!$E$6:$T$277,10,FALSE)</f>
        <v>#N/A</v>
      </c>
      <c r="P2540" s="29" t="e">
        <f t="shared" si="324"/>
        <v>#N/A</v>
      </c>
      <c r="Q2540" s="65" t="e">
        <f>VLOOKUP(E2540,'Supply Log'!$E$6:$T$277,12,FALSE)</f>
        <v>#N/A</v>
      </c>
      <c r="R2540" s="78" t="e">
        <f t="shared" si="325"/>
        <v>#N/A</v>
      </c>
      <c r="S2540" s="65"/>
      <c r="T2540" s="79" t="e">
        <f t="shared" si="326"/>
        <v>#N/A</v>
      </c>
      <c r="U2540" s="80" t="e">
        <f t="shared" si="327"/>
        <v>#N/A</v>
      </c>
      <c r="V2540" s="81" t="str">
        <f t="shared" si="328"/>
        <v/>
      </c>
      <c r="W2540" s="69" t="e">
        <f>VLOOKUP(F2540,'Input Log'!$E$6:$V$50000,18,FALSE)</f>
        <v>#N/A</v>
      </c>
      <c r="X2540" s="64" t="e">
        <f>VLOOKUP(E2540,'Supply Log'!$Z$6:$AB$699,2,FALSE)</f>
        <v>#N/A</v>
      </c>
      <c r="Y2540" s="64" t="e">
        <f>VLOOKUP(E2540,'Supply Log'!$E$6:$X$618,20,FALSE)</f>
        <v>#N/A</v>
      </c>
      <c r="Z2540" s="64"/>
      <c r="AA2540" s="64"/>
    </row>
    <row r="2541" spans="1:27">
      <c r="A2541" s="67" t="str">
        <f t="shared" si="321"/>
        <v/>
      </c>
      <c r="B2541" s="65">
        <f t="shared" si="323"/>
        <v>2453</v>
      </c>
      <c r="C2541" s="68" t="str">
        <f t="shared" si="322"/>
        <v/>
      </c>
      <c r="D2541" s="69"/>
      <c r="F2541" s="66"/>
      <c r="G2541" s="65" t="e">
        <f>VLOOKUP(E2541,'Supply Log'!$E$6:$T$999,2,FALSE)</f>
        <v>#N/A</v>
      </c>
      <c r="H2541" s="65" t="e">
        <f>VLOOKUP(E2541,'Supply Log'!$E$6:$T$999,3,FALSE)</f>
        <v>#N/A</v>
      </c>
      <c r="I2541" s="77"/>
      <c r="J2541" s="65" t="e">
        <f>VLOOKUP(E2541,'Supply Log'!$E$6:$T$277,5,FALSE)</f>
        <v>#N/A</v>
      </c>
      <c r="K2541" s="65" t="e">
        <f>VLOOKUP(E2541,'Supply Log'!$E$6:$T$277,6,FALSE)</f>
        <v>#N/A</v>
      </c>
      <c r="L2541" s="65" t="e">
        <f>VLOOKUP(E2541,'Supply Log'!$E$6:$T$277,7,FALSE)</f>
        <v>#N/A</v>
      </c>
      <c r="M2541" s="65" t="e">
        <f>VLOOKUP(E2541,'Supply Log'!$E$6:$T$277,8,FALSE)</f>
        <v>#N/A</v>
      </c>
      <c r="N2541" s="65" t="e">
        <f>VLOOKUP(E2541,'Supply Log'!$E$6:$T$277,9,FALSE)</f>
        <v>#N/A</v>
      </c>
      <c r="O2541" s="65" t="e">
        <f>VLOOKUP(E2541,'Supply Log'!$E$6:$T$277,10,FALSE)</f>
        <v>#N/A</v>
      </c>
      <c r="P2541" s="29" t="e">
        <f t="shared" si="324"/>
        <v>#N/A</v>
      </c>
      <c r="Q2541" s="65" t="e">
        <f>VLOOKUP(E2541,'Supply Log'!$E$6:$T$277,12,FALSE)</f>
        <v>#N/A</v>
      </c>
      <c r="R2541" s="78" t="e">
        <f t="shared" si="325"/>
        <v>#N/A</v>
      </c>
      <c r="S2541" s="65"/>
      <c r="T2541" s="79" t="e">
        <f t="shared" si="326"/>
        <v>#N/A</v>
      </c>
      <c r="U2541" s="80" t="e">
        <f t="shared" si="327"/>
        <v>#N/A</v>
      </c>
      <c r="V2541" s="81" t="str">
        <f t="shared" si="328"/>
        <v/>
      </c>
      <c r="W2541" s="69" t="e">
        <f>VLOOKUP(F2541,'Input Log'!$E$6:$V$50000,18,FALSE)</f>
        <v>#N/A</v>
      </c>
      <c r="X2541" s="64" t="e">
        <f>VLOOKUP(E2541,'Supply Log'!$Z$6:$AB$699,2,FALSE)</f>
        <v>#N/A</v>
      </c>
      <c r="Y2541" s="64" t="e">
        <f>VLOOKUP(E2541,'Supply Log'!$E$6:$X$618,20,FALSE)</f>
        <v>#N/A</v>
      </c>
      <c r="Z2541" s="64"/>
      <c r="AA2541" s="64"/>
    </row>
    <row r="2542" spans="1:27">
      <c r="A2542" s="67" t="str">
        <f t="shared" si="321"/>
        <v/>
      </c>
      <c r="B2542" s="65">
        <f t="shared" si="323"/>
        <v>2454</v>
      </c>
      <c r="C2542" s="68" t="str">
        <f t="shared" si="322"/>
        <v/>
      </c>
      <c r="D2542" s="69"/>
      <c r="F2542" s="66"/>
      <c r="G2542" s="65" t="e">
        <f>VLOOKUP(E2542,'Supply Log'!$E$6:$T$999,2,FALSE)</f>
        <v>#N/A</v>
      </c>
      <c r="H2542" s="65" t="e">
        <f>VLOOKUP(E2542,'Supply Log'!$E$6:$T$999,3,FALSE)</f>
        <v>#N/A</v>
      </c>
      <c r="I2542" s="77"/>
      <c r="J2542" s="65" t="e">
        <f>VLOOKUP(E2542,'Supply Log'!$E$6:$T$277,5,FALSE)</f>
        <v>#N/A</v>
      </c>
      <c r="K2542" s="65" t="e">
        <f>VLOOKUP(E2542,'Supply Log'!$E$6:$T$277,6,FALSE)</f>
        <v>#N/A</v>
      </c>
      <c r="L2542" s="65" t="e">
        <f>VLOOKUP(E2542,'Supply Log'!$E$6:$T$277,7,FALSE)</f>
        <v>#N/A</v>
      </c>
      <c r="M2542" s="65" t="e">
        <f>VLOOKUP(E2542,'Supply Log'!$E$6:$T$277,8,FALSE)</f>
        <v>#N/A</v>
      </c>
      <c r="N2542" s="65" t="e">
        <f>VLOOKUP(E2542,'Supply Log'!$E$6:$T$277,9,FALSE)</f>
        <v>#N/A</v>
      </c>
      <c r="O2542" s="65" t="e">
        <f>VLOOKUP(E2542,'Supply Log'!$E$6:$T$277,10,FALSE)</f>
        <v>#N/A</v>
      </c>
      <c r="P2542" s="29" t="e">
        <f t="shared" si="324"/>
        <v>#N/A</v>
      </c>
      <c r="Q2542" s="65" t="e">
        <f>VLOOKUP(E2542,'Supply Log'!$E$6:$T$277,12,FALSE)</f>
        <v>#N/A</v>
      </c>
      <c r="R2542" s="78" t="e">
        <f t="shared" si="325"/>
        <v>#N/A</v>
      </c>
      <c r="S2542" s="65"/>
      <c r="T2542" s="79" t="e">
        <f t="shared" si="326"/>
        <v>#N/A</v>
      </c>
      <c r="U2542" s="80" t="e">
        <f t="shared" si="327"/>
        <v>#N/A</v>
      </c>
      <c r="V2542" s="81" t="str">
        <f t="shared" si="328"/>
        <v/>
      </c>
      <c r="W2542" s="69" t="e">
        <f>VLOOKUP(F2542,'Input Log'!$E$6:$V$50000,18,FALSE)</f>
        <v>#N/A</v>
      </c>
      <c r="X2542" s="64" t="e">
        <f>VLOOKUP(E2542,'Supply Log'!$Z$6:$AB$699,2,FALSE)</f>
        <v>#N/A</v>
      </c>
      <c r="Y2542" s="64" t="e">
        <f>VLOOKUP(E2542,'Supply Log'!$E$6:$X$618,20,FALSE)</f>
        <v>#N/A</v>
      </c>
      <c r="Z2542" s="64"/>
      <c r="AA2542" s="64"/>
    </row>
    <row r="2543" spans="1:27">
      <c r="A2543" s="67" t="str">
        <f t="shared" si="321"/>
        <v/>
      </c>
      <c r="B2543" s="65">
        <f t="shared" si="323"/>
        <v>2455</v>
      </c>
      <c r="C2543" s="68" t="str">
        <f t="shared" si="322"/>
        <v/>
      </c>
      <c r="D2543" s="69"/>
      <c r="F2543" s="66"/>
      <c r="G2543" s="65" t="e">
        <f>VLOOKUP(E2543,'Supply Log'!$E$6:$T$999,2,FALSE)</f>
        <v>#N/A</v>
      </c>
      <c r="H2543" s="65" t="e">
        <f>VLOOKUP(E2543,'Supply Log'!$E$6:$T$999,3,FALSE)</f>
        <v>#N/A</v>
      </c>
      <c r="I2543" s="77"/>
      <c r="J2543" s="65" t="e">
        <f>VLOOKUP(E2543,'Supply Log'!$E$6:$T$277,5,FALSE)</f>
        <v>#N/A</v>
      </c>
      <c r="K2543" s="65" t="e">
        <f>VLOOKUP(E2543,'Supply Log'!$E$6:$T$277,6,FALSE)</f>
        <v>#N/A</v>
      </c>
      <c r="L2543" s="65" t="e">
        <f>VLOOKUP(E2543,'Supply Log'!$E$6:$T$277,7,FALSE)</f>
        <v>#N/A</v>
      </c>
      <c r="M2543" s="65" t="e">
        <f>VLOOKUP(E2543,'Supply Log'!$E$6:$T$277,8,FALSE)</f>
        <v>#N/A</v>
      </c>
      <c r="N2543" s="65" t="e">
        <f>VLOOKUP(E2543,'Supply Log'!$E$6:$T$277,9,FALSE)</f>
        <v>#N/A</v>
      </c>
      <c r="O2543" s="65" t="e">
        <f>VLOOKUP(E2543,'Supply Log'!$E$6:$T$277,10,FALSE)</f>
        <v>#N/A</v>
      </c>
      <c r="P2543" s="29" t="e">
        <f t="shared" si="324"/>
        <v>#N/A</v>
      </c>
      <c r="Q2543" s="65" t="e">
        <f>VLOOKUP(E2543,'Supply Log'!$E$6:$T$277,12,FALSE)</f>
        <v>#N/A</v>
      </c>
      <c r="R2543" s="78" t="e">
        <f t="shared" si="325"/>
        <v>#N/A</v>
      </c>
      <c r="S2543" s="65"/>
      <c r="T2543" s="79" t="e">
        <f t="shared" si="326"/>
        <v>#N/A</v>
      </c>
      <c r="U2543" s="80" t="e">
        <f t="shared" si="327"/>
        <v>#N/A</v>
      </c>
      <c r="V2543" s="81" t="str">
        <f t="shared" si="328"/>
        <v/>
      </c>
      <c r="W2543" s="69" t="e">
        <f>VLOOKUP(F2543,'Input Log'!$E$6:$V$50000,18,FALSE)</f>
        <v>#N/A</v>
      </c>
      <c r="X2543" s="64" t="e">
        <f>VLOOKUP(E2543,'Supply Log'!$Z$6:$AB$699,2,FALSE)</f>
        <v>#N/A</v>
      </c>
      <c r="Y2543" s="64" t="e">
        <f>VLOOKUP(E2543,'Supply Log'!$E$6:$X$618,20,FALSE)</f>
        <v>#N/A</v>
      </c>
      <c r="Z2543" s="64"/>
      <c r="AA2543" s="64"/>
    </row>
    <row r="2544" spans="1:27">
      <c r="A2544" s="67" t="str">
        <f t="shared" si="321"/>
        <v/>
      </c>
      <c r="B2544" s="65">
        <f t="shared" si="323"/>
        <v>2456</v>
      </c>
      <c r="C2544" s="68" t="str">
        <f t="shared" si="322"/>
        <v/>
      </c>
      <c r="D2544" s="69"/>
      <c r="F2544" s="66"/>
      <c r="G2544" s="65" t="e">
        <f>VLOOKUP(E2544,'Supply Log'!$E$6:$T$999,2,FALSE)</f>
        <v>#N/A</v>
      </c>
      <c r="H2544" s="65" t="e">
        <f>VLOOKUP(E2544,'Supply Log'!$E$6:$T$999,3,FALSE)</f>
        <v>#N/A</v>
      </c>
      <c r="I2544" s="77"/>
      <c r="J2544" s="65" t="e">
        <f>VLOOKUP(E2544,'Supply Log'!$E$6:$T$277,5,FALSE)</f>
        <v>#N/A</v>
      </c>
      <c r="K2544" s="65" t="e">
        <f>VLOOKUP(E2544,'Supply Log'!$E$6:$T$277,6,FALSE)</f>
        <v>#N/A</v>
      </c>
      <c r="L2544" s="65" t="e">
        <f>VLOOKUP(E2544,'Supply Log'!$E$6:$T$277,7,FALSE)</f>
        <v>#N/A</v>
      </c>
      <c r="M2544" s="65" t="e">
        <f>VLOOKUP(E2544,'Supply Log'!$E$6:$T$277,8,FALSE)</f>
        <v>#N/A</v>
      </c>
      <c r="N2544" s="65" t="e">
        <f>VLOOKUP(E2544,'Supply Log'!$E$6:$T$277,9,FALSE)</f>
        <v>#N/A</v>
      </c>
      <c r="O2544" s="65" t="e">
        <f>VLOOKUP(E2544,'Supply Log'!$E$6:$T$277,10,FALSE)</f>
        <v>#N/A</v>
      </c>
      <c r="P2544" s="29" t="e">
        <f t="shared" si="324"/>
        <v>#N/A</v>
      </c>
      <c r="Q2544" s="65" t="e">
        <f>VLOOKUP(E2544,'Supply Log'!$E$6:$T$277,12,FALSE)</f>
        <v>#N/A</v>
      </c>
      <c r="R2544" s="78" t="e">
        <f t="shared" si="325"/>
        <v>#N/A</v>
      </c>
      <c r="S2544" s="65"/>
      <c r="T2544" s="79" t="e">
        <f t="shared" si="326"/>
        <v>#N/A</v>
      </c>
      <c r="U2544" s="80" t="e">
        <f t="shared" si="327"/>
        <v>#N/A</v>
      </c>
      <c r="V2544" s="81" t="str">
        <f t="shared" si="328"/>
        <v/>
      </c>
      <c r="W2544" s="69" t="e">
        <f>VLOOKUP(F2544,'Input Log'!$E$6:$V$50000,18,FALSE)</f>
        <v>#N/A</v>
      </c>
      <c r="X2544" s="64" t="e">
        <f>VLOOKUP(E2544,'Supply Log'!$Z$6:$AB$699,2,FALSE)</f>
        <v>#N/A</v>
      </c>
      <c r="Y2544" s="64" t="e">
        <f>VLOOKUP(E2544,'Supply Log'!$E$6:$X$618,20,FALSE)</f>
        <v>#N/A</v>
      </c>
      <c r="Z2544" s="64"/>
      <c r="AA2544" s="64"/>
    </row>
    <row r="2545" spans="1:27">
      <c r="A2545" s="67" t="str">
        <f t="shared" si="321"/>
        <v/>
      </c>
      <c r="B2545" s="65">
        <f t="shared" si="323"/>
        <v>2457</v>
      </c>
      <c r="C2545" s="68" t="str">
        <f t="shared" si="322"/>
        <v/>
      </c>
      <c r="D2545" s="69"/>
      <c r="F2545" s="66"/>
      <c r="G2545" s="65" t="e">
        <f>VLOOKUP(E2545,'Supply Log'!$E$6:$T$999,2,FALSE)</f>
        <v>#N/A</v>
      </c>
      <c r="H2545" s="65" t="e">
        <f>VLOOKUP(E2545,'Supply Log'!$E$6:$T$999,3,FALSE)</f>
        <v>#N/A</v>
      </c>
      <c r="I2545" s="77"/>
      <c r="J2545" s="65" t="e">
        <f>VLOOKUP(E2545,'Supply Log'!$E$6:$T$277,5,FALSE)</f>
        <v>#N/A</v>
      </c>
      <c r="K2545" s="65" t="e">
        <f>VLOOKUP(E2545,'Supply Log'!$E$6:$T$277,6,FALSE)</f>
        <v>#N/A</v>
      </c>
      <c r="L2545" s="65" t="e">
        <f>VLOOKUP(E2545,'Supply Log'!$E$6:$T$277,7,FALSE)</f>
        <v>#N/A</v>
      </c>
      <c r="M2545" s="65" t="e">
        <f>VLOOKUP(E2545,'Supply Log'!$E$6:$T$277,8,FALSE)</f>
        <v>#N/A</v>
      </c>
      <c r="N2545" s="65" t="e">
        <f>VLOOKUP(E2545,'Supply Log'!$E$6:$T$277,9,FALSE)</f>
        <v>#N/A</v>
      </c>
      <c r="O2545" s="65" t="e">
        <f>VLOOKUP(E2545,'Supply Log'!$E$6:$T$277,10,FALSE)</f>
        <v>#N/A</v>
      </c>
      <c r="P2545" s="29" t="e">
        <f t="shared" si="324"/>
        <v>#N/A</v>
      </c>
      <c r="Q2545" s="65" t="e">
        <f>VLOOKUP(E2545,'Supply Log'!$E$6:$T$277,12,FALSE)</f>
        <v>#N/A</v>
      </c>
      <c r="R2545" s="78" t="e">
        <f t="shared" si="325"/>
        <v>#N/A</v>
      </c>
      <c r="S2545" s="65"/>
      <c r="T2545" s="79" t="e">
        <f t="shared" si="326"/>
        <v>#N/A</v>
      </c>
      <c r="U2545" s="80" t="e">
        <f t="shared" si="327"/>
        <v>#N/A</v>
      </c>
      <c r="V2545" s="81" t="str">
        <f t="shared" si="328"/>
        <v/>
      </c>
      <c r="W2545" s="69" t="e">
        <f>VLOOKUP(F2545,'Input Log'!$E$6:$V$50000,18,FALSE)</f>
        <v>#N/A</v>
      </c>
      <c r="X2545" s="64" t="e">
        <f>VLOOKUP(E2545,'Supply Log'!$Z$6:$AB$699,2,FALSE)</f>
        <v>#N/A</v>
      </c>
      <c r="Y2545" s="64" t="e">
        <f>VLOOKUP(E2545,'Supply Log'!$E$6:$X$618,20,FALSE)</f>
        <v>#N/A</v>
      </c>
      <c r="Z2545" s="64"/>
      <c r="AA2545" s="64"/>
    </row>
    <row r="2546" spans="1:27">
      <c r="A2546" s="67" t="str">
        <f t="shared" si="321"/>
        <v/>
      </c>
      <c r="B2546" s="65">
        <f t="shared" si="323"/>
        <v>2458</v>
      </c>
      <c r="C2546" s="68" t="str">
        <f t="shared" si="322"/>
        <v/>
      </c>
      <c r="D2546" s="69"/>
      <c r="F2546" s="66"/>
      <c r="G2546" s="65" t="e">
        <f>VLOOKUP(E2546,'Supply Log'!$E$6:$T$999,2,FALSE)</f>
        <v>#N/A</v>
      </c>
      <c r="H2546" s="65" t="e">
        <f>VLOOKUP(E2546,'Supply Log'!$E$6:$T$999,3,FALSE)</f>
        <v>#N/A</v>
      </c>
      <c r="I2546" s="77"/>
      <c r="J2546" s="65" t="e">
        <f>VLOOKUP(E2546,'Supply Log'!$E$6:$T$277,5,FALSE)</f>
        <v>#N/A</v>
      </c>
      <c r="K2546" s="65" t="e">
        <f>VLOOKUP(E2546,'Supply Log'!$E$6:$T$277,6,FALSE)</f>
        <v>#N/A</v>
      </c>
      <c r="L2546" s="65" t="e">
        <f>VLOOKUP(E2546,'Supply Log'!$E$6:$T$277,7,FALSE)</f>
        <v>#N/A</v>
      </c>
      <c r="M2546" s="65" t="e">
        <f>VLOOKUP(E2546,'Supply Log'!$E$6:$T$277,8,FALSE)</f>
        <v>#N/A</v>
      </c>
      <c r="N2546" s="65" t="e">
        <f>VLOOKUP(E2546,'Supply Log'!$E$6:$T$277,9,FALSE)</f>
        <v>#N/A</v>
      </c>
      <c r="O2546" s="65" t="e">
        <f>VLOOKUP(E2546,'Supply Log'!$E$6:$T$277,10,FALSE)</f>
        <v>#N/A</v>
      </c>
      <c r="P2546" s="29" t="e">
        <f t="shared" si="324"/>
        <v>#N/A</v>
      </c>
      <c r="Q2546" s="65" t="e">
        <f>VLOOKUP(E2546,'Supply Log'!$E$6:$T$277,12,FALSE)</f>
        <v>#N/A</v>
      </c>
      <c r="R2546" s="78" t="e">
        <f t="shared" si="325"/>
        <v>#N/A</v>
      </c>
      <c r="S2546" s="65"/>
      <c r="T2546" s="79" t="e">
        <f t="shared" si="326"/>
        <v>#N/A</v>
      </c>
      <c r="U2546" s="80" t="e">
        <f t="shared" si="327"/>
        <v>#N/A</v>
      </c>
      <c r="V2546" s="81" t="str">
        <f t="shared" si="328"/>
        <v/>
      </c>
      <c r="W2546" s="69" t="e">
        <f>VLOOKUP(F2546,'Input Log'!$E$6:$V$50000,18,FALSE)</f>
        <v>#N/A</v>
      </c>
      <c r="X2546" s="64" t="e">
        <f>VLOOKUP(E2546,'Supply Log'!$Z$6:$AB$699,2,FALSE)</f>
        <v>#N/A</v>
      </c>
      <c r="Y2546" s="64" t="e">
        <f>VLOOKUP(E2546,'Supply Log'!$E$6:$X$618,20,FALSE)</f>
        <v>#N/A</v>
      </c>
      <c r="Z2546" s="64"/>
      <c r="AA2546" s="64"/>
    </row>
    <row r="2547" spans="1:27">
      <c r="A2547" s="67" t="str">
        <f t="shared" si="321"/>
        <v/>
      </c>
      <c r="B2547" s="65">
        <f t="shared" si="323"/>
        <v>2459</v>
      </c>
      <c r="C2547" s="68" t="str">
        <f t="shared" si="322"/>
        <v/>
      </c>
      <c r="D2547" s="69"/>
      <c r="F2547" s="66"/>
      <c r="G2547" s="65" t="e">
        <f>VLOOKUP(E2547,'Supply Log'!$E$6:$T$999,2,FALSE)</f>
        <v>#N/A</v>
      </c>
      <c r="H2547" s="65" t="e">
        <f>VLOOKUP(E2547,'Supply Log'!$E$6:$T$999,3,FALSE)</f>
        <v>#N/A</v>
      </c>
      <c r="I2547" s="77"/>
      <c r="J2547" s="65" t="e">
        <f>VLOOKUP(E2547,'Supply Log'!$E$6:$T$277,5,FALSE)</f>
        <v>#N/A</v>
      </c>
      <c r="K2547" s="65" t="e">
        <f>VLOOKUP(E2547,'Supply Log'!$E$6:$T$277,6,FALSE)</f>
        <v>#N/A</v>
      </c>
      <c r="L2547" s="65" t="e">
        <f>VLOOKUP(E2547,'Supply Log'!$E$6:$T$277,7,FALSE)</f>
        <v>#N/A</v>
      </c>
      <c r="M2547" s="65" t="e">
        <f>VLOOKUP(E2547,'Supply Log'!$E$6:$T$277,8,FALSE)</f>
        <v>#N/A</v>
      </c>
      <c r="N2547" s="65" t="e">
        <f>VLOOKUP(E2547,'Supply Log'!$E$6:$T$277,9,FALSE)</f>
        <v>#N/A</v>
      </c>
      <c r="O2547" s="65" t="e">
        <f>VLOOKUP(E2547,'Supply Log'!$E$6:$T$277,10,FALSE)</f>
        <v>#N/A</v>
      </c>
      <c r="P2547" s="29" t="e">
        <f t="shared" si="324"/>
        <v>#N/A</v>
      </c>
      <c r="Q2547" s="65" t="e">
        <f>VLOOKUP(E2547,'Supply Log'!$E$6:$T$277,12,FALSE)</f>
        <v>#N/A</v>
      </c>
      <c r="R2547" s="78" t="e">
        <f t="shared" si="325"/>
        <v>#N/A</v>
      </c>
      <c r="S2547" s="65"/>
      <c r="T2547" s="79" t="e">
        <f t="shared" si="326"/>
        <v>#N/A</v>
      </c>
      <c r="U2547" s="80" t="e">
        <f t="shared" si="327"/>
        <v>#N/A</v>
      </c>
      <c r="V2547" s="81" t="str">
        <f t="shared" si="328"/>
        <v/>
      </c>
      <c r="W2547" s="69" t="e">
        <f>VLOOKUP(F2547,'Input Log'!$E$6:$V$50000,18,FALSE)</f>
        <v>#N/A</v>
      </c>
      <c r="X2547" s="64" t="e">
        <f>VLOOKUP(E2547,'Supply Log'!$Z$6:$AB$699,2,FALSE)</f>
        <v>#N/A</v>
      </c>
      <c r="Y2547" s="64" t="e">
        <f>VLOOKUP(E2547,'Supply Log'!$E$6:$X$618,20,FALSE)</f>
        <v>#N/A</v>
      </c>
      <c r="Z2547" s="64"/>
      <c r="AA2547" s="64"/>
    </row>
    <row r="2548" spans="1:27">
      <c r="A2548" s="67" t="str">
        <f t="shared" si="321"/>
        <v/>
      </c>
      <c r="B2548" s="65">
        <f t="shared" si="323"/>
        <v>2460</v>
      </c>
      <c r="C2548" s="68" t="str">
        <f t="shared" si="322"/>
        <v/>
      </c>
      <c r="D2548" s="69"/>
      <c r="F2548" s="66"/>
      <c r="G2548" s="65" t="e">
        <f>VLOOKUP(E2548,'Supply Log'!$E$6:$T$999,2,FALSE)</f>
        <v>#N/A</v>
      </c>
      <c r="H2548" s="65" t="e">
        <f>VLOOKUP(E2548,'Supply Log'!$E$6:$T$999,3,FALSE)</f>
        <v>#N/A</v>
      </c>
      <c r="I2548" s="77"/>
      <c r="J2548" s="65" t="e">
        <f>VLOOKUP(E2548,'Supply Log'!$E$6:$T$277,5,FALSE)</f>
        <v>#N/A</v>
      </c>
      <c r="K2548" s="65" t="e">
        <f>VLOOKUP(E2548,'Supply Log'!$E$6:$T$277,6,FALSE)</f>
        <v>#N/A</v>
      </c>
      <c r="L2548" s="65" t="e">
        <f>VLOOKUP(E2548,'Supply Log'!$E$6:$T$277,7,FALSE)</f>
        <v>#N/A</v>
      </c>
      <c r="M2548" s="65" t="e">
        <f>VLOOKUP(E2548,'Supply Log'!$E$6:$T$277,8,FALSE)</f>
        <v>#N/A</v>
      </c>
      <c r="N2548" s="65" t="e">
        <f>VLOOKUP(E2548,'Supply Log'!$E$6:$T$277,9,FALSE)</f>
        <v>#N/A</v>
      </c>
      <c r="O2548" s="65" t="e">
        <f>VLOOKUP(E2548,'Supply Log'!$E$6:$T$277,10,FALSE)</f>
        <v>#N/A</v>
      </c>
      <c r="P2548" s="29" t="e">
        <f t="shared" si="324"/>
        <v>#N/A</v>
      </c>
      <c r="Q2548" s="65" t="e">
        <f>VLOOKUP(E2548,'Supply Log'!$E$6:$T$277,12,FALSE)</f>
        <v>#N/A</v>
      </c>
      <c r="R2548" s="78" t="e">
        <f t="shared" si="325"/>
        <v>#N/A</v>
      </c>
      <c r="S2548" s="65"/>
      <c r="T2548" s="79" t="e">
        <f t="shared" si="326"/>
        <v>#N/A</v>
      </c>
      <c r="U2548" s="80" t="e">
        <f t="shared" si="327"/>
        <v>#N/A</v>
      </c>
      <c r="V2548" s="81" t="str">
        <f t="shared" si="328"/>
        <v/>
      </c>
      <c r="W2548" s="69" t="e">
        <f>VLOOKUP(F2548,'Input Log'!$E$6:$V$50000,18,FALSE)</f>
        <v>#N/A</v>
      </c>
      <c r="X2548" s="64" t="e">
        <f>VLOOKUP(E2548,'Supply Log'!$Z$6:$AB$699,2,FALSE)</f>
        <v>#N/A</v>
      </c>
      <c r="Y2548" s="64" t="e">
        <f>VLOOKUP(E2548,'Supply Log'!$E$6:$X$618,20,FALSE)</f>
        <v>#N/A</v>
      </c>
      <c r="Z2548" s="64"/>
      <c r="AA2548" s="64"/>
    </row>
    <row r="2549" spans="1:27">
      <c r="A2549" s="67" t="str">
        <f t="shared" si="321"/>
        <v/>
      </c>
      <c r="B2549" s="65">
        <f t="shared" si="323"/>
        <v>2461</v>
      </c>
      <c r="C2549" s="68" t="str">
        <f t="shared" si="322"/>
        <v/>
      </c>
      <c r="D2549" s="69"/>
      <c r="F2549" s="66"/>
      <c r="G2549" s="65" t="e">
        <f>VLOOKUP(E2549,'Supply Log'!$E$6:$T$999,2,FALSE)</f>
        <v>#N/A</v>
      </c>
      <c r="H2549" s="65" t="e">
        <f>VLOOKUP(E2549,'Supply Log'!$E$6:$T$999,3,FALSE)</f>
        <v>#N/A</v>
      </c>
      <c r="I2549" s="77"/>
      <c r="J2549" s="65" t="e">
        <f>VLOOKUP(E2549,'Supply Log'!$E$6:$T$277,5,FALSE)</f>
        <v>#N/A</v>
      </c>
      <c r="K2549" s="65" t="e">
        <f>VLOOKUP(E2549,'Supply Log'!$E$6:$T$277,6,FALSE)</f>
        <v>#N/A</v>
      </c>
      <c r="L2549" s="65" t="e">
        <f>VLOOKUP(E2549,'Supply Log'!$E$6:$T$277,7,FALSE)</f>
        <v>#N/A</v>
      </c>
      <c r="M2549" s="65" t="e">
        <f>VLOOKUP(E2549,'Supply Log'!$E$6:$T$277,8,FALSE)</f>
        <v>#N/A</v>
      </c>
      <c r="N2549" s="65" t="e">
        <f>VLOOKUP(E2549,'Supply Log'!$E$6:$T$277,9,FALSE)</f>
        <v>#N/A</v>
      </c>
      <c r="O2549" s="65" t="e">
        <f>VLOOKUP(E2549,'Supply Log'!$E$6:$T$277,10,FALSE)</f>
        <v>#N/A</v>
      </c>
      <c r="P2549" s="29" t="e">
        <f t="shared" si="324"/>
        <v>#N/A</v>
      </c>
      <c r="Q2549" s="65" t="e">
        <f>VLOOKUP(E2549,'Supply Log'!$E$6:$T$277,12,FALSE)</f>
        <v>#N/A</v>
      </c>
      <c r="R2549" s="78" t="e">
        <f t="shared" si="325"/>
        <v>#N/A</v>
      </c>
      <c r="S2549" s="65"/>
      <c r="T2549" s="79" t="e">
        <f t="shared" si="326"/>
        <v>#N/A</v>
      </c>
      <c r="U2549" s="80" t="e">
        <f t="shared" si="327"/>
        <v>#N/A</v>
      </c>
      <c r="V2549" s="81" t="str">
        <f t="shared" si="328"/>
        <v/>
      </c>
      <c r="W2549" s="69" t="e">
        <f>VLOOKUP(F2549,'Input Log'!$E$6:$V$50000,18,FALSE)</f>
        <v>#N/A</v>
      </c>
      <c r="X2549" s="64" t="e">
        <f>VLOOKUP(E2549,'Supply Log'!$Z$6:$AB$699,2,FALSE)</f>
        <v>#N/A</v>
      </c>
      <c r="Y2549" s="64" t="e">
        <f>VLOOKUP(E2549,'Supply Log'!$E$6:$X$618,20,FALSE)</f>
        <v>#N/A</v>
      </c>
      <c r="Z2549" s="64"/>
      <c r="AA2549" s="64"/>
    </row>
    <row r="2550" spans="1:27">
      <c r="A2550" s="67" t="str">
        <f t="shared" si="321"/>
        <v/>
      </c>
      <c r="B2550" s="65">
        <f t="shared" si="323"/>
        <v>2462</v>
      </c>
      <c r="C2550" s="68" t="str">
        <f t="shared" si="322"/>
        <v/>
      </c>
      <c r="D2550" s="69"/>
      <c r="F2550" s="66"/>
      <c r="G2550" s="65" t="e">
        <f>VLOOKUP(E2550,'Supply Log'!$E$6:$T$999,2,FALSE)</f>
        <v>#N/A</v>
      </c>
      <c r="H2550" s="65" t="e">
        <f>VLOOKUP(E2550,'Supply Log'!$E$6:$T$999,3,FALSE)</f>
        <v>#N/A</v>
      </c>
      <c r="I2550" s="77"/>
      <c r="J2550" s="65" t="e">
        <f>VLOOKUP(E2550,'Supply Log'!$E$6:$T$277,5,FALSE)</f>
        <v>#N/A</v>
      </c>
      <c r="K2550" s="65" t="e">
        <f>VLOOKUP(E2550,'Supply Log'!$E$6:$T$277,6,FALSE)</f>
        <v>#N/A</v>
      </c>
      <c r="L2550" s="65" t="e">
        <f>VLOOKUP(E2550,'Supply Log'!$E$6:$T$277,7,FALSE)</f>
        <v>#N/A</v>
      </c>
      <c r="M2550" s="65" t="e">
        <f>VLOOKUP(E2550,'Supply Log'!$E$6:$T$277,8,FALSE)</f>
        <v>#N/A</v>
      </c>
      <c r="N2550" s="65" t="e">
        <f>VLOOKUP(E2550,'Supply Log'!$E$6:$T$277,9,FALSE)</f>
        <v>#N/A</v>
      </c>
      <c r="O2550" s="65" t="e">
        <f>VLOOKUP(E2550,'Supply Log'!$E$6:$T$277,10,FALSE)</f>
        <v>#N/A</v>
      </c>
      <c r="P2550" s="29" t="e">
        <f t="shared" si="324"/>
        <v>#N/A</v>
      </c>
      <c r="Q2550" s="65" t="e">
        <f>VLOOKUP(E2550,'Supply Log'!$E$6:$T$277,12,FALSE)</f>
        <v>#N/A</v>
      </c>
      <c r="R2550" s="78" t="e">
        <f t="shared" si="325"/>
        <v>#N/A</v>
      </c>
      <c r="S2550" s="65"/>
      <c r="T2550" s="79" t="e">
        <f t="shared" si="326"/>
        <v>#N/A</v>
      </c>
      <c r="U2550" s="80" t="e">
        <f t="shared" si="327"/>
        <v>#N/A</v>
      </c>
      <c r="V2550" s="81" t="str">
        <f t="shared" si="328"/>
        <v/>
      </c>
      <c r="W2550" s="69" t="e">
        <f>VLOOKUP(F2550,'Input Log'!$E$6:$V$50000,18,FALSE)</f>
        <v>#N/A</v>
      </c>
      <c r="X2550" s="64" t="e">
        <f>VLOOKUP(E2550,'Supply Log'!$Z$6:$AB$699,2,FALSE)</f>
        <v>#N/A</v>
      </c>
      <c r="Y2550" s="64" t="e">
        <f>VLOOKUP(E2550,'Supply Log'!$E$6:$X$618,20,FALSE)</f>
        <v>#N/A</v>
      </c>
      <c r="Z2550" s="64"/>
      <c r="AA2550" s="64"/>
    </row>
    <row r="2551" spans="1:27">
      <c r="A2551" s="67" t="str">
        <f t="shared" si="321"/>
        <v/>
      </c>
      <c r="B2551" s="65">
        <f t="shared" si="323"/>
        <v>2463</v>
      </c>
      <c r="C2551" s="68" t="str">
        <f t="shared" si="322"/>
        <v/>
      </c>
      <c r="D2551" s="69"/>
      <c r="F2551" s="66"/>
      <c r="G2551" s="65" t="e">
        <f>VLOOKUP(E2551,'Supply Log'!$E$6:$T$999,2,FALSE)</f>
        <v>#N/A</v>
      </c>
      <c r="H2551" s="65" t="e">
        <f>VLOOKUP(E2551,'Supply Log'!$E$6:$T$999,3,FALSE)</f>
        <v>#N/A</v>
      </c>
      <c r="I2551" s="77"/>
      <c r="J2551" s="65" t="e">
        <f>VLOOKUP(E2551,'Supply Log'!$E$6:$T$277,5,FALSE)</f>
        <v>#N/A</v>
      </c>
      <c r="K2551" s="65" t="e">
        <f>VLOOKUP(E2551,'Supply Log'!$E$6:$T$277,6,FALSE)</f>
        <v>#N/A</v>
      </c>
      <c r="L2551" s="65" t="e">
        <f>VLOOKUP(E2551,'Supply Log'!$E$6:$T$277,7,FALSE)</f>
        <v>#N/A</v>
      </c>
      <c r="M2551" s="65" t="e">
        <f>VLOOKUP(E2551,'Supply Log'!$E$6:$T$277,8,FALSE)</f>
        <v>#N/A</v>
      </c>
      <c r="N2551" s="65" t="e">
        <f>VLOOKUP(E2551,'Supply Log'!$E$6:$T$277,9,FALSE)</f>
        <v>#N/A</v>
      </c>
      <c r="O2551" s="65" t="e">
        <f>VLOOKUP(E2551,'Supply Log'!$E$6:$T$277,10,FALSE)</f>
        <v>#N/A</v>
      </c>
      <c r="P2551" s="29" t="e">
        <f t="shared" si="324"/>
        <v>#N/A</v>
      </c>
      <c r="Q2551" s="65" t="e">
        <f>VLOOKUP(E2551,'Supply Log'!$E$6:$T$277,12,FALSE)</f>
        <v>#N/A</v>
      </c>
      <c r="R2551" s="78" t="e">
        <f t="shared" si="325"/>
        <v>#N/A</v>
      </c>
      <c r="S2551" s="65"/>
      <c r="T2551" s="79" t="e">
        <f t="shared" si="326"/>
        <v>#N/A</v>
      </c>
      <c r="U2551" s="80" t="e">
        <f t="shared" si="327"/>
        <v>#N/A</v>
      </c>
      <c r="V2551" s="81" t="str">
        <f t="shared" si="328"/>
        <v/>
      </c>
      <c r="W2551" s="69" t="e">
        <f>VLOOKUP(F2551,'Input Log'!$E$6:$V$50000,18,FALSE)</f>
        <v>#N/A</v>
      </c>
      <c r="X2551" s="64" t="e">
        <f>VLOOKUP(E2551,'Supply Log'!$Z$6:$AB$699,2,FALSE)</f>
        <v>#N/A</v>
      </c>
      <c r="Y2551" s="64" t="e">
        <f>VLOOKUP(E2551,'Supply Log'!$E$6:$X$618,20,FALSE)</f>
        <v>#N/A</v>
      </c>
      <c r="Z2551" s="64"/>
      <c r="AA2551" s="64"/>
    </row>
    <row r="2552" spans="1:27">
      <c r="A2552" s="67" t="str">
        <f t="shared" si="321"/>
        <v/>
      </c>
      <c r="B2552" s="65">
        <f t="shared" si="323"/>
        <v>2464</v>
      </c>
      <c r="C2552" s="68" t="str">
        <f t="shared" si="322"/>
        <v/>
      </c>
      <c r="D2552" s="69"/>
      <c r="F2552" s="66"/>
      <c r="G2552" s="65" t="e">
        <f>VLOOKUP(E2552,'Supply Log'!$E$6:$T$999,2,FALSE)</f>
        <v>#N/A</v>
      </c>
      <c r="H2552" s="65" t="e">
        <f>VLOOKUP(E2552,'Supply Log'!$E$6:$T$999,3,FALSE)</f>
        <v>#N/A</v>
      </c>
      <c r="I2552" s="77"/>
      <c r="J2552" s="65" t="e">
        <f>VLOOKUP(E2552,'Supply Log'!$E$6:$T$277,5,FALSE)</f>
        <v>#N/A</v>
      </c>
      <c r="K2552" s="65" t="e">
        <f>VLOOKUP(E2552,'Supply Log'!$E$6:$T$277,6,FALSE)</f>
        <v>#N/A</v>
      </c>
      <c r="L2552" s="65" t="e">
        <f>VLOOKUP(E2552,'Supply Log'!$E$6:$T$277,7,FALSE)</f>
        <v>#N/A</v>
      </c>
      <c r="M2552" s="65" t="e">
        <f>VLOOKUP(E2552,'Supply Log'!$E$6:$T$277,8,FALSE)</f>
        <v>#N/A</v>
      </c>
      <c r="N2552" s="65" t="e">
        <f>VLOOKUP(E2552,'Supply Log'!$E$6:$T$277,9,FALSE)</f>
        <v>#N/A</v>
      </c>
      <c r="O2552" s="65" t="e">
        <f>VLOOKUP(E2552,'Supply Log'!$E$6:$T$277,10,FALSE)</f>
        <v>#N/A</v>
      </c>
      <c r="P2552" s="29" t="e">
        <f t="shared" si="324"/>
        <v>#N/A</v>
      </c>
      <c r="Q2552" s="65" t="e">
        <f>VLOOKUP(E2552,'Supply Log'!$E$6:$T$277,12,FALSE)</f>
        <v>#N/A</v>
      </c>
      <c r="R2552" s="78" t="e">
        <f t="shared" si="325"/>
        <v>#N/A</v>
      </c>
      <c r="S2552" s="65"/>
      <c r="T2552" s="79" t="e">
        <f t="shared" si="326"/>
        <v>#N/A</v>
      </c>
      <c r="U2552" s="80" t="e">
        <f t="shared" si="327"/>
        <v>#N/A</v>
      </c>
      <c r="V2552" s="81" t="str">
        <f t="shared" si="328"/>
        <v/>
      </c>
      <c r="W2552" s="69" t="e">
        <f>VLOOKUP(F2552,'Input Log'!$E$6:$V$50000,18,FALSE)</f>
        <v>#N/A</v>
      </c>
      <c r="X2552" s="64" t="e">
        <f>VLOOKUP(E2552,'Supply Log'!$Z$6:$AB$699,2,FALSE)</f>
        <v>#N/A</v>
      </c>
      <c r="Y2552" s="64" t="e">
        <f>VLOOKUP(E2552,'Supply Log'!$E$6:$X$618,20,FALSE)</f>
        <v>#N/A</v>
      </c>
      <c r="Z2552" s="64"/>
      <c r="AA2552" s="64"/>
    </row>
    <row r="2553" spans="1:27">
      <c r="A2553" s="67" t="str">
        <f t="shared" si="321"/>
        <v/>
      </c>
      <c r="B2553" s="65">
        <f t="shared" si="323"/>
        <v>2465</v>
      </c>
      <c r="C2553" s="68" t="str">
        <f t="shared" si="322"/>
        <v/>
      </c>
      <c r="D2553" s="69"/>
      <c r="F2553" s="66"/>
      <c r="G2553" s="65" t="e">
        <f>VLOOKUP(E2553,'Supply Log'!$E$6:$T$999,2,FALSE)</f>
        <v>#N/A</v>
      </c>
      <c r="H2553" s="65" t="e">
        <f>VLOOKUP(E2553,'Supply Log'!$E$6:$T$999,3,FALSE)</f>
        <v>#N/A</v>
      </c>
      <c r="I2553" s="77"/>
      <c r="J2553" s="65" t="e">
        <f>VLOOKUP(E2553,'Supply Log'!$E$6:$T$277,5,FALSE)</f>
        <v>#N/A</v>
      </c>
      <c r="K2553" s="65" t="e">
        <f>VLOOKUP(E2553,'Supply Log'!$E$6:$T$277,6,FALSE)</f>
        <v>#N/A</v>
      </c>
      <c r="L2553" s="65" t="e">
        <f>VLOOKUP(E2553,'Supply Log'!$E$6:$T$277,7,FALSE)</f>
        <v>#N/A</v>
      </c>
      <c r="M2553" s="65" t="e">
        <f>VLOOKUP(E2553,'Supply Log'!$E$6:$T$277,8,FALSE)</f>
        <v>#N/A</v>
      </c>
      <c r="N2553" s="65" t="e">
        <f>VLOOKUP(E2553,'Supply Log'!$E$6:$T$277,9,FALSE)</f>
        <v>#N/A</v>
      </c>
      <c r="O2553" s="65" t="e">
        <f>VLOOKUP(E2553,'Supply Log'!$E$6:$T$277,10,FALSE)</f>
        <v>#N/A</v>
      </c>
      <c r="P2553" s="29" t="e">
        <f t="shared" si="324"/>
        <v>#N/A</v>
      </c>
      <c r="Q2553" s="65" t="e">
        <f>VLOOKUP(E2553,'Supply Log'!$E$6:$T$277,12,FALSE)</f>
        <v>#N/A</v>
      </c>
      <c r="R2553" s="78" t="e">
        <f t="shared" si="325"/>
        <v>#N/A</v>
      </c>
      <c r="S2553" s="65"/>
      <c r="T2553" s="79" t="e">
        <f t="shared" si="326"/>
        <v>#N/A</v>
      </c>
      <c r="U2553" s="80" t="e">
        <f t="shared" si="327"/>
        <v>#N/A</v>
      </c>
      <c r="V2553" s="81" t="str">
        <f t="shared" si="328"/>
        <v/>
      </c>
      <c r="W2553" s="69" t="e">
        <f>VLOOKUP(F2553,'Input Log'!$E$6:$V$50000,18,FALSE)</f>
        <v>#N/A</v>
      </c>
      <c r="X2553" s="64" t="e">
        <f>VLOOKUP(E2553,'Supply Log'!$Z$6:$AB$699,2,FALSE)</f>
        <v>#N/A</v>
      </c>
      <c r="Y2553" s="64" t="e">
        <f>VLOOKUP(E2553,'Supply Log'!$E$6:$X$618,20,FALSE)</f>
        <v>#N/A</v>
      </c>
      <c r="Z2553" s="64"/>
      <c r="AA2553" s="64"/>
    </row>
    <row r="2554" spans="1:27">
      <c r="A2554" s="67" t="str">
        <f t="shared" si="321"/>
        <v/>
      </c>
      <c r="B2554" s="65">
        <f t="shared" si="323"/>
        <v>2466</v>
      </c>
      <c r="C2554" s="68" t="str">
        <f t="shared" si="322"/>
        <v/>
      </c>
      <c r="D2554" s="69"/>
      <c r="F2554" s="66"/>
      <c r="G2554" s="65" t="e">
        <f>VLOOKUP(E2554,'Supply Log'!$E$6:$T$999,2,FALSE)</f>
        <v>#N/A</v>
      </c>
      <c r="H2554" s="65" t="e">
        <f>VLOOKUP(E2554,'Supply Log'!$E$6:$T$999,3,FALSE)</f>
        <v>#N/A</v>
      </c>
      <c r="I2554" s="77"/>
      <c r="J2554" s="65" t="e">
        <f>VLOOKUP(E2554,'Supply Log'!$E$6:$T$277,5,FALSE)</f>
        <v>#N/A</v>
      </c>
      <c r="K2554" s="65" t="e">
        <f>VLOOKUP(E2554,'Supply Log'!$E$6:$T$277,6,FALSE)</f>
        <v>#N/A</v>
      </c>
      <c r="L2554" s="65" t="e">
        <f>VLOOKUP(E2554,'Supply Log'!$E$6:$T$277,7,FALSE)</f>
        <v>#N/A</v>
      </c>
      <c r="M2554" s="65" t="e">
        <f>VLOOKUP(E2554,'Supply Log'!$E$6:$T$277,8,FALSE)</f>
        <v>#N/A</v>
      </c>
      <c r="N2554" s="65" t="e">
        <f>VLOOKUP(E2554,'Supply Log'!$E$6:$T$277,9,FALSE)</f>
        <v>#N/A</v>
      </c>
      <c r="O2554" s="65" t="e">
        <f>VLOOKUP(E2554,'Supply Log'!$E$6:$T$277,10,FALSE)</f>
        <v>#N/A</v>
      </c>
      <c r="P2554" s="29" t="e">
        <f t="shared" si="324"/>
        <v>#N/A</v>
      </c>
      <c r="Q2554" s="65" t="e">
        <f>VLOOKUP(E2554,'Supply Log'!$E$6:$T$277,12,FALSE)</f>
        <v>#N/A</v>
      </c>
      <c r="R2554" s="78" t="e">
        <f t="shared" si="325"/>
        <v>#N/A</v>
      </c>
      <c r="S2554" s="65"/>
      <c r="T2554" s="79" t="e">
        <f t="shared" si="326"/>
        <v>#N/A</v>
      </c>
      <c r="U2554" s="80" t="e">
        <f t="shared" si="327"/>
        <v>#N/A</v>
      </c>
      <c r="V2554" s="81" t="str">
        <f t="shared" si="328"/>
        <v/>
      </c>
      <c r="W2554" s="69" t="e">
        <f>VLOOKUP(F2554,'Input Log'!$E$6:$V$50000,18,FALSE)</f>
        <v>#N/A</v>
      </c>
      <c r="X2554" s="64" t="e">
        <f>VLOOKUP(E2554,'Supply Log'!$Z$6:$AB$699,2,FALSE)</f>
        <v>#N/A</v>
      </c>
      <c r="Y2554" s="64" t="e">
        <f>VLOOKUP(E2554,'Supply Log'!$E$6:$X$618,20,FALSE)</f>
        <v>#N/A</v>
      </c>
      <c r="Z2554" s="64"/>
      <c r="AA2554" s="64"/>
    </row>
    <row r="2555" spans="1:27">
      <c r="A2555" s="67" t="str">
        <f t="shared" si="321"/>
        <v/>
      </c>
      <c r="B2555" s="65">
        <f t="shared" si="323"/>
        <v>2467</v>
      </c>
      <c r="C2555" s="68" t="str">
        <f t="shared" si="322"/>
        <v/>
      </c>
      <c r="D2555" s="69"/>
      <c r="F2555" s="66"/>
      <c r="G2555" s="65" t="e">
        <f>VLOOKUP(E2555,'Supply Log'!$E$6:$T$999,2,FALSE)</f>
        <v>#N/A</v>
      </c>
      <c r="H2555" s="65" t="e">
        <f>VLOOKUP(E2555,'Supply Log'!$E$6:$T$999,3,FALSE)</f>
        <v>#N/A</v>
      </c>
      <c r="I2555" s="77"/>
      <c r="J2555" s="65" t="e">
        <f>VLOOKUP(E2555,'Supply Log'!$E$6:$T$277,5,FALSE)</f>
        <v>#N/A</v>
      </c>
      <c r="K2555" s="65" t="e">
        <f>VLOOKUP(E2555,'Supply Log'!$E$6:$T$277,6,FALSE)</f>
        <v>#N/A</v>
      </c>
      <c r="L2555" s="65" t="e">
        <f>VLOOKUP(E2555,'Supply Log'!$E$6:$T$277,7,FALSE)</f>
        <v>#N/A</v>
      </c>
      <c r="M2555" s="65" t="e">
        <f>VLOOKUP(E2555,'Supply Log'!$E$6:$T$277,8,FALSE)</f>
        <v>#N/A</v>
      </c>
      <c r="N2555" s="65" t="e">
        <f>VLOOKUP(E2555,'Supply Log'!$E$6:$T$277,9,FALSE)</f>
        <v>#N/A</v>
      </c>
      <c r="O2555" s="65" t="e">
        <f>VLOOKUP(E2555,'Supply Log'!$E$6:$T$277,10,FALSE)</f>
        <v>#N/A</v>
      </c>
      <c r="P2555" s="29" t="e">
        <f t="shared" si="324"/>
        <v>#N/A</v>
      </c>
      <c r="Q2555" s="65" t="e">
        <f>VLOOKUP(E2555,'Supply Log'!$E$6:$T$277,12,FALSE)</f>
        <v>#N/A</v>
      </c>
      <c r="R2555" s="78" t="e">
        <f t="shared" si="325"/>
        <v>#N/A</v>
      </c>
      <c r="S2555" s="65"/>
      <c r="T2555" s="79" t="e">
        <f t="shared" si="326"/>
        <v>#N/A</v>
      </c>
      <c r="U2555" s="80" t="e">
        <f t="shared" si="327"/>
        <v>#N/A</v>
      </c>
      <c r="V2555" s="81" t="str">
        <f t="shared" si="328"/>
        <v/>
      </c>
      <c r="W2555" s="69" t="e">
        <f>VLOOKUP(F2555,'Input Log'!$E$6:$V$50000,18,FALSE)</f>
        <v>#N/A</v>
      </c>
      <c r="X2555" s="64" t="e">
        <f>VLOOKUP(E2555,'Supply Log'!$Z$6:$AB$699,2,FALSE)</f>
        <v>#N/A</v>
      </c>
      <c r="Y2555" s="64" t="e">
        <f>VLOOKUP(E2555,'Supply Log'!$E$6:$X$618,20,FALSE)</f>
        <v>#N/A</v>
      </c>
      <c r="Z2555" s="64"/>
      <c r="AA2555" s="64"/>
    </row>
    <row r="2556" spans="1:27">
      <c r="A2556" s="67" t="str">
        <f t="shared" si="321"/>
        <v/>
      </c>
      <c r="B2556" s="65">
        <f t="shared" si="323"/>
        <v>2468</v>
      </c>
      <c r="C2556" s="68" t="str">
        <f t="shared" si="322"/>
        <v/>
      </c>
      <c r="D2556" s="69"/>
      <c r="F2556" s="66"/>
      <c r="G2556" s="65" t="e">
        <f>VLOOKUP(E2556,'Supply Log'!$E$6:$T$999,2,FALSE)</f>
        <v>#N/A</v>
      </c>
      <c r="H2556" s="65" t="e">
        <f>VLOOKUP(E2556,'Supply Log'!$E$6:$T$999,3,FALSE)</f>
        <v>#N/A</v>
      </c>
      <c r="I2556" s="77"/>
      <c r="J2556" s="65" t="e">
        <f>VLOOKUP(E2556,'Supply Log'!$E$6:$T$277,5,FALSE)</f>
        <v>#N/A</v>
      </c>
      <c r="K2556" s="65" t="e">
        <f>VLOOKUP(E2556,'Supply Log'!$E$6:$T$277,6,FALSE)</f>
        <v>#N/A</v>
      </c>
      <c r="L2556" s="65" t="e">
        <f>VLOOKUP(E2556,'Supply Log'!$E$6:$T$277,7,FALSE)</f>
        <v>#N/A</v>
      </c>
      <c r="M2556" s="65" t="e">
        <f>VLOOKUP(E2556,'Supply Log'!$E$6:$T$277,8,FALSE)</f>
        <v>#N/A</v>
      </c>
      <c r="N2556" s="65" t="e">
        <f>VLOOKUP(E2556,'Supply Log'!$E$6:$T$277,9,FALSE)</f>
        <v>#N/A</v>
      </c>
      <c r="O2556" s="65" t="e">
        <f>VLOOKUP(E2556,'Supply Log'!$E$6:$T$277,10,FALSE)</f>
        <v>#N/A</v>
      </c>
      <c r="P2556" s="29" t="e">
        <f t="shared" si="324"/>
        <v>#N/A</v>
      </c>
      <c r="Q2556" s="65" t="e">
        <f>VLOOKUP(E2556,'Supply Log'!$E$6:$T$277,12,FALSE)</f>
        <v>#N/A</v>
      </c>
      <c r="R2556" s="78" t="e">
        <f t="shared" si="325"/>
        <v>#N/A</v>
      </c>
      <c r="S2556" s="65"/>
      <c r="T2556" s="79" t="e">
        <f t="shared" si="326"/>
        <v>#N/A</v>
      </c>
      <c r="U2556" s="80" t="e">
        <f t="shared" si="327"/>
        <v>#N/A</v>
      </c>
      <c r="V2556" s="81" t="str">
        <f t="shared" si="328"/>
        <v/>
      </c>
      <c r="W2556" s="69" t="e">
        <f>VLOOKUP(F2556,'Input Log'!$E$6:$V$50000,18,FALSE)</f>
        <v>#N/A</v>
      </c>
      <c r="X2556" s="64" t="e">
        <f>VLOOKUP(E2556,'Supply Log'!$Z$6:$AB$699,2,FALSE)</f>
        <v>#N/A</v>
      </c>
      <c r="Y2556" s="64" t="e">
        <f>VLOOKUP(E2556,'Supply Log'!$E$6:$X$618,20,FALSE)</f>
        <v>#N/A</v>
      </c>
      <c r="Z2556" s="64"/>
      <c r="AA2556" s="64"/>
    </row>
    <row r="2557" spans="1:27">
      <c r="A2557" s="67" t="str">
        <f t="shared" si="321"/>
        <v/>
      </c>
      <c r="B2557" s="65">
        <f t="shared" si="323"/>
        <v>2469</v>
      </c>
      <c r="C2557" s="68" t="str">
        <f t="shared" si="322"/>
        <v/>
      </c>
      <c r="D2557" s="69"/>
      <c r="F2557" s="66"/>
      <c r="G2557" s="65" t="e">
        <f>VLOOKUP(E2557,'Supply Log'!$E$6:$T$999,2,FALSE)</f>
        <v>#N/A</v>
      </c>
      <c r="H2557" s="65" t="e">
        <f>VLOOKUP(E2557,'Supply Log'!$E$6:$T$999,3,FALSE)</f>
        <v>#N/A</v>
      </c>
      <c r="I2557" s="77"/>
      <c r="J2557" s="65" t="e">
        <f>VLOOKUP(E2557,'Supply Log'!$E$6:$T$277,5,FALSE)</f>
        <v>#N/A</v>
      </c>
      <c r="K2557" s="65" t="e">
        <f>VLOOKUP(E2557,'Supply Log'!$E$6:$T$277,6,FALSE)</f>
        <v>#N/A</v>
      </c>
      <c r="L2557" s="65" t="e">
        <f>VLOOKUP(E2557,'Supply Log'!$E$6:$T$277,7,FALSE)</f>
        <v>#N/A</v>
      </c>
      <c r="M2557" s="65" t="e">
        <f>VLOOKUP(E2557,'Supply Log'!$E$6:$T$277,8,FALSE)</f>
        <v>#N/A</v>
      </c>
      <c r="N2557" s="65" t="e">
        <f>VLOOKUP(E2557,'Supply Log'!$E$6:$T$277,9,FALSE)</f>
        <v>#N/A</v>
      </c>
      <c r="O2557" s="65" t="e">
        <f>VLOOKUP(E2557,'Supply Log'!$E$6:$T$277,10,FALSE)</f>
        <v>#N/A</v>
      </c>
      <c r="P2557" s="29" t="e">
        <f t="shared" si="324"/>
        <v>#N/A</v>
      </c>
      <c r="Q2557" s="65" t="e">
        <f>VLOOKUP(E2557,'Supply Log'!$E$6:$T$277,12,FALSE)</f>
        <v>#N/A</v>
      </c>
      <c r="R2557" s="78" t="e">
        <f t="shared" si="325"/>
        <v>#N/A</v>
      </c>
      <c r="S2557" s="65"/>
      <c r="T2557" s="79" t="e">
        <f t="shared" si="326"/>
        <v>#N/A</v>
      </c>
      <c r="U2557" s="80" t="e">
        <f t="shared" si="327"/>
        <v>#N/A</v>
      </c>
      <c r="V2557" s="81" t="str">
        <f t="shared" si="328"/>
        <v/>
      </c>
      <c r="W2557" s="69" t="e">
        <f>VLOOKUP(F2557,'Input Log'!$E$6:$V$50000,18,FALSE)</f>
        <v>#N/A</v>
      </c>
      <c r="X2557" s="64" t="e">
        <f>VLOOKUP(E2557,'Supply Log'!$Z$6:$AB$699,2,FALSE)</f>
        <v>#N/A</v>
      </c>
      <c r="Y2557" s="64" t="e">
        <f>VLOOKUP(E2557,'Supply Log'!$E$6:$X$618,20,FALSE)</f>
        <v>#N/A</v>
      </c>
      <c r="Z2557" s="64"/>
      <c r="AA2557" s="64"/>
    </row>
    <row r="2558" spans="1:27">
      <c r="A2558" s="67" t="str">
        <f t="shared" si="321"/>
        <v/>
      </c>
      <c r="B2558" s="65">
        <f t="shared" si="323"/>
        <v>2470</v>
      </c>
      <c r="C2558" s="68" t="str">
        <f t="shared" si="322"/>
        <v/>
      </c>
      <c r="D2558" s="69"/>
      <c r="F2558" s="66"/>
      <c r="G2558" s="65" t="e">
        <f>VLOOKUP(E2558,'Supply Log'!$E$6:$T$999,2,FALSE)</f>
        <v>#N/A</v>
      </c>
      <c r="H2558" s="65" t="e">
        <f>VLOOKUP(E2558,'Supply Log'!$E$6:$T$999,3,FALSE)</f>
        <v>#N/A</v>
      </c>
      <c r="I2558" s="77"/>
      <c r="J2558" s="65" t="e">
        <f>VLOOKUP(E2558,'Supply Log'!$E$6:$T$277,5,FALSE)</f>
        <v>#N/A</v>
      </c>
      <c r="K2558" s="65" t="e">
        <f>VLOOKUP(E2558,'Supply Log'!$E$6:$T$277,6,FALSE)</f>
        <v>#N/A</v>
      </c>
      <c r="L2558" s="65" t="e">
        <f>VLOOKUP(E2558,'Supply Log'!$E$6:$T$277,7,FALSE)</f>
        <v>#N/A</v>
      </c>
      <c r="M2558" s="65" t="e">
        <f>VLOOKUP(E2558,'Supply Log'!$E$6:$T$277,8,FALSE)</f>
        <v>#N/A</v>
      </c>
      <c r="N2558" s="65" t="e">
        <f>VLOOKUP(E2558,'Supply Log'!$E$6:$T$277,9,FALSE)</f>
        <v>#N/A</v>
      </c>
      <c r="O2558" s="65" t="e">
        <f>VLOOKUP(E2558,'Supply Log'!$E$6:$T$277,10,FALSE)</f>
        <v>#N/A</v>
      </c>
      <c r="P2558" s="29" t="e">
        <f t="shared" si="324"/>
        <v>#N/A</v>
      </c>
      <c r="Q2558" s="65" t="e">
        <f>VLOOKUP(E2558,'Supply Log'!$E$6:$T$277,12,FALSE)</f>
        <v>#N/A</v>
      </c>
      <c r="R2558" s="78" t="e">
        <f t="shared" si="325"/>
        <v>#N/A</v>
      </c>
      <c r="S2558" s="65"/>
      <c r="T2558" s="79" t="e">
        <f t="shared" si="326"/>
        <v>#N/A</v>
      </c>
      <c r="U2558" s="80" t="e">
        <f t="shared" si="327"/>
        <v>#N/A</v>
      </c>
      <c r="V2558" s="81" t="str">
        <f t="shared" si="328"/>
        <v/>
      </c>
      <c r="W2558" s="69" t="e">
        <f>VLOOKUP(F2558,'Input Log'!$E$6:$V$50000,18,FALSE)</f>
        <v>#N/A</v>
      </c>
      <c r="X2558" s="64" t="e">
        <f>VLOOKUP(E2558,'Supply Log'!$Z$6:$AB$699,2,FALSE)</f>
        <v>#N/A</v>
      </c>
      <c r="Y2558" s="64" t="e">
        <f>VLOOKUP(E2558,'Supply Log'!$E$6:$X$618,20,FALSE)</f>
        <v>#N/A</v>
      </c>
      <c r="Z2558" s="64"/>
      <c r="AA2558" s="64"/>
    </row>
    <row r="2559" spans="1:27">
      <c r="A2559" s="67" t="str">
        <f t="shared" si="321"/>
        <v/>
      </c>
      <c r="B2559" s="65">
        <f t="shared" si="323"/>
        <v>2471</v>
      </c>
      <c r="C2559" s="68" t="str">
        <f t="shared" si="322"/>
        <v/>
      </c>
      <c r="D2559" s="69"/>
      <c r="F2559" s="66"/>
      <c r="G2559" s="65" t="e">
        <f>VLOOKUP(E2559,'Supply Log'!$E$6:$T$999,2,FALSE)</f>
        <v>#N/A</v>
      </c>
      <c r="H2559" s="65" t="e">
        <f>VLOOKUP(E2559,'Supply Log'!$E$6:$T$999,3,FALSE)</f>
        <v>#N/A</v>
      </c>
      <c r="I2559" s="77"/>
      <c r="J2559" s="65" t="e">
        <f>VLOOKUP(E2559,'Supply Log'!$E$6:$T$277,5,FALSE)</f>
        <v>#N/A</v>
      </c>
      <c r="K2559" s="65" t="e">
        <f>VLOOKUP(E2559,'Supply Log'!$E$6:$T$277,6,FALSE)</f>
        <v>#N/A</v>
      </c>
      <c r="L2559" s="65" t="e">
        <f>VLOOKUP(E2559,'Supply Log'!$E$6:$T$277,7,FALSE)</f>
        <v>#N/A</v>
      </c>
      <c r="M2559" s="65" t="e">
        <f>VLOOKUP(E2559,'Supply Log'!$E$6:$T$277,8,FALSE)</f>
        <v>#N/A</v>
      </c>
      <c r="N2559" s="65" t="e">
        <f>VLOOKUP(E2559,'Supply Log'!$E$6:$T$277,9,FALSE)</f>
        <v>#N/A</v>
      </c>
      <c r="O2559" s="65" t="e">
        <f>VLOOKUP(E2559,'Supply Log'!$E$6:$T$277,10,FALSE)</f>
        <v>#N/A</v>
      </c>
      <c r="P2559" s="29" t="e">
        <f t="shared" si="324"/>
        <v>#N/A</v>
      </c>
      <c r="Q2559" s="65" t="e">
        <f>VLOOKUP(E2559,'Supply Log'!$E$6:$T$277,12,FALSE)</f>
        <v>#N/A</v>
      </c>
      <c r="R2559" s="78" t="e">
        <f t="shared" si="325"/>
        <v>#N/A</v>
      </c>
      <c r="S2559" s="65"/>
      <c r="T2559" s="79" t="e">
        <f t="shared" si="326"/>
        <v>#N/A</v>
      </c>
      <c r="U2559" s="80" t="e">
        <f t="shared" si="327"/>
        <v>#N/A</v>
      </c>
      <c r="V2559" s="81" t="str">
        <f t="shared" si="328"/>
        <v/>
      </c>
      <c r="W2559" s="69" t="e">
        <f>VLOOKUP(F2559,'Input Log'!$E$6:$V$50000,18,FALSE)</f>
        <v>#N/A</v>
      </c>
      <c r="X2559" s="64" t="e">
        <f>VLOOKUP(E2559,'Supply Log'!$Z$6:$AB$699,2,FALSE)</f>
        <v>#N/A</v>
      </c>
      <c r="Y2559" s="64" t="e">
        <f>VLOOKUP(E2559,'Supply Log'!$E$6:$X$618,20,FALSE)</f>
        <v>#N/A</v>
      </c>
      <c r="Z2559" s="64"/>
      <c r="AA2559" s="64"/>
    </row>
    <row r="2560" spans="1:27">
      <c r="A2560" s="67" t="str">
        <f t="shared" si="321"/>
        <v/>
      </c>
      <c r="B2560" s="65">
        <f t="shared" si="323"/>
        <v>2472</v>
      </c>
      <c r="C2560" s="68" t="str">
        <f t="shared" si="322"/>
        <v/>
      </c>
      <c r="D2560" s="69"/>
      <c r="F2560" s="66"/>
      <c r="G2560" s="65" t="e">
        <f>VLOOKUP(E2560,'Supply Log'!$E$6:$T$999,2,FALSE)</f>
        <v>#N/A</v>
      </c>
      <c r="H2560" s="65" t="e">
        <f>VLOOKUP(E2560,'Supply Log'!$E$6:$T$999,3,FALSE)</f>
        <v>#N/A</v>
      </c>
      <c r="I2560" s="77"/>
      <c r="J2560" s="65" t="e">
        <f>VLOOKUP(E2560,'Supply Log'!$E$6:$T$277,5,FALSE)</f>
        <v>#N/A</v>
      </c>
      <c r="K2560" s="65" t="e">
        <f>VLOOKUP(E2560,'Supply Log'!$E$6:$T$277,6,FALSE)</f>
        <v>#N/A</v>
      </c>
      <c r="L2560" s="65" t="e">
        <f>VLOOKUP(E2560,'Supply Log'!$E$6:$T$277,7,FALSE)</f>
        <v>#N/A</v>
      </c>
      <c r="M2560" s="65" t="e">
        <f>VLOOKUP(E2560,'Supply Log'!$E$6:$T$277,8,FALSE)</f>
        <v>#N/A</v>
      </c>
      <c r="N2560" s="65" t="e">
        <f>VLOOKUP(E2560,'Supply Log'!$E$6:$T$277,9,FALSE)</f>
        <v>#N/A</v>
      </c>
      <c r="O2560" s="65" t="e">
        <f>VLOOKUP(E2560,'Supply Log'!$E$6:$T$277,10,FALSE)</f>
        <v>#N/A</v>
      </c>
      <c r="P2560" s="29" t="e">
        <f t="shared" si="324"/>
        <v>#N/A</v>
      </c>
      <c r="Q2560" s="65" t="e">
        <f>VLOOKUP(E2560,'Supply Log'!$E$6:$T$277,12,FALSE)</f>
        <v>#N/A</v>
      </c>
      <c r="R2560" s="78" t="e">
        <f t="shared" si="325"/>
        <v>#N/A</v>
      </c>
      <c r="S2560" s="65"/>
      <c r="T2560" s="79" t="e">
        <f t="shared" si="326"/>
        <v>#N/A</v>
      </c>
      <c r="U2560" s="80" t="e">
        <f t="shared" si="327"/>
        <v>#N/A</v>
      </c>
      <c r="V2560" s="81" t="str">
        <f t="shared" si="328"/>
        <v/>
      </c>
      <c r="W2560" s="69" t="e">
        <f>VLOOKUP(F2560,'Input Log'!$E$6:$V$50000,18,FALSE)</f>
        <v>#N/A</v>
      </c>
      <c r="X2560" s="64" t="e">
        <f>VLOOKUP(E2560,'Supply Log'!$Z$6:$AB$699,2,FALSE)</f>
        <v>#N/A</v>
      </c>
      <c r="Y2560" s="64" t="e">
        <f>VLOOKUP(E2560,'Supply Log'!$E$6:$X$618,20,FALSE)</f>
        <v>#N/A</v>
      </c>
      <c r="Z2560" s="64"/>
      <c r="AA2560" s="64"/>
    </row>
    <row r="2561" spans="1:27">
      <c r="A2561" s="67" t="str">
        <f t="shared" si="321"/>
        <v/>
      </c>
      <c r="B2561" s="65">
        <f t="shared" si="323"/>
        <v>2473</v>
      </c>
      <c r="C2561" s="68" t="str">
        <f t="shared" si="322"/>
        <v/>
      </c>
      <c r="D2561" s="69"/>
      <c r="F2561" s="66"/>
      <c r="G2561" s="65" t="e">
        <f>VLOOKUP(E2561,'Supply Log'!$E$6:$T$999,2,FALSE)</f>
        <v>#N/A</v>
      </c>
      <c r="H2561" s="65" t="e">
        <f>VLOOKUP(E2561,'Supply Log'!$E$6:$T$999,3,FALSE)</f>
        <v>#N/A</v>
      </c>
      <c r="I2561" s="77"/>
      <c r="J2561" s="65" t="e">
        <f>VLOOKUP(E2561,'Supply Log'!$E$6:$T$277,5,FALSE)</f>
        <v>#N/A</v>
      </c>
      <c r="K2561" s="65" t="e">
        <f>VLOOKUP(E2561,'Supply Log'!$E$6:$T$277,6,FALSE)</f>
        <v>#N/A</v>
      </c>
      <c r="L2561" s="65" t="e">
        <f>VLOOKUP(E2561,'Supply Log'!$E$6:$T$277,7,FALSE)</f>
        <v>#N/A</v>
      </c>
      <c r="M2561" s="65" t="e">
        <f>VLOOKUP(E2561,'Supply Log'!$E$6:$T$277,8,FALSE)</f>
        <v>#N/A</v>
      </c>
      <c r="N2561" s="65" t="e">
        <f>VLOOKUP(E2561,'Supply Log'!$E$6:$T$277,9,FALSE)</f>
        <v>#N/A</v>
      </c>
      <c r="O2561" s="65" t="e">
        <f>VLOOKUP(E2561,'Supply Log'!$E$6:$T$277,10,FALSE)</f>
        <v>#N/A</v>
      </c>
      <c r="P2561" s="29" t="e">
        <f t="shared" si="324"/>
        <v>#N/A</v>
      </c>
      <c r="Q2561" s="65" t="e">
        <f>VLOOKUP(E2561,'Supply Log'!$E$6:$T$277,12,FALSE)</f>
        <v>#N/A</v>
      </c>
      <c r="R2561" s="78" t="e">
        <f t="shared" si="325"/>
        <v>#N/A</v>
      </c>
      <c r="S2561" s="65"/>
      <c r="T2561" s="79" t="e">
        <f t="shared" si="326"/>
        <v>#N/A</v>
      </c>
      <c r="U2561" s="80" t="e">
        <f t="shared" si="327"/>
        <v>#N/A</v>
      </c>
      <c r="V2561" s="81" t="str">
        <f t="shared" si="328"/>
        <v/>
      </c>
      <c r="W2561" s="69" t="e">
        <f>VLOOKUP(F2561,'Input Log'!$E$6:$V$50000,18,FALSE)</f>
        <v>#N/A</v>
      </c>
      <c r="X2561" s="64" t="e">
        <f>VLOOKUP(E2561,'Supply Log'!$Z$6:$AB$699,2,FALSE)</f>
        <v>#N/A</v>
      </c>
      <c r="Y2561" s="64" t="e">
        <f>VLOOKUP(E2561,'Supply Log'!$E$6:$X$618,20,FALSE)</f>
        <v>#N/A</v>
      </c>
      <c r="Z2561" s="64"/>
      <c r="AA2561" s="64"/>
    </row>
    <row r="2562" spans="1:27">
      <c r="A2562" s="67" t="str">
        <f t="shared" si="321"/>
        <v/>
      </c>
      <c r="B2562" s="65">
        <f t="shared" si="323"/>
        <v>2474</v>
      </c>
      <c r="C2562" s="68" t="str">
        <f t="shared" si="322"/>
        <v/>
      </c>
      <c r="D2562" s="69"/>
      <c r="F2562" s="66"/>
      <c r="G2562" s="65" t="e">
        <f>VLOOKUP(E2562,'Supply Log'!$E$6:$T$999,2,FALSE)</f>
        <v>#N/A</v>
      </c>
      <c r="H2562" s="65" t="e">
        <f>VLOOKUP(E2562,'Supply Log'!$E$6:$T$999,3,FALSE)</f>
        <v>#N/A</v>
      </c>
      <c r="I2562" s="77"/>
      <c r="J2562" s="65" t="e">
        <f>VLOOKUP(E2562,'Supply Log'!$E$6:$T$277,5,FALSE)</f>
        <v>#N/A</v>
      </c>
      <c r="K2562" s="65" t="e">
        <f>VLOOKUP(E2562,'Supply Log'!$E$6:$T$277,6,FALSE)</f>
        <v>#N/A</v>
      </c>
      <c r="L2562" s="65" t="e">
        <f>VLOOKUP(E2562,'Supply Log'!$E$6:$T$277,7,FALSE)</f>
        <v>#N/A</v>
      </c>
      <c r="M2562" s="65" t="e">
        <f>VLOOKUP(E2562,'Supply Log'!$E$6:$T$277,8,FALSE)</f>
        <v>#N/A</v>
      </c>
      <c r="N2562" s="65" t="e">
        <f>VLOOKUP(E2562,'Supply Log'!$E$6:$T$277,9,FALSE)</f>
        <v>#N/A</v>
      </c>
      <c r="O2562" s="65" t="e">
        <f>VLOOKUP(E2562,'Supply Log'!$E$6:$T$277,10,FALSE)</f>
        <v>#N/A</v>
      </c>
      <c r="P2562" s="29" t="e">
        <f t="shared" si="324"/>
        <v>#N/A</v>
      </c>
      <c r="Q2562" s="65" t="e">
        <f>VLOOKUP(E2562,'Supply Log'!$E$6:$T$277,12,FALSE)</f>
        <v>#N/A</v>
      </c>
      <c r="R2562" s="78" t="e">
        <f t="shared" si="325"/>
        <v>#N/A</v>
      </c>
      <c r="S2562" s="65"/>
      <c r="T2562" s="79" t="e">
        <f t="shared" si="326"/>
        <v>#N/A</v>
      </c>
      <c r="U2562" s="80" t="e">
        <f t="shared" si="327"/>
        <v>#N/A</v>
      </c>
      <c r="V2562" s="81" t="str">
        <f t="shared" si="328"/>
        <v/>
      </c>
      <c r="W2562" s="69" t="e">
        <f>VLOOKUP(F2562,'Input Log'!$E$6:$V$50000,18,FALSE)</f>
        <v>#N/A</v>
      </c>
      <c r="X2562" s="64" t="e">
        <f>VLOOKUP(E2562,'Supply Log'!$Z$6:$AB$699,2,FALSE)</f>
        <v>#N/A</v>
      </c>
      <c r="Y2562" s="64" t="e">
        <f>VLOOKUP(E2562,'Supply Log'!$E$6:$X$618,20,FALSE)</f>
        <v>#N/A</v>
      </c>
      <c r="Z2562" s="64"/>
      <c r="AA2562" s="64"/>
    </row>
    <row r="2563" spans="1:27">
      <c r="A2563" s="67" t="str">
        <f t="shared" si="321"/>
        <v/>
      </c>
      <c r="B2563" s="65">
        <f t="shared" si="323"/>
        <v>2475</v>
      </c>
      <c r="C2563" s="68" t="str">
        <f t="shared" si="322"/>
        <v/>
      </c>
      <c r="D2563" s="69"/>
      <c r="F2563" s="66"/>
      <c r="G2563" s="65" t="e">
        <f>VLOOKUP(E2563,'Supply Log'!$E$6:$T$999,2,FALSE)</f>
        <v>#N/A</v>
      </c>
      <c r="H2563" s="65" t="e">
        <f>VLOOKUP(E2563,'Supply Log'!$E$6:$T$999,3,FALSE)</f>
        <v>#N/A</v>
      </c>
      <c r="I2563" s="77"/>
      <c r="J2563" s="65" t="e">
        <f>VLOOKUP(E2563,'Supply Log'!$E$6:$T$277,5,FALSE)</f>
        <v>#N/A</v>
      </c>
      <c r="K2563" s="65" t="e">
        <f>VLOOKUP(E2563,'Supply Log'!$E$6:$T$277,6,FALSE)</f>
        <v>#N/A</v>
      </c>
      <c r="L2563" s="65" t="e">
        <f>VLOOKUP(E2563,'Supply Log'!$E$6:$T$277,7,FALSE)</f>
        <v>#N/A</v>
      </c>
      <c r="M2563" s="65" t="e">
        <f>VLOOKUP(E2563,'Supply Log'!$E$6:$T$277,8,FALSE)</f>
        <v>#N/A</v>
      </c>
      <c r="N2563" s="65" t="e">
        <f>VLOOKUP(E2563,'Supply Log'!$E$6:$T$277,9,FALSE)</f>
        <v>#N/A</v>
      </c>
      <c r="O2563" s="65" t="e">
        <f>VLOOKUP(E2563,'Supply Log'!$E$6:$T$277,10,FALSE)</f>
        <v>#N/A</v>
      </c>
      <c r="P2563" s="29" t="e">
        <f t="shared" si="324"/>
        <v>#N/A</v>
      </c>
      <c r="Q2563" s="65" t="e">
        <f>VLOOKUP(E2563,'Supply Log'!$E$6:$T$277,12,FALSE)</f>
        <v>#N/A</v>
      </c>
      <c r="R2563" s="78" t="e">
        <f t="shared" si="325"/>
        <v>#N/A</v>
      </c>
      <c r="S2563" s="65"/>
      <c r="T2563" s="79" t="e">
        <f t="shared" si="326"/>
        <v>#N/A</v>
      </c>
      <c r="U2563" s="80" t="e">
        <f t="shared" si="327"/>
        <v>#N/A</v>
      </c>
      <c r="V2563" s="81" t="str">
        <f t="shared" si="328"/>
        <v/>
      </c>
      <c r="W2563" s="69" t="e">
        <f>VLOOKUP(F2563,'Input Log'!$E$6:$V$50000,18,FALSE)</f>
        <v>#N/A</v>
      </c>
      <c r="X2563" s="64" t="e">
        <f>VLOOKUP(E2563,'Supply Log'!$Z$6:$AB$699,2,FALSE)</f>
        <v>#N/A</v>
      </c>
      <c r="Y2563" s="64" t="e">
        <f>VLOOKUP(E2563,'Supply Log'!$E$6:$X$618,20,FALSE)</f>
        <v>#N/A</v>
      </c>
      <c r="Z2563" s="64"/>
      <c r="AA2563" s="64"/>
    </row>
    <row r="2564" spans="1:27">
      <c r="A2564" s="67" t="str">
        <f t="shared" si="321"/>
        <v/>
      </c>
      <c r="B2564" s="65">
        <f t="shared" si="323"/>
        <v>2476</v>
      </c>
      <c r="C2564" s="68" t="str">
        <f t="shared" si="322"/>
        <v/>
      </c>
      <c r="D2564" s="69"/>
      <c r="F2564" s="66"/>
      <c r="G2564" s="65" t="e">
        <f>VLOOKUP(E2564,'Supply Log'!$E$6:$T$999,2,FALSE)</f>
        <v>#N/A</v>
      </c>
      <c r="H2564" s="65" t="e">
        <f>VLOOKUP(E2564,'Supply Log'!$E$6:$T$999,3,FALSE)</f>
        <v>#N/A</v>
      </c>
      <c r="I2564" s="77"/>
      <c r="J2564" s="65" t="e">
        <f>VLOOKUP(E2564,'Supply Log'!$E$6:$T$277,5,FALSE)</f>
        <v>#N/A</v>
      </c>
      <c r="K2564" s="65" t="e">
        <f>VLOOKUP(E2564,'Supply Log'!$E$6:$T$277,6,FALSE)</f>
        <v>#N/A</v>
      </c>
      <c r="L2564" s="65" t="e">
        <f>VLOOKUP(E2564,'Supply Log'!$E$6:$T$277,7,FALSE)</f>
        <v>#N/A</v>
      </c>
      <c r="M2564" s="65" t="e">
        <f>VLOOKUP(E2564,'Supply Log'!$E$6:$T$277,8,FALSE)</f>
        <v>#N/A</v>
      </c>
      <c r="N2564" s="65" t="e">
        <f>VLOOKUP(E2564,'Supply Log'!$E$6:$T$277,9,FALSE)</f>
        <v>#N/A</v>
      </c>
      <c r="O2564" s="65" t="e">
        <f>VLOOKUP(E2564,'Supply Log'!$E$6:$T$277,10,FALSE)</f>
        <v>#N/A</v>
      </c>
      <c r="P2564" s="29" t="e">
        <f t="shared" si="324"/>
        <v>#N/A</v>
      </c>
      <c r="Q2564" s="65" t="e">
        <f>VLOOKUP(E2564,'Supply Log'!$E$6:$T$277,12,FALSE)</f>
        <v>#N/A</v>
      </c>
      <c r="R2564" s="78" t="e">
        <f t="shared" si="325"/>
        <v>#N/A</v>
      </c>
      <c r="S2564" s="65"/>
      <c r="T2564" s="79" t="e">
        <f t="shared" si="326"/>
        <v>#N/A</v>
      </c>
      <c r="U2564" s="80" t="e">
        <f t="shared" si="327"/>
        <v>#N/A</v>
      </c>
      <c r="V2564" s="81" t="str">
        <f t="shared" si="328"/>
        <v/>
      </c>
      <c r="W2564" s="69" t="e">
        <f>VLOOKUP(F2564,'Input Log'!$E$6:$V$50000,18,FALSE)</f>
        <v>#N/A</v>
      </c>
      <c r="X2564" s="64" t="e">
        <f>VLOOKUP(E2564,'Supply Log'!$Z$6:$AB$699,2,FALSE)</f>
        <v>#N/A</v>
      </c>
      <c r="Y2564" s="64" t="e">
        <f>VLOOKUP(E2564,'Supply Log'!$E$6:$X$618,20,FALSE)</f>
        <v>#N/A</v>
      </c>
      <c r="Z2564" s="64"/>
      <c r="AA2564" s="64"/>
    </row>
    <row r="2565" spans="1:27">
      <c r="A2565" s="67" t="str">
        <f t="shared" ref="A2565:A2628" si="329">IF(COUNTIF($F$5:$F$45650,F2565)&gt;1,"DOUBLE","")</f>
        <v/>
      </c>
      <c r="B2565" s="65">
        <f t="shared" si="323"/>
        <v>2477</v>
      </c>
      <c r="C2565" s="68" t="str">
        <f t="shared" ref="C2565:C2628" si="330">IF(D2565="","",(IF(D2566=D2565,"",1)))</f>
        <v/>
      </c>
      <c r="D2565" s="69"/>
      <c r="F2565" s="66"/>
      <c r="G2565" s="65" t="e">
        <f>VLOOKUP(E2565,'Supply Log'!$E$6:$T$999,2,FALSE)</f>
        <v>#N/A</v>
      </c>
      <c r="H2565" s="65" t="e">
        <f>VLOOKUP(E2565,'Supply Log'!$E$6:$T$999,3,FALSE)</f>
        <v>#N/A</v>
      </c>
      <c r="I2565" s="77"/>
      <c r="J2565" s="65" t="e">
        <f>VLOOKUP(E2565,'Supply Log'!$E$6:$T$277,5,FALSE)</f>
        <v>#N/A</v>
      </c>
      <c r="K2565" s="65" t="e">
        <f>VLOOKUP(E2565,'Supply Log'!$E$6:$T$277,6,FALSE)</f>
        <v>#N/A</v>
      </c>
      <c r="L2565" s="65" t="e">
        <f>VLOOKUP(E2565,'Supply Log'!$E$6:$T$277,7,FALSE)</f>
        <v>#N/A</v>
      </c>
      <c r="M2565" s="65" t="e">
        <f>VLOOKUP(E2565,'Supply Log'!$E$6:$T$277,8,FALSE)</f>
        <v>#N/A</v>
      </c>
      <c r="N2565" s="65" t="e">
        <f>VLOOKUP(E2565,'Supply Log'!$E$6:$T$277,9,FALSE)</f>
        <v>#N/A</v>
      </c>
      <c r="O2565" s="65" t="e">
        <f>VLOOKUP(E2565,'Supply Log'!$E$6:$T$277,10,FALSE)</f>
        <v>#N/A</v>
      </c>
      <c r="P2565" s="29" t="e">
        <f t="shared" si="324"/>
        <v>#N/A</v>
      </c>
      <c r="Q2565" s="65" t="e">
        <f>VLOOKUP(E2565,'Supply Log'!$E$6:$T$277,12,FALSE)</f>
        <v>#N/A</v>
      </c>
      <c r="R2565" s="78" t="e">
        <f t="shared" si="325"/>
        <v>#N/A</v>
      </c>
      <c r="S2565" s="65"/>
      <c r="T2565" s="79" t="e">
        <f t="shared" si="326"/>
        <v>#N/A</v>
      </c>
      <c r="U2565" s="80" t="e">
        <f t="shared" si="327"/>
        <v>#N/A</v>
      </c>
      <c r="V2565" s="81" t="str">
        <f t="shared" si="328"/>
        <v/>
      </c>
      <c r="W2565" s="69" t="e">
        <f>VLOOKUP(F2565,'Input Log'!$E$6:$V$50000,18,FALSE)</f>
        <v>#N/A</v>
      </c>
      <c r="X2565" s="64" t="e">
        <f>VLOOKUP(E2565,'Supply Log'!$Z$6:$AB$699,2,FALSE)</f>
        <v>#N/A</v>
      </c>
      <c r="Y2565" s="64" t="e">
        <f>VLOOKUP(E2565,'Supply Log'!$E$6:$X$618,20,FALSE)</f>
        <v>#N/A</v>
      </c>
      <c r="Z2565" s="64"/>
      <c r="AA2565" s="64"/>
    </row>
    <row r="2566" spans="1:27">
      <c r="A2566" s="67" t="str">
        <f t="shared" si="329"/>
        <v/>
      </c>
      <c r="B2566" s="65">
        <f t="shared" ref="B2566:B2629" si="331">+B2565+1</f>
        <v>2478</v>
      </c>
      <c r="C2566" s="68" t="str">
        <f t="shared" si="330"/>
        <v/>
      </c>
      <c r="D2566" s="69"/>
      <c r="F2566" s="66"/>
      <c r="G2566" s="65" t="e">
        <f>VLOOKUP(E2566,'Supply Log'!$E$6:$T$999,2,FALSE)</f>
        <v>#N/A</v>
      </c>
      <c r="H2566" s="65" t="e">
        <f>VLOOKUP(E2566,'Supply Log'!$E$6:$T$999,3,FALSE)</f>
        <v>#N/A</v>
      </c>
      <c r="I2566" s="77"/>
      <c r="J2566" s="65" t="e">
        <f>VLOOKUP(E2566,'Supply Log'!$E$6:$T$277,5,FALSE)</f>
        <v>#N/A</v>
      </c>
      <c r="K2566" s="65" t="e">
        <f>VLOOKUP(E2566,'Supply Log'!$E$6:$T$277,6,FALSE)</f>
        <v>#N/A</v>
      </c>
      <c r="L2566" s="65" t="e">
        <f>VLOOKUP(E2566,'Supply Log'!$E$6:$T$277,7,FALSE)</f>
        <v>#N/A</v>
      </c>
      <c r="M2566" s="65" t="e">
        <f>VLOOKUP(E2566,'Supply Log'!$E$6:$T$277,8,FALSE)</f>
        <v>#N/A</v>
      </c>
      <c r="N2566" s="65" t="e">
        <f>VLOOKUP(E2566,'Supply Log'!$E$6:$T$277,9,FALSE)</f>
        <v>#N/A</v>
      </c>
      <c r="O2566" s="65" t="e">
        <f>VLOOKUP(E2566,'Supply Log'!$E$6:$T$277,10,FALSE)</f>
        <v>#N/A</v>
      </c>
      <c r="P2566" s="29" t="e">
        <f t="shared" ref="P2566:P2629" si="332">+ROUND((O2566*O2566*I2566*0.7854)/10000,2)</f>
        <v>#N/A</v>
      </c>
      <c r="Q2566" s="65" t="e">
        <f>VLOOKUP(E2566,'Supply Log'!$E$6:$T$277,12,FALSE)</f>
        <v>#N/A</v>
      </c>
      <c r="R2566" s="78" t="e">
        <f t="shared" ref="R2566:R2629" si="333">ROUND(((Q2566*Q2566*(I2566-S2566)*0.7854)/10000),2)</f>
        <v>#N/A</v>
      </c>
      <c r="S2566" s="65"/>
      <c r="T2566" s="79" t="e">
        <f t="shared" ref="T2566:T2629" si="334">+ROUND((O2566*O2566*S2566*0.7854)/10000,2)</f>
        <v>#N/A</v>
      </c>
      <c r="U2566" s="80" t="e">
        <f t="shared" ref="U2566:U2629" si="335">+P2566-R2566-T2566</f>
        <v>#N/A</v>
      </c>
      <c r="V2566" s="81" t="str">
        <f t="shared" ref="V2566:V2629" si="336">IF(C2566="","",(SUMIF($D$2:$D$23587,D2566,$P$2:$P$23587)))</f>
        <v/>
      </c>
      <c r="W2566" s="69" t="e">
        <f>VLOOKUP(F2566,'Input Log'!$E$6:$V$50000,18,FALSE)</f>
        <v>#N/A</v>
      </c>
      <c r="X2566" s="64" t="e">
        <f>VLOOKUP(E2566,'Supply Log'!$Z$6:$AB$699,2,FALSE)</f>
        <v>#N/A</v>
      </c>
      <c r="Y2566" s="64" t="e">
        <f>VLOOKUP(E2566,'Supply Log'!$E$6:$X$618,20,FALSE)</f>
        <v>#N/A</v>
      </c>
      <c r="Z2566" s="64"/>
      <c r="AA2566" s="64"/>
    </row>
    <row r="2567" spans="1:27">
      <c r="A2567" s="67" t="str">
        <f t="shared" si="329"/>
        <v/>
      </c>
      <c r="B2567" s="65">
        <f t="shared" si="331"/>
        <v>2479</v>
      </c>
      <c r="C2567" s="68" t="str">
        <f t="shared" si="330"/>
        <v/>
      </c>
      <c r="D2567" s="69"/>
      <c r="F2567" s="66"/>
      <c r="G2567" s="65" t="e">
        <f>VLOOKUP(E2567,'Supply Log'!$E$6:$T$999,2,FALSE)</f>
        <v>#N/A</v>
      </c>
      <c r="H2567" s="65" t="e">
        <f>VLOOKUP(E2567,'Supply Log'!$E$6:$T$999,3,FALSE)</f>
        <v>#N/A</v>
      </c>
      <c r="I2567" s="77"/>
      <c r="J2567" s="65" t="e">
        <f>VLOOKUP(E2567,'Supply Log'!$E$6:$T$277,5,FALSE)</f>
        <v>#N/A</v>
      </c>
      <c r="K2567" s="65" t="e">
        <f>VLOOKUP(E2567,'Supply Log'!$E$6:$T$277,6,FALSE)</f>
        <v>#N/A</v>
      </c>
      <c r="L2567" s="65" t="e">
        <f>VLOOKUP(E2567,'Supply Log'!$E$6:$T$277,7,FALSE)</f>
        <v>#N/A</v>
      </c>
      <c r="M2567" s="65" t="e">
        <f>VLOOKUP(E2567,'Supply Log'!$E$6:$T$277,8,FALSE)</f>
        <v>#N/A</v>
      </c>
      <c r="N2567" s="65" t="e">
        <f>VLOOKUP(E2567,'Supply Log'!$E$6:$T$277,9,FALSE)</f>
        <v>#N/A</v>
      </c>
      <c r="O2567" s="65" t="e">
        <f>VLOOKUP(E2567,'Supply Log'!$E$6:$T$277,10,FALSE)</f>
        <v>#N/A</v>
      </c>
      <c r="P2567" s="29" t="e">
        <f t="shared" si="332"/>
        <v>#N/A</v>
      </c>
      <c r="Q2567" s="65" t="e">
        <f>VLOOKUP(E2567,'Supply Log'!$E$6:$T$277,12,FALSE)</f>
        <v>#N/A</v>
      </c>
      <c r="R2567" s="78" t="e">
        <f t="shared" si="333"/>
        <v>#N/A</v>
      </c>
      <c r="S2567" s="65"/>
      <c r="T2567" s="79" t="e">
        <f t="shared" si="334"/>
        <v>#N/A</v>
      </c>
      <c r="U2567" s="80" t="e">
        <f t="shared" si="335"/>
        <v>#N/A</v>
      </c>
      <c r="V2567" s="81" t="str">
        <f t="shared" si="336"/>
        <v/>
      </c>
      <c r="W2567" s="69" t="e">
        <f>VLOOKUP(F2567,'Input Log'!$E$6:$V$50000,18,FALSE)</f>
        <v>#N/A</v>
      </c>
      <c r="X2567" s="64" t="e">
        <f>VLOOKUP(E2567,'Supply Log'!$Z$6:$AB$699,2,FALSE)</f>
        <v>#N/A</v>
      </c>
      <c r="Y2567" s="64" t="e">
        <f>VLOOKUP(E2567,'Supply Log'!$E$6:$X$618,20,FALSE)</f>
        <v>#N/A</v>
      </c>
      <c r="Z2567" s="64"/>
      <c r="AA2567" s="64"/>
    </row>
    <row r="2568" spans="1:27">
      <c r="A2568" s="67" t="str">
        <f t="shared" si="329"/>
        <v/>
      </c>
      <c r="B2568" s="65">
        <f t="shared" si="331"/>
        <v>2480</v>
      </c>
      <c r="C2568" s="68" t="str">
        <f t="shared" si="330"/>
        <v/>
      </c>
      <c r="D2568" s="69"/>
      <c r="F2568" s="66"/>
      <c r="G2568" s="65" t="e">
        <f>VLOOKUP(E2568,'Supply Log'!$E$6:$T$999,2,FALSE)</f>
        <v>#N/A</v>
      </c>
      <c r="H2568" s="65" t="e">
        <f>VLOOKUP(E2568,'Supply Log'!$E$6:$T$999,3,FALSE)</f>
        <v>#N/A</v>
      </c>
      <c r="I2568" s="77"/>
      <c r="J2568" s="65" t="e">
        <f>VLOOKUP(E2568,'Supply Log'!$E$6:$T$277,5,FALSE)</f>
        <v>#N/A</v>
      </c>
      <c r="K2568" s="65" t="e">
        <f>VLOOKUP(E2568,'Supply Log'!$E$6:$T$277,6,FALSE)</f>
        <v>#N/A</v>
      </c>
      <c r="L2568" s="65" t="e">
        <f>VLOOKUP(E2568,'Supply Log'!$E$6:$T$277,7,FALSE)</f>
        <v>#N/A</v>
      </c>
      <c r="M2568" s="65" t="e">
        <f>VLOOKUP(E2568,'Supply Log'!$E$6:$T$277,8,FALSE)</f>
        <v>#N/A</v>
      </c>
      <c r="N2568" s="65" t="e">
        <f>VLOOKUP(E2568,'Supply Log'!$E$6:$T$277,9,FALSE)</f>
        <v>#N/A</v>
      </c>
      <c r="O2568" s="65" t="e">
        <f>VLOOKUP(E2568,'Supply Log'!$E$6:$T$277,10,FALSE)</f>
        <v>#N/A</v>
      </c>
      <c r="P2568" s="29" t="e">
        <f t="shared" si="332"/>
        <v>#N/A</v>
      </c>
      <c r="Q2568" s="65" t="e">
        <f>VLOOKUP(E2568,'Supply Log'!$E$6:$T$277,12,FALSE)</f>
        <v>#N/A</v>
      </c>
      <c r="R2568" s="78" t="e">
        <f t="shared" si="333"/>
        <v>#N/A</v>
      </c>
      <c r="S2568" s="65"/>
      <c r="T2568" s="79" t="e">
        <f t="shared" si="334"/>
        <v>#N/A</v>
      </c>
      <c r="U2568" s="80" t="e">
        <f t="shared" si="335"/>
        <v>#N/A</v>
      </c>
      <c r="V2568" s="81" t="str">
        <f t="shared" si="336"/>
        <v/>
      </c>
      <c r="W2568" s="69" t="e">
        <f>VLOOKUP(F2568,'Input Log'!$E$6:$V$50000,18,FALSE)</f>
        <v>#N/A</v>
      </c>
      <c r="X2568" s="64" t="e">
        <f>VLOOKUP(E2568,'Supply Log'!$Z$6:$AB$699,2,FALSE)</f>
        <v>#N/A</v>
      </c>
      <c r="Y2568" s="64" t="e">
        <f>VLOOKUP(E2568,'Supply Log'!$E$6:$X$618,20,FALSE)</f>
        <v>#N/A</v>
      </c>
      <c r="Z2568" s="64"/>
      <c r="AA2568" s="64"/>
    </row>
    <row r="2569" spans="1:27">
      <c r="A2569" s="67" t="str">
        <f t="shared" si="329"/>
        <v/>
      </c>
      <c r="B2569" s="65">
        <f t="shared" si="331"/>
        <v>2481</v>
      </c>
      <c r="C2569" s="68" t="str">
        <f t="shared" si="330"/>
        <v/>
      </c>
      <c r="D2569" s="69"/>
      <c r="F2569" s="66"/>
      <c r="G2569" s="65" t="e">
        <f>VLOOKUP(E2569,'Supply Log'!$E$6:$T$999,2,FALSE)</f>
        <v>#N/A</v>
      </c>
      <c r="H2569" s="65" t="e">
        <f>VLOOKUP(E2569,'Supply Log'!$E$6:$T$999,3,FALSE)</f>
        <v>#N/A</v>
      </c>
      <c r="I2569" s="77"/>
      <c r="J2569" s="65" t="e">
        <f>VLOOKUP(E2569,'Supply Log'!$E$6:$T$277,5,FALSE)</f>
        <v>#N/A</v>
      </c>
      <c r="K2569" s="65" t="e">
        <f>VLOOKUP(E2569,'Supply Log'!$E$6:$T$277,6,FALSE)</f>
        <v>#N/A</v>
      </c>
      <c r="L2569" s="65" t="e">
        <f>VLOOKUP(E2569,'Supply Log'!$E$6:$T$277,7,FALSE)</f>
        <v>#N/A</v>
      </c>
      <c r="M2569" s="65" t="e">
        <f>VLOOKUP(E2569,'Supply Log'!$E$6:$T$277,8,FALSE)</f>
        <v>#N/A</v>
      </c>
      <c r="N2569" s="65" t="e">
        <f>VLOOKUP(E2569,'Supply Log'!$E$6:$T$277,9,FALSE)</f>
        <v>#N/A</v>
      </c>
      <c r="O2569" s="65" t="e">
        <f>VLOOKUP(E2569,'Supply Log'!$E$6:$T$277,10,FALSE)</f>
        <v>#N/A</v>
      </c>
      <c r="P2569" s="29" t="e">
        <f t="shared" si="332"/>
        <v>#N/A</v>
      </c>
      <c r="Q2569" s="65" t="e">
        <f>VLOOKUP(E2569,'Supply Log'!$E$6:$T$277,12,FALSE)</f>
        <v>#N/A</v>
      </c>
      <c r="R2569" s="78" t="e">
        <f t="shared" si="333"/>
        <v>#N/A</v>
      </c>
      <c r="S2569" s="65"/>
      <c r="T2569" s="79" t="e">
        <f t="shared" si="334"/>
        <v>#N/A</v>
      </c>
      <c r="U2569" s="80" t="e">
        <f t="shared" si="335"/>
        <v>#N/A</v>
      </c>
      <c r="V2569" s="81" t="str">
        <f t="shared" si="336"/>
        <v/>
      </c>
      <c r="W2569" s="69" t="e">
        <f>VLOOKUP(F2569,'Input Log'!$E$6:$V$50000,18,FALSE)</f>
        <v>#N/A</v>
      </c>
      <c r="X2569" s="64" t="e">
        <f>VLOOKUP(E2569,'Supply Log'!$Z$6:$AB$699,2,FALSE)</f>
        <v>#N/A</v>
      </c>
      <c r="Y2569" s="64" t="e">
        <f>VLOOKUP(E2569,'Supply Log'!$E$6:$X$618,20,FALSE)</f>
        <v>#N/A</v>
      </c>
      <c r="Z2569" s="64"/>
      <c r="AA2569" s="64"/>
    </row>
    <row r="2570" spans="1:27">
      <c r="A2570" s="67" t="str">
        <f t="shared" si="329"/>
        <v/>
      </c>
      <c r="B2570" s="65">
        <f t="shared" si="331"/>
        <v>2482</v>
      </c>
      <c r="C2570" s="68" t="str">
        <f t="shared" si="330"/>
        <v/>
      </c>
      <c r="D2570" s="69"/>
      <c r="F2570" s="66"/>
      <c r="G2570" s="65" t="e">
        <f>VLOOKUP(E2570,'Supply Log'!$E$6:$T$999,2,FALSE)</f>
        <v>#N/A</v>
      </c>
      <c r="H2570" s="65" t="e">
        <f>VLOOKUP(E2570,'Supply Log'!$E$6:$T$999,3,FALSE)</f>
        <v>#N/A</v>
      </c>
      <c r="I2570" s="77"/>
      <c r="J2570" s="65" t="e">
        <f>VLOOKUP(E2570,'Supply Log'!$E$6:$T$277,5,FALSE)</f>
        <v>#N/A</v>
      </c>
      <c r="K2570" s="65" t="e">
        <f>VLOOKUP(E2570,'Supply Log'!$E$6:$T$277,6,FALSE)</f>
        <v>#N/A</v>
      </c>
      <c r="L2570" s="65" t="e">
        <f>VLOOKUP(E2570,'Supply Log'!$E$6:$T$277,7,FALSE)</f>
        <v>#N/A</v>
      </c>
      <c r="M2570" s="65" t="e">
        <f>VLOOKUP(E2570,'Supply Log'!$E$6:$T$277,8,FALSE)</f>
        <v>#N/A</v>
      </c>
      <c r="N2570" s="65" t="e">
        <f>VLOOKUP(E2570,'Supply Log'!$E$6:$T$277,9,FALSE)</f>
        <v>#N/A</v>
      </c>
      <c r="O2570" s="65" t="e">
        <f>VLOOKUP(E2570,'Supply Log'!$E$6:$T$277,10,FALSE)</f>
        <v>#N/A</v>
      </c>
      <c r="P2570" s="29" t="e">
        <f t="shared" si="332"/>
        <v>#N/A</v>
      </c>
      <c r="Q2570" s="65" t="e">
        <f>VLOOKUP(E2570,'Supply Log'!$E$6:$T$277,12,FALSE)</f>
        <v>#N/A</v>
      </c>
      <c r="R2570" s="78" t="e">
        <f t="shared" si="333"/>
        <v>#N/A</v>
      </c>
      <c r="S2570" s="65"/>
      <c r="T2570" s="79" t="e">
        <f t="shared" si="334"/>
        <v>#N/A</v>
      </c>
      <c r="U2570" s="80" t="e">
        <f t="shared" si="335"/>
        <v>#N/A</v>
      </c>
      <c r="V2570" s="81" t="str">
        <f t="shared" si="336"/>
        <v/>
      </c>
      <c r="W2570" s="69" t="e">
        <f>VLOOKUP(F2570,'Input Log'!$E$6:$V$50000,18,FALSE)</f>
        <v>#N/A</v>
      </c>
      <c r="X2570" s="64" t="e">
        <f>VLOOKUP(E2570,'Supply Log'!$Z$6:$AB$699,2,FALSE)</f>
        <v>#N/A</v>
      </c>
      <c r="Y2570" s="64" t="e">
        <f>VLOOKUP(E2570,'Supply Log'!$E$6:$X$618,20,FALSE)</f>
        <v>#N/A</v>
      </c>
      <c r="Z2570" s="64"/>
      <c r="AA2570" s="64"/>
    </row>
    <row r="2571" spans="1:27">
      <c r="A2571" s="67" t="str">
        <f t="shared" si="329"/>
        <v/>
      </c>
      <c r="B2571" s="65">
        <f t="shared" si="331"/>
        <v>2483</v>
      </c>
      <c r="C2571" s="68" t="str">
        <f t="shared" si="330"/>
        <v/>
      </c>
      <c r="D2571" s="69"/>
      <c r="F2571" s="66"/>
      <c r="G2571" s="65" t="e">
        <f>VLOOKUP(E2571,'Supply Log'!$E$6:$T$999,2,FALSE)</f>
        <v>#N/A</v>
      </c>
      <c r="H2571" s="65" t="e">
        <f>VLOOKUP(E2571,'Supply Log'!$E$6:$T$999,3,FALSE)</f>
        <v>#N/A</v>
      </c>
      <c r="I2571" s="77"/>
      <c r="J2571" s="65" t="e">
        <f>VLOOKUP(E2571,'Supply Log'!$E$6:$T$277,5,FALSE)</f>
        <v>#N/A</v>
      </c>
      <c r="K2571" s="65" t="e">
        <f>VLOOKUP(E2571,'Supply Log'!$E$6:$T$277,6,FALSE)</f>
        <v>#N/A</v>
      </c>
      <c r="L2571" s="65" t="e">
        <f>VLOOKUP(E2571,'Supply Log'!$E$6:$T$277,7,FALSE)</f>
        <v>#N/A</v>
      </c>
      <c r="M2571" s="65" t="e">
        <f>VLOOKUP(E2571,'Supply Log'!$E$6:$T$277,8,FALSE)</f>
        <v>#N/A</v>
      </c>
      <c r="N2571" s="65" t="e">
        <f>VLOOKUP(E2571,'Supply Log'!$E$6:$T$277,9,FALSE)</f>
        <v>#N/A</v>
      </c>
      <c r="O2571" s="65" t="e">
        <f>VLOOKUP(E2571,'Supply Log'!$E$6:$T$277,10,FALSE)</f>
        <v>#N/A</v>
      </c>
      <c r="P2571" s="29" t="e">
        <f t="shared" si="332"/>
        <v>#N/A</v>
      </c>
      <c r="Q2571" s="65" t="e">
        <f>VLOOKUP(E2571,'Supply Log'!$E$6:$T$277,12,FALSE)</f>
        <v>#N/A</v>
      </c>
      <c r="R2571" s="78" t="e">
        <f t="shared" si="333"/>
        <v>#N/A</v>
      </c>
      <c r="S2571" s="65"/>
      <c r="T2571" s="79" t="e">
        <f t="shared" si="334"/>
        <v>#N/A</v>
      </c>
      <c r="U2571" s="80" t="e">
        <f t="shared" si="335"/>
        <v>#N/A</v>
      </c>
      <c r="V2571" s="81" t="str">
        <f t="shared" si="336"/>
        <v/>
      </c>
      <c r="W2571" s="69" t="e">
        <f>VLOOKUP(F2571,'Input Log'!$E$6:$V$50000,18,FALSE)</f>
        <v>#N/A</v>
      </c>
      <c r="X2571" s="64" t="e">
        <f>VLOOKUP(E2571,'Supply Log'!$Z$6:$AB$699,2,FALSE)</f>
        <v>#N/A</v>
      </c>
      <c r="Y2571" s="64" t="e">
        <f>VLOOKUP(E2571,'Supply Log'!$E$6:$X$618,20,FALSE)</f>
        <v>#N/A</v>
      </c>
      <c r="Z2571" s="64"/>
      <c r="AA2571" s="64"/>
    </row>
    <row r="2572" spans="1:27">
      <c r="A2572" s="67" t="str">
        <f t="shared" si="329"/>
        <v/>
      </c>
      <c r="B2572" s="65">
        <f t="shared" si="331"/>
        <v>2484</v>
      </c>
      <c r="C2572" s="68" t="str">
        <f t="shared" si="330"/>
        <v/>
      </c>
      <c r="D2572" s="69"/>
      <c r="F2572" s="66"/>
      <c r="G2572" s="65" t="e">
        <f>VLOOKUP(E2572,'Supply Log'!$E$6:$T$999,2,FALSE)</f>
        <v>#N/A</v>
      </c>
      <c r="H2572" s="65" t="e">
        <f>VLOOKUP(E2572,'Supply Log'!$E$6:$T$999,3,FALSE)</f>
        <v>#N/A</v>
      </c>
      <c r="I2572" s="77"/>
      <c r="J2572" s="65" t="e">
        <f>VLOOKUP(E2572,'Supply Log'!$E$6:$T$277,5,FALSE)</f>
        <v>#N/A</v>
      </c>
      <c r="K2572" s="65" t="e">
        <f>VLOOKUP(E2572,'Supply Log'!$E$6:$T$277,6,FALSE)</f>
        <v>#N/A</v>
      </c>
      <c r="L2572" s="65" t="e">
        <f>VLOOKUP(E2572,'Supply Log'!$E$6:$T$277,7,FALSE)</f>
        <v>#N/A</v>
      </c>
      <c r="M2572" s="65" t="e">
        <f>VLOOKUP(E2572,'Supply Log'!$E$6:$T$277,8,FALSE)</f>
        <v>#N/A</v>
      </c>
      <c r="N2572" s="65" t="e">
        <f>VLOOKUP(E2572,'Supply Log'!$E$6:$T$277,9,FALSE)</f>
        <v>#N/A</v>
      </c>
      <c r="O2572" s="65" t="e">
        <f>VLOOKUP(E2572,'Supply Log'!$E$6:$T$277,10,FALSE)</f>
        <v>#N/A</v>
      </c>
      <c r="P2572" s="29" t="e">
        <f t="shared" si="332"/>
        <v>#N/A</v>
      </c>
      <c r="Q2572" s="65" t="e">
        <f>VLOOKUP(E2572,'Supply Log'!$E$6:$T$277,12,FALSE)</f>
        <v>#N/A</v>
      </c>
      <c r="R2572" s="78" t="e">
        <f t="shared" si="333"/>
        <v>#N/A</v>
      </c>
      <c r="S2572" s="65"/>
      <c r="T2572" s="79" t="e">
        <f t="shared" si="334"/>
        <v>#N/A</v>
      </c>
      <c r="U2572" s="80" t="e">
        <f t="shared" si="335"/>
        <v>#N/A</v>
      </c>
      <c r="V2572" s="81" t="str">
        <f t="shared" si="336"/>
        <v/>
      </c>
      <c r="W2572" s="69" t="e">
        <f>VLOOKUP(F2572,'Input Log'!$E$6:$V$50000,18,FALSE)</f>
        <v>#N/A</v>
      </c>
      <c r="X2572" s="64" t="e">
        <f>VLOOKUP(E2572,'Supply Log'!$Z$6:$AB$699,2,FALSE)</f>
        <v>#N/A</v>
      </c>
      <c r="Y2572" s="64" t="e">
        <f>VLOOKUP(E2572,'Supply Log'!$E$6:$X$618,20,FALSE)</f>
        <v>#N/A</v>
      </c>
      <c r="Z2572" s="64"/>
      <c r="AA2572" s="64"/>
    </row>
    <row r="2573" spans="1:27">
      <c r="A2573" s="67" t="str">
        <f t="shared" si="329"/>
        <v/>
      </c>
      <c r="B2573" s="65">
        <f t="shared" si="331"/>
        <v>2485</v>
      </c>
      <c r="C2573" s="68" t="str">
        <f t="shared" si="330"/>
        <v/>
      </c>
      <c r="D2573" s="69"/>
      <c r="F2573" s="66"/>
      <c r="G2573" s="65" t="e">
        <f>VLOOKUP(E2573,'Supply Log'!$E$6:$T$999,2,FALSE)</f>
        <v>#N/A</v>
      </c>
      <c r="H2573" s="65" t="e">
        <f>VLOOKUP(E2573,'Supply Log'!$E$6:$T$999,3,FALSE)</f>
        <v>#N/A</v>
      </c>
      <c r="I2573" s="77"/>
      <c r="J2573" s="65" t="e">
        <f>VLOOKUP(E2573,'Supply Log'!$E$6:$T$277,5,FALSE)</f>
        <v>#N/A</v>
      </c>
      <c r="K2573" s="65" t="e">
        <f>VLOOKUP(E2573,'Supply Log'!$E$6:$T$277,6,FALSE)</f>
        <v>#N/A</v>
      </c>
      <c r="L2573" s="65" t="e">
        <f>VLOOKUP(E2573,'Supply Log'!$E$6:$T$277,7,FALSE)</f>
        <v>#N/A</v>
      </c>
      <c r="M2573" s="65" t="e">
        <f>VLOOKUP(E2573,'Supply Log'!$E$6:$T$277,8,FALSE)</f>
        <v>#N/A</v>
      </c>
      <c r="N2573" s="65" t="e">
        <f>VLOOKUP(E2573,'Supply Log'!$E$6:$T$277,9,FALSE)</f>
        <v>#N/A</v>
      </c>
      <c r="O2573" s="65" t="e">
        <f>VLOOKUP(E2573,'Supply Log'!$E$6:$T$277,10,FALSE)</f>
        <v>#N/A</v>
      </c>
      <c r="P2573" s="29" t="e">
        <f t="shared" si="332"/>
        <v>#N/A</v>
      </c>
      <c r="Q2573" s="65" t="e">
        <f>VLOOKUP(E2573,'Supply Log'!$E$6:$T$277,12,FALSE)</f>
        <v>#N/A</v>
      </c>
      <c r="R2573" s="78" t="e">
        <f t="shared" si="333"/>
        <v>#N/A</v>
      </c>
      <c r="S2573" s="65"/>
      <c r="T2573" s="79" t="e">
        <f t="shared" si="334"/>
        <v>#N/A</v>
      </c>
      <c r="U2573" s="80" t="e">
        <f t="shared" si="335"/>
        <v>#N/A</v>
      </c>
      <c r="V2573" s="81" t="str">
        <f t="shared" si="336"/>
        <v/>
      </c>
      <c r="W2573" s="69" t="e">
        <f>VLOOKUP(F2573,'Input Log'!$E$6:$V$50000,18,FALSE)</f>
        <v>#N/A</v>
      </c>
      <c r="X2573" s="64" t="e">
        <f>VLOOKUP(E2573,'Supply Log'!$Z$6:$AB$699,2,FALSE)</f>
        <v>#N/A</v>
      </c>
      <c r="Y2573" s="64" t="e">
        <f>VLOOKUP(E2573,'Supply Log'!$E$6:$X$618,20,FALSE)</f>
        <v>#N/A</v>
      </c>
      <c r="Z2573" s="64"/>
      <c r="AA2573" s="64"/>
    </row>
    <row r="2574" spans="1:27">
      <c r="A2574" s="67" t="str">
        <f t="shared" si="329"/>
        <v/>
      </c>
      <c r="B2574" s="65">
        <f t="shared" si="331"/>
        <v>2486</v>
      </c>
      <c r="C2574" s="68" t="str">
        <f t="shared" si="330"/>
        <v/>
      </c>
      <c r="D2574" s="69"/>
      <c r="F2574" s="66"/>
      <c r="G2574" s="65" t="e">
        <f>VLOOKUP(E2574,'Supply Log'!$E$6:$T$999,2,FALSE)</f>
        <v>#N/A</v>
      </c>
      <c r="H2574" s="65" t="e">
        <f>VLOOKUP(E2574,'Supply Log'!$E$6:$T$999,3,FALSE)</f>
        <v>#N/A</v>
      </c>
      <c r="I2574" s="77"/>
      <c r="J2574" s="65" t="e">
        <f>VLOOKUP(E2574,'Supply Log'!$E$6:$T$277,5,FALSE)</f>
        <v>#N/A</v>
      </c>
      <c r="K2574" s="65" t="e">
        <f>VLOOKUP(E2574,'Supply Log'!$E$6:$T$277,6,FALSE)</f>
        <v>#N/A</v>
      </c>
      <c r="L2574" s="65" t="e">
        <f>VLOOKUP(E2574,'Supply Log'!$E$6:$T$277,7,FALSE)</f>
        <v>#N/A</v>
      </c>
      <c r="M2574" s="65" t="e">
        <f>VLOOKUP(E2574,'Supply Log'!$E$6:$T$277,8,FALSE)</f>
        <v>#N/A</v>
      </c>
      <c r="N2574" s="65" t="e">
        <f>VLOOKUP(E2574,'Supply Log'!$E$6:$T$277,9,FALSE)</f>
        <v>#N/A</v>
      </c>
      <c r="O2574" s="65" t="e">
        <f>VLOOKUP(E2574,'Supply Log'!$E$6:$T$277,10,FALSE)</f>
        <v>#N/A</v>
      </c>
      <c r="P2574" s="29" t="e">
        <f t="shared" si="332"/>
        <v>#N/A</v>
      </c>
      <c r="Q2574" s="65" t="e">
        <f>VLOOKUP(E2574,'Supply Log'!$E$6:$T$277,12,FALSE)</f>
        <v>#N/A</v>
      </c>
      <c r="R2574" s="78" t="e">
        <f t="shared" si="333"/>
        <v>#N/A</v>
      </c>
      <c r="S2574" s="65"/>
      <c r="T2574" s="79" t="e">
        <f t="shared" si="334"/>
        <v>#N/A</v>
      </c>
      <c r="U2574" s="80" t="e">
        <f t="shared" si="335"/>
        <v>#N/A</v>
      </c>
      <c r="V2574" s="81" t="str">
        <f t="shared" si="336"/>
        <v/>
      </c>
      <c r="W2574" s="69" t="e">
        <f>VLOOKUP(F2574,'Input Log'!$E$6:$V$50000,18,FALSE)</f>
        <v>#N/A</v>
      </c>
      <c r="X2574" s="64" t="e">
        <f>VLOOKUP(E2574,'Supply Log'!$Z$6:$AB$699,2,FALSE)</f>
        <v>#N/A</v>
      </c>
      <c r="Y2574" s="64" t="e">
        <f>VLOOKUP(E2574,'Supply Log'!$E$6:$X$618,20,FALSE)</f>
        <v>#N/A</v>
      </c>
      <c r="Z2574" s="64"/>
      <c r="AA2574" s="64"/>
    </row>
    <row r="2575" spans="1:27">
      <c r="A2575" s="67" t="str">
        <f t="shared" si="329"/>
        <v/>
      </c>
      <c r="B2575" s="65">
        <f t="shared" si="331"/>
        <v>2487</v>
      </c>
      <c r="C2575" s="68" t="str">
        <f t="shared" si="330"/>
        <v/>
      </c>
      <c r="D2575" s="69"/>
      <c r="F2575" s="66"/>
      <c r="G2575" s="65" t="e">
        <f>VLOOKUP(E2575,'Supply Log'!$E$6:$T$999,2,FALSE)</f>
        <v>#N/A</v>
      </c>
      <c r="H2575" s="65" t="e">
        <f>VLOOKUP(E2575,'Supply Log'!$E$6:$T$999,3,FALSE)</f>
        <v>#N/A</v>
      </c>
      <c r="I2575" s="77"/>
      <c r="J2575" s="65" t="e">
        <f>VLOOKUP(E2575,'Supply Log'!$E$6:$T$277,5,FALSE)</f>
        <v>#N/A</v>
      </c>
      <c r="K2575" s="65" t="e">
        <f>VLOOKUP(E2575,'Supply Log'!$E$6:$T$277,6,FALSE)</f>
        <v>#N/A</v>
      </c>
      <c r="L2575" s="65" t="e">
        <f>VLOOKUP(E2575,'Supply Log'!$E$6:$T$277,7,FALSE)</f>
        <v>#N/A</v>
      </c>
      <c r="M2575" s="65" t="e">
        <f>VLOOKUP(E2575,'Supply Log'!$E$6:$T$277,8,FALSE)</f>
        <v>#N/A</v>
      </c>
      <c r="N2575" s="65" t="e">
        <f>VLOOKUP(E2575,'Supply Log'!$E$6:$T$277,9,FALSE)</f>
        <v>#N/A</v>
      </c>
      <c r="O2575" s="65" t="e">
        <f>VLOOKUP(E2575,'Supply Log'!$E$6:$T$277,10,FALSE)</f>
        <v>#N/A</v>
      </c>
      <c r="P2575" s="29" t="e">
        <f t="shared" si="332"/>
        <v>#N/A</v>
      </c>
      <c r="Q2575" s="65" t="e">
        <f>VLOOKUP(E2575,'Supply Log'!$E$6:$T$277,12,FALSE)</f>
        <v>#N/A</v>
      </c>
      <c r="R2575" s="78" t="e">
        <f t="shared" si="333"/>
        <v>#N/A</v>
      </c>
      <c r="S2575" s="65"/>
      <c r="T2575" s="79" t="e">
        <f t="shared" si="334"/>
        <v>#N/A</v>
      </c>
      <c r="U2575" s="80" t="e">
        <f t="shared" si="335"/>
        <v>#N/A</v>
      </c>
      <c r="V2575" s="81" t="str">
        <f t="shared" si="336"/>
        <v/>
      </c>
      <c r="W2575" s="69" t="e">
        <f>VLOOKUP(F2575,'Input Log'!$E$6:$V$50000,18,FALSE)</f>
        <v>#N/A</v>
      </c>
      <c r="X2575" s="64" t="e">
        <f>VLOOKUP(E2575,'Supply Log'!$Z$6:$AB$699,2,FALSE)</f>
        <v>#N/A</v>
      </c>
      <c r="Y2575" s="64" t="e">
        <f>VLOOKUP(E2575,'Supply Log'!$E$6:$X$618,20,FALSE)</f>
        <v>#N/A</v>
      </c>
      <c r="Z2575" s="64"/>
      <c r="AA2575" s="64"/>
    </row>
    <row r="2576" spans="1:27">
      <c r="A2576" s="67" t="str">
        <f t="shared" si="329"/>
        <v/>
      </c>
      <c r="B2576" s="65">
        <f t="shared" si="331"/>
        <v>2488</v>
      </c>
      <c r="C2576" s="68" t="str">
        <f t="shared" si="330"/>
        <v/>
      </c>
      <c r="D2576" s="69"/>
      <c r="F2576" s="66"/>
      <c r="G2576" s="65" t="e">
        <f>VLOOKUP(E2576,'Supply Log'!$E$6:$T$999,2,FALSE)</f>
        <v>#N/A</v>
      </c>
      <c r="H2576" s="65" t="e">
        <f>VLOOKUP(E2576,'Supply Log'!$E$6:$T$999,3,FALSE)</f>
        <v>#N/A</v>
      </c>
      <c r="I2576" s="77"/>
      <c r="J2576" s="65" t="e">
        <f>VLOOKUP(E2576,'Supply Log'!$E$6:$T$277,5,FALSE)</f>
        <v>#N/A</v>
      </c>
      <c r="K2576" s="65" t="e">
        <f>VLOOKUP(E2576,'Supply Log'!$E$6:$T$277,6,FALSE)</f>
        <v>#N/A</v>
      </c>
      <c r="L2576" s="65" t="e">
        <f>VLOOKUP(E2576,'Supply Log'!$E$6:$T$277,7,FALSE)</f>
        <v>#N/A</v>
      </c>
      <c r="M2576" s="65" t="e">
        <f>VLOOKUP(E2576,'Supply Log'!$E$6:$T$277,8,FALSE)</f>
        <v>#N/A</v>
      </c>
      <c r="N2576" s="65" t="e">
        <f>VLOOKUP(E2576,'Supply Log'!$E$6:$T$277,9,FALSE)</f>
        <v>#N/A</v>
      </c>
      <c r="O2576" s="65" t="e">
        <f>VLOOKUP(E2576,'Supply Log'!$E$6:$T$277,10,FALSE)</f>
        <v>#N/A</v>
      </c>
      <c r="P2576" s="29" t="e">
        <f t="shared" si="332"/>
        <v>#N/A</v>
      </c>
      <c r="Q2576" s="65" t="e">
        <f>VLOOKUP(E2576,'Supply Log'!$E$6:$T$277,12,FALSE)</f>
        <v>#N/A</v>
      </c>
      <c r="R2576" s="78" t="e">
        <f t="shared" si="333"/>
        <v>#N/A</v>
      </c>
      <c r="S2576" s="65"/>
      <c r="T2576" s="79" t="e">
        <f t="shared" si="334"/>
        <v>#N/A</v>
      </c>
      <c r="U2576" s="80" t="e">
        <f t="shared" si="335"/>
        <v>#N/A</v>
      </c>
      <c r="V2576" s="81" t="str">
        <f t="shared" si="336"/>
        <v/>
      </c>
      <c r="W2576" s="69" t="e">
        <f>VLOOKUP(F2576,'Input Log'!$E$6:$V$50000,18,FALSE)</f>
        <v>#N/A</v>
      </c>
      <c r="X2576" s="64" t="e">
        <f>VLOOKUP(E2576,'Supply Log'!$Z$6:$AB$699,2,FALSE)</f>
        <v>#N/A</v>
      </c>
      <c r="Y2576" s="64" t="e">
        <f>VLOOKUP(E2576,'Supply Log'!$E$6:$X$618,20,FALSE)</f>
        <v>#N/A</v>
      </c>
      <c r="Z2576" s="64"/>
      <c r="AA2576" s="64"/>
    </row>
    <row r="2577" spans="1:27">
      <c r="A2577" s="67" t="str">
        <f t="shared" si="329"/>
        <v/>
      </c>
      <c r="B2577" s="65">
        <f t="shared" si="331"/>
        <v>2489</v>
      </c>
      <c r="C2577" s="68" t="str">
        <f t="shared" si="330"/>
        <v/>
      </c>
      <c r="D2577" s="69"/>
      <c r="F2577" s="66"/>
      <c r="G2577" s="65" t="e">
        <f>VLOOKUP(E2577,'Supply Log'!$E$6:$T$999,2,FALSE)</f>
        <v>#N/A</v>
      </c>
      <c r="H2577" s="65" t="e">
        <f>VLOOKUP(E2577,'Supply Log'!$E$6:$T$999,3,FALSE)</f>
        <v>#N/A</v>
      </c>
      <c r="I2577" s="77"/>
      <c r="J2577" s="65" t="e">
        <f>VLOOKUP(E2577,'Supply Log'!$E$6:$T$277,5,FALSE)</f>
        <v>#N/A</v>
      </c>
      <c r="K2577" s="65" t="e">
        <f>VLOOKUP(E2577,'Supply Log'!$E$6:$T$277,6,FALSE)</f>
        <v>#N/A</v>
      </c>
      <c r="L2577" s="65" t="e">
        <f>VLOOKUP(E2577,'Supply Log'!$E$6:$T$277,7,FALSE)</f>
        <v>#N/A</v>
      </c>
      <c r="M2577" s="65" t="e">
        <f>VLOOKUP(E2577,'Supply Log'!$E$6:$T$277,8,FALSE)</f>
        <v>#N/A</v>
      </c>
      <c r="N2577" s="65" t="e">
        <f>VLOOKUP(E2577,'Supply Log'!$E$6:$T$277,9,FALSE)</f>
        <v>#N/A</v>
      </c>
      <c r="O2577" s="65" t="e">
        <f>VLOOKUP(E2577,'Supply Log'!$E$6:$T$277,10,FALSE)</f>
        <v>#N/A</v>
      </c>
      <c r="P2577" s="29" t="e">
        <f t="shared" si="332"/>
        <v>#N/A</v>
      </c>
      <c r="Q2577" s="65" t="e">
        <f>VLOOKUP(E2577,'Supply Log'!$E$6:$T$277,12,FALSE)</f>
        <v>#N/A</v>
      </c>
      <c r="R2577" s="78" t="e">
        <f t="shared" si="333"/>
        <v>#N/A</v>
      </c>
      <c r="S2577" s="65"/>
      <c r="T2577" s="79" t="e">
        <f t="shared" si="334"/>
        <v>#N/A</v>
      </c>
      <c r="U2577" s="80" t="e">
        <f t="shared" si="335"/>
        <v>#N/A</v>
      </c>
      <c r="V2577" s="81" t="str">
        <f t="shared" si="336"/>
        <v/>
      </c>
      <c r="W2577" s="69" t="e">
        <f>VLOOKUP(F2577,'Input Log'!$E$6:$V$50000,18,FALSE)</f>
        <v>#N/A</v>
      </c>
      <c r="X2577" s="64" t="e">
        <f>VLOOKUP(E2577,'Supply Log'!$Z$6:$AB$699,2,FALSE)</f>
        <v>#N/A</v>
      </c>
      <c r="Y2577" s="64" t="e">
        <f>VLOOKUP(E2577,'Supply Log'!$E$6:$X$618,20,FALSE)</f>
        <v>#N/A</v>
      </c>
      <c r="Z2577" s="64"/>
      <c r="AA2577" s="64"/>
    </row>
    <row r="2578" spans="1:27">
      <c r="A2578" s="67" t="str">
        <f t="shared" si="329"/>
        <v/>
      </c>
      <c r="B2578" s="65">
        <f t="shared" si="331"/>
        <v>2490</v>
      </c>
      <c r="C2578" s="68" t="str">
        <f t="shared" si="330"/>
        <v/>
      </c>
      <c r="D2578" s="69"/>
      <c r="F2578" s="66"/>
      <c r="G2578" s="65" t="e">
        <f>VLOOKUP(E2578,'Supply Log'!$E$6:$T$999,2,FALSE)</f>
        <v>#N/A</v>
      </c>
      <c r="H2578" s="65" t="e">
        <f>VLOOKUP(E2578,'Supply Log'!$E$6:$T$999,3,FALSE)</f>
        <v>#N/A</v>
      </c>
      <c r="I2578" s="77"/>
      <c r="J2578" s="65" t="e">
        <f>VLOOKUP(E2578,'Supply Log'!$E$6:$T$277,5,FALSE)</f>
        <v>#N/A</v>
      </c>
      <c r="K2578" s="65" t="e">
        <f>VLOOKUP(E2578,'Supply Log'!$E$6:$T$277,6,FALSE)</f>
        <v>#N/A</v>
      </c>
      <c r="L2578" s="65" t="e">
        <f>VLOOKUP(E2578,'Supply Log'!$E$6:$T$277,7,FALSE)</f>
        <v>#N/A</v>
      </c>
      <c r="M2578" s="65" t="e">
        <f>VLOOKUP(E2578,'Supply Log'!$E$6:$T$277,8,FALSE)</f>
        <v>#N/A</v>
      </c>
      <c r="N2578" s="65" t="e">
        <f>VLOOKUP(E2578,'Supply Log'!$E$6:$T$277,9,FALSE)</f>
        <v>#N/A</v>
      </c>
      <c r="O2578" s="65" t="e">
        <f>VLOOKUP(E2578,'Supply Log'!$E$6:$T$277,10,FALSE)</f>
        <v>#N/A</v>
      </c>
      <c r="P2578" s="29" t="e">
        <f t="shared" si="332"/>
        <v>#N/A</v>
      </c>
      <c r="Q2578" s="65" t="e">
        <f>VLOOKUP(E2578,'Supply Log'!$E$6:$T$277,12,FALSE)</f>
        <v>#N/A</v>
      </c>
      <c r="R2578" s="78" t="e">
        <f t="shared" si="333"/>
        <v>#N/A</v>
      </c>
      <c r="S2578" s="65"/>
      <c r="T2578" s="79" t="e">
        <f t="shared" si="334"/>
        <v>#N/A</v>
      </c>
      <c r="U2578" s="80" t="e">
        <f t="shared" si="335"/>
        <v>#N/A</v>
      </c>
      <c r="V2578" s="81" t="str">
        <f t="shared" si="336"/>
        <v/>
      </c>
      <c r="W2578" s="69" t="e">
        <f>VLOOKUP(F2578,'Input Log'!$E$6:$V$50000,18,FALSE)</f>
        <v>#N/A</v>
      </c>
      <c r="X2578" s="64" t="e">
        <f>VLOOKUP(E2578,'Supply Log'!$Z$6:$AB$699,2,FALSE)</f>
        <v>#N/A</v>
      </c>
      <c r="Y2578" s="64" t="e">
        <f>VLOOKUP(E2578,'Supply Log'!$E$6:$X$618,20,FALSE)</f>
        <v>#N/A</v>
      </c>
      <c r="Z2578" s="64"/>
      <c r="AA2578" s="64"/>
    </row>
    <row r="2579" spans="1:27">
      <c r="A2579" s="67" t="str">
        <f t="shared" si="329"/>
        <v/>
      </c>
      <c r="B2579" s="65">
        <f t="shared" si="331"/>
        <v>2491</v>
      </c>
      <c r="C2579" s="68" t="str">
        <f t="shared" si="330"/>
        <v/>
      </c>
      <c r="D2579" s="69"/>
      <c r="F2579" s="66"/>
      <c r="G2579" s="65" t="e">
        <f>VLOOKUP(E2579,'Supply Log'!$E$6:$T$999,2,FALSE)</f>
        <v>#N/A</v>
      </c>
      <c r="H2579" s="65" t="e">
        <f>VLOOKUP(E2579,'Supply Log'!$E$6:$T$999,3,FALSE)</f>
        <v>#N/A</v>
      </c>
      <c r="I2579" s="77"/>
      <c r="J2579" s="65" t="e">
        <f>VLOOKUP(E2579,'Supply Log'!$E$6:$T$277,5,FALSE)</f>
        <v>#N/A</v>
      </c>
      <c r="K2579" s="65" t="e">
        <f>VLOOKUP(E2579,'Supply Log'!$E$6:$T$277,6,FALSE)</f>
        <v>#N/A</v>
      </c>
      <c r="L2579" s="65" t="e">
        <f>VLOOKUP(E2579,'Supply Log'!$E$6:$T$277,7,FALSE)</f>
        <v>#N/A</v>
      </c>
      <c r="M2579" s="65" t="e">
        <f>VLOOKUP(E2579,'Supply Log'!$E$6:$T$277,8,FALSE)</f>
        <v>#N/A</v>
      </c>
      <c r="N2579" s="65" t="e">
        <f>VLOOKUP(E2579,'Supply Log'!$E$6:$T$277,9,FALSE)</f>
        <v>#N/A</v>
      </c>
      <c r="O2579" s="65" t="e">
        <f>VLOOKUP(E2579,'Supply Log'!$E$6:$T$277,10,FALSE)</f>
        <v>#N/A</v>
      </c>
      <c r="P2579" s="29" t="e">
        <f t="shared" si="332"/>
        <v>#N/A</v>
      </c>
      <c r="Q2579" s="65" t="e">
        <f>VLOOKUP(E2579,'Supply Log'!$E$6:$T$277,12,FALSE)</f>
        <v>#N/A</v>
      </c>
      <c r="R2579" s="78" t="e">
        <f t="shared" si="333"/>
        <v>#N/A</v>
      </c>
      <c r="S2579" s="65"/>
      <c r="T2579" s="79" t="e">
        <f t="shared" si="334"/>
        <v>#N/A</v>
      </c>
      <c r="U2579" s="80" t="e">
        <f t="shared" si="335"/>
        <v>#N/A</v>
      </c>
      <c r="V2579" s="81" t="str">
        <f t="shared" si="336"/>
        <v/>
      </c>
      <c r="W2579" s="69" t="e">
        <f>VLOOKUP(F2579,'Input Log'!$E$6:$V$50000,18,FALSE)</f>
        <v>#N/A</v>
      </c>
      <c r="X2579" s="64" t="e">
        <f>VLOOKUP(E2579,'Supply Log'!$Z$6:$AB$699,2,FALSE)</f>
        <v>#N/A</v>
      </c>
      <c r="Y2579" s="64" t="e">
        <f>VLOOKUP(E2579,'Supply Log'!$E$6:$X$618,20,FALSE)</f>
        <v>#N/A</v>
      </c>
      <c r="Z2579" s="64"/>
      <c r="AA2579" s="64"/>
    </row>
    <row r="2580" spans="1:27">
      <c r="A2580" s="67" t="str">
        <f t="shared" si="329"/>
        <v/>
      </c>
      <c r="B2580" s="65">
        <f t="shared" si="331"/>
        <v>2492</v>
      </c>
      <c r="C2580" s="68" t="str">
        <f t="shared" si="330"/>
        <v/>
      </c>
      <c r="D2580" s="69"/>
      <c r="F2580" s="66"/>
      <c r="G2580" s="65" t="e">
        <f>VLOOKUP(E2580,'Supply Log'!$E$6:$T$999,2,FALSE)</f>
        <v>#N/A</v>
      </c>
      <c r="H2580" s="65" t="e">
        <f>VLOOKUP(E2580,'Supply Log'!$E$6:$T$999,3,FALSE)</f>
        <v>#N/A</v>
      </c>
      <c r="I2580" s="77"/>
      <c r="J2580" s="65" t="e">
        <f>VLOOKUP(E2580,'Supply Log'!$E$6:$T$277,5,FALSE)</f>
        <v>#N/A</v>
      </c>
      <c r="K2580" s="65" t="e">
        <f>VLOOKUP(E2580,'Supply Log'!$E$6:$T$277,6,FALSE)</f>
        <v>#N/A</v>
      </c>
      <c r="L2580" s="65" t="e">
        <f>VLOOKUP(E2580,'Supply Log'!$E$6:$T$277,7,FALSE)</f>
        <v>#N/A</v>
      </c>
      <c r="M2580" s="65" t="e">
        <f>VLOOKUP(E2580,'Supply Log'!$E$6:$T$277,8,FALSE)</f>
        <v>#N/A</v>
      </c>
      <c r="N2580" s="65" t="e">
        <f>VLOOKUP(E2580,'Supply Log'!$E$6:$T$277,9,FALSE)</f>
        <v>#N/A</v>
      </c>
      <c r="O2580" s="65" t="e">
        <f>VLOOKUP(E2580,'Supply Log'!$E$6:$T$277,10,FALSE)</f>
        <v>#N/A</v>
      </c>
      <c r="P2580" s="29" t="e">
        <f t="shared" si="332"/>
        <v>#N/A</v>
      </c>
      <c r="Q2580" s="65" t="e">
        <f>VLOOKUP(E2580,'Supply Log'!$E$6:$T$277,12,FALSE)</f>
        <v>#N/A</v>
      </c>
      <c r="R2580" s="78" t="e">
        <f t="shared" si="333"/>
        <v>#N/A</v>
      </c>
      <c r="S2580" s="65"/>
      <c r="T2580" s="79" t="e">
        <f t="shared" si="334"/>
        <v>#N/A</v>
      </c>
      <c r="U2580" s="80" t="e">
        <f t="shared" si="335"/>
        <v>#N/A</v>
      </c>
      <c r="V2580" s="81" t="str">
        <f t="shared" si="336"/>
        <v/>
      </c>
      <c r="W2580" s="69" t="e">
        <f>VLOOKUP(F2580,'Input Log'!$E$6:$V$50000,18,FALSE)</f>
        <v>#N/A</v>
      </c>
      <c r="X2580" s="64" t="e">
        <f>VLOOKUP(E2580,'Supply Log'!$Z$6:$AB$699,2,FALSE)</f>
        <v>#N/A</v>
      </c>
      <c r="Y2580" s="64" t="e">
        <f>VLOOKUP(E2580,'Supply Log'!$E$6:$X$618,20,FALSE)</f>
        <v>#N/A</v>
      </c>
      <c r="Z2580" s="64"/>
      <c r="AA2580" s="64"/>
    </row>
    <row r="2581" spans="1:27">
      <c r="A2581" s="67" t="str">
        <f t="shared" si="329"/>
        <v/>
      </c>
      <c r="B2581" s="65">
        <f t="shared" si="331"/>
        <v>2493</v>
      </c>
      <c r="C2581" s="68" t="str">
        <f t="shared" si="330"/>
        <v/>
      </c>
      <c r="D2581" s="69"/>
      <c r="F2581" s="66"/>
      <c r="G2581" s="65" t="e">
        <f>VLOOKUP(E2581,'Supply Log'!$E$6:$T$999,2,FALSE)</f>
        <v>#N/A</v>
      </c>
      <c r="H2581" s="65" t="e">
        <f>VLOOKUP(E2581,'Supply Log'!$E$6:$T$999,3,FALSE)</f>
        <v>#N/A</v>
      </c>
      <c r="I2581" s="77"/>
      <c r="J2581" s="65" t="e">
        <f>VLOOKUP(E2581,'Supply Log'!$E$6:$T$277,5,FALSE)</f>
        <v>#N/A</v>
      </c>
      <c r="K2581" s="65" t="e">
        <f>VLOOKUP(E2581,'Supply Log'!$E$6:$T$277,6,FALSE)</f>
        <v>#N/A</v>
      </c>
      <c r="L2581" s="65" t="e">
        <f>VLOOKUP(E2581,'Supply Log'!$E$6:$T$277,7,FALSE)</f>
        <v>#N/A</v>
      </c>
      <c r="M2581" s="65" t="e">
        <f>VLOOKUP(E2581,'Supply Log'!$E$6:$T$277,8,FALSE)</f>
        <v>#N/A</v>
      </c>
      <c r="N2581" s="65" t="e">
        <f>VLOOKUP(E2581,'Supply Log'!$E$6:$T$277,9,FALSE)</f>
        <v>#N/A</v>
      </c>
      <c r="O2581" s="65" t="e">
        <f>VLOOKUP(E2581,'Supply Log'!$E$6:$T$277,10,FALSE)</f>
        <v>#N/A</v>
      </c>
      <c r="P2581" s="29" t="e">
        <f t="shared" si="332"/>
        <v>#N/A</v>
      </c>
      <c r="Q2581" s="65" t="e">
        <f>VLOOKUP(E2581,'Supply Log'!$E$6:$T$277,12,FALSE)</f>
        <v>#N/A</v>
      </c>
      <c r="R2581" s="78" t="e">
        <f t="shared" si="333"/>
        <v>#N/A</v>
      </c>
      <c r="S2581" s="65"/>
      <c r="T2581" s="79" t="e">
        <f t="shared" si="334"/>
        <v>#N/A</v>
      </c>
      <c r="U2581" s="80" t="e">
        <f t="shared" si="335"/>
        <v>#N/A</v>
      </c>
      <c r="V2581" s="81" t="str">
        <f t="shared" si="336"/>
        <v/>
      </c>
      <c r="W2581" s="69" t="e">
        <f>VLOOKUP(F2581,'Input Log'!$E$6:$V$50000,18,FALSE)</f>
        <v>#N/A</v>
      </c>
      <c r="X2581" s="64" t="e">
        <f>VLOOKUP(E2581,'Supply Log'!$Z$6:$AB$699,2,FALSE)</f>
        <v>#N/A</v>
      </c>
      <c r="Y2581" s="64" t="e">
        <f>VLOOKUP(E2581,'Supply Log'!$E$6:$X$618,20,FALSE)</f>
        <v>#N/A</v>
      </c>
      <c r="Z2581" s="64"/>
      <c r="AA2581" s="64"/>
    </row>
    <row r="2582" spans="1:27">
      <c r="A2582" s="67" t="str">
        <f t="shared" si="329"/>
        <v/>
      </c>
      <c r="B2582" s="65">
        <f t="shared" si="331"/>
        <v>2494</v>
      </c>
      <c r="C2582" s="68" t="str">
        <f t="shared" si="330"/>
        <v/>
      </c>
      <c r="D2582" s="69"/>
      <c r="F2582" s="66"/>
      <c r="G2582" s="65" t="e">
        <f>VLOOKUP(E2582,'Supply Log'!$E$6:$T$999,2,FALSE)</f>
        <v>#N/A</v>
      </c>
      <c r="H2582" s="65" t="e">
        <f>VLOOKUP(E2582,'Supply Log'!$E$6:$T$999,3,FALSE)</f>
        <v>#N/A</v>
      </c>
      <c r="I2582" s="77"/>
      <c r="J2582" s="65" t="e">
        <f>VLOOKUP(E2582,'Supply Log'!$E$6:$T$277,5,FALSE)</f>
        <v>#N/A</v>
      </c>
      <c r="K2582" s="65" t="e">
        <f>VLOOKUP(E2582,'Supply Log'!$E$6:$T$277,6,FALSE)</f>
        <v>#N/A</v>
      </c>
      <c r="L2582" s="65" t="e">
        <f>VLOOKUP(E2582,'Supply Log'!$E$6:$T$277,7,FALSE)</f>
        <v>#N/A</v>
      </c>
      <c r="M2582" s="65" t="e">
        <f>VLOOKUP(E2582,'Supply Log'!$E$6:$T$277,8,FALSE)</f>
        <v>#N/A</v>
      </c>
      <c r="N2582" s="65" t="e">
        <f>VLOOKUP(E2582,'Supply Log'!$E$6:$T$277,9,FALSE)</f>
        <v>#N/A</v>
      </c>
      <c r="O2582" s="65" t="e">
        <f>VLOOKUP(E2582,'Supply Log'!$E$6:$T$277,10,FALSE)</f>
        <v>#N/A</v>
      </c>
      <c r="P2582" s="29" t="e">
        <f t="shared" si="332"/>
        <v>#N/A</v>
      </c>
      <c r="Q2582" s="65" t="e">
        <f>VLOOKUP(E2582,'Supply Log'!$E$6:$T$277,12,FALSE)</f>
        <v>#N/A</v>
      </c>
      <c r="R2582" s="78" t="e">
        <f t="shared" si="333"/>
        <v>#N/A</v>
      </c>
      <c r="S2582" s="65"/>
      <c r="T2582" s="79" t="e">
        <f t="shared" si="334"/>
        <v>#N/A</v>
      </c>
      <c r="U2582" s="80" t="e">
        <f t="shared" si="335"/>
        <v>#N/A</v>
      </c>
      <c r="V2582" s="81" t="str">
        <f t="shared" si="336"/>
        <v/>
      </c>
      <c r="W2582" s="69" t="e">
        <f>VLOOKUP(F2582,'Input Log'!$E$6:$V$50000,18,FALSE)</f>
        <v>#N/A</v>
      </c>
      <c r="X2582" s="64" t="e">
        <f>VLOOKUP(E2582,'Supply Log'!$Z$6:$AB$699,2,FALSE)</f>
        <v>#N/A</v>
      </c>
      <c r="Y2582" s="64" t="e">
        <f>VLOOKUP(E2582,'Supply Log'!$E$6:$X$618,20,FALSE)</f>
        <v>#N/A</v>
      </c>
      <c r="Z2582" s="64"/>
      <c r="AA2582" s="64"/>
    </row>
    <row r="2583" spans="1:27">
      <c r="A2583" s="67" t="str">
        <f t="shared" si="329"/>
        <v/>
      </c>
      <c r="B2583" s="65">
        <f t="shared" si="331"/>
        <v>2495</v>
      </c>
      <c r="C2583" s="68" t="str">
        <f t="shared" si="330"/>
        <v/>
      </c>
      <c r="D2583" s="69"/>
      <c r="F2583" s="66"/>
      <c r="G2583" s="65" t="e">
        <f>VLOOKUP(E2583,'Supply Log'!$E$6:$T$999,2,FALSE)</f>
        <v>#N/A</v>
      </c>
      <c r="H2583" s="65" t="e">
        <f>VLOOKUP(E2583,'Supply Log'!$E$6:$T$999,3,FALSE)</f>
        <v>#N/A</v>
      </c>
      <c r="I2583" s="77"/>
      <c r="J2583" s="65" t="e">
        <f>VLOOKUP(E2583,'Supply Log'!$E$6:$T$277,5,FALSE)</f>
        <v>#N/A</v>
      </c>
      <c r="K2583" s="65" t="e">
        <f>VLOOKUP(E2583,'Supply Log'!$E$6:$T$277,6,FALSE)</f>
        <v>#N/A</v>
      </c>
      <c r="L2583" s="65" t="e">
        <f>VLOOKUP(E2583,'Supply Log'!$E$6:$T$277,7,FALSE)</f>
        <v>#N/A</v>
      </c>
      <c r="M2583" s="65" t="e">
        <f>VLOOKUP(E2583,'Supply Log'!$E$6:$T$277,8,FALSE)</f>
        <v>#N/A</v>
      </c>
      <c r="N2583" s="65" t="e">
        <f>VLOOKUP(E2583,'Supply Log'!$E$6:$T$277,9,FALSE)</f>
        <v>#N/A</v>
      </c>
      <c r="O2583" s="65" t="e">
        <f>VLOOKUP(E2583,'Supply Log'!$E$6:$T$277,10,FALSE)</f>
        <v>#N/A</v>
      </c>
      <c r="P2583" s="29" t="e">
        <f t="shared" si="332"/>
        <v>#N/A</v>
      </c>
      <c r="Q2583" s="65" t="e">
        <f>VLOOKUP(E2583,'Supply Log'!$E$6:$T$277,12,FALSE)</f>
        <v>#N/A</v>
      </c>
      <c r="R2583" s="78" t="e">
        <f t="shared" si="333"/>
        <v>#N/A</v>
      </c>
      <c r="S2583" s="65"/>
      <c r="T2583" s="79" t="e">
        <f t="shared" si="334"/>
        <v>#N/A</v>
      </c>
      <c r="U2583" s="80" t="e">
        <f t="shared" si="335"/>
        <v>#N/A</v>
      </c>
      <c r="V2583" s="81" t="str">
        <f t="shared" si="336"/>
        <v/>
      </c>
      <c r="W2583" s="69" t="e">
        <f>VLOOKUP(F2583,'Input Log'!$E$6:$V$50000,18,FALSE)</f>
        <v>#N/A</v>
      </c>
      <c r="X2583" s="64" t="e">
        <f>VLOOKUP(E2583,'Supply Log'!$Z$6:$AB$699,2,FALSE)</f>
        <v>#N/A</v>
      </c>
      <c r="Y2583" s="64" t="e">
        <f>VLOOKUP(E2583,'Supply Log'!$E$6:$X$618,20,FALSE)</f>
        <v>#N/A</v>
      </c>
      <c r="Z2583" s="64"/>
      <c r="AA2583" s="64"/>
    </row>
    <row r="2584" spans="1:27">
      <c r="A2584" s="67" t="str">
        <f t="shared" si="329"/>
        <v/>
      </c>
      <c r="B2584" s="65">
        <f t="shared" si="331"/>
        <v>2496</v>
      </c>
      <c r="C2584" s="68" t="str">
        <f t="shared" si="330"/>
        <v/>
      </c>
      <c r="D2584" s="69"/>
      <c r="F2584" s="66"/>
      <c r="G2584" s="65" t="e">
        <f>VLOOKUP(E2584,'Supply Log'!$E$6:$T$999,2,FALSE)</f>
        <v>#N/A</v>
      </c>
      <c r="H2584" s="65" t="e">
        <f>VLOOKUP(E2584,'Supply Log'!$E$6:$T$999,3,FALSE)</f>
        <v>#N/A</v>
      </c>
      <c r="I2584" s="77"/>
      <c r="J2584" s="65" t="e">
        <f>VLOOKUP(E2584,'Supply Log'!$E$6:$T$277,5,FALSE)</f>
        <v>#N/A</v>
      </c>
      <c r="K2584" s="65" t="e">
        <f>VLOOKUP(E2584,'Supply Log'!$E$6:$T$277,6,FALSE)</f>
        <v>#N/A</v>
      </c>
      <c r="L2584" s="65" t="e">
        <f>VLOOKUP(E2584,'Supply Log'!$E$6:$T$277,7,FALSE)</f>
        <v>#N/A</v>
      </c>
      <c r="M2584" s="65" t="e">
        <f>VLOOKUP(E2584,'Supply Log'!$E$6:$T$277,8,FALSE)</f>
        <v>#N/A</v>
      </c>
      <c r="N2584" s="65" t="e">
        <f>VLOOKUP(E2584,'Supply Log'!$E$6:$T$277,9,FALSE)</f>
        <v>#N/A</v>
      </c>
      <c r="O2584" s="65" t="e">
        <f>VLOOKUP(E2584,'Supply Log'!$E$6:$T$277,10,FALSE)</f>
        <v>#N/A</v>
      </c>
      <c r="P2584" s="29" t="e">
        <f t="shared" si="332"/>
        <v>#N/A</v>
      </c>
      <c r="Q2584" s="65" t="e">
        <f>VLOOKUP(E2584,'Supply Log'!$E$6:$T$277,12,FALSE)</f>
        <v>#N/A</v>
      </c>
      <c r="R2584" s="78" t="e">
        <f t="shared" si="333"/>
        <v>#N/A</v>
      </c>
      <c r="S2584" s="65"/>
      <c r="T2584" s="79" t="e">
        <f t="shared" si="334"/>
        <v>#N/A</v>
      </c>
      <c r="U2584" s="80" t="e">
        <f t="shared" si="335"/>
        <v>#N/A</v>
      </c>
      <c r="V2584" s="81" t="str">
        <f t="shared" si="336"/>
        <v/>
      </c>
      <c r="W2584" s="69" t="e">
        <f>VLOOKUP(F2584,'Input Log'!$E$6:$V$50000,18,FALSE)</f>
        <v>#N/A</v>
      </c>
      <c r="X2584" s="64" t="e">
        <f>VLOOKUP(E2584,'Supply Log'!$Z$6:$AB$699,2,FALSE)</f>
        <v>#N/A</v>
      </c>
      <c r="Y2584" s="64" t="e">
        <f>VLOOKUP(E2584,'Supply Log'!$E$6:$X$618,20,FALSE)</f>
        <v>#N/A</v>
      </c>
      <c r="Z2584" s="64"/>
      <c r="AA2584" s="64"/>
    </row>
    <row r="2585" spans="1:27">
      <c r="A2585" s="67" t="str">
        <f t="shared" si="329"/>
        <v/>
      </c>
      <c r="B2585" s="65">
        <f t="shared" si="331"/>
        <v>2497</v>
      </c>
      <c r="C2585" s="68" t="str">
        <f t="shared" si="330"/>
        <v/>
      </c>
      <c r="D2585" s="69"/>
      <c r="F2585" s="66"/>
      <c r="G2585" s="65" t="e">
        <f>VLOOKUP(E2585,'Supply Log'!$E$6:$T$999,2,FALSE)</f>
        <v>#N/A</v>
      </c>
      <c r="H2585" s="65" t="e">
        <f>VLOOKUP(E2585,'Supply Log'!$E$6:$T$999,3,FALSE)</f>
        <v>#N/A</v>
      </c>
      <c r="I2585" s="77"/>
      <c r="J2585" s="65" t="e">
        <f>VLOOKUP(E2585,'Supply Log'!$E$6:$T$277,5,FALSE)</f>
        <v>#N/A</v>
      </c>
      <c r="K2585" s="65" t="e">
        <f>VLOOKUP(E2585,'Supply Log'!$E$6:$T$277,6,FALSE)</f>
        <v>#N/A</v>
      </c>
      <c r="L2585" s="65" t="e">
        <f>VLOOKUP(E2585,'Supply Log'!$E$6:$T$277,7,FALSE)</f>
        <v>#N/A</v>
      </c>
      <c r="M2585" s="65" t="e">
        <f>VLOOKUP(E2585,'Supply Log'!$E$6:$T$277,8,FALSE)</f>
        <v>#N/A</v>
      </c>
      <c r="N2585" s="65" t="e">
        <f>VLOOKUP(E2585,'Supply Log'!$E$6:$T$277,9,FALSE)</f>
        <v>#N/A</v>
      </c>
      <c r="O2585" s="65" t="e">
        <f>VLOOKUP(E2585,'Supply Log'!$E$6:$T$277,10,FALSE)</f>
        <v>#N/A</v>
      </c>
      <c r="P2585" s="29" t="e">
        <f t="shared" si="332"/>
        <v>#N/A</v>
      </c>
      <c r="Q2585" s="65" t="e">
        <f>VLOOKUP(E2585,'Supply Log'!$E$6:$T$277,12,FALSE)</f>
        <v>#N/A</v>
      </c>
      <c r="R2585" s="78" t="e">
        <f t="shared" si="333"/>
        <v>#N/A</v>
      </c>
      <c r="S2585" s="65"/>
      <c r="T2585" s="79" t="e">
        <f t="shared" si="334"/>
        <v>#N/A</v>
      </c>
      <c r="U2585" s="80" t="e">
        <f t="shared" si="335"/>
        <v>#N/A</v>
      </c>
      <c r="V2585" s="81" t="str">
        <f t="shared" si="336"/>
        <v/>
      </c>
      <c r="W2585" s="69" t="e">
        <f>VLOOKUP(F2585,'Input Log'!$E$6:$V$50000,18,FALSE)</f>
        <v>#N/A</v>
      </c>
      <c r="X2585" s="64" t="e">
        <f>VLOOKUP(E2585,'Supply Log'!$Z$6:$AB$699,2,FALSE)</f>
        <v>#N/A</v>
      </c>
      <c r="Y2585" s="64" t="e">
        <f>VLOOKUP(E2585,'Supply Log'!$E$6:$X$618,20,FALSE)</f>
        <v>#N/A</v>
      </c>
      <c r="Z2585" s="64"/>
      <c r="AA2585" s="64"/>
    </row>
    <row r="2586" spans="1:27">
      <c r="A2586" s="67" t="str">
        <f t="shared" si="329"/>
        <v/>
      </c>
      <c r="B2586" s="65">
        <f t="shared" si="331"/>
        <v>2498</v>
      </c>
      <c r="C2586" s="68" t="str">
        <f t="shared" si="330"/>
        <v/>
      </c>
      <c r="D2586" s="69"/>
      <c r="F2586" s="66"/>
      <c r="G2586" s="65" t="e">
        <f>VLOOKUP(E2586,'Supply Log'!$E$6:$T$999,2,FALSE)</f>
        <v>#N/A</v>
      </c>
      <c r="H2586" s="65" t="e">
        <f>VLOOKUP(E2586,'Supply Log'!$E$6:$T$999,3,FALSE)</f>
        <v>#N/A</v>
      </c>
      <c r="I2586" s="77"/>
      <c r="J2586" s="65" t="e">
        <f>VLOOKUP(E2586,'Supply Log'!$E$6:$T$277,5,FALSE)</f>
        <v>#N/A</v>
      </c>
      <c r="K2586" s="65" t="e">
        <f>VLOOKUP(E2586,'Supply Log'!$E$6:$T$277,6,FALSE)</f>
        <v>#N/A</v>
      </c>
      <c r="L2586" s="65" t="e">
        <f>VLOOKUP(E2586,'Supply Log'!$E$6:$T$277,7,FALSE)</f>
        <v>#N/A</v>
      </c>
      <c r="M2586" s="65" t="e">
        <f>VLOOKUP(E2586,'Supply Log'!$E$6:$T$277,8,FALSE)</f>
        <v>#N/A</v>
      </c>
      <c r="N2586" s="65" t="e">
        <f>VLOOKUP(E2586,'Supply Log'!$E$6:$T$277,9,FALSE)</f>
        <v>#N/A</v>
      </c>
      <c r="O2586" s="65" t="e">
        <f>VLOOKUP(E2586,'Supply Log'!$E$6:$T$277,10,FALSE)</f>
        <v>#N/A</v>
      </c>
      <c r="P2586" s="29" t="e">
        <f t="shared" si="332"/>
        <v>#N/A</v>
      </c>
      <c r="Q2586" s="65" t="e">
        <f>VLOOKUP(E2586,'Supply Log'!$E$6:$T$277,12,FALSE)</f>
        <v>#N/A</v>
      </c>
      <c r="R2586" s="78" t="e">
        <f t="shared" si="333"/>
        <v>#N/A</v>
      </c>
      <c r="S2586" s="65"/>
      <c r="T2586" s="79" t="e">
        <f t="shared" si="334"/>
        <v>#N/A</v>
      </c>
      <c r="U2586" s="80" t="e">
        <f t="shared" si="335"/>
        <v>#N/A</v>
      </c>
      <c r="V2586" s="81" t="str">
        <f t="shared" si="336"/>
        <v/>
      </c>
      <c r="W2586" s="69" t="e">
        <f>VLOOKUP(F2586,'Input Log'!$E$6:$V$50000,18,FALSE)</f>
        <v>#N/A</v>
      </c>
      <c r="X2586" s="64" t="e">
        <f>VLOOKUP(E2586,'Supply Log'!$Z$6:$AB$699,2,FALSE)</f>
        <v>#N/A</v>
      </c>
      <c r="Y2586" s="64" t="e">
        <f>VLOOKUP(E2586,'Supply Log'!$E$6:$X$618,20,FALSE)</f>
        <v>#N/A</v>
      </c>
      <c r="Z2586" s="64"/>
      <c r="AA2586" s="64"/>
    </row>
    <row r="2587" spans="1:27">
      <c r="A2587" s="67" t="str">
        <f t="shared" si="329"/>
        <v/>
      </c>
      <c r="B2587" s="65">
        <f t="shared" si="331"/>
        <v>2499</v>
      </c>
      <c r="C2587" s="68" t="str">
        <f t="shared" si="330"/>
        <v/>
      </c>
      <c r="D2587" s="69"/>
      <c r="F2587" s="66"/>
      <c r="G2587" s="65" t="e">
        <f>VLOOKUP(E2587,'Supply Log'!$E$6:$T$999,2,FALSE)</f>
        <v>#N/A</v>
      </c>
      <c r="H2587" s="65" t="e">
        <f>VLOOKUP(E2587,'Supply Log'!$E$6:$T$999,3,FALSE)</f>
        <v>#N/A</v>
      </c>
      <c r="I2587" s="77"/>
      <c r="J2587" s="65" t="e">
        <f>VLOOKUP(E2587,'Supply Log'!$E$6:$T$277,5,FALSE)</f>
        <v>#N/A</v>
      </c>
      <c r="K2587" s="65" t="e">
        <f>VLOOKUP(E2587,'Supply Log'!$E$6:$T$277,6,FALSE)</f>
        <v>#N/A</v>
      </c>
      <c r="L2587" s="65" t="e">
        <f>VLOOKUP(E2587,'Supply Log'!$E$6:$T$277,7,FALSE)</f>
        <v>#N/A</v>
      </c>
      <c r="M2587" s="65" t="e">
        <f>VLOOKUP(E2587,'Supply Log'!$E$6:$T$277,8,FALSE)</f>
        <v>#N/A</v>
      </c>
      <c r="N2587" s="65" t="e">
        <f>VLOOKUP(E2587,'Supply Log'!$E$6:$T$277,9,FALSE)</f>
        <v>#N/A</v>
      </c>
      <c r="O2587" s="65" t="e">
        <f>VLOOKUP(E2587,'Supply Log'!$E$6:$T$277,10,FALSE)</f>
        <v>#N/A</v>
      </c>
      <c r="P2587" s="29" t="e">
        <f t="shared" si="332"/>
        <v>#N/A</v>
      </c>
      <c r="Q2587" s="65" t="e">
        <f>VLOOKUP(E2587,'Supply Log'!$E$6:$T$277,12,FALSE)</f>
        <v>#N/A</v>
      </c>
      <c r="R2587" s="78" t="e">
        <f t="shared" si="333"/>
        <v>#N/A</v>
      </c>
      <c r="S2587" s="65"/>
      <c r="T2587" s="79" t="e">
        <f t="shared" si="334"/>
        <v>#N/A</v>
      </c>
      <c r="U2587" s="80" t="e">
        <f t="shared" si="335"/>
        <v>#N/A</v>
      </c>
      <c r="V2587" s="81" t="str">
        <f t="shared" si="336"/>
        <v/>
      </c>
      <c r="W2587" s="69" t="e">
        <f>VLOOKUP(F2587,'Input Log'!$E$6:$V$50000,18,FALSE)</f>
        <v>#N/A</v>
      </c>
      <c r="X2587" s="64" t="e">
        <f>VLOOKUP(E2587,'Supply Log'!$Z$6:$AB$699,2,FALSE)</f>
        <v>#N/A</v>
      </c>
      <c r="Y2587" s="64" t="e">
        <f>VLOOKUP(E2587,'Supply Log'!$E$6:$X$618,20,FALSE)</f>
        <v>#N/A</v>
      </c>
      <c r="Z2587" s="64"/>
      <c r="AA2587" s="64"/>
    </row>
    <row r="2588" spans="1:27">
      <c r="A2588" s="67" t="str">
        <f t="shared" si="329"/>
        <v/>
      </c>
      <c r="B2588" s="65">
        <f t="shared" si="331"/>
        <v>2500</v>
      </c>
      <c r="C2588" s="68" t="str">
        <f t="shared" si="330"/>
        <v/>
      </c>
      <c r="D2588" s="69"/>
      <c r="F2588" s="66"/>
      <c r="G2588" s="65" t="e">
        <f>VLOOKUP(E2588,'Supply Log'!$E$6:$T$999,2,FALSE)</f>
        <v>#N/A</v>
      </c>
      <c r="H2588" s="65" t="e">
        <f>VLOOKUP(E2588,'Supply Log'!$E$6:$T$999,3,FALSE)</f>
        <v>#N/A</v>
      </c>
      <c r="I2588" s="77"/>
      <c r="J2588" s="65" t="e">
        <f>VLOOKUP(E2588,'Supply Log'!$E$6:$T$277,5,FALSE)</f>
        <v>#N/A</v>
      </c>
      <c r="K2588" s="65" t="e">
        <f>VLOOKUP(E2588,'Supply Log'!$E$6:$T$277,6,FALSE)</f>
        <v>#N/A</v>
      </c>
      <c r="L2588" s="65" t="e">
        <f>VLOOKUP(E2588,'Supply Log'!$E$6:$T$277,7,FALSE)</f>
        <v>#N/A</v>
      </c>
      <c r="M2588" s="65" t="e">
        <f>VLOOKUP(E2588,'Supply Log'!$E$6:$T$277,8,FALSE)</f>
        <v>#N/A</v>
      </c>
      <c r="N2588" s="65" t="e">
        <f>VLOOKUP(E2588,'Supply Log'!$E$6:$T$277,9,FALSE)</f>
        <v>#N/A</v>
      </c>
      <c r="O2588" s="65" t="e">
        <f>VLOOKUP(E2588,'Supply Log'!$E$6:$T$277,10,FALSE)</f>
        <v>#N/A</v>
      </c>
      <c r="P2588" s="29" t="e">
        <f t="shared" si="332"/>
        <v>#N/A</v>
      </c>
      <c r="Q2588" s="65" t="e">
        <f>VLOOKUP(E2588,'Supply Log'!$E$6:$T$277,12,FALSE)</f>
        <v>#N/A</v>
      </c>
      <c r="R2588" s="78" t="e">
        <f t="shared" si="333"/>
        <v>#N/A</v>
      </c>
      <c r="S2588" s="65"/>
      <c r="T2588" s="79" t="e">
        <f t="shared" si="334"/>
        <v>#N/A</v>
      </c>
      <c r="U2588" s="80" t="e">
        <f t="shared" si="335"/>
        <v>#N/A</v>
      </c>
      <c r="V2588" s="81" t="str">
        <f t="shared" si="336"/>
        <v/>
      </c>
      <c r="W2588" s="69" t="e">
        <f>VLOOKUP(F2588,'Input Log'!$E$6:$V$50000,18,FALSE)</f>
        <v>#N/A</v>
      </c>
      <c r="X2588" s="64" t="e">
        <f>VLOOKUP(E2588,'Supply Log'!$Z$6:$AB$699,2,FALSE)</f>
        <v>#N/A</v>
      </c>
      <c r="Y2588" s="64" t="e">
        <f>VLOOKUP(E2588,'Supply Log'!$E$6:$X$618,20,FALSE)</f>
        <v>#N/A</v>
      </c>
      <c r="Z2588" s="64"/>
      <c r="AA2588" s="64"/>
    </row>
    <row r="2589" spans="1:27">
      <c r="A2589" s="67" t="str">
        <f t="shared" si="329"/>
        <v/>
      </c>
      <c r="B2589" s="65">
        <f t="shared" si="331"/>
        <v>2501</v>
      </c>
      <c r="C2589" s="68" t="str">
        <f t="shared" si="330"/>
        <v/>
      </c>
      <c r="D2589" s="69"/>
      <c r="F2589" s="66"/>
      <c r="G2589" s="65" t="e">
        <f>VLOOKUP(E2589,'Supply Log'!$E$6:$T$999,2,FALSE)</f>
        <v>#N/A</v>
      </c>
      <c r="H2589" s="65" t="e">
        <f>VLOOKUP(E2589,'Supply Log'!$E$6:$T$999,3,FALSE)</f>
        <v>#N/A</v>
      </c>
      <c r="I2589" s="77"/>
      <c r="J2589" s="65" t="e">
        <f>VLOOKUP(E2589,'Supply Log'!$E$6:$T$277,5,FALSE)</f>
        <v>#N/A</v>
      </c>
      <c r="K2589" s="65" t="e">
        <f>VLOOKUP(E2589,'Supply Log'!$E$6:$T$277,6,FALSE)</f>
        <v>#N/A</v>
      </c>
      <c r="L2589" s="65" t="e">
        <f>VLOOKUP(E2589,'Supply Log'!$E$6:$T$277,7,FALSE)</f>
        <v>#N/A</v>
      </c>
      <c r="M2589" s="65" t="e">
        <f>VLOOKUP(E2589,'Supply Log'!$E$6:$T$277,8,FALSE)</f>
        <v>#N/A</v>
      </c>
      <c r="N2589" s="65" t="e">
        <f>VLOOKUP(E2589,'Supply Log'!$E$6:$T$277,9,FALSE)</f>
        <v>#N/A</v>
      </c>
      <c r="O2589" s="65" t="e">
        <f>VLOOKUP(E2589,'Supply Log'!$E$6:$T$277,10,FALSE)</f>
        <v>#N/A</v>
      </c>
      <c r="P2589" s="29" t="e">
        <f t="shared" si="332"/>
        <v>#N/A</v>
      </c>
      <c r="Q2589" s="65" t="e">
        <f>VLOOKUP(E2589,'Supply Log'!$E$6:$T$277,12,FALSE)</f>
        <v>#N/A</v>
      </c>
      <c r="R2589" s="78" t="e">
        <f t="shared" si="333"/>
        <v>#N/A</v>
      </c>
      <c r="S2589" s="65"/>
      <c r="T2589" s="79" t="e">
        <f t="shared" si="334"/>
        <v>#N/A</v>
      </c>
      <c r="U2589" s="80" t="e">
        <f t="shared" si="335"/>
        <v>#N/A</v>
      </c>
      <c r="V2589" s="81" t="str">
        <f t="shared" si="336"/>
        <v/>
      </c>
      <c r="W2589" s="69" t="e">
        <f>VLOOKUP(F2589,'Input Log'!$E$6:$V$50000,18,FALSE)</f>
        <v>#N/A</v>
      </c>
      <c r="X2589" s="64" t="e">
        <f>VLOOKUP(E2589,'Supply Log'!$Z$6:$AB$699,2,FALSE)</f>
        <v>#N/A</v>
      </c>
      <c r="Y2589" s="64" t="e">
        <f>VLOOKUP(E2589,'Supply Log'!$E$6:$X$618,20,FALSE)</f>
        <v>#N/A</v>
      </c>
      <c r="Z2589" s="64"/>
      <c r="AA2589" s="64"/>
    </row>
    <row r="2590" spans="1:27">
      <c r="A2590" s="67" t="str">
        <f t="shared" si="329"/>
        <v/>
      </c>
      <c r="B2590" s="65">
        <f t="shared" si="331"/>
        <v>2502</v>
      </c>
      <c r="C2590" s="68" t="str">
        <f t="shared" si="330"/>
        <v/>
      </c>
      <c r="D2590" s="69"/>
      <c r="F2590" s="66"/>
      <c r="G2590" s="65" t="e">
        <f>VLOOKUP(E2590,'Supply Log'!$E$6:$T$999,2,FALSE)</f>
        <v>#N/A</v>
      </c>
      <c r="H2590" s="65" t="e">
        <f>VLOOKUP(E2590,'Supply Log'!$E$6:$T$999,3,FALSE)</f>
        <v>#N/A</v>
      </c>
      <c r="I2590" s="77"/>
      <c r="J2590" s="65" t="e">
        <f>VLOOKUP(E2590,'Supply Log'!$E$6:$T$277,5,FALSE)</f>
        <v>#N/A</v>
      </c>
      <c r="K2590" s="65" t="e">
        <f>VLOOKUP(E2590,'Supply Log'!$E$6:$T$277,6,FALSE)</f>
        <v>#N/A</v>
      </c>
      <c r="L2590" s="65" t="e">
        <f>VLOOKUP(E2590,'Supply Log'!$E$6:$T$277,7,FALSE)</f>
        <v>#N/A</v>
      </c>
      <c r="M2590" s="65" t="e">
        <f>VLOOKUP(E2590,'Supply Log'!$E$6:$T$277,8,FALSE)</f>
        <v>#N/A</v>
      </c>
      <c r="N2590" s="65" t="e">
        <f>VLOOKUP(E2590,'Supply Log'!$E$6:$T$277,9,FALSE)</f>
        <v>#N/A</v>
      </c>
      <c r="O2590" s="65" t="e">
        <f>VLOOKUP(E2590,'Supply Log'!$E$6:$T$277,10,FALSE)</f>
        <v>#N/A</v>
      </c>
      <c r="P2590" s="29" t="e">
        <f t="shared" si="332"/>
        <v>#N/A</v>
      </c>
      <c r="Q2590" s="65" t="e">
        <f>VLOOKUP(E2590,'Supply Log'!$E$6:$T$277,12,FALSE)</f>
        <v>#N/A</v>
      </c>
      <c r="R2590" s="78" t="e">
        <f t="shared" si="333"/>
        <v>#N/A</v>
      </c>
      <c r="S2590" s="65"/>
      <c r="T2590" s="79" t="e">
        <f t="shared" si="334"/>
        <v>#N/A</v>
      </c>
      <c r="U2590" s="80" t="e">
        <f t="shared" si="335"/>
        <v>#N/A</v>
      </c>
      <c r="V2590" s="81" t="str">
        <f t="shared" si="336"/>
        <v/>
      </c>
      <c r="W2590" s="69" t="e">
        <f>VLOOKUP(F2590,'Input Log'!$E$6:$V$50000,18,FALSE)</f>
        <v>#N/A</v>
      </c>
      <c r="X2590" s="64" t="e">
        <f>VLOOKUP(E2590,'Supply Log'!$Z$6:$AB$699,2,FALSE)</f>
        <v>#N/A</v>
      </c>
      <c r="Y2590" s="64" t="e">
        <f>VLOOKUP(E2590,'Supply Log'!$E$6:$X$618,20,FALSE)</f>
        <v>#N/A</v>
      </c>
      <c r="Z2590" s="64"/>
      <c r="AA2590" s="64"/>
    </row>
    <row r="2591" spans="1:27">
      <c r="A2591" s="67" t="str">
        <f t="shared" si="329"/>
        <v/>
      </c>
      <c r="B2591" s="65">
        <f t="shared" si="331"/>
        <v>2503</v>
      </c>
      <c r="C2591" s="68" t="str">
        <f t="shared" si="330"/>
        <v/>
      </c>
      <c r="D2591" s="69"/>
      <c r="F2591" s="66"/>
      <c r="G2591" s="65" t="e">
        <f>VLOOKUP(E2591,'Supply Log'!$E$6:$T$999,2,FALSE)</f>
        <v>#N/A</v>
      </c>
      <c r="H2591" s="65" t="e">
        <f>VLOOKUP(E2591,'Supply Log'!$E$6:$T$999,3,FALSE)</f>
        <v>#N/A</v>
      </c>
      <c r="I2591" s="77"/>
      <c r="J2591" s="65" t="e">
        <f>VLOOKUP(E2591,'Supply Log'!$E$6:$T$277,5,FALSE)</f>
        <v>#N/A</v>
      </c>
      <c r="K2591" s="65" t="e">
        <f>VLOOKUP(E2591,'Supply Log'!$E$6:$T$277,6,FALSE)</f>
        <v>#N/A</v>
      </c>
      <c r="L2591" s="65" t="e">
        <f>VLOOKUP(E2591,'Supply Log'!$E$6:$T$277,7,FALSE)</f>
        <v>#N/A</v>
      </c>
      <c r="M2591" s="65" t="e">
        <f>VLOOKUP(E2591,'Supply Log'!$E$6:$T$277,8,FALSE)</f>
        <v>#N/A</v>
      </c>
      <c r="N2591" s="65" t="e">
        <f>VLOOKUP(E2591,'Supply Log'!$E$6:$T$277,9,FALSE)</f>
        <v>#N/A</v>
      </c>
      <c r="O2591" s="65" t="e">
        <f>VLOOKUP(E2591,'Supply Log'!$E$6:$T$277,10,FALSE)</f>
        <v>#N/A</v>
      </c>
      <c r="P2591" s="29" t="e">
        <f t="shared" si="332"/>
        <v>#N/A</v>
      </c>
      <c r="Q2591" s="65" t="e">
        <f>VLOOKUP(E2591,'Supply Log'!$E$6:$T$277,12,FALSE)</f>
        <v>#N/A</v>
      </c>
      <c r="R2591" s="78" t="e">
        <f t="shared" si="333"/>
        <v>#N/A</v>
      </c>
      <c r="S2591" s="65"/>
      <c r="T2591" s="79" t="e">
        <f t="shared" si="334"/>
        <v>#N/A</v>
      </c>
      <c r="U2591" s="80" t="e">
        <f t="shared" si="335"/>
        <v>#N/A</v>
      </c>
      <c r="V2591" s="81" t="str">
        <f t="shared" si="336"/>
        <v/>
      </c>
      <c r="W2591" s="69" t="e">
        <f>VLOOKUP(F2591,'Input Log'!$E$6:$V$50000,18,FALSE)</f>
        <v>#N/A</v>
      </c>
      <c r="X2591" s="64" t="e">
        <f>VLOOKUP(E2591,'Supply Log'!$Z$6:$AB$699,2,FALSE)</f>
        <v>#N/A</v>
      </c>
      <c r="Y2591" s="64" t="e">
        <f>VLOOKUP(E2591,'Supply Log'!$E$6:$X$618,20,FALSE)</f>
        <v>#N/A</v>
      </c>
      <c r="Z2591" s="64"/>
      <c r="AA2591" s="64"/>
    </row>
    <row r="2592" spans="1:27">
      <c r="A2592" s="67" t="str">
        <f t="shared" si="329"/>
        <v/>
      </c>
      <c r="B2592" s="65">
        <f t="shared" si="331"/>
        <v>2504</v>
      </c>
      <c r="C2592" s="68" t="str">
        <f t="shared" si="330"/>
        <v/>
      </c>
      <c r="D2592" s="69"/>
      <c r="F2592" s="66"/>
      <c r="G2592" s="65" t="e">
        <f>VLOOKUP(E2592,'Supply Log'!$E$6:$T$999,2,FALSE)</f>
        <v>#N/A</v>
      </c>
      <c r="H2592" s="65" t="e">
        <f>VLOOKUP(E2592,'Supply Log'!$E$6:$T$999,3,FALSE)</f>
        <v>#N/A</v>
      </c>
      <c r="I2592" s="77"/>
      <c r="J2592" s="65" t="e">
        <f>VLOOKUP(E2592,'Supply Log'!$E$6:$T$277,5,FALSE)</f>
        <v>#N/A</v>
      </c>
      <c r="K2592" s="65" t="e">
        <f>VLOOKUP(E2592,'Supply Log'!$E$6:$T$277,6,FALSE)</f>
        <v>#N/A</v>
      </c>
      <c r="L2592" s="65" t="e">
        <f>VLOOKUP(E2592,'Supply Log'!$E$6:$T$277,7,FALSE)</f>
        <v>#N/A</v>
      </c>
      <c r="M2592" s="65" t="e">
        <f>VLOOKUP(E2592,'Supply Log'!$E$6:$T$277,8,FALSE)</f>
        <v>#N/A</v>
      </c>
      <c r="N2592" s="65" t="e">
        <f>VLOOKUP(E2592,'Supply Log'!$E$6:$T$277,9,FALSE)</f>
        <v>#N/A</v>
      </c>
      <c r="O2592" s="65" t="e">
        <f>VLOOKUP(E2592,'Supply Log'!$E$6:$T$277,10,FALSE)</f>
        <v>#N/A</v>
      </c>
      <c r="P2592" s="29" t="e">
        <f t="shared" si="332"/>
        <v>#N/A</v>
      </c>
      <c r="Q2592" s="65" t="e">
        <f>VLOOKUP(E2592,'Supply Log'!$E$6:$T$277,12,FALSE)</f>
        <v>#N/A</v>
      </c>
      <c r="R2592" s="78" t="e">
        <f t="shared" si="333"/>
        <v>#N/A</v>
      </c>
      <c r="S2592" s="65"/>
      <c r="T2592" s="79" t="e">
        <f t="shared" si="334"/>
        <v>#N/A</v>
      </c>
      <c r="U2592" s="80" t="e">
        <f t="shared" si="335"/>
        <v>#N/A</v>
      </c>
      <c r="V2592" s="81" t="str">
        <f t="shared" si="336"/>
        <v/>
      </c>
      <c r="W2592" s="69" t="e">
        <f>VLOOKUP(F2592,'Input Log'!$E$6:$V$50000,18,FALSE)</f>
        <v>#N/A</v>
      </c>
      <c r="X2592" s="64" t="e">
        <f>VLOOKUP(E2592,'Supply Log'!$Z$6:$AB$699,2,FALSE)</f>
        <v>#N/A</v>
      </c>
      <c r="Y2592" s="64" t="e">
        <f>VLOOKUP(E2592,'Supply Log'!$E$6:$X$618,20,FALSE)</f>
        <v>#N/A</v>
      </c>
      <c r="Z2592" s="64"/>
      <c r="AA2592" s="64"/>
    </row>
    <row r="2593" spans="1:27">
      <c r="A2593" s="67" t="str">
        <f t="shared" si="329"/>
        <v/>
      </c>
      <c r="B2593" s="65">
        <f t="shared" si="331"/>
        <v>2505</v>
      </c>
      <c r="C2593" s="68" t="str">
        <f t="shared" si="330"/>
        <v/>
      </c>
      <c r="D2593" s="69"/>
      <c r="F2593" s="66"/>
      <c r="G2593" s="65" t="e">
        <f>VLOOKUP(E2593,'Supply Log'!$E$6:$T$999,2,FALSE)</f>
        <v>#N/A</v>
      </c>
      <c r="H2593" s="65" t="e">
        <f>VLOOKUP(E2593,'Supply Log'!$E$6:$T$999,3,FALSE)</f>
        <v>#N/A</v>
      </c>
      <c r="I2593" s="77"/>
      <c r="J2593" s="65" t="e">
        <f>VLOOKUP(E2593,'Supply Log'!$E$6:$T$277,5,FALSE)</f>
        <v>#N/A</v>
      </c>
      <c r="K2593" s="65" t="e">
        <f>VLOOKUP(E2593,'Supply Log'!$E$6:$T$277,6,FALSE)</f>
        <v>#N/A</v>
      </c>
      <c r="L2593" s="65" t="e">
        <f>VLOOKUP(E2593,'Supply Log'!$E$6:$T$277,7,FALSE)</f>
        <v>#N/A</v>
      </c>
      <c r="M2593" s="65" t="e">
        <f>VLOOKUP(E2593,'Supply Log'!$E$6:$T$277,8,FALSE)</f>
        <v>#N/A</v>
      </c>
      <c r="N2593" s="65" t="e">
        <f>VLOOKUP(E2593,'Supply Log'!$E$6:$T$277,9,FALSE)</f>
        <v>#N/A</v>
      </c>
      <c r="O2593" s="65" t="e">
        <f>VLOOKUP(E2593,'Supply Log'!$E$6:$T$277,10,FALSE)</f>
        <v>#N/A</v>
      </c>
      <c r="P2593" s="29" t="e">
        <f t="shared" si="332"/>
        <v>#N/A</v>
      </c>
      <c r="Q2593" s="65" t="e">
        <f>VLOOKUP(E2593,'Supply Log'!$E$6:$T$277,12,FALSE)</f>
        <v>#N/A</v>
      </c>
      <c r="R2593" s="78" t="e">
        <f t="shared" si="333"/>
        <v>#N/A</v>
      </c>
      <c r="S2593" s="65"/>
      <c r="T2593" s="79" t="e">
        <f t="shared" si="334"/>
        <v>#N/A</v>
      </c>
      <c r="U2593" s="80" t="e">
        <f t="shared" si="335"/>
        <v>#N/A</v>
      </c>
      <c r="V2593" s="81" t="str">
        <f t="shared" si="336"/>
        <v/>
      </c>
      <c r="W2593" s="69" t="e">
        <f>VLOOKUP(F2593,'Input Log'!$E$6:$V$50000,18,FALSE)</f>
        <v>#N/A</v>
      </c>
      <c r="X2593" s="64" t="e">
        <f>VLOOKUP(E2593,'Supply Log'!$Z$6:$AB$699,2,FALSE)</f>
        <v>#N/A</v>
      </c>
      <c r="Y2593" s="64" t="e">
        <f>VLOOKUP(E2593,'Supply Log'!$E$6:$X$618,20,FALSE)</f>
        <v>#N/A</v>
      </c>
      <c r="Z2593" s="64"/>
      <c r="AA2593" s="64"/>
    </row>
    <row r="2594" spans="1:27">
      <c r="A2594" s="67" t="str">
        <f t="shared" si="329"/>
        <v/>
      </c>
      <c r="B2594" s="65">
        <f t="shared" si="331"/>
        <v>2506</v>
      </c>
      <c r="C2594" s="68" t="str">
        <f t="shared" si="330"/>
        <v/>
      </c>
      <c r="D2594" s="69"/>
      <c r="F2594" s="66"/>
      <c r="G2594" s="65" t="e">
        <f>VLOOKUP(E2594,'Supply Log'!$E$6:$T$999,2,FALSE)</f>
        <v>#N/A</v>
      </c>
      <c r="H2594" s="65" t="e">
        <f>VLOOKUP(E2594,'Supply Log'!$E$6:$T$999,3,FALSE)</f>
        <v>#N/A</v>
      </c>
      <c r="I2594" s="77"/>
      <c r="J2594" s="65" t="e">
        <f>VLOOKUP(E2594,'Supply Log'!$E$6:$T$277,5,FALSE)</f>
        <v>#N/A</v>
      </c>
      <c r="K2594" s="65" t="e">
        <f>VLOOKUP(E2594,'Supply Log'!$E$6:$T$277,6,FALSE)</f>
        <v>#N/A</v>
      </c>
      <c r="L2594" s="65" t="e">
        <f>VLOOKUP(E2594,'Supply Log'!$E$6:$T$277,7,FALSE)</f>
        <v>#N/A</v>
      </c>
      <c r="M2594" s="65" t="e">
        <f>VLOOKUP(E2594,'Supply Log'!$E$6:$T$277,8,FALSE)</f>
        <v>#N/A</v>
      </c>
      <c r="N2594" s="65" t="e">
        <f>VLOOKUP(E2594,'Supply Log'!$E$6:$T$277,9,FALSE)</f>
        <v>#N/A</v>
      </c>
      <c r="O2594" s="65" t="e">
        <f>VLOOKUP(E2594,'Supply Log'!$E$6:$T$277,10,FALSE)</f>
        <v>#N/A</v>
      </c>
      <c r="P2594" s="29" t="e">
        <f t="shared" si="332"/>
        <v>#N/A</v>
      </c>
      <c r="Q2594" s="65" t="e">
        <f>VLOOKUP(E2594,'Supply Log'!$E$6:$T$277,12,FALSE)</f>
        <v>#N/A</v>
      </c>
      <c r="R2594" s="78" t="e">
        <f t="shared" si="333"/>
        <v>#N/A</v>
      </c>
      <c r="S2594" s="65"/>
      <c r="T2594" s="79" t="e">
        <f t="shared" si="334"/>
        <v>#N/A</v>
      </c>
      <c r="U2594" s="80" t="e">
        <f t="shared" si="335"/>
        <v>#N/A</v>
      </c>
      <c r="V2594" s="81" t="str">
        <f t="shared" si="336"/>
        <v/>
      </c>
      <c r="W2594" s="69" t="e">
        <f>VLOOKUP(F2594,'Input Log'!$E$6:$V$50000,18,FALSE)</f>
        <v>#N/A</v>
      </c>
      <c r="X2594" s="64" t="e">
        <f>VLOOKUP(E2594,'Supply Log'!$Z$6:$AB$699,2,FALSE)</f>
        <v>#N/A</v>
      </c>
      <c r="Y2594" s="64" t="e">
        <f>VLOOKUP(E2594,'Supply Log'!$E$6:$X$618,20,FALSE)</f>
        <v>#N/A</v>
      </c>
      <c r="Z2594" s="64"/>
      <c r="AA2594" s="64"/>
    </row>
    <row r="2595" spans="1:27">
      <c r="A2595" s="67" t="str">
        <f t="shared" si="329"/>
        <v/>
      </c>
      <c r="B2595" s="65">
        <f t="shared" si="331"/>
        <v>2507</v>
      </c>
      <c r="C2595" s="68" t="str">
        <f t="shared" si="330"/>
        <v/>
      </c>
      <c r="D2595" s="69"/>
      <c r="F2595" s="66"/>
      <c r="G2595" s="65" t="e">
        <f>VLOOKUP(E2595,'Supply Log'!$E$6:$T$999,2,FALSE)</f>
        <v>#N/A</v>
      </c>
      <c r="H2595" s="65" t="e">
        <f>VLOOKUP(E2595,'Supply Log'!$E$6:$T$999,3,FALSE)</f>
        <v>#N/A</v>
      </c>
      <c r="I2595" s="77"/>
      <c r="J2595" s="65" t="e">
        <f>VLOOKUP(E2595,'Supply Log'!$E$6:$T$277,5,FALSE)</f>
        <v>#N/A</v>
      </c>
      <c r="K2595" s="65" t="e">
        <f>VLOOKUP(E2595,'Supply Log'!$E$6:$T$277,6,FALSE)</f>
        <v>#N/A</v>
      </c>
      <c r="L2595" s="65" t="e">
        <f>VLOOKUP(E2595,'Supply Log'!$E$6:$T$277,7,FALSE)</f>
        <v>#N/A</v>
      </c>
      <c r="M2595" s="65" t="e">
        <f>VLOOKUP(E2595,'Supply Log'!$E$6:$T$277,8,FALSE)</f>
        <v>#N/A</v>
      </c>
      <c r="N2595" s="65" t="e">
        <f>VLOOKUP(E2595,'Supply Log'!$E$6:$T$277,9,FALSE)</f>
        <v>#N/A</v>
      </c>
      <c r="O2595" s="65" t="e">
        <f>VLOOKUP(E2595,'Supply Log'!$E$6:$T$277,10,FALSE)</f>
        <v>#N/A</v>
      </c>
      <c r="P2595" s="29" t="e">
        <f t="shared" si="332"/>
        <v>#N/A</v>
      </c>
      <c r="Q2595" s="65" t="e">
        <f>VLOOKUP(E2595,'Supply Log'!$E$6:$T$277,12,FALSE)</f>
        <v>#N/A</v>
      </c>
      <c r="R2595" s="78" t="e">
        <f t="shared" si="333"/>
        <v>#N/A</v>
      </c>
      <c r="S2595" s="65"/>
      <c r="T2595" s="79" t="e">
        <f t="shared" si="334"/>
        <v>#N/A</v>
      </c>
      <c r="U2595" s="80" t="e">
        <f t="shared" si="335"/>
        <v>#N/A</v>
      </c>
      <c r="V2595" s="81" t="str">
        <f t="shared" si="336"/>
        <v/>
      </c>
      <c r="W2595" s="69" t="e">
        <f>VLOOKUP(F2595,'Input Log'!$E$6:$V$50000,18,FALSE)</f>
        <v>#N/A</v>
      </c>
      <c r="X2595" s="64" t="e">
        <f>VLOOKUP(E2595,'Supply Log'!$Z$6:$AB$699,2,FALSE)</f>
        <v>#N/A</v>
      </c>
      <c r="Y2595" s="64" t="e">
        <f>VLOOKUP(E2595,'Supply Log'!$E$6:$X$618,20,FALSE)</f>
        <v>#N/A</v>
      </c>
      <c r="Z2595" s="64"/>
      <c r="AA2595" s="64"/>
    </row>
    <row r="2596" spans="1:27">
      <c r="A2596" s="67" t="str">
        <f t="shared" si="329"/>
        <v/>
      </c>
      <c r="B2596" s="65">
        <f t="shared" si="331"/>
        <v>2508</v>
      </c>
      <c r="C2596" s="68" t="str">
        <f t="shared" si="330"/>
        <v/>
      </c>
      <c r="D2596" s="69"/>
      <c r="F2596" s="66"/>
      <c r="G2596" s="65" t="e">
        <f>VLOOKUP(E2596,'Supply Log'!$E$6:$T$999,2,FALSE)</f>
        <v>#N/A</v>
      </c>
      <c r="H2596" s="65" t="e">
        <f>VLOOKUP(E2596,'Supply Log'!$E$6:$T$999,3,FALSE)</f>
        <v>#N/A</v>
      </c>
      <c r="I2596" s="77"/>
      <c r="J2596" s="65" t="e">
        <f>VLOOKUP(E2596,'Supply Log'!$E$6:$T$277,5,FALSE)</f>
        <v>#N/A</v>
      </c>
      <c r="K2596" s="65" t="e">
        <f>VLOOKUP(E2596,'Supply Log'!$E$6:$T$277,6,FALSE)</f>
        <v>#N/A</v>
      </c>
      <c r="L2596" s="65" t="e">
        <f>VLOOKUP(E2596,'Supply Log'!$E$6:$T$277,7,FALSE)</f>
        <v>#N/A</v>
      </c>
      <c r="M2596" s="65" t="e">
        <f>VLOOKUP(E2596,'Supply Log'!$E$6:$T$277,8,FALSE)</f>
        <v>#N/A</v>
      </c>
      <c r="N2596" s="65" t="e">
        <f>VLOOKUP(E2596,'Supply Log'!$E$6:$T$277,9,FALSE)</f>
        <v>#N/A</v>
      </c>
      <c r="O2596" s="65" t="e">
        <f>VLOOKUP(E2596,'Supply Log'!$E$6:$T$277,10,FALSE)</f>
        <v>#N/A</v>
      </c>
      <c r="P2596" s="29" t="e">
        <f t="shared" si="332"/>
        <v>#N/A</v>
      </c>
      <c r="Q2596" s="65" t="e">
        <f>VLOOKUP(E2596,'Supply Log'!$E$6:$T$277,12,FALSE)</f>
        <v>#N/A</v>
      </c>
      <c r="R2596" s="78" t="e">
        <f t="shared" si="333"/>
        <v>#N/A</v>
      </c>
      <c r="S2596" s="65"/>
      <c r="T2596" s="79" t="e">
        <f t="shared" si="334"/>
        <v>#N/A</v>
      </c>
      <c r="U2596" s="80" t="e">
        <f t="shared" si="335"/>
        <v>#N/A</v>
      </c>
      <c r="V2596" s="81" t="str">
        <f t="shared" si="336"/>
        <v/>
      </c>
      <c r="W2596" s="69" t="e">
        <f>VLOOKUP(F2596,'Input Log'!$E$6:$V$50000,18,FALSE)</f>
        <v>#N/A</v>
      </c>
      <c r="X2596" s="64" t="e">
        <f>VLOOKUP(E2596,'Supply Log'!$Z$6:$AB$699,2,FALSE)</f>
        <v>#N/A</v>
      </c>
      <c r="Y2596" s="64" t="e">
        <f>VLOOKUP(E2596,'Supply Log'!$E$6:$X$618,20,FALSE)</f>
        <v>#N/A</v>
      </c>
      <c r="Z2596" s="64"/>
      <c r="AA2596" s="64"/>
    </row>
    <row r="2597" spans="1:27">
      <c r="A2597" s="67" t="str">
        <f t="shared" si="329"/>
        <v/>
      </c>
      <c r="B2597" s="65">
        <f t="shared" si="331"/>
        <v>2509</v>
      </c>
      <c r="C2597" s="68" t="str">
        <f t="shared" si="330"/>
        <v/>
      </c>
      <c r="D2597" s="69"/>
      <c r="F2597" s="66"/>
      <c r="G2597" s="65" t="e">
        <f>VLOOKUP(E2597,'Supply Log'!$E$6:$T$999,2,FALSE)</f>
        <v>#N/A</v>
      </c>
      <c r="H2597" s="65" t="e">
        <f>VLOOKUP(E2597,'Supply Log'!$E$6:$T$999,3,FALSE)</f>
        <v>#N/A</v>
      </c>
      <c r="I2597" s="77"/>
      <c r="J2597" s="65" t="e">
        <f>VLOOKUP(E2597,'Supply Log'!$E$6:$T$277,5,FALSE)</f>
        <v>#N/A</v>
      </c>
      <c r="K2597" s="65" t="e">
        <f>VLOOKUP(E2597,'Supply Log'!$E$6:$T$277,6,FALSE)</f>
        <v>#N/A</v>
      </c>
      <c r="L2597" s="65" t="e">
        <f>VLOOKUP(E2597,'Supply Log'!$E$6:$T$277,7,FALSE)</f>
        <v>#N/A</v>
      </c>
      <c r="M2597" s="65" t="e">
        <f>VLOOKUP(E2597,'Supply Log'!$E$6:$T$277,8,FALSE)</f>
        <v>#N/A</v>
      </c>
      <c r="N2597" s="65" t="e">
        <f>VLOOKUP(E2597,'Supply Log'!$E$6:$T$277,9,FALSE)</f>
        <v>#N/A</v>
      </c>
      <c r="O2597" s="65" t="e">
        <f>VLOOKUP(E2597,'Supply Log'!$E$6:$T$277,10,FALSE)</f>
        <v>#N/A</v>
      </c>
      <c r="P2597" s="29" t="e">
        <f t="shared" si="332"/>
        <v>#N/A</v>
      </c>
      <c r="Q2597" s="65" t="e">
        <f>VLOOKUP(E2597,'Supply Log'!$E$6:$T$277,12,FALSE)</f>
        <v>#N/A</v>
      </c>
      <c r="R2597" s="78" t="e">
        <f t="shared" si="333"/>
        <v>#N/A</v>
      </c>
      <c r="S2597" s="65"/>
      <c r="T2597" s="79" t="e">
        <f t="shared" si="334"/>
        <v>#N/A</v>
      </c>
      <c r="U2597" s="80" t="e">
        <f t="shared" si="335"/>
        <v>#N/A</v>
      </c>
      <c r="V2597" s="81" t="str">
        <f t="shared" si="336"/>
        <v/>
      </c>
      <c r="W2597" s="69" t="e">
        <f>VLOOKUP(F2597,'Input Log'!$E$6:$V$50000,18,FALSE)</f>
        <v>#N/A</v>
      </c>
      <c r="X2597" s="64" t="e">
        <f>VLOOKUP(E2597,'Supply Log'!$Z$6:$AB$699,2,FALSE)</f>
        <v>#N/A</v>
      </c>
      <c r="Y2597" s="64" t="e">
        <f>VLOOKUP(E2597,'Supply Log'!$E$6:$X$618,20,FALSE)</f>
        <v>#N/A</v>
      </c>
      <c r="Z2597" s="64"/>
      <c r="AA2597" s="64"/>
    </row>
    <row r="2598" spans="1:27">
      <c r="A2598" s="67" t="str">
        <f t="shared" si="329"/>
        <v/>
      </c>
      <c r="B2598" s="65">
        <f t="shared" si="331"/>
        <v>2510</v>
      </c>
      <c r="C2598" s="68" t="str">
        <f t="shared" si="330"/>
        <v/>
      </c>
      <c r="D2598" s="69"/>
      <c r="F2598" s="66"/>
      <c r="G2598" s="65" t="e">
        <f>VLOOKUP(E2598,'Supply Log'!$E$6:$T$999,2,FALSE)</f>
        <v>#N/A</v>
      </c>
      <c r="H2598" s="65" t="e">
        <f>VLOOKUP(E2598,'Supply Log'!$E$6:$T$999,3,FALSE)</f>
        <v>#N/A</v>
      </c>
      <c r="I2598" s="77"/>
      <c r="J2598" s="65" t="e">
        <f>VLOOKUP(E2598,'Supply Log'!$E$6:$T$277,5,FALSE)</f>
        <v>#N/A</v>
      </c>
      <c r="K2598" s="65" t="e">
        <f>VLOOKUP(E2598,'Supply Log'!$E$6:$T$277,6,FALSE)</f>
        <v>#N/A</v>
      </c>
      <c r="L2598" s="65" t="e">
        <f>VLOOKUP(E2598,'Supply Log'!$E$6:$T$277,7,FALSE)</f>
        <v>#N/A</v>
      </c>
      <c r="M2598" s="65" t="e">
        <f>VLOOKUP(E2598,'Supply Log'!$E$6:$T$277,8,FALSE)</f>
        <v>#N/A</v>
      </c>
      <c r="N2598" s="65" t="e">
        <f>VLOOKUP(E2598,'Supply Log'!$E$6:$T$277,9,FALSE)</f>
        <v>#N/A</v>
      </c>
      <c r="O2598" s="65" t="e">
        <f>VLOOKUP(E2598,'Supply Log'!$E$6:$T$277,10,FALSE)</f>
        <v>#N/A</v>
      </c>
      <c r="P2598" s="29" t="e">
        <f t="shared" si="332"/>
        <v>#N/A</v>
      </c>
      <c r="Q2598" s="65" t="e">
        <f>VLOOKUP(E2598,'Supply Log'!$E$6:$T$277,12,FALSE)</f>
        <v>#N/A</v>
      </c>
      <c r="R2598" s="78" t="e">
        <f t="shared" si="333"/>
        <v>#N/A</v>
      </c>
      <c r="S2598" s="65"/>
      <c r="T2598" s="79" t="e">
        <f t="shared" si="334"/>
        <v>#N/A</v>
      </c>
      <c r="U2598" s="80" t="e">
        <f t="shared" si="335"/>
        <v>#N/A</v>
      </c>
      <c r="V2598" s="81" t="str">
        <f t="shared" si="336"/>
        <v/>
      </c>
      <c r="W2598" s="69" t="e">
        <f>VLOOKUP(F2598,'Input Log'!$E$6:$V$50000,18,FALSE)</f>
        <v>#N/A</v>
      </c>
      <c r="X2598" s="64" t="e">
        <f>VLOOKUP(E2598,'Supply Log'!$Z$6:$AB$699,2,FALSE)</f>
        <v>#N/A</v>
      </c>
      <c r="Y2598" s="64" t="e">
        <f>VLOOKUP(E2598,'Supply Log'!$E$6:$X$618,20,FALSE)</f>
        <v>#N/A</v>
      </c>
      <c r="Z2598" s="64"/>
      <c r="AA2598" s="64"/>
    </row>
    <row r="2599" spans="1:27">
      <c r="A2599" s="67" t="str">
        <f t="shared" si="329"/>
        <v/>
      </c>
      <c r="B2599" s="65">
        <f t="shared" si="331"/>
        <v>2511</v>
      </c>
      <c r="C2599" s="68" t="str">
        <f t="shared" si="330"/>
        <v/>
      </c>
      <c r="D2599" s="69"/>
      <c r="F2599" s="66"/>
      <c r="G2599" s="65" t="e">
        <f>VLOOKUP(E2599,'Supply Log'!$E$6:$T$999,2,FALSE)</f>
        <v>#N/A</v>
      </c>
      <c r="H2599" s="65" t="e">
        <f>VLOOKUP(E2599,'Supply Log'!$E$6:$T$999,3,FALSE)</f>
        <v>#N/A</v>
      </c>
      <c r="I2599" s="77"/>
      <c r="J2599" s="65" t="e">
        <f>VLOOKUP(E2599,'Supply Log'!$E$6:$T$277,5,FALSE)</f>
        <v>#N/A</v>
      </c>
      <c r="K2599" s="65" t="e">
        <f>VLOOKUP(E2599,'Supply Log'!$E$6:$T$277,6,FALSE)</f>
        <v>#N/A</v>
      </c>
      <c r="L2599" s="65" t="e">
        <f>VLOOKUP(E2599,'Supply Log'!$E$6:$T$277,7,FALSE)</f>
        <v>#N/A</v>
      </c>
      <c r="M2599" s="65" t="e">
        <f>VLOOKUP(E2599,'Supply Log'!$E$6:$T$277,8,FALSE)</f>
        <v>#N/A</v>
      </c>
      <c r="N2599" s="65" t="e">
        <f>VLOOKUP(E2599,'Supply Log'!$E$6:$T$277,9,FALSE)</f>
        <v>#N/A</v>
      </c>
      <c r="O2599" s="65" t="e">
        <f>VLOOKUP(E2599,'Supply Log'!$E$6:$T$277,10,FALSE)</f>
        <v>#N/A</v>
      </c>
      <c r="P2599" s="29" t="e">
        <f t="shared" si="332"/>
        <v>#N/A</v>
      </c>
      <c r="Q2599" s="65" t="e">
        <f>VLOOKUP(E2599,'Supply Log'!$E$6:$T$277,12,FALSE)</f>
        <v>#N/A</v>
      </c>
      <c r="R2599" s="78" t="e">
        <f t="shared" si="333"/>
        <v>#N/A</v>
      </c>
      <c r="S2599" s="65"/>
      <c r="T2599" s="79" t="e">
        <f t="shared" si="334"/>
        <v>#N/A</v>
      </c>
      <c r="U2599" s="80" t="e">
        <f t="shared" si="335"/>
        <v>#N/A</v>
      </c>
      <c r="V2599" s="81" t="str">
        <f t="shared" si="336"/>
        <v/>
      </c>
      <c r="W2599" s="69" t="e">
        <f>VLOOKUP(F2599,'Input Log'!$E$6:$V$50000,18,FALSE)</f>
        <v>#N/A</v>
      </c>
      <c r="X2599" s="64" t="e">
        <f>VLOOKUP(E2599,'Supply Log'!$Z$6:$AB$699,2,FALSE)</f>
        <v>#N/A</v>
      </c>
      <c r="Y2599" s="64" t="e">
        <f>VLOOKUP(E2599,'Supply Log'!$E$6:$X$618,20,FALSE)</f>
        <v>#N/A</v>
      </c>
      <c r="Z2599" s="64"/>
      <c r="AA2599" s="64"/>
    </row>
    <row r="2600" spans="1:27">
      <c r="A2600" s="67" t="str">
        <f t="shared" si="329"/>
        <v/>
      </c>
      <c r="B2600" s="65">
        <f t="shared" si="331"/>
        <v>2512</v>
      </c>
      <c r="C2600" s="68" t="str">
        <f t="shared" si="330"/>
        <v/>
      </c>
      <c r="D2600" s="69"/>
      <c r="F2600" s="66"/>
      <c r="G2600" s="65" t="e">
        <f>VLOOKUP(E2600,'Supply Log'!$E$6:$T$999,2,FALSE)</f>
        <v>#N/A</v>
      </c>
      <c r="H2600" s="65" t="e">
        <f>VLOOKUP(E2600,'Supply Log'!$E$6:$T$999,3,FALSE)</f>
        <v>#N/A</v>
      </c>
      <c r="I2600" s="77"/>
      <c r="J2600" s="65" t="e">
        <f>VLOOKUP(E2600,'Supply Log'!$E$6:$T$277,5,FALSE)</f>
        <v>#N/A</v>
      </c>
      <c r="K2600" s="65" t="e">
        <f>VLOOKUP(E2600,'Supply Log'!$E$6:$T$277,6,FALSE)</f>
        <v>#N/A</v>
      </c>
      <c r="L2600" s="65" t="e">
        <f>VLOOKUP(E2600,'Supply Log'!$E$6:$T$277,7,FALSE)</f>
        <v>#N/A</v>
      </c>
      <c r="M2600" s="65" t="e">
        <f>VLOOKUP(E2600,'Supply Log'!$E$6:$T$277,8,FALSE)</f>
        <v>#N/A</v>
      </c>
      <c r="N2600" s="65" t="e">
        <f>VLOOKUP(E2600,'Supply Log'!$E$6:$T$277,9,FALSE)</f>
        <v>#N/A</v>
      </c>
      <c r="O2600" s="65" t="e">
        <f>VLOOKUP(E2600,'Supply Log'!$E$6:$T$277,10,FALSE)</f>
        <v>#N/A</v>
      </c>
      <c r="P2600" s="29" t="e">
        <f t="shared" si="332"/>
        <v>#N/A</v>
      </c>
      <c r="Q2600" s="65" t="e">
        <f>VLOOKUP(E2600,'Supply Log'!$E$6:$T$277,12,FALSE)</f>
        <v>#N/A</v>
      </c>
      <c r="R2600" s="78" t="e">
        <f t="shared" si="333"/>
        <v>#N/A</v>
      </c>
      <c r="S2600" s="65"/>
      <c r="T2600" s="79" t="e">
        <f t="shared" si="334"/>
        <v>#N/A</v>
      </c>
      <c r="U2600" s="80" t="e">
        <f t="shared" si="335"/>
        <v>#N/A</v>
      </c>
      <c r="V2600" s="81" t="str">
        <f t="shared" si="336"/>
        <v/>
      </c>
      <c r="W2600" s="69" t="e">
        <f>VLOOKUP(F2600,'Input Log'!$E$6:$V$50000,18,FALSE)</f>
        <v>#N/A</v>
      </c>
      <c r="X2600" s="64" t="e">
        <f>VLOOKUP(E2600,'Supply Log'!$Z$6:$AB$699,2,FALSE)</f>
        <v>#N/A</v>
      </c>
      <c r="Y2600" s="64" t="e">
        <f>VLOOKUP(E2600,'Supply Log'!$E$6:$X$618,20,FALSE)</f>
        <v>#N/A</v>
      </c>
      <c r="Z2600" s="64"/>
      <c r="AA2600" s="64"/>
    </row>
    <row r="2601" spans="1:27">
      <c r="A2601" s="67" t="str">
        <f t="shared" si="329"/>
        <v/>
      </c>
      <c r="B2601" s="65">
        <f t="shared" si="331"/>
        <v>2513</v>
      </c>
      <c r="C2601" s="68" t="str">
        <f t="shared" si="330"/>
        <v/>
      </c>
      <c r="D2601" s="69"/>
      <c r="F2601" s="66"/>
      <c r="G2601" s="65" t="e">
        <f>VLOOKUP(E2601,'Supply Log'!$E$6:$T$999,2,FALSE)</f>
        <v>#N/A</v>
      </c>
      <c r="H2601" s="65" t="e">
        <f>VLOOKUP(E2601,'Supply Log'!$E$6:$T$999,3,FALSE)</f>
        <v>#N/A</v>
      </c>
      <c r="I2601" s="77"/>
      <c r="J2601" s="65" t="e">
        <f>VLOOKUP(E2601,'Supply Log'!$E$6:$T$277,5,FALSE)</f>
        <v>#N/A</v>
      </c>
      <c r="K2601" s="65" t="e">
        <f>VLOOKUP(E2601,'Supply Log'!$E$6:$T$277,6,FALSE)</f>
        <v>#N/A</v>
      </c>
      <c r="L2601" s="65" t="e">
        <f>VLOOKUP(E2601,'Supply Log'!$E$6:$T$277,7,FALSE)</f>
        <v>#N/A</v>
      </c>
      <c r="M2601" s="65" t="e">
        <f>VLOOKUP(E2601,'Supply Log'!$E$6:$T$277,8,FALSE)</f>
        <v>#N/A</v>
      </c>
      <c r="N2601" s="65" t="e">
        <f>VLOOKUP(E2601,'Supply Log'!$E$6:$T$277,9,FALSE)</f>
        <v>#N/A</v>
      </c>
      <c r="O2601" s="65" t="e">
        <f>VLOOKUP(E2601,'Supply Log'!$E$6:$T$277,10,FALSE)</f>
        <v>#N/A</v>
      </c>
      <c r="P2601" s="29" t="e">
        <f t="shared" si="332"/>
        <v>#N/A</v>
      </c>
      <c r="Q2601" s="65" t="e">
        <f>VLOOKUP(E2601,'Supply Log'!$E$6:$T$277,12,FALSE)</f>
        <v>#N/A</v>
      </c>
      <c r="R2601" s="78" t="e">
        <f t="shared" si="333"/>
        <v>#N/A</v>
      </c>
      <c r="S2601" s="65"/>
      <c r="T2601" s="79" t="e">
        <f t="shared" si="334"/>
        <v>#N/A</v>
      </c>
      <c r="U2601" s="80" t="e">
        <f t="shared" si="335"/>
        <v>#N/A</v>
      </c>
      <c r="V2601" s="81" t="str">
        <f t="shared" si="336"/>
        <v/>
      </c>
      <c r="W2601" s="69" t="e">
        <f>VLOOKUP(F2601,'Input Log'!$E$6:$V$50000,18,FALSE)</f>
        <v>#N/A</v>
      </c>
      <c r="X2601" s="64" t="e">
        <f>VLOOKUP(E2601,'Supply Log'!$Z$6:$AB$699,2,FALSE)</f>
        <v>#N/A</v>
      </c>
      <c r="Y2601" s="64" t="e">
        <f>VLOOKUP(E2601,'Supply Log'!$E$6:$X$618,20,FALSE)</f>
        <v>#N/A</v>
      </c>
      <c r="Z2601" s="64"/>
      <c r="AA2601" s="64"/>
    </row>
    <row r="2602" spans="1:27">
      <c r="A2602" s="67" t="str">
        <f t="shared" si="329"/>
        <v/>
      </c>
      <c r="B2602" s="65">
        <f t="shared" si="331"/>
        <v>2514</v>
      </c>
      <c r="C2602" s="68" t="str">
        <f t="shared" si="330"/>
        <v/>
      </c>
      <c r="D2602" s="69"/>
      <c r="F2602" s="66"/>
      <c r="G2602" s="65" t="e">
        <f>VLOOKUP(E2602,'Supply Log'!$E$6:$T$999,2,FALSE)</f>
        <v>#N/A</v>
      </c>
      <c r="H2602" s="65" t="e">
        <f>VLOOKUP(E2602,'Supply Log'!$E$6:$T$999,3,FALSE)</f>
        <v>#N/A</v>
      </c>
      <c r="I2602" s="77"/>
      <c r="J2602" s="65" t="e">
        <f>VLOOKUP(E2602,'Supply Log'!$E$6:$T$277,5,FALSE)</f>
        <v>#N/A</v>
      </c>
      <c r="K2602" s="65" t="e">
        <f>VLOOKUP(E2602,'Supply Log'!$E$6:$T$277,6,FALSE)</f>
        <v>#N/A</v>
      </c>
      <c r="L2602" s="65" t="e">
        <f>VLOOKUP(E2602,'Supply Log'!$E$6:$T$277,7,FALSE)</f>
        <v>#N/A</v>
      </c>
      <c r="M2602" s="65" t="e">
        <f>VLOOKUP(E2602,'Supply Log'!$E$6:$T$277,8,FALSE)</f>
        <v>#N/A</v>
      </c>
      <c r="N2602" s="65" t="e">
        <f>VLOOKUP(E2602,'Supply Log'!$E$6:$T$277,9,FALSE)</f>
        <v>#N/A</v>
      </c>
      <c r="O2602" s="65" t="e">
        <f>VLOOKUP(E2602,'Supply Log'!$E$6:$T$277,10,FALSE)</f>
        <v>#N/A</v>
      </c>
      <c r="P2602" s="29" t="e">
        <f t="shared" si="332"/>
        <v>#N/A</v>
      </c>
      <c r="Q2602" s="65" t="e">
        <f>VLOOKUP(E2602,'Supply Log'!$E$6:$T$277,12,FALSE)</f>
        <v>#N/A</v>
      </c>
      <c r="R2602" s="78" t="e">
        <f t="shared" si="333"/>
        <v>#N/A</v>
      </c>
      <c r="S2602" s="65"/>
      <c r="T2602" s="79" t="e">
        <f t="shared" si="334"/>
        <v>#N/A</v>
      </c>
      <c r="U2602" s="80" t="e">
        <f t="shared" si="335"/>
        <v>#N/A</v>
      </c>
      <c r="V2602" s="81" t="str">
        <f t="shared" si="336"/>
        <v/>
      </c>
      <c r="W2602" s="69" t="e">
        <f>VLOOKUP(F2602,'Input Log'!$E$6:$V$50000,18,FALSE)</f>
        <v>#N/A</v>
      </c>
      <c r="X2602" s="64" t="e">
        <f>VLOOKUP(E2602,'Supply Log'!$Z$6:$AB$699,2,FALSE)</f>
        <v>#N/A</v>
      </c>
      <c r="Y2602" s="64" t="e">
        <f>VLOOKUP(E2602,'Supply Log'!$E$6:$X$618,20,FALSE)</f>
        <v>#N/A</v>
      </c>
      <c r="Z2602" s="64"/>
      <c r="AA2602" s="64"/>
    </row>
    <row r="2603" spans="1:27">
      <c r="A2603" s="67" t="str">
        <f t="shared" si="329"/>
        <v/>
      </c>
      <c r="B2603" s="65">
        <f t="shared" si="331"/>
        <v>2515</v>
      </c>
      <c r="C2603" s="68" t="str">
        <f t="shared" si="330"/>
        <v/>
      </c>
      <c r="D2603" s="69"/>
      <c r="F2603" s="66"/>
      <c r="G2603" s="65" t="e">
        <f>VLOOKUP(E2603,'Supply Log'!$E$6:$T$999,2,FALSE)</f>
        <v>#N/A</v>
      </c>
      <c r="H2603" s="65" t="e">
        <f>VLOOKUP(E2603,'Supply Log'!$E$6:$T$999,3,FALSE)</f>
        <v>#N/A</v>
      </c>
      <c r="I2603" s="77"/>
      <c r="J2603" s="65" t="e">
        <f>VLOOKUP(E2603,'Supply Log'!$E$6:$T$277,5,FALSE)</f>
        <v>#N/A</v>
      </c>
      <c r="K2603" s="65" t="e">
        <f>VLOOKUP(E2603,'Supply Log'!$E$6:$T$277,6,FALSE)</f>
        <v>#N/A</v>
      </c>
      <c r="L2603" s="65" t="e">
        <f>VLOOKUP(E2603,'Supply Log'!$E$6:$T$277,7,FALSE)</f>
        <v>#N/A</v>
      </c>
      <c r="M2603" s="65" t="e">
        <f>VLOOKUP(E2603,'Supply Log'!$E$6:$T$277,8,FALSE)</f>
        <v>#N/A</v>
      </c>
      <c r="N2603" s="65" t="e">
        <f>VLOOKUP(E2603,'Supply Log'!$E$6:$T$277,9,FALSE)</f>
        <v>#N/A</v>
      </c>
      <c r="O2603" s="65" t="e">
        <f>VLOOKUP(E2603,'Supply Log'!$E$6:$T$277,10,FALSE)</f>
        <v>#N/A</v>
      </c>
      <c r="P2603" s="29" t="e">
        <f t="shared" si="332"/>
        <v>#N/A</v>
      </c>
      <c r="Q2603" s="65" t="e">
        <f>VLOOKUP(E2603,'Supply Log'!$E$6:$T$277,12,FALSE)</f>
        <v>#N/A</v>
      </c>
      <c r="R2603" s="78" t="e">
        <f t="shared" si="333"/>
        <v>#N/A</v>
      </c>
      <c r="S2603" s="65"/>
      <c r="T2603" s="79" t="e">
        <f t="shared" si="334"/>
        <v>#N/A</v>
      </c>
      <c r="U2603" s="80" t="e">
        <f t="shared" si="335"/>
        <v>#N/A</v>
      </c>
      <c r="V2603" s="81" t="str">
        <f t="shared" si="336"/>
        <v/>
      </c>
      <c r="W2603" s="69" t="e">
        <f>VLOOKUP(F2603,'Input Log'!$E$6:$V$50000,18,FALSE)</f>
        <v>#N/A</v>
      </c>
      <c r="X2603" s="64" t="e">
        <f>VLOOKUP(E2603,'Supply Log'!$Z$6:$AB$699,2,FALSE)</f>
        <v>#N/A</v>
      </c>
      <c r="Y2603" s="64" t="e">
        <f>VLOOKUP(E2603,'Supply Log'!$E$6:$X$618,20,FALSE)</f>
        <v>#N/A</v>
      </c>
      <c r="Z2603" s="64"/>
      <c r="AA2603" s="64"/>
    </row>
    <row r="2604" spans="1:27">
      <c r="A2604" s="67" t="str">
        <f t="shared" si="329"/>
        <v/>
      </c>
      <c r="B2604" s="65">
        <f t="shared" si="331"/>
        <v>2516</v>
      </c>
      <c r="C2604" s="68" t="str">
        <f t="shared" si="330"/>
        <v/>
      </c>
      <c r="D2604" s="69"/>
      <c r="F2604" s="66"/>
      <c r="G2604" s="65" t="e">
        <f>VLOOKUP(E2604,'Supply Log'!$E$6:$T$999,2,FALSE)</f>
        <v>#N/A</v>
      </c>
      <c r="H2604" s="65" t="e">
        <f>VLOOKUP(E2604,'Supply Log'!$E$6:$T$999,3,FALSE)</f>
        <v>#N/A</v>
      </c>
      <c r="I2604" s="77"/>
      <c r="J2604" s="65" t="e">
        <f>VLOOKUP(E2604,'Supply Log'!$E$6:$T$277,5,FALSE)</f>
        <v>#N/A</v>
      </c>
      <c r="K2604" s="65" t="e">
        <f>VLOOKUP(E2604,'Supply Log'!$E$6:$T$277,6,FALSE)</f>
        <v>#N/A</v>
      </c>
      <c r="L2604" s="65" t="e">
        <f>VLOOKUP(E2604,'Supply Log'!$E$6:$T$277,7,FALSE)</f>
        <v>#N/A</v>
      </c>
      <c r="M2604" s="65" t="e">
        <f>VLOOKUP(E2604,'Supply Log'!$E$6:$T$277,8,FALSE)</f>
        <v>#N/A</v>
      </c>
      <c r="N2604" s="65" t="e">
        <f>VLOOKUP(E2604,'Supply Log'!$E$6:$T$277,9,FALSE)</f>
        <v>#N/A</v>
      </c>
      <c r="O2604" s="65" t="e">
        <f>VLOOKUP(E2604,'Supply Log'!$E$6:$T$277,10,FALSE)</f>
        <v>#N/A</v>
      </c>
      <c r="P2604" s="29" t="e">
        <f t="shared" si="332"/>
        <v>#N/A</v>
      </c>
      <c r="Q2604" s="65" t="e">
        <f>VLOOKUP(E2604,'Supply Log'!$E$6:$T$277,12,FALSE)</f>
        <v>#N/A</v>
      </c>
      <c r="R2604" s="78" t="e">
        <f t="shared" si="333"/>
        <v>#N/A</v>
      </c>
      <c r="S2604" s="65"/>
      <c r="T2604" s="79" t="e">
        <f t="shared" si="334"/>
        <v>#N/A</v>
      </c>
      <c r="U2604" s="80" t="e">
        <f t="shared" si="335"/>
        <v>#N/A</v>
      </c>
      <c r="V2604" s="81" t="str">
        <f t="shared" si="336"/>
        <v/>
      </c>
      <c r="W2604" s="69" t="e">
        <f>VLOOKUP(F2604,'Input Log'!$E$6:$V$50000,18,FALSE)</f>
        <v>#N/A</v>
      </c>
      <c r="X2604" s="64" t="e">
        <f>VLOOKUP(E2604,'Supply Log'!$Z$6:$AB$699,2,FALSE)</f>
        <v>#N/A</v>
      </c>
      <c r="Y2604" s="64" t="e">
        <f>VLOOKUP(E2604,'Supply Log'!$E$6:$X$618,20,FALSE)</f>
        <v>#N/A</v>
      </c>
      <c r="Z2604" s="64"/>
      <c r="AA2604" s="64"/>
    </row>
    <row r="2605" spans="1:27">
      <c r="A2605" s="67" t="str">
        <f t="shared" si="329"/>
        <v/>
      </c>
      <c r="B2605" s="65">
        <f t="shared" si="331"/>
        <v>2517</v>
      </c>
      <c r="C2605" s="68" t="str">
        <f t="shared" si="330"/>
        <v/>
      </c>
      <c r="D2605" s="69"/>
      <c r="F2605" s="66"/>
      <c r="G2605" s="65" t="e">
        <f>VLOOKUP(E2605,'Supply Log'!$E$6:$T$999,2,FALSE)</f>
        <v>#N/A</v>
      </c>
      <c r="H2605" s="65" t="e">
        <f>VLOOKUP(E2605,'Supply Log'!$E$6:$T$999,3,FALSE)</f>
        <v>#N/A</v>
      </c>
      <c r="I2605" s="77"/>
      <c r="J2605" s="65" t="e">
        <f>VLOOKUP(E2605,'Supply Log'!$E$6:$T$277,5,FALSE)</f>
        <v>#N/A</v>
      </c>
      <c r="K2605" s="65" t="e">
        <f>VLOOKUP(E2605,'Supply Log'!$E$6:$T$277,6,FALSE)</f>
        <v>#N/A</v>
      </c>
      <c r="L2605" s="65" t="e">
        <f>VLOOKUP(E2605,'Supply Log'!$E$6:$T$277,7,FALSE)</f>
        <v>#N/A</v>
      </c>
      <c r="M2605" s="65" t="e">
        <f>VLOOKUP(E2605,'Supply Log'!$E$6:$T$277,8,FALSE)</f>
        <v>#N/A</v>
      </c>
      <c r="N2605" s="65" t="e">
        <f>VLOOKUP(E2605,'Supply Log'!$E$6:$T$277,9,FALSE)</f>
        <v>#N/A</v>
      </c>
      <c r="O2605" s="65" t="e">
        <f>VLOOKUP(E2605,'Supply Log'!$E$6:$T$277,10,FALSE)</f>
        <v>#N/A</v>
      </c>
      <c r="P2605" s="29" t="e">
        <f t="shared" si="332"/>
        <v>#N/A</v>
      </c>
      <c r="Q2605" s="65" t="e">
        <f>VLOOKUP(E2605,'Supply Log'!$E$6:$T$277,12,FALSE)</f>
        <v>#N/A</v>
      </c>
      <c r="R2605" s="78" t="e">
        <f t="shared" si="333"/>
        <v>#N/A</v>
      </c>
      <c r="S2605" s="65"/>
      <c r="T2605" s="79" t="e">
        <f t="shared" si="334"/>
        <v>#N/A</v>
      </c>
      <c r="U2605" s="80" t="e">
        <f t="shared" si="335"/>
        <v>#N/A</v>
      </c>
      <c r="V2605" s="81" t="str">
        <f t="shared" si="336"/>
        <v/>
      </c>
      <c r="W2605" s="69" t="e">
        <f>VLOOKUP(F2605,'Input Log'!$E$6:$V$50000,18,FALSE)</f>
        <v>#N/A</v>
      </c>
      <c r="X2605" s="64" t="e">
        <f>VLOOKUP(E2605,'Supply Log'!$Z$6:$AB$699,2,FALSE)</f>
        <v>#N/A</v>
      </c>
      <c r="Y2605" s="64" t="e">
        <f>VLOOKUP(E2605,'Supply Log'!$E$6:$X$618,20,FALSE)</f>
        <v>#N/A</v>
      </c>
      <c r="Z2605" s="64"/>
      <c r="AA2605" s="64"/>
    </row>
    <row r="2606" spans="1:27">
      <c r="A2606" s="67" t="str">
        <f t="shared" si="329"/>
        <v/>
      </c>
      <c r="B2606" s="65">
        <f t="shared" si="331"/>
        <v>2518</v>
      </c>
      <c r="C2606" s="68" t="str">
        <f t="shared" si="330"/>
        <v/>
      </c>
      <c r="D2606" s="69"/>
      <c r="F2606" s="66"/>
      <c r="G2606" s="65" t="e">
        <f>VLOOKUP(E2606,'Supply Log'!$E$6:$T$999,2,FALSE)</f>
        <v>#N/A</v>
      </c>
      <c r="H2606" s="65" t="e">
        <f>VLOOKUP(E2606,'Supply Log'!$E$6:$T$999,3,FALSE)</f>
        <v>#N/A</v>
      </c>
      <c r="I2606" s="77"/>
      <c r="J2606" s="65" t="e">
        <f>VLOOKUP(E2606,'Supply Log'!$E$6:$T$277,5,FALSE)</f>
        <v>#N/A</v>
      </c>
      <c r="K2606" s="65" t="e">
        <f>VLOOKUP(E2606,'Supply Log'!$E$6:$T$277,6,FALSE)</f>
        <v>#N/A</v>
      </c>
      <c r="L2606" s="65" t="e">
        <f>VLOOKUP(E2606,'Supply Log'!$E$6:$T$277,7,FALSE)</f>
        <v>#N/A</v>
      </c>
      <c r="M2606" s="65" t="e">
        <f>VLOOKUP(E2606,'Supply Log'!$E$6:$T$277,8,FALSE)</f>
        <v>#N/A</v>
      </c>
      <c r="N2606" s="65" t="e">
        <f>VLOOKUP(E2606,'Supply Log'!$E$6:$T$277,9,FALSE)</f>
        <v>#N/A</v>
      </c>
      <c r="O2606" s="65" t="e">
        <f>VLOOKUP(E2606,'Supply Log'!$E$6:$T$277,10,FALSE)</f>
        <v>#N/A</v>
      </c>
      <c r="P2606" s="29" t="e">
        <f t="shared" si="332"/>
        <v>#N/A</v>
      </c>
      <c r="Q2606" s="65" t="e">
        <f>VLOOKUP(E2606,'Supply Log'!$E$6:$T$277,12,FALSE)</f>
        <v>#N/A</v>
      </c>
      <c r="R2606" s="78" t="e">
        <f t="shared" si="333"/>
        <v>#N/A</v>
      </c>
      <c r="S2606" s="65"/>
      <c r="T2606" s="79" t="e">
        <f t="shared" si="334"/>
        <v>#N/A</v>
      </c>
      <c r="U2606" s="80" t="e">
        <f t="shared" si="335"/>
        <v>#N/A</v>
      </c>
      <c r="V2606" s="81" t="str">
        <f t="shared" si="336"/>
        <v/>
      </c>
      <c r="W2606" s="69" t="e">
        <f>VLOOKUP(F2606,'Input Log'!$E$6:$V$50000,18,FALSE)</f>
        <v>#N/A</v>
      </c>
      <c r="X2606" s="64" t="e">
        <f>VLOOKUP(E2606,'Supply Log'!$Z$6:$AB$699,2,FALSE)</f>
        <v>#N/A</v>
      </c>
      <c r="Y2606" s="64" t="e">
        <f>VLOOKUP(E2606,'Supply Log'!$E$6:$X$618,20,FALSE)</f>
        <v>#N/A</v>
      </c>
      <c r="Z2606" s="64"/>
      <c r="AA2606" s="64"/>
    </row>
    <row r="2607" spans="1:27">
      <c r="A2607" s="67" t="str">
        <f t="shared" si="329"/>
        <v/>
      </c>
      <c r="B2607" s="65">
        <f t="shared" si="331"/>
        <v>2519</v>
      </c>
      <c r="C2607" s="68" t="str">
        <f t="shared" si="330"/>
        <v/>
      </c>
      <c r="D2607" s="69"/>
      <c r="F2607" s="66"/>
      <c r="G2607" s="65" t="e">
        <f>VLOOKUP(E2607,'Supply Log'!$E$6:$T$999,2,FALSE)</f>
        <v>#N/A</v>
      </c>
      <c r="H2607" s="65" t="e">
        <f>VLOOKUP(E2607,'Supply Log'!$E$6:$T$999,3,FALSE)</f>
        <v>#N/A</v>
      </c>
      <c r="I2607" s="77"/>
      <c r="J2607" s="65" t="e">
        <f>VLOOKUP(E2607,'Supply Log'!$E$6:$T$277,5,FALSE)</f>
        <v>#N/A</v>
      </c>
      <c r="K2607" s="65" t="e">
        <f>VLOOKUP(E2607,'Supply Log'!$E$6:$T$277,6,FALSE)</f>
        <v>#N/A</v>
      </c>
      <c r="L2607" s="65" t="e">
        <f>VLOOKUP(E2607,'Supply Log'!$E$6:$T$277,7,FALSE)</f>
        <v>#N/A</v>
      </c>
      <c r="M2607" s="65" t="e">
        <f>VLOOKUP(E2607,'Supply Log'!$E$6:$T$277,8,FALSE)</f>
        <v>#N/A</v>
      </c>
      <c r="N2607" s="65" t="e">
        <f>VLOOKUP(E2607,'Supply Log'!$E$6:$T$277,9,FALSE)</f>
        <v>#N/A</v>
      </c>
      <c r="O2607" s="65" t="e">
        <f>VLOOKUP(E2607,'Supply Log'!$E$6:$T$277,10,FALSE)</f>
        <v>#N/A</v>
      </c>
      <c r="P2607" s="29" t="e">
        <f t="shared" si="332"/>
        <v>#N/A</v>
      </c>
      <c r="Q2607" s="65" t="e">
        <f>VLOOKUP(E2607,'Supply Log'!$E$6:$T$277,12,FALSE)</f>
        <v>#N/A</v>
      </c>
      <c r="R2607" s="78" t="e">
        <f t="shared" si="333"/>
        <v>#N/A</v>
      </c>
      <c r="S2607" s="65"/>
      <c r="T2607" s="79" t="e">
        <f t="shared" si="334"/>
        <v>#N/A</v>
      </c>
      <c r="U2607" s="80" t="e">
        <f t="shared" si="335"/>
        <v>#N/A</v>
      </c>
      <c r="V2607" s="81" t="str">
        <f t="shared" si="336"/>
        <v/>
      </c>
      <c r="W2607" s="69" t="e">
        <f>VLOOKUP(F2607,'Input Log'!$E$6:$V$50000,18,FALSE)</f>
        <v>#N/A</v>
      </c>
      <c r="X2607" s="64" t="e">
        <f>VLOOKUP(E2607,'Supply Log'!$Z$6:$AB$699,2,FALSE)</f>
        <v>#N/A</v>
      </c>
      <c r="Y2607" s="64" t="e">
        <f>VLOOKUP(E2607,'Supply Log'!$E$6:$X$618,20,FALSE)</f>
        <v>#N/A</v>
      </c>
      <c r="Z2607" s="64"/>
      <c r="AA2607" s="64"/>
    </row>
    <row r="2608" spans="1:27">
      <c r="A2608" s="67" t="str">
        <f t="shared" si="329"/>
        <v/>
      </c>
      <c r="B2608" s="65">
        <f t="shared" si="331"/>
        <v>2520</v>
      </c>
      <c r="C2608" s="68" t="str">
        <f t="shared" si="330"/>
        <v/>
      </c>
      <c r="D2608" s="69"/>
      <c r="F2608" s="66"/>
      <c r="G2608" s="65" t="e">
        <f>VLOOKUP(E2608,'Supply Log'!$E$6:$T$999,2,FALSE)</f>
        <v>#N/A</v>
      </c>
      <c r="H2608" s="65" t="e">
        <f>VLOOKUP(E2608,'Supply Log'!$E$6:$T$999,3,FALSE)</f>
        <v>#N/A</v>
      </c>
      <c r="I2608" s="77"/>
      <c r="J2608" s="65" t="e">
        <f>VLOOKUP(E2608,'Supply Log'!$E$6:$T$277,5,FALSE)</f>
        <v>#N/A</v>
      </c>
      <c r="K2608" s="65" t="e">
        <f>VLOOKUP(E2608,'Supply Log'!$E$6:$T$277,6,FALSE)</f>
        <v>#N/A</v>
      </c>
      <c r="L2608" s="65" t="e">
        <f>VLOOKUP(E2608,'Supply Log'!$E$6:$T$277,7,FALSE)</f>
        <v>#N/A</v>
      </c>
      <c r="M2608" s="65" t="e">
        <f>VLOOKUP(E2608,'Supply Log'!$E$6:$T$277,8,FALSE)</f>
        <v>#N/A</v>
      </c>
      <c r="N2608" s="65" t="e">
        <f>VLOOKUP(E2608,'Supply Log'!$E$6:$T$277,9,FALSE)</f>
        <v>#N/A</v>
      </c>
      <c r="O2608" s="65" t="e">
        <f>VLOOKUP(E2608,'Supply Log'!$E$6:$T$277,10,FALSE)</f>
        <v>#N/A</v>
      </c>
      <c r="P2608" s="29" t="e">
        <f t="shared" si="332"/>
        <v>#N/A</v>
      </c>
      <c r="Q2608" s="65" t="e">
        <f>VLOOKUP(E2608,'Supply Log'!$E$6:$T$277,12,FALSE)</f>
        <v>#N/A</v>
      </c>
      <c r="R2608" s="78" t="e">
        <f t="shared" si="333"/>
        <v>#N/A</v>
      </c>
      <c r="S2608" s="65"/>
      <c r="T2608" s="79" t="e">
        <f t="shared" si="334"/>
        <v>#N/A</v>
      </c>
      <c r="U2608" s="80" t="e">
        <f t="shared" si="335"/>
        <v>#N/A</v>
      </c>
      <c r="V2608" s="81" t="str">
        <f t="shared" si="336"/>
        <v/>
      </c>
      <c r="W2608" s="69" t="e">
        <f>VLOOKUP(F2608,'Input Log'!$E$6:$V$50000,18,FALSE)</f>
        <v>#N/A</v>
      </c>
      <c r="X2608" s="64" t="e">
        <f>VLOOKUP(E2608,'Supply Log'!$Z$6:$AB$699,2,FALSE)</f>
        <v>#N/A</v>
      </c>
      <c r="Y2608" s="64" t="e">
        <f>VLOOKUP(E2608,'Supply Log'!$E$6:$X$618,20,FALSE)</f>
        <v>#N/A</v>
      </c>
      <c r="Z2608" s="64"/>
      <c r="AA2608" s="64"/>
    </row>
    <row r="2609" spans="1:27">
      <c r="A2609" s="67" t="str">
        <f t="shared" si="329"/>
        <v/>
      </c>
      <c r="B2609" s="65">
        <f t="shared" si="331"/>
        <v>2521</v>
      </c>
      <c r="C2609" s="68" t="str">
        <f t="shared" si="330"/>
        <v/>
      </c>
      <c r="D2609" s="69"/>
      <c r="F2609" s="66"/>
      <c r="G2609" s="65" t="e">
        <f>VLOOKUP(E2609,'Supply Log'!$E$6:$T$999,2,FALSE)</f>
        <v>#N/A</v>
      </c>
      <c r="H2609" s="65" t="e">
        <f>VLOOKUP(E2609,'Supply Log'!$E$6:$T$999,3,FALSE)</f>
        <v>#N/A</v>
      </c>
      <c r="I2609" s="77"/>
      <c r="J2609" s="65" t="e">
        <f>VLOOKUP(E2609,'Supply Log'!$E$6:$T$277,5,FALSE)</f>
        <v>#N/A</v>
      </c>
      <c r="K2609" s="65" t="e">
        <f>VLOOKUP(E2609,'Supply Log'!$E$6:$T$277,6,FALSE)</f>
        <v>#N/A</v>
      </c>
      <c r="L2609" s="65" t="e">
        <f>VLOOKUP(E2609,'Supply Log'!$E$6:$T$277,7,FALSE)</f>
        <v>#N/A</v>
      </c>
      <c r="M2609" s="65" t="e">
        <f>VLOOKUP(E2609,'Supply Log'!$E$6:$T$277,8,FALSE)</f>
        <v>#N/A</v>
      </c>
      <c r="N2609" s="65" t="e">
        <f>VLOOKUP(E2609,'Supply Log'!$E$6:$T$277,9,FALSE)</f>
        <v>#N/A</v>
      </c>
      <c r="O2609" s="65" t="e">
        <f>VLOOKUP(E2609,'Supply Log'!$E$6:$T$277,10,FALSE)</f>
        <v>#N/A</v>
      </c>
      <c r="P2609" s="29" t="e">
        <f t="shared" si="332"/>
        <v>#N/A</v>
      </c>
      <c r="Q2609" s="65" t="e">
        <f>VLOOKUP(E2609,'Supply Log'!$E$6:$T$277,12,FALSE)</f>
        <v>#N/A</v>
      </c>
      <c r="R2609" s="78" t="e">
        <f t="shared" si="333"/>
        <v>#N/A</v>
      </c>
      <c r="S2609" s="65"/>
      <c r="T2609" s="79" t="e">
        <f t="shared" si="334"/>
        <v>#N/A</v>
      </c>
      <c r="U2609" s="80" t="e">
        <f t="shared" si="335"/>
        <v>#N/A</v>
      </c>
      <c r="V2609" s="81" t="str">
        <f t="shared" si="336"/>
        <v/>
      </c>
      <c r="W2609" s="69" t="e">
        <f>VLOOKUP(F2609,'Input Log'!$E$6:$V$50000,18,FALSE)</f>
        <v>#N/A</v>
      </c>
      <c r="X2609" s="64" t="e">
        <f>VLOOKUP(E2609,'Supply Log'!$Z$6:$AB$699,2,FALSE)</f>
        <v>#N/A</v>
      </c>
      <c r="Y2609" s="64" t="e">
        <f>VLOOKUP(E2609,'Supply Log'!$E$6:$X$618,20,FALSE)</f>
        <v>#N/A</v>
      </c>
      <c r="Z2609" s="64"/>
      <c r="AA2609" s="64"/>
    </row>
    <row r="2610" spans="1:27">
      <c r="A2610" s="67" t="str">
        <f t="shared" si="329"/>
        <v/>
      </c>
      <c r="B2610" s="65">
        <f t="shared" si="331"/>
        <v>2522</v>
      </c>
      <c r="C2610" s="68" t="str">
        <f t="shared" si="330"/>
        <v/>
      </c>
      <c r="D2610" s="69"/>
      <c r="F2610" s="66"/>
      <c r="G2610" s="65" t="e">
        <f>VLOOKUP(E2610,'Supply Log'!$E$6:$T$999,2,FALSE)</f>
        <v>#N/A</v>
      </c>
      <c r="H2610" s="65" t="e">
        <f>VLOOKUP(E2610,'Supply Log'!$E$6:$T$999,3,FALSE)</f>
        <v>#N/A</v>
      </c>
      <c r="I2610" s="77"/>
      <c r="J2610" s="65" t="e">
        <f>VLOOKUP(E2610,'Supply Log'!$E$6:$T$277,5,FALSE)</f>
        <v>#N/A</v>
      </c>
      <c r="K2610" s="65" t="e">
        <f>VLOOKUP(E2610,'Supply Log'!$E$6:$T$277,6,FALSE)</f>
        <v>#N/A</v>
      </c>
      <c r="L2610" s="65" t="e">
        <f>VLOOKUP(E2610,'Supply Log'!$E$6:$T$277,7,FALSE)</f>
        <v>#N/A</v>
      </c>
      <c r="M2610" s="65" t="e">
        <f>VLOOKUP(E2610,'Supply Log'!$E$6:$T$277,8,FALSE)</f>
        <v>#N/A</v>
      </c>
      <c r="N2610" s="65" t="e">
        <f>VLOOKUP(E2610,'Supply Log'!$E$6:$T$277,9,FALSE)</f>
        <v>#N/A</v>
      </c>
      <c r="O2610" s="65" t="e">
        <f>VLOOKUP(E2610,'Supply Log'!$E$6:$T$277,10,FALSE)</f>
        <v>#N/A</v>
      </c>
      <c r="P2610" s="29" t="e">
        <f t="shared" si="332"/>
        <v>#N/A</v>
      </c>
      <c r="Q2610" s="65" t="e">
        <f>VLOOKUP(E2610,'Supply Log'!$E$6:$T$277,12,FALSE)</f>
        <v>#N/A</v>
      </c>
      <c r="R2610" s="78" t="e">
        <f t="shared" si="333"/>
        <v>#N/A</v>
      </c>
      <c r="S2610" s="65"/>
      <c r="T2610" s="79" t="e">
        <f t="shared" si="334"/>
        <v>#N/A</v>
      </c>
      <c r="U2610" s="80" t="e">
        <f t="shared" si="335"/>
        <v>#N/A</v>
      </c>
      <c r="V2610" s="81" t="str">
        <f t="shared" si="336"/>
        <v/>
      </c>
      <c r="W2610" s="69" t="e">
        <f>VLOOKUP(F2610,'Input Log'!$E$6:$V$50000,18,FALSE)</f>
        <v>#N/A</v>
      </c>
      <c r="X2610" s="64" t="e">
        <f>VLOOKUP(E2610,'Supply Log'!$Z$6:$AB$699,2,FALSE)</f>
        <v>#N/A</v>
      </c>
      <c r="Y2610" s="64" t="e">
        <f>VLOOKUP(E2610,'Supply Log'!$E$6:$X$618,20,FALSE)</f>
        <v>#N/A</v>
      </c>
      <c r="Z2610" s="64"/>
      <c r="AA2610" s="64"/>
    </row>
    <row r="2611" spans="1:27">
      <c r="A2611" s="67" t="str">
        <f t="shared" si="329"/>
        <v/>
      </c>
      <c r="B2611" s="65">
        <f t="shared" si="331"/>
        <v>2523</v>
      </c>
      <c r="C2611" s="68" t="str">
        <f t="shared" si="330"/>
        <v/>
      </c>
      <c r="D2611" s="69"/>
      <c r="F2611" s="66"/>
      <c r="G2611" s="65" t="e">
        <f>VLOOKUP(E2611,'Supply Log'!$E$6:$T$999,2,FALSE)</f>
        <v>#N/A</v>
      </c>
      <c r="H2611" s="65" t="e">
        <f>VLOOKUP(E2611,'Supply Log'!$E$6:$T$999,3,FALSE)</f>
        <v>#N/A</v>
      </c>
      <c r="I2611" s="77"/>
      <c r="J2611" s="65" t="e">
        <f>VLOOKUP(E2611,'Supply Log'!$E$6:$T$277,5,FALSE)</f>
        <v>#N/A</v>
      </c>
      <c r="K2611" s="65" t="e">
        <f>VLOOKUP(E2611,'Supply Log'!$E$6:$T$277,6,FALSE)</f>
        <v>#N/A</v>
      </c>
      <c r="L2611" s="65" t="e">
        <f>VLOOKUP(E2611,'Supply Log'!$E$6:$T$277,7,FALSE)</f>
        <v>#N/A</v>
      </c>
      <c r="M2611" s="65" t="e">
        <f>VLOOKUP(E2611,'Supply Log'!$E$6:$T$277,8,FALSE)</f>
        <v>#N/A</v>
      </c>
      <c r="N2611" s="65" t="e">
        <f>VLOOKUP(E2611,'Supply Log'!$E$6:$T$277,9,FALSE)</f>
        <v>#N/A</v>
      </c>
      <c r="O2611" s="65" t="e">
        <f>VLOOKUP(E2611,'Supply Log'!$E$6:$T$277,10,FALSE)</f>
        <v>#N/A</v>
      </c>
      <c r="P2611" s="29" t="e">
        <f t="shared" si="332"/>
        <v>#N/A</v>
      </c>
      <c r="Q2611" s="65" t="e">
        <f>VLOOKUP(E2611,'Supply Log'!$E$6:$T$277,12,FALSE)</f>
        <v>#N/A</v>
      </c>
      <c r="R2611" s="78" t="e">
        <f t="shared" si="333"/>
        <v>#N/A</v>
      </c>
      <c r="S2611" s="65"/>
      <c r="T2611" s="79" t="e">
        <f t="shared" si="334"/>
        <v>#N/A</v>
      </c>
      <c r="U2611" s="80" t="e">
        <f t="shared" si="335"/>
        <v>#N/A</v>
      </c>
      <c r="V2611" s="81" t="str">
        <f t="shared" si="336"/>
        <v/>
      </c>
      <c r="W2611" s="69" t="e">
        <f>VLOOKUP(F2611,'Input Log'!$E$6:$V$50000,18,FALSE)</f>
        <v>#N/A</v>
      </c>
      <c r="X2611" s="64" t="e">
        <f>VLOOKUP(E2611,'Supply Log'!$Z$6:$AB$699,2,FALSE)</f>
        <v>#N/A</v>
      </c>
      <c r="Y2611" s="64" t="e">
        <f>VLOOKUP(E2611,'Supply Log'!$E$6:$X$618,20,FALSE)</f>
        <v>#N/A</v>
      </c>
      <c r="Z2611" s="64"/>
      <c r="AA2611" s="64"/>
    </row>
    <row r="2612" spans="1:27">
      <c r="A2612" s="67" t="str">
        <f t="shared" si="329"/>
        <v/>
      </c>
      <c r="B2612" s="65">
        <f t="shared" si="331"/>
        <v>2524</v>
      </c>
      <c r="C2612" s="68" t="str">
        <f t="shared" si="330"/>
        <v/>
      </c>
      <c r="D2612" s="69"/>
      <c r="F2612" s="66"/>
      <c r="G2612" s="65" t="e">
        <f>VLOOKUP(E2612,'Supply Log'!$E$6:$T$999,2,FALSE)</f>
        <v>#N/A</v>
      </c>
      <c r="H2612" s="65" t="e">
        <f>VLOOKUP(E2612,'Supply Log'!$E$6:$T$999,3,FALSE)</f>
        <v>#N/A</v>
      </c>
      <c r="I2612" s="77"/>
      <c r="J2612" s="65" t="e">
        <f>VLOOKUP(E2612,'Supply Log'!$E$6:$T$277,5,FALSE)</f>
        <v>#N/A</v>
      </c>
      <c r="K2612" s="65" t="e">
        <f>VLOOKUP(E2612,'Supply Log'!$E$6:$T$277,6,FALSE)</f>
        <v>#N/A</v>
      </c>
      <c r="L2612" s="65" t="e">
        <f>VLOOKUP(E2612,'Supply Log'!$E$6:$T$277,7,FALSE)</f>
        <v>#N/A</v>
      </c>
      <c r="M2612" s="65" t="e">
        <f>VLOOKUP(E2612,'Supply Log'!$E$6:$T$277,8,FALSE)</f>
        <v>#N/A</v>
      </c>
      <c r="N2612" s="65" t="e">
        <f>VLOOKUP(E2612,'Supply Log'!$E$6:$T$277,9,FALSE)</f>
        <v>#N/A</v>
      </c>
      <c r="O2612" s="65" t="e">
        <f>VLOOKUP(E2612,'Supply Log'!$E$6:$T$277,10,FALSE)</f>
        <v>#N/A</v>
      </c>
      <c r="P2612" s="29" t="e">
        <f t="shared" si="332"/>
        <v>#N/A</v>
      </c>
      <c r="Q2612" s="65" t="e">
        <f>VLOOKUP(E2612,'Supply Log'!$E$6:$T$277,12,FALSE)</f>
        <v>#N/A</v>
      </c>
      <c r="R2612" s="78" t="e">
        <f t="shared" si="333"/>
        <v>#N/A</v>
      </c>
      <c r="S2612" s="65"/>
      <c r="T2612" s="79" t="e">
        <f t="shared" si="334"/>
        <v>#N/A</v>
      </c>
      <c r="U2612" s="80" t="e">
        <f t="shared" si="335"/>
        <v>#N/A</v>
      </c>
      <c r="V2612" s="81" t="str">
        <f t="shared" si="336"/>
        <v/>
      </c>
      <c r="W2612" s="69" t="e">
        <f>VLOOKUP(F2612,'Input Log'!$E$6:$V$50000,18,FALSE)</f>
        <v>#N/A</v>
      </c>
      <c r="X2612" s="64" t="e">
        <f>VLOOKUP(E2612,'Supply Log'!$Z$6:$AB$699,2,FALSE)</f>
        <v>#N/A</v>
      </c>
      <c r="Y2612" s="64" t="e">
        <f>VLOOKUP(E2612,'Supply Log'!$E$6:$X$618,20,FALSE)</f>
        <v>#N/A</v>
      </c>
      <c r="Z2612" s="64"/>
      <c r="AA2612" s="64"/>
    </row>
    <row r="2613" spans="1:27">
      <c r="A2613" s="67" t="str">
        <f t="shared" si="329"/>
        <v/>
      </c>
      <c r="B2613" s="65">
        <f t="shared" si="331"/>
        <v>2525</v>
      </c>
      <c r="C2613" s="68" t="str">
        <f t="shared" si="330"/>
        <v/>
      </c>
      <c r="D2613" s="69"/>
      <c r="F2613" s="66"/>
      <c r="G2613" s="65" t="e">
        <f>VLOOKUP(E2613,'Supply Log'!$E$6:$T$999,2,FALSE)</f>
        <v>#N/A</v>
      </c>
      <c r="H2613" s="65" t="e">
        <f>VLOOKUP(E2613,'Supply Log'!$E$6:$T$999,3,FALSE)</f>
        <v>#N/A</v>
      </c>
      <c r="I2613" s="77"/>
      <c r="J2613" s="65" t="e">
        <f>VLOOKUP(E2613,'Supply Log'!$E$6:$T$277,5,FALSE)</f>
        <v>#N/A</v>
      </c>
      <c r="K2613" s="65" t="e">
        <f>VLOOKUP(E2613,'Supply Log'!$E$6:$T$277,6,FALSE)</f>
        <v>#N/A</v>
      </c>
      <c r="L2613" s="65" t="e">
        <f>VLOOKUP(E2613,'Supply Log'!$E$6:$T$277,7,FALSE)</f>
        <v>#N/A</v>
      </c>
      <c r="M2613" s="65" t="e">
        <f>VLOOKUP(E2613,'Supply Log'!$E$6:$T$277,8,FALSE)</f>
        <v>#N/A</v>
      </c>
      <c r="N2613" s="65" t="e">
        <f>VLOOKUP(E2613,'Supply Log'!$E$6:$T$277,9,FALSE)</f>
        <v>#N/A</v>
      </c>
      <c r="O2613" s="65" t="e">
        <f>VLOOKUP(E2613,'Supply Log'!$E$6:$T$277,10,FALSE)</f>
        <v>#N/A</v>
      </c>
      <c r="P2613" s="29" t="e">
        <f t="shared" si="332"/>
        <v>#N/A</v>
      </c>
      <c r="Q2613" s="65" t="e">
        <f>VLOOKUP(E2613,'Supply Log'!$E$6:$T$277,12,FALSE)</f>
        <v>#N/A</v>
      </c>
      <c r="R2613" s="78" t="e">
        <f t="shared" si="333"/>
        <v>#N/A</v>
      </c>
      <c r="S2613" s="65"/>
      <c r="T2613" s="79" t="e">
        <f t="shared" si="334"/>
        <v>#N/A</v>
      </c>
      <c r="U2613" s="80" t="e">
        <f t="shared" si="335"/>
        <v>#N/A</v>
      </c>
      <c r="V2613" s="81" t="str">
        <f t="shared" si="336"/>
        <v/>
      </c>
      <c r="W2613" s="69" t="e">
        <f>VLOOKUP(F2613,'Input Log'!$E$6:$V$50000,18,FALSE)</f>
        <v>#N/A</v>
      </c>
      <c r="X2613" s="64" t="e">
        <f>VLOOKUP(E2613,'Supply Log'!$Z$6:$AB$699,2,FALSE)</f>
        <v>#N/A</v>
      </c>
      <c r="Y2613" s="64" t="e">
        <f>VLOOKUP(E2613,'Supply Log'!$E$6:$X$618,20,FALSE)</f>
        <v>#N/A</v>
      </c>
      <c r="Z2613" s="64"/>
      <c r="AA2613" s="64"/>
    </row>
    <row r="2614" spans="1:27">
      <c r="A2614" s="67" t="str">
        <f t="shared" si="329"/>
        <v/>
      </c>
      <c r="B2614" s="65">
        <f t="shared" si="331"/>
        <v>2526</v>
      </c>
      <c r="C2614" s="68" t="str">
        <f t="shared" si="330"/>
        <v/>
      </c>
      <c r="D2614" s="69"/>
      <c r="F2614" s="66"/>
      <c r="G2614" s="65" t="e">
        <f>VLOOKUP(E2614,'Supply Log'!$E$6:$T$999,2,FALSE)</f>
        <v>#N/A</v>
      </c>
      <c r="H2614" s="65" t="e">
        <f>VLOOKUP(E2614,'Supply Log'!$E$6:$T$999,3,FALSE)</f>
        <v>#N/A</v>
      </c>
      <c r="I2614" s="77"/>
      <c r="J2614" s="65" t="e">
        <f>VLOOKUP(E2614,'Supply Log'!$E$6:$T$277,5,FALSE)</f>
        <v>#N/A</v>
      </c>
      <c r="K2614" s="65" t="e">
        <f>VLOOKUP(E2614,'Supply Log'!$E$6:$T$277,6,FALSE)</f>
        <v>#N/A</v>
      </c>
      <c r="L2614" s="65" t="e">
        <f>VLOOKUP(E2614,'Supply Log'!$E$6:$T$277,7,FALSE)</f>
        <v>#N/A</v>
      </c>
      <c r="M2614" s="65" t="e">
        <f>VLOOKUP(E2614,'Supply Log'!$E$6:$T$277,8,FALSE)</f>
        <v>#N/A</v>
      </c>
      <c r="N2614" s="65" t="e">
        <f>VLOOKUP(E2614,'Supply Log'!$E$6:$T$277,9,FALSE)</f>
        <v>#N/A</v>
      </c>
      <c r="O2614" s="65" t="e">
        <f>VLOOKUP(E2614,'Supply Log'!$E$6:$T$277,10,FALSE)</f>
        <v>#N/A</v>
      </c>
      <c r="P2614" s="29" t="e">
        <f t="shared" si="332"/>
        <v>#N/A</v>
      </c>
      <c r="Q2614" s="65" t="e">
        <f>VLOOKUP(E2614,'Supply Log'!$E$6:$T$277,12,FALSE)</f>
        <v>#N/A</v>
      </c>
      <c r="R2614" s="78" t="e">
        <f t="shared" si="333"/>
        <v>#N/A</v>
      </c>
      <c r="S2614" s="65"/>
      <c r="T2614" s="79" t="e">
        <f t="shared" si="334"/>
        <v>#N/A</v>
      </c>
      <c r="U2614" s="80" t="e">
        <f t="shared" si="335"/>
        <v>#N/A</v>
      </c>
      <c r="V2614" s="81" t="str">
        <f t="shared" si="336"/>
        <v/>
      </c>
      <c r="W2614" s="69" t="e">
        <f>VLOOKUP(F2614,'Input Log'!$E$6:$V$50000,18,FALSE)</f>
        <v>#N/A</v>
      </c>
      <c r="X2614" s="64" t="e">
        <f>VLOOKUP(E2614,'Supply Log'!$Z$6:$AB$699,2,FALSE)</f>
        <v>#N/A</v>
      </c>
      <c r="Y2614" s="64" t="e">
        <f>VLOOKUP(E2614,'Supply Log'!$E$6:$X$618,20,FALSE)</f>
        <v>#N/A</v>
      </c>
      <c r="Z2614" s="64"/>
      <c r="AA2614" s="64"/>
    </row>
    <row r="2615" spans="1:27">
      <c r="A2615" s="67" t="str">
        <f t="shared" si="329"/>
        <v/>
      </c>
      <c r="B2615" s="65">
        <f t="shared" si="331"/>
        <v>2527</v>
      </c>
      <c r="C2615" s="68" t="str">
        <f t="shared" si="330"/>
        <v/>
      </c>
      <c r="D2615" s="69"/>
      <c r="F2615" s="66"/>
      <c r="G2615" s="65" t="e">
        <f>VLOOKUP(E2615,'Supply Log'!$E$6:$T$999,2,FALSE)</f>
        <v>#N/A</v>
      </c>
      <c r="H2615" s="65" t="e">
        <f>VLOOKUP(E2615,'Supply Log'!$E$6:$T$999,3,FALSE)</f>
        <v>#N/A</v>
      </c>
      <c r="I2615" s="77"/>
      <c r="J2615" s="65" t="e">
        <f>VLOOKUP(E2615,'Supply Log'!$E$6:$T$277,5,FALSE)</f>
        <v>#N/A</v>
      </c>
      <c r="K2615" s="65" t="e">
        <f>VLOOKUP(E2615,'Supply Log'!$E$6:$T$277,6,FALSE)</f>
        <v>#N/A</v>
      </c>
      <c r="L2615" s="65" t="e">
        <f>VLOOKUP(E2615,'Supply Log'!$E$6:$T$277,7,FALSE)</f>
        <v>#N/A</v>
      </c>
      <c r="M2615" s="65" t="e">
        <f>VLOOKUP(E2615,'Supply Log'!$E$6:$T$277,8,FALSE)</f>
        <v>#N/A</v>
      </c>
      <c r="N2615" s="65" t="e">
        <f>VLOOKUP(E2615,'Supply Log'!$E$6:$T$277,9,FALSE)</f>
        <v>#N/A</v>
      </c>
      <c r="O2615" s="65" t="e">
        <f>VLOOKUP(E2615,'Supply Log'!$E$6:$T$277,10,FALSE)</f>
        <v>#N/A</v>
      </c>
      <c r="P2615" s="29" t="e">
        <f t="shared" si="332"/>
        <v>#N/A</v>
      </c>
      <c r="Q2615" s="65" t="e">
        <f>VLOOKUP(E2615,'Supply Log'!$E$6:$T$277,12,FALSE)</f>
        <v>#N/A</v>
      </c>
      <c r="R2615" s="78" t="e">
        <f t="shared" si="333"/>
        <v>#N/A</v>
      </c>
      <c r="S2615" s="65"/>
      <c r="T2615" s="79" t="e">
        <f t="shared" si="334"/>
        <v>#N/A</v>
      </c>
      <c r="U2615" s="80" t="e">
        <f t="shared" si="335"/>
        <v>#N/A</v>
      </c>
      <c r="V2615" s="81" t="str">
        <f t="shared" si="336"/>
        <v/>
      </c>
      <c r="W2615" s="69" t="e">
        <f>VLOOKUP(F2615,'Input Log'!$E$6:$V$50000,18,FALSE)</f>
        <v>#N/A</v>
      </c>
      <c r="X2615" s="64" t="e">
        <f>VLOOKUP(E2615,'Supply Log'!$Z$6:$AB$699,2,FALSE)</f>
        <v>#N/A</v>
      </c>
      <c r="Y2615" s="64" t="e">
        <f>VLOOKUP(E2615,'Supply Log'!$E$6:$X$618,20,FALSE)</f>
        <v>#N/A</v>
      </c>
      <c r="Z2615" s="64"/>
      <c r="AA2615" s="64"/>
    </row>
    <row r="2616" spans="1:27">
      <c r="A2616" s="67" t="str">
        <f t="shared" si="329"/>
        <v/>
      </c>
      <c r="B2616" s="65">
        <f t="shared" si="331"/>
        <v>2528</v>
      </c>
      <c r="C2616" s="68" t="str">
        <f t="shared" si="330"/>
        <v/>
      </c>
      <c r="D2616" s="69"/>
      <c r="F2616" s="66"/>
      <c r="G2616" s="65" t="e">
        <f>VLOOKUP(E2616,'Supply Log'!$E$6:$T$999,2,FALSE)</f>
        <v>#N/A</v>
      </c>
      <c r="H2616" s="65" t="e">
        <f>VLOOKUP(E2616,'Supply Log'!$E$6:$T$999,3,FALSE)</f>
        <v>#N/A</v>
      </c>
      <c r="I2616" s="77"/>
      <c r="J2616" s="65" t="e">
        <f>VLOOKUP(E2616,'Supply Log'!$E$6:$T$277,5,FALSE)</f>
        <v>#N/A</v>
      </c>
      <c r="K2616" s="65" t="e">
        <f>VLOOKUP(E2616,'Supply Log'!$E$6:$T$277,6,FALSE)</f>
        <v>#N/A</v>
      </c>
      <c r="L2616" s="65" t="e">
        <f>VLOOKUP(E2616,'Supply Log'!$E$6:$T$277,7,FALSE)</f>
        <v>#N/A</v>
      </c>
      <c r="M2616" s="65" t="e">
        <f>VLOOKUP(E2616,'Supply Log'!$E$6:$T$277,8,FALSE)</f>
        <v>#N/A</v>
      </c>
      <c r="N2616" s="65" t="e">
        <f>VLOOKUP(E2616,'Supply Log'!$E$6:$T$277,9,FALSE)</f>
        <v>#N/A</v>
      </c>
      <c r="O2616" s="65" t="e">
        <f>VLOOKUP(E2616,'Supply Log'!$E$6:$T$277,10,FALSE)</f>
        <v>#N/A</v>
      </c>
      <c r="P2616" s="29" t="e">
        <f t="shared" si="332"/>
        <v>#N/A</v>
      </c>
      <c r="Q2616" s="65" t="e">
        <f>VLOOKUP(E2616,'Supply Log'!$E$6:$T$277,12,FALSE)</f>
        <v>#N/A</v>
      </c>
      <c r="R2616" s="78" t="e">
        <f t="shared" si="333"/>
        <v>#N/A</v>
      </c>
      <c r="S2616" s="65"/>
      <c r="T2616" s="79" t="e">
        <f t="shared" si="334"/>
        <v>#N/A</v>
      </c>
      <c r="U2616" s="80" t="e">
        <f t="shared" si="335"/>
        <v>#N/A</v>
      </c>
      <c r="V2616" s="81" t="str">
        <f t="shared" si="336"/>
        <v/>
      </c>
      <c r="W2616" s="69" t="e">
        <f>VLOOKUP(F2616,'Input Log'!$E$6:$V$50000,18,FALSE)</f>
        <v>#N/A</v>
      </c>
      <c r="X2616" s="64" t="e">
        <f>VLOOKUP(E2616,'Supply Log'!$Z$6:$AB$699,2,FALSE)</f>
        <v>#N/A</v>
      </c>
      <c r="Y2616" s="64" t="e">
        <f>VLOOKUP(E2616,'Supply Log'!$E$6:$X$618,20,FALSE)</f>
        <v>#N/A</v>
      </c>
      <c r="Z2616" s="64"/>
      <c r="AA2616" s="64"/>
    </row>
    <row r="2617" spans="1:27">
      <c r="A2617" s="67" t="str">
        <f t="shared" si="329"/>
        <v/>
      </c>
      <c r="B2617" s="65">
        <f t="shared" si="331"/>
        <v>2529</v>
      </c>
      <c r="C2617" s="68" t="str">
        <f t="shared" si="330"/>
        <v/>
      </c>
      <c r="D2617" s="69"/>
      <c r="F2617" s="66"/>
      <c r="G2617" s="65" t="e">
        <f>VLOOKUP(E2617,'Supply Log'!$E$6:$T$999,2,FALSE)</f>
        <v>#N/A</v>
      </c>
      <c r="H2617" s="65" t="e">
        <f>VLOOKUP(E2617,'Supply Log'!$E$6:$T$999,3,FALSE)</f>
        <v>#N/A</v>
      </c>
      <c r="I2617" s="77"/>
      <c r="J2617" s="65" t="e">
        <f>VLOOKUP(E2617,'Supply Log'!$E$6:$T$277,5,FALSE)</f>
        <v>#N/A</v>
      </c>
      <c r="K2617" s="65" t="e">
        <f>VLOOKUP(E2617,'Supply Log'!$E$6:$T$277,6,FALSE)</f>
        <v>#N/A</v>
      </c>
      <c r="L2617" s="65" t="e">
        <f>VLOOKUP(E2617,'Supply Log'!$E$6:$T$277,7,FALSE)</f>
        <v>#N/A</v>
      </c>
      <c r="M2617" s="65" t="e">
        <f>VLOOKUP(E2617,'Supply Log'!$E$6:$T$277,8,FALSE)</f>
        <v>#N/A</v>
      </c>
      <c r="N2617" s="65" t="e">
        <f>VLOOKUP(E2617,'Supply Log'!$E$6:$T$277,9,FALSE)</f>
        <v>#N/A</v>
      </c>
      <c r="O2617" s="65" t="e">
        <f>VLOOKUP(E2617,'Supply Log'!$E$6:$T$277,10,FALSE)</f>
        <v>#N/A</v>
      </c>
      <c r="P2617" s="29" t="e">
        <f t="shared" si="332"/>
        <v>#N/A</v>
      </c>
      <c r="Q2617" s="65" t="e">
        <f>VLOOKUP(E2617,'Supply Log'!$E$6:$T$277,12,FALSE)</f>
        <v>#N/A</v>
      </c>
      <c r="R2617" s="78" t="e">
        <f t="shared" si="333"/>
        <v>#N/A</v>
      </c>
      <c r="S2617" s="65"/>
      <c r="T2617" s="79" t="e">
        <f t="shared" si="334"/>
        <v>#N/A</v>
      </c>
      <c r="U2617" s="80" t="e">
        <f t="shared" si="335"/>
        <v>#N/A</v>
      </c>
      <c r="V2617" s="81" t="str">
        <f t="shared" si="336"/>
        <v/>
      </c>
      <c r="W2617" s="69" t="e">
        <f>VLOOKUP(F2617,'Input Log'!$E$6:$V$50000,18,FALSE)</f>
        <v>#N/A</v>
      </c>
      <c r="X2617" s="64" t="e">
        <f>VLOOKUP(E2617,'Supply Log'!$Z$6:$AB$699,2,FALSE)</f>
        <v>#N/A</v>
      </c>
      <c r="Y2617" s="64" t="e">
        <f>VLOOKUP(E2617,'Supply Log'!$E$6:$X$618,20,FALSE)</f>
        <v>#N/A</v>
      </c>
      <c r="Z2617" s="64"/>
      <c r="AA2617" s="64"/>
    </row>
    <row r="2618" spans="1:27">
      <c r="A2618" s="67" t="str">
        <f t="shared" si="329"/>
        <v/>
      </c>
      <c r="B2618" s="65">
        <f t="shared" si="331"/>
        <v>2530</v>
      </c>
      <c r="C2618" s="68" t="str">
        <f t="shared" si="330"/>
        <v/>
      </c>
      <c r="D2618" s="69"/>
      <c r="F2618" s="66"/>
      <c r="G2618" s="65" t="e">
        <f>VLOOKUP(E2618,'Supply Log'!$E$6:$T$999,2,FALSE)</f>
        <v>#N/A</v>
      </c>
      <c r="H2618" s="65" t="e">
        <f>VLOOKUP(E2618,'Supply Log'!$E$6:$T$999,3,FALSE)</f>
        <v>#N/A</v>
      </c>
      <c r="I2618" s="77"/>
      <c r="J2618" s="65" t="e">
        <f>VLOOKUP(E2618,'Supply Log'!$E$6:$T$277,5,FALSE)</f>
        <v>#N/A</v>
      </c>
      <c r="K2618" s="65" t="e">
        <f>VLOOKUP(E2618,'Supply Log'!$E$6:$T$277,6,FALSE)</f>
        <v>#N/A</v>
      </c>
      <c r="L2618" s="65" t="e">
        <f>VLOOKUP(E2618,'Supply Log'!$E$6:$T$277,7,FALSE)</f>
        <v>#N/A</v>
      </c>
      <c r="M2618" s="65" t="e">
        <f>VLOOKUP(E2618,'Supply Log'!$E$6:$T$277,8,FALSE)</f>
        <v>#N/A</v>
      </c>
      <c r="N2618" s="65" t="e">
        <f>VLOOKUP(E2618,'Supply Log'!$E$6:$T$277,9,FALSE)</f>
        <v>#N/A</v>
      </c>
      <c r="O2618" s="65" t="e">
        <f>VLOOKUP(E2618,'Supply Log'!$E$6:$T$277,10,FALSE)</f>
        <v>#N/A</v>
      </c>
      <c r="P2618" s="29" t="e">
        <f t="shared" si="332"/>
        <v>#N/A</v>
      </c>
      <c r="Q2618" s="65" t="e">
        <f>VLOOKUP(E2618,'Supply Log'!$E$6:$T$277,12,FALSE)</f>
        <v>#N/A</v>
      </c>
      <c r="R2618" s="78" t="e">
        <f t="shared" si="333"/>
        <v>#N/A</v>
      </c>
      <c r="S2618" s="65"/>
      <c r="T2618" s="79" t="e">
        <f t="shared" si="334"/>
        <v>#N/A</v>
      </c>
      <c r="U2618" s="80" t="e">
        <f t="shared" si="335"/>
        <v>#N/A</v>
      </c>
      <c r="V2618" s="81" t="str">
        <f t="shared" si="336"/>
        <v/>
      </c>
      <c r="W2618" s="69" t="e">
        <f>VLOOKUP(F2618,'Input Log'!$E$6:$V$50000,18,FALSE)</f>
        <v>#N/A</v>
      </c>
      <c r="X2618" s="64" t="e">
        <f>VLOOKUP(E2618,'Supply Log'!$Z$6:$AB$699,2,FALSE)</f>
        <v>#N/A</v>
      </c>
      <c r="Y2618" s="64" t="e">
        <f>VLOOKUP(E2618,'Supply Log'!$E$6:$X$618,20,FALSE)</f>
        <v>#N/A</v>
      </c>
      <c r="Z2618" s="64"/>
      <c r="AA2618" s="64"/>
    </row>
    <row r="2619" spans="1:27">
      <c r="A2619" s="67" t="str">
        <f t="shared" si="329"/>
        <v/>
      </c>
      <c r="B2619" s="65">
        <f t="shared" si="331"/>
        <v>2531</v>
      </c>
      <c r="C2619" s="68" t="str">
        <f t="shared" si="330"/>
        <v/>
      </c>
      <c r="D2619" s="69"/>
      <c r="F2619" s="66"/>
      <c r="G2619" s="65" t="e">
        <f>VLOOKUP(E2619,'Supply Log'!$E$6:$T$999,2,FALSE)</f>
        <v>#N/A</v>
      </c>
      <c r="H2619" s="65" t="e">
        <f>VLOOKUP(E2619,'Supply Log'!$E$6:$T$999,3,FALSE)</f>
        <v>#N/A</v>
      </c>
      <c r="I2619" s="77"/>
      <c r="J2619" s="65" t="e">
        <f>VLOOKUP(E2619,'Supply Log'!$E$6:$T$277,5,FALSE)</f>
        <v>#N/A</v>
      </c>
      <c r="K2619" s="65" t="e">
        <f>VLOOKUP(E2619,'Supply Log'!$E$6:$T$277,6,FALSE)</f>
        <v>#N/A</v>
      </c>
      <c r="L2619" s="65" t="e">
        <f>VLOOKUP(E2619,'Supply Log'!$E$6:$T$277,7,FALSE)</f>
        <v>#N/A</v>
      </c>
      <c r="M2619" s="65" t="e">
        <f>VLOOKUP(E2619,'Supply Log'!$E$6:$T$277,8,FALSE)</f>
        <v>#N/A</v>
      </c>
      <c r="N2619" s="65" t="e">
        <f>VLOOKUP(E2619,'Supply Log'!$E$6:$T$277,9,FALSE)</f>
        <v>#N/A</v>
      </c>
      <c r="O2619" s="65" t="e">
        <f>VLOOKUP(E2619,'Supply Log'!$E$6:$T$277,10,FALSE)</f>
        <v>#N/A</v>
      </c>
      <c r="P2619" s="29" t="e">
        <f t="shared" si="332"/>
        <v>#N/A</v>
      </c>
      <c r="Q2619" s="65" t="e">
        <f>VLOOKUP(E2619,'Supply Log'!$E$6:$T$277,12,FALSE)</f>
        <v>#N/A</v>
      </c>
      <c r="R2619" s="78" t="e">
        <f t="shared" si="333"/>
        <v>#N/A</v>
      </c>
      <c r="S2619" s="65"/>
      <c r="T2619" s="79" t="e">
        <f t="shared" si="334"/>
        <v>#N/A</v>
      </c>
      <c r="U2619" s="80" t="e">
        <f t="shared" si="335"/>
        <v>#N/A</v>
      </c>
      <c r="V2619" s="81" t="str">
        <f t="shared" si="336"/>
        <v/>
      </c>
      <c r="W2619" s="69" t="e">
        <f>VLOOKUP(F2619,'Input Log'!$E$6:$V$50000,18,FALSE)</f>
        <v>#N/A</v>
      </c>
      <c r="X2619" s="64" t="e">
        <f>VLOOKUP(E2619,'Supply Log'!$Z$6:$AB$699,2,FALSE)</f>
        <v>#N/A</v>
      </c>
      <c r="Y2619" s="64" t="e">
        <f>VLOOKUP(E2619,'Supply Log'!$E$6:$X$618,20,FALSE)</f>
        <v>#N/A</v>
      </c>
      <c r="Z2619" s="64"/>
      <c r="AA2619" s="64"/>
    </row>
    <row r="2620" spans="1:27">
      <c r="A2620" s="67" t="str">
        <f t="shared" si="329"/>
        <v/>
      </c>
      <c r="B2620" s="65">
        <f t="shared" si="331"/>
        <v>2532</v>
      </c>
      <c r="C2620" s="68" t="str">
        <f t="shared" si="330"/>
        <v/>
      </c>
      <c r="D2620" s="69"/>
      <c r="F2620" s="66"/>
      <c r="G2620" s="65" t="e">
        <f>VLOOKUP(E2620,'Supply Log'!$E$6:$T$999,2,FALSE)</f>
        <v>#N/A</v>
      </c>
      <c r="H2620" s="65" t="e">
        <f>VLOOKUP(E2620,'Supply Log'!$E$6:$T$999,3,FALSE)</f>
        <v>#N/A</v>
      </c>
      <c r="I2620" s="77"/>
      <c r="J2620" s="65" t="e">
        <f>VLOOKUP(E2620,'Supply Log'!$E$6:$T$277,5,FALSE)</f>
        <v>#N/A</v>
      </c>
      <c r="K2620" s="65" t="e">
        <f>VLOOKUP(E2620,'Supply Log'!$E$6:$T$277,6,FALSE)</f>
        <v>#N/A</v>
      </c>
      <c r="L2620" s="65" t="e">
        <f>VLOOKUP(E2620,'Supply Log'!$E$6:$T$277,7,FALSE)</f>
        <v>#N/A</v>
      </c>
      <c r="M2620" s="65" t="e">
        <f>VLOOKUP(E2620,'Supply Log'!$E$6:$T$277,8,FALSE)</f>
        <v>#N/A</v>
      </c>
      <c r="N2620" s="65" t="e">
        <f>VLOOKUP(E2620,'Supply Log'!$E$6:$T$277,9,FALSE)</f>
        <v>#N/A</v>
      </c>
      <c r="O2620" s="65" t="e">
        <f>VLOOKUP(E2620,'Supply Log'!$E$6:$T$277,10,FALSE)</f>
        <v>#N/A</v>
      </c>
      <c r="P2620" s="29" t="e">
        <f t="shared" si="332"/>
        <v>#N/A</v>
      </c>
      <c r="Q2620" s="65" t="e">
        <f>VLOOKUP(E2620,'Supply Log'!$E$6:$T$277,12,FALSE)</f>
        <v>#N/A</v>
      </c>
      <c r="R2620" s="78" t="e">
        <f t="shared" si="333"/>
        <v>#N/A</v>
      </c>
      <c r="S2620" s="65"/>
      <c r="T2620" s="79" t="e">
        <f t="shared" si="334"/>
        <v>#N/A</v>
      </c>
      <c r="U2620" s="80" t="e">
        <f t="shared" si="335"/>
        <v>#N/A</v>
      </c>
      <c r="V2620" s="81" t="str">
        <f t="shared" si="336"/>
        <v/>
      </c>
      <c r="W2620" s="69" t="e">
        <f>VLOOKUP(F2620,'Input Log'!$E$6:$V$50000,18,FALSE)</f>
        <v>#N/A</v>
      </c>
      <c r="X2620" s="64" t="e">
        <f>VLOOKUP(E2620,'Supply Log'!$Z$6:$AB$699,2,FALSE)</f>
        <v>#N/A</v>
      </c>
      <c r="Y2620" s="64" t="e">
        <f>VLOOKUP(E2620,'Supply Log'!$E$6:$X$618,20,FALSE)</f>
        <v>#N/A</v>
      </c>
      <c r="Z2620" s="64"/>
      <c r="AA2620" s="64"/>
    </row>
    <row r="2621" spans="1:27">
      <c r="A2621" s="67" t="str">
        <f t="shared" si="329"/>
        <v/>
      </c>
      <c r="B2621" s="65">
        <f t="shared" si="331"/>
        <v>2533</v>
      </c>
      <c r="C2621" s="68" t="str">
        <f t="shared" si="330"/>
        <v/>
      </c>
      <c r="D2621" s="69"/>
      <c r="F2621" s="66"/>
      <c r="G2621" s="65" t="e">
        <f>VLOOKUP(E2621,'Supply Log'!$E$6:$T$999,2,FALSE)</f>
        <v>#N/A</v>
      </c>
      <c r="H2621" s="65" t="e">
        <f>VLOOKUP(E2621,'Supply Log'!$E$6:$T$999,3,FALSE)</f>
        <v>#N/A</v>
      </c>
      <c r="I2621" s="77"/>
      <c r="J2621" s="65" t="e">
        <f>VLOOKUP(E2621,'Supply Log'!$E$6:$T$277,5,FALSE)</f>
        <v>#N/A</v>
      </c>
      <c r="K2621" s="65" t="e">
        <f>VLOOKUP(E2621,'Supply Log'!$E$6:$T$277,6,FALSE)</f>
        <v>#N/A</v>
      </c>
      <c r="L2621" s="65" t="e">
        <f>VLOOKUP(E2621,'Supply Log'!$E$6:$T$277,7,FALSE)</f>
        <v>#N/A</v>
      </c>
      <c r="M2621" s="65" t="e">
        <f>VLOOKUP(E2621,'Supply Log'!$E$6:$T$277,8,FALSE)</f>
        <v>#N/A</v>
      </c>
      <c r="N2621" s="65" t="e">
        <f>VLOOKUP(E2621,'Supply Log'!$E$6:$T$277,9,FALSE)</f>
        <v>#N/A</v>
      </c>
      <c r="O2621" s="65" t="e">
        <f>VLOOKUP(E2621,'Supply Log'!$E$6:$T$277,10,FALSE)</f>
        <v>#N/A</v>
      </c>
      <c r="P2621" s="29" t="e">
        <f t="shared" si="332"/>
        <v>#N/A</v>
      </c>
      <c r="Q2621" s="65" t="e">
        <f>VLOOKUP(E2621,'Supply Log'!$E$6:$T$277,12,FALSE)</f>
        <v>#N/A</v>
      </c>
      <c r="R2621" s="78" t="e">
        <f t="shared" si="333"/>
        <v>#N/A</v>
      </c>
      <c r="S2621" s="65"/>
      <c r="T2621" s="79" t="e">
        <f t="shared" si="334"/>
        <v>#N/A</v>
      </c>
      <c r="U2621" s="80" t="e">
        <f t="shared" si="335"/>
        <v>#N/A</v>
      </c>
      <c r="V2621" s="81" t="str">
        <f t="shared" si="336"/>
        <v/>
      </c>
      <c r="W2621" s="69" t="e">
        <f>VLOOKUP(F2621,'Input Log'!$E$6:$V$50000,18,FALSE)</f>
        <v>#N/A</v>
      </c>
      <c r="X2621" s="64" t="e">
        <f>VLOOKUP(E2621,'Supply Log'!$Z$6:$AB$699,2,FALSE)</f>
        <v>#N/A</v>
      </c>
      <c r="Y2621" s="64" t="e">
        <f>VLOOKUP(E2621,'Supply Log'!$E$6:$X$618,20,FALSE)</f>
        <v>#N/A</v>
      </c>
      <c r="Z2621" s="64"/>
      <c r="AA2621" s="64"/>
    </row>
    <row r="2622" spans="1:27">
      <c r="A2622" s="67" t="str">
        <f t="shared" si="329"/>
        <v/>
      </c>
      <c r="B2622" s="65">
        <f t="shared" si="331"/>
        <v>2534</v>
      </c>
      <c r="C2622" s="68" t="str">
        <f t="shared" si="330"/>
        <v/>
      </c>
      <c r="D2622" s="69"/>
      <c r="F2622" s="66"/>
      <c r="G2622" s="65" t="e">
        <f>VLOOKUP(E2622,'Supply Log'!$E$6:$T$999,2,FALSE)</f>
        <v>#N/A</v>
      </c>
      <c r="H2622" s="65" t="e">
        <f>VLOOKUP(E2622,'Supply Log'!$E$6:$T$999,3,FALSE)</f>
        <v>#N/A</v>
      </c>
      <c r="I2622" s="77"/>
      <c r="J2622" s="65" t="e">
        <f>VLOOKUP(E2622,'Supply Log'!$E$6:$T$277,5,FALSE)</f>
        <v>#N/A</v>
      </c>
      <c r="K2622" s="65" t="e">
        <f>VLOOKUP(E2622,'Supply Log'!$E$6:$T$277,6,FALSE)</f>
        <v>#N/A</v>
      </c>
      <c r="L2622" s="65" t="e">
        <f>VLOOKUP(E2622,'Supply Log'!$E$6:$T$277,7,FALSE)</f>
        <v>#N/A</v>
      </c>
      <c r="M2622" s="65" t="e">
        <f>VLOOKUP(E2622,'Supply Log'!$E$6:$T$277,8,FALSE)</f>
        <v>#N/A</v>
      </c>
      <c r="N2622" s="65" t="e">
        <f>VLOOKUP(E2622,'Supply Log'!$E$6:$T$277,9,FALSE)</f>
        <v>#N/A</v>
      </c>
      <c r="O2622" s="65" t="e">
        <f>VLOOKUP(E2622,'Supply Log'!$E$6:$T$277,10,FALSE)</f>
        <v>#N/A</v>
      </c>
      <c r="P2622" s="29" t="e">
        <f t="shared" si="332"/>
        <v>#N/A</v>
      </c>
      <c r="Q2622" s="65" t="e">
        <f>VLOOKUP(E2622,'Supply Log'!$E$6:$T$277,12,FALSE)</f>
        <v>#N/A</v>
      </c>
      <c r="R2622" s="78" t="e">
        <f t="shared" si="333"/>
        <v>#N/A</v>
      </c>
      <c r="S2622" s="65"/>
      <c r="T2622" s="79" t="e">
        <f t="shared" si="334"/>
        <v>#N/A</v>
      </c>
      <c r="U2622" s="80" t="e">
        <f t="shared" si="335"/>
        <v>#N/A</v>
      </c>
      <c r="V2622" s="81" t="str">
        <f t="shared" si="336"/>
        <v/>
      </c>
      <c r="W2622" s="69" t="e">
        <f>VLOOKUP(F2622,'Input Log'!$E$6:$V$50000,18,FALSE)</f>
        <v>#N/A</v>
      </c>
      <c r="X2622" s="64" t="e">
        <f>VLOOKUP(E2622,'Supply Log'!$Z$6:$AB$699,2,FALSE)</f>
        <v>#N/A</v>
      </c>
      <c r="Y2622" s="64" t="e">
        <f>VLOOKUP(E2622,'Supply Log'!$E$6:$X$618,20,FALSE)</f>
        <v>#N/A</v>
      </c>
      <c r="Z2622" s="64"/>
      <c r="AA2622" s="64"/>
    </row>
    <row r="2623" spans="1:27">
      <c r="A2623" s="67" t="str">
        <f t="shared" si="329"/>
        <v/>
      </c>
      <c r="B2623" s="65">
        <f t="shared" si="331"/>
        <v>2535</v>
      </c>
      <c r="C2623" s="68" t="str">
        <f t="shared" si="330"/>
        <v/>
      </c>
      <c r="D2623" s="69"/>
      <c r="F2623" s="66"/>
      <c r="G2623" s="65" t="e">
        <f>VLOOKUP(E2623,'Supply Log'!$E$6:$T$999,2,FALSE)</f>
        <v>#N/A</v>
      </c>
      <c r="H2623" s="65" t="e">
        <f>VLOOKUP(E2623,'Supply Log'!$E$6:$T$999,3,FALSE)</f>
        <v>#N/A</v>
      </c>
      <c r="I2623" s="77"/>
      <c r="J2623" s="65" t="e">
        <f>VLOOKUP(E2623,'Supply Log'!$E$6:$T$277,5,FALSE)</f>
        <v>#N/A</v>
      </c>
      <c r="K2623" s="65" t="e">
        <f>VLOOKUP(E2623,'Supply Log'!$E$6:$T$277,6,FALSE)</f>
        <v>#N/A</v>
      </c>
      <c r="L2623" s="65" t="e">
        <f>VLOOKUP(E2623,'Supply Log'!$E$6:$T$277,7,FALSE)</f>
        <v>#N/A</v>
      </c>
      <c r="M2623" s="65" t="e">
        <f>VLOOKUP(E2623,'Supply Log'!$E$6:$T$277,8,FALSE)</f>
        <v>#N/A</v>
      </c>
      <c r="N2623" s="65" t="e">
        <f>VLOOKUP(E2623,'Supply Log'!$E$6:$T$277,9,FALSE)</f>
        <v>#N/A</v>
      </c>
      <c r="O2623" s="65" t="e">
        <f>VLOOKUP(E2623,'Supply Log'!$E$6:$T$277,10,FALSE)</f>
        <v>#N/A</v>
      </c>
      <c r="P2623" s="29" t="e">
        <f t="shared" si="332"/>
        <v>#N/A</v>
      </c>
      <c r="Q2623" s="65" t="e">
        <f>VLOOKUP(E2623,'Supply Log'!$E$6:$T$277,12,FALSE)</f>
        <v>#N/A</v>
      </c>
      <c r="R2623" s="78" t="e">
        <f t="shared" si="333"/>
        <v>#N/A</v>
      </c>
      <c r="S2623" s="65"/>
      <c r="T2623" s="79" t="e">
        <f t="shared" si="334"/>
        <v>#N/A</v>
      </c>
      <c r="U2623" s="80" t="e">
        <f t="shared" si="335"/>
        <v>#N/A</v>
      </c>
      <c r="V2623" s="81" t="str">
        <f t="shared" si="336"/>
        <v/>
      </c>
      <c r="W2623" s="69" t="e">
        <f>VLOOKUP(F2623,'Input Log'!$E$6:$V$50000,18,FALSE)</f>
        <v>#N/A</v>
      </c>
      <c r="X2623" s="64" t="e">
        <f>VLOOKUP(E2623,'Supply Log'!$Z$6:$AB$699,2,FALSE)</f>
        <v>#N/A</v>
      </c>
      <c r="Y2623" s="64" t="e">
        <f>VLOOKUP(E2623,'Supply Log'!$E$6:$X$618,20,FALSE)</f>
        <v>#N/A</v>
      </c>
      <c r="Z2623" s="64"/>
      <c r="AA2623" s="64"/>
    </row>
    <row r="2624" spans="1:27">
      <c r="A2624" s="67" t="str">
        <f t="shared" si="329"/>
        <v/>
      </c>
      <c r="B2624" s="65">
        <f t="shared" si="331"/>
        <v>2536</v>
      </c>
      <c r="C2624" s="68" t="str">
        <f t="shared" si="330"/>
        <v/>
      </c>
      <c r="D2624" s="69"/>
      <c r="F2624" s="66"/>
      <c r="G2624" s="65" t="e">
        <f>VLOOKUP(E2624,'Supply Log'!$E$6:$T$999,2,FALSE)</f>
        <v>#N/A</v>
      </c>
      <c r="H2624" s="65" t="e">
        <f>VLOOKUP(E2624,'Supply Log'!$E$6:$T$999,3,FALSE)</f>
        <v>#N/A</v>
      </c>
      <c r="I2624" s="77"/>
      <c r="J2624" s="65" t="e">
        <f>VLOOKUP(E2624,'Supply Log'!$E$6:$T$277,5,FALSE)</f>
        <v>#N/A</v>
      </c>
      <c r="K2624" s="65" t="e">
        <f>VLOOKUP(E2624,'Supply Log'!$E$6:$T$277,6,FALSE)</f>
        <v>#N/A</v>
      </c>
      <c r="L2624" s="65" t="e">
        <f>VLOOKUP(E2624,'Supply Log'!$E$6:$T$277,7,FALSE)</f>
        <v>#N/A</v>
      </c>
      <c r="M2624" s="65" t="e">
        <f>VLOOKUP(E2624,'Supply Log'!$E$6:$T$277,8,FALSE)</f>
        <v>#N/A</v>
      </c>
      <c r="N2624" s="65" t="e">
        <f>VLOOKUP(E2624,'Supply Log'!$E$6:$T$277,9,FALSE)</f>
        <v>#N/A</v>
      </c>
      <c r="O2624" s="65" t="e">
        <f>VLOOKUP(E2624,'Supply Log'!$E$6:$T$277,10,FALSE)</f>
        <v>#N/A</v>
      </c>
      <c r="P2624" s="29" t="e">
        <f t="shared" si="332"/>
        <v>#N/A</v>
      </c>
      <c r="Q2624" s="65" t="e">
        <f>VLOOKUP(E2624,'Supply Log'!$E$6:$T$277,12,FALSE)</f>
        <v>#N/A</v>
      </c>
      <c r="R2624" s="78" t="e">
        <f t="shared" si="333"/>
        <v>#N/A</v>
      </c>
      <c r="S2624" s="65"/>
      <c r="T2624" s="79" t="e">
        <f t="shared" si="334"/>
        <v>#N/A</v>
      </c>
      <c r="U2624" s="80" t="e">
        <f t="shared" si="335"/>
        <v>#N/A</v>
      </c>
      <c r="V2624" s="81" t="str">
        <f t="shared" si="336"/>
        <v/>
      </c>
      <c r="W2624" s="69" t="e">
        <f>VLOOKUP(F2624,'Input Log'!$E$6:$V$50000,18,FALSE)</f>
        <v>#N/A</v>
      </c>
      <c r="X2624" s="64" t="e">
        <f>VLOOKUP(E2624,'Supply Log'!$Z$6:$AB$699,2,FALSE)</f>
        <v>#N/A</v>
      </c>
      <c r="Y2624" s="64" t="e">
        <f>VLOOKUP(E2624,'Supply Log'!$E$6:$X$618,20,FALSE)</f>
        <v>#N/A</v>
      </c>
      <c r="Z2624" s="64"/>
      <c r="AA2624" s="64"/>
    </row>
    <row r="2625" spans="1:27">
      <c r="A2625" s="67" t="str">
        <f t="shared" si="329"/>
        <v/>
      </c>
      <c r="B2625" s="65">
        <f t="shared" si="331"/>
        <v>2537</v>
      </c>
      <c r="C2625" s="68" t="str">
        <f t="shared" si="330"/>
        <v/>
      </c>
      <c r="D2625" s="69"/>
      <c r="F2625" s="66"/>
      <c r="G2625" s="65" t="e">
        <f>VLOOKUP(E2625,'Supply Log'!$E$6:$T$999,2,FALSE)</f>
        <v>#N/A</v>
      </c>
      <c r="H2625" s="65" t="e">
        <f>VLOOKUP(E2625,'Supply Log'!$E$6:$T$999,3,FALSE)</f>
        <v>#N/A</v>
      </c>
      <c r="I2625" s="77"/>
      <c r="J2625" s="65" t="e">
        <f>VLOOKUP(E2625,'Supply Log'!$E$6:$T$277,5,FALSE)</f>
        <v>#N/A</v>
      </c>
      <c r="K2625" s="65" t="e">
        <f>VLOOKUP(E2625,'Supply Log'!$E$6:$T$277,6,FALSE)</f>
        <v>#N/A</v>
      </c>
      <c r="L2625" s="65" t="e">
        <f>VLOOKUP(E2625,'Supply Log'!$E$6:$T$277,7,FALSE)</f>
        <v>#N/A</v>
      </c>
      <c r="M2625" s="65" t="e">
        <f>VLOOKUP(E2625,'Supply Log'!$E$6:$T$277,8,FALSE)</f>
        <v>#N/A</v>
      </c>
      <c r="N2625" s="65" t="e">
        <f>VLOOKUP(E2625,'Supply Log'!$E$6:$T$277,9,FALSE)</f>
        <v>#N/A</v>
      </c>
      <c r="O2625" s="65" t="e">
        <f>VLOOKUP(E2625,'Supply Log'!$E$6:$T$277,10,FALSE)</f>
        <v>#N/A</v>
      </c>
      <c r="P2625" s="29" t="e">
        <f t="shared" si="332"/>
        <v>#N/A</v>
      </c>
      <c r="Q2625" s="65" t="e">
        <f>VLOOKUP(E2625,'Supply Log'!$E$6:$T$277,12,FALSE)</f>
        <v>#N/A</v>
      </c>
      <c r="R2625" s="78" t="e">
        <f t="shared" si="333"/>
        <v>#N/A</v>
      </c>
      <c r="S2625" s="65"/>
      <c r="T2625" s="79" t="e">
        <f t="shared" si="334"/>
        <v>#N/A</v>
      </c>
      <c r="U2625" s="80" t="e">
        <f t="shared" si="335"/>
        <v>#N/A</v>
      </c>
      <c r="V2625" s="81" t="str">
        <f t="shared" si="336"/>
        <v/>
      </c>
      <c r="W2625" s="69" t="e">
        <f>VLOOKUP(F2625,'Input Log'!$E$6:$V$50000,18,FALSE)</f>
        <v>#N/A</v>
      </c>
      <c r="X2625" s="64" t="e">
        <f>VLOOKUP(E2625,'Supply Log'!$Z$6:$AB$699,2,FALSE)</f>
        <v>#N/A</v>
      </c>
      <c r="Y2625" s="64" t="e">
        <f>VLOOKUP(E2625,'Supply Log'!$E$6:$X$618,20,FALSE)</f>
        <v>#N/A</v>
      </c>
      <c r="Z2625" s="64"/>
      <c r="AA2625" s="64"/>
    </row>
    <row r="2626" spans="1:27">
      <c r="A2626" s="67" t="str">
        <f t="shared" si="329"/>
        <v/>
      </c>
      <c r="B2626" s="65">
        <f t="shared" si="331"/>
        <v>2538</v>
      </c>
      <c r="C2626" s="68" t="str">
        <f t="shared" si="330"/>
        <v/>
      </c>
      <c r="D2626" s="69"/>
      <c r="F2626" s="66"/>
      <c r="G2626" s="65" t="e">
        <f>VLOOKUP(E2626,'Supply Log'!$E$6:$T$999,2,FALSE)</f>
        <v>#N/A</v>
      </c>
      <c r="H2626" s="65" t="e">
        <f>VLOOKUP(E2626,'Supply Log'!$E$6:$T$999,3,FALSE)</f>
        <v>#N/A</v>
      </c>
      <c r="I2626" s="77"/>
      <c r="J2626" s="65" t="e">
        <f>VLOOKUP(E2626,'Supply Log'!$E$6:$T$277,5,FALSE)</f>
        <v>#N/A</v>
      </c>
      <c r="K2626" s="65" t="e">
        <f>VLOOKUP(E2626,'Supply Log'!$E$6:$T$277,6,FALSE)</f>
        <v>#N/A</v>
      </c>
      <c r="L2626" s="65" t="e">
        <f>VLOOKUP(E2626,'Supply Log'!$E$6:$T$277,7,FALSE)</f>
        <v>#N/A</v>
      </c>
      <c r="M2626" s="65" t="e">
        <f>VLOOKUP(E2626,'Supply Log'!$E$6:$T$277,8,FALSE)</f>
        <v>#N/A</v>
      </c>
      <c r="N2626" s="65" t="e">
        <f>VLOOKUP(E2626,'Supply Log'!$E$6:$T$277,9,FALSE)</f>
        <v>#N/A</v>
      </c>
      <c r="O2626" s="65" t="e">
        <f>VLOOKUP(E2626,'Supply Log'!$E$6:$T$277,10,FALSE)</f>
        <v>#N/A</v>
      </c>
      <c r="P2626" s="29" t="e">
        <f t="shared" si="332"/>
        <v>#N/A</v>
      </c>
      <c r="Q2626" s="65" t="e">
        <f>VLOOKUP(E2626,'Supply Log'!$E$6:$T$277,12,FALSE)</f>
        <v>#N/A</v>
      </c>
      <c r="R2626" s="78" t="e">
        <f t="shared" si="333"/>
        <v>#N/A</v>
      </c>
      <c r="S2626" s="65"/>
      <c r="T2626" s="79" t="e">
        <f t="shared" si="334"/>
        <v>#N/A</v>
      </c>
      <c r="U2626" s="80" t="e">
        <f t="shared" si="335"/>
        <v>#N/A</v>
      </c>
      <c r="V2626" s="81" t="str">
        <f t="shared" si="336"/>
        <v/>
      </c>
      <c r="W2626" s="69" t="e">
        <f>VLOOKUP(F2626,'Input Log'!$E$6:$V$50000,18,FALSE)</f>
        <v>#N/A</v>
      </c>
      <c r="X2626" s="64" t="e">
        <f>VLOOKUP(E2626,'Supply Log'!$Z$6:$AB$699,2,FALSE)</f>
        <v>#N/A</v>
      </c>
      <c r="Y2626" s="64" t="e">
        <f>VLOOKUP(E2626,'Supply Log'!$E$6:$X$618,20,FALSE)</f>
        <v>#N/A</v>
      </c>
      <c r="Z2626" s="64"/>
      <c r="AA2626" s="64"/>
    </row>
    <row r="2627" spans="1:27">
      <c r="A2627" s="67" t="str">
        <f t="shared" si="329"/>
        <v/>
      </c>
      <c r="B2627" s="65">
        <f t="shared" si="331"/>
        <v>2539</v>
      </c>
      <c r="C2627" s="68" t="str">
        <f t="shared" si="330"/>
        <v/>
      </c>
      <c r="D2627" s="69"/>
      <c r="F2627" s="66"/>
      <c r="G2627" s="65" t="e">
        <f>VLOOKUP(E2627,'Supply Log'!$E$6:$T$999,2,FALSE)</f>
        <v>#N/A</v>
      </c>
      <c r="H2627" s="65" t="e">
        <f>VLOOKUP(E2627,'Supply Log'!$E$6:$T$999,3,FALSE)</f>
        <v>#N/A</v>
      </c>
      <c r="I2627" s="77"/>
      <c r="J2627" s="65" t="e">
        <f>VLOOKUP(E2627,'Supply Log'!$E$6:$T$277,5,FALSE)</f>
        <v>#N/A</v>
      </c>
      <c r="K2627" s="65" t="e">
        <f>VLOOKUP(E2627,'Supply Log'!$E$6:$T$277,6,FALSE)</f>
        <v>#N/A</v>
      </c>
      <c r="L2627" s="65" t="e">
        <f>VLOOKUP(E2627,'Supply Log'!$E$6:$T$277,7,FALSE)</f>
        <v>#N/A</v>
      </c>
      <c r="M2627" s="65" t="e">
        <f>VLOOKUP(E2627,'Supply Log'!$E$6:$T$277,8,FALSE)</f>
        <v>#N/A</v>
      </c>
      <c r="N2627" s="65" t="e">
        <f>VLOOKUP(E2627,'Supply Log'!$E$6:$T$277,9,FALSE)</f>
        <v>#N/A</v>
      </c>
      <c r="O2627" s="65" t="e">
        <f>VLOOKUP(E2627,'Supply Log'!$E$6:$T$277,10,FALSE)</f>
        <v>#N/A</v>
      </c>
      <c r="P2627" s="29" t="e">
        <f t="shared" si="332"/>
        <v>#N/A</v>
      </c>
      <c r="Q2627" s="65" t="e">
        <f>VLOOKUP(E2627,'Supply Log'!$E$6:$T$277,12,FALSE)</f>
        <v>#N/A</v>
      </c>
      <c r="R2627" s="78" t="e">
        <f t="shared" si="333"/>
        <v>#N/A</v>
      </c>
      <c r="S2627" s="65"/>
      <c r="T2627" s="79" t="e">
        <f t="shared" si="334"/>
        <v>#N/A</v>
      </c>
      <c r="U2627" s="80" t="e">
        <f t="shared" si="335"/>
        <v>#N/A</v>
      </c>
      <c r="V2627" s="81" t="str">
        <f t="shared" si="336"/>
        <v/>
      </c>
      <c r="W2627" s="69" t="e">
        <f>VLOOKUP(F2627,'Input Log'!$E$6:$V$50000,18,FALSE)</f>
        <v>#N/A</v>
      </c>
      <c r="X2627" s="64" t="e">
        <f>VLOOKUP(E2627,'Supply Log'!$Z$6:$AB$699,2,FALSE)</f>
        <v>#N/A</v>
      </c>
      <c r="Y2627" s="64" t="e">
        <f>VLOOKUP(E2627,'Supply Log'!$E$6:$X$618,20,FALSE)</f>
        <v>#N/A</v>
      </c>
      <c r="Z2627" s="64"/>
      <c r="AA2627" s="64"/>
    </row>
    <row r="2628" spans="1:27">
      <c r="A2628" s="67" t="str">
        <f t="shared" si="329"/>
        <v/>
      </c>
      <c r="B2628" s="65">
        <f t="shared" si="331"/>
        <v>2540</v>
      </c>
      <c r="C2628" s="68" t="str">
        <f t="shared" si="330"/>
        <v/>
      </c>
      <c r="D2628" s="69"/>
      <c r="F2628" s="66"/>
      <c r="G2628" s="65" t="e">
        <f>VLOOKUP(E2628,'Supply Log'!$E$6:$T$999,2,FALSE)</f>
        <v>#N/A</v>
      </c>
      <c r="H2628" s="65" t="e">
        <f>VLOOKUP(E2628,'Supply Log'!$E$6:$T$999,3,FALSE)</f>
        <v>#N/A</v>
      </c>
      <c r="I2628" s="77"/>
      <c r="J2628" s="65" t="e">
        <f>VLOOKUP(E2628,'Supply Log'!$E$6:$T$277,5,FALSE)</f>
        <v>#N/A</v>
      </c>
      <c r="K2628" s="65" t="e">
        <f>VLOOKUP(E2628,'Supply Log'!$E$6:$T$277,6,FALSE)</f>
        <v>#N/A</v>
      </c>
      <c r="L2628" s="65" t="e">
        <f>VLOOKUP(E2628,'Supply Log'!$E$6:$T$277,7,FALSE)</f>
        <v>#N/A</v>
      </c>
      <c r="M2628" s="65" t="e">
        <f>VLOOKUP(E2628,'Supply Log'!$E$6:$T$277,8,FALSE)</f>
        <v>#N/A</v>
      </c>
      <c r="N2628" s="65" t="e">
        <f>VLOOKUP(E2628,'Supply Log'!$E$6:$T$277,9,FALSE)</f>
        <v>#N/A</v>
      </c>
      <c r="O2628" s="65" t="e">
        <f>VLOOKUP(E2628,'Supply Log'!$E$6:$T$277,10,FALSE)</f>
        <v>#N/A</v>
      </c>
      <c r="P2628" s="29" t="e">
        <f t="shared" si="332"/>
        <v>#N/A</v>
      </c>
      <c r="Q2628" s="65" t="e">
        <f>VLOOKUP(E2628,'Supply Log'!$E$6:$T$277,12,FALSE)</f>
        <v>#N/A</v>
      </c>
      <c r="R2628" s="78" t="e">
        <f t="shared" si="333"/>
        <v>#N/A</v>
      </c>
      <c r="S2628" s="65"/>
      <c r="T2628" s="79" t="e">
        <f t="shared" si="334"/>
        <v>#N/A</v>
      </c>
      <c r="U2628" s="80" t="e">
        <f t="shared" si="335"/>
        <v>#N/A</v>
      </c>
      <c r="V2628" s="81" t="str">
        <f t="shared" si="336"/>
        <v/>
      </c>
      <c r="W2628" s="69" t="e">
        <f>VLOOKUP(F2628,'Input Log'!$E$6:$V$50000,18,FALSE)</f>
        <v>#N/A</v>
      </c>
      <c r="X2628" s="64" t="e">
        <f>VLOOKUP(E2628,'Supply Log'!$Z$6:$AB$699,2,FALSE)</f>
        <v>#N/A</v>
      </c>
      <c r="Y2628" s="64" t="e">
        <f>VLOOKUP(E2628,'Supply Log'!$E$6:$X$618,20,FALSE)</f>
        <v>#N/A</v>
      </c>
      <c r="Z2628" s="64"/>
      <c r="AA2628" s="64"/>
    </row>
    <row r="2629" spans="1:27">
      <c r="A2629" s="67" t="str">
        <f t="shared" ref="A2629:A2692" si="337">IF(COUNTIF($F$5:$F$45650,F2629)&gt;1,"DOUBLE","")</f>
        <v/>
      </c>
      <c r="B2629" s="65">
        <f t="shared" si="331"/>
        <v>2541</v>
      </c>
      <c r="C2629" s="68" t="str">
        <f t="shared" ref="C2629:C2692" si="338">IF(D2629="","",(IF(D2630=D2629,"",1)))</f>
        <v/>
      </c>
      <c r="D2629" s="69"/>
      <c r="F2629" s="66"/>
      <c r="G2629" s="65" t="e">
        <f>VLOOKUP(E2629,'Supply Log'!$E$6:$T$999,2,FALSE)</f>
        <v>#N/A</v>
      </c>
      <c r="H2629" s="65" t="e">
        <f>VLOOKUP(E2629,'Supply Log'!$E$6:$T$999,3,FALSE)</f>
        <v>#N/A</v>
      </c>
      <c r="I2629" s="77"/>
      <c r="J2629" s="65" t="e">
        <f>VLOOKUP(E2629,'Supply Log'!$E$6:$T$277,5,FALSE)</f>
        <v>#N/A</v>
      </c>
      <c r="K2629" s="65" t="e">
        <f>VLOOKUP(E2629,'Supply Log'!$E$6:$T$277,6,FALSE)</f>
        <v>#N/A</v>
      </c>
      <c r="L2629" s="65" t="e">
        <f>VLOOKUP(E2629,'Supply Log'!$E$6:$T$277,7,FALSE)</f>
        <v>#N/A</v>
      </c>
      <c r="M2629" s="65" t="e">
        <f>VLOOKUP(E2629,'Supply Log'!$E$6:$T$277,8,FALSE)</f>
        <v>#N/A</v>
      </c>
      <c r="N2629" s="65" t="e">
        <f>VLOOKUP(E2629,'Supply Log'!$E$6:$T$277,9,FALSE)</f>
        <v>#N/A</v>
      </c>
      <c r="O2629" s="65" t="e">
        <f>VLOOKUP(E2629,'Supply Log'!$E$6:$T$277,10,FALSE)</f>
        <v>#N/A</v>
      </c>
      <c r="P2629" s="29" t="e">
        <f t="shared" si="332"/>
        <v>#N/A</v>
      </c>
      <c r="Q2629" s="65" t="e">
        <f>VLOOKUP(E2629,'Supply Log'!$E$6:$T$277,12,FALSE)</f>
        <v>#N/A</v>
      </c>
      <c r="R2629" s="78" t="e">
        <f t="shared" si="333"/>
        <v>#N/A</v>
      </c>
      <c r="S2629" s="65"/>
      <c r="T2629" s="79" t="e">
        <f t="shared" si="334"/>
        <v>#N/A</v>
      </c>
      <c r="U2629" s="80" t="e">
        <f t="shared" si="335"/>
        <v>#N/A</v>
      </c>
      <c r="V2629" s="81" t="str">
        <f t="shared" si="336"/>
        <v/>
      </c>
      <c r="W2629" s="69" t="e">
        <f>VLOOKUP(F2629,'Input Log'!$E$6:$V$50000,18,FALSE)</f>
        <v>#N/A</v>
      </c>
      <c r="X2629" s="64" t="e">
        <f>VLOOKUP(E2629,'Supply Log'!$Z$6:$AB$699,2,FALSE)</f>
        <v>#N/A</v>
      </c>
      <c r="Y2629" s="64" t="e">
        <f>VLOOKUP(E2629,'Supply Log'!$E$6:$X$618,20,FALSE)</f>
        <v>#N/A</v>
      </c>
      <c r="Z2629" s="64"/>
      <c r="AA2629" s="64"/>
    </row>
    <row r="2630" spans="1:27">
      <c r="A2630" s="67" t="str">
        <f t="shared" si="337"/>
        <v/>
      </c>
      <c r="B2630" s="65">
        <f t="shared" ref="B2630:B2693" si="339">+B2629+1</f>
        <v>2542</v>
      </c>
      <c r="C2630" s="68" t="str">
        <f t="shared" si="338"/>
        <v/>
      </c>
      <c r="D2630" s="69"/>
      <c r="F2630" s="66"/>
      <c r="G2630" s="65" t="e">
        <f>VLOOKUP(E2630,'Supply Log'!$E$6:$T$999,2,FALSE)</f>
        <v>#N/A</v>
      </c>
      <c r="H2630" s="65" t="e">
        <f>VLOOKUP(E2630,'Supply Log'!$E$6:$T$999,3,FALSE)</f>
        <v>#N/A</v>
      </c>
      <c r="I2630" s="77"/>
      <c r="J2630" s="65" t="e">
        <f>VLOOKUP(E2630,'Supply Log'!$E$6:$T$277,5,FALSE)</f>
        <v>#N/A</v>
      </c>
      <c r="K2630" s="65" t="e">
        <f>VLOOKUP(E2630,'Supply Log'!$E$6:$T$277,6,FALSE)</f>
        <v>#N/A</v>
      </c>
      <c r="L2630" s="65" t="e">
        <f>VLOOKUP(E2630,'Supply Log'!$E$6:$T$277,7,FALSE)</f>
        <v>#N/A</v>
      </c>
      <c r="M2630" s="65" t="e">
        <f>VLOOKUP(E2630,'Supply Log'!$E$6:$T$277,8,FALSE)</f>
        <v>#N/A</v>
      </c>
      <c r="N2630" s="65" t="e">
        <f>VLOOKUP(E2630,'Supply Log'!$E$6:$T$277,9,FALSE)</f>
        <v>#N/A</v>
      </c>
      <c r="O2630" s="65" t="e">
        <f>VLOOKUP(E2630,'Supply Log'!$E$6:$T$277,10,FALSE)</f>
        <v>#N/A</v>
      </c>
      <c r="P2630" s="29" t="e">
        <f t="shared" ref="P2630:P2693" si="340">+ROUND((O2630*O2630*I2630*0.7854)/10000,2)</f>
        <v>#N/A</v>
      </c>
      <c r="Q2630" s="65" t="e">
        <f>VLOOKUP(E2630,'Supply Log'!$E$6:$T$277,12,FALSE)</f>
        <v>#N/A</v>
      </c>
      <c r="R2630" s="78" t="e">
        <f t="shared" ref="R2630:R2693" si="341">ROUND(((Q2630*Q2630*(I2630-S2630)*0.7854)/10000),2)</f>
        <v>#N/A</v>
      </c>
      <c r="S2630" s="65"/>
      <c r="T2630" s="79" t="e">
        <f t="shared" ref="T2630:T2693" si="342">+ROUND((O2630*O2630*S2630*0.7854)/10000,2)</f>
        <v>#N/A</v>
      </c>
      <c r="U2630" s="80" t="e">
        <f t="shared" ref="U2630:U2693" si="343">+P2630-R2630-T2630</f>
        <v>#N/A</v>
      </c>
      <c r="V2630" s="81" t="str">
        <f t="shared" ref="V2630:V2693" si="344">IF(C2630="","",(SUMIF($D$2:$D$23587,D2630,$P$2:$P$23587)))</f>
        <v/>
      </c>
      <c r="W2630" s="69" t="e">
        <f>VLOOKUP(F2630,'Input Log'!$E$6:$V$50000,18,FALSE)</f>
        <v>#N/A</v>
      </c>
      <c r="X2630" s="64" t="e">
        <f>VLOOKUP(E2630,'Supply Log'!$Z$6:$AB$699,2,FALSE)</f>
        <v>#N/A</v>
      </c>
      <c r="Y2630" s="64" t="e">
        <f>VLOOKUP(E2630,'Supply Log'!$E$6:$X$618,20,FALSE)</f>
        <v>#N/A</v>
      </c>
      <c r="Z2630" s="64"/>
      <c r="AA2630" s="64"/>
    </row>
    <row r="2631" spans="1:27">
      <c r="A2631" s="67" t="str">
        <f t="shared" si="337"/>
        <v/>
      </c>
      <c r="B2631" s="65">
        <f t="shared" si="339"/>
        <v>2543</v>
      </c>
      <c r="C2631" s="68" t="str">
        <f t="shared" si="338"/>
        <v/>
      </c>
      <c r="D2631" s="69"/>
      <c r="F2631" s="66"/>
      <c r="G2631" s="65" t="e">
        <f>VLOOKUP(E2631,'Supply Log'!$E$6:$T$999,2,FALSE)</f>
        <v>#N/A</v>
      </c>
      <c r="H2631" s="65" t="e">
        <f>VLOOKUP(E2631,'Supply Log'!$E$6:$T$999,3,FALSE)</f>
        <v>#N/A</v>
      </c>
      <c r="I2631" s="77"/>
      <c r="J2631" s="65" t="e">
        <f>VLOOKUP(E2631,'Supply Log'!$E$6:$T$277,5,FALSE)</f>
        <v>#N/A</v>
      </c>
      <c r="K2631" s="65" t="e">
        <f>VLOOKUP(E2631,'Supply Log'!$E$6:$T$277,6,FALSE)</f>
        <v>#N/A</v>
      </c>
      <c r="L2631" s="65" t="e">
        <f>VLOOKUP(E2631,'Supply Log'!$E$6:$T$277,7,FALSE)</f>
        <v>#N/A</v>
      </c>
      <c r="M2631" s="65" t="e">
        <f>VLOOKUP(E2631,'Supply Log'!$E$6:$T$277,8,FALSE)</f>
        <v>#N/A</v>
      </c>
      <c r="N2631" s="65" t="e">
        <f>VLOOKUP(E2631,'Supply Log'!$E$6:$T$277,9,FALSE)</f>
        <v>#N/A</v>
      </c>
      <c r="O2631" s="65" t="e">
        <f>VLOOKUP(E2631,'Supply Log'!$E$6:$T$277,10,FALSE)</f>
        <v>#N/A</v>
      </c>
      <c r="P2631" s="29" t="e">
        <f t="shared" si="340"/>
        <v>#N/A</v>
      </c>
      <c r="Q2631" s="65" t="e">
        <f>VLOOKUP(E2631,'Supply Log'!$E$6:$T$277,12,FALSE)</f>
        <v>#N/A</v>
      </c>
      <c r="R2631" s="78" t="e">
        <f t="shared" si="341"/>
        <v>#N/A</v>
      </c>
      <c r="S2631" s="65"/>
      <c r="T2631" s="79" t="e">
        <f t="shared" si="342"/>
        <v>#N/A</v>
      </c>
      <c r="U2631" s="80" t="e">
        <f t="shared" si="343"/>
        <v>#N/A</v>
      </c>
      <c r="V2631" s="81" t="str">
        <f t="shared" si="344"/>
        <v/>
      </c>
      <c r="W2631" s="69" t="e">
        <f>VLOOKUP(F2631,'Input Log'!$E$6:$V$50000,18,FALSE)</f>
        <v>#N/A</v>
      </c>
      <c r="X2631" s="64" t="e">
        <f>VLOOKUP(E2631,'Supply Log'!$Z$6:$AB$699,2,FALSE)</f>
        <v>#N/A</v>
      </c>
      <c r="Y2631" s="64" t="e">
        <f>VLOOKUP(E2631,'Supply Log'!$E$6:$X$618,20,FALSE)</f>
        <v>#N/A</v>
      </c>
      <c r="Z2631" s="64"/>
      <c r="AA2631" s="64"/>
    </row>
    <row r="2632" spans="1:27">
      <c r="A2632" s="67" t="str">
        <f t="shared" si="337"/>
        <v/>
      </c>
      <c r="B2632" s="65">
        <f t="shared" si="339"/>
        <v>2544</v>
      </c>
      <c r="C2632" s="68" t="str">
        <f t="shared" si="338"/>
        <v/>
      </c>
      <c r="D2632" s="69"/>
      <c r="F2632" s="66"/>
      <c r="G2632" s="65" t="e">
        <f>VLOOKUP(E2632,'Supply Log'!$E$6:$T$999,2,FALSE)</f>
        <v>#N/A</v>
      </c>
      <c r="H2632" s="65" t="e">
        <f>VLOOKUP(E2632,'Supply Log'!$E$6:$T$999,3,FALSE)</f>
        <v>#N/A</v>
      </c>
      <c r="I2632" s="77"/>
      <c r="J2632" s="65" t="e">
        <f>VLOOKUP(E2632,'Supply Log'!$E$6:$T$277,5,FALSE)</f>
        <v>#N/A</v>
      </c>
      <c r="K2632" s="65" t="e">
        <f>VLOOKUP(E2632,'Supply Log'!$E$6:$T$277,6,FALSE)</f>
        <v>#N/A</v>
      </c>
      <c r="L2632" s="65" t="e">
        <f>VLOOKUP(E2632,'Supply Log'!$E$6:$T$277,7,FALSE)</f>
        <v>#N/A</v>
      </c>
      <c r="M2632" s="65" t="e">
        <f>VLOOKUP(E2632,'Supply Log'!$E$6:$T$277,8,FALSE)</f>
        <v>#N/A</v>
      </c>
      <c r="N2632" s="65" t="e">
        <f>VLOOKUP(E2632,'Supply Log'!$E$6:$T$277,9,FALSE)</f>
        <v>#N/A</v>
      </c>
      <c r="O2632" s="65" t="e">
        <f>VLOOKUP(E2632,'Supply Log'!$E$6:$T$277,10,FALSE)</f>
        <v>#N/A</v>
      </c>
      <c r="P2632" s="29" t="e">
        <f t="shared" si="340"/>
        <v>#N/A</v>
      </c>
      <c r="Q2632" s="65" t="e">
        <f>VLOOKUP(E2632,'Supply Log'!$E$6:$T$277,12,FALSE)</f>
        <v>#N/A</v>
      </c>
      <c r="R2632" s="78" t="e">
        <f t="shared" si="341"/>
        <v>#N/A</v>
      </c>
      <c r="S2632" s="65"/>
      <c r="T2632" s="79" t="e">
        <f t="shared" si="342"/>
        <v>#N/A</v>
      </c>
      <c r="U2632" s="80" t="e">
        <f t="shared" si="343"/>
        <v>#N/A</v>
      </c>
      <c r="V2632" s="81" t="str">
        <f t="shared" si="344"/>
        <v/>
      </c>
      <c r="W2632" s="69" t="e">
        <f>VLOOKUP(F2632,'Input Log'!$E$6:$V$50000,18,FALSE)</f>
        <v>#N/A</v>
      </c>
      <c r="X2632" s="64" t="e">
        <f>VLOOKUP(E2632,'Supply Log'!$Z$6:$AB$699,2,FALSE)</f>
        <v>#N/A</v>
      </c>
      <c r="Y2632" s="64" t="e">
        <f>VLOOKUP(E2632,'Supply Log'!$E$6:$X$618,20,FALSE)</f>
        <v>#N/A</v>
      </c>
      <c r="Z2632" s="64"/>
      <c r="AA2632" s="64"/>
    </row>
    <row r="2633" spans="1:27">
      <c r="A2633" s="67" t="str">
        <f t="shared" si="337"/>
        <v/>
      </c>
      <c r="B2633" s="65">
        <f t="shared" si="339"/>
        <v>2545</v>
      </c>
      <c r="C2633" s="68" t="str">
        <f t="shared" si="338"/>
        <v/>
      </c>
      <c r="D2633" s="69"/>
      <c r="F2633" s="66"/>
      <c r="G2633" s="65" t="e">
        <f>VLOOKUP(E2633,'Supply Log'!$E$6:$T$999,2,FALSE)</f>
        <v>#N/A</v>
      </c>
      <c r="H2633" s="65" t="e">
        <f>VLOOKUP(E2633,'Supply Log'!$E$6:$T$999,3,FALSE)</f>
        <v>#N/A</v>
      </c>
      <c r="I2633" s="77"/>
      <c r="J2633" s="65" t="e">
        <f>VLOOKUP(E2633,'Supply Log'!$E$6:$T$277,5,FALSE)</f>
        <v>#N/A</v>
      </c>
      <c r="K2633" s="65" t="e">
        <f>VLOOKUP(E2633,'Supply Log'!$E$6:$T$277,6,FALSE)</f>
        <v>#N/A</v>
      </c>
      <c r="L2633" s="65" t="e">
        <f>VLOOKUP(E2633,'Supply Log'!$E$6:$T$277,7,FALSE)</f>
        <v>#N/A</v>
      </c>
      <c r="M2633" s="65" t="e">
        <f>VLOOKUP(E2633,'Supply Log'!$E$6:$T$277,8,FALSE)</f>
        <v>#N/A</v>
      </c>
      <c r="N2633" s="65" t="e">
        <f>VLOOKUP(E2633,'Supply Log'!$E$6:$T$277,9,FALSE)</f>
        <v>#N/A</v>
      </c>
      <c r="O2633" s="65" t="e">
        <f>VLOOKUP(E2633,'Supply Log'!$E$6:$T$277,10,FALSE)</f>
        <v>#N/A</v>
      </c>
      <c r="P2633" s="29" t="e">
        <f t="shared" si="340"/>
        <v>#N/A</v>
      </c>
      <c r="Q2633" s="65" t="e">
        <f>VLOOKUP(E2633,'Supply Log'!$E$6:$T$277,12,FALSE)</f>
        <v>#N/A</v>
      </c>
      <c r="R2633" s="78" t="e">
        <f t="shared" si="341"/>
        <v>#N/A</v>
      </c>
      <c r="S2633" s="65"/>
      <c r="T2633" s="79" t="e">
        <f t="shared" si="342"/>
        <v>#N/A</v>
      </c>
      <c r="U2633" s="80" t="e">
        <f t="shared" si="343"/>
        <v>#N/A</v>
      </c>
      <c r="V2633" s="81" t="str">
        <f t="shared" si="344"/>
        <v/>
      </c>
      <c r="W2633" s="69" t="e">
        <f>VLOOKUP(F2633,'Input Log'!$E$6:$V$50000,18,FALSE)</f>
        <v>#N/A</v>
      </c>
      <c r="X2633" s="64" t="e">
        <f>VLOOKUP(E2633,'Supply Log'!$Z$6:$AB$699,2,FALSE)</f>
        <v>#N/A</v>
      </c>
      <c r="Y2633" s="64" t="e">
        <f>VLOOKUP(E2633,'Supply Log'!$E$6:$X$618,20,FALSE)</f>
        <v>#N/A</v>
      </c>
      <c r="Z2633" s="64"/>
      <c r="AA2633" s="64"/>
    </row>
    <row r="2634" spans="1:27">
      <c r="A2634" s="67" t="str">
        <f t="shared" si="337"/>
        <v/>
      </c>
      <c r="B2634" s="65">
        <f t="shared" si="339"/>
        <v>2546</v>
      </c>
      <c r="C2634" s="68" t="str">
        <f t="shared" si="338"/>
        <v/>
      </c>
      <c r="D2634" s="69"/>
      <c r="F2634" s="66"/>
      <c r="G2634" s="65" t="e">
        <f>VLOOKUP(E2634,'Supply Log'!$E$6:$T$999,2,FALSE)</f>
        <v>#N/A</v>
      </c>
      <c r="H2634" s="65" t="e">
        <f>VLOOKUP(E2634,'Supply Log'!$E$6:$T$999,3,FALSE)</f>
        <v>#N/A</v>
      </c>
      <c r="I2634" s="77"/>
      <c r="J2634" s="65" t="e">
        <f>VLOOKUP(E2634,'Supply Log'!$E$6:$T$277,5,FALSE)</f>
        <v>#N/A</v>
      </c>
      <c r="K2634" s="65" t="e">
        <f>VLOOKUP(E2634,'Supply Log'!$E$6:$T$277,6,FALSE)</f>
        <v>#N/A</v>
      </c>
      <c r="L2634" s="65" t="e">
        <f>VLOOKUP(E2634,'Supply Log'!$E$6:$T$277,7,FALSE)</f>
        <v>#N/A</v>
      </c>
      <c r="M2634" s="65" t="e">
        <f>VLOOKUP(E2634,'Supply Log'!$E$6:$T$277,8,FALSE)</f>
        <v>#N/A</v>
      </c>
      <c r="N2634" s="65" t="e">
        <f>VLOOKUP(E2634,'Supply Log'!$E$6:$T$277,9,FALSE)</f>
        <v>#N/A</v>
      </c>
      <c r="O2634" s="65" t="e">
        <f>VLOOKUP(E2634,'Supply Log'!$E$6:$T$277,10,FALSE)</f>
        <v>#N/A</v>
      </c>
      <c r="P2634" s="29" t="e">
        <f t="shared" si="340"/>
        <v>#N/A</v>
      </c>
      <c r="Q2634" s="65" t="e">
        <f>VLOOKUP(E2634,'Supply Log'!$E$6:$T$277,12,FALSE)</f>
        <v>#N/A</v>
      </c>
      <c r="R2634" s="78" t="e">
        <f t="shared" si="341"/>
        <v>#N/A</v>
      </c>
      <c r="S2634" s="65"/>
      <c r="T2634" s="79" t="e">
        <f t="shared" si="342"/>
        <v>#N/A</v>
      </c>
      <c r="U2634" s="80" t="e">
        <f t="shared" si="343"/>
        <v>#N/A</v>
      </c>
      <c r="V2634" s="81" t="str">
        <f t="shared" si="344"/>
        <v/>
      </c>
      <c r="W2634" s="69" t="e">
        <f>VLOOKUP(F2634,'Input Log'!$E$6:$V$50000,18,FALSE)</f>
        <v>#N/A</v>
      </c>
      <c r="X2634" s="64" t="e">
        <f>VLOOKUP(E2634,'Supply Log'!$Z$6:$AB$699,2,FALSE)</f>
        <v>#N/A</v>
      </c>
      <c r="Y2634" s="64" t="e">
        <f>VLOOKUP(E2634,'Supply Log'!$E$6:$X$618,20,FALSE)</f>
        <v>#N/A</v>
      </c>
      <c r="Z2634" s="64"/>
      <c r="AA2634" s="64"/>
    </row>
    <row r="2635" spans="1:27">
      <c r="A2635" s="67" t="str">
        <f t="shared" si="337"/>
        <v/>
      </c>
      <c r="B2635" s="65">
        <f t="shared" si="339"/>
        <v>2547</v>
      </c>
      <c r="C2635" s="68" t="str">
        <f t="shared" si="338"/>
        <v/>
      </c>
      <c r="D2635" s="69"/>
      <c r="F2635" s="66"/>
      <c r="G2635" s="65" t="e">
        <f>VLOOKUP(E2635,'Supply Log'!$E$6:$T$999,2,FALSE)</f>
        <v>#N/A</v>
      </c>
      <c r="H2635" s="65" t="e">
        <f>VLOOKUP(E2635,'Supply Log'!$E$6:$T$999,3,FALSE)</f>
        <v>#N/A</v>
      </c>
      <c r="I2635" s="77"/>
      <c r="J2635" s="65" t="e">
        <f>VLOOKUP(E2635,'Supply Log'!$E$6:$T$277,5,FALSE)</f>
        <v>#N/A</v>
      </c>
      <c r="K2635" s="65" t="e">
        <f>VLOOKUP(E2635,'Supply Log'!$E$6:$T$277,6,FALSE)</f>
        <v>#N/A</v>
      </c>
      <c r="L2635" s="65" t="e">
        <f>VLOOKUP(E2635,'Supply Log'!$E$6:$T$277,7,FALSE)</f>
        <v>#N/A</v>
      </c>
      <c r="M2635" s="65" t="e">
        <f>VLOOKUP(E2635,'Supply Log'!$E$6:$T$277,8,FALSE)</f>
        <v>#N/A</v>
      </c>
      <c r="N2635" s="65" t="e">
        <f>VLOOKUP(E2635,'Supply Log'!$E$6:$T$277,9,FALSE)</f>
        <v>#N/A</v>
      </c>
      <c r="O2635" s="65" t="e">
        <f>VLOOKUP(E2635,'Supply Log'!$E$6:$T$277,10,FALSE)</f>
        <v>#N/A</v>
      </c>
      <c r="P2635" s="29" t="e">
        <f t="shared" si="340"/>
        <v>#N/A</v>
      </c>
      <c r="Q2635" s="65" t="e">
        <f>VLOOKUP(E2635,'Supply Log'!$E$6:$T$277,12,FALSE)</f>
        <v>#N/A</v>
      </c>
      <c r="R2635" s="78" t="e">
        <f t="shared" si="341"/>
        <v>#N/A</v>
      </c>
      <c r="S2635" s="65"/>
      <c r="T2635" s="79" t="e">
        <f t="shared" si="342"/>
        <v>#N/A</v>
      </c>
      <c r="U2635" s="80" t="e">
        <f t="shared" si="343"/>
        <v>#N/A</v>
      </c>
      <c r="V2635" s="81" t="str">
        <f t="shared" si="344"/>
        <v/>
      </c>
      <c r="W2635" s="69" t="e">
        <f>VLOOKUP(F2635,'Input Log'!$E$6:$V$50000,18,FALSE)</f>
        <v>#N/A</v>
      </c>
      <c r="X2635" s="64" t="e">
        <f>VLOOKUP(E2635,'Supply Log'!$Z$6:$AB$699,2,FALSE)</f>
        <v>#N/A</v>
      </c>
      <c r="Y2635" s="64" t="e">
        <f>VLOOKUP(E2635,'Supply Log'!$E$6:$X$618,20,FALSE)</f>
        <v>#N/A</v>
      </c>
      <c r="Z2635" s="64"/>
      <c r="AA2635" s="64"/>
    </row>
    <row r="2636" spans="1:27">
      <c r="A2636" s="67" t="str">
        <f t="shared" si="337"/>
        <v/>
      </c>
      <c r="B2636" s="65">
        <f t="shared" si="339"/>
        <v>2548</v>
      </c>
      <c r="C2636" s="68" t="str">
        <f t="shared" si="338"/>
        <v/>
      </c>
      <c r="D2636" s="69"/>
      <c r="F2636" s="66"/>
      <c r="G2636" s="65" t="e">
        <f>VLOOKUP(E2636,'Supply Log'!$E$6:$T$999,2,FALSE)</f>
        <v>#N/A</v>
      </c>
      <c r="H2636" s="65" t="e">
        <f>VLOOKUP(E2636,'Supply Log'!$E$6:$T$999,3,FALSE)</f>
        <v>#N/A</v>
      </c>
      <c r="I2636" s="77"/>
      <c r="J2636" s="65" t="e">
        <f>VLOOKUP(E2636,'Supply Log'!$E$6:$T$277,5,FALSE)</f>
        <v>#N/A</v>
      </c>
      <c r="K2636" s="65" t="e">
        <f>VLOOKUP(E2636,'Supply Log'!$E$6:$T$277,6,FALSE)</f>
        <v>#N/A</v>
      </c>
      <c r="L2636" s="65" t="e">
        <f>VLOOKUP(E2636,'Supply Log'!$E$6:$T$277,7,FALSE)</f>
        <v>#N/A</v>
      </c>
      <c r="M2636" s="65" t="e">
        <f>VLOOKUP(E2636,'Supply Log'!$E$6:$T$277,8,FALSE)</f>
        <v>#N/A</v>
      </c>
      <c r="N2636" s="65" t="e">
        <f>VLOOKUP(E2636,'Supply Log'!$E$6:$T$277,9,FALSE)</f>
        <v>#N/A</v>
      </c>
      <c r="O2636" s="65" t="e">
        <f>VLOOKUP(E2636,'Supply Log'!$E$6:$T$277,10,FALSE)</f>
        <v>#N/A</v>
      </c>
      <c r="P2636" s="29" t="e">
        <f t="shared" si="340"/>
        <v>#N/A</v>
      </c>
      <c r="Q2636" s="65" t="e">
        <f>VLOOKUP(E2636,'Supply Log'!$E$6:$T$277,12,FALSE)</f>
        <v>#N/A</v>
      </c>
      <c r="R2636" s="78" t="e">
        <f t="shared" si="341"/>
        <v>#N/A</v>
      </c>
      <c r="S2636" s="65"/>
      <c r="T2636" s="79" t="e">
        <f t="shared" si="342"/>
        <v>#N/A</v>
      </c>
      <c r="U2636" s="80" t="e">
        <f t="shared" si="343"/>
        <v>#N/A</v>
      </c>
      <c r="V2636" s="81" t="str">
        <f t="shared" si="344"/>
        <v/>
      </c>
      <c r="W2636" s="69" t="e">
        <f>VLOOKUP(F2636,'Input Log'!$E$6:$V$50000,18,FALSE)</f>
        <v>#N/A</v>
      </c>
      <c r="X2636" s="64" t="e">
        <f>VLOOKUP(E2636,'Supply Log'!$Z$6:$AB$699,2,FALSE)</f>
        <v>#N/A</v>
      </c>
      <c r="Y2636" s="64" t="e">
        <f>VLOOKUP(E2636,'Supply Log'!$E$6:$X$618,20,FALSE)</f>
        <v>#N/A</v>
      </c>
      <c r="Z2636" s="64"/>
      <c r="AA2636" s="64"/>
    </row>
    <row r="2637" spans="1:27">
      <c r="A2637" s="67" t="str">
        <f t="shared" si="337"/>
        <v/>
      </c>
      <c r="B2637" s="65">
        <f t="shared" si="339"/>
        <v>2549</v>
      </c>
      <c r="C2637" s="68" t="str">
        <f t="shared" si="338"/>
        <v/>
      </c>
      <c r="D2637" s="69"/>
      <c r="F2637" s="66"/>
      <c r="G2637" s="65" t="e">
        <f>VLOOKUP(E2637,'Supply Log'!$E$6:$T$999,2,FALSE)</f>
        <v>#N/A</v>
      </c>
      <c r="H2637" s="65" t="e">
        <f>VLOOKUP(E2637,'Supply Log'!$E$6:$T$999,3,FALSE)</f>
        <v>#N/A</v>
      </c>
      <c r="I2637" s="77"/>
      <c r="J2637" s="65" t="e">
        <f>VLOOKUP(E2637,'Supply Log'!$E$6:$T$277,5,FALSE)</f>
        <v>#N/A</v>
      </c>
      <c r="K2637" s="65" t="e">
        <f>VLOOKUP(E2637,'Supply Log'!$E$6:$T$277,6,FALSE)</f>
        <v>#N/A</v>
      </c>
      <c r="L2637" s="65" t="e">
        <f>VLOOKUP(E2637,'Supply Log'!$E$6:$T$277,7,FALSE)</f>
        <v>#N/A</v>
      </c>
      <c r="M2637" s="65" t="e">
        <f>VLOOKUP(E2637,'Supply Log'!$E$6:$T$277,8,FALSE)</f>
        <v>#N/A</v>
      </c>
      <c r="N2637" s="65" t="e">
        <f>VLOOKUP(E2637,'Supply Log'!$E$6:$T$277,9,FALSE)</f>
        <v>#N/A</v>
      </c>
      <c r="O2637" s="65" t="e">
        <f>VLOOKUP(E2637,'Supply Log'!$E$6:$T$277,10,FALSE)</f>
        <v>#N/A</v>
      </c>
      <c r="P2637" s="29" t="e">
        <f t="shared" si="340"/>
        <v>#N/A</v>
      </c>
      <c r="Q2637" s="65" t="e">
        <f>VLOOKUP(E2637,'Supply Log'!$E$6:$T$277,12,FALSE)</f>
        <v>#N/A</v>
      </c>
      <c r="R2637" s="78" t="e">
        <f t="shared" si="341"/>
        <v>#N/A</v>
      </c>
      <c r="S2637" s="65"/>
      <c r="T2637" s="79" t="e">
        <f t="shared" si="342"/>
        <v>#N/A</v>
      </c>
      <c r="U2637" s="80" t="e">
        <f t="shared" si="343"/>
        <v>#N/A</v>
      </c>
      <c r="V2637" s="81" t="str">
        <f t="shared" si="344"/>
        <v/>
      </c>
      <c r="W2637" s="69" t="e">
        <f>VLOOKUP(F2637,'Input Log'!$E$6:$V$50000,18,FALSE)</f>
        <v>#N/A</v>
      </c>
      <c r="X2637" s="64" t="e">
        <f>VLOOKUP(E2637,'Supply Log'!$Z$6:$AB$699,2,FALSE)</f>
        <v>#N/A</v>
      </c>
      <c r="Y2637" s="64" t="e">
        <f>VLOOKUP(E2637,'Supply Log'!$E$6:$X$618,20,FALSE)</f>
        <v>#N/A</v>
      </c>
      <c r="Z2637" s="64"/>
      <c r="AA2637" s="64"/>
    </row>
    <row r="2638" spans="1:27">
      <c r="A2638" s="67" t="str">
        <f t="shared" si="337"/>
        <v/>
      </c>
      <c r="B2638" s="65">
        <f t="shared" si="339"/>
        <v>2550</v>
      </c>
      <c r="C2638" s="68" t="str">
        <f t="shared" si="338"/>
        <v/>
      </c>
      <c r="D2638" s="69"/>
      <c r="F2638" s="66"/>
      <c r="G2638" s="65" t="e">
        <f>VLOOKUP(E2638,'Supply Log'!$E$6:$T$999,2,FALSE)</f>
        <v>#N/A</v>
      </c>
      <c r="H2638" s="65" t="e">
        <f>VLOOKUP(E2638,'Supply Log'!$E$6:$T$999,3,FALSE)</f>
        <v>#N/A</v>
      </c>
      <c r="I2638" s="77"/>
      <c r="J2638" s="65" t="e">
        <f>VLOOKUP(E2638,'Supply Log'!$E$6:$T$277,5,FALSE)</f>
        <v>#N/A</v>
      </c>
      <c r="K2638" s="65" t="e">
        <f>VLOOKUP(E2638,'Supply Log'!$E$6:$T$277,6,FALSE)</f>
        <v>#N/A</v>
      </c>
      <c r="L2638" s="65" t="e">
        <f>VLOOKUP(E2638,'Supply Log'!$E$6:$T$277,7,FALSE)</f>
        <v>#N/A</v>
      </c>
      <c r="M2638" s="65" t="e">
        <f>VLOOKUP(E2638,'Supply Log'!$E$6:$T$277,8,FALSE)</f>
        <v>#N/A</v>
      </c>
      <c r="N2638" s="65" t="e">
        <f>VLOOKUP(E2638,'Supply Log'!$E$6:$T$277,9,FALSE)</f>
        <v>#N/A</v>
      </c>
      <c r="O2638" s="65" t="e">
        <f>VLOOKUP(E2638,'Supply Log'!$E$6:$T$277,10,FALSE)</f>
        <v>#N/A</v>
      </c>
      <c r="P2638" s="29" t="e">
        <f t="shared" si="340"/>
        <v>#N/A</v>
      </c>
      <c r="Q2638" s="65" t="e">
        <f>VLOOKUP(E2638,'Supply Log'!$E$6:$T$277,12,FALSE)</f>
        <v>#N/A</v>
      </c>
      <c r="R2638" s="78" t="e">
        <f t="shared" si="341"/>
        <v>#N/A</v>
      </c>
      <c r="S2638" s="65"/>
      <c r="T2638" s="79" t="e">
        <f t="shared" si="342"/>
        <v>#N/A</v>
      </c>
      <c r="U2638" s="80" t="e">
        <f t="shared" si="343"/>
        <v>#N/A</v>
      </c>
      <c r="V2638" s="81" t="str">
        <f t="shared" si="344"/>
        <v/>
      </c>
      <c r="W2638" s="69" t="e">
        <f>VLOOKUP(F2638,'Input Log'!$E$6:$V$50000,18,FALSE)</f>
        <v>#N/A</v>
      </c>
      <c r="X2638" s="64" t="e">
        <f>VLOOKUP(E2638,'Supply Log'!$Z$6:$AB$699,2,FALSE)</f>
        <v>#N/A</v>
      </c>
      <c r="Y2638" s="64" t="e">
        <f>VLOOKUP(E2638,'Supply Log'!$E$6:$X$618,20,FALSE)</f>
        <v>#N/A</v>
      </c>
      <c r="Z2638" s="64"/>
      <c r="AA2638" s="64"/>
    </row>
    <row r="2639" spans="1:27">
      <c r="A2639" s="67" t="str">
        <f t="shared" si="337"/>
        <v/>
      </c>
      <c r="B2639" s="65">
        <f t="shared" si="339"/>
        <v>2551</v>
      </c>
      <c r="C2639" s="68" t="str">
        <f t="shared" si="338"/>
        <v/>
      </c>
      <c r="D2639" s="69"/>
      <c r="F2639" s="66"/>
      <c r="G2639" s="65" t="e">
        <f>VLOOKUP(E2639,'Supply Log'!$E$6:$T$999,2,FALSE)</f>
        <v>#N/A</v>
      </c>
      <c r="H2639" s="65" t="e">
        <f>VLOOKUP(E2639,'Supply Log'!$E$6:$T$999,3,FALSE)</f>
        <v>#N/A</v>
      </c>
      <c r="I2639" s="77"/>
      <c r="J2639" s="65" t="e">
        <f>VLOOKUP(E2639,'Supply Log'!$E$6:$T$277,5,FALSE)</f>
        <v>#N/A</v>
      </c>
      <c r="K2639" s="65" t="e">
        <f>VLOOKUP(E2639,'Supply Log'!$E$6:$T$277,6,FALSE)</f>
        <v>#N/A</v>
      </c>
      <c r="L2639" s="65" t="e">
        <f>VLOOKUP(E2639,'Supply Log'!$E$6:$T$277,7,FALSE)</f>
        <v>#N/A</v>
      </c>
      <c r="M2639" s="65" t="e">
        <f>VLOOKUP(E2639,'Supply Log'!$E$6:$T$277,8,FALSE)</f>
        <v>#N/A</v>
      </c>
      <c r="N2639" s="65" t="e">
        <f>VLOOKUP(E2639,'Supply Log'!$E$6:$T$277,9,FALSE)</f>
        <v>#N/A</v>
      </c>
      <c r="O2639" s="65" t="e">
        <f>VLOOKUP(E2639,'Supply Log'!$E$6:$T$277,10,FALSE)</f>
        <v>#N/A</v>
      </c>
      <c r="P2639" s="29" t="e">
        <f t="shared" si="340"/>
        <v>#N/A</v>
      </c>
      <c r="Q2639" s="65" t="e">
        <f>VLOOKUP(E2639,'Supply Log'!$E$6:$T$277,12,FALSE)</f>
        <v>#N/A</v>
      </c>
      <c r="R2639" s="78" t="e">
        <f t="shared" si="341"/>
        <v>#N/A</v>
      </c>
      <c r="S2639" s="65"/>
      <c r="T2639" s="79" t="e">
        <f t="shared" si="342"/>
        <v>#N/A</v>
      </c>
      <c r="U2639" s="80" t="e">
        <f t="shared" si="343"/>
        <v>#N/A</v>
      </c>
      <c r="V2639" s="81" t="str">
        <f t="shared" si="344"/>
        <v/>
      </c>
      <c r="W2639" s="69" t="e">
        <f>VLOOKUP(F2639,'Input Log'!$E$6:$V$50000,18,FALSE)</f>
        <v>#N/A</v>
      </c>
      <c r="X2639" s="64" t="e">
        <f>VLOOKUP(E2639,'Supply Log'!$Z$6:$AB$699,2,FALSE)</f>
        <v>#N/A</v>
      </c>
      <c r="Y2639" s="64" t="e">
        <f>VLOOKUP(E2639,'Supply Log'!$E$6:$X$618,20,FALSE)</f>
        <v>#N/A</v>
      </c>
      <c r="Z2639" s="64"/>
      <c r="AA2639" s="64"/>
    </row>
    <row r="2640" spans="1:27">
      <c r="A2640" s="67" t="str">
        <f t="shared" si="337"/>
        <v/>
      </c>
      <c r="B2640" s="65">
        <f t="shared" si="339"/>
        <v>2552</v>
      </c>
      <c r="C2640" s="68" t="str">
        <f t="shared" si="338"/>
        <v/>
      </c>
      <c r="D2640" s="69"/>
      <c r="F2640" s="66"/>
      <c r="G2640" s="65" t="e">
        <f>VLOOKUP(E2640,'Supply Log'!$E$6:$T$999,2,FALSE)</f>
        <v>#N/A</v>
      </c>
      <c r="H2640" s="65" t="e">
        <f>VLOOKUP(E2640,'Supply Log'!$E$6:$T$999,3,FALSE)</f>
        <v>#N/A</v>
      </c>
      <c r="I2640" s="77"/>
      <c r="J2640" s="65" t="e">
        <f>VLOOKUP(E2640,'Supply Log'!$E$6:$T$277,5,FALSE)</f>
        <v>#N/A</v>
      </c>
      <c r="K2640" s="65" t="e">
        <f>VLOOKUP(E2640,'Supply Log'!$E$6:$T$277,6,FALSE)</f>
        <v>#N/A</v>
      </c>
      <c r="L2640" s="65" t="e">
        <f>VLOOKUP(E2640,'Supply Log'!$E$6:$T$277,7,FALSE)</f>
        <v>#N/A</v>
      </c>
      <c r="M2640" s="65" t="e">
        <f>VLOOKUP(E2640,'Supply Log'!$E$6:$T$277,8,FALSE)</f>
        <v>#N/A</v>
      </c>
      <c r="N2640" s="65" t="e">
        <f>VLOOKUP(E2640,'Supply Log'!$E$6:$T$277,9,FALSE)</f>
        <v>#N/A</v>
      </c>
      <c r="O2640" s="65" t="e">
        <f>VLOOKUP(E2640,'Supply Log'!$E$6:$T$277,10,FALSE)</f>
        <v>#N/A</v>
      </c>
      <c r="P2640" s="29" t="e">
        <f t="shared" si="340"/>
        <v>#N/A</v>
      </c>
      <c r="Q2640" s="65" t="e">
        <f>VLOOKUP(E2640,'Supply Log'!$E$6:$T$277,12,FALSE)</f>
        <v>#N/A</v>
      </c>
      <c r="R2640" s="78" t="e">
        <f t="shared" si="341"/>
        <v>#N/A</v>
      </c>
      <c r="S2640" s="65"/>
      <c r="T2640" s="79" t="e">
        <f t="shared" si="342"/>
        <v>#N/A</v>
      </c>
      <c r="U2640" s="80" t="e">
        <f t="shared" si="343"/>
        <v>#N/A</v>
      </c>
      <c r="V2640" s="81" t="str">
        <f t="shared" si="344"/>
        <v/>
      </c>
      <c r="W2640" s="69" t="e">
        <f>VLOOKUP(F2640,'Input Log'!$E$6:$V$50000,18,FALSE)</f>
        <v>#N/A</v>
      </c>
      <c r="X2640" s="64" t="e">
        <f>VLOOKUP(E2640,'Supply Log'!$Z$6:$AB$699,2,FALSE)</f>
        <v>#N/A</v>
      </c>
      <c r="Y2640" s="64" t="e">
        <f>VLOOKUP(E2640,'Supply Log'!$E$6:$X$618,20,FALSE)</f>
        <v>#N/A</v>
      </c>
      <c r="Z2640" s="64"/>
      <c r="AA2640" s="64"/>
    </row>
    <row r="2641" spans="1:27">
      <c r="A2641" s="67" t="str">
        <f t="shared" si="337"/>
        <v/>
      </c>
      <c r="B2641" s="65">
        <f t="shared" si="339"/>
        <v>2553</v>
      </c>
      <c r="C2641" s="68" t="str">
        <f t="shared" si="338"/>
        <v/>
      </c>
      <c r="D2641" s="69"/>
      <c r="F2641" s="66"/>
      <c r="G2641" s="65" t="e">
        <f>VLOOKUP(E2641,'Supply Log'!$E$6:$T$999,2,FALSE)</f>
        <v>#N/A</v>
      </c>
      <c r="H2641" s="65" t="e">
        <f>VLOOKUP(E2641,'Supply Log'!$E$6:$T$999,3,FALSE)</f>
        <v>#N/A</v>
      </c>
      <c r="I2641" s="77"/>
      <c r="J2641" s="65" t="e">
        <f>VLOOKUP(E2641,'Supply Log'!$E$6:$T$277,5,FALSE)</f>
        <v>#N/A</v>
      </c>
      <c r="K2641" s="65" t="e">
        <f>VLOOKUP(E2641,'Supply Log'!$E$6:$T$277,6,FALSE)</f>
        <v>#N/A</v>
      </c>
      <c r="L2641" s="65" t="e">
        <f>VLOOKUP(E2641,'Supply Log'!$E$6:$T$277,7,FALSE)</f>
        <v>#N/A</v>
      </c>
      <c r="M2641" s="65" t="e">
        <f>VLOOKUP(E2641,'Supply Log'!$E$6:$T$277,8,FALSE)</f>
        <v>#N/A</v>
      </c>
      <c r="N2641" s="65" t="e">
        <f>VLOOKUP(E2641,'Supply Log'!$E$6:$T$277,9,FALSE)</f>
        <v>#N/A</v>
      </c>
      <c r="O2641" s="65" t="e">
        <f>VLOOKUP(E2641,'Supply Log'!$E$6:$T$277,10,FALSE)</f>
        <v>#N/A</v>
      </c>
      <c r="P2641" s="29" t="e">
        <f t="shared" si="340"/>
        <v>#N/A</v>
      </c>
      <c r="Q2641" s="65" t="e">
        <f>VLOOKUP(E2641,'Supply Log'!$E$6:$T$277,12,FALSE)</f>
        <v>#N/A</v>
      </c>
      <c r="R2641" s="78" t="e">
        <f t="shared" si="341"/>
        <v>#N/A</v>
      </c>
      <c r="S2641" s="65"/>
      <c r="T2641" s="79" t="e">
        <f t="shared" si="342"/>
        <v>#N/A</v>
      </c>
      <c r="U2641" s="80" t="e">
        <f t="shared" si="343"/>
        <v>#N/A</v>
      </c>
      <c r="V2641" s="81" t="str">
        <f t="shared" si="344"/>
        <v/>
      </c>
      <c r="W2641" s="69" t="e">
        <f>VLOOKUP(F2641,'Input Log'!$E$6:$V$50000,18,FALSE)</f>
        <v>#N/A</v>
      </c>
      <c r="X2641" s="64" t="e">
        <f>VLOOKUP(E2641,'Supply Log'!$Z$6:$AB$699,2,FALSE)</f>
        <v>#N/A</v>
      </c>
      <c r="Y2641" s="64" t="e">
        <f>VLOOKUP(E2641,'Supply Log'!$E$6:$X$618,20,FALSE)</f>
        <v>#N/A</v>
      </c>
      <c r="Z2641" s="64"/>
      <c r="AA2641" s="64"/>
    </row>
    <row r="2642" spans="1:27">
      <c r="A2642" s="67" t="str">
        <f t="shared" si="337"/>
        <v/>
      </c>
      <c r="B2642" s="65">
        <f t="shared" si="339"/>
        <v>2554</v>
      </c>
      <c r="C2642" s="68" t="str">
        <f t="shared" si="338"/>
        <v/>
      </c>
      <c r="D2642" s="69"/>
      <c r="F2642" s="66"/>
      <c r="G2642" s="65" t="e">
        <f>VLOOKUP(E2642,'Supply Log'!$E$6:$T$999,2,FALSE)</f>
        <v>#N/A</v>
      </c>
      <c r="H2642" s="65" t="e">
        <f>VLOOKUP(E2642,'Supply Log'!$E$6:$T$999,3,FALSE)</f>
        <v>#N/A</v>
      </c>
      <c r="I2642" s="77"/>
      <c r="J2642" s="65" t="e">
        <f>VLOOKUP(E2642,'Supply Log'!$E$6:$T$277,5,FALSE)</f>
        <v>#N/A</v>
      </c>
      <c r="K2642" s="65" t="e">
        <f>VLOOKUP(E2642,'Supply Log'!$E$6:$T$277,6,FALSE)</f>
        <v>#N/A</v>
      </c>
      <c r="L2642" s="65" t="e">
        <f>VLOOKUP(E2642,'Supply Log'!$E$6:$T$277,7,FALSE)</f>
        <v>#N/A</v>
      </c>
      <c r="M2642" s="65" t="e">
        <f>VLOOKUP(E2642,'Supply Log'!$E$6:$T$277,8,FALSE)</f>
        <v>#N/A</v>
      </c>
      <c r="N2642" s="65" t="e">
        <f>VLOOKUP(E2642,'Supply Log'!$E$6:$T$277,9,FALSE)</f>
        <v>#N/A</v>
      </c>
      <c r="O2642" s="65" t="e">
        <f>VLOOKUP(E2642,'Supply Log'!$E$6:$T$277,10,FALSE)</f>
        <v>#N/A</v>
      </c>
      <c r="P2642" s="29" t="e">
        <f t="shared" si="340"/>
        <v>#N/A</v>
      </c>
      <c r="Q2642" s="65" t="e">
        <f>VLOOKUP(E2642,'Supply Log'!$E$6:$T$277,12,FALSE)</f>
        <v>#N/A</v>
      </c>
      <c r="R2642" s="78" t="e">
        <f t="shared" si="341"/>
        <v>#N/A</v>
      </c>
      <c r="S2642" s="65"/>
      <c r="T2642" s="79" t="e">
        <f t="shared" si="342"/>
        <v>#N/A</v>
      </c>
      <c r="U2642" s="80" t="e">
        <f t="shared" si="343"/>
        <v>#N/A</v>
      </c>
      <c r="V2642" s="81" t="str">
        <f t="shared" si="344"/>
        <v/>
      </c>
      <c r="W2642" s="69" t="e">
        <f>VLOOKUP(F2642,'Input Log'!$E$6:$V$50000,18,FALSE)</f>
        <v>#N/A</v>
      </c>
      <c r="X2642" s="64" t="e">
        <f>VLOOKUP(E2642,'Supply Log'!$Z$6:$AB$699,2,FALSE)</f>
        <v>#N/A</v>
      </c>
      <c r="Y2642" s="64" t="e">
        <f>VLOOKUP(E2642,'Supply Log'!$E$6:$X$618,20,FALSE)</f>
        <v>#N/A</v>
      </c>
      <c r="Z2642" s="64"/>
      <c r="AA2642" s="64"/>
    </row>
    <row r="2643" spans="1:27">
      <c r="A2643" s="67" t="str">
        <f t="shared" si="337"/>
        <v/>
      </c>
      <c r="B2643" s="65">
        <f t="shared" si="339"/>
        <v>2555</v>
      </c>
      <c r="C2643" s="68" t="str">
        <f t="shared" si="338"/>
        <v/>
      </c>
      <c r="D2643" s="69"/>
      <c r="F2643" s="66"/>
      <c r="G2643" s="65" t="e">
        <f>VLOOKUP(E2643,'Supply Log'!$E$6:$T$999,2,FALSE)</f>
        <v>#N/A</v>
      </c>
      <c r="H2643" s="65" t="e">
        <f>VLOOKUP(E2643,'Supply Log'!$E$6:$T$999,3,FALSE)</f>
        <v>#N/A</v>
      </c>
      <c r="I2643" s="77"/>
      <c r="J2643" s="65" t="e">
        <f>VLOOKUP(E2643,'Supply Log'!$E$6:$T$277,5,FALSE)</f>
        <v>#N/A</v>
      </c>
      <c r="K2643" s="65" t="e">
        <f>VLOOKUP(E2643,'Supply Log'!$E$6:$T$277,6,FALSE)</f>
        <v>#N/A</v>
      </c>
      <c r="L2643" s="65" t="e">
        <f>VLOOKUP(E2643,'Supply Log'!$E$6:$T$277,7,FALSE)</f>
        <v>#N/A</v>
      </c>
      <c r="M2643" s="65" t="e">
        <f>VLOOKUP(E2643,'Supply Log'!$E$6:$T$277,8,FALSE)</f>
        <v>#N/A</v>
      </c>
      <c r="N2643" s="65" t="e">
        <f>VLOOKUP(E2643,'Supply Log'!$E$6:$T$277,9,FALSE)</f>
        <v>#N/A</v>
      </c>
      <c r="O2643" s="65" t="e">
        <f>VLOOKUP(E2643,'Supply Log'!$E$6:$T$277,10,FALSE)</f>
        <v>#N/A</v>
      </c>
      <c r="P2643" s="29" t="e">
        <f t="shared" si="340"/>
        <v>#N/A</v>
      </c>
      <c r="Q2643" s="65" t="e">
        <f>VLOOKUP(E2643,'Supply Log'!$E$6:$T$277,12,FALSE)</f>
        <v>#N/A</v>
      </c>
      <c r="R2643" s="78" t="e">
        <f t="shared" si="341"/>
        <v>#N/A</v>
      </c>
      <c r="S2643" s="65"/>
      <c r="T2643" s="79" t="e">
        <f t="shared" si="342"/>
        <v>#N/A</v>
      </c>
      <c r="U2643" s="80" t="e">
        <f t="shared" si="343"/>
        <v>#N/A</v>
      </c>
      <c r="V2643" s="81" t="str">
        <f t="shared" si="344"/>
        <v/>
      </c>
      <c r="W2643" s="69" t="e">
        <f>VLOOKUP(F2643,'Input Log'!$E$6:$V$50000,18,FALSE)</f>
        <v>#N/A</v>
      </c>
      <c r="X2643" s="64" t="e">
        <f>VLOOKUP(E2643,'Supply Log'!$Z$6:$AB$699,2,FALSE)</f>
        <v>#N/A</v>
      </c>
      <c r="Y2643" s="64" t="e">
        <f>VLOOKUP(E2643,'Supply Log'!$E$6:$X$618,20,FALSE)</f>
        <v>#N/A</v>
      </c>
      <c r="Z2643" s="64"/>
      <c r="AA2643" s="64"/>
    </row>
    <row r="2644" spans="1:27">
      <c r="A2644" s="67" t="str">
        <f t="shared" si="337"/>
        <v/>
      </c>
      <c r="B2644" s="65">
        <f t="shared" si="339"/>
        <v>2556</v>
      </c>
      <c r="C2644" s="68" t="str">
        <f t="shared" si="338"/>
        <v/>
      </c>
      <c r="D2644" s="69"/>
      <c r="F2644" s="66"/>
      <c r="G2644" s="65" t="e">
        <f>VLOOKUP(E2644,'Supply Log'!$E$6:$T$999,2,FALSE)</f>
        <v>#N/A</v>
      </c>
      <c r="H2644" s="65" t="e">
        <f>VLOOKUP(E2644,'Supply Log'!$E$6:$T$999,3,FALSE)</f>
        <v>#N/A</v>
      </c>
      <c r="I2644" s="77"/>
      <c r="J2644" s="65" t="e">
        <f>VLOOKUP(E2644,'Supply Log'!$E$6:$T$277,5,FALSE)</f>
        <v>#N/A</v>
      </c>
      <c r="K2644" s="65" t="e">
        <f>VLOOKUP(E2644,'Supply Log'!$E$6:$T$277,6,FALSE)</f>
        <v>#N/A</v>
      </c>
      <c r="L2644" s="65" t="e">
        <f>VLOOKUP(E2644,'Supply Log'!$E$6:$T$277,7,FALSE)</f>
        <v>#N/A</v>
      </c>
      <c r="M2644" s="65" t="e">
        <f>VLOOKUP(E2644,'Supply Log'!$E$6:$T$277,8,FALSE)</f>
        <v>#N/A</v>
      </c>
      <c r="N2644" s="65" t="e">
        <f>VLOOKUP(E2644,'Supply Log'!$E$6:$T$277,9,FALSE)</f>
        <v>#N/A</v>
      </c>
      <c r="O2644" s="65" t="e">
        <f>VLOOKUP(E2644,'Supply Log'!$E$6:$T$277,10,FALSE)</f>
        <v>#N/A</v>
      </c>
      <c r="P2644" s="29" t="e">
        <f t="shared" si="340"/>
        <v>#N/A</v>
      </c>
      <c r="Q2644" s="65" t="e">
        <f>VLOOKUP(E2644,'Supply Log'!$E$6:$T$277,12,FALSE)</f>
        <v>#N/A</v>
      </c>
      <c r="R2644" s="78" t="e">
        <f t="shared" si="341"/>
        <v>#N/A</v>
      </c>
      <c r="S2644" s="65"/>
      <c r="T2644" s="79" t="e">
        <f t="shared" si="342"/>
        <v>#N/A</v>
      </c>
      <c r="U2644" s="80" t="e">
        <f t="shared" si="343"/>
        <v>#N/A</v>
      </c>
      <c r="V2644" s="81" t="str">
        <f t="shared" si="344"/>
        <v/>
      </c>
      <c r="W2644" s="69" t="e">
        <f>VLOOKUP(F2644,'Input Log'!$E$6:$V$50000,18,FALSE)</f>
        <v>#N/A</v>
      </c>
      <c r="X2644" s="64" t="e">
        <f>VLOOKUP(E2644,'Supply Log'!$Z$6:$AB$699,2,FALSE)</f>
        <v>#N/A</v>
      </c>
      <c r="Y2644" s="64" t="e">
        <f>VLOOKUP(E2644,'Supply Log'!$E$6:$X$618,20,FALSE)</f>
        <v>#N/A</v>
      </c>
      <c r="Z2644" s="64"/>
      <c r="AA2644" s="64"/>
    </row>
    <row r="2645" spans="1:27">
      <c r="A2645" s="67" t="str">
        <f t="shared" si="337"/>
        <v/>
      </c>
      <c r="B2645" s="65">
        <f t="shared" si="339"/>
        <v>2557</v>
      </c>
      <c r="C2645" s="68" t="str">
        <f t="shared" si="338"/>
        <v/>
      </c>
      <c r="D2645" s="69"/>
      <c r="F2645" s="66"/>
      <c r="G2645" s="65" t="e">
        <f>VLOOKUP(E2645,'Supply Log'!$E$6:$T$999,2,FALSE)</f>
        <v>#N/A</v>
      </c>
      <c r="H2645" s="65" t="e">
        <f>VLOOKUP(E2645,'Supply Log'!$E$6:$T$999,3,FALSE)</f>
        <v>#N/A</v>
      </c>
      <c r="I2645" s="77"/>
      <c r="J2645" s="65" t="e">
        <f>VLOOKUP(E2645,'Supply Log'!$E$6:$T$277,5,FALSE)</f>
        <v>#N/A</v>
      </c>
      <c r="K2645" s="65" t="e">
        <f>VLOOKUP(E2645,'Supply Log'!$E$6:$T$277,6,FALSE)</f>
        <v>#N/A</v>
      </c>
      <c r="L2645" s="65" t="e">
        <f>VLOOKUP(E2645,'Supply Log'!$E$6:$T$277,7,FALSE)</f>
        <v>#N/A</v>
      </c>
      <c r="M2645" s="65" t="e">
        <f>VLOOKUP(E2645,'Supply Log'!$E$6:$T$277,8,FALSE)</f>
        <v>#N/A</v>
      </c>
      <c r="N2645" s="65" t="e">
        <f>VLOOKUP(E2645,'Supply Log'!$E$6:$T$277,9,FALSE)</f>
        <v>#N/A</v>
      </c>
      <c r="O2645" s="65" t="e">
        <f>VLOOKUP(E2645,'Supply Log'!$E$6:$T$277,10,FALSE)</f>
        <v>#N/A</v>
      </c>
      <c r="P2645" s="29" t="e">
        <f t="shared" si="340"/>
        <v>#N/A</v>
      </c>
      <c r="Q2645" s="65" t="e">
        <f>VLOOKUP(E2645,'Supply Log'!$E$6:$T$277,12,FALSE)</f>
        <v>#N/A</v>
      </c>
      <c r="R2645" s="78" t="e">
        <f t="shared" si="341"/>
        <v>#N/A</v>
      </c>
      <c r="S2645" s="65"/>
      <c r="T2645" s="79" t="e">
        <f t="shared" si="342"/>
        <v>#N/A</v>
      </c>
      <c r="U2645" s="80" t="e">
        <f t="shared" si="343"/>
        <v>#N/A</v>
      </c>
      <c r="V2645" s="81" t="str">
        <f t="shared" si="344"/>
        <v/>
      </c>
      <c r="W2645" s="69" t="e">
        <f>VLOOKUP(F2645,'Input Log'!$E$6:$V$50000,18,FALSE)</f>
        <v>#N/A</v>
      </c>
      <c r="X2645" s="64" t="e">
        <f>VLOOKUP(E2645,'Supply Log'!$Z$6:$AB$699,2,FALSE)</f>
        <v>#N/A</v>
      </c>
      <c r="Y2645" s="64" t="e">
        <f>VLOOKUP(E2645,'Supply Log'!$E$6:$X$618,20,FALSE)</f>
        <v>#N/A</v>
      </c>
      <c r="Z2645" s="64"/>
      <c r="AA2645" s="64"/>
    </row>
    <row r="2646" spans="1:27">
      <c r="A2646" s="67" t="str">
        <f t="shared" si="337"/>
        <v/>
      </c>
      <c r="B2646" s="65">
        <f t="shared" si="339"/>
        <v>2558</v>
      </c>
      <c r="C2646" s="68" t="str">
        <f t="shared" si="338"/>
        <v/>
      </c>
      <c r="D2646" s="69"/>
      <c r="F2646" s="66"/>
      <c r="G2646" s="65" t="e">
        <f>VLOOKUP(E2646,'Supply Log'!$E$6:$T$999,2,FALSE)</f>
        <v>#N/A</v>
      </c>
      <c r="H2646" s="65" t="e">
        <f>VLOOKUP(E2646,'Supply Log'!$E$6:$T$999,3,FALSE)</f>
        <v>#N/A</v>
      </c>
      <c r="I2646" s="77"/>
      <c r="J2646" s="65" t="e">
        <f>VLOOKUP(E2646,'Supply Log'!$E$6:$T$277,5,FALSE)</f>
        <v>#N/A</v>
      </c>
      <c r="K2646" s="65" t="e">
        <f>VLOOKUP(E2646,'Supply Log'!$E$6:$T$277,6,FALSE)</f>
        <v>#N/A</v>
      </c>
      <c r="L2646" s="65" t="e">
        <f>VLOOKUP(E2646,'Supply Log'!$E$6:$T$277,7,FALSE)</f>
        <v>#N/A</v>
      </c>
      <c r="M2646" s="65" t="e">
        <f>VLOOKUP(E2646,'Supply Log'!$E$6:$T$277,8,FALSE)</f>
        <v>#N/A</v>
      </c>
      <c r="N2646" s="65" t="e">
        <f>VLOOKUP(E2646,'Supply Log'!$E$6:$T$277,9,FALSE)</f>
        <v>#N/A</v>
      </c>
      <c r="O2646" s="65" t="e">
        <f>VLOOKUP(E2646,'Supply Log'!$E$6:$T$277,10,FALSE)</f>
        <v>#N/A</v>
      </c>
      <c r="P2646" s="29" t="e">
        <f t="shared" si="340"/>
        <v>#N/A</v>
      </c>
      <c r="Q2646" s="65" t="e">
        <f>VLOOKUP(E2646,'Supply Log'!$E$6:$T$277,12,FALSE)</f>
        <v>#N/A</v>
      </c>
      <c r="R2646" s="78" t="e">
        <f t="shared" si="341"/>
        <v>#N/A</v>
      </c>
      <c r="S2646" s="65"/>
      <c r="T2646" s="79" t="e">
        <f t="shared" si="342"/>
        <v>#N/A</v>
      </c>
      <c r="U2646" s="80" t="e">
        <f t="shared" si="343"/>
        <v>#N/A</v>
      </c>
      <c r="V2646" s="81" t="str">
        <f t="shared" si="344"/>
        <v/>
      </c>
      <c r="W2646" s="69" t="e">
        <f>VLOOKUP(F2646,'Input Log'!$E$6:$V$50000,18,FALSE)</f>
        <v>#N/A</v>
      </c>
      <c r="X2646" s="64" t="e">
        <f>VLOOKUP(E2646,'Supply Log'!$Z$6:$AB$699,2,FALSE)</f>
        <v>#N/A</v>
      </c>
      <c r="Y2646" s="64" t="e">
        <f>VLOOKUP(E2646,'Supply Log'!$E$6:$X$618,20,FALSE)</f>
        <v>#N/A</v>
      </c>
      <c r="Z2646" s="64"/>
      <c r="AA2646" s="64"/>
    </row>
    <row r="2647" spans="1:27">
      <c r="A2647" s="67" t="str">
        <f t="shared" si="337"/>
        <v/>
      </c>
      <c r="B2647" s="65">
        <f t="shared" si="339"/>
        <v>2559</v>
      </c>
      <c r="C2647" s="68" t="str">
        <f t="shared" si="338"/>
        <v/>
      </c>
      <c r="D2647" s="69"/>
      <c r="F2647" s="66"/>
      <c r="G2647" s="65" t="e">
        <f>VLOOKUP(E2647,'Supply Log'!$E$6:$T$999,2,FALSE)</f>
        <v>#N/A</v>
      </c>
      <c r="H2647" s="65" t="e">
        <f>VLOOKUP(E2647,'Supply Log'!$E$6:$T$999,3,FALSE)</f>
        <v>#N/A</v>
      </c>
      <c r="I2647" s="77"/>
      <c r="J2647" s="65" t="e">
        <f>VLOOKUP(E2647,'Supply Log'!$E$6:$T$277,5,FALSE)</f>
        <v>#N/A</v>
      </c>
      <c r="K2647" s="65" t="e">
        <f>VLOOKUP(E2647,'Supply Log'!$E$6:$T$277,6,FALSE)</f>
        <v>#N/A</v>
      </c>
      <c r="L2647" s="65" t="e">
        <f>VLOOKUP(E2647,'Supply Log'!$E$6:$T$277,7,FALSE)</f>
        <v>#N/A</v>
      </c>
      <c r="M2647" s="65" t="e">
        <f>VLOOKUP(E2647,'Supply Log'!$E$6:$T$277,8,FALSE)</f>
        <v>#N/A</v>
      </c>
      <c r="N2647" s="65" t="e">
        <f>VLOOKUP(E2647,'Supply Log'!$E$6:$T$277,9,FALSE)</f>
        <v>#N/A</v>
      </c>
      <c r="O2647" s="65" t="e">
        <f>VLOOKUP(E2647,'Supply Log'!$E$6:$T$277,10,FALSE)</f>
        <v>#N/A</v>
      </c>
      <c r="P2647" s="29" t="e">
        <f t="shared" si="340"/>
        <v>#N/A</v>
      </c>
      <c r="Q2647" s="65" t="e">
        <f>VLOOKUP(E2647,'Supply Log'!$E$6:$T$277,12,FALSE)</f>
        <v>#N/A</v>
      </c>
      <c r="R2647" s="78" t="e">
        <f t="shared" si="341"/>
        <v>#N/A</v>
      </c>
      <c r="S2647" s="65"/>
      <c r="T2647" s="79" t="e">
        <f t="shared" si="342"/>
        <v>#N/A</v>
      </c>
      <c r="U2647" s="80" t="e">
        <f t="shared" si="343"/>
        <v>#N/A</v>
      </c>
      <c r="V2647" s="81" t="str">
        <f t="shared" si="344"/>
        <v/>
      </c>
      <c r="W2647" s="69" t="e">
        <f>VLOOKUP(F2647,'Input Log'!$E$6:$V$50000,18,FALSE)</f>
        <v>#N/A</v>
      </c>
      <c r="X2647" s="64" t="e">
        <f>VLOOKUP(E2647,'Supply Log'!$Z$6:$AB$699,2,FALSE)</f>
        <v>#N/A</v>
      </c>
      <c r="Y2647" s="64" t="e">
        <f>VLOOKUP(E2647,'Supply Log'!$E$6:$X$618,20,FALSE)</f>
        <v>#N/A</v>
      </c>
      <c r="Z2647" s="64"/>
      <c r="AA2647" s="64"/>
    </row>
    <row r="2648" spans="1:27">
      <c r="A2648" s="67" t="str">
        <f t="shared" si="337"/>
        <v/>
      </c>
      <c r="B2648" s="65">
        <f t="shared" si="339"/>
        <v>2560</v>
      </c>
      <c r="C2648" s="68" t="str">
        <f t="shared" si="338"/>
        <v/>
      </c>
      <c r="D2648" s="69"/>
      <c r="F2648" s="66"/>
      <c r="G2648" s="65" t="e">
        <f>VLOOKUP(E2648,'Supply Log'!$E$6:$T$999,2,FALSE)</f>
        <v>#N/A</v>
      </c>
      <c r="H2648" s="65" t="e">
        <f>VLOOKUP(E2648,'Supply Log'!$E$6:$T$999,3,FALSE)</f>
        <v>#N/A</v>
      </c>
      <c r="I2648" s="77"/>
      <c r="J2648" s="65" t="e">
        <f>VLOOKUP(E2648,'Supply Log'!$E$6:$T$277,5,FALSE)</f>
        <v>#N/A</v>
      </c>
      <c r="K2648" s="65" t="e">
        <f>VLOOKUP(E2648,'Supply Log'!$E$6:$T$277,6,FALSE)</f>
        <v>#N/A</v>
      </c>
      <c r="L2648" s="65" t="e">
        <f>VLOOKUP(E2648,'Supply Log'!$E$6:$T$277,7,FALSE)</f>
        <v>#N/A</v>
      </c>
      <c r="M2648" s="65" t="e">
        <f>VLOOKUP(E2648,'Supply Log'!$E$6:$T$277,8,FALSE)</f>
        <v>#N/A</v>
      </c>
      <c r="N2648" s="65" t="e">
        <f>VLOOKUP(E2648,'Supply Log'!$E$6:$T$277,9,FALSE)</f>
        <v>#N/A</v>
      </c>
      <c r="O2648" s="65" t="e">
        <f>VLOOKUP(E2648,'Supply Log'!$E$6:$T$277,10,FALSE)</f>
        <v>#N/A</v>
      </c>
      <c r="P2648" s="29" t="e">
        <f t="shared" si="340"/>
        <v>#N/A</v>
      </c>
      <c r="Q2648" s="65" t="e">
        <f>VLOOKUP(E2648,'Supply Log'!$E$6:$T$277,12,FALSE)</f>
        <v>#N/A</v>
      </c>
      <c r="R2648" s="78" t="e">
        <f t="shared" si="341"/>
        <v>#N/A</v>
      </c>
      <c r="S2648" s="65"/>
      <c r="T2648" s="79" t="e">
        <f t="shared" si="342"/>
        <v>#N/A</v>
      </c>
      <c r="U2648" s="80" t="e">
        <f t="shared" si="343"/>
        <v>#N/A</v>
      </c>
      <c r="V2648" s="81" t="str">
        <f t="shared" si="344"/>
        <v/>
      </c>
      <c r="W2648" s="69" t="e">
        <f>VLOOKUP(F2648,'Input Log'!$E$6:$V$50000,18,FALSE)</f>
        <v>#N/A</v>
      </c>
      <c r="X2648" s="64" t="e">
        <f>VLOOKUP(E2648,'Supply Log'!$Z$6:$AB$699,2,FALSE)</f>
        <v>#N/A</v>
      </c>
      <c r="Y2648" s="64" t="e">
        <f>VLOOKUP(E2648,'Supply Log'!$E$6:$X$618,20,FALSE)</f>
        <v>#N/A</v>
      </c>
      <c r="Z2648" s="64"/>
      <c r="AA2648" s="64"/>
    </row>
    <row r="2649" spans="1:27">
      <c r="A2649" s="67" t="str">
        <f t="shared" si="337"/>
        <v/>
      </c>
      <c r="B2649" s="65">
        <f t="shared" si="339"/>
        <v>2561</v>
      </c>
      <c r="C2649" s="68" t="str">
        <f t="shared" si="338"/>
        <v/>
      </c>
      <c r="D2649" s="69"/>
      <c r="F2649" s="66"/>
      <c r="G2649" s="65" t="e">
        <f>VLOOKUP(E2649,'Supply Log'!$E$6:$T$999,2,FALSE)</f>
        <v>#N/A</v>
      </c>
      <c r="H2649" s="65" t="e">
        <f>VLOOKUP(E2649,'Supply Log'!$E$6:$T$999,3,FALSE)</f>
        <v>#N/A</v>
      </c>
      <c r="I2649" s="77"/>
      <c r="J2649" s="65" t="e">
        <f>VLOOKUP(E2649,'Supply Log'!$E$6:$T$277,5,FALSE)</f>
        <v>#N/A</v>
      </c>
      <c r="K2649" s="65" t="e">
        <f>VLOOKUP(E2649,'Supply Log'!$E$6:$T$277,6,FALSE)</f>
        <v>#N/A</v>
      </c>
      <c r="L2649" s="65" t="e">
        <f>VLOOKUP(E2649,'Supply Log'!$E$6:$T$277,7,FALSE)</f>
        <v>#N/A</v>
      </c>
      <c r="M2649" s="65" t="e">
        <f>VLOOKUP(E2649,'Supply Log'!$E$6:$T$277,8,FALSE)</f>
        <v>#N/A</v>
      </c>
      <c r="N2649" s="65" t="e">
        <f>VLOOKUP(E2649,'Supply Log'!$E$6:$T$277,9,FALSE)</f>
        <v>#N/A</v>
      </c>
      <c r="O2649" s="65" t="e">
        <f>VLOOKUP(E2649,'Supply Log'!$E$6:$T$277,10,FALSE)</f>
        <v>#N/A</v>
      </c>
      <c r="P2649" s="29" t="e">
        <f t="shared" si="340"/>
        <v>#N/A</v>
      </c>
      <c r="Q2649" s="65" t="e">
        <f>VLOOKUP(E2649,'Supply Log'!$E$6:$T$277,12,FALSE)</f>
        <v>#N/A</v>
      </c>
      <c r="R2649" s="78" t="e">
        <f t="shared" si="341"/>
        <v>#N/A</v>
      </c>
      <c r="S2649" s="65"/>
      <c r="T2649" s="79" t="e">
        <f t="shared" si="342"/>
        <v>#N/A</v>
      </c>
      <c r="U2649" s="80" t="e">
        <f t="shared" si="343"/>
        <v>#N/A</v>
      </c>
      <c r="V2649" s="81" t="str">
        <f t="shared" si="344"/>
        <v/>
      </c>
      <c r="W2649" s="69" t="e">
        <f>VLOOKUP(F2649,'Input Log'!$E$6:$V$50000,18,FALSE)</f>
        <v>#N/A</v>
      </c>
      <c r="X2649" s="64" t="e">
        <f>VLOOKUP(E2649,'Supply Log'!$Z$6:$AB$699,2,FALSE)</f>
        <v>#N/A</v>
      </c>
      <c r="Y2649" s="64" t="e">
        <f>VLOOKUP(E2649,'Supply Log'!$E$6:$X$618,20,FALSE)</f>
        <v>#N/A</v>
      </c>
      <c r="Z2649" s="64"/>
      <c r="AA2649" s="64"/>
    </row>
    <row r="2650" spans="1:27">
      <c r="A2650" s="67" t="str">
        <f t="shared" si="337"/>
        <v/>
      </c>
      <c r="B2650" s="65">
        <f t="shared" si="339"/>
        <v>2562</v>
      </c>
      <c r="C2650" s="68" t="str">
        <f t="shared" si="338"/>
        <v/>
      </c>
      <c r="D2650" s="69"/>
      <c r="F2650" s="66"/>
      <c r="G2650" s="65" t="e">
        <f>VLOOKUP(E2650,'Supply Log'!$E$6:$T$999,2,FALSE)</f>
        <v>#N/A</v>
      </c>
      <c r="H2650" s="65" t="e">
        <f>VLOOKUP(E2650,'Supply Log'!$E$6:$T$999,3,FALSE)</f>
        <v>#N/A</v>
      </c>
      <c r="I2650" s="77"/>
      <c r="J2650" s="65" t="e">
        <f>VLOOKUP(E2650,'Supply Log'!$E$6:$T$277,5,FALSE)</f>
        <v>#N/A</v>
      </c>
      <c r="K2650" s="65" t="e">
        <f>VLOOKUP(E2650,'Supply Log'!$E$6:$T$277,6,FALSE)</f>
        <v>#N/A</v>
      </c>
      <c r="L2650" s="65" t="e">
        <f>VLOOKUP(E2650,'Supply Log'!$E$6:$T$277,7,FALSE)</f>
        <v>#N/A</v>
      </c>
      <c r="M2650" s="65" t="e">
        <f>VLOOKUP(E2650,'Supply Log'!$E$6:$T$277,8,FALSE)</f>
        <v>#N/A</v>
      </c>
      <c r="N2650" s="65" t="e">
        <f>VLOOKUP(E2650,'Supply Log'!$E$6:$T$277,9,FALSE)</f>
        <v>#N/A</v>
      </c>
      <c r="O2650" s="65" t="e">
        <f>VLOOKUP(E2650,'Supply Log'!$E$6:$T$277,10,FALSE)</f>
        <v>#N/A</v>
      </c>
      <c r="P2650" s="29" t="e">
        <f t="shared" si="340"/>
        <v>#N/A</v>
      </c>
      <c r="Q2650" s="65" t="e">
        <f>VLOOKUP(E2650,'Supply Log'!$E$6:$T$277,12,FALSE)</f>
        <v>#N/A</v>
      </c>
      <c r="R2650" s="78" t="e">
        <f t="shared" si="341"/>
        <v>#N/A</v>
      </c>
      <c r="S2650" s="65"/>
      <c r="T2650" s="79" t="e">
        <f t="shared" si="342"/>
        <v>#N/A</v>
      </c>
      <c r="U2650" s="80" t="e">
        <f t="shared" si="343"/>
        <v>#N/A</v>
      </c>
      <c r="V2650" s="81" t="str">
        <f t="shared" si="344"/>
        <v/>
      </c>
      <c r="W2650" s="69" t="e">
        <f>VLOOKUP(F2650,'Input Log'!$E$6:$V$50000,18,FALSE)</f>
        <v>#N/A</v>
      </c>
      <c r="X2650" s="64" t="e">
        <f>VLOOKUP(E2650,'Supply Log'!$Z$6:$AB$699,2,FALSE)</f>
        <v>#N/A</v>
      </c>
      <c r="Y2650" s="64" t="e">
        <f>VLOOKUP(E2650,'Supply Log'!$E$6:$X$618,20,FALSE)</f>
        <v>#N/A</v>
      </c>
      <c r="Z2650" s="64"/>
      <c r="AA2650" s="64"/>
    </row>
    <row r="2651" spans="1:27">
      <c r="A2651" s="67" t="str">
        <f t="shared" si="337"/>
        <v/>
      </c>
      <c r="B2651" s="65">
        <f t="shared" si="339"/>
        <v>2563</v>
      </c>
      <c r="C2651" s="68" t="str">
        <f t="shared" si="338"/>
        <v/>
      </c>
      <c r="D2651" s="69"/>
      <c r="F2651" s="66"/>
      <c r="G2651" s="65" t="e">
        <f>VLOOKUP(E2651,'Supply Log'!$E$6:$T$999,2,FALSE)</f>
        <v>#N/A</v>
      </c>
      <c r="H2651" s="65" t="e">
        <f>VLOOKUP(E2651,'Supply Log'!$E$6:$T$999,3,FALSE)</f>
        <v>#N/A</v>
      </c>
      <c r="I2651" s="77"/>
      <c r="J2651" s="65" t="e">
        <f>VLOOKUP(E2651,'Supply Log'!$E$6:$T$277,5,FALSE)</f>
        <v>#N/A</v>
      </c>
      <c r="K2651" s="65" t="e">
        <f>VLOOKUP(E2651,'Supply Log'!$E$6:$T$277,6,FALSE)</f>
        <v>#N/A</v>
      </c>
      <c r="L2651" s="65" t="e">
        <f>VLOOKUP(E2651,'Supply Log'!$E$6:$T$277,7,FALSE)</f>
        <v>#N/A</v>
      </c>
      <c r="M2651" s="65" t="e">
        <f>VLOOKUP(E2651,'Supply Log'!$E$6:$T$277,8,FALSE)</f>
        <v>#N/A</v>
      </c>
      <c r="N2651" s="65" t="e">
        <f>VLOOKUP(E2651,'Supply Log'!$E$6:$T$277,9,FALSE)</f>
        <v>#N/A</v>
      </c>
      <c r="O2651" s="65" t="e">
        <f>VLOOKUP(E2651,'Supply Log'!$E$6:$T$277,10,FALSE)</f>
        <v>#N/A</v>
      </c>
      <c r="P2651" s="29" t="e">
        <f t="shared" si="340"/>
        <v>#N/A</v>
      </c>
      <c r="Q2651" s="65" t="e">
        <f>VLOOKUP(E2651,'Supply Log'!$E$6:$T$277,12,FALSE)</f>
        <v>#N/A</v>
      </c>
      <c r="R2651" s="78" t="e">
        <f t="shared" si="341"/>
        <v>#N/A</v>
      </c>
      <c r="S2651" s="65"/>
      <c r="T2651" s="79" t="e">
        <f t="shared" si="342"/>
        <v>#N/A</v>
      </c>
      <c r="U2651" s="80" t="e">
        <f t="shared" si="343"/>
        <v>#N/A</v>
      </c>
      <c r="V2651" s="81" t="str">
        <f t="shared" si="344"/>
        <v/>
      </c>
      <c r="W2651" s="69" t="e">
        <f>VLOOKUP(F2651,'Input Log'!$E$6:$V$50000,18,FALSE)</f>
        <v>#N/A</v>
      </c>
      <c r="X2651" s="64" t="e">
        <f>VLOOKUP(E2651,'Supply Log'!$Z$6:$AB$699,2,FALSE)</f>
        <v>#N/A</v>
      </c>
      <c r="Y2651" s="64" t="e">
        <f>VLOOKUP(E2651,'Supply Log'!$E$6:$X$618,20,FALSE)</f>
        <v>#N/A</v>
      </c>
      <c r="Z2651" s="64"/>
      <c r="AA2651" s="64"/>
    </row>
    <row r="2652" spans="1:27">
      <c r="A2652" s="67" t="str">
        <f t="shared" si="337"/>
        <v/>
      </c>
      <c r="B2652" s="65">
        <f t="shared" si="339"/>
        <v>2564</v>
      </c>
      <c r="C2652" s="68" t="str">
        <f t="shared" si="338"/>
        <v/>
      </c>
      <c r="D2652" s="69"/>
      <c r="F2652" s="66"/>
      <c r="G2652" s="65" t="e">
        <f>VLOOKUP(E2652,'Supply Log'!$E$6:$T$999,2,FALSE)</f>
        <v>#N/A</v>
      </c>
      <c r="H2652" s="65" t="e">
        <f>VLOOKUP(E2652,'Supply Log'!$E$6:$T$999,3,FALSE)</f>
        <v>#N/A</v>
      </c>
      <c r="I2652" s="77"/>
      <c r="J2652" s="65" t="e">
        <f>VLOOKUP(E2652,'Supply Log'!$E$6:$T$277,5,FALSE)</f>
        <v>#N/A</v>
      </c>
      <c r="K2652" s="65" t="e">
        <f>VLOOKUP(E2652,'Supply Log'!$E$6:$T$277,6,FALSE)</f>
        <v>#N/A</v>
      </c>
      <c r="L2652" s="65" t="e">
        <f>VLOOKUP(E2652,'Supply Log'!$E$6:$T$277,7,FALSE)</f>
        <v>#N/A</v>
      </c>
      <c r="M2652" s="65" t="e">
        <f>VLOOKUP(E2652,'Supply Log'!$E$6:$T$277,8,FALSE)</f>
        <v>#N/A</v>
      </c>
      <c r="N2652" s="65" t="e">
        <f>VLOOKUP(E2652,'Supply Log'!$E$6:$T$277,9,FALSE)</f>
        <v>#N/A</v>
      </c>
      <c r="O2652" s="65" t="e">
        <f>VLOOKUP(E2652,'Supply Log'!$E$6:$T$277,10,FALSE)</f>
        <v>#N/A</v>
      </c>
      <c r="P2652" s="29" t="e">
        <f t="shared" si="340"/>
        <v>#N/A</v>
      </c>
      <c r="Q2652" s="65" t="e">
        <f>VLOOKUP(E2652,'Supply Log'!$E$6:$T$277,12,FALSE)</f>
        <v>#N/A</v>
      </c>
      <c r="R2652" s="78" t="e">
        <f t="shared" si="341"/>
        <v>#N/A</v>
      </c>
      <c r="S2652" s="65"/>
      <c r="T2652" s="79" t="e">
        <f t="shared" si="342"/>
        <v>#N/A</v>
      </c>
      <c r="U2652" s="80" t="e">
        <f t="shared" si="343"/>
        <v>#N/A</v>
      </c>
      <c r="V2652" s="81" t="str">
        <f t="shared" si="344"/>
        <v/>
      </c>
      <c r="W2652" s="69" t="e">
        <f>VLOOKUP(F2652,'Input Log'!$E$6:$V$50000,18,FALSE)</f>
        <v>#N/A</v>
      </c>
      <c r="X2652" s="64" t="e">
        <f>VLOOKUP(E2652,'Supply Log'!$Z$6:$AB$699,2,FALSE)</f>
        <v>#N/A</v>
      </c>
      <c r="Y2652" s="64" t="e">
        <f>VLOOKUP(E2652,'Supply Log'!$E$6:$X$618,20,FALSE)</f>
        <v>#N/A</v>
      </c>
      <c r="Z2652" s="64"/>
      <c r="AA2652" s="64"/>
    </row>
    <row r="2653" spans="1:27">
      <c r="A2653" s="67" t="str">
        <f t="shared" si="337"/>
        <v/>
      </c>
      <c r="B2653" s="65">
        <f t="shared" si="339"/>
        <v>2565</v>
      </c>
      <c r="C2653" s="68" t="str">
        <f t="shared" si="338"/>
        <v/>
      </c>
      <c r="D2653" s="69"/>
      <c r="F2653" s="66"/>
      <c r="G2653" s="65" t="e">
        <f>VLOOKUP(E2653,'Supply Log'!$E$6:$T$999,2,FALSE)</f>
        <v>#N/A</v>
      </c>
      <c r="H2653" s="65" t="e">
        <f>VLOOKUP(E2653,'Supply Log'!$E$6:$T$999,3,FALSE)</f>
        <v>#N/A</v>
      </c>
      <c r="I2653" s="77"/>
      <c r="J2653" s="65" t="e">
        <f>VLOOKUP(E2653,'Supply Log'!$E$6:$T$277,5,FALSE)</f>
        <v>#N/A</v>
      </c>
      <c r="K2653" s="65" t="e">
        <f>VLOOKUP(E2653,'Supply Log'!$E$6:$T$277,6,FALSE)</f>
        <v>#N/A</v>
      </c>
      <c r="L2653" s="65" t="e">
        <f>VLOOKUP(E2653,'Supply Log'!$E$6:$T$277,7,FALSE)</f>
        <v>#N/A</v>
      </c>
      <c r="M2653" s="65" t="e">
        <f>VLOOKUP(E2653,'Supply Log'!$E$6:$T$277,8,FALSE)</f>
        <v>#N/A</v>
      </c>
      <c r="N2653" s="65" t="e">
        <f>VLOOKUP(E2653,'Supply Log'!$E$6:$T$277,9,FALSE)</f>
        <v>#N/A</v>
      </c>
      <c r="O2653" s="65" t="e">
        <f>VLOOKUP(E2653,'Supply Log'!$E$6:$T$277,10,FALSE)</f>
        <v>#N/A</v>
      </c>
      <c r="P2653" s="29" t="e">
        <f t="shared" si="340"/>
        <v>#N/A</v>
      </c>
      <c r="Q2653" s="65" t="e">
        <f>VLOOKUP(E2653,'Supply Log'!$E$6:$T$277,12,FALSE)</f>
        <v>#N/A</v>
      </c>
      <c r="R2653" s="78" t="e">
        <f t="shared" si="341"/>
        <v>#N/A</v>
      </c>
      <c r="S2653" s="65"/>
      <c r="T2653" s="79" t="e">
        <f t="shared" si="342"/>
        <v>#N/A</v>
      </c>
      <c r="U2653" s="80" t="e">
        <f t="shared" si="343"/>
        <v>#N/A</v>
      </c>
      <c r="V2653" s="81" t="str">
        <f t="shared" si="344"/>
        <v/>
      </c>
      <c r="W2653" s="69" t="e">
        <f>VLOOKUP(F2653,'Input Log'!$E$6:$V$50000,18,FALSE)</f>
        <v>#N/A</v>
      </c>
      <c r="X2653" s="64" t="e">
        <f>VLOOKUP(E2653,'Supply Log'!$Z$6:$AB$699,2,FALSE)</f>
        <v>#N/A</v>
      </c>
      <c r="Y2653" s="64" t="e">
        <f>VLOOKUP(E2653,'Supply Log'!$E$6:$X$618,20,FALSE)</f>
        <v>#N/A</v>
      </c>
      <c r="Z2653" s="64"/>
      <c r="AA2653" s="64"/>
    </row>
    <row r="2654" spans="1:27">
      <c r="A2654" s="67" t="str">
        <f t="shared" si="337"/>
        <v/>
      </c>
      <c r="B2654" s="65">
        <f t="shared" si="339"/>
        <v>2566</v>
      </c>
      <c r="C2654" s="68" t="str">
        <f t="shared" si="338"/>
        <v/>
      </c>
      <c r="D2654" s="69"/>
      <c r="F2654" s="66"/>
      <c r="G2654" s="65" t="e">
        <f>VLOOKUP(E2654,'Supply Log'!$E$6:$T$999,2,FALSE)</f>
        <v>#N/A</v>
      </c>
      <c r="H2654" s="65" t="e">
        <f>VLOOKUP(E2654,'Supply Log'!$E$6:$T$999,3,FALSE)</f>
        <v>#N/A</v>
      </c>
      <c r="I2654" s="77"/>
      <c r="J2654" s="65" t="e">
        <f>VLOOKUP(E2654,'Supply Log'!$E$6:$T$277,5,FALSE)</f>
        <v>#N/A</v>
      </c>
      <c r="K2654" s="65" t="e">
        <f>VLOOKUP(E2654,'Supply Log'!$E$6:$T$277,6,FALSE)</f>
        <v>#N/A</v>
      </c>
      <c r="L2654" s="65" t="e">
        <f>VLOOKUP(E2654,'Supply Log'!$E$6:$T$277,7,FALSE)</f>
        <v>#N/A</v>
      </c>
      <c r="M2654" s="65" t="e">
        <f>VLOOKUP(E2654,'Supply Log'!$E$6:$T$277,8,FALSE)</f>
        <v>#N/A</v>
      </c>
      <c r="N2654" s="65" t="e">
        <f>VLOOKUP(E2654,'Supply Log'!$E$6:$T$277,9,FALSE)</f>
        <v>#N/A</v>
      </c>
      <c r="O2654" s="65" t="e">
        <f>VLOOKUP(E2654,'Supply Log'!$E$6:$T$277,10,FALSE)</f>
        <v>#N/A</v>
      </c>
      <c r="P2654" s="29" t="e">
        <f t="shared" si="340"/>
        <v>#N/A</v>
      </c>
      <c r="Q2654" s="65" t="e">
        <f>VLOOKUP(E2654,'Supply Log'!$E$6:$T$277,12,FALSE)</f>
        <v>#N/A</v>
      </c>
      <c r="R2654" s="78" t="e">
        <f t="shared" si="341"/>
        <v>#N/A</v>
      </c>
      <c r="S2654" s="65"/>
      <c r="T2654" s="79" t="e">
        <f t="shared" si="342"/>
        <v>#N/A</v>
      </c>
      <c r="U2654" s="80" t="e">
        <f t="shared" si="343"/>
        <v>#N/A</v>
      </c>
      <c r="V2654" s="81" t="str">
        <f t="shared" si="344"/>
        <v/>
      </c>
      <c r="W2654" s="69" t="e">
        <f>VLOOKUP(F2654,'Input Log'!$E$6:$V$50000,18,FALSE)</f>
        <v>#N/A</v>
      </c>
      <c r="X2654" s="64" t="e">
        <f>VLOOKUP(E2654,'Supply Log'!$Z$6:$AB$699,2,FALSE)</f>
        <v>#N/A</v>
      </c>
      <c r="Y2654" s="64" t="e">
        <f>VLOOKUP(E2654,'Supply Log'!$E$6:$X$618,20,FALSE)</f>
        <v>#N/A</v>
      </c>
      <c r="Z2654" s="64"/>
      <c r="AA2654" s="64"/>
    </row>
    <row r="2655" spans="1:27">
      <c r="A2655" s="67" t="str">
        <f t="shared" si="337"/>
        <v/>
      </c>
      <c r="B2655" s="65">
        <f t="shared" si="339"/>
        <v>2567</v>
      </c>
      <c r="C2655" s="68" t="str">
        <f t="shared" si="338"/>
        <v/>
      </c>
      <c r="D2655" s="69"/>
      <c r="F2655" s="66"/>
      <c r="G2655" s="65" t="e">
        <f>VLOOKUP(E2655,'Supply Log'!$E$6:$T$999,2,FALSE)</f>
        <v>#N/A</v>
      </c>
      <c r="H2655" s="65" t="e">
        <f>VLOOKUP(E2655,'Supply Log'!$E$6:$T$999,3,FALSE)</f>
        <v>#N/A</v>
      </c>
      <c r="I2655" s="77"/>
      <c r="J2655" s="65" t="e">
        <f>VLOOKUP(E2655,'Supply Log'!$E$6:$T$277,5,FALSE)</f>
        <v>#N/A</v>
      </c>
      <c r="K2655" s="65" t="e">
        <f>VLOOKUP(E2655,'Supply Log'!$E$6:$T$277,6,FALSE)</f>
        <v>#N/A</v>
      </c>
      <c r="L2655" s="65" t="e">
        <f>VLOOKUP(E2655,'Supply Log'!$E$6:$T$277,7,FALSE)</f>
        <v>#N/A</v>
      </c>
      <c r="M2655" s="65" t="e">
        <f>VLOOKUP(E2655,'Supply Log'!$E$6:$T$277,8,FALSE)</f>
        <v>#N/A</v>
      </c>
      <c r="N2655" s="65" t="e">
        <f>VLOOKUP(E2655,'Supply Log'!$E$6:$T$277,9,FALSE)</f>
        <v>#N/A</v>
      </c>
      <c r="O2655" s="65" t="e">
        <f>VLOOKUP(E2655,'Supply Log'!$E$6:$T$277,10,FALSE)</f>
        <v>#N/A</v>
      </c>
      <c r="P2655" s="29" t="e">
        <f t="shared" si="340"/>
        <v>#N/A</v>
      </c>
      <c r="Q2655" s="65" t="e">
        <f>VLOOKUP(E2655,'Supply Log'!$E$6:$T$277,12,FALSE)</f>
        <v>#N/A</v>
      </c>
      <c r="R2655" s="78" t="e">
        <f t="shared" si="341"/>
        <v>#N/A</v>
      </c>
      <c r="S2655" s="65"/>
      <c r="T2655" s="79" t="e">
        <f t="shared" si="342"/>
        <v>#N/A</v>
      </c>
      <c r="U2655" s="80" t="e">
        <f t="shared" si="343"/>
        <v>#N/A</v>
      </c>
      <c r="V2655" s="81" t="str">
        <f t="shared" si="344"/>
        <v/>
      </c>
      <c r="W2655" s="69" t="e">
        <f>VLOOKUP(F2655,'Input Log'!$E$6:$V$50000,18,FALSE)</f>
        <v>#N/A</v>
      </c>
      <c r="X2655" s="64" t="e">
        <f>VLOOKUP(E2655,'Supply Log'!$Z$6:$AB$699,2,FALSE)</f>
        <v>#N/A</v>
      </c>
      <c r="Y2655" s="64" t="e">
        <f>VLOOKUP(E2655,'Supply Log'!$E$6:$X$618,20,FALSE)</f>
        <v>#N/A</v>
      </c>
      <c r="Z2655" s="64"/>
      <c r="AA2655" s="64"/>
    </row>
    <row r="2656" spans="1:27">
      <c r="A2656" s="67" t="str">
        <f t="shared" si="337"/>
        <v/>
      </c>
      <c r="B2656" s="65">
        <f t="shared" si="339"/>
        <v>2568</v>
      </c>
      <c r="C2656" s="68" t="str">
        <f t="shared" si="338"/>
        <v/>
      </c>
      <c r="D2656" s="69"/>
      <c r="F2656" s="66"/>
      <c r="G2656" s="65" t="e">
        <f>VLOOKUP(E2656,'Supply Log'!$E$6:$T$999,2,FALSE)</f>
        <v>#N/A</v>
      </c>
      <c r="H2656" s="65" t="e">
        <f>VLOOKUP(E2656,'Supply Log'!$E$6:$T$999,3,FALSE)</f>
        <v>#N/A</v>
      </c>
      <c r="I2656" s="77"/>
      <c r="J2656" s="65" t="e">
        <f>VLOOKUP(E2656,'Supply Log'!$E$6:$T$277,5,FALSE)</f>
        <v>#N/A</v>
      </c>
      <c r="K2656" s="65" t="e">
        <f>VLOOKUP(E2656,'Supply Log'!$E$6:$T$277,6,FALSE)</f>
        <v>#N/A</v>
      </c>
      <c r="L2656" s="65" t="e">
        <f>VLOOKUP(E2656,'Supply Log'!$E$6:$T$277,7,FALSE)</f>
        <v>#N/A</v>
      </c>
      <c r="M2656" s="65" t="e">
        <f>VLOOKUP(E2656,'Supply Log'!$E$6:$T$277,8,FALSE)</f>
        <v>#N/A</v>
      </c>
      <c r="N2656" s="65" t="e">
        <f>VLOOKUP(E2656,'Supply Log'!$E$6:$T$277,9,FALSE)</f>
        <v>#N/A</v>
      </c>
      <c r="O2656" s="65" t="e">
        <f>VLOOKUP(E2656,'Supply Log'!$E$6:$T$277,10,FALSE)</f>
        <v>#N/A</v>
      </c>
      <c r="P2656" s="29" t="e">
        <f t="shared" si="340"/>
        <v>#N/A</v>
      </c>
      <c r="Q2656" s="65" t="e">
        <f>VLOOKUP(E2656,'Supply Log'!$E$6:$T$277,12,FALSE)</f>
        <v>#N/A</v>
      </c>
      <c r="R2656" s="78" t="e">
        <f t="shared" si="341"/>
        <v>#N/A</v>
      </c>
      <c r="S2656" s="65"/>
      <c r="T2656" s="79" t="e">
        <f t="shared" si="342"/>
        <v>#N/A</v>
      </c>
      <c r="U2656" s="80" t="e">
        <f t="shared" si="343"/>
        <v>#N/A</v>
      </c>
      <c r="V2656" s="81" t="str">
        <f t="shared" si="344"/>
        <v/>
      </c>
      <c r="W2656" s="69" t="e">
        <f>VLOOKUP(F2656,'Input Log'!$E$6:$V$50000,18,FALSE)</f>
        <v>#N/A</v>
      </c>
      <c r="X2656" s="64" t="e">
        <f>VLOOKUP(E2656,'Supply Log'!$Z$6:$AB$699,2,FALSE)</f>
        <v>#N/A</v>
      </c>
      <c r="Y2656" s="64" t="e">
        <f>VLOOKUP(E2656,'Supply Log'!$E$6:$X$618,20,FALSE)</f>
        <v>#N/A</v>
      </c>
      <c r="Z2656" s="64"/>
      <c r="AA2656" s="64"/>
    </row>
    <row r="2657" spans="1:27">
      <c r="A2657" s="67" t="str">
        <f t="shared" si="337"/>
        <v/>
      </c>
      <c r="B2657" s="65">
        <f t="shared" si="339"/>
        <v>2569</v>
      </c>
      <c r="C2657" s="68" t="str">
        <f t="shared" si="338"/>
        <v/>
      </c>
      <c r="D2657" s="69"/>
      <c r="F2657" s="66"/>
      <c r="G2657" s="65" t="e">
        <f>VLOOKUP(E2657,'Supply Log'!$E$6:$T$999,2,FALSE)</f>
        <v>#N/A</v>
      </c>
      <c r="H2657" s="65" t="e">
        <f>VLOOKUP(E2657,'Supply Log'!$E$6:$T$999,3,FALSE)</f>
        <v>#N/A</v>
      </c>
      <c r="I2657" s="77"/>
      <c r="J2657" s="65" t="e">
        <f>VLOOKUP(E2657,'Supply Log'!$E$6:$T$277,5,FALSE)</f>
        <v>#N/A</v>
      </c>
      <c r="K2657" s="65" t="e">
        <f>VLOOKUP(E2657,'Supply Log'!$E$6:$T$277,6,FALSE)</f>
        <v>#N/A</v>
      </c>
      <c r="L2657" s="65" t="e">
        <f>VLOOKUP(E2657,'Supply Log'!$E$6:$T$277,7,FALSE)</f>
        <v>#N/A</v>
      </c>
      <c r="M2657" s="65" t="e">
        <f>VLOOKUP(E2657,'Supply Log'!$E$6:$T$277,8,FALSE)</f>
        <v>#N/A</v>
      </c>
      <c r="N2657" s="65" t="e">
        <f>VLOOKUP(E2657,'Supply Log'!$E$6:$T$277,9,FALSE)</f>
        <v>#N/A</v>
      </c>
      <c r="O2657" s="65" t="e">
        <f>VLOOKUP(E2657,'Supply Log'!$E$6:$T$277,10,FALSE)</f>
        <v>#N/A</v>
      </c>
      <c r="P2657" s="29" t="e">
        <f t="shared" si="340"/>
        <v>#N/A</v>
      </c>
      <c r="Q2657" s="65" t="e">
        <f>VLOOKUP(E2657,'Supply Log'!$E$6:$T$277,12,FALSE)</f>
        <v>#N/A</v>
      </c>
      <c r="R2657" s="78" t="e">
        <f t="shared" si="341"/>
        <v>#N/A</v>
      </c>
      <c r="S2657" s="65"/>
      <c r="T2657" s="79" t="e">
        <f t="shared" si="342"/>
        <v>#N/A</v>
      </c>
      <c r="U2657" s="80" t="e">
        <f t="shared" si="343"/>
        <v>#N/A</v>
      </c>
      <c r="V2657" s="81" t="str">
        <f t="shared" si="344"/>
        <v/>
      </c>
      <c r="W2657" s="69" t="e">
        <f>VLOOKUP(F2657,'Input Log'!$E$6:$V$50000,18,FALSE)</f>
        <v>#N/A</v>
      </c>
      <c r="X2657" s="64" t="e">
        <f>VLOOKUP(E2657,'Supply Log'!$Z$6:$AB$699,2,FALSE)</f>
        <v>#N/A</v>
      </c>
      <c r="Y2657" s="64" t="e">
        <f>VLOOKUP(E2657,'Supply Log'!$E$6:$X$618,20,FALSE)</f>
        <v>#N/A</v>
      </c>
      <c r="Z2657" s="64"/>
      <c r="AA2657" s="64"/>
    </row>
    <row r="2658" spans="1:27">
      <c r="A2658" s="67" t="str">
        <f t="shared" si="337"/>
        <v/>
      </c>
      <c r="B2658" s="65">
        <f t="shared" si="339"/>
        <v>2570</v>
      </c>
      <c r="C2658" s="68" t="str">
        <f t="shared" si="338"/>
        <v/>
      </c>
      <c r="D2658" s="69"/>
      <c r="F2658" s="66"/>
      <c r="G2658" s="65" t="e">
        <f>VLOOKUP(E2658,'Supply Log'!$E$6:$T$999,2,FALSE)</f>
        <v>#N/A</v>
      </c>
      <c r="H2658" s="65" t="e">
        <f>VLOOKUP(E2658,'Supply Log'!$E$6:$T$999,3,FALSE)</f>
        <v>#N/A</v>
      </c>
      <c r="I2658" s="77"/>
      <c r="J2658" s="65" t="e">
        <f>VLOOKUP(E2658,'Supply Log'!$E$6:$T$277,5,FALSE)</f>
        <v>#N/A</v>
      </c>
      <c r="K2658" s="65" t="e">
        <f>VLOOKUP(E2658,'Supply Log'!$E$6:$T$277,6,FALSE)</f>
        <v>#N/A</v>
      </c>
      <c r="L2658" s="65" t="e">
        <f>VLOOKUP(E2658,'Supply Log'!$E$6:$T$277,7,FALSE)</f>
        <v>#N/A</v>
      </c>
      <c r="M2658" s="65" t="e">
        <f>VLOOKUP(E2658,'Supply Log'!$E$6:$T$277,8,FALSE)</f>
        <v>#N/A</v>
      </c>
      <c r="N2658" s="65" t="e">
        <f>VLOOKUP(E2658,'Supply Log'!$E$6:$T$277,9,FALSE)</f>
        <v>#N/A</v>
      </c>
      <c r="O2658" s="65" t="e">
        <f>VLOOKUP(E2658,'Supply Log'!$E$6:$T$277,10,FALSE)</f>
        <v>#N/A</v>
      </c>
      <c r="P2658" s="29" t="e">
        <f t="shared" si="340"/>
        <v>#N/A</v>
      </c>
      <c r="Q2658" s="65" t="e">
        <f>VLOOKUP(E2658,'Supply Log'!$E$6:$T$277,12,FALSE)</f>
        <v>#N/A</v>
      </c>
      <c r="R2658" s="78" t="e">
        <f t="shared" si="341"/>
        <v>#N/A</v>
      </c>
      <c r="S2658" s="65"/>
      <c r="T2658" s="79" t="e">
        <f t="shared" si="342"/>
        <v>#N/A</v>
      </c>
      <c r="U2658" s="80" t="e">
        <f t="shared" si="343"/>
        <v>#N/A</v>
      </c>
      <c r="V2658" s="81" t="str">
        <f t="shared" si="344"/>
        <v/>
      </c>
      <c r="W2658" s="69" t="e">
        <f>VLOOKUP(F2658,'Input Log'!$E$6:$V$50000,18,FALSE)</f>
        <v>#N/A</v>
      </c>
      <c r="X2658" s="64" t="e">
        <f>VLOOKUP(E2658,'Supply Log'!$Z$6:$AB$699,2,FALSE)</f>
        <v>#N/A</v>
      </c>
      <c r="Y2658" s="64" t="e">
        <f>VLOOKUP(E2658,'Supply Log'!$E$6:$X$618,20,FALSE)</f>
        <v>#N/A</v>
      </c>
      <c r="Z2658" s="64"/>
      <c r="AA2658" s="64"/>
    </row>
    <row r="2659" spans="1:27">
      <c r="A2659" s="67" t="str">
        <f t="shared" si="337"/>
        <v/>
      </c>
      <c r="B2659" s="65">
        <f t="shared" si="339"/>
        <v>2571</v>
      </c>
      <c r="C2659" s="68" t="str">
        <f t="shared" si="338"/>
        <v/>
      </c>
      <c r="D2659" s="69"/>
      <c r="F2659" s="66"/>
      <c r="G2659" s="65" t="e">
        <f>VLOOKUP(E2659,'Supply Log'!$E$6:$T$999,2,FALSE)</f>
        <v>#N/A</v>
      </c>
      <c r="H2659" s="65" t="e">
        <f>VLOOKUP(E2659,'Supply Log'!$E$6:$T$999,3,FALSE)</f>
        <v>#N/A</v>
      </c>
      <c r="I2659" s="77"/>
      <c r="J2659" s="65" t="e">
        <f>VLOOKUP(E2659,'Supply Log'!$E$6:$T$277,5,FALSE)</f>
        <v>#N/A</v>
      </c>
      <c r="K2659" s="65" t="e">
        <f>VLOOKUP(E2659,'Supply Log'!$E$6:$T$277,6,FALSE)</f>
        <v>#N/A</v>
      </c>
      <c r="L2659" s="65" t="e">
        <f>VLOOKUP(E2659,'Supply Log'!$E$6:$T$277,7,FALSE)</f>
        <v>#N/A</v>
      </c>
      <c r="M2659" s="65" t="e">
        <f>VLOOKUP(E2659,'Supply Log'!$E$6:$T$277,8,FALSE)</f>
        <v>#N/A</v>
      </c>
      <c r="N2659" s="65" t="e">
        <f>VLOOKUP(E2659,'Supply Log'!$E$6:$T$277,9,FALSE)</f>
        <v>#N/A</v>
      </c>
      <c r="O2659" s="65" t="e">
        <f>VLOOKUP(E2659,'Supply Log'!$E$6:$T$277,10,FALSE)</f>
        <v>#N/A</v>
      </c>
      <c r="P2659" s="29" t="e">
        <f t="shared" si="340"/>
        <v>#N/A</v>
      </c>
      <c r="Q2659" s="65" t="e">
        <f>VLOOKUP(E2659,'Supply Log'!$E$6:$T$277,12,FALSE)</f>
        <v>#N/A</v>
      </c>
      <c r="R2659" s="78" t="e">
        <f t="shared" si="341"/>
        <v>#N/A</v>
      </c>
      <c r="S2659" s="65"/>
      <c r="T2659" s="79" t="e">
        <f t="shared" si="342"/>
        <v>#N/A</v>
      </c>
      <c r="U2659" s="80" t="e">
        <f t="shared" si="343"/>
        <v>#N/A</v>
      </c>
      <c r="V2659" s="81" t="str">
        <f t="shared" si="344"/>
        <v/>
      </c>
      <c r="W2659" s="69" t="e">
        <f>VLOOKUP(F2659,'Input Log'!$E$6:$V$50000,18,FALSE)</f>
        <v>#N/A</v>
      </c>
      <c r="X2659" s="64" t="e">
        <f>VLOOKUP(E2659,'Supply Log'!$Z$6:$AB$699,2,FALSE)</f>
        <v>#N/A</v>
      </c>
      <c r="Y2659" s="64" t="e">
        <f>VLOOKUP(E2659,'Supply Log'!$E$6:$X$618,20,FALSE)</f>
        <v>#N/A</v>
      </c>
      <c r="Z2659" s="64"/>
      <c r="AA2659" s="64"/>
    </row>
    <row r="2660" spans="1:27">
      <c r="A2660" s="67" t="str">
        <f t="shared" si="337"/>
        <v/>
      </c>
      <c r="B2660" s="65">
        <f t="shared" si="339"/>
        <v>2572</v>
      </c>
      <c r="C2660" s="68" t="str">
        <f t="shared" si="338"/>
        <v/>
      </c>
      <c r="D2660" s="69"/>
      <c r="F2660" s="66"/>
      <c r="G2660" s="65" t="e">
        <f>VLOOKUP(E2660,'Supply Log'!$E$6:$T$999,2,FALSE)</f>
        <v>#N/A</v>
      </c>
      <c r="H2660" s="65" t="e">
        <f>VLOOKUP(E2660,'Supply Log'!$E$6:$T$999,3,FALSE)</f>
        <v>#N/A</v>
      </c>
      <c r="I2660" s="77"/>
      <c r="J2660" s="65" t="e">
        <f>VLOOKUP(E2660,'Supply Log'!$E$6:$T$277,5,FALSE)</f>
        <v>#N/A</v>
      </c>
      <c r="K2660" s="65" t="e">
        <f>VLOOKUP(E2660,'Supply Log'!$E$6:$T$277,6,FALSE)</f>
        <v>#N/A</v>
      </c>
      <c r="L2660" s="65" t="e">
        <f>VLOOKUP(E2660,'Supply Log'!$E$6:$T$277,7,FALSE)</f>
        <v>#N/A</v>
      </c>
      <c r="M2660" s="65" t="e">
        <f>VLOOKUP(E2660,'Supply Log'!$E$6:$T$277,8,FALSE)</f>
        <v>#N/A</v>
      </c>
      <c r="N2660" s="65" t="e">
        <f>VLOOKUP(E2660,'Supply Log'!$E$6:$T$277,9,FALSE)</f>
        <v>#N/A</v>
      </c>
      <c r="O2660" s="65" t="e">
        <f>VLOOKUP(E2660,'Supply Log'!$E$6:$T$277,10,FALSE)</f>
        <v>#N/A</v>
      </c>
      <c r="P2660" s="29" t="e">
        <f t="shared" si="340"/>
        <v>#N/A</v>
      </c>
      <c r="Q2660" s="65" t="e">
        <f>VLOOKUP(E2660,'Supply Log'!$E$6:$T$277,12,FALSE)</f>
        <v>#N/A</v>
      </c>
      <c r="R2660" s="78" t="e">
        <f t="shared" si="341"/>
        <v>#N/A</v>
      </c>
      <c r="S2660" s="65"/>
      <c r="T2660" s="79" t="e">
        <f t="shared" si="342"/>
        <v>#N/A</v>
      </c>
      <c r="U2660" s="80" t="e">
        <f t="shared" si="343"/>
        <v>#N/A</v>
      </c>
      <c r="V2660" s="81" t="str">
        <f t="shared" si="344"/>
        <v/>
      </c>
      <c r="W2660" s="69" t="e">
        <f>VLOOKUP(F2660,'Input Log'!$E$6:$V$50000,18,FALSE)</f>
        <v>#N/A</v>
      </c>
      <c r="X2660" s="64" t="e">
        <f>VLOOKUP(E2660,'Supply Log'!$Z$6:$AB$699,2,FALSE)</f>
        <v>#N/A</v>
      </c>
      <c r="Y2660" s="64" t="e">
        <f>VLOOKUP(E2660,'Supply Log'!$E$6:$X$618,20,FALSE)</f>
        <v>#N/A</v>
      </c>
      <c r="Z2660" s="64"/>
      <c r="AA2660" s="64"/>
    </row>
    <row r="2661" spans="1:27">
      <c r="A2661" s="67" t="str">
        <f t="shared" si="337"/>
        <v/>
      </c>
      <c r="B2661" s="65">
        <f t="shared" si="339"/>
        <v>2573</v>
      </c>
      <c r="C2661" s="68" t="str">
        <f t="shared" si="338"/>
        <v/>
      </c>
      <c r="D2661" s="69"/>
      <c r="F2661" s="66"/>
      <c r="G2661" s="65" t="e">
        <f>VLOOKUP(E2661,'Supply Log'!$E$6:$T$999,2,FALSE)</f>
        <v>#N/A</v>
      </c>
      <c r="H2661" s="65" t="e">
        <f>VLOOKUP(E2661,'Supply Log'!$E$6:$T$999,3,FALSE)</f>
        <v>#N/A</v>
      </c>
      <c r="I2661" s="77"/>
      <c r="J2661" s="65" t="e">
        <f>VLOOKUP(E2661,'Supply Log'!$E$6:$T$277,5,FALSE)</f>
        <v>#N/A</v>
      </c>
      <c r="K2661" s="65" t="e">
        <f>VLOOKUP(E2661,'Supply Log'!$E$6:$T$277,6,FALSE)</f>
        <v>#N/A</v>
      </c>
      <c r="L2661" s="65" t="e">
        <f>VLOOKUP(E2661,'Supply Log'!$E$6:$T$277,7,FALSE)</f>
        <v>#N/A</v>
      </c>
      <c r="M2661" s="65" t="e">
        <f>VLOOKUP(E2661,'Supply Log'!$E$6:$T$277,8,FALSE)</f>
        <v>#N/A</v>
      </c>
      <c r="N2661" s="65" t="e">
        <f>VLOOKUP(E2661,'Supply Log'!$E$6:$T$277,9,FALSE)</f>
        <v>#N/A</v>
      </c>
      <c r="O2661" s="65" t="e">
        <f>VLOOKUP(E2661,'Supply Log'!$E$6:$T$277,10,FALSE)</f>
        <v>#N/A</v>
      </c>
      <c r="P2661" s="29" t="e">
        <f t="shared" si="340"/>
        <v>#N/A</v>
      </c>
      <c r="Q2661" s="65" t="e">
        <f>VLOOKUP(E2661,'Supply Log'!$E$6:$T$277,12,FALSE)</f>
        <v>#N/A</v>
      </c>
      <c r="R2661" s="78" t="e">
        <f t="shared" si="341"/>
        <v>#N/A</v>
      </c>
      <c r="S2661" s="65"/>
      <c r="T2661" s="79" t="e">
        <f t="shared" si="342"/>
        <v>#N/A</v>
      </c>
      <c r="U2661" s="80" t="e">
        <f t="shared" si="343"/>
        <v>#N/A</v>
      </c>
      <c r="V2661" s="81" t="str">
        <f t="shared" si="344"/>
        <v/>
      </c>
      <c r="W2661" s="69" t="e">
        <f>VLOOKUP(F2661,'Input Log'!$E$6:$V$50000,18,FALSE)</f>
        <v>#N/A</v>
      </c>
      <c r="X2661" s="64" t="e">
        <f>VLOOKUP(E2661,'Supply Log'!$Z$6:$AB$699,2,FALSE)</f>
        <v>#N/A</v>
      </c>
      <c r="Y2661" s="64" t="e">
        <f>VLOOKUP(E2661,'Supply Log'!$E$6:$X$618,20,FALSE)</f>
        <v>#N/A</v>
      </c>
      <c r="Z2661" s="64"/>
      <c r="AA2661" s="64"/>
    </row>
    <row r="2662" spans="1:27">
      <c r="A2662" s="67" t="str">
        <f t="shared" si="337"/>
        <v/>
      </c>
      <c r="B2662" s="65">
        <f t="shared" si="339"/>
        <v>2574</v>
      </c>
      <c r="C2662" s="68" t="str">
        <f t="shared" si="338"/>
        <v/>
      </c>
      <c r="D2662" s="69"/>
      <c r="F2662" s="66"/>
      <c r="G2662" s="65" t="e">
        <f>VLOOKUP(E2662,'Supply Log'!$E$6:$T$999,2,FALSE)</f>
        <v>#N/A</v>
      </c>
      <c r="H2662" s="65" t="e">
        <f>VLOOKUP(E2662,'Supply Log'!$E$6:$T$999,3,FALSE)</f>
        <v>#N/A</v>
      </c>
      <c r="I2662" s="77"/>
      <c r="J2662" s="65" t="e">
        <f>VLOOKUP(E2662,'Supply Log'!$E$6:$T$277,5,FALSE)</f>
        <v>#N/A</v>
      </c>
      <c r="K2662" s="65" t="e">
        <f>VLOOKUP(E2662,'Supply Log'!$E$6:$T$277,6,FALSE)</f>
        <v>#N/A</v>
      </c>
      <c r="L2662" s="65" t="e">
        <f>VLOOKUP(E2662,'Supply Log'!$E$6:$T$277,7,FALSE)</f>
        <v>#N/A</v>
      </c>
      <c r="M2662" s="65" t="e">
        <f>VLOOKUP(E2662,'Supply Log'!$E$6:$T$277,8,FALSE)</f>
        <v>#N/A</v>
      </c>
      <c r="N2662" s="65" t="e">
        <f>VLOOKUP(E2662,'Supply Log'!$E$6:$T$277,9,FALSE)</f>
        <v>#N/A</v>
      </c>
      <c r="O2662" s="65" t="e">
        <f>VLOOKUP(E2662,'Supply Log'!$E$6:$T$277,10,FALSE)</f>
        <v>#N/A</v>
      </c>
      <c r="P2662" s="29" t="e">
        <f t="shared" si="340"/>
        <v>#N/A</v>
      </c>
      <c r="Q2662" s="65" t="e">
        <f>VLOOKUP(E2662,'Supply Log'!$E$6:$T$277,12,FALSE)</f>
        <v>#N/A</v>
      </c>
      <c r="R2662" s="78" t="e">
        <f t="shared" si="341"/>
        <v>#N/A</v>
      </c>
      <c r="S2662" s="65"/>
      <c r="T2662" s="79" t="e">
        <f t="shared" si="342"/>
        <v>#N/A</v>
      </c>
      <c r="U2662" s="80" t="e">
        <f t="shared" si="343"/>
        <v>#N/A</v>
      </c>
      <c r="V2662" s="81" t="str">
        <f t="shared" si="344"/>
        <v/>
      </c>
      <c r="W2662" s="69" t="e">
        <f>VLOOKUP(F2662,'Input Log'!$E$6:$V$50000,18,FALSE)</f>
        <v>#N/A</v>
      </c>
      <c r="X2662" s="64" t="e">
        <f>VLOOKUP(E2662,'Supply Log'!$Z$6:$AB$699,2,FALSE)</f>
        <v>#N/A</v>
      </c>
      <c r="Y2662" s="64" t="e">
        <f>VLOOKUP(E2662,'Supply Log'!$E$6:$X$618,20,FALSE)</f>
        <v>#N/A</v>
      </c>
      <c r="Z2662" s="64"/>
      <c r="AA2662" s="64"/>
    </row>
    <row r="2663" spans="1:27">
      <c r="A2663" s="67" t="str">
        <f t="shared" si="337"/>
        <v/>
      </c>
      <c r="B2663" s="65">
        <f t="shared" si="339"/>
        <v>2575</v>
      </c>
      <c r="C2663" s="68" t="str">
        <f t="shared" si="338"/>
        <v/>
      </c>
      <c r="D2663" s="69"/>
      <c r="F2663" s="66"/>
      <c r="G2663" s="65" t="e">
        <f>VLOOKUP(E2663,'Supply Log'!$E$6:$T$999,2,FALSE)</f>
        <v>#N/A</v>
      </c>
      <c r="H2663" s="65" t="e">
        <f>VLOOKUP(E2663,'Supply Log'!$E$6:$T$999,3,FALSE)</f>
        <v>#N/A</v>
      </c>
      <c r="I2663" s="77"/>
      <c r="J2663" s="65" t="e">
        <f>VLOOKUP(E2663,'Supply Log'!$E$6:$T$277,5,FALSE)</f>
        <v>#N/A</v>
      </c>
      <c r="K2663" s="65" t="e">
        <f>VLOOKUP(E2663,'Supply Log'!$E$6:$T$277,6,FALSE)</f>
        <v>#N/A</v>
      </c>
      <c r="L2663" s="65" t="e">
        <f>VLOOKUP(E2663,'Supply Log'!$E$6:$T$277,7,FALSE)</f>
        <v>#N/A</v>
      </c>
      <c r="M2663" s="65" t="e">
        <f>VLOOKUP(E2663,'Supply Log'!$E$6:$T$277,8,FALSE)</f>
        <v>#N/A</v>
      </c>
      <c r="N2663" s="65" t="e">
        <f>VLOOKUP(E2663,'Supply Log'!$E$6:$T$277,9,FALSE)</f>
        <v>#N/A</v>
      </c>
      <c r="O2663" s="65" t="e">
        <f>VLOOKUP(E2663,'Supply Log'!$E$6:$T$277,10,FALSE)</f>
        <v>#N/A</v>
      </c>
      <c r="P2663" s="29" t="e">
        <f t="shared" si="340"/>
        <v>#N/A</v>
      </c>
      <c r="Q2663" s="65" t="e">
        <f>VLOOKUP(E2663,'Supply Log'!$E$6:$T$277,12,FALSE)</f>
        <v>#N/A</v>
      </c>
      <c r="R2663" s="78" t="e">
        <f t="shared" si="341"/>
        <v>#N/A</v>
      </c>
      <c r="S2663" s="65"/>
      <c r="T2663" s="79" t="e">
        <f t="shared" si="342"/>
        <v>#N/A</v>
      </c>
      <c r="U2663" s="80" t="e">
        <f t="shared" si="343"/>
        <v>#N/A</v>
      </c>
      <c r="V2663" s="81" t="str">
        <f t="shared" si="344"/>
        <v/>
      </c>
      <c r="W2663" s="69" t="e">
        <f>VLOOKUP(F2663,'Input Log'!$E$6:$V$50000,18,FALSE)</f>
        <v>#N/A</v>
      </c>
      <c r="X2663" s="64" t="e">
        <f>VLOOKUP(E2663,'Supply Log'!$Z$6:$AB$699,2,FALSE)</f>
        <v>#N/A</v>
      </c>
      <c r="Y2663" s="64" t="e">
        <f>VLOOKUP(E2663,'Supply Log'!$E$6:$X$618,20,FALSE)</f>
        <v>#N/A</v>
      </c>
      <c r="Z2663" s="64"/>
      <c r="AA2663" s="64"/>
    </row>
    <row r="2664" spans="1:27">
      <c r="A2664" s="67" t="str">
        <f t="shared" si="337"/>
        <v/>
      </c>
      <c r="B2664" s="65">
        <f t="shared" si="339"/>
        <v>2576</v>
      </c>
      <c r="C2664" s="68" t="str">
        <f t="shared" si="338"/>
        <v/>
      </c>
      <c r="D2664" s="69"/>
      <c r="F2664" s="66"/>
      <c r="G2664" s="65" t="e">
        <f>VLOOKUP(E2664,'Supply Log'!$E$6:$T$999,2,FALSE)</f>
        <v>#N/A</v>
      </c>
      <c r="H2664" s="65" t="e">
        <f>VLOOKUP(E2664,'Supply Log'!$E$6:$T$999,3,FALSE)</f>
        <v>#N/A</v>
      </c>
      <c r="I2664" s="77"/>
      <c r="J2664" s="65" t="e">
        <f>VLOOKUP(E2664,'Supply Log'!$E$6:$T$277,5,FALSE)</f>
        <v>#N/A</v>
      </c>
      <c r="K2664" s="65" t="e">
        <f>VLOOKUP(E2664,'Supply Log'!$E$6:$T$277,6,FALSE)</f>
        <v>#N/A</v>
      </c>
      <c r="L2664" s="65" t="e">
        <f>VLOOKUP(E2664,'Supply Log'!$E$6:$T$277,7,FALSE)</f>
        <v>#N/A</v>
      </c>
      <c r="M2664" s="65" t="e">
        <f>VLOOKUP(E2664,'Supply Log'!$E$6:$T$277,8,FALSE)</f>
        <v>#N/A</v>
      </c>
      <c r="N2664" s="65" t="e">
        <f>VLOOKUP(E2664,'Supply Log'!$E$6:$T$277,9,FALSE)</f>
        <v>#N/A</v>
      </c>
      <c r="O2664" s="65" t="e">
        <f>VLOOKUP(E2664,'Supply Log'!$E$6:$T$277,10,FALSE)</f>
        <v>#N/A</v>
      </c>
      <c r="P2664" s="29" t="e">
        <f t="shared" si="340"/>
        <v>#N/A</v>
      </c>
      <c r="Q2664" s="65" t="e">
        <f>VLOOKUP(E2664,'Supply Log'!$E$6:$T$277,12,FALSE)</f>
        <v>#N/A</v>
      </c>
      <c r="R2664" s="78" t="e">
        <f t="shared" si="341"/>
        <v>#N/A</v>
      </c>
      <c r="S2664" s="65"/>
      <c r="T2664" s="79" t="e">
        <f t="shared" si="342"/>
        <v>#N/A</v>
      </c>
      <c r="U2664" s="80" t="e">
        <f t="shared" si="343"/>
        <v>#N/A</v>
      </c>
      <c r="V2664" s="81" t="str">
        <f t="shared" si="344"/>
        <v/>
      </c>
      <c r="W2664" s="69" t="e">
        <f>VLOOKUP(F2664,'Input Log'!$E$6:$V$50000,18,FALSE)</f>
        <v>#N/A</v>
      </c>
      <c r="X2664" s="64" t="e">
        <f>VLOOKUP(E2664,'Supply Log'!$Z$6:$AB$699,2,FALSE)</f>
        <v>#N/A</v>
      </c>
      <c r="Y2664" s="64" t="e">
        <f>VLOOKUP(E2664,'Supply Log'!$E$6:$X$618,20,FALSE)</f>
        <v>#N/A</v>
      </c>
      <c r="Z2664" s="64"/>
      <c r="AA2664" s="64"/>
    </row>
    <row r="2665" spans="1:27">
      <c r="A2665" s="67" t="str">
        <f t="shared" si="337"/>
        <v/>
      </c>
      <c r="B2665" s="65">
        <f t="shared" si="339"/>
        <v>2577</v>
      </c>
      <c r="C2665" s="68" t="str">
        <f t="shared" si="338"/>
        <v/>
      </c>
      <c r="D2665" s="69"/>
      <c r="F2665" s="66"/>
      <c r="G2665" s="65" t="e">
        <f>VLOOKUP(E2665,'Supply Log'!$E$6:$T$999,2,FALSE)</f>
        <v>#N/A</v>
      </c>
      <c r="H2665" s="65" t="e">
        <f>VLOOKUP(E2665,'Supply Log'!$E$6:$T$999,3,FALSE)</f>
        <v>#N/A</v>
      </c>
      <c r="I2665" s="77"/>
      <c r="J2665" s="65" t="e">
        <f>VLOOKUP(E2665,'Supply Log'!$E$6:$T$277,5,FALSE)</f>
        <v>#N/A</v>
      </c>
      <c r="K2665" s="65" t="e">
        <f>VLOOKUP(E2665,'Supply Log'!$E$6:$T$277,6,FALSE)</f>
        <v>#N/A</v>
      </c>
      <c r="L2665" s="65" t="e">
        <f>VLOOKUP(E2665,'Supply Log'!$E$6:$T$277,7,FALSE)</f>
        <v>#N/A</v>
      </c>
      <c r="M2665" s="65" t="e">
        <f>VLOOKUP(E2665,'Supply Log'!$E$6:$T$277,8,FALSE)</f>
        <v>#N/A</v>
      </c>
      <c r="N2665" s="65" t="e">
        <f>VLOOKUP(E2665,'Supply Log'!$E$6:$T$277,9,FALSE)</f>
        <v>#N/A</v>
      </c>
      <c r="O2665" s="65" t="e">
        <f>VLOOKUP(E2665,'Supply Log'!$E$6:$T$277,10,FALSE)</f>
        <v>#N/A</v>
      </c>
      <c r="P2665" s="29" t="e">
        <f t="shared" si="340"/>
        <v>#N/A</v>
      </c>
      <c r="Q2665" s="65" t="e">
        <f>VLOOKUP(E2665,'Supply Log'!$E$6:$T$277,12,FALSE)</f>
        <v>#N/A</v>
      </c>
      <c r="R2665" s="78" t="e">
        <f t="shared" si="341"/>
        <v>#N/A</v>
      </c>
      <c r="S2665" s="65"/>
      <c r="T2665" s="79" t="e">
        <f t="shared" si="342"/>
        <v>#N/A</v>
      </c>
      <c r="U2665" s="80" t="e">
        <f t="shared" si="343"/>
        <v>#N/A</v>
      </c>
      <c r="V2665" s="81" t="str">
        <f t="shared" si="344"/>
        <v/>
      </c>
      <c r="W2665" s="69" t="e">
        <f>VLOOKUP(F2665,'Input Log'!$E$6:$V$50000,18,FALSE)</f>
        <v>#N/A</v>
      </c>
      <c r="X2665" s="64" t="e">
        <f>VLOOKUP(E2665,'Supply Log'!$Z$6:$AB$699,2,FALSE)</f>
        <v>#N/A</v>
      </c>
      <c r="Y2665" s="64" t="e">
        <f>VLOOKUP(E2665,'Supply Log'!$E$6:$X$618,20,FALSE)</f>
        <v>#N/A</v>
      </c>
      <c r="Z2665" s="64"/>
      <c r="AA2665" s="64"/>
    </row>
    <row r="2666" spans="1:27">
      <c r="A2666" s="67" t="str">
        <f t="shared" si="337"/>
        <v/>
      </c>
      <c r="B2666" s="65">
        <f t="shared" si="339"/>
        <v>2578</v>
      </c>
      <c r="C2666" s="68" t="str">
        <f t="shared" si="338"/>
        <v/>
      </c>
      <c r="D2666" s="69"/>
      <c r="F2666" s="66"/>
      <c r="G2666" s="65" t="e">
        <f>VLOOKUP(E2666,'Supply Log'!$E$6:$T$999,2,FALSE)</f>
        <v>#N/A</v>
      </c>
      <c r="H2666" s="65" t="e">
        <f>VLOOKUP(E2666,'Supply Log'!$E$6:$T$999,3,FALSE)</f>
        <v>#N/A</v>
      </c>
      <c r="I2666" s="77"/>
      <c r="J2666" s="65" t="e">
        <f>VLOOKUP(E2666,'Supply Log'!$E$6:$T$277,5,FALSE)</f>
        <v>#N/A</v>
      </c>
      <c r="K2666" s="65" t="e">
        <f>VLOOKUP(E2666,'Supply Log'!$E$6:$T$277,6,FALSE)</f>
        <v>#N/A</v>
      </c>
      <c r="L2666" s="65" t="e">
        <f>VLOOKUP(E2666,'Supply Log'!$E$6:$T$277,7,FALSE)</f>
        <v>#N/A</v>
      </c>
      <c r="M2666" s="65" t="e">
        <f>VLOOKUP(E2666,'Supply Log'!$E$6:$T$277,8,FALSE)</f>
        <v>#N/A</v>
      </c>
      <c r="N2666" s="65" t="e">
        <f>VLOOKUP(E2666,'Supply Log'!$E$6:$T$277,9,FALSE)</f>
        <v>#N/A</v>
      </c>
      <c r="O2666" s="65" t="e">
        <f>VLOOKUP(E2666,'Supply Log'!$E$6:$T$277,10,FALSE)</f>
        <v>#N/A</v>
      </c>
      <c r="P2666" s="29" t="e">
        <f t="shared" si="340"/>
        <v>#N/A</v>
      </c>
      <c r="Q2666" s="65" t="e">
        <f>VLOOKUP(E2666,'Supply Log'!$E$6:$T$277,12,FALSE)</f>
        <v>#N/A</v>
      </c>
      <c r="R2666" s="78" t="e">
        <f t="shared" si="341"/>
        <v>#N/A</v>
      </c>
      <c r="S2666" s="65"/>
      <c r="T2666" s="79" t="e">
        <f t="shared" si="342"/>
        <v>#N/A</v>
      </c>
      <c r="U2666" s="80" t="e">
        <f t="shared" si="343"/>
        <v>#N/A</v>
      </c>
      <c r="V2666" s="81" t="str">
        <f t="shared" si="344"/>
        <v/>
      </c>
      <c r="W2666" s="69" t="e">
        <f>VLOOKUP(F2666,'Input Log'!$E$6:$V$50000,18,FALSE)</f>
        <v>#N/A</v>
      </c>
      <c r="X2666" s="64" t="e">
        <f>VLOOKUP(E2666,'Supply Log'!$Z$6:$AB$699,2,FALSE)</f>
        <v>#N/A</v>
      </c>
      <c r="Y2666" s="64" t="e">
        <f>VLOOKUP(E2666,'Supply Log'!$E$6:$X$618,20,FALSE)</f>
        <v>#N/A</v>
      </c>
      <c r="Z2666" s="64"/>
      <c r="AA2666" s="64"/>
    </row>
    <row r="2667" spans="1:27">
      <c r="A2667" s="67" t="str">
        <f t="shared" si="337"/>
        <v/>
      </c>
      <c r="B2667" s="65">
        <f t="shared" si="339"/>
        <v>2579</v>
      </c>
      <c r="C2667" s="68" t="str">
        <f t="shared" si="338"/>
        <v/>
      </c>
      <c r="D2667" s="69"/>
      <c r="F2667" s="66"/>
      <c r="G2667" s="65" t="e">
        <f>VLOOKUP(E2667,'Supply Log'!$E$6:$T$999,2,FALSE)</f>
        <v>#N/A</v>
      </c>
      <c r="H2667" s="65" t="e">
        <f>VLOOKUP(E2667,'Supply Log'!$E$6:$T$999,3,FALSE)</f>
        <v>#N/A</v>
      </c>
      <c r="I2667" s="77"/>
      <c r="J2667" s="65" t="e">
        <f>VLOOKUP(E2667,'Supply Log'!$E$6:$T$277,5,FALSE)</f>
        <v>#N/A</v>
      </c>
      <c r="K2667" s="65" t="e">
        <f>VLOOKUP(E2667,'Supply Log'!$E$6:$T$277,6,FALSE)</f>
        <v>#N/A</v>
      </c>
      <c r="L2667" s="65" t="e">
        <f>VLOOKUP(E2667,'Supply Log'!$E$6:$T$277,7,FALSE)</f>
        <v>#N/A</v>
      </c>
      <c r="M2667" s="65" t="e">
        <f>VLOOKUP(E2667,'Supply Log'!$E$6:$T$277,8,FALSE)</f>
        <v>#N/A</v>
      </c>
      <c r="N2667" s="65" t="e">
        <f>VLOOKUP(E2667,'Supply Log'!$E$6:$T$277,9,FALSE)</f>
        <v>#N/A</v>
      </c>
      <c r="O2667" s="65" t="e">
        <f>VLOOKUP(E2667,'Supply Log'!$E$6:$T$277,10,FALSE)</f>
        <v>#N/A</v>
      </c>
      <c r="P2667" s="29" t="e">
        <f t="shared" si="340"/>
        <v>#N/A</v>
      </c>
      <c r="Q2667" s="65" t="e">
        <f>VLOOKUP(E2667,'Supply Log'!$E$6:$T$277,12,FALSE)</f>
        <v>#N/A</v>
      </c>
      <c r="R2667" s="78" t="e">
        <f t="shared" si="341"/>
        <v>#N/A</v>
      </c>
      <c r="S2667" s="65"/>
      <c r="T2667" s="79" t="e">
        <f t="shared" si="342"/>
        <v>#N/A</v>
      </c>
      <c r="U2667" s="80" t="e">
        <f t="shared" si="343"/>
        <v>#N/A</v>
      </c>
      <c r="V2667" s="81" t="str">
        <f t="shared" si="344"/>
        <v/>
      </c>
      <c r="W2667" s="69" t="e">
        <f>VLOOKUP(F2667,'Input Log'!$E$6:$V$50000,18,FALSE)</f>
        <v>#N/A</v>
      </c>
      <c r="X2667" s="64" t="e">
        <f>VLOOKUP(E2667,'Supply Log'!$Z$6:$AB$699,2,FALSE)</f>
        <v>#N/A</v>
      </c>
      <c r="Y2667" s="64" t="e">
        <f>VLOOKUP(E2667,'Supply Log'!$E$6:$X$618,20,FALSE)</f>
        <v>#N/A</v>
      </c>
      <c r="Z2667" s="64"/>
      <c r="AA2667" s="64"/>
    </row>
    <row r="2668" spans="1:27">
      <c r="A2668" s="67" t="str">
        <f t="shared" si="337"/>
        <v/>
      </c>
      <c r="B2668" s="65">
        <f t="shared" si="339"/>
        <v>2580</v>
      </c>
      <c r="C2668" s="68" t="str">
        <f t="shared" si="338"/>
        <v/>
      </c>
      <c r="D2668" s="69"/>
      <c r="F2668" s="66"/>
      <c r="G2668" s="65" t="e">
        <f>VLOOKUP(E2668,'Supply Log'!$E$6:$T$999,2,FALSE)</f>
        <v>#N/A</v>
      </c>
      <c r="H2668" s="65" t="e">
        <f>VLOOKUP(E2668,'Supply Log'!$E$6:$T$999,3,FALSE)</f>
        <v>#N/A</v>
      </c>
      <c r="I2668" s="77"/>
      <c r="J2668" s="65" t="e">
        <f>VLOOKUP(E2668,'Supply Log'!$E$6:$T$277,5,FALSE)</f>
        <v>#N/A</v>
      </c>
      <c r="K2668" s="65" t="e">
        <f>VLOOKUP(E2668,'Supply Log'!$E$6:$T$277,6,FALSE)</f>
        <v>#N/A</v>
      </c>
      <c r="L2668" s="65" t="e">
        <f>VLOOKUP(E2668,'Supply Log'!$E$6:$T$277,7,FALSE)</f>
        <v>#N/A</v>
      </c>
      <c r="M2668" s="65" t="e">
        <f>VLOOKUP(E2668,'Supply Log'!$E$6:$T$277,8,FALSE)</f>
        <v>#N/A</v>
      </c>
      <c r="N2668" s="65" t="e">
        <f>VLOOKUP(E2668,'Supply Log'!$E$6:$T$277,9,FALSE)</f>
        <v>#N/A</v>
      </c>
      <c r="O2668" s="65" t="e">
        <f>VLOOKUP(E2668,'Supply Log'!$E$6:$T$277,10,FALSE)</f>
        <v>#N/A</v>
      </c>
      <c r="P2668" s="29" t="e">
        <f t="shared" si="340"/>
        <v>#N/A</v>
      </c>
      <c r="Q2668" s="65" t="e">
        <f>VLOOKUP(E2668,'Supply Log'!$E$6:$T$277,12,FALSE)</f>
        <v>#N/A</v>
      </c>
      <c r="R2668" s="78" t="e">
        <f t="shared" si="341"/>
        <v>#N/A</v>
      </c>
      <c r="S2668" s="65"/>
      <c r="T2668" s="79" t="e">
        <f t="shared" si="342"/>
        <v>#N/A</v>
      </c>
      <c r="U2668" s="80" t="e">
        <f t="shared" si="343"/>
        <v>#N/A</v>
      </c>
      <c r="V2668" s="81" t="str">
        <f t="shared" si="344"/>
        <v/>
      </c>
      <c r="W2668" s="69" t="e">
        <f>VLOOKUP(F2668,'Input Log'!$E$6:$V$50000,18,FALSE)</f>
        <v>#N/A</v>
      </c>
      <c r="X2668" s="64" t="e">
        <f>VLOOKUP(E2668,'Supply Log'!$Z$6:$AB$699,2,FALSE)</f>
        <v>#N/A</v>
      </c>
      <c r="Y2668" s="64" t="e">
        <f>VLOOKUP(E2668,'Supply Log'!$E$6:$X$618,20,FALSE)</f>
        <v>#N/A</v>
      </c>
      <c r="Z2668" s="64"/>
      <c r="AA2668" s="64"/>
    </row>
    <row r="2669" spans="1:27">
      <c r="A2669" s="67" t="str">
        <f t="shared" si="337"/>
        <v/>
      </c>
      <c r="B2669" s="65">
        <f t="shared" si="339"/>
        <v>2581</v>
      </c>
      <c r="C2669" s="68" t="str">
        <f t="shared" si="338"/>
        <v/>
      </c>
      <c r="D2669" s="69"/>
      <c r="F2669" s="66"/>
      <c r="G2669" s="65" t="e">
        <f>VLOOKUP(E2669,'Supply Log'!$E$6:$T$999,2,FALSE)</f>
        <v>#N/A</v>
      </c>
      <c r="H2669" s="65" t="e">
        <f>VLOOKUP(E2669,'Supply Log'!$E$6:$T$999,3,FALSE)</f>
        <v>#N/A</v>
      </c>
      <c r="I2669" s="77"/>
      <c r="J2669" s="65" t="e">
        <f>VLOOKUP(E2669,'Supply Log'!$E$6:$T$277,5,FALSE)</f>
        <v>#N/A</v>
      </c>
      <c r="K2669" s="65" t="e">
        <f>VLOOKUP(E2669,'Supply Log'!$E$6:$T$277,6,FALSE)</f>
        <v>#N/A</v>
      </c>
      <c r="L2669" s="65" t="e">
        <f>VLOOKUP(E2669,'Supply Log'!$E$6:$T$277,7,FALSE)</f>
        <v>#N/A</v>
      </c>
      <c r="M2669" s="65" t="e">
        <f>VLOOKUP(E2669,'Supply Log'!$E$6:$T$277,8,FALSE)</f>
        <v>#N/A</v>
      </c>
      <c r="N2669" s="65" t="e">
        <f>VLOOKUP(E2669,'Supply Log'!$E$6:$T$277,9,FALSE)</f>
        <v>#N/A</v>
      </c>
      <c r="O2669" s="65" t="e">
        <f>VLOOKUP(E2669,'Supply Log'!$E$6:$T$277,10,FALSE)</f>
        <v>#N/A</v>
      </c>
      <c r="P2669" s="29" t="e">
        <f t="shared" si="340"/>
        <v>#N/A</v>
      </c>
      <c r="Q2669" s="65" t="e">
        <f>VLOOKUP(E2669,'Supply Log'!$E$6:$T$277,12,FALSE)</f>
        <v>#N/A</v>
      </c>
      <c r="R2669" s="78" t="e">
        <f t="shared" si="341"/>
        <v>#N/A</v>
      </c>
      <c r="S2669" s="65"/>
      <c r="T2669" s="79" t="e">
        <f t="shared" si="342"/>
        <v>#N/A</v>
      </c>
      <c r="U2669" s="80" t="e">
        <f t="shared" si="343"/>
        <v>#N/A</v>
      </c>
      <c r="V2669" s="81" t="str">
        <f t="shared" si="344"/>
        <v/>
      </c>
      <c r="W2669" s="69" t="e">
        <f>VLOOKUP(F2669,'Input Log'!$E$6:$V$50000,18,FALSE)</f>
        <v>#N/A</v>
      </c>
      <c r="X2669" s="64" t="e">
        <f>VLOOKUP(E2669,'Supply Log'!$Z$6:$AB$699,2,FALSE)</f>
        <v>#N/A</v>
      </c>
      <c r="Y2669" s="64" t="e">
        <f>VLOOKUP(E2669,'Supply Log'!$E$6:$X$618,20,FALSE)</f>
        <v>#N/A</v>
      </c>
      <c r="Z2669" s="64"/>
      <c r="AA2669" s="64"/>
    </row>
    <row r="2670" spans="1:27">
      <c r="A2670" s="67" t="str">
        <f t="shared" si="337"/>
        <v/>
      </c>
      <c r="B2670" s="65">
        <f t="shared" si="339"/>
        <v>2582</v>
      </c>
      <c r="C2670" s="68" t="str">
        <f t="shared" si="338"/>
        <v/>
      </c>
      <c r="D2670" s="69"/>
      <c r="F2670" s="66"/>
      <c r="G2670" s="65" t="e">
        <f>VLOOKUP(E2670,'Supply Log'!$E$6:$T$999,2,FALSE)</f>
        <v>#N/A</v>
      </c>
      <c r="H2670" s="65" t="e">
        <f>VLOOKUP(E2670,'Supply Log'!$E$6:$T$999,3,FALSE)</f>
        <v>#N/A</v>
      </c>
      <c r="I2670" s="77"/>
      <c r="J2670" s="65" t="e">
        <f>VLOOKUP(E2670,'Supply Log'!$E$6:$T$277,5,FALSE)</f>
        <v>#N/A</v>
      </c>
      <c r="K2670" s="65" t="e">
        <f>VLOOKUP(E2670,'Supply Log'!$E$6:$T$277,6,FALSE)</f>
        <v>#N/A</v>
      </c>
      <c r="L2670" s="65" t="e">
        <f>VLOOKUP(E2670,'Supply Log'!$E$6:$T$277,7,FALSE)</f>
        <v>#N/A</v>
      </c>
      <c r="M2670" s="65" t="e">
        <f>VLOOKUP(E2670,'Supply Log'!$E$6:$T$277,8,FALSE)</f>
        <v>#N/A</v>
      </c>
      <c r="N2670" s="65" t="e">
        <f>VLOOKUP(E2670,'Supply Log'!$E$6:$T$277,9,FALSE)</f>
        <v>#N/A</v>
      </c>
      <c r="O2670" s="65" t="e">
        <f>VLOOKUP(E2670,'Supply Log'!$E$6:$T$277,10,FALSE)</f>
        <v>#N/A</v>
      </c>
      <c r="P2670" s="29" t="e">
        <f t="shared" si="340"/>
        <v>#N/A</v>
      </c>
      <c r="Q2670" s="65" t="e">
        <f>VLOOKUP(E2670,'Supply Log'!$E$6:$T$277,12,FALSE)</f>
        <v>#N/A</v>
      </c>
      <c r="R2670" s="78" t="e">
        <f t="shared" si="341"/>
        <v>#N/A</v>
      </c>
      <c r="S2670" s="65"/>
      <c r="T2670" s="79" t="e">
        <f t="shared" si="342"/>
        <v>#N/A</v>
      </c>
      <c r="U2670" s="80" t="e">
        <f t="shared" si="343"/>
        <v>#N/A</v>
      </c>
      <c r="V2670" s="81" t="str">
        <f t="shared" si="344"/>
        <v/>
      </c>
      <c r="W2670" s="69" t="e">
        <f>VLOOKUP(F2670,'Input Log'!$E$6:$V$50000,18,FALSE)</f>
        <v>#N/A</v>
      </c>
      <c r="X2670" s="64" t="e">
        <f>VLOOKUP(E2670,'Supply Log'!$Z$6:$AB$699,2,FALSE)</f>
        <v>#N/A</v>
      </c>
      <c r="Y2670" s="64" t="e">
        <f>VLOOKUP(E2670,'Supply Log'!$E$6:$X$618,20,FALSE)</f>
        <v>#N/A</v>
      </c>
      <c r="Z2670" s="64"/>
      <c r="AA2670" s="64"/>
    </row>
    <row r="2671" spans="1:27">
      <c r="A2671" s="67" t="str">
        <f t="shared" si="337"/>
        <v/>
      </c>
      <c r="B2671" s="65">
        <f t="shared" si="339"/>
        <v>2583</v>
      </c>
      <c r="C2671" s="68" t="str">
        <f t="shared" si="338"/>
        <v/>
      </c>
      <c r="D2671" s="69"/>
      <c r="F2671" s="66"/>
      <c r="G2671" s="65" t="e">
        <f>VLOOKUP(E2671,'Supply Log'!$E$6:$T$999,2,FALSE)</f>
        <v>#N/A</v>
      </c>
      <c r="H2671" s="65" t="e">
        <f>VLOOKUP(E2671,'Supply Log'!$E$6:$T$999,3,FALSE)</f>
        <v>#N/A</v>
      </c>
      <c r="I2671" s="77"/>
      <c r="J2671" s="65" t="e">
        <f>VLOOKUP(E2671,'Supply Log'!$E$6:$T$277,5,FALSE)</f>
        <v>#N/A</v>
      </c>
      <c r="K2671" s="65" t="e">
        <f>VLOOKUP(E2671,'Supply Log'!$E$6:$T$277,6,FALSE)</f>
        <v>#N/A</v>
      </c>
      <c r="L2671" s="65" t="e">
        <f>VLOOKUP(E2671,'Supply Log'!$E$6:$T$277,7,FALSE)</f>
        <v>#N/A</v>
      </c>
      <c r="M2671" s="65" t="e">
        <f>VLOOKUP(E2671,'Supply Log'!$E$6:$T$277,8,FALSE)</f>
        <v>#N/A</v>
      </c>
      <c r="N2671" s="65" t="e">
        <f>VLOOKUP(E2671,'Supply Log'!$E$6:$T$277,9,FALSE)</f>
        <v>#N/A</v>
      </c>
      <c r="O2671" s="65" t="e">
        <f>VLOOKUP(E2671,'Supply Log'!$E$6:$T$277,10,FALSE)</f>
        <v>#N/A</v>
      </c>
      <c r="P2671" s="29" t="e">
        <f t="shared" si="340"/>
        <v>#N/A</v>
      </c>
      <c r="Q2671" s="65" t="e">
        <f>VLOOKUP(E2671,'Supply Log'!$E$6:$T$277,12,FALSE)</f>
        <v>#N/A</v>
      </c>
      <c r="R2671" s="78" t="e">
        <f t="shared" si="341"/>
        <v>#N/A</v>
      </c>
      <c r="S2671" s="65"/>
      <c r="T2671" s="79" t="e">
        <f t="shared" si="342"/>
        <v>#N/A</v>
      </c>
      <c r="U2671" s="80" t="e">
        <f t="shared" si="343"/>
        <v>#N/A</v>
      </c>
      <c r="V2671" s="81" t="str">
        <f t="shared" si="344"/>
        <v/>
      </c>
      <c r="W2671" s="69" t="e">
        <f>VLOOKUP(F2671,'Input Log'!$E$6:$V$50000,18,FALSE)</f>
        <v>#N/A</v>
      </c>
      <c r="X2671" s="64" t="e">
        <f>VLOOKUP(E2671,'Supply Log'!$Z$6:$AB$699,2,FALSE)</f>
        <v>#N/A</v>
      </c>
      <c r="Y2671" s="64" t="e">
        <f>VLOOKUP(E2671,'Supply Log'!$E$6:$X$618,20,FALSE)</f>
        <v>#N/A</v>
      </c>
      <c r="Z2671" s="64"/>
      <c r="AA2671" s="64"/>
    </row>
    <row r="2672" spans="1:27">
      <c r="A2672" s="67" t="str">
        <f t="shared" si="337"/>
        <v/>
      </c>
      <c r="B2672" s="65">
        <f t="shared" si="339"/>
        <v>2584</v>
      </c>
      <c r="C2672" s="68" t="str">
        <f t="shared" si="338"/>
        <v/>
      </c>
      <c r="D2672" s="69"/>
      <c r="F2672" s="66"/>
      <c r="G2672" s="65" t="e">
        <f>VLOOKUP(E2672,'Supply Log'!$E$6:$T$999,2,FALSE)</f>
        <v>#N/A</v>
      </c>
      <c r="H2672" s="65" t="e">
        <f>VLOOKUP(E2672,'Supply Log'!$E$6:$T$999,3,FALSE)</f>
        <v>#N/A</v>
      </c>
      <c r="I2672" s="77"/>
      <c r="J2672" s="65" t="e">
        <f>VLOOKUP(E2672,'Supply Log'!$E$6:$T$277,5,FALSE)</f>
        <v>#N/A</v>
      </c>
      <c r="K2672" s="65" t="e">
        <f>VLOOKUP(E2672,'Supply Log'!$E$6:$T$277,6,FALSE)</f>
        <v>#N/A</v>
      </c>
      <c r="L2672" s="65" t="e">
        <f>VLOOKUP(E2672,'Supply Log'!$E$6:$T$277,7,FALSE)</f>
        <v>#N/A</v>
      </c>
      <c r="M2672" s="65" t="e">
        <f>VLOOKUP(E2672,'Supply Log'!$E$6:$T$277,8,FALSE)</f>
        <v>#N/A</v>
      </c>
      <c r="N2672" s="65" t="e">
        <f>VLOOKUP(E2672,'Supply Log'!$E$6:$T$277,9,FALSE)</f>
        <v>#N/A</v>
      </c>
      <c r="O2672" s="65" t="e">
        <f>VLOOKUP(E2672,'Supply Log'!$E$6:$T$277,10,FALSE)</f>
        <v>#N/A</v>
      </c>
      <c r="P2672" s="29" t="e">
        <f t="shared" si="340"/>
        <v>#N/A</v>
      </c>
      <c r="Q2672" s="65" t="e">
        <f>VLOOKUP(E2672,'Supply Log'!$E$6:$T$277,12,FALSE)</f>
        <v>#N/A</v>
      </c>
      <c r="R2672" s="78" t="e">
        <f t="shared" si="341"/>
        <v>#N/A</v>
      </c>
      <c r="S2672" s="65"/>
      <c r="T2672" s="79" t="e">
        <f t="shared" si="342"/>
        <v>#N/A</v>
      </c>
      <c r="U2672" s="80" t="e">
        <f t="shared" si="343"/>
        <v>#N/A</v>
      </c>
      <c r="V2672" s="81" t="str">
        <f t="shared" si="344"/>
        <v/>
      </c>
      <c r="W2672" s="69" t="e">
        <f>VLOOKUP(F2672,'Input Log'!$E$6:$V$50000,18,FALSE)</f>
        <v>#N/A</v>
      </c>
      <c r="X2672" s="64" t="e">
        <f>VLOOKUP(E2672,'Supply Log'!$Z$6:$AB$699,2,FALSE)</f>
        <v>#N/A</v>
      </c>
      <c r="Y2672" s="64" t="e">
        <f>VLOOKUP(E2672,'Supply Log'!$E$6:$X$618,20,FALSE)</f>
        <v>#N/A</v>
      </c>
      <c r="Z2672" s="64"/>
      <c r="AA2672" s="64"/>
    </row>
    <row r="2673" spans="1:27">
      <c r="A2673" s="67" t="str">
        <f t="shared" si="337"/>
        <v/>
      </c>
      <c r="B2673" s="65">
        <f t="shared" si="339"/>
        <v>2585</v>
      </c>
      <c r="C2673" s="68" t="str">
        <f t="shared" si="338"/>
        <v/>
      </c>
      <c r="D2673" s="69"/>
      <c r="F2673" s="66"/>
      <c r="G2673" s="65" t="e">
        <f>VLOOKUP(E2673,'Supply Log'!$E$6:$T$999,2,FALSE)</f>
        <v>#N/A</v>
      </c>
      <c r="H2673" s="65" t="e">
        <f>VLOOKUP(E2673,'Supply Log'!$E$6:$T$999,3,FALSE)</f>
        <v>#N/A</v>
      </c>
      <c r="I2673" s="77"/>
      <c r="J2673" s="65" t="e">
        <f>VLOOKUP(E2673,'Supply Log'!$E$6:$T$277,5,FALSE)</f>
        <v>#N/A</v>
      </c>
      <c r="K2673" s="65" t="e">
        <f>VLOOKUP(E2673,'Supply Log'!$E$6:$T$277,6,FALSE)</f>
        <v>#N/A</v>
      </c>
      <c r="L2673" s="65" t="e">
        <f>VLOOKUP(E2673,'Supply Log'!$E$6:$T$277,7,FALSE)</f>
        <v>#N/A</v>
      </c>
      <c r="M2673" s="65" t="e">
        <f>VLOOKUP(E2673,'Supply Log'!$E$6:$T$277,8,FALSE)</f>
        <v>#N/A</v>
      </c>
      <c r="N2673" s="65" t="e">
        <f>VLOOKUP(E2673,'Supply Log'!$E$6:$T$277,9,FALSE)</f>
        <v>#N/A</v>
      </c>
      <c r="O2673" s="65" t="e">
        <f>VLOOKUP(E2673,'Supply Log'!$E$6:$T$277,10,FALSE)</f>
        <v>#N/A</v>
      </c>
      <c r="P2673" s="29" t="e">
        <f t="shared" si="340"/>
        <v>#N/A</v>
      </c>
      <c r="Q2673" s="65" t="e">
        <f>VLOOKUP(E2673,'Supply Log'!$E$6:$T$277,12,FALSE)</f>
        <v>#N/A</v>
      </c>
      <c r="R2673" s="78" t="e">
        <f t="shared" si="341"/>
        <v>#N/A</v>
      </c>
      <c r="S2673" s="65"/>
      <c r="T2673" s="79" t="e">
        <f t="shared" si="342"/>
        <v>#N/A</v>
      </c>
      <c r="U2673" s="80" t="e">
        <f t="shared" si="343"/>
        <v>#N/A</v>
      </c>
      <c r="V2673" s="81" t="str">
        <f t="shared" si="344"/>
        <v/>
      </c>
      <c r="W2673" s="69" t="e">
        <f>VLOOKUP(F2673,'Input Log'!$E$6:$V$50000,18,FALSE)</f>
        <v>#N/A</v>
      </c>
      <c r="X2673" s="64" t="e">
        <f>VLOOKUP(E2673,'Supply Log'!$Z$6:$AB$699,2,FALSE)</f>
        <v>#N/A</v>
      </c>
      <c r="Y2673" s="64" t="e">
        <f>VLOOKUP(E2673,'Supply Log'!$E$6:$X$618,20,FALSE)</f>
        <v>#N/A</v>
      </c>
      <c r="Z2673" s="64"/>
      <c r="AA2673" s="64"/>
    </row>
    <row r="2674" spans="1:27">
      <c r="A2674" s="67" t="str">
        <f t="shared" si="337"/>
        <v/>
      </c>
      <c r="B2674" s="65">
        <f t="shared" si="339"/>
        <v>2586</v>
      </c>
      <c r="C2674" s="68" t="str">
        <f t="shared" si="338"/>
        <v/>
      </c>
      <c r="D2674" s="69"/>
      <c r="F2674" s="66"/>
      <c r="G2674" s="65" t="e">
        <f>VLOOKUP(E2674,'Supply Log'!$E$6:$T$999,2,FALSE)</f>
        <v>#N/A</v>
      </c>
      <c r="H2674" s="65" t="e">
        <f>VLOOKUP(E2674,'Supply Log'!$E$6:$T$999,3,FALSE)</f>
        <v>#N/A</v>
      </c>
      <c r="I2674" s="77"/>
      <c r="J2674" s="65" t="e">
        <f>VLOOKUP(E2674,'Supply Log'!$E$6:$T$277,5,FALSE)</f>
        <v>#N/A</v>
      </c>
      <c r="K2674" s="65" t="e">
        <f>VLOOKUP(E2674,'Supply Log'!$E$6:$T$277,6,FALSE)</f>
        <v>#N/A</v>
      </c>
      <c r="L2674" s="65" t="e">
        <f>VLOOKUP(E2674,'Supply Log'!$E$6:$T$277,7,FALSE)</f>
        <v>#N/A</v>
      </c>
      <c r="M2674" s="65" t="e">
        <f>VLOOKUP(E2674,'Supply Log'!$E$6:$T$277,8,FALSE)</f>
        <v>#N/A</v>
      </c>
      <c r="N2674" s="65" t="e">
        <f>VLOOKUP(E2674,'Supply Log'!$E$6:$T$277,9,FALSE)</f>
        <v>#N/A</v>
      </c>
      <c r="O2674" s="65" t="e">
        <f>VLOOKUP(E2674,'Supply Log'!$E$6:$T$277,10,FALSE)</f>
        <v>#N/A</v>
      </c>
      <c r="P2674" s="29" t="e">
        <f t="shared" si="340"/>
        <v>#N/A</v>
      </c>
      <c r="Q2674" s="65" t="e">
        <f>VLOOKUP(E2674,'Supply Log'!$E$6:$T$277,12,FALSE)</f>
        <v>#N/A</v>
      </c>
      <c r="R2674" s="78" t="e">
        <f t="shared" si="341"/>
        <v>#N/A</v>
      </c>
      <c r="S2674" s="65"/>
      <c r="T2674" s="79" t="e">
        <f t="shared" si="342"/>
        <v>#N/A</v>
      </c>
      <c r="U2674" s="80" t="e">
        <f t="shared" si="343"/>
        <v>#N/A</v>
      </c>
      <c r="V2674" s="81" t="str">
        <f t="shared" si="344"/>
        <v/>
      </c>
      <c r="W2674" s="69" t="e">
        <f>VLOOKUP(F2674,'Input Log'!$E$6:$V$50000,18,FALSE)</f>
        <v>#N/A</v>
      </c>
      <c r="X2674" s="64" t="e">
        <f>VLOOKUP(E2674,'Supply Log'!$Z$6:$AB$699,2,FALSE)</f>
        <v>#N/A</v>
      </c>
      <c r="Y2674" s="64" t="e">
        <f>VLOOKUP(E2674,'Supply Log'!$E$6:$X$618,20,FALSE)</f>
        <v>#N/A</v>
      </c>
      <c r="Z2674" s="64"/>
      <c r="AA2674" s="64"/>
    </row>
    <row r="2675" spans="1:27">
      <c r="A2675" s="67" t="str">
        <f t="shared" si="337"/>
        <v/>
      </c>
      <c r="B2675" s="65">
        <f t="shared" si="339"/>
        <v>2587</v>
      </c>
      <c r="C2675" s="68" t="str">
        <f t="shared" si="338"/>
        <v/>
      </c>
      <c r="D2675" s="69"/>
      <c r="F2675" s="66"/>
      <c r="G2675" s="65" t="e">
        <f>VLOOKUP(E2675,'Supply Log'!$E$6:$T$999,2,FALSE)</f>
        <v>#N/A</v>
      </c>
      <c r="H2675" s="65" t="e">
        <f>VLOOKUP(E2675,'Supply Log'!$E$6:$T$999,3,FALSE)</f>
        <v>#N/A</v>
      </c>
      <c r="I2675" s="77"/>
      <c r="J2675" s="65" t="e">
        <f>VLOOKUP(E2675,'Supply Log'!$E$6:$T$277,5,FALSE)</f>
        <v>#N/A</v>
      </c>
      <c r="K2675" s="65" t="e">
        <f>VLOOKUP(E2675,'Supply Log'!$E$6:$T$277,6,FALSE)</f>
        <v>#N/A</v>
      </c>
      <c r="L2675" s="65" t="e">
        <f>VLOOKUP(E2675,'Supply Log'!$E$6:$T$277,7,FALSE)</f>
        <v>#N/A</v>
      </c>
      <c r="M2675" s="65" t="e">
        <f>VLOOKUP(E2675,'Supply Log'!$E$6:$T$277,8,FALSE)</f>
        <v>#N/A</v>
      </c>
      <c r="N2675" s="65" t="e">
        <f>VLOOKUP(E2675,'Supply Log'!$E$6:$T$277,9,FALSE)</f>
        <v>#N/A</v>
      </c>
      <c r="O2675" s="65" t="e">
        <f>VLOOKUP(E2675,'Supply Log'!$E$6:$T$277,10,FALSE)</f>
        <v>#N/A</v>
      </c>
      <c r="P2675" s="29" t="e">
        <f t="shared" si="340"/>
        <v>#N/A</v>
      </c>
      <c r="Q2675" s="65" t="e">
        <f>VLOOKUP(E2675,'Supply Log'!$E$6:$T$277,12,FALSE)</f>
        <v>#N/A</v>
      </c>
      <c r="R2675" s="78" t="e">
        <f t="shared" si="341"/>
        <v>#N/A</v>
      </c>
      <c r="S2675" s="65"/>
      <c r="T2675" s="79" t="e">
        <f t="shared" si="342"/>
        <v>#N/A</v>
      </c>
      <c r="U2675" s="80" t="e">
        <f t="shared" si="343"/>
        <v>#N/A</v>
      </c>
      <c r="V2675" s="81" t="str">
        <f t="shared" si="344"/>
        <v/>
      </c>
      <c r="W2675" s="69" t="e">
        <f>VLOOKUP(F2675,'Input Log'!$E$6:$V$50000,18,FALSE)</f>
        <v>#N/A</v>
      </c>
      <c r="X2675" s="64" t="e">
        <f>VLOOKUP(E2675,'Supply Log'!$Z$6:$AB$699,2,FALSE)</f>
        <v>#N/A</v>
      </c>
      <c r="Y2675" s="64" t="e">
        <f>VLOOKUP(E2675,'Supply Log'!$E$6:$X$618,20,FALSE)</f>
        <v>#N/A</v>
      </c>
      <c r="Z2675" s="64"/>
      <c r="AA2675" s="64"/>
    </row>
    <row r="2676" spans="1:27">
      <c r="A2676" s="67" t="str">
        <f t="shared" si="337"/>
        <v/>
      </c>
      <c r="B2676" s="65">
        <f t="shared" si="339"/>
        <v>2588</v>
      </c>
      <c r="C2676" s="68" t="str">
        <f t="shared" si="338"/>
        <v/>
      </c>
      <c r="D2676" s="69"/>
      <c r="F2676" s="66"/>
      <c r="G2676" s="65" t="e">
        <f>VLOOKUP(E2676,'Supply Log'!$E$6:$T$999,2,FALSE)</f>
        <v>#N/A</v>
      </c>
      <c r="H2676" s="65" t="e">
        <f>VLOOKUP(E2676,'Supply Log'!$E$6:$T$999,3,FALSE)</f>
        <v>#N/A</v>
      </c>
      <c r="I2676" s="77"/>
      <c r="J2676" s="65" t="e">
        <f>VLOOKUP(E2676,'Supply Log'!$E$6:$T$277,5,FALSE)</f>
        <v>#N/A</v>
      </c>
      <c r="K2676" s="65" t="e">
        <f>VLOOKUP(E2676,'Supply Log'!$E$6:$T$277,6,FALSE)</f>
        <v>#N/A</v>
      </c>
      <c r="L2676" s="65" t="e">
        <f>VLOOKUP(E2676,'Supply Log'!$E$6:$T$277,7,FALSE)</f>
        <v>#N/A</v>
      </c>
      <c r="M2676" s="65" t="e">
        <f>VLOOKUP(E2676,'Supply Log'!$E$6:$T$277,8,FALSE)</f>
        <v>#N/A</v>
      </c>
      <c r="N2676" s="65" t="e">
        <f>VLOOKUP(E2676,'Supply Log'!$E$6:$T$277,9,FALSE)</f>
        <v>#N/A</v>
      </c>
      <c r="O2676" s="65" t="e">
        <f>VLOOKUP(E2676,'Supply Log'!$E$6:$T$277,10,FALSE)</f>
        <v>#N/A</v>
      </c>
      <c r="P2676" s="29" t="e">
        <f t="shared" si="340"/>
        <v>#N/A</v>
      </c>
      <c r="Q2676" s="65" t="e">
        <f>VLOOKUP(E2676,'Supply Log'!$E$6:$T$277,12,FALSE)</f>
        <v>#N/A</v>
      </c>
      <c r="R2676" s="78" t="e">
        <f t="shared" si="341"/>
        <v>#N/A</v>
      </c>
      <c r="S2676" s="65"/>
      <c r="T2676" s="79" t="e">
        <f t="shared" si="342"/>
        <v>#N/A</v>
      </c>
      <c r="U2676" s="80" t="e">
        <f t="shared" si="343"/>
        <v>#N/A</v>
      </c>
      <c r="V2676" s="81" t="str">
        <f t="shared" si="344"/>
        <v/>
      </c>
      <c r="W2676" s="69" t="e">
        <f>VLOOKUP(F2676,'Input Log'!$E$6:$V$50000,18,FALSE)</f>
        <v>#N/A</v>
      </c>
      <c r="X2676" s="64" t="e">
        <f>VLOOKUP(E2676,'Supply Log'!$Z$6:$AB$699,2,FALSE)</f>
        <v>#N/A</v>
      </c>
      <c r="Y2676" s="64" t="e">
        <f>VLOOKUP(E2676,'Supply Log'!$E$6:$X$618,20,FALSE)</f>
        <v>#N/A</v>
      </c>
      <c r="Z2676" s="64"/>
      <c r="AA2676" s="64"/>
    </row>
    <row r="2677" spans="1:27">
      <c r="A2677" s="67" t="str">
        <f t="shared" si="337"/>
        <v/>
      </c>
      <c r="B2677" s="65">
        <f t="shared" si="339"/>
        <v>2589</v>
      </c>
      <c r="C2677" s="68" t="str">
        <f t="shared" si="338"/>
        <v/>
      </c>
      <c r="D2677" s="69"/>
      <c r="F2677" s="66"/>
      <c r="G2677" s="65" t="e">
        <f>VLOOKUP(E2677,'Supply Log'!$E$6:$T$999,2,FALSE)</f>
        <v>#N/A</v>
      </c>
      <c r="H2677" s="65" t="e">
        <f>VLOOKUP(E2677,'Supply Log'!$E$6:$T$999,3,FALSE)</f>
        <v>#N/A</v>
      </c>
      <c r="I2677" s="77"/>
      <c r="J2677" s="65" t="e">
        <f>VLOOKUP(E2677,'Supply Log'!$E$6:$T$277,5,FALSE)</f>
        <v>#N/A</v>
      </c>
      <c r="K2677" s="65" t="e">
        <f>VLOOKUP(E2677,'Supply Log'!$E$6:$T$277,6,FALSE)</f>
        <v>#N/A</v>
      </c>
      <c r="L2677" s="65" t="e">
        <f>VLOOKUP(E2677,'Supply Log'!$E$6:$T$277,7,FALSE)</f>
        <v>#N/A</v>
      </c>
      <c r="M2677" s="65" t="e">
        <f>VLOOKUP(E2677,'Supply Log'!$E$6:$T$277,8,FALSE)</f>
        <v>#N/A</v>
      </c>
      <c r="N2677" s="65" t="e">
        <f>VLOOKUP(E2677,'Supply Log'!$E$6:$T$277,9,FALSE)</f>
        <v>#N/A</v>
      </c>
      <c r="O2677" s="65" t="e">
        <f>VLOOKUP(E2677,'Supply Log'!$E$6:$T$277,10,FALSE)</f>
        <v>#N/A</v>
      </c>
      <c r="P2677" s="29" t="e">
        <f t="shared" si="340"/>
        <v>#N/A</v>
      </c>
      <c r="Q2677" s="65" t="e">
        <f>VLOOKUP(E2677,'Supply Log'!$E$6:$T$277,12,FALSE)</f>
        <v>#N/A</v>
      </c>
      <c r="R2677" s="78" t="e">
        <f t="shared" si="341"/>
        <v>#N/A</v>
      </c>
      <c r="S2677" s="65"/>
      <c r="T2677" s="79" t="e">
        <f t="shared" si="342"/>
        <v>#N/A</v>
      </c>
      <c r="U2677" s="80" t="e">
        <f t="shared" si="343"/>
        <v>#N/A</v>
      </c>
      <c r="V2677" s="81" t="str">
        <f t="shared" si="344"/>
        <v/>
      </c>
      <c r="W2677" s="69" t="e">
        <f>VLOOKUP(F2677,'Input Log'!$E$6:$V$50000,18,FALSE)</f>
        <v>#N/A</v>
      </c>
      <c r="X2677" s="64" t="e">
        <f>VLOOKUP(E2677,'Supply Log'!$Z$6:$AB$699,2,FALSE)</f>
        <v>#N/A</v>
      </c>
      <c r="Y2677" s="64" t="e">
        <f>VLOOKUP(E2677,'Supply Log'!$E$6:$X$618,20,FALSE)</f>
        <v>#N/A</v>
      </c>
      <c r="Z2677" s="64"/>
      <c r="AA2677" s="64"/>
    </row>
    <row r="2678" spans="1:27">
      <c r="A2678" s="67" t="str">
        <f t="shared" si="337"/>
        <v/>
      </c>
      <c r="B2678" s="65">
        <f t="shared" si="339"/>
        <v>2590</v>
      </c>
      <c r="C2678" s="68" t="str">
        <f t="shared" si="338"/>
        <v/>
      </c>
      <c r="D2678" s="69"/>
      <c r="F2678" s="66"/>
      <c r="G2678" s="65" t="e">
        <f>VLOOKUP(E2678,'Supply Log'!$E$6:$T$999,2,FALSE)</f>
        <v>#N/A</v>
      </c>
      <c r="H2678" s="65" t="e">
        <f>VLOOKUP(E2678,'Supply Log'!$E$6:$T$999,3,FALSE)</f>
        <v>#N/A</v>
      </c>
      <c r="I2678" s="77"/>
      <c r="J2678" s="65" t="e">
        <f>VLOOKUP(E2678,'Supply Log'!$E$6:$T$277,5,FALSE)</f>
        <v>#N/A</v>
      </c>
      <c r="K2678" s="65" t="e">
        <f>VLOOKUP(E2678,'Supply Log'!$E$6:$T$277,6,FALSE)</f>
        <v>#N/A</v>
      </c>
      <c r="L2678" s="65" t="e">
        <f>VLOOKUP(E2678,'Supply Log'!$E$6:$T$277,7,FALSE)</f>
        <v>#N/A</v>
      </c>
      <c r="M2678" s="65" t="e">
        <f>VLOOKUP(E2678,'Supply Log'!$E$6:$T$277,8,FALSE)</f>
        <v>#N/A</v>
      </c>
      <c r="N2678" s="65" t="e">
        <f>VLOOKUP(E2678,'Supply Log'!$E$6:$T$277,9,FALSE)</f>
        <v>#N/A</v>
      </c>
      <c r="O2678" s="65" t="e">
        <f>VLOOKUP(E2678,'Supply Log'!$E$6:$T$277,10,FALSE)</f>
        <v>#N/A</v>
      </c>
      <c r="P2678" s="29" t="e">
        <f t="shared" si="340"/>
        <v>#N/A</v>
      </c>
      <c r="Q2678" s="65" t="e">
        <f>VLOOKUP(E2678,'Supply Log'!$E$6:$T$277,12,FALSE)</f>
        <v>#N/A</v>
      </c>
      <c r="R2678" s="78" t="e">
        <f t="shared" si="341"/>
        <v>#N/A</v>
      </c>
      <c r="S2678" s="65"/>
      <c r="T2678" s="79" t="e">
        <f t="shared" si="342"/>
        <v>#N/A</v>
      </c>
      <c r="U2678" s="80" t="e">
        <f t="shared" si="343"/>
        <v>#N/A</v>
      </c>
      <c r="V2678" s="81" t="str">
        <f t="shared" si="344"/>
        <v/>
      </c>
      <c r="W2678" s="69" t="e">
        <f>VLOOKUP(F2678,'Input Log'!$E$6:$V$50000,18,FALSE)</f>
        <v>#N/A</v>
      </c>
      <c r="X2678" s="64" t="e">
        <f>VLOOKUP(E2678,'Supply Log'!$Z$6:$AB$699,2,FALSE)</f>
        <v>#N/A</v>
      </c>
      <c r="Y2678" s="64" t="e">
        <f>VLOOKUP(E2678,'Supply Log'!$E$6:$X$618,20,FALSE)</f>
        <v>#N/A</v>
      </c>
      <c r="Z2678" s="64"/>
      <c r="AA2678" s="64"/>
    </row>
    <row r="2679" spans="1:27">
      <c r="A2679" s="67" t="str">
        <f t="shared" si="337"/>
        <v/>
      </c>
      <c r="B2679" s="65">
        <f t="shared" si="339"/>
        <v>2591</v>
      </c>
      <c r="C2679" s="68" t="str">
        <f t="shared" si="338"/>
        <v/>
      </c>
      <c r="D2679" s="69"/>
      <c r="F2679" s="66"/>
      <c r="G2679" s="65" t="e">
        <f>VLOOKUP(E2679,'Supply Log'!$E$6:$T$999,2,FALSE)</f>
        <v>#N/A</v>
      </c>
      <c r="H2679" s="65" t="e">
        <f>VLOOKUP(E2679,'Supply Log'!$E$6:$T$999,3,FALSE)</f>
        <v>#N/A</v>
      </c>
      <c r="I2679" s="77"/>
      <c r="J2679" s="65" t="e">
        <f>VLOOKUP(E2679,'Supply Log'!$E$6:$T$277,5,FALSE)</f>
        <v>#N/A</v>
      </c>
      <c r="K2679" s="65" t="e">
        <f>VLOOKUP(E2679,'Supply Log'!$E$6:$T$277,6,FALSE)</f>
        <v>#N/A</v>
      </c>
      <c r="L2679" s="65" t="e">
        <f>VLOOKUP(E2679,'Supply Log'!$E$6:$T$277,7,FALSE)</f>
        <v>#N/A</v>
      </c>
      <c r="M2679" s="65" t="e">
        <f>VLOOKUP(E2679,'Supply Log'!$E$6:$T$277,8,FALSE)</f>
        <v>#N/A</v>
      </c>
      <c r="N2679" s="65" t="e">
        <f>VLOOKUP(E2679,'Supply Log'!$E$6:$T$277,9,FALSE)</f>
        <v>#N/A</v>
      </c>
      <c r="O2679" s="65" t="e">
        <f>VLOOKUP(E2679,'Supply Log'!$E$6:$T$277,10,FALSE)</f>
        <v>#N/A</v>
      </c>
      <c r="P2679" s="29" t="e">
        <f t="shared" si="340"/>
        <v>#N/A</v>
      </c>
      <c r="Q2679" s="65" t="e">
        <f>VLOOKUP(E2679,'Supply Log'!$E$6:$T$277,12,FALSE)</f>
        <v>#N/A</v>
      </c>
      <c r="R2679" s="78" t="e">
        <f t="shared" si="341"/>
        <v>#N/A</v>
      </c>
      <c r="S2679" s="65"/>
      <c r="T2679" s="79" t="e">
        <f t="shared" si="342"/>
        <v>#N/A</v>
      </c>
      <c r="U2679" s="80" t="e">
        <f t="shared" si="343"/>
        <v>#N/A</v>
      </c>
      <c r="V2679" s="81" t="str">
        <f t="shared" si="344"/>
        <v/>
      </c>
      <c r="W2679" s="69" t="e">
        <f>VLOOKUP(F2679,'Input Log'!$E$6:$V$50000,18,FALSE)</f>
        <v>#N/A</v>
      </c>
      <c r="X2679" s="64" t="e">
        <f>VLOOKUP(E2679,'Supply Log'!$Z$6:$AB$699,2,FALSE)</f>
        <v>#N/A</v>
      </c>
      <c r="Y2679" s="64" t="e">
        <f>VLOOKUP(E2679,'Supply Log'!$E$6:$X$618,20,FALSE)</f>
        <v>#N/A</v>
      </c>
      <c r="Z2679" s="64"/>
      <c r="AA2679" s="64"/>
    </row>
    <row r="2680" spans="1:27">
      <c r="A2680" s="67" t="str">
        <f t="shared" si="337"/>
        <v/>
      </c>
      <c r="B2680" s="65">
        <f t="shared" si="339"/>
        <v>2592</v>
      </c>
      <c r="C2680" s="68" t="str">
        <f t="shared" si="338"/>
        <v/>
      </c>
      <c r="D2680" s="69"/>
      <c r="F2680" s="66"/>
      <c r="G2680" s="65" t="e">
        <f>VLOOKUP(E2680,'Supply Log'!$E$6:$T$999,2,FALSE)</f>
        <v>#N/A</v>
      </c>
      <c r="H2680" s="65" t="e">
        <f>VLOOKUP(E2680,'Supply Log'!$E$6:$T$999,3,FALSE)</f>
        <v>#N/A</v>
      </c>
      <c r="I2680" s="77"/>
      <c r="J2680" s="65" t="e">
        <f>VLOOKUP(E2680,'Supply Log'!$E$6:$T$277,5,FALSE)</f>
        <v>#N/A</v>
      </c>
      <c r="K2680" s="65" t="e">
        <f>VLOOKUP(E2680,'Supply Log'!$E$6:$T$277,6,FALSE)</f>
        <v>#N/A</v>
      </c>
      <c r="L2680" s="65" t="e">
        <f>VLOOKUP(E2680,'Supply Log'!$E$6:$T$277,7,FALSE)</f>
        <v>#N/A</v>
      </c>
      <c r="M2680" s="65" t="e">
        <f>VLOOKUP(E2680,'Supply Log'!$E$6:$T$277,8,FALSE)</f>
        <v>#N/A</v>
      </c>
      <c r="N2680" s="65" t="e">
        <f>VLOOKUP(E2680,'Supply Log'!$E$6:$T$277,9,FALSE)</f>
        <v>#N/A</v>
      </c>
      <c r="O2680" s="65" t="e">
        <f>VLOOKUP(E2680,'Supply Log'!$E$6:$T$277,10,FALSE)</f>
        <v>#N/A</v>
      </c>
      <c r="P2680" s="29" t="e">
        <f t="shared" si="340"/>
        <v>#N/A</v>
      </c>
      <c r="Q2680" s="65" t="e">
        <f>VLOOKUP(E2680,'Supply Log'!$E$6:$T$277,12,FALSE)</f>
        <v>#N/A</v>
      </c>
      <c r="R2680" s="78" t="e">
        <f t="shared" si="341"/>
        <v>#N/A</v>
      </c>
      <c r="S2680" s="65"/>
      <c r="T2680" s="79" t="e">
        <f t="shared" si="342"/>
        <v>#N/A</v>
      </c>
      <c r="U2680" s="80" t="e">
        <f t="shared" si="343"/>
        <v>#N/A</v>
      </c>
      <c r="V2680" s="81" t="str">
        <f t="shared" si="344"/>
        <v/>
      </c>
      <c r="W2680" s="69" t="e">
        <f>VLOOKUP(F2680,'Input Log'!$E$6:$V$50000,18,FALSE)</f>
        <v>#N/A</v>
      </c>
      <c r="X2680" s="64" t="e">
        <f>VLOOKUP(E2680,'Supply Log'!$Z$6:$AB$699,2,FALSE)</f>
        <v>#N/A</v>
      </c>
      <c r="Y2680" s="64" t="e">
        <f>VLOOKUP(E2680,'Supply Log'!$E$6:$X$618,20,FALSE)</f>
        <v>#N/A</v>
      </c>
      <c r="Z2680" s="64"/>
      <c r="AA2680" s="64"/>
    </row>
    <row r="2681" spans="1:27">
      <c r="A2681" s="67" t="str">
        <f t="shared" si="337"/>
        <v/>
      </c>
      <c r="B2681" s="65">
        <f t="shared" si="339"/>
        <v>2593</v>
      </c>
      <c r="C2681" s="68" t="str">
        <f t="shared" si="338"/>
        <v/>
      </c>
      <c r="D2681" s="69"/>
      <c r="F2681" s="66"/>
      <c r="G2681" s="65" t="e">
        <f>VLOOKUP(E2681,'Supply Log'!$E$6:$T$999,2,FALSE)</f>
        <v>#N/A</v>
      </c>
      <c r="H2681" s="65" t="e">
        <f>VLOOKUP(E2681,'Supply Log'!$E$6:$T$999,3,FALSE)</f>
        <v>#N/A</v>
      </c>
      <c r="I2681" s="77"/>
      <c r="J2681" s="65" t="e">
        <f>VLOOKUP(E2681,'Supply Log'!$E$6:$T$277,5,FALSE)</f>
        <v>#N/A</v>
      </c>
      <c r="K2681" s="65" t="e">
        <f>VLOOKUP(E2681,'Supply Log'!$E$6:$T$277,6,FALSE)</f>
        <v>#N/A</v>
      </c>
      <c r="L2681" s="65" t="e">
        <f>VLOOKUP(E2681,'Supply Log'!$E$6:$T$277,7,FALSE)</f>
        <v>#N/A</v>
      </c>
      <c r="M2681" s="65" t="e">
        <f>VLOOKUP(E2681,'Supply Log'!$E$6:$T$277,8,FALSE)</f>
        <v>#N/A</v>
      </c>
      <c r="N2681" s="65" t="e">
        <f>VLOOKUP(E2681,'Supply Log'!$E$6:$T$277,9,FALSE)</f>
        <v>#N/A</v>
      </c>
      <c r="O2681" s="65" t="e">
        <f>VLOOKUP(E2681,'Supply Log'!$E$6:$T$277,10,FALSE)</f>
        <v>#N/A</v>
      </c>
      <c r="P2681" s="29" t="e">
        <f t="shared" si="340"/>
        <v>#N/A</v>
      </c>
      <c r="Q2681" s="65" t="e">
        <f>VLOOKUP(E2681,'Supply Log'!$E$6:$T$277,12,FALSE)</f>
        <v>#N/A</v>
      </c>
      <c r="R2681" s="78" t="e">
        <f t="shared" si="341"/>
        <v>#N/A</v>
      </c>
      <c r="S2681" s="65"/>
      <c r="T2681" s="79" t="e">
        <f t="shared" si="342"/>
        <v>#N/A</v>
      </c>
      <c r="U2681" s="80" t="e">
        <f t="shared" si="343"/>
        <v>#N/A</v>
      </c>
      <c r="V2681" s="81" t="str">
        <f t="shared" si="344"/>
        <v/>
      </c>
      <c r="W2681" s="69" t="e">
        <f>VLOOKUP(F2681,'Input Log'!$E$6:$V$50000,18,FALSE)</f>
        <v>#N/A</v>
      </c>
      <c r="X2681" s="64" t="e">
        <f>VLOOKUP(E2681,'Supply Log'!$Z$6:$AB$699,2,FALSE)</f>
        <v>#N/A</v>
      </c>
      <c r="Y2681" s="64" t="e">
        <f>VLOOKUP(E2681,'Supply Log'!$E$6:$X$618,20,FALSE)</f>
        <v>#N/A</v>
      </c>
      <c r="Z2681" s="64"/>
      <c r="AA2681" s="64"/>
    </row>
    <row r="2682" spans="1:27">
      <c r="A2682" s="67" t="str">
        <f t="shared" si="337"/>
        <v/>
      </c>
      <c r="B2682" s="65">
        <f t="shared" si="339"/>
        <v>2594</v>
      </c>
      <c r="C2682" s="68" t="str">
        <f t="shared" si="338"/>
        <v/>
      </c>
      <c r="D2682" s="69"/>
      <c r="F2682" s="66"/>
      <c r="G2682" s="65" t="e">
        <f>VLOOKUP(E2682,'Supply Log'!$E$6:$T$999,2,FALSE)</f>
        <v>#N/A</v>
      </c>
      <c r="H2682" s="65" t="e">
        <f>VLOOKUP(E2682,'Supply Log'!$E$6:$T$999,3,FALSE)</f>
        <v>#N/A</v>
      </c>
      <c r="I2682" s="77"/>
      <c r="J2682" s="65" t="e">
        <f>VLOOKUP(E2682,'Supply Log'!$E$6:$T$277,5,FALSE)</f>
        <v>#N/A</v>
      </c>
      <c r="K2682" s="65" t="e">
        <f>VLOOKUP(E2682,'Supply Log'!$E$6:$T$277,6,FALSE)</f>
        <v>#N/A</v>
      </c>
      <c r="L2682" s="65" t="e">
        <f>VLOOKUP(E2682,'Supply Log'!$E$6:$T$277,7,FALSE)</f>
        <v>#N/A</v>
      </c>
      <c r="M2682" s="65" t="e">
        <f>VLOOKUP(E2682,'Supply Log'!$E$6:$T$277,8,FALSE)</f>
        <v>#N/A</v>
      </c>
      <c r="N2682" s="65" t="e">
        <f>VLOOKUP(E2682,'Supply Log'!$E$6:$T$277,9,FALSE)</f>
        <v>#N/A</v>
      </c>
      <c r="O2682" s="65" t="e">
        <f>VLOOKUP(E2682,'Supply Log'!$E$6:$T$277,10,FALSE)</f>
        <v>#N/A</v>
      </c>
      <c r="P2682" s="29" t="e">
        <f t="shared" si="340"/>
        <v>#N/A</v>
      </c>
      <c r="Q2682" s="65" t="e">
        <f>VLOOKUP(E2682,'Supply Log'!$E$6:$T$277,12,FALSE)</f>
        <v>#N/A</v>
      </c>
      <c r="R2682" s="78" t="e">
        <f t="shared" si="341"/>
        <v>#N/A</v>
      </c>
      <c r="S2682" s="65"/>
      <c r="T2682" s="79" t="e">
        <f t="shared" si="342"/>
        <v>#N/A</v>
      </c>
      <c r="U2682" s="80" t="e">
        <f t="shared" si="343"/>
        <v>#N/A</v>
      </c>
      <c r="V2682" s="81" t="str">
        <f t="shared" si="344"/>
        <v/>
      </c>
      <c r="W2682" s="69" t="e">
        <f>VLOOKUP(F2682,'Input Log'!$E$6:$V$50000,18,FALSE)</f>
        <v>#N/A</v>
      </c>
      <c r="X2682" s="64" t="e">
        <f>VLOOKUP(E2682,'Supply Log'!$Z$6:$AB$699,2,FALSE)</f>
        <v>#N/A</v>
      </c>
      <c r="Y2682" s="64" t="e">
        <f>VLOOKUP(E2682,'Supply Log'!$E$6:$X$618,20,FALSE)</f>
        <v>#N/A</v>
      </c>
      <c r="Z2682" s="64"/>
      <c r="AA2682" s="64"/>
    </row>
    <row r="2683" spans="1:27">
      <c r="A2683" s="67" t="str">
        <f t="shared" si="337"/>
        <v/>
      </c>
      <c r="B2683" s="65">
        <f t="shared" si="339"/>
        <v>2595</v>
      </c>
      <c r="C2683" s="68" t="str">
        <f t="shared" si="338"/>
        <v/>
      </c>
      <c r="D2683" s="69"/>
      <c r="F2683" s="66"/>
      <c r="G2683" s="65" t="e">
        <f>VLOOKUP(E2683,'Supply Log'!$E$6:$T$999,2,FALSE)</f>
        <v>#N/A</v>
      </c>
      <c r="H2683" s="65" t="e">
        <f>VLOOKUP(E2683,'Supply Log'!$E$6:$T$999,3,FALSE)</f>
        <v>#N/A</v>
      </c>
      <c r="I2683" s="77"/>
      <c r="J2683" s="65" t="e">
        <f>VLOOKUP(E2683,'Supply Log'!$E$6:$T$277,5,FALSE)</f>
        <v>#N/A</v>
      </c>
      <c r="K2683" s="65" t="e">
        <f>VLOOKUP(E2683,'Supply Log'!$E$6:$T$277,6,FALSE)</f>
        <v>#N/A</v>
      </c>
      <c r="L2683" s="65" t="e">
        <f>VLOOKUP(E2683,'Supply Log'!$E$6:$T$277,7,FALSE)</f>
        <v>#N/A</v>
      </c>
      <c r="M2683" s="65" t="e">
        <f>VLOOKUP(E2683,'Supply Log'!$E$6:$T$277,8,FALSE)</f>
        <v>#N/A</v>
      </c>
      <c r="N2683" s="65" t="e">
        <f>VLOOKUP(E2683,'Supply Log'!$E$6:$T$277,9,FALSE)</f>
        <v>#N/A</v>
      </c>
      <c r="O2683" s="65" t="e">
        <f>VLOOKUP(E2683,'Supply Log'!$E$6:$T$277,10,FALSE)</f>
        <v>#N/A</v>
      </c>
      <c r="P2683" s="29" t="e">
        <f t="shared" si="340"/>
        <v>#N/A</v>
      </c>
      <c r="Q2683" s="65" t="e">
        <f>VLOOKUP(E2683,'Supply Log'!$E$6:$T$277,12,FALSE)</f>
        <v>#N/A</v>
      </c>
      <c r="R2683" s="78" t="e">
        <f t="shared" si="341"/>
        <v>#N/A</v>
      </c>
      <c r="S2683" s="65"/>
      <c r="T2683" s="79" t="e">
        <f t="shared" si="342"/>
        <v>#N/A</v>
      </c>
      <c r="U2683" s="80" t="e">
        <f t="shared" si="343"/>
        <v>#N/A</v>
      </c>
      <c r="V2683" s="81" t="str">
        <f t="shared" si="344"/>
        <v/>
      </c>
      <c r="W2683" s="69" t="e">
        <f>VLOOKUP(F2683,'Input Log'!$E$6:$V$50000,18,FALSE)</f>
        <v>#N/A</v>
      </c>
      <c r="X2683" s="64" t="e">
        <f>VLOOKUP(E2683,'Supply Log'!$Z$6:$AB$699,2,FALSE)</f>
        <v>#N/A</v>
      </c>
      <c r="Y2683" s="64" t="e">
        <f>VLOOKUP(E2683,'Supply Log'!$E$6:$X$618,20,FALSE)</f>
        <v>#N/A</v>
      </c>
      <c r="Z2683" s="64"/>
      <c r="AA2683" s="64"/>
    </row>
    <row r="2684" spans="1:27">
      <c r="A2684" s="67" t="str">
        <f t="shared" si="337"/>
        <v/>
      </c>
      <c r="B2684" s="65">
        <f t="shared" si="339"/>
        <v>2596</v>
      </c>
      <c r="C2684" s="68" t="str">
        <f t="shared" si="338"/>
        <v/>
      </c>
      <c r="D2684" s="69"/>
      <c r="F2684" s="66"/>
      <c r="G2684" s="65" t="e">
        <f>VLOOKUP(E2684,'Supply Log'!$E$6:$T$999,2,FALSE)</f>
        <v>#N/A</v>
      </c>
      <c r="H2684" s="65" t="e">
        <f>VLOOKUP(E2684,'Supply Log'!$E$6:$T$999,3,FALSE)</f>
        <v>#N/A</v>
      </c>
      <c r="I2684" s="77"/>
      <c r="J2684" s="65" t="e">
        <f>VLOOKUP(E2684,'Supply Log'!$E$6:$T$277,5,FALSE)</f>
        <v>#N/A</v>
      </c>
      <c r="K2684" s="65" t="e">
        <f>VLOOKUP(E2684,'Supply Log'!$E$6:$T$277,6,FALSE)</f>
        <v>#N/A</v>
      </c>
      <c r="L2684" s="65" t="e">
        <f>VLOOKUP(E2684,'Supply Log'!$E$6:$T$277,7,FALSE)</f>
        <v>#N/A</v>
      </c>
      <c r="M2684" s="65" t="e">
        <f>VLOOKUP(E2684,'Supply Log'!$E$6:$T$277,8,FALSE)</f>
        <v>#N/A</v>
      </c>
      <c r="N2684" s="65" t="e">
        <f>VLOOKUP(E2684,'Supply Log'!$E$6:$T$277,9,FALSE)</f>
        <v>#N/A</v>
      </c>
      <c r="O2684" s="65" t="e">
        <f>VLOOKUP(E2684,'Supply Log'!$E$6:$T$277,10,FALSE)</f>
        <v>#N/A</v>
      </c>
      <c r="P2684" s="29" t="e">
        <f t="shared" si="340"/>
        <v>#N/A</v>
      </c>
      <c r="Q2684" s="65" t="e">
        <f>VLOOKUP(E2684,'Supply Log'!$E$6:$T$277,12,FALSE)</f>
        <v>#N/A</v>
      </c>
      <c r="R2684" s="78" t="e">
        <f t="shared" si="341"/>
        <v>#N/A</v>
      </c>
      <c r="S2684" s="65"/>
      <c r="T2684" s="79" t="e">
        <f t="shared" si="342"/>
        <v>#N/A</v>
      </c>
      <c r="U2684" s="80" t="e">
        <f t="shared" si="343"/>
        <v>#N/A</v>
      </c>
      <c r="V2684" s="81" t="str">
        <f t="shared" si="344"/>
        <v/>
      </c>
      <c r="W2684" s="69" t="e">
        <f>VLOOKUP(F2684,'Input Log'!$E$6:$V$50000,18,FALSE)</f>
        <v>#N/A</v>
      </c>
      <c r="X2684" s="64" t="e">
        <f>VLOOKUP(E2684,'Supply Log'!$Z$6:$AB$699,2,FALSE)</f>
        <v>#N/A</v>
      </c>
      <c r="Y2684" s="64" t="e">
        <f>VLOOKUP(E2684,'Supply Log'!$E$6:$X$618,20,FALSE)</f>
        <v>#N/A</v>
      </c>
      <c r="Z2684" s="64"/>
      <c r="AA2684" s="64"/>
    </row>
    <row r="2685" spans="1:27">
      <c r="A2685" s="67" t="str">
        <f t="shared" si="337"/>
        <v/>
      </c>
      <c r="B2685" s="65">
        <f t="shared" si="339"/>
        <v>2597</v>
      </c>
      <c r="C2685" s="68" t="str">
        <f t="shared" si="338"/>
        <v/>
      </c>
      <c r="D2685" s="69"/>
      <c r="F2685" s="66"/>
      <c r="G2685" s="65" t="e">
        <f>VLOOKUP(E2685,'Supply Log'!$E$6:$T$999,2,FALSE)</f>
        <v>#N/A</v>
      </c>
      <c r="H2685" s="65" t="e">
        <f>VLOOKUP(E2685,'Supply Log'!$E$6:$T$999,3,FALSE)</f>
        <v>#N/A</v>
      </c>
      <c r="I2685" s="77"/>
      <c r="J2685" s="65" t="e">
        <f>VLOOKUP(E2685,'Supply Log'!$E$6:$T$277,5,FALSE)</f>
        <v>#N/A</v>
      </c>
      <c r="K2685" s="65" t="e">
        <f>VLOOKUP(E2685,'Supply Log'!$E$6:$T$277,6,FALSE)</f>
        <v>#N/A</v>
      </c>
      <c r="L2685" s="65" t="e">
        <f>VLOOKUP(E2685,'Supply Log'!$E$6:$T$277,7,FALSE)</f>
        <v>#N/A</v>
      </c>
      <c r="M2685" s="65" t="e">
        <f>VLOOKUP(E2685,'Supply Log'!$E$6:$T$277,8,FALSE)</f>
        <v>#N/A</v>
      </c>
      <c r="N2685" s="65" t="e">
        <f>VLOOKUP(E2685,'Supply Log'!$E$6:$T$277,9,FALSE)</f>
        <v>#N/A</v>
      </c>
      <c r="O2685" s="65" t="e">
        <f>VLOOKUP(E2685,'Supply Log'!$E$6:$T$277,10,FALSE)</f>
        <v>#N/A</v>
      </c>
      <c r="P2685" s="29" t="e">
        <f t="shared" si="340"/>
        <v>#N/A</v>
      </c>
      <c r="Q2685" s="65" t="e">
        <f>VLOOKUP(E2685,'Supply Log'!$E$6:$T$277,12,FALSE)</f>
        <v>#N/A</v>
      </c>
      <c r="R2685" s="78" t="e">
        <f t="shared" si="341"/>
        <v>#N/A</v>
      </c>
      <c r="S2685" s="65"/>
      <c r="T2685" s="79" t="e">
        <f t="shared" si="342"/>
        <v>#N/A</v>
      </c>
      <c r="U2685" s="80" t="e">
        <f t="shared" si="343"/>
        <v>#N/A</v>
      </c>
      <c r="V2685" s="81" t="str">
        <f t="shared" si="344"/>
        <v/>
      </c>
      <c r="W2685" s="69" t="e">
        <f>VLOOKUP(F2685,'Input Log'!$E$6:$V$50000,18,FALSE)</f>
        <v>#N/A</v>
      </c>
      <c r="X2685" s="64" t="e">
        <f>VLOOKUP(E2685,'Supply Log'!$Z$6:$AB$699,2,FALSE)</f>
        <v>#N/A</v>
      </c>
      <c r="Y2685" s="64" t="e">
        <f>VLOOKUP(E2685,'Supply Log'!$E$6:$X$618,20,FALSE)</f>
        <v>#N/A</v>
      </c>
      <c r="Z2685" s="64"/>
      <c r="AA2685" s="64"/>
    </row>
    <row r="2686" spans="1:27">
      <c r="A2686" s="67" t="str">
        <f t="shared" si="337"/>
        <v/>
      </c>
      <c r="B2686" s="65">
        <f t="shared" si="339"/>
        <v>2598</v>
      </c>
      <c r="C2686" s="68" t="str">
        <f t="shared" si="338"/>
        <v/>
      </c>
      <c r="D2686" s="69"/>
      <c r="F2686" s="66"/>
      <c r="G2686" s="65" t="e">
        <f>VLOOKUP(E2686,'Supply Log'!$E$6:$T$999,2,FALSE)</f>
        <v>#N/A</v>
      </c>
      <c r="H2686" s="65" t="e">
        <f>VLOOKUP(E2686,'Supply Log'!$E$6:$T$999,3,FALSE)</f>
        <v>#N/A</v>
      </c>
      <c r="I2686" s="77"/>
      <c r="J2686" s="65" t="e">
        <f>VLOOKUP(E2686,'Supply Log'!$E$6:$T$277,5,FALSE)</f>
        <v>#N/A</v>
      </c>
      <c r="K2686" s="65" t="e">
        <f>VLOOKUP(E2686,'Supply Log'!$E$6:$T$277,6,FALSE)</f>
        <v>#N/A</v>
      </c>
      <c r="L2686" s="65" t="e">
        <f>VLOOKUP(E2686,'Supply Log'!$E$6:$T$277,7,FALSE)</f>
        <v>#N/A</v>
      </c>
      <c r="M2686" s="65" t="e">
        <f>VLOOKUP(E2686,'Supply Log'!$E$6:$T$277,8,FALSE)</f>
        <v>#N/A</v>
      </c>
      <c r="N2686" s="65" t="e">
        <f>VLOOKUP(E2686,'Supply Log'!$E$6:$T$277,9,FALSE)</f>
        <v>#N/A</v>
      </c>
      <c r="O2686" s="65" t="e">
        <f>VLOOKUP(E2686,'Supply Log'!$E$6:$T$277,10,FALSE)</f>
        <v>#N/A</v>
      </c>
      <c r="P2686" s="29" t="e">
        <f t="shared" si="340"/>
        <v>#N/A</v>
      </c>
      <c r="Q2686" s="65" t="e">
        <f>VLOOKUP(E2686,'Supply Log'!$E$6:$T$277,12,FALSE)</f>
        <v>#N/A</v>
      </c>
      <c r="R2686" s="78" t="e">
        <f t="shared" si="341"/>
        <v>#N/A</v>
      </c>
      <c r="S2686" s="65"/>
      <c r="T2686" s="79" t="e">
        <f t="shared" si="342"/>
        <v>#N/A</v>
      </c>
      <c r="U2686" s="80" t="e">
        <f t="shared" si="343"/>
        <v>#N/A</v>
      </c>
      <c r="V2686" s="81" t="str">
        <f t="shared" si="344"/>
        <v/>
      </c>
      <c r="W2686" s="69" t="e">
        <f>VLOOKUP(F2686,'Input Log'!$E$6:$V$50000,18,FALSE)</f>
        <v>#N/A</v>
      </c>
      <c r="X2686" s="64" t="e">
        <f>VLOOKUP(E2686,'Supply Log'!$Z$6:$AB$699,2,FALSE)</f>
        <v>#N/A</v>
      </c>
      <c r="Y2686" s="64" t="e">
        <f>VLOOKUP(E2686,'Supply Log'!$E$6:$X$618,20,FALSE)</f>
        <v>#N/A</v>
      </c>
      <c r="Z2686" s="64"/>
      <c r="AA2686" s="64"/>
    </row>
    <row r="2687" spans="1:27">
      <c r="A2687" s="67" t="str">
        <f t="shared" si="337"/>
        <v/>
      </c>
      <c r="B2687" s="65">
        <f t="shared" si="339"/>
        <v>2599</v>
      </c>
      <c r="C2687" s="68" t="str">
        <f t="shared" si="338"/>
        <v/>
      </c>
      <c r="D2687" s="69"/>
      <c r="F2687" s="66"/>
      <c r="G2687" s="65" t="e">
        <f>VLOOKUP(E2687,'Supply Log'!$E$6:$T$999,2,FALSE)</f>
        <v>#N/A</v>
      </c>
      <c r="H2687" s="65" t="e">
        <f>VLOOKUP(E2687,'Supply Log'!$E$6:$T$999,3,FALSE)</f>
        <v>#N/A</v>
      </c>
      <c r="I2687" s="77"/>
      <c r="J2687" s="65" t="e">
        <f>VLOOKUP(E2687,'Supply Log'!$E$6:$T$277,5,FALSE)</f>
        <v>#N/A</v>
      </c>
      <c r="K2687" s="65" t="e">
        <f>VLOOKUP(E2687,'Supply Log'!$E$6:$T$277,6,FALSE)</f>
        <v>#N/A</v>
      </c>
      <c r="L2687" s="65" t="e">
        <f>VLOOKUP(E2687,'Supply Log'!$E$6:$T$277,7,FALSE)</f>
        <v>#N/A</v>
      </c>
      <c r="M2687" s="65" t="e">
        <f>VLOOKUP(E2687,'Supply Log'!$E$6:$T$277,8,FALSE)</f>
        <v>#N/A</v>
      </c>
      <c r="N2687" s="65" t="e">
        <f>VLOOKUP(E2687,'Supply Log'!$E$6:$T$277,9,FALSE)</f>
        <v>#N/A</v>
      </c>
      <c r="O2687" s="65" t="e">
        <f>VLOOKUP(E2687,'Supply Log'!$E$6:$T$277,10,FALSE)</f>
        <v>#N/A</v>
      </c>
      <c r="P2687" s="29" t="e">
        <f t="shared" si="340"/>
        <v>#N/A</v>
      </c>
      <c r="Q2687" s="65" t="e">
        <f>VLOOKUP(E2687,'Supply Log'!$E$6:$T$277,12,FALSE)</f>
        <v>#N/A</v>
      </c>
      <c r="R2687" s="78" t="e">
        <f t="shared" si="341"/>
        <v>#N/A</v>
      </c>
      <c r="S2687" s="65"/>
      <c r="T2687" s="79" t="e">
        <f t="shared" si="342"/>
        <v>#N/A</v>
      </c>
      <c r="U2687" s="80" t="e">
        <f t="shared" si="343"/>
        <v>#N/A</v>
      </c>
      <c r="V2687" s="81" t="str">
        <f t="shared" si="344"/>
        <v/>
      </c>
      <c r="W2687" s="69" t="e">
        <f>VLOOKUP(F2687,'Input Log'!$E$6:$V$50000,18,FALSE)</f>
        <v>#N/A</v>
      </c>
      <c r="X2687" s="64" t="e">
        <f>VLOOKUP(E2687,'Supply Log'!$Z$6:$AB$699,2,FALSE)</f>
        <v>#N/A</v>
      </c>
      <c r="Y2687" s="64" t="e">
        <f>VLOOKUP(E2687,'Supply Log'!$E$6:$X$618,20,FALSE)</f>
        <v>#N/A</v>
      </c>
      <c r="Z2687" s="64"/>
      <c r="AA2687" s="64"/>
    </row>
    <row r="2688" spans="1:27">
      <c r="A2688" s="67" t="str">
        <f t="shared" si="337"/>
        <v/>
      </c>
      <c r="B2688" s="65">
        <f t="shared" si="339"/>
        <v>2600</v>
      </c>
      <c r="C2688" s="68" t="str">
        <f t="shared" si="338"/>
        <v/>
      </c>
      <c r="D2688" s="69"/>
      <c r="F2688" s="66"/>
      <c r="G2688" s="65" t="e">
        <f>VLOOKUP(E2688,'Supply Log'!$E$6:$T$999,2,FALSE)</f>
        <v>#N/A</v>
      </c>
      <c r="H2688" s="65" t="e">
        <f>VLOOKUP(E2688,'Supply Log'!$E$6:$T$999,3,FALSE)</f>
        <v>#N/A</v>
      </c>
      <c r="I2688" s="77"/>
      <c r="J2688" s="65" t="e">
        <f>VLOOKUP(E2688,'Supply Log'!$E$6:$T$277,5,FALSE)</f>
        <v>#N/A</v>
      </c>
      <c r="K2688" s="65" t="e">
        <f>VLOOKUP(E2688,'Supply Log'!$E$6:$T$277,6,FALSE)</f>
        <v>#N/A</v>
      </c>
      <c r="L2688" s="65" t="e">
        <f>VLOOKUP(E2688,'Supply Log'!$E$6:$T$277,7,FALSE)</f>
        <v>#N/A</v>
      </c>
      <c r="M2688" s="65" t="e">
        <f>VLOOKUP(E2688,'Supply Log'!$E$6:$T$277,8,FALSE)</f>
        <v>#N/A</v>
      </c>
      <c r="N2688" s="65" t="e">
        <f>VLOOKUP(E2688,'Supply Log'!$E$6:$T$277,9,FALSE)</f>
        <v>#N/A</v>
      </c>
      <c r="O2688" s="65" t="e">
        <f>VLOOKUP(E2688,'Supply Log'!$E$6:$T$277,10,FALSE)</f>
        <v>#N/A</v>
      </c>
      <c r="P2688" s="29" t="e">
        <f t="shared" si="340"/>
        <v>#N/A</v>
      </c>
      <c r="Q2688" s="65" t="e">
        <f>VLOOKUP(E2688,'Supply Log'!$E$6:$T$277,12,FALSE)</f>
        <v>#N/A</v>
      </c>
      <c r="R2688" s="78" t="e">
        <f t="shared" si="341"/>
        <v>#N/A</v>
      </c>
      <c r="S2688" s="65"/>
      <c r="T2688" s="79" t="e">
        <f t="shared" si="342"/>
        <v>#N/A</v>
      </c>
      <c r="U2688" s="80" t="e">
        <f t="shared" si="343"/>
        <v>#N/A</v>
      </c>
      <c r="V2688" s="81" t="str">
        <f t="shared" si="344"/>
        <v/>
      </c>
      <c r="W2688" s="69" t="e">
        <f>VLOOKUP(F2688,'Input Log'!$E$6:$V$50000,18,FALSE)</f>
        <v>#N/A</v>
      </c>
      <c r="X2688" s="64" t="e">
        <f>VLOOKUP(E2688,'Supply Log'!$Z$6:$AB$699,2,FALSE)</f>
        <v>#N/A</v>
      </c>
      <c r="Y2688" s="64" t="e">
        <f>VLOOKUP(E2688,'Supply Log'!$E$6:$X$618,20,FALSE)</f>
        <v>#N/A</v>
      </c>
      <c r="Z2688" s="64"/>
      <c r="AA2688" s="64"/>
    </row>
    <row r="2689" spans="1:27">
      <c r="A2689" s="67" t="str">
        <f t="shared" si="337"/>
        <v/>
      </c>
      <c r="B2689" s="65">
        <f t="shared" si="339"/>
        <v>2601</v>
      </c>
      <c r="C2689" s="68" t="str">
        <f t="shared" si="338"/>
        <v/>
      </c>
      <c r="D2689" s="69"/>
      <c r="F2689" s="66"/>
      <c r="G2689" s="65" t="e">
        <f>VLOOKUP(E2689,'Supply Log'!$E$6:$T$999,2,FALSE)</f>
        <v>#N/A</v>
      </c>
      <c r="H2689" s="65" t="e">
        <f>VLOOKUP(E2689,'Supply Log'!$E$6:$T$999,3,FALSE)</f>
        <v>#N/A</v>
      </c>
      <c r="I2689" s="77"/>
      <c r="J2689" s="65" t="e">
        <f>VLOOKUP(E2689,'Supply Log'!$E$6:$T$277,5,FALSE)</f>
        <v>#N/A</v>
      </c>
      <c r="K2689" s="65" t="e">
        <f>VLOOKUP(E2689,'Supply Log'!$E$6:$T$277,6,FALSE)</f>
        <v>#N/A</v>
      </c>
      <c r="L2689" s="65" t="e">
        <f>VLOOKUP(E2689,'Supply Log'!$E$6:$T$277,7,FALSE)</f>
        <v>#N/A</v>
      </c>
      <c r="M2689" s="65" t="e">
        <f>VLOOKUP(E2689,'Supply Log'!$E$6:$T$277,8,FALSE)</f>
        <v>#N/A</v>
      </c>
      <c r="N2689" s="65" t="e">
        <f>VLOOKUP(E2689,'Supply Log'!$E$6:$T$277,9,FALSE)</f>
        <v>#N/A</v>
      </c>
      <c r="O2689" s="65" t="e">
        <f>VLOOKUP(E2689,'Supply Log'!$E$6:$T$277,10,FALSE)</f>
        <v>#N/A</v>
      </c>
      <c r="P2689" s="29" t="e">
        <f t="shared" si="340"/>
        <v>#N/A</v>
      </c>
      <c r="Q2689" s="65" t="e">
        <f>VLOOKUP(E2689,'Supply Log'!$E$6:$T$277,12,FALSE)</f>
        <v>#N/A</v>
      </c>
      <c r="R2689" s="78" t="e">
        <f t="shared" si="341"/>
        <v>#N/A</v>
      </c>
      <c r="S2689" s="65"/>
      <c r="T2689" s="79" t="e">
        <f t="shared" si="342"/>
        <v>#N/A</v>
      </c>
      <c r="U2689" s="80" t="e">
        <f t="shared" si="343"/>
        <v>#N/A</v>
      </c>
      <c r="V2689" s="81" t="str">
        <f t="shared" si="344"/>
        <v/>
      </c>
      <c r="W2689" s="69" t="e">
        <f>VLOOKUP(F2689,'Input Log'!$E$6:$V$50000,18,FALSE)</f>
        <v>#N/A</v>
      </c>
      <c r="X2689" s="64" t="e">
        <f>VLOOKUP(E2689,'Supply Log'!$Z$6:$AB$699,2,FALSE)</f>
        <v>#N/A</v>
      </c>
      <c r="Y2689" s="64" t="e">
        <f>VLOOKUP(E2689,'Supply Log'!$E$6:$X$618,20,FALSE)</f>
        <v>#N/A</v>
      </c>
      <c r="Z2689" s="64"/>
      <c r="AA2689" s="64"/>
    </row>
    <row r="2690" spans="1:27">
      <c r="A2690" s="67" t="str">
        <f t="shared" si="337"/>
        <v/>
      </c>
      <c r="B2690" s="65">
        <f t="shared" si="339"/>
        <v>2602</v>
      </c>
      <c r="C2690" s="68" t="str">
        <f t="shared" si="338"/>
        <v/>
      </c>
      <c r="D2690" s="69"/>
      <c r="F2690" s="66"/>
      <c r="G2690" s="65" t="e">
        <f>VLOOKUP(E2690,'Supply Log'!$E$6:$T$999,2,FALSE)</f>
        <v>#N/A</v>
      </c>
      <c r="H2690" s="65" t="e">
        <f>VLOOKUP(E2690,'Supply Log'!$E$6:$T$999,3,FALSE)</f>
        <v>#N/A</v>
      </c>
      <c r="I2690" s="77"/>
      <c r="J2690" s="65" t="e">
        <f>VLOOKUP(E2690,'Supply Log'!$E$6:$T$277,5,FALSE)</f>
        <v>#N/A</v>
      </c>
      <c r="K2690" s="65" t="e">
        <f>VLOOKUP(E2690,'Supply Log'!$E$6:$T$277,6,FALSE)</f>
        <v>#N/A</v>
      </c>
      <c r="L2690" s="65" t="e">
        <f>VLOOKUP(E2690,'Supply Log'!$E$6:$T$277,7,FALSE)</f>
        <v>#N/A</v>
      </c>
      <c r="M2690" s="65" t="e">
        <f>VLOOKUP(E2690,'Supply Log'!$E$6:$T$277,8,FALSE)</f>
        <v>#N/A</v>
      </c>
      <c r="N2690" s="65" t="e">
        <f>VLOOKUP(E2690,'Supply Log'!$E$6:$T$277,9,FALSE)</f>
        <v>#N/A</v>
      </c>
      <c r="O2690" s="65" t="e">
        <f>VLOOKUP(E2690,'Supply Log'!$E$6:$T$277,10,FALSE)</f>
        <v>#N/A</v>
      </c>
      <c r="P2690" s="29" t="e">
        <f t="shared" si="340"/>
        <v>#N/A</v>
      </c>
      <c r="Q2690" s="65" t="e">
        <f>VLOOKUP(E2690,'Supply Log'!$E$6:$T$277,12,FALSE)</f>
        <v>#N/A</v>
      </c>
      <c r="R2690" s="78" t="e">
        <f t="shared" si="341"/>
        <v>#N/A</v>
      </c>
      <c r="S2690" s="65"/>
      <c r="T2690" s="79" t="e">
        <f t="shared" si="342"/>
        <v>#N/A</v>
      </c>
      <c r="U2690" s="80" t="e">
        <f t="shared" si="343"/>
        <v>#N/A</v>
      </c>
      <c r="V2690" s="81" t="str">
        <f t="shared" si="344"/>
        <v/>
      </c>
      <c r="W2690" s="69" t="e">
        <f>VLOOKUP(F2690,'Input Log'!$E$6:$V$50000,18,FALSE)</f>
        <v>#N/A</v>
      </c>
      <c r="X2690" s="64" t="e">
        <f>VLOOKUP(E2690,'Supply Log'!$Z$6:$AB$699,2,FALSE)</f>
        <v>#N/A</v>
      </c>
      <c r="Y2690" s="64" t="e">
        <f>VLOOKUP(E2690,'Supply Log'!$E$6:$X$618,20,FALSE)</f>
        <v>#N/A</v>
      </c>
      <c r="Z2690" s="64"/>
      <c r="AA2690" s="64"/>
    </row>
    <row r="2691" spans="1:27">
      <c r="A2691" s="67" t="str">
        <f t="shared" si="337"/>
        <v/>
      </c>
      <c r="B2691" s="65">
        <f t="shared" si="339"/>
        <v>2603</v>
      </c>
      <c r="C2691" s="68" t="str">
        <f t="shared" si="338"/>
        <v/>
      </c>
      <c r="D2691" s="69"/>
      <c r="F2691" s="66"/>
      <c r="G2691" s="65" t="e">
        <f>VLOOKUP(E2691,'Supply Log'!$E$6:$T$999,2,FALSE)</f>
        <v>#N/A</v>
      </c>
      <c r="H2691" s="65" t="e">
        <f>VLOOKUP(E2691,'Supply Log'!$E$6:$T$999,3,FALSE)</f>
        <v>#N/A</v>
      </c>
      <c r="I2691" s="77"/>
      <c r="J2691" s="65" t="e">
        <f>VLOOKUP(E2691,'Supply Log'!$E$6:$T$277,5,FALSE)</f>
        <v>#N/A</v>
      </c>
      <c r="K2691" s="65" t="e">
        <f>VLOOKUP(E2691,'Supply Log'!$E$6:$T$277,6,FALSE)</f>
        <v>#N/A</v>
      </c>
      <c r="L2691" s="65" t="e">
        <f>VLOOKUP(E2691,'Supply Log'!$E$6:$T$277,7,FALSE)</f>
        <v>#N/A</v>
      </c>
      <c r="M2691" s="65" t="e">
        <f>VLOOKUP(E2691,'Supply Log'!$E$6:$T$277,8,FALSE)</f>
        <v>#N/A</v>
      </c>
      <c r="N2691" s="65" t="e">
        <f>VLOOKUP(E2691,'Supply Log'!$E$6:$T$277,9,FALSE)</f>
        <v>#N/A</v>
      </c>
      <c r="O2691" s="65" t="e">
        <f>VLOOKUP(E2691,'Supply Log'!$E$6:$T$277,10,FALSE)</f>
        <v>#N/A</v>
      </c>
      <c r="P2691" s="29" t="e">
        <f t="shared" si="340"/>
        <v>#N/A</v>
      </c>
      <c r="Q2691" s="65" t="e">
        <f>VLOOKUP(E2691,'Supply Log'!$E$6:$T$277,12,FALSE)</f>
        <v>#N/A</v>
      </c>
      <c r="R2691" s="78" t="e">
        <f t="shared" si="341"/>
        <v>#N/A</v>
      </c>
      <c r="S2691" s="65"/>
      <c r="T2691" s="79" t="e">
        <f t="shared" si="342"/>
        <v>#N/A</v>
      </c>
      <c r="U2691" s="80" t="e">
        <f t="shared" si="343"/>
        <v>#N/A</v>
      </c>
      <c r="V2691" s="81" t="str">
        <f t="shared" si="344"/>
        <v/>
      </c>
      <c r="W2691" s="69" t="e">
        <f>VLOOKUP(F2691,'Input Log'!$E$6:$V$50000,18,FALSE)</f>
        <v>#N/A</v>
      </c>
      <c r="X2691" s="64" t="e">
        <f>VLOOKUP(E2691,'Supply Log'!$Z$6:$AB$699,2,FALSE)</f>
        <v>#N/A</v>
      </c>
      <c r="Y2691" s="64" t="e">
        <f>VLOOKUP(E2691,'Supply Log'!$E$6:$X$618,20,FALSE)</f>
        <v>#N/A</v>
      </c>
      <c r="Z2691" s="64"/>
      <c r="AA2691" s="64"/>
    </row>
    <row r="2692" spans="1:27">
      <c r="A2692" s="67" t="str">
        <f t="shared" si="337"/>
        <v/>
      </c>
      <c r="B2692" s="65">
        <f t="shared" si="339"/>
        <v>2604</v>
      </c>
      <c r="C2692" s="68" t="str">
        <f t="shared" si="338"/>
        <v/>
      </c>
      <c r="D2692" s="69"/>
      <c r="F2692" s="66"/>
      <c r="G2692" s="65" t="e">
        <f>VLOOKUP(E2692,'Supply Log'!$E$6:$T$999,2,FALSE)</f>
        <v>#N/A</v>
      </c>
      <c r="H2692" s="65" t="e">
        <f>VLOOKUP(E2692,'Supply Log'!$E$6:$T$999,3,FALSE)</f>
        <v>#N/A</v>
      </c>
      <c r="I2692" s="77"/>
      <c r="J2692" s="65" t="e">
        <f>VLOOKUP(E2692,'Supply Log'!$E$6:$T$277,5,FALSE)</f>
        <v>#N/A</v>
      </c>
      <c r="K2692" s="65" t="e">
        <f>VLOOKUP(E2692,'Supply Log'!$E$6:$T$277,6,FALSE)</f>
        <v>#N/A</v>
      </c>
      <c r="L2692" s="65" t="e">
        <f>VLOOKUP(E2692,'Supply Log'!$E$6:$T$277,7,FALSE)</f>
        <v>#N/A</v>
      </c>
      <c r="M2692" s="65" t="e">
        <f>VLOOKUP(E2692,'Supply Log'!$E$6:$T$277,8,FALSE)</f>
        <v>#N/A</v>
      </c>
      <c r="N2692" s="65" t="e">
        <f>VLOOKUP(E2692,'Supply Log'!$E$6:$T$277,9,FALSE)</f>
        <v>#N/A</v>
      </c>
      <c r="O2692" s="65" t="e">
        <f>VLOOKUP(E2692,'Supply Log'!$E$6:$T$277,10,FALSE)</f>
        <v>#N/A</v>
      </c>
      <c r="P2692" s="29" t="e">
        <f t="shared" si="340"/>
        <v>#N/A</v>
      </c>
      <c r="Q2692" s="65" t="e">
        <f>VLOOKUP(E2692,'Supply Log'!$E$6:$T$277,12,FALSE)</f>
        <v>#N/A</v>
      </c>
      <c r="R2692" s="78" t="e">
        <f t="shared" si="341"/>
        <v>#N/A</v>
      </c>
      <c r="S2692" s="65"/>
      <c r="T2692" s="79" t="e">
        <f t="shared" si="342"/>
        <v>#N/A</v>
      </c>
      <c r="U2692" s="80" t="e">
        <f t="shared" si="343"/>
        <v>#N/A</v>
      </c>
      <c r="V2692" s="81" t="str">
        <f t="shared" si="344"/>
        <v/>
      </c>
      <c r="W2692" s="69" t="e">
        <f>VLOOKUP(F2692,'Input Log'!$E$6:$V$50000,18,FALSE)</f>
        <v>#N/A</v>
      </c>
      <c r="X2692" s="64" t="e">
        <f>VLOOKUP(E2692,'Supply Log'!$Z$6:$AB$699,2,FALSE)</f>
        <v>#N/A</v>
      </c>
      <c r="Y2692" s="64" t="e">
        <f>VLOOKUP(E2692,'Supply Log'!$E$6:$X$618,20,FALSE)</f>
        <v>#N/A</v>
      </c>
      <c r="Z2692" s="64"/>
      <c r="AA2692" s="64"/>
    </row>
    <row r="2693" spans="1:27">
      <c r="A2693" s="67" t="str">
        <f t="shared" ref="A2693:A2756" si="345">IF(COUNTIF($F$5:$F$45650,F2693)&gt;1,"DOUBLE","")</f>
        <v/>
      </c>
      <c r="B2693" s="65">
        <f t="shared" si="339"/>
        <v>2605</v>
      </c>
      <c r="C2693" s="68" t="str">
        <f t="shared" ref="C2693:C2756" si="346">IF(D2693="","",(IF(D2694=D2693,"",1)))</f>
        <v/>
      </c>
      <c r="D2693" s="69"/>
      <c r="F2693" s="66"/>
      <c r="G2693" s="65" t="e">
        <f>VLOOKUP(E2693,'Supply Log'!$E$6:$T$999,2,FALSE)</f>
        <v>#N/A</v>
      </c>
      <c r="H2693" s="65" t="e">
        <f>VLOOKUP(E2693,'Supply Log'!$E$6:$T$999,3,FALSE)</f>
        <v>#N/A</v>
      </c>
      <c r="I2693" s="77"/>
      <c r="J2693" s="65" t="e">
        <f>VLOOKUP(E2693,'Supply Log'!$E$6:$T$277,5,FALSE)</f>
        <v>#N/A</v>
      </c>
      <c r="K2693" s="65" t="e">
        <f>VLOOKUP(E2693,'Supply Log'!$E$6:$T$277,6,FALSE)</f>
        <v>#N/A</v>
      </c>
      <c r="L2693" s="65" t="e">
        <f>VLOOKUP(E2693,'Supply Log'!$E$6:$T$277,7,FALSE)</f>
        <v>#N/A</v>
      </c>
      <c r="M2693" s="65" t="e">
        <f>VLOOKUP(E2693,'Supply Log'!$E$6:$T$277,8,FALSE)</f>
        <v>#N/A</v>
      </c>
      <c r="N2693" s="65" t="e">
        <f>VLOOKUP(E2693,'Supply Log'!$E$6:$T$277,9,FALSE)</f>
        <v>#N/A</v>
      </c>
      <c r="O2693" s="65" t="e">
        <f>VLOOKUP(E2693,'Supply Log'!$E$6:$T$277,10,FALSE)</f>
        <v>#N/A</v>
      </c>
      <c r="P2693" s="29" t="e">
        <f t="shared" si="340"/>
        <v>#N/A</v>
      </c>
      <c r="Q2693" s="65" t="e">
        <f>VLOOKUP(E2693,'Supply Log'!$E$6:$T$277,12,FALSE)</f>
        <v>#N/A</v>
      </c>
      <c r="R2693" s="78" t="e">
        <f t="shared" si="341"/>
        <v>#N/A</v>
      </c>
      <c r="S2693" s="65"/>
      <c r="T2693" s="79" t="e">
        <f t="shared" si="342"/>
        <v>#N/A</v>
      </c>
      <c r="U2693" s="80" t="e">
        <f t="shared" si="343"/>
        <v>#N/A</v>
      </c>
      <c r="V2693" s="81" t="str">
        <f t="shared" si="344"/>
        <v/>
      </c>
      <c r="W2693" s="69" t="e">
        <f>VLOOKUP(F2693,'Input Log'!$E$6:$V$50000,18,FALSE)</f>
        <v>#N/A</v>
      </c>
      <c r="X2693" s="64" t="e">
        <f>VLOOKUP(E2693,'Supply Log'!$Z$6:$AB$699,2,FALSE)</f>
        <v>#N/A</v>
      </c>
      <c r="Y2693" s="64" t="e">
        <f>VLOOKUP(E2693,'Supply Log'!$E$6:$X$618,20,FALSE)</f>
        <v>#N/A</v>
      </c>
      <c r="Z2693" s="64"/>
      <c r="AA2693" s="64"/>
    </row>
    <row r="2694" spans="1:27">
      <c r="A2694" s="67" t="str">
        <f t="shared" si="345"/>
        <v/>
      </c>
      <c r="B2694" s="65">
        <f t="shared" ref="B2694:B2757" si="347">+B2693+1</f>
        <v>2606</v>
      </c>
      <c r="C2694" s="68" t="str">
        <f t="shared" si="346"/>
        <v/>
      </c>
      <c r="D2694" s="69"/>
      <c r="F2694" s="66"/>
      <c r="G2694" s="65" t="e">
        <f>VLOOKUP(E2694,'Supply Log'!$E$6:$T$999,2,FALSE)</f>
        <v>#N/A</v>
      </c>
      <c r="H2694" s="65" t="e">
        <f>VLOOKUP(E2694,'Supply Log'!$E$6:$T$999,3,FALSE)</f>
        <v>#N/A</v>
      </c>
      <c r="I2694" s="77"/>
      <c r="J2694" s="65" t="e">
        <f>VLOOKUP(E2694,'Supply Log'!$E$6:$T$277,5,FALSE)</f>
        <v>#N/A</v>
      </c>
      <c r="K2694" s="65" t="e">
        <f>VLOOKUP(E2694,'Supply Log'!$E$6:$T$277,6,FALSE)</f>
        <v>#N/A</v>
      </c>
      <c r="L2694" s="65" t="e">
        <f>VLOOKUP(E2694,'Supply Log'!$E$6:$T$277,7,FALSE)</f>
        <v>#N/A</v>
      </c>
      <c r="M2694" s="65" t="e">
        <f>VLOOKUP(E2694,'Supply Log'!$E$6:$T$277,8,FALSE)</f>
        <v>#N/A</v>
      </c>
      <c r="N2694" s="65" t="e">
        <f>VLOOKUP(E2694,'Supply Log'!$E$6:$T$277,9,FALSE)</f>
        <v>#N/A</v>
      </c>
      <c r="O2694" s="65" t="e">
        <f>VLOOKUP(E2694,'Supply Log'!$E$6:$T$277,10,FALSE)</f>
        <v>#N/A</v>
      </c>
      <c r="P2694" s="29" t="e">
        <f t="shared" ref="P2694:P2757" si="348">+ROUND((O2694*O2694*I2694*0.7854)/10000,2)</f>
        <v>#N/A</v>
      </c>
      <c r="Q2694" s="65" t="e">
        <f>VLOOKUP(E2694,'Supply Log'!$E$6:$T$277,12,FALSE)</f>
        <v>#N/A</v>
      </c>
      <c r="R2694" s="78" t="e">
        <f t="shared" ref="R2694:R2757" si="349">ROUND(((Q2694*Q2694*(I2694-S2694)*0.7854)/10000),2)</f>
        <v>#N/A</v>
      </c>
      <c r="S2694" s="65"/>
      <c r="T2694" s="79" t="e">
        <f t="shared" ref="T2694:T2757" si="350">+ROUND((O2694*O2694*S2694*0.7854)/10000,2)</f>
        <v>#N/A</v>
      </c>
      <c r="U2694" s="80" t="e">
        <f t="shared" ref="U2694:U2757" si="351">+P2694-R2694-T2694</f>
        <v>#N/A</v>
      </c>
      <c r="V2694" s="81" t="str">
        <f t="shared" ref="V2694:V2757" si="352">IF(C2694="","",(SUMIF($D$2:$D$23587,D2694,$P$2:$P$23587)))</f>
        <v/>
      </c>
      <c r="W2694" s="69" t="e">
        <f>VLOOKUP(F2694,'Input Log'!$E$6:$V$50000,18,FALSE)</f>
        <v>#N/A</v>
      </c>
      <c r="X2694" s="64" t="e">
        <f>VLOOKUP(E2694,'Supply Log'!$Z$6:$AB$699,2,FALSE)</f>
        <v>#N/A</v>
      </c>
      <c r="Y2694" s="64" t="e">
        <f>VLOOKUP(E2694,'Supply Log'!$E$6:$X$618,20,FALSE)</f>
        <v>#N/A</v>
      </c>
      <c r="Z2694" s="64"/>
      <c r="AA2694" s="64"/>
    </row>
    <row r="2695" spans="1:27">
      <c r="A2695" s="67" t="str">
        <f t="shared" si="345"/>
        <v/>
      </c>
      <c r="B2695" s="65">
        <f t="shared" si="347"/>
        <v>2607</v>
      </c>
      <c r="C2695" s="68" t="str">
        <f t="shared" si="346"/>
        <v/>
      </c>
      <c r="D2695" s="69"/>
      <c r="F2695" s="66"/>
      <c r="G2695" s="65" t="e">
        <f>VLOOKUP(E2695,'Supply Log'!$E$6:$T$999,2,FALSE)</f>
        <v>#N/A</v>
      </c>
      <c r="H2695" s="65" t="e">
        <f>VLOOKUP(E2695,'Supply Log'!$E$6:$T$999,3,FALSE)</f>
        <v>#N/A</v>
      </c>
      <c r="I2695" s="77"/>
      <c r="J2695" s="65" t="e">
        <f>VLOOKUP(E2695,'Supply Log'!$E$6:$T$277,5,FALSE)</f>
        <v>#N/A</v>
      </c>
      <c r="K2695" s="65" t="e">
        <f>VLOOKUP(E2695,'Supply Log'!$E$6:$T$277,6,FALSE)</f>
        <v>#N/A</v>
      </c>
      <c r="L2695" s="65" t="e">
        <f>VLOOKUP(E2695,'Supply Log'!$E$6:$T$277,7,FALSE)</f>
        <v>#N/A</v>
      </c>
      <c r="M2695" s="65" t="e">
        <f>VLOOKUP(E2695,'Supply Log'!$E$6:$T$277,8,FALSE)</f>
        <v>#N/A</v>
      </c>
      <c r="N2695" s="65" t="e">
        <f>VLOOKUP(E2695,'Supply Log'!$E$6:$T$277,9,FALSE)</f>
        <v>#N/A</v>
      </c>
      <c r="O2695" s="65" t="e">
        <f>VLOOKUP(E2695,'Supply Log'!$E$6:$T$277,10,FALSE)</f>
        <v>#N/A</v>
      </c>
      <c r="P2695" s="29" t="e">
        <f t="shared" si="348"/>
        <v>#N/A</v>
      </c>
      <c r="Q2695" s="65" t="e">
        <f>VLOOKUP(E2695,'Supply Log'!$E$6:$T$277,12,FALSE)</f>
        <v>#N/A</v>
      </c>
      <c r="R2695" s="78" t="e">
        <f t="shared" si="349"/>
        <v>#N/A</v>
      </c>
      <c r="S2695" s="65"/>
      <c r="T2695" s="79" t="e">
        <f t="shared" si="350"/>
        <v>#N/A</v>
      </c>
      <c r="U2695" s="80" t="e">
        <f t="shared" si="351"/>
        <v>#N/A</v>
      </c>
      <c r="V2695" s="81" t="str">
        <f t="shared" si="352"/>
        <v/>
      </c>
      <c r="W2695" s="69" t="e">
        <f>VLOOKUP(F2695,'Input Log'!$E$6:$V$50000,18,FALSE)</f>
        <v>#N/A</v>
      </c>
      <c r="X2695" s="64" t="e">
        <f>VLOOKUP(E2695,'Supply Log'!$Z$6:$AB$699,2,FALSE)</f>
        <v>#N/A</v>
      </c>
      <c r="Y2695" s="64" t="e">
        <f>VLOOKUP(E2695,'Supply Log'!$E$6:$X$618,20,FALSE)</f>
        <v>#N/A</v>
      </c>
      <c r="Z2695" s="64"/>
      <c r="AA2695" s="64"/>
    </row>
    <row r="2696" spans="1:27">
      <c r="A2696" s="67" t="str">
        <f t="shared" si="345"/>
        <v/>
      </c>
      <c r="B2696" s="65">
        <f t="shared" si="347"/>
        <v>2608</v>
      </c>
      <c r="C2696" s="68" t="str">
        <f t="shared" si="346"/>
        <v/>
      </c>
      <c r="D2696" s="69"/>
      <c r="F2696" s="66"/>
      <c r="G2696" s="65" t="e">
        <f>VLOOKUP(E2696,'Supply Log'!$E$6:$T$999,2,FALSE)</f>
        <v>#N/A</v>
      </c>
      <c r="H2696" s="65" t="e">
        <f>VLOOKUP(E2696,'Supply Log'!$E$6:$T$999,3,FALSE)</f>
        <v>#N/A</v>
      </c>
      <c r="I2696" s="77"/>
      <c r="J2696" s="65" t="e">
        <f>VLOOKUP(E2696,'Supply Log'!$E$6:$T$277,5,FALSE)</f>
        <v>#N/A</v>
      </c>
      <c r="K2696" s="65" t="e">
        <f>VLOOKUP(E2696,'Supply Log'!$E$6:$T$277,6,FALSE)</f>
        <v>#N/A</v>
      </c>
      <c r="L2696" s="65" t="e">
        <f>VLOOKUP(E2696,'Supply Log'!$E$6:$T$277,7,FALSE)</f>
        <v>#N/A</v>
      </c>
      <c r="M2696" s="65" t="e">
        <f>VLOOKUP(E2696,'Supply Log'!$E$6:$T$277,8,FALSE)</f>
        <v>#N/A</v>
      </c>
      <c r="N2696" s="65" t="e">
        <f>VLOOKUP(E2696,'Supply Log'!$E$6:$T$277,9,FALSE)</f>
        <v>#N/A</v>
      </c>
      <c r="O2696" s="65" t="e">
        <f>VLOOKUP(E2696,'Supply Log'!$E$6:$T$277,10,FALSE)</f>
        <v>#N/A</v>
      </c>
      <c r="P2696" s="29" t="e">
        <f t="shared" si="348"/>
        <v>#N/A</v>
      </c>
      <c r="Q2696" s="65" t="e">
        <f>VLOOKUP(E2696,'Supply Log'!$E$6:$T$277,12,FALSE)</f>
        <v>#N/A</v>
      </c>
      <c r="R2696" s="78" t="e">
        <f t="shared" si="349"/>
        <v>#N/A</v>
      </c>
      <c r="S2696" s="65"/>
      <c r="T2696" s="79" t="e">
        <f t="shared" si="350"/>
        <v>#N/A</v>
      </c>
      <c r="U2696" s="80" t="e">
        <f t="shared" si="351"/>
        <v>#N/A</v>
      </c>
      <c r="V2696" s="81" t="str">
        <f t="shared" si="352"/>
        <v/>
      </c>
      <c r="W2696" s="69" t="e">
        <f>VLOOKUP(F2696,'Input Log'!$E$6:$V$50000,18,FALSE)</f>
        <v>#N/A</v>
      </c>
      <c r="X2696" s="64" t="e">
        <f>VLOOKUP(E2696,'Supply Log'!$Z$6:$AB$699,2,FALSE)</f>
        <v>#N/A</v>
      </c>
      <c r="Y2696" s="64" t="e">
        <f>VLOOKUP(E2696,'Supply Log'!$E$6:$X$618,20,FALSE)</f>
        <v>#N/A</v>
      </c>
      <c r="Z2696" s="64"/>
      <c r="AA2696" s="64"/>
    </row>
    <row r="2697" spans="1:27">
      <c r="A2697" s="67" t="str">
        <f t="shared" si="345"/>
        <v/>
      </c>
      <c r="B2697" s="65">
        <f t="shared" si="347"/>
        <v>2609</v>
      </c>
      <c r="C2697" s="68" t="str">
        <f t="shared" si="346"/>
        <v/>
      </c>
      <c r="D2697" s="69"/>
      <c r="F2697" s="66"/>
      <c r="G2697" s="65" t="e">
        <f>VLOOKUP(E2697,'Supply Log'!$E$6:$T$999,2,FALSE)</f>
        <v>#N/A</v>
      </c>
      <c r="H2697" s="65" t="e">
        <f>VLOOKUP(E2697,'Supply Log'!$E$6:$T$999,3,FALSE)</f>
        <v>#N/A</v>
      </c>
      <c r="I2697" s="77"/>
      <c r="J2697" s="65" t="e">
        <f>VLOOKUP(E2697,'Supply Log'!$E$6:$T$277,5,FALSE)</f>
        <v>#N/A</v>
      </c>
      <c r="K2697" s="65" t="e">
        <f>VLOOKUP(E2697,'Supply Log'!$E$6:$T$277,6,FALSE)</f>
        <v>#N/A</v>
      </c>
      <c r="L2697" s="65" t="e">
        <f>VLOOKUP(E2697,'Supply Log'!$E$6:$T$277,7,FALSE)</f>
        <v>#N/A</v>
      </c>
      <c r="M2697" s="65" t="e">
        <f>VLOOKUP(E2697,'Supply Log'!$E$6:$T$277,8,FALSE)</f>
        <v>#N/A</v>
      </c>
      <c r="N2697" s="65" t="e">
        <f>VLOOKUP(E2697,'Supply Log'!$E$6:$T$277,9,FALSE)</f>
        <v>#N/A</v>
      </c>
      <c r="O2697" s="65" t="e">
        <f>VLOOKUP(E2697,'Supply Log'!$E$6:$T$277,10,FALSE)</f>
        <v>#N/A</v>
      </c>
      <c r="P2697" s="29" t="e">
        <f t="shared" si="348"/>
        <v>#N/A</v>
      </c>
      <c r="Q2697" s="65" t="e">
        <f>VLOOKUP(E2697,'Supply Log'!$E$6:$T$277,12,FALSE)</f>
        <v>#N/A</v>
      </c>
      <c r="R2697" s="78" t="e">
        <f t="shared" si="349"/>
        <v>#N/A</v>
      </c>
      <c r="S2697" s="65"/>
      <c r="T2697" s="79" t="e">
        <f t="shared" si="350"/>
        <v>#N/A</v>
      </c>
      <c r="U2697" s="80" t="e">
        <f t="shared" si="351"/>
        <v>#N/A</v>
      </c>
      <c r="V2697" s="81" t="str">
        <f t="shared" si="352"/>
        <v/>
      </c>
      <c r="W2697" s="69" t="e">
        <f>VLOOKUP(F2697,'Input Log'!$E$6:$V$50000,18,FALSE)</f>
        <v>#N/A</v>
      </c>
      <c r="X2697" s="64" t="e">
        <f>VLOOKUP(E2697,'Supply Log'!$Z$6:$AB$699,2,FALSE)</f>
        <v>#N/A</v>
      </c>
      <c r="Y2697" s="64" t="e">
        <f>VLOOKUP(E2697,'Supply Log'!$E$6:$X$618,20,FALSE)</f>
        <v>#N/A</v>
      </c>
      <c r="Z2697" s="64"/>
      <c r="AA2697" s="64"/>
    </row>
    <row r="2698" spans="1:27">
      <c r="A2698" s="67" t="str">
        <f t="shared" si="345"/>
        <v/>
      </c>
      <c r="B2698" s="65">
        <f t="shared" si="347"/>
        <v>2610</v>
      </c>
      <c r="C2698" s="68" t="str">
        <f t="shared" si="346"/>
        <v/>
      </c>
      <c r="D2698" s="69"/>
      <c r="F2698" s="66"/>
      <c r="G2698" s="65" t="e">
        <f>VLOOKUP(E2698,'Supply Log'!$E$6:$T$999,2,FALSE)</f>
        <v>#N/A</v>
      </c>
      <c r="H2698" s="65" t="e">
        <f>VLOOKUP(E2698,'Supply Log'!$E$6:$T$999,3,FALSE)</f>
        <v>#N/A</v>
      </c>
      <c r="I2698" s="77"/>
      <c r="J2698" s="65" t="e">
        <f>VLOOKUP(E2698,'Supply Log'!$E$6:$T$277,5,FALSE)</f>
        <v>#N/A</v>
      </c>
      <c r="K2698" s="65" t="e">
        <f>VLOOKUP(E2698,'Supply Log'!$E$6:$T$277,6,FALSE)</f>
        <v>#N/A</v>
      </c>
      <c r="L2698" s="65" t="e">
        <f>VLOOKUP(E2698,'Supply Log'!$E$6:$T$277,7,FALSE)</f>
        <v>#N/A</v>
      </c>
      <c r="M2698" s="65" t="e">
        <f>VLOOKUP(E2698,'Supply Log'!$E$6:$T$277,8,FALSE)</f>
        <v>#N/A</v>
      </c>
      <c r="N2698" s="65" t="e">
        <f>VLOOKUP(E2698,'Supply Log'!$E$6:$T$277,9,FALSE)</f>
        <v>#N/A</v>
      </c>
      <c r="O2698" s="65" t="e">
        <f>VLOOKUP(E2698,'Supply Log'!$E$6:$T$277,10,FALSE)</f>
        <v>#N/A</v>
      </c>
      <c r="P2698" s="29" t="e">
        <f t="shared" si="348"/>
        <v>#N/A</v>
      </c>
      <c r="Q2698" s="65" t="e">
        <f>VLOOKUP(E2698,'Supply Log'!$E$6:$T$277,12,FALSE)</f>
        <v>#N/A</v>
      </c>
      <c r="R2698" s="78" t="e">
        <f t="shared" si="349"/>
        <v>#N/A</v>
      </c>
      <c r="S2698" s="65"/>
      <c r="T2698" s="79" t="e">
        <f t="shared" si="350"/>
        <v>#N/A</v>
      </c>
      <c r="U2698" s="80" t="e">
        <f t="shared" si="351"/>
        <v>#N/A</v>
      </c>
      <c r="V2698" s="81" t="str">
        <f t="shared" si="352"/>
        <v/>
      </c>
      <c r="W2698" s="69" t="e">
        <f>VLOOKUP(F2698,'Input Log'!$E$6:$V$50000,18,FALSE)</f>
        <v>#N/A</v>
      </c>
      <c r="X2698" s="64" t="e">
        <f>VLOOKUP(E2698,'Supply Log'!$Z$6:$AB$699,2,FALSE)</f>
        <v>#N/A</v>
      </c>
      <c r="Y2698" s="64" t="e">
        <f>VLOOKUP(E2698,'Supply Log'!$E$6:$X$618,20,FALSE)</f>
        <v>#N/A</v>
      </c>
      <c r="Z2698" s="64"/>
      <c r="AA2698" s="64"/>
    </row>
    <row r="2699" spans="1:27">
      <c r="A2699" s="67" t="str">
        <f t="shared" si="345"/>
        <v/>
      </c>
      <c r="B2699" s="65">
        <f t="shared" si="347"/>
        <v>2611</v>
      </c>
      <c r="C2699" s="68" t="str">
        <f t="shared" si="346"/>
        <v/>
      </c>
      <c r="D2699" s="69"/>
      <c r="F2699" s="66"/>
      <c r="G2699" s="65" t="e">
        <f>VLOOKUP(E2699,'Supply Log'!$E$6:$T$999,2,FALSE)</f>
        <v>#N/A</v>
      </c>
      <c r="H2699" s="65" t="e">
        <f>VLOOKUP(E2699,'Supply Log'!$E$6:$T$999,3,FALSE)</f>
        <v>#N/A</v>
      </c>
      <c r="I2699" s="77"/>
      <c r="J2699" s="65" t="e">
        <f>VLOOKUP(E2699,'Supply Log'!$E$6:$T$277,5,FALSE)</f>
        <v>#N/A</v>
      </c>
      <c r="K2699" s="65" t="e">
        <f>VLOOKUP(E2699,'Supply Log'!$E$6:$T$277,6,FALSE)</f>
        <v>#N/A</v>
      </c>
      <c r="L2699" s="65" t="e">
        <f>VLOOKUP(E2699,'Supply Log'!$E$6:$T$277,7,FALSE)</f>
        <v>#N/A</v>
      </c>
      <c r="M2699" s="65" t="e">
        <f>VLOOKUP(E2699,'Supply Log'!$E$6:$T$277,8,FALSE)</f>
        <v>#N/A</v>
      </c>
      <c r="N2699" s="65" t="e">
        <f>VLOOKUP(E2699,'Supply Log'!$E$6:$T$277,9,FALSE)</f>
        <v>#N/A</v>
      </c>
      <c r="O2699" s="65" t="e">
        <f>VLOOKUP(E2699,'Supply Log'!$E$6:$T$277,10,FALSE)</f>
        <v>#N/A</v>
      </c>
      <c r="P2699" s="29" t="e">
        <f t="shared" si="348"/>
        <v>#N/A</v>
      </c>
      <c r="Q2699" s="65" t="e">
        <f>VLOOKUP(E2699,'Supply Log'!$E$6:$T$277,12,FALSE)</f>
        <v>#N/A</v>
      </c>
      <c r="R2699" s="78" t="e">
        <f t="shared" si="349"/>
        <v>#N/A</v>
      </c>
      <c r="S2699" s="65"/>
      <c r="T2699" s="79" t="e">
        <f t="shared" si="350"/>
        <v>#N/A</v>
      </c>
      <c r="U2699" s="80" t="e">
        <f t="shared" si="351"/>
        <v>#N/A</v>
      </c>
      <c r="V2699" s="81" t="str">
        <f t="shared" si="352"/>
        <v/>
      </c>
      <c r="W2699" s="69" t="e">
        <f>VLOOKUP(F2699,'Input Log'!$E$6:$V$50000,18,FALSE)</f>
        <v>#N/A</v>
      </c>
      <c r="X2699" s="64" t="e">
        <f>VLOOKUP(E2699,'Supply Log'!$Z$6:$AB$699,2,FALSE)</f>
        <v>#N/A</v>
      </c>
      <c r="Y2699" s="64" t="e">
        <f>VLOOKUP(E2699,'Supply Log'!$E$6:$X$618,20,FALSE)</f>
        <v>#N/A</v>
      </c>
      <c r="Z2699" s="64"/>
      <c r="AA2699" s="64"/>
    </row>
    <row r="2700" spans="1:27">
      <c r="A2700" s="67" t="str">
        <f t="shared" si="345"/>
        <v/>
      </c>
      <c r="B2700" s="65">
        <f t="shared" si="347"/>
        <v>2612</v>
      </c>
      <c r="C2700" s="68" t="str">
        <f t="shared" si="346"/>
        <v/>
      </c>
      <c r="D2700" s="69"/>
      <c r="F2700" s="66"/>
      <c r="G2700" s="65" t="e">
        <f>VLOOKUP(E2700,'Supply Log'!$E$6:$T$999,2,FALSE)</f>
        <v>#N/A</v>
      </c>
      <c r="H2700" s="65" t="e">
        <f>VLOOKUP(E2700,'Supply Log'!$E$6:$T$999,3,FALSE)</f>
        <v>#N/A</v>
      </c>
      <c r="I2700" s="77"/>
      <c r="J2700" s="65" t="e">
        <f>VLOOKUP(E2700,'Supply Log'!$E$6:$T$277,5,FALSE)</f>
        <v>#N/A</v>
      </c>
      <c r="K2700" s="65" t="e">
        <f>VLOOKUP(E2700,'Supply Log'!$E$6:$T$277,6,FALSE)</f>
        <v>#N/A</v>
      </c>
      <c r="L2700" s="65" t="e">
        <f>VLOOKUP(E2700,'Supply Log'!$E$6:$T$277,7,FALSE)</f>
        <v>#N/A</v>
      </c>
      <c r="M2700" s="65" t="e">
        <f>VLOOKUP(E2700,'Supply Log'!$E$6:$T$277,8,FALSE)</f>
        <v>#N/A</v>
      </c>
      <c r="N2700" s="65" t="e">
        <f>VLOOKUP(E2700,'Supply Log'!$E$6:$T$277,9,FALSE)</f>
        <v>#N/A</v>
      </c>
      <c r="O2700" s="65" t="e">
        <f>VLOOKUP(E2700,'Supply Log'!$E$6:$T$277,10,FALSE)</f>
        <v>#N/A</v>
      </c>
      <c r="P2700" s="29" t="e">
        <f t="shared" si="348"/>
        <v>#N/A</v>
      </c>
      <c r="Q2700" s="65" t="e">
        <f>VLOOKUP(E2700,'Supply Log'!$E$6:$T$277,12,FALSE)</f>
        <v>#N/A</v>
      </c>
      <c r="R2700" s="78" t="e">
        <f t="shared" si="349"/>
        <v>#N/A</v>
      </c>
      <c r="S2700" s="65"/>
      <c r="T2700" s="79" t="e">
        <f t="shared" si="350"/>
        <v>#N/A</v>
      </c>
      <c r="U2700" s="80" t="e">
        <f t="shared" si="351"/>
        <v>#N/A</v>
      </c>
      <c r="V2700" s="81" t="str">
        <f t="shared" si="352"/>
        <v/>
      </c>
      <c r="W2700" s="69" t="e">
        <f>VLOOKUP(F2700,'Input Log'!$E$6:$V$50000,18,FALSE)</f>
        <v>#N/A</v>
      </c>
      <c r="X2700" s="64" t="e">
        <f>VLOOKUP(E2700,'Supply Log'!$Z$6:$AB$699,2,FALSE)</f>
        <v>#N/A</v>
      </c>
      <c r="Y2700" s="64" t="e">
        <f>VLOOKUP(E2700,'Supply Log'!$E$6:$X$618,20,FALSE)</f>
        <v>#N/A</v>
      </c>
      <c r="Z2700" s="64"/>
      <c r="AA2700" s="64"/>
    </row>
    <row r="2701" spans="1:27">
      <c r="A2701" s="67" t="str">
        <f t="shared" si="345"/>
        <v/>
      </c>
      <c r="B2701" s="65">
        <f t="shared" si="347"/>
        <v>2613</v>
      </c>
      <c r="C2701" s="68" t="str">
        <f t="shared" si="346"/>
        <v/>
      </c>
      <c r="D2701" s="69"/>
      <c r="F2701" s="66"/>
      <c r="G2701" s="65" t="e">
        <f>VLOOKUP(E2701,'Supply Log'!$E$6:$T$999,2,FALSE)</f>
        <v>#N/A</v>
      </c>
      <c r="H2701" s="65" t="e">
        <f>VLOOKUP(E2701,'Supply Log'!$E$6:$T$999,3,FALSE)</f>
        <v>#N/A</v>
      </c>
      <c r="I2701" s="77"/>
      <c r="J2701" s="65" t="e">
        <f>VLOOKUP(E2701,'Supply Log'!$E$6:$T$277,5,FALSE)</f>
        <v>#N/A</v>
      </c>
      <c r="K2701" s="65" t="e">
        <f>VLOOKUP(E2701,'Supply Log'!$E$6:$T$277,6,FALSE)</f>
        <v>#N/A</v>
      </c>
      <c r="L2701" s="65" t="e">
        <f>VLOOKUP(E2701,'Supply Log'!$E$6:$T$277,7,FALSE)</f>
        <v>#N/A</v>
      </c>
      <c r="M2701" s="65" t="e">
        <f>VLOOKUP(E2701,'Supply Log'!$E$6:$T$277,8,FALSE)</f>
        <v>#N/A</v>
      </c>
      <c r="N2701" s="65" t="e">
        <f>VLOOKUP(E2701,'Supply Log'!$E$6:$T$277,9,FALSE)</f>
        <v>#N/A</v>
      </c>
      <c r="O2701" s="65" t="e">
        <f>VLOOKUP(E2701,'Supply Log'!$E$6:$T$277,10,FALSE)</f>
        <v>#N/A</v>
      </c>
      <c r="P2701" s="29" t="e">
        <f t="shared" si="348"/>
        <v>#N/A</v>
      </c>
      <c r="Q2701" s="65" t="e">
        <f>VLOOKUP(E2701,'Supply Log'!$E$6:$T$277,12,FALSE)</f>
        <v>#N/A</v>
      </c>
      <c r="R2701" s="78" t="e">
        <f t="shared" si="349"/>
        <v>#N/A</v>
      </c>
      <c r="S2701" s="65"/>
      <c r="T2701" s="79" t="e">
        <f t="shared" si="350"/>
        <v>#N/A</v>
      </c>
      <c r="U2701" s="80" t="e">
        <f t="shared" si="351"/>
        <v>#N/A</v>
      </c>
      <c r="V2701" s="81" t="str">
        <f t="shared" si="352"/>
        <v/>
      </c>
      <c r="W2701" s="69" t="e">
        <f>VLOOKUP(F2701,'Input Log'!$E$6:$V$50000,18,FALSE)</f>
        <v>#N/A</v>
      </c>
      <c r="X2701" s="64" t="e">
        <f>VLOOKUP(E2701,'Supply Log'!$Z$6:$AB$699,2,FALSE)</f>
        <v>#N/A</v>
      </c>
      <c r="Y2701" s="64" t="e">
        <f>VLOOKUP(E2701,'Supply Log'!$E$6:$X$618,20,FALSE)</f>
        <v>#N/A</v>
      </c>
      <c r="Z2701" s="64"/>
      <c r="AA2701" s="64"/>
    </row>
    <row r="2702" spans="1:27">
      <c r="A2702" s="67" t="str">
        <f t="shared" si="345"/>
        <v/>
      </c>
      <c r="B2702" s="65">
        <f t="shared" si="347"/>
        <v>2614</v>
      </c>
      <c r="C2702" s="68" t="str">
        <f t="shared" si="346"/>
        <v/>
      </c>
      <c r="D2702" s="69"/>
      <c r="F2702" s="66"/>
      <c r="G2702" s="65" t="e">
        <f>VLOOKUP(E2702,'Supply Log'!$E$6:$T$999,2,FALSE)</f>
        <v>#N/A</v>
      </c>
      <c r="H2702" s="65" t="e">
        <f>VLOOKUP(E2702,'Supply Log'!$E$6:$T$999,3,FALSE)</f>
        <v>#N/A</v>
      </c>
      <c r="I2702" s="77"/>
      <c r="J2702" s="65" t="e">
        <f>VLOOKUP(E2702,'Supply Log'!$E$6:$T$277,5,FALSE)</f>
        <v>#N/A</v>
      </c>
      <c r="K2702" s="65" t="e">
        <f>VLOOKUP(E2702,'Supply Log'!$E$6:$T$277,6,FALSE)</f>
        <v>#N/A</v>
      </c>
      <c r="L2702" s="65" t="e">
        <f>VLOOKUP(E2702,'Supply Log'!$E$6:$T$277,7,FALSE)</f>
        <v>#N/A</v>
      </c>
      <c r="M2702" s="65" t="e">
        <f>VLOOKUP(E2702,'Supply Log'!$E$6:$T$277,8,FALSE)</f>
        <v>#N/A</v>
      </c>
      <c r="N2702" s="65" t="e">
        <f>VLOOKUP(E2702,'Supply Log'!$E$6:$T$277,9,FALSE)</f>
        <v>#N/A</v>
      </c>
      <c r="O2702" s="65" t="e">
        <f>VLOOKUP(E2702,'Supply Log'!$E$6:$T$277,10,FALSE)</f>
        <v>#N/A</v>
      </c>
      <c r="P2702" s="29" t="e">
        <f t="shared" si="348"/>
        <v>#N/A</v>
      </c>
      <c r="Q2702" s="65" t="e">
        <f>VLOOKUP(E2702,'Supply Log'!$E$6:$T$277,12,FALSE)</f>
        <v>#N/A</v>
      </c>
      <c r="R2702" s="78" t="e">
        <f t="shared" si="349"/>
        <v>#N/A</v>
      </c>
      <c r="S2702" s="65"/>
      <c r="T2702" s="79" t="e">
        <f t="shared" si="350"/>
        <v>#N/A</v>
      </c>
      <c r="U2702" s="80" t="e">
        <f t="shared" si="351"/>
        <v>#N/A</v>
      </c>
      <c r="V2702" s="81" t="str">
        <f t="shared" si="352"/>
        <v/>
      </c>
      <c r="W2702" s="69" t="e">
        <f>VLOOKUP(F2702,'Input Log'!$E$6:$V$50000,18,FALSE)</f>
        <v>#N/A</v>
      </c>
      <c r="X2702" s="64" t="e">
        <f>VLOOKUP(E2702,'Supply Log'!$Z$6:$AB$699,2,FALSE)</f>
        <v>#N/A</v>
      </c>
      <c r="Y2702" s="64" t="e">
        <f>VLOOKUP(E2702,'Supply Log'!$E$6:$X$618,20,FALSE)</f>
        <v>#N/A</v>
      </c>
      <c r="Z2702" s="64"/>
      <c r="AA2702" s="64"/>
    </row>
    <row r="2703" spans="1:27">
      <c r="A2703" s="67" t="str">
        <f t="shared" si="345"/>
        <v/>
      </c>
      <c r="B2703" s="65">
        <f t="shared" si="347"/>
        <v>2615</v>
      </c>
      <c r="C2703" s="68" t="str">
        <f t="shared" si="346"/>
        <v/>
      </c>
      <c r="D2703" s="69"/>
      <c r="F2703" s="66"/>
      <c r="G2703" s="65" t="e">
        <f>VLOOKUP(E2703,'Supply Log'!$E$6:$T$999,2,FALSE)</f>
        <v>#N/A</v>
      </c>
      <c r="H2703" s="65" t="e">
        <f>VLOOKUP(E2703,'Supply Log'!$E$6:$T$999,3,FALSE)</f>
        <v>#N/A</v>
      </c>
      <c r="I2703" s="77"/>
      <c r="J2703" s="65" t="e">
        <f>VLOOKUP(E2703,'Supply Log'!$E$6:$T$277,5,FALSE)</f>
        <v>#N/A</v>
      </c>
      <c r="K2703" s="65" t="e">
        <f>VLOOKUP(E2703,'Supply Log'!$E$6:$T$277,6,FALSE)</f>
        <v>#N/A</v>
      </c>
      <c r="L2703" s="65" t="e">
        <f>VLOOKUP(E2703,'Supply Log'!$E$6:$T$277,7,FALSE)</f>
        <v>#N/A</v>
      </c>
      <c r="M2703" s="65" t="e">
        <f>VLOOKUP(E2703,'Supply Log'!$E$6:$T$277,8,FALSE)</f>
        <v>#N/A</v>
      </c>
      <c r="N2703" s="65" t="e">
        <f>VLOOKUP(E2703,'Supply Log'!$E$6:$T$277,9,FALSE)</f>
        <v>#N/A</v>
      </c>
      <c r="O2703" s="65" t="e">
        <f>VLOOKUP(E2703,'Supply Log'!$E$6:$T$277,10,FALSE)</f>
        <v>#N/A</v>
      </c>
      <c r="P2703" s="29" t="e">
        <f t="shared" si="348"/>
        <v>#N/A</v>
      </c>
      <c r="Q2703" s="65" t="e">
        <f>VLOOKUP(E2703,'Supply Log'!$E$6:$T$277,12,FALSE)</f>
        <v>#N/A</v>
      </c>
      <c r="R2703" s="78" t="e">
        <f t="shared" si="349"/>
        <v>#N/A</v>
      </c>
      <c r="S2703" s="65"/>
      <c r="T2703" s="79" t="e">
        <f t="shared" si="350"/>
        <v>#N/A</v>
      </c>
      <c r="U2703" s="80" t="e">
        <f t="shared" si="351"/>
        <v>#N/A</v>
      </c>
      <c r="V2703" s="81" t="str">
        <f t="shared" si="352"/>
        <v/>
      </c>
      <c r="W2703" s="69" t="e">
        <f>VLOOKUP(F2703,'Input Log'!$E$6:$V$50000,18,FALSE)</f>
        <v>#N/A</v>
      </c>
      <c r="X2703" s="64" t="e">
        <f>VLOOKUP(E2703,'Supply Log'!$Z$6:$AB$699,2,FALSE)</f>
        <v>#N/A</v>
      </c>
      <c r="Y2703" s="64" t="e">
        <f>VLOOKUP(E2703,'Supply Log'!$E$6:$X$618,20,FALSE)</f>
        <v>#N/A</v>
      </c>
      <c r="Z2703" s="64"/>
      <c r="AA2703" s="64"/>
    </row>
    <row r="2704" spans="1:27">
      <c r="A2704" s="67" t="str">
        <f t="shared" si="345"/>
        <v/>
      </c>
      <c r="B2704" s="65">
        <f t="shared" si="347"/>
        <v>2616</v>
      </c>
      <c r="C2704" s="68" t="str">
        <f t="shared" si="346"/>
        <v/>
      </c>
      <c r="D2704" s="69"/>
      <c r="F2704" s="66"/>
      <c r="G2704" s="65" t="e">
        <f>VLOOKUP(E2704,'Supply Log'!$E$6:$T$999,2,FALSE)</f>
        <v>#N/A</v>
      </c>
      <c r="H2704" s="65" t="e">
        <f>VLOOKUP(E2704,'Supply Log'!$E$6:$T$999,3,FALSE)</f>
        <v>#N/A</v>
      </c>
      <c r="I2704" s="77"/>
      <c r="J2704" s="65" t="e">
        <f>VLOOKUP(E2704,'Supply Log'!$E$6:$T$277,5,FALSE)</f>
        <v>#N/A</v>
      </c>
      <c r="K2704" s="65" t="e">
        <f>VLOOKUP(E2704,'Supply Log'!$E$6:$T$277,6,FALSE)</f>
        <v>#N/A</v>
      </c>
      <c r="L2704" s="65" t="e">
        <f>VLOOKUP(E2704,'Supply Log'!$E$6:$T$277,7,FALSE)</f>
        <v>#N/A</v>
      </c>
      <c r="M2704" s="65" t="e">
        <f>VLOOKUP(E2704,'Supply Log'!$E$6:$T$277,8,FALSE)</f>
        <v>#N/A</v>
      </c>
      <c r="N2704" s="65" t="e">
        <f>VLOOKUP(E2704,'Supply Log'!$E$6:$T$277,9,FALSE)</f>
        <v>#N/A</v>
      </c>
      <c r="O2704" s="65" t="e">
        <f>VLOOKUP(E2704,'Supply Log'!$E$6:$T$277,10,FALSE)</f>
        <v>#N/A</v>
      </c>
      <c r="P2704" s="29" t="e">
        <f t="shared" si="348"/>
        <v>#N/A</v>
      </c>
      <c r="Q2704" s="65" t="e">
        <f>VLOOKUP(E2704,'Supply Log'!$E$6:$T$277,12,FALSE)</f>
        <v>#N/A</v>
      </c>
      <c r="R2704" s="78" t="e">
        <f t="shared" si="349"/>
        <v>#N/A</v>
      </c>
      <c r="S2704" s="65"/>
      <c r="T2704" s="79" t="e">
        <f t="shared" si="350"/>
        <v>#N/A</v>
      </c>
      <c r="U2704" s="80" t="e">
        <f t="shared" si="351"/>
        <v>#N/A</v>
      </c>
      <c r="V2704" s="81" t="str">
        <f t="shared" si="352"/>
        <v/>
      </c>
      <c r="W2704" s="69" t="e">
        <f>VLOOKUP(F2704,'Input Log'!$E$6:$V$50000,18,FALSE)</f>
        <v>#N/A</v>
      </c>
      <c r="X2704" s="64" t="e">
        <f>VLOOKUP(E2704,'Supply Log'!$Z$6:$AB$699,2,FALSE)</f>
        <v>#N/A</v>
      </c>
      <c r="Y2704" s="64" t="e">
        <f>VLOOKUP(E2704,'Supply Log'!$E$6:$X$618,20,FALSE)</f>
        <v>#N/A</v>
      </c>
      <c r="Z2704" s="64"/>
      <c r="AA2704" s="64"/>
    </row>
    <row r="2705" spans="1:27">
      <c r="A2705" s="67" t="str">
        <f t="shared" si="345"/>
        <v/>
      </c>
      <c r="B2705" s="65">
        <f t="shared" si="347"/>
        <v>2617</v>
      </c>
      <c r="C2705" s="68" t="str">
        <f t="shared" si="346"/>
        <v/>
      </c>
      <c r="D2705" s="69"/>
      <c r="F2705" s="66"/>
      <c r="G2705" s="65" t="e">
        <f>VLOOKUP(E2705,'Supply Log'!$E$6:$T$999,2,FALSE)</f>
        <v>#N/A</v>
      </c>
      <c r="H2705" s="65" t="e">
        <f>VLOOKUP(E2705,'Supply Log'!$E$6:$T$999,3,FALSE)</f>
        <v>#N/A</v>
      </c>
      <c r="I2705" s="77"/>
      <c r="J2705" s="65" t="e">
        <f>VLOOKUP(E2705,'Supply Log'!$E$6:$T$277,5,FALSE)</f>
        <v>#N/A</v>
      </c>
      <c r="K2705" s="65" t="e">
        <f>VLOOKUP(E2705,'Supply Log'!$E$6:$T$277,6,FALSE)</f>
        <v>#N/A</v>
      </c>
      <c r="L2705" s="65" t="e">
        <f>VLOOKUP(E2705,'Supply Log'!$E$6:$T$277,7,FALSE)</f>
        <v>#N/A</v>
      </c>
      <c r="M2705" s="65" t="e">
        <f>VLOOKUP(E2705,'Supply Log'!$E$6:$T$277,8,FALSE)</f>
        <v>#N/A</v>
      </c>
      <c r="N2705" s="65" t="e">
        <f>VLOOKUP(E2705,'Supply Log'!$E$6:$T$277,9,FALSE)</f>
        <v>#N/A</v>
      </c>
      <c r="O2705" s="65" t="e">
        <f>VLOOKUP(E2705,'Supply Log'!$E$6:$T$277,10,FALSE)</f>
        <v>#N/A</v>
      </c>
      <c r="P2705" s="29" t="e">
        <f t="shared" si="348"/>
        <v>#N/A</v>
      </c>
      <c r="Q2705" s="65" t="e">
        <f>VLOOKUP(E2705,'Supply Log'!$E$6:$T$277,12,FALSE)</f>
        <v>#N/A</v>
      </c>
      <c r="R2705" s="78" t="e">
        <f t="shared" si="349"/>
        <v>#N/A</v>
      </c>
      <c r="S2705" s="65"/>
      <c r="T2705" s="79" t="e">
        <f t="shared" si="350"/>
        <v>#N/A</v>
      </c>
      <c r="U2705" s="80" t="e">
        <f t="shared" si="351"/>
        <v>#N/A</v>
      </c>
      <c r="V2705" s="81" t="str">
        <f t="shared" si="352"/>
        <v/>
      </c>
      <c r="W2705" s="69" t="e">
        <f>VLOOKUP(F2705,'Input Log'!$E$6:$V$50000,18,FALSE)</f>
        <v>#N/A</v>
      </c>
      <c r="X2705" s="64" t="e">
        <f>VLOOKUP(E2705,'Supply Log'!$Z$6:$AB$699,2,FALSE)</f>
        <v>#N/A</v>
      </c>
      <c r="Y2705" s="64" t="e">
        <f>VLOOKUP(E2705,'Supply Log'!$E$6:$X$618,20,FALSE)</f>
        <v>#N/A</v>
      </c>
      <c r="Z2705" s="64"/>
      <c r="AA2705" s="64"/>
    </row>
    <row r="2706" spans="1:27">
      <c r="A2706" s="67" t="str">
        <f t="shared" si="345"/>
        <v/>
      </c>
      <c r="B2706" s="65">
        <f t="shared" si="347"/>
        <v>2618</v>
      </c>
      <c r="C2706" s="68" t="str">
        <f t="shared" si="346"/>
        <v/>
      </c>
      <c r="D2706" s="69"/>
      <c r="F2706" s="66"/>
      <c r="G2706" s="65" t="e">
        <f>VLOOKUP(E2706,'Supply Log'!$E$6:$T$999,2,FALSE)</f>
        <v>#N/A</v>
      </c>
      <c r="H2706" s="65" t="e">
        <f>VLOOKUP(E2706,'Supply Log'!$E$6:$T$999,3,FALSE)</f>
        <v>#N/A</v>
      </c>
      <c r="I2706" s="77"/>
      <c r="J2706" s="65" t="e">
        <f>VLOOKUP(E2706,'Supply Log'!$E$6:$T$277,5,FALSE)</f>
        <v>#N/A</v>
      </c>
      <c r="K2706" s="65" t="e">
        <f>VLOOKUP(E2706,'Supply Log'!$E$6:$T$277,6,FALSE)</f>
        <v>#N/A</v>
      </c>
      <c r="L2706" s="65" t="e">
        <f>VLOOKUP(E2706,'Supply Log'!$E$6:$T$277,7,FALSE)</f>
        <v>#N/A</v>
      </c>
      <c r="M2706" s="65" t="e">
        <f>VLOOKUP(E2706,'Supply Log'!$E$6:$T$277,8,FALSE)</f>
        <v>#N/A</v>
      </c>
      <c r="N2706" s="65" t="e">
        <f>VLOOKUP(E2706,'Supply Log'!$E$6:$T$277,9,FALSE)</f>
        <v>#N/A</v>
      </c>
      <c r="O2706" s="65" t="e">
        <f>VLOOKUP(E2706,'Supply Log'!$E$6:$T$277,10,FALSE)</f>
        <v>#N/A</v>
      </c>
      <c r="P2706" s="29" t="e">
        <f t="shared" si="348"/>
        <v>#N/A</v>
      </c>
      <c r="Q2706" s="65" t="e">
        <f>VLOOKUP(E2706,'Supply Log'!$E$6:$T$277,12,FALSE)</f>
        <v>#N/A</v>
      </c>
      <c r="R2706" s="78" t="e">
        <f t="shared" si="349"/>
        <v>#N/A</v>
      </c>
      <c r="S2706" s="65"/>
      <c r="T2706" s="79" t="e">
        <f t="shared" si="350"/>
        <v>#N/A</v>
      </c>
      <c r="U2706" s="80" t="e">
        <f t="shared" si="351"/>
        <v>#N/A</v>
      </c>
      <c r="V2706" s="81" t="str">
        <f t="shared" si="352"/>
        <v/>
      </c>
      <c r="W2706" s="69" t="e">
        <f>VLOOKUP(F2706,'Input Log'!$E$6:$V$50000,18,FALSE)</f>
        <v>#N/A</v>
      </c>
      <c r="X2706" s="64" t="e">
        <f>VLOOKUP(E2706,'Supply Log'!$Z$6:$AB$699,2,FALSE)</f>
        <v>#N/A</v>
      </c>
      <c r="Y2706" s="64" t="e">
        <f>VLOOKUP(E2706,'Supply Log'!$E$6:$X$618,20,FALSE)</f>
        <v>#N/A</v>
      </c>
      <c r="Z2706" s="64"/>
      <c r="AA2706" s="64"/>
    </row>
    <row r="2707" spans="1:27">
      <c r="A2707" s="67" t="str">
        <f t="shared" si="345"/>
        <v/>
      </c>
      <c r="B2707" s="65">
        <f t="shared" si="347"/>
        <v>2619</v>
      </c>
      <c r="C2707" s="68" t="str">
        <f t="shared" si="346"/>
        <v/>
      </c>
      <c r="D2707" s="69"/>
      <c r="F2707" s="66"/>
      <c r="G2707" s="65" t="e">
        <f>VLOOKUP(E2707,'Supply Log'!$E$6:$T$999,2,FALSE)</f>
        <v>#N/A</v>
      </c>
      <c r="H2707" s="65" t="e">
        <f>VLOOKUP(E2707,'Supply Log'!$E$6:$T$999,3,FALSE)</f>
        <v>#N/A</v>
      </c>
      <c r="I2707" s="77"/>
      <c r="J2707" s="65" t="e">
        <f>VLOOKUP(E2707,'Supply Log'!$E$6:$T$277,5,FALSE)</f>
        <v>#N/A</v>
      </c>
      <c r="K2707" s="65" t="e">
        <f>VLOOKUP(E2707,'Supply Log'!$E$6:$T$277,6,FALSE)</f>
        <v>#N/A</v>
      </c>
      <c r="L2707" s="65" t="e">
        <f>VLOOKUP(E2707,'Supply Log'!$E$6:$T$277,7,FALSE)</f>
        <v>#N/A</v>
      </c>
      <c r="M2707" s="65" t="e">
        <f>VLOOKUP(E2707,'Supply Log'!$E$6:$T$277,8,FALSE)</f>
        <v>#N/A</v>
      </c>
      <c r="N2707" s="65" t="e">
        <f>VLOOKUP(E2707,'Supply Log'!$E$6:$T$277,9,FALSE)</f>
        <v>#N/A</v>
      </c>
      <c r="O2707" s="65" t="e">
        <f>VLOOKUP(E2707,'Supply Log'!$E$6:$T$277,10,FALSE)</f>
        <v>#N/A</v>
      </c>
      <c r="P2707" s="29" t="e">
        <f t="shared" si="348"/>
        <v>#N/A</v>
      </c>
      <c r="Q2707" s="65" t="e">
        <f>VLOOKUP(E2707,'Supply Log'!$E$6:$T$277,12,FALSE)</f>
        <v>#N/A</v>
      </c>
      <c r="R2707" s="78" t="e">
        <f t="shared" si="349"/>
        <v>#N/A</v>
      </c>
      <c r="S2707" s="65"/>
      <c r="T2707" s="79" t="e">
        <f t="shared" si="350"/>
        <v>#N/A</v>
      </c>
      <c r="U2707" s="80" t="e">
        <f t="shared" si="351"/>
        <v>#N/A</v>
      </c>
      <c r="V2707" s="81" t="str">
        <f t="shared" si="352"/>
        <v/>
      </c>
      <c r="W2707" s="69" t="e">
        <f>VLOOKUP(F2707,'Input Log'!$E$6:$V$50000,18,FALSE)</f>
        <v>#N/A</v>
      </c>
      <c r="X2707" s="64" t="e">
        <f>VLOOKUP(E2707,'Supply Log'!$Z$6:$AB$699,2,FALSE)</f>
        <v>#N/A</v>
      </c>
      <c r="Y2707" s="64" t="e">
        <f>VLOOKUP(E2707,'Supply Log'!$E$6:$X$618,20,FALSE)</f>
        <v>#N/A</v>
      </c>
      <c r="Z2707" s="64"/>
      <c r="AA2707" s="64"/>
    </row>
    <row r="2708" spans="1:27">
      <c r="A2708" s="67" t="str">
        <f t="shared" si="345"/>
        <v/>
      </c>
      <c r="B2708" s="65">
        <f t="shared" si="347"/>
        <v>2620</v>
      </c>
      <c r="C2708" s="68" t="str">
        <f t="shared" si="346"/>
        <v/>
      </c>
      <c r="D2708" s="69"/>
      <c r="F2708" s="66"/>
      <c r="G2708" s="65" t="e">
        <f>VLOOKUP(E2708,'Supply Log'!$E$6:$T$999,2,FALSE)</f>
        <v>#N/A</v>
      </c>
      <c r="H2708" s="65" t="e">
        <f>VLOOKUP(E2708,'Supply Log'!$E$6:$T$999,3,FALSE)</f>
        <v>#N/A</v>
      </c>
      <c r="I2708" s="77"/>
      <c r="J2708" s="65" t="e">
        <f>VLOOKUP(E2708,'Supply Log'!$E$6:$T$277,5,FALSE)</f>
        <v>#N/A</v>
      </c>
      <c r="K2708" s="65" t="e">
        <f>VLOOKUP(E2708,'Supply Log'!$E$6:$T$277,6,FALSE)</f>
        <v>#N/A</v>
      </c>
      <c r="L2708" s="65" t="e">
        <f>VLOOKUP(E2708,'Supply Log'!$E$6:$T$277,7,FALSE)</f>
        <v>#N/A</v>
      </c>
      <c r="M2708" s="65" t="e">
        <f>VLOOKUP(E2708,'Supply Log'!$E$6:$T$277,8,FALSE)</f>
        <v>#N/A</v>
      </c>
      <c r="N2708" s="65" t="e">
        <f>VLOOKUP(E2708,'Supply Log'!$E$6:$T$277,9,FALSE)</f>
        <v>#N/A</v>
      </c>
      <c r="O2708" s="65" t="e">
        <f>VLOOKUP(E2708,'Supply Log'!$E$6:$T$277,10,FALSE)</f>
        <v>#N/A</v>
      </c>
      <c r="P2708" s="29" t="e">
        <f t="shared" si="348"/>
        <v>#N/A</v>
      </c>
      <c r="Q2708" s="65" t="e">
        <f>VLOOKUP(E2708,'Supply Log'!$E$6:$T$277,12,FALSE)</f>
        <v>#N/A</v>
      </c>
      <c r="R2708" s="78" t="e">
        <f t="shared" si="349"/>
        <v>#N/A</v>
      </c>
      <c r="S2708" s="65"/>
      <c r="T2708" s="79" t="e">
        <f t="shared" si="350"/>
        <v>#N/A</v>
      </c>
      <c r="U2708" s="80" t="e">
        <f t="shared" si="351"/>
        <v>#N/A</v>
      </c>
      <c r="V2708" s="81" t="str">
        <f t="shared" si="352"/>
        <v/>
      </c>
      <c r="W2708" s="69" t="e">
        <f>VLOOKUP(F2708,'Input Log'!$E$6:$V$50000,18,FALSE)</f>
        <v>#N/A</v>
      </c>
      <c r="X2708" s="64" t="e">
        <f>VLOOKUP(E2708,'Supply Log'!$Z$6:$AB$699,2,FALSE)</f>
        <v>#N/A</v>
      </c>
      <c r="Y2708" s="64" t="e">
        <f>VLOOKUP(E2708,'Supply Log'!$E$6:$X$618,20,FALSE)</f>
        <v>#N/A</v>
      </c>
      <c r="Z2708" s="64"/>
      <c r="AA2708" s="64"/>
    </row>
    <row r="2709" spans="1:27">
      <c r="A2709" s="67" t="str">
        <f t="shared" si="345"/>
        <v/>
      </c>
      <c r="B2709" s="65">
        <f t="shared" si="347"/>
        <v>2621</v>
      </c>
      <c r="C2709" s="68" t="str">
        <f t="shared" si="346"/>
        <v/>
      </c>
      <c r="D2709" s="69"/>
      <c r="F2709" s="66"/>
      <c r="G2709" s="65" t="e">
        <f>VLOOKUP(E2709,'Supply Log'!$E$6:$T$999,2,FALSE)</f>
        <v>#N/A</v>
      </c>
      <c r="H2709" s="65" t="e">
        <f>VLOOKUP(E2709,'Supply Log'!$E$6:$T$999,3,FALSE)</f>
        <v>#N/A</v>
      </c>
      <c r="I2709" s="77"/>
      <c r="J2709" s="65" t="e">
        <f>VLOOKUP(E2709,'Supply Log'!$E$6:$T$277,5,FALSE)</f>
        <v>#N/A</v>
      </c>
      <c r="K2709" s="65" t="e">
        <f>VLOOKUP(E2709,'Supply Log'!$E$6:$T$277,6,FALSE)</f>
        <v>#N/A</v>
      </c>
      <c r="L2709" s="65" t="e">
        <f>VLOOKUP(E2709,'Supply Log'!$E$6:$T$277,7,FALSE)</f>
        <v>#N/A</v>
      </c>
      <c r="M2709" s="65" t="e">
        <f>VLOOKUP(E2709,'Supply Log'!$E$6:$T$277,8,FALSE)</f>
        <v>#N/A</v>
      </c>
      <c r="N2709" s="65" t="e">
        <f>VLOOKUP(E2709,'Supply Log'!$E$6:$T$277,9,FALSE)</f>
        <v>#N/A</v>
      </c>
      <c r="O2709" s="65" t="e">
        <f>VLOOKUP(E2709,'Supply Log'!$E$6:$T$277,10,FALSE)</f>
        <v>#N/A</v>
      </c>
      <c r="P2709" s="29" t="e">
        <f t="shared" si="348"/>
        <v>#N/A</v>
      </c>
      <c r="Q2709" s="65" t="e">
        <f>VLOOKUP(E2709,'Supply Log'!$E$6:$T$277,12,FALSE)</f>
        <v>#N/A</v>
      </c>
      <c r="R2709" s="78" t="e">
        <f t="shared" si="349"/>
        <v>#N/A</v>
      </c>
      <c r="S2709" s="65"/>
      <c r="T2709" s="79" t="e">
        <f t="shared" si="350"/>
        <v>#N/A</v>
      </c>
      <c r="U2709" s="80" t="e">
        <f t="shared" si="351"/>
        <v>#N/A</v>
      </c>
      <c r="V2709" s="81" t="str">
        <f t="shared" si="352"/>
        <v/>
      </c>
      <c r="W2709" s="69" t="e">
        <f>VLOOKUP(F2709,'Input Log'!$E$6:$V$50000,18,FALSE)</f>
        <v>#N/A</v>
      </c>
      <c r="X2709" s="64" t="e">
        <f>VLOOKUP(E2709,'Supply Log'!$Z$6:$AB$699,2,FALSE)</f>
        <v>#N/A</v>
      </c>
      <c r="Y2709" s="64" t="e">
        <f>VLOOKUP(E2709,'Supply Log'!$E$6:$X$618,20,FALSE)</f>
        <v>#N/A</v>
      </c>
      <c r="Z2709" s="64"/>
      <c r="AA2709" s="64"/>
    </row>
    <row r="2710" spans="1:27">
      <c r="A2710" s="67" t="str">
        <f t="shared" si="345"/>
        <v/>
      </c>
      <c r="B2710" s="65">
        <f t="shared" si="347"/>
        <v>2622</v>
      </c>
      <c r="C2710" s="68" t="str">
        <f t="shared" si="346"/>
        <v/>
      </c>
      <c r="D2710" s="69"/>
      <c r="F2710" s="66"/>
      <c r="G2710" s="65" t="e">
        <f>VLOOKUP(E2710,'Supply Log'!$E$6:$T$999,2,FALSE)</f>
        <v>#N/A</v>
      </c>
      <c r="H2710" s="65" t="e">
        <f>VLOOKUP(E2710,'Supply Log'!$E$6:$T$999,3,FALSE)</f>
        <v>#N/A</v>
      </c>
      <c r="I2710" s="77"/>
      <c r="J2710" s="65" t="e">
        <f>VLOOKUP(E2710,'Supply Log'!$E$6:$T$277,5,FALSE)</f>
        <v>#N/A</v>
      </c>
      <c r="K2710" s="65" t="e">
        <f>VLOOKUP(E2710,'Supply Log'!$E$6:$T$277,6,FALSE)</f>
        <v>#N/A</v>
      </c>
      <c r="L2710" s="65" t="e">
        <f>VLOOKUP(E2710,'Supply Log'!$E$6:$T$277,7,FALSE)</f>
        <v>#N/A</v>
      </c>
      <c r="M2710" s="65" t="e">
        <f>VLOOKUP(E2710,'Supply Log'!$E$6:$T$277,8,FALSE)</f>
        <v>#N/A</v>
      </c>
      <c r="N2710" s="65" t="e">
        <f>VLOOKUP(E2710,'Supply Log'!$E$6:$T$277,9,FALSE)</f>
        <v>#N/A</v>
      </c>
      <c r="O2710" s="65" t="e">
        <f>VLOOKUP(E2710,'Supply Log'!$E$6:$T$277,10,FALSE)</f>
        <v>#N/A</v>
      </c>
      <c r="P2710" s="29" t="e">
        <f t="shared" si="348"/>
        <v>#N/A</v>
      </c>
      <c r="Q2710" s="65" t="e">
        <f>VLOOKUP(E2710,'Supply Log'!$E$6:$T$277,12,FALSE)</f>
        <v>#N/A</v>
      </c>
      <c r="R2710" s="78" t="e">
        <f t="shared" si="349"/>
        <v>#N/A</v>
      </c>
      <c r="S2710" s="65"/>
      <c r="T2710" s="79" t="e">
        <f t="shared" si="350"/>
        <v>#N/A</v>
      </c>
      <c r="U2710" s="80" t="e">
        <f t="shared" si="351"/>
        <v>#N/A</v>
      </c>
      <c r="V2710" s="81" t="str">
        <f t="shared" si="352"/>
        <v/>
      </c>
      <c r="W2710" s="69" t="e">
        <f>VLOOKUP(F2710,'Input Log'!$E$6:$V$50000,18,FALSE)</f>
        <v>#N/A</v>
      </c>
      <c r="X2710" s="64" t="e">
        <f>VLOOKUP(E2710,'Supply Log'!$Z$6:$AB$699,2,FALSE)</f>
        <v>#N/A</v>
      </c>
      <c r="Y2710" s="64" t="e">
        <f>VLOOKUP(E2710,'Supply Log'!$E$6:$X$618,20,FALSE)</f>
        <v>#N/A</v>
      </c>
      <c r="Z2710" s="64"/>
      <c r="AA2710" s="64"/>
    </row>
    <row r="2711" spans="1:27">
      <c r="A2711" s="67" t="str">
        <f t="shared" si="345"/>
        <v/>
      </c>
      <c r="B2711" s="65">
        <f t="shared" si="347"/>
        <v>2623</v>
      </c>
      <c r="C2711" s="68" t="str">
        <f t="shared" si="346"/>
        <v/>
      </c>
      <c r="D2711" s="69"/>
      <c r="F2711" s="66"/>
      <c r="G2711" s="65" t="e">
        <f>VLOOKUP(E2711,'Supply Log'!$E$6:$T$999,2,FALSE)</f>
        <v>#N/A</v>
      </c>
      <c r="H2711" s="65" t="e">
        <f>VLOOKUP(E2711,'Supply Log'!$E$6:$T$999,3,FALSE)</f>
        <v>#N/A</v>
      </c>
      <c r="I2711" s="77"/>
      <c r="J2711" s="65" t="e">
        <f>VLOOKUP(E2711,'Supply Log'!$E$6:$T$277,5,FALSE)</f>
        <v>#N/A</v>
      </c>
      <c r="K2711" s="65" t="e">
        <f>VLOOKUP(E2711,'Supply Log'!$E$6:$T$277,6,FALSE)</f>
        <v>#N/A</v>
      </c>
      <c r="L2711" s="65" t="e">
        <f>VLOOKUP(E2711,'Supply Log'!$E$6:$T$277,7,FALSE)</f>
        <v>#N/A</v>
      </c>
      <c r="M2711" s="65" t="e">
        <f>VLOOKUP(E2711,'Supply Log'!$E$6:$T$277,8,FALSE)</f>
        <v>#N/A</v>
      </c>
      <c r="N2711" s="65" t="e">
        <f>VLOOKUP(E2711,'Supply Log'!$E$6:$T$277,9,FALSE)</f>
        <v>#N/A</v>
      </c>
      <c r="O2711" s="65" t="e">
        <f>VLOOKUP(E2711,'Supply Log'!$E$6:$T$277,10,FALSE)</f>
        <v>#N/A</v>
      </c>
      <c r="P2711" s="29" t="e">
        <f t="shared" si="348"/>
        <v>#N/A</v>
      </c>
      <c r="Q2711" s="65" t="e">
        <f>VLOOKUP(E2711,'Supply Log'!$E$6:$T$277,12,FALSE)</f>
        <v>#N/A</v>
      </c>
      <c r="R2711" s="78" t="e">
        <f t="shared" si="349"/>
        <v>#N/A</v>
      </c>
      <c r="S2711" s="65"/>
      <c r="T2711" s="79" t="e">
        <f t="shared" si="350"/>
        <v>#N/A</v>
      </c>
      <c r="U2711" s="80" t="e">
        <f t="shared" si="351"/>
        <v>#N/A</v>
      </c>
      <c r="V2711" s="81" t="str">
        <f t="shared" si="352"/>
        <v/>
      </c>
      <c r="W2711" s="69" t="e">
        <f>VLOOKUP(F2711,'Input Log'!$E$6:$V$50000,18,FALSE)</f>
        <v>#N/A</v>
      </c>
      <c r="X2711" s="64" t="e">
        <f>VLOOKUP(E2711,'Supply Log'!$Z$6:$AB$699,2,FALSE)</f>
        <v>#N/A</v>
      </c>
      <c r="Y2711" s="64" t="e">
        <f>VLOOKUP(E2711,'Supply Log'!$E$6:$X$618,20,FALSE)</f>
        <v>#N/A</v>
      </c>
      <c r="Z2711" s="64"/>
      <c r="AA2711" s="64"/>
    </row>
    <row r="2712" spans="1:27">
      <c r="A2712" s="67" t="str">
        <f t="shared" si="345"/>
        <v/>
      </c>
      <c r="B2712" s="65">
        <f t="shared" si="347"/>
        <v>2624</v>
      </c>
      <c r="C2712" s="68" t="str">
        <f t="shared" si="346"/>
        <v/>
      </c>
      <c r="D2712" s="69"/>
      <c r="F2712" s="66"/>
      <c r="G2712" s="65" t="e">
        <f>VLOOKUP(E2712,'Supply Log'!$E$6:$T$999,2,FALSE)</f>
        <v>#N/A</v>
      </c>
      <c r="H2712" s="65" t="e">
        <f>VLOOKUP(E2712,'Supply Log'!$E$6:$T$999,3,FALSE)</f>
        <v>#N/A</v>
      </c>
      <c r="I2712" s="77"/>
      <c r="J2712" s="65" t="e">
        <f>VLOOKUP(E2712,'Supply Log'!$E$6:$T$277,5,FALSE)</f>
        <v>#N/A</v>
      </c>
      <c r="K2712" s="65" t="e">
        <f>VLOOKUP(E2712,'Supply Log'!$E$6:$T$277,6,FALSE)</f>
        <v>#N/A</v>
      </c>
      <c r="L2712" s="65" t="e">
        <f>VLOOKUP(E2712,'Supply Log'!$E$6:$T$277,7,FALSE)</f>
        <v>#N/A</v>
      </c>
      <c r="M2712" s="65" t="e">
        <f>VLOOKUP(E2712,'Supply Log'!$E$6:$T$277,8,FALSE)</f>
        <v>#N/A</v>
      </c>
      <c r="N2712" s="65" t="e">
        <f>VLOOKUP(E2712,'Supply Log'!$E$6:$T$277,9,FALSE)</f>
        <v>#N/A</v>
      </c>
      <c r="O2712" s="65" t="e">
        <f>VLOOKUP(E2712,'Supply Log'!$E$6:$T$277,10,FALSE)</f>
        <v>#N/A</v>
      </c>
      <c r="P2712" s="29" t="e">
        <f t="shared" si="348"/>
        <v>#N/A</v>
      </c>
      <c r="Q2712" s="65" t="e">
        <f>VLOOKUP(E2712,'Supply Log'!$E$6:$T$277,12,FALSE)</f>
        <v>#N/A</v>
      </c>
      <c r="R2712" s="78" t="e">
        <f t="shared" si="349"/>
        <v>#N/A</v>
      </c>
      <c r="S2712" s="65"/>
      <c r="T2712" s="79" t="e">
        <f t="shared" si="350"/>
        <v>#N/A</v>
      </c>
      <c r="U2712" s="80" t="e">
        <f t="shared" si="351"/>
        <v>#N/A</v>
      </c>
      <c r="V2712" s="81" t="str">
        <f t="shared" si="352"/>
        <v/>
      </c>
      <c r="W2712" s="69" t="e">
        <f>VLOOKUP(F2712,'Input Log'!$E$6:$V$50000,18,FALSE)</f>
        <v>#N/A</v>
      </c>
      <c r="X2712" s="64" t="e">
        <f>VLOOKUP(E2712,'Supply Log'!$Z$6:$AB$699,2,FALSE)</f>
        <v>#N/A</v>
      </c>
      <c r="Y2712" s="64" t="e">
        <f>VLOOKUP(E2712,'Supply Log'!$E$6:$X$618,20,FALSE)</f>
        <v>#N/A</v>
      </c>
      <c r="Z2712" s="64"/>
      <c r="AA2712" s="64"/>
    </row>
    <row r="2713" spans="1:27">
      <c r="A2713" s="67" t="str">
        <f t="shared" si="345"/>
        <v/>
      </c>
      <c r="B2713" s="65">
        <f t="shared" si="347"/>
        <v>2625</v>
      </c>
      <c r="C2713" s="68" t="str">
        <f t="shared" si="346"/>
        <v/>
      </c>
      <c r="D2713" s="69"/>
      <c r="F2713" s="66"/>
      <c r="G2713" s="65" t="e">
        <f>VLOOKUP(E2713,'Supply Log'!$E$6:$T$999,2,FALSE)</f>
        <v>#N/A</v>
      </c>
      <c r="H2713" s="65" t="e">
        <f>VLOOKUP(E2713,'Supply Log'!$E$6:$T$999,3,FALSE)</f>
        <v>#N/A</v>
      </c>
      <c r="I2713" s="77"/>
      <c r="J2713" s="65" t="e">
        <f>VLOOKUP(E2713,'Supply Log'!$E$6:$T$277,5,FALSE)</f>
        <v>#N/A</v>
      </c>
      <c r="K2713" s="65" t="e">
        <f>VLOOKUP(E2713,'Supply Log'!$E$6:$T$277,6,FALSE)</f>
        <v>#N/A</v>
      </c>
      <c r="L2713" s="65" t="e">
        <f>VLOOKUP(E2713,'Supply Log'!$E$6:$T$277,7,FALSE)</f>
        <v>#N/A</v>
      </c>
      <c r="M2713" s="65" t="e">
        <f>VLOOKUP(E2713,'Supply Log'!$E$6:$T$277,8,FALSE)</f>
        <v>#N/A</v>
      </c>
      <c r="N2713" s="65" t="e">
        <f>VLOOKUP(E2713,'Supply Log'!$E$6:$T$277,9,FALSE)</f>
        <v>#N/A</v>
      </c>
      <c r="O2713" s="65" t="e">
        <f>VLOOKUP(E2713,'Supply Log'!$E$6:$T$277,10,FALSE)</f>
        <v>#N/A</v>
      </c>
      <c r="P2713" s="29" t="e">
        <f t="shared" si="348"/>
        <v>#N/A</v>
      </c>
      <c r="Q2713" s="65" t="e">
        <f>VLOOKUP(E2713,'Supply Log'!$E$6:$T$277,12,FALSE)</f>
        <v>#N/A</v>
      </c>
      <c r="R2713" s="78" t="e">
        <f t="shared" si="349"/>
        <v>#N/A</v>
      </c>
      <c r="S2713" s="65"/>
      <c r="T2713" s="79" t="e">
        <f t="shared" si="350"/>
        <v>#N/A</v>
      </c>
      <c r="U2713" s="80" t="e">
        <f t="shared" si="351"/>
        <v>#N/A</v>
      </c>
      <c r="V2713" s="81" t="str">
        <f t="shared" si="352"/>
        <v/>
      </c>
      <c r="W2713" s="69" t="e">
        <f>VLOOKUP(F2713,'Input Log'!$E$6:$V$50000,18,FALSE)</f>
        <v>#N/A</v>
      </c>
      <c r="X2713" s="64" t="e">
        <f>VLOOKUP(E2713,'Supply Log'!$Z$6:$AB$699,2,FALSE)</f>
        <v>#N/A</v>
      </c>
      <c r="Y2713" s="64" t="e">
        <f>VLOOKUP(E2713,'Supply Log'!$E$6:$X$618,20,FALSE)</f>
        <v>#N/A</v>
      </c>
      <c r="Z2713" s="64"/>
      <c r="AA2713" s="64"/>
    </row>
    <row r="2714" spans="1:27">
      <c r="A2714" s="67" t="str">
        <f t="shared" si="345"/>
        <v/>
      </c>
      <c r="B2714" s="65">
        <f t="shared" si="347"/>
        <v>2626</v>
      </c>
      <c r="C2714" s="68" t="str">
        <f t="shared" si="346"/>
        <v/>
      </c>
      <c r="D2714" s="69"/>
      <c r="F2714" s="66"/>
      <c r="G2714" s="65" t="e">
        <f>VLOOKUP(E2714,'Supply Log'!$E$6:$T$999,2,FALSE)</f>
        <v>#N/A</v>
      </c>
      <c r="H2714" s="65" t="e">
        <f>VLOOKUP(E2714,'Supply Log'!$E$6:$T$999,3,FALSE)</f>
        <v>#N/A</v>
      </c>
      <c r="I2714" s="77"/>
      <c r="J2714" s="65" t="e">
        <f>VLOOKUP(E2714,'Supply Log'!$E$6:$T$277,5,FALSE)</f>
        <v>#N/A</v>
      </c>
      <c r="K2714" s="65" t="e">
        <f>VLOOKUP(E2714,'Supply Log'!$E$6:$T$277,6,FALSE)</f>
        <v>#N/A</v>
      </c>
      <c r="L2714" s="65" t="e">
        <f>VLOOKUP(E2714,'Supply Log'!$E$6:$T$277,7,FALSE)</f>
        <v>#N/A</v>
      </c>
      <c r="M2714" s="65" t="e">
        <f>VLOOKUP(E2714,'Supply Log'!$E$6:$T$277,8,FALSE)</f>
        <v>#N/A</v>
      </c>
      <c r="N2714" s="65" t="e">
        <f>VLOOKUP(E2714,'Supply Log'!$E$6:$T$277,9,FALSE)</f>
        <v>#N/A</v>
      </c>
      <c r="O2714" s="65" t="e">
        <f>VLOOKUP(E2714,'Supply Log'!$E$6:$T$277,10,FALSE)</f>
        <v>#N/A</v>
      </c>
      <c r="P2714" s="29" t="e">
        <f t="shared" si="348"/>
        <v>#N/A</v>
      </c>
      <c r="Q2714" s="65" t="e">
        <f>VLOOKUP(E2714,'Supply Log'!$E$6:$T$277,12,FALSE)</f>
        <v>#N/A</v>
      </c>
      <c r="R2714" s="78" t="e">
        <f t="shared" si="349"/>
        <v>#N/A</v>
      </c>
      <c r="S2714" s="65"/>
      <c r="T2714" s="79" t="e">
        <f t="shared" si="350"/>
        <v>#N/A</v>
      </c>
      <c r="U2714" s="80" t="e">
        <f t="shared" si="351"/>
        <v>#N/A</v>
      </c>
      <c r="V2714" s="81" t="str">
        <f t="shared" si="352"/>
        <v/>
      </c>
      <c r="W2714" s="69" t="e">
        <f>VLOOKUP(F2714,'Input Log'!$E$6:$V$50000,18,FALSE)</f>
        <v>#N/A</v>
      </c>
      <c r="X2714" s="64" t="e">
        <f>VLOOKUP(E2714,'Supply Log'!$Z$6:$AB$699,2,FALSE)</f>
        <v>#N/A</v>
      </c>
      <c r="Y2714" s="64" t="e">
        <f>VLOOKUP(E2714,'Supply Log'!$E$6:$X$618,20,FALSE)</f>
        <v>#N/A</v>
      </c>
      <c r="Z2714" s="64"/>
      <c r="AA2714" s="64"/>
    </row>
    <row r="2715" spans="1:27">
      <c r="A2715" s="67" t="str">
        <f t="shared" si="345"/>
        <v/>
      </c>
      <c r="B2715" s="65">
        <f t="shared" si="347"/>
        <v>2627</v>
      </c>
      <c r="C2715" s="68" t="str">
        <f t="shared" si="346"/>
        <v/>
      </c>
      <c r="D2715" s="69"/>
      <c r="F2715" s="66"/>
      <c r="G2715" s="65" t="e">
        <f>VLOOKUP(E2715,'Supply Log'!$E$6:$T$999,2,FALSE)</f>
        <v>#N/A</v>
      </c>
      <c r="H2715" s="65" t="e">
        <f>VLOOKUP(E2715,'Supply Log'!$E$6:$T$999,3,FALSE)</f>
        <v>#N/A</v>
      </c>
      <c r="I2715" s="77"/>
      <c r="J2715" s="65" t="e">
        <f>VLOOKUP(E2715,'Supply Log'!$E$6:$T$277,5,FALSE)</f>
        <v>#N/A</v>
      </c>
      <c r="K2715" s="65" t="e">
        <f>VLOOKUP(E2715,'Supply Log'!$E$6:$T$277,6,FALSE)</f>
        <v>#N/A</v>
      </c>
      <c r="L2715" s="65" t="e">
        <f>VLOOKUP(E2715,'Supply Log'!$E$6:$T$277,7,FALSE)</f>
        <v>#N/A</v>
      </c>
      <c r="M2715" s="65" t="e">
        <f>VLOOKUP(E2715,'Supply Log'!$E$6:$T$277,8,FALSE)</f>
        <v>#N/A</v>
      </c>
      <c r="N2715" s="65" t="e">
        <f>VLOOKUP(E2715,'Supply Log'!$E$6:$T$277,9,FALSE)</f>
        <v>#N/A</v>
      </c>
      <c r="O2715" s="65" t="e">
        <f>VLOOKUP(E2715,'Supply Log'!$E$6:$T$277,10,FALSE)</f>
        <v>#N/A</v>
      </c>
      <c r="P2715" s="29" t="e">
        <f t="shared" si="348"/>
        <v>#N/A</v>
      </c>
      <c r="Q2715" s="65" t="e">
        <f>VLOOKUP(E2715,'Supply Log'!$E$6:$T$277,12,FALSE)</f>
        <v>#N/A</v>
      </c>
      <c r="R2715" s="78" t="e">
        <f t="shared" si="349"/>
        <v>#N/A</v>
      </c>
      <c r="S2715" s="65"/>
      <c r="T2715" s="79" t="e">
        <f t="shared" si="350"/>
        <v>#N/A</v>
      </c>
      <c r="U2715" s="80" t="e">
        <f t="shared" si="351"/>
        <v>#N/A</v>
      </c>
      <c r="V2715" s="81" t="str">
        <f t="shared" si="352"/>
        <v/>
      </c>
      <c r="W2715" s="69" t="e">
        <f>VLOOKUP(F2715,'Input Log'!$E$6:$V$50000,18,FALSE)</f>
        <v>#N/A</v>
      </c>
      <c r="X2715" s="64" t="e">
        <f>VLOOKUP(E2715,'Supply Log'!$Z$6:$AB$699,2,FALSE)</f>
        <v>#N/A</v>
      </c>
      <c r="Y2715" s="64" t="e">
        <f>VLOOKUP(E2715,'Supply Log'!$E$6:$X$618,20,FALSE)</f>
        <v>#N/A</v>
      </c>
      <c r="Z2715" s="64"/>
      <c r="AA2715" s="64"/>
    </row>
    <row r="2716" spans="1:27">
      <c r="A2716" s="67" t="str">
        <f t="shared" si="345"/>
        <v/>
      </c>
      <c r="B2716" s="65">
        <f t="shared" si="347"/>
        <v>2628</v>
      </c>
      <c r="C2716" s="68" t="str">
        <f t="shared" si="346"/>
        <v/>
      </c>
      <c r="D2716" s="69"/>
      <c r="F2716" s="66"/>
      <c r="G2716" s="65" t="e">
        <f>VLOOKUP(E2716,'Supply Log'!$E$6:$T$999,2,FALSE)</f>
        <v>#N/A</v>
      </c>
      <c r="H2716" s="65" t="e">
        <f>VLOOKUP(E2716,'Supply Log'!$E$6:$T$999,3,FALSE)</f>
        <v>#N/A</v>
      </c>
      <c r="I2716" s="77"/>
      <c r="J2716" s="65" t="e">
        <f>VLOOKUP(E2716,'Supply Log'!$E$6:$T$277,5,FALSE)</f>
        <v>#N/A</v>
      </c>
      <c r="K2716" s="65" t="e">
        <f>VLOOKUP(E2716,'Supply Log'!$E$6:$T$277,6,FALSE)</f>
        <v>#N/A</v>
      </c>
      <c r="L2716" s="65" t="e">
        <f>VLOOKUP(E2716,'Supply Log'!$E$6:$T$277,7,FALSE)</f>
        <v>#N/A</v>
      </c>
      <c r="M2716" s="65" t="e">
        <f>VLOOKUP(E2716,'Supply Log'!$E$6:$T$277,8,FALSE)</f>
        <v>#N/A</v>
      </c>
      <c r="N2716" s="65" t="e">
        <f>VLOOKUP(E2716,'Supply Log'!$E$6:$T$277,9,FALSE)</f>
        <v>#N/A</v>
      </c>
      <c r="O2716" s="65" t="e">
        <f>VLOOKUP(E2716,'Supply Log'!$E$6:$T$277,10,FALSE)</f>
        <v>#N/A</v>
      </c>
      <c r="P2716" s="29" t="e">
        <f t="shared" si="348"/>
        <v>#N/A</v>
      </c>
      <c r="Q2716" s="65" t="e">
        <f>VLOOKUP(E2716,'Supply Log'!$E$6:$T$277,12,FALSE)</f>
        <v>#N/A</v>
      </c>
      <c r="R2716" s="78" t="e">
        <f t="shared" si="349"/>
        <v>#N/A</v>
      </c>
      <c r="S2716" s="65"/>
      <c r="T2716" s="79" t="e">
        <f t="shared" si="350"/>
        <v>#N/A</v>
      </c>
      <c r="U2716" s="80" t="e">
        <f t="shared" si="351"/>
        <v>#N/A</v>
      </c>
      <c r="V2716" s="81" t="str">
        <f t="shared" si="352"/>
        <v/>
      </c>
      <c r="W2716" s="69" t="e">
        <f>VLOOKUP(F2716,'Input Log'!$E$6:$V$50000,18,FALSE)</f>
        <v>#N/A</v>
      </c>
      <c r="X2716" s="64" t="e">
        <f>VLOOKUP(E2716,'Supply Log'!$Z$6:$AB$699,2,FALSE)</f>
        <v>#N/A</v>
      </c>
      <c r="Y2716" s="64" t="e">
        <f>VLOOKUP(E2716,'Supply Log'!$E$6:$X$618,20,FALSE)</f>
        <v>#N/A</v>
      </c>
      <c r="Z2716" s="64"/>
      <c r="AA2716" s="64"/>
    </row>
    <row r="2717" spans="1:27">
      <c r="A2717" s="67" t="str">
        <f t="shared" si="345"/>
        <v/>
      </c>
      <c r="B2717" s="65">
        <f t="shared" si="347"/>
        <v>2629</v>
      </c>
      <c r="C2717" s="68" t="str">
        <f t="shared" si="346"/>
        <v/>
      </c>
      <c r="D2717" s="69"/>
      <c r="F2717" s="66"/>
      <c r="G2717" s="65" t="e">
        <f>VLOOKUP(E2717,'Supply Log'!$E$6:$T$999,2,FALSE)</f>
        <v>#N/A</v>
      </c>
      <c r="H2717" s="65" t="e">
        <f>VLOOKUP(E2717,'Supply Log'!$E$6:$T$999,3,FALSE)</f>
        <v>#N/A</v>
      </c>
      <c r="I2717" s="77"/>
      <c r="J2717" s="65" t="e">
        <f>VLOOKUP(E2717,'Supply Log'!$E$6:$T$277,5,FALSE)</f>
        <v>#N/A</v>
      </c>
      <c r="K2717" s="65" t="e">
        <f>VLOOKUP(E2717,'Supply Log'!$E$6:$T$277,6,FALSE)</f>
        <v>#N/A</v>
      </c>
      <c r="L2717" s="65" t="e">
        <f>VLOOKUP(E2717,'Supply Log'!$E$6:$T$277,7,FALSE)</f>
        <v>#N/A</v>
      </c>
      <c r="M2717" s="65" t="e">
        <f>VLOOKUP(E2717,'Supply Log'!$E$6:$T$277,8,FALSE)</f>
        <v>#N/A</v>
      </c>
      <c r="N2717" s="65" t="e">
        <f>VLOOKUP(E2717,'Supply Log'!$E$6:$T$277,9,FALSE)</f>
        <v>#N/A</v>
      </c>
      <c r="O2717" s="65" t="e">
        <f>VLOOKUP(E2717,'Supply Log'!$E$6:$T$277,10,FALSE)</f>
        <v>#N/A</v>
      </c>
      <c r="P2717" s="29" t="e">
        <f t="shared" si="348"/>
        <v>#N/A</v>
      </c>
      <c r="Q2717" s="65" t="e">
        <f>VLOOKUP(E2717,'Supply Log'!$E$6:$T$277,12,FALSE)</f>
        <v>#N/A</v>
      </c>
      <c r="R2717" s="78" t="e">
        <f t="shared" si="349"/>
        <v>#N/A</v>
      </c>
      <c r="S2717" s="65"/>
      <c r="T2717" s="79" t="e">
        <f t="shared" si="350"/>
        <v>#N/A</v>
      </c>
      <c r="U2717" s="80" t="e">
        <f t="shared" si="351"/>
        <v>#N/A</v>
      </c>
      <c r="V2717" s="81" t="str">
        <f t="shared" si="352"/>
        <v/>
      </c>
      <c r="W2717" s="69" t="e">
        <f>VLOOKUP(F2717,'Input Log'!$E$6:$V$50000,18,FALSE)</f>
        <v>#N/A</v>
      </c>
      <c r="X2717" s="64" t="e">
        <f>VLOOKUP(E2717,'Supply Log'!$Z$6:$AB$699,2,FALSE)</f>
        <v>#N/A</v>
      </c>
      <c r="Y2717" s="64" t="e">
        <f>VLOOKUP(E2717,'Supply Log'!$E$6:$X$618,20,FALSE)</f>
        <v>#N/A</v>
      </c>
      <c r="Z2717" s="64"/>
      <c r="AA2717" s="64"/>
    </row>
    <row r="2718" spans="1:27">
      <c r="A2718" s="67" t="str">
        <f t="shared" si="345"/>
        <v/>
      </c>
      <c r="B2718" s="65">
        <f t="shared" si="347"/>
        <v>2630</v>
      </c>
      <c r="C2718" s="68" t="str">
        <f t="shared" si="346"/>
        <v/>
      </c>
      <c r="D2718" s="69"/>
      <c r="F2718" s="66"/>
      <c r="G2718" s="65" t="e">
        <f>VLOOKUP(E2718,'Supply Log'!$E$6:$T$999,2,FALSE)</f>
        <v>#N/A</v>
      </c>
      <c r="H2718" s="65" t="e">
        <f>VLOOKUP(E2718,'Supply Log'!$E$6:$T$999,3,FALSE)</f>
        <v>#N/A</v>
      </c>
      <c r="I2718" s="77"/>
      <c r="J2718" s="65" t="e">
        <f>VLOOKUP(E2718,'Supply Log'!$E$6:$T$277,5,FALSE)</f>
        <v>#N/A</v>
      </c>
      <c r="K2718" s="65" t="e">
        <f>VLOOKUP(E2718,'Supply Log'!$E$6:$T$277,6,FALSE)</f>
        <v>#N/A</v>
      </c>
      <c r="L2718" s="65" t="e">
        <f>VLOOKUP(E2718,'Supply Log'!$E$6:$T$277,7,FALSE)</f>
        <v>#N/A</v>
      </c>
      <c r="M2718" s="65" t="e">
        <f>VLOOKUP(E2718,'Supply Log'!$E$6:$T$277,8,FALSE)</f>
        <v>#N/A</v>
      </c>
      <c r="N2718" s="65" t="e">
        <f>VLOOKUP(E2718,'Supply Log'!$E$6:$T$277,9,FALSE)</f>
        <v>#N/A</v>
      </c>
      <c r="O2718" s="65" t="e">
        <f>VLOOKUP(E2718,'Supply Log'!$E$6:$T$277,10,FALSE)</f>
        <v>#N/A</v>
      </c>
      <c r="P2718" s="29" t="e">
        <f t="shared" si="348"/>
        <v>#N/A</v>
      </c>
      <c r="Q2718" s="65" t="e">
        <f>VLOOKUP(E2718,'Supply Log'!$E$6:$T$277,12,FALSE)</f>
        <v>#N/A</v>
      </c>
      <c r="R2718" s="78" t="e">
        <f t="shared" si="349"/>
        <v>#N/A</v>
      </c>
      <c r="S2718" s="65"/>
      <c r="T2718" s="79" t="e">
        <f t="shared" si="350"/>
        <v>#N/A</v>
      </c>
      <c r="U2718" s="80" t="e">
        <f t="shared" si="351"/>
        <v>#N/A</v>
      </c>
      <c r="V2718" s="81" t="str">
        <f t="shared" si="352"/>
        <v/>
      </c>
      <c r="W2718" s="69" t="e">
        <f>VLOOKUP(F2718,'Input Log'!$E$6:$V$50000,18,FALSE)</f>
        <v>#N/A</v>
      </c>
      <c r="X2718" s="64" t="e">
        <f>VLOOKUP(E2718,'Supply Log'!$Z$6:$AB$699,2,FALSE)</f>
        <v>#N/A</v>
      </c>
      <c r="Y2718" s="64" t="e">
        <f>VLOOKUP(E2718,'Supply Log'!$E$6:$X$618,20,FALSE)</f>
        <v>#N/A</v>
      </c>
      <c r="Z2718" s="64"/>
      <c r="AA2718" s="64"/>
    </row>
    <row r="2719" spans="1:27">
      <c r="A2719" s="67" t="str">
        <f t="shared" si="345"/>
        <v/>
      </c>
      <c r="B2719" s="65">
        <f t="shared" si="347"/>
        <v>2631</v>
      </c>
      <c r="C2719" s="68" t="str">
        <f t="shared" si="346"/>
        <v/>
      </c>
      <c r="D2719" s="69"/>
      <c r="F2719" s="66"/>
      <c r="G2719" s="65" t="e">
        <f>VLOOKUP(E2719,'Supply Log'!$E$6:$T$999,2,FALSE)</f>
        <v>#N/A</v>
      </c>
      <c r="H2719" s="65" t="e">
        <f>VLOOKUP(E2719,'Supply Log'!$E$6:$T$999,3,FALSE)</f>
        <v>#N/A</v>
      </c>
      <c r="I2719" s="77"/>
      <c r="J2719" s="65" t="e">
        <f>VLOOKUP(E2719,'Supply Log'!$E$6:$T$277,5,FALSE)</f>
        <v>#N/A</v>
      </c>
      <c r="K2719" s="65" t="e">
        <f>VLOOKUP(E2719,'Supply Log'!$E$6:$T$277,6,FALSE)</f>
        <v>#N/A</v>
      </c>
      <c r="L2719" s="65" t="e">
        <f>VLOOKUP(E2719,'Supply Log'!$E$6:$T$277,7,FALSE)</f>
        <v>#N/A</v>
      </c>
      <c r="M2719" s="65" t="e">
        <f>VLOOKUP(E2719,'Supply Log'!$E$6:$T$277,8,FALSE)</f>
        <v>#N/A</v>
      </c>
      <c r="N2719" s="65" t="e">
        <f>VLOOKUP(E2719,'Supply Log'!$E$6:$T$277,9,FALSE)</f>
        <v>#N/A</v>
      </c>
      <c r="O2719" s="65" t="e">
        <f>VLOOKUP(E2719,'Supply Log'!$E$6:$T$277,10,FALSE)</f>
        <v>#N/A</v>
      </c>
      <c r="P2719" s="29" t="e">
        <f t="shared" si="348"/>
        <v>#N/A</v>
      </c>
      <c r="Q2719" s="65" t="e">
        <f>VLOOKUP(E2719,'Supply Log'!$E$6:$T$277,12,FALSE)</f>
        <v>#N/A</v>
      </c>
      <c r="R2719" s="78" t="e">
        <f t="shared" si="349"/>
        <v>#N/A</v>
      </c>
      <c r="S2719" s="65"/>
      <c r="T2719" s="79" t="e">
        <f t="shared" si="350"/>
        <v>#N/A</v>
      </c>
      <c r="U2719" s="80" t="e">
        <f t="shared" si="351"/>
        <v>#N/A</v>
      </c>
      <c r="V2719" s="81" t="str">
        <f t="shared" si="352"/>
        <v/>
      </c>
      <c r="W2719" s="69" t="e">
        <f>VLOOKUP(F2719,'Input Log'!$E$6:$V$50000,18,FALSE)</f>
        <v>#N/A</v>
      </c>
      <c r="X2719" s="64" t="e">
        <f>VLOOKUP(E2719,'Supply Log'!$Z$6:$AB$699,2,FALSE)</f>
        <v>#N/A</v>
      </c>
      <c r="Y2719" s="64" t="e">
        <f>VLOOKUP(E2719,'Supply Log'!$E$6:$X$618,20,FALSE)</f>
        <v>#N/A</v>
      </c>
      <c r="Z2719" s="64"/>
      <c r="AA2719" s="64"/>
    </row>
    <row r="2720" spans="1:27">
      <c r="A2720" s="67" t="str">
        <f t="shared" si="345"/>
        <v/>
      </c>
      <c r="B2720" s="65">
        <f t="shared" si="347"/>
        <v>2632</v>
      </c>
      <c r="C2720" s="68" t="str">
        <f t="shared" si="346"/>
        <v/>
      </c>
      <c r="D2720" s="69"/>
      <c r="F2720" s="66"/>
      <c r="G2720" s="65" t="e">
        <f>VLOOKUP(E2720,'Supply Log'!$E$6:$T$999,2,FALSE)</f>
        <v>#N/A</v>
      </c>
      <c r="H2720" s="65" t="e">
        <f>VLOOKUP(E2720,'Supply Log'!$E$6:$T$999,3,FALSE)</f>
        <v>#N/A</v>
      </c>
      <c r="I2720" s="77"/>
      <c r="J2720" s="65" t="e">
        <f>VLOOKUP(E2720,'Supply Log'!$E$6:$T$277,5,FALSE)</f>
        <v>#N/A</v>
      </c>
      <c r="K2720" s="65" t="e">
        <f>VLOOKUP(E2720,'Supply Log'!$E$6:$T$277,6,FALSE)</f>
        <v>#N/A</v>
      </c>
      <c r="L2720" s="65" t="e">
        <f>VLOOKUP(E2720,'Supply Log'!$E$6:$T$277,7,FALSE)</f>
        <v>#N/A</v>
      </c>
      <c r="M2720" s="65" t="e">
        <f>VLOOKUP(E2720,'Supply Log'!$E$6:$T$277,8,FALSE)</f>
        <v>#N/A</v>
      </c>
      <c r="N2720" s="65" t="e">
        <f>VLOOKUP(E2720,'Supply Log'!$E$6:$T$277,9,FALSE)</f>
        <v>#N/A</v>
      </c>
      <c r="O2720" s="65" t="e">
        <f>VLOOKUP(E2720,'Supply Log'!$E$6:$T$277,10,FALSE)</f>
        <v>#N/A</v>
      </c>
      <c r="P2720" s="29" t="e">
        <f t="shared" si="348"/>
        <v>#N/A</v>
      </c>
      <c r="Q2720" s="65" t="e">
        <f>VLOOKUP(E2720,'Supply Log'!$E$6:$T$277,12,FALSE)</f>
        <v>#N/A</v>
      </c>
      <c r="R2720" s="78" t="e">
        <f t="shared" si="349"/>
        <v>#N/A</v>
      </c>
      <c r="S2720" s="65"/>
      <c r="T2720" s="79" t="e">
        <f t="shared" si="350"/>
        <v>#N/A</v>
      </c>
      <c r="U2720" s="80" t="e">
        <f t="shared" si="351"/>
        <v>#N/A</v>
      </c>
      <c r="V2720" s="81" t="str">
        <f t="shared" si="352"/>
        <v/>
      </c>
      <c r="W2720" s="69" t="e">
        <f>VLOOKUP(F2720,'Input Log'!$E$6:$V$50000,18,FALSE)</f>
        <v>#N/A</v>
      </c>
      <c r="X2720" s="64" t="e">
        <f>VLOOKUP(E2720,'Supply Log'!$Z$6:$AB$699,2,FALSE)</f>
        <v>#N/A</v>
      </c>
      <c r="Y2720" s="64" t="e">
        <f>VLOOKUP(E2720,'Supply Log'!$E$6:$X$618,20,FALSE)</f>
        <v>#N/A</v>
      </c>
      <c r="Z2720" s="64"/>
      <c r="AA2720" s="64"/>
    </row>
    <row r="2721" spans="1:27">
      <c r="A2721" s="67" t="str">
        <f t="shared" si="345"/>
        <v/>
      </c>
      <c r="B2721" s="65">
        <f t="shared" si="347"/>
        <v>2633</v>
      </c>
      <c r="C2721" s="68" t="str">
        <f t="shared" si="346"/>
        <v/>
      </c>
      <c r="D2721" s="69"/>
      <c r="F2721" s="66"/>
      <c r="G2721" s="65" t="e">
        <f>VLOOKUP(E2721,'Supply Log'!$E$6:$T$999,2,FALSE)</f>
        <v>#N/A</v>
      </c>
      <c r="H2721" s="65" t="e">
        <f>VLOOKUP(E2721,'Supply Log'!$E$6:$T$999,3,FALSE)</f>
        <v>#N/A</v>
      </c>
      <c r="I2721" s="77"/>
      <c r="J2721" s="65" t="e">
        <f>VLOOKUP(E2721,'Supply Log'!$E$6:$T$277,5,FALSE)</f>
        <v>#N/A</v>
      </c>
      <c r="K2721" s="65" t="e">
        <f>VLOOKUP(E2721,'Supply Log'!$E$6:$T$277,6,FALSE)</f>
        <v>#N/A</v>
      </c>
      <c r="L2721" s="65" t="e">
        <f>VLOOKUP(E2721,'Supply Log'!$E$6:$T$277,7,FALSE)</f>
        <v>#N/A</v>
      </c>
      <c r="M2721" s="65" t="e">
        <f>VLOOKUP(E2721,'Supply Log'!$E$6:$T$277,8,FALSE)</f>
        <v>#N/A</v>
      </c>
      <c r="N2721" s="65" t="e">
        <f>VLOOKUP(E2721,'Supply Log'!$E$6:$T$277,9,FALSE)</f>
        <v>#N/A</v>
      </c>
      <c r="O2721" s="65" t="e">
        <f>VLOOKUP(E2721,'Supply Log'!$E$6:$T$277,10,FALSE)</f>
        <v>#N/A</v>
      </c>
      <c r="P2721" s="29" t="e">
        <f t="shared" si="348"/>
        <v>#N/A</v>
      </c>
      <c r="Q2721" s="65" t="e">
        <f>VLOOKUP(E2721,'Supply Log'!$E$6:$T$277,12,FALSE)</f>
        <v>#N/A</v>
      </c>
      <c r="R2721" s="78" t="e">
        <f t="shared" si="349"/>
        <v>#N/A</v>
      </c>
      <c r="S2721" s="65"/>
      <c r="T2721" s="79" t="e">
        <f t="shared" si="350"/>
        <v>#N/A</v>
      </c>
      <c r="U2721" s="80" t="e">
        <f t="shared" si="351"/>
        <v>#N/A</v>
      </c>
      <c r="V2721" s="81" t="str">
        <f t="shared" si="352"/>
        <v/>
      </c>
      <c r="W2721" s="69" t="e">
        <f>VLOOKUP(F2721,'Input Log'!$E$6:$V$50000,18,FALSE)</f>
        <v>#N/A</v>
      </c>
      <c r="X2721" s="64" t="e">
        <f>VLOOKUP(E2721,'Supply Log'!$Z$6:$AB$699,2,FALSE)</f>
        <v>#N/A</v>
      </c>
      <c r="Y2721" s="64" t="e">
        <f>VLOOKUP(E2721,'Supply Log'!$E$6:$X$618,20,FALSE)</f>
        <v>#N/A</v>
      </c>
      <c r="Z2721" s="64"/>
      <c r="AA2721" s="64"/>
    </row>
    <row r="2722" spans="1:27">
      <c r="A2722" s="67" t="str">
        <f t="shared" si="345"/>
        <v/>
      </c>
      <c r="B2722" s="65">
        <f t="shared" si="347"/>
        <v>2634</v>
      </c>
      <c r="C2722" s="68" t="str">
        <f t="shared" si="346"/>
        <v/>
      </c>
      <c r="D2722" s="69"/>
      <c r="F2722" s="66"/>
      <c r="G2722" s="65" t="e">
        <f>VLOOKUP(E2722,'Supply Log'!$E$6:$T$999,2,FALSE)</f>
        <v>#N/A</v>
      </c>
      <c r="H2722" s="65" t="e">
        <f>VLOOKUP(E2722,'Supply Log'!$E$6:$T$999,3,FALSE)</f>
        <v>#N/A</v>
      </c>
      <c r="I2722" s="77"/>
      <c r="J2722" s="65" t="e">
        <f>VLOOKUP(E2722,'Supply Log'!$E$6:$T$277,5,FALSE)</f>
        <v>#N/A</v>
      </c>
      <c r="K2722" s="65" t="e">
        <f>VLOOKUP(E2722,'Supply Log'!$E$6:$T$277,6,FALSE)</f>
        <v>#N/A</v>
      </c>
      <c r="L2722" s="65" t="e">
        <f>VLOOKUP(E2722,'Supply Log'!$E$6:$T$277,7,FALSE)</f>
        <v>#N/A</v>
      </c>
      <c r="M2722" s="65" t="e">
        <f>VLOOKUP(E2722,'Supply Log'!$E$6:$T$277,8,FALSE)</f>
        <v>#N/A</v>
      </c>
      <c r="N2722" s="65" t="e">
        <f>VLOOKUP(E2722,'Supply Log'!$E$6:$T$277,9,FALSE)</f>
        <v>#N/A</v>
      </c>
      <c r="O2722" s="65" t="e">
        <f>VLOOKUP(E2722,'Supply Log'!$E$6:$T$277,10,FALSE)</f>
        <v>#N/A</v>
      </c>
      <c r="P2722" s="29" t="e">
        <f t="shared" si="348"/>
        <v>#N/A</v>
      </c>
      <c r="Q2722" s="65" t="e">
        <f>VLOOKUP(E2722,'Supply Log'!$E$6:$T$277,12,FALSE)</f>
        <v>#N/A</v>
      </c>
      <c r="R2722" s="78" t="e">
        <f t="shared" si="349"/>
        <v>#N/A</v>
      </c>
      <c r="S2722" s="65"/>
      <c r="T2722" s="79" t="e">
        <f t="shared" si="350"/>
        <v>#N/A</v>
      </c>
      <c r="U2722" s="80" t="e">
        <f t="shared" si="351"/>
        <v>#N/A</v>
      </c>
      <c r="V2722" s="81" t="str">
        <f t="shared" si="352"/>
        <v/>
      </c>
      <c r="W2722" s="69" t="e">
        <f>VLOOKUP(F2722,'Input Log'!$E$6:$V$50000,18,FALSE)</f>
        <v>#N/A</v>
      </c>
      <c r="X2722" s="64" t="e">
        <f>VLOOKUP(E2722,'Supply Log'!$Z$6:$AB$699,2,FALSE)</f>
        <v>#N/A</v>
      </c>
      <c r="Y2722" s="64" t="e">
        <f>VLOOKUP(E2722,'Supply Log'!$E$6:$X$618,20,FALSE)</f>
        <v>#N/A</v>
      </c>
      <c r="Z2722" s="64"/>
      <c r="AA2722" s="64"/>
    </row>
    <row r="2723" spans="1:27">
      <c r="A2723" s="67" t="str">
        <f t="shared" si="345"/>
        <v/>
      </c>
      <c r="B2723" s="65">
        <f t="shared" si="347"/>
        <v>2635</v>
      </c>
      <c r="C2723" s="68" t="str">
        <f t="shared" si="346"/>
        <v/>
      </c>
      <c r="D2723" s="69"/>
      <c r="F2723" s="66"/>
      <c r="G2723" s="65" t="e">
        <f>VLOOKUP(E2723,'Supply Log'!$E$6:$T$999,2,FALSE)</f>
        <v>#N/A</v>
      </c>
      <c r="H2723" s="65" t="e">
        <f>VLOOKUP(E2723,'Supply Log'!$E$6:$T$999,3,FALSE)</f>
        <v>#N/A</v>
      </c>
      <c r="I2723" s="77"/>
      <c r="J2723" s="65" t="e">
        <f>VLOOKUP(E2723,'Supply Log'!$E$6:$T$277,5,FALSE)</f>
        <v>#N/A</v>
      </c>
      <c r="K2723" s="65" t="e">
        <f>VLOOKUP(E2723,'Supply Log'!$E$6:$T$277,6,FALSE)</f>
        <v>#N/A</v>
      </c>
      <c r="L2723" s="65" t="e">
        <f>VLOOKUP(E2723,'Supply Log'!$E$6:$T$277,7,FALSE)</f>
        <v>#N/A</v>
      </c>
      <c r="M2723" s="65" t="e">
        <f>VLOOKUP(E2723,'Supply Log'!$E$6:$T$277,8,FALSE)</f>
        <v>#N/A</v>
      </c>
      <c r="N2723" s="65" t="e">
        <f>VLOOKUP(E2723,'Supply Log'!$E$6:$T$277,9,FALSE)</f>
        <v>#N/A</v>
      </c>
      <c r="O2723" s="65" t="e">
        <f>VLOOKUP(E2723,'Supply Log'!$E$6:$T$277,10,FALSE)</f>
        <v>#N/A</v>
      </c>
      <c r="P2723" s="29" t="e">
        <f t="shared" si="348"/>
        <v>#N/A</v>
      </c>
      <c r="Q2723" s="65" t="e">
        <f>VLOOKUP(E2723,'Supply Log'!$E$6:$T$277,12,FALSE)</f>
        <v>#N/A</v>
      </c>
      <c r="R2723" s="78" t="e">
        <f t="shared" si="349"/>
        <v>#N/A</v>
      </c>
      <c r="S2723" s="65"/>
      <c r="T2723" s="79" t="e">
        <f t="shared" si="350"/>
        <v>#N/A</v>
      </c>
      <c r="U2723" s="80" t="e">
        <f t="shared" si="351"/>
        <v>#N/A</v>
      </c>
      <c r="V2723" s="81" t="str">
        <f t="shared" si="352"/>
        <v/>
      </c>
      <c r="W2723" s="69" t="e">
        <f>VLOOKUP(F2723,'Input Log'!$E$6:$V$50000,18,FALSE)</f>
        <v>#N/A</v>
      </c>
      <c r="X2723" s="64" t="e">
        <f>VLOOKUP(E2723,'Supply Log'!$Z$6:$AB$699,2,FALSE)</f>
        <v>#N/A</v>
      </c>
      <c r="Y2723" s="64" t="e">
        <f>VLOOKUP(E2723,'Supply Log'!$E$6:$X$618,20,FALSE)</f>
        <v>#N/A</v>
      </c>
      <c r="Z2723" s="64"/>
      <c r="AA2723" s="64"/>
    </row>
    <row r="2724" spans="1:27">
      <c r="A2724" s="67" t="str">
        <f t="shared" si="345"/>
        <v/>
      </c>
      <c r="B2724" s="65">
        <f t="shared" si="347"/>
        <v>2636</v>
      </c>
      <c r="C2724" s="68" t="str">
        <f t="shared" si="346"/>
        <v/>
      </c>
      <c r="D2724" s="69"/>
      <c r="F2724" s="66"/>
      <c r="G2724" s="65" t="e">
        <f>VLOOKUP(E2724,'Supply Log'!$E$6:$T$999,2,FALSE)</f>
        <v>#N/A</v>
      </c>
      <c r="H2724" s="65" t="e">
        <f>VLOOKUP(E2724,'Supply Log'!$E$6:$T$999,3,FALSE)</f>
        <v>#N/A</v>
      </c>
      <c r="I2724" s="77"/>
      <c r="J2724" s="65" t="e">
        <f>VLOOKUP(E2724,'Supply Log'!$E$6:$T$277,5,FALSE)</f>
        <v>#N/A</v>
      </c>
      <c r="K2724" s="65" t="e">
        <f>VLOOKUP(E2724,'Supply Log'!$E$6:$T$277,6,FALSE)</f>
        <v>#N/A</v>
      </c>
      <c r="L2724" s="65" t="e">
        <f>VLOOKUP(E2724,'Supply Log'!$E$6:$T$277,7,FALSE)</f>
        <v>#N/A</v>
      </c>
      <c r="M2724" s="65" t="e">
        <f>VLOOKUP(E2724,'Supply Log'!$E$6:$T$277,8,FALSE)</f>
        <v>#N/A</v>
      </c>
      <c r="N2724" s="65" t="e">
        <f>VLOOKUP(E2724,'Supply Log'!$E$6:$T$277,9,FALSE)</f>
        <v>#N/A</v>
      </c>
      <c r="O2724" s="65" t="e">
        <f>VLOOKUP(E2724,'Supply Log'!$E$6:$T$277,10,FALSE)</f>
        <v>#N/A</v>
      </c>
      <c r="P2724" s="29" t="e">
        <f t="shared" si="348"/>
        <v>#N/A</v>
      </c>
      <c r="Q2724" s="65" t="e">
        <f>VLOOKUP(E2724,'Supply Log'!$E$6:$T$277,12,FALSE)</f>
        <v>#N/A</v>
      </c>
      <c r="R2724" s="78" t="e">
        <f t="shared" si="349"/>
        <v>#N/A</v>
      </c>
      <c r="S2724" s="65"/>
      <c r="T2724" s="79" t="e">
        <f t="shared" si="350"/>
        <v>#N/A</v>
      </c>
      <c r="U2724" s="80" t="e">
        <f t="shared" si="351"/>
        <v>#N/A</v>
      </c>
      <c r="V2724" s="81" t="str">
        <f t="shared" si="352"/>
        <v/>
      </c>
      <c r="W2724" s="69" t="e">
        <f>VLOOKUP(F2724,'Input Log'!$E$6:$V$50000,18,FALSE)</f>
        <v>#N/A</v>
      </c>
      <c r="X2724" s="64" t="e">
        <f>VLOOKUP(E2724,'Supply Log'!$Z$6:$AB$699,2,FALSE)</f>
        <v>#N/A</v>
      </c>
      <c r="Y2724" s="64" t="e">
        <f>VLOOKUP(E2724,'Supply Log'!$E$6:$X$618,20,FALSE)</f>
        <v>#N/A</v>
      </c>
      <c r="Z2724" s="64"/>
      <c r="AA2724" s="64"/>
    </row>
    <row r="2725" spans="1:27">
      <c r="A2725" s="67" t="str">
        <f t="shared" si="345"/>
        <v/>
      </c>
      <c r="B2725" s="65">
        <f t="shared" si="347"/>
        <v>2637</v>
      </c>
      <c r="C2725" s="68" t="str">
        <f t="shared" si="346"/>
        <v/>
      </c>
      <c r="D2725" s="69"/>
      <c r="F2725" s="66"/>
      <c r="G2725" s="65" t="e">
        <f>VLOOKUP(E2725,'Supply Log'!$E$6:$T$999,2,FALSE)</f>
        <v>#N/A</v>
      </c>
      <c r="H2725" s="65" t="e">
        <f>VLOOKUP(E2725,'Supply Log'!$E$6:$T$999,3,FALSE)</f>
        <v>#N/A</v>
      </c>
      <c r="I2725" s="77"/>
      <c r="J2725" s="65" t="e">
        <f>VLOOKUP(E2725,'Supply Log'!$E$6:$T$277,5,FALSE)</f>
        <v>#N/A</v>
      </c>
      <c r="K2725" s="65" t="e">
        <f>VLOOKUP(E2725,'Supply Log'!$E$6:$T$277,6,FALSE)</f>
        <v>#N/A</v>
      </c>
      <c r="L2725" s="65" t="e">
        <f>VLOOKUP(E2725,'Supply Log'!$E$6:$T$277,7,FALSE)</f>
        <v>#N/A</v>
      </c>
      <c r="M2725" s="65" t="e">
        <f>VLOOKUP(E2725,'Supply Log'!$E$6:$T$277,8,FALSE)</f>
        <v>#N/A</v>
      </c>
      <c r="N2725" s="65" t="e">
        <f>VLOOKUP(E2725,'Supply Log'!$E$6:$T$277,9,FALSE)</f>
        <v>#N/A</v>
      </c>
      <c r="O2725" s="65" t="e">
        <f>VLOOKUP(E2725,'Supply Log'!$E$6:$T$277,10,FALSE)</f>
        <v>#N/A</v>
      </c>
      <c r="P2725" s="29" t="e">
        <f t="shared" si="348"/>
        <v>#N/A</v>
      </c>
      <c r="Q2725" s="65" t="e">
        <f>VLOOKUP(E2725,'Supply Log'!$E$6:$T$277,12,FALSE)</f>
        <v>#N/A</v>
      </c>
      <c r="R2725" s="78" t="e">
        <f t="shared" si="349"/>
        <v>#N/A</v>
      </c>
      <c r="S2725" s="65"/>
      <c r="T2725" s="79" t="e">
        <f t="shared" si="350"/>
        <v>#N/A</v>
      </c>
      <c r="U2725" s="80" t="e">
        <f t="shared" si="351"/>
        <v>#N/A</v>
      </c>
      <c r="V2725" s="81" t="str">
        <f t="shared" si="352"/>
        <v/>
      </c>
      <c r="W2725" s="69" t="e">
        <f>VLOOKUP(F2725,'Input Log'!$E$6:$V$50000,18,FALSE)</f>
        <v>#N/A</v>
      </c>
      <c r="X2725" s="64" t="e">
        <f>VLOOKUP(E2725,'Supply Log'!$Z$6:$AB$699,2,FALSE)</f>
        <v>#N/A</v>
      </c>
      <c r="Y2725" s="64" t="e">
        <f>VLOOKUP(E2725,'Supply Log'!$E$6:$X$618,20,FALSE)</f>
        <v>#N/A</v>
      </c>
      <c r="Z2725" s="64"/>
      <c r="AA2725" s="64"/>
    </row>
    <row r="2726" spans="1:27">
      <c r="A2726" s="67" t="str">
        <f t="shared" si="345"/>
        <v/>
      </c>
      <c r="B2726" s="65">
        <f t="shared" si="347"/>
        <v>2638</v>
      </c>
      <c r="C2726" s="68" t="str">
        <f t="shared" si="346"/>
        <v/>
      </c>
      <c r="D2726" s="69"/>
      <c r="F2726" s="66"/>
      <c r="G2726" s="65" t="e">
        <f>VLOOKUP(E2726,'Supply Log'!$E$6:$T$999,2,FALSE)</f>
        <v>#N/A</v>
      </c>
      <c r="H2726" s="65" t="e">
        <f>VLOOKUP(E2726,'Supply Log'!$E$6:$T$999,3,FALSE)</f>
        <v>#N/A</v>
      </c>
      <c r="I2726" s="77"/>
      <c r="J2726" s="65" t="e">
        <f>VLOOKUP(E2726,'Supply Log'!$E$6:$T$277,5,FALSE)</f>
        <v>#N/A</v>
      </c>
      <c r="K2726" s="65" t="e">
        <f>VLOOKUP(E2726,'Supply Log'!$E$6:$T$277,6,FALSE)</f>
        <v>#N/A</v>
      </c>
      <c r="L2726" s="65" t="e">
        <f>VLOOKUP(E2726,'Supply Log'!$E$6:$T$277,7,FALSE)</f>
        <v>#N/A</v>
      </c>
      <c r="M2726" s="65" t="e">
        <f>VLOOKUP(E2726,'Supply Log'!$E$6:$T$277,8,FALSE)</f>
        <v>#N/A</v>
      </c>
      <c r="N2726" s="65" t="e">
        <f>VLOOKUP(E2726,'Supply Log'!$E$6:$T$277,9,FALSE)</f>
        <v>#N/A</v>
      </c>
      <c r="O2726" s="65" t="e">
        <f>VLOOKUP(E2726,'Supply Log'!$E$6:$T$277,10,FALSE)</f>
        <v>#N/A</v>
      </c>
      <c r="P2726" s="29" t="e">
        <f t="shared" si="348"/>
        <v>#N/A</v>
      </c>
      <c r="Q2726" s="65" t="e">
        <f>VLOOKUP(E2726,'Supply Log'!$E$6:$T$277,12,FALSE)</f>
        <v>#N/A</v>
      </c>
      <c r="R2726" s="78" t="e">
        <f t="shared" si="349"/>
        <v>#N/A</v>
      </c>
      <c r="S2726" s="65"/>
      <c r="T2726" s="79" t="e">
        <f t="shared" si="350"/>
        <v>#N/A</v>
      </c>
      <c r="U2726" s="80" t="e">
        <f t="shared" si="351"/>
        <v>#N/A</v>
      </c>
      <c r="V2726" s="81" t="str">
        <f t="shared" si="352"/>
        <v/>
      </c>
      <c r="W2726" s="69" t="e">
        <f>VLOOKUP(F2726,'Input Log'!$E$6:$V$50000,18,FALSE)</f>
        <v>#N/A</v>
      </c>
      <c r="X2726" s="64" t="e">
        <f>VLOOKUP(E2726,'Supply Log'!$Z$6:$AB$699,2,FALSE)</f>
        <v>#N/A</v>
      </c>
      <c r="Y2726" s="64" t="e">
        <f>VLOOKUP(E2726,'Supply Log'!$E$6:$X$618,20,FALSE)</f>
        <v>#N/A</v>
      </c>
      <c r="Z2726" s="64"/>
      <c r="AA2726" s="64"/>
    </row>
    <row r="2727" spans="1:27">
      <c r="A2727" s="67" t="str">
        <f t="shared" si="345"/>
        <v/>
      </c>
      <c r="B2727" s="65">
        <f t="shared" si="347"/>
        <v>2639</v>
      </c>
      <c r="C2727" s="68" t="str">
        <f t="shared" si="346"/>
        <v/>
      </c>
      <c r="D2727" s="69"/>
      <c r="F2727" s="66"/>
      <c r="G2727" s="65" t="e">
        <f>VLOOKUP(E2727,'Supply Log'!$E$6:$T$999,2,FALSE)</f>
        <v>#N/A</v>
      </c>
      <c r="H2727" s="65" t="e">
        <f>VLOOKUP(E2727,'Supply Log'!$E$6:$T$999,3,FALSE)</f>
        <v>#N/A</v>
      </c>
      <c r="I2727" s="77"/>
      <c r="J2727" s="65" t="e">
        <f>VLOOKUP(E2727,'Supply Log'!$E$6:$T$277,5,FALSE)</f>
        <v>#N/A</v>
      </c>
      <c r="K2727" s="65" t="e">
        <f>VLOOKUP(E2727,'Supply Log'!$E$6:$T$277,6,FALSE)</f>
        <v>#N/A</v>
      </c>
      <c r="L2727" s="65" t="e">
        <f>VLOOKUP(E2727,'Supply Log'!$E$6:$T$277,7,FALSE)</f>
        <v>#N/A</v>
      </c>
      <c r="M2727" s="65" t="e">
        <f>VLOOKUP(E2727,'Supply Log'!$E$6:$T$277,8,FALSE)</f>
        <v>#N/A</v>
      </c>
      <c r="N2727" s="65" t="e">
        <f>VLOOKUP(E2727,'Supply Log'!$E$6:$T$277,9,FALSE)</f>
        <v>#N/A</v>
      </c>
      <c r="O2727" s="65" t="e">
        <f>VLOOKUP(E2727,'Supply Log'!$E$6:$T$277,10,FALSE)</f>
        <v>#N/A</v>
      </c>
      <c r="P2727" s="29" t="e">
        <f t="shared" si="348"/>
        <v>#N/A</v>
      </c>
      <c r="Q2727" s="65" t="e">
        <f>VLOOKUP(E2727,'Supply Log'!$E$6:$T$277,12,FALSE)</f>
        <v>#N/A</v>
      </c>
      <c r="R2727" s="78" t="e">
        <f t="shared" si="349"/>
        <v>#N/A</v>
      </c>
      <c r="S2727" s="65"/>
      <c r="T2727" s="79" t="e">
        <f t="shared" si="350"/>
        <v>#N/A</v>
      </c>
      <c r="U2727" s="80" t="e">
        <f t="shared" si="351"/>
        <v>#N/A</v>
      </c>
      <c r="V2727" s="81" t="str">
        <f t="shared" si="352"/>
        <v/>
      </c>
      <c r="W2727" s="69" t="e">
        <f>VLOOKUP(F2727,'Input Log'!$E$6:$V$50000,18,FALSE)</f>
        <v>#N/A</v>
      </c>
      <c r="X2727" s="64" t="e">
        <f>VLOOKUP(E2727,'Supply Log'!$Z$6:$AB$699,2,FALSE)</f>
        <v>#N/A</v>
      </c>
      <c r="Y2727" s="64" t="e">
        <f>VLOOKUP(E2727,'Supply Log'!$E$6:$X$618,20,FALSE)</f>
        <v>#N/A</v>
      </c>
      <c r="Z2727" s="64"/>
      <c r="AA2727" s="64"/>
    </row>
    <row r="2728" spans="1:27">
      <c r="A2728" s="67" t="str">
        <f t="shared" si="345"/>
        <v/>
      </c>
      <c r="B2728" s="65">
        <f t="shared" si="347"/>
        <v>2640</v>
      </c>
      <c r="C2728" s="68" t="str">
        <f t="shared" si="346"/>
        <v/>
      </c>
      <c r="D2728" s="69"/>
      <c r="F2728" s="66"/>
      <c r="G2728" s="65" t="e">
        <f>VLOOKUP(E2728,'Supply Log'!$E$6:$T$999,2,FALSE)</f>
        <v>#N/A</v>
      </c>
      <c r="H2728" s="65" t="e">
        <f>VLOOKUP(E2728,'Supply Log'!$E$6:$T$999,3,FALSE)</f>
        <v>#N/A</v>
      </c>
      <c r="I2728" s="77"/>
      <c r="J2728" s="65" t="e">
        <f>VLOOKUP(E2728,'Supply Log'!$E$6:$T$277,5,FALSE)</f>
        <v>#N/A</v>
      </c>
      <c r="K2728" s="65" t="e">
        <f>VLOOKUP(E2728,'Supply Log'!$E$6:$T$277,6,FALSE)</f>
        <v>#N/A</v>
      </c>
      <c r="L2728" s="65" t="e">
        <f>VLOOKUP(E2728,'Supply Log'!$E$6:$T$277,7,FALSE)</f>
        <v>#N/A</v>
      </c>
      <c r="M2728" s="65" t="e">
        <f>VLOOKUP(E2728,'Supply Log'!$E$6:$T$277,8,FALSE)</f>
        <v>#N/A</v>
      </c>
      <c r="N2728" s="65" t="e">
        <f>VLOOKUP(E2728,'Supply Log'!$E$6:$T$277,9,FALSE)</f>
        <v>#N/A</v>
      </c>
      <c r="O2728" s="65" t="e">
        <f>VLOOKUP(E2728,'Supply Log'!$E$6:$T$277,10,FALSE)</f>
        <v>#N/A</v>
      </c>
      <c r="P2728" s="29" t="e">
        <f t="shared" si="348"/>
        <v>#N/A</v>
      </c>
      <c r="Q2728" s="65" t="e">
        <f>VLOOKUP(E2728,'Supply Log'!$E$6:$T$277,12,FALSE)</f>
        <v>#N/A</v>
      </c>
      <c r="R2728" s="78" t="e">
        <f t="shared" si="349"/>
        <v>#N/A</v>
      </c>
      <c r="S2728" s="65"/>
      <c r="T2728" s="79" t="e">
        <f t="shared" si="350"/>
        <v>#N/A</v>
      </c>
      <c r="U2728" s="80" t="e">
        <f t="shared" si="351"/>
        <v>#N/A</v>
      </c>
      <c r="V2728" s="81" t="str">
        <f t="shared" si="352"/>
        <v/>
      </c>
      <c r="W2728" s="69" t="e">
        <f>VLOOKUP(F2728,'Input Log'!$E$6:$V$50000,18,FALSE)</f>
        <v>#N/A</v>
      </c>
      <c r="X2728" s="64" t="e">
        <f>VLOOKUP(E2728,'Supply Log'!$Z$6:$AB$699,2,FALSE)</f>
        <v>#N/A</v>
      </c>
      <c r="Y2728" s="64" t="e">
        <f>VLOOKUP(E2728,'Supply Log'!$E$6:$X$618,20,FALSE)</f>
        <v>#N/A</v>
      </c>
      <c r="Z2728" s="64"/>
      <c r="AA2728" s="64"/>
    </row>
    <row r="2729" spans="1:27">
      <c r="A2729" s="67" t="str">
        <f t="shared" si="345"/>
        <v/>
      </c>
      <c r="B2729" s="65">
        <f t="shared" si="347"/>
        <v>2641</v>
      </c>
      <c r="C2729" s="68" t="str">
        <f t="shared" si="346"/>
        <v/>
      </c>
      <c r="D2729" s="69"/>
      <c r="F2729" s="66"/>
      <c r="G2729" s="65" t="e">
        <f>VLOOKUP(E2729,'Supply Log'!$E$6:$T$999,2,FALSE)</f>
        <v>#N/A</v>
      </c>
      <c r="H2729" s="65" t="e">
        <f>VLOOKUP(E2729,'Supply Log'!$E$6:$T$999,3,FALSE)</f>
        <v>#N/A</v>
      </c>
      <c r="I2729" s="77"/>
      <c r="J2729" s="65" t="e">
        <f>VLOOKUP(E2729,'Supply Log'!$E$6:$T$277,5,FALSE)</f>
        <v>#N/A</v>
      </c>
      <c r="K2729" s="65" t="e">
        <f>VLOOKUP(E2729,'Supply Log'!$E$6:$T$277,6,FALSE)</f>
        <v>#N/A</v>
      </c>
      <c r="L2729" s="65" t="e">
        <f>VLOOKUP(E2729,'Supply Log'!$E$6:$T$277,7,FALSE)</f>
        <v>#N/A</v>
      </c>
      <c r="M2729" s="65" t="e">
        <f>VLOOKUP(E2729,'Supply Log'!$E$6:$T$277,8,FALSE)</f>
        <v>#N/A</v>
      </c>
      <c r="N2729" s="65" t="e">
        <f>VLOOKUP(E2729,'Supply Log'!$E$6:$T$277,9,FALSE)</f>
        <v>#N/A</v>
      </c>
      <c r="O2729" s="65" t="e">
        <f>VLOOKUP(E2729,'Supply Log'!$E$6:$T$277,10,FALSE)</f>
        <v>#N/A</v>
      </c>
      <c r="P2729" s="29" t="e">
        <f t="shared" si="348"/>
        <v>#N/A</v>
      </c>
      <c r="Q2729" s="65" t="e">
        <f>VLOOKUP(E2729,'Supply Log'!$E$6:$T$277,12,FALSE)</f>
        <v>#N/A</v>
      </c>
      <c r="R2729" s="78" t="e">
        <f t="shared" si="349"/>
        <v>#N/A</v>
      </c>
      <c r="S2729" s="65"/>
      <c r="T2729" s="79" t="e">
        <f t="shared" si="350"/>
        <v>#N/A</v>
      </c>
      <c r="U2729" s="80" t="e">
        <f t="shared" si="351"/>
        <v>#N/A</v>
      </c>
      <c r="V2729" s="81" t="str">
        <f t="shared" si="352"/>
        <v/>
      </c>
      <c r="W2729" s="69" t="e">
        <f>VLOOKUP(F2729,'Input Log'!$E$6:$V$50000,18,FALSE)</f>
        <v>#N/A</v>
      </c>
      <c r="X2729" s="64" t="e">
        <f>VLOOKUP(E2729,'Supply Log'!$Z$6:$AB$699,2,FALSE)</f>
        <v>#N/A</v>
      </c>
      <c r="Y2729" s="64" t="e">
        <f>VLOOKUP(E2729,'Supply Log'!$E$6:$X$618,20,FALSE)</f>
        <v>#N/A</v>
      </c>
      <c r="Z2729" s="64"/>
      <c r="AA2729" s="64"/>
    </row>
    <row r="2730" spans="1:27">
      <c r="A2730" s="67" t="str">
        <f t="shared" si="345"/>
        <v/>
      </c>
      <c r="B2730" s="65">
        <f t="shared" si="347"/>
        <v>2642</v>
      </c>
      <c r="C2730" s="68" t="str">
        <f t="shared" si="346"/>
        <v/>
      </c>
      <c r="D2730" s="69"/>
      <c r="F2730" s="66"/>
      <c r="G2730" s="65" t="e">
        <f>VLOOKUP(E2730,'Supply Log'!$E$6:$T$999,2,FALSE)</f>
        <v>#N/A</v>
      </c>
      <c r="H2730" s="65" t="e">
        <f>VLOOKUP(E2730,'Supply Log'!$E$6:$T$999,3,FALSE)</f>
        <v>#N/A</v>
      </c>
      <c r="I2730" s="77"/>
      <c r="J2730" s="65" t="e">
        <f>VLOOKUP(E2730,'Supply Log'!$E$6:$T$277,5,FALSE)</f>
        <v>#N/A</v>
      </c>
      <c r="K2730" s="65" t="e">
        <f>VLOOKUP(E2730,'Supply Log'!$E$6:$T$277,6,FALSE)</f>
        <v>#N/A</v>
      </c>
      <c r="L2730" s="65" t="e">
        <f>VLOOKUP(E2730,'Supply Log'!$E$6:$T$277,7,FALSE)</f>
        <v>#N/A</v>
      </c>
      <c r="M2730" s="65" t="e">
        <f>VLOOKUP(E2730,'Supply Log'!$E$6:$T$277,8,FALSE)</f>
        <v>#N/A</v>
      </c>
      <c r="N2730" s="65" t="e">
        <f>VLOOKUP(E2730,'Supply Log'!$E$6:$T$277,9,FALSE)</f>
        <v>#N/A</v>
      </c>
      <c r="O2730" s="65" t="e">
        <f>VLOOKUP(E2730,'Supply Log'!$E$6:$T$277,10,FALSE)</f>
        <v>#N/A</v>
      </c>
      <c r="P2730" s="29" t="e">
        <f t="shared" si="348"/>
        <v>#N/A</v>
      </c>
      <c r="Q2730" s="65" t="e">
        <f>VLOOKUP(E2730,'Supply Log'!$E$6:$T$277,12,FALSE)</f>
        <v>#N/A</v>
      </c>
      <c r="R2730" s="78" t="e">
        <f t="shared" si="349"/>
        <v>#N/A</v>
      </c>
      <c r="S2730" s="65"/>
      <c r="T2730" s="79" t="e">
        <f t="shared" si="350"/>
        <v>#N/A</v>
      </c>
      <c r="U2730" s="80" t="e">
        <f t="shared" si="351"/>
        <v>#N/A</v>
      </c>
      <c r="V2730" s="81" t="str">
        <f t="shared" si="352"/>
        <v/>
      </c>
      <c r="W2730" s="69" t="e">
        <f>VLOOKUP(F2730,'Input Log'!$E$6:$V$50000,18,FALSE)</f>
        <v>#N/A</v>
      </c>
      <c r="X2730" s="64" t="e">
        <f>VLOOKUP(E2730,'Supply Log'!$Z$6:$AB$699,2,FALSE)</f>
        <v>#N/A</v>
      </c>
      <c r="Y2730" s="64" t="e">
        <f>VLOOKUP(E2730,'Supply Log'!$E$6:$X$618,20,FALSE)</f>
        <v>#N/A</v>
      </c>
      <c r="Z2730" s="64"/>
      <c r="AA2730" s="64"/>
    </row>
    <row r="2731" spans="1:27">
      <c r="A2731" s="67" t="str">
        <f t="shared" si="345"/>
        <v/>
      </c>
      <c r="B2731" s="65">
        <f t="shared" si="347"/>
        <v>2643</v>
      </c>
      <c r="C2731" s="68" t="str">
        <f t="shared" si="346"/>
        <v/>
      </c>
      <c r="D2731" s="69"/>
      <c r="F2731" s="66"/>
      <c r="G2731" s="65" t="e">
        <f>VLOOKUP(E2731,'Supply Log'!$E$6:$T$999,2,FALSE)</f>
        <v>#N/A</v>
      </c>
      <c r="H2731" s="65" t="e">
        <f>VLOOKUP(E2731,'Supply Log'!$E$6:$T$999,3,FALSE)</f>
        <v>#N/A</v>
      </c>
      <c r="I2731" s="77"/>
      <c r="J2731" s="65" t="e">
        <f>VLOOKUP(E2731,'Supply Log'!$E$6:$T$277,5,FALSE)</f>
        <v>#N/A</v>
      </c>
      <c r="K2731" s="65" t="e">
        <f>VLOOKUP(E2731,'Supply Log'!$E$6:$T$277,6,FALSE)</f>
        <v>#N/A</v>
      </c>
      <c r="L2731" s="65" t="e">
        <f>VLOOKUP(E2731,'Supply Log'!$E$6:$T$277,7,FALSE)</f>
        <v>#N/A</v>
      </c>
      <c r="M2731" s="65" t="e">
        <f>VLOOKUP(E2731,'Supply Log'!$E$6:$T$277,8,FALSE)</f>
        <v>#N/A</v>
      </c>
      <c r="N2731" s="65" t="e">
        <f>VLOOKUP(E2731,'Supply Log'!$E$6:$T$277,9,FALSE)</f>
        <v>#N/A</v>
      </c>
      <c r="O2731" s="65" t="e">
        <f>VLOOKUP(E2731,'Supply Log'!$E$6:$T$277,10,FALSE)</f>
        <v>#N/A</v>
      </c>
      <c r="P2731" s="29" t="e">
        <f t="shared" si="348"/>
        <v>#N/A</v>
      </c>
      <c r="Q2731" s="65" t="e">
        <f>VLOOKUP(E2731,'Supply Log'!$E$6:$T$277,12,FALSE)</f>
        <v>#N/A</v>
      </c>
      <c r="R2731" s="78" t="e">
        <f t="shared" si="349"/>
        <v>#N/A</v>
      </c>
      <c r="S2731" s="65"/>
      <c r="T2731" s="79" t="e">
        <f t="shared" si="350"/>
        <v>#N/A</v>
      </c>
      <c r="U2731" s="80" t="e">
        <f t="shared" si="351"/>
        <v>#N/A</v>
      </c>
      <c r="V2731" s="81" t="str">
        <f t="shared" si="352"/>
        <v/>
      </c>
      <c r="W2731" s="69" t="e">
        <f>VLOOKUP(F2731,'Input Log'!$E$6:$V$50000,18,FALSE)</f>
        <v>#N/A</v>
      </c>
      <c r="X2731" s="64" t="e">
        <f>VLOOKUP(E2731,'Supply Log'!$Z$6:$AB$699,2,FALSE)</f>
        <v>#N/A</v>
      </c>
      <c r="Y2731" s="64" t="e">
        <f>VLOOKUP(E2731,'Supply Log'!$E$6:$X$618,20,FALSE)</f>
        <v>#N/A</v>
      </c>
      <c r="Z2731" s="64"/>
      <c r="AA2731" s="64"/>
    </row>
    <row r="2732" spans="1:27">
      <c r="A2732" s="67" t="str">
        <f t="shared" si="345"/>
        <v/>
      </c>
      <c r="B2732" s="65">
        <f t="shared" si="347"/>
        <v>2644</v>
      </c>
      <c r="C2732" s="68" t="str">
        <f t="shared" si="346"/>
        <v/>
      </c>
      <c r="D2732" s="69"/>
      <c r="F2732" s="66"/>
      <c r="G2732" s="65" t="e">
        <f>VLOOKUP(E2732,'Supply Log'!$E$6:$T$999,2,FALSE)</f>
        <v>#N/A</v>
      </c>
      <c r="H2732" s="65" t="e">
        <f>VLOOKUP(E2732,'Supply Log'!$E$6:$T$999,3,FALSE)</f>
        <v>#N/A</v>
      </c>
      <c r="I2732" s="77"/>
      <c r="J2732" s="65" t="e">
        <f>VLOOKUP(E2732,'Supply Log'!$E$6:$T$277,5,FALSE)</f>
        <v>#N/A</v>
      </c>
      <c r="K2732" s="65" t="e">
        <f>VLOOKUP(E2732,'Supply Log'!$E$6:$T$277,6,FALSE)</f>
        <v>#N/A</v>
      </c>
      <c r="L2732" s="65" t="e">
        <f>VLOOKUP(E2732,'Supply Log'!$E$6:$T$277,7,FALSE)</f>
        <v>#N/A</v>
      </c>
      <c r="M2732" s="65" t="e">
        <f>VLOOKUP(E2732,'Supply Log'!$E$6:$T$277,8,FALSE)</f>
        <v>#N/A</v>
      </c>
      <c r="N2732" s="65" t="e">
        <f>VLOOKUP(E2732,'Supply Log'!$E$6:$T$277,9,FALSE)</f>
        <v>#N/A</v>
      </c>
      <c r="O2732" s="65" t="e">
        <f>VLOOKUP(E2732,'Supply Log'!$E$6:$T$277,10,FALSE)</f>
        <v>#N/A</v>
      </c>
      <c r="P2732" s="29" t="e">
        <f t="shared" si="348"/>
        <v>#N/A</v>
      </c>
      <c r="Q2732" s="65" t="e">
        <f>VLOOKUP(E2732,'Supply Log'!$E$6:$T$277,12,FALSE)</f>
        <v>#N/A</v>
      </c>
      <c r="R2732" s="78" t="e">
        <f t="shared" si="349"/>
        <v>#N/A</v>
      </c>
      <c r="S2732" s="65"/>
      <c r="T2732" s="79" t="e">
        <f t="shared" si="350"/>
        <v>#N/A</v>
      </c>
      <c r="U2732" s="80" t="e">
        <f t="shared" si="351"/>
        <v>#N/A</v>
      </c>
      <c r="V2732" s="81" t="str">
        <f t="shared" si="352"/>
        <v/>
      </c>
      <c r="W2732" s="69" t="e">
        <f>VLOOKUP(F2732,'Input Log'!$E$6:$V$50000,18,FALSE)</f>
        <v>#N/A</v>
      </c>
      <c r="X2732" s="64" t="e">
        <f>VLOOKUP(E2732,'Supply Log'!$Z$6:$AB$699,2,FALSE)</f>
        <v>#N/A</v>
      </c>
      <c r="Y2732" s="64" t="e">
        <f>VLOOKUP(E2732,'Supply Log'!$E$6:$X$618,20,FALSE)</f>
        <v>#N/A</v>
      </c>
      <c r="Z2732" s="64"/>
      <c r="AA2732" s="64"/>
    </row>
    <row r="2733" spans="1:27">
      <c r="A2733" s="67" t="str">
        <f t="shared" si="345"/>
        <v/>
      </c>
      <c r="B2733" s="65">
        <f t="shared" si="347"/>
        <v>2645</v>
      </c>
      <c r="C2733" s="68" t="str">
        <f t="shared" si="346"/>
        <v/>
      </c>
      <c r="D2733" s="69"/>
      <c r="F2733" s="66"/>
      <c r="G2733" s="65" t="e">
        <f>VLOOKUP(E2733,'Supply Log'!$E$6:$T$999,2,FALSE)</f>
        <v>#N/A</v>
      </c>
      <c r="H2733" s="65" t="e">
        <f>VLOOKUP(E2733,'Supply Log'!$E$6:$T$999,3,FALSE)</f>
        <v>#N/A</v>
      </c>
      <c r="I2733" s="77"/>
      <c r="J2733" s="65" t="e">
        <f>VLOOKUP(E2733,'Supply Log'!$E$6:$T$277,5,FALSE)</f>
        <v>#N/A</v>
      </c>
      <c r="K2733" s="65" t="e">
        <f>VLOOKUP(E2733,'Supply Log'!$E$6:$T$277,6,FALSE)</f>
        <v>#N/A</v>
      </c>
      <c r="L2733" s="65" t="e">
        <f>VLOOKUP(E2733,'Supply Log'!$E$6:$T$277,7,FALSE)</f>
        <v>#N/A</v>
      </c>
      <c r="M2733" s="65" t="e">
        <f>VLOOKUP(E2733,'Supply Log'!$E$6:$T$277,8,FALSE)</f>
        <v>#N/A</v>
      </c>
      <c r="N2733" s="65" t="e">
        <f>VLOOKUP(E2733,'Supply Log'!$E$6:$T$277,9,FALSE)</f>
        <v>#N/A</v>
      </c>
      <c r="O2733" s="65" t="e">
        <f>VLOOKUP(E2733,'Supply Log'!$E$6:$T$277,10,FALSE)</f>
        <v>#N/A</v>
      </c>
      <c r="P2733" s="29" t="e">
        <f t="shared" si="348"/>
        <v>#N/A</v>
      </c>
      <c r="Q2733" s="65" t="e">
        <f>VLOOKUP(E2733,'Supply Log'!$E$6:$T$277,12,FALSE)</f>
        <v>#N/A</v>
      </c>
      <c r="R2733" s="78" t="e">
        <f t="shared" si="349"/>
        <v>#N/A</v>
      </c>
      <c r="S2733" s="65"/>
      <c r="T2733" s="79" t="e">
        <f t="shared" si="350"/>
        <v>#N/A</v>
      </c>
      <c r="U2733" s="80" t="e">
        <f t="shared" si="351"/>
        <v>#N/A</v>
      </c>
      <c r="V2733" s="81" t="str">
        <f t="shared" si="352"/>
        <v/>
      </c>
      <c r="W2733" s="69" t="e">
        <f>VLOOKUP(F2733,'Input Log'!$E$6:$V$50000,18,FALSE)</f>
        <v>#N/A</v>
      </c>
      <c r="X2733" s="64" t="e">
        <f>VLOOKUP(E2733,'Supply Log'!$Z$6:$AB$699,2,FALSE)</f>
        <v>#N/A</v>
      </c>
      <c r="Y2733" s="64" t="e">
        <f>VLOOKUP(E2733,'Supply Log'!$E$6:$X$618,20,FALSE)</f>
        <v>#N/A</v>
      </c>
      <c r="Z2733" s="64"/>
      <c r="AA2733" s="64"/>
    </row>
    <row r="2734" spans="1:27">
      <c r="A2734" s="67" t="str">
        <f t="shared" si="345"/>
        <v/>
      </c>
      <c r="B2734" s="65">
        <f t="shared" si="347"/>
        <v>2646</v>
      </c>
      <c r="C2734" s="68" t="str">
        <f t="shared" si="346"/>
        <v/>
      </c>
      <c r="D2734" s="69"/>
      <c r="F2734" s="66"/>
      <c r="G2734" s="65" t="e">
        <f>VLOOKUP(E2734,'Supply Log'!$E$6:$T$999,2,FALSE)</f>
        <v>#N/A</v>
      </c>
      <c r="H2734" s="65" t="e">
        <f>VLOOKUP(E2734,'Supply Log'!$E$6:$T$999,3,FALSE)</f>
        <v>#N/A</v>
      </c>
      <c r="I2734" s="77"/>
      <c r="J2734" s="65" t="e">
        <f>VLOOKUP(E2734,'Supply Log'!$E$6:$T$277,5,FALSE)</f>
        <v>#N/A</v>
      </c>
      <c r="K2734" s="65" t="e">
        <f>VLOOKUP(E2734,'Supply Log'!$E$6:$T$277,6,FALSE)</f>
        <v>#N/A</v>
      </c>
      <c r="L2734" s="65" t="e">
        <f>VLOOKUP(E2734,'Supply Log'!$E$6:$T$277,7,FALSE)</f>
        <v>#N/A</v>
      </c>
      <c r="M2734" s="65" t="e">
        <f>VLOOKUP(E2734,'Supply Log'!$E$6:$T$277,8,FALSE)</f>
        <v>#N/A</v>
      </c>
      <c r="N2734" s="65" t="e">
        <f>VLOOKUP(E2734,'Supply Log'!$E$6:$T$277,9,FALSE)</f>
        <v>#N/A</v>
      </c>
      <c r="O2734" s="65" t="e">
        <f>VLOOKUP(E2734,'Supply Log'!$E$6:$T$277,10,FALSE)</f>
        <v>#N/A</v>
      </c>
      <c r="P2734" s="29" t="e">
        <f t="shared" si="348"/>
        <v>#N/A</v>
      </c>
      <c r="Q2734" s="65" t="e">
        <f>VLOOKUP(E2734,'Supply Log'!$E$6:$T$277,12,FALSE)</f>
        <v>#N/A</v>
      </c>
      <c r="R2734" s="78" t="e">
        <f t="shared" si="349"/>
        <v>#N/A</v>
      </c>
      <c r="S2734" s="65"/>
      <c r="T2734" s="79" t="e">
        <f t="shared" si="350"/>
        <v>#N/A</v>
      </c>
      <c r="U2734" s="80" t="e">
        <f t="shared" si="351"/>
        <v>#N/A</v>
      </c>
      <c r="V2734" s="81" t="str">
        <f t="shared" si="352"/>
        <v/>
      </c>
      <c r="W2734" s="69" t="e">
        <f>VLOOKUP(F2734,'Input Log'!$E$6:$V$50000,18,FALSE)</f>
        <v>#N/A</v>
      </c>
      <c r="X2734" s="64" t="e">
        <f>VLOOKUP(E2734,'Supply Log'!$Z$6:$AB$699,2,FALSE)</f>
        <v>#N/A</v>
      </c>
      <c r="Y2734" s="64" t="e">
        <f>VLOOKUP(E2734,'Supply Log'!$E$6:$X$618,20,FALSE)</f>
        <v>#N/A</v>
      </c>
      <c r="Z2734" s="64"/>
      <c r="AA2734" s="64"/>
    </row>
    <row r="2735" spans="1:27">
      <c r="A2735" s="67" t="str">
        <f t="shared" si="345"/>
        <v/>
      </c>
      <c r="B2735" s="65">
        <f t="shared" si="347"/>
        <v>2647</v>
      </c>
      <c r="C2735" s="68" t="str">
        <f t="shared" si="346"/>
        <v/>
      </c>
      <c r="D2735" s="69"/>
      <c r="F2735" s="66"/>
      <c r="G2735" s="65" t="e">
        <f>VLOOKUP(E2735,'Supply Log'!$E$6:$T$999,2,FALSE)</f>
        <v>#N/A</v>
      </c>
      <c r="H2735" s="65" t="e">
        <f>VLOOKUP(E2735,'Supply Log'!$E$6:$T$999,3,FALSE)</f>
        <v>#N/A</v>
      </c>
      <c r="I2735" s="77"/>
      <c r="J2735" s="65" t="e">
        <f>VLOOKUP(E2735,'Supply Log'!$E$6:$T$277,5,FALSE)</f>
        <v>#N/A</v>
      </c>
      <c r="K2735" s="65" t="e">
        <f>VLOOKUP(E2735,'Supply Log'!$E$6:$T$277,6,FALSE)</f>
        <v>#N/A</v>
      </c>
      <c r="L2735" s="65" t="e">
        <f>VLOOKUP(E2735,'Supply Log'!$E$6:$T$277,7,FALSE)</f>
        <v>#N/A</v>
      </c>
      <c r="M2735" s="65" t="e">
        <f>VLOOKUP(E2735,'Supply Log'!$E$6:$T$277,8,FALSE)</f>
        <v>#N/A</v>
      </c>
      <c r="N2735" s="65" t="e">
        <f>VLOOKUP(E2735,'Supply Log'!$E$6:$T$277,9,FALSE)</f>
        <v>#N/A</v>
      </c>
      <c r="O2735" s="65" t="e">
        <f>VLOOKUP(E2735,'Supply Log'!$E$6:$T$277,10,FALSE)</f>
        <v>#N/A</v>
      </c>
      <c r="P2735" s="29" t="e">
        <f t="shared" si="348"/>
        <v>#N/A</v>
      </c>
      <c r="Q2735" s="65" t="e">
        <f>VLOOKUP(E2735,'Supply Log'!$E$6:$T$277,12,FALSE)</f>
        <v>#N/A</v>
      </c>
      <c r="R2735" s="78" t="e">
        <f t="shared" si="349"/>
        <v>#N/A</v>
      </c>
      <c r="S2735" s="65"/>
      <c r="T2735" s="79" t="e">
        <f t="shared" si="350"/>
        <v>#N/A</v>
      </c>
      <c r="U2735" s="80" t="e">
        <f t="shared" si="351"/>
        <v>#N/A</v>
      </c>
      <c r="V2735" s="81" t="str">
        <f t="shared" si="352"/>
        <v/>
      </c>
      <c r="W2735" s="69" t="e">
        <f>VLOOKUP(F2735,'Input Log'!$E$6:$V$50000,18,FALSE)</f>
        <v>#N/A</v>
      </c>
      <c r="X2735" s="64" t="e">
        <f>VLOOKUP(E2735,'Supply Log'!$Z$6:$AB$699,2,FALSE)</f>
        <v>#N/A</v>
      </c>
      <c r="Y2735" s="64" t="e">
        <f>VLOOKUP(E2735,'Supply Log'!$E$6:$X$618,20,FALSE)</f>
        <v>#N/A</v>
      </c>
      <c r="Z2735" s="64"/>
      <c r="AA2735" s="64"/>
    </row>
    <row r="2736" spans="1:27">
      <c r="A2736" s="67" t="str">
        <f t="shared" si="345"/>
        <v/>
      </c>
      <c r="B2736" s="65">
        <f t="shared" si="347"/>
        <v>2648</v>
      </c>
      <c r="C2736" s="68" t="str">
        <f t="shared" si="346"/>
        <v/>
      </c>
      <c r="D2736" s="69"/>
      <c r="F2736" s="66"/>
      <c r="G2736" s="65" t="e">
        <f>VLOOKUP(E2736,'Supply Log'!$E$6:$T$999,2,FALSE)</f>
        <v>#N/A</v>
      </c>
      <c r="H2736" s="65" t="e">
        <f>VLOOKUP(E2736,'Supply Log'!$E$6:$T$999,3,FALSE)</f>
        <v>#N/A</v>
      </c>
      <c r="I2736" s="77"/>
      <c r="J2736" s="65" t="e">
        <f>VLOOKUP(E2736,'Supply Log'!$E$6:$T$277,5,FALSE)</f>
        <v>#N/A</v>
      </c>
      <c r="K2736" s="65" t="e">
        <f>VLOOKUP(E2736,'Supply Log'!$E$6:$T$277,6,FALSE)</f>
        <v>#N/A</v>
      </c>
      <c r="L2736" s="65" t="e">
        <f>VLOOKUP(E2736,'Supply Log'!$E$6:$T$277,7,FALSE)</f>
        <v>#N/A</v>
      </c>
      <c r="M2736" s="65" t="e">
        <f>VLOOKUP(E2736,'Supply Log'!$E$6:$T$277,8,FALSE)</f>
        <v>#N/A</v>
      </c>
      <c r="N2736" s="65" t="e">
        <f>VLOOKUP(E2736,'Supply Log'!$E$6:$T$277,9,FALSE)</f>
        <v>#N/A</v>
      </c>
      <c r="O2736" s="65" t="e">
        <f>VLOOKUP(E2736,'Supply Log'!$E$6:$T$277,10,FALSE)</f>
        <v>#N/A</v>
      </c>
      <c r="P2736" s="29" t="e">
        <f t="shared" si="348"/>
        <v>#N/A</v>
      </c>
      <c r="Q2736" s="65" t="e">
        <f>VLOOKUP(E2736,'Supply Log'!$E$6:$T$277,12,FALSE)</f>
        <v>#N/A</v>
      </c>
      <c r="R2736" s="78" t="e">
        <f t="shared" si="349"/>
        <v>#N/A</v>
      </c>
      <c r="S2736" s="65"/>
      <c r="T2736" s="79" t="e">
        <f t="shared" si="350"/>
        <v>#N/A</v>
      </c>
      <c r="U2736" s="80" t="e">
        <f t="shared" si="351"/>
        <v>#N/A</v>
      </c>
      <c r="V2736" s="81" t="str">
        <f t="shared" si="352"/>
        <v/>
      </c>
      <c r="W2736" s="69" t="e">
        <f>VLOOKUP(F2736,'Input Log'!$E$6:$V$50000,18,FALSE)</f>
        <v>#N/A</v>
      </c>
      <c r="X2736" s="64" t="e">
        <f>VLOOKUP(E2736,'Supply Log'!$Z$6:$AB$699,2,FALSE)</f>
        <v>#N/A</v>
      </c>
      <c r="Y2736" s="64" t="e">
        <f>VLOOKUP(E2736,'Supply Log'!$E$6:$X$618,20,FALSE)</f>
        <v>#N/A</v>
      </c>
      <c r="Z2736" s="64"/>
      <c r="AA2736" s="64"/>
    </row>
    <row r="2737" spans="1:27">
      <c r="A2737" s="67" t="str">
        <f t="shared" si="345"/>
        <v/>
      </c>
      <c r="B2737" s="65">
        <f t="shared" si="347"/>
        <v>2649</v>
      </c>
      <c r="C2737" s="68" t="str">
        <f t="shared" si="346"/>
        <v/>
      </c>
      <c r="D2737" s="69"/>
      <c r="F2737" s="66"/>
      <c r="G2737" s="65" t="e">
        <f>VLOOKUP(E2737,'Supply Log'!$E$6:$T$999,2,FALSE)</f>
        <v>#N/A</v>
      </c>
      <c r="H2737" s="65" t="e">
        <f>VLOOKUP(E2737,'Supply Log'!$E$6:$T$999,3,FALSE)</f>
        <v>#N/A</v>
      </c>
      <c r="I2737" s="77"/>
      <c r="J2737" s="65" t="e">
        <f>VLOOKUP(E2737,'Supply Log'!$E$6:$T$277,5,FALSE)</f>
        <v>#N/A</v>
      </c>
      <c r="K2737" s="65" t="e">
        <f>VLOOKUP(E2737,'Supply Log'!$E$6:$T$277,6,FALSE)</f>
        <v>#N/A</v>
      </c>
      <c r="L2737" s="65" t="e">
        <f>VLOOKUP(E2737,'Supply Log'!$E$6:$T$277,7,FALSE)</f>
        <v>#N/A</v>
      </c>
      <c r="M2737" s="65" t="e">
        <f>VLOOKUP(E2737,'Supply Log'!$E$6:$T$277,8,FALSE)</f>
        <v>#N/A</v>
      </c>
      <c r="N2737" s="65" t="e">
        <f>VLOOKUP(E2737,'Supply Log'!$E$6:$T$277,9,FALSE)</f>
        <v>#N/A</v>
      </c>
      <c r="O2737" s="65" t="e">
        <f>VLOOKUP(E2737,'Supply Log'!$E$6:$T$277,10,FALSE)</f>
        <v>#N/A</v>
      </c>
      <c r="P2737" s="29" t="e">
        <f t="shared" si="348"/>
        <v>#N/A</v>
      </c>
      <c r="Q2737" s="65" t="e">
        <f>VLOOKUP(E2737,'Supply Log'!$E$6:$T$277,12,FALSE)</f>
        <v>#N/A</v>
      </c>
      <c r="R2737" s="78" t="e">
        <f t="shared" si="349"/>
        <v>#N/A</v>
      </c>
      <c r="S2737" s="65"/>
      <c r="T2737" s="79" t="e">
        <f t="shared" si="350"/>
        <v>#N/A</v>
      </c>
      <c r="U2737" s="80" t="e">
        <f t="shared" si="351"/>
        <v>#N/A</v>
      </c>
      <c r="V2737" s="81" t="str">
        <f t="shared" si="352"/>
        <v/>
      </c>
      <c r="W2737" s="69" t="e">
        <f>VLOOKUP(F2737,'Input Log'!$E$6:$V$50000,18,FALSE)</f>
        <v>#N/A</v>
      </c>
      <c r="X2737" s="64" t="e">
        <f>VLOOKUP(E2737,'Supply Log'!$Z$6:$AB$699,2,FALSE)</f>
        <v>#N/A</v>
      </c>
      <c r="Y2737" s="64" t="e">
        <f>VLOOKUP(E2737,'Supply Log'!$E$6:$X$618,20,FALSE)</f>
        <v>#N/A</v>
      </c>
      <c r="Z2737" s="64"/>
      <c r="AA2737" s="64"/>
    </row>
    <row r="2738" spans="1:27">
      <c r="A2738" s="67" t="str">
        <f t="shared" si="345"/>
        <v/>
      </c>
      <c r="B2738" s="65">
        <f t="shared" si="347"/>
        <v>2650</v>
      </c>
      <c r="C2738" s="68" t="str">
        <f t="shared" si="346"/>
        <v/>
      </c>
      <c r="D2738" s="69"/>
      <c r="F2738" s="66"/>
      <c r="G2738" s="65" t="e">
        <f>VLOOKUP(E2738,'Supply Log'!$E$6:$T$999,2,FALSE)</f>
        <v>#N/A</v>
      </c>
      <c r="H2738" s="65" t="e">
        <f>VLOOKUP(E2738,'Supply Log'!$E$6:$T$999,3,FALSE)</f>
        <v>#N/A</v>
      </c>
      <c r="I2738" s="77"/>
      <c r="J2738" s="65" t="e">
        <f>VLOOKUP(E2738,'Supply Log'!$E$6:$T$277,5,FALSE)</f>
        <v>#N/A</v>
      </c>
      <c r="K2738" s="65" t="e">
        <f>VLOOKUP(E2738,'Supply Log'!$E$6:$T$277,6,FALSE)</f>
        <v>#N/A</v>
      </c>
      <c r="L2738" s="65" t="e">
        <f>VLOOKUP(E2738,'Supply Log'!$E$6:$T$277,7,FALSE)</f>
        <v>#N/A</v>
      </c>
      <c r="M2738" s="65" t="e">
        <f>VLOOKUP(E2738,'Supply Log'!$E$6:$T$277,8,FALSE)</f>
        <v>#N/A</v>
      </c>
      <c r="N2738" s="65" t="e">
        <f>VLOOKUP(E2738,'Supply Log'!$E$6:$T$277,9,FALSE)</f>
        <v>#N/A</v>
      </c>
      <c r="O2738" s="65" t="e">
        <f>VLOOKUP(E2738,'Supply Log'!$E$6:$T$277,10,FALSE)</f>
        <v>#N/A</v>
      </c>
      <c r="P2738" s="29" t="e">
        <f t="shared" si="348"/>
        <v>#N/A</v>
      </c>
      <c r="Q2738" s="65" t="e">
        <f>VLOOKUP(E2738,'Supply Log'!$E$6:$T$277,12,FALSE)</f>
        <v>#N/A</v>
      </c>
      <c r="R2738" s="78" t="e">
        <f t="shared" si="349"/>
        <v>#N/A</v>
      </c>
      <c r="S2738" s="65"/>
      <c r="T2738" s="79" t="e">
        <f t="shared" si="350"/>
        <v>#N/A</v>
      </c>
      <c r="U2738" s="80" t="e">
        <f t="shared" si="351"/>
        <v>#N/A</v>
      </c>
      <c r="V2738" s="81" t="str">
        <f t="shared" si="352"/>
        <v/>
      </c>
      <c r="W2738" s="69" t="e">
        <f>VLOOKUP(F2738,'Input Log'!$E$6:$V$50000,18,FALSE)</f>
        <v>#N/A</v>
      </c>
      <c r="X2738" s="64" t="e">
        <f>VLOOKUP(E2738,'Supply Log'!$Z$6:$AB$699,2,FALSE)</f>
        <v>#N/A</v>
      </c>
      <c r="Y2738" s="64" t="e">
        <f>VLOOKUP(E2738,'Supply Log'!$E$6:$X$618,20,FALSE)</f>
        <v>#N/A</v>
      </c>
      <c r="Z2738" s="64"/>
      <c r="AA2738" s="64"/>
    </row>
    <row r="2739" spans="1:27">
      <c r="A2739" s="67" t="str">
        <f t="shared" si="345"/>
        <v/>
      </c>
      <c r="B2739" s="65">
        <f t="shared" si="347"/>
        <v>2651</v>
      </c>
      <c r="C2739" s="68" t="str">
        <f t="shared" si="346"/>
        <v/>
      </c>
      <c r="D2739" s="69"/>
      <c r="F2739" s="66"/>
      <c r="G2739" s="65" t="e">
        <f>VLOOKUP(E2739,'Supply Log'!$E$6:$T$999,2,FALSE)</f>
        <v>#N/A</v>
      </c>
      <c r="H2739" s="65" t="e">
        <f>VLOOKUP(E2739,'Supply Log'!$E$6:$T$999,3,FALSE)</f>
        <v>#N/A</v>
      </c>
      <c r="I2739" s="77"/>
      <c r="J2739" s="65" t="e">
        <f>VLOOKUP(E2739,'Supply Log'!$E$6:$T$277,5,FALSE)</f>
        <v>#N/A</v>
      </c>
      <c r="K2739" s="65" t="e">
        <f>VLOOKUP(E2739,'Supply Log'!$E$6:$T$277,6,FALSE)</f>
        <v>#N/A</v>
      </c>
      <c r="L2739" s="65" t="e">
        <f>VLOOKUP(E2739,'Supply Log'!$E$6:$T$277,7,FALSE)</f>
        <v>#N/A</v>
      </c>
      <c r="M2739" s="65" t="e">
        <f>VLOOKUP(E2739,'Supply Log'!$E$6:$T$277,8,FALSE)</f>
        <v>#N/A</v>
      </c>
      <c r="N2739" s="65" t="e">
        <f>VLOOKUP(E2739,'Supply Log'!$E$6:$T$277,9,FALSE)</f>
        <v>#N/A</v>
      </c>
      <c r="O2739" s="65" t="e">
        <f>VLOOKUP(E2739,'Supply Log'!$E$6:$T$277,10,FALSE)</f>
        <v>#N/A</v>
      </c>
      <c r="P2739" s="29" t="e">
        <f t="shared" si="348"/>
        <v>#N/A</v>
      </c>
      <c r="Q2739" s="65" t="e">
        <f>VLOOKUP(E2739,'Supply Log'!$E$6:$T$277,12,FALSE)</f>
        <v>#N/A</v>
      </c>
      <c r="R2739" s="78" t="e">
        <f t="shared" si="349"/>
        <v>#N/A</v>
      </c>
      <c r="S2739" s="65"/>
      <c r="T2739" s="79" t="e">
        <f t="shared" si="350"/>
        <v>#N/A</v>
      </c>
      <c r="U2739" s="80" t="e">
        <f t="shared" si="351"/>
        <v>#N/A</v>
      </c>
      <c r="V2739" s="81" t="str">
        <f t="shared" si="352"/>
        <v/>
      </c>
      <c r="W2739" s="69" t="e">
        <f>VLOOKUP(F2739,'Input Log'!$E$6:$V$50000,18,FALSE)</f>
        <v>#N/A</v>
      </c>
      <c r="X2739" s="64" t="e">
        <f>VLOOKUP(E2739,'Supply Log'!$Z$6:$AB$699,2,FALSE)</f>
        <v>#N/A</v>
      </c>
      <c r="Y2739" s="64" t="e">
        <f>VLOOKUP(E2739,'Supply Log'!$E$6:$X$618,20,FALSE)</f>
        <v>#N/A</v>
      </c>
      <c r="Z2739" s="64"/>
      <c r="AA2739" s="64"/>
    </row>
    <row r="2740" spans="1:27">
      <c r="A2740" s="67" t="str">
        <f t="shared" si="345"/>
        <v/>
      </c>
      <c r="B2740" s="65">
        <f t="shared" si="347"/>
        <v>2652</v>
      </c>
      <c r="C2740" s="68" t="str">
        <f t="shared" si="346"/>
        <v/>
      </c>
      <c r="D2740" s="69"/>
      <c r="F2740" s="66"/>
      <c r="G2740" s="65" t="e">
        <f>VLOOKUP(E2740,'Supply Log'!$E$6:$T$999,2,FALSE)</f>
        <v>#N/A</v>
      </c>
      <c r="H2740" s="65" t="e">
        <f>VLOOKUP(E2740,'Supply Log'!$E$6:$T$999,3,FALSE)</f>
        <v>#N/A</v>
      </c>
      <c r="I2740" s="77"/>
      <c r="J2740" s="65" t="e">
        <f>VLOOKUP(E2740,'Supply Log'!$E$6:$T$277,5,FALSE)</f>
        <v>#N/A</v>
      </c>
      <c r="K2740" s="65" t="e">
        <f>VLOOKUP(E2740,'Supply Log'!$E$6:$T$277,6,FALSE)</f>
        <v>#N/A</v>
      </c>
      <c r="L2740" s="65" t="e">
        <f>VLOOKUP(E2740,'Supply Log'!$E$6:$T$277,7,FALSE)</f>
        <v>#N/A</v>
      </c>
      <c r="M2740" s="65" t="e">
        <f>VLOOKUP(E2740,'Supply Log'!$E$6:$T$277,8,FALSE)</f>
        <v>#N/A</v>
      </c>
      <c r="N2740" s="65" t="e">
        <f>VLOOKUP(E2740,'Supply Log'!$E$6:$T$277,9,FALSE)</f>
        <v>#N/A</v>
      </c>
      <c r="O2740" s="65" t="e">
        <f>VLOOKUP(E2740,'Supply Log'!$E$6:$T$277,10,FALSE)</f>
        <v>#N/A</v>
      </c>
      <c r="P2740" s="29" t="e">
        <f t="shared" si="348"/>
        <v>#N/A</v>
      </c>
      <c r="Q2740" s="65" t="e">
        <f>VLOOKUP(E2740,'Supply Log'!$E$6:$T$277,12,FALSE)</f>
        <v>#N/A</v>
      </c>
      <c r="R2740" s="78" t="e">
        <f t="shared" si="349"/>
        <v>#N/A</v>
      </c>
      <c r="S2740" s="65"/>
      <c r="T2740" s="79" t="e">
        <f t="shared" si="350"/>
        <v>#N/A</v>
      </c>
      <c r="U2740" s="80" t="e">
        <f t="shared" si="351"/>
        <v>#N/A</v>
      </c>
      <c r="V2740" s="81" t="str">
        <f t="shared" si="352"/>
        <v/>
      </c>
      <c r="W2740" s="69" t="e">
        <f>VLOOKUP(F2740,'Input Log'!$E$6:$V$50000,18,FALSE)</f>
        <v>#N/A</v>
      </c>
      <c r="X2740" s="64" t="e">
        <f>VLOOKUP(E2740,'Supply Log'!$Z$6:$AB$699,2,FALSE)</f>
        <v>#N/A</v>
      </c>
      <c r="Y2740" s="64" t="e">
        <f>VLOOKUP(E2740,'Supply Log'!$E$6:$X$618,20,FALSE)</f>
        <v>#N/A</v>
      </c>
      <c r="Z2740" s="64"/>
      <c r="AA2740" s="64"/>
    </row>
    <row r="2741" spans="1:27">
      <c r="A2741" s="67" t="str">
        <f t="shared" si="345"/>
        <v/>
      </c>
      <c r="B2741" s="65">
        <f t="shared" si="347"/>
        <v>2653</v>
      </c>
      <c r="C2741" s="68" t="str">
        <f t="shared" si="346"/>
        <v/>
      </c>
      <c r="D2741" s="69"/>
      <c r="F2741" s="66"/>
      <c r="G2741" s="65" t="e">
        <f>VLOOKUP(E2741,'Supply Log'!$E$6:$T$999,2,FALSE)</f>
        <v>#N/A</v>
      </c>
      <c r="H2741" s="65" t="e">
        <f>VLOOKUP(E2741,'Supply Log'!$E$6:$T$999,3,FALSE)</f>
        <v>#N/A</v>
      </c>
      <c r="I2741" s="77"/>
      <c r="J2741" s="65" t="e">
        <f>VLOOKUP(E2741,'Supply Log'!$E$6:$T$277,5,FALSE)</f>
        <v>#N/A</v>
      </c>
      <c r="K2741" s="65" t="e">
        <f>VLOOKUP(E2741,'Supply Log'!$E$6:$T$277,6,FALSE)</f>
        <v>#N/A</v>
      </c>
      <c r="L2741" s="65" t="e">
        <f>VLOOKUP(E2741,'Supply Log'!$E$6:$T$277,7,FALSE)</f>
        <v>#N/A</v>
      </c>
      <c r="M2741" s="65" t="e">
        <f>VLOOKUP(E2741,'Supply Log'!$E$6:$T$277,8,FALSE)</f>
        <v>#N/A</v>
      </c>
      <c r="N2741" s="65" t="e">
        <f>VLOOKUP(E2741,'Supply Log'!$E$6:$T$277,9,FALSE)</f>
        <v>#N/A</v>
      </c>
      <c r="O2741" s="65" t="e">
        <f>VLOOKUP(E2741,'Supply Log'!$E$6:$T$277,10,FALSE)</f>
        <v>#N/A</v>
      </c>
      <c r="P2741" s="29" t="e">
        <f t="shared" si="348"/>
        <v>#N/A</v>
      </c>
      <c r="Q2741" s="65" t="e">
        <f>VLOOKUP(E2741,'Supply Log'!$E$6:$T$277,12,FALSE)</f>
        <v>#N/A</v>
      </c>
      <c r="R2741" s="78" t="e">
        <f t="shared" si="349"/>
        <v>#N/A</v>
      </c>
      <c r="S2741" s="65"/>
      <c r="T2741" s="79" t="e">
        <f t="shared" si="350"/>
        <v>#N/A</v>
      </c>
      <c r="U2741" s="80" t="e">
        <f t="shared" si="351"/>
        <v>#N/A</v>
      </c>
      <c r="V2741" s="81" t="str">
        <f t="shared" si="352"/>
        <v/>
      </c>
      <c r="W2741" s="69" t="e">
        <f>VLOOKUP(F2741,'Input Log'!$E$6:$V$50000,18,FALSE)</f>
        <v>#N/A</v>
      </c>
      <c r="X2741" s="64" t="e">
        <f>VLOOKUP(E2741,'Supply Log'!$Z$6:$AB$699,2,FALSE)</f>
        <v>#N/A</v>
      </c>
      <c r="Y2741" s="64" t="e">
        <f>VLOOKUP(E2741,'Supply Log'!$E$6:$X$618,20,FALSE)</f>
        <v>#N/A</v>
      </c>
      <c r="Z2741" s="64"/>
      <c r="AA2741" s="64"/>
    </row>
    <row r="2742" spans="1:27">
      <c r="A2742" s="67" t="str">
        <f t="shared" si="345"/>
        <v/>
      </c>
      <c r="B2742" s="65">
        <f t="shared" si="347"/>
        <v>2654</v>
      </c>
      <c r="C2742" s="68" t="str">
        <f t="shared" si="346"/>
        <v/>
      </c>
      <c r="D2742" s="69"/>
      <c r="F2742" s="66"/>
      <c r="G2742" s="65" t="e">
        <f>VLOOKUP(E2742,'Supply Log'!$E$6:$T$999,2,FALSE)</f>
        <v>#N/A</v>
      </c>
      <c r="H2742" s="65" t="e">
        <f>VLOOKUP(E2742,'Supply Log'!$E$6:$T$999,3,FALSE)</f>
        <v>#N/A</v>
      </c>
      <c r="I2742" s="77"/>
      <c r="J2742" s="65" t="e">
        <f>VLOOKUP(E2742,'Supply Log'!$E$6:$T$277,5,FALSE)</f>
        <v>#N/A</v>
      </c>
      <c r="K2742" s="65" t="e">
        <f>VLOOKUP(E2742,'Supply Log'!$E$6:$T$277,6,FALSE)</f>
        <v>#N/A</v>
      </c>
      <c r="L2742" s="65" t="e">
        <f>VLOOKUP(E2742,'Supply Log'!$E$6:$T$277,7,FALSE)</f>
        <v>#N/A</v>
      </c>
      <c r="M2742" s="65" t="e">
        <f>VLOOKUP(E2742,'Supply Log'!$E$6:$T$277,8,FALSE)</f>
        <v>#N/A</v>
      </c>
      <c r="N2742" s="65" t="e">
        <f>VLOOKUP(E2742,'Supply Log'!$E$6:$T$277,9,FALSE)</f>
        <v>#N/A</v>
      </c>
      <c r="O2742" s="65" t="e">
        <f>VLOOKUP(E2742,'Supply Log'!$E$6:$T$277,10,FALSE)</f>
        <v>#N/A</v>
      </c>
      <c r="P2742" s="29" t="e">
        <f t="shared" si="348"/>
        <v>#N/A</v>
      </c>
      <c r="Q2742" s="65" t="e">
        <f>VLOOKUP(E2742,'Supply Log'!$E$6:$T$277,12,FALSE)</f>
        <v>#N/A</v>
      </c>
      <c r="R2742" s="78" t="e">
        <f t="shared" si="349"/>
        <v>#N/A</v>
      </c>
      <c r="S2742" s="65"/>
      <c r="T2742" s="79" t="e">
        <f t="shared" si="350"/>
        <v>#N/A</v>
      </c>
      <c r="U2742" s="80" t="e">
        <f t="shared" si="351"/>
        <v>#N/A</v>
      </c>
      <c r="V2742" s="81" t="str">
        <f t="shared" si="352"/>
        <v/>
      </c>
      <c r="W2742" s="69" t="e">
        <f>VLOOKUP(F2742,'Input Log'!$E$6:$V$50000,18,FALSE)</f>
        <v>#N/A</v>
      </c>
      <c r="X2742" s="64" t="e">
        <f>VLOOKUP(E2742,'Supply Log'!$Z$6:$AB$699,2,FALSE)</f>
        <v>#N/A</v>
      </c>
      <c r="Y2742" s="64" t="e">
        <f>VLOOKUP(E2742,'Supply Log'!$E$6:$X$618,20,FALSE)</f>
        <v>#N/A</v>
      </c>
      <c r="Z2742" s="64"/>
      <c r="AA2742" s="64"/>
    </row>
    <row r="2743" spans="1:27">
      <c r="A2743" s="67" t="str">
        <f t="shared" si="345"/>
        <v/>
      </c>
      <c r="B2743" s="65">
        <f t="shared" si="347"/>
        <v>2655</v>
      </c>
      <c r="C2743" s="68" t="str">
        <f t="shared" si="346"/>
        <v/>
      </c>
      <c r="D2743" s="69"/>
      <c r="F2743" s="66"/>
      <c r="G2743" s="65" t="e">
        <f>VLOOKUP(E2743,'Supply Log'!$E$6:$T$999,2,FALSE)</f>
        <v>#N/A</v>
      </c>
      <c r="H2743" s="65" t="e">
        <f>VLOOKUP(E2743,'Supply Log'!$E$6:$T$999,3,FALSE)</f>
        <v>#N/A</v>
      </c>
      <c r="I2743" s="77"/>
      <c r="J2743" s="65" t="e">
        <f>VLOOKUP(E2743,'Supply Log'!$E$6:$T$277,5,FALSE)</f>
        <v>#N/A</v>
      </c>
      <c r="K2743" s="65" t="e">
        <f>VLOOKUP(E2743,'Supply Log'!$E$6:$T$277,6,FALSE)</f>
        <v>#N/A</v>
      </c>
      <c r="L2743" s="65" t="e">
        <f>VLOOKUP(E2743,'Supply Log'!$E$6:$T$277,7,FALSE)</f>
        <v>#N/A</v>
      </c>
      <c r="M2743" s="65" t="e">
        <f>VLOOKUP(E2743,'Supply Log'!$E$6:$T$277,8,FALSE)</f>
        <v>#N/A</v>
      </c>
      <c r="N2743" s="65" t="e">
        <f>VLOOKUP(E2743,'Supply Log'!$E$6:$T$277,9,FALSE)</f>
        <v>#N/A</v>
      </c>
      <c r="O2743" s="65" t="e">
        <f>VLOOKUP(E2743,'Supply Log'!$E$6:$T$277,10,FALSE)</f>
        <v>#N/A</v>
      </c>
      <c r="P2743" s="29" t="e">
        <f t="shared" si="348"/>
        <v>#N/A</v>
      </c>
      <c r="Q2743" s="65" t="e">
        <f>VLOOKUP(E2743,'Supply Log'!$E$6:$T$277,12,FALSE)</f>
        <v>#N/A</v>
      </c>
      <c r="R2743" s="78" t="e">
        <f t="shared" si="349"/>
        <v>#N/A</v>
      </c>
      <c r="S2743" s="65"/>
      <c r="T2743" s="79" t="e">
        <f t="shared" si="350"/>
        <v>#N/A</v>
      </c>
      <c r="U2743" s="80" t="e">
        <f t="shared" si="351"/>
        <v>#N/A</v>
      </c>
      <c r="V2743" s="81" t="str">
        <f t="shared" si="352"/>
        <v/>
      </c>
      <c r="W2743" s="69" t="e">
        <f>VLOOKUP(F2743,'Input Log'!$E$6:$V$50000,18,FALSE)</f>
        <v>#N/A</v>
      </c>
      <c r="X2743" s="64" t="e">
        <f>VLOOKUP(E2743,'Supply Log'!$Z$6:$AB$699,2,FALSE)</f>
        <v>#N/A</v>
      </c>
      <c r="Y2743" s="64" t="e">
        <f>VLOOKUP(E2743,'Supply Log'!$E$6:$X$618,20,FALSE)</f>
        <v>#N/A</v>
      </c>
      <c r="Z2743" s="64"/>
      <c r="AA2743" s="64"/>
    </row>
    <row r="2744" spans="1:27">
      <c r="A2744" s="67" t="str">
        <f t="shared" si="345"/>
        <v/>
      </c>
      <c r="B2744" s="65">
        <f t="shared" si="347"/>
        <v>2656</v>
      </c>
      <c r="C2744" s="68" t="str">
        <f t="shared" si="346"/>
        <v/>
      </c>
      <c r="D2744" s="69"/>
      <c r="F2744" s="66"/>
      <c r="G2744" s="65" t="e">
        <f>VLOOKUP(E2744,'Supply Log'!$E$6:$T$999,2,FALSE)</f>
        <v>#N/A</v>
      </c>
      <c r="H2744" s="65" t="e">
        <f>VLOOKUP(E2744,'Supply Log'!$E$6:$T$999,3,FALSE)</f>
        <v>#N/A</v>
      </c>
      <c r="I2744" s="77"/>
      <c r="J2744" s="65" t="e">
        <f>VLOOKUP(E2744,'Supply Log'!$E$6:$T$277,5,FALSE)</f>
        <v>#N/A</v>
      </c>
      <c r="K2744" s="65" t="e">
        <f>VLOOKUP(E2744,'Supply Log'!$E$6:$T$277,6,FALSE)</f>
        <v>#N/A</v>
      </c>
      <c r="L2744" s="65" t="e">
        <f>VLOOKUP(E2744,'Supply Log'!$E$6:$T$277,7,FALSE)</f>
        <v>#N/A</v>
      </c>
      <c r="M2744" s="65" t="e">
        <f>VLOOKUP(E2744,'Supply Log'!$E$6:$T$277,8,FALSE)</f>
        <v>#N/A</v>
      </c>
      <c r="N2744" s="65" t="e">
        <f>VLOOKUP(E2744,'Supply Log'!$E$6:$T$277,9,FALSE)</f>
        <v>#N/A</v>
      </c>
      <c r="O2744" s="65" t="e">
        <f>VLOOKUP(E2744,'Supply Log'!$E$6:$T$277,10,FALSE)</f>
        <v>#N/A</v>
      </c>
      <c r="P2744" s="29" t="e">
        <f t="shared" si="348"/>
        <v>#N/A</v>
      </c>
      <c r="Q2744" s="65" t="e">
        <f>VLOOKUP(E2744,'Supply Log'!$E$6:$T$277,12,FALSE)</f>
        <v>#N/A</v>
      </c>
      <c r="R2744" s="78" t="e">
        <f t="shared" si="349"/>
        <v>#N/A</v>
      </c>
      <c r="S2744" s="65"/>
      <c r="T2744" s="79" t="e">
        <f t="shared" si="350"/>
        <v>#N/A</v>
      </c>
      <c r="U2744" s="80" t="e">
        <f t="shared" si="351"/>
        <v>#N/A</v>
      </c>
      <c r="V2744" s="81" t="str">
        <f t="shared" si="352"/>
        <v/>
      </c>
      <c r="W2744" s="69" t="e">
        <f>VLOOKUP(F2744,'Input Log'!$E$6:$V$50000,18,FALSE)</f>
        <v>#N/A</v>
      </c>
      <c r="X2744" s="64" t="e">
        <f>VLOOKUP(E2744,'Supply Log'!$Z$6:$AB$699,2,FALSE)</f>
        <v>#N/A</v>
      </c>
      <c r="Y2744" s="64" t="e">
        <f>VLOOKUP(E2744,'Supply Log'!$E$6:$X$618,20,FALSE)</f>
        <v>#N/A</v>
      </c>
      <c r="Z2744" s="64"/>
      <c r="AA2744" s="64"/>
    </row>
    <row r="2745" spans="1:27">
      <c r="A2745" s="67" t="str">
        <f t="shared" si="345"/>
        <v/>
      </c>
      <c r="B2745" s="65">
        <f t="shared" si="347"/>
        <v>2657</v>
      </c>
      <c r="C2745" s="68" t="str">
        <f t="shared" si="346"/>
        <v/>
      </c>
      <c r="D2745" s="69"/>
      <c r="F2745" s="66"/>
      <c r="G2745" s="65" t="e">
        <f>VLOOKUP(E2745,'Supply Log'!$E$6:$T$999,2,FALSE)</f>
        <v>#N/A</v>
      </c>
      <c r="H2745" s="65" t="e">
        <f>VLOOKUP(E2745,'Supply Log'!$E$6:$T$999,3,FALSE)</f>
        <v>#N/A</v>
      </c>
      <c r="I2745" s="77"/>
      <c r="J2745" s="65" t="e">
        <f>VLOOKUP(E2745,'Supply Log'!$E$6:$T$277,5,FALSE)</f>
        <v>#N/A</v>
      </c>
      <c r="K2745" s="65" t="e">
        <f>VLOOKUP(E2745,'Supply Log'!$E$6:$T$277,6,FALSE)</f>
        <v>#N/A</v>
      </c>
      <c r="L2745" s="65" t="e">
        <f>VLOOKUP(E2745,'Supply Log'!$E$6:$T$277,7,FALSE)</f>
        <v>#N/A</v>
      </c>
      <c r="M2745" s="65" t="e">
        <f>VLOOKUP(E2745,'Supply Log'!$E$6:$T$277,8,FALSE)</f>
        <v>#N/A</v>
      </c>
      <c r="N2745" s="65" t="e">
        <f>VLOOKUP(E2745,'Supply Log'!$E$6:$T$277,9,FALSE)</f>
        <v>#N/A</v>
      </c>
      <c r="O2745" s="65" t="e">
        <f>VLOOKUP(E2745,'Supply Log'!$E$6:$T$277,10,FALSE)</f>
        <v>#N/A</v>
      </c>
      <c r="P2745" s="29" t="e">
        <f t="shared" si="348"/>
        <v>#N/A</v>
      </c>
      <c r="Q2745" s="65" t="e">
        <f>VLOOKUP(E2745,'Supply Log'!$E$6:$T$277,12,FALSE)</f>
        <v>#N/A</v>
      </c>
      <c r="R2745" s="78" t="e">
        <f t="shared" si="349"/>
        <v>#N/A</v>
      </c>
      <c r="S2745" s="65"/>
      <c r="T2745" s="79" t="e">
        <f t="shared" si="350"/>
        <v>#N/A</v>
      </c>
      <c r="U2745" s="80" t="e">
        <f t="shared" si="351"/>
        <v>#N/A</v>
      </c>
      <c r="V2745" s="81" t="str">
        <f t="shared" si="352"/>
        <v/>
      </c>
      <c r="W2745" s="69" t="e">
        <f>VLOOKUP(F2745,'Input Log'!$E$6:$V$50000,18,FALSE)</f>
        <v>#N/A</v>
      </c>
      <c r="X2745" s="64" t="e">
        <f>VLOOKUP(E2745,'Supply Log'!$Z$6:$AB$699,2,FALSE)</f>
        <v>#N/A</v>
      </c>
      <c r="Y2745" s="64" t="e">
        <f>VLOOKUP(E2745,'Supply Log'!$E$6:$X$618,20,FALSE)</f>
        <v>#N/A</v>
      </c>
      <c r="Z2745" s="64"/>
      <c r="AA2745" s="64"/>
    </row>
    <row r="2746" spans="1:27">
      <c r="A2746" s="67" t="str">
        <f t="shared" si="345"/>
        <v/>
      </c>
      <c r="B2746" s="65">
        <f t="shared" si="347"/>
        <v>2658</v>
      </c>
      <c r="C2746" s="68" t="str">
        <f t="shared" si="346"/>
        <v/>
      </c>
      <c r="D2746" s="69"/>
      <c r="F2746" s="66"/>
      <c r="G2746" s="65" t="e">
        <f>VLOOKUP(E2746,'Supply Log'!$E$6:$T$999,2,FALSE)</f>
        <v>#N/A</v>
      </c>
      <c r="H2746" s="65" t="e">
        <f>VLOOKUP(E2746,'Supply Log'!$E$6:$T$999,3,FALSE)</f>
        <v>#N/A</v>
      </c>
      <c r="I2746" s="77"/>
      <c r="J2746" s="65" t="e">
        <f>VLOOKUP(E2746,'Supply Log'!$E$6:$T$277,5,FALSE)</f>
        <v>#N/A</v>
      </c>
      <c r="K2746" s="65" t="e">
        <f>VLOOKUP(E2746,'Supply Log'!$E$6:$T$277,6,FALSE)</f>
        <v>#N/A</v>
      </c>
      <c r="L2746" s="65" t="e">
        <f>VLOOKUP(E2746,'Supply Log'!$E$6:$T$277,7,FALSE)</f>
        <v>#N/A</v>
      </c>
      <c r="M2746" s="65" t="e">
        <f>VLOOKUP(E2746,'Supply Log'!$E$6:$T$277,8,FALSE)</f>
        <v>#N/A</v>
      </c>
      <c r="N2746" s="65" t="e">
        <f>VLOOKUP(E2746,'Supply Log'!$E$6:$T$277,9,FALSE)</f>
        <v>#N/A</v>
      </c>
      <c r="O2746" s="65" t="e">
        <f>VLOOKUP(E2746,'Supply Log'!$E$6:$T$277,10,FALSE)</f>
        <v>#N/A</v>
      </c>
      <c r="P2746" s="29" t="e">
        <f t="shared" si="348"/>
        <v>#N/A</v>
      </c>
      <c r="Q2746" s="65" t="e">
        <f>VLOOKUP(E2746,'Supply Log'!$E$6:$T$277,12,FALSE)</f>
        <v>#N/A</v>
      </c>
      <c r="R2746" s="78" t="e">
        <f t="shared" si="349"/>
        <v>#N/A</v>
      </c>
      <c r="S2746" s="65"/>
      <c r="T2746" s="79" t="e">
        <f t="shared" si="350"/>
        <v>#N/A</v>
      </c>
      <c r="U2746" s="80" t="e">
        <f t="shared" si="351"/>
        <v>#N/A</v>
      </c>
      <c r="V2746" s="81" t="str">
        <f t="shared" si="352"/>
        <v/>
      </c>
      <c r="W2746" s="69" t="e">
        <f>VLOOKUP(F2746,'Input Log'!$E$6:$V$50000,18,FALSE)</f>
        <v>#N/A</v>
      </c>
      <c r="X2746" s="64" t="e">
        <f>VLOOKUP(E2746,'Supply Log'!$Z$6:$AB$699,2,FALSE)</f>
        <v>#N/A</v>
      </c>
      <c r="Y2746" s="64" t="e">
        <f>VLOOKUP(E2746,'Supply Log'!$E$6:$X$618,20,FALSE)</f>
        <v>#N/A</v>
      </c>
      <c r="Z2746" s="64"/>
      <c r="AA2746" s="64"/>
    </row>
    <row r="2747" spans="1:27">
      <c r="A2747" s="67" t="str">
        <f t="shared" si="345"/>
        <v/>
      </c>
      <c r="B2747" s="65">
        <f t="shared" si="347"/>
        <v>2659</v>
      </c>
      <c r="C2747" s="68" t="str">
        <f t="shared" si="346"/>
        <v/>
      </c>
      <c r="D2747" s="69"/>
      <c r="F2747" s="66"/>
      <c r="G2747" s="65" t="e">
        <f>VLOOKUP(E2747,'Supply Log'!$E$6:$T$999,2,FALSE)</f>
        <v>#N/A</v>
      </c>
      <c r="H2747" s="65" t="e">
        <f>VLOOKUP(E2747,'Supply Log'!$E$6:$T$999,3,FALSE)</f>
        <v>#N/A</v>
      </c>
      <c r="I2747" s="77"/>
      <c r="J2747" s="65" t="e">
        <f>VLOOKUP(E2747,'Supply Log'!$E$6:$T$277,5,FALSE)</f>
        <v>#N/A</v>
      </c>
      <c r="K2747" s="65" t="e">
        <f>VLOOKUP(E2747,'Supply Log'!$E$6:$T$277,6,FALSE)</f>
        <v>#N/A</v>
      </c>
      <c r="L2747" s="65" t="e">
        <f>VLOOKUP(E2747,'Supply Log'!$E$6:$T$277,7,FALSE)</f>
        <v>#N/A</v>
      </c>
      <c r="M2747" s="65" t="e">
        <f>VLOOKUP(E2747,'Supply Log'!$E$6:$T$277,8,FALSE)</f>
        <v>#N/A</v>
      </c>
      <c r="N2747" s="65" t="e">
        <f>VLOOKUP(E2747,'Supply Log'!$E$6:$T$277,9,FALSE)</f>
        <v>#N/A</v>
      </c>
      <c r="O2747" s="65" t="e">
        <f>VLOOKUP(E2747,'Supply Log'!$E$6:$T$277,10,FALSE)</f>
        <v>#N/A</v>
      </c>
      <c r="P2747" s="29" t="e">
        <f t="shared" si="348"/>
        <v>#N/A</v>
      </c>
      <c r="Q2747" s="65" t="e">
        <f>VLOOKUP(E2747,'Supply Log'!$E$6:$T$277,12,FALSE)</f>
        <v>#N/A</v>
      </c>
      <c r="R2747" s="78" t="e">
        <f t="shared" si="349"/>
        <v>#N/A</v>
      </c>
      <c r="S2747" s="65"/>
      <c r="T2747" s="79" t="e">
        <f t="shared" si="350"/>
        <v>#N/A</v>
      </c>
      <c r="U2747" s="80" t="e">
        <f t="shared" si="351"/>
        <v>#N/A</v>
      </c>
      <c r="V2747" s="81" t="str">
        <f t="shared" si="352"/>
        <v/>
      </c>
      <c r="W2747" s="69" t="e">
        <f>VLOOKUP(F2747,'Input Log'!$E$6:$V$50000,18,FALSE)</f>
        <v>#N/A</v>
      </c>
      <c r="X2747" s="64" t="e">
        <f>VLOOKUP(E2747,'Supply Log'!$Z$6:$AB$699,2,FALSE)</f>
        <v>#N/A</v>
      </c>
      <c r="Y2747" s="64" t="e">
        <f>VLOOKUP(E2747,'Supply Log'!$E$6:$X$618,20,FALSE)</f>
        <v>#N/A</v>
      </c>
      <c r="Z2747" s="64"/>
      <c r="AA2747" s="64"/>
    </row>
    <row r="2748" spans="1:27">
      <c r="A2748" s="67" t="str">
        <f t="shared" si="345"/>
        <v/>
      </c>
      <c r="B2748" s="65">
        <f t="shared" si="347"/>
        <v>2660</v>
      </c>
      <c r="C2748" s="68" t="str">
        <f t="shared" si="346"/>
        <v/>
      </c>
      <c r="D2748" s="69"/>
      <c r="F2748" s="66"/>
      <c r="G2748" s="65" t="e">
        <f>VLOOKUP(E2748,'Supply Log'!$E$6:$T$999,2,FALSE)</f>
        <v>#N/A</v>
      </c>
      <c r="H2748" s="65" t="e">
        <f>VLOOKUP(E2748,'Supply Log'!$E$6:$T$999,3,FALSE)</f>
        <v>#N/A</v>
      </c>
      <c r="I2748" s="77"/>
      <c r="J2748" s="65" t="e">
        <f>VLOOKUP(E2748,'Supply Log'!$E$6:$T$277,5,FALSE)</f>
        <v>#N/A</v>
      </c>
      <c r="K2748" s="65" t="e">
        <f>VLOOKUP(E2748,'Supply Log'!$E$6:$T$277,6,FALSE)</f>
        <v>#N/A</v>
      </c>
      <c r="L2748" s="65" t="e">
        <f>VLOOKUP(E2748,'Supply Log'!$E$6:$T$277,7,FALSE)</f>
        <v>#N/A</v>
      </c>
      <c r="M2748" s="65" t="e">
        <f>VLOOKUP(E2748,'Supply Log'!$E$6:$T$277,8,FALSE)</f>
        <v>#N/A</v>
      </c>
      <c r="N2748" s="65" t="e">
        <f>VLOOKUP(E2748,'Supply Log'!$E$6:$T$277,9,FALSE)</f>
        <v>#N/A</v>
      </c>
      <c r="O2748" s="65" t="e">
        <f>VLOOKUP(E2748,'Supply Log'!$E$6:$T$277,10,FALSE)</f>
        <v>#N/A</v>
      </c>
      <c r="P2748" s="29" t="e">
        <f t="shared" si="348"/>
        <v>#N/A</v>
      </c>
      <c r="Q2748" s="65" t="e">
        <f>VLOOKUP(E2748,'Supply Log'!$E$6:$T$277,12,FALSE)</f>
        <v>#N/A</v>
      </c>
      <c r="R2748" s="78" t="e">
        <f t="shared" si="349"/>
        <v>#N/A</v>
      </c>
      <c r="S2748" s="65"/>
      <c r="T2748" s="79" t="e">
        <f t="shared" si="350"/>
        <v>#N/A</v>
      </c>
      <c r="U2748" s="80" t="e">
        <f t="shared" si="351"/>
        <v>#N/A</v>
      </c>
      <c r="V2748" s="81" t="str">
        <f t="shared" si="352"/>
        <v/>
      </c>
      <c r="W2748" s="69" t="e">
        <f>VLOOKUP(F2748,'Input Log'!$E$6:$V$50000,18,FALSE)</f>
        <v>#N/A</v>
      </c>
      <c r="X2748" s="64" t="e">
        <f>VLOOKUP(E2748,'Supply Log'!$Z$6:$AB$699,2,FALSE)</f>
        <v>#N/A</v>
      </c>
      <c r="Y2748" s="64" t="e">
        <f>VLOOKUP(E2748,'Supply Log'!$E$6:$X$618,20,FALSE)</f>
        <v>#N/A</v>
      </c>
      <c r="Z2748" s="64"/>
      <c r="AA2748" s="64"/>
    </row>
    <row r="2749" spans="1:27">
      <c r="A2749" s="67" t="str">
        <f t="shared" si="345"/>
        <v/>
      </c>
      <c r="B2749" s="65">
        <f t="shared" si="347"/>
        <v>2661</v>
      </c>
      <c r="C2749" s="68" t="str">
        <f t="shared" si="346"/>
        <v/>
      </c>
      <c r="D2749" s="69"/>
      <c r="F2749" s="66"/>
      <c r="G2749" s="65" t="e">
        <f>VLOOKUP(E2749,'Supply Log'!$E$6:$T$999,2,FALSE)</f>
        <v>#N/A</v>
      </c>
      <c r="H2749" s="65" t="e">
        <f>VLOOKUP(E2749,'Supply Log'!$E$6:$T$999,3,FALSE)</f>
        <v>#N/A</v>
      </c>
      <c r="I2749" s="77"/>
      <c r="J2749" s="65" t="e">
        <f>VLOOKUP(E2749,'Supply Log'!$E$6:$T$277,5,FALSE)</f>
        <v>#N/A</v>
      </c>
      <c r="K2749" s="65" t="e">
        <f>VLOOKUP(E2749,'Supply Log'!$E$6:$T$277,6,FALSE)</f>
        <v>#N/A</v>
      </c>
      <c r="L2749" s="65" t="e">
        <f>VLOOKUP(E2749,'Supply Log'!$E$6:$T$277,7,FALSE)</f>
        <v>#N/A</v>
      </c>
      <c r="M2749" s="65" t="e">
        <f>VLOOKUP(E2749,'Supply Log'!$E$6:$T$277,8,FALSE)</f>
        <v>#N/A</v>
      </c>
      <c r="N2749" s="65" t="e">
        <f>VLOOKUP(E2749,'Supply Log'!$E$6:$T$277,9,FALSE)</f>
        <v>#N/A</v>
      </c>
      <c r="O2749" s="65" t="e">
        <f>VLOOKUP(E2749,'Supply Log'!$E$6:$T$277,10,FALSE)</f>
        <v>#N/A</v>
      </c>
      <c r="P2749" s="29" t="e">
        <f t="shared" si="348"/>
        <v>#N/A</v>
      </c>
      <c r="Q2749" s="65" t="e">
        <f>VLOOKUP(E2749,'Supply Log'!$E$6:$T$277,12,FALSE)</f>
        <v>#N/A</v>
      </c>
      <c r="R2749" s="78" t="e">
        <f t="shared" si="349"/>
        <v>#N/A</v>
      </c>
      <c r="S2749" s="65"/>
      <c r="T2749" s="79" t="e">
        <f t="shared" si="350"/>
        <v>#N/A</v>
      </c>
      <c r="U2749" s="80" t="e">
        <f t="shared" si="351"/>
        <v>#N/A</v>
      </c>
      <c r="V2749" s="81" t="str">
        <f t="shared" si="352"/>
        <v/>
      </c>
      <c r="W2749" s="69" t="e">
        <f>VLOOKUP(F2749,'Input Log'!$E$6:$V$50000,18,FALSE)</f>
        <v>#N/A</v>
      </c>
      <c r="X2749" s="64" t="e">
        <f>VLOOKUP(E2749,'Supply Log'!$Z$6:$AB$699,2,FALSE)</f>
        <v>#N/A</v>
      </c>
      <c r="Y2749" s="64" t="e">
        <f>VLOOKUP(E2749,'Supply Log'!$E$6:$X$618,20,FALSE)</f>
        <v>#N/A</v>
      </c>
      <c r="Z2749" s="64"/>
      <c r="AA2749" s="64"/>
    </row>
    <row r="2750" spans="1:27">
      <c r="A2750" s="67" t="str">
        <f t="shared" si="345"/>
        <v/>
      </c>
      <c r="B2750" s="65">
        <f t="shared" si="347"/>
        <v>2662</v>
      </c>
      <c r="C2750" s="68" t="str">
        <f t="shared" si="346"/>
        <v/>
      </c>
      <c r="D2750" s="69"/>
      <c r="F2750" s="66"/>
      <c r="G2750" s="65" t="e">
        <f>VLOOKUP(E2750,'Supply Log'!$E$6:$T$999,2,FALSE)</f>
        <v>#N/A</v>
      </c>
      <c r="H2750" s="65" t="e">
        <f>VLOOKUP(E2750,'Supply Log'!$E$6:$T$999,3,FALSE)</f>
        <v>#N/A</v>
      </c>
      <c r="I2750" s="77"/>
      <c r="J2750" s="65" t="e">
        <f>VLOOKUP(E2750,'Supply Log'!$E$6:$T$277,5,FALSE)</f>
        <v>#N/A</v>
      </c>
      <c r="K2750" s="65" t="e">
        <f>VLOOKUP(E2750,'Supply Log'!$E$6:$T$277,6,FALSE)</f>
        <v>#N/A</v>
      </c>
      <c r="L2750" s="65" t="e">
        <f>VLOOKUP(E2750,'Supply Log'!$E$6:$T$277,7,FALSE)</f>
        <v>#N/A</v>
      </c>
      <c r="M2750" s="65" t="e">
        <f>VLOOKUP(E2750,'Supply Log'!$E$6:$T$277,8,FALSE)</f>
        <v>#N/A</v>
      </c>
      <c r="N2750" s="65" t="e">
        <f>VLOOKUP(E2750,'Supply Log'!$E$6:$T$277,9,FALSE)</f>
        <v>#N/A</v>
      </c>
      <c r="O2750" s="65" t="e">
        <f>VLOOKUP(E2750,'Supply Log'!$E$6:$T$277,10,FALSE)</f>
        <v>#N/A</v>
      </c>
      <c r="P2750" s="29" t="e">
        <f t="shared" si="348"/>
        <v>#N/A</v>
      </c>
      <c r="Q2750" s="65" t="e">
        <f>VLOOKUP(E2750,'Supply Log'!$E$6:$T$277,12,FALSE)</f>
        <v>#N/A</v>
      </c>
      <c r="R2750" s="78" t="e">
        <f t="shared" si="349"/>
        <v>#N/A</v>
      </c>
      <c r="S2750" s="65"/>
      <c r="T2750" s="79" t="e">
        <f t="shared" si="350"/>
        <v>#N/A</v>
      </c>
      <c r="U2750" s="80" t="e">
        <f t="shared" si="351"/>
        <v>#N/A</v>
      </c>
      <c r="V2750" s="81" t="str">
        <f t="shared" si="352"/>
        <v/>
      </c>
      <c r="W2750" s="69" t="e">
        <f>VLOOKUP(F2750,'Input Log'!$E$6:$V$50000,18,FALSE)</f>
        <v>#N/A</v>
      </c>
      <c r="X2750" s="64" t="e">
        <f>VLOOKUP(E2750,'Supply Log'!$Z$6:$AB$699,2,FALSE)</f>
        <v>#N/A</v>
      </c>
      <c r="Y2750" s="64" t="e">
        <f>VLOOKUP(E2750,'Supply Log'!$E$6:$X$618,20,FALSE)</f>
        <v>#N/A</v>
      </c>
      <c r="Z2750" s="64"/>
      <c r="AA2750" s="64"/>
    </row>
    <row r="2751" spans="1:27">
      <c r="A2751" s="67" t="str">
        <f t="shared" si="345"/>
        <v/>
      </c>
      <c r="B2751" s="65">
        <f t="shared" si="347"/>
        <v>2663</v>
      </c>
      <c r="C2751" s="68" t="str">
        <f t="shared" si="346"/>
        <v/>
      </c>
      <c r="D2751" s="69"/>
      <c r="F2751" s="66"/>
      <c r="G2751" s="65" t="e">
        <f>VLOOKUP(E2751,'Supply Log'!$E$6:$T$999,2,FALSE)</f>
        <v>#N/A</v>
      </c>
      <c r="H2751" s="65" t="e">
        <f>VLOOKUP(E2751,'Supply Log'!$E$6:$T$999,3,FALSE)</f>
        <v>#N/A</v>
      </c>
      <c r="I2751" s="77"/>
      <c r="J2751" s="65" t="e">
        <f>VLOOKUP(E2751,'Supply Log'!$E$6:$T$277,5,FALSE)</f>
        <v>#N/A</v>
      </c>
      <c r="K2751" s="65" t="e">
        <f>VLOOKUP(E2751,'Supply Log'!$E$6:$T$277,6,FALSE)</f>
        <v>#N/A</v>
      </c>
      <c r="L2751" s="65" t="e">
        <f>VLOOKUP(E2751,'Supply Log'!$E$6:$T$277,7,FALSE)</f>
        <v>#N/A</v>
      </c>
      <c r="M2751" s="65" t="e">
        <f>VLOOKUP(E2751,'Supply Log'!$E$6:$T$277,8,FALSE)</f>
        <v>#N/A</v>
      </c>
      <c r="N2751" s="65" t="e">
        <f>VLOOKUP(E2751,'Supply Log'!$E$6:$T$277,9,FALSE)</f>
        <v>#N/A</v>
      </c>
      <c r="O2751" s="65" t="e">
        <f>VLOOKUP(E2751,'Supply Log'!$E$6:$T$277,10,FALSE)</f>
        <v>#N/A</v>
      </c>
      <c r="P2751" s="29" t="e">
        <f t="shared" si="348"/>
        <v>#N/A</v>
      </c>
      <c r="Q2751" s="65" t="e">
        <f>VLOOKUP(E2751,'Supply Log'!$E$6:$T$277,12,FALSE)</f>
        <v>#N/A</v>
      </c>
      <c r="R2751" s="78" t="e">
        <f t="shared" si="349"/>
        <v>#N/A</v>
      </c>
      <c r="S2751" s="65"/>
      <c r="T2751" s="79" t="e">
        <f t="shared" si="350"/>
        <v>#N/A</v>
      </c>
      <c r="U2751" s="80" t="e">
        <f t="shared" si="351"/>
        <v>#N/A</v>
      </c>
      <c r="V2751" s="81" t="str">
        <f t="shared" si="352"/>
        <v/>
      </c>
      <c r="W2751" s="69" t="e">
        <f>VLOOKUP(F2751,'Input Log'!$E$6:$V$50000,18,FALSE)</f>
        <v>#N/A</v>
      </c>
      <c r="X2751" s="64" t="e">
        <f>VLOOKUP(E2751,'Supply Log'!$Z$6:$AB$699,2,FALSE)</f>
        <v>#N/A</v>
      </c>
      <c r="Y2751" s="64" t="e">
        <f>VLOOKUP(E2751,'Supply Log'!$E$6:$X$618,20,FALSE)</f>
        <v>#N/A</v>
      </c>
      <c r="Z2751" s="64"/>
      <c r="AA2751" s="64"/>
    </row>
    <row r="2752" spans="1:27">
      <c r="A2752" s="67" t="str">
        <f t="shared" si="345"/>
        <v/>
      </c>
      <c r="B2752" s="65">
        <f t="shared" si="347"/>
        <v>2664</v>
      </c>
      <c r="C2752" s="68" t="str">
        <f t="shared" si="346"/>
        <v/>
      </c>
      <c r="D2752" s="69"/>
      <c r="F2752" s="66"/>
      <c r="G2752" s="65" t="e">
        <f>VLOOKUP(E2752,'Supply Log'!$E$6:$T$999,2,FALSE)</f>
        <v>#N/A</v>
      </c>
      <c r="H2752" s="65" t="e">
        <f>VLOOKUP(E2752,'Supply Log'!$E$6:$T$999,3,FALSE)</f>
        <v>#N/A</v>
      </c>
      <c r="I2752" s="77"/>
      <c r="J2752" s="65" t="e">
        <f>VLOOKUP(E2752,'Supply Log'!$E$6:$T$277,5,FALSE)</f>
        <v>#N/A</v>
      </c>
      <c r="K2752" s="65" t="e">
        <f>VLOOKUP(E2752,'Supply Log'!$E$6:$T$277,6,FALSE)</f>
        <v>#N/A</v>
      </c>
      <c r="L2752" s="65" t="e">
        <f>VLOOKUP(E2752,'Supply Log'!$E$6:$T$277,7,FALSE)</f>
        <v>#N/A</v>
      </c>
      <c r="M2752" s="65" t="e">
        <f>VLOOKUP(E2752,'Supply Log'!$E$6:$T$277,8,FALSE)</f>
        <v>#N/A</v>
      </c>
      <c r="N2752" s="65" t="e">
        <f>VLOOKUP(E2752,'Supply Log'!$E$6:$T$277,9,FALSE)</f>
        <v>#N/A</v>
      </c>
      <c r="O2752" s="65" t="e">
        <f>VLOOKUP(E2752,'Supply Log'!$E$6:$T$277,10,FALSE)</f>
        <v>#N/A</v>
      </c>
      <c r="P2752" s="29" t="e">
        <f t="shared" si="348"/>
        <v>#N/A</v>
      </c>
      <c r="Q2752" s="65" t="e">
        <f>VLOOKUP(E2752,'Supply Log'!$E$6:$T$277,12,FALSE)</f>
        <v>#N/A</v>
      </c>
      <c r="R2752" s="78" t="e">
        <f t="shared" si="349"/>
        <v>#N/A</v>
      </c>
      <c r="S2752" s="65"/>
      <c r="T2752" s="79" t="e">
        <f t="shared" si="350"/>
        <v>#N/A</v>
      </c>
      <c r="U2752" s="80" t="e">
        <f t="shared" si="351"/>
        <v>#N/A</v>
      </c>
      <c r="V2752" s="81" t="str">
        <f t="shared" si="352"/>
        <v/>
      </c>
      <c r="W2752" s="69" t="e">
        <f>VLOOKUP(F2752,'Input Log'!$E$6:$V$50000,18,FALSE)</f>
        <v>#N/A</v>
      </c>
      <c r="X2752" s="64" t="e">
        <f>VLOOKUP(E2752,'Supply Log'!$Z$6:$AB$699,2,FALSE)</f>
        <v>#N/A</v>
      </c>
      <c r="Y2752" s="64" t="e">
        <f>VLOOKUP(E2752,'Supply Log'!$E$6:$X$618,20,FALSE)</f>
        <v>#N/A</v>
      </c>
      <c r="Z2752" s="64"/>
      <c r="AA2752" s="64"/>
    </row>
    <row r="2753" spans="1:27">
      <c r="A2753" s="67" t="str">
        <f t="shared" si="345"/>
        <v/>
      </c>
      <c r="B2753" s="65">
        <f t="shared" si="347"/>
        <v>2665</v>
      </c>
      <c r="C2753" s="68" t="str">
        <f t="shared" si="346"/>
        <v/>
      </c>
      <c r="D2753" s="69"/>
      <c r="F2753" s="66"/>
      <c r="G2753" s="65" t="e">
        <f>VLOOKUP(E2753,'Supply Log'!$E$6:$T$999,2,FALSE)</f>
        <v>#N/A</v>
      </c>
      <c r="H2753" s="65" t="e">
        <f>VLOOKUP(E2753,'Supply Log'!$E$6:$T$999,3,FALSE)</f>
        <v>#N/A</v>
      </c>
      <c r="I2753" s="77"/>
      <c r="J2753" s="65" t="e">
        <f>VLOOKUP(E2753,'Supply Log'!$E$6:$T$277,5,FALSE)</f>
        <v>#N/A</v>
      </c>
      <c r="K2753" s="65" t="e">
        <f>VLOOKUP(E2753,'Supply Log'!$E$6:$T$277,6,FALSE)</f>
        <v>#N/A</v>
      </c>
      <c r="L2753" s="65" t="e">
        <f>VLOOKUP(E2753,'Supply Log'!$E$6:$T$277,7,FALSE)</f>
        <v>#N/A</v>
      </c>
      <c r="M2753" s="65" t="e">
        <f>VLOOKUP(E2753,'Supply Log'!$E$6:$T$277,8,FALSE)</f>
        <v>#N/A</v>
      </c>
      <c r="N2753" s="65" t="e">
        <f>VLOOKUP(E2753,'Supply Log'!$E$6:$T$277,9,FALSE)</f>
        <v>#N/A</v>
      </c>
      <c r="O2753" s="65" t="e">
        <f>VLOOKUP(E2753,'Supply Log'!$E$6:$T$277,10,FALSE)</f>
        <v>#N/A</v>
      </c>
      <c r="P2753" s="29" t="e">
        <f t="shared" si="348"/>
        <v>#N/A</v>
      </c>
      <c r="Q2753" s="65" t="e">
        <f>VLOOKUP(E2753,'Supply Log'!$E$6:$T$277,12,FALSE)</f>
        <v>#N/A</v>
      </c>
      <c r="R2753" s="78" t="e">
        <f t="shared" si="349"/>
        <v>#N/A</v>
      </c>
      <c r="S2753" s="65"/>
      <c r="T2753" s="79" t="e">
        <f t="shared" si="350"/>
        <v>#N/A</v>
      </c>
      <c r="U2753" s="80" t="e">
        <f t="shared" si="351"/>
        <v>#N/A</v>
      </c>
      <c r="V2753" s="81" t="str">
        <f t="shared" si="352"/>
        <v/>
      </c>
      <c r="W2753" s="69" t="e">
        <f>VLOOKUP(F2753,'Input Log'!$E$6:$V$50000,18,FALSE)</f>
        <v>#N/A</v>
      </c>
      <c r="X2753" s="64" t="e">
        <f>VLOOKUP(E2753,'Supply Log'!$Z$6:$AB$699,2,FALSE)</f>
        <v>#N/A</v>
      </c>
      <c r="Y2753" s="64" t="e">
        <f>VLOOKUP(E2753,'Supply Log'!$E$6:$X$618,20,FALSE)</f>
        <v>#N/A</v>
      </c>
      <c r="Z2753" s="64"/>
      <c r="AA2753" s="64"/>
    </row>
    <row r="2754" spans="1:27">
      <c r="A2754" s="67" t="str">
        <f t="shared" si="345"/>
        <v/>
      </c>
      <c r="B2754" s="65">
        <f t="shared" si="347"/>
        <v>2666</v>
      </c>
      <c r="C2754" s="68" t="str">
        <f t="shared" si="346"/>
        <v/>
      </c>
      <c r="D2754" s="69"/>
      <c r="F2754" s="66"/>
      <c r="G2754" s="65" t="e">
        <f>VLOOKUP(E2754,'Supply Log'!$E$6:$T$999,2,FALSE)</f>
        <v>#N/A</v>
      </c>
      <c r="H2754" s="65" t="e">
        <f>VLOOKUP(E2754,'Supply Log'!$E$6:$T$999,3,FALSE)</f>
        <v>#N/A</v>
      </c>
      <c r="I2754" s="77"/>
      <c r="J2754" s="65" t="e">
        <f>VLOOKUP(E2754,'Supply Log'!$E$6:$T$277,5,FALSE)</f>
        <v>#N/A</v>
      </c>
      <c r="K2754" s="65" t="e">
        <f>VLOOKUP(E2754,'Supply Log'!$E$6:$T$277,6,FALSE)</f>
        <v>#N/A</v>
      </c>
      <c r="L2754" s="65" t="e">
        <f>VLOOKUP(E2754,'Supply Log'!$E$6:$T$277,7,FALSE)</f>
        <v>#N/A</v>
      </c>
      <c r="M2754" s="65" t="e">
        <f>VLOOKUP(E2754,'Supply Log'!$E$6:$T$277,8,FALSE)</f>
        <v>#N/A</v>
      </c>
      <c r="N2754" s="65" t="e">
        <f>VLOOKUP(E2754,'Supply Log'!$E$6:$T$277,9,FALSE)</f>
        <v>#N/A</v>
      </c>
      <c r="O2754" s="65" t="e">
        <f>VLOOKUP(E2754,'Supply Log'!$E$6:$T$277,10,FALSE)</f>
        <v>#N/A</v>
      </c>
      <c r="P2754" s="29" t="e">
        <f t="shared" si="348"/>
        <v>#N/A</v>
      </c>
      <c r="Q2754" s="65" t="e">
        <f>VLOOKUP(E2754,'Supply Log'!$E$6:$T$277,12,FALSE)</f>
        <v>#N/A</v>
      </c>
      <c r="R2754" s="78" t="e">
        <f t="shared" si="349"/>
        <v>#N/A</v>
      </c>
      <c r="S2754" s="65"/>
      <c r="T2754" s="79" t="e">
        <f t="shared" si="350"/>
        <v>#N/A</v>
      </c>
      <c r="U2754" s="80" t="e">
        <f t="shared" si="351"/>
        <v>#N/A</v>
      </c>
      <c r="V2754" s="81" t="str">
        <f t="shared" si="352"/>
        <v/>
      </c>
      <c r="W2754" s="69" t="e">
        <f>VLOOKUP(F2754,'Input Log'!$E$6:$V$50000,18,FALSE)</f>
        <v>#N/A</v>
      </c>
      <c r="X2754" s="64" t="e">
        <f>VLOOKUP(E2754,'Supply Log'!$Z$6:$AB$699,2,FALSE)</f>
        <v>#N/A</v>
      </c>
      <c r="Y2754" s="64" t="e">
        <f>VLOOKUP(E2754,'Supply Log'!$E$6:$X$618,20,FALSE)</f>
        <v>#N/A</v>
      </c>
      <c r="Z2754" s="64"/>
      <c r="AA2754" s="64"/>
    </row>
    <row r="2755" spans="1:27">
      <c r="A2755" s="67" t="str">
        <f t="shared" si="345"/>
        <v/>
      </c>
      <c r="B2755" s="65">
        <f t="shared" si="347"/>
        <v>2667</v>
      </c>
      <c r="C2755" s="68" t="str">
        <f t="shared" si="346"/>
        <v/>
      </c>
      <c r="D2755" s="69"/>
      <c r="F2755" s="66"/>
      <c r="G2755" s="65" t="e">
        <f>VLOOKUP(E2755,'Supply Log'!$E$6:$T$999,2,FALSE)</f>
        <v>#N/A</v>
      </c>
      <c r="H2755" s="65" t="e">
        <f>VLOOKUP(E2755,'Supply Log'!$E$6:$T$999,3,FALSE)</f>
        <v>#N/A</v>
      </c>
      <c r="I2755" s="77"/>
      <c r="J2755" s="65" t="e">
        <f>VLOOKUP(E2755,'Supply Log'!$E$6:$T$277,5,FALSE)</f>
        <v>#N/A</v>
      </c>
      <c r="K2755" s="65" t="e">
        <f>VLOOKUP(E2755,'Supply Log'!$E$6:$T$277,6,FALSE)</f>
        <v>#N/A</v>
      </c>
      <c r="L2755" s="65" t="e">
        <f>VLOOKUP(E2755,'Supply Log'!$E$6:$T$277,7,FALSE)</f>
        <v>#N/A</v>
      </c>
      <c r="M2755" s="65" t="e">
        <f>VLOOKUP(E2755,'Supply Log'!$E$6:$T$277,8,FALSE)</f>
        <v>#N/A</v>
      </c>
      <c r="N2755" s="65" t="e">
        <f>VLOOKUP(E2755,'Supply Log'!$E$6:$T$277,9,FALSE)</f>
        <v>#N/A</v>
      </c>
      <c r="O2755" s="65" t="e">
        <f>VLOOKUP(E2755,'Supply Log'!$E$6:$T$277,10,FALSE)</f>
        <v>#N/A</v>
      </c>
      <c r="P2755" s="29" t="e">
        <f t="shared" si="348"/>
        <v>#N/A</v>
      </c>
      <c r="Q2755" s="65" t="e">
        <f>VLOOKUP(E2755,'Supply Log'!$E$6:$T$277,12,FALSE)</f>
        <v>#N/A</v>
      </c>
      <c r="R2755" s="78" t="e">
        <f t="shared" si="349"/>
        <v>#N/A</v>
      </c>
      <c r="S2755" s="65"/>
      <c r="T2755" s="79" t="e">
        <f t="shared" si="350"/>
        <v>#N/A</v>
      </c>
      <c r="U2755" s="80" t="e">
        <f t="shared" si="351"/>
        <v>#N/A</v>
      </c>
      <c r="V2755" s="81" t="str">
        <f t="shared" si="352"/>
        <v/>
      </c>
      <c r="W2755" s="69" t="e">
        <f>VLOOKUP(F2755,'Input Log'!$E$6:$V$50000,18,FALSE)</f>
        <v>#N/A</v>
      </c>
      <c r="X2755" s="64" t="e">
        <f>VLOOKUP(E2755,'Supply Log'!$Z$6:$AB$699,2,FALSE)</f>
        <v>#N/A</v>
      </c>
      <c r="Y2755" s="64" t="e">
        <f>VLOOKUP(E2755,'Supply Log'!$E$6:$X$618,20,FALSE)</f>
        <v>#N/A</v>
      </c>
      <c r="Z2755" s="64"/>
      <c r="AA2755" s="64"/>
    </row>
    <row r="2756" spans="1:27">
      <c r="A2756" s="67" t="str">
        <f t="shared" si="345"/>
        <v/>
      </c>
      <c r="B2756" s="65">
        <f t="shared" si="347"/>
        <v>2668</v>
      </c>
      <c r="C2756" s="68" t="str">
        <f t="shared" si="346"/>
        <v/>
      </c>
      <c r="D2756" s="69"/>
      <c r="F2756" s="66"/>
      <c r="G2756" s="65" t="e">
        <f>VLOOKUP(E2756,'Supply Log'!$E$6:$T$999,2,FALSE)</f>
        <v>#N/A</v>
      </c>
      <c r="H2756" s="65" t="e">
        <f>VLOOKUP(E2756,'Supply Log'!$E$6:$T$999,3,FALSE)</f>
        <v>#N/A</v>
      </c>
      <c r="I2756" s="77"/>
      <c r="J2756" s="65" t="e">
        <f>VLOOKUP(E2756,'Supply Log'!$E$6:$T$277,5,FALSE)</f>
        <v>#N/A</v>
      </c>
      <c r="K2756" s="65" t="e">
        <f>VLOOKUP(E2756,'Supply Log'!$E$6:$T$277,6,FALSE)</f>
        <v>#N/A</v>
      </c>
      <c r="L2756" s="65" t="e">
        <f>VLOOKUP(E2756,'Supply Log'!$E$6:$T$277,7,FALSE)</f>
        <v>#N/A</v>
      </c>
      <c r="M2756" s="65" t="e">
        <f>VLOOKUP(E2756,'Supply Log'!$E$6:$T$277,8,FALSE)</f>
        <v>#N/A</v>
      </c>
      <c r="N2756" s="65" t="e">
        <f>VLOOKUP(E2756,'Supply Log'!$E$6:$T$277,9,FALSE)</f>
        <v>#N/A</v>
      </c>
      <c r="O2756" s="65" t="e">
        <f>VLOOKUP(E2756,'Supply Log'!$E$6:$T$277,10,FALSE)</f>
        <v>#N/A</v>
      </c>
      <c r="P2756" s="29" t="e">
        <f t="shared" si="348"/>
        <v>#N/A</v>
      </c>
      <c r="Q2756" s="65" t="e">
        <f>VLOOKUP(E2756,'Supply Log'!$E$6:$T$277,12,FALSE)</f>
        <v>#N/A</v>
      </c>
      <c r="R2756" s="78" t="e">
        <f t="shared" si="349"/>
        <v>#N/A</v>
      </c>
      <c r="S2756" s="65"/>
      <c r="T2756" s="79" t="e">
        <f t="shared" si="350"/>
        <v>#N/A</v>
      </c>
      <c r="U2756" s="80" t="e">
        <f t="shared" si="351"/>
        <v>#N/A</v>
      </c>
      <c r="V2756" s="81" t="str">
        <f t="shared" si="352"/>
        <v/>
      </c>
      <c r="W2756" s="69" t="e">
        <f>VLOOKUP(F2756,'Input Log'!$E$6:$V$50000,18,FALSE)</f>
        <v>#N/A</v>
      </c>
      <c r="X2756" s="64" t="e">
        <f>VLOOKUP(E2756,'Supply Log'!$Z$6:$AB$699,2,FALSE)</f>
        <v>#N/A</v>
      </c>
      <c r="Y2756" s="64" t="e">
        <f>VLOOKUP(E2756,'Supply Log'!$E$6:$X$618,20,FALSE)</f>
        <v>#N/A</v>
      </c>
      <c r="Z2756" s="64"/>
      <c r="AA2756" s="64"/>
    </row>
    <row r="2757" spans="1:27">
      <c r="A2757" s="67" t="str">
        <f t="shared" ref="A2757:A2824" si="353">IF(COUNTIF($F$5:$F$45650,F2757)&gt;1,"DOUBLE","")</f>
        <v/>
      </c>
      <c r="B2757" s="65">
        <f t="shared" si="347"/>
        <v>2669</v>
      </c>
      <c r="C2757" s="68" t="str">
        <f t="shared" ref="C2757:C2820" si="354">IF(D2757="","",(IF(D2758=D2757,"",1)))</f>
        <v/>
      </c>
      <c r="D2757" s="69"/>
      <c r="F2757" s="66"/>
      <c r="G2757" s="65" t="e">
        <f>VLOOKUP(E2757,'Supply Log'!$E$6:$T$999,2,FALSE)</f>
        <v>#N/A</v>
      </c>
      <c r="H2757" s="65" t="e">
        <f>VLOOKUP(E2757,'Supply Log'!$E$6:$T$999,3,FALSE)</f>
        <v>#N/A</v>
      </c>
      <c r="I2757" s="77"/>
      <c r="J2757" s="65" t="e">
        <f>VLOOKUP(E2757,'Supply Log'!$E$6:$T$277,5,FALSE)</f>
        <v>#N/A</v>
      </c>
      <c r="K2757" s="65" t="e">
        <f>VLOOKUP(E2757,'Supply Log'!$E$6:$T$277,6,FALSE)</f>
        <v>#N/A</v>
      </c>
      <c r="L2757" s="65" t="e">
        <f>VLOOKUP(E2757,'Supply Log'!$E$6:$T$277,7,FALSE)</f>
        <v>#N/A</v>
      </c>
      <c r="M2757" s="65" t="e">
        <f>VLOOKUP(E2757,'Supply Log'!$E$6:$T$277,8,FALSE)</f>
        <v>#N/A</v>
      </c>
      <c r="N2757" s="65" t="e">
        <f>VLOOKUP(E2757,'Supply Log'!$E$6:$T$277,9,FALSE)</f>
        <v>#N/A</v>
      </c>
      <c r="O2757" s="65" t="e">
        <f>VLOOKUP(E2757,'Supply Log'!$E$6:$T$277,10,FALSE)</f>
        <v>#N/A</v>
      </c>
      <c r="P2757" s="29" t="e">
        <f t="shared" si="348"/>
        <v>#N/A</v>
      </c>
      <c r="Q2757" s="65" t="e">
        <f>VLOOKUP(E2757,'Supply Log'!$E$6:$T$277,12,FALSE)</f>
        <v>#N/A</v>
      </c>
      <c r="R2757" s="78" t="e">
        <f t="shared" si="349"/>
        <v>#N/A</v>
      </c>
      <c r="S2757" s="65"/>
      <c r="T2757" s="79" t="e">
        <f t="shared" si="350"/>
        <v>#N/A</v>
      </c>
      <c r="U2757" s="80" t="e">
        <f t="shared" si="351"/>
        <v>#N/A</v>
      </c>
      <c r="V2757" s="81" t="str">
        <f t="shared" si="352"/>
        <v/>
      </c>
      <c r="W2757" s="69" t="e">
        <f>VLOOKUP(F2757,'Input Log'!$E$6:$V$50000,18,FALSE)</f>
        <v>#N/A</v>
      </c>
      <c r="X2757" s="64" t="e">
        <f>VLOOKUP(E2757,'Supply Log'!$Z$6:$AB$699,2,FALSE)</f>
        <v>#N/A</v>
      </c>
      <c r="Y2757" s="64" t="e">
        <f>VLOOKUP(E2757,'Supply Log'!$E$6:$X$618,20,FALSE)</f>
        <v>#N/A</v>
      </c>
      <c r="Z2757" s="64"/>
      <c r="AA2757" s="64"/>
    </row>
    <row r="2758" spans="1:27">
      <c r="A2758" s="67" t="str">
        <f t="shared" si="353"/>
        <v/>
      </c>
      <c r="B2758" s="65">
        <f t="shared" ref="B2758:B2821" si="355">+B2757+1</f>
        <v>2670</v>
      </c>
      <c r="C2758" s="68" t="str">
        <f t="shared" si="354"/>
        <v/>
      </c>
      <c r="D2758" s="69"/>
      <c r="F2758" s="66"/>
      <c r="G2758" s="65" t="e">
        <f>VLOOKUP(E2758,'Supply Log'!$E$6:$T$999,2,FALSE)</f>
        <v>#N/A</v>
      </c>
      <c r="H2758" s="65" t="e">
        <f>VLOOKUP(E2758,'Supply Log'!$E$6:$T$999,3,FALSE)</f>
        <v>#N/A</v>
      </c>
      <c r="I2758" s="77"/>
      <c r="J2758" s="65" t="e">
        <f>VLOOKUP(E2758,'Supply Log'!$E$6:$T$277,5,FALSE)</f>
        <v>#N/A</v>
      </c>
      <c r="K2758" s="65" t="e">
        <f>VLOOKUP(E2758,'Supply Log'!$E$6:$T$277,6,FALSE)</f>
        <v>#N/A</v>
      </c>
      <c r="L2758" s="65" t="e">
        <f>VLOOKUP(E2758,'Supply Log'!$E$6:$T$277,7,FALSE)</f>
        <v>#N/A</v>
      </c>
      <c r="M2758" s="65" t="e">
        <f>VLOOKUP(E2758,'Supply Log'!$E$6:$T$277,8,FALSE)</f>
        <v>#N/A</v>
      </c>
      <c r="N2758" s="65" t="e">
        <f>VLOOKUP(E2758,'Supply Log'!$E$6:$T$277,9,FALSE)</f>
        <v>#N/A</v>
      </c>
      <c r="O2758" s="65" t="e">
        <f>VLOOKUP(E2758,'Supply Log'!$E$6:$T$277,10,FALSE)</f>
        <v>#N/A</v>
      </c>
      <c r="P2758" s="29" t="e">
        <f t="shared" ref="P2758:P2821" si="356">+ROUND((O2758*O2758*I2758*0.7854)/10000,2)</f>
        <v>#N/A</v>
      </c>
      <c r="Q2758" s="65" t="e">
        <f>VLOOKUP(E2758,'Supply Log'!$E$6:$T$277,12,FALSE)</f>
        <v>#N/A</v>
      </c>
      <c r="R2758" s="78" t="e">
        <f t="shared" ref="R2758:R2821" si="357">ROUND(((Q2758*Q2758*(I2758-S2758)*0.7854)/10000),2)</f>
        <v>#N/A</v>
      </c>
      <c r="S2758" s="65"/>
      <c r="T2758" s="79" t="e">
        <f t="shared" ref="T2758:T2821" si="358">+ROUND((O2758*O2758*S2758*0.7854)/10000,2)</f>
        <v>#N/A</v>
      </c>
      <c r="U2758" s="80" t="e">
        <f t="shared" ref="U2758:U2821" si="359">+P2758-R2758-T2758</f>
        <v>#N/A</v>
      </c>
      <c r="V2758" s="81" t="str">
        <f t="shared" ref="V2758:V2821" si="360">IF(C2758="","",(SUMIF($D$2:$D$23587,D2758,$P$2:$P$23587)))</f>
        <v/>
      </c>
      <c r="W2758" s="69" t="e">
        <f>VLOOKUP(F2758,'Input Log'!$E$6:$V$50000,18,FALSE)</f>
        <v>#N/A</v>
      </c>
      <c r="X2758" s="64" t="e">
        <f>VLOOKUP(E2758,'Supply Log'!$Z$6:$AB$699,2,FALSE)</f>
        <v>#N/A</v>
      </c>
      <c r="Y2758" s="64" t="e">
        <f>VLOOKUP(E2758,'Supply Log'!$E$6:$X$618,20,FALSE)</f>
        <v>#N/A</v>
      </c>
      <c r="Z2758" s="64"/>
      <c r="AA2758" s="64"/>
    </row>
    <row r="2759" spans="1:27">
      <c r="A2759" s="67" t="str">
        <f t="shared" si="353"/>
        <v/>
      </c>
      <c r="B2759" s="65">
        <f t="shared" si="355"/>
        <v>2671</v>
      </c>
      <c r="C2759" s="68" t="str">
        <f t="shared" si="354"/>
        <v/>
      </c>
      <c r="D2759" s="69"/>
      <c r="F2759" s="66"/>
      <c r="G2759" s="65" t="e">
        <f>VLOOKUP(E2759,'Supply Log'!$E$6:$T$999,2,FALSE)</f>
        <v>#N/A</v>
      </c>
      <c r="H2759" s="65" t="e">
        <f>VLOOKUP(E2759,'Supply Log'!$E$6:$T$999,3,FALSE)</f>
        <v>#N/A</v>
      </c>
      <c r="I2759" s="77"/>
      <c r="J2759" s="65" t="e">
        <f>VLOOKUP(E2759,'Supply Log'!$E$6:$T$277,5,FALSE)</f>
        <v>#N/A</v>
      </c>
      <c r="K2759" s="65" t="e">
        <f>VLOOKUP(E2759,'Supply Log'!$E$6:$T$277,6,FALSE)</f>
        <v>#N/A</v>
      </c>
      <c r="L2759" s="65" t="e">
        <f>VLOOKUP(E2759,'Supply Log'!$E$6:$T$277,7,FALSE)</f>
        <v>#N/A</v>
      </c>
      <c r="M2759" s="65" t="e">
        <f>VLOOKUP(E2759,'Supply Log'!$E$6:$T$277,8,FALSE)</f>
        <v>#N/A</v>
      </c>
      <c r="N2759" s="65" t="e">
        <f>VLOOKUP(E2759,'Supply Log'!$E$6:$T$277,9,FALSE)</f>
        <v>#N/A</v>
      </c>
      <c r="O2759" s="65" t="e">
        <f>VLOOKUP(E2759,'Supply Log'!$E$6:$T$277,10,FALSE)</f>
        <v>#N/A</v>
      </c>
      <c r="P2759" s="29" t="e">
        <f t="shared" si="356"/>
        <v>#N/A</v>
      </c>
      <c r="Q2759" s="65" t="e">
        <f>VLOOKUP(E2759,'Supply Log'!$E$6:$T$277,12,FALSE)</f>
        <v>#N/A</v>
      </c>
      <c r="R2759" s="78" t="e">
        <f t="shared" si="357"/>
        <v>#N/A</v>
      </c>
      <c r="S2759" s="65"/>
      <c r="T2759" s="79" t="e">
        <f t="shared" si="358"/>
        <v>#N/A</v>
      </c>
      <c r="U2759" s="80" t="e">
        <f t="shared" si="359"/>
        <v>#N/A</v>
      </c>
      <c r="V2759" s="81" t="str">
        <f t="shared" si="360"/>
        <v/>
      </c>
      <c r="W2759" s="69" t="e">
        <f>VLOOKUP(F2759,'Input Log'!$E$6:$V$50000,18,FALSE)</f>
        <v>#N/A</v>
      </c>
      <c r="X2759" s="64" t="e">
        <f>VLOOKUP(E2759,'Supply Log'!$Z$6:$AB$699,2,FALSE)</f>
        <v>#N/A</v>
      </c>
      <c r="Y2759" s="64" t="e">
        <f>VLOOKUP(E2759,'Supply Log'!$E$6:$X$618,20,FALSE)</f>
        <v>#N/A</v>
      </c>
      <c r="Z2759" s="64"/>
      <c r="AA2759" s="64"/>
    </row>
    <row r="2760" spans="1:27">
      <c r="A2760" s="67" t="str">
        <f t="shared" si="353"/>
        <v/>
      </c>
      <c r="B2760" s="65">
        <f t="shared" si="355"/>
        <v>2672</v>
      </c>
      <c r="C2760" s="68" t="str">
        <f t="shared" si="354"/>
        <v/>
      </c>
      <c r="D2760" s="69"/>
      <c r="F2760" s="66"/>
      <c r="G2760" s="65" t="e">
        <f>VLOOKUP(E2760,'Supply Log'!$E$6:$T$999,2,FALSE)</f>
        <v>#N/A</v>
      </c>
      <c r="H2760" s="65" t="e">
        <f>VLOOKUP(E2760,'Supply Log'!$E$6:$T$999,3,FALSE)</f>
        <v>#N/A</v>
      </c>
      <c r="I2760" s="77"/>
      <c r="J2760" s="65" t="e">
        <f>VLOOKUP(E2760,'Supply Log'!$E$6:$T$277,5,FALSE)</f>
        <v>#N/A</v>
      </c>
      <c r="K2760" s="65" t="e">
        <f>VLOOKUP(E2760,'Supply Log'!$E$6:$T$277,6,FALSE)</f>
        <v>#N/A</v>
      </c>
      <c r="L2760" s="65" t="e">
        <f>VLOOKUP(E2760,'Supply Log'!$E$6:$T$277,7,FALSE)</f>
        <v>#N/A</v>
      </c>
      <c r="M2760" s="65" t="e">
        <f>VLOOKUP(E2760,'Supply Log'!$E$6:$T$277,8,FALSE)</f>
        <v>#N/A</v>
      </c>
      <c r="N2760" s="65" t="e">
        <f>VLOOKUP(E2760,'Supply Log'!$E$6:$T$277,9,FALSE)</f>
        <v>#N/A</v>
      </c>
      <c r="O2760" s="65" t="e">
        <f>VLOOKUP(E2760,'Supply Log'!$E$6:$T$277,10,FALSE)</f>
        <v>#N/A</v>
      </c>
      <c r="P2760" s="29" t="e">
        <f t="shared" si="356"/>
        <v>#N/A</v>
      </c>
      <c r="Q2760" s="65" t="e">
        <f>VLOOKUP(E2760,'Supply Log'!$E$6:$T$277,12,FALSE)</f>
        <v>#N/A</v>
      </c>
      <c r="R2760" s="78" t="e">
        <f t="shared" si="357"/>
        <v>#N/A</v>
      </c>
      <c r="S2760" s="65"/>
      <c r="T2760" s="79" t="e">
        <f t="shared" si="358"/>
        <v>#N/A</v>
      </c>
      <c r="U2760" s="80" t="e">
        <f t="shared" si="359"/>
        <v>#N/A</v>
      </c>
      <c r="V2760" s="81" t="str">
        <f t="shared" si="360"/>
        <v/>
      </c>
      <c r="W2760" s="69" t="e">
        <f>VLOOKUP(F2760,'Input Log'!$E$6:$V$50000,18,FALSE)</f>
        <v>#N/A</v>
      </c>
      <c r="X2760" s="64" t="e">
        <f>VLOOKUP(E2760,'Supply Log'!$Z$6:$AB$699,2,FALSE)</f>
        <v>#N/A</v>
      </c>
      <c r="Y2760" s="64" t="e">
        <f>VLOOKUP(E2760,'Supply Log'!$E$6:$X$618,20,FALSE)</f>
        <v>#N/A</v>
      </c>
      <c r="Z2760" s="64"/>
      <c r="AA2760" s="64"/>
    </row>
    <row r="2761" spans="1:27">
      <c r="A2761" s="67" t="str">
        <f t="shared" si="353"/>
        <v/>
      </c>
      <c r="B2761" s="65">
        <f t="shared" si="355"/>
        <v>2673</v>
      </c>
      <c r="C2761" s="68" t="str">
        <f t="shared" si="354"/>
        <v/>
      </c>
      <c r="D2761" s="69"/>
      <c r="F2761" s="66"/>
      <c r="G2761" s="65" t="e">
        <f>VLOOKUP(E2761,'Supply Log'!$E$6:$T$999,2,FALSE)</f>
        <v>#N/A</v>
      </c>
      <c r="H2761" s="65" t="e">
        <f>VLOOKUP(E2761,'Supply Log'!$E$6:$T$999,3,FALSE)</f>
        <v>#N/A</v>
      </c>
      <c r="I2761" s="77"/>
      <c r="J2761" s="65" t="e">
        <f>VLOOKUP(E2761,'Supply Log'!$E$6:$T$277,5,FALSE)</f>
        <v>#N/A</v>
      </c>
      <c r="K2761" s="65" t="e">
        <f>VLOOKUP(E2761,'Supply Log'!$E$6:$T$277,6,FALSE)</f>
        <v>#N/A</v>
      </c>
      <c r="L2761" s="65" t="e">
        <f>VLOOKUP(E2761,'Supply Log'!$E$6:$T$277,7,FALSE)</f>
        <v>#N/A</v>
      </c>
      <c r="M2761" s="65" t="e">
        <f>VLOOKUP(E2761,'Supply Log'!$E$6:$T$277,8,FALSE)</f>
        <v>#N/A</v>
      </c>
      <c r="N2761" s="65" t="e">
        <f>VLOOKUP(E2761,'Supply Log'!$E$6:$T$277,9,FALSE)</f>
        <v>#N/A</v>
      </c>
      <c r="O2761" s="65" t="e">
        <f>VLOOKUP(E2761,'Supply Log'!$E$6:$T$277,10,FALSE)</f>
        <v>#N/A</v>
      </c>
      <c r="P2761" s="29" t="e">
        <f t="shared" si="356"/>
        <v>#N/A</v>
      </c>
      <c r="Q2761" s="65" t="e">
        <f>VLOOKUP(E2761,'Supply Log'!$E$6:$T$277,12,FALSE)</f>
        <v>#N/A</v>
      </c>
      <c r="R2761" s="78" t="e">
        <f t="shared" si="357"/>
        <v>#N/A</v>
      </c>
      <c r="S2761" s="65"/>
      <c r="T2761" s="79" t="e">
        <f t="shared" si="358"/>
        <v>#N/A</v>
      </c>
      <c r="U2761" s="80" t="e">
        <f t="shared" si="359"/>
        <v>#N/A</v>
      </c>
      <c r="V2761" s="81" t="str">
        <f t="shared" si="360"/>
        <v/>
      </c>
      <c r="W2761" s="69" t="e">
        <f>VLOOKUP(F2761,'Input Log'!$E$6:$V$50000,18,FALSE)</f>
        <v>#N/A</v>
      </c>
      <c r="X2761" s="64" t="e">
        <f>VLOOKUP(E2761,'Supply Log'!$Z$6:$AB$699,2,FALSE)</f>
        <v>#N/A</v>
      </c>
      <c r="Y2761" s="64" t="e">
        <f>VLOOKUP(E2761,'Supply Log'!$E$6:$X$618,20,FALSE)</f>
        <v>#N/A</v>
      </c>
      <c r="Z2761" s="64"/>
      <c r="AA2761" s="64"/>
    </row>
    <row r="2762" spans="1:27">
      <c r="A2762" s="67" t="str">
        <f t="shared" si="353"/>
        <v/>
      </c>
      <c r="B2762" s="65">
        <f t="shared" si="355"/>
        <v>2674</v>
      </c>
      <c r="C2762" s="68" t="str">
        <f t="shared" si="354"/>
        <v/>
      </c>
      <c r="D2762" s="69"/>
      <c r="F2762" s="66"/>
      <c r="G2762" s="65" t="e">
        <f>VLOOKUP(E2762,'Supply Log'!$E$6:$T$999,2,FALSE)</f>
        <v>#N/A</v>
      </c>
      <c r="H2762" s="65" t="e">
        <f>VLOOKUP(E2762,'Supply Log'!$E$6:$T$999,3,FALSE)</f>
        <v>#N/A</v>
      </c>
      <c r="I2762" s="77"/>
      <c r="J2762" s="65" t="e">
        <f>VLOOKUP(E2762,'Supply Log'!$E$6:$T$277,5,FALSE)</f>
        <v>#N/A</v>
      </c>
      <c r="K2762" s="65" t="e">
        <f>VLOOKUP(E2762,'Supply Log'!$E$6:$T$277,6,FALSE)</f>
        <v>#N/A</v>
      </c>
      <c r="L2762" s="65" t="e">
        <f>VLOOKUP(E2762,'Supply Log'!$E$6:$T$277,7,FALSE)</f>
        <v>#N/A</v>
      </c>
      <c r="M2762" s="65" t="e">
        <f>VLOOKUP(E2762,'Supply Log'!$E$6:$T$277,8,FALSE)</f>
        <v>#N/A</v>
      </c>
      <c r="N2762" s="65" t="e">
        <f>VLOOKUP(E2762,'Supply Log'!$E$6:$T$277,9,FALSE)</f>
        <v>#N/A</v>
      </c>
      <c r="O2762" s="65" t="e">
        <f>VLOOKUP(E2762,'Supply Log'!$E$6:$T$277,10,FALSE)</f>
        <v>#N/A</v>
      </c>
      <c r="P2762" s="29" t="e">
        <f t="shared" si="356"/>
        <v>#N/A</v>
      </c>
      <c r="Q2762" s="65" t="e">
        <f>VLOOKUP(E2762,'Supply Log'!$E$6:$T$277,12,FALSE)</f>
        <v>#N/A</v>
      </c>
      <c r="R2762" s="78" t="e">
        <f t="shared" si="357"/>
        <v>#N/A</v>
      </c>
      <c r="S2762" s="65"/>
      <c r="T2762" s="79" t="e">
        <f t="shared" si="358"/>
        <v>#N/A</v>
      </c>
      <c r="U2762" s="80" t="e">
        <f t="shared" si="359"/>
        <v>#N/A</v>
      </c>
      <c r="V2762" s="81" t="str">
        <f t="shared" si="360"/>
        <v/>
      </c>
      <c r="W2762" s="69" t="e">
        <f>VLOOKUP(F2762,'Input Log'!$E$6:$V$50000,18,FALSE)</f>
        <v>#N/A</v>
      </c>
      <c r="X2762" s="64" t="e">
        <f>VLOOKUP(E2762,'Supply Log'!$Z$6:$AB$699,2,FALSE)</f>
        <v>#N/A</v>
      </c>
      <c r="Y2762" s="64" t="e">
        <f>VLOOKUP(E2762,'Supply Log'!$E$6:$X$618,20,FALSE)</f>
        <v>#N/A</v>
      </c>
      <c r="Z2762" s="64"/>
      <c r="AA2762" s="64"/>
    </row>
    <row r="2763" spans="1:27">
      <c r="A2763" s="67" t="str">
        <f t="shared" si="353"/>
        <v/>
      </c>
      <c r="B2763" s="65">
        <f t="shared" si="355"/>
        <v>2675</v>
      </c>
      <c r="C2763" s="68" t="str">
        <f t="shared" si="354"/>
        <v/>
      </c>
      <c r="D2763" s="69"/>
      <c r="F2763" s="66"/>
      <c r="G2763" s="65" t="e">
        <f>VLOOKUP(E2763,'Supply Log'!$E$6:$T$999,2,FALSE)</f>
        <v>#N/A</v>
      </c>
      <c r="H2763" s="65" t="e">
        <f>VLOOKUP(E2763,'Supply Log'!$E$6:$T$999,3,FALSE)</f>
        <v>#N/A</v>
      </c>
      <c r="I2763" s="77"/>
      <c r="J2763" s="65" t="e">
        <f>VLOOKUP(E2763,'Supply Log'!$E$6:$T$277,5,FALSE)</f>
        <v>#N/A</v>
      </c>
      <c r="K2763" s="65" t="e">
        <f>VLOOKUP(E2763,'Supply Log'!$E$6:$T$277,6,FALSE)</f>
        <v>#N/A</v>
      </c>
      <c r="L2763" s="65" t="e">
        <f>VLOOKUP(E2763,'Supply Log'!$E$6:$T$277,7,FALSE)</f>
        <v>#N/A</v>
      </c>
      <c r="M2763" s="65" t="e">
        <f>VLOOKUP(E2763,'Supply Log'!$E$6:$T$277,8,FALSE)</f>
        <v>#N/A</v>
      </c>
      <c r="N2763" s="65" t="e">
        <f>VLOOKUP(E2763,'Supply Log'!$E$6:$T$277,9,FALSE)</f>
        <v>#N/A</v>
      </c>
      <c r="O2763" s="65" t="e">
        <f>VLOOKUP(E2763,'Supply Log'!$E$6:$T$277,10,FALSE)</f>
        <v>#N/A</v>
      </c>
      <c r="P2763" s="29" t="e">
        <f t="shared" si="356"/>
        <v>#N/A</v>
      </c>
      <c r="Q2763" s="65" t="e">
        <f>VLOOKUP(E2763,'Supply Log'!$E$6:$T$277,12,FALSE)</f>
        <v>#N/A</v>
      </c>
      <c r="R2763" s="78" t="e">
        <f t="shared" si="357"/>
        <v>#N/A</v>
      </c>
      <c r="S2763" s="65"/>
      <c r="T2763" s="79" t="e">
        <f t="shared" si="358"/>
        <v>#N/A</v>
      </c>
      <c r="U2763" s="80" t="e">
        <f t="shared" si="359"/>
        <v>#N/A</v>
      </c>
      <c r="V2763" s="81" t="str">
        <f t="shared" si="360"/>
        <v/>
      </c>
      <c r="W2763" s="69" t="e">
        <f>VLOOKUP(F2763,'Input Log'!$E$6:$V$50000,18,FALSE)</f>
        <v>#N/A</v>
      </c>
      <c r="X2763" s="64" t="e">
        <f>VLOOKUP(E2763,'Supply Log'!$Z$6:$AB$699,2,FALSE)</f>
        <v>#N/A</v>
      </c>
      <c r="Y2763" s="64" t="e">
        <f>VLOOKUP(E2763,'Supply Log'!$E$6:$X$618,20,FALSE)</f>
        <v>#N/A</v>
      </c>
      <c r="Z2763" s="64"/>
      <c r="AA2763" s="64"/>
    </row>
    <row r="2764" spans="1:27">
      <c r="A2764" s="67" t="str">
        <f t="shared" si="353"/>
        <v/>
      </c>
      <c r="B2764" s="65">
        <f t="shared" si="355"/>
        <v>2676</v>
      </c>
      <c r="C2764" s="68" t="str">
        <f t="shared" si="354"/>
        <v/>
      </c>
      <c r="D2764" s="69"/>
      <c r="F2764" s="66"/>
      <c r="G2764" s="65" t="e">
        <f>VLOOKUP(E2764,'Supply Log'!$E$6:$T$999,2,FALSE)</f>
        <v>#N/A</v>
      </c>
      <c r="H2764" s="65" t="e">
        <f>VLOOKUP(E2764,'Supply Log'!$E$6:$T$999,3,FALSE)</f>
        <v>#N/A</v>
      </c>
      <c r="I2764" s="77"/>
      <c r="J2764" s="65" t="e">
        <f>VLOOKUP(E2764,'Supply Log'!$E$6:$T$277,5,FALSE)</f>
        <v>#N/A</v>
      </c>
      <c r="K2764" s="65" t="e">
        <f>VLOOKUP(E2764,'Supply Log'!$E$6:$T$277,6,FALSE)</f>
        <v>#N/A</v>
      </c>
      <c r="L2764" s="65" t="e">
        <f>VLOOKUP(E2764,'Supply Log'!$E$6:$T$277,7,FALSE)</f>
        <v>#N/A</v>
      </c>
      <c r="M2764" s="65" t="e">
        <f>VLOOKUP(E2764,'Supply Log'!$E$6:$T$277,8,FALSE)</f>
        <v>#N/A</v>
      </c>
      <c r="N2764" s="65" t="e">
        <f>VLOOKUP(E2764,'Supply Log'!$E$6:$T$277,9,FALSE)</f>
        <v>#N/A</v>
      </c>
      <c r="O2764" s="65" t="e">
        <f>VLOOKUP(E2764,'Supply Log'!$E$6:$T$277,10,FALSE)</f>
        <v>#N/A</v>
      </c>
      <c r="P2764" s="29" t="e">
        <f t="shared" si="356"/>
        <v>#N/A</v>
      </c>
      <c r="Q2764" s="65" t="e">
        <f>VLOOKUP(E2764,'Supply Log'!$E$6:$T$277,12,FALSE)</f>
        <v>#N/A</v>
      </c>
      <c r="R2764" s="78" t="e">
        <f t="shared" si="357"/>
        <v>#N/A</v>
      </c>
      <c r="S2764" s="65"/>
      <c r="T2764" s="79" t="e">
        <f t="shared" si="358"/>
        <v>#N/A</v>
      </c>
      <c r="U2764" s="80" t="e">
        <f t="shared" si="359"/>
        <v>#N/A</v>
      </c>
      <c r="V2764" s="81" t="str">
        <f t="shared" si="360"/>
        <v/>
      </c>
      <c r="W2764" s="69" t="e">
        <f>VLOOKUP(F2764,'Input Log'!$E$6:$V$50000,18,FALSE)</f>
        <v>#N/A</v>
      </c>
      <c r="X2764" s="64" t="e">
        <f>VLOOKUP(E2764,'Supply Log'!$Z$6:$AB$699,2,FALSE)</f>
        <v>#N/A</v>
      </c>
      <c r="Y2764" s="64" t="e">
        <f>VLOOKUP(E2764,'Supply Log'!$E$6:$X$618,20,FALSE)</f>
        <v>#N/A</v>
      </c>
      <c r="Z2764" s="64"/>
      <c r="AA2764" s="64"/>
    </row>
    <row r="2765" spans="1:27">
      <c r="A2765" s="67" t="str">
        <f t="shared" si="353"/>
        <v/>
      </c>
      <c r="B2765" s="65">
        <f t="shared" si="355"/>
        <v>2677</v>
      </c>
      <c r="C2765" s="68" t="str">
        <f t="shared" si="354"/>
        <v/>
      </c>
      <c r="D2765" s="69"/>
      <c r="F2765" s="66"/>
      <c r="G2765" s="65" t="e">
        <f>VLOOKUP(E2765,'Supply Log'!$E$6:$T$999,2,FALSE)</f>
        <v>#N/A</v>
      </c>
      <c r="H2765" s="65" t="e">
        <f>VLOOKUP(E2765,'Supply Log'!$E$6:$T$999,3,FALSE)</f>
        <v>#N/A</v>
      </c>
      <c r="I2765" s="77"/>
      <c r="J2765" s="65" t="e">
        <f>VLOOKUP(E2765,'Supply Log'!$E$6:$T$277,5,FALSE)</f>
        <v>#N/A</v>
      </c>
      <c r="K2765" s="65" t="e">
        <f>VLOOKUP(E2765,'Supply Log'!$E$6:$T$277,6,FALSE)</f>
        <v>#N/A</v>
      </c>
      <c r="L2765" s="65" t="e">
        <f>VLOOKUP(E2765,'Supply Log'!$E$6:$T$277,7,FALSE)</f>
        <v>#N/A</v>
      </c>
      <c r="M2765" s="65" t="e">
        <f>VLOOKUP(E2765,'Supply Log'!$E$6:$T$277,8,FALSE)</f>
        <v>#N/A</v>
      </c>
      <c r="N2765" s="65" t="e">
        <f>VLOOKUP(E2765,'Supply Log'!$E$6:$T$277,9,FALSE)</f>
        <v>#N/A</v>
      </c>
      <c r="O2765" s="65" t="e">
        <f>VLOOKUP(E2765,'Supply Log'!$E$6:$T$277,10,FALSE)</f>
        <v>#N/A</v>
      </c>
      <c r="P2765" s="29" t="e">
        <f t="shared" si="356"/>
        <v>#N/A</v>
      </c>
      <c r="Q2765" s="65" t="e">
        <f>VLOOKUP(E2765,'Supply Log'!$E$6:$T$277,12,FALSE)</f>
        <v>#N/A</v>
      </c>
      <c r="R2765" s="78" t="e">
        <f t="shared" si="357"/>
        <v>#N/A</v>
      </c>
      <c r="S2765" s="65"/>
      <c r="T2765" s="79" t="e">
        <f t="shared" si="358"/>
        <v>#N/A</v>
      </c>
      <c r="U2765" s="80" t="e">
        <f t="shared" si="359"/>
        <v>#N/A</v>
      </c>
      <c r="V2765" s="81" t="str">
        <f t="shared" si="360"/>
        <v/>
      </c>
      <c r="W2765" s="69" t="e">
        <f>VLOOKUP(F2765,'Input Log'!$E$6:$V$50000,18,FALSE)</f>
        <v>#N/A</v>
      </c>
      <c r="X2765" s="64" t="e">
        <f>VLOOKUP(E2765,'Supply Log'!$Z$6:$AB$699,2,FALSE)</f>
        <v>#N/A</v>
      </c>
      <c r="Y2765" s="64" t="e">
        <f>VLOOKUP(E2765,'Supply Log'!$E$6:$X$618,20,FALSE)</f>
        <v>#N/A</v>
      </c>
      <c r="Z2765" s="64"/>
      <c r="AA2765" s="64"/>
    </row>
    <row r="2766" spans="1:27">
      <c r="A2766" s="67" t="str">
        <f t="shared" si="353"/>
        <v/>
      </c>
      <c r="B2766" s="65">
        <f t="shared" si="355"/>
        <v>2678</v>
      </c>
      <c r="C2766" s="68" t="str">
        <f t="shared" si="354"/>
        <v/>
      </c>
      <c r="D2766" s="69"/>
      <c r="F2766" s="66"/>
      <c r="G2766" s="65" t="e">
        <f>VLOOKUP(E2766,'Supply Log'!$E$6:$T$999,2,FALSE)</f>
        <v>#N/A</v>
      </c>
      <c r="H2766" s="65" t="e">
        <f>VLOOKUP(E2766,'Supply Log'!$E$6:$T$999,3,FALSE)</f>
        <v>#N/A</v>
      </c>
      <c r="I2766" s="77"/>
      <c r="J2766" s="65" t="e">
        <f>VLOOKUP(E2766,'Supply Log'!$E$6:$T$277,5,FALSE)</f>
        <v>#N/A</v>
      </c>
      <c r="K2766" s="65" t="e">
        <f>VLOOKUP(E2766,'Supply Log'!$E$6:$T$277,6,FALSE)</f>
        <v>#N/A</v>
      </c>
      <c r="L2766" s="65" t="e">
        <f>VLOOKUP(E2766,'Supply Log'!$E$6:$T$277,7,FALSE)</f>
        <v>#N/A</v>
      </c>
      <c r="M2766" s="65" t="e">
        <f>VLOOKUP(E2766,'Supply Log'!$E$6:$T$277,8,FALSE)</f>
        <v>#N/A</v>
      </c>
      <c r="N2766" s="65" t="e">
        <f>VLOOKUP(E2766,'Supply Log'!$E$6:$T$277,9,FALSE)</f>
        <v>#N/A</v>
      </c>
      <c r="O2766" s="65" t="e">
        <f>VLOOKUP(E2766,'Supply Log'!$E$6:$T$277,10,FALSE)</f>
        <v>#N/A</v>
      </c>
      <c r="P2766" s="29" t="e">
        <f t="shared" si="356"/>
        <v>#N/A</v>
      </c>
      <c r="Q2766" s="65" t="e">
        <f>VLOOKUP(E2766,'Supply Log'!$E$6:$T$277,12,FALSE)</f>
        <v>#N/A</v>
      </c>
      <c r="R2766" s="78" t="e">
        <f t="shared" si="357"/>
        <v>#N/A</v>
      </c>
      <c r="S2766" s="65"/>
      <c r="T2766" s="79" t="e">
        <f t="shared" si="358"/>
        <v>#N/A</v>
      </c>
      <c r="U2766" s="80" t="e">
        <f t="shared" si="359"/>
        <v>#N/A</v>
      </c>
      <c r="V2766" s="81" t="str">
        <f t="shared" si="360"/>
        <v/>
      </c>
      <c r="W2766" s="69" t="e">
        <f>VLOOKUP(F2766,'Input Log'!$E$6:$V$50000,18,FALSE)</f>
        <v>#N/A</v>
      </c>
      <c r="X2766" s="64" t="e">
        <f>VLOOKUP(E2766,'Supply Log'!$Z$6:$AB$699,2,FALSE)</f>
        <v>#N/A</v>
      </c>
      <c r="Y2766" s="64" t="e">
        <f>VLOOKUP(E2766,'Supply Log'!$E$6:$X$618,20,FALSE)</f>
        <v>#N/A</v>
      </c>
      <c r="Z2766" s="64"/>
      <c r="AA2766" s="64"/>
    </row>
    <row r="2767" spans="1:27">
      <c r="A2767" s="67" t="str">
        <f t="shared" si="353"/>
        <v/>
      </c>
      <c r="B2767" s="65">
        <f t="shared" si="355"/>
        <v>2679</v>
      </c>
      <c r="C2767" s="68" t="str">
        <f t="shared" si="354"/>
        <v/>
      </c>
      <c r="D2767" s="69"/>
      <c r="F2767" s="66"/>
      <c r="G2767" s="65" t="e">
        <f>VLOOKUP(E2767,'Supply Log'!$E$6:$T$999,2,FALSE)</f>
        <v>#N/A</v>
      </c>
      <c r="H2767" s="65" t="e">
        <f>VLOOKUP(E2767,'Supply Log'!$E$6:$T$999,3,FALSE)</f>
        <v>#N/A</v>
      </c>
      <c r="I2767" s="77"/>
      <c r="J2767" s="65" t="e">
        <f>VLOOKUP(E2767,'Supply Log'!$E$6:$T$277,5,FALSE)</f>
        <v>#N/A</v>
      </c>
      <c r="K2767" s="65" t="e">
        <f>VLOOKUP(E2767,'Supply Log'!$E$6:$T$277,6,FALSE)</f>
        <v>#N/A</v>
      </c>
      <c r="L2767" s="65" t="e">
        <f>VLOOKUP(E2767,'Supply Log'!$E$6:$T$277,7,FALSE)</f>
        <v>#N/A</v>
      </c>
      <c r="M2767" s="65" t="e">
        <f>VLOOKUP(E2767,'Supply Log'!$E$6:$T$277,8,FALSE)</f>
        <v>#N/A</v>
      </c>
      <c r="N2767" s="65" t="e">
        <f>VLOOKUP(E2767,'Supply Log'!$E$6:$T$277,9,FALSE)</f>
        <v>#N/A</v>
      </c>
      <c r="O2767" s="65" t="e">
        <f>VLOOKUP(E2767,'Supply Log'!$E$6:$T$277,10,FALSE)</f>
        <v>#N/A</v>
      </c>
      <c r="P2767" s="29" t="e">
        <f t="shared" si="356"/>
        <v>#N/A</v>
      </c>
      <c r="Q2767" s="65" t="e">
        <f>VLOOKUP(E2767,'Supply Log'!$E$6:$T$277,12,FALSE)</f>
        <v>#N/A</v>
      </c>
      <c r="R2767" s="78" t="e">
        <f t="shared" si="357"/>
        <v>#N/A</v>
      </c>
      <c r="S2767" s="65"/>
      <c r="T2767" s="79" t="e">
        <f t="shared" si="358"/>
        <v>#N/A</v>
      </c>
      <c r="U2767" s="80" t="e">
        <f t="shared" si="359"/>
        <v>#N/A</v>
      </c>
      <c r="V2767" s="81" t="str">
        <f t="shared" si="360"/>
        <v/>
      </c>
      <c r="W2767" s="69" t="e">
        <f>VLOOKUP(F2767,'Input Log'!$E$6:$V$50000,18,FALSE)</f>
        <v>#N/A</v>
      </c>
      <c r="X2767" s="64" t="e">
        <f>VLOOKUP(E2767,'Supply Log'!$Z$6:$AB$699,2,FALSE)</f>
        <v>#N/A</v>
      </c>
      <c r="Y2767" s="64" t="e">
        <f>VLOOKUP(E2767,'Supply Log'!$E$6:$X$618,20,FALSE)</f>
        <v>#N/A</v>
      </c>
      <c r="Z2767" s="64"/>
      <c r="AA2767" s="64"/>
    </row>
    <row r="2768" spans="1:27">
      <c r="A2768" s="67" t="str">
        <f t="shared" si="353"/>
        <v/>
      </c>
      <c r="B2768" s="65">
        <f t="shared" si="355"/>
        <v>2680</v>
      </c>
      <c r="C2768" s="68" t="str">
        <f t="shared" si="354"/>
        <v/>
      </c>
      <c r="D2768" s="69"/>
      <c r="F2768" s="66"/>
      <c r="G2768" s="65" t="e">
        <f>VLOOKUP(E2768,'Supply Log'!$E$6:$T$999,2,FALSE)</f>
        <v>#N/A</v>
      </c>
      <c r="H2768" s="65" t="e">
        <f>VLOOKUP(E2768,'Supply Log'!$E$6:$T$999,3,FALSE)</f>
        <v>#N/A</v>
      </c>
      <c r="I2768" s="77"/>
      <c r="J2768" s="65" t="e">
        <f>VLOOKUP(E2768,'Supply Log'!$E$6:$T$277,5,FALSE)</f>
        <v>#N/A</v>
      </c>
      <c r="K2768" s="65" t="e">
        <f>VLOOKUP(E2768,'Supply Log'!$E$6:$T$277,6,FALSE)</f>
        <v>#N/A</v>
      </c>
      <c r="L2768" s="65" t="e">
        <f>VLOOKUP(E2768,'Supply Log'!$E$6:$T$277,7,FALSE)</f>
        <v>#N/A</v>
      </c>
      <c r="M2768" s="65" t="e">
        <f>VLOOKUP(E2768,'Supply Log'!$E$6:$T$277,8,FALSE)</f>
        <v>#N/A</v>
      </c>
      <c r="N2768" s="65" t="e">
        <f>VLOOKUP(E2768,'Supply Log'!$E$6:$T$277,9,FALSE)</f>
        <v>#N/A</v>
      </c>
      <c r="O2768" s="65" t="e">
        <f>VLOOKUP(E2768,'Supply Log'!$E$6:$T$277,10,FALSE)</f>
        <v>#N/A</v>
      </c>
      <c r="P2768" s="29" t="e">
        <f t="shared" si="356"/>
        <v>#N/A</v>
      </c>
      <c r="Q2768" s="65" t="e">
        <f>VLOOKUP(E2768,'Supply Log'!$E$6:$T$277,12,FALSE)</f>
        <v>#N/A</v>
      </c>
      <c r="R2768" s="78" t="e">
        <f t="shared" si="357"/>
        <v>#N/A</v>
      </c>
      <c r="S2768" s="65"/>
      <c r="T2768" s="79" t="e">
        <f t="shared" si="358"/>
        <v>#N/A</v>
      </c>
      <c r="U2768" s="80" t="e">
        <f t="shared" si="359"/>
        <v>#N/A</v>
      </c>
      <c r="V2768" s="81" t="str">
        <f t="shared" si="360"/>
        <v/>
      </c>
      <c r="W2768" s="69" t="e">
        <f>VLOOKUP(F2768,'Input Log'!$E$6:$V$50000,18,FALSE)</f>
        <v>#N/A</v>
      </c>
      <c r="X2768" s="64" t="e">
        <f>VLOOKUP(E2768,'Supply Log'!$Z$6:$AB$699,2,FALSE)</f>
        <v>#N/A</v>
      </c>
      <c r="Y2768" s="64" t="e">
        <f>VLOOKUP(E2768,'Supply Log'!$E$6:$X$618,20,FALSE)</f>
        <v>#N/A</v>
      </c>
      <c r="Z2768" s="64"/>
      <c r="AA2768" s="64"/>
    </row>
    <row r="2769" spans="1:27">
      <c r="A2769" s="67" t="str">
        <f t="shared" si="353"/>
        <v/>
      </c>
      <c r="B2769" s="65">
        <f t="shared" si="355"/>
        <v>2681</v>
      </c>
      <c r="C2769" s="68" t="str">
        <f t="shared" si="354"/>
        <v/>
      </c>
      <c r="D2769" s="69"/>
      <c r="F2769" s="66"/>
      <c r="G2769" s="65" t="e">
        <f>VLOOKUP(E2769,'Supply Log'!$E$6:$T$999,2,FALSE)</f>
        <v>#N/A</v>
      </c>
      <c r="H2769" s="65" t="e">
        <f>VLOOKUP(E2769,'Supply Log'!$E$6:$T$999,3,FALSE)</f>
        <v>#N/A</v>
      </c>
      <c r="I2769" s="77"/>
      <c r="J2769" s="65" t="e">
        <f>VLOOKUP(E2769,'Supply Log'!$E$6:$T$277,5,FALSE)</f>
        <v>#N/A</v>
      </c>
      <c r="K2769" s="65" t="e">
        <f>VLOOKUP(E2769,'Supply Log'!$E$6:$T$277,6,FALSE)</f>
        <v>#N/A</v>
      </c>
      <c r="L2769" s="65" t="e">
        <f>VLOOKUP(E2769,'Supply Log'!$E$6:$T$277,7,FALSE)</f>
        <v>#N/A</v>
      </c>
      <c r="M2769" s="65" t="e">
        <f>VLOOKUP(E2769,'Supply Log'!$E$6:$T$277,8,FALSE)</f>
        <v>#N/A</v>
      </c>
      <c r="N2769" s="65" t="e">
        <f>VLOOKUP(E2769,'Supply Log'!$E$6:$T$277,9,FALSE)</f>
        <v>#N/A</v>
      </c>
      <c r="O2769" s="65" t="e">
        <f>VLOOKUP(E2769,'Supply Log'!$E$6:$T$277,10,FALSE)</f>
        <v>#N/A</v>
      </c>
      <c r="P2769" s="29" t="e">
        <f t="shared" si="356"/>
        <v>#N/A</v>
      </c>
      <c r="Q2769" s="65" t="e">
        <f>VLOOKUP(E2769,'Supply Log'!$E$6:$T$277,12,FALSE)</f>
        <v>#N/A</v>
      </c>
      <c r="R2769" s="78" t="e">
        <f t="shared" si="357"/>
        <v>#N/A</v>
      </c>
      <c r="S2769" s="65"/>
      <c r="T2769" s="79" t="e">
        <f t="shared" si="358"/>
        <v>#N/A</v>
      </c>
      <c r="U2769" s="80" t="e">
        <f t="shared" si="359"/>
        <v>#N/A</v>
      </c>
      <c r="V2769" s="81" t="str">
        <f t="shared" si="360"/>
        <v/>
      </c>
      <c r="W2769" s="69" t="e">
        <f>VLOOKUP(F2769,'Input Log'!$E$6:$V$50000,18,FALSE)</f>
        <v>#N/A</v>
      </c>
      <c r="X2769" s="64" t="e">
        <f>VLOOKUP(E2769,'Supply Log'!$Z$6:$AB$699,2,FALSE)</f>
        <v>#N/A</v>
      </c>
      <c r="Y2769" s="64" t="e">
        <f>VLOOKUP(E2769,'Supply Log'!$E$6:$X$618,20,FALSE)</f>
        <v>#N/A</v>
      </c>
      <c r="Z2769" s="64"/>
      <c r="AA2769" s="64"/>
    </row>
    <row r="2770" spans="1:27">
      <c r="A2770" s="67" t="str">
        <f t="shared" si="353"/>
        <v/>
      </c>
      <c r="B2770" s="65">
        <f t="shared" si="355"/>
        <v>2682</v>
      </c>
      <c r="C2770" s="68" t="str">
        <f t="shared" si="354"/>
        <v/>
      </c>
      <c r="D2770" s="69"/>
      <c r="F2770" s="66"/>
      <c r="G2770" s="65" t="e">
        <f>VLOOKUP(E2770,'Supply Log'!$E$6:$T$999,2,FALSE)</f>
        <v>#N/A</v>
      </c>
      <c r="H2770" s="65" t="e">
        <f>VLOOKUP(E2770,'Supply Log'!$E$6:$T$999,3,FALSE)</f>
        <v>#N/A</v>
      </c>
      <c r="I2770" s="77"/>
      <c r="J2770" s="65" t="e">
        <f>VLOOKUP(E2770,'Supply Log'!$E$6:$T$277,5,FALSE)</f>
        <v>#N/A</v>
      </c>
      <c r="K2770" s="65" t="e">
        <f>VLOOKUP(E2770,'Supply Log'!$E$6:$T$277,6,FALSE)</f>
        <v>#N/A</v>
      </c>
      <c r="L2770" s="65" t="e">
        <f>VLOOKUP(E2770,'Supply Log'!$E$6:$T$277,7,FALSE)</f>
        <v>#N/A</v>
      </c>
      <c r="M2770" s="65" t="e">
        <f>VLOOKUP(E2770,'Supply Log'!$E$6:$T$277,8,FALSE)</f>
        <v>#N/A</v>
      </c>
      <c r="N2770" s="65" t="e">
        <f>VLOOKUP(E2770,'Supply Log'!$E$6:$T$277,9,FALSE)</f>
        <v>#N/A</v>
      </c>
      <c r="O2770" s="65" t="e">
        <f>VLOOKUP(E2770,'Supply Log'!$E$6:$T$277,10,FALSE)</f>
        <v>#N/A</v>
      </c>
      <c r="P2770" s="29" t="e">
        <f t="shared" si="356"/>
        <v>#N/A</v>
      </c>
      <c r="Q2770" s="65" t="e">
        <f>VLOOKUP(E2770,'Supply Log'!$E$6:$T$277,12,FALSE)</f>
        <v>#N/A</v>
      </c>
      <c r="R2770" s="78" t="e">
        <f t="shared" si="357"/>
        <v>#N/A</v>
      </c>
      <c r="S2770" s="65"/>
      <c r="T2770" s="79" t="e">
        <f t="shared" si="358"/>
        <v>#N/A</v>
      </c>
      <c r="U2770" s="80" t="e">
        <f t="shared" si="359"/>
        <v>#N/A</v>
      </c>
      <c r="V2770" s="81" t="str">
        <f t="shared" si="360"/>
        <v/>
      </c>
      <c r="W2770" s="69" t="e">
        <f>VLOOKUP(F2770,'Input Log'!$E$6:$V$50000,18,FALSE)</f>
        <v>#N/A</v>
      </c>
      <c r="X2770" s="64" t="e">
        <f>VLOOKUP(E2770,'Supply Log'!$Z$6:$AB$699,2,FALSE)</f>
        <v>#N/A</v>
      </c>
      <c r="Y2770" s="64" t="e">
        <f>VLOOKUP(E2770,'Supply Log'!$E$6:$X$618,20,FALSE)</f>
        <v>#N/A</v>
      </c>
      <c r="Z2770" s="64"/>
      <c r="AA2770" s="64"/>
    </row>
    <row r="2771" spans="1:27">
      <c r="A2771" s="67" t="str">
        <f t="shared" si="353"/>
        <v/>
      </c>
      <c r="B2771" s="65">
        <f t="shared" si="355"/>
        <v>2683</v>
      </c>
      <c r="C2771" s="68" t="str">
        <f t="shared" si="354"/>
        <v/>
      </c>
      <c r="D2771" s="69"/>
      <c r="F2771" s="66"/>
      <c r="G2771" s="65" t="e">
        <f>VLOOKUP(E2771,'Supply Log'!$E$6:$T$999,2,FALSE)</f>
        <v>#N/A</v>
      </c>
      <c r="H2771" s="65" t="e">
        <f>VLOOKUP(E2771,'Supply Log'!$E$6:$T$999,3,FALSE)</f>
        <v>#N/A</v>
      </c>
      <c r="I2771" s="77"/>
      <c r="J2771" s="65" t="e">
        <f>VLOOKUP(E2771,'Supply Log'!$E$6:$T$277,5,FALSE)</f>
        <v>#N/A</v>
      </c>
      <c r="K2771" s="65" t="e">
        <f>VLOOKUP(E2771,'Supply Log'!$E$6:$T$277,6,FALSE)</f>
        <v>#N/A</v>
      </c>
      <c r="L2771" s="65" t="e">
        <f>VLOOKUP(E2771,'Supply Log'!$E$6:$T$277,7,FALSE)</f>
        <v>#N/A</v>
      </c>
      <c r="M2771" s="65" t="e">
        <f>VLOOKUP(E2771,'Supply Log'!$E$6:$T$277,8,FALSE)</f>
        <v>#N/A</v>
      </c>
      <c r="N2771" s="65" t="e">
        <f>VLOOKUP(E2771,'Supply Log'!$E$6:$T$277,9,FALSE)</f>
        <v>#N/A</v>
      </c>
      <c r="O2771" s="65" t="e">
        <f>VLOOKUP(E2771,'Supply Log'!$E$6:$T$277,10,FALSE)</f>
        <v>#N/A</v>
      </c>
      <c r="P2771" s="29" t="e">
        <f t="shared" si="356"/>
        <v>#N/A</v>
      </c>
      <c r="Q2771" s="65" t="e">
        <f>VLOOKUP(E2771,'Supply Log'!$E$6:$T$277,12,FALSE)</f>
        <v>#N/A</v>
      </c>
      <c r="R2771" s="78" t="e">
        <f t="shared" si="357"/>
        <v>#N/A</v>
      </c>
      <c r="S2771" s="65"/>
      <c r="T2771" s="79" t="e">
        <f t="shared" si="358"/>
        <v>#N/A</v>
      </c>
      <c r="U2771" s="80" t="e">
        <f t="shared" si="359"/>
        <v>#N/A</v>
      </c>
      <c r="V2771" s="81" t="str">
        <f t="shared" si="360"/>
        <v/>
      </c>
      <c r="W2771" s="69" t="e">
        <f>VLOOKUP(F2771,'Input Log'!$E$6:$V$50000,18,FALSE)</f>
        <v>#N/A</v>
      </c>
      <c r="X2771" s="64" t="e">
        <f>VLOOKUP(E2771,'Supply Log'!$Z$6:$AB$699,2,FALSE)</f>
        <v>#N/A</v>
      </c>
      <c r="Y2771" s="64" t="e">
        <f>VLOOKUP(E2771,'Supply Log'!$E$6:$X$618,20,FALSE)</f>
        <v>#N/A</v>
      </c>
      <c r="Z2771" s="64"/>
      <c r="AA2771" s="64"/>
    </row>
    <row r="2772" spans="1:27">
      <c r="A2772" s="67" t="str">
        <f t="shared" si="353"/>
        <v/>
      </c>
      <c r="B2772" s="65">
        <f t="shared" si="355"/>
        <v>2684</v>
      </c>
      <c r="C2772" s="68" t="str">
        <f t="shared" si="354"/>
        <v/>
      </c>
      <c r="D2772" s="69"/>
      <c r="F2772" s="66"/>
      <c r="G2772" s="65" t="e">
        <f>VLOOKUP(E2772,'Supply Log'!$E$6:$T$999,2,FALSE)</f>
        <v>#N/A</v>
      </c>
      <c r="H2772" s="65" t="e">
        <f>VLOOKUP(E2772,'Supply Log'!$E$6:$T$999,3,FALSE)</f>
        <v>#N/A</v>
      </c>
      <c r="I2772" s="77"/>
      <c r="J2772" s="65" t="e">
        <f>VLOOKUP(E2772,'Supply Log'!$E$6:$T$277,5,FALSE)</f>
        <v>#N/A</v>
      </c>
      <c r="K2772" s="65" t="e">
        <f>VLOOKUP(E2772,'Supply Log'!$E$6:$T$277,6,FALSE)</f>
        <v>#N/A</v>
      </c>
      <c r="L2772" s="65" t="e">
        <f>VLOOKUP(E2772,'Supply Log'!$E$6:$T$277,7,FALSE)</f>
        <v>#N/A</v>
      </c>
      <c r="M2772" s="65" t="e">
        <f>VLOOKUP(E2772,'Supply Log'!$E$6:$T$277,8,FALSE)</f>
        <v>#N/A</v>
      </c>
      <c r="N2772" s="65" t="e">
        <f>VLOOKUP(E2772,'Supply Log'!$E$6:$T$277,9,FALSE)</f>
        <v>#N/A</v>
      </c>
      <c r="O2772" s="65" t="e">
        <f>VLOOKUP(E2772,'Supply Log'!$E$6:$T$277,10,FALSE)</f>
        <v>#N/A</v>
      </c>
      <c r="P2772" s="29" t="e">
        <f t="shared" si="356"/>
        <v>#N/A</v>
      </c>
      <c r="Q2772" s="65" t="e">
        <f>VLOOKUP(E2772,'Supply Log'!$E$6:$T$277,12,FALSE)</f>
        <v>#N/A</v>
      </c>
      <c r="R2772" s="78" t="e">
        <f t="shared" si="357"/>
        <v>#N/A</v>
      </c>
      <c r="S2772" s="65"/>
      <c r="T2772" s="79" t="e">
        <f t="shared" si="358"/>
        <v>#N/A</v>
      </c>
      <c r="U2772" s="80" t="e">
        <f t="shared" si="359"/>
        <v>#N/A</v>
      </c>
      <c r="V2772" s="81" t="str">
        <f t="shared" si="360"/>
        <v/>
      </c>
      <c r="W2772" s="69" t="e">
        <f>VLOOKUP(F2772,'Input Log'!$E$6:$V$50000,18,FALSE)</f>
        <v>#N/A</v>
      </c>
      <c r="X2772" s="64" t="e">
        <f>VLOOKUP(E2772,'Supply Log'!$Z$6:$AB$699,2,FALSE)</f>
        <v>#N/A</v>
      </c>
      <c r="Y2772" s="64" t="e">
        <f>VLOOKUP(E2772,'Supply Log'!$E$6:$X$618,20,FALSE)</f>
        <v>#N/A</v>
      </c>
      <c r="Z2772" s="64"/>
      <c r="AA2772" s="64"/>
    </row>
    <row r="2773" spans="1:27">
      <c r="A2773" s="67" t="str">
        <f t="shared" si="353"/>
        <v/>
      </c>
      <c r="B2773" s="65">
        <f t="shared" si="355"/>
        <v>2685</v>
      </c>
      <c r="C2773" s="68" t="str">
        <f t="shared" si="354"/>
        <v/>
      </c>
      <c r="D2773" s="69"/>
      <c r="F2773" s="66"/>
      <c r="G2773" s="65" t="e">
        <f>VLOOKUP(E2773,'Supply Log'!$E$6:$T$999,2,FALSE)</f>
        <v>#N/A</v>
      </c>
      <c r="H2773" s="65" t="e">
        <f>VLOOKUP(E2773,'Supply Log'!$E$6:$T$999,3,FALSE)</f>
        <v>#N/A</v>
      </c>
      <c r="I2773" s="77"/>
      <c r="J2773" s="65" t="e">
        <f>VLOOKUP(E2773,'Supply Log'!$E$6:$T$277,5,FALSE)</f>
        <v>#N/A</v>
      </c>
      <c r="K2773" s="65" t="e">
        <f>VLOOKUP(E2773,'Supply Log'!$E$6:$T$277,6,FALSE)</f>
        <v>#N/A</v>
      </c>
      <c r="L2773" s="65" t="e">
        <f>VLOOKUP(E2773,'Supply Log'!$E$6:$T$277,7,FALSE)</f>
        <v>#N/A</v>
      </c>
      <c r="M2773" s="65" t="e">
        <f>VLOOKUP(E2773,'Supply Log'!$E$6:$T$277,8,FALSE)</f>
        <v>#N/A</v>
      </c>
      <c r="N2773" s="65" t="e">
        <f>VLOOKUP(E2773,'Supply Log'!$E$6:$T$277,9,FALSE)</f>
        <v>#N/A</v>
      </c>
      <c r="O2773" s="65" t="e">
        <f>VLOOKUP(E2773,'Supply Log'!$E$6:$T$277,10,FALSE)</f>
        <v>#N/A</v>
      </c>
      <c r="P2773" s="29" t="e">
        <f t="shared" si="356"/>
        <v>#N/A</v>
      </c>
      <c r="Q2773" s="65" t="e">
        <f>VLOOKUP(E2773,'Supply Log'!$E$6:$T$277,12,FALSE)</f>
        <v>#N/A</v>
      </c>
      <c r="R2773" s="78" t="e">
        <f t="shared" si="357"/>
        <v>#N/A</v>
      </c>
      <c r="S2773" s="65"/>
      <c r="T2773" s="79" t="e">
        <f t="shared" si="358"/>
        <v>#N/A</v>
      </c>
      <c r="U2773" s="80" t="e">
        <f t="shared" si="359"/>
        <v>#N/A</v>
      </c>
      <c r="V2773" s="81" t="str">
        <f t="shared" si="360"/>
        <v/>
      </c>
      <c r="W2773" s="69" t="e">
        <f>VLOOKUP(F2773,'Input Log'!$E$6:$V$50000,18,FALSE)</f>
        <v>#N/A</v>
      </c>
      <c r="X2773" s="64" t="e">
        <f>VLOOKUP(E2773,'Supply Log'!$Z$6:$AB$699,2,FALSE)</f>
        <v>#N/A</v>
      </c>
      <c r="Y2773" s="64" t="e">
        <f>VLOOKUP(E2773,'Supply Log'!$E$6:$X$618,20,FALSE)</f>
        <v>#N/A</v>
      </c>
      <c r="Z2773" s="64"/>
      <c r="AA2773" s="64"/>
    </row>
    <row r="2774" spans="1:27">
      <c r="A2774" s="67" t="str">
        <f t="shared" si="353"/>
        <v/>
      </c>
      <c r="B2774" s="65">
        <f t="shared" si="355"/>
        <v>2686</v>
      </c>
      <c r="C2774" s="68" t="str">
        <f t="shared" si="354"/>
        <v/>
      </c>
      <c r="D2774" s="69"/>
      <c r="F2774" s="66"/>
      <c r="G2774" s="65" t="e">
        <f>VLOOKUP(E2774,'Supply Log'!$E$6:$T$999,2,FALSE)</f>
        <v>#N/A</v>
      </c>
      <c r="H2774" s="65" t="e">
        <f>VLOOKUP(E2774,'Supply Log'!$E$6:$T$999,3,FALSE)</f>
        <v>#N/A</v>
      </c>
      <c r="I2774" s="77"/>
      <c r="J2774" s="65" t="e">
        <f>VLOOKUP(E2774,'Supply Log'!$E$6:$T$277,5,FALSE)</f>
        <v>#N/A</v>
      </c>
      <c r="K2774" s="65" t="e">
        <f>VLOOKUP(E2774,'Supply Log'!$E$6:$T$277,6,FALSE)</f>
        <v>#N/A</v>
      </c>
      <c r="L2774" s="65" t="e">
        <f>VLOOKUP(E2774,'Supply Log'!$E$6:$T$277,7,FALSE)</f>
        <v>#N/A</v>
      </c>
      <c r="M2774" s="65" t="e">
        <f>VLOOKUP(E2774,'Supply Log'!$E$6:$T$277,8,FALSE)</f>
        <v>#N/A</v>
      </c>
      <c r="N2774" s="65" t="e">
        <f>VLOOKUP(E2774,'Supply Log'!$E$6:$T$277,9,FALSE)</f>
        <v>#N/A</v>
      </c>
      <c r="O2774" s="65" t="e">
        <f>VLOOKUP(E2774,'Supply Log'!$E$6:$T$277,10,FALSE)</f>
        <v>#N/A</v>
      </c>
      <c r="P2774" s="29" t="e">
        <f t="shared" si="356"/>
        <v>#N/A</v>
      </c>
      <c r="Q2774" s="65" t="e">
        <f>VLOOKUP(E2774,'Supply Log'!$E$6:$T$277,12,FALSE)</f>
        <v>#N/A</v>
      </c>
      <c r="R2774" s="78" t="e">
        <f t="shared" si="357"/>
        <v>#N/A</v>
      </c>
      <c r="S2774" s="65"/>
      <c r="T2774" s="79" t="e">
        <f t="shared" si="358"/>
        <v>#N/A</v>
      </c>
      <c r="U2774" s="80" t="e">
        <f t="shared" si="359"/>
        <v>#N/A</v>
      </c>
      <c r="V2774" s="81" t="str">
        <f t="shared" si="360"/>
        <v/>
      </c>
      <c r="W2774" s="69" t="e">
        <f>VLOOKUP(F2774,'Input Log'!$E$6:$V$50000,18,FALSE)</f>
        <v>#N/A</v>
      </c>
      <c r="X2774" s="64" t="e">
        <f>VLOOKUP(E2774,'Supply Log'!$Z$6:$AB$699,2,FALSE)</f>
        <v>#N/A</v>
      </c>
      <c r="Y2774" s="64" t="e">
        <f>VLOOKUP(E2774,'Supply Log'!$E$6:$X$618,20,FALSE)</f>
        <v>#N/A</v>
      </c>
      <c r="Z2774" s="64"/>
      <c r="AA2774" s="64"/>
    </row>
    <row r="2775" spans="1:27">
      <c r="A2775" s="67" t="str">
        <f t="shared" si="353"/>
        <v/>
      </c>
      <c r="B2775" s="65">
        <f t="shared" si="355"/>
        <v>2687</v>
      </c>
      <c r="C2775" s="68" t="str">
        <f t="shared" si="354"/>
        <v/>
      </c>
      <c r="D2775" s="69"/>
      <c r="F2775" s="66"/>
      <c r="G2775" s="65" t="e">
        <f>VLOOKUP(E2775,'Supply Log'!$E$6:$T$999,2,FALSE)</f>
        <v>#N/A</v>
      </c>
      <c r="H2775" s="65" t="e">
        <f>VLOOKUP(E2775,'Supply Log'!$E$6:$T$999,3,FALSE)</f>
        <v>#N/A</v>
      </c>
      <c r="I2775" s="77"/>
      <c r="J2775" s="65" t="e">
        <f>VLOOKUP(E2775,'Supply Log'!$E$6:$T$277,5,FALSE)</f>
        <v>#N/A</v>
      </c>
      <c r="K2775" s="65" t="e">
        <f>VLOOKUP(E2775,'Supply Log'!$E$6:$T$277,6,FALSE)</f>
        <v>#N/A</v>
      </c>
      <c r="L2775" s="65" t="e">
        <f>VLOOKUP(E2775,'Supply Log'!$E$6:$T$277,7,FALSE)</f>
        <v>#N/A</v>
      </c>
      <c r="M2775" s="65" t="e">
        <f>VLOOKUP(E2775,'Supply Log'!$E$6:$T$277,8,FALSE)</f>
        <v>#N/A</v>
      </c>
      <c r="N2775" s="65" t="e">
        <f>VLOOKUP(E2775,'Supply Log'!$E$6:$T$277,9,FALSE)</f>
        <v>#N/A</v>
      </c>
      <c r="O2775" s="65" t="e">
        <f>VLOOKUP(E2775,'Supply Log'!$E$6:$T$277,10,FALSE)</f>
        <v>#N/A</v>
      </c>
      <c r="P2775" s="29" t="e">
        <f t="shared" si="356"/>
        <v>#N/A</v>
      </c>
      <c r="Q2775" s="65" t="e">
        <f>VLOOKUP(E2775,'Supply Log'!$E$6:$T$277,12,FALSE)</f>
        <v>#N/A</v>
      </c>
      <c r="R2775" s="78" t="e">
        <f t="shared" si="357"/>
        <v>#N/A</v>
      </c>
      <c r="S2775" s="65"/>
      <c r="T2775" s="79" t="e">
        <f t="shared" si="358"/>
        <v>#N/A</v>
      </c>
      <c r="U2775" s="80" t="e">
        <f t="shared" si="359"/>
        <v>#N/A</v>
      </c>
      <c r="V2775" s="81" t="str">
        <f t="shared" si="360"/>
        <v/>
      </c>
      <c r="W2775" s="69" t="e">
        <f>VLOOKUP(F2775,'Input Log'!$E$6:$V$50000,18,FALSE)</f>
        <v>#N/A</v>
      </c>
      <c r="X2775" s="64" t="e">
        <f>VLOOKUP(E2775,'Supply Log'!$Z$6:$AB$699,2,FALSE)</f>
        <v>#N/A</v>
      </c>
      <c r="Y2775" s="64" t="e">
        <f>VLOOKUP(E2775,'Supply Log'!$E$6:$X$618,20,FALSE)</f>
        <v>#N/A</v>
      </c>
      <c r="Z2775" s="64"/>
      <c r="AA2775" s="64"/>
    </row>
    <row r="2776" spans="1:27">
      <c r="A2776" s="67" t="str">
        <f t="shared" si="353"/>
        <v/>
      </c>
      <c r="B2776" s="65">
        <f t="shared" si="355"/>
        <v>2688</v>
      </c>
      <c r="C2776" s="68" t="str">
        <f t="shared" si="354"/>
        <v/>
      </c>
      <c r="D2776" s="69"/>
      <c r="F2776" s="66"/>
      <c r="G2776" s="65" t="e">
        <f>VLOOKUP(E2776,'Supply Log'!$E$6:$T$999,2,FALSE)</f>
        <v>#N/A</v>
      </c>
      <c r="H2776" s="65" t="e">
        <f>VLOOKUP(E2776,'Supply Log'!$E$6:$T$999,3,FALSE)</f>
        <v>#N/A</v>
      </c>
      <c r="I2776" s="77"/>
      <c r="J2776" s="65" t="e">
        <f>VLOOKUP(E2776,'Supply Log'!$E$6:$T$277,5,FALSE)</f>
        <v>#N/A</v>
      </c>
      <c r="K2776" s="65" t="e">
        <f>VLOOKUP(E2776,'Supply Log'!$E$6:$T$277,6,FALSE)</f>
        <v>#N/A</v>
      </c>
      <c r="L2776" s="65" t="e">
        <f>VLOOKUP(E2776,'Supply Log'!$E$6:$T$277,7,FALSE)</f>
        <v>#N/A</v>
      </c>
      <c r="M2776" s="65" t="e">
        <f>VLOOKUP(E2776,'Supply Log'!$E$6:$T$277,8,FALSE)</f>
        <v>#N/A</v>
      </c>
      <c r="N2776" s="65" t="e">
        <f>VLOOKUP(E2776,'Supply Log'!$E$6:$T$277,9,FALSE)</f>
        <v>#N/A</v>
      </c>
      <c r="O2776" s="65" t="e">
        <f>VLOOKUP(E2776,'Supply Log'!$E$6:$T$277,10,FALSE)</f>
        <v>#N/A</v>
      </c>
      <c r="P2776" s="29" t="e">
        <f t="shared" si="356"/>
        <v>#N/A</v>
      </c>
      <c r="Q2776" s="65" t="e">
        <f>VLOOKUP(E2776,'Supply Log'!$E$6:$T$277,12,FALSE)</f>
        <v>#N/A</v>
      </c>
      <c r="R2776" s="78" t="e">
        <f t="shared" si="357"/>
        <v>#N/A</v>
      </c>
      <c r="S2776" s="65"/>
      <c r="T2776" s="79" t="e">
        <f t="shared" si="358"/>
        <v>#N/A</v>
      </c>
      <c r="U2776" s="80" t="e">
        <f t="shared" si="359"/>
        <v>#N/A</v>
      </c>
      <c r="V2776" s="81" t="str">
        <f t="shared" si="360"/>
        <v/>
      </c>
      <c r="W2776" s="69" t="e">
        <f>VLOOKUP(F2776,'Input Log'!$E$6:$V$50000,18,FALSE)</f>
        <v>#N/A</v>
      </c>
      <c r="X2776" s="64" t="e">
        <f>VLOOKUP(E2776,'Supply Log'!$Z$6:$AB$699,2,FALSE)</f>
        <v>#N/A</v>
      </c>
      <c r="Y2776" s="64" t="e">
        <f>VLOOKUP(E2776,'Supply Log'!$E$6:$X$618,20,FALSE)</f>
        <v>#N/A</v>
      </c>
      <c r="Z2776" s="64"/>
      <c r="AA2776" s="64"/>
    </row>
    <row r="2777" spans="1:27">
      <c r="A2777" s="67" t="str">
        <f t="shared" si="353"/>
        <v/>
      </c>
      <c r="B2777" s="65">
        <f t="shared" si="355"/>
        <v>2689</v>
      </c>
      <c r="C2777" s="68" t="str">
        <f t="shared" si="354"/>
        <v/>
      </c>
      <c r="D2777" s="69"/>
      <c r="F2777" s="66"/>
      <c r="G2777" s="65" t="e">
        <f>VLOOKUP(E2777,'Supply Log'!$E$6:$T$999,2,FALSE)</f>
        <v>#N/A</v>
      </c>
      <c r="H2777" s="65" t="e">
        <f>VLOOKUP(E2777,'Supply Log'!$E$6:$T$999,3,FALSE)</f>
        <v>#N/A</v>
      </c>
      <c r="I2777" s="77"/>
      <c r="J2777" s="65" t="e">
        <f>VLOOKUP(E2777,'Supply Log'!$E$6:$T$277,5,FALSE)</f>
        <v>#N/A</v>
      </c>
      <c r="K2777" s="65" t="e">
        <f>VLOOKUP(E2777,'Supply Log'!$E$6:$T$277,6,FALSE)</f>
        <v>#N/A</v>
      </c>
      <c r="L2777" s="65" t="e">
        <f>VLOOKUP(E2777,'Supply Log'!$E$6:$T$277,7,FALSE)</f>
        <v>#N/A</v>
      </c>
      <c r="M2777" s="65" t="e">
        <f>VLOOKUP(E2777,'Supply Log'!$E$6:$T$277,8,FALSE)</f>
        <v>#N/A</v>
      </c>
      <c r="N2777" s="65" t="e">
        <f>VLOOKUP(E2777,'Supply Log'!$E$6:$T$277,9,FALSE)</f>
        <v>#N/A</v>
      </c>
      <c r="O2777" s="65" t="e">
        <f>VLOOKUP(E2777,'Supply Log'!$E$6:$T$277,10,FALSE)</f>
        <v>#N/A</v>
      </c>
      <c r="P2777" s="29" t="e">
        <f t="shared" si="356"/>
        <v>#N/A</v>
      </c>
      <c r="Q2777" s="65" t="e">
        <f>VLOOKUP(E2777,'Supply Log'!$E$6:$T$277,12,FALSE)</f>
        <v>#N/A</v>
      </c>
      <c r="R2777" s="78" t="e">
        <f t="shared" si="357"/>
        <v>#N/A</v>
      </c>
      <c r="S2777" s="65"/>
      <c r="T2777" s="79" t="e">
        <f t="shared" si="358"/>
        <v>#N/A</v>
      </c>
      <c r="U2777" s="80" t="e">
        <f t="shared" si="359"/>
        <v>#N/A</v>
      </c>
      <c r="V2777" s="81" t="str">
        <f t="shared" si="360"/>
        <v/>
      </c>
      <c r="W2777" s="69" t="e">
        <f>VLOOKUP(F2777,'Input Log'!$E$6:$V$50000,18,FALSE)</f>
        <v>#N/A</v>
      </c>
      <c r="X2777" s="64" t="e">
        <f>VLOOKUP(E2777,'Supply Log'!$Z$6:$AB$699,2,FALSE)</f>
        <v>#N/A</v>
      </c>
      <c r="Y2777" s="64" t="e">
        <f>VLOOKUP(E2777,'Supply Log'!$E$6:$X$618,20,FALSE)</f>
        <v>#N/A</v>
      </c>
      <c r="Z2777" s="64"/>
      <c r="AA2777" s="64"/>
    </row>
    <row r="2778" spans="1:27">
      <c r="A2778" s="67" t="str">
        <f t="shared" si="353"/>
        <v/>
      </c>
      <c r="B2778" s="65">
        <f t="shared" si="355"/>
        <v>2690</v>
      </c>
      <c r="C2778" s="68" t="str">
        <f t="shared" si="354"/>
        <v/>
      </c>
      <c r="D2778" s="69"/>
      <c r="F2778" s="66"/>
      <c r="G2778" s="65" t="e">
        <f>VLOOKUP(E2778,'Supply Log'!$E$6:$T$999,2,FALSE)</f>
        <v>#N/A</v>
      </c>
      <c r="H2778" s="65" t="e">
        <f>VLOOKUP(E2778,'Supply Log'!$E$6:$T$999,3,FALSE)</f>
        <v>#N/A</v>
      </c>
      <c r="I2778" s="77"/>
      <c r="J2778" s="65" t="e">
        <f>VLOOKUP(E2778,'Supply Log'!$E$6:$T$277,5,FALSE)</f>
        <v>#N/A</v>
      </c>
      <c r="K2778" s="65" t="e">
        <f>VLOOKUP(E2778,'Supply Log'!$E$6:$T$277,6,FALSE)</f>
        <v>#N/A</v>
      </c>
      <c r="L2778" s="65" t="e">
        <f>VLOOKUP(E2778,'Supply Log'!$E$6:$T$277,7,FALSE)</f>
        <v>#N/A</v>
      </c>
      <c r="M2778" s="65" t="e">
        <f>VLOOKUP(E2778,'Supply Log'!$E$6:$T$277,8,FALSE)</f>
        <v>#N/A</v>
      </c>
      <c r="N2778" s="65" t="e">
        <f>VLOOKUP(E2778,'Supply Log'!$E$6:$T$277,9,FALSE)</f>
        <v>#N/A</v>
      </c>
      <c r="O2778" s="65" t="e">
        <f>VLOOKUP(E2778,'Supply Log'!$E$6:$T$277,10,FALSE)</f>
        <v>#N/A</v>
      </c>
      <c r="P2778" s="29" t="e">
        <f t="shared" si="356"/>
        <v>#N/A</v>
      </c>
      <c r="Q2778" s="65" t="e">
        <f>VLOOKUP(E2778,'Supply Log'!$E$6:$T$277,12,FALSE)</f>
        <v>#N/A</v>
      </c>
      <c r="R2778" s="78" t="e">
        <f t="shared" si="357"/>
        <v>#N/A</v>
      </c>
      <c r="S2778" s="65"/>
      <c r="T2778" s="79" t="e">
        <f t="shared" si="358"/>
        <v>#N/A</v>
      </c>
      <c r="U2778" s="80" t="e">
        <f t="shared" si="359"/>
        <v>#N/A</v>
      </c>
      <c r="V2778" s="81" t="str">
        <f t="shared" si="360"/>
        <v/>
      </c>
      <c r="W2778" s="69" t="e">
        <f>VLOOKUP(F2778,'Input Log'!$E$6:$V$50000,18,FALSE)</f>
        <v>#N/A</v>
      </c>
      <c r="X2778" s="64" t="e">
        <f>VLOOKUP(E2778,'Supply Log'!$Z$6:$AB$699,2,FALSE)</f>
        <v>#N/A</v>
      </c>
      <c r="Y2778" s="64" t="e">
        <f>VLOOKUP(E2778,'Supply Log'!$E$6:$X$618,20,FALSE)</f>
        <v>#N/A</v>
      </c>
      <c r="Z2778" s="64"/>
      <c r="AA2778" s="64"/>
    </row>
    <row r="2779" spans="1:27">
      <c r="A2779" s="67" t="str">
        <f t="shared" si="353"/>
        <v/>
      </c>
      <c r="B2779" s="65">
        <f t="shared" si="355"/>
        <v>2691</v>
      </c>
      <c r="C2779" s="68" t="str">
        <f t="shared" si="354"/>
        <v/>
      </c>
      <c r="D2779" s="69"/>
      <c r="F2779" s="66"/>
      <c r="G2779" s="65" t="e">
        <f>VLOOKUP(E2779,'Supply Log'!$E$6:$T$999,2,FALSE)</f>
        <v>#N/A</v>
      </c>
      <c r="H2779" s="65" t="e">
        <f>VLOOKUP(E2779,'Supply Log'!$E$6:$T$999,3,FALSE)</f>
        <v>#N/A</v>
      </c>
      <c r="I2779" s="77"/>
      <c r="J2779" s="65" t="e">
        <f>VLOOKUP(E2779,'Supply Log'!$E$6:$T$277,5,FALSE)</f>
        <v>#N/A</v>
      </c>
      <c r="K2779" s="65" t="e">
        <f>VLOOKUP(E2779,'Supply Log'!$E$6:$T$277,6,FALSE)</f>
        <v>#N/A</v>
      </c>
      <c r="L2779" s="65" t="e">
        <f>VLOOKUP(E2779,'Supply Log'!$E$6:$T$277,7,FALSE)</f>
        <v>#N/A</v>
      </c>
      <c r="M2779" s="65" t="e">
        <f>VLOOKUP(E2779,'Supply Log'!$E$6:$T$277,8,FALSE)</f>
        <v>#N/A</v>
      </c>
      <c r="N2779" s="65" t="e">
        <f>VLOOKUP(E2779,'Supply Log'!$E$6:$T$277,9,FALSE)</f>
        <v>#N/A</v>
      </c>
      <c r="O2779" s="65" t="e">
        <f>VLOOKUP(E2779,'Supply Log'!$E$6:$T$277,10,FALSE)</f>
        <v>#N/A</v>
      </c>
      <c r="P2779" s="29" t="e">
        <f t="shared" si="356"/>
        <v>#N/A</v>
      </c>
      <c r="Q2779" s="65" t="e">
        <f>VLOOKUP(E2779,'Supply Log'!$E$6:$T$277,12,FALSE)</f>
        <v>#N/A</v>
      </c>
      <c r="R2779" s="78" t="e">
        <f t="shared" si="357"/>
        <v>#N/A</v>
      </c>
      <c r="S2779" s="65"/>
      <c r="T2779" s="79" t="e">
        <f t="shared" si="358"/>
        <v>#N/A</v>
      </c>
      <c r="U2779" s="80" t="e">
        <f t="shared" si="359"/>
        <v>#N/A</v>
      </c>
      <c r="V2779" s="81" t="str">
        <f t="shared" si="360"/>
        <v/>
      </c>
      <c r="W2779" s="69" t="e">
        <f>VLOOKUP(F2779,'Input Log'!$E$6:$V$50000,18,FALSE)</f>
        <v>#N/A</v>
      </c>
      <c r="X2779" s="64" t="e">
        <f>VLOOKUP(E2779,'Supply Log'!$Z$6:$AB$699,2,FALSE)</f>
        <v>#N/A</v>
      </c>
      <c r="Y2779" s="64" t="e">
        <f>VLOOKUP(E2779,'Supply Log'!$E$6:$X$618,20,FALSE)</f>
        <v>#N/A</v>
      </c>
      <c r="Z2779" s="64"/>
      <c r="AA2779" s="64"/>
    </row>
    <row r="2780" spans="1:27">
      <c r="A2780" s="67" t="str">
        <f t="shared" si="353"/>
        <v/>
      </c>
      <c r="B2780" s="65">
        <f t="shared" si="355"/>
        <v>2692</v>
      </c>
      <c r="C2780" s="68" t="str">
        <f t="shared" si="354"/>
        <v/>
      </c>
      <c r="D2780" s="69"/>
      <c r="F2780" s="66"/>
      <c r="G2780" s="65" t="e">
        <f>VLOOKUP(E2780,'Supply Log'!$E$6:$T$999,2,FALSE)</f>
        <v>#N/A</v>
      </c>
      <c r="H2780" s="65" t="e">
        <f>VLOOKUP(E2780,'Supply Log'!$E$6:$T$999,3,FALSE)</f>
        <v>#N/A</v>
      </c>
      <c r="I2780" s="77"/>
      <c r="J2780" s="65" t="e">
        <f>VLOOKUP(E2780,'Supply Log'!$E$6:$T$277,5,FALSE)</f>
        <v>#N/A</v>
      </c>
      <c r="K2780" s="65" t="e">
        <f>VLOOKUP(E2780,'Supply Log'!$E$6:$T$277,6,FALSE)</f>
        <v>#N/A</v>
      </c>
      <c r="L2780" s="65" t="e">
        <f>VLOOKUP(E2780,'Supply Log'!$E$6:$T$277,7,FALSE)</f>
        <v>#N/A</v>
      </c>
      <c r="M2780" s="65" t="e">
        <f>VLOOKUP(E2780,'Supply Log'!$E$6:$T$277,8,FALSE)</f>
        <v>#N/A</v>
      </c>
      <c r="N2780" s="65" t="e">
        <f>VLOOKUP(E2780,'Supply Log'!$E$6:$T$277,9,FALSE)</f>
        <v>#N/A</v>
      </c>
      <c r="O2780" s="65" t="e">
        <f>VLOOKUP(E2780,'Supply Log'!$E$6:$T$277,10,FALSE)</f>
        <v>#N/A</v>
      </c>
      <c r="P2780" s="29" t="e">
        <f t="shared" si="356"/>
        <v>#N/A</v>
      </c>
      <c r="Q2780" s="65" t="e">
        <f>VLOOKUP(E2780,'Supply Log'!$E$6:$T$277,12,FALSE)</f>
        <v>#N/A</v>
      </c>
      <c r="R2780" s="78" t="e">
        <f t="shared" si="357"/>
        <v>#N/A</v>
      </c>
      <c r="S2780" s="65"/>
      <c r="T2780" s="79" t="e">
        <f t="shared" si="358"/>
        <v>#N/A</v>
      </c>
      <c r="U2780" s="80" t="e">
        <f t="shared" si="359"/>
        <v>#N/A</v>
      </c>
      <c r="V2780" s="81" t="str">
        <f t="shared" si="360"/>
        <v/>
      </c>
      <c r="W2780" s="69" t="e">
        <f>VLOOKUP(F2780,'Input Log'!$E$6:$V$50000,18,FALSE)</f>
        <v>#N/A</v>
      </c>
      <c r="X2780" s="64" t="e">
        <f>VLOOKUP(E2780,'Supply Log'!$Z$6:$AB$699,2,FALSE)</f>
        <v>#N/A</v>
      </c>
      <c r="Y2780" s="64" t="e">
        <f>VLOOKUP(E2780,'Supply Log'!$E$6:$X$618,20,FALSE)</f>
        <v>#N/A</v>
      </c>
      <c r="Z2780" s="64"/>
      <c r="AA2780" s="64"/>
    </row>
    <row r="2781" spans="1:27">
      <c r="A2781" s="67" t="str">
        <f t="shared" si="353"/>
        <v/>
      </c>
      <c r="B2781" s="65">
        <f t="shared" si="355"/>
        <v>2693</v>
      </c>
      <c r="C2781" s="68" t="str">
        <f t="shared" si="354"/>
        <v/>
      </c>
      <c r="D2781" s="69"/>
      <c r="F2781" s="66"/>
      <c r="G2781" s="65" t="e">
        <f>VLOOKUP(E2781,'Supply Log'!$E$6:$T$999,2,FALSE)</f>
        <v>#N/A</v>
      </c>
      <c r="H2781" s="65" t="e">
        <f>VLOOKUP(E2781,'Supply Log'!$E$6:$T$999,3,FALSE)</f>
        <v>#N/A</v>
      </c>
      <c r="I2781" s="77"/>
      <c r="J2781" s="65" t="e">
        <f>VLOOKUP(E2781,'Supply Log'!$E$6:$T$277,5,FALSE)</f>
        <v>#N/A</v>
      </c>
      <c r="K2781" s="65" t="e">
        <f>VLOOKUP(E2781,'Supply Log'!$E$6:$T$277,6,FALSE)</f>
        <v>#N/A</v>
      </c>
      <c r="L2781" s="65" t="e">
        <f>VLOOKUP(E2781,'Supply Log'!$E$6:$T$277,7,FALSE)</f>
        <v>#N/A</v>
      </c>
      <c r="M2781" s="65" t="e">
        <f>VLOOKUP(E2781,'Supply Log'!$E$6:$T$277,8,FALSE)</f>
        <v>#N/A</v>
      </c>
      <c r="N2781" s="65" t="e">
        <f>VLOOKUP(E2781,'Supply Log'!$E$6:$T$277,9,FALSE)</f>
        <v>#N/A</v>
      </c>
      <c r="O2781" s="65" t="e">
        <f>VLOOKUP(E2781,'Supply Log'!$E$6:$T$277,10,FALSE)</f>
        <v>#N/A</v>
      </c>
      <c r="P2781" s="29" t="e">
        <f t="shared" si="356"/>
        <v>#N/A</v>
      </c>
      <c r="Q2781" s="65" t="e">
        <f>VLOOKUP(E2781,'Supply Log'!$E$6:$T$277,12,FALSE)</f>
        <v>#N/A</v>
      </c>
      <c r="R2781" s="78" t="e">
        <f t="shared" si="357"/>
        <v>#N/A</v>
      </c>
      <c r="S2781" s="65"/>
      <c r="T2781" s="79" t="e">
        <f t="shared" si="358"/>
        <v>#N/A</v>
      </c>
      <c r="U2781" s="80" t="e">
        <f t="shared" si="359"/>
        <v>#N/A</v>
      </c>
      <c r="V2781" s="81" t="str">
        <f t="shared" si="360"/>
        <v/>
      </c>
      <c r="W2781" s="69" t="e">
        <f>VLOOKUP(F2781,'Input Log'!$E$6:$V$50000,18,FALSE)</f>
        <v>#N/A</v>
      </c>
      <c r="X2781" s="64" t="e">
        <f>VLOOKUP(E2781,'Supply Log'!$Z$6:$AB$699,2,FALSE)</f>
        <v>#N/A</v>
      </c>
      <c r="Y2781" s="64" t="e">
        <f>VLOOKUP(E2781,'Supply Log'!$E$6:$X$618,20,FALSE)</f>
        <v>#N/A</v>
      </c>
      <c r="Z2781" s="64"/>
      <c r="AA2781" s="64"/>
    </row>
    <row r="2782" spans="1:27">
      <c r="A2782" s="67" t="str">
        <f t="shared" si="353"/>
        <v/>
      </c>
      <c r="B2782" s="65">
        <f t="shared" si="355"/>
        <v>2694</v>
      </c>
      <c r="C2782" s="68" t="str">
        <f t="shared" si="354"/>
        <v/>
      </c>
      <c r="D2782" s="69"/>
      <c r="F2782" s="66"/>
      <c r="G2782" s="65" t="e">
        <f>VLOOKUP(E2782,'Supply Log'!$E$6:$T$999,2,FALSE)</f>
        <v>#N/A</v>
      </c>
      <c r="H2782" s="65" t="e">
        <f>VLOOKUP(E2782,'Supply Log'!$E$6:$T$999,3,FALSE)</f>
        <v>#N/A</v>
      </c>
      <c r="I2782" s="77"/>
      <c r="J2782" s="65" t="e">
        <f>VLOOKUP(E2782,'Supply Log'!$E$6:$T$277,5,FALSE)</f>
        <v>#N/A</v>
      </c>
      <c r="K2782" s="65" t="e">
        <f>VLOOKUP(E2782,'Supply Log'!$E$6:$T$277,6,FALSE)</f>
        <v>#N/A</v>
      </c>
      <c r="L2782" s="65" t="e">
        <f>VLOOKUP(E2782,'Supply Log'!$E$6:$T$277,7,FALSE)</f>
        <v>#N/A</v>
      </c>
      <c r="M2782" s="65" t="e">
        <f>VLOOKUP(E2782,'Supply Log'!$E$6:$T$277,8,FALSE)</f>
        <v>#N/A</v>
      </c>
      <c r="N2782" s="65" t="e">
        <f>VLOOKUP(E2782,'Supply Log'!$E$6:$T$277,9,FALSE)</f>
        <v>#N/A</v>
      </c>
      <c r="O2782" s="65" t="e">
        <f>VLOOKUP(E2782,'Supply Log'!$E$6:$T$277,10,FALSE)</f>
        <v>#N/A</v>
      </c>
      <c r="P2782" s="29" t="e">
        <f t="shared" si="356"/>
        <v>#N/A</v>
      </c>
      <c r="Q2782" s="65" t="e">
        <f>VLOOKUP(E2782,'Supply Log'!$E$6:$T$277,12,FALSE)</f>
        <v>#N/A</v>
      </c>
      <c r="R2782" s="78" t="e">
        <f t="shared" si="357"/>
        <v>#N/A</v>
      </c>
      <c r="S2782" s="65"/>
      <c r="T2782" s="79" t="e">
        <f t="shared" si="358"/>
        <v>#N/A</v>
      </c>
      <c r="U2782" s="80" t="e">
        <f t="shared" si="359"/>
        <v>#N/A</v>
      </c>
      <c r="V2782" s="81" t="str">
        <f t="shared" si="360"/>
        <v/>
      </c>
      <c r="W2782" s="69" t="e">
        <f>VLOOKUP(F2782,'Input Log'!$E$6:$V$50000,18,FALSE)</f>
        <v>#N/A</v>
      </c>
      <c r="X2782" s="64" t="e">
        <f>VLOOKUP(E2782,'Supply Log'!$Z$6:$AB$699,2,FALSE)</f>
        <v>#N/A</v>
      </c>
      <c r="Y2782" s="64" t="e">
        <f>VLOOKUP(E2782,'Supply Log'!$E$6:$X$618,20,FALSE)</f>
        <v>#N/A</v>
      </c>
      <c r="Z2782" s="64"/>
      <c r="AA2782" s="64"/>
    </row>
    <row r="2783" spans="1:27">
      <c r="A2783" s="67" t="str">
        <f t="shared" si="353"/>
        <v/>
      </c>
      <c r="B2783" s="65">
        <f t="shared" si="355"/>
        <v>2695</v>
      </c>
      <c r="C2783" s="68" t="str">
        <f t="shared" si="354"/>
        <v/>
      </c>
      <c r="D2783" s="69"/>
      <c r="F2783" s="66"/>
      <c r="G2783" s="65" t="e">
        <f>VLOOKUP(E2783,'Supply Log'!$E$6:$T$999,2,FALSE)</f>
        <v>#N/A</v>
      </c>
      <c r="H2783" s="65" t="e">
        <f>VLOOKUP(E2783,'Supply Log'!$E$6:$T$999,3,FALSE)</f>
        <v>#N/A</v>
      </c>
      <c r="I2783" s="77"/>
      <c r="J2783" s="65" t="e">
        <f>VLOOKUP(E2783,'Supply Log'!$E$6:$T$277,5,FALSE)</f>
        <v>#N/A</v>
      </c>
      <c r="K2783" s="65" t="e">
        <f>VLOOKUP(E2783,'Supply Log'!$E$6:$T$277,6,FALSE)</f>
        <v>#N/A</v>
      </c>
      <c r="L2783" s="65" t="e">
        <f>VLOOKUP(E2783,'Supply Log'!$E$6:$T$277,7,FALSE)</f>
        <v>#N/A</v>
      </c>
      <c r="M2783" s="65" t="e">
        <f>VLOOKUP(E2783,'Supply Log'!$E$6:$T$277,8,FALSE)</f>
        <v>#N/A</v>
      </c>
      <c r="N2783" s="65" t="e">
        <f>VLOOKUP(E2783,'Supply Log'!$E$6:$T$277,9,FALSE)</f>
        <v>#N/A</v>
      </c>
      <c r="O2783" s="65" t="e">
        <f>VLOOKUP(E2783,'Supply Log'!$E$6:$T$277,10,FALSE)</f>
        <v>#N/A</v>
      </c>
      <c r="P2783" s="29" t="e">
        <f t="shared" si="356"/>
        <v>#N/A</v>
      </c>
      <c r="Q2783" s="65" t="e">
        <f>VLOOKUP(E2783,'Supply Log'!$E$6:$T$277,12,FALSE)</f>
        <v>#N/A</v>
      </c>
      <c r="R2783" s="78" t="e">
        <f t="shared" si="357"/>
        <v>#N/A</v>
      </c>
      <c r="S2783" s="65"/>
      <c r="T2783" s="79" t="e">
        <f t="shared" si="358"/>
        <v>#N/A</v>
      </c>
      <c r="U2783" s="80" t="e">
        <f t="shared" si="359"/>
        <v>#N/A</v>
      </c>
      <c r="V2783" s="81" t="str">
        <f t="shared" si="360"/>
        <v/>
      </c>
      <c r="W2783" s="69" t="e">
        <f>VLOOKUP(F2783,'Input Log'!$E$6:$V$50000,18,FALSE)</f>
        <v>#N/A</v>
      </c>
      <c r="X2783" s="64" t="e">
        <f>VLOOKUP(E2783,'Supply Log'!$Z$6:$AB$699,2,FALSE)</f>
        <v>#N/A</v>
      </c>
      <c r="Y2783" s="64" t="e">
        <f>VLOOKUP(E2783,'Supply Log'!$E$6:$X$618,20,FALSE)</f>
        <v>#N/A</v>
      </c>
      <c r="Z2783" s="64"/>
      <c r="AA2783" s="64"/>
    </row>
    <row r="2784" spans="1:27">
      <c r="A2784" s="67" t="str">
        <f t="shared" si="353"/>
        <v/>
      </c>
      <c r="B2784" s="65">
        <f t="shared" si="355"/>
        <v>2696</v>
      </c>
      <c r="C2784" s="68" t="str">
        <f t="shared" si="354"/>
        <v/>
      </c>
      <c r="D2784" s="69"/>
      <c r="F2784" s="66"/>
      <c r="G2784" s="65" t="e">
        <f>VLOOKUP(E2784,'Supply Log'!$E$6:$T$999,2,FALSE)</f>
        <v>#N/A</v>
      </c>
      <c r="H2784" s="65" t="e">
        <f>VLOOKUP(E2784,'Supply Log'!$E$6:$T$999,3,FALSE)</f>
        <v>#N/A</v>
      </c>
      <c r="I2784" s="77"/>
      <c r="J2784" s="65" t="e">
        <f>VLOOKUP(E2784,'Supply Log'!$E$6:$T$277,5,FALSE)</f>
        <v>#N/A</v>
      </c>
      <c r="K2784" s="65" t="e">
        <f>VLOOKUP(E2784,'Supply Log'!$E$6:$T$277,6,FALSE)</f>
        <v>#N/A</v>
      </c>
      <c r="L2784" s="65" t="e">
        <f>VLOOKUP(E2784,'Supply Log'!$E$6:$T$277,7,FALSE)</f>
        <v>#N/A</v>
      </c>
      <c r="M2784" s="65" t="e">
        <f>VLOOKUP(E2784,'Supply Log'!$E$6:$T$277,8,FALSE)</f>
        <v>#N/A</v>
      </c>
      <c r="N2784" s="65" t="e">
        <f>VLOOKUP(E2784,'Supply Log'!$E$6:$T$277,9,FALSE)</f>
        <v>#N/A</v>
      </c>
      <c r="O2784" s="65" t="e">
        <f>VLOOKUP(E2784,'Supply Log'!$E$6:$T$277,10,FALSE)</f>
        <v>#N/A</v>
      </c>
      <c r="P2784" s="29" t="e">
        <f t="shared" si="356"/>
        <v>#N/A</v>
      </c>
      <c r="Q2784" s="65" t="e">
        <f>VLOOKUP(E2784,'Supply Log'!$E$6:$T$277,12,FALSE)</f>
        <v>#N/A</v>
      </c>
      <c r="R2784" s="78" t="e">
        <f t="shared" si="357"/>
        <v>#N/A</v>
      </c>
      <c r="S2784" s="65"/>
      <c r="T2784" s="79" t="e">
        <f t="shared" si="358"/>
        <v>#N/A</v>
      </c>
      <c r="U2784" s="80" t="e">
        <f t="shared" si="359"/>
        <v>#N/A</v>
      </c>
      <c r="V2784" s="81" t="str">
        <f t="shared" si="360"/>
        <v/>
      </c>
      <c r="W2784" s="69" t="e">
        <f>VLOOKUP(F2784,'Input Log'!$E$6:$V$50000,18,FALSE)</f>
        <v>#N/A</v>
      </c>
      <c r="X2784" s="64" t="e">
        <f>VLOOKUP(E2784,'Supply Log'!$Z$6:$AB$699,2,FALSE)</f>
        <v>#N/A</v>
      </c>
      <c r="Y2784" s="64" t="e">
        <f>VLOOKUP(E2784,'Supply Log'!$E$6:$X$618,20,FALSE)</f>
        <v>#N/A</v>
      </c>
      <c r="Z2784" s="64"/>
      <c r="AA2784" s="64"/>
    </row>
    <row r="2785" spans="1:27">
      <c r="A2785" s="67" t="str">
        <f t="shared" si="353"/>
        <v/>
      </c>
      <c r="B2785" s="65">
        <f t="shared" si="355"/>
        <v>2697</v>
      </c>
      <c r="C2785" s="68" t="str">
        <f t="shared" si="354"/>
        <v/>
      </c>
      <c r="D2785" s="69"/>
      <c r="F2785" s="66"/>
      <c r="G2785" s="65" t="e">
        <f>VLOOKUP(E2785,'Supply Log'!$E$6:$T$999,2,FALSE)</f>
        <v>#N/A</v>
      </c>
      <c r="H2785" s="65" t="e">
        <f>VLOOKUP(E2785,'Supply Log'!$E$6:$T$999,3,FALSE)</f>
        <v>#N/A</v>
      </c>
      <c r="I2785" s="77"/>
      <c r="J2785" s="65" t="e">
        <f>VLOOKUP(E2785,'Supply Log'!$E$6:$T$277,5,FALSE)</f>
        <v>#N/A</v>
      </c>
      <c r="K2785" s="65" t="e">
        <f>VLOOKUP(E2785,'Supply Log'!$E$6:$T$277,6,FALSE)</f>
        <v>#N/A</v>
      </c>
      <c r="L2785" s="65" t="e">
        <f>VLOOKUP(E2785,'Supply Log'!$E$6:$T$277,7,FALSE)</f>
        <v>#N/A</v>
      </c>
      <c r="M2785" s="65" t="e">
        <f>VLOOKUP(E2785,'Supply Log'!$E$6:$T$277,8,FALSE)</f>
        <v>#N/A</v>
      </c>
      <c r="N2785" s="65" t="e">
        <f>VLOOKUP(E2785,'Supply Log'!$E$6:$T$277,9,FALSE)</f>
        <v>#N/A</v>
      </c>
      <c r="O2785" s="65" t="e">
        <f>VLOOKUP(E2785,'Supply Log'!$E$6:$T$277,10,FALSE)</f>
        <v>#N/A</v>
      </c>
      <c r="P2785" s="29" t="e">
        <f t="shared" si="356"/>
        <v>#N/A</v>
      </c>
      <c r="Q2785" s="65" t="e">
        <f>VLOOKUP(E2785,'Supply Log'!$E$6:$T$277,12,FALSE)</f>
        <v>#N/A</v>
      </c>
      <c r="R2785" s="78" t="e">
        <f t="shared" si="357"/>
        <v>#N/A</v>
      </c>
      <c r="S2785" s="65"/>
      <c r="T2785" s="79" t="e">
        <f t="shared" si="358"/>
        <v>#N/A</v>
      </c>
      <c r="U2785" s="80" t="e">
        <f t="shared" si="359"/>
        <v>#N/A</v>
      </c>
      <c r="V2785" s="81" t="str">
        <f t="shared" si="360"/>
        <v/>
      </c>
      <c r="W2785" s="69" t="e">
        <f>VLOOKUP(F2785,'Input Log'!$E$6:$V$50000,18,FALSE)</f>
        <v>#N/A</v>
      </c>
      <c r="X2785" s="64" t="e">
        <f>VLOOKUP(E2785,'Supply Log'!$Z$6:$AB$699,2,FALSE)</f>
        <v>#N/A</v>
      </c>
      <c r="Y2785" s="64" t="e">
        <f>VLOOKUP(E2785,'Supply Log'!$E$6:$X$618,20,FALSE)</f>
        <v>#N/A</v>
      </c>
      <c r="Z2785" s="64"/>
      <c r="AA2785" s="64"/>
    </row>
    <row r="2786" spans="1:27">
      <c r="A2786" s="67" t="str">
        <f t="shared" si="353"/>
        <v/>
      </c>
      <c r="B2786" s="65">
        <f t="shared" si="355"/>
        <v>2698</v>
      </c>
      <c r="C2786" s="68" t="str">
        <f t="shared" si="354"/>
        <v/>
      </c>
      <c r="D2786" s="69"/>
      <c r="F2786" s="66"/>
      <c r="G2786" s="65" t="e">
        <f>VLOOKUP(E2786,'Supply Log'!$E$6:$T$999,2,FALSE)</f>
        <v>#N/A</v>
      </c>
      <c r="H2786" s="65" t="e">
        <f>VLOOKUP(E2786,'Supply Log'!$E$6:$T$999,3,FALSE)</f>
        <v>#N/A</v>
      </c>
      <c r="I2786" s="77"/>
      <c r="J2786" s="65" t="e">
        <f>VLOOKUP(E2786,'Supply Log'!$E$6:$T$277,5,FALSE)</f>
        <v>#N/A</v>
      </c>
      <c r="K2786" s="65" t="e">
        <f>VLOOKUP(E2786,'Supply Log'!$E$6:$T$277,6,FALSE)</f>
        <v>#N/A</v>
      </c>
      <c r="L2786" s="65" t="e">
        <f>VLOOKUP(E2786,'Supply Log'!$E$6:$T$277,7,FALSE)</f>
        <v>#N/A</v>
      </c>
      <c r="M2786" s="65" t="e">
        <f>VLOOKUP(E2786,'Supply Log'!$E$6:$T$277,8,FALSE)</f>
        <v>#N/A</v>
      </c>
      <c r="N2786" s="65" t="e">
        <f>VLOOKUP(E2786,'Supply Log'!$E$6:$T$277,9,FALSE)</f>
        <v>#N/A</v>
      </c>
      <c r="O2786" s="65" t="e">
        <f>VLOOKUP(E2786,'Supply Log'!$E$6:$T$277,10,FALSE)</f>
        <v>#N/A</v>
      </c>
      <c r="P2786" s="29" t="e">
        <f t="shared" si="356"/>
        <v>#N/A</v>
      </c>
      <c r="Q2786" s="65" t="e">
        <f>VLOOKUP(E2786,'Supply Log'!$E$6:$T$277,12,FALSE)</f>
        <v>#N/A</v>
      </c>
      <c r="R2786" s="78" t="e">
        <f t="shared" si="357"/>
        <v>#N/A</v>
      </c>
      <c r="S2786" s="65"/>
      <c r="T2786" s="79" t="e">
        <f t="shared" si="358"/>
        <v>#N/A</v>
      </c>
      <c r="U2786" s="80" t="e">
        <f t="shared" si="359"/>
        <v>#N/A</v>
      </c>
      <c r="V2786" s="81" t="str">
        <f t="shared" si="360"/>
        <v/>
      </c>
      <c r="W2786" s="69" t="e">
        <f>VLOOKUP(F2786,'Input Log'!$E$6:$V$50000,18,FALSE)</f>
        <v>#N/A</v>
      </c>
      <c r="X2786" s="64" t="e">
        <f>VLOOKUP(E2786,'Supply Log'!$Z$6:$AB$699,2,FALSE)</f>
        <v>#N/A</v>
      </c>
      <c r="Y2786" s="64" t="e">
        <f>VLOOKUP(E2786,'Supply Log'!$E$6:$X$618,20,FALSE)</f>
        <v>#N/A</v>
      </c>
      <c r="Z2786" s="64"/>
      <c r="AA2786" s="64"/>
    </row>
    <row r="2787" spans="1:27">
      <c r="A2787" s="67" t="str">
        <f t="shared" si="353"/>
        <v/>
      </c>
      <c r="B2787" s="65">
        <f t="shared" si="355"/>
        <v>2699</v>
      </c>
      <c r="C2787" s="68" t="str">
        <f t="shared" si="354"/>
        <v/>
      </c>
      <c r="D2787" s="69"/>
      <c r="F2787" s="66"/>
      <c r="G2787" s="65" t="e">
        <f>VLOOKUP(E2787,'Supply Log'!$E$6:$T$999,2,FALSE)</f>
        <v>#N/A</v>
      </c>
      <c r="H2787" s="65" t="e">
        <f>VLOOKUP(E2787,'Supply Log'!$E$6:$T$999,3,FALSE)</f>
        <v>#N/A</v>
      </c>
      <c r="I2787" s="77"/>
      <c r="J2787" s="65" t="e">
        <f>VLOOKUP(E2787,'Supply Log'!$E$6:$T$277,5,FALSE)</f>
        <v>#N/A</v>
      </c>
      <c r="K2787" s="65" t="e">
        <f>VLOOKUP(E2787,'Supply Log'!$E$6:$T$277,6,FALSE)</f>
        <v>#N/A</v>
      </c>
      <c r="L2787" s="65" t="e">
        <f>VLOOKUP(E2787,'Supply Log'!$E$6:$T$277,7,FALSE)</f>
        <v>#N/A</v>
      </c>
      <c r="M2787" s="65" t="e">
        <f>VLOOKUP(E2787,'Supply Log'!$E$6:$T$277,8,FALSE)</f>
        <v>#N/A</v>
      </c>
      <c r="N2787" s="65" t="e">
        <f>VLOOKUP(E2787,'Supply Log'!$E$6:$T$277,9,FALSE)</f>
        <v>#N/A</v>
      </c>
      <c r="O2787" s="65" t="e">
        <f>VLOOKUP(E2787,'Supply Log'!$E$6:$T$277,10,FALSE)</f>
        <v>#N/A</v>
      </c>
      <c r="P2787" s="29" t="e">
        <f t="shared" si="356"/>
        <v>#N/A</v>
      </c>
      <c r="Q2787" s="65" t="e">
        <f>VLOOKUP(E2787,'Supply Log'!$E$6:$T$277,12,FALSE)</f>
        <v>#N/A</v>
      </c>
      <c r="R2787" s="78" t="e">
        <f t="shared" si="357"/>
        <v>#N/A</v>
      </c>
      <c r="S2787" s="65"/>
      <c r="T2787" s="79" t="e">
        <f t="shared" si="358"/>
        <v>#N/A</v>
      </c>
      <c r="U2787" s="80" t="e">
        <f t="shared" si="359"/>
        <v>#N/A</v>
      </c>
      <c r="V2787" s="81" t="str">
        <f t="shared" si="360"/>
        <v/>
      </c>
      <c r="W2787" s="69" t="e">
        <f>VLOOKUP(F2787,'Input Log'!$E$6:$V$50000,18,FALSE)</f>
        <v>#N/A</v>
      </c>
      <c r="X2787" s="64" t="e">
        <f>VLOOKUP(E2787,'Supply Log'!$Z$6:$AB$699,2,FALSE)</f>
        <v>#N/A</v>
      </c>
      <c r="Y2787" s="64" t="e">
        <f>VLOOKUP(E2787,'Supply Log'!$E$6:$X$618,20,FALSE)</f>
        <v>#N/A</v>
      </c>
      <c r="Z2787" s="64"/>
      <c r="AA2787" s="64"/>
    </row>
    <row r="2788" spans="1:27">
      <c r="A2788" s="67" t="str">
        <f t="shared" si="353"/>
        <v/>
      </c>
      <c r="B2788" s="65">
        <f t="shared" si="355"/>
        <v>2700</v>
      </c>
      <c r="C2788" s="68" t="str">
        <f t="shared" si="354"/>
        <v/>
      </c>
      <c r="D2788" s="69"/>
      <c r="F2788" s="66"/>
      <c r="G2788" s="65" t="e">
        <f>VLOOKUP(E2788,'Supply Log'!$E$6:$T$999,2,FALSE)</f>
        <v>#N/A</v>
      </c>
      <c r="H2788" s="65" t="e">
        <f>VLOOKUP(E2788,'Supply Log'!$E$6:$T$999,3,FALSE)</f>
        <v>#N/A</v>
      </c>
      <c r="I2788" s="77"/>
      <c r="J2788" s="65" t="e">
        <f>VLOOKUP(E2788,'Supply Log'!$E$6:$T$277,5,FALSE)</f>
        <v>#N/A</v>
      </c>
      <c r="K2788" s="65" t="e">
        <f>VLOOKUP(E2788,'Supply Log'!$E$6:$T$277,6,FALSE)</f>
        <v>#N/A</v>
      </c>
      <c r="L2788" s="65" t="e">
        <f>VLOOKUP(E2788,'Supply Log'!$E$6:$T$277,7,FALSE)</f>
        <v>#N/A</v>
      </c>
      <c r="M2788" s="65" t="e">
        <f>VLOOKUP(E2788,'Supply Log'!$E$6:$T$277,8,FALSE)</f>
        <v>#N/A</v>
      </c>
      <c r="N2788" s="65" t="e">
        <f>VLOOKUP(E2788,'Supply Log'!$E$6:$T$277,9,FALSE)</f>
        <v>#N/A</v>
      </c>
      <c r="O2788" s="65" t="e">
        <f>VLOOKUP(E2788,'Supply Log'!$E$6:$T$277,10,FALSE)</f>
        <v>#N/A</v>
      </c>
      <c r="P2788" s="29" t="e">
        <f t="shared" si="356"/>
        <v>#N/A</v>
      </c>
      <c r="Q2788" s="65" t="e">
        <f>VLOOKUP(E2788,'Supply Log'!$E$6:$T$277,12,FALSE)</f>
        <v>#N/A</v>
      </c>
      <c r="R2788" s="78" t="e">
        <f t="shared" si="357"/>
        <v>#N/A</v>
      </c>
      <c r="S2788" s="65"/>
      <c r="T2788" s="79" t="e">
        <f t="shared" si="358"/>
        <v>#N/A</v>
      </c>
      <c r="U2788" s="80" t="e">
        <f t="shared" si="359"/>
        <v>#N/A</v>
      </c>
      <c r="V2788" s="81" t="str">
        <f t="shared" si="360"/>
        <v/>
      </c>
      <c r="W2788" s="69" t="e">
        <f>VLOOKUP(F2788,'Input Log'!$E$6:$V$50000,18,FALSE)</f>
        <v>#N/A</v>
      </c>
      <c r="X2788" s="64" t="e">
        <f>VLOOKUP(E2788,'Supply Log'!$Z$6:$AB$699,2,FALSE)</f>
        <v>#N/A</v>
      </c>
      <c r="Y2788" s="64" t="e">
        <f>VLOOKUP(E2788,'Supply Log'!$E$6:$X$618,20,FALSE)</f>
        <v>#N/A</v>
      </c>
      <c r="Z2788" s="64"/>
      <c r="AA2788" s="64"/>
    </row>
    <row r="2789" spans="1:27">
      <c r="A2789" s="67" t="str">
        <f t="shared" si="353"/>
        <v/>
      </c>
      <c r="B2789" s="65">
        <f t="shared" si="355"/>
        <v>2701</v>
      </c>
      <c r="C2789" s="68" t="str">
        <f t="shared" si="354"/>
        <v/>
      </c>
      <c r="D2789" s="69"/>
      <c r="F2789" s="66"/>
      <c r="G2789" s="65" t="e">
        <f>VLOOKUP(E2789,'Supply Log'!$E$6:$T$999,2,FALSE)</f>
        <v>#N/A</v>
      </c>
      <c r="H2789" s="65" t="e">
        <f>VLOOKUP(E2789,'Supply Log'!$E$6:$T$999,3,FALSE)</f>
        <v>#N/A</v>
      </c>
      <c r="I2789" s="77"/>
      <c r="J2789" s="65" t="e">
        <f>VLOOKUP(E2789,'Supply Log'!$E$6:$T$277,5,FALSE)</f>
        <v>#N/A</v>
      </c>
      <c r="K2789" s="65" t="e">
        <f>VLOOKUP(E2789,'Supply Log'!$E$6:$T$277,6,FALSE)</f>
        <v>#N/A</v>
      </c>
      <c r="L2789" s="65" t="e">
        <f>VLOOKUP(E2789,'Supply Log'!$E$6:$T$277,7,FALSE)</f>
        <v>#N/A</v>
      </c>
      <c r="M2789" s="65" t="e">
        <f>VLOOKUP(E2789,'Supply Log'!$E$6:$T$277,8,FALSE)</f>
        <v>#N/A</v>
      </c>
      <c r="N2789" s="65" t="e">
        <f>VLOOKUP(E2789,'Supply Log'!$E$6:$T$277,9,FALSE)</f>
        <v>#N/A</v>
      </c>
      <c r="O2789" s="65" t="e">
        <f>VLOOKUP(E2789,'Supply Log'!$E$6:$T$277,10,FALSE)</f>
        <v>#N/A</v>
      </c>
      <c r="P2789" s="29" t="e">
        <f t="shared" si="356"/>
        <v>#N/A</v>
      </c>
      <c r="Q2789" s="65" t="e">
        <f>VLOOKUP(E2789,'Supply Log'!$E$6:$T$277,12,FALSE)</f>
        <v>#N/A</v>
      </c>
      <c r="R2789" s="78" t="e">
        <f t="shared" si="357"/>
        <v>#N/A</v>
      </c>
      <c r="S2789" s="65"/>
      <c r="T2789" s="79" t="e">
        <f t="shared" si="358"/>
        <v>#N/A</v>
      </c>
      <c r="U2789" s="80" t="e">
        <f t="shared" si="359"/>
        <v>#N/A</v>
      </c>
      <c r="V2789" s="81" t="str">
        <f t="shared" si="360"/>
        <v/>
      </c>
      <c r="W2789" s="69" t="e">
        <f>VLOOKUP(F2789,'Input Log'!$E$6:$V$50000,18,FALSE)</f>
        <v>#N/A</v>
      </c>
      <c r="X2789" s="64" t="e">
        <f>VLOOKUP(E2789,'Supply Log'!$Z$6:$AB$699,2,FALSE)</f>
        <v>#N/A</v>
      </c>
      <c r="Y2789" s="64" t="e">
        <f>VLOOKUP(E2789,'Supply Log'!$E$6:$X$618,20,FALSE)</f>
        <v>#N/A</v>
      </c>
      <c r="Z2789" s="64"/>
      <c r="AA2789" s="64"/>
    </row>
    <row r="2790" spans="1:27">
      <c r="A2790" s="67" t="str">
        <f t="shared" si="353"/>
        <v/>
      </c>
      <c r="B2790" s="65">
        <f t="shared" si="355"/>
        <v>2702</v>
      </c>
      <c r="C2790" s="68" t="str">
        <f t="shared" si="354"/>
        <v/>
      </c>
      <c r="D2790" s="69"/>
      <c r="F2790" s="66"/>
      <c r="G2790" s="65" t="e">
        <f>VLOOKUP(E2790,'Supply Log'!$E$6:$T$999,2,FALSE)</f>
        <v>#N/A</v>
      </c>
      <c r="H2790" s="65" t="e">
        <f>VLOOKUP(E2790,'Supply Log'!$E$6:$T$999,3,FALSE)</f>
        <v>#N/A</v>
      </c>
      <c r="I2790" s="77"/>
      <c r="J2790" s="65" t="e">
        <f>VLOOKUP(E2790,'Supply Log'!$E$6:$T$277,5,FALSE)</f>
        <v>#N/A</v>
      </c>
      <c r="K2790" s="65" t="e">
        <f>VLOOKUP(E2790,'Supply Log'!$E$6:$T$277,6,FALSE)</f>
        <v>#N/A</v>
      </c>
      <c r="L2790" s="65" t="e">
        <f>VLOOKUP(E2790,'Supply Log'!$E$6:$T$277,7,FALSE)</f>
        <v>#N/A</v>
      </c>
      <c r="M2790" s="65" t="e">
        <f>VLOOKUP(E2790,'Supply Log'!$E$6:$T$277,8,FALSE)</f>
        <v>#N/A</v>
      </c>
      <c r="N2790" s="65" t="e">
        <f>VLOOKUP(E2790,'Supply Log'!$E$6:$T$277,9,FALSE)</f>
        <v>#N/A</v>
      </c>
      <c r="O2790" s="65" t="e">
        <f>VLOOKUP(E2790,'Supply Log'!$E$6:$T$277,10,FALSE)</f>
        <v>#N/A</v>
      </c>
      <c r="P2790" s="29" t="e">
        <f t="shared" si="356"/>
        <v>#N/A</v>
      </c>
      <c r="Q2790" s="65" t="e">
        <f>VLOOKUP(E2790,'Supply Log'!$E$6:$T$277,12,FALSE)</f>
        <v>#N/A</v>
      </c>
      <c r="R2790" s="78" t="e">
        <f t="shared" si="357"/>
        <v>#N/A</v>
      </c>
      <c r="S2790" s="65"/>
      <c r="T2790" s="79" t="e">
        <f t="shared" si="358"/>
        <v>#N/A</v>
      </c>
      <c r="U2790" s="80" t="e">
        <f t="shared" si="359"/>
        <v>#N/A</v>
      </c>
      <c r="V2790" s="81" t="str">
        <f t="shared" si="360"/>
        <v/>
      </c>
      <c r="W2790" s="69" t="e">
        <f>VLOOKUP(F2790,'Input Log'!$E$6:$V$50000,18,FALSE)</f>
        <v>#N/A</v>
      </c>
      <c r="X2790" s="64" t="e">
        <f>VLOOKUP(E2790,'Supply Log'!$Z$6:$AB$699,2,FALSE)</f>
        <v>#N/A</v>
      </c>
      <c r="Y2790" s="64" t="e">
        <f>VLOOKUP(E2790,'Supply Log'!$E$6:$X$618,20,FALSE)</f>
        <v>#N/A</v>
      </c>
      <c r="Z2790" s="64"/>
      <c r="AA2790" s="64"/>
    </row>
    <row r="2791" spans="1:27">
      <c r="A2791" s="67" t="str">
        <f t="shared" si="353"/>
        <v/>
      </c>
      <c r="B2791" s="65">
        <f t="shared" si="355"/>
        <v>2703</v>
      </c>
      <c r="C2791" s="68" t="str">
        <f t="shared" si="354"/>
        <v/>
      </c>
      <c r="D2791" s="69"/>
      <c r="F2791" s="66"/>
      <c r="G2791" s="65" t="e">
        <f>VLOOKUP(E2791,'Supply Log'!$E$6:$T$999,2,FALSE)</f>
        <v>#N/A</v>
      </c>
      <c r="H2791" s="65" t="e">
        <f>VLOOKUP(E2791,'Supply Log'!$E$6:$T$999,3,FALSE)</f>
        <v>#N/A</v>
      </c>
      <c r="I2791" s="77"/>
      <c r="J2791" s="65" t="e">
        <f>VLOOKUP(E2791,'Supply Log'!$E$6:$T$277,5,FALSE)</f>
        <v>#N/A</v>
      </c>
      <c r="K2791" s="65" t="e">
        <f>VLOOKUP(E2791,'Supply Log'!$E$6:$T$277,6,FALSE)</f>
        <v>#N/A</v>
      </c>
      <c r="L2791" s="65" t="e">
        <f>VLOOKUP(E2791,'Supply Log'!$E$6:$T$277,7,FALSE)</f>
        <v>#N/A</v>
      </c>
      <c r="M2791" s="65" t="e">
        <f>VLOOKUP(E2791,'Supply Log'!$E$6:$T$277,8,FALSE)</f>
        <v>#N/A</v>
      </c>
      <c r="N2791" s="65" t="e">
        <f>VLOOKUP(E2791,'Supply Log'!$E$6:$T$277,9,FALSE)</f>
        <v>#N/A</v>
      </c>
      <c r="O2791" s="65" t="e">
        <f>VLOOKUP(E2791,'Supply Log'!$E$6:$T$277,10,FALSE)</f>
        <v>#N/A</v>
      </c>
      <c r="P2791" s="29" t="e">
        <f t="shared" si="356"/>
        <v>#N/A</v>
      </c>
      <c r="Q2791" s="65" t="e">
        <f>VLOOKUP(E2791,'Supply Log'!$E$6:$T$277,12,FALSE)</f>
        <v>#N/A</v>
      </c>
      <c r="R2791" s="78" t="e">
        <f t="shared" si="357"/>
        <v>#N/A</v>
      </c>
      <c r="S2791" s="65"/>
      <c r="T2791" s="79" t="e">
        <f t="shared" si="358"/>
        <v>#N/A</v>
      </c>
      <c r="U2791" s="80" t="e">
        <f t="shared" si="359"/>
        <v>#N/A</v>
      </c>
      <c r="V2791" s="81" t="str">
        <f t="shared" si="360"/>
        <v/>
      </c>
      <c r="W2791" s="69" t="e">
        <f>VLOOKUP(F2791,'Input Log'!$E$6:$V$50000,18,FALSE)</f>
        <v>#N/A</v>
      </c>
      <c r="X2791" s="64" t="e">
        <f>VLOOKUP(E2791,'Supply Log'!$Z$6:$AB$699,2,FALSE)</f>
        <v>#N/A</v>
      </c>
      <c r="Y2791" s="64" t="e">
        <f>VLOOKUP(E2791,'Supply Log'!$E$6:$X$618,20,FALSE)</f>
        <v>#N/A</v>
      </c>
      <c r="Z2791" s="64"/>
      <c r="AA2791" s="64"/>
    </row>
    <row r="2792" spans="1:27">
      <c r="A2792" s="67" t="str">
        <f t="shared" si="353"/>
        <v/>
      </c>
      <c r="B2792" s="65">
        <f t="shared" si="355"/>
        <v>2704</v>
      </c>
      <c r="C2792" s="68" t="str">
        <f t="shared" si="354"/>
        <v/>
      </c>
      <c r="D2792" s="69"/>
      <c r="F2792" s="66"/>
      <c r="G2792" s="65" t="e">
        <f>VLOOKUP(E2792,'Supply Log'!$E$6:$T$999,2,FALSE)</f>
        <v>#N/A</v>
      </c>
      <c r="H2792" s="65" t="e">
        <f>VLOOKUP(E2792,'Supply Log'!$E$6:$T$999,3,FALSE)</f>
        <v>#N/A</v>
      </c>
      <c r="I2792" s="77"/>
      <c r="J2792" s="65" t="e">
        <f>VLOOKUP(E2792,'Supply Log'!$E$6:$T$277,5,FALSE)</f>
        <v>#N/A</v>
      </c>
      <c r="K2792" s="65" t="e">
        <f>VLOOKUP(E2792,'Supply Log'!$E$6:$T$277,6,FALSE)</f>
        <v>#N/A</v>
      </c>
      <c r="L2792" s="65" t="e">
        <f>VLOOKUP(E2792,'Supply Log'!$E$6:$T$277,7,FALSE)</f>
        <v>#N/A</v>
      </c>
      <c r="M2792" s="65" t="e">
        <f>VLOOKUP(E2792,'Supply Log'!$E$6:$T$277,8,FALSE)</f>
        <v>#N/A</v>
      </c>
      <c r="N2792" s="65" t="e">
        <f>VLOOKUP(E2792,'Supply Log'!$E$6:$T$277,9,FALSE)</f>
        <v>#N/A</v>
      </c>
      <c r="O2792" s="65" t="e">
        <f>VLOOKUP(E2792,'Supply Log'!$E$6:$T$277,10,FALSE)</f>
        <v>#N/A</v>
      </c>
      <c r="P2792" s="29" t="e">
        <f t="shared" si="356"/>
        <v>#N/A</v>
      </c>
      <c r="Q2792" s="65" t="e">
        <f>VLOOKUP(E2792,'Supply Log'!$E$6:$T$277,12,FALSE)</f>
        <v>#N/A</v>
      </c>
      <c r="R2792" s="78" t="e">
        <f t="shared" si="357"/>
        <v>#N/A</v>
      </c>
      <c r="S2792" s="65"/>
      <c r="T2792" s="79" t="e">
        <f t="shared" si="358"/>
        <v>#N/A</v>
      </c>
      <c r="U2792" s="80" t="e">
        <f t="shared" si="359"/>
        <v>#N/A</v>
      </c>
      <c r="V2792" s="81" t="str">
        <f t="shared" si="360"/>
        <v/>
      </c>
      <c r="W2792" s="69" t="e">
        <f>VLOOKUP(F2792,'Input Log'!$E$6:$V$50000,18,FALSE)</f>
        <v>#N/A</v>
      </c>
      <c r="X2792" s="64" t="e">
        <f>VLOOKUP(E2792,'Supply Log'!$Z$6:$AB$699,2,FALSE)</f>
        <v>#N/A</v>
      </c>
      <c r="Y2792" s="64" t="e">
        <f>VLOOKUP(E2792,'Supply Log'!$E$6:$X$618,20,FALSE)</f>
        <v>#N/A</v>
      </c>
      <c r="Z2792" s="64"/>
      <c r="AA2792" s="64"/>
    </row>
    <row r="2793" spans="1:27">
      <c r="A2793" s="67" t="str">
        <f t="shared" si="353"/>
        <v/>
      </c>
      <c r="B2793" s="65">
        <f t="shared" si="355"/>
        <v>2705</v>
      </c>
      <c r="C2793" s="68" t="str">
        <f t="shared" si="354"/>
        <v/>
      </c>
      <c r="D2793" s="69"/>
      <c r="F2793" s="66"/>
      <c r="G2793" s="65" t="e">
        <f>VLOOKUP(E2793,'Supply Log'!$E$6:$T$999,2,FALSE)</f>
        <v>#N/A</v>
      </c>
      <c r="H2793" s="65" t="e">
        <f>VLOOKUP(E2793,'Supply Log'!$E$6:$T$999,3,FALSE)</f>
        <v>#N/A</v>
      </c>
      <c r="I2793" s="77"/>
      <c r="J2793" s="65" t="e">
        <f>VLOOKUP(E2793,'Supply Log'!$E$6:$T$277,5,FALSE)</f>
        <v>#N/A</v>
      </c>
      <c r="K2793" s="65" t="e">
        <f>VLOOKUP(E2793,'Supply Log'!$E$6:$T$277,6,FALSE)</f>
        <v>#N/A</v>
      </c>
      <c r="L2793" s="65" t="e">
        <f>VLOOKUP(E2793,'Supply Log'!$E$6:$T$277,7,FALSE)</f>
        <v>#N/A</v>
      </c>
      <c r="M2793" s="65" t="e">
        <f>VLOOKUP(E2793,'Supply Log'!$E$6:$T$277,8,FALSE)</f>
        <v>#N/A</v>
      </c>
      <c r="N2793" s="65" t="e">
        <f>VLOOKUP(E2793,'Supply Log'!$E$6:$T$277,9,FALSE)</f>
        <v>#N/A</v>
      </c>
      <c r="O2793" s="65" t="e">
        <f>VLOOKUP(E2793,'Supply Log'!$E$6:$T$277,10,FALSE)</f>
        <v>#N/A</v>
      </c>
      <c r="P2793" s="29" t="e">
        <f t="shared" si="356"/>
        <v>#N/A</v>
      </c>
      <c r="Q2793" s="65" t="e">
        <f>VLOOKUP(E2793,'Supply Log'!$E$6:$T$277,12,FALSE)</f>
        <v>#N/A</v>
      </c>
      <c r="R2793" s="78" t="e">
        <f t="shared" si="357"/>
        <v>#N/A</v>
      </c>
      <c r="S2793" s="65"/>
      <c r="T2793" s="79" t="e">
        <f t="shared" si="358"/>
        <v>#N/A</v>
      </c>
      <c r="U2793" s="80" t="e">
        <f t="shared" si="359"/>
        <v>#N/A</v>
      </c>
      <c r="V2793" s="81" t="str">
        <f t="shared" si="360"/>
        <v/>
      </c>
      <c r="W2793" s="69" t="e">
        <f>VLOOKUP(F2793,'Input Log'!$E$6:$V$50000,18,FALSE)</f>
        <v>#N/A</v>
      </c>
      <c r="X2793" s="64" t="e">
        <f>VLOOKUP(E2793,'Supply Log'!$Z$6:$AB$699,2,FALSE)</f>
        <v>#N/A</v>
      </c>
      <c r="Y2793" s="64" t="e">
        <f>VLOOKUP(E2793,'Supply Log'!$E$6:$X$618,20,FALSE)</f>
        <v>#N/A</v>
      </c>
      <c r="Z2793" s="64"/>
      <c r="AA2793" s="64"/>
    </row>
    <row r="2794" spans="1:27">
      <c r="A2794" s="67" t="str">
        <f t="shared" si="353"/>
        <v/>
      </c>
      <c r="B2794" s="65">
        <f t="shared" si="355"/>
        <v>2706</v>
      </c>
      <c r="C2794" s="68" t="str">
        <f t="shared" si="354"/>
        <v/>
      </c>
      <c r="D2794" s="69"/>
      <c r="F2794" s="66"/>
      <c r="G2794" s="65" t="e">
        <f>VLOOKUP(E2794,'Supply Log'!$E$6:$T$999,2,FALSE)</f>
        <v>#N/A</v>
      </c>
      <c r="H2794" s="65" t="e">
        <f>VLOOKUP(E2794,'Supply Log'!$E$6:$T$999,3,FALSE)</f>
        <v>#N/A</v>
      </c>
      <c r="I2794" s="77"/>
      <c r="J2794" s="65" t="e">
        <f>VLOOKUP(E2794,'Supply Log'!$E$6:$T$277,5,FALSE)</f>
        <v>#N/A</v>
      </c>
      <c r="K2794" s="65" t="e">
        <f>VLOOKUP(E2794,'Supply Log'!$E$6:$T$277,6,FALSE)</f>
        <v>#N/A</v>
      </c>
      <c r="L2794" s="65" t="e">
        <f>VLOOKUP(E2794,'Supply Log'!$E$6:$T$277,7,FALSE)</f>
        <v>#N/A</v>
      </c>
      <c r="M2794" s="65" t="e">
        <f>VLOOKUP(E2794,'Supply Log'!$E$6:$T$277,8,FALSE)</f>
        <v>#N/A</v>
      </c>
      <c r="N2794" s="65" t="e">
        <f>VLOOKUP(E2794,'Supply Log'!$E$6:$T$277,9,FALSE)</f>
        <v>#N/A</v>
      </c>
      <c r="O2794" s="65" t="e">
        <f>VLOOKUP(E2794,'Supply Log'!$E$6:$T$277,10,FALSE)</f>
        <v>#N/A</v>
      </c>
      <c r="P2794" s="29" t="e">
        <f t="shared" si="356"/>
        <v>#N/A</v>
      </c>
      <c r="Q2794" s="65" t="e">
        <f>VLOOKUP(E2794,'Supply Log'!$E$6:$T$277,12,FALSE)</f>
        <v>#N/A</v>
      </c>
      <c r="R2794" s="78" t="e">
        <f t="shared" si="357"/>
        <v>#N/A</v>
      </c>
      <c r="S2794" s="65"/>
      <c r="T2794" s="79" t="e">
        <f t="shared" si="358"/>
        <v>#N/A</v>
      </c>
      <c r="U2794" s="80" t="e">
        <f t="shared" si="359"/>
        <v>#N/A</v>
      </c>
      <c r="V2794" s="81" t="str">
        <f t="shared" si="360"/>
        <v/>
      </c>
      <c r="W2794" s="69" t="e">
        <f>VLOOKUP(F2794,'Input Log'!$E$6:$V$50000,18,FALSE)</f>
        <v>#N/A</v>
      </c>
      <c r="X2794" s="64" t="e">
        <f>VLOOKUP(E2794,'Supply Log'!$Z$6:$AB$699,2,FALSE)</f>
        <v>#N/A</v>
      </c>
      <c r="Y2794" s="64" t="e">
        <f>VLOOKUP(E2794,'Supply Log'!$E$6:$X$618,20,FALSE)</f>
        <v>#N/A</v>
      </c>
      <c r="Z2794" s="64"/>
      <c r="AA2794" s="64"/>
    </row>
    <row r="2795" spans="1:27">
      <c r="A2795" s="67" t="str">
        <f t="shared" si="353"/>
        <v/>
      </c>
      <c r="B2795" s="65">
        <f t="shared" si="355"/>
        <v>2707</v>
      </c>
      <c r="C2795" s="68" t="str">
        <f t="shared" si="354"/>
        <v/>
      </c>
      <c r="D2795" s="69"/>
      <c r="F2795" s="66"/>
      <c r="G2795" s="65" t="e">
        <f>VLOOKUP(E2795,'Supply Log'!$E$6:$T$999,2,FALSE)</f>
        <v>#N/A</v>
      </c>
      <c r="H2795" s="65" t="e">
        <f>VLOOKUP(E2795,'Supply Log'!$E$6:$T$999,3,FALSE)</f>
        <v>#N/A</v>
      </c>
      <c r="I2795" s="77"/>
      <c r="J2795" s="65" t="e">
        <f>VLOOKUP(E2795,'Supply Log'!$E$6:$T$277,5,FALSE)</f>
        <v>#N/A</v>
      </c>
      <c r="K2795" s="65" t="e">
        <f>VLOOKUP(E2795,'Supply Log'!$E$6:$T$277,6,FALSE)</f>
        <v>#N/A</v>
      </c>
      <c r="L2795" s="65" t="e">
        <f>VLOOKUP(E2795,'Supply Log'!$E$6:$T$277,7,FALSE)</f>
        <v>#N/A</v>
      </c>
      <c r="M2795" s="65" t="e">
        <f>VLOOKUP(E2795,'Supply Log'!$E$6:$T$277,8,FALSE)</f>
        <v>#N/A</v>
      </c>
      <c r="N2795" s="65" t="e">
        <f>VLOOKUP(E2795,'Supply Log'!$E$6:$T$277,9,FALSE)</f>
        <v>#N/A</v>
      </c>
      <c r="O2795" s="65" t="e">
        <f>VLOOKUP(E2795,'Supply Log'!$E$6:$T$277,10,FALSE)</f>
        <v>#N/A</v>
      </c>
      <c r="P2795" s="29" t="e">
        <f t="shared" si="356"/>
        <v>#N/A</v>
      </c>
      <c r="Q2795" s="65" t="e">
        <f>VLOOKUP(E2795,'Supply Log'!$E$6:$T$277,12,FALSE)</f>
        <v>#N/A</v>
      </c>
      <c r="R2795" s="78" t="e">
        <f t="shared" si="357"/>
        <v>#N/A</v>
      </c>
      <c r="S2795" s="65"/>
      <c r="T2795" s="79" t="e">
        <f t="shared" si="358"/>
        <v>#N/A</v>
      </c>
      <c r="U2795" s="80" t="e">
        <f t="shared" si="359"/>
        <v>#N/A</v>
      </c>
      <c r="V2795" s="81" t="str">
        <f t="shared" si="360"/>
        <v/>
      </c>
      <c r="W2795" s="69" t="e">
        <f>VLOOKUP(F2795,'Input Log'!$E$6:$V$50000,18,FALSE)</f>
        <v>#N/A</v>
      </c>
      <c r="X2795" s="64" t="e">
        <f>VLOOKUP(E2795,'Supply Log'!$Z$6:$AB$699,2,FALSE)</f>
        <v>#N/A</v>
      </c>
      <c r="Y2795" s="64" t="e">
        <f>VLOOKUP(E2795,'Supply Log'!$E$6:$X$618,20,FALSE)</f>
        <v>#N/A</v>
      </c>
      <c r="Z2795" s="64"/>
      <c r="AA2795" s="64"/>
    </row>
    <row r="2796" spans="1:27">
      <c r="A2796" s="67" t="str">
        <f t="shared" si="353"/>
        <v/>
      </c>
      <c r="B2796" s="65">
        <f t="shared" si="355"/>
        <v>2708</v>
      </c>
      <c r="C2796" s="68" t="str">
        <f t="shared" si="354"/>
        <v/>
      </c>
      <c r="D2796" s="69"/>
      <c r="F2796" s="66"/>
      <c r="G2796" s="65" t="e">
        <f>VLOOKUP(E2796,'Supply Log'!$E$6:$T$999,2,FALSE)</f>
        <v>#N/A</v>
      </c>
      <c r="H2796" s="65" t="e">
        <f>VLOOKUP(E2796,'Supply Log'!$E$6:$T$999,3,FALSE)</f>
        <v>#N/A</v>
      </c>
      <c r="I2796" s="77"/>
      <c r="J2796" s="65" t="e">
        <f>VLOOKUP(E2796,'Supply Log'!$E$6:$T$277,5,FALSE)</f>
        <v>#N/A</v>
      </c>
      <c r="K2796" s="65" t="e">
        <f>VLOOKUP(E2796,'Supply Log'!$E$6:$T$277,6,FALSE)</f>
        <v>#N/A</v>
      </c>
      <c r="L2796" s="65" t="e">
        <f>VLOOKUP(E2796,'Supply Log'!$E$6:$T$277,7,FALSE)</f>
        <v>#N/A</v>
      </c>
      <c r="M2796" s="65" t="e">
        <f>VLOOKUP(E2796,'Supply Log'!$E$6:$T$277,8,FALSE)</f>
        <v>#N/A</v>
      </c>
      <c r="N2796" s="65" t="e">
        <f>VLOOKUP(E2796,'Supply Log'!$E$6:$T$277,9,FALSE)</f>
        <v>#N/A</v>
      </c>
      <c r="O2796" s="65" t="e">
        <f>VLOOKUP(E2796,'Supply Log'!$E$6:$T$277,10,FALSE)</f>
        <v>#N/A</v>
      </c>
      <c r="P2796" s="29" t="e">
        <f t="shared" si="356"/>
        <v>#N/A</v>
      </c>
      <c r="Q2796" s="65" t="e">
        <f>VLOOKUP(E2796,'Supply Log'!$E$6:$T$277,12,FALSE)</f>
        <v>#N/A</v>
      </c>
      <c r="R2796" s="78" t="e">
        <f t="shared" si="357"/>
        <v>#N/A</v>
      </c>
      <c r="S2796" s="65"/>
      <c r="T2796" s="79" t="e">
        <f t="shared" si="358"/>
        <v>#N/A</v>
      </c>
      <c r="U2796" s="80" t="e">
        <f t="shared" si="359"/>
        <v>#N/A</v>
      </c>
      <c r="V2796" s="81" t="str">
        <f t="shared" si="360"/>
        <v/>
      </c>
      <c r="W2796" s="69" t="e">
        <f>VLOOKUP(F2796,'Input Log'!$E$6:$V$50000,18,FALSE)</f>
        <v>#N/A</v>
      </c>
      <c r="X2796" s="64" t="e">
        <f>VLOOKUP(E2796,'Supply Log'!$Z$6:$AB$699,2,FALSE)</f>
        <v>#N/A</v>
      </c>
      <c r="Y2796" s="64" t="e">
        <f>VLOOKUP(E2796,'Supply Log'!$E$6:$X$618,20,FALSE)</f>
        <v>#N/A</v>
      </c>
      <c r="Z2796" s="64"/>
      <c r="AA2796" s="64"/>
    </row>
    <row r="2797" spans="1:27">
      <c r="A2797" s="67" t="str">
        <f t="shared" si="353"/>
        <v/>
      </c>
      <c r="B2797" s="65">
        <f t="shared" si="355"/>
        <v>2709</v>
      </c>
      <c r="C2797" s="68" t="str">
        <f t="shared" si="354"/>
        <v/>
      </c>
      <c r="D2797" s="69"/>
      <c r="F2797" s="66"/>
      <c r="G2797" s="65" t="e">
        <f>VLOOKUP(E2797,'Supply Log'!$E$6:$T$999,2,FALSE)</f>
        <v>#N/A</v>
      </c>
      <c r="H2797" s="65" t="e">
        <f>VLOOKUP(E2797,'Supply Log'!$E$6:$T$999,3,FALSE)</f>
        <v>#N/A</v>
      </c>
      <c r="I2797" s="77"/>
      <c r="J2797" s="65" t="e">
        <f>VLOOKUP(E2797,'Supply Log'!$E$6:$T$277,5,FALSE)</f>
        <v>#N/A</v>
      </c>
      <c r="K2797" s="65" t="e">
        <f>VLOOKUP(E2797,'Supply Log'!$E$6:$T$277,6,FALSE)</f>
        <v>#N/A</v>
      </c>
      <c r="L2797" s="65" t="e">
        <f>VLOOKUP(E2797,'Supply Log'!$E$6:$T$277,7,FALSE)</f>
        <v>#N/A</v>
      </c>
      <c r="M2797" s="65" t="e">
        <f>VLOOKUP(E2797,'Supply Log'!$E$6:$T$277,8,FALSE)</f>
        <v>#N/A</v>
      </c>
      <c r="N2797" s="65" t="e">
        <f>VLOOKUP(E2797,'Supply Log'!$E$6:$T$277,9,FALSE)</f>
        <v>#N/A</v>
      </c>
      <c r="O2797" s="65" t="e">
        <f>VLOOKUP(E2797,'Supply Log'!$E$6:$T$277,10,FALSE)</f>
        <v>#N/A</v>
      </c>
      <c r="P2797" s="29" t="e">
        <f t="shared" si="356"/>
        <v>#N/A</v>
      </c>
      <c r="Q2797" s="65" t="e">
        <f>VLOOKUP(E2797,'Supply Log'!$E$6:$T$277,12,FALSE)</f>
        <v>#N/A</v>
      </c>
      <c r="R2797" s="78" t="e">
        <f t="shared" si="357"/>
        <v>#N/A</v>
      </c>
      <c r="S2797" s="65"/>
      <c r="T2797" s="79" t="e">
        <f t="shared" si="358"/>
        <v>#N/A</v>
      </c>
      <c r="U2797" s="80" t="e">
        <f t="shared" si="359"/>
        <v>#N/A</v>
      </c>
      <c r="V2797" s="81" t="str">
        <f t="shared" si="360"/>
        <v/>
      </c>
      <c r="W2797" s="69" t="e">
        <f>VLOOKUP(F2797,'Input Log'!$E$6:$V$50000,18,FALSE)</f>
        <v>#N/A</v>
      </c>
      <c r="X2797" s="64" t="e">
        <f>VLOOKUP(E2797,'Supply Log'!$Z$6:$AB$699,2,FALSE)</f>
        <v>#N/A</v>
      </c>
      <c r="Y2797" s="64" t="e">
        <f>VLOOKUP(E2797,'Supply Log'!$E$6:$X$618,20,FALSE)</f>
        <v>#N/A</v>
      </c>
      <c r="Z2797" s="64"/>
      <c r="AA2797" s="64"/>
    </row>
    <row r="2798" spans="1:27">
      <c r="A2798" s="67" t="str">
        <f t="shared" si="353"/>
        <v/>
      </c>
      <c r="B2798" s="65">
        <f t="shared" si="355"/>
        <v>2710</v>
      </c>
      <c r="C2798" s="68" t="str">
        <f t="shared" si="354"/>
        <v/>
      </c>
      <c r="D2798" s="69"/>
      <c r="F2798" s="66"/>
      <c r="G2798" s="65" t="e">
        <f>VLOOKUP(E2798,'Supply Log'!$E$6:$T$999,2,FALSE)</f>
        <v>#N/A</v>
      </c>
      <c r="H2798" s="65" t="e">
        <f>VLOOKUP(E2798,'Supply Log'!$E$6:$T$999,3,FALSE)</f>
        <v>#N/A</v>
      </c>
      <c r="I2798" s="77"/>
      <c r="J2798" s="65" t="e">
        <f>VLOOKUP(E2798,'Supply Log'!$E$6:$T$277,5,FALSE)</f>
        <v>#N/A</v>
      </c>
      <c r="K2798" s="65" t="e">
        <f>VLOOKUP(E2798,'Supply Log'!$E$6:$T$277,6,FALSE)</f>
        <v>#N/A</v>
      </c>
      <c r="L2798" s="65" t="e">
        <f>VLOOKUP(E2798,'Supply Log'!$E$6:$T$277,7,FALSE)</f>
        <v>#N/A</v>
      </c>
      <c r="M2798" s="65" t="e">
        <f>VLOOKUP(E2798,'Supply Log'!$E$6:$T$277,8,FALSE)</f>
        <v>#N/A</v>
      </c>
      <c r="N2798" s="65" t="e">
        <f>VLOOKUP(E2798,'Supply Log'!$E$6:$T$277,9,FALSE)</f>
        <v>#N/A</v>
      </c>
      <c r="O2798" s="65" t="e">
        <f>VLOOKUP(E2798,'Supply Log'!$E$6:$T$277,10,FALSE)</f>
        <v>#N/A</v>
      </c>
      <c r="P2798" s="29" t="e">
        <f t="shared" si="356"/>
        <v>#N/A</v>
      </c>
      <c r="Q2798" s="65" t="e">
        <f>VLOOKUP(E2798,'Supply Log'!$E$6:$T$277,12,FALSE)</f>
        <v>#N/A</v>
      </c>
      <c r="R2798" s="78" t="e">
        <f t="shared" si="357"/>
        <v>#N/A</v>
      </c>
      <c r="S2798" s="65"/>
      <c r="T2798" s="79" t="e">
        <f t="shared" si="358"/>
        <v>#N/A</v>
      </c>
      <c r="U2798" s="80" t="e">
        <f t="shared" si="359"/>
        <v>#N/A</v>
      </c>
      <c r="V2798" s="81" t="str">
        <f t="shared" si="360"/>
        <v/>
      </c>
      <c r="W2798" s="69" t="e">
        <f>VLOOKUP(F2798,'Input Log'!$E$6:$V$50000,18,FALSE)</f>
        <v>#N/A</v>
      </c>
      <c r="X2798" s="64" t="e">
        <f>VLOOKUP(E2798,'Supply Log'!$Z$6:$AB$699,2,FALSE)</f>
        <v>#N/A</v>
      </c>
      <c r="Y2798" s="64" t="e">
        <f>VLOOKUP(E2798,'Supply Log'!$E$6:$X$618,20,FALSE)</f>
        <v>#N/A</v>
      </c>
      <c r="Z2798" s="64"/>
      <c r="AA2798" s="64"/>
    </row>
    <row r="2799" spans="1:27">
      <c r="A2799" s="67" t="str">
        <f t="shared" si="353"/>
        <v/>
      </c>
      <c r="B2799" s="65">
        <f t="shared" si="355"/>
        <v>2711</v>
      </c>
      <c r="C2799" s="68" t="str">
        <f t="shared" si="354"/>
        <v/>
      </c>
      <c r="D2799" s="69"/>
      <c r="F2799" s="66"/>
      <c r="G2799" s="65" t="e">
        <f>VLOOKUP(E2799,'Supply Log'!$E$6:$T$999,2,FALSE)</f>
        <v>#N/A</v>
      </c>
      <c r="H2799" s="65" t="e">
        <f>VLOOKUP(E2799,'Supply Log'!$E$6:$T$999,3,FALSE)</f>
        <v>#N/A</v>
      </c>
      <c r="I2799" s="77"/>
      <c r="J2799" s="65" t="e">
        <f>VLOOKUP(E2799,'Supply Log'!$E$6:$T$277,5,FALSE)</f>
        <v>#N/A</v>
      </c>
      <c r="K2799" s="65" t="e">
        <f>VLOOKUP(E2799,'Supply Log'!$E$6:$T$277,6,FALSE)</f>
        <v>#N/A</v>
      </c>
      <c r="L2799" s="65" t="e">
        <f>VLOOKUP(E2799,'Supply Log'!$E$6:$T$277,7,FALSE)</f>
        <v>#N/A</v>
      </c>
      <c r="M2799" s="65" t="e">
        <f>VLOOKUP(E2799,'Supply Log'!$E$6:$T$277,8,FALSE)</f>
        <v>#N/A</v>
      </c>
      <c r="N2799" s="65" t="e">
        <f>VLOOKUP(E2799,'Supply Log'!$E$6:$T$277,9,FALSE)</f>
        <v>#N/A</v>
      </c>
      <c r="O2799" s="65" t="e">
        <f>VLOOKUP(E2799,'Supply Log'!$E$6:$T$277,10,FALSE)</f>
        <v>#N/A</v>
      </c>
      <c r="P2799" s="29" t="e">
        <f t="shared" si="356"/>
        <v>#N/A</v>
      </c>
      <c r="Q2799" s="65" t="e">
        <f>VLOOKUP(E2799,'Supply Log'!$E$6:$T$277,12,FALSE)</f>
        <v>#N/A</v>
      </c>
      <c r="R2799" s="78" t="e">
        <f t="shared" si="357"/>
        <v>#N/A</v>
      </c>
      <c r="S2799" s="65"/>
      <c r="T2799" s="79" t="e">
        <f t="shared" si="358"/>
        <v>#N/A</v>
      </c>
      <c r="U2799" s="80" t="e">
        <f t="shared" si="359"/>
        <v>#N/A</v>
      </c>
      <c r="V2799" s="81" t="str">
        <f t="shared" si="360"/>
        <v/>
      </c>
      <c r="W2799" s="69" t="e">
        <f>VLOOKUP(F2799,'Input Log'!$E$6:$V$50000,18,FALSE)</f>
        <v>#N/A</v>
      </c>
      <c r="X2799" s="64" t="e">
        <f>VLOOKUP(E2799,'Supply Log'!$Z$6:$AB$699,2,FALSE)</f>
        <v>#N/A</v>
      </c>
      <c r="Y2799" s="64" t="e">
        <f>VLOOKUP(E2799,'Supply Log'!$E$6:$X$618,20,FALSE)</f>
        <v>#N/A</v>
      </c>
      <c r="Z2799" s="64"/>
      <c r="AA2799" s="64"/>
    </row>
    <row r="2800" spans="1:27">
      <c r="A2800" s="67" t="str">
        <f t="shared" si="353"/>
        <v/>
      </c>
      <c r="B2800" s="65">
        <f t="shared" si="355"/>
        <v>2712</v>
      </c>
      <c r="C2800" s="68" t="str">
        <f t="shared" si="354"/>
        <v/>
      </c>
      <c r="D2800" s="69"/>
      <c r="F2800" s="66"/>
      <c r="G2800" s="65" t="e">
        <f>VLOOKUP(E2800,'Supply Log'!$E$6:$T$999,2,FALSE)</f>
        <v>#N/A</v>
      </c>
      <c r="H2800" s="65" t="e">
        <f>VLOOKUP(E2800,'Supply Log'!$E$6:$T$999,3,FALSE)</f>
        <v>#N/A</v>
      </c>
      <c r="I2800" s="77"/>
      <c r="J2800" s="65" t="e">
        <f>VLOOKUP(E2800,'Supply Log'!$E$6:$T$277,5,FALSE)</f>
        <v>#N/A</v>
      </c>
      <c r="K2800" s="65" t="e">
        <f>VLOOKUP(E2800,'Supply Log'!$E$6:$T$277,6,FALSE)</f>
        <v>#N/A</v>
      </c>
      <c r="L2800" s="65" t="e">
        <f>VLOOKUP(E2800,'Supply Log'!$E$6:$T$277,7,FALSE)</f>
        <v>#N/A</v>
      </c>
      <c r="M2800" s="65" t="e">
        <f>VLOOKUP(E2800,'Supply Log'!$E$6:$T$277,8,FALSE)</f>
        <v>#N/A</v>
      </c>
      <c r="N2800" s="65" t="e">
        <f>VLOOKUP(E2800,'Supply Log'!$E$6:$T$277,9,FALSE)</f>
        <v>#N/A</v>
      </c>
      <c r="O2800" s="65" t="e">
        <f>VLOOKUP(E2800,'Supply Log'!$E$6:$T$277,10,FALSE)</f>
        <v>#N/A</v>
      </c>
      <c r="P2800" s="29" t="e">
        <f t="shared" si="356"/>
        <v>#N/A</v>
      </c>
      <c r="Q2800" s="65" t="e">
        <f>VLOOKUP(E2800,'Supply Log'!$E$6:$T$277,12,FALSE)</f>
        <v>#N/A</v>
      </c>
      <c r="R2800" s="78" t="e">
        <f t="shared" si="357"/>
        <v>#N/A</v>
      </c>
      <c r="S2800" s="65"/>
      <c r="T2800" s="79" t="e">
        <f t="shared" si="358"/>
        <v>#N/A</v>
      </c>
      <c r="U2800" s="80" t="e">
        <f t="shared" si="359"/>
        <v>#N/A</v>
      </c>
      <c r="V2800" s="81" t="str">
        <f t="shared" si="360"/>
        <v/>
      </c>
      <c r="W2800" s="69" t="e">
        <f>VLOOKUP(F2800,'Input Log'!$E$6:$V$50000,18,FALSE)</f>
        <v>#N/A</v>
      </c>
      <c r="X2800" s="64" t="e">
        <f>VLOOKUP(E2800,'Supply Log'!$Z$6:$AB$699,2,FALSE)</f>
        <v>#N/A</v>
      </c>
      <c r="Y2800" s="64" t="e">
        <f>VLOOKUP(E2800,'Supply Log'!$E$6:$X$618,20,FALSE)</f>
        <v>#N/A</v>
      </c>
      <c r="Z2800" s="64"/>
      <c r="AA2800" s="64"/>
    </row>
    <row r="2801" spans="1:27">
      <c r="A2801" s="67" t="str">
        <f t="shared" si="353"/>
        <v/>
      </c>
      <c r="B2801" s="65">
        <f t="shared" si="355"/>
        <v>2713</v>
      </c>
      <c r="C2801" s="68" t="str">
        <f t="shared" si="354"/>
        <v/>
      </c>
      <c r="D2801" s="69"/>
      <c r="F2801" s="66"/>
      <c r="G2801" s="65" t="e">
        <f>VLOOKUP(E2801,'Supply Log'!$E$6:$T$999,2,FALSE)</f>
        <v>#N/A</v>
      </c>
      <c r="H2801" s="65" t="e">
        <f>VLOOKUP(E2801,'Supply Log'!$E$6:$T$999,3,FALSE)</f>
        <v>#N/A</v>
      </c>
      <c r="I2801" s="77"/>
      <c r="J2801" s="65" t="e">
        <f>VLOOKUP(E2801,'Supply Log'!$E$6:$T$277,5,FALSE)</f>
        <v>#N/A</v>
      </c>
      <c r="K2801" s="65" t="e">
        <f>VLOOKUP(E2801,'Supply Log'!$E$6:$T$277,6,FALSE)</f>
        <v>#N/A</v>
      </c>
      <c r="L2801" s="65" t="e">
        <f>VLOOKUP(E2801,'Supply Log'!$E$6:$T$277,7,FALSE)</f>
        <v>#N/A</v>
      </c>
      <c r="M2801" s="65" t="e">
        <f>VLOOKUP(E2801,'Supply Log'!$E$6:$T$277,8,FALSE)</f>
        <v>#N/A</v>
      </c>
      <c r="N2801" s="65" t="e">
        <f>VLOOKUP(E2801,'Supply Log'!$E$6:$T$277,9,FALSE)</f>
        <v>#N/A</v>
      </c>
      <c r="O2801" s="65" t="e">
        <f>VLOOKUP(E2801,'Supply Log'!$E$6:$T$277,10,FALSE)</f>
        <v>#N/A</v>
      </c>
      <c r="P2801" s="29" t="e">
        <f t="shared" si="356"/>
        <v>#N/A</v>
      </c>
      <c r="Q2801" s="65" t="e">
        <f>VLOOKUP(E2801,'Supply Log'!$E$6:$T$277,12,FALSE)</f>
        <v>#N/A</v>
      </c>
      <c r="R2801" s="78" t="e">
        <f t="shared" si="357"/>
        <v>#N/A</v>
      </c>
      <c r="S2801" s="65"/>
      <c r="T2801" s="79" t="e">
        <f t="shared" si="358"/>
        <v>#N/A</v>
      </c>
      <c r="U2801" s="80" t="e">
        <f t="shared" si="359"/>
        <v>#N/A</v>
      </c>
      <c r="V2801" s="81" t="str">
        <f t="shared" si="360"/>
        <v/>
      </c>
      <c r="W2801" s="69" t="e">
        <f>VLOOKUP(F2801,'Input Log'!$E$6:$V$50000,18,FALSE)</f>
        <v>#N/A</v>
      </c>
      <c r="X2801" s="64" t="e">
        <f>VLOOKUP(E2801,'Supply Log'!$Z$6:$AB$699,2,FALSE)</f>
        <v>#N/A</v>
      </c>
      <c r="Y2801" s="64" t="e">
        <f>VLOOKUP(E2801,'Supply Log'!$E$6:$X$618,20,FALSE)</f>
        <v>#N/A</v>
      </c>
      <c r="Z2801" s="64"/>
      <c r="AA2801" s="64"/>
    </row>
    <row r="2802" spans="1:27">
      <c r="A2802" s="67" t="str">
        <f t="shared" si="353"/>
        <v/>
      </c>
      <c r="B2802" s="65">
        <f t="shared" si="355"/>
        <v>2714</v>
      </c>
      <c r="C2802" s="68" t="str">
        <f t="shared" si="354"/>
        <v/>
      </c>
      <c r="D2802" s="69"/>
      <c r="F2802" s="66"/>
      <c r="G2802" s="65" t="e">
        <f>VLOOKUP(E2802,'Supply Log'!$E$6:$T$999,2,FALSE)</f>
        <v>#N/A</v>
      </c>
      <c r="H2802" s="65" t="e">
        <f>VLOOKUP(E2802,'Supply Log'!$E$6:$T$999,3,FALSE)</f>
        <v>#N/A</v>
      </c>
      <c r="I2802" s="77"/>
      <c r="J2802" s="65" t="e">
        <f>VLOOKUP(E2802,'Supply Log'!$E$6:$T$277,5,FALSE)</f>
        <v>#N/A</v>
      </c>
      <c r="K2802" s="65" t="e">
        <f>VLOOKUP(E2802,'Supply Log'!$E$6:$T$277,6,FALSE)</f>
        <v>#N/A</v>
      </c>
      <c r="L2802" s="65" t="e">
        <f>VLOOKUP(E2802,'Supply Log'!$E$6:$T$277,7,FALSE)</f>
        <v>#N/A</v>
      </c>
      <c r="M2802" s="65" t="e">
        <f>VLOOKUP(E2802,'Supply Log'!$E$6:$T$277,8,FALSE)</f>
        <v>#N/A</v>
      </c>
      <c r="N2802" s="65" t="e">
        <f>VLOOKUP(E2802,'Supply Log'!$E$6:$T$277,9,FALSE)</f>
        <v>#N/A</v>
      </c>
      <c r="O2802" s="65" t="e">
        <f>VLOOKUP(E2802,'Supply Log'!$E$6:$T$277,10,FALSE)</f>
        <v>#N/A</v>
      </c>
      <c r="P2802" s="29" t="e">
        <f t="shared" si="356"/>
        <v>#N/A</v>
      </c>
      <c r="Q2802" s="65" t="e">
        <f>VLOOKUP(E2802,'Supply Log'!$E$6:$T$277,12,FALSE)</f>
        <v>#N/A</v>
      </c>
      <c r="R2802" s="78" t="e">
        <f t="shared" si="357"/>
        <v>#N/A</v>
      </c>
      <c r="S2802" s="65"/>
      <c r="T2802" s="79" t="e">
        <f t="shared" si="358"/>
        <v>#N/A</v>
      </c>
      <c r="U2802" s="80" t="e">
        <f t="shared" si="359"/>
        <v>#N/A</v>
      </c>
      <c r="V2802" s="81" t="str">
        <f t="shared" si="360"/>
        <v/>
      </c>
      <c r="W2802" s="69" t="e">
        <f>VLOOKUP(F2802,'Input Log'!$E$6:$V$50000,18,FALSE)</f>
        <v>#N/A</v>
      </c>
      <c r="X2802" s="64" t="e">
        <f>VLOOKUP(E2802,'Supply Log'!$Z$6:$AB$699,2,FALSE)</f>
        <v>#N/A</v>
      </c>
      <c r="Y2802" s="64" t="e">
        <f>VLOOKUP(E2802,'Supply Log'!$E$6:$X$618,20,FALSE)</f>
        <v>#N/A</v>
      </c>
      <c r="Z2802" s="64"/>
      <c r="AA2802" s="64"/>
    </row>
    <row r="2803" spans="1:27">
      <c r="A2803" s="67" t="str">
        <f t="shared" si="353"/>
        <v/>
      </c>
      <c r="B2803" s="65">
        <f t="shared" si="355"/>
        <v>2715</v>
      </c>
      <c r="C2803" s="68" t="str">
        <f t="shared" si="354"/>
        <v/>
      </c>
      <c r="D2803" s="69"/>
      <c r="F2803" s="66"/>
      <c r="G2803" s="65" t="e">
        <f>VLOOKUP(E2803,'Supply Log'!$E$6:$T$999,2,FALSE)</f>
        <v>#N/A</v>
      </c>
      <c r="H2803" s="65" t="e">
        <f>VLOOKUP(E2803,'Supply Log'!$E$6:$T$999,3,FALSE)</f>
        <v>#N/A</v>
      </c>
      <c r="I2803" s="77"/>
      <c r="J2803" s="65" t="e">
        <f>VLOOKUP(E2803,'Supply Log'!$E$6:$T$277,5,FALSE)</f>
        <v>#N/A</v>
      </c>
      <c r="K2803" s="65" t="e">
        <f>VLOOKUP(E2803,'Supply Log'!$E$6:$T$277,6,FALSE)</f>
        <v>#N/A</v>
      </c>
      <c r="L2803" s="65" t="e">
        <f>VLOOKUP(E2803,'Supply Log'!$E$6:$T$277,7,FALSE)</f>
        <v>#N/A</v>
      </c>
      <c r="M2803" s="65" t="e">
        <f>VLOOKUP(E2803,'Supply Log'!$E$6:$T$277,8,FALSE)</f>
        <v>#N/A</v>
      </c>
      <c r="N2803" s="65" t="e">
        <f>VLOOKUP(E2803,'Supply Log'!$E$6:$T$277,9,FALSE)</f>
        <v>#N/A</v>
      </c>
      <c r="O2803" s="65" t="e">
        <f>VLOOKUP(E2803,'Supply Log'!$E$6:$T$277,10,FALSE)</f>
        <v>#N/A</v>
      </c>
      <c r="P2803" s="29" t="e">
        <f t="shared" si="356"/>
        <v>#N/A</v>
      </c>
      <c r="Q2803" s="65" t="e">
        <f>VLOOKUP(E2803,'Supply Log'!$E$6:$T$277,12,FALSE)</f>
        <v>#N/A</v>
      </c>
      <c r="R2803" s="78" t="e">
        <f t="shared" si="357"/>
        <v>#N/A</v>
      </c>
      <c r="S2803" s="65"/>
      <c r="T2803" s="79" t="e">
        <f t="shared" si="358"/>
        <v>#N/A</v>
      </c>
      <c r="U2803" s="80" t="e">
        <f t="shared" si="359"/>
        <v>#N/A</v>
      </c>
      <c r="V2803" s="81" t="str">
        <f t="shared" si="360"/>
        <v/>
      </c>
      <c r="W2803" s="69" t="e">
        <f>VLOOKUP(F2803,'Input Log'!$E$6:$V$50000,18,FALSE)</f>
        <v>#N/A</v>
      </c>
      <c r="X2803" s="64" t="e">
        <f>VLOOKUP(E2803,'Supply Log'!$Z$6:$AB$699,2,FALSE)</f>
        <v>#N/A</v>
      </c>
      <c r="Y2803" s="64" t="e">
        <f>VLOOKUP(E2803,'Supply Log'!$E$6:$X$618,20,FALSE)</f>
        <v>#N/A</v>
      </c>
      <c r="Z2803" s="64"/>
      <c r="AA2803" s="64"/>
    </row>
    <row r="2804" spans="1:27">
      <c r="A2804" s="67" t="str">
        <f t="shared" si="353"/>
        <v/>
      </c>
      <c r="B2804" s="65">
        <f t="shared" si="355"/>
        <v>2716</v>
      </c>
      <c r="C2804" s="68" t="str">
        <f t="shared" si="354"/>
        <v/>
      </c>
      <c r="D2804" s="69"/>
      <c r="F2804" s="66"/>
      <c r="G2804" s="65" t="e">
        <f>VLOOKUP(E2804,'Supply Log'!$E$6:$T$999,2,FALSE)</f>
        <v>#N/A</v>
      </c>
      <c r="H2804" s="65" t="e">
        <f>VLOOKUP(E2804,'Supply Log'!$E$6:$T$999,3,FALSE)</f>
        <v>#N/A</v>
      </c>
      <c r="I2804" s="77"/>
      <c r="J2804" s="65" t="e">
        <f>VLOOKUP(E2804,'Supply Log'!$E$6:$T$277,5,FALSE)</f>
        <v>#N/A</v>
      </c>
      <c r="K2804" s="65" t="e">
        <f>VLOOKUP(E2804,'Supply Log'!$E$6:$T$277,6,FALSE)</f>
        <v>#N/A</v>
      </c>
      <c r="L2804" s="65" t="e">
        <f>VLOOKUP(E2804,'Supply Log'!$E$6:$T$277,7,FALSE)</f>
        <v>#N/A</v>
      </c>
      <c r="M2804" s="65" t="e">
        <f>VLOOKUP(E2804,'Supply Log'!$E$6:$T$277,8,FALSE)</f>
        <v>#N/A</v>
      </c>
      <c r="N2804" s="65" t="e">
        <f>VLOOKUP(E2804,'Supply Log'!$E$6:$T$277,9,FALSE)</f>
        <v>#N/A</v>
      </c>
      <c r="O2804" s="65" t="e">
        <f>VLOOKUP(E2804,'Supply Log'!$E$6:$T$277,10,FALSE)</f>
        <v>#N/A</v>
      </c>
      <c r="P2804" s="29" t="e">
        <f t="shared" si="356"/>
        <v>#N/A</v>
      </c>
      <c r="Q2804" s="65" t="e">
        <f>VLOOKUP(E2804,'Supply Log'!$E$6:$T$277,12,FALSE)</f>
        <v>#N/A</v>
      </c>
      <c r="R2804" s="78" t="e">
        <f t="shared" si="357"/>
        <v>#N/A</v>
      </c>
      <c r="S2804" s="65"/>
      <c r="T2804" s="79" t="e">
        <f t="shared" si="358"/>
        <v>#N/A</v>
      </c>
      <c r="U2804" s="80" t="e">
        <f t="shared" si="359"/>
        <v>#N/A</v>
      </c>
      <c r="V2804" s="81" t="str">
        <f t="shared" si="360"/>
        <v/>
      </c>
      <c r="W2804" s="69" t="e">
        <f>VLOOKUP(F2804,'Input Log'!$E$6:$V$50000,18,FALSE)</f>
        <v>#N/A</v>
      </c>
      <c r="X2804" s="64" t="e">
        <f>VLOOKUP(E2804,'Supply Log'!$Z$6:$AB$699,2,FALSE)</f>
        <v>#N/A</v>
      </c>
      <c r="Y2804" s="64" t="e">
        <f>VLOOKUP(E2804,'Supply Log'!$E$6:$X$618,20,FALSE)</f>
        <v>#N/A</v>
      </c>
      <c r="Z2804" s="64"/>
      <c r="AA2804" s="64"/>
    </row>
    <row r="2805" spans="1:27">
      <c r="A2805" s="67" t="str">
        <f t="shared" si="353"/>
        <v/>
      </c>
      <c r="B2805" s="65">
        <f t="shared" si="355"/>
        <v>2717</v>
      </c>
      <c r="C2805" s="68" t="str">
        <f t="shared" si="354"/>
        <v/>
      </c>
      <c r="D2805" s="69"/>
      <c r="F2805" s="66"/>
      <c r="G2805" s="65" t="e">
        <f>VLOOKUP(E2805,'Supply Log'!$E$6:$T$999,2,FALSE)</f>
        <v>#N/A</v>
      </c>
      <c r="H2805" s="65" t="e">
        <f>VLOOKUP(E2805,'Supply Log'!$E$6:$T$999,3,FALSE)</f>
        <v>#N/A</v>
      </c>
      <c r="I2805" s="77"/>
      <c r="J2805" s="65" t="e">
        <f>VLOOKUP(E2805,'Supply Log'!$E$6:$T$277,5,FALSE)</f>
        <v>#N/A</v>
      </c>
      <c r="K2805" s="65" t="e">
        <f>VLOOKUP(E2805,'Supply Log'!$E$6:$T$277,6,FALSE)</f>
        <v>#N/A</v>
      </c>
      <c r="L2805" s="65" t="e">
        <f>VLOOKUP(E2805,'Supply Log'!$E$6:$T$277,7,FALSE)</f>
        <v>#N/A</v>
      </c>
      <c r="M2805" s="65" t="e">
        <f>VLOOKUP(E2805,'Supply Log'!$E$6:$T$277,8,FALSE)</f>
        <v>#N/A</v>
      </c>
      <c r="N2805" s="65" t="e">
        <f>VLOOKUP(E2805,'Supply Log'!$E$6:$T$277,9,FALSE)</f>
        <v>#N/A</v>
      </c>
      <c r="O2805" s="65" t="e">
        <f>VLOOKUP(E2805,'Supply Log'!$E$6:$T$277,10,FALSE)</f>
        <v>#N/A</v>
      </c>
      <c r="P2805" s="29" t="e">
        <f t="shared" si="356"/>
        <v>#N/A</v>
      </c>
      <c r="Q2805" s="65" t="e">
        <f>VLOOKUP(E2805,'Supply Log'!$E$6:$T$277,12,FALSE)</f>
        <v>#N/A</v>
      </c>
      <c r="R2805" s="78" t="e">
        <f t="shared" si="357"/>
        <v>#N/A</v>
      </c>
      <c r="S2805" s="65"/>
      <c r="T2805" s="79" t="e">
        <f t="shared" si="358"/>
        <v>#N/A</v>
      </c>
      <c r="U2805" s="80" t="e">
        <f t="shared" si="359"/>
        <v>#N/A</v>
      </c>
      <c r="V2805" s="81" t="str">
        <f t="shared" si="360"/>
        <v/>
      </c>
      <c r="W2805" s="69" t="e">
        <f>VLOOKUP(F2805,'Input Log'!$E$6:$V$50000,18,FALSE)</f>
        <v>#N/A</v>
      </c>
      <c r="X2805" s="64" t="e">
        <f>VLOOKUP(E2805,'Supply Log'!$Z$6:$AB$699,2,FALSE)</f>
        <v>#N/A</v>
      </c>
      <c r="Y2805" s="64" t="e">
        <f>VLOOKUP(E2805,'Supply Log'!$E$6:$X$618,20,FALSE)</f>
        <v>#N/A</v>
      </c>
      <c r="Z2805" s="64"/>
      <c r="AA2805" s="64"/>
    </row>
    <row r="2806" spans="1:27">
      <c r="A2806" s="67" t="str">
        <f t="shared" si="353"/>
        <v/>
      </c>
      <c r="B2806" s="65">
        <f t="shared" si="355"/>
        <v>2718</v>
      </c>
      <c r="C2806" s="68" t="str">
        <f t="shared" si="354"/>
        <v/>
      </c>
      <c r="D2806" s="69"/>
      <c r="F2806" s="66"/>
      <c r="G2806" s="65" t="e">
        <f>VLOOKUP(E2806,'Supply Log'!$E$6:$T$999,2,FALSE)</f>
        <v>#N/A</v>
      </c>
      <c r="H2806" s="65" t="e">
        <f>VLOOKUP(E2806,'Supply Log'!$E$6:$T$999,3,FALSE)</f>
        <v>#N/A</v>
      </c>
      <c r="I2806" s="77"/>
      <c r="J2806" s="65" t="e">
        <f>VLOOKUP(E2806,'Supply Log'!$E$6:$T$277,5,FALSE)</f>
        <v>#N/A</v>
      </c>
      <c r="K2806" s="65" t="e">
        <f>VLOOKUP(E2806,'Supply Log'!$E$6:$T$277,6,FALSE)</f>
        <v>#N/A</v>
      </c>
      <c r="L2806" s="65" t="e">
        <f>VLOOKUP(E2806,'Supply Log'!$E$6:$T$277,7,FALSE)</f>
        <v>#N/A</v>
      </c>
      <c r="M2806" s="65" t="e">
        <f>VLOOKUP(E2806,'Supply Log'!$E$6:$T$277,8,FALSE)</f>
        <v>#N/A</v>
      </c>
      <c r="N2806" s="65" t="e">
        <f>VLOOKUP(E2806,'Supply Log'!$E$6:$T$277,9,FALSE)</f>
        <v>#N/A</v>
      </c>
      <c r="O2806" s="65" t="e">
        <f>VLOOKUP(E2806,'Supply Log'!$E$6:$T$277,10,FALSE)</f>
        <v>#N/A</v>
      </c>
      <c r="P2806" s="29" t="e">
        <f t="shared" si="356"/>
        <v>#N/A</v>
      </c>
      <c r="Q2806" s="65" t="e">
        <f>VLOOKUP(E2806,'Supply Log'!$E$6:$T$277,12,FALSE)</f>
        <v>#N/A</v>
      </c>
      <c r="R2806" s="78" t="e">
        <f t="shared" si="357"/>
        <v>#N/A</v>
      </c>
      <c r="S2806" s="65"/>
      <c r="T2806" s="79" t="e">
        <f t="shared" si="358"/>
        <v>#N/A</v>
      </c>
      <c r="U2806" s="80" t="e">
        <f t="shared" si="359"/>
        <v>#N/A</v>
      </c>
      <c r="V2806" s="81" t="str">
        <f t="shared" si="360"/>
        <v/>
      </c>
      <c r="W2806" s="69" t="e">
        <f>VLOOKUP(F2806,'Input Log'!$E$6:$V$50000,18,FALSE)</f>
        <v>#N/A</v>
      </c>
      <c r="X2806" s="64" t="e">
        <f>VLOOKUP(E2806,'Supply Log'!$Z$6:$AB$699,2,FALSE)</f>
        <v>#N/A</v>
      </c>
      <c r="Y2806" s="64" t="e">
        <f>VLOOKUP(E2806,'Supply Log'!$E$6:$X$618,20,FALSE)</f>
        <v>#N/A</v>
      </c>
      <c r="Z2806" s="64"/>
      <c r="AA2806" s="64"/>
    </row>
    <row r="2807" spans="1:27">
      <c r="A2807" s="67" t="str">
        <f t="shared" si="353"/>
        <v/>
      </c>
      <c r="B2807" s="65">
        <f t="shared" si="355"/>
        <v>2719</v>
      </c>
      <c r="C2807" s="68" t="str">
        <f t="shared" si="354"/>
        <v/>
      </c>
      <c r="D2807" s="69"/>
      <c r="F2807" s="66"/>
      <c r="G2807" s="65" t="e">
        <f>VLOOKUP(E2807,'Supply Log'!$E$6:$T$999,2,FALSE)</f>
        <v>#N/A</v>
      </c>
      <c r="H2807" s="65" t="e">
        <f>VLOOKUP(E2807,'Supply Log'!$E$6:$T$999,3,FALSE)</f>
        <v>#N/A</v>
      </c>
      <c r="I2807" s="77"/>
      <c r="J2807" s="65" t="e">
        <f>VLOOKUP(E2807,'Supply Log'!$E$6:$T$277,5,FALSE)</f>
        <v>#N/A</v>
      </c>
      <c r="K2807" s="65" t="e">
        <f>VLOOKUP(E2807,'Supply Log'!$E$6:$T$277,6,FALSE)</f>
        <v>#N/A</v>
      </c>
      <c r="L2807" s="65" t="e">
        <f>VLOOKUP(E2807,'Supply Log'!$E$6:$T$277,7,FALSE)</f>
        <v>#N/A</v>
      </c>
      <c r="M2807" s="65" t="e">
        <f>VLOOKUP(E2807,'Supply Log'!$E$6:$T$277,8,FALSE)</f>
        <v>#N/A</v>
      </c>
      <c r="N2807" s="65" t="e">
        <f>VLOOKUP(E2807,'Supply Log'!$E$6:$T$277,9,FALSE)</f>
        <v>#N/A</v>
      </c>
      <c r="O2807" s="65" t="e">
        <f>VLOOKUP(E2807,'Supply Log'!$E$6:$T$277,10,FALSE)</f>
        <v>#N/A</v>
      </c>
      <c r="P2807" s="29" t="e">
        <f t="shared" si="356"/>
        <v>#N/A</v>
      </c>
      <c r="Q2807" s="65" t="e">
        <f>VLOOKUP(E2807,'Supply Log'!$E$6:$T$277,12,FALSE)</f>
        <v>#N/A</v>
      </c>
      <c r="R2807" s="78" t="e">
        <f t="shared" si="357"/>
        <v>#N/A</v>
      </c>
      <c r="S2807" s="65"/>
      <c r="T2807" s="79" t="e">
        <f t="shared" si="358"/>
        <v>#N/A</v>
      </c>
      <c r="U2807" s="80" t="e">
        <f t="shared" si="359"/>
        <v>#N/A</v>
      </c>
      <c r="V2807" s="81" t="str">
        <f t="shared" si="360"/>
        <v/>
      </c>
      <c r="W2807" s="69" t="e">
        <f>VLOOKUP(F2807,'Input Log'!$E$6:$V$50000,18,FALSE)</f>
        <v>#N/A</v>
      </c>
      <c r="X2807" s="64" t="e">
        <f>VLOOKUP(E2807,'Supply Log'!$Z$6:$AB$699,2,FALSE)</f>
        <v>#N/A</v>
      </c>
      <c r="Y2807" s="64" t="e">
        <f>VLOOKUP(E2807,'Supply Log'!$E$6:$X$618,20,FALSE)</f>
        <v>#N/A</v>
      </c>
      <c r="Z2807" s="64"/>
      <c r="AA2807" s="64"/>
    </row>
    <row r="2808" spans="1:27">
      <c r="A2808" s="67" t="str">
        <f t="shared" si="353"/>
        <v/>
      </c>
      <c r="B2808" s="65">
        <f t="shared" si="355"/>
        <v>2720</v>
      </c>
      <c r="C2808" s="68" t="str">
        <f t="shared" si="354"/>
        <v/>
      </c>
      <c r="D2808" s="69"/>
      <c r="F2808" s="66"/>
      <c r="G2808" s="65" t="e">
        <f>VLOOKUP(E2808,'Supply Log'!$E$6:$T$999,2,FALSE)</f>
        <v>#N/A</v>
      </c>
      <c r="H2808" s="65" t="e">
        <f>VLOOKUP(E2808,'Supply Log'!$E$6:$T$999,3,FALSE)</f>
        <v>#N/A</v>
      </c>
      <c r="I2808" s="77"/>
      <c r="J2808" s="65" t="e">
        <f>VLOOKUP(E2808,'Supply Log'!$E$6:$T$277,5,FALSE)</f>
        <v>#N/A</v>
      </c>
      <c r="K2808" s="65" t="e">
        <f>VLOOKUP(E2808,'Supply Log'!$E$6:$T$277,6,FALSE)</f>
        <v>#N/A</v>
      </c>
      <c r="L2808" s="65" t="e">
        <f>VLOOKUP(E2808,'Supply Log'!$E$6:$T$277,7,FALSE)</f>
        <v>#N/A</v>
      </c>
      <c r="M2808" s="65" t="e">
        <f>VLOOKUP(E2808,'Supply Log'!$E$6:$T$277,8,FALSE)</f>
        <v>#N/A</v>
      </c>
      <c r="N2808" s="65" t="e">
        <f>VLOOKUP(E2808,'Supply Log'!$E$6:$T$277,9,FALSE)</f>
        <v>#N/A</v>
      </c>
      <c r="O2808" s="65" t="e">
        <f>VLOOKUP(E2808,'Supply Log'!$E$6:$T$277,10,FALSE)</f>
        <v>#N/A</v>
      </c>
      <c r="P2808" s="29" t="e">
        <f t="shared" si="356"/>
        <v>#N/A</v>
      </c>
      <c r="Q2808" s="65" t="e">
        <f>VLOOKUP(E2808,'Supply Log'!$E$6:$T$277,12,FALSE)</f>
        <v>#N/A</v>
      </c>
      <c r="R2808" s="78" t="e">
        <f t="shared" si="357"/>
        <v>#N/A</v>
      </c>
      <c r="S2808" s="65"/>
      <c r="T2808" s="79" t="e">
        <f t="shared" si="358"/>
        <v>#N/A</v>
      </c>
      <c r="U2808" s="80" t="e">
        <f t="shared" si="359"/>
        <v>#N/A</v>
      </c>
      <c r="V2808" s="81" t="str">
        <f t="shared" si="360"/>
        <v/>
      </c>
      <c r="W2808" s="69" t="e">
        <f>VLOOKUP(F2808,'Input Log'!$E$6:$V$50000,18,FALSE)</f>
        <v>#N/A</v>
      </c>
      <c r="X2808" s="64" t="e">
        <f>VLOOKUP(E2808,'Supply Log'!$Z$6:$AB$699,2,FALSE)</f>
        <v>#N/A</v>
      </c>
      <c r="Y2808" s="64" t="e">
        <f>VLOOKUP(E2808,'Supply Log'!$E$6:$X$618,20,FALSE)</f>
        <v>#N/A</v>
      </c>
      <c r="Z2808" s="64"/>
      <c r="AA2808" s="64"/>
    </row>
    <row r="2809" spans="1:27">
      <c r="A2809" s="67" t="str">
        <f t="shared" si="353"/>
        <v/>
      </c>
      <c r="B2809" s="65">
        <f t="shared" si="355"/>
        <v>2721</v>
      </c>
      <c r="C2809" s="68" t="str">
        <f t="shared" si="354"/>
        <v/>
      </c>
      <c r="D2809" s="69"/>
      <c r="F2809" s="66"/>
      <c r="G2809" s="65" t="e">
        <f>VLOOKUP(E2809,'Supply Log'!$E$6:$T$999,2,FALSE)</f>
        <v>#N/A</v>
      </c>
      <c r="H2809" s="65" t="e">
        <f>VLOOKUP(E2809,'Supply Log'!$E$6:$T$999,3,FALSE)</f>
        <v>#N/A</v>
      </c>
      <c r="I2809" s="77"/>
      <c r="J2809" s="65" t="e">
        <f>VLOOKUP(E2809,'Supply Log'!$E$6:$T$277,5,FALSE)</f>
        <v>#N/A</v>
      </c>
      <c r="K2809" s="65" t="e">
        <f>VLOOKUP(E2809,'Supply Log'!$E$6:$T$277,6,FALSE)</f>
        <v>#N/A</v>
      </c>
      <c r="L2809" s="65" t="e">
        <f>VLOOKUP(E2809,'Supply Log'!$E$6:$T$277,7,FALSE)</f>
        <v>#N/A</v>
      </c>
      <c r="M2809" s="65" t="e">
        <f>VLOOKUP(E2809,'Supply Log'!$E$6:$T$277,8,FALSE)</f>
        <v>#N/A</v>
      </c>
      <c r="N2809" s="65" t="e">
        <f>VLOOKUP(E2809,'Supply Log'!$E$6:$T$277,9,FALSE)</f>
        <v>#N/A</v>
      </c>
      <c r="O2809" s="65" t="e">
        <f>VLOOKUP(E2809,'Supply Log'!$E$6:$T$277,10,FALSE)</f>
        <v>#N/A</v>
      </c>
      <c r="P2809" s="29" t="e">
        <f t="shared" si="356"/>
        <v>#N/A</v>
      </c>
      <c r="Q2809" s="65" t="e">
        <f>VLOOKUP(E2809,'Supply Log'!$E$6:$T$277,12,FALSE)</f>
        <v>#N/A</v>
      </c>
      <c r="R2809" s="78" t="e">
        <f t="shared" si="357"/>
        <v>#N/A</v>
      </c>
      <c r="S2809" s="65"/>
      <c r="T2809" s="79" t="e">
        <f t="shared" si="358"/>
        <v>#N/A</v>
      </c>
      <c r="U2809" s="80" t="e">
        <f t="shared" si="359"/>
        <v>#N/A</v>
      </c>
      <c r="V2809" s="81" t="str">
        <f t="shared" si="360"/>
        <v/>
      </c>
      <c r="W2809" s="69" t="e">
        <f>VLOOKUP(F2809,'Input Log'!$E$6:$V$50000,18,FALSE)</f>
        <v>#N/A</v>
      </c>
      <c r="X2809" s="64" t="e">
        <f>VLOOKUP(E2809,'Supply Log'!$Z$6:$AB$699,2,FALSE)</f>
        <v>#N/A</v>
      </c>
      <c r="Y2809" s="64" t="e">
        <f>VLOOKUP(E2809,'Supply Log'!$E$6:$X$618,20,FALSE)</f>
        <v>#N/A</v>
      </c>
      <c r="Z2809" s="64"/>
      <c r="AA2809" s="64"/>
    </row>
    <row r="2810" spans="1:27">
      <c r="A2810" s="67" t="str">
        <f t="shared" si="353"/>
        <v/>
      </c>
      <c r="B2810" s="65">
        <f t="shared" si="355"/>
        <v>2722</v>
      </c>
      <c r="C2810" s="68" t="str">
        <f t="shared" si="354"/>
        <v/>
      </c>
      <c r="D2810" s="69"/>
      <c r="F2810" s="66"/>
      <c r="G2810" s="65" t="e">
        <f>VLOOKUP(E2810,'Supply Log'!$E$6:$T$999,2,FALSE)</f>
        <v>#N/A</v>
      </c>
      <c r="H2810" s="65" t="e">
        <f>VLOOKUP(E2810,'Supply Log'!$E$6:$T$999,3,FALSE)</f>
        <v>#N/A</v>
      </c>
      <c r="I2810" s="77"/>
      <c r="J2810" s="65" t="e">
        <f>VLOOKUP(E2810,'Supply Log'!$E$6:$T$277,5,FALSE)</f>
        <v>#N/A</v>
      </c>
      <c r="K2810" s="65" t="e">
        <f>VLOOKUP(E2810,'Supply Log'!$E$6:$T$277,6,FALSE)</f>
        <v>#N/A</v>
      </c>
      <c r="L2810" s="65" t="e">
        <f>VLOOKUP(E2810,'Supply Log'!$E$6:$T$277,7,FALSE)</f>
        <v>#N/A</v>
      </c>
      <c r="M2810" s="65" t="e">
        <f>VLOOKUP(E2810,'Supply Log'!$E$6:$T$277,8,FALSE)</f>
        <v>#N/A</v>
      </c>
      <c r="N2810" s="65" t="e">
        <f>VLOOKUP(E2810,'Supply Log'!$E$6:$T$277,9,FALSE)</f>
        <v>#N/A</v>
      </c>
      <c r="O2810" s="65" t="e">
        <f>VLOOKUP(E2810,'Supply Log'!$E$6:$T$277,10,FALSE)</f>
        <v>#N/A</v>
      </c>
      <c r="P2810" s="29" t="e">
        <f t="shared" si="356"/>
        <v>#N/A</v>
      </c>
      <c r="Q2810" s="65" t="e">
        <f>VLOOKUP(E2810,'Supply Log'!$E$6:$T$277,12,FALSE)</f>
        <v>#N/A</v>
      </c>
      <c r="R2810" s="78" t="e">
        <f t="shared" si="357"/>
        <v>#N/A</v>
      </c>
      <c r="S2810" s="65"/>
      <c r="T2810" s="79" t="e">
        <f t="shared" si="358"/>
        <v>#N/A</v>
      </c>
      <c r="U2810" s="80" t="e">
        <f t="shared" si="359"/>
        <v>#N/A</v>
      </c>
      <c r="V2810" s="81" t="str">
        <f t="shared" si="360"/>
        <v/>
      </c>
      <c r="W2810" s="69" t="e">
        <f>VLOOKUP(F2810,'Input Log'!$E$6:$V$50000,18,FALSE)</f>
        <v>#N/A</v>
      </c>
      <c r="X2810" s="64" t="e">
        <f>VLOOKUP(E2810,'Supply Log'!$Z$6:$AB$699,2,FALSE)</f>
        <v>#N/A</v>
      </c>
      <c r="Y2810" s="64" t="e">
        <f>VLOOKUP(E2810,'Supply Log'!$E$6:$X$618,20,FALSE)</f>
        <v>#N/A</v>
      </c>
      <c r="Z2810" s="64"/>
      <c r="AA2810" s="64"/>
    </row>
    <row r="2811" spans="1:27">
      <c r="A2811" s="67" t="str">
        <f t="shared" si="353"/>
        <v/>
      </c>
      <c r="B2811" s="65">
        <f t="shared" si="355"/>
        <v>2723</v>
      </c>
      <c r="C2811" s="68" t="str">
        <f t="shared" si="354"/>
        <v/>
      </c>
      <c r="D2811" s="69"/>
      <c r="F2811" s="66"/>
      <c r="G2811" s="65" t="e">
        <f>VLOOKUP(E2811,'Supply Log'!$E$6:$T$999,2,FALSE)</f>
        <v>#N/A</v>
      </c>
      <c r="H2811" s="65" t="e">
        <f>VLOOKUP(E2811,'Supply Log'!$E$6:$T$999,3,FALSE)</f>
        <v>#N/A</v>
      </c>
      <c r="I2811" s="77"/>
      <c r="J2811" s="65" t="e">
        <f>VLOOKUP(E2811,'Supply Log'!$E$6:$T$277,5,FALSE)</f>
        <v>#N/A</v>
      </c>
      <c r="K2811" s="65" t="e">
        <f>VLOOKUP(E2811,'Supply Log'!$E$6:$T$277,6,FALSE)</f>
        <v>#N/A</v>
      </c>
      <c r="L2811" s="65" t="e">
        <f>VLOOKUP(E2811,'Supply Log'!$E$6:$T$277,7,FALSE)</f>
        <v>#N/A</v>
      </c>
      <c r="M2811" s="65" t="e">
        <f>VLOOKUP(E2811,'Supply Log'!$E$6:$T$277,8,FALSE)</f>
        <v>#N/A</v>
      </c>
      <c r="N2811" s="65" t="e">
        <f>VLOOKUP(E2811,'Supply Log'!$E$6:$T$277,9,FALSE)</f>
        <v>#N/A</v>
      </c>
      <c r="O2811" s="65" t="e">
        <f>VLOOKUP(E2811,'Supply Log'!$E$6:$T$277,10,FALSE)</f>
        <v>#N/A</v>
      </c>
      <c r="P2811" s="29" t="e">
        <f t="shared" si="356"/>
        <v>#N/A</v>
      </c>
      <c r="Q2811" s="65" t="e">
        <f>VLOOKUP(E2811,'Supply Log'!$E$6:$T$277,12,FALSE)</f>
        <v>#N/A</v>
      </c>
      <c r="R2811" s="78" t="e">
        <f t="shared" si="357"/>
        <v>#N/A</v>
      </c>
      <c r="S2811" s="65"/>
      <c r="T2811" s="79" t="e">
        <f t="shared" si="358"/>
        <v>#N/A</v>
      </c>
      <c r="U2811" s="80" t="e">
        <f t="shared" si="359"/>
        <v>#N/A</v>
      </c>
      <c r="V2811" s="81" t="str">
        <f t="shared" si="360"/>
        <v/>
      </c>
      <c r="W2811" s="69" t="e">
        <f>VLOOKUP(F2811,'Input Log'!$E$6:$V$50000,18,FALSE)</f>
        <v>#N/A</v>
      </c>
      <c r="X2811" s="64" t="e">
        <f>VLOOKUP(E2811,'Supply Log'!$Z$6:$AB$699,2,FALSE)</f>
        <v>#N/A</v>
      </c>
      <c r="Y2811" s="64" t="e">
        <f>VLOOKUP(E2811,'Supply Log'!$E$6:$X$618,20,FALSE)</f>
        <v>#N/A</v>
      </c>
      <c r="Z2811" s="64"/>
      <c r="AA2811" s="64"/>
    </row>
    <row r="2812" spans="1:27">
      <c r="A2812" s="67" t="str">
        <f t="shared" si="353"/>
        <v/>
      </c>
      <c r="B2812" s="65">
        <f t="shared" si="355"/>
        <v>2724</v>
      </c>
      <c r="C2812" s="68" t="str">
        <f t="shared" si="354"/>
        <v/>
      </c>
      <c r="D2812" s="69"/>
      <c r="F2812" s="66"/>
      <c r="G2812" s="65" t="e">
        <f>VLOOKUP(E2812,'Supply Log'!$E$6:$T$999,2,FALSE)</f>
        <v>#N/A</v>
      </c>
      <c r="H2812" s="65" t="e">
        <f>VLOOKUP(E2812,'Supply Log'!$E$6:$T$999,3,FALSE)</f>
        <v>#N/A</v>
      </c>
      <c r="I2812" s="77"/>
      <c r="J2812" s="65" t="e">
        <f>VLOOKUP(E2812,'Supply Log'!$E$6:$T$277,5,FALSE)</f>
        <v>#N/A</v>
      </c>
      <c r="K2812" s="65" t="e">
        <f>VLOOKUP(E2812,'Supply Log'!$E$6:$T$277,6,FALSE)</f>
        <v>#N/A</v>
      </c>
      <c r="L2812" s="65" t="e">
        <f>VLOOKUP(E2812,'Supply Log'!$E$6:$T$277,7,FALSE)</f>
        <v>#N/A</v>
      </c>
      <c r="M2812" s="65" t="e">
        <f>VLOOKUP(E2812,'Supply Log'!$E$6:$T$277,8,FALSE)</f>
        <v>#N/A</v>
      </c>
      <c r="N2812" s="65" t="e">
        <f>VLOOKUP(E2812,'Supply Log'!$E$6:$T$277,9,FALSE)</f>
        <v>#N/A</v>
      </c>
      <c r="O2812" s="65" t="e">
        <f>VLOOKUP(E2812,'Supply Log'!$E$6:$T$277,10,FALSE)</f>
        <v>#N/A</v>
      </c>
      <c r="P2812" s="29" t="e">
        <f t="shared" si="356"/>
        <v>#N/A</v>
      </c>
      <c r="Q2812" s="65" t="e">
        <f>VLOOKUP(E2812,'Supply Log'!$E$6:$T$277,12,FALSE)</f>
        <v>#N/A</v>
      </c>
      <c r="R2812" s="78" t="e">
        <f t="shared" si="357"/>
        <v>#N/A</v>
      </c>
      <c r="S2812" s="65"/>
      <c r="T2812" s="79" t="e">
        <f t="shared" si="358"/>
        <v>#N/A</v>
      </c>
      <c r="U2812" s="80" t="e">
        <f t="shared" si="359"/>
        <v>#N/A</v>
      </c>
      <c r="V2812" s="81" t="str">
        <f t="shared" si="360"/>
        <v/>
      </c>
      <c r="W2812" s="69" t="e">
        <f>VLOOKUP(F2812,'Input Log'!$E$6:$V$50000,18,FALSE)</f>
        <v>#N/A</v>
      </c>
      <c r="X2812" s="64" t="e">
        <f>VLOOKUP(E2812,'Supply Log'!$Z$6:$AB$699,2,FALSE)</f>
        <v>#N/A</v>
      </c>
      <c r="Y2812" s="64" t="e">
        <f>VLOOKUP(E2812,'Supply Log'!$E$6:$X$618,20,FALSE)</f>
        <v>#N/A</v>
      </c>
      <c r="Z2812" s="64"/>
      <c r="AA2812" s="64"/>
    </row>
    <row r="2813" spans="1:27">
      <c r="A2813" s="67" t="str">
        <f t="shared" si="353"/>
        <v/>
      </c>
      <c r="B2813" s="65">
        <f t="shared" si="355"/>
        <v>2725</v>
      </c>
      <c r="C2813" s="68" t="str">
        <f t="shared" si="354"/>
        <v/>
      </c>
      <c r="D2813" s="69"/>
      <c r="F2813" s="66"/>
      <c r="G2813" s="65" t="e">
        <f>VLOOKUP(E2813,'Supply Log'!$E$6:$T$999,2,FALSE)</f>
        <v>#N/A</v>
      </c>
      <c r="H2813" s="65" t="e">
        <f>VLOOKUP(E2813,'Supply Log'!$E$6:$T$999,3,FALSE)</f>
        <v>#N/A</v>
      </c>
      <c r="I2813" s="77"/>
      <c r="J2813" s="65" t="e">
        <f>VLOOKUP(E2813,'Supply Log'!$E$6:$T$277,5,FALSE)</f>
        <v>#N/A</v>
      </c>
      <c r="K2813" s="65" t="e">
        <f>VLOOKUP(E2813,'Supply Log'!$E$6:$T$277,6,FALSE)</f>
        <v>#N/A</v>
      </c>
      <c r="L2813" s="65" t="e">
        <f>VLOOKUP(E2813,'Supply Log'!$E$6:$T$277,7,FALSE)</f>
        <v>#N/A</v>
      </c>
      <c r="M2813" s="65" t="e">
        <f>VLOOKUP(E2813,'Supply Log'!$E$6:$T$277,8,FALSE)</f>
        <v>#N/A</v>
      </c>
      <c r="N2813" s="65" t="e">
        <f>VLOOKUP(E2813,'Supply Log'!$E$6:$T$277,9,FALSE)</f>
        <v>#N/A</v>
      </c>
      <c r="O2813" s="65" t="e">
        <f>VLOOKUP(E2813,'Supply Log'!$E$6:$T$277,10,FALSE)</f>
        <v>#N/A</v>
      </c>
      <c r="P2813" s="29" t="e">
        <f t="shared" si="356"/>
        <v>#N/A</v>
      </c>
      <c r="Q2813" s="65" t="e">
        <f>VLOOKUP(E2813,'Supply Log'!$E$6:$T$277,12,FALSE)</f>
        <v>#N/A</v>
      </c>
      <c r="R2813" s="78" t="e">
        <f t="shared" si="357"/>
        <v>#N/A</v>
      </c>
      <c r="S2813" s="65"/>
      <c r="T2813" s="79" t="e">
        <f t="shared" si="358"/>
        <v>#N/A</v>
      </c>
      <c r="U2813" s="80" t="e">
        <f t="shared" si="359"/>
        <v>#N/A</v>
      </c>
      <c r="V2813" s="81" t="str">
        <f t="shared" si="360"/>
        <v/>
      </c>
      <c r="W2813" s="69" t="e">
        <f>VLOOKUP(F2813,'Input Log'!$E$6:$V$50000,18,FALSE)</f>
        <v>#N/A</v>
      </c>
      <c r="X2813" s="64" t="e">
        <f>VLOOKUP(E2813,'Supply Log'!$Z$6:$AB$699,2,FALSE)</f>
        <v>#N/A</v>
      </c>
      <c r="Y2813" s="64" t="e">
        <f>VLOOKUP(E2813,'Supply Log'!$E$6:$X$618,20,FALSE)</f>
        <v>#N/A</v>
      </c>
      <c r="Z2813" s="64"/>
      <c r="AA2813" s="64"/>
    </row>
    <row r="2814" spans="1:27">
      <c r="A2814" s="67" t="str">
        <f t="shared" si="353"/>
        <v/>
      </c>
      <c r="B2814" s="65">
        <f t="shared" si="355"/>
        <v>2726</v>
      </c>
      <c r="C2814" s="68" t="str">
        <f t="shared" si="354"/>
        <v/>
      </c>
      <c r="D2814" s="69"/>
      <c r="F2814" s="66"/>
      <c r="G2814" s="65" t="e">
        <f>VLOOKUP(E2814,'Supply Log'!$E$6:$T$999,2,FALSE)</f>
        <v>#N/A</v>
      </c>
      <c r="H2814" s="65" t="e">
        <f>VLOOKUP(E2814,'Supply Log'!$E$6:$T$999,3,FALSE)</f>
        <v>#N/A</v>
      </c>
      <c r="I2814" s="77"/>
      <c r="J2814" s="65" t="e">
        <f>VLOOKUP(E2814,'Supply Log'!$E$6:$T$277,5,FALSE)</f>
        <v>#N/A</v>
      </c>
      <c r="K2814" s="65" t="e">
        <f>VLOOKUP(E2814,'Supply Log'!$E$6:$T$277,6,FALSE)</f>
        <v>#N/A</v>
      </c>
      <c r="L2814" s="65" t="e">
        <f>VLOOKUP(E2814,'Supply Log'!$E$6:$T$277,7,FALSE)</f>
        <v>#N/A</v>
      </c>
      <c r="M2814" s="65" t="e">
        <f>VLOOKUP(E2814,'Supply Log'!$E$6:$T$277,8,FALSE)</f>
        <v>#N/A</v>
      </c>
      <c r="N2814" s="65" t="e">
        <f>VLOOKUP(E2814,'Supply Log'!$E$6:$T$277,9,FALSE)</f>
        <v>#N/A</v>
      </c>
      <c r="O2814" s="65" t="e">
        <f>VLOOKUP(E2814,'Supply Log'!$E$6:$T$277,10,FALSE)</f>
        <v>#N/A</v>
      </c>
      <c r="P2814" s="29" t="e">
        <f t="shared" si="356"/>
        <v>#N/A</v>
      </c>
      <c r="Q2814" s="65" t="e">
        <f>VLOOKUP(E2814,'Supply Log'!$E$6:$T$277,12,FALSE)</f>
        <v>#N/A</v>
      </c>
      <c r="R2814" s="78" t="e">
        <f t="shared" si="357"/>
        <v>#N/A</v>
      </c>
      <c r="S2814" s="65"/>
      <c r="T2814" s="79" t="e">
        <f t="shared" si="358"/>
        <v>#N/A</v>
      </c>
      <c r="U2814" s="80" t="e">
        <f t="shared" si="359"/>
        <v>#N/A</v>
      </c>
      <c r="V2814" s="81" t="str">
        <f t="shared" si="360"/>
        <v/>
      </c>
      <c r="W2814" s="69" t="e">
        <f>VLOOKUP(F2814,'Input Log'!$E$6:$V$50000,18,FALSE)</f>
        <v>#N/A</v>
      </c>
      <c r="X2814" s="64" t="e">
        <f>VLOOKUP(E2814,'Supply Log'!$Z$6:$AB$699,2,FALSE)</f>
        <v>#N/A</v>
      </c>
      <c r="Y2814" s="64" t="e">
        <f>VLOOKUP(E2814,'Supply Log'!$E$6:$X$618,20,FALSE)</f>
        <v>#N/A</v>
      </c>
      <c r="Z2814" s="64"/>
      <c r="AA2814" s="64"/>
    </row>
    <row r="2815" spans="1:27">
      <c r="A2815" s="67" t="str">
        <f t="shared" si="353"/>
        <v/>
      </c>
      <c r="B2815" s="65">
        <f t="shared" si="355"/>
        <v>2727</v>
      </c>
      <c r="C2815" s="68" t="str">
        <f t="shared" si="354"/>
        <v/>
      </c>
      <c r="D2815" s="69"/>
      <c r="F2815" s="66"/>
      <c r="G2815" s="65" t="e">
        <f>VLOOKUP(E2815,'Supply Log'!$E$6:$T$999,2,FALSE)</f>
        <v>#N/A</v>
      </c>
      <c r="H2815" s="65" t="e">
        <f>VLOOKUP(E2815,'Supply Log'!$E$6:$T$999,3,FALSE)</f>
        <v>#N/A</v>
      </c>
      <c r="I2815" s="77"/>
      <c r="J2815" s="65" t="e">
        <f>VLOOKUP(E2815,'Supply Log'!$E$6:$T$277,5,FALSE)</f>
        <v>#N/A</v>
      </c>
      <c r="K2815" s="65" t="e">
        <f>VLOOKUP(E2815,'Supply Log'!$E$6:$T$277,6,FALSE)</f>
        <v>#N/A</v>
      </c>
      <c r="L2815" s="65" t="e">
        <f>VLOOKUP(E2815,'Supply Log'!$E$6:$T$277,7,FALSE)</f>
        <v>#N/A</v>
      </c>
      <c r="M2815" s="65" t="e">
        <f>VLOOKUP(E2815,'Supply Log'!$E$6:$T$277,8,FALSE)</f>
        <v>#N/A</v>
      </c>
      <c r="N2815" s="65" t="e">
        <f>VLOOKUP(E2815,'Supply Log'!$E$6:$T$277,9,FALSE)</f>
        <v>#N/A</v>
      </c>
      <c r="O2815" s="65" t="e">
        <f>VLOOKUP(E2815,'Supply Log'!$E$6:$T$277,10,FALSE)</f>
        <v>#N/A</v>
      </c>
      <c r="P2815" s="29" t="e">
        <f t="shared" si="356"/>
        <v>#N/A</v>
      </c>
      <c r="Q2815" s="65" t="e">
        <f>VLOOKUP(E2815,'Supply Log'!$E$6:$T$277,12,FALSE)</f>
        <v>#N/A</v>
      </c>
      <c r="R2815" s="78" t="e">
        <f t="shared" si="357"/>
        <v>#N/A</v>
      </c>
      <c r="S2815" s="65"/>
      <c r="T2815" s="79" t="e">
        <f t="shared" si="358"/>
        <v>#N/A</v>
      </c>
      <c r="U2815" s="80" t="e">
        <f t="shared" si="359"/>
        <v>#N/A</v>
      </c>
      <c r="V2815" s="81" t="str">
        <f t="shared" si="360"/>
        <v/>
      </c>
      <c r="W2815" s="69" t="e">
        <f>VLOOKUP(F2815,'Input Log'!$E$6:$V$50000,18,FALSE)</f>
        <v>#N/A</v>
      </c>
      <c r="X2815" s="64" t="e">
        <f>VLOOKUP(E2815,'Supply Log'!$Z$6:$AB$699,2,FALSE)</f>
        <v>#N/A</v>
      </c>
      <c r="Y2815" s="64" t="e">
        <f>VLOOKUP(E2815,'Supply Log'!$E$6:$X$618,20,FALSE)</f>
        <v>#N/A</v>
      </c>
      <c r="Z2815" s="64"/>
      <c r="AA2815" s="64"/>
    </row>
    <row r="2816" spans="1:27">
      <c r="A2816" s="67" t="str">
        <f t="shared" si="353"/>
        <v/>
      </c>
      <c r="B2816" s="65">
        <f t="shared" si="355"/>
        <v>2728</v>
      </c>
      <c r="C2816" s="68" t="str">
        <f t="shared" si="354"/>
        <v/>
      </c>
      <c r="D2816" s="69"/>
      <c r="F2816" s="66"/>
      <c r="G2816" s="65" t="e">
        <f>VLOOKUP(E2816,'Supply Log'!$E$6:$T$999,2,FALSE)</f>
        <v>#N/A</v>
      </c>
      <c r="H2816" s="65" t="e">
        <f>VLOOKUP(E2816,'Supply Log'!$E$6:$T$999,3,FALSE)</f>
        <v>#N/A</v>
      </c>
      <c r="I2816" s="77"/>
      <c r="J2816" s="65" t="e">
        <f>VLOOKUP(E2816,'Supply Log'!$E$6:$T$277,5,FALSE)</f>
        <v>#N/A</v>
      </c>
      <c r="K2816" s="65" t="e">
        <f>VLOOKUP(E2816,'Supply Log'!$E$6:$T$277,6,FALSE)</f>
        <v>#N/A</v>
      </c>
      <c r="L2816" s="65" t="e">
        <f>VLOOKUP(E2816,'Supply Log'!$E$6:$T$277,7,FALSE)</f>
        <v>#N/A</v>
      </c>
      <c r="M2816" s="65" t="e">
        <f>VLOOKUP(E2816,'Supply Log'!$E$6:$T$277,8,FALSE)</f>
        <v>#N/A</v>
      </c>
      <c r="N2816" s="65" t="e">
        <f>VLOOKUP(E2816,'Supply Log'!$E$6:$T$277,9,FALSE)</f>
        <v>#N/A</v>
      </c>
      <c r="O2816" s="65" t="e">
        <f>VLOOKUP(E2816,'Supply Log'!$E$6:$T$277,10,FALSE)</f>
        <v>#N/A</v>
      </c>
      <c r="P2816" s="29" t="e">
        <f t="shared" si="356"/>
        <v>#N/A</v>
      </c>
      <c r="Q2816" s="65" t="e">
        <f>VLOOKUP(E2816,'Supply Log'!$E$6:$T$277,12,FALSE)</f>
        <v>#N/A</v>
      </c>
      <c r="R2816" s="78" t="e">
        <f t="shared" si="357"/>
        <v>#N/A</v>
      </c>
      <c r="S2816" s="65"/>
      <c r="T2816" s="79" t="e">
        <f t="shared" si="358"/>
        <v>#N/A</v>
      </c>
      <c r="U2816" s="80" t="e">
        <f t="shared" si="359"/>
        <v>#N/A</v>
      </c>
      <c r="V2816" s="81" t="str">
        <f t="shared" si="360"/>
        <v/>
      </c>
      <c r="W2816" s="69" t="e">
        <f>VLOOKUP(F2816,'Input Log'!$E$6:$V$50000,18,FALSE)</f>
        <v>#N/A</v>
      </c>
      <c r="X2816" s="64" t="e">
        <f>VLOOKUP(E2816,'Supply Log'!$Z$6:$AB$699,2,FALSE)</f>
        <v>#N/A</v>
      </c>
      <c r="Y2816" s="64" t="e">
        <f>VLOOKUP(E2816,'Supply Log'!$E$6:$X$618,20,FALSE)</f>
        <v>#N/A</v>
      </c>
      <c r="Z2816" s="64"/>
      <c r="AA2816" s="64"/>
    </row>
    <row r="2817" spans="1:27">
      <c r="A2817" s="67" t="str">
        <f t="shared" si="353"/>
        <v/>
      </c>
      <c r="B2817" s="65">
        <f t="shared" si="355"/>
        <v>2729</v>
      </c>
      <c r="C2817" s="68" t="str">
        <f t="shared" si="354"/>
        <v/>
      </c>
      <c r="D2817" s="69"/>
      <c r="F2817" s="66"/>
      <c r="G2817" s="65" t="e">
        <f>VLOOKUP(E2817,'Supply Log'!$E$6:$T$999,2,FALSE)</f>
        <v>#N/A</v>
      </c>
      <c r="H2817" s="65" t="e">
        <f>VLOOKUP(E2817,'Supply Log'!$E$6:$T$999,3,FALSE)</f>
        <v>#N/A</v>
      </c>
      <c r="I2817" s="77"/>
      <c r="J2817" s="65" t="e">
        <f>VLOOKUP(E2817,'Supply Log'!$E$6:$T$277,5,FALSE)</f>
        <v>#N/A</v>
      </c>
      <c r="K2817" s="65" t="e">
        <f>VLOOKUP(E2817,'Supply Log'!$E$6:$T$277,6,FALSE)</f>
        <v>#N/A</v>
      </c>
      <c r="L2817" s="65" t="e">
        <f>VLOOKUP(E2817,'Supply Log'!$E$6:$T$277,7,FALSE)</f>
        <v>#N/A</v>
      </c>
      <c r="M2817" s="65" t="e">
        <f>VLOOKUP(E2817,'Supply Log'!$E$6:$T$277,8,FALSE)</f>
        <v>#N/A</v>
      </c>
      <c r="N2817" s="65" t="e">
        <f>VLOOKUP(E2817,'Supply Log'!$E$6:$T$277,9,FALSE)</f>
        <v>#N/A</v>
      </c>
      <c r="O2817" s="65" t="e">
        <f>VLOOKUP(E2817,'Supply Log'!$E$6:$T$277,10,FALSE)</f>
        <v>#N/A</v>
      </c>
      <c r="P2817" s="29" t="e">
        <f t="shared" si="356"/>
        <v>#N/A</v>
      </c>
      <c r="Q2817" s="65" t="e">
        <f>VLOOKUP(E2817,'Supply Log'!$E$6:$T$277,12,FALSE)</f>
        <v>#N/A</v>
      </c>
      <c r="R2817" s="78" t="e">
        <f t="shared" si="357"/>
        <v>#N/A</v>
      </c>
      <c r="S2817" s="65"/>
      <c r="T2817" s="79" t="e">
        <f t="shared" si="358"/>
        <v>#N/A</v>
      </c>
      <c r="U2817" s="80" t="e">
        <f t="shared" si="359"/>
        <v>#N/A</v>
      </c>
      <c r="V2817" s="81" t="str">
        <f t="shared" si="360"/>
        <v/>
      </c>
      <c r="W2817" s="69" t="e">
        <f>VLOOKUP(F2817,'Input Log'!$E$6:$V$50000,18,FALSE)</f>
        <v>#N/A</v>
      </c>
      <c r="X2817" s="64" t="e">
        <f>VLOOKUP(E2817,'Supply Log'!$Z$6:$AB$699,2,FALSE)</f>
        <v>#N/A</v>
      </c>
      <c r="Y2817" s="64" t="e">
        <f>VLOOKUP(E2817,'Supply Log'!$E$6:$X$618,20,FALSE)</f>
        <v>#N/A</v>
      </c>
      <c r="Z2817" s="64"/>
      <c r="AA2817" s="64"/>
    </row>
    <row r="2818" spans="1:27">
      <c r="A2818" s="67" t="str">
        <f t="shared" si="353"/>
        <v/>
      </c>
      <c r="B2818" s="65">
        <f t="shared" si="355"/>
        <v>2730</v>
      </c>
      <c r="C2818" s="68" t="str">
        <f t="shared" si="354"/>
        <v/>
      </c>
      <c r="D2818" s="69"/>
      <c r="F2818" s="66"/>
      <c r="G2818" s="65" t="e">
        <f>VLOOKUP(E2818,'Supply Log'!$E$6:$T$999,2,FALSE)</f>
        <v>#N/A</v>
      </c>
      <c r="H2818" s="65" t="e">
        <f>VLOOKUP(E2818,'Supply Log'!$E$6:$T$999,3,FALSE)</f>
        <v>#N/A</v>
      </c>
      <c r="I2818" s="77"/>
      <c r="J2818" s="65" t="e">
        <f>VLOOKUP(E2818,'Supply Log'!$E$6:$T$277,5,FALSE)</f>
        <v>#N/A</v>
      </c>
      <c r="K2818" s="65" t="e">
        <f>VLOOKUP(E2818,'Supply Log'!$E$6:$T$277,6,FALSE)</f>
        <v>#N/A</v>
      </c>
      <c r="L2818" s="65" t="e">
        <f>VLOOKUP(E2818,'Supply Log'!$E$6:$T$277,7,FALSE)</f>
        <v>#N/A</v>
      </c>
      <c r="M2818" s="65" t="e">
        <f>VLOOKUP(E2818,'Supply Log'!$E$6:$T$277,8,FALSE)</f>
        <v>#N/A</v>
      </c>
      <c r="N2818" s="65" t="e">
        <f>VLOOKUP(E2818,'Supply Log'!$E$6:$T$277,9,FALSE)</f>
        <v>#N/A</v>
      </c>
      <c r="O2818" s="65" t="e">
        <f>VLOOKUP(E2818,'Supply Log'!$E$6:$T$277,10,FALSE)</f>
        <v>#N/A</v>
      </c>
      <c r="P2818" s="29" t="e">
        <f t="shared" si="356"/>
        <v>#N/A</v>
      </c>
      <c r="Q2818" s="65" t="e">
        <f>VLOOKUP(E2818,'Supply Log'!$E$6:$T$277,12,FALSE)</f>
        <v>#N/A</v>
      </c>
      <c r="R2818" s="78" t="e">
        <f t="shared" si="357"/>
        <v>#N/A</v>
      </c>
      <c r="S2818" s="65"/>
      <c r="T2818" s="79" t="e">
        <f t="shared" si="358"/>
        <v>#N/A</v>
      </c>
      <c r="U2818" s="80" t="e">
        <f t="shared" si="359"/>
        <v>#N/A</v>
      </c>
      <c r="V2818" s="81" t="str">
        <f t="shared" si="360"/>
        <v/>
      </c>
      <c r="W2818" s="69" t="e">
        <f>VLOOKUP(F2818,'Input Log'!$E$6:$V$50000,18,FALSE)</f>
        <v>#N/A</v>
      </c>
      <c r="X2818" s="64" t="e">
        <f>VLOOKUP(E2818,'Supply Log'!$Z$6:$AB$699,2,FALSE)</f>
        <v>#N/A</v>
      </c>
      <c r="Y2818" s="64" t="e">
        <f>VLOOKUP(E2818,'Supply Log'!$E$6:$X$618,20,FALSE)</f>
        <v>#N/A</v>
      </c>
      <c r="Z2818" s="64"/>
      <c r="AA2818" s="64"/>
    </row>
    <row r="2819" spans="1:27">
      <c r="A2819" s="67" t="str">
        <f t="shared" si="353"/>
        <v/>
      </c>
      <c r="B2819" s="65">
        <f t="shared" si="355"/>
        <v>2731</v>
      </c>
      <c r="C2819" s="68" t="str">
        <f t="shared" si="354"/>
        <v/>
      </c>
      <c r="D2819" s="69"/>
      <c r="F2819" s="66"/>
      <c r="G2819" s="65" t="e">
        <f>VLOOKUP(E2819,'Supply Log'!$E$6:$T$999,2,FALSE)</f>
        <v>#N/A</v>
      </c>
      <c r="H2819" s="65" t="e">
        <f>VLOOKUP(E2819,'Supply Log'!$E$6:$T$999,3,FALSE)</f>
        <v>#N/A</v>
      </c>
      <c r="I2819" s="77"/>
      <c r="J2819" s="65" t="e">
        <f>VLOOKUP(E2819,'Supply Log'!$E$6:$T$277,5,FALSE)</f>
        <v>#N/A</v>
      </c>
      <c r="K2819" s="65" t="e">
        <f>VLOOKUP(E2819,'Supply Log'!$E$6:$T$277,6,FALSE)</f>
        <v>#N/A</v>
      </c>
      <c r="L2819" s="65" t="e">
        <f>VLOOKUP(E2819,'Supply Log'!$E$6:$T$277,7,FALSE)</f>
        <v>#N/A</v>
      </c>
      <c r="M2819" s="65" t="e">
        <f>VLOOKUP(E2819,'Supply Log'!$E$6:$T$277,8,FALSE)</f>
        <v>#N/A</v>
      </c>
      <c r="N2819" s="65" t="e">
        <f>VLOOKUP(E2819,'Supply Log'!$E$6:$T$277,9,FALSE)</f>
        <v>#N/A</v>
      </c>
      <c r="O2819" s="65" t="e">
        <f>VLOOKUP(E2819,'Supply Log'!$E$6:$T$277,10,FALSE)</f>
        <v>#N/A</v>
      </c>
      <c r="P2819" s="29" t="e">
        <f t="shared" si="356"/>
        <v>#N/A</v>
      </c>
      <c r="Q2819" s="65" t="e">
        <f>VLOOKUP(E2819,'Supply Log'!$E$6:$T$277,12,FALSE)</f>
        <v>#N/A</v>
      </c>
      <c r="R2819" s="78" t="e">
        <f t="shared" si="357"/>
        <v>#N/A</v>
      </c>
      <c r="S2819" s="65"/>
      <c r="T2819" s="79" t="e">
        <f t="shared" si="358"/>
        <v>#N/A</v>
      </c>
      <c r="U2819" s="80" t="e">
        <f t="shared" si="359"/>
        <v>#N/A</v>
      </c>
      <c r="V2819" s="81" t="str">
        <f t="shared" si="360"/>
        <v/>
      </c>
      <c r="W2819" s="69" t="e">
        <f>VLOOKUP(F2819,'Input Log'!$E$6:$V$50000,18,FALSE)</f>
        <v>#N/A</v>
      </c>
      <c r="X2819" s="64" t="e">
        <f>VLOOKUP(E2819,'Supply Log'!$Z$6:$AB$699,2,FALSE)</f>
        <v>#N/A</v>
      </c>
      <c r="Y2819" s="64" t="e">
        <f>VLOOKUP(E2819,'Supply Log'!$E$6:$X$618,20,FALSE)</f>
        <v>#N/A</v>
      </c>
      <c r="Z2819" s="64"/>
      <c r="AA2819" s="64"/>
    </row>
    <row r="2820" spans="1:27">
      <c r="A2820" s="67" t="str">
        <f t="shared" si="353"/>
        <v/>
      </c>
      <c r="B2820" s="65">
        <f t="shared" si="355"/>
        <v>2732</v>
      </c>
      <c r="C2820" s="68" t="str">
        <f t="shared" si="354"/>
        <v/>
      </c>
      <c r="D2820" s="69"/>
      <c r="F2820" s="66"/>
      <c r="G2820" s="65" t="e">
        <f>VLOOKUP(E2820,'Supply Log'!$E$6:$T$999,2,FALSE)</f>
        <v>#N/A</v>
      </c>
      <c r="H2820" s="65" t="e">
        <f>VLOOKUP(E2820,'Supply Log'!$E$6:$T$999,3,FALSE)</f>
        <v>#N/A</v>
      </c>
      <c r="I2820" s="77"/>
      <c r="J2820" s="65" t="e">
        <f>VLOOKUP(E2820,'Supply Log'!$E$6:$T$277,5,FALSE)</f>
        <v>#N/A</v>
      </c>
      <c r="K2820" s="65" t="e">
        <f>VLOOKUP(E2820,'Supply Log'!$E$6:$T$277,6,FALSE)</f>
        <v>#N/A</v>
      </c>
      <c r="L2820" s="65" t="e">
        <f>VLOOKUP(E2820,'Supply Log'!$E$6:$T$277,7,FALSE)</f>
        <v>#N/A</v>
      </c>
      <c r="M2820" s="65" t="e">
        <f>VLOOKUP(E2820,'Supply Log'!$E$6:$T$277,8,FALSE)</f>
        <v>#N/A</v>
      </c>
      <c r="N2820" s="65" t="e">
        <f>VLOOKUP(E2820,'Supply Log'!$E$6:$T$277,9,FALSE)</f>
        <v>#N/A</v>
      </c>
      <c r="O2820" s="65" t="e">
        <f>VLOOKUP(E2820,'Supply Log'!$E$6:$T$277,10,FALSE)</f>
        <v>#N/A</v>
      </c>
      <c r="P2820" s="29" t="e">
        <f t="shared" si="356"/>
        <v>#N/A</v>
      </c>
      <c r="Q2820" s="65" t="e">
        <f>VLOOKUP(E2820,'Supply Log'!$E$6:$T$277,12,FALSE)</f>
        <v>#N/A</v>
      </c>
      <c r="R2820" s="78" t="e">
        <f t="shared" si="357"/>
        <v>#N/A</v>
      </c>
      <c r="S2820" s="65"/>
      <c r="T2820" s="79" t="e">
        <f t="shared" si="358"/>
        <v>#N/A</v>
      </c>
      <c r="U2820" s="80" t="e">
        <f t="shared" si="359"/>
        <v>#N/A</v>
      </c>
      <c r="V2820" s="81" t="str">
        <f t="shared" si="360"/>
        <v/>
      </c>
      <c r="W2820" s="69" t="e">
        <f>VLOOKUP(F2820,'Input Log'!$E$6:$V$50000,18,FALSE)</f>
        <v>#N/A</v>
      </c>
      <c r="X2820" s="64" t="e">
        <f>VLOOKUP(E2820,'Supply Log'!$Z$6:$AB$699,2,FALSE)</f>
        <v>#N/A</v>
      </c>
      <c r="Y2820" s="64" t="e">
        <f>VLOOKUP(E2820,'Supply Log'!$E$6:$X$618,20,FALSE)</f>
        <v>#N/A</v>
      </c>
      <c r="Z2820" s="64"/>
      <c r="AA2820" s="64"/>
    </row>
    <row r="2821" spans="1:27">
      <c r="A2821" s="67" t="str">
        <f t="shared" si="353"/>
        <v/>
      </c>
      <c r="B2821" s="65">
        <f t="shared" si="355"/>
        <v>2733</v>
      </c>
      <c r="C2821" s="68" t="str">
        <f t="shared" ref="C2821:C2824" si="361">IF(D2821="","",(IF(D2822=D2821,"",1)))</f>
        <v/>
      </c>
      <c r="D2821" s="69"/>
      <c r="F2821" s="66"/>
      <c r="G2821" s="65" t="e">
        <f>VLOOKUP(E2821,'Supply Log'!$E$6:$T$999,2,FALSE)</f>
        <v>#N/A</v>
      </c>
      <c r="H2821" s="65" t="e">
        <f>VLOOKUP(E2821,'Supply Log'!$E$6:$T$999,3,FALSE)</f>
        <v>#N/A</v>
      </c>
      <c r="I2821" s="77"/>
      <c r="J2821" s="65" t="e">
        <f>VLOOKUP(E2821,'Supply Log'!$E$6:$T$277,5,FALSE)</f>
        <v>#N/A</v>
      </c>
      <c r="K2821" s="65" t="e">
        <f>VLOOKUP(E2821,'Supply Log'!$E$6:$T$277,6,FALSE)</f>
        <v>#N/A</v>
      </c>
      <c r="L2821" s="65" t="e">
        <f>VLOOKUP(E2821,'Supply Log'!$E$6:$T$277,7,FALSE)</f>
        <v>#N/A</v>
      </c>
      <c r="M2821" s="65" t="e">
        <f>VLOOKUP(E2821,'Supply Log'!$E$6:$T$277,8,FALSE)</f>
        <v>#N/A</v>
      </c>
      <c r="N2821" s="65" t="e">
        <f>VLOOKUP(E2821,'Supply Log'!$E$6:$T$277,9,FALSE)</f>
        <v>#N/A</v>
      </c>
      <c r="O2821" s="65" t="e">
        <f>VLOOKUP(E2821,'Supply Log'!$E$6:$T$277,10,FALSE)</f>
        <v>#N/A</v>
      </c>
      <c r="P2821" s="29" t="e">
        <f t="shared" si="356"/>
        <v>#N/A</v>
      </c>
      <c r="Q2821" s="65" t="e">
        <f>VLOOKUP(E2821,'Supply Log'!$E$6:$T$277,12,FALSE)</f>
        <v>#N/A</v>
      </c>
      <c r="R2821" s="78" t="e">
        <f t="shared" si="357"/>
        <v>#N/A</v>
      </c>
      <c r="S2821" s="65"/>
      <c r="T2821" s="79" t="e">
        <f t="shared" si="358"/>
        <v>#N/A</v>
      </c>
      <c r="U2821" s="80" t="e">
        <f t="shared" si="359"/>
        <v>#N/A</v>
      </c>
      <c r="V2821" s="81" t="str">
        <f t="shared" si="360"/>
        <v/>
      </c>
      <c r="W2821" s="69" t="e">
        <f>VLOOKUP(F2821,'Input Log'!$E$6:$V$50000,18,FALSE)</f>
        <v>#N/A</v>
      </c>
      <c r="X2821" s="64" t="e">
        <f>VLOOKUP(E2821,'Supply Log'!$Z$6:$AB$699,2,FALSE)</f>
        <v>#N/A</v>
      </c>
      <c r="Y2821" s="64" t="e">
        <f>VLOOKUP(E2821,'Supply Log'!$E$6:$X$618,20,FALSE)</f>
        <v>#N/A</v>
      </c>
      <c r="Z2821" s="64"/>
      <c r="AA2821" s="64"/>
    </row>
    <row r="2822" spans="1:27">
      <c r="A2822" s="67" t="str">
        <f t="shared" si="353"/>
        <v/>
      </c>
      <c r="B2822" s="65">
        <f t="shared" ref="B2822:B2824" si="362">+B2821+1</f>
        <v>2734</v>
      </c>
      <c r="C2822" s="68" t="str">
        <f t="shared" si="361"/>
        <v/>
      </c>
      <c r="D2822" s="69"/>
      <c r="F2822" s="66"/>
      <c r="G2822" s="65" t="e">
        <f>VLOOKUP(E2822,'Supply Log'!$E$6:$T$999,2,FALSE)</f>
        <v>#N/A</v>
      </c>
      <c r="H2822" s="65" t="e">
        <f>VLOOKUP(E2822,'Supply Log'!$E$6:$T$999,3,FALSE)</f>
        <v>#N/A</v>
      </c>
      <c r="I2822" s="77"/>
      <c r="J2822" s="65" t="e">
        <f>VLOOKUP(E2822,'Supply Log'!$E$6:$T$277,5,FALSE)</f>
        <v>#N/A</v>
      </c>
      <c r="K2822" s="65" t="e">
        <f>VLOOKUP(E2822,'Supply Log'!$E$6:$T$277,6,FALSE)</f>
        <v>#N/A</v>
      </c>
      <c r="L2822" s="65" t="e">
        <f>VLOOKUP(E2822,'Supply Log'!$E$6:$T$277,7,FALSE)</f>
        <v>#N/A</v>
      </c>
      <c r="M2822" s="65" t="e">
        <f>VLOOKUP(E2822,'Supply Log'!$E$6:$T$277,8,FALSE)</f>
        <v>#N/A</v>
      </c>
      <c r="N2822" s="65" t="e">
        <f>VLOOKUP(E2822,'Supply Log'!$E$6:$T$277,9,FALSE)</f>
        <v>#N/A</v>
      </c>
      <c r="O2822" s="65" t="e">
        <f>VLOOKUP(E2822,'Supply Log'!$E$6:$T$277,10,FALSE)</f>
        <v>#N/A</v>
      </c>
      <c r="P2822" s="29" t="e">
        <f t="shared" ref="P2822:P2824" si="363">+ROUND((O2822*O2822*I2822*0.7854)/10000,2)</f>
        <v>#N/A</v>
      </c>
      <c r="Q2822" s="65" t="e">
        <f>VLOOKUP(E2822,'Supply Log'!$E$6:$T$277,12,FALSE)</f>
        <v>#N/A</v>
      </c>
      <c r="R2822" s="78" t="e">
        <f t="shared" ref="R2822:R2824" si="364">ROUND(((Q2822*Q2822*(I2822-S2822)*0.7854)/10000),2)</f>
        <v>#N/A</v>
      </c>
      <c r="S2822" s="65"/>
      <c r="T2822" s="79" t="e">
        <f t="shared" ref="T2822:T2824" si="365">+ROUND((O2822*O2822*S2822*0.7854)/10000,2)</f>
        <v>#N/A</v>
      </c>
      <c r="U2822" s="80" t="e">
        <f t="shared" ref="U2822:U2824" si="366">+P2822-R2822-T2822</f>
        <v>#N/A</v>
      </c>
      <c r="V2822" s="81" t="str">
        <f t="shared" ref="V2822:V2824" si="367">IF(C2822="","",(SUMIF($D$2:$D$23587,D2822,$P$2:$P$23587)))</f>
        <v/>
      </c>
      <c r="W2822" s="69" t="e">
        <f>VLOOKUP(F2822,'Input Log'!$E$6:$V$50000,18,FALSE)</f>
        <v>#N/A</v>
      </c>
      <c r="X2822" s="64" t="e">
        <f>VLOOKUP(E2822,'Supply Log'!$Z$6:$AB$699,2,FALSE)</f>
        <v>#N/A</v>
      </c>
      <c r="Y2822" s="64" t="e">
        <f>VLOOKUP(E2822,'Supply Log'!$E$6:$X$618,20,FALSE)</f>
        <v>#N/A</v>
      </c>
      <c r="Z2822" s="64"/>
      <c r="AA2822" s="64"/>
    </row>
    <row r="2823" spans="1:27">
      <c r="A2823" s="67" t="str">
        <f t="shared" si="353"/>
        <v/>
      </c>
      <c r="B2823" s="65">
        <f t="shared" si="362"/>
        <v>2735</v>
      </c>
      <c r="C2823" s="68" t="str">
        <f t="shared" si="361"/>
        <v/>
      </c>
      <c r="D2823" s="69"/>
      <c r="F2823" s="66"/>
      <c r="G2823" s="65" t="e">
        <f>VLOOKUP(E2823,'Supply Log'!$E$6:$T$999,2,FALSE)</f>
        <v>#N/A</v>
      </c>
      <c r="H2823" s="65" t="e">
        <f>VLOOKUP(E2823,'Supply Log'!$E$6:$T$999,3,FALSE)</f>
        <v>#N/A</v>
      </c>
      <c r="I2823" s="77"/>
      <c r="J2823" s="65" t="e">
        <f>VLOOKUP(E2823,'Supply Log'!$E$6:$T$277,5,FALSE)</f>
        <v>#N/A</v>
      </c>
      <c r="K2823" s="65" t="e">
        <f>VLOOKUP(E2823,'Supply Log'!$E$6:$T$277,6,FALSE)</f>
        <v>#N/A</v>
      </c>
      <c r="L2823" s="65" t="e">
        <f>VLOOKUP(E2823,'Supply Log'!$E$6:$T$277,7,FALSE)</f>
        <v>#N/A</v>
      </c>
      <c r="M2823" s="65" t="e">
        <f>VLOOKUP(E2823,'Supply Log'!$E$6:$T$277,8,FALSE)</f>
        <v>#N/A</v>
      </c>
      <c r="N2823" s="65" t="e">
        <f>VLOOKUP(E2823,'Supply Log'!$E$6:$T$277,9,FALSE)</f>
        <v>#N/A</v>
      </c>
      <c r="O2823" s="65" t="e">
        <f>VLOOKUP(E2823,'Supply Log'!$E$6:$T$277,10,FALSE)</f>
        <v>#N/A</v>
      </c>
      <c r="P2823" s="29" t="e">
        <f t="shared" si="363"/>
        <v>#N/A</v>
      </c>
      <c r="Q2823" s="65" t="e">
        <f>VLOOKUP(E2823,'Supply Log'!$E$6:$T$277,12,FALSE)</f>
        <v>#N/A</v>
      </c>
      <c r="R2823" s="78" t="e">
        <f t="shared" si="364"/>
        <v>#N/A</v>
      </c>
      <c r="S2823" s="65"/>
      <c r="T2823" s="79" t="e">
        <f t="shared" si="365"/>
        <v>#N/A</v>
      </c>
      <c r="U2823" s="80" t="e">
        <f t="shared" si="366"/>
        <v>#N/A</v>
      </c>
      <c r="V2823" s="81" t="str">
        <f t="shared" si="367"/>
        <v/>
      </c>
      <c r="W2823" s="69" t="e">
        <f>VLOOKUP(F2823,'Input Log'!$E$6:$V$50000,18,FALSE)</f>
        <v>#N/A</v>
      </c>
      <c r="X2823" s="64" t="e">
        <f>VLOOKUP(E2823,'Supply Log'!$Z$6:$AB$699,2,FALSE)</f>
        <v>#N/A</v>
      </c>
      <c r="Y2823" s="64" t="e">
        <f>VLOOKUP(E2823,'Supply Log'!$E$6:$X$618,20,FALSE)</f>
        <v>#N/A</v>
      </c>
      <c r="Z2823" s="64"/>
      <c r="AA2823" s="64"/>
    </row>
    <row r="2824" spans="1:27">
      <c r="A2824" s="67" t="str">
        <f t="shared" si="353"/>
        <v/>
      </c>
      <c r="B2824" s="65">
        <f t="shared" si="362"/>
        <v>2736</v>
      </c>
      <c r="C2824" s="68" t="str">
        <f t="shared" si="361"/>
        <v/>
      </c>
      <c r="D2824" s="69"/>
      <c r="F2824" s="66"/>
      <c r="G2824" s="65" t="e">
        <f>VLOOKUP(E2824,'Supply Log'!$E$6:$T$999,2,FALSE)</f>
        <v>#N/A</v>
      </c>
      <c r="H2824" s="65" t="e">
        <f>VLOOKUP(E2824,'Supply Log'!$E$6:$T$999,3,FALSE)</f>
        <v>#N/A</v>
      </c>
      <c r="I2824" s="77"/>
      <c r="J2824" s="65" t="e">
        <f>VLOOKUP(E2824,'Supply Log'!$E$6:$T$277,5,FALSE)</f>
        <v>#N/A</v>
      </c>
      <c r="K2824" s="65" t="e">
        <f>VLOOKUP(E2824,'Supply Log'!$E$6:$T$277,6,FALSE)</f>
        <v>#N/A</v>
      </c>
      <c r="L2824" s="65" t="e">
        <f>VLOOKUP(E2824,'Supply Log'!$E$6:$T$277,7,FALSE)</f>
        <v>#N/A</v>
      </c>
      <c r="M2824" s="65" t="e">
        <f>VLOOKUP(E2824,'Supply Log'!$E$6:$T$277,8,FALSE)</f>
        <v>#N/A</v>
      </c>
      <c r="N2824" s="65" t="e">
        <f>VLOOKUP(E2824,'Supply Log'!$E$6:$T$277,9,FALSE)</f>
        <v>#N/A</v>
      </c>
      <c r="O2824" s="65" t="e">
        <f>VLOOKUP(E2824,'Supply Log'!$E$6:$T$277,10,FALSE)</f>
        <v>#N/A</v>
      </c>
      <c r="P2824" s="29" t="e">
        <f t="shared" si="363"/>
        <v>#N/A</v>
      </c>
      <c r="Q2824" s="65" t="e">
        <f>VLOOKUP(E2824,'Supply Log'!$E$6:$T$277,12,FALSE)</f>
        <v>#N/A</v>
      </c>
      <c r="R2824" s="78" t="e">
        <f t="shared" si="364"/>
        <v>#N/A</v>
      </c>
      <c r="S2824" s="65"/>
      <c r="T2824" s="79" t="e">
        <f t="shared" si="365"/>
        <v>#N/A</v>
      </c>
      <c r="U2824" s="80" t="e">
        <f t="shared" si="366"/>
        <v>#N/A</v>
      </c>
      <c r="V2824" s="81" t="str">
        <f t="shared" si="367"/>
        <v/>
      </c>
      <c r="W2824" s="69" t="e">
        <f>VLOOKUP(F2824,'Input Log'!$E$6:$V$50000,18,FALSE)</f>
        <v>#N/A</v>
      </c>
      <c r="X2824" s="64" t="e">
        <f>VLOOKUP(E2824,'Supply Log'!$Z$6:$AB$699,2,FALSE)</f>
        <v>#N/A</v>
      </c>
      <c r="Y2824" s="64" t="e">
        <f>VLOOKUP(E2824,'Supply Log'!$E$6:$X$618,20,FALSE)</f>
        <v>#N/A</v>
      </c>
      <c r="Z2824" s="64"/>
      <c r="AA2824" s="64"/>
    </row>
  </sheetData>
  <autoFilter ref="A4:AA2824"/>
  <sortState ref="D5:Y909">
    <sortCondition ref="D5:D909"/>
  </sortState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J3311"/>
  <sheetViews>
    <sheetView topLeftCell="A4" workbookViewId="0">
      <selection activeCell="N23" sqref="N6:N23"/>
    </sheetView>
  </sheetViews>
  <sheetFormatPr defaultColWidth="9" defaultRowHeight="12.75"/>
  <cols>
    <col min="1" max="1" width="7.5703125" customWidth="1"/>
    <col min="2" max="2" width="4.85546875" customWidth="1"/>
    <col min="3" max="3" width="4.5703125" customWidth="1"/>
    <col min="4" max="4" width="10.5703125" customWidth="1"/>
    <col min="5" max="5" width="9.28515625" customWidth="1"/>
    <col min="6" max="12" width="9.42578125" customWidth="1"/>
    <col min="13" max="13" width="10.7109375" customWidth="1"/>
    <col min="14" max="21" width="9.42578125" customWidth="1"/>
    <col min="22" max="22" width="9.5703125" customWidth="1"/>
    <col min="23" max="23" width="6.5703125" customWidth="1"/>
    <col min="24" max="24" width="6" bestFit="1" customWidth="1"/>
    <col min="25" max="25" width="5.140625" customWidth="1"/>
    <col min="33" max="33" width="23" customWidth="1"/>
    <col min="34" max="34" width="44.7109375" customWidth="1"/>
  </cols>
  <sheetData>
    <row r="1" spans="1:3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64"/>
      <c r="X1" s="64"/>
      <c r="Y1" s="64"/>
    </row>
    <row r="2" spans="1:3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64"/>
      <c r="X2" s="64"/>
      <c r="Y2" s="64"/>
    </row>
    <row r="3" spans="1:3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64"/>
      <c r="X3" s="64"/>
      <c r="Y3" s="64"/>
    </row>
    <row r="4" spans="1:31">
      <c r="A4" s="65"/>
      <c r="B4" s="65"/>
      <c r="C4" s="65"/>
      <c r="D4" s="65"/>
      <c r="E4" s="66"/>
      <c r="F4" s="65"/>
      <c r="G4" s="65"/>
      <c r="H4" s="507"/>
      <c r="I4" s="65"/>
      <c r="J4" s="65"/>
      <c r="K4" s="65"/>
      <c r="L4" s="65"/>
      <c r="M4" s="631" t="s">
        <v>5</v>
      </c>
      <c r="N4" s="632" t="s">
        <v>40</v>
      </c>
      <c r="O4" s="65"/>
      <c r="P4" s="65"/>
      <c r="Q4" s="65"/>
      <c r="R4" s="65"/>
      <c r="S4" s="65"/>
      <c r="T4" s="65"/>
      <c r="U4" s="65"/>
      <c r="V4" s="35"/>
      <c r="W4" s="64"/>
      <c r="X4" s="64"/>
      <c r="Y4" s="64"/>
    </row>
    <row r="5" spans="1:31">
      <c r="A5" s="67" t="s">
        <v>41</v>
      </c>
      <c r="B5" s="67" t="s">
        <v>42</v>
      </c>
      <c r="C5" s="67" t="s">
        <v>43</v>
      </c>
      <c r="D5" s="67" t="s">
        <v>44</v>
      </c>
      <c r="E5" s="66" t="s">
        <v>45</v>
      </c>
      <c r="F5" s="65" t="s">
        <v>46</v>
      </c>
      <c r="G5" s="65" t="s">
        <v>47</v>
      </c>
      <c r="H5" s="507" t="s">
        <v>48</v>
      </c>
      <c r="I5" s="65" t="s">
        <v>49</v>
      </c>
      <c r="J5" s="65" t="s">
        <v>50</v>
      </c>
      <c r="K5" s="65" t="s">
        <v>51</v>
      </c>
      <c r="L5" s="65" t="s">
        <v>52</v>
      </c>
      <c r="M5" s="631"/>
      <c r="N5" s="632"/>
      <c r="O5" s="65" t="s">
        <v>53</v>
      </c>
      <c r="P5" s="65" t="s">
        <v>54</v>
      </c>
      <c r="Q5" s="65" t="s">
        <v>19</v>
      </c>
      <c r="R5" s="65" t="s">
        <v>8</v>
      </c>
      <c r="S5" s="65" t="s">
        <v>55</v>
      </c>
      <c r="T5" s="71" t="s">
        <v>9</v>
      </c>
      <c r="U5" s="490" t="s">
        <v>56</v>
      </c>
      <c r="V5" s="72" t="s">
        <v>60</v>
      </c>
      <c r="W5" s="64"/>
      <c r="X5" s="64"/>
      <c r="Y5" s="64"/>
    </row>
    <row r="6" spans="1:31" ht="15" customHeight="1">
      <c r="A6" s="67" t="str">
        <f t="shared" ref="A6:A69" si="0">IF(COUNTIF($E$6:$E$47179,E6)&gt;1,"DOUBLE","")</f>
        <v/>
      </c>
      <c r="B6" s="65">
        <v>1</v>
      </c>
      <c r="C6" s="68" t="str">
        <f>IF(D6="","",(IF(D7=D6,"",1)))</f>
        <v/>
      </c>
      <c r="D6" s="69">
        <v>45971</v>
      </c>
      <c r="E6" s="66" t="s">
        <v>279</v>
      </c>
      <c r="F6" s="65" t="str">
        <f>VLOOKUP(E6,'Trimming log'!$F$5:$V$5000,2,FALSE)</f>
        <v>NL</v>
      </c>
      <c r="G6" s="65" t="str">
        <f>VLOOKUP(E6,'Trimming log'!$F$5:$V$5000,3,FALSE)</f>
        <v>Ulin</v>
      </c>
      <c r="H6" s="508">
        <f>VLOOKUP(E6,'Trimming log'!$F$5:$V$5000,4,FALSE)</f>
        <v>5</v>
      </c>
      <c r="I6" s="65">
        <f>VLOOKUP(E6,'Trimming log'!$F$5:$V$5000,5,FALSE)</f>
        <v>26</v>
      </c>
      <c r="J6" s="65">
        <f>VLOOKUP(E6,'Trimming log'!$F$5:$V$5000,6,FALSE)</f>
        <v>30</v>
      </c>
      <c r="K6" s="65">
        <f>VLOOKUP(E6,'Trimming log'!$F$5:$V$5000,7,FALSE)</f>
        <v>48</v>
      </c>
      <c r="L6" s="65">
        <f>VLOOKUP(E6,'Trimming log'!$F$5:$V$5000,8,FALSE)</f>
        <v>49</v>
      </c>
      <c r="M6" s="65">
        <f>VLOOKUP(E6,'Trimming log'!$F$5:$V$5000,9,FALSE)</f>
        <v>38.25</v>
      </c>
      <c r="N6" s="507">
        <f>VLOOKUP(E6,'Trimming log'!$F$5:$V$5000,10,FALSE)</f>
        <v>38</v>
      </c>
      <c r="O6" s="65">
        <f>VLOOKUP(E6,'Trimming log'!$F$5:$V$5000,11,FALSE)</f>
        <v>0.56999999999999995</v>
      </c>
      <c r="P6" s="65">
        <f>VLOOKUP(E6,'Trimming log'!$F$5:$V$5000,12,FALSE)</f>
        <v>0</v>
      </c>
      <c r="Q6" s="65">
        <f>VLOOKUP(E6,'Trimming log'!$F$5:$V$5000,13,FALSE)</f>
        <v>0</v>
      </c>
      <c r="R6" s="65">
        <f>VLOOKUP(E6,'Trimming log'!$F$5:$V$5000,14,FALSE)</f>
        <v>0</v>
      </c>
      <c r="S6" s="65">
        <f>VLOOKUP(E6,'Trimming log'!$F$5:$V$5000,15,FALSE)</f>
        <v>0</v>
      </c>
      <c r="T6" s="65">
        <f>O6-Q6</f>
        <v>0.56999999999999995</v>
      </c>
      <c r="U6" s="491" t="str">
        <f>IF(C6="","",(SUMIF($D$2:$D$25116,D6,$O$2:$O$25116)))</f>
        <v/>
      </c>
      <c r="V6" s="74">
        <f>D6</f>
        <v>45971</v>
      </c>
      <c r="W6" s="134" t="str">
        <f>E6</f>
        <v>195D</v>
      </c>
      <c r="X6" s="134">
        <f>VLOOKUP(E6,'Trimming log'!$F$5:$Y$5000,19,FALSE)</f>
        <v>611</v>
      </c>
      <c r="Y6" s="134">
        <f>VLOOKUP(E6,'Trimming log'!$F$5:$Y$5000,20,FALSE)</f>
        <v>0</v>
      </c>
      <c r="Z6" s="135" t="str">
        <f>G6</f>
        <v>Ulin</v>
      </c>
      <c r="AA6" s="135">
        <f>H6</f>
        <v>5</v>
      </c>
      <c r="AB6" s="136">
        <f>N6</f>
        <v>38</v>
      </c>
      <c r="AC6" s="136">
        <f>O6</f>
        <v>0.56999999999999995</v>
      </c>
      <c r="AD6" s="136">
        <f>Q6</f>
        <v>0</v>
      </c>
      <c r="AE6" s="136">
        <f>T6</f>
        <v>0.56999999999999995</v>
      </c>
    </row>
    <row r="7" spans="1:31" ht="15" customHeight="1">
      <c r="A7" s="67" t="str">
        <f t="shared" si="0"/>
        <v/>
      </c>
      <c r="B7" s="65">
        <f>+B6+1</f>
        <v>2</v>
      </c>
      <c r="C7" s="68" t="str">
        <f t="shared" ref="C7:C70" si="1">IF(D7="","",(IF(D8=D7,"",1)))</f>
        <v/>
      </c>
      <c r="D7" s="69">
        <v>45971</v>
      </c>
      <c r="E7" s="66" t="s">
        <v>278</v>
      </c>
      <c r="F7" s="65" t="str">
        <f>VLOOKUP(E7,'Trimming log'!$F$5:$V$5000,2,FALSE)</f>
        <v>NL</v>
      </c>
      <c r="G7" s="65" t="str">
        <f>VLOOKUP(E7,'Trimming log'!$F$5:$V$5000,3,FALSE)</f>
        <v>Ulin</v>
      </c>
      <c r="H7" s="508">
        <f>VLOOKUP(E7,'Trimming log'!$F$5:$V$5000,4,FALSE)</f>
        <v>4.9000000000000004</v>
      </c>
      <c r="I7" s="65">
        <f>VLOOKUP(E7,'Trimming log'!$F$5:$V$5000,5,FALSE)</f>
        <v>26</v>
      </c>
      <c r="J7" s="65">
        <f>VLOOKUP(E7,'Trimming log'!$F$5:$V$5000,6,FALSE)</f>
        <v>30</v>
      </c>
      <c r="K7" s="65">
        <f>VLOOKUP(E7,'Trimming log'!$F$5:$V$5000,7,FALSE)</f>
        <v>48</v>
      </c>
      <c r="L7" s="65">
        <f>VLOOKUP(E7,'Trimming log'!$F$5:$V$5000,8,FALSE)</f>
        <v>49</v>
      </c>
      <c r="M7" s="65">
        <f>VLOOKUP(E7,'Trimming log'!$F$5:$V$5000,9,FALSE)</f>
        <v>38.25</v>
      </c>
      <c r="N7" s="507">
        <f>VLOOKUP(E7,'Trimming log'!$F$5:$V$5000,10,FALSE)</f>
        <v>38</v>
      </c>
      <c r="O7" s="65">
        <f>VLOOKUP(E7,'Trimming log'!$F$5:$V$5000,11,FALSE)</f>
        <v>0.56000000000000005</v>
      </c>
      <c r="P7" s="65">
        <f>VLOOKUP(E7,'Trimming log'!$F$5:$V$5000,12,FALSE)</f>
        <v>0</v>
      </c>
      <c r="Q7" s="65">
        <f>VLOOKUP(E7,'Trimming log'!$F$5:$V$5000,13,FALSE)</f>
        <v>0</v>
      </c>
      <c r="R7" s="65">
        <f>VLOOKUP(E7,'Trimming log'!$F$5:$V$5000,14,FALSE)</f>
        <v>0</v>
      </c>
      <c r="S7" s="65">
        <f>VLOOKUP(E7,'Trimming log'!$F$5:$V$5000,15,FALSE)</f>
        <v>0</v>
      </c>
      <c r="T7" s="65">
        <f t="shared" ref="T7:T70" si="2">O7-Q7</f>
        <v>0.56000000000000005</v>
      </c>
      <c r="U7" s="491" t="str">
        <f t="shared" ref="U7:U70" si="3">IF(C7="","",(SUMIF($D$2:$D$25116,D7,$O$2:$O$25116)))</f>
        <v/>
      </c>
      <c r="V7" s="74">
        <f t="shared" ref="V7:V70" si="4">D7</f>
        <v>45971</v>
      </c>
      <c r="W7" s="134" t="str">
        <f t="shared" ref="W7:W70" si="5">E7</f>
        <v>195C</v>
      </c>
      <c r="X7" s="134">
        <f>VLOOKUP(E7,'Trimming log'!$F$5:$Y$5000,19,FALSE)</f>
        <v>611</v>
      </c>
      <c r="Y7" s="134">
        <f>VLOOKUP(E7,'Trimming log'!$F$5:$Y$5000,20,FALSE)</f>
        <v>0</v>
      </c>
      <c r="Z7" s="135" t="str">
        <f t="shared" ref="Z7:Z70" si="6">G7</f>
        <v>Ulin</v>
      </c>
      <c r="AA7" s="135">
        <f t="shared" ref="AA7:AA70" si="7">H7</f>
        <v>4.9000000000000004</v>
      </c>
      <c r="AB7" s="136">
        <f t="shared" ref="AB7:AB70" si="8">N7</f>
        <v>38</v>
      </c>
      <c r="AC7" s="136">
        <f t="shared" ref="AC7:AC70" si="9">O7</f>
        <v>0.56000000000000005</v>
      </c>
      <c r="AD7" s="136">
        <f t="shared" ref="AD7:AD70" si="10">Q7</f>
        <v>0</v>
      </c>
      <c r="AE7" s="136">
        <f t="shared" ref="AE7:AE70" si="11">T7</f>
        <v>0.56000000000000005</v>
      </c>
    </row>
    <row r="8" spans="1:31" ht="15" customHeight="1">
      <c r="A8" s="67" t="str">
        <f t="shared" si="0"/>
        <v/>
      </c>
      <c r="B8" s="65">
        <f t="shared" ref="B8:B71" si="12">+B7+1</f>
        <v>3</v>
      </c>
      <c r="C8" s="68" t="str">
        <f t="shared" si="1"/>
        <v/>
      </c>
      <c r="D8" s="69">
        <v>45971</v>
      </c>
      <c r="E8" s="66" t="s">
        <v>339</v>
      </c>
      <c r="F8" s="65" t="str">
        <f>VLOOKUP(E8,'Trimming log'!$F$5:$V$5000,2,FALSE)</f>
        <v>NL</v>
      </c>
      <c r="G8" s="65" t="str">
        <f>VLOOKUP(E8,'Trimming log'!$F$5:$V$5000,3,FALSE)</f>
        <v>Ulin</v>
      </c>
      <c r="H8" s="508">
        <f>VLOOKUP(E8,'Trimming log'!$F$5:$V$5000,4,FALSE)</f>
        <v>4.75</v>
      </c>
      <c r="I8" s="65">
        <f>VLOOKUP(E8,'Trimming log'!$F$5:$V$5000,5,FALSE)</f>
        <v>31</v>
      </c>
      <c r="J8" s="65">
        <f>VLOOKUP(E8,'Trimming log'!$F$5:$V$5000,6,FALSE)</f>
        <v>31</v>
      </c>
      <c r="K8" s="65">
        <f>VLOOKUP(E8,'Trimming log'!$F$5:$V$5000,7,FALSE)</f>
        <v>40</v>
      </c>
      <c r="L8" s="65">
        <f>VLOOKUP(E8,'Trimming log'!$F$5:$V$5000,8,FALSE)</f>
        <v>43</v>
      </c>
      <c r="M8" s="65">
        <f>VLOOKUP(E8,'Trimming log'!$F$5:$V$5000,9,FALSE)</f>
        <v>36.25</v>
      </c>
      <c r="N8" s="507">
        <f>VLOOKUP(E8,'Trimming log'!$F$5:$V$5000,10,FALSE)</f>
        <v>36</v>
      </c>
      <c r="O8" s="65">
        <f>VLOOKUP(E8,'Trimming log'!$F$5:$V$5000,11,FALSE)</f>
        <v>0.48</v>
      </c>
      <c r="P8" s="65">
        <f>VLOOKUP(E8,'Trimming log'!$F$5:$V$5000,12,FALSE)</f>
        <v>0</v>
      </c>
      <c r="Q8" s="65">
        <f>VLOOKUP(E8,'Trimming log'!$F$5:$V$5000,13,FALSE)</f>
        <v>0</v>
      </c>
      <c r="R8" s="65">
        <f>VLOOKUP(E8,'Trimming log'!$F$5:$V$5000,14,FALSE)</f>
        <v>0</v>
      </c>
      <c r="S8" s="65">
        <f>VLOOKUP(E8,'Trimming log'!$F$5:$V$5000,15,FALSE)</f>
        <v>0</v>
      </c>
      <c r="T8" s="65">
        <f t="shared" si="2"/>
        <v>0.48</v>
      </c>
      <c r="U8" s="491" t="str">
        <f t="shared" si="3"/>
        <v/>
      </c>
      <c r="V8" s="74">
        <f t="shared" si="4"/>
        <v>45971</v>
      </c>
      <c r="W8" s="134" t="str">
        <f t="shared" si="5"/>
        <v>174A</v>
      </c>
      <c r="X8" s="134">
        <f>VLOOKUP(E8,'Trimming log'!$F$5:$Y$5000,19,FALSE)</f>
        <v>426</v>
      </c>
      <c r="Y8" s="134">
        <f>VLOOKUP(E8,'Trimming log'!$F$5:$Y$5000,20,FALSE)</f>
        <v>0</v>
      </c>
      <c r="Z8" s="135" t="str">
        <f t="shared" si="6"/>
        <v>Ulin</v>
      </c>
      <c r="AA8" s="135">
        <f t="shared" si="7"/>
        <v>4.75</v>
      </c>
      <c r="AB8" s="136">
        <f t="shared" si="8"/>
        <v>36</v>
      </c>
      <c r="AC8" s="136">
        <f t="shared" si="9"/>
        <v>0.48</v>
      </c>
      <c r="AD8" s="136">
        <f t="shared" si="10"/>
        <v>0</v>
      </c>
      <c r="AE8" s="136">
        <f t="shared" si="11"/>
        <v>0.48</v>
      </c>
    </row>
    <row r="9" spans="1:31" ht="15" customHeight="1">
      <c r="A9" s="67" t="str">
        <f t="shared" si="0"/>
        <v/>
      </c>
      <c r="B9" s="65">
        <f t="shared" si="12"/>
        <v>4</v>
      </c>
      <c r="C9" s="68" t="str">
        <f t="shared" si="1"/>
        <v/>
      </c>
      <c r="D9" s="69">
        <v>45971</v>
      </c>
      <c r="E9" s="66" t="s">
        <v>263</v>
      </c>
      <c r="F9" s="65" t="str">
        <f>VLOOKUP(E9,'Trimming log'!$F$5:$V$5000,2,FALSE)</f>
        <v>NL</v>
      </c>
      <c r="G9" s="65" t="str">
        <f>VLOOKUP(E9,'Trimming log'!$F$5:$V$5000,3,FALSE)</f>
        <v>Ulin</v>
      </c>
      <c r="H9" s="508">
        <f>VLOOKUP(E9,'Trimming log'!$F$5:$V$5000,4,FALSE)</f>
        <v>4.3</v>
      </c>
      <c r="I9" s="65">
        <f>VLOOKUP(E9,'Trimming log'!$F$5:$V$5000,5,FALSE)</f>
        <v>39</v>
      </c>
      <c r="J9" s="65">
        <f>VLOOKUP(E9,'Trimming log'!$F$5:$V$5000,6,FALSE)</f>
        <v>43</v>
      </c>
      <c r="K9" s="65">
        <f>VLOOKUP(E9,'Trimming log'!$F$5:$V$5000,7,FALSE)</f>
        <v>25</v>
      </c>
      <c r="L9" s="65">
        <f>VLOOKUP(E9,'Trimming log'!$F$5:$V$5000,8,FALSE)</f>
        <v>32</v>
      </c>
      <c r="M9" s="65">
        <f>VLOOKUP(E9,'Trimming log'!$F$5:$V$5000,9,FALSE)</f>
        <v>34.75</v>
      </c>
      <c r="N9" s="507">
        <f>VLOOKUP(E9,'Trimming log'!$F$5:$V$5000,10,FALSE)</f>
        <v>35</v>
      </c>
      <c r="O9" s="65">
        <f>VLOOKUP(E9,'Trimming log'!$F$5:$V$5000,11,FALSE)</f>
        <v>0.41</v>
      </c>
      <c r="P9" s="65">
        <f>VLOOKUP(E9,'Trimming log'!$F$5:$V$5000,12,FALSE)</f>
        <v>0</v>
      </c>
      <c r="Q9" s="65">
        <f>VLOOKUP(E9,'Trimming log'!$F$5:$V$5000,13,FALSE)</f>
        <v>0</v>
      </c>
      <c r="R9" s="65">
        <f>VLOOKUP(E9,'Trimming log'!$F$5:$V$5000,14,FALSE)</f>
        <v>0</v>
      </c>
      <c r="S9" s="65">
        <f>VLOOKUP(E9,'Trimming log'!$F$5:$V$5000,15,FALSE)</f>
        <v>0</v>
      </c>
      <c r="T9" s="65">
        <f t="shared" si="2"/>
        <v>0.41</v>
      </c>
      <c r="U9" s="491" t="str">
        <f t="shared" si="3"/>
        <v/>
      </c>
      <c r="V9" s="74">
        <f t="shared" si="4"/>
        <v>45971</v>
      </c>
      <c r="W9" s="134" t="str">
        <f t="shared" si="5"/>
        <v>199B</v>
      </c>
      <c r="X9" s="134">
        <f>VLOOKUP(E9,'Trimming log'!$F$5:$Y$5000,19,FALSE)</f>
        <v>419</v>
      </c>
      <c r="Y9" s="134">
        <f>VLOOKUP(E9,'Trimming log'!$F$5:$Y$5000,20,FALSE)</f>
        <v>0</v>
      </c>
      <c r="Z9" s="135" t="str">
        <f t="shared" si="6"/>
        <v>Ulin</v>
      </c>
      <c r="AA9" s="135">
        <f t="shared" si="7"/>
        <v>4.3</v>
      </c>
      <c r="AB9" s="136">
        <f t="shared" si="8"/>
        <v>35</v>
      </c>
      <c r="AC9" s="136">
        <f t="shared" si="9"/>
        <v>0.41</v>
      </c>
      <c r="AD9" s="136">
        <f t="shared" si="10"/>
        <v>0</v>
      </c>
      <c r="AE9" s="136">
        <f t="shared" si="11"/>
        <v>0.41</v>
      </c>
    </row>
    <row r="10" spans="1:31" ht="15" customHeight="1">
      <c r="A10" s="67" t="str">
        <f t="shared" si="0"/>
        <v/>
      </c>
      <c r="B10" s="65">
        <f t="shared" si="12"/>
        <v>5</v>
      </c>
      <c r="C10" s="68" t="str">
        <f t="shared" si="1"/>
        <v/>
      </c>
      <c r="D10" s="69">
        <v>45971</v>
      </c>
      <c r="E10" s="66" t="s">
        <v>262</v>
      </c>
      <c r="F10" s="65" t="str">
        <f>VLOOKUP(E10,'Trimming log'!$F$5:$V$5000,2,FALSE)</f>
        <v>NL</v>
      </c>
      <c r="G10" s="65" t="str">
        <f>VLOOKUP(E10,'Trimming log'!$F$5:$V$5000,3,FALSE)</f>
        <v>Ulin</v>
      </c>
      <c r="H10" s="508">
        <f>VLOOKUP(E10,'Trimming log'!$F$5:$V$5000,4,FALSE)</f>
        <v>4.4000000000000004</v>
      </c>
      <c r="I10" s="65">
        <f>VLOOKUP(E10,'Trimming log'!$F$5:$V$5000,5,FALSE)</f>
        <v>39</v>
      </c>
      <c r="J10" s="65">
        <f>VLOOKUP(E10,'Trimming log'!$F$5:$V$5000,6,FALSE)</f>
        <v>43</v>
      </c>
      <c r="K10" s="65">
        <f>VLOOKUP(E10,'Trimming log'!$F$5:$V$5000,7,FALSE)</f>
        <v>25</v>
      </c>
      <c r="L10" s="65">
        <f>VLOOKUP(E10,'Trimming log'!$F$5:$V$5000,8,FALSE)</f>
        <v>32</v>
      </c>
      <c r="M10" s="65">
        <f>VLOOKUP(E10,'Trimming log'!$F$5:$V$5000,9,FALSE)</f>
        <v>34.75</v>
      </c>
      <c r="N10" s="507">
        <f>VLOOKUP(E10,'Trimming log'!$F$5:$V$5000,10,FALSE)</f>
        <v>35</v>
      </c>
      <c r="O10" s="65">
        <f>VLOOKUP(E10,'Trimming log'!$F$5:$V$5000,11,FALSE)</f>
        <v>0.42</v>
      </c>
      <c r="P10" s="65">
        <f>VLOOKUP(E10,'Trimming log'!$F$5:$V$5000,12,FALSE)</f>
        <v>0</v>
      </c>
      <c r="Q10" s="65">
        <f>VLOOKUP(E10,'Trimming log'!$F$5:$V$5000,13,FALSE)</f>
        <v>0</v>
      </c>
      <c r="R10" s="65">
        <f>VLOOKUP(E10,'Trimming log'!$F$5:$V$5000,14,FALSE)</f>
        <v>0</v>
      </c>
      <c r="S10" s="65">
        <f>VLOOKUP(E10,'Trimming log'!$F$5:$V$5000,15,FALSE)</f>
        <v>0</v>
      </c>
      <c r="T10" s="65">
        <f t="shared" si="2"/>
        <v>0.42</v>
      </c>
      <c r="U10" s="491" t="str">
        <f t="shared" si="3"/>
        <v/>
      </c>
      <c r="V10" s="74">
        <f t="shared" si="4"/>
        <v>45971</v>
      </c>
      <c r="W10" s="134" t="str">
        <f t="shared" si="5"/>
        <v>199A</v>
      </c>
      <c r="X10" s="134">
        <f>VLOOKUP(E10,'Trimming log'!$F$5:$Y$5000,19,FALSE)</f>
        <v>419</v>
      </c>
      <c r="Y10" s="134">
        <f>VLOOKUP(E10,'Trimming log'!$F$5:$Y$5000,20,FALSE)</f>
        <v>0</v>
      </c>
      <c r="Z10" s="135" t="str">
        <f t="shared" si="6"/>
        <v>Ulin</v>
      </c>
      <c r="AA10" s="135">
        <f t="shared" si="7"/>
        <v>4.4000000000000004</v>
      </c>
      <c r="AB10" s="136">
        <f t="shared" si="8"/>
        <v>35</v>
      </c>
      <c r="AC10" s="136">
        <f t="shared" si="9"/>
        <v>0.42</v>
      </c>
      <c r="AD10" s="136">
        <f t="shared" si="10"/>
        <v>0</v>
      </c>
      <c r="AE10" s="136">
        <f t="shared" si="11"/>
        <v>0.42</v>
      </c>
    </row>
    <row r="11" spans="1:31" ht="15" customHeight="1">
      <c r="A11" s="67" t="str">
        <f t="shared" si="0"/>
        <v/>
      </c>
      <c r="B11" s="65">
        <f t="shared" si="12"/>
        <v>6</v>
      </c>
      <c r="C11" s="68" t="str">
        <f t="shared" si="1"/>
        <v/>
      </c>
      <c r="D11" s="69">
        <v>45971</v>
      </c>
      <c r="E11" s="66" t="s">
        <v>318</v>
      </c>
      <c r="F11" s="65" t="str">
        <f>VLOOKUP(E11,'Trimming log'!$F$5:$V$5000,2,FALSE)</f>
        <v>NL</v>
      </c>
      <c r="G11" s="65" t="str">
        <f>VLOOKUP(E11,'Trimming log'!$F$5:$V$5000,3,FALSE)</f>
        <v>Ulin</v>
      </c>
      <c r="H11" s="508">
        <f>VLOOKUP(E11,'Trimming log'!$F$5:$V$5000,4,FALSE)</f>
        <v>4.9000000000000004</v>
      </c>
      <c r="I11" s="65">
        <f>VLOOKUP(E11,'Trimming log'!$F$5:$V$5000,5,FALSE)</f>
        <v>30</v>
      </c>
      <c r="J11" s="65">
        <f>VLOOKUP(E11,'Trimming log'!$F$5:$V$5000,6,FALSE)</f>
        <v>30</v>
      </c>
      <c r="K11" s="65">
        <f>VLOOKUP(E11,'Trimming log'!$F$5:$V$5000,7,FALSE)</f>
        <v>33</v>
      </c>
      <c r="L11" s="65">
        <f>VLOOKUP(E11,'Trimming log'!$F$5:$V$5000,8,FALSE)</f>
        <v>35</v>
      </c>
      <c r="M11" s="65">
        <f>VLOOKUP(E11,'Trimming log'!$F$5:$V$5000,9,FALSE)</f>
        <v>32</v>
      </c>
      <c r="N11" s="507">
        <f>VLOOKUP(E11,'Trimming log'!$F$5:$V$5000,10,FALSE)</f>
        <v>32</v>
      </c>
      <c r="O11" s="65">
        <f>VLOOKUP(E11,'Trimming log'!$F$5:$V$5000,11,FALSE)</f>
        <v>0.39</v>
      </c>
      <c r="P11" s="65">
        <f>VLOOKUP(E11,'Trimming log'!$F$5:$V$5000,12,FALSE)</f>
        <v>0</v>
      </c>
      <c r="Q11" s="65">
        <f>VLOOKUP(E11,'Trimming log'!$F$5:$V$5000,13,FALSE)</f>
        <v>0</v>
      </c>
      <c r="R11" s="65">
        <f>VLOOKUP(E11,'Trimming log'!$F$5:$V$5000,14,FALSE)</f>
        <v>0</v>
      </c>
      <c r="S11" s="65">
        <f>VLOOKUP(E11,'Trimming log'!$F$5:$V$5000,15,FALSE)</f>
        <v>0</v>
      </c>
      <c r="T11" s="65">
        <f t="shared" si="2"/>
        <v>0.39</v>
      </c>
      <c r="U11" s="491" t="str">
        <f t="shared" si="3"/>
        <v/>
      </c>
      <c r="V11" s="74">
        <f t="shared" si="4"/>
        <v>45971</v>
      </c>
      <c r="W11" s="134" t="str">
        <f t="shared" si="5"/>
        <v>184A</v>
      </c>
      <c r="X11" s="134">
        <f>VLOOKUP(E11,'Trimming log'!$F$5:$Y$5000,19,FALSE)</f>
        <v>448</v>
      </c>
      <c r="Y11" s="134">
        <f>VLOOKUP(E11,'Trimming log'!$F$5:$Y$5000,20,FALSE)</f>
        <v>0</v>
      </c>
      <c r="Z11" s="135" t="str">
        <f t="shared" si="6"/>
        <v>Ulin</v>
      </c>
      <c r="AA11" s="135">
        <f t="shared" si="7"/>
        <v>4.9000000000000004</v>
      </c>
      <c r="AB11" s="136">
        <f t="shared" si="8"/>
        <v>32</v>
      </c>
      <c r="AC11" s="136">
        <f t="shared" si="9"/>
        <v>0.39</v>
      </c>
      <c r="AD11" s="136">
        <f t="shared" si="10"/>
        <v>0</v>
      </c>
      <c r="AE11" s="136">
        <f t="shared" si="11"/>
        <v>0.39</v>
      </c>
    </row>
    <row r="12" spans="1:31" ht="15" customHeight="1">
      <c r="A12" s="67" t="str">
        <f t="shared" si="0"/>
        <v/>
      </c>
      <c r="B12" s="65">
        <f t="shared" si="12"/>
        <v>7</v>
      </c>
      <c r="C12" s="68" t="str">
        <f t="shared" si="1"/>
        <v/>
      </c>
      <c r="D12" s="69">
        <v>45971</v>
      </c>
      <c r="E12" s="66" t="s">
        <v>316</v>
      </c>
      <c r="F12" s="65" t="str">
        <f>VLOOKUP(E12,'Trimming log'!$F$5:$V$5000,2,FALSE)</f>
        <v>NL</v>
      </c>
      <c r="G12" s="65" t="str">
        <f>VLOOKUP(E12,'Trimming log'!$F$5:$V$5000,3,FALSE)</f>
        <v>Ulin</v>
      </c>
      <c r="H12" s="508">
        <f>VLOOKUP(E12,'Trimming log'!$F$5:$V$5000,4,FALSE)</f>
        <v>4.0999999999999996</v>
      </c>
      <c r="I12" s="65">
        <f>VLOOKUP(E12,'Trimming log'!$F$5:$V$5000,5,FALSE)</f>
        <v>41</v>
      </c>
      <c r="J12" s="65">
        <f>VLOOKUP(E12,'Trimming log'!$F$5:$V$5000,6,FALSE)</f>
        <v>47</v>
      </c>
      <c r="K12" s="65">
        <f>VLOOKUP(E12,'Trimming log'!$F$5:$V$5000,7,FALSE)</f>
        <v>31</v>
      </c>
      <c r="L12" s="65">
        <f>VLOOKUP(E12,'Trimming log'!$F$5:$V$5000,8,FALSE)</f>
        <v>32</v>
      </c>
      <c r="M12" s="65">
        <f>VLOOKUP(E12,'Trimming log'!$F$5:$V$5000,9,FALSE)</f>
        <v>37.75</v>
      </c>
      <c r="N12" s="507">
        <f>VLOOKUP(E12,'Trimming log'!$F$5:$V$5000,10,FALSE)</f>
        <v>38</v>
      </c>
      <c r="O12" s="65">
        <f>VLOOKUP(E12,'Trimming log'!$F$5:$V$5000,11,FALSE)</f>
        <v>0.46</v>
      </c>
      <c r="P12" s="65">
        <f>VLOOKUP(E12,'Trimming log'!$F$5:$V$5000,12,FALSE)</f>
        <v>0</v>
      </c>
      <c r="Q12" s="65">
        <f>VLOOKUP(E12,'Trimming log'!$F$5:$V$5000,13,FALSE)</f>
        <v>0</v>
      </c>
      <c r="R12" s="65">
        <f>VLOOKUP(E12,'Trimming log'!$F$5:$V$5000,14,FALSE)</f>
        <v>0</v>
      </c>
      <c r="S12" s="65">
        <f>VLOOKUP(E12,'Trimming log'!$F$5:$V$5000,15,FALSE)</f>
        <v>0</v>
      </c>
      <c r="T12" s="65">
        <f t="shared" si="2"/>
        <v>0.46</v>
      </c>
      <c r="U12" s="491" t="str">
        <f t="shared" si="3"/>
        <v/>
      </c>
      <c r="V12" s="74">
        <f t="shared" si="4"/>
        <v>45971</v>
      </c>
      <c r="W12" s="134" t="str">
        <f t="shared" si="5"/>
        <v>182B</v>
      </c>
      <c r="X12" s="134">
        <f>VLOOKUP(E12,'Trimming log'!$F$5:$Y$5000,19,FALSE)</f>
        <v>789</v>
      </c>
      <c r="Y12" s="134">
        <f>VLOOKUP(E12,'Trimming log'!$F$5:$Y$5000,20,FALSE)</f>
        <v>0</v>
      </c>
      <c r="Z12" s="135" t="str">
        <f t="shared" si="6"/>
        <v>Ulin</v>
      </c>
      <c r="AA12" s="135">
        <f t="shared" si="7"/>
        <v>4.0999999999999996</v>
      </c>
      <c r="AB12" s="136">
        <f t="shared" si="8"/>
        <v>38</v>
      </c>
      <c r="AC12" s="136">
        <f t="shared" si="9"/>
        <v>0.46</v>
      </c>
      <c r="AD12" s="136">
        <f t="shared" si="10"/>
        <v>0</v>
      </c>
      <c r="AE12" s="136">
        <f t="shared" si="11"/>
        <v>0.46</v>
      </c>
    </row>
    <row r="13" spans="1:31" ht="15" customHeight="1">
      <c r="A13" s="67" t="str">
        <f t="shared" si="0"/>
        <v/>
      </c>
      <c r="B13" s="65">
        <f t="shared" si="12"/>
        <v>8</v>
      </c>
      <c r="C13" s="68" t="str">
        <f t="shared" si="1"/>
        <v/>
      </c>
      <c r="D13" s="69">
        <v>45971</v>
      </c>
      <c r="E13" s="66" t="s">
        <v>317</v>
      </c>
      <c r="F13" s="65" t="str">
        <f>VLOOKUP(E13,'Trimming log'!$F$5:$V$5000,2,FALSE)</f>
        <v>NL</v>
      </c>
      <c r="G13" s="65" t="str">
        <f>VLOOKUP(E13,'Trimming log'!$F$5:$V$5000,3,FALSE)</f>
        <v>Ulin</v>
      </c>
      <c r="H13" s="508">
        <f>VLOOKUP(E13,'Trimming log'!$F$5:$V$5000,4,FALSE)</f>
        <v>4.0999999999999996</v>
      </c>
      <c r="I13" s="65">
        <f>VLOOKUP(E13,'Trimming log'!$F$5:$V$5000,5,FALSE)</f>
        <v>41</v>
      </c>
      <c r="J13" s="65">
        <f>VLOOKUP(E13,'Trimming log'!$F$5:$V$5000,6,FALSE)</f>
        <v>47</v>
      </c>
      <c r="K13" s="65">
        <f>VLOOKUP(E13,'Trimming log'!$F$5:$V$5000,7,FALSE)</f>
        <v>31</v>
      </c>
      <c r="L13" s="65">
        <f>VLOOKUP(E13,'Trimming log'!$F$5:$V$5000,8,FALSE)</f>
        <v>32</v>
      </c>
      <c r="M13" s="65">
        <f>VLOOKUP(E13,'Trimming log'!$F$5:$V$5000,9,FALSE)</f>
        <v>37.75</v>
      </c>
      <c r="N13" s="507">
        <f>VLOOKUP(E13,'Trimming log'!$F$5:$V$5000,10,FALSE)</f>
        <v>38</v>
      </c>
      <c r="O13" s="65">
        <f>VLOOKUP(E13,'Trimming log'!$F$5:$V$5000,11,FALSE)</f>
        <v>0.46</v>
      </c>
      <c r="P13" s="65">
        <f>VLOOKUP(E13,'Trimming log'!$F$5:$V$5000,12,FALSE)</f>
        <v>0</v>
      </c>
      <c r="Q13" s="65">
        <f>VLOOKUP(E13,'Trimming log'!$F$5:$V$5000,13,FALSE)</f>
        <v>0</v>
      </c>
      <c r="R13" s="65">
        <f>VLOOKUP(E13,'Trimming log'!$F$5:$V$5000,14,FALSE)</f>
        <v>0</v>
      </c>
      <c r="S13" s="65">
        <f>VLOOKUP(E13,'Trimming log'!$F$5:$V$5000,15,FALSE)</f>
        <v>0</v>
      </c>
      <c r="T13" s="65">
        <f t="shared" si="2"/>
        <v>0.46</v>
      </c>
      <c r="U13" s="491" t="str">
        <f t="shared" si="3"/>
        <v/>
      </c>
      <c r="V13" s="74">
        <f t="shared" si="4"/>
        <v>45971</v>
      </c>
      <c r="W13" s="134" t="str">
        <f t="shared" si="5"/>
        <v>182C</v>
      </c>
      <c r="X13" s="134">
        <f>VLOOKUP(E13,'Trimming log'!$F$5:$Y$5000,19,FALSE)</f>
        <v>789</v>
      </c>
      <c r="Y13" s="134">
        <f>VLOOKUP(E13,'Trimming log'!$F$5:$Y$5000,20,FALSE)</f>
        <v>0</v>
      </c>
      <c r="Z13" s="135" t="str">
        <f t="shared" si="6"/>
        <v>Ulin</v>
      </c>
      <c r="AA13" s="135">
        <f t="shared" si="7"/>
        <v>4.0999999999999996</v>
      </c>
      <c r="AB13" s="136">
        <f t="shared" si="8"/>
        <v>38</v>
      </c>
      <c r="AC13" s="136">
        <f t="shared" si="9"/>
        <v>0.46</v>
      </c>
      <c r="AD13" s="136">
        <f t="shared" si="10"/>
        <v>0</v>
      </c>
      <c r="AE13" s="136">
        <f t="shared" si="11"/>
        <v>0.46</v>
      </c>
    </row>
    <row r="14" spans="1:31" ht="15" customHeight="1">
      <c r="A14" s="67" t="str">
        <f t="shared" si="0"/>
        <v/>
      </c>
      <c r="B14" s="65">
        <f t="shared" si="12"/>
        <v>9</v>
      </c>
      <c r="C14" s="68" t="str">
        <f t="shared" si="1"/>
        <v/>
      </c>
      <c r="D14" s="69">
        <v>45971</v>
      </c>
      <c r="E14" s="66" t="s">
        <v>330</v>
      </c>
      <c r="F14" s="65" t="str">
        <f>VLOOKUP(E14,'Trimming log'!$F$5:$V$5000,2,FALSE)</f>
        <v>NL</v>
      </c>
      <c r="G14" s="65" t="str">
        <f>VLOOKUP(E14,'Trimming log'!$F$5:$V$5000,3,FALSE)</f>
        <v>Ulin</v>
      </c>
      <c r="H14" s="508">
        <f>VLOOKUP(E14,'Trimming log'!$F$5:$V$5000,4,FALSE)</f>
        <v>4.0999999999999996</v>
      </c>
      <c r="I14" s="65">
        <f>VLOOKUP(E14,'Trimming log'!$F$5:$V$5000,5,FALSE)</f>
        <v>41</v>
      </c>
      <c r="J14" s="65">
        <f>VLOOKUP(E14,'Trimming log'!$F$5:$V$5000,6,FALSE)</f>
        <v>40</v>
      </c>
      <c r="K14" s="65">
        <f>VLOOKUP(E14,'Trimming log'!$F$5:$V$5000,7,FALSE)</f>
        <v>21</v>
      </c>
      <c r="L14" s="65">
        <f>VLOOKUP(E14,'Trimming log'!$F$5:$V$5000,8,FALSE)</f>
        <v>29</v>
      </c>
      <c r="M14" s="65">
        <f>VLOOKUP(E14,'Trimming log'!$F$5:$V$5000,9,FALSE)</f>
        <v>32.75</v>
      </c>
      <c r="N14" s="507">
        <f>VLOOKUP(E14,'Trimming log'!$F$5:$V$5000,10,FALSE)</f>
        <v>33</v>
      </c>
      <c r="O14" s="65">
        <f>VLOOKUP(E14,'Trimming log'!$F$5:$V$5000,11,FALSE)</f>
        <v>0.35</v>
      </c>
      <c r="P14" s="65">
        <f>VLOOKUP(E14,'Trimming log'!$F$5:$V$5000,12,FALSE)</f>
        <v>0</v>
      </c>
      <c r="Q14" s="65">
        <f>VLOOKUP(E14,'Trimming log'!$F$5:$V$5000,13,FALSE)</f>
        <v>0</v>
      </c>
      <c r="R14" s="65">
        <f>VLOOKUP(E14,'Trimming log'!$F$5:$V$5000,14,FALSE)</f>
        <v>0</v>
      </c>
      <c r="S14" s="65">
        <f>VLOOKUP(E14,'Trimming log'!$F$5:$V$5000,15,FALSE)</f>
        <v>0</v>
      </c>
      <c r="T14" s="65">
        <f t="shared" si="2"/>
        <v>0.35</v>
      </c>
      <c r="U14" s="491" t="str">
        <f t="shared" si="3"/>
        <v/>
      </c>
      <c r="V14" s="74">
        <f t="shared" si="4"/>
        <v>45971</v>
      </c>
      <c r="W14" s="134" t="str">
        <f t="shared" si="5"/>
        <v>177B</v>
      </c>
      <c r="X14" s="134">
        <f>VLOOKUP(E14,'Trimming log'!$F$5:$Y$5000,19,FALSE)</f>
        <v>438</v>
      </c>
      <c r="Y14" s="134">
        <f>VLOOKUP(E14,'Trimming log'!$F$5:$Y$5000,20,FALSE)</f>
        <v>0</v>
      </c>
      <c r="Z14" s="135" t="str">
        <f t="shared" si="6"/>
        <v>Ulin</v>
      </c>
      <c r="AA14" s="135">
        <f t="shared" si="7"/>
        <v>4.0999999999999996</v>
      </c>
      <c r="AB14" s="136">
        <f t="shared" si="8"/>
        <v>33</v>
      </c>
      <c r="AC14" s="136">
        <f t="shared" si="9"/>
        <v>0.35</v>
      </c>
      <c r="AD14" s="136">
        <f t="shared" si="10"/>
        <v>0</v>
      </c>
      <c r="AE14" s="136">
        <f t="shared" si="11"/>
        <v>0.35</v>
      </c>
    </row>
    <row r="15" spans="1:31" ht="15" customHeight="1">
      <c r="A15" s="67" t="str">
        <f t="shared" si="0"/>
        <v/>
      </c>
      <c r="B15" s="65">
        <f t="shared" si="12"/>
        <v>10</v>
      </c>
      <c r="C15" s="68" t="str">
        <f t="shared" si="1"/>
        <v/>
      </c>
      <c r="D15" s="69">
        <v>45971</v>
      </c>
      <c r="E15" s="66" t="s">
        <v>281</v>
      </c>
      <c r="F15" s="65" t="str">
        <f>VLOOKUP(E15,'Trimming log'!$F$5:$V$5000,2,FALSE)</f>
        <v>NL</v>
      </c>
      <c r="G15" s="65" t="str">
        <f>VLOOKUP(E15,'Trimming log'!$F$5:$V$5000,3,FALSE)</f>
        <v>Ulin</v>
      </c>
      <c r="H15" s="508">
        <f>VLOOKUP(E15,'Trimming log'!$F$5:$V$5000,4,FALSE)</f>
        <v>4.0999999999999996</v>
      </c>
      <c r="I15" s="65">
        <f>VLOOKUP(E15,'Trimming log'!$F$5:$V$5000,5,FALSE)</f>
        <v>28</v>
      </c>
      <c r="J15" s="65">
        <f>VLOOKUP(E15,'Trimming log'!$F$5:$V$5000,6,FALSE)</f>
        <v>31</v>
      </c>
      <c r="K15" s="65">
        <f>VLOOKUP(E15,'Trimming log'!$F$5:$V$5000,7,FALSE)</f>
        <v>35</v>
      </c>
      <c r="L15" s="65">
        <f>VLOOKUP(E15,'Trimming log'!$F$5:$V$5000,8,FALSE)</f>
        <v>40</v>
      </c>
      <c r="M15" s="65">
        <f>VLOOKUP(E15,'Trimming log'!$F$5:$V$5000,9,FALSE)</f>
        <v>33.5</v>
      </c>
      <c r="N15" s="507">
        <f>VLOOKUP(E15,'Trimming log'!$F$5:$V$5000,10,FALSE)</f>
        <v>34</v>
      </c>
      <c r="O15" s="65">
        <f>VLOOKUP(E15,'Trimming log'!$F$5:$V$5000,11,FALSE)</f>
        <v>0.37</v>
      </c>
      <c r="P15" s="65">
        <f>VLOOKUP(E15,'Trimming log'!$F$5:$V$5000,12,FALSE)</f>
        <v>0</v>
      </c>
      <c r="Q15" s="65">
        <f>VLOOKUP(E15,'Trimming log'!$F$5:$V$5000,13,FALSE)</f>
        <v>0</v>
      </c>
      <c r="R15" s="65">
        <f>VLOOKUP(E15,'Trimming log'!$F$5:$V$5000,14,FALSE)</f>
        <v>0</v>
      </c>
      <c r="S15" s="65">
        <f>VLOOKUP(E15,'Trimming log'!$F$5:$V$5000,15,FALSE)</f>
        <v>0</v>
      </c>
      <c r="T15" s="65">
        <f t="shared" si="2"/>
        <v>0.37</v>
      </c>
      <c r="U15" s="491" t="str">
        <f t="shared" si="3"/>
        <v/>
      </c>
      <c r="V15" s="74">
        <f t="shared" si="4"/>
        <v>45971</v>
      </c>
      <c r="W15" s="134" t="str">
        <f t="shared" si="5"/>
        <v>192B</v>
      </c>
      <c r="X15" s="134">
        <f>VLOOKUP(E15,'Trimming log'!$F$5:$Y$5000,19,FALSE)</f>
        <v>430</v>
      </c>
      <c r="Y15" s="134">
        <f>VLOOKUP(E15,'Trimming log'!$F$5:$Y$5000,20,FALSE)</f>
        <v>0</v>
      </c>
      <c r="Z15" s="135" t="str">
        <f t="shared" si="6"/>
        <v>Ulin</v>
      </c>
      <c r="AA15" s="135">
        <f t="shared" si="7"/>
        <v>4.0999999999999996</v>
      </c>
      <c r="AB15" s="136">
        <f t="shared" si="8"/>
        <v>34</v>
      </c>
      <c r="AC15" s="136">
        <f t="shared" si="9"/>
        <v>0.37</v>
      </c>
      <c r="AD15" s="136">
        <f t="shared" si="10"/>
        <v>0</v>
      </c>
      <c r="AE15" s="136">
        <f t="shared" si="11"/>
        <v>0.37</v>
      </c>
    </row>
    <row r="16" spans="1:31" ht="15" customHeight="1">
      <c r="A16" s="67" t="str">
        <f t="shared" si="0"/>
        <v/>
      </c>
      <c r="B16" s="65">
        <f t="shared" si="12"/>
        <v>11</v>
      </c>
      <c r="C16" s="68" t="str">
        <f t="shared" si="1"/>
        <v/>
      </c>
      <c r="D16" s="69">
        <v>45971</v>
      </c>
      <c r="E16" s="66" t="s">
        <v>332</v>
      </c>
      <c r="F16" s="65" t="str">
        <f>VLOOKUP(E16,'Trimming log'!$F$5:$V$5000,2,FALSE)</f>
        <v>NL</v>
      </c>
      <c r="G16" s="65" t="str">
        <f>VLOOKUP(E16,'Trimming log'!$F$5:$V$5000,3,FALSE)</f>
        <v>Ulin</v>
      </c>
      <c r="H16" s="508">
        <f>VLOOKUP(E16,'Trimming log'!$F$5:$V$5000,4,FALSE)</f>
        <v>4.3</v>
      </c>
      <c r="I16" s="65">
        <f>VLOOKUP(E16,'Trimming log'!$F$5:$V$5000,5,FALSE)</f>
        <v>45</v>
      </c>
      <c r="J16" s="65">
        <f>VLOOKUP(E16,'Trimming log'!$F$5:$V$5000,6,FALSE)</f>
        <v>43</v>
      </c>
      <c r="K16" s="65">
        <f>VLOOKUP(E16,'Trimming log'!$F$5:$V$5000,7,FALSE)</f>
        <v>26</v>
      </c>
      <c r="L16" s="65">
        <f>VLOOKUP(E16,'Trimming log'!$F$5:$V$5000,8,FALSE)</f>
        <v>26</v>
      </c>
      <c r="M16" s="65">
        <f>VLOOKUP(E16,'Trimming log'!$F$5:$V$5000,9,FALSE)</f>
        <v>35</v>
      </c>
      <c r="N16" s="507">
        <f>VLOOKUP(E16,'Trimming log'!$F$5:$V$5000,10,FALSE)</f>
        <v>35</v>
      </c>
      <c r="O16" s="65">
        <f>VLOOKUP(E16,'Trimming log'!$F$5:$V$5000,11,FALSE)</f>
        <v>0.41</v>
      </c>
      <c r="P16" s="65">
        <f>VLOOKUP(E16,'Trimming log'!$F$5:$V$5000,12,FALSE)</f>
        <v>0</v>
      </c>
      <c r="Q16" s="65">
        <f>VLOOKUP(E16,'Trimming log'!$F$5:$V$5000,13,FALSE)</f>
        <v>0</v>
      </c>
      <c r="R16" s="65">
        <f>VLOOKUP(E16,'Trimming log'!$F$5:$V$5000,14,FALSE)</f>
        <v>0</v>
      </c>
      <c r="S16" s="65">
        <f>VLOOKUP(E16,'Trimming log'!$F$5:$V$5000,15,FALSE)</f>
        <v>0</v>
      </c>
      <c r="T16" s="65">
        <f t="shared" si="2"/>
        <v>0.41</v>
      </c>
      <c r="U16" s="491" t="str">
        <f t="shared" si="3"/>
        <v/>
      </c>
      <c r="V16" s="74">
        <f t="shared" si="4"/>
        <v>45971</v>
      </c>
      <c r="W16" s="134" t="str">
        <f t="shared" si="5"/>
        <v>172A</v>
      </c>
      <c r="X16" s="134">
        <f>VLOOKUP(E16,'Trimming log'!$F$5:$Y$5000,19,FALSE)</f>
        <v>449</v>
      </c>
      <c r="Y16" s="134">
        <f>VLOOKUP(E16,'Trimming log'!$F$5:$Y$5000,20,FALSE)</f>
        <v>0</v>
      </c>
      <c r="Z16" s="135" t="str">
        <f t="shared" si="6"/>
        <v>Ulin</v>
      </c>
      <c r="AA16" s="135">
        <f t="shared" si="7"/>
        <v>4.3</v>
      </c>
      <c r="AB16" s="136">
        <f t="shared" si="8"/>
        <v>35</v>
      </c>
      <c r="AC16" s="136">
        <f t="shared" si="9"/>
        <v>0.41</v>
      </c>
      <c r="AD16" s="136">
        <f t="shared" si="10"/>
        <v>0</v>
      </c>
      <c r="AE16" s="136">
        <f t="shared" si="11"/>
        <v>0.41</v>
      </c>
    </row>
    <row r="17" spans="1:36" ht="15" customHeight="1">
      <c r="A17" s="67" t="str">
        <f t="shared" si="0"/>
        <v/>
      </c>
      <c r="B17" s="65">
        <f t="shared" si="12"/>
        <v>12</v>
      </c>
      <c r="C17" s="68" t="str">
        <f t="shared" si="1"/>
        <v/>
      </c>
      <c r="D17" s="69">
        <v>45971</v>
      </c>
      <c r="E17" s="66" t="s">
        <v>266</v>
      </c>
      <c r="F17" s="65" t="str">
        <f>VLOOKUP(E17,'Trimming log'!$F$5:$V$5000,2,FALSE)</f>
        <v>NL</v>
      </c>
      <c r="G17" s="65" t="str">
        <f>VLOOKUP(E17,'Trimming log'!$F$5:$V$5000,3,FALSE)</f>
        <v>Ulin</v>
      </c>
      <c r="H17" s="508">
        <f>VLOOKUP(E17,'Trimming log'!$F$5:$V$5000,4,FALSE)</f>
        <v>4.9000000000000004</v>
      </c>
      <c r="I17" s="65">
        <f>VLOOKUP(E17,'Trimming log'!$F$5:$V$5000,5,FALSE)</f>
        <v>38</v>
      </c>
      <c r="J17" s="65">
        <f>VLOOKUP(E17,'Trimming log'!$F$5:$V$5000,6,FALSE)</f>
        <v>44</v>
      </c>
      <c r="K17" s="65">
        <f>VLOOKUP(E17,'Trimming log'!$F$5:$V$5000,7,FALSE)</f>
        <v>30</v>
      </c>
      <c r="L17" s="65">
        <f>VLOOKUP(E17,'Trimming log'!$F$5:$V$5000,8,FALSE)</f>
        <v>34</v>
      </c>
      <c r="M17" s="65">
        <f>VLOOKUP(E17,'Trimming log'!$F$5:$V$5000,9,FALSE)</f>
        <v>36.5</v>
      </c>
      <c r="N17" s="507">
        <f>VLOOKUP(E17,'Trimming log'!$F$5:$V$5000,10,FALSE)</f>
        <v>37</v>
      </c>
      <c r="O17" s="65">
        <f>VLOOKUP(E17,'Trimming log'!$F$5:$V$5000,11,FALSE)</f>
        <v>0.53</v>
      </c>
      <c r="P17" s="65">
        <f>VLOOKUP(E17,'Trimming log'!$F$5:$V$5000,12,FALSE)</f>
        <v>0</v>
      </c>
      <c r="Q17" s="65">
        <f>VLOOKUP(E17,'Trimming log'!$F$5:$V$5000,13,FALSE)</f>
        <v>0</v>
      </c>
      <c r="R17" s="65">
        <f>VLOOKUP(E17,'Trimming log'!$F$5:$V$5000,14,FALSE)</f>
        <v>0</v>
      </c>
      <c r="S17" s="65">
        <f>VLOOKUP(E17,'Trimming log'!$F$5:$V$5000,15,FALSE)</f>
        <v>0</v>
      </c>
      <c r="T17" s="65">
        <f t="shared" si="2"/>
        <v>0.53</v>
      </c>
      <c r="U17" s="491" t="str">
        <f t="shared" si="3"/>
        <v/>
      </c>
      <c r="V17" s="74">
        <f t="shared" si="4"/>
        <v>45971</v>
      </c>
      <c r="W17" s="134" t="str">
        <f t="shared" si="5"/>
        <v>200B</v>
      </c>
      <c r="X17" s="134">
        <f>VLOOKUP(E17,'Trimming log'!$F$5:$Y$5000,19,FALSE)</f>
        <v>411</v>
      </c>
      <c r="Y17" s="134">
        <f>VLOOKUP(E17,'Trimming log'!$F$5:$Y$5000,20,FALSE)</f>
        <v>0</v>
      </c>
      <c r="Z17" s="135" t="str">
        <f t="shared" si="6"/>
        <v>Ulin</v>
      </c>
      <c r="AA17" s="135">
        <f t="shared" si="7"/>
        <v>4.9000000000000004</v>
      </c>
      <c r="AB17" s="136">
        <f t="shared" si="8"/>
        <v>37</v>
      </c>
      <c r="AC17" s="136">
        <f t="shared" si="9"/>
        <v>0.53</v>
      </c>
      <c r="AD17" s="136">
        <f t="shared" si="10"/>
        <v>0</v>
      </c>
      <c r="AE17" s="136">
        <f t="shared" si="11"/>
        <v>0.53</v>
      </c>
    </row>
    <row r="18" spans="1:36" ht="15" customHeight="1">
      <c r="A18" s="67" t="str">
        <f t="shared" si="0"/>
        <v/>
      </c>
      <c r="B18" s="65">
        <f t="shared" si="12"/>
        <v>13</v>
      </c>
      <c r="C18" s="68" t="str">
        <f t="shared" si="1"/>
        <v/>
      </c>
      <c r="D18" s="69">
        <v>45971</v>
      </c>
      <c r="E18" s="66" t="s">
        <v>265</v>
      </c>
      <c r="F18" s="65" t="str">
        <f>VLOOKUP(E18,'Trimming log'!$F$5:$V$5000,2,FALSE)</f>
        <v>NL</v>
      </c>
      <c r="G18" s="65" t="str">
        <f>VLOOKUP(E18,'Trimming log'!$F$5:$V$5000,3,FALSE)</f>
        <v>Ulin</v>
      </c>
      <c r="H18" s="508">
        <f>VLOOKUP(E18,'Trimming log'!$F$5:$V$5000,4,FALSE)</f>
        <v>5</v>
      </c>
      <c r="I18" s="65">
        <f>VLOOKUP(E18,'Trimming log'!$F$5:$V$5000,5,FALSE)</f>
        <v>38</v>
      </c>
      <c r="J18" s="65">
        <f>VLOOKUP(E18,'Trimming log'!$F$5:$V$5000,6,FALSE)</f>
        <v>44</v>
      </c>
      <c r="K18" s="65">
        <f>VLOOKUP(E18,'Trimming log'!$F$5:$V$5000,7,FALSE)</f>
        <v>30</v>
      </c>
      <c r="L18" s="65">
        <f>VLOOKUP(E18,'Trimming log'!$F$5:$V$5000,8,FALSE)</f>
        <v>34</v>
      </c>
      <c r="M18" s="65">
        <f>VLOOKUP(E18,'Trimming log'!$F$5:$V$5000,9,FALSE)</f>
        <v>36.5</v>
      </c>
      <c r="N18" s="507">
        <f>VLOOKUP(E18,'Trimming log'!$F$5:$V$5000,10,FALSE)</f>
        <v>37</v>
      </c>
      <c r="O18" s="65">
        <f>VLOOKUP(E18,'Trimming log'!$F$5:$V$5000,11,FALSE)</f>
        <v>0.54</v>
      </c>
      <c r="P18" s="65">
        <f>VLOOKUP(E18,'Trimming log'!$F$5:$V$5000,12,FALSE)</f>
        <v>0</v>
      </c>
      <c r="Q18" s="65">
        <f>VLOOKUP(E18,'Trimming log'!$F$5:$V$5000,13,FALSE)</f>
        <v>0</v>
      </c>
      <c r="R18" s="65">
        <f>VLOOKUP(E18,'Trimming log'!$F$5:$V$5000,14,FALSE)</f>
        <v>0</v>
      </c>
      <c r="S18" s="65">
        <f>VLOOKUP(E18,'Trimming log'!$F$5:$V$5000,15,FALSE)</f>
        <v>0</v>
      </c>
      <c r="T18" s="65">
        <f t="shared" si="2"/>
        <v>0.54</v>
      </c>
      <c r="U18" s="491" t="str">
        <f t="shared" si="3"/>
        <v/>
      </c>
      <c r="V18" s="74">
        <f t="shared" si="4"/>
        <v>45971</v>
      </c>
      <c r="W18" s="134" t="str">
        <f t="shared" si="5"/>
        <v>200A</v>
      </c>
      <c r="X18" s="134">
        <f>VLOOKUP(E18,'Trimming log'!$F$5:$Y$5000,19,FALSE)</f>
        <v>411</v>
      </c>
      <c r="Y18" s="134">
        <f>VLOOKUP(E18,'Trimming log'!$F$5:$Y$5000,20,FALSE)</f>
        <v>0</v>
      </c>
      <c r="Z18" s="135" t="str">
        <f t="shared" si="6"/>
        <v>Ulin</v>
      </c>
      <c r="AA18" s="135">
        <f t="shared" si="7"/>
        <v>5</v>
      </c>
      <c r="AB18" s="136">
        <f t="shared" si="8"/>
        <v>37</v>
      </c>
      <c r="AC18" s="136">
        <f t="shared" si="9"/>
        <v>0.54</v>
      </c>
      <c r="AD18" s="136">
        <f t="shared" si="10"/>
        <v>0</v>
      </c>
      <c r="AE18" s="136">
        <f t="shared" si="11"/>
        <v>0.54</v>
      </c>
    </row>
    <row r="19" spans="1:36" ht="15" customHeight="1">
      <c r="A19" s="67" t="str">
        <f t="shared" si="0"/>
        <v/>
      </c>
      <c r="B19" s="65">
        <f t="shared" si="12"/>
        <v>14</v>
      </c>
      <c r="C19" s="68" t="str">
        <f t="shared" si="1"/>
        <v/>
      </c>
      <c r="D19" s="69">
        <v>45971</v>
      </c>
      <c r="E19" s="66" t="s">
        <v>303</v>
      </c>
      <c r="F19" s="65" t="str">
        <f>VLOOKUP(E19,'Trimming log'!$F$5:$V$5000,2,FALSE)</f>
        <v>NL</v>
      </c>
      <c r="G19" s="65" t="str">
        <f>VLOOKUP(E19,'Trimming log'!$F$5:$V$5000,3,FALSE)</f>
        <v>Ulin</v>
      </c>
      <c r="H19" s="508">
        <f>VLOOKUP(E19,'Trimming log'!$F$5:$V$5000,4,FALSE)</f>
        <v>4.0999999999999996</v>
      </c>
      <c r="I19" s="65">
        <f>VLOOKUP(E19,'Trimming log'!$F$5:$V$5000,5,FALSE)</f>
        <v>28</v>
      </c>
      <c r="J19" s="65">
        <f>VLOOKUP(E19,'Trimming log'!$F$5:$V$5000,6,FALSE)</f>
        <v>25</v>
      </c>
      <c r="K19" s="65">
        <f>VLOOKUP(E19,'Trimming log'!$F$5:$V$5000,7,FALSE)</f>
        <v>31</v>
      </c>
      <c r="L19" s="65">
        <f>VLOOKUP(E19,'Trimming log'!$F$5:$V$5000,8,FALSE)</f>
        <v>41</v>
      </c>
      <c r="M19" s="65">
        <f>VLOOKUP(E19,'Trimming log'!$F$5:$V$5000,9,FALSE)</f>
        <v>31.25</v>
      </c>
      <c r="N19" s="507">
        <f>VLOOKUP(E19,'Trimming log'!$F$5:$V$5000,10,FALSE)</f>
        <v>31</v>
      </c>
      <c r="O19" s="65">
        <f>VLOOKUP(E19,'Trimming log'!$F$5:$V$5000,11,FALSE)</f>
        <v>0.31</v>
      </c>
      <c r="P19" s="65">
        <f>VLOOKUP(E19,'Trimming log'!$F$5:$V$5000,12,FALSE)</f>
        <v>0</v>
      </c>
      <c r="Q19" s="65">
        <f>VLOOKUP(E19,'Trimming log'!$F$5:$V$5000,13,FALSE)</f>
        <v>0</v>
      </c>
      <c r="R19" s="65">
        <f>VLOOKUP(E19,'Trimming log'!$F$5:$V$5000,14,FALSE)</f>
        <v>0</v>
      </c>
      <c r="S19" s="65">
        <f>VLOOKUP(E19,'Trimming log'!$F$5:$V$5000,15,FALSE)</f>
        <v>0</v>
      </c>
      <c r="T19" s="65">
        <f t="shared" si="2"/>
        <v>0.31</v>
      </c>
      <c r="U19" s="491" t="str">
        <f t="shared" si="3"/>
        <v/>
      </c>
      <c r="V19" s="74">
        <f t="shared" si="4"/>
        <v>45971</v>
      </c>
      <c r="W19" s="134" t="str">
        <f t="shared" si="5"/>
        <v>188C</v>
      </c>
      <c r="X19" s="134">
        <f>VLOOKUP(E19,'Trimming log'!$F$5:$Y$5000,19,FALSE)</f>
        <v>876</v>
      </c>
      <c r="Y19" s="134">
        <f>VLOOKUP(E19,'Trimming log'!$F$5:$Y$5000,20,FALSE)</f>
        <v>0</v>
      </c>
      <c r="Z19" s="135" t="str">
        <f t="shared" si="6"/>
        <v>Ulin</v>
      </c>
      <c r="AA19" s="135">
        <f t="shared" si="7"/>
        <v>4.0999999999999996</v>
      </c>
      <c r="AB19" s="136">
        <f t="shared" si="8"/>
        <v>31</v>
      </c>
      <c r="AC19" s="136">
        <f t="shared" si="9"/>
        <v>0.31</v>
      </c>
      <c r="AD19" s="136">
        <f t="shared" si="10"/>
        <v>0</v>
      </c>
      <c r="AE19" s="136">
        <f t="shared" si="11"/>
        <v>0.31</v>
      </c>
    </row>
    <row r="20" spans="1:36" ht="15" customHeight="1">
      <c r="A20" s="67" t="str">
        <f t="shared" si="0"/>
        <v/>
      </c>
      <c r="B20" s="65">
        <f t="shared" si="12"/>
        <v>15</v>
      </c>
      <c r="C20" s="68" t="str">
        <f t="shared" si="1"/>
        <v/>
      </c>
      <c r="D20" s="69">
        <v>45971</v>
      </c>
      <c r="E20" s="66" t="s">
        <v>296</v>
      </c>
      <c r="F20" s="65" t="str">
        <f>VLOOKUP(E20,'Trimming log'!$F$5:$V$5000,2,FALSE)</f>
        <v>NL</v>
      </c>
      <c r="G20" s="65" t="str">
        <f>VLOOKUP(E20,'Trimming log'!$F$5:$V$5000,3,FALSE)</f>
        <v>Ulin</v>
      </c>
      <c r="H20" s="508">
        <f>VLOOKUP(E20,'Trimming log'!$F$5:$V$5000,4,FALSE)</f>
        <v>4.05</v>
      </c>
      <c r="I20" s="65">
        <f>VLOOKUP(E20,'Trimming log'!$F$5:$V$5000,5,FALSE)</f>
        <v>36</v>
      </c>
      <c r="J20" s="65">
        <f>VLOOKUP(E20,'Trimming log'!$F$5:$V$5000,6,FALSE)</f>
        <v>41</v>
      </c>
      <c r="K20" s="65">
        <f>VLOOKUP(E20,'Trimming log'!$F$5:$V$5000,7,FALSE)</f>
        <v>28</v>
      </c>
      <c r="L20" s="65">
        <f>VLOOKUP(E20,'Trimming log'!$F$5:$V$5000,8,FALSE)</f>
        <v>36</v>
      </c>
      <c r="M20" s="65">
        <f>VLOOKUP(E20,'Trimming log'!$F$5:$V$5000,9,FALSE)</f>
        <v>35.25</v>
      </c>
      <c r="N20" s="507">
        <f>VLOOKUP(E20,'Trimming log'!$F$5:$V$5000,10,FALSE)</f>
        <v>35</v>
      </c>
      <c r="O20" s="65">
        <f>VLOOKUP(E20,'Trimming log'!$F$5:$V$5000,11,FALSE)</f>
        <v>0.39</v>
      </c>
      <c r="P20" s="65">
        <f>VLOOKUP(E20,'Trimming log'!$F$5:$V$5000,12,FALSE)</f>
        <v>0</v>
      </c>
      <c r="Q20" s="65">
        <f>VLOOKUP(E20,'Trimming log'!$F$5:$V$5000,13,FALSE)</f>
        <v>0</v>
      </c>
      <c r="R20" s="65">
        <f>VLOOKUP(E20,'Trimming log'!$F$5:$V$5000,14,FALSE)</f>
        <v>0</v>
      </c>
      <c r="S20" s="65">
        <f>VLOOKUP(E20,'Trimming log'!$F$5:$V$5000,15,FALSE)</f>
        <v>0</v>
      </c>
      <c r="T20" s="65">
        <f t="shared" si="2"/>
        <v>0.39</v>
      </c>
      <c r="U20" s="491" t="str">
        <f t="shared" si="3"/>
        <v/>
      </c>
      <c r="V20" s="74">
        <f t="shared" si="4"/>
        <v>45971</v>
      </c>
      <c r="W20" s="134" t="str">
        <f t="shared" si="5"/>
        <v>191B</v>
      </c>
      <c r="X20" s="134">
        <f>VLOOKUP(E20,'Trimming log'!$F$5:$Y$5000,19,FALSE)</f>
        <v>451</v>
      </c>
      <c r="Y20" s="134">
        <f>VLOOKUP(E20,'Trimming log'!$F$5:$Y$5000,20,FALSE)</f>
        <v>0</v>
      </c>
      <c r="Z20" s="135" t="str">
        <f t="shared" si="6"/>
        <v>Ulin</v>
      </c>
      <c r="AA20" s="135">
        <f t="shared" si="7"/>
        <v>4.05</v>
      </c>
      <c r="AB20" s="136">
        <f t="shared" si="8"/>
        <v>35</v>
      </c>
      <c r="AC20" s="136">
        <f t="shared" si="9"/>
        <v>0.39</v>
      </c>
      <c r="AD20" s="136">
        <f t="shared" si="10"/>
        <v>0</v>
      </c>
      <c r="AE20" s="136">
        <f t="shared" si="11"/>
        <v>0.39</v>
      </c>
    </row>
    <row r="21" spans="1:36" ht="15" customHeight="1">
      <c r="A21" s="67" t="str">
        <f t="shared" si="0"/>
        <v/>
      </c>
      <c r="B21" s="65">
        <f t="shared" si="12"/>
        <v>16</v>
      </c>
      <c r="C21" s="68" t="str">
        <f t="shared" si="1"/>
        <v/>
      </c>
      <c r="D21" s="69">
        <v>45971</v>
      </c>
      <c r="E21" s="66" t="s">
        <v>331</v>
      </c>
      <c r="F21" s="65" t="str">
        <f>VLOOKUP(E21,'Trimming log'!$F$5:$V$5000,2,FALSE)</f>
        <v>NL</v>
      </c>
      <c r="G21" s="65" t="str">
        <f>VLOOKUP(E21,'Trimming log'!$F$5:$V$5000,3,FALSE)</f>
        <v>Ulin</v>
      </c>
      <c r="H21" s="508">
        <f>VLOOKUP(E21,'Trimming log'!$F$5:$V$5000,4,FALSE)</f>
        <v>3.9</v>
      </c>
      <c r="I21" s="65">
        <f>VLOOKUP(E21,'Trimming log'!$F$5:$V$5000,5,FALSE)</f>
        <v>41</v>
      </c>
      <c r="J21" s="65">
        <f>VLOOKUP(E21,'Trimming log'!$F$5:$V$5000,6,FALSE)</f>
        <v>40</v>
      </c>
      <c r="K21" s="65">
        <f>VLOOKUP(E21,'Trimming log'!$F$5:$V$5000,7,FALSE)</f>
        <v>21</v>
      </c>
      <c r="L21" s="65">
        <f>VLOOKUP(E21,'Trimming log'!$F$5:$V$5000,8,FALSE)</f>
        <v>29</v>
      </c>
      <c r="M21" s="65">
        <f>VLOOKUP(E21,'Trimming log'!$F$5:$V$5000,9,FALSE)</f>
        <v>32.75</v>
      </c>
      <c r="N21" s="507">
        <f>VLOOKUP(E21,'Trimming log'!$F$5:$V$5000,10,FALSE)</f>
        <v>33</v>
      </c>
      <c r="O21" s="65">
        <f>VLOOKUP(E21,'Trimming log'!$F$5:$V$5000,11,FALSE)</f>
        <v>0.33</v>
      </c>
      <c r="P21" s="65">
        <f>VLOOKUP(E21,'Trimming log'!$F$5:$V$5000,12,FALSE)</f>
        <v>0</v>
      </c>
      <c r="Q21" s="65">
        <f>VLOOKUP(E21,'Trimming log'!$F$5:$V$5000,13,FALSE)</f>
        <v>0</v>
      </c>
      <c r="R21" s="65">
        <f>VLOOKUP(E21,'Trimming log'!$F$5:$V$5000,14,FALSE)</f>
        <v>0</v>
      </c>
      <c r="S21" s="65">
        <f>VLOOKUP(E21,'Trimming log'!$F$5:$V$5000,15,FALSE)</f>
        <v>0</v>
      </c>
      <c r="T21" s="65">
        <f t="shared" si="2"/>
        <v>0.33</v>
      </c>
      <c r="U21" s="491" t="str">
        <f t="shared" si="3"/>
        <v/>
      </c>
      <c r="V21" s="74">
        <f t="shared" si="4"/>
        <v>45971</v>
      </c>
      <c r="W21" s="134" t="str">
        <f t="shared" si="5"/>
        <v>177C</v>
      </c>
      <c r="X21" s="134">
        <f>VLOOKUP(E21,'Trimming log'!$F$5:$Y$5000,19,FALSE)</f>
        <v>438</v>
      </c>
      <c r="Y21" s="134">
        <f>VLOOKUP(E21,'Trimming log'!$F$5:$Y$5000,20,FALSE)</f>
        <v>0</v>
      </c>
      <c r="Z21" s="135" t="str">
        <f t="shared" si="6"/>
        <v>Ulin</v>
      </c>
      <c r="AA21" s="135">
        <f t="shared" si="7"/>
        <v>3.9</v>
      </c>
      <c r="AB21" s="136">
        <f t="shared" si="8"/>
        <v>33</v>
      </c>
      <c r="AC21" s="136">
        <f t="shared" si="9"/>
        <v>0.33</v>
      </c>
      <c r="AD21" s="136">
        <f t="shared" si="10"/>
        <v>0</v>
      </c>
      <c r="AE21" s="136">
        <f t="shared" si="11"/>
        <v>0.33</v>
      </c>
    </row>
    <row r="22" spans="1:36" ht="15" customHeight="1">
      <c r="A22" s="67" t="str">
        <f t="shared" si="0"/>
        <v/>
      </c>
      <c r="B22" s="65">
        <f t="shared" si="12"/>
        <v>17</v>
      </c>
      <c r="C22" s="68" t="str">
        <f t="shared" si="1"/>
        <v/>
      </c>
      <c r="D22" s="69">
        <v>45971</v>
      </c>
      <c r="E22" s="66" t="s">
        <v>267</v>
      </c>
      <c r="F22" s="65" t="str">
        <f>VLOOKUP(E22,'Trimming log'!$F$5:$V$5000,2,FALSE)</f>
        <v>NL</v>
      </c>
      <c r="G22" s="65" t="str">
        <f>VLOOKUP(E22,'Trimming log'!$F$5:$V$5000,3,FALSE)</f>
        <v>Ulin</v>
      </c>
      <c r="H22" s="508">
        <f>VLOOKUP(E22,'Trimming log'!$F$5:$V$5000,4,FALSE)</f>
        <v>4.3</v>
      </c>
      <c r="I22" s="65">
        <f>VLOOKUP(E22,'Trimming log'!$F$5:$V$5000,5,FALSE)</f>
        <v>38</v>
      </c>
      <c r="J22" s="65">
        <f>VLOOKUP(E22,'Trimming log'!$F$5:$V$5000,6,FALSE)</f>
        <v>44</v>
      </c>
      <c r="K22" s="65">
        <f>VLOOKUP(E22,'Trimming log'!$F$5:$V$5000,7,FALSE)</f>
        <v>30</v>
      </c>
      <c r="L22" s="65">
        <f>VLOOKUP(E22,'Trimming log'!$F$5:$V$5000,8,FALSE)</f>
        <v>34</v>
      </c>
      <c r="M22" s="65">
        <f>VLOOKUP(E22,'Trimming log'!$F$5:$V$5000,9,FALSE)</f>
        <v>36.5</v>
      </c>
      <c r="N22" s="507">
        <f>VLOOKUP(E22,'Trimming log'!$F$5:$V$5000,10,FALSE)</f>
        <v>37</v>
      </c>
      <c r="O22" s="65">
        <f>VLOOKUP(E22,'Trimming log'!$F$5:$V$5000,11,FALSE)</f>
        <v>0.46</v>
      </c>
      <c r="P22" s="65">
        <f>VLOOKUP(E22,'Trimming log'!$F$5:$V$5000,12,FALSE)</f>
        <v>0</v>
      </c>
      <c r="Q22" s="65">
        <f>VLOOKUP(E22,'Trimming log'!$F$5:$V$5000,13,FALSE)</f>
        <v>0</v>
      </c>
      <c r="R22" s="65">
        <f>VLOOKUP(E22,'Trimming log'!$F$5:$V$5000,14,FALSE)</f>
        <v>0</v>
      </c>
      <c r="S22" s="65">
        <f>VLOOKUP(E22,'Trimming log'!$F$5:$V$5000,15,FALSE)</f>
        <v>0</v>
      </c>
      <c r="T22" s="65">
        <f t="shared" si="2"/>
        <v>0.46</v>
      </c>
      <c r="U22" s="491" t="str">
        <f t="shared" si="3"/>
        <v/>
      </c>
      <c r="V22" s="74">
        <f t="shared" si="4"/>
        <v>45971</v>
      </c>
      <c r="W22" s="134" t="str">
        <f t="shared" si="5"/>
        <v>200C</v>
      </c>
      <c r="X22" s="134">
        <f>VLOOKUP(E22,'Trimming log'!$F$5:$Y$5000,19,FALSE)</f>
        <v>411</v>
      </c>
      <c r="Y22" s="134">
        <f>VLOOKUP(E22,'Trimming log'!$F$5:$Y$5000,20,FALSE)</f>
        <v>0</v>
      </c>
      <c r="Z22" s="135" t="str">
        <f t="shared" si="6"/>
        <v>Ulin</v>
      </c>
      <c r="AA22" s="135">
        <f t="shared" si="7"/>
        <v>4.3</v>
      </c>
      <c r="AB22" s="136">
        <f t="shared" si="8"/>
        <v>37</v>
      </c>
      <c r="AC22" s="136">
        <f t="shared" si="9"/>
        <v>0.46</v>
      </c>
      <c r="AD22" s="136">
        <f t="shared" si="10"/>
        <v>0</v>
      </c>
      <c r="AE22" s="136">
        <f t="shared" si="11"/>
        <v>0.46</v>
      </c>
    </row>
    <row r="23" spans="1:36" ht="15" customHeight="1">
      <c r="A23" s="67" t="str">
        <f t="shared" si="0"/>
        <v/>
      </c>
      <c r="B23" s="65">
        <f t="shared" si="12"/>
        <v>18</v>
      </c>
      <c r="C23" s="68">
        <f t="shared" si="1"/>
        <v>1</v>
      </c>
      <c r="D23" s="69">
        <v>45971</v>
      </c>
      <c r="E23" s="66" t="s">
        <v>337</v>
      </c>
      <c r="F23" s="65" t="str">
        <f>VLOOKUP(E23,'Trimming log'!$F$5:$V$5000,2,FALSE)</f>
        <v>NL</v>
      </c>
      <c r="G23" s="65" t="str">
        <f>VLOOKUP(E23,'Trimming log'!$F$5:$V$5000,3,FALSE)</f>
        <v>Ulin</v>
      </c>
      <c r="H23" s="508">
        <f>VLOOKUP(E23,'Trimming log'!$F$5:$V$5000,4,FALSE)</f>
        <v>4.3</v>
      </c>
      <c r="I23" s="65">
        <f>VLOOKUP(E23,'Trimming log'!$F$5:$V$5000,5,FALSE)</f>
        <v>34</v>
      </c>
      <c r="J23" s="65">
        <f>VLOOKUP(E23,'Trimming log'!$F$5:$V$5000,6,FALSE)</f>
        <v>31</v>
      </c>
      <c r="K23" s="65">
        <f>VLOOKUP(E23,'Trimming log'!$F$5:$V$5000,7,FALSE)</f>
        <v>36</v>
      </c>
      <c r="L23" s="65">
        <f>VLOOKUP(E23,'Trimming log'!$F$5:$V$5000,8,FALSE)</f>
        <v>39</v>
      </c>
      <c r="M23" s="65">
        <f>VLOOKUP(E23,'Trimming log'!$F$5:$V$5000,9,FALSE)</f>
        <v>35</v>
      </c>
      <c r="N23" s="507">
        <f>VLOOKUP(E23,'Trimming log'!$F$5:$V$5000,10,FALSE)</f>
        <v>35</v>
      </c>
      <c r="O23" s="65">
        <f>VLOOKUP(E23,'Trimming log'!$F$5:$V$5000,11,FALSE)</f>
        <v>0.41</v>
      </c>
      <c r="P23" s="65">
        <f>VLOOKUP(E23,'Trimming log'!$F$5:$V$5000,12,FALSE)</f>
        <v>0</v>
      </c>
      <c r="Q23" s="65">
        <f>VLOOKUP(E23,'Trimming log'!$F$5:$V$5000,13,FALSE)</f>
        <v>0</v>
      </c>
      <c r="R23" s="65">
        <f>VLOOKUP(E23,'Trimming log'!$F$5:$V$5000,14,FALSE)</f>
        <v>0</v>
      </c>
      <c r="S23" s="65">
        <f>VLOOKUP(E23,'Trimming log'!$F$5:$V$5000,15,FALSE)</f>
        <v>0</v>
      </c>
      <c r="T23" s="65">
        <f t="shared" si="2"/>
        <v>0.41</v>
      </c>
      <c r="U23" s="491">
        <f t="shared" si="3"/>
        <v>7.85</v>
      </c>
      <c r="V23" s="74">
        <f t="shared" si="4"/>
        <v>45971</v>
      </c>
      <c r="W23" s="134" t="str">
        <f t="shared" si="5"/>
        <v>173B</v>
      </c>
      <c r="X23" s="134">
        <f>VLOOKUP(E23,'Trimming log'!$F$5:$Y$5000,19,FALSE)</f>
        <v>465</v>
      </c>
      <c r="Y23" s="134">
        <f>VLOOKUP(E23,'Trimming log'!$F$5:$Y$5000,20,FALSE)</f>
        <v>0</v>
      </c>
      <c r="Z23" s="135" t="str">
        <f t="shared" si="6"/>
        <v>Ulin</v>
      </c>
      <c r="AA23" s="135">
        <f t="shared" si="7"/>
        <v>4.3</v>
      </c>
      <c r="AB23" s="136">
        <f t="shared" si="8"/>
        <v>35</v>
      </c>
      <c r="AC23" s="136">
        <f t="shared" si="9"/>
        <v>0.41</v>
      </c>
      <c r="AD23" s="136">
        <f t="shared" si="10"/>
        <v>0</v>
      </c>
      <c r="AE23" s="136">
        <f t="shared" si="11"/>
        <v>0.41</v>
      </c>
      <c r="AG23" t="s">
        <v>181</v>
      </c>
      <c r="AH23" t="s">
        <v>175</v>
      </c>
      <c r="AI23">
        <v>1</v>
      </c>
      <c r="AJ23">
        <v>3.38</v>
      </c>
    </row>
    <row r="24" spans="1:36" ht="15" customHeight="1">
      <c r="A24" s="67" t="str">
        <f t="shared" si="0"/>
        <v/>
      </c>
      <c r="B24" s="65">
        <v>1</v>
      </c>
      <c r="C24" s="68" t="str">
        <f t="shared" si="1"/>
        <v/>
      </c>
      <c r="D24" s="69"/>
      <c r="E24" s="66"/>
      <c r="F24" s="65" t="e">
        <f>VLOOKUP(E24,'Trimming log'!$F$5:$V$5000,2,FALSE)</f>
        <v>#N/A</v>
      </c>
      <c r="G24" s="65" t="e">
        <f>VLOOKUP(E24,'Trimming log'!$F$5:$V$5000,3,FALSE)</f>
        <v>#N/A</v>
      </c>
      <c r="H24" s="508" t="e">
        <f>VLOOKUP(E24,'Trimming log'!$F$5:$V$5000,4,FALSE)</f>
        <v>#N/A</v>
      </c>
      <c r="I24" s="65" t="e">
        <f>VLOOKUP(E24,'Trimming log'!$F$5:$V$5000,5,FALSE)</f>
        <v>#N/A</v>
      </c>
      <c r="J24" s="65" t="e">
        <f>VLOOKUP(E24,'Trimming log'!$F$5:$V$5000,6,FALSE)</f>
        <v>#N/A</v>
      </c>
      <c r="K24" s="65" t="e">
        <f>VLOOKUP(E24,'Trimming log'!$F$5:$V$5000,7,FALSE)</f>
        <v>#N/A</v>
      </c>
      <c r="L24" s="65" t="e">
        <f>VLOOKUP(E24,'Trimming log'!$F$5:$V$5000,8,FALSE)</f>
        <v>#N/A</v>
      </c>
      <c r="M24" s="65" t="e">
        <f>VLOOKUP(E24,'Trimming log'!$F$5:$V$5000,9,FALSE)</f>
        <v>#N/A</v>
      </c>
      <c r="N24" s="507" t="e">
        <f>VLOOKUP(E24,'Trimming log'!$F$5:$V$5000,10,FALSE)</f>
        <v>#N/A</v>
      </c>
      <c r="O24" s="65" t="e">
        <f>VLOOKUP(E24,'Trimming log'!$F$5:$V$5000,11,FALSE)</f>
        <v>#N/A</v>
      </c>
      <c r="P24" s="65" t="e">
        <f>VLOOKUP(E24,'Trimming log'!$F$5:$V$5000,12,FALSE)</f>
        <v>#N/A</v>
      </c>
      <c r="Q24" s="65" t="e">
        <f>VLOOKUP(E24,'Trimming log'!$F$5:$V$5000,13,FALSE)</f>
        <v>#N/A</v>
      </c>
      <c r="R24" s="65" t="e">
        <f>VLOOKUP(E24,'Trimming log'!$F$5:$V$5000,14,FALSE)</f>
        <v>#N/A</v>
      </c>
      <c r="S24" s="65" t="e">
        <f>VLOOKUP(E24,'Trimming log'!$F$5:$V$5000,15,FALSE)</f>
        <v>#N/A</v>
      </c>
      <c r="T24" s="65" t="e">
        <f t="shared" si="2"/>
        <v>#N/A</v>
      </c>
      <c r="U24" s="491" t="str">
        <f t="shared" si="3"/>
        <v/>
      </c>
      <c r="V24" s="74">
        <f t="shared" si="4"/>
        <v>0</v>
      </c>
      <c r="W24" s="134">
        <f t="shared" si="5"/>
        <v>0</v>
      </c>
      <c r="X24" s="134" t="e">
        <f>VLOOKUP(E24,'Trimming log'!$F$5:$Y$5000,19,FALSE)</f>
        <v>#N/A</v>
      </c>
      <c r="Y24" s="134" t="e">
        <f>VLOOKUP(E24,'Trimming log'!$F$5:$Y$5000,20,FALSE)</f>
        <v>#N/A</v>
      </c>
      <c r="Z24" s="135" t="e">
        <f t="shared" si="6"/>
        <v>#N/A</v>
      </c>
      <c r="AA24" s="135" t="e">
        <f t="shared" si="7"/>
        <v>#N/A</v>
      </c>
      <c r="AB24" s="136" t="e">
        <f t="shared" si="8"/>
        <v>#N/A</v>
      </c>
      <c r="AC24" s="136" t="e">
        <f t="shared" si="9"/>
        <v>#N/A</v>
      </c>
      <c r="AD24" s="136" t="e">
        <f t="shared" si="10"/>
        <v>#N/A</v>
      </c>
      <c r="AE24" s="136" t="e">
        <f t="shared" si="11"/>
        <v>#N/A</v>
      </c>
      <c r="AG24" t="s">
        <v>182</v>
      </c>
      <c r="AH24" t="s">
        <v>176</v>
      </c>
      <c r="AI24">
        <v>1</v>
      </c>
      <c r="AJ24">
        <v>3.01</v>
      </c>
    </row>
    <row r="25" spans="1:36" ht="15" customHeight="1">
      <c r="A25" s="67" t="str">
        <f t="shared" si="0"/>
        <v/>
      </c>
      <c r="B25" s="65">
        <f t="shared" si="12"/>
        <v>2</v>
      </c>
      <c r="C25" s="68" t="str">
        <f t="shared" si="1"/>
        <v/>
      </c>
      <c r="D25" s="69"/>
      <c r="E25" s="66"/>
      <c r="F25" s="65" t="e">
        <f>VLOOKUP(E25,'Trimming log'!$F$5:$V$5000,2,FALSE)</f>
        <v>#N/A</v>
      </c>
      <c r="G25" s="65" t="e">
        <f>VLOOKUP(E25,'Trimming log'!$F$5:$V$5000,3,FALSE)</f>
        <v>#N/A</v>
      </c>
      <c r="H25" s="508" t="e">
        <f>VLOOKUP(E25,'Trimming log'!$F$5:$V$5000,4,FALSE)</f>
        <v>#N/A</v>
      </c>
      <c r="I25" s="65" t="e">
        <f>VLOOKUP(E25,'Trimming log'!$F$5:$V$5000,5,FALSE)</f>
        <v>#N/A</v>
      </c>
      <c r="J25" s="65" t="e">
        <f>VLOOKUP(E25,'Trimming log'!$F$5:$V$5000,6,FALSE)</f>
        <v>#N/A</v>
      </c>
      <c r="K25" s="65" t="e">
        <f>VLOOKUP(E25,'Trimming log'!$F$5:$V$5000,7,FALSE)</f>
        <v>#N/A</v>
      </c>
      <c r="L25" s="65" t="e">
        <f>VLOOKUP(E25,'Trimming log'!$F$5:$V$5000,8,FALSE)</f>
        <v>#N/A</v>
      </c>
      <c r="M25" s="65" t="e">
        <f>VLOOKUP(E25,'Trimming log'!$F$5:$V$5000,9,FALSE)</f>
        <v>#N/A</v>
      </c>
      <c r="N25" s="507" t="e">
        <f>VLOOKUP(E25,'Trimming log'!$F$5:$V$5000,10,FALSE)</f>
        <v>#N/A</v>
      </c>
      <c r="O25" s="65" t="e">
        <f>VLOOKUP(E25,'Trimming log'!$F$5:$V$5000,11,FALSE)</f>
        <v>#N/A</v>
      </c>
      <c r="P25" s="65" t="e">
        <f>VLOOKUP(E25,'Trimming log'!$F$5:$V$5000,12,FALSE)</f>
        <v>#N/A</v>
      </c>
      <c r="Q25" s="65" t="e">
        <f>VLOOKUP(E25,'Trimming log'!$F$5:$V$5000,13,FALSE)</f>
        <v>#N/A</v>
      </c>
      <c r="R25" s="65" t="e">
        <f>VLOOKUP(E25,'Trimming log'!$F$5:$V$5000,14,FALSE)</f>
        <v>#N/A</v>
      </c>
      <c r="S25" s="65" t="e">
        <f>VLOOKUP(E25,'Trimming log'!$F$5:$V$5000,15,FALSE)</f>
        <v>#N/A</v>
      </c>
      <c r="T25" s="65" t="e">
        <f t="shared" si="2"/>
        <v>#N/A</v>
      </c>
      <c r="U25" s="491" t="str">
        <f>IF(C25="","",(SUMIF($D$2:$D$25116,D25,$T$2:$T$25116)))</f>
        <v/>
      </c>
      <c r="V25" s="74">
        <f t="shared" si="4"/>
        <v>0</v>
      </c>
      <c r="W25" s="134">
        <f t="shared" si="5"/>
        <v>0</v>
      </c>
      <c r="X25" s="134" t="e">
        <f>VLOOKUP(E25,'Trimming log'!$F$5:$Y$5000,19,FALSE)</f>
        <v>#N/A</v>
      </c>
      <c r="Y25" s="134" t="e">
        <f>VLOOKUP(E25,'Trimming log'!$F$5:$Y$5000,20,FALSE)</f>
        <v>#N/A</v>
      </c>
      <c r="Z25" s="135" t="e">
        <f t="shared" si="6"/>
        <v>#N/A</v>
      </c>
      <c r="AA25" s="135" t="e">
        <f t="shared" si="7"/>
        <v>#N/A</v>
      </c>
      <c r="AB25" s="136" t="e">
        <f t="shared" si="8"/>
        <v>#N/A</v>
      </c>
      <c r="AC25" s="136" t="e">
        <f t="shared" si="9"/>
        <v>#N/A</v>
      </c>
      <c r="AD25" s="136" t="e">
        <f t="shared" si="10"/>
        <v>#N/A</v>
      </c>
      <c r="AE25" s="136" t="e">
        <f t="shared" si="11"/>
        <v>#N/A</v>
      </c>
      <c r="AG25" t="s">
        <v>183</v>
      </c>
      <c r="AH25" t="s">
        <v>177</v>
      </c>
      <c r="AI25">
        <v>1</v>
      </c>
      <c r="AJ25">
        <v>3.45</v>
      </c>
    </row>
    <row r="26" spans="1:36" ht="15" customHeight="1">
      <c r="A26" s="67" t="str">
        <f t="shared" si="0"/>
        <v/>
      </c>
      <c r="B26" s="65">
        <f t="shared" si="12"/>
        <v>3</v>
      </c>
      <c r="C26" s="68" t="str">
        <f t="shared" si="1"/>
        <v/>
      </c>
      <c r="D26" s="69"/>
      <c r="E26" s="66"/>
      <c r="F26" s="65" t="e">
        <f>VLOOKUP(E26,'Trimming log'!$F$5:$V$5000,2,FALSE)</f>
        <v>#N/A</v>
      </c>
      <c r="G26" s="65" t="e">
        <f>VLOOKUP(E26,'Trimming log'!$F$5:$V$5000,3,FALSE)</f>
        <v>#N/A</v>
      </c>
      <c r="H26" s="508" t="e">
        <f>VLOOKUP(E26,'Trimming log'!$F$5:$V$5000,4,FALSE)</f>
        <v>#N/A</v>
      </c>
      <c r="I26" s="65" t="e">
        <f>VLOOKUP(E26,'Trimming log'!$F$5:$V$5000,5,FALSE)</f>
        <v>#N/A</v>
      </c>
      <c r="J26" s="65" t="e">
        <f>VLOOKUP(E26,'Trimming log'!$F$5:$V$5000,6,FALSE)</f>
        <v>#N/A</v>
      </c>
      <c r="K26" s="65" t="e">
        <f>VLOOKUP(E26,'Trimming log'!$F$5:$V$5000,7,FALSE)</f>
        <v>#N/A</v>
      </c>
      <c r="L26" s="65" t="e">
        <f>VLOOKUP(E26,'Trimming log'!$F$5:$V$5000,8,FALSE)</f>
        <v>#N/A</v>
      </c>
      <c r="M26" s="65" t="e">
        <f>VLOOKUP(E26,'Trimming log'!$F$5:$V$5000,9,FALSE)</f>
        <v>#N/A</v>
      </c>
      <c r="N26" s="507" t="e">
        <f>VLOOKUP(E26,'Trimming log'!$F$5:$V$5000,10,FALSE)</f>
        <v>#N/A</v>
      </c>
      <c r="O26" s="65" t="e">
        <f>VLOOKUP(E26,'Trimming log'!$F$5:$V$5000,11,FALSE)</f>
        <v>#N/A</v>
      </c>
      <c r="P26" s="65" t="e">
        <f>VLOOKUP(E26,'Trimming log'!$F$5:$V$5000,12,FALSE)</f>
        <v>#N/A</v>
      </c>
      <c r="Q26" s="65" t="e">
        <f>VLOOKUP(E26,'Trimming log'!$F$5:$V$5000,13,FALSE)</f>
        <v>#N/A</v>
      </c>
      <c r="R26" s="65" t="e">
        <f>VLOOKUP(E26,'Trimming log'!$F$5:$V$5000,14,FALSE)</f>
        <v>#N/A</v>
      </c>
      <c r="S26" s="65" t="e">
        <f>VLOOKUP(E26,'Trimming log'!$F$5:$V$5000,15,FALSE)</f>
        <v>#N/A</v>
      </c>
      <c r="T26" s="65" t="e">
        <f t="shared" si="2"/>
        <v>#N/A</v>
      </c>
      <c r="U26" s="491" t="str">
        <f t="shared" si="3"/>
        <v/>
      </c>
      <c r="V26" s="74">
        <f t="shared" si="4"/>
        <v>0</v>
      </c>
      <c r="W26" s="134">
        <f t="shared" si="5"/>
        <v>0</v>
      </c>
      <c r="X26" s="134" t="e">
        <f>VLOOKUP(E26,'Trimming log'!$F$5:$Y$5000,19,FALSE)</f>
        <v>#N/A</v>
      </c>
      <c r="Y26" s="134" t="e">
        <f>VLOOKUP(E26,'Trimming log'!$F$5:$Y$5000,20,FALSE)</f>
        <v>#N/A</v>
      </c>
      <c r="Z26" s="135" t="e">
        <f t="shared" si="6"/>
        <v>#N/A</v>
      </c>
      <c r="AA26" s="135" t="e">
        <f t="shared" si="7"/>
        <v>#N/A</v>
      </c>
      <c r="AB26" s="136" t="e">
        <f t="shared" si="8"/>
        <v>#N/A</v>
      </c>
      <c r="AC26" s="136" t="e">
        <f t="shared" si="9"/>
        <v>#N/A</v>
      </c>
      <c r="AD26" s="136" t="e">
        <f t="shared" si="10"/>
        <v>#N/A</v>
      </c>
      <c r="AE26" s="136" t="e">
        <f t="shared" si="11"/>
        <v>#N/A</v>
      </c>
      <c r="AG26" t="s">
        <v>184</v>
      </c>
      <c r="AH26" t="s">
        <v>178</v>
      </c>
      <c r="AI26">
        <v>1</v>
      </c>
      <c r="AJ26">
        <v>3.15</v>
      </c>
    </row>
    <row r="27" spans="1:36" ht="15" customHeight="1">
      <c r="A27" s="67" t="str">
        <f t="shared" si="0"/>
        <v/>
      </c>
      <c r="B27" s="65">
        <f t="shared" si="12"/>
        <v>4</v>
      </c>
      <c r="C27" s="68" t="str">
        <f t="shared" si="1"/>
        <v/>
      </c>
      <c r="D27" s="69"/>
      <c r="E27" s="66"/>
      <c r="F27" s="65" t="e">
        <f>VLOOKUP(E27,'Trimming log'!$F$5:$V$5000,2,FALSE)</f>
        <v>#N/A</v>
      </c>
      <c r="G27" s="65" t="e">
        <f>VLOOKUP(E27,'Trimming log'!$F$5:$V$5000,3,FALSE)</f>
        <v>#N/A</v>
      </c>
      <c r="H27" s="508" t="e">
        <f>VLOOKUP(E27,'Trimming log'!$F$5:$V$5000,4,FALSE)</f>
        <v>#N/A</v>
      </c>
      <c r="I27" s="65" t="e">
        <f>VLOOKUP(E27,'Trimming log'!$F$5:$V$5000,5,FALSE)</f>
        <v>#N/A</v>
      </c>
      <c r="J27" s="65" t="e">
        <f>VLOOKUP(E27,'Trimming log'!$F$5:$V$5000,6,FALSE)</f>
        <v>#N/A</v>
      </c>
      <c r="K27" s="65" t="e">
        <f>VLOOKUP(E27,'Trimming log'!$F$5:$V$5000,7,FALSE)</f>
        <v>#N/A</v>
      </c>
      <c r="L27" s="65" t="e">
        <f>VLOOKUP(E27,'Trimming log'!$F$5:$V$5000,8,FALSE)</f>
        <v>#N/A</v>
      </c>
      <c r="M27" s="65" t="e">
        <f>VLOOKUP(E27,'Trimming log'!$F$5:$V$5000,9,FALSE)</f>
        <v>#N/A</v>
      </c>
      <c r="N27" s="507" t="e">
        <f>VLOOKUP(E27,'Trimming log'!$F$5:$V$5000,10,FALSE)</f>
        <v>#N/A</v>
      </c>
      <c r="O27" s="65" t="e">
        <f>VLOOKUP(E27,'Trimming log'!$F$5:$V$5000,11,FALSE)</f>
        <v>#N/A</v>
      </c>
      <c r="P27" s="65" t="e">
        <f>VLOOKUP(E27,'Trimming log'!$F$5:$V$5000,12,FALSE)</f>
        <v>#N/A</v>
      </c>
      <c r="Q27" s="65" t="e">
        <f>VLOOKUP(E27,'Trimming log'!$F$5:$V$5000,13,FALSE)</f>
        <v>#N/A</v>
      </c>
      <c r="R27" s="65" t="e">
        <f>VLOOKUP(E27,'Trimming log'!$F$5:$V$5000,14,FALSE)</f>
        <v>#N/A</v>
      </c>
      <c r="S27" s="65" t="e">
        <f>VLOOKUP(E27,'Trimming log'!$F$5:$V$5000,15,FALSE)</f>
        <v>#N/A</v>
      </c>
      <c r="T27" s="65" t="e">
        <f t="shared" si="2"/>
        <v>#N/A</v>
      </c>
      <c r="U27" s="491" t="str">
        <f t="shared" si="3"/>
        <v/>
      </c>
      <c r="V27" s="74">
        <f t="shared" si="4"/>
        <v>0</v>
      </c>
      <c r="W27" s="134">
        <f t="shared" si="5"/>
        <v>0</v>
      </c>
      <c r="X27" s="134" t="e">
        <f>VLOOKUP(E27,'Trimming log'!$F$5:$Y$5000,19,FALSE)</f>
        <v>#N/A</v>
      </c>
      <c r="Y27" s="134" t="e">
        <f>VLOOKUP(E27,'Trimming log'!$F$5:$Y$5000,20,FALSE)</f>
        <v>#N/A</v>
      </c>
      <c r="Z27" s="135" t="e">
        <f t="shared" si="6"/>
        <v>#N/A</v>
      </c>
      <c r="AA27" s="135" t="e">
        <f t="shared" si="7"/>
        <v>#N/A</v>
      </c>
      <c r="AB27" s="136" t="e">
        <f t="shared" si="8"/>
        <v>#N/A</v>
      </c>
      <c r="AC27" s="136" t="e">
        <f t="shared" si="9"/>
        <v>#N/A</v>
      </c>
      <c r="AD27" s="136" t="e">
        <f t="shared" si="10"/>
        <v>#N/A</v>
      </c>
      <c r="AE27" s="136" t="e">
        <f t="shared" si="11"/>
        <v>#N/A</v>
      </c>
      <c r="AG27" t="s">
        <v>185</v>
      </c>
      <c r="AH27" t="s">
        <v>179</v>
      </c>
      <c r="AI27">
        <v>1</v>
      </c>
      <c r="AJ27">
        <v>2.4500000000000002</v>
      </c>
    </row>
    <row r="28" spans="1:36" ht="15" customHeight="1">
      <c r="A28" s="67" t="str">
        <f t="shared" si="0"/>
        <v/>
      </c>
      <c r="B28" s="65">
        <f t="shared" si="12"/>
        <v>5</v>
      </c>
      <c r="C28" s="68" t="str">
        <f t="shared" si="1"/>
        <v/>
      </c>
      <c r="D28" s="69"/>
      <c r="E28" s="66"/>
      <c r="F28" s="65" t="e">
        <f>VLOOKUP(E28,'Trimming log'!$F$5:$V$5000,2,FALSE)</f>
        <v>#N/A</v>
      </c>
      <c r="G28" s="65" t="e">
        <f>VLOOKUP(E28,'Trimming log'!$F$5:$V$5000,3,FALSE)</f>
        <v>#N/A</v>
      </c>
      <c r="H28" s="508" t="e">
        <f>VLOOKUP(E28,'Trimming log'!$F$5:$V$5000,4,FALSE)</f>
        <v>#N/A</v>
      </c>
      <c r="I28" s="65" t="e">
        <f>VLOOKUP(E28,'Trimming log'!$F$5:$V$5000,5,FALSE)</f>
        <v>#N/A</v>
      </c>
      <c r="J28" s="65" t="e">
        <f>VLOOKUP(E28,'Trimming log'!$F$5:$V$5000,6,FALSE)</f>
        <v>#N/A</v>
      </c>
      <c r="K28" s="65" t="e">
        <f>VLOOKUP(E28,'Trimming log'!$F$5:$V$5000,7,FALSE)</f>
        <v>#N/A</v>
      </c>
      <c r="L28" s="65" t="e">
        <f>VLOOKUP(E28,'Trimming log'!$F$5:$V$5000,8,FALSE)</f>
        <v>#N/A</v>
      </c>
      <c r="M28" s="65" t="e">
        <f>VLOOKUP(E28,'Trimming log'!$F$5:$V$5000,9,FALSE)</f>
        <v>#N/A</v>
      </c>
      <c r="N28" s="507" t="e">
        <f>VLOOKUP(E28,'Trimming log'!$F$5:$V$5000,10,FALSE)</f>
        <v>#N/A</v>
      </c>
      <c r="O28" s="65" t="e">
        <f>VLOOKUP(E28,'Trimming log'!$F$5:$V$5000,11,FALSE)</f>
        <v>#N/A</v>
      </c>
      <c r="P28" s="65" t="e">
        <f>VLOOKUP(E28,'Trimming log'!$F$5:$V$5000,12,FALSE)</f>
        <v>#N/A</v>
      </c>
      <c r="Q28" s="65" t="e">
        <f>VLOOKUP(E28,'Trimming log'!$F$5:$V$5000,13,FALSE)</f>
        <v>#N/A</v>
      </c>
      <c r="R28" s="65" t="e">
        <f>VLOOKUP(E28,'Trimming log'!$F$5:$V$5000,14,FALSE)</f>
        <v>#N/A</v>
      </c>
      <c r="S28" s="65" t="e">
        <f>VLOOKUP(E28,'Trimming log'!$F$5:$V$5000,15,FALSE)</f>
        <v>#N/A</v>
      </c>
      <c r="T28" s="65" t="e">
        <f t="shared" si="2"/>
        <v>#N/A</v>
      </c>
      <c r="U28" s="491" t="str">
        <f t="shared" si="3"/>
        <v/>
      </c>
      <c r="V28" s="74">
        <f t="shared" si="4"/>
        <v>0</v>
      </c>
      <c r="W28" s="134">
        <f t="shared" si="5"/>
        <v>0</v>
      </c>
      <c r="X28" s="134" t="e">
        <f>VLOOKUP(E28,'Trimming log'!$F$5:$Y$5000,19,FALSE)</f>
        <v>#N/A</v>
      </c>
      <c r="Y28" s="134" t="e">
        <f>VLOOKUP(E28,'Trimming log'!$F$5:$Y$5000,20,FALSE)</f>
        <v>#N/A</v>
      </c>
      <c r="Z28" s="135" t="e">
        <f t="shared" si="6"/>
        <v>#N/A</v>
      </c>
      <c r="AA28" s="135" t="e">
        <f t="shared" si="7"/>
        <v>#N/A</v>
      </c>
      <c r="AB28" s="136" t="e">
        <f t="shared" si="8"/>
        <v>#N/A</v>
      </c>
      <c r="AC28" s="136" t="e">
        <f t="shared" si="9"/>
        <v>#N/A</v>
      </c>
      <c r="AD28" s="136" t="e">
        <f t="shared" si="10"/>
        <v>#N/A</v>
      </c>
      <c r="AE28" s="136" t="e">
        <f t="shared" si="11"/>
        <v>#N/A</v>
      </c>
      <c r="AG28" t="s">
        <v>186</v>
      </c>
      <c r="AH28" t="s">
        <v>180</v>
      </c>
      <c r="AI28">
        <v>1</v>
      </c>
      <c r="AJ28">
        <v>2.31</v>
      </c>
    </row>
    <row r="29" spans="1:36" ht="15" customHeight="1">
      <c r="A29" s="67" t="str">
        <f t="shared" si="0"/>
        <v/>
      </c>
      <c r="B29" s="65">
        <f t="shared" si="12"/>
        <v>6</v>
      </c>
      <c r="C29" s="68" t="str">
        <f t="shared" si="1"/>
        <v/>
      </c>
      <c r="D29" s="69"/>
      <c r="E29" s="66"/>
      <c r="F29" s="65" t="e">
        <f>VLOOKUP(E29,'Trimming log'!$F$5:$V$5000,2,FALSE)</f>
        <v>#N/A</v>
      </c>
      <c r="G29" s="65" t="e">
        <f>VLOOKUP(E29,'Trimming log'!$F$5:$V$5000,3,FALSE)</f>
        <v>#N/A</v>
      </c>
      <c r="H29" s="508" t="e">
        <f>VLOOKUP(E29,'Trimming log'!$F$5:$V$5000,4,FALSE)</f>
        <v>#N/A</v>
      </c>
      <c r="I29" s="65" t="e">
        <f>VLOOKUP(E29,'Trimming log'!$F$5:$V$5000,5,FALSE)</f>
        <v>#N/A</v>
      </c>
      <c r="J29" s="65" t="e">
        <f>VLOOKUP(E29,'Trimming log'!$F$5:$V$5000,6,FALSE)</f>
        <v>#N/A</v>
      </c>
      <c r="K29" s="65" t="e">
        <f>VLOOKUP(E29,'Trimming log'!$F$5:$V$5000,7,FALSE)</f>
        <v>#N/A</v>
      </c>
      <c r="L29" s="65" t="e">
        <f>VLOOKUP(E29,'Trimming log'!$F$5:$V$5000,8,FALSE)</f>
        <v>#N/A</v>
      </c>
      <c r="M29" s="65" t="e">
        <f>VLOOKUP(E29,'Trimming log'!$F$5:$V$5000,9,FALSE)</f>
        <v>#N/A</v>
      </c>
      <c r="N29" s="507" t="e">
        <f>VLOOKUP(E29,'Trimming log'!$F$5:$V$5000,10,FALSE)</f>
        <v>#N/A</v>
      </c>
      <c r="O29" s="65" t="e">
        <f>VLOOKUP(E29,'Trimming log'!$F$5:$V$5000,11,FALSE)</f>
        <v>#N/A</v>
      </c>
      <c r="P29" s="65" t="e">
        <f>VLOOKUP(E29,'Trimming log'!$F$5:$V$5000,12,FALSE)</f>
        <v>#N/A</v>
      </c>
      <c r="Q29" s="65" t="e">
        <f>VLOOKUP(E29,'Trimming log'!$F$5:$V$5000,13,FALSE)</f>
        <v>#N/A</v>
      </c>
      <c r="R29" s="65" t="e">
        <f>VLOOKUP(E29,'Trimming log'!$F$5:$V$5000,14,FALSE)</f>
        <v>#N/A</v>
      </c>
      <c r="S29" s="65" t="e">
        <f>VLOOKUP(E29,'Trimming log'!$F$5:$V$5000,15,FALSE)</f>
        <v>#N/A</v>
      </c>
      <c r="T29" s="65" t="e">
        <f t="shared" si="2"/>
        <v>#N/A</v>
      </c>
      <c r="U29" s="491" t="str">
        <f t="shared" si="3"/>
        <v/>
      </c>
      <c r="V29" s="74">
        <f t="shared" si="4"/>
        <v>0</v>
      </c>
      <c r="W29" s="134">
        <f t="shared" si="5"/>
        <v>0</v>
      </c>
      <c r="X29" s="134" t="e">
        <f>VLOOKUP(E29,'Trimming log'!$F$5:$Y$5000,19,FALSE)</f>
        <v>#N/A</v>
      </c>
      <c r="Y29" s="134" t="e">
        <f>VLOOKUP(E29,'Trimming log'!$F$5:$Y$5000,20,FALSE)</f>
        <v>#N/A</v>
      </c>
      <c r="Z29" s="135" t="e">
        <f t="shared" si="6"/>
        <v>#N/A</v>
      </c>
      <c r="AA29" s="135" t="e">
        <f t="shared" si="7"/>
        <v>#N/A</v>
      </c>
      <c r="AB29" s="136" t="e">
        <f t="shared" si="8"/>
        <v>#N/A</v>
      </c>
      <c r="AC29" s="136" t="e">
        <f t="shared" si="9"/>
        <v>#N/A</v>
      </c>
      <c r="AD29" s="136" t="e">
        <f t="shared" si="10"/>
        <v>#N/A</v>
      </c>
      <c r="AE29" s="136" t="e">
        <f t="shared" si="11"/>
        <v>#N/A</v>
      </c>
    </row>
    <row r="30" spans="1:36" ht="15" customHeight="1">
      <c r="A30" s="67" t="str">
        <f t="shared" si="0"/>
        <v/>
      </c>
      <c r="B30" s="65">
        <f t="shared" si="12"/>
        <v>7</v>
      </c>
      <c r="C30" s="68" t="str">
        <f t="shared" si="1"/>
        <v/>
      </c>
      <c r="D30" s="69"/>
      <c r="E30" s="66"/>
      <c r="F30" s="65" t="e">
        <f>VLOOKUP(E30,'Trimming log'!$F$5:$V$5000,2,FALSE)</f>
        <v>#N/A</v>
      </c>
      <c r="G30" s="65" t="e">
        <f>VLOOKUP(E30,'Trimming log'!$F$5:$V$5000,3,FALSE)</f>
        <v>#N/A</v>
      </c>
      <c r="H30" s="508" t="e">
        <f>VLOOKUP(E30,'Trimming log'!$F$5:$V$5000,4,FALSE)</f>
        <v>#N/A</v>
      </c>
      <c r="I30" s="65" t="e">
        <f>VLOOKUP(E30,'Trimming log'!$F$5:$V$5000,5,FALSE)</f>
        <v>#N/A</v>
      </c>
      <c r="J30" s="65" t="e">
        <f>VLOOKUP(E30,'Trimming log'!$F$5:$V$5000,6,FALSE)</f>
        <v>#N/A</v>
      </c>
      <c r="K30" s="65" t="e">
        <f>VLOOKUP(E30,'Trimming log'!$F$5:$V$5000,7,FALSE)</f>
        <v>#N/A</v>
      </c>
      <c r="L30" s="65" t="e">
        <f>VLOOKUP(E30,'Trimming log'!$F$5:$V$5000,8,FALSE)</f>
        <v>#N/A</v>
      </c>
      <c r="M30" s="65" t="e">
        <f>VLOOKUP(E30,'Trimming log'!$F$5:$V$5000,9,FALSE)</f>
        <v>#N/A</v>
      </c>
      <c r="N30" s="507" t="e">
        <f>VLOOKUP(E30,'Trimming log'!$F$5:$V$5000,10,FALSE)</f>
        <v>#N/A</v>
      </c>
      <c r="O30" s="65" t="e">
        <f>VLOOKUP(E30,'Trimming log'!$F$5:$V$5000,11,FALSE)</f>
        <v>#N/A</v>
      </c>
      <c r="P30" s="65" t="e">
        <f>VLOOKUP(E30,'Trimming log'!$F$5:$V$5000,12,FALSE)</f>
        <v>#N/A</v>
      </c>
      <c r="Q30" s="65" t="e">
        <f>VLOOKUP(E30,'Trimming log'!$F$5:$V$5000,13,FALSE)</f>
        <v>#N/A</v>
      </c>
      <c r="R30" s="65" t="e">
        <f>VLOOKUP(E30,'Trimming log'!$F$5:$V$5000,14,FALSE)</f>
        <v>#N/A</v>
      </c>
      <c r="S30" s="65" t="e">
        <f>VLOOKUP(E30,'Trimming log'!$F$5:$V$5000,15,FALSE)</f>
        <v>#N/A</v>
      </c>
      <c r="T30" s="65" t="e">
        <f t="shared" si="2"/>
        <v>#N/A</v>
      </c>
      <c r="U30" s="491" t="str">
        <f t="shared" si="3"/>
        <v/>
      </c>
      <c r="V30" s="74">
        <f t="shared" si="4"/>
        <v>0</v>
      </c>
      <c r="W30" s="134">
        <f t="shared" si="5"/>
        <v>0</v>
      </c>
      <c r="X30" s="134" t="e">
        <f>VLOOKUP(E30,'Trimming log'!$F$5:$Y$5000,19,FALSE)</f>
        <v>#N/A</v>
      </c>
      <c r="Y30" s="134" t="e">
        <f>VLOOKUP(E30,'Trimming log'!$F$5:$Y$5000,20,FALSE)</f>
        <v>#N/A</v>
      </c>
      <c r="Z30" s="135" t="e">
        <f t="shared" si="6"/>
        <v>#N/A</v>
      </c>
      <c r="AA30" s="135" t="e">
        <f t="shared" si="7"/>
        <v>#N/A</v>
      </c>
      <c r="AB30" s="136" t="e">
        <f t="shared" si="8"/>
        <v>#N/A</v>
      </c>
      <c r="AC30" s="136" t="e">
        <f t="shared" si="9"/>
        <v>#N/A</v>
      </c>
      <c r="AD30" s="136" t="e">
        <f t="shared" si="10"/>
        <v>#N/A</v>
      </c>
      <c r="AE30" s="136" t="e">
        <f t="shared" si="11"/>
        <v>#N/A</v>
      </c>
    </row>
    <row r="31" spans="1:36" ht="15" customHeight="1">
      <c r="A31" s="67" t="str">
        <f t="shared" si="0"/>
        <v/>
      </c>
      <c r="B31" s="65">
        <f t="shared" si="12"/>
        <v>8</v>
      </c>
      <c r="C31" s="68" t="str">
        <f t="shared" si="1"/>
        <v/>
      </c>
      <c r="D31" s="69"/>
      <c r="E31" s="66"/>
      <c r="F31" s="65" t="e">
        <f>VLOOKUP(E31,'Trimming log'!$F$5:$V$5000,2,FALSE)</f>
        <v>#N/A</v>
      </c>
      <c r="G31" s="65" t="e">
        <f>VLOOKUP(E31,'Trimming log'!$F$5:$V$5000,3,FALSE)</f>
        <v>#N/A</v>
      </c>
      <c r="H31" s="508" t="e">
        <f>VLOOKUP(E31,'Trimming log'!$F$5:$V$5000,4,FALSE)</f>
        <v>#N/A</v>
      </c>
      <c r="I31" s="65" t="e">
        <f>VLOOKUP(E31,'Trimming log'!$F$5:$V$5000,5,FALSE)</f>
        <v>#N/A</v>
      </c>
      <c r="J31" s="65" t="e">
        <f>VLOOKUP(E31,'Trimming log'!$F$5:$V$5000,6,FALSE)</f>
        <v>#N/A</v>
      </c>
      <c r="K31" s="65" t="e">
        <f>VLOOKUP(E31,'Trimming log'!$F$5:$V$5000,7,FALSE)</f>
        <v>#N/A</v>
      </c>
      <c r="L31" s="65" t="e">
        <f>VLOOKUP(E31,'Trimming log'!$F$5:$V$5000,8,FALSE)</f>
        <v>#N/A</v>
      </c>
      <c r="M31" s="65" t="e">
        <f>VLOOKUP(E31,'Trimming log'!$F$5:$V$5000,9,FALSE)</f>
        <v>#N/A</v>
      </c>
      <c r="N31" s="507" t="e">
        <f>VLOOKUP(E31,'Trimming log'!$F$5:$V$5000,10,FALSE)</f>
        <v>#N/A</v>
      </c>
      <c r="O31" s="65" t="e">
        <f>VLOOKUP(E31,'Trimming log'!$F$5:$V$5000,11,FALSE)</f>
        <v>#N/A</v>
      </c>
      <c r="P31" s="65" t="e">
        <f>VLOOKUP(E31,'Trimming log'!$F$5:$V$5000,12,FALSE)</f>
        <v>#N/A</v>
      </c>
      <c r="Q31" s="65" t="e">
        <f>VLOOKUP(E31,'Trimming log'!$F$5:$V$5000,13,FALSE)</f>
        <v>#N/A</v>
      </c>
      <c r="R31" s="65" t="e">
        <f>VLOOKUP(E31,'Trimming log'!$F$5:$V$5000,14,FALSE)</f>
        <v>#N/A</v>
      </c>
      <c r="S31" s="65" t="e">
        <f>VLOOKUP(E31,'Trimming log'!$F$5:$V$5000,15,FALSE)</f>
        <v>#N/A</v>
      </c>
      <c r="T31" s="65" t="e">
        <f t="shared" si="2"/>
        <v>#N/A</v>
      </c>
      <c r="U31" s="491" t="str">
        <f t="shared" si="3"/>
        <v/>
      </c>
      <c r="V31" s="74">
        <f t="shared" si="4"/>
        <v>0</v>
      </c>
      <c r="W31" s="134">
        <f t="shared" si="5"/>
        <v>0</v>
      </c>
      <c r="X31" s="134" t="e">
        <f>VLOOKUP(E31,'Trimming log'!$F$5:$Y$5000,19,FALSE)</f>
        <v>#N/A</v>
      </c>
      <c r="Y31" s="134" t="e">
        <f>VLOOKUP(E31,'Trimming log'!$F$5:$Y$5000,20,FALSE)</f>
        <v>#N/A</v>
      </c>
      <c r="Z31" s="135" t="e">
        <f t="shared" si="6"/>
        <v>#N/A</v>
      </c>
      <c r="AA31" s="135" t="e">
        <f t="shared" si="7"/>
        <v>#N/A</v>
      </c>
      <c r="AB31" s="136" t="e">
        <f t="shared" si="8"/>
        <v>#N/A</v>
      </c>
      <c r="AC31" s="136" t="e">
        <f t="shared" si="9"/>
        <v>#N/A</v>
      </c>
      <c r="AD31" s="136" t="e">
        <f t="shared" si="10"/>
        <v>#N/A</v>
      </c>
      <c r="AE31" s="136" t="e">
        <f t="shared" si="11"/>
        <v>#N/A</v>
      </c>
    </row>
    <row r="32" spans="1:36" ht="15" customHeight="1">
      <c r="A32" s="67" t="str">
        <f t="shared" si="0"/>
        <v/>
      </c>
      <c r="B32" s="65">
        <f t="shared" si="12"/>
        <v>9</v>
      </c>
      <c r="C32" s="68" t="str">
        <f t="shared" si="1"/>
        <v/>
      </c>
      <c r="D32" s="69"/>
      <c r="E32" s="66"/>
      <c r="F32" s="65" t="e">
        <f>VLOOKUP(E32,'Trimming log'!$F$5:$V$5000,2,FALSE)</f>
        <v>#N/A</v>
      </c>
      <c r="G32" s="65" t="e">
        <f>VLOOKUP(E32,'Trimming log'!$F$5:$V$5000,3,FALSE)</f>
        <v>#N/A</v>
      </c>
      <c r="H32" s="508" t="e">
        <f>VLOOKUP(E32,'Trimming log'!$F$5:$V$5000,4,FALSE)</f>
        <v>#N/A</v>
      </c>
      <c r="I32" s="65" t="e">
        <f>VLOOKUP(E32,'Trimming log'!$F$5:$V$5000,5,FALSE)</f>
        <v>#N/A</v>
      </c>
      <c r="J32" s="65" t="e">
        <f>VLOOKUP(E32,'Trimming log'!$F$5:$V$5000,6,FALSE)</f>
        <v>#N/A</v>
      </c>
      <c r="K32" s="65" t="e">
        <f>VLOOKUP(E32,'Trimming log'!$F$5:$V$5000,7,FALSE)</f>
        <v>#N/A</v>
      </c>
      <c r="L32" s="65" t="e">
        <f>VLOOKUP(E32,'Trimming log'!$F$5:$V$5000,8,FALSE)</f>
        <v>#N/A</v>
      </c>
      <c r="M32" s="65" t="e">
        <f>VLOOKUP(E32,'Trimming log'!$F$5:$V$5000,9,FALSE)</f>
        <v>#N/A</v>
      </c>
      <c r="N32" s="507" t="e">
        <f>VLOOKUP(E32,'Trimming log'!$F$5:$V$5000,10,FALSE)</f>
        <v>#N/A</v>
      </c>
      <c r="O32" s="65" t="e">
        <f>VLOOKUP(E32,'Trimming log'!$F$5:$V$5000,11,FALSE)</f>
        <v>#N/A</v>
      </c>
      <c r="P32" s="65" t="e">
        <f>VLOOKUP(E32,'Trimming log'!$F$5:$V$5000,12,FALSE)</f>
        <v>#N/A</v>
      </c>
      <c r="Q32" s="65" t="e">
        <f>VLOOKUP(E32,'Trimming log'!$F$5:$V$5000,13,FALSE)</f>
        <v>#N/A</v>
      </c>
      <c r="R32" s="65" t="e">
        <f>VLOOKUP(E32,'Trimming log'!$F$5:$V$5000,14,FALSE)</f>
        <v>#N/A</v>
      </c>
      <c r="S32" s="65" t="e">
        <f>VLOOKUP(E32,'Trimming log'!$F$5:$V$5000,15,FALSE)</f>
        <v>#N/A</v>
      </c>
      <c r="T32" s="65" t="e">
        <f t="shared" si="2"/>
        <v>#N/A</v>
      </c>
      <c r="U32" s="491" t="str">
        <f t="shared" si="3"/>
        <v/>
      </c>
      <c r="V32" s="74">
        <f t="shared" si="4"/>
        <v>0</v>
      </c>
      <c r="W32" s="134">
        <f t="shared" si="5"/>
        <v>0</v>
      </c>
      <c r="X32" s="134" t="e">
        <f>VLOOKUP(E32,'Trimming log'!$F$5:$Y$5000,19,FALSE)</f>
        <v>#N/A</v>
      </c>
      <c r="Y32" s="134" t="e">
        <f>VLOOKUP(E32,'Trimming log'!$F$5:$Y$5000,20,FALSE)</f>
        <v>#N/A</v>
      </c>
      <c r="Z32" s="135" t="e">
        <f t="shared" si="6"/>
        <v>#N/A</v>
      </c>
      <c r="AA32" s="135" t="e">
        <f t="shared" si="7"/>
        <v>#N/A</v>
      </c>
      <c r="AB32" s="136" t="e">
        <f t="shared" si="8"/>
        <v>#N/A</v>
      </c>
      <c r="AC32" s="136" t="e">
        <f t="shared" si="9"/>
        <v>#N/A</v>
      </c>
      <c r="AD32" s="136" t="e">
        <f t="shared" si="10"/>
        <v>#N/A</v>
      </c>
      <c r="AE32" s="136" t="e">
        <f t="shared" si="11"/>
        <v>#N/A</v>
      </c>
    </row>
    <row r="33" spans="1:31" ht="15" customHeight="1">
      <c r="A33" s="67" t="str">
        <f t="shared" si="0"/>
        <v/>
      </c>
      <c r="B33" s="65">
        <f t="shared" si="12"/>
        <v>10</v>
      </c>
      <c r="C33" s="68" t="str">
        <f t="shared" si="1"/>
        <v/>
      </c>
      <c r="D33" s="69"/>
      <c r="E33" s="66"/>
      <c r="F33" s="65" t="e">
        <f>VLOOKUP(E33,'Trimming log'!$F$5:$V$5000,2,FALSE)</f>
        <v>#N/A</v>
      </c>
      <c r="G33" s="65" t="e">
        <f>VLOOKUP(E33,'Trimming log'!$F$5:$V$5000,3,FALSE)</f>
        <v>#N/A</v>
      </c>
      <c r="H33" s="508" t="e">
        <f>VLOOKUP(E33,'Trimming log'!$F$5:$V$5000,4,FALSE)</f>
        <v>#N/A</v>
      </c>
      <c r="I33" s="65" t="e">
        <f>VLOOKUP(E33,'Trimming log'!$F$5:$V$5000,5,FALSE)</f>
        <v>#N/A</v>
      </c>
      <c r="J33" s="65" t="e">
        <f>VLOOKUP(E33,'Trimming log'!$F$5:$V$5000,6,FALSE)</f>
        <v>#N/A</v>
      </c>
      <c r="K33" s="65" t="e">
        <f>VLOOKUP(E33,'Trimming log'!$F$5:$V$5000,7,FALSE)</f>
        <v>#N/A</v>
      </c>
      <c r="L33" s="65" t="e">
        <f>VLOOKUP(E33,'Trimming log'!$F$5:$V$5000,8,FALSE)</f>
        <v>#N/A</v>
      </c>
      <c r="M33" s="65" t="e">
        <f>VLOOKUP(E33,'Trimming log'!$F$5:$V$5000,9,FALSE)</f>
        <v>#N/A</v>
      </c>
      <c r="N33" s="507" t="e">
        <f>VLOOKUP(E33,'Trimming log'!$F$5:$V$5000,10,FALSE)</f>
        <v>#N/A</v>
      </c>
      <c r="O33" s="65" t="e">
        <f>VLOOKUP(E33,'Trimming log'!$F$5:$V$5000,11,FALSE)</f>
        <v>#N/A</v>
      </c>
      <c r="P33" s="65" t="e">
        <f>VLOOKUP(E33,'Trimming log'!$F$5:$V$5000,12,FALSE)</f>
        <v>#N/A</v>
      </c>
      <c r="Q33" s="65" t="e">
        <f>VLOOKUP(E33,'Trimming log'!$F$5:$V$5000,13,FALSE)</f>
        <v>#N/A</v>
      </c>
      <c r="R33" s="65" t="e">
        <f>VLOOKUP(E33,'Trimming log'!$F$5:$V$5000,14,FALSE)</f>
        <v>#N/A</v>
      </c>
      <c r="S33" s="65" t="e">
        <f>VLOOKUP(E33,'Trimming log'!$F$5:$V$5000,15,FALSE)</f>
        <v>#N/A</v>
      </c>
      <c r="T33" s="65" t="e">
        <f t="shared" si="2"/>
        <v>#N/A</v>
      </c>
      <c r="U33" s="491" t="str">
        <f t="shared" si="3"/>
        <v/>
      </c>
      <c r="V33" s="74">
        <f t="shared" si="4"/>
        <v>0</v>
      </c>
      <c r="W33" s="134">
        <f t="shared" si="5"/>
        <v>0</v>
      </c>
      <c r="X33" s="134" t="e">
        <f>VLOOKUP(E33,'Trimming log'!$F$5:$Y$5000,19,FALSE)</f>
        <v>#N/A</v>
      </c>
      <c r="Y33" s="134" t="e">
        <f>VLOOKUP(E33,'Trimming log'!$F$5:$Y$5000,20,FALSE)</f>
        <v>#N/A</v>
      </c>
      <c r="Z33" s="135" t="e">
        <f t="shared" si="6"/>
        <v>#N/A</v>
      </c>
      <c r="AA33" s="135" t="e">
        <f t="shared" si="7"/>
        <v>#N/A</v>
      </c>
      <c r="AB33" s="136" t="e">
        <f t="shared" si="8"/>
        <v>#N/A</v>
      </c>
      <c r="AC33" s="136" t="e">
        <f t="shared" si="9"/>
        <v>#N/A</v>
      </c>
      <c r="AD33" s="136" t="e">
        <f t="shared" si="10"/>
        <v>#N/A</v>
      </c>
      <c r="AE33" s="136" t="e">
        <f t="shared" si="11"/>
        <v>#N/A</v>
      </c>
    </row>
    <row r="34" spans="1:31" ht="15" customHeight="1">
      <c r="A34" s="67" t="str">
        <f t="shared" si="0"/>
        <v/>
      </c>
      <c r="B34" s="65">
        <f t="shared" si="12"/>
        <v>11</v>
      </c>
      <c r="C34" s="68" t="str">
        <f t="shared" si="1"/>
        <v/>
      </c>
      <c r="D34" s="69"/>
      <c r="E34" s="66"/>
      <c r="F34" s="65" t="e">
        <f>VLOOKUP(E34,'Trimming log'!$F$5:$V$5000,2,FALSE)</f>
        <v>#N/A</v>
      </c>
      <c r="G34" s="65" t="e">
        <f>VLOOKUP(E34,'Trimming log'!$F$5:$V$5000,3,FALSE)</f>
        <v>#N/A</v>
      </c>
      <c r="H34" s="508" t="e">
        <f>VLOOKUP(E34,'Trimming log'!$F$5:$V$5000,4,FALSE)</f>
        <v>#N/A</v>
      </c>
      <c r="I34" s="65" t="e">
        <f>VLOOKUP(E34,'Trimming log'!$F$5:$V$5000,5,FALSE)</f>
        <v>#N/A</v>
      </c>
      <c r="J34" s="65" t="e">
        <f>VLOOKUP(E34,'Trimming log'!$F$5:$V$5000,6,FALSE)</f>
        <v>#N/A</v>
      </c>
      <c r="K34" s="65" t="e">
        <f>VLOOKUP(E34,'Trimming log'!$F$5:$V$5000,7,FALSE)</f>
        <v>#N/A</v>
      </c>
      <c r="L34" s="65" t="e">
        <f>VLOOKUP(E34,'Trimming log'!$F$5:$V$5000,8,FALSE)</f>
        <v>#N/A</v>
      </c>
      <c r="M34" s="65" t="e">
        <f>VLOOKUP(E34,'Trimming log'!$F$5:$V$5000,9,FALSE)</f>
        <v>#N/A</v>
      </c>
      <c r="N34" s="507" t="e">
        <f>VLOOKUP(E34,'Trimming log'!$F$5:$V$5000,10,FALSE)</f>
        <v>#N/A</v>
      </c>
      <c r="O34" s="65" t="e">
        <f>VLOOKUP(E34,'Trimming log'!$F$5:$V$5000,11,FALSE)</f>
        <v>#N/A</v>
      </c>
      <c r="P34" s="65" t="e">
        <f>VLOOKUP(E34,'Trimming log'!$F$5:$V$5000,12,FALSE)</f>
        <v>#N/A</v>
      </c>
      <c r="Q34" s="65" t="e">
        <f>VLOOKUP(E34,'Trimming log'!$F$5:$V$5000,13,FALSE)</f>
        <v>#N/A</v>
      </c>
      <c r="R34" s="65" t="e">
        <f>VLOOKUP(E34,'Trimming log'!$F$5:$V$5000,14,FALSE)</f>
        <v>#N/A</v>
      </c>
      <c r="S34" s="65" t="e">
        <f>VLOOKUP(E34,'Trimming log'!$F$5:$V$5000,15,FALSE)</f>
        <v>#N/A</v>
      </c>
      <c r="T34" s="65" t="e">
        <f t="shared" si="2"/>
        <v>#N/A</v>
      </c>
      <c r="U34" s="491" t="str">
        <f t="shared" si="3"/>
        <v/>
      </c>
      <c r="V34" s="74">
        <f t="shared" si="4"/>
        <v>0</v>
      </c>
      <c r="W34" s="134">
        <f t="shared" si="5"/>
        <v>0</v>
      </c>
      <c r="X34" s="134" t="e">
        <f>VLOOKUP(E34,'Trimming log'!$F$5:$Y$5000,19,FALSE)</f>
        <v>#N/A</v>
      </c>
      <c r="Y34" s="134" t="e">
        <f>VLOOKUP(E34,'Trimming log'!$F$5:$Y$5000,20,FALSE)</f>
        <v>#N/A</v>
      </c>
      <c r="Z34" s="135" t="e">
        <f t="shared" si="6"/>
        <v>#N/A</v>
      </c>
      <c r="AA34" s="135" t="e">
        <f t="shared" si="7"/>
        <v>#N/A</v>
      </c>
      <c r="AB34" s="136" t="e">
        <f t="shared" si="8"/>
        <v>#N/A</v>
      </c>
      <c r="AC34" s="136" t="e">
        <f t="shared" si="9"/>
        <v>#N/A</v>
      </c>
      <c r="AD34" s="136" t="e">
        <f t="shared" si="10"/>
        <v>#N/A</v>
      </c>
      <c r="AE34" s="136" t="e">
        <f t="shared" si="11"/>
        <v>#N/A</v>
      </c>
    </row>
    <row r="35" spans="1:31" ht="15" customHeight="1">
      <c r="A35" s="67" t="str">
        <f t="shared" si="0"/>
        <v/>
      </c>
      <c r="B35" s="65">
        <f t="shared" si="12"/>
        <v>12</v>
      </c>
      <c r="C35" s="68" t="str">
        <f t="shared" si="1"/>
        <v/>
      </c>
      <c r="D35" s="69"/>
      <c r="E35" s="66"/>
      <c r="F35" s="65" t="e">
        <f>VLOOKUP(E35,'Trimming log'!$F$5:$V$5000,2,FALSE)</f>
        <v>#N/A</v>
      </c>
      <c r="G35" s="65" t="e">
        <f>VLOOKUP(E35,'Trimming log'!$F$5:$V$5000,3,FALSE)</f>
        <v>#N/A</v>
      </c>
      <c r="H35" s="508" t="e">
        <f>VLOOKUP(E35,'Trimming log'!$F$5:$V$5000,4,FALSE)</f>
        <v>#N/A</v>
      </c>
      <c r="I35" s="65" t="e">
        <f>VLOOKUP(E35,'Trimming log'!$F$5:$V$5000,5,FALSE)</f>
        <v>#N/A</v>
      </c>
      <c r="J35" s="65" t="e">
        <f>VLOOKUP(E35,'Trimming log'!$F$5:$V$5000,6,FALSE)</f>
        <v>#N/A</v>
      </c>
      <c r="K35" s="65" t="e">
        <f>VLOOKUP(E35,'Trimming log'!$F$5:$V$5000,7,FALSE)</f>
        <v>#N/A</v>
      </c>
      <c r="L35" s="65" t="e">
        <f>VLOOKUP(E35,'Trimming log'!$F$5:$V$5000,8,FALSE)</f>
        <v>#N/A</v>
      </c>
      <c r="M35" s="65" t="e">
        <f>VLOOKUP(E35,'Trimming log'!$F$5:$V$5000,9,FALSE)</f>
        <v>#N/A</v>
      </c>
      <c r="N35" s="507" t="e">
        <f>VLOOKUP(E35,'Trimming log'!$F$5:$V$5000,10,FALSE)</f>
        <v>#N/A</v>
      </c>
      <c r="O35" s="65" t="e">
        <f>VLOOKUP(E35,'Trimming log'!$F$5:$V$5000,11,FALSE)</f>
        <v>#N/A</v>
      </c>
      <c r="P35" s="65" t="e">
        <f>VLOOKUP(E35,'Trimming log'!$F$5:$V$5000,12,FALSE)</f>
        <v>#N/A</v>
      </c>
      <c r="Q35" s="65" t="e">
        <f>VLOOKUP(E35,'Trimming log'!$F$5:$V$5000,13,FALSE)</f>
        <v>#N/A</v>
      </c>
      <c r="R35" s="65" t="e">
        <f>VLOOKUP(E35,'Trimming log'!$F$5:$V$5000,14,FALSE)</f>
        <v>#N/A</v>
      </c>
      <c r="S35" s="65" t="e">
        <f>VLOOKUP(E35,'Trimming log'!$F$5:$V$5000,15,FALSE)</f>
        <v>#N/A</v>
      </c>
      <c r="T35" s="65" t="e">
        <f t="shared" si="2"/>
        <v>#N/A</v>
      </c>
      <c r="U35" s="491" t="str">
        <f t="shared" si="3"/>
        <v/>
      </c>
      <c r="V35" s="74">
        <f t="shared" si="4"/>
        <v>0</v>
      </c>
      <c r="W35" s="134">
        <f t="shared" si="5"/>
        <v>0</v>
      </c>
      <c r="X35" s="134" t="e">
        <f>VLOOKUP(E35,'Trimming log'!$F$5:$Y$5000,19,FALSE)</f>
        <v>#N/A</v>
      </c>
      <c r="Y35" s="134" t="e">
        <f>VLOOKUP(E35,'Trimming log'!$F$5:$Y$5000,20,FALSE)</f>
        <v>#N/A</v>
      </c>
      <c r="Z35" s="135" t="e">
        <f t="shared" si="6"/>
        <v>#N/A</v>
      </c>
      <c r="AA35" s="135" t="e">
        <f t="shared" si="7"/>
        <v>#N/A</v>
      </c>
      <c r="AB35" s="136" t="e">
        <f t="shared" si="8"/>
        <v>#N/A</v>
      </c>
      <c r="AC35" s="136" t="e">
        <f t="shared" si="9"/>
        <v>#N/A</v>
      </c>
      <c r="AD35" s="136" t="e">
        <f t="shared" si="10"/>
        <v>#N/A</v>
      </c>
      <c r="AE35" s="136" t="e">
        <f t="shared" si="11"/>
        <v>#N/A</v>
      </c>
    </row>
    <row r="36" spans="1:31" ht="15" customHeight="1">
      <c r="A36" s="67" t="str">
        <f t="shared" si="0"/>
        <v/>
      </c>
      <c r="B36" s="65">
        <f t="shared" si="12"/>
        <v>13</v>
      </c>
      <c r="C36" s="68" t="str">
        <f t="shared" si="1"/>
        <v/>
      </c>
      <c r="D36" s="69"/>
      <c r="E36" s="66"/>
      <c r="F36" s="65" t="e">
        <f>VLOOKUP(E36,'Trimming log'!$F$5:$V$5000,2,FALSE)</f>
        <v>#N/A</v>
      </c>
      <c r="G36" s="65" t="e">
        <f>VLOOKUP(E36,'Trimming log'!$F$5:$V$5000,3,FALSE)</f>
        <v>#N/A</v>
      </c>
      <c r="H36" s="508" t="e">
        <f>VLOOKUP(E36,'Trimming log'!$F$5:$V$5000,4,FALSE)</f>
        <v>#N/A</v>
      </c>
      <c r="I36" s="65" t="e">
        <f>VLOOKUP(E36,'Trimming log'!$F$5:$V$5000,5,FALSE)</f>
        <v>#N/A</v>
      </c>
      <c r="J36" s="65" t="e">
        <f>VLOOKUP(E36,'Trimming log'!$F$5:$V$5000,6,FALSE)</f>
        <v>#N/A</v>
      </c>
      <c r="K36" s="65" t="e">
        <f>VLOOKUP(E36,'Trimming log'!$F$5:$V$5000,7,FALSE)</f>
        <v>#N/A</v>
      </c>
      <c r="L36" s="65" t="e">
        <f>VLOOKUP(E36,'Trimming log'!$F$5:$V$5000,8,FALSE)</f>
        <v>#N/A</v>
      </c>
      <c r="M36" s="65" t="e">
        <f>VLOOKUP(E36,'Trimming log'!$F$5:$V$5000,9,FALSE)</f>
        <v>#N/A</v>
      </c>
      <c r="N36" s="507" t="e">
        <f>VLOOKUP(E36,'Trimming log'!$F$5:$V$5000,10,FALSE)</f>
        <v>#N/A</v>
      </c>
      <c r="O36" s="65" t="e">
        <f>VLOOKUP(E36,'Trimming log'!$F$5:$V$5000,11,FALSE)</f>
        <v>#N/A</v>
      </c>
      <c r="P36" s="65" t="e">
        <f>VLOOKUP(E36,'Trimming log'!$F$5:$V$5000,12,FALSE)</f>
        <v>#N/A</v>
      </c>
      <c r="Q36" s="65" t="e">
        <f>VLOOKUP(E36,'Trimming log'!$F$5:$V$5000,13,FALSE)</f>
        <v>#N/A</v>
      </c>
      <c r="R36" s="65" t="e">
        <f>VLOOKUP(E36,'Trimming log'!$F$5:$V$5000,14,FALSE)</f>
        <v>#N/A</v>
      </c>
      <c r="S36" s="65" t="e">
        <f>VLOOKUP(E36,'Trimming log'!$F$5:$V$5000,15,FALSE)</f>
        <v>#N/A</v>
      </c>
      <c r="T36" s="65" t="e">
        <f t="shared" si="2"/>
        <v>#N/A</v>
      </c>
      <c r="U36" s="491" t="str">
        <f t="shared" si="3"/>
        <v/>
      </c>
      <c r="V36" s="74">
        <f t="shared" si="4"/>
        <v>0</v>
      </c>
      <c r="W36" s="134">
        <f t="shared" si="5"/>
        <v>0</v>
      </c>
      <c r="X36" s="134" t="e">
        <f>VLOOKUP(E36,'Trimming log'!$F$5:$Y$5000,19,FALSE)</f>
        <v>#N/A</v>
      </c>
      <c r="Y36" s="134" t="e">
        <f>VLOOKUP(E36,'Trimming log'!$F$5:$Y$5000,20,FALSE)</f>
        <v>#N/A</v>
      </c>
      <c r="Z36" s="135" t="e">
        <f t="shared" si="6"/>
        <v>#N/A</v>
      </c>
      <c r="AA36" s="135" t="e">
        <f t="shared" si="7"/>
        <v>#N/A</v>
      </c>
      <c r="AB36" s="136" t="e">
        <f t="shared" si="8"/>
        <v>#N/A</v>
      </c>
      <c r="AC36" s="136" t="e">
        <f t="shared" si="9"/>
        <v>#N/A</v>
      </c>
      <c r="AD36" s="136" t="e">
        <f t="shared" si="10"/>
        <v>#N/A</v>
      </c>
      <c r="AE36" s="136" t="e">
        <f t="shared" si="11"/>
        <v>#N/A</v>
      </c>
    </row>
    <row r="37" spans="1:31" ht="15" customHeight="1">
      <c r="A37" s="67" t="str">
        <f t="shared" si="0"/>
        <v/>
      </c>
      <c r="B37" s="65">
        <f t="shared" si="12"/>
        <v>14</v>
      </c>
      <c r="C37" s="68" t="str">
        <f t="shared" si="1"/>
        <v/>
      </c>
      <c r="D37" s="69"/>
      <c r="E37" s="66"/>
      <c r="F37" s="65" t="e">
        <f>VLOOKUP(E37,'Trimming log'!$F$5:$V$5000,2,FALSE)</f>
        <v>#N/A</v>
      </c>
      <c r="G37" s="65" t="e">
        <f>VLOOKUP(E37,'Trimming log'!$F$5:$V$5000,3,FALSE)</f>
        <v>#N/A</v>
      </c>
      <c r="H37" s="508" t="e">
        <f>VLOOKUP(E37,'Trimming log'!$F$5:$V$5000,4,FALSE)</f>
        <v>#N/A</v>
      </c>
      <c r="I37" s="65" t="e">
        <f>VLOOKUP(E37,'Trimming log'!$F$5:$V$5000,5,FALSE)</f>
        <v>#N/A</v>
      </c>
      <c r="J37" s="65" t="e">
        <f>VLOOKUP(E37,'Trimming log'!$F$5:$V$5000,6,FALSE)</f>
        <v>#N/A</v>
      </c>
      <c r="K37" s="65" t="e">
        <f>VLOOKUP(E37,'Trimming log'!$F$5:$V$5000,7,FALSE)</f>
        <v>#N/A</v>
      </c>
      <c r="L37" s="65" t="e">
        <f>VLOOKUP(E37,'Trimming log'!$F$5:$V$5000,8,FALSE)</f>
        <v>#N/A</v>
      </c>
      <c r="M37" s="65" t="e">
        <f>VLOOKUP(E37,'Trimming log'!$F$5:$V$5000,9,FALSE)</f>
        <v>#N/A</v>
      </c>
      <c r="N37" s="507" t="e">
        <f>VLOOKUP(E37,'Trimming log'!$F$5:$V$5000,10,FALSE)</f>
        <v>#N/A</v>
      </c>
      <c r="O37" s="65" t="e">
        <f>VLOOKUP(E37,'Trimming log'!$F$5:$V$5000,11,FALSE)</f>
        <v>#N/A</v>
      </c>
      <c r="P37" s="65" t="e">
        <f>VLOOKUP(E37,'Trimming log'!$F$5:$V$5000,12,FALSE)</f>
        <v>#N/A</v>
      </c>
      <c r="Q37" s="65" t="e">
        <f>VLOOKUP(E37,'Trimming log'!$F$5:$V$5000,13,FALSE)</f>
        <v>#N/A</v>
      </c>
      <c r="R37" s="65" t="e">
        <f>VLOOKUP(E37,'Trimming log'!$F$5:$V$5000,14,FALSE)</f>
        <v>#N/A</v>
      </c>
      <c r="S37" s="65" t="e">
        <f>VLOOKUP(E37,'Trimming log'!$F$5:$V$5000,15,FALSE)</f>
        <v>#N/A</v>
      </c>
      <c r="T37" s="65" t="e">
        <f t="shared" si="2"/>
        <v>#N/A</v>
      </c>
      <c r="U37" s="491" t="str">
        <f t="shared" si="3"/>
        <v/>
      </c>
      <c r="V37" s="74">
        <f t="shared" si="4"/>
        <v>0</v>
      </c>
      <c r="W37" s="134">
        <f t="shared" si="5"/>
        <v>0</v>
      </c>
      <c r="X37" s="134" t="e">
        <f>VLOOKUP(E37,'Trimming log'!$F$5:$Y$5000,19,FALSE)</f>
        <v>#N/A</v>
      </c>
      <c r="Y37" s="134" t="e">
        <f>VLOOKUP(E37,'Trimming log'!$F$5:$Y$5000,20,FALSE)</f>
        <v>#N/A</v>
      </c>
      <c r="Z37" s="135" t="e">
        <f t="shared" si="6"/>
        <v>#N/A</v>
      </c>
      <c r="AA37" s="135" t="e">
        <f t="shared" si="7"/>
        <v>#N/A</v>
      </c>
      <c r="AB37" s="136" t="e">
        <f t="shared" si="8"/>
        <v>#N/A</v>
      </c>
      <c r="AC37" s="136" t="e">
        <f t="shared" si="9"/>
        <v>#N/A</v>
      </c>
      <c r="AD37" s="136" t="e">
        <f t="shared" si="10"/>
        <v>#N/A</v>
      </c>
      <c r="AE37" s="136" t="e">
        <f t="shared" si="11"/>
        <v>#N/A</v>
      </c>
    </row>
    <row r="38" spans="1:31" ht="15" customHeight="1">
      <c r="A38" s="67" t="str">
        <f t="shared" si="0"/>
        <v/>
      </c>
      <c r="B38" s="65">
        <f t="shared" si="12"/>
        <v>15</v>
      </c>
      <c r="C38" s="68" t="str">
        <f t="shared" si="1"/>
        <v/>
      </c>
      <c r="D38" s="69"/>
      <c r="E38" s="66"/>
      <c r="F38" s="65" t="e">
        <f>VLOOKUP(E38,'Trimming log'!$F$5:$V$5000,2,FALSE)</f>
        <v>#N/A</v>
      </c>
      <c r="G38" s="65" t="e">
        <f>VLOOKUP(E38,'Trimming log'!$F$5:$V$5000,3,FALSE)</f>
        <v>#N/A</v>
      </c>
      <c r="H38" s="508" t="e">
        <f>VLOOKUP(E38,'Trimming log'!$F$5:$V$5000,4,FALSE)</f>
        <v>#N/A</v>
      </c>
      <c r="I38" s="65" t="e">
        <f>VLOOKUP(E38,'Trimming log'!$F$5:$V$5000,5,FALSE)</f>
        <v>#N/A</v>
      </c>
      <c r="J38" s="65" t="e">
        <f>VLOOKUP(E38,'Trimming log'!$F$5:$V$5000,6,FALSE)</f>
        <v>#N/A</v>
      </c>
      <c r="K38" s="65" t="e">
        <f>VLOOKUP(E38,'Trimming log'!$F$5:$V$5000,7,FALSE)</f>
        <v>#N/A</v>
      </c>
      <c r="L38" s="65" t="e">
        <f>VLOOKUP(E38,'Trimming log'!$F$5:$V$5000,8,FALSE)</f>
        <v>#N/A</v>
      </c>
      <c r="M38" s="65" t="e">
        <f>VLOOKUP(E38,'Trimming log'!$F$5:$V$5000,9,FALSE)</f>
        <v>#N/A</v>
      </c>
      <c r="N38" s="507" t="e">
        <f>VLOOKUP(E38,'Trimming log'!$F$5:$V$5000,10,FALSE)</f>
        <v>#N/A</v>
      </c>
      <c r="O38" s="65" t="e">
        <f>VLOOKUP(E38,'Trimming log'!$F$5:$V$5000,11,FALSE)</f>
        <v>#N/A</v>
      </c>
      <c r="P38" s="65" t="e">
        <f>VLOOKUP(E38,'Trimming log'!$F$5:$V$5000,12,FALSE)</f>
        <v>#N/A</v>
      </c>
      <c r="Q38" s="65" t="e">
        <f>VLOOKUP(E38,'Trimming log'!$F$5:$V$5000,13,FALSE)</f>
        <v>#N/A</v>
      </c>
      <c r="R38" s="65" t="e">
        <f>VLOOKUP(E38,'Trimming log'!$F$5:$V$5000,14,FALSE)</f>
        <v>#N/A</v>
      </c>
      <c r="S38" s="65" t="e">
        <f>VLOOKUP(E38,'Trimming log'!$F$5:$V$5000,15,FALSE)</f>
        <v>#N/A</v>
      </c>
      <c r="T38" s="65" t="e">
        <f t="shared" si="2"/>
        <v>#N/A</v>
      </c>
      <c r="U38" s="491" t="str">
        <f t="shared" si="3"/>
        <v/>
      </c>
      <c r="V38" s="74">
        <f t="shared" si="4"/>
        <v>0</v>
      </c>
      <c r="W38" s="134">
        <f t="shared" si="5"/>
        <v>0</v>
      </c>
      <c r="X38" s="134" t="e">
        <f>VLOOKUP(E38,'Trimming log'!$F$5:$Y$5000,19,FALSE)</f>
        <v>#N/A</v>
      </c>
      <c r="Y38" s="134" t="e">
        <f>VLOOKUP(E38,'Trimming log'!$F$5:$Y$5000,20,FALSE)</f>
        <v>#N/A</v>
      </c>
      <c r="Z38" s="135" t="e">
        <f t="shared" si="6"/>
        <v>#N/A</v>
      </c>
      <c r="AA38" s="135" t="e">
        <f t="shared" si="7"/>
        <v>#N/A</v>
      </c>
      <c r="AB38" s="136" t="e">
        <f t="shared" si="8"/>
        <v>#N/A</v>
      </c>
      <c r="AC38" s="136" t="e">
        <f t="shared" si="9"/>
        <v>#N/A</v>
      </c>
      <c r="AD38" s="136" t="e">
        <f t="shared" si="10"/>
        <v>#N/A</v>
      </c>
      <c r="AE38" s="136" t="e">
        <f t="shared" si="11"/>
        <v>#N/A</v>
      </c>
    </row>
    <row r="39" spans="1:31" ht="15" customHeight="1">
      <c r="A39" s="67" t="str">
        <f t="shared" si="0"/>
        <v/>
      </c>
      <c r="B39" s="65">
        <f t="shared" si="12"/>
        <v>16</v>
      </c>
      <c r="C39" s="68" t="str">
        <f t="shared" si="1"/>
        <v/>
      </c>
      <c r="D39" s="69"/>
      <c r="E39" s="66"/>
      <c r="F39" s="65" t="e">
        <f>VLOOKUP(E39,'Trimming log'!$F$5:$V$5000,2,FALSE)</f>
        <v>#N/A</v>
      </c>
      <c r="G39" s="65" t="e">
        <f>VLOOKUP(E39,'Trimming log'!$F$5:$V$5000,3,FALSE)</f>
        <v>#N/A</v>
      </c>
      <c r="H39" s="508" t="e">
        <f>VLOOKUP(E39,'Trimming log'!$F$5:$V$5000,4,FALSE)</f>
        <v>#N/A</v>
      </c>
      <c r="I39" s="65" t="e">
        <f>VLOOKUP(E39,'Trimming log'!$F$5:$V$5000,5,FALSE)</f>
        <v>#N/A</v>
      </c>
      <c r="J39" s="65" t="e">
        <f>VLOOKUP(E39,'Trimming log'!$F$5:$V$5000,6,FALSE)</f>
        <v>#N/A</v>
      </c>
      <c r="K39" s="65" t="e">
        <f>VLOOKUP(E39,'Trimming log'!$F$5:$V$5000,7,FALSE)</f>
        <v>#N/A</v>
      </c>
      <c r="L39" s="65" t="e">
        <f>VLOOKUP(E39,'Trimming log'!$F$5:$V$5000,8,FALSE)</f>
        <v>#N/A</v>
      </c>
      <c r="M39" s="65" t="e">
        <f>VLOOKUP(E39,'Trimming log'!$F$5:$V$5000,9,FALSE)</f>
        <v>#N/A</v>
      </c>
      <c r="N39" s="507" t="e">
        <f>VLOOKUP(E39,'Trimming log'!$F$5:$V$5000,10,FALSE)</f>
        <v>#N/A</v>
      </c>
      <c r="O39" s="65" t="e">
        <f>VLOOKUP(E39,'Trimming log'!$F$5:$V$5000,11,FALSE)</f>
        <v>#N/A</v>
      </c>
      <c r="P39" s="65" t="e">
        <f>VLOOKUP(E39,'Trimming log'!$F$5:$V$5000,12,FALSE)</f>
        <v>#N/A</v>
      </c>
      <c r="Q39" s="65" t="e">
        <f>VLOOKUP(E39,'Trimming log'!$F$5:$V$5000,13,FALSE)</f>
        <v>#N/A</v>
      </c>
      <c r="R39" s="65" t="e">
        <f>VLOOKUP(E39,'Trimming log'!$F$5:$V$5000,14,FALSE)</f>
        <v>#N/A</v>
      </c>
      <c r="S39" s="65" t="e">
        <f>VLOOKUP(E39,'Trimming log'!$F$5:$V$5000,15,FALSE)</f>
        <v>#N/A</v>
      </c>
      <c r="T39" s="65" t="e">
        <f t="shared" si="2"/>
        <v>#N/A</v>
      </c>
      <c r="U39" s="491" t="str">
        <f t="shared" si="3"/>
        <v/>
      </c>
      <c r="V39" s="74">
        <f t="shared" si="4"/>
        <v>0</v>
      </c>
      <c r="W39" s="134">
        <f t="shared" si="5"/>
        <v>0</v>
      </c>
      <c r="X39" s="134" t="e">
        <f>VLOOKUP(E39,'Trimming log'!$F$5:$Y$5000,19,FALSE)</f>
        <v>#N/A</v>
      </c>
      <c r="Y39" s="134" t="e">
        <f>VLOOKUP(E39,'Trimming log'!$F$5:$Y$5000,20,FALSE)</f>
        <v>#N/A</v>
      </c>
      <c r="Z39" s="135" t="e">
        <f t="shared" si="6"/>
        <v>#N/A</v>
      </c>
      <c r="AA39" s="135" t="e">
        <f t="shared" si="7"/>
        <v>#N/A</v>
      </c>
      <c r="AB39" s="136" t="e">
        <f t="shared" si="8"/>
        <v>#N/A</v>
      </c>
      <c r="AC39" s="136" t="e">
        <f t="shared" si="9"/>
        <v>#N/A</v>
      </c>
      <c r="AD39" s="136" t="e">
        <f t="shared" si="10"/>
        <v>#N/A</v>
      </c>
      <c r="AE39" s="136" t="e">
        <f t="shared" si="11"/>
        <v>#N/A</v>
      </c>
    </row>
    <row r="40" spans="1:31" ht="15" customHeight="1">
      <c r="A40" s="67" t="str">
        <f t="shared" si="0"/>
        <v/>
      </c>
      <c r="B40" s="65">
        <f t="shared" si="12"/>
        <v>17</v>
      </c>
      <c r="C40" s="68" t="str">
        <f t="shared" si="1"/>
        <v/>
      </c>
      <c r="D40" s="69"/>
      <c r="E40" s="66"/>
      <c r="F40" s="65" t="e">
        <f>VLOOKUP(E40,'Trimming log'!$F$5:$V$5000,2,FALSE)</f>
        <v>#N/A</v>
      </c>
      <c r="G40" s="65" t="e">
        <f>VLOOKUP(E40,'Trimming log'!$F$5:$V$5000,3,FALSE)</f>
        <v>#N/A</v>
      </c>
      <c r="H40" s="508" t="e">
        <f>VLOOKUP(E40,'Trimming log'!$F$5:$V$5000,4,FALSE)</f>
        <v>#N/A</v>
      </c>
      <c r="I40" s="65" t="e">
        <f>VLOOKUP(E40,'Trimming log'!$F$5:$V$5000,5,FALSE)</f>
        <v>#N/A</v>
      </c>
      <c r="J40" s="65" t="e">
        <f>VLOOKUP(E40,'Trimming log'!$F$5:$V$5000,6,FALSE)</f>
        <v>#N/A</v>
      </c>
      <c r="K40" s="65" t="e">
        <f>VLOOKUP(E40,'Trimming log'!$F$5:$V$5000,7,FALSE)</f>
        <v>#N/A</v>
      </c>
      <c r="L40" s="65" t="e">
        <f>VLOOKUP(E40,'Trimming log'!$F$5:$V$5000,8,FALSE)</f>
        <v>#N/A</v>
      </c>
      <c r="M40" s="65" t="e">
        <f>VLOOKUP(E40,'Trimming log'!$F$5:$V$5000,9,FALSE)</f>
        <v>#N/A</v>
      </c>
      <c r="N40" s="507" t="e">
        <f>VLOOKUP(E40,'Trimming log'!$F$5:$V$5000,10,FALSE)</f>
        <v>#N/A</v>
      </c>
      <c r="O40" s="65" t="e">
        <f>VLOOKUP(E40,'Trimming log'!$F$5:$V$5000,11,FALSE)</f>
        <v>#N/A</v>
      </c>
      <c r="P40" s="65" t="e">
        <f>VLOOKUP(E40,'Trimming log'!$F$5:$V$5000,12,FALSE)</f>
        <v>#N/A</v>
      </c>
      <c r="Q40" s="65" t="e">
        <f>VLOOKUP(E40,'Trimming log'!$F$5:$V$5000,13,FALSE)</f>
        <v>#N/A</v>
      </c>
      <c r="R40" s="65" t="e">
        <f>VLOOKUP(E40,'Trimming log'!$F$5:$V$5000,14,FALSE)</f>
        <v>#N/A</v>
      </c>
      <c r="S40" s="65" t="e">
        <f>VLOOKUP(E40,'Trimming log'!$F$5:$V$5000,15,FALSE)</f>
        <v>#N/A</v>
      </c>
      <c r="T40" s="65" t="e">
        <f t="shared" si="2"/>
        <v>#N/A</v>
      </c>
      <c r="U40" s="491" t="str">
        <f t="shared" si="3"/>
        <v/>
      </c>
      <c r="V40" s="74">
        <f t="shared" si="4"/>
        <v>0</v>
      </c>
      <c r="W40" s="134">
        <f t="shared" si="5"/>
        <v>0</v>
      </c>
      <c r="X40" s="134" t="e">
        <f>VLOOKUP(E40,'Trimming log'!$F$5:$Y$5000,19,FALSE)</f>
        <v>#N/A</v>
      </c>
      <c r="Y40" s="134" t="e">
        <f>VLOOKUP(E40,'Trimming log'!$F$5:$Y$5000,20,FALSE)</f>
        <v>#N/A</v>
      </c>
      <c r="Z40" s="135" t="e">
        <f t="shared" si="6"/>
        <v>#N/A</v>
      </c>
      <c r="AA40" s="135" t="e">
        <f t="shared" si="7"/>
        <v>#N/A</v>
      </c>
      <c r="AB40" s="136" t="e">
        <f t="shared" si="8"/>
        <v>#N/A</v>
      </c>
      <c r="AC40" s="136" t="e">
        <f t="shared" si="9"/>
        <v>#N/A</v>
      </c>
      <c r="AD40" s="136" t="e">
        <f t="shared" si="10"/>
        <v>#N/A</v>
      </c>
      <c r="AE40" s="136" t="e">
        <f t="shared" si="11"/>
        <v>#N/A</v>
      </c>
    </row>
    <row r="41" spans="1:31" ht="15" customHeight="1">
      <c r="A41" s="67" t="str">
        <f t="shared" si="0"/>
        <v/>
      </c>
      <c r="B41" s="65">
        <f t="shared" si="12"/>
        <v>18</v>
      </c>
      <c r="C41" s="68" t="str">
        <f t="shared" si="1"/>
        <v/>
      </c>
      <c r="D41" s="69"/>
      <c r="E41" s="66"/>
      <c r="F41" s="65" t="e">
        <f>VLOOKUP(E41,'Trimming log'!$F$5:$V$5000,2,FALSE)</f>
        <v>#N/A</v>
      </c>
      <c r="G41" s="65" t="e">
        <f>VLOOKUP(E41,'Trimming log'!$F$5:$V$5000,3,FALSE)</f>
        <v>#N/A</v>
      </c>
      <c r="H41" s="508" t="e">
        <f>VLOOKUP(E41,'Trimming log'!$F$5:$V$5000,4,FALSE)</f>
        <v>#N/A</v>
      </c>
      <c r="I41" s="65" t="e">
        <f>VLOOKUP(E41,'Trimming log'!$F$5:$V$5000,5,FALSE)</f>
        <v>#N/A</v>
      </c>
      <c r="J41" s="65" t="e">
        <f>VLOOKUP(E41,'Trimming log'!$F$5:$V$5000,6,FALSE)</f>
        <v>#N/A</v>
      </c>
      <c r="K41" s="65" t="e">
        <f>VLOOKUP(E41,'Trimming log'!$F$5:$V$5000,7,FALSE)</f>
        <v>#N/A</v>
      </c>
      <c r="L41" s="65" t="e">
        <f>VLOOKUP(E41,'Trimming log'!$F$5:$V$5000,8,FALSE)</f>
        <v>#N/A</v>
      </c>
      <c r="M41" s="65" t="e">
        <f>VLOOKUP(E41,'Trimming log'!$F$5:$V$5000,9,FALSE)</f>
        <v>#N/A</v>
      </c>
      <c r="N41" s="507" t="e">
        <f>VLOOKUP(E41,'Trimming log'!$F$5:$V$5000,10,FALSE)</f>
        <v>#N/A</v>
      </c>
      <c r="O41" s="65" t="e">
        <f>VLOOKUP(E41,'Trimming log'!$F$5:$V$5000,11,FALSE)</f>
        <v>#N/A</v>
      </c>
      <c r="P41" s="65" t="e">
        <f>VLOOKUP(E41,'Trimming log'!$F$5:$V$5000,12,FALSE)</f>
        <v>#N/A</v>
      </c>
      <c r="Q41" s="65" t="e">
        <f>VLOOKUP(E41,'Trimming log'!$F$5:$V$5000,13,FALSE)</f>
        <v>#N/A</v>
      </c>
      <c r="R41" s="65" t="e">
        <f>VLOOKUP(E41,'Trimming log'!$F$5:$V$5000,14,FALSE)</f>
        <v>#N/A</v>
      </c>
      <c r="S41" s="65" t="e">
        <f>VLOOKUP(E41,'Trimming log'!$F$5:$V$5000,15,FALSE)</f>
        <v>#N/A</v>
      </c>
      <c r="T41" s="65" t="e">
        <f t="shared" si="2"/>
        <v>#N/A</v>
      </c>
      <c r="U41" s="491" t="str">
        <f t="shared" si="3"/>
        <v/>
      </c>
      <c r="V41" s="74">
        <f t="shared" si="4"/>
        <v>0</v>
      </c>
      <c r="W41" s="134">
        <f t="shared" si="5"/>
        <v>0</v>
      </c>
      <c r="X41" s="134" t="e">
        <f>VLOOKUP(E41,'Trimming log'!$F$5:$Y$5000,19,FALSE)</f>
        <v>#N/A</v>
      </c>
      <c r="Y41" s="134" t="e">
        <f>VLOOKUP(E41,'Trimming log'!$F$5:$Y$5000,20,FALSE)</f>
        <v>#N/A</v>
      </c>
      <c r="Z41" s="135" t="e">
        <f t="shared" si="6"/>
        <v>#N/A</v>
      </c>
      <c r="AA41" s="135" t="e">
        <f t="shared" si="7"/>
        <v>#N/A</v>
      </c>
      <c r="AB41" s="136" t="e">
        <f t="shared" si="8"/>
        <v>#N/A</v>
      </c>
      <c r="AC41" s="136" t="e">
        <f t="shared" si="9"/>
        <v>#N/A</v>
      </c>
      <c r="AD41" s="136" t="e">
        <f t="shared" si="10"/>
        <v>#N/A</v>
      </c>
      <c r="AE41" s="136" t="e">
        <f t="shared" si="11"/>
        <v>#N/A</v>
      </c>
    </row>
    <row r="42" spans="1:31" ht="15" customHeight="1">
      <c r="A42" s="67" t="str">
        <f t="shared" si="0"/>
        <v/>
      </c>
      <c r="B42" s="65">
        <f t="shared" si="12"/>
        <v>19</v>
      </c>
      <c r="C42" s="68" t="str">
        <f t="shared" si="1"/>
        <v/>
      </c>
      <c r="D42" s="69"/>
      <c r="E42" s="66"/>
      <c r="F42" s="65" t="e">
        <f>VLOOKUP(E42,'Trimming log'!$F$5:$V$5000,2,FALSE)</f>
        <v>#N/A</v>
      </c>
      <c r="G42" s="65" t="e">
        <f>VLOOKUP(E42,'Trimming log'!$F$5:$V$5000,3,FALSE)</f>
        <v>#N/A</v>
      </c>
      <c r="H42" s="508" t="e">
        <f>VLOOKUP(E42,'Trimming log'!$F$5:$V$5000,4,FALSE)</f>
        <v>#N/A</v>
      </c>
      <c r="I42" s="65" t="e">
        <f>VLOOKUP(E42,'Trimming log'!$F$5:$V$5000,5,FALSE)</f>
        <v>#N/A</v>
      </c>
      <c r="J42" s="65" t="e">
        <f>VLOOKUP(E42,'Trimming log'!$F$5:$V$5000,6,FALSE)</f>
        <v>#N/A</v>
      </c>
      <c r="K42" s="65" t="e">
        <f>VLOOKUP(E42,'Trimming log'!$F$5:$V$5000,7,FALSE)</f>
        <v>#N/A</v>
      </c>
      <c r="L42" s="65" t="e">
        <f>VLOOKUP(E42,'Trimming log'!$F$5:$V$5000,8,FALSE)</f>
        <v>#N/A</v>
      </c>
      <c r="M42" s="65" t="e">
        <f>VLOOKUP(E42,'Trimming log'!$F$5:$V$5000,9,FALSE)</f>
        <v>#N/A</v>
      </c>
      <c r="N42" s="507" t="e">
        <f>VLOOKUP(E42,'Trimming log'!$F$5:$V$5000,10,FALSE)</f>
        <v>#N/A</v>
      </c>
      <c r="O42" s="65" t="e">
        <f>VLOOKUP(E42,'Trimming log'!$F$5:$V$5000,11,FALSE)</f>
        <v>#N/A</v>
      </c>
      <c r="P42" s="65" t="e">
        <f>VLOOKUP(E42,'Trimming log'!$F$5:$V$5000,12,FALSE)</f>
        <v>#N/A</v>
      </c>
      <c r="Q42" s="65" t="e">
        <f>VLOOKUP(E42,'Trimming log'!$F$5:$V$5000,13,FALSE)</f>
        <v>#N/A</v>
      </c>
      <c r="R42" s="65" t="e">
        <f>VLOOKUP(E42,'Trimming log'!$F$5:$V$5000,14,FALSE)</f>
        <v>#N/A</v>
      </c>
      <c r="S42" s="65" t="e">
        <f>VLOOKUP(E42,'Trimming log'!$F$5:$V$5000,15,FALSE)</f>
        <v>#N/A</v>
      </c>
      <c r="T42" s="65" t="e">
        <f t="shared" si="2"/>
        <v>#N/A</v>
      </c>
      <c r="U42" s="491" t="str">
        <f t="shared" si="3"/>
        <v/>
      </c>
      <c r="V42" s="74">
        <f t="shared" si="4"/>
        <v>0</v>
      </c>
      <c r="W42" s="134">
        <f t="shared" si="5"/>
        <v>0</v>
      </c>
      <c r="X42" s="134" t="e">
        <f>VLOOKUP(E42,'Trimming log'!$F$5:$Y$5000,19,FALSE)</f>
        <v>#N/A</v>
      </c>
      <c r="Y42" s="134" t="e">
        <f>VLOOKUP(E42,'Trimming log'!$F$5:$Y$5000,20,FALSE)</f>
        <v>#N/A</v>
      </c>
      <c r="Z42" s="135" t="e">
        <f t="shared" si="6"/>
        <v>#N/A</v>
      </c>
      <c r="AA42" s="135" t="e">
        <f t="shared" si="7"/>
        <v>#N/A</v>
      </c>
      <c r="AB42" s="136" t="e">
        <f t="shared" si="8"/>
        <v>#N/A</v>
      </c>
      <c r="AC42" s="136" t="e">
        <f t="shared" si="9"/>
        <v>#N/A</v>
      </c>
      <c r="AD42" s="136" t="e">
        <f t="shared" si="10"/>
        <v>#N/A</v>
      </c>
      <c r="AE42" s="136" t="e">
        <f t="shared" si="11"/>
        <v>#N/A</v>
      </c>
    </row>
    <row r="43" spans="1:31" ht="15" customHeight="1">
      <c r="A43" s="67" t="str">
        <f t="shared" si="0"/>
        <v/>
      </c>
      <c r="B43" s="65">
        <f t="shared" si="12"/>
        <v>20</v>
      </c>
      <c r="C43" s="68" t="str">
        <f t="shared" si="1"/>
        <v/>
      </c>
      <c r="D43" s="69"/>
      <c r="E43" s="66"/>
      <c r="F43" s="65" t="e">
        <f>VLOOKUP(E43,'Trimming log'!$F$5:$V$5000,2,FALSE)</f>
        <v>#N/A</v>
      </c>
      <c r="G43" s="65" t="e">
        <f>VLOOKUP(E43,'Trimming log'!$F$5:$V$5000,3,FALSE)</f>
        <v>#N/A</v>
      </c>
      <c r="H43" s="508" t="e">
        <f>VLOOKUP(E43,'Trimming log'!$F$5:$V$5000,4,FALSE)</f>
        <v>#N/A</v>
      </c>
      <c r="I43" s="65" t="e">
        <f>VLOOKUP(E43,'Trimming log'!$F$5:$V$5000,5,FALSE)</f>
        <v>#N/A</v>
      </c>
      <c r="J43" s="65" t="e">
        <f>VLOOKUP(E43,'Trimming log'!$F$5:$V$5000,6,FALSE)</f>
        <v>#N/A</v>
      </c>
      <c r="K43" s="65" t="e">
        <f>VLOOKUP(E43,'Trimming log'!$F$5:$V$5000,7,FALSE)</f>
        <v>#N/A</v>
      </c>
      <c r="L43" s="65" t="e">
        <f>VLOOKUP(E43,'Trimming log'!$F$5:$V$5000,8,FALSE)</f>
        <v>#N/A</v>
      </c>
      <c r="M43" s="65" t="e">
        <f>VLOOKUP(E43,'Trimming log'!$F$5:$V$5000,9,FALSE)</f>
        <v>#N/A</v>
      </c>
      <c r="N43" s="507" t="e">
        <f>VLOOKUP(E43,'Trimming log'!$F$5:$V$5000,10,FALSE)</f>
        <v>#N/A</v>
      </c>
      <c r="O43" s="65" t="e">
        <f>VLOOKUP(E43,'Trimming log'!$F$5:$V$5000,11,FALSE)</f>
        <v>#N/A</v>
      </c>
      <c r="P43" s="65" t="e">
        <f>VLOOKUP(E43,'Trimming log'!$F$5:$V$5000,12,FALSE)</f>
        <v>#N/A</v>
      </c>
      <c r="Q43" s="65" t="e">
        <f>VLOOKUP(E43,'Trimming log'!$F$5:$V$5000,13,FALSE)</f>
        <v>#N/A</v>
      </c>
      <c r="R43" s="65" t="e">
        <f>VLOOKUP(E43,'Trimming log'!$F$5:$V$5000,14,FALSE)</f>
        <v>#N/A</v>
      </c>
      <c r="S43" s="65" t="e">
        <f>VLOOKUP(E43,'Trimming log'!$F$5:$V$5000,15,FALSE)</f>
        <v>#N/A</v>
      </c>
      <c r="T43" s="65" t="e">
        <f t="shared" si="2"/>
        <v>#N/A</v>
      </c>
      <c r="U43" s="491" t="str">
        <f t="shared" si="3"/>
        <v/>
      </c>
      <c r="V43" s="74">
        <f t="shared" si="4"/>
        <v>0</v>
      </c>
      <c r="W43" s="134">
        <f t="shared" si="5"/>
        <v>0</v>
      </c>
      <c r="X43" s="134" t="e">
        <f>VLOOKUP(E43,'Trimming log'!$F$5:$Y$5000,19,FALSE)</f>
        <v>#N/A</v>
      </c>
      <c r="Y43" s="134" t="e">
        <f>VLOOKUP(E43,'Trimming log'!$F$5:$Y$5000,20,FALSE)</f>
        <v>#N/A</v>
      </c>
      <c r="Z43" s="135" t="e">
        <f t="shared" si="6"/>
        <v>#N/A</v>
      </c>
      <c r="AA43" s="135" t="e">
        <f t="shared" si="7"/>
        <v>#N/A</v>
      </c>
      <c r="AB43" s="136" t="e">
        <f t="shared" si="8"/>
        <v>#N/A</v>
      </c>
      <c r="AC43" s="136" t="e">
        <f t="shared" si="9"/>
        <v>#N/A</v>
      </c>
      <c r="AD43" s="136" t="e">
        <f t="shared" si="10"/>
        <v>#N/A</v>
      </c>
      <c r="AE43" s="136" t="e">
        <f t="shared" si="11"/>
        <v>#N/A</v>
      </c>
    </row>
    <row r="44" spans="1:31" ht="15" customHeight="1">
      <c r="A44" s="67" t="str">
        <f t="shared" si="0"/>
        <v/>
      </c>
      <c r="B44" s="65">
        <f t="shared" si="12"/>
        <v>21</v>
      </c>
      <c r="C44" s="68" t="str">
        <f t="shared" si="1"/>
        <v/>
      </c>
      <c r="D44" s="69"/>
      <c r="E44" s="66"/>
      <c r="F44" s="65" t="e">
        <f>VLOOKUP(E44,'Trimming log'!$F$5:$V$5000,2,FALSE)</f>
        <v>#N/A</v>
      </c>
      <c r="G44" s="65" t="e">
        <f>VLOOKUP(E44,'Trimming log'!$F$5:$V$5000,3,FALSE)</f>
        <v>#N/A</v>
      </c>
      <c r="H44" s="508" t="e">
        <f>VLOOKUP(E44,'Trimming log'!$F$5:$V$5000,4,FALSE)</f>
        <v>#N/A</v>
      </c>
      <c r="I44" s="65" t="e">
        <f>VLOOKUP(E44,'Trimming log'!$F$5:$V$5000,5,FALSE)</f>
        <v>#N/A</v>
      </c>
      <c r="J44" s="65" t="e">
        <f>VLOOKUP(E44,'Trimming log'!$F$5:$V$5000,6,FALSE)</f>
        <v>#N/A</v>
      </c>
      <c r="K44" s="65" t="e">
        <f>VLOOKUP(E44,'Trimming log'!$F$5:$V$5000,7,FALSE)</f>
        <v>#N/A</v>
      </c>
      <c r="L44" s="65" t="e">
        <f>VLOOKUP(E44,'Trimming log'!$F$5:$V$5000,8,FALSE)</f>
        <v>#N/A</v>
      </c>
      <c r="M44" s="65" t="e">
        <f>VLOOKUP(E44,'Trimming log'!$F$5:$V$5000,9,FALSE)</f>
        <v>#N/A</v>
      </c>
      <c r="N44" s="507" t="e">
        <f>VLOOKUP(E44,'Trimming log'!$F$5:$V$5000,10,FALSE)</f>
        <v>#N/A</v>
      </c>
      <c r="O44" s="65" t="e">
        <f>VLOOKUP(E44,'Trimming log'!$F$5:$V$5000,11,FALSE)</f>
        <v>#N/A</v>
      </c>
      <c r="P44" s="65" t="e">
        <f>VLOOKUP(E44,'Trimming log'!$F$5:$V$5000,12,FALSE)</f>
        <v>#N/A</v>
      </c>
      <c r="Q44" s="65" t="e">
        <f>VLOOKUP(E44,'Trimming log'!$F$5:$V$5000,13,FALSE)</f>
        <v>#N/A</v>
      </c>
      <c r="R44" s="65" t="e">
        <f>VLOOKUP(E44,'Trimming log'!$F$5:$V$5000,14,FALSE)</f>
        <v>#N/A</v>
      </c>
      <c r="S44" s="65" t="e">
        <f>VLOOKUP(E44,'Trimming log'!$F$5:$V$5000,15,FALSE)</f>
        <v>#N/A</v>
      </c>
      <c r="T44" s="65" t="e">
        <f t="shared" si="2"/>
        <v>#N/A</v>
      </c>
      <c r="U44" s="491" t="str">
        <f t="shared" si="3"/>
        <v/>
      </c>
      <c r="V44" s="74">
        <f t="shared" si="4"/>
        <v>0</v>
      </c>
      <c r="W44" s="134">
        <f t="shared" si="5"/>
        <v>0</v>
      </c>
      <c r="X44" s="134" t="e">
        <f>VLOOKUP(E44,'Trimming log'!$F$5:$Y$5000,19,FALSE)</f>
        <v>#N/A</v>
      </c>
      <c r="Y44" s="134" t="e">
        <f>VLOOKUP(E44,'Trimming log'!$F$5:$Y$5000,20,FALSE)</f>
        <v>#N/A</v>
      </c>
      <c r="Z44" s="135" t="e">
        <f t="shared" si="6"/>
        <v>#N/A</v>
      </c>
      <c r="AA44" s="135" t="e">
        <f t="shared" si="7"/>
        <v>#N/A</v>
      </c>
      <c r="AB44" s="136" t="e">
        <f t="shared" si="8"/>
        <v>#N/A</v>
      </c>
      <c r="AC44" s="136" t="e">
        <f t="shared" si="9"/>
        <v>#N/A</v>
      </c>
      <c r="AD44" s="136" t="e">
        <f t="shared" si="10"/>
        <v>#N/A</v>
      </c>
      <c r="AE44" s="136" t="e">
        <f t="shared" si="11"/>
        <v>#N/A</v>
      </c>
    </row>
    <row r="45" spans="1:31" ht="15" customHeight="1">
      <c r="A45" s="67" t="str">
        <f t="shared" si="0"/>
        <v/>
      </c>
      <c r="B45" s="65">
        <f t="shared" si="12"/>
        <v>22</v>
      </c>
      <c r="C45" s="68" t="str">
        <f t="shared" si="1"/>
        <v/>
      </c>
      <c r="D45" s="69"/>
      <c r="E45" s="66"/>
      <c r="F45" s="65" t="e">
        <f>VLOOKUP(E45,'Trimming log'!$F$5:$V$5000,2,FALSE)</f>
        <v>#N/A</v>
      </c>
      <c r="G45" s="65" t="e">
        <f>VLOOKUP(E45,'Trimming log'!$F$5:$V$5000,3,FALSE)</f>
        <v>#N/A</v>
      </c>
      <c r="H45" s="508" t="e">
        <f>VLOOKUP(E45,'Trimming log'!$F$5:$V$5000,4,FALSE)</f>
        <v>#N/A</v>
      </c>
      <c r="I45" s="65" t="e">
        <f>VLOOKUP(E45,'Trimming log'!$F$5:$V$5000,5,FALSE)</f>
        <v>#N/A</v>
      </c>
      <c r="J45" s="65" t="e">
        <f>VLOOKUP(E45,'Trimming log'!$F$5:$V$5000,6,FALSE)</f>
        <v>#N/A</v>
      </c>
      <c r="K45" s="65" t="e">
        <f>VLOOKUP(E45,'Trimming log'!$F$5:$V$5000,7,FALSE)</f>
        <v>#N/A</v>
      </c>
      <c r="L45" s="65" t="e">
        <f>VLOOKUP(E45,'Trimming log'!$F$5:$V$5000,8,FALSE)</f>
        <v>#N/A</v>
      </c>
      <c r="M45" s="65" t="e">
        <f>VLOOKUP(E45,'Trimming log'!$F$5:$V$5000,9,FALSE)</f>
        <v>#N/A</v>
      </c>
      <c r="N45" s="507" t="e">
        <f>VLOOKUP(E45,'Trimming log'!$F$5:$V$5000,10,FALSE)</f>
        <v>#N/A</v>
      </c>
      <c r="O45" s="65" t="e">
        <f>VLOOKUP(E45,'Trimming log'!$F$5:$V$5000,11,FALSE)</f>
        <v>#N/A</v>
      </c>
      <c r="P45" s="65" t="e">
        <f>VLOOKUP(E45,'Trimming log'!$F$5:$V$5000,12,FALSE)</f>
        <v>#N/A</v>
      </c>
      <c r="Q45" s="65" t="e">
        <f>VLOOKUP(E45,'Trimming log'!$F$5:$V$5000,13,FALSE)</f>
        <v>#N/A</v>
      </c>
      <c r="R45" s="65" t="e">
        <f>VLOOKUP(E45,'Trimming log'!$F$5:$V$5000,14,FALSE)</f>
        <v>#N/A</v>
      </c>
      <c r="S45" s="65" t="e">
        <f>VLOOKUP(E45,'Trimming log'!$F$5:$V$5000,15,FALSE)</f>
        <v>#N/A</v>
      </c>
      <c r="T45" s="65" t="e">
        <f t="shared" si="2"/>
        <v>#N/A</v>
      </c>
      <c r="U45" s="491" t="str">
        <f t="shared" si="3"/>
        <v/>
      </c>
      <c r="V45" s="74">
        <f t="shared" si="4"/>
        <v>0</v>
      </c>
      <c r="W45" s="134">
        <f t="shared" si="5"/>
        <v>0</v>
      </c>
      <c r="X45" s="134" t="e">
        <f>VLOOKUP(E45,'Trimming log'!$F$5:$Y$5000,19,FALSE)</f>
        <v>#N/A</v>
      </c>
      <c r="Y45" s="134" t="e">
        <f>VLOOKUP(E45,'Trimming log'!$F$5:$Y$5000,20,FALSE)</f>
        <v>#N/A</v>
      </c>
      <c r="Z45" s="135" t="e">
        <f t="shared" si="6"/>
        <v>#N/A</v>
      </c>
      <c r="AA45" s="135" t="e">
        <f t="shared" si="7"/>
        <v>#N/A</v>
      </c>
      <c r="AB45" s="136" t="e">
        <f t="shared" si="8"/>
        <v>#N/A</v>
      </c>
      <c r="AC45" s="136" t="e">
        <f t="shared" si="9"/>
        <v>#N/A</v>
      </c>
      <c r="AD45" s="136" t="e">
        <f t="shared" si="10"/>
        <v>#N/A</v>
      </c>
      <c r="AE45" s="136" t="e">
        <f t="shared" si="11"/>
        <v>#N/A</v>
      </c>
    </row>
    <row r="46" spans="1:31" ht="15" customHeight="1">
      <c r="A46" s="67" t="str">
        <f t="shared" si="0"/>
        <v/>
      </c>
      <c r="B46" s="65">
        <f t="shared" si="12"/>
        <v>23</v>
      </c>
      <c r="C46" s="68" t="str">
        <f t="shared" si="1"/>
        <v/>
      </c>
      <c r="D46" s="69"/>
      <c r="E46" s="66"/>
      <c r="F46" s="65" t="e">
        <f>VLOOKUP(E46,'Trimming log'!$F$5:$V$5000,2,FALSE)</f>
        <v>#N/A</v>
      </c>
      <c r="G46" s="65" t="e">
        <f>VLOOKUP(E46,'Trimming log'!$F$5:$V$5000,3,FALSE)</f>
        <v>#N/A</v>
      </c>
      <c r="H46" s="508" t="e">
        <f>VLOOKUP(E46,'Trimming log'!$F$5:$V$5000,4,FALSE)</f>
        <v>#N/A</v>
      </c>
      <c r="I46" s="65" t="e">
        <f>VLOOKUP(E46,'Trimming log'!$F$5:$V$5000,5,FALSE)</f>
        <v>#N/A</v>
      </c>
      <c r="J46" s="65" t="e">
        <f>VLOOKUP(E46,'Trimming log'!$F$5:$V$5000,6,FALSE)</f>
        <v>#N/A</v>
      </c>
      <c r="K46" s="65" t="e">
        <f>VLOOKUP(E46,'Trimming log'!$F$5:$V$5000,7,FALSE)</f>
        <v>#N/A</v>
      </c>
      <c r="L46" s="65" t="e">
        <f>VLOOKUP(E46,'Trimming log'!$F$5:$V$5000,8,FALSE)</f>
        <v>#N/A</v>
      </c>
      <c r="M46" s="65" t="e">
        <f>VLOOKUP(E46,'Trimming log'!$F$5:$V$5000,9,FALSE)</f>
        <v>#N/A</v>
      </c>
      <c r="N46" s="507" t="e">
        <f>VLOOKUP(E46,'Trimming log'!$F$5:$V$5000,10,FALSE)</f>
        <v>#N/A</v>
      </c>
      <c r="O46" s="65" t="e">
        <f>VLOOKUP(E46,'Trimming log'!$F$5:$V$5000,11,FALSE)</f>
        <v>#N/A</v>
      </c>
      <c r="P46" s="65" t="e">
        <f>VLOOKUP(E46,'Trimming log'!$F$5:$V$5000,12,FALSE)</f>
        <v>#N/A</v>
      </c>
      <c r="Q46" s="65" t="e">
        <f>VLOOKUP(E46,'Trimming log'!$F$5:$V$5000,13,FALSE)</f>
        <v>#N/A</v>
      </c>
      <c r="R46" s="65" t="e">
        <f>VLOOKUP(E46,'Trimming log'!$F$5:$V$5000,14,FALSE)</f>
        <v>#N/A</v>
      </c>
      <c r="S46" s="65" t="e">
        <f>VLOOKUP(E46,'Trimming log'!$F$5:$V$5000,15,FALSE)</f>
        <v>#N/A</v>
      </c>
      <c r="T46" s="65" t="e">
        <f t="shared" si="2"/>
        <v>#N/A</v>
      </c>
      <c r="U46" s="491" t="str">
        <f t="shared" si="3"/>
        <v/>
      </c>
      <c r="V46" s="74">
        <f t="shared" si="4"/>
        <v>0</v>
      </c>
      <c r="W46" s="134">
        <f t="shared" si="5"/>
        <v>0</v>
      </c>
      <c r="X46" s="134" t="e">
        <f>VLOOKUP(E46,'Trimming log'!$F$5:$Y$5000,19,FALSE)</f>
        <v>#N/A</v>
      </c>
      <c r="Y46" s="134" t="e">
        <f>VLOOKUP(E46,'Trimming log'!$F$5:$Y$5000,20,FALSE)</f>
        <v>#N/A</v>
      </c>
      <c r="Z46" s="135" t="e">
        <f t="shared" si="6"/>
        <v>#N/A</v>
      </c>
      <c r="AA46" s="135" t="e">
        <f t="shared" si="7"/>
        <v>#N/A</v>
      </c>
      <c r="AB46" s="136" t="e">
        <f t="shared" si="8"/>
        <v>#N/A</v>
      </c>
      <c r="AC46" s="136" t="e">
        <f t="shared" si="9"/>
        <v>#N/A</v>
      </c>
      <c r="AD46" s="136" t="e">
        <f t="shared" si="10"/>
        <v>#N/A</v>
      </c>
      <c r="AE46" s="136" t="e">
        <f t="shared" si="11"/>
        <v>#N/A</v>
      </c>
    </row>
    <row r="47" spans="1:31" ht="15" customHeight="1">
      <c r="A47" s="67" t="str">
        <f t="shared" si="0"/>
        <v/>
      </c>
      <c r="B47" s="65">
        <f t="shared" si="12"/>
        <v>24</v>
      </c>
      <c r="C47" s="68" t="str">
        <f t="shared" si="1"/>
        <v/>
      </c>
      <c r="D47" s="69"/>
      <c r="E47" s="66"/>
      <c r="F47" s="65" t="e">
        <f>VLOOKUP(E47,'Trimming log'!$F$5:$V$5000,2,FALSE)</f>
        <v>#N/A</v>
      </c>
      <c r="G47" s="65" t="e">
        <f>VLOOKUP(E47,'Trimming log'!$F$5:$V$5000,3,FALSE)</f>
        <v>#N/A</v>
      </c>
      <c r="H47" s="508" t="e">
        <f>VLOOKUP(E47,'Trimming log'!$F$5:$V$5000,4,FALSE)</f>
        <v>#N/A</v>
      </c>
      <c r="I47" s="65" t="e">
        <f>VLOOKUP(E47,'Trimming log'!$F$5:$V$5000,5,FALSE)</f>
        <v>#N/A</v>
      </c>
      <c r="J47" s="65" t="e">
        <f>VLOOKUP(E47,'Trimming log'!$F$5:$V$5000,6,FALSE)</f>
        <v>#N/A</v>
      </c>
      <c r="K47" s="65" t="e">
        <f>VLOOKUP(E47,'Trimming log'!$F$5:$V$5000,7,FALSE)</f>
        <v>#N/A</v>
      </c>
      <c r="L47" s="65" t="e">
        <f>VLOOKUP(E47,'Trimming log'!$F$5:$V$5000,8,FALSE)</f>
        <v>#N/A</v>
      </c>
      <c r="M47" s="65" t="e">
        <f>VLOOKUP(E47,'Trimming log'!$F$5:$V$5000,9,FALSE)</f>
        <v>#N/A</v>
      </c>
      <c r="N47" s="507" t="e">
        <f>VLOOKUP(E47,'Trimming log'!$F$5:$V$5000,10,FALSE)</f>
        <v>#N/A</v>
      </c>
      <c r="O47" s="65" t="e">
        <f>VLOOKUP(E47,'Trimming log'!$F$5:$V$5000,11,FALSE)</f>
        <v>#N/A</v>
      </c>
      <c r="P47" s="65" t="e">
        <f>VLOOKUP(E47,'Trimming log'!$F$5:$V$5000,12,FALSE)</f>
        <v>#N/A</v>
      </c>
      <c r="Q47" s="65" t="e">
        <f>VLOOKUP(E47,'Trimming log'!$F$5:$V$5000,13,FALSE)</f>
        <v>#N/A</v>
      </c>
      <c r="R47" s="65" t="e">
        <f>VLOOKUP(E47,'Trimming log'!$F$5:$V$5000,14,FALSE)</f>
        <v>#N/A</v>
      </c>
      <c r="S47" s="65" t="e">
        <f>VLOOKUP(E47,'Trimming log'!$F$5:$V$5000,15,FALSE)</f>
        <v>#N/A</v>
      </c>
      <c r="T47" s="65" t="e">
        <f t="shared" si="2"/>
        <v>#N/A</v>
      </c>
      <c r="U47" s="491" t="str">
        <f t="shared" si="3"/>
        <v/>
      </c>
      <c r="V47" s="74">
        <f t="shared" si="4"/>
        <v>0</v>
      </c>
      <c r="W47" s="134">
        <f t="shared" si="5"/>
        <v>0</v>
      </c>
      <c r="X47" s="134" t="e">
        <f>VLOOKUP(E47,'Trimming log'!$F$5:$Y$5000,19,FALSE)</f>
        <v>#N/A</v>
      </c>
      <c r="Y47" s="134" t="e">
        <f>VLOOKUP(E47,'Trimming log'!$F$5:$Y$5000,20,FALSE)</f>
        <v>#N/A</v>
      </c>
      <c r="Z47" s="135" t="e">
        <f t="shared" si="6"/>
        <v>#N/A</v>
      </c>
      <c r="AA47" s="135" t="e">
        <f t="shared" si="7"/>
        <v>#N/A</v>
      </c>
      <c r="AB47" s="136" t="e">
        <f t="shared" si="8"/>
        <v>#N/A</v>
      </c>
      <c r="AC47" s="136" t="e">
        <f t="shared" si="9"/>
        <v>#N/A</v>
      </c>
      <c r="AD47" s="136" t="e">
        <f t="shared" si="10"/>
        <v>#N/A</v>
      </c>
      <c r="AE47" s="136" t="e">
        <f t="shared" si="11"/>
        <v>#N/A</v>
      </c>
    </row>
    <row r="48" spans="1:31" ht="15" customHeight="1">
      <c r="A48" s="67" t="str">
        <f t="shared" si="0"/>
        <v/>
      </c>
      <c r="B48" s="65">
        <f t="shared" si="12"/>
        <v>25</v>
      </c>
      <c r="C48" s="68" t="str">
        <f t="shared" si="1"/>
        <v/>
      </c>
      <c r="D48" s="69"/>
      <c r="E48" s="66"/>
      <c r="F48" s="65" t="e">
        <f>VLOOKUP(E48,'Trimming log'!$F$5:$V$5000,2,FALSE)</f>
        <v>#N/A</v>
      </c>
      <c r="G48" s="65" t="e">
        <f>VLOOKUP(E48,'Trimming log'!$F$5:$V$5000,3,FALSE)</f>
        <v>#N/A</v>
      </c>
      <c r="H48" s="508" t="e">
        <f>VLOOKUP(E48,'Trimming log'!$F$5:$V$5000,4,FALSE)</f>
        <v>#N/A</v>
      </c>
      <c r="I48" s="65" t="e">
        <f>VLOOKUP(E48,'Trimming log'!$F$5:$V$5000,5,FALSE)</f>
        <v>#N/A</v>
      </c>
      <c r="J48" s="65" t="e">
        <f>VLOOKUP(E48,'Trimming log'!$F$5:$V$5000,6,FALSE)</f>
        <v>#N/A</v>
      </c>
      <c r="K48" s="65" t="e">
        <f>VLOOKUP(E48,'Trimming log'!$F$5:$V$5000,7,FALSE)</f>
        <v>#N/A</v>
      </c>
      <c r="L48" s="65" t="e">
        <f>VLOOKUP(E48,'Trimming log'!$F$5:$V$5000,8,FALSE)</f>
        <v>#N/A</v>
      </c>
      <c r="M48" s="65" t="e">
        <f>VLOOKUP(E48,'Trimming log'!$F$5:$V$5000,9,FALSE)</f>
        <v>#N/A</v>
      </c>
      <c r="N48" s="507" t="e">
        <f>VLOOKUP(E48,'Trimming log'!$F$5:$V$5000,10,FALSE)</f>
        <v>#N/A</v>
      </c>
      <c r="O48" s="65" t="e">
        <f>VLOOKUP(E48,'Trimming log'!$F$5:$V$5000,11,FALSE)</f>
        <v>#N/A</v>
      </c>
      <c r="P48" s="65" t="e">
        <f>VLOOKUP(E48,'Trimming log'!$F$5:$V$5000,12,FALSE)</f>
        <v>#N/A</v>
      </c>
      <c r="Q48" s="65" t="e">
        <f>VLOOKUP(E48,'Trimming log'!$F$5:$V$5000,13,FALSE)</f>
        <v>#N/A</v>
      </c>
      <c r="R48" s="65" t="e">
        <f>VLOOKUP(E48,'Trimming log'!$F$5:$V$5000,14,FALSE)</f>
        <v>#N/A</v>
      </c>
      <c r="S48" s="65" t="e">
        <f>VLOOKUP(E48,'Trimming log'!$F$5:$V$5000,15,FALSE)</f>
        <v>#N/A</v>
      </c>
      <c r="T48" s="65" t="e">
        <f t="shared" si="2"/>
        <v>#N/A</v>
      </c>
      <c r="U48" s="491" t="str">
        <f t="shared" si="3"/>
        <v/>
      </c>
      <c r="V48" s="74">
        <f t="shared" si="4"/>
        <v>0</v>
      </c>
      <c r="W48" s="134">
        <f t="shared" si="5"/>
        <v>0</v>
      </c>
      <c r="X48" s="134" t="e">
        <f>VLOOKUP(E48,'Trimming log'!$F$5:$Y$5000,19,FALSE)</f>
        <v>#N/A</v>
      </c>
      <c r="Y48" s="134" t="e">
        <f>VLOOKUP(E48,'Trimming log'!$F$5:$Y$5000,20,FALSE)</f>
        <v>#N/A</v>
      </c>
      <c r="Z48" s="135" t="e">
        <f t="shared" si="6"/>
        <v>#N/A</v>
      </c>
      <c r="AA48" s="135" t="e">
        <f t="shared" si="7"/>
        <v>#N/A</v>
      </c>
      <c r="AB48" s="136" t="e">
        <f t="shared" si="8"/>
        <v>#N/A</v>
      </c>
      <c r="AC48" s="136" t="e">
        <f t="shared" si="9"/>
        <v>#N/A</v>
      </c>
      <c r="AD48" s="136" t="e">
        <f t="shared" si="10"/>
        <v>#N/A</v>
      </c>
      <c r="AE48" s="136" t="e">
        <f t="shared" si="11"/>
        <v>#N/A</v>
      </c>
    </row>
    <row r="49" spans="1:31" ht="15" customHeight="1">
      <c r="A49" s="67" t="str">
        <f t="shared" si="0"/>
        <v/>
      </c>
      <c r="B49" s="65">
        <f t="shared" si="12"/>
        <v>26</v>
      </c>
      <c r="C49" s="68" t="str">
        <f t="shared" si="1"/>
        <v/>
      </c>
      <c r="D49" s="69"/>
      <c r="E49" s="66"/>
      <c r="F49" s="65" t="e">
        <f>VLOOKUP(E49,'Trimming log'!$F$5:$V$5000,2,FALSE)</f>
        <v>#N/A</v>
      </c>
      <c r="G49" s="65" t="e">
        <f>VLOOKUP(E49,'Trimming log'!$F$5:$V$5000,3,FALSE)</f>
        <v>#N/A</v>
      </c>
      <c r="H49" s="508" t="e">
        <f>VLOOKUP(E49,'Trimming log'!$F$5:$V$5000,4,FALSE)</f>
        <v>#N/A</v>
      </c>
      <c r="I49" s="65" t="e">
        <f>VLOOKUP(E49,'Trimming log'!$F$5:$V$5000,5,FALSE)</f>
        <v>#N/A</v>
      </c>
      <c r="J49" s="65" t="e">
        <f>VLOOKUP(E49,'Trimming log'!$F$5:$V$5000,6,FALSE)</f>
        <v>#N/A</v>
      </c>
      <c r="K49" s="65" t="e">
        <f>VLOOKUP(E49,'Trimming log'!$F$5:$V$5000,7,FALSE)</f>
        <v>#N/A</v>
      </c>
      <c r="L49" s="65" t="e">
        <f>VLOOKUP(E49,'Trimming log'!$F$5:$V$5000,8,FALSE)</f>
        <v>#N/A</v>
      </c>
      <c r="M49" s="65" t="e">
        <f>VLOOKUP(E49,'Trimming log'!$F$5:$V$5000,9,FALSE)</f>
        <v>#N/A</v>
      </c>
      <c r="N49" s="507" t="e">
        <f>VLOOKUP(E49,'Trimming log'!$F$5:$V$5000,10,FALSE)</f>
        <v>#N/A</v>
      </c>
      <c r="O49" s="65" t="e">
        <f>VLOOKUP(E49,'Trimming log'!$F$5:$V$5000,11,FALSE)</f>
        <v>#N/A</v>
      </c>
      <c r="P49" s="65" t="e">
        <f>VLOOKUP(E49,'Trimming log'!$F$5:$V$5000,12,FALSE)</f>
        <v>#N/A</v>
      </c>
      <c r="Q49" s="65" t="e">
        <f>VLOOKUP(E49,'Trimming log'!$F$5:$V$5000,13,FALSE)</f>
        <v>#N/A</v>
      </c>
      <c r="R49" s="65" t="e">
        <f>VLOOKUP(E49,'Trimming log'!$F$5:$V$5000,14,FALSE)</f>
        <v>#N/A</v>
      </c>
      <c r="S49" s="65" t="e">
        <f>VLOOKUP(E49,'Trimming log'!$F$5:$V$5000,15,FALSE)</f>
        <v>#N/A</v>
      </c>
      <c r="T49" s="65" t="e">
        <f t="shared" si="2"/>
        <v>#N/A</v>
      </c>
      <c r="U49" s="491" t="str">
        <f t="shared" si="3"/>
        <v/>
      </c>
      <c r="V49" s="74">
        <f t="shared" si="4"/>
        <v>0</v>
      </c>
      <c r="W49" s="134">
        <f t="shared" si="5"/>
        <v>0</v>
      </c>
      <c r="X49" s="134" t="e">
        <f>VLOOKUP(E49,'Trimming log'!$F$5:$Y$5000,19,FALSE)</f>
        <v>#N/A</v>
      </c>
      <c r="Y49" s="134" t="e">
        <f>VLOOKUP(E49,'Trimming log'!$F$5:$Y$5000,20,FALSE)</f>
        <v>#N/A</v>
      </c>
      <c r="Z49" s="135" t="e">
        <f t="shared" si="6"/>
        <v>#N/A</v>
      </c>
      <c r="AA49" s="135" t="e">
        <f t="shared" si="7"/>
        <v>#N/A</v>
      </c>
      <c r="AB49" s="136" t="e">
        <f t="shared" si="8"/>
        <v>#N/A</v>
      </c>
      <c r="AC49" s="136" t="e">
        <f t="shared" si="9"/>
        <v>#N/A</v>
      </c>
      <c r="AD49" s="136" t="e">
        <f t="shared" si="10"/>
        <v>#N/A</v>
      </c>
      <c r="AE49" s="136" t="e">
        <f t="shared" si="11"/>
        <v>#N/A</v>
      </c>
    </row>
    <row r="50" spans="1:31" ht="15" customHeight="1">
      <c r="A50" s="67" t="str">
        <f t="shared" si="0"/>
        <v/>
      </c>
      <c r="B50" s="65">
        <f t="shared" si="12"/>
        <v>27</v>
      </c>
      <c r="C50" s="68" t="str">
        <f t="shared" si="1"/>
        <v/>
      </c>
      <c r="D50" s="69"/>
      <c r="E50" s="66"/>
      <c r="F50" s="65" t="e">
        <f>VLOOKUP(E50,'Trimming log'!$F$5:$V$5000,2,FALSE)</f>
        <v>#N/A</v>
      </c>
      <c r="G50" s="65" t="e">
        <f>VLOOKUP(E50,'Trimming log'!$F$5:$V$5000,3,FALSE)</f>
        <v>#N/A</v>
      </c>
      <c r="H50" s="508" t="e">
        <f>VLOOKUP(E50,'Trimming log'!$F$5:$V$5000,4,FALSE)</f>
        <v>#N/A</v>
      </c>
      <c r="I50" s="65" t="e">
        <f>VLOOKUP(E50,'Trimming log'!$F$5:$V$5000,5,FALSE)</f>
        <v>#N/A</v>
      </c>
      <c r="J50" s="65" t="e">
        <f>VLOOKUP(E50,'Trimming log'!$F$5:$V$5000,6,FALSE)</f>
        <v>#N/A</v>
      </c>
      <c r="K50" s="65" t="e">
        <f>VLOOKUP(E50,'Trimming log'!$F$5:$V$5000,7,FALSE)</f>
        <v>#N/A</v>
      </c>
      <c r="L50" s="65" t="e">
        <f>VLOOKUP(E50,'Trimming log'!$F$5:$V$5000,8,FALSE)</f>
        <v>#N/A</v>
      </c>
      <c r="M50" s="65" t="e">
        <f>VLOOKUP(E50,'Trimming log'!$F$5:$V$5000,9,FALSE)</f>
        <v>#N/A</v>
      </c>
      <c r="N50" s="507" t="e">
        <f>VLOOKUP(E50,'Trimming log'!$F$5:$V$5000,10,FALSE)</f>
        <v>#N/A</v>
      </c>
      <c r="O50" s="65" t="e">
        <f>VLOOKUP(E50,'Trimming log'!$F$5:$V$5000,11,FALSE)</f>
        <v>#N/A</v>
      </c>
      <c r="P50" s="65" t="e">
        <f>VLOOKUP(E50,'Trimming log'!$F$5:$V$5000,12,FALSE)</f>
        <v>#N/A</v>
      </c>
      <c r="Q50" s="65" t="e">
        <f>VLOOKUP(E50,'Trimming log'!$F$5:$V$5000,13,FALSE)</f>
        <v>#N/A</v>
      </c>
      <c r="R50" s="65" t="e">
        <f>VLOOKUP(E50,'Trimming log'!$F$5:$V$5000,14,FALSE)</f>
        <v>#N/A</v>
      </c>
      <c r="S50" s="65" t="e">
        <f>VLOOKUP(E50,'Trimming log'!$F$5:$V$5000,15,FALSE)</f>
        <v>#N/A</v>
      </c>
      <c r="T50" s="65" t="e">
        <f t="shared" si="2"/>
        <v>#N/A</v>
      </c>
      <c r="U50" s="491" t="str">
        <f t="shared" si="3"/>
        <v/>
      </c>
      <c r="V50" s="74">
        <f t="shared" si="4"/>
        <v>0</v>
      </c>
      <c r="W50" s="134">
        <f t="shared" si="5"/>
        <v>0</v>
      </c>
      <c r="X50" s="134" t="e">
        <f>VLOOKUP(E50,'Trimming log'!$F$5:$Y$5000,19,FALSE)</f>
        <v>#N/A</v>
      </c>
      <c r="Y50" s="134" t="e">
        <f>VLOOKUP(E50,'Trimming log'!$F$5:$Y$5000,20,FALSE)</f>
        <v>#N/A</v>
      </c>
      <c r="Z50" s="135" t="e">
        <f t="shared" si="6"/>
        <v>#N/A</v>
      </c>
      <c r="AA50" s="135" t="e">
        <f t="shared" si="7"/>
        <v>#N/A</v>
      </c>
      <c r="AB50" s="136" t="e">
        <f t="shared" si="8"/>
        <v>#N/A</v>
      </c>
      <c r="AC50" s="136" t="e">
        <f t="shared" si="9"/>
        <v>#N/A</v>
      </c>
      <c r="AD50" s="136" t="e">
        <f t="shared" si="10"/>
        <v>#N/A</v>
      </c>
      <c r="AE50" s="136" t="e">
        <f t="shared" si="11"/>
        <v>#N/A</v>
      </c>
    </row>
    <row r="51" spans="1:31" ht="15" customHeight="1">
      <c r="A51" s="67" t="str">
        <f t="shared" si="0"/>
        <v/>
      </c>
      <c r="B51" s="65">
        <f t="shared" si="12"/>
        <v>28</v>
      </c>
      <c r="C51" s="68" t="str">
        <f t="shared" si="1"/>
        <v/>
      </c>
      <c r="D51" s="69"/>
      <c r="E51" s="66"/>
      <c r="F51" s="65" t="e">
        <f>VLOOKUP(E51,'Trimming log'!$F$5:$V$5000,2,FALSE)</f>
        <v>#N/A</v>
      </c>
      <c r="G51" s="65" t="e">
        <f>VLOOKUP(E51,'Trimming log'!$F$5:$V$5000,3,FALSE)</f>
        <v>#N/A</v>
      </c>
      <c r="H51" s="508" t="e">
        <f>VLOOKUP(E51,'Trimming log'!$F$5:$V$5000,4,FALSE)</f>
        <v>#N/A</v>
      </c>
      <c r="I51" s="65" t="e">
        <f>VLOOKUP(E51,'Trimming log'!$F$5:$V$5000,5,FALSE)</f>
        <v>#N/A</v>
      </c>
      <c r="J51" s="65" t="e">
        <f>VLOOKUP(E51,'Trimming log'!$F$5:$V$5000,6,FALSE)</f>
        <v>#N/A</v>
      </c>
      <c r="K51" s="65" t="e">
        <f>VLOOKUP(E51,'Trimming log'!$F$5:$V$5000,7,FALSE)</f>
        <v>#N/A</v>
      </c>
      <c r="L51" s="65" t="e">
        <f>VLOOKUP(E51,'Trimming log'!$F$5:$V$5000,8,FALSE)</f>
        <v>#N/A</v>
      </c>
      <c r="M51" s="65" t="e">
        <f>VLOOKUP(E51,'Trimming log'!$F$5:$V$5000,9,FALSE)</f>
        <v>#N/A</v>
      </c>
      <c r="N51" s="507" t="e">
        <f>VLOOKUP(E51,'Trimming log'!$F$5:$V$5000,10,FALSE)</f>
        <v>#N/A</v>
      </c>
      <c r="O51" s="65" t="e">
        <f>VLOOKUP(E51,'Trimming log'!$F$5:$V$5000,11,FALSE)</f>
        <v>#N/A</v>
      </c>
      <c r="P51" s="65" t="e">
        <f>VLOOKUP(E51,'Trimming log'!$F$5:$V$5000,12,FALSE)</f>
        <v>#N/A</v>
      </c>
      <c r="Q51" s="65" t="e">
        <f>VLOOKUP(E51,'Trimming log'!$F$5:$V$5000,13,FALSE)</f>
        <v>#N/A</v>
      </c>
      <c r="R51" s="65" t="e">
        <f>VLOOKUP(E51,'Trimming log'!$F$5:$V$5000,14,FALSE)</f>
        <v>#N/A</v>
      </c>
      <c r="S51" s="65" t="e">
        <f>VLOOKUP(E51,'Trimming log'!$F$5:$V$5000,15,FALSE)</f>
        <v>#N/A</v>
      </c>
      <c r="T51" s="65" t="e">
        <f t="shared" si="2"/>
        <v>#N/A</v>
      </c>
      <c r="U51" s="491" t="str">
        <f t="shared" si="3"/>
        <v/>
      </c>
      <c r="V51" s="74">
        <f t="shared" si="4"/>
        <v>0</v>
      </c>
      <c r="W51" s="134">
        <f t="shared" si="5"/>
        <v>0</v>
      </c>
      <c r="X51" s="134" t="e">
        <f>VLOOKUP(E51,'Trimming log'!$F$5:$Y$5000,19,FALSE)</f>
        <v>#N/A</v>
      </c>
      <c r="Y51" s="134" t="e">
        <f>VLOOKUP(E51,'Trimming log'!$F$5:$Y$5000,20,FALSE)</f>
        <v>#N/A</v>
      </c>
      <c r="Z51" s="135" t="e">
        <f t="shared" si="6"/>
        <v>#N/A</v>
      </c>
      <c r="AA51" s="135" t="e">
        <f t="shared" si="7"/>
        <v>#N/A</v>
      </c>
      <c r="AB51" s="136" t="e">
        <f t="shared" si="8"/>
        <v>#N/A</v>
      </c>
      <c r="AC51" s="136" t="e">
        <f t="shared" si="9"/>
        <v>#N/A</v>
      </c>
      <c r="AD51" s="136" t="e">
        <f t="shared" si="10"/>
        <v>#N/A</v>
      </c>
      <c r="AE51" s="136" t="e">
        <f t="shared" si="11"/>
        <v>#N/A</v>
      </c>
    </row>
    <row r="52" spans="1:31" ht="15" customHeight="1">
      <c r="A52" s="67" t="str">
        <f t="shared" si="0"/>
        <v/>
      </c>
      <c r="B52" s="65">
        <f t="shared" si="12"/>
        <v>29</v>
      </c>
      <c r="C52" s="68" t="str">
        <f t="shared" si="1"/>
        <v/>
      </c>
      <c r="D52" s="69"/>
      <c r="E52" s="66"/>
      <c r="F52" s="65" t="e">
        <f>VLOOKUP(E52,'Trimming log'!$F$5:$V$5000,2,FALSE)</f>
        <v>#N/A</v>
      </c>
      <c r="G52" s="65" t="e">
        <f>VLOOKUP(E52,'Trimming log'!$F$5:$V$5000,3,FALSE)</f>
        <v>#N/A</v>
      </c>
      <c r="H52" s="508" t="e">
        <f>VLOOKUP(E52,'Trimming log'!$F$5:$V$5000,4,FALSE)</f>
        <v>#N/A</v>
      </c>
      <c r="I52" s="65" t="e">
        <f>VLOOKUP(E52,'Trimming log'!$F$5:$V$5000,5,FALSE)</f>
        <v>#N/A</v>
      </c>
      <c r="J52" s="65" t="e">
        <f>VLOOKUP(E52,'Trimming log'!$F$5:$V$5000,6,FALSE)</f>
        <v>#N/A</v>
      </c>
      <c r="K52" s="65" t="e">
        <f>VLOOKUP(E52,'Trimming log'!$F$5:$V$5000,7,FALSE)</f>
        <v>#N/A</v>
      </c>
      <c r="L52" s="65" t="e">
        <f>VLOOKUP(E52,'Trimming log'!$F$5:$V$5000,8,FALSE)</f>
        <v>#N/A</v>
      </c>
      <c r="M52" s="65" t="e">
        <f>VLOOKUP(E52,'Trimming log'!$F$5:$V$5000,9,FALSE)</f>
        <v>#N/A</v>
      </c>
      <c r="N52" s="507" t="e">
        <f>VLOOKUP(E52,'Trimming log'!$F$5:$V$5000,10,FALSE)</f>
        <v>#N/A</v>
      </c>
      <c r="O52" s="65" t="e">
        <f>VLOOKUP(E52,'Trimming log'!$F$5:$V$5000,11,FALSE)</f>
        <v>#N/A</v>
      </c>
      <c r="P52" s="65" t="e">
        <f>VLOOKUP(E52,'Trimming log'!$F$5:$V$5000,12,FALSE)</f>
        <v>#N/A</v>
      </c>
      <c r="Q52" s="65" t="e">
        <f>VLOOKUP(E52,'Trimming log'!$F$5:$V$5000,13,FALSE)</f>
        <v>#N/A</v>
      </c>
      <c r="R52" s="65" t="e">
        <f>VLOOKUP(E52,'Trimming log'!$F$5:$V$5000,14,FALSE)</f>
        <v>#N/A</v>
      </c>
      <c r="S52" s="65" t="e">
        <f>VLOOKUP(E52,'Trimming log'!$F$5:$V$5000,15,FALSE)</f>
        <v>#N/A</v>
      </c>
      <c r="T52" s="65" t="e">
        <f t="shared" si="2"/>
        <v>#N/A</v>
      </c>
      <c r="U52" s="491" t="str">
        <f t="shared" si="3"/>
        <v/>
      </c>
      <c r="V52" s="74">
        <f t="shared" si="4"/>
        <v>0</v>
      </c>
      <c r="W52" s="134">
        <f t="shared" si="5"/>
        <v>0</v>
      </c>
      <c r="X52" s="134" t="e">
        <f>VLOOKUP(E52,'Trimming log'!$F$5:$Y$5000,19,FALSE)</f>
        <v>#N/A</v>
      </c>
      <c r="Y52" s="134" t="e">
        <f>VLOOKUP(E52,'Trimming log'!$F$5:$Y$5000,20,FALSE)</f>
        <v>#N/A</v>
      </c>
      <c r="Z52" s="135" t="e">
        <f t="shared" si="6"/>
        <v>#N/A</v>
      </c>
      <c r="AA52" s="135" t="e">
        <f t="shared" si="7"/>
        <v>#N/A</v>
      </c>
      <c r="AB52" s="136" t="e">
        <f t="shared" si="8"/>
        <v>#N/A</v>
      </c>
      <c r="AC52" s="136" t="e">
        <f t="shared" si="9"/>
        <v>#N/A</v>
      </c>
      <c r="AD52" s="136" t="e">
        <f t="shared" si="10"/>
        <v>#N/A</v>
      </c>
      <c r="AE52" s="136" t="e">
        <f t="shared" si="11"/>
        <v>#N/A</v>
      </c>
    </row>
    <row r="53" spans="1:31" ht="15" customHeight="1">
      <c r="A53" s="67" t="str">
        <f t="shared" si="0"/>
        <v/>
      </c>
      <c r="B53" s="65">
        <f t="shared" si="12"/>
        <v>30</v>
      </c>
      <c r="C53" s="68" t="str">
        <f t="shared" si="1"/>
        <v/>
      </c>
      <c r="D53" s="69"/>
      <c r="E53" s="66"/>
      <c r="F53" s="65" t="e">
        <f>VLOOKUP(E53,'Trimming log'!$F$5:$V$5000,2,FALSE)</f>
        <v>#N/A</v>
      </c>
      <c r="G53" s="65" t="e">
        <f>VLOOKUP(E53,'Trimming log'!$F$5:$V$5000,3,FALSE)</f>
        <v>#N/A</v>
      </c>
      <c r="H53" s="508" t="e">
        <f>VLOOKUP(E53,'Trimming log'!$F$5:$V$5000,4,FALSE)</f>
        <v>#N/A</v>
      </c>
      <c r="I53" s="65" t="e">
        <f>VLOOKUP(E53,'Trimming log'!$F$5:$V$5000,5,FALSE)</f>
        <v>#N/A</v>
      </c>
      <c r="J53" s="65" t="e">
        <f>VLOOKUP(E53,'Trimming log'!$F$5:$V$5000,6,FALSE)</f>
        <v>#N/A</v>
      </c>
      <c r="K53" s="65" t="e">
        <f>VLOOKUP(E53,'Trimming log'!$F$5:$V$5000,7,FALSE)</f>
        <v>#N/A</v>
      </c>
      <c r="L53" s="65" t="e">
        <f>VLOOKUP(E53,'Trimming log'!$F$5:$V$5000,8,FALSE)</f>
        <v>#N/A</v>
      </c>
      <c r="M53" s="65" t="e">
        <f>VLOOKUP(E53,'Trimming log'!$F$5:$V$5000,9,FALSE)</f>
        <v>#N/A</v>
      </c>
      <c r="N53" s="507" t="e">
        <f>VLOOKUP(E53,'Trimming log'!$F$5:$V$5000,10,FALSE)</f>
        <v>#N/A</v>
      </c>
      <c r="O53" s="65" t="e">
        <f>VLOOKUP(E53,'Trimming log'!$F$5:$V$5000,11,FALSE)</f>
        <v>#N/A</v>
      </c>
      <c r="P53" s="65" t="e">
        <f>VLOOKUP(E53,'Trimming log'!$F$5:$V$5000,12,FALSE)</f>
        <v>#N/A</v>
      </c>
      <c r="Q53" s="65" t="e">
        <f>VLOOKUP(E53,'Trimming log'!$F$5:$V$5000,13,FALSE)</f>
        <v>#N/A</v>
      </c>
      <c r="R53" s="65" t="e">
        <f>VLOOKUP(E53,'Trimming log'!$F$5:$V$5000,14,FALSE)</f>
        <v>#N/A</v>
      </c>
      <c r="S53" s="65" t="e">
        <f>VLOOKUP(E53,'Trimming log'!$F$5:$V$5000,15,FALSE)</f>
        <v>#N/A</v>
      </c>
      <c r="T53" s="65" t="e">
        <f t="shared" si="2"/>
        <v>#N/A</v>
      </c>
      <c r="U53" s="491" t="str">
        <f t="shared" si="3"/>
        <v/>
      </c>
      <c r="V53" s="74">
        <f t="shared" si="4"/>
        <v>0</v>
      </c>
      <c r="W53" s="134">
        <f t="shared" si="5"/>
        <v>0</v>
      </c>
      <c r="X53" s="134" t="e">
        <f>VLOOKUP(E53,'Trimming log'!$F$5:$Y$5000,19,FALSE)</f>
        <v>#N/A</v>
      </c>
      <c r="Y53" s="134" t="e">
        <f>VLOOKUP(E53,'Trimming log'!$F$5:$Y$5000,20,FALSE)</f>
        <v>#N/A</v>
      </c>
      <c r="Z53" s="135" t="e">
        <f t="shared" si="6"/>
        <v>#N/A</v>
      </c>
      <c r="AA53" s="135" t="e">
        <f t="shared" si="7"/>
        <v>#N/A</v>
      </c>
      <c r="AB53" s="136" t="e">
        <f t="shared" si="8"/>
        <v>#N/A</v>
      </c>
      <c r="AC53" s="136" t="e">
        <f t="shared" si="9"/>
        <v>#N/A</v>
      </c>
      <c r="AD53" s="136" t="e">
        <f t="shared" si="10"/>
        <v>#N/A</v>
      </c>
      <c r="AE53" s="136" t="e">
        <f t="shared" si="11"/>
        <v>#N/A</v>
      </c>
    </row>
    <row r="54" spans="1:31" ht="15" customHeight="1">
      <c r="A54" s="67" t="str">
        <f t="shared" si="0"/>
        <v/>
      </c>
      <c r="B54" s="65">
        <f t="shared" si="12"/>
        <v>31</v>
      </c>
      <c r="C54" s="68" t="str">
        <f t="shared" si="1"/>
        <v/>
      </c>
      <c r="D54" s="69"/>
      <c r="E54" s="66"/>
      <c r="F54" s="65" t="e">
        <f>VLOOKUP(E54,'Trimming log'!$F$5:$V$5000,2,FALSE)</f>
        <v>#N/A</v>
      </c>
      <c r="G54" s="65" t="e">
        <f>VLOOKUP(E54,'Trimming log'!$F$5:$V$5000,3,FALSE)</f>
        <v>#N/A</v>
      </c>
      <c r="H54" s="508" t="e">
        <f>VLOOKUP(E54,'Trimming log'!$F$5:$V$5000,4,FALSE)</f>
        <v>#N/A</v>
      </c>
      <c r="I54" s="65" t="e">
        <f>VLOOKUP(E54,'Trimming log'!$F$5:$V$5000,5,FALSE)</f>
        <v>#N/A</v>
      </c>
      <c r="J54" s="65" t="e">
        <f>VLOOKUP(E54,'Trimming log'!$F$5:$V$5000,6,FALSE)</f>
        <v>#N/A</v>
      </c>
      <c r="K54" s="65" t="e">
        <f>VLOOKUP(E54,'Trimming log'!$F$5:$V$5000,7,FALSE)</f>
        <v>#N/A</v>
      </c>
      <c r="L54" s="65" t="e">
        <f>VLOOKUP(E54,'Trimming log'!$F$5:$V$5000,8,FALSE)</f>
        <v>#N/A</v>
      </c>
      <c r="M54" s="65" t="e">
        <f>VLOOKUP(E54,'Trimming log'!$F$5:$V$5000,9,FALSE)</f>
        <v>#N/A</v>
      </c>
      <c r="N54" s="507" t="e">
        <f>VLOOKUP(E54,'Trimming log'!$F$5:$V$5000,10,FALSE)</f>
        <v>#N/A</v>
      </c>
      <c r="O54" s="65" t="e">
        <f>VLOOKUP(E54,'Trimming log'!$F$5:$V$5000,11,FALSE)</f>
        <v>#N/A</v>
      </c>
      <c r="P54" s="65" t="e">
        <f>VLOOKUP(E54,'Trimming log'!$F$5:$V$5000,12,FALSE)</f>
        <v>#N/A</v>
      </c>
      <c r="Q54" s="65" t="e">
        <f>VLOOKUP(E54,'Trimming log'!$F$5:$V$5000,13,FALSE)</f>
        <v>#N/A</v>
      </c>
      <c r="R54" s="65" t="e">
        <f>VLOOKUP(E54,'Trimming log'!$F$5:$V$5000,14,FALSE)</f>
        <v>#N/A</v>
      </c>
      <c r="S54" s="65" t="e">
        <f>VLOOKUP(E54,'Trimming log'!$F$5:$V$5000,15,FALSE)</f>
        <v>#N/A</v>
      </c>
      <c r="T54" s="65" t="e">
        <f t="shared" si="2"/>
        <v>#N/A</v>
      </c>
      <c r="U54" s="491" t="str">
        <f t="shared" si="3"/>
        <v/>
      </c>
      <c r="V54" s="74">
        <f t="shared" si="4"/>
        <v>0</v>
      </c>
      <c r="W54" s="134">
        <f t="shared" si="5"/>
        <v>0</v>
      </c>
      <c r="X54" s="134" t="e">
        <f>VLOOKUP(E54,'Trimming log'!$F$5:$Y$5000,19,FALSE)</f>
        <v>#N/A</v>
      </c>
      <c r="Y54" s="134" t="e">
        <f>VLOOKUP(E54,'Trimming log'!$F$5:$Y$5000,20,FALSE)</f>
        <v>#N/A</v>
      </c>
      <c r="Z54" s="135" t="e">
        <f t="shared" si="6"/>
        <v>#N/A</v>
      </c>
      <c r="AA54" s="135" t="e">
        <f t="shared" si="7"/>
        <v>#N/A</v>
      </c>
      <c r="AB54" s="136" t="e">
        <f t="shared" si="8"/>
        <v>#N/A</v>
      </c>
      <c r="AC54" s="136" t="e">
        <f t="shared" si="9"/>
        <v>#N/A</v>
      </c>
      <c r="AD54" s="136" t="e">
        <f t="shared" si="10"/>
        <v>#N/A</v>
      </c>
      <c r="AE54" s="136" t="e">
        <f t="shared" si="11"/>
        <v>#N/A</v>
      </c>
    </row>
    <row r="55" spans="1:31" ht="15" customHeight="1">
      <c r="A55" s="67" t="str">
        <f t="shared" si="0"/>
        <v/>
      </c>
      <c r="B55" s="65">
        <f t="shared" si="12"/>
        <v>32</v>
      </c>
      <c r="C55" s="68" t="str">
        <f t="shared" si="1"/>
        <v/>
      </c>
      <c r="D55" s="69"/>
      <c r="E55" s="66"/>
      <c r="F55" s="65" t="e">
        <f>VLOOKUP(E55,'Trimming log'!$F$5:$V$5000,2,FALSE)</f>
        <v>#N/A</v>
      </c>
      <c r="G55" s="65" t="e">
        <f>VLOOKUP(E55,'Trimming log'!$F$5:$V$5000,3,FALSE)</f>
        <v>#N/A</v>
      </c>
      <c r="H55" s="508" t="e">
        <f>VLOOKUP(E55,'Trimming log'!$F$5:$V$5000,4,FALSE)</f>
        <v>#N/A</v>
      </c>
      <c r="I55" s="65" t="e">
        <f>VLOOKUP(E55,'Trimming log'!$F$5:$V$5000,5,FALSE)</f>
        <v>#N/A</v>
      </c>
      <c r="J55" s="65" t="e">
        <f>VLOOKUP(E55,'Trimming log'!$F$5:$V$5000,6,FALSE)</f>
        <v>#N/A</v>
      </c>
      <c r="K55" s="65" t="e">
        <f>VLOOKUP(E55,'Trimming log'!$F$5:$V$5000,7,FALSE)</f>
        <v>#N/A</v>
      </c>
      <c r="L55" s="65" t="e">
        <f>VLOOKUP(E55,'Trimming log'!$F$5:$V$5000,8,FALSE)</f>
        <v>#N/A</v>
      </c>
      <c r="M55" s="65" t="e">
        <f>VLOOKUP(E55,'Trimming log'!$F$5:$V$5000,9,FALSE)</f>
        <v>#N/A</v>
      </c>
      <c r="N55" s="507" t="e">
        <f>VLOOKUP(E55,'Trimming log'!$F$5:$V$5000,10,FALSE)</f>
        <v>#N/A</v>
      </c>
      <c r="O55" s="65" t="e">
        <f>VLOOKUP(E55,'Trimming log'!$F$5:$V$5000,11,FALSE)</f>
        <v>#N/A</v>
      </c>
      <c r="P55" s="65" t="e">
        <f>VLOOKUP(E55,'Trimming log'!$F$5:$V$5000,12,FALSE)</f>
        <v>#N/A</v>
      </c>
      <c r="Q55" s="65" t="e">
        <f>VLOOKUP(E55,'Trimming log'!$F$5:$V$5000,13,FALSE)</f>
        <v>#N/A</v>
      </c>
      <c r="R55" s="65" t="e">
        <f>VLOOKUP(E55,'Trimming log'!$F$5:$V$5000,14,FALSE)</f>
        <v>#N/A</v>
      </c>
      <c r="S55" s="65" t="e">
        <f>VLOOKUP(E55,'Trimming log'!$F$5:$V$5000,15,FALSE)</f>
        <v>#N/A</v>
      </c>
      <c r="T55" s="65" t="e">
        <f t="shared" si="2"/>
        <v>#N/A</v>
      </c>
      <c r="U55" s="491" t="str">
        <f t="shared" si="3"/>
        <v/>
      </c>
      <c r="V55" s="74">
        <f t="shared" si="4"/>
        <v>0</v>
      </c>
      <c r="W55" s="134">
        <f t="shared" si="5"/>
        <v>0</v>
      </c>
      <c r="X55" s="134" t="e">
        <f>VLOOKUP(E55,'Trimming log'!$F$5:$Y$5000,19,FALSE)</f>
        <v>#N/A</v>
      </c>
      <c r="Y55" s="134" t="e">
        <f>VLOOKUP(E55,'Trimming log'!$F$5:$Y$5000,20,FALSE)</f>
        <v>#N/A</v>
      </c>
      <c r="Z55" s="135" t="e">
        <f t="shared" si="6"/>
        <v>#N/A</v>
      </c>
      <c r="AA55" s="135" t="e">
        <f t="shared" si="7"/>
        <v>#N/A</v>
      </c>
      <c r="AB55" s="136" t="e">
        <f t="shared" si="8"/>
        <v>#N/A</v>
      </c>
      <c r="AC55" s="136" t="e">
        <f t="shared" si="9"/>
        <v>#N/A</v>
      </c>
      <c r="AD55" s="136" t="e">
        <f t="shared" si="10"/>
        <v>#N/A</v>
      </c>
      <c r="AE55" s="136" t="e">
        <f t="shared" si="11"/>
        <v>#N/A</v>
      </c>
    </row>
    <row r="56" spans="1:31" ht="15" customHeight="1">
      <c r="A56" s="67" t="str">
        <f t="shared" si="0"/>
        <v/>
      </c>
      <c r="B56" s="65">
        <f t="shared" si="12"/>
        <v>33</v>
      </c>
      <c r="C56" s="68" t="str">
        <f t="shared" si="1"/>
        <v/>
      </c>
      <c r="D56" s="69"/>
      <c r="E56" s="66"/>
      <c r="F56" s="65" t="e">
        <f>VLOOKUP(E56,'Trimming log'!$F$5:$V$5000,2,FALSE)</f>
        <v>#N/A</v>
      </c>
      <c r="G56" s="65" t="e">
        <f>VLOOKUP(E56,'Trimming log'!$F$5:$V$5000,3,FALSE)</f>
        <v>#N/A</v>
      </c>
      <c r="H56" s="508" t="e">
        <f>VLOOKUP(E56,'Trimming log'!$F$5:$V$5000,4,FALSE)</f>
        <v>#N/A</v>
      </c>
      <c r="I56" s="65" t="e">
        <f>VLOOKUP(E56,'Trimming log'!$F$5:$V$5000,5,FALSE)</f>
        <v>#N/A</v>
      </c>
      <c r="J56" s="65" t="e">
        <f>VLOOKUP(E56,'Trimming log'!$F$5:$V$5000,6,FALSE)</f>
        <v>#N/A</v>
      </c>
      <c r="K56" s="65" t="e">
        <f>VLOOKUP(E56,'Trimming log'!$F$5:$V$5000,7,FALSE)</f>
        <v>#N/A</v>
      </c>
      <c r="L56" s="65" t="e">
        <f>VLOOKUP(E56,'Trimming log'!$F$5:$V$5000,8,FALSE)</f>
        <v>#N/A</v>
      </c>
      <c r="M56" s="65" t="e">
        <f>VLOOKUP(E56,'Trimming log'!$F$5:$V$5000,9,FALSE)</f>
        <v>#N/A</v>
      </c>
      <c r="N56" s="507" t="e">
        <f>VLOOKUP(E56,'Trimming log'!$F$5:$V$5000,10,FALSE)</f>
        <v>#N/A</v>
      </c>
      <c r="O56" s="65" t="e">
        <f>VLOOKUP(E56,'Trimming log'!$F$5:$V$5000,11,FALSE)</f>
        <v>#N/A</v>
      </c>
      <c r="P56" s="65" t="e">
        <f>VLOOKUP(E56,'Trimming log'!$F$5:$V$5000,12,FALSE)</f>
        <v>#N/A</v>
      </c>
      <c r="Q56" s="65" t="e">
        <f>VLOOKUP(E56,'Trimming log'!$F$5:$V$5000,13,FALSE)</f>
        <v>#N/A</v>
      </c>
      <c r="R56" s="65" t="e">
        <f>VLOOKUP(E56,'Trimming log'!$F$5:$V$5000,14,FALSE)</f>
        <v>#N/A</v>
      </c>
      <c r="S56" s="65" t="e">
        <f>VLOOKUP(E56,'Trimming log'!$F$5:$V$5000,15,FALSE)</f>
        <v>#N/A</v>
      </c>
      <c r="T56" s="65" t="e">
        <f t="shared" si="2"/>
        <v>#N/A</v>
      </c>
      <c r="U56" s="491" t="str">
        <f t="shared" si="3"/>
        <v/>
      </c>
      <c r="V56" s="74">
        <f t="shared" si="4"/>
        <v>0</v>
      </c>
      <c r="W56" s="134">
        <f t="shared" si="5"/>
        <v>0</v>
      </c>
      <c r="X56" s="134" t="e">
        <f>VLOOKUP(E56,'Trimming log'!$F$5:$Y$5000,19,FALSE)</f>
        <v>#N/A</v>
      </c>
      <c r="Y56" s="134" t="e">
        <f>VLOOKUP(E56,'Trimming log'!$F$5:$Y$5000,20,FALSE)</f>
        <v>#N/A</v>
      </c>
      <c r="Z56" s="135" t="e">
        <f t="shared" si="6"/>
        <v>#N/A</v>
      </c>
      <c r="AA56" s="135" t="e">
        <f t="shared" si="7"/>
        <v>#N/A</v>
      </c>
      <c r="AB56" s="136" t="e">
        <f t="shared" si="8"/>
        <v>#N/A</v>
      </c>
      <c r="AC56" s="136" t="e">
        <f t="shared" si="9"/>
        <v>#N/A</v>
      </c>
      <c r="AD56" s="136" t="e">
        <f t="shared" si="10"/>
        <v>#N/A</v>
      </c>
      <c r="AE56" s="136" t="e">
        <f t="shared" si="11"/>
        <v>#N/A</v>
      </c>
    </row>
    <row r="57" spans="1:31" ht="15" customHeight="1">
      <c r="A57" s="67" t="str">
        <f t="shared" si="0"/>
        <v/>
      </c>
      <c r="B57" s="65">
        <f t="shared" si="12"/>
        <v>34</v>
      </c>
      <c r="C57" s="68" t="str">
        <f t="shared" si="1"/>
        <v/>
      </c>
      <c r="D57" s="69"/>
      <c r="E57" s="66"/>
      <c r="F57" s="65" t="e">
        <f>VLOOKUP(E57,'Trimming log'!$F$5:$V$5000,2,FALSE)</f>
        <v>#N/A</v>
      </c>
      <c r="G57" s="65" t="e">
        <f>VLOOKUP(E57,'Trimming log'!$F$5:$V$5000,3,FALSE)</f>
        <v>#N/A</v>
      </c>
      <c r="H57" s="508" t="e">
        <f>VLOOKUP(E57,'Trimming log'!$F$5:$V$5000,4,FALSE)</f>
        <v>#N/A</v>
      </c>
      <c r="I57" s="65" t="e">
        <f>VLOOKUP(E57,'Trimming log'!$F$5:$V$5000,5,FALSE)</f>
        <v>#N/A</v>
      </c>
      <c r="J57" s="65" t="e">
        <f>VLOOKUP(E57,'Trimming log'!$F$5:$V$5000,6,FALSE)</f>
        <v>#N/A</v>
      </c>
      <c r="K57" s="65" t="e">
        <f>VLOOKUP(E57,'Trimming log'!$F$5:$V$5000,7,FALSE)</f>
        <v>#N/A</v>
      </c>
      <c r="L57" s="65" t="e">
        <f>VLOOKUP(E57,'Trimming log'!$F$5:$V$5000,8,FALSE)</f>
        <v>#N/A</v>
      </c>
      <c r="M57" s="65" t="e">
        <f>VLOOKUP(E57,'Trimming log'!$F$5:$V$5000,9,FALSE)</f>
        <v>#N/A</v>
      </c>
      <c r="N57" s="507" t="e">
        <f>VLOOKUP(E57,'Trimming log'!$F$5:$V$5000,10,FALSE)</f>
        <v>#N/A</v>
      </c>
      <c r="O57" s="65" t="e">
        <f>VLOOKUP(E57,'Trimming log'!$F$5:$V$5000,11,FALSE)</f>
        <v>#N/A</v>
      </c>
      <c r="P57" s="65" t="e">
        <f>VLOOKUP(E57,'Trimming log'!$F$5:$V$5000,12,FALSE)</f>
        <v>#N/A</v>
      </c>
      <c r="Q57" s="65" t="e">
        <f>VLOOKUP(E57,'Trimming log'!$F$5:$V$5000,13,FALSE)</f>
        <v>#N/A</v>
      </c>
      <c r="R57" s="65" t="e">
        <f>VLOOKUP(E57,'Trimming log'!$F$5:$V$5000,14,FALSE)</f>
        <v>#N/A</v>
      </c>
      <c r="S57" s="65" t="e">
        <f>VLOOKUP(E57,'Trimming log'!$F$5:$V$5000,15,FALSE)</f>
        <v>#N/A</v>
      </c>
      <c r="T57" s="65" t="e">
        <f t="shared" si="2"/>
        <v>#N/A</v>
      </c>
      <c r="U57" s="491" t="str">
        <f t="shared" si="3"/>
        <v/>
      </c>
      <c r="V57" s="74">
        <f t="shared" si="4"/>
        <v>0</v>
      </c>
      <c r="W57" s="134">
        <f t="shared" si="5"/>
        <v>0</v>
      </c>
      <c r="X57" s="134" t="e">
        <f>VLOOKUP(E57,'Trimming log'!$F$5:$Y$5000,19,FALSE)</f>
        <v>#N/A</v>
      </c>
      <c r="Y57" s="134" t="e">
        <f>VLOOKUP(E57,'Trimming log'!$F$5:$Y$5000,20,FALSE)</f>
        <v>#N/A</v>
      </c>
      <c r="Z57" s="135" t="e">
        <f t="shared" si="6"/>
        <v>#N/A</v>
      </c>
      <c r="AA57" s="135" t="e">
        <f t="shared" si="7"/>
        <v>#N/A</v>
      </c>
      <c r="AB57" s="136" t="e">
        <f t="shared" si="8"/>
        <v>#N/A</v>
      </c>
      <c r="AC57" s="136" t="e">
        <f t="shared" si="9"/>
        <v>#N/A</v>
      </c>
      <c r="AD57" s="136" t="e">
        <f t="shared" si="10"/>
        <v>#N/A</v>
      </c>
      <c r="AE57" s="136" t="e">
        <f t="shared" si="11"/>
        <v>#N/A</v>
      </c>
    </row>
    <row r="58" spans="1:31" ht="15" customHeight="1">
      <c r="A58" s="67" t="str">
        <f t="shared" si="0"/>
        <v/>
      </c>
      <c r="B58" s="65">
        <f t="shared" si="12"/>
        <v>35</v>
      </c>
      <c r="C58" s="68" t="str">
        <f t="shared" si="1"/>
        <v/>
      </c>
      <c r="D58" s="69"/>
      <c r="E58" s="66"/>
      <c r="F58" s="65" t="e">
        <f>VLOOKUP(E58,'Trimming log'!$F$5:$V$5000,2,FALSE)</f>
        <v>#N/A</v>
      </c>
      <c r="G58" s="65" t="e">
        <f>VLOOKUP(E58,'Trimming log'!$F$5:$V$5000,3,FALSE)</f>
        <v>#N/A</v>
      </c>
      <c r="H58" s="508" t="e">
        <f>VLOOKUP(E58,'Trimming log'!$F$5:$V$5000,4,FALSE)</f>
        <v>#N/A</v>
      </c>
      <c r="I58" s="65" t="e">
        <f>VLOOKUP(E58,'Trimming log'!$F$5:$V$5000,5,FALSE)</f>
        <v>#N/A</v>
      </c>
      <c r="J58" s="65" t="e">
        <f>VLOOKUP(E58,'Trimming log'!$F$5:$V$5000,6,FALSE)</f>
        <v>#N/A</v>
      </c>
      <c r="K58" s="65" t="e">
        <f>VLOOKUP(E58,'Trimming log'!$F$5:$V$5000,7,FALSE)</f>
        <v>#N/A</v>
      </c>
      <c r="L58" s="65" t="e">
        <f>VLOOKUP(E58,'Trimming log'!$F$5:$V$5000,8,FALSE)</f>
        <v>#N/A</v>
      </c>
      <c r="M58" s="65" t="e">
        <f>VLOOKUP(E58,'Trimming log'!$F$5:$V$5000,9,FALSE)</f>
        <v>#N/A</v>
      </c>
      <c r="N58" s="507" t="e">
        <f>VLOOKUP(E58,'Trimming log'!$F$5:$V$5000,10,FALSE)</f>
        <v>#N/A</v>
      </c>
      <c r="O58" s="65" t="e">
        <f>VLOOKUP(E58,'Trimming log'!$F$5:$V$5000,11,FALSE)</f>
        <v>#N/A</v>
      </c>
      <c r="P58" s="65" t="e">
        <f>VLOOKUP(E58,'Trimming log'!$F$5:$V$5000,12,FALSE)</f>
        <v>#N/A</v>
      </c>
      <c r="Q58" s="65" t="e">
        <f>VLOOKUP(E58,'Trimming log'!$F$5:$V$5000,13,FALSE)</f>
        <v>#N/A</v>
      </c>
      <c r="R58" s="65" t="e">
        <f>VLOOKUP(E58,'Trimming log'!$F$5:$V$5000,14,FALSE)</f>
        <v>#N/A</v>
      </c>
      <c r="S58" s="65" t="e">
        <f>VLOOKUP(E58,'Trimming log'!$F$5:$V$5000,15,FALSE)</f>
        <v>#N/A</v>
      </c>
      <c r="T58" s="65" t="e">
        <f t="shared" si="2"/>
        <v>#N/A</v>
      </c>
      <c r="U58" s="491" t="str">
        <f t="shared" si="3"/>
        <v/>
      </c>
      <c r="V58" s="74">
        <f t="shared" si="4"/>
        <v>0</v>
      </c>
      <c r="W58" s="134">
        <f t="shared" si="5"/>
        <v>0</v>
      </c>
      <c r="X58" s="134" t="e">
        <f>VLOOKUP(E58,'Trimming log'!$F$5:$Y$5000,19,FALSE)</f>
        <v>#N/A</v>
      </c>
      <c r="Y58" s="134" t="e">
        <f>VLOOKUP(E58,'Trimming log'!$F$5:$Y$5000,20,FALSE)</f>
        <v>#N/A</v>
      </c>
      <c r="Z58" s="135" t="e">
        <f t="shared" si="6"/>
        <v>#N/A</v>
      </c>
      <c r="AA58" s="135" t="e">
        <f t="shared" si="7"/>
        <v>#N/A</v>
      </c>
      <c r="AB58" s="136" t="e">
        <f t="shared" si="8"/>
        <v>#N/A</v>
      </c>
      <c r="AC58" s="136" t="e">
        <f t="shared" si="9"/>
        <v>#N/A</v>
      </c>
      <c r="AD58" s="136" t="e">
        <f t="shared" si="10"/>
        <v>#N/A</v>
      </c>
      <c r="AE58" s="136" t="e">
        <f t="shared" si="11"/>
        <v>#N/A</v>
      </c>
    </row>
    <row r="59" spans="1:31" ht="15" customHeight="1">
      <c r="A59" s="67" t="str">
        <f t="shared" si="0"/>
        <v/>
      </c>
      <c r="B59" s="65">
        <f t="shared" si="12"/>
        <v>36</v>
      </c>
      <c r="C59" s="68" t="str">
        <f t="shared" si="1"/>
        <v/>
      </c>
      <c r="D59" s="69"/>
      <c r="E59" s="66"/>
      <c r="F59" s="65" t="e">
        <f>VLOOKUP(E59,'Trimming log'!$F$5:$V$5000,2,FALSE)</f>
        <v>#N/A</v>
      </c>
      <c r="G59" s="65" t="e">
        <f>VLOOKUP(E59,'Trimming log'!$F$5:$V$5000,3,FALSE)</f>
        <v>#N/A</v>
      </c>
      <c r="H59" s="508" t="e">
        <f>VLOOKUP(E59,'Trimming log'!$F$5:$V$5000,4,FALSE)</f>
        <v>#N/A</v>
      </c>
      <c r="I59" s="65" t="e">
        <f>VLOOKUP(E59,'Trimming log'!$F$5:$V$5000,5,FALSE)</f>
        <v>#N/A</v>
      </c>
      <c r="J59" s="65" t="e">
        <f>VLOOKUP(E59,'Trimming log'!$F$5:$V$5000,6,FALSE)</f>
        <v>#N/A</v>
      </c>
      <c r="K59" s="65" t="e">
        <f>VLOOKUP(E59,'Trimming log'!$F$5:$V$5000,7,FALSE)</f>
        <v>#N/A</v>
      </c>
      <c r="L59" s="65" t="e">
        <f>VLOOKUP(E59,'Trimming log'!$F$5:$V$5000,8,FALSE)</f>
        <v>#N/A</v>
      </c>
      <c r="M59" s="65" t="e">
        <f>VLOOKUP(E59,'Trimming log'!$F$5:$V$5000,9,FALSE)</f>
        <v>#N/A</v>
      </c>
      <c r="N59" s="507" t="e">
        <f>VLOOKUP(E59,'Trimming log'!$F$5:$V$5000,10,FALSE)</f>
        <v>#N/A</v>
      </c>
      <c r="O59" s="65" t="e">
        <f>VLOOKUP(E59,'Trimming log'!$F$5:$V$5000,11,FALSE)</f>
        <v>#N/A</v>
      </c>
      <c r="P59" s="65" t="e">
        <f>VLOOKUP(E59,'Trimming log'!$F$5:$V$5000,12,FALSE)</f>
        <v>#N/A</v>
      </c>
      <c r="Q59" s="65" t="e">
        <f>VLOOKUP(E59,'Trimming log'!$F$5:$V$5000,13,FALSE)</f>
        <v>#N/A</v>
      </c>
      <c r="R59" s="65" t="e">
        <f>VLOOKUP(E59,'Trimming log'!$F$5:$V$5000,14,FALSE)</f>
        <v>#N/A</v>
      </c>
      <c r="S59" s="65" t="e">
        <f>VLOOKUP(E59,'Trimming log'!$F$5:$V$5000,15,FALSE)</f>
        <v>#N/A</v>
      </c>
      <c r="T59" s="65" t="e">
        <f t="shared" si="2"/>
        <v>#N/A</v>
      </c>
      <c r="U59" s="491" t="str">
        <f t="shared" si="3"/>
        <v/>
      </c>
      <c r="V59" s="74">
        <f t="shared" si="4"/>
        <v>0</v>
      </c>
      <c r="W59" s="134">
        <f t="shared" si="5"/>
        <v>0</v>
      </c>
      <c r="X59" s="134" t="e">
        <f>VLOOKUP(E59,'Trimming log'!$F$5:$Y$5000,19,FALSE)</f>
        <v>#N/A</v>
      </c>
      <c r="Y59" s="134" t="e">
        <f>VLOOKUP(E59,'Trimming log'!$F$5:$Y$5000,20,FALSE)</f>
        <v>#N/A</v>
      </c>
      <c r="Z59" s="135" t="e">
        <f t="shared" si="6"/>
        <v>#N/A</v>
      </c>
      <c r="AA59" s="135" t="e">
        <f t="shared" si="7"/>
        <v>#N/A</v>
      </c>
      <c r="AB59" s="136" t="e">
        <f t="shared" si="8"/>
        <v>#N/A</v>
      </c>
      <c r="AC59" s="136" t="e">
        <f t="shared" si="9"/>
        <v>#N/A</v>
      </c>
      <c r="AD59" s="136" t="e">
        <f t="shared" si="10"/>
        <v>#N/A</v>
      </c>
      <c r="AE59" s="136" t="e">
        <f t="shared" si="11"/>
        <v>#N/A</v>
      </c>
    </row>
    <row r="60" spans="1:31" ht="15" customHeight="1">
      <c r="A60" s="67" t="str">
        <f t="shared" si="0"/>
        <v/>
      </c>
      <c r="B60" s="65">
        <f t="shared" si="12"/>
        <v>37</v>
      </c>
      <c r="C60" s="68" t="str">
        <f t="shared" si="1"/>
        <v/>
      </c>
      <c r="D60" s="69"/>
      <c r="E60" s="66"/>
      <c r="F60" s="65" t="e">
        <f>VLOOKUP(E60,'Trimming log'!$F$5:$V$5000,2,FALSE)</f>
        <v>#N/A</v>
      </c>
      <c r="G60" s="65" t="e">
        <f>VLOOKUP(E60,'Trimming log'!$F$5:$V$5000,3,FALSE)</f>
        <v>#N/A</v>
      </c>
      <c r="H60" s="508" t="e">
        <f>VLOOKUP(E60,'Trimming log'!$F$5:$V$5000,4,FALSE)</f>
        <v>#N/A</v>
      </c>
      <c r="I60" s="65" t="e">
        <f>VLOOKUP(E60,'Trimming log'!$F$5:$V$5000,5,FALSE)</f>
        <v>#N/A</v>
      </c>
      <c r="J60" s="65" t="e">
        <f>VLOOKUP(E60,'Trimming log'!$F$5:$V$5000,6,FALSE)</f>
        <v>#N/A</v>
      </c>
      <c r="K60" s="65" t="e">
        <f>VLOOKUP(E60,'Trimming log'!$F$5:$V$5000,7,FALSE)</f>
        <v>#N/A</v>
      </c>
      <c r="L60" s="65" t="e">
        <f>VLOOKUP(E60,'Trimming log'!$F$5:$V$5000,8,FALSE)</f>
        <v>#N/A</v>
      </c>
      <c r="M60" s="65" t="e">
        <f>VLOOKUP(E60,'Trimming log'!$F$5:$V$5000,9,FALSE)</f>
        <v>#N/A</v>
      </c>
      <c r="N60" s="507" t="e">
        <f>VLOOKUP(E60,'Trimming log'!$F$5:$V$5000,10,FALSE)</f>
        <v>#N/A</v>
      </c>
      <c r="O60" s="65" t="e">
        <f>VLOOKUP(E60,'Trimming log'!$F$5:$V$5000,11,FALSE)</f>
        <v>#N/A</v>
      </c>
      <c r="P60" s="65" t="e">
        <f>VLOOKUP(E60,'Trimming log'!$F$5:$V$5000,12,FALSE)</f>
        <v>#N/A</v>
      </c>
      <c r="Q60" s="65" t="e">
        <f>VLOOKUP(E60,'Trimming log'!$F$5:$V$5000,13,FALSE)</f>
        <v>#N/A</v>
      </c>
      <c r="R60" s="65" t="e">
        <f>VLOOKUP(E60,'Trimming log'!$F$5:$V$5000,14,FALSE)</f>
        <v>#N/A</v>
      </c>
      <c r="S60" s="65" t="e">
        <f>VLOOKUP(E60,'Trimming log'!$F$5:$V$5000,15,FALSE)</f>
        <v>#N/A</v>
      </c>
      <c r="T60" s="65" t="e">
        <f t="shared" si="2"/>
        <v>#N/A</v>
      </c>
      <c r="U60" s="491" t="str">
        <f t="shared" si="3"/>
        <v/>
      </c>
      <c r="V60" s="74">
        <f t="shared" si="4"/>
        <v>0</v>
      </c>
      <c r="W60" s="134">
        <f t="shared" si="5"/>
        <v>0</v>
      </c>
      <c r="X60" s="134" t="e">
        <f>VLOOKUP(E60,'Trimming log'!$F$5:$Y$5000,19,FALSE)</f>
        <v>#N/A</v>
      </c>
      <c r="Y60" s="134" t="e">
        <f>VLOOKUP(E60,'Trimming log'!$F$5:$Y$5000,20,FALSE)</f>
        <v>#N/A</v>
      </c>
      <c r="Z60" s="135" t="e">
        <f t="shared" si="6"/>
        <v>#N/A</v>
      </c>
      <c r="AA60" s="135" t="e">
        <f t="shared" si="7"/>
        <v>#N/A</v>
      </c>
      <c r="AB60" s="136" t="e">
        <f t="shared" si="8"/>
        <v>#N/A</v>
      </c>
      <c r="AC60" s="136" t="e">
        <f t="shared" si="9"/>
        <v>#N/A</v>
      </c>
      <c r="AD60" s="136" t="e">
        <f t="shared" si="10"/>
        <v>#N/A</v>
      </c>
      <c r="AE60" s="136" t="e">
        <f t="shared" si="11"/>
        <v>#N/A</v>
      </c>
    </row>
    <row r="61" spans="1:31" ht="15" customHeight="1">
      <c r="A61" s="67" t="str">
        <f t="shared" si="0"/>
        <v/>
      </c>
      <c r="B61" s="65">
        <f t="shared" si="12"/>
        <v>38</v>
      </c>
      <c r="C61" s="68" t="str">
        <f t="shared" si="1"/>
        <v/>
      </c>
      <c r="D61" s="69"/>
      <c r="E61" s="66"/>
      <c r="F61" s="65" t="e">
        <f>VLOOKUP(E61,'Trimming log'!$F$5:$V$5000,2,FALSE)</f>
        <v>#N/A</v>
      </c>
      <c r="G61" s="65" t="e">
        <f>VLOOKUP(E61,'Trimming log'!$F$5:$V$5000,3,FALSE)</f>
        <v>#N/A</v>
      </c>
      <c r="H61" s="508" t="e">
        <f>VLOOKUP(E61,'Trimming log'!$F$5:$V$5000,4,FALSE)</f>
        <v>#N/A</v>
      </c>
      <c r="I61" s="65" t="e">
        <f>VLOOKUP(E61,'Trimming log'!$F$5:$V$5000,5,FALSE)</f>
        <v>#N/A</v>
      </c>
      <c r="J61" s="65" t="e">
        <f>VLOOKUP(E61,'Trimming log'!$F$5:$V$5000,6,FALSE)</f>
        <v>#N/A</v>
      </c>
      <c r="K61" s="65" t="e">
        <f>VLOOKUP(E61,'Trimming log'!$F$5:$V$5000,7,FALSE)</f>
        <v>#N/A</v>
      </c>
      <c r="L61" s="65" t="e">
        <f>VLOOKUP(E61,'Trimming log'!$F$5:$V$5000,8,FALSE)</f>
        <v>#N/A</v>
      </c>
      <c r="M61" s="65" t="e">
        <f>VLOOKUP(E61,'Trimming log'!$F$5:$V$5000,9,FALSE)</f>
        <v>#N/A</v>
      </c>
      <c r="N61" s="507" t="e">
        <f>VLOOKUP(E61,'Trimming log'!$F$5:$V$5000,10,FALSE)</f>
        <v>#N/A</v>
      </c>
      <c r="O61" s="65" t="e">
        <f>VLOOKUP(E61,'Trimming log'!$F$5:$V$5000,11,FALSE)</f>
        <v>#N/A</v>
      </c>
      <c r="P61" s="65" t="e">
        <f>VLOOKUP(E61,'Trimming log'!$F$5:$V$5000,12,FALSE)</f>
        <v>#N/A</v>
      </c>
      <c r="Q61" s="65" t="e">
        <f>VLOOKUP(E61,'Trimming log'!$F$5:$V$5000,13,FALSE)</f>
        <v>#N/A</v>
      </c>
      <c r="R61" s="65" t="e">
        <f>VLOOKUP(E61,'Trimming log'!$F$5:$V$5000,14,FALSE)</f>
        <v>#N/A</v>
      </c>
      <c r="S61" s="65" t="e">
        <f>VLOOKUP(E61,'Trimming log'!$F$5:$V$5000,15,FALSE)</f>
        <v>#N/A</v>
      </c>
      <c r="T61" s="65" t="e">
        <f t="shared" si="2"/>
        <v>#N/A</v>
      </c>
      <c r="U61" s="491" t="str">
        <f t="shared" si="3"/>
        <v/>
      </c>
      <c r="V61" s="74">
        <f t="shared" si="4"/>
        <v>0</v>
      </c>
      <c r="W61" s="134">
        <f t="shared" si="5"/>
        <v>0</v>
      </c>
      <c r="X61" s="134" t="e">
        <f>VLOOKUP(E61,'Trimming log'!$F$5:$Y$5000,19,FALSE)</f>
        <v>#N/A</v>
      </c>
      <c r="Y61" s="134" t="e">
        <f>VLOOKUP(E61,'Trimming log'!$F$5:$Y$5000,20,FALSE)</f>
        <v>#N/A</v>
      </c>
      <c r="Z61" s="135" t="e">
        <f t="shared" si="6"/>
        <v>#N/A</v>
      </c>
      <c r="AA61" s="135" t="e">
        <f t="shared" si="7"/>
        <v>#N/A</v>
      </c>
      <c r="AB61" s="136" t="e">
        <f t="shared" si="8"/>
        <v>#N/A</v>
      </c>
      <c r="AC61" s="136" t="e">
        <f t="shared" si="9"/>
        <v>#N/A</v>
      </c>
      <c r="AD61" s="136" t="e">
        <f t="shared" si="10"/>
        <v>#N/A</v>
      </c>
      <c r="AE61" s="136" t="e">
        <f t="shared" si="11"/>
        <v>#N/A</v>
      </c>
    </row>
    <row r="62" spans="1:31" ht="15" customHeight="1">
      <c r="A62" s="67" t="str">
        <f t="shared" si="0"/>
        <v/>
      </c>
      <c r="B62" s="65">
        <f t="shared" si="12"/>
        <v>39</v>
      </c>
      <c r="C62" s="68" t="str">
        <f t="shared" si="1"/>
        <v/>
      </c>
      <c r="D62" s="69"/>
      <c r="E62" s="66"/>
      <c r="F62" s="65" t="e">
        <f>VLOOKUP(E62,'Trimming log'!$F$5:$V$5000,2,FALSE)</f>
        <v>#N/A</v>
      </c>
      <c r="G62" s="65" t="e">
        <f>VLOOKUP(E62,'Trimming log'!$F$5:$V$5000,3,FALSE)</f>
        <v>#N/A</v>
      </c>
      <c r="H62" s="508" t="e">
        <f>VLOOKUP(E62,'Trimming log'!$F$5:$V$5000,4,FALSE)</f>
        <v>#N/A</v>
      </c>
      <c r="I62" s="65" t="e">
        <f>VLOOKUP(E62,'Trimming log'!$F$5:$V$5000,5,FALSE)</f>
        <v>#N/A</v>
      </c>
      <c r="J62" s="65" t="e">
        <f>VLOOKUP(E62,'Trimming log'!$F$5:$V$5000,6,FALSE)</f>
        <v>#N/A</v>
      </c>
      <c r="K62" s="65" t="e">
        <f>VLOOKUP(E62,'Trimming log'!$F$5:$V$5000,7,FALSE)</f>
        <v>#N/A</v>
      </c>
      <c r="L62" s="65" t="e">
        <f>VLOOKUP(E62,'Trimming log'!$F$5:$V$5000,8,FALSE)</f>
        <v>#N/A</v>
      </c>
      <c r="M62" s="65" t="e">
        <f>VLOOKUP(E62,'Trimming log'!$F$5:$V$5000,9,FALSE)</f>
        <v>#N/A</v>
      </c>
      <c r="N62" s="507" t="e">
        <f>VLOOKUP(E62,'Trimming log'!$F$5:$V$5000,10,FALSE)</f>
        <v>#N/A</v>
      </c>
      <c r="O62" s="65" t="e">
        <f>VLOOKUP(E62,'Trimming log'!$F$5:$V$5000,11,FALSE)</f>
        <v>#N/A</v>
      </c>
      <c r="P62" s="65" t="e">
        <f>VLOOKUP(E62,'Trimming log'!$F$5:$V$5000,12,FALSE)</f>
        <v>#N/A</v>
      </c>
      <c r="Q62" s="65" t="e">
        <f>VLOOKUP(E62,'Trimming log'!$F$5:$V$5000,13,FALSE)</f>
        <v>#N/A</v>
      </c>
      <c r="R62" s="65" t="e">
        <f>VLOOKUP(E62,'Trimming log'!$F$5:$V$5000,14,FALSE)</f>
        <v>#N/A</v>
      </c>
      <c r="S62" s="65" t="e">
        <f>VLOOKUP(E62,'Trimming log'!$F$5:$V$5000,15,FALSE)</f>
        <v>#N/A</v>
      </c>
      <c r="T62" s="65" t="e">
        <f t="shared" si="2"/>
        <v>#N/A</v>
      </c>
      <c r="U62" s="491" t="str">
        <f t="shared" si="3"/>
        <v/>
      </c>
      <c r="V62" s="74">
        <f t="shared" si="4"/>
        <v>0</v>
      </c>
      <c r="W62" s="134">
        <f t="shared" si="5"/>
        <v>0</v>
      </c>
      <c r="X62" s="134" t="e">
        <f>VLOOKUP(E62,'Trimming log'!$F$5:$Y$5000,19,FALSE)</f>
        <v>#N/A</v>
      </c>
      <c r="Y62" s="134" t="e">
        <f>VLOOKUP(E62,'Trimming log'!$F$5:$Y$5000,20,FALSE)</f>
        <v>#N/A</v>
      </c>
      <c r="Z62" s="135" t="e">
        <f t="shared" si="6"/>
        <v>#N/A</v>
      </c>
      <c r="AA62" s="135" t="e">
        <f t="shared" si="7"/>
        <v>#N/A</v>
      </c>
      <c r="AB62" s="136" t="e">
        <f t="shared" si="8"/>
        <v>#N/A</v>
      </c>
      <c r="AC62" s="136" t="e">
        <f t="shared" si="9"/>
        <v>#N/A</v>
      </c>
      <c r="AD62" s="136" t="e">
        <f t="shared" si="10"/>
        <v>#N/A</v>
      </c>
      <c r="AE62" s="136" t="e">
        <f t="shared" si="11"/>
        <v>#N/A</v>
      </c>
    </row>
    <row r="63" spans="1:31" ht="15" customHeight="1">
      <c r="A63" s="67" t="str">
        <f t="shared" si="0"/>
        <v/>
      </c>
      <c r="B63" s="65">
        <f t="shared" si="12"/>
        <v>40</v>
      </c>
      <c r="C63" s="68" t="str">
        <f t="shared" si="1"/>
        <v/>
      </c>
      <c r="D63" s="69"/>
      <c r="E63" s="66"/>
      <c r="F63" s="65" t="e">
        <f>VLOOKUP(E63,'Trimming log'!$F$5:$V$5000,2,FALSE)</f>
        <v>#N/A</v>
      </c>
      <c r="G63" s="65" t="e">
        <f>VLOOKUP(E63,'Trimming log'!$F$5:$V$5000,3,FALSE)</f>
        <v>#N/A</v>
      </c>
      <c r="H63" s="508" t="e">
        <f>VLOOKUP(E63,'Trimming log'!$F$5:$V$5000,4,FALSE)</f>
        <v>#N/A</v>
      </c>
      <c r="I63" s="65" t="e">
        <f>VLOOKUP(E63,'Trimming log'!$F$5:$V$5000,5,FALSE)</f>
        <v>#N/A</v>
      </c>
      <c r="J63" s="65" t="e">
        <f>VLOOKUP(E63,'Trimming log'!$F$5:$V$5000,6,FALSE)</f>
        <v>#N/A</v>
      </c>
      <c r="K63" s="65" t="e">
        <f>VLOOKUP(E63,'Trimming log'!$F$5:$V$5000,7,FALSE)</f>
        <v>#N/A</v>
      </c>
      <c r="L63" s="65" t="e">
        <f>VLOOKUP(E63,'Trimming log'!$F$5:$V$5000,8,FALSE)</f>
        <v>#N/A</v>
      </c>
      <c r="M63" s="65" t="e">
        <f>VLOOKUP(E63,'Trimming log'!$F$5:$V$5000,9,FALSE)</f>
        <v>#N/A</v>
      </c>
      <c r="N63" s="507" t="e">
        <f>VLOOKUP(E63,'Trimming log'!$F$5:$V$5000,10,FALSE)</f>
        <v>#N/A</v>
      </c>
      <c r="O63" s="65" t="e">
        <f>VLOOKUP(E63,'Trimming log'!$F$5:$V$5000,11,FALSE)</f>
        <v>#N/A</v>
      </c>
      <c r="P63" s="65" t="e">
        <f>VLOOKUP(E63,'Trimming log'!$F$5:$V$5000,12,FALSE)</f>
        <v>#N/A</v>
      </c>
      <c r="Q63" s="65" t="e">
        <f>VLOOKUP(E63,'Trimming log'!$F$5:$V$5000,13,FALSE)</f>
        <v>#N/A</v>
      </c>
      <c r="R63" s="65" t="e">
        <f>VLOOKUP(E63,'Trimming log'!$F$5:$V$5000,14,FALSE)</f>
        <v>#N/A</v>
      </c>
      <c r="S63" s="65" t="e">
        <f>VLOOKUP(E63,'Trimming log'!$F$5:$V$5000,15,FALSE)</f>
        <v>#N/A</v>
      </c>
      <c r="T63" s="65" t="e">
        <f t="shared" si="2"/>
        <v>#N/A</v>
      </c>
      <c r="U63" s="491" t="str">
        <f t="shared" si="3"/>
        <v/>
      </c>
      <c r="V63" s="74">
        <f t="shared" si="4"/>
        <v>0</v>
      </c>
      <c r="W63" s="134">
        <f t="shared" si="5"/>
        <v>0</v>
      </c>
      <c r="X63" s="134" t="e">
        <f>VLOOKUP(E63,'Trimming log'!$F$5:$Y$5000,19,FALSE)</f>
        <v>#N/A</v>
      </c>
      <c r="Y63" s="134" t="e">
        <f>VLOOKUP(E63,'Trimming log'!$F$5:$Y$5000,20,FALSE)</f>
        <v>#N/A</v>
      </c>
      <c r="Z63" s="135" t="e">
        <f t="shared" si="6"/>
        <v>#N/A</v>
      </c>
      <c r="AA63" s="135" t="e">
        <f t="shared" si="7"/>
        <v>#N/A</v>
      </c>
      <c r="AB63" s="136" t="e">
        <f t="shared" si="8"/>
        <v>#N/A</v>
      </c>
      <c r="AC63" s="136" t="e">
        <f t="shared" si="9"/>
        <v>#N/A</v>
      </c>
      <c r="AD63" s="136" t="e">
        <f t="shared" si="10"/>
        <v>#N/A</v>
      </c>
      <c r="AE63" s="136" t="e">
        <f t="shared" si="11"/>
        <v>#N/A</v>
      </c>
    </row>
    <row r="64" spans="1:31" ht="15" customHeight="1">
      <c r="A64" s="67" t="str">
        <f t="shared" si="0"/>
        <v/>
      </c>
      <c r="B64" s="65">
        <f t="shared" si="12"/>
        <v>41</v>
      </c>
      <c r="C64" s="68" t="str">
        <f t="shared" si="1"/>
        <v/>
      </c>
      <c r="D64" s="69"/>
      <c r="E64" s="66"/>
      <c r="F64" s="65" t="e">
        <f>VLOOKUP(E64,'Trimming log'!$F$5:$V$5000,2,FALSE)</f>
        <v>#N/A</v>
      </c>
      <c r="G64" s="65" t="e">
        <f>VLOOKUP(E64,'Trimming log'!$F$5:$V$5000,3,FALSE)</f>
        <v>#N/A</v>
      </c>
      <c r="H64" s="508" t="e">
        <f>VLOOKUP(E64,'Trimming log'!$F$5:$V$5000,4,FALSE)</f>
        <v>#N/A</v>
      </c>
      <c r="I64" s="65" t="e">
        <f>VLOOKUP(E64,'Trimming log'!$F$5:$V$5000,5,FALSE)</f>
        <v>#N/A</v>
      </c>
      <c r="J64" s="65" t="e">
        <f>VLOOKUP(E64,'Trimming log'!$F$5:$V$5000,6,FALSE)</f>
        <v>#N/A</v>
      </c>
      <c r="K64" s="65" t="e">
        <f>VLOOKUP(E64,'Trimming log'!$F$5:$V$5000,7,FALSE)</f>
        <v>#N/A</v>
      </c>
      <c r="L64" s="65" t="e">
        <f>VLOOKUP(E64,'Trimming log'!$F$5:$V$5000,8,FALSE)</f>
        <v>#N/A</v>
      </c>
      <c r="M64" s="65" t="e">
        <f>VLOOKUP(E64,'Trimming log'!$F$5:$V$5000,9,FALSE)</f>
        <v>#N/A</v>
      </c>
      <c r="N64" s="507" t="e">
        <f>VLOOKUP(E64,'Trimming log'!$F$5:$V$5000,10,FALSE)</f>
        <v>#N/A</v>
      </c>
      <c r="O64" s="65" t="e">
        <f>VLOOKUP(E64,'Trimming log'!$F$5:$V$5000,11,FALSE)</f>
        <v>#N/A</v>
      </c>
      <c r="P64" s="65" t="e">
        <f>VLOOKUP(E64,'Trimming log'!$F$5:$V$5000,12,FALSE)</f>
        <v>#N/A</v>
      </c>
      <c r="Q64" s="65" t="e">
        <f>VLOOKUP(E64,'Trimming log'!$F$5:$V$5000,13,FALSE)</f>
        <v>#N/A</v>
      </c>
      <c r="R64" s="65" t="e">
        <f>VLOOKUP(E64,'Trimming log'!$F$5:$V$5000,14,FALSE)</f>
        <v>#N/A</v>
      </c>
      <c r="S64" s="65" t="e">
        <f>VLOOKUP(E64,'Trimming log'!$F$5:$V$5000,15,FALSE)</f>
        <v>#N/A</v>
      </c>
      <c r="T64" s="65" t="e">
        <f t="shared" si="2"/>
        <v>#N/A</v>
      </c>
      <c r="U64" s="491" t="str">
        <f t="shared" si="3"/>
        <v/>
      </c>
      <c r="V64" s="74">
        <f t="shared" si="4"/>
        <v>0</v>
      </c>
      <c r="W64" s="134">
        <f t="shared" si="5"/>
        <v>0</v>
      </c>
      <c r="X64" s="134" t="e">
        <f>VLOOKUP(E64,'Trimming log'!$F$5:$Y$5000,19,FALSE)</f>
        <v>#N/A</v>
      </c>
      <c r="Y64" s="134" t="e">
        <f>VLOOKUP(E64,'Trimming log'!$F$5:$Y$5000,20,FALSE)</f>
        <v>#N/A</v>
      </c>
      <c r="Z64" s="135" t="e">
        <f t="shared" si="6"/>
        <v>#N/A</v>
      </c>
      <c r="AA64" s="135" t="e">
        <f t="shared" si="7"/>
        <v>#N/A</v>
      </c>
      <c r="AB64" s="136" t="e">
        <f t="shared" si="8"/>
        <v>#N/A</v>
      </c>
      <c r="AC64" s="136" t="e">
        <f t="shared" si="9"/>
        <v>#N/A</v>
      </c>
      <c r="AD64" s="136" t="e">
        <f t="shared" si="10"/>
        <v>#N/A</v>
      </c>
      <c r="AE64" s="136" t="e">
        <f t="shared" si="11"/>
        <v>#N/A</v>
      </c>
    </row>
    <row r="65" spans="1:31" ht="15" customHeight="1">
      <c r="A65" s="67" t="str">
        <f t="shared" si="0"/>
        <v/>
      </c>
      <c r="B65" s="65">
        <f t="shared" si="12"/>
        <v>42</v>
      </c>
      <c r="C65" s="68" t="str">
        <f t="shared" si="1"/>
        <v/>
      </c>
      <c r="D65" s="69"/>
      <c r="E65" s="66"/>
      <c r="F65" s="65" t="e">
        <f>VLOOKUP(E65,'Trimming log'!$F$5:$V$5000,2,FALSE)</f>
        <v>#N/A</v>
      </c>
      <c r="G65" s="65" t="e">
        <f>VLOOKUP(E65,'Trimming log'!$F$5:$V$5000,3,FALSE)</f>
        <v>#N/A</v>
      </c>
      <c r="H65" s="508" t="e">
        <f>VLOOKUP(E65,'Trimming log'!$F$5:$V$5000,4,FALSE)</f>
        <v>#N/A</v>
      </c>
      <c r="I65" s="65" t="e">
        <f>VLOOKUP(E65,'Trimming log'!$F$5:$V$5000,5,FALSE)</f>
        <v>#N/A</v>
      </c>
      <c r="J65" s="65" t="e">
        <f>VLOOKUP(E65,'Trimming log'!$F$5:$V$5000,6,FALSE)</f>
        <v>#N/A</v>
      </c>
      <c r="K65" s="65" t="e">
        <f>VLOOKUP(E65,'Trimming log'!$F$5:$V$5000,7,FALSE)</f>
        <v>#N/A</v>
      </c>
      <c r="L65" s="65" t="e">
        <f>VLOOKUP(E65,'Trimming log'!$F$5:$V$5000,8,FALSE)</f>
        <v>#N/A</v>
      </c>
      <c r="M65" s="65" t="e">
        <f>VLOOKUP(E65,'Trimming log'!$F$5:$V$5000,9,FALSE)</f>
        <v>#N/A</v>
      </c>
      <c r="N65" s="507" t="e">
        <f>VLOOKUP(E65,'Trimming log'!$F$5:$V$5000,10,FALSE)</f>
        <v>#N/A</v>
      </c>
      <c r="O65" s="65" t="e">
        <f>VLOOKUP(E65,'Trimming log'!$F$5:$V$5000,11,FALSE)</f>
        <v>#N/A</v>
      </c>
      <c r="P65" s="65" t="e">
        <f>VLOOKUP(E65,'Trimming log'!$F$5:$V$5000,12,FALSE)</f>
        <v>#N/A</v>
      </c>
      <c r="Q65" s="65" t="e">
        <f>VLOOKUP(E65,'Trimming log'!$F$5:$V$5000,13,FALSE)</f>
        <v>#N/A</v>
      </c>
      <c r="R65" s="65" t="e">
        <f>VLOOKUP(E65,'Trimming log'!$F$5:$V$5000,14,FALSE)</f>
        <v>#N/A</v>
      </c>
      <c r="S65" s="65" t="e">
        <f>VLOOKUP(E65,'Trimming log'!$F$5:$V$5000,15,FALSE)</f>
        <v>#N/A</v>
      </c>
      <c r="T65" s="65" t="e">
        <f t="shared" si="2"/>
        <v>#N/A</v>
      </c>
      <c r="U65" s="491" t="str">
        <f t="shared" si="3"/>
        <v/>
      </c>
      <c r="V65" s="74">
        <f t="shared" si="4"/>
        <v>0</v>
      </c>
      <c r="W65" s="134">
        <f t="shared" si="5"/>
        <v>0</v>
      </c>
      <c r="X65" s="134" t="e">
        <f>VLOOKUP(E65,'Trimming log'!$F$5:$Y$5000,19,FALSE)</f>
        <v>#N/A</v>
      </c>
      <c r="Y65" s="134" t="e">
        <f>VLOOKUP(E65,'Trimming log'!$F$5:$Y$5000,20,FALSE)</f>
        <v>#N/A</v>
      </c>
      <c r="Z65" s="135" t="e">
        <f t="shared" si="6"/>
        <v>#N/A</v>
      </c>
      <c r="AA65" s="135" t="e">
        <f t="shared" si="7"/>
        <v>#N/A</v>
      </c>
      <c r="AB65" s="136" t="e">
        <f t="shared" si="8"/>
        <v>#N/A</v>
      </c>
      <c r="AC65" s="136" t="e">
        <f t="shared" si="9"/>
        <v>#N/A</v>
      </c>
      <c r="AD65" s="136" t="e">
        <f t="shared" si="10"/>
        <v>#N/A</v>
      </c>
      <c r="AE65" s="136" t="e">
        <f t="shared" si="11"/>
        <v>#N/A</v>
      </c>
    </row>
    <row r="66" spans="1:31" ht="15" customHeight="1">
      <c r="A66" s="67" t="str">
        <f t="shared" si="0"/>
        <v/>
      </c>
      <c r="B66" s="65">
        <f t="shared" si="12"/>
        <v>43</v>
      </c>
      <c r="C66" s="68" t="str">
        <f t="shared" si="1"/>
        <v/>
      </c>
      <c r="D66" s="69"/>
      <c r="E66" s="66"/>
      <c r="F66" s="65" t="e">
        <f>VLOOKUP(E66,'Trimming log'!$F$5:$V$5000,2,FALSE)</f>
        <v>#N/A</v>
      </c>
      <c r="G66" s="65" t="e">
        <f>VLOOKUP(E66,'Trimming log'!$F$5:$V$5000,3,FALSE)</f>
        <v>#N/A</v>
      </c>
      <c r="H66" s="508" t="e">
        <f>VLOOKUP(E66,'Trimming log'!$F$5:$V$5000,4,FALSE)</f>
        <v>#N/A</v>
      </c>
      <c r="I66" s="65" t="e">
        <f>VLOOKUP(E66,'Trimming log'!$F$5:$V$5000,5,FALSE)</f>
        <v>#N/A</v>
      </c>
      <c r="J66" s="65" t="e">
        <f>VLOOKUP(E66,'Trimming log'!$F$5:$V$5000,6,FALSE)</f>
        <v>#N/A</v>
      </c>
      <c r="K66" s="65" t="e">
        <f>VLOOKUP(E66,'Trimming log'!$F$5:$V$5000,7,FALSE)</f>
        <v>#N/A</v>
      </c>
      <c r="L66" s="65" t="e">
        <f>VLOOKUP(E66,'Trimming log'!$F$5:$V$5000,8,FALSE)</f>
        <v>#N/A</v>
      </c>
      <c r="M66" s="65" t="e">
        <f>VLOOKUP(E66,'Trimming log'!$F$5:$V$5000,9,FALSE)</f>
        <v>#N/A</v>
      </c>
      <c r="N66" s="507" t="e">
        <f>VLOOKUP(E66,'Trimming log'!$F$5:$V$5000,10,FALSE)</f>
        <v>#N/A</v>
      </c>
      <c r="O66" s="65" t="e">
        <f>VLOOKUP(E66,'Trimming log'!$F$5:$V$5000,11,FALSE)</f>
        <v>#N/A</v>
      </c>
      <c r="P66" s="65" t="e">
        <f>VLOOKUP(E66,'Trimming log'!$F$5:$V$5000,12,FALSE)</f>
        <v>#N/A</v>
      </c>
      <c r="Q66" s="65" t="e">
        <f>VLOOKUP(E66,'Trimming log'!$F$5:$V$5000,13,FALSE)</f>
        <v>#N/A</v>
      </c>
      <c r="R66" s="65" t="e">
        <f>VLOOKUP(E66,'Trimming log'!$F$5:$V$5000,14,FALSE)</f>
        <v>#N/A</v>
      </c>
      <c r="S66" s="65" t="e">
        <f>VLOOKUP(E66,'Trimming log'!$F$5:$V$5000,15,FALSE)</f>
        <v>#N/A</v>
      </c>
      <c r="T66" s="65" t="e">
        <f t="shared" si="2"/>
        <v>#N/A</v>
      </c>
      <c r="U66" s="491" t="str">
        <f t="shared" si="3"/>
        <v/>
      </c>
      <c r="V66" s="74">
        <f t="shared" si="4"/>
        <v>0</v>
      </c>
      <c r="W66" s="134">
        <f t="shared" si="5"/>
        <v>0</v>
      </c>
      <c r="X66" s="134" t="e">
        <f>VLOOKUP(E66,'Trimming log'!$F$5:$Y$5000,19,FALSE)</f>
        <v>#N/A</v>
      </c>
      <c r="Y66" s="134" t="e">
        <f>VLOOKUP(E66,'Trimming log'!$F$5:$Y$5000,20,FALSE)</f>
        <v>#N/A</v>
      </c>
      <c r="Z66" s="135" t="e">
        <f t="shared" si="6"/>
        <v>#N/A</v>
      </c>
      <c r="AA66" s="135" t="e">
        <f t="shared" si="7"/>
        <v>#N/A</v>
      </c>
      <c r="AB66" s="136" t="e">
        <f t="shared" si="8"/>
        <v>#N/A</v>
      </c>
      <c r="AC66" s="136" t="e">
        <f t="shared" si="9"/>
        <v>#N/A</v>
      </c>
      <c r="AD66" s="136" t="e">
        <f t="shared" si="10"/>
        <v>#N/A</v>
      </c>
      <c r="AE66" s="136" t="e">
        <f t="shared" si="11"/>
        <v>#N/A</v>
      </c>
    </row>
    <row r="67" spans="1:31" ht="15" customHeight="1">
      <c r="A67" s="67" t="str">
        <f t="shared" si="0"/>
        <v/>
      </c>
      <c r="B67" s="65">
        <f t="shared" si="12"/>
        <v>44</v>
      </c>
      <c r="C67" s="68" t="str">
        <f t="shared" si="1"/>
        <v/>
      </c>
      <c r="D67" s="69"/>
      <c r="E67" s="66"/>
      <c r="F67" s="65" t="e">
        <f>VLOOKUP(E67,'Trimming log'!$F$5:$V$5000,2,FALSE)</f>
        <v>#N/A</v>
      </c>
      <c r="G67" s="65" t="e">
        <f>VLOOKUP(E67,'Trimming log'!$F$5:$V$5000,3,FALSE)</f>
        <v>#N/A</v>
      </c>
      <c r="H67" s="508" t="e">
        <f>VLOOKUP(E67,'Trimming log'!$F$5:$V$5000,4,FALSE)</f>
        <v>#N/A</v>
      </c>
      <c r="I67" s="65" t="e">
        <f>VLOOKUP(E67,'Trimming log'!$F$5:$V$5000,5,FALSE)</f>
        <v>#N/A</v>
      </c>
      <c r="J67" s="65" t="e">
        <f>VLOOKUP(E67,'Trimming log'!$F$5:$V$5000,6,FALSE)</f>
        <v>#N/A</v>
      </c>
      <c r="K67" s="65" t="e">
        <f>VLOOKUP(E67,'Trimming log'!$F$5:$V$5000,7,FALSE)</f>
        <v>#N/A</v>
      </c>
      <c r="L67" s="65" t="e">
        <f>VLOOKUP(E67,'Trimming log'!$F$5:$V$5000,8,FALSE)</f>
        <v>#N/A</v>
      </c>
      <c r="M67" s="65" t="e">
        <f>VLOOKUP(E67,'Trimming log'!$F$5:$V$5000,9,FALSE)</f>
        <v>#N/A</v>
      </c>
      <c r="N67" s="507" t="e">
        <f>VLOOKUP(E67,'Trimming log'!$F$5:$V$5000,10,FALSE)</f>
        <v>#N/A</v>
      </c>
      <c r="O67" s="65" t="e">
        <f>VLOOKUP(E67,'Trimming log'!$F$5:$V$5000,11,FALSE)</f>
        <v>#N/A</v>
      </c>
      <c r="P67" s="65" t="e">
        <f>VLOOKUP(E67,'Trimming log'!$F$5:$V$5000,12,FALSE)</f>
        <v>#N/A</v>
      </c>
      <c r="Q67" s="65" t="e">
        <f>VLOOKUP(E67,'Trimming log'!$F$5:$V$5000,13,FALSE)</f>
        <v>#N/A</v>
      </c>
      <c r="R67" s="65" t="e">
        <f>VLOOKUP(E67,'Trimming log'!$F$5:$V$5000,14,FALSE)</f>
        <v>#N/A</v>
      </c>
      <c r="S67" s="65" t="e">
        <f>VLOOKUP(E67,'Trimming log'!$F$5:$V$5000,15,FALSE)</f>
        <v>#N/A</v>
      </c>
      <c r="T67" s="65" t="e">
        <f t="shared" si="2"/>
        <v>#N/A</v>
      </c>
      <c r="U67" s="491" t="str">
        <f t="shared" si="3"/>
        <v/>
      </c>
      <c r="V67" s="74">
        <f t="shared" si="4"/>
        <v>0</v>
      </c>
      <c r="W67" s="134">
        <f t="shared" si="5"/>
        <v>0</v>
      </c>
      <c r="X67" s="134" t="e">
        <f>VLOOKUP(E67,'Trimming log'!$F$5:$Y$5000,19,FALSE)</f>
        <v>#N/A</v>
      </c>
      <c r="Y67" s="134" t="e">
        <f>VLOOKUP(E67,'Trimming log'!$F$5:$Y$5000,20,FALSE)</f>
        <v>#N/A</v>
      </c>
      <c r="Z67" s="135" t="e">
        <f t="shared" si="6"/>
        <v>#N/A</v>
      </c>
      <c r="AA67" s="135" t="e">
        <f t="shared" si="7"/>
        <v>#N/A</v>
      </c>
      <c r="AB67" s="136" t="e">
        <f t="shared" si="8"/>
        <v>#N/A</v>
      </c>
      <c r="AC67" s="136" t="e">
        <f t="shared" si="9"/>
        <v>#N/A</v>
      </c>
      <c r="AD67" s="136" t="e">
        <f t="shared" si="10"/>
        <v>#N/A</v>
      </c>
      <c r="AE67" s="136" t="e">
        <f t="shared" si="11"/>
        <v>#N/A</v>
      </c>
    </row>
    <row r="68" spans="1:31" ht="15" customHeight="1">
      <c r="A68" s="67" t="str">
        <f t="shared" si="0"/>
        <v/>
      </c>
      <c r="B68" s="65">
        <f t="shared" si="12"/>
        <v>45</v>
      </c>
      <c r="C68" s="68" t="str">
        <f t="shared" si="1"/>
        <v/>
      </c>
      <c r="D68" s="69"/>
      <c r="E68" s="66"/>
      <c r="F68" s="65" t="e">
        <f>VLOOKUP(E68,'Trimming log'!$F$5:$V$5000,2,FALSE)</f>
        <v>#N/A</v>
      </c>
      <c r="G68" s="65" t="e">
        <f>VLOOKUP(E68,'Trimming log'!$F$5:$V$5000,3,FALSE)</f>
        <v>#N/A</v>
      </c>
      <c r="H68" s="508" t="e">
        <f>VLOOKUP(E68,'Trimming log'!$F$5:$V$5000,4,FALSE)</f>
        <v>#N/A</v>
      </c>
      <c r="I68" s="65" t="e">
        <f>VLOOKUP(E68,'Trimming log'!$F$5:$V$5000,5,FALSE)</f>
        <v>#N/A</v>
      </c>
      <c r="J68" s="65" t="e">
        <f>VLOOKUP(E68,'Trimming log'!$F$5:$V$5000,6,FALSE)</f>
        <v>#N/A</v>
      </c>
      <c r="K68" s="65" t="e">
        <f>VLOOKUP(E68,'Trimming log'!$F$5:$V$5000,7,FALSE)</f>
        <v>#N/A</v>
      </c>
      <c r="L68" s="65" t="e">
        <f>VLOOKUP(E68,'Trimming log'!$F$5:$V$5000,8,FALSE)</f>
        <v>#N/A</v>
      </c>
      <c r="M68" s="65" t="e">
        <f>VLOOKUP(E68,'Trimming log'!$F$5:$V$5000,9,FALSE)</f>
        <v>#N/A</v>
      </c>
      <c r="N68" s="507" t="e">
        <f>VLOOKUP(E68,'Trimming log'!$F$5:$V$5000,10,FALSE)</f>
        <v>#N/A</v>
      </c>
      <c r="O68" s="65" t="e">
        <f>VLOOKUP(E68,'Trimming log'!$F$5:$V$5000,11,FALSE)</f>
        <v>#N/A</v>
      </c>
      <c r="P68" s="65" t="e">
        <f>VLOOKUP(E68,'Trimming log'!$F$5:$V$5000,12,FALSE)</f>
        <v>#N/A</v>
      </c>
      <c r="Q68" s="65" t="e">
        <f>VLOOKUP(E68,'Trimming log'!$F$5:$V$5000,13,FALSE)</f>
        <v>#N/A</v>
      </c>
      <c r="R68" s="65" t="e">
        <f>VLOOKUP(E68,'Trimming log'!$F$5:$V$5000,14,FALSE)</f>
        <v>#N/A</v>
      </c>
      <c r="S68" s="65" t="e">
        <f>VLOOKUP(E68,'Trimming log'!$F$5:$V$5000,15,FALSE)</f>
        <v>#N/A</v>
      </c>
      <c r="T68" s="65" t="e">
        <f t="shared" si="2"/>
        <v>#N/A</v>
      </c>
      <c r="U68" s="491" t="str">
        <f t="shared" si="3"/>
        <v/>
      </c>
      <c r="V68" s="74">
        <f t="shared" si="4"/>
        <v>0</v>
      </c>
      <c r="W68" s="134">
        <f t="shared" si="5"/>
        <v>0</v>
      </c>
      <c r="X68" s="134" t="e">
        <f>VLOOKUP(E68,'Trimming log'!$F$5:$Y$5000,19,FALSE)</f>
        <v>#N/A</v>
      </c>
      <c r="Y68" s="134" t="e">
        <f>VLOOKUP(E68,'Trimming log'!$F$5:$Y$5000,20,FALSE)</f>
        <v>#N/A</v>
      </c>
      <c r="Z68" s="135" t="e">
        <f t="shared" si="6"/>
        <v>#N/A</v>
      </c>
      <c r="AA68" s="135" t="e">
        <f t="shared" si="7"/>
        <v>#N/A</v>
      </c>
      <c r="AB68" s="136" t="e">
        <f t="shared" si="8"/>
        <v>#N/A</v>
      </c>
      <c r="AC68" s="136" t="e">
        <f t="shared" si="9"/>
        <v>#N/A</v>
      </c>
      <c r="AD68" s="136" t="e">
        <f t="shared" si="10"/>
        <v>#N/A</v>
      </c>
      <c r="AE68" s="136" t="e">
        <f t="shared" si="11"/>
        <v>#N/A</v>
      </c>
    </row>
    <row r="69" spans="1:31" ht="15" customHeight="1">
      <c r="A69" s="67" t="str">
        <f t="shared" si="0"/>
        <v/>
      </c>
      <c r="B69" s="65">
        <f t="shared" si="12"/>
        <v>46</v>
      </c>
      <c r="C69" s="68" t="str">
        <f t="shared" si="1"/>
        <v/>
      </c>
      <c r="D69" s="69"/>
      <c r="E69" s="66"/>
      <c r="F69" s="65" t="e">
        <f>VLOOKUP(E69,'Trimming log'!$F$5:$V$5000,2,FALSE)</f>
        <v>#N/A</v>
      </c>
      <c r="G69" s="65" t="e">
        <f>VLOOKUP(E69,'Trimming log'!$F$5:$V$5000,3,FALSE)</f>
        <v>#N/A</v>
      </c>
      <c r="H69" s="508" t="e">
        <f>VLOOKUP(E69,'Trimming log'!$F$5:$V$5000,4,FALSE)</f>
        <v>#N/A</v>
      </c>
      <c r="I69" s="65" t="e">
        <f>VLOOKUP(E69,'Trimming log'!$F$5:$V$5000,5,FALSE)</f>
        <v>#N/A</v>
      </c>
      <c r="J69" s="65" t="e">
        <f>VLOOKUP(E69,'Trimming log'!$F$5:$V$5000,6,FALSE)</f>
        <v>#N/A</v>
      </c>
      <c r="K69" s="65" t="e">
        <f>VLOOKUP(E69,'Trimming log'!$F$5:$V$5000,7,FALSE)</f>
        <v>#N/A</v>
      </c>
      <c r="L69" s="65" t="e">
        <f>VLOOKUP(E69,'Trimming log'!$F$5:$V$5000,8,FALSE)</f>
        <v>#N/A</v>
      </c>
      <c r="M69" s="65" t="e">
        <f>VLOOKUP(E69,'Trimming log'!$F$5:$V$5000,9,FALSE)</f>
        <v>#N/A</v>
      </c>
      <c r="N69" s="507" t="e">
        <f>VLOOKUP(E69,'Trimming log'!$F$5:$V$5000,10,FALSE)</f>
        <v>#N/A</v>
      </c>
      <c r="O69" s="65" t="e">
        <f>VLOOKUP(E69,'Trimming log'!$F$5:$V$5000,11,FALSE)</f>
        <v>#N/A</v>
      </c>
      <c r="P69" s="65" t="e">
        <f>VLOOKUP(E69,'Trimming log'!$F$5:$V$5000,12,FALSE)</f>
        <v>#N/A</v>
      </c>
      <c r="Q69" s="65" t="e">
        <f>VLOOKUP(E69,'Trimming log'!$F$5:$V$5000,13,FALSE)</f>
        <v>#N/A</v>
      </c>
      <c r="R69" s="65" t="e">
        <f>VLOOKUP(E69,'Trimming log'!$F$5:$V$5000,14,FALSE)</f>
        <v>#N/A</v>
      </c>
      <c r="S69" s="65" t="e">
        <f>VLOOKUP(E69,'Trimming log'!$F$5:$V$5000,15,FALSE)</f>
        <v>#N/A</v>
      </c>
      <c r="T69" s="65" t="e">
        <f t="shared" si="2"/>
        <v>#N/A</v>
      </c>
      <c r="U69" s="491" t="str">
        <f t="shared" si="3"/>
        <v/>
      </c>
      <c r="V69" s="74">
        <f t="shared" si="4"/>
        <v>0</v>
      </c>
      <c r="W69" s="134">
        <f t="shared" si="5"/>
        <v>0</v>
      </c>
      <c r="X69" s="134" t="e">
        <f>VLOOKUP(E69,'Trimming log'!$F$5:$Y$5000,19,FALSE)</f>
        <v>#N/A</v>
      </c>
      <c r="Y69" s="134" t="e">
        <f>VLOOKUP(E69,'Trimming log'!$F$5:$Y$5000,20,FALSE)</f>
        <v>#N/A</v>
      </c>
      <c r="Z69" s="135" t="e">
        <f t="shared" si="6"/>
        <v>#N/A</v>
      </c>
      <c r="AA69" s="135" t="e">
        <f t="shared" si="7"/>
        <v>#N/A</v>
      </c>
      <c r="AB69" s="136" t="e">
        <f t="shared" si="8"/>
        <v>#N/A</v>
      </c>
      <c r="AC69" s="136" t="e">
        <f t="shared" si="9"/>
        <v>#N/A</v>
      </c>
      <c r="AD69" s="136" t="e">
        <f t="shared" si="10"/>
        <v>#N/A</v>
      </c>
      <c r="AE69" s="136" t="e">
        <f t="shared" si="11"/>
        <v>#N/A</v>
      </c>
    </row>
    <row r="70" spans="1:31" ht="15" customHeight="1">
      <c r="A70" s="67" t="str">
        <f t="shared" ref="A70:A133" si="13">IF(COUNTIF($E$6:$E$47179,E70)&gt;1,"DOUBLE","")</f>
        <v/>
      </c>
      <c r="B70" s="65">
        <f t="shared" si="12"/>
        <v>47</v>
      </c>
      <c r="C70" s="68" t="str">
        <f t="shared" si="1"/>
        <v/>
      </c>
      <c r="D70" s="69"/>
      <c r="E70" s="66"/>
      <c r="F70" s="65" t="e">
        <f>VLOOKUP(E70,'Trimming log'!$F$5:$V$5000,2,FALSE)</f>
        <v>#N/A</v>
      </c>
      <c r="G70" s="65" t="e">
        <f>VLOOKUP(E70,'Trimming log'!$F$5:$V$5000,3,FALSE)</f>
        <v>#N/A</v>
      </c>
      <c r="H70" s="508" t="e">
        <f>VLOOKUP(E70,'Trimming log'!$F$5:$V$5000,4,FALSE)</f>
        <v>#N/A</v>
      </c>
      <c r="I70" s="65" t="e">
        <f>VLOOKUP(E70,'Trimming log'!$F$5:$V$5000,5,FALSE)</f>
        <v>#N/A</v>
      </c>
      <c r="J70" s="65" t="e">
        <f>VLOOKUP(E70,'Trimming log'!$F$5:$V$5000,6,FALSE)</f>
        <v>#N/A</v>
      </c>
      <c r="K70" s="65" t="e">
        <f>VLOOKUP(E70,'Trimming log'!$F$5:$V$5000,7,FALSE)</f>
        <v>#N/A</v>
      </c>
      <c r="L70" s="65" t="e">
        <f>VLOOKUP(E70,'Trimming log'!$F$5:$V$5000,8,FALSE)</f>
        <v>#N/A</v>
      </c>
      <c r="M70" s="65" t="e">
        <f>VLOOKUP(E70,'Trimming log'!$F$5:$V$5000,9,FALSE)</f>
        <v>#N/A</v>
      </c>
      <c r="N70" s="507" t="e">
        <f>VLOOKUP(E70,'Trimming log'!$F$5:$V$5000,10,FALSE)</f>
        <v>#N/A</v>
      </c>
      <c r="O70" s="65" t="e">
        <f>VLOOKUP(E70,'Trimming log'!$F$5:$V$5000,11,FALSE)</f>
        <v>#N/A</v>
      </c>
      <c r="P70" s="65" t="e">
        <f>VLOOKUP(E70,'Trimming log'!$F$5:$V$5000,12,FALSE)</f>
        <v>#N/A</v>
      </c>
      <c r="Q70" s="65" t="e">
        <f>VLOOKUP(E70,'Trimming log'!$F$5:$V$5000,13,FALSE)</f>
        <v>#N/A</v>
      </c>
      <c r="R70" s="65" t="e">
        <f>VLOOKUP(E70,'Trimming log'!$F$5:$V$5000,14,FALSE)</f>
        <v>#N/A</v>
      </c>
      <c r="S70" s="65" t="e">
        <f>VLOOKUP(E70,'Trimming log'!$F$5:$V$5000,15,FALSE)</f>
        <v>#N/A</v>
      </c>
      <c r="T70" s="65" t="e">
        <f t="shared" si="2"/>
        <v>#N/A</v>
      </c>
      <c r="U70" s="491" t="str">
        <f t="shared" si="3"/>
        <v/>
      </c>
      <c r="V70" s="74">
        <f t="shared" si="4"/>
        <v>0</v>
      </c>
      <c r="W70" s="134">
        <f t="shared" si="5"/>
        <v>0</v>
      </c>
      <c r="X70" s="134" t="e">
        <f>VLOOKUP(E70,'Trimming log'!$F$5:$Y$5000,19,FALSE)</f>
        <v>#N/A</v>
      </c>
      <c r="Y70" s="134" t="e">
        <f>VLOOKUP(E70,'Trimming log'!$F$5:$Y$5000,20,FALSE)</f>
        <v>#N/A</v>
      </c>
      <c r="Z70" s="135" t="e">
        <f t="shared" si="6"/>
        <v>#N/A</v>
      </c>
      <c r="AA70" s="135" t="e">
        <f t="shared" si="7"/>
        <v>#N/A</v>
      </c>
      <c r="AB70" s="136" t="e">
        <f t="shared" si="8"/>
        <v>#N/A</v>
      </c>
      <c r="AC70" s="136" t="e">
        <f t="shared" si="9"/>
        <v>#N/A</v>
      </c>
      <c r="AD70" s="136" t="e">
        <f t="shared" si="10"/>
        <v>#N/A</v>
      </c>
      <c r="AE70" s="136" t="e">
        <f t="shared" si="11"/>
        <v>#N/A</v>
      </c>
    </row>
    <row r="71" spans="1:31" ht="15" customHeight="1">
      <c r="A71" s="67" t="str">
        <f t="shared" si="13"/>
        <v/>
      </c>
      <c r="B71" s="65">
        <f t="shared" si="12"/>
        <v>48</v>
      </c>
      <c r="C71" s="68" t="str">
        <f t="shared" ref="C71:C134" si="14">IF(D71="","",(IF(D72=D71,"",1)))</f>
        <v/>
      </c>
      <c r="D71" s="69"/>
      <c r="E71" s="66"/>
      <c r="F71" s="65" t="e">
        <f>VLOOKUP(E71,'Trimming log'!$F$5:$V$5000,2,FALSE)</f>
        <v>#N/A</v>
      </c>
      <c r="G71" s="65" t="e">
        <f>VLOOKUP(E71,'Trimming log'!$F$5:$V$5000,3,FALSE)</f>
        <v>#N/A</v>
      </c>
      <c r="H71" s="508" t="e">
        <f>VLOOKUP(E71,'Trimming log'!$F$5:$V$5000,4,FALSE)</f>
        <v>#N/A</v>
      </c>
      <c r="I71" s="65" t="e">
        <f>VLOOKUP(E71,'Trimming log'!$F$5:$V$5000,5,FALSE)</f>
        <v>#N/A</v>
      </c>
      <c r="J71" s="65" t="e">
        <f>VLOOKUP(E71,'Trimming log'!$F$5:$V$5000,6,FALSE)</f>
        <v>#N/A</v>
      </c>
      <c r="K71" s="65" t="e">
        <f>VLOOKUP(E71,'Trimming log'!$F$5:$V$5000,7,FALSE)</f>
        <v>#N/A</v>
      </c>
      <c r="L71" s="65" t="e">
        <f>VLOOKUP(E71,'Trimming log'!$F$5:$V$5000,8,FALSE)</f>
        <v>#N/A</v>
      </c>
      <c r="M71" s="65" t="e">
        <f>VLOOKUP(E71,'Trimming log'!$F$5:$V$5000,9,FALSE)</f>
        <v>#N/A</v>
      </c>
      <c r="N71" s="507" t="e">
        <f>VLOOKUP(E71,'Trimming log'!$F$5:$V$5000,10,FALSE)</f>
        <v>#N/A</v>
      </c>
      <c r="O71" s="65" t="e">
        <f>VLOOKUP(E71,'Trimming log'!$F$5:$V$5000,11,FALSE)</f>
        <v>#N/A</v>
      </c>
      <c r="P71" s="65" t="e">
        <f>VLOOKUP(E71,'Trimming log'!$F$5:$V$5000,12,FALSE)</f>
        <v>#N/A</v>
      </c>
      <c r="Q71" s="65" t="e">
        <f>VLOOKUP(E71,'Trimming log'!$F$5:$V$5000,13,FALSE)</f>
        <v>#N/A</v>
      </c>
      <c r="R71" s="65" t="e">
        <f>VLOOKUP(E71,'Trimming log'!$F$5:$V$5000,14,FALSE)</f>
        <v>#N/A</v>
      </c>
      <c r="S71" s="65" t="e">
        <f>VLOOKUP(E71,'Trimming log'!$F$5:$V$5000,15,FALSE)</f>
        <v>#N/A</v>
      </c>
      <c r="T71" s="65" t="e">
        <f t="shared" ref="T71:T134" si="15">O71-Q71</f>
        <v>#N/A</v>
      </c>
      <c r="U71" s="491" t="str">
        <f t="shared" ref="U71:U134" si="16">IF(C71="","",(SUMIF($D$2:$D$25116,D71,$O$2:$O$25116)))</f>
        <v/>
      </c>
      <c r="V71" s="74">
        <f t="shared" ref="V71:V134" si="17">D71</f>
        <v>0</v>
      </c>
      <c r="W71" s="134">
        <f t="shared" ref="W71:W134" si="18">E71</f>
        <v>0</v>
      </c>
      <c r="X71" s="134" t="e">
        <f>VLOOKUP(E71,'Trimming log'!$F$5:$Y$5000,19,FALSE)</f>
        <v>#N/A</v>
      </c>
      <c r="Y71" s="134" t="e">
        <f>VLOOKUP(E71,'Trimming log'!$F$5:$Y$5000,20,FALSE)</f>
        <v>#N/A</v>
      </c>
      <c r="Z71" s="135" t="e">
        <f t="shared" ref="Z71:Z134" si="19">G71</f>
        <v>#N/A</v>
      </c>
      <c r="AA71" s="135" t="e">
        <f t="shared" ref="AA71:AA134" si="20">H71</f>
        <v>#N/A</v>
      </c>
      <c r="AB71" s="136" t="e">
        <f t="shared" ref="AB71:AB134" si="21">N71</f>
        <v>#N/A</v>
      </c>
      <c r="AC71" s="136" t="e">
        <f t="shared" ref="AC71:AC134" si="22">O71</f>
        <v>#N/A</v>
      </c>
      <c r="AD71" s="136" t="e">
        <f t="shared" ref="AD71:AD134" si="23">Q71</f>
        <v>#N/A</v>
      </c>
      <c r="AE71" s="136" t="e">
        <f t="shared" ref="AE71:AE134" si="24">T71</f>
        <v>#N/A</v>
      </c>
    </row>
    <row r="72" spans="1:31" ht="15" customHeight="1">
      <c r="A72" s="67" t="str">
        <f t="shared" si="13"/>
        <v/>
      </c>
      <c r="B72" s="65">
        <f t="shared" ref="B72:B135" si="25">+B71+1</f>
        <v>49</v>
      </c>
      <c r="C72" s="68" t="str">
        <f t="shared" si="14"/>
        <v/>
      </c>
      <c r="D72" s="69"/>
      <c r="E72" s="66"/>
      <c r="F72" s="65" t="e">
        <f>VLOOKUP(E72,'Trimming log'!$F$5:$V$5000,2,FALSE)</f>
        <v>#N/A</v>
      </c>
      <c r="G72" s="65" t="e">
        <f>VLOOKUP(E72,'Trimming log'!$F$5:$V$5000,3,FALSE)</f>
        <v>#N/A</v>
      </c>
      <c r="H72" s="508" t="e">
        <f>VLOOKUP(E72,'Trimming log'!$F$5:$V$5000,4,FALSE)</f>
        <v>#N/A</v>
      </c>
      <c r="I72" s="65" t="e">
        <f>VLOOKUP(E72,'Trimming log'!$F$5:$V$5000,5,FALSE)</f>
        <v>#N/A</v>
      </c>
      <c r="J72" s="65" t="e">
        <f>VLOOKUP(E72,'Trimming log'!$F$5:$V$5000,6,FALSE)</f>
        <v>#N/A</v>
      </c>
      <c r="K72" s="65" t="e">
        <f>VLOOKUP(E72,'Trimming log'!$F$5:$V$5000,7,FALSE)</f>
        <v>#N/A</v>
      </c>
      <c r="L72" s="65" t="e">
        <f>VLOOKUP(E72,'Trimming log'!$F$5:$V$5000,8,FALSE)</f>
        <v>#N/A</v>
      </c>
      <c r="M72" s="65" t="e">
        <f>VLOOKUP(E72,'Trimming log'!$F$5:$V$5000,9,FALSE)</f>
        <v>#N/A</v>
      </c>
      <c r="N72" s="507" t="e">
        <f>VLOOKUP(E72,'Trimming log'!$F$5:$V$5000,10,FALSE)</f>
        <v>#N/A</v>
      </c>
      <c r="O72" s="65" t="e">
        <f>VLOOKUP(E72,'Trimming log'!$F$5:$V$5000,11,FALSE)</f>
        <v>#N/A</v>
      </c>
      <c r="P72" s="65" t="e">
        <f>VLOOKUP(E72,'Trimming log'!$F$5:$V$5000,12,FALSE)</f>
        <v>#N/A</v>
      </c>
      <c r="Q72" s="65" t="e">
        <f>VLOOKUP(E72,'Trimming log'!$F$5:$V$5000,13,FALSE)</f>
        <v>#N/A</v>
      </c>
      <c r="R72" s="65" t="e">
        <f>VLOOKUP(E72,'Trimming log'!$F$5:$V$5000,14,FALSE)</f>
        <v>#N/A</v>
      </c>
      <c r="S72" s="65" t="e">
        <f>VLOOKUP(E72,'Trimming log'!$F$5:$V$5000,15,FALSE)</f>
        <v>#N/A</v>
      </c>
      <c r="T72" s="65" t="e">
        <f t="shared" si="15"/>
        <v>#N/A</v>
      </c>
      <c r="U72" s="491" t="str">
        <f t="shared" si="16"/>
        <v/>
      </c>
      <c r="V72" s="74">
        <f t="shared" si="17"/>
        <v>0</v>
      </c>
      <c r="W72" s="134">
        <f t="shared" si="18"/>
        <v>0</v>
      </c>
      <c r="X72" s="134" t="e">
        <f>VLOOKUP(E72,'Trimming log'!$F$5:$Y$5000,19,FALSE)</f>
        <v>#N/A</v>
      </c>
      <c r="Y72" s="134" t="e">
        <f>VLOOKUP(E72,'Trimming log'!$F$5:$Y$5000,20,FALSE)</f>
        <v>#N/A</v>
      </c>
      <c r="Z72" s="135" t="e">
        <f t="shared" si="19"/>
        <v>#N/A</v>
      </c>
      <c r="AA72" s="135" t="e">
        <f t="shared" si="20"/>
        <v>#N/A</v>
      </c>
      <c r="AB72" s="136" t="e">
        <f t="shared" si="21"/>
        <v>#N/A</v>
      </c>
      <c r="AC72" s="136" t="e">
        <f t="shared" si="22"/>
        <v>#N/A</v>
      </c>
      <c r="AD72" s="136" t="e">
        <f t="shared" si="23"/>
        <v>#N/A</v>
      </c>
      <c r="AE72" s="136" t="e">
        <f t="shared" si="24"/>
        <v>#N/A</v>
      </c>
    </row>
    <row r="73" spans="1:31" ht="15" customHeight="1">
      <c r="A73" s="67" t="str">
        <f t="shared" si="13"/>
        <v/>
      </c>
      <c r="B73" s="65">
        <f t="shared" si="25"/>
        <v>50</v>
      </c>
      <c r="C73" s="68" t="str">
        <f t="shared" si="14"/>
        <v/>
      </c>
      <c r="D73" s="69"/>
      <c r="E73" s="66"/>
      <c r="F73" s="65" t="e">
        <f>VLOOKUP(E73,'Trimming log'!$F$5:$V$5000,2,FALSE)</f>
        <v>#N/A</v>
      </c>
      <c r="G73" s="65" t="e">
        <f>VLOOKUP(E73,'Trimming log'!$F$5:$V$5000,3,FALSE)</f>
        <v>#N/A</v>
      </c>
      <c r="H73" s="508" t="e">
        <f>VLOOKUP(E73,'Trimming log'!$F$5:$V$5000,4,FALSE)</f>
        <v>#N/A</v>
      </c>
      <c r="I73" s="65" t="e">
        <f>VLOOKUP(E73,'Trimming log'!$F$5:$V$5000,5,FALSE)</f>
        <v>#N/A</v>
      </c>
      <c r="J73" s="65" t="e">
        <f>VLOOKUP(E73,'Trimming log'!$F$5:$V$5000,6,FALSE)</f>
        <v>#N/A</v>
      </c>
      <c r="K73" s="65" t="e">
        <f>VLOOKUP(E73,'Trimming log'!$F$5:$V$5000,7,FALSE)</f>
        <v>#N/A</v>
      </c>
      <c r="L73" s="65" t="e">
        <f>VLOOKUP(E73,'Trimming log'!$F$5:$V$5000,8,FALSE)</f>
        <v>#N/A</v>
      </c>
      <c r="M73" s="65" t="e">
        <f>VLOOKUP(E73,'Trimming log'!$F$5:$V$5000,9,FALSE)</f>
        <v>#N/A</v>
      </c>
      <c r="N73" s="507" t="e">
        <f>VLOOKUP(E73,'Trimming log'!$F$5:$V$5000,10,FALSE)</f>
        <v>#N/A</v>
      </c>
      <c r="O73" s="65" t="e">
        <f>VLOOKUP(E73,'Trimming log'!$F$5:$V$5000,11,FALSE)</f>
        <v>#N/A</v>
      </c>
      <c r="P73" s="65" t="e">
        <f>VLOOKUP(E73,'Trimming log'!$F$5:$V$5000,12,FALSE)</f>
        <v>#N/A</v>
      </c>
      <c r="Q73" s="65" t="e">
        <f>VLOOKUP(E73,'Trimming log'!$F$5:$V$5000,13,FALSE)</f>
        <v>#N/A</v>
      </c>
      <c r="R73" s="65" t="e">
        <f>VLOOKUP(E73,'Trimming log'!$F$5:$V$5000,14,FALSE)</f>
        <v>#N/A</v>
      </c>
      <c r="S73" s="65" t="e">
        <f>VLOOKUP(E73,'Trimming log'!$F$5:$V$5000,15,FALSE)</f>
        <v>#N/A</v>
      </c>
      <c r="T73" s="65" t="e">
        <f t="shared" si="15"/>
        <v>#N/A</v>
      </c>
      <c r="U73" s="491" t="str">
        <f t="shared" si="16"/>
        <v/>
      </c>
      <c r="V73" s="74">
        <f t="shared" si="17"/>
        <v>0</v>
      </c>
      <c r="W73" s="134">
        <f t="shared" si="18"/>
        <v>0</v>
      </c>
      <c r="X73" s="134" t="e">
        <f>VLOOKUP(E73,'Trimming log'!$F$5:$Y$5000,19,FALSE)</f>
        <v>#N/A</v>
      </c>
      <c r="Y73" s="134" t="e">
        <f>VLOOKUP(E73,'Trimming log'!$F$5:$Y$5000,20,FALSE)</f>
        <v>#N/A</v>
      </c>
      <c r="Z73" s="135" t="e">
        <f t="shared" si="19"/>
        <v>#N/A</v>
      </c>
      <c r="AA73" s="135" t="e">
        <f t="shared" si="20"/>
        <v>#N/A</v>
      </c>
      <c r="AB73" s="136" t="e">
        <f t="shared" si="21"/>
        <v>#N/A</v>
      </c>
      <c r="AC73" s="136" t="e">
        <f t="shared" si="22"/>
        <v>#N/A</v>
      </c>
      <c r="AD73" s="136" t="e">
        <f t="shared" si="23"/>
        <v>#N/A</v>
      </c>
      <c r="AE73" s="136" t="e">
        <f t="shared" si="24"/>
        <v>#N/A</v>
      </c>
    </row>
    <row r="74" spans="1:31" ht="15" customHeight="1">
      <c r="A74" s="67" t="str">
        <f t="shared" si="13"/>
        <v/>
      </c>
      <c r="B74" s="65">
        <f t="shared" si="25"/>
        <v>51</v>
      </c>
      <c r="C74" s="68" t="str">
        <f t="shared" si="14"/>
        <v/>
      </c>
      <c r="D74" s="69"/>
      <c r="E74" s="66"/>
      <c r="F74" s="65" t="e">
        <f>VLOOKUP(E74,'Trimming log'!$F$5:$V$5000,2,FALSE)</f>
        <v>#N/A</v>
      </c>
      <c r="G74" s="65" t="e">
        <f>VLOOKUP(E74,'Trimming log'!$F$5:$V$5000,3,FALSE)</f>
        <v>#N/A</v>
      </c>
      <c r="H74" s="508" t="e">
        <f>VLOOKUP(E74,'Trimming log'!$F$5:$V$5000,4,FALSE)</f>
        <v>#N/A</v>
      </c>
      <c r="I74" s="65" t="e">
        <f>VLOOKUP(E74,'Trimming log'!$F$5:$V$5000,5,FALSE)</f>
        <v>#N/A</v>
      </c>
      <c r="J74" s="65" t="e">
        <f>VLOOKUP(E74,'Trimming log'!$F$5:$V$5000,6,FALSE)</f>
        <v>#N/A</v>
      </c>
      <c r="K74" s="65" t="e">
        <f>VLOOKUP(E74,'Trimming log'!$F$5:$V$5000,7,FALSE)</f>
        <v>#N/A</v>
      </c>
      <c r="L74" s="65" t="e">
        <f>VLOOKUP(E74,'Trimming log'!$F$5:$V$5000,8,FALSE)</f>
        <v>#N/A</v>
      </c>
      <c r="M74" s="65" t="e">
        <f>VLOOKUP(E74,'Trimming log'!$F$5:$V$5000,9,FALSE)</f>
        <v>#N/A</v>
      </c>
      <c r="N74" s="507" t="e">
        <f>VLOOKUP(E74,'Trimming log'!$F$5:$V$5000,10,FALSE)</f>
        <v>#N/A</v>
      </c>
      <c r="O74" s="65" t="e">
        <f>VLOOKUP(E74,'Trimming log'!$F$5:$V$5000,11,FALSE)</f>
        <v>#N/A</v>
      </c>
      <c r="P74" s="65" t="e">
        <f>VLOOKUP(E74,'Trimming log'!$F$5:$V$5000,12,FALSE)</f>
        <v>#N/A</v>
      </c>
      <c r="Q74" s="65" t="e">
        <f>VLOOKUP(E74,'Trimming log'!$F$5:$V$5000,13,FALSE)</f>
        <v>#N/A</v>
      </c>
      <c r="R74" s="65" t="e">
        <f>VLOOKUP(E74,'Trimming log'!$F$5:$V$5000,14,FALSE)</f>
        <v>#N/A</v>
      </c>
      <c r="S74" s="65" t="e">
        <f>VLOOKUP(E74,'Trimming log'!$F$5:$V$5000,15,FALSE)</f>
        <v>#N/A</v>
      </c>
      <c r="T74" s="65" t="e">
        <f t="shared" si="15"/>
        <v>#N/A</v>
      </c>
      <c r="U74" s="491" t="str">
        <f t="shared" si="16"/>
        <v/>
      </c>
      <c r="V74" s="74">
        <f t="shared" si="17"/>
        <v>0</v>
      </c>
      <c r="W74" s="134">
        <f t="shared" si="18"/>
        <v>0</v>
      </c>
      <c r="X74" s="134" t="e">
        <f>VLOOKUP(E74,'Trimming log'!$F$5:$Y$5000,19,FALSE)</f>
        <v>#N/A</v>
      </c>
      <c r="Y74" s="134" t="e">
        <f>VLOOKUP(E74,'Trimming log'!$F$5:$Y$5000,20,FALSE)</f>
        <v>#N/A</v>
      </c>
      <c r="Z74" s="135" t="e">
        <f t="shared" si="19"/>
        <v>#N/A</v>
      </c>
      <c r="AA74" s="135" t="e">
        <f t="shared" si="20"/>
        <v>#N/A</v>
      </c>
      <c r="AB74" s="136" t="e">
        <f t="shared" si="21"/>
        <v>#N/A</v>
      </c>
      <c r="AC74" s="136" t="e">
        <f t="shared" si="22"/>
        <v>#N/A</v>
      </c>
      <c r="AD74" s="136" t="e">
        <f t="shared" si="23"/>
        <v>#N/A</v>
      </c>
      <c r="AE74" s="136" t="e">
        <f t="shared" si="24"/>
        <v>#N/A</v>
      </c>
    </row>
    <row r="75" spans="1:31" ht="15" customHeight="1">
      <c r="A75" s="67" t="str">
        <f t="shared" si="13"/>
        <v/>
      </c>
      <c r="B75" s="65">
        <f t="shared" si="25"/>
        <v>52</v>
      </c>
      <c r="C75" s="68" t="str">
        <f t="shared" si="14"/>
        <v/>
      </c>
      <c r="D75" s="69"/>
      <c r="E75" s="66"/>
      <c r="F75" s="65" t="e">
        <f>VLOOKUP(E75,'Trimming log'!$F$5:$V$5000,2,FALSE)</f>
        <v>#N/A</v>
      </c>
      <c r="G75" s="65" t="e">
        <f>VLOOKUP(E75,'Trimming log'!$F$5:$V$5000,3,FALSE)</f>
        <v>#N/A</v>
      </c>
      <c r="H75" s="508" t="e">
        <f>VLOOKUP(E75,'Trimming log'!$F$5:$V$5000,4,FALSE)</f>
        <v>#N/A</v>
      </c>
      <c r="I75" s="65" t="e">
        <f>VLOOKUP(E75,'Trimming log'!$F$5:$V$5000,5,FALSE)</f>
        <v>#N/A</v>
      </c>
      <c r="J75" s="65" t="e">
        <f>VLOOKUP(E75,'Trimming log'!$F$5:$V$5000,6,FALSE)</f>
        <v>#N/A</v>
      </c>
      <c r="K75" s="65" t="e">
        <f>VLOOKUP(E75,'Trimming log'!$F$5:$V$5000,7,FALSE)</f>
        <v>#N/A</v>
      </c>
      <c r="L75" s="65" t="e">
        <f>VLOOKUP(E75,'Trimming log'!$F$5:$V$5000,8,FALSE)</f>
        <v>#N/A</v>
      </c>
      <c r="M75" s="65" t="e">
        <f>VLOOKUP(E75,'Trimming log'!$F$5:$V$5000,9,FALSE)</f>
        <v>#N/A</v>
      </c>
      <c r="N75" s="507" t="e">
        <f>VLOOKUP(E75,'Trimming log'!$F$5:$V$5000,10,FALSE)</f>
        <v>#N/A</v>
      </c>
      <c r="O75" s="65" t="e">
        <f>VLOOKUP(E75,'Trimming log'!$F$5:$V$5000,11,FALSE)</f>
        <v>#N/A</v>
      </c>
      <c r="P75" s="65" t="e">
        <f>VLOOKUP(E75,'Trimming log'!$F$5:$V$5000,12,FALSE)</f>
        <v>#N/A</v>
      </c>
      <c r="Q75" s="65" t="e">
        <f>VLOOKUP(E75,'Trimming log'!$F$5:$V$5000,13,FALSE)</f>
        <v>#N/A</v>
      </c>
      <c r="R75" s="65" t="e">
        <f>VLOOKUP(E75,'Trimming log'!$F$5:$V$5000,14,FALSE)</f>
        <v>#N/A</v>
      </c>
      <c r="S75" s="65" t="e">
        <f>VLOOKUP(E75,'Trimming log'!$F$5:$V$5000,15,FALSE)</f>
        <v>#N/A</v>
      </c>
      <c r="T75" s="65" t="e">
        <f t="shared" si="15"/>
        <v>#N/A</v>
      </c>
      <c r="U75" s="491" t="str">
        <f t="shared" si="16"/>
        <v/>
      </c>
      <c r="V75" s="74">
        <f t="shared" si="17"/>
        <v>0</v>
      </c>
      <c r="W75" s="134">
        <f t="shared" si="18"/>
        <v>0</v>
      </c>
      <c r="X75" s="134" t="e">
        <f>VLOOKUP(E75,'Trimming log'!$F$5:$Y$5000,19,FALSE)</f>
        <v>#N/A</v>
      </c>
      <c r="Y75" s="134" t="e">
        <f>VLOOKUP(E75,'Trimming log'!$F$5:$Y$5000,20,FALSE)</f>
        <v>#N/A</v>
      </c>
      <c r="Z75" s="135" t="e">
        <f t="shared" si="19"/>
        <v>#N/A</v>
      </c>
      <c r="AA75" s="135" t="e">
        <f t="shared" si="20"/>
        <v>#N/A</v>
      </c>
      <c r="AB75" s="136" t="e">
        <f t="shared" si="21"/>
        <v>#N/A</v>
      </c>
      <c r="AC75" s="136" t="e">
        <f t="shared" si="22"/>
        <v>#N/A</v>
      </c>
      <c r="AD75" s="136" t="e">
        <f t="shared" si="23"/>
        <v>#N/A</v>
      </c>
      <c r="AE75" s="136" t="e">
        <f t="shared" si="24"/>
        <v>#N/A</v>
      </c>
    </row>
    <row r="76" spans="1:31" ht="15" customHeight="1">
      <c r="A76" s="67" t="str">
        <f t="shared" si="13"/>
        <v/>
      </c>
      <c r="B76" s="65">
        <f t="shared" si="25"/>
        <v>53</v>
      </c>
      <c r="C76" s="68" t="str">
        <f t="shared" si="14"/>
        <v/>
      </c>
      <c r="D76" s="69"/>
      <c r="E76" s="66"/>
      <c r="F76" s="65" t="e">
        <f>VLOOKUP(E76,'Trimming log'!$F$5:$V$5000,2,FALSE)</f>
        <v>#N/A</v>
      </c>
      <c r="G76" s="65" t="e">
        <f>VLOOKUP(E76,'Trimming log'!$F$5:$V$5000,3,FALSE)</f>
        <v>#N/A</v>
      </c>
      <c r="H76" s="508" t="e">
        <f>VLOOKUP(E76,'Trimming log'!$F$5:$V$5000,4,FALSE)</f>
        <v>#N/A</v>
      </c>
      <c r="I76" s="65" t="e">
        <f>VLOOKUP(E76,'Trimming log'!$F$5:$V$5000,5,FALSE)</f>
        <v>#N/A</v>
      </c>
      <c r="J76" s="65" t="e">
        <f>VLOOKUP(E76,'Trimming log'!$F$5:$V$5000,6,FALSE)</f>
        <v>#N/A</v>
      </c>
      <c r="K76" s="65" t="e">
        <f>VLOOKUP(E76,'Trimming log'!$F$5:$V$5000,7,FALSE)</f>
        <v>#N/A</v>
      </c>
      <c r="L76" s="65" t="e">
        <f>VLOOKUP(E76,'Trimming log'!$F$5:$V$5000,8,FALSE)</f>
        <v>#N/A</v>
      </c>
      <c r="M76" s="65" t="e">
        <f>VLOOKUP(E76,'Trimming log'!$F$5:$V$5000,9,FALSE)</f>
        <v>#N/A</v>
      </c>
      <c r="N76" s="507" t="e">
        <f>VLOOKUP(E76,'Trimming log'!$F$5:$V$5000,10,FALSE)</f>
        <v>#N/A</v>
      </c>
      <c r="O76" s="65" t="e">
        <f>VLOOKUP(E76,'Trimming log'!$F$5:$V$5000,11,FALSE)</f>
        <v>#N/A</v>
      </c>
      <c r="P76" s="65" t="e">
        <f>VLOOKUP(E76,'Trimming log'!$F$5:$V$5000,12,FALSE)</f>
        <v>#N/A</v>
      </c>
      <c r="Q76" s="65" t="e">
        <f>VLOOKUP(E76,'Trimming log'!$F$5:$V$5000,13,FALSE)</f>
        <v>#N/A</v>
      </c>
      <c r="R76" s="65" t="e">
        <f>VLOOKUP(E76,'Trimming log'!$F$5:$V$5000,14,FALSE)</f>
        <v>#N/A</v>
      </c>
      <c r="S76" s="65" t="e">
        <f>VLOOKUP(E76,'Trimming log'!$F$5:$V$5000,15,FALSE)</f>
        <v>#N/A</v>
      </c>
      <c r="T76" s="65" t="e">
        <f t="shared" si="15"/>
        <v>#N/A</v>
      </c>
      <c r="U76" s="491" t="str">
        <f t="shared" si="16"/>
        <v/>
      </c>
      <c r="V76" s="74">
        <f t="shared" si="17"/>
        <v>0</v>
      </c>
      <c r="W76" s="134">
        <f t="shared" si="18"/>
        <v>0</v>
      </c>
      <c r="X76" s="134" t="e">
        <f>VLOOKUP(E76,'Trimming log'!$F$5:$Y$5000,19,FALSE)</f>
        <v>#N/A</v>
      </c>
      <c r="Y76" s="134" t="e">
        <f>VLOOKUP(E76,'Trimming log'!$F$5:$Y$5000,20,FALSE)</f>
        <v>#N/A</v>
      </c>
      <c r="Z76" s="135" t="e">
        <f t="shared" si="19"/>
        <v>#N/A</v>
      </c>
      <c r="AA76" s="135" t="e">
        <f t="shared" si="20"/>
        <v>#N/A</v>
      </c>
      <c r="AB76" s="136" t="e">
        <f t="shared" si="21"/>
        <v>#N/A</v>
      </c>
      <c r="AC76" s="136" t="e">
        <f t="shared" si="22"/>
        <v>#N/A</v>
      </c>
      <c r="AD76" s="136" t="e">
        <f t="shared" si="23"/>
        <v>#N/A</v>
      </c>
      <c r="AE76" s="136" t="e">
        <f t="shared" si="24"/>
        <v>#N/A</v>
      </c>
    </row>
    <row r="77" spans="1:31" ht="15" customHeight="1">
      <c r="A77" s="67" t="str">
        <f t="shared" si="13"/>
        <v/>
      </c>
      <c r="B77" s="65">
        <f t="shared" si="25"/>
        <v>54</v>
      </c>
      <c r="C77" s="68" t="str">
        <f t="shared" si="14"/>
        <v/>
      </c>
      <c r="D77" s="69"/>
      <c r="E77" s="66"/>
      <c r="F77" s="65" t="e">
        <f>VLOOKUP(E77,'Trimming log'!$F$5:$V$5000,2,FALSE)</f>
        <v>#N/A</v>
      </c>
      <c r="G77" s="65" t="e">
        <f>VLOOKUP(E77,'Trimming log'!$F$5:$V$5000,3,FALSE)</f>
        <v>#N/A</v>
      </c>
      <c r="H77" s="508" t="e">
        <f>VLOOKUP(E77,'Trimming log'!$F$5:$V$5000,4,FALSE)</f>
        <v>#N/A</v>
      </c>
      <c r="I77" s="65" t="e">
        <f>VLOOKUP(E77,'Trimming log'!$F$5:$V$5000,5,FALSE)</f>
        <v>#N/A</v>
      </c>
      <c r="J77" s="65" t="e">
        <f>VLOOKUP(E77,'Trimming log'!$F$5:$V$5000,6,FALSE)</f>
        <v>#N/A</v>
      </c>
      <c r="K77" s="65" t="e">
        <f>VLOOKUP(E77,'Trimming log'!$F$5:$V$5000,7,FALSE)</f>
        <v>#N/A</v>
      </c>
      <c r="L77" s="65" t="e">
        <f>VLOOKUP(E77,'Trimming log'!$F$5:$V$5000,8,FALSE)</f>
        <v>#N/A</v>
      </c>
      <c r="M77" s="65" t="e">
        <f>VLOOKUP(E77,'Trimming log'!$F$5:$V$5000,9,FALSE)</f>
        <v>#N/A</v>
      </c>
      <c r="N77" s="507" t="e">
        <f>VLOOKUP(E77,'Trimming log'!$F$5:$V$5000,10,FALSE)</f>
        <v>#N/A</v>
      </c>
      <c r="O77" s="65" t="e">
        <f>VLOOKUP(E77,'Trimming log'!$F$5:$V$5000,11,FALSE)</f>
        <v>#N/A</v>
      </c>
      <c r="P77" s="65" t="e">
        <f>VLOOKUP(E77,'Trimming log'!$F$5:$V$5000,12,FALSE)</f>
        <v>#N/A</v>
      </c>
      <c r="Q77" s="65" t="e">
        <f>VLOOKUP(E77,'Trimming log'!$F$5:$V$5000,13,FALSE)</f>
        <v>#N/A</v>
      </c>
      <c r="R77" s="65" t="e">
        <f>VLOOKUP(E77,'Trimming log'!$F$5:$V$5000,14,FALSE)</f>
        <v>#N/A</v>
      </c>
      <c r="S77" s="65" t="e">
        <f>VLOOKUP(E77,'Trimming log'!$F$5:$V$5000,15,FALSE)</f>
        <v>#N/A</v>
      </c>
      <c r="T77" s="65" t="e">
        <f t="shared" si="15"/>
        <v>#N/A</v>
      </c>
      <c r="U77" s="491" t="str">
        <f t="shared" si="16"/>
        <v/>
      </c>
      <c r="V77" s="74">
        <f t="shared" si="17"/>
        <v>0</v>
      </c>
      <c r="W77" s="134">
        <f t="shared" si="18"/>
        <v>0</v>
      </c>
      <c r="X77" s="134" t="e">
        <f>VLOOKUP(E77,'Trimming log'!$F$5:$Y$5000,19,FALSE)</f>
        <v>#N/A</v>
      </c>
      <c r="Y77" s="134" t="e">
        <f>VLOOKUP(E77,'Trimming log'!$F$5:$Y$5000,20,FALSE)</f>
        <v>#N/A</v>
      </c>
      <c r="Z77" s="135" t="e">
        <f t="shared" si="19"/>
        <v>#N/A</v>
      </c>
      <c r="AA77" s="135" t="e">
        <f t="shared" si="20"/>
        <v>#N/A</v>
      </c>
      <c r="AB77" s="136" t="e">
        <f t="shared" si="21"/>
        <v>#N/A</v>
      </c>
      <c r="AC77" s="136" t="e">
        <f t="shared" si="22"/>
        <v>#N/A</v>
      </c>
      <c r="AD77" s="136" t="e">
        <f t="shared" si="23"/>
        <v>#N/A</v>
      </c>
      <c r="AE77" s="136" t="e">
        <f t="shared" si="24"/>
        <v>#N/A</v>
      </c>
    </row>
    <row r="78" spans="1:31" ht="15" customHeight="1">
      <c r="A78" s="67" t="str">
        <f t="shared" si="13"/>
        <v/>
      </c>
      <c r="B78" s="65">
        <f t="shared" si="25"/>
        <v>55</v>
      </c>
      <c r="C78" s="68" t="str">
        <f t="shared" si="14"/>
        <v/>
      </c>
      <c r="D78" s="69"/>
      <c r="E78" s="66"/>
      <c r="F78" s="65" t="e">
        <f>VLOOKUP(E78,'Trimming log'!$F$5:$V$5000,2,FALSE)</f>
        <v>#N/A</v>
      </c>
      <c r="G78" s="65" t="e">
        <f>VLOOKUP(E78,'Trimming log'!$F$5:$V$5000,3,FALSE)</f>
        <v>#N/A</v>
      </c>
      <c r="H78" s="508" t="e">
        <f>VLOOKUP(E78,'Trimming log'!$F$5:$V$5000,4,FALSE)</f>
        <v>#N/A</v>
      </c>
      <c r="I78" s="65" t="e">
        <f>VLOOKUP(E78,'Trimming log'!$F$5:$V$5000,5,FALSE)</f>
        <v>#N/A</v>
      </c>
      <c r="J78" s="65" t="e">
        <f>VLOOKUP(E78,'Trimming log'!$F$5:$V$5000,6,FALSE)</f>
        <v>#N/A</v>
      </c>
      <c r="K78" s="65" t="e">
        <f>VLOOKUP(E78,'Trimming log'!$F$5:$V$5000,7,FALSE)</f>
        <v>#N/A</v>
      </c>
      <c r="L78" s="65" t="e">
        <f>VLOOKUP(E78,'Trimming log'!$F$5:$V$5000,8,FALSE)</f>
        <v>#N/A</v>
      </c>
      <c r="M78" s="65" t="e">
        <f>VLOOKUP(E78,'Trimming log'!$F$5:$V$5000,9,FALSE)</f>
        <v>#N/A</v>
      </c>
      <c r="N78" s="507" t="e">
        <f>VLOOKUP(E78,'Trimming log'!$F$5:$V$5000,10,FALSE)</f>
        <v>#N/A</v>
      </c>
      <c r="O78" s="65" t="e">
        <f>VLOOKUP(E78,'Trimming log'!$F$5:$V$5000,11,FALSE)</f>
        <v>#N/A</v>
      </c>
      <c r="P78" s="65" t="e">
        <f>VLOOKUP(E78,'Trimming log'!$F$5:$V$5000,12,FALSE)</f>
        <v>#N/A</v>
      </c>
      <c r="Q78" s="65" t="e">
        <f>VLOOKUP(E78,'Trimming log'!$F$5:$V$5000,13,FALSE)</f>
        <v>#N/A</v>
      </c>
      <c r="R78" s="65" t="e">
        <f>VLOOKUP(E78,'Trimming log'!$F$5:$V$5000,14,FALSE)</f>
        <v>#N/A</v>
      </c>
      <c r="S78" s="65" t="e">
        <f>VLOOKUP(E78,'Trimming log'!$F$5:$V$5000,15,FALSE)</f>
        <v>#N/A</v>
      </c>
      <c r="T78" s="65" t="e">
        <f t="shared" si="15"/>
        <v>#N/A</v>
      </c>
      <c r="U78" s="491" t="str">
        <f t="shared" si="16"/>
        <v/>
      </c>
      <c r="V78" s="74">
        <f t="shared" si="17"/>
        <v>0</v>
      </c>
      <c r="W78" s="134">
        <f t="shared" si="18"/>
        <v>0</v>
      </c>
      <c r="X78" s="134" t="e">
        <f>VLOOKUP(E78,'Trimming log'!$F$5:$Y$5000,19,FALSE)</f>
        <v>#N/A</v>
      </c>
      <c r="Y78" s="134" t="e">
        <f>VLOOKUP(E78,'Trimming log'!$F$5:$Y$5000,20,FALSE)</f>
        <v>#N/A</v>
      </c>
      <c r="Z78" s="135" t="e">
        <f t="shared" si="19"/>
        <v>#N/A</v>
      </c>
      <c r="AA78" s="135" t="e">
        <f t="shared" si="20"/>
        <v>#N/A</v>
      </c>
      <c r="AB78" s="136" t="e">
        <f t="shared" si="21"/>
        <v>#N/A</v>
      </c>
      <c r="AC78" s="136" t="e">
        <f t="shared" si="22"/>
        <v>#N/A</v>
      </c>
      <c r="AD78" s="136" t="e">
        <f t="shared" si="23"/>
        <v>#N/A</v>
      </c>
      <c r="AE78" s="136" t="e">
        <f t="shared" si="24"/>
        <v>#N/A</v>
      </c>
    </row>
    <row r="79" spans="1:31" ht="15" customHeight="1">
      <c r="A79" s="67" t="str">
        <f t="shared" si="13"/>
        <v/>
      </c>
      <c r="B79" s="65">
        <f t="shared" si="25"/>
        <v>56</v>
      </c>
      <c r="C79" s="68" t="str">
        <f t="shared" si="14"/>
        <v/>
      </c>
      <c r="D79" s="69"/>
      <c r="E79" s="66"/>
      <c r="F79" s="65" t="e">
        <f>VLOOKUP(E79,'Trimming log'!$F$5:$V$5000,2,FALSE)</f>
        <v>#N/A</v>
      </c>
      <c r="G79" s="65" t="e">
        <f>VLOOKUP(E79,'Trimming log'!$F$5:$V$5000,3,FALSE)</f>
        <v>#N/A</v>
      </c>
      <c r="H79" s="508" t="e">
        <f>VLOOKUP(E79,'Trimming log'!$F$5:$V$5000,4,FALSE)</f>
        <v>#N/A</v>
      </c>
      <c r="I79" s="65" t="e">
        <f>VLOOKUP(E79,'Trimming log'!$F$5:$V$5000,5,FALSE)</f>
        <v>#N/A</v>
      </c>
      <c r="J79" s="65" t="e">
        <f>VLOOKUP(E79,'Trimming log'!$F$5:$V$5000,6,FALSE)</f>
        <v>#N/A</v>
      </c>
      <c r="K79" s="65" t="e">
        <f>VLOOKUP(E79,'Trimming log'!$F$5:$V$5000,7,FALSE)</f>
        <v>#N/A</v>
      </c>
      <c r="L79" s="65" t="e">
        <f>VLOOKUP(E79,'Trimming log'!$F$5:$V$5000,8,FALSE)</f>
        <v>#N/A</v>
      </c>
      <c r="M79" s="65" t="e">
        <f>VLOOKUP(E79,'Trimming log'!$F$5:$V$5000,9,FALSE)</f>
        <v>#N/A</v>
      </c>
      <c r="N79" s="507" t="e">
        <f>VLOOKUP(E79,'Trimming log'!$F$5:$V$5000,10,FALSE)</f>
        <v>#N/A</v>
      </c>
      <c r="O79" s="65" t="e">
        <f>VLOOKUP(E79,'Trimming log'!$F$5:$V$5000,11,FALSE)</f>
        <v>#N/A</v>
      </c>
      <c r="P79" s="65" t="e">
        <f>VLOOKUP(E79,'Trimming log'!$F$5:$V$5000,12,FALSE)</f>
        <v>#N/A</v>
      </c>
      <c r="Q79" s="65" t="e">
        <f>VLOOKUP(E79,'Trimming log'!$F$5:$V$5000,13,FALSE)</f>
        <v>#N/A</v>
      </c>
      <c r="R79" s="65" t="e">
        <f>VLOOKUP(E79,'Trimming log'!$F$5:$V$5000,14,FALSE)</f>
        <v>#N/A</v>
      </c>
      <c r="S79" s="65" t="e">
        <f>VLOOKUP(E79,'Trimming log'!$F$5:$V$5000,15,FALSE)</f>
        <v>#N/A</v>
      </c>
      <c r="T79" s="65" t="e">
        <f t="shared" si="15"/>
        <v>#N/A</v>
      </c>
      <c r="U79" s="491" t="str">
        <f t="shared" si="16"/>
        <v/>
      </c>
      <c r="V79" s="74">
        <f t="shared" si="17"/>
        <v>0</v>
      </c>
      <c r="W79" s="134">
        <f t="shared" si="18"/>
        <v>0</v>
      </c>
      <c r="X79" s="134" t="e">
        <f>VLOOKUP(E79,'Trimming log'!$F$5:$Y$5000,19,FALSE)</f>
        <v>#N/A</v>
      </c>
      <c r="Y79" s="134" t="e">
        <f>VLOOKUP(E79,'Trimming log'!$F$5:$Y$5000,20,FALSE)</f>
        <v>#N/A</v>
      </c>
      <c r="Z79" s="135" t="e">
        <f t="shared" si="19"/>
        <v>#N/A</v>
      </c>
      <c r="AA79" s="135" t="e">
        <f t="shared" si="20"/>
        <v>#N/A</v>
      </c>
      <c r="AB79" s="136" t="e">
        <f t="shared" si="21"/>
        <v>#N/A</v>
      </c>
      <c r="AC79" s="136" t="e">
        <f t="shared" si="22"/>
        <v>#N/A</v>
      </c>
      <c r="AD79" s="136" t="e">
        <f t="shared" si="23"/>
        <v>#N/A</v>
      </c>
      <c r="AE79" s="136" t="e">
        <f t="shared" si="24"/>
        <v>#N/A</v>
      </c>
    </row>
    <row r="80" spans="1:31" ht="15" customHeight="1">
      <c r="A80" s="67" t="str">
        <f t="shared" si="13"/>
        <v/>
      </c>
      <c r="B80" s="65">
        <f t="shared" si="25"/>
        <v>57</v>
      </c>
      <c r="C80" s="68" t="str">
        <f t="shared" si="14"/>
        <v/>
      </c>
      <c r="D80" s="69"/>
      <c r="E80" s="66"/>
      <c r="F80" s="65" t="e">
        <f>VLOOKUP(E80,'Trimming log'!$F$5:$V$5000,2,FALSE)</f>
        <v>#N/A</v>
      </c>
      <c r="G80" s="65" t="e">
        <f>VLOOKUP(E80,'Trimming log'!$F$5:$V$5000,3,FALSE)</f>
        <v>#N/A</v>
      </c>
      <c r="H80" s="508" t="e">
        <f>VLOOKUP(E80,'Trimming log'!$F$5:$V$5000,4,FALSE)</f>
        <v>#N/A</v>
      </c>
      <c r="I80" s="65" t="e">
        <f>VLOOKUP(E80,'Trimming log'!$F$5:$V$5000,5,FALSE)</f>
        <v>#N/A</v>
      </c>
      <c r="J80" s="65" t="e">
        <f>VLOOKUP(E80,'Trimming log'!$F$5:$V$5000,6,FALSE)</f>
        <v>#N/A</v>
      </c>
      <c r="K80" s="65" t="e">
        <f>VLOOKUP(E80,'Trimming log'!$F$5:$V$5000,7,FALSE)</f>
        <v>#N/A</v>
      </c>
      <c r="L80" s="65" t="e">
        <f>VLOOKUP(E80,'Trimming log'!$F$5:$V$5000,8,FALSE)</f>
        <v>#N/A</v>
      </c>
      <c r="M80" s="65" t="e">
        <f>VLOOKUP(E80,'Trimming log'!$F$5:$V$5000,9,FALSE)</f>
        <v>#N/A</v>
      </c>
      <c r="N80" s="507" t="e">
        <f>VLOOKUP(E80,'Trimming log'!$F$5:$V$5000,10,FALSE)</f>
        <v>#N/A</v>
      </c>
      <c r="O80" s="65" t="e">
        <f>VLOOKUP(E80,'Trimming log'!$F$5:$V$5000,11,FALSE)</f>
        <v>#N/A</v>
      </c>
      <c r="P80" s="65" t="e">
        <f>VLOOKUP(E80,'Trimming log'!$F$5:$V$5000,12,FALSE)</f>
        <v>#N/A</v>
      </c>
      <c r="Q80" s="65" t="e">
        <f>VLOOKUP(E80,'Trimming log'!$F$5:$V$5000,13,FALSE)</f>
        <v>#N/A</v>
      </c>
      <c r="R80" s="65" t="e">
        <f>VLOOKUP(E80,'Trimming log'!$F$5:$V$5000,14,FALSE)</f>
        <v>#N/A</v>
      </c>
      <c r="S80" s="65" t="e">
        <f>VLOOKUP(E80,'Trimming log'!$F$5:$V$5000,15,FALSE)</f>
        <v>#N/A</v>
      </c>
      <c r="T80" s="65" t="e">
        <f t="shared" si="15"/>
        <v>#N/A</v>
      </c>
      <c r="U80" s="491" t="str">
        <f t="shared" si="16"/>
        <v/>
      </c>
      <c r="V80" s="74">
        <f t="shared" si="17"/>
        <v>0</v>
      </c>
      <c r="W80" s="134">
        <f t="shared" si="18"/>
        <v>0</v>
      </c>
      <c r="X80" s="134" t="e">
        <f>VLOOKUP(E80,'Trimming log'!$F$5:$Y$5000,19,FALSE)</f>
        <v>#N/A</v>
      </c>
      <c r="Y80" s="134" t="e">
        <f>VLOOKUP(E80,'Trimming log'!$F$5:$Y$5000,20,FALSE)</f>
        <v>#N/A</v>
      </c>
      <c r="Z80" s="135" t="e">
        <f t="shared" si="19"/>
        <v>#N/A</v>
      </c>
      <c r="AA80" s="135" t="e">
        <f t="shared" si="20"/>
        <v>#N/A</v>
      </c>
      <c r="AB80" s="136" t="e">
        <f t="shared" si="21"/>
        <v>#N/A</v>
      </c>
      <c r="AC80" s="136" t="e">
        <f t="shared" si="22"/>
        <v>#N/A</v>
      </c>
      <c r="AD80" s="136" t="e">
        <f t="shared" si="23"/>
        <v>#N/A</v>
      </c>
      <c r="AE80" s="136" t="e">
        <f t="shared" si="24"/>
        <v>#N/A</v>
      </c>
    </row>
    <row r="81" spans="1:31" ht="15" customHeight="1">
      <c r="A81" s="67" t="str">
        <f t="shared" si="13"/>
        <v/>
      </c>
      <c r="B81" s="65">
        <f t="shared" si="25"/>
        <v>58</v>
      </c>
      <c r="C81" s="68" t="str">
        <f t="shared" si="14"/>
        <v/>
      </c>
      <c r="D81" s="69"/>
      <c r="E81" s="66"/>
      <c r="F81" s="65" t="e">
        <f>VLOOKUP(E81,'Trimming log'!$F$5:$V$5000,2,FALSE)</f>
        <v>#N/A</v>
      </c>
      <c r="G81" s="65" t="e">
        <f>VLOOKUP(E81,'Trimming log'!$F$5:$V$5000,3,FALSE)</f>
        <v>#N/A</v>
      </c>
      <c r="H81" s="508" t="e">
        <f>VLOOKUP(E81,'Trimming log'!$F$5:$V$5000,4,FALSE)</f>
        <v>#N/A</v>
      </c>
      <c r="I81" s="65" t="e">
        <f>VLOOKUP(E81,'Trimming log'!$F$5:$V$5000,5,FALSE)</f>
        <v>#N/A</v>
      </c>
      <c r="J81" s="65" t="e">
        <f>VLOOKUP(E81,'Trimming log'!$F$5:$V$5000,6,FALSE)</f>
        <v>#N/A</v>
      </c>
      <c r="K81" s="65" t="e">
        <f>VLOOKUP(E81,'Trimming log'!$F$5:$V$5000,7,FALSE)</f>
        <v>#N/A</v>
      </c>
      <c r="L81" s="65" t="e">
        <f>VLOOKUP(E81,'Trimming log'!$F$5:$V$5000,8,FALSE)</f>
        <v>#N/A</v>
      </c>
      <c r="M81" s="65" t="e">
        <f>VLOOKUP(E81,'Trimming log'!$F$5:$V$5000,9,FALSE)</f>
        <v>#N/A</v>
      </c>
      <c r="N81" s="507" t="e">
        <f>VLOOKUP(E81,'Trimming log'!$F$5:$V$5000,10,FALSE)</f>
        <v>#N/A</v>
      </c>
      <c r="O81" s="65" t="e">
        <f>VLOOKUP(E81,'Trimming log'!$F$5:$V$5000,11,FALSE)</f>
        <v>#N/A</v>
      </c>
      <c r="P81" s="65" t="e">
        <f>VLOOKUP(E81,'Trimming log'!$F$5:$V$5000,12,FALSE)</f>
        <v>#N/A</v>
      </c>
      <c r="Q81" s="65" t="e">
        <f>VLOOKUP(E81,'Trimming log'!$F$5:$V$5000,13,FALSE)</f>
        <v>#N/A</v>
      </c>
      <c r="R81" s="65" t="e">
        <f>VLOOKUP(E81,'Trimming log'!$F$5:$V$5000,14,FALSE)</f>
        <v>#N/A</v>
      </c>
      <c r="S81" s="65" t="e">
        <f>VLOOKUP(E81,'Trimming log'!$F$5:$V$5000,15,FALSE)</f>
        <v>#N/A</v>
      </c>
      <c r="T81" s="65" t="e">
        <f t="shared" si="15"/>
        <v>#N/A</v>
      </c>
      <c r="U81" s="491" t="str">
        <f t="shared" si="16"/>
        <v/>
      </c>
      <c r="V81" s="74">
        <f t="shared" si="17"/>
        <v>0</v>
      </c>
      <c r="W81" s="134">
        <f t="shared" si="18"/>
        <v>0</v>
      </c>
      <c r="X81" s="134" t="e">
        <f>VLOOKUP(E81,'Trimming log'!$F$5:$Y$5000,19,FALSE)</f>
        <v>#N/A</v>
      </c>
      <c r="Y81" s="134" t="e">
        <f>VLOOKUP(E81,'Trimming log'!$F$5:$Y$5000,20,FALSE)</f>
        <v>#N/A</v>
      </c>
      <c r="Z81" s="135" t="e">
        <f t="shared" si="19"/>
        <v>#N/A</v>
      </c>
      <c r="AA81" s="135" t="e">
        <f t="shared" si="20"/>
        <v>#N/A</v>
      </c>
      <c r="AB81" s="136" t="e">
        <f t="shared" si="21"/>
        <v>#N/A</v>
      </c>
      <c r="AC81" s="136" t="e">
        <f t="shared" si="22"/>
        <v>#N/A</v>
      </c>
      <c r="AD81" s="136" t="e">
        <f t="shared" si="23"/>
        <v>#N/A</v>
      </c>
      <c r="AE81" s="136" t="e">
        <f t="shared" si="24"/>
        <v>#N/A</v>
      </c>
    </row>
    <row r="82" spans="1:31" ht="15" customHeight="1">
      <c r="A82" s="67" t="str">
        <f t="shared" si="13"/>
        <v/>
      </c>
      <c r="B82" s="65">
        <f t="shared" si="25"/>
        <v>59</v>
      </c>
      <c r="C82" s="68" t="str">
        <f t="shared" si="14"/>
        <v/>
      </c>
      <c r="D82" s="69"/>
      <c r="E82" s="66"/>
      <c r="F82" s="65" t="e">
        <f>VLOOKUP(E82,'Trimming log'!$F$5:$V$5000,2,FALSE)</f>
        <v>#N/A</v>
      </c>
      <c r="G82" s="65" t="e">
        <f>VLOOKUP(E82,'Trimming log'!$F$5:$V$5000,3,FALSE)</f>
        <v>#N/A</v>
      </c>
      <c r="H82" s="508" t="e">
        <f>VLOOKUP(E82,'Trimming log'!$F$5:$V$5000,4,FALSE)</f>
        <v>#N/A</v>
      </c>
      <c r="I82" s="65" t="e">
        <f>VLOOKUP(E82,'Trimming log'!$F$5:$V$5000,5,FALSE)</f>
        <v>#N/A</v>
      </c>
      <c r="J82" s="65" t="e">
        <f>VLOOKUP(E82,'Trimming log'!$F$5:$V$5000,6,FALSE)</f>
        <v>#N/A</v>
      </c>
      <c r="K82" s="65" t="e">
        <f>VLOOKUP(E82,'Trimming log'!$F$5:$V$5000,7,FALSE)</f>
        <v>#N/A</v>
      </c>
      <c r="L82" s="65" t="e">
        <f>VLOOKUP(E82,'Trimming log'!$F$5:$V$5000,8,FALSE)</f>
        <v>#N/A</v>
      </c>
      <c r="M82" s="65" t="e">
        <f>VLOOKUP(E82,'Trimming log'!$F$5:$V$5000,9,FALSE)</f>
        <v>#N/A</v>
      </c>
      <c r="N82" s="507" t="e">
        <f>VLOOKUP(E82,'Trimming log'!$F$5:$V$5000,10,FALSE)</f>
        <v>#N/A</v>
      </c>
      <c r="O82" s="65" t="e">
        <f>VLOOKUP(E82,'Trimming log'!$F$5:$V$5000,11,FALSE)</f>
        <v>#N/A</v>
      </c>
      <c r="P82" s="65" t="e">
        <f>VLOOKUP(E82,'Trimming log'!$F$5:$V$5000,12,FALSE)</f>
        <v>#N/A</v>
      </c>
      <c r="Q82" s="65" t="e">
        <f>VLOOKUP(E82,'Trimming log'!$F$5:$V$5000,13,FALSE)</f>
        <v>#N/A</v>
      </c>
      <c r="R82" s="65" t="e">
        <f>VLOOKUP(E82,'Trimming log'!$F$5:$V$5000,14,FALSE)</f>
        <v>#N/A</v>
      </c>
      <c r="S82" s="65" t="e">
        <f>VLOOKUP(E82,'Trimming log'!$F$5:$V$5000,15,FALSE)</f>
        <v>#N/A</v>
      </c>
      <c r="T82" s="65" t="e">
        <f t="shared" si="15"/>
        <v>#N/A</v>
      </c>
      <c r="U82" s="491" t="str">
        <f t="shared" si="16"/>
        <v/>
      </c>
      <c r="V82" s="74">
        <f t="shared" si="17"/>
        <v>0</v>
      </c>
      <c r="W82" s="134">
        <f t="shared" si="18"/>
        <v>0</v>
      </c>
      <c r="X82" s="134" t="e">
        <f>VLOOKUP(E82,'Trimming log'!$F$5:$Y$5000,19,FALSE)</f>
        <v>#N/A</v>
      </c>
      <c r="Y82" s="134" t="e">
        <f>VLOOKUP(E82,'Trimming log'!$F$5:$Y$5000,20,FALSE)</f>
        <v>#N/A</v>
      </c>
      <c r="Z82" s="135" t="e">
        <f t="shared" si="19"/>
        <v>#N/A</v>
      </c>
      <c r="AA82" s="135" t="e">
        <f t="shared" si="20"/>
        <v>#N/A</v>
      </c>
      <c r="AB82" s="136" t="e">
        <f t="shared" si="21"/>
        <v>#N/A</v>
      </c>
      <c r="AC82" s="136" t="e">
        <f t="shared" si="22"/>
        <v>#N/A</v>
      </c>
      <c r="AD82" s="136" t="e">
        <f t="shared" si="23"/>
        <v>#N/A</v>
      </c>
      <c r="AE82" s="136" t="e">
        <f t="shared" si="24"/>
        <v>#N/A</v>
      </c>
    </row>
    <row r="83" spans="1:31" ht="15" customHeight="1">
      <c r="A83" s="67" t="str">
        <f t="shared" si="13"/>
        <v/>
      </c>
      <c r="B83" s="65">
        <f t="shared" si="25"/>
        <v>60</v>
      </c>
      <c r="C83" s="68" t="str">
        <f t="shared" si="14"/>
        <v/>
      </c>
      <c r="D83" s="69"/>
      <c r="E83" s="66"/>
      <c r="F83" s="65" t="e">
        <f>VLOOKUP(E83,'Trimming log'!$F$5:$V$5000,2,FALSE)</f>
        <v>#N/A</v>
      </c>
      <c r="G83" s="65" t="e">
        <f>VLOOKUP(E83,'Trimming log'!$F$5:$V$5000,3,FALSE)</f>
        <v>#N/A</v>
      </c>
      <c r="H83" s="508" t="e">
        <f>VLOOKUP(E83,'Trimming log'!$F$5:$V$5000,4,FALSE)</f>
        <v>#N/A</v>
      </c>
      <c r="I83" s="65" t="e">
        <f>VLOOKUP(E83,'Trimming log'!$F$5:$V$5000,5,FALSE)</f>
        <v>#N/A</v>
      </c>
      <c r="J83" s="65" t="e">
        <f>VLOOKUP(E83,'Trimming log'!$F$5:$V$5000,6,FALSE)</f>
        <v>#N/A</v>
      </c>
      <c r="K83" s="65" t="e">
        <f>VLOOKUP(E83,'Trimming log'!$F$5:$V$5000,7,FALSE)</f>
        <v>#N/A</v>
      </c>
      <c r="L83" s="65" t="e">
        <f>VLOOKUP(E83,'Trimming log'!$F$5:$V$5000,8,FALSE)</f>
        <v>#N/A</v>
      </c>
      <c r="M83" s="65" t="e">
        <f>VLOOKUP(E83,'Trimming log'!$F$5:$V$5000,9,FALSE)</f>
        <v>#N/A</v>
      </c>
      <c r="N83" s="507" t="e">
        <f>VLOOKUP(E83,'Trimming log'!$F$5:$V$5000,10,FALSE)</f>
        <v>#N/A</v>
      </c>
      <c r="O83" s="65" t="e">
        <f>VLOOKUP(E83,'Trimming log'!$F$5:$V$5000,11,FALSE)</f>
        <v>#N/A</v>
      </c>
      <c r="P83" s="65" t="e">
        <f>VLOOKUP(E83,'Trimming log'!$F$5:$V$5000,12,FALSE)</f>
        <v>#N/A</v>
      </c>
      <c r="Q83" s="65" t="e">
        <f>VLOOKUP(E83,'Trimming log'!$F$5:$V$5000,13,FALSE)</f>
        <v>#N/A</v>
      </c>
      <c r="R83" s="65" t="e">
        <f>VLOOKUP(E83,'Trimming log'!$F$5:$V$5000,14,FALSE)</f>
        <v>#N/A</v>
      </c>
      <c r="S83" s="65" t="e">
        <f>VLOOKUP(E83,'Trimming log'!$F$5:$V$5000,15,FALSE)</f>
        <v>#N/A</v>
      </c>
      <c r="T83" s="65" t="e">
        <f t="shared" si="15"/>
        <v>#N/A</v>
      </c>
      <c r="U83" s="491" t="str">
        <f t="shared" si="16"/>
        <v/>
      </c>
      <c r="V83" s="74">
        <f t="shared" si="17"/>
        <v>0</v>
      </c>
      <c r="W83" s="134">
        <f t="shared" si="18"/>
        <v>0</v>
      </c>
      <c r="X83" s="134" t="e">
        <f>VLOOKUP(E83,'Trimming log'!$F$5:$Y$5000,19,FALSE)</f>
        <v>#N/A</v>
      </c>
      <c r="Y83" s="134" t="e">
        <f>VLOOKUP(E83,'Trimming log'!$F$5:$Y$5000,20,FALSE)</f>
        <v>#N/A</v>
      </c>
      <c r="Z83" s="135" t="e">
        <f t="shared" si="19"/>
        <v>#N/A</v>
      </c>
      <c r="AA83" s="135" t="e">
        <f t="shared" si="20"/>
        <v>#N/A</v>
      </c>
      <c r="AB83" s="136" t="e">
        <f t="shared" si="21"/>
        <v>#N/A</v>
      </c>
      <c r="AC83" s="136" t="e">
        <f t="shared" si="22"/>
        <v>#N/A</v>
      </c>
      <c r="AD83" s="136" t="e">
        <f t="shared" si="23"/>
        <v>#N/A</v>
      </c>
      <c r="AE83" s="136" t="e">
        <f t="shared" si="24"/>
        <v>#N/A</v>
      </c>
    </row>
    <row r="84" spans="1:31" ht="15" customHeight="1">
      <c r="A84" s="67" t="str">
        <f t="shared" si="13"/>
        <v/>
      </c>
      <c r="B84" s="65">
        <f t="shared" si="25"/>
        <v>61</v>
      </c>
      <c r="C84" s="68" t="str">
        <f t="shared" si="14"/>
        <v/>
      </c>
      <c r="D84" s="69"/>
      <c r="E84" s="66"/>
      <c r="F84" s="65" t="e">
        <f>VLOOKUP(E84,'Trimming log'!$F$5:$V$5000,2,FALSE)</f>
        <v>#N/A</v>
      </c>
      <c r="G84" s="65" t="e">
        <f>VLOOKUP(E84,'Trimming log'!$F$5:$V$5000,3,FALSE)</f>
        <v>#N/A</v>
      </c>
      <c r="H84" s="508" t="e">
        <f>VLOOKUP(E84,'Trimming log'!$F$5:$V$5000,4,FALSE)</f>
        <v>#N/A</v>
      </c>
      <c r="I84" s="65" t="e">
        <f>VLOOKUP(E84,'Trimming log'!$F$5:$V$5000,5,FALSE)</f>
        <v>#N/A</v>
      </c>
      <c r="J84" s="65" t="e">
        <f>VLOOKUP(E84,'Trimming log'!$F$5:$V$5000,6,FALSE)</f>
        <v>#N/A</v>
      </c>
      <c r="K84" s="65" t="e">
        <f>VLOOKUP(E84,'Trimming log'!$F$5:$V$5000,7,FALSE)</f>
        <v>#N/A</v>
      </c>
      <c r="L84" s="65" t="e">
        <f>VLOOKUP(E84,'Trimming log'!$F$5:$V$5000,8,FALSE)</f>
        <v>#N/A</v>
      </c>
      <c r="M84" s="65" t="e">
        <f>VLOOKUP(E84,'Trimming log'!$F$5:$V$5000,9,FALSE)</f>
        <v>#N/A</v>
      </c>
      <c r="N84" s="507" t="e">
        <f>VLOOKUP(E84,'Trimming log'!$F$5:$V$5000,10,FALSE)</f>
        <v>#N/A</v>
      </c>
      <c r="O84" s="65" t="e">
        <f>VLOOKUP(E84,'Trimming log'!$F$5:$V$5000,11,FALSE)</f>
        <v>#N/A</v>
      </c>
      <c r="P84" s="65" t="e">
        <f>VLOOKUP(E84,'Trimming log'!$F$5:$V$5000,12,FALSE)</f>
        <v>#N/A</v>
      </c>
      <c r="Q84" s="65" t="e">
        <f>VLOOKUP(E84,'Trimming log'!$F$5:$V$5000,13,FALSE)</f>
        <v>#N/A</v>
      </c>
      <c r="R84" s="65" t="e">
        <f>VLOOKUP(E84,'Trimming log'!$F$5:$V$5000,14,FALSE)</f>
        <v>#N/A</v>
      </c>
      <c r="S84" s="65" t="e">
        <f>VLOOKUP(E84,'Trimming log'!$F$5:$V$5000,15,FALSE)</f>
        <v>#N/A</v>
      </c>
      <c r="T84" s="65" t="e">
        <f t="shared" si="15"/>
        <v>#N/A</v>
      </c>
      <c r="U84" s="491" t="str">
        <f t="shared" si="16"/>
        <v/>
      </c>
      <c r="V84" s="74">
        <f t="shared" si="17"/>
        <v>0</v>
      </c>
      <c r="W84" s="134">
        <f t="shared" si="18"/>
        <v>0</v>
      </c>
      <c r="X84" s="134" t="e">
        <f>VLOOKUP(E84,'Trimming log'!$F$5:$Y$5000,19,FALSE)</f>
        <v>#N/A</v>
      </c>
      <c r="Y84" s="134" t="e">
        <f>VLOOKUP(E84,'Trimming log'!$F$5:$Y$5000,20,FALSE)</f>
        <v>#N/A</v>
      </c>
      <c r="Z84" s="135" t="e">
        <f t="shared" si="19"/>
        <v>#N/A</v>
      </c>
      <c r="AA84" s="135" t="e">
        <f t="shared" si="20"/>
        <v>#N/A</v>
      </c>
      <c r="AB84" s="136" t="e">
        <f t="shared" si="21"/>
        <v>#N/A</v>
      </c>
      <c r="AC84" s="136" t="e">
        <f t="shared" si="22"/>
        <v>#N/A</v>
      </c>
      <c r="AD84" s="136" t="e">
        <f t="shared" si="23"/>
        <v>#N/A</v>
      </c>
      <c r="AE84" s="136" t="e">
        <f t="shared" si="24"/>
        <v>#N/A</v>
      </c>
    </row>
    <row r="85" spans="1:31" ht="15" customHeight="1">
      <c r="A85" s="67" t="str">
        <f t="shared" si="13"/>
        <v/>
      </c>
      <c r="B85" s="65">
        <f t="shared" si="25"/>
        <v>62</v>
      </c>
      <c r="C85" s="68" t="str">
        <f t="shared" si="14"/>
        <v/>
      </c>
      <c r="D85" s="69"/>
      <c r="E85" s="66"/>
      <c r="F85" s="65" t="e">
        <f>VLOOKUP(E85,'Trimming log'!$F$5:$V$5000,2,FALSE)</f>
        <v>#N/A</v>
      </c>
      <c r="G85" s="65" t="e">
        <f>VLOOKUP(E85,'Trimming log'!$F$5:$V$5000,3,FALSE)</f>
        <v>#N/A</v>
      </c>
      <c r="H85" s="508" t="e">
        <f>VLOOKUP(E85,'Trimming log'!$F$5:$V$5000,4,FALSE)</f>
        <v>#N/A</v>
      </c>
      <c r="I85" s="65" t="e">
        <f>VLOOKUP(E85,'Trimming log'!$F$5:$V$5000,5,FALSE)</f>
        <v>#N/A</v>
      </c>
      <c r="J85" s="65" t="e">
        <f>VLOOKUP(E85,'Trimming log'!$F$5:$V$5000,6,FALSE)</f>
        <v>#N/A</v>
      </c>
      <c r="K85" s="65" t="e">
        <f>VLOOKUP(E85,'Trimming log'!$F$5:$V$5000,7,FALSE)</f>
        <v>#N/A</v>
      </c>
      <c r="L85" s="65" t="e">
        <f>VLOOKUP(E85,'Trimming log'!$F$5:$V$5000,8,FALSE)</f>
        <v>#N/A</v>
      </c>
      <c r="M85" s="65" t="e">
        <f>VLOOKUP(E85,'Trimming log'!$F$5:$V$5000,9,FALSE)</f>
        <v>#N/A</v>
      </c>
      <c r="N85" s="507" t="e">
        <f>VLOOKUP(E85,'Trimming log'!$F$5:$V$5000,10,FALSE)</f>
        <v>#N/A</v>
      </c>
      <c r="O85" s="65" t="e">
        <f>VLOOKUP(E85,'Trimming log'!$F$5:$V$5000,11,FALSE)</f>
        <v>#N/A</v>
      </c>
      <c r="P85" s="65" t="e">
        <f>VLOOKUP(E85,'Trimming log'!$F$5:$V$5000,12,FALSE)</f>
        <v>#N/A</v>
      </c>
      <c r="Q85" s="65" t="e">
        <f>VLOOKUP(E85,'Trimming log'!$F$5:$V$5000,13,FALSE)</f>
        <v>#N/A</v>
      </c>
      <c r="R85" s="65" t="e">
        <f>VLOOKUP(E85,'Trimming log'!$F$5:$V$5000,14,FALSE)</f>
        <v>#N/A</v>
      </c>
      <c r="S85" s="65" t="e">
        <f>VLOOKUP(E85,'Trimming log'!$F$5:$V$5000,15,FALSE)</f>
        <v>#N/A</v>
      </c>
      <c r="T85" s="65" t="e">
        <f t="shared" si="15"/>
        <v>#N/A</v>
      </c>
      <c r="U85" s="491" t="str">
        <f t="shared" si="16"/>
        <v/>
      </c>
      <c r="V85" s="74">
        <f t="shared" si="17"/>
        <v>0</v>
      </c>
      <c r="W85" s="134">
        <f t="shared" si="18"/>
        <v>0</v>
      </c>
      <c r="X85" s="134" t="e">
        <f>VLOOKUP(E85,'Trimming log'!$F$5:$Y$5000,19,FALSE)</f>
        <v>#N/A</v>
      </c>
      <c r="Y85" s="134" t="e">
        <f>VLOOKUP(E85,'Trimming log'!$F$5:$Y$5000,20,FALSE)</f>
        <v>#N/A</v>
      </c>
      <c r="Z85" s="135" t="e">
        <f t="shared" si="19"/>
        <v>#N/A</v>
      </c>
      <c r="AA85" s="135" t="e">
        <f t="shared" si="20"/>
        <v>#N/A</v>
      </c>
      <c r="AB85" s="136" t="e">
        <f t="shared" si="21"/>
        <v>#N/A</v>
      </c>
      <c r="AC85" s="136" t="e">
        <f t="shared" si="22"/>
        <v>#N/A</v>
      </c>
      <c r="AD85" s="136" t="e">
        <f t="shared" si="23"/>
        <v>#N/A</v>
      </c>
      <c r="AE85" s="136" t="e">
        <f t="shared" si="24"/>
        <v>#N/A</v>
      </c>
    </row>
    <row r="86" spans="1:31" ht="15" customHeight="1">
      <c r="A86" s="67" t="str">
        <f t="shared" si="13"/>
        <v/>
      </c>
      <c r="B86" s="65">
        <f t="shared" si="25"/>
        <v>63</v>
      </c>
      <c r="C86" s="68" t="str">
        <f t="shared" si="14"/>
        <v/>
      </c>
      <c r="D86" s="69"/>
      <c r="E86" s="66"/>
      <c r="F86" s="65" t="e">
        <f>VLOOKUP(E86,'Trimming log'!$F$5:$V$5000,2,FALSE)</f>
        <v>#N/A</v>
      </c>
      <c r="G86" s="65" t="e">
        <f>VLOOKUP(E86,'Trimming log'!$F$5:$V$5000,3,FALSE)</f>
        <v>#N/A</v>
      </c>
      <c r="H86" s="508" t="e">
        <f>VLOOKUP(E86,'Trimming log'!$F$5:$V$5000,4,FALSE)</f>
        <v>#N/A</v>
      </c>
      <c r="I86" s="65" t="e">
        <f>VLOOKUP(E86,'Trimming log'!$F$5:$V$5000,5,FALSE)</f>
        <v>#N/A</v>
      </c>
      <c r="J86" s="65" t="e">
        <f>VLOOKUP(E86,'Trimming log'!$F$5:$V$5000,6,FALSE)</f>
        <v>#N/A</v>
      </c>
      <c r="K86" s="65" t="e">
        <f>VLOOKUP(E86,'Trimming log'!$F$5:$V$5000,7,FALSE)</f>
        <v>#N/A</v>
      </c>
      <c r="L86" s="65" t="e">
        <f>VLOOKUP(E86,'Trimming log'!$F$5:$V$5000,8,FALSE)</f>
        <v>#N/A</v>
      </c>
      <c r="M86" s="65" t="e">
        <f>VLOOKUP(E86,'Trimming log'!$F$5:$V$5000,9,FALSE)</f>
        <v>#N/A</v>
      </c>
      <c r="N86" s="507" t="e">
        <f>VLOOKUP(E86,'Trimming log'!$F$5:$V$5000,10,FALSE)</f>
        <v>#N/A</v>
      </c>
      <c r="O86" s="65" t="e">
        <f>VLOOKUP(E86,'Trimming log'!$F$5:$V$5000,11,FALSE)</f>
        <v>#N/A</v>
      </c>
      <c r="P86" s="65" t="e">
        <f>VLOOKUP(E86,'Trimming log'!$F$5:$V$5000,12,FALSE)</f>
        <v>#N/A</v>
      </c>
      <c r="Q86" s="65" t="e">
        <f>VLOOKUP(E86,'Trimming log'!$F$5:$V$5000,13,FALSE)</f>
        <v>#N/A</v>
      </c>
      <c r="R86" s="65" t="e">
        <f>VLOOKUP(E86,'Trimming log'!$F$5:$V$5000,14,FALSE)</f>
        <v>#N/A</v>
      </c>
      <c r="S86" s="65" t="e">
        <f>VLOOKUP(E86,'Trimming log'!$F$5:$V$5000,15,FALSE)</f>
        <v>#N/A</v>
      </c>
      <c r="T86" s="65" t="e">
        <f t="shared" si="15"/>
        <v>#N/A</v>
      </c>
      <c r="U86" s="491" t="str">
        <f t="shared" si="16"/>
        <v/>
      </c>
      <c r="V86" s="74">
        <f t="shared" si="17"/>
        <v>0</v>
      </c>
      <c r="W86" s="134">
        <f t="shared" si="18"/>
        <v>0</v>
      </c>
      <c r="X86" s="134" t="e">
        <f>VLOOKUP(E86,'Trimming log'!$F$5:$Y$5000,19,FALSE)</f>
        <v>#N/A</v>
      </c>
      <c r="Y86" s="134" t="e">
        <f>VLOOKUP(E86,'Trimming log'!$F$5:$Y$5000,20,FALSE)</f>
        <v>#N/A</v>
      </c>
      <c r="Z86" s="135" t="e">
        <f t="shared" si="19"/>
        <v>#N/A</v>
      </c>
      <c r="AA86" s="135" t="e">
        <f t="shared" si="20"/>
        <v>#N/A</v>
      </c>
      <c r="AB86" s="136" t="e">
        <f t="shared" si="21"/>
        <v>#N/A</v>
      </c>
      <c r="AC86" s="136" t="e">
        <f t="shared" si="22"/>
        <v>#N/A</v>
      </c>
      <c r="AD86" s="136" t="e">
        <f t="shared" si="23"/>
        <v>#N/A</v>
      </c>
      <c r="AE86" s="136" t="e">
        <f t="shared" si="24"/>
        <v>#N/A</v>
      </c>
    </row>
    <row r="87" spans="1:31" ht="15" customHeight="1">
      <c r="A87" s="67" t="str">
        <f t="shared" si="13"/>
        <v/>
      </c>
      <c r="B87" s="65">
        <f t="shared" si="25"/>
        <v>64</v>
      </c>
      <c r="C87" s="68" t="str">
        <f t="shared" si="14"/>
        <v/>
      </c>
      <c r="D87" s="69"/>
      <c r="E87" s="66"/>
      <c r="F87" s="65" t="e">
        <f>VLOOKUP(E87,'Trimming log'!$F$5:$V$5000,2,FALSE)</f>
        <v>#N/A</v>
      </c>
      <c r="G87" s="65" t="e">
        <f>VLOOKUP(E87,'Trimming log'!$F$5:$V$5000,3,FALSE)</f>
        <v>#N/A</v>
      </c>
      <c r="H87" s="508" t="e">
        <f>VLOOKUP(E87,'Trimming log'!$F$5:$V$5000,4,FALSE)</f>
        <v>#N/A</v>
      </c>
      <c r="I87" s="65" t="e">
        <f>VLOOKUP(E87,'Trimming log'!$F$5:$V$5000,5,FALSE)</f>
        <v>#N/A</v>
      </c>
      <c r="J87" s="65" t="e">
        <f>VLOOKUP(E87,'Trimming log'!$F$5:$V$5000,6,FALSE)</f>
        <v>#N/A</v>
      </c>
      <c r="K87" s="65" t="e">
        <f>VLOOKUP(E87,'Trimming log'!$F$5:$V$5000,7,FALSE)</f>
        <v>#N/A</v>
      </c>
      <c r="L87" s="65" t="e">
        <f>VLOOKUP(E87,'Trimming log'!$F$5:$V$5000,8,FALSE)</f>
        <v>#N/A</v>
      </c>
      <c r="M87" s="65" t="e">
        <f>VLOOKUP(E87,'Trimming log'!$F$5:$V$5000,9,FALSE)</f>
        <v>#N/A</v>
      </c>
      <c r="N87" s="507" t="e">
        <f>VLOOKUP(E87,'Trimming log'!$F$5:$V$5000,10,FALSE)</f>
        <v>#N/A</v>
      </c>
      <c r="O87" s="65" t="e">
        <f>VLOOKUP(E87,'Trimming log'!$F$5:$V$5000,11,FALSE)</f>
        <v>#N/A</v>
      </c>
      <c r="P87" s="65" t="e">
        <f>VLOOKUP(E87,'Trimming log'!$F$5:$V$5000,12,FALSE)</f>
        <v>#N/A</v>
      </c>
      <c r="Q87" s="65" t="e">
        <f>VLOOKUP(E87,'Trimming log'!$F$5:$V$5000,13,FALSE)</f>
        <v>#N/A</v>
      </c>
      <c r="R87" s="65" t="e">
        <f>VLOOKUP(E87,'Trimming log'!$F$5:$V$5000,14,FALSE)</f>
        <v>#N/A</v>
      </c>
      <c r="S87" s="65" t="e">
        <f>VLOOKUP(E87,'Trimming log'!$F$5:$V$5000,15,FALSE)</f>
        <v>#N/A</v>
      </c>
      <c r="T87" s="65" t="e">
        <f t="shared" si="15"/>
        <v>#N/A</v>
      </c>
      <c r="U87" s="491" t="str">
        <f t="shared" si="16"/>
        <v/>
      </c>
      <c r="V87" s="74">
        <f t="shared" si="17"/>
        <v>0</v>
      </c>
      <c r="W87" s="134">
        <f t="shared" si="18"/>
        <v>0</v>
      </c>
      <c r="X87" s="134" t="e">
        <f>VLOOKUP(E87,'Trimming log'!$F$5:$Y$5000,19,FALSE)</f>
        <v>#N/A</v>
      </c>
      <c r="Y87" s="134" t="e">
        <f>VLOOKUP(E87,'Trimming log'!$F$5:$Y$5000,20,FALSE)</f>
        <v>#N/A</v>
      </c>
      <c r="Z87" s="135" t="e">
        <f t="shared" si="19"/>
        <v>#N/A</v>
      </c>
      <c r="AA87" s="135" t="e">
        <f t="shared" si="20"/>
        <v>#N/A</v>
      </c>
      <c r="AB87" s="136" t="e">
        <f t="shared" si="21"/>
        <v>#N/A</v>
      </c>
      <c r="AC87" s="136" t="e">
        <f t="shared" si="22"/>
        <v>#N/A</v>
      </c>
      <c r="AD87" s="136" t="e">
        <f t="shared" si="23"/>
        <v>#N/A</v>
      </c>
      <c r="AE87" s="136" t="e">
        <f t="shared" si="24"/>
        <v>#N/A</v>
      </c>
    </row>
    <row r="88" spans="1:31" ht="15" customHeight="1">
      <c r="A88" s="67" t="str">
        <f t="shared" si="13"/>
        <v/>
      </c>
      <c r="B88" s="65">
        <f t="shared" si="25"/>
        <v>65</v>
      </c>
      <c r="C88" s="68" t="str">
        <f t="shared" si="14"/>
        <v/>
      </c>
      <c r="D88" s="69"/>
      <c r="E88" s="66"/>
      <c r="F88" s="65" t="e">
        <f>VLOOKUP(E88,'Trimming log'!$F$5:$V$5000,2,FALSE)</f>
        <v>#N/A</v>
      </c>
      <c r="G88" s="65" t="e">
        <f>VLOOKUP(E88,'Trimming log'!$F$5:$V$5000,3,FALSE)</f>
        <v>#N/A</v>
      </c>
      <c r="H88" s="508" t="e">
        <f>VLOOKUP(E88,'Trimming log'!$F$5:$V$5000,4,FALSE)</f>
        <v>#N/A</v>
      </c>
      <c r="I88" s="65" t="e">
        <f>VLOOKUP(E88,'Trimming log'!$F$5:$V$5000,5,FALSE)</f>
        <v>#N/A</v>
      </c>
      <c r="J88" s="65" t="e">
        <f>VLOOKUP(E88,'Trimming log'!$F$5:$V$5000,6,FALSE)</f>
        <v>#N/A</v>
      </c>
      <c r="K88" s="65" t="e">
        <f>VLOOKUP(E88,'Trimming log'!$F$5:$V$5000,7,FALSE)</f>
        <v>#N/A</v>
      </c>
      <c r="L88" s="65" t="e">
        <f>VLOOKUP(E88,'Trimming log'!$F$5:$V$5000,8,FALSE)</f>
        <v>#N/A</v>
      </c>
      <c r="M88" s="65" t="e">
        <f>VLOOKUP(E88,'Trimming log'!$F$5:$V$5000,9,FALSE)</f>
        <v>#N/A</v>
      </c>
      <c r="N88" s="507" t="e">
        <f>VLOOKUP(E88,'Trimming log'!$F$5:$V$5000,10,FALSE)</f>
        <v>#N/A</v>
      </c>
      <c r="O88" s="65" t="e">
        <f>VLOOKUP(E88,'Trimming log'!$F$5:$V$5000,11,FALSE)</f>
        <v>#N/A</v>
      </c>
      <c r="P88" s="65" t="e">
        <f>VLOOKUP(E88,'Trimming log'!$F$5:$V$5000,12,FALSE)</f>
        <v>#N/A</v>
      </c>
      <c r="Q88" s="65" t="e">
        <f>VLOOKUP(E88,'Trimming log'!$F$5:$V$5000,13,FALSE)</f>
        <v>#N/A</v>
      </c>
      <c r="R88" s="65" t="e">
        <f>VLOOKUP(E88,'Trimming log'!$F$5:$V$5000,14,FALSE)</f>
        <v>#N/A</v>
      </c>
      <c r="S88" s="65" t="e">
        <f>VLOOKUP(E88,'Trimming log'!$F$5:$V$5000,15,FALSE)</f>
        <v>#N/A</v>
      </c>
      <c r="T88" s="65" t="e">
        <f t="shared" si="15"/>
        <v>#N/A</v>
      </c>
      <c r="U88" s="491" t="str">
        <f t="shared" si="16"/>
        <v/>
      </c>
      <c r="V88" s="74">
        <f t="shared" si="17"/>
        <v>0</v>
      </c>
      <c r="W88" s="134">
        <f t="shared" si="18"/>
        <v>0</v>
      </c>
      <c r="X88" s="134" t="e">
        <f>VLOOKUP(E88,'Trimming log'!$F$5:$Y$5000,19,FALSE)</f>
        <v>#N/A</v>
      </c>
      <c r="Y88" s="134" t="e">
        <f>VLOOKUP(E88,'Trimming log'!$F$5:$Y$5000,20,FALSE)</f>
        <v>#N/A</v>
      </c>
      <c r="Z88" s="135" t="e">
        <f t="shared" si="19"/>
        <v>#N/A</v>
      </c>
      <c r="AA88" s="135" t="e">
        <f t="shared" si="20"/>
        <v>#N/A</v>
      </c>
      <c r="AB88" s="136" t="e">
        <f t="shared" si="21"/>
        <v>#N/A</v>
      </c>
      <c r="AC88" s="136" t="e">
        <f t="shared" si="22"/>
        <v>#N/A</v>
      </c>
      <c r="AD88" s="136" t="e">
        <f t="shared" si="23"/>
        <v>#N/A</v>
      </c>
      <c r="AE88" s="136" t="e">
        <f t="shared" si="24"/>
        <v>#N/A</v>
      </c>
    </row>
    <row r="89" spans="1:31" ht="15" customHeight="1">
      <c r="A89" s="67" t="str">
        <f t="shared" si="13"/>
        <v/>
      </c>
      <c r="B89" s="65">
        <f t="shared" si="25"/>
        <v>66</v>
      </c>
      <c r="C89" s="68" t="str">
        <f t="shared" si="14"/>
        <v/>
      </c>
      <c r="D89" s="69"/>
      <c r="E89" s="66"/>
      <c r="F89" s="65" t="e">
        <f>VLOOKUP(E89,'Trimming log'!$F$5:$V$5000,2,FALSE)</f>
        <v>#N/A</v>
      </c>
      <c r="G89" s="65" t="e">
        <f>VLOOKUP(E89,'Trimming log'!$F$5:$V$5000,3,FALSE)</f>
        <v>#N/A</v>
      </c>
      <c r="H89" s="508" t="e">
        <f>VLOOKUP(E89,'Trimming log'!$F$5:$V$5000,4,FALSE)</f>
        <v>#N/A</v>
      </c>
      <c r="I89" s="65" t="e">
        <f>VLOOKUP(E89,'Trimming log'!$F$5:$V$5000,5,FALSE)</f>
        <v>#N/A</v>
      </c>
      <c r="J89" s="65" t="e">
        <f>VLOOKUP(E89,'Trimming log'!$F$5:$V$5000,6,FALSE)</f>
        <v>#N/A</v>
      </c>
      <c r="K89" s="65" t="e">
        <f>VLOOKUP(E89,'Trimming log'!$F$5:$V$5000,7,FALSE)</f>
        <v>#N/A</v>
      </c>
      <c r="L89" s="65" t="e">
        <f>VLOOKUP(E89,'Trimming log'!$F$5:$V$5000,8,FALSE)</f>
        <v>#N/A</v>
      </c>
      <c r="M89" s="65" t="e">
        <f>VLOOKUP(E89,'Trimming log'!$F$5:$V$5000,9,FALSE)</f>
        <v>#N/A</v>
      </c>
      <c r="N89" s="507" t="e">
        <f>VLOOKUP(E89,'Trimming log'!$F$5:$V$5000,10,FALSE)</f>
        <v>#N/A</v>
      </c>
      <c r="O89" s="65" t="e">
        <f>VLOOKUP(E89,'Trimming log'!$F$5:$V$5000,11,FALSE)</f>
        <v>#N/A</v>
      </c>
      <c r="P89" s="65" t="e">
        <f>VLOOKUP(E89,'Trimming log'!$F$5:$V$5000,12,FALSE)</f>
        <v>#N/A</v>
      </c>
      <c r="Q89" s="65" t="e">
        <f>VLOOKUP(E89,'Trimming log'!$F$5:$V$5000,13,FALSE)</f>
        <v>#N/A</v>
      </c>
      <c r="R89" s="65" t="e">
        <f>VLOOKUP(E89,'Trimming log'!$F$5:$V$5000,14,FALSE)</f>
        <v>#N/A</v>
      </c>
      <c r="S89" s="65" t="e">
        <f>VLOOKUP(E89,'Trimming log'!$F$5:$V$5000,15,FALSE)</f>
        <v>#N/A</v>
      </c>
      <c r="T89" s="65" t="e">
        <f t="shared" si="15"/>
        <v>#N/A</v>
      </c>
      <c r="U89" s="491" t="str">
        <f t="shared" si="16"/>
        <v/>
      </c>
      <c r="V89" s="74">
        <f t="shared" si="17"/>
        <v>0</v>
      </c>
      <c r="W89" s="134">
        <f t="shared" si="18"/>
        <v>0</v>
      </c>
      <c r="X89" s="134" t="e">
        <f>VLOOKUP(E89,'Trimming log'!$F$5:$Y$5000,19,FALSE)</f>
        <v>#N/A</v>
      </c>
      <c r="Y89" s="134" t="e">
        <f>VLOOKUP(E89,'Trimming log'!$F$5:$Y$5000,20,FALSE)</f>
        <v>#N/A</v>
      </c>
      <c r="Z89" s="135" t="e">
        <f t="shared" si="19"/>
        <v>#N/A</v>
      </c>
      <c r="AA89" s="135" t="e">
        <f t="shared" si="20"/>
        <v>#N/A</v>
      </c>
      <c r="AB89" s="136" t="e">
        <f t="shared" si="21"/>
        <v>#N/A</v>
      </c>
      <c r="AC89" s="136" t="e">
        <f t="shared" si="22"/>
        <v>#N/A</v>
      </c>
      <c r="AD89" s="136" t="e">
        <f t="shared" si="23"/>
        <v>#N/A</v>
      </c>
      <c r="AE89" s="136" t="e">
        <f t="shared" si="24"/>
        <v>#N/A</v>
      </c>
    </row>
    <row r="90" spans="1:31" ht="15" customHeight="1">
      <c r="A90" s="67" t="str">
        <f t="shared" si="13"/>
        <v/>
      </c>
      <c r="B90" s="65">
        <f t="shared" si="25"/>
        <v>67</v>
      </c>
      <c r="C90" s="68" t="str">
        <f t="shared" si="14"/>
        <v/>
      </c>
      <c r="D90" s="69"/>
      <c r="E90" s="66"/>
      <c r="F90" s="65" t="e">
        <f>VLOOKUP(E90,'Trimming log'!$F$5:$V$5000,2,FALSE)</f>
        <v>#N/A</v>
      </c>
      <c r="G90" s="65" t="e">
        <f>VLOOKUP(E90,'Trimming log'!$F$5:$V$5000,3,FALSE)</f>
        <v>#N/A</v>
      </c>
      <c r="H90" s="508" t="e">
        <f>VLOOKUP(E90,'Trimming log'!$F$5:$V$5000,4,FALSE)</f>
        <v>#N/A</v>
      </c>
      <c r="I90" s="65" t="e">
        <f>VLOOKUP(E90,'Trimming log'!$F$5:$V$5000,5,FALSE)</f>
        <v>#N/A</v>
      </c>
      <c r="J90" s="65" t="e">
        <f>VLOOKUP(E90,'Trimming log'!$F$5:$V$5000,6,FALSE)</f>
        <v>#N/A</v>
      </c>
      <c r="K90" s="65" t="e">
        <f>VLOOKUP(E90,'Trimming log'!$F$5:$V$5000,7,FALSE)</f>
        <v>#N/A</v>
      </c>
      <c r="L90" s="65" t="e">
        <f>VLOOKUP(E90,'Trimming log'!$F$5:$V$5000,8,FALSE)</f>
        <v>#N/A</v>
      </c>
      <c r="M90" s="65" t="e">
        <f>VLOOKUP(E90,'Trimming log'!$F$5:$V$5000,9,FALSE)</f>
        <v>#N/A</v>
      </c>
      <c r="N90" s="507" t="e">
        <f>VLOOKUP(E90,'Trimming log'!$F$5:$V$5000,10,FALSE)</f>
        <v>#N/A</v>
      </c>
      <c r="O90" s="65" t="e">
        <f>VLOOKUP(E90,'Trimming log'!$F$5:$V$5000,11,FALSE)</f>
        <v>#N/A</v>
      </c>
      <c r="P90" s="65" t="e">
        <f>VLOOKUP(E90,'Trimming log'!$F$5:$V$5000,12,FALSE)</f>
        <v>#N/A</v>
      </c>
      <c r="Q90" s="65" t="e">
        <f>VLOOKUP(E90,'Trimming log'!$F$5:$V$5000,13,FALSE)</f>
        <v>#N/A</v>
      </c>
      <c r="R90" s="65" t="e">
        <f>VLOOKUP(E90,'Trimming log'!$F$5:$V$5000,14,FALSE)</f>
        <v>#N/A</v>
      </c>
      <c r="S90" s="65" t="e">
        <f>VLOOKUP(E90,'Trimming log'!$F$5:$V$5000,15,FALSE)</f>
        <v>#N/A</v>
      </c>
      <c r="T90" s="65" t="e">
        <f t="shared" si="15"/>
        <v>#N/A</v>
      </c>
      <c r="U90" s="491" t="str">
        <f t="shared" si="16"/>
        <v/>
      </c>
      <c r="V90" s="74">
        <f t="shared" si="17"/>
        <v>0</v>
      </c>
      <c r="W90" s="134">
        <f t="shared" si="18"/>
        <v>0</v>
      </c>
      <c r="X90" s="134" t="e">
        <f>VLOOKUP(E90,'Trimming log'!$F$5:$Y$5000,19,FALSE)</f>
        <v>#N/A</v>
      </c>
      <c r="Y90" s="134" t="e">
        <f>VLOOKUP(E90,'Trimming log'!$F$5:$Y$5000,20,FALSE)</f>
        <v>#N/A</v>
      </c>
      <c r="Z90" s="135" t="e">
        <f t="shared" si="19"/>
        <v>#N/A</v>
      </c>
      <c r="AA90" s="135" t="e">
        <f t="shared" si="20"/>
        <v>#N/A</v>
      </c>
      <c r="AB90" s="136" t="e">
        <f t="shared" si="21"/>
        <v>#N/A</v>
      </c>
      <c r="AC90" s="136" t="e">
        <f t="shared" si="22"/>
        <v>#N/A</v>
      </c>
      <c r="AD90" s="136" t="e">
        <f t="shared" si="23"/>
        <v>#N/A</v>
      </c>
      <c r="AE90" s="136" t="e">
        <f t="shared" si="24"/>
        <v>#N/A</v>
      </c>
    </row>
    <row r="91" spans="1:31" ht="15" customHeight="1">
      <c r="A91" s="67" t="str">
        <f t="shared" si="13"/>
        <v/>
      </c>
      <c r="B91" s="65">
        <f t="shared" si="25"/>
        <v>68</v>
      </c>
      <c r="C91" s="68" t="str">
        <f t="shared" si="14"/>
        <v/>
      </c>
      <c r="D91" s="69"/>
      <c r="E91" s="66"/>
      <c r="F91" s="65" t="e">
        <f>VLOOKUP(E91,'Trimming log'!$F$5:$V$5000,2,FALSE)</f>
        <v>#N/A</v>
      </c>
      <c r="G91" s="65" t="e">
        <f>VLOOKUP(E91,'Trimming log'!$F$5:$V$5000,3,FALSE)</f>
        <v>#N/A</v>
      </c>
      <c r="H91" s="508" t="e">
        <f>VLOOKUP(E91,'Trimming log'!$F$5:$V$5000,4,FALSE)</f>
        <v>#N/A</v>
      </c>
      <c r="I91" s="65" t="e">
        <f>VLOOKUP(E91,'Trimming log'!$F$5:$V$5000,5,FALSE)</f>
        <v>#N/A</v>
      </c>
      <c r="J91" s="65" t="e">
        <f>VLOOKUP(E91,'Trimming log'!$F$5:$V$5000,6,FALSE)</f>
        <v>#N/A</v>
      </c>
      <c r="K91" s="65" t="e">
        <f>VLOOKUP(E91,'Trimming log'!$F$5:$V$5000,7,FALSE)</f>
        <v>#N/A</v>
      </c>
      <c r="L91" s="65" t="e">
        <f>VLOOKUP(E91,'Trimming log'!$F$5:$V$5000,8,FALSE)</f>
        <v>#N/A</v>
      </c>
      <c r="M91" s="65" t="e">
        <f>VLOOKUP(E91,'Trimming log'!$F$5:$V$5000,9,FALSE)</f>
        <v>#N/A</v>
      </c>
      <c r="N91" s="507" t="e">
        <f>VLOOKUP(E91,'Trimming log'!$F$5:$V$5000,10,FALSE)</f>
        <v>#N/A</v>
      </c>
      <c r="O91" s="65" t="e">
        <f>VLOOKUP(E91,'Trimming log'!$F$5:$V$5000,11,FALSE)</f>
        <v>#N/A</v>
      </c>
      <c r="P91" s="65" t="e">
        <f>VLOOKUP(E91,'Trimming log'!$F$5:$V$5000,12,FALSE)</f>
        <v>#N/A</v>
      </c>
      <c r="Q91" s="65" t="e">
        <f>VLOOKUP(E91,'Trimming log'!$F$5:$V$5000,13,FALSE)</f>
        <v>#N/A</v>
      </c>
      <c r="R91" s="65" t="e">
        <f>VLOOKUP(E91,'Trimming log'!$F$5:$V$5000,14,FALSE)</f>
        <v>#N/A</v>
      </c>
      <c r="S91" s="65" t="e">
        <f>VLOOKUP(E91,'Trimming log'!$F$5:$V$5000,15,FALSE)</f>
        <v>#N/A</v>
      </c>
      <c r="T91" s="65" t="e">
        <f t="shared" si="15"/>
        <v>#N/A</v>
      </c>
      <c r="U91" s="491" t="str">
        <f t="shared" si="16"/>
        <v/>
      </c>
      <c r="V91" s="74">
        <f t="shared" si="17"/>
        <v>0</v>
      </c>
      <c r="W91" s="134">
        <f t="shared" si="18"/>
        <v>0</v>
      </c>
      <c r="X91" s="134" t="e">
        <f>VLOOKUP(E91,'Trimming log'!$F$5:$Y$5000,19,FALSE)</f>
        <v>#N/A</v>
      </c>
      <c r="Y91" s="134" t="e">
        <f>VLOOKUP(E91,'Trimming log'!$F$5:$Y$5000,20,FALSE)</f>
        <v>#N/A</v>
      </c>
      <c r="Z91" s="135" t="e">
        <f t="shared" si="19"/>
        <v>#N/A</v>
      </c>
      <c r="AA91" s="135" t="e">
        <f t="shared" si="20"/>
        <v>#N/A</v>
      </c>
      <c r="AB91" s="136" t="e">
        <f t="shared" si="21"/>
        <v>#N/A</v>
      </c>
      <c r="AC91" s="136" t="e">
        <f t="shared" si="22"/>
        <v>#N/A</v>
      </c>
      <c r="AD91" s="136" t="e">
        <f t="shared" si="23"/>
        <v>#N/A</v>
      </c>
      <c r="AE91" s="136" t="e">
        <f t="shared" si="24"/>
        <v>#N/A</v>
      </c>
    </row>
    <row r="92" spans="1:31" ht="15" customHeight="1">
      <c r="A92" s="67" t="str">
        <f t="shared" si="13"/>
        <v/>
      </c>
      <c r="B92" s="65">
        <f t="shared" si="25"/>
        <v>69</v>
      </c>
      <c r="C92" s="68" t="str">
        <f t="shared" si="14"/>
        <v/>
      </c>
      <c r="D92" s="69"/>
      <c r="E92" s="66"/>
      <c r="F92" s="65" t="e">
        <f>VLOOKUP(E92,'Trimming log'!$F$5:$V$5000,2,FALSE)</f>
        <v>#N/A</v>
      </c>
      <c r="G92" s="65" t="e">
        <f>VLOOKUP(E92,'Trimming log'!$F$5:$V$5000,3,FALSE)</f>
        <v>#N/A</v>
      </c>
      <c r="H92" s="508" t="e">
        <f>VLOOKUP(E92,'Trimming log'!$F$5:$V$5000,4,FALSE)</f>
        <v>#N/A</v>
      </c>
      <c r="I92" s="65" t="e">
        <f>VLOOKUP(E92,'Trimming log'!$F$5:$V$5000,5,FALSE)</f>
        <v>#N/A</v>
      </c>
      <c r="J92" s="65" t="e">
        <f>VLOOKUP(E92,'Trimming log'!$F$5:$V$5000,6,FALSE)</f>
        <v>#N/A</v>
      </c>
      <c r="K92" s="65" t="e">
        <f>VLOOKUP(E92,'Trimming log'!$F$5:$V$5000,7,FALSE)</f>
        <v>#N/A</v>
      </c>
      <c r="L92" s="65" t="e">
        <f>VLOOKUP(E92,'Trimming log'!$F$5:$V$5000,8,FALSE)</f>
        <v>#N/A</v>
      </c>
      <c r="M92" s="65" t="e">
        <f>VLOOKUP(E92,'Trimming log'!$F$5:$V$5000,9,FALSE)</f>
        <v>#N/A</v>
      </c>
      <c r="N92" s="507" t="e">
        <f>VLOOKUP(E92,'Trimming log'!$F$5:$V$5000,10,FALSE)</f>
        <v>#N/A</v>
      </c>
      <c r="O92" s="65" t="e">
        <f>VLOOKUP(E92,'Trimming log'!$F$5:$V$5000,11,FALSE)</f>
        <v>#N/A</v>
      </c>
      <c r="P92" s="65" t="e">
        <f>VLOOKUP(E92,'Trimming log'!$F$5:$V$5000,12,FALSE)</f>
        <v>#N/A</v>
      </c>
      <c r="Q92" s="65" t="e">
        <f>VLOOKUP(E92,'Trimming log'!$F$5:$V$5000,13,FALSE)</f>
        <v>#N/A</v>
      </c>
      <c r="R92" s="65" t="e">
        <f>VLOOKUP(E92,'Trimming log'!$F$5:$V$5000,14,FALSE)</f>
        <v>#N/A</v>
      </c>
      <c r="S92" s="65" t="e">
        <f>VLOOKUP(E92,'Trimming log'!$F$5:$V$5000,15,FALSE)</f>
        <v>#N/A</v>
      </c>
      <c r="T92" s="65" t="e">
        <f t="shared" si="15"/>
        <v>#N/A</v>
      </c>
      <c r="U92" s="491" t="str">
        <f t="shared" si="16"/>
        <v/>
      </c>
      <c r="V92" s="74">
        <f t="shared" si="17"/>
        <v>0</v>
      </c>
      <c r="W92" s="134">
        <f t="shared" si="18"/>
        <v>0</v>
      </c>
      <c r="X92" s="134" t="e">
        <f>VLOOKUP(E92,'Trimming log'!$F$5:$Y$5000,19,FALSE)</f>
        <v>#N/A</v>
      </c>
      <c r="Y92" s="134" t="e">
        <f>VLOOKUP(E92,'Trimming log'!$F$5:$Y$5000,20,FALSE)</f>
        <v>#N/A</v>
      </c>
      <c r="Z92" s="135" t="e">
        <f t="shared" si="19"/>
        <v>#N/A</v>
      </c>
      <c r="AA92" s="135" t="e">
        <f t="shared" si="20"/>
        <v>#N/A</v>
      </c>
      <c r="AB92" s="136" t="e">
        <f t="shared" si="21"/>
        <v>#N/A</v>
      </c>
      <c r="AC92" s="136" t="e">
        <f t="shared" si="22"/>
        <v>#N/A</v>
      </c>
      <c r="AD92" s="136" t="e">
        <f t="shared" si="23"/>
        <v>#N/A</v>
      </c>
      <c r="AE92" s="136" t="e">
        <f t="shared" si="24"/>
        <v>#N/A</v>
      </c>
    </row>
    <row r="93" spans="1:31" ht="15" customHeight="1">
      <c r="A93" s="67" t="str">
        <f t="shared" si="13"/>
        <v/>
      </c>
      <c r="B93" s="65">
        <f t="shared" si="25"/>
        <v>70</v>
      </c>
      <c r="C93" s="68" t="str">
        <f t="shared" si="14"/>
        <v/>
      </c>
      <c r="D93" s="69"/>
      <c r="E93" s="66"/>
      <c r="F93" s="65" t="e">
        <f>VLOOKUP(E93,'Trimming log'!$F$5:$V$5000,2,FALSE)</f>
        <v>#N/A</v>
      </c>
      <c r="G93" s="65" t="e">
        <f>VLOOKUP(E93,'Trimming log'!$F$5:$V$5000,3,FALSE)</f>
        <v>#N/A</v>
      </c>
      <c r="H93" s="508" t="e">
        <f>VLOOKUP(E93,'Trimming log'!$F$5:$V$5000,4,FALSE)</f>
        <v>#N/A</v>
      </c>
      <c r="I93" s="65" t="e">
        <f>VLOOKUP(E93,'Trimming log'!$F$5:$V$5000,5,FALSE)</f>
        <v>#N/A</v>
      </c>
      <c r="J93" s="65" t="e">
        <f>VLOOKUP(E93,'Trimming log'!$F$5:$V$5000,6,FALSE)</f>
        <v>#N/A</v>
      </c>
      <c r="K93" s="65" t="e">
        <f>VLOOKUP(E93,'Trimming log'!$F$5:$V$5000,7,FALSE)</f>
        <v>#N/A</v>
      </c>
      <c r="L93" s="65" t="e">
        <f>VLOOKUP(E93,'Trimming log'!$F$5:$V$5000,8,FALSE)</f>
        <v>#N/A</v>
      </c>
      <c r="M93" s="65" t="e">
        <f>VLOOKUP(E93,'Trimming log'!$F$5:$V$5000,9,FALSE)</f>
        <v>#N/A</v>
      </c>
      <c r="N93" s="507" t="e">
        <f>VLOOKUP(E93,'Trimming log'!$F$5:$V$5000,10,FALSE)</f>
        <v>#N/A</v>
      </c>
      <c r="O93" s="65" t="e">
        <f>VLOOKUP(E93,'Trimming log'!$F$5:$V$5000,11,FALSE)</f>
        <v>#N/A</v>
      </c>
      <c r="P93" s="65" t="e">
        <f>VLOOKUP(E93,'Trimming log'!$F$5:$V$5000,12,FALSE)</f>
        <v>#N/A</v>
      </c>
      <c r="Q93" s="65" t="e">
        <f>VLOOKUP(E93,'Trimming log'!$F$5:$V$5000,13,FALSE)</f>
        <v>#N/A</v>
      </c>
      <c r="R93" s="65" t="e">
        <f>VLOOKUP(E93,'Trimming log'!$F$5:$V$5000,14,FALSE)</f>
        <v>#N/A</v>
      </c>
      <c r="S93" s="65" t="e">
        <f>VLOOKUP(E93,'Trimming log'!$F$5:$V$5000,15,FALSE)</f>
        <v>#N/A</v>
      </c>
      <c r="T93" s="65" t="e">
        <f t="shared" si="15"/>
        <v>#N/A</v>
      </c>
      <c r="U93" s="491" t="str">
        <f t="shared" si="16"/>
        <v/>
      </c>
      <c r="V93" s="74">
        <f t="shared" si="17"/>
        <v>0</v>
      </c>
      <c r="W93" s="134">
        <f t="shared" si="18"/>
        <v>0</v>
      </c>
      <c r="X93" s="134" t="e">
        <f>VLOOKUP(E93,'Trimming log'!$F$5:$Y$5000,19,FALSE)</f>
        <v>#N/A</v>
      </c>
      <c r="Y93" s="134" t="e">
        <f>VLOOKUP(E93,'Trimming log'!$F$5:$Y$5000,20,FALSE)</f>
        <v>#N/A</v>
      </c>
      <c r="Z93" s="135" t="e">
        <f t="shared" si="19"/>
        <v>#N/A</v>
      </c>
      <c r="AA93" s="135" t="e">
        <f t="shared" si="20"/>
        <v>#N/A</v>
      </c>
      <c r="AB93" s="136" t="e">
        <f t="shared" si="21"/>
        <v>#N/A</v>
      </c>
      <c r="AC93" s="136" t="e">
        <f t="shared" si="22"/>
        <v>#N/A</v>
      </c>
      <c r="AD93" s="136" t="e">
        <f t="shared" si="23"/>
        <v>#N/A</v>
      </c>
      <c r="AE93" s="136" t="e">
        <f t="shared" si="24"/>
        <v>#N/A</v>
      </c>
    </row>
    <row r="94" spans="1:31" ht="15" customHeight="1">
      <c r="A94" s="67" t="str">
        <f t="shared" si="13"/>
        <v/>
      </c>
      <c r="B94" s="65">
        <f t="shared" si="25"/>
        <v>71</v>
      </c>
      <c r="C94" s="68" t="str">
        <f t="shared" si="14"/>
        <v/>
      </c>
      <c r="D94" s="69"/>
      <c r="E94" s="66"/>
      <c r="F94" s="65" t="e">
        <f>VLOOKUP(E94,'Trimming log'!$F$5:$V$5000,2,FALSE)</f>
        <v>#N/A</v>
      </c>
      <c r="G94" s="65" t="e">
        <f>VLOOKUP(E94,'Trimming log'!$F$5:$V$5000,3,FALSE)</f>
        <v>#N/A</v>
      </c>
      <c r="H94" s="508" t="e">
        <f>VLOOKUP(E94,'Trimming log'!$F$5:$V$5000,4,FALSE)</f>
        <v>#N/A</v>
      </c>
      <c r="I94" s="65" t="e">
        <f>VLOOKUP(E94,'Trimming log'!$F$5:$V$5000,5,FALSE)</f>
        <v>#N/A</v>
      </c>
      <c r="J94" s="65" t="e">
        <f>VLOOKUP(E94,'Trimming log'!$F$5:$V$5000,6,FALSE)</f>
        <v>#N/A</v>
      </c>
      <c r="K94" s="65" t="e">
        <f>VLOOKUP(E94,'Trimming log'!$F$5:$V$5000,7,FALSE)</f>
        <v>#N/A</v>
      </c>
      <c r="L94" s="65" t="e">
        <f>VLOOKUP(E94,'Trimming log'!$F$5:$V$5000,8,FALSE)</f>
        <v>#N/A</v>
      </c>
      <c r="M94" s="65" t="e">
        <f>VLOOKUP(E94,'Trimming log'!$F$5:$V$5000,9,FALSE)</f>
        <v>#N/A</v>
      </c>
      <c r="N94" s="507" t="e">
        <f>VLOOKUP(E94,'Trimming log'!$F$5:$V$5000,10,FALSE)</f>
        <v>#N/A</v>
      </c>
      <c r="O94" s="65" t="e">
        <f>VLOOKUP(E94,'Trimming log'!$F$5:$V$5000,11,FALSE)</f>
        <v>#N/A</v>
      </c>
      <c r="P94" s="65" t="e">
        <f>VLOOKUP(E94,'Trimming log'!$F$5:$V$5000,12,FALSE)</f>
        <v>#N/A</v>
      </c>
      <c r="Q94" s="65" t="e">
        <f>VLOOKUP(E94,'Trimming log'!$F$5:$V$5000,13,FALSE)</f>
        <v>#N/A</v>
      </c>
      <c r="R94" s="65" t="e">
        <f>VLOOKUP(E94,'Trimming log'!$F$5:$V$5000,14,FALSE)</f>
        <v>#N/A</v>
      </c>
      <c r="S94" s="65" t="e">
        <f>VLOOKUP(E94,'Trimming log'!$F$5:$V$5000,15,FALSE)</f>
        <v>#N/A</v>
      </c>
      <c r="T94" s="65" t="e">
        <f t="shared" si="15"/>
        <v>#N/A</v>
      </c>
      <c r="U94" s="491" t="str">
        <f t="shared" si="16"/>
        <v/>
      </c>
      <c r="V94" s="74">
        <f t="shared" si="17"/>
        <v>0</v>
      </c>
      <c r="W94" s="134">
        <f t="shared" si="18"/>
        <v>0</v>
      </c>
      <c r="X94" s="134" t="e">
        <f>VLOOKUP(E94,'Trimming log'!$F$5:$Y$5000,19,FALSE)</f>
        <v>#N/A</v>
      </c>
      <c r="Y94" s="134" t="e">
        <f>VLOOKUP(E94,'Trimming log'!$F$5:$Y$5000,20,FALSE)</f>
        <v>#N/A</v>
      </c>
      <c r="Z94" s="135" t="e">
        <f t="shared" si="19"/>
        <v>#N/A</v>
      </c>
      <c r="AA94" s="135" t="e">
        <f t="shared" si="20"/>
        <v>#N/A</v>
      </c>
      <c r="AB94" s="136" t="e">
        <f t="shared" si="21"/>
        <v>#N/A</v>
      </c>
      <c r="AC94" s="136" t="e">
        <f t="shared" si="22"/>
        <v>#N/A</v>
      </c>
      <c r="AD94" s="136" t="e">
        <f t="shared" si="23"/>
        <v>#N/A</v>
      </c>
      <c r="AE94" s="136" t="e">
        <f t="shared" si="24"/>
        <v>#N/A</v>
      </c>
    </row>
    <row r="95" spans="1:31" ht="15" customHeight="1">
      <c r="A95" s="67" t="str">
        <f t="shared" si="13"/>
        <v/>
      </c>
      <c r="B95" s="65">
        <f t="shared" si="25"/>
        <v>72</v>
      </c>
      <c r="C95" s="68" t="str">
        <f t="shared" si="14"/>
        <v/>
      </c>
      <c r="D95" s="69"/>
      <c r="E95" s="66"/>
      <c r="F95" s="65" t="e">
        <f>VLOOKUP(E95,'Trimming log'!$F$5:$V$5000,2,FALSE)</f>
        <v>#N/A</v>
      </c>
      <c r="G95" s="65" t="e">
        <f>VLOOKUP(E95,'Trimming log'!$F$5:$V$5000,3,FALSE)</f>
        <v>#N/A</v>
      </c>
      <c r="H95" s="508" t="e">
        <f>VLOOKUP(E95,'Trimming log'!$F$5:$V$5000,4,FALSE)</f>
        <v>#N/A</v>
      </c>
      <c r="I95" s="65" t="e">
        <f>VLOOKUP(E95,'Trimming log'!$F$5:$V$5000,5,FALSE)</f>
        <v>#N/A</v>
      </c>
      <c r="J95" s="65" t="e">
        <f>VLOOKUP(E95,'Trimming log'!$F$5:$V$5000,6,FALSE)</f>
        <v>#N/A</v>
      </c>
      <c r="K95" s="65" t="e">
        <f>VLOOKUP(E95,'Trimming log'!$F$5:$V$5000,7,FALSE)</f>
        <v>#N/A</v>
      </c>
      <c r="L95" s="65" t="e">
        <f>VLOOKUP(E95,'Trimming log'!$F$5:$V$5000,8,FALSE)</f>
        <v>#N/A</v>
      </c>
      <c r="M95" s="65" t="e">
        <f>VLOOKUP(E95,'Trimming log'!$F$5:$V$5000,9,FALSE)</f>
        <v>#N/A</v>
      </c>
      <c r="N95" s="507" t="e">
        <f>VLOOKUP(E95,'Trimming log'!$F$5:$V$5000,10,FALSE)</f>
        <v>#N/A</v>
      </c>
      <c r="O95" s="65" t="e">
        <f>VLOOKUP(E95,'Trimming log'!$F$5:$V$5000,11,FALSE)</f>
        <v>#N/A</v>
      </c>
      <c r="P95" s="65" t="e">
        <f>VLOOKUP(E95,'Trimming log'!$F$5:$V$5000,12,FALSE)</f>
        <v>#N/A</v>
      </c>
      <c r="Q95" s="65" t="e">
        <f>VLOOKUP(E95,'Trimming log'!$F$5:$V$5000,13,FALSE)</f>
        <v>#N/A</v>
      </c>
      <c r="R95" s="65" t="e">
        <f>VLOOKUP(E95,'Trimming log'!$F$5:$V$5000,14,FALSE)</f>
        <v>#N/A</v>
      </c>
      <c r="S95" s="65" t="e">
        <f>VLOOKUP(E95,'Trimming log'!$F$5:$V$5000,15,FALSE)</f>
        <v>#N/A</v>
      </c>
      <c r="T95" s="65" t="e">
        <f t="shared" si="15"/>
        <v>#N/A</v>
      </c>
      <c r="U95" s="491" t="str">
        <f t="shared" si="16"/>
        <v/>
      </c>
      <c r="V95" s="74">
        <f t="shared" si="17"/>
        <v>0</v>
      </c>
      <c r="W95" s="134">
        <f t="shared" si="18"/>
        <v>0</v>
      </c>
      <c r="X95" s="134" t="e">
        <f>VLOOKUP(E95,'Trimming log'!$F$5:$Y$5000,19,FALSE)</f>
        <v>#N/A</v>
      </c>
      <c r="Y95" s="134" t="e">
        <f>VLOOKUP(E95,'Trimming log'!$F$5:$Y$5000,20,FALSE)</f>
        <v>#N/A</v>
      </c>
      <c r="Z95" s="135" t="e">
        <f t="shared" si="19"/>
        <v>#N/A</v>
      </c>
      <c r="AA95" s="135" t="e">
        <f t="shared" si="20"/>
        <v>#N/A</v>
      </c>
      <c r="AB95" s="136" t="e">
        <f t="shared" si="21"/>
        <v>#N/A</v>
      </c>
      <c r="AC95" s="136" t="e">
        <f t="shared" si="22"/>
        <v>#N/A</v>
      </c>
      <c r="AD95" s="136" t="e">
        <f t="shared" si="23"/>
        <v>#N/A</v>
      </c>
      <c r="AE95" s="136" t="e">
        <f t="shared" si="24"/>
        <v>#N/A</v>
      </c>
    </row>
    <row r="96" spans="1:31" ht="15" customHeight="1">
      <c r="A96" s="67" t="str">
        <f t="shared" si="13"/>
        <v/>
      </c>
      <c r="B96" s="65">
        <f t="shared" si="25"/>
        <v>73</v>
      </c>
      <c r="C96" s="68" t="str">
        <f t="shared" si="14"/>
        <v/>
      </c>
      <c r="D96" s="69"/>
      <c r="E96" s="66"/>
      <c r="F96" s="65" t="e">
        <f>VLOOKUP(E96,'Trimming log'!$F$5:$V$5000,2,FALSE)</f>
        <v>#N/A</v>
      </c>
      <c r="G96" s="65" t="e">
        <f>VLOOKUP(E96,'Trimming log'!$F$5:$V$5000,3,FALSE)</f>
        <v>#N/A</v>
      </c>
      <c r="H96" s="508" t="e">
        <f>VLOOKUP(E96,'Trimming log'!$F$5:$V$5000,4,FALSE)</f>
        <v>#N/A</v>
      </c>
      <c r="I96" s="65" t="e">
        <f>VLOOKUP(E96,'Trimming log'!$F$5:$V$5000,5,FALSE)</f>
        <v>#N/A</v>
      </c>
      <c r="J96" s="65" t="e">
        <f>VLOOKUP(E96,'Trimming log'!$F$5:$V$5000,6,FALSE)</f>
        <v>#N/A</v>
      </c>
      <c r="K96" s="65" t="e">
        <f>VLOOKUP(E96,'Trimming log'!$F$5:$V$5000,7,FALSE)</f>
        <v>#N/A</v>
      </c>
      <c r="L96" s="65" t="e">
        <f>VLOOKUP(E96,'Trimming log'!$F$5:$V$5000,8,FALSE)</f>
        <v>#N/A</v>
      </c>
      <c r="M96" s="65" t="e">
        <f>VLOOKUP(E96,'Trimming log'!$F$5:$V$5000,9,FALSE)</f>
        <v>#N/A</v>
      </c>
      <c r="N96" s="507" t="e">
        <f>VLOOKUP(E96,'Trimming log'!$F$5:$V$5000,10,FALSE)</f>
        <v>#N/A</v>
      </c>
      <c r="O96" s="65" t="e">
        <f>VLOOKUP(E96,'Trimming log'!$F$5:$V$5000,11,FALSE)</f>
        <v>#N/A</v>
      </c>
      <c r="P96" s="65" t="e">
        <f>VLOOKUP(E96,'Trimming log'!$F$5:$V$5000,12,FALSE)</f>
        <v>#N/A</v>
      </c>
      <c r="Q96" s="65" t="e">
        <f>VLOOKUP(E96,'Trimming log'!$F$5:$V$5000,13,FALSE)</f>
        <v>#N/A</v>
      </c>
      <c r="R96" s="65" t="e">
        <f>VLOOKUP(E96,'Trimming log'!$F$5:$V$5000,14,FALSE)</f>
        <v>#N/A</v>
      </c>
      <c r="S96" s="65" t="e">
        <f>VLOOKUP(E96,'Trimming log'!$F$5:$V$5000,15,FALSE)</f>
        <v>#N/A</v>
      </c>
      <c r="T96" s="65" t="e">
        <f t="shared" si="15"/>
        <v>#N/A</v>
      </c>
      <c r="U96" s="491" t="str">
        <f t="shared" si="16"/>
        <v/>
      </c>
      <c r="V96" s="74">
        <f t="shared" si="17"/>
        <v>0</v>
      </c>
      <c r="W96" s="134">
        <f t="shared" si="18"/>
        <v>0</v>
      </c>
      <c r="X96" s="134" t="e">
        <f>VLOOKUP(E96,'Trimming log'!$F$5:$Y$5000,19,FALSE)</f>
        <v>#N/A</v>
      </c>
      <c r="Y96" s="134" t="e">
        <f>VLOOKUP(E96,'Trimming log'!$F$5:$Y$5000,20,FALSE)</f>
        <v>#N/A</v>
      </c>
      <c r="Z96" s="135" t="e">
        <f t="shared" si="19"/>
        <v>#N/A</v>
      </c>
      <c r="AA96" s="135" t="e">
        <f t="shared" si="20"/>
        <v>#N/A</v>
      </c>
      <c r="AB96" s="136" t="e">
        <f t="shared" si="21"/>
        <v>#N/A</v>
      </c>
      <c r="AC96" s="136" t="e">
        <f t="shared" si="22"/>
        <v>#N/A</v>
      </c>
      <c r="AD96" s="136" t="e">
        <f t="shared" si="23"/>
        <v>#N/A</v>
      </c>
      <c r="AE96" s="136" t="e">
        <f t="shared" si="24"/>
        <v>#N/A</v>
      </c>
    </row>
    <row r="97" spans="1:31" ht="15" customHeight="1">
      <c r="A97" s="67" t="str">
        <f t="shared" si="13"/>
        <v/>
      </c>
      <c r="B97" s="65">
        <f t="shared" si="25"/>
        <v>74</v>
      </c>
      <c r="C97" s="68" t="str">
        <f t="shared" si="14"/>
        <v/>
      </c>
      <c r="D97" s="69"/>
      <c r="E97" s="66"/>
      <c r="F97" s="65" t="e">
        <f>VLOOKUP(E97,'Trimming log'!$F$5:$V$5000,2,FALSE)</f>
        <v>#N/A</v>
      </c>
      <c r="G97" s="65" t="e">
        <f>VLOOKUP(E97,'Trimming log'!$F$5:$V$5000,3,FALSE)</f>
        <v>#N/A</v>
      </c>
      <c r="H97" s="508" t="e">
        <f>VLOOKUP(E97,'Trimming log'!$F$5:$V$5000,4,FALSE)</f>
        <v>#N/A</v>
      </c>
      <c r="I97" s="65" t="e">
        <f>VLOOKUP(E97,'Trimming log'!$F$5:$V$5000,5,FALSE)</f>
        <v>#N/A</v>
      </c>
      <c r="J97" s="65" t="e">
        <f>VLOOKUP(E97,'Trimming log'!$F$5:$V$5000,6,FALSE)</f>
        <v>#N/A</v>
      </c>
      <c r="K97" s="65" t="e">
        <f>VLOOKUP(E97,'Trimming log'!$F$5:$V$5000,7,FALSE)</f>
        <v>#N/A</v>
      </c>
      <c r="L97" s="65" t="e">
        <f>VLOOKUP(E97,'Trimming log'!$F$5:$V$5000,8,FALSE)</f>
        <v>#N/A</v>
      </c>
      <c r="M97" s="65" t="e">
        <f>VLOOKUP(E97,'Trimming log'!$F$5:$V$5000,9,FALSE)</f>
        <v>#N/A</v>
      </c>
      <c r="N97" s="507" t="e">
        <f>VLOOKUP(E97,'Trimming log'!$F$5:$V$5000,10,FALSE)</f>
        <v>#N/A</v>
      </c>
      <c r="O97" s="65" t="e">
        <f>VLOOKUP(E97,'Trimming log'!$F$5:$V$5000,11,FALSE)</f>
        <v>#N/A</v>
      </c>
      <c r="P97" s="65" t="e">
        <f>VLOOKUP(E97,'Trimming log'!$F$5:$V$5000,12,FALSE)</f>
        <v>#N/A</v>
      </c>
      <c r="Q97" s="65" t="e">
        <f>VLOOKUP(E97,'Trimming log'!$F$5:$V$5000,13,FALSE)</f>
        <v>#N/A</v>
      </c>
      <c r="R97" s="65" t="e">
        <f>VLOOKUP(E97,'Trimming log'!$F$5:$V$5000,14,FALSE)</f>
        <v>#N/A</v>
      </c>
      <c r="S97" s="65" t="e">
        <f>VLOOKUP(E97,'Trimming log'!$F$5:$V$5000,15,FALSE)</f>
        <v>#N/A</v>
      </c>
      <c r="T97" s="65" t="e">
        <f t="shared" si="15"/>
        <v>#N/A</v>
      </c>
      <c r="U97" s="491" t="str">
        <f t="shared" si="16"/>
        <v/>
      </c>
      <c r="V97" s="74">
        <f t="shared" si="17"/>
        <v>0</v>
      </c>
      <c r="W97" s="134">
        <f t="shared" si="18"/>
        <v>0</v>
      </c>
      <c r="X97" s="134" t="e">
        <f>VLOOKUP(E97,'Trimming log'!$F$5:$Y$5000,19,FALSE)</f>
        <v>#N/A</v>
      </c>
      <c r="Y97" s="134" t="e">
        <f>VLOOKUP(E97,'Trimming log'!$F$5:$Y$5000,20,FALSE)</f>
        <v>#N/A</v>
      </c>
      <c r="Z97" s="135" t="e">
        <f t="shared" si="19"/>
        <v>#N/A</v>
      </c>
      <c r="AA97" s="135" t="e">
        <f t="shared" si="20"/>
        <v>#N/A</v>
      </c>
      <c r="AB97" s="136" t="e">
        <f t="shared" si="21"/>
        <v>#N/A</v>
      </c>
      <c r="AC97" s="136" t="e">
        <f t="shared" si="22"/>
        <v>#N/A</v>
      </c>
      <c r="AD97" s="136" t="e">
        <f t="shared" si="23"/>
        <v>#N/A</v>
      </c>
      <c r="AE97" s="136" t="e">
        <f t="shared" si="24"/>
        <v>#N/A</v>
      </c>
    </row>
    <row r="98" spans="1:31" ht="15" customHeight="1">
      <c r="A98" s="67" t="str">
        <f t="shared" si="13"/>
        <v/>
      </c>
      <c r="B98" s="65">
        <f t="shared" si="25"/>
        <v>75</v>
      </c>
      <c r="C98" s="68" t="str">
        <f t="shared" si="14"/>
        <v/>
      </c>
      <c r="D98" s="69"/>
      <c r="E98" s="66"/>
      <c r="F98" s="65" t="e">
        <f>VLOOKUP(E98,'Trimming log'!$F$5:$V$5000,2,FALSE)</f>
        <v>#N/A</v>
      </c>
      <c r="G98" s="65" t="e">
        <f>VLOOKUP(E98,'Trimming log'!$F$5:$V$5000,3,FALSE)</f>
        <v>#N/A</v>
      </c>
      <c r="H98" s="508" t="e">
        <f>VLOOKUP(E98,'Trimming log'!$F$5:$V$5000,4,FALSE)</f>
        <v>#N/A</v>
      </c>
      <c r="I98" s="65" t="e">
        <f>VLOOKUP(E98,'Trimming log'!$F$5:$V$5000,5,FALSE)</f>
        <v>#N/A</v>
      </c>
      <c r="J98" s="65" t="e">
        <f>VLOOKUP(E98,'Trimming log'!$F$5:$V$5000,6,FALSE)</f>
        <v>#N/A</v>
      </c>
      <c r="K98" s="65" t="e">
        <f>VLOOKUP(E98,'Trimming log'!$F$5:$V$5000,7,FALSE)</f>
        <v>#N/A</v>
      </c>
      <c r="L98" s="65" t="e">
        <f>VLOOKUP(E98,'Trimming log'!$F$5:$V$5000,8,FALSE)</f>
        <v>#N/A</v>
      </c>
      <c r="M98" s="65" t="e">
        <f>VLOOKUP(E98,'Trimming log'!$F$5:$V$5000,9,FALSE)</f>
        <v>#N/A</v>
      </c>
      <c r="N98" s="507" t="e">
        <f>VLOOKUP(E98,'Trimming log'!$F$5:$V$5000,10,FALSE)</f>
        <v>#N/A</v>
      </c>
      <c r="O98" s="65" t="e">
        <f>VLOOKUP(E98,'Trimming log'!$F$5:$V$5000,11,FALSE)</f>
        <v>#N/A</v>
      </c>
      <c r="P98" s="65" t="e">
        <f>VLOOKUP(E98,'Trimming log'!$F$5:$V$5000,12,FALSE)</f>
        <v>#N/A</v>
      </c>
      <c r="Q98" s="65" t="e">
        <f>VLOOKUP(E98,'Trimming log'!$F$5:$V$5000,13,FALSE)</f>
        <v>#N/A</v>
      </c>
      <c r="R98" s="65" t="e">
        <f>VLOOKUP(E98,'Trimming log'!$F$5:$V$5000,14,FALSE)</f>
        <v>#N/A</v>
      </c>
      <c r="S98" s="65" t="e">
        <f>VLOOKUP(E98,'Trimming log'!$F$5:$V$5000,15,FALSE)</f>
        <v>#N/A</v>
      </c>
      <c r="T98" s="65" t="e">
        <f t="shared" si="15"/>
        <v>#N/A</v>
      </c>
      <c r="U98" s="491" t="str">
        <f t="shared" si="16"/>
        <v/>
      </c>
      <c r="V98" s="74">
        <f t="shared" si="17"/>
        <v>0</v>
      </c>
      <c r="W98" s="134">
        <f t="shared" si="18"/>
        <v>0</v>
      </c>
      <c r="X98" s="134" t="e">
        <f>VLOOKUP(E98,'Trimming log'!$F$5:$Y$5000,19,FALSE)</f>
        <v>#N/A</v>
      </c>
      <c r="Y98" s="134" t="e">
        <f>VLOOKUP(E98,'Trimming log'!$F$5:$Y$5000,20,FALSE)</f>
        <v>#N/A</v>
      </c>
      <c r="Z98" s="135" t="e">
        <f t="shared" si="19"/>
        <v>#N/A</v>
      </c>
      <c r="AA98" s="135" t="e">
        <f t="shared" si="20"/>
        <v>#N/A</v>
      </c>
      <c r="AB98" s="136" t="e">
        <f t="shared" si="21"/>
        <v>#N/A</v>
      </c>
      <c r="AC98" s="136" t="e">
        <f t="shared" si="22"/>
        <v>#N/A</v>
      </c>
      <c r="AD98" s="136" t="e">
        <f t="shared" si="23"/>
        <v>#N/A</v>
      </c>
      <c r="AE98" s="136" t="e">
        <f t="shared" si="24"/>
        <v>#N/A</v>
      </c>
    </row>
    <row r="99" spans="1:31" ht="15" customHeight="1">
      <c r="A99" s="67" t="str">
        <f t="shared" si="13"/>
        <v/>
      </c>
      <c r="B99" s="65">
        <f t="shared" si="25"/>
        <v>76</v>
      </c>
      <c r="C99" s="68" t="str">
        <f t="shared" si="14"/>
        <v/>
      </c>
      <c r="D99" s="69"/>
      <c r="E99" s="66"/>
      <c r="F99" s="65" t="e">
        <f>VLOOKUP(E99,'Trimming log'!$F$5:$V$5000,2,FALSE)</f>
        <v>#N/A</v>
      </c>
      <c r="G99" s="65" t="e">
        <f>VLOOKUP(E99,'Trimming log'!$F$5:$V$5000,3,FALSE)</f>
        <v>#N/A</v>
      </c>
      <c r="H99" s="508" t="e">
        <f>VLOOKUP(E99,'Trimming log'!$F$5:$V$5000,4,FALSE)</f>
        <v>#N/A</v>
      </c>
      <c r="I99" s="65" t="e">
        <f>VLOOKUP(E99,'Trimming log'!$F$5:$V$5000,5,FALSE)</f>
        <v>#N/A</v>
      </c>
      <c r="J99" s="65" t="e">
        <f>VLOOKUP(E99,'Trimming log'!$F$5:$V$5000,6,FALSE)</f>
        <v>#N/A</v>
      </c>
      <c r="K99" s="65" t="e">
        <f>VLOOKUP(E99,'Trimming log'!$F$5:$V$5000,7,FALSE)</f>
        <v>#N/A</v>
      </c>
      <c r="L99" s="65" t="e">
        <f>VLOOKUP(E99,'Trimming log'!$F$5:$V$5000,8,FALSE)</f>
        <v>#N/A</v>
      </c>
      <c r="M99" s="65" t="e">
        <f>VLOOKUP(E99,'Trimming log'!$F$5:$V$5000,9,FALSE)</f>
        <v>#N/A</v>
      </c>
      <c r="N99" s="507" t="e">
        <f>VLOOKUP(E99,'Trimming log'!$F$5:$V$5000,10,FALSE)</f>
        <v>#N/A</v>
      </c>
      <c r="O99" s="65" t="e">
        <f>VLOOKUP(E99,'Trimming log'!$F$5:$V$5000,11,FALSE)</f>
        <v>#N/A</v>
      </c>
      <c r="P99" s="65" t="e">
        <f>VLOOKUP(E99,'Trimming log'!$F$5:$V$5000,12,FALSE)</f>
        <v>#N/A</v>
      </c>
      <c r="Q99" s="65" t="e">
        <f>VLOOKUP(E99,'Trimming log'!$F$5:$V$5000,13,FALSE)</f>
        <v>#N/A</v>
      </c>
      <c r="R99" s="65" t="e">
        <f>VLOOKUP(E99,'Trimming log'!$F$5:$V$5000,14,FALSE)</f>
        <v>#N/A</v>
      </c>
      <c r="S99" s="65" t="e">
        <f>VLOOKUP(E99,'Trimming log'!$F$5:$V$5000,15,FALSE)</f>
        <v>#N/A</v>
      </c>
      <c r="T99" s="65" t="e">
        <f t="shared" si="15"/>
        <v>#N/A</v>
      </c>
      <c r="U99" s="491" t="str">
        <f t="shared" si="16"/>
        <v/>
      </c>
      <c r="V99" s="74">
        <f t="shared" si="17"/>
        <v>0</v>
      </c>
      <c r="W99" s="134">
        <f t="shared" si="18"/>
        <v>0</v>
      </c>
      <c r="X99" s="134" t="e">
        <f>VLOOKUP(E99,'Trimming log'!$F$5:$Y$5000,19,FALSE)</f>
        <v>#N/A</v>
      </c>
      <c r="Y99" s="134" t="e">
        <f>VLOOKUP(E99,'Trimming log'!$F$5:$Y$5000,20,FALSE)</f>
        <v>#N/A</v>
      </c>
      <c r="Z99" s="135" t="e">
        <f t="shared" si="19"/>
        <v>#N/A</v>
      </c>
      <c r="AA99" s="135" t="e">
        <f t="shared" si="20"/>
        <v>#N/A</v>
      </c>
      <c r="AB99" s="136" t="e">
        <f t="shared" si="21"/>
        <v>#N/A</v>
      </c>
      <c r="AC99" s="136" t="e">
        <f t="shared" si="22"/>
        <v>#N/A</v>
      </c>
      <c r="AD99" s="136" t="e">
        <f t="shared" si="23"/>
        <v>#N/A</v>
      </c>
      <c r="AE99" s="136" t="e">
        <f t="shared" si="24"/>
        <v>#N/A</v>
      </c>
    </row>
    <row r="100" spans="1:31" ht="15" customHeight="1">
      <c r="A100" s="67" t="str">
        <f t="shared" si="13"/>
        <v/>
      </c>
      <c r="B100" s="65">
        <f t="shared" si="25"/>
        <v>77</v>
      </c>
      <c r="C100" s="68" t="str">
        <f t="shared" si="14"/>
        <v/>
      </c>
      <c r="D100" s="69"/>
      <c r="E100" s="66"/>
      <c r="F100" s="65" t="e">
        <f>VLOOKUP(E100,'Trimming log'!$F$5:$V$5000,2,FALSE)</f>
        <v>#N/A</v>
      </c>
      <c r="G100" s="65" t="e">
        <f>VLOOKUP(E100,'Trimming log'!$F$5:$V$5000,3,FALSE)</f>
        <v>#N/A</v>
      </c>
      <c r="H100" s="508" t="e">
        <f>VLOOKUP(E100,'Trimming log'!$F$5:$V$5000,4,FALSE)</f>
        <v>#N/A</v>
      </c>
      <c r="I100" s="65" t="e">
        <f>VLOOKUP(E100,'Trimming log'!$F$5:$V$5000,5,FALSE)</f>
        <v>#N/A</v>
      </c>
      <c r="J100" s="65" t="e">
        <f>VLOOKUP(E100,'Trimming log'!$F$5:$V$5000,6,FALSE)</f>
        <v>#N/A</v>
      </c>
      <c r="K100" s="65" t="e">
        <f>VLOOKUP(E100,'Trimming log'!$F$5:$V$5000,7,FALSE)</f>
        <v>#N/A</v>
      </c>
      <c r="L100" s="65" t="e">
        <f>VLOOKUP(E100,'Trimming log'!$F$5:$V$5000,8,FALSE)</f>
        <v>#N/A</v>
      </c>
      <c r="M100" s="65" t="e">
        <f>VLOOKUP(E100,'Trimming log'!$F$5:$V$5000,9,FALSE)</f>
        <v>#N/A</v>
      </c>
      <c r="N100" s="507" t="e">
        <f>VLOOKUP(E100,'Trimming log'!$F$5:$V$5000,10,FALSE)</f>
        <v>#N/A</v>
      </c>
      <c r="O100" s="65" t="e">
        <f>VLOOKUP(E100,'Trimming log'!$F$5:$V$5000,11,FALSE)</f>
        <v>#N/A</v>
      </c>
      <c r="P100" s="65" t="e">
        <f>VLOOKUP(E100,'Trimming log'!$F$5:$V$5000,12,FALSE)</f>
        <v>#N/A</v>
      </c>
      <c r="Q100" s="65" t="e">
        <f>VLOOKUP(E100,'Trimming log'!$F$5:$V$5000,13,FALSE)</f>
        <v>#N/A</v>
      </c>
      <c r="R100" s="65" t="e">
        <f>VLOOKUP(E100,'Trimming log'!$F$5:$V$5000,14,FALSE)</f>
        <v>#N/A</v>
      </c>
      <c r="S100" s="65" t="e">
        <f>VLOOKUP(E100,'Trimming log'!$F$5:$V$5000,15,FALSE)</f>
        <v>#N/A</v>
      </c>
      <c r="T100" s="65" t="e">
        <f t="shared" si="15"/>
        <v>#N/A</v>
      </c>
      <c r="U100" s="491" t="str">
        <f t="shared" si="16"/>
        <v/>
      </c>
      <c r="V100" s="74">
        <f t="shared" si="17"/>
        <v>0</v>
      </c>
      <c r="W100" s="134">
        <f t="shared" si="18"/>
        <v>0</v>
      </c>
      <c r="X100" s="134" t="e">
        <f>VLOOKUP(E100,'Trimming log'!$F$5:$Y$5000,19,FALSE)</f>
        <v>#N/A</v>
      </c>
      <c r="Y100" s="134" t="e">
        <f>VLOOKUP(E100,'Trimming log'!$F$5:$Y$5000,20,FALSE)</f>
        <v>#N/A</v>
      </c>
      <c r="Z100" s="135" t="e">
        <f t="shared" si="19"/>
        <v>#N/A</v>
      </c>
      <c r="AA100" s="135" t="e">
        <f t="shared" si="20"/>
        <v>#N/A</v>
      </c>
      <c r="AB100" s="136" t="e">
        <f t="shared" si="21"/>
        <v>#N/A</v>
      </c>
      <c r="AC100" s="136" t="e">
        <f t="shared" si="22"/>
        <v>#N/A</v>
      </c>
      <c r="AD100" s="136" t="e">
        <f t="shared" si="23"/>
        <v>#N/A</v>
      </c>
      <c r="AE100" s="136" t="e">
        <f t="shared" si="24"/>
        <v>#N/A</v>
      </c>
    </row>
    <row r="101" spans="1:31" ht="15" customHeight="1">
      <c r="A101" s="67" t="str">
        <f t="shared" si="13"/>
        <v/>
      </c>
      <c r="B101" s="65">
        <f t="shared" si="25"/>
        <v>78</v>
      </c>
      <c r="C101" s="68" t="str">
        <f t="shared" si="14"/>
        <v/>
      </c>
      <c r="D101" s="69"/>
      <c r="E101" s="66"/>
      <c r="F101" s="65" t="e">
        <f>VLOOKUP(E101,'Trimming log'!$F$5:$V$5000,2,FALSE)</f>
        <v>#N/A</v>
      </c>
      <c r="G101" s="65" t="e">
        <f>VLOOKUP(E101,'Trimming log'!$F$5:$V$5000,3,FALSE)</f>
        <v>#N/A</v>
      </c>
      <c r="H101" s="508" t="e">
        <f>VLOOKUP(E101,'Trimming log'!$F$5:$V$5000,4,FALSE)</f>
        <v>#N/A</v>
      </c>
      <c r="I101" s="65" t="e">
        <f>VLOOKUP(E101,'Trimming log'!$F$5:$V$5000,5,FALSE)</f>
        <v>#N/A</v>
      </c>
      <c r="J101" s="65" t="e">
        <f>VLOOKUP(E101,'Trimming log'!$F$5:$V$5000,6,FALSE)</f>
        <v>#N/A</v>
      </c>
      <c r="K101" s="65" t="e">
        <f>VLOOKUP(E101,'Trimming log'!$F$5:$V$5000,7,FALSE)</f>
        <v>#N/A</v>
      </c>
      <c r="L101" s="65" t="e">
        <f>VLOOKUP(E101,'Trimming log'!$F$5:$V$5000,8,FALSE)</f>
        <v>#N/A</v>
      </c>
      <c r="M101" s="65" t="e">
        <f>VLOOKUP(E101,'Trimming log'!$F$5:$V$5000,9,FALSE)</f>
        <v>#N/A</v>
      </c>
      <c r="N101" s="507" t="e">
        <f>VLOOKUP(E101,'Trimming log'!$F$5:$V$5000,10,FALSE)</f>
        <v>#N/A</v>
      </c>
      <c r="O101" s="65" t="e">
        <f>VLOOKUP(E101,'Trimming log'!$F$5:$V$5000,11,FALSE)</f>
        <v>#N/A</v>
      </c>
      <c r="P101" s="65" t="e">
        <f>VLOOKUP(E101,'Trimming log'!$F$5:$V$5000,12,FALSE)</f>
        <v>#N/A</v>
      </c>
      <c r="Q101" s="65" t="e">
        <f>VLOOKUP(E101,'Trimming log'!$F$5:$V$5000,13,FALSE)</f>
        <v>#N/A</v>
      </c>
      <c r="R101" s="65" t="e">
        <f>VLOOKUP(E101,'Trimming log'!$F$5:$V$5000,14,FALSE)</f>
        <v>#N/A</v>
      </c>
      <c r="S101" s="65" t="e">
        <f>VLOOKUP(E101,'Trimming log'!$F$5:$V$5000,15,FALSE)</f>
        <v>#N/A</v>
      </c>
      <c r="T101" s="65" t="e">
        <f t="shared" si="15"/>
        <v>#N/A</v>
      </c>
      <c r="U101" s="491" t="str">
        <f t="shared" si="16"/>
        <v/>
      </c>
      <c r="V101" s="74">
        <f t="shared" si="17"/>
        <v>0</v>
      </c>
      <c r="W101" s="134">
        <f t="shared" si="18"/>
        <v>0</v>
      </c>
      <c r="X101" s="134" t="e">
        <f>VLOOKUP(E101,'Trimming log'!$F$5:$Y$5000,19,FALSE)</f>
        <v>#N/A</v>
      </c>
      <c r="Y101" s="134" t="e">
        <f>VLOOKUP(E101,'Trimming log'!$F$5:$Y$5000,20,FALSE)</f>
        <v>#N/A</v>
      </c>
      <c r="Z101" s="135" t="e">
        <f t="shared" si="19"/>
        <v>#N/A</v>
      </c>
      <c r="AA101" s="135" t="e">
        <f t="shared" si="20"/>
        <v>#N/A</v>
      </c>
      <c r="AB101" s="136" t="e">
        <f t="shared" si="21"/>
        <v>#N/A</v>
      </c>
      <c r="AC101" s="136" t="e">
        <f t="shared" si="22"/>
        <v>#N/A</v>
      </c>
      <c r="AD101" s="136" t="e">
        <f t="shared" si="23"/>
        <v>#N/A</v>
      </c>
      <c r="AE101" s="136" t="e">
        <f t="shared" si="24"/>
        <v>#N/A</v>
      </c>
    </row>
    <row r="102" spans="1:31" ht="15" customHeight="1">
      <c r="A102" s="67" t="str">
        <f t="shared" si="13"/>
        <v/>
      </c>
      <c r="B102" s="65">
        <f t="shared" si="25"/>
        <v>79</v>
      </c>
      <c r="C102" s="68" t="str">
        <f t="shared" si="14"/>
        <v/>
      </c>
      <c r="D102" s="69"/>
      <c r="E102" s="66"/>
      <c r="F102" s="65" t="e">
        <f>VLOOKUP(E102,'Trimming log'!$F$5:$V$5000,2,FALSE)</f>
        <v>#N/A</v>
      </c>
      <c r="G102" s="65" t="e">
        <f>VLOOKUP(E102,'Trimming log'!$F$5:$V$5000,3,FALSE)</f>
        <v>#N/A</v>
      </c>
      <c r="H102" s="508" t="e">
        <f>VLOOKUP(E102,'Trimming log'!$F$5:$V$5000,4,FALSE)</f>
        <v>#N/A</v>
      </c>
      <c r="I102" s="65" t="e">
        <f>VLOOKUP(E102,'Trimming log'!$F$5:$V$5000,5,FALSE)</f>
        <v>#N/A</v>
      </c>
      <c r="J102" s="65" t="e">
        <f>VLOOKUP(E102,'Trimming log'!$F$5:$V$5000,6,FALSE)</f>
        <v>#N/A</v>
      </c>
      <c r="K102" s="65" t="e">
        <f>VLOOKUP(E102,'Trimming log'!$F$5:$V$5000,7,FALSE)</f>
        <v>#N/A</v>
      </c>
      <c r="L102" s="65" t="e">
        <f>VLOOKUP(E102,'Trimming log'!$F$5:$V$5000,8,FALSE)</f>
        <v>#N/A</v>
      </c>
      <c r="M102" s="65" t="e">
        <f>VLOOKUP(E102,'Trimming log'!$F$5:$V$5000,9,FALSE)</f>
        <v>#N/A</v>
      </c>
      <c r="N102" s="507" t="e">
        <f>VLOOKUP(E102,'Trimming log'!$F$5:$V$5000,10,FALSE)</f>
        <v>#N/A</v>
      </c>
      <c r="O102" s="65" t="e">
        <f>VLOOKUP(E102,'Trimming log'!$F$5:$V$5000,11,FALSE)</f>
        <v>#N/A</v>
      </c>
      <c r="P102" s="65" t="e">
        <f>VLOOKUP(E102,'Trimming log'!$F$5:$V$5000,12,FALSE)</f>
        <v>#N/A</v>
      </c>
      <c r="Q102" s="65" t="e">
        <f>VLOOKUP(E102,'Trimming log'!$F$5:$V$5000,13,FALSE)</f>
        <v>#N/A</v>
      </c>
      <c r="R102" s="65" t="e">
        <f>VLOOKUP(E102,'Trimming log'!$F$5:$V$5000,14,FALSE)</f>
        <v>#N/A</v>
      </c>
      <c r="S102" s="65" t="e">
        <f>VLOOKUP(E102,'Trimming log'!$F$5:$V$5000,15,FALSE)</f>
        <v>#N/A</v>
      </c>
      <c r="T102" s="65" t="e">
        <f t="shared" si="15"/>
        <v>#N/A</v>
      </c>
      <c r="U102" s="491" t="str">
        <f t="shared" si="16"/>
        <v/>
      </c>
      <c r="V102" s="74">
        <f t="shared" si="17"/>
        <v>0</v>
      </c>
      <c r="W102" s="134">
        <f t="shared" si="18"/>
        <v>0</v>
      </c>
      <c r="X102" s="134" t="e">
        <f>VLOOKUP(E102,'Trimming log'!$F$5:$Y$5000,19,FALSE)</f>
        <v>#N/A</v>
      </c>
      <c r="Y102" s="134" t="e">
        <f>VLOOKUP(E102,'Trimming log'!$F$5:$Y$5000,20,FALSE)</f>
        <v>#N/A</v>
      </c>
      <c r="Z102" s="135" t="e">
        <f t="shared" si="19"/>
        <v>#N/A</v>
      </c>
      <c r="AA102" s="135" t="e">
        <f t="shared" si="20"/>
        <v>#N/A</v>
      </c>
      <c r="AB102" s="136" t="e">
        <f t="shared" si="21"/>
        <v>#N/A</v>
      </c>
      <c r="AC102" s="136" t="e">
        <f t="shared" si="22"/>
        <v>#N/A</v>
      </c>
      <c r="AD102" s="136" t="e">
        <f t="shared" si="23"/>
        <v>#N/A</v>
      </c>
      <c r="AE102" s="136" t="e">
        <f t="shared" si="24"/>
        <v>#N/A</v>
      </c>
    </row>
    <row r="103" spans="1:31" ht="15" customHeight="1">
      <c r="A103" s="67" t="str">
        <f t="shared" si="13"/>
        <v/>
      </c>
      <c r="B103" s="65">
        <f t="shared" si="25"/>
        <v>80</v>
      </c>
      <c r="C103" s="68" t="str">
        <f t="shared" si="14"/>
        <v/>
      </c>
      <c r="D103" s="69"/>
      <c r="E103" s="66"/>
      <c r="F103" s="65" t="e">
        <f>VLOOKUP(E103,'Trimming log'!$F$5:$V$5000,2,FALSE)</f>
        <v>#N/A</v>
      </c>
      <c r="G103" s="65" t="e">
        <f>VLOOKUP(E103,'Trimming log'!$F$5:$V$5000,3,FALSE)</f>
        <v>#N/A</v>
      </c>
      <c r="H103" s="508" t="e">
        <f>VLOOKUP(E103,'Trimming log'!$F$5:$V$5000,4,FALSE)</f>
        <v>#N/A</v>
      </c>
      <c r="I103" s="65" t="e">
        <f>VLOOKUP(E103,'Trimming log'!$F$5:$V$5000,5,FALSE)</f>
        <v>#N/A</v>
      </c>
      <c r="J103" s="65" t="e">
        <f>VLOOKUP(E103,'Trimming log'!$F$5:$V$5000,6,FALSE)</f>
        <v>#N/A</v>
      </c>
      <c r="K103" s="65" t="e">
        <f>VLOOKUP(E103,'Trimming log'!$F$5:$V$5000,7,FALSE)</f>
        <v>#N/A</v>
      </c>
      <c r="L103" s="65" t="e">
        <f>VLOOKUP(E103,'Trimming log'!$F$5:$V$5000,8,FALSE)</f>
        <v>#N/A</v>
      </c>
      <c r="M103" s="65" t="e">
        <f>VLOOKUP(E103,'Trimming log'!$F$5:$V$5000,9,FALSE)</f>
        <v>#N/A</v>
      </c>
      <c r="N103" s="507" t="e">
        <f>VLOOKUP(E103,'Trimming log'!$F$5:$V$5000,10,FALSE)</f>
        <v>#N/A</v>
      </c>
      <c r="O103" s="65" t="e">
        <f>VLOOKUP(E103,'Trimming log'!$F$5:$V$5000,11,FALSE)</f>
        <v>#N/A</v>
      </c>
      <c r="P103" s="65" t="e">
        <f>VLOOKUP(E103,'Trimming log'!$F$5:$V$5000,12,FALSE)</f>
        <v>#N/A</v>
      </c>
      <c r="Q103" s="65" t="e">
        <f>VLOOKUP(E103,'Trimming log'!$F$5:$V$5000,13,FALSE)</f>
        <v>#N/A</v>
      </c>
      <c r="R103" s="65" t="e">
        <f>VLOOKUP(E103,'Trimming log'!$F$5:$V$5000,14,FALSE)</f>
        <v>#N/A</v>
      </c>
      <c r="S103" s="65" t="e">
        <f>VLOOKUP(E103,'Trimming log'!$F$5:$V$5000,15,FALSE)</f>
        <v>#N/A</v>
      </c>
      <c r="T103" s="65" t="e">
        <f t="shared" si="15"/>
        <v>#N/A</v>
      </c>
      <c r="U103" s="491" t="str">
        <f t="shared" si="16"/>
        <v/>
      </c>
      <c r="V103" s="74">
        <f t="shared" si="17"/>
        <v>0</v>
      </c>
      <c r="W103" s="134">
        <f t="shared" si="18"/>
        <v>0</v>
      </c>
      <c r="X103" s="134" t="e">
        <f>VLOOKUP(E103,'Trimming log'!$F$5:$Y$5000,19,FALSE)</f>
        <v>#N/A</v>
      </c>
      <c r="Y103" s="134" t="e">
        <f>VLOOKUP(E103,'Trimming log'!$F$5:$Y$5000,20,FALSE)</f>
        <v>#N/A</v>
      </c>
      <c r="Z103" s="135" t="e">
        <f t="shared" si="19"/>
        <v>#N/A</v>
      </c>
      <c r="AA103" s="135" t="e">
        <f t="shared" si="20"/>
        <v>#N/A</v>
      </c>
      <c r="AB103" s="136" t="e">
        <f t="shared" si="21"/>
        <v>#N/A</v>
      </c>
      <c r="AC103" s="136" t="e">
        <f t="shared" si="22"/>
        <v>#N/A</v>
      </c>
      <c r="AD103" s="136" t="e">
        <f t="shared" si="23"/>
        <v>#N/A</v>
      </c>
      <c r="AE103" s="136" t="e">
        <f t="shared" si="24"/>
        <v>#N/A</v>
      </c>
    </row>
    <row r="104" spans="1:31" ht="15" customHeight="1">
      <c r="A104" s="67" t="str">
        <f t="shared" si="13"/>
        <v/>
      </c>
      <c r="B104" s="65">
        <f t="shared" si="25"/>
        <v>81</v>
      </c>
      <c r="C104" s="68" t="str">
        <f t="shared" si="14"/>
        <v/>
      </c>
      <c r="D104" s="69"/>
      <c r="E104" s="66"/>
      <c r="F104" s="65" t="e">
        <f>VLOOKUP(E104,'Trimming log'!$F$5:$V$5000,2,FALSE)</f>
        <v>#N/A</v>
      </c>
      <c r="G104" s="65" t="e">
        <f>VLOOKUP(E104,'Trimming log'!$F$5:$V$5000,3,FALSE)</f>
        <v>#N/A</v>
      </c>
      <c r="H104" s="508" t="e">
        <f>VLOOKUP(E104,'Trimming log'!$F$5:$V$5000,4,FALSE)</f>
        <v>#N/A</v>
      </c>
      <c r="I104" s="65" t="e">
        <f>VLOOKUP(E104,'Trimming log'!$F$5:$V$5000,5,FALSE)</f>
        <v>#N/A</v>
      </c>
      <c r="J104" s="65" t="e">
        <f>VLOOKUP(E104,'Trimming log'!$F$5:$V$5000,6,FALSE)</f>
        <v>#N/A</v>
      </c>
      <c r="K104" s="65" t="e">
        <f>VLOOKUP(E104,'Trimming log'!$F$5:$V$5000,7,FALSE)</f>
        <v>#N/A</v>
      </c>
      <c r="L104" s="65" t="e">
        <f>VLOOKUP(E104,'Trimming log'!$F$5:$V$5000,8,FALSE)</f>
        <v>#N/A</v>
      </c>
      <c r="M104" s="65" t="e">
        <f>VLOOKUP(E104,'Trimming log'!$F$5:$V$5000,9,FALSE)</f>
        <v>#N/A</v>
      </c>
      <c r="N104" s="507" t="e">
        <f>VLOOKUP(E104,'Trimming log'!$F$5:$V$5000,10,FALSE)</f>
        <v>#N/A</v>
      </c>
      <c r="O104" s="65" t="e">
        <f>VLOOKUP(E104,'Trimming log'!$F$5:$V$5000,11,FALSE)</f>
        <v>#N/A</v>
      </c>
      <c r="P104" s="65" t="e">
        <f>VLOOKUP(E104,'Trimming log'!$F$5:$V$5000,12,FALSE)</f>
        <v>#N/A</v>
      </c>
      <c r="Q104" s="65" t="e">
        <f>VLOOKUP(E104,'Trimming log'!$F$5:$V$5000,13,FALSE)</f>
        <v>#N/A</v>
      </c>
      <c r="R104" s="65" t="e">
        <f>VLOOKUP(E104,'Trimming log'!$F$5:$V$5000,14,FALSE)</f>
        <v>#N/A</v>
      </c>
      <c r="S104" s="65" t="e">
        <f>VLOOKUP(E104,'Trimming log'!$F$5:$V$5000,15,FALSE)</f>
        <v>#N/A</v>
      </c>
      <c r="T104" s="65" t="e">
        <f t="shared" si="15"/>
        <v>#N/A</v>
      </c>
      <c r="U104" s="491" t="str">
        <f t="shared" si="16"/>
        <v/>
      </c>
      <c r="V104" s="74">
        <f t="shared" si="17"/>
        <v>0</v>
      </c>
      <c r="W104" s="134">
        <f t="shared" si="18"/>
        <v>0</v>
      </c>
      <c r="X104" s="134" t="e">
        <f>VLOOKUP(E104,'Trimming log'!$F$5:$Y$5000,19,FALSE)</f>
        <v>#N/A</v>
      </c>
      <c r="Y104" s="134" t="e">
        <f>VLOOKUP(E104,'Trimming log'!$F$5:$Y$5000,20,FALSE)</f>
        <v>#N/A</v>
      </c>
      <c r="Z104" s="135" t="e">
        <f t="shared" si="19"/>
        <v>#N/A</v>
      </c>
      <c r="AA104" s="135" t="e">
        <f t="shared" si="20"/>
        <v>#N/A</v>
      </c>
      <c r="AB104" s="136" t="e">
        <f t="shared" si="21"/>
        <v>#N/A</v>
      </c>
      <c r="AC104" s="136" t="e">
        <f t="shared" si="22"/>
        <v>#N/A</v>
      </c>
      <c r="AD104" s="136" t="e">
        <f t="shared" si="23"/>
        <v>#N/A</v>
      </c>
      <c r="AE104" s="136" t="e">
        <f t="shared" si="24"/>
        <v>#N/A</v>
      </c>
    </row>
    <row r="105" spans="1:31" ht="15" customHeight="1">
      <c r="A105" s="67" t="str">
        <f t="shared" si="13"/>
        <v/>
      </c>
      <c r="B105" s="65">
        <f t="shared" si="25"/>
        <v>82</v>
      </c>
      <c r="C105" s="68" t="str">
        <f t="shared" si="14"/>
        <v/>
      </c>
      <c r="D105" s="69"/>
      <c r="E105" s="66"/>
      <c r="F105" s="65" t="e">
        <f>VLOOKUP(E105,'Trimming log'!$F$5:$V$5000,2,FALSE)</f>
        <v>#N/A</v>
      </c>
      <c r="G105" s="65" t="e">
        <f>VLOOKUP(E105,'Trimming log'!$F$5:$V$5000,3,FALSE)</f>
        <v>#N/A</v>
      </c>
      <c r="H105" s="508" t="e">
        <f>VLOOKUP(E105,'Trimming log'!$F$5:$V$5000,4,FALSE)</f>
        <v>#N/A</v>
      </c>
      <c r="I105" s="65" t="e">
        <f>VLOOKUP(E105,'Trimming log'!$F$5:$V$5000,5,FALSE)</f>
        <v>#N/A</v>
      </c>
      <c r="J105" s="65" t="e">
        <f>VLOOKUP(E105,'Trimming log'!$F$5:$V$5000,6,FALSE)</f>
        <v>#N/A</v>
      </c>
      <c r="K105" s="65" t="e">
        <f>VLOOKUP(E105,'Trimming log'!$F$5:$V$5000,7,FALSE)</f>
        <v>#N/A</v>
      </c>
      <c r="L105" s="65" t="e">
        <f>VLOOKUP(E105,'Trimming log'!$F$5:$V$5000,8,FALSE)</f>
        <v>#N/A</v>
      </c>
      <c r="M105" s="65" t="e">
        <f>VLOOKUP(E105,'Trimming log'!$F$5:$V$5000,9,FALSE)</f>
        <v>#N/A</v>
      </c>
      <c r="N105" s="507" t="e">
        <f>VLOOKUP(E105,'Trimming log'!$F$5:$V$5000,10,FALSE)</f>
        <v>#N/A</v>
      </c>
      <c r="O105" s="65" t="e">
        <f>VLOOKUP(E105,'Trimming log'!$F$5:$V$5000,11,FALSE)</f>
        <v>#N/A</v>
      </c>
      <c r="P105" s="65" t="e">
        <f>VLOOKUP(E105,'Trimming log'!$F$5:$V$5000,12,FALSE)</f>
        <v>#N/A</v>
      </c>
      <c r="Q105" s="65" t="e">
        <f>VLOOKUP(E105,'Trimming log'!$F$5:$V$5000,13,FALSE)</f>
        <v>#N/A</v>
      </c>
      <c r="R105" s="65" t="e">
        <f>VLOOKUP(E105,'Trimming log'!$F$5:$V$5000,14,FALSE)</f>
        <v>#N/A</v>
      </c>
      <c r="S105" s="65" t="e">
        <f>VLOOKUP(E105,'Trimming log'!$F$5:$V$5000,15,FALSE)</f>
        <v>#N/A</v>
      </c>
      <c r="T105" s="65" t="e">
        <f t="shared" si="15"/>
        <v>#N/A</v>
      </c>
      <c r="U105" s="491" t="str">
        <f t="shared" si="16"/>
        <v/>
      </c>
      <c r="V105" s="74">
        <f t="shared" si="17"/>
        <v>0</v>
      </c>
      <c r="W105" s="134">
        <f t="shared" si="18"/>
        <v>0</v>
      </c>
      <c r="X105" s="134" t="e">
        <f>VLOOKUP(E105,'Trimming log'!$F$5:$Y$5000,19,FALSE)</f>
        <v>#N/A</v>
      </c>
      <c r="Y105" s="134" t="e">
        <f>VLOOKUP(E105,'Trimming log'!$F$5:$Y$5000,20,FALSE)</f>
        <v>#N/A</v>
      </c>
      <c r="Z105" s="135" t="e">
        <f t="shared" si="19"/>
        <v>#N/A</v>
      </c>
      <c r="AA105" s="135" t="e">
        <f t="shared" si="20"/>
        <v>#N/A</v>
      </c>
      <c r="AB105" s="136" t="e">
        <f t="shared" si="21"/>
        <v>#N/A</v>
      </c>
      <c r="AC105" s="136" t="e">
        <f t="shared" si="22"/>
        <v>#N/A</v>
      </c>
      <c r="AD105" s="136" t="e">
        <f t="shared" si="23"/>
        <v>#N/A</v>
      </c>
      <c r="AE105" s="136" t="e">
        <f t="shared" si="24"/>
        <v>#N/A</v>
      </c>
    </row>
    <row r="106" spans="1:31" ht="15" customHeight="1">
      <c r="A106" s="67" t="str">
        <f t="shared" si="13"/>
        <v/>
      </c>
      <c r="B106" s="65">
        <f t="shared" si="25"/>
        <v>83</v>
      </c>
      <c r="C106" s="68" t="str">
        <f t="shared" si="14"/>
        <v/>
      </c>
      <c r="D106" s="69"/>
      <c r="E106" s="66"/>
      <c r="F106" s="65" t="e">
        <f>VLOOKUP(E106,'Trimming log'!$F$5:$V$5000,2,FALSE)</f>
        <v>#N/A</v>
      </c>
      <c r="G106" s="65" t="e">
        <f>VLOOKUP(E106,'Trimming log'!$F$5:$V$5000,3,FALSE)</f>
        <v>#N/A</v>
      </c>
      <c r="H106" s="508" t="e">
        <f>VLOOKUP(E106,'Trimming log'!$F$5:$V$5000,4,FALSE)</f>
        <v>#N/A</v>
      </c>
      <c r="I106" s="65" t="e">
        <f>VLOOKUP(E106,'Trimming log'!$F$5:$V$5000,5,FALSE)</f>
        <v>#N/A</v>
      </c>
      <c r="J106" s="65" t="e">
        <f>VLOOKUP(E106,'Trimming log'!$F$5:$V$5000,6,FALSE)</f>
        <v>#N/A</v>
      </c>
      <c r="K106" s="65" t="e">
        <f>VLOOKUP(E106,'Trimming log'!$F$5:$V$5000,7,FALSE)</f>
        <v>#N/A</v>
      </c>
      <c r="L106" s="65" t="e">
        <f>VLOOKUP(E106,'Trimming log'!$F$5:$V$5000,8,FALSE)</f>
        <v>#N/A</v>
      </c>
      <c r="M106" s="65" t="e">
        <f>VLOOKUP(E106,'Trimming log'!$F$5:$V$5000,9,FALSE)</f>
        <v>#N/A</v>
      </c>
      <c r="N106" s="507" t="e">
        <f>VLOOKUP(E106,'Trimming log'!$F$5:$V$5000,10,FALSE)</f>
        <v>#N/A</v>
      </c>
      <c r="O106" s="65" t="e">
        <f>VLOOKUP(E106,'Trimming log'!$F$5:$V$5000,11,FALSE)</f>
        <v>#N/A</v>
      </c>
      <c r="P106" s="65" t="e">
        <f>VLOOKUP(E106,'Trimming log'!$F$5:$V$5000,12,FALSE)</f>
        <v>#N/A</v>
      </c>
      <c r="Q106" s="65" t="e">
        <f>VLOOKUP(E106,'Trimming log'!$F$5:$V$5000,13,FALSE)</f>
        <v>#N/A</v>
      </c>
      <c r="R106" s="65" t="e">
        <f>VLOOKUP(E106,'Trimming log'!$F$5:$V$5000,14,FALSE)</f>
        <v>#N/A</v>
      </c>
      <c r="S106" s="65" t="e">
        <f>VLOOKUP(E106,'Trimming log'!$F$5:$V$5000,15,FALSE)</f>
        <v>#N/A</v>
      </c>
      <c r="T106" s="65" t="e">
        <f t="shared" si="15"/>
        <v>#N/A</v>
      </c>
      <c r="U106" s="491" t="str">
        <f t="shared" si="16"/>
        <v/>
      </c>
      <c r="V106" s="74">
        <f t="shared" si="17"/>
        <v>0</v>
      </c>
      <c r="W106" s="134">
        <f t="shared" si="18"/>
        <v>0</v>
      </c>
      <c r="X106" s="134" t="e">
        <f>VLOOKUP(E106,'Trimming log'!$F$5:$Y$5000,19,FALSE)</f>
        <v>#N/A</v>
      </c>
      <c r="Y106" s="134" t="e">
        <f>VLOOKUP(E106,'Trimming log'!$F$5:$Y$5000,20,FALSE)</f>
        <v>#N/A</v>
      </c>
      <c r="Z106" s="135" t="e">
        <f t="shared" si="19"/>
        <v>#N/A</v>
      </c>
      <c r="AA106" s="135" t="e">
        <f t="shared" si="20"/>
        <v>#N/A</v>
      </c>
      <c r="AB106" s="136" t="e">
        <f t="shared" si="21"/>
        <v>#N/A</v>
      </c>
      <c r="AC106" s="136" t="e">
        <f t="shared" si="22"/>
        <v>#N/A</v>
      </c>
      <c r="AD106" s="136" t="e">
        <f t="shared" si="23"/>
        <v>#N/A</v>
      </c>
      <c r="AE106" s="136" t="e">
        <f t="shared" si="24"/>
        <v>#N/A</v>
      </c>
    </row>
    <row r="107" spans="1:31" ht="15" customHeight="1">
      <c r="A107" s="67" t="str">
        <f t="shared" si="13"/>
        <v/>
      </c>
      <c r="B107" s="65">
        <f t="shared" si="25"/>
        <v>84</v>
      </c>
      <c r="C107" s="68" t="str">
        <f t="shared" si="14"/>
        <v/>
      </c>
      <c r="D107" s="69"/>
      <c r="E107" s="66"/>
      <c r="F107" s="65" t="e">
        <f>VLOOKUP(E107,'Trimming log'!$F$5:$V$5000,2,FALSE)</f>
        <v>#N/A</v>
      </c>
      <c r="G107" s="65" t="e">
        <f>VLOOKUP(E107,'Trimming log'!$F$5:$V$5000,3,FALSE)</f>
        <v>#N/A</v>
      </c>
      <c r="H107" s="508" t="e">
        <f>VLOOKUP(E107,'Trimming log'!$F$5:$V$5000,4,FALSE)</f>
        <v>#N/A</v>
      </c>
      <c r="I107" s="65" t="e">
        <f>VLOOKUP(E107,'Trimming log'!$F$5:$V$5000,5,FALSE)</f>
        <v>#N/A</v>
      </c>
      <c r="J107" s="65" t="e">
        <f>VLOOKUP(E107,'Trimming log'!$F$5:$V$5000,6,FALSE)</f>
        <v>#N/A</v>
      </c>
      <c r="K107" s="65" t="e">
        <f>VLOOKUP(E107,'Trimming log'!$F$5:$V$5000,7,FALSE)</f>
        <v>#N/A</v>
      </c>
      <c r="L107" s="65" t="e">
        <f>VLOOKUP(E107,'Trimming log'!$F$5:$V$5000,8,FALSE)</f>
        <v>#N/A</v>
      </c>
      <c r="M107" s="65" t="e">
        <f>VLOOKUP(E107,'Trimming log'!$F$5:$V$5000,9,FALSE)</f>
        <v>#N/A</v>
      </c>
      <c r="N107" s="507" t="e">
        <f>VLOOKUP(E107,'Trimming log'!$F$5:$V$5000,10,FALSE)</f>
        <v>#N/A</v>
      </c>
      <c r="O107" s="65" t="e">
        <f>VLOOKUP(E107,'Trimming log'!$F$5:$V$5000,11,FALSE)</f>
        <v>#N/A</v>
      </c>
      <c r="P107" s="65" t="e">
        <f>VLOOKUP(E107,'Trimming log'!$F$5:$V$5000,12,FALSE)</f>
        <v>#N/A</v>
      </c>
      <c r="Q107" s="65" t="e">
        <f>VLOOKUP(E107,'Trimming log'!$F$5:$V$5000,13,FALSE)</f>
        <v>#N/A</v>
      </c>
      <c r="R107" s="65" t="e">
        <f>VLOOKUP(E107,'Trimming log'!$F$5:$V$5000,14,FALSE)</f>
        <v>#N/A</v>
      </c>
      <c r="S107" s="65" t="e">
        <f>VLOOKUP(E107,'Trimming log'!$F$5:$V$5000,15,FALSE)</f>
        <v>#N/A</v>
      </c>
      <c r="T107" s="65" t="e">
        <f t="shared" si="15"/>
        <v>#N/A</v>
      </c>
      <c r="U107" s="491" t="str">
        <f t="shared" si="16"/>
        <v/>
      </c>
      <c r="V107" s="74">
        <f t="shared" si="17"/>
        <v>0</v>
      </c>
      <c r="W107" s="134">
        <f t="shared" si="18"/>
        <v>0</v>
      </c>
      <c r="X107" s="134" t="e">
        <f>VLOOKUP(E107,'Trimming log'!$F$5:$Y$5000,19,FALSE)</f>
        <v>#N/A</v>
      </c>
      <c r="Y107" s="134" t="e">
        <f>VLOOKUP(E107,'Trimming log'!$F$5:$Y$5000,20,FALSE)</f>
        <v>#N/A</v>
      </c>
      <c r="Z107" s="135" t="e">
        <f t="shared" si="19"/>
        <v>#N/A</v>
      </c>
      <c r="AA107" s="135" t="e">
        <f t="shared" si="20"/>
        <v>#N/A</v>
      </c>
      <c r="AB107" s="136" t="e">
        <f t="shared" si="21"/>
        <v>#N/A</v>
      </c>
      <c r="AC107" s="136" t="e">
        <f t="shared" si="22"/>
        <v>#N/A</v>
      </c>
      <c r="AD107" s="136" t="e">
        <f t="shared" si="23"/>
        <v>#N/A</v>
      </c>
      <c r="AE107" s="136" t="e">
        <f t="shared" si="24"/>
        <v>#N/A</v>
      </c>
    </row>
    <row r="108" spans="1:31" ht="15" customHeight="1">
      <c r="A108" s="67" t="str">
        <f t="shared" si="13"/>
        <v/>
      </c>
      <c r="B108" s="65">
        <f t="shared" si="25"/>
        <v>85</v>
      </c>
      <c r="C108" s="68" t="str">
        <f t="shared" si="14"/>
        <v/>
      </c>
      <c r="D108" s="69"/>
      <c r="E108" s="66"/>
      <c r="F108" s="65" t="e">
        <f>VLOOKUP(E108,'Trimming log'!$F$5:$V$5000,2,FALSE)</f>
        <v>#N/A</v>
      </c>
      <c r="G108" s="65" t="e">
        <f>VLOOKUP(E108,'Trimming log'!$F$5:$V$5000,3,FALSE)</f>
        <v>#N/A</v>
      </c>
      <c r="H108" s="508" t="e">
        <f>VLOOKUP(E108,'Trimming log'!$F$5:$V$5000,4,FALSE)</f>
        <v>#N/A</v>
      </c>
      <c r="I108" s="65" t="e">
        <f>VLOOKUP(E108,'Trimming log'!$F$5:$V$5000,5,FALSE)</f>
        <v>#N/A</v>
      </c>
      <c r="J108" s="65" t="e">
        <f>VLOOKUP(E108,'Trimming log'!$F$5:$V$5000,6,FALSE)</f>
        <v>#N/A</v>
      </c>
      <c r="K108" s="65" t="e">
        <f>VLOOKUP(E108,'Trimming log'!$F$5:$V$5000,7,FALSE)</f>
        <v>#N/A</v>
      </c>
      <c r="L108" s="65" t="e">
        <f>VLOOKUP(E108,'Trimming log'!$F$5:$V$5000,8,FALSE)</f>
        <v>#N/A</v>
      </c>
      <c r="M108" s="65" t="e">
        <f>VLOOKUP(E108,'Trimming log'!$F$5:$V$5000,9,FALSE)</f>
        <v>#N/A</v>
      </c>
      <c r="N108" s="507" t="e">
        <f>VLOOKUP(E108,'Trimming log'!$F$5:$V$5000,10,FALSE)</f>
        <v>#N/A</v>
      </c>
      <c r="O108" s="65" t="e">
        <f>VLOOKUP(E108,'Trimming log'!$F$5:$V$5000,11,FALSE)</f>
        <v>#N/A</v>
      </c>
      <c r="P108" s="65" t="e">
        <f>VLOOKUP(E108,'Trimming log'!$F$5:$V$5000,12,FALSE)</f>
        <v>#N/A</v>
      </c>
      <c r="Q108" s="65" t="e">
        <f>VLOOKUP(E108,'Trimming log'!$F$5:$V$5000,13,FALSE)</f>
        <v>#N/A</v>
      </c>
      <c r="R108" s="65" t="e">
        <f>VLOOKUP(E108,'Trimming log'!$F$5:$V$5000,14,FALSE)</f>
        <v>#N/A</v>
      </c>
      <c r="S108" s="65" t="e">
        <f>VLOOKUP(E108,'Trimming log'!$F$5:$V$5000,15,FALSE)</f>
        <v>#N/A</v>
      </c>
      <c r="T108" s="65" t="e">
        <f t="shared" si="15"/>
        <v>#N/A</v>
      </c>
      <c r="U108" s="491" t="str">
        <f t="shared" si="16"/>
        <v/>
      </c>
      <c r="V108" s="74">
        <f t="shared" si="17"/>
        <v>0</v>
      </c>
      <c r="W108" s="134">
        <f t="shared" si="18"/>
        <v>0</v>
      </c>
      <c r="X108" s="134" t="e">
        <f>VLOOKUP(E108,'Trimming log'!$F$5:$Y$5000,19,FALSE)</f>
        <v>#N/A</v>
      </c>
      <c r="Y108" s="134" t="e">
        <f>VLOOKUP(E108,'Trimming log'!$F$5:$Y$5000,20,FALSE)</f>
        <v>#N/A</v>
      </c>
      <c r="Z108" s="135" t="e">
        <f t="shared" si="19"/>
        <v>#N/A</v>
      </c>
      <c r="AA108" s="135" t="e">
        <f t="shared" si="20"/>
        <v>#N/A</v>
      </c>
      <c r="AB108" s="136" t="e">
        <f t="shared" si="21"/>
        <v>#N/A</v>
      </c>
      <c r="AC108" s="136" t="e">
        <f t="shared" si="22"/>
        <v>#N/A</v>
      </c>
      <c r="AD108" s="136" t="e">
        <f t="shared" si="23"/>
        <v>#N/A</v>
      </c>
      <c r="AE108" s="136" t="e">
        <f t="shared" si="24"/>
        <v>#N/A</v>
      </c>
    </row>
    <row r="109" spans="1:31" ht="15" customHeight="1">
      <c r="A109" s="67" t="str">
        <f t="shared" si="13"/>
        <v/>
      </c>
      <c r="B109" s="65">
        <f t="shared" si="25"/>
        <v>86</v>
      </c>
      <c r="C109" s="68" t="str">
        <f t="shared" si="14"/>
        <v/>
      </c>
      <c r="D109" s="69"/>
      <c r="E109" s="66"/>
      <c r="F109" s="65" t="e">
        <f>VLOOKUP(E109,'Trimming log'!$F$5:$V$5000,2,FALSE)</f>
        <v>#N/A</v>
      </c>
      <c r="G109" s="65" t="e">
        <f>VLOOKUP(E109,'Trimming log'!$F$5:$V$5000,3,FALSE)</f>
        <v>#N/A</v>
      </c>
      <c r="H109" s="508" t="e">
        <f>VLOOKUP(E109,'Trimming log'!$F$5:$V$5000,4,FALSE)</f>
        <v>#N/A</v>
      </c>
      <c r="I109" s="65" t="e">
        <f>VLOOKUP(E109,'Trimming log'!$F$5:$V$5000,5,FALSE)</f>
        <v>#N/A</v>
      </c>
      <c r="J109" s="65" t="e">
        <f>VLOOKUP(E109,'Trimming log'!$F$5:$V$5000,6,FALSE)</f>
        <v>#N/A</v>
      </c>
      <c r="K109" s="65" t="e">
        <f>VLOOKUP(E109,'Trimming log'!$F$5:$V$5000,7,FALSE)</f>
        <v>#N/A</v>
      </c>
      <c r="L109" s="65" t="e">
        <f>VLOOKUP(E109,'Trimming log'!$F$5:$V$5000,8,FALSE)</f>
        <v>#N/A</v>
      </c>
      <c r="M109" s="65" t="e">
        <f>VLOOKUP(E109,'Trimming log'!$F$5:$V$5000,9,FALSE)</f>
        <v>#N/A</v>
      </c>
      <c r="N109" s="507" t="e">
        <f>VLOOKUP(E109,'Trimming log'!$F$5:$V$5000,10,FALSE)</f>
        <v>#N/A</v>
      </c>
      <c r="O109" s="65" t="e">
        <f>VLOOKUP(E109,'Trimming log'!$F$5:$V$5000,11,FALSE)</f>
        <v>#N/A</v>
      </c>
      <c r="P109" s="65" t="e">
        <f>VLOOKUP(E109,'Trimming log'!$F$5:$V$5000,12,FALSE)</f>
        <v>#N/A</v>
      </c>
      <c r="Q109" s="65" t="e">
        <f>VLOOKUP(E109,'Trimming log'!$F$5:$V$5000,13,FALSE)</f>
        <v>#N/A</v>
      </c>
      <c r="R109" s="65" t="e">
        <f>VLOOKUP(E109,'Trimming log'!$F$5:$V$5000,14,FALSE)</f>
        <v>#N/A</v>
      </c>
      <c r="S109" s="65" t="e">
        <f>VLOOKUP(E109,'Trimming log'!$F$5:$V$5000,15,FALSE)</f>
        <v>#N/A</v>
      </c>
      <c r="T109" s="65" t="e">
        <f t="shared" si="15"/>
        <v>#N/A</v>
      </c>
      <c r="U109" s="491" t="str">
        <f t="shared" si="16"/>
        <v/>
      </c>
      <c r="V109" s="74">
        <f t="shared" si="17"/>
        <v>0</v>
      </c>
      <c r="W109" s="134">
        <f t="shared" si="18"/>
        <v>0</v>
      </c>
      <c r="X109" s="134" t="e">
        <f>VLOOKUP(E109,'Trimming log'!$F$5:$Y$5000,19,FALSE)</f>
        <v>#N/A</v>
      </c>
      <c r="Y109" s="134" t="e">
        <f>VLOOKUP(E109,'Trimming log'!$F$5:$Y$5000,20,FALSE)</f>
        <v>#N/A</v>
      </c>
      <c r="Z109" s="135" t="e">
        <f t="shared" si="19"/>
        <v>#N/A</v>
      </c>
      <c r="AA109" s="135" t="e">
        <f t="shared" si="20"/>
        <v>#N/A</v>
      </c>
      <c r="AB109" s="136" t="e">
        <f t="shared" si="21"/>
        <v>#N/A</v>
      </c>
      <c r="AC109" s="136" t="e">
        <f t="shared" si="22"/>
        <v>#N/A</v>
      </c>
      <c r="AD109" s="136" t="e">
        <f t="shared" si="23"/>
        <v>#N/A</v>
      </c>
      <c r="AE109" s="136" t="e">
        <f t="shared" si="24"/>
        <v>#N/A</v>
      </c>
    </row>
    <row r="110" spans="1:31" ht="15" customHeight="1">
      <c r="A110" s="67" t="str">
        <f t="shared" si="13"/>
        <v/>
      </c>
      <c r="B110" s="65">
        <f t="shared" si="25"/>
        <v>87</v>
      </c>
      <c r="C110" s="68" t="str">
        <f t="shared" si="14"/>
        <v/>
      </c>
      <c r="D110" s="69"/>
      <c r="E110" s="66"/>
      <c r="F110" s="65" t="e">
        <f>VLOOKUP(E110,'Trimming log'!$F$5:$V$5000,2,FALSE)</f>
        <v>#N/A</v>
      </c>
      <c r="G110" s="65" t="e">
        <f>VLOOKUP(E110,'Trimming log'!$F$5:$V$5000,3,FALSE)</f>
        <v>#N/A</v>
      </c>
      <c r="H110" s="508" t="e">
        <f>VLOOKUP(E110,'Trimming log'!$F$5:$V$5000,4,FALSE)</f>
        <v>#N/A</v>
      </c>
      <c r="I110" s="65" t="e">
        <f>VLOOKUP(E110,'Trimming log'!$F$5:$V$5000,5,FALSE)</f>
        <v>#N/A</v>
      </c>
      <c r="J110" s="65" t="e">
        <f>VLOOKUP(E110,'Trimming log'!$F$5:$V$5000,6,FALSE)</f>
        <v>#N/A</v>
      </c>
      <c r="K110" s="65" t="e">
        <f>VLOOKUP(E110,'Trimming log'!$F$5:$V$5000,7,FALSE)</f>
        <v>#N/A</v>
      </c>
      <c r="L110" s="65" t="e">
        <f>VLOOKUP(E110,'Trimming log'!$F$5:$V$5000,8,FALSE)</f>
        <v>#N/A</v>
      </c>
      <c r="M110" s="65" t="e">
        <f>VLOOKUP(E110,'Trimming log'!$F$5:$V$5000,9,FALSE)</f>
        <v>#N/A</v>
      </c>
      <c r="N110" s="507" t="e">
        <f>VLOOKUP(E110,'Trimming log'!$F$5:$V$5000,10,FALSE)</f>
        <v>#N/A</v>
      </c>
      <c r="O110" s="65" t="e">
        <f>VLOOKUP(E110,'Trimming log'!$F$5:$V$5000,11,FALSE)</f>
        <v>#N/A</v>
      </c>
      <c r="P110" s="65" t="e">
        <f>VLOOKUP(E110,'Trimming log'!$F$5:$V$5000,12,FALSE)</f>
        <v>#N/A</v>
      </c>
      <c r="Q110" s="65" t="e">
        <f>VLOOKUP(E110,'Trimming log'!$F$5:$V$5000,13,FALSE)</f>
        <v>#N/A</v>
      </c>
      <c r="R110" s="65" t="e">
        <f>VLOOKUP(E110,'Trimming log'!$F$5:$V$5000,14,FALSE)</f>
        <v>#N/A</v>
      </c>
      <c r="S110" s="65" t="e">
        <f>VLOOKUP(E110,'Trimming log'!$F$5:$V$5000,15,FALSE)</f>
        <v>#N/A</v>
      </c>
      <c r="T110" s="65" t="e">
        <f t="shared" si="15"/>
        <v>#N/A</v>
      </c>
      <c r="U110" s="491" t="str">
        <f t="shared" si="16"/>
        <v/>
      </c>
      <c r="V110" s="74">
        <f t="shared" si="17"/>
        <v>0</v>
      </c>
      <c r="W110" s="134">
        <f t="shared" si="18"/>
        <v>0</v>
      </c>
      <c r="X110" s="134" t="e">
        <f>VLOOKUP(E110,'Trimming log'!$F$5:$Y$5000,19,FALSE)</f>
        <v>#N/A</v>
      </c>
      <c r="Y110" s="134" t="e">
        <f>VLOOKUP(E110,'Trimming log'!$F$5:$Y$5000,20,FALSE)</f>
        <v>#N/A</v>
      </c>
      <c r="Z110" s="135" t="e">
        <f t="shared" si="19"/>
        <v>#N/A</v>
      </c>
      <c r="AA110" s="135" t="e">
        <f t="shared" si="20"/>
        <v>#N/A</v>
      </c>
      <c r="AB110" s="136" t="e">
        <f t="shared" si="21"/>
        <v>#N/A</v>
      </c>
      <c r="AC110" s="136" t="e">
        <f t="shared" si="22"/>
        <v>#N/A</v>
      </c>
      <c r="AD110" s="136" t="e">
        <f t="shared" si="23"/>
        <v>#N/A</v>
      </c>
      <c r="AE110" s="136" t="e">
        <f t="shared" si="24"/>
        <v>#N/A</v>
      </c>
    </row>
    <row r="111" spans="1:31" ht="15" customHeight="1">
      <c r="A111" s="67" t="str">
        <f t="shared" si="13"/>
        <v/>
      </c>
      <c r="B111" s="65">
        <f t="shared" si="25"/>
        <v>88</v>
      </c>
      <c r="C111" s="68" t="str">
        <f t="shared" si="14"/>
        <v/>
      </c>
      <c r="D111" s="69"/>
      <c r="E111" s="66"/>
      <c r="F111" s="65" t="e">
        <f>VLOOKUP(E111,'Trimming log'!$F$5:$V$5000,2,FALSE)</f>
        <v>#N/A</v>
      </c>
      <c r="G111" s="65" t="e">
        <f>VLOOKUP(E111,'Trimming log'!$F$5:$V$5000,3,FALSE)</f>
        <v>#N/A</v>
      </c>
      <c r="H111" s="508" t="e">
        <f>VLOOKUP(E111,'Trimming log'!$F$5:$V$5000,4,FALSE)</f>
        <v>#N/A</v>
      </c>
      <c r="I111" s="65" t="e">
        <f>VLOOKUP(E111,'Trimming log'!$F$5:$V$5000,5,FALSE)</f>
        <v>#N/A</v>
      </c>
      <c r="J111" s="65" t="e">
        <f>VLOOKUP(E111,'Trimming log'!$F$5:$V$5000,6,FALSE)</f>
        <v>#N/A</v>
      </c>
      <c r="K111" s="65" t="e">
        <f>VLOOKUP(E111,'Trimming log'!$F$5:$V$5000,7,FALSE)</f>
        <v>#N/A</v>
      </c>
      <c r="L111" s="65" t="e">
        <f>VLOOKUP(E111,'Trimming log'!$F$5:$V$5000,8,FALSE)</f>
        <v>#N/A</v>
      </c>
      <c r="M111" s="65" t="e">
        <f>VLOOKUP(E111,'Trimming log'!$F$5:$V$5000,9,FALSE)</f>
        <v>#N/A</v>
      </c>
      <c r="N111" s="507" t="e">
        <f>VLOOKUP(E111,'Trimming log'!$F$5:$V$5000,10,FALSE)</f>
        <v>#N/A</v>
      </c>
      <c r="O111" s="65" t="e">
        <f>VLOOKUP(E111,'Trimming log'!$F$5:$V$5000,11,FALSE)</f>
        <v>#N/A</v>
      </c>
      <c r="P111" s="65" t="e">
        <f>VLOOKUP(E111,'Trimming log'!$F$5:$V$5000,12,FALSE)</f>
        <v>#N/A</v>
      </c>
      <c r="Q111" s="65" t="e">
        <f>VLOOKUP(E111,'Trimming log'!$F$5:$V$5000,13,FALSE)</f>
        <v>#N/A</v>
      </c>
      <c r="R111" s="65" t="e">
        <f>VLOOKUP(E111,'Trimming log'!$F$5:$V$5000,14,FALSE)</f>
        <v>#N/A</v>
      </c>
      <c r="S111" s="65" t="e">
        <f>VLOOKUP(E111,'Trimming log'!$F$5:$V$5000,15,FALSE)</f>
        <v>#N/A</v>
      </c>
      <c r="T111" s="65" t="e">
        <f t="shared" si="15"/>
        <v>#N/A</v>
      </c>
      <c r="U111" s="491" t="str">
        <f t="shared" si="16"/>
        <v/>
      </c>
      <c r="V111" s="74">
        <f t="shared" si="17"/>
        <v>0</v>
      </c>
      <c r="W111" s="134">
        <f t="shared" si="18"/>
        <v>0</v>
      </c>
      <c r="X111" s="134" t="e">
        <f>VLOOKUP(E111,'Trimming log'!$F$5:$Y$5000,19,FALSE)</f>
        <v>#N/A</v>
      </c>
      <c r="Y111" s="134" t="e">
        <f>VLOOKUP(E111,'Trimming log'!$F$5:$Y$5000,20,FALSE)</f>
        <v>#N/A</v>
      </c>
      <c r="Z111" s="135" t="e">
        <f t="shared" si="19"/>
        <v>#N/A</v>
      </c>
      <c r="AA111" s="135" t="e">
        <f t="shared" si="20"/>
        <v>#N/A</v>
      </c>
      <c r="AB111" s="136" t="e">
        <f t="shared" si="21"/>
        <v>#N/A</v>
      </c>
      <c r="AC111" s="136" t="e">
        <f t="shared" si="22"/>
        <v>#N/A</v>
      </c>
      <c r="AD111" s="136" t="e">
        <f t="shared" si="23"/>
        <v>#N/A</v>
      </c>
      <c r="AE111" s="136" t="e">
        <f t="shared" si="24"/>
        <v>#N/A</v>
      </c>
    </row>
    <row r="112" spans="1:31" ht="15" customHeight="1">
      <c r="A112" s="67" t="str">
        <f t="shared" si="13"/>
        <v/>
      </c>
      <c r="B112" s="65">
        <f t="shared" si="25"/>
        <v>89</v>
      </c>
      <c r="C112" s="68" t="str">
        <f t="shared" si="14"/>
        <v/>
      </c>
      <c r="D112" s="69"/>
      <c r="E112" s="66"/>
      <c r="F112" s="65" t="e">
        <f>VLOOKUP(E112,'Trimming log'!$F$5:$V$5000,2,FALSE)</f>
        <v>#N/A</v>
      </c>
      <c r="G112" s="65" t="e">
        <f>VLOOKUP(E112,'Trimming log'!$F$5:$V$5000,3,FALSE)</f>
        <v>#N/A</v>
      </c>
      <c r="H112" s="508" t="e">
        <f>VLOOKUP(E112,'Trimming log'!$F$5:$V$5000,4,FALSE)</f>
        <v>#N/A</v>
      </c>
      <c r="I112" s="65" t="e">
        <f>VLOOKUP(E112,'Trimming log'!$F$5:$V$5000,5,FALSE)</f>
        <v>#N/A</v>
      </c>
      <c r="J112" s="65" t="e">
        <f>VLOOKUP(E112,'Trimming log'!$F$5:$V$5000,6,FALSE)</f>
        <v>#N/A</v>
      </c>
      <c r="K112" s="65" t="e">
        <f>VLOOKUP(E112,'Trimming log'!$F$5:$V$5000,7,FALSE)</f>
        <v>#N/A</v>
      </c>
      <c r="L112" s="65" t="e">
        <f>VLOOKUP(E112,'Trimming log'!$F$5:$V$5000,8,FALSE)</f>
        <v>#N/A</v>
      </c>
      <c r="M112" s="65" t="e">
        <f>VLOOKUP(E112,'Trimming log'!$F$5:$V$5000,9,FALSE)</f>
        <v>#N/A</v>
      </c>
      <c r="N112" s="507" t="e">
        <f>VLOOKUP(E112,'Trimming log'!$F$5:$V$5000,10,FALSE)</f>
        <v>#N/A</v>
      </c>
      <c r="O112" s="65" t="e">
        <f>VLOOKUP(E112,'Trimming log'!$F$5:$V$5000,11,FALSE)</f>
        <v>#N/A</v>
      </c>
      <c r="P112" s="65" t="e">
        <f>VLOOKUP(E112,'Trimming log'!$F$5:$V$5000,12,FALSE)</f>
        <v>#N/A</v>
      </c>
      <c r="Q112" s="65" t="e">
        <f>VLOOKUP(E112,'Trimming log'!$F$5:$V$5000,13,FALSE)</f>
        <v>#N/A</v>
      </c>
      <c r="R112" s="65" t="e">
        <f>VLOOKUP(E112,'Trimming log'!$F$5:$V$5000,14,FALSE)</f>
        <v>#N/A</v>
      </c>
      <c r="S112" s="65" t="e">
        <f>VLOOKUP(E112,'Trimming log'!$F$5:$V$5000,15,FALSE)</f>
        <v>#N/A</v>
      </c>
      <c r="T112" s="65" t="e">
        <f t="shared" si="15"/>
        <v>#N/A</v>
      </c>
      <c r="U112" s="491" t="str">
        <f t="shared" si="16"/>
        <v/>
      </c>
      <c r="V112" s="74">
        <f t="shared" si="17"/>
        <v>0</v>
      </c>
      <c r="W112" s="134">
        <f t="shared" si="18"/>
        <v>0</v>
      </c>
      <c r="X112" s="134" t="e">
        <f>VLOOKUP(E112,'Trimming log'!$F$5:$Y$5000,19,FALSE)</f>
        <v>#N/A</v>
      </c>
      <c r="Y112" s="134" t="e">
        <f>VLOOKUP(E112,'Trimming log'!$F$5:$Y$5000,20,FALSE)</f>
        <v>#N/A</v>
      </c>
      <c r="Z112" s="135" t="e">
        <f t="shared" si="19"/>
        <v>#N/A</v>
      </c>
      <c r="AA112" s="135" t="e">
        <f t="shared" si="20"/>
        <v>#N/A</v>
      </c>
      <c r="AB112" s="136" t="e">
        <f t="shared" si="21"/>
        <v>#N/A</v>
      </c>
      <c r="AC112" s="136" t="e">
        <f t="shared" si="22"/>
        <v>#N/A</v>
      </c>
      <c r="AD112" s="136" t="e">
        <f t="shared" si="23"/>
        <v>#N/A</v>
      </c>
      <c r="AE112" s="136" t="e">
        <f t="shared" si="24"/>
        <v>#N/A</v>
      </c>
    </row>
    <row r="113" spans="1:31" ht="15" customHeight="1">
      <c r="A113" s="67" t="str">
        <f t="shared" si="13"/>
        <v/>
      </c>
      <c r="B113" s="65">
        <f t="shared" si="25"/>
        <v>90</v>
      </c>
      <c r="C113" s="68" t="str">
        <f t="shared" si="14"/>
        <v/>
      </c>
      <c r="D113" s="69"/>
      <c r="E113" s="66"/>
      <c r="F113" s="65" t="e">
        <f>VLOOKUP(E113,'Trimming log'!$F$5:$V$5000,2,FALSE)</f>
        <v>#N/A</v>
      </c>
      <c r="G113" s="65" t="e">
        <f>VLOOKUP(E113,'Trimming log'!$F$5:$V$5000,3,FALSE)</f>
        <v>#N/A</v>
      </c>
      <c r="H113" s="508" t="e">
        <f>VLOOKUP(E113,'Trimming log'!$F$5:$V$5000,4,FALSE)</f>
        <v>#N/A</v>
      </c>
      <c r="I113" s="65" t="e">
        <f>VLOOKUP(E113,'Trimming log'!$F$5:$V$5000,5,FALSE)</f>
        <v>#N/A</v>
      </c>
      <c r="J113" s="65" t="e">
        <f>VLOOKUP(E113,'Trimming log'!$F$5:$V$5000,6,FALSE)</f>
        <v>#N/A</v>
      </c>
      <c r="K113" s="65" t="e">
        <f>VLOOKUP(E113,'Trimming log'!$F$5:$V$5000,7,FALSE)</f>
        <v>#N/A</v>
      </c>
      <c r="L113" s="65" t="e">
        <f>VLOOKUP(E113,'Trimming log'!$F$5:$V$5000,8,FALSE)</f>
        <v>#N/A</v>
      </c>
      <c r="M113" s="65" t="e">
        <f>VLOOKUP(E113,'Trimming log'!$F$5:$V$5000,9,FALSE)</f>
        <v>#N/A</v>
      </c>
      <c r="N113" s="507" t="e">
        <f>VLOOKUP(E113,'Trimming log'!$F$5:$V$5000,10,FALSE)</f>
        <v>#N/A</v>
      </c>
      <c r="O113" s="65" t="e">
        <f>VLOOKUP(E113,'Trimming log'!$F$5:$V$5000,11,FALSE)</f>
        <v>#N/A</v>
      </c>
      <c r="P113" s="65" t="e">
        <f>VLOOKUP(E113,'Trimming log'!$F$5:$V$5000,12,FALSE)</f>
        <v>#N/A</v>
      </c>
      <c r="Q113" s="65" t="e">
        <f>VLOOKUP(E113,'Trimming log'!$F$5:$V$5000,13,FALSE)</f>
        <v>#N/A</v>
      </c>
      <c r="R113" s="65" t="e">
        <f>VLOOKUP(E113,'Trimming log'!$F$5:$V$5000,14,FALSE)</f>
        <v>#N/A</v>
      </c>
      <c r="S113" s="65" t="e">
        <f>VLOOKUP(E113,'Trimming log'!$F$5:$V$5000,15,FALSE)</f>
        <v>#N/A</v>
      </c>
      <c r="T113" s="65" t="e">
        <f t="shared" si="15"/>
        <v>#N/A</v>
      </c>
      <c r="U113" s="491" t="str">
        <f t="shared" si="16"/>
        <v/>
      </c>
      <c r="V113" s="74">
        <f t="shared" si="17"/>
        <v>0</v>
      </c>
      <c r="W113" s="134">
        <f t="shared" si="18"/>
        <v>0</v>
      </c>
      <c r="X113" s="134" t="e">
        <f>VLOOKUP(E113,'Trimming log'!$F$5:$Y$5000,19,FALSE)</f>
        <v>#N/A</v>
      </c>
      <c r="Y113" s="134" t="e">
        <f>VLOOKUP(E113,'Trimming log'!$F$5:$Y$5000,20,FALSE)</f>
        <v>#N/A</v>
      </c>
      <c r="Z113" s="135" t="e">
        <f t="shared" si="19"/>
        <v>#N/A</v>
      </c>
      <c r="AA113" s="135" t="e">
        <f t="shared" si="20"/>
        <v>#N/A</v>
      </c>
      <c r="AB113" s="136" t="e">
        <f t="shared" si="21"/>
        <v>#N/A</v>
      </c>
      <c r="AC113" s="136" t="e">
        <f t="shared" si="22"/>
        <v>#N/A</v>
      </c>
      <c r="AD113" s="136" t="e">
        <f t="shared" si="23"/>
        <v>#N/A</v>
      </c>
      <c r="AE113" s="136" t="e">
        <f t="shared" si="24"/>
        <v>#N/A</v>
      </c>
    </row>
    <row r="114" spans="1:31" ht="15" customHeight="1">
      <c r="A114" s="67" t="str">
        <f t="shared" si="13"/>
        <v/>
      </c>
      <c r="B114" s="65">
        <f t="shared" si="25"/>
        <v>91</v>
      </c>
      <c r="C114" s="68" t="str">
        <f t="shared" si="14"/>
        <v/>
      </c>
      <c r="D114" s="69"/>
      <c r="E114" s="66"/>
      <c r="F114" s="65" t="e">
        <f>VLOOKUP(E114,'Trimming log'!$F$5:$V$5000,2,FALSE)</f>
        <v>#N/A</v>
      </c>
      <c r="G114" s="65" t="e">
        <f>VLOOKUP(E114,'Trimming log'!$F$5:$V$5000,3,FALSE)</f>
        <v>#N/A</v>
      </c>
      <c r="H114" s="508" t="e">
        <f>VLOOKUP(E114,'Trimming log'!$F$5:$V$5000,4,FALSE)</f>
        <v>#N/A</v>
      </c>
      <c r="I114" s="65" t="e">
        <f>VLOOKUP(E114,'Trimming log'!$F$5:$V$5000,5,FALSE)</f>
        <v>#N/A</v>
      </c>
      <c r="J114" s="65" t="e">
        <f>VLOOKUP(E114,'Trimming log'!$F$5:$V$5000,6,FALSE)</f>
        <v>#N/A</v>
      </c>
      <c r="K114" s="65" t="e">
        <f>VLOOKUP(E114,'Trimming log'!$F$5:$V$5000,7,FALSE)</f>
        <v>#N/A</v>
      </c>
      <c r="L114" s="65" t="e">
        <f>VLOOKUP(E114,'Trimming log'!$F$5:$V$5000,8,FALSE)</f>
        <v>#N/A</v>
      </c>
      <c r="M114" s="65" t="e">
        <f>VLOOKUP(E114,'Trimming log'!$F$5:$V$5000,9,FALSE)</f>
        <v>#N/A</v>
      </c>
      <c r="N114" s="507" t="e">
        <f>VLOOKUP(E114,'Trimming log'!$F$5:$V$5000,10,FALSE)</f>
        <v>#N/A</v>
      </c>
      <c r="O114" s="65" t="e">
        <f>VLOOKUP(E114,'Trimming log'!$F$5:$V$5000,11,FALSE)</f>
        <v>#N/A</v>
      </c>
      <c r="P114" s="65" t="e">
        <f>VLOOKUP(E114,'Trimming log'!$F$5:$V$5000,12,FALSE)</f>
        <v>#N/A</v>
      </c>
      <c r="Q114" s="65" t="e">
        <f>VLOOKUP(E114,'Trimming log'!$F$5:$V$5000,13,FALSE)</f>
        <v>#N/A</v>
      </c>
      <c r="R114" s="65" t="e">
        <f>VLOOKUP(E114,'Trimming log'!$F$5:$V$5000,14,FALSE)</f>
        <v>#N/A</v>
      </c>
      <c r="S114" s="65" t="e">
        <f>VLOOKUP(E114,'Trimming log'!$F$5:$V$5000,15,FALSE)</f>
        <v>#N/A</v>
      </c>
      <c r="T114" s="65" t="e">
        <f t="shared" si="15"/>
        <v>#N/A</v>
      </c>
      <c r="U114" s="491" t="str">
        <f t="shared" si="16"/>
        <v/>
      </c>
      <c r="V114" s="74">
        <f t="shared" si="17"/>
        <v>0</v>
      </c>
      <c r="W114" s="134">
        <f t="shared" si="18"/>
        <v>0</v>
      </c>
      <c r="X114" s="134" t="e">
        <f>VLOOKUP(E114,'Trimming log'!$F$5:$Y$5000,19,FALSE)</f>
        <v>#N/A</v>
      </c>
      <c r="Y114" s="134" t="e">
        <f>VLOOKUP(E114,'Trimming log'!$F$5:$Y$5000,20,FALSE)</f>
        <v>#N/A</v>
      </c>
      <c r="Z114" s="135" t="e">
        <f t="shared" si="19"/>
        <v>#N/A</v>
      </c>
      <c r="AA114" s="135" t="e">
        <f t="shared" si="20"/>
        <v>#N/A</v>
      </c>
      <c r="AB114" s="136" t="e">
        <f t="shared" si="21"/>
        <v>#N/A</v>
      </c>
      <c r="AC114" s="136" t="e">
        <f t="shared" si="22"/>
        <v>#N/A</v>
      </c>
      <c r="AD114" s="136" t="e">
        <f t="shared" si="23"/>
        <v>#N/A</v>
      </c>
      <c r="AE114" s="136" t="e">
        <f t="shared" si="24"/>
        <v>#N/A</v>
      </c>
    </row>
    <row r="115" spans="1:31" ht="15" customHeight="1">
      <c r="A115" s="67" t="str">
        <f t="shared" si="13"/>
        <v/>
      </c>
      <c r="B115" s="65">
        <f t="shared" si="25"/>
        <v>92</v>
      </c>
      <c r="C115" s="68" t="str">
        <f t="shared" si="14"/>
        <v/>
      </c>
      <c r="D115" s="69"/>
      <c r="E115" s="66"/>
      <c r="F115" s="65" t="e">
        <f>VLOOKUP(E115,'Trimming log'!$F$5:$V$5000,2,FALSE)</f>
        <v>#N/A</v>
      </c>
      <c r="G115" s="65" t="e">
        <f>VLOOKUP(E115,'Trimming log'!$F$5:$V$5000,3,FALSE)</f>
        <v>#N/A</v>
      </c>
      <c r="H115" s="508" t="e">
        <f>VLOOKUP(E115,'Trimming log'!$F$5:$V$5000,4,FALSE)</f>
        <v>#N/A</v>
      </c>
      <c r="I115" s="65" t="e">
        <f>VLOOKUP(E115,'Trimming log'!$F$5:$V$5000,5,FALSE)</f>
        <v>#N/A</v>
      </c>
      <c r="J115" s="65" t="e">
        <f>VLOOKUP(E115,'Trimming log'!$F$5:$V$5000,6,FALSE)</f>
        <v>#N/A</v>
      </c>
      <c r="K115" s="65" t="e">
        <f>VLOOKUP(E115,'Trimming log'!$F$5:$V$5000,7,FALSE)</f>
        <v>#N/A</v>
      </c>
      <c r="L115" s="65" t="e">
        <f>VLOOKUP(E115,'Trimming log'!$F$5:$V$5000,8,FALSE)</f>
        <v>#N/A</v>
      </c>
      <c r="M115" s="65" t="e">
        <f>VLOOKUP(E115,'Trimming log'!$F$5:$V$5000,9,FALSE)</f>
        <v>#N/A</v>
      </c>
      <c r="N115" s="507" t="e">
        <f>VLOOKUP(E115,'Trimming log'!$F$5:$V$5000,10,FALSE)</f>
        <v>#N/A</v>
      </c>
      <c r="O115" s="65" t="e">
        <f>VLOOKUP(E115,'Trimming log'!$F$5:$V$5000,11,FALSE)</f>
        <v>#N/A</v>
      </c>
      <c r="P115" s="65" t="e">
        <f>VLOOKUP(E115,'Trimming log'!$F$5:$V$5000,12,FALSE)</f>
        <v>#N/A</v>
      </c>
      <c r="Q115" s="65" t="e">
        <f>VLOOKUP(E115,'Trimming log'!$F$5:$V$5000,13,FALSE)</f>
        <v>#N/A</v>
      </c>
      <c r="R115" s="65" t="e">
        <f>VLOOKUP(E115,'Trimming log'!$F$5:$V$5000,14,FALSE)</f>
        <v>#N/A</v>
      </c>
      <c r="S115" s="65" t="e">
        <f>VLOOKUP(E115,'Trimming log'!$F$5:$V$5000,15,FALSE)</f>
        <v>#N/A</v>
      </c>
      <c r="T115" s="65" t="e">
        <f t="shared" si="15"/>
        <v>#N/A</v>
      </c>
      <c r="U115" s="491" t="str">
        <f t="shared" si="16"/>
        <v/>
      </c>
      <c r="V115" s="74">
        <f t="shared" si="17"/>
        <v>0</v>
      </c>
      <c r="W115" s="134">
        <f t="shared" si="18"/>
        <v>0</v>
      </c>
      <c r="X115" s="134" t="e">
        <f>VLOOKUP(E115,'Trimming log'!$F$5:$Y$5000,19,FALSE)</f>
        <v>#N/A</v>
      </c>
      <c r="Y115" s="134" t="e">
        <f>VLOOKUP(E115,'Trimming log'!$F$5:$Y$5000,20,FALSE)</f>
        <v>#N/A</v>
      </c>
      <c r="Z115" s="135" t="e">
        <f t="shared" si="19"/>
        <v>#N/A</v>
      </c>
      <c r="AA115" s="135" t="e">
        <f t="shared" si="20"/>
        <v>#N/A</v>
      </c>
      <c r="AB115" s="136" t="e">
        <f t="shared" si="21"/>
        <v>#N/A</v>
      </c>
      <c r="AC115" s="136" t="e">
        <f t="shared" si="22"/>
        <v>#N/A</v>
      </c>
      <c r="AD115" s="136" t="e">
        <f t="shared" si="23"/>
        <v>#N/A</v>
      </c>
      <c r="AE115" s="136" t="e">
        <f t="shared" si="24"/>
        <v>#N/A</v>
      </c>
    </row>
    <row r="116" spans="1:31" ht="15" customHeight="1">
      <c r="A116" s="67" t="str">
        <f t="shared" si="13"/>
        <v/>
      </c>
      <c r="B116" s="65">
        <f t="shared" si="25"/>
        <v>93</v>
      </c>
      <c r="C116" s="68" t="str">
        <f t="shared" si="14"/>
        <v/>
      </c>
      <c r="D116" s="69"/>
      <c r="E116" s="66"/>
      <c r="F116" s="65" t="e">
        <f>VLOOKUP(E116,'Trimming log'!$F$5:$V$5000,2,FALSE)</f>
        <v>#N/A</v>
      </c>
      <c r="G116" s="65" t="e">
        <f>VLOOKUP(E116,'Trimming log'!$F$5:$V$5000,3,FALSE)</f>
        <v>#N/A</v>
      </c>
      <c r="H116" s="508" t="e">
        <f>VLOOKUP(E116,'Trimming log'!$F$5:$V$5000,4,FALSE)</f>
        <v>#N/A</v>
      </c>
      <c r="I116" s="65" t="e">
        <f>VLOOKUP(E116,'Trimming log'!$F$5:$V$5000,5,FALSE)</f>
        <v>#N/A</v>
      </c>
      <c r="J116" s="65" t="e">
        <f>VLOOKUP(E116,'Trimming log'!$F$5:$V$5000,6,FALSE)</f>
        <v>#N/A</v>
      </c>
      <c r="K116" s="65" t="e">
        <f>VLOOKUP(E116,'Trimming log'!$F$5:$V$5000,7,FALSE)</f>
        <v>#N/A</v>
      </c>
      <c r="L116" s="65" t="e">
        <f>VLOOKUP(E116,'Trimming log'!$F$5:$V$5000,8,FALSE)</f>
        <v>#N/A</v>
      </c>
      <c r="M116" s="65" t="e">
        <f>VLOOKUP(E116,'Trimming log'!$F$5:$V$5000,9,FALSE)</f>
        <v>#N/A</v>
      </c>
      <c r="N116" s="507" t="e">
        <f>VLOOKUP(E116,'Trimming log'!$F$5:$V$5000,10,FALSE)</f>
        <v>#N/A</v>
      </c>
      <c r="O116" s="65" t="e">
        <f>VLOOKUP(E116,'Trimming log'!$F$5:$V$5000,11,FALSE)</f>
        <v>#N/A</v>
      </c>
      <c r="P116" s="65" t="e">
        <f>VLOOKUP(E116,'Trimming log'!$F$5:$V$5000,12,FALSE)</f>
        <v>#N/A</v>
      </c>
      <c r="Q116" s="65" t="e">
        <f>VLOOKUP(E116,'Trimming log'!$F$5:$V$5000,13,FALSE)</f>
        <v>#N/A</v>
      </c>
      <c r="R116" s="65" t="e">
        <f>VLOOKUP(E116,'Trimming log'!$F$5:$V$5000,14,FALSE)</f>
        <v>#N/A</v>
      </c>
      <c r="S116" s="65" t="e">
        <f>VLOOKUP(E116,'Trimming log'!$F$5:$V$5000,15,FALSE)</f>
        <v>#N/A</v>
      </c>
      <c r="T116" s="65" t="e">
        <f t="shared" si="15"/>
        <v>#N/A</v>
      </c>
      <c r="U116" s="491" t="str">
        <f t="shared" si="16"/>
        <v/>
      </c>
      <c r="V116" s="74">
        <f t="shared" si="17"/>
        <v>0</v>
      </c>
      <c r="W116" s="134">
        <f t="shared" si="18"/>
        <v>0</v>
      </c>
      <c r="X116" s="134" t="e">
        <f>VLOOKUP(E116,'Trimming log'!$F$5:$Y$5000,19,FALSE)</f>
        <v>#N/A</v>
      </c>
      <c r="Y116" s="134" t="e">
        <f>VLOOKUP(E116,'Trimming log'!$F$5:$Y$5000,20,FALSE)</f>
        <v>#N/A</v>
      </c>
      <c r="Z116" s="135" t="e">
        <f t="shared" si="19"/>
        <v>#N/A</v>
      </c>
      <c r="AA116" s="135" t="e">
        <f t="shared" si="20"/>
        <v>#N/A</v>
      </c>
      <c r="AB116" s="136" t="e">
        <f t="shared" si="21"/>
        <v>#N/A</v>
      </c>
      <c r="AC116" s="136" t="e">
        <f t="shared" si="22"/>
        <v>#N/A</v>
      </c>
      <c r="AD116" s="136" t="e">
        <f t="shared" si="23"/>
        <v>#N/A</v>
      </c>
      <c r="AE116" s="136" t="e">
        <f t="shared" si="24"/>
        <v>#N/A</v>
      </c>
    </row>
    <row r="117" spans="1:31" ht="15" customHeight="1">
      <c r="A117" s="67" t="str">
        <f t="shared" si="13"/>
        <v/>
      </c>
      <c r="B117" s="65">
        <f t="shared" si="25"/>
        <v>94</v>
      </c>
      <c r="C117" s="68" t="str">
        <f t="shared" si="14"/>
        <v/>
      </c>
      <c r="D117" s="69"/>
      <c r="E117" s="66"/>
      <c r="F117" s="65" t="e">
        <f>VLOOKUP(E117,'Trimming log'!$F$5:$V$5000,2,FALSE)</f>
        <v>#N/A</v>
      </c>
      <c r="G117" s="65" t="e">
        <f>VLOOKUP(E117,'Trimming log'!$F$5:$V$5000,3,FALSE)</f>
        <v>#N/A</v>
      </c>
      <c r="H117" s="508" t="e">
        <f>VLOOKUP(E117,'Trimming log'!$F$5:$V$5000,4,FALSE)</f>
        <v>#N/A</v>
      </c>
      <c r="I117" s="65" t="e">
        <f>VLOOKUP(E117,'Trimming log'!$F$5:$V$5000,5,FALSE)</f>
        <v>#N/A</v>
      </c>
      <c r="J117" s="65" t="e">
        <f>VLOOKUP(E117,'Trimming log'!$F$5:$V$5000,6,FALSE)</f>
        <v>#N/A</v>
      </c>
      <c r="K117" s="65" t="e">
        <f>VLOOKUP(E117,'Trimming log'!$F$5:$V$5000,7,FALSE)</f>
        <v>#N/A</v>
      </c>
      <c r="L117" s="65" t="e">
        <f>VLOOKUP(E117,'Trimming log'!$F$5:$V$5000,8,FALSE)</f>
        <v>#N/A</v>
      </c>
      <c r="M117" s="65" t="e">
        <f>VLOOKUP(E117,'Trimming log'!$F$5:$V$5000,9,FALSE)</f>
        <v>#N/A</v>
      </c>
      <c r="N117" s="507" t="e">
        <f>VLOOKUP(E117,'Trimming log'!$F$5:$V$5000,10,FALSE)</f>
        <v>#N/A</v>
      </c>
      <c r="O117" s="65" t="e">
        <f>VLOOKUP(E117,'Trimming log'!$F$5:$V$5000,11,FALSE)</f>
        <v>#N/A</v>
      </c>
      <c r="P117" s="65" t="e">
        <f>VLOOKUP(E117,'Trimming log'!$F$5:$V$5000,12,FALSE)</f>
        <v>#N/A</v>
      </c>
      <c r="Q117" s="65" t="e">
        <f>VLOOKUP(E117,'Trimming log'!$F$5:$V$5000,13,FALSE)</f>
        <v>#N/A</v>
      </c>
      <c r="R117" s="65" t="e">
        <f>VLOOKUP(E117,'Trimming log'!$F$5:$V$5000,14,FALSE)</f>
        <v>#N/A</v>
      </c>
      <c r="S117" s="65" t="e">
        <f>VLOOKUP(E117,'Trimming log'!$F$5:$V$5000,15,FALSE)</f>
        <v>#N/A</v>
      </c>
      <c r="T117" s="65" t="e">
        <f t="shared" si="15"/>
        <v>#N/A</v>
      </c>
      <c r="U117" s="491" t="str">
        <f t="shared" si="16"/>
        <v/>
      </c>
      <c r="V117" s="74">
        <f t="shared" si="17"/>
        <v>0</v>
      </c>
      <c r="W117" s="134">
        <f t="shared" si="18"/>
        <v>0</v>
      </c>
      <c r="X117" s="134" t="e">
        <f>VLOOKUP(E117,'Trimming log'!$F$5:$Y$5000,19,FALSE)</f>
        <v>#N/A</v>
      </c>
      <c r="Y117" s="134" t="e">
        <f>VLOOKUP(E117,'Trimming log'!$F$5:$Y$5000,20,FALSE)</f>
        <v>#N/A</v>
      </c>
      <c r="Z117" s="135" t="e">
        <f t="shared" si="19"/>
        <v>#N/A</v>
      </c>
      <c r="AA117" s="135" t="e">
        <f t="shared" si="20"/>
        <v>#N/A</v>
      </c>
      <c r="AB117" s="136" t="e">
        <f t="shared" si="21"/>
        <v>#N/A</v>
      </c>
      <c r="AC117" s="136" t="e">
        <f t="shared" si="22"/>
        <v>#N/A</v>
      </c>
      <c r="AD117" s="136" t="e">
        <f t="shared" si="23"/>
        <v>#N/A</v>
      </c>
      <c r="AE117" s="136" t="e">
        <f t="shared" si="24"/>
        <v>#N/A</v>
      </c>
    </row>
    <row r="118" spans="1:31" ht="15" customHeight="1">
      <c r="A118" s="67" t="str">
        <f t="shared" si="13"/>
        <v/>
      </c>
      <c r="B118" s="65">
        <f t="shared" si="25"/>
        <v>95</v>
      </c>
      <c r="C118" s="68" t="str">
        <f t="shared" si="14"/>
        <v/>
      </c>
      <c r="D118" s="69"/>
      <c r="E118" s="66"/>
      <c r="F118" s="65" t="e">
        <f>VLOOKUP(E118,'Trimming log'!$F$5:$V$5000,2,FALSE)</f>
        <v>#N/A</v>
      </c>
      <c r="G118" s="65" t="e">
        <f>VLOOKUP(E118,'Trimming log'!$F$5:$V$5000,3,FALSE)</f>
        <v>#N/A</v>
      </c>
      <c r="H118" s="508" t="e">
        <f>VLOOKUP(E118,'Trimming log'!$F$5:$V$5000,4,FALSE)</f>
        <v>#N/A</v>
      </c>
      <c r="I118" s="65" t="e">
        <f>VLOOKUP(E118,'Trimming log'!$F$5:$V$5000,5,FALSE)</f>
        <v>#N/A</v>
      </c>
      <c r="J118" s="65" t="e">
        <f>VLOOKUP(E118,'Trimming log'!$F$5:$V$5000,6,FALSE)</f>
        <v>#N/A</v>
      </c>
      <c r="K118" s="65" t="e">
        <f>VLOOKUP(E118,'Trimming log'!$F$5:$V$5000,7,FALSE)</f>
        <v>#N/A</v>
      </c>
      <c r="L118" s="65" t="e">
        <f>VLOOKUP(E118,'Trimming log'!$F$5:$V$5000,8,FALSE)</f>
        <v>#N/A</v>
      </c>
      <c r="M118" s="65" t="e">
        <f>VLOOKUP(E118,'Trimming log'!$F$5:$V$5000,9,FALSE)</f>
        <v>#N/A</v>
      </c>
      <c r="N118" s="507" t="e">
        <f>VLOOKUP(E118,'Trimming log'!$F$5:$V$5000,10,FALSE)</f>
        <v>#N/A</v>
      </c>
      <c r="O118" s="65" t="e">
        <f>VLOOKUP(E118,'Trimming log'!$F$5:$V$5000,11,FALSE)</f>
        <v>#N/A</v>
      </c>
      <c r="P118" s="65" t="e">
        <f>VLOOKUP(E118,'Trimming log'!$F$5:$V$5000,12,FALSE)</f>
        <v>#N/A</v>
      </c>
      <c r="Q118" s="65" t="e">
        <f>VLOOKUP(E118,'Trimming log'!$F$5:$V$5000,13,FALSE)</f>
        <v>#N/A</v>
      </c>
      <c r="R118" s="65" t="e">
        <f>VLOOKUP(E118,'Trimming log'!$F$5:$V$5000,14,FALSE)</f>
        <v>#N/A</v>
      </c>
      <c r="S118" s="65" t="e">
        <f>VLOOKUP(E118,'Trimming log'!$F$5:$V$5000,15,FALSE)</f>
        <v>#N/A</v>
      </c>
      <c r="T118" s="65" t="e">
        <f t="shared" si="15"/>
        <v>#N/A</v>
      </c>
      <c r="U118" s="491" t="str">
        <f t="shared" si="16"/>
        <v/>
      </c>
      <c r="V118" s="74">
        <f t="shared" si="17"/>
        <v>0</v>
      </c>
      <c r="W118" s="134">
        <f t="shared" si="18"/>
        <v>0</v>
      </c>
      <c r="X118" s="134" t="e">
        <f>VLOOKUP(E118,'Trimming log'!$F$5:$Y$5000,19,FALSE)</f>
        <v>#N/A</v>
      </c>
      <c r="Y118" s="134" t="e">
        <f>VLOOKUP(E118,'Trimming log'!$F$5:$Y$5000,20,FALSE)</f>
        <v>#N/A</v>
      </c>
      <c r="Z118" s="135" t="e">
        <f t="shared" si="19"/>
        <v>#N/A</v>
      </c>
      <c r="AA118" s="135" t="e">
        <f t="shared" si="20"/>
        <v>#N/A</v>
      </c>
      <c r="AB118" s="136" t="e">
        <f t="shared" si="21"/>
        <v>#N/A</v>
      </c>
      <c r="AC118" s="136" t="e">
        <f t="shared" si="22"/>
        <v>#N/A</v>
      </c>
      <c r="AD118" s="136" t="e">
        <f t="shared" si="23"/>
        <v>#N/A</v>
      </c>
      <c r="AE118" s="136" t="e">
        <f t="shared" si="24"/>
        <v>#N/A</v>
      </c>
    </row>
    <row r="119" spans="1:31" ht="15" customHeight="1">
      <c r="A119" s="67" t="str">
        <f t="shared" si="13"/>
        <v/>
      </c>
      <c r="B119" s="65">
        <f t="shared" si="25"/>
        <v>96</v>
      </c>
      <c r="C119" s="68" t="str">
        <f t="shared" si="14"/>
        <v/>
      </c>
      <c r="D119" s="69"/>
      <c r="E119" s="66"/>
      <c r="F119" s="65" t="e">
        <f>VLOOKUP(E119,'Trimming log'!$F$5:$V$5000,2,FALSE)</f>
        <v>#N/A</v>
      </c>
      <c r="G119" s="65" t="e">
        <f>VLOOKUP(E119,'Trimming log'!$F$5:$V$5000,3,FALSE)</f>
        <v>#N/A</v>
      </c>
      <c r="H119" s="508" t="e">
        <f>VLOOKUP(E119,'Trimming log'!$F$5:$V$5000,4,FALSE)</f>
        <v>#N/A</v>
      </c>
      <c r="I119" s="65" t="e">
        <f>VLOOKUP(E119,'Trimming log'!$F$5:$V$5000,5,FALSE)</f>
        <v>#N/A</v>
      </c>
      <c r="J119" s="65" t="e">
        <f>VLOOKUP(E119,'Trimming log'!$F$5:$V$5000,6,FALSE)</f>
        <v>#N/A</v>
      </c>
      <c r="K119" s="65" t="e">
        <f>VLOOKUP(E119,'Trimming log'!$F$5:$V$5000,7,FALSE)</f>
        <v>#N/A</v>
      </c>
      <c r="L119" s="65" t="e">
        <f>VLOOKUP(E119,'Trimming log'!$F$5:$V$5000,8,FALSE)</f>
        <v>#N/A</v>
      </c>
      <c r="M119" s="65" t="e">
        <f>VLOOKUP(E119,'Trimming log'!$F$5:$V$5000,9,FALSE)</f>
        <v>#N/A</v>
      </c>
      <c r="N119" s="507" t="e">
        <f>VLOOKUP(E119,'Trimming log'!$F$5:$V$5000,10,FALSE)</f>
        <v>#N/A</v>
      </c>
      <c r="O119" s="65" t="e">
        <f>VLOOKUP(E119,'Trimming log'!$F$5:$V$5000,11,FALSE)</f>
        <v>#N/A</v>
      </c>
      <c r="P119" s="65" t="e">
        <f>VLOOKUP(E119,'Trimming log'!$F$5:$V$5000,12,FALSE)</f>
        <v>#N/A</v>
      </c>
      <c r="Q119" s="65" t="e">
        <f>VLOOKUP(E119,'Trimming log'!$F$5:$V$5000,13,FALSE)</f>
        <v>#N/A</v>
      </c>
      <c r="R119" s="65" t="e">
        <f>VLOOKUP(E119,'Trimming log'!$F$5:$V$5000,14,FALSE)</f>
        <v>#N/A</v>
      </c>
      <c r="S119" s="65" t="e">
        <f>VLOOKUP(E119,'Trimming log'!$F$5:$V$5000,15,FALSE)</f>
        <v>#N/A</v>
      </c>
      <c r="T119" s="65" t="e">
        <f t="shared" si="15"/>
        <v>#N/A</v>
      </c>
      <c r="U119" s="491" t="str">
        <f t="shared" si="16"/>
        <v/>
      </c>
      <c r="V119" s="74">
        <f t="shared" si="17"/>
        <v>0</v>
      </c>
      <c r="W119" s="134">
        <f t="shared" si="18"/>
        <v>0</v>
      </c>
      <c r="X119" s="134" t="e">
        <f>VLOOKUP(E119,'Trimming log'!$F$5:$Y$5000,19,FALSE)</f>
        <v>#N/A</v>
      </c>
      <c r="Y119" s="134" t="e">
        <f>VLOOKUP(E119,'Trimming log'!$F$5:$Y$5000,20,FALSE)</f>
        <v>#N/A</v>
      </c>
      <c r="Z119" s="135" t="e">
        <f t="shared" si="19"/>
        <v>#N/A</v>
      </c>
      <c r="AA119" s="135" t="e">
        <f t="shared" si="20"/>
        <v>#N/A</v>
      </c>
      <c r="AB119" s="136" t="e">
        <f t="shared" si="21"/>
        <v>#N/A</v>
      </c>
      <c r="AC119" s="136" t="e">
        <f t="shared" si="22"/>
        <v>#N/A</v>
      </c>
      <c r="AD119" s="136" t="e">
        <f t="shared" si="23"/>
        <v>#N/A</v>
      </c>
      <c r="AE119" s="136" t="e">
        <f t="shared" si="24"/>
        <v>#N/A</v>
      </c>
    </row>
    <row r="120" spans="1:31" ht="15" customHeight="1">
      <c r="A120" s="67" t="str">
        <f t="shared" si="13"/>
        <v/>
      </c>
      <c r="B120" s="65">
        <f t="shared" si="25"/>
        <v>97</v>
      </c>
      <c r="C120" s="68" t="str">
        <f t="shared" si="14"/>
        <v/>
      </c>
      <c r="D120" s="69"/>
      <c r="E120" s="66"/>
      <c r="F120" s="65" t="e">
        <f>VLOOKUP(E120,'Trimming log'!$F$5:$V$5000,2,FALSE)</f>
        <v>#N/A</v>
      </c>
      <c r="G120" s="65" t="e">
        <f>VLOOKUP(E120,'Trimming log'!$F$5:$V$5000,3,FALSE)</f>
        <v>#N/A</v>
      </c>
      <c r="H120" s="508" t="e">
        <f>VLOOKUP(E120,'Trimming log'!$F$5:$V$5000,4,FALSE)</f>
        <v>#N/A</v>
      </c>
      <c r="I120" s="65" t="e">
        <f>VLOOKUP(E120,'Trimming log'!$F$5:$V$5000,5,FALSE)</f>
        <v>#N/A</v>
      </c>
      <c r="J120" s="65" t="e">
        <f>VLOOKUP(E120,'Trimming log'!$F$5:$V$5000,6,FALSE)</f>
        <v>#N/A</v>
      </c>
      <c r="K120" s="65" t="e">
        <f>VLOOKUP(E120,'Trimming log'!$F$5:$V$5000,7,FALSE)</f>
        <v>#N/A</v>
      </c>
      <c r="L120" s="65" t="e">
        <f>VLOOKUP(E120,'Trimming log'!$F$5:$V$5000,8,FALSE)</f>
        <v>#N/A</v>
      </c>
      <c r="M120" s="65" t="e">
        <f>VLOOKUP(E120,'Trimming log'!$F$5:$V$5000,9,FALSE)</f>
        <v>#N/A</v>
      </c>
      <c r="N120" s="507" t="e">
        <f>VLOOKUP(E120,'Trimming log'!$F$5:$V$5000,10,FALSE)</f>
        <v>#N/A</v>
      </c>
      <c r="O120" s="65" t="e">
        <f>VLOOKUP(E120,'Trimming log'!$F$5:$V$5000,11,FALSE)</f>
        <v>#N/A</v>
      </c>
      <c r="P120" s="65" t="e">
        <f>VLOOKUP(E120,'Trimming log'!$F$5:$V$5000,12,FALSE)</f>
        <v>#N/A</v>
      </c>
      <c r="Q120" s="65" t="e">
        <f>VLOOKUP(E120,'Trimming log'!$F$5:$V$5000,13,FALSE)</f>
        <v>#N/A</v>
      </c>
      <c r="R120" s="65" t="e">
        <f>VLOOKUP(E120,'Trimming log'!$F$5:$V$5000,14,FALSE)</f>
        <v>#N/A</v>
      </c>
      <c r="S120" s="65" t="e">
        <f>VLOOKUP(E120,'Trimming log'!$F$5:$V$5000,15,FALSE)</f>
        <v>#N/A</v>
      </c>
      <c r="T120" s="65" t="e">
        <f t="shared" si="15"/>
        <v>#N/A</v>
      </c>
      <c r="U120" s="491" t="str">
        <f t="shared" si="16"/>
        <v/>
      </c>
      <c r="V120" s="74">
        <f t="shared" si="17"/>
        <v>0</v>
      </c>
      <c r="W120" s="134">
        <f t="shared" si="18"/>
        <v>0</v>
      </c>
      <c r="X120" s="134" t="e">
        <f>VLOOKUP(E120,'Trimming log'!$F$5:$Y$5000,19,FALSE)</f>
        <v>#N/A</v>
      </c>
      <c r="Y120" s="134" t="e">
        <f>VLOOKUP(E120,'Trimming log'!$F$5:$Y$5000,20,FALSE)</f>
        <v>#N/A</v>
      </c>
      <c r="Z120" s="135" t="e">
        <f t="shared" si="19"/>
        <v>#N/A</v>
      </c>
      <c r="AA120" s="135" t="e">
        <f t="shared" si="20"/>
        <v>#N/A</v>
      </c>
      <c r="AB120" s="136" t="e">
        <f t="shared" si="21"/>
        <v>#N/A</v>
      </c>
      <c r="AC120" s="136" t="e">
        <f t="shared" si="22"/>
        <v>#N/A</v>
      </c>
      <c r="AD120" s="136" t="e">
        <f t="shared" si="23"/>
        <v>#N/A</v>
      </c>
      <c r="AE120" s="136" t="e">
        <f t="shared" si="24"/>
        <v>#N/A</v>
      </c>
    </row>
    <row r="121" spans="1:31" ht="15" customHeight="1">
      <c r="A121" s="67" t="str">
        <f t="shared" si="13"/>
        <v/>
      </c>
      <c r="B121" s="65">
        <f t="shared" si="25"/>
        <v>98</v>
      </c>
      <c r="C121" s="68" t="str">
        <f t="shared" si="14"/>
        <v/>
      </c>
      <c r="D121" s="69"/>
      <c r="E121" s="66"/>
      <c r="F121" s="65" t="e">
        <f>VLOOKUP(E121,'Trimming log'!$F$5:$V$5000,2,FALSE)</f>
        <v>#N/A</v>
      </c>
      <c r="G121" s="65" t="e">
        <f>VLOOKUP(E121,'Trimming log'!$F$5:$V$5000,3,FALSE)</f>
        <v>#N/A</v>
      </c>
      <c r="H121" s="508" t="e">
        <f>VLOOKUP(E121,'Trimming log'!$F$5:$V$5000,4,FALSE)</f>
        <v>#N/A</v>
      </c>
      <c r="I121" s="65" t="e">
        <f>VLOOKUP(E121,'Trimming log'!$F$5:$V$5000,5,FALSE)</f>
        <v>#N/A</v>
      </c>
      <c r="J121" s="65" t="e">
        <f>VLOOKUP(E121,'Trimming log'!$F$5:$V$5000,6,FALSE)</f>
        <v>#N/A</v>
      </c>
      <c r="K121" s="65" t="e">
        <f>VLOOKUP(E121,'Trimming log'!$F$5:$V$5000,7,FALSE)</f>
        <v>#N/A</v>
      </c>
      <c r="L121" s="65" t="e">
        <f>VLOOKUP(E121,'Trimming log'!$F$5:$V$5000,8,FALSE)</f>
        <v>#N/A</v>
      </c>
      <c r="M121" s="65" t="e">
        <f>VLOOKUP(E121,'Trimming log'!$F$5:$V$5000,9,FALSE)</f>
        <v>#N/A</v>
      </c>
      <c r="N121" s="507" t="e">
        <f>VLOOKUP(E121,'Trimming log'!$F$5:$V$5000,10,FALSE)</f>
        <v>#N/A</v>
      </c>
      <c r="O121" s="65" t="e">
        <f>VLOOKUP(E121,'Trimming log'!$F$5:$V$5000,11,FALSE)</f>
        <v>#N/A</v>
      </c>
      <c r="P121" s="65" t="e">
        <f>VLOOKUP(E121,'Trimming log'!$F$5:$V$5000,12,FALSE)</f>
        <v>#N/A</v>
      </c>
      <c r="Q121" s="65" t="e">
        <f>VLOOKUP(E121,'Trimming log'!$F$5:$V$5000,13,FALSE)</f>
        <v>#N/A</v>
      </c>
      <c r="R121" s="65" t="e">
        <f>VLOOKUP(E121,'Trimming log'!$F$5:$V$5000,14,FALSE)</f>
        <v>#N/A</v>
      </c>
      <c r="S121" s="65" t="e">
        <f>VLOOKUP(E121,'Trimming log'!$F$5:$V$5000,15,FALSE)</f>
        <v>#N/A</v>
      </c>
      <c r="T121" s="65" t="e">
        <f t="shared" si="15"/>
        <v>#N/A</v>
      </c>
      <c r="U121" s="491" t="str">
        <f t="shared" si="16"/>
        <v/>
      </c>
      <c r="V121" s="74">
        <f t="shared" si="17"/>
        <v>0</v>
      </c>
      <c r="W121" s="134">
        <f t="shared" si="18"/>
        <v>0</v>
      </c>
      <c r="X121" s="134" t="e">
        <f>VLOOKUP(E121,'Trimming log'!$F$5:$Y$5000,19,FALSE)</f>
        <v>#N/A</v>
      </c>
      <c r="Y121" s="134" t="e">
        <f>VLOOKUP(E121,'Trimming log'!$F$5:$Y$5000,20,FALSE)</f>
        <v>#N/A</v>
      </c>
      <c r="Z121" s="135" t="e">
        <f t="shared" si="19"/>
        <v>#N/A</v>
      </c>
      <c r="AA121" s="135" t="e">
        <f t="shared" si="20"/>
        <v>#N/A</v>
      </c>
      <c r="AB121" s="136" t="e">
        <f t="shared" si="21"/>
        <v>#N/A</v>
      </c>
      <c r="AC121" s="136" t="e">
        <f t="shared" si="22"/>
        <v>#N/A</v>
      </c>
      <c r="AD121" s="136" t="e">
        <f t="shared" si="23"/>
        <v>#N/A</v>
      </c>
      <c r="AE121" s="136" t="e">
        <f t="shared" si="24"/>
        <v>#N/A</v>
      </c>
    </row>
    <row r="122" spans="1:31" ht="15" customHeight="1">
      <c r="A122" s="67" t="str">
        <f t="shared" si="13"/>
        <v/>
      </c>
      <c r="B122" s="65">
        <f t="shared" si="25"/>
        <v>99</v>
      </c>
      <c r="C122" s="68" t="str">
        <f t="shared" si="14"/>
        <v/>
      </c>
      <c r="D122" s="69"/>
      <c r="E122" s="66"/>
      <c r="F122" s="65" t="e">
        <f>VLOOKUP(E122,'Trimming log'!$F$5:$V$5000,2,FALSE)</f>
        <v>#N/A</v>
      </c>
      <c r="G122" s="65" t="e">
        <f>VLOOKUP(E122,'Trimming log'!$F$5:$V$5000,3,FALSE)</f>
        <v>#N/A</v>
      </c>
      <c r="H122" s="508" t="e">
        <f>VLOOKUP(E122,'Trimming log'!$F$5:$V$5000,4,FALSE)</f>
        <v>#N/A</v>
      </c>
      <c r="I122" s="65" t="e">
        <f>VLOOKUP(E122,'Trimming log'!$F$5:$V$5000,5,FALSE)</f>
        <v>#N/A</v>
      </c>
      <c r="J122" s="65" t="e">
        <f>VLOOKUP(E122,'Trimming log'!$F$5:$V$5000,6,FALSE)</f>
        <v>#N/A</v>
      </c>
      <c r="K122" s="65" t="e">
        <f>VLOOKUP(E122,'Trimming log'!$F$5:$V$5000,7,FALSE)</f>
        <v>#N/A</v>
      </c>
      <c r="L122" s="65" t="e">
        <f>VLOOKUP(E122,'Trimming log'!$F$5:$V$5000,8,FALSE)</f>
        <v>#N/A</v>
      </c>
      <c r="M122" s="65" t="e">
        <f>VLOOKUP(E122,'Trimming log'!$F$5:$V$5000,9,FALSE)</f>
        <v>#N/A</v>
      </c>
      <c r="N122" s="507" t="e">
        <f>VLOOKUP(E122,'Trimming log'!$F$5:$V$5000,10,FALSE)</f>
        <v>#N/A</v>
      </c>
      <c r="O122" s="65" t="e">
        <f>VLOOKUP(E122,'Trimming log'!$F$5:$V$5000,11,FALSE)</f>
        <v>#N/A</v>
      </c>
      <c r="P122" s="65" t="e">
        <f>VLOOKUP(E122,'Trimming log'!$F$5:$V$5000,12,FALSE)</f>
        <v>#N/A</v>
      </c>
      <c r="Q122" s="65" t="e">
        <f>VLOOKUP(E122,'Trimming log'!$F$5:$V$5000,13,FALSE)</f>
        <v>#N/A</v>
      </c>
      <c r="R122" s="65" t="e">
        <f>VLOOKUP(E122,'Trimming log'!$F$5:$V$5000,14,FALSE)</f>
        <v>#N/A</v>
      </c>
      <c r="S122" s="65" t="e">
        <f>VLOOKUP(E122,'Trimming log'!$F$5:$V$5000,15,FALSE)</f>
        <v>#N/A</v>
      </c>
      <c r="T122" s="65" t="e">
        <f t="shared" si="15"/>
        <v>#N/A</v>
      </c>
      <c r="U122" s="491" t="str">
        <f t="shared" si="16"/>
        <v/>
      </c>
      <c r="V122" s="74">
        <f t="shared" si="17"/>
        <v>0</v>
      </c>
      <c r="W122" s="134">
        <f t="shared" si="18"/>
        <v>0</v>
      </c>
      <c r="X122" s="134" t="e">
        <f>VLOOKUP(E122,'Trimming log'!$F$5:$Y$5000,19,FALSE)</f>
        <v>#N/A</v>
      </c>
      <c r="Y122" s="134" t="e">
        <f>VLOOKUP(E122,'Trimming log'!$F$5:$Y$5000,20,FALSE)</f>
        <v>#N/A</v>
      </c>
      <c r="Z122" s="135" t="e">
        <f t="shared" si="19"/>
        <v>#N/A</v>
      </c>
      <c r="AA122" s="135" t="e">
        <f t="shared" si="20"/>
        <v>#N/A</v>
      </c>
      <c r="AB122" s="136" t="e">
        <f t="shared" si="21"/>
        <v>#N/A</v>
      </c>
      <c r="AC122" s="136" t="e">
        <f t="shared" si="22"/>
        <v>#N/A</v>
      </c>
      <c r="AD122" s="136" t="e">
        <f t="shared" si="23"/>
        <v>#N/A</v>
      </c>
      <c r="AE122" s="136" t="e">
        <f t="shared" si="24"/>
        <v>#N/A</v>
      </c>
    </row>
    <row r="123" spans="1:31" ht="15" customHeight="1">
      <c r="A123" s="67" t="str">
        <f t="shared" si="13"/>
        <v/>
      </c>
      <c r="B123" s="65">
        <f t="shared" si="25"/>
        <v>100</v>
      </c>
      <c r="C123" s="68" t="str">
        <f t="shared" si="14"/>
        <v/>
      </c>
      <c r="D123" s="69"/>
      <c r="E123" s="66"/>
      <c r="F123" s="65" t="e">
        <f>VLOOKUP(E123,'Trimming log'!$F$5:$V$5000,2,FALSE)</f>
        <v>#N/A</v>
      </c>
      <c r="G123" s="65" t="e">
        <f>VLOOKUP(E123,'Trimming log'!$F$5:$V$5000,3,FALSE)</f>
        <v>#N/A</v>
      </c>
      <c r="H123" s="508" t="e">
        <f>VLOOKUP(E123,'Trimming log'!$F$5:$V$5000,4,FALSE)</f>
        <v>#N/A</v>
      </c>
      <c r="I123" s="65" t="e">
        <f>VLOOKUP(E123,'Trimming log'!$F$5:$V$5000,5,FALSE)</f>
        <v>#N/A</v>
      </c>
      <c r="J123" s="65" t="e">
        <f>VLOOKUP(E123,'Trimming log'!$F$5:$V$5000,6,FALSE)</f>
        <v>#N/A</v>
      </c>
      <c r="K123" s="65" t="e">
        <f>VLOOKUP(E123,'Trimming log'!$F$5:$V$5000,7,FALSE)</f>
        <v>#N/A</v>
      </c>
      <c r="L123" s="65" t="e">
        <f>VLOOKUP(E123,'Trimming log'!$F$5:$V$5000,8,FALSE)</f>
        <v>#N/A</v>
      </c>
      <c r="M123" s="65" t="e">
        <f>VLOOKUP(E123,'Trimming log'!$F$5:$V$5000,9,FALSE)</f>
        <v>#N/A</v>
      </c>
      <c r="N123" s="507" t="e">
        <f>VLOOKUP(E123,'Trimming log'!$F$5:$V$5000,10,FALSE)</f>
        <v>#N/A</v>
      </c>
      <c r="O123" s="65" t="e">
        <f>VLOOKUP(E123,'Trimming log'!$F$5:$V$5000,11,FALSE)</f>
        <v>#N/A</v>
      </c>
      <c r="P123" s="65" t="e">
        <f>VLOOKUP(E123,'Trimming log'!$F$5:$V$5000,12,FALSE)</f>
        <v>#N/A</v>
      </c>
      <c r="Q123" s="65" t="e">
        <f>VLOOKUP(E123,'Trimming log'!$F$5:$V$5000,13,FALSE)</f>
        <v>#N/A</v>
      </c>
      <c r="R123" s="65" t="e">
        <f>VLOOKUP(E123,'Trimming log'!$F$5:$V$5000,14,FALSE)</f>
        <v>#N/A</v>
      </c>
      <c r="S123" s="65" t="e">
        <f>VLOOKUP(E123,'Trimming log'!$F$5:$V$5000,15,FALSE)</f>
        <v>#N/A</v>
      </c>
      <c r="T123" s="65" t="e">
        <f t="shared" si="15"/>
        <v>#N/A</v>
      </c>
      <c r="U123" s="491" t="str">
        <f t="shared" si="16"/>
        <v/>
      </c>
      <c r="V123" s="74">
        <f t="shared" si="17"/>
        <v>0</v>
      </c>
      <c r="W123" s="134">
        <f t="shared" si="18"/>
        <v>0</v>
      </c>
      <c r="X123" s="134" t="e">
        <f>VLOOKUP(E123,'Trimming log'!$F$5:$Y$5000,19,FALSE)</f>
        <v>#N/A</v>
      </c>
      <c r="Y123" s="134" t="e">
        <f>VLOOKUP(E123,'Trimming log'!$F$5:$Y$5000,20,FALSE)</f>
        <v>#N/A</v>
      </c>
      <c r="Z123" s="135" t="e">
        <f t="shared" si="19"/>
        <v>#N/A</v>
      </c>
      <c r="AA123" s="135" t="e">
        <f t="shared" si="20"/>
        <v>#N/A</v>
      </c>
      <c r="AB123" s="136" t="e">
        <f t="shared" si="21"/>
        <v>#N/A</v>
      </c>
      <c r="AC123" s="136" t="e">
        <f t="shared" si="22"/>
        <v>#N/A</v>
      </c>
      <c r="AD123" s="136" t="e">
        <f t="shared" si="23"/>
        <v>#N/A</v>
      </c>
      <c r="AE123" s="136" t="e">
        <f t="shared" si="24"/>
        <v>#N/A</v>
      </c>
    </row>
    <row r="124" spans="1:31" ht="15" customHeight="1">
      <c r="A124" s="67" t="str">
        <f t="shared" si="13"/>
        <v/>
      </c>
      <c r="B124" s="65">
        <f t="shared" si="25"/>
        <v>101</v>
      </c>
      <c r="C124" s="68" t="str">
        <f t="shared" si="14"/>
        <v/>
      </c>
      <c r="D124" s="69"/>
      <c r="E124" s="66"/>
      <c r="F124" s="65" t="e">
        <f>VLOOKUP(E124,'Trimming log'!$F$5:$V$5000,2,FALSE)</f>
        <v>#N/A</v>
      </c>
      <c r="G124" s="65" t="e">
        <f>VLOOKUP(E124,'Trimming log'!$F$5:$V$5000,3,FALSE)</f>
        <v>#N/A</v>
      </c>
      <c r="H124" s="508" t="e">
        <f>VLOOKUP(E124,'Trimming log'!$F$5:$V$5000,4,FALSE)</f>
        <v>#N/A</v>
      </c>
      <c r="I124" s="65" t="e">
        <f>VLOOKUP(E124,'Trimming log'!$F$5:$V$5000,5,FALSE)</f>
        <v>#N/A</v>
      </c>
      <c r="J124" s="65" t="e">
        <f>VLOOKUP(E124,'Trimming log'!$F$5:$V$5000,6,FALSE)</f>
        <v>#N/A</v>
      </c>
      <c r="K124" s="65" t="e">
        <f>VLOOKUP(E124,'Trimming log'!$F$5:$V$5000,7,FALSE)</f>
        <v>#N/A</v>
      </c>
      <c r="L124" s="65" t="e">
        <f>VLOOKUP(E124,'Trimming log'!$F$5:$V$5000,8,FALSE)</f>
        <v>#N/A</v>
      </c>
      <c r="M124" s="65" t="e">
        <f>VLOOKUP(E124,'Trimming log'!$F$5:$V$5000,9,FALSE)</f>
        <v>#N/A</v>
      </c>
      <c r="N124" s="507" t="e">
        <f>VLOOKUP(E124,'Trimming log'!$F$5:$V$5000,10,FALSE)</f>
        <v>#N/A</v>
      </c>
      <c r="O124" s="65" t="e">
        <f>VLOOKUP(E124,'Trimming log'!$F$5:$V$5000,11,FALSE)</f>
        <v>#N/A</v>
      </c>
      <c r="P124" s="65" t="e">
        <f>VLOOKUP(E124,'Trimming log'!$F$5:$V$5000,12,FALSE)</f>
        <v>#N/A</v>
      </c>
      <c r="Q124" s="65" t="e">
        <f>VLOOKUP(E124,'Trimming log'!$F$5:$V$5000,13,FALSE)</f>
        <v>#N/A</v>
      </c>
      <c r="R124" s="65" t="e">
        <f>VLOOKUP(E124,'Trimming log'!$F$5:$V$5000,14,FALSE)</f>
        <v>#N/A</v>
      </c>
      <c r="S124" s="65" t="e">
        <f>VLOOKUP(E124,'Trimming log'!$F$5:$V$5000,15,FALSE)</f>
        <v>#N/A</v>
      </c>
      <c r="T124" s="65" t="e">
        <f t="shared" si="15"/>
        <v>#N/A</v>
      </c>
      <c r="U124" s="491" t="str">
        <f t="shared" si="16"/>
        <v/>
      </c>
      <c r="V124" s="74">
        <f t="shared" si="17"/>
        <v>0</v>
      </c>
      <c r="W124" s="134">
        <f t="shared" si="18"/>
        <v>0</v>
      </c>
      <c r="X124" s="134" t="e">
        <f>VLOOKUP(E124,'Trimming log'!$F$5:$Y$5000,19,FALSE)</f>
        <v>#N/A</v>
      </c>
      <c r="Y124" s="134" t="e">
        <f>VLOOKUP(E124,'Trimming log'!$F$5:$Y$5000,20,FALSE)</f>
        <v>#N/A</v>
      </c>
      <c r="Z124" s="135" t="e">
        <f t="shared" si="19"/>
        <v>#N/A</v>
      </c>
      <c r="AA124" s="135" t="e">
        <f t="shared" si="20"/>
        <v>#N/A</v>
      </c>
      <c r="AB124" s="136" t="e">
        <f t="shared" si="21"/>
        <v>#N/A</v>
      </c>
      <c r="AC124" s="136" t="e">
        <f t="shared" si="22"/>
        <v>#N/A</v>
      </c>
      <c r="AD124" s="136" t="e">
        <f t="shared" si="23"/>
        <v>#N/A</v>
      </c>
      <c r="AE124" s="136" t="e">
        <f t="shared" si="24"/>
        <v>#N/A</v>
      </c>
    </row>
    <row r="125" spans="1:31" ht="15" customHeight="1">
      <c r="A125" s="67" t="str">
        <f t="shared" si="13"/>
        <v/>
      </c>
      <c r="B125" s="65">
        <f t="shared" si="25"/>
        <v>102</v>
      </c>
      <c r="C125" s="68" t="str">
        <f t="shared" si="14"/>
        <v/>
      </c>
      <c r="D125" s="69"/>
      <c r="E125" s="66"/>
      <c r="F125" s="65" t="e">
        <f>VLOOKUP(E125,'Trimming log'!$F$5:$V$5000,2,FALSE)</f>
        <v>#N/A</v>
      </c>
      <c r="G125" s="65" t="e">
        <f>VLOOKUP(E125,'Trimming log'!$F$5:$V$5000,3,FALSE)</f>
        <v>#N/A</v>
      </c>
      <c r="H125" s="508" t="e">
        <f>VLOOKUP(E125,'Trimming log'!$F$5:$V$5000,4,FALSE)</f>
        <v>#N/A</v>
      </c>
      <c r="I125" s="65" t="e">
        <f>VLOOKUP(E125,'Trimming log'!$F$5:$V$5000,5,FALSE)</f>
        <v>#N/A</v>
      </c>
      <c r="J125" s="65" t="e">
        <f>VLOOKUP(E125,'Trimming log'!$F$5:$V$5000,6,FALSE)</f>
        <v>#N/A</v>
      </c>
      <c r="K125" s="65" t="e">
        <f>VLOOKUP(E125,'Trimming log'!$F$5:$V$5000,7,FALSE)</f>
        <v>#N/A</v>
      </c>
      <c r="L125" s="65" t="e">
        <f>VLOOKUP(E125,'Trimming log'!$F$5:$V$5000,8,FALSE)</f>
        <v>#N/A</v>
      </c>
      <c r="M125" s="65" t="e">
        <f>VLOOKUP(E125,'Trimming log'!$F$5:$V$5000,9,FALSE)</f>
        <v>#N/A</v>
      </c>
      <c r="N125" s="507" t="e">
        <f>VLOOKUP(E125,'Trimming log'!$F$5:$V$5000,10,FALSE)</f>
        <v>#N/A</v>
      </c>
      <c r="O125" s="65" t="e">
        <f>VLOOKUP(E125,'Trimming log'!$F$5:$V$5000,11,FALSE)</f>
        <v>#N/A</v>
      </c>
      <c r="P125" s="65" t="e">
        <f>VLOOKUP(E125,'Trimming log'!$F$5:$V$5000,12,FALSE)</f>
        <v>#N/A</v>
      </c>
      <c r="Q125" s="65" t="e">
        <f>VLOOKUP(E125,'Trimming log'!$F$5:$V$5000,13,FALSE)</f>
        <v>#N/A</v>
      </c>
      <c r="R125" s="65" t="e">
        <f>VLOOKUP(E125,'Trimming log'!$F$5:$V$5000,14,FALSE)</f>
        <v>#N/A</v>
      </c>
      <c r="S125" s="65" t="e">
        <f>VLOOKUP(E125,'Trimming log'!$F$5:$V$5000,15,FALSE)</f>
        <v>#N/A</v>
      </c>
      <c r="T125" s="65" t="e">
        <f t="shared" si="15"/>
        <v>#N/A</v>
      </c>
      <c r="U125" s="491" t="str">
        <f t="shared" si="16"/>
        <v/>
      </c>
      <c r="V125" s="74">
        <f t="shared" si="17"/>
        <v>0</v>
      </c>
      <c r="W125" s="134">
        <f t="shared" si="18"/>
        <v>0</v>
      </c>
      <c r="X125" s="134" t="e">
        <f>VLOOKUP(E125,'Trimming log'!$F$5:$Y$5000,19,FALSE)</f>
        <v>#N/A</v>
      </c>
      <c r="Y125" s="134" t="e">
        <f>VLOOKUP(E125,'Trimming log'!$F$5:$Y$5000,20,FALSE)</f>
        <v>#N/A</v>
      </c>
      <c r="Z125" s="135" t="e">
        <f t="shared" si="19"/>
        <v>#N/A</v>
      </c>
      <c r="AA125" s="135" t="e">
        <f t="shared" si="20"/>
        <v>#N/A</v>
      </c>
      <c r="AB125" s="136" t="e">
        <f t="shared" si="21"/>
        <v>#N/A</v>
      </c>
      <c r="AC125" s="136" t="e">
        <f t="shared" si="22"/>
        <v>#N/A</v>
      </c>
      <c r="AD125" s="136" t="e">
        <f t="shared" si="23"/>
        <v>#N/A</v>
      </c>
      <c r="AE125" s="136" t="e">
        <f t="shared" si="24"/>
        <v>#N/A</v>
      </c>
    </row>
    <row r="126" spans="1:31" ht="15" customHeight="1">
      <c r="A126" s="67" t="str">
        <f t="shared" si="13"/>
        <v/>
      </c>
      <c r="B126" s="65">
        <f t="shared" si="25"/>
        <v>103</v>
      </c>
      <c r="C126" s="68" t="str">
        <f t="shared" si="14"/>
        <v/>
      </c>
      <c r="D126" s="69"/>
      <c r="E126" s="66"/>
      <c r="F126" s="65" t="e">
        <f>VLOOKUP(E126,'Trimming log'!$F$5:$V$5000,2,FALSE)</f>
        <v>#N/A</v>
      </c>
      <c r="G126" s="65" t="e">
        <f>VLOOKUP(E126,'Trimming log'!$F$5:$V$5000,3,FALSE)</f>
        <v>#N/A</v>
      </c>
      <c r="H126" s="508" t="e">
        <f>VLOOKUP(E126,'Trimming log'!$F$5:$V$5000,4,FALSE)</f>
        <v>#N/A</v>
      </c>
      <c r="I126" s="65" t="e">
        <f>VLOOKUP(E126,'Trimming log'!$F$5:$V$5000,5,FALSE)</f>
        <v>#N/A</v>
      </c>
      <c r="J126" s="65" t="e">
        <f>VLOOKUP(E126,'Trimming log'!$F$5:$V$5000,6,FALSE)</f>
        <v>#N/A</v>
      </c>
      <c r="K126" s="65" t="e">
        <f>VLOOKUP(E126,'Trimming log'!$F$5:$V$5000,7,FALSE)</f>
        <v>#N/A</v>
      </c>
      <c r="L126" s="65" t="e">
        <f>VLOOKUP(E126,'Trimming log'!$F$5:$V$5000,8,FALSE)</f>
        <v>#N/A</v>
      </c>
      <c r="M126" s="65" t="e">
        <f>VLOOKUP(E126,'Trimming log'!$F$5:$V$5000,9,FALSE)</f>
        <v>#N/A</v>
      </c>
      <c r="N126" s="507" t="e">
        <f>VLOOKUP(E126,'Trimming log'!$F$5:$V$5000,10,FALSE)</f>
        <v>#N/A</v>
      </c>
      <c r="O126" s="65" t="e">
        <f>VLOOKUP(E126,'Trimming log'!$F$5:$V$5000,11,FALSE)</f>
        <v>#N/A</v>
      </c>
      <c r="P126" s="65" t="e">
        <f>VLOOKUP(E126,'Trimming log'!$F$5:$V$5000,12,FALSE)</f>
        <v>#N/A</v>
      </c>
      <c r="Q126" s="65" t="e">
        <f>VLOOKUP(E126,'Trimming log'!$F$5:$V$5000,13,FALSE)</f>
        <v>#N/A</v>
      </c>
      <c r="R126" s="65" t="e">
        <f>VLOOKUP(E126,'Trimming log'!$F$5:$V$5000,14,FALSE)</f>
        <v>#N/A</v>
      </c>
      <c r="S126" s="65" t="e">
        <f>VLOOKUP(E126,'Trimming log'!$F$5:$V$5000,15,FALSE)</f>
        <v>#N/A</v>
      </c>
      <c r="T126" s="65" t="e">
        <f t="shared" si="15"/>
        <v>#N/A</v>
      </c>
      <c r="U126" s="491" t="str">
        <f t="shared" si="16"/>
        <v/>
      </c>
      <c r="V126" s="74">
        <f t="shared" si="17"/>
        <v>0</v>
      </c>
      <c r="W126" s="134">
        <f t="shared" si="18"/>
        <v>0</v>
      </c>
      <c r="X126" s="134" t="e">
        <f>VLOOKUP(E126,'Trimming log'!$F$5:$Y$5000,19,FALSE)</f>
        <v>#N/A</v>
      </c>
      <c r="Y126" s="134" t="e">
        <f>VLOOKUP(E126,'Trimming log'!$F$5:$Y$5000,20,FALSE)</f>
        <v>#N/A</v>
      </c>
      <c r="Z126" s="135" t="e">
        <f t="shared" si="19"/>
        <v>#N/A</v>
      </c>
      <c r="AA126" s="135" t="e">
        <f t="shared" si="20"/>
        <v>#N/A</v>
      </c>
      <c r="AB126" s="136" t="e">
        <f t="shared" si="21"/>
        <v>#N/A</v>
      </c>
      <c r="AC126" s="136" t="e">
        <f t="shared" si="22"/>
        <v>#N/A</v>
      </c>
      <c r="AD126" s="136" t="e">
        <f t="shared" si="23"/>
        <v>#N/A</v>
      </c>
      <c r="AE126" s="136" t="e">
        <f t="shared" si="24"/>
        <v>#N/A</v>
      </c>
    </row>
    <row r="127" spans="1:31" ht="15" customHeight="1">
      <c r="A127" s="67" t="str">
        <f t="shared" si="13"/>
        <v/>
      </c>
      <c r="B127" s="65">
        <f t="shared" si="25"/>
        <v>104</v>
      </c>
      <c r="C127" s="68" t="str">
        <f t="shared" si="14"/>
        <v/>
      </c>
      <c r="D127" s="69"/>
      <c r="E127" s="66"/>
      <c r="F127" s="65" t="e">
        <f>VLOOKUP(E127,'Trimming log'!$F$5:$V$5000,2,FALSE)</f>
        <v>#N/A</v>
      </c>
      <c r="G127" s="65" t="e">
        <f>VLOOKUP(E127,'Trimming log'!$F$5:$V$5000,3,FALSE)</f>
        <v>#N/A</v>
      </c>
      <c r="H127" s="508" t="e">
        <f>VLOOKUP(E127,'Trimming log'!$F$5:$V$5000,4,FALSE)</f>
        <v>#N/A</v>
      </c>
      <c r="I127" s="65" t="e">
        <f>VLOOKUP(E127,'Trimming log'!$F$5:$V$5000,5,FALSE)</f>
        <v>#N/A</v>
      </c>
      <c r="J127" s="65" t="e">
        <f>VLOOKUP(E127,'Trimming log'!$F$5:$V$5000,6,FALSE)</f>
        <v>#N/A</v>
      </c>
      <c r="K127" s="65" t="e">
        <f>VLOOKUP(E127,'Trimming log'!$F$5:$V$5000,7,FALSE)</f>
        <v>#N/A</v>
      </c>
      <c r="L127" s="65" t="e">
        <f>VLOOKUP(E127,'Trimming log'!$F$5:$V$5000,8,FALSE)</f>
        <v>#N/A</v>
      </c>
      <c r="M127" s="65" t="e">
        <f>VLOOKUP(E127,'Trimming log'!$F$5:$V$5000,9,FALSE)</f>
        <v>#N/A</v>
      </c>
      <c r="N127" s="507" t="e">
        <f>VLOOKUP(E127,'Trimming log'!$F$5:$V$5000,10,FALSE)</f>
        <v>#N/A</v>
      </c>
      <c r="O127" s="65" t="e">
        <f>VLOOKUP(E127,'Trimming log'!$F$5:$V$5000,11,FALSE)</f>
        <v>#N/A</v>
      </c>
      <c r="P127" s="65" t="e">
        <f>VLOOKUP(E127,'Trimming log'!$F$5:$V$5000,12,FALSE)</f>
        <v>#N/A</v>
      </c>
      <c r="Q127" s="65" t="e">
        <f>VLOOKUP(E127,'Trimming log'!$F$5:$V$5000,13,FALSE)</f>
        <v>#N/A</v>
      </c>
      <c r="R127" s="65" t="e">
        <f>VLOOKUP(E127,'Trimming log'!$F$5:$V$5000,14,FALSE)</f>
        <v>#N/A</v>
      </c>
      <c r="S127" s="65" t="e">
        <f>VLOOKUP(E127,'Trimming log'!$F$5:$V$5000,15,FALSE)</f>
        <v>#N/A</v>
      </c>
      <c r="T127" s="65" t="e">
        <f t="shared" si="15"/>
        <v>#N/A</v>
      </c>
      <c r="U127" s="491" t="str">
        <f t="shared" si="16"/>
        <v/>
      </c>
      <c r="V127" s="74">
        <f t="shared" si="17"/>
        <v>0</v>
      </c>
      <c r="W127" s="134">
        <f t="shared" si="18"/>
        <v>0</v>
      </c>
      <c r="X127" s="134" t="e">
        <f>VLOOKUP(E127,'Trimming log'!$F$5:$Y$5000,19,FALSE)</f>
        <v>#N/A</v>
      </c>
      <c r="Y127" s="134" t="e">
        <f>VLOOKUP(E127,'Trimming log'!$F$5:$Y$5000,20,FALSE)</f>
        <v>#N/A</v>
      </c>
      <c r="Z127" s="135" t="e">
        <f t="shared" si="19"/>
        <v>#N/A</v>
      </c>
      <c r="AA127" s="135" t="e">
        <f t="shared" si="20"/>
        <v>#N/A</v>
      </c>
      <c r="AB127" s="136" t="e">
        <f t="shared" si="21"/>
        <v>#N/A</v>
      </c>
      <c r="AC127" s="136" t="e">
        <f t="shared" si="22"/>
        <v>#N/A</v>
      </c>
      <c r="AD127" s="136" t="e">
        <f t="shared" si="23"/>
        <v>#N/A</v>
      </c>
      <c r="AE127" s="136" t="e">
        <f t="shared" si="24"/>
        <v>#N/A</v>
      </c>
    </row>
    <row r="128" spans="1:31" ht="15" customHeight="1">
      <c r="A128" s="67" t="str">
        <f t="shared" si="13"/>
        <v/>
      </c>
      <c r="B128" s="65">
        <f t="shared" si="25"/>
        <v>105</v>
      </c>
      <c r="C128" s="68" t="str">
        <f t="shared" si="14"/>
        <v/>
      </c>
      <c r="D128" s="69"/>
      <c r="E128" s="66"/>
      <c r="F128" s="65" t="e">
        <f>VLOOKUP(E128,'Trimming log'!$F$5:$V$5000,2,FALSE)</f>
        <v>#N/A</v>
      </c>
      <c r="G128" s="65" t="e">
        <f>VLOOKUP(E128,'Trimming log'!$F$5:$V$5000,3,FALSE)</f>
        <v>#N/A</v>
      </c>
      <c r="H128" s="508" t="e">
        <f>VLOOKUP(E128,'Trimming log'!$F$5:$V$5000,4,FALSE)</f>
        <v>#N/A</v>
      </c>
      <c r="I128" s="65" t="e">
        <f>VLOOKUP(E128,'Trimming log'!$F$5:$V$5000,5,FALSE)</f>
        <v>#N/A</v>
      </c>
      <c r="J128" s="65" t="e">
        <f>VLOOKUP(E128,'Trimming log'!$F$5:$V$5000,6,FALSE)</f>
        <v>#N/A</v>
      </c>
      <c r="K128" s="65" t="e">
        <f>VLOOKUP(E128,'Trimming log'!$F$5:$V$5000,7,FALSE)</f>
        <v>#N/A</v>
      </c>
      <c r="L128" s="65" t="e">
        <f>VLOOKUP(E128,'Trimming log'!$F$5:$V$5000,8,FALSE)</f>
        <v>#N/A</v>
      </c>
      <c r="M128" s="65" t="e">
        <f>VLOOKUP(E128,'Trimming log'!$F$5:$V$5000,9,FALSE)</f>
        <v>#N/A</v>
      </c>
      <c r="N128" s="507" t="e">
        <f>VLOOKUP(E128,'Trimming log'!$F$5:$V$5000,10,FALSE)</f>
        <v>#N/A</v>
      </c>
      <c r="O128" s="65" t="e">
        <f>VLOOKUP(E128,'Trimming log'!$F$5:$V$5000,11,FALSE)</f>
        <v>#N/A</v>
      </c>
      <c r="P128" s="65" t="e">
        <f>VLOOKUP(E128,'Trimming log'!$F$5:$V$5000,12,FALSE)</f>
        <v>#N/A</v>
      </c>
      <c r="Q128" s="65" t="e">
        <f>VLOOKUP(E128,'Trimming log'!$F$5:$V$5000,13,FALSE)</f>
        <v>#N/A</v>
      </c>
      <c r="R128" s="65" t="e">
        <f>VLOOKUP(E128,'Trimming log'!$F$5:$V$5000,14,FALSE)</f>
        <v>#N/A</v>
      </c>
      <c r="S128" s="65" t="e">
        <f>VLOOKUP(E128,'Trimming log'!$F$5:$V$5000,15,FALSE)</f>
        <v>#N/A</v>
      </c>
      <c r="T128" s="65" t="e">
        <f t="shared" si="15"/>
        <v>#N/A</v>
      </c>
      <c r="U128" s="491" t="str">
        <f t="shared" si="16"/>
        <v/>
      </c>
      <c r="V128" s="74">
        <f t="shared" si="17"/>
        <v>0</v>
      </c>
      <c r="W128" s="134">
        <f t="shared" si="18"/>
        <v>0</v>
      </c>
      <c r="X128" s="134" t="e">
        <f>VLOOKUP(E128,'Trimming log'!$F$5:$Y$5000,19,FALSE)</f>
        <v>#N/A</v>
      </c>
      <c r="Y128" s="134" t="e">
        <f>VLOOKUP(E128,'Trimming log'!$F$5:$Y$5000,20,FALSE)</f>
        <v>#N/A</v>
      </c>
      <c r="Z128" s="135" t="e">
        <f t="shared" si="19"/>
        <v>#N/A</v>
      </c>
      <c r="AA128" s="135" t="e">
        <f t="shared" si="20"/>
        <v>#N/A</v>
      </c>
      <c r="AB128" s="136" t="e">
        <f t="shared" si="21"/>
        <v>#N/A</v>
      </c>
      <c r="AC128" s="136" t="e">
        <f t="shared" si="22"/>
        <v>#N/A</v>
      </c>
      <c r="AD128" s="136" t="e">
        <f t="shared" si="23"/>
        <v>#N/A</v>
      </c>
      <c r="AE128" s="136" t="e">
        <f t="shared" si="24"/>
        <v>#N/A</v>
      </c>
    </row>
    <row r="129" spans="1:31" ht="15" customHeight="1">
      <c r="A129" s="67" t="str">
        <f t="shared" si="13"/>
        <v/>
      </c>
      <c r="B129" s="65">
        <f t="shared" si="25"/>
        <v>106</v>
      </c>
      <c r="C129" s="68" t="str">
        <f t="shared" si="14"/>
        <v/>
      </c>
      <c r="D129" s="69"/>
      <c r="E129" s="66"/>
      <c r="F129" s="65" t="e">
        <f>VLOOKUP(E129,'Trimming log'!$F$5:$V$5000,2,FALSE)</f>
        <v>#N/A</v>
      </c>
      <c r="G129" s="65" t="e">
        <f>VLOOKUP(E129,'Trimming log'!$F$5:$V$5000,3,FALSE)</f>
        <v>#N/A</v>
      </c>
      <c r="H129" s="508" t="e">
        <f>VLOOKUP(E129,'Trimming log'!$F$5:$V$5000,4,FALSE)</f>
        <v>#N/A</v>
      </c>
      <c r="I129" s="65" t="e">
        <f>VLOOKUP(E129,'Trimming log'!$F$5:$V$5000,5,FALSE)</f>
        <v>#N/A</v>
      </c>
      <c r="J129" s="65" t="e">
        <f>VLOOKUP(E129,'Trimming log'!$F$5:$V$5000,6,FALSE)</f>
        <v>#N/A</v>
      </c>
      <c r="K129" s="65" t="e">
        <f>VLOOKUP(E129,'Trimming log'!$F$5:$V$5000,7,FALSE)</f>
        <v>#N/A</v>
      </c>
      <c r="L129" s="65" t="e">
        <f>VLOOKUP(E129,'Trimming log'!$F$5:$V$5000,8,FALSE)</f>
        <v>#N/A</v>
      </c>
      <c r="M129" s="65" t="e">
        <f>VLOOKUP(E129,'Trimming log'!$F$5:$V$5000,9,FALSE)</f>
        <v>#N/A</v>
      </c>
      <c r="N129" s="507" t="e">
        <f>VLOOKUP(E129,'Trimming log'!$F$5:$V$5000,10,FALSE)</f>
        <v>#N/A</v>
      </c>
      <c r="O129" s="65" t="e">
        <f>VLOOKUP(E129,'Trimming log'!$F$5:$V$5000,11,FALSE)</f>
        <v>#N/A</v>
      </c>
      <c r="P129" s="65" t="e">
        <f>VLOOKUP(E129,'Trimming log'!$F$5:$V$5000,12,FALSE)</f>
        <v>#N/A</v>
      </c>
      <c r="Q129" s="65" t="e">
        <f>VLOOKUP(E129,'Trimming log'!$F$5:$V$5000,13,FALSE)</f>
        <v>#N/A</v>
      </c>
      <c r="R129" s="65" t="e">
        <f>VLOOKUP(E129,'Trimming log'!$F$5:$V$5000,14,FALSE)</f>
        <v>#N/A</v>
      </c>
      <c r="S129" s="65" t="e">
        <f>VLOOKUP(E129,'Trimming log'!$F$5:$V$5000,15,FALSE)</f>
        <v>#N/A</v>
      </c>
      <c r="T129" s="65" t="e">
        <f t="shared" si="15"/>
        <v>#N/A</v>
      </c>
      <c r="U129" s="491" t="str">
        <f t="shared" si="16"/>
        <v/>
      </c>
      <c r="V129" s="74">
        <f t="shared" si="17"/>
        <v>0</v>
      </c>
      <c r="W129" s="134">
        <f t="shared" si="18"/>
        <v>0</v>
      </c>
      <c r="X129" s="134" t="e">
        <f>VLOOKUP(E129,'Trimming log'!$F$5:$Y$5000,19,FALSE)</f>
        <v>#N/A</v>
      </c>
      <c r="Y129" s="134" t="e">
        <f>VLOOKUP(E129,'Trimming log'!$F$5:$Y$5000,20,FALSE)</f>
        <v>#N/A</v>
      </c>
      <c r="Z129" s="135" t="e">
        <f t="shared" si="19"/>
        <v>#N/A</v>
      </c>
      <c r="AA129" s="135" t="e">
        <f t="shared" si="20"/>
        <v>#N/A</v>
      </c>
      <c r="AB129" s="136" t="e">
        <f t="shared" si="21"/>
        <v>#N/A</v>
      </c>
      <c r="AC129" s="136" t="e">
        <f t="shared" si="22"/>
        <v>#N/A</v>
      </c>
      <c r="AD129" s="136" t="e">
        <f t="shared" si="23"/>
        <v>#N/A</v>
      </c>
      <c r="AE129" s="136" t="e">
        <f t="shared" si="24"/>
        <v>#N/A</v>
      </c>
    </row>
    <row r="130" spans="1:31" ht="15" customHeight="1">
      <c r="A130" s="67" t="str">
        <f t="shared" si="13"/>
        <v/>
      </c>
      <c r="B130" s="65">
        <f t="shared" si="25"/>
        <v>107</v>
      </c>
      <c r="C130" s="68" t="str">
        <f t="shared" si="14"/>
        <v/>
      </c>
      <c r="D130" s="69"/>
      <c r="E130" s="66"/>
      <c r="F130" s="65" t="e">
        <f>VLOOKUP(E130,'Trimming log'!$F$5:$V$5000,2,FALSE)</f>
        <v>#N/A</v>
      </c>
      <c r="G130" s="65" t="e">
        <f>VLOOKUP(E130,'Trimming log'!$F$5:$V$5000,3,FALSE)</f>
        <v>#N/A</v>
      </c>
      <c r="H130" s="508" t="e">
        <f>VLOOKUP(E130,'Trimming log'!$F$5:$V$5000,4,FALSE)</f>
        <v>#N/A</v>
      </c>
      <c r="I130" s="65" t="e">
        <f>VLOOKUP(E130,'Trimming log'!$F$5:$V$5000,5,FALSE)</f>
        <v>#N/A</v>
      </c>
      <c r="J130" s="65" t="e">
        <f>VLOOKUP(E130,'Trimming log'!$F$5:$V$5000,6,FALSE)</f>
        <v>#N/A</v>
      </c>
      <c r="K130" s="65" t="e">
        <f>VLOOKUP(E130,'Trimming log'!$F$5:$V$5000,7,FALSE)</f>
        <v>#N/A</v>
      </c>
      <c r="L130" s="65" t="e">
        <f>VLOOKUP(E130,'Trimming log'!$F$5:$V$5000,8,FALSE)</f>
        <v>#N/A</v>
      </c>
      <c r="M130" s="65" t="e">
        <f>VLOOKUP(E130,'Trimming log'!$F$5:$V$5000,9,FALSE)</f>
        <v>#N/A</v>
      </c>
      <c r="N130" s="507" t="e">
        <f>VLOOKUP(E130,'Trimming log'!$F$5:$V$5000,10,FALSE)</f>
        <v>#N/A</v>
      </c>
      <c r="O130" s="65" t="e">
        <f>VLOOKUP(E130,'Trimming log'!$F$5:$V$5000,11,FALSE)</f>
        <v>#N/A</v>
      </c>
      <c r="P130" s="65" t="e">
        <f>VLOOKUP(E130,'Trimming log'!$F$5:$V$5000,12,FALSE)</f>
        <v>#N/A</v>
      </c>
      <c r="Q130" s="65" t="e">
        <f>VLOOKUP(E130,'Trimming log'!$F$5:$V$5000,13,FALSE)</f>
        <v>#N/A</v>
      </c>
      <c r="R130" s="65" t="e">
        <f>VLOOKUP(E130,'Trimming log'!$F$5:$V$5000,14,FALSE)</f>
        <v>#N/A</v>
      </c>
      <c r="S130" s="65" t="e">
        <f>VLOOKUP(E130,'Trimming log'!$F$5:$V$5000,15,FALSE)</f>
        <v>#N/A</v>
      </c>
      <c r="T130" s="65" t="e">
        <f t="shared" si="15"/>
        <v>#N/A</v>
      </c>
      <c r="U130" s="491" t="str">
        <f t="shared" si="16"/>
        <v/>
      </c>
      <c r="V130" s="74">
        <f t="shared" si="17"/>
        <v>0</v>
      </c>
      <c r="W130" s="134">
        <f t="shared" si="18"/>
        <v>0</v>
      </c>
      <c r="X130" s="134" t="e">
        <f>VLOOKUP(E130,'Trimming log'!$F$5:$Y$5000,19,FALSE)</f>
        <v>#N/A</v>
      </c>
      <c r="Y130" s="134" t="e">
        <f>VLOOKUP(E130,'Trimming log'!$F$5:$Y$5000,20,FALSE)</f>
        <v>#N/A</v>
      </c>
      <c r="Z130" s="135" t="e">
        <f t="shared" si="19"/>
        <v>#N/A</v>
      </c>
      <c r="AA130" s="135" t="e">
        <f t="shared" si="20"/>
        <v>#N/A</v>
      </c>
      <c r="AB130" s="136" t="e">
        <f t="shared" si="21"/>
        <v>#N/A</v>
      </c>
      <c r="AC130" s="136" t="e">
        <f t="shared" si="22"/>
        <v>#N/A</v>
      </c>
      <c r="AD130" s="136" t="e">
        <f t="shared" si="23"/>
        <v>#N/A</v>
      </c>
      <c r="AE130" s="136" t="e">
        <f t="shared" si="24"/>
        <v>#N/A</v>
      </c>
    </row>
    <row r="131" spans="1:31" ht="15" customHeight="1">
      <c r="A131" s="67" t="str">
        <f t="shared" si="13"/>
        <v/>
      </c>
      <c r="B131" s="65">
        <f t="shared" si="25"/>
        <v>108</v>
      </c>
      <c r="C131" s="68" t="str">
        <f t="shared" si="14"/>
        <v/>
      </c>
      <c r="D131" s="69"/>
      <c r="E131" s="66"/>
      <c r="F131" s="65" t="e">
        <f>VLOOKUP(E131,'Trimming log'!$F$5:$V$5000,2,FALSE)</f>
        <v>#N/A</v>
      </c>
      <c r="G131" s="65" t="e">
        <f>VLOOKUP(E131,'Trimming log'!$F$5:$V$5000,3,FALSE)</f>
        <v>#N/A</v>
      </c>
      <c r="H131" s="508" t="e">
        <f>VLOOKUP(E131,'Trimming log'!$F$5:$V$5000,4,FALSE)</f>
        <v>#N/A</v>
      </c>
      <c r="I131" s="65" t="e">
        <f>VLOOKUP(E131,'Trimming log'!$F$5:$V$5000,5,FALSE)</f>
        <v>#N/A</v>
      </c>
      <c r="J131" s="65" t="e">
        <f>VLOOKUP(E131,'Trimming log'!$F$5:$V$5000,6,FALSE)</f>
        <v>#N/A</v>
      </c>
      <c r="K131" s="65" t="e">
        <f>VLOOKUP(E131,'Trimming log'!$F$5:$V$5000,7,FALSE)</f>
        <v>#N/A</v>
      </c>
      <c r="L131" s="65" t="e">
        <f>VLOOKUP(E131,'Trimming log'!$F$5:$V$5000,8,FALSE)</f>
        <v>#N/A</v>
      </c>
      <c r="M131" s="65" t="e">
        <f>VLOOKUP(E131,'Trimming log'!$F$5:$V$5000,9,FALSE)</f>
        <v>#N/A</v>
      </c>
      <c r="N131" s="507" t="e">
        <f>VLOOKUP(E131,'Trimming log'!$F$5:$V$5000,10,FALSE)</f>
        <v>#N/A</v>
      </c>
      <c r="O131" s="65" t="e">
        <f>VLOOKUP(E131,'Trimming log'!$F$5:$V$5000,11,FALSE)</f>
        <v>#N/A</v>
      </c>
      <c r="P131" s="65" t="e">
        <f>VLOOKUP(E131,'Trimming log'!$F$5:$V$5000,12,FALSE)</f>
        <v>#N/A</v>
      </c>
      <c r="Q131" s="65" t="e">
        <f>VLOOKUP(E131,'Trimming log'!$F$5:$V$5000,13,FALSE)</f>
        <v>#N/A</v>
      </c>
      <c r="R131" s="65" t="e">
        <f>VLOOKUP(E131,'Trimming log'!$F$5:$V$5000,14,FALSE)</f>
        <v>#N/A</v>
      </c>
      <c r="S131" s="65" t="e">
        <f>VLOOKUP(E131,'Trimming log'!$F$5:$V$5000,15,FALSE)</f>
        <v>#N/A</v>
      </c>
      <c r="T131" s="65" t="e">
        <f t="shared" si="15"/>
        <v>#N/A</v>
      </c>
      <c r="U131" s="491" t="str">
        <f t="shared" si="16"/>
        <v/>
      </c>
      <c r="V131" s="74">
        <f t="shared" si="17"/>
        <v>0</v>
      </c>
      <c r="W131" s="134">
        <f t="shared" si="18"/>
        <v>0</v>
      </c>
      <c r="X131" s="134" t="e">
        <f>VLOOKUP(E131,'Trimming log'!$F$5:$Y$5000,19,FALSE)</f>
        <v>#N/A</v>
      </c>
      <c r="Y131" s="134" t="e">
        <f>VLOOKUP(E131,'Trimming log'!$F$5:$Y$5000,20,FALSE)</f>
        <v>#N/A</v>
      </c>
      <c r="Z131" s="135" t="e">
        <f t="shared" si="19"/>
        <v>#N/A</v>
      </c>
      <c r="AA131" s="135" t="e">
        <f t="shared" si="20"/>
        <v>#N/A</v>
      </c>
      <c r="AB131" s="136" t="e">
        <f t="shared" si="21"/>
        <v>#N/A</v>
      </c>
      <c r="AC131" s="136" t="e">
        <f t="shared" si="22"/>
        <v>#N/A</v>
      </c>
      <c r="AD131" s="136" t="e">
        <f t="shared" si="23"/>
        <v>#N/A</v>
      </c>
      <c r="AE131" s="136" t="e">
        <f t="shared" si="24"/>
        <v>#N/A</v>
      </c>
    </row>
    <row r="132" spans="1:31" ht="15" customHeight="1">
      <c r="A132" s="67" t="str">
        <f t="shared" si="13"/>
        <v/>
      </c>
      <c r="B132" s="65">
        <f t="shared" si="25"/>
        <v>109</v>
      </c>
      <c r="C132" s="68" t="str">
        <f t="shared" si="14"/>
        <v/>
      </c>
      <c r="D132" s="69"/>
      <c r="E132" s="66"/>
      <c r="F132" s="65" t="e">
        <f>VLOOKUP(E132,'Trimming log'!$F$5:$V$5000,2,FALSE)</f>
        <v>#N/A</v>
      </c>
      <c r="G132" s="65" t="e">
        <f>VLOOKUP(E132,'Trimming log'!$F$5:$V$5000,3,FALSE)</f>
        <v>#N/A</v>
      </c>
      <c r="H132" s="508" t="e">
        <f>VLOOKUP(E132,'Trimming log'!$F$5:$V$5000,4,FALSE)</f>
        <v>#N/A</v>
      </c>
      <c r="I132" s="65" t="e">
        <f>VLOOKUP(E132,'Trimming log'!$F$5:$V$5000,5,FALSE)</f>
        <v>#N/A</v>
      </c>
      <c r="J132" s="65" t="e">
        <f>VLOOKUP(E132,'Trimming log'!$F$5:$V$5000,6,FALSE)</f>
        <v>#N/A</v>
      </c>
      <c r="K132" s="65" t="e">
        <f>VLOOKUP(E132,'Trimming log'!$F$5:$V$5000,7,FALSE)</f>
        <v>#N/A</v>
      </c>
      <c r="L132" s="65" t="e">
        <f>VLOOKUP(E132,'Trimming log'!$F$5:$V$5000,8,FALSE)</f>
        <v>#N/A</v>
      </c>
      <c r="M132" s="65" t="e">
        <f>VLOOKUP(E132,'Trimming log'!$F$5:$V$5000,9,FALSE)</f>
        <v>#N/A</v>
      </c>
      <c r="N132" s="507" t="e">
        <f>VLOOKUP(E132,'Trimming log'!$F$5:$V$5000,10,FALSE)</f>
        <v>#N/A</v>
      </c>
      <c r="O132" s="65" t="e">
        <f>VLOOKUP(E132,'Trimming log'!$F$5:$V$5000,11,FALSE)</f>
        <v>#N/A</v>
      </c>
      <c r="P132" s="65" t="e">
        <f>VLOOKUP(E132,'Trimming log'!$F$5:$V$5000,12,FALSE)</f>
        <v>#N/A</v>
      </c>
      <c r="Q132" s="65" t="e">
        <f>VLOOKUP(E132,'Trimming log'!$F$5:$V$5000,13,FALSE)</f>
        <v>#N/A</v>
      </c>
      <c r="R132" s="65" t="e">
        <f>VLOOKUP(E132,'Trimming log'!$F$5:$V$5000,14,FALSE)</f>
        <v>#N/A</v>
      </c>
      <c r="S132" s="65" t="e">
        <f>VLOOKUP(E132,'Trimming log'!$F$5:$V$5000,15,FALSE)</f>
        <v>#N/A</v>
      </c>
      <c r="T132" s="65" t="e">
        <f t="shared" si="15"/>
        <v>#N/A</v>
      </c>
      <c r="U132" s="491" t="str">
        <f t="shared" si="16"/>
        <v/>
      </c>
      <c r="V132" s="74">
        <f t="shared" si="17"/>
        <v>0</v>
      </c>
      <c r="W132" s="134">
        <f t="shared" si="18"/>
        <v>0</v>
      </c>
      <c r="X132" s="134" t="e">
        <f>VLOOKUP(E132,'Trimming log'!$F$5:$Y$5000,19,FALSE)</f>
        <v>#N/A</v>
      </c>
      <c r="Y132" s="134" t="e">
        <f>VLOOKUP(E132,'Trimming log'!$F$5:$Y$5000,20,FALSE)</f>
        <v>#N/A</v>
      </c>
      <c r="Z132" s="135" t="e">
        <f t="shared" si="19"/>
        <v>#N/A</v>
      </c>
      <c r="AA132" s="135" t="e">
        <f t="shared" si="20"/>
        <v>#N/A</v>
      </c>
      <c r="AB132" s="136" t="e">
        <f t="shared" si="21"/>
        <v>#N/A</v>
      </c>
      <c r="AC132" s="136" t="e">
        <f t="shared" si="22"/>
        <v>#N/A</v>
      </c>
      <c r="AD132" s="136" t="e">
        <f t="shared" si="23"/>
        <v>#N/A</v>
      </c>
      <c r="AE132" s="136" t="e">
        <f t="shared" si="24"/>
        <v>#N/A</v>
      </c>
    </row>
    <row r="133" spans="1:31" ht="15" customHeight="1">
      <c r="A133" s="67" t="str">
        <f t="shared" si="13"/>
        <v/>
      </c>
      <c r="B133" s="65">
        <f t="shared" si="25"/>
        <v>110</v>
      </c>
      <c r="C133" s="68" t="str">
        <f t="shared" si="14"/>
        <v/>
      </c>
      <c r="D133" s="69"/>
      <c r="E133" s="66"/>
      <c r="F133" s="65" t="e">
        <f>VLOOKUP(E133,'Trimming log'!$F$5:$V$5000,2,FALSE)</f>
        <v>#N/A</v>
      </c>
      <c r="G133" s="65" t="e">
        <f>VLOOKUP(E133,'Trimming log'!$F$5:$V$5000,3,FALSE)</f>
        <v>#N/A</v>
      </c>
      <c r="H133" s="508" t="e">
        <f>VLOOKUP(E133,'Trimming log'!$F$5:$V$5000,4,FALSE)</f>
        <v>#N/A</v>
      </c>
      <c r="I133" s="65" t="e">
        <f>VLOOKUP(E133,'Trimming log'!$F$5:$V$5000,5,FALSE)</f>
        <v>#N/A</v>
      </c>
      <c r="J133" s="65" t="e">
        <f>VLOOKUP(E133,'Trimming log'!$F$5:$V$5000,6,FALSE)</f>
        <v>#N/A</v>
      </c>
      <c r="K133" s="65" t="e">
        <f>VLOOKUP(E133,'Trimming log'!$F$5:$V$5000,7,FALSE)</f>
        <v>#N/A</v>
      </c>
      <c r="L133" s="65" t="e">
        <f>VLOOKUP(E133,'Trimming log'!$F$5:$V$5000,8,FALSE)</f>
        <v>#N/A</v>
      </c>
      <c r="M133" s="65" t="e">
        <f>VLOOKUP(E133,'Trimming log'!$F$5:$V$5000,9,FALSE)</f>
        <v>#N/A</v>
      </c>
      <c r="N133" s="507" t="e">
        <f>VLOOKUP(E133,'Trimming log'!$F$5:$V$5000,10,FALSE)</f>
        <v>#N/A</v>
      </c>
      <c r="O133" s="65" t="e">
        <f>VLOOKUP(E133,'Trimming log'!$F$5:$V$5000,11,FALSE)</f>
        <v>#N/A</v>
      </c>
      <c r="P133" s="65" t="e">
        <f>VLOOKUP(E133,'Trimming log'!$F$5:$V$5000,12,FALSE)</f>
        <v>#N/A</v>
      </c>
      <c r="Q133" s="65" t="e">
        <f>VLOOKUP(E133,'Trimming log'!$F$5:$V$5000,13,FALSE)</f>
        <v>#N/A</v>
      </c>
      <c r="R133" s="65" t="e">
        <f>VLOOKUP(E133,'Trimming log'!$F$5:$V$5000,14,FALSE)</f>
        <v>#N/A</v>
      </c>
      <c r="S133" s="65" t="e">
        <f>VLOOKUP(E133,'Trimming log'!$F$5:$V$5000,15,FALSE)</f>
        <v>#N/A</v>
      </c>
      <c r="T133" s="65" t="e">
        <f t="shared" si="15"/>
        <v>#N/A</v>
      </c>
      <c r="U133" s="491" t="str">
        <f t="shared" si="16"/>
        <v/>
      </c>
      <c r="V133" s="74">
        <f t="shared" si="17"/>
        <v>0</v>
      </c>
      <c r="W133" s="134">
        <f t="shared" si="18"/>
        <v>0</v>
      </c>
      <c r="X133" s="134" t="e">
        <f>VLOOKUP(E133,'Trimming log'!$F$5:$Y$5000,19,FALSE)</f>
        <v>#N/A</v>
      </c>
      <c r="Y133" s="134" t="e">
        <f>VLOOKUP(E133,'Trimming log'!$F$5:$Y$5000,20,FALSE)</f>
        <v>#N/A</v>
      </c>
      <c r="Z133" s="135" t="e">
        <f t="shared" si="19"/>
        <v>#N/A</v>
      </c>
      <c r="AA133" s="135" t="e">
        <f t="shared" si="20"/>
        <v>#N/A</v>
      </c>
      <c r="AB133" s="136" t="e">
        <f t="shared" si="21"/>
        <v>#N/A</v>
      </c>
      <c r="AC133" s="136" t="e">
        <f t="shared" si="22"/>
        <v>#N/A</v>
      </c>
      <c r="AD133" s="136" t="e">
        <f t="shared" si="23"/>
        <v>#N/A</v>
      </c>
      <c r="AE133" s="136" t="e">
        <f t="shared" si="24"/>
        <v>#N/A</v>
      </c>
    </row>
    <row r="134" spans="1:31" ht="15" customHeight="1">
      <c r="A134" s="67" t="str">
        <f t="shared" ref="A134:A197" si="26">IF(COUNTIF($E$6:$E$47179,E134)&gt;1,"DOUBLE","")</f>
        <v/>
      </c>
      <c r="B134" s="65">
        <f t="shared" si="25"/>
        <v>111</v>
      </c>
      <c r="C134" s="68" t="str">
        <f t="shared" si="14"/>
        <v/>
      </c>
      <c r="D134" s="69"/>
      <c r="E134" s="66"/>
      <c r="F134" s="65" t="e">
        <f>VLOOKUP(E134,'Trimming log'!$F$5:$V$5000,2,FALSE)</f>
        <v>#N/A</v>
      </c>
      <c r="G134" s="65" t="e">
        <f>VLOOKUP(E134,'Trimming log'!$F$5:$V$5000,3,FALSE)</f>
        <v>#N/A</v>
      </c>
      <c r="H134" s="508" t="e">
        <f>VLOOKUP(E134,'Trimming log'!$F$5:$V$5000,4,FALSE)</f>
        <v>#N/A</v>
      </c>
      <c r="I134" s="65" t="e">
        <f>VLOOKUP(E134,'Trimming log'!$F$5:$V$5000,5,FALSE)</f>
        <v>#N/A</v>
      </c>
      <c r="J134" s="65" t="e">
        <f>VLOOKUP(E134,'Trimming log'!$F$5:$V$5000,6,FALSE)</f>
        <v>#N/A</v>
      </c>
      <c r="K134" s="65" t="e">
        <f>VLOOKUP(E134,'Trimming log'!$F$5:$V$5000,7,FALSE)</f>
        <v>#N/A</v>
      </c>
      <c r="L134" s="65" t="e">
        <f>VLOOKUP(E134,'Trimming log'!$F$5:$V$5000,8,FALSE)</f>
        <v>#N/A</v>
      </c>
      <c r="M134" s="65" t="e">
        <f>VLOOKUP(E134,'Trimming log'!$F$5:$V$5000,9,FALSE)</f>
        <v>#N/A</v>
      </c>
      <c r="N134" s="507" t="e">
        <f>VLOOKUP(E134,'Trimming log'!$F$5:$V$5000,10,FALSE)</f>
        <v>#N/A</v>
      </c>
      <c r="O134" s="65" t="e">
        <f>VLOOKUP(E134,'Trimming log'!$F$5:$V$5000,11,FALSE)</f>
        <v>#N/A</v>
      </c>
      <c r="P134" s="65" t="e">
        <f>VLOOKUP(E134,'Trimming log'!$F$5:$V$5000,12,FALSE)</f>
        <v>#N/A</v>
      </c>
      <c r="Q134" s="65" t="e">
        <f>VLOOKUP(E134,'Trimming log'!$F$5:$V$5000,13,FALSE)</f>
        <v>#N/A</v>
      </c>
      <c r="R134" s="65" t="e">
        <f>VLOOKUP(E134,'Trimming log'!$F$5:$V$5000,14,FALSE)</f>
        <v>#N/A</v>
      </c>
      <c r="S134" s="65" t="e">
        <f>VLOOKUP(E134,'Trimming log'!$F$5:$V$5000,15,FALSE)</f>
        <v>#N/A</v>
      </c>
      <c r="T134" s="65" t="e">
        <f t="shared" si="15"/>
        <v>#N/A</v>
      </c>
      <c r="U134" s="491" t="str">
        <f t="shared" si="16"/>
        <v/>
      </c>
      <c r="V134" s="74">
        <f t="shared" si="17"/>
        <v>0</v>
      </c>
      <c r="W134" s="134">
        <f t="shared" si="18"/>
        <v>0</v>
      </c>
      <c r="X134" s="134" t="e">
        <f>VLOOKUP(E134,'Trimming log'!$F$5:$Y$5000,19,FALSE)</f>
        <v>#N/A</v>
      </c>
      <c r="Y134" s="134" t="e">
        <f>VLOOKUP(E134,'Trimming log'!$F$5:$Y$5000,20,FALSE)</f>
        <v>#N/A</v>
      </c>
      <c r="Z134" s="135" t="e">
        <f t="shared" si="19"/>
        <v>#N/A</v>
      </c>
      <c r="AA134" s="135" t="e">
        <f t="shared" si="20"/>
        <v>#N/A</v>
      </c>
      <c r="AB134" s="136" t="e">
        <f t="shared" si="21"/>
        <v>#N/A</v>
      </c>
      <c r="AC134" s="136" t="e">
        <f t="shared" si="22"/>
        <v>#N/A</v>
      </c>
      <c r="AD134" s="136" t="e">
        <f t="shared" si="23"/>
        <v>#N/A</v>
      </c>
      <c r="AE134" s="136" t="e">
        <f t="shared" si="24"/>
        <v>#N/A</v>
      </c>
    </row>
    <row r="135" spans="1:31" ht="15" customHeight="1">
      <c r="A135" s="67" t="str">
        <f t="shared" si="26"/>
        <v/>
      </c>
      <c r="B135" s="65">
        <f t="shared" si="25"/>
        <v>112</v>
      </c>
      <c r="C135" s="68" t="str">
        <f t="shared" ref="C135:C198" si="27">IF(D135="","",(IF(D136=D135,"",1)))</f>
        <v/>
      </c>
      <c r="D135" s="69"/>
      <c r="E135" s="66"/>
      <c r="F135" s="65" t="e">
        <f>VLOOKUP(E135,'Trimming log'!$F$5:$V$5000,2,FALSE)</f>
        <v>#N/A</v>
      </c>
      <c r="G135" s="65" t="e">
        <f>VLOOKUP(E135,'Trimming log'!$F$5:$V$5000,3,FALSE)</f>
        <v>#N/A</v>
      </c>
      <c r="H135" s="508" t="e">
        <f>VLOOKUP(E135,'Trimming log'!$F$5:$V$5000,4,FALSE)</f>
        <v>#N/A</v>
      </c>
      <c r="I135" s="65" t="e">
        <f>VLOOKUP(E135,'Trimming log'!$F$5:$V$5000,5,FALSE)</f>
        <v>#N/A</v>
      </c>
      <c r="J135" s="65" t="e">
        <f>VLOOKUP(E135,'Trimming log'!$F$5:$V$5000,6,FALSE)</f>
        <v>#N/A</v>
      </c>
      <c r="K135" s="65" t="e">
        <f>VLOOKUP(E135,'Trimming log'!$F$5:$V$5000,7,FALSE)</f>
        <v>#N/A</v>
      </c>
      <c r="L135" s="65" t="e">
        <f>VLOOKUP(E135,'Trimming log'!$F$5:$V$5000,8,FALSE)</f>
        <v>#N/A</v>
      </c>
      <c r="M135" s="65" t="e">
        <f>VLOOKUP(E135,'Trimming log'!$F$5:$V$5000,9,FALSE)</f>
        <v>#N/A</v>
      </c>
      <c r="N135" s="507" t="e">
        <f>VLOOKUP(E135,'Trimming log'!$F$5:$V$5000,10,FALSE)</f>
        <v>#N/A</v>
      </c>
      <c r="O135" s="65" t="e">
        <f>VLOOKUP(E135,'Trimming log'!$F$5:$V$5000,11,FALSE)</f>
        <v>#N/A</v>
      </c>
      <c r="P135" s="65" t="e">
        <f>VLOOKUP(E135,'Trimming log'!$F$5:$V$5000,12,FALSE)</f>
        <v>#N/A</v>
      </c>
      <c r="Q135" s="65" t="e">
        <f>VLOOKUP(E135,'Trimming log'!$F$5:$V$5000,13,FALSE)</f>
        <v>#N/A</v>
      </c>
      <c r="R135" s="65" t="e">
        <f>VLOOKUP(E135,'Trimming log'!$F$5:$V$5000,14,FALSE)</f>
        <v>#N/A</v>
      </c>
      <c r="S135" s="65" t="e">
        <f>VLOOKUP(E135,'Trimming log'!$F$5:$V$5000,15,FALSE)</f>
        <v>#N/A</v>
      </c>
      <c r="T135" s="65" t="e">
        <f t="shared" ref="T135:T198" si="28">O135-Q135</f>
        <v>#N/A</v>
      </c>
      <c r="U135" s="491" t="str">
        <f t="shared" ref="U135:U198" si="29">IF(C135="","",(SUMIF($D$2:$D$25116,D135,$O$2:$O$25116)))</f>
        <v/>
      </c>
      <c r="V135" s="74">
        <f t="shared" ref="V135:V198" si="30">D135</f>
        <v>0</v>
      </c>
      <c r="W135" s="134">
        <f t="shared" ref="W135:W198" si="31">E135</f>
        <v>0</v>
      </c>
      <c r="X135" s="134" t="e">
        <f>VLOOKUP(E135,'Trimming log'!$F$5:$Y$5000,19,FALSE)</f>
        <v>#N/A</v>
      </c>
      <c r="Y135" s="134" t="e">
        <f>VLOOKUP(E135,'Trimming log'!$F$5:$Y$5000,20,FALSE)</f>
        <v>#N/A</v>
      </c>
      <c r="Z135" s="135" t="e">
        <f t="shared" ref="Z135:Z198" si="32">G135</f>
        <v>#N/A</v>
      </c>
      <c r="AA135" s="135" t="e">
        <f t="shared" ref="AA135:AA198" si="33">H135</f>
        <v>#N/A</v>
      </c>
      <c r="AB135" s="136" t="e">
        <f t="shared" ref="AB135:AB198" si="34">N135</f>
        <v>#N/A</v>
      </c>
      <c r="AC135" s="136" t="e">
        <f t="shared" ref="AC135:AC198" si="35">O135</f>
        <v>#N/A</v>
      </c>
      <c r="AD135" s="136" t="e">
        <f t="shared" ref="AD135:AD198" si="36">Q135</f>
        <v>#N/A</v>
      </c>
      <c r="AE135" s="136" t="e">
        <f t="shared" ref="AE135:AE198" si="37">T135</f>
        <v>#N/A</v>
      </c>
    </row>
    <row r="136" spans="1:31" ht="15" customHeight="1">
      <c r="A136" s="67" t="str">
        <f t="shared" si="26"/>
        <v/>
      </c>
      <c r="B136" s="65">
        <f t="shared" ref="B136:B199" si="38">+B135+1</f>
        <v>113</v>
      </c>
      <c r="C136" s="68" t="str">
        <f t="shared" si="27"/>
        <v/>
      </c>
      <c r="D136" s="69"/>
      <c r="E136" s="66"/>
      <c r="F136" s="65" t="e">
        <f>VLOOKUP(E136,'Trimming log'!$F$5:$V$5000,2,FALSE)</f>
        <v>#N/A</v>
      </c>
      <c r="G136" s="65" t="e">
        <f>VLOOKUP(E136,'Trimming log'!$F$5:$V$5000,3,FALSE)</f>
        <v>#N/A</v>
      </c>
      <c r="H136" s="508" t="e">
        <f>VLOOKUP(E136,'Trimming log'!$F$5:$V$5000,4,FALSE)</f>
        <v>#N/A</v>
      </c>
      <c r="I136" s="65" t="e">
        <f>VLOOKUP(E136,'Trimming log'!$F$5:$V$5000,5,FALSE)</f>
        <v>#N/A</v>
      </c>
      <c r="J136" s="65" t="e">
        <f>VLOOKUP(E136,'Trimming log'!$F$5:$V$5000,6,FALSE)</f>
        <v>#N/A</v>
      </c>
      <c r="K136" s="65" t="e">
        <f>VLOOKUP(E136,'Trimming log'!$F$5:$V$5000,7,FALSE)</f>
        <v>#N/A</v>
      </c>
      <c r="L136" s="65" t="e">
        <f>VLOOKUP(E136,'Trimming log'!$F$5:$V$5000,8,FALSE)</f>
        <v>#N/A</v>
      </c>
      <c r="M136" s="65" t="e">
        <f>VLOOKUP(E136,'Trimming log'!$F$5:$V$5000,9,FALSE)</f>
        <v>#N/A</v>
      </c>
      <c r="N136" s="507" t="e">
        <f>VLOOKUP(E136,'Trimming log'!$F$5:$V$5000,10,FALSE)</f>
        <v>#N/A</v>
      </c>
      <c r="O136" s="65" t="e">
        <f>VLOOKUP(E136,'Trimming log'!$F$5:$V$5000,11,FALSE)</f>
        <v>#N/A</v>
      </c>
      <c r="P136" s="65" t="e">
        <f>VLOOKUP(E136,'Trimming log'!$F$5:$V$5000,12,FALSE)</f>
        <v>#N/A</v>
      </c>
      <c r="Q136" s="65" t="e">
        <f>VLOOKUP(E136,'Trimming log'!$F$5:$V$5000,13,FALSE)</f>
        <v>#N/A</v>
      </c>
      <c r="R136" s="65" t="e">
        <f>VLOOKUP(E136,'Trimming log'!$F$5:$V$5000,14,FALSE)</f>
        <v>#N/A</v>
      </c>
      <c r="S136" s="65" t="e">
        <f>VLOOKUP(E136,'Trimming log'!$F$5:$V$5000,15,FALSE)</f>
        <v>#N/A</v>
      </c>
      <c r="T136" s="65" t="e">
        <f t="shared" si="28"/>
        <v>#N/A</v>
      </c>
      <c r="U136" s="491" t="str">
        <f t="shared" si="29"/>
        <v/>
      </c>
      <c r="V136" s="74">
        <f t="shared" si="30"/>
        <v>0</v>
      </c>
      <c r="W136" s="134">
        <f t="shared" si="31"/>
        <v>0</v>
      </c>
      <c r="X136" s="134" t="e">
        <f>VLOOKUP(E136,'Trimming log'!$F$5:$Y$5000,19,FALSE)</f>
        <v>#N/A</v>
      </c>
      <c r="Y136" s="134" t="e">
        <f>VLOOKUP(E136,'Trimming log'!$F$5:$Y$5000,20,FALSE)</f>
        <v>#N/A</v>
      </c>
      <c r="Z136" s="135" t="e">
        <f t="shared" si="32"/>
        <v>#N/A</v>
      </c>
      <c r="AA136" s="135" t="e">
        <f t="shared" si="33"/>
        <v>#N/A</v>
      </c>
      <c r="AB136" s="136" t="e">
        <f t="shared" si="34"/>
        <v>#N/A</v>
      </c>
      <c r="AC136" s="136" t="e">
        <f t="shared" si="35"/>
        <v>#N/A</v>
      </c>
      <c r="AD136" s="136" t="e">
        <f t="shared" si="36"/>
        <v>#N/A</v>
      </c>
      <c r="AE136" s="136" t="e">
        <f t="shared" si="37"/>
        <v>#N/A</v>
      </c>
    </row>
    <row r="137" spans="1:31" ht="15" customHeight="1">
      <c r="A137" s="67" t="str">
        <f t="shared" si="26"/>
        <v/>
      </c>
      <c r="B137" s="65">
        <f t="shared" si="38"/>
        <v>114</v>
      </c>
      <c r="C137" s="68" t="str">
        <f t="shared" si="27"/>
        <v/>
      </c>
      <c r="D137" s="69"/>
      <c r="E137" s="66"/>
      <c r="F137" s="65" t="e">
        <f>VLOOKUP(E137,'Trimming log'!$F$5:$V$5000,2,FALSE)</f>
        <v>#N/A</v>
      </c>
      <c r="G137" s="65" t="e">
        <f>VLOOKUP(E137,'Trimming log'!$F$5:$V$5000,3,FALSE)</f>
        <v>#N/A</v>
      </c>
      <c r="H137" s="508" t="e">
        <f>VLOOKUP(E137,'Trimming log'!$F$5:$V$5000,4,FALSE)</f>
        <v>#N/A</v>
      </c>
      <c r="I137" s="65" t="e">
        <f>VLOOKUP(E137,'Trimming log'!$F$5:$V$5000,5,FALSE)</f>
        <v>#N/A</v>
      </c>
      <c r="J137" s="65" t="e">
        <f>VLOOKUP(E137,'Trimming log'!$F$5:$V$5000,6,FALSE)</f>
        <v>#N/A</v>
      </c>
      <c r="K137" s="65" t="e">
        <f>VLOOKUP(E137,'Trimming log'!$F$5:$V$5000,7,FALSE)</f>
        <v>#N/A</v>
      </c>
      <c r="L137" s="65" t="e">
        <f>VLOOKUP(E137,'Trimming log'!$F$5:$V$5000,8,FALSE)</f>
        <v>#N/A</v>
      </c>
      <c r="M137" s="65" t="e">
        <f>VLOOKUP(E137,'Trimming log'!$F$5:$V$5000,9,FALSE)</f>
        <v>#N/A</v>
      </c>
      <c r="N137" s="507" t="e">
        <f>VLOOKUP(E137,'Trimming log'!$F$5:$V$5000,10,FALSE)</f>
        <v>#N/A</v>
      </c>
      <c r="O137" s="65" t="e">
        <f>VLOOKUP(E137,'Trimming log'!$F$5:$V$5000,11,FALSE)</f>
        <v>#N/A</v>
      </c>
      <c r="P137" s="65" t="e">
        <f>VLOOKUP(E137,'Trimming log'!$F$5:$V$5000,12,FALSE)</f>
        <v>#N/A</v>
      </c>
      <c r="Q137" s="65" t="e">
        <f>VLOOKUP(E137,'Trimming log'!$F$5:$V$5000,13,FALSE)</f>
        <v>#N/A</v>
      </c>
      <c r="R137" s="65" t="e">
        <f>VLOOKUP(E137,'Trimming log'!$F$5:$V$5000,14,FALSE)</f>
        <v>#N/A</v>
      </c>
      <c r="S137" s="65" t="e">
        <f>VLOOKUP(E137,'Trimming log'!$F$5:$V$5000,15,FALSE)</f>
        <v>#N/A</v>
      </c>
      <c r="T137" s="65" t="e">
        <f t="shared" si="28"/>
        <v>#N/A</v>
      </c>
      <c r="U137" s="491" t="str">
        <f t="shared" si="29"/>
        <v/>
      </c>
      <c r="V137" s="74">
        <f t="shared" si="30"/>
        <v>0</v>
      </c>
      <c r="W137" s="134">
        <f t="shared" si="31"/>
        <v>0</v>
      </c>
      <c r="X137" s="134" t="e">
        <f>VLOOKUP(E137,'Trimming log'!$F$5:$Y$5000,19,FALSE)</f>
        <v>#N/A</v>
      </c>
      <c r="Y137" s="134" t="e">
        <f>VLOOKUP(E137,'Trimming log'!$F$5:$Y$5000,20,FALSE)</f>
        <v>#N/A</v>
      </c>
      <c r="Z137" s="135" t="e">
        <f t="shared" si="32"/>
        <v>#N/A</v>
      </c>
      <c r="AA137" s="135" t="e">
        <f t="shared" si="33"/>
        <v>#N/A</v>
      </c>
      <c r="AB137" s="136" t="e">
        <f t="shared" si="34"/>
        <v>#N/A</v>
      </c>
      <c r="AC137" s="136" t="e">
        <f t="shared" si="35"/>
        <v>#N/A</v>
      </c>
      <c r="AD137" s="136" t="e">
        <f t="shared" si="36"/>
        <v>#N/A</v>
      </c>
      <c r="AE137" s="136" t="e">
        <f t="shared" si="37"/>
        <v>#N/A</v>
      </c>
    </row>
    <row r="138" spans="1:31" ht="15" customHeight="1">
      <c r="A138" s="67" t="str">
        <f t="shared" si="26"/>
        <v/>
      </c>
      <c r="B138" s="65">
        <f t="shared" si="38"/>
        <v>115</v>
      </c>
      <c r="C138" s="68" t="str">
        <f t="shared" si="27"/>
        <v/>
      </c>
      <c r="D138" s="69"/>
      <c r="E138" s="66"/>
      <c r="F138" s="65" t="e">
        <f>VLOOKUP(E138,'Trimming log'!$F$5:$V$5000,2,FALSE)</f>
        <v>#N/A</v>
      </c>
      <c r="G138" s="65" t="e">
        <f>VLOOKUP(E138,'Trimming log'!$F$5:$V$5000,3,FALSE)</f>
        <v>#N/A</v>
      </c>
      <c r="H138" s="508" t="e">
        <f>VLOOKUP(E138,'Trimming log'!$F$5:$V$5000,4,FALSE)</f>
        <v>#N/A</v>
      </c>
      <c r="I138" s="65" t="e">
        <f>VLOOKUP(E138,'Trimming log'!$F$5:$V$5000,5,FALSE)</f>
        <v>#N/A</v>
      </c>
      <c r="J138" s="65" t="e">
        <f>VLOOKUP(E138,'Trimming log'!$F$5:$V$5000,6,FALSE)</f>
        <v>#N/A</v>
      </c>
      <c r="K138" s="65" t="e">
        <f>VLOOKUP(E138,'Trimming log'!$F$5:$V$5000,7,FALSE)</f>
        <v>#N/A</v>
      </c>
      <c r="L138" s="65" t="e">
        <f>VLOOKUP(E138,'Trimming log'!$F$5:$V$5000,8,FALSE)</f>
        <v>#N/A</v>
      </c>
      <c r="M138" s="65" t="e">
        <f>VLOOKUP(E138,'Trimming log'!$F$5:$V$5000,9,FALSE)</f>
        <v>#N/A</v>
      </c>
      <c r="N138" s="507" t="e">
        <f>VLOOKUP(E138,'Trimming log'!$F$5:$V$5000,10,FALSE)</f>
        <v>#N/A</v>
      </c>
      <c r="O138" s="65" t="e">
        <f>VLOOKUP(E138,'Trimming log'!$F$5:$V$5000,11,FALSE)</f>
        <v>#N/A</v>
      </c>
      <c r="P138" s="65" t="e">
        <f>VLOOKUP(E138,'Trimming log'!$F$5:$V$5000,12,FALSE)</f>
        <v>#N/A</v>
      </c>
      <c r="Q138" s="65" t="e">
        <f>VLOOKUP(E138,'Trimming log'!$F$5:$V$5000,13,FALSE)</f>
        <v>#N/A</v>
      </c>
      <c r="R138" s="65" t="e">
        <f>VLOOKUP(E138,'Trimming log'!$F$5:$V$5000,14,FALSE)</f>
        <v>#N/A</v>
      </c>
      <c r="S138" s="65" t="e">
        <f>VLOOKUP(E138,'Trimming log'!$F$5:$V$5000,15,FALSE)</f>
        <v>#N/A</v>
      </c>
      <c r="T138" s="65" t="e">
        <f t="shared" si="28"/>
        <v>#N/A</v>
      </c>
      <c r="U138" s="491" t="str">
        <f t="shared" si="29"/>
        <v/>
      </c>
      <c r="V138" s="74">
        <f t="shared" si="30"/>
        <v>0</v>
      </c>
      <c r="W138" s="134">
        <f t="shared" si="31"/>
        <v>0</v>
      </c>
      <c r="X138" s="134" t="e">
        <f>VLOOKUP(E138,'Trimming log'!$F$5:$Y$5000,19,FALSE)</f>
        <v>#N/A</v>
      </c>
      <c r="Y138" s="134" t="e">
        <f>VLOOKUP(E138,'Trimming log'!$F$5:$Y$5000,20,FALSE)</f>
        <v>#N/A</v>
      </c>
      <c r="Z138" s="135" t="e">
        <f t="shared" si="32"/>
        <v>#N/A</v>
      </c>
      <c r="AA138" s="135" t="e">
        <f t="shared" si="33"/>
        <v>#N/A</v>
      </c>
      <c r="AB138" s="136" t="e">
        <f t="shared" si="34"/>
        <v>#N/A</v>
      </c>
      <c r="AC138" s="136" t="e">
        <f t="shared" si="35"/>
        <v>#N/A</v>
      </c>
      <c r="AD138" s="136" t="e">
        <f t="shared" si="36"/>
        <v>#N/A</v>
      </c>
      <c r="AE138" s="136" t="e">
        <f t="shared" si="37"/>
        <v>#N/A</v>
      </c>
    </row>
    <row r="139" spans="1:31" ht="15" customHeight="1">
      <c r="A139" s="67" t="str">
        <f t="shared" si="26"/>
        <v/>
      </c>
      <c r="B139" s="65">
        <f t="shared" si="38"/>
        <v>116</v>
      </c>
      <c r="C139" s="68" t="str">
        <f t="shared" si="27"/>
        <v/>
      </c>
      <c r="D139" s="69"/>
      <c r="E139" s="66"/>
      <c r="F139" s="65" t="e">
        <f>VLOOKUP(E139,'Trimming log'!$F$5:$V$5000,2,FALSE)</f>
        <v>#N/A</v>
      </c>
      <c r="G139" s="65" t="e">
        <f>VLOOKUP(E139,'Trimming log'!$F$5:$V$5000,3,FALSE)</f>
        <v>#N/A</v>
      </c>
      <c r="H139" s="508" t="e">
        <f>VLOOKUP(E139,'Trimming log'!$F$5:$V$5000,4,FALSE)</f>
        <v>#N/A</v>
      </c>
      <c r="I139" s="65" t="e">
        <f>VLOOKUP(E139,'Trimming log'!$F$5:$V$5000,5,FALSE)</f>
        <v>#N/A</v>
      </c>
      <c r="J139" s="65" t="e">
        <f>VLOOKUP(E139,'Trimming log'!$F$5:$V$5000,6,FALSE)</f>
        <v>#N/A</v>
      </c>
      <c r="K139" s="65" t="e">
        <f>VLOOKUP(E139,'Trimming log'!$F$5:$V$5000,7,FALSE)</f>
        <v>#N/A</v>
      </c>
      <c r="L139" s="65" t="e">
        <f>VLOOKUP(E139,'Trimming log'!$F$5:$V$5000,8,FALSE)</f>
        <v>#N/A</v>
      </c>
      <c r="M139" s="65" t="e">
        <f>VLOOKUP(E139,'Trimming log'!$F$5:$V$5000,9,FALSE)</f>
        <v>#N/A</v>
      </c>
      <c r="N139" s="507" t="e">
        <f>VLOOKUP(E139,'Trimming log'!$F$5:$V$5000,10,FALSE)</f>
        <v>#N/A</v>
      </c>
      <c r="O139" s="65" t="e">
        <f>VLOOKUP(E139,'Trimming log'!$F$5:$V$5000,11,FALSE)</f>
        <v>#N/A</v>
      </c>
      <c r="P139" s="65" t="e">
        <f>VLOOKUP(E139,'Trimming log'!$F$5:$V$5000,12,FALSE)</f>
        <v>#N/A</v>
      </c>
      <c r="Q139" s="65" t="e">
        <f>VLOOKUP(E139,'Trimming log'!$F$5:$V$5000,13,FALSE)</f>
        <v>#N/A</v>
      </c>
      <c r="R139" s="65" t="e">
        <f>VLOOKUP(E139,'Trimming log'!$F$5:$V$5000,14,FALSE)</f>
        <v>#N/A</v>
      </c>
      <c r="S139" s="65" t="e">
        <f>VLOOKUP(E139,'Trimming log'!$F$5:$V$5000,15,FALSE)</f>
        <v>#N/A</v>
      </c>
      <c r="T139" s="65" t="e">
        <f t="shared" si="28"/>
        <v>#N/A</v>
      </c>
      <c r="U139" s="491" t="str">
        <f t="shared" si="29"/>
        <v/>
      </c>
      <c r="V139" s="74">
        <f t="shared" si="30"/>
        <v>0</v>
      </c>
      <c r="W139" s="134">
        <f t="shared" si="31"/>
        <v>0</v>
      </c>
      <c r="X139" s="134" t="e">
        <f>VLOOKUP(E139,'Trimming log'!$F$5:$Y$5000,19,FALSE)</f>
        <v>#N/A</v>
      </c>
      <c r="Y139" s="134" t="e">
        <f>VLOOKUP(E139,'Trimming log'!$F$5:$Y$5000,20,FALSE)</f>
        <v>#N/A</v>
      </c>
      <c r="Z139" s="135" t="e">
        <f t="shared" si="32"/>
        <v>#N/A</v>
      </c>
      <c r="AA139" s="135" t="e">
        <f t="shared" si="33"/>
        <v>#N/A</v>
      </c>
      <c r="AB139" s="136" t="e">
        <f t="shared" si="34"/>
        <v>#N/A</v>
      </c>
      <c r="AC139" s="136" t="e">
        <f t="shared" si="35"/>
        <v>#N/A</v>
      </c>
      <c r="AD139" s="136" t="e">
        <f t="shared" si="36"/>
        <v>#N/A</v>
      </c>
      <c r="AE139" s="136" t="e">
        <f t="shared" si="37"/>
        <v>#N/A</v>
      </c>
    </row>
    <row r="140" spans="1:31" ht="15" customHeight="1">
      <c r="A140" s="67" t="str">
        <f t="shared" si="26"/>
        <v/>
      </c>
      <c r="B140" s="65">
        <f t="shared" si="38"/>
        <v>117</v>
      </c>
      <c r="C140" s="68" t="str">
        <f t="shared" si="27"/>
        <v/>
      </c>
      <c r="D140" s="69"/>
      <c r="E140" s="66"/>
      <c r="F140" s="65" t="e">
        <f>VLOOKUP(E140,'Trimming log'!$F$5:$V$5000,2,FALSE)</f>
        <v>#N/A</v>
      </c>
      <c r="G140" s="65" t="e">
        <f>VLOOKUP(E140,'Trimming log'!$F$5:$V$5000,3,FALSE)</f>
        <v>#N/A</v>
      </c>
      <c r="H140" s="508" t="e">
        <f>VLOOKUP(E140,'Trimming log'!$F$5:$V$5000,4,FALSE)</f>
        <v>#N/A</v>
      </c>
      <c r="I140" s="65" t="e">
        <f>VLOOKUP(E140,'Trimming log'!$F$5:$V$5000,5,FALSE)</f>
        <v>#N/A</v>
      </c>
      <c r="J140" s="65" t="e">
        <f>VLOOKUP(E140,'Trimming log'!$F$5:$V$5000,6,FALSE)</f>
        <v>#N/A</v>
      </c>
      <c r="K140" s="65" t="e">
        <f>VLOOKUP(E140,'Trimming log'!$F$5:$V$5000,7,FALSE)</f>
        <v>#N/A</v>
      </c>
      <c r="L140" s="65" t="e">
        <f>VLOOKUP(E140,'Trimming log'!$F$5:$V$5000,8,FALSE)</f>
        <v>#N/A</v>
      </c>
      <c r="M140" s="65" t="e">
        <f>VLOOKUP(E140,'Trimming log'!$F$5:$V$5000,9,FALSE)</f>
        <v>#N/A</v>
      </c>
      <c r="N140" s="507" t="e">
        <f>VLOOKUP(E140,'Trimming log'!$F$5:$V$5000,10,FALSE)</f>
        <v>#N/A</v>
      </c>
      <c r="O140" s="65" t="e">
        <f>VLOOKUP(E140,'Trimming log'!$F$5:$V$5000,11,FALSE)</f>
        <v>#N/A</v>
      </c>
      <c r="P140" s="65" t="e">
        <f>VLOOKUP(E140,'Trimming log'!$F$5:$V$5000,12,FALSE)</f>
        <v>#N/A</v>
      </c>
      <c r="Q140" s="65" t="e">
        <f>VLOOKUP(E140,'Trimming log'!$F$5:$V$5000,13,FALSE)</f>
        <v>#N/A</v>
      </c>
      <c r="R140" s="65" t="e">
        <f>VLOOKUP(E140,'Trimming log'!$F$5:$V$5000,14,FALSE)</f>
        <v>#N/A</v>
      </c>
      <c r="S140" s="65" t="e">
        <f>VLOOKUP(E140,'Trimming log'!$F$5:$V$5000,15,FALSE)</f>
        <v>#N/A</v>
      </c>
      <c r="T140" s="65" t="e">
        <f t="shared" si="28"/>
        <v>#N/A</v>
      </c>
      <c r="U140" s="491" t="str">
        <f t="shared" si="29"/>
        <v/>
      </c>
      <c r="V140" s="74">
        <f t="shared" si="30"/>
        <v>0</v>
      </c>
      <c r="W140" s="134">
        <f t="shared" si="31"/>
        <v>0</v>
      </c>
      <c r="X140" s="134" t="e">
        <f>VLOOKUP(E140,'Trimming log'!$F$5:$Y$5000,19,FALSE)</f>
        <v>#N/A</v>
      </c>
      <c r="Y140" s="134" t="e">
        <f>VLOOKUP(E140,'Trimming log'!$F$5:$Y$5000,20,FALSE)</f>
        <v>#N/A</v>
      </c>
      <c r="Z140" s="135" t="e">
        <f t="shared" si="32"/>
        <v>#N/A</v>
      </c>
      <c r="AA140" s="135" t="e">
        <f t="shared" si="33"/>
        <v>#N/A</v>
      </c>
      <c r="AB140" s="136" t="e">
        <f t="shared" si="34"/>
        <v>#N/A</v>
      </c>
      <c r="AC140" s="136" t="e">
        <f t="shared" si="35"/>
        <v>#N/A</v>
      </c>
      <c r="AD140" s="136" t="e">
        <f t="shared" si="36"/>
        <v>#N/A</v>
      </c>
      <c r="AE140" s="136" t="e">
        <f t="shared" si="37"/>
        <v>#N/A</v>
      </c>
    </row>
    <row r="141" spans="1:31" ht="15" customHeight="1">
      <c r="A141" s="67" t="str">
        <f t="shared" si="26"/>
        <v/>
      </c>
      <c r="B141" s="65">
        <f t="shared" si="38"/>
        <v>118</v>
      </c>
      <c r="C141" s="68" t="str">
        <f t="shared" si="27"/>
        <v/>
      </c>
      <c r="D141" s="69"/>
      <c r="E141" s="66"/>
      <c r="F141" s="65" t="e">
        <f>VLOOKUP(E141,'Trimming log'!$F$5:$V$5000,2,FALSE)</f>
        <v>#N/A</v>
      </c>
      <c r="G141" s="65" t="e">
        <f>VLOOKUP(E141,'Trimming log'!$F$5:$V$5000,3,FALSE)</f>
        <v>#N/A</v>
      </c>
      <c r="H141" s="508" t="e">
        <f>VLOOKUP(E141,'Trimming log'!$F$5:$V$5000,4,FALSE)</f>
        <v>#N/A</v>
      </c>
      <c r="I141" s="65" t="e">
        <f>VLOOKUP(E141,'Trimming log'!$F$5:$V$5000,5,FALSE)</f>
        <v>#N/A</v>
      </c>
      <c r="J141" s="65" t="e">
        <f>VLOOKUP(E141,'Trimming log'!$F$5:$V$5000,6,FALSE)</f>
        <v>#N/A</v>
      </c>
      <c r="K141" s="65" t="e">
        <f>VLOOKUP(E141,'Trimming log'!$F$5:$V$5000,7,FALSE)</f>
        <v>#N/A</v>
      </c>
      <c r="L141" s="65" t="e">
        <f>VLOOKUP(E141,'Trimming log'!$F$5:$V$5000,8,FALSE)</f>
        <v>#N/A</v>
      </c>
      <c r="M141" s="65" t="e">
        <f>VLOOKUP(E141,'Trimming log'!$F$5:$V$5000,9,FALSE)</f>
        <v>#N/A</v>
      </c>
      <c r="N141" s="507" t="e">
        <f>VLOOKUP(E141,'Trimming log'!$F$5:$V$5000,10,FALSE)</f>
        <v>#N/A</v>
      </c>
      <c r="O141" s="65" t="e">
        <f>VLOOKUP(E141,'Trimming log'!$F$5:$V$5000,11,FALSE)</f>
        <v>#N/A</v>
      </c>
      <c r="P141" s="65" t="e">
        <f>VLOOKUP(E141,'Trimming log'!$F$5:$V$5000,12,FALSE)</f>
        <v>#N/A</v>
      </c>
      <c r="Q141" s="65" t="e">
        <f>VLOOKUP(E141,'Trimming log'!$F$5:$V$5000,13,FALSE)</f>
        <v>#N/A</v>
      </c>
      <c r="R141" s="65" t="e">
        <f>VLOOKUP(E141,'Trimming log'!$F$5:$V$5000,14,FALSE)</f>
        <v>#N/A</v>
      </c>
      <c r="S141" s="65" t="e">
        <f>VLOOKUP(E141,'Trimming log'!$F$5:$V$5000,15,FALSE)</f>
        <v>#N/A</v>
      </c>
      <c r="T141" s="65" t="e">
        <f t="shared" si="28"/>
        <v>#N/A</v>
      </c>
      <c r="U141" s="491" t="str">
        <f t="shared" si="29"/>
        <v/>
      </c>
      <c r="V141" s="74">
        <f t="shared" si="30"/>
        <v>0</v>
      </c>
      <c r="W141" s="134">
        <f t="shared" si="31"/>
        <v>0</v>
      </c>
      <c r="X141" s="134" t="e">
        <f>VLOOKUP(E141,'Trimming log'!$F$5:$Y$5000,19,FALSE)</f>
        <v>#N/A</v>
      </c>
      <c r="Y141" s="134" t="e">
        <f>VLOOKUP(E141,'Trimming log'!$F$5:$Y$5000,20,FALSE)</f>
        <v>#N/A</v>
      </c>
      <c r="Z141" s="135" t="e">
        <f t="shared" si="32"/>
        <v>#N/A</v>
      </c>
      <c r="AA141" s="135" t="e">
        <f t="shared" si="33"/>
        <v>#N/A</v>
      </c>
      <c r="AB141" s="136" t="e">
        <f t="shared" si="34"/>
        <v>#N/A</v>
      </c>
      <c r="AC141" s="136" t="e">
        <f t="shared" si="35"/>
        <v>#N/A</v>
      </c>
      <c r="AD141" s="136" t="e">
        <f t="shared" si="36"/>
        <v>#N/A</v>
      </c>
      <c r="AE141" s="136" t="e">
        <f t="shared" si="37"/>
        <v>#N/A</v>
      </c>
    </row>
    <row r="142" spans="1:31" ht="15" customHeight="1">
      <c r="A142" s="67" t="str">
        <f t="shared" si="26"/>
        <v/>
      </c>
      <c r="B142" s="65">
        <f t="shared" si="38"/>
        <v>119</v>
      </c>
      <c r="C142" s="68" t="str">
        <f t="shared" si="27"/>
        <v/>
      </c>
      <c r="D142" s="69"/>
      <c r="E142" s="66"/>
      <c r="F142" s="65" t="e">
        <f>VLOOKUP(E142,'Trimming log'!$F$5:$V$5000,2,FALSE)</f>
        <v>#N/A</v>
      </c>
      <c r="G142" s="65" t="e">
        <f>VLOOKUP(E142,'Trimming log'!$F$5:$V$5000,3,FALSE)</f>
        <v>#N/A</v>
      </c>
      <c r="H142" s="508" t="e">
        <f>VLOOKUP(E142,'Trimming log'!$F$5:$V$5000,4,FALSE)</f>
        <v>#N/A</v>
      </c>
      <c r="I142" s="65" t="e">
        <f>VLOOKUP(E142,'Trimming log'!$F$5:$V$5000,5,FALSE)</f>
        <v>#N/A</v>
      </c>
      <c r="J142" s="65" t="e">
        <f>VLOOKUP(E142,'Trimming log'!$F$5:$V$5000,6,FALSE)</f>
        <v>#N/A</v>
      </c>
      <c r="K142" s="65" t="e">
        <f>VLOOKUP(E142,'Trimming log'!$F$5:$V$5000,7,FALSE)</f>
        <v>#N/A</v>
      </c>
      <c r="L142" s="65" t="e">
        <f>VLOOKUP(E142,'Trimming log'!$F$5:$V$5000,8,FALSE)</f>
        <v>#N/A</v>
      </c>
      <c r="M142" s="65" t="e">
        <f>VLOOKUP(E142,'Trimming log'!$F$5:$V$5000,9,FALSE)</f>
        <v>#N/A</v>
      </c>
      <c r="N142" s="507" t="e">
        <f>VLOOKUP(E142,'Trimming log'!$F$5:$V$5000,10,FALSE)</f>
        <v>#N/A</v>
      </c>
      <c r="O142" s="65" t="e">
        <f>VLOOKUP(E142,'Trimming log'!$F$5:$V$5000,11,FALSE)</f>
        <v>#N/A</v>
      </c>
      <c r="P142" s="65" t="e">
        <f>VLOOKUP(E142,'Trimming log'!$F$5:$V$5000,12,FALSE)</f>
        <v>#N/A</v>
      </c>
      <c r="Q142" s="65" t="e">
        <f>VLOOKUP(E142,'Trimming log'!$F$5:$V$5000,13,FALSE)</f>
        <v>#N/A</v>
      </c>
      <c r="R142" s="65" t="e">
        <f>VLOOKUP(E142,'Trimming log'!$F$5:$V$5000,14,FALSE)</f>
        <v>#N/A</v>
      </c>
      <c r="S142" s="65" t="e">
        <f>VLOOKUP(E142,'Trimming log'!$F$5:$V$5000,15,FALSE)</f>
        <v>#N/A</v>
      </c>
      <c r="T142" s="65" t="e">
        <f t="shared" si="28"/>
        <v>#N/A</v>
      </c>
      <c r="U142" s="491" t="str">
        <f t="shared" si="29"/>
        <v/>
      </c>
      <c r="V142" s="74">
        <f t="shared" si="30"/>
        <v>0</v>
      </c>
      <c r="W142" s="134">
        <f t="shared" si="31"/>
        <v>0</v>
      </c>
      <c r="X142" s="134" t="e">
        <f>VLOOKUP(E142,'Trimming log'!$F$5:$Y$5000,19,FALSE)</f>
        <v>#N/A</v>
      </c>
      <c r="Y142" s="134" t="e">
        <f>VLOOKUP(E142,'Trimming log'!$F$5:$Y$5000,20,FALSE)</f>
        <v>#N/A</v>
      </c>
      <c r="Z142" s="135" t="e">
        <f t="shared" si="32"/>
        <v>#N/A</v>
      </c>
      <c r="AA142" s="135" t="e">
        <f t="shared" si="33"/>
        <v>#N/A</v>
      </c>
      <c r="AB142" s="136" t="e">
        <f t="shared" si="34"/>
        <v>#N/A</v>
      </c>
      <c r="AC142" s="136" t="e">
        <f t="shared" si="35"/>
        <v>#N/A</v>
      </c>
      <c r="AD142" s="136" t="e">
        <f t="shared" si="36"/>
        <v>#N/A</v>
      </c>
      <c r="AE142" s="136" t="e">
        <f t="shared" si="37"/>
        <v>#N/A</v>
      </c>
    </row>
    <row r="143" spans="1:31" ht="15" customHeight="1">
      <c r="A143" s="67" t="str">
        <f t="shared" si="26"/>
        <v/>
      </c>
      <c r="B143" s="65">
        <f t="shared" si="38"/>
        <v>120</v>
      </c>
      <c r="C143" s="68" t="str">
        <f t="shared" si="27"/>
        <v/>
      </c>
      <c r="D143" s="69"/>
      <c r="E143" s="66"/>
      <c r="F143" s="65" t="e">
        <f>VLOOKUP(E143,'Trimming log'!$F$5:$V$5000,2,FALSE)</f>
        <v>#N/A</v>
      </c>
      <c r="G143" s="65" t="e">
        <f>VLOOKUP(E143,'Trimming log'!$F$5:$V$5000,3,FALSE)</f>
        <v>#N/A</v>
      </c>
      <c r="H143" s="508" t="e">
        <f>VLOOKUP(E143,'Trimming log'!$F$5:$V$5000,4,FALSE)</f>
        <v>#N/A</v>
      </c>
      <c r="I143" s="65" t="e">
        <f>VLOOKUP(E143,'Trimming log'!$F$5:$V$5000,5,FALSE)</f>
        <v>#N/A</v>
      </c>
      <c r="J143" s="65" t="e">
        <f>VLOOKUP(E143,'Trimming log'!$F$5:$V$5000,6,FALSE)</f>
        <v>#N/A</v>
      </c>
      <c r="K143" s="65" t="e">
        <f>VLOOKUP(E143,'Trimming log'!$F$5:$V$5000,7,FALSE)</f>
        <v>#N/A</v>
      </c>
      <c r="L143" s="65" t="e">
        <f>VLOOKUP(E143,'Trimming log'!$F$5:$V$5000,8,FALSE)</f>
        <v>#N/A</v>
      </c>
      <c r="M143" s="65" t="e">
        <f>VLOOKUP(E143,'Trimming log'!$F$5:$V$5000,9,FALSE)</f>
        <v>#N/A</v>
      </c>
      <c r="N143" s="507" t="e">
        <f>VLOOKUP(E143,'Trimming log'!$F$5:$V$5000,10,FALSE)</f>
        <v>#N/A</v>
      </c>
      <c r="O143" s="65" t="e">
        <f>VLOOKUP(E143,'Trimming log'!$F$5:$V$5000,11,FALSE)</f>
        <v>#N/A</v>
      </c>
      <c r="P143" s="65" t="e">
        <f>VLOOKUP(E143,'Trimming log'!$F$5:$V$5000,12,FALSE)</f>
        <v>#N/A</v>
      </c>
      <c r="Q143" s="65" t="e">
        <f>VLOOKUP(E143,'Trimming log'!$F$5:$V$5000,13,FALSE)</f>
        <v>#N/A</v>
      </c>
      <c r="R143" s="65" t="e">
        <f>VLOOKUP(E143,'Trimming log'!$F$5:$V$5000,14,FALSE)</f>
        <v>#N/A</v>
      </c>
      <c r="S143" s="65" t="e">
        <f>VLOOKUP(E143,'Trimming log'!$F$5:$V$5000,15,FALSE)</f>
        <v>#N/A</v>
      </c>
      <c r="T143" s="65" t="e">
        <f t="shared" si="28"/>
        <v>#N/A</v>
      </c>
      <c r="U143" s="491" t="str">
        <f t="shared" si="29"/>
        <v/>
      </c>
      <c r="V143" s="74">
        <f t="shared" si="30"/>
        <v>0</v>
      </c>
      <c r="W143" s="134">
        <f t="shared" si="31"/>
        <v>0</v>
      </c>
      <c r="X143" s="134" t="e">
        <f>VLOOKUP(E143,'Trimming log'!$F$5:$Y$5000,19,FALSE)</f>
        <v>#N/A</v>
      </c>
      <c r="Y143" s="134" t="e">
        <f>VLOOKUP(E143,'Trimming log'!$F$5:$Y$5000,20,FALSE)</f>
        <v>#N/A</v>
      </c>
      <c r="Z143" s="135" t="e">
        <f t="shared" si="32"/>
        <v>#N/A</v>
      </c>
      <c r="AA143" s="135" t="e">
        <f t="shared" si="33"/>
        <v>#N/A</v>
      </c>
      <c r="AB143" s="136" t="e">
        <f t="shared" si="34"/>
        <v>#N/A</v>
      </c>
      <c r="AC143" s="136" t="e">
        <f t="shared" si="35"/>
        <v>#N/A</v>
      </c>
      <c r="AD143" s="136" t="e">
        <f t="shared" si="36"/>
        <v>#N/A</v>
      </c>
      <c r="AE143" s="136" t="e">
        <f t="shared" si="37"/>
        <v>#N/A</v>
      </c>
    </row>
    <row r="144" spans="1:31" ht="15" customHeight="1">
      <c r="A144" s="67" t="str">
        <f t="shared" si="26"/>
        <v/>
      </c>
      <c r="B144" s="65">
        <f t="shared" si="38"/>
        <v>121</v>
      </c>
      <c r="C144" s="68" t="str">
        <f t="shared" si="27"/>
        <v/>
      </c>
      <c r="D144" s="69"/>
      <c r="E144" s="66"/>
      <c r="F144" s="65" t="e">
        <f>VLOOKUP(E144,'Trimming log'!$F$5:$V$5000,2,FALSE)</f>
        <v>#N/A</v>
      </c>
      <c r="G144" s="65" t="e">
        <f>VLOOKUP(E144,'Trimming log'!$F$5:$V$5000,3,FALSE)</f>
        <v>#N/A</v>
      </c>
      <c r="H144" s="508" t="e">
        <f>VLOOKUP(E144,'Trimming log'!$F$5:$V$5000,4,FALSE)</f>
        <v>#N/A</v>
      </c>
      <c r="I144" s="65" t="e">
        <f>VLOOKUP(E144,'Trimming log'!$F$5:$V$5000,5,FALSE)</f>
        <v>#N/A</v>
      </c>
      <c r="J144" s="65" t="e">
        <f>VLOOKUP(E144,'Trimming log'!$F$5:$V$5000,6,FALSE)</f>
        <v>#N/A</v>
      </c>
      <c r="K144" s="65" t="e">
        <f>VLOOKUP(E144,'Trimming log'!$F$5:$V$5000,7,FALSE)</f>
        <v>#N/A</v>
      </c>
      <c r="L144" s="65" t="e">
        <f>VLOOKUP(E144,'Trimming log'!$F$5:$V$5000,8,FALSE)</f>
        <v>#N/A</v>
      </c>
      <c r="M144" s="65" t="e">
        <f>VLOOKUP(E144,'Trimming log'!$F$5:$V$5000,9,FALSE)</f>
        <v>#N/A</v>
      </c>
      <c r="N144" s="507" t="e">
        <f>VLOOKUP(E144,'Trimming log'!$F$5:$V$5000,10,FALSE)</f>
        <v>#N/A</v>
      </c>
      <c r="O144" s="65" t="e">
        <f>VLOOKUP(E144,'Trimming log'!$F$5:$V$5000,11,FALSE)</f>
        <v>#N/A</v>
      </c>
      <c r="P144" s="65" t="e">
        <f>VLOOKUP(E144,'Trimming log'!$F$5:$V$5000,12,FALSE)</f>
        <v>#N/A</v>
      </c>
      <c r="Q144" s="65" t="e">
        <f>VLOOKUP(E144,'Trimming log'!$F$5:$V$5000,13,FALSE)</f>
        <v>#N/A</v>
      </c>
      <c r="R144" s="65" t="e">
        <f>VLOOKUP(E144,'Trimming log'!$F$5:$V$5000,14,FALSE)</f>
        <v>#N/A</v>
      </c>
      <c r="S144" s="65" t="e">
        <f>VLOOKUP(E144,'Trimming log'!$F$5:$V$5000,15,FALSE)</f>
        <v>#N/A</v>
      </c>
      <c r="T144" s="65" t="e">
        <f t="shared" si="28"/>
        <v>#N/A</v>
      </c>
      <c r="U144" s="491" t="str">
        <f t="shared" si="29"/>
        <v/>
      </c>
      <c r="V144" s="74">
        <f t="shared" si="30"/>
        <v>0</v>
      </c>
      <c r="W144" s="134">
        <f t="shared" si="31"/>
        <v>0</v>
      </c>
      <c r="X144" s="134" t="e">
        <f>VLOOKUP(E144,'Trimming log'!$F$5:$Y$5000,19,FALSE)</f>
        <v>#N/A</v>
      </c>
      <c r="Y144" s="134" t="e">
        <f>VLOOKUP(E144,'Trimming log'!$F$5:$Y$5000,20,FALSE)</f>
        <v>#N/A</v>
      </c>
      <c r="Z144" s="135" t="e">
        <f t="shared" si="32"/>
        <v>#N/A</v>
      </c>
      <c r="AA144" s="135" t="e">
        <f t="shared" si="33"/>
        <v>#N/A</v>
      </c>
      <c r="AB144" s="136" t="e">
        <f t="shared" si="34"/>
        <v>#N/A</v>
      </c>
      <c r="AC144" s="136" t="e">
        <f t="shared" si="35"/>
        <v>#N/A</v>
      </c>
      <c r="AD144" s="136" t="e">
        <f t="shared" si="36"/>
        <v>#N/A</v>
      </c>
      <c r="AE144" s="136" t="e">
        <f t="shared" si="37"/>
        <v>#N/A</v>
      </c>
    </row>
    <row r="145" spans="1:31" ht="15" customHeight="1">
      <c r="A145" s="67" t="str">
        <f t="shared" si="26"/>
        <v/>
      </c>
      <c r="B145" s="65">
        <f t="shared" si="38"/>
        <v>122</v>
      </c>
      <c r="C145" s="68" t="str">
        <f t="shared" si="27"/>
        <v/>
      </c>
      <c r="D145" s="69"/>
      <c r="E145" s="66"/>
      <c r="F145" s="65" t="e">
        <f>VLOOKUP(E145,'Trimming log'!$F$5:$V$5000,2,FALSE)</f>
        <v>#N/A</v>
      </c>
      <c r="G145" s="65" t="e">
        <f>VLOOKUP(E145,'Trimming log'!$F$5:$V$5000,3,FALSE)</f>
        <v>#N/A</v>
      </c>
      <c r="H145" s="508" t="e">
        <f>VLOOKUP(E145,'Trimming log'!$F$5:$V$5000,4,FALSE)</f>
        <v>#N/A</v>
      </c>
      <c r="I145" s="65" t="e">
        <f>VLOOKUP(E145,'Trimming log'!$F$5:$V$5000,5,FALSE)</f>
        <v>#N/A</v>
      </c>
      <c r="J145" s="65" t="e">
        <f>VLOOKUP(E145,'Trimming log'!$F$5:$V$5000,6,FALSE)</f>
        <v>#N/A</v>
      </c>
      <c r="K145" s="65" t="e">
        <f>VLOOKUP(E145,'Trimming log'!$F$5:$V$5000,7,FALSE)</f>
        <v>#N/A</v>
      </c>
      <c r="L145" s="65" t="e">
        <f>VLOOKUP(E145,'Trimming log'!$F$5:$V$5000,8,FALSE)</f>
        <v>#N/A</v>
      </c>
      <c r="M145" s="65" t="e">
        <f>VLOOKUP(E145,'Trimming log'!$F$5:$V$5000,9,FALSE)</f>
        <v>#N/A</v>
      </c>
      <c r="N145" s="507" t="e">
        <f>VLOOKUP(E145,'Trimming log'!$F$5:$V$5000,10,FALSE)</f>
        <v>#N/A</v>
      </c>
      <c r="O145" s="65" t="e">
        <f>VLOOKUP(E145,'Trimming log'!$F$5:$V$5000,11,FALSE)</f>
        <v>#N/A</v>
      </c>
      <c r="P145" s="65" t="e">
        <f>VLOOKUP(E145,'Trimming log'!$F$5:$V$5000,12,FALSE)</f>
        <v>#N/A</v>
      </c>
      <c r="Q145" s="65" t="e">
        <f>VLOOKUP(E145,'Trimming log'!$F$5:$V$5000,13,FALSE)</f>
        <v>#N/A</v>
      </c>
      <c r="R145" s="65" t="e">
        <f>VLOOKUP(E145,'Trimming log'!$F$5:$V$5000,14,FALSE)</f>
        <v>#N/A</v>
      </c>
      <c r="S145" s="65" t="e">
        <f>VLOOKUP(E145,'Trimming log'!$F$5:$V$5000,15,FALSE)</f>
        <v>#N/A</v>
      </c>
      <c r="T145" s="65" t="e">
        <f t="shared" si="28"/>
        <v>#N/A</v>
      </c>
      <c r="U145" s="491" t="str">
        <f t="shared" si="29"/>
        <v/>
      </c>
      <c r="V145" s="74">
        <f t="shared" si="30"/>
        <v>0</v>
      </c>
      <c r="W145" s="134">
        <f t="shared" si="31"/>
        <v>0</v>
      </c>
      <c r="X145" s="134" t="e">
        <f>VLOOKUP(E145,'Trimming log'!$F$5:$Y$5000,19,FALSE)</f>
        <v>#N/A</v>
      </c>
      <c r="Y145" s="134" t="e">
        <f>VLOOKUP(E145,'Trimming log'!$F$5:$Y$5000,20,FALSE)</f>
        <v>#N/A</v>
      </c>
      <c r="Z145" s="135" t="e">
        <f t="shared" si="32"/>
        <v>#N/A</v>
      </c>
      <c r="AA145" s="135" t="e">
        <f t="shared" si="33"/>
        <v>#N/A</v>
      </c>
      <c r="AB145" s="136" t="e">
        <f t="shared" si="34"/>
        <v>#N/A</v>
      </c>
      <c r="AC145" s="136" t="e">
        <f t="shared" si="35"/>
        <v>#N/A</v>
      </c>
      <c r="AD145" s="136" t="e">
        <f t="shared" si="36"/>
        <v>#N/A</v>
      </c>
      <c r="AE145" s="136" t="e">
        <f t="shared" si="37"/>
        <v>#N/A</v>
      </c>
    </row>
    <row r="146" spans="1:31" ht="15" customHeight="1">
      <c r="A146" s="67" t="str">
        <f t="shared" si="26"/>
        <v/>
      </c>
      <c r="B146" s="65">
        <f t="shared" si="38"/>
        <v>123</v>
      </c>
      <c r="C146" s="68" t="str">
        <f t="shared" si="27"/>
        <v/>
      </c>
      <c r="D146" s="69"/>
      <c r="E146" s="66"/>
      <c r="F146" s="65" t="e">
        <f>VLOOKUP(E146,'Trimming log'!$F$5:$V$5000,2,FALSE)</f>
        <v>#N/A</v>
      </c>
      <c r="G146" s="65" t="e">
        <f>VLOOKUP(E146,'Trimming log'!$F$5:$V$5000,3,FALSE)</f>
        <v>#N/A</v>
      </c>
      <c r="H146" s="508" t="e">
        <f>VLOOKUP(E146,'Trimming log'!$F$5:$V$5000,4,FALSE)</f>
        <v>#N/A</v>
      </c>
      <c r="I146" s="65" t="e">
        <f>VLOOKUP(E146,'Trimming log'!$F$5:$V$5000,5,FALSE)</f>
        <v>#N/A</v>
      </c>
      <c r="J146" s="65" t="e">
        <f>VLOOKUP(E146,'Trimming log'!$F$5:$V$5000,6,FALSE)</f>
        <v>#N/A</v>
      </c>
      <c r="K146" s="65" t="e">
        <f>VLOOKUP(E146,'Trimming log'!$F$5:$V$5000,7,FALSE)</f>
        <v>#N/A</v>
      </c>
      <c r="L146" s="65" t="e">
        <f>VLOOKUP(E146,'Trimming log'!$F$5:$V$5000,8,FALSE)</f>
        <v>#N/A</v>
      </c>
      <c r="M146" s="65" t="e">
        <f>VLOOKUP(E146,'Trimming log'!$F$5:$V$5000,9,FALSE)</f>
        <v>#N/A</v>
      </c>
      <c r="N146" s="507" t="e">
        <f>VLOOKUP(E146,'Trimming log'!$F$5:$V$5000,10,FALSE)</f>
        <v>#N/A</v>
      </c>
      <c r="O146" s="65" t="e">
        <f>VLOOKUP(E146,'Trimming log'!$F$5:$V$5000,11,FALSE)</f>
        <v>#N/A</v>
      </c>
      <c r="P146" s="65" t="e">
        <f>VLOOKUP(E146,'Trimming log'!$F$5:$V$5000,12,FALSE)</f>
        <v>#N/A</v>
      </c>
      <c r="Q146" s="65" t="e">
        <f>VLOOKUP(E146,'Trimming log'!$F$5:$V$5000,13,FALSE)</f>
        <v>#N/A</v>
      </c>
      <c r="R146" s="65" t="e">
        <f>VLOOKUP(E146,'Trimming log'!$F$5:$V$5000,14,FALSE)</f>
        <v>#N/A</v>
      </c>
      <c r="S146" s="65" t="e">
        <f>VLOOKUP(E146,'Trimming log'!$F$5:$V$5000,15,FALSE)</f>
        <v>#N/A</v>
      </c>
      <c r="T146" s="65" t="e">
        <f t="shared" si="28"/>
        <v>#N/A</v>
      </c>
      <c r="U146" s="491" t="str">
        <f t="shared" si="29"/>
        <v/>
      </c>
      <c r="V146" s="74">
        <f t="shared" si="30"/>
        <v>0</v>
      </c>
      <c r="W146" s="134">
        <f t="shared" si="31"/>
        <v>0</v>
      </c>
      <c r="X146" s="134" t="e">
        <f>VLOOKUP(E146,'Trimming log'!$F$5:$Y$5000,19,FALSE)</f>
        <v>#N/A</v>
      </c>
      <c r="Y146" s="134" t="e">
        <f>VLOOKUP(E146,'Trimming log'!$F$5:$Y$5000,20,FALSE)</f>
        <v>#N/A</v>
      </c>
      <c r="Z146" s="135" t="e">
        <f t="shared" si="32"/>
        <v>#N/A</v>
      </c>
      <c r="AA146" s="135" t="e">
        <f t="shared" si="33"/>
        <v>#N/A</v>
      </c>
      <c r="AB146" s="136" t="e">
        <f t="shared" si="34"/>
        <v>#N/A</v>
      </c>
      <c r="AC146" s="136" t="e">
        <f t="shared" si="35"/>
        <v>#N/A</v>
      </c>
      <c r="AD146" s="136" t="e">
        <f t="shared" si="36"/>
        <v>#N/A</v>
      </c>
      <c r="AE146" s="136" t="e">
        <f t="shared" si="37"/>
        <v>#N/A</v>
      </c>
    </row>
    <row r="147" spans="1:31" ht="15" customHeight="1">
      <c r="A147" s="67" t="str">
        <f t="shared" si="26"/>
        <v/>
      </c>
      <c r="B147" s="65">
        <f t="shared" si="38"/>
        <v>124</v>
      </c>
      <c r="C147" s="68" t="str">
        <f t="shared" si="27"/>
        <v/>
      </c>
      <c r="D147" s="69"/>
      <c r="E147" s="66"/>
      <c r="F147" s="65" t="e">
        <f>VLOOKUP(E147,'Trimming log'!$F$5:$V$5000,2,FALSE)</f>
        <v>#N/A</v>
      </c>
      <c r="G147" s="65" t="e">
        <f>VLOOKUP(E147,'Trimming log'!$F$5:$V$5000,3,FALSE)</f>
        <v>#N/A</v>
      </c>
      <c r="H147" s="508" t="e">
        <f>VLOOKUP(E147,'Trimming log'!$F$5:$V$5000,4,FALSE)</f>
        <v>#N/A</v>
      </c>
      <c r="I147" s="65" t="e">
        <f>VLOOKUP(E147,'Trimming log'!$F$5:$V$5000,5,FALSE)</f>
        <v>#N/A</v>
      </c>
      <c r="J147" s="65" t="e">
        <f>VLOOKUP(E147,'Trimming log'!$F$5:$V$5000,6,FALSE)</f>
        <v>#N/A</v>
      </c>
      <c r="K147" s="65" t="e">
        <f>VLOOKUP(E147,'Trimming log'!$F$5:$V$5000,7,FALSE)</f>
        <v>#N/A</v>
      </c>
      <c r="L147" s="65" t="e">
        <f>VLOOKUP(E147,'Trimming log'!$F$5:$V$5000,8,FALSE)</f>
        <v>#N/A</v>
      </c>
      <c r="M147" s="65" t="e">
        <f>VLOOKUP(E147,'Trimming log'!$F$5:$V$5000,9,FALSE)</f>
        <v>#N/A</v>
      </c>
      <c r="N147" s="507" t="e">
        <f>VLOOKUP(E147,'Trimming log'!$F$5:$V$5000,10,FALSE)</f>
        <v>#N/A</v>
      </c>
      <c r="O147" s="65" t="e">
        <f>VLOOKUP(E147,'Trimming log'!$F$5:$V$5000,11,FALSE)</f>
        <v>#N/A</v>
      </c>
      <c r="P147" s="65" t="e">
        <f>VLOOKUP(E147,'Trimming log'!$F$5:$V$5000,12,FALSE)</f>
        <v>#N/A</v>
      </c>
      <c r="Q147" s="65" t="e">
        <f>VLOOKUP(E147,'Trimming log'!$F$5:$V$5000,13,FALSE)</f>
        <v>#N/A</v>
      </c>
      <c r="R147" s="65" t="e">
        <f>VLOOKUP(E147,'Trimming log'!$F$5:$V$5000,14,FALSE)</f>
        <v>#N/A</v>
      </c>
      <c r="S147" s="65" t="e">
        <f>VLOOKUP(E147,'Trimming log'!$F$5:$V$5000,15,FALSE)</f>
        <v>#N/A</v>
      </c>
      <c r="T147" s="65" t="e">
        <f t="shared" si="28"/>
        <v>#N/A</v>
      </c>
      <c r="U147" s="491" t="str">
        <f t="shared" si="29"/>
        <v/>
      </c>
      <c r="V147" s="74">
        <f t="shared" si="30"/>
        <v>0</v>
      </c>
      <c r="W147" s="134">
        <f t="shared" si="31"/>
        <v>0</v>
      </c>
      <c r="X147" s="134" t="e">
        <f>VLOOKUP(E147,'Trimming log'!$F$5:$Y$5000,19,FALSE)</f>
        <v>#N/A</v>
      </c>
      <c r="Y147" s="134" t="e">
        <f>VLOOKUP(E147,'Trimming log'!$F$5:$Y$5000,20,FALSE)</f>
        <v>#N/A</v>
      </c>
      <c r="Z147" s="135" t="e">
        <f t="shared" si="32"/>
        <v>#N/A</v>
      </c>
      <c r="AA147" s="135" t="e">
        <f t="shared" si="33"/>
        <v>#N/A</v>
      </c>
      <c r="AB147" s="136" t="e">
        <f t="shared" si="34"/>
        <v>#N/A</v>
      </c>
      <c r="AC147" s="136" t="e">
        <f t="shared" si="35"/>
        <v>#N/A</v>
      </c>
      <c r="AD147" s="136" t="e">
        <f t="shared" si="36"/>
        <v>#N/A</v>
      </c>
      <c r="AE147" s="136" t="e">
        <f t="shared" si="37"/>
        <v>#N/A</v>
      </c>
    </row>
    <row r="148" spans="1:31" ht="15" customHeight="1">
      <c r="A148" s="67" t="str">
        <f t="shared" si="26"/>
        <v/>
      </c>
      <c r="B148" s="65">
        <f t="shared" si="38"/>
        <v>125</v>
      </c>
      <c r="C148" s="68" t="str">
        <f t="shared" si="27"/>
        <v/>
      </c>
      <c r="D148" s="69"/>
      <c r="E148" s="66"/>
      <c r="F148" s="65" t="e">
        <f>VLOOKUP(E148,'Trimming log'!$F$5:$V$5000,2,FALSE)</f>
        <v>#N/A</v>
      </c>
      <c r="G148" s="65" t="e">
        <f>VLOOKUP(E148,'Trimming log'!$F$5:$V$5000,3,FALSE)</f>
        <v>#N/A</v>
      </c>
      <c r="H148" s="508" t="e">
        <f>VLOOKUP(E148,'Trimming log'!$F$5:$V$5000,4,FALSE)</f>
        <v>#N/A</v>
      </c>
      <c r="I148" s="65" t="e">
        <f>VLOOKUP(E148,'Trimming log'!$F$5:$V$5000,5,FALSE)</f>
        <v>#N/A</v>
      </c>
      <c r="J148" s="65" t="e">
        <f>VLOOKUP(E148,'Trimming log'!$F$5:$V$5000,6,FALSE)</f>
        <v>#N/A</v>
      </c>
      <c r="K148" s="65" t="e">
        <f>VLOOKUP(E148,'Trimming log'!$F$5:$V$5000,7,FALSE)</f>
        <v>#N/A</v>
      </c>
      <c r="L148" s="65" t="e">
        <f>VLOOKUP(E148,'Trimming log'!$F$5:$V$5000,8,FALSE)</f>
        <v>#N/A</v>
      </c>
      <c r="M148" s="65" t="e">
        <f>VLOOKUP(E148,'Trimming log'!$F$5:$V$5000,9,FALSE)</f>
        <v>#N/A</v>
      </c>
      <c r="N148" s="507" t="e">
        <f>VLOOKUP(E148,'Trimming log'!$F$5:$V$5000,10,FALSE)</f>
        <v>#N/A</v>
      </c>
      <c r="O148" s="65" t="e">
        <f>VLOOKUP(E148,'Trimming log'!$F$5:$V$5000,11,FALSE)</f>
        <v>#N/A</v>
      </c>
      <c r="P148" s="65" t="e">
        <f>VLOOKUP(E148,'Trimming log'!$F$5:$V$5000,12,FALSE)</f>
        <v>#N/A</v>
      </c>
      <c r="Q148" s="65" t="e">
        <f>VLOOKUP(E148,'Trimming log'!$F$5:$V$5000,13,FALSE)</f>
        <v>#N/A</v>
      </c>
      <c r="R148" s="65" t="e">
        <f>VLOOKUP(E148,'Trimming log'!$F$5:$V$5000,14,FALSE)</f>
        <v>#N/A</v>
      </c>
      <c r="S148" s="65" t="e">
        <f>VLOOKUP(E148,'Trimming log'!$F$5:$V$5000,15,FALSE)</f>
        <v>#N/A</v>
      </c>
      <c r="T148" s="65" t="e">
        <f t="shared" si="28"/>
        <v>#N/A</v>
      </c>
      <c r="U148" s="491" t="str">
        <f t="shared" si="29"/>
        <v/>
      </c>
      <c r="V148" s="74">
        <f t="shared" si="30"/>
        <v>0</v>
      </c>
      <c r="W148" s="134">
        <f t="shared" si="31"/>
        <v>0</v>
      </c>
      <c r="X148" s="134" t="e">
        <f>VLOOKUP(E148,'Trimming log'!$F$5:$Y$5000,19,FALSE)</f>
        <v>#N/A</v>
      </c>
      <c r="Y148" s="134" t="e">
        <f>VLOOKUP(E148,'Trimming log'!$F$5:$Y$5000,20,FALSE)</f>
        <v>#N/A</v>
      </c>
      <c r="Z148" s="135" t="e">
        <f t="shared" si="32"/>
        <v>#N/A</v>
      </c>
      <c r="AA148" s="135" t="e">
        <f t="shared" si="33"/>
        <v>#N/A</v>
      </c>
      <c r="AB148" s="136" t="e">
        <f t="shared" si="34"/>
        <v>#N/A</v>
      </c>
      <c r="AC148" s="136" t="e">
        <f t="shared" si="35"/>
        <v>#N/A</v>
      </c>
      <c r="AD148" s="136" t="e">
        <f t="shared" si="36"/>
        <v>#N/A</v>
      </c>
      <c r="AE148" s="136" t="e">
        <f t="shared" si="37"/>
        <v>#N/A</v>
      </c>
    </row>
    <row r="149" spans="1:31" ht="15" customHeight="1">
      <c r="A149" s="67" t="str">
        <f t="shared" si="26"/>
        <v/>
      </c>
      <c r="B149" s="65">
        <f t="shared" si="38"/>
        <v>126</v>
      </c>
      <c r="C149" s="68" t="str">
        <f t="shared" si="27"/>
        <v/>
      </c>
      <c r="D149" s="69"/>
      <c r="E149" s="66"/>
      <c r="F149" s="65" t="e">
        <f>VLOOKUP(E149,'Trimming log'!$F$5:$V$5000,2,FALSE)</f>
        <v>#N/A</v>
      </c>
      <c r="G149" s="65" t="e">
        <f>VLOOKUP(E149,'Trimming log'!$F$5:$V$5000,3,FALSE)</f>
        <v>#N/A</v>
      </c>
      <c r="H149" s="508" t="e">
        <f>VLOOKUP(E149,'Trimming log'!$F$5:$V$5000,4,FALSE)</f>
        <v>#N/A</v>
      </c>
      <c r="I149" s="65" t="e">
        <f>VLOOKUP(E149,'Trimming log'!$F$5:$V$5000,5,FALSE)</f>
        <v>#N/A</v>
      </c>
      <c r="J149" s="65" t="e">
        <f>VLOOKUP(E149,'Trimming log'!$F$5:$V$5000,6,FALSE)</f>
        <v>#N/A</v>
      </c>
      <c r="K149" s="65" t="e">
        <f>VLOOKUP(E149,'Trimming log'!$F$5:$V$5000,7,FALSE)</f>
        <v>#N/A</v>
      </c>
      <c r="L149" s="65" t="e">
        <f>VLOOKUP(E149,'Trimming log'!$F$5:$V$5000,8,FALSE)</f>
        <v>#N/A</v>
      </c>
      <c r="M149" s="65" t="e">
        <f>VLOOKUP(E149,'Trimming log'!$F$5:$V$5000,9,FALSE)</f>
        <v>#N/A</v>
      </c>
      <c r="N149" s="507" t="e">
        <f>VLOOKUP(E149,'Trimming log'!$F$5:$V$5000,10,FALSE)</f>
        <v>#N/A</v>
      </c>
      <c r="O149" s="65" t="e">
        <f>VLOOKUP(E149,'Trimming log'!$F$5:$V$5000,11,FALSE)</f>
        <v>#N/A</v>
      </c>
      <c r="P149" s="65" t="e">
        <f>VLOOKUP(E149,'Trimming log'!$F$5:$V$5000,12,FALSE)</f>
        <v>#N/A</v>
      </c>
      <c r="Q149" s="65" t="e">
        <f>VLOOKUP(E149,'Trimming log'!$F$5:$V$5000,13,FALSE)</f>
        <v>#N/A</v>
      </c>
      <c r="R149" s="65" t="e">
        <f>VLOOKUP(E149,'Trimming log'!$F$5:$V$5000,14,FALSE)</f>
        <v>#N/A</v>
      </c>
      <c r="S149" s="65" t="e">
        <f>VLOOKUP(E149,'Trimming log'!$F$5:$V$5000,15,FALSE)</f>
        <v>#N/A</v>
      </c>
      <c r="T149" s="65" t="e">
        <f t="shared" si="28"/>
        <v>#N/A</v>
      </c>
      <c r="U149" s="491" t="str">
        <f t="shared" si="29"/>
        <v/>
      </c>
      <c r="V149" s="74">
        <f t="shared" si="30"/>
        <v>0</v>
      </c>
      <c r="W149" s="134">
        <f t="shared" si="31"/>
        <v>0</v>
      </c>
      <c r="X149" s="134" t="e">
        <f>VLOOKUP(E149,'Trimming log'!$F$5:$Y$5000,19,FALSE)</f>
        <v>#N/A</v>
      </c>
      <c r="Y149" s="134" t="e">
        <f>VLOOKUP(E149,'Trimming log'!$F$5:$Y$5000,20,FALSE)</f>
        <v>#N/A</v>
      </c>
      <c r="Z149" s="135" t="e">
        <f t="shared" si="32"/>
        <v>#N/A</v>
      </c>
      <c r="AA149" s="135" t="e">
        <f t="shared" si="33"/>
        <v>#N/A</v>
      </c>
      <c r="AB149" s="136" t="e">
        <f t="shared" si="34"/>
        <v>#N/A</v>
      </c>
      <c r="AC149" s="136" t="e">
        <f t="shared" si="35"/>
        <v>#N/A</v>
      </c>
      <c r="AD149" s="136" t="e">
        <f t="shared" si="36"/>
        <v>#N/A</v>
      </c>
      <c r="AE149" s="136" t="e">
        <f t="shared" si="37"/>
        <v>#N/A</v>
      </c>
    </row>
    <row r="150" spans="1:31" ht="15" customHeight="1">
      <c r="A150" s="67" t="str">
        <f t="shared" si="26"/>
        <v/>
      </c>
      <c r="B150" s="65">
        <f t="shared" si="38"/>
        <v>127</v>
      </c>
      <c r="C150" s="68" t="str">
        <f t="shared" si="27"/>
        <v/>
      </c>
      <c r="D150" s="69"/>
      <c r="E150" s="66"/>
      <c r="F150" s="65" t="e">
        <f>VLOOKUP(E150,'Trimming log'!$F$5:$V$5000,2,FALSE)</f>
        <v>#N/A</v>
      </c>
      <c r="G150" s="65" t="e">
        <f>VLOOKUP(E150,'Trimming log'!$F$5:$V$5000,3,FALSE)</f>
        <v>#N/A</v>
      </c>
      <c r="H150" s="508" t="e">
        <f>VLOOKUP(E150,'Trimming log'!$F$5:$V$5000,4,FALSE)</f>
        <v>#N/A</v>
      </c>
      <c r="I150" s="65" t="e">
        <f>VLOOKUP(E150,'Trimming log'!$F$5:$V$5000,5,FALSE)</f>
        <v>#N/A</v>
      </c>
      <c r="J150" s="65" t="e">
        <f>VLOOKUP(E150,'Trimming log'!$F$5:$V$5000,6,FALSE)</f>
        <v>#N/A</v>
      </c>
      <c r="K150" s="65" t="e">
        <f>VLOOKUP(E150,'Trimming log'!$F$5:$V$5000,7,FALSE)</f>
        <v>#N/A</v>
      </c>
      <c r="L150" s="65" t="e">
        <f>VLOOKUP(E150,'Trimming log'!$F$5:$V$5000,8,FALSE)</f>
        <v>#N/A</v>
      </c>
      <c r="M150" s="65" t="e">
        <f>VLOOKUP(E150,'Trimming log'!$F$5:$V$5000,9,FALSE)</f>
        <v>#N/A</v>
      </c>
      <c r="N150" s="507" t="e">
        <f>VLOOKUP(E150,'Trimming log'!$F$5:$V$5000,10,FALSE)</f>
        <v>#N/A</v>
      </c>
      <c r="O150" s="65" t="e">
        <f>VLOOKUP(E150,'Trimming log'!$F$5:$V$5000,11,FALSE)</f>
        <v>#N/A</v>
      </c>
      <c r="P150" s="65" t="e">
        <f>VLOOKUP(E150,'Trimming log'!$F$5:$V$5000,12,FALSE)</f>
        <v>#N/A</v>
      </c>
      <c r="Q150" s="65" t="e">
        <f>VLOOKUP(E150,'Trimming log'!$F$5:$V$5000,13,FALSE)</f>
        <v>#N/A</v>
      </c>
      <c r="R150" s="65" t="e">
        <f>VLOOKUP(E150,'Trimming log'!$F$5:$V$5000,14,FALSE)</f>
        <v>#N/A</v>
      </c>
      <c r="S150" s="65" t="e">
        <f>VLOOKUP(E150,'Trimming log'!$F$5:$V$5000,15,FALSE)</f>
        <v>#N/A</v>
      </c>
      <c r="T150" s="65" t="e">
        <f t="shared" si="28"/>
        <v>#N/A</v>
      </c>
      <c r="U150" s="491" t="str">
        <f t="shared" si="29"/>
        <v/>
      </c>
      <c r="V150" s="74">
        <f t="shared" si="30"/>
        <v>0</v>
      </c>
      <c r="W150" s="134">
        <f t="shared" si="31"/>
        <v>0</v>
      </c>
      <c r="X150" s="134" t="e">
        <f>VLOOKUP(E150,'Trimming log'!$F$5:$Y$5000,19,FALSE)</f>
        <v>#N/A</v>
      </c>
      <c r="Y150" s="134" t="e">
        <f>VLOOKUP(E150,'Trimming log'!$F$5:$Y$5000,20,FALSE)</f>
        <v>#N/A</v>
      </c>
      <c r="Z150" s="135" t="e">
        <f t="shared" si="32"/>
        <v>#N/A</v>
      </c>
      <c r="AA150" s="135" t="e">
        <f t="shared" si="33"/>
        <v>#N/A</v>
      </c>
      <c r="AB150" s="136" t="e">
        <f t="shared" si="34"/>
        <v>#N/A</v>
      </c>
      <c r="AC150" s="136" t="e">
        <f t="shared" si="35"/>
        <v>#N/A</v>
      </c>
      <c r="AD150" s="136" t="e">
        <f t="shared" si="36"/>
        <v>#N/A</v>
      </c>
      <c r="AE150" s="136" t="e">
        <f t="shared" si="37"/>
        <v>#N/A</v>
      </c>
    </row>
    <row r="151" spans="1:31" ht="15" customHeight="1">
      <c r="A151" s="67" t="str">
        <f t="shared" si="26"/>
        <v/>
      </c>
      <c r="B151" s="65">
        <f t="shared" si="38"/>
        <v>128</v>
      </c>
      <c r="C151" s="68" t="str">
        <f t="shared" si="27"/>
        <v/>
      </c>
      <c r="D151" s="69"/>
      <c r="E151" s="66"/>
      <c r="F151" s="65" t="e">
        <f>VLOOKUP(E151,'Trimming log'!$F$5:$V$5000,2,FALSE)</f>
        <v>#N/A</v>
      </c>
      <c r="G151" s="65" t="e">
        <f>VLOOKUP(E151,'Trimming log'!$F$5:$V$5000,3,FALSE)</f>
        <v>#N/A</v>
      </c>
      <c r="H151" s="508" t="e">
        <f>VLOOKUP(E151,'Trimming log'!$F$5:$V$5000,4,FALSE)</f>
        <v>#N/A</v>
      </c>
      <c r="I151" s="65" t="e">
        <f>VLOOKUP(E151,'Trimming log'!$F$5:$V$5000,5,FALSE)</f>
        <v>#N/A</v>
      </c>
      <c r="J151" s="65" t="e">
        <f>VLOOKUP(E151,'Trimming log'!$F$5:$V$5000,6,FALSE)</f>
        <v>#N/A</v>
      </c>
      <c r="K151" s="65" t="e">
        <f>VLOOKUP(E151,'Trimming log'!$F$5:$V$5000,7,FALSE)</f>
        <v>#N/A</v>
      </c>
      <c r="L151" s="65" t="e">
        <f>VLOOKUP(E151,'Trimming log'!$F$5:$V$5000,8,FALSE)</f>
        <v>#N/A</v>
      </c>
      <c r="M151" s="65" t="e">
        <f>VLOOKUP(E151,'Trimming log'!$F$5:$V$5000,9,FALSE)</f>
        <v>#N/A</v>
      </c>
      <c r="N151" s="507" t="e">
        <f>VLOOKUP(E151,'Trimming log'!$F$5:$V$5000,10,FALSE)</f>
        <v>#N/A</v>
      </c>
      <c r="O151" s="65" t="e">
        <f>VLOOKUP(E151,'Trimming log'!$F$5:$V$5000,11,FALSE)</f>
        <v>#N/A</v>
      </c>
      <c r="P151" s="65" t="e">
        <f>VLOOKUP(E151,'Trimming log'!$F$5:$V$5000,12,FALSE)</f>
        <v>#N/A</v>
      </c>
      <c r="Q151" s="65" t="e">
        <f>VLOOKUP(E151,'Trimming log'!$F$5:$V$5000,13,FALSE)</f>
        <v>#N/A</v>
      </c>
      <c r="R151" s="65" t="e">
        <f>VLOOKUP(E151,'Trimming log'!$F$5:$V$5000,14,FALSE)</f>
        <v>#N/A</v>
      </c>
      <c r="S151" s="65" t="e">
        <f>VLOOKUP(E151,'Trimming log'!$F$5:$V$5000,15,FALSE)</f>
        <v>#N/A</v>
      </c>
      <c r="T151" s="65" t="e">
        <f t="shared" si="28"/>
        <v>#N/A</v>
      </c>
      <c r="U151" s="491" t="str">
        <f t="shared" si="29"/>
        <v/>
      </c>
      <c r="V151" s="74">
        <f t="shared" si="30"/>
        <v>0</v>
      </c>
      <c r="W151" s="134">
        <f t="shared" si="31"/>
        <v>0</v>
      </c>
      <c r="X151" s="134" t="e">
        <f>VLOOKUP(E151,'Trimming log'!$F$5:$Y$5000,19,FALSE)</f>
        <v>#N/A</v>
      </c>
      <c r="Y151" s="134" t="e">
        <f>VLOOKUP(E151,'Trimming log'!$F$5:$Y$5000,20,FALSE)</f>
        <v>#N/A</v>
      </c>
      <c r="Z151" s="135" t="e">
        <f t="shared" si="32"/>
        <v>#N/A</v>
      </c>
      <c r="AA151" s="135" t="e">
        <f t="shared" si="33"/>
        <v>#N/A</v>
      </c>
      <c r="AB151" s="136" t="e">
        <f t="shared" si="34"/>
        <v>#N/A</v>
      </c>
      <c r="AC151" s="136" t="e">
        <f t="shared" si="35"/>
        <v>#N/A</v>
      </c>
      <c r="AD151" s="136" t="e">
        <f t="shared" si="36"/>
        <v>#N/A</v>
      </c>
      <c r="AE151" s="136" t="e">
        <f t="shared" si="37"/>
        <v>#N/A</v>
      </c>
    </row>
    <row r="152" spans="1:31" ht="15" customHeight="1">
      <c r="A152" s="67" t="str">
        <f t="shared" si="26"/>
        <v/>
      </c>
      <c r="B152" s="65">
        <f t="shared" si="38"/>
        <v>129</v>
      </c>
      <c r="C152" s="68" t="str">
        <f t="shared" si="27"/>
        <v/>
      </c>
      <c r="D152" s="69"/>
      <c r="E152" s="66"/>
      <c r="F152" s="65" t="e">
        <f>VLOOKUP(E152,'Trimming log'!$F$5:$V$5000,2,FALSE)</f>
        <v>#N/A</v>
      </c>
      <c r="G152" s="65" t="e">
        <f>VLOOKUP(E152,'Trimming log'!$F$5:$V$5000,3,FALSE)</f>
        <v>#N/A</v>
      </c>
      <c r="H152" s="508" t="e">
        <f>VLOOKUP(E152,'Trimming log'!$F$5:$V$5000,4,FALSE)</f>
        <v>#N/A</v>
      </c>
      <c r="I152" s="65" t="e">
        <f>VLOOKUP(E152,'Trimming log'!$F$5:$V$5000,5,FALSE)</f>
        <v>#N/A</v>
      </c>
      <c r="J152" s="65" t="e">
        <f>VLOOKUP(E152,'Trimming log'!$F$5:$V$5000,6,FALSE)</f>
        <v>#N/A</v>
      </c>
      <c r="K152" s="65" t="e">
        <f>VLOOKUP(E152,'Trimming log'!$F$5:$V$5000,7,FALSE)</f>
        <v>#N/A</v>
      </c>
      <c r="L152" s="65" t="e">
        <f>VLOOKUP(E152,'Trimming log'!$F$5:$V$5000,8,FALSE)</f>
        <v>#N/A</v>
      </c>
      <c r="M152" s="65" t="e">
        <f>VLOOKUP(E152,'Trimming log'!$F$5:$V$5000,9,FALSE)</f>
        <v>#N/A</v>
      </c>
      <c r="N152" s="507" t="e">
        <f>VLOOKUP(E152,'Trimming log'!$F$5:$V$5000,10,FALSE)</f>
        <v>#N/A</v>
      </c>
      <c r="O152" s="65" t="e">
        <f>VLOOKUP(E152,'Trimming log'!$F$5:$V$5000,11,FALSE)</f>
        <v>#N/A</v>
      </c>
      <c r="P152" s="65" t="e">
        <f>VLOOKUP(E152,'Trimming log'!$F$5:$V$5000,12,FALSE)</f>
        <v>#N/A</v>
      </c>
      <c r="Q152" s="65" t="e">
        <f>VLOOKUP(E152,'Trimming log'!$F$5:$V$5000,13,FALSE)</f>
        <v>#N/A</v>
      </c>
      <c r="R152" s="65" t="e">
        <f>VLOOKUP(E152,'Trimming log'!$F$5:$V$5000,14,FALSE)</f>
        <v>#N/A</v>
      </c>
      <c r="S152" s="65" t="e">
        <f>VLOOKUP(E152,'Trimming log'!$F$5:$V$5000,15,FALSE)</f>
        <v>#N/A</v>
      </c>
      <c r="T152" s="65" t="e">
        <f t="shared" si="28"/>
        <v>#N/A</v>
      </c>
      <c r="U152" s="491" t="str">
        <f t="shared" si="29"/>
        <v/>
      </c>
      <c r="V152" s="74">
        <f t="shared" si="30"/>
        <v>0</v>
      </c>
      <c r="W152" s="134">
        <f t="shared" si="31"/>
        <v>0</v>
      </c>
      <c r="X152" s="134" t="e">
        <f>VLOOKUP(E152,'Trimming log'!$F$5:$Y$5000,19,FALSE)</f>
        <v>#N/A</v>
      </c>
      <c r="Y152" s="134" t="e">
        <f>VLOOKUP(E152,'Trimming log'!$F$5:$Y$5000,20,FALSE)</f>
        <v>#N/A</v>
      </c>
      <c r="Z152" s="135" t="e">
        <f t="shared" si="32"/>
        <v>#N/A</v>
      </c>
      <c r="AA152" s="135" t="e">
        <f t="shared" si="33"/>
        <v>#N/A</v>
      </c>
      <c r="AB152" s="136" t="e">
        <f t="shared" si="34"/>
        <v>#N/A</v>
      </c>
      <c r="AC152" s="136" t="e">
        <f t="shared" si="35"/>
        <v>#N/A</v>
      </c>
      <c r="AD152" s="136" t="e">
        <f t="shared" si="36"/>
        <v>#N/A</v>
      </c>
      <c r="AE152" s="136" t="e">
        <f t="shared" si="37"/>
        <v>#N/A</v>
      </c>
    </row>
    <row r="153" spans="1:31" ht="15" customHeight="1">
      <c r="A153" s="67" t="str">
        <f t="shared" si="26"/>
        <v/>
      </c>
      <c r="B153" s="65">
        <f t="shared" si="38"/>
        <v>130</v>
      </c>
      <c r="C153" s="68" t="str">
        <f t="shared" si="27"/>
        <v/>
      </c>
      <c r="D153" s="69"/>
      <c r="E153" s="66"/>
      <c r="F153" s="65" t="e">
        <f>VLOOKUP(E153,'Trimming log'!$F$5:$V$5000,2,FALSE)</f>
        <v>#N/A</v>
      </c>
      <c r="G153" s="65" t="e">
        <f>VLOOKUP(E153,'Trimming log'!$F$5:$V$5000,3,FALSE)</f>
        <v>#N/A</v>
      </c>
      <c r="H153" s="508" t="e">
        <f>VLOOKUP(E153,'Trimming log'!$F$5:$V$5000,4,FALSE)</f>
        <v>#N/A</v>
      </c>
      <c r="I153" s="65" t="e">
        <f>VLOOKUP(E153,'Trimming log'!$F$5:$V$5000,5,FALSE)</f>
        <v>#N/A</v>
      </c>
      <c r="J153" s="65" t="e">
        <f>VLOOKUP(E153,'Trimming log'!$F$5:$V$5000,6,FALSE)</f>
        <v>#N/A</v>
      </c>
      <c r="K153" s="65" t="e">
        <f>VLOOKUP(E153,'Trimming log'!$F$5:$V$5000,7,FALSE)</f>
        <v>#N/A</v>
      </c>
      <c r="L153" s="65" t="e">
        <f>VLOOKUP(E153,'Trimming log'!$F$5:$V$5000,8,FALSE)</f>
        <v>#N/A</v>
      </c>
      <c r="M153" s="65" t="e">
        <f>VLOOKUP(E153,'Trimming log'!$F$5:$V$5000,9,FALSE)</f>
        <v>#N/A</v>
      </c>
      <c r="N153" s="507" t="e">
        <f>VLOOKUP(E153,'Trimming log'!$F$5:$V$5000,10,FALSE)</f>
        <v>#N/A</v>
      </c>
      <c r="O153" s="65" t="e">
        <f>VLOOKUP(E153,'Trimming log'!$F$5:$V$5000,11,FALSE)</f>
        <v>#N/A</v>
      </c>
      <c r="P153" s="65" t="e">
        <f>VLOOKUP(E153,'Trimming log'!$F$5:$V$5000,12,FALSE)</f>
        <v>#N/A</v>
      </c>
      <c r="Q153" s="65" t="e">
        <f>VLOOKUP(E153,'Trimming log'!$F$5:$V$5000,13,FALSE)</f>
        <v>#N/A</v>
      </c>
      <c r="R153" s="65" t="e">
        <f>VLOOKUP(E153,'Trimming log'!$F$5:$V$5000,14,FALSE)</f>
        <v>#N/A</v>
      </c>
      <c r="S153" s="65" t="e">
        <f>VLOOKUP(E153,'Trimming log'!$F$5:$V$5000,15,FALSE)</f>
        <v>#N/A</v>
      </c>
      <c r="T153" s="65" t="e">
        <f t="shared" si="28"/>
        <v>#N/A</v>
      </c>
      <c r="U153" s="491" t="str">
        <f t="shared" si="29"/>
        <v/>
      </c>
      <c r="V153" s="74">
        <f t="shared" si="30"/>
        <v>0</v>
      </c>
      <c r="W153" s="134">
        <f t="shared" si="31"/>
        <v>0</v>
      </c>
      <c r="X153" s="134" t="e">
        <f>VLOOKUP(E153,'Trimming log'!$F$5:$Y$5000,19,FALSE)</f>
        <v>#N/A</v>
      </c>
      <c r="Y153" s="134" t="e">
        <f>VLOOKUP(E153,'Trimming log'!$F$5:$Y$5000,20,FALSE)</f>
        <v>#N/A</v>
      </c>
      <c r="Z153" s="135" t="e">
        <f t="shared" si="32"/>
        <v>#N/A</v>
      </c>
      <c r="AA153" s="135" t="e">
        <f t="shared" si="33"/>
        <v>#N/A</v>
      </c>
      <c r="AB153" s="136" t="e">
        <f t="shared" si="34"/>
        <v>#N/A</v>
      </c>
      <c r="AC153" s="136" t="e">
        <f t="shared" si="35"/>
        <v>#N/A</v>
      </c>
      <c r="AD153" s="136" t="e">
        <f t="shared" si="36"/>
        <v>#N/A</v>
      </c>
      <c r="AE153" s="136" t="e">
        <f t="shared" si="37"/>
        <v>#N/A</v>
      </c>
    </row>
    <row r="154" spans="1:31" ht="15" customHeight="1">
      <c r="A154" s="67" t="str">
        <f t="shared" si="26"/>
        <v/>
      </c>
      <c r="B154" s="65">
        <f t="shared" si="38"/>
        <v>131</v>
      </c>
      <c r="C154" s="68" t="str">
        <f t="shared" si="27"/>
        <v/>
      </c>
      <c r="D154" s="69"/>
      <c r="E154" s="66"/>
      <c r="F154" s="65" t="e">
        <f>VLOOKUP(E154,'Trimming log'!$F$5:$V$5000,2,FALSE)</f>
        <v>#N/A</v>
      </c>
      <c r="G154" s="65" t="e">
        <f>VLOOKUP(E154,'Trimming log'!$F$5:$V$5000,3,FALSE)</f>
        <v>#N/A</v>
      </c>
      <c r="H154" s="508" t="e">
        <f>VLOOKUP(E154,'Trimming log'!$F$5:$V$5000,4,FALSE)</f>
        <v>#N/A</v>
      </c>
      <c r="I154" s="65" t="e">
        <f>VLOOKUP(E154,'Trimming log'!$F$5:$V$5000,5,FALSE)</f>
        <v>#N/A</v>
      </c>
      <c r="J154" s="65" t="e">
        <f>VLOOKUP(E154,'Trimming log'!$F$5:$V$5000,6,FALSE)</f>
        <v>#N/A</v>
      </c>
      <c r="K154" s="65" t="e">
        <f>VLOOKUP(E154,'Trimming log'!$F$5:$V$5000,7,FALSE)</f>
        <v>#N/A</v>
      </c>
      <c r="L154" s="65" t="e">
        <f>VLOOKUP(E154,'Trimming log'!$F$5:$V$5000,8,FALSE)</f>
        <v>#N/A</v>
      </c>
      <c r="M154" s="65" t="e">
        <f>VLOOKUP(E154,'Trimming log'!$F$5:$V$5000,9,FALSE)</f>
        <v>#N/A</v>
      </c>
      <c r="N154" s="507" t="e">
        <f>VLOOKUP(E154,'Trimming log'!$F$5:$V$5000,10,FALSE)</f>
        <v>#N/A</v>
      </c>
      <c r="O154" s="65" t="e">
        <f>VLOOKUP(E154,'Trimming log'!$F$5:$V$5000,11,FALSE)</f>
        <v>#N/A</v>
      </c>
      <c r="P154" s="65" t="e">
        <f>VLOOKUP(E154,'Trimming log'!$F$5:$V$5000,12,FALSE)</f>
        <v>#N/A</v>
      </c>
      <c r="Q154" s="65" t="e">
        <f>VLOOKUP(E154,'Trimming log'!$F$5:$V$5000,13,FALSE)</f>
        <v>#N/A</v>
      </c>
      <c r="R154" s="65" t="e">
        <f>VLOOKUP(E154,'Trimming log'!$F$5:$V$5000,14,FALSE)</f>
        <v>#N/A</v>
      </c>
      <c r="S154" s="65" t="e">
        <f>VLOOKUP(E154,'Trimming log'!$F$5:$V$5000,15,FALSE)</f>
        <v>#N/A</v>
      </c>
      <c r="T154" s="65" t="e">
        <f t="shared" si="28"/>
        <v>#N/A</v>
      </c>
      <c r="U154" s="491" t="str">
        <f t="shared" si="29"/>
        <v/>
      </c>
      <c r="V154" s="74">
        <f t="shared" si="30"/>
        <v>0</v>
      </c>
      <c r="W154" s="134">
        <f t="shared" si="31"/>
        <v>0</v>
      </c>
      <c r="X154" s="134" t="e">
        <f>VLOOKUP(E154,'Trimming log'!$F$5:$Y$5000,19,FALSE)</f>
        <v>#N/A</v>
      </c>
      <c r="Y154" s="134" t="e">
        <f>VLOOKUP(E154,'Trimming log'!$F$5:$Y$5000,20,FALSE)</f>
        <v>#N/A</v>
      </c>
      <c r="Z154" s="135" t="e">
        <f t="shared" si="32"/>
        <v>#N/A</v>
      </c>
      <c r="AA154" s="135" t="e">
        <f t="shared" si="33"/>
        <v>#N/A</v>
      </c>
      <c r="AB154" s="136" t="e">
        <f t="shared" si="34"/>
        <v>#N/A</v>
      </c>
      <c r="AC154" s="136" t="e">
        <f t="shared" si="35"/>
        <v>#N/A</v>
      </c>
      <c r="AD154" s="136" t="e">
        <f t="shared" si="36"/>
        <v>#N/A</v>
      </c>
      <c r="AE154" s="136" t="e">
        <f t="shared" si="37"/>
        <v>#N/A</v>
      </c>
    </row>
    <row r="155" spans="1:31" ht="15" customHeight="1">
      <c r="A155" s="67" t="str">
        <f t="shared" si="26"/>
        <v/>
      </c>
      <c r="B155" s="65">
        <f t="shared" si="38"/>
        <v>132</v>
      </c>
      <c r="C155" s="68" t="str">
        <f t="shared" si="27"/>
        <v/>
      </c>
      <c r="D155" s="69"/>
      <c r="E155" s="66"/>
      <c r="F155" s="65" t="e">
        <f>VLOOKUP(E155,'Trimming log'!$F$5:$V$5000,2,FALSE)</f>
        <v>#N/A</v>
      </c>
      <c r="G155" s="65" t="e">
        <f>VLOOKUP(E155,'Trimming log'!$F$5:$V$5000,3,FALSE)</f>
        <v>#N/A</v>
      </c>
      <c r="H155" s="508" t="e">
        <f>VLOOKUP(E155,'Trimming log'!$F$5:$V$5000,4,FALSE)</f>
        <v>#N/A</v>
      </c>
      <c r="I155" s="65" t="e">
        <f>VLOOKUP(E155,'Trimming log'!$F$5:$V$5000,5,FALSE)</f>
        <v>#N/A</v>
      </c>
      <c r="J155" s="65" t="e">
        <f>VLOOKUP(E155,'Trimming log'!$F$5:$V$5000,6,FALSE)</f>
        <v>#N/A</v>
      </c>
      <c r="K155" s="65" t="e">
        <f>VLOOKUP(E155,'Trimming log'!$F$5:$V$5000,7,FALSE)</f>
        <v>#N/A</v>
      </c>
      <c r="L155" s="65" t="e">
        <f>VLOOKUP(E155,'Trimming log'!$F$5:$V$5000,8,FALSE)</f>
        <v>#N/A</v>
      </c>
      <c r="M155" s="65" t="e">
        <f>VLOOKUP(E155,'Trimming log'!$F$5:$V$5000,9,FALSE)</f>
        <v>#N/A</v>
      </c>
      <c r="N155" s="507" t="e">
        <f>VLOOKUP(E155,'Trimming log'!$F$5:$V$5000,10,FALSE)</f>
        <v>#N/A</v>
      </c>
      <c r="O155" s="65" t="e">
        <f>VLOOKUP(E155,'Trimming log'!$F$5:$V$5000,11,FALSE)</f>
        <v>#N/A</v>
      </c>
      <c r="P155" s="65" t="e">
        <f>VLOOKUP(E155,'Trimming log'!$F$5:$V$5000,12,FALSE)</f>
        <v>#N/A</v>
      </c>
      <c r="Q155" s="65" t="e">
        <f>VLOOKUP(E155,'Trimming log'!$F$5:$V$5000,13,FALSE)</f>
        <v>#N/A</v>
      </c>
      <c r="R155" s="65" t="e">
        <f>VLOOKUP(E155,'Trimming log'!$F$5:$V$5000,14,FALSE)</f>
        <v>#N/A</v>
      </c>
      <c r="S155" s="65" t="e">
        <f>VLOOKUP(E155,'Trimming log'!$F$5:$V$5000,15,FALSE)</f>
        <v>#N/A</v>
      </c>
      <c r="T155" s="65" t="e">
        <f t="shared" si="28"/>
        <v>#N/A</v>
      </c>
      <c r="U155" s="491" t="str">
        <f t="shared" si="29"/>
        <v/>
      </c>
      <c r="V155" s="74">
        <f t="shared" si="30"/>
        <v>0</v>
      </c>
      <c r="W155" s="134">
        <f t="shared" si="31"/>
        <v>0</v>
      </c>
      <c r="X155" s="134" t="e">
        <f>VLOOKUP(E155,'Trimming log'!$F$5:$Y$5000,19,FALSE)</f>
        <v>#N/A</v>
      </c>
      <c r="Y155" s="134" t="e">
        <f>VLOOKUP(E155,'Trimming log'!$F$5:$Y$5000,20,FALSE)</f>
        <v>#N/A</v>
      </c>
      <c r="Z155" s="135" t="e">
        <f t="shared" si="32"/>
        <v>#N/A</v>
      </c>
      <c r="AA155" s="135" t="e">
        <f t="shared" si="33"/>
        <v>#N/A</v>
      </c>
      <c r="AB155" s="136" t="e">
        <f t="shared" si="34"/>
        <v>#N/A</v>
      </c>
      <c r="AC155" s="136" t="e">
        <f t="shared" si="35"/>
        <v>#N/A</v>
      </c>
      <c r="AD155" s="136" t="e">
        <f t="shared" si="36"/>
        <v>#N/A</v>
      </c>
      <c r="AE155" s="136" t="e">
        <f t="shared" si="37"/>
        <v>#N/A</v>
      </c>
    </row>
    <row r="156" spans="1:31" ht="15" customHeight="1">
      <c r="A156" s="67" t="str">
        <f t="shared" si="26"/>
        <v/>
      </c>
      <c r="B156" s="65">
        <f t="shared" si="38"/>
        <v>133</v>
      </c>
      <c r="C156" s="68" t="str">
        <f t="shared" si="27"/>
        <v/>
      </c>
      <c r="D156" s="69"/>
      <c r="E156" s="66"/>
      <c r="F156" s="65" t="e">
        <f>VLOOKUP(E156,'Trimming log'!$F$5:$V$5000,2,FALSE)</f>
        <v>#N/A</v>
      </c>
      <c r="G156" s="65" t="e">
        <f>VLOOKUP(E156,'Trimming log'!$F$5:$V$5000,3,FALSE)</f>
        <v>#N/A</v>
      </c>
      <c r="H156" s="508" t="e">
        <f>VLOOKUP(E156,'Trimming log'!$F$5:$V$5000,4,FALSE)</f>
        <v>#N/A</v>
      </c>
      <c r="I156" s="65" t="e">
        <f>VLOOKUP(E156,'Trimming log'!$F$5:$V$5000,5,FALSE)</f>
        <v>#N/A</v>
      </c>
      <c r="J156" s="65" t="e">
        <f>VLOOKUP(E156,'Trimming log'!$F$5:$V$5000,6,FALSE)</f>
        <v>#N/A</v>
      </c>
      <c r="K156" s="65" t="e">
        <f>VLOOKUP(E156,'Trimming log'!$F$5:$V$5000,7,FALSE)</f>
        <v>#N/A</v>
      </c>
      <c r="L156" s="65" t="e">
        <f>VLOOKUP(E156,'Trimming log'!$F$5:$V$5000,8,FALSE)</f>
        <v>#N/A</v>
      </c>
      <c r="M156" s="65" t="e">
        <f>VLOOKUP(E156,'Trimming log'!$F$5:$V$5000,9,FALSE)</f>
        <v>#N/A</v>
      </c>
      <c r="N156" s="507" t="e">
        <f>VLOOKUP(E156,'Trimming log'!$F$5:$V$5000,10,FALSE)</f>
        <v>#N/A</v>
      </c>
      <c r="O156" s="65" t="e">
        <f>VLOOKUP(E156,'Trimming log'!$F$5:$V$5000,11,FALSE)</f>
        <v>#N/A</v>
      </c>
      <c r="P156" s="65" t="e">
        <f>VLOOKUP(E156,'Trimming log'!$F$5:$V$5000,12,FALSE)</f>
        <v>#N/A</v>
      </c>
      <c r="Q156" s="65" t="e">
        <f>VLOOKUP(E156,'Trimming log'!$F$5:$V$5000,13,FALSE)</f>
        <v>#N/A</v>
      </c>
      <c r="R156" s="65" t="e">
        <f>VLOOKUP(E156,'Trimming log'!$F$5:$V$5000,14,FALSE)</f>
        <v>#N/A</v>
      </c>
      <c r="S156" s="65" t="e">
        <f>VLOOKUP(E156,'Trimming log'!$F$5:$V$5000,15,FALSE)</f>
        <v>#N/A</v>
      </c>
      <c r="T156" s="65" t="e">
        <f t="shared" si="28"/>
        <v>#N/A</v>
      </c>
      <c r="U156" s="491" t="str">
        <f t="shared" si="29"/>
        <v/>
      </c>
      <c r="V156" s="74">
        <f t="shared" si="30"/>
        <v>0</v>
      </c>
      <c r="W156" s="134">
        <f t="shared" si="31"/>
        <v>0</v>
      </c>
      <c r="X156" s="134" t="e">
        <f>VLOOKUP(E156,'Trimming log'!$F$5:$Y$5000,19,FALSE)</f>
        <v>#N/A</v>
      </c>
      <c r="Y156" s="134" t="e">
        <f>VLOOKUP(E156,'Trimming log'!$F$5:$Y$5000,20,FALSE)</f>
        <v>#N/A</v>
      </c>
      <c r="Z156" s="135" t="e">
        <f t="shared" si="32"/>
        <v>#N/A</v>
      </c>
      <c r="AA156" s="135" t="e">
        <f t="shared" si="33"/>
        <v>#N/A</v>
      </c>
      <c r="AB156" s="136" t="e">
        <f t="shared" si="34"/>
        <v>#N/A</v>
      </c>
      <c r="AC156" s="136" t="e">
        <f t="shared" si="35"/>
        <v>#N/A</v>
      </c>
      <c r="AD156" s="136" t="e">
        <f t="shared" si="36"/>
        <v>#N/A</v>
      </c>
      <c r="AE156" s="136" t="e">
        <f t="shared" si="37"/>
        <v>#N/A</v>
      </c>
    </row>
    <row r="157" spans="1:31" ht="15" customHeight="1">
      <c r="A157" s="67" t="str">
        <f t="shared" si="26"/>
        <v/>
      </c>
      <c r="B157" s="65">
        <f t="shared" si="38"/>
        <v>134</v>
      </c>
      <c r="C157" s="68" t="str">
        <f t="shared" si="27"/>
        <v/>
      </c>
      <c r="D157" s="69"/>
      <c r="E157" s="66"/>
      <c r="F157" s="65" t="e">
        <f>VLOOKUP(E157,'Trimming log'!$F$5:$V$5000,2,FALSE)</f>
        <v>#N/A</v>
      </c>
      <c r="G157" s="65" t="e">
        <f>VLOOKUP(E157,'Trimming log'!$F$5:$V$5000,3,FALSE)</f>
        <v>#N/A</v>
      </c>
      <c r="H157" s="508" t="e">
        <f>VLOOKUP(E157,'Trimming log'!$F$5:$V$5000,4,FALSE)</f>
        <v>#N/A</v>
      </c>
      <c r="I157" s="65" t="e">
        <f>VLOOKUP(E157,'Trimming log'!$F$5:$V$5000,5,FALSE)</f>
        <v>#N/A</v>
      </c>
      <c r="J157" s="65" t="e">
        <f>VLOOKUP(E157,'Trimming log'!$F$5:$V$5000,6,FALSE)</f>
        <v>#N/A</v>
      </c>
      <c r="K157" s="65" t="e">
        <f>VLOOKUP(E157,'Trimming log'!$F$5:$V$5000,7,FALSE)</f>
        <v>#N/A</v>
      </c>
      <c r="L157" s="65" t="e">
        <f>VLOOKUP(E157,'Trimming log'!$F$5:$V$5000,8,FALSE)</f>
        <v>#N/A</v>
      </c>
      <c r="M157" s="65" t="e">
        <f>VLOOKUP(E157,'Trimming log'!$F$5:$V$5000,9,FALSE)</f>
        <v>#N/A</v>
      </c>
      <c r="N157" s="507" t="e">
        <f>VLOOKUP(E157,'Trimming log'!$F$5:$V$5000,10,FALSE)</f>
        <v>#N/A</v>
      </c>
      <c r="O157" s="65" t="e">
        <f>VLOOKUP(E157,'Trimming log'!$F$5:$V$5000,11,FALSE)</f>
        <v>#N/A</v>
      </c>
      <c r="P157" s="65" t="e">
        <f>VLOOKUP(E157,'Trimming log'!$F$5:$V$5000,12,FALSE)</f>
        <v>#N/A</v>
      </c>
      <c r="Q157" s="65" t="e">
        <f>VLOOKUP(E157,'Trimming log'!$F$5:$V$5000,13,FALSE)</f>
        <v>#N/A</v>
      </c>
      <c r="R157" s="65" t="e">
        <f>VLOOKUP(E157,'Trimming log'!$F$5:$V$5000,14,FALSE)</f>
        <v>#N/A</v>
      </c>
      <c r="S157" s="65" t="e">
        <f>VLOOKUP(E157,'Trimming log'!$F$5:$V$5000,15,FALSE)</f>
        <v>#N/A</v>
      </c>
      <c r="T157" s="65" t="e">
        <f t="shared" si="28"/>
        <v>#N/A</v>
      </c>
      <c r="U157" s="491" t="str">
        <f t="shared" si="29"/>
        <v/>
      </c>
      <c r="V157" s="74">
        <f t="shared" si="30"/>
        <v>0</v>
      </c>
      <c r="W157" s="134">
        <f t="shared" si="31"/>
        <v>0</v>
      </c>
      <c r="X157" s="134" t="e">
        <f>VLOOKUP(E157,'Trimming log'!$F$5:$Y$5000,19,FALSE)</f>
        <v>#N/A</v>
      </c>
      <c r="Y157" s="134" t="e">
        <f>VLOOKUP(E157,'Trimming log'!$F$5:$Y$5000,20,FALSE)</f>
        <v>#N/A</v>
      </c>
      <c r="Z157" s="135" t="e">
        <f t="shared" si="32"/>
        <v>#N/A</v>
      </c>
      <c r="AA157" s="135" t="e">
        <f t="shared" si="33"/>
        <v>#N/A</v>
      </c>
      <c r="AB157" s="136" t="e">
        <f t="shared" si="34"/>
        <v>#N/A</v>
      </c>
      <c r="AC157" s="136" t="e">
        <f t="shared" si="35"/>
        <v>#N/A</v>
      </c>
      <c r="AD157" s="136" t="e">
        <f t="shared" si="36"/>
        <v>#N/A</v>
      </c>
      <c r="AE157" s="136" t="e">
        <f t="shared" si="37"/>
        <v>#N/A</v>
      </c>
    </row>
    <row r="158" spans="1:31" ht="15" customHeight="1">
      <c r="A158" s="67" t="str">
        <f t="shared" si="26"/>
        <v/>
      </c>
      <c r="B158" s="65">
        <f t="shared" si="38"/>
        <v>135</v>
      </c>
      <c r="C158" s="68" t="str">
        <f t="shared" si="27"/>
        <v/>
      </c>
      <c r="D158" s="69"/>
      <c r="E158" s="66"/>
      <c r="F158" s="65" t="e">
        <f>VLOOKUP(E158,'Trimming log'!$F$5:$V$5000,2,FALSE)</f>
        <v>#N/A</v>
      </c>
      <c r="G158" s="65" t="e">
        <f>VLOOKUP(E158,'Trimming log'!$F$5:$V$5000,3,FALSE)</f>
        <v>#N/A</v>
      </c>
      <c r="H158" s="508" t="e">
        <f>VLOOKUP(E158,'Trimming log'!$F$5:$V$5000,4,FALSE)</f>
        <v>#N/A</v>
      </c>
      <c r="I158" s="65" t="e">
        <f>VLOOKUP(E158,'Trimming log'!$F$5:$V$5000,5,FALSE)</f>
        <v>#N/A</v>
      </c>
      <c r="J158" s="65" t="e">
        <f>VLOOKUP(E158,'Trimming log'!$F$5:$V$5000,6,FALSE)</f>
        <v>#N/A</v>
      </c>
      <c r="K158" s="65" t="e">
        <f>VLOOKUP(E158,'Trimming log'!$F$5:$V$5000,7,FALSE)</f>
        <v>#N/A</v>
      </c>
      <c r="L158" s="65" t="e">
        <f>VLOOKUP(E158,'Trimming log'!$F$5:$V$5000,8,FALSE)</f>
        <v>#N/A</v>
      </c>
      <c r="M158" s="65" t="e">
        <f>VLOOKUP(E158,'Trimming log'!$F$5:$V$5000,9,FALSE)</f>
        <v>#N/A</v>
      </c>
      <c r="N158" s="507" t="e">
        <f>VLOOKUP(E158,'Trimming log'!$F$5:$V$5000,10,FALSE)</f>
        <v>#N/A</v>
      </c>
      <c r="O158" s="65" t="e">
        <f>VLOOKUP(E158,'Trimming log'!$F$5:$V$5000,11,FALSE)</f>
        <v>#N/A</v>
      </c>
      <c r="P158" s="65" t="e">
        <f>VLOOKUP(E158,'Trimming log'!$F$5:$V$5000,12,FALSE)</f>
        <v>#N/A</v>
      </c>
      <c r="Q158" s="65" t="e">
        <f>VLOOKUP(E158,'Trimming log'!$F$5:$V$5000,13,FALSE)</f>
        <v>#N/A</v>
      </c>
      <c r="R158" s="65" t="e">
        <f>VLOOKUP(E158,'Trimming log'!$F$5:$V$5000,14,FALSE)</f>
        <v>#N/A</v>
      </c>
      <c r="S158" s="65" t="e">
        <f>VLOOKUP(E158,'Trimming log'!$F$5:$V$5000,15,FALSE)</f>
        <v>#N/A</v>
      </c>
      <c r="T158" s="65" t="e">
        <f t="shared" si="28"/>
        <v>#N/A</v>
      </c>
      <c r="U158" s="491" t="str">
        <f t="shared" si="29"/>
        <v/>
      </c>
      <c r="V158" s="74">
        <f t="shared" si="30"/>
        <v>0</v>
      </c>
      <c r="W158" s="134">
        <f t="shared" si="31"/>
        <v>0</v>
      </c>
      <c r="X158" s="134" t="e">
        <f>VLOOKUP(E158,'Trimming log'!$F$5:$Y$5000,19,FALSE)</f>
        <v>#N/A</v>
      </c>
      <c r="Y158" s="134" t="e">
        <f>VLOOKUP(E158,'Trimming log'!$F$5:$Y$5000,20,FALSE)</f>
        <v>#N/A</v>
      </c>
      <c r="Z158" s="135" t="e">
        <f t="shared" si="32"/>
        <v>#N/A</v>
      </c>
      <c r="AA158" s="135" t="e">
        <f t="shared" si="33"/>
        <v>#N/A</v>
      </c>
      <c r="AB158" s="136" t="e">
        <f t="shared" si="34"/>
        <v>#N/A</v>
      </c>
      <c r="AC158" s="136" t="e">
        <f t="shared" si="35"/>
        <v>#N/A</v>
      </c>
      <c r="AD158" s="136" t="e">
        <f t="shared" si="36"/>
        <v>#N/A</v>
      </c>
      <c r="AE158" s="136" t="e">
        <f t="shared" si="37"/>
        <v>#N/A</v>
      </c>
    </row>
    <row r="159" spans="1:31" ht="15" customHeight="1">
      <c r="A159" s="67" t="str">
        <f t="shared" si="26"/>
        <v/>
      </c>
      <c r="B159" s="65">
        <f t="shared" si="38"/>
        <v>136</v>
      </c>
      <c r="C159" s="68" t="str">
        <f t="shared" si="27"/>
        <v/>
      </c>
      <c r="D159" s="69"/>
      <c r="E159" s="66"/>
      <c r="F159" s="65" t="e">
        <f>VLOOKUP(E159,'Trimming log'!$F$5:$V$5000,2,FALSE)</f>
        <v>#N/A</v>
      </c>
      <c r="G159" s="65" t="e">
        <f>VLOOKUP(E159,'Trimming log'!$F$5:$V$5000,3,FALSE)</f>
        <v>#N/A</v>
      </c>
      <c r="H159" s="508" t="e">
        <f>VLOOKUP(E159,'Trimming log'!$F$5:$V$5000,4,FALSE)</f>
        <v>#N/A</v>
      </c>
      <c r="I159" s="65" t="e">
        <f>VLOOKUP(E159,'Trimming log'!$F$5:$V$5000,5,FALSE)</f>
        <v>#N/A</v>
      </c>
      <c r="J159" s="65" t="e">
        <f>VLOOKUP(E159,'Trimming log'!$F$5:$V$5000,6,FALSE)</f>
        <v>#N/A</v>
      </c>
      <c r="K159" s="65" t="e">
        <f>VLOOKUP(E159,'Trimming log'!$F$5:$V$5000,7,FALSE)</f>
        <v>#N/A</v>
      </c>
      <c r="L159" s="65" t="e">
        <f>VLOOKUP(E159,'Trimming log'!$F$5:$V$5000,8,FALSE)</f>
        <v>#N/A</v>
      </c>
      <c r="M159" s="65" t="e">
        <f>VLOOKUP(E159,'Trimming log'!$F$5:$V$5000,9,FALSE)</f>
        <v>#N/A</v>
      </c>
      <c r="N159" s="507" t="e">
        <f>VLOOKUP(E159,'Trimming log'!$F$5:$V$5000,10,FALSE)</f>
        <v>#N/A</v>
      </c>
      <c r="O159" s="65" t="e">
        <f>VLOOKUP(E159,'Trimming log'!$F$5:$V$5000,11,FALSE)</f>
        <v>#N/A</v>
      </c>
      <c r="P159" s="65" t="e">
        <f>VLOOKUP(E159,'Trimming log'!$F$5:$V$5000,12,FALSE)</f>
        <v>#N/A</v>
      </c>
      <c r="Q159" s="65" t="e">
        <f>VLOOKUP(E159,'Trimming log'!$F$5:$V$5000,13,FALSE)</f>
        <v>#N/A</v>
      </c>
      <c r="R159" s="65" t="e">
        <f>VLOOKUP(E159,'Trimming log'!$F$5:$V$5000,14,FALSE)</f>
        <v>#N/A</v>
      </c>
      <c r="S159" s="65" t="e">
        <f>VLOOKUP(E159,'Trimming log'!$F$5:$V$5000,15,FALSE)</f>
        <v>#N/A</v>
      </c>
      <c r="T159" s="65" t="e">
        <f t="shared" si="28"/>
        <v>#N/A</v>
      </c>
      <c r="U159" s="491" t="str">
        <f t="shared" si="29"/>
        <v/>
      </c>
      <c r="V159" s="74">
        <f t="shared" si="30"/>
        <v>0</v>
      </c>
      <c r="W159" s="134">
        <f t="shared" si="31"/>
        <v>0</v>
      </c>
      <c r="X159" s="134" t="e">
        <f>VLOOKUP(E159,'Trimming log'!$F$5:$Y$5000,19,FALSE)</f>
        <v>#N/A</v>
      </c>
      <c r="Y159" s="134" t="e">
        <f>VLOOKUP(E159,'Trimming log'!$F$5:$Y$5000,20,FALSE)</f>
        <v>#N/A</v>
      </c>
      <c r="Z159" s="135" t="e">
        <f t="shared" si="32"/>
        <v>#N/A</v>
      </c>
      <c r="AA159" s="135" t="e">
        <f t="shared" si="33"/>
        <v>#N/A</v>
      </c>
      <c r="AB159" s="136" t="e">
        <f t="shared" si="34"/>
        <v>#N/A</v>
      </c>
      <c r="AC159" s="136" t="e">
        <f t="shared" si="35"/>
        <v>#N/A</v>
      </c>
      <c r="AD159" s="136" t="e">
        <f t="shared" si="36"/>
        <v>#N/A</v>
      </c>
      <c r="AE159" s="136" t="e">
        <f t="shared" si="37"/>
        <v>#N/A</v>
      </c>
    </row>
    <row r="160" spans="1:31" ht="15" customHeight="1">
      <c r="A160" s="67" t="str">
        <f t="shared" si="26"/>
        <v/>
      </c>
      <c r="B160" s="65">
        <f t="shared" si="38"/>
        <v>137</v>
      </c>
      <c r="C160" s="68" t="str">
        <f t="shared" si="27"/>
        <v/>
      </c>
      <c r="D160" s="69"/>
      <c r="E160" s="66"/>
      <c r="F160" s="65" t="e">
        <f>VLOOKUP(E160,'Trimming log'!$F$5:$V$5000,2,FALSE)</f>
        <v>#N/A</v>
      </c>
      <c r="G160" s="65" t="e">
        <f>VLOOKUP(E160,'Trimming log'!$F$5:$V$5000,3,FALSE)</f>
        <v>#N/A</v>
      </c>
      <c r="H160" s="508" t="e">
        <f>VLOOKUP(E160,'Trimming log'!$F$5:$V$5000,4,FALSE)</f>
        <v>#N/A</v>
      </c>
      <c r="I160" s="65" t="e">
        <f>VLOOKUP(E160,'Trimming log'!$F$5:$V$5000,5,FALSE)</f>
        <v>#N/A</v>
      </c>
      <c r="J160" s="65" t="e">
        <f>VLOOKUP(E160,'Trimming log'!$F$5:$V$5000,6,FALSE)</f>
        <v>#N/A</v>
      </c>
      <c r="K160" s="65" t="e">
        <f>VLOOKUP(E160,'Trimming log'!$F$5:$V$5000,7,FALSE)</f>
        <v>#N/A</v>
      </c>
      <c r="L160" s="65" t="e">
        <f>VLOOKUP(E160,'Trimming log'!$F$5:$V$5000,8,FALSE)</f>
        <v>#N/A</v>
      </c>
      <c r="M160" s="65" t="e">
        <f>VLOOKUP(E160,'Trimming log'!$F$5:$V$5000,9,FALSE)</f>
        <v>#N/A</v>
      </c>
      <c r="N160" s="507" t="e">
        <f>VLOOKUP(E160,'Trimming log'!$F$5:$V$5000,10,FALSE)</f>
        <v>#N/A</v>
      </c>
      <c r="O160" s="65" t="e">
        <f>VLOOKUP(E160,'Trimming log'!$F$5:$V$5000,11,FALSE)</f>
        <v>#N/A</v>
      </c>
      <c r="P160" s="65" t="e">
        <f>VLOOKUP(E160,'Trimming log'!$F$5:$V$5000,12,FALSE)</f>
        <v>#N/A</v>
      </c>
      <c r="Q160" s="65" t="e">
        <f>VLOOKUP(E160,'Trimming log'!$F$5:$V$5000,13,FALSE)</f>
        <v>#N/A</v>
      </c>
      <c r="R160" s="65" t="e">
        <f>VLOOKUP(E160,'Trimming log'!$F$5:$V$5000,14,FALSE)</f>
        <v>#N/A</v>
      </c>
      <c r="S160" s="65" t="e">
        <f>VLOOKUP(E160,'Trimming log'!$F$5:$V$5000,15,FALSE)</f>
        <v>#N/A</v>
      </c>
      <c r="T160" s="65" t="e">
        <f t="shared" si="28"/>
        <v>#N/A</v>
      </c>
      <c r="U160" s="491" t="str">
        <f t="shared" si="29"/>
        <v/>
      </c>
      <c r="V160" s="74">
        <f t="shared" si="30"/>
        <v>0</v>
      </c>
      <c r="W160" s="134">
        <f t="shared" si="31"/>
        <v>0</v>
      </c>
      <c r="X160" s="134" t="e">
        <f>VLOOKUP(E160,'Trimming log'!$F$5:$Y$5000,19,FALSE)</f>
        <v>#N/A</v>
      </c>
      <c r="Y160" s="134" t="e">
        <f>VLOOKUP(E160,'Trimming log'!$F$5:$Y$5000,20,FALSE)</f>
        <v>#N/A</v>
      </c>
      <c r="Z160" s="135" t="e">
        <f t="shared" si="32"/>
        <v>#N/A</v>
      </c>
      <c r="AA160" s="135" t="e">
        <f t="shared" si="33"/>
        <v>#N/A</v>
      </c>
      <c r="AB160" s="136" t="e">
        <f t="shared" si="34"/>
        <v>#N/A</v>
      </c>
      <c r="AC160" s="136" t="e">
        <f t="shared" si="35"/>
        <v>#N/A</v>
      </c>
      <c r="AD160" s="136" t="e">
        <f t="shared" si="36"/>
        <v>#N/A</v>
      </c>
      <c r="AE160" s="136" t="e">
        <f t="shared" si="37"/>
        <v>#N/A</v>
      </c>
    </row>
    <row r="161" spans="1:31" ht="15" customHeight="1">
      <c r="A161" s="67" t="str">
        <f t="shared" si="26"/>
        <v/>
      </c>
      <c r="B161" s="65">
        <f t="shared" si="38"/>
        <v>138</v>
      </c>
      <c r="C161" s="68" t="str">
        <f t="shared" si="27"/>
        <v/>
      </c>
      <c r="D161" s="69"/>
      <c r="E161" s="66"/>
      <c r="F161" s="65" t="e">
        <f>VLOOKUP(E161,'Trimming log'!$F$5:$V$5000,2,FALSE)</f>
        <v>#N/A</v>
      </c>
      <c r="G161" s="65" t="e">
        <f>VLOOKUP(E161,'Trimming log'!$F$5:$V$5000,3,FALSE)</f>
        <v>#N/A</v>
      </c>
      <c r="H161" s="508" t="e">
        <f>VLOOKUP(E161,'Trimming log'!$F$5:$V$5000,4,FALSE)</f>
        <v>#N/A</v>
      </c>
      <c r="I161" s="65" t="e">
        <f>VLOOKUP(E161,'Trimming log'!$F$5:$V$5000,5,FALSE)</f>
        <v>#N/A</v>
      </c>
      <c r="J161" s="65" t="e">
        <f>VLOOKUP(E161,'Trimming log'!$F$5:$V$5000,6,FALSE)</f>
        <v>#N/A</v>
      </c>
      <c r="K161" s="65" t="e">
        <f>VLOOKUP(E161,'Trimming log'!$F$5:$V$5000,7,FALSE)</f>
        <v>#N/A</v>
      </c>
      <c r="L161" s="65" t="e">
        <f>VLOOKUP(E161,'Trimming log'!$F$5:$V$5000,8,FALSE)</f>
        <v>#N/A</v>
      </c>
      <c r="M161" s="65" t="e">
        <f>VLOOKUP(E161,'Trimming log'!$F$5:$V$5000,9,FALSE)</f>
        <v>#N/A</v>
      </c>
      <c r="N161" s="507" t="e">
        <f>VLOOKUP(E161,'Trimming log'!$F$5:$V$5000,10,FALSE)</f>
        <v>#N/A</v>
      </c>
      <c r="O161" s="65" t="e">
        <f>VLOOKUP(E161,'Trimming log'!$F$5:$V$5000,11,FALSE)</f>
        <v>#N/A</v>
      </c>
      <c r="P161" s="65" t="e">
        <f>VLOOKUP(E161,'Trimming log'!$F$5:$V$5000,12,FALSE)</f>
        <v>#N/A</v>
      </c>
      <c r="Q161" s="65" t="e">
        <f>VLOOKUP(E161,'Trimming log'!$F$5:$V$5000,13,FALSE)</f>
        <v>#N/A</v>
      </c>
      <c r="R161" s="65" t="e">
        <f>VLOOKUP(E161,'Trimming log'!$F$5:$V$5000,14,FALSE)</f>
        <v>#N/A</v>
      </c>
      <c r="S161" s="65" t="e">
        <f>VLOOKUP(E161,'Trimming log'!$F$5:$V$5000,15,FALSE)</f>
        <v>#N/A</v>
      </c>
      <c r="T161" s="65" t="e">
        <f t="shared" si="28"/>
        <v>#N/A</v>
      </c>
      <c r="U161" s="491" t="str">
        <f t="shared" si="29"/>
        <v/>
      </c>
      <c r="V161" s="74">
        <f t="shared" si="30"/>
        <v>0</v>
      </c>
      <c r="W161" s="134">
        <f t="shared" si="31"/>
        <v>0</v>
      </c>
      <c r="X161" s="134" t="e">
        <f>VLOOKUP(E161,'Trimming log'!$F$5:$Y$5000,19,FALSE)</f>
        <v>#N/A</v>
      </c>
      <c r="Y161" s="134" t="e">
        <f>VLOOKUP(E161,'Trimming log'!$F$5:$Y$5000,20,FALSE)</f>
        <v>#N/A</v>
      </c>
      <c r="Z161" s="135" t="e">
        <f t="shared" si="32"/>
        <v>#N/A</v>
      </c>
      <c r="AA161" s="135" t="e">
        <f t="shared" si="33"/>
        <v>#N/A</v>
      </c>
      <c r="AB161" s="136" t="e">
        <f t="shared" si="34"/>
        <v>#N/A</v>
      </c>
      <c r="AC161" s="136" t="e">
        <f t="shared" si="35"/>
        <v>#N/A</v>
      </c>
      <c r="AD161" s="136" t="e">
        <f t="shared" si="36"/>
        <v>#N/A</v>
      </c>
      <c r="AE161" s="136" t="e">
        <f t="shared" si="37"/>
        <v>#N/A</v>
      </c>
    </row>
    <row r="162" spans="1:31" ht="15" customHeight="1">
      <c r="A162" s="67" t="str">
        <f t="shared" si="26"/>
        <v/>
      </c>
      <c r="B162" s="65">
        <f t="shared" si="38"/>
        <v>139</v>
      </c>
      <c r="C162" s="68" t="str">
        <f t="shared" si="27"/>
        <v/>
      </c>
      <c r="D162" s="69"/>
      <c r="E162" s="66"/>
      <c r="F162" s="65" t="e">
        <f>VLOOKUP(E162,'Trimming log'!$F$5:$V$5000,2,FALSE)</f>
        <v>#N/A</v>
      </c>
      <c r="G162" s="65" t="e">
        <f>VLOOKUP(E162,'Trimming log'!$F$5:$V$5000,3,FALSE)</f>
        <v>#N/A</v>
      </c>
      <c r="H162" s="508" t="e">
        <f>VLOOKUP(E162,'Trimming log'!$F$5:$V$5000,4,FALSE)</f>
        <v>#N/A</v>
      </c>
      <c r="I162" s="65" t="e">
        <f>VLOOKUP(E162,'Trimming log'!$F$5:$V$5000,5,FALSE)</f>
        <v>#N/A</v>
      </c>
      <c r="J162" s="65" t="e">
        <f>VLOOKUP(E162,'Trimming log'!$F$5:$V$5000,6,FALSE)</f>
        <v>#N/A</v>
      </c>
      <c r="K162" s="65" t="e">
        <f>VLOOKUP(E162,'Trimming log'!$F$5:$V$5000,7,FALSE)</f>
        <v>#N/A</v>
      </c>
      <c r="L162" s="65" t="e">
        <f>VLOOKUP(E162,'Trimming log'!$F$5:$V$5000,8,FALSE)</f>
        <v>#N/A</v>
      </c>
      <c r="M162" s="65" t="e">
        <f>VLOOKUP(E162,'Trimming log'!$F$5:$V$5000,9,FALSE)</f>
        <v>#N/A</v>
      </c>
      <c r="N162" s="507" t="e">
        <f>VLOOKUP(E162,'Trimming log'!$F$5:$V$5000,10,FALSE)</f>
        <v>#N/A</v>
      </c>
      <c r="O162" s="65" t="e">
        <f>VLOOKUP(E162,'Trimming log'!$F$5:$V$5000,11,FALSE)</f>
        <v>#N/A</v>
      </c>
      <c r="P162" s="65" t="e">
        <f>VLOOKUP(E162,'Trimming log'!$F$5:$V$5000,12,FALSE)</f>
        <v>#N/A</v>
      </c>
      <c r="Q162" s="65" t="e">
        <f>VLOOKUP(E162,'Trimming log'!$F$5:$V$5000,13,FALSE)</f>
        <v>#N/A</v>
      </c>
      <c r="R162" s="65" t="e">
        <f>VLOOKUP(E162,'Trimming log'!$F$5:$V$5000,14,FALSE)</f>
        <v>#N/A</v>
      </c>
      <c r="S162" s="65" t="e">
        <f>VLOOKUP(E162,'Trimming log'!$F$5:$V$5000,15,FALSE)</f>
        <v>#N/A</v>
      </c>
      <c r="T162" s="65" t="e">
        <f t="shared" si="28"/>
        <v>#N/A</v>
      </c>
      <c r="U162" s="491" t="str">
        <f t="shared" si="29"/>
        <v/>
      </c>
      <c r="V162" s="74">
        <f t="shared" si="30"/>
        <v>0</v>
      </c>
      <c r="W162" s="134">
        <f t="shared" si="31"/>
        <v>0</v>
      </c>
      <c r="X162" s="134" t="e">
        <f>VLOOKUP(E162,'Trimming log'!$F$5:$Y$5000,19,FALSE)</f>
        <v>#N/A</v>
      </c>
      <c r="Y162" s="134" t="e">
        <f>VLOOKUP(E162,'Trimming log'!$F$5:$Y$5000,20,FALSE)</f>
        <v>#N/A</v>
      </c>
      <c r="Z162" s="135" t="e">
        <f t="shared" si="32"/>
        <v>#N/A</v>
      </c>
      <c r="AA162" s="135" t="e">
        <f t="shared" si="33"/>
        <v>#N/A</v>
      </c>
      <c r="AB162" s="136" t="e">
        <f t="shared" si="34"/>
        <v>#N/A</v>
      </c>
      <c r="AC162" s="136" t="e">
        <f t="shared" si="35"/>
        <v>#N/A</v>
      </c>
      <c r="AD162" s="136" t="e">
        <f t="shared" si="36"/>
        <v>#N/A</v>
      </c>
      <c r="AE162" s="136" t="e">
        <f t="shared" si="37"/>
        <v>#N/A</v>
      </c>
    </row>
    <row r="163" spans="1:31" ht="15" customHeight="1">
      <c r="A163" s="67" t="str">
        <f t="shared" si="26"/>
        <v/>
      </c>
      <c r="B163" s="65">
        <f t="shared" si="38"/>
        <v>140</v>
      </c>
      <c r="C163" s="68" t="str">
        <f t="shared" si="27"/>
        <v/>
      </c>
      <c r="D163" s="69"/>
      <c r="E163" s="66"/>
      <c r="F163" s="65" t="e">
        <f>VLOOKUP(E163,'Trimming log'!$F$5:$V$5000,2,FALSE)</f>
        <v>#N/A</v>
      </c>
      <c r="G163" s="65" t="e">
        <f>VLOOKUP(E163,'Trimming log'!$F$5:$V$5000,3,FALSE)</f>
        <v>#N/A</v>
      </c>
      <c r="H163" s="508" t="e">
        <f>VLOOKUP(E163,'Trimming log'!$F$5:$V$5000,4,FALSE)</f>
        <v>#N/A</v>
      </c>
      <c r="I163" s="65" t="e">
        <f>VLOOKUP(E163,'Trimming log'!$F$5:$V$5000,5,FALSE)</f>
        <v>#N/A</v>
      </c>
      <c r="J163" s="65" t="e">
        <f>VLOOKUP(E163,'Trimming log'!$F$5:$V$5000,6,FALSE)</f>
        <v>#N/A</v>
      </c>
      <c r="K163" s="65" t="e">
        <f>VLOOKUP(E163,'Trimming log'!$F$5:$V$5000,7,FALSE)</f>
        <v>#N/A</v>
      </c>
      <c r="L163" s="65" t="e">
        <f>VLOOKUP(E163,'Trimming log'!$F$5:$V$5000,8,FALSE)</f>
        <v>#N/A</v>
      </c>
      <c r="M163" s="65" t="e">
        <f>VLOOKUP(E163,'Trimming log'!$F$5:$V$5000,9,FALSE)</f>
        <v>#N/A</v>
      </c>
      <c r="N163" s="507" t="e">
        <f>VLOOKUP(E163,'Trimming log'!$F$5:$V$5000,10,FALSE)</f>
        <v>#N/A</v>
      </c>
      <c r="O163" s="65" t="e">
        <f>VLOOKUP(E163,'Trimming log'!$F$5:$V$5000,11,FALSE)</f>
        <v>#N/A</v>
      </c>
      <c r="P163" s="65" t="e">
        <f>VLOOKUP(E163,'Trimming log'!$F$5:$V$5000,12,FALSE)</f>
        <v>#N/A</v>
      </c>
      <c r="Q163" s="65" t="e">
        <f>VLOOKUP(E163,'Trimming log'!$F$5:$V$5000,13,FALSE)</f>
        <v>#N/A</v>
      </c>
      <c r="R163" s="65" t="e">
        <f>VLOOKUP(E163,'Trimming log'!$F$5:$V$5000,14,FALSE)</f>
        <v>#N/A</v>
      </c>
      <c r="S163" s="65" t="e">
        <f>VLOOKUP(E163,'Trimming log'!$F$5:$V$5000,15,FALSE)</f>
        <v>#N/A</v>
      </c>
      <c r="T163" s="65" t="e">
        <f t="shared" si="28"/>
        <v>#N/A</v>
      </c>
      <c r="U163" s="491" t="str">
        <f t="shared" si="29"/>
        <v/>
      </c>
      <c r="V163" s="74">
        <f t="shared" si="30"/>
        <v>0</v>
      </c>
      <c r="W163" s="134">
        <f t="shared" si="31"/>
        <v>0</v>
      </c>
      <c r="X163" s="134" t="e">
        <f>VLOOKUP(E163,'Trimming log'!$F$5:$Y$5000,19,FALSE)</f>
        <v>#N/A</v>
      </c>
      <c r="Y163" s="134" t="e">
        <f>VLOOKUP(E163,'Trimming log'!$F$5:$Y$5000,20,FALSE)</f>
        <v>#N/A</v>
      </c>
      <c r="Z163" s="135" t="e">
        <f t="shared" si="32"/>
        <v>#N/A</v>
      </c>
      <c r="AA163" s="135" t="e">
        <f t="shared" si="33"/>
        <v>#N/A</v>
      </c>
      <c r="AB163" s="136" t="e">
        <f t="shared" si="34"/>
        <v>#N/A</v>
      </c>
      <c r="AC163" s="136" t="e">
        <f t="shared" si="35"/>
        <v>#N/A</v>
      </c>
      <c r="AD163" s="136" t="e">
        <f t="shared" si="36"/>
        <v>#N/A</v>
      </c>
      <c r="AE163" s="136" t="e">
        <f t="shared" si="37"/>
        <v>#N/A</v>
      </c>
    </row>
    <row r="164" spans="1:31" ht="15" customHeight="1">
      <c r="A164" s="67" t="str">
        <f t="shared" si="26"/>
        <v/>
      </c>
      <c r="B164" s="65">
        <f t="shared" si="38"/>
        <v>141</v>
      </c>
      <c r="C164" s="68" t="str">
        <f t="shared" si="27"/>
        <v/>
      </c>
      <c r="D164" s="69"/>
      <c r="E164" s="66"/>
      <c r="F164" s="65" t="e">
        <f>VLOOKUP(E164,'Trimming log'!$F$5:$V$5000,2,FALSE)</f>
        <v>#N/A</v>
      </c>
      <c r="G164" s="65" t="e">
        <f>VLOOKUP(E164,'Trimming log'!$F$5:$V$5000,3,FALSE)</f>
        <v>#N/A</v>
      </c>
      <c r="H164" s="508" t="e">
        <f>VLOOKUP(E164,'Trimming log'!$F$5:$V$5000,4,FALSE)</f>
        <v>#N/A</v>
      </c>
      <c r="I164" s="65" t="e">
        <f>VLOOKUP(E164,'Trimming log'!$F$5:$V$5000,5,FALSE)</f>
        <v>#N/A</v>
      </c>
      <c r="J164" s="65" t="e">
        <f>VLOOKUP(E164,'Trimming log'!$F$5:$V$5000,6,FALSE)</f>
        <v>#N/A</v>
      </c>
      <c r="K164" s="65" t="e">
        <f>VLOOKUP(E164,'Trimming log'!$F$5:$V$5000,7,FALSE)</f>
        <v>#N/A</v>
      </c>
      <c r="L164" s="65" t="e">
        <f>VLOOKUP(E164,'Trimming log'!$F$5:$V$5000,8,FALSE)</f>
        <v>#N/A</v>
      </c>
      <c r="M164" s="65" t="e">
        <f>VLOOKUP(E164,'Trimming log'!$F$5:$V$5000,9,FALSE)</f>
        <v>#N/A</v>
      </c>
      <c r="N164" s="507" t="e">
        <f>VLOOKUP(E164,'Trimming log'!$F$5:$V$5000,10,FALSE)</f>
        <v>#N/A</v>
      </c>
      <c r="O164" s="65" t="e">
        <f>VLOOKUP(E164,'Trimming log'!$F$5:$V$5000,11,FALSE)</f>
        <v>#N/A</v>
      </c>
      <c r="P164" s="65" t="e">
        <f>VLOOKUP(E164,'Trimming log'!$F$5:$V$5000,12,FALSE)</f>
        <v>#N/A</v>
      </c>
      <c r="Q164" s="65" t="e">
        <f>VLOOKUP(E164,'Trimming log'!$F$5:$V$5000,13,FALSE)</f>
        <v>#N/A</v>
      </c>
      <c r="R164" s="65" t="e">
        <f>VLOOKUP(E164,'Trimming log'!$F$5:$V$5000,14,FALSE)</f>
        <v>#N/A</v>
      </c>
      <c r="S164" s="65" t="e">
        <f>VLOOKUP(E164,'Trimming log'!$F$5:$V$5000,15,FALSE)</f>
        <v>#N/A</v>
      </c>
      <c r="T164" s="65" t="e">
        <f t="shared" si="28"/>
        <v>#N/A</v>
      </c>
      <c r="U164" s="491" t="str">
        <f t="shared" si="29"/>
        <v/>
      </c>
      <c r="V164" s="74">
        <f t="shared" si="30"/>
        <v>0</v>
      </c>
      <c r="W164" s="134">
        <f t="shared" si="31"/>
        <v>0</v>
      </c>
      <c r="X164" s="134" t="e">
        <f>VLOOKUP(E164,'Trimming log'!$F$5:$Y$5000,19,FALSE)</f>
        <v>#N/A</v>
      </c>
      <c r="Y164" s="134" t="e">
        <f>VLOOKUP(E164,'Trimming log'!$F$5:$Y$5000,20,FALSE)</f>
        <v>#N/A</v>
      </c>
      <c r="Z164" s="135" t="e">
        <f t="shared" si="32"/>
        <v>#N/A</v>
      </c>
      <c r="AA164" s="135" t="e">
        <f t="shared" si="33"/>
        <v>#N/A</v>
      </c>
      <c r="AB164" s="136" t="e">
        <f t="shared" si="34"/>
        <v>#N/A</v>
      </c>
      <c r="AC164" s="136" t="e">
        <f t="shared" si="35"/>
        <v>#N/A</v>
      </c>
      <c r="AD164" s="136" t="e">
        <f t="shared" si="36"/>
        <v>#N/A</v>
      </c>
      <c r="AE164" s="136" t="e">
        <f t="shared" si="37"/>
        <v>#N/A</v>
      </c>
    </row>
    <row r="165" spans="1:31" ht="15" customHeight="1">
      <c r="A165" s="67" t="str">
        <f t="shared" si="26"/>
        <v/>
      </c>
      <c r="B165" s="65">
        <f t="shared" si="38"/>
        <v>142</v>
      </c>
      <c r="C165" s="68" t="str">
        <f t="shared" si="27"/>
        <v/>
      </c>
      <c r="D165" s="69"/>
      <c r="E165" s="66"/>
      <c r="F165" s="65" t="e">
        <f>VLOOKUP(E165,'Trimming log'!$F$5:$V$5000,2,FALSE)</f>
        <v>#N/A</v>
      </c>
      <c r="G165" s="65" t="e">
        <f>VLOOKUP(E165,'Trimming log'!$F$5:$V$5000,3,FALSE)</f>
        <v>#N/A</v>
      </c>
      <c r="H165" s="508" t="e">
        <f>VLOOKUP(E165,'Trimming log'!$F$5:$V$5000,4,FALSE)</f>
        <v>#N/A</v>
      </c>
      <c r="I165" s="65" t="e">
        <f>VLOOKUP(E165,'Trimming log'!$F$5:$V$5000,5,FALSE)</f>
        <v>#N/A</v>
      </c>
      <c r="J165" s="65" t="e">
        <f>VLOOKUP(E165,'Trimming log'!$F$5:$V$5000,6,FALSE)</f>
        <v>#N/A</v>
      </c>
      <c r="K165" s="65" t="e">
        <f>VLOOKUP(E165,'Trimming log'!$F$5:$V$5000,7,FALSE)</f>
        <v>#N/A</v>
      </c>
      <c r="L165" s="65" t="e">
        <f>VLOOKUP(E165,'Trimming log'!$F$5:$V$5000,8,FALSE)</f>
        <v>#N/A</v>
      </c>
      <c r="M165" s="65" t="e">
        <f>VLOOKUP(E165,'Trimming log'!$F$5:$V$5000,9,FALSE)</f>
        <v>#N/A</v>
      </c>
      <c r="N165" s="507" t="e">
        <f>VLOOKUP(E165,'Trimming log'!$F$5:$V$5000,10,FALSE)</f>
        <v>#N/A</v>
      </c>
      <c r="O165" s="65" t="e">
        <f>VLOOKUP(E165,'Trimming log'!$F$5:$V$5000,11,FALSE)</f>
        <v>#N/A</v>
      </c>
      <c r="P165" s="65" t="e">
        <f>VLOOKUP(E165,'Trimming log'!$F$5:$V$5000,12,FALSE)</f>
        <v>#N/A</v>
      </c>
      <c r="Q165" s="65" t="e">
        <f>VLOOKUP(E165,'Trimming log'!$F$5:$V$5000,13,FALSE)</f>
        <v>#N/A</v>
      </c>
      <c r="R165" s="65" t="e">
        <f>VLOOKUP(E165,'Trimming log'!$F$5:$V$5000,14,FALSE)</f>
        <v>#N/A</v>
      </c>
      <c r="S165" s="65" t="e">
        <f>VLOOKUP(E165,'Trimming log'!$F$5:$V$5000,15,FALSE)</f>
        <v>#N/A</v>
      </c>
      <c r="T165" s="65" t="e">
        <f t="shared" si="28"/>
        <v>#N/A</v>
      </c>
      <c r="U165" s="491" t="str">
        <f t="shared" si="29"/>
        <v/>
      </c>
      <c r="V165" s="74">
        <f t="shared" si="30"/>
        <v>0</v>
      </c>
      <c r="W165" s="134">
        <f t="shared" si="31"/>
        <v>0</v>
      </c>
      <c r="X165" s="134" t="e">
        <f>VLOOKUP(E165,'Trimming log'!$F$5:$Y$5000,19,FALSE)</f>
        <v>#N/A</v>
      </c>
      <c r="Y165" s="134" t="e">
        <f>VLOOKUP(E165,'Trimming log'!$F$5:$Y$5000,20,FALSE)</f>
        <v>#N/A</v>
      </c>
      <c r="Z165" s="135" t="e">
        <f t="shared" si="32"/>
        <v>#N/A</v>
      </c>
      <c r="AA165" s="135" t="e">
        <f t="shared" si="33"/>
        <v>#N/A</v>
      </c>
      <c r="AB165" s="136" t="e">
        <f t="shared" si="34"/>
        <v>#N/A</v>
      </c>
      <c r="AC165" s="136" t="e">
        <f t="shared" si="35"/>
        <v>#N/A</v>
      </c>
      <c r="AD165" s="136" t="e">
        <f t="shared" si="36"/>
        <v>#N/A</v>
      </c>
      <c r="AE165" s="136" t="e">
        <f t="shared" si="37"/>
        <v>#N/A</v>
      </c>
    </row>
    <row r="166" spans="1:31" ht="15" customHeight="1">
      <c r="A166" s="67" t="str">
        <f t="shared" si="26"/>
        <v/>
      </c>
      <c r="B166" s="65">
        <f t="shared" si="38"/>
        <v>143</v>
      </c>
      <c r="C166" s="68" t="str">
        <f t="shared" si="27"/>
        <v/>
      </c>
      <c r="D166" s="69"/>
      <c r="E166" s="66"/>
      <c r="F166" s="65" t="e">
        <f>VLOOKUP(E166,'Trimming log'!$F$5:$V$5000,2,FALSE)</f>
        <v>#N/A</v>
      </c>
      <c r="G166" s="65" t="e">
        <f>VLOOKUP(E166,'Trimming log'!$F$5:$V$5000,3,FALSE)</f>
        <v>#N/A</v>
      </c>
      <c r="H166" s="508" t="e">
        <f>VLOOKUP(E166,'Trimming log'!$F$5:$V$5000,4,FALSE)</f>
        <v>#N/A</v>
      </c>
      <c r="I166" s="65" t="e">
        <f>VLOOKUP(E166,'Trimming log'!$F$5:$V$5000,5,FALSE)</f>
        <v>#N/A</v>
      </c>
      <c r="J166" s="65" t="e">
        <f>VLOOKUP(E166,'Trimming log'!$F$5:$V$5000,6,FALSE)</f>
        <v>#N/A</v>
      </c>
      <c r="K166" s="65" t="e">
        <f>VLOOKUP(E166,'Trimming log'!$F$5:$V$5000,7,FALSE)</f>
        <v>#N/A</v>
      </c>
      <c r="L166" s="65" t="e">
        <f>VLOOKUP(E166,'Trimming log'!$F$5:$V$5000,8,FALSE)</f>
        <v>#N/A</v>
      </c>
      <c r="M166" s="65" t="e">
        <f>VLOOKUP(E166,'Trimming log'!$F$5:$V$5000,9,FALSE)</f>
        <v>#N/A</v>
      </c>
      <c r="N166" s="507" t="e">
        <f>VLOOKUP(E166,'Trimming log'!$F$5:$V$5000,10,FALSE)</f>
        <v>#N/A</v>
      </c>
      <c r="O166" s="65" t="e">
        <f>VLOOKUP(E166,'Trimming log'!$F$5:$V$5000,11,FALSE)</f>
        <v>#N/A</v>
      </c>
      <c r="P166" s="65" t="e">
        <f>VLOOKUP(E166,'Trimming log'!$F$5:$V$5000,12,FALSE)</f>
        <v>#N/A</v>
      </c>
      <c r="Q166" s="65" t="e">
        <f>VLOOKUP(E166,'Trimming log'!$F$5:$V$5000,13,FALSE)</f>
        <v>#N/A</v>
      </c>
      <c r="R166" s="65" t="e">
        <f>VLOOKUP(E166,'Trimming log'!$F$5:$V$5000,14,FALSE)</f>
        <v>#N/A</v>
      </c>
      <c r="S166" s="65" t="e">
        <f>VLOOKUP(E166,'Trimming log'!$F$5:$V$5000,15,FALSE)</f>
        <v>#N/A</v>
      </c>
      <c r="T166" s="65" t="e">
        <f t="shared" si="28"/>
        <v>#N/A</v>
      </c>
      <c r="U166" s="491" t="str">
        <f t="shared" si="29"/>
        <v/>
      </c>
      <c r="V166" s="74">
        <f t="shared" si="30"/>
        <v>0</v>
      </c>
      <c r="W166" s="134">
        <f t="shared" si="31"/>
        <v>0</v>
      </c>
      <c r="X166" s="134" t="e">
        <f>VLOOKUP(E166,'Trimming log'!$F$5:$Y$5000,19,FALSE)</f>
        <v>#N/A</v>
      </c>
      <c r="Y166" s="134" t="e">
        <f>VLOOKUP(E166,'Trimming log'!$F$5:$Y$5000,20,FALSE)</f>
        <v>#N/A</v>
      </c>
      <c r="Z166" s="135" t="e">
        <f t="shared" si="32"/>
        <v>#N/A</v>
      </c>
      <c r="AA166" s="135" t="e">
        <f t="shared" si="33"/>
        <v>#N/A</v>
      </c>
      <c r="AB166" s="136" t="e">
        <f t="shared" si="34"/>
        <v>#N/A</v>
      </c>
      <c r="AC166" s="136" t="e">
        <f t="shared" si="35"/>
        <v>#N/A</v>
      </c>
      <c r="AD166" s="136" t="e">
        <f t="shared" si="36"/>
        <v>#N/A</v>
      </c>
      <c r="AE166" s="136" t="e">
        <f t="shared" si="37"/>
        <v>#N/A</v>
      </c>
    </row>
    <row r="167" spans="1:31" ht="15" customHeight="1">
      <c r="A167" s="67" t="str">
        <f t="shared" si="26"/>
        <v/>
      </c>
      <c r="B167" s="65">
        <f t="shared" si="38"/>
        <v>144</v>
      </c>
      <c r="C167" s="68" t="str">
        <f t="shared" si="27"/>
        <v/>
      </c>
      <c r="D167" s="69"/>
      <c r="E167" s="66"/>
      <c r="F167" s="65" t="e">
        <f>VLOOKUP(E167,'Trimming log'!$F$5:$V$5000,2,FALSE)</f>
        <v>#N/A</v>
      </c>
      <c r="G167" s="65" t="e">
        <f>VLOOKUP(E167,'Trimming log'!$F$5:$V$5000,3,FALSE)</f>
        <v>#N/A</v>
      </c>
      <c r="H167" s="508" t="e">
        <f>VLOOKUP(E167,'Trimming log'!$F$5:$V$5000,4,FALSE)</f>
        <v>#N/A</v>
      </c>
      <c r="I167" s="65" t="e">
        <f>VLOOKUP(E167,'Trimming log'!$F$5:$V$5000,5,FALSE)</f>
        <v>#N/A</v>
      </c>
      <c r="J167" s="65" t="e">
        <f>VLOOKUP(E167,'Trimming log'!$F$5:$V$5000,6,FALSE)</f>
        <v>#N/A</v>
      </c>
      <c r="K167" s="65" t="e">
        <f>VLOOKUP(E167,'Trimming log'!$F$5:$V$5000,7,FALSE)</f>
        <v>#N/A</v>
      </c>
      <c r="L167" s="65" t="e">
        <f>VLOOKUP(E167,'Trimming log'!$F$5:$V$5000,8,FALSE)</f>
        <v>#N/A</v>
      </c>
      <c r="M167" s="65" t="e">
        <f>VLOOKUP(E167,'Trimming log'!$F$5:$V$5000,9,FALSE)</f>
        <v>#N/A</v>
      </c>
      <c r="N167" s="507" t="e">
        <f>VLOOKUP(E167,'Trimming log'!$F$5:$V$5000,10,FALSE)</f>
        <v>#N/A</v>
      </c>
      <c r="O167" s="65" t="e">
        <f>VLOOKUP(E167,'Trimming log'!$F$5:$V$5000,11,FALSE)</f>
        <v>#N/A</v>
      </c>
      <c r="P167" s="65" t="e">
        <f>VLOOKUP(E167,'Trimming log'!$F$5:$V$5000,12,FALSE)</f>
        <v>#N/A</v>
      </c>
      <c r="Q167" s="65" t="e">
        <f>VLOOKUP(E167,'Trimming log'!$F$5:$V$5000,13,FALSE)</f>
        <v>#N/A</v>
      </c>
      <c r="R167" s="65" t="e">
        <f>VLOOKUP(E167,'Trimming log'!$F$5:$V$5000,14,FALSE)</f>
        <v>#N/A</v>
      </c>
      <c r="S167" s="65" t="e">
        <f>VLOOKUP(E167,'Trimming log'!$F$5:$V$5000,15,FALSE)</f>
        <v>#N/A</v>
      </c>
      <c r="T167" s="65" t="e">
        <f t="shared" si="28"/>
        <v>#N/A</v>
      </c>
      <c r="U167" s="491" t="str">
        <f t="shared" si="29"/>
        <v/>
      </c>
      <c r="V167" s="74">
        <f t="shared" si="30"/>
        <v>0</v>
      </c>
      <c r="W167" s="134">
        <f t="shared" si="31"/>
        <v>0</v>
      </c>
      <c r="X167" s="134" t="e">
        <f>VLOOKUP(E167,'Trimming log'!$F$5:$Y$5000,19,FALSE)</f>
        <v>#N/A</v>
      </c>
      <c r="Y167" s="134" t="e">
        <f>VLOOKUP(E167,'Trimming log'!$F$5:$Y$5000,20,FALSE)</f>
        <v>#N/A</v>
      </c>
      <c r="Z167" s="135" t="e">
        <f t="shared" si="32"/>
        <v>#N/A</v>
      </c>
      <c r="AA167" s="135" t="e">
        <f t="shared" si="33"/>
        <v>#N/A</v>
      </c>
      <c r="AB167" s="136" t="e">
        <f t="shared" si="34"/>
        <v>#N/A</v>
      </c>
      <c r="AC167" s="136" t="e">
        <f t="shared" si="35"/>
        <v>#N/A</v>
      </c>
      <c r="AD167" s="136" t="e">
        <f t="shared" si="36"/>
        <v>#N/A</v>
      </c>
      <c r="AE167" s="136" t="e">
        <f t="shared" si="37"/>
        <v>#N/A</v>
      </c>
    </row>
    <row r="168" spans="1:31" ht="15" customHeight="1">
      <c r="A168" s="67" t="str">
        <f t="shared" si="26"/>
        <v/>
      </c>
      <c r="B168" s="65">
        <f t="shared" si="38"/>
        <v>145</v>
      </c>
      <c r="C168" s="68" t="str">
        <f t="shared" si="27"/>
        <v/>
      </c>
      <c r="D168" s="69"/>
      <c r="E168" s="66"/>
      <c r="F168" s="65" t="e">
        <f>VLOOKUP(E168,'Trimming log'!$F$5:$V$5000,2,FALSE)</f>
        <v>#N/A</v>
      </c>
      <c r="G168" s="65" t="e">
        <f>VLOOKUP(E168,'Trimming log'!$F$5:$V$5000,3,FALSE)</f>
        <v>#N/A</v>
      </c>
      <c r="H168" s="508" t="e">
        <f>VLOOKUP(E168,'Trimming log'!$F$5:$V$5000,4,FALSE)</f>
        <v>#N/A</v>
      </c>
      <c r="I168" s="65" t="e">
        <f>VLOOKUP(E168,'Trimming log'!$F$5:$V$5000,5,FALSE)</f>
        <v>#N/A</v>
      </c>
      <c r="J168" s="65" t="e">
        <f>VLOOKUP(E168,'Trimming log'!$F$5:$V$5000,6,FALSE)</f>
        <v>#N/A</v>
      </c>
      <c r="K168" s="65" t="e">
        <f>VLOOKUP(E168,'Trimming log'!$F$5:$V$5000,7,FALSE)</f>
        <v>#N/A</v>
      </c>
      <c r="L168" s="65" t="e">
        <f>VLOOKUP(E168,'Trimming log'!$F$5:$V$5000,8,FALSE)</f>
        <v>#N/A</v>
      </c>
      <c r="M168" s="65" t="e">
        <f>VLOOKUP(E168,'Trimming log'!$F$5:$V$5000,9,FALSE)</f>
        <v>#N/A</v>
      </c>
      <c r="N168" s="507" t="e">
        <f>VLOOKUP(E168,'Trimming log'!$F$5:$V$5000,10,FALSE)</f>
        <v>#N/A</v>
      </c>
      <c r="O168" s="65" t="e">
        <f>VLOOKUP(E168,'Trimming log'!$F$5:$V$5000,11,FALSE)</f>
        <v>#N/A</v>
      </c>
      <c r="P168" s="65" t="e">
        <f>VLOOKUP(E168,'Trimming log'!$F$5:$V$5000,12,FALSE)</f>
        <v>#N/A</v>
      </c>
      <c r="Q168" s="65" t="e">
        <f>VLOOKUP(E168,'Trimming log'!$F$5:$V$5000,13,FALSE)</f>
        <v>#N/A</v>
      </c>
      <c r="R168" s="65" t="e">
        <f>VLOOKUP(E168,'Trimming log'!$F$5:$V$5000,14,FALSE)</f>
        <v>#N/A</v>
      </c>
      <c r="S168" s="65" t="e">
        <f>VLOOKUP(E168,'Trimming log'!$F$5:$V$5000,15,FALSE)</f>
        <v>#N/A</v>
      </c>
      <c r="T168" s="65" t="e">
        <f t="shared" si="28"/>
        <v>#N/A</v>
      </c>
      <c r="U168" s="491" t="str">
        <f t="shared" si="29"/>
        <v/>
      </c>
      <c r="V168" s="74">
        <f t="shared" si="30"/>
        <v>0</v>
      </c>
      <c r="W168" s="134">
        <f t="shared" si="31"/>
        <v>0</v>
      </c>
      <c r="X168" s="134" t="e">
        <f>VLOOKUP(E168,'Trimming log'!$F$5:$Y$5000,19,FALSE)</f>
        <v>#N/A</v>
      </c>
      <c r="Y168" s="134" t="e">
        <f>VLOOKUP(E168,'Trimming log'!$F$5:$Y$5000,20,FALSE)</f>
        <v>#N/A</v>
      </c>
      <c r="Z168" s="135" t="e">
        <f t="shared" si="32"/>
        <v>#N/A</v>
      </c>
      <c r="AA168" s="135" t="e">
        <f t="shared" si="33"/>
        <v>#N/A</v>
      </c>
      <c r="AB168" s="136" t="e">
        <f t="shared" si="34"/>
        <v>#N/A</v>
      </c>
      <c r="AC168" s="136" t="e">
        <f t="shared" si="35"/>
        <v>#N/A</v>
      </c>
      <c r="AD168" s="136" t="e">
        <f t="shared" si="36"/>
        <v>#N/A</v>
      </c>
      <c r="AE168" s="136" t="e">
        <f t="shared" si="37"/>
        <v>#N/A</v>
      </c>
    </row>
    <row r="169" spans="1:31" ht="15" customHeight="1">
      <c r="A169" s="67" t="str">
        <f t="shared" si="26"/>
        <v/>
      </c>
      <c r="B169" s="65">
        <f t="shared" si="38"/>
        <v>146</v>
      </c>
      <c r="C169" s="68" t="str">
        <f t="shared" si="27"/>
        <v/>
      </c>
      <c r="D169" s="69"/>
      <c r="E169" s="66"/>
      <c r="F169" s="65" t="e">
        <f>VLOOKUP(E169,'Trimming log'!$F$5:$V$5000,2,FALSE)</f>
        <v>#N/A</v>
      </c>
      <c r="G169" s="65" t="e">
        <f>VLOOKUP(E169,'Trimming log'!$F$5:$V$5000,3,FALSE)</f>
        <v>#N/A</v>
      </c>
      <c r="H169" s="508" t="e">
        <f>VLOOKUP(E169,'Trimming log'!$F$5:$V$5000,4,FALSE)</f>
        <v>#N/A</v>
      </c>
      <c r="I169" s="65" t="e">
        <f>VLOOKUP(E169,'Trimming log'!$F$5:$V$5000,5,FALSE)</f>
        <v>#N/A</v>
      </c>
      <c r="J169" s="65" t="e">
        <f>VLOOKUP(E169,'Trimming log'!$F$5:$V$5000,6,FALSE)</f>
        <v>#N/A</v>
      </c>
      <c r="K169" s="65" t="e">
        <f>VLOOKUP(E169,'Trimming log'!$F$5:$V$5000,7,FALSE)</f>
        <v>#N/A</v>
      </c>
      <c r="L169" s="65" t="e">
        <f>VLOOKUP(E169,'Trimming log'!$F$5:$V$5000,8,FALSE)</f>
        <v>#N/A</v>
      </c>
      <c r="M169" s="65" t="e">
        <f>VLOOKUP(E169,'Trimming log'!$F$5:$V$5000,9,FALSE)</f>
        <v>#N/A</v>
      </c>
      <c r="N169" s="507" t="e">
        <f>VLOOKUP(E169,'Trimming log'!$F$5:$V$5000,10,FALSE)</f>
        <v>#N/A</v>
      </c>
      <c r="O169" s="65" t="e">
        <f>VLOOKUP(E169,'Trimming log'!$F$5:$V$5000,11,FALSE)</f>
        <v>#N/A</v>
      </c>
      <c r="P169" s="65" t="e">
        <f>VLOOKUP(E169,'Trimming log'!$F$5:$V$5000,12,FALSE)</f>
        <v>#N/A</v>
      </c>
      <c r="Q169" s="65" t="e">
        <f>VLOOKUP(E169,'Trimming log'!$F$5:$V$5000,13,FALSE)</f>
        <v>#N/A</v>
      </c>
      <c r="R169" s="65" t="e">
        <f>VLOOKUP(E169,'Trimming log'!$F$5:$V$5000,14,FALSE)</f>
        <v>#N/A</v>
      </c>
      <c r="S169" s="65" t="e">
        <f>VLOOKUP(E169,'Trimming log'!$F$5:$V$5000,15,FALSE)</f>
        <v>#N/A</v>
      </c>
      <c r="T169" s="65" t="e">
        <f t="shared" si="28"/>
        <v>#N/A</v>
      </c>
      <c r="U169" s="491" t="str">
        <f t="shared" si="29"/>
        <v/>
      </c>
      <c r="V169" s="74">
        <f t="shared" si="30"/>
        <v>0</v>
      </c>
      <c r="W169" s="134">
        <f t="shared" si="31"/>
        <v>0</v>
      </c>
      <c r="X169" s="134" t="e">
        <f>VLOOKUP(E169,'Trimming log'!$F$5:$Y$5000,19,FALSE)</f>
        <v>#N/A</v>
      </c>
      <c r="Y169" s="134" t="e">
        <f>VLOOKUP(E169,'Trimming log'!$F$5:$Y$5000,20,FALSE)</f>
        <v>#N/A</v>
      </c>
      <c r="Z169" s="135" t="e">
        <f t="shared" si="32"/>
        <v>#N/A</v>
      </c>
      <c r="AA169" s="135" t="e">
        <f t="shared" si="33"/>
        <v>#N/A</v>
      </c>
      <c r="AB169" s="136" t="e">
        <f t="shared" si="34"/>
        <v>#N/A</v>
      </c>
      <c r="AC169" s="136" t="e">
        <f t="shared" si="35"/>
        <v>#N/A</v>
      </c>
      <c r="AD169" s="136" t="e">
        <f t="shared" si="36"/>
        <v>#N/A</v>
      </c>
      <c r="AE169" s="136" t="e">
        <f t="shared" si="37"/>
        <v>#N/A</v>
      </c>
    </row>
    <row r="170" spans="1:31" ht="15" customHeight="1">
      <c r="A170" s="67" t="str">
        <f t="shared" si="26"/>
        <v/>
      </c>
      <c r="B170" s="65">
        <f t="shared" si="38"/>
        <v>147</v>
      </c>
      <c r="C170" s="68" t="str">
        <f t="shared" si="27"/>
        <v/>
      </c>
      <c r="D170" s="69"/>
      <c r="E170" s="66"/>
      <c r="F170" s="65" t="e">
        <f>VLOOKUP(E170,'Trimming log'!$F$5:$V$5000,2,FALSE)</f>
        <v>#N/A</v>
      </c>
      <c r="G170" s="65" t="e">
        <f>VLOOKUP(E170,'Trimming log'!$F$5:$V$5000,3,FALSE)</f>
        <v>#N/A</v>
      </c>
      <c r="H170" s="508" t="e">
        <f>VLOOKUP(E170,'Trimming log'!$F$5:$V$5000,4,FALSE)</f>
        <v>#N/A</v>
      </c>
      <c r="I170" s="65" t="e">
        <f>VLOOKUP(E170,'Trimming log'!$F$5:$V$5000,5,FALSE)</f>
        <v>#N/A</v>
      </c>
      <c r="J170" s="65" t="e">
        <f>VLOOKUP(E170,'Trimming log'!$F$5:$V$5000,6,FALSE)</f>
        <v>#N/A</v>
      </c>
      <c r="K170" s="65" t="e">
        <f>VLOOKUP(E170,'Trimming log'!$F$5:$V$5000,7,FALSE)</f>
        <v>#N/A</v>
      </c>
      <c r="L170" s="65" t="e">
        <f>VLOOKUP(E170,'Trimming log'!$F$5:$V$5000,8,FALSE)</f>
        <v>#N/A</v>
      </c>
      <c r="M170" s="65" t="e">
        <f>VLOOKUP(E170,'Trimming log'!$F$5:$V$5000,9,FALSE)</f>
        <v>#N/A</v>
      </c>
      <c r="N170" s="507" t="e">
        <f>VLOOKUP(E170,'Trimming log'!$F$5:$V$5000,10,FALSE)</f>
        <v>#N/A</v>
      </c>
      <c r="O170" s="65" t="e">
        <f>VLOOKUP(E170,'Trimming log'!$F$5:$V$5000,11,FALSE)</f>
        <v>#N/A</v>
      </c>
      <c r="P170" s="65" t="e">
        <f>VLOOKUP(E170,'Trimming log'!$F$5:$V$5000,12,FALSE)</f>
        <v>#N/A</v>
      </c>
      <c r="Q170" s="65" t="e">
        <f>VLOOKUP(E170,'Trimming log'!$F$5:$V$5000,13,FALSE)</f>
        <v>#N/A</v>
      </c>
      <c r="R170" s="65" t="e">
        <f>VLOOKUP(E170,'Trimming log'!$F$5:$V$5000,14,FALSE)</f>
        <v>#N/A</v>
      </c>
      <c r="S170" s="65" t="e">
        <f>VLOOKUP(E170,'Trimming log'!$F$5:$V$5000,15,FALSE)</f>
        <v>#N/A</v>
      </c>
      <c r="T170" s="65" t="e">
        <f t="shared" si="28"/>
        <v>#N/A</v>
      </c>
      <c r="U170" s="491" t="str">
        <f t="shared" si="29"/>
        <v/>
      </c>
      <c r="V170" s="74">
        <f t="shared" si="30"/>
        <v>0</v>
      </c>
      <c r="W170" s="134">
        <f t="shared" si="31"/>
        <v>0</v>
      </c>
      <c r="X170" s="134" t="e">
        <f>VLOOKUP(E170,'Trimming log'!$F$5:$Y$5000,19,FALSE)</f>
        <v>#N/A</v>
      </c>
      <c r="Y170" s="134" t="e">
        <f>VLOOKUP(E170,'Trimming log'!$F$5:$Y$5000,20,FALSE)</f>
        <v>#N/A</v>
      </c>
      <c r="Z170" s="135" t="e">
        <f t="shared" si="32"/>
        <v>#N/A</v>
      </c>
      <c r="AA170" s="135" t="e">
        <f t="shared" si="33"/>
        <v>#N/A</v>
      </c>
      <c r="AB170" s="136" t="e">
        <f t="shared" si="34"/>
        <v>#N/A</v>
      </c>
      <c r="AC170" s="136" t="e">
        <f t="shared" si="35"/>
        <v>#N/A</v>
      </c>
      <c r="AD170" s="136" t="e">
        <f t="shared" si="36"/>
        <v>#N/A</v>
      </c>
      <c r="AE170" s="136" t="e">
        <f t="shared" si="37"/>
        <v>#N/A</v>
      </c>
    </row>
    <row r="171" spans="1:31" ht="15" customHeight="1">
      <c r="A171" s="67" t="str">
        <f t="shared" si="26"/>
        <v/>
      </c>
      <c r="B171" s="65">
        <f t="shared" si="38"/>
        <v>148</v>
      </c>
      <c r="C171" s="68" t="str">
        <f t="shared" si="27"/>
        <v/>
      </c>
      <c r="D171" s="69"/>
      <c r="E171" s="66"/>
      <c r="F171" s="65" t="e">
        <f>VLOOKUP(E171,'Trimming log'!$F$5:$V$5000,2,FALSE)</f>
        <v>#N/A</v>
      </c>
      <c r="G171" s="65" t="e">
        <f>VLOOKUP(E171,'Trimming log'!$F$5:$V$5000,3,FALSE)</f>
        <v>#N/A</v>
      </c>
      <c r="H171" s="508" t="e">
        <f>VLOOKUP(E171,'Trimming log'!$F$5:$V$5000,4,FALSE)</f>
        <v>#N/A</v>
      </c>
      <c r="I171" s="65" t="e">
        <f>VLOOKUP(E171,'Trimming log'!$F$5:$V$5000,5,FALSE)</f>
        <v>#N/A</v>
      </c>
      <c r="J171" s="65" t="e">
        <f>VLOOKUP(E171,'Trimming log'!$F$5:$V$5000,6,FALSE)</f>
        <v>#N/A</v>
      </c>
      <c r="K171" s="65" t="e">
        <f>VLOOKUP(E171,'Trimming log'!$F$5:$V$5000,7,FALSE)</f>
        <v>#N/A</v>
      </c>
      <c r="L171" s="65" t="e">
        <f>VLOOKUP(E171,'Trimming log'!$F$5:$V$5000,8,FALSE)</f>
        <v>#N/A</v>
      </c>
      <c r="M171" s="65" t="e">
        <f>VLOOKUP(E171,'Trimming log'!$F$5:$V$5000,9,FALSE)</f>
        <v>#N/A</v>
      </c>
      <c r="N171" s="507" t="e">
        <f>VLOOKUP(E171,'Trimming log'!$F$5:$V$5000,10,FALSE)</f>
        <v>#N/A</v>
      </c>
      <c r="O171" s="65" t="e">
        <f>VLOOKUP(E171,'Trimming log'!$F$5:$V$5000,11,FALSE)</f>
        <v>#N/A</v>
      </c>
      <c r="P171" s="65" t="e">
        <f>VLOOKUP(E171,'Trimming log'!$F$5:$V$5000,12,FALSE)</f>
        <v>#N/A</v>
      </c>
      <c r="Q171" s="65" t="e">
        <f>VLOOKUP(E171,'Trimming log'!$F$5:$V$5000,13,FALSE)</f>
        <v>#N/A</v>
      </c>
      <c r="R171" s="65" t="e">
        <f>VLOOKUP(E171,'Trimming log'!$F$5:$V$5000,14,FALSE)</f>
        <v>#N/A</v>
      </c>
      <c r="S171" s="65" t="e">
        <f>VLOOKUP(E171,'Trimming log'!$F$5:$V$5000,15,FALSE)</f>
        <v>#N/A</v>
      </c>
      <c r="T171" s="65" t="e">
        <f t="shared" si="28"/>
        <v>#N/A</v>
      </c>
      <c r="U171" s="491" t="str">
        <f t="shared" si="29"/>
        <v/>
      </c>
      <c r="V171" s="74">
        <f t="shared" si="30"/>
        <v>0</v>
      </c>
      <c r="W171" s="134">
        <f t="shared" si="31"/>
        <v>0</v>
      </c>
      <c r="X171" s="134" t="e">
        <f>VLOOKUP(E171,'Trimming log'!$F$5:$Y$5000,19,FALSE)</f>
        <v>#N/A</v>
      </c>
      <c r="Y171" s="134" t="e">
        <f>VLOOKUP(E171,'Trimming log'!$F$5:$Y$5000,20,FALSE)</f>
        <v>#N/A</v>
      </c>
      <c r="Z171" s="135" t="e">
        <f t="shared" si="32"/>
        <v>#N/A</v>
      </c>
      <c r="AA171" s="135" t="e">
        <f t="shared" si="33"/>
        <v>#N/A</v>
      </c>
      <c r="AB171" s="136" t="e">
        <f t="shared" si="34"/>
        <v>#N/A</v>
      </c>
      <c r="AC171" s="136" t="e">
        <f t="shared" si="35"/>
        <v>#N/A</v>
      </c>
      <c r="AD171" s="136" t="e">
        <f t="shared" si="36"/>
        <v>#N/A</v>
      </c>
      <c r="AE171" s="136" t="e">
        <f t="shared" si="37"/>
        <v>#N/A</v>
      </c>
    </row>
    <row r="172" spans="1:31" ht="15" customHeight="1">
      <c r="A172" s="67" t="str">
        <f t="shared" si="26"/>
        <v/>
      </c>
      <c r="B172" s="65">
        <f t="shared" si="38"/>
        <v>149</v>
      </c>
      <c r="C172" s="68" t="str">
        <f t="shared" si="27"/>
        <v/>
      </c>
      <c r="D172" s="69"/>
      <c r="E172" s="66"/>
      <c r="F172" s="65" t="e">
        <f>VLOOKUP(E172,'Trimming log'!$F$5:$V$5000,2,FALSE)</f>
        <v>#N/A</v>
      </c>
      <c r="G172" s="65" t="e">
        <f>VLOOKUP(E172,'Trimming log'!$F$5:$V$5000,3,FALSE)</f>
        <v>#N/A</v>
      </c>
      <c r="H172" s="508" t="e">
        <f>VLOOKUP(E172,'Trimming log'!$F$5:$V$5000,4,FALSE)</f>
        <v>#N/A</v>
      </c>
      <c r="I172" s="65" t="e">
        <f>VLOOKUP(E172,'Trimming log'!$F$5:$V$5000,5,FALSE)</f>
        <v>#N/A</v>
      </c>
      <c r="J172" s="65" t="e">
        <f>VLOOKUP(E172,'Trimming log'!$F$5:$V$5000,6,FALSE)</f>
        <v>#N/A</v>
      </c>
      <c r="K172" s="65" t="e">
        <f>VLOOKUP(E172,'Trimming log'!$F$5:$V$5000,7,FALSE)</f>
        <v>#N/A</v>
      </c>
      <c r="L172" s="65" t="e">
        <f>VLOOKUP(E172,'Trimming log'!$F$5:$V$5000,8,FALSE)</f>
        <v>#N/A</v>
      </c>
      <c r="M172" s="65" t="e">
        <f>VLOOKUP(E172,'Trimming log'!$F$5:$V$5000,9,FALSE)</f>
        <v>#N/A</v>
      </c>
      <c r="N172" s="507" t="e">
        <f>VLOOKUP(E172,'Trimming log'!$F$5:$V$5000,10,FALSE)</f>
        <v>#N/A</v>
      </c>
      <c r="O172" s="65" t="e">
        <f>VLOOKUP(E172,'Trimming log'!$F$5:$V$5000,11,FALSE)</f>
        <v>#N/A</v>
      </c>
      <c r="P172" s="65" t="e">
        <f>VLOOKUP(E172,'Trimming log'!$F$5:$V$5000,12,FALSE)</f>
        <v>#N/A</v>
      </c>
      <c r="Q172" s="65" t="e">
        <f>VLOOKUP(E172,'Trimming log'!$F$5:$V$5000,13,FALSE)</f>
        <v>#N/A</v>
      </c>
      <c r="R172" s="65" t="e">
        <f>VLOOKUP(E172,'Trimming log'!$F$5:$V$5000,14,FALSE)</f>
        <v>#N/A</v>
      </c>
      <c r="S172" s="65" t="e">
        <f>VLOOKUP(E172,'Trimming log'!$F$5:$V$5000,15,FALSE)</f>
        <v>#N/A</v>
      </c>
      <c r="T172" s="65" t="e">
        <f t="shared" si="28"/>
        <v>#N/A</v>
      </c>
      <c r="U172" s="491" t="str">
        <f t="shared" si="29"/>
        <v/>
      </c>
      <c r="V172" s="74">
        <f t="shared" si="30"/>
        <v>0</v>
      </c>
      <c r="W172" s="134">
        <f t="shared" si="31"/>
        <v>0</v>
      </c>
      <c r="X172" s="134" t="e">
        <f>VLOOKUP(E172,'Trimming log'!$F$5:$Y$5000,19,FALSE)</f>
        <v>#N/A</v>
      </c>
      <c r="Y172" s="134" t="e">
        <f>VLOOKUP(E172,'Trimming log'!$F$5:$Y$5000,20,FALSE)</f>
        <v>#N/A</v>
      </c>
      <c r="Z172" s="135" t="e">
        <f t="shared" si="32"/>
        <v>#N/A</v>
      </c>
      <c r="AA172" s="135" t="e">
        <f t="shared" si="33"/>
        <v>#N/A</v>
      </c>
      <c r="AB172" s="136" t="e">
        <f t="shared" si="34"/>
        <v>#N/A</v>
      </c>
      <c r="AC172" s="136" t="e">
        <f t="shared" si="35"/>
        <v>#N/A</v>
      </c>
      <c r="AD172" s="136" t="e">
        <f t="shared" si="36"/>
        <v>#N/A</v>
      </c>
      <c r="AE172" s="136" t="e">
        <f t="shared" si="37"/>
        <v>#N/A</v>
      </c>
    </row>
    <row r="173" spans="1:31" ht="15" customHeight="1">
      <c r="A173" s="67" t="str">
        <f t="shared" si="26"/>
        <v/>
      </c>
      <c r="B173" s="65">
        <f t="shared" si="38"/>
        <v>150</v>
      </c>
      <c r="C173" s="68" t="str">
        <f t="shared" si="27"/>
        <v/>
      </c>
      <c r="D173" s="69"/>
      <c r="E173" s="66"/>
      <c r="F173" s="65" t="e">
        <f>VLOOKUP(E173,'Trimming log'!$F$5:$V$5000,2,FALSE)</f>
        <v>#N/A</v>
      </c>
      <c r="G173" s="65" t="e">
        <f>VLOOKUP(E173,'Trimming log'!$F$5:$V$5000,3,FALSE)</f>
        <v>#N/A</v>
      </c>
      <c r="H173" s="508" t="e">
        <f>VLOOKUP(E173,'Trimming log'!$F$5:$V$5000,4,FALSE)</f>
        <v>#N/A</v>
      </c>
      <c r="I173" s="65" t="e">
        <f>VLOOKUP(E173,'Trimming log'!$F$5:$V$5000,5,FALSE)</f>
        <v>#N/A</v>
      </c>
      <c r="J173" s="65" t="e">
        <f>VLOOKUP(E173,'Trimming log'!$F$5:$V$5000,6,FALSE)</f>
        <v>#N/A</v>
      </c>
      <c r="K173" s="65" t="e">
        <f>VLOOKUP(E173,'Trimming log'!$F$5:$V$5000,7,FALSE)</f>
        <v>#N/A</v>
      </c>
      <c r="L173" s="65" t="e">
        <f>VLOOKUP(E173,'Trimming log'!$F$5:$V$5000,8,FALSE)</f>
        <v>#N/A</v>
      </c>
      <c r="M173" s="65" t="e">
        <f>VLOOKUP(E173,'Trimming log'!$F$5:$V$5000,9,FALSE)</f>
        <v>#N/A</v>
      </c>
      <c r="N173" s="507" t="e">
        <f>VLOOKUP(E173,'Trimming log'!$F$5:$V$5000,10,FALSE)</f>
        <v>#N/A</v>
      </c>
      <c r="O173" s="65" t="e">
        <f>VLOOKUP(E173,'Trimming log'!$F$5:$V$5000,11,FALSE)</f>
        <v>#N/A</v>
      </c>
      <c r="P173" s="65" t="e">
        <f>VLOOKUP(E173,'Trimming log'!$F$5:$V$5000,12,FALSE)</f>
        <v>#N/A</v>
      </c>
      <c r="Q173" s="65" t="e">
        <f>VLOOKUP(E173,'Trimming log'!$F$5:$V$5000,13,FALSE)</f>
        <v>#N/A</v>
      </c>
      <c r="R173" s="65" t="e">
        <f>VLOOKUP(E173,'Trimming log'!$F$5:$V$5000,14,FALSE)</f>
        <v>#N/A</v>
      </c>
      <c r="S173" s="65" t="e">
        <f>VLOOKUP(E173,'Trimming log'!$F$5:$V$5000,15,FALSE)</f>
        <v>#N/A</v>
      </c>
      <c r="T173" s="65" t="e">
        <f t="shared" si="28"/>
        <v>#N/A</v>
      </c>
      <c r="U173" s="491" t="str">
        <f t="shared" si="29"/>
        <v/>
      </c>
      <c r="V173" s="74">
        <f t="shared" si="30"/>
        <v>0</v>
      </c>
      <c r="W173" s="134">
        <f t="shared" si="31"/>
        <v>0</v>
      </c>
      <c r="X173" s="134" t="e">
        <f>VLOOKUP(E173,'Trimming log'!$F$5:$Y$5000,19,FALSE)</f>
        <v>#N/A</v>
      </c>
      <c r="Y173" s="134" t="e">
        <f>VLOOKUP(E173,'Trimming log'!$F$5:$Y$5000,20,FALSE)</f>
        <v>#N/A</v>
      </c>
      <c r="Z173" s="135" t="e">
        <f t="shared" si="32"/>
        <v>#N/A</v>
      </c>
      <c r="AA173" s="135" t="e">
        <f t="shared" si="33"/>
        <v>#N/A</v>
      </c>
      <c r="AB173" s="136" t="e">
        <f t="shared" si="34"/>
        <v>#N/A</v>
      </c>
      <c r="AC173" s="136" t="e">
        <f t="shared" si="35"/>
        <v>#N/A</v>
      </c>
      <c r="AD173" s="136" t="e">
        <f t="shared" si="36"/>
        <v>#N/A</v>
      </c>
      <c r="AE173" s="136" t="e">
        <f t="shared" si="37"/>
        <v>#N/A</v>
      </c>
    </row>
    <row r="174" spans="1:31" ht="15" customHeight="1">
      <c r="A174" s="67" t="str">
        <f t="shared" si="26"/>
        <v/>
      </c>
      <c r="B174" s="65">
        <f t="shared" si="38"/>
        <v>151</v>
      </c>
      <c r="C174" s="68" t="str">
        <f t="shared" si="27"/>
        <v/>
      </c>
      <c r="D174" s="69"/>
      <c r="E174" s="66"/>
      <c r="F174" s="65" t="e">
        <f>VLOOKUP(E174,'Trimming log'!$F$5:$V$5000,2,FALSE)</f>
        <v>#N/A</v>
      </c>
      <c r="G174" s="65" t="e">
        <f>VLOOKUP(E174,'Trimming log'!$F$5:$V$5000,3,FALSE)</f>
        <v>#N/A</v>
      </c>
      <c r="H174" s="508" t="e">
        <f>VLOOKUP(E174,'Trimming log'!$F$5:$V$5000,4,FALSE)</f>
        <v>#N/A</v>
      </c>
      <c r="I174" s="65" t="e">
        <f>VLOOKUP(E174,'Trimming log'!$F$5:$V$5000,5,FALSE)</f>
        <v>#N/A</v>
      </c>
      <c r="J174" s="65" t="e">
        <f>VLOOKUP(E174,'Trimming log'!$F$5:$V$5000,6,FALSE)</f>
        <v>#N/A</v>
      </c>
      <c r="K174" s="65" t="e">
        <f>VLOOKUP(E174,'Trimming log'!$F$5:$V$5000,7,FALSE)</f>
        <v>#N/A</v>
      </c>
      <c r="L174" s="65" t="e">
        <f>VLOOKUP(E174,'Trimming log'!$F$5:$V$5000,8,FALSE)</f>
        <v>#N/A</v>
      </c>
      <c r="M174" s="65" t="e">
        <f>VLOOKUP(E174,'Trimming log'!$F$5:$V$5000,9,FALSE)</f>
        <v>#N/A</v>
      </c>
      <c r="N174" s="507" t="e">
        <f>VLOOKUP(E174,'Trimming log'!$F$5:$V$5000,10,FALSE)</f>
        <v>#N/A</v>
      </c>
      <c r="O174" s="65" t="e">
        <f>VLOOKUP(E174,'Trimming log'!$F$5:$V$5000,11,FALSE)</f>
        <v>#N/A</v>
      </c>
      <c r="P174" s="65" t="e">
        <f>VLOOKUP(E174,'Trimming log'!$F$5:$V$5000,12,FALSE)</f>
        <v>#N/A</v>
      </c>
      <c r="Q174" s="65" t="e">
        <f>VLOOKUP(E174,'Trimming log'!$F$5:$V$5000,13,FALSE)</f>
        <v>#N/A</v>
      </c>
      <c r="R174" s="65" t="e">
        <f>VLOOKUP(E174,'Trimming log'!$F$5:$V$5000,14,FALSE)</f>
        <v>#N/A</v>
      </c>
      <c r="S174" s="65" t="e">
        <f>VLOOKUP(E174,'Trimming log'!$F$5:$V$5000,15,FALSE)</f>
        <v>#N/A</v>
      </c>
      <c r="T174" s="65" t="e">
        <f t="shared" si="28"/>
        <v>#N/A</v>
      </c>
      <c r="U174" s="491" t="str">
        <f t="shared" si="29"/>
        <v/>
      </c>
      <c r="V174" s="74">
        <f t="shared" si="30"/>
        <v>0</v>
      </c>
      <c r="W174" s="134">
        <f t="shared" si="31"/>
        <v>0</v>
      </c>
      <c r="X174" s="134" t="e">
        <f>VLOOKUP(E174,'Trimming log'!$F$5:$Y$5000,19,FALSE)</f>
        <v>#N/A</v>
      </c>
      <c r="Y174" s="134" t="e">
        <f>VLOOKUP(E174,'Trimming log'!$F$5:$Y$5000,20,FALSE)</f>
        <v>#N/A</v>
      </c>
      <c r="Z174" s="135" t="e">
        <f t="shared" si="32"/>
        <v>#N/A</v>
      </c>
      <c r="AA174" s="135" t="e">
        <f t="shared" si="33"/>
        <v>#N/A</v>
      </c>
      <c r="AB174" s="136" t="e">
        <f t="shared" si="34"/>
        <v>#N/A</v>
      </c>
      <c r="AC174" s="136" t="e">
        <f t="shared" si="35"/>
        <v>#N/A</v>
      </c>
      <c r="AD174" s="136" t="e">
        <f t="shared" si="36"/>
        <v>#N/A</v>
      </c>
      <c r="AE174" s="136" t="e">
        <f t="shared" si="37"/>
        <v>#N/A</v>
      </c>
    </row>
    <row r="175" spans="1:31" ht="15" customHeight="1">
      <c r="A175" s="67" t="str">
        <f t="shared" si="26"/>
        <v/>
      </c>
      <c r="B175" s="65">
        <f t="shared" si="38"/>
        <v>152</v>
      </c>
      <c r="C175" s="68" t="str">
        <f t="shared" si="27"/>
        <v/>
      </c>
      <c r="D175" s="69"/>
      <c r="E175" s="66"/>
      <c r="F175" s="65" t="e">
        <f>VLOOKUP(E175,'Trimming log'!$F$5:$V$5000,2,FALSE)</f>
        <v>#N/A</v>
      </c>
      <c r="G175" s="65" t="e">
        <f>VLOOKUP(E175,'Trimming log'!$F$5:$V$5000,3,FALSE)</f>
        <v>#N/A</v>
      </c>
      <c r="H175" s="508" t="e">
        <f>VLOOKUP(E175,'Trimming log'!$F$5:$V$5000,4,FALSE)</f>
        <v>#N/A</v>
      </c>
      <c r="I175" s="65" t="e">
        <f>VLOOKUP(E175,'Trimming log'!$F$5:$V$5000,5,FALSE)</f>
        <v>#N/A</v>
      </c>
      <c r="J175" s="65" t="e">
        <f>VLOOKUP(E175,'Trimming log'!$F$5:$V$5000,6,FALSE)</f>
        <v>#N/A</v>
      </c>
      <c r="K175" s="65" t="e">
        <f>VLOOKUP(E175,'Trimming log'!$F$5:$V$5000,7,FALSE)</f>
        <v>#N/A</v>
      </c>
      <c r="L175" s="65" t="e">
        <f>VLOOKUP(E175,'Trimming log'!$F$5:$V$5000,8,FALSE)</f>
        <v>#N/A</v>
      </c>
      <c r="M175" s="65" t="e">
        <f>VLOOKUP(E175,'Trimming log'!$F$5:$V$5000,9,FALSE)</f>
        <v>#N/A</v>
      </c>
      <c r="N175" s="507" t="e">
        <f>VLOOKUP(E175,'Trimming log'!$F$5:$V$5000,10,FALSE)</f>
        <v>#N/A</v>
      </c>
      <c r="O175" s="65" t="e">
        <f>VLOOKUP(E175,'Trimming log'!$F$5:$V$5000,11,FALSE)</f>
        <v>#N/A</v>
      </c>
      <c r="P175" s="65" t="e">
        <f>VLOOKUP(E175,'Trimming log'!$F$5:$V$5000,12,FALSE)</f>
        <v>#N/A</v>
      </c>
      <c r="Q175" s="65" t="e">
        <f>VLOOKUP(E175,'Trimming log'!$F$5:$V$5000,13,FALSE)</f>
        <v>#N/A</v>
      </c>
      <c r="R175" s="65" t="e">
        <f>VLOOKUP(E175,'Trimming log'!$F$5:$V$5000,14,FALSE)</f>
        <v>#N/A</v>
      </c>
      <c r="S175" s="65" t="e">
        <f>VLOOKUP(E175,'Trimming log'!$F$5:$V$5000,15,FALSE)</f>
        <v>#N/A</v>
      </c>
      <c r="T175" s="65" t="e">
        <f t="shared" si="28"/>
        <v>#N/A</v>
      </c>
      <c r="U175" s="491" t="str">
        <f t="shared" si="29"/>
        <v/>
      </c>
      <c r="V175" s="74">
        <f t="shared" si="30"/>
        <v>0</v>
      </c>
      <c r="W175" s="134">
        <f t="shared" si="31"/>
        <v>0</v>
      </c>
      <c r="X175" s="134" t="e">
        <f>VLOOKUP(E175,'Trimming log'!$F$5:$Y$5000,19,FALSE)</f>
        <v>#N/A</v>
      </c>
      <c r="Y175" s="134" t="e">
        <f>VLOOKUP(E175,'Trimming log'!$F$5:$Y$5000,20,FALSE)</f>
        <v>#N/A</v>
      </c>
      <c r="Z175" s="135" t="e">
        <f t="shared" si="32"/>
        <v>#N/A</v>
      </c>
      <c r="AA175" s="135" t="e">
        <f t="shared" si="33"/>
        <v>#N/A</v>
      </c>
      <c r="AB175" s="136" t="e">
        <f t="shared" si="34"/>
        <v>#N/A</v>
      </c>
      <c r="AC175" s="136" t="e">
        <f t="shared" si="35"/>
        <v>#N/A</v>
      </c>
      <c r="AD175" s="136" t="e">
        <f t="shared" si="36"/>
        <v>#N/A</v>
      </c>
      <c r="AE175" s="136" t="e">
        <f t="shared" si="37"/>
        <v>#N/A</v>
      </c>
    </row>
    <row r="176" spans="1:31" ht="15" customHeight="1">
      <c r="A176" s="67" t="str">
        <f t="shared" si="26"/>
        <v/>
      </c>
      <c r="B176" s="65">
        <f t="shared" si="38"/>
        <v>153</v>
      </c>
      <c r="C176" s="68" t="str">
        <f t="shared" si="27"/>
        <v/>
      </c>
      <c r="D176" s="69"/>
      <c r="E176" s="66"/>
      <c r="F176" s="65" t="e">
        <f>VLOOKUP(E176,'Trimming log'!$F$5:$V$5000,2,FALSE)</f>
        <v>#N/A</v>
      </c>
      <c r="G176" s="65" t="e">
        <f>VLOOKUP(E176,'Trimming log'!$F$5:$V$5000,3,FALSE)</f>
        <v>#N/A</v>
      </c>
      <c r="H176" s="508" t="e">
        <f>VLOOKUP(E176,'Trimming log'!$F$5:$V$5000,4,FALSE)</f>
        <v>#N/A</v>
      </c>
      <c r="I176" s="65" t="e">
        <f>VLOOKUP(E176,'Trimming log'!$F$5:$V$5000,5,FALSE)</f>
        <v>#N/A</v>
      </c>
      <c r="J176" s="65" t="e">
        <f>VLOOKUP(E176,'Trimming log'!$F$5:$V$5000,6,FALSE)</f>
        <v>#N/A</v>
      </c>
      <c r="K176" s="65" t="e">
        <f>VLOOKUP(E176,'Trimming log'!$F$5:$V$5000,7,FALSE)</f>
        <v>#N/A</v>
      </c>
      <c r="L176" s="65" t="e">
        <f>VLOOKUP(E176,'Trimming log'!$F$5:$V$5000,8,FALSE)</f>
        <v>#N/A</v>
      </c>
      <c r="M176" s="65" t="e">
        <f>VLOOKUP(E176,'Trimming log'!$F$5:$V$5000,9,FALSE)</f>
        <v>#N/A</v>
      </c>
      <c r="N176" s="507" t="e">
        <f>VLOOKUP(E176,'Trimming log'!$F$5:$V$5000,10,FALSE)</f>
        <v>#N/A</v>
      </c>
      <c r="O176" s="65" t="e">
        <f>VLOOKUP(E176,'Trimming log'!$F$5:$V$5000,11,FALSE)</f>
        <v>#N/A</v>
      </c>
      <c r="P176" s="65" t="e">
        <f>VLOOKUP(E176,'Trimming log'!$F$5:$V$5000,12,FALSE)</f>
        <v>#N/A</v>
      </c>
      <c r="Q176" s="65" t="e">
        <f>VLOOKUP(E176,'Trimming log'!$F$5:$V$5000,13,FALSE)</f>
        <v>#N/A</v>
      </c>
      <c r="R176" s="65" t="e">
        <f>VLOOKUP(E176,'Trimming log'!$F$5:$V$5000,14,FALSE)</f>
        <v>#N/A</v>
      </c>
      <c r="S176" s="65" t="e">
        <f>VLOOKUP(E176,'Trimming log'!$F$5:$V$5000,15,FALSE)</f>
        <v>#N/A</v>
      </c>
      <c r="T176" s="65" t="e">
        <f t="shared" si="28"/>
        <v>#N/A</v>
      </c>
      <c r="U176" s="491" t="str">
        <f t="shared" si="29"/>
        <v/>
      </c>
      <c r="V176" s="74">
        <f t="shared" si="30"/>
        <v>0</v>
      </c>
      <c r="W176" s="134">
        <f t="shared" si="31"/>
        <v>0</v>
      </c>
      <c r="X176" s="134" t="e">
        <f>VLOOKUP(E176,'Trimming log'!$F$5:$Y$5000,19,FALSE)</f>
        <v>#N/A</v>
      </c>
      <c r="Y176" s="134" t="e">
        <f>VLOOKUP(E176,'Trimming log'!$F$5:$Y$5000,20,FALSE)</f>
        <v>#N/A</v>
      </c>
      <c r="Z176" s="135" t="e">
        <f t="shared" si="32"/>
        <v>#N/A</v>
      </c>
      <c r="AA176" s="135" t="e">
        <f t="shared" si="33"/>
        <v>#N/A</v>
      </c>
      <c r="AB176" s="136" t="e">
        <f t="shared" si="34"/>
        <v>#N/A</v>
      </c>
      <c r="AC176" s="136" t="e">
        <f t="shared" si="35"/>
        <v>#N/A</v>
      </c>
      <c r="AD176" s="136" t="e">
        <f t="shared" si="36"/>
        <v>#N/A</v>
      </c>
      <c r="AE176" s="136" t="e">
        <f t="shared" si="37"/>
        <v>#N/A</v>
      </c>
    </row>
    <row r="177" spans="1:31" ht="15" customHeight="1">
      <c r="A177" s="67" t="str">
        <f t="shared" si="26"/>
        <v/>
      </c>
      <c r="B177" s="65">
        <f t="shared" si="38"/>
        <v>154</v>
      </c>
      <c r="C177" s="68" t="str">
        <f t="shared" si="27"/>
        <v/>
      </c>
      <c r="D177" s="69"/>
      <c r="E177" s="66"/>
      <c r="F177" s="65" t="e">
        <f>VLOOKUP(E177,'Trimming log'!$F$5:$V$5000,2,FALSE)</f>
        <v>#N/A</v>
      </c>
      <c r="G177" s="65" t="e">
        <f>VLOOKUP(E177,'Trimming log'!$F$5:$V$5000,3,FALSE)</f>
        <v>#N/A</v>
      </c>
      <c r="H177" s="508" t="e">
        <f>VLOOKUP(E177,'Trimming log'!$F$5:$V$5000,4,FALSE)</f>
        <v>#N/A</v>
      </c>
      <c r="I177" s="65" t="e">
        <f>VLOOKUP(E177,'Trimming log'!$F$5:$V$5000,5,FALSE)</f>
        <v>#N/A</v>
      </c>
      <c r="J177" s="65" t="e">
        <f>VLOOKUP(E177,'Trimming log'!$F$5:$V$5000,6,FALSE)</f>
        <v>#N/A</v>
      </c>
      <c r="K177" s="65" t="e">
        <f>VLOOKUP(E177,'Trimming log'!$F$5:$V$5000,7,FALSE)</f>
        <v>#N/A</v>
      </c>
      <c r="L177" s="65" t="e">
        <f>VLOOKUP(E177,'Trimming log'!$F$5:$V$5000,8,FALSE)</f>
        <v>#N/A</v>
      </c>
      <c r="M177" s="65" t="e">
        <f>VLOOKUP(E177,'Trimming log'!$F$5:$V$5000,9,FALSE)</f>
        <v>#N/A</v>
      </c>
      <c r="N177" s="507" t="e">
        <f>VLOOKUP(E177,'Trimming log'!$F$5:$V$5000,10,FALSE)</f>
        <v>#N/A</v>
      </c>
      <c r="O177" s="65" t="e">
        <f>VLOOKUP(E177,'Trimming log'!$F$5:$V$5000,11,FALSE)</f>
        <v>#N/A</v>
      </c>
      <c r="P177" s="65" t="e">
        <f>VLOOKUP(E177,'Trimming log'!$F$5:$V$5000,12,FALSE)</f>
        <v>#N/A</v>
      </c>
      <c r="Q177" s="65" t="e">
        <f>VLOOKUP(E177,'Trimming log'!$F$5:$V$5000,13,FALSE)</f>
        <v>#N/A</v>
      </c>
      <c r="R177" s="65" t="e">
        <f>VLOOKUP(E177,'Trimming log'!$F$5:$V$5000,14,FALSE)</f>
        <v>#N/A</v>
      </c>
      <c r="S177" s="65" t="e">
        <f>VLOOKUP(E177,'Trimming log'!$F$5:$V$5000,15,FALSE)</f>
        <v>#N/A</v>
      </c>
      <c r="T177" s="65" t="e">
        <f t="shared" si="28"/>
        <v>#N/A</v>
      </c>
      <c r="U177" s="491" t="str">
        <f t="shared" si="29"/>
        <v/>
      </c>
      <c r="V177" s="74">
        <f t="shared" si="30"/>
        <v>0</v>
      </c>
      <c r="W177" s="134">
        <f t="shared" si="31"/>
        <v>0</v>
      </c>
      <c r="X177" s="134" t="e">
        <f>VLOOKUP(E177,'Trimming log'!$F$5:$Y$5000,19,FALSE)</f>
        <v>#N/A</v>
      </c>
      <c r="Y177" s="134" t="e">
        <f>VLOOKUP(E177,'Trimming log'!$F$5:$Y$5000,20,FALSE)</f>
        <v>#N/A</v>
      </c>
      <c r="Z177" s="135" t="e">
        <f t="shared" si="32"/>
        <v>#N/A</v>
      </c>
      <c r="AA177" s="135" t="e">
        <f t="shared" si="33"/>
        <v>#N/A</v>
      </c>
      <c r="AB177" s="136" t="e">
        <f t="shared" si="34"/>
        <v>#N/A</v>
      </c>
      <c r="AC177" s="136" t="e">
        <f t="shared" si="35"/>
        <v>#N/A</v>
      </c>
      <c r="AD177" s="136" t="e">
        <f t="shared" si="36"/>
        <v>#N/A</v>
      </c>
      <c r="AE177" s="136" t="e">
        <f t="shared" si="37"/>
        <v>#N/A</v>
      </c>
    </row>
    <row r="178" spans="1:31" ht="15" customHeight="1">
      <c r="A178" s="67" t="str">
        <f t="shared" si="26"/>
        <v/>
      </c>
      <c r="B178" s="65">
        <f t="shared" si="38"/>
        <v>155</v>
      </c>
      <c r="C178" s="68" t="str">
        <f t="shared" si="27"/>
        <v/>
      </c>
      <c r="D178" s="69"/>
      <c r="E178" s="66"/>
      <c r="F178" s="65" t="e">
        <f>VLOOKUP(E178,'Trimming log'!$F$5:$V$5000,2,FALSE)</f>
        <v>#N/A</v>
      </c>
      <c r="G178" s="65" t="e">
        <f>VLOOKUP(E178,'Trimming log'!$F$5:$V$5000,3,FALSE)</f>
        <v>#N/A</v>
      </c>
      <c r="H178" s="508" t="e">
        <f>VLOOKUP(E178,'Trimming log'!$F$5:$V$5000,4,FALSE)</f>
        <v>#N/A</v>
      </c>
      <c r="I178" s="65" t="e">
        <f>VLOOKUP(E178,'Trimming log'!$F$5:$V$5000,5,FALSE)</f>
        <v>#N/A</v>
      </c>
      <c r="J178" s="65" t="e">
        <f>VLOOKUP(E178,'Trimming log'!$F$5:$V$5000,6,FALSE)</f>
        <v>#N/A</v>
      </c>
      <c r="K178" s="65" t="e">
        <f>VLOOKUP(E178,'Trimming log'!$F$5:$V$5000,7,FALSE)</f>
        <v>#N/A</v>
      </c>
      <c r="L178" s="65" t="e">
        <f>VLOOKUP(E178,'Trimming log'!$F$5:$V$5000,8,FALSE)</f>
        <v>#N/A</v>
      </c>
      <c r="M178" s="65" t="e">
        <f>VLOOKUP(E178,'Trimming log'!$F$5:$V$5000,9,FALSE)</f>
        <v>#N/A</v>
      </c>
      <c r="N178" s="507" t="e">
        <f>VLOOKUP(E178,'Trimming log'!$F$5:$V$5000,10,FALSE)</f>
        <v>#N/A</v>
      </c>
      <c r="O178" s="65" t="e">
        <f>VLOOKUP(E178,'Trimming log'!$F$5:$V$5000,11,FALSE)</f>
        <v>#N/A</v>
      </c>
      <c r="P178" s="65" t="e">
        <f>VLOOKUP(E178,'Trimming log'!$F$5:$V$5000,12,FALSE)</f>
        <v>#N/A</v>
      </c>
      <c r="Q178" s="65" t="e">
        <f>VLOOKUP(E178,'Trimming log'!$F$5:$V$5000,13,FALSE)</f>
        <v>#N/A</v>
      </c>
      <c r="R178" s="65" t="e">
        <f>VLOOKUP(E178,'Trimming log'!$F$5:$V$5000,14,FALSE)</f>
        <v>#N/A</v>
      </c>
      <c r="S178" s="65" t="e">
        <f>VLOOKUP(E178,'Trimming log'!$F$5:$V$5000,15,FALSE)</f>
        <v>#N/A</v>
      </c>
      <c r="T178" s="65" t="e">
        <f t="shared" si="28"/>
        <v>#N/A</v>
      </c>
      <c r="U178" s="491" t="str">
        <f t="shared" si="29"/>
        <v/>
      </c>
      <c r="V178" s="74">
        <f t="shared" si="30"/>
        <v>0</v>
      </c>
      <c r="W178" s="134">
        <f t="shared" si="31"/>
        <v>0</v>
      </c>
      <c r="X178" s="134" t="e">
        <f>VLOOKUP(E178,'Trimming log'!$F$5:$Y$5000,19,FALSE)</f>
        <v>#N/A</v>
      </c>
      <c r="Y178" s="134" t="e">
        <f>VLOOKUP(E178,'Trimming log'!$F$5:$Y$5000,20,FALSE)</f>
        <v>#N/A</v>
      </c>
      <c r="Z178" s="135" t="e">
        <f t="shared" si="32"/>
        <v>#N/A</v>
      </c>
      <c r="AA178" s="135" t="e">
        <f t="shared" si="33"/>
        <v>#N/A</v>
      </c>
      <c r="AB178" s="136" t="e">
        <f t="shared" si="34"/>
        <v>#N/A</v>
      </c>
      <c r="AC178" s="136" t="e">
        <f t="shared" si="35"/>
        <v>#N/A</v>
      </c>
      <c r="AD178" s="136" t="e">
        <f t="shared" si="36"/>
        <v>#N/A</v>
      </c>
      <c r="AE178" s="136" t="e">
        <f t="shared" si="37"/>
        <v>#N/A</v>
      </c>
    </row>
    <row r="179" spans="1:31" ht="15" customHeight="1">
      <c r="A179" s="67" t="str">
        <f t="shared" si="26"/>
        <v/>
      </c>
      <c r="B179" s="65">
        <f t="shared" si="38"/>
        <v>156</v>
      </c>
      <c r="C179" s="68" t="str">
        <f t="shared" si="27"/>
        <v/>
      </c>
      <c r="D179" s="69"/>
      <c r="E179" s="66"/>
      <c r="F179" s="65" t="e">
        <f>VLOOKUP(E179,'Trimming log'!$F$5:$V$5000,2,FALSE)</f>
        <v>#N/A</v>
      </c>
      <c r="G179" s="65" t="e">
        <f>VLOOKUP(E179,'Trimming log'!$F$5:$V$5000,3,FALSE)</f>
        <v>#N/A</v>
      </c>
      <c r="H179" s="508" t="e">
        <f>VLOOKUP(E179,'Trimming log'!$F$5:$V$5000,4,FALSE)</f>
        <v>#N/A</v>
      </c>
      <c r="I179" s="65" t="e">
        <f>VLOOKUP(E179,'Trimming log'!$F$5:$V$5000,5,FALSE)</f>
        <v>#N/A</v>
      </c>
      <c r="J179" s="65" t="e">
        <f>VLOOKUP(E179,'Trimming log'!$F$5:$V$5000,6,FALSE)</f>
        <v>#N/A</v>
      </c>
      <c r="K179" s="65" t="e">
        <f>VLOOKUP(E179,'Trimming log'!$F$5:$V$5000,7,FALSE)</f>
        <v>#N/A</v>
      </c>
      <c r="L179" s="65" t="e">
        <f>VLOOKUP(E179,'Trimming log'!$F$5:$V$5000,8,FALSE)</f>
        <v>#N/A</v>
      </c>
      <c r="M179" s="65" t="e">
        <f>VLOOKUP(E179,'Trimming log'!$F$5:$V$5000,9,FALSE)</f>
        <v>#N/A</v>
      </c>
      <c r="N179" s="507" t="e">
        <f>VLOOKUP(E179,'Trimming log'!$F$5:$V$5000,10,FALSE)</f>
        <v>#N/A</v>
      </c>
      <c r="O179" s="65" t="e">
        <f>VLOOKUP(E179,'Trimming log'!$F$5:$V$5000,11,FALSE)</f>
        <v>#N/A</v>
      </c>
      <c r="P179" s="65" t="e">
        <f>VLOOKUP(E179,'Trimming log'!$F$5:$V$5000,12,FALSE)</f>
        <v>#N/A</v>
      </c>
      <c r="Q179" s="65" t="e">
        <f>VLOOKUP(E179,'Trimming log'!$F$5:$V$5000,13,FALSE)</f>
        <v>#N/A</v>
      </c>
      <c r="R179" s="65" t="e">
        <f>VLOOKUP(E179,'Trimming log'!$F$5:$V$5000,14,FALSE)</f>
        <v>#N/A</v>
      </c>
      <c r="S179" s="65" t="e">
        <f>VLOOKUP(E179,'Trimming log'!$F$5:$V$5000,15,FALSE)</f>
        <v>#N/A</v>
      </c>
      <c r="T179" s="65" t="e">
        <f t="shared" si="28"/>
        <v>#N/A</v>
      </c>
      <c r="U179" s="491" t="str">
        <f t="shared" si="29"/>
        <v/>
      </c>
      <c r="V179" s="74">
        <f t="shared" si="30"/>
        <v>0</v>
      </c>
      <c r="W179" s="134">
        <f t="shared" si="31"/>
        <v>0</v>
      </c>
      <c r="X179" s="134" t="e">
        <f>VLOOKUP(E179,'Trimming log'!$F$5:$Y$5000,19,FALSE)</f>
        <v>#N/A</v>
      </c>
      <c r="Y179" s="134" t="e">
        <f>VLOOKUP(E179,'Trimming log'!$F$5:$Y$5000,20,FALSE)</f>
        <v>#N/A</v>
      </c>
      <c r="Z179" s="135" t="e">
        <f t="shared" si="32"/>
        <v>#N/A</v>
      </c>
      <c r="AA179" s="135" t="e">
        <f t="shared" si="33"/>
        <v>#N/A</v>
      </c>
      <c r="AB179" s="136" t="e">
        <f t="shared" si="34"/>
        <v>#N/A</v>
      </c>
      <c r="AC179" s="136" t="e">
        <f t="shared" si="35"/>
        <v>#N/A</v>
      </c>
      <c r="AD179" s="136" t="e">
        <f t="shared" si="36"/>
        <v>#N/A</v>
      </c>
      <c r="AE179" s="136" t="e">
        <f t="shared" si="37"/>
        <v>#N/A</v>
      </c>
    </row>
    <row r="180" spans="1:31" ht="15" customHeight="1">
      <c r="A180" s="67" t="str">
        <f t="shared" si="26"/>
        <v/>
      </c>
      <c r="B180" s="65">
        <f t="shared" si="38"/>
        <v>157</v>
      </c>
      <c r="C180" s="68" t="str">
        <f t="shared" si="27"/>
        <v/>
      </c>
      <c r="D180" s="69"/>
      <c r="E180" s="66"/>
      <c r="F180" s="65" t="e">
        <f>VLOOKUP(E180,'Trimming log'!$F$5:$V$5000,2,FALSE)</f>
        <v>#N/A</v>
      </c>
      <c r="G180" s="65" t="e">
        <f>VLOOKUP(E180,'Trimming log'!$F$5:$V$5000,3,FALSE)</f>
        <v>#N/A</v>
      </c>
      <c r="H180" s="508" t="e">
        <f>VLOOKUP(E180,'Trimming log'!$F$5:$V$5000,4,FALSE)</f>
        <v>#N/A</v>
      </c>
      <c r="I180" s="65" t="e">
        <f>VLOOKUP(E180,'Trimming log'!$F$5:$V$5000,5,FALSE)</f>
        <v>#N/A</v>
      </c>
      <c r="J180" s="65" t="e">
        <f>VLOOKUP(E180,'Trimming log'!$F$5:$V$5000,6,FALSE)</f>
        <v>#N/A</v>
      </c>
      <c r="K180" s="65" t="e">
        <f>VLOOKUP(E180,'Trimming log'!$F$5:$V$5000,7,FALSE)</f>
        <v>#N/A</v>
      </c>
      <c r="L180" s="65" t="e">
        <f>VLOOKUP(E180,'Trimming log'!$F$5:$V$5000,8,FALSE)</f>
        <v>#N/A</v>
      </c>
      <c r="M180" s="65" t="e">
        <f>VLOOKUP(E180,'Trimming log'!$F$5:$V$5000,9,FALSE)</f>
        <v>#N/A</v>
      </c>
      <c r="N180" s="507" t="e">
        <f>VLOOKUP(E180,'Trimming log'!$F$5:$V$5000,10,FALSE)</f>
        <v>#N/A</v>
      </c>
      <c r="O180" s="65" t="e">
        <f>VLOOKUP(E180,'Trimming log'!$F$5:$V$5000,11,FALSE)</f>
        <v>#N/A</v>
      </c>
      <c r="P180" s="65" t="e">
        <f>VLOOKUP(E180,'Trimming log'!$F$5:$V$5000,12,FALSE)</f>
        <v>#N/A</v>
      </c>
      <c r="Q180" s="65" t="e">
        <f>VLOOKUP(E180,'Trimming log'!$F$5:$V$5000,13,FALSE)</f>
        <v>#N/A</v>
      </c>
      <c r="R180" s="65" t="e">
        <f>VLOOKUP(E180,'Trimming log'!$F$5:$V$5000,14,FALSE)</f>
        <v>#N/A</v>
      </c>
      <c r="S180" s="65" t="e">
        <f>VLOOKUP(E180,'Trimming log'!$F$5:$V$5000,15,FALSE)</f>
        <v>#N/A</v>
      </c>
      <c r="T180" s="65" t="e">
        <f t="shared" si="28"/>
        <v>#N/A</v>
      </c>
      <c r="U180" s="491" t="str">
        <f t="shared" si="29"/>
        <v/>
      </c>
      <c r="V180" s="74">
        <f t="shared" si="30"/>
        <v>0</v>
      </c>
      <c r="W180" s="134">
        <f t="shared" si="31"/>
        <v>0</v>
      </c>
      <c r="X180" s="134" t="e">
        <f>VLOOKUP(E180,'Trimming log'!$F$5:$Y$5000,19,FALSE)</f>
        <v>#N/A</v>
      </c>
      <c r="Y180" s="134" t="e">
        <f>VLOOKUP(E180,'Trimming log'!$F$5:$Y$5000,20,FALSE)</f>
        <v>#N/A</v>
      </c>
      <c r="Z180" s="135" t="e">
        <f t="shared" si="32"/>
        <v>#N/A</v>
      </c>
      <c r="AA180" s="135" t="e">
        <f t="shared" si="33"/>
        <v>#N/A</v>
      </c>
      <c r="AB180" s="136" t="e">
        <f t="shared" si="34"/>
        <v>#N/A</v>
      </c>
      <c r="AC180" s="136" t="e">
        <f t="shared" si="35"/>
        <v>#N/A</v>
      </c>
      <c r="AD180" s="136" t="e">
        <f t="shared" si="36"/>
        <v>#N/A</v>
      </c>
      <c r="AE180" s="136" t="e">
        <f t="shared" si="37"/>
        <v>#N/A</v>
      </c>
    </row>
    <row r="181" spans="1:31" ht="15" customHeight="1">
      <c r="A181" s="67" t="str">
        <f t="shared" si="26"/>
        <v/>
      </c>
      <c r="B181" s="65">
        <f t="shared" si="38"/>
        <v>158</v>
      </c>
      <c r="C181" s="68" t="str">
        <f t="shared" si="27"/>
        <v/>
      </c>
      <c r="D181" s="69"/>
      <c r="E181" s="66"/>
      <c r="F181" s="65" t="e">
        <f>VLOOKUP(E181,'Trimming log'!$F$5:$V$5000,2,FALSE)</f>
        <v>#N/A</v>
      </c>
      <c r="G181" s="65" t="e">
        <f>VLOOKUP(E181,'Trimming log'!$F$5:$V$5000,3,FALSE)</f>
        <v>#N/A</v>
      </c>
      <c r="H181" s="508" t="e">
        <f>VLOOKUP(E181,'Trimming log'!$F$5:$V$5000,4,FALSE)</f>
        <v>#N/A</v>
      </c>
      <c r="I181" s="65" t="e">
        <f>VLOOKUP(E181,'Trimming log'!$F$5:$V$5000,5,FALSE)</f>
        <v>#N/A</v>
      </c>
      <c r="J181" s="65" t="e">
        <f>VLOOKUP(E181,'Trimming log'!$F$5:$V$5000,6,FALSE)</f>
        <v>#N/A</v>
      </c>
      <c r="K181" s="65" t="e">
        <f>VLOOKUP(E181,'Trimming log'!$F$5:$V$5000,7,FALSE)</f>
        <v>#N/A</v>
      </c>
      <c r="L181" s="65" t="e">
        <f>VLOOKUP(E181,'Trimming log'!$F$5:$V$5000,8,FALSE)</f>
        <v>#N/A</v>
      </c>
      <c r="M181" s="65" t="e">
        <f>VLOOKUP(E181,'Trimming log'!$F$5:$V$5000,9,FALSE)</f>
        <v>#N/A</v>
      </c>
      <c r="N181" s="507" t="e">
        <f>VLOOKUP(E181,'Trimming log'!$F$5:$V$5000,10,FALSE)</f>
        <v>#N/A</v>
      </c>
      <c r="O181" s="65" t="e">
        <f>VLOOKUP(E181,'Trimming log'!$F$5:$V$5000,11,FALSE)</f>
        <v>#N/A</v>
      </c>
      <c r="P181" s="65" t="e">
        <f>VLOOKUP(E181,'Trimming log'!$F$5:$V$5000,12,FALSE)</f>
        <v>#N/A</v>
      </c>
      <c r="Q181" s="65" t="e">
        <f>VLOOKUP(E181,'Trimming log'!$F$5:$V$5000,13,FALSE)</f>
        <v>#N/A</v>
      </c>
      <c r="R181" s="65" t="e">
        <f>VLOOKUP(E181,'Trimming log'!$F$5:$V$5000,14,FALSE)</f>
        <v>#N/A</v>
      </c>
      <c r="S181" s="65" t="e">
        <f>VLOOKUP(E181,'Trimming log'!$F$5:$V$5000,15,FALSE)</f>
        <v>#N/A</v>
      </c>
      <c r="T181" s="65" t="e">
        <f t="shared" si="28"/>
        <v>#N/A</v>
      </c>
      <c r="U181" s="491" t="str">
        <f t="shared" si="29"/>
        <v/>
      </c>
      <c r="V181" s="74">
        <f t="shared" si="30"/>
        <v>0</v>
      </c>
      <c r="W181" s="134">
        <f t="shared" si="31"/>
        <v>0</v>
      </c>
      <c r="X181" s="134" t="e">
        <f>VLOOKUP(E181,'Trimming log'!$F$5:$Y$5000,19,FALSE)</f>
        <v>#N/A</v>
      </c>
      <c r="Y181" s="134" t="e">
        <f>VLOOKUP(E181,'Trimming log'!$F$5:$Y$5000,20,FALSE)</f>
        <v>#N/A</v>
      </c>
      <c r="Z181" s="135" t="e">
        <f t="shared" si="32"/>
        <v>#N/A</v>
      </c>
      <c r="AA181" s="135" t="e">
        <f t="shared" si="33"/>
        <v>#N/A</v>
      </c>
      <c r="AB181" s="136" t="e">
        <f t="shared" si="34"/>
        <v>#N/A</v>
      </c>
      <c r="AC181" s="136" t="e">
        <f t="shared" si="35"/>
        <v>#N/A</v>
      </c>
      <c r="AD181" s="136" t="e">
        <f t="shared" si="36"/>
        <v>#N/A</v>
      </c>
      <c r="AE181" s="136" t="e">
        <f t="shared" si="37"/>
        <v>#N/A</v>
      </c>
    </row>
    <row r="182" spans="1:31" ht="15" customHeight="1">
      <c r="A182" s="67" t="str">
        <f t="shared" si="26"/>
        <v/>
      </c>
      <c r="B182" s="65">
        <f t="shared" si="38"/>
        <v>159</v>
      </c>
      <c r="C182" s="68" t="str">
        <f t="shared" si="27"/>
        <v/>
      </c>
      <c r="D182" s="69"/>
      <c r="E182" s="66"/>
      <c r="F182" s="65" t="e">
        <f>VLOOKUP(E182,'Trimming log'!$F$5:$V$5000,2,FALSE)</f>
        <v>#N/A</v>
      </c>
      <c r="G182" s="65" t="e">
        <f>VLOOKUP(E182,'Trimming log'!$F$5:$V$5000,3,FALSE)</f>
        <v>#N/A</v>
      </c>
      <c r="H182" s="508" t="e">
        <f>VLOOKUP(E182,'Trimming log'!$F$5:$V$5000,4,FALSE)</f>
        <v>#N/A</v>
      </c>
      <c r="I182" s="65" t="e">
        <f>VLOOKUP(E182,'Trimming log'!$F$5:$V$5000,5,FALSE)</f>
        <v>#N/A</v>
      </c>
      <c r="J182" s="65" t="e">
        <f>VLOOKUP(E182,'Trimming log'!$F$5:$V$5000,6,FALSE)</f>
        <v>#N/A</v>
      </c>
      <c r="K182" s="65" t="e">
        <f>VLOOKUP(E182,'Trimming log'!$F$5:$V$5000,7,FALSE)</f>
        <v>#N/A</v>
      </c>
      <c r="L182" s="65" t="e">
        <f>VLOOKUP(E182,'Trimming log'!$F$5:$V$5000,8,FALSE)</f>
        <v>#N/A</v>
      </c>
      <c r="M182" s="65" t="e">
        <f>VLOOKUP(E182,'Trimming log'!$F$5:$V$5000,9,FALSE)</f>
        <v>#N/A</v>
      </c>
      <c r="N182" s="507" t="e">
        <f>VLOOKUP(E182,'Trimming log'!$F$5:$V$5000,10,FALSE)</f>
        <v>#N/A</v>
      </c>
      <c r="O182" s="65" t="e">
        <f>VLOOKUP(E182,'Trimming log'!$F$5:$V$5000,11,FALSE)</f>
        <v>#N/A</v>
      </c>
      <c r="P182" s="65" t="e">
        <f>VLOOKUP(E182,'Trimming log'!$F$5:$V$5000,12,FALSE)</f>
        <v>#N/A</v>
      </c>
      <c r="Q182" s="65" t="e">
        <f>VLOOKUP(E182,'Trimming log'!$F$5:$V$5000,13,FALSE)</f>
        <v>#N/A</v>
      </c>
      <c r="R182" s="65" t="e">
        <f>VLOOKUP(E182,'Trimming log'!$F$5:$V$5000,14,FALSE)</f>
        <v>#N/A</v>
      </c>
      <c r="S182" s="65" t="e">
        <f>VLOOKUP(E182,'Trimming log'!$F$5:$V$5000,15,FALSE)</f>
        <v>#N/A</v>
      </c>
      <c r="T182" s="65" t="e">
        <f t="shared" si="28"/>
        <v>#N/A</v>
      </c>
      <c r="U182" s="491" t="str">
        <f t="shared" si="29"/>
        <v/>
      </c>
      <c r="V182" s="74">
        <f t="shared" si="30"/>
        <v>0</v>
      </c>
      <c r="W182" s="134">
        <f t="shared" si="31"/>
        <v>0</v>
      </c>
      <c r="X182" s="134" t="e">
        <f>VLOOKUP(E182,'Trimming log'!$F$5:$Y$5000,19,FALSE)</f>
        <v>#N/A</v>
      </c>
      <c r="Y182" s="134" t="e">
        <f>VLOOKUP(E182,'Trimming log'!$F$5:$Y$5000,20,FALSE)</f>
        <v>#N/A</v>
      </c>
      <c r="Z182" s="135" t="e">
        <f t="shared" si="32"/>
        <v>#N/A</v>
      </c>
      <c r="AA182" s="135" t="e">
        <f t="shared" si="33"/>
        <v>#N/A</v>
      </c>
      <c r="AB182" s="136" t="e">
        <f t="shared" si="34"/>
        <v>#N/A</v>
      </c>
      <c r="AC182" s="136" t="e">
        <f t="shared" si="35"/>
        <v>#N/A</v>
      </c>
      <c r="AD182" s="136" t="e">
        <f t="shared" si="36"/>
        <v>#N/A</v>
      </c>
      <c r="AE182" s="136" t="e">
        <f t="shared" si="37"/>
        <v>#N/A</v>
      </c>
    </row>
    <row r="183" spans="1:31" ht="15" customHeight="1">
      <c r="A183" s="67" t="str">
        <f t="shared" si="26"/>
        <v/>
      </c>
      <c r="B183" s="65">
        <f t="shared" si="38"/>
        <v>160</v>
      </c>
      <c r="C183" s="68" t="str">
        <f t="shared" si="27"/>
        <v/>
      </c>
      <c r="D183" s="69"/>
      <c r="E183" s="66"/>
      <c r="F183" s="65" t="e">
        <f>VLOOKUP(E183,'Trimming log'!$F$5:$V$5000,2,FALSE)</f>
        <v>#N/A</v>
      </c>
      <c r="G183" s="65" t="e">
        <f>VLOOKUP(E183,'Trimming log'!$F$5:$V$5000,3,FALSE)</f>
        <v>#N/A</v>
      </c>
      <c r="H183" s="508" t="e">
        <f>VLOOKUP(E183,'Trimming log'!$F$5:$V$5000,4,FALSE)</f>
        <v>#N/A</v>
      </c>
      <c r="I183" s="65" t="e">
        <f>VLOOKUP(E183,'Trimming log'!$F$5:$V$5000,5,FALSE)</f>
        <v>#N/A</v>
      </c>
      <c r="J183" s="65" t="e">
        <f>VLOOKUP(E183,'Trimming log'!$F$5:$V$5000,6,FALSE)</f>
        <v>#N/A</v>
      </c>
      <c r="K183" s="65" t="e">
        <f>VLOOKUP(E183,'Trimming log'!$F$5:$V$5000,7,FALSE)</f>
        <v>#N/A</v>
      </c>
      <c r="L183" s="65" t="e">
        <f>VLOOKUP(E183,'Trimming log'!$F$5:$V$5000,8,FALSE)</f>
        <v>#N/A</v>
      </c>
      <c r="M183" s="65" t="e">
        <f>VLOOKUP(E183,'Trimming log'!$F$5:$V$5000,9,FALSE)</f>
        <v>#N/A</v>
      </c>
      <c r="N183" s="507" t="e">
        <f>VLOOKUP(E183,'Trimming log'!$F$5:$V$5000,10,FALSE)</f>
        <v>#N/A</v>
      </c>
      <c r="O183" s="65" t="e">
        <f>VLOOKUP(E183,'Trimming log'!$F$5:$V$5000,11,FALSE)</f>
        <v>#N/A</v>
      </c>
      <c r="P183" s="65" t="e">
        <f>VLOOKUP(E183,'Trimming log'!$F$5:$V$5000,12,FALSE)</f>
        <v>#N/A</v>
      </c>
      <c r="Q183" s="65" t="e">
        <f>VLOOKUP(E183,'Trimming log'!$F$5:$V$5000,13,FALSE)</f>
        <v>#N/A</v>
      </c>
      <c r="R183" s="65" t="e">
        <f>VLOOKUP(E183,'Trimming log'!$F$5:$V$5000,14,FALSE)</f>
        <v>#N/A</v>
      </c>
      <c r="S183" s="65" t="e">
        <f>VLOOKUP(E183,'Trimming log'!$F$5:$V$5000,15,FALSE)</f>
        <v>#N/A</v>
      </c>
      <c r="T183" s="65" t="e">
        <f t="shared" si="28"/>
        <v>#N/A</v>
      </c>
      <c r="U183" s="491" t="str">
        <f t="shared" si="29"/>
        <v/>
      </c>
      <c r="V183" s="74">
        <f t="shared" si="30"/>
        <v>0</v>
      </c>
      <c r="W183" s="134">
        <f t="shared" si="31"/>
        <v>0</v>
      </c>
      <c r="X183" s="134" t="e">
        <f>VLOOKUP(E183,'Trimming log'!$F$5:$Y$5000,19,FALSE)</f>
        <v>#N/A</v>
      </c>
      <c r="Y183" s="134" t="e">
        <f>VLOOKUP(E183,'Trimming log'!$F$5:$Y$5000,20,FALSE)</f>
        <v>#N/A</v>
      </c>
      <c r="Z183" s="135" t="e">
        <f t="shared" si="32"/>
        <v>#N/A</v>
      </c>
      <c r="AA183" s="135" t="e">
        <f t="shared" si="33"/>
        <v>#N/A</v>
      </c>
      <c r="AB183" s="136" t="e">
        <f t="shared" si="34"/>
        <v>#N/A</v>
      </c>
      <c r="AC183" s="136" t="e">
        <f t="shared" si="35"/>
        <v>#N/A</v>
      </c>
      <c r="AD183" s="136" t="e">
        <f t="shared" si="36"/>
        <v>#N/A</v>
      </c>
      <c r="AE183" s="136" t="e">
        <f t="shared" si="37"/>
        <v>#N/A</v>
      </c>
    </row>
    <row r="184" spans="1:31" ht="15" customHeight="1">
      <c r="A184" s="67" t="str">
        <f t="shared" si="26"/>
        <v/>
      </c>
      <c r="B184" s="65">
        <f t="shared" si="38"/>
        <v>161</v>
      </c>
      <c r="C184" s="68" t="str">
        <f t="shared" si="27"/>
        <v/>
      </c>
      <c r="D184" s="69"/>
      <c r="E184" s="66"/>
      <c r="F184" s="65" t="e">
        <f>VLOOKUP(E184,'Trimming log'!$F$5:$V$5000,2,FALSE)</f>
        <v>#N/A</v>
      </c>
      <c r="G184" s="65" t="e">
        <f>VLOOKUP(E184,'Trimming log'!$F$5:$V$5000,3,FALSE)</f>
        <v>#N/A</v>
      </c>
      <c r="H184" s="508" t="e">
        <f>VLOOKUP(E184,'Trimming log'!$F$5:$V$5000,4,FALSE)</f>
        <v>#N/A</v>
      </c>
      <c r="I184" s="65" t="e">
        <f>VLOOKUP(E184,'Trimming log'!$F$5:$V$5000,5,FALSE)</f>
        <v>#N/A</v>
      </c>
      <c r="J184" s="65" t="e">
        <f>VLOOKUP(E184,'Trimming log'!$F$5:$V$5000,6,FALSE)</f>
        <v>#N/A</v>
      </c>
      <c r="K184" s="65" t="e">
        <f>VLOOKUP(E184,'Trimming log'!$F$5:$V$5000,7,FALSE)</f>
        <v>#N/A</v>
      </c>
      <c r="L184" s="65" t="e">
        <f>VLOOKUP(E184,'Trimming log'!$F$5:$V$5000,8,FALSE)</f>
        <v>#N/A</v>
      </c>
      <c r="M184" s="65" t="e">
        <f>VLOOKUP(E184,'Trimming log'!$F$5:$V$5000,9,FALSE)</f>
        <v>#N/A</v>
      </c>
      <c r="N184" s="507" t="e">
        <f>VLOOKUP(E184,'Trimming log'!$F$5:$V$5000,10,FALSE)</f>
        <v>#N/A</v>
      </c>
      <c r="O184" s="65" t="e">
        <f>VLOOKUP(E184,'Trimming log'!$F$5:$V$5000,11,FALSE)</f>
        <v>#N/A</v>
      </c>
      <c r="P184" s="65" t="e">
        <f>VLOOKUP(E184,'Trimming log'!$F$5:$V$5000,12,FALSE)</f>
        <v>#N/A</v>
      </c>
      <c r="Q184" s="65" t="e">
        <f>VLOOKUP(E184,'Trimming log'!$F$5:$V$5000,13,FALSE)</f>
        <v>#N/A</v>
      </c>
      <c r="R184" s="65" t="e">
        <f>VLOOKUP(E184,'Trimming log'!$F$5:$V$5000,14,FALSE)</f>
        <v>#N/A</v>
      </c>
      <c r="S184" s="65" t="e">
        <f>VLOOKUP(E184,'Trimming log'!$F$5:$V$5000,15,FALSE)</f>
        <v>#N/A</v>
      </c>
      <c r="T184" s="65" t="e">
        <f t="shared" si="28"/>
        <v>#N/A</v>
      </c>
      <c r="U184" s="491" t="str">
        <f t="shared" si="29"/>
        <v/>
      </c>
      <c r="V184" s="74">
        <f t="shared" si="30"/>
        <v>0</v>
      </c>
      <c r="W184" s="134">
        <f t="shared" si="31"/>
        <v>0</v>
      </c>
      <c r="X184" s="134" t="e">
        <f>VLOOKUP(E184,'Trimming log'!$F$5:$Y$5000,19,FALSE)</f>
        <v>#N/A</v>
      </c>
      <c r="Y184" s="134" t="e">
        <f>VLOOKUP(E184,'Trimming log'!$F$5:$Y$5000,20,FALSE)</f>
        <v>#N/A</v>
      </c>
      <c r="Z184" s="135" t="e">
        <f t="shared" si="32"/>
        <v>#N/A</v>
      </c>
      <c r="AA184" s="135" t="e">
        <f t="shared" si="33"/>
        <v>#N/A</v>
      </c>
      <c r="AB184" s="136" t="e">
        <f t="shared" si="34"/>
        <v>#N/A</v>
      </c>
      <c r="AC184" s="136" t="e">
        <f t="shared" si="35"/>
        <v>#N/A</v>
      </c>
      <c r="AD184" s="136" t="e">
        <f t="shared" si="36"/>
        <v>#N/A</v>
      </c>
      <c r="AE184" s="136" t="e">
        <f t="shared" si="37"/>
        <v>#N/A</v>
      </c>
    </row>
    <row r="185" spans="1:31" ht="15" customHeight="1">
      <c r="A185" s="67" t="str">
        <f t="shared" si="26"/>
        <v/>
      </c>
      <c r="B185" s="65">
        <f t="shared" si="38"/>
        <v>162</v>
      </c>
      <c r="C185" s="68" t="str">
        <f t="shared" si="27"/>
        <v/>
      </c>
      <c r="D185" s="69"/>
      <c r="E185" s="66"/>
      <c r="F185" s="65" t="e">
        <f>VLOOKUP(E185,'Trimming log'!$F$5:$V$5000,2,FALSE)</f>
        <v>#N/A</v>
      </c>
      <c r="G185" s="65" t="e">
        <f>VLOOKUP(E185,'Trimming log'!$F$5:$V$5000,3,FALSE)</f>
        <v>#N/A</v>
      </c>
      <c r="H185" s="508" t="e">
        <f>VLOOKUP(E185,'Trimming log'!$F$5:$V$5000,4,FALSE)</f>
        <v>#N/A</v>
      </c>
      <c r="I185" s="65" t="e">
        <f>VLOOKUP(E185,'Trimming log'!$F$5:$V$5000,5,FALSE)</f>
        <v>#N/A</v>
      </c>
      <c r="J185" s="65" t="e">
        <f>VLOOKUP(E185,'Trimming log'!$F$5:$V$5000,6,FALSE)</f>
        <v>#N/A</v>
      </c>
      <c r="K185" s="65" t="e">
        <f>VLOOKUP(E185,'Trimming log'!$F$5:$V$5000,7,FALSE)</f>
        <v>#N/A</v>
      </c>
      <c r="L185" s="65" t="e">
        <f>VLOOKUP(E185,'Trimming log'!$F$5:$V$5000,8,FALSE)</f>
        <v>#N/A</v>
      </c>
      <c r="M185" s="65" t="e">
        <f>VLOOKUP(E185,'Trimming log'!$F$5:$V$5000,9,FALSE)</f>
        <v>#N/A</v>
      </c>
      <c r="N185" s="507" t="e">
        <f>VLOOKUP(E185,'Trimming log'!$F$5:$V$5000,10,FALSE)</f>
        <v>#N/A</v>
      </c>
      <c r="O185" s="65" t="e">
        <f>VLOOKUP(E185,'Trimming log'!$F$5:$V$5000,11,FALSE)</f>
        <v>#N/A</v>
      </c>
      <c r="P185" s="65" t="e">
        <f>VLOOKUP(E185,'Trimming log'!$F$5:$V$5000,12,FALSE)</f>
        <v>#N/A</v>
      </c>
      <c r="Q185" s="65" t="e">
        <f>VLOOKUP(E185,'Trimming log'!$F$5:$V$5000,13,FALSE)</f>
        <v>#N/A</v>
      </c>
      <c r="R185" s="65" t="e">
        <f>VLOOKUP(E185,'Trimming log'!$F$5:$V$5000,14,FALSE)</f>
        <v>#N/A</v>
      </c>
      <c r="S185" s="65" t="e">
        <f>VLOOKUP(E185,'Trimming log'!$F$5:$V$5000,15,FALSE)</f>
        <v>#N/A</v>
      </c>
      <c r="T185" s="65" t="e">
        <f t="shared" si="28"/>
        <v>#N/A</v>
      </c>
      <c r="U185" s="491" t="str">
        <f t="shared" si="29"/>
        <v/>
      </c>
      <c r="V185" s="74">
        <f t="shared" si="30"/>
        <v>0</v>
      </c>
      <c r="W185" s="134">
        <f t="shared" si="31"/>
        <v>0</v>
      </c>
      <c r="X185" s="134" t="e">
        <f>VLOOKUP(E185,'Trimming log'!$F$5:$Y$5000,19,FALSE)</f>
        <v>#N/A</v>
      </c>
      <c r="Y185" s="134" t="e">
        <f>VLOOKUP(E185,'Trimming log'!$F$5:$Y$5000,20,FALSE)</f>
        <v>#N/A</v>
      </c>
      <c r="Z185" s="135" t="e">
        <f t="shared" si="32"/>
        <v>#N/A</v>
      </c>
      <c r="AA185" s="135" t="e">
        <f t="shared" si="33"/>
        <v>#N/A</v>
      </c>
      <c r="AB185" s="136" t="e">
        <f t="shared" si="34"/>
        <v>#N/A</v>
      </c>
      <c r="AC185" s="136" t="e">
        <f t="shared" si="35"/>
        <v>#N/A</v>
      </c>
      <c r="AD185" s="136" t="e">
        <f t="shared" si="36"/>
        <v>#N/A</v>
      </c>
      <c r="AE185" s="136" t="e">
        <f t="shared" si="37"/>
        <v>#N/A</v>
      </c>
    </row>
    <row r="186" spans="1:31" ht="15" customHeight="1">
      <c r="A186" s="67" t="str">
        <f t="shared" si="26"/>
        <v/>
      </c>
      <c r="B186" s="65">
        <f t="shared" si="38"/>
        <v>163</v>
      </c>
      <c r="C186" s="68" t="str">
        <f t="shared" si="27"/>
        <v/>
      </c>
      <c r="D186" s="69"/>
      <c r="E186" s="66"/>
      <c r="F186" s="65" t="e">
        <f>VLOOKUP(E186,'Trimming log'!$F$5:$V$5000,2,FALSE)</f>
        <v>#N/A</v>
      </c>
      <c r="G186" s="65" t="e">
        <f>VLOOKUP(E186,'Trimming log'!$F$5:$V$5000,3,FALSE)</f>
        <v>#N/A</v>
      </c>
      <c r="H186" s="508" t="e">
        <f>VLOOKUP(E186,'Trimming log'!$F$5:$V$5000,4,FALSE)</f>
        <v>#N/A</v>
      </c>
      <c r="I186" s="65" t="e">
        <f>VLOOKUP(E186,'Trimming log'!$F$5:$V$5000,5,FALSE)</f>
        <v>#N/A</v>
      </c>
      <c r="J186" s="65" t="e">
        <f>VLOOKUP(E186,'Trimming log'!$F$5:$V$5000,6,FALSE)</f>
        <v>#N/A</v>
      </c>
      <c r="K186" s="65" t="e">
        <f>VLOOKUP(E186,'Trimming log'!$F$5:$V$5000,7,FALSE)</f>
        <v>#N/A</v>
      </c>
      <c r="L186" s="65" t="e">
        <f>VLOOKUP(E186,'Trimming log'!$F$5:$V$5000,8,FALSE)</f>
        <v>#N/A</v>
      </c>
      <c r="M186" s="65" t="e">
        <f>VLOOKUP(E186,'Trimming log'!$F$5:$V$5000,9,FALSE)</f>
        <v>#N/A</v>
      </c>
      <c r="N186" s="507" t="e">
        <f>VLOOKUP(E186,'Trimming log'!$F$5:$V$5000,10,FALSE)</f>
        <v>#N/A</v>
      </c>
      <c r="O186" s="65" t="e">
        <f>VLOOKUP(E186,'Trimming log'!$F$5:$V$5000,11,FALSE)</f>
        <v>#N/A</v>
      </c>
      <c r="P186" s="65" t="e">
        <f>VLOOKUP(E186,'Trimming log'!$F$5:$V$5000,12,FALSE)</f>
        <v>#N/A</v>
      </c>
      <c r="Q186" s="65" t="e">
        <f>VLOOKUP(E186,'Trimming log'!$F$5:$V$5000,13,FALSE)</f>
        <v>#N/A</v>
      </c>
      <c r="R186" s="65" t="e">
        <f>VLOOKUP(E186,'Trimming log'!$F$5:$V$5000,14,FALSE)</f>
        <v>#N/A</v>
      </c>
      <c r="S186" s="65" t="e">
        <f>VLOOKUP(E186,'Trimming log'!$F$5:$V$5000,15,FALSE)</f>
        <v>#N/A</v>
      </c>
      <c r="T186" s="65" t="e">
        <f t="shared" si="28"/>
        <v>#N/A</v>
      </c>
      <c r="U186" s="491" t="str">
        <f t="shared" si="29"/>
        <v/>
      </c>
      <c r="V186" s="74">
        <f t="shared" si="30"/>
        <v>0</v>
      </c>
      <c r="W186" s="134">
        <f t="shared" si="31"/>
        <v>0</v>
      </c>
      <c r="X186" s="134" t="e">
        <f>VLOOKUP(E186,'Trimming log'!$F$5:$Y$5000,19,FALSE)</f>
        <v>#N/A</v>
      </c>
      <c r="Y186" s="134" t="e">
        <f>VLOOKUP(E186,'Trimming log'!$F$5:$Y$5000,20,FALSE)</f>
        <v>#N/A</v>
      </c>
      <c r="Z186" s="135" t="e">
        <f t="shared" si="32"/>
        <v>#N/A</v>
      </c>
      <c r="AA186" s="135" t="e">
        <f t="shared" si="33"/>
        <v>#N/A</v>
      </c>
      <c r="AB186" s="136" t="e">
        <f t="shared" si="34"/>
        <v>#N/A</v>
      </c>
      <c r="AC186" s="136" t="e">
        <f t="shared" si="35"/>
        <v>#N/A</v>
      </c>
      <c r="AD186" s="136" t="e">
        <f t="shared" si="36"/>
        <v>#N/A</v>
      </c>
      <c r="AE186" s="136" t="e">
        <f t="shared" si="37"/>
        <v>#N/A</v>
      </c>
    </row>
    <row r="187" spans="1:31" ht="15" customHeight="1">
      <c r="A187" s="67" t="str">
        <f t="shared" si="26"/>
        <v/>
      </c>
      <c r="B187" s="65">
        <f t="shared" si="38"/>
        <v>164</v>
      </c>
      <c r="C187" s="68" t="str">
        <f t="shared" si="27"/>
        <v/>
      </c>
      <c r="D187" s="69"/>
      <c r="E187" s="66"/>
      <c r="F187" s="65" t="e">
        <f>VLOOKUP(E187,'Trimming log'!$F$5:$V$5000,2,FALSE)</f>
        <v>#N/A</v>
      </c>
      <c r="G187" s="65" t="e">
        <f>VLOOKUP(E187,'Trimming log'!$F$5:$V$5000,3,FALSE)</f>
        <v>#N/A</v>
      </c>
      <c r="H187" s="508" t="e">
        <f>VLOOKUP(E187,'Trimming log'!$F$5:$V$5000,4,FALSE)</f>
        <v>#N/A</v>
      </c>
      <c r="I187" s="65" t="e">
        <f>VLOOKUP(E187,'Trimming log'!$F$5:$V$5000,5,FALSE)</f>
        <v>#N/A</v>
      </c>
      <c r="J187" s="65" t="e">
        <f>VLOOKUP(E187,'Trimming log'!$F$5:$V$5000,6,FALSE)</f>
        <v>#N/A</v>
      </c>
      <c r="K187" s="65" t="e">
        <f>VLOOKUP(E187,'Trimming log'!$F$5:$V$5000,7,FALSE)</f>
        <v>#N/A</v>
      </c>
      <c r="L187" s="65" t="e">
        <f>VLOOKUP(E187,'Trimming log'!$F$5:$V$5000,8,FALSE)</f>
        <v>#N/A</v>
      </c>
      <c r="M187" s="65" t="e">
        <f>VLOOKUP(E187,'Trimming log'!$F$5:$V$5000,9,FALSE)</f>
        <v>#N/A</v>
      </c>
      <c r="N187" s="507" t="e">
        <f>VLOOKUP(E187,'Trimming log'!$F$5:$V$5000,10,FALSE)</f>
        <v>#N/A</v>
      </c>
      <c r="O187" s="65" t="e">
        <f>VLOOKUP(E187,'Trimming log'!$F$5:$V$5000,11,FALSE)</f>
        <v>#N/A</v>
      </c>
      <c r="P187" s="65" t="e">
        <f>VLOOKUP(E187,'Trimming log'!$F$5:$V$5000,12,FALSE)</f>
        <v>#N/A</v>
      </c>
      <c r="Q187" s="65" t="e">
        <f>VLOOKUP(E187,'Trimming log'!$F$5:$V$5000,13,FALSE)</f>
        <v>#N/A</v>
      </c>
      <c r="R187" s="65" t="e">
        <f>VLOOKUP(E187,'Trimming log'!$F$5:$V$5000,14,FALSE)</f>
        <v>#N/A</v>
      </c>
      <c r="S187" s="65" t="e">
        <f>VLOOKUP(E187,'Trimming log'!$F$5:$V$5000,15,FALSE)</f>
        <v>#N/A</v>
      </c>
      <c r="T187" s="65" t="e">
        <f t="shared" si="28"/>
        <v>#N/A</v>
      </c>
      <c r="U187" s="491" t="str">
        <f t="shared" si="29"/>
        <v/>
      </c>
      <c r="V187" s="74">
        <f t="shared" si="30"/>
        <v>0</v>
      </c>
      <c r="W187" s="134">
        <f t="shared" si="31"/>
        <v>0</v>
      </c>
      <c r="X187" s="134" t="e">
        <f>VLOOKUP(E187,'Trimming log'!$F$5:$Y$5000,19,FALSE)</f>
        <v>#N/A</v>
      </c>
      <c r="Y187" s="134" t="e">
        <f>VLOOKUP(E187,'Trimming log'!$F$5:$Y$5000,20,FALSE)</f>
        <v>#N/A</v>
      </c>
      <c r="Z187" s="135" t="e">
        <f t="shared" si="32"/>
        <v>#N/A</v>
      </c>
      <c r="AA187" s="135" t="e">
        <f t="shared" si="33"/>
        <v>#N/A</v>
      </c>
      <c r="AB187" s="136" t="e">
        <f t="shared" si="34"/>
        <v>#N/A</v>
      </c>
      <c r="AC187" s="136" t="e">
        <f t="shared" si="35"/>
        <v>#N/A</v>
      </c>
      <c r="AD187" s="136" t="e">
        <f t="shared" si="36"/>
        <v>#N/A</v>
      </c>
      <c r="AE187" s="136" t="e">
        <f t="shared" si="37"/>
        <v>#N/A</v>
      </c>
    </row>
    <row r="188" spans="1:31" ht="15" customHeight="1">
      <c r="A188" s="67" t="str">
        <f t="shared" si="26"/>
        <v/>
      </c>
      <c r="B188" s="65">
        <f t="shared" si="38"/>
        <v>165</v>
      </c>
      <c r="C188" s="68" t="str">
        <f t="shared" si="27"/>
        <v/>
      </c>
      <c r="D188" s="69"/>
      <c r="E188" s="66"/>
      <c r="F188" s="65" t="e">
        <f>VLOOKUP(E188,'Trimming log'!$F$5:$V$5000,2,FALSE)</f>
        <v>#N/A</v>
      </c>
      <c r="G188" s="65" t="e">
        <f>VLOOKUP(E188,'Trimming log'!$F$5:$V$5000,3,FALSE)</f>
        <v>#N/A</v>
      </c>
      <c r="H188" s="508" t="e">
        <f>VLOOKUP(E188,'Trimming log'!$F$5:$V$5000,4,FALSE)</f>
        <v>#N/A</v>
      </c>
      <c r="I188" s="65" t="e">
        <f>VLOOKUP(E188,'Trimming log'!$F$5:$V$5000,5,FALSE)</f>
        <v>#N/A</v>
      </c>
      <c r="J188" s="65" t="e">
        <f>VLOOKUP(E188,'Trimming log'!$F$5:$V$5000,6,FALSE)</f>
        <v>#N/A</v>
      </c>
      <c r="K188" s="65" t="e">
        <f>VLOOKUP(E188,'Trimming log'!$F$5:$V$5000,7,FALSE)</f>
        <v>#N/A</v>
      </c>
      <c r="L188" s="65" t="e">
        <f>VLOOKUP(E188,'Trimming log'!$F$5:$V$5000,8,FALSE)</f>
        <v>#N/A</v>
      </c>
      <c r="M188" s="65" t="e">
        <f>VLOOKUP(E188,'Trimming log'!$F$5:$V$5000,9,FALSE)</f>
        <v>#N/A</v>
      </c>
      <c r="N188" s="507" t="e">
        <f>VLOOKUP(E188,'Trimming log'!$F$5:$V$5000,10,FALSE)</f>
        <v>#N/A</v>
      </c>
      <c r="O188" s="65" t="e">
        <f>VLOOKUP(E188,'Trimming log'!$F$5:$V$5000,11,FALSE)</f>
        <v>#N/A</v>
      </c>
      <c r="P188" s="65" t="e">
        <f>VLOOKUP(E188,'Trimming log'!$F$5:$V$5000,12,FALSE)</f>
        <v>#N/A</v>
      </c>
      <c r="Q188" s="65" t="e">
        <f>VLOOKUP(E188,'Trimming log'!$F$5:$V$5000,13,FALSE)</f>
        <v>#N/A</v>
      </c>
      <c r="R188" s="65" t="e">
        <f>VLOOKUP(E188,'Trimming log'!$F$5:$V$5000,14,FALSE)</f>
        <v>#N/A</v>
      </c>
      <c r="S188" s="65" t="e">
        <f>VLOOKUP(E188,'Trimming log'!$F$5:$V$5000,15,FALSE)</f>
        <v>#N/A</v>
      </c>
      <c r="T188" s="65" t="e">
        <f t="shared" si="28"/>
        <v>#N/A</v>
      </c>
      <c r="U188" s="491" t="str">
        <f t="shared" si="29"/>
        <v/>
      </c>
      <c r="V188" s="74">
        <f t="shared" si="30"/>
        <v>0</v>
      </c>
      <c r="W188" s="134">
        <f t="shared" si="31"/>
        <v>0</v>
      </c>
      <c r="X188" s="134" t="e">
        <f>VLOOKUP(E188,'Trimming log'!$F$5:$Y$5000,19,FALSE)</f>
        <v>#N/A</v>
      </c>
      <c r="Y188" s="134" t="e">
        <f>VLOOKUP(E188,'Trimming log'!$F$5:$Y$5000,20,FALSE)</f>
        <v>#N/A</v>
      </c>
      <c r="Z188" s="135" t="e">
        <f t="shared" si="32"/>
        <v>#N/A</v>
      </c>
      <c r="AA188" s="135" t="e">
        <f t="shared" si="33"/>
        <v>#N/A</v>
      </c>
      <c r="AB188" s="136" t="e">
        <f t="shared" si="34"/>
        <v>#N/A</v>
      </c>
      <c r="AC188" s="136" t="e">
        <f t="shared" si="35"/>
        <v>#N/A</v>
      </c>
      <c r="AD188" s="136" t="e">
        <f t="shared" si="36"/>
        <v>#N/A</v>
      </c>
      <c r="AE188" s="136" t="e">
        <f t="shared" si="37"/>
        <v>#N/A</v>
      </c>
    </row>
    <row r="189" spans="1:31" ht="15" customHeight="1">
      <c r="A189" s="67" t="str">
        <f t="shared" si="26"/>
        <v/>
      </c>
      <c r="B189" s="65">
        <f t="shared" si="38"/>
        <v>166</v>
      </c>
      <c r="C189" s="68" t="str">
        <f t="shared" si="27"/>
        <v/>
      </c>
      <c r="D189" s="69"/>
      <c r="E189" s="66"/>
      <c r="F189" s="65" t="e">
        <f>VLOOKUP(E189,'Trimming log'!$F$5:$V$5000,2,FALSE)</f>
        <v>#N/A</v>
      </c>
      <c r="G189" s="65" t="e">
        <f>VLOOKUP(E189,'Trimming log'!$F$5:$V$5000,3,FALSE)</f>
        <v>#N/A</v>
      </c>
      <c r="H189" s="508" t="e">
        <f>VLOOKUP(E189,'Trimming log'!$F$5:$V$5000,4,FALSE)</f>
        <v>#N/A</v>
      </c>
      <c r="I189" s="65" t="e">
        <f>VLOOKUP(E189,'Trimming log'!$F$5:$V$5000,5,FALSE)</f>
        <v>#N/A</v>
      </c>
      <c r="J189" s="65" t="e">
        <f>VLOOKUP(E189,'Trimming log'!$F$5:$V$5000,6,FALSE)</f>
        <v>#N/A</v>
      </c>
      <c r="K189" s="65" t="e">
        <f>VLOOKUP(E189,'Trimming log'!$F$5:$V$5000,7,FALSE)</f>
        <v>#N/A</v>
      </c>
      <c r="L189" s="65" t="e">
        <f>VLOOKUP(E189,'Trimming log'!$F$5:$V$5000,8,FALSE)</f>
        <v>#N/A</v>
      </c>
      <c r="M189" s="65" t="e">
        <f>VLOOKUP(E189,'Trimming log'!$F$5:$V$5000,9,FALSE)</f>
        <v>#N/A</v>
      </c>
      <c r="N189" s="507" t="e">
        <f>VLOOKUP(E189,'Trimming log'!$F$5:$V$5000,10,FALSE)</f>
        <v>#N/A</v>
      </c>
      <c r="O189" s="65" t="e">
        <f>VLOOKUP(E189,'Trimming log'!$F$5:$V$5000,11,FALSE)</f>
        <v>#N/A</v>
      </c>
      <c r="P189" s="65" t="e">
        <f>VLOOKUP(E189,'Trimming log'!$F$5:$V$5000,12,FALSE)</f>
        <v>#N/A</v>
      </c>
      <c r="Q189" s="65" t="e">
        <f>VLOOKUP(E189,'Trimming log'!$F$5:$V$5000,13,FALSE)</f>
        <v>#N/A</v>
      </c>
      <c r="R189" s="65" t="e">
        <f>VLOOKUP(E189,'Trimming log'!$F$5:$V$5000,14,FALSE)</f>
        <v>#N/A</v>
      </c>
      <c r="S189" s="65" t="e">
        <f>VLOOKUP(E189,'Trimming log'!$F$5:$V$5000,15,FALSE)</f>
        <v>#N/A</v>
      </c>
      <c r="T189" s="65" t="e">
        <f t="shared" si="28"/>
        <v>#N/A</v>
      </c>
      <c r="U189" s="491" t="str">
        <f t="shared" si="29"/>
        <v/>
      </c>
      <c r="V189" s="74">
        <f t="shared" si="30"/>
        <v>0</v>
      </c>
      <c r="W189" s="134">
        <f t="shared" si="31"/>
        <v>0</v>
      </c>
      <c r="X189" s="134" t="e">
        <f>VLOOKUP(E189,'Trimming log'!$F$5:$Y$5000,19,FALSE)</f>
        <v>#N/A</v>
      </c>
      <c r="Y189" s="134" t="e">
        <f>VLOOKUP(E189,'Trimming log'!$F$5:$Y$5000,20,FALSE)</f>
        <v>#N/A</v>
      </c>
      <c r="Z189" s="135" t="e">
        <f t="shared" si="32"/>
        <v>#N/A</v>
      </c>
      <c r="AA189" s="135" t="e">
        <f t="shared" si="33"/>
        <v>#N/A</v>
      </c>
      <c r="AB189" s="136" t="e">
        <f t="shared" si="34"/>
        <v>#N/A</v>
      </c>
      <c r="AC189" s="136" t="e">
        <f t="shared" si="35"/>
        <v>#N/A</v>
      </c>
      <c r="AD189" s="136" t="e">
        <f t="shared" si="36"/>
        <v>#N/A</v>
      </c>
      <c r="AE189" s="136" t="e">
        <f t="shared" si="37"/>
        <v>#N/A</v>
      </c>
    </row>
    <row r="190" spans="1:31" ht="15" customHeight="1">
      <c r="A190" s="67" t="str">
        <f t="shared" si="26"/>
        <v/>
      </c>
      <c r="B190" s="65">
        <f t="shared" si="38"/>
        <v>167</v>
      </c>
      <c r="C190" s="68" t="str">
        <f t="shared" si="27"/>
        <v/>
      </c>
      <c r="D190" s="69"/>
      <c r="E190" s="66"/>
      <c r="F190" s="65" t="e">
        <f>VLOOKUP(E190,'Trimming log'!$F$5:$V$5000,2,FALSE)</f>
        <v>#N/A</v>
      </c>
      <c r="G190" s="65" t="e">
        <f>VLOOKUP(E190,'Trimming log'!$F$5:$V$5000,3,FALSE)</f>
        <v>#N/A</v>
      </c>
      <c r="H190" s="508" t="e">
        <f>VLOOKUP(E190,'Trimming log'!$F$5:$V$5000,4,FALSE)</f>
        <v>#N/A</v>
      </c>
      <c r="I190" s="65" t="e">
        <f>VLOOKUP(E190,'Trimming log'!$F$5:$V$5000,5,FALSE)</f>
        <v>#N/A</v>
      </c>
      <c r="J190" s="65" t="e">
        <f>VLOOKUP(E190,'Trimming log'!$F$5:$V$5000,6,FALSE)</f>
        <v>#N/A</v>
      </c>
      <c r="K190" s="65" t="e">
        <f>VLOOKUP(E190,'Trimming log'!$F$5:$V$5000,7,FALSE)</f>
        <v>#N/A</v>
      </c>
      <c r="L190" s="65" t="e">
        <f>VLOOKUP(E190,'Trimming log'!$F$5:$V$5000,8,FALSE)</f>
        <v>#N/A</v>
      </c>
      <c r="M190" s="65" t="e">
        <f>VLOOKUP(E190,'Trimming log'!$F$5:$V$5000,9,FALSE)</f>
        <v>#N/A</v>
      </c>
      <c r="N190" s="507" t="e">
        <f>VLOOKUP(E190,'Trimming log'!$F$5:$V$5000,10,FALSE)</f>
        <v>#N/A</v>
      </c>
      <c r="O190" s="65" t="e">
        <f>VLOOKUP(E190,'Trimming log'!$F$5:$V$5000,11,FALSE)</f>
        <v>#N/A</v>
      </c>
      <c r="P190" s="65" t="e">
        <f>VLOOKUP(E190,'Trimming log'!$F$5:$V$5000,12,FALSE)</f>
        <v>#N/A</v>
      </c>
      <c r="Q190" s="65" t="e">
        <f>VLOOKUP(E190,'Trimming log'!$F$5:$V$5000,13,FALSE)</f>
        <v>#N/A</v>
      </c>
      <c r="R190" s="65" t="e">
        <f>VLOOKUP(E190,'Trimming log'!$F$5:$V$5000,14,FALSE)</f>
        <v>#N/A</v>
      </c>
      <c r="S190" s="65" t="e">
        <f>VLOOKUP(E190,'Trimming log'!$F$5:$V$5000,15,FALSE)</f>
        <v>#N/A</v>
      </c>
      <c r="T190" s="65" t="e">
        <f t="shared" si="28"/>
        <v>#N/A</v>
      </c>
      <c r="U190" s="491" t="str">
        <f t="shared" si="29"/>
        <v/>
      </c>
      <c r="V190" s="74">
        <f t="shared" si="30"/>
        <v>0</v>
      </c>
      <c r="W190" s="134">
        <f t="shared" si="31"/>
        <v>0</v>
      </c>
      <c r="X190" s="134" t="e">
        <f>VLOOKUP(E190,'Trimming log'!$F$5:$Y$5000,19,FALSE)</f>
        <v>#N/A</v>
      </c>
      <c r="Y190" s="134" t="e">
        <f>VLOOKUP(E190,'Trimming log'!$F$5:$Y$5000,20,FALSE)</f>
        <v>#N/A</v>
      </c>
      <c r="Z190" s="135" t="e">
        <f t="shared" si="32"/>
        <v>#N/A</v>
      </c>
      <c r="AA190" s="135" t="e">
        <f t="shared" si="33"/>
        <v>#N/A</v>
      </c>
      <c r="AB190" s="136" t="e">
        <f t="shared" si="34"/>
        <v>#N/A</v>
      </c>
      <c r="AC190" s="136" t="e">
        <f t="shared" si="35"/>
        <v>#N/A</v>
      </c>
      <c r="AD190" s="136" t="e">
        <f t="shared" si="36"/>
        <v>#N/A</v>
      </c>
      <c r="AE190" s="136" t="e">
        <f t="shared" si="37"/>
        <v>#N/A</v>
      </c>
    </row>
    <row r="191" spans="1:31" ht="15" customHeight="1">
      <c r="A191" s="67" t="str">
        <f t="shared" si="26"/>
        <v/>
      </c>
      <c r="B191" s="65">
        <f t="shared" si="38"/>
        <v>168</v>
      </c>
      <c r="C191" s="68" t="str">
        <f t="shared" si="27"/>
        <v/>
      </c>
      <c r="D191" s="69"/>
      <c r="E191" s="66"/>
      <c r="F191" s="65" t="e">
        <f>VLOOKUP(E191,'Trimming log'!$F$5:$V$5000,2,FALSE)</f>
        <v>#N/A</v>
      </c>
      <c r="G191" s="65" t="e">
        <f>VLOOKUP(E191,'Trimming log'!$F$5:$V$5000,3,FALSE)</f>
        <v>#N/A</v>
      </c>
      <c r="H191" s="508" t="e">
        <f>VLOOKUP(E191,'Trimming log'!$F$5:$V$5000,4,FALSE)</f>
        <v>#N/A</v>
      </c>
      <c r="I191" s="65" t="e">
        <f>VLOOKUP(E191,'Trimming log'!$F$5:$V$5000,5,FALSE)</f>
        <v>#N/A</v>
      </c>
      <c r="J191" s="65" t="e">
        <f>VLOOKUP(E191,'Trimming log'!$F$5:$V$5000,6,FALSE)</f>
        <v>#N/A</v>
      </c>
      <c r="K191" s="65" t="e">
        <f>VLOOKUP(E191,'Trimming log'!$F$5:$V$5000,7,FALSE)</f>
        <v>#N/A</v>
      </c>
      <c r="L191" s="65" t="e">
        <f>VLOOKUP(E191,'Trimming log'!$F$5:$V$5000,8,FALSE)</f>
        <v>#N/A</v>
      </c>
      <c r="M191" s="65" t="e">
        <f>VLOOKUP(E191,'Trimming log'!$F$5:$V$5000,9,FALSE)</f>
        <v>#N/A</v>
      </c>
      <c r="N191" s="507" t="e">
        <f>VLOOKUP(E191,'Trimming log'!$F$5:$V$5000,10,FALSE)</f>
        <v>#N/A</v>
      </c>
      <c r="O191" s="65" t="e">
        <f>VLOOKUP(E191,'Trimming log'!$F$5:$V$5000,11,FALSE)</f>
        <v>#N/A</v>
      </c>
      <c r="P191" s="65" t="e">
        <f>VLOOKUP(E191,'Trimming log'!$F$5:$V$5000,12,FALSE)</f>
        <v>#N/A</v>
      </c>
      <c r="Q191" s="65" t="e">
        <f>VLOOKUP(E191,'Trimming log'!$F$5:$V$5000,13,FALSE)</f>
        <v>#N/A</v>
      </c>
      <c r="R191" s="65" t="e">
        <f>VLOOKUP(E191,'Trimming log'!$F$5:$V$5000,14,FALSE)</f>
        <v>#N/A</v>
      </c>
      <c r="S191" s="65" t="e">
        <f>VLOOKUP(E191,'Trimming log'!$F$5:$V$5000,15,FALSE)</f>
        <v>#N/A</v>
      </c>
      <c r="T191" s="65" t="e">
        <f t="shared" si="28"/>
        <v>#N/A</v>
      </c>
      <c r="U191" s="491" t="str">
        <f t="shared" si="29"/>
        <v/>
      </c>
      <c r="V191" s="74">
        <f t="shared" si="30"/>
        <v>0</v>
      </c>
      <c r="W191" s="134">
        <f t="shared" si="31"/>
        <v>0</v>
      </c>
      <c r="X191" s="134" t="e">
        <f>VLOOKUP(E191,'Trimming log'!$F$5:$Y$5000,19,FALSE)</f>
        <v>#N/A</v>
      </c>
      <c r="Y191" s="134" t="e">
        <f>VLOOKUP(E191,'Trimming log'!$F$5:$Y$5000,20,FALSE)</f>
        <v>#N/A</v>
      </c>
      <c r="Z191" s="135" t="e">
        <f t="shared" si="32"/>
        <v>#N/A</v>
      </c>
      <c r="AA191" s="135" t="e">
        <f t="shared" si="33"/>
        <v>#N/A</v>
      </c>
      <c r="AB191" s="136" t="e">
        <f t="shared" si="34"/>
        <v>#N/A</v>
      </c>
      <c r="AC191" s="136" t="e">
        <f t="shared" si="35"/>
        <v>#N/A</v>
      </c>
      <c r="AD191" s="136" t="e">
        <f t="shared" si="36"/>
        <v>#N/A</v>
      </c>
      <c r="AE191" s="136" t="e">
        <f t="shared" si="37"/>
        <v>#N/A</v>
      </c>
    </row>
    <row r="192" spans="1:31" ht="15" customHeight="1">
      <c r="A192" s="67" t="str">
        <f t="shared" si="26"/>
        <v/>
      </c>
      <c r="B192" s="65">
        <f t="shared" si="38"/>
        <v>169</v>
      </c>
      <c r="C192" s="68" t="str">
        <f t="shared" si="27"/>
        <v/>
      </c>
      <c r="D192" s="69"/>
      <c r="E192" s="66"/>
      <c r="F192" s="65" t="e">
        <f>VLOOKUP(E192,'Trimming log'!$F$5:$V$5000,2,FALSE)</f>
        <v>#N/A</v>
      </c>
      <c r="G192" s="65" t="e">
        <f>VLOOKUP(E192,'Trimming log'!$F$5:$V$5000,3,FALSE)</f>
        <v>#N/A</v>
      </c>
      <c r="H192" s="508" t="e">
        <f>VLOOKUP(E192,'Trimming log'!$F$5:$V$5000,4,FALSE)</f>
        <v>#N/A</v>
      </c>
      <c r="I192" s="65" t="e">
        <f>VLOOKUP(E192,'Trimming log'!$F$5:$V$5000,5,FALSE)</f>
        <v>#N/A</v>
      </c>
      <c r="J192" s="65" t="e">
        <f>VLOOKUP(E192,'Trimming log'!$F$5:$V$5000,6,FALSE)</f>
        <v>#N/A</v>
      </c>
      <c r="K192" s="65" t="e">
        <f>VLOOKUP(E192,'Trimming log'!$F$5:$V$5000,7,FALSE)</f>
        <v>#N/A</v>
      </c>
      <c r="L192" s="65" t="e">
        <f>VLOOKUP(E192,'Trimming log'!$F$5:$V$5000,8,FALSE)</f>
        <v>#N/A</v>
      </c>
      <c r="M192" s="65" t="e">
        <f>VLOOKUP(E192,'Trimming log'!$F$5:$V$5000,9,FALSE)</f>
        <v>#N/A</v>
      </c>
      <c r="N192" s="507" t="e">
        <f>VLOOKUP(E192,'Trimming log'!$F$5:$V$5000,10,FALSE)</f>
        <v>#N/A</v>
      </c>
      <c r="O192" s="65" t="e">
        <f>VLOOKUP(E192,'Trimming log'!$F$5:$V$5000,11,FALSE)</f>
        <v>#N/A</v>
      </c>
      <c r="P192" s="65" t="e">
        <f>VLOOKUP(E192,'Trimming log'!$F$5:$V$5000,12,FALSE)</f>
        <v>#N/A</v>
      </c>
      <c r="Q192" s="65" t="e">
        <f>VLOOKUP(E192,'Trimming log'!$F$5:$V$5000,13,FALSE)</f>
        <v>#N/A</v>
      </c>
      <c r="R192" s="65" t="e">
        <f>VLOOKUP(E192,'Trimming log'!$F$5:$V$5000,14,FALSE)</f>
        <v>#N/A</v>
      </c>
      <c r="S192" s="65" t="e">
        <f>VLOOKUP(E192,'Trimming log'!$F$5:$V$5000,15,FALSE)</f>
        <v>#N/A</v>
      </c>
      <c r="T192" s="65" t="e">
        <f t="shared" si="28"/>
        <v>#N/A</v>
      </c>
      <c r="U192" s="491" t="str">
        <f t="shared" si="29"/>
        <v/>
      </c>
      <c r="V192" s="74">
        <f t="shared" si="30"/>
        <v>0</v>
      </c>
      <c r="W192" s="134">
        <f t="shared" si="31"/>
        <v>0</v>
      </c>
      <c r="X192" s="134" t="e">
        <f>VLOOKUP(E192,'Trimming log'!$F$5:$Y$5000,19,FALSE)</f>
        <v>#N/A</v>
      </c>
      <c r="Y192" s="134" t="e">
        <f>VLOOKUP(E192,'Trimming log'!$F$5:$Y$5000,20,FALSE)</f>
        <v>#N/A</v>
      </c>
      <c r="Z192" s="135" t="e">
        <f t="shared" si="32"/>
        <v>#N/A</v>
      </c>
      <c r="AA192" s="135" t="e">
        <f t="shared" si="33"/>
        <v>#N/A</v>
      </c>
      <c r="AB192" s="136" t="e">
        <f t="shared" si="34"/>
        <v>#N/A</v>
      </c>
      <c r="AC192" s="136" t="e">
        <f t="shared" si="35"/>
        <v>#N/A</v>
      </c>
      <c r="AD192" s="136" t="e">
        <f t="shared" si="36"/>
        <v>#N/A</v>
      </c>
      <c r="AE192" s="136" t="e">
        <f t="shared" si="37"/>
        <v>#N/A</v>
      </c>
    </row>
    <row r="193" spans="1:31" ht="15" customHeight="1">
      <c r="A193" s="67" t="str">
        <f t="shared" si="26"/>
        <v/>
      </c>
      <c r="B193" s="65">
        <f t="shared" si="38"/>
        <v>170</v>
      </c>
      <c r="C193" s="68" t="str">
        <f t="shared" si="27"/>
        <v/>
      </c>
      <c r="D193" s="69"/>
      <c r="E193" s="66"/>
      <c r="F193" s="65" t="e">
        <f>VLOOKUP(E193,'Trimming log'!$F$5:$V$5000,2,FALSE)</f>
        <v>#N/A</v>
      </c>
      <c r="G193" s="65" t="e">
        <f>VLOOKUP(E193,'Trimming log'!$F$5:$V$5000,3,FALSE)</f>
        <v>#N/A</v>
      </c>
      <c r="H193" s="508" t="e">
        <f>VLOOKUP(E193,'Trimming log'!$F$5:$V$5000,4,FALSE)</f>
        <v>#N/A</v>
      </c>
      <c r="I193" s="65" t="e">
        <f>VLOOKUP(E193,'Trimming log'!$F$5:$V$5000,5,FALSE)</f>
        <v>#N/A</v>
      </c>
      <c r="J193" s="65" t="e">
        <f>VLOOKUP(E193,'Trimming log'!$F$5:$V$5000,6,FALSE)</f>
        <v>#N/A</v>
      </c>
      <c r="K193" s="65" t="e">
        <f>VLOOKUP(E193,'Trimming log'!$F$5:$V$5000,7,FALSE)</f>
        <v>#N/A</v>
      </c>
      <c r="L193" s="65" t="e">
        <f>VLOOKUP(E193,'Trimming log'!$F$5:$V$5000,8,FALSE)</f>
        <v>#N/A</v>
      </c>
      <c r="M193" s="65" t="e">
        <f>VLOOKUP(E193,'Trimming log'!$F$5:$V$5000,9,FALSE)</f>
        <v>#N/A</v>
      </c>
      <c r="N193" s="507" t="e">
        <f>VLOOKUP(E193,'Trimming log'!$F$5:$V$5000,10,FALSE)</f>
        <v>#N/A</v>
      </c>
      <c r="O193" s="65" t="e">
        <f>VLOOKUP(E193,'Trimming log'!$F$5:$V$5000,11,FALSE)</f>
        <v>#N/A</v>
      </c>
      <c r="P193" s="65" t="e">
        <f>VLOOKUP(E193,'Trimming log'!$F$5:$V$5000,12,FALSE)</f>
        <v>#N/A</v>
      </c>
      <c r="Q193" s="65" t="e">
        <f>VLOOKUP(E193,'Trimming log'!$F$5:$V$5000,13,FALSE)</f>
        <v>#N/A</v>
      </c>
      <c r="R193" s="65" t="e">
        <f>VLOOKUP(E193,'Trimming log'!$F$5:$V$5000,14,FALSE)</f>
        <v>#N/A</v>
      </c>
      <c r="S193" s="65" t="e">
        <f>VLOOKUP(E193,'Trimming log'!$F$5:$V$5000,15,FALSE)</f>
        <v>#N/A</v>
      </c>
      <c r="T193" s="65" t="e">
        <f t="shared" si="28"/>
        <v>#N/A</v>
      </c>
      <c r="U193" s="491" t="str">
        <f t="shared" si="29"/>
        <v/>
      </c>
      <c r="V193" s="74">
        <f t="shared" si="30"/>
        <v>0</v>
      </c>
      <c r="W193" s="134">
        <f t="shared" si="31"/>
        <v>0</v>
      </c>
      <c r="X193" s="134" t="e">
        <f>VLOOKUP(E193,'Trimming log'!$F$5:$Y$5000,19,FALSE)</f>
        <v>#N/A</v>
      </c>
      <c r="Y193" s="134" t="e">
        <f>VLOOKUP(E193,'Trimming log'!$F$5:$Y$5000,20,FALSE)</f>
        <v>#N/A</v>
      </c>
      <c r="Z193" s="135" t="e">
        <f t="shared" si="32"/>
        <v>#N/A</v>
      </c>
      <c r="AA193" s="135" t="e">
        <f t="shared" si="33"/>
        <v>#N/A</v>
      </c>
      <c r="AB193" s="136" t="e">
        <f t="shared" si="34"/>
        <v>#N/A</v>
      </c>
      <c r="AC193" s="136" t="e">
        <f t="shared" si="35"/>
        <v>#N/A</v>
      </c>
      <c r="AD193" s="136" t="e">
        <f t="shared" si="36"/>
        <v>#N/A</v>
      </c>
      <c r="AE193" s="136" t="e">
        <f t="shared" si="37"/>
        <v>#N/A</v>
      </c>
    </row>
    <row r="194" spans="1:31" ht="15" customHeight="1">
      <c r="A194" s="67" t="str">
        <f t="shared" si="26"/>
        <v/>
      </c>
      <c r="B194" s="65">
        <f t="shared" si="38"/>
        <v>171</v>
      </c>
      <c r="C194" s="68" t="str">
        <f t="shared" si="27"/>
        <v/>
      </c>
      <c r="D194" s="69"/>
      <c r="E194" s="66"/>
      <c r="F194" s="65" t="e">
        <f>VLOOKUP(E194,'Trimming log'!$F$5:$V$5000,2,FALSE)</f>
        <v>#N/A</v>
      </c>
      <c r="G194" s="65" t="e">
        <f>VLOOKUP(E194,'Trimming log'!$F$5:$V$5000,3,FALSE)</f>
        <v>#N/A</v>
      </c>
      <c r="H194" s="508" t="e">
        <f>VLOOKUP(E194,'Trimming log'!$F$5:$V$5000,4,FALSE)</f>
        <v>#N/A</v>
      </c>
      <c r="I194" s="65" t="e">
        <f>VLOOKUP(E194,'Trimming log'!$F$5:$V$5000,5,FALSE)</f>
        <v>#N/A</v>
      </c>
      <c r="J194" s="65" t="e">
        <f>VLOOKUP(E194,'Trimming log'!$F$5:$V$5000,6,FALSE)</f>
        <v>#N/A</v>
      </c>
      <c r="K194" s="65" t="e">
        <f>VLOOKUP(E194,'Trimming log'!$F$5:$V$5000,7,FALSE)</f>
        <v>#N/A</v>
      </c>
      <c r="L194" s="65" t="e">
        <f>VLOOKUP(E194,'Trimming log'!$F$5:$V$5000,8,FALSE)</f>
        <v>#N/A</v>
      </c>
      <c r="M194" s="65" t="e">
        <f>VLOOKUP(E194,'Trimming log'!$F$5:$V$5000,9,FALSE)</f>
        <v>#N/A</v>
      </c>
      <c r="N194" s="507" t="e">
        <f>VLOOKUP(E194,'Trimming log'!$F$5:$V$5000,10,FALSE)</f>
        <v>#N/A</v>
      </c>
      <c r="O194" s="65" t="e">
        <f>VLOOKUP(E194,'Trimming log'!$F$5:$V$5000,11,FALSE)</f>
        <v>#N/A</v>
      </c>
      <c r="P194" s="65" t="e">
        <f>VLOOKUP(E194,'Trimming log'!$F$5:$V$5000,12,FALSE)</f>
        <v>#N/A</v>
      </c>
      <c r="Q194" s="65" t="e">
        <f>VLOOKUP(E194,'Trimming log'!$F$5:$V$5000,13,FALSE)</f>
        <v>#N/A</v>
      </c>
      <c r="R194" s="65" t="e">
        <f>VLOOKUP(E194,'Trimming log'!$F$5:$V$5000,14,FALSE)</f>
        <v>#N/A</v>
      </c>
      <c r="S194" s="65" t="e">
        <f>VLOOKUP(E194,'Trimming log'!$F$5:$V$5000,15,FALSE)</f>
        <v>#N/A</v>
      </c>
      <c r="T194" s="65" t="e">
        <f t="shared" si="28"/>
        <v>#N/A</v>
      </c>
      <c r="U194" s="491" t="str">
        <f t="shared" si="29"/>
        <v/>
      </c>
      <c r="V194" s="74">
        <f t="shared" si="30"/>
        <v>0</v>
      </c>
      <c r="W194" s="134">
        <f t="shared" si="31"/>
        <v>0</v>
      </c>
      <c r="X194" s="134" t="e">
        <f>VLOOKUP(E194,'Trimming log'!$F$5:$Y$5000,19,FALSE)</f>
        <v>#N/A</v>
      </c>
      <c r="Y194" s="134" t="e">
        <f>VLOOKUP(E194,'Trimming log'!$F$5:$Y$5000,20,FALSE)</f>
        <v>#N/A</v>
      </c>
      <c r="Z194" s="135" t="e">
        <f t="shared" si="32"/>
        <v>#N/A</v>
      </c>
      <c r="AA194" s="135" t="e">
        <f t="shared" si="33"/>
        <v>#N/A</v>
      </c>
      <c r="AB194" s="136" t="e">
        <f t="shared" si="34"/>
        <v>#N/A</v>
      </c>
      <c r="AC194" s="136" t="e">
        <f t="shared" si="35"/>
        <v>#N/A</v>
      </c>
      <c r="AD194" s="136" t="e">
        <f t="shared" si="36"/>
        <v>#N/A</v>
      </c>
      <c r="AE194" s="136" t="e">
        <f t="shared" si="37"/>
        <v>#N/A</v>
      </c>
    </row>
    <row r="195" spans="1:31" ht="15" customHeight="1">
      <c r="A195" s="67" t="str">
        <f t="shared" si="26"/>
        <v/>
      </c>
      <c r="B195" s="65">
        <f t="shared" si="38"/>
        <v>172</v>
      </c>
      <c r="C195" s="68" t="str">
        <f t="shared" si="27"/>
        <v/>
      </c>
      <c r="D195" s="69"/>
      <c r="E195" s="66"/>
      <c r="F195" s="65" t="e">
        <f>VLOOKUP(E195,'Trimming log'!$F$5:$V$5000,2,FALSE)</f>
        <v>#N/A</v>
      </c>
      <c r="G195" s="65" t="e">
        <f>VLOOKUP(E195,'Trimming log'!$F$5:$V$5000,3,FALSE)</f>
        <v>#N/A</v>
      </c>
      <c r="H195" s="508" t="e">
        <f>VLOOKUP(E195,'Trimming log'!$F$5:$V$5000,4,FALSE)</f>
        <v>#N/A</v>
      </c>
      <c r="I195" s="65" t="e">
        <f>VLOOKUP(E195,'Trimming log'!$F$5:$V$5000,5,FALSE)</f>
        <v>#N/A</v>
      </c>
      <c r="J195" s="65" t="e">
        <f>VLOOKUP(E195,'Trimming log'!$F$5:$V$5000,6,FALSE)</f>
        <v>#N/A</v>
      </c>
      <c r="K195" s="65" t="e">
        <f>VLOOKUP(E195,'Trimming log'!$F$5:$V$5000,7,FALSE)</f>
        <v>#N/A</v>
      </c>
      <c r="L195" s="65" t="e">
        <f>VLOOKUP(E195,'Trimming log'!$F$5:$V$5000,8,FALSE)</f>
        <v>#N/A</v>
      </c>
      <c r="M195" s="65" t="e">
        <f>VLOOKUP(E195,'Trimming log'!$F$5:$V$5000,9,FALSE)</f>
        <v>#N/A</v>
      </c>
      <c r="N195" s="507" t="e">
        <f>VLOOKUP(E195,'Trimming log'!$F$5:$V$5000,10,FALSE)</f>
        <v>#N/A</v>
      </c>
      <c r="O195" s="65" t="e">
        <f>VLOOKUP(E195,'Trimming log'!$F$5:$V$5000,11,FALSE)</f>
        <v>#N/A</v>
      </c>
      <c r="P195" s="65" t="e">
        <f>VLOOKUP(E195,'Trimming log'!$F$5:$V$5000,12,FALSE)</f>
        <v>#N/A</v>
      </c>
      <c r="Q195" s="65" t="e">
        <f>VLOOKUP(E195,'Trimming log'!$F$5:$V$5000,13,FALSE)</f>
        <v>#N/A</v>
      </c>
      <c r="R195" s="65" t="e">
        <f>VLOOKUP(E195,'Trimming log'!$F$5:$V$5000,14,FALSE)</f>
        <v>#N/A</v>
      </c>
      <c r="S195" s="65" t="e">
        <f>VLOOKUP(E195,'Trimming log'!$F$5:$V$5000,15,FALSE)</f>
        <v>#N/A</v>
      </c>
      <c r="T195" s="65" t="e">
        <f t="shared" si="28"/>
        <v>#N/A</v>
      </c>
      <c r="U195" s="491" t="str">
        <f t="shared" si="29"/>
        <v/>
      </c>
      <c r="V195" s="74">
        <f t="shared" si="30"/>
        <v>0</v>
      </c>
      <c r="W195" s="134">
        <f t="shared" si="31"/>
        <v>0</v>
      </c>
      <c r="X195" s="134" t="e">
        <f>VLOOKUP(E195,'Trimming log'!$F$5:$Y$5000,19,FALSE)</f>
        <v>#N/A</v>
      </c>
      <c r="Y195" s="134" t="e">
        <f>VLOOKUP(E195,'Trimming log'!$F$5:$Y$5000,20,FALSE)</f>
        <v>#N/A</v>
      </c>
      <c r="Z195" s="135" t="e">
        <f t="shared" si="32"/>
        <v>#N/A</v>
      </c>
      <c r="AA195" s="135" t="e">
        <f t="shared" si="33"/>
        <v>#N/A</v>
      </c>
      <c r="AB195" s="136" t="e">
        <f t="shared" si="34"/>
        <v>#N/A</v>
      </c>
      <c r="AC195" s="136" t="e">
        <f t="shared" si="35"/>
        <v>#N/A</v>
      </c>
      <c r="AD195" s="136" t="e">
        <f t="shared" si="36"/>
        <v>#N/A</v>
      </c>
      <c r="AE195" s="136" t="e">
        <f t="shared" si="37"/>
        <v>#N/A</v>
      </c>
    </row>
    <row r="196" spans="1:31" ht="15" customHeight="1">
      <c r="A196" s="67" t="str">
        <f t="shared" si="26"/>
        <v/>
      </c>
      <c r="B196" s="65">
        <f t="shared" si="38"/>
        <v>173</v>
      </c>
      <c r="C196" s="68" t="str">
        <f t="shared" si="27"/>
        <v/>
      </c>
      <c r="D196" s="69"/>
      <c r="E196" s="66"/>
      <c r="F196" s="65" t="e">
        <f>VLOOKUP(E196,'Trimming log'!$F$5:$V$5000,2,FALSE)</f>
        <v>#N/A</v>
      </c>
      <c r="G196" s="65" t="e">
        <f>VLOOKUP(E196,'Trimming log'!$F$5:$V$5000,3,FALSE)</f>
        <v>#N/A</v>
      </c>
      <c r="H196" s="508" t="e">
        <f>VLOOKUP(E196,'Trimming log'!$F$5:$V$5000,4,FALSE)</f>
        <v>#N/A</v>
      </c>
      <c r="I196" s="65" t="e">
        <f>VLOOKUP(E196,'Trimming log'!$F$5:$V$5000,5,FALSE)</f>
        <v>#N/A</v>
      </c>
      <c r="J196" s="65" t="e">
        <f>VLOOKUP(E196,'Trimming log'!$F$5:$V$5000,6,FALSE)</f>
        <v>#N/A</v>
      </c>
      <c r="K196" s="65" t="e">
        <f>VLOOKUP(E196,'Trimming log'!$F$5:$V$5000,7,FALSE)</f>
        <v>#N/A</v>
      </c>
      <c r="L196" s="65" t="e">
        <f>VLOOKUP(E196,'Trimming log'!$F$5:$V$5000,8,FALSE)</f>
        <v>#N/A</v>
      </c>
      <c r="M196" s="65" t="e">
        <f>VLOOKUP(E196,'Trimming log'!$F$5:$V$5000,9,FALSE)</f>
        <v>#N/A</v>
      </c>
      <c r="N196" s="507" t="e">
        <f>VLOOKUP(E196,'Trimming log'!$F$5:$V$5000,10,FALSE)</f>
        <v>#N/A</v>
      </c>
      <c r="O196" s="65" t="e">
        <f>VLOOKUP(E196,'Trimming log'!$F$5:$V$5000,11,FALSE)</f>
        <v>#N/A</v>
      </c>
      <c r="P196" s="65" t="e">
        <f>VLOOKUP(E196,'Trimming log'!$F$5:$V$5000,12,FALSE)</f>
        <v>#N/A</v>
      </c>
      <c r="Q196" s="65" t="e">
        <f>VLOOKUP(E196,'Trimming log'!$F$5:$V$5000,13,FALSE)</f>
        <v>#N/A</v>
      </c>
      <c r="R196" s="65" t="e">
        <f>VLOOKUP(E196,'Trimming log'!$F$5:$V$5000,14,FALSE)</f>
        <v>#N/A</v>
      </c>
      <c r="S196" s="65" t="e">
        <f>VLOOKUP(E196,'Trimming log'!$F$5:$V$5000,15,FALSE)</f>
        <v>#N/A</v>
      </c>
      <c r="T196" s="65" t="e">
        <f t="shared" si="28"/>
        <v>#N/A</v>
      </c>
      <c r="U196" s="491" t="str">
        <f t="shared" si="29"/>
        <v/>
      </c>
      <c r="V196" s="74">
        <f t="shared" si="30"/>
        <v>0</v>
      </c>
      <c r="W196" s="134">
        <f t="shared" si="31"/>
        <v>0</v>
      </c>
      <c r="X196" s="134" t="e">
        <f>VLOOKUP(E196,'Trimming log'!$F$5:$Y$5000,19,FALSE)</f>
        <v>#N/A</v>
      </c>
      <c r="Y196" s="134" t="e">
        <f>VLOOKUP(E196,'Trimming log'!$F$5:$Y$5000,20,FALSE)</f>
        <v>#N/A</v>
      </c>
      <c r="Z196" s="135" t="e">
        <f t="shared" si="32"/>
        <v>#N/A</v>
      </c>
      <c r="AA196" s="135" t="e">
        <f t="shared" si="33"/>
        <v>#N/A</v>
      </c>
      <c r="AB196" s="136" t="e">
        <f t="shared" si="34"/>
        <v>#N/A</v>
      </c>
      <c r="AC196" s="136" t="e">
        <f t="shared" si="35"/>
        <v>#N/A</v>
      </c>
      <c r="AD196" s="136" t="e">
        <f t="shared" si="36"/>
        <v>#N/A</v>
      </c>
      <c r="AE196" s="136" t="e">
        <f t="shared" si="37"/>
        <v>#N/A</v>
      </c>
    </row>
    <row r="197" spans="1:31" ht="15" customHeight="1">
      <c r="A197" s="67" t="str">
        <f t="shared" si="26"/>
        <v/>
      </c>
      <c r="B197" s="65">
        <f t="shared" si="38"/>
        <v>174</v>
      </c>
      <c r="C197" s="68" t="str">
        <f t="shared" si="27"/>
        <v/>
      </c>
      <c r="D197" s="69"/>
      <c r="E197" s="66"/>
      <c r="F197" s="65" t="e">
        <f>VLOOKUP(E197,'Trimming log'!$F$5:$V$5000,2,FALSE)</f>
        <v>#N/A</v>
      </c>
      <c r="G197" s="65" t="e">
        <f>VLOOKUP(E197,'Trimming log'!$F$5:$V$5000,3,FALSE)</f>
        <v>#N/A</v>
      </c>
      <c r="H197" s="508" t="e">
        <f>VLOOKUP(E197,'Trimming log'!$F$5:$V$5000,4,FALSE)</f>
        <v>#N/A</v>
      </c>
      <c r="I197" s="65" t="e">
        <f>VLOOKUP(E197,'Trimming log'!$F$5:$V$5000,5,FALSE)</f>
        <v>#N/A</v>
      </c>
      <c r="J197" s="65" t="e">
        <f>VLOOKUP(E197,'Trimming log'!$F$5:$V$5000,6,FALSE)</f>
        <v>#N/A</v>
      </c>
      <c r="K197" s="65" t="e">
        <f>VLOOKUP(E197,'Trimming log'!$F$5:$V$5000,7,FALSE)</f>
        <v>#N/A</v>
      </c>
      <c r="L197" s="65" t="e">
        <f>VLOOKUP(E197,'Trimming log'!$F$5:$V$5000,8,FALSE)</f>
        <v>#N/A</v>
      </c>
      <c r="M197" s="65" t="e">
        <f>VLOOKUP(E197,'Trimming log'!$F$5:$V$5000,9,FALSE)</f>
        <v>#N/A</v>
      </c>
      <c r="N197" s="507" t="e">
        <f>VLOOKUP(E197,'Trimming log'!$F$5:$V$5000,10,FALSE)</f>
        <v>#N/A</v>
      </c>
      <c r="O197" s="65" t="e">
        <f>VLOOKUP(E197,'Trimming log'!$F$5:$V$5000,11,FALSE)</f>
        <v>#N/A</v>
      </c>
      <c r="P197" s="65" t="e">
        <f>VLOOKUP(E197,'Trimming log'!$F$5:$V$5000,12,FALSE)</f>
        <v>#N/A</v>
      </c>
      <c r="Q197" s="65" t="e">
        <f>VLOOKUP(E197,'Trimming log'!$F$5:$V$5000,13,FALSE)</f>
        <v>#N/A</v>
      </c>
      <c r="R197" s="65" t="e">
        <f>VLOOKUP(E197,'Trimming log'!$F$5:$V$5000,14,FALSE)</f>
        <v>#N/A</v>
      </c>
      <c r="S197" s="65" t="e">
        <f>VLOOKUP(E197,'Trimming log'!$F$5:$V$5000,15,FALSE)</f>
        <v>#N/A</v>
      </c>
      <c r="T197" s="65" t="e">
        <f t="shared" si="28"/>
        <v>#N/A</v>
      </c>
      <c r="U197" s="491" t="str">
        <f t="shared" si="29"/>
        <v/>
      </c>
      <c r="V197" s="74">
        <f t="shared" si="30"/>
        <v>0</v>
      </c>
      <c r="W197" s="134">
        <f t="shared" si="31"/>
        <v>0</v>
      </c>
      <c r="X197" s="134" t="e">
        <f>VLOOKUP(E197,'Trimming log'!$F$5:$Y$5000,19,FALSE)</f>
        <v>#N/A</v>
      </c>
      <c r="Y197" s="134" t="e">
        <f>VLOOKUP(E197,'Trimming log'!$F$5:$Y$5000,20,FALSE)</f>
        <v>#N/A</v>
      </c>
      <c r="Z197" s="135" t="e">
        <f t="shared" si="32"/>
        <v>#N/A</v>
      </c>
      <c r="AA197" s="135" t="e">
        <f t="shared" si="33"/>
        <v>#N/A</v>
      </c>
      <c r="AB197" s="136" t="e">
        <f t="shared" si="34"/>
        <v>#N/A</v>
      </c>
      <c r="AC197" s="136" t="e">
        <f t="shared" si="35"/>
        <v>#N/A</v>
      </c>
      <c r="AD197" s="136" t="e">
        <f t="shared" si="36"/>
        <v>#N/A</v>
      </c>
      <c r="AE197" s="136" t="e">
        <f t="shared" si="37"/>
        <v>#N/A</v>
      </c>
    </row>
    <row r="198" spans="1:31" ht="15" customHeight="1">
      <c r="A198" s="67" t="str">
        <f t="shared" ref="A198:A261" si="39">IF(COUNTIF($E$6:$E$47179,E198)&gt;1,"DOUBLE","")</f>
        <v/>
      </c>
      <c r="B198" s="65">
        <f t="shared" si="38"/>
        <v>175</v>
      </c>
      <c r="C198" s="68" t="str">
        <f t="shared" si="27"/>
        <v/>
      </c>
      <c r="D198" s="69"/>
      <c r="E198" s="66"/>
      <c r="F198" s="65" t="e">
        <f>VLOOKUP(E198,'Trimming log'!$F$5:$V$5000,2,FALSE)</f>
        <v>#N/A</v>
      </c>
      <c r="G198" s="65" t="e">
        <f>VLOOKUP(E198,'Trimming log'!$F$5:$V$5000,3,FALSE)</f>
        <v>#N/A</v>
      </c>
      <c r="H198" s="508" t="e">
        <f>VLOOKUP(E198,'Trimming log'!$F$5:$V$5000,4,FALSE)</f>
        <v>#N/A</v>
      </c>
      <c r="I198" s="65" t="e">
        <f>VLOOKUP(E198,'Trimming log'!$F$5:$V$5000,5,FALSE)</f>
        <v>#N/A</v>
      </c>
      <c r="J198" s="65" t="e">
        <f>VLOOKUP(E198,'Trimming log'!$F$5:$V$5000,6,FALSE)</f>
        <v>#N/A</v>
      </c>
      <c r="K198" s="65" t="e">
        <f>VLOOKUP(E198,'Trimming log'!$F$5:$V$5000,7,FALSE)</f>
        <v>#N/A</v>
      </c>
      <c r="L198" s="65" t="e">
        <f>VLOOKUP(E198,'Trimming log'!$F$5:$V$5000,8,FALSE)</f>
        <v>#N/A</v>
      </c>
      <c r="M198" s="65" t="e">
        <f>VLOOKUP(E198,'Trimming log'!$F$5:$V$5000,9,FALSE)</f>
        <v>#N/A</v>
      </c>
      <c r="N198" s="507" t="e">
        <f>VLOOKUP(E198,'Trimming log'!$F$5:$V$5000,10,FALSE)</f>
        <v>#N/A</v>
      </c>
      <c r="O198" s="65" t="e">
        <f>VLOOKUP(E198,'Trimming log'!$F$5:$V$5000,11,FALSE)</f>
        <v>#N/A</v>
      </c>
      <c r="P198" s="65" t="e">
        <f>VLOOKUP(E198,'Trimming log'!$F$5:$V$5000,12,FALSE)</f>
        <v>#N/A</v>
      </c>
      <c r="Q198" s="65" t="e">
        <f>VLOOKUP(E198,'Trimming log'!$F$5:$V$5000,13,FALSE)</f>
        <v>#N/A</v>
      </c>
      <c r="R198" s="65" t="e">
        <f>VLOOKUP(E198,'Trimming log'!$F$5:$V$5000,14,FALSE)</f>
        <v>#N/A</v>
      </c>
      <c r="S198" s="65" t="e">
        <f>VLOOKUP(E198,'Trimming log'!$F$5:$V$5000,15,FALSE)</f>
        <v>#N/A</v>
      </c>
      <c r="T198" s="65" t="e">
        <f t="shared" si="28"/>
        <v>#N/A</v>
      </c>
      <c r="U198" s="491" t="str">
        <f t="shared" si="29"/>
        <v/>
      </c>
      <c r="V198" s="74">
        <f t="shared" si="30"/>
        <v>0</v>
      </c>
      <c r="W198" s="134">
        <f t="shared" si="31"/>
        <v>0</v>
      </c>
      <c r="X198" s="134" t="e">
        <f>VLOOKUP(E198,'Trimming log'!$F$5:$Y$5000,19,FALSE)</f>
        <v>#N/A</v>
      </c>
      <c r="Y198" s="134" t="e">
        <f>VLOOKUP(E198,'Trimming log'!$F$5:$Y$5000,20,FALSE)</f>
        <v>#N/A</v>
      </c>
      <c r="Z198" s="135" t="e">
        <f t="shared" si="32"/>
        <v>#N/A</v>
      </c>
      <c r="AA198" s="135" t="e">
        <f t="shared" si="33"/>
        <v>#N/A</v>
      </c>
      <c r="AB198" s="136" t="e">
        <f t="shared" si="34"/>
        <v>#N/A</v>
      </c>
      <c r="AC198" s="136" t="e">
        <f t="shared" si="35"/>
        <v>#N/A</v>
      </c>
      <c r="AD198" s="136" t="e">
        <f t="shared" si="36"/>
        <v>#N/A</v>
      </c>
      <c r="AE198" s="136" t="e">
        <f t="shared" si="37"/>
        <v>#N/A</v>
      </c>
    </row>
    <row r="199" spans="1:31" ht="15" customHeight="1">
      <c r="A199" s="67" t="str">
        <f t="shared" si="39"/>
        <v/>
      </c>
      <c r="B199" s="65">
        <f t="shared" si="38"/>
        <v>176</v>
      </c>
      <c r="C199" s="68" t="str">
        <f t="shared" ref="C199:C262" si="40">IF(D199="","",(IF(D200=D199,"",1)))</f>
        <v/>
      </c>
      <c r="D199" s="69"/>
      <c r="E199" s="66"/>
      <c r="F199" s="65" t="e">
        <f>VLOOKUP(E199,'Trimming log'!$F$5:$V$5000,2,FALSE)</f>
        <v>#N/A</v>
      </c>
      <c r="G199" s="65" t="e">
        <f>VLOOKUP(E199,'Trimming log'!$F$5:$V$5000,3,FALSE)</f>
        <v>#N/A</v>
      </c>
      <c r="H199" s="508" t="e">
        <f>VLOOKUP(E199,'Trimming log'!$F$5:$V$5000,4,FALSE)</f>
        <v>#N/A</v>
      </c>
      <c r="I199" s="65" t="e">
        <f>VLOOKUP(E199,'Trimming log'!$F$5:$V$5000,5,FALSE)</f>
        <v>#N/A</v>
      </c>
      <c r="J199" s="65" t="e">
        <f>VLOOKUP(E199,'Trimming log'!$F$5:$V$5000,6,FALSE)</f>
        <v>#N/A</v>
      </c>
      <c r="K199" s="65" t="e">
        <f>VLOOKUP(E199,'Trimming log'!$F$5:$V$5000,7,FALSE)</f>
        <v>#N/A</v>
      </c>
      <c r="L199" s="65" t="e">
        <f>VLOOKUP(E199,'Trimming log'!$F$5:$V$5000,8,FALSE)</f>
        <v>#N/A</v>
      </c>
      <c r="M199" s="65" t="e">
        <f>VLOOKUP(E199,'Trimming log'!$F$5:$V$5000,9,FALSE)</f>
        <v>#N/A</v>
      </c>
      <c r="N199" s="507" t="e">
        <f>VLOOKUP(E199,'Trimming log'!$F$5:$V$5000,10,FALSE)</f>
        <v>#N/A</v>
      </c>
      <c r="O199" s="65" t="e">
        <f>VLOOKUP(E199,'Trimming log'!$F$5:$V$5000,11,FALSE)</f>
        <v>#N/A</v>
      </c>
      <c r="P199" s="65" t="e">
        <f>VLOOKUP(E199,'Trimming log'!$F$5:$V$5000,12,FALSE)</f>
        <v>#N/A</v>
      </c>
      <c r="Q199" s="65" t="e">
        <f>VLOOKUP(E199,'Trimming log'!$F$5:$V$5000,13,FALSE)</f>
        <v>#N/A</v>
      </c>
      <c r="R199" s="65" t="e">
        <f>VLOOKUP(E199,'Trimming log'!$F$5:$V$5000,14,FALSE)</f>
        <v>#N/A</v>
      </c>
      <c r="S199" s="65" t="e">
        <f>VLOOKUP(E199,'Trimming log'!$F$5:$V$5000,15,FALSE)</f>
        <v>#N/A</v>
      </c>
      <c r="T199" s="65" t="e">
        <f t="shared" ref="T199:T262" si="41">O199-Q199</f>
        <v>#N/A</v>
      </c>
      <c r="U199" s="491" t="str">
        <f t="shared" ref="U199:U262" si="42">IF(C199="","",(SUMIF($D$2:$D$25116,D199,$O$2:$O$25116)))</f>
        <v/>
      </c>
      <c r="V199" s="74">
        <f t="shared" ref="V199:V262" si="43">D199</f>
        <v>0</v>
      </c>
      <c r="W199" s="134">
        <f t="shared" ref="W199:W262" si="44">E199</f>
        <v>0</v>
      </c>
      <c r="X199" s="134" t="e">
        <f>VLOOKUP(E199,'Trimming log'!$F$5:$Y$5000,19,FALSE)</f>
        <v>#N/A</v>
      </c>
      <c r="Y199" s="134" t="e">
        <f>VLOOKUP(E199,'Trimming log'!$F$5:$Y$5000,20,FALSE)</f>
        <v>#N/A</v>
      </c>
      <c r="Z199" s="135" t="e">
        <f t="shared" ref="Z199:Z262" si="45">G199</f>
        <v>#N/A</v>
      </c>
      <c r="AA199" s="135" t="e">
        <f t="shared" ref="AA199:AA262" si="46">H199</f>
        <v>#N/A</v>
      </c>
      <c r="AB199" s="136" t="e">
        <f t="shared" ref="AB199:AB262" si="47">N199</f>
        <v>#N/A</v>
      </c>
      <c r="AC199" s="136" t="e">
        <f t="shared" ref="AC199:AC262" si="48">O199</f>
        <v>#N/A</v>
      </c>
      <c r="AD199" s="136" t="e">
        <f t="shared" ref="AD199:AD262" si="49">Q199</f>
        <v>#N/A</v>
      </c>
      <c r="AE199" s="136" t="e">
        <f t="shared" ref="AE199:AE262" si="50">T199</f>
        <v>#N/A</v>
      </c>
    </row>
    <row r="200" spans="1:31" ht="15" customHeight="1">
      <c r="A200" s="67" t="str">
        <f t="shared" si="39"/>
        <v/>
      </c>
      <c r="B200" s="65">
        <f t="shared" ref="B200:B263" si="51">+B199+1</f>
        <v>177</v>
      </c>
      <c r="C200" s="68" t="str">
        <f t="shared" si="40"/>
        <v/>
      </c>
      <c r="D200" s="69"/>
      <c r="E200" s="66"/>
      <c r="F200" s="65" t="e">
        <f>VLOOKUP(E200,'Trimming log'!$F$5:$V$5000,2,FALSE)</f>
        <v>#N/A</v>
      </c>
      <c r="G200" s="65" t="e">
        <f>VLOOKUP(E200,'Trimming log'!$F$5:$V$5000,3,FALSE)</f>
        <v>#N/A</v>
      </c>
      <c r="H200" s="508" t="e">
        <f>VLOOKUP(E200,'Trimming log'!$F$5:$V$5000,4,FALSE)</f>
        <v>#N/A</v>
      </c>
      <c r="I200" s="65" t="e">
        <f>VLOOKUP(E200,'Trimming log'!$F$5:$V$5000,5,FALSE)</f>
        <v>#N/A</v>
      </c>
      <c r="J200" s="65" t="e">
        <f>VLOOKUP(E200,'Trimming log'!$F$5:$V$5000,6,FALSE)</f>
        <v>#N/A</v>
      </c>
      <c r="K200" s="65" t="e">
        <f>VLOOKUP(E200,'Trimming log'!$F$5:$V$5000,7,FALSE)</f>
        <v>#N/A</v>
      </c>
      <c r="L200" s="65" t="e">
        <f>VLOOKUP(E200,'Trimming log'!$F$5:$V$5000,8,FALSE)</f>
        <v>#N/A</v>
      </c>
      <c r="M200" s="65" t="e">
        <f>VLOOKUP(E200,'Trimming log'!$F$5:$V$5000,9,FALSE)</f>
        <v>#N/A</v>
      </c>
      <c r="N200" s="507" t="e">
        <f>VLOOKUP(E200,'Trimming log'!$F$5:$V$5000,10,FALSE)</f>
        <v>#N/A</v>
      </c>
      <c r="O200" s="65" t="e">
        <f>VLOOKUP(E200,'Trimming log'!$F$5:$V$5000,11,FALSE)</f>
        <v>#N/A</v>
      </c>
      <c r="P200" s="65" t="e">
        <f>VLOOKUP(E200,'Trimming log'!$F$5:$V$5000,12,FALSE)</f>
        <v>#N/A</v>
      </c>
      <c r="Q200" s="65" t="e">
        <f>VLOOKUP(E200,'Trimming log'!$F$5:$V$5000,13,FALSE)</f>
        <v>#N/A</v>
      </c>
      <c r="R200" s="65" t="e">
        <f>VLOOKUP(E200,'Trimming log'!$F$5:$V$5000,14,FALSE)</f>
        <v>#N/A</v>
      </c>
      <c r="S200" s="65" t="e">
        <f>VLOOKUP(E200,'Trimming log'!$F$5:$V$5000,15,FALSE)</f>
        <v>#N/A</v>
      </c>
      <c r="T200" s="65" t="e">
        <f t="shared" si="41"/>
        <v>#N/A</v>
      </c>
      <c r="U200" s="491" t="str">
        <f t="shared" si="42"/>
        <v/>
      </c>
      <c r="V200" s="74">
        <f t="shared" si="43"/>
        <v>0</v>
      </c>
      <c r="W200" s="134">
        <f t="shared" si="44"/>
        <v>0</v>
      </c>
      <c r="X200" s="134" t="e">
        <f>VLOOKUP(E200,'Trimming log'!$F$5:$Y$5000,19,FALSE)</f>
        <v>#N/A</v>
      </c>
      <c r="Y200" s="134" t="e">
        <f>VLOOKUP(E200,'Trimming log'!$F$5:$Y$5000,20,FALSE)</f>
        <v>#N/A</v>
      </c>
      <c r="Z200" s="135" t="e">
        <f t="shared" si="45"/>
        <v>#N/A</v>
      </c>
      <c r="AA200" s="135" t="e">
        <f t="shared" si="46"/>
        <v>#N/A</v>
      </c>
      <c r="AB200" s="136" t="e">
        <f t="shared" si="47"/>
        <v>#N/A</v>
      </c>
      <c r="AC200" s="136" t="e">
        <f t="shared" si="48"/>
        <v>#N/A</v>
      </c>
      <c r="AD200" s="136" t="e">
        <f t="shared" si="49"/>
        <v>#N/A</v>
      </c>
      <c r="AE200" s="136" t="e">
        <f t="shared" si="50"/>
        <v>#N/A</v>
      </c>
    </row>
    <row r="201" spans="1:31" ht="15" customHeight="1">
      <c r="A201" s="67" t="str">
        <f t="shared" si="39"/>
        <v/>
      </c>
      <c r="B201" s="65">
        <f t="shared" si="51"/>
        <v>178</v>
      </c>
      <c r="C201" s="68" t="str">
        <f t="shared" si="40"/>
        <v/>
      </c>
      <c r="D201" s="69"/>
      <c r="E201" s="66"/>
      <c r="F201" s="65" t="e">
        <f>VLOOKUP(E201,'Trimming log'!$F$5:$V$5000,2,FALSE)</f>
        <v>#N/A</v>
      </c>
      <c r="G201" s="65" t="e">
        <f>VLOOKUP(E201,'Trimming log'!$F$5:$V$5000,3,FALSE)</f>
        <v>#N/A</v>
      </c>
      <c r="H201" s="508" t="e">
        <f>VLOOKUP(E201,'Trimming log'!$F$5:$V$5000,4,FALSE)</f>
        <v>#N/A</v>
      </c>
      <c r="I201" s="65" t="e">
        <f>VLOOKUP(E201,'Trimming log'!$F$5:$V$5000,5,FALSE)</f>
        <v>#N/A</v>
      </c>
      <c r="J201" s="65" t="e">
        <f>VLOOKUP(E201,'Trimming log'!$F$5:$V$5000,6,FALSE)</f>
        <v>#N/A</v>
      </c>
      <c r="K201" s="65" t="e">
        <f>VLOOKUP(E201,'Trimming log'!$F$5:$V$5000,7,FALSE)</f>
        <v>#N/A</v>
      </c>
      <c r="L201" s="65" t="e">
        <f>VLOOKUP(E201,'Trimming log'!$F$5:$V$5000,8,FALSE)</f>
        <v>#N/A</v>
      </c>
      <c r="M201" s="65" t="e">
        <f>VLOOKUP(E201,'Trimming log'!$F$5:$V$5000,9,FALSE)</f>
        <v>#N/A</v>
      </c>
      <c r="N201" s="507" t="e">
        <f>VLOOKUP(E201,'Trimming log'!$F$5:$V$5000,10,FALSE)</f>
        <v>#N/A</v>
      </c>
      <c r="O201" s="65" t="e">
        <f>VLOOKUP(E201,'Trimming log'!$F$5:$V$5000,11,FALSE)</f>
        <v>#N/A</v>
      </c>
      <c r="P201" s="65" t="e">
        <f>VLOOKUP(E201,'Trimming log'!$F$5:$V$5000,12,FALSE)</f>
        <v>#N/A</v>
      </c>
      <c r="Q201" s="65" t="e">
        <f>VLOOKUP(E201,'Trimming log'!$F$5:$V$5000,13,FALSE)</f>
        <v>#N/A</v>
      </c>
      <c r="R201" s="65" t="e">
        <f>VLOOKUP(E201,'Trimming log'!$F$5:$V$5000,14,FALSE)</f>
        <v>#N/A</v>
      </c>
      <c r="S201" s="65" t="e">
        <f>VLOOKUP(E201,'Trimming log'!$F$5:$V$5000,15,FALSE)</f>
        <v>#N/A</v>
      </c>
      <c r="T201" s="65" t="e">
        <f t="shared" si="41"/>
        <v>#N/A</v>
      </c>
      <c r="U201" s="491" t="str">
        <f t="shared" si="42"/>
        <v/>
      </c>
      <c r="V201" s="74">
        <f t="shared" si="43"/>
        <v>0</v>
      </c>
      <c r="W201" s="134">
        <f t="shared" si="44"/>
        <v>0</v>
      </c>
      <c r="X201" s="134" t="e">
        <f>VLOOKUP(E201,'Trimming log'!$F$5:$Y$5000,19,FALSE)</f>
        <v>#N/A</v>
      </c>
      <c r="Y201" s="134" t="e">
        <f>VLOOKUP(E201,'Trimming log'!$F$5:$Y$5000,20,FALSE)</f>
        <v>#N/A</v>
      </c>
      <c r="Z201" s="135" t="e">
        <f t="shared" si="45"/>
        <v>#N/A</v>
      </c>
      <c r="AA201" s="135" t="e">
        <f t="shared" si="46"/>
        <v>#N/A</v>
      </c>
      <c r="AB201" s="136" t="e">
        <f t="shared" si="47"/>
        <v>#N/A</v>
      </c>
      <c r="AC201" s="136" t="e">
        <f t="shared" si="48"/>
        <v>#N/A</v>
      </c>
      <c r="AD201" s="136" t="e">
        <f t="shared" si="49"/>
        <v>#N/A</v>
      </c>
      <c r="AE201" s="136" t="e">
        <f t="shared" si="50"/>
        <v>#N/A</v>
      </c>
    </row>
    <row r="202" spans="1:31" ht="15" customHeight="1">
      <c r="A202" s="67" t="str">
        <f t="shared" si="39"/>
        <v/>
      </c>
      <c r="B202" s="65">
        <f t="shared" si="51"/>
        <v>179</v>
      </c>
      <c r="C202" s="68" t="str">
        <f t="shared" si="40"/>
        <v/>
      </c>
      <c r="D202" s="69"/>
      <c r="E202" s="66"/>
      <c r="F202" s="65" t="e">
        <f>VLOOKUP(E202,'Trimming log'!$F$5:$V$5000,2,FALSE)</f>
        <v>#N/A</v>
      </c>
      <c r="G202" s="65" t="e">
        <f>VLOOKUP(E202,'Trimming log'!$F$5:$V$5000,3,FALSE)</f>
        <v>#N/A</v>
      </c>
      <c r="H202" s="508" t="e">
        <f>VLOOKUP(E202,'Trimming log'!$F$5:$V$5000,4,FALSE)</f>
        <v>#N/A</v>
      </c>
      <c r="I202" s="65" t="e">
        <f>VLOOKUP(E202,'Trimming log'!$F$5:$V$5000,5,FALSE)</f>
        <v>#N/A</v>
      </c>
      <c r="J202" s="65" t="e">
        <f>VLOOKUP(E202,'Trimming log'!$F$5:$V$5000,6,FALSE)</f>
        <v>#N/A</v>
      </c>
      <c r="K202" s="65" t="e">
        <f>VLOOKUP(E202,'Trimming log'!$F$5:$V$5000,7,FALSE)</f>
        <v>#N/A</v>
      </c>
      <c r="L202" s="65" t="e">
        <f>VLOOKUP(E202,'Trimming log'!$F$5:$V$5000,8,FALSE)</f>
        <v>#N/A</v>
      </c>
      <c r="M202" s="65" t="e">
        <f>VLOOKUP(E202,'Trimming log'!$F$5:$V$5000,9,FALSE)</f>
        <v>#N/A</v>
      </c>
      <c r="N202" s="507" t="e">
        <f>VLOOKUP(E202,'Trimming log'!$F$5:$V$5000,10,FALSE)</f>
        <v>#N/A</v>
      </c>
      <c r="O202" s="65" t="e">
        <f>VLOOKUP(E202,'Trimming log'!$F$5:$V$5000,11,FALSE)</f>
        <v>#N/A</v>
      </c>
      <c r="P202" s="65" t="e">
        <f>VLOOKUP(E202,'Trimming log'!$F$5:$V$5000,12,FALSE)</f>
        <v>#N/A</v>
      </c>
      <c r="Q202" s="65" t="e">
        <f>VLOOKUP(E202,'Trimming log'!$F$5:$V$5000,13,FALSE)</f>
        <v>#N/A</v>
      </c>
      <c r="R202" s="65" t="e">
        <f>VLOOKUP(E202,'Trimming log'!$F$5:$V$5000,14,FALSE)</f>
        <v>#N/A</v>
      </c>
      <c r="S202" s="65" t="e">
        <f>VLOOKUP(E202,'Trimming log'!$F$5:$V$5000,15,FALSE)</f>
        <v>#N/A</v>
      </c>
      <c r="T202" s="65" t="e">
        <f t="shared" si="41"/>
        <v>#N/A</v>
      </c>
      <c r="U202" s="491" t="str">
        <f t="shared" si="42"/>
        <v/>
      </c>
      <c r="V202" s="74">
        <f t="shared" si="43"/>
        <v>0</v>
      </c>
      <c r="W202" s="134">
        <f t="shared" si="44"/>
        <v>0</v>
      </c>
      <c r="X202" s="134" t="e">
        <f>VLOOKUP(E202,'Trimming log'!$F$5:$Y$5000,19,FALSE)</f>
        <v>#N/A</v>
      </c>
      <c r="Y202" s="134" t="e">
        <f>VLOOKUP(E202,'Trimming log'!$F$5:$Y$5000,20,FALSE)</f>
        <v>#N/A</v>
      </c>
      <c r="Z202" s="135" t="e">
        <f t="shared" si="45"/>
        <v>#N/A</v>
      </c>
      <c r="AA202" s="135" t="e">
        <f t="shared" si="46"/>
        <v>#N/A</v>
      </c>
      <c r="AB202" s="136" t="e">
        <f t="shared" si="47"/>
        <v>#N/A</v>
      </c>
      <c r="AC202" s="136" t="e">
        <f t="shared" si="48"/>
        <v>#N/A</v>
      </c>
      <c r="AD202" s="136" t="e">
        <f t="shared" si="49"/>
        <v>#N/A</v>
      </c>
      <c r="AE202" s="136" t="e">
        <f t="shared" si="50"/>
        <v>#N/A</v>
      </c>
    </row>
    <row r="203" spans="1:31" ht="15" customHeight="1">
      <c r="A203" s="67" t="str">
        <f t="shared" si="39"/>
        <v/>
      </c>
      <c r="B203" s="65">
        <f t="shared" si="51"/>
        <v>180</v>
      </c>
      <c r="C203" s="68" t="str">
        <f t="shared" si="40"/>
        <v/>
      </c>
      <c r="D203" s="69"/>
      <c r="E203" s="66"/>
      <c r="F203" s="65" t="e">
        <f>VLOOKUP(E203,'Trimming log'!$F$5:$V$5000,2,FALSE)</f>
        <v>#N/A</v>
      </c>
      <c r="G203" s="65" t="e">
        <f>VLOOKUP(E203,'Trimming log'!$F$5:$V$5000,3,FALSE)</f>
        <v>#N/A</v>
      </c>
      <c r="H203" s="508" t="e">
        <f>VLOOKUP(E203,'Trimming log'!$F$5:$V$5000,4,FALSE)</f>
        <v>#N/A</v>
      </c>
      <c r="I203" s="65" t="e">
        <f>VLOOKUP(E203,'Trimming log'!$F$5:$V$5000,5,FALSE)</f>
        <v>#N/A</v>
      </c>
      <c r="J203" s="65" t="e">
        <f>VLOOKUP(E203,'Trimming log'!$F$5:$V$5000,6,FALSE)</f>
        <v>#N/A</v>
      </c>
      <c r="K203" s="65" t="e">
        <f>VLOOKUP(E203,'Trimming log'!$F$5:$V$5000,7,FALSE)</f>
        <v>#N/A</v>
      </c>
      <c r="L203" s="65" t="e">
        <f>VLOOKUP(E203,'Trimming log'!$F$5:$V$5000,8,FALSE)</f>
        <v>#N/A</v>
      </c>
      <c r="M203" s="65" t="e">
        <f>VLOOKUP(E203,'Trimming log'!$F$5:$V$5000,9,FALSE)</f>
        <v>#N/A</v>
      </c>
      <c r="N203" s="507" t="e">
        <f>VLOOKUP(E203,'Trimming log'!$F$5:$V$5000,10,FALSE)</f>
        <v>#N/A</v>
      </c>
      <c r="O203" s="65" t="e">
        <f>VLOOKUP(E203,'Trimming log'!$F$5:$V$5000,11,FALSE)</f>
        <v>#N/A</v>
      </c>
      <c r="P203" s="65" t="e">
        <f>VLOOKUP(E203,'Trimming log'!$F$5:$V$5000,12,FALSE)</f>
        <v>#N/A</v>
      </c>
      <c r="Q203" s="65" t="e">
        <f>VLOOKUP(E203,'Trimming log'!$F$5:$V$5000,13,FALSE)</f>
        <v>#N/A</v>
      </c>
      <c r="R203" s="65" t="e">
        <f>VLOOKUP(E203,'Trimming log'!$F$5:$V$5000,14,FALSE)</f>
        <v>#N/A</v>
      </c>
      <c r="S203" s="65" t="e">
        <f>VLOOKUP(E203,'Trimming log'!$F$5:$V$5000,15,FALSE)</f>
        <v>#N/A</v>
      </c>
      <c r="T203" s="65" t="e">
        <f t="shared" si="41"/>
        <v>#N/A</v>
      </c>
      <c r="U203" s="491" t="str">
        <f t="shared" si="42"/>
        <v/>
      </c>
      <c r="V203" s="74">
        <f t="shared" si="43"/>
        <v>0</v>
      </c>
      <c r="W203" s="134">
        <f t="shared" si="44"/>
        <v>0</v>
      </c>
      <c r="X203" s="134" t="e">
        <f>VLOOKUP(E203,'Trimming log'!$F$5:$Y$5000,19,FALSE)</f>
        <v>#N/A</v>
      </c>
      <c r="Y203" s="134" t="e">
        <f>VLOOKUP(E203,'Trimming log'!$F$5:$Y$5000,20,FALSE)</f>
        <v>#N/A</v>
      </c>
      <c r="Z203" s="135" t="e">
        <f t="shared" si="45"/>
        <v>#N/A</v>
      </c>
      <c r="AA203" s="135" t="e">
        <f t="shared" si="46"/>
        <v>#N/A</v>
      </c>
      <c r="AB203" s="136" t="e">
        <f t="shared" si="47"/>
        <v>#N/A</v>
      </c>
      <c r="AC203" s="136" t="e">
        <f t="shared" si="48"/>
        <v>#N/A</v>
      </c>
      <c r="AD203" s="136" t="e">
        <f t="shared" si="49"/>
        <v>#N/A</v>
      </c>
      <c r="AE203" s="136" t="e">
        <f t="shared" si="50"/>
        <v>#N/A</v>
      </c>
    </row>
    <row r="204" spans="1:31" ht="15" customHeight="1">
      <c r="A204" s="67" t="str">
        <f t="shared" si="39"/>
        <v/>
      </c>
      <c r="B204" s="65">
        <f t="shared" si="51"/>
        <v>181</v>
      </c>
      <c r="C204" s="68" t="str">
        <f t="shared" si="40"/>
        <v/>
      </c>
      <c r="D204" s="69"/>
      <c r="E204" s="66"/>
      <c r="F204" s="65" t="e">
        <f>VLOOKUP(E204,'Trimming log'!$F$5:$V$5000,2,FALSE)</f>
        <v>#N/A</v>
      </c>
      <c r="G204" s="65" t="e">
        <f>VLOOKUP(E204,'Trimming log'!$F$5:$V$5000,3,FALSE)</f>
        <v>#N/A</v>
      </c>
      <c r="H204" s="508" t="e">
        <f>VLOOKUP(E204,'Trimming log'!$F$5:$V$5000,4,FALSE)</f>
        <v>#N/A</v>
      </c>
      <c r="I204" s="65" t="e">
        <f>VLOOKUP(E204,'Trimming log'!$F$5:$V$5000,5,FALSE)</f>
        <v>#N/A</v>
      </c>
      <c r="J204" s="65" t="e">
        <f>VLOOKUP(E204,'Trimming log'!$F$5:$V$5000,6,FALSE)</f>
        <v>#N/A</v>
      </c>
      <c r="K204" s="65" t="e">
        <f>VLOOKUP(E204,'Trimming log'!$F$5:$V$5000,7,FALSE)</f>
        <v>#N/A</v>
      </c>
      <c r="L204" s="65" t="e">
        <f>VLOOKUP(E204,'Trimming log'!$F$5:$V$5000,8,FALSE)</f>
        <v>#N/A</v>
      </c>
      <c r="M204" s="65" t="e">
        <f>VLOOKUP(E204,'Trimming log'!$F$5:$V$5000,9,FALSE)</f>
        <v>#N/A</v>
      </c>
      <c r="N204" s="507" t="e">
        <f>VLOOKUP(E204,'Trimming log'!$F$5:$V$5000,10,FALSE)</f>
        <v>#N/A</v>
      </c>
      <c r="O204" s="65" t="e">
        <f>VLOOKUP(E204,'Trimming log'!$F$5:$V$5000,11,FALSE)</f>
        <v>#N/A</v>
      </c>
      <c r="P204" s="65" t="e">
        <f>VLOOKUP(E204,'Trimming log'!$F$5:$V$5000,12,FALSE)</f>
        <v>#N/A</v>
      </c>
      <c r="Q204" s="65" t="e">
        <f>VLOOKUP(E204,'Trimming log'!$F$5:$V$5000,13,FALSE)</f>
        <v>#N/A</v>
      </c>
      <c r="R204" s="65" t="e">
        <f>VLOOKUP(E204,'Trimming log'!$F$5:$V$5000,14,FALSE)</f>
        <v>#N/A</v>
      </c>
      <c r="S204" s="65" t="e">
        <f>VLOOKUP(E204,'Trimming log'!$F$5:$V$5000,15,FALSE)</f>
        <v>#N/A</v>
      </c>
      <c r="T204" s="65" t="e">
        <f t="shared" si="41"/>
        <v>#N/A</v>
      </c>
      <c r="U204" s="491" t="str">
        <f t="shared" si="42"/>
        <v/>
      </c>
      <c r="V204" s="74">
        <f t="shared" si="43"/>
        <v>0</v>
      </c>
      <c r="W204" s="134">
        <f t="shared" si="44"/>
        <v>0</v>
      </c>
      <c r="X204" s="134" t="e">
        <f>VLOOKUP(E204,'Trimming log'!$F$5:$Y$5000,19,FALSE)</f>
        <v>#N/A</v>
      </c>
      <c r="Y204" s="134" t="e">
        <f>VLOOKUP(E204,'Trimming log'!$F$5:$Y$5000,20,FALSE)</f>
        <v>#N/A</v>
      </c>
      <c r="Z204" s="135" t="e">
        <f t="shared" si="45"/>
        <v>#N/A</v>
      </c>
      <c r="AA204" s="135" t="e">
        <f t="shared" si="46"/>
        <v>#N/A</v>
      </c>
      <c r="AB204" s="136" t="e">
        <f t="shared" si="47"/>
        <v>#N/A</v>
      </c>
      <c r="AC204" s="136" t="e">
        <f t="shared" si="48"/>
        <v>#N/A</v>
      </c>
      <c r="AD204" s="136" t="e">
        <f t="shared" si="49"/>
        <v>#N/A</v>
      </c>
      <c r="AE204" s="136" t="e">
        <f t="shared" si="50"/>
        <v>#N/A</v>
      </c>
    </row>
    <row r="205" spans="1:31" ht="15" customHeight="1">
      <c r="A205" s="67" t="str">
        <f t="shared" si="39"/>
        <v/>
      </c>
      <c r="B205" s="65">
        <f t="shared" si="51"/>
        <v>182</v>
      </c>
      <c r="C205" s="68" t="str">
        <f t="shared" si="40"/>
        <v/>
      </c>
      <c r="D205" s="69"/>
      <c r="E205" s="66"/>
      <c r="F205" s="65" t="e">
        <f>VLOOKUP(E205,'Trimming log'!$F$5:$V$5000,2,FALSE)</f>
        <v>#N/A</v>
      </c>
      <c r="G205" s="65" t="e">
        <f>VLOOKUP(E205,'Trimming log'!$F$5:$V$5000,3,FALSE)</f>
        <v>#N/A</v>
      </c>
      <c r="H205" s="508" t="e">
        <f>VLOOKUP(E205,'Trimming log'!$F$5:$V$5000,4,FALSE)</f>
        <v>#N/A</v>
      </c>
      <c r="I205" s="65" t="e">
        <f>VLOOKUP(E205,'Trimming log'!$F$5:$V$5000,5,FALSE)</f>
        <v>#N/A</v>
      </c>
      <c r="J205" s="65" t="e">
        <f>VLOOKUP(E205,'Trimming log'!$F$5:$V$5000,6,FALSE)</f>
        <v>#N/A</v>
      </c>
      <c r="K205" s="65" t="e">
        <f>VLOOKUP(E205,'Trimming log'!$F$5:$V$5000,7,FALSE)</f>
        <v>#N/A</v>
      </c>
      <c r="L205" s="65" t="e">
        <f>VLOOKUP(E205,'Trimming log'!$F$5:$V$5000,8,FALSE)</f>
        <v>#N/A</v>
      </c>
      <c r="M205" s="65" t="e">
        <f>VLOOKUP(E205,'Trimming log'!$F$5:$V$5000,9,FALSE)</f>
        <v>#N/A</v>
      </c>
      <c r="N205" s="507" t="e">
        <f>VLOOKUP(E205,'Trimming log'!$F$5:$V$5000,10,FALSE)</f>
        <v>#N/A</v>
      </c>
      <c r="O205" s="65" t="e">
        <f>VLOOKUP(E205,'Trimming log'!$F$5:$V$5000,11,FALSE)</f>
        <v>#N/A</v>
      </c>
      <c r="P205" s="65" t="e">
        <f>VLOOKUP(E205,'Trimming log'!$F$5:$V$5000,12,FALSE)</f>
        <v>#N/A</v>
      </c>
      <c r="Q205" s="65" t="e">
        <f>VLOOKUP(E205,'Trimming log'!$F$5:$V$5000,13,FALSE)</f>
        <v>#N/A</v>
      </c>
      <c r="R205" s="65" t="e">
        <f>VLOOKUP(E205,'Trimming log'!$F$5:$V$5000,14,FALSE)</f>
        <v>#N/A</v>
      </c>
      <c r="S205" s="65" t="e">
        <f>VLOOKUP(E205,'Trimming log'!$F$5:$V$5000,15,FALSE)</f>
        <v>#N/A</v>
      </c>
      <c r="T205" s="65" t="e">
        <f t="shared" si="41"/>
        <v>#N/A</v>
      </c>
      <c r="U205" s="491" t="str">
        <f t="shared" si="42"/>
        <v/>
      </c>
      <c r="V205" s="74">
        <f t="shared" si="43"/>
        <v>0</v>
      </c>
      <c r="W205" s="134">
        <f t="shared" si="44"/>
        <v>0</v>
      </c>
      <c r="X205" s="134" t="e">
        <f>VLOOKUP(E205,'Trimming log'!$F$5:$Y$5000,19,FALSE)</f>
        <v>#N/A</v>
      </c>
      <c r="Y205" s="134" t="e">
        <f>VLOOKUP(E205,'Trimming log'!$F$5:$Y$5000,20,FALSE)</f>
        <v>#N/A</v>
      </c>
      <c r="Z205" s="135" t="e">
        <f t="shared" si="45"/>
        <v>#N/A</v>
      </c>
      <c r="AA205" s="135" t="e">
        <f t="shared" si="46"/>
        <v>#N/A</v>
      </c>
      <c r="AB205" s="136" t="e">
        <f t="shared" si="47"/>
        <v>#N/A</v>
      </c>
      <c r="AC205" s="136" t="e">
        <f t="shared" si="48"/>
        <v>#N/A</v>
      </c>
      <c r="AD205" s="136" t="e">
        <f t="shared" si="49"/>
        <v>#N/A</v>
      </c>
      <c r="AE205" s="136" t="e">
        <f t="shared" si="50"/>
        <v>#N/A</v>
      </c>
    </row>
    <row r="206" spans="1:31" ht="15" customHeight="1">
      <c r="A206" s="67" t="str">
        <f t="shared" si="39"/>
        <v/>
      </c>
      <c r="B206" s="65">
        <f t="shared" si="51"/>
        <v>183</v>
      </c>
      <c r="C206" s="68" t="str">
        <f t="shared" si="40"/>
        <v/>
      </c>
      <c r="D206" s="69"/>
      <c r="E206" s="66"/>
      <c r="F206" s="65" t="e">
        <f>VLOOKUP(E206,'Trimming log'!$F$5:$V$5000,2,FALSE)</f>
        <v>#N/A</v>
      </c>
      <c r="G206" s="65" t="e">
        <f>VLOOKUP(E206,'Trimming log'!$F$5:$V$5000,3,FALSE)</f>
        <v>#N/A</v>
      </c>
      <c r="H206" s="508" t="e">
        <f>VLOOKUP(E206,'Trimming log'!$F$5:$V$5000,4,FALSE)</f>
        <v>#N/A</v>
      </c>
      <c r="I206" s="65" t="e">
        <f>VLOOKUP(E206,'Trimming log'!$F$5:$V$5000,5,FALSE)</f>
        <v>#N/A</v>
      </c>
      <c r="J206" s="65" t="e">
        <f>VLOOKUP(E206,'Trimming log'!$F$5:$V$5000,6,FALSE)</f>
        <v>#N/A</v>
      </c>
      <c r="K206" s="65" t="e">
        <f>VLOOKUP(E206,'Trimming log'!$F$5:$V$5000,7,FALSE)</f>
        <v>#N/A</v>
      </c>
      <c r="L206" s="65" t="e">
        <f>VLOOKUP(E206,'Trimming log'!$F$5:$V$5000,8,FALSE)</f>
        <v>#N/A</v>
      </c>
      <c r="M206" s="65" t="e">
        <f>VLOOKUP(E206,'Trimming log'!$F$5:$V$5000,9,FALSE)</f>
        <v>#N/A</v>
      </c>
      <c r="N206" s="507" t="e">
        <f>VLOOKUP(E206,'Trimming log'!$F$5:$V$5000,10,FALSE)</f>
        <v>#N/A</v>
      </c>
      <c r="O206" s="65" t="e">
        <f>VLOOKUP(E206,'Trimming log'!$F$5:$V$5000,11,FALSE)</f>
        <v>#N/A</v>
      </c>
      <c r="P206" s="65" t="e">
        <f>VLOOKUP(E206,'Trimming log'!$F$5:$V$5000,12,FALSE)</f>
        <v>#N/A</v>
      </c>
      <c r="Q206" s="65" t="e">
        <f>VLOOKUP(E206,'Trimming log'!$F$5:$V$5000,13,FALSE)</f>
        <v>#N/A</v>
      </c>
      <c r="R206" s="65" t="e">
        <f>VLOOKUP(E206,'Trimming log'!$F$5:$V$5000,14,FALSE)</f>
        <v>#N/A</v>
      </c>
      <c r="S206" s="65" t="e">
        <f>VLOOKUP(E206,'Trimming log'!$F$5:$V$5000,15,FALSE)</f>
        <v>#N/A</v>
      </c>
      <c r="T206" s="65" t="e">
        <f t="shared" si="41"/>
        <v>#N/A</v>
      </c>
      <c r="U206" s="491" t="str">
        <f t="shared" si="42"/>
        <v/>
      </c>
      <c r="V206" s="74">
        <f t="shared" si="43"/>
        <v>0</v>
      </c>
      <c r="W206" s="134">
        <f t="shared" si="44"/>
        <v>0</v>
      </c>
      <c r="X206" s="134" t="e">
        <f>VLOOKUP(E206,'Trimming log'!$F$5:$Y$5000,19,FALSE)</f>
        <v>#N/A</v>
      </c>
      <c r="Y206" s="134" t="e">
        <f>VLOOKUP(E206,'Trimming log'!$F$5:$Y$5000,20,FALSE)</f>
        <v>#N/A</v>
      </c>
      <c r="Z206" s="135" t="e">
        <f t="shared" si="45"/>
        <v>#N/A</v>
      </c>
      <c r="AA206" s="135" t="e">
        <f t="shared" si="46"/>
        <v>#N/A</v>
      </c>
      <c r="AB206" s="136" t="e">
        <f t="shared" si="47"/>
        <v>#N/A</v>
      </c>
      <c r="AC206" s="136" t="e">
        <f t="shared" si="48"/>
        <v>#N/A</v>
      </c>
      <c r="AD206" s="136" t="e">
        <f t="shared" si="49"/>
        <v>#N/A</v>
      </c>
      <c r="AE206" s="136" t="e">
        <f t="shared" si="50"/>
        <v>#N/A</v>
      </c>
    </row>
    <row r="207" spans="1:31" ht="15" customHeight="1">
      <c r="A207" s="67" t="str">
        <f t="shared" si="39"/>
        <v/>
      </c>
      <c r="B207" s="65">
        <f t="shared" si="51"/>
        <v>184</v>
      </c>
      <c r="C207" s="68" t="str">
        <f t="shared" si="40"/>
        <v/>
      </c>
      <c r="D207" s="69"/>
      <c r="E207" s="66"/>
      <c r="F207" s="65" t="e">
        <f>VLOOKUP(E207,'Trimming log'!$F$5:$V$5000,2,FALSE)</f>
        <v>#N/A</v>
      </c>
      <c r="G207" s="65" t="e">
        <f>VLOOKUP(E207,'Trimming log'!$F$5:$V$5000,3,FALSE)</f>
        <v>#N/A</v>
      </c>
      <c r="H207" s="508" t="e">
        <f>VLOOKUP(E207,'Trimming log'!$F$5:$V$5000,4,FALSE)</f>
        <v>#N/A</v>
      </c>
      <c r="I207" s="65" t="e">
        <f>VLOOKUP(E207,'Trimming log'!$F$5:$V$5000,5,FALSE)</f>
        <v>#N/A</v>
      </c>
      <c r="J207" s="65" t="e">
        <f>VLOOKUP(E207,'Trimming log'!$F$5:$V$5000,6,FALSE)</f>
        <v>#N/A</v>
      </c>
      <c r="K207" s="65" t="e">
        <f>VLOOKUP(E207,'Trimming log'!$F$5:$V$5000,7,FALSE)</f>
        <v>#N/A</v>
      </c>
      <c r="L207" s="65" t="e">
        <f>VLOOKUP(E207,'Trimming log'!$F$5:$V$5000,8,FALSE)</f>
        <v>#N/A</v>
      </c>
      <c r="M207" s="65" t="e">
        <f>VLOOKUP(E207,'Trimming log'!$F$5:$V$5000,9,FALSE)</f>
        <v>#N/A</v>
      </c>
      <c r="N207" s="507" t="e">
        <f>VLOOKUP(E207,'Trimming log'!$F$5:$V$5000,10,FALSE)</f>
        <v>#N/A</v>
      </c>
      <c r="O207" s="65" t="e">
        <f>VLOOKUP(E207,'Trimming log'!$F$5:$V$5000,11,FALSE)</f>
        <v>#N/A</v>
      </c>
      <c r="P207" s="65" t="e">
        <f>VLOOKUP(E207,'Trimming log'!$F$5:$V$5000,12,FALSE)</f>
        <v>#N/A</v>
      </c>
      <c r="Q207" s="65" t="e">
        <f>VLOOKUP(E207,'Trimming log'!$F$5:$V$5000,13,FALSE)</f>
        <v>#N/A</v>
      </c>
      <c r="R207" s="65" t="e">
        <f>VLOOKUP(E207,'Trimming log'!$F$5:$V$5000,14,FALSE)</f>
        <v>#N/A</v>
      </c>
      <c r="S207" s="65" t="e">
        <f>VLOOKUP(E207,'Trimming log'!$F$5:$V$5000,15,FALSE)</f>
        <v>#N/A</v>
      </c>
      <c r="T207" s="65" t="e">
        <f t="shared" si="41"/>
        <v>#N/A</v>
      </c>
      <c r="U207" s="491" t="str">
        <f t="shared" si="42"/>
        <v/>
      </c>
      <c r="V207" s="74">
        <f t="shared" si="43"/>
        <v>0</v>
      </c>
      <c r="W207" s="134">
        <f t="shared" si="44"/>
        <v>0</v>
      </c>
      <c r="X207" s="134" t="e">
        <f>VLOOKUP(E207,'Trimming log'!$F$5:$Y$5000,19,FALSE)</f>
        <v>#N/A</v>
      </c>
      <c r="Y207" s="134" t="e">
        <f>VLOOKUP(E207,'Trimming log'!$F$5:$Y$5000,20,FALSE)</f>
        <v>#N/A</v>
      </c>
      <c r="Z207" s="135" t="e">
        <f t="shared" si="45"/>
        <v>#N/A</v>
      </c>
      <c r="AA207" s="135" t="e">
        <f t="shared" si="46"/>
        <v>#N/A</v>
      </c>
      <c r="AB207" s="136" t="e">
        <f t="shared" si="47"/>
        <v>#N/A</v>
      </c>
      <c r="AC207" s="136" t="e">
        <f t="shared" si="48"/>
        <v>#N/A</v>
      </c>
      <c r="AD207" s="136" t="e">
        <f t="shared" si="49"/>
        <v>#N/A</v>
      </c>
      <c r="AE207" s="136" t="e">
        <f t="shared" si="50"/>
        <v>#N/A</v>
      </c>
    </row>
    <row r="208" spans="1:31" ht="15" customHeight="1">
      <c r="A208" s="67" t="str">
        <f t="shared" si="39"/>
        <v/>
      </c>
      <c r="B208" s="65">
        <f t="shared" si="51"/>
        <v>185</v>
      </c>
      <c r="C208" s="68" t="str">
        <f t="shared" si="40"/>
        <v/>
      </c>
      <c r="D208" s="69"/>
      <c r="E208" s="66"/>
      <c r="F208" s="65" t="e">
        <f>VLOOKUP(E208,'Trimming log'!$F$5:$V$5000,2,FALSE)</f>
        <v>#N/A</v>
      </c>
      <c r="G208" s="65" t="e">
        <f>VLOOKUP(E208,'Trimming log'!$F$5:$V$5000,3,FALSE)</f>
        <v>#N/A</v>
      </c>
      <c r="H208" s="508" t="e">
        <f>VLOOKUP(E208,'Trimming log'!$F$5:$V$5000,4,FALSE)</f>
        <v>#N/A</v>
      </c>
      <c r="I208" s="65" t="e">
        <f>VLOOKUP(E208,'Trimming log'!$F$5:$V$5000,5,FALSE)</f>
        <v>#N/A</v>
      </c>
      <c r="J208" s="65" t="e">
        <f>VLOOKUP(E208,'Trimming log'!$F$5:$V$5000,6,FALSE)</f>
        <v>#N/A</v>
      </c>
      <c r="K208" s="65" t="e">
        <f>VLOOKUP(E208,'Trimming log'!$F$5:$V$5000,7,FALSE)</f>
        <v>#N/A</v>
      </c>
      <c r="L208" s="65" t="e">
        <f>VLOOKUP(E208,'Trimming log'!$F$5:$V$5000,8,FALSE)</f>
        <v>#N/A</v>
      </c>
      <c r="M208" s="65" t="e">
        <f>VLOOKUP(E208,'Trimming log'!$F$5:$V$5000,9,FALSE)</f>
        <v>#N/A</v>
      </c>
      <c r="N208" s="507" t="e">
        <f>VLOOKUP(E208,'Trimming log'!$F$5:$V$5000,10,FALSE)</f>
        <v>#N/A</v>
      </c>
      <c r="O208" s="65" t="e">
        <f>VLOOKUP(E208,'Trimming log'!$F$5:$V$5000,11,FALSE)</f>
        <v>#N/A</v>
      </c>
      <c r="P208" s="65" t="e">
        <f>VLOOKUP(E208,'Trimming log'!$F$5:$V$5000,12,FALSE)</f>
        <v>#N/A</v>
      </c>
      <c r="Q208" s="65" t="e">
        <f>VLOOKUP(E208,'Trimming log'!$F$5:$V$5000,13,FALSE)</f>
        <v>#N/A</v>
      </c>
      <c r="R208" s="65" t="e">
        <f>VLOOKUP(E208,'Trimming log'!$F$5:$V$5000,14,FALSE)</f>
        <v>#N/A</v>
      </c>
      <c r="S208" s="65" t="e">
        <f>VLOOKUP(E208,'Trimming log'!$F$5:$V$5000,15,FALSE)</f>
        <v>#N/A</v>
      </c>
      <c r="T208" s="65" t="e">
        <f t="shared" si="41"/>
        <v>#N/A</v>
      </c>
      <c r="U208" s="491" t="str">
        <f t="shared" si="42"/>
        <v/>
      </c>
      <c r="V208" s="74">
        <f t="shared" si="43"/>
        <v>0</v>
      </c>
      <c r="W208" s="134">
        <f t="shared" si="44"/>
        <v>0</v>
      </c>
      <c r="X208" s="134" t="e">
        <f>VLOOKUP(E208,'Trimming log'!$F$5:$Y$5000,19,FALSE)</f>
        <v>#N/A</v>
      </c>
      <c r="Y208" s="134" t="e">
        <f>VLOOKUP(E208,'Trimming log'!$F$5:$Y$5000,20,FALSE)</f>
        <v>#N/A</v>
      </c>
      <c r="Z208" s="135" t="e">
        <f t="shared" si="45"/>
        <v>#N/A</v>
      </c>
      <c r="AA208" s="135" t="e">
        <f t="shared" si="46"/>
        <v>#N/A</v>
      </c>
      <c r="AB208" s="136" t="e">
        <f t="shared" si="47"/>
        <v>#N/A</v>
      </c>
      <c r="AC208" s="136" t="e">
        <f t="shared" si="48"/>
        <v>#N/A</v>
      </c>
      <c r="AD208" s="136" t="e">
        <f t="shared" si="49"/>
        <v>#N/A</v>
      </c>
      <c r="AE208" s="136" t="e">
        <f t="shared" si="50"/>
        <v>#N/A</v>
      </c>
    </row>
    <row r="209" spans="1:31" ht="15" customHeight="1">
      <c r="A209" s="67" t="str">
        <f t="shared" si="39"/>
        <v/>
      </c>
      <c r="B209" s="65">
        <f t="shared" si="51"/>
        <v>186</v>
      </c>
      <c r="C209" s="68" t="str">
        <f t="shared" si="40"/>
        <v/>
      </c>
      <c r="D209" s="69"/>
      <c r="E209" s="66"/>
      <c r="F209" s="65" t="e">
        <f>VLOOKUP(E209,'Trimming log'!$F$5:$V$5000,2,FALSE)</f>
        <v>#N/A</v>
      </c>
      <c r="G209" s="65" t="e">
        <f>VLOOKUP(E209,'Trimming log'!$F$5:$V$5000,3,FALSE)</f>
        <v>#N/A</v>
      </c>
      <c r="H209" s="508" t="e">
        <f>VLOOKUP(E209,'Trimming log'!$F$5:$V$5000,4,FALSE)</f>
        <v>#N/A</v>
      </c>
      <c r="I209" s="65" t="e">
        <f>VLOOKUP(E209,'Trimming log'!$F$5:$V$5000,5,FALSE)</f>
        <v>#N/A</v>
      </c>
      <c r="J209" s="65" t="e">
        <f>VLOOKUP(E209,'Trimming log'!$F$5:$V$5000,6,FALSE)</f>
        <v>#N/A</v>
      </c>
      <c r="K209" s="65" t="e">
        <f>VLOOKUP(E209,'Trimming log'!$F$5:$V$5000,7,FALSE)</f>
        <v>#N/A</v>
      </c>
      <c r="L209" s="65" t="e">
        <f>VLOOKUP(E209,'Trimming log'!$F$5:$V$5000,8,FALSE)</f>
        <v>#N/A</v>
      </c>
      <c r="M209" s="65" t="e">
        <f>VLOOKUP(E209,'Trimming log'!$F$5:$V$5000,9,FALSE)</f>
        <v>#N/A</v>
      </c>
      <c r="N209" s="507" t="e">
        <f>VLOOKUP(E209,'Trimming log'!$F$5:$V$5000,10,FALSE)</f>
        <v>#N/A</v>
      </c>
      <c r="O209" s="65" t="e">
        <f>VLOOKUP(E209,'Trimming log'!$F$5:$V$5000,11,FALSE)</f>
        <v>#N/A</v>
      </c>
      <c r="P209" s="65" t="e">
        <f>VLOOKUP(E209,'Trimming log'!$F$5:$V$5000,12,FALSE)</f>
        <v>#N/A</v>
      </c>
      <c r="Q209" s="65" t="e">
        <f>VLOOKUP(E209,'Trimming log'!$F$5:$V$5000,13,FALSE)</f>
        <v>#N/A</v>
      </c>
      <c r="R209" s="65" t="e">
        <f>VLOOKUP(E209,'Trimming log'!$F$5:$V$5000,14,FALSE)</f>
        <v>#N/A</v>
      </c>
      <c r="S209" s="65" t="e">
        <f>VLOOKUP(E209,'Trimming log'!$F$5:$V$5000,15,FALSE)</f>
        <v>#N/A</v>
      </c>
      <c r="T209" s="65" t="e">
        <f t="shared" si="41"/>
        <v>#N/A</v>
      </c>
      <c r="U209" s="491" t="str">
        <f t="shared" si="42"/>
        <v/>
      </c>
      <c r="V209" s="74">
        <f t="shared" si="43"/>
        <v>0</v>
      </c>
      <c r="W209" s="134">
        <f t="shared" si="44"/>
        <v>0</v>
      </c>
      <c r="X209" s="134" t="e">
        <f>VLOOKUP(E209,'Trimming log'!$F$5:$Y$5000,19,FALSE)</f>
        <v>#N/A</v>
      </c>
      <c r="Y209" s="134" t="e">
        <f>VLOOKUP(E209,'Trimming log'!$F$5:$Y$5000,20,FALSE)</f>
        <v>#N/A</v>
      </c>
      <c r="Z209" s="135" t="e">
        <f t="shared" si="45"/>
        <v>#N/A</v>
      </c>
      <c r="AA209" s="135" t="e">
        <f t="shared" si="46"/>
        <v>#N/A</v>
      </c>
      <c r="AB209" s="136" t="e">
        <f t="shared" si="47"/>
        <v>#N/A</v>
      </c>
      <c r="AC209" s="136" t="e">
        <f t="shared" si="48"/>
        <v>#N/A</v>
      </c>
      <c r="AD209" s="136" t="e">
        <f t="shared" si="49"/>
        <v>#N/A</v>
      </c>
      <c r="AE209" s="136" t="e">
        <f t="shared" si="50"/>
        <v>#N/A</v>
      </c>
    </row>
    <row r="210" spans="1:31" ht="15" customHeight="1">
      <c r="A210" s="67" t="str">
        <f t="shared" si="39"/>
        <v/>
      </c>
      <c r="B210" s="65">
        <f t="shared" si="51"/>
        <v>187</v>
      </c>
      <c r="C210" s="68" t="str">
        <f t="shared" si="40"/>
        <v/>
      </c>
      <c r="D210" s="69"/>
      <c r="E210" s="66"/>
      <c r="F210" s="65" t="e">
        <f>VLOOKUP(E210,'Trimming log'!$F$5:$V$5000,2,FALSE)</f>
        <v>#N/A</v>
      </c>
      <c r="G210" s="65" t="e">
        <f>VLOOKUP(E210,'Trimming log'!$F$5:$V$5000,3,FALSE)</f>
        <v>#N/A</v>
      </c>
      <c r="H210" s="508" t="e">
        <f>VLOOKUP(E210,'Trimming log'!$F$5:$V$5000,4,FALSE)</f>
        <v>#N/A</v>
      </c>
      <c r="I210" s="65" t="e">
        <f>VLOOKUP(E210,'Trimming log'!$F$5:$V$5000,5,FALSE)</f>
        <v>#N/A</v>
      </c>
      <c r="J210" s="65" t="e">
        <f>VLOOKUP(E210,'Trimming log'!$F$5:$V$5000,6,FALSE)</f>
        <v>#N/A</v>
      </c>
      <c r="K210" s="65" t="e">
        <f>VLOOKUP(E210,'Trimming log'!$F$5:$V$5000,7,FALSE)</f>
        <v>#N/A</v>
      </c>
      <c r="L210" s="65" t="e">
        <f>VLOOKUP(E210,'Trimming log'!$F$5:$V$5000,8,FALSE)</f>
        <v>#N/A</v>
      </c>
      <c r="M210" s="65" t="e">
        <f>VLOOKUP(E210,'Trimming log'!$F$5:$V$5000,9,FALSE)</f>
        <v>#N/A</v>
      </c>
      <c r="N210" s="507" t="e">
        <f>VLOOKUP(E210,'Trimming log'!$F$5:$V$5000,10,FALSE)</f>
        <v>#N/A</v>
      </c>
      <c r="O210" s="65" t="e">
        <f>VLOOKUP(E210,'Trimming log'!$F$5:$V$5000,11,FALSE)</f>
        <v>#N/A</v>
      </c>
      <c r="P210" s="65" t="e">
        <f>VLOOKUP(E210,'Trimming log'!$F$5:$V$5000,12,FALSE)</f>
        <v>#N/A</v>
      </c>
      <c r="Q210" s="65" t="e">
        <f>VLOOKUP(E210,'Trimming log'!$F$5:$V$5000,13,FALSE)</f>
        <v>#N/A</v>
      </c>
      <c r="R210" s="65" t="e">
        <f>VLOOKUP(E210,'Trimming log'!$F$5:$V$5000,14,FALSE)</f>
        <v>#N/A</v>
      </c>
      <c r="S210" s="65" t="e">
        <f>VLOOKUP(E210,'Trimming log'!$F$5:$V$5000,15,FALSE)</f>
        <v>#N/A</v>
      </c>
      <c r="T210" s="65" t="e">
        <f t="shared" si="41"/>
        <v>#N/A</v>
      </c>
      <c r="U210" s="491" t="str">
        <f t="shared" si="42"/>
        <v/>
      </c>
      <c r="V210" s="74">
        <f t="shared" si="43"/>
        <v>0</v>
      </c>
      <c r="W210" s="134">
        <f t="shared" si="44"/>
        <v>0</v>
      </c>
      <c r="X210" s="134" t="e">
        <f>VLOOKUP(E210,'Trimming log'!$F$5:$Y$5000,19,FALSE)</f>
        <v>#N/A</v>
      </c>
      <c r="Y210" s="134" t="e">
        <f>VLOOKUP(E210,'Trimming log'!$F$5:$Y$5000,20,FALSE)</f>
        <v>#N/A</v>
      </c>
      <c r="Z210" s="135" t="e">
        <f t="shared" si="45"/>
        <v>#N/A</v>
      </c>
      <c r="AA210" s="135" t="e">
        <f t="shared" si="46"/>
        <v>#N/A</v>
      </c>
      <c r="AB210" s="136" t="e">
        <f t="shared" si="47"/>
        <v>#N/A</v>
      </c>
      <c r="AC210" s="136" t="e">
        <f t="shared" si="48"/>
        <v>#N/A</v>
      </c>
      <c r="AD210" s="136" t="e">
        <f t="shared" si="49"/>
        <v>#N/A</v>
      </c>
      <c r="AE210" s="136" t="e">
        <f t="shared" si="50"/>
        <v>#N/A</v>
      </c>
    </row>
    <row r="211" spans="1:31" ht="15" customHeight="1">
      <c r="A211" s="67" t="str">
        <f t="shared" si="39"/>
        <v/>
      </c>
      <c r="B211" s="65">
        <f t="shared" si="51"/>
        <v>188</v>
      </c>
      <c r="C211" s="68" t="str">
        <f t="shared" si="40"/>
        <v/>
      </c>
      <c r="D211" s="69"/>
      <c r="E211" s="66"/>
      <c r="F211" s="65" t="e">
        <f>VLOOKUP(E211,'Trimming log'!$F$5:$V$5000,2,FALSE)</f>
        <v>#N/A</v>
      </c>
      <c r="G211" s="65" t="e">
        <f>VLOOKUP(E211,'Trimming log'!$F$5:$V$5000,3,FALSE)</f>
        <v>#N/A</v>
      </c>
      <c r="H211" s="508" t="e">
        <f>VLOOKUP(E211,'Trimming log'!$F$5:$V$5000,4,FALSE)</f>
        <v>#N/A</v>
      </c>
      <c r="I211" s="65" t="e">
        <f>VLOOKUP(E211,'Trimming log'!$F$5:$V$5000,5,FALSE)</f>
        <v>#N/A</v>
      </c>
      <c r="J211" s="65" t="e">
        <f>VLOOKUP(E211,'Trimming log'!$F$5:$V$5000,6,FALSE)</f>
        <v>#N/A</v>
      </c>
      <c r="K211" s="65" t="e">
        <f>VLOOKUP(E211,'Trimming log'!$F$5:$V$5000,7,FALSE)</f>
        <v>#N/A</v>
      </c>
      <c r="L211" s="65" t="e">
        <f>VLOOKUP(E211,'Trimming log'!$F$5:$V$5000,8,FALSE)</f>
        <v>#N/A</v>
      </c>
      <c r="M211" s="65" t="e">
        <f>VLOOKUP(E211,'Trimming log'!$F$5:$V$5000,9,FALSE)</f>
        <v>#N/A</v>
      </c>
      <c r="N211" s="507" t="e">
        <f>VLOOKUP(E211,'Trimming log'!$F$5:$V$5000,10,FALSE)</f>
        <v>#N/A</v>
      </c>
      <c r="O211" s="65" t="e">
        <f>VLOOKUP(E211,'Trimming log'!$F$5:$V$5000,11,FALSE)</f>
        <v>#N/A</v>
      </c>
      <c r="P211" s="65" t="e">
        <f>VLOOKUP(E211,'Trimming log'!$F$5:$V$5000,12,FALSE)</f>
        <v>#N/A</v>
      </c>
      <c r="Q211" s="65" t="e">
        <f>VLOOKUP(E211,'Trimming log'!$F$5:$V$5000,13,FALSE)</f>
        <v>#N/A</v>
      </c>
      <c r="R211" s="65" t="e">
        <f>VLOOKUP(E211,'Trimming log'!$F$5:$V$5000,14,FALSE)</f>
        <v>#N/A</v>
      </c>
      <c r="S211" s="65" t="e">
        <f>VLOOKUP(E211,'Trimming log'!$F$5:$V$5000,15,FALSE)</f>
        <v>#N/A</v>
      </c>
      <c r="T211" s="65" t="e">
        <f t="shared" si="41"/>
        <v>#N/A</v>
      </c>
      <c r="U211" s="491" t="str">
        <f t="shared" si="42"/>
        <v/>
      </c>
      <c r="V211" s="74">
        <f t="shared" si="43"/>
        <v>0</v>
      </c>
      <c r="W211" s="134">
        <f t="shared" si="44"/>
        <v>0</v>
      </c>
      <c r="X211" s="134" t="e">
        <f>VLOOKUP(E211,'Trimming log'!$F$5:$Y$5000,19,FALSE)</f>
        <v>#N/A</v>
      </c>
      <c r="Y211" s="134" t="e">
        <f>VLOOKUP(E211,'Trimming log'!$F$5:$Y$5000,20,FALSE)</f>
        <v>#N/A</v>
      </c>
      <c r="Z211" s="135" t="e">
        <f t="shared" si="45"/>
        <v>#N/A</v>
      </c>
      <c r="AA211" s="135" t="e">
        <f t="shared" si="46"/>
        <v>#N/A</v>
      </c>
      <c r="AB211" s="136" t="e">
        <f t="shared" si="47"/>
        <v>#N/A</v>
      </c>
      <c r="AC211" s="136" t="e">
        <f t="shared" si="48"/>
        <v>#N/A</v>
      </c>
      <c r="AD211" s="136" t="e">
        <f t="shared" si="49"/>
        <v>#N/A</v>
      </c>
      <c r="AE211" s="136" t="e">
        <f t="shared" si="50"/>
        <v>#N/A</v>
      </c>
    </row>
    <row r="212" spans="1:31" ht="15" customHeight="1">
      <c r="A212" s="67" t="str">
        <f t="shared" si="39"/>
        <v/>
      </c>
      <c r="B212" s="65">
        <f t="shared" si="51"/>
        <v>189</v>
      </c>
      <c r="C212" s="68" t="str">
        <f t="shared" si="40"/>
        <v/>
      </c>
      <c r="D212" s="69"/>
      <c r="E212" s="66"/>
      <c r="F212" s="65" t="e">
        <f>VLOOKUP(E212,'Trimming log'!$F$5:$V$5000,2,FALSE)</f>
        <v>#N/A</v>
      </c>
      <c r="G212" s="65" t="e">
        <f>VLOOKUP(E212,'Trimming log'!$F$5:$V$5000,3,FALSE)</f>
        <v>#N/A</v>
      </c>
      <c r="H212" s="508" t="e">
        <f>VLOOKUP(E212,'Trimming log'!$F$5:$V$5000,4,FALSE)</f>
        <v>#N/A</v>
      </c>
      <c r="I212" s="65" t="e">
        <f>VLOOKUP(E212,'Trimming log'!$F$5:$V$5000,5,FALSE)</f>
        <v>#N/A</v>
      </c>
      <c r="J212" s="65" t="e">
        <f>VLOOKUP(E212,'Trimming log'!$F$5:$V$5000,6,FALSE)</f>
        <v>#N/A</v>
      </c>
      <c r="K212" s="65" t="e">
        <f>VLOOKUP(E212,'Trimming log'!$F$5:$V$5000,7,FALSE)</f>
        <v>#N/A</v>
      </c>
      <c r="L212" s="65" t="e">
        <f>VLOOKUP(E212,'Trimming log'!$F$5:$V$5000,8,FALSE)</f>
        <v>#N/A</v>
      </c>
      <c r="M212" s="65" t="e">
        <f>VLOOKUP(E212,'Trimming log'!$F$5:$V$5000,9,FALSE)</f>
        <v>#N/A</v>
      </c>
      <c r="N212" s="507" t="e">
        <f>VLOOKUP(E212,'Trimming log'!$F$5:$V$5000,10,FALSE)</f>
        <v>#N/A</v>
      </c>
      <c r="O212" s="65" t="e">
        <f>VLOOKUP(E212,'Trimming log'!$F$5:$V$5000,11,FALSE)</f>
        <v>#N/A</v>
      </c>
      <c r="P212" s="65" t="e">
        <f>VLOOKUP(E212,'Trimming log'!$F$5:$V$5000,12,FALSE)</f>
        <v>#N/A</v>
      </c>
      <c r="Q212" s="65" t="e">
        <f>VLOOKUP(E212,'Trimming log'!$F$5:$V$5000,13,FALSE)</f>
        <v>#N/A</v>
      </c>
      <c r="R212" s="65" t="e">
        <f>VLOOKUP(E212,'Trimming log'!$F$5:$V$5000,14,FALSE)</f>
        <v>#N/A</v>
      </c>
      <c r="S212" s="65" t="e">
        <f>VLOOKUP(E212,'Trimming log'!$F$5:$V$5000,15,FALSE)</f>
        <v>#N/A</v>
      </c>
      <c r="T212" s="65" t="e">
        <f t="shared" si="41"/>
        <v>#N/A</v>
      </c>
      <c r="U212" s="491" t="str">
        <f t="shared" si="42"/>
        <v/>
      </c>
      <c r="V212" s="74">
        <f t="shared" si="43"/>
        <v>0</v>
      </c>
      <c r="W212" s="134">
        <f t="shared" si="44"/>
        <v>0</v>
      </c>
      <c r="X212" s="134" t="e">
        <f>VLOOKUP(E212,'Trimming log'!$F$5:$Y$5000,19,FALSE)</f>
        <v>#N/A</v>
      </c>
      <c r="Y212" s="134" t="e">
        <f>VLOOKUP(E212,'Trimming log'!$F$5:$Y$5000,20,FALSE)</f>
        <v>#N/A</v>
      </c>
      <c r="Z212" s="135" t="e">
        <f t="shared" si="45"/>
        <v>#N/A</v>
      </c>
      <c r="AA212" s="135" t="e">
        <f t="shared" si="46"/>
        <v>#N/A</v>
      </c>
      <c r="AB212" s="136" t="e">
        <f t="shared" si="47"/>
        <v>#N/A</v>
      </c>
      <c r="AC212" s="136" t="e">
        <f t="shared" si="48"/>
        <v>#N/A</v>
      </c>
      <c r="AD212" s="136" t="e">
        <f t="shared" si="49"/>
        <v>#N/A</v>
      </c>
      <c r="AE212" s="136" t="e">
        <f t="shared" si="50"/>
        <v>#N/A</v>
      </c>
    </row>
    <row r="213" spans="1:31" ht="15" customHeight="1">
      <c r="A213" s="67" t="str">
        <f t="shared" si="39"/>
        <v/>
      </c>
      <c r="B213" s="65">
        <f t="shared" si="51"/>
        <v>190</v>
      </c>
      <c r="C213" s="68" t="str">
        <f t="shared" si="40"/>
        <v/>
      </c>
      <c r="D213" s="69"/>
      <c r="E213" s="66"/>
      <c r="F213" s="65" t="e">
        <f>VLOOKUP(E213,'Trimming log'!$F$5:$V$5000,2,FALSE)</f>
        <v>#N/A</v>
      </c>
      <c r="G213" s="65" t="e">
        <f>VLOOKUP(E213,'Trimming log'!$F$5:$V$5000,3,FALSE)</f>
        <v>#N/A</v>
      </c>
      <c r="H213" s="508" t="e">
        <f>VLOOKUP(E213,'Trimming log'!$F$5:$V$5000,4,FALSE)</f>
        <v>#N/A</v>
      </c>
      <c r="I213" s="65" t="e">
        <f>VLOOKUP(E213,'Trimming log'!$F$5:$V$5000,5,FALSE)</f>
        <v>#N/A</v>
      </c>
      <c r="J213" s="65" t="e">
        <f>VLOOKUP(E213,'Trimming log'!$F$5:$V$5000,6,FALSE)</f>
        <v>#N/A</v>
      </c>
      <c r="K213" s="65" t="e">
        <f>VLOOKUP(E213,'Trimming log'!$F$5:$V$5000,7,FALSE)</f>
        <v>#N/A</v>
      </c>
      <c r="L213" s="65" t="e">
        <f>VLOOKUP(E213,'Trimming log'!$F$5:$V$5000,8,FALSE)</f>
        <v>#N/A</v>
      </c>
      <c r="M213" s="65" t="e">
        <f>VLOOKUP(E213,'Trimming log'!$F$5:$V$5000,9,FALSE)</f>
        <v>#N/A</v>
      </c>
      <c r="N213" s="507" t="e">
        <f>VLOOKUP(E213,'Trimming log'!$F$5:$V$5000,10,FALSE)</f>
        <v>#N/A</v>
      </c>
      <c r="O213" s="65" t="e">
        <f>VLOOKUP(E213,'Trimming log'!$F$5:$V$5000,11,FALSE)</f>
        <v>#N/A</v>
      </c>
      <c r="P213" s="65" t="e">
        <f>VLOOKUP(E213,'Trimming log'!$F$5:$V$5000,12,FALSE)</f>
        <v>#N/A</v>
      </c>
      <c r="Q213" s="65" t="e">
        <f>VLOOKUP(E213,'Trimming log'!$F$5:$V$5000,13,FALSE)</f>
        <v>#N/A</v>
      </c>
      <c r="R213" s="65" t="e">
        <f>VLOOKUP(E213,'Trimming log'!$F$5:$V$5000,14,FALSE)</f>
        <v>#N/A</v>
      </c>
      <c r="S213" s="65" t="e">
        <f>VLOOKUP(E213,'Trimming log'!$F$5:$V$5000,15,FALSE)</f>
        <v>#N/A</v>
      </c>
      <c r="T213" s="65" t="e">
        <f t="shared" si="41"/>
        <v>#N/A</v>
      </c>
      <c r="U213" s="491" t="str">
        <f t="shared" si="42"/>
        <v/>
      </c>
      <c r="V213" s="74">
        <f t="shared" si="43"/>
        <v>0</v>
      </c>
      <c r="W213" s="134">
        <f t="shared" si="44"/>
        <v>0</v>
      </c>
      <c r="X213" s="134" t="e">
        <f>VLOOKUP(E213,'Trimming log'!$F$5:$Y$5000,19,FALSE)</f>
        <v>#N/A</v>
      </c>
      <c r="Y213" s="134" t="e">
        <f>VLOOKUP(E213,'Trimming log'!$F$5:$Y$5000,20,FALSE)</f>
        <v>#N/A</v>
      </c>
      <c r="Z213" s="135" t="e">
        <f t="shared" si="45"/>
        <v>#N/A</v>
      </c>
      <c r="AA213" s="135" t="e">
        <f t="shared" si="46"/>
        <v>#N/A</v>
      </c>
      <c r="AB213" s="136" t="e">
        <f t="shared" si="47"/>
        <v>#N/A</v>
      </c>
      <c r="AC213" s="136" t="e">
        <f t="shared" si="48"/>
        <v>#N/A</v>
      </c>
      <c r="AD213" s="136" t="e">
        <f t="shared" si="49"/>
        <v>#N/A</v>
      </c>
      <c r="AE213" s="136" t="e">
        <f t="shared" si="50"/>
        <v>#N/A</v>
      </c>
    </row>
    <row r="214" spans="1:31" ht="15" customHeight="1">
      <c r="A214" s="67" t="str">
        <f t="shared" si="39"/>
        <v/>
      </c>
      <c r="B214" s="65">
        <f t="shared" si="51"/>
        <v>191</v>
      </c>
      <c r="C214" s="68" t="str">
        <f t="shared" si="40"/>
        <v/>
      </c>
      <c r="D214" s="69"/>
      <c r="E214" s="66"/>
      <c r="F214" s="65" t="e">
        <f>VLOOKUP(E214,'Trimming log'!$F$5:$V$5000,2,FALSE)</f>
        <v>#N/A</v>
      </c>
      <c r="G214" s="65" t="e">
        <f>VLOOKUP(E214,'Trimming log'!$F$5:$V$5000,3,FALSE)</f>
        <v>#N/A</v>
      </c>
      <c r="H214" s="508" t="e">
        <f>VLOOKUP(E214,'Trimming log'!$F$5:$V$5000,4,FALSE)</f>
        <v>#N/A</v>
      </c>
      <c r="I214" s="65" t="e">
        <f>VLOOKUP(E214,'Trimming log'!$F$5:$V$5000,5,FALSE)</f>
        <v>#N/A</v>
      </c>
      <c r="J214" s="65" t="e">
        <f>VLOOKUP(E214,'Trimming log'!$F$5:$V$5000,6,FALSE)</f>
        <v>#N/A</v>
      </c>
      <c r="K214" s="65" t="e">
        <f>VLOOKUP(E214,'Trimming log'!$F$5:$V$5000,7,FALSE)</f>
        <v>#N/A</v>
      </c>
      <c r="L214" s="65" t="e">
        <f>VLOOKUP(E214,'Trimming log'!$F$5:$V$5000,8,FALSE)</f>
        <v>#N/A</v>
      </c>
      <c r="M214" s="65" t="e">
        <f>VLOOKUP(E214,'Trimming log'!$F$5:$V$5000,9,FALSE)</f>
        <v>#N/A</v>
      </c>
      <c r="N214" s="507" t="e">
        <f>VLOOKUP(E214,'Trimming log'!$F$5:$V$5000,10,FALSE)</f>
        <v>#N/A</v>
      </c>
      <c r="O214" s="65" t="e">
        <f>VLOOKUP(E214,'Trimming log'!$F$5:$V$5000,11,FALSE)</f>
        <v>#N/A</v>
      </c>
      <c r="P214" s="65" t="e">
        <f>VLOOKUP(E214,'Trimming log'!$F$5:$V$5000,12,FALSE)</f>
        <v>#N/A</v>
      </c>
      <c r="Q214" s="65" t="e">
        <f>VLOOKUP(E214,'Trimming log'!$F$5:$V$5000,13,FALSE)</f>
        <v>#N/A</v>
      </c>
      <c r="R214" s="65" t="e">
        <f>VLOOKUP(E214,'Trimming log'!$F$5:$V$5000,14,FALSE)</f>
        <v>#N/A</v>
      </c>
      <c r="S214" s="65" t="e">
        <f>VLOOKUP(E214,'Trimming log'!$F$5:$V$5000,15,FALSE)</f>
        <v>#N/A</v>
      </c>
      <c r="T214" s="65" t="e">
        <f t="shared" si="41"/>
        <v>#N/A</v>
      </c>
      <c r="U214" s="491" t="str">
        <f t="shared" si="42"/>
        <v/>
      </c>
      <c r="V214" s="74">
        <f t="shared" si="43"/>
        <v>0</v>
      </c>
      <c r="W214" s="134">
        <f t="shared" si="44"/>
        <v>0</v>
      </c>
      <c r="X214" s="134" t="e">
        <f>VLOOKUP(E214,'Trimming log'!$F$5:$Y$5000,19,FALSE)</f>
        <v>#N/A</v>
      </c>
      <c r="Y214" s="134" t="e">
        <f>VLOOKUP(E214,'Trimming log'!$F$5:$Y$5000,20,FALSE)</f>
        <v>#N/A</v>
      </c>
      <c r="Z214" s="135" t="e">
        <f t="shared" si="45"/>
        <v>#N/A</v>
      </c>
      <c r="AA214" s="135" t="e">
        <f t="shared" si="46"/>
        <v>#N/A</v>
      </c>
      <c r="AB214" s="136" t="e">
        <f t="shared" si="47"/>
        <v>#N/A</v>
      </c>
      <c r="AC214" s="136" t="e">
        <f t="shared" si="48"/>
        <v>#N/A</v>
      </c>
      <c r="AD214" s="136" t="e">
        <f t="shared" si="49"/>
        <v>#N/A</v>
      </c>
      <c r="AE214" s="136" t="e">
        <f t="shared" si="50"/>
        <v>#N/A</v>
      </c>
    </row>
    <row r="215" spans="1:31" ht="15" customHeight="1">
      <c r="A215" s="67" t="str">
        <f t="shared" si="39"/>
        <v/>
      </c>
      <c r="B215" s="65">
        <f t="shared" si="51"/>
        <v>192</v>
      </c>
      <c r="C215" s="68" t="str">
        <f t="shared" si="40"/>
        <v/>
      </c>
      <c r="D215" s="69"/>
      <c r="E215" s="66"/>
      <c r="F215" s="65" t="e">
        <f>VLOOKUP(E215,'Trimming log'!$F$5:$V$5000,2,FALSE)</f>
        <v>#N/A</v>
      </c>
      <c r="G215" s="65" t="e">
        <f>VLOOKUP(E215,'Trimming log'!$F$5:$V$5000,3,FALSE)</f>
        <v>#N/A</v>
      </c>
      <c r="H215" s="508" t="e">
        <f>VLOOKUP(E215,'Trimming log'!$F$5:$V$5000,4,FALSE)</f>
        <v>#N/A</v>
      </c>
      <c r="I215" s="65" t="e">
        <f>VLOOKUP(E215,'Trimming log'!$F$5:$V$5000,5,FALSE)</f>
        <v>#N/A</v>
      </c>
      <c r="J215" s="65" t="e">
        <f>VLOOKUP(E215,'Trimming log'!$F$5:$V$5000,6,FALSE)</f>
        <v>#N/A</v>
      </c>
      <c r="K215" s="65" t="e">
        <f>VLOOKUP(E215,'Trimming log'!$F$5:$V$5000,7,FALSE)</f>
        <v>#N/A</v>
      </c>
      <c r="L215" s="65" t="e">
        <f>VLOOKUP(E215,'Trimming log'!$F$5:$V$5000,8,FALSE)</f>
        <v>#N/A</v>
      </c>
      <c r="M215" s="65" t="e">
        <f>VLOOKUP(E215,'Trimming log'!$F$5:$V$5000,9,FALSE)</f>
        <v>#N/A</v>
      </c>
      <c r="N215" s="507" t="e">
        <f>VLOOKUP(E215,'Trimming log'!$F$5:$V$5000,10,FALSE)</f>
        <v>#N/A</v>
      </c>
      <c r="O215" s="65" t="e">
        <f>VLOOKUP(E215,'Trimming log'!$F$5:$V$5000,11,FALSE)</f>
        <v>#N/A</v>
      </c>
      <c r="P215" s="65" t="e">
        <f>VLOOKUP(E215,'Trimming log'!$F$5:$V$5000,12,FALSE)</f>
        <v>#N/A</v>
      </c>
      <c r="Q215" s="65" t="e">
        <f>VLOOKUP(E215,'Trimming log'!$F$5:$V$5000,13,FALSE)</f>
        <v>#N/A</v>
      </c>
      <c r="R215" s="65" t="e">
        <f>VLOOKUP(E215,'Trimming log'!$F$5:$V$5000,14,FALSE)</f>
        <v>#N/A</v>
      </c>
      <c r="S215" s="65" t="e">
        <f>VLOOKUP(E215,'Trimming log'!$F$5:$V$5000,15,FALSE)</f>
        <v>#N/A</v>
      </c>
      <c r="T215" s="65" t="e">
        <f t="shared" si="41"/>
        <v>#N/A</v>
      </c>
      <c r="U215" s="491" t="str">
        <f t="shared" si="42"/>
        <v/>
      </c>
      <c r="V215" s="74">
        <f t="shared" si="43"/>
        <v>0</v>
      </c>
      <c r="W215" s="134">
        <f t="shared" si="44"/>
        <v>0</v>
      </c>
      <c r="X215" s="134" t="e">
        <f>VLOOKUP(E215,'Trimming log'!$F$5:$Y$5000,19,FALSE)</f>
        <v>#N/A</v>
      </c>
      <c r="Y215" s="134" t="e">
        <f>VLOOKUP(E215,'Trimming log'!$F$5:$Y$5000,20,FALSE)</f>
        <v>#N/A</v>
      </c>
      <c r="Z215" s="135" t="e">
        <f t="shared" si="45"/>
        <v>#N/A</v>
      </c>
      <c r="AA215" s="135" t="e">
        <f t="shared" si="46"/>
        <v>#N/A</v>
      </c>
      <c r="AB215" s="136" t="e">
        <f t="shared" si="47"/>
        <v>#N/A</v>
      </c>
      <c r="AC215" s="136" t="e">
        <f t="shared" si="48"/>
        <v>#N/A</v>
      </c>
      <c r="AD215" s="136" t="e">
        <f t="shared" si="49"/>
        <v>#N/A</v>
      </c>
      <c r="AE215" s="136" t="e">
        <f t="shared" si="50"/>
        <v>#N/A</v>
      </c>
    </row>
    <row r="216" spans="1:31" ht="15" customHeight="1">
      <c r="A216" s="67" t="str">
        <f t="shared" si="39"/>
        <v/>
      </c>
      <c r="B216" s="65">
        <f t="shared" si="51"/>
        <v>193</v>
      </c>
      <c r="C216" s="68" t="str">
        <f t="shared" si="40"/>
        <v/>
      </c>
      <c r="D216" s="69"/>
      <c r="E216" s="66"/>
      <c r="F216" s="65" t="e">
        <f>VLOOKUP(E216,'Trimming log'!$F$5:$V$5000,2,FALSE)</f>
        <v>#N/A</v>
      </c>
      <c r="G216" s="65" t="e">
        <f>VLOOKUP(E216,'Trimming log'!$F$5:$V$5000,3,FALSE)</f>
        <v>#N/A</v>
      </c>
      <c r="H216" s="508" t="e">
        <f>VLOOKUP(E216,'Trimming log'!$F$5:$V$5000,4,FALSE)</f>
        <v>#N/A</v>
      </c>
      <c r="I216" s="65" t="e">
        <f>VLOOKUP(E216,'Trimming log'!$F$5:$V$5000,5,FALSE)</f>
        <v>#N/A</v>
      </c>
      <c r="J216" s="65" t="e">
        <f>VLOOKUP(E216,'Trimming log'!$F$5:$V$5000,6,FALSE)</f>
        <v>#N/A</v>
      </c>
      <c r="K216" s="65" t="e">
        <f>VLOOKUP(E216,'Trimming log'!$F$5:$V$5000,7,FALSE)</f>
        <v>#N/A</v>
      </c>
      <c r="L216" s="65" t="e">
        <f>VLOOKUP(E216,'Trimming log'!$F$5:$V$5000,8,FALSE)</f>
        <v>#N/A</v>
      </c>
      <c r="M216" s="65" t="e">
        <f>VLOOKUP(E216,'Trimming log'!$F$5:$V$5000,9,FALSE)</f>
        <v>#N/A</v>
      </c>
      <c r="N216" s="507" t="e">
        <f>VLOOKUP(E216,'Trimming log'!$F$5:$V$5000,10,FALSE)</f>
        <v>#N/A</v>
      </c>
      <c r="O216" s="65" t="e">
        <f>VLOOKUP(E216,'Trimming log'!$F$5:$V$5000,11,FALSE)</f>
        <v>#N/A</v>
      </c>
      <c r="P216" s="65" t="e">
        <f>VLOOKUP(E216,'Trimming log'!$F$5:$V$5000,12,FALSE)</f>
        <v>#N/A</v>
      </c>
      <c r="Q216" s="65" t="e">
        <f>VLOOKUP(E216,'Trimming log'!$F$5:$V$5000,13,FALSE)</f>
        <v>#N/A</v>
      </c>
      <c r="R216" s="65" t="e">
        <f>VLOOKUP(E216,'Trimming log'!$F$5:$V$5000,14,FALSE)</f>
        <v>#N/A</v>
      </c>
      <c r="S216" s="65" t="e">
        <f>VLOOKUP(E216,'Trimming log'!$F$5:$V$5000,15,FALSE)</f>
        <v>#N/A</v>
      </c>
      <c r="T216" s="65" t="e">
        <f t="shared" si="41"/>
        <v>#N/A</v>
      </c>
      <c r="U216" s="491" t="str">
        <f t="shared" si="42"/>
        <v/>
      </c>
      <c r="V216" s="74">
        <f t="shared" si="43"/>
        <v>0</v>
      </c>
      <c r="W216" s="134">
        <f t="shared" si="44"/>
        <v>0</v>
      </c>
      <c r="X216" s="134" t="e">
        <f>VLOOKUP(E216,'Trimming log'!$F$5:$Y$5000,19,FALSE)</f>
        <v>#N/A</v>
      </c>
      <c r="Y216" s="134" t="e">
        <f>VLOOKUP(E216,'Trimming log'!$F$5:$Y$5000,20,FALSE)</f>
        <v>#N/A</v>
      </c>
      <c r="Z216" s="135" t="e">
        <f t="shared" si="45"/>
        <v>#N/A</v>
      </c>
      <c r="AA216" s="135" t="e">
        <f t="shared" si="46"/>
        <v>#N/A</v>
      </c>
      <c r="AB216" s="136" t="e">
        <f t="shared" si="47"/>
        <v>#N/A</v>
      </c>
      <c r="AC216" s="136" t="e">
        <f t="shared" si="48"/>
        <v>#N/A</v>
      </c>
      <c r="AD216" s="136" t="e">
        <f t="shared" si="49"/>
        <v>#N/A</v>
      </c>
      <c r="AE216" s="136" t="e">
        <f t="shared" si="50"/>
        <v>#N/A</v>
      </c>
    </row>
    <row r="217" spans="1:31" ht="15" customHeight="1">
      <c r="A217" s="67" t="str">
        <f t="shared" si="39"/>
        <v/>
      </c>
      <c r="B217" s="65">
        <f t="shared" si="51"/>
        <v>194</v>
      </c>
      <c r="C217" s="68" t="str">
        <f t="shared" si="40"/>
        <v/>
      </c>
      <c r="D217" s="69"/>
      <c r="E217" s="66"/>
      <c r="F217" s="65" t="e">
        <f>VLOOKUP(E217,'Trimming log'!$F$5:$V$5000,2,FALSE)</f>
        <v>#N/A</v>
      </c>
      <c r="G217" s="65" t="e">
        <f>VLOOKUP(E217,'Trimming log'!$F$5:$V$5000,3,FALSE)</f>
        <v>#N/A</v>
      </c>
      <c r="H217" s="508" t="e">
        <f>VLOOKUP(E217,'Trimming log'!$F$5:$V$5000,4,FALSE)</f>
        <v>#N/A</v>
      </c>
      <c r="I217" s="65" t="e">
        <f>VLOOKUP(E217,'Trimming log'!$F$5:$V$5000,5,FALSE)</f>
        <v>#N/A</v>
      </c>
      <c r="J217" s="65" t="e">
        <f>VLOOKUP(E217,'Trimming log'!$F$5:$V$5000,6,FALSE)</f>
        <v>#N/A</v>
      </c>
      <c r="K217" s="65" t="e">
        <f>VLOOKUP(E217,'Trimming log'!$F$5:$V$5000,7,FALSE)</f>
        <v>#N/A</v>
      </c>
      <c r="L217" s="65" t="e">
        <f>VLOOKUP(E217,'Trimming log'!$F$5:$V$5000,8,FALSE)</f>
        <v>#N/A</v>
      </c>
      <c r="M217" s="65" t="e">
        <f>VLOOKUP(E217,'Trimming log'!$F$5:$V$5000,9,FALSE)</f>
        <v>#N/A</v>
      </c>
      <c r="N217" s="507" t="e">
        <f>VLOOKUP(E217,'Trimming log'!$F$5:$V$5000,10,FALSE)</f>
        <v>#N/A</v>
      </c>
      <c r="O217" s="65" t="e">
        <f>VLOOKUP(E217,'Trimming log'!$F$5:$V$5000,11,FALSE)</f>
        <v>#N/A</v>
      </c>
      <c r="P217" s="65" t="e">
        <f>VLOOKUP(E217,'Trimming log'!$F$5:$V$5000,12,FALSE)</f>
        <v>#N/A</v>
      </c>
      <c r="Q217" s="65" t="e">
        <f>VLOOKUP(E217,'Trimming log'!$F$5:$V$5000,13,FALSE)</f>
        <v>#N/A</v>
      </c>
      <c r="R217" s="65" t="e">
        <f>VLOOKUP(E217,'Trimming log'!$F$5:$V$5000,14,FALSE)</f>
        <v>#N/A</v>
      </c>
      <c r="S217" s="65" t="e">
        <f>VLOOKUP(E217,'Trimming log'!$F$5:$V$5000,15,FALSE)</f>
        <v>#N/A</v>
      </c>
      <c r="T217" s="65" t="e">
        <f t="shared" si="41"/>
        <v>#N/A</v>
      </c>
      <c r="U217" s="491" t="str">
        <f t="shared" si="42"/>
        <v/>
      </c>
      <c r="V217" s="74">
        <f t="shared" si="43"/>
        <v>0</v>
      </c>
      <c r="W217" s="134">
        <f t="shared" si="44"/>
        <v>0</v>
      </c>
      <c r="X217" s="134" t="e">
        <f>VLOOKUP(E217,'Trimming log'!$F$5:$Y$5000,19,FALSE)</f>
        <v>#N/A</v>
      </c>
      <c r="Y217" s="134" t="e">
        <f>VLOOKUP(E217,'Trimming log'!$F$5:$Y$5000,20,FALSE)</f>
        <v>#N/A</v>
      </c>
      <c r="Z217" s="135" t="e">
        <f t="shared" si="45"/>
        <v>#N/A</v>
      </c>
      <c r="AA217" s="135" t="e">
        <f t="shared" si="46"/>
        <v>#N/A</v>
      </c>
      <c r="AB217" s="136" t="e">
        <f t="shared" si="47"/>
        <v>#N/A</v>
      </c>
      <c r="AC217" s="136" t="e">
        <f t="shared" si="48"/>
        <v>#N/A</v>
      </c>
      <c r="AD217" s="136" t="e">
        <f t="shared" si="49"/>
        <v>#N/A</v>
      </c>
      <c r="AE217" s="136" t="e">
        <f t="shared" si="50"/>
        <v>#N/A</v>
      </c>
    </row>
    <row r="218" spans="1:31" ht="15" customHeight="1">
      <c r="A218" s="67" t="str">
        <f t="shared" si="39"/>
        <v/>
      </c>
      <c r="B218" s="65">
        <f t="shared" si="51"/>
        <v>195</v>
      </c>
      <c r="C218" s="68" t="str">
        <f t="shared" si="40"/>
        <v/>
      </c>
      <c r="D218" s="69"/>
      <c r="E218" s="66"/>
      <c r="F218" s="65" t="e">
        <f>VLOOKUP(E218,'Trimming log'!$F$5:$V$5000,2,FALSE)</f>
        <v>#N/A</v>
      </c>
      <c r="G218" s="65" t="e">
        <f>VLOOKUP(E218,'Trimming log'!$F$5:$V$5000,3,FALSE)</f>
        <v>#N/A</v>
      </c>
      <c r="H218" s="508" t="e">
        <f>VLOOKUP(E218,'Trimming log'!$F$5:$V$5000,4,FALSE)</f>
        <v>#N/A</v>
      </c>
      <c r="I218" s="65" t="e">
        <f>VLOOKUP(E218,'Trimming log'!$F$5:$V$5000,5,FALSE)</f>
        <v>#N/A</v>
      </c>
      <c r="J218" s="65" t="e">
        <f>VLOOKUP(E218,'Trimming log'!$F$5:$V$5000,6,FALSE)</f>
        <v>#N/A</v>
      </c>
      <c r="K218" s="65" t="e">
        <f>VLOOKUP(E218,'Trimming log'!$F$5:$V$5000,7,FALSE)</f>
        <v>#N/A</v>
      </c>
      <c r="L218" s="65" t="e">
        <f>VLOOKUP(E218,'Trimming log'!$F$5:$V$5000,8,FALSE)</f>
        <v>#N/A</v>
      </c>
      <c r="M218" s="65" t="e">
        <f>VLOOKUP(E218,'Trimming log'!$F$5:$V$5000,9,FALSE)</f>
        <v>#N/A</v>
      </c>
      <c r="N218" s="507" t="e">
        <f>VLOOKUP(E218,'Trimming log'!$F$5:$V$5000,10,FALSE)</f>
        <v>#N/A</v>
      </c>
      <c r="O218" s="65" t="e">
        <f>VLOOKUP(E218,'Trimming log'!$F$5:$V$5000,11,FALSE)</f>
        <v>#N/A</v>
      </c>
      <c r="P218" s="65" t="e">
        <f>VLOOKUP(E218,'Trimming log'!$F$5:$V$5000,12,FALSE)</f>
        <v>#N/A</v>
      </c>
      <c r="Q218" s="65" t="e">
        <f>VLOOKUP(E218,'Trimming log'!$F$5:$V$5000,13,FALSE)</f>
        <v>#N/A</v>
      </c>
      <c r="R218" s="65" t="e">
        <f>VLOOKUP(E218,'Trimming log'!$F$5:$V$5000,14,FALSE)</f>
        <v>#N/A</v>
      </c>
      <c r="S218" s="65" t="e">
        <f>VLOOKUP(E218,'Trimming log'!$F$5:$V$5000,15,FALSE)</f>
        <v>#N/A</v>
      </c>
      <c r="T218" s="65" t="e">
        <f t="shared" si="41"/>
        <v>#N/A</v>
      </c>
      <c r="U218" s="491" t="str">
        <f t="shared" si="42"/>
        <v/>
      </c>
      <c r="V218" s="74">
        <f t="shared" si="43"/>
        <v>0</v>
      </c>
      <c r="W218" s="134">
        <f t="shared" si="44"/>
        <v>0</v>
      </c>
      <c r="X218" s="134" t="e">
        <f>VLOOKUP(E218,'Trimming log'!$F$5:$Y$5000,19,FALSE)</f>
        <v>#N/A</v>
      </c>
      <c r="Y218" s="134" t="e">
        <f>VLOOKUP(E218,'Trimming log'!$F$5:$Y$5000,20,FALSE)</f>
        <v>#N/A</v>
      </c>
      <c r="Z218" s="135" t="e">
        <f t="shared" si="45"/>
        <v>#N/A</v>
      </c>
      <c r="AA218" s="135" t="e">
        <f t="shared" si="46"/>
        <v>#N/A</v>
      </c>
      <c r="AB218" s="136" t="e">
        <f t="shared" si="47"/>
        <v>#N/A</v>
      </c>
      <c r="AC218" s="136" t="e">
        <f t="shared" si="48"/>
        <v>#N/A</v>
      </c>
      <c r="AD218" s="136" t="e">
        <f t="shared" si="49"/>
        <v>#N/A</v>
      </c>
      <c r="AE218" s="136" t="e">
        <f t="shared" si="50"/>
        <v>#N/A</v>
      </c>
    </row>
    <row r="219" spans="1:31" ht="15" customHeight="1">
      <c r="A219" s="67" t="str">
        <f t="shared" si="39"/>
        <v/>
      </c>
      <c r="B219" s="65">
        <f t="shared" si="51"/>
        <v>196</v>
      </c>
      <c r="C219" s="68" t="str">
        <f t="shared" si="40"/>
        <v/>
      </c>
      <c r="D219" s="69"/>
      <c r="E219" s="66"/>
      <c r="F219" s="65" t="e">
        <f>VLOOKUP(E219,'Trimming log'!$F$5:$V$5000,2,FALSE)</f>
        <v>#N/A</v>
      </c>
      <c r="G219" s="65" t="e">
        <f>VLOOKUP(E219,'Trimming log'!$F$5:$V$5000,3,FALSE)</f>
        <v>#N/A</v>
      </c>
      <c r="H219" s="508" t="e">
        <f>VLOOKUP(E219,'Trimming log'!$F$5:$V$5000,4,FALSE)</f>
        <v>#N/A</v>
      </c>
      <c r="I219" s="65" t="e">
        <f>VLOOKUP(E219,'Trimming log'!$F$5:$V$5000,5,FALSE)</f>
        <v>#N/A</v>
      </c>
      <c r="J219" s="65" t="e">
        <f>VLOOKUP(E219,'Trimming log'!$F$5:$V$5000,6,FALSE)</f>
        <v>#N/A</v>
      </c>
      <c r="K219" s="65" t="e">
        <f>VLOOKUP(E219,'Trimming log'!$F$5:$V$5000,7,FALSE)</f>
        <v>#N/A</v>
      </c>
      <c r="L219" s="65" t="e">
        <f>VLOOKUP(E219,'Trimming log'!$F$5:$V$5000,8,FALSE)</f>
        <v>#N/A</v>
      </c>
      <c r="M219" s="65" t="e">
        <f>VLOOKUP(E219,'Trimming log'!$F$5:$V$5000,9,FALSE)</f>
        <v>#N/A</v>
      </c>
      <c r="N219" s="507" t="e">
        <f>VLOOKUP(E219,'Trimming log'!$F$5:$V$5000,10,FALSE)</f>
        <v>#N/A</v>
      </c>
      <c r="O219" s="65" t="e">
        <f>VLOOKUP(E219,'Trimming log'!$F$5:$V$5000,11,FALSE)</f>
        <v>#N/A</v>
      </c>
      <c r="P219" s="65" t="e">
        <f>VLOOKUP(E219,'Trimming log'!$F$5:$V$5000,12,FALSE)</f>
        <v>#N/A</v>
      </c>
      <c r="Q219" s="65" t="e">
        <f>VLOOKUP(E219,'Trimming log'!$F$5:$V$5000,13,FALSE)</f>
        <v>#N/A</v>
      </c>
      <c r="R219" s="65" t="e">
        <f>VLOOKUP(E219,'Trimming log'!$F$5:$V$5000,14,FALSE)</f>
        <v>#N/A</v>
      </c>
      <c r="S219" s="65" t="e">
        <f>VLOOKUP(E219,'Trimming log'!$F$5:$V$5000,15,FALSE)</f>
        <v>#N/A</v>
      </c>
      <c r="T219" s="65" t="e">
        <f t="shared" si="41"/>
        <v>#N/A</v>
      </c>
      <c r="U219" s="491" t="str">
        <f t="shared" si="42"/>
        <v/>
      </c>
      <c r="V219" s="74">
        <f t="shared" si="43"/>
        <v>0</v>
      </c>
      <c r="W219" s="134">
        <f t="shared" si="44"/>
        <v>0</v>
      </c>
      <c r="X219" s="134" t="e">
        <f>VLOOKUP(E219,'Trimming log'!$F$5:$Y$5000,19,FALSE)</f>
        <v>#N/A</v>
      </c>
      <c r="Y219" s="134" t="e">
        <f>VLOOKUP(E219,'Trimming log'!$F$5:$Y$5000,20,FALSE)</f>
        <v>#N/A</v>
      </c>
      <c r="Z219" s="135" t="e">
        <f t="shared" si="45"/>
        <v>#N/A</v>
      </c>
      <c r="AA219" s="135" t="e">
        <f t="shared" si="46"/>
        <v>#N/A</v>
      </c>
      <c r="AB219" s="136" t="e">
        <f t="shared" si="47"/>
        <v>#N/A</v>
      </c>
      <c r="AC219" s="136" t="e">
        <f t="shared" si="48"/>
        <v>#N/A</v>
      </c>
      <c r="AD219" s="136" t="e">
        <f t="shared" si="49"/>
        <v>#N/A</v>
      </c>
      <c r="AE219" s="136" t="e">
        <f t="shared" si="50"/>
        <v>#N/A</v>
      </c>
    </row>
    <row r="220" spans="1:31" ht="15" customHeight="1">
      <c r="A220" s="67" t="str">
        <f t="shared" si="39"/>
        <v/>
      </c>
      <c r="B220" s="65">
        <f t="shared" si="51"/>
        <v>197</v>
      </c>
      <c r="C220" s="68" t="str">
        <f t="shared" si="40"/>
        <v/>
      </c>
      <c r="D220" s="69"/>
      <c r="E220" s="66"/>
      <c r="F220" s="65" t="e">
        <f>VLOOKUP(E220,'Trimming log'!$F$5:$V$5000,2,FALSE)</f>
        <v>#N/A</v>
      </c>
      <c r="G220" s="65" t="e">
        <f>VLOOKUP(E220,'Trimming log'!$F$5:$V$5000,3,FALSE)</f>
        <v>#N/A</v>
      </c>
      <c r="H220" s="508" t="e">
        <f>VLOOKUP(E220,'Trimming log'!$F$5:$V$5000,4,FALSE)</f>
        <v>#N/A</v>
      </c>
      <c r="I220" s="65" t="e">
        <f>VLOOKUP(E220,'Trimming log'!$F$5:$V$5000,5,FALSE)</f>
        <v>#N/A</v>
      </c>
      <c r="J220" s="65" t="e">
        <f>VLOOKUP(E220,'Trimming log'!$F$5:$V$5000,6,FALSE)</f>
        <v>#N/A</v>
      </c>
      <c r="K220" s="65" t="e">
        <f>VLOOKUP(E220,'Trimming log'!$F$5:$V$5000,7,FALSE)</f>
        <v>#N/A</v>
      </c>
      <c r="L220" s="65" t="e">
        <f>VLOOKUP(E220,'Trimming log'!$F$5:$V$5000,8,FALSE)</f>
        <v>#N/A</v>
      </c>
      <c r="M220" s="65" t="e">
        <f>VLOOKUP(E220,'Trimming log'!$F$5:$V$5000,9,FALSE)</f>
        <v>#N/A</v>
      </c>
      <c r="N220" s="507" t="e">
        <f>VLOOKUP(E220,'Trimming log'!$F$5:$V$5000,10,FALSE)</f>
        <v>#N/A</v>
      </c>
      <c r="O220" s="65" t="e">
        <f>VLOOKUP(E220,'Trimming log'!$F$5:$V$5000,11,FALSE)</f>
        <v>#N/A</v>
      </c>
      <c r="P220" s="65" t="e">
        <f>VLOOKUP(E220,'Trimming log'!$F$5:$V$5000,12,FALSE)</f>
        <v>#N/A</v>
      </c>
      <c r="Q220" s="65" t="e">
        <f>VLOOKUP(E220,'Trimming log'!$F$5:$V$5000,13,FALSE)</f>
        <v>#N/A</v>
      </c>
      <c r="R220" s="65" t="e">
        <f>VLOOKUP(E220,'Trimming log'!$F$5:$V$5000,14,FALSE)</f>
        <v>#N/A</v>
      </c>
      <c r="S220" s="65" t="e">
        <f>VLOOKUP(E220,'Trimming log'!$F$5:$V$5000,15,FALSE)</f>
        <v>#N/A</v>
      </c>
      <c r="T220" s="65" t="e">
        <f t="shared" si="41"/>
        <v>#N/A</v>
      </c>
      <c r="U220" s="491" t="str">
        <f t="shared" si="42"/>
        <v/>
      </c>
      <c r="V220" s="74">
        <f t="shared" si="43"/>
        <v>0</v>
      </c>
      <c r="W220" s="134">
        <f t="shared" si="44"/>
        <v>0</v>
      </c>
      <c r="X220" s="134" t="e">
        <f>VLOOKUP(E220,'Trimming log'!$F$5:$Y$5000,19,FALSE)</f>
        <v>#N/A</v>
      </c>
      <c r="Y220" s="134" t="e">
        <f>VLOOKUP(E220,'Trimming log'!$F$5:$Y$5000,20,FALSE)</f>
        <v>#N/A</v>
      </c>
      <c r="Z220" s="135" t="e">
        <f t="shared" si="45"/>
        <v>#N/A</v>
      </c>
      <c r="AA220" s="135" t="e">
        <f t="shared" si="46"/>
        <v>#N/A</v>
      </c>
      <c r="AB220" s="136" t="e">
        <f t="shared" si="47"/>
        <v>#N/A</v>
      </c>
      <c r="AC220" s="136" t="e">
        <f t="shared" si="48"/>
        <v>#N/A</v>
      </c>
      <c r="AD220" s="136" t="e">
        <f t="shared" si="49"/>
        <v>#N/A</v>
      </c>
      <c r="AE220" s="136" t="e">
        <f t="shared" si="50"/>
        <v>#N/A</v>
      </c>
    </row>
    <row r="221" spans="1:31" ht="15" customHeight="1">
      <c r="A221" s="67" t="str">
        <f t="shared" si="39"/>
        <v/>
      </c>
      <c r="B221" s="65">
        <f t="shared" si="51"/>
        <v>198</v>
      </c>
      <c r="C221" s="68" t="str">
        <f t="shared" si="40"/>
        <v/>
      </c>
      <c r="D221" s="69"/>
      <c r="E221" s="66"/>
      <c r="F221" s="65" t="e">
        <f>VLOOKUP(E221,'Trimming log'!$F$5:$V$5000,2,FALSE)</f>
        <v>#N/A</v>
      </c>
      <c r="G221" s="65" t="e">
        <f>VLOOKUP(E221,'Trimming log'!$F$5:$V$5000,3,FALSE)</f>
        <v>#N/A</v>
      </c>
      <c r="H221" s="508" t="e">
        <f>VLOOKUP(E221,'Trimming log'!$F$5:$V$5000,4,FALSE)</f>
        <v>#N/A</v>
      </c>
      <c r="I221" s="65" t="e">
        <f>VLOOKUP(E221,'Trimming log'!$F$5:$V$5000,5,FALSE)</f>
        <v>#N/A</v>
      </c>
      <c r="J221" s="65" t="e">
        <f>VLOOKUP(E221,'Trimming log'!$F$5:$V$5000,6,FALSE)</f>
        <v>#N/A</v>
      </c>
      <c r="K221" s="65" t="e">
        <f>VLOOKUP(E221,'Trimming log'!$F$5:$V$5000,7,FALSE)</f>
        <v>#N/A</v>
      </c>
      <c r="L221" s="65" t="e">
        <f>VLOOKUP(E221,'Trimming log'!$F$5:$V$5000,8,FALSE)</f>
        <v>#N/A</v>
      </c>
      <c r="M221" s="65" t="e">
        <f>VLOOKUP(E221,'Trimming log'!$F$5:$V$5000,9,FALSE)</f>
        <v>#N/A</v>
      </c>
      <c r="N221" s="507" t="e">
        <f>VLOOKUP(E221,'Trimming log'!$F$5:$V$5000,10,FALSE)</f>
        <v>#N/A</v>
      </c>
      <c r="O221" s="65" t="e">
        <f>VLOOKUP(E221,'Trimming log'!$F$5:$V$5000,11,FALSE)</f>
        <v>#N/A</v>
      </c>
      <c r="P221" s="65" t="e">
        <f>VLOOKUP(E221,'Trimming log'!$F$5:$V$5000,12,FALSE)</f>
        <v>#N/A</v>
      </c>
      <c r="Q221" s="65" t="e">
        <f>VLOOKUP(E221,'Trimming log'!$F$5:$V$5000,13,FALSE)</f>
        <v>#N/A</v>
      </c>
      <c r="R221" s="65" t="e">
        <f>VLOOKUP(E221,'Trimming log'!$F$5:$V$5000,14,FALSE)</f>
        <v>#N/A</v>
      </c>
      <c r="S221" s="65" t="e">
        <f>VLOOKUP(E221,'Trimming log'!$F$5:$V$5000,15,FALSE)</f>
        <v>#N/A</v>
      </c>
      <c r="T221" s="65" t="e">
        <f t="shared" si="41"/>
        <v>#N/A</v>
      </c>
      <c r="U221" s="491" t="str">
        <f t="shared" si="42"/>
        <v/>
      </c>
      <c r="V221" s="74">
        <f t="shared" si="43"/>
        <v>0</v>
      </c>
      <c r="W221" s="134">
        <f t="shared" si="44"/>
        <v>0</v>
      </c>
      <c r="X221" s="134" t="e">
        <f>VLOOKUP(E221,'Trimming log'!$F$5:$Y$5000,19,FALSE)</f>
        <v>#N/A</v>
      </c>
      <c r="Y221" s="134" t="e">
        <f>VLOOKUP(E221,'Trimming log'!$F$5:$Y$5000,20,FALSE)</f>
        <v>#N/A</v>
      </c>
      <c r="Z221" s="135" t="e">
        <f t="shared" si="45"/>
        <v>#N/A</v>
      </c>
      <c r="AA221" s="135" t="e">
        <f t="shared" si="46"/>
        <v>#N/A</v>
      </c>
      <c r="AB221" s="136" t="e">
        <f t="shared" si="47"/>
        <v>#N/A</v>
      </c>
      <c r="AC221" s="136" t="e">
        <f t="shared" si="48"/>
        <v>#N/A</v>
      </c>
      <c r="AD221" s="136" t="e">
        <f t="shared" si="49"/>
        <v>#N/A</v>
      </c>
      <c r="AE221" s="136" t="e">
        <f t="shared" si="50"/>
        <v>#N/A</v>
      </c>
    </row>
    <row r="222" spans="1:31" ht="15" customHeight="1">
      <c r="A222" s="67" t="str">
        <f t="shared" si="39"/>
        <v/>
      </c>
      <c r="B222" s="65">
        <f t="shared" si="51"/>
        <v>199</v>
      </c>
      <c r="C222" s="68" t="str">
        <f t="shared" si="40"/>
        <v/>
      </c>
      <c r="D222" s="69"/>
      <c r="E222" s="66"/>
      <c r="F222" s="65" t="e">
        <f>VLOOKUP(E222,'Trimming log'!$F$5:$V$5000,2,FALSE)</f>
        <v>#N/A</v>
      </c>
      <c r="G222" s="65" t="e">
        <f>VLOOKUP(E222,'Trimming log'!$F$5:$V$5000,3,FALSE)</f>
        <v>#N/A</v>
      </c>
      <c r="H222" s="508" t="e">
        <f>VLOOKUP(E222,'Trimming log'!$F$5:$V$5000,4,FALSE)</f>
        <v>#N/A</v>
      </c>
      <c r="I222" s="65" t="e">
        <f>VLOOKUP(E222,'Trimming log'!$F$5:$V$5000,5,FALSE)</f>
        <v>#N/A</v>
      </c>
      <c r="J222" s="65" t="e">
        <f>VLOOKUP(E222,'Trimming log'!$F$5:$V$5000,6,FALSE)</f>
        <v>#N/A</v>
      </c>
      <c r="K222" s="65" t="e">
        <f>VLOOKUP(E222,'Trimming log'!$F$5:$V$5000,7,FALSE)</f>
        <v>#N/A</v>
      </c>
      <c r="L222" s="65" t="e">
        <f>VLOOKUP(E222,'Trimming log'!$F$5:$V$5000,8,FALSE)</f>
        <v>#N/A</v>
      </c>
      <c r="M222" s="65" t="e">
        <f>VLOOKUP(E222,'Trimming log'!$F$5:$V$5000,9,FALSE)</f>
        <v>#N/A</v>
      </c>
      <c r="N222" s="507" t="e">
        <f>VLOOKUP(E222,'Trimming log'!$F$5:$V$5000,10,FALSE)</f>
        <v>#N/A</v>
      </c>
      <c r="O222" s="65" t="e">
        <f>VLOOKUP(E222,'Trimming log'!$F$5:$V$5000,11,FALSE)</f>
        <v>#N/A</v>
      </c>
      <c r="P222" s="65" t="e">
        <f>VLOOKUP(E222,'Trimming log'!$F$5:$V$5000,12,FALSE)</f>
        <v>#N/A</v>
      </c>
      <c r="Q222" s="65" t="e">
        <f>VLOOKUP(E222,'Trimming log'!$F$5:$V$5000,13,FALSE)</f>
        <v>#N/A</v>
      </c>
      <c r="R222" s="65" t="e">
        <f>VLOOKUP(E222,'Trimming log'!$F$5:$V$5000,14,FALSE)</f>
        <v>#N/A</v>
      </c>
      <c r="S222" s="65" t="e">
        <f>VLOOKUP(E222,'Trimming log'!$F$5:$V$5000,15,FALSE)</f>
        <v>#N/A</v>
      </c>
      <c r="T222" s="65" t="e">
        <f t="shared" si="41"/>
        <v>#N/A</v>
      </c>
      <c r="U222" s="491" t="str">
        <f t="shared" si="42"/>
        <v/>
      </c>
      <c r="V222" s="74">
        <f t="shared" si="43"/>
        <v>0</v>
      </c>
      <c r="W222" s="134">
        <f t="shared" si="44"/>
        <v>0</v>
      </c>
      <c r="X222" s="134" t="e">
        <f>VLOOKUP(E222,'Trimming log'!$F$5:$Y$5000,19,FALSE)</f>
        <v>#N/A</v>
      </c>
      <c r="Y222" s="134" t="e">
        <f>VLOOKUP(E222,'Trimming log'!$F$5:$Y$5000,20,FALSE)</f>
        <v>#N/A</v>
      </c>
      <c r="Z222" s="135" t="e">
        <f t="shared" si="45"/>
        <v>#N/A</v>
      </c>
      <c r="AA222" s="135" t="e">
        <f t="shared" si="46"/>
        <v>#N/A</v>
      </c>
      <c r="AB222" s="136" t="e">
        <f t="shared" si="47"/>
        <v>#N/A</v>
      </c>
      <c r="AC222" s="136" t="e">
        <f t="shared" si="48"/>
        <v>#N/A</v>
      </c>
      <c r="AD222" s="136" t="e">
        <f t="shared" si="49"/>
        <v>#N/A</v>
      </c>
      <c r="AE222" s="136" t="e">
        <f t="shared" si="50"/>
        <v>#N/A</v>
      </c>
    </row>
    <row r="223" spans="1:31" ht="15" customHeight="1">
      <c r="A223" s="67" t="str">
        <f t="shared" si="39"/>
        <v/>
      </c>
      <c r="B223" s="65">
        <f t="shared" si="51"/>
        <v>200</v>
      </c>
      <c r="C223" s="68" t="str">
        <f t="shared" si="40"/>
        <v/>
      </c>
      <c r="D223" s="69"/>
      <c r="E223" s="66"/>
      <c r="F223" s="65" t="e">
        <f>VLOOKUP(E223,'Trimming log'!$F$5:$V$5000,2,FALSE)</f>
        <v>#N/A</v>
      </c>
      <c r="G223" s="65" t="e">
        <f>VLOOKUP(E223,'Trimming log'!$F$5:$V$5000,3,FALSE)</f>
        <v>#N/A</v>
      </c>
      <c r="H223" s="508" t="e">
        <f>VLOOKUP(E223,'Trimming log'!$F$5:$V$5000,4,FALSE)</f>
        <v>#N/A</v>
      </c>
      <c r="I223" s="65" t="e">
        <f>VLOOKUP(E223,'Trimming log'!$F$5:$V$5000,5,FALSE)</f>
        <v>#N/A</v>
      </c>
      <c r="J223" s="65" t="e">
        <f>VLOOKUP(E223,'Trimming log'!$F$5:$V$5000,6,FALSE)</f>
        <v>#N/A</v>
      </c>
      <c r="K223" s="65" t="e">
        <f>VLOOKUP(E223,'Trimming log'!$F$5:$V$5000,7,FALSE)</f>
        <v>#N/A</v>
      </c>
      <c r="L223" s="65" t="e">
        <f>VLOOKUP(E223,'Trimming log'!$F$5:$V$5000,8,FALSE)</f>
        <v>#N/A</v>
      </c>
      <c r="M223" s="65" t="e">
        <f>VLOOKUP(E223,'Trimming log'!$F$5:$V$5000,9,FALSE)</f>
        <v>#N/A</v>
      </c>
      <c r="N223" s="507" t="e">
        <f>VLOOKUP(E223,'Trimming log'!$F$5:$V$5000,10,FALSE)</f>
        <v>#N/A</v>
      </c>
      <c r="O223" s="65" t="e">
        <f>VLOOKUP(E223,'Trimming log'!$F$5:$V$5000,11,FALSE)</f>
        <v>#N/A</v>
      </c>
      <c r="P223" s="65" t="e">
        <f>VLOOKUP(E223,'Trimming log'!$F$5:$V$5000,12,FALSE)</f>
        <v>#N/A</v>
      </c>
      <c r="Q223" s="65" t="e">
        <f>VLOOKUP(E223,'Trimming log'!$F$5:$V$5000,13,FALSE)</f>
        <v>#N/A</v>
      </c>
      <c r="R223" s="65" t="e">
        <f>VLOOKUP(E223,'Trimming log'!$F$5:$V$5000,14,FALSE)</f>
        <v>#N/A</v>
      </c>
      <c r="S223" s="65" t="e">
        <f>VLOOKUP(E223,'Trimming log'!$F$5:$V$5000,15,FALSE)</f>
        <v>#N/A</v>
      </c>
      <c r="T223" s="65" t="e">
        <f t="shared" si="41"/>
        <v>#N/A</v>
      </c>
      <c r="U223" s="491" t="str">
        <f t="shared" si="42"/>
        <v/>
      </c>
      <c r="V223" s="74">
        <f t="shared" si="43"/>
        <v>0</v>
      </c>
      <c r="W223" s="134">
        <f t="shared" si="44"/>
        <v>0</v>
      </c>
      <c r="X223" s="134" t="e">
        <f>VLOOKUP(E223,'Trimming log'!$F$5:$Y$5000,19,FALSE)</f>
        <v>#N/A</v>
      </c>
      <c r="Y223" s="134" t="e">
        <f>VLOOKUP(E223,'Trimming log'!$F$5:$Y$5000,20,FALSE)</f>
        <v>#N/A</v>
      </c>
      <c r="Z223" s="135" t="e">
        <f t="shared" si="45"/>
        <v>#N/A</v>
      </c>
      <c r="AA223" s="135" t="e">
        <f t="shared" si="46"/>
        <v>#N/A</v>
      </c>
      <c r="AB223" s="136" t="e">
        <f t="shared" si="47"/>
        <v>#N/A</v>
      </c>
      <c r="AC223" s="136" t="e">
        <f t="shared" si="48"/>
        <v>#N/A</v>
      </c>
      <c r="AD223" s="136" t="e">
        <f t="shared" si="49"/>
        <v>#N/A</v>
      </c>
      <c r="AE223" s="136" t="e">
        <f t="shared" si="50"/>
        <v>#N/A</v>
      </c>
    </row>
    <row r="224" spans="1:31" ht="15" customHeight="1">
      <c r="A224" s="67" t="str">
        <f t="shared" si="39"/>
        <v/>
      </c>
      <c r="B224" s="65">
        <f t="shared" si="51"/>
        <v>201</v>
      </c>
      <c r="C224" s="68" t="str">
        <f t="shared" si="40"/>
        <v/>
      </c>
      <c r="D224" s="69"/>
      <c r="E224" s="66"/>
      <c r="F224" s="65" t="e">
        <f>VLOOKUP(E224,'Trimming log'!$F$5:$V$5000,2,FALSE)</f>
        <v>#N/A</v>
      </c>
      <c r="G224" s="65" t="e">
        <f>VLOOKUP(E224,'Trimming log'!$F$5:$V$5000,3,FALSE)</f>
        <v>#N/A</v>
      </c>
      <c r="H224" s="508" t="e">
        <f>VLOOKUP(E224,'Trimming log'!$F$5:$V$5000,4,FALSE)</f>
        <v>#N/A</v>
      </c>
      <c r="I224" s="65" t="e">
        <f>VLOOKUP(E224,'Trimming log'!$F$5:$V$5000,5,FALSE)</f>
        <v>#N/A</v>
      </c>
      <c r="J224" s="65" t="e">
        <f>VLOOKUP(E224,'Trimming log'!$F$5:$V$5000,6,FALSE)</f>
        <v>#N/A</v>
      </c>
      <c r="K224" s="65" t="e">
        <f>VLOOKUP(E224,'Trimming log'!$F$5:$V$5000,7,FALSE)</f>
        <v>#N/A</v>
      </c>
      <c r="L224" s="65" t="e">
        <f>VLOOKUP(E224,'Trimming log'!$F$5:$V$5000,8,FALSE)</f>
        <v>#N/A</v>
      </c>
      <c r="M224" s="65" t="e">
        <f>VLOOKUP(E224,'Trimming log'!$F$5:$V$5000,9,FALSE)</f>
        <v>#N/A</v>
      </c>
      <c r="N224" s="507" t="e">
        <f>VLOOKUP(E224,'Trimming log'!$F$5:$V$5000,10,FALSE)</f>
        <v>#N/A</v>
      </c>
      <c r="O224" s="65" t="e">
        <f>VLOOKUP(E224,'Trimming log'!$F$5:$V$5000,11,FALSE)</f>
        <v>#N/A</v>
      </c>
      <c r="P224" s="65" t="e">
        <f>VLOOKUP(E224,'Trimming log'!$F$5:$V$5000,12,FALSE)</f>
        <v>#N/A</v>
      </c>
      <c r="Q224" s="65" t="e">
        <f>VLOOKUP(E224,'Trimming log'!$F$5:$V$5000,13,FALSE)</f>
        <v>#N/A</v>
      </c>
      <c r="R224" s="65" t="e">
        <f>VLOOKUP(E224,'Trimming log'!$F$5:$V$5000,14,FALSE)</f>
        <v>#N/A</v>
      </c>
      <c r="S224" s="65" t="e">
        <f>VLOOKUP(E224,'Trimming log'!$F$5:$V$5000,15,FALSE)</f>
        <v>#N/A</v>
      </c>
      <c r="T224" s="65" t="e">
        <f t="shared" si="41"/>
        <v>#N/A</v>
      </c>
      <c r="U224" s="491" t="str">
        <f t="shared" si="42"/>
        <v/>
      </c>
      <c r="V224" s="74">
        <f t="shared" si="43"/>
        <v>0</v>
      </c>
      <c r="W224" s="134">
        <f t="shared" si="44"/>
        <v>0</v>
      </c>
      <c r="X224" s="134" t="e">
        <f>VLOOKUP(E224,'Trimming log'!$F$5:$Y$5000,19,FALSE)</f>
        <v>#N/A</v>
      </c>
      <c r="Y224" s="134" t="e">
        <f>VLOOKUP(E224,'Trimming log'!$F$5:$Y$5000,20,FALSE)</f>
        <v>#N/A</v>
      </c>
      <c r="Z224" s="135" t="e">
        <f t="shared" si="45"/>
        <v>#N/A</v>
      </c>
      <c r="AA224" s="135" t="e">
        <f t="shared" si="46"/>
        <v>#N/A</v>
      </c>
      <c r="AB224" s="136" t="e">
        <f t="shared" si="47"/>
        <v>#N/A</v>
      </c>
      <c r="AC224" s="136" t="e">
        <f t="shared" si="48"/>
        <v>#N/A</v>
      </c>
      <c r="AD224" s="136" t="e">
        <f t="shared" si="49"/>
        <v>#N/A</v>
      </c>
      <c r="AE224" s="136" t="e">
        <f t="shared" si="50"/>
        <v>#N/A</v>
      </c>
    </row>
    <row r="225" spans="1:31" ht="15" customHeight="1">
      <c r="A225" s="67" t="str">
        <f t="shared" si="39"/>
        <v/>
      </c>
      <c r="B225" s="65">
        <f t="shared" si="51"/>
        <v>202</v>
      </c>
      <c r="C225" s="68" t="str">
        <f t="shared" si="40"/>
        <v/>
      </c>
      <c r="D225" s="69"/>
      <c r="E225" s="66"/>
      <c r="F225" s="65" t="e">
        <f>VLOOKUP(E225,'Trimming log'!$F$5:$V$5000,2,FALSE)</f>
        <v>#N/A</v>
      </c>
      <c r="G225" s="65" t="e">
        <f>VLOOKUP(E225,'Trimming log'!$F$5:$V$5000,3,FALSE)</f>
        <v>#N/A</v>
      </c>
      <c r="H225" s="508" t="e">
        <f>VLOOKUP(E225,'Trimming log'!$F$5:$V$5000,4,FALSE)</f>
        <v>#N/A</v>
      </c>
      <c r="I225" s="65" t="e">
        <f>VLOOKUP(E225,'Trimming log'!$F$5:$V$5000,5,FALSE)</f>
        <v>#N/A</v>
      </c>
      <c r="J225" s="65" t="e">
        <f>VLOOKUP(E225,'Trimming log'!$F$5:$V$5000,6,FALSE)</f>
        <v>#N/A</v>
      </c>
      <c r="K225" s="65" t="e">
        <f>VLOOKUP(E225,'Trimming log'!$F$5:$V$5000,7,FALSE)</f>
        <v>#N/A</v>
      </c>
      <c r="L225" s="65" t="e">
        <f>VLOOKUP(E225,'Trimming log'!$F$5:$V$5000,8,FALSE)</f>
        <v>#N/A</v>
      </c>
      <c r="M225" s="65" t="e">
        <f>VLOOKUP(E225,'Trimming log'!$F$5:$V$5000,9,FALSE)</f>
        <v>#N/A</v>
      </c>
      <c r="N225" s="507" t="e">
        <f>VLOOKUP(E225,'Trimming log'!$F$5:$V$5000,10,FALSE)</f>
        <v>#N/A</v>
      </c>
      <c r="O225" s="65" t="e">
        <f>VLOOKUP(E225,'Trimming log'!$F$5:$V$5000,11,FALSE)</f>
        <v>#N/A</v>
      </c>
      <c r="P225" s="65" t="e">
        <f>VLOOKUP(E225,'Trimming log'!$F$5:$V$5000,12,FALSE)</f>
        <v>#N/A</v>
      </c>
      <c r="Q225" s="65" t="e">
        <f>VLOOKUP(E225,'Trimming log'!$F$5:$V$5000,13,FALSE)</f>
        <v>#N/A</v>
      </c>
      <c r="R225" s="65" t="e">
        <f>VLOOKUP(E225,'Trimming log'!$F$5:$V$5000,14,FALSE)</f>
        <v>#N/A</v>
      </c>
      <c r="S225" s="65" t="e">
        <f>VLOOKUP(E225,'Trimming log'!$F$5:$V$5000,15,FALSE)</f>
        <v>#N/A</v>
      </c>
      <c r="T225" s="65" t="e">
        <f t="shared" si="41"/>
        <v>#N/A</v>
      </c>
      <c r="U225" s="491" t="str">
        <f t="shared" si="42"/>
        <v/>
      </c>
      <c r="V225" s="74">
        <f t="shared" si="43"/>
        <v>0</v>
      </c>
      <c r="W225" s="134">
        <f t="shared" si="44"/>
        <v>0</v>
      </c>
      <c r="X225" s="134" t="e">
        <f>VLOOKUP(E225,'Trimming log'!$F$5:$Y$5000,19,FALSE)</f>
        <v>#N/A</v>
      </c>
      <c r="Y225" s="134" t="e">
        <f>VLOOKUP(E225,'Trimming log'!$F$5:$Y$5000,20,FALSE)</f>
        <v>#N/A</v>
      </c>
      <c r="Z225" s="135" t="e">
        <f t="shared" si="45"/>
        <v>#N/A</v>
      </c>
      <c r="AA225" s="135" t="e">
        <f t="shared" si="46"/>
        <v>#N/A</v>
      </c>
      <c r="AB225" s="136" t="e">
        <f t="shared" si="47"/>
        <v>#N/A</v>
      </c>
      <c r="AC225" s="136" t="e">
        <f t="shared" si="48"/>
        <v>#N/A</v>
      </c>
      <c r="AD225" s="136" t="e">
        <f t="shared" si="49"/>
        <v>#N/A</v>
      </c>
      <c r="AE225" s="136" t="e">
        <f t="shared" si="50"/>
        <v>#N/A</v>
      </c>
    </row>
    <row r="226" spans="1:31" ht="15" customHeight="1">
      <c r="A226" s="67" t="str">
        <f t="shared" si="39"/>
        <v/>
      </c>
      <c r="B226" s="65">
        <f t="shared" si="51"/>
        <v>203</v>
      </c>
      <c r="C226" s="68" t="str">
        <f t="shared" si="40"/>
        <v/>
      </c>
      <c r="D226" s="69"/>
      <c r="E226" s="66"/>
      <c r="F226" s="65" t="e">
        <f>VLOOKUP(E226,'Trimming log'!$F$5:$V$5000,2,FALSE)</f>
        <v>#N/A</v>
      </c>
      <c r="G226" s="65" t="e">
        <f>VLOOKUP(E226,'Trimming log'!$F$5:$V$5000,3,FALSE)</f>
        <v>#N/A</v>
      </c>
      <c r="H226" s="508" t="e">
        <f>VLOOKUP(E226,'Trimming log'!$F$5:$V$5000,4,FALSE)</f>
        <v>#N/A</v>
      </c>
      <c r="I226" s="65" t="e">
        <f>VLOOKUP(E226,'Trimming log'!$F$5:$V$5000,5,FALSE)</f>
        <v>#N/A</v>
      </c>
      <c r="J226" s="65" t="e">
        <f>VLOOKUP(E226,'Trimming log'!$F$5:$V$5000,6,FALSE)</f>
        <v>#N/A</v>
      </c>
      <c r="K226" s="65" t="e">
        <f>VLOOKUP(E226,'Trimming log'!$F$5:$V$5000,7,FALSE)</f>
        <v>#N/A</v>
      </c>
      <c r="L226" s="65" t="e">
        <f>VLOOKUP(E226,'Trimming log'!$F$5:$V$5000,8,FALSE)</f>
        <v>#N/A</v>
      </c>
      <c r="M226" s="65" t="e">
        <f>VLOOKUP(E226,'Trimming log'!$F$5:$V$5000,9,FALSE)</f>
        <v>#N/A</v>
      </c>
      <c r="N226" s="507" t="e">
        <f>VLOOKUP(E226,'Trimming log'!$F$5:$V$5000,10,FALSE)</f>
        <v>#N/A</v>
      </c>
      <c r="O226" s="65" t="e">
        <f>VLOOKUP(E226,'Trimming log'!$F$5:$V$5000,11,FALSE)</f>
        <v>#N/A</v>
      </c>
      <c r="P226" s="65" t="e">
        <f>VLOOKUP(E226,'Trimming log'!$F$5:$V$5000,12,FALSE)</f>
        <v>#N/A</v>
      </c>
      <c r="Q226" s="65" t="e">
        <f>VLOOKUP(E226,'Trimming log'!$F$5:$V$5000,13,FALSE)</f>
        <v>#N/A</v>
      </c>
      <c r="R226" s="65" t="e">
        <f>VLOOKUP(E226,'Trimming log'!$F$5:$V$5000,14,FALSE)</f>
        <v>#N/A</v>
      </c>
      <c r="S226" s="65" t="e">
        <f>VLOOKUP(E226,'Trimming log'!$F$5:$V$5000,15,FALSE)</f>
        <v>#N/A</v>
      </c>
      <c r="T226" s="65" t="e">
        <f t="shared" si="41"/>
        <v>#N/A</v>
      </c>
      <c r="U226" s="491" t="str">
        <f t="shared" si="42"/>
        <v/>
      </c>
      <c r="V226" s="74">
        <f t="shared" si="43"/>
        <v>0</v>
      </c>
      <c r="W226" s="134">
        <f t="shared" si="44"/>
        <v>0</v>
      </c>
      <c r="X226" s="134" t="e">
        <f>VLOOKUP(E226,'Trimming log'!$F$5:$Y$5000,19,FALSE)</f>
        <v>#N/A</v>
      </c>
      <c r="Y226" s="134" t="e">
        <f>VLOOKUP(E226,'Trimming log'!$F$5:$Y$5000,20,FALSE)</f>
        <v>#N/A</v>
      </c>
      <c r="Z226" s="135" t="e">
        <f t="shared" si="45"/>
        <v>#N/A</v>
      </c>
      <c r="AA226" s="135" t="e">
        <f t="shared" si="46"/>
        <v>#N/A</v>
      </c>
      <c r="AB226" s="136" t="e">
        <f t="shared" si="47"/>
        <v>#N/A</v>
      </c>
      <c r="AC226" s="136" t="e">
        <f t="shared" si="48"/>
        <v>#N/A</v>
      </c>
      <c r="AD226" s="136" t="e">
        <f t="shared" si="49"/>
        <v>#N/A</v>
      </c>
      <c r="AE226" s="136" t="e">
        <f t="shared" si="50"/>
        <v>#N/A</v>
      </c>
    </row>
    <row r="227" spans="1:31" ht="15" customHeight="1">
      <c r="A227" s="67" t="str">
        <f t="shared" si="39"/>
        <v/>
      </c>
      <c r="B227" s="65">
        <f t="shared" si="51"/>
        <v>204</v>
      </c>
      <c r="C227" s="68" t="str">
        <f t="shared" si="40"/>
        <v/>
      </c>
      <c r="D227" s="69"/>
      <c r="E227" s="66"/>
      <c r="F227" s="65" t="e">
        <f>VLOOKUP(E227,'Trimming log'!$F$5:$V$5000,2,FALSE)</f>
        <v>#N/A</v>
      </c>
      <c r="G227" s="65" t="e">
        <f>VLOOKUP(E227,'Trimming log'!$F$5:$V$5000,3,FALSE)</f>
        <v>#N/A</v>
      </c>
      <c r="H227" s="508" t="e">
        <f>VLOOKUP(E227,'Trimming log'!$F$5:$V$5000,4,FALSE)</f>
        <v>#N/A</v>
      </c>
      <c r="I227" s="65" t="e">
        <f>VLOOKUP(E227,'Trimming log'!$F$5:$V$5000,5,FALSE)</f>
        <v>#N/A</v>
      </c>
      <c r="J227" s="65" t="e">
        <f>VLOOKUP(E227,'Trimming log'!$F$5:$V$5000,6,FALSE)</f>
        <v>#N/A</v>
      </c>
      <c r="K227" s="65" t="e">
        <f>VLOOKUP(E227,'Trimming log'!$F$5:$V$5000,7,FALSE)</f>
        <v>#N/A</v>
      </c>
      <c r="L227" s="65" t="e">
        <f>VLOOKUP(E227,'Trimming log'!$F$5:$V$5000,8,FALSE)</f>
        <v>#N/A</v>
      </c>
      <c r="M227" s="65" t="e">
        <f>VLOOKUP(E227,'Trimming log'!$F$5:$V$5000,9,FALSE)</f>
        <v>#N/A</v>
      </c>
      <c r="N227" s="507" t="e">
        <f>VLOOKUP(E227,'Trimming log'!$F$5:$V$5000,10,FALSE)</f>
        <v>#N/A</v>
      </c>
      <c r="O227" s="65" t="e">
        <f>VLOOKUP(E227,'Trimming log'!$F$5:$V$5000,11,FALSE)</f>
        <v>#N/A</v>
      </c>
      <c r="P227" s="65" t="e">
        <f>VLOOKUP(E227,'Trimming log'!$F$5:$V$5000,12,FALSE)</f>
        <v>#N/A</v>
      </c>
      <c r="Q227" s="65" t="e">
        <f>VLOOKUP(E227,'Trimming log'!$F$5:$V$5000,13,FALSE)</f>
        <v>#N/A</v>
      </c>
      <c r="R227" s="65" t="e">
        <f>VLOOKUP(E227,'Trimming log'!$F$5:$V$5000,14,FALSE)</f>
        <v>#N/A</v>
      </c>
      <c r="S227" s="65" t="e">
        <f>VLOOKUP(E227,'Trimming log'!$F$5:$V$5000,15,FALSE)</f>
        <v>#N/A</v>
      </c>
      <c r="T227" s="65" t="e">
        <f t="shared" si="41"/>
        <v>#N/A</v>
      </c>
      <c r="U227" s="491" t="str">
        <f t="shared" si="42"/>
        <v/>
      </c>
      <c r="V227" s="74">
        <f t="shared" si="43"/>
        <v>0</v>
      </c>
      <c r="W227" s="134">
        <f t="shared" si="44"/>
        <v>0</v>
      </c>
      <c r="X227" s="134" t="e">
        <f>VLOOKUP(E227,'Trimming log'!$F$5:$Y$5000,19,FALSE)</f>
        <v>#N/A</v>
      </c>
      <c r="Y227" s="134" t="e">
        <f>VLOOKUP(E227,'Trimming log'!$F$5:$Y$5000,20,FALSE)</f>
        <v>#N/A</v>
      </c>
      <c r="Z227" s="135" t="e">
        <f t="shared" si="45"/>
        <v>#N/A</v>
      </c>
      <c r="AA227" s="135" t="e">
        <f t="shared" si="46"/>
        <v>#N/A</v>
      </c>
      <c r="AB227" s="136" t="e">
        <f t="shared" si="47"/>
        <v>#N/A</v>
      </c>
      <c r="AC227" s="136" t="e">
        <f t="shared" si="48"/>
        <v>#N/A</v>
      </c>
      <c r="AD227" s="136" t="e">
        <f t="shared" si="49"/>
        <v>#N/A</v>
      </c>
      <c r="AE227" s="136" t="e">
        <f t="shared" si="50"/>
        <v>#N/A</v>
      </c>
    </row>
    <row r="228" spans="1:31" ht="15" customHeight="1">
      <c r="A228" s="67" t="str">
        <f t="shared" si="39"/>
        <v/>
      </c>
      <c r="B228" s="65">
        <f t="shared" si="51"/>
        <v>205</v>
      </c>
      <c r="C228" s="68" t="str">
        <f t="shared" si="40"/>
        <v/>
      </c>
      <c r="D228" s="69"/>
      <c r="E228" s="66"/>
      <c r="F228" s="65" t="e">
        <f>VLOOKUP(E228,'Trimming log'!$F$5:$V$5000,2,FALSE)</f>
        <v>#N/A</v>
      </c>
      <c r="G228" s="65" t="e">
        <f>VLOOKUP(E228,'Trimming log'!$F$5:$V$5000,3,FALSE)</f>
        <v>#N/A</v>
      </c>
      <c r="H228" s="508" t="e">
        <f>VLOOKUP(E228,'Trimming log'!$F$5:$V$5000,4,FALSE)</f>
        <v>#N/A</v>
      </c>
      <c r="I228" s="65" t="e">
        <f>VLOOKUP(E228,'Trimming log'!$F$5:$V$5000,5,FALSE)</f>
        <v>#N/A</v>
      </c>
      <c r="J228" s="65" t="e">
        <f>VLOOKUP(E228,'Trimming log'!$F$5:$V$5000,6,FALSE)</f>
        <v>#N/A</v>
      </c>
      <c r="K228" s="65" t="e">
        <f>VLOOKUP(E228,'Trimming log'!$F$5:$V$5000,7,FALSE)</f>
        <v>#N/A</v>
      </c>
      <c r="L228" s="65" t="e">
        <f>VLOOKUP(E228,'Trimming log'!$F$5:$V$5000,8,FALSE)</f>
        <v>#N/A</v>
      </c>
      <c r="M228" s="65" t="e">
        <f>VLOOKUP(E228,'Trimming log'!$F$5:$V$5000,9,FALSE)</f>
        <v>#N/A</v>
      </c>
      <c r="N228" s="507" t="e">
        <f>VLOOKUP(E228,'Trimming log'!$F$5:$V$5000,10,FALSE)</f>
        <v>#N/A</v>
      </c>
      <c r="O228" s="65" t="e">
        <f>VLOOKUP(E228,'Trimming log'!$F$5:$V$5000,11,FALSE)</f>
        <v>#N/A</v>
      </c>
      <c r="P228" s="65" t="e">
        <f>VLOOKUP(E228,'Trimming log'!$F$5:$V$5000,12,FALSE)</f>
        <v>#N/A</v>
      </c>
      <c r="Q228" s="65" t="e">
        <f>VLOOKUP(E228,'Trimming log'!$F$5:$V$5000,13,FALSE)</f>
        <v>#N/A</v>
      </c>
      <c r="R228" s="65" t="e">
        <f>VLOOKUP(E228,'Trimming log'!$F$5:$V$5000,14,FALSE)</f>
        <v>#N/A</v>
      </c>
      <c r="S228" s="65" t="e">
        <f>VLOOKUP(E228,'Trimming log'!$F$5:$V$5000,15,FALSE)</f>
        <v>#N/A</v>
      </c>
      <c r="T228" s="65" t="e">
        <f t="shared" si="41"/>
        <v>#N/A</v>
      </c>
      <c r="U228" s="491" t="str">
        <f t="shared" si="42"/>
        <v/>
      </c>
      <c r="V228" s="74">
        <f t="shared" si="43"/>
        <v>0</v>
      </c>
      <c r="W228" s="134">
        <f t="shared" si="44"/>
        <v>0</v>
      </c>
      <c r="X228" s="134" t="e">
        <f>VLOOKUP(E228,'Trimming log'!$F$5:$Y$5000,19,FALSE)</f>
        <v>#N/A</v>
      </c>
      <c r="Y228" s="134" t="e">
        <f>VLOOKUP(E228,'Trimming log'!$F$5:$Y$5000,20,FALSE)</f>
        <v>#N/A</v>
      </c>
      <c r="Z228" s="135" t="e">
        <f t="shared" si="45"/>
        <v>#N/A</v>
      </c>
      <c r="AA228" s="135" t="e">
        <f t="shared" si="46"/>
        <v>#N/A</v>
      </c>
      <c r="AB228" s="136" t="e">
        <f t="shared" si="47"/>
        <v>#N/A</v>
      </c>
      <c r="AC228" s="136" t="e">
        <f t="shared" si="48"/>
        <v>#N/A</v>
      </c>
      <c r="AD228" s="136" t="e">
        <f t="shared" si="49"/>
        <v>#N/A</v>
      </c>
      <c r="AE228" s="136" t="e">
        <f t="shared" si="50"/>
        <v>#N/A</v>
      </c>
    </row>
    <row r="229" spans="1:31" ht="15" customHeight="1">
      <c r="A229" s="67" t="str">
        <f t="shared" si="39"/>
        <v/>
      </c>
      <c r="B229" s="65">
        <f t="shared" si="51"/>
        <v>206</v>
      </c>
      <c r="C229" s="68" t="str">
        <f t="shared" si="40"/>
        <v/>
      </c>
      <c r="D229" s="69"/>
      <c r="E229" s="66"/>
      <c r="F229" s="65" t="e">
        <f>VLOOKUP(E229,'Trimming log'!$F$5:$V$5000,2,FALSE)</f>
        <v>#N/A</v>
      </c>
      <c r="G229" s="65" t="e">
        <f>VLOOKUP(E229,'Trimming log'!$F$5:$V$5000,3,FALSE)</f>
        <v>#N/A</v>
      </c>
      <c r="H229" s="508" t="e">
        <f>VLOOKUP(E229,'Trimming log'!$F$5:$V$5000,4,FALSE)</f>
        <v>#N/A</v>
      </c>
      <c r="I229" s="65" t="e">
        <f>VLOOKUP(E229,'Trimming log'!$F$5:$V$5000,5,FALSE)</f>
        <v>#N/A</v>
      </c>
      <c r="J229" s="65" t="e">
        <f>VLOOKUP(E229,'Trimming log'!$F$5:$V$5000,6,FALSE)</f>
        <v>#N/A</v>
      </c>
      <c r="K229" s="65" t="e">
        <f>VLOOKUP(E229,'Trimming log'!$F$5:$V$5000,7,FALSE)</f>
        <v>#N/A</v>
      </c>
      <c r="L229" s="65" t="e">
        <f>VLOOKUP(E229,'Trimming log'!$F$5:$V$5000,8,FALSE)</f>
        <v>#N/A</v>
      </c>
      <c r="M229" s="65" t="e">
        <f>VLOOKUP(E229,'Trimming log'!$F$5:$V$5000,9,FALSE)</f>
        <v>#N/A</v>
      </c>
      <c r="N229" s="507" t="e">
        <f>VLOOKUP(E229,'Trimming log'!$F$5:$V$5000,10,FALSE)</f>
        <v>#N/A</v>
      </c>
      <c r="O229" s="65" t="e">
        <f>VLOOKUP(E229,'Trimming log'!$F$5:$V$5000,11,FALSE)</f>
        <v>#N/A</v>
      </c>
      <c r="P229" s="65" t="e">
        <f>VLOOKUP(E229,'Trimming log'!$F$5:$V$5000,12,FALSE)</f>
        <v>#N/A</v>
      </c>
      <c r="Q229" s="65" t="e">
        <f>VLOOKUP(E229,'Trimming log'!$F$5:$V$5000,13,FALSE)</f>
        <v>#N/A</v>
      </c>
      <c r="R229" s="65" t="e">
        <f>VLOOKUP(E229,'Trimming log'!$F$5:$V$5000,14,FALSE)</f>
        <v>#N/A</v>
      </c>
      <c r="S229" s="65" t="e">
        <f>VLOOKUP(E229,'Trimming log'!$F$5:$V$5000,15,FALSE)</f>
        <v>#N/A</v>
      </c>
      <c r="T229" s="65" t="e">
        <f t="shared" si="41"/>
        <v>#N/A</v>
      </c>
      <c r="U229" s="491" t="str">
        <f t="shared" si="42"/>
        <v/>
      </c>
      <c r="V229" s="74">
        <f t="shared" si="43"/>
        <v>0</v>
      </c>
      <c r="W229" s="134">
        <f t="shared" si="44"/>
        <v>0</v>
      </c>
      <c r="X229" s="134" t="e">
        <f>VLOOKUP(E229,'Trimming log'!$F$5:$Y$5000,19,FALSE)</f>
        <v>#N/A</v>
      </c>
      <c r="Y229" s="134" t="e">
        <f>VLOOKUP(E229,'Trimming log'!$F$5:$Y$5000,20,FALSE)</f>
        <v>#N/A</v>
      </c>
      <c r="Z229" s="135" t="e">
        <f t="shared" si="45"/>
        <v>#N/A</v>
      </c>
      <c r="AA229" s="135" t="e">
        <f t="shared" si="46"/>
        <v>#N/A</v>
      </c>
      <c r="AB229" s="136" t="e">
        <f t="shared" si="47"/>
        <v>#N/A</v>
      </c>
      <c r="AC229" s="136" t="e">
        <f t="shared" si="48"/>
        <v>#N/A</v>
      </c>
      <c r="AD229" s="136" t="e">
        <f t="shared" si="49"/>
        <v>#N/A</v>
      </c>
      <c r="AE229" s="136" t="e">
        <f t="shared" si="50"/>
        <v>#N/A</v>
      </c>
    </row>
    <row r="230" spans="1:31" ht="15" customHeight="1">
      <c r="A230" s="67" t="str">
        <f t="shared" si="39"/>
        <v/>
      </c>
      <c r="B230" s="65">
        <f t="shared" si="51"/>
        <v>207</v>
      </c>
      <c r="C230" s="68" t="str">
        <f t="shared" si="40"/>
        <v/>
      </c>
      <c r="D230" s="69"/>
      <c r="E230" s="66"/>
      <c r="F230" s="65" t="e">
        <f>VLOOKUP(E230,'Trimming log'!$F$5:$V$5000,2,FALSE)</f>
        <v>#N/A</v>
      </c>
      <c r="G230" s="65" t="e">
        <f>VLOOKUP(E230,'Trimming log'!$F$5:$V$5000,3,FALSE)</f>
        <v>#N/A</v>
      </c>
      <c r="H230" s="508" t="e">
        <f>VLOOKUP(E230,'Trimming log'!$F$5:$V$5000,4,FALSE)</f>
        <v>#N/A</v>
      </c>
      <c r="I230" s="65" t="e">
        <f>VLOOKUP(E230,'Trimming log'!$F$5:$V$5000,5,FALSE)</f>
        <v>#N/A</v>
      </c>
      <c r="J230" s="65" t="e">
        <f>VLOOKUP(E230,'Trimming log'!$F$5:$V$5000,6,FALSE)</f>
        <v>#N/A</v>
      </c>
      <c r="K230" s="65" t="e">
        <f>VLOOKUP(E230,'Trimming log'!$F$5:$V$5000,7,FALSE)</f>
        <v>#N/A</v>
      </c>
      <c r="L230" s="65" t="e">
        <f>VLOOKUP(E230,'Trimming log'!$F$5:$V$5000,8,FALSE)</f>
        <v>#N/A</v>
      </c>
      <c r="M230" s="65" t="e">
        <f>VLOOKUP(E230,'Trimming log'!$F$5:$V$5000,9,FALSE)</f>
        <v>#N/A</v>
      </c>
      <c r="N230" s="507" t="e">
        <f>VLOOKUP(E230,'Trimming log'!$F$5:$V$5000,10,FALSE)</f>
        <v>#N/A</v>
      </c>
      <c r="O230" s="65" t="e">
        <f>VLOOKUP(E230,'Trimming log'!$F$5:$V$5000,11,FALSE)</f>
        <v>#N/A</v>
      </c>
      <c r="P230" s="65" t="e">
        <f>VLOOKUP(E230,'Trimming log'!$F$5:$V$5000,12,FALSE)</f>
        <v>#N/A</v>
      </c>
      <c r="Q230" s="65" t="e">
        <f>VLOOKUP(E230,'Trimming log'!$F$5:$V$5000,13,FALSE)</f>
        <v>#N/A</v>
      </c>
      <c r="R230" s="65" t="e">
        <f>VLOOKUP(E230,'Trimming log'!$F$5:$V$5000,14,FALSE)</f>
        <v>#N/A</v>
      </c>
      <c r="S230" s="65" t="e">
        <f>VLOOKUP(E230,'Trimming log'!$F$5:$V$5000,15,FALSE)</f>
        <v>#N/A</v>
      </c>
      <c r="T230" s="65" t="e">
        <f t="shared" si="41"/>
        <v>#N/A</v>
      </c>
      <c r="U230" s="491" t="str">
        <f t="shared" si="42"/>
        <v/>
      </c>
      <c r="V230" s="74">
        <f t="shared" si="43"/>
        <v>0</v>
      </c>
      <c r="W230" s="134">
        <f t="shared" si="44"/>
        <v>0</v>
      </c>
      <c r="X230" s="134" t="e">
        <f>VLOOKUP(E230,'Trimming log'!$F$5:$Y$5000,19,FALSE)</f>
        <v>#N/A</v>
      </c>
      <c r="Y230" s="134" t="e">
        <f>VLOOKUP(E230,'Trimming log'!$F$5:$Y$5000,20,FALSE)</f>
        <v>#N/A</v>
      </c>
      <c r="Z230" s="135" t="e">
        <f t="shared" si="45"/>
        <v>#N/A</v>
      </c>
      <c r="AA230" s="135" t="e">
        <f t="shared" si="46"/>
        <v>#N/A</v>
      </c>
      <c r="AB230" s="136" t="e">
        <f t="shared" si="47"/>
        <v>#N/A</v>
      </c>
      <c r="AC230" s="136" t="e">
        <f t="shared" si="48"/>
        <v>#N/A</v>
      </c>
      <c r="AD230" s="136" t="e">
        <f t="shared" si="49"/>
        <v>#N/A</v>
      </c>
      <c r="AE230" s="136" t="e">
        <f t="shared" si="50"/>
        <v>#N/A</v>
      </c>
    </row>
    <row r="231" spans="1:31" ht="15" customHeight="1">
      <c r="A231" s="67" t="str">
        <f t="shared" si="39"/>
        <v/>
      </c>
      <c r="B231" s="65">
        <f t="shared" si="51"/>
        <v>208</v>
      </c>
      <c r="C231" s="68" t="str">
        <f t="shared" si="40"/>
        <v/>
      </c>
      <c r="D231" s="69"/>
      <c r="E231" s="66"/>
      <c r="F231" s="65" t="e">
        <f>VLOOKUP(E231,'Trimming log'!$F$5:$V$5000,2,FALSE)</f>
        <v>#N/A</v>
      </c>
      <c r="G231" s="65" t="e">
        <f>VLOOKUP(E231,'Trimming log'!$F$5:$V$5000,3,FALSE)</f>
        <v>#N/A</v>
      </c>
      <c r="H231" s="508" t="e">
        <f>VLOOKUP(E231,'Trimming log'!$F$5:$V$5000,4,FALSE)</f>
        <v>#N/A</v>
      </c>
      <c r="I231" s="65" t="e">
        <f>VLOOKUP(E231,'Trimming log'!$F$5:$V$5000,5,FALSE)</f>
        <v>#N/A</v>
      </c>
      <c r="J231" s="65" t="e">
        <f>VLOOKUP(E231,'Trimming log'!$F$5:$V$5000,6,FALSE)</f>
        <v>#N/A</v>
      </c>
      <c r="K231" s="65" t="e">
        <f>VLOOKUP(E231,'Trimming log'!$F$5:$V$5000,7,FALSE)</f>
        <v>#N/A</v>
      </c>
      <c r="L231" s="65" t="e">
        <f>VLOOKUP(E231,'Trimming log'!$F$5:$V$5000,8,FALSE)</f>
        <v>#N/A</v>
      </c>
      <c r="M231" s="65" t="e">
        <f>VLOOKUP(E231,'Trimming log'!$F$5:$V$5000,9,FALSE)</f>
        <v>#N/A</v>
      </c>
      <c r="N231" s="507" t="e">
        <f>VLOOKUP(E231,'Trimming log'!$F$5:$V$5000,10,FALSE)</f>
        <v>#N/A</v>
      </c>
      <c r="O231" s="65" t="e">
        <f>VLOOKUP(E231,'Trimming log'!$F$5:$V$5000,11,FALSE)</f>
        <v>#N/A</v>
      </c>
      <c r="P231" s="65" t="e">
        <f>VLOOKUP(E231,'Trimming log'!$F$5:$V$5000,12,FALSE)</f>
        <v>#N/A</v>
      </c>
      <c r="Q231" s="65" t="e">
        <f>VLOOKUP(E231,'Trimming log'!$F$5:$V$5000,13,FALSE)</f>
        <v>#N/A</v>
      </c>
      <c r="R231" s="65" t="e">
        <f>VLOOKUP(E231,'Trimming log'!$F$5:$V$5000,14,FALSE)</f>
        <v>#N/A</v>
      </c>
      <c r="S231" s="65" t="e">
        <f>VLOOKUP(E231,'Trimming log'!$F$5:$V$5000,15,FALSE)</f>
        <v>#N/A</v>
      </c>
      <c r="T231" s="65" t="e">
        <f t="shared" si="41"/>
        <v>#N/A</v>
      </c>
      <c r="U231" s="491" t="str">
        <f t="shared" si="42"/>
        <v/>
      </c>
      <c r="V231" s="74">
        <f t="shared" si="43"/>
        <v>0</v>
      </c>
      <c r="W231" s="134">
        <f t="shared" si="44"/>
        <v>0</v>
      </c>
      <c r="X231" s="134" t="e">
        <f>VLOOKUP(E231,'Trimming log'!$F$5:$Y$5000,19,FALSE)</f>
        <v>#N/A</v>
      </c>
      <c r="Y231" s="134" t="e">
        <f>VLOOKUP(E231,'Trimming log'!$F$5:$Y$5000,20,FALSE)</f>
        <v>#N/A</v>
      </c>
      <c r="Z231" s="135" t="e">
        <f t="shared" si="45"/>
        <v>#N/A</v>
      </c>
      <c r="AA231" s="135" t="e">
        <f t="shared" si="46"/>
        <v>#N/A</v>
      </c>
      <c r="AB231" s="136" t="e">
        <f t="shared" si="47"/>
        <v>#N/A</v>
      </c>
      <c r="AC231" s="136" t="e">
        <f t="shared" si="48"/>
        <v>#N/A</v>
      </c>
      <c r="AD231" s="136" t="e">
        <f t="shared" si="49"/>
        <v>#N/A</v>
      </c>
      <c r="AE231" s="136" t="e">
        <f t="shared" si="50"/>
        <v>#N/A</v>
      </c>
    </row>
    <row r="232" spans="1:31" ht="15" customHeight="1">
      <c r="A232" s="67" t="str">
        <f t="shared" si="39"/>
        <v/>
      </c>
      <c r="B232" s="65">
        <f t="shared" si="51"/>
        <v>209</v>
      </c>
      <c r="C232" s="68" t="str">
        <f t="shared" si="40"/>
        <v/>
      </c>
      <c r="D232" s="69"/>
      <c r="E232" s="66"/>
      <c r="F232" s="65" t="e">
        <f>VLOOKUP(E232,'Trimming log'!$F$5:$V$5000,2,FALSE)</f>
        <v>#N/A</v>
      </c>
      <c r="G232" s="65" t="e">
        <f>VLOOKUP(E232,'Trimming log'!$F$5:$V$5000,3,FALSE)</f>
        <v>#N/A</v>
      </c>
      <c r="H232" s="508" t="e">
        <f>VLOOKUP(E232,'Trimming log'!$F$5:$V$5000,4,FALSE)</f>
        <v>#N/A</v>
      </c>
      <c r="I232" s="65" t="e">
        <f>VLOOKUP(E232,'Trimming log'!$F$5:$V$5000,5,FALSE)</f>
        <v>#N/A</v>
      </c>
      <c r="J232" s="65" t="e">
        <f>VLOOKUP(E232,'Trimming log'!$F$5:$V$5000,6,FALSE)</f>
        <v>#N/A</v>
      </c>
      <c r="K232" s="65" t="e">
        <f>VLOOKUP(E232,'Trimming log'!$F$5:$V$5000,7,FALSE)</f>
        <v>#N/A</v>
      </c>
      <c r="L232" s="65" t="e">
        <f>VLOOKUP(E232,'Trimming log'!$F$5:$V$5000,8,FALSE)</f>
        <v>#N/A</v>
      </c>
      <c r="M232" s="65" t="e">
        <f>VLOOKUP(E232,'Trimming log'!$F$5:$V$5000,9,FALSE)</f>
        <v>#N/A</v>
      </c>
      <c r="N232" s="507" t="e">
        <f>VLOOKUP(E232,'Trimming log'!$F$5:$V$5000,10,FALSE)</f>
        <v>#N/A</v>
      </c>
      <c r="O232" s="65" t="e">
        <f>VLOOKUP(E232,'Trimming log'!$F$5:$V$5000,11,FALSE)</f>
        <v>#N/A</v>
      </c>
      <c r="P232" s="65" t="e">
        <f>VLOOKUP(E232,'Trimming log'!$F$5:$V$5000,12,FALSE)</f>
        <v>#N/A</v>
      </c>
      <c r="Q232" s="65" t="e">
        <f>VLOOKUP(E232,'Trimming log'!$F$5:$V$5000,13,FALSE)</f>
        <v>#N/A</v>
      </c>
      <c r="R232" s="65" t="e">
        <f>VLOOKUP(E232,'Trimming log'!$F$5:$V$5000,14,FALSE)</f>
        <v>#N/A</v>
      </c>
      <c r="S232" s="65" t="e">
        <f>VLOOKUP(E232,'Trimming log'!$F$5:$V$5000,15,FALSE)</f>
        <v>#N/A</v>
      </c>
      <c r="T232" s="65" t="e">
        <f t="shared" si="41"/>
        <v>#N/A</v>
      </c>
      <c r="U232" s="491" t="str">
        <f t="shared" si="42"/>
        <v/>
      </c>
      <c r="V232" s="74">
        <f t="shared" si="43"/>
        <v>0</v>
      </c>
      <c r="W232" s="134">
        <f t="shared" si="44"/>
        <v>0</v>
      </c>
      <c r="X232" s="134" t="e">
        <f>VLOOKUP(E232,'Trimming log'!$F$5:$Y$5000,19,FALSE)</f>
        <v>#N/A</v>
      </c>
      <c r="Y232" s="134" t="e">
        <f>VLOOKUP(E232,'Trimming log'!$F$5:$Y$5000,20,FALSE)</f>
        <v>#N/A</v>
      </c>
      <c r="Z232" s="135" t="e">
        <f t="shared" si="45"/>
        <v>#N/A</v>
      </c>
      <c r="AA232" s="135" t="e">
        <f t="shared" si="46"/>
        <v>#N/A</v>
      </c>
      <c r="AB232" s="136" t="e">
        <f t="shared" si="47"/>
        <v>#N/A</v>
      </c>
      <c r="AC232" s="136" t="e">
        <f t="shared" si="48"/>
        <v>#N/A</v>
      </c>
      <c r="AD232" s="136" t="e">
        <f t="shared" si="49"/>
        <v>#N/A</v>
      </c>
      <c r="AE232" s="136" t="e">
        <f t="shared" si="50"/>
        <v>#N/A</v>
      </c>
    </row>
    <row r="233" spans="1:31" ht="15" customHeight="1">
      <c r="A233" s="67" t="str">
        <f t="shared" si="39"/>
        <v/>
      </c>
      <c r="B233" s="65">
        <f t="shared" si="51"/>
        <v>210</v>
      </c>
      <c r="C233" s="68" t="str">
        <f t="shared" si="40"/>
        <v/>
      </c>
      <c r="D233" s="69"/>
      <c r="E233" s="66"/>
      <c r="F233" s="65" t="e">
        <f>VLOOKUP(E233,'Trimming log'!$F$5:$V$5000,2,FALSE)</f>
        <v>#N/A</v>
      </c>
      <c r="G233" s="65" t="e">
        <f>VLOOKUP(E233,'Trimming log'!$F$5:$V$5000,3,FALSE)</f>
        <v>#N/A</v>
      </c>
      <c r="H233" s="508" t="e">
        <f>VLOOKUP(E233,'Trimming log'!$F$5:$V$5000,4,FALSE)</f>
        <v>#N/A</v>
      </c>
      <c r="I233" s="65" t="e">
        <f>VLOOKUP(E233,'Trimming log'!$F$5:$V$5000,5,FALSE)</f>
        <v>#N/A</v>
      </c>
      <c r="J233" s="65" t="e">
        <f>VLOOKUP(E233,'Trimming log'!$F$5:$V$5000,6,FALSE)</f>
        <v>#N/A</v>
      </c>
      <c r="K233" s="65" t="e">
        <f>VLOOKUP(E233,'Trimming log'!$F$5:$V$5000,7,FALSE)</f>
        <v>#N/A</v>
      </c>
      <c r="L233" s="65" t="e">
        <f>VLOOKUP(E233,'Trimming log'!$F$5:$V$5000,8,FALSE)</f>
        <v>#N/A</v>
      </c>
      <c r="M233" s="65" t="e">
        <f>VLOOKUP(E233,'Trimming log'!$F$5:$V$5000,9,FALSE)</f>
        <v>#N/A</v>
      </c>
      <c r="N233" s="507" t="e">
        <f>VLOOKUP(E233,'Trimming log'!$F$5:$V$5000,10,FALSE)</f>
        <v>#N/A</v>
      </c>
      <c r="O233" s="65" t="e">
        <f>VLOOKUP(E233,'Trimming log'!$F$5:$V$5000,11,FALSE)</f>
        <v>#N/A</v>
      </c>
      <c r="P233" s="65" t="e">
        <f>VLOOKUP(E233,'Trimming log'!$F$5:$V$5000,12,FALSE)</f>
        <v>#N/A</v>
      </c>
      <c r="Q233" s="65" t="e">
        <f>VLOOKUP(E233,'Trimming log'!$F$5:$V$5000,13,FALSE)</f>
        <v>#N/A</v>
      </c>
      <c r="R233" s="65" t="e">
        <f>VLOOKUP(E233,'Trimming log'!$F$5:$V$5000,14,FALSE)</f>
        <v>#N/A</v>
      </c>
      <c r="S233" s="65" t="e">
        <f>VLOOKUP(E233,'Trimming log'!$F$5:$V$5000,15,FALSE)</f>
        <v>#N/A</v>
      </c>
      <c r="T233" s="65" t="e">
        <f t="shared" si="41"/>
        <v>#N/A</v>
      </c>
      <c r="U233" s="491" t="str">
        <f t="shared" si="42"/>
        <v/>
      </c>
      <c r="V233" s="74">
        <f t="shared" si="43"/>
        <v>0</v>
      </c>
      <c r="W233" s="134">
        <f t="shared" si="44"/>
        <v>0</v>
      </c>
      <c r="X233" s="134" t="e">
        <f>VLOOKUP(E233,'Trimming log'!$F$5:$Y$5000,19,FALSE)</f>
        <v>#N/A</v>
      </c>
      <c r="Y233" s="134" t="e">
        <f>VLOOKUP(E233,'Trimming log'!$F$5:$Y$5000,20,FALSE)</f>
        <v>#N/A</v>
      </c>
      <c r="Z233" s="135" t="e">
        <f t="shared" si="45"/>
        <v>#N/A</v>
      </c>
      <c r="AA233" s="135" t="e">
        <f t="shared" si="46"/>
        <v>#N/A</v>
      </c>
      <c r="AB233" s="136" t="e">
        <f t="shared" si="47"/>
        <v>#N/A</v>
      </c>
      <c r="AC233" s="136" t="e">
        <f t="shared" si="48"/>
        <v>#N/A</v>
      </c>
      <c r="AD233" s="136" t="e">
        <f t="shared" si="49"/>
        <v>#N/A</v>
      </c>
      <c r="AE233" s="136" t="e">
        <f t="shared" si="50"/>
        <v>#N/A</v>
      </c>
    </row>
    <row r="234" spans="1:31" ht="15" customHeight="1">
      <c r="A234" s="67" t="str">
        <f t="shared" si="39"/>
        <v/>
      </c>
      <c r="B234" s="65">
        <f t="shared" si="51"/>
        <v>211</v>
      </c>
      <c r="C234" s="68" t="str">
        <f t="shared" si="40"/>
        <v/>
      </c>
      <c r="D234" s="69"/>
      <c r="E234" s="66"/>
      <c r="F234" s="65" t="e">
        <f>VLOOKUP(E234,'Trimming log'!$F$5:$V$5000,2,FALSE)</f>
        <v>#N/A</v>
      </c>
      <c r="G234" s="65" t="e">
        <f>VLOOKUP(E234,'Trimming log'!$F$5:$V$5000,3,FALSE)</f>
        <v>#N/A</v>
      </c>
      <c r="H234" s="508" t="e">
        <f>VLOOKUP(E234,'Trimming log'!$F$5:$V$5000,4,FALSE)</f>
        <v>#N/A</v>
      </c>
      <c r="I234" s="65" t="e">
        <f>VLOOKUP(E234,'Trimming log'!$F$5:$V$5000,5,FALSE)</f>
        <v>#N/A</v>
      </c>
      <c r="J234" s="65" t="e">
        <f>VLOOKUP(E234,'Trimming log'!$F$5:$V$5000,6,FALSE)</f>
        <v>#N/A</v>
      </c>
      <c r="K234" s="65" t="e">
        <f>VLOOKUP(E234,'Trimming log'!$F$5:$V$5000,7,FALSE)</f>
        <v>#N/A</v>
      </c>
      <c r="L234" s="65" t="e">
        <f>VLOOKUP(E234,'Trimming log'!$F$5:$V$5000,8,FALSE)</f>
        <v>#N/A</v>
      </c>
      <c r="M234" s="65" t="e">
        <f>VLOOKUP(E234,'Trimming log'!$F$5:$V$5000,9,FALSE)</f>
        <v>#N/A</v>
      </c>
      <c r="N234" s="507" t="e">
        <f>VLOOKUP(E234,'Trimming log'!$F$5:$V$5000,10,FALSE)</f>
        <v>#N/A</v>
      </c>
      <c r="O234" s="65" t="e">
        <f>VLOOKUP(E234,'Trimming log'!$F$5:$V$5000,11,FALSE)</f>
        <v>#N/A</v>
      </c>
      <c r="P234" s="65" t="e">
        <f>VLOOKUP(E234,'Trimming log'!$F$5:$V$5000,12,FALSE)</f>
        <v>#N/A</v>
      </c>
      <c r="Q234" s="65" t="e">
        <f>VLOOKUP(E234,'Trimming log'!$F$5:$V$5000,13,FALSE)</f>
        <v>#N/A</v>
      </c>
      <c r="R234" s="65" t="e">
        <f>VLOOKUP(E234,'Trimming log'!$F$5:$V$5000,14,FALSE)</f>
        <v>#N/A</v>
      </c>
      <c r="S234" s="65" t="e">
        <f>VLOOKUP(E234,'Trimming log'!$F$5:$V$5000,15,FALSE)</f>
        <v>#N/A</v>
      </c>
      <c r="T234" s="65" t="e">
        <f t="shared" si="41"/>
        <v>#N/A</v>
      </c>
      <c r="U234" s="491" t="str">
        <f t="shared" si="42"/>
        <v/>
      </c>
      <c r="V234" s="74">
        <f t="shared" si="43"/>
        <v>0</v>
      </c>
      <c r="W234" s="134">
        <f t="shared" si="44"/>
        <v>0</v>
      </c>
      <c r="X234" s="134" t="e">
        <f>VLOOKUP(E234,'Trimming log'!$F$5:$Y$5000,19,FALSE)</f>
        <v>#N/A</v>
      </c>
      <c r="Y234" s="134" t="e">
        <f>VLOOKUP(E234,'Trimming log'!$F$5:$Y$5000,20,FALSE)</f>
        <v>#N/A</v>
      </c>
      <c r="Z234" s="135" t="e">
        <f t="shared" si="45"/>
        <v>#N/A</v>
      </c>
      <c r="AA234" s="135" t="e">
        <f t="shared" si="46"/>
        <v>#N/A</v>
      </c>
      <c r="AB234" s="136" t="e">
        <f t="shared" si="47"/>
        <v>#N/A</v>
      </c>
      <c r="AC234" s="136" t="e">
        <f t="shared" si="48"/>
        <v>#N/A</v>
      </c>
      <c r="AD234" s="136" t="e">
        <f t="shared" si="49"/>
        <v>#N/A</v>
      </c>
      <c r="AE234" s="136" t="e">
        <f t="shared" si="50"/>
        <v>#N/A</v>
      </c>
    </row>
    <row r="235" spans="1:31" ht="15" customHeight="1">
      <c r="A235" s="67" t="str">
        <f t="shared" si="39"/>
        <v/>
      </c>
      <c r="B235" s="65">
        <f t="shared" si="51"/>
        <v>212</v>
      </c>
      <c r="C235" s="68" t="str">
        <f t="shared" si="40"/>
        <v/>
      </c>
      <c r="D235" s="69"/>
      <c r="E235" s="66"/>
      <c r="F235" s="65" t="e">
        <f>VLOOKUP(E235,'Trimming log'!$F$5:$V$5000,2,FALSE)</f>
        <v>#N/A</v>
      </c>
      <c r="G235" s="65" t="e">
        <f>VLOOKUP(E235,'Trimming log'!$F$5:$V$5000,3,FALSE)</f>
        <v>#N/A</v>
      </c>
      <c r="H235" s="508" t="e">
        <f>VLOOKUP(E235,'Trimming log'!$F$5:$V$5000,4,FALSE)</f>
        <v>#N/A</v>
      </c>
      <c r="I235" s="65" t="e">
        <f>VLOOKUP(E235,'Trimming log'!$F$5:$V$5000,5,FALSE)</f>
        <v>#N/A</v>
      </c>
      <c r="J235" s="65" t="e">
        <f>VLOOKUP(E235,'Trimming log'!$F$5:$V$5000,6,FALSE)</f>
        <v>#N/A</v>
      </c>
      <c r="K235" s="65" t="e">
        <f>VLOOKUP(E235,'Trimming log'!$F$5:$V$5000,7,FALSE)</f>
        <v>#N/A</v>
      </c>
      <c r="L235" s="65" t="e">
        <f>VLOOKUP(E235,'Trimming log'!$F$5:$V$5000,8,FALSE)</f>
        <v>#N/A</v>
      </c>
      <c r="M235" s="65" t="e">
        <f>VLOOKUP(E235,'Trimming log'!$F$5:$V$5000,9,FALSE)</f>
        <v>#N/A</v>
      </c>
      <c r="N235" s="507" t="e">
        <f>VLOOKUP(E235,'Trimming log'!$F$5:$V$5000,10,FALSE)</f>
        <v>#N/A</v>
      </c>
      <c r="O235" s="65" t="e">
        <f>VLOOKUP(E235,'Trimming log'!$F$5:$V$5000,11,FALSE)</f>
        <v>#N/A</v>
      </c>
      <c r="P235" s="65" t="e">
        <f>VLOOKUP(E235,'Trimming log'!$F$5:$V$5000,12,FALSE)</f>
        <v>#N/A</v>
      </c>
      <c r="Q235" s="65" t="e">
        <f>VLOOKUP(E235,'Trimming log'!$F$5:$V$5000,13,FALSE)</f>
        <v>#N/A</v>
      </c>
      <c r="R235" s="65" t="e">
        <f>VLOOKUP(E235,'Trimming log'!$F$5:$V$5000,14,FALSE)</f>
        <v>#N/A</v>
      </c>
      <c r="S235" s="65" t="e">
        <f>VLOOKUP(E235,'Trimming log'!$F$5:$V$5000,15,FALSE)</f>
        <v>#N/A</v>
      </c>
      <c r="T235" s="65" t="e">
        <f t="shared" si="41"/>
        <v>#N/A</v>
      </c>
      <c r="U235" s="491" t="str">
        <f t="shared" si="42"/>
        <v/>
      </c>
      <c r="V235" s="74">
        <f t="shared" si="43"/>
        <v>0</v>
      </c>
      <c r="W235" s="134">
        <f t="shared" si="44"/>
        <v>0</v>
      </c>
      <c r="X235" s="134" t="e">
        <f>VLOOKUP(E235,'Trimming log'!$F$5:$Y$5000,19,FALSE)</f>
        <v>#N/A</v>
      </c>
      <c r="Y235" s="134" t="e">
        <f>VLOOKUP(E235,'Trimming log'!$F$5:$Y$5000,20,FALSE)</f>
        <v>#N/A</v>
      </c>
      <c r="Z235" s="135" t="e">
        <f t="shared" si="45"/>
        <v>#N/A</v>
      </c>
      <c r="AA235" s="135" t="e">
        <f t="shared" si="46"/>
        <v>#N/A</v>
      </c>
      <c r="AB235" s="136" t="e">
        <f t="shared" si="47"/>
        <v>#N/A</v>
      </c>
      <c r="AC235" s="136" t="e">
        <f t="shared" si="48"/>
        <v>#N/A</v>
      </c>
      <c r="AD235" s="136" t="e">
        <f t="shared" si="49"/>
        <v>#N/A</v>
      </c>
      <c r="AE235" s="136" t="e">
        <f t="shared" si="50"/>
        <v>#N/A</v>
      </c>
    </row>
    <row r="236" spans="1:31" ht="15" customHeight="1">
      <c r="A236" s="67" t="str">
        <f t="shared" si="39"/>
        <v/>
      </c>
      <c r="B236" s="65">
        <f t="shared" si="51"/>
        <v>213</v>
      </c>
      <c r="C236" s="68" t="str">
        <f t="shared" si="40"/>
        <v/>
      </c>
      <c r="D236" s="69"/>
      <c r="E236" s="66"/>
      <c r="F236" s="65" t="e">
        <f>VLOOKUP(E236,'Trimming log'!$F$5:$V$5000,2,FALSE)</f>
        <v>#N/A</v>
      </c>
      <c r="G236" s="65" t="e">
        <f>VLOOKUP(E236,'Trimming log'!$F$5:$V$5000,3,FALSE)</f>
        <v>#N/A</v>
      </c>
      <c r="H236" s="508" t="e">
        <f>VLOOKUP(E236,'Trimming log'!$F$5:$V$5000,4,FALSE)</f>
        <v>#N/A</v>
      </c>
      <c r="I236" s="65" t="e">
        <f>VLOOKUP(E236,'Trimming log'!$F$5:$V$5000,5,FALSE)</f>
        <v>#N/A</v>
      </c>
      <c r="J236" s="65" t="e">
        <f>VLOOKUP(E236,'Trimming log'!$F$5:$V$5000,6,FALSE)</f>
        <v>#N/A</v>
      </c>
      <c r="K236" s="65" t="e">
        <f>VLOOKUP(E236,'Trimming log'!$F$5:$V$5000,7,FALSE)</f>
        <v>#N/A</v>
      </c>
      <c r="L236" s="65" t="e">
        <f>VLOOKUP(E236,'Trimming log'!$F$5:$V$5000,8,FALSE)</f>
        <v>#N/A</v>
      </c>
      <c r="M236" s="65" t="e">
        <f>VLOOKUP(E236,'Trimming log'!$F$5:$V$5000,9,FALSE)</f>
        <v>#N/A</v>
      </c>
      <c r="N236" s="507" t="e">
        <f>VLOOKUP(E236,'Trimming log'!$F$5:$V$5000,10,FALSE)</f>
        <v>#N/A</v>
      </c>
      <c r="O236" s="65" t="e">
        <f>VLOOKUP(E236,'Trimming log'!$F$5:$V$5000,11,FALSE)</f>
        <v>#N/A</v>
      </c>
      <c r="P236" s="65" t="e">
        <f>VLOOKUP(E236,'Trimming log'!$F$5:$V$5000,12,FALSE)</f>
        <v>#N/A</v>
      </c>
      <c r="Q236" s="65" t="e">
        <f>VLOOKUP(E236,'Trimming log'!$F$5:$V$5000,13,FALSE)</f>
        <v>#N/A</v>
      </c>
      <c r="R236" s="65" t="e">
        <f>VLOOKUP(E236,'Trimming log'!$F$5:$V$5000,14,FALSE)</f>
        <v>#N/A</v>
      </c>
      <c r="S236" s="65" t="e">
        <f>VLOOKUP(E236,'Trimming log'!$F$5:$V$5000,15,FALSE)</f>
        <v>#N/A</v>
      </c>
      <c r="T236" s="65" t="e">
        <f t="shared" si="41"/>
        <v>#N/A</v>
      </c>
      <c r="U236" s="491" t="str">
        <f t="shared" si="42"/>
        <v/>
      </c>
      <c r="V236" s="74">
        <f t="shared" si="43"/>
        <v>0</v>
      </c>
      <c r="W236" s="134">
        <f t="shared" si="44"/>
        <v>0</v>
      </c>
      <c r="X236" s="134" t="e">
        <f>VLOOKUP(E236,'Trimming log'!$F$5:$Y$5000,19,FALSE)</f>
        <v>#N/A</v>
      </c>
      <c r="Y236" s="134" t="e">
        <f>VLOOKUP(E236,'Trimming log'!$F$5:$Y$5000,20,FALSE)</f>
        <v>#N/A</v>
      </c>
      <c r="Z236" s="135" t="e">
        <f t="shared" si="45"/>
        <v>#N/A</v>
      </c>
      <c r="AA236" s="135" t="e">
        <f t="shared" si="46"/>
        <v>#N/A</v>
      </c>
      <c r="AB236" s="136" t="e">
        <f t="shared" si="47"/>
        <v>#N/A</v>
      </c>
      <c r="AC236" s="136" t="e">
        <f t="shared" si="48"/>
        <v>#N/A</v>
      </c>
      <c r="AD236" s="136" t="e">
        <f t="shared" si="49"/>
        <v>#N/A</v>
      </c>
      <c r="AE236" s="136" t="e">
        <f t="shared" si="50"/>
        <v>#N/A</v>
      </c>
    </row>
    <row r="237" spans="1:31" ht="15" customHeight="1">
      <c r="A237" s="67" t="str">
        <f t="shared" si="39"/>
        <v/>
      </c>
      <c r="B237" s="65">
        <f t="shared" si="51"/>
        <v>214</v>
      </c>
      <c r="C237" s="68" t="str">
        <f t="shared" si="40"/>
        <v/>
      </c>
      <c r="D237" s="69"/>
      <c r="E237" s="66"/>
      <c r="F237" s="65" t="e">
        <f>VLOOKUP(E237,'Trimming log'!$F$5:$V$5000,2,FALSE)</f>
        <v>#N/A</v>
      </c>
      <c r="G237" s="65" t="e">
        <f>VLOOKUP(E237,'Trimming log'!$F$5:$V$5000,3,FALSE)</f>
        <v>#N/A</v>
      </c>
      <c r="H237" s="508" t="e">
        <f>VLOOKUP(E237,'Trimming log'!$F$5:$V$5000,4,FALSE)</f>
        <v>#N/A</v>
      </c>
      <c r="I237" s="65" t="e">
        <f>VLOOKUP(E237,'Trimming log'!$F$5:$V$5000,5,FALSE)</f>
        <v>#N/A</v>
      </c>
      <c r="J237" s="65" t="e">
        <f>VLOOKUP(E237,'Trimming log'!$F$5:$V$5000,6,FALSE)</f>
        <v>#N/A</v>
      </c>
      <c r="K237" s="65" t="e">
        <f>VLOOKUP(E237,'Trimming log'!$F$5:$V$5000,7,FALSE)</f>
        <v>#N/A</v>
      </c>
      <c r="L237" s="65" t="e">
        <f>VLOOKUP(E237,'Trimming log'!$F$5:$V$5000,8,FALSE)</f>
        <v>#N/A</v>
      </c>
      <c r="M237" s="65" t="e">
        <f>VLOOKUP(E237,'Trimming log'!$F$5:$V$5000,9,FALSE)</f>
        <v>#N/A</v>
      </c>
      <c r="N237" s="507" t="e">
        <f>VLOOKUP(E237,'Trimming log'!$F$5:$V$5000,10,FALSE)</f>
        <v>#N/A</v>
      </c>
      <c r="O237" s="65" t="e">
        <f>VLOOKUP(E237,'Trimming log'!$F$5:$V$5000,11,FALSE)</f>
        <v>#N/A</v>
      </c>
      <c r="P237" s="65" t="e">
        <f>VLOOKUP(E237,'Trimming log'!$F$5:$V$5000,12,FALSE)</f>
        <v>#N/A</v>
      </c>
      <c r="Q237" s="65" t="e">
        <f>VLOOKUP(E237,'Trimming log'!$F$5:$V$5000,13,FALSE)</f>
        <v>#N/A</v>
      </c>
      <c r="R237" s="65" t="e">
        <f>VLOOKUP(E237,'Trimming log'!$F$5:$V$5000,14,FALSE)</f>
        <v>#N/A</v>
      </c>
      <c r="S237" s="65" t="e">
        <f>VLOOKUP(E237,'Trimming log'!$F$5:$V$5000,15,FALSE)</f>
        <v>#N/A</v>
      </c>
      <c r="T237" s="65" t="e">
        <f t="shared" si="41"/>
        <v>#N/A</v>
      </c>
      <c r="U237" s="491" t="str">
        <f t="shared" si="42"/>
        <v/>
      </c>
      <c r="V237" s="74">
        <f t="shared" si="43"/>
        <v>0</v>
      </c>
      <c r="W237" s="134">
        <f t="shared" si="44"/>
        <v>0</v>
      </c>
      <c r="X237" s="134" t="e">
        <f>VLOOKUP(E237,'Trimming log'!$F$5:$Y$5000,19,FALSE)</f>
        <v>#N/A</v>
      </c>
      <c r="Y237" s="134" t="e">
        <f>VLOOKUP(E237,'Trimming log'!$F$5:$Y$5000,20,FALSE)</f>
        <v>#N/A</v>
      </c>
      <c r="Z237" s="135" t="e">
        <f t="shared" si="45"/>
        <v>#N/A</v>
      </c>
      <c r="AA237" s="135" t="e">
        <f t="shared" si="46"/>
        <v>#N/A</v>
      </c>
      <c r="AB237" s="136" t="e">
        <f t="shared" si="47"/>
        <v>#N/A</v>
      </c>
      <c r="AC237" s="136" t="e">
        <f t="shared" si="48"/>
        <v>#N/A</v>
      </c>
      <c r="AD237" s="136" t="e">
        <f t="shared" si="49"/>
        <v>#N/A</v>
      </c>
      <c r="AE237" s="136" t="e">
        <f t="shared" si="50"/>
        <v>#N/A</v>
      </c>
    </row>
    <row r="238" spans="1:31" ht="15" customHeight="1">
      <c r="A238" s="67" t="str">
        <f t="shared" si="39"/>
        <v/>
      </c>
      <c r="B238" s="65">
        <f t="shared" si="51"/>
        <v>215</v>
      </c>
      <c r="C238" s="68" t="str">
        <f t="shared" si="40"/>
        <v/>
      </c>
      <c r="D238" s="69"/>
      <c r="E238" s="66"/>
      <c r="F238" s="65" t="e">
        <f>VLOOKUP(E238,'Trimming log'!$F$5:$V$5000,2,FALSE)</f>
        <v>#N/A</v>
      </c>
      <c r="G238" s="65" t="e">
        <f>VLOOKUP(E238,'Trimming log'!$F$5:$V$5000,3,FALSE)</f>
        <v>#N/A</v>
      </c>
      <c r="H238" s="508" t="e">
        <f>VLOOKUP(E238,'Trimming log'!$F$5:$V$5000,4,FALSE)</f>
        <v>#N/A</v>
      </c>
      <c r="I238" s="65" t="e">
        <f>VLOOKUP(E238,'Trimming log'!$F$5:$V$5000,5,FALSE)</f>
        <v>#N/A</v>
      </c>
      <c r="J238" s="65" t="e">
        <f>VLOOKUP(E238,'Trimming log'!$F$5:$V$5000,6,FALSE)</f>
        <v>#N/A</v>
      </c>
      <c r="K238" s="65" t="e">
        <f>VLOOKUP(E238,'Trimming log'!$F$5:$V$5000,7,FALSE)</f>
        <v>#N/A</v>
      </c>
      <c r="L238" s="65" t="e">
        <f>VLOOKUP(E238,'Trimming log'!$F$5:$V$5000,8,FALSE)</f>
        <v>#N/A</v>
      </c>
      <c r="M238" s="65" t="e">
        <f>VLOOKUP(E238,'Trimming log'!$F$5:$V$5000,9,FALSE)</f>
        <v>#N/A</v>
      </c>
      <c r="N238" s="507" t="e">
        <f>VLOOKUP(E238,'Trimming log'!$F$5:$V$5000,10,FALSE)</f>
        <v>#N/A</v>
      </c>
      <c r="O238" s="65" t="e">
        <f>VLOOKUP(E238,'Trimming log'!$F$5:$V$5000,11,FALSE)</f>
        <v>#N/A</v>
      </c>
      <c r="P238" s="65" t="e">
        <f>VLOOKUP(E238,'Trimming log'!$F$5:$V$5000,12,FALSE)</f>
        <v>#N/A</v>
      </c>
      <c r="Q238" s="65" t="e">
        <f>VLOOKUP(E238,'Trimming log'!$F$5:$V$5000,13,FALSE)</f>
        <v>#N/A</v>
      </c>
      <c r="R238" s="65" t="e">
        <f>VLOOKUP(E238,'Trimming log'!$F$5:$V$5000,14,FALSE)</f>
        <v>#N/A</v>
      </c>
      <c r="S238" s="65" t="e">
        <f>VLOOKUP(E238,'Trimming log'!$F$5:$V$5000,15,FALSE)</f>
        <v>#N/A</v>
      </c>
      <c r="T238" s="65" t="e">
        <f t="shared" si="41"/>
        <v>#N/A</v>
      </c>
      <c r="U238" s="491" t="str">
        <f t="shared" si="42"/>
        <v/>
      </c>
      <c r="V238" s="74">
        <f t="shared" si="43"/>
        <v>0</v>
      </c>
      <c r="W238" s="134">
        <f t="shared" si="44"/>
        <v>0</v>
      </c>
      <c r="X238" s="134" t="e">
        <f>VLOOKUP(E238,'Trimming log'!$F$5:$Y$5000,19,FALSE)</f>
        <v>#N/A</v>
      </c>
      <c r="Y238" s="134" t="e">
        <f>VLOOKUP(E238,'Trimming log'!$F$5:$Y$5000,20,FALSE)</f>
        <v>#N/A</v>
      </c>
      <c r="Z238" s="135" t="e">
        <f t="shared" si="45"/>
        <v>#N/A</v>
      </c>
      <c r="AA238" s="135" t="e">
        <f t="shared" si="46"/>
        <v>#N/A</v>
      </c>
      <c r="AB238" s="136" t="e">
        <f t="shared" si="47"/>
        <v>#N/A</v>
      </c>
      <c r="AC238" s="136" t="e">
        <f t="shared" si="48"/>
        <v>#N/A</v>
      </c>
      <c r="AD238" s="136" t="e">
        <f t="shared" si="49"/>
        <v>#N/A</v>
      </c>
      <c r="AE238" s="136" t="e">
        <f t="shared" si="50"/>
        <v>#N/A</v>
      </c>
    </row>
    <row r="239" spans="1:31" ht="15" customHeight="1">
      <c r="A239" s="67" t="str">
        <f t="shared" si="39"/>
        <v/>
      </c>
      <c r="B239" s="65">
        <f t="shared" si="51"/>
        <v>216</v>
      </c>
      <c r="C239" s="68" t="str">
        <f t="shared" si="40"/>
        <v/>
      </c>
      <c r="D239" s="69"/>
      <c r="E239" s="66"/>
      <c r="F239" s="65" t="e">
        <f>VLOOKUP(E239,'Trimming log'!$F$5:$V$5000,2,FALSE)</f>
        <v>#N/A</v>
      </c>
      <c r="G239" s="65" t="e">
        <f>VLOOKUP(E239,'Trimming log'!$F$5:$V$5000,3,FALSE)</f>
        <v>#N/A</v>
      </c>
      <c r="H239" s="508" t="e">
        <f>VLOOKUP(E239,'Trimming log'!$F$5:$V$5000,4,FALSE)</f>
        <v>#N/A</v>
      </c>
      <c r="I239" s="65" t="e">
        <f>VLOOKUP(E239,'Trimming log'!$F$5:$V$5000,5,FALSE)</f>
        <v>#N/A</v>
      </c>
      <c r="J239" s="65" t="e">
        <f>VLOOKUP(E239,'Trimming log'!$F$5:$V$5000,6,FALSE)</f>
        <v>#N/A</v>
      </c>
      <c r="K239" s="65" t="e">
        <f>VLOOKUP(E239,'Trimming log'!$F$5:$V$5000,7,FALSE)</f>
        <v>#N/A</v>
      </c>
      <c r="L239" s="65" t="e">
        <f>VLOOKUP(E239,'Trimming log'!$F$5:$V$5000,8,FALSE)</f>
        <v>#N/A</v>
      </c>
      <c r="M239" s="65" t="e">
        <f>VLOOKUP(E239,'Trimming log'!$F$5:$V$5000,9,FALSE)</f>
        <v>#N/A</v>
      </c>
      <c r="N239" s="507" t="e">
        <f>VLOOKUP(E239,'Trimming log'!$F$5:$V$5000,10,FALSE)</f>
        <v>#N/A</v>
      </c>
      <c r="O239" s="65" t="e">
        <f>VLOOKUP(E239,'Trimming log'!$F$5:$V$5000,11,FALSE)</f>
        <v>#N/A</v>
      </c>
      <c r="P239" s="65" t="e">
        <f>VLOOKUP(E239,'Trimming log'!$F$5:$V$5000,12,FALSE)</f>
        <v>#N/A</v>
      </c>
      <c r="Q239" s="65" t="e">
        <f>VLOOKUP(E239,'Trimming log'!$F$5:$V$5000,13,FALSE)</f>
        <v>#N/A</v>
      </c>
      <c r="R239" s="65" t="e">
        <f>VLOOKUP(E239,'Trimming log'!$F$5:$V$5000,14,FALSE)</f>
        <v>#N/A</v>
      </c>
      <c r="S239" s="65" t="e">
        <f>VLOOKUP(E239,'Trimming log'!$F$5:$V$5000,15,FALSE)</f>
        <v>#N/A</v>
      </c>
      <c r="T239" s="65" t="e">
        <f t="shared" si="41"/>
        <v>#N/A</v>
      </c>
      <c r="U239" s="491" t="str">
        <f t="shared" si="42"/>
        <v/>
      </c>
      <c r="V239" s="74">
        <f t="shared" si="43"/>
        <v>0</v>
      </c>
      <c r="W239" s="134">
        <f t="shared" si="44"/>
        <v>0</v>
      </c>
      <c r="X239" s="134" t="e">
        <f>VLOOKUP(E239,'Trimming log'!$F$5:$Y$5000,19,FALSE)</f>
        <v>#N/A</v>
      </c>
      <c r="Y239" s="134" t="e">
        <f>VLOOKUP(E239,'Trimming log'!$F$5:$Y$5000,20,FALSE)</f>
        <v>#N/A</v>
      </c>
      <c r="Z239" s="135" t="e">
        <f t="shared" si="45"/>
        <v>#N/A</v>
      </c>
      <c r="AA239" s="135" t="e">
        <f t="shared" si="46"/>
        <v>#N/A</v>
      </c>
      <c r="AB239" s="136" t="e">
        <f t="shared" si="47"/>
        <v>#N/A</v>
      </c>
      <c r="AC239" s="136" t="e">
        <f t="shared" si="48"/>
        <v>#N/A</v>
      </c>
      <c r="AD239" s="136" t="e">
        <f t="shared" si="49"/>
        <v>#N/A</v>
      </c>
      <c r="AE239" s="136" t="e">
        <f t="shared" si="50"/>
        <v>#N/A</v>
      </c>
    </row>
    <row r="240" spans="1:31" ht="15" customHeight="1">
      <c r="A240" s="67" t="str">
        <f t="shared" si="39"/>
        <v/>
      </c>
      <c r="B240" s="65">
        <f t="shared" si="51"/>
        <v>217</v>
      </c>
      <c r="C240" s="68" t="str">
        <f t="shared" si="40"/>
        <v/>
      </c>
      <c r="D240" s="69"/>
      <c r="E240" s="66"/>
      <c r="F240" s="65" t="e">
        <f>VLOOKUP(E240,'Trimming log'!$F$5:$V$5000,2,FALSE)</f>
        <v>#N/A</v>
      </c>
      <c r="G240" s="65" t="e">
        <f>VLOOKUP(E240,'Trimming log'!$F$5:$V$5000,3,FALSE)</f>
        <v>#N/A</v>
      </c>
      <c r="H240" s="508" t="e">
        <f>VLOOKUP(E240,'Trimming log'!$F$5:$V$5000,4,FALSE)</f>
        <v>#N/A</v>
      </c>
      <c r="I240" s="65" t="e">
        <f>VLOOKUP(E240,'Trimming log'!$F$5:$V$5000,5,FALSE)</f>
        <v>#N/A</v>
      </c>
      <c r="J240" s="65" t="e">
        <f>VLOOKUP(E240,'Trimming log'!$F$5:$V$5000,6,FALSE)</f>
        <v>#N/A</v>
      </c>
      <c r="K240" s="65" t="e">
        <f>VLOOKUP(E240,'Trimming log'!$F$5:$V$5000,7,FALSE)</f>
        <v>#N/A</v>
      </c>
      <c r="L240" s="65" t="e">
        <f>VLOOKUP(E240,'Trimming log'!$F$5:$V$5000,8,FALSE)</f>
        <v>#N/A</v>
      </c>
      <c r="M240" s="65" t="e">
        <f>VLOOKUP(E240,'Trimming log'!$F$5:$V$5000,9,FALSE)</f>
        <v>#N/A</v>
      </c>
      <c r="N240" s="507" t="e">
        <f>VLOOKUP(E240,'Trimming log'!$F$5:$V$5000,10,FALSE)</f>
        <v>#N/A</v>
      </c>
      <c r="O240" s="65" t="e">
        <f>VLOOKUP(E240,'Trimming log'!$F$5:$V$5000,11,FALSE)</f>
        <v>#N/A</v>
      </c>
      <c r="P240" s="65" t="e">
        <f>VLOOKUP(E240,'Trimming log'!$F$5:$V$5000,12,FALSE)</f>
        <v>#N/A</v>
      </c>
      <c r="Q240" s="65" t="e">
        <f>VLOOKUP(E240,'Trimming log'!$F$5:$V$5000,13,FALSE)</f>
        <v>#N/A</v>
      </c>
      <c r="R240" s="65" t="e">
        <f>VLOOKUP(E240,'Trimming log'!$F$5:$V$5000,14,FALSE)</f>
        <v>#N/A</v>
      </c>
      <c r="S240" s="65" t="e">
        <f>VLOOKUP(E240,'Trimming log'!$F$5:$V$5000,15,FALSE)</f>
        <v>#N/A</v>
      </c>
      <c r="T240" s="65" t="e">
        <f t="shared" si="41"/>
        <v>#N/A</v>
      </c>
      <c r="U240" s="491" t="str">
        <f t="shared" si="42"/>
        <v/>
      </c>
      <c r="V240" s="74">
        <f t="shared" si="43"/>
        <v>0</v>
      </c>
      <c r="W240" s="134">
        <f t="shared" si="44"/>
        <v>0</v>
      </c>
      <c r="X240" s="134" t="e">
        <f>VLOOKUP(E240,'Trimming log'!$F$5:$Y$5000,19,FALSE)</f>
        <v>#N/A</v>
      </c>
      <c r="Y240" s="134" t="e">
        <f>VLOOKUP(E240,'Trimming log'!$F$5:$Y$5000,20,FALSE)</f>
        <v>#N/A</v>
      </c>
      <c r="Z240" s="135" t="e">
        <f t="shared" si="45"/>
        <v>#N/A</v>
      </c>
      <c r="AA240" s="135" t="e">
        <f t="shared" si="46"/>
        <v>#N/A</v>
      </c>
      <c r="AB240" s="136" t="e">
        <f t="shared" si="47"/>
        <v>#N/A</v>
      </c>
      <c r="AC240" s="136" t="e">
        <f t="shared" si="48"/>
        <v>#N/A</v>
      </c>
      <c r="AD240" s="136" t="e">
        <f t="shared" si="49"/>
        <v>#N/A</v>
      </c>
      <c r="AE240" s="136" t="e">
        <f t="shared" si="50"/>
        <v>#N/A</v>
      </c>
    </row>
    <row r="241" spans="1:31" ht="15" customHeight="1">
      <c r="A241" s="67" t="str">
        <f t="shared" si="39"/>
        <v/>
      </c>
      <c r="B241" s="65">
        <f t="shared" si="51"/>
        <v>218</v>
      </c>
      <c r="C241" s="68" t="str">
        <f t="shared" si="40"/>
        <v/>
      </c>
      <c r="D241" s="69"/>
      <c r="E241" s="66"/>
      <c r="F241" s="65" t="e">
        <f>VLOOKUP(E241,'Trimming log'!$F$5:$V$5000,2,FALSE)</f>
        <v>#N/A</v>
      </c>
      <c r="G241" s="65" t="e">
        <f>VLOOKUP(E241,'Trimming log'!$F$5:$V$5000,3,FALSE)</f>
        <v>#N/A</v>
      </c>
      <c r="H241" s="508" t="e">
        <f>VLOOKUP(E241,'Trimming log'!$F$5:$V$5000,4,FALSE)</f>
        <v>#N/A</v>
      </c>
      <c r="I241" s="65" t="e">
        <f>VLOOKUP(E241,'Trimming log'!$F$5:$V$5000,5,FALSE)</f>
        <v>#N/A</v>
      </c>
      <c r="J241" s="65" t="e">
        <f>VLOOKUP(E241,'Trimming log'!$F$5:$V$5000,6,FALSE)</f>
        <v>#N/A</v>
      </c>
      <c r="K241" s="65" t="e">
        <f>VLOOKUP(E241,'Trimming log'!$F$5:$V$5000,7,FALSE)</f>
        <v>#N/A</v>
      </c>
      <c r="L241" s="65" t="e">
        <f>VLOOKUP(E241,'Trimming log'!$F$5:$V$5000,8,FALSE)</f>
        <v>#N/A</v>
      </c>
      <c r="M241" s="65" t="e">
        <f>VLOOKUP(E241,'Trimming log'!$F$5:$V$5000,9,FALSE)</f>
        <v>#N/A</v>
      </c>
      <c r="N241" s="507" t="e">
        <f>VLOOKUP(E241,'Trimming log'!$F$5:$V$5000,10,FALSE)</f>
        <v>#N/A</v>
      </c>
      <c r="O241" s="65" t="e">
        <f>VLOOKUP(E241,'Trimming log'!$F$5:$V$5000,11,FALSE)</f>
        <v>#N/A</v>
      </c>
      <c r="P241" s="65" t="e">
        <f>VLOOKUP(E241,'Trimming log'!$F$5:$V$5000,12,FALSE)</f>
        <v>#N/A</v>
      </c>
      <c r="Q241" s="65" t="e">
        <f>VLOOKUP(E241,'Trimming log'!$F$5:$V$5000,13,FALSE)</f>
        <v>#N/A</v>
      </c>
      <c r="R241" s="65" t="e">
        <f>VLOOKUP(E241,'Trimming log'!$F$5:$V$5000,14,FALSE)</f>
        <v>#N/A</v>
      </c>
      <c r="S241" s="65" t="e">
        <f>VLOOKUP(E241,'Trimming log'!$F$5:$V$5000,15,FALSE)</f>
        <v>#N/A</v>
      </c>
      <c r="T241" s="65" t="e">
        <f t="shared" si="41"/>
        <v>#N/A</v>
      </c>
      <c r="U241" s="491" t="str">
        <f t="shared" si="42"/>
        <v/>
      </c>
      <c r="V241" s="74">
        <f t="shared" si="43"/>
        <v>0</v>
      </c>
      <c r="W241" s="134">
        <f t="shared" si="44"/>
        <v>0</v>
      </c>
      <c r="X241" s="134" t="e">
        <f>VLOOKUP(E241,'Trimming log'!$F$5:$Y$5000,19,FALSE)</f>
        <v>#N/A</v>
      </c>
      <c r="Y241" s="134" t="e">
        <f>VLOOKUP(E241,'Trimming log'!$F$5:$Y$5000,20,FALSE)</f>
        <v>#N/A</v>
      </c>
      <c r="Z241" s="135" t="e">
        <f t="shared" si="45"/>
        <v>#N/A</v>
      </c>
      <c r="AA241" s="135" t="e">
        <f t="shared" si="46"/>
        <v>#N/A</v>
      </c>
      <c r="AB241" s="136" t="e">
        <f t="shared" si="47"/>
        <v>#N/A</v>
      </c>
      <c r="AC241" s="136" t="e">
        <f t="shared" si="48"/>
        <v>#N/A</v>
      </c>
      <c r="AD241" s="136" t="e">
        <f t="shared" si="49"/>
        <v>#N/A</v>
      </c>
      <c r="AE241" s="136" t="e">
        <f t="shared" si="50"/>
        <v>#N/A</v>
      </c>
    </row>
    <row r="242" spans="1:31" ht="15" customHeight="1">
      <c r="A242" s="67" t="str">
        <f t="shared" si="39"/>
        <v/>
      </c>
      <c r="B242" s="65">
        <f t="shared" si="51"/>
        <v>219</v>
      </c>
      <c r="C242" s="68" t="str">
        <f t="shared" si="40"/>
        <v/>
      </c>
      <c r="D242" s="69"/>
      <c r="E242" s="66"/>
      <c r="F242" s="65" t="e">
        <f>VLOOKUP(E242,'Trimming log'!$F$5:$V$5000,2,FALSE)</f>
        <v>#N/A</v>
      </c>
      <c r="G242" s="65" t="e">
        <f>VLOOKUP(E242,'Trimming log'!$F$5:$V$5000,3,FALSE)</f>
        <v>#N/A</v>
      </c>
      <c r="H242" s="508" t="e">
        <f>VLOOKUP(E242,'Trimming log'!$F$5:$V$5000,4,FALSE)</f>
        <v>#N/A</v>
      </c>
      <c r="I242" s="65" t="e">
        <f>VLOOKUP(E242,'Trimming log'!$F$5:$V$5000,5,FALSE)</f>
        <v>#N/A</v>
      </c>
      <c r="J242" s="65" t="e">
        <f>VLOOKUP(E242,'Trimming log'!$F$5:$V$5000,6,FALSE)</f>
        <v>#N/A</v>
      </c>
      <c r="K242" s="65" t="e">
        <f>VLOOKUP(E242,'Trimming log'!$F$5:$V$5000,7,FALSE)</f>
        <v>#N/A</v>
      </c>
      <c r="L242" s="65" t="e">
        <f>VLOOKUP(E242,'Trimming log'!$F$5:$V$5000,8,FALSE)</f>
        <v>#N/A</v>
      </c>
      <c r="M242" s="65" t="e">
        <f>VLOOKUP(E242,'Trimming log'!$F$5:$V$5000,9,FALSE)</f>
        <v>#N/A</v>
      </c>
      <c r="N242" s="507" t="e">
        <f>VLOOKUP(E242,'Trimming log'!$F$5:$V$5000,10,FALSE)</f>
        <v>#N/A</v>
      </c>
      <c r="O242" s="65" t="e">
        <f>VLOOKUP(E242,'Trimming log'!$F$5:$V$5000,11,FALSE)</f>
        <v>#N/A</v>
      </c>
      <c r="P242" s="65" t="e">
        <f>VLOOKUP(E242,'Trimming log'!$F$5:$V$5000,12,FALSE)</f>
        <v>#N/A</v>
      </c>
      <c r="Q242" s="65" t="e">
        <f>VLOOKUP(E242,'Trimming log'!$F$5:$V$5000,13,FALSE)</f>
        <v>#N/A</v>
      </c>
      <c r="R242" s="65" t="e">
        <f>VLOOKUP(E242,'Trimming log'!$F$5:$V$5000,14,FALSE)</f>
        <v>#N/A</v>
      </c>
      <c r="S242" s="65" t="e">
        <f>VLOOKUP(E242,'Trimming log'!$F$5:$V$5000,15,FALSE)</f>
        <v>#N/A</v>
      </c>
      <c r="T242" s="65" t="e">
        <f t="shared" si="41"/>
        <v>#N/A</v>
      </c>
      <c r="U242" s="491" t="str">
        <f t="shared" si="42"/>
        <v/>
      </c>
      <c r="V242" s="74">
        <f t="shared" si="43"/>
        <v>0</v>
      </c>
      <c r="W242" s="134">
        <f t="shared" si="44"/>
        <v>0</v>
      </c>
      <c r="X242" s="134" t="e">
        <f>VLOOKUP(E242,'Trimming log'!$F$5:$Y$5000,19,FALSE)</f>
        <v>#N/A</v>
      </c>
      <c r="Y242" s="134" t="e">
        <f>VLOOKUP(E242,'Trimming log'!$F$5:$Y$5000,20,FALSE)</f>
        <v>#N/A</v>
      </c>
      <c r="Z242" s="135" t="e">
        <f t="shared" si="45"/>
        <v>#N/A</v>
      </c>
      <c r="AA242" s="135" t="e">
        <f t="shared" si="46"/>
        <v>#N/A</v>
      </c>
      <c r="AB242" s="136" t="e">
        <f t="shared" si="47"/>
        <v>#N/A</v>
      </c>
      <c r="AC242" s="136" t="e">
        <f t="shared" si="48"/>
        <v>#N/A</v>
      </c>
      <c r="AD242" s="136" t="e">
        <f t="shared" si="49"/>
        <v>#N/A</v>
      </c>
      <c r="AE242" s="136" t="e">
        <f t="shared" si="50"/>
        <v>#N/A</v>
      </c>
    </row>
    <row r="243" spans="1:31" ht="15" customHeight="1">
      <c r="A243" s="67" t="str">
        <f t="shared" si="39"/>
        <v/>
      </c>
      <c r="B243" s="65">
        <f t="shared" si="51"/>
        <v>220</v>
      </c>
      <c r="C243" s="68" t="str">
        <f t="shared" si="40"/>
        <v/>
      </c>
      <c r="D243" s="69"/>
      <c r="E243" s="66"/>
      <c r="F243" s="65" t="e">
        <f>VLOOKUP(E243,'Trimming log'!$F$5:$V$5000,2,FALSE)</f>
        <v>#N/A</v>
      </c>
      <c r="G243" s="65" t="e">
        <f>VLOOKUP(E243,'Trimming log'!$F$5:$V$5000,3,FALSE)</f>
        <v>#N/A</v>
      </c>
      <c r="H243" s="508" t="e">
        <f>VLOOKUP(E243,'Trimming log'!$F$5:$V$5000,4,FALSE)</f>
        <v>#N/A</v>
      </c>
      <c r="I243" s="65" t="e">
        <f>VLOOKUP(E243,'Trimming log'!$F$5:$V$5000,5,FALSE)</f>
        <v>#N/A</v>
      </c>
      <c r="J243" s="65" t="e">
        <f>VLOOKUP(E243,'Trimming log'!$F$5:$V$5000,6,FALSE)</f>
        <v>#N/A</v>
      </c>
      <c r="K243" s="65" t="e">
        <f>VLOOKUP(E243,'Trimming log'!$F$5:$V$5000,7,FALSE)</f>
        <v>#N/A</v>
      </c>
      <c r="L243" s="65" t="e">
        <f>VLOOKUP(E243,'Trimming log'!$F$5:$V$5000,8,FALSE)</f>
        <v>#N/A</v>
      </c>
      <c r="M243" s="65" t="e">
        <f>VLOOKUP(E243,'Trimming log'!$F$5:$V$5000,9,FALSE)</f>
        <v>#N/A</v>
      </c>
      <c r="N243" s="507" t="e">
        <f>VLOOKUP(E243,'Trimming log'!$F$5:$V$5000,10,FALSE)</f>
        <v>#N/A</v>
      </c>
      <c r="O243" s="65" t="e">
        <f>VLOOKUP(E243,'Trimming log'!$F$5:$V$5000,11,FALSE)</f>
        <v>#N/A</v>
      </c>
      <c r="P243" s="65" t="e">
        <f>VLOOKUP(E243,'Trimming log'!$F$5:$V$5000,12,FALSE)</f>
        <v>#N/A</v>
      </c>
      <c r="Q243" s="65" t="e">
        <f>VLOOKUP(E243,'Trimming log'!$F$5:$V$5000,13,FALSE)</f>
        <v>#N/A</v>
      </c>
      <c r="R243" s="65" t="e">
        <f>VLOOKUP(E243,'Trimming log'!$F$5:$V$5000,14,FALSE)</f>
        <v>#N/A</v>
      </c>
      <c r="S243" s="65" t="e">
        <f>VLOOKUP(E243,'Trimming log'!$F$5:$V$5000,15,FALSE)</f>
        <v>#N/A</v>
      </c>
      <c r="T243" s="65" t="e">
        <f t="shared" si="41"/>
        <v>#N/A</v>
      </c>
      <c r="U243" s="491" t="str">
        <f t="shared" si="42"/>
        <v/>
      </c>
      <c r="V243" s="74">
        <f t="shared" si="43"/>
        <v>0</v>
      </c>
      <c r="W243" s="134">
        <f t="shared" si="44"/>
        <v>0</v>
      </c>
      <c r="X243" s="134" t="e">
        <f>VLOOKUP(E243,'Trimming log'!$F$5:$Y$5000,19,FALSE)</f>
        <v>#N/A</v>
      </c>
      <c r="Y243" s="134" t="e">
        <f>VLOOKUP(E243,'Trimming log'!$F$5:$Y$5000,20,FALSE)</f>
        <v>#N/A</v>
      </c>
      <c r="Z243" s="135" t="e">
        <f t="shared" si="45"/>
        <v>#N/A</v>
      </c>
      <c r="AA243" s="135" t="e">
        <f t="shared" si="46"/>
        <v>#N/A</v>
      </c>
      <c r="AB243" s="136" t="e">
        <f t="shared" si="47"/>
        <v>#N/A</v>
      </c>
      <c r="AC243" s="136" t="e">
        <f t="shared" si="48"/>
        <v>#N/A</v>
      </c>
      <c r="AD243" s="136" t="e">
        <f t="shared" si="49"/>
        <v>#N/A</v>
      </c>
      <c r="AE243" s="136" t="e">
        <f t="shared" si="50"/>
        <v>#N/A</v>
      </c>
    </row>
    <row r="244" spans="1:31" ht="15" customHeight="1">
      <c r="A244" s="67" t="str">
        <f t="shared" si="39"/>
        <v/>
      </c>
      <c r="B244" s="65">
        <f t="shared" si="51"/>
        <v>221</v>
      </c>
      <c r="C244" s="68" t="str">
        <f t="shared" si="40"/>
        <v/>
      </c>
      <c r="D244" s="69"/>
      <c r="E244" s="66"/>
      <c r="F244" s="65" t="e">
        <f>VLOOKUP(E244,'Trimming log'!$F$5:$V$5000,2,FALSE)</f>
        <v>#N/A</v>
      </c>
      <c r="G244" s="65" t="e">
        <f>VLOOKUP(E244,'Trimming log'!$F$5:$V$5000,3,FALSE)</f>
        <v>#N/A</v>
      </c>
      <c r="H244" s="508" t="e">
        <f>VLOOKUP(E244,'Trimming log'!$F$5:$V$5000,4,FALSE)</f>
        <v>#N/A</v>
      </c>
      <c r="I244" s="65" t="e">
        <f>VLOOKUP(E244,'Trimming log'!$F$5:$V$5000,5,FALSE)</f>
        <v>#N/A</v>
      </c>
      <c r="J244" s="65" t="e">
        <f>VLOOKUP(E244,'Trimming log'!$F$5:$V$5000,6,FALSE)</f>
        <v>#N/A</v>
      </c>
      <c r="K244" s="65" t="e">
        <f>VLOOKUP(E244,'Trimming log'!$F$5:$V$5000,7,FALSE)</f>
        <v>#N/A</v>
      </c>
      <c r="L244" s="65" t="e">
        <f>VLOOKUP(E244,'Trimming log'!$F$5:$V$5000,8,FALSE)</f>
        <v>#N/A</v>
      </c>
      <c r="M244" s="65" t="e">
        <f>VLOOKUP(E244,'Trimming log'!$F$5:$V$5000,9,FALSE)</f>
        <v>#N/A</v>
      </c>
      <c r="N244" s="507" t="e">
        <f>VLOOKUP(E244,'Trimming log'!$F$5:$V$5000,10,FALSE)</f>
        <v>#N/A</v>
      </c>
      <c r="O244" s="65" t="e">
        <f>VLOOKUP(E244,'Trimming log'!$F$5:$V$5000,11,FALSE)</f>
        <v>#N/A</v>
      </c>
      <c r="P244" s="65" t="e">
        <f>VLOOKUP(E244,'Trimming log'!$F$5:$V$5000,12,FALSE)</f>
        <v>#N/A</v>
      </c>
      <c r="Q244" s="65" t="e">
        <f>VLOOKUP(E244,'Trimming log'!$F$5:$V$5000,13,FALSE)</f>
        <v>#N/A</v>
      </c>
      <c r="R244" s="65" t="e">
        <f>VLOOKUP(E244,'Trimming log'!$F$5:$V$5000,14,FALSE)</f>
        <v>#N/A</v>
      </c>
      <c r="S244" s="65" t="e">
        <f>VLOOKUP(E244,'Trimming log'!$F$5:$V$5000,15,FALSE)</f>
        <v>#N/A</v>
      </c>
      <c r="T244" s="65" t="e">
        <f t="shared" si="41"/>
        <v>#N/A</v>
      </c>
      <c r="U244" s="491" t="str">
        <f t="shared" si="42"/>
        <v/>
      </c>
      <c r="V244" s="74">
        <f t="shared" si="43"/>
        <v>0</v>
      </c>
      <c r="W244" s="134">
        <f t="shared" si="44"/>
        <v>0</v>
      </c>
      <c r="X244" s="134" t="e">
        <f>VLOOKUP(E244,'Trimming log'!$F$5:$Y$5000,19,FALSE)</f>
        <v>#N/A</v>
      </c>
      <c r="Y244" s="134" t="e">
        <f>VLOOKUP(E244,'Trimming log'!$F$5:$Y$5000,20,FALSE)</f>
        <v>#N/A</v>
      </c>
      <c r="Z244" s="135" t="e">
        <f t="shared" si="45"/>
        <v>#N/A</v>
      </c>
      <c r="AA244" s="135" t="e">
        <f t="shared" si="46"/>
        <v>#N/A</v>
      </c>
      <c r="AB244" s="136" t="e">
        <f t="shared" si="47"/>
        <v>#N/A</v>
      </c>
      <c r="AC244" s="136" t="e">
        <f t="shared" si="48"/>
        <v>#N/A</v>
      </c>
      <c r="AD244" s="136" t="e">
        <f t="shared" si="49"/>
        <v>#N/A</v>
      </c>
      <c r="AE244" s="136" t="e">
        <f t="shared" si="50"/>
        <v>#N/A</v>
      </c>
    </row>
    <row r="245" spans="1:31" ht="15" customHeight="1">
      <c r="A245" s="67" t="str">
        <f t="shared" si="39"/>
        <v/>
      </c>
      <c r="B245" s="65">
        <f t="shared" si="51"/>
        <v>222</v>
      </c>
      <c r="C245" s="68" t="str">
        <f t="shared" si="40"/>
        <v/>
      </c>
      <c r="D245" s="69"/>
      <c r="E245" s="66"/>
      <c r="F245" s="65" t="e">
        <f>VLOOKUP(E245,'Trimming log'!$F$5:$V$5000,2,FALSE)</f>
        <v>#N/A</v>
      </c>
      <c r="G245" s="65" t="e">
        <f>VLOOKUP(E245,'Trimming log'!$F$5:$V$5000,3,FALSE)</f>
        <v>#N/A</v>
      </c>
      <c r="H245" s="508" t="e">
        <f>VLOOKUP(E245,'Trimming log'!$F$5:$V$5000,4,FALSE)</f>
        <v>#N/A</v>
      </c>
      <c r="I245" s="65" t="e">
        <f>VLOOKUP(E245,'Trimming log'!$F$5:$V$5000,5,FALSE)</f>
        <v>#N/A</v>
      </c>
      <c r="J245" s="65" t="e">
        <f>VLOOKUP(E245,'Trimming log'!$F$5:$V$5000,6,FALSE)</f>
        <v>#N/A</v>
      </c>
      <c r="K245" s="65" t="e">
        <f>VLOOKUP(E245,'Trimming log'!$F$5:$V$5000,7,FALSE)</f>
        <v>#N/A</v>
      </c>
      <c r="L245" s="65" t="e">
        <f>VLOOKUP(E245,'Trimming log'!$F$5:$V$5000,8,FALSE)</f>
        <v>#N/A</v>
      </c>
      <c r="M245" s="65" t="e">
        <f>VLOOKUP(E245,'Trimming log'!$F$5:$V$5000,9,FALSE)</f>
        <v>#N/A</v>
      </c>
      <c r="N245" s="507" t="e">
        <f>VLOOKUP(E245,'Trimming log'!$F$5:$V$5000,10,FALSE)</f>
        <v>#N/A</v>
      </c>
      <c r="O245" s="65" t="e">
        <f>VLOOKUP(E245,'Trimming log'!$F$5:$V$5000,11,FALSE)</f>
        <v>#N/A</v>
      </c>
      <c r="P245" s="65" t="e">
        <f>VLOOKUP(E245,'Trimming log'!$F$5:$V$5000,12,FALSE)</f>
        <v>#N/A</v>
      </c>
      <c r="Q245" s="65" t="e">
        <f>VLOOKUP(E245,'Trimming log'!$F$5:$V$5000,13,FALSE)</f>
        <v>#N/A</v>
      </c>
      <c r="R245" s="65" t="e">
        <f>VLOOKUP(E245,'Trimming log'!$F$5:$V$5000,14,FALSE)</f>
        <v>#N/A</v>
      </c>
      <c r="S245" s="65" t="e">
        <f>VLOOKUP(E245,'Trimming log'!$F$5:$V$5000,15,FALSE)</f>
        <v>#N/A</v>
      </c>
      <c r="T245" s="65" t="e">
        <f t="shared" si="41"/>
        <v>#N/A</v>
      </c>
      <c r="U245" s="491" t="str">
        <f t="shared" si="42"/>
        <v/>
      </c>
      <c r="V245" s="74">
        <f t="shared" si="43"/>
        <v>0</v>
      </c>
      <c r="W245" s="134">
        <f t="shared" si="44"/>
        <v>0</v>
      </c>
      <c r="X245" s="134" t="e">
        <f>VLOOKUP(E245,'Trimming log'!$F$5:$Y$5000,19,FALSE)</f>
        <v>#N/A</v>
      </c>
      <c r="Y245" s="134" t="e">
        <f>VLOOKUP(E245,'Trimming log'!$F$5:$Y$5000,20,FALSE)</f>
        <v>#N/A</v>
      </c>
      <c r="Z245" s="135" t="e">
        <f t="shared" si="45"/>
        <v>#N/A</v>
      </c>
      <c r="AA245" s="135" t="e">
        <f t="shared" si="46"/>
        <v>#N/A</v>
      </c>
      <c r="AB245" s="136" t="e">
        <f t="shared" si="47"/>
        <v>#N/A</v>
      </c>
      <c r="AC245" s="136" t="e">
        <f t="shared" si="48"/>
        <v>#N/A</v>
      </c>
      <c r="AD245" s="136" t="e">
        <f t="shared" si="49"/>
        <v>#N/A</v>
      </c>
      <c r="AE245" s="136" t="e">
        <f t="shared" si="50"/>
        <v>#N/A</v>
      </c>
    </row>
    <row r="246" spans="1:31" ht="15" customHeight="1">
      <c r="A246" s="67" t="str">
        <f t="shared" si="39"/>
        <v/>
      </c>
      <c r="B246" s="65">
        <f t="shared" si="51"/>
        <v>223</v>
      </c>
      <c r="C246" s="68" t="str">
        <f t="shared" si="40"/>
        <v/>
      </c>
      <c r="D246" s="69"/>
      <c r="E246" s="66"/>
      <c r="F246" s="65" t="e">
        <f>VLOOKUP(E246,'Trimming log'!$F$5:$V$5000,2,FALSE)</f>
        <v>#N/A</v>
      </c>
      <c r="G246" s="65" t="e">
        <f>VLOOKUP(E246,'Trimming log'!$F$5:$V$5000,3,FALSE)</f>
        <v>#N/A</v>
      </c>
      <c r="H246" s="508" t="e">
        <f>VLOOKUP(E246,'Trimming log'!$F$5:$V$5000,4,FALSE)</f>
        <v>#N/A</v>
      </c>
      <c r="I246" s="65" t="e">
        <f>VLOOKUP(E246,'Trimming log'!$F$5:$V$5000,5,FALSE)</f>
        <v>#N/A</v>
      </c>
      <c r="J246" s="65" t="e">
        <f>VLOOKUP(E246,'Trimming log'!$F$5:$V$5000,6,FALSE)</f>
        <v>#N/A</v>
      </c>
      <c r="K246" s="65" t="e">
        <f>VLOOKUP(E246,'Trimming log'!$F$5:$V$5000,7,FALSE)</f>
        <v>#N/A</v>
      </c>
      <c r="L246" s="65" t="e">
        <f>VLOOKUP(E246,'Trimming log'!$F$5:$V$5000,8,FALSE)</f>
        <v>#N/A</v>
      </c>
      <c r="M246" s="65" t="e">
        <f>VLOOKUP(E246,'Trimming log'!$F$5:$V$5000,9,FALSE)</f>
        <v>#N/A</v>
      </c>
      <c r="N246" s="507" t="e">
        <f>VLOOKUP(E246,'Trimming log'!$F$5:$V$5000,10,FALSE)</f>
        <v>#N/A</v>
      </c>
      <c r="O246" s="65" t="e">
        <f>VLOOKUP(E246,'Trimming log'!$F$5:$V$5000,11,FALSE)</f>
        <v>#N/A</v>
      </c>
      <c r="P246" s="65" t="e">
        <f>VLOOKUP(E246,'Trimming log'!$F$5:$V$5000,12,FALSE)</f>
        <v>#N/A</v>
      </c>
      <c r="Q246" s="65" t="e">
        <f>VLOOKUP(E246,'Trimming log'!$F$5:$V$5000,13,FALSE)</f>
        <v>#N/A</v>
      </c>
      <c r="R246" s="65" t="e">
        <f>VLOOKUP(E246,'Trimming log'!$F$5:$V$5000,14,FALSE)</f>
        <v>#N/A</v>
      </c>
      <c r="S246" s="65" t="e">
        <f>VLOOKUP(E246,'Trimming log'!$F$5:$V$5000,15,FALSE)</f>
        <v>#N/A</v>
      </c>
      <c r="T246" s="65" t="e">
        <f t="shared" si="41"/>
        <v>#N/A</v>
      </c>
      <c r="U246" s="491" t="str">
        <f t="shared" si="42"/>
        <v/>
      </c>
      <c r="V246" s="74">
        <f t="shared" si="43"/>
        <v>0</v>
      </c>
      <c r="W246" s="134">
        <f t="shared" si="44"/>
        <v>0</v>
      </c>
      <c r="X246" s="134" t="e">
        <f>VLOOKUP(E246,'Trimming log'!$F$5:$Y$5000,19,FALSE)</f>
        <v>#N/A</v>
      </c>
      <c r="Y246" s="134" t="e">
        <f>VLOOKUP(E246,'Trimming log'!$F$5:$Y$5000,20,FALSE)</f>
        <v>#N/A</v>
      </c>
      <c r="Z246" s="135" t="e">
        <f t="shared" si="45"/>
        <v>#N/A</v>
      </c>
      <c r="AA246" s="135" t="e">
        <f t="shared" si="46"/>
        <v>#N/A</v>
      </c>
      <c r="AB246" s="136" t="e">
        <f t="shared" si="47"/>
        <v>#N/A</v>
      </c>
      <c r="AC246" s="136" t="e">
        <f t="shared" si="48"/>
        <v>#N/A</v>
      </c>
      <c r="AD246" s="136" t="e">
        <f t="shared" si="49"/>
        <v>#N/A</v>
      </c>
      <c r="AE246" s="136" t="e">
        <f t="shared" si="50"/>
        <v>#N/A</v>
      </c>
    </row>
    <row r="247" spans="1:31" ht="15" customHeight="1">
      <c r="A247" s="67" t="str">
        <f t="shared" si="39"/>
        <v/>
      </c>
      <c r="B247" s="65">
        <f t="shared" si="51"/>
        <v>224</v>
      </c>
      <c r="C247" s="68" t="str">
        <f t="shared" si="40"/>
        <v/>
      </c>
      <c r="D247" s="69"/>
      <c r="E247" s="66"/>
      <c r="F247" s="65" t="e">
        <f>VLOOKUP(E247,'Trimming log'!$F$5:$V$5000,2,FALSE)</f>
        <v>#N/A</v>
      </c>
      <c r="G247" s="65" t="e">
        <f>VLOOKUP(E247,'Trimming log'!$F$5:$V$5000,3,FALSE)</f>
        <v>#N/A</v>
      </c>
      <c r="H247" s="508" t="e">
        <f>VLOOKUP(E247,'Trimming log'!$F$5:$V$5000,4,FALSE)</f>
        <v>#N/A</v>
      </c>
      <c r="I247" s="65" t="e">
        <f>VLOOKUP(E247,'Trimming log'!$F$5:$V$5000,5,FALSE)</f>
        <v>#N/A</v>
      </c>
      <c r="J247" s="65" t="e">
        <f>VLOOKUP(E247,'Trimming log'!$F$5:$V$5000,6,FALSE)</f>
        <v>#N/A</v>
      </c>
      <c r="K247" s="65" t="e">
        <f>VLOOKUP(E247,'Trimming log'!$F$5:$V$5000,7,FALSE)</f>
        <v>#N/A</v>
      </c>
      <c r="L247" s="65" t="e">
        <f>VLOOKUP(E247,'Trimming log'!$F$5:$V$5000,8,FALSE)</f>
        <v>#N/A</v>
      </c>
      <c r="M247" s="65" t="e">
        <f>VLOOKUP(E247,'Trimming log'!$F$5:$V$5000,9,FALSE)</f>
        <v>#N/A</v>
      </c>
      <c r="N247" s="507" t="e">
        <f>VLOOKUP(E247,'Trimming log'!$F$5:$V$5000,10,FALSE)</f>
        <v>#N/A</v>
      </c>
      <c r="O247" s="65" t="e">
        <f>VLOOKUP(E247,'Trimming log'!$F$5:$V$5000,11,FALSE)</f>
        <v>#N/A</v>
      </c>
      <c r="P247" s="65" t="e">
        <f>VLOOKUP(E247,'Trimming log'!$F$5:$V$5000,12,FALSE)</f>
        <v>#N/A</v>
      </c>
      <c r="Q247" s="65" t="e">
        <f>VLOOKUP(E247,'Trimming log'!$F$5:$V$5000,13,FALSE)</f>
        <v>#N/A</v>
      </c>
      <c r="R247" s="65" t="e">
        <f>VLOOKUP(E247,'Trimming log'!$F$5:$V$5000,14,FALSE)</f>
        <v>#N/A</v>
      </c>
      <c r="S247" s="65" t="e">
        <f>VLOOKUP(E247,'Trimming log'!$F$5:$V$5000,15,FALSE)</f>
        <v>#N/A</v>
      </c>
      <c r="T247" s="65" t="e">
        <f t="shared" si="41"/>
        <v>#N/A</v>
      </c>
      <c r="U247" s="491" t="str">
        <f t="shared" si="42"/>
        <v/>
      </c>
      <c r="V247" s="74">
        <f t="shared" si="43"/>
        <v>0</v>
      </c>
      <c r="W247" s="134">
        <f t="shared" si="44"/>
        <v>0</v>
      </c>
      <c r="X247" s="134" t="e">
        <f>VLOOKUP(E247,'Trimming log'!$F$5:$Y$5000,19,FALSE)</f>
        <v>#N/A</v>
      </c>
      <c r="Y247" s="134" t="e">
        <f>VLOOKUP(E247,'Trimming log'!$F$5:$Y$5000,20,FALSE)</f>
        <v>#N/A</v>
      </c>
      <c r="Z247" s="135" t="e">
        <f t="shared" si="45"/>
        <v>#N/A</v>
      </c>
      <c r="AA247" s="135" t="e">
        <f t="shared" si="46"/>
        <v>#N/A</v>
      </c>
      <c r="AB247" s="136" t="e">
        <f t="shared" si="47"/>
        <v>#N/A</v>
      </c>
      <c r="AC247" s="136" t="e">
        <f t="shared" si="48"/>
        <v>#N/A</v>
      </c>
      <c r="AD247" s="136" t="e">
        <f t="shared" si="49"/>
        <v>#N/A</v>
      </c>
      <c r="AE247" s="136" t="e">
        <f t="shared" si="50"/>
        <v>#N/A</v>
      </c>
    </row>
    <row r="248" spans="1:31" ht="15" customHeight="1">
      <c r="A248" s="67" t="str">
        <f t="shared" si="39"/>
        <v/>
      </c>
      <c r="B248" s="65">
        <f t="shared" si="51"/>
        <v>225</v>
      </c>
      <c r="C248" s="68" t="str">
        <f t="shared" si="40"/>
        <v/>
      </c>
      <c r="D248" s="69"/>
      <c r="E248" s="66"/>
      <c r="F248" s="65" t="e">
        <f>VLOOKUP(E248,'Trimming log'!$F$5:$V$5000,2,FALSE)</f>
        <v>#N/A</v>
      </c>
      <c r="G248" s="65" t="e">
        <f>VLOOKUP(E248,'Trimming log'!$F$5:$V$5000,3,FALSE)</f>
        <v>#N/A</v>
      </c>
      <c r="H248" s="508" t="e">
        <f>VLOOKUP(E248,'Trimming log'!$F$5:$V$5000,4,FALSE)</f>
        <v>#N/A</v>
      </c>
      <c r="I248" s="65" t="e">
        <f>VLOOKUP(E248,'Trimming log'!$F$5:$V$5000,5,FALSE)</f>
        <v>#N/A</v>
      </c>
      <c r="J248" s="65" t="e">
        <f>VLOOKUP(E248,'Trimming log'!$F$5:$V$5000,6,FALSE)</f>
        <v>#N/A</v>
      </c>
      <c r="K248" s="65" t="e">
        <f>VLOOKUP(E248,'Trimming log'!$F$5:$V$5000,7,FALSE)</f>
        <v>#N/A</v>
      </c>
      <c r="L248" s="65" t="e">
        <f>VLOOKUP(E248,'Trimming log'!$F$5:$V$5000,8,FALSE)</f>
        <v>#N/A</v>
      </c>
      <c r="M248" s="65" t="e">
        <f>VLOOKUP(E248,'Trimming log'!$F$5:$V$5000,9,FALSE)</f>
        <v>#N/A</v>
      </c>
      <c r="N248" s="507" t="e">
        <f>VLOOKUP(E248,'Trimming log'!$F$5:$V$5000,10,FALSE)</f>
        <v>#N/A</v>
      </c>
      <c r="O248" s="65" t="e">
        <f>VLOOKUP(E248,'Trimming log'!$F$5:$V$5000,11,FALSE)</f>
        <v>#N/A</v>
      </c>
      <c r="P248" s="65" t="e">
        <f>VLOOKUP(E248,'Trimming log'!$F$5:$V$5000,12,FALSE)</f>
        <v>#N/A</v>
      </c>
      <c r="Q248" s="65" t="e">
        <f>VLOOKUP(E248,'Trimming log'!$F$5:$V$5000,13,FALSE)</f>
        <v>#N/A</v>
      </c>
      <c r="R248" s="65" t="e">
        <f>VLOOKUP(E248,'Trimming log'!$F$5:$V$5000,14,FALSE)</f>
        <v>#N/A</v>
      </c>
      <c r="S248" s="65" t="e">
        <f>VLOOKUP(E248,'Trimming log'!$F$5:$V$5000,15,FALSE)</f>
        <v>#N/A</v>
      </c>
      <c r="T248" s="65" t="e">
        <f t="shared" si="41"/>
        <v>#N/A</v>
      </c>
      <c r="U248" s="491" t="str">
        <f t="shared" si="42"/>
        <v/>
      </c>
      <c r="V248" s="74">
        <f t="shared" si="43"/>
        <v>0</v>
      </c>
      <c r="W248" s="134">
        <f t="shared" si="44"/>
        <v>0</v>
      </c>
      <c r="X248" s="134" t="e">
        <f>VLOOKUP(E248,'Trimming log'!$F$5:$Y$5000,19,FALSE)</f>
        <v>#N/A</v>
      </c>
      <c r="Y248" s="134" t="e">
        <f>VLOOKUP(E248,'Trimming log'!$F$5:$Y$5000,20,FALSE)</f>
        <v>#N/A</v>
      </c>
      <c r="Z248" s="135" t="e">
        <f t="shared" si="45"/>
        <v>#N/A</v>
      </c>
      <c r="AA248" s="135" t="e">
        <f t="shared" si="46"/>
        <v>#N/A</v>
      </c>
      <c r="AB248" s="136" t="e">
        <f t="shared" si="47"/>
        <v>#N/A</v>
      </c>
      <c r="AC248" s="136" t="e">
        <f t="shared" si="48"/>
        <v>#N/A</v>
      </c>
      <c r="AD248" s="136" t="e">
        <f t="shared" si="49"/>
        <v>#N/A</v>
      </c>
      <c r="AE248" s="136" t="e">
        <f t="shared" si="50"/>
        <v>#N/A</v>
      </c>
    </row>
    <row r="249" spans="1:31" ht="15" customHeight="1">
      <c r="A249" s="67" t="str">
        <f t="shared" si="39"/>
        <v/>
      </c>
      <c r="B249" s="65">
        <f t="shared" si="51"/>
        <v>226</v>
      </c>
      <c r="C249" s="68" t="str">
        <f t="shared" si="40"/>
        <v/>
      </c>
      <c r="D249" s="69"/>
      <c r="E249" s="66"/>
      <c r="F249" s="65" t="e">
        <f>VLOOKUP(E249,'Trimming log'!$F$5:$V$5000,2,FALSE)</f>
        <v>#N/A</v>
      </c>
      <c r="G249" s="65" t="e">
        <f>VLOOKUP(E249,'Trimming log'!$F$5:$V$5000,3,FALSE)</f>
        <v>#N/A</v>
      </c>
      <c r="H249" s="508" t="e">
        <f>VLOOKUP(E249,'Trimming log'!$F$5:$V$5000,4,FALSE)</f>
        <v>#N/A</v>
      </c>
      <c r="I249" s="65" t="e">
        <f>VLOOKUP(E249,'Trimming log'!$F$5:$V$5000,5,FALSE)</f>
        <v>#N/A</v>
      </c>
      <c r="J249" s="65" t="e">
        <f>VLOOKUP(E249,'Trimming log'!$F$5:$V$5000,6,FALSE)</f>
        <v>#N/A</v>
      </c>
      <c r="K249" s="65" t="e">
        <f>VLOOKUP(E249,'Trimming log'!$F$5:$V$5000,7,FALSE)</f>
        <v>#N/A</v>
      </c>
      <c r="L249" s="65" t="e">
        <f>VLOOKUP(E249,'Trimming log'!$F$5:$V$5000,8,FALSE)</f>
        <v>#N/A</v>
      </c>
      <c r="M249" s="65" t="e">
        <f>VLOOKUP(E249,'Trimming log'!$F$5:$V$5000,9,FALSE)</f>
        <v>#N/A</v>
      </c>
      <c r="N249" s="507" t="e">
        <f>VLOOKUP(E249,'Trimming log'!$F$5:$V$5000,10,FALSE)</f>
        <v>#N/A</v>
      </c>
      <c r="O249" s="65" t="e">
        <f>VLOOKUP(E249,'Trimming log'!$F$5:$V$5000,11,FALSE)</f>
        <v>#N/A</v>
      </c>
      <c r="P249" s="65" t="e">
        <f>VLOOKUP(E249,'Trimming log'!$F$5:$V$5000,12,FALSE)</f>
        <v>#N/A</v>
      </c>
      <c r="Q249" s="65" t="e">
        <f>VLOOKUP(E249,'Trimming log'!$F$5:$V$5000,13,FALSE)</f>
        <v>#N/A</v>
      </c>
      <c r="R249" s="65" t="e">
        <f>VLOOKUP(E249,'Trimming log'!$F$5:$V$5000,14,FALSE)</f>
        <v>#N/A</v>
      </c>
      <c r="S249" s="65" t="e">
        <f>VLOOKUP(E249,'Trimming log'!$F$5:$V$5000,15,FALSE)</f>
        <v>#N/A</v>
      </c>
      <c r="T249" s="65" t="e">
        <f t="shared" si="41"/>
        <v>#N/A</v>
      </c>
      <c r="U249" s="491" t="str">
        <f t="shared" si="42"/>
        <v/>
      </c>
      <c r="V249" s="74">
        <f t="shared" si="43"/>
        <v>0</v>
      </c>
      <c r="W249" s="134">
        <f t="shared" si="44"/>
        <v>0</v>
      </c>
      <c r="X249" s="134" t="e">
        <f>VLOOKUP(E249,'Trimming log'!$F$5:$Y$5000,19,FALSE)</f>
        <v>#N/A</v>
      </c>
      <c r="Y249" s="134" t="e">
        <f>VLOOKUP(E249,'Trimming log'!$F$5:$Y$5000,20,FALSE)</f>
        <v>#N/A</v>
      </c>
      <c r="Z249" s="135" t="e">
        <f t="shared" si="45"/>
        <v>#N/A</v>
      </c>
      <c r="AA249" s="135" t="e">
        <f t="shared" si="46"/>
        <v>#N/A</v>
      </c>
      <c r="AB249" s="136" t="e">
        <f t="shared" si="47"/>
        <v>#N/A</v>
      </c>
      <c r="AC249" s="136" t="e">
        <f t="shared" si="48"/>
        <v>#N/A</v>
      </c>
      <c r="AD249" s="136" t="e">
        <f t="shared" si="49"/>
        <v>#N/A</v>
      </c>
      <c r="AE249" s="136" t="e">
        <f t="shared" si="50"/>
        <v>#N/A</v>
      </c>
    </row>
    <row r="250" spans="1:31" ht="15" customHeight="1">
      <c r="A250" s="67" t="str">
        <f t="shared" si="39"/>
        <v/>
      </c>
      <c r="B250" s="65">
        <f t="shared" si="51"/>
        <v>227</v>
      </c>
      <c r="C250" s="68" t="str">
        <f t="shared" si="40"/>
        <v/>
      </c>
      <c r="D250" s="69"/>
      <c r="E250" s="66"/>
      <c r="F250" s="65" t="e">
        <f>VLOOKUP(E250,'Trimming log'!$F$5:$V$5000,2,FALSE)</f>
        <v>#N/A</v>
      </c>
      <c r="G250" s="65" t="e">
        <f>VLOOKUP(E250,'Trimming log'!$F$5:$V$5000,3,FALSE)</f>
        <v>#N/A</v>
      </c>
      <c r="H250" s="508" t="e">
        <f>VLOOKUP(E250,'Trimming log'!$F$5:$V$5000,4,FALSE)</f>
        <v>#N/A</v>
      </c>
      <c r="I250" s="65" t="e">
        <f>VLOOKUP(E250,'Trimming log'!$F$5:$V$5000,5,FALSE)</f>
        <v>#N/A</v>
      </c>
      <c r="J250" s="65" t="e">
        <f>VLOOKUP(E250,'Trimming log'!$F$5:$V$5000,6,FALSE)</f>
        <v>#N/A</v>
      </c>
      <c r="K250" s="65" t="e">
        <f>VLOOKUP(E250,'Trimming log'!$F$5:$V$5000,7,FALSE)</f>
        <v>#N/A</v>
      </c>
      <c r="L250" s="65" t="e">
        <f>VLOOKUP(E250,'Trimming log'!$F$5:$V$5000,8,FALSE)</f>
        <v>#N/A</v>
      </c>
      <c r="M250" s="65" t="e">
        <f>VLOOKUP(E250,'Trimming log'!$F$5:$V$5000,9,FALSE)</f>
        <v>#N/A</v>
      </c>
      <c r="N250" s="507" t="e">
        <f>VLOOKUP(E250,'Trimming log'!$F$5:$V$5000,10,FALSE)</f>
        <v>#N/A</v>
      </c>
      <c r="O250" s="65" t="e">
        <f>VLOOKUP(E250,'Trimming log'!$F$5:$V$5000,11,FALSE)</f>
        <v>#N/A</v>
      </c>
      <c r="P250" s="65" t="e">
        <f>VLOOKUP(E250,'Trimming log'!$F$5:$V$5000,12,FALSE)</f>
        <v>#N/A</v>
      </c>
      <c r="Q250" s="65" t="e">
        <f>VLOOKUP(E250,'Trimming log'!$F$5:$V$5000,13,FALSE)</f>
        <v>#N/A</v>
      </c>
      <c r="R250" s="65" t="e">
        <f>VLOOKUP(E250,'Trimming log'!$F$5:$V$5000,14,FALSE)</f>
        <v>#N/A</v>
      </c>
      <c r="S250" s="65" t="e">
        <f>VLOOKUP(E250,'Trimming log'!$F$5:$V$5000,15,FALSE)</f>
        <v>#N/A</v>
      </c>
      <c r="T250" s="65" t="e">
        <f t="shared" si="41"/>
        <v>#N/A</v>
      </c>
      <c r="U250" s="491" t="str">
        <f t="shared" si="42"/>
        <v/>
      </c>
      <c r="V250" s="74">
        <f t="shared" si="43"/>
        <v>0</v>
      </c>
      <c r="W250" s="134">
        <f t="shared" si="44"/>
        <v>0</v>
      </c>
      <c r="X250" s="134" t="e">
        <f>VLOOKUP(E250,'Trimming log'!$F$5:$Y$5000,19,FALSE)</f>
        <v>#N/A</v>
      </c>
      <c r="Y250" s="134" t="e">
        <f>VLOOKUP(E250,'Trimming log'!$F$5:$Y$5000,20,FALSE)</f>
        <v>#N/A</v>
      </c>
      <c r="Z250" s="135" t="e">
        <f t="shared" si="45"/>
        <v>#N/A</v>
      </c>
      <c r="AA250" s="135" t="e">
        <f t="shared" si="46"/>
        <v>#N/A</v>
      </c>
      <c r="AB250" s="136" t="e">
        <f t="shared" si="47"/>
        <v>#N/A</v>
      </c>
      <c r="AC250" s="136" t="e">
        <f t="shared" si="48"/>
        <v>#N/A</v>
      </c>
      <c r="AD250" s="136" t="e">
        <f t="shared" si="49"/>
        <v>#N/A</v>
      </c>
      <c r="AE250" s="136" t="e">
        <f t="shared" si="50"/>
        <v>#N/A</v>
      </c>
    </row>
    <row r="251" spans="1:31" ht="15" customHeight="1">
      <c r="A251" s="67" t="str">
        <f t="shared" si="39"/>
        <v/>
      </c>
      <c r="B251" s="65">
        <f t="shared" si="51"/>
        <v>228</v>
      </c>
      <c r="C251" s="68" t="str">
        <f t="shared" si="40"/>
        <v/>
      </c>
      <c r="D251" s="69"/>
      <c r="E251" s="66"/>
      <c r="F251" s="65" t="e">
        <f>VLOOKUP(E251,'Trimming log'!$F$5:$V$5000,2,FALSE)</f>
        <v>#N/A</v>
      </c>
      <c r="G251" s="65" t="e">
        <f>VLOOKUP(E251,'Trimming log'!$F$5:$V$5000,3,FALSE)</f>
        <v>#N/A</v>
      </c>
      <c r="H251" s="508" t="e">
        <f>VLOOKUP(E251,'Trimming log'!$F$5:$V$5000,4,FALSE)</f>
        <v>#N/A</v>
      </c>
      <c r="I251" s="65" t="e">
        <f>VLOOKUP(E251,'Trimming log'!$F$5:$V$5000,5,FALSE)</f>
        <v>#N/A</v>
      </c>
      <c r="J251" s="65" t="e">
        <f>VLOOKUP(E251,'Trimming log'!$F$5:$V$5000,6,FALSE)</f>
        <v>#N/A</v>
      </c>
      <c r="K251" s="65" t="e">
        <f>VLOOKUP(E251,'Trimming log'!$F$5:$V$5000,7,FALSE)</f>
        <v>#N/A</v>
      </c>
      <c r="L251" s="65" t="e">
        <f>VLOOKUP(E251,'Trimming log'!$F$5:$V$5000,8,FALSE)</f>
        <v>#N/A</v>
      </c>
      <c r="M251" s="65" t="e">
        <f>VLOOKUP(E251,'Trimming log'!$F$5:$V$5000,9,FALSE)</f>
        <v>#N/A</v>
      </c>
      <c r="N251" s="507" t="e">
        <f>VLOOKUP(E251,'Trimming log'!$F$5:$V$5000,10,FALSE)</f>
        <v>#N/A</v>
      </c>
      <c r="O251" s="65" t="e">
        <f>VLOOKUP(E251,'Trimming log'!$F$5:$V$5000,11,FALSE)</f>
        <v>#N/A</v>
      </c>
      <c r="P251" s="65" t="e">
        <f>VLOOKUP(E251,'Trimming log'!$F$5:$V$5000,12,FALSE)</f>
        <v>#N/A</v>
      </c>
      <c r="Q251" s="65" t="e">
        <f>VLOOKUP(E251,'Trimming log'!$F$5:$V$5000,13,FALSE)</f>
        <v>#N/A</v>
      </c>
      <c r="R251" s="65" t="e">
        <f>VLOOKUP(E251,'Trimming log'!$F$5:$V$5000,14,FALSE)</f>
        <v>#N/A</v>
      </c>
      <c r="S251" s="65" t="e">
        <f>VLOOKUP(E251,'Trimming log'!$F$5:$V$5000,15,FALSE)</f>
        <v>#N/A</v>
      </c>
      <c r="T251" s="65" t="e">
        <f t="shared" si="41"/>
        <v>#N/A</v>
      </c>
      <c r="U251" s="491" t="str">
        <f t="shared" si="42"/>
        <v/>
      </c>
      <c r="V251" s="74">
        <f t="shared" si="43"/>
        <v>0</v>
      </c>
      <c r="W251" s="134">
        <f t="shared" si="44"/>
        <v>0</v>
      </c>
      <c r="X251" s="134" t="e">
        <f>VLOOKUP(E251,'Trimming log'!$F$5:$Y$5000,19,FALSE)</f>
        <v>#N/A</v>
      </c>
      <c r="Y251" s="134" t="e">
        <f>VLOOKUP(E251,'Trimming log'!$F$5:$Y$5000,20,FALSE)</f>
        <v>#N/A</v>
      </c>
      <c r="Z251" s="135" t="e">
        <f t="shared" si="45"/>
        <v>#N/A</v>
      </c>
      <c r="AA251" s="135" t="e">
        <f t="shared" si="46"/>
        <v>#N/A</v>
      </c>
      <c r="AB251" s="136" t="e">
        <f t="shared" si="47"/>
        <v>#N/A</v>
      </c>
      <c r="AC251" s="136" t="e">
        <f t="shared" si="48"/>
        <v>#N/A</v>
      </c>
      <c r="AD251" s="136" t="e">
        <f t="shared" si="49"/>
        <v>#N/A</v>
      </c>
      <c r="AE251" s="136" t="e">
        <f t="shared" si="50"/>
        <v>#N/A</v>
      </c>
    </row>
    <row r="252" spans="1:31" ht="15" customHeight="1">
      <c r="A252" s="67" t="str">
        <f t="shared" si="39"/>
        <v/>
      </c>
      <c r="B252" s="65">
        <f t="shared" si="51"/>
        <v>229</v>
      </c>
      <c r="C252" s="68" t="str">
        <f t="shared" si="40"/>
        <v/>
      </c>
      <c r="D252" s="69"/>
      <c r="E252" s="66"/>
      <c r="F252" s="65" t="e">
        <f>VLOOKUP(E252,'Trimming log'!$F$5:$V$5000,2,FALSE)</f>
        <v>#N/A</v>
      </c>
      <c r="G252" s="65" t="e">
        <f>VLOOKUP(E252,'Trimming log'!$F$5:$V$5000,3,FALSE)</f>
        <v>#N/A</v>
      </c>
      <c r="H252" s="508" t="e">
        <f>VLOOKUP(E252,'Trimming log'!$F$5:$V$5000,4,FALSE)</f>
        <v>#N/A</v>
      </c>
      <c r="I252" s="65" t="e">
        <f>VLOOKUP(E252,'Trimming log'!$F$5:$V$5000,5,FALSE)</f>
        <v>#N/A</v>
      </c>
      <c r="J252" s="65" t="e">
        <f>VLOOKUP(E252,'Trimming log'!$F$5:$V$5000,6,FALSE)</f>
        <v>#N/A</v>
      </c>
      <c r="K252" s="65" t="e">
        <f>VLOOKUP(E252,'Trimming log'!$F$5:$V$5000,7,FALSE)</f>
        <v>#N/A</v>
      </c>
      <c r="L252" s="65" t="e">
        <f>VLOOKUP(E252,'Trimming log'!$F$5:$V$5000,8,FALSE)</f>
        <v>#N/A</v>
      </c>
      <c r="M252" s="65" t="e">
        <f>VLOOKUP(E252,'Trimming log'!$F$5:$V$5000,9,FALSE)</f>
        <v>#N/A</v>
      </c>
      <c r="N252" s="507" t="e">
        <f>VLOOKUP(E252,'Trimming log'!$F$5:$V$5000,10,FALSE)</f>
        <v>#N/A</v>
      </c>
      <c r="O252" s="65" t="e">
        <f>VLOOKUP(E252,'Trimming log'!$F$5:$V$5000,11,FALSE)</f>
        <v>#N/A</v>
      </c>
      <c r="P252" s="65" t="e">
        <f>VLOOKUP(E252,'Trimming log'!$F$5:$V$5000,12,FALSE)</f>
        <v>#N/A</v>
      </c>
      <c r="Q252" s="65" t="e">
        <f>VLOOKUP(E252,'Trimming log'!$F$5:$V$5000,13,FALSE)</f>
        <v>#N/A</v>
      </c>
      <c r="R252" s="65" t="e">
        <f>VLOOKUP(E252,'Trimming log'!$F$5:$V$5000,14,FALSE)</f>
        <v>#N/A</v>
      </c>
      <c r="S252" s="65" t="e">
        <f>VLOOKUP(E252,'Trimming log'!$F$5:$V$5000,15,FALSE)</f>
        <v>#N/A</v>
      </c>
      <c r="T252" s="65" t="e">
        <f t="shared" si="41"/>
        <v>#N/A</v>
      </c>
      <c r="U252" s="491" t="str">
        <f t="shared" si="42"/>
        <v/>
      </c>
      <c r="V252" s="74">
        <f t="shared" si="43"/>
        <v>0</v>
      </c>
      <c r="W252" s="134">
        <f t="shared" si="44"/>
        <v>0</v>
      </c>
      <c r="X252" s="134" t="e">
        <f>VLOOKUP(E252,'Trimming log'!$F$5:$Y$5000,19,FALSE)</f>
        <v>#N/A</v>
      </c>
      <c r="Y252" s="134" t="e">
        <f>VLOOKUP(E252,'Trimming log'!$F$5:$Y$5000,20,FALSE)</f>
        <v>#N/A</v>
      </c>
      <c r="Z252" s="135" t="e">
        <f t="shared" si="45"/>
        <v>#N/A</v>
      </c>
      <c r="AA252" s="135" t="e">
        <f t="shared" si="46"/>
        <v>#N/A</v>
      </c>
      <c r="AB252" s="136" t="e">
        <f t="shared" si="47"/>
        <v>#N/A</v>
      </c>
      <c r="AC252" s="136" t="e">
        <f t="shared" si="48"/>
        <v>#N/A</v>
      </c>
      <c r="AD252" s="136" t="e">
        <f t="shared" si="49"/>
        <v>#N/A</v>
      </c>
      <c r="AE252" s="136" t="e">
        <f t="shared" si="50"/>
        <v>#N/A</v>
      </c>
    </row>
    <row r="253" spans="1:31" ht="15" customHeight="1">
      <c r="A253" s="67" t="str">
        <f t="shared" si="39"/>
        <v/>
      </c>
      <c r="B253" s="65">
        <f t="shared" si="51"/>
        <v>230</v>
      </c>
      <c r="C253" s="68" t="str">
        <f t="shared" si="40"/>
        <v/>
      </c>
      <c r="D253" s="69"/>
      <c r="E253" s="66"/>
      <c r="F253" s="65" t="e">
        <f>VLOOKUP(E253,'Trimming log'!$F$5:$V$5000,2,FALSE)</f>
        <v>#N/A</v>
      </c>
      <c r="G253" s="65" t="e">
        <f>VLOOKUP(E253,'Trimming log'!$F$5:$V$5000,3,FALSE)</f>
        <v>#N/A</v>
      </c>
      <c r="H253" s="508" t="e">
        <f>VLOOKUP(E253,'Trimming log'!$F$5:$V$5000,4,FALSE)</f>
        <v>#N/A</v>
      </c>
      <c r="I253" s="65" t="e">
        <f>VLOOKUP(E253,'Trimming log'!$F$5:$V$5000,5,FALSE)</f>
        <v>#N/A</v>
      </c>
      <c r="J253" s="65" t="e">
        <f>VLOOKUP(E253,'Trimming log'!$F$5:$V$5000,6,FALSE)</f>
        <v>#N/A</v>
      </c>
      <c r="K253" s="65" t="e">
        <f>VLOOKUP(E253,'Trimming log'!$F$5:$V$5000,7,FALSE)</f>
        <v>#N/A</v>
      </c>
      <c r="L253" s="65" t="e">
        <f>VLOOKUP(E253,'Trimming log'!$F$5:$V$5000,8,FALSE)</f>
        <v>#N/A</v>
      </c>
      <c r="M253" s="65" t="e">
        <f>VLOOKUP(E253,'Trimming log'!$F$5:$V$5000,9,FALSE)</f>
        <v>#N/A</v>
      </c>
      <c r="N253" s="507" t="e">
        <f>VLOOKUP(E253,'Trimming log'!$F$5:$V$5000,10,FALSE)</f>
        <v>#N/A</v>
      </c>
      <c r="O253" s="65" t="e">
        <f>VLOOKUP(E253,'Trimming log'!$F$5:$V$5000,11,FALSE)</f>
        <v>#N/A</v>
      </c>
      <c r="P253" s="65" t="e">
        <f>VLOOKUP(E253,'Trimming log'!$F$5:$V$5000,12,FALSE)</f>
        <v>#N/A</v>
      </c>
      <c r="Q253" s="65" t="e">
        <f>VLOOKUP(E253,'Trimming log'!$F$5:$V$5000,13,FALSE)</f>
        <v>#N/A</v>
      </c>
      <c r="R253" s="65" t="e">
        <f>VLOOKUP(E253,'Trimming log'!$F$5:$V$5000,14,FALSE)</f>
        <v>#N/A</v>
      </c>
      <c r="S253" s="65" t="e">
        <f>VLOOKUP(E253,'Trimming log'!$F$5:$V$5000,15,FALSE)</f>
        <v>#N/A</v>
      </c>
      <c r="T253" s="65" t="e">
        <f t="shared" si="41"/>
        <v>#N/A</v>
      </c>
      <c r="U253" s="491" t="str">
        <f t="shared" si="42"/>
        <v/>
      </c>
      <c r="V253" s="74">
        <f t="shared" si="43"/>
        <v>0</v>
      </c>
      <c r="W253" s="134">
        <f t="shared" si="44"/>
        <v>0</v>
      </c>
      <c r="X253" s="134" t="e">
        <f>VLOOKUP(E253,'Trimming log'!$F$5:$Y$5000,19,FALSE)</f>
        <v>#N/A</v>
      </c>
      <c r="Y253" s="134" t="e">
        <f>VLOOKUP(E253,'Trimming log'!$F$5:$Y$5000,20,FALSE)</f>
        <v>#N/A</v>
      </c>
      <c r="Z253" s="135" t="e">
        <f t="shared" si="45"/>
        <v>#N/A</v>
      </c>
      <c r="AA253" s="135" t="e">
        <f t="shared" si="46"/>
        <v>#N/A</v>
      </c>
      <c r="AB253" s="136" t="e">
        <f t="shared" si="47"/>
        <v>#N/A</v>
      </c>
      <c r="AC253" s="136" t="e">
        <f t="shared" si="48"/>
        <v>#N/A</v>
      </c>
      <c r="AD253" s="136" t="e">
        <f t="shared" si="49"/>
        <v>#N/A</v>
      </c>
      <c r="AE253" s="136" t="e">
        <f t="shared" si="50"/>
        <v>#N/A</v>
      </c>
    </row>
    <row r="254" spans="1:31" ht="15" customHeight="1">
      <c r="A254" s="67" t="str">
        <f t="shared" si="39"/>
        <v/>
      </c>
      <c r="B254" s="65">
        <f t="shared" si="51"/>
        <v>231</v>
      </c>
      <c r="C254" s="68" t="str">
        <f t="shared" si="40"/>
        <v/>
      </c>
      <c r="D254" s="69"/>
      <c r="E254" s="66"/>
      <c r="F254" s="65" t="e">
        <f>VLOOKUP(E254,'Trimming log'!$F$5:$V$5000,2,FALSE)</f>
        <v>#N/A</v>
      </c>
      <c r="G254" s="65" t="e">
        <f>VLOOKUP(E254,'Trimming log'!$F$5:$V$5000,3,FALSE)</f>
        <v>#N/A</v>
      </c>
      <c r="H254" s="508" t="e">
        <f>VLOOKUP(E254,'Trimming log'!$F$5:$V$5000,4,FALSE)</f>
        <v>#N/A</v>
      </c>
      <c r="I254" s="65" t="e">
        <f>VLOOKUP(E254,'Trimming log'!$F$5:$V$5000,5,FALSE)</f>
        <v>#N/A</v>
      </c>
      <c r="J254" s="65" t="e">
        <f>VLOOKUP(E254,'Trimming log'!$F$5:$V$5000,6,FALSE)</f>
        <v>#N/A</v>
      </c>
      <c r="K254" s="65" t="e">
        <f>VLOOKUP(E254,'Trimming log'!$F$5:$V$5000,7,FALSE)</f>
        <v>#N/A</v>
      </c>
      <c r="L254" s="65" t="e">
        <f>VLOOKUP(E254,'Trimming log'!$F$5:$V$5000,8,FALSE)</f>
        <v>#N/A</v>
      </c>
      <c r="M254" s="65" t="e">
        <f>VLOOKUP(E254,'Trimming log'!$F$5:$V$5000,9,FALSE)</f>
        <v>#N/A</v>
      </c>
      <c r="N254" s="507" t="e">
        <f>VLOOKUP(E254,'Trimming log'!$F$5:$V$5000,10,FALSE)</f>
        <v>#N/A</v>
      </c>
      <c r="O254" s="65" t="e">
        <f>VLOOKUP(E254,'Trimming log'!$F$5:$V$5000,11,FALSE)</f>
        <v>#N/A</v>
      </c>
      <c r="P254" s="65" t="e">
        <f>VLOOKUP(E254,'Trimming log'!$F$5:$V$5000,12,FALSE)</f>
        <v>#N/A</v>
      </c>
      <c r="Q254" s="65" t="e">
        <f>VLOOKUP(E254,'Trimming log'!$F$5:$V$5000,13,FALSE)</f>
        <v>#N/A</v>
      </c>
      <c r="R254" s="65" t="e">
        <f>VLOOKUP(E254,'Trimming log'!$F$5:$V$5000,14,FALSE)</f>
        <v>#N/A</v>
      </c>
      <c r="S254" s="65" t="e">
        <f>VLOOKUP(E254,'Trimming log'!$F$5:$V$5000,15,FALSE)</f>
        <v>#N/A</v>
      </c>
      <c r="T254" s="65" t="e">
        <f t="shared" si="41"/>
        <v>#N/A</v>
      </c>
      <c r="U254" s="491" t="str">
        <f t="shared" si="42"/>
        <v/>
      </c>
      <c r="V254" s="74">
        <f t="shared" si="43"/>
        <v>0</v>
      </c>
      <c r="W254" s="134">
        <f t="shared" si="44"/>
        <v>0</v>
      </c>
      <c r="X254" s="134" t="e">
        <f>VLOOKUP(E254,'Trimming log'!$F$5:$Y$5000,19,FALSE)</f>
        <v>#N/A</v>
      </c>
      <c r="Y254" s="134" t="e">
        <f>VLOOKUP(E254,'Trimming log'!$F$5:$Y$5000,20,FALSE)</f>
        <v>#N/A</v>
      </c>
      <c r="Z254" s="135" t="e">
        <f t="shared" si="45"/>
        <v>#N/A</v>
      </c>
      <c r="AA254" s="135" t="e">
        <f t="shared" si="46"/>
        <v>#N/A</v>
      </c>
      <c r="AB254" s="136" t="e">
        <f t="shared" si="47"/>
        <v>#N/A</v>
      </c>
      <c r="AC254" s="136" t="e">
        <f t="shared" si="48"/>
        <v>#N/A</v>
      </c>
      <c r="AD254" s="136" t="e">
        <f t="shared" si="49"/>
        <v>#N/A</v>
      </c>
      <c r="AE254" s="136" t="e">
        <f t="shared" si="50"/>
        <v>#N/A</v>
      </c>
    </row>
    <row r="255" spans="1:31" ht="15" customHeight="1">
      <c r="A255" s="67" t="str">
        <f t="shared" si="39"/>
        <v/>
      </c>
      <c r="B255" s="65">
        <f t="shared" si="51"/>
        <v>232</v>
      </c>
      <c r="C255" s="68" t="str">
        <f t="shared" si="40"/>
        <v/>
      </c>
      <c r="D255" s="69"/>
      <c r="E255" s="66"/>
      <c r="F255" s="65" t="e">
        <f>VLOOKUP(E255,'Trimming log'!$F$5:$V$5000,2,FALSE)</f>
        <v>#N/A</v>
      </c>
      <c r="G255" s="65" t="e">
        <f>VLOOKUP(E255,'Trimming log'!$F$5:$V$5000,3,FALSE)</f>
        <v>#N/A</v>
      </c>
      <c r="H255" s="508" t="e">
        <f>VLOOKUP(E255,'Trimming log'!$F$5:$V$5000,4,FALSE)</f>
        <v>#N/A</v>
      </c>
      <c r="I255" s="65" t="e">
        <f>VLOOKUP(E255,'Trimming log'!$F$5:$V$5000,5,FALSE)</f>
        <v>#N/A</v>
      </c>
      <c r="J255" s="65" t="e">
        <f>VLOOKUP(E255,'Trimming log'!$F$5:$V$5000,6,FALSE)</f>
        <v>#N/A</v>
      </c>
      <c r="K255" s="65" t="e">
        <f>VLOOKUP(E255,'Trimming log'!$F$5:$V$5000,7,FALSE)</f>
        <v>#N/A</v>
      </c>
      <c r="L255" s="65" t="e">
        <f>VLOOKUP(E255,'Trimming log'!$F$5:$V$5000,8,FALSE)</f>
        <v>#N/A</v>
      </c>
      <c r="M255" s="65" t="e">
        <f>VLOOKUP(E255,'Trimming log'!$F$5:$V$5000,9,FALSE)</f>
        <v>#N/A</v>
      </c>
      <c r="N255" s="507" t="e">
        <f>VLOOKUP(E255,'Trimming log'!$F$5:$V$5000,10,FALSE)</f>
        <v>#N/A</v>
      </c>
      <c r="O255" s="65" t="e">
        <f>VLOOKUP(E255,'Trimming log'!$F$5:$V$5000,11,FALSE)</f>
        <v>#N/A</v>
      </c>
      <c r="P255" s="65" t="e">
        <f>VLOOKUP(E255,'Trimming log'!$F$5:$V$5000,12,FALSE)</f>
        <v>#N/A</v>
      </c>
      <c r="Q255" s="65" t="e">
        <f>VLOOKUP(E255,'Trimming log'!$F$5:$V$5000,13,FALSE)</f>
        <v>#N/A</v>
      </c>
      <c r="R255" s="65" t="e">
        <f>VLOOKUP(E255,'Trimming log'!$F$5:$V$5000,14,FALSE)</f>
        <v>#N/A</v>
      </c>
      <c r="S255" s="65" t="e">
        <f>VLOOKUP(E255,'Trimming log'!$F$5:$V$5000,15,FALSE)</f>
        <v>#N/A</v>
      </c>
      <c r="T255" s="65" t="e">
        <f t="shared" si="41"/>
        <v>#N/A</v>
      </c>
      <c r="U255" s="491" t="str">
        <f t="shared" si="42"/>
        <v/>
      </c>
      <c r="V255" s="74">
        <f t="shared" si="43"/>
        <v>0</v>
      </c>
      <c r="W255" s="134">
        <f t="shared" si="44"/>
        <v>0</v>
      </c>
      <c r="X255" s="134" t="e">
        <f>VLOOKUP(E255,'Trimming log'!$F$5:$Y$5000,19,FALSE)</f>
        <v>#N/A</v>
      </c>
      <c r="Y255" s="134" t="e">
        <f>VLOOKUP(E255,'Trimming log'!$F$5:$Y$5000,20,FALSE)</f>
        <v>#N/A</v>
      </c>
      <c r="Z255" s="135" t="e">
        <f t="shared" si="45"/>
        <v>#N/A</v>
      </c>
      <c r="AA255" s="135" t="e">
        <f t="shared" si="46"/>
        <v>#N/A</v>
      </c>
      <c r="AB255" s="136" t="e">
        <f t="shared" si="47"/>
        <v>#N/A</v>
      </c>
      <c r="AC255" s="136" t="e">
        <f t="shared" si="48"/>
        <v>#N/A</v>
      </c>
      <c r="AD255" s="136" t="e">
        <f t="shared" si="49"/>
        <v>#N/A</v>
      </c>
      <c r="AE255" s="136" t="e">
        <f t="shared" si="50"/>
        <v>#N/A</v>
      </c>
    </row>
    <row r="256" spans="1:31" ht="15" customHeight="1">
      <c r="A256" s="67" t="str">
        <f t="shared" si="39"/>
        <v/>
      </c>
      <c r="B256" s="65">
        <f t="shared" si="51"/>
        <v>233</v>
      </c>
      <c r="C256" s="68" t="str">
        <f t="shared" si="40"/>
        <v/>
      </c>
      <c r="D256" s="69"/>
      <c r="E256" s="66"/>
      <c r="F256" s="65" t="e">
        <f>VLOOKUP(E256,'Trimming log'!$F$5:$V$5000,2,FALSE)</f>
        <v>#N/A</v>
      </c>
      <c r="G256" s="65" t="e">
        <f>VLOOKUP(E256,'Trimming log'!$F$5:$V$5000,3,FALSE)</f>
        <v>#N/A</v>
      </c>
      <c r="H256" s="508" t="e">
        <f>VLOOKUP(E256,'Trimming log'!$F$5:$V$5000,4,FALSE)</f>
        <v>#N/A</v>
      </c>
      <c r="I256" s="65" t="e">
        <f>VLOOKUP(E256,'Trimming log'!$F$5:$V$5000,5,FALSE)</f>
        <v>#N/A</v>
      </c>
      <c r="J256" s="65" t="e">
        <f>VLOOKUP(E256,'Trimming log'!$F$5:$V$5000,6,FALSE)</f>
        <v>#N/A</v>
      </c>
      <c r="K256" s="65" t="e">
        <f>VLOOKUP(E256,'Trimming log'!$F$5:$V$5000,7,FALSE)</f>
        <v>#N/A</v>
      </c>
      <c r="L256" s="65" t="e">
        <f>VLOOKUP(E256,'Trimming log'!$F$5:$V$5000,8,FALSE)</f>
        <v>#N/A</v>
      </c>
      <c r="M256" s="65" t="e">
        <f>VLOOKUP(E256,'Trimming log'!$F$5:$V$5000,9,FALSE)</f>
        <v>#N/A</v>
      </c>
      <c r="N256" s="507" t="e">
        <f>VLOOKUP(E256,'Trimming log'!$F$5:$V$5000,10,FALSE)</f>
        <v>#N/A</v>
      </c>
      <c r="O256" s="65" t="e">
        <f>VLOOKUP(E256,'Trimming log'!$F$5:$V$5000,11,FALSE)</f>
        <v>#N/A</v>
      </c>
      <c r="P256" s="65" t="e">
        <f>VLOOKUP(E256,'Trimming log'!$F$5:$V$5000,12,FALSE)</f>
        <v>#N/A</v>
      </c>
      <c r="Q256" s="65" t="e">
        <f>VLOOKUP(E256,'Trimming log'!$F$5:$V$5000,13,FALSE)</f>
        <v>#N/A</v>
      </c>
      <c r="R256" s="65" t="e">
        <f>VLOOKUP(E256,'Trimming log'!$F$5:$V$5000,14,FALSE)</f>
        <v>#N/A</v>
      </c>
      <c r="S256" s="65" t="e">
        <f>VLOOKUP(E256,'Trimming log'!$F$5:$V$5000,15,FALSE)</f>
        <v>#N/A</v>
      </c>
      <c r="T256" s="65" t="e">
        <f t="shared" si="41"/>
        <v>#N/A</v>
      </c>
      <c r="U256" s="491" t="str">
        <f t="shared" si="42"/>
        <v/>
      </c>
      <c r="V256" s="74">
        <f t="shared" si="43"/>
        <v>0</v>
      </c>
      <c r="W256" s="134">
        <f t="shared" si="44"/>
        <v>0</v>
      </c>
      <c r="X256" s="134" t="e">
        <f>VLOOKUP(E256,'Trimming log'!$F$5:$Y$5000,19,FALSE)</f>
        <v>#N/A</v>
      </c>
      <c r="Y256" s="134" t="e">
        <f>VLOOKUP(E256,'Trimming log'!$F$5:$Y$5000,20,FALSE)</f>
        <v>#N/A</v>
      </c>
      <c r="Z256" s="135" t="e">
        <f t="shared" si="45"/>
        <v>#N/A</v>
      </c>
      <c r="AA256" s="135" t="e">
        <f t="shared" si="46"/>
        <v>#N/A</v>
      </c>
      <c r="AB256" s="136" t="e">
        <f t="shared" si="47"/>
        <v>#N/A</v>
      </c>
      <c r="AC256" s="136" t="e">
        <f t="shared" si="48"/>
        <v>#N/A</v>
      </c>
      <c r="AD256" s="136" t="e">
        <f t="shared" si="49"/>
        <v>#N/A</v>
      </c>
      <c r="AE256" s="136" t="e">
        <f t="shared" si="50"/>
        <v>#N/A</v>
      </c>
    </row>
    <row r="257" spans="1:31" ht="15" customHeight="1">
      <c r="A257" s="67" t="str">
        <f t="shared" si="39"/>
        <v/>
      </c>
      <c r="B257" s="65">
        <f t="shared" si="51"/>
        <v>234</v>
      </c>
      <c r="C257" s="68" t="str">
        <f t="shared" si="40"/>
        <v/>
      </c>
      <c r="D257" s="69"/>
      <c r="E257" s="66"/>
      <c r="F257" s="65" t="e">
        <f>VLOOKUP(E257,'Trimming log'!$F$5:$V$5000,2,FALSE)</f>
        <v>#N/A</v>
      </c>
      <c r="G257" s="65" t="e">
        <f>VLOOKUP(E257,'Trimming log'!$F$5:$V$5000,3,FALSE)</f>
        <v>#N/A</v>
      </c>
      <c r="H257" s="508" t="e">
        <f>VLOOKUP(E257,'Trimming log'!$F$5:$V$5000,4,FALSE)</f>
        <v>#N/A</v>
      </c>
      <c r="I257" s="65" t="e">
        <f>VLOOKUP(E257,'Trimming log'!$F$5:$V$5000,5,FALSE)</f>
        <v>#N/A</v>
      </c>
      <c r="J257" s="65" t="e">
        <f>VLOOKUP(E257,'Trimming log'!$F$5:$V$5000,6,FALSE)</f>
        <v>#N/A</v>
      </c>
      <c r="K257" s="65" t="e">
        <f>VLOOKUP(E257,'Trimming log'!$F$5:$V$5000,7,FALSE)</f>
        <v>#N/A</v>
      </c>
      <c r="L257" s="65" t="e">
        <f>VLOOKUP(E257,'Trimming log'!$F$5:$V$5000,8,FALSE)</f>
        <v>#N/A</v>
      </c>
      <c r="M257" s="65" t="e">
        <f>VLOOKUP(E257,'Trimming log'!$F$5:$V$5000,9,FALSE)</f>
        <v>#N/A</v>
      </c>
      <c r="N257" s="507" t="e">
        <f>VLOOKUP(E257,'Trimming log'!$F$5:$V$5000,10,FALSE)</f>
        <v>#N/A</v>
      </c>
      <c r="O257" s="65" t="e">
        <f>VLOOKUP(E257,'Trimming log'!$F$5:$V$5000,11,FALSE)</f>
        <v>#N/A</v>
      </c>
      <c r="P257" s="65" t="e">
        <f>VLOOKUP(E257,'Trimming log'!$F$5:$V$5000,12,FALSE)</f>
        <v>#N/A</v>
      </c>
      <c r="Q257" s="65" t="e">
        <f>VLOOKUP(E257,'Trimming log'!$F$5:$V$5000,13,FALSE)</f>
        <v>#N/A</v>
      </c>
      <c r="R257" s="65" t="e">
        <f>VLOOKUP(E257,'Trimming log'!$F$5:$V$5000,14,FALSE)</f>
        <v>#N/A</v>
      </c>
      <c r="S257" s="65" t="e">
        <f>VLOOKUP(E257,'Trimming log'!$F$5:$V$5000,15,FALSE)</f>
        <v>#N/A</v>
      </c>
      <c r="T257" s="65" t="e">
        <f t="shared" si="41"/>
        <v>#N/A</v>
      </c>
      <c r="U257" s="491" t="str">
        <f t="shared" si="42"/>
        <v/>
      </c>
      <c r="V257" s="74">
        <f t="shared" si="43"/>
        <v>0</v>
      </c>
      <c r="W257" s="134">
        <f t="shared" si="44"/>
        <v>0</v>
      </c>
      <c r="X257" s="134" t="e">
        <f>VLOOKUP(E257,'Trimming log'!$F$5:$Y$5000,19,FALSE)</f>
        <v>#N/A</v>
      </c>
      <c r="Y257" s="134" t="e">
        <f>VLOOKUP(E257,'Trimming log'!$F$5:$Y$5000,20,FALSE)</f>
        <v>#N/A</v>
      </c>
      <c r="Z257" s="135" t="e">
        <f t="shared" si="45"/>
        <v>#N/A</v>
      </c>
      <c r="AA257" s="135" t="e">
        <f t="shared" si="46"/>
        <v>#N/A</v>
      </c>
      <c r="AB257" s="136" t="e">
        <f t="shared" si="47"/>
        <v>#N/A</v>
      </c>
      <c r="AC257" s="136" t="e">
        <f t="shared" si="48"/>
        <v>#N/A</v>
      </c>
      <c r="AD257" s="136" t="e">
        <f t="shared" si="49"/>
        <v>#N/A</v>
      </c>
      <c r="AE257" s="136" t="e">
        <f t="shared" si="50"/>
        <v>#N/A</v>
      </c>
    </row>
    <row r="258" spans="1:31" ht="15" customHeight="1">
      <c r="A258" s="67" t="str">
        <f t="shared" si="39"/>
        <v/>
      </c>
      <c r="B258" s="65">
        <f t="shared" si="51"/>
        <v>235</v>
      </c>
      <c r="C258" s="68" t="str">
        <f t="shared" si="40"/>
        <v/>
      </c>
      <c r="D258" s="69"/>
      <c r="E258" s="66"/>
      <c r="F258" s="65" t="e">
        <f>VLOOKUP(E258,'Trimming log'!$F$5:$V$5000,2,FALSE)</f>
        <v>#N/A</v>
      </c>
      <c r="G258" s="65" t="e">
        <f>VLOOKUP(E258,'Trimming log'!$F$5:$V$5000,3,FALSE)</f>
        <v>#N/A</v>
      </c>
      <c r="H258" s="508" t="e">
        <f>VLOOKUP(E258,'Trimming log'!$F$5:$V$5000,4,FALSE)</f>
        <v>#N/A</v>
      </c>
      <c r="I258" s="65" t="e">
        <f>VLOOKUP(E258,'Trimming log'!$F$5:$V$5000,5,FALSE)</f>
        <v>#N/A</v>
      </c>
      <c r="J258" s="65" t="e">
        <f>VLOOKUP(E258,'Trimming log'!$F$5:$V$5000,6,FALSE)</f>
        <v>#N/A</v>
      </c>
      <c r="K258" s="65" t="e">
        <f>VLOOKUP(E258,'Trimming log'!$F$5:$V$5000,7,FALSE)</f>
        <v>#N/A</v>
      </c>
      <c r="L258" s="65" t="e">
        <f>VLOOKUP(E258,'Trimming log'!$F$5:$V$5000,8,FALSE)</f>
        <v>#N/A</v>
      </c>
      <c r="M258" s="65" t="e">
        <f>VLOOKUP(E258,'Trimming log'!$F$5:$V$5000,9,FALSE)</f>
        <v>#N/A</v>
      </c>
      <c r="N258" s="507" t="e">
        <f>VLOOKUP(E258,'Trimming log'!$F$5:$V$5000,10,FALSE)</f>
        <v>#N/A</v>
      </c>
      <c r="O258" s="65" t="e">
        <f>VLOOKUP(E258,'Trimming log'!$F$5:$V$5000,11,FALSE)</f>
        <v>#N/A</v>
      </c>
      <c r="P258" s="65" t="e">
        <f>VLOOKUP(E258,'Trimming log'!$F$5:$V$5000,12,FALSE)</f>
        <v>#N/A</v>
      </c>
      <c r="Q258" s="65" t="e">
        <f>VLOOKUP(E258,'Trimming log'!$F$5:$V$5000,13,FALSE)</f>
        <v>#N/A</v>
      </c>
      <c r="R258" s="65" t="e">
        <f>VLOOKUP(E258,'Trimming log'!$F$5:$V$5000,14,FALSE)</f>
        <v>#N/A</v>
      </c>
      <c r="S258" s="65" t="e">
        <f>VLOOKUP(E258,'Trimming log'!$F$5:$V$5000,15,FALSE)</f>
        <v>#N/A</v>
      </c>
      <c r="T258" s="65" t="e">
        <f t="shared" si="41"/>
        <v>#N/A</v>
      </c>
      <c r="U258" s="491" t="str">
        <f t="shared" si="42"/>
        <v/>
      </c>
      <c r="V258" s="74">
        <f t="shared" si="43"/>
        <v>0</v>
      </c>
      <c r="W258" s="134">
        <f t="shared" si="44"/>
        <v>0</v>
      </c>
      <c r="X258" s="134" t="e">
        <f>VLOOKUP(E258,'Trimming log'!$F$5:$Y$5000,19,FALSE)</f>
        <v>#N/A</v>
      </c>
      <c r="Y258" s="134" t="e">
        <f>VLOOKUP(E258,'Trimming log'!$F$5:$Y$5000,20,FALSE)</f>
        <v>#N/A</v>
      </c>
      <c r="Z258" s="135" t="e">
        <f t="shared" si="45"/>
        <v>#N/A</v>
      </c>
      <c r="AA258" s="135" t="e">
        <f t="shared" si="46"/>
        <v>#N/A</v>
      </c>
      <c r="AB258" s="136" t="e">
        <f t="shared" si="47"/>
        <v>#N/A</v>
      </c>
      <c r="AC258" s="136" t="e">
        <f t="shared" si="48"/>
        <v>#N/A</v>
      </c>
      <c r="AD258" s="136" t="e">
        <f t="shared" si="49"/>
        <v>#N/A</v>
      </c>
      <c r="AE258" s="136" t="e">
        <f t="shared" si="50"/>
        <v>#N/A</v>
      </c>
    </row>
    <row r="259" spans="1:31" ht="15" customHeight="1">
      <c r="A259" s="67" t="str">
        <f t="shared" si="39"/>
        <v/>
      </c>
      <c r="B259" s="65">
        <f t="shared" si="51"/>
        <v>236</v>
      </c>
      <c r="C259" s="68" t="str">
        <f t="shared" si="40"/>
        <v/>
      </c>
      <c r="D259" s="69"/>
      <c r="E259" s="66"/>
      <c r="F259" s="65" t="e">
        <f>VLOOKUP(E259,'Trimming log'!$F$5:$V$5000,2,FALSE)</f>
        <v>#N/A</v>
      </c>
      <c r="G259" s="65" t="e">
        <f>VLOOKUP(E259,'Trimming log'!$F$5:$V$5000,3,FALSE)</f>
        <v>#N/A</v>
      </c>
      <c r="H259" s="508" t="e">
        <f>VLOOKUP(E259,'Trimming log'!$F$5:$V$5000,4,FALSE)</f>
        <v>#N/A</v>
      </c>
      <c r="I259" s="65" t="e">
        <f>VLOOKUP(E259,'Trimming log'!$F$5:$V$5000,5,FALSE)</f>
        <v>#N/A</v>
      </c>
      <c r="J259" s="65" t="e">
        <f>VLOOKUP(E259,'Trimming log'!$F$5:$V$5000,6,FALSE)</f>
        <v>#N/A</v>
      </c>
      <c r="K259" s="65" t="e">
        <f>VLOOKUP(E259,'Trimming log'!$F$5:$V$5000,7,FALSE)</f>
        <v>#N/A</v>
      </c>
      <c r="L259" s="65" t="e">
        <f>VLOOKUP(E259,'Trimming log'!$F$5:$V$5000,8,FALSE)</f>
        <v>#N/A</v>
      </c>
      <c r="M259" s="65" t="e">
        <f>VLOOKUP(E259,'Trimming log'!$F$5:$V$5000,9,FALSE)</f>
        <v>#N/A</v>
      </c>
      <c r="N259" s="507" t="e">
        <f>VLOOKUP(E259,'Trimming log'!$F$5:$V$5000,10,FALSE)</f>
        <v>#N/A</v>
      </c>
      <c r="O259" s="65" t="e">
        <f>VLOOKUP(E259,'Trimming log'!$F$5:$V$5000,11,FALSE)</f>
        <v>#N/A</v>
      </c>
      <c r="P259" s="65" t="e">
        <f>VLOOKUP(E259,'Trimming log'!$F$5:$V$5000,12,FALSE)</f>
        <v>#N/A</v>
      </c>
      <c r="Q259" s="65" t="e">
        <f>VLOOKUP(E259,'Trimming log'!$F$5:$V$5000,13,FALSE)</f>
        <v>#N/A</v>
      </c>
      <c r="R259" s="65" t="e">
        <f>VLOOKUP(E259,'Trimming log'!$F$5:$V$5000,14,FALSE)</f>
        <v>#N/A</v>
      </c>
      <c r="S259" s="65" t="e">
        <f>VLOOKUP(E259,'Trimming log'!$F$5:$V$5000,15,FALSE)</f>
        <v>#N/A</v>
      </c>
      <c r="T259" s="65" t="e">
        <f t="shared" si="41"/>
        <v>#N/A</v>
      </c>
      <c r="U259" s="491" t="str">
        <f t="shared" si="42"/>
        <v/>
      </c>
      <c r="V259" s="74">
        <f t="shared" si="43"/>
        <v>0</v>
      </c>
      <c r="W259" s="134">
        <f t="shared" si="44"/>
        <v>0</v>
      </c>
      <c r="X259" s="134" t="e">
        <f>VLOOKUP(E259,'Trimming log'!$F$5:$Y$5000,19,FALSE)</f>
        <v>#N/A</v>
      </c>
      <c r="Y259" s="134" t="e">
        <f>VLOOKUP(E259,'Trimming log'!$F$5:$Y$5000,20,FALSE)</f>
        <v>#N/A</v>
      </c>
      <c r="Z259" s="135" t="e">
        <f t="shared" si="45"/>
        <v>#N/A</v>
      </c>
      <c r="AA259" s="135" t="e">
        <f t="shared" si="46"/>
        <v>#N/A</v>
      </c>
      <c r="AB259" s="136" t="e">
        <f t="shared" si="47"/>
        <v>#N/A</v>
      </c>
      <c r="AC259" s="136" t="e">
        <f t="shared" si="48"/>
        <v>#N/A</v>
      </c>
      <c r="AD259" s="136" t="e">
        <f t="shared" si="49"/>
        <v>#N/A</v>
      </c>
      <c r="AE259" s="136" t="e">
        <f t="shared" si="50"/>
        <v>#N/A</v>
      </c>
    </row>
    <row r="260" spans="1:31" ht="15" customHeight="1">
      <c r="A260" s="67" t="str">
        <f t="shared" si="39"/>
        <v/>
      </c>
      <c r="B260" s="65">
        <f t="shared" si="51"/>
        <v>237</v>
      </c>
      <c r="C260" s="68" t="str">
        <f t="shared" si="40"/>
        <v/>
      </c>
      <c r="D260" s="69"/>
      <c r="E260" s="66"/>
      <c r="F260" s="65" t="e">
        <f>VLOOKUP(E260,'Trimming log'!$F$5:$V$5000,2,FALSE)</f>
        <v>#N/A</v>
      </c>
      <c r="G260" s="65" t="e">
        <f>VLOOKUP(E260,'Trimming log'!$F$5:$V$5000,3,FALSE)</f>
        <v>#N/A</v>
      </c>
      <c r="H260" s="508" t="e">
        <f>VLOOKUP(E260,'Trimming log'!$F$5:$V$5000,4,FALSE)</f>
        <v>#N/A</v>
      </c>
      <c r="I260" s="65" t="e">
        <f>VLOOKUP(E260,'Trimming log'!$F$5:$V$5000,5,FALSE)</f>
        <v>#N/A</v>
      </c>
      <c r="J260" s="65" t="e">
        <f>VLOOKUP(E260,'Trimming log'!$F$5:$V$5000,6,FALSE)</f>
        <v>#N/A</v>
      </c>
      <c r="K260" s="65" t="e">
        <f>VLOOKUP(E260,'Trimming log'!$F$5:$V$5000,7,FALSE)</f>
        <v>#N/A</v>
      </c>
      <c r="L260" s="65" t="e">
        <f>VLOOKUP(E260,'Trimming log'!$F$5:$V$5000,8,FALSE)</f>
        <v>#N/A</v>
      </c>
      <c r="M260" s="65" t="e">
        <f>VLOOKUP(E260,'Trimming log'!$F$5:$V$5000,9,FALSE)</f>
        <v>#N/A</v>
      </c>
      <c r="N260" s="507" t="e">
        <f>VLOOKUP(E260,'Trimming log'!$F$5:$V$5000,10,FALSE)</f>
        <v>#N/A</v>
      </c>
      <c r="O260" s="65" t="e">
        <f>VLOOKUP(E260,'Trimming log'!$F$5:$V$5000,11,FALSE)</f>
        <v>#N/A</v>
      </c>
      <c r="P260" s="65" t="e">
        <f>VLOOKUP(E260,'Trimming log'!$F$5:$V$5000,12,FALSE)</f>
        <v>#N/A</v>
      </c>
      <c r="Q260" s="65" t="e">
        <f>VLOOKUP(E260,'Trimming log'!$F$5:$V$5000,13,FALSE)</f>
        <v>#N/A</v>
      </c>
      <c r="R260" s="65" t="e">
        <f>VLOOKUP(E260,'Trimming log'!$F$5:$V$5000,14,FALSE)</f>
        <v>#N/A</v>
      </c>
      <c r="S260" s="65" t="e">
        <f>VLOOKUP(E260,'Trimming log'!$F$5:$V$5000,15,FALSE)</f>
        <v>#N/A</v>
      </c>
      <c r="T260" s="65" t="e">
        <f t="shared" si="41"/>
        <v>#N/A</v>
      </c>
      <c r="U260" s="491" t="str">
        <f t="shared" si="42"/>
        <v/>
      </c>
      <c r="V260" s="74">
        <f t="shared" si="43"/>
        <v>0</v>
      </c>
      <c r="W260" s="134">
        <f t="shared" si="44"/>
        <v>0</v>
      </c>
      <c r="X260" s="134" t="e">
        <f>VLOOKUP(E260,'Trimming log'!$F$5:$Y$5000,19,FALSE)</f>
        <v>#N/A</v>
      </c>
      <c r="Y260" s="134" t="e">
        <f>VLOOKUP(E260,'Trimming log'!$F$5:$Y$5000,20,FALSE)</f>
        <v>#N/A</v>
      </c>
      <c r="Z260" s="135" t="e">
        <f t="shared" si="45"/>
        <v>#N/A</v>
      </c>
      <c r="AA260" s="135" t="e">
        <f t="shared" si="46"/>
        <v>#N/A</v>
      </c>
      <c r="AB260" s="136" t="e">
        <f t="shared" si="47"/>
        <v>#N/A</v>
      </c>
      <c r="AC260" s="136" t="e">
        <f t="shared" si="48"/>
        <v>#N/A</v>
      </c>
      <c r="AD260" s="136" t="e">
        <f t="shared" si="49"/>
        <v>#N/A</v>
      </c>
      <c r="AE260" s="136" t="e">
        <f t="shared" si="50"/>
        <v>#N/A</v>
      </c>
    </row>
    <row r="261" spans="1:31" ht="15" customHeight="1">
      <c r="A261" s="67" t="str">
        <f t="shared" si="39"/>
        <v/>
      </c>
      <c r="B261" s="65">
        <f t="shared" si="51"/>
        <v>238</v>
      </c>
      <c r="C261" s="68" t="str">
        <f t="shared" si="40"/>
        <v/>
      </c>
      <c r="D261" s="69"/>
      <c r="E261" s="66"/>
      <c r="F261" s="65" t="e">
        <f>VLOOKUP(E261,'Trimming log'!$F$5:$V$5000,2,FALSE)</f>
        <v>#N/A</v>
      </c>
      <c r="G261" s="65" t="e">
        <f>VLOOKUP(E261,'Trimming log'!$F$5:$V$5000,3,FALSE)</f>
        <v>#N/A</v>
      </c>
      <c r="H261" s="508" t="e">
        <f>VLOOKUP(E261,'Trimming log'!$F$5:$V$5000,4,FALSE)</f>
        <v>#N/A</v>
      </c>
      <c r="I261" s="65" t="e">
        <f>VLOOKUP(E261,'Trimming log'!$F$5:$V$5000,5,FALSE)</f>
        <v>#N/A</v>
      </c>
      <c r="J261" s="65" t="e">
        <f>VLOOKUP(E261,'Trimming log'!$F$5:$V$5000,6,FALSE)</f>
        <v>#N/A</v>
      </c>
      <c r="K261" s="65" t="e">
        <f>VLOOKUP(E261,'Trimming log'!$F$5:$V$5000,7,FALSE)</f>
        <v>#N/A</v>
      </c>
      <c r="L261" s="65" t="e">
        <f>VLOOKUP(E261,'Trimming log'!$F$5:$V$5000,8,FALSE)</f>
        <v>#N/A</v>
      </c>
      <c r="M261" s="65" t="e">
        <f>VLOOKUP(E261,'Trimming log'!$F$5:$V$5000,9,FALSE)</f>
        <v>#N/A</v>
      </c>
      <c r="N261" s="507" t="e">
        <f>VLOOKUP(E261,'Trimming log'!$F$5:$V$5000,10,FALSE)</f>
        <v>#N/A</v>
      </c>
      <c r="O261" s="65" t="e">
        <f>VLOOKUP(E261,'Trimming log'!$F$5:$V$5000,11,FALSE)</f>
        <v>#N/A</v>
      </c>
      <c r="P261" s="65" t="e">
        <f>VLOOKUP(E261,'Trimming log'!$F$5:$V$5000,12,FALSE)</f>
        <v>#N/A</v>
      </c>
      <c r="Q261" s="65" t="e">
        <f>VLOOKUP(E261,'Trimming log'!$F$5:$V$5000,13,FALSE)</f>
        <v>#N/A</v>
      </c>
      <c r="R261" s="65" t="e">
        <f>VLOOKUP(E261,'Trimming log'!$F$5:$V$5000,14,FALSE)</f>
        <v>#N/A</v>
      </c>
      <c r="S261" s="65" t="e">
        <f>VLOOKUP(E261,'Trimming log'!$F$5:$V$5000,15,FALSE)</f>
        <v>#N/A</v>
      </c>
      <c r="T261" s="65" t="e">
        <f t="shared" si="41"/>
        <v>#N/A</v>
      </c>
      <c r="U261" s="491" t="str">
        <f t="shared" si="42"/>
        <v/>
      </c>
      <c r="V261" s="74">
        <f t="shared" si="43"/>
        <v>0</v>
      </c>
      <c r="W261" s="134">
        <f t="shared" si="44"/>
        <v>0</v>
      </c>
      <c r="X261" s="134" t="e">
        <f>VLOOKUP(E261,'Trimming log'!$F$5:$Y$5000,19,FALSE)</f>
        <v>#N/A</v>
      </c>
      <c r="Y261" s="134" t="e">
        <f>VLOOKUP(E261,'Trimming log'!$F$5:$Y$5000,20,FALSE)</f>
        <v>#N/A</v>
      </c>
      <c r="Z261" s="135" t="e">
        <f t="shared" si="45"/>
        <v>#N/A</v>
      </c>
      <c r="AA261" s="135" t="e">
        <f t="shared" si="46"/>
        <v>#N/A</v>
      </c>
      <c r="AB261" s="136" t="e">
        <f t="shared" si="47"/>
        <v>#N/A</v>
      </c>
      <c r="AC261" s="136" t="e">
        <f t="shared" si="48"/>
        <v>#N/A</v>
      </c>
      <c r="AD261" s="136" t="e">
        <f t="shared" si="49"/>
        <v>#N/A</v>
      </c>
      <c r="AE261" s="136" t="e">
        <f t="shared" si="50"/>
        <v>#N/A</v>
      </c>
    </row>
    <row r="262" spans="1:31" ht="15" customHeight="1">
      <c r="A262" s="67" t="str">
        <f t="shared" ref="A262:A325" si="52">IF(COUNTIF($E$6:$E$47179,E262)&gt;1,"DOUBLE","")</f>
        <v/>
      </c>
      <c r="B262" s="65">
        <f t="shared" si="51"/>
        <v>239</v>
      </c>
      <c r="C262" s="68" t="str">
        <f t="shared" si="40"/>
        <v/>
      </c>
      <c r="D262" s="69"/>
      <c r="E262" s="66"/>
      <c r="F262" s="65" t="e">
        <f>VLOOKUP(E262,'Trimming log'!$F$5:$V$5000,2,FALSE)</f>
        <v>#N/A</v>
      </c>
      <c r="G262" s="65" t="e">
        <f>VLOOKUP(E262,'Trimming log'!$F$5:$V$5000,3,FALSE)</f>
        <v>#N/A</v>
      </c>
      <c r="H262" s="508" t="e">
        <f>VLOOKUP(E262,'Trimming log'!$F$5:$V$5000,4,FALSE)</f>
        <v>#N/A</v>
      </c>
      <c r="I262" s="65" t="e">
        <f>VLOOKUP(E262,'Trimming log'!$F$5:$V$5000,5,FALSE)</f>
        <v>#N/A</v>
      </c>
      <c r="J262" s="65" t="e">
        <f>VLOOKUP(E262,'Trimming log'!$F$5:$V$5000,6,FALSE)</f>
        <v>#N/A</v>
      </c>
      <c r="K262" s="65" t="e">
        <f>VLOOKUP(E262,'Trimming log'!$F$5:$V$5000,7,FALSE)</f>
        <v>#N/A</v>
      </c>
      <c r="L262" s="65" t="e">
        <f>VLOOKUP(E262,'Trimming log'!$F$5:$V$5000,8,FALSE)</f>
        <v>#N/A</v>
      </c>
      <c r="M262" s="65" t="e">
        <f>VLOOKUP(E262,'Trimming log'!$F$5:$V$5000,9,FALSE)</f>
        <v>#N/A</v>
      </c>
      <c r="N262" s="507" t="e">
        <f>VLOOKUP(E262,'Trimming log'!$F$5:$V$5000,10,FALSE)</f>
        <v>#N/A</v>
      </c>
      <c r="O262" s="65" t="e">
        <f>VLOOKUP(E262,'Trimming log'!$F$5:$V$5000,11,FALSE)</f>
        <v>#N/A</v>
      </c>
      <c r="P262" s="65" t="e">
        <f>VLOOKUP(E262,'Trimming log'!$F$5:$V$5000,12,FALSE)</f>
        <v>#N/A</v>
      </c>
      <c r="Q262" s="65" t="e">
        <f>VLOOKUP(E262,'Trimming log'!$F$5:$V$5000,13,FALSE)</f>
        <v>#N/A</v>
      </c>
      <c r="R262" s="65" t="e">
        <f>VLOOKUP(E262,'Trimming log'!$F$5:$V$5000,14,FALSE)</f>
        <v>#N/A</v>
      </c>
      <c r="S262" s="65" t="e">
        <f>VLOOKUP(E262,'Trimming log'!$F$5:$V$5000,15,FALSE)</f>
        <v>#N/A</v>
      </c>
      <c r="T262" s="65" t="e">
        <f t="shared" si="41"/>
        <v>#N/A</v>
      </c>
      <c r="U262" s="491" t="str">
        <f t="shared" si="42"/>
        <v/>
      </c>
      <c r="V262" s="74">
        <f t="shared" si="43"/>
        <v>0</v>
      </c>
      <c r="W262" s="134">
        <f t="shared" si="44"/>
        <v>0</v>
      </c>
      <c r="X262" s="134" t="e">
        <f>VLOOKUP(E262,'Trimming log'!$F$5:$Y$5000,19,FALSE)</f>
        <v>#N/A</v>
      </c>
      <c r="Y262" s="134" t="e">
        <f>VLOOKUP(E262,'Trimming log'!$F$5:$Y$5000,20,FALSE)</f>
        <v>#N/A</v>
      </c>
      <c r="Z262" s="135" t="e">
        <f t="shared" si="45"/>
        <v>#N/A</v>
      </c>
      <c r="AA262" s="135" t="e">
        <f t="shared" si="46"/>
        <v>#N/A</v>
      </c>
      <c r="AB262" s="136" t="e">
        <f t="shared" si="47"/>
        <v>#N/A</v>
      </c>
      <c r="AC262" s="136" t="e">
        <f t="shared" si="48"/>
        <v>#N/A</v>
      </c>
      <c r="AD262" s="136" t="e">
        <f t="shared" si="49"/>
        <v>#N/A</v>
      </c>
      <c r="AE262" s="136" t="e">
        <f t="shared" si="50"/>
        <v>#N/A</v>
      </c>
    </row>
    <row r="263" spans="1:31" ht="15" customHeight="1">
      <c r="A263" s="67" t="str">
        <f t="shared" si="52"/>
        <v/>
      </c>
      <c r="B263" s="65">
        <f t="shared" si="51"/>
        <v>240</v>
      </c>
      <c r="C263" s="68" t="str">
        <f t="shared" ref="C263:C326" si="53">IF(D263="","",(IF(D264=D263,"",1)))</f>
        <v/>
      </c>
      <c r="D263" s="69"/>
      <c r="E263" s="66"/>
      <c r="F263" s="65" t="e">
        <f>VLOOKUP(E263,'Trimming log'!$F$5:$V$5000,2,FALSE)</f>
        <v>#N/A</v>
      </c>
      <c r="G263" s="65" t="e">
        <f>VLOOKUP(E263,'Trimming log'!$F$5:$V$5000,3,FALSE)</f>
        <v>#N/A</v>
      </c>
      <c r="H263" s="508" t="e">
        <f>VLOOKUP(E263,'Trimming log'!$F$5:$V$5000,4,FALSE)</f>
        <v>#N/A</v>
      </c>
      <c r="I263" s="65" t="e">
        <f>VLOOKUP(E263,'Trimming log'!$F$5:$V$5000,5,FALSE)</f>
        <v>#N/A</v>
      </c>
      <c r="J263" s="65" t="e">
        <f>VLOOKUP(E263,'Trimming log'!$F$5:$V$5000,6,FALSE)</f>
        <v>#N/A</v>
      </c>
      <c r="K263" s="65" t="e">
        <f>VLOOKUP(E263,'Trimming log'!$F$5:$V$5000,7,FALSE)</f>
        <v>#N/A</v>
      </c>
      <c r="L263" s="65" t="e">
        <f>VLOOKUP(E263,'Trimming log'!$F$5:$V$5000,8,FALSE)</f>
        <v>#N/A</v>
      </c>
      <c r="M263" s="65" t="e">
        <f>VLOOKUP(E263,'Trimming log'!$F$5:$V$5000,9,FALSE)</f>
        <v>#N/A</v>
      </c>
      <c r="N263" s="507" t="e">
        <f>VLOOKUP(E263,'Trimming log'!$F$5:$V$5000,10,FALSE)</f>
        <v>#N/A</v>
      </c>
      <c r="O263" s="65" t="e">
        <f>VLOOKUP(E263,'Trimming log'!$F$5:$V$5000,11,FALSE)</f>
        <v>#N/A</v>
      </c>
      <c r="P263" s="65" t="e">
        <f>VLOOKUP(E263,'Trimming log'!$F$5:$V$5000,12,FALSE)</f>
        <v>#N/A</v>
      </c>
      <c r="Q263" s="65" t="e">
        <f>VLOOKUP(E263,'Trimming log'!$F$5:$V$5000,13,FALSE)</f>
        <v>#N/A</v>
      </c>
      <c r="R263" s="65" t="e">
        <f>VLOOKUP(E263,'Trimming log'!$F$5:$V$5000,14,FALSE)</f>
        <v>#N/A</v>
      </c>
      <c r="S263" s="65" t="e">
        <f>VLOOKUP(E263,'Trimming log'!$F$5:$V$5000,15,FALSE)</f>
        <v>#N/A</v>
      </c>
      <c r="T263" s="65" t="e">
        <f t="shared" ref="T263:T326" si="54">O263-Q263</f>
        <v>#N/A</v>
      </c>
      <c r="U263" s="491" t="str">
        <f t="shared" ref="U263:U326" si="55">IF(C263="","",(SUMIF($D$2:$D$25116,D263,$O$2:$O$25116)))</f>
        <v/>
      </c>
      <c r="V263" s="74">
        <f t="shared" ref="V263:V326" si="56">D263</f>
        <v>0</v>
      </c>
      <c r="W263" s="134">
        <f t="shared" ref="W263:W326" si="57">E263</f>
        <v>0</v>
      </c>
      <c r="X263" s="134" t="e">
        <f>VLOOKUP(E263,'Trimming log'!$F$5:$Y$5000,19,FALSE)</f>
        <v>#N/A</v>
      </c>
      <c r="Y263" s="134" t="e">
        <f>VLOOKUP(E263,'Trimming log'!$F$5:$Y$5000,20,FALSE)</f>
        <v>#N/A</v>
      </c>
      <c r="Z263" s="135" t="e">
        <f t="shared" ref="Z263:Z326" si="58">G263</f>
        <v>#N/A</v>
      </c>
      <c r="AA263" s="135" t="e">
        <f t="shared" ref="AA263:AA326" si="59">H263</f>
        <v>#N/A</v>
      </c>
      <c r="AB263" s="136" t="e">
        <f t="shared" ref="AB263:AB326" si="60">N263</f>
        <v>#N/A</v>
      </c>
      <c r="AC263" s="136" t="e">
        <f t="shared" ref="AC263:AC326" si="61">O263</f>
        <v>#N/A</v>
      </c>
      <c r="AD263" s="136" t="e">
        <f t="shared" ref="AD263:AD326" si="62">Q263</f>
        <v>#N/A</v>
      </c>
      <c r="AE263" s="136" t="e">
        <f t="shared" ref="AE263:AE326" si="63">T263</f>
        <v>#N/A</v>
      </c>
    </row>
    <row r="264" spans="1:31" ht="15" customHeight="1">
      <c r="A264" s="67" t="str">
        <f t="shared" si="52"/>
        <v/>
      </c>
      <c r="B264" s="65">
        <f t="shared" ref="B264:B327" si="64">+B263+1</f>
        <v>241</v>
      </c>
      <c r="C264" s="68" t="str">
        <f t="shared" si="53"/>
        <v/>
      </c>
      <c r="D264" s="69"/>
      <c r="E264" s="66"/>
      <c r="F264" s="65" t="e">
        <f>VLOOKUP(E264,'Trimming log'!$F$5:$V$5000,2,FALSE)</f>
        <v>#N/A</v>
      </c>
      <c r="G264" s="65" t="e">
        <f>VLOOKUP(E264,'Trimming log'!$F$5:$V$5000,3,FALSE)</f>
        <v>#N/A</v>
      </c>
      <c r="H264" s="508" t="e">
        <f>VLOOKUP(E264,'Trimming log'!$F$5:$V$5000,4,FALSE)</f>
        <v>#N/A</v>
      </c>
      <c r="I264" s="65" t="e">
        <f>VLOOKUP(E264,'Trimming log'!$F$5:$V$5000,5,FALSE)</f>
        <v>#N/A</v>
      </c>
      <c r="J264" s="65" t="e">
        <f>VLOOKUP(E264,'Trimming log'!$F$5:$V$5000,6,FALSE)</f>
        <v>#N/A</v>
      </c>
      <c r="K264" s="65" t="e">
        <f>VLOOKUP(E264,'Trimming log'!$F$5:$V$5000,7,FALSE)</f>
        <v>#N/A</v>
      </c>
      <c r="L264" s="65" t="e">
        <f>VLOOKUP(E264,'Trimming log'!$F$5:$V$5000,8,FALSE)</f>
        <v>#N/A</v>
      </c>
      <c r="M264" s="65" t="e">
        <f>VLOOKUP(E264,'Trimming log'!$F$5:$V$5000,9,FALSE)</f>
        <v>#N/A</v>
      </c>
      <c r="N264" s="507" t="e">
        <f>VLOOKUP(E264,'Trimming log'!$F$5:$V$5000,10,FALSE)</f>
        <v>#N/A</v>
      </c>
      <c r="O264" s="65" t="e">
        <f>VLOOKUP(E264,'Trimming log'!$F$5:$V$5000,11,FALSE)</f>
        <v>#N/A</v>
      </c>
      <c r="P264" s="65" t="e">
        <f>VLOOKUP(E264,'Trimming log'!$F$5:$V$5000,12,FALSE)</f>
        <v>#N/A</v>
      </c>
      <c r="Q264" s="65" t="e">
        <f>VLOOKUP(E264,'Trimming log'!$F$5:$V$5000,13,FALSE)</f>
        <v>#N/A</v>
      </c>
      <c r="R264" s="65" t="e">
        <f>VLOOKUP(E264,'Trimming log'!$F$5:$V$5000,14,FALSE)</f>
        <v>#N/A</v>
      </c>
      <c r="S264" s="65" t="e">
        <f>VLOOKUP(E264,'Trimming log'!$F$5:$V$5000,15,FALSE)</f>
        <v>#N/A</v>
      </c>
      <c r="T264" s="65" t="e">
        <f t="shared" si="54"/>
        <v>#N/A</v>
      </c>
      <c r="U264" s="491" t="str">
        <f t="shared" si="55"/>
        <v/>
      </c>
      <c r="V264" s="74">
        <f t="shared" si="56"/>
        <v>0</v>
      </c>
      <c r="W264" s="134">
        <f t="shared" si="57"/>
        <v>0</v>
      </c>
      <c r="X264" s="134" t="e">
        <f>VLOOKUP(E264,'Trimming log'!$F$5:$Y$5000,19,FALSE)</f>
        <v>#N/A</v>
      </c>
      <c r="Y264" s="134" t="e">
        <f>VLOOKUP(E264,'Trimming log'!$F$5:$Y$5000,20,FALSE)</f>
        <v>#N/A</v>
      </c>
      <c r="Z264" s="135" t="e">
        <f t="shared" si="58"/>
        <v>#N/A</v>
      </c>
      <c r="AA264" s="135" t="e">
        <f t="shared" si="59"/>
        <v>#N/A</v>
      </c>
      <c r="AB264" s="136" t="e">
        <f t="shared" si="60"/>
        <v>#N/A</v>
      </c>
      <c r="AC264" s="136" t="e">
        <f t="shared" si="61"/>
        <v>#N/A</v>
      </c>
      <c r="AD264" s="136" t="e">
        <f t="shared" si="62"/>
        <v>#N/A</v>
      </c>
      <c r="AE264" s="136" t="e">
        <f t="shared" si="63"/>
        <v>#N/A</v>
      </c>
    </row>
    <row r="265" spans="1:31" ht="15" customHeight="1">
      <c r="A265" s="67" t="str">
        <f t="shared" si="52"/>
        <v/>
      </c>
      <c r="B265" s="65">
        <f t="shared" si="64"/>
        <v>242</v>
      </c>
      <c r="C265" s="68" t="str">
        <f t="shared" si="53"/>
        <v/>
      </c>
      <c r="D265" s="69"/>
      <c r="E265" s="66"/>
      <c r="F265" s="65" t="e">
        <f>VLOOKUP(E265,'Trimming log'!$F$5:$V$5000,2,FALSE)</f>
        <v>#N/A</v>
      </c>
      <c r="G265" s="65" t="e">
        <f>VLOOKUP(E265,'Trimming log'!$F$5:$V$5000,3,FALSE)</f>
        <v>#N/A</v>
      </c>
      <c r="H265" s="508" t="e">
        <f>VLOOKUP(E265,'Trimming log'!$F$5:$V$5000,4,FALSE)</f>
        <v>#N/A</v>
      </c>
      <c r="I265" s="65" t="e">
        <f>VLOOKUP(E265,'Trimming log'!$F$5:$V$5000,5,FALSE)</f>
        <v>#N/A</v>
      </c>
      <c r="J265" s="65" t="e">
        <f>VLOOKUP(E265,'Trimming log'!$F$5:$V$5000,6,FALSE)</f>
        <v>#N/A</v>
      </c>
      <c r="K265" s="65" t="e">
        <f>VLOOKUP(E265,'Trimming log'!$F$5:$V$5000,7,FALSE)</f>
        <v>#N/A</v>
      </c>
      <c r="L265" s="65" t="e">
        <f>VLOOKUP(E265,'Trimming log'!$F$5:$V$5000,8,FALSE)</f>
        <v>#N/A</v>
      </c>
      <c r="M265" s="65" t="e">
        <f>VLOOKUP(E265,'Trimming log'!$F$5:$V$5000,9,FALSE)</f>
        <v>#N/A</v>
      </c>
      <c r="N265" s="507" t="e">
        <f>VLOOKUP(E265,'Trimming log'!$F$5:$V$5000,10,FALSE)</f>
        <v>#N/A</v>
      </c>
      <c r="O265" s="65" t="e">
        <f>VLOOKUP(E265,'Trimming log'!$F$5:$V$5000,11,FALSE)</f>
        <v>#N/A</v>
      </c>
      <c r="P265" s="65" t="e">
        <f>VLOOKUP(E265,'Trimming log'!$F$5:$V$5000,12,FALSE)</f>
        <v>#N/A</v>
      </c>
      <c r="Q265" s="65" t="e">
        <f>VLOOKUP(E265,'Trimming log'!$F$5:$V$5000,13,FALSE)</f>
        <v>#N/A</v>
      </c>
      <c r="R265" s="65" t="e">
        <f>VLOOKUP(E265,'Trimming log'!$F$5:$V$5000,14,FALSE)</f>
        <v>#N/A</v>
      </c>
      <c r="S265" s="65" t="e">
        <f>VLOOKUP(E265,'Trimming log'!$F$5:$V$5000,15,FALSE)</f>
        <v>#N/A</v>
      </c>
      <c r="T265" s="65" t="e">
        <f t="shared" si="54"/>
        <v>#N/A</v>
      </c>
      <c r="U265" s="491" t="str">
        <f t="shared" si="55"/>
        <v/>
      </c>
      <c r="V265" s="74">
        <f t="shared" si="56"/>
        <v>0</v>
      </c>
      <c r="W265" s="134">
        <f t="shared" si="57"/>
        <v>0</v>
      </c>
      <c r="X265" s="134" t="e">
        <f>VLOOKUP(E265,'Trimming log'!$F$5:$Y$5000,19,FALSE)</f>
        <v>#N/A</v>
      </c>
      <c r="Y265" s="134" t="e">
        <f>VLOOKUP(E265,'Trimming log'!$F$5:$Y$5000,20,FALSE)</f>
        <v>#N/A</v>
      </c>
      <c r="Z265" s="135" t="e">
        <f t="shared" si="58"/>
        <v>#N/A</v>
      </c>
      <c r="AA265" s="135" t="e">
        <f t="shared" si="59"/>
        <v>#N/A</v>
      </c>
      <c r="AB265" s="136" t="e">
        <f t="shared" si="60"/>
        <v>#N/A</v>
      </c>
      <c r="AC265" s="136" t="e">
        <f t="shared" si="61"/>
        <v>#N/A</v>
      </c>
      <c r="AD265" s="136" t="e">
        <f t="shared" si="62"/>
        <v>#N/A</v>
      </c>
      <c r="AE265" s="136" t="e">
        <f t="shared" si="63"/>
        <v>#N/A</v>
      </c>
    </row>
    <row r="266" spans="1:31" ht="15" customHeight="1">
      <c r="A266" s="67" t="str">
        <f t="shared" si="52"/>
        <v/>
      </c>
      <c r="B266" s="65">
        <f t="shared" si="64"/>
        <v>243</v>
      </c>
      <c r="C266" s="68" t="str">
        <f t="shared" si="53"/>
        <v/>
      </c>
      <c r="D266" s="69"/>
      <c r="E266" s="66"/>
      <c r="F266" s="65" t="e">
        <f>VLOOKUP(E266,'Trimming log'!$F$5:$V$5000,2,FALSE)</f>
        <v>#N/A</v>
      </c>
      <c r="G266" s="65" t="e">
        <f>VLOOKUP(E266,'Trimming log'!$F$5:$V$5000,3,FALSE)</f>
        <v>#N/A</v>
      </c>
      <c r="H266" s="508" t="e">
        <f>VLOOKUP(E266,'Trimming log'!$F$5:$V$5000,4,FALSE)</f>
        <v>#N/A</v>
      </c>
      <c r="I266" s="65" t="e">
        <f>VLOOKUP(E266,'Trimming log'!$F$5:$V$5000,5,FALSE)</f>
        <v>#N/A</v>
      </c>
      <c r="J266" s="65" t="e">
        <f>VLOOKUP(E266,'Trimming log'!$F$5:$V$5000,6,FALSE)</f>
        <v>#N/A</v>
      </c>
      <c r="K266" s="65" t="e">
        <f>VLOOKUP(E266,'Trimming log'!$F$5:$V$5000,7,FALSE)</f>
        <v>#N/A</v>
      </c>
      <c r="L266" s="65" t="e">
        <f>VLOOKUP(E266,'Trimming log'!$F$5:$V$5000,8,FALSE)</f>
        <v>#N/A</v>
      </c>
      <c r="M266" s="65" t="e">
        <f>VLOOKUP(E266,'Trimming log'!$F$5:$V$5000,9,FALSE)</f>
        <v>#N/A</v>
      </c>
      <c r="N266" s="507" t="e">
        <f>VLOOKUP(E266,'Trimming log'!$F$5:$V$5000,10,FALSE)</f>
        <v>#N/A</v>
      </c>
      <c r="O266" s="65" t="e">
        <f>VLOOKUP(E266,'Trimming log'!$F$5:$V$5000,11,FALSE)</f>
        <v>#N/A</v>
      </c>
      <c r="P266" s="65" t="e">
        <f>VLOOKUP(E266,'Trimming log'!$F$5:$V$5000,12,FALSE)</f>
        <v>#N/A</v>
      </c>
      <c r="Q266" s="65" t="e">
        <f>VLOOKUP(E266,'Trimming log'!$F$5:$V$5000,13,FALSE)</f>
        <v>#N/A</v>
      </c>
      <c r="R266" s="65" t="e">
        <f>VLOOKUP(E266,'Trimming log'!$F$5:$V$5000,14,FALSE)</f>
        <v>#N/A</v>
      </c>
      <c r="S266" s="65" t="e">
        <f>VLOOKUP(E266,'Trimming log'!$F$5:$V$5000,15,FALSE)</f>
        <v>#N/A</v>
      </c>
      <c r="T266" s="65" t="e">
        <f t="shared" si="54"/>
        <v>#N/A</v>
      </c>
      <c r="U266" s="491" t="str">
        <f t="shared" si="55"/>
        <v/>
      </c>
      <c r="V266" s="74">
        <f t="shared" si="56"/>
        <v>0</v>
      </c>
      <c r="W266" s="134">
        <f t="shared" si="57"/>
        <v>0</v>
      </c>
      <c r="X266" s="134" t="e">
        <f>VLOOKUP(E266,'Trimming log'!$F$5:$Y$5000,19,FALSE)</f>
        <v>#N/A</v>
      </c>
      <c r="Y266" s="134" t="e">
        <f>VLOOKUP(E266,'Trimming log'!$F$5:$Y$5000,20,FALSE)</f>
        <v>#N/A</v>
      </c>
      <c r="Z266" s="135" t="e">
        <f t="shared" si="58"/>
        <v>#N/A</v>
      </c>
      <c r="AA266" s="135" t="e">
        <f t="shared" si="59"/>
        <v>#N/A</v>
      </c>
      <c r="AB266" s="136" t="e">
        <f t="shared" si="60"/>
        <v>#N/A</v>
      </c>
      <c r="AC266" s="136" t="e">
        <f t="shared" si="61"/>
        <v>#N/A</v>
      </c>
      <c r="AD266" s="136" t="e">
        <f t="shared" si="62"/>
        <v>#N/A</v>
      </c>
      <c r="AE266" s="136" t="e">
        <f t="shared" si="63"/>
        <v>#N/A</v>
      </c>
    </row>
    <row r="267" spans="1:31" ht="15" customHeight="1">
      <c r="A267" s="67" t="str">
        <f t="shared" si="52"/>
        <v/>
      </c>
      <c r="B267" s="65">
        <f t="shared" si="64"/>
        <v>244</v>
      </c>
      <c r="C267" s="68" t="str">
        <f t="shared" si="53"/>
        <v/>
      </c>
      <c r="D267" s="69"/>
      <c r="E267" s="66"/>
      <c r="F267" s="65" t="e">
        <f>VLOOKUP(E267,'Trimming log'!$F$5:$V$5000,2,FALSE)</f>
        <v>#N/A</v>
      </c>
      <c r="G267" s="65" t="e">
        <f>VLOOKUP(E267,'Trimming log'!$F$5:$V$5000,3,FALSE)</f>
        <v>#N/A</v>
      </c>
      <c r="H267" s="508" t="e">
        <f>VLOOKUP(E267,'Trimming log'!$F$5:$V$5000,4,FALSE)</f>
        <v>#N/A</v>
      </c>
      <c r="I267" s="65" t="e">
        <f>VLOOKUP(E267,'Trimming log'!$F$5:$V$5000,5,FALSE)</f>
        <v>#N/A</v>
      </c>
      <c r="J267" s="65" t="e">
        <f>VLOOKUP(E267,'Trimming log'!$F$5:$V$5000,6,FALSE)</f>
        <v>#N/A</v>
      </c>
      <c r="K267" s="65" t="e">
        <f>VLOOKUP(E267,'Trimming log'!$F$5:$V$5000,7,FALSE)</f>
        <v>#N/A</v>
      </c>
      <c r="L267" s="65" t="e">
        <f>VLOOKUP(E267,'Trimming log'!$F$5:$V$5000,8,FALSE)</f>
        <v>#N/A</v>
      </c>
      <c r="M267" s="65" t="e">
        <f>VLOOKUP(E267,'Trimming log'!$F$5:$V$5000,9,FALSE)</f>
        <v>#N/A</v>
      </c>
      <c r="N267" s="507" t="e">
        <f>VLOOKUP(E267,'Trimming log'!$F$5:$V$5000,10,FALSE)</f>
        <v>#N/A</v>
      </c>
      <c r="O267" s="65" t="e">
        <f>VLOOKUP(E267,'Trimming log'!$F$5:$V$5000,11,FALSE)</f>
        <v>#N/A</v>
      </c>
      <c r="P267" s="65" t="e">
        <f>VLOOKUP(E267,'Trimming log'!$F$5:$V$5000,12,FALSE)</f>
        <v>#N/A</v>
      </c>
      <c r="Q267" s="65" t="e">
        <f>VLOOKUP(E267,'Trimming log'!$F$5:$V$5000,13,FALSE)</f>
        <v>#N/A</v>
      </c>
      <c r="R267" s="65" t="e">
        <f>VLOOKUP(E267,'Trimming log'!$F$5:$V$5000,14,FALSE)</f>
        <v>#N/A</v>
      </c>
      <c r="S267" s="65" t="e">
        <f>VLOOKUP(E267,'Trimming log'!$F$5:$V$5000,15,FALSE)</f>
        <v>#N/A</v>
      </c>
      <c r="T267" s="65" t="e">
        <f t="shared" si="54"/>
        <v>#N/A</v>
      </c>
      <c r="U267" s="491" t="str">
        <f t="shared" si="55"/>
        <v/>
      </c>
      <c r="V267" s="74">
        <f t="shared" si="56"/>
        <v>0</v>
      </c>
      <c r="W267" s="134">
        <f t="shared" si="57"/>
        <v>0</v>
      </c>
      <c r="X267" s="134" t="e">
        <f>VLOOKUP(E267,'Trimming log'!$F$5:$Y$5000,19,FALSE)</f>
        <v>#N/A</v>
      </c>
      <c r="Y267" s="134" t="e">
        <f>VLOOKUP(E267,'Trimming log'!$F$5:$Y$5000,20,FALSE)</f>
        <v>#N/A</v>
      </c>
      <c r="Z267" s="135" t="e">
        <f t="shared" si="58"/>
        <v>#N/A</v>
      </c>
      <c r="AA267" s="135" t="e">
        <f t="shared" si="59"/>
        <v>#N/A</v>
      </c>
      <c r="AB267" s="136" t="e">
        <f t="shared" si="60"/>
        <v>#N/A</v>
      </c>
      <c r="AC267" s="136" t="e">
        <f t="shared" si="61"/>
        <v>#N/A</v>
      </c>
      <c r="AD267" s="136" t="e">
        <f t="shared" si="62"/>
        <v>#N/A</v>
      </c>
      <c r="AE267" s="136" t="e">
        <f t="shared" si="63"/>
        <v>#N/A</v>
      </c>
    </row>
    <row r="268" spans="1:31" ht="15" customHeight="1">
      <c r="A268" s="67" t="str">
        <f t="shared" si="52"/>
        <v/>
      </c>
      <c r="B268" s="65">
        <f t="shared" si="64"/>
        <v>245</v>
      </c>
      <c r="C268" s="68" t="str">
        <f t="shared" si="53"/>
        <v/>
      </c>
      <c r="D268" s="69"/>
      <c r="E268" s="66"/>
      <c r="F268" s="65" t="e">
        <f>VLOOKUP(E268,'Trimming log'!$F$5:$V$5000,2,FALSE)</f>
        <v>#N/A</v>
      </c>
      <c r="G268" s="65" t="e">
        <f>VLOOKUP(E268,'Trimming log'!$F$5:$V$5000,3,FALSE)</f>
        <v>#N/A</v>
      </c>
      <c r="H268" s="508" t="e">
        <f>VLOOKUP(E268,'Trimming log'!$F$5:$V$5000,4,FALSE)</f>
        <v>#N/A</v>
      </c>
      <c r="I268" s="65" t="e">
        <f>VLOOKUP(E268,'Trimming log'!$F$5:$V$5000,5,FALSE)</f>
        <v>#N/A</v>
      </c>
      <c r="J268" s="65" t="e">
        <f>VLOOKUP(E268,'Trimming log'!$F$5:$V$5000,6,FALSE)</f>
        <v>#N/A</v>
      </c>
      <c r="K268" s="65" t="e">
        <f>VLOOKUP(E268,'Trimming log'!$F$5:$V$5000,7,FALSE)</f>
        <v>#N/A</v>
      </c>
      <c r="L268" s="65" t="e">
        <f>VLOOKUP(E268,'Trimming log'!$F$5:$V$5000,8,FALSE)</f>
        <v>#N/A</v>
      </c>
      <c r="M268" s="65" t="e">
        <f>VLOOKUP(E268,'Trimming log'!$F$5:$V$5000,9,FALSE)</f>
        <v>#N/A</v>
      </c>
      <c r="N268" s="507" t="e">
        <f>VLOOKUP(E268,'Trimming log'!$F$5:$V$5000,10,FALSE)</f>
        <v>#N/A</v>
      </c>
      <c r="O268" s="65" t="e">
        <f>VLOOKUP(E268,'Trimming log'!$F$5:$V$5000,11,FALSE)</f>
        <v>#N/A</v>
      </c>
      <c r="P268" s="65" t="e">
        <f>VLOOKUP(E268,'Trimming log'!$F$5:$V$5000,12,FALSE)</f>
        <v>#N/A</v>
      </c>
      <c r="Q268" s="65" t="e">
        <f>VLOOKUP(E268,'Trimming log'!$F$5:$V$5000,13,FALSE)</f>
        <v>#N/A</v>
      </c>
      <c r="R268" s="65" t="e">
        <f>VLOOKUP(E268,'Trimming log'!$F$5:$V$5000,14,FALSE)</f>
        <v>#N/A</v>
      </c>
      <c r="S268" s="65" t="e">
        <f>VLOOKUP(E268,'Trimming log'!$F$5:$V$5000,15,FALSE)</f>
        <v>#N/A</v>
      </c>
      <c r="T268" s="65" t="e">
        <f t="shared" si="54"/>
        <v>#N/A</v>
      </c>
      <c r="U268" s="491" t="str">
        <f t="shared" si="55"/>
        <v/>
      </c>
      <c r="V268" s="74">
        <f t="shared" si="56"/>
        <v>0</v>
      </c>
      <c r="W268" s="134">
        <f t="shared" si="57"/>
        <v>0</v>
      </c>
      <c r="X268" s="134" t="e">
        <f>VLOOKUP(E268,'Trimming log'!$F$5:$Y$5000,19,FALSE)</f>
        <v>#N/A</v>
      </c>
      <c r="Y268" s="134" t="e">
        <f>VLOOKUP(E268,'Trimming log'!$F$5:$Y$5000,20,FALSE)</f>
        <v>#N/A</v>
      </c>
      <c r="Z268" s="135" t="e">
        <f t="shared" si="58"/>
        <v>#N/A</v>
      </c>
      <c r="AA268" s="135" t="e">
        <f t="shared" si="59"/>
        <v>#N/A</v>
      </c>
      <c r="AB268" s="136" t="e">
        <f t="shared" si="60"/>
        <v>#N/A</v>
      </c>
      <c r="AC268" s="136" t="e">
        <f t="shared" si="61"/>
        <v>#N/A</v>
      </c>
      <c r="AD268" s="136" t="e">
        <f t="shared" si="62"/>
        <v>#N/A</v>
      </c>
      <c r="AE268" s="136" t="e">
        <f t="shared" si="63"/>
        <v>#N/A</v>
      </c>
    </row>
    <row r="269" spans="1:31" ht="15" customHeight="1">
      <c r="A269" s="67" t="str">
        <f t="shared" si="52"/>
        <v/>
      </c>
      <c r="B269" s="65">
        <f t="shared" si="64"/>
        <v>246</v>
      </c>
      <c r="C269" s="68" t="str">
        <f t="shared" si="53"/>
        <v/>
      </c>
      <c r="D269" s="69"/>
      <c r="E269" s="66"/>
      <c r="F269" s="65" t="e">
        <f>VLOOKUP(E269,'Trimming log'!$F$5:$V$5000,2,FALSE)</f>
        <v>#N/A</v>
      </c>
      <c r="G269" s="65" t="e">
        <f>VLOOKUP(E269,'Trimming log'!$F$5:$V$5000,3,FALSE)</f>
        <v>#N/A</v>
      </c>
      <c r="H269" s="508" t="e">
        <f>VLOOKUP(E269,'Trimming log'!$F$5:$V$5000,4,FALSE)</f>
        <v>#N/A</v>
      </c>
      <c r="I269" s="65" t="e">
        <f>VLOOKUP(E269,'Trimming log'!$F$5:$V$5000,5,FALSE)</f>
        <v>#N/A</v>
      </c>
      <c r="J269" s="65" t="e">
        <f>VLOOKUP(E269,'Trimming log'!$F$5:$V$5000,6,FALSE)</f>
        <v>#N/A</v>
      </c>
      <c r="K269" s="65" t="e">
        <f>VLOOKUP(E269,'Trimming log'!$F$5:$V$5000,7,FALSE)</f>
        <v>#N/A</v>
      </c>
      <c r="L269" s="65" t="e">
        <f>VLOOKUP(E269,'Trimming log'!$F$5:$V$5000,8,FALSE)</f>
        <v>#N/A</v>
      </c>
      <c r="M269" s="65" t="e">
        <f>VLOOKUP(E269,'Trimming log'!$F$5:$V$5000,9,FALSE)</f>
        <v>#N/A</v>
      </c>
      <c r="N269" s="507" t="e">
        <f>VLOOKUP(E269,'Trimming log'!$F$5:$V$5000,10,FALSE)</f>
        <v>#N/A</v>
      </c>
      <c r="O269" s="65" t="e">
        <f>VLOOKUP(E269,'Trimming log'!$F$5:$V$5000,11,FALSE)</f>
        <v>#N/A</v>
      </c>
      <c r="P269" s="65" t="e">
        <f>VLOOKUP(E269,'Trimming log'!$F$5:$V$5000,12,FALSE)</f>
        <v>#N/A</v>
      </c>
      <c r="Q269" s="65" t="e">
        <f>VLOOKUP(E269,'Trimming log'!$F$5:$V$5000,13,FALSE)</f>
        <v>#N/A</v>
      </c>
      <c r="R269" s="65" t="e">
        <f>VLOOKUP(E269,'Trimming log'!$F$5:$V$5000,14,FALSE)</f>
        <v>#N/A</v>
      </c>
      <c r="S269" s="65" t="e">
        <f>VLOOKUP(E269,'Trimming log'!$F$5:$V$5000,15,FALSE)</f>
        <v>#N/A</v>
      </c>
      <c r="T269" s="65" t="e">
        <f t="shared" si="54"/>
        <v>#N/A</v>
      </c>
      <c r="U269" s="491" t="str">
        <f t="shared" si="55"/>
        <v/>
      </c>
      <c r="V269" s="74">
        <f t="shared" si="56"/>
        <v>0</v>
      </c>
      <c r="W269" s="134">
        <f t="shared" si="57"/>
        <v>0</v>
      </c>
      <c r="X269" s="134" t="e">
        <f>VLOOKUP(E269,'Trimming log'!$F$5:$Y$5000,19,FALSE)</f>
        <v>#N/A</v>
      </c>
      <c r="Y269" s="134" t="e">
        <f>VLOOKUP(E269,'Trimming log'!$F$5:$Y$5000,20,FALSE)</f>
        <v>#N/A</v>
      </c>
      <c r="Z269" s="135" t="e">
        <f t="shared" si="58"/>
        <v>#N/A</v>
      </c>
      <c r="AA269" s="135" t="e">
        <f t="shared" si="59"/>
        <v>#N/A</v>
      </c>
      <c r="AB269" s="136" t="e">
        <f t="shared" si="60"/>
        <v>#N/A</v>
      </c>
      <c r="AC269" s="136" t="e">
        <f t="shared" si="61"/>
        <v>#N/A</v>
      </c>
      <c r="AD269" s="136" t="e">
        <f t="shared" si="62"/>
        <v>#N/A</v>
      </c>
      <c r="AE269" s="136" t="e">
        <f t="shared" si="63"/>
        <v>#N/A</v>
      </c>
    </row>
    <row r="270" spans="1:31" ht="15" customHeight="1">
      <c r="A270" s="67" t="str">
        <f t="shared" si="52"/>
        <v/>
      </c>
      <c r="B270" s="65">
        <f t="shared" si="64"/>
        <v>247</v>
      </c>
      <c r="C270" s="68" t="str">
        <f t="shared" si="53"/>
        <v/>
      </c>
      <c r="D270" s="69"/>
      <c r="E270" s="66"/>
      <c r="F270" s="65" t="e">
        <f>VLOOKUP(E270,'Trimming log'!$F$5:$V$5000,2,FALSE)</f>
        <v>#N/A</v>
      </c>
      <c r="G270" s="65" t="e">
        <f>VLOOKUP(E270,'Trimming log'!$F$5:$V$5000,3,FALSE)</f>
        <v>#N/A</v>
      </c>
      <c r="H270" s="508" t="e">
        <f>VLOOKUP(E270,'Trimming log'!$F$5:$V$5000,4,FALSE)</f>
        <v>#N/A</v>
      </c>
      <c r="I270" s="65" t="e">
        <f>VLOOKUP(E270,'Trimming log'!$F$5:$V$5000,5,FALSE)</f>
        <v>#N/A</v>
      </c>
      <c r="J270" s="65" t="e">
        <f>VLOOKUP(E270,'Trimming log'!$F$5:$V$5000,6,FALSE)</f>
        <v>#N/A</v>
      </c>
      <c r="K270" s="65" t="e">
        <f>VLOOKUP(E270,'Trimming log'!$F$5:$V$5000,7,FALSE)</f>
        <v>#N/A</v>
      </c>
      <c r="L270" s="65" t="e">
        <f>VLOOKUP(E270,'Trimming log'!$F$5:$V$5000,8,FALSE)</f>
        <v>#N/A</v>
      </c>
      <c r="M270" s="65" t="e">
        <f>VLOOKUP(E270,'Trimming log'!$F$5:$V$5000,9,FALSE)</f>
        <v>#N/A</v>
      </c>
      <c r="N270" s="507" t="e">
        <f>VLOOKUP(E270,'Trimming log'!$F$5:$V$5000,10,FALSE)</f>
        <v>#N/A</v>
      </c>
      <c r="O270" s="65" t="e">
        <f>VLOOKUP(E270,'Trimming log'!$F$5:$V$5000,11,FALSE)</f>
        <v>#N/A</v>
      </c>
      <c r="P270" s="65" t="e">
        <f>VLOOKUP(E270,'Trimming log'!$F$5:$V$5000,12,FALSE)</f>
        <v>#N/A</v>
      </c>
      <c r="Q270" s="65" t="e">
        <f>VLOOKUP(E270,'Trimming log'!$F$5:$V$5000,13,FALSE)</f>
        <v>#N/A</v>
      </c>
      <c r="R270" s="65" t="e">
        <f>VLOOKUP(E270,'Trimming log'!$F$5:$V$5000,14,FALSE)</f>
        <v>#N/A</v>
      </c>
      <c r="S270" s="65" t="e">
        <f>VLOOKUP(E270,'Trimming log'!$F$5:$V$5000,15,FALSE)</f>
        <v>#N/A</v>
      </c>
      <c r="T270" s="65" t="e">
        <f t="shared" si="54"/>
        <v>#N/A</v>
      </c>
      <c r="U270" s="491" t="str">
        <f t="shared" si="55"/>
        <v/>
      </c>
      <c r="V270" s="74">
        <f t="shared" si="56"/>
        <v>0</v>
      </c>
      <c r="W270" s="134">
        <f t="shared" si="57"/>
        <v>0</v>
      </c>
      <c r="X270" s="134" t="e">
        <f>VLOOKUP(E270,'Trimming log'!$F$5:$Y$5000,19,FALSE)</f>
        <v>#N/A</v>
      </c>
      <c r="Y270" s="134" t="e">
        <f>VLOOKUP(E270,'Trimming log'!$F$5:$Y$5000,20,FALSE)</f>
        <v>#N/A</v>
      </c>
      <c r="Z270" s="135" t="e">
        <f t="shared" si="58"/>
        <v>#N/A</v>
      </c>
      <c r="AA270" s="135" t="e">
        <f t="shared" si="59"/>
        <v>#N/A</v>
      </c>
      <c r="AB270" s="136" t="e">
        <f t="shared" si="60"/>
        <v>#N/A</v>
      </c>
      <c r="AC270" s="136" t="e">
        <f t="shared" si="61"/>
        <v>#N/A</v>
      </c>
      <c r="AD270" s="136" t="e">
        <f t="shared" si="62"/>
        <v>#N/A</v>
      </c>
      <c r="AE270" s="136" t="e">
        <f t="shared" si="63"/>
        <v>#N/A</v>
      </c>
    </row>
    <row r="271" spans="1:31" ht="15" customHeight="1">
      <c r="A271" s="67" t="str">
        <f t="shared" si="52"/>
        <v/>
      </c>
      <c r="B271" s="65">
        <f t="shared" si="64"/>
        <v>248</v>
      </c>
      <c r="C271" s="68" t="str">
        <f t="shared" si="53"/>
        <v/>
      </c>
      <c r="D271" s="69"/>
      <c r="E271" s="66"/>
      <c r="F271" s="65" t="e">
        <f>VLOOKUP(E271,'Trimming log'!$F$5:$V$5000,2,FALSE)</f>
        <v>#N/A</v>
      </c>
      <c r="G271" s="65" t="e">
        <f>VLOOKUP(E271,'Trimming log'!$F$5:$V$5000,3,FALSE)</f>
        <v>#N/A</v>
      </c>
      <c r="H271" s="508" t="e">
        <f>VLOOKUP(E271,'Trimming log'!$F$5:$V$5000,4,FALSE)</f>
        <v>#N/A</v>
      </c>
      <c r="I271" s="65" t="e">
        <f>VLOOKUP(E271,'Trimming log'!$F$5:$V$5000,5,FALSE)</f>
        <v>#N/A</v>
      </c>
      <c r="J271" s="65" t="e">
        <f>VLOOKUP(E271,'Trimming log'!$F$5:$V$5000,6,FALSE)</f>
        <v>#N/A</v>
      </c>
      <c r="K271" s="65" t="e">
        <f>VLOOKUP(E271,'Trimming log'!$F$5:$V$5000,7,FALSE)</f>
        <v>#N/A</v>
      </c>
      <c r="L271" s="65" t="e">
        <f>VLOOKUP(E271,'Trimming log'!$F$5:$V$5000,8,FALSE)</f>
        <v>#N/A</v>
      </c>
      <c r="M271" s="65" t="e">
        <f>VLOOKUP(E271,'Trimming log'!$F$5:$V$5000,9,FALSE)</f>
        <v>#N/A</v>
      </c>
      <c r="N271" s="507" t="e">
        <f>VLOOKUP(E271,'Trimming log'!$F$5:$V$5000,10,FALSE)</f>
        <v>#N/A</v>
      </c>
      <c r="O271" s="65" t="e">
        <f>VLOOKUP(E271,'Trimming log'!$F$5:$V$5000,11,FALSE)</f>
        <v>#N/A</v>
      </c>
      <c r="P271" s="65" t="e">
        <f>VLOOKUP(E271,'Trimming log'!$F$5:$V$5000,12,FALSE)</f>
        <v>#N/A</v>
      </c>
      <c r="Q271" s="65" t="e">
        <f>VLOOKUP(E271,'Trimming log'!$F$5:$V$5000,13,FALSE)</f>
        <v>#N/A</v>
      </c>
      <c r="R271" s="65" t="e">
        <f>VLOOKUP(E271,'Trimming log'!$F$5:$V$5000,14,FALSE)</f>
        <v>#N/A</v>
      </c>
      <c r="S271" s="65" t="e">
        <f>VLOOKUP(E271,'Trimming log'!$F$5:$V$5000,15,FALSE)</f>
        <v>#N/A</v>
      </c>
      <c r="T271" s="65" t="e">
        <f t="shared" si="54"/>
        <v>#N/A</v>
      </c>
      <c r="U271" s="491" t="str">
        <f t="shared" si="55"/>
        <v/>
      </c>
      <c r="V271" s="74">
        <f t="shared" si="56"/>
        <v>0</v>
      </c>
      <c r="W271" s="134">
        <f t="shared" si="57"/>
        <v>0</v>
      </c>
      <c r="X271" s="134" t="e">
        <f>VLOOKUP(E271,'Trimming log'!$F$5:$Y$5000,19,FALSE)</f>
        <v>#N/A</v>
      </c>
      <c r="Y271" s="134" t="e">
        <f>VLOOKUP(E271,'Trimming log'!$F$5:$Y$5000,20,FALSE)</f>
        <v>#N/A</v>
      </c>
      <c r="Z271" s="135" t="e">
        <f t="shared" si="58"/>
        <v>#N/A</v>
      </c>
      <c r="AA271" s="135" t="e">
        <f t="shared" si="59"/>
        <v>#N/A</v>
      </c>
      <c r="AB271" s="136" t="e">
        <f t="shared" si="60"/>
        <v>#N/A</v>
      </c>
      <c r="AC271" s="136" t="e">
        <f t="shared" si="61"/>
        <v>#N/A</v>
      </c>
      <c r="AD271" s="136" t="e">
        <f t="shared" si="62"/>
        <v>#N/A</v>
      </c>
      <c r="AE271" s="136" t="e">
        <f t="shared" si="63"/>
        <v>#N/A</v>
      </c>
    </row>
    <row r="272" spans="1:31" ht="15" customHeight="1">
      <c r="A272" s="67" t="str">
        <f t="shared" si="52"/>
        <v/>
      </c>
      <c r="B272" s="65">
        <f t="shared" si="64"/>
        <v>249</v>
      </c>
      <c r="C272" s="68" t="str">
        <f t="shared" si="53"/>
        <v/>
      </c>
      <c r="D272" s="69"/>
      <c r="E272" s="66"/>
      <c r="F272" s="65" t="e">
        <f>VLOOKUP(E272,'Trimming log'!$F$5:$V$5000,2,FALSE)</f>
        <v>#N/A</v>
      </c>
      <c r="G272" s="65" t="e">
        <f>VLOOKUP(E272,'Trimming log'!$F$5:$V$5000,3,FALSE)</f>
        <v>#N/A</v>
      </c>
      <c r="H272" s="508" t="e">
        <f>VLOOKUP(E272,'Trimming log'!$F$5:$V$5000,4,FALSE)</f>
        <v>#N/A</v>
      </c>
      <c r="I272" s="65" t="e">
        <f>VLOOKUP(E272,'Trimming log'!$F$5:$V$5000,5,FALSE)</f>
        <v>#N/A</v>
      </c>
      <c r="J272" s="65" t="e">
        <f>VLOOKUP(E272,'Trimming log'!$F$5:$V$5000,6,FALSE)</f>
        <v>#N/A</v>
      </c>
      <c r="K272" s="65" t="e">
        <f>VLOOKUP(E272,'Trimming log'!$F$5:$V$5000,7,FALSE)</f>
        <v>#N/A</v>
      </c>
      <c r="L272" s="65" t="e">
        <f>VLOOKUP(E272,'Trimming log'!$F$5:$V$5000,8,FALSE)</f>
        <v>#N/A</v>
      </c>
      <c r="M272" s="65" t="e">
        <f>VLOOKUP(E272,'Trimming log'!$F$5:$V$5000,9,FALSE)</f>
        <v>#N/A</v>
      </c>
      <c r="N272" s="507" t="e">
        <f>VLOOKUP(E272,'Trimming log'!$F$5:$V$5000,10,FALSE)</f>
        <v>#N/A</v>
      </c>
      <c r="O272" s="65" t="e">
        <f>VLOOKUP(E272,'Trimming log'!$F$5:$V$5000,11,FALSE)</f>
        <v>#N/A</v>
      </c>
      <c r="P272" s="65" t="e">
        <f>VLOOKUP(E272,'Trimming log'!$F$5:$V$5000,12,FALSE)</f>
        <v>#N/A</v>
      </c>
      <c r="Q272" s="65" t="e">
        <f>VLOOKUP(E272,'Trimming log'!$F$5:$V$5000,13,FALSE)</f>
        <v>#N/A</v>
      </c>
      <c r="R272" s="65" t="e">
        <f>VLOOKUP(E272,'Trimming log'!$F$5:$V$5000,14,FALSE)</f>
        <v>#N/A</v>
      </c>
      <c r="S272" s="65" t="e">
        <f>VLOOKUP(E272,'Trimming log'!$F$5:$V$5000,15,FALSE)</f>
        <v>#N/A</v>
      </c>
      <c r="T272" s="65" t="e">
        <f t="shared" si="54"/>
        <v>#N/A</v>
      </c>
      <c r="U272" s="491" t="str">
        <f t="shared" si="55"/>
        <v/>
      </c>
      <c r="V272" s="74">
        <f t="shared" si="56"/>
        <v>0</v>
      </c>
      <c r="W272" s="134">
        <f t="shared" si="57"/>
        <v>0</v>
      </c>
      <c r="X272" s="134" t="e">
        <f>VLOOKUP(E272,'Trimming log'!$F$5:$Y$5000,19,FALSE)</f>
        <v>#N/A</v>
      </c>
      <c r="Y272" s="134" t="e">
        <f>VLOOKUP(E272,'Trimming log'!$F$5:$Y$5000,20,FALSE)</f>
        <v>#N/A</v>
      </c>
      <c r="Z272" s="135" t="e">
        <f t="shared" si="58"/>
        <v>#N/A</v>
      </c>
      <c r="AA272" s="135" t="e">
        <f t="shared" si="59"/>
        <v>#N/A</v>
      </c>
      <c r="AB272" s="136" t="e">
        <f t="shared" si="60"/>
        <v>#N/A</v>
      </c>
      <c r="AC272" s="136" t="e">
        <f t="shared" si="61"/>
        <v>#N/A</v>
      </c>
      <c r="AD272" s="136" t="e">
        <f t="shared" si="62"/>
        <v>#N/A</v>
      </c>
      <c r="AE272" s="136" t="e">
        <f t="shared" si="63"/>
        <v>#N/A</v>
      </c>
    </row>
    <row r="273" spans="1:31" ht="15" customHeight="1">
      <c r="A273" s="67" t="str">
        <f t="shared" si="52"/>
        <v/>
      </c>
      <c r="B273" s="65">
        <f t="shared" si="64"/>
        <v>250</v>
      </c>
      <c r="C273" s="68" t="str">
        <f t="shared" si="53"/>
        <v/>
      </c>
      <c r="D273" s="69"/>
      <c r="E273" s="66"/>
      <c r="F273" s="65" t="e">
        <f>VLOOKUP(E273,'Trimming log'!$F$5:$V$5000,2,FALSE)</f>
        <v>#N/A</v>
      </c>
      <c r="G273" s="65" t="e">
        <f>VLOOKUP(E273,'Trimming log'!$F$5:$V$5000,3,FALSE)</f>
        <v>#N/A</v>
      </c>
      <c r="H273" s="508" t="e">
        <f>VLOOKUP(E273,'Trimming log'!$F$5:$V$5000,4,FALSE)</f>
        <v>#N/A</v>
      </c>
      <c r="I273" s="65" t="e">
        <f>VLOOKUP(E273,'Trimming log'!$F$5:$V$5000,5,FALSE)</f>
        <v>#N/A</v>
      </c>
      <c r="J273" s="65" t="e">
        <f>VLOOKUP(E273,'Trimming log'!$F$5:$V$5000,6,FALSE)</f>
        <v>#N/A</v>
      </c>
      <c r="K273" s="65" t="e">
        <f>VLOOKUP(E273,'Trimming log'!$F$5:$V$5000,7,FALSE)</f>
        <v>#N/A</v>
      </c>
      <c r="L273" s="65" t="e">
        <f>VLOOKUP(E273,'Trimming log'!$F$5:$V$5000,8,FALSE)</f>
        <v>#N/A</v>
      </c>
      <c r="M273" s="65" t="e">
        <f>VLOOKUP(E273,'Trimming log'!$F$5:$V$5000,9,FALSE)</f>
        <v>#N/A</v>
      </c>
      <c r="N273" s="507" t="e">
        <f>VLOOKUP(E273,'Trimming log'!$F$5:$V$5000,10,FALSE)</f>
        <v>#N/A</v>
      </c>
      <c r="O273" s="65" t="e">
        <f>VLOOKUP(E273,'Trimming log'!$F$5:$V$5000,11,FALSE)</f>
        <v>#N/A</v>
      </c>
      <c r="P273" s="65" t="e">
        <f>VLOOKUP(E273,'Trimming log'!$F$5:$V$5000,12,FALSE)</f>
        <v>#N/A</v>
      </c>
      <c r="Q273" s="65" t="e">
        <f>VLOOKUP(E273,'Trimming log'!$F$5:$V$5000,13,FALSE)</f>
        <v>#N/A</v>
      </c>
      <c r="R273" s="65" t="e">
        <f>VLOOKUP(E273,'Trimming log'!$F$5:$V$5000,14,FALSE)</f>
        <v>#N/A</v>
      </c>
      <c r="S273" s="65" t="e">
        <f>VLOOKUP(E273,'Trimming log'!$F$5:$V$5000,15,FALSE)</f>
        <v>#N/A</v>
      </c>
      <c r="T273" s="65" t="e">
        <f t="shared" si="54"/>
        <v>#N/A</v>
      </c>
      <c r="U273" s="491" t="str">
        <f t="shared" si="55"/>
        <v/>
      </c>
      <c r="V273" s="74">
        <f t="shared" si="56"/>
        <v>0</v>
      </c>
      <c r="W273" s="134">
        <f t="shared" si="57"/>
        <v>0</v>
      </c>
      <c r="X273" s="134" t="e">
        <f>VLOOKUP(E273,'Trimming log'!$F$5:$Y$5000,19,FALSE)</f>
        <v>#N/A</v>
      </c>
      <c r="Y273" s="134" t="e">
        <f>VLOOKUP(E273,'Trimming log'!$F$5:$Y$5000,20,FALSE)</f>
        <v>#N/A</v>
      </c>
      <c r="Z273" s="135" t="e">
        <f t="shared" si="58"/>
        <v>#N/A</v>
      </c>
      <c r="AA273" s="135" t="e">
        <f t="shared" si="59"/>
        <v>#N/A</v>
      </c>
      <c r="AB273" s="136" t="e">
        <f t="shared" si="60"/>
        <v>#N/A</v>
      </c>
      <c r="AC273" s="136" t="e">
        <f t="shared" si="61"/>
        <v>#N/A</v>
      </c>
      <c r="AD273" s="136" t="e">
        <f t="shared" si="62"/>
        <v>#N/A</v>
      </c>
      <c r="AE273" s="136" t="e">
        <f t="shared" si="63"/>
        <v>#N/A</v>
      </c>
    </row>
    <row r="274" spans="1:31" ht="15" customHeight="1">
      <c r="A274" s="67" t="str">
        <f t="shared" si="52"/>
        <v/>
      </c>
      <c r="B274" s="65">
        <f t="shared" si="64"/>
        <v>251</v>
      </c>
      <c r="C274" s="68" t="str">
        <f t="shared" si="53"/>
        <v/>
      </c>
      <c r="D274" s="69"/>
      <c r="E274" s="66"/>
      <c r="F274" s="65" t="e">
        <f>VLOOKUP(E274,'Trimming log'!$F$5:$V$5000,2,FALSE)</f>
        <v>#N/A</v>
      </c>
      <c r="G274" s="65" t="e">
        <f>VLOOKUP(E274,'Trimming log'!$F$5:$V$5000,3,FALSE)</f>
        <v>#N/A</v>
      </c>
      <c r="H274" s="508" t="e">
        <f>VLOOKUP(E274,'Trimming log'!$F$5:$V$5000,4,FALSE)</f>
        <v>#N/A</v>
      </c>
      <c r="I274" s="65" t="e">
        <f>VLOOKUP(E274,'Trimming log'!$F$5:$V$5000,5,FALSE)</f>
        <v>#N/A</v>
      </c>
      <c r="J274" s="65" t="e">
        <f>VLOOKUP(E274,'Trimming log'!$F$5:$V$5000,6,FALSE)</f>
        <v>#N/A</v>
      </c>
      <c r="K274" s="65" t="e">
        <f>VLOOKUP(E274,'Trimming log'!$F$5:$V$5000,7,FALSE)</f>
        <v>#N/A</v>
      </c>
      <c r="L274" s="65" t="e">
        <f>VLOOKUP(E274,'Trimming log'!$F$5:$V$5000,8,FALSE)</f>
        <v>#N/A</v>
      </c>
      <c r="M274" s="65" t="e">
        <f>VLOOKUP(E274,'Trimming log'!$F$5:$V$5000,9,FALSE)</f>
        <v>#N/A</v>
      </c>
      <c r="N274" s="507" t="e">
        <f>VLOOKUP(E274,'Trimming log'!$F$5:$V$5000,10,FALSE)</f>
        <v>#N/A</v>
      </c>
      <c r="O274" s="65" t="e">
        <f>VLOOKUP(E274,'Trimming log'!$F$5:$V$5000,11,FALSE)</f>
        <v>#N/A</v>
      </c>
      <c r="P274" s="65" t="e">
        <f>VLOOKUP(E274,'Trimming log'!$F$5:$V$5000,12,FALSE)</f>
        <v>#N/A</v>
      </c>
      <c r="Q274" s="65" t="e">
        <f>VLOOKUP(E274,'Trimming log'!$F$5:$V$5000,13,FALSE)</f>
        <v>#N/A</v>
      </c>
      <c r="R274" s="65" t="e">
        <f>VLOOKUP(E274,'Trimming log'!$F$5:$V$5000,14,FALSE)</f>
        <v>#N/A</v>
      </c>
      <c r="S274" s="65" t="e">
        <f>VLOOKUP(E274,'Trimming log'!$F$5:$V$5000,15,FALSE)</f>
        <v>#N/A</v>
      </c>
      <c r="T274" s="65" t="e">
        <f t="shared" si="54"/>
        <v>#N/A</v>
      </c>
      <c r="U274" s="491" t="str">
        <f t="shared" si="55"/>
        <v/>
      </c>
      <c r="V274" s="74">
        <f t="shared" si="56"/>
        <v>0</v>
      </c>
      <c r="W274" s="134">
        <f t="shared" si="57"/>
        <v>0</v>
      </c>
      <c r="X274" s="134" t="e">
        <f>VLOOKUP(E274,'Trimming log'!$F$5:$Y$5000,19,FALSE)</f>
        <v>#N/A</v>
      </c>
      <c r="Y274" s="134" t="e">
        <f>VLOOKUP(E274,'Trimming log'!$F$5:$Y$5000,20,FALSE)</f>
        <v>#N/A</v>
      </c>
      <c r="Z274" s="135" t="e">
        <f t="shared" si="58"/>
        <v>#N/A</v>
      </c>
      <c r="AA274" s="135" t="e">
        <f t="shared" si="59"/>
        <v>#N/A</v>
      </c>
      <c r="AB274" s="136" t="e">
        <f t="shared" si="60"/>
        <v>#N/A</v>
      </c>
      <c r="AC274" s="136" t="e">
        <f t="shared" si="61"/>
        <v>#N/A</v>
      </c>
      <c r="AD274" s="136" t="e">
        <f t="shared" si="62"/>
        <v>#N/A</v>
      </c>
      <c r="AE274" s="136" t="e">
        <f t="shared" si="63"/>
        <v>#N/A</v>
      </c>
    </row>
    <row r="275" spans="1:31" ht="15" customHeight="1">
      <c r="A275" s="67" t="str">
        <f t="shared" si="52"/>
        <v/>
      </c>
      <c r="B275" s="65">
        <f t="shared" si="64"/>
        <v>252</v>
      </c>
      <c r="C275" s="68" t="str">
        <f t="shared" si="53"/>
        <v/>
      </c>
      <c r="D275" s="69"/>
      <c r="E275" s="66"/>
      <c r="F275" s="65" t="e">
        <f>VLOOKUP(E275,'Trimming log'!$F$5:$V$5000,2,FALSE)</f>
        <v>#N/A</v>
      </c>
      <c r="G275" s="65" t="e">
        <f>VLOOKUP(E275,'Trimming log'!$F$5:$V$5000,3,FALSE)</f>
        <v>#N/A</v>
      </c>
      <c r="H275" s="508" t="e">
        <f>VLOOKUP(E275,'Trimming log'!$F$5:$V$5000,4,FALSE)</f>
        <v>#N/A</v>
      </c>
      <c r="I275" s="65" t="e">
        <f>VLOOKUP(E275,'Trimming log'!$F$5:$V$5000,5,FALSE)</f>
        <v>#N/A</v>
      </c>
      <c r="J275" s="65" t="e">
        <f>VLOOKUP(E275,'Trimming log'!$F$5:$V$5000,6,FALSE)</f>
        <v>#N/A</v>
      </c>
      <c r="K275" s="65" t="e">
        <f>VLOOKUP(E275,'Trimming log'!$F$5:$V$5000,7,FALSE)</f>
        <v>#N/A</v>
      </c>
      <c r="L275" s="65" t="e">
        <f>VLOOKUP(E275,'Trimming log'!$F$5:$V$5000,8,FALSE)</f>
        <v>#N/A</v>
      </c>
      <c r="M275" s="65" t="e">
        <f>VLOOKUP(E275,'Trimming log'!$F$5:$V$5000,9,FALSE)</f>
        <v>#N/A</v>
      </c>
      <c r="N275" s="507" t="e">
        <f>VLOOKUP(E275,'Trimming log'!$F$5:$V$5000,10,FALSE)</f>
        <v>#N/A</v>
      </c>
      <c r="O275" s="65" t="e">
        <f>VLOOKUP(E275,'Trimming log'!$F$5:$V$5000,11,FALSE)</f>
        <v>#N/A</v>
      </c>
      <c r="P275" s="65" t="e">
        <f>VLOOKUP(E275,'Trimming log'!$F$5:$V$5000,12,FALSE)</f>
        <v>#N/A</v>
      </c>
      <c r="Q275" s="65" t="e">
        <f>VLOOKUP(E275,'Trimming log'!$F$5:$V$5000,13,FALSE)</f>
        <v>#N/A</v>
      </c>
      <c r="R275" s="65" t="e">
        <f>VLOOKUP(E275,'Trimming log'!$F$5:$V$5000,14,FALSE)</f>
        <v>#N/A</v>
      </c>
      <c r="S275" s="65" t="e">
        <f>VLOOKUP(E275,'Trimming log'!$F$5:$V$5000,15,FALSE)</f>
        <v>#N/A</v>
      </c>
      <c r="T275" s="65" t="e">
        <f t="shared" si="54"/>
        <v>#N/A</v>
      </c>
      <c r="U275" s="491" t="str">
        <f t="shared" si="55"/>
        <v/>
      </c>
      <c r="V275" s="74">
        <f t="shared" si="56"/>
        <v>0</v>
      </c>
      <c r="W275" s="134">
        <f t="shared" si="57"/>
        <v>0</v>
      </c>
      <c r="X275" s="134" t="e">
        <f>VLOOKUP(E275,'Trimming log'!$F$5:$Y$5000,19,FALSE)</f>
        <v>#N/A</v>
      </c>
      <c r="Y275" s="134" t="e">
        <f>VLOOKUP(E275,'Trimming log'!$F$5:$Y$5000,20,FALSE)</f>
        <v>#N/A</v>
      </c>
      <c r="Z275" s="135" t="e">
        <f t="shared" si="58"/>
        <v>#N/A</v>
      </c>
      <c r="AA275" s="135" t="e">
        <f t="shared" si="59"/>
        <v>#N/A</v>
      </c>
      <c r="AB275" s="136" t="e">
        <f t="shared" si="60"/>
        <v>#N/A</v>
      </c>
      <c r="AC275" s="136" t="e">
        <f t="shared" si="61"/>
        <v>#N/A</v>
      </c>
      <c r="AD275" s="136" t="e">
        <f t="shared" si="62"/>
        <v>#N/A</v>
      </c>
      <c r="AE275" s="136" t="e">
        <f t="shared" si="63"/>
        <v>#N/A</v>
      </c>
    </row>
    <row r="276" spans="1:31" ht="15" customHeight="1">
      <c r="A276" s="67" t="str">
        <f t="shared" si="52"/>
        <v/>
      </c>
      <c r="B276" s="65">
        <f t="shared" si="64"/>
        <v>253</v>
      </c>
      <c r="C276" s="68" t="str">
        <f t="shared" si="53"/>
        <v/>
      </c>
      <c r="D276" s="69"/>
      <c r="E276" s="66"/>
      <c r="F276" s="65" t="e">
        <f>VLOOKUP(E276,'Trimming log'!$F$5:$V$5000,2,FALSE)</f>
        <v>#N/A</v>
      </c>
      <c r="G276" s="65" t="e">
        <f>VLOOKUP(E276,'Trimming log'!$F$5:$V$5000,3,FALSE)</f>
        <v>#N/A</v>
      </c>
      <c r="H276" s="508" t="e">
        <f>VLOOKUP(E276,'Trimming log'!$F$5:$V$5000,4,FALSE)</f>
        <v>#N/A</v>
      </c>
      <c r="I276" s="65" t="e">
        <f>VLOOKUP(E276,'Trimming log'!$F$5:$V$5000,5,FALSE)</f>
        <v>#N/A</v>
      </c>
      <c r="J276" s="65" t="e">
        <f>VLOOKUP(E276,'Trimming log'!$F$5:$V$5000,6,FALSE)</f>
        <v>#N/A</v>
      </c>
      <c r="K276" s="65" t="e">
        <f>VLOOKUP(E276,'Trimming log'!$F$5:$V$5000,7,FALSE)</f>
        <v>#N/A</v>
      </c>
      <c r="L276" s="65" t="e">
        <f>VLOOKUP(E276,'Trimming log'!$F$5:$V$5000,8,FALSE)</f>
        <v>#N/A</v>
      </c>
      <c r="M276" s="65" t="e">
        <f>VLOOKUP(E276,'Trimming log'!$F$5:$V$5000,9,FALSE)</f>
        <v>#N/A</v>
      </c>
      <c r="N276" s="507" t="e">
        <f>VLOOKUP(E276,'Trimming log'!$F$5:$V$5000,10,FALSE)</f>
        <v>#N/A</v>
      </c>
      <c r="O276" s="65" t="e">
        <f>VLOOKUP(E276,'Trimming log'!$F$5:$V$5000,11,FALSE)</f>
        <v>#N/A</v>
      </c>
      <c r="P276" s="65" t="e">
        <f>VLOOKUP(E276,'Trimming log'!$F$5:$V$5000,12,FALSE)</f>
        <v>#N/A</v>
      </c>
      <c r="Q276" s="65" t="e">
        <f>VLOOKUP(E276,'Trimming log'!$F$5:$V$5000,13,FALSE)</f>
        <v>#N/A</v>
      </c>
      <c r="R276" s="65" t="e">
        <f>VLOOKUP(E276,'Trimming log'!$F$5:$V$5000,14,FALSE)</f>
        <v>#N/A</v>
      </c>
      <c r="S276" s="65" t="e">
        <f>VLOOKUP(E276,'Trimming log'!$F$5:$V$5000,15,FALSE)</f>
        <v>#N/A</v>
      </c>
      <c r="T276" s="65" t="e">
        <f t="shared" si="54"/>
        <v>#N/A</v>
      </c>
      <c r="U276" s="491" t="str">
        <f t="shared" si="55"/>
        <v/>
      </c>
      <c r="V276" s="74">
        <f t="shared" si="56"/>
        <v>0</v>
      </c>
      <c r="W276" s="134">
        <f t="shared" si="57"/>
        <v>0</v>
      </c>
      <c r="X276" s="134" t="e">
        <f>VLOOKUP(E276,'Trimming log'!$F$5:$Y$5000,19,FALSE)</f>
        <v>#N/A</v>
      </c>
      <c r="Y276" s="134" t="e">
        <f>VLOOKUP(E276,'Trimming log'!$F$5:$Y$5000,20,FALSE)</f>
        <v>#N/A</v>
      </c>
      <c r="Z276" s="135" t="e">
        <f t="shared" si="58"/>
        <v>#N/A</v>
      </c>
      <c r="AA276" s="135" t="e">
        <f t="shared" si="59"/>
        <v>#N/A</v>
      </c>
      <c r="AB276" s="136" t="e">
        <f t="shared" si="60"/>
        <v>#N/A</v>
      </c>
      <c r="AC276" s="136" t="e">
        <f t="shared" si="61"/>
        <v>#N/A</v>
      </c>
      <c r="AD276" s="136" t="e">
        <f t="shared" si="62"/>
        <v>#N/A</v>
      </c>
      <c r="AE276" s="136" t="e">
        <f t="shared" si="63"/>
        <v>#N/A</v>
      </c>
    </row>
    <row r="277" spans="1:31" ht="15" customHeight="1">
      <c r="A277" s="67" t="str">
        <f t="shared" si="52"/>
        <v/>
      </c>
      <c r="B277" s="65">
        <f t="shared" si="64"/>
        <v>254</v>
      </c>
      <c r="C277" s="68" t="str">
        <f t="shared" si="53"/>
        <v/>
      </c>
      <c r="D277" s="69"/>
      <c r="E277" s="66"/>
      <c r="F277" s="65" t="e">
        <f>VLOOKUP(E277,'Trimming log'!$F$5:$V$5000,2,FALSE)</f>
        <v>#N/A</v>
      </c>
      <c r="G277" s="65" t="e">
        <f>VLOOKUP(E277,'Trimming log'!$F$5:$V$5000,3,FALSE)</f>
        <v>#N/A</v>
      </c>
      <c r="H277" s="508" t="e">
        <f>VLOOKUP(E277,'Trimming log'!$F$5:$V$5000,4,FALSE)</f>
        <v>#N/A</v>
      </c>
      <c r="I277" s="65" t="e">
        <f>VLOOKUP(E277,'Trimming log'!$F$5:$V$5000,5,FALSE)</f>
        <v>#N/A</v>
      </c>
      <c r="J277" s="65" t="e">
        <f>VLOOKUP(E277,'Trimming log'!$F$5:$V$5000,6,FALSE)</f>
        <v>#N/A</v>
      </c>
      <c r="K277" s="65" t="e">
        <f>VLOOKUP(E277,'Trimming log'!$F$5:$V$5000,7,FALSE)</f>
        <v>#N/A</v>
      </c>
      <c r="L277" s="65" t="e">
        <f>VLOOKUP(E277,'Trimming log'!$F$5:$V$5000,8,FALSE)</f>
        <v>#N/A</v>
      </c>
      <c r="M277" s="65" t="e">
        <f>VLOOKUP(E277,'Trimming log'!$F$5:$V$5000,9,FALSE)</f>
        <v>#N/A</v>
      </c>
      <c r="N277" s="507" t="e">
        <f>VLOOKUP(E277,'Trimming log'!$F$5:$V$5000,10,FALSE)</f>
        <v>#N/A</v>
      </c>
      <c r="O277" s="65" t="e">
        <f>VLOOKUP(E277,'Trimming log'!$F$5:$V$5000,11,FALSE)</f>
        <v>#N/A</v>
      </c>
      <c r="P277" s="65" t="e">
        <f>VLOOKUP(E277,'Trimming log'!$F$5:$V$5000,12,FALSE)</f>
        <v>#N/A</v>
      </c>
      <c r="Q277" s="65" t="e">
        <f>VLOOKUP(E277,'Trimming log'!$F$5:$V$5000,13,FALSE)</f>
        <v>#N/A</v>
      </c>
      <c r="R277" s="65" t="e">
        <f>VLOOKUP(E277,'Trimming log'!$F$5:$V$5000,14,FALSE)</f>
        <v>#N/A</v>
      </c>
      <c r="S277" s="65" t="e">
        <f>VLOOKUP(E277,'Trimming log'!$F$5:$V$5000,15,FALSE)</f>
        <v>#N/A</v>
      </c>
      <c r="T277" s="65" t="e">
        <f t="shared" si="54"/>
        <v>#N/A</v>
      </c>
      <c r="U277" s="491" t="str">
        <f t="shared" si="55"/>
        <v/>
      </c>
      <c r="V277" s="74">
        <f t="shared" si="56"/>
        <v>0</v>
      </c>
      <c r="W277" s="134">
        <f t="shared" si="57"/>
        <v>0</v>
      </c>
      <c r="X277" s="134" t="e">
        <f>VLOOKUP(E277,'Trimming log'!$F$5:$Y$5000,19,FALSE)</f>
        <v>#N/A</v>
      </c>
      <c r="Y277" s="134" t="e">
        <f>VLOOKUP(E277,'Trimming log'!$F$5:$Y$5000,20,FALSE)</f>
        <v>#N/A</v>
      </c>
      <c r="Z277" s="135" t="e">
        <f t="shared" si="58"/>
        <v>#N/A</v>
      </c>
      <c r="AA277" s="135" t="e">
        <f t="shared" si="59"/>
        <v>#N/A</v>
      </c>
      <c r="AB277" s="136" t="e">
        <f t="shared" si="60"/>
        <v>#N/A</v>
      </c>
      <c r="AC277" s="136" t="e">
        <f t="shared" si="61"/>
        <v>#N/A</v>
      </c>
      <c r="AD277" s="136" t="e">
        <f t="shared" si="62"/>
        <v>#N/A</v>
      </c>
      <c r="AE277" s="136" t="e">
        <f t="shared" si="63"/>
        <v>#N/A</v>
      </c>
    </row>
    <row r="278" spans="1:31" ht="15" customHeight="1">
      <c r="A278" s="67" t="str">
        <f t="shared" si="52"/>
        <v/>
      </c>
      <c r="B278" s="65">
        <f t="shared" si="64"/>
        <v>255</v>
      </c>
      <c r="C278" s="68" t="str">
        <f t="shared" si="53"/>
        <v/>
      </c>
      <c r="D278" s="69"/>
      <c r="E278" s="66"/>
      <c r="F278" s="65" t="e">
        <f>VLOOKUP(E278,'Trimming log'!$F$5:$V$5000,2,FALSE)</f>
        <v>#N/A</v>
      </c>
      <c r="G278" s="65" t="e">
        <f>VLOOKUP(E278,'Trimming log'!$F$5:$V$5000,3,FALSE)</f>
        <v>#N/A</v>
      </c>
      <c r="H278" s="508" t="e">
        <f>VLOOKUP(E278,'Trimming log'!$F$5:$V$5000,4,FALSE)</f>
        <v>#N/A</v>
      </c>
      <c r="I278" s="65" t="e">
        <f>VLOOKUP(E278,'Trimming log'!$F$5:$V$5000,5,FALSE)</f>
        <v>#N/A</v>
      </c>
      <c r="J278" s="65" t="e">
        <f>VLOOKUP(E278,'Trimming log'!$F$5:$V$5000,6,FALSE)</f>
        <v>#N/A</v>
      </c>
      <c r="K278" s="65" t="e">
        <f>VLOOKUP(E278,'Trimming log'!$F$5:$V$5000,7,FALSE)</f>
        <v>#N/A</v>
      </c>
      <c r="L278" s="65" t="e">
        <f>VLOOKUP(E278,'Trimming log'!$F$5:$V$5000,8,FALSE)</f>
        <v>#N/A</v>
      </c>
      <c r="M278" s="65" t="e">
        <f>VLOOKUP(E278,'Trimming log'!$F$5:$V$5000,9,FALSE)</f>
        <v>#N/A</v>
      </c>
      <c r="N278" s="507" t="e">
        <f>VLOOKUP(E278,'Trimming log'!$F$5:$V$5000,10,FALSE)</f>
        <v>#N/A</v>
      </c>
      <c r="O278" s="65" t="e">
        <f>VLOOKUP(E278,'Trimming log'!$F$5:$V$5000,11,FALSE)</f>
        <v>#N/A</v>
      </c>
      <c r="P278" s="65" t="e">
        <f>VLOOKUP(E278,'Trimming log'!$F$5:$V$5000,12,FALSE)</f>
        <v>#N/A</v>
      </c>
      <c r="Q278" s="65" t="e">
        <f>VLOOKUP(E278,'Trimming log'!$F$5:$V$5000,13,FALSE)</f>
        <v>#N/A</v>
      </c>
      <c r="R278" s="65" t="e">
        <f>VLOOKUP(E278,'Trimming log'!$F$5:$V$5000,14,FALSE)</f>
        <v>#N/A</v>
      </c>
      <c r="S278" s="65" t="e">
        <f>VLOOKUP(E278,'Trimming log'!$F$5:$V$5000,15,FALSE)</f>
        <v>#N/A</v>
      </c>
      <c r="T278" s="65" t="e">
        <f t="shared" si="54"/>
        <v>#N/A</v>
      </c>
      <c r="U278" s="491" t="str">
        <f t="shared" si="55"/>
        <v/>
      </c>
      <c r="V278" s="74">
        <f t="shared" si="56"/>
        <v>0</v>
      </c>
      <c r="W278" s="134">
        <f t="shared" si="57"/>
        <v>0</v>
      </c>
      <c r="X278" s="134" t="e">
        <f>VLOOKUP(E278,'Trimming log'!$F$5:$Y$5000,19,FALSE)</f>
        <v>#N/A</v>
      </c>
      <c r="Y278" s="134" t="e">
        <f>VLOOKUP(E278,'Trimming log'!$F$5:$Y$5000,20,FALSE)</f>
        <v>#N/A</v>
      </c>
      <c r="Z278" s="135" t="e">
        <f t="shared" si="58"/>
        <v>#N/A</v>
      </c>
      <c r="AA278" s="135" t="e">
        <f t="shared" si="59"/>
        <v>#N/A</v>
      </c>
      <c r="AB278" s="136" t="e">
        <f t="shared" si="60"/>
        <v>#N/A</v>
      </c>
      <c r="AC278" s="136" t="e">
        <f t="shared" si="61"/>
        <v>#N/A</v>
      </c>
      <c r="AD278" s="136" t="e">
        <f t="shared" si="62"/>
        <v>#N/A</v>
      </c>
      <c r="AE278" s="136" t="e">
        <f t="shared" si="63"/>
        <v>#N/A</v>
      </c>
    </row>
    <row r="279" spans="1:31" ht="15" customHeight="1">
      <c r="A279" s="67" t="str">
        <f t="shared" si="52"/>
        <v/>
      </c>
      <c r="B279" s="65">
        <f t="shared" si="64"/>
        <v>256</v>
      </c>
      <c r="C279" s="68" t="str">
        <f t="shared" si="53"/>
        <v/>
      </c>
      <c r="D279" s="69"/>
      <c r="E279" s="66"/>
      <c r="F279" s="65" t="e">
        <f>VLOOKUP(E279,'Trimming log'!$F$5:$V$5000,2,FALSE)</f>
        <v>#N/A</v>
      </c>
      <c r="G279" s="65" t="e">
        <f>VLOOKUP(E279,'Trimming log'!$F$5:$V$5000,3,FALSE)</f>
        <v>#N/A</v>
      </c>
      <c r="H279" s="508" t="e">
        <f>VLOOKUP(E279,'Trimming log'!$F$5:$V$5000,4,FALSE)</f>
        <v>#N/A</v>
      </c>
      <c r="I279" s="65" t="e">
        <f>VLOOKUP(E279,'Trimming log'!$F$5:$V$5000,5,FALSE)</f>
        <v>#N/A</v>
      </c>
      <c r="J279" s="65" t="e">
        <f>VLOOKUP(E279,'Trimming log'!$F$5:$V$5000,6,FALSE)</f>
        <v>#N/A</v>
      </c>
      <c r="K279" s="65" t="e">
        <f>VLOOKUP(E279,'Trimming log'!$F$5:$V$5000,7,FALSE)</f>
        <v>#N/A</v>
      </c>
      <c r="L279" s="65" t="e">
        <f>VLOOKUP(E279,'Trimming log'!$F$5:$V$5000,8,FALSE)</f>
        <v>#N/A</v>
      </c>
      <c r="M279" s="65" t="e">
        <f>VLOOKUP(E279,'Trimming log'!$F$5:$V$5000,9,FALSE)</f>
        <v>#N/A</v>
      </c>
      <c r="N279" s="507" t="e">
        <f>VLOOKUP(E279,'Trimming log'!$F$5:$V$5000,10,FALSE)</f>
        <v>#N/A</v>
      </c>
      <c r="O279" s="65" t="e">
        <f>VLOOKUP(E279,'Trimming log'!$F$5:$V$5000,11,FALSE)</f>
        <v>#N/A</v>
      </c>
      <c r="P279" s="65" t="e">
        <f>VLOOKUP(E279,'Trimming log'!$F$5:$V$5000,12,FALSE)</f>
        <v>#N/A</v>
      </c>
      <c r="Q279" s="65" t="e">
        <f>VLOOKUP(E279,'Trimming log'!$F$5:$V$5000,13,FALSE)</f>
        <v>#N/A</v>
      </c>
      <c r="R279" s="65" t="e">
        <f>VLOOKUP(E279,'Trimming log'!$F$5:$V$5000,14,FALSE)</f>
        <v>#N/A</v>
      </c>
      <c r="S279" s="65" t="e">
        <f>VLOOKUP(E279,'Trimming log'!$F$5:$V$5000,15,FALSE)</f>
        <v>#N/A</v>
      </c>
      <c r="T279" s="65" t="e">
        <f t="shared" si="54"/>
        <v>#N/A</v>
      </c>
      <c r="U279" s="491" t="str">
        <f t="shared" si="55"/>
        <v/>
      </c>
      <c r="V279" s="74">
        <f t="shared" si="56"/>
        <v>0</v>
      </c>
      <c r="W279" s="134">
        <f t="shared" si="57"/>
        <v>0</v>
      </c>
      <c r="X279" s="134" t="e">
        <f>VLOOKUP(E279,'Trimming log'!$F$5:$Y$5000,19,FALSE)</f>
        <v>#N/A</v>
      </c>
      <c r="Y279" s="134" t="e">
        <f>VLOOKUP(E279,'Trimming log'!$F$5:$Y$5000,20,FALSE)</f>
        <v>#N/A</v>
      </c>
      <c r="Z279" s="135" t="e">
        <f t="shared" si="58"/>
        <v>#N/A</v>
      </c>
      <c r="AA279" s="135" t="e">
        <f t="shared" si="59"/>
        <v>#N/A</v>
      </c>
      <c r="AB279" s="136" t="e">
        <f t="shared" si="60"/>
        <v>#N/A</v>
      </c>
      <c r="AC279" s="136" t="e">
        <f t="shared" si="61"/>
        <v>#N/A</v>
      </c>
      <c r="AD279" s="136" t="e">
        <f t="shared" si="62"/>
        <v>#N/A</v>
      </c>
      <c r="AE279" s="136" t="e">
        <f t="shared" si="63"/>
        <v>#N/A</v>
      </c>
    </row>
    <row r="280" spans="1:31" ht="15" customHeight="1">
      <c r="A280" s="67" t="str">
        <f t="shared" si="52"/>
        <v/>
      </c>
      <c r="B280" s="65">
        <f t="shared" si="64"/>
        <v>257</v>
      </c>
      <c r="C280" s="68" t="str">
        <f t="shared" si="53"/>
        <v/>
      </c>
      <c r="D280" s="69"/>
      <c r="E280" s="66"/>
      <c r="F280" s="65" t="e">
        <f>VLOOKUP(E280,'Trimming log'!$F$5:$V$5000,2,FALSE)</f>
        <v>#N/A</v>
      </c>
      <c r="G280" s="65" t="e">
        <f>VLOOKUP(E280,'Trimming log'!$F$5:$V$5000,3,FALSE)</f>
        <v>#N/A</v>
      </c>
      <c r="H280" s="508" t="e">
        <f>VLOOKUP(E280,'Trimming log'!$F$5:$V$5000,4,FALSE)</f>
        <v>#N/A</v>
      </c>
      <c r="I280" s="65" t="e">
        <f>VLOOKUP(E280,'Trimming log'!$F$5:$V$5000,5,FALSE)</f>
        <v>#N/A</v>
      </c>
      <c r="J280" s="65" t="e">
        <f>VLOOKUP(E280,'Trimming log'!$F$5:$V$5000,6,FALSE)</f>
        <v>#N/A</v>
      </c>
      <c r="K280" s="65" t="e">
        <f>VLOOKUP(E280,'Trimming log'!$F$5:$V$5000,7,FALSE)</f>
        <v>#N/A</v>
      </c>
      <c r="L280" s="65" t="e">
        <f>VLOOKUP(E280,'Trimming log'!$F$5:$V$5000,8,FALSE)</f>
        <v>#N/A</v>
      </c>
      <c r="M280" s="65" t="e">
        <f>VLOOKUP(E280,'Trimming log'!$F$5:$V$5000,9,FALSE)</f>
        <v>#N/A</v>
      </c>
      <c r="N280" s="507" t="e">
        <f>VLOOKUP(E280,'Trimming log'!$F$5:$V$5000,10,FALSE)</f>
        <v>#N/A</v>
      </c>
      <c r="O280" s="65" t="e">
        <f>VLOOKUP(E280,'Trimming log'!$F$5:$V$5000,11,FALSE)</f>
        <v>#N/A</v>
      </c>
      <c r="P280" s="65" t="e">
        <f>VLOOKUP(E280,'Trimming log'!$F$5:$V$5000,12,FALSE)</f>
        <v>#N/A</v>
      </c>
      <c r="Q280" s="65" t="e">
        <f>VLOOKUP(E280,'Trimming log'!$F$5:$V$5000,13,FALSE)</f>
        <v>#N/A</v>
      </c>
      <c r="R280" s="65" t="e">
        <f>VLOOKUP(E280,'Trimming log'!$F$5:$V$5000,14,FALSE)</f>
        <v>#N/A</v>
      </c>
      <c r="S280" s="65" t="e">
        <f>VLOOKUP(E280,'Trimming log'!$F$5:$V$5000,15,FALSE)</f>
        <v>#N/A</v>
      </c>
      <c r="T280" s="65" t="e">
        <f t="shared" si="54"/>
        <v>#N/A</v>
      </c>
      <c r="U280" s="491" t="str">
        <f t="shared" si="55"/>
        <v/>
      </c>
      <c r="V280" s="74">
        <f t="shared" si="56"/>
        <v>0</v>
      </c>
      <c r="W280" s="134">
        <f t="shared" si="57"/>
        <v>0</v>
      </c>
      <c r="X280" s="134" t="e">
        <f>VLOOKUP(E280,'Trimming log'!$F$5:$Y$5000,19,FALSE)</f>
        <v>#N/A</v>
      </c>
      <c r="Y280" s="134" t="e">
        <f>VLOOKUP(E280,'Trimming log'!$F$5:$Y$5000,20,FALSE)</f>
        <v>#N/A</v>
      </c>
      <c r="Z280" s="135" t="e">
        <f t="shared" si="58"/>
        <v>#N/A</v>
      </c>
      <c r="AA280" s="135" t="e">
        <f t="shared" si="59"/>
        <v>#N/A</v>
      </c>
      <c r="AB280" s="136" t="e">
        <f t="shared" si="60"/>
        <v>#N/A</v>
      </c>
      <c r="AC280" s="136" t="e">
        <f t="shared" si="61"/>
        <v>#N/A</v>
      </c>
      <c r="AD280" s="136" t="e">
        <f t="shared" si="62"/>
        <v>#N/A</v>
      </c>
      <c r="AE280" s="136" t="e">
        <f t="shared" si="63"/>
        <v>#N/A</v>
      </c>
    </row>
    <row r="281" spans="1:31" ht="15" customHeight="1">
      <c r="A281" s="67" t="str">
        <f t="shared" si="52"/>
        <v/>
      </c>
      <c r="B281" s="65">
        <f t="shared" si="64"/>
        <v>258</v>
      </c>
      <c r="C281" s="68" t="str">
        <f t="shared" si="53"/>
        <v/>
      </c>
      <c r="D281" s="69"/>
      <c r="E281" s="66"/>
      <c r="F281" s="65" t="e">
        <f>VLOOKUP(E281,'Trimming log'!$F$5:$V$5000,2,FALSE)</f>
        <v>#N/A</v>
      </c>
      <c r="G281" s="65" t="e">
        <f>VLOOKUP(E281,'Trimming log'!$F$5:$V$5000,3,FALSE)</f>
        <v>#N/A</v>
      </c>
      <c r="H281" s="508" t="e">
        <f>VLOOKUP(E281,'Trimming log'!$F$5:$V$5000,4,FALSE)</f>
        <v>#N/A</v>
      </c>
      <c r="I281" s="65" t="e">
        <f>VLOOKUP(E281,'Trimming log'!$F$5:$V$5000,5,FALSE)</f>
        <v>#N/A</v>
      </c>
      <c r="J281" s="65" t="e">
        <f>VLOOKUP(E281,'Trimming log'!$F$5:$V$5000,6,FALSE)</f>
        <v>#N/A</v>
      </c>
      <c r="K281" s="65" t="e">
        <f>VLOOKUP(E281,'Trimming log'!$F$5:$V$5000,7,FALSE)</f>
        <v>#N/A</v>
      </c>
      <c r="L281" s="65" t="e">
        <f>VLOOKUP(E281,'Trimming log'!$F$5:$V$5000,8,FALSE)</f>
        <v>#N/A</v>
      </c>
      <c r="M281" s="65" t="e">
        <f>VLOOKUP(E281,'Trimming log'!$F$5:$V$5000,9,FALSE)</f>
        <v>#N/A</v>
      </c>
      <c r="N281" s="507" t="e">
        <f>VLOOKUP(E281,'Trimming log'!$F$5:$V$5000,10,FALSE)</f>
        <v>#N/A</v>
      </c>
      <c r="O281" s="65" t="e">
        <f>VLOOKUP(E281,'Trimming log'!$F$5:$V$5000,11,FALSE)</f>
        <v>#N/A</v>
      </c>
      <c r="P281" s="65" t="e">
        <f>VLOOKUP(E281,'Trimming log'!$F$5:$V$5000,12,FALSE)</f>
        <v>#N/A</v>
      </c>
      <c r="Q281" s="65" t="e">
        <f>VLOOKUP(E281,'Trimming log'!$F$5:$V$5000,13,FALSE)</f>
        <v>#N/A</v>
      </c>
      <c r="R281" s="65" t="e">
        <f>VLOOKUP(E281,'Trimming log'!$F$5:$V$5000,14,FALSE)</f>
        <v>#N/A</v>
      </c>
      <c r="S281" s="65" t="e">
        <f>VLOOKUP(E281,'Trimming log'!$F$5:$V$5000,15,FALSE)</f>
        <v>#N/A</v>
      </c>
      <c r="T281" s="65" t="e">
        <f t="shared" si="54"/>
        <v>#N/A</v>
      </c>
      <c r="U281" s="491" t="str">
        <f t="shared" si="55"/>
        <v/>
      </c>
      <c r="V281" s="74">
        <f t="shared" si="56"/>
        <v>0</v>
      </c>
      <c r="W281" s="134">
        <f t="shared" si="57"/>
        <v>0</v>
      </c>
      <c r="X281" s="134" t="e">
        <f>VLOOKUP(E281,'Trimming log'!$F$5:$Y$5000,19,FALSE)</f>
        <v>#N/A</v>
      </c>
      <c r="Y281" s="134" t="e">
        <f>VLOOKUP(E281,'Trimming log'!$F$5:$Y$5000,20,FALSE)</f>
        <v>#N/A</v>
      </c>
      <c r="Z281" s="135" t="e">
        <f t="shared" si="58"/>
        <v>#N/A</v>
      </c>
      <c r="AA281" s="135" t="e">
        <f t="shared" si="59"/>
        <v>#N/A</v>
      </c>
      <c r="AB281" s="136" t="e">
        <f t="shared" si="60"/>
        <v>#N/A</v>
      </c>
      <c r="AC281" s="136" t="e">
        <f t="shared" si="61"/>
        <v>#N/A</v>
      </c>
      <c r="AD281" s="136" t="e">
        <f t="shared" si="62"/>
        <v>#N/A</v>
      </c>
      <c r="AE281" s="136" t="e">
        <f t="shared" si="63"/>
        <v>#N/A</v>
      </c>
    </row>
    <row r="282" spans="1:31" ht="15" customHeight="1">
      <c r="A282" s="67" t="str">
        <f t="shared" si="52"/>
        <v/>
      </c>
      <c r="B282" s="65">
        <f t="shared" si="64"/>
        <v>259</v>
      </c>
      <c r="C282" s="68" t="str">
        <f t="shared" si="53"/>
        <v/>
      </c>
      <c r="D282" s="69"/>
      <c r="E282" s="66"/>
      <c r="F282" s="65" t="e">
        <f>VLOOKUP(E282,'Trimming log'!$F$5:$V$5000,2,FALSE)</f>
        <v>#N/A</v>
      </c>
      <c r="G282" s="65" t="e">
        <f>VLOOKUP(E282,'Trimming log'!$F$5:$V$5000,3,FALSE)</f>
        <v>#N/A</v>
      </c>
      <c r="H282" s="508" t="e">
        <f>VLOOKUP(E282,'Trimming log'!$F$5:$V$5000,4,FALSE)</f>
        <v>#N/A</v>
      </c>
      <c r="I282" s="65" t="e">
        <f>VLOOKUP(E282,'Trimming log'!$F$5:$V$5000,5,FALSE)</f>
        <v>#N/A</v>
      </c>
      <c r="J282" s="65" t="e">
        <f>VLOOKUP(E282,'Trimming log'!$F$5:$V$5000,6,FALSE)</f>
        <v>#N/A</v>
      </c>
      <c r="K282" s="65" t="e">
        <f>VLOOKUP(E282,'Trimming log'!$F$5:$V$5000,7,FALSE)</f>
        <v>#N/A</v>
      </c>
      <c r="L282" s="65" t="e">
        <f>VLOOKUP(E282,'Trimming log'!$F$5:$V$5000,8,FALSE)</f>
        <v>#N/A</v>
      </c>
      <c r="M282" s="65" t="e">
        <f>VLOOKUP(E282,'Trimming log'!$F$5:$V$5000,9,FALSE)</f>
        <v>#N/A</v>
      </c>
      <c r="N282" s="507" t="e">
        <f>VLOOKUP(E282,'Trimming log'!$F$5:$V$5000,10,FALSE)</f>
        <v>#N/A</v>
      </c>
      <c r="O282" s="65" t="e">
        <f>VLOOKUP(E282,'Trimming log'!$F$5:$V$5000,11,FALSE)</f>
        <v>#N/A</v>
      </c>
      <c r="P282" s="65" t="e">
        <f>VLOOKUP(E282,'Trimming log'!$F$5:$V$5000,12,FALSE)</f>
        <v>#N/A</v>
      </c>
      <c r="Q282" s="65" t="e">
        <f>VLOOKUP(E282,'Trimming log'!$F$5:$V$5000,13,FALSE)</f>
        <v>#N/A</v>
      </c>
      <c r="R282" s="65" t="e">
        <f>VLOOKUP(E282,'Trimming log'!$F$5:$V$5000,14,FALSE)</f>
        <v>#N/A</v>
      </c>
      <c r="S282" s="65" t="e">
        <f>VLOOKUP(E282,'Trimming log'!$F$5:$V$5000,15,FALSE)</f>
        <v>#N/A</v>
      </c>
      <c r="T282" s="65" t="e">
        <f t="shared" si="54"/>
        <v>#N/A</v>
      </c>
      <c r="U282" s="491" t="str">
        <f t="shared" si="55"/>
        <v/>
      </c>
      <c r="V282" s="74">
        <f t="shared" si="56"/>
        <v>0</v>
      </c>
      <c r="W282" s="134">
        <f t="shared" si="57"/>
        <v>0</v>
      </c>
      <c r="X282" s="134" t="e">
        <f>VLOOKUP(E282,'Trimming log'!$F$5:$Y$5000,19,FALSE)</f>
        <v>#N/A</v>
      </c>
      <c r="Y282" s="134" t="e">
        <f>VLOOKUP(E282,'Trimming log'!$F$5:$Y$5000,20,FALSE)</f>
        <v>#N/A</v>
      </c>
      <c r="Z282" s="135" t="e">
        <f t="shared" si="58"/>
        <v>#N/A</v>
      </c>
      <c r="AA282" s="135" t="e">
        <f t="shared" si="59"/>
        <v>#N/A</v>
      </c>
      <c r="AB282" s="136" t="e">
        <f t="shared" si="60"/>
        <v>#N/A</v>
      </c>
      <c r="AC282" s="136" t="e">
        <f t="shared" si="61"/>
        <v>#N/A</v>
      </c>
      <c r="AD282" s="136" t="e">
        <f t="shared" si="62"/>
        <v>#N/A</v>
      </c>
      <c r="AE282" s="136" t="e">
        <f t="shared" si="63"/>
        <v>#N/A</v>
      </c>
    </row>
    <row r="283" spans="1:31" ht="15" customHeight="1">
      <c r="A283" s="67" t="str">
        <f t="shared" si="52"/>
        <v/>
      </c>
      <c r="B283" s="65">
        <f t="shared" si="64"/>
        <v>260</v>
      </c>
      <c r="C283" s="68" t="str">
        <f t="shared" si="53"/>
        <v/>
      </c>
      <c r="D283" s="69"/>
      <c r="E283" s="66"/>
      <c r="F283" s="65" t="e">
        <f>VLOOKUP(E283,'Trimming log'!$F$5:$V$5000,2,FALSE)</f>
        <v>#N/A</v>
      </c>
      <c r="G283" s="65" t="e">
        <f>VLOOKUP(E283,'Trimming log'!$F$5:$V$5000,3,FALSE)</f>
        <v>#N/A</v>
      </c>
      <c r="H283" s="508" t="e">
        <f>VLOOKUP(E283,'Trimming log'!$F$5:$V$5000,4,FALSE)</f>
        <v>#N/A</v>
      </c>
      <c r="I283" s="65" t="e">
        <f>VLOOKUP(E283,'Trimming log'!$F$5:$V$5000,5,FALSE)</f>
        <v>#N/A</v>
      </c>
      <c r="J283" s="65" t="e">
        <f>VLOOKUP(E283,'Trimming log'!$F$5:$V$5000,6,FALSE)</f>
        <v>#N/A</v>
      </c>
      <c r="K283" s="65" t="e">
        <f>VLOOKUP(E283,'Trimming log'!$F$5:$V$5000,7,FALSE)</f>
        <v>#N/A</v>
      </c>
      <c r="L283" s="65" t="e">
        <f>VLOOKUP(E283,'Trimming log'!$F$5:$V$5000,8,FALSE)</f>
        <v>#N/A</v>
      </c>
      <c r="M283" s="65" t="e">
        <f>VLOOKUP(E283,'Trimming log'!$F$5:$V$5000,9,FALSE)</f>
        <v>#N/A</v>
      </c>
      <c r="N283" s="507" t="e">
        <f>VLOOKUP(E283,'Trimming log'!$F$5:$V$5000,10,FALSE)</f>
        <v>#N/A</v>
      </c>
      <c r="O283" s="65" t="e">
        <f>VLOOKUP(E283,'Trimming log'!$F$5:$V$5000,11,FALSE)</f>
        <v>#N/A</v>
      </c>
      <c r="P283" s="65" t="e">
        <f>VLOOKUP(E283,'Trimming log'!$F$5:$V$5000,12,FALSE)</f>
        <v>#N/A</v>
      </c>
      <c r="Q283" s="65" t="e">
        <f>VLOOKUP(E283,'Trimming log'!$F$5:$V$5000,13,FALSE)</f>
        <v>#N/A</v>
      </c>
      <c r="R283" s="65" t="e">
        <f>VLOOKUP(E283,'Trimming log'!$F$5:$V$5000,14,FALSE)</f>
        <v>#N/A</v>
      </c>
      <c r="S283" s="65" t="e">
        <f>VLOOKUP(E283,'Trimming log'!$F$5:$V$5000,15,FALSE)</f>
        <v>#N/A</v>
      </c>
      <c r="T283" s="65" t="e">
        <f t="shared" si="54"/>
        <v>#N/A</v>
      </c>
      <c r="U283" s="491" t="str">
        <f t="shared" si="55"/>
        <v/>
      </c>
      <c r="V283" s="74">
        <f t="shared" si="56"/>
        <v>0</v>
      </c>
      <c r="W283" s="134">
        <f t="shared" si="57"/>
        <v>0</v>
      </c>
      <c r="X283" s="134" t="e">
        <f>VLOOKUP(E283,'Trimming log'!$F$5:$Y$5000,19,FALSE)</f>
        <v>#N/A</v>
      </c>
      <c r="Y283" s="134" t="e">
        <f>VLOOKUP(E283,'Trimming log'!$F$5:$Y$5000,20,FALSE)</f>
        <v>#N/A</v>
      </c>
      <c r="Z283" s="135" t="e">
        <f t="shared" si="58"/>
        <v>#N/A</v>
      </c>
      <c r="AA283" s="135" t="e">
        <f t="shared" si="59"/>
        <v>#N/A</v>
      </c>
      <c r="AB283" s="136" t="e">
        <f t="shared" si="60"/>
        <v>#N/A</v>
      </c>
      <c r="AC283" s="136" t="e">
        <f t="shared" si="61"/>
        <v>#N/A</v>
      </c>
      <c r="AD283" s="136" t="e">
        <f t="shared" si="62"/>
        <v>#N/A</v>
      </c>
      <c r="AE283" s="136" t="e">
        <f t="shared" si="63"/>
        <v>#N/A</v>
      </c>
    </row>
    <row r="284" spans="1:31" ht="15" customHeight="1">
      <c r="A284" s="67" t="str">
        <f t="shared" si="52"/>
        <v/>
      </c>
      <c r="B284" s="65">
        <f t="shared" si="64"/>
        <v>261</v>
      </c>
      <c r="C284" s="68" t="str">
        <f t="shared" si="53"/>
        <v/>
      </c>
      <c r="D284" s="69"/>
      <c r="E284" s="66"/>
      <c r="F284" s="65" t="e">
        <f>VLOOKUP(E284,'Trimming log'!$F$5:$V$5000,2,FALSE)</f>
        <v>#N/A</v>
      </c>
      <c r="G284" s="65" t="e">
        <f>VLOOKUP(E284,'Trimming log'!$F$5:$V$5000,3,FALSE)</f>
        <v>#N/A</v>
      </c>
      <c r="H284" s="508" t="e">
        <f>VLOOKUP(E284,'Trimming log'!$F$5:$V$5000,4,FALSE)</f>
        <v>#N/A</v>
      </c>
      <c r="I284" s="65" t="e">
        <f>VLOOKUP(E284,'Trimming log'!$F$5:$V$5000,5,FALSE)</f>
        <v>#N/A</v>
      </c>
      <c r="J284" s="65" t="e">
        <f>VLOOKUP(E284,'Trimming log'!$F$5:$V$5000,6,FALSE)</f>
        <v>#N/A</v>
      </c>
      <c r="K284" s="65" t="e">
        <f>VLOOKUP(E284,'Trimming log'!$F$5:$V$5000,7,FALSE)</f>
        <v>#N/A</v>
      </c>
      <c r="L284" s="65" t="e">
        <f>VLOOKUP(E284,'Trimming log'!$F$5:$V$5000,8,FALSE)</f>
        <v>#N/A</v>
      </c>
      <c r="M284" s="65" t="e">
        <f>VLOOKUP(E284,'Trimming log'!$F$5:$V$5000,9,FALSE)</f>
        <v>#N/A</v>
      </c>
      <c r="N284" s="507" t="e">
        <f>VLOOKUP(E284,'Trimming log'!$F$5:$V$5000,10,FALSE)</f>
        <v>#N/A</v>
      </c>
      <c r="O284" s="65" t="e">
        <f>VLOOKUP(E284,'Trimming log'!$F$5:$V$5000,11,FALSE)</f>
        <v>#N/A</v>
      </c>
      <c r="P284" s="65" t="e">
        <f>VLOOKUP(E284,'Trimming log'!$F$5:$V$5000,12,FALSE)</f>
        <v>#N/A</v>
      </c>
      <c r="Q284" s="65" t="e">
        <f>VLOOKUP(E284,'Trimming log'!$F$5:$V$5000,13,FALSE)</f>
        <v>#N/A</v>
      </c>
      <c r="R284" s="65" t="e">
        <f>VLOOKUP(E284,'Trimming log'!$F$5:$V$5000,14,FALSE)</f>
        <v>#N/A</v>
      </c>
      <c r="S284" s="65" t="e">
        <f>VLOOKUP(E284,'Trimming log'!$F$5:$V$5000,15,FALSE)</f>
        <v>#N/A</v>
      </c>
      <c r="T284" s="65" t="e">
        <f t="shared" si="54"/>
        <v>#N/A</v>
      </c>
      <c r="U284" s="491" t="str">
        <f t="shared" si="55"/>
        <v/>
      </c>
      <c r="V284" s="74">
        <f t="shared" si="56"/>
        <v>0</v>
      </c>
      <c r="W284" s="134">
        <f t="shared" si="57"/>
        <v>0</v>
      </c>
      <c r="X284" s="134" t="e">
        <f>VLOOKUP(E284,'Trimming log'!$F$5:$Y$5000,19,FALSE)</f>
        <v>#N/A</v>
      </c>
      <c r="Y284" s="134" t="e">
        <f>VLOOKUP(E284,'Trimming log'!$F$5:$Y$5000,20,FALSE)</f>
        <v>#N/A</v>
      </c>
      <c r="Z284" s="135" t="e">
        <f t="shared" si="58"/>
        <v>#N/A</v>
      </c>
      <c r="AA284" s="135" t="e">
        <f t="shared" si="59"/>
        <v>#N/A</v>
      </c>
      <c r="AB284" s="136" t="e">
        <f t="shared" si="60"/>
        <v>#N/A</v>
      </c>
      <c r="AC284" s="136" t="e">
        <f t="shared" si="61"/>
        <v>#N/A</v>
      </c>
      <c r="AD284" s="136" t="e">
        <f t="shared" si="62"/>
        <v>#N/A</v>
      </c>
      <c r="AE284" s="136" t="e">
        <f t="shared" si="63"/>
        <v>#N/A</v>
      </c>
    </row>
    <row r="285" spans="1:31" ht="15" customHeight="1">
      <c r="A285" s="67" t="str">
        <f t="shared" si="52"/>
        <v/>
      </c>
      <c r="B285" s="65">
        <f t="shared" si="64"/>
        <v>262</v>
      </c>
      <c r="C285" s="68" t="str">
        <f t="shared" si="53"/>
        <v/>
      </c>
      <c r="D285" s="69"/>
      <c r="E285" s="66"/>
      <c r="F285" s="65" t="e">
        <f>VLOOKUP(E285,'Trimming log'!$F$5:$V$5000,2,FALSE)</f>
        <v>#N/A</v>
      </c>
      <c r="G285" s="65" t="e">
        <f>VLOOKUP(E285,'Trimming log'!$F$5:$V$5000,3,FALSE)</f>
        <v>#N/A</v>
      </c>
      <c r="H285" s="508" t="e">
        <f>VLOOKUP(E285,'Trimming log'!$F$5:$V$5000,4,FALSE)</f>
        <v>#N/A</v>
      </c>
      <c r="I285" s="65" t="e">
        <f>VLOOKUP(E285,'Trimming log'!$F$5:$V$5000,5,FALSE)</f>
        <v>#N/A</v>
      </c>
      <c r="J285" s="65" t="e">
        <f>VLOOKUP(E285,'Trimming log'!$F$5:$V$5000,6,FALSE)</f>
        <v>#N/A</v>
      </c>
      <c r="K285" s="65" t="e">
        <f>VLOOKUP(E285,'Trimming log'!$F$5:$V$5000,7,FALSE)</f>
        <v>#N/A</v>
      </c>
      <c r="L285" s="65" t="e">
        <f>VLOOKUP(E285,'Trimming log'!$F$5:$V$5000,8,FALSE)</f>
        <v>#N/A</v>
      </c>
      <c r="M285" s="65" t="e">
        <f>VLOOKUP(E285,'Trimming log'!$F$5:$V$5000,9,FALSE)</f>
        <v>#N/A</v>
      </c>
      <c r="N285" s="507" t="e">
        <f>VLOOKUP(E285,'Trimming log'!$F$5:$V$5000,10,FALSE)</f>
        <v>#N/A</v>
      </c>
      <c r="O285" s="65" t="e">
        <f>VLOOKUP(E285,'Trimming log'!$F$5:$V$5000,11,FALSE)</f>
        <v>#N/A</v>
      </c>
      <c r="P285" s="65" t="e">
        <f>VLOOKUP(E285,'Trimming log'!$F$5:$V$5000,12,FALSE)</f>
        <v>#N/A</v>
      </c>
      <c r="Q285" s="65" t="e">
        <f>VLOOKUP(E285,'Trimming log'!$F$5:$V$5000,13,FALSE)</f>
        <v>#N/A</v>
      </c>
      <c r="R285" s="65" t="e">
        <f>VLOOKUP(E285,'Trimming log'!$F$5:$V$5000,14,FALSE)</f>
        <v>#N/A</v>
      </c>
      <c r="S285" s="65" t="e">
        <f>VLOOKUP(E285,'Trimming log'!$F$5:$V$5000,15,FALSE)</f>
        <v>#N/A</v>
      </c>
      <c r="T285" s="65" t="e">
        <f t="shared" si="54"/>
        <v>#N/A</v>
      </c>
      <c r="U285" s="491" t="str">
        <f t="shared" si="55"/>
        <v/>
      </c>
      <c r="V285" s="74">
        <f t="shared" si="56"/>
        <v>0</v>
      </c>
      <c r="W285" s="134">
        <f t="shared" si="57"/>
        <v>0</v>
      </c>
      <c r="X285" s="134" t="e">
        <f>VLOOKUP(E285,'Trimming log'!$F$5:$Y$5000,19,FALSE)</f>
        <v>#N/A</v>
      </c>
      <c r="Y285" s="134" t="e">
        <f>VLOOKUP(E285,'Trimming log'!$F$5:$Y$5000,20,FALSE)</f>
        <v>#N/A</v>
      </c>
      <c r="Z285" s="135" t="e">
        <f t="shared" si="58"/>
        <v>#N/A</v>
      </c>
      <c r="AA285" s="135" t="e">
        <f t="shared" si="59"/>
        <v>#N/A</v>
      </c>
      <c r="AB285" s="136" t="e">
        <f t="shared" si="60"/>
        <v>#N/A</v>
      </c>
      <c r="AC285" s="136" t="e">
        <f t="shared" si="61"/>
        <v>#N/A</v>
      </c>
      <c r="AD285" s="136" t="e">
        <f t="shared" si="62"/>
        <v>#N/A</v>
      </c>
      <c r="AE285" s="136" t="e">
        <f t="shared" si="63"/>
        <v>#N/A</v>
      </c>
    </row>
    <row r="286" spans="1:31" ht="15" customHeight="1">
      <c r="A286" s="67" t="str">
        <f t="shared" si="52"/>
        <v/>
      </c>
      <c r="B286" s="65">
        <f t="shared" si="64"/>
        <v>263</v>
      </c>
      <c r="C286" s="68" t="str">
        <f t="shared" si="53"/>
        <v/>
      </c>
      <c r="D286" s="69"/>
      <c r="E286" s="66"/>
      <c r="F286" s="65" t="e">
        <f>VLOOKUP(E286,'Trimming log'!$F$5:$V$5000,2,FALSE)</f>
        <v>#N/A</v>
      </c>
      <c r="G286" s="65" t="e">
        <f>VLOOKUP(E286,'Trimming log'!$F$5:$V$5000,3,FALSE)</f>
        <v>#N/A</v>
      </c>
      <c r="H286" s="508" t="e">
        <f>VLOOKUP(E286,'Trimming log'!$F$5:$V$5000,4,FALSE)</f>
        <v>#N/A</v>
      </c>
      <c r="I286" s="65" t="e">
        <f>VLOOKUP(E286,'Trimming log'!$F$5:$V$5000,5,FALSE)</f>
        <v>#N/A</v>
      </c>
      <c r="J286" s="65" t="e">
        <f>VLOOKUP(E286,'Trimming log'!$F$5:$V$5000,6,FALSE)</f>
        <v>#N/A</v>
      </c>
      <c r="K286" s="65" t="e">
        <f>VLOOKUP(E286,'Trimming log'!$F$5:$V$5000,7,FALSE)</f>
        <v>#N/A</v>
      </c>
      <c r="L286" s="65" t="e">
        <f>VLOOKUP(E286,'Trimming log'!$F$5:$V$5000,8,FALSE)</f>
        <v>#N/A</v>
      </c>
      <c r="M286" s="65" t="e">
        <f>VLOOKUP(E286,'Trimming log'!$F$5:$V$5000,9,FALSE)</f>
        <v>#N/A</v>
      </c>
      <c r="N286" s="507" t="e">
        <f>VLOOKUP(E286,'Trimming log'!$F$5:$V$5000,10,FALSE)</f>
        <v>#N/A</v>
      </c>
      <c r="O286" s="65" t="e">
        <f>VLOOKUP(E286,'Trimming log'!$F$5:$V$5000,11,FALSE)</f>
        <v>#N/A</v>
      </c>
      <c r="P286" s="65" t="e">
        <f>VLOOKUP(E286,'Trimming log'!$F$5:$V$5000,12,FALSE)</f>
        <v>#N/A</v>
      </c>
      <c r="Q286" s="65" t="e">
        <f>VLOOKUP(E286,'Trimming log'!$F$5:$V$5000,13,FALSE)</f>
        <v>#N/A</v>
      </c>
      <c r="R286" s="65" t="e">
        <f>VLOOKUP(E286,'Trimming log'!$F$5:$V$5000,14,FALSE)</f>
        <v>#N/A</v>
      </c>
      <c r="S286" s="65" t="e">
        <f>VLOOKUP(E286,'Trimming log'!$F$5:$V$5000,15,FALSE)</f>
        <v>#N/A</v>
      </c>
      <c r="T286" s="65" t="e">
        <f t="shared" si="54"/>
        <v>#N/A</v>
      </c>
      <c r="U286" s="491" t="str">
        <f t="shared" si="55"/>
        <v/>
      </c>
      <c r="V286" s="74">
        <f t="shared" si="56"/>
        <v>0</v>
      </c>
      <c r="W286" s="134">
        <f t="shared" si="57"/>
        <v>0</v>
      </c>
      <c r="X286" s="134" t="e">
        <f>VLOOKUP(E286,'Trimming log'!$F$5:$Y$5000,19,FALSE)</f>
        <v>#N/A</v>
      </c>
      <c r="Y286" s="134" t="e">
        <f>VLOOKUP(E286,'Trimming log'!$F$5:$Y$5000,20,FALSE)</f>
        <v>#N/A</v>
      </c>
      <c r="Z286" s="135" t="e">
        <f t="shared" si="58"/>
        <v>#N/A</v>
      </c>
      <c r="AA286" s="135" t="e">
        <f t="shared" si="59"/>
        <v>#N/A</v>
      </c>
      <c r="AB286" s="136" t="e">
        <f t="shared" si="60"/>
        <v>#N/A</v>
      </c>
      <c r="AC286" s="136" t="e">
        <f t="shared" si="61"/>
        <v>#N/A</v>
      </c>
      <c r="AD286" s="136" t="e">
        <f t="shared" si="62"/>
        <v>#N/A</v>
      </c>
      <c r="AE286" s="136" t="e">
        <f t="shared" si="63"/>
        <v>#N/A</v>
      </c>
    </row>
    <row r="287" spans="1:31" ht="15" customHeight="1">
      <c r="A287" s="67" t="str">
        <f t="shared" si="52"/>
        <v/>
      </c>
      <c r="B287" s="65">
        <f t="shared" si="64"/>
        <v>264</v>
      </c>
      <c r="C287" s="68" t="str">
        <f t="shared" si="53"/>
        <v/>
      </c>
      <c r="D287" s="69"/>
      <c r="E287" s="66"/>
      <c r="F287" s="65" t="e">
        <f>VLOOKUP(E287,'Trimming log'!$F$5:$V$5000,2,FALSE)</f>
        <v>#N/A</v>
      </c>
      <c r="G287" s="65" t="e">
        <f>VLOOKUP(E287,'Trimming log'!$F$5:$V$5000,3,FALSE)</f>
        <v>#N/A</v>
      </c>
      <c r="H287" s="508" t="e">
        <f>VLOOKUP(E287,'Trimming log'!$F$5:$V$5000,4,FALSE)</f>
        <v>#N/A</v>
      </c>
      <c r="I287" s="65" t="e">
        <f>VLOOKUP(E287,'Trimming log'!$F$5:$V$5000,5,FALSE)</f>
        <v>#N/A</v>
      </c>
      <c r="J287" s="65" t="e">
        <f>VLOOKUP(E287,'Trimming log'!$F$5:$V$5000,6,FALSE)</f>
        <v>#N/A</v>
      </c>
      <c r="K287" s="65" t="e">
        <f>VLOOKUP(E287,'Trimming log'!$F$5:$V$5000,7,FALSE)</f>
        <v>#N/A</v>
      </c>
      <c r="L287" s="65" t="e">
        <f>VLOOKUP(E287,'Trimming log'!$F$5:$V$5000,8,FALSE)</f>
        <v>#N/A</v>
      </c>
      <c r="M287" s="65" t="e">
        <f>VLOOKUP(E287,'Trimming log'!$F$5:$V$5000,9,FALSE)</f>
        <v>#N/A</v>
      </c>
      <c r="N287" s="507" t="e">
        <f>VLOOKUP(E287,'Trimming log'!$F$5:$V$5000,10,FALSE)</f>
        <v>#N/A</v>
      </c>
      <c r="O287" s="65" t="e">
        <f>VLOOKUP(E287,'Trimming log'!$F$5:$V$5000,11,FALSE)</f>
        <v>#N/A</v>
      </c>
      <c r="P287" s="65" t="e">
        <f>VLOOKUP(E287,'Trimming log'!$F$5:$V$5000,12,FALSE)</f>
        <v>#N/A</v>
      </c>
      <c r="Q287" s="65" t="e">
        <f>VLOOKUP(E287,'Trimming log'!$F$5:$V$5000,13,FALSE)</f>
        <v>#N/A</v>
      </c>
      <c r="R287" s="65" t="e">
        <f>VLOOKUP(E287,'Trimming log'!$F$5:$V$5000,14,FALSE)</f>
        <v>#N/A</v>
      </c>
      <c r="S287" s="65" t="e">
        <f>VLOOKUP(E287,'Trimming log'!$F$5:$V$5000,15,FALSE)</f>
        <v>#N/A</v>
      </c>
      <c r="T287" s="65" t="e">
        <f t="shared" si="54"/>
        <v>#N/A</v>
      </c>
      <c r="U287" s="491" t="str">
        <f t="shared" si="55"/>
        <v/>
      </c>
      <c r="V287" s="74">
        <f t="shared" si="56"/>
        <v>0</v>
      </c>
      <c r="W287" s="134">
        <f t="shared" si="57"/>
        <v>0</v>
      </c>
      <c r="X287" s="134" t="e">
        <f>VLOOKUP(E287,'Trimming log'!$F$5:$Y$5000,19,FALSE)</f>
        <v>#N/A</v>
      </c>
      <c r="Y287" s="134" t="e">
        <f>VLOOKUP(E287,'Trimming log'!$F$5:$Y$5000,20,FALSE)</f>
        <v>#N/A</v>
      </c>
      <c r="Z287" s="135" t="e">
        <f t="shared" si="58"/>
        <v>#N/A</v>
      </c>
      <c r="AA287" s="135" t="e">
        <f t="shared" si="59"/>
        <v>#N/A</v>
      </c>
      <c r="AB287" s="136" t="e">
        <f t="shared" si="60"/>
        <v>#N/A</v>
      </c>
      <c r="AC287" s="136" t="e">
        <f t="shared" si="61"/>
        <v>#N/A</v>
      </c>
      <c r="AD287" s="136" t="e">
        <f t="shared" si="62"/>
        <v>#N/A</v>
      </c>
      <c r="AE287" s="136" t="e">
        <f t="shared" si="63"/>
        <v>#N/A</v>
      </c>
    </row>
    <row r="288" spans="1:31" ht="15" customHeight="1">
      <c r="A288" s="67" t="str">
        <f t="shared" si="52"/>
        <v/>
      </c>
      <c r="B288" s="65">
        <f t="shared" si="64"/>
        <v>265</v>
      </c>
      <c r="C288" s="68" t="str">
        <f t="shared" si="53"/>
        <v/>
      </c>
      <c r="D288" s="69"/>
      <c r="E288" s="66"/>
      <c r="F288" s="65" t="e">
        <f>VLOOKUP(E288,'Trimming log'!$F$5:$V$5000,2,FALSE)</f>
        <v>#N/A</v>
      </c>
      <c r="G288" s="65" t="e">
        <f>VLOOKUP(E288,'Trimming log'!$F$5:$V$5000,3,FALSE)</f>
        <v>#N/A</v>
      </c>
      <c r="H288" s="508" t="e">
        <f>VLOOKUP(E288,'Trimming log'!$F$5:$V$5000,4,FALSE)</f>
        <v>#N/A</v>
      </c>
      <c r="I288" s="65" t="e">
        <f>VLOOKUP(E288,'Trimming log'!$F$5:$V$5000,5,FALSE)</f>
        <v>#N/A</v>
      </c>
      <c r="J288" s="65" t="e">
        <f>VLOOKUP(E288,'Trimming log'!$F$5:$V$5000,6,FALSE)</f>
        <v>#N/A</v>
      </c>
      <c r="K288" s="65" t="e">
        <f>VLOOKUP(E288,'Trimming log'!$F$5:$V$5000,7,FALSE)</f>
        <v>#N/A</v>
      </c>
      <c r="L288" s="65" t="e">
        <f>VLOOKUP(E288,'Trimming log'!$F$5:$V$5000,8,FALSE)</f>
        <v>#N/A</v>
      </c>
      <c r="M288" s="65" t="e">
        <f>VLOOKUP(E288,'Trimming log'!$F$5:$V$5000,9,FALSE)</f>
        <v>#N/A</v>
      </c>
      <c r="N288" s="507" t="e">
        <f>VLOOKUP(E288,'Trimming log'!$F$5:$V$5000,10,FALSE)</f>
        <v>#N/A</v>
      </c>
      <c r="O288" s="65" t="e">
        <f>VLOOKUP(E288,'Trimming log'!$F$5:$V$5000,11,FALSE)</f>
        <v>#N/A</v>
      </c>
      <c r="P288" s="65" t="e">
        <f>VLOOKUP(E288,'Trimming log'!$F$5:$V$5000,12,FALSE)</f>
        <v>#N/A</v>
      </c>
      <c r="Q288" s="65" t="e">
        <f>VLOOKUP(E288,'Trimming log'!$F$5:$V$5000,13,FALSE)</f>
        <v>#N/A</v>
      </c>
      <c r="R288" s="65" t="e">
        <f>VLOOKUP(E288,'Trimming log'!$F$5:$V$5000,14,FALSE)</f>
        <v>#N/A</v>
      </c>
      <c r="S288" s="65" t="e">
        <f>VLOOKUP(E288,'Trimming log'!$F$5:$V$5000,15,FALSE)</f>
        <v>#N/A</v>
      </c>
      <c r="T288" s="65" t="e">
        <f t="shared" si="54"/>
        <v>#N/A</v>
      </c>
      <c r="U288" s="491" t="str">
        <f t="shared" si="55"/>
        <v/>
      </c>
      <c r="V288" s="74">
        <f t="shared" si="56"/>
        <v>0</v>
      </c>
      <c r="W288" s="134">
        <f t="shared" si="57"/>
        <v>0</v>
      </c>
      <c r="X288" s="134" t="e">
        <f>VLOOKUP(E288,'Trimming log'!$F$5:$Y$5000,19,FALSE)</f>
        <v>#N/A</v>
      </c>
      <c r="Y288" s="134" t="e">
        <f>VLOOKUP(E288,'Trimming log'!$F$5:$Y$5000,20,FALSE)</f>
        <v>#N/A</v>
      </c>
      <c r="Z288" s="135" t="e">
        <f t="shared" si="58"/>
        <v>#N/A</v>
      </c>
      <c r="AA288" s="135" t="e">
        <f t="shared" si="59"/>
        <v>#N/A</v>
      </c>
      <c r="AB288" s="136" t="e">
        <f t="shared" si="60"/>
        <v>#N/A</v>
      </c>
      <c r="AC288" s="136" t="e">
        <f t="shared" si="61"/>
        <v>#N/A</v>
      </c>
      <c r="AD288" s="136" t="e">
        <f t="shared" si="62"/>
        <v>#N/A</v>
      </c>
      <c r="AE288" s="136" t="e">
        <f t="shared" si="63"/>
        <v>#N/A</v>
      </c>
    </row>
    <row r="289" spans="1:31" ht="15" customHeight="1">
      <c r="A289" s="67" t="str">
        <f t="shared" si="52"/>
        <v/>
      </c>
      <c r="B289" s="65">
        <f t="shared" si="64"/>
        <v>266</v>
      </c>
      <c r="C289" s="68" t="str">
        <f t="shared" si="53"/>
        <v/>
      </c>
      <c r="D289" s="69"/>
      <c r="E289" s="66"/>
      <c r="F289" s="65" t="e">
        <f>VLOOKUP(E289,'Trimming log'!$F$5:$V$5000,2,FALSE)</f>
        <v>#N/A</v>
      </c>
      <c r="G289" s="65" t="e">
        <f>VLOOKUP(E289,'Trimming log'!$F$5:$V$5000,3,FALSE)</f>
        <v>#N/A</v>
      </c>
      <c r="H289" s="508" t="e">
        <f>VLOOKUP(E289,'Trimming log'!$F$5:$V$5000,4,FALSE)</f>
        <v>#N/A</v>
      </c>
      <c r="I289" s="65" t="e">
        <f>VLOOKUP(E289,'Trimming log'!$F$5:$V$5000,5,FALSE)</f>
        <v>#N/A</v>
      </c>
      <c r="J289" s="65" t="e">
        <f>VLOOKUP(E289,'Trimming log'!$F$5:$V$5000,6,FALSE)</f>
        <v>#N/A</v>
      </c>
      <c r="K289" s="65" t="e">
        <f>VLOOKUP(E289,'Trimming log'!$F$5:$V$5000,7,FALSE)</f>
        <v>#N/A</v>
      </c>
      <c r="L289" s="65" t="e">
        <f>VLOOKUP(E289,'Trimming log'!$F$5:$V$5000,8,FALSE)</f>
        <v>#N/A</v>
      </c>
      <c r="M289" s="65" t="e">
        <f>VLOOKUP(E289,'Trimming log'!$F$5:$V$5000,9,FALSE)</f>
        <v>#N/A</v>
      </c>
      <c r="N289" s="507" t="e">
        <f>VLOOKUP(E289,'Trimming log'!$F$5:$V$5000,10,FALSE)</f>
        <v>#N/A</v>
      </c>
      <c r="O289" s="65" t="e">
        <f>VLOOKUP(E289,'Trimming log'!$F$5:$V$5000,11,FALSE)</f>
        <v>#N/A</v>
      </c>
      <c r="P289" s="65" t="e">
        <f>VLOOKUP(E289,'Trimming log'!$F$5:$V$5000,12,FALSE)</f>
        <v>#N/A</v>
      </c>
      <c r="Q289" s="65" t="e">
        <f>VLOOKUP(E289,'Trimming log'!$F$5:$V$5000,13,FALSE)</f>
        <v>#N/A</v>
      </c>
      <c r="R289" s="65" t="e">
        <f>VLOOKUP(E289,'Trimming log'!$F$5:$V$5000,14,FALSE)</f>
        <v>#N/A</v>
      </c>
      <c r="S289" s="65" t="e">
        <f>VLOOKUP(E289,'Trimming log'!$F$5:$V$5000,15,FALSE)</f>
        <v>#N/A</v>
      </c>
      <c r="T289" s="65" t="e">
        <f t="shared" si="54"/>
        <v>#N/A</v>
      </c>
      <c r="U289" s="491" t="str">
        <f t="shared" si="55"/>
        <v/>
      </c>
      <c r="V289" s="74">
        <f t="shared" si="56"/>
        <v>0</v>
      </c>
      <c r="W289" s="134">
        <f t="shared" si="57"/>
        <v>0</v>
      </c>
      <c r="X289" s="134" t="e">
        <f>VLOOKUP(E289,'Trimming log'!$F$5:$Y$5000,19,FALSE)</f>
        <v>#N/A</v>
      </c>
      <c r="Y289" s="134" t="e">
        <f>VLOOKUP(E289,'Trimming log'!$F$5:$Y$5000,20,FALSE)</f>
        <v>#N/A</v>
      </c>
      <c r="Z289" s="135" t="e">
        <f t="shared" si="58"/>
        <v>#N/A</v>
      </c>
      <c r="AA289" s="135" t="e">
        <f t="shared" si="59"/>
        <v>#N/A</v>
      </c>
      <c r="AB289" s="136" t="e">
        <f t="shared" si="60"/>
        <v>#N/A</v>
      </c>
      <c r="AC289" s="136" t="e">
        <f t="shared" si="61"/>
        <v>#N/A</v>
      </c>
      <c r="AD289" s="136" t="e">
        <f t="shared" si="62"/>
        <v>#N/A</v>
      </c>
      <c r="AE289" s="136" t="e">
        <f t="shared" si="63"/>
        <v>#N/A</v>
      </c>
    </row>
    <row r="290" spans="1:31" ht="15" customHeight="1">
      <c r="A290" s="67" t="str">
        <f t="shared" si="52"/>
        <v/>
      </c>
      <c r="B290" s="65">
        <f t="shared" si="64"/>
        <v>267</v>
      </c>
      <c r="C290" s="68" t="str">
        <f t="shared" si="53"/>
        <v/>
      </c>
      <c r="D290" s="69"/>
      <c r="E290" s="66"/>
      <c r="F290" s="65" t="e">
        <f>VLOOKUP(E290,'Trimming log'!$F$5:$V$5000,2,FALSE)</f>
        <v>#N/A</v>
      </c>
      <c r="G290" s="65" t="e">
        <f>VLOOKUP(E290,'Trimming log'!$F$5:$V$5000,3,FALSE)</f>
        <v>#N/A</v>
      </c>
      <c r="H290" s="508" t="e">
        <f>VLOOKUP(E290,'Trimming log'!$F$5:$V$5000,4,FALSE)</f>
        <v>#N/A</v>
      </c>
      <c r="I290" s="65" t="e">
        <f>VLOOKUP(E290,'Trimming log'!$F$5:$V$5000,5,FALSE)</f>
        <v>#N/A</v>
      </c>
      <c r="J290" s="65" t="e">
        <f>VLOOKUP(E290,'Trimming log'!$F$5:$V$5000,6,FALSE)</f>
        <v>#N/A</v>
      </c>
      <c r="K290" s="65" t="e">
        <f>VLOOKUP(E290,'Trimming log'!$F$5:$V$5000,7,FALSE)</f>
        <v>#N/A</v>
      </c>
      <c r="L290" s="65" t="e">
        <f>VLOOKUP(E290,'Trimming log'!$F$5:$V$5000,8,FALSE)</f>
        <v>#N/A</v>
      </c>
      <c r="M290" s="65" t="e">
        <f>VLOOKUP(E290,'Trimming log'!$F$5:$V$5000,9,FALSE)</f>
        <v>#N/A</v>
      </c>
      <c r="N290" s="507" t="e">
        <f>VLOOKUP(E290,'Trimming log'!$F$5:$V$5000,10,FALSE)</f>
        <v>#N/A</v>
      </c>
      <c r="O290" s="65" t="e">
        <f>VLOOKUP(E290,'Trimming log'!$F$5:$V$5000,11,FALSE)</f>
        <v>#N/A</v>
      </c>
      <c r="P290" s="65" t="e">
        <f>VLOOKUP(E290,'Trimming log'!$F$5:$V$5000,12,FALSE)</f>
        <v>#N/A</v>
      </c>
      <c r="Q290" s="65" t="e">
        <f>VLOOKUP(E290,'Trimming log'!$F$5:$V$5000,13,FALSE)</f>
        <v>#N/A</v>
      </c>
      <c r="R290" s="65" t="e">
        <f>VLOOKUP(E290,'Trimming log'!$F$5:$V$5000,14,FALSE)</f>
        <v>#N/A</v>
      </c>
      <c r="S290" s="65" t="e">
        <f>VLOOKUP(E290,'Trimming log'!$F$5:$V$5000,15,FALSE)</f>
        <v>#N/A</v>
      </c>
      <c r="T290" s="65" t="e">
        <f t="shared" si="54"/>
        <v>#N/A</v>
      </c>
      <c r="U290" s="491" t="str">
        <f t="shared" si="55"/>
        <v/>
      </c>
      <c r="V290" s="74">
        <f t="shared" si="56"/>
        <v>0</v>
      </c>
      <c r="W290" s="134">
        <f t="shared" si="57"/>
        <v>0</v>
      </c>
      <c r="X290" s="134" t="e">
        <f>VLOOKUP(E290,'Trimming log'!$F$5:$Y$5000,19,FALSE)</f>
        <v>#N/A</v>
      </c>
      <c r="Y290" s="134" t="e">
        <f>VLOOKUP(E290,'Trimming log'!$F$5:$Y$5000,20,FALSE)</f>
        <v>#N/A</v>
      </c>
      <c r="Z290" s="135" t="e">
        <f t="shared" si="58"/>
        <v>#N/A</v>
      </c>
      <c r="AA290" s="135" t="e">
        <f t="shared" si="59"/>
        <v>#N/A</v>
      </c>
      <c r="AB290" s="136" t="e">
        <f t="shared" si="60"/>
        <v>#N/A</v>
      </c>
      <c r="AC290" s="136" t="e">
        <f t="shared" si="61"/>
        <v>#N/A</v>
      </c>
      <c r="AD290" s="136" t="e">
        <f t="shared" si="62"/>
        <v>#N/A</v>
      </c>
      <c r="AE290" s="136" t="e">
        <f t="shared" si="63"/>
        <v>#N/A</v>
      </c>
    </row>
    <row r="291" spans="1:31" ht="15" customHeight="1">
      <c r="A291" s="67" t="str">
        <f t="shared" si="52"/>
        <v/>
      </c>
      <c r="B291" s="65">
        <f t="shared" si="64"/>
        <v>268</v>
      </c>
      <c r="C291" s="68" t="str">
        <f t="shared" si="53"/>
        <v/>
      </c>
      <c r="D291" s="69"/>
      <c r="E291" s="66"/>
      <c r="F291" s="65" t="e">
        <f>VLOOKUP(E291,'Trimming log'!$F$5:$V$5000,2,FALSE)</f>
        <v>#N/A</v>
      </c>
      <c r="G291" s="65" t="e">
        <f>VLOOKUP(E291,'Trimming log'!$F$5:$V$5000,3,FALSE)</f>
        <v>#N/A</v>
      </c>
      <c r="H291" s="508" t="e">
        <f>VLOOKUP(E291,'Trimming log'!$F$5:$V$5000,4,FALSE)</f>
        <v>#N/A</v>
      </c>
      <c r="I291" s="65" t="e">
        <f>VLOOKUP(E291,'Trimming log'!$F$5:$V$5000,5,FALSE)</f>
        <v>#N/A</v>
      </c>
      <c r="J291" s="65" t="e">
        <f>VLOOKUP(E291,'Trimming log'!$F$5:$V$5000,6,FALSE)</f>
        <v>#N/A</v>
      </c>
      <c r="K291" s="65" t="e">
        <f>VLOOKUP(E291,'Trimming log'!$F$5:$V$5000,7,FALSE)</f>
        <v>#N/A</v>
      </c>
      <c r="L291" s="65" t="e">
        <f>VLOOKUP(E291,'Trimming log'!$F$5:$V$5000,8,FALSE)</f>
        <v>#N/A</v>
      </c>
      <c r="M291" s="65" t="e">
        <f>VLOOKUP(E291,'Trimming log'!$F$5:$V$5000,9,FALSE)</f>
        <v>#N/A</v>
      </c>
      <c r="N291" s="507" t="e">
        <f>VLOOKUP(E291,'Trimming log'!$F$5:$V$5000,10,FALSE)</f>
        <v>#N/A</v>
      </c>
      <c r="O291" s="65" t="e">
        <f>VLOOKUP(E291,'Trimming log'!$F$5:$V$5000,11,FALSE)</f>
        <v>#N/A</v>
      </c>
      <c r="P291" s="65" t="e">
        <f>VLOOKUP(E291,'Trimming log'!$F$5:$V$5000,12,FALSE)</f>
        <v>#N/A</v>
      </c>
      <c r="Q291" s="65" t="e">
        <f>VLOOKUP(E291,'Trimming log'!$F$5:$V$5000,13,FALSE)</f>
        <v>#N/A</v>
      </c>
      <c r="R291" s="65" t="e">
        <f>VLOOKUP(E291,'Trimming log'!$F$5:$V$5000,14,FALSE)</f>
        <v>#N/A</v>
      </c>
      <c r="S291" s="65" t="e">
        <f>VLOOKUP(E291,'Trimming log'!$F$5:$V$5000,15,FALSE)</f>
        <v>#N/A</v>
      </c>
      <c r="T291" s="65" t="e">
        <f t="shared" si="54"/>
        <v>#N/A</v>
      </c>
      <c r="U291" s="491" t="str">
        <f t="shared" si="55"/>
        <v/>
      </c>
      <c r="V291" s="74">
        <f t="shared" si="56"/>
        <v>0</v>
      </c>
      <c r="W291" s="134">
        <f t="shared" si="57"/>
        <v>0</v>
      </c>
      <c r="X291" s="134" t="e">
        <f>VLOOKUP(E291,'Trimming log'!$F$5:$Y$5000,19,FALSE)</f>
        <v>#N/A</v>
      </c>
      <c r="Y291" s="134" t="e">
        <f>VLOOKUP(E291,'Trimming log'!$F$5:$Y$5000,20,FALSE)</f>
        <v>#N/A</v>
      </c>
      <c r="Z291" s="135" t="e">
        <f t="shared" si="58"/>
        <v>#N/A</v>
      </c>
      <c r="AA291" s="135" t="e">
        <f t="shared" si="59"/>
        <v>#N/A</v>
      </c>
      <c r="AB291" s="136" t="e">
        <f t="shared" si="60"/>
        <v>#N/A</v>
      </c>
      <c r="AC291" s="136" t="e">
        <f t="shared" si="61"/>
        <v>#N/A</v>
      </c>
      <c r="AD291" s="136" t="e">
        <f t="shared" si="62"/>
        <v>#N/A</v>
      </c>
      <c r="AE291" s="136" t="e">
        <f t="shared" si="63"/>
        <v>#N/A</v>
      </c>
    </row>
    <row r="292" spans="1:31" ht="15" customHeight="1">
      <c r="A292" s="67" t="str">
        <f t="shared" si="52"/>
        <v/>
      </c>
      <c r="B292" s="65">
        <f t="shared" si="64"/>
        <v>269</v>
      </c>
      <c r="C292" s="68" t="str">
        <f t="shared" si="53"/>
        <v/>
      </c>
      <c r="D292" s="69"/>
      <c r="E292" s="66"/>
      <c r="F292" s="65" t="e">
        <f>VLOOKUP(E292,'Trimming log'!$F$5:$V$5000,2,FALSE)</f>
        <v>#N/A</v>
      </c>
      <c r="G292" s="65" t="e">
        <f>VLOOKUP(E292,'Trimming log'!$F$5:$V$5000,3,FALSE)</f>
        <v>#N/A</v>
      </c>
      <c r="H292" s="508" t="e">
        <f>VLOOKUP(E292,'Trimming log'!$F$5:$V$5000,4,FALSE)</f>
        <v>#N/A</v>
      </c>
      <c r="I292" s="65" t="e">
        <f>VLOOKUP(E292,'Trimming log'!$F$5:$V$5000,5,FALSE)</f>
        <v>#N/A</v>
      </c>
      <c r="J292" s="65" t="e">
        <f>VLOOKUP(E292,'Trimming log'!$F$5:$V$5000,6,FALSE)</f>
        <v>#N/A</v>
      </c>
      <c r="K292" s="65" t="e">
        <f>VLOOKUP(E292,'Trimming log'!$F$5:$V$5000,7,FALSE)</f>
        <v>#N/A</v>
      </c>
      <c r="L292" s="65" t="e">
        <f>VLOOKUP(E292,'Trimming log'!$F$5:$V$5000,8,FALSE)</f>
        <v>#N/A</v>
      </c>
      <c r="M292" s="65" t="e">
        <f>VLOOKUP(E292,'Trimming log'!$F$5:$V$5000,9,FALSE)</f>
        <v>#N/A</v>
      </c>
      <c r="N292" s="507" t="e">
        <f>VLOOKUP(E292,'Trimming log'!$F$5:$V$5000,10,FALSE)</f>
        <v>#N/A</v>
      </c>
      <c r="O292" s="65" t="e">
        <f>VLOOKUP(E292,'Trimming log'!$F$5:$V$5000,11,FALSE)</f>
        <v>#N/A</v>
      </c>
      <c r="P292" s="65" t="e">
        <f>VLOOKUP(E292,'Trimming log'!$F$5:$V$5000,12,FALSE)</f>
        <v>#N/A</v>
      </c>
      <c r="Q292" s="65" t="e">
        <f>VLOOKUP(E292,'Trimming log'!$F$5:$V$5000,13,FALSE)</f>
        <v>#N/A</v>
      </c>
      <c r="R292" s="65" t="e">
        <f>VLOOKUP(E292,'Trimming log'!$F$5:$V$5000,14,FALSE)</f>
        <v>#N/A</v>
      </c>
      <c r="S292" s="65" t="e">
        <f>VLOOKUP(E292,'Trimming log'!$F$5:$V$5000,15,FALSE)</f>
        <v>#N/A</v>
      </c>
      <c r="T292" s="65" t="e">
        <f t="shared" si="54"/>
        <v>#N/A</v>
      </c>
      <c r="U292" s="491" t="str">
        <f t="shared" si="55"/>
        <v/>
      </c>
      <c r="V292" s="74">
        <f t="shared" si="56"/>
        <v>0</v>
      </c>
      <c r="W292" s="134">
        <f t="shared" si="57"/>
        <v>0</v>
      </c>
      <c r="X292" s="134" t="e">
        <f>VLOOKUP(E292,'Trimming log'!$F$5:$Y$5000,19,FALSE)</f>
        <v>#N/A</v>
      </c>
      <c r="Y292" s="134" t="e">
        <f>VLOOKUP(E292,'Trimming log'!$F$5:$Y$5000,20,FALSE)</f>
        <v>#N/A</v>
      </c>
      <c r="Z292" s="135" t="e">
        <f t="shared" si="58"/>
        <v>#N/A</v>
      </c>
      <c r="AA292" s="135" t="e">
        <f t="shared" si="59"/>
        <v>#N/A</v>
      </c>
      <c r="AB292" s="136" t="e">
        <f t="shared" si="60"/>
        <v>#N/A</v>
      </c>
      <c r="AC292" s="136" t="e">
        <f t="shared" si="61"/>
        <v>#N/A</v>
      </c>
      <c r="AD292" s="136" t="e">
        <f t="shared" si="62"/>
        <v>#N/A</v>
      </c>
      <c r="AE292" s="136" t="e">
        <f t="shared" si="63"/>
        <v>#N/A</v>
      </c>
    </row>
    <row r="293" spans="1:31" ht="15" customHeight="1">
      <c r="A293" s="67" t="str">
        <f t="shared" si="52"/>
        <v/>
      </c>
      <c r="B293" s="65">
        <f t="shared" si="64"/>
        <v>270</v>
      </c>
      <c r="C293" s="68" t="str">
        <f t="shared" si="53"/>
        <v/>
      </c>
      <c r="D293" s="69"/>
      <c r="E293" s="66"/>
      <c r="F293" s="65" t="e">
        <f>VLOOKUP(E293,'Trimming log'!$F$5:$V$5000,2,FALSE)</f>
        <v>#N/A</v>
      </c>
      <c r="G293" s="65" t="e">
        <f>VLOOKUP(E293,'Trimming log'!$F$5:$V$5000,3,FALSE)</f>
        <v>#N/A</v>
      </c>
      <c r="H293" s="508" t="e">
        <f>VLOOKUP(E293,'Trimming log'!$F$5:$V$5000,4,FALSE)</f>
        <v>#N/A</v>
      </c>
      <c r="I293" s="65" t="e">
        <f>VLOOKUP(E293,'Trimming log'!$F$5:$V$5000,5,FALSE)</f>
        <v>#N/A</v>
      </c>
      <c r="J293" s="65" t="e">
        <f>VLOOKUP(E293,'Trimming log'!$F$5:$V$5000,6,FALSE)</f>
        <v>#N/A</v>
      </c>
      <c r="K293" s="65" t="e">
        <f>VLOOKUP(E293,'Trimming log'!$F$5:$V$5000,7,FALSE)</f>
        <v>#N/A</v>
      </c>
      <c r="L293" s="65" t="e">
        <f>VLOOKUP(E293,'Trimming log'!$F$5:$V$5000,8,FALSE)</f>
        <v>#N/A</v>
      </c>
      <c r="M293" s="65" t="e">
        <f>VLOOKUP(E293,'Trimming log'!$F$5:$V$5000,9,FALSE)</f>
        <v>#N/A</v>
      </c>
      <c r="N293" s="507" t="e">
        <f>VLOOKUP(E293,'Trimming log'!$F$5:$V$5000,10,FALSE)</f>
        <v>#N/A</v>
      </c>
      <c r="O293" s="65" t="e">
        <f>VLOOKUP(E293,'Trimming log'!$F$5:$V$5000,11,FALSE)</f>
        <v>#N/A</v>
      </c>
      <c r="P293" s="65" t="e">
        <f>VLOOKUP(E293,'Trimming log'!$F$5:$V$5000,12,FALSE)</f>
        <v>#N/A</v>
      </c>
      <c r="Q293" s="65" t="e">
        <f>VLOOKUP(E293,'Trimming log'!$F$5:$V$5000,13,FALSE)</f>
        <v>#N/A</v>
      </c>
      <c r="R293" s="65" t="e">
        <f>VLOOKUP(E293,'Trimming log'!$F$5:$V$5000,14,FALSE)</f>
        <v>#N/A</v>
      </c>
      <c r="S293" s="65" t="e">
        <f>VLOOKUP(E293,'Trimming log'!$F$5:$V$5000,15,FALSE)</f>
        <v>#N/A</v>
      </c>
      <c r="T293" s="65" t="e">
        <f t="shared" si="54"/>
        <v>#N/A</v>
      </c>
      <c r="U293" s="491" t="str">
        <f t="shared" si="55"/>
        <v/>
      </c>
      <c r="V293" s="74">
        <f t="shared" si="56"/>
        <v>0</v>
      </c>
      <c r="W293" s="134">
        <f t="shared" si="57"/>
        <v>0</v>
      </c>
      <c r="X293" s="134" t="e">
        <f>VLOOKUP(E293,'Trimming log'!$F$5:$Y$5000,19,FALSE)</f>
        <v>#N/A</v>
      </c>
      <c r="Y293" s="134" t="e">
        <f>VLOOKUP(E293,'Trimming log'!$F$5:$Y$5000,20,FALSE)</f>
        <v>#N/A</v>
      </c>
      <c r="Z293" s="135" t="e">
        <f t="shared" si="58"/>
        <v>#N/A</v>
      </c>
      <c r="AA293" s="135" t="e">
        <f t="shared" si="59"/>
        <v>#N/A</v>
      </c>
      <c r="AB293" s="136" t="e">
        <f t="shared" si="60"/>
        <v>#N/A</v>
      </c>
      <c r="AC293" s="136" t="e">
        <f t="shared" si="61"/>
        <v>#N/A</v>
      </c>
      <c r="AD293" s="136" t="e">
        <f t="shared" si="62"/>
        <v>#N/A</v>
      </c>
      <c r="AE293" s="136" t="e">
        <f t="shared" si="63"/>
        <v>#N/A</v>
      </c>
    </row>
    <row r="294" spans="1:31" ht="15" customHeight="1">
      <c r="A294" s="67" t="str">
        <f t="shared" si="52"/>
        <v/>
      </c>
      <c r="B294" s="65">
        <f t="shared" si="64"/>
        <v>271</v>
      </c>
      <c r="C294" s="68" t="str">
        <f t="shared" si="53"/>
        <v/>
      </c>
      <c r="D294" s="69"/>
      <c r="E294" s="66"/>
      <c r="F294" s="65" t="e">
        <f>VLOOKUP(E294,'Trimming log'!$F$5:$V$5000,2,FALSE)</f>
        <v>#N/A</v>
      </c>
      <c r="G294" s="65" t="e">
        <f>VLOOKUP(E294,'Trimming log'!$F$5:$V$5000,3,FALSE)</f>
        <v>#N/A</v>
      </c>
      <c r="H294" s="508" t="e">
        <f>VLOOKUP(E294,'Trimming log'!$F$5:$V$5000,4,FALSE)</f>
        <v>#N/A</v>
      </c>
      <c r="I294" s="65" t="e">
        <f>VLOOKUP(E294,'Trimming log'!$F$5:$V$5000,5,FALSE)</f>
        <v>#N/A</v>
      </c>
      <c r="J294" s="65" t="e">
        <f>VLOOKUP(E294,'Trimming log'!$F$5:$V$5000,6,FALSE)</f>
        <v>#N/A</v>
      </c>
      <c r="K294" s="65" t="e">
        <f>VLOOKUP(E294,'Trimming log'!$F$5:$V$5000,7,FALSE)</f>
        <v>#N/A</v>
      </c>
      <c r="L294" s="65" t="e">
        <f>VLOOKUP(E294,'Trimming log'!$F$5:$V$5000,8,FALSE)</f>
        <v>#N/A</v>
      </c>
      <c r="M294" s="65" t="e">
        <f>VLOOKUP(E294,'Trimming log'!$F$5:$V$5000,9,FALSE)</f>
        <v>#N/A</v>
      </c>
      <c r="N294" s="507" t="e">
        <f>VLOOKUP(E294,'Trimming log'!$F$5:$V$5000,10,FALSE)</f>
        <v>#N/A</v>
      </c>
      <c r="O294" s="65" t="e">
        <f>VLOOKUP(E294,'Trimming log'!$F$5:$V$5000,11,FALSE)</f>
        <v>#N/A</v>
      </c>
      <c r="P294" s="65" t="e">
        <f>VLOOKUP(E294,'Trimming log'!$F$5:$V$5000,12,FALSE)</f>
        <v>#N/A</v>
      </c>
      <c r="Q294" s="65" t="e">
        <f>VLOOKUP(E294,'Trimming log'!$F$5:$V$5000,13,FALSE)</f>
        <v>#N/A</v>
      </c>
      <c r="R294" s="65" t="e">
        <f>VLOOKUP(E294,'Trimming log'!$F$5:$V$5000,14,FALSE)</f>
        <v>#N/A</v>
      </c>
      <c r="S294" s="65" t="e">
        <f>VLOOKUP(E294,'Trimming log'!$F$5:$V$5000,15,FALSE)</f>
        <v>#N/A</v>
      </c>
      <c r="T294" s="65" t="e">
        <f t="shared" si="54"/>
        <v>#N/A</v>
      </c>
      <c r="U294" s="491" t="str">
        <f t="shared" si="55"/>
        <v/>
      </c>
      <c r="V294" s="74">
        <f t="shared" si="56"/>
        <v>0</v>
      </c>
      <c r="W294" s="134">
        <f t="shared" si="57"/>
        <v>0</v>
      </c>
      <c r="X294" s="134" t="e">
        <f>VLOOKUP(E294,'Trimming log'!$F$5:$Y$5000,19,FALSE)</f>
        <v>#N/A</v>
      </c>
      <c r="Y294" s="134" t="e">
        <f>VLOOKUP(E294,'Trimming log'!$F$5:$Y$5000,20,FALSE)</f>
        <v>#N/A</v>
      </c>
      <c r="Z294" s="135" t="e">
        <f t="shared" si="58"/>
        <v>#N/A</v>
      </c>
      <c r="AA294" s="135" t="e">
        <f t="shared" si="59"/>
        <v>#N/A</v>
      </c>
      <c r="AB294" s="136" t="e">
        <f t="shared" si="60"/>
        <v>#N/A</v>
      </c>
      <c r="AC294" s="136" t="e">
        <f t="shared" si="61"/>
        <v>#N/A</v>
      </c>
      <c r="AD294" s="136" t="e">
        <f t="shared" si="62"/>
        <v>#N/A</v>
      </c>
      <c r="AE294" s="136" t="e">
        <f t="shared" si="63"/>
        <v>#N/A</v>
      </c>
    </row>
    <row r="295" spans="1:31" ht="15" customHeight="1">
      <c r="A295" s="67" t="str">
        <f t="shared" si="52"/>
        <v/>
      </c>
      <c r="B295" s="65">
        <f t="shared" si="64"/>
        <v>272</v>
      </c>
      <c r="C295" s="68" t="str">
        <f t="shared" si="53"/>
        <v/>
      </c>
      <c r="D295" s="69"/>
      <c r="E295" s="66"/>
      <c r="F295" s="65" t="e">
        <f>VLOOKUP(E295,'Trimming log'!$F$5:$V$5000,2,FALSE)</f>
        <v>#N/A</v>
      </c>
      <c r="G295" s="65" t="e">
        <f>VLOOKUP(E295,'Trimming log'!$F$5:$V$5000,3,FALSE)</f>
        <v>#N/A</v>
      </c>
      <c r="H295" s="508" t="e">
        <f>VLOOKUP(E295,'Trimming log'!$F$5:$V$5000,4,FALSE)</f>
        <v>#N/A</v>
      </c>
      <c r="I295" s="65" t="e">
        <f>VLOOKUP(E295,'Trimming log'!$F$5:$V$5000,5,FALSE)</f>
        <v>#N/A</v>
      </c>
      <c r="J295" s="65" t="e">
        <f>VLOOKUP(E295,'Trimming log'!$F$5:$V$5000,6,FALSE)</f>
        <v>#N/A</v>
      </c>
      <c r="K295" s="65" t="e">
        <f>VLOOKUP(E295,'Trimming log'!$F$5:$V$5000,7,FALSE)</f>
        <v>#N/A</v>
      </c>
      <c r="L295" s="65" t="e">
        <f>VLOOKUP(E295,'Trimming log'!$F$5:$V$5000,8,FALSE)</f>
        <v>#N/A</v>
      </c>
      <c r="M295" s="65" t="e">
        <f>VLOOKUP(E295,'Trimming log'!$F$5:$V$5000,9,FALSE)</f>
        <v>#N/A</v>
      </c>
      <c r="N295" s="507" t="e">
        <f>VLOOKUP(E295,'Trimming log'!$F$5:$V$5000,10,FALSE)</f>
        <v>#N/A</v>
      </c>
      <c r="O295" s="65" t="e">
        <f>VLOOKUP(E295,'Trimming log'!$F$5:$V$5000,11,FALSE)</f>
        <v>#N/A</v>
      </c>
      <c r="P295" s="65" t="e">
        <f>VLOOKUP(E295,'Trimming log'!$F$5:$V$5000,12,FALSE)</f>
        <v>#N/A</v>
      </c>
      <c r="Q295" s="65" t="e">
        <f>VLOOKUP(E295,'Trimming log'!$F$5:$V$5000,13,FALSE)</f>
        <v>#N/A</v>
      </c>
      <c r="R295" s="65" t="e">
        <f>VLOOKUP(E295,'Trimming log'!$F$5:$V$5000,14,FALSE)</f>
        <v>#N/A</v>
      </c>
      <c r="S295" s="65" t="e">
        <f>VLOOKUP(E295,'Trimming log'!$F$5:$V$5000,15,FALSE)</f>
        <v>#N/A</v>
      </c>
      <c r="T295" s="65" t="e">
        <f t="shared" si="54"/>
        <v>#N/A</v>
      </c>
      <c r="U295" s="491" t="str">
        <f t="shared" si="55"/>
        <v/>
      </c>
      <c r="V295" s="74">
        <f t="shared" si="56"/>
        <v>0</v>
      </c>
      <c r="W295" s="134">
        <f t="shared" si="57"/>
        <v>0</v>
      </c>
      <c r="X295" s="134" t="e">
        <f>VLOOKUP(E295,'Trimming log'!$F$5:$Y$5000,19,FALSE)</f>
        <v>#N/A</v>
      </c>
      <c r="Y295" s="134" t="e">
        <f>VLOOKUP(E295,'Trimming log'!$F$5:$Y$5000,20,FALSE)</f>
        <v>#N/A</v>
      </c>
      <c r="Z295" s="135" t="e">
        <f t="shared" si="58"/>
        <v>#N/A</v>
      </c>
      <c r="AA295" s="135" t="e">
        <f t="shared" si="59"/>
        <v>#N/A</v>
      </c>
      <c r="AB295" s="136" t="e">
        <f t="shared" si="60"/>
        <v>#N/A</v>
      </c>
      <c r="AC295" s="136" t="e">
        <f t="shared" si="61"/>
        <v>#N/A</v>
      </c>
      <c r="AD295" s="136" t="e">
        <f t="shared" si="62"/>
        <v>#N/A</v>
      </c>
      <c r="AE295" s="136" t="e">
        <f t="shared" si="63"/>
        <v>#N/A</v>
      </c>
    </row>
    <row r="296" spans="1:31" ht="15" customHeight="1">
      <c r="A296" s="67" t="str">
        <f t="shared" si="52"/>
        <v/>
      </c>
      <c r="B296" s="65">
        <f t="shared" si="64"/>
        <v>273</v>
      </c>
      <c r="C296" s="68" t="str">
        <f t="shared" si="53"/>
        <v/>
      </c>
      <c r="D296" s="69"/>
      <c r="E296" s="66"/>
      <c r="F296" s="65" t="e">
        <f>VLOOKUP(E296,'Trimming log'!$F$5:$V$5000,2,FALSE)</f>
        <v>#N/A</v>
      </c>
      <c r="G296" s="65" t="e">
        <f>VLOOKUP(E296,'Trimming log'!$F$5:$V$5000,3,FALSE)</f>
        <v>#N/A</v>
      </c>
      <c r="H296" s="508" t="e">
        <f>VLOOKUP(E296,'Trimming log'!$F$5:$V$5000,4,FALSE)</f>
        <v>#N/A</v>
      </c>
      <c r="I296" s="65" t="e">
        <f>VLOOKUP(E296,'Trimming log'!$F$5:$V$5000,5,FALSE)</f>
        <v>#N/A</v>
      </c>
      <c r="J296" s="65" t="e">
        <f>VLOOKUP(E296,'Trimming log'!$F$5:$V$5000,6,FALSE)</f>
        <v>#N/A</v>
      </c>
      <c r="K296" s="65" t="e">
        <f>VLOOKUP(E296,'Trimming log'!$F$5:$V$5000,7,FALSE)</f>
        <v>#N/A</v>
      </c>
      <c r="L296" s="65" t="e">
        <f>VLOOKUP(E296,'Trimming log'!$F$5:$V$5000,8,FALSE)</f>
        <v>#N/A</v>
      </c>
      <c r="M296" s="65" t="e">
        <f>VLOOKUP(E296,'Trimming log'!$F$5:$V$5000,9,FALSE)</f>
        <v>#N/A</v>
      </c>
      <c r="N296" s="507" t="e">
        <f>VLOOKUP(E296,'Trimming log'!$F$5:$V$5000,10,FALSE)</f>
        <v>#N/A</v>
      </c>
      <c r="O296" s="65" t="e">
        <f>VLOOKUP(E296,'Trimming log'!$F$5:$V$5000,11,FALSE)</f>
        <v>#N/A</v>
      </c>
      <c r="P296" s="65" t="e">
        <f>VLOOKUP(E296,'Trimming log'!$F$5:$V$5000,12,FALSE)</f>
        <v>#N/A</v>
      </c>
      <c r="Q296" s="65" t="e">
        <f>VLOOKUP(E296,'Trimming log'!$F$5:$V$5000,13,FALSE)</f>
        <v>#N/A</v>
      </c>
      <c r="R296" s="65" t="e">
        <f>VLOOKUP(E296,'Trimming log'!$F$5:$V$5000,14,FALSE)</f>
        <v>#N/A</v>
      </c>
      <c r="S296" s="65" t="e">
        <f>VLOOKUP(E296,'Trimming log'!$F$5:$V$5000,15,FALSE)</f>
        <v>#N/A</v>
      </c>
      <c r="T296" s="65" t="e">
        <f t="shared" si="54"/>
        <v>#N/A</v>
      </c>
      <c r="U296" s="491" t="str">
        <f t="shared" si="55"/>
        <v/>
      </c>
      <c r="V296" s="74">
        <f t="shared" si="56"/>
        <v>0</v>
      </c>
      <c r="W296" s="134">
        <f t="shared" si="57"/>
        <v>0</v>
      </c>
      <c r="X296" s="134" t="e">
        <f>VLOOKUP(E296,'Trimming log'!$F$5:$Y$5000,19,FALSE)</f>
        <v>#N/A</v>
      </c>
      <c r="Y296" s="134" t="e">
        <f>VLOOKUP(E296,'Trimming log'!$F$5:$Y$5000,20,FALSE)</f>
        <v>#N/A</v>
      </c>
      <c r="Z296" s="135" t="e">
        <f t="shared" si="58"/>
        <v>#N/A</v>
      </c>
      <c r="AA296" s="135" t="e">
        <f t="shared" si="59"/>
        <v>#N/A</v>
      </c>
      <c r="AB296" s="136" t="e">
        <f t="shared" si="60"/>
        <v>#N/A</v>
      </c>
      <c r="AC296" s="136" t="e">
        <f t="shared" si="61"/>
        <v>#N/A</v>
      </c>
      <c r="AD296" s="136" t="e">
        <f t="shared" si="62"/>
        <v>#N/A</v>
      </c>
      <c r="AE296" s="136" t="e">
        <f t="shared" si="63"/>
        <v>#N/A</v>
      </c>
    </row>
    <row r="297" spans="1:31" ht="15" customHeight="1">
      <c r="A297" s="67" t="str">
        <f t="shared" si="52"/>
        <v/>
      </c>
      <c r="B297" s="65">
        <f t="shared" si="64"/>
        <v>274</v>
      </c>
      <c r="C297" s="68" t="str">
        <f t="shared" si="53"/>
        <v/>
      </c>
      <c r="D297" s="69"/>
      <c r="E297" s="66"/>
      <c r="F297" s="65" t="e">
        <f>VLOOKUP(E297,'Trimming log'!$F$5:$V$5000,2,FALSE)</f>
        <v>#N/A</v>
      </c>
      <c r="G297" s="65" t="e">
        <f>VLOOKUP(E297,'Trimming log'!$F$5:$V$5000,3,FALSE)</f>
        <v>#N/A</v>
      </c>
      <c r="H297" s="508" t="e">
        <f>VLOOKUP(E297,'Trimming log'!$F$5:$V$5000,4,FALSE)</f>
        <v>#N/A</v>
      </c>
      <c r="I297" s="65" t="e">
        <f>VLOOKUP(E297,'Trimming log'!$F$5:$V$5000,5,FALSE)</f>
        <v>#N/A</v>
      </c>
      <c r="J297" s="65" t="e">
        <f>VLOOKUP(E297,'Trimming log'!$F$5:$V$5000,6,FALSE)</f>
        <v>#N/A</v>
      </c>
      <c r="K297" s="65" t="e">
        <f>VLOOKUP(E297,'Trimming log'!$F$5:$V$5000,7,FALSE)</f>
        <v>#N/A</v>
      </c>
      <c r="L297" s="65" t="e">
        <f>VLOOKUP(E297,'Trimming log'!$F$5:$V$5000,8,FALSE)</f>
        <v>#N/A</v>
      </c>
      <c r="M297" s="65" t="e">
        <f>VLOOKUP(E297,'Trimming log'!$F$5:$V$5000,9,FALSE)</f>
        <v>#N/A</v>
      </c>
      <c r="N297" s="507" t="e">
        <f>VLOOKUP(E297,'Trimming log'!$F$5:$V$5000,10,FALSE)</f>
        <v>#N/A</v>
      </c>
      <c r="O297" s="65" t="e">
        <f>VLOOKUP(E297,'Trimming log'!$F$5:$V$5000,11,FALSE)</f>
        <v>#N/A</v>
      </c>
      <c r="P297" s="65" t="e">
        <f>VLOOKUP(E297,'Trimming log'!$F$5:$V$5000,12,FALSE)</f>
        <v>#N/A</v>
      </c>
      <c r="Q297" s="65" t="e">
        <f>VLOOKUP(E297,'Trimming log'!$F$5:$V$5000,13,FALSE)</f>
        <v>#N/A</v>
      </c>
      <c r="R297" s="65" t="e">
        <f>VLOOKUP(E297,'Trimming log'!$F$5:$V$5000,14,FALSE)</f>
        <v>#N/A</v>
      </c>
      <c r="S297" s="65" t="e">
        <f>VLOOKUP(E297,'Trimming log'!$F$5:$V$5000,15,FALSE)</f>
        <v>#N/A</v>
      </c>
      <c r="T297" s="65" t="e">
        <f t="shared" si="54"/>
        <v>#N/A</v>
      </c>
      <c r="U297" s="491" t="str">
        <f t="shared" si="55"/>
        <v/>
      </c>
      <c r="V297" s="74">
        <f t="shared" si="56"/>
        <v>0</v>
      </c>
      <c r="W297" s="134">
        <f t="shared" si="57"/>
        <v>0</v>
      </c>
      <c r="X297" s="134" t="e">
        <f>VLOOKUP(E297,'Trimming log'!$F$5:$Y$5000,19,FALSE)</f>
        <v>#N/A</v>
      </c>
      <c r="Y297" s="134" t="e">
        <f>VLOOKUP(E297,'Trimming log'!$F$5:$Y$5000,20,FALSE)</f>
        <v>#N/A</v>
      </c>
      <c r="Z297" s="135" t="e">
        <f t="shared" si="58"/>
        <v>#N/A</v>
      </c>
      <c r="AA297" s="135" t="e">
        <f t="shared" si="59"/>
        <v>#N/A</v>
      </c>
      <c r="AB297" s="136" t="e">
        <f t="shared" si="60"/>
        <v>#N/A</v>
      </c>
      <c r="AC297" s="136" t="e">
        <f t="shared" si="61"/>
        <v>#N/A</v>
      </c>
      <c r="AD297" s="136" t="e">
        <f t="shared" si="62"/>
        <v>#N/A</v>
      </c>
      <c r="AE297" s="136" t="e">
        <f t="shared" si="63"/>
        <v>#N/A</v>
      </c>
    </row>
    <row r="298" spans="1:31" ht="15" customHeight="1">
      <c r="A298" s="67" t="str">
        <f t="shared" si="52"/>
        <v/>
      </c>
      <c r="B298" s="65">
        <f t="shared" si="64"/>
        <v>275</v>
      </c>
      <c r="C298" s="68" t="str">
        <f t="shared" si="53"/>
        <v/>
      </c>
      <c r="D298" s="69"/>
      <c r="E298" s="66"/>
      <c r="F298" s="65" t="e">
        <f>VLOOKUP(E298,'Trimming log'!$F$5:$V$5000,2,FALSE)</f>
        <v>#N/A</v>
      </c>
      <c r="G298" s="65" t="e">
        <f>VLOOKUP(E298,'Trimming log'!$F$5:$V$5000,3,FALSE)</f>
        <v>#N/A</v>
      </c>
      <c r="H298" s="508" t="e">
        <f>VLOOKUP(E298,'Trimming log'!$F$5:$V$5000,4,FALSE)</f>
        <v>#N/A</v>
      </c>
      <c r="I298" s="65" t="e">
        <f>VLOOKUP(E298,'Trimming log'!$F$5:$V$5000,5,FALSE)</f>
        <v>#N/A</v>
      </c>
      <c r="J298" s="65" t="e">
        <f>VLOOKUP(E298,'Trimming log'!$F$5:$V$5000,6,FALSE)</f>
        <v>#N/A</v>
      </c>
      <c r="K298" s="65" t="e">
        <f>VLOOKUP(E298,'Trimming log'!$F$5:$V$5000,7,FALSE)</f>
        <v>#N/A</v>
      </c>
      <c r="L298" s="65" t="e">
        <f>VLOOKUP(E298,'Trimming log'!$F$5:$V$5000,8,FALSE)</f>
        <v>#N/A</v>
      </c>
      <c r="M298" s="65" t="e">
        <f>VLOOKUP(E298,'Trimming log'!$F$5:$V$5000,9,FALSE)</f>
        <v>#N/A</v>
      </c>
      <c r="N298" s="507" t="e">
        <f>VLOOKUP(E298,'Trimming log'!$F$5:$V$5000,10,FALSE)</f>
        <v>#N/A</v>
      </c>
      <c r="O298" s="65" t="e">
        <f>VLOOKUP(E298,'Trimming log'!$F$5:$V$5000,11,FALSE)</f>
        <v>#N/A</v>
      </c>
      <c r="P298" s="65" t="e">
        <f>VLOOKUP(E298,'Trimming log'!$F$5:$V$5000,12,FALSE)</f>
        <v>#N/A</v>
      </c>
      <c r="Q298" s="65" t="e">
        <f>VLOOKUP(E298,'Trimming log'!$F$5:$V$5000,13,FALSE)</f>
        <v>#N/A</v>
      </c>
      <c r="R298" s="65" t="e">
        <f>VLOOKUP(E298,'Trimming log'!$F$5:$V$5000,14,FALSE)</f>
        <v>#N/A</v>
      </c>
      <c r="S298" s="65" t="e">
        <f>VLOOKUP(E298,'Trimming log'!$F$5:$V$5000,15,FALSE)</f>
        <v>#N/A</v>
      </c>
      <c r="T298" s="65" t="e">
        <f t="shared" si="54"/>
        <v>#N/A</v>
      </c>
      <c r="U298" s="491" t="str">
        <f t="shared" si="55"/>
        <v/>
      </c>
      <c r="V298" s="74">
        <f t="shared" si="56"/>
        <v>0</v>
      </c>
      <c r="W298" s="134">
        <f t="shared" si="57"/>
        <v>0</v>
      </c>
      <c r="X298" s="134" t="e">
        <f>VLOOKUP(E298,'Trimming log'!$F$5:$Y$5000,19,FALSE)</f>
        <v>#N/A</v>
      </c>
      <c r="Y298" s="134" t="e">
        <f>VLOOKUP(E298,'Trimming log'!$F$5:$Y$5000,20,FALSE)</f>
        <v>#N/A</v>
      </c>
      <c r="Z298" s="135" t="e">
        <f t="shared" si="58"/>
        <v>#N/A</v>
      </c>
      <c r="AA298" s="135" t="e">
        <f t="shared" si="59"/>
        <v>#N/A</v>
      </c>
      <c r="AB298" s="136" t="e">
        <f t="shared" si="60"/>
        <v>#N/A</v>
      </c>
      <c r="AC298" s="136" t="e">
        <f t="shared" si="61"/>
        <v>#N/A</v>
      </c>
      <c r="AD298" s="136" t="e">
        <f t="shared" si="62"/>
        <v>#N/A</v>
      </c>
      <c r="AE298" s="136" t="e">
        <f t="shared" si="63"/>
        <v>#N/A</v>
      </c>
    </row>
    <row r="299" spans="1:31" ht="15" customHeight="1">
      <c r="A299" s="67" t="str">
        <f t="shared" si="52"/>
        <v/>
      </c>
      <c r="B299" s="65">
        <f t="shared" si="64"/>
        <v>276</v>
      </c>
      <c r="C299" s="68" t="str">
        <f t="shared" si="53"/>
        <v/>
      </c>
      <c r="D299" s="69"/>
      <c r="E299" s="66"/>
      <c r="F299" s="65" t="e">
        <f>VLOOKUP(E299,'Trimming log'!$F$5:$V$5000,2,FALSE)</f>
        <v>#N/A</v>
      </c>
      <c r="G299" s="65" t="e">
        <f>VLOOKUP(E299,'Trimming log'!$F$5:$V$5000,3,FALSE)</f>
        <v>#N/A</v>
      </c>
      <c r="H299" s="508" t="e">
        <f>VLOOKUP(E299,'Trimming log'!$F$5:$V$5000,4,FALSE)</f>
        <v>#N/A</v>
      </c>
      <c r="I299" s="65" t="e">
        <f>VLOOKUP(E299,'Trimming log'!$F$5:$V$5000,5,FALSE)</f>
        <v>#N/A</v>
      </c>
      <c r="J299" s="65" t="e">
        <f>VLOOKUP(E299,'Trimming log'!$F$5:$V$5000,6,FALSE)</f>
        <v>#N/A</v>
      </c>
      <c r="K299" s="65" t="e">
        <f>VLOOKUP(E299,'Trimming log'!$F$5:$V$5000,7,FALSE)</f>
        <v>#N/A</v>
      </c>
      <c r="L299" s="65" t="e">
        <f>VLOOKUP(E299,'Trimming log'!$F$5:$V$5000,8,FALSE)</f>
        <v>#N/A</v>
      </c>
      <c r="M299" s="65" t="e">
        <f>VLOOKUP(E299,'Trimming log'!$F$5:$V$5000,9,FALSE)</f>
        <v>#N/A</v>
      </c>
      <c r="N299" s="507" t="e">
        <f>VLOOKUP(E299,'Trimming log'!$F$5:$V$5000,10,FALSE)</f>
        <v>#N/A</v>
      </c>
      <c r="O299" s="65" t="e">
        <f>VLOOKUP(E299,'Trimming log'!$F$5:$V$5000,11,FALSE)</f>
        <v>#N/A</v>
      </c>
      <c r="P299" s="65" t="e">
        <f>VLOOKUP(E299,'Trimming log'!$F$5:$V$5000,12,FALSE)</f>
        <v>#N/A</v>
      </c>
      <c r="Q299" s="65" t="e">
        <f>VLOOKUP(E299,'Trimming log'!$F$5:$V$5000,13,FALSE)</f>
        <v>#N/A</v>
      </c>
      <c r="R299" s="65" t="e">
        <f>VLOOKUP(E299,'Trimming log'!$F$5:$V$5000,14,FALSE)</f>
        <v>#N/A</v>
      </c>
      <c r="S299" s="65" t="e">
        <f>VLOOKUP(E299,'Trimming log'!$F$5:$V$5000,15,FALSE)</f>
        <v>#N/A</v>
      </c>
      <c r="T299" s="65" t="e">
        <f t="shared" si="54"/>
        <v>#N/A</v>
      </c>
      <c r="U299" s="491" t="str">
        <f t="shared" si="55"/>
        <v/>
      </c>
      <c r="V299" s="74">
        <f t="shared" si="56"/>
        <v>0</v>
      </c>
      <c r="W299" s="134">
        <f t="shared" si="57"/>
        <v>0</v>
      </c>
      <c r="X299" s="134" t="e">
        <f>VLOOKUP(E299,'Trimming log'!$F$5:$Y$5000,19,FALSE)</f>
        <v>#N/A</v>
      </c>
      <c r="Y299" s="134" t="e">
        <f>VLOOKUP(E299,'Trimming log'!$F$5:$Y$5000,20,FALSE)</f>
        <v>#N/A</v>
      </c>
      <c r="Z299" s="135" t="e">
        <f t="shared" si="58"/>
        <v>#N/A</v>
      </c>
      <c r="AA299" s="135" t="e">
        <f t="shared" si="59"/>
        <v>#N/A</v>
      </c>
      <c r="AB299" s="136" t="e">
        <f t="shared" si="60"/>
        <v>#N/A</v>
      </c>
      <c r="AC299" s="136" t="e">
        <f t="shared" si="61"/>
        <v>#N/A</v>
      </c>
      <c r="AD299" s="136" t="e">
        <f t="shared" si="62"/>
        <v>#N/A</v>
      </c>
      <c r="AE299" s="136" t="e">
        <f t="shared" si="63"/>
        <v>#N/A</v>
      </c>
    </row>
    <row r="300" spans="1:31" ht="15" customHeight="1">
      <c r="A300" s="67" t="str">
        <f t="shared" si="52"/>
        <v/>
      </c>
      <c r="B300" s="65">
        <f t="shared" si="64"/>
        <v>277</v>
      </c>
      <c r="C300" s="68" t="str">
        <f t="shared" si="53"/>
        <v/>
      </c>
      <c r="D300" s="69"/>
      <c r="E300" s="66"/>
      <c r="F300" s="65" t="e">
        <f>VLOOKUP(E300,'Trimming log'!$F$5:$V$5000,2,FALSE)</f>
        <v>#N/A</v>
      </c>
      <c r="G300" s="65" t="e">
        <f>VLOOKUP(E300,'Trimming log'!$F$5:$V$5000,3,FALSE)</f>
        <v>#N/A</v>
      </c>
      <c r="H300" s="508" t="e">
        <f>VLOOKUP(E300,'Trimming log'!$F$5:$V$5000,4,FALSE)</f>
        <v>#N/A</v>
      </c>
      <c r="I300" s="65" t="e">
        <f>VLOOKUP(E300,'Trimming log'!$F$5:$V$5000,5,FALSE)</f>
        <v>#N/A</v>
      </c>
      <c r="J300" s="65" t="e">
        <f>VLOOKUP(E300,'Trimming log'!$F$5:$V$5000,6,FALSE)</f>
        <v>#N/A</v>
      </c>
      <c r="K300" s="65" t="e">
        <f>VLOOKUP(E300,'Trimming log'!$F$5:$V$5000,7,FALSE)</f>
        <v>#N/A</v>
      </c>
      <c r="L300" s="65" t="e">
        <f>VLOOKUP(E300,'Trimming log'!$F$5:$V$5000,8,FALSE)</f>
        <v>#N/A</v>
      </c>
      <c r="M300" s="65" t="e">
        <f>VLOOKUP(E300,'Trimming log'!$F$5:$V$5000,9,FALSE)</f>
        <v>#N/A</v>
      </c>
      <c r="N300" s="507" t="e">
        <f>VLOOKUP(E300,'Trimming log'!$F$5:$V$5000,10,FALSE)</f>
        <v>#N/A</v>
      </c>
      <c r="O300" s="65" t="e">
        <f>VLOOKUP(E300,'Trimming log'!$F$5:$V$5000,11,FALSE)</f>
        <v>#N/A</v>
      </c>
      <c r="P300" s="65" t="e">
        <f>VLOOKUP(E300,'Trimming log'!$F$5:$V$5000,12,FALSE)</f>
        <v>#N/A</v>
      </c>
      <c r="Q300" s="65" t="e">
        <f>VLOOKUP(E300,'Trimming log'!$F$5:$V$5000,13,FALSE)</f>
        <v>#N/A</v>
      </c>
      <c r="R300" s="65" t="e">
        <f>VLOOKUP(E300,'Trimming log'!$F$5:$V$5000,14,FALSE)</f>
        <v>#N/A</v>
      </c>
      <c r="S300" s="65" t="e">
        <f>VLOOKUP(E300,'Trimming log'!$F$5:$V$5000,15,FALSE)</f>
        <v>#N/A</v>
      </c>
      <c r="T300" s="65" t="e">
        <f t="shared" si="54"/>
        <v>#N/A</v>
      </c>
      <c r="U300" s="491" t="str">
        <f t="shared" si="55"/>
        <v/>
      </c>
      <c r="V300" s="74">
        <f t="shared" si="56"/>
        <v>0</v>
      </c>
      <c r="W300" s="134">
        <f t="shared" si="57"/>
        <v>0</v>
      </c>
      <c r="X300" s="134" t="e">
        <f>VLOOKUP(E300,'Trimming log'!$F$5:$Y$5000,19,FALSE)</f>
        <v>#N/A</v>
      </c>
      <c r="Y300" s="134" t="e">
        <f>VLOOKUP(E300,'Trimming log'!$F$5:$Y$5000,20,FALSE)</f>
        <v>#N/A</v>
      </c>
      <c r="Z300" s="135" t="e">
        <f t="shared" si="58"/>
        <v>#N/A</v>
      </c>
      <c r="AA300" s="135" t="e">
        <f t="shared" si="59"/>
        <v>#N/A</v>
      </c>
      <c r="AB300" s="136" t="e">
        <f t="shared" si="60"/>
        <v>#N/A</v>
      </c>
      <c r="AC300" s="136" t="e">
        <f t="shared" si="61"/>
        <v>#N/A</v>
      </c>
      <c r="AD300" s="136" t="e">
        <f t="shared" si="62"/>
        <v>#N/A</v>
      </c>
      <c r="AE300" s="136" t="e">
        <f t="shared" si="63"/>
        <v>#N/A</v>
      </c>
    </row>
    <row r="301" spans="1:31" ht="15" customHeight="1">
      <c r="A301" s="67" t="str">
        <f t="shared" si="52"/>
        <v/>
      </c>
      <c r="B301" s="65">
        <f t="shared" si="64"/>
        <v>278</v>
      </c>
      <c r="C301" s="68" t="str">
        <f t="shared" si="53"/>
        <v/>
      </c>
      <c r="D301" s="69"/>
      <c r="E301" s="66"/>
      <c r="F301" s="65" t="e">
        <f>VLOOKUP(E301,'Trimming log'!$F$5:$V$5000,2,FALSE)</f>
        <v>#N/A</v>
      </c>
      <c r="G301" s="65" t="e">
        <f>VLOOKUP(E301,'Trimming log'!$F$5:$V$5000,3,FALSE)</f>
        <v>#N/A</v>
      </c>
      <c r="H301" s="508" t="e">
        <f>VLOOKUP(E301,'Trimming log'!$F$5:$V$5000,4,FALSE)</f>
        <v>#N/A</v>
      </c>
      <c r="I301" s="65" t="e">
        <f>VLOOKUP(E301,'Trimming log'!$F$5:$V$5000,5,FALSE)</f>
        <v>#N/A</v>
      </c>
      <c r="J301" s="65" t="e">
        <f>VLOOKUP(E301,'Trimming log'!$F$5:$V$5000,6,FALSE)</f>
        <v>#N/A</v>
      </c>
      <c r="K301" s="65" t="e">
        <f>VLOOKUP(E301,'Trimming log'!$F$5:$V$5000,7,FALSE)</f>
        <v>#N/A</v>
      </c>
      <c r="L301" s="65" t="e">
        <f>VLOOKUP(E301,'Trimming log'!$F$5:$V$5000,8,FALSE)</f>
        <v>#N/A</v>
      </c>
      <c r="M301" s="65" t="e">
        <f>VLOOKUP(E301,'Trimming log'!$F$5:$V$5000,9,FALSE)</f>
        <v>#N/A</v>
      </c>
      <c r="N301" s="507" t="e">
        <f>VLOOKUP(E301,'Trimming log'!$F$5:$V$5000,10,FALSE)</f>
        <v>#N/A</v>
      </c>
      <c r="O301" s="65" t="e">
        <f>VLOOKUP(E301,'Trimming log'!$F$5:$V$5000,11,FALSE)</f>
        <v>#N/A</v>
      </c>
      <c r="P301" s="65" t="e">
        <f>VLOOKUP(E301,'Trimming log'!$F$5:$V$5000,12,FALSE)</f>
        <v>#N/A</v>
      </c>
      <c r="Q301" s="65" t="e">
        <f>VLOOKUP(E301,'Trimming log'!$F$5:$V$5000,13,FALSE)</f>
        <v>#N/A</v>
      </c>
      <c r="R301" s="65" t="e">
        <f>VLOOKUP(E301,'Trimming log'!$F$5:$V$5000,14,FALSE)</f>
        <v>#N/A</v>
      </c>
      <c r="S301" s="65" t="e">
        <f>VLOOKUP(E301,'Trimming log'!$F$5:$V$5000,15,FALSE)</f>
        <v>#N/A</v>
      </c>
      <c r="T301" s="65" t="e">
        <f t="shared" si="54"/>
        <v>#N/A</v>
      </c>
      <c r="U301" s="491" t="str">
        <f t="shared" si="55"/>
        <v/>
      </c>
      <c r="V301" s="74">
        <f t="shared" si="56"/>
        <v>0</v>
      </c>
      <c r="W301" s="134">
        <f t="shared" si="57"/>
        <v>0</v>
      </c>
      <c r="X301" s="134" t="e">
        <f>VLOOKUP(E301,'Trimming log'!$F$5:$Y$5000,19,FALSE)</f>
        <v>#N/A</v>
      </c>
      <c r="Y301" s="134" t="e">
        <f>VLOOKUP(E301,'Trimming log'!$F$5:$Y$5000,20,FALSE)</f>
        <v>#N/A</v>
      </c>
      <c r="Z301" s="135" t="e">
        <f t="shared" si="58"/>
        <v>#N/A</v>
      </c>
      <c r="AA301" s="135" t="e">
        <f t="shared" si="59"/>
        <v>#N/A</v>
      </c>
      <c r="AB301" s="136" t="e">
        <f t="shared" si="60"/>
        <v>#N/A</v>
      </c>
      <c r="AC301" s="136" t="e">
        <f t="shared" si="61"/>
        <v>#N/A</v>
      </c>
      <c r="AD301" s="136" t="e">
        <f t="shared" si="62"/>
        <v>#N/A</v>
      </c>
      <c r="AE301" s="136" t="e">
        <f t="shared" si="63"/>
        <v>#N/A</v>
      </c>
    </row>
    <row r="302" spans="1:31" ht="15" customHeight="1">
      <c r="A302" s="67" t="str">
        <f t="shared" si="52"/>
        <v/>
      </c>
      <c r="B302" s="65">
        <f t="shared" si="64"/>
        <v>279</v>
      </c>
      <c r="C302" s="68" t="str">
        <f t="shared" si="53"/>
        <v/>
      </c>
      <c r="D302" s="69"/>
      <c r="E302" s="66"/>
      <c r="F302" s="65" t="e">
        <f>VLOOKUP(E302,'Trimming log'!$F$5:$V$5000,2,FALSE)</f>
        <v>#N/A</v>
      </c>
      <c r="G302" s="65" t="e">
        <f>VLOOKUP(E302,'Trimming log'!$F$5:$V$5000,3,FALSE)</f>
        <v>#N/A</v>
      </c>
      <c r="H302" s="508" t="e">
        <f>VLOOKUP(E302,'Trimming log'!$F$5:$V$5000,4,FALSE)</f>
        <v>#N/A</v>
      </c>
      <c r="I302" s="65" t="e">
        <f>VLOOKUP(E302,'Trimming log'!$F$5:$V$5000,5,FALSE)</f>
        <v>#N/A</v>
      </c>
      <c r="J302" s="65" t="e">
        <f>VLOOKUP(E302,'Trimming log'!$F$5:$V$5000,6,FALSE)</f>
        <v>#N/A</v>
      </c>
      <c r="K302" s="65" t="e">
        <f>VLOOKUP(E302,'Trimming log'!$F$5:$V$5000,7,FALSE)</f>
        <v>#N/A</v>
      </c>
      <c r="L302" s="65" t="e">
        <f>VLOOKUP(E302,'Trimming log'!$F$5:$V$5000,8,FALSE)</f>
        <v>#N/A</v>
      </c>
      <c r="M302" s="65" t="e">
        <f>VLOOKUP(E302,'Trimming log'!$F$5:$V$5000,9,FALSE)</f>
        <v>#N/A</v>
      </c>
      <c r="N302" s="507" t="e">
        <f>VLOOKUP(E302,'Trimming log'!$F$5:$V$5000,10,FALSE)</f>
        <v>#N/A</v>
      </c>
      <c r="O302" s="65" t="e">
        <f>VLOOKUP(E302,'Trimming log'!$F$5:$V$5000,11,FALSE)</f>
        <v>#N/A</v>
      </c>
      <c r="P302" s="65" t="e">
        <f>VLOOKUP(E302,'Trimming log'!$F$5:$V$5000,12,FALSE)</f>
        <v>#N/A</v>
      </c>
      <c r="Q302" s="65" t="e">
        <f>VLOOKUP(E302,'Trimming log'!$F$5:$V$5000,13,FALSE)</f>
        <v>#N/A</v>
      </c>
      <c r="R302" s="65" t="e">
        <f>VLOOKUP(E302,'Trimming log'!$F$5:$V$5000,14,FALSE)</f>
        <v>#N/A</v>
      </c>
      <c r="S302" s="65" t="e">
        <f>VLOOKUP(E302,'Trimming log'!$F$5:$V$5000,15,FALSE)</f>
        <v>#N/A</v>
      </c>
      <c r="T302" s="65" t="e">
        <f t="shared" si="54"/>
        <v>#N/A</v>
      </c>
      <c r="U302" s="491" t="str">
        <f t="shared" si="55"/>
        <v/>
      </c>
      <c r="V302" s="74">
        <f t="shared" si="56"/>
        <v>0</v>
      </c>
      <c r="W302" s="134">
        <f t="shared" si="57"/>
        <v>0</v>
      </c>
      <c r="X302" s="134" t="e">
        <f>VLOOKUP(E302,'Trimming log'!$F$5:$Y$5000,19,FALSE)</f>
        <v>#N/A</v>
      </c>
      <c r="Y302" s="134" t="e">
        <f>VLOOKUP(E302,'Trimming log'!$F$5:$Y$5000,20,FALSE)</f>
        <v>#N/A</v>
      </c>
      <c r="Z302" s="135" t="e">
        <f t="shared" si="58"/>
        <v>#N/A</v>
      </c>
      <c r="AA302" s="135" t="e">
        <f t="shared" si="59"/>
        <v>#N/A</v>
      </c>
      <c r="AB302" s="136" t="e">
        <f t="shared" si="60"/>
        <v>#N/A</v>
      </c>
      <c r="AC302" s="136" t="e">
        <f t="shared" si="61"/>
        <v>#N/A</v>
      </c>
      <c r="AD302" s="136" t="e">
        <f t="shared" si="62"/>
        <v>#N/A</v>
      </c>
      <c r="AE302" s="136" t="e">
        <f t="shared" si="63"/>
        <v>#N/A</v>
      </c>
    </row>
    <row r="303" spans="1:31" ht="15" customHeight="1">
      <c r="A303" s="67" t="str">
        <f t="shared" si="52"/>
        <v/>
      </c>
      <c r="B303" s="65">
        <f t="shared" si="64"/>
        <v>280</v>
      </c>
      <c r="C303" s="68" t="str">
        <f t="shared" si="53"/>
        <v/>
      </c>
      <c r="D303" s="69"/>
      <c r="E303" s="66"/>
      <c r="F303" s="65" t="e">
        <f>VLOOKUP(E303,'Trimming log'!$F$5:$V$5000,2,FALSE)</f>
        <v>#N/A</v>
      </c>
      <c r="G303" s="65" t="e">
        <f>VLOOKUP(E303,'Trimming log'!$F$5:$V$5000,3,FALSE)</f>
        <v>#N/A</v>
      </c>
      <c r="H303" s="508" t="e">
        <f>VLOOKUP(E303,'Trimming log'!$F$5:$V$5000,4,FALSE)</f>
        <v>#N/A</v>
      </c>
      <c r="I303" s="65" t="e">
        <f>VLOOKUP(E303,'Trimming log'!$F$5:$V$5000,5,FALSE)</f>
        <v>#N/A</v>
      </c>
      <c r="J303" s="65" t="e">
        <f>VLOOKUP(E303,'Trimming log'!$F$5:$V$5000,6,FALSE)</f>
        <v>#N/A</v>
      </c>
      <c r="K303" s="65" t="e">
        <f>VLOOKUP(E303,'Trimming log'!$F$5:$V$5000,7,FALSE)</f>
        <v>#N/A</v>
      </c>
      <c r="L303" s="65" t="e">
        <f>VLOOKUP(E303,'Trimming log'!$F$5:$V$5000,8,FALSE)</f>
        <v>#N/A</v>
      </c>
      <c r="M303" s="65" t="e">
        <f>VLOOKUP(E303,'Trimming log'!$F$5:$V$5000,9,FALSE)</f>
        <v>#N/A</v>
      </c>
      <c r="N303" s="507" t="e">
        <f>VLOOKUP(E303,'Trimming log'!$F$5:$V$5000,10,FALSE)</f>
        <v>#N/A</v>
      </c>
      <c r="O303" s="65" t="e">
        <f>VLOOKUP(E303,'Trimming log'!$F$5:$V$5000,11,FALSE)</f>
        <v>#N/A</v>
      </c>
      <c r="P303" s="65" t="e">
        <f>VLOOKUP(E303,'Trimming log'!$F$5:$V$5000,12,FALSE)</f>
        <v>#N/A</v>
      </c>
      <c r="Q303" s="65" t="e">
        <f>VLOOKUP(E303,'Trimming log'!$F$5:$V$5000,13,FALSE)</f>
        <v>#N/A</v>
      </c>
      <c r="R303" s="65" t="e">
        <f>VLOOKUP(E303,'Trimming log'!$F$5:$V$5000,14,FALSE)</f>
        <v>#N/A</v>
      </c>
      <c r="S303" s="65" t="e">
        <f>VLOOKUP(E303,'Trimming log'!$F$5:$V$5000,15,FALSE)</f>
        <v>#N/A</v>
      </c>
      <c r="T303" s="65" t="e">
        <f t="shared" si="54"/>
        <v>#N/A</v>
      </c>
      <c r="U303" s="491" t="str">
        <f t="shared" si="55"/>
        <v/>
      </c>
      <c r="V303" s="74">
        <f t="shared" si="56"/>
        <v>0</v>
      </c>
      <c r="W303" s="134">
        <f t="shared" si="57"/>
        <v>0</v>
      </c>
      <c r="X303" s="134" t="e">
        <f>VLOOKUP(E303,'Trimming log'!$F$5:$Y$5000,19,FALSE)</f>
        <v>#N/A</v>
      </c>
      <c r="Y303" s="134" t="e">
        <f>VLOOKUP(E303,'Trimming log'!$F$5:$Y$5000,20,FALSE)</f>
        <v>#N/A</v>
      </c>
      <c r="Z303" s="135" t="e">
        <f t="shared" si="58"/>
        <v>#N/A</v>
      </c>
      <c r="AA303" s="135" t="e">
        <f t="shared" si="59"/>
        <v>#N/A</v>
      </c>
      <c r="AB303" s="136" t="e">
        <f t="shared" si="60"/>
        <v>#N/A</v>
      </c>
      <c r="AC303" s="136" t="e">
        <f t="shared" si="61"/>
        <v>#N/A</v>
      </c>
      <c r="AD303" s="136" t="e">
        <f t="shared" si="62"/>
        <v>#N/A</v>
      </c>
      <c r="AE303" s="136" t="e">
        <f t="shared" si="63"/>
        <v>#N/A</v>
      </c>
    </row>
    <row r="304" spans="1:31" ht="15" customHeight="1">
      <c r="A304" s="67" t="str">
        <f t="shared" si="52"/>
        <v/>
      </c>
      <c r="B304" s="65">
        <f t="shared" si="64"/>
        <v>281</v>
      </c>
      <c r="C304" s="68" t="str">
        <f t="shared" si="53"/>
        <v/>
      </c>
      <c r="D304" s="69"/>
      <c r="E304" s="66"/>
      <c r="F304" s="65" t="e">
        <f>VLOOKUP(E304,'Trimming log'!$F$5:$V$5000,2,FALSE)</f>
        <v>#N/A</v>
      </c>
      <c r="G304" s="65" t="e">
        <f>VLOOKUP(E304,'Trimming log'!$F$5:$V$5000,3,FALSE)</f>
        <v>#N/A</v>
      </c>
      <c r="H304" s="508" t="e">
        <f>VLOOKUP(E304,'Trimming log'!$F$5:$V$5000,4,FALSE)</f>
        <v>#N/A</v>
      </c>
      <c r="I304" s="65" t="e">
        <f>VLOOKUP(E304,'Trimming log'!$F$5:$V$5000,5,FALSE)</f>
        <v>#N/A</v>
      </c>
      <c r="J304" s="65" t="e">
        <f>VLOOKUP(E304,'Trimming log'!$F$5:$V$5000,6,FALSE)</f>
        <v>#N/A</v>
      </c>
      <c r="K304" s="65" t="e">
        <f>VLOOKUP(E304,'Trimming log'!$F$5:$V$5000,7,FALSE)</f>
        <v>#N/A</v>
      </c>
      <c r="L304" s="65" t="e">
        <f>VLOOKUP(E304,'Trimming log'!$F$5:$V$5000,8,FALSE)</f>
        <v>#N/A</v>
      </c>
      <c r="M304" s="65" t="e">
        <f>VLOOKUP(E304,'Trimming log'!$F$5:$V$5000,9,FALSE)</f>
        <v>#N/A</v>
      </c>
      <c r="N304" s="507" t="e">
        <f>VLOOKUP(E304,'Trimming log'!$F$5:$V$5000,10,FALSE)</f>
        <v>#N/A</v>
      </c>
      <c r="O304" s="65" t="e">
        <f>VLOOKUP(E304,'Trimming log'!$F$5:$V$5000,11,FALSE)</f>
        <v>#N/A</v>
      </c>
      <c r="P304" s="65" t="e">
        <f>VLOOKUP(E304,'Trimming log'!$F$5:$V$5000,12,FALSE)</f>
        <v>#N/A</v>
      </c>
      <c r="Q304" s="65" t="e">
        <f>VLOOKUP(E304,'Trimming log'!$F$5:$V$5000,13,FALSE)</f>
        <v>#N/A</v>
      </c>
      <c r="R304" s="65" t="e">
        <f>VLOOKUP(E304,'Trimming log'!$F$5:$V$5000,14,FALSE)</f>
        <v>#N/A</v>
      </c>
      <c r="S304" s="65" t="e">
        <f>VLOOKUP(E304,'Trimming log'!$F$5:$V$5000,15,FALSE)</f>
        <v>#N/A</v>
      </c>
      <c r="T304" s="65" t="e">
        <f t="shared" si="54"/>
        <v>#N/A</v>
      </c>
      <c r="U304" s="491" t="str">
        <f t="shared" si="55"/>
        <v/>
      </c>
      <c r="V304" s="74">
        <f t="shared" si="56"/>
        <v>0</v>
      </c>
      <c r="W304" s="134">
        <f t="shared" si="57"/>
        <v>0</v>
      </c>
      <c r="X304" s="134" t="e">
        <f>VLOOKUP(E304,'Trimming log'!$F$5:$Y$5000,19,FALSE)</f>
        <v>#N/A</v>
      </c>
      <c r="Y304" s="134" t="e">
        <f>VLOOKUP(E304,'Trimming log'!$F$5:$Y$5000,20,FALSE)</f>
        <v>#N/A</v>
      </c>
      <c r="Z304" s="135" t="e">
        <f t="shared" si="58"/>
        <v>#N/A</v>
      </c>
      <c r="AA304" s="135" t="e">
        <f t="shared" si="59"/>
        <v>#N/A</v>
      </c>
      <c r="AB304" s="136" t="e">
        <f t="shared" si="60"/>
        <v>#N/A</v>
      </c>
      <c r="AC304" s="136" t="e">
        <f t="shared" si="61"/>
        <v>#N/A</v>
      </c>
      <c r="AD304" s="136" t="e">
        <f t="shared" si="62"/>
        <v>#N/A</v>
      </c>
      <c r="AE304" s="136" t="e">
        <f t="shared" si="63"/>
        <v>#N/A</v>
      </c>
    </row>
    <row r="305" spans="1:31" ht="15" customHeight="1">
      <c r="A305" s="67" t="str">
        <f t="shared" si="52"/>
        <v/>
      </c>
      <c r="B305" s="65">
        <f t="shared" si="64"/>
        <v>282</v>
      </c>
      <c r="C305" s="68" t="str">
        <f t="shared" si="53"/>
        <v/>
      </c>
      <c r="D305" s="69"/>
      <c r="E305" s="66"/>
      <c r="F305" s="65" t="e">
        <f>VLOOKUP(E305,'Trimming log'!$F$5:$V$5000,2,FALSE)</f>
        <v>#N/A</v>
      </c>
      <c r="G305" s="65" t="e">
        <f>VLOOKUP(E305,'Trimming log'!$F$5:$V$5000,3,FALSE)</f>
        <v>#N/A</v>
      </c>
      <c r="H305" s="508" t="e">
        <f>VLOOKUP(E305,'Trimming log'!$F$5:$V$5000,4,FALSE)</f>
        <v>#N/A</v>
      </c>
      <c r="I305" s="65" t="e">
        <f>VLOOKUP(E305,'Trimming log'!$F$5:$V$5000,5,FALSE)</f>
        <v>#N/A</v>
      </c>
      <c r="J305" s="65" t="e">
        <f>VLOOKUP(E305,'Trimming log'!$F$5:$V$5000,6,FALSE)</f>
        <v>#N/A</v>
      </c>
      <c r="K305" s="65" t="e">
        <f>VLOOKUP(E305,'Trimming log'!$F$5:$V$5000,7,FALSE)</f>
        <v>#N/A</v>
      </c>
      <c r="L305" s="65" t="e">
        <f>VLOOKUP(E305,'Trimming log'!$F$5:$V$5000,8,FALSE)</f>
        <v>#N/A</v>
      </c>
      <c r="M305" s="65" t="e">
        <f>VLOOKUP(E305,'Trimming log'!$F$5:$V$5000,9,FALSE)</f>
        <v>#N/A</v>
      </c>
      <c r="N305" s="507" t="e">
        <f>VLOOKUP(E305,'Trimming log'!$F$5:$V$5000,10,FALSE)</f>
        <v>#N/A</v>
      </c>
      <c r="O305" s="65" t="e">
        <f>VLOOKUP(E305,'Trimming log'!$F$5:$V$5000,11,FALSE)</f>
        <v>#N/A</v>
      </c>
      <c r="P305" s="65" t="e">
        <f>VLOOKUP(E305,'Trimming log'!$F$5:$V$5000,12,FALSE)</f>
        <v>#N/A</v>
      </c>
      <c r="Q305" s="65" t="e">
        <f>VLOOKUP(E305,'Trimming log'!$F$5:$V$5000,13,FALSE)</f>
        <v>#N/A</v>
      </c>
      <c r="R305" s="65" t="e">
        <f>VLOOKUP(E305,'Trimming log'!$F$5:$V$5000,14,FALSE)</f>
        <v>#N/A</v>
      </c>
      <c r="S305" s="65" t="e">
        <f>VLOOKUP(E305,'Trimming log'!$F$5:$V$5000,15,FALSE)</f>
        <v>#N/A</v>
      </c>
      <c r="T305" s="65" t="e">
        <f t="shared" si="54"/>
        <v>#N/A</v>
      </c>
      <c r="U305" s="491" t="str">
        <f t="shared" si="55"/>
        <v/>
      </c>
      <c r="V305" s="74">
        <f t="shared" si="56"/>
        <v>0</v>
      </c>
      <c r="W305" s="134">
        <f t="shared" si="57"/>
        <v>0</v>
      </c>
      <c r="X305" s="134" t="e">
        <f>VLOOKUP(E305,'Trimming log'!$F$5:$Y$5000,19,FALSE)</f>
        <v>#N/A</v>
      </c>
      <c r="Y305" s="134" t="e">
        <f>VLOOKUP(E305,'Trimming log'!$F$5:$Y$5000,20,FALSE)</f>
        <v>#N/A</v>
      </c>
      <c r="Z305" s="135" t="e">
        <f t="shared" si="58"/>
        <v>#N/A</v>
      </c>
      <c r="AA305" s="135" t="e">
        <f t="shared" si="59"/>
        <v>#N/A</v>
      </c>
      <c r="AB305" s="136" t="e">
        <f t="shared" si="60"/>
        <v>#N/A</v>
      </c>
      <c r="AC305" s="136" t="e">
        <f t="shared" si="61"/>
        <v>#N/A</v>
      </c>
      <c r="AD305" s="136" t="e">
        <f t="shared" si="62"/>
        <v>#N/A</v>
      </c>
      <c r="AE305" s="136" t="e">
        <f t="shared" si="63"/>
        <v>#N/A</v>
      </c>
    </row>
    <row r="306" spans="1:31" ht="15" customHeight="1">
      <c r="A306" s="67" t="str">
        <f t="shared" si="52"/>
        <v/>
      </c>
      <c r="B306" s="65">
        <f t="shared" si="64"/>
        <v>283</v>
      </c>
      <c r="C306" s="68" t="str">
        <f t="shared" si="53"/>
        <v/>
      </c>
      <c r="D306" s="69"/>
      <c r="E306" s="66"/>
      <c r="F306" s="65" t="e">
        <f>VLOOKUP(E306,'Trimming log'!$F$5:$V$5000,2,FALSE)</f>
        <v>#N/A</v>
      </c>
      <c r="G306" s="65" t="e">
        <f>VLOOKUP(E306,'Trimming log'!$F$5:$V$5000,3,FALSE)</f>
        <v>#N/A</v>
      </c>
      <c r="H306" s="508" t="e">
        <f>VLOOKUP(E306,'Trimming log'!$F$5:$V$5000,4,FALSE)</f>
        <v>#N/A</v>
      </c>
      <c r="I306" s="65" t="e">
        <f>VLOOKUP(E306,'Trimming log'!$F$5:$V$5000,5,FALSE)</f>
        <v>#N/A</v>
      </c>
      <c r="J306" s="65" t="e">
        <f>VLOOKUP(E306,'Trimming log'!$F$5:$V$5000,6,FALSE)</f>
        <v>#N/A</v>
      </c>
      <c r="K306" s="65" t="e">
        <f>VLOOKUP(E306,'Trimming log'!$F$5:$V$5000,7,FALSE)</f>
        <v>#N/A</v>
      </c>
      <c r="L306" s="65" t="e">
        <f>VLOOKUP(E306,'Trimming log'!$F$5:$V$5000,8,FALSE)</f>
        <v>#N/A</v>
      </c>
      <c r="M306" s="65" t="e">
        <f>VLOOKUP(E306,'Trimming log'!$F$5:$V$5000,9,FALSE)</f>
        <v>#N/A</v>
      </c>
      <c r="N306" s="507" t="e">
        <f>VLOOKUP(E306,'Trimming log'!$F$5:$V$5000,10,FALSE)</f>
        <v>#N/A</v>
      </c>
      <c r="O306" s="65" t="e">
        <f>VLOOKUP(E306,'Trimming log'!$F$5:$V$5000,11,FALSE)</f>
        <v>#N/A</v>
      </c>
      <c r="P306" s="65" t="e">
        <f>VLOOKUP(E306,'Trimming log'!$F$5:$V$5000,12,FALSE)</f>
        <v>#N/A</v>
      </c>
      <c r="Q306" s="65" t="e">
        <f>VLOOKUP(E306,'Trimming log'!$F$5:$V$5000,13,FALSE)</f>
        <v>#N/A</v>
      </c>
      <c r="R306" s="65" t="e">
        <f>VLOOKUP(E306,'Trimming log'!$F$5:$V$5000,14,FALSE)</f>
        <v>#N/A</v>
      </c>
      <c r="S306" s="65" t="e">
        <f>VLOOKUP(E306,'Trimming log'!$F$5:$V$5000,15,FALSE)</f>
        <v>#N/A</v>
      </c>
      <c r="T306" s="65" t="e">
        <f t="shared" si="54"/>
        <v>#N/A</v>
      </c>
      <c r="U306" s="491" t="str">
        <f t="shared" si="55"/>
        <v/>
      </c>
      <c r="V306" s="74">
        <f t="shared" si="56"/>
        <v>0</v>
      </c>
      <c r="W306" s="134">
        <f t="shared" si="57"/>
        <v>0</v>
      </c>
      <c r="X306" s="134" t="e">
        <f>VLOOKUP(E306,'Trimming log'!$F$5:$Y$5000,19,FALSE)</f>
        <v>#N/A</v>
      </c>
      <c r="Y306" s="134" t="e">
        <f>VLOOKUP(E306,'Trimming log'!$F$5:$Y$5000,20,FALSE)</f>
        <v>#N/A</v>
      </c>
      <c r="Z306" s="135" t="e">
        <f t="shared" si="58"/>
        <v>#N/A</v>
      </c>
      <c r="AA306" s="135" t="e">
        <f t="shared" si="59"/>
        <v>#N/A</v>
      </c>
      <c r="AB306" s="136" t="e">
        <f t="shared" si="60"/>
        <v>#N/A</v>
      </c>
      <c r="AC306" s="136" t="e">
        <f t="shared" si="61"/>
        <v>#N/A</v>
      </c>
      <c r="AD306" s="136" t="e">
        <f t="shared" si="62"/>
        <v>#N/A</v>
      </c>
      <c r="AE306" s="136" t="e">
        <f t="shared" si="63"/>
        <v>#N/A</v>
      </c>
    </row>
    <row r="307" spans="1:31" ht="15" customHeight="1">
      <c r="A307" s="67" t="str">
        <f t="shared" si="52"/>
        <v/>
      </c>
      <c r="B307" s="65">
        <f t="shared" si="64"/>
        <v>284</v>
      </c>
      <c r="C307" s="68" t="str">
        <f t="shared" si="53"/>
        <v/>
      </c>
      <c r="D307" s="69"/>
      <c r="E307" s="66"/>
      <c r="F307" s="65" t="e">
        <f>VLOOKUP(E307,'Trimming log'!$F$5:$V$5000,2,FALSE)</f>
        <v>#N/A</v>
      </c>
      <c r="G307" s="65" t="e">
        <f>VLOOKUP(E307,'Trimming log'!$F$5:$V$5000,3,FALSE)</f>
        <v>#N/A</v>
      </c>
      <c r="H307" s="508" t="e">
        <f>VLOOKUP(E307,'Trimming log'!$F$5:$V$5000,4,FALSE)</f>
        <v>#N/A</v>
      </c>
      <c r="I307" s="65" t="e">
        <f>VLOOKUP(E307,'Trimming log'!$F$5:$V$5000,5,FALSE)</f>
        <v>#N/A</v>
      </c>
      <c r="J307" s="65" t="e">
        <f>VLOOKUP(E307,'Trimming log'!$F$5:$V$5000,6,FALSE)</f>
        <v>#N/A</v>
      </c>
      <c r="K307" s="65" t="e">
        <f>VLOOKUP(E307,'Trimming log'!$F$5:$V$5000,7,FALSE)</f>
        <v>#N/A</v>
      </c>
      <c r="L307" s="65" t="e">
        <f>VLOOKUP(E307,'Trimming log'!$F$5:$V$5000,8,FALSE)</f>
        <v>#N/A</v>
      </c>
      <c r="M307" s="65" t="e">
        <f>VLOOKUP(E307,'Trimming log'!$F$5:$V$5000,9,FALSE)</f>
        <v>#N/A</v>
      </c>
      <c r="N307" s="507" t="e">
        <f>VLOOKUP(E307,'Trimming log'!$F$5:$V$5000,10,FALSE)</f>
        <v>#N/A</v>
      </c>
      <c r="O307" s="65" t="e">
        <f>VLOOKUP(E307,'Trimming log'!$F$5:$V$5000,11,FALSE)</f>
        <v>#N/A</v>
      </c>
      <c r="P307" s="65" t="e">
        <f>VLOOKUP(E307,'Trimming log'!$F$5:$V$5000,12,FALSE)</f>
        <v>#N/A</v>
      </c>
      <c r="Q307" s="65" t="e">
        <f>VLOOKUP(E307,'Trimming log'!$F$5:$V$5000,13,FALSE)</f>
        <v>#N/A</v>
      </c>
      <c r="R307" s="65" t="e">
        <f>VLOOKUP(E307,'Trimming log'!$F$5:$V$5000,14,FALSE)</f>
        <v>#N/A</v>
      </c>
      <c r="S307" s="65" t="e">
        <f>VLOOKUP(E307,'Trimming log'!$F$5:$V$5000,15,FALSE)</f>
        <v>#N/A</v>
      </c>
      <c r="T307" s="65" t="e">
        <f t="shared" si="54"/>
        <v>#N/A</v>
      </c>
      <c r="U307" s="491" t="str">
        <f t="shared" si="55"/>
        <v/>
      </c>
      <c r="V307" s="74">
        <f t="shared" si="56"/>
        <v>0</v>
      </c>
      <c r="W307" s="134">
        <f t="shared" si="57"/>
        <v>0</v>
      </c>
      <c r="X307" s="134" t="e">
        <f>VLOOKUP(E307,'Trimming log'!$F$5:$Y$5000,19,FALSE)</f>
        <v>#N/A</v>
      </c>
      <c r="Y307" s="134" t="e">
        <f>VLOOKUP(E307,'Trimming log'!$F$5:$Y$5000,20,FALSE)</f>
        <v>#N/A</v>
      </c>
      <c r="Z307" s="135" t="e">
        <f t="shared" si="58"/>
        <v>#N/A</v>
      </c>
      <c r="AA307" s="135" t="e">
        <f t="shared" si="59"/>
        <v>#N/A</v>
      </c>
      <c r="AB307" s="136" t="e">
        <f t="shared" si="60"/>
        <v>#N/A</v>
      </c>
      <c r="AC307" s="136" t="e">
        <f t="shared" si="61"/>
        <v>#N/A</v>
      </c>
      <c r="AD307" s="136" t="e">
        <f t="shared" si="62"/>
        <v>#N/A</v>
      </c>
      <c r="AE307" s="136" t="e">
        <f t="shared" si="63"/>
        <v>#N/A</v>
      </c>
    </row>
    <row r="308" spans="1:31" ht="15" customHeight="1">
      <c r="A308" s="67" t="str">
        <f t="shared" si="52"/>
        <v/>
      </c>
      <c r="B308" s="65">
        <f t="shared" si="64"/>
        <v>285</v>
      </c>
      <c r="C308" s="68" t="str">
        <f t="shared" si="53"/>
        <v/>
      </c>
      <c r="D308" s="69"/>
      <c r="E308" s="66"/>
      <c r="F308" s="65" t="e">
        <f>VLOOKUP(E308,'Trimming log'!$F$5:$V$5000,2,FALSE)</f>
        <v>#N/A</v>
      </c>
      <c r="G308" s="65" t="e">
        <f>VLOOKUP(E308,'Trimming log'!$F$5:$V$5000,3,FALSE)</f>
        <v>#N/A</v>
      </c>
      <c r="H308" s="508" t="e">
        <f>VLOOKUP(E308,'Trimming log'!$F$5:$V$5000,4,FALSE)</f>
        <v>#N/A</v>
      </c>
      <c r="I308" s="65" t="e">
        <f>VLOOKUP(E308,'Trimming log'!$F$5:$V$5000,5,FALSE)</f>
        <v>#N/A</v>
      </c>
      <c r="J308" s="65" t="e">
        <f>VLOOKUP(E308,'Trimming log'!$F$5:$V$5000,6,FALSE)</f>
        <v>#N/A</v>
      </c>
      <c r="K308" s="65" t="e">
        <f>VLOOKUP(E308,'Trimming log'!$F$5:$V$5000,7,FALSE)</f>
        <v>#N/A</v>
      </c>
      <c r="L308" s="65" t="e">
        <f>VLOOKUP(E308,'Trimming log'!$F$5:$V$5000,8,FALSE)</f>
        <v>#N/A</v>
      </c>
      <c r="M308" s="65" t="e">
        <f>VLOOKUP(E308,'Trimming log'!$F$5:$V$5000,9,FALSE)</f>
        <v>#N/A</v>
      </c>
      <c r="N308" s="507" t="e">
        <f>VLOOKUP(E308,'Trimming log'!$F$5:$V$5000,10,FALSE)</f>
        <v>#N/A</v>
      </c>
      <c r="O308" s="65" t="e">
        <f>VLOOKUP(E308,'Trimming log'!$F$5:$V$5000,11,FALSE)</f>
        <v>#N/A</v>
      </c>
      <c r="P308" s="65" t="e">
        <f>VLOOKUP(E308,'Trimming log'!$F$5:$V$5000,12,FALSE)</f>
        <v>#N/A</v>
      </c>
      <c r="Q308" s="65" t="e">
        <f>VLOOKUP(E308,'Trimming log'!$F$5:$V$5000,13,FALSE)</f>
        <v>#N/A</v>
      </c>
      <c r="R308" s="65" t="e">
        <f>VLOOKUP(E308,'Trimming log'!$F$5:$V$5000,14,FALSE)</f>
        <v>#N/A</v>
      </c>
      <c r="S308" s="65" t="e">
        <f>VLOOKUP(E308,'Trimming log'!$F$5:$V$5000,15,FALSE)</f>
        <v>#N/A</v>
      </c>
      <c r="T308" s="65" t="e">
        <f t="shared" si="54"/>
        <v>#N/A</v>
      </c>
      <c r="U308" s="491" t="str">
        <f t="shared" si="55"/>
        <v/>
      </c>
      <c r="V308" s="74">
        <f t="shared" si="56"/>
        <v>0</v>
      </c>
      <c r="W308" s="134">
        <f t="shared" si="57"/>
        <v>0</v>
      </c>
      <c r="X308" s="134" t="e">
        <f>VLOOKUP(E308,'Trimming log'!$F$5:$Y$5000,19,FALSE)</f>
        <v>#N/A</v>
      </c>
      <c r="Y308" s="134" t="e">
        <f>VLOOKUP(E308,'Trimming log'!$F$5:$Y$5000,20,FALSE)</f>
        <v>#N/A</v>
      </c>
      <c r="Z308" s="135" t="e">
        <f t="shared" si="58"/>
        <v>#N/A</v>
      </c>
      <c r="AA308" s="135" t="e">
        <f t="shared" si="59"/>
        <v>#N/A</v>
      </c>
      <c r="AB308" s="136" t="e">
        <f t="shared" si="60"/>
        <v>#N/A</v>
      </c>
      <c r="AC308" s="136" t="e">
        <f t="shared" si="61"/>
        <v>#N/A</v>
      </c>
      <c r="AD308" s="136" t="e">
        <f t="shared" si="62"/>
        <v>#N/A</v>
      </c>
      <c r="AE308" s="136" t="e">
        <f t="shared" si="63"/>
        <v>#N/A</v>
      </c>
    </row>
    <row r="309" spans="1:31" ht="15" customHeight="1">
      <c r="A309" s="67" t="str">
        <f t="shared" si="52"/>
        <v/>
      </c>
      <c r="B309" s="65">
        <f t="shared" si="64"/>
        <v>286</v>
      </c>
      <c r="C309" s="68" t="str">
        <f t="shared" si="53"/>
        <v/>
      </c>
      <c r="D309" s="69"/>
      <c r="E309" s="66"/>
      <c r="F309" s="65" t="e">
        <f>VLOOKUP(E309,'Trimming log'!$F$5:$V$5000,2,FALSE)</f>
        <v>#N/A</v>
      </c>
      <c r="G309" s="65" t="e">
        <f>VLOOKUP(E309,'Trimming log'!$F$5:$V$5000,3,FALSE)</f>
        <v>#N/A</v>
      </c>
      <c r="H309" s="508" t="e">
        <f>VLOOKUP(E309,'Trimming log'!$F$5:$V$5000,4,FALSE)</f>
        <v>#N/A</v>
      </c>
      <c r="I309" s="65" t="e">
        <f>VLOOKUP(E309,'Trimming log'!$F$5:$V$5000,5,FALSE)</f>
        <v>#N/A</v>
      </c>
      <c r="J309" s="65" t="e">
        <f>VLOOKUP(E309,'Trimming log'!$F$5:$V$5000,6,FALSE)</f>
        <v>#N/A</v>
      </c>
      <c r="K309" s="65" t="e">
        <f>VLOOKUP(E309,'Trimming log'!$F$5:$V$5000,7,FALSE)</f>
        <v>#N/A</v>
      </c>
      <c r="L309" s="65" t="e">
        <f>VLOOKUP(E309,'Trimming log'!$F$5:$V$5000,8,FALSE)</f>
        <v>#N/A</v>
      </c>
      <c r="M309" s="65" t="e">
        <f>VLOOKUP(E309,'Trimming log'!$F$5:$V$5000,9,FALSE)</f>
        <v>#N/A</v>
      </c>
      <c r="N309" s="507" t="e">
        <f>VLOOKUP(E309,'Trimming log'!$F$5:$V$5000,10,FALSE)</f>
        <v>#N/A</v>
      </c>
      <c r="O309" s="65" t="e">
        <f>VLOOKUP(E309,'Trimming log'!$F$5:$V$5000,11,FALSE)</f>
        <v>#N/A</v>
      </c>
      <c r="P309" s="65" t="e">
        <f>VLOOKUP(E309,'Trimming log'!$F$5:$V$5000,12,FALSE)</f>
        <v>#N/A</v>
      </c>
      <c r="Q309" s="65" t="e">
        <f>VLOOKUP(E309,'Trimming log'!$F$5:$V$5000,13,FALSE)</f>
        <v>#N/A</v>
      </c>
      <c r="R309" s="65" t="e">
        <f>VLOOKUP(E309,'Trimming log'!$F$5:$V$5000,14,FALSE)</f>
        <v>#N/A</v>
      </c>
      <c r="S309" s="65" t="e">
        <f>VLOOKUP(E309,'Trimming log'!$F$5:$V$5000,15,FALSE)</f>
        <v>#N/A</v>
      </c>
      <c r="T309" s="65" t="e">
        <f t="shared" si="54"/>
        <v>#N/A</v>
      </c>
      <c r="U309" s="491" t="str">
        <f t="shared" si="55"/>
        <v/>
      </c>
      <c r="V309" s="74">
        <f t="shared" si="56"/>
        <v>0</v>
      </c>
      <c r="W309" s="134">
        <f t="shared" si="57"/>
        <v>0</v>
      </c>
      <c r="X309" s="134" t="e">
        <f>VLOOKUP(E309,'Trimming log'!$F$5:$Y$5000,19,FALSE)</f>
        <v>#N/A</v>
      </c>
      <c r="Y309" s="134" t="e">
        <f>VLOOKUP(E309,'Trimming log'!$F$5:$Y$5000,20,FALSE)</f>
        <v>#N/A</v>
      </c>
      <c r="Z309" s="135" t="e">
        <f t="shared" si="58"/>
        <v>#N/A</v>
      </c>
      <c r="AA309" s="135" t="e">
        <f t="shared" si="59"/>
        <v>#N/A</v>
      </c>
      <c r="AB309" s="136" t="e">
        <f t="shared" si="60"/>
        <v>#N/A</v>
      </c>
      <c r="AC309" s="136" t="e">
        <f t="shared" si="61"/>
        <v>#N/A</v>
      </c>
      <c r="AD309" s="136" t="e">
        <f t="shared" si="62"/>
        <v>#N/A</v>
      </c>
      <c r="AE309" s="136" t="e">
        <f t="shared" si="63"/>
        <v>#N/A</v>
      </c>
    </row>
    <row r="310" spans="1:31" ht="15" customHeight="1">
      <c r="A310" s="67" t="str">
        <f t="shared" si="52"/>
        <v/>
      </c>
      <c r="B310" s="65">
        <f t="shared" si="64"/>
        <v>287</v>
      </c>
      <c r="C310" s="68" t="str">
        <f t="shared" si="53"/>
        <v/>
      </c>
      <c r="D310" s="69"/>
      <c r="E310" s="66"/>
      <c r="F310" s="65" t="e">
        <f>VLOOKUP(E310,'Trimming log'!$F$5:$V$5000,2,FALSE)</f>
        <v>#N/A</v>
      </c>
      <c r="G310" s="65" t="e">
        <f>VLOOKUP(E310,'Trimming log'!$F$5:$V$5000,3,FALSE)</f>
        <v>#N/A</v>
      </c>
      <c r="H310" s="508" t="e">
        <f>VLOOKUP(E310,'Trimming log'!$F$5:$V$5000,4,FALSE)</f>
        <v>#N/A</v>
      </c>
      <c r="I310" s="65" t="e">
        <f>VLOOKUP(E310,'Trimming log'!$F$5:$V$5000,5,FALSE)</f>
        <v>#N/A</v>
      </c>
      <c r="J310" s="65" t="e">
        <f>VLOOKUP(E310,'Trimming log'!$F$5:$V$5000,6,FALSE)</f>
        <v>#N/A</v>
      </c>
      <c r="K310" s="65" t="e">
        <f>VLOOKUP(E310,'Trimming log'!$F$5:$V$5000,7,FALSE)</f>
        <v>#N/A</v>
      </c>
      <c r="L310" s="65" t="e">
        <f>VLOOKUP(E310,'Trimming log'!$F$5:$V$5000,8,FALSE)</f>
        <v>#N/A</v>
      </c>
      <c r="M310" s="65" t="e">
        <f>VLOOKUP(E310,'Trimming log'!$F$5:$V$5000,9,FALSE)</f>
        <v>#N/A</v>
      </c>
      <c r="N310" s="507" t="e">
        <f>VLOOKUP(E310,'Trimming log'!$F$5:$V$5000,10,FALSE)</f>
        <v>#N/A</v>
      </c>
      <c r="O310" s="65" t="e">
        <f>VLOOKUP(E310,'Trimming log'!$F$5:$V$5000,11,FALSE)</f>
        <v>#N/A</v>
      </c>
      <c r="P310" s="65" t="e">
        <f>VLOOKUP(E310,'Trimming log'!$F$5:$V$5000,12,FALSE)</f>
        <v>#N/A</v>
      </c>
      <c r="Q310" s="65" t="e">
        <f>VLOOKUP(E310,'Trimming log'!$F$5:$V$5000,13,FALSE)</f>
        <v>#N/A</v>
      </c>
      <c r="R310" s="65" t="e">
        <f>VLOOKUP(E310,'Trimming log'!$F$5:$V$5000,14,FALSE)</f>
        <v>#N/A</v>
      </c>
      <c r="S310" s="65" t="e">
        <f>VLOOKUP(E310,'Trimming log'!$F$5:$V$5000,15,FALSE)</f>
        <v>#N/A</v>
      </c>
      <c r="T310" s="65" t="e">
        <f t="shared" si="54"/>
        <v>#N/A</v>
      </c>
      <c r="U310" s="491" t="str">
        <f t="shared" si="55"/>
        <v/>
      </c>
      <c r="V310" s="74">
        <f t="shared" si="56"/>
        <v>0</v>
      </c>
      <c r="W310" s="134">
        <f t="shared" si="57"/>
        <v>0</v>
      </c>
      <c r="X310" s="134" t="e">
        <f>VLOOKUP(E310,'Trimming log'!$F$5:$Y$5000,19,FALSE)</f>
        <v>#N/A</v>
      </c>
      <c r="Y310" s="134" t="e">
        <f>VLOOKUP(E310,'Trimming log'!$F$5:$Y$5000,20,FALSE)</f>
        <v>#N/A</v>
      </c>
      <c r="Z310" s="135" t="e">
        <f t="shared" si="58"/>
        <v>#N/A</v>
      </c>
      <c r="AA310" s="135" t="e">
        <f t="shared" si="59"/>
        <v>#N/A</v>
      </c>
      <c r="AB310" s="136" t="e">
        <f t="shared" si="60"/>
        <v>#N/A</v>
      </c>
      <c r="AC310" s="136" t="e">
        <f t="shared" si="61"/>
        <v>#N/A</v>
      </c>
      <c r="AD310" s="136" t="e">
        <f t="shared" si="62"/>
        <v>#N/A</v>
      </c>
      <c r="AE310" s="136" t="e">
        <f t="shared" si="63"/>
        <v>#N/A</v>
      </c>
    </row>
    <row r="311" spans="1:31" ht="15" customHeight="1">
      <c r="A311" s="67" t="str">
        <f t="shared" si="52"/>
        <v/>
      </c>
      <c r="B311" s="65">
        <f t="shared" si="64"/>
        <v>288</v>
      </c>
      <c r="C311" s="68" t="str">
        <f t="shared" si="53"/>
        <v/>
      </c>
      <c r="D311" s="69"/>
      <c r="E311" s="66"/>
      <c r="F311" s="65" t="e">
        <f>VLOOKUP(E311,'Trimming log'!$F$5:$V$5000,2,FALSE)</f>
        <v>#N/A</v>
      </c>
      <c r="G311" s="65" t="e">
        <f>VLOOKUP(E311,'Trimming log'!$F$5:$V$5000,3,FALSE)</f>
        <v>#N/A</v>
      </c>
      <c r="H311" s="508" t="e">
        <f>VLOOKUP(E311,'Trimming log'!$F$5:$V$5000,4,FALSE)</f>
        <v>#N/A</v>
      </c>
      <c r="I311" s="65" t="e">
        <f>VLOOKUP(E311,'Trimming log'!$F$5:$V$5000,5,FALSE)</f>
        <v>#N/A</v>
      </c>
      <c r="J311" s="65" t="e">
        <f>VLOOKUP(E311,'Trimming log'!$F$5:$V$5000,6,FALSE)</f>
        <v>#N/A</v>
      </c>
      <c r="K311" s="65" t="e">
        <f>VLOOKUP(E311,'Trimming log'!$F$5:$V$5000,7,FALSE)</f>
        <v>#N/A</v>
      </c>
      <c r="L311" s="65" t="e">
        <f>VLOOKUP(E311,'Trimming log'!$F$5:$V$5000,8,FALSE)</f>
        <v>#N/A</v>
      </c>
      <c r="M311" s="65" t="e">
        <f>VLOOKUP(E311,'Trimming log'!$F$5:$V$5000,9,FALSE)</f>
        <v>#N/A</v>
      </c>
      <c r="N311" s="507" t="e">
        <f>VLOOKUP(E311,'Trimming log'!$F$5:$V$5000,10,FALSE)</f>
        <v>#N/A</v>
      </c>
      <c r="O311" s="65" t="e">
        <f>VLOOKUP(E311,'Trimming log'!$F$5:$V$5000,11,FALSE)</f>
        <v>#N/A</v>
      </c>
      <c r="P311" s="65" t="e">
        <f>VLOOKUP(E311,'Trimming log'!$F$5:$V$5000,12,FALSE)</f>
        <v>#N/A</v>
      </c>
      <c r="Q311" s="65" t="e">
        <f>VLOOKUP(E311,'Trimming log'!$F$5:$V$5000,13,FALSE)</f>
        <v>#N/A</v>
      </c>
      <c r="R311" s="65" t="e">
        <f>VLOOKUP(E311,'Trimming log'!$F$5:$V$5000,14,FALSE)</f>
        <v>#N/A</v>
      </c>
      <c r="S311" s="65" t="e">
        <f>VLOOKUP(E311,'Trimming log'!$F$5:$V$5000,15,FALSE)</f>
        <v>#N/A</v>
      </c>
      <c r="T311" s="65" t="e">
        <f t="shared" si="54"/>
        <v>#N/A</v>
      </c>
      <c r="U311" s="491" t="str">
        <f t="shared" si="55"/>
        <v/>
      </c>
      <c r="V311" s="74">
        <f t="shared" si="56"/>
        <v>0</v>
      </c>
      <c r="W311" s="134">
        <f t="shared" si="57"/>
        <v>0</v>
      </c>
      <c r="X311" s="134" t="e">
        <f>VLOOKUP(E311,'Trimming log'!$F$5:$Y$5000,19,FALSE)</f>
        <v>#N/A</v>
      </c>
      <c r="Y311" s="134" t="e">
        <f>VLOOKUP(E311,'Trimming log'!$F$5:$Y$5000,20,FALSE)</f>
        <v>#N/A</v>
      </c>
      <c r="Z311" s="135" t="e">
        <f t="shared" si="58"/>
        <v>#N/A</v>
      </c>
      <c r="AA311" s="135" t="e">
        <f t="shared" si="59"/>
        <v>#N/A</v>
      </c>
      <c r="AB311" s="136" t="e">
        <f t="shared" si="60"/>
        <v>#N/A</v>
      </c>
      <c r="AC311" s="136" t="e">
        <f t="shared" si="61"/>
        <v>#N/A</v>
      </c>
      <c r="AD311" s="136" t="e">
        <f t="shared" si="62"/>
        <v>#N/A</v>
      </c>
      <c r="AE311" s="136" t="e">
        <f t="shared" si="63"/>
        <v>#N/A</v>
      </c>
    </row>
    <row r="312" spans="1:31" ht="15" customHeight="1">
      <c r="A312" s="67" t="str">
        <f t="shared" si="52"/>
        <v/>
      </c>
      <c r="B312" s="65">
        <f t="shared" si="64"/>
        <v>289</v>
      </c>
      <c r="C312" s="68" t="str">
        <f t="shared" si="53"/>
        <v/>
      </c>
      <c r="D312" s="69"/>
      <c r="E312" s="66"/>
      <c r="F312" s="65" t="e">
        <f>VLOOKUP(E312,'Trimming log'!$F$5:$V$5000,2,FALSE)</f>
        <v>#N/A</v>
      </c>
      <c r="G312" s="65" t="e">
        <f>VLOOKUP(E312,'Trimming log'!$F$5:$V$5000,3,FALSE)</f>
        <v>#N/A</v>
      </c>
      <c r="H312" s="508" t="e">
        <f>VLOOKUP(E312,'Trimming log'!$F$5:$V$5000,4,FALSE)</f>
        <v>#N/A</v>
      </c>
      <c r="I312" s="65" t="e">
        <f>VLOOKUP(E312,'Trimming log'!$F$5:$V$5000,5,FALSE)</f>
        <v>#N/A</v>
      </c>
      <c r="J312" s="65" t="e">
        <f>VLOOKUP(E312,'Trimming log'!$F$5:$V$5000,6,FALSE)</f>
        <v>#N/A</v>
      </c>
      <c r="K312" s="65" t="e">
        <f>VLOOKUP(E312,'Trimming log'!$F$5:$V$5000,7,FALSE)</f>
        <v>#N/A</v>
      </c>
      <c r="L312" s="65" t="e">
        <f>VLOOKUP(E312,'Trimming log'!$F$5:$V$5000,8,FALSE)</f>
        <v>#N/A</v>
      </c>
      <c r="M312" s="65" t="e">
        <f>VLOOKUP(E312,'Trimming log'!$F$5:$V$5000,9,FALSE)</f>
        <v>#N/A</v>
      </c>
      <c r="N312" s="507" t="e">
        <f>VLOOKUP(E312,'Trimming log'!$F$5:$V$5000,10,FALSE)</f>
        <v>#N/A</v>
      </c>
      <c r="O312" s="65" t="e">
        <f>VLOOKUP(E312,'Trimming log'!$F$5:$V$5000,11,FALSE)</f>
        <v>#N/A</v>
      </c>
      <c r="P312" s="65" t="e">
        <f>VLOOKUP(E312,'Trimming log'!$F$5:$V$5000,12,FALSE)</f>
        <v>#N/A</v>
      </c>
      <c r="Q312" s="65" t="e">
        <f>VLOOKUP(E312,'Trimming log'!$F$5:$V$5000,13,FALSE)</f>
        <v>#N/A</v>
      </c>
      <c r="R312" s="65" t="e">
        <f>VLOOKUP(E312,'Trimming log'!$F$5:$V$5000,14,FALSE)</f>
        <v>#N/A</v>
      </c>
      <c r="S312" s="65" t="e">
        <f>VLOOKUP(E312,'Trimming log'!$F$5:$V$5000,15,FALSE)</f>
        <v>#N/A</v>
      </c>
      <c r="T312" s="65" t="e">
        <f t="shared" si="54"/>
        <v>#N/A</v>
      </c>
      <c r="U312" s="491" t="str">
        <f t="shared" si="55"/>
        <v/>
      </c>
      <c r="V312" s="74">
        <f t="shared" si="56"/>
        <v>0</v>
      </c>
      <c r="W312" s="134">
        <f t="shared" si="57"/>
        <v>0</v>
      </c>
      <c r="X312" s="134" t="e">
        <f>VLOOKUP(E312,'Trimming log'!$F$5:$Y$5000,19,FALSE)</f>
        <v>#N/A</v>
      </c>
      <c r="Y312" s="134" t="e">
        <f>VLOOKUP(E312,'Trimming log'!$F$5:$Y$5000,20,FALSE)</f>
        <v>#N/A</v>
      </c>
      <c r="Z312" s="135" t="e">
        <f t="shared" si="58"/>
        <v>#N/A</v>
      </c>
      <c r="AA312" s="135" t="e">
        <f t="shared" si="59"/>
        <v>#N/A</v>
      </c>
      <c r="AB312" s="136" t="e">
        <f t="shared" si="60"/>
        <v>#N/A</v>
      </c>
      <c r="AC312" s="136" t="e">
        <f t="shared" si="61"/>
        <v>#N/A</v>
      </c>
      <c r="AD312" s="136" t="e">
        <f t="shared" si="62"/>
        <v>#N/A</v>
      </c>
      <c r="AE312" s="136" t="e">
        <f t="shared" si="63"/>
        <v>#N/A</v>
      </c>
    </row>
    <row r="313" spans="1:31" ht="15" customHeight="1">
      <c r="A313" s="67" t="str">
        <f t="shared" si="52"/>
        <v/>
      </c>
      <c r="B313" s="65">
        <f t="shared" si="64"/>
        <v>290</v>
      </c>
      <c r="C313" s="68" t="str">
        <f t="shared" si="53"/>
        <v/>
      </c>
      <c r="D313" s="69"/>
      <c r="E313" s="66"/>
      <c r="F313" s="65" t="e">
        <f>VLOOKUP(E313,'Trimming log'!$F$5:$V$5000,2,FALSE)</f>
        <v>#N/A</v>
      </c>
      <c r="G313" s="65" t="e">
        <f>VLOOKUP(E313,'Trimming log'!$F$5:$V$5000,3,FALSE)</f>
        <v>#N/A</v>
      </c>
      <c r="H313" s="508" t="e">
        <f>VLOOKUP(E313,'Trimming log'!$F$5:$V$5000,4,FALSE)</f>
        <v>#N/A</v>
      </c>
      <c r="I313" s="65" t="e">
        <f>VLOOKUP(E313,'Trimming log'!$F$5:$V$5000,5,FALSE)</f>
        <v>#N/A</v>
      </c>
      <c r="J313" s="65" t="e">
        <f>VLOOKUP(E313,'Trimming log'!$F$5:$V$5000,6,FALSE)</f>
        <v>#N/A</v>
      </c>
      <c r="K313" s="65" t="e">
        <f>VLOOKUP(E313,'Trimming log'!$F$5:$V$5000,7,FALSE)</f>
        <v>#N/A</v>
      </c>
      <c r="L313" s="65" t="e">
        <f>VLOOKUP(E313,'Trimming log'!$F$5:$V$5000,8,FALSE)</f>
        <v>#N/A</v>
      </c>
      <c r="M313" s="65" t="e">
        <f>VLOOKUP(E313,'Trimming log'!$F$5:$V$5000,9,FALSE)</f>
        <v>#N/A</v>
      </c>
      <c r="N313" s="507" t="e">
        <f>VLOOKUP(E313,'Trimming log'!$F$5:$V$5000,10,FALSE)</f>
        <v>#N/A</v>
      </c>
      <c r="O313" s="65" t="e">
        <f>VLOOKUP(E313,'Trimming log'!$F$5:$V$5000,11,FALSE)</f>
        <v>#N/A</v>
      </c>
      <c r="P313" s="65" t="e">
        <f>VLOOKUP(E313,'Trimming log'!$F$5:$V$5000,12,FALSE)</f>
        <v>#N/A</v>
      </c>
      <c r="Q313" s="65" t="e">
        <f>VLOOKUP(E313,'Trimming log'!$F$5:$V$5000,13,FALSE)</f>
        <v>#N/A</v>
      </c>
      <c r="R313" s="65" t="e">
        <f>VLOOKUP(E313,'Trimming log'!$F$5:$V$5000,14,FALSE)</f>
        <v>#N/A</v>
      </c>
      <c r="S313" s="65" t="e">
        <f>VLOOKUP(E313,'Trimming log'!$F$5:$V$5000,15,FALSE)</f>
        <v>#N/A</v>
      </c>
      <c r="T313" s="65" t="e">
        <f t="shared" si="54"/>
        <v>#N/A</v>
      </c>
      <c r="U313" s="491" t="str">
        <f t="shared" si="55"/>
        <v/>
      </c>
      <c r="V313" s="74">
        <f t="shared" si="56"/>
        <v>0</v>
      </c>
      <c r="W313" s="134">
        <f t="shared" si="57"/>
        <v>0</v>
      </c>
      <c r="X313" s="134" t="e">
        <f>VLOOKUP(E313,'Trimming log'!$F$5:$Y$5000,19,FALSE)</f>
        <v>#N/A</v>
      </c>
      <c r="Y313" s="134" t="e">
        <f>VLOOKUP(E313,'Trimming log'!$F$5:$Y$5000,20,FALSE)</f>
        <v>#N/A</v>
      </c>
      <c r="Z313" s="135" t="e">
        <f t="shared" si="58"/>
        <v>#N/A</v>
      </c>
      <c r="AA313" s="135" t="e">
        <f t="shared" si="59"/>
        <v>#N/A</v>
      </c>
      <c r="AB313" s="136" t="e">
        <f t="shared" si="60"/>
        <v>#N/A</v>
      </c>
      <c r="AC313" s="136" t="e">
        <f t="shared" si="61"/>
        <v>#N/A</v>
      </c>
      <c r="AD313" s="136" t="e">
        <f t="shared" si="62"/>
        <v>#N/A</v>
      </c>
      <c r="AE313" s="136" t="e">
        <f t="shared" si="63"/>
        <v>#N/A</v>
      </c>
    </row>
    <row r="314" spans="1:31" ht="15" customHeight="1">
      <c r="A314" s="67" t="str">
        <f t="shared" si="52"/>
        <v/>
      </c>
      <c r="B314" s="65">
        <f t="shared" si="64"/>
        <v>291</v>
      </c>
      <c r="C314" s="68" t="str">
        <f t="shared" si="53"/>
        <v/>
      </c>
      <c r="D314" s="69"/>
      <c r="E314" s="66"/>
      <c r="F314" s="65" t="e">
        <f>VLOOKUP(E314,'Trimming log'!$F$5:$V$5000,2,FALSE)</f>
        <v>#N/A</v>
      </c>
      <c r="G314" s="65" t="e">
        <f>VLOOKUP(E314,'Trimming log'!$F$5:$V$5000,3,FALSE)</f>
        <v>#N/A</v>
      </c>
      <c r="H314" s="508" t="e">
        <f>VLOOKUP(E314,'Trimming log'!$F$5:$V$5000,4,FALSE)</f>
        <v>#N/A</v>
      </c>
      <c r="I314" s="65" t="e">
        <f>VLOOKUP(E314,'Trimming log'!$F$5:$V$5000,5,FALSE)</f>
        <v>#N/A</v>
      </c>
      <c r="J314" s="65" t="e">
        <f>VLOOKUP(E314,'Trimming log'!$F$5:$V$5000,6,FALSE)</f>
        <v>#N/A</v>
      </c>
      <c r="K314" s="65" t="e">
        <f>VLOOKUP(E314,'Trimming log'!$F$5:$V$5000,7,FALSE)</f>
        <v>#N/A</v>
      </c>
      <c r="L314" s="65" t="e">
        <f>VLOOKUP(E314,'Trimming log'!$F$5:$V$5000,8,FALSE)</f>
        <v>#N/A</v>
      </c>
      <c r="M314" s="65" t="e">
        <f>VLOOKUP(E314,'Trimming log'!$F$5:$V$5000,9,FALSE)</f>
        <v>#N/A</v>
      </c>
      <c r="N314" s="507" t="e">
        <f>VLOOKUP(E314,'Trimming log'!$F$5:$V$5000,10,FALSE)</f>
        <v>#N/A</v>
      </c>
      <c r="O314" s="65" t="e">
        <f>VLOOKUP(E314,'Trimming log'!$F$5:$V$5000,11,FALSE)</f>
        <v>#N/A</v>
      </c>
      <c r="P314" s="65" t="e">
        <f>VLOOKUP(E314,'Trimming log'!$F$5:$V$5000,12,FALSE)</f>
        <v>#N/A</v>
      </c>
      <c r="Q314" s="65" t="e">
        <f>VLOOKUP(E314,'Trimming log'!$F$5:$V$5000,13,FALSE)</f>
        <v>#N/A</v>
      </c>
      <c r="R314" s="65" t="e">
        <f>VLOOKUP(E314,'Trimming log'!$F$5:$V$5000,14,FALSE)</f>
        <v>#N/A</v>
      </c>
      <c r="S314" s="65" t="e">
        <f>VLOOKUP(E314,'Trimming log'!$F$5:$V$5000,15,FALSE)</f>
        <v>#N/A</v>
      </c>
      <c r="T314" s="65" t="e">
        <f t="shared" si="54"/>
        <v>#N/A</v>
      </c>
      <c r="U314" s="491" t="str">
        <f t="shared" si="55"/>
        <v/>
      </c>
      <c r="V314" s="74">
        <f t="shared" si="56"/>
        <v>0</v>
      </c>
      <c r="W314" s="134">
        <f t="shared" si="57"/>
        <v>0</v>
      </c>
      <c r="X314" s="134" t="e">
        <f>VLOOKUP(E314,'Trimming log'!$F$5:$Y$5000,19,FALSE)</f>
        <v>#N/A</v>
      </c>
      <c r="Y314" s="134" t="e">
        <f>VLOOKUP(E314,'Trimming log'!$F$5:$Y$5000,20,FALSE)</f>
        <v>#N/A</v>
      </c>
      <c r="Z314" s="135" t="e">
        <f t="shared" si="58"/>
        <v>#N/A</v>
      </c>
      <c r="AA314" s="135" t="e">
        <f t="shared" si="59"/>
        <v>#N/A</v>
      </c>
      <c r="AB314" s="136" t="e">
        <f t="shared" si="60"/>
        <v>#N/A</v>
      </c>
      <c r="AC314" s="136" t="e">
        <f t="shared" si="61"/>
        <v>#N/A</v>
      </c>
      <c r="AD314" s="136" t="e">
        <f t="shared" si="62"/>
        <v>#N/A</v>
      </c>
      <c r="AE314" s="136" t="e">
        <f t="shared" si="63"/>
        <v>#N/A</v>
      </c>
    </row>
    <row r="315" spans="1:31" ht="15" customHeight="1">
      <c r="A315" s="67" t="str">
        <f t="shared" si="52"/>
        <v/>
      </c>
      <c r="B315" s="65">
        <f t="shared" si="64"/>
        <v>292</v>
      </c>
      <c r="C315" s="68" t="str">
        <f t="shared" si="53"/>
        <v/>
      </c>
      <c r="D315" s="69"/>
      <c r="E315" s="66"/>
      <c r="F315" s="65" t="e">
        <f>VLOOKUP(E315,'Trimming log'!$F$5:$V$5000,2,FALSE)</f>
        <v>#N/A</v>
      </c>
      <c r="G315" s="65" t="e">
        <f>VLOOKUP(E315,'Trimming log'!$F$5:$V$5000,3,FALSE)</f>
        <v>#N/A</v>
      </c>
      <c r="H315" s="508" t="e">
        <f>VLOOKUP(E315,'Trimming log'!$F$5:$V$5000,4,FALSE)</f>
        <v>#N/A</v>
      </c>
      <c r="I315" s="65" t="e">
        <f>VLOOKUP(E315,'Trimming log'!$F$5:$V$5000,5,FALSE)</f>
        <v>#N/A</v>
      </c>
      <c r="J315" s="65" t="e">
        <f>VLOOKUP(E315,'Trimming log'!$F$5:$V$5000,6,FALSE)</f>
        <v>#N/A</v>
      </c>
      <c r="K315" s="65" t="e">
        <f>VLOOKUP(E315,'Trimming log'!$F$5:$V$5000,7,FALSE)</f>
        <v>#N/A</v>
      </c>
      <c r="L315" s="65" t="e">
        <f>VLOOKUP(E315,'Trimming log'!$F$5:$V$5000,8,FALSE)</f>
        <v>#N/A</v>
      </c>
      <c r="M315" s="65" t="e">
        <f>VLOOKUP(E315,'Trimming log'!$F$5:$V$5000,9,FALSE)</f>
        <v>#N/A</v>
      </c>
      <c r="N315" s="507" t="e">
        <f>VLOOKUP(E315,'Trimming log'!$F$5:$V$5000,10,FALSE)</f>
        <v>#N/A</v>
      </c>
      <c r="O315" s="65" t="e">
        <f>VLOOKUP(E315,'Trimming log'!$F$5:$V$5000,11,FALSE)</f>
        <v>#N/A</v>
      </c>
      <c r="P315" s="65" t="e">
        <f>VLOOKUP(E315,'Trimming log'!$F$5:$V$5000,12,FALSE)</f>
        <v>#N/A</v>
      </c>
      <c r="Q315" s="65" t="e">
        <f>VLOOKUP(E315,'Trimming log'!$F$5:$V$5000,13,FALSE)</f>
        <v>#N/A</v>
      </c>
      <c r="R315" s="65" t="e">
        <f>VLOOKUP(E315,'Trimming log'!$F$5:$V$5000,14,FALSE)</f>
        <v>#N/A</v>
      </c>
      <c r="S315" s="65" t="e">
        <f>VLOOKUP(E315,'Trimming log'!$F$5:$V$5000,15,FALSE)</f>
        <v>#N/A</v>
      </c>
      <c r="T315" s="65" t="e">
        <f t="shared" si="54"/>
        <v>#N/A</v>
      </c>
      <c r="U315" s="491" t="str">
        <f t="shared" si="55"/>
        <v/>
      </c>
      <c r="V315" s="74">
        <f t="shared" si="56"/>
        <v>0</v>
      </c>
      <c r="W315" s="134">
        <f t="shared" si="57"/>
        <v>0</v>
      </c>
      <c r="X315" s="134" t="e">
        <f>VLOOKUP(E315,'Trimming log'!$F$5:$Y$5000,19,FALSE)</f>
        <v>#N/A</v>
      </c>
      <c r="Y315" s="134" t="e">
        <f>VLOOKUP(E315,'Trimming log'!$F$5:$Y$5000,20,FALSE)</f>
        <v>#N/A</v>
      </c>
      <c r="Z315" s="135" t="e">
        <f t="shared" si="58"/>
        <v>#N/A</v>
      </c>
      <c r="AA315" s="135" t="e">
        <f t="shared" si="59"/>
        <v>#N/A</v>
      </c>
      <c r="AB315" s="136" t="e">
        <f t="shared" si="60"/>
        <v>#N/A</v>
      </c>
      <c r="AC315" s="136" t="e">
        <f t="shared" si="61"/>
        <v>#N/A</v>
      </c>
      <c r="AD315" s="136" t="e">
        <f t="shared" si="62"/>
        <v>#N/A</v>
      </c>
      <c r="AE315" s="136" t="e">
        <f t="shared" si="63"/>
        <v>#N/A</v>
      </c>
    </row>
    <row r="316" spans="1:31" ht="15" customHeight="1">
      <c r="A316" s="67" t="str">
        <f t="shared" si="52"/>
        <v/>
      </c>
      <c r="B316" s="65">
        <f t="shared" si="64"/>
        <v>293</v>
      </c>
      <c r="C316" s="68" t="str">
        <f t="shared" si="53"/>
        <v/>
      </c>
      <c r="D316" s="69"/>
      <c r="E316" s="66"/>
      <c r="F316" s="65" t="e">
        <f>VLOOKUP(E316,'Trimming log'!$F$5:$V$5000,2,FALSE)</f>
        <v>#N/A</v>
      </c>
      <c r="G316" s="65" t="e">
        <f>VLOOKUP(E316,'Trimming log'!$F$5:$V$5000,3,FALSE)</f>
        <v>#N/A</v>
      </c>
      <c r="H316" s="508" t="e">
        <f>VLOOKUP(E316,'Trimming log'!$F$5:$V$5000,4,FALSE)</f>
        <v>#N/A</v>
      </c>
      <c r="I316" s="65" t="e">
        <f>VLOOKUP(E316,'Trimming log'!$F$5:$V$5000,5,FALSE)</f>
        <v>#N/A</v>
      </c>
      <c r="J316" s="65" t="e">
        <f>VLOOKUP(E316,'Trimming log'!$F$5:$V$5000,6,FALSE)</f>
        <v>#N/A</v>
      </c>
      <c r="K316" s="65" t="e">
        <f>VLOOKUP(E316,'Trimming log'!$F$5:$V$5000,7,FALSE)</f>
        <v>#N/A</v>
      </c>
      <c r="L316" s="65" t="e">
        <f>VLOOKUP(E316,'Trimming log'!$F$5:$V$5000,8,FALSE)</f>
        <v>#N/A</v>
      </c>
      <c r="M316" s="65" t="e">
        <f>VLOOKUP(E316,'Trimming log'!$F$5:$V$5000,9,FALSE)</f>
        <v>#N/A</v>
      </c>
      <c r="N316" s="507" t="e">
        <f>VLOOKUP(E316,'Trimming log'!$F$5:$V$5000,10,FALSE)</f>
        <v>#N/A</v>
      </c>
      <c r="O316" s="65" t="e">
        <f>VLOOKUP(E316,'Trimming log'!$F$5:$V$5000,11,FALSE)</f>
        <v>#N/A</v>
      </c>
      <c r="P316" s="65" t="e">
        <f>VLOOKUP(E316,'Trimming log'!$F$5:$V$5000,12,FALSE)</f>
        <v>#N/A</v>
      </c>
      <c r="Q316" s="65" t="e">
        <f>VLOOKUP(E316,'Trimming log'!$F$5:$V$5000,13,FALSE)</f>
        <v>#N/A</v>
      </c>
      <c r="R316" s="65" t="e">
        <f>VLOOKUP(E316,'Trimming log'!$F$5:$V$5000,14,FALSE)</f>
        <v>#N/A</v>
      </c>
      <c r="S316" s="65" t="e">
        <f>VLOOKUP(E316,'Trimming log'!$F$5:$V$5000,15,FALSE)</f>
        <v>#N/A</v>
      </c>
      <c r="T316" s="65" t="e">
        <f t="shared" si="54"/>
        <v>#N/A</v>
      </c>
      <c r="U316" s="491" t="str">
        <f t="shared" si="55"/>
        <v/>
      </c>
      <c r="V316" s="74">
        <f t="shared" si="56"/>
        <v>0</v>
      </c>
      <c r="W316" s="134">
        <f t="shared" si="57"/>
        <v>0</v>
      </c>
      <c r="X316" s="134" t="e">
        <f>VLOOKUP(E316,'Trimming log'!$F$5:$Y$5000,19,FALSE)</f>
        <v>#N/A</v>
      </c>
      <c r="Y316" s="134" t="e">
        <f>VLOOKUP(E316,'Trimming log'!$F$5:$Y$5000,20,FALSE)</f>
        <v>#N/A</v>
      </c>
      <c r="Z316" s="135" t="e">
        <f t="shared" si="58"/>
        <v>#N/A</v>
      </c>
      <c r="AA316" s="135" t="e">
        <f t="shared" si="59"/>
        <v>#N/A</v>
      </c>
      <c r="AB316" s="136" t="e">
        <f t="shared" si="60"/>
        <v>#N/A</v>
      </c>
      <c r="AC316" s="136" t="e">
        <f t="shared" si="61"/>
        <v>#N/A</v>
      </c>
      <c r="AD316" s="136" t="e">
        <f t="shared" si="62"/>
        <v>#N/A</v>
      </c>
      <c r="AE316" s="136" t="e">
        <f t="shared" si="63"/>
        <v>#N/A</v>
      </c>
    </row>
    <row r="317" spans="1:31" ht="15" customHeight="1">
      <c r="A317" s="67" t="str">
        <f t="shared" si="52"/>
        <v/>
      </c>
      <c r="B317" s="65">
        <f t="shared" si="64"/>
        <v>294</v>
      </c>
      <c r="C317" s="68" t="str">
        <f t="shared" si="53"/>
        <v/>
      </c>
      <c r="D317" s="69"/>
      <c r="E317" s="66"/>
      <c r="F317" s="65" t="e">
        <f>VLOOKUP(E317,'Trimming log'!$F$5:$V$5000,2,FALSE)</f>
        <v>#N/A</v>
      </c>
      <c r="G317" s="65" t="e">
        <f>VLOOKUP(E317,'Trimming log'!$F$5:$V$5000,3,FALSE)</f>
        <v>#N/A</v>
      </c>
      <c r="H317" s="508" t="e">
        <f>VLOOKUP(E317,'Trimming log'!$F$5:$V$5000,4,FALSE)</f>
        <v>#N/A</v>
      </c>
      <c r="I317" s="65" t="e">
        <f>VLOOKUP(E317,'Trimming log'!$F$5:$V$5000,5,FALSE)</f>
        <v>#N/A</v>
      </c>
      <c r="J317" s="65" t="e">
        <f>VLOOKUP(E317,'Trimming log'!$F$5:$V$5000,6,FALSE)</f>
        <v>#N/A</v>
      </c>
      <c r="K317" s="65" t="e">
        <f>VLOOKUP(E317,'Trimming log'!$F$5:$V$5000,7,FALSE)</f>
        <v>#N/A</v>
      </c>
      <c r="L317" s="65" t="e">
        <f>VLOOKUP(E317,'Trimming log'!$F$5:$V$5000,8,FALSE)</f>
        <v>#N/A</v>
      </c>
      <c r="M317" s="65" t="e">
        <f>VLOOKUP(E317,'Trimming log'!$F$5:$V$5000,9,FALSE)</f>
        <v>#N/A</v>
      </c>
      <c r="N317" s="507" t="e">
        <f>VLOOKUP(E317,'Trimming log'!$F$5:$V$5000,10,FALSE)</f>
        <v>#N/A</v>
      </c>
      <c r="O317" s="65" t="e">
        <f>VLOOKUP(E317,'Trimming log'!$F$5:$V$5000,11,FALSE)</f>
        <v>#N/A</v>
      </c>
      <c r="P317" s="65" t="e">
        <f>VLOOKUP(E317,'Trimming log'!$F$5:$V$5000,12,FALSE)</f>
        <v>#N/A</v>
      </c>
      <c r="Q317" s="65" t="e">
        <f>VLOOKUP(E317,'Trimming log'!$F$5:$V$5000,13,FALSE)</f>
        <v>#N/A</v>
      </c>
      <c r="R317" s="65" t="e">
        <f>VLOOKUP(E317,'Trimming log'!$F$5:$V$5000,14,FALSE)</f>
        <v>#N/A</v>
      </c>
      <c r="S317" s="65" t="e">
        <f>VLOOKUP(E317,'Trimming log'!$F$5:$V$5000,15,FALSE)</f>
        <v>#N/A</v>
      </c>
      <c r="T317" s="65" t="e">
        <f t="shared" si="54"/>
        <v>#N/A</v>
      </c>
      <c r="U317" s="491" t="str">
        <f t="shared" si="55"/>
        <v/>
      </c>
      <c r="V317" s="74">
        <f t="shared" si="56"/>
        <v>0</v>
      </c>
      <c r="W317" s="134">
        <f t="shared" si="57"/>
        <v>0</v>
      </c>
      <c r="X317" s="134" t="e">
        <f>VLOOKUP(E317,'Trimming log'!$F$5:$Y$5000,19,FALSE)</f>
        <v>#N/A</v>
      </c>
      <c r="Y317" s="134" t="e">
        <f>VLOOKUP(E317,'Trimming log'!$F$5:$Y$5000,20,FALSE)</f>
        <v>#N/A</v>
      </c>
      <c r="Z317" s="135" t="e">
        <f t="shared" si="58"/>
        <v>#N/A</v>
      </c>
      <c r="AA317" s="135" t="e">
        <f t="shared" si="59"/>
        <v>#N/A</v>
      </c>
      <c r="AB317" s="136" t="e">
        <f t="shared" si="60"/>
        <v>#N/A</v>
      </c>
      <c r="AC317" s="136" t="e">
        <f t="shared" si="61"/>
        <v>#N/A</v>
      </c>
      <c r="AD317" s="136" t="e">
        <f t="shared" si="62"/>
        <v>#N/A</v>
      </c>
      <c r="AE317" s="136" t="e">
        <f t="shared" si="63"/>
        <v>#N/A</v>
      </c>
    </row>
    <row r="318" spans="1:31" ht="15" customHeight="1">
      <c r="A318" s="67" t="str">
        <f t="shared" si="52"/>
        <v/>
      </c>
      <c r="B318" s="65">
        <f t="shared" si="64"/>
        <v>295</v>
      </c>
      <c r="C318" s="68" t="str">
        <f t="shared" si="53"/>
        <v/>
      </c>
      <c r="D318" s="69"/>
      <c r="E318" s="66"/>
      <c r="F318" s="65" t="e">
        <f>VLOOKUP(E318,'Trimming log'!$F$5:$V$5000,2,FALSE)</f>
        <v>#N/A</v>
      </c>
      <c r="G318" s="65" t="e">
        <f>VLOOKUP(E318,'Trimming log'!$F$5:$V$5000,3,FALSE)</f>
        <v>#N/A</v>
      </c>
      <c r="H318" s="508" t="e">
        <f>VLOOKUP(E318,'Trimming log'!$F$5:$V$5000,4,FALSE)</f>
        <v>#N/A</v>
      </c>
      <c r="I318" s="65" t="e">
        <f>VLOOKUP(E318,'Trimming log'!$F$5:$V$5000,5,FALSE)</f>
        <v>#N/A</v>
      </c>
      <c r="J318" s="65" t="e">
        <f>VLOOKUP(E318,'Trimming log'!$F$5:$V$5000,6,FALSE)</f>
        <v>#N/A</v>
      </c>
      <c r="K318" s="65" t="e">
        <f>VLOOKUP(E318,'Trimming log'!$F$5:$V$5000,7,FALSE)</f>
        <v>#N/A</v>
      </c>
      <c r="L318" s="65" t="e">
        <f>VLOOKUP(E318,'Trimming log'!$F$5:$V$5000,8,FALSE)</f>
        <v>#N/A</v>
      </c>
      <c r="M318" s="65" t="e">
        <f>VLOOKUP(E318,'Trimming log'!$F$5:$V$5000,9,FALSE)</f>
        <v>#N/A</v>
      </c>
      <c r="N318" s="507" t="e">
        <f>VLOOKUP(E318,'Trimming log'!$F$5:$V$5000,10,FALSE)</f>
        <v>#N/A</v>
      </c>
      <c r="O318" s="65" t="e">
        <f>VLOOKUP(E318,'Trimming log'!$F$5:$V$5000,11,FALSE)</f>
        <v>#N/A</v>
      </c>
      <c r="P318" s="65" t="e">
        <f>VLOOKUP(E318,'Trimming log'!$F$5:$V$5000,12,FALSE)</f>
        <v>#N/A</v>
      </c>
      <c r="Q318" s="65" t="e">
        <f>VLOOKUP(E318,'Trimming log'!$F$5:$V$5000,13,FALSE)</f>
        <v>#N/A</v>
      </c>
      <c r="R318" s="65" t="e">
        <f>VLOOKUP(E318,'Trimming log'!$F$5:$V$5000,14,FALSE)</f>
        <v>#N/A</v>
      </c>
      <c r="S318" s="65" t="e">
        <f>VLOOKUP(E318,'Trimming log'!$F$5:$V$5000,15,FALSE)</f>
        <v>#N/A</v>
      </c>
      <c r="T318" s="65" t="e">
        <f t="shared" si="54"/>
        <v>#N/A</v>
      </c>
      <c r="U318" s="491" t="str">
        <f t="shared" si="55"/>
        <v/>
      </c>
      <c r="V318" s="74">
        <f t="shared" si="56"/>
        <v>0</v>
      </c>
      <c r="W318" s="134">
        <f t="shared" si="57"/>
        <v>0</v>
      </c>
      <c r="X318" s="134" t="e">
        <f>VLOOKUP(E318,'Trimming log'!$F$5:$Y$5000,19,FALSE)</f>
        <v>#N/A</v>
      </c>
      <c r="Y318" s="134" t="e">
        <f>VLOOKUP(E318,'Trimming log'!$F$5:$Y$5000,20,FALSE)</f>
        <v>#N/A</v>
      </c>
      <c r="Z318" s="135" t="e">
        <f t="shared" si="58"/>
        <v>#N/A</v>
      </c>
      <c r="AA318" s="135" t="e">
        <f t="shared" si="59"/>
        <v>#N/A</v>
      </c>
      <c r="AB318" s="136" t="e">
        <f t="shared" si="60"/>
        <v>#N/A</v>
      </c>
      <c r="AC318" s="136" t="e">
        <f t="shared" si="61"/>
        <v>#N/A</v>
      </c>
      <c r="AD318" s="136" t="e">
        <f t="shared" si="62"/>
        <v>#N/A</v>
      </c>
      <c r="AE318" s="136" t="e">
        <f t="shared" si="63"/>
        <v>#N/A</v>
      </c>
    </row>
    <row r="319" spans="1:31" ht="15" customHeight="1">
      <c r="A319" s="67" t="str">
        <f t="shared" si="52"/>
        <v/>
      </c>
      <c r="B319" s="65">
        <f t="shared" si="64"/>
        <v>296</v>
      </c>
      <c r="C319" s="68" t="str">
        <f t="shared" si="53"/>
        <v/>
      </c>
      <c r="D319" s="69"/>
      <c r="E319" s="66"/>
      <c r="F319" s="65" t="e">
        <f>VLOOKUP(E319,'Trimming log'!$F$5:$V$5000,2,FALSE)</f>
        <v>#N/A</v>
      </c>
      <c r="G319" s="65" t="e">
        <f>VLOOKUP(E319,'Trimming log'!$F$5:$V$5000,3,FALSE)</f>
        <v>#N/A</v>
      </c>
      <c r="H319" s="508" t="e">
        <f>VLOOKUP(E319,'Trimming log'!$F$5:$V$5000,4,FALSE)</f>
        <v>#N/A</v>
      </c>
      <c r="I319" s="65" t="e">
        <f>VLOOKUP(E319,'Trimming log'!$F$5:$V$5000,5,FALSE)</f>
        <v>#N/A</v>
      </c>
      <c r="J319" s="65" t="e">
        <f>VLOOKUP(E319,'Trimming log'!$F$5:$V$5000,6,FALSE)</f>
        <v>#N/A</v>
      </c>
      <c r="K319" s="65" t="e">
        <f>VLOOKUP(E319,'Trimming log'!$F$5:$V$5000,7,FALSE)</f>
        <v>#N/A</v>
      </c>
      <c r="L319" s="65" t="e">
        <f>VLOOKUP(E319,'Trimming log'!$F$5:$V$5000,8,FALSE)</f>
        <v>#N/A</v>
      </c>
      <c r="M319" s="65" t="e">
        <f>VLOOKUP(E319,'Trimming log'!$F$5:$V$5000,9,FALSE)</f>
        <v>#N/A</v>
      </c>
      <c r="N319" s="507" t="e">
        <f>VLOOKUP(E319,'Trimming log'!$F$5:$V$5000,10,FALSE)</f>
        <v>#N/A</v>
      </c>
      <c r="O319" s="65" t="e">
        <f>VLOOKUP(E319,'Trimming log'!$F$5:$V$5000,11,FALSE)</f>
        <v>#N/A</v>
      </c>
      <c r="P319" s="65" t="e">
        <f>VLOOKUP(E319,'Trimming log'!$F$5:$V$5000,12,FALSE)</f>
        <v>#N/A</v>
      </c>
      <c r="Q319" s="65" t="e">
        <f>VLOOKUP(E319,'Trimming log'!$F$5:$V$5000,13,FALSE)</f>
        <v>#N/A</v>
      </c>
      <c r="R319" s="65" t="e">
        <f>VLOOKUP(E319,'Trimming log'!$F$5:$V$5000,14,FALSE)</f>
        <v>#N/A</v>
      </c>
      <c r="S319" s="65" t="e">
        <f>VLOOKUP(E319,'Trimming log'!$F$5:$V$5000,15,FALSE)</f>
        <v>#N/A</v>
      </c>
      <c r="T319" s="65" t="e">
        <f t="shared" si="54"/>
        <v>#N/A</v>
      </c>
      <c r="U319" s="491" t="str">
        <f t="shared" si="55"/>
        <v/>
      </c>
      <c r="V319" s="74">
        <f t="shared" si="56"/>
        <v>0</v>
      </c>
      <c r="W319" s="134">
        <f t="shared" si="57"/>
        <v>0</v>
      </c>
      <c r="X319" s="134" t="e">
        <f>VLOOKUP(E319,'Trimming log'!$F$5:$Y$5000,19,FALSE)</f>
        <v>#N/A</v>
      </c>
      <c r="Y319" s="134" t="e">
        <f>VLOOKUP(E319,'Trimming log'!$F$5:$Y$5000,20,FALSE)</f>
        <v>#N/A</v>
      </c>
      <c r="Z319" s="135" t="e">
        <f t="shared" si="58"/>
        <v>#N/A</v>
      </c>
      <c r="AA319" s="135" t="e">
        <f t="shared" si="59"/>
        <v>#N/A</v>
      </c>
      <c r="AB319" s="136" t="e">
        <f t="shared" si="60"/>
        <v>#N/A</v>
      </c>
      <c r="AC319" s="136" t="e">
        <f t="shared" si="61"/>
        <v>#N/A</v>
      </c>
      <c r="AD319" s="136" t="e">
        <f t="shared" si="62"/>
        <v>#N/A</v>
      </c>
      <c r="AE319" s="136" t="e">
        <f t="shared" si="63"/>
        <v>#N/A</v>
      </c>
    </row>
    <row r="320" spans="1:31" ht="15" customHeight="1">
      <c r="A320" s="67" t="str">
        <f t="shared" si="52"/>
        <v/>
      </c>
      <c r="B320" s="65">
        <f t="shared" si="64"/>
        <v>297</v>
      </c>
      <c r="C320" s="68" t="str">
        <f t="shared" si="53"/>
        <v/>
      </c>
      <c r="D320" s="69"/>
      <c r="E320" s="66"/>
      <c r="F320" s="65" t="e">
        <f>VLOOKUP(E320,'Trimming log'!$F$5:$V$5000,2,FALSE)</f>
        <v>#N/A</v>
      </c>
      <c r="G320" s="65" t="e">
        <f>VLOOKUP(E320,'Trimming log'!$F$5:$V$5000,3,FALSE)</f>
        <v>#N/A</v>
      </c>
      <c r="H320" s="508" t="e">
        <f>VLOOKUP(E320,'Trimming log'!$F$5:$V$5000,4,FALSE)</f>
        <v>#N/A</v>
      </c>
      <c r="I320" s="65" t="e">
        <f>VLOOKUP(E320,'Trimming log'!$F$5:$V$5000,5,FALSE)</f>
        <v>#N/A</v>
      </c>
      <c r="J320" s="65" t="e">
        <f>VLOOKUP(E320,'Trimming log'!$F$5:$V$5000,6,FALSE)</f>
        <v>#N/A</v>
      </c>
      <c r="K320" s="65" t="e">
        <f>VLOOKUP(E320,'Trimming log'!$F$5:$V$5000,7,FALSE)</f>
        <v>#N/A</v>
      </c>
      <c r="L320" s="65" t="e">
        <f>VLOOKUP(E320,'Trimming log'!$F$5:$V$5000,8,FALSE)</f>
        <v>#N/A</v>
      </c>
      <c r="M320" s="65" t="e">
        <f>VLOOKUP(E320,'Trimming log'!$F$5:$V$5000,9,FALSE)</f>
        <v>#N/A</v>
      </c>
      <c r="N320" s="507" t="e">
        <f>VLOOKUP(E320,'Trimming log'!$F$5:$V$5000,10,FALSE)</f>
        <v>#N/A</v>
      </c>
      <c r="O320" s="65" t="e">
        <f>VLOOKUP(E320,'Trimming log'!$F$5:$V$5000,11,FALSE)</f>
        <v>#N/A</v>
      </c>
      <c r="P320" s="65" t="e">
        <f>VLOOKUP(E320,'Trimming log'!$F$5:$V$5000,12,FALSE)</f>
        <v>#N/A</v>
      </c>
      <c r="Q320" s="65" t="e">
        <f>VLOOKUP(E320,'Trimming log'!$F$5:$V$5000,13,FALSE)</f>
        <v>#N/A</v>
      </c>
      <c r="R320" s="65" t="e">
        <f>VLOOKUP(E320,'Trimming log'!$F$5:$V$5000,14,FALSE)</f>
        <v>#N/A</v>
      </c>
      <c r="S320" s="65" t="e">
        <f>VLOOKUP(E320,'Trimming log'!$F$5:$V$5000,15,FALSE)</f>
        <v>#N/A</v>
      </c>
      <c r="T320" s="65" t="e">
        <f t="shared" si="54"/>
        <v>#N/A</v>
      </c>
      <c r="U320" s="491" t="str">
        <f t="shared" si="55"/>
        <v/>
      </c>
      <c r="V320" s="74">
        <f t="shared" si="56"/>
        <v>0</v>
      </c>
      <c r="W320" s="134">
        <f t="shared" si="57"/>
        <v>0</v>
      </c>
      <c r="X320" s="134" t="e">
        <f>VLOOKUP(E320,'Trimming log'!$F$5:$Y$5000,19,FALSE)</f>
        <v>#N/A</v>
      </c>
      <c r="Y320" s="134" t="e">
        <f>VLOOKUP(E320,'Trimming log'!$F$5:$Y$5000,20,FALSE)</f>
        <v>#N/A</v>
      </c>
      <c r="Z320" s="135" t="e">
        <f t="shared" si="58"/>
        <v>#N/A</v>
      </c>
      <c r="AA320" s="135" t="e">
        <f t="shared" si="59"/>
        <v>#N/A</v>
      </c>
      <c r="AB320" s="136" t="e">
        <f t="shared" si="60"/>
        <v>#N/A</v>
      </c>
      <c r="AC320" s="136" t="e">
        <f t="shared" si="61"/>
        <v>#N/A</v>
      </c>
      <c r="AD320" s="136" t="e">
        <f t="shared" si="62"/>
        <v>#N/A</v>
      </c>
      <c r="AE320" s="136" t="e">
        <f t="shared" si="63"/>
        <v>#N/A</v>
      </c>
    </row>
    <row r="321" spans="1:31" ht="15" customHeight="1">
      <c r="A321" s="67" t="str">
        <f t="shared" si="52"/>
        <v/>
      </c>
      <c r="B321" s="65">
        <f t="shared" si="64"/>
        <v>298</v>
      </c>
      <c r="C321" s="68" t="str">
        <f t="shared" si="53"/>
        <v/>
      </c>
      <c r="D321" s="69"/>
      <c r="E321" s="66"/>
      <c r="F321" s="65" t="e">
        <f>VLOOKUP(E321,'Trimming log'!$F$5:$V$5000,2,FALSE)</f>
        <v>#N/A</v>
      </c>
      <c r="G321" s="65" t="e">
        <f>VLOOKUP(E321,'Trimming log'!$F$5:$V$5000,3,FALSE)</f>
        <v>#N/A</v>
      </c>
      <c r="H321" s="508" t="e">
        <f>VLOOKUP(E321,'Trimming log'!$F$5:$V$5000,4,FALSE)</f>
        <v>#N/A</v>
      </c>
      <c r="I321" s="65" t="e">
        <f>VLOOKUP(E321,'Trimming log'!$F$5:$V$5000,5,FALSE)</f>
        <v>#N/A</v>
      </c>
      <c r="J321" s="65" t="e">
        <f>VLOOKUP(E321,'Trimming log'!$F$5:$V$5000,6,FALSE)</f>
        <v>#N/A</v>
      </c>
      <c r="K321" s="65" t="e">
        <f>VLOOKUP(E321,'Trimming log'!$F$5:$V$5000,7,FALSE)</f>
        <v>#N/A</v>
      </c>
      <c r="L321" s="65" t="e">
        <f>VLOOKUP(E321,'Trimming log'!$F$5:$V$5000,8,FALSE)</f>
        <v>#N/A</v>
      </c>
      <c r="M321" s="65" t="e">
        <f>VLOOKUP(E321,'Trimming log'!$F$5:$V$5000,9,FALSE)</f>
        <v>#N/A</v>
      </c>
      <c r="N321" s="507" t="e">
        <f>VLOOKUP(E321,'Trimming log'!$F$5:$V$5000,10,FALSE)</f>
        <v>#N/A</v>
      </c>
      <c r="O321" s="65" t="e">
        <f>VLOOKUP(E321,'Trimming log'!$F$5:$V$5000,11,FALSE)</f>
        <v>#N/A</v>
      </c>
      <c r="P321" s="65" t="e">
        <f>VLOOKUP(E321,'Trimming log'!$F$5:$V$5000,12,FALSE)</f>
        <v>#N/A</v>
      </c>
      <c r="Q321" s="65" t="e">
        <f>VLOOKUP(E321,'Trimming log'!$F$5:$V$5000,13,FALSE)</f>
        <v>#N/A</v>
      </c>
      <c r="R321" s="65" t="e">
        <f>VLOOKUP(E321,'Trimming log'!$F$5:$V$5000,14,FALSE)</f>
        <v>#N/A</v>
      </c>
      <c r="S321" s="65" t="e">
        <f>VLOOKUP(E321,'Trimming log'!$F$5:$V$5000,15,FALSE)</f>
        <v>#N/A</v>
      </c>
      <c r="T321" s="65" t="e">
        <f t="shared" si="54"/>
        <v>#N/A</v>
      </c>
      <c r="U321" s="491" t="str">
        <f t="shared" si="55"/>
        <v/>
      </c>
      <c r="V321" s="74">
        <f t="shared" si="56"/>
        <v>0</v>
      </c>
      <c r="W321" s="134">
        <f t="shared" si="57"/>
        <v>0</v>
      </c>
      <c r="X321" s="134" t="e">
        <f>VLOOKUP(E321,'Trimming log'!$F$5:$Y$5000,19,FALSE)</f>
        <v>#N/A</v>
      </c>
      <c r="Y321" s="134" t="e">
        <f>VLOOKUP(E321,'Trimming log'!$F$5:$Y$5000,20,FALSE)</f>
        <v>#N/A</v>
      </c>
      <c r="Z321" s="135" t="e">
        <f t="shared" si="58"/>
        <v>#N/A</v>
      </c>
      <c r="AA321" s="135" t="e">
        <f t="shared" si="59"/>
        <v>#N/A</v>
      </c>
      <c r="AB321" s="136" t="e">
        <f t="shared" si="60"/>
        <v>#N/A</v>
      </c>
      <c r="AC321" s="136" t="e">
        <f t="shared" si="61"/>
        <v>#N/A</v>
      </c>
      <c r="AD321" s="136" t="e">
        <f t="shared" si="62"/>
        <v>#N/A</v>
      </c>
      <c r="AE321" s="136" t="e">
        <f t="shared" si="63"/>
        <v>#N/A</v>
      </c>
    </row>
    <row r="322" spans="1:31" ht="15" customHeight="1">
      <c r="A322" s="67" t="str">
        <f t="shared" si="52"/>
        <v/>
      </c>
      <c r="B322" s="65">
        <f t="shared" si="64"/>
        <v>299</v>
      </c>
      <c r="C322" s="68" t="str">
        <f t="shared" si="53"/>
        <v/>
      </c>
      <c r="D322" s="69"/>
      <c r="E322" s="66"/>
      <c r="F322" s="65" t="e">
        <f>VLOOKUP(E322,'Trimming log'!$F$5:$V$5000,2,FALSE)</f>
        <v>#N/A</v>
      </c>
      <c r="G322" s="65" t="e">
        <f>VLOOKUP(E322,'Trimming log'!$F$5:$V$5000,3,FALSE)</f>
        <v>#N/A</v>
      </c>
      <c r="H322" s="508" t="e">
        <f>VLOOKUP(E322,'Trimming log'!$F$5:$V$5000,4,FALSE)</f>
        <v>#N/A</v>
      </c>
      <c r="I322" s="65" t="e">
        <f>VLOOKUP(E322,'Trimming log'!$F$5:$V$5000,5,FALSE)</f>
        <v>#N/A</v>
      </c>
      <c r="J322" s="65" t="e">
        <f>VLOOKUP(E322,'Trimming log'!$F$5:$V$5000,6,FALSE)</f>
        <v>#N/A</v>
      </c>
      <c r="K322" s="65" t="e">
        <f>VLOOKUP(E322,'Trimming log'!$F$5:$V$5000,7,FALSE)</f>
        <v>#N/A</v>
      </c>
      <c r="L322" s="65" t="e">
        <f>VLOOKUP(E322,'Trimming log'!$F$5:$V$5000,8,FALSE)</f>
        <v>#N/A</v>
      </c>
      <c r="M322" s="65" t="e">
        <f>VLOOKUP(E322,'Trimming log'!$F$5:$V$5000,9,FALSE)</f>
        <v>#N/A</v>
      </c>
      <c r="N322" s="507" t="e">
        <f>VLOOKUP(E322,'Trimming log'!$F$5:$V$5000,10,FALSE)</f>
        <v>#N/A</v>
      </c>
      <c r="O322" s="65" t="e">
        <f>VLOOKUP(E322,'Trimming log'!$F$5:$V$5000,11,FALSE)</f>
        <v>#N/A</v>
      </c>
      <c r="P322" s="65" t="e">
        <f>VLOOKUP(E322,'Trimming log'!$F$5:$V$5000,12,FALSE)</f>
        <v>#N/A</v>
      </c>
      <c r="Q322" s="65" t="e">
        <f>VLOOKUP(E322,'Trimming log'!$F$5:$V$5000,13,FALSE)</f>
        <v>#N/A</v>
      </c>
      <c r="R322" s="65" t="e">
        <f>VLOOKUP(E322,'Trimming log'!$F$5:$V$5000,14,FALSE)</f>
        <v>#N/A</v>
      </c>
      <c r="S322" s="65" t="e">
        <f>VLOOKUP(E322,'Trimming log'!$F$5:$V$5000,15,FALSE)</f>
        <v>#N/A</v>
      </c>
      <c r="T322" s="65" t="e">
        <f t="shared" si="54"/>
        <v>#N/A</v>
      </c>
      <c r="U322" s="491" t="str">
        <f t="shared" si="55"/>
        <v/>
      </c>
      <c r="V322" s="74">
        <f t="shared" si="56"/>
        <v>0</v>
      </c>
      <c r="W322" s="134">
        <f t="shared" si="57"/>
        <v>0</v>
      </c>
      <c r="X322" s="134" t="e">
        <f>VLOOKUP(E322,'Trimming log'!$F$5:$Y$5000,19,FALSE)</f>
        <v>#N/A</v>
      </c>
      <c r="Y322" s="134" t="e">
        <f>VLOOKUP(E322,'Trimming log'!$F$5:$Y$5000,20,FALSE)</f>
        <v>#N/A</v>
      </c>
      <c r="Z322" s="135" t="e">
        <f t="shared" si="58"/>
        <v>#N/A</v>
      </c>
      <c r="AA322" s="135" t="e">
        <f t="shared" si="59"/>
        <v>#N/A</v>
      </c>
      <c r="AB322" s="136" t="e">
        <f t="shared" si="60"/>
        <v>#N/A</v>
      </c>
      <c r="AC322" s="136" t="e">
        <f t="shared" si="61"/>
        <v>#N/A</v>
      </c>
      <c r="AD322" s="136" t="e">
        <f t="shared" si="62"/>
        <v>#N/A</v>
      </c>
      <c r="AE322" s="136" t="e">
        <f t="shared" si="63"/>
        <v>#N/A</v>
      </c>
    </row>
    <row r="323" spans="1:31" ht="15" customHeight="1">
      <c r="A323" s="67" t="str">
        <f t="shared" si="52"/>
        <v/>
      </c>
      <c r="B323" s="65">
        <f t="shared" si="64"/>
        <v>300</v>
      </c>
      <c r="C323" s="68" t="str">
        <f t="shared" si="53"/>
        <v/>
      </c>
      <c r="D323" s="69"/>
      <c r="E323" s="66"/>
      <c r="F323" s="65" t="e">
        <f>VLOOKUP(E323,'Trimming log'!$F$5:$V$5000,2,FALSE)</f>
        <v>#N/A</v>
      </c>
      <c r="G323" s="65" t="e">
        <f>VLOOKUP(E323,'Trimming log'!$F$5:$V$5000,3,FALSE)</f>
        <v>#N/A</v>
      </c>
      <c r="H323" s="508" t="e">
        <f>VLOOKUP(E323,'Trimming log'!$F$5:$V$5000,4,FALSE)</f>
        <v>#N/A</v>
      </c>
      <c r="I323" s="65" t="e">
        <f>VLOOKUP(E323,'Trimming log'!$F$5:$V$5000,5,FALSE)</f>
        <v>#N/A</v>
      </c>
      <c r="J323" s="65" t="e">
        <f>VLOOKUP(E323,'Trimming log'!$F$5:$V$5000,6,FALSE)</f>
        <v>#N/A</v>
      </c>
      <c r="K323" s="65" t="e">
        <f>VLOOKUP(E323,'Trimming log'!$F$5:$V$5000,7,FALSE)</f>
        <v>#N/A</v>
      </c>
      <c r="L323" s="65" t="e">
        <f>VLOOKUP(E323,'Trimming log'!$F$5:$V$5000,8,FALSE)</f>
        <v>#N/A</v>
      </c>
      <c r="M323" s="65" t="e">
        <f>VLOOKUP(E323,'Trimming log'!$F$5:$V$5000,9,FALSE)</f>
        <v>#N/A</v>
      </c>
      <c r="N323" s="507" t="e">
        <f>VLOOKUP(E323,'Trimming log'!$F$5:$V$5000,10,FALSE)</f>
        <v>#N/A</v>
      </c>
      <c r="O323" s="65" t="e">
        <f>VLOOKUP(E323,'Trimming log'!$F$5:$V$5000,11,FALSE)</f>
        <v>#N/A</v>
      </c>
      <c r="P323" s="65" t="e">
        <f>VLOOKUP(E323,'Trimming log'!$F$5:$V$5000,12,FALSE)</f>
        <v>#N/A</v>
      </c>
      <c r="Q323" s="65" t="e">
        <f>VLOOKUP(E323,'Trimming log'!$F$5:$V$5000,13,FALSE)</f>
        <v>#N/A</v>
      </c>
      <c r="R323" s="65" t="e">
        <f>VLOOKUP(E323,'Trimming log'!$F$5:$V$5000,14,FALSE)</f>
        <v>#N/A</v>
      </c>
      <c r="S323" s="65" t="e">
        <f>VLOOKUP(E323,'Trimming log'!$F$5:$V$5000,15,FALSE)</f>
        <v>#N/A</v>
      </c>
      <c r="T323" s="65" t="e">
        <f t="shared" si="54"/>
        <v>#N/A</v>
      </c>
      <c r="U323" s="491" t="str">
        <f t="shared" si="55"/>
        <v/>
      </c>
      <c r="V323" s="74">
        <f t="shared" si="56"/>
        <v>0</v>
      </c>
      <c r="W323" s="134">
        <f t="shared" si="57"/>
        <v>0</v>
      </c>
      <c r="X323" s="134" t="e">
        <f>VLOOKUP(E323,'Trimming log'!$F$5:$Y$5000,19,FALSE)</f>
        <v>#N/A</v>
      </c>
      <c r="Y323" s="134" t="e">
        <f>VLOOKUP(E323,'Trimming log'!$F$5:$Y$5000,20,FALSE)</f>
        <v>#N/A</v>
      </c>
      <c r="Z323" s="135" t="e">
        <f t="shared" si="58"/>
        <v>#N/A</v>
      </c>
      <c r="AA323" s="135" t="e">
        <f t="shared" si="59"/>
        <v>#N/A</v>
      </c>
      <c r="AB323" s="136" t="e">
        <f t="shared" si="60"/>
        <v>#N/A</v>
      </c>
      <c r="AC323" s="136" t="e">
        <f t="shared" si="61"/>
        <v>#N/A</v>
      </c>
      <c r="AD323" s="136" t="e">
        <f t="shared" si="62"/>
        <v>#N/A</v>
      </c>
      <c r="AE323" s="136" t="e">
        <f t="shared" si="63"/>
        <v>#N/A</v>
      </c>
    </row>
    <row r="324" spans="1:31" ht="15" customHeight="1">
      <c r="A324" s="67" t="str">
        <f t="shared" si="52"/>
        <v/>
      </c>
      <c r="B324" s="65">
        <f t="shared" si="64"/>
        <v>301</v>
      </c>
      <c r="C324" s="68" t="str">
        <f t="shared" si="53"/>
        <v/>
      </c>
      <c r="D324" s="69"/>
      <c r="E324" s="66"/>
      <c r="F324" s="65" t="e">
        <f>VLOOKUP(E324,'Trimming log'!$F$5:$V$5000,2,FALSE)</f>
        <v>#N/A</v>
      </c>
      <c r="G324" s="65" t="e">
        <f>VLOOKUP(E324,'Trimming log'!$F$5:$V$5000,3,FALSE)</f>
        <v>#N/A</v>
      </c>
      <c r="H324" s="508" t="e">
        <f>VLOOKUP(E324,'Trimming log'!$F$5:$V$5000,4,FALSE)</f>
        <v>#N/A</v>
      </c>
      <c r="I324" s="65" t="e">
        <f>VLOOKUP(E324,'Trimming log'!$F$5:$V$5000,5,FALSE)</f>
        <v>#N/A</v>
      </c>
      <c r="J324" s="65" t="e">
        <f>VLOOKUP(E324,'Trimming log'!$F$5:$V$5000,6,FALSE)</f>
        <v>#N/A</v>
      </c>
      <c r="K324" s="65" t="e">
        <f>VLOOKUP(E324,'Trimming log'!$F$5:$V$5000,7,FALSE)</f>
        <v>#N/A</v>
      </c>
      <c r="L324" s="65" t="e">
        <f>VLOOKUP(E324,'Trimming log'!$F$5:$V$5000,8,FALSE)</f>
        <v>#N/A</v>
      </c>
      <c r="M324" s="65" t="e">
        <f>VLOOKUP(E324,'Trimming log'!$F$5:$V$5000,9,FALSE)</f>
        <v>#N/A</v>
      </c>
      <c r="N324" s="507" t="e">
        <f>VLOOKUP(E324,'Trimming log'!$F$5:$V$5000,10,FALSE)</f>
        <v>#N/A</v>
      </c>
      <c r="O324" s="65" t="e">
        <f>VLOOKUP(E324,'Trimming log'!$F$5:$V$5000,11,FALSE)</f>
        <v>#N/A</v>
      </c>
      <c r="P324" s="65" t="e">
        <f>VLOOKUP(E324,'Trimming log'!$F$5:$V$5000,12,FALSE)</f>
        <v>#N/A</v>
      </c>
      <c r="Q324" s="65" t="e">
        <f>VLOOKUP(E324,'Trimming log'!$F$5:$V$5000,13,FALSE)</f>
        <v>#N/A</v>
      </c>
      <c r="R324" s="65" t="e">
        <f>VLOOKUP(E324,'Trimming log'!$F$5:$V$5000,14,FALSE)</f>
        <v>#N/A</v>
      </c>
      <c r="S324" s="65" t="e">
        <f>VLOOKUP(E324,'Trimming log'!$F$5:$V$5000,15,FALSE)</f>
        <v>#N/A</v>
      </c>
      <c r="T324" s="65" t="e">
        <f t="shared" si="54"/>
        <v>#N/A</v>
      </c>
      <c r="U324" s="491" t="str">
        <f t="shared" si="55"/>
        <v/>
      </c>
      <c r="V324" s="74">
        <f t="shared" si="56"/>
        <v>0</v>
      </c>
      <c r="W324" s="134">
        <f t="shared" si="57"/>
        <v>0</v>
      </c>
      <c r="X324" s="134" t="e">
        <f>VLOOKUP(E324,'Trimming log'!$F$5:$Y$5000,19,FALSE)</f>
        <v>#N/A</v>
      </c>
      <c r="Y324" s="134" t="e">
        <f>VLOOKUP(E324,'Trimming log'!$F$5:$Y$5000,20,FALSE)</f>
        <v>#N/A</v>
      </c>
      <c r="Z324" s="135" t="e">
        <f t="shared" si="58"/>
        <v>#N/A</v>
      </c>
      <c r="AA324" s="135" t="e">
        <f t="shared" si="59"/>
        <v>#N/A</v>
      </c>
      <c r="AB324" s="136" t="e">
        <f t="shared" si="60"/>
        <v>#N/A</v>
      </c>
      <c r="AC324" s="136" t="e">
        <f t="shared" si="61"/>
        <v>#N/A</v>
      </c>
      <c r="AD324" s="136" t="e">
        <f t="shared" si="62"/>
        <v>#N/A</v>
      </c>
      <c r="AE324" s="136" t="e">
        <f t="shared" si="63"/>
        <v>#N/A</v>
      </c>
    </row>
    <row r="325" spans="1:31" ht="15" customHeight="1">
      <c r="A325" s="67" t="str">
        <f t="shared" si="52"/>
        <v/>
      </c>
      <c r="B325" s="65">
        <f t="shared" si="64"/>
        <v>302</v>
      </c>
      <c r="C325" s="68" t="str">
        <f t="shared" si="53"/>
        <v/>
      </c>
      <c r="D325" s="69"/>
      <c r="E325" s="66"/>
      <c r="F325" s="65" t="e">
        <f>VLOOKUP(E325,'Trimming log'!$F$5:$V$5000,2,FALSE)</f>
        <v>#N/A</v>
      </c>
      <c r="G325" s="65" t="e">
        <f>VLOOKUP(E325,'Trimming log'!$F$5:$V$5000,3,FALSE)</f>
        <v>#N/A</v>
      </c>
      <c r="H325" s="508" t="e">
        <f>VLOOKUP(E325,'Trimming log'!$F$5:$V$5000,4,FALSE)</f>
        <v>#N/A</v>
      </c>
      <c r="I325" s="65" t="e">
        <f>VLOOKUP(E325,'Trimming log'!$F$5:$V$5000,5,FALSE)</f>
        <v>#N/A</v>
      </c>
      <c r="J325" s="65" t="e">
        <f>VLOOKUP(E325,'Trimming log'!$F$5:$V$5000,6,FALSE)</f>
        <v>#N/A</v>
      </c>
      <c r="K325" s="65" t="e">
        <f>VLOOKUP(E325,'Trimming log'!$F$5:$V$5000,7,FALSE)</f>
        <v>#N/A</v>
      </c>
      <c r="L325" s="65" t="e">
        <f>VLOOKUP(E325,'Trimming log'!$F$5:$V$5000,8,FALSE)</f>
        <v>#N/A</v>
      </c>
      <c r="M325" s="65" t="e">
        <f>VLOOKUP(E325,'Trimming log'!$F$5:$V$5000,9,FALSE)</f>
        <v>#N/A</v>
      </c>
      <c r="N325" s="507" t="e">
        <f>VLOOKUP(E325,'Trimming log'!$F$5:$V$5000,10,FALSE)</f>
        <v>#N/A</v>
      </c>
      <c r="O325" s="65" t="e">
        <f>VLOOKUP(E325,'Trimming log'!$F$5:$V$5000,11,FALSE)</f>
        <v>#N/A</v>
      </c>
      <c r="P325" s="65" t="e">
        <f>VLOOKUP(E325,'Trimming log'!$F$5:$V$5000,12,FALSE)</f>
        <v>#N/A</v>
      </c>
      <c r="Q325" s="65" t="e">
        <f>VLOOKUP(E325,'Trimming log'!$F$5:$V$5000,13,FALSE)</f>
        <v>#N/A</v>
      </c>
      <c r="R325" s="65" t="e">
        <f>VLOOKUP(E325,'Trimming log'!$F$5:$V$5000,14,FALSE)</f>
        <v>#N/A</v>
      </c>
      <c r="S325" s="65" t="e">
        <f>VLOOKUP(E325,'Trimming log'!$F$5:$V$5000,15,FALSE)</f>
        <v>#N/A</v>
      </c>
      <c r="T325" s="65" t="e">
        <f t="shared" si="54"/>
        <v>#N/A</v>
      </c>
      <c r="U325" s="491" t="str">
        <f t="shared" si="55"/>
        <v/>
      </c>
      <c r="V325" s="74">
        <f t="shared" si="56"/>
        <v>0</v>
      </c>
      <c r="W325" s="134">
        <f t="shared" si="57"/>
        <v>0</v>
      </c>
      <c r="X325" s="134" t="e">
        <f>VLOOKUP(E325,'Trimming log'!$F$5:$Y$5000,19,FALSE)</f>
        <v>#N/A</v>
      </c>
      <c r="Y325" s="134" t="e">
        <f>VLOOKUP(E325,'Trimming log'!$F$5:$Y$5000,20,FALSE)</f>
        <v>#N/A</v>
      </c>
      <c r="Z325" s="135" t="e">
        <f t="shared" si="58"/>
        <v>#N/A</v>
      </c>
      <c r="AA325" s="135" t="e">
        <f t="shared" si="59"/>
        <v>#N/A</v>
      </c>
      <c r="AB325" s="136" t="e">
        <f t="shared" si="60"/>
        <v>#N/A</v>
      </c>
      <c r="AC325" s="136" t="e">
        <f t="shared" si="61"/>
        <v>#N/A</v>
      </c>
      <c r="AD325" s="136" t="e">
        <f t="shared" si="62"/>
        <v>#N/A</v>
      </c>
      <c r="AE325" s="136" t="e">
        <f t="shared" si="63"/>
        <v>#N/A</v>
      </c>
    </row>
    <row r="326" spans="1:31" ht="15" customHeight="1">
      <c r="A326" s="67" t="str">
        <f t="shared" ref="A326:A389" si="65">IF(COUNTIF($E$6:$E$47179,E326)&gt;1,"DOUBLE","")</f>
        <v/>
      </c>
      <c r="B326" s="65">
        <f t="shared" si="64"/>
        <v>303</v>
      </c>
      <c r="C326" s="68" t="str">
        <f t="shared" si="53"/>
        <v/>
      </c>
      <c r="D326" s="69"/>
      <c r="E326" s="66"/>
      <c r="F326" s="65" t="e">
        <f>VLOOKUP(E326,'Trimming log'!$F$5:$V$5000,2,FALSE)</f>
        <v>#N/A</v>
      </c>
      <c r="G326" s="65" t="e">
        <f>VLOOKUP(E326,'Trimming log'!$F$5:$V$5000,3,FALSE)</f>
        <v>#N/A</v>
      </c>
      <c r="H326" s="508" t="e">
        <f>VLOOKUP(E326,'Trimming log'!$F$5:$V$5000,4,FALSE)</f>
        <v>#N/A</v>
      </c>
      <c r="I326" s="65" t="e">
        <f>VLOOKUP(E326,'Trimming log'!$F$5:$V$5000,5,FALSE)</f>
        <v>#N/A</v>
      </c>
      <c r="J326" s="65" t="e">
        <f>VLOOKUP(E326,'Trimming log'!$F$5:$V$5000,6,FALSE)</f>
        <v>#N/A</v>
      </c>
      <c r="K326" s="65" t="e">
        <f>VLOOKUP(E326,'Trimming log'!$F$5:$V$5000,7,FALSE)</f>
        <v>#N/A</v>
      </c>
      <c r="L326" s="65" t="e">
        <f>VLOOKUP(E326,'Trimming log'!$F$5:$V$5000,8,FALSE)</f>
        <v>#N/A</v>
      </c>
      <c r="M326" s="65" t="e">
        <f>VLOOKUP(E326,'Trimming log'!$F$5:$V$5000,9,FALSE)</f>
        <v>#N/A</v>
      </c>
      <c r="N326" s="507" t="e">
        <f>VLOOKUP(E326,'Trimming log'!$F$5:$V$5000,10,FALSE)</f>
        <v>#N/A</v>
      </c>
      <c r="O326" s="65" t="e">
        <f>VLOOKUP(E326,'Trimming log'!$F$5:$V$5000,11,FALSE)</f>
        <v>#N/A</v>
      </c>
      <c r="P326" s="65" t="e">
        <f>VLOOKUP(E326,'Trimming log'!$F$5:$V$5000,12,FALSE)</f>
        <v>#N/A</v>
      </c>
      <c r="Q326" s="65" t="e">
        <f>VLOOKUP(E326,'Trimming log'!$F$5:$V$5000,13,FALSE)</f>
        <v>#N/A</v>
      </c>
      <c r="R326" s="65" t="e">
        <f>VLOOKUP(E326,'Trimming log'!$F$5:$V$5000,14,FALSE)</f>
        <v>#N/A</v>
      </c>
      <c r="S326" s="65" t="e">
        <f>VLOOKUP(E326,'Trimming log'!$F$5:$V$5000,15,FALSE)</f>
        <v>#N/A</v>
      </c>
      <c r="T326" s="65" t="e">
        <f t="shared" si="54"/>
        <v>#N/A</v>
      </c>
      <c r="U326" s="491" t="str">
        <f t="shared" si="55"/>
        <v/>
      </c>
      <c r="V326" s="74">
        <f t="shared" si="56"/>
        <v>0</v>
      </c>
      <c r="W326" s="134">
        <f t="shared" si="57"/>
        <v>0</v>
      </c>
      <c r="X326" s="134" t="e">
        <f>VLOOKUP(E326,'Trimming log'!$F$5:$Y$5000,19,FALSE)</f>
        <v>#N/A</v>
      </c>
      <c r="Y326" s="134" t="e">
        <f>VLOOKUP(E326,'Trimming log'!$F$5:$Y$5000,20,FALSE)</f>
        <v>#N/A</v>
      </c>
      <c r="Z326" s="135" t="e">
        <f t="shared" si="58"/>
        <v>#N/A</v>
      </c>
      <c r="AA326" s="135" t="e">
        <f t="shared" si="59"/>
        <v>#N/A</v>
      </c>
      <c r="AB326" s="136" t="e">
        <f t="shared" si="60"/>
        <v>#N/A</v>
      </c>
      <c r="AC326" s="136" t="e">
        <f t="shared" si="61"/>
        <v>#N/A</v>
      </c>
      <c r="AD326" s="136" t="e">
        <f t="shared" si="62"/>
        <v>#N/A</v>
      </c>
      <c r="AE326" s="136" t="e">
        <f t="shared" si="63"/>
        <v>#N/A</v>
      </c>
    </row>
    <row r="327" spans="1:31" ht="15" customHeight="1">
      <c r="A327" s="67" t="str">
        <f t="shared" si="65"/>
        <v/>
      </c>
      <c r="B327" s="65">
        <f t="shared" si="64"/>
        <v>304</v>
      </c>
      <c r="C327" s="68" t="str">
        <f t="shared" ref="C327:C390" si="66">IF(D327="","",(IF(D328=D327,"",1)))</f>
        <v/>
      </c>
      <c r="D327" s="69"/>
      <c r="E327" s="66"/>
      <c r="F327" s="65" t="e">
        <f>VLOOKUP(E327,'Trimming log'!$F$5:$V$5000,2,FALSE)</f>
        <v>#N/A</v>
      </c>
      <c r="G327" s="65" t="e">
        <f>VLOOKUP(E327,'Trimming log'!$F$5:$V$5000,3,FALSE)</f>
        <v>#N/A</v>
      </c>
      <c r="H327" s="508" t="e">
        <f>VLOOKUP(E327,'Trimming log'!$F$5:$V$5000,4,FALSE)</f>
        <v>#N/A</v>
      </c>
      <c r="I327" s="65" t="e">
        <f>VLOOKUP(E327,'Trimming log'!$F$5:$V$5000,5,FALSE)</f>
        <v>#N/A</v>
      </c>
      <c r="J327" s="65" t="e">
        <f>VLOOKUP(E327,'Trimming log'!$F$5:$V$5000,6,FALSE)</f>
        <v>#N/A</v>
      </c>
      <c r="K327" s="65" t="e">
        <f>VLOOKUP(E327,'Trimming log'!$F$5:$V$5000,7,FALSE)</f>
        <v>#N/A</v>
      </c>
      <c r="L327" s="65" t="e">
        <f>VLOOKUP(E327,'Trimming log'!$F$5:$V$5000,8,FALSE)</f>
        <v>#N/A</v>
      </c>
      <c r="M327" s="65" t="e">
        <f>VLOOKUP(E327,'Trimming log'!$F$5:$V$5000,9,FALSE)</f>
        <v>#N/A</v>
      </c>
      <c r="N327" s="507" t="e">
        <f>VLOOKUP(E327,'Trimming log'!$F$5:$V$5000,10,FALSE)</f>
        <v>#N/A</v>
      </c>
      <c r="O327" s="65" t="e">
        <f>VLOOKUP(E327,'Trimming log'!$F$5:$V$5000,11,FALSE)</f>
        <v>#N/A</v>
      </c>
      <c r="P327" s="65" t="e">
        <f>VLOOKUP(E327,'Trimming log'!$F$5:$V$5000,12,FALSE)</f>
        <v>#N/A</v>
      </c>
      <c r="Q327" s="65" t="e">
        <f>VLOOKUP(E327,'Trimming log'!$F$5:$V$5000,13,FALSE)</f>
        <v>#N/A</v>
      </c>
      <c r="R327" s="65" t="e">
        <f>VLOOKUP(E327,'Trimming log'!$F$5:$V$5000,14,FALSE)</f>
        <v>#N/A</v>
      </c>
      <c r="S327" s="65" t="e">
        <f>VLOOKUP(E327,'Trimming log'!$F$5:$V$5000,15,FALSE)</f>
        <v>#N/A</v>
      </c>
      <c r="T327" s="65" t="e">
        <f t="shared" ref="T327:T390" si="67">O327-Q327</f>
        <v>#N/A</v>
      </c>
      <c r="U327" s="491" t="str">
        <f t="shared" ref="U327:U390" si="68">IF(C327="","",(SUMIF($D$2:$D$25116,D327,$O$2:$O$25116)))</f>
        <v/>
      </c>
      <c r="V327" s="74">
        <f t="shared" ref="V327:V390" si="69">D327</f>
        <v>0</v>
      </c>
      <c r="W327" s="134">
        <f t="shared" ref="W327:W390" si="70">E327</f>
        <v>0</v>
      </c>
      <c r="X327" s="134" t="e">
        <f>VLOOKUP(E327,'Trimming log'!$F$5:$Y$5000,19,FALSE)</f>
        <v>#N/A</v>
      </c>
      <c r="Y327" s="134" t="e">
        <f>VLOOKUP(E327,'Trimming log'!$F$5:$Y$5000,20,FALSE)</f>
        <v>#N/A</v>
      </c>
      <c r="Z327" s="135" t="e">
        <f t="shared" ref="Z327:Z390" si="71">G327</f>
        <v>#N/A</v>
      </c>
      <c r="AA327" s="135" t="e">
        <f t="shared" ref="AA327:AA390" si="72">H327</f>
        <v>#N/A</v>
      </c>
      <c r="AB327" s="136" t="e">
        <f t="shared" ref="AB327:AB390" si="73">N327</f>
        <v>#N/A</v>
      </c>
      <c r="AC327" s="136" t="e">
        <f t="shared" ref="AC327:AC390" si="74">O327</f>
        <v>#N/A</v>
      </c>
      <c r="AD327" s="136" t="e">
        <f t="shared" ref="AD327:AD390" si="75">Q327</f>
        <v>#N/A</v>
      </c>
      <c r="AE327" s="136" t="e">
        <f t="shared" ref="AE327:AE390" si="76">T327</f>
        <v>#N/A</v>
      </c>
    </row>
    <row r="328" spans="1:31" ht="15" customHeight="1">
      <c r="A328" s="67" t="str">
        <f t="shared" si="65"/>
        <v/>
      </c>
      <c r="B328" s="65">
        <f t="shared" ref="B328:B391" si="77">+B327+1</f>
        <v>305</v>
      </c>
      <c r="C328" s="68" t="str">
        <f t="shared" si="66"/>
        <v/>
      </c>
      <c r="D328" s="69"/>
      <c r="E328" s="66"/>
      <c r="F328" s="65" t="e">
        <f>VLOOKUP(E328,'Trimming log'!$F$5:$V$5000,2,FALSE)</f>
        <v>#N/A</v>
      </c>
      <c r="G328" s="65" t="e">
        <f>VLOOKUP(E328,'Trimming log'!$F$5:$V$5000,3,FALSE)</f>
        <v>#N/A</v>
      </c>
      <c r="H328" s="508" t="e">
        <f>VLOOKUP(E328,'Trimming log'!$F$5:$V$5000,4,FALSE)</f>
        <v>#N/A</v>
      </c>
      <c r="I328" s="65" t="e">
        <f>VLOOKUP(E328,'Trimming log'!$F$5:$V$5000,5,FALSE)</f>
        <v>#N/A</v>
      </c>
      <c r="J328" s="65" t="e">
        <f>VLOOKUP(E328,'Trimming log'!$F$5:$V$5000,6,FALSE)</f>
        <v>#N/A</v>
      </c>
      <c r="K328" s="65" t="e">
        <f>VLOOKUP(E328,'Trimming log'!$F$5:$V$5000,7,FALSE)</f>
        <v>#N/A</v>
      </c>
      <c r="L328" s="65" t="e">
        <f>VLOOKUP(E328,'Trimming log'!$F$5:$V$5000,8,FALSE)</f>
        <v>#N/A</v>
      </c>
      <c r="M328" s="65" t="e">
        <f>VLOOKUP(E328,'Trimming log'!$F$5:$V$5000,9,FALSE)</f>
        <v>#N/A</v>
      </c>
      <c r="N328" s="507" t="e">
        <f>VLOOKUP(E328,'Trimming log'!$F$5:$V$5000,10,FALSE)</f>
        <v>#N/A</v>
      </c>
      <c r="O328" s="65" t="e">
        <f>VLOOKUP(E328,'Trimming log'!$F$5:$V$5000,11,FALSE)</f>
        <v>#N/A</v>
      </c>
      <c r="P328" s="65" t="e">
        <f>VLOOKUP(E328,'Trimming log'!$F$5:$V$5000,12,FALSE)</f>
        <v>#N/A</v>
      </c>
      <c r="Q328" s="65" t="e">
        <f>VLOOKUP(E328,'Trimming log'!$F$5:$V$5000,13,FALSE)</f>
        <v>#N/A</v>
      </c>
      <c r="R328" s="65" t="e">
        <f>VLOOKUP(E328,'Trimming log'!$F$5:$V$5000,14,FALSE)</f>
        <v>#N/A</v>
      </c>
      <c r="S328" s="65" t="e">
        <f>VLOOKUP(E328,'Trimming log'!$F$5:$V$5000,15,FALSE)</f>
        <v>#N/A</v>
      </c>
      <c r="T328" s="65" t="e">
        <f t="shared" si="67"/>
        <v>#N/A</v>
      </c>
      <c r="U328" s="491" t="str">
        <f t="shared" si="68"/>
        <v/>
      </c>
      <c r="V328" s="74">
        <f t="shared" si="69"/>
        <v>0</v>
      </c>
      <c r="W328" s="134">
        <f t="shared" si="70"/>
        <v>0</v>
      </c>
      <c r="X328" s="134" t="e">
        <f>VLOOKUP(E328,'Trimming log'!$F$5:$Y$5000,19,FALSE)</f>
        <v>#N/A</v>
      </c>
      <c r="Y328" s="134" t="e">
        <f>VLOOKUP(E328,'Trimming log'!$F$5:$Y$5000,20,FALSE)</f>
        <v>#N/A</v>
      </c>
      <c r="Z328" s="135" t="e">
        <f t="shared" si="71"/>
        <v>#N/A</v>
      </c>
      <c r="AA328" s="135" t="e">
        <f t="shared" si="72"/>
        <v>#N/A</v>
      </c>
      <c r="AB328" s="136" t="e">
        <f t="shared" si="73"/>
        <v>#N/A</v>
      </c>
      <c r="AC328" s="136" t="e">
        <f t="shared" si="74"/>
        <v>#N/A</v>
      </c>
      <c r="AD328" s="136" t="e">
        <f t="shared" si="75"/>
        <v>#N/A</v>
      </c>
      <c r="AE328" s="136" t="e">
        <f t="shared" si="76"/>
        <v>#N/A</v>
      </c>
    </row>
    <row r="329" spans="1:31" ht="15" customHeight="1">
      <c r="A329" s="67" t="str">
        <f t="shared" si="65"/>
        <v/>
      </c>
      <c r="B329" s="65">
        <f t="shared" si="77"/>
        <v>306</v>
      </c>
      <c r="C329" s="68" t="str">
        <f t="shared" si="66"/>
        <v/>
      </c>
      <c r="D329" s="69"/>
      <c r="E329" s="66"/>
      <c r="F329" s="65" t="e">
        <f>VLOOKUP(E329,'Trimming log'!$F$5:$V$5000,2,FALSE)</f>
        <v>#N/A</v>
      </c>
      <c r="G329" s="65" t="e">
        <f>VLOOKUP(E329,'Trimming log'!$F$5:$V$5000,3,FALSE)</f>
        <v>#N/A</v>
      </c>
      <c r="H329" s="508" t="e">
        <f>VLOOKUP(E329,'Trimming log'!$F$5:$V$5000,4,FALSE)</f>
        <v>#N/A</v>
      </c>
      <c r="I329" s="65" t="e">
        <f>VLOOKUP(E329,'Trimming log'!$F$5:$V$5000,5,FALSE)</f>
        <v>#N/A</v>
      </c>
      <c r="J329" s="65" t="e">
        <f>VLOOKUP(E329,'Trimming log'!$F$5:$V$5000,6,FALSE)</f>
        <v>#N/A</v>
      </c>
      <c r="K329" s="65" t="e">
        <f>VLOOKUP(E329,'Trimming log'!$F$5:$V$5000,7,FALSE)</f>
        <v>#N/A</v>
      </c>
      <c r="L329" s="65" t="e">
        <f>VLOOKUP(E329,'Trimming log'!$F$5:$V$5000,8,FALSE)</f>
        <v>#N/A</v>
      </c>
      <c r="M329" s="65" t="e">
        <f>VLOOKUP(E329,'Trimming log'!$F$5:$V$5000,9,FALSE)</f>
        <v>#N/A</v>
      </c>
      <c r="N329" s="507" t="e">
        <f>VLOOKUP(E329,'Trimming log'!$F$5:$V$5000,10,FALSE)</f>
        <v>#N/A</v>
      </c>
      <c r="O329" s="65" t="e">
        <f>VLOOKUP(E329,'Trimming log'!$F$5:$V$5000,11,FALSE)</f>
        <v>#N/A</v>
      </c>
      <c r="P329" s="65" t="e">
        <f>VLOOKUP(E329,'Trimming log'!$F$5:$V$5000,12,FALSE)</f>
        <v>#N/A</v>
      </c>
      <c r="Q329" s="65" t="e">
        <f>VLOOKUP(E329,'Trimming log'!$F$5:$V$5000,13,FALSE)</f>
        <v>#N/A</v>
      </c>
      <c r="R329" s="65" t="e">
        <f>VLOOKUP(E329,'Trimming log'!$F$5:$V$5000,14,FALSE)</f>
        <v>#N/A</v>
      </c>
      <c r="S329" s="65" t="e">
        <f>VLOOKUP(E329,'Trimming log'!$F$5:$V$5000,15,FALSE)</f>
        <v>#N/A</v>
      </c>
      <c r="T329" s="65" t="e">
        <f t="shared" si="67"/>
        <v>#N/A</v>
      </c>
      <c r="U329" s="491" t="str">
        <f t="shared" si="68"/>
        <v/>
      </c>
      <c r="V329" s="74">
        <f t="shared" si="69"/>
        <v>0</v>
      </c>
      <c r="W329" s="134">
        <f t="shared" si="70"/>
        <v>0</v>
      </c>
      <c r="X329" s="134" t="e">
        <f>VLOOKUP(E329,'Trimming log'!$F$5:$Y$5000,19,FALSE)</f>
        <v>#N/A</v>
      </c>
      <c r="Y329" s="134" t="e">
        <f>VLOOKUP(E329,'Trimming log'!$F$5:$Y$5000,20,FALSE)</f>
        <v>#N/A</v>
      </c>
      <c r="Z329" s="135" t="e">
        <f t="shared" si="71"/>
        <v>#N/A</v>
      </c>
      <c r="AA329" s="135" t="e">
        <f t="shared" si="72"/>
        <v>#N/A</v>
      </c>
      <c r="AB329" s="136" t="e">
        <f t="shared" si="73"/>
        <v>#N/A</v>
      </c>
      <c r="AC329" s="136" t="e">
        <f t="shared" si="74"/>
        <v>#N/A</v>
      </c>
      <c r="AD329" s="136" t="e">
        <f t="shared" si="75"/>
        <v>#N/A</v>
      </c>
      <c r="AE329" s="136" t="e">
        <f t="shared" si="76"/>
        <v>#N/A</v>
      </c>
    </row>
    <row r="330" spans="1:31" ht="15" customHeight="1">
      <c r="A330" s="67" t="str">
        <f t="shared" si="65"/>
        <v/>
      </c>
      <c r="B330" s="65">
        <f t="shared" si="77"/>
        <v>307</v>
      </c>
      <c r="C330" s="68" t="str">
        <f t="shared" si="66"/>
        <v/>
      </c>
      <c r="D330" s="69"/>
      <c r="E330" s="66"/>
      <c r="F330" s="65" t="e">
        <f>VLOOKUP(E330,'Trimming log'!$F$5:$V$5000,2,FALSE)</f>
        <v>#N/A</v>
      </c>
      <c r="G330" s="65" t="e">
        <f>VLOOKUP(E330,'Trimming log'!$F$5:$V$5000,3,FALSE)</f>
        <v>#N/A</v>
      </c>
      <c r="H330" s="508" t="e">
        <f>VLOOKUP(E330,'Trimming log'!$F$5:$V$5000,4,FALSE)</f>
        <v>#N/A</v>
      </c>
      <c r="I330" s="65" t="e">
        <f>VLOOKUP(E330,'Trimming log'!$F$5:$V$5000,5,FALSE)</f>
        <v>#N/A</v>
      </c>
      <c r="J330" s="65" t="e">
        <f>VLOOKUP(E330,'Trimming log'!$F$5:$V$5000,6,FALSE)</f>
        <v>#N/A</v>
      </c>
      <c r="K330" s="65" t="e">
        <f>VLOOKUP(E330,'Trimming log'!$F$5:$V$5000,7,FALSE)</f>
        <v>#N/A</v>
      </c>
      <c r="L330" s="65" t="e">
        <f>VLOOKUP(E330,'Trimming log'!$F$5:$V$5000,8,FALSE)</f>
        <v>#N/A</v>
      </c>
      <c r="M330" s="65" t="e">
        <f>VLOOKUP(E330,'Trimming log'!$F$5:$V$5000,9,FALSE)</f>
        <v>#N/A</v>
      </c>
      <c r="N330" s="507" t="e">
        <f>VLOOKUP(E330,'Trimming log'!$F$5:$V$5000,10,FALSE)</f>
        <v>#N/A</v>
      </c>
      <c r="O330" s="65" t="e">
        <f>VLOOKUP(E330,'Trimming log'!$F$5:$V$5000,11,FALSE)</f>
        <v>#N/A</v>
      </c>
      <c r="P330" s="65" t="e">
        <f>VLOOKUP(E330,'Trimming log'!$F$5:$V$5000,12,FALSE)</f>
        <v>#N/A</v>
      </c>
      <c r="Q330" s="65" t="e">
        <f>VLOOKUP(E330,'Trimming log'!$F$5:$V$5000,13,FALSE)</f>
        <v>#N/A</v>
      </c>
      <c r="R330" s="65" t="e">
        <f>VLOOKUP(E330,'Trimming log'!$F$5:$V$5000,14,FALSE)</f>
        <v>#N/A</v>
      </c>
      <c r="S330" s="65" t="e">
        <f>VLOOKUP(E330,'Trimming log'!$F$5:$V$5000,15,FALSE)</f>
        <v>#N/A</v>
      </c>
      <c r="T330" s="65" t="e">
        <f t="shared" si="67"/>
        <v>#N/A</v>
      </c>
      <c r="U330" s="491" t="str">
        <f t="shared" si="68"/>
        <v/>
      </c>
      <c r="V330" s="74">
        <f t="shared" si="69"/>
        <v>0</v>
      </c>
      <c r="W330" s="134">
        <f t="shared" si="70"/>
        <v>0</v>
      </c>
      <c r="X330" s="134" t="e">
        <f>VLOOKUP(E330,'Trimming log'!$F$5:$Y$5000,19,FALSE)</f>
        <v>#N/A</v>
      </c>
      <c r="Y330" s="134" t="e">
        <f>VLOOKUP(E330,'Trimming log'!$F$5:$Y$5000,20,FALSE)</f>
        <v>#N/A</v>
      </c>
      <c r="Z330" s="135" t="e">
        <f t="shared" si="71"/>
        <v>#N/A</v>
      </c>
      <c r="AA330" s="135" t="e">
        <f t="shared" si="72"/>
        <v>#N/A</v>
      </c>
      <c r="AB330" s="136" t="e">
        <f t="shared" si="73"/>
        <v>#N/A</v>
      </c>
      <c r="AC330" s="136" t="e">
        <f t="shared" si="74"/>
        <v>#N/A</v>
      </c>
      <c r="AD330" s="136" t="e">
        <f t="shared" si="75"/>
        <v>#N/A</v>
      </c>
      <c r="AE330" s="136" t="e">
        <f t="shared" si="76"/>
        <v>#N/A</v>
      </c>
    </row>
    <row r="331" spans="1:31" ht="15" customHeight="1">
      <c r="A331" s="67" t="str">
        <f t="shared" si="65"/>
        <v/>
      </c>
      <c r="B331" s="65">
        <f t="shared" si="77"/>
        <v>308</v>
      </c>
      <c r="C331" s="68" t="str">
        <f t="shared" si="66"/>
        <v/>
      </c>
      <c r="D331" s="69"/>
      <c r="E331" s="66"/>
      <c r="F331" s="65" t="e">
        <f>VLOOKUP(E331,'Trimming log'!$F$5:$V$5000,2,FALSE)</f>
        <v>#N/A</v>
      </c>
      <c r="G331" s="65" t="e">
        <f>VLOOKUP(E331,'Trimming log'!$F$5:$V$5000,3,FALSE)</f>
        <v>#N/A</v>
      </c>
      <c r="H331" s="508" t="e">
        <f>VLOOKUP(E331,'Trimming log'!$F$5:$V$5000,4,FALSE)</f>
        <v>#N/A</v>
      </c>
      <c r="I331" s="65" t="e">
        <f>VLOOKUP(E331,'Trimming log'!$F$5:$V$5000,5,FALSE)</f>
        <v>#N/A</v>
      </c>
      <c r="J331" s="65" t="e">
        <f>VLOOKUP(E331,'Trimming log'!$F$5:$V$5000,6,FALSE)</f>
        <v>#N/A</v>
      </c>
      <c r="K331" s="65" t="e">
        <f>VLOOKUP(E331,'Trimming log'!$F$5:$V$5000,7,FALSE)</f>
        <v>#N/A</v>
      </c>
      <c r="L331" s="65" t="e">
        <f>VLOOKUP(E331,'Trimming log'!$F$5:$V$5000,8,FALSE)</f>
        <v>#N/A</v>
      </c>
      <c r="M331" s="65" t="e">
        <f>VLOOKUP(E331,'Trimming log'!$F$5:$V$5000,9,FALSE)</f>
        <v>#N/A</v>
      </c>
      <c r="N331" s="507" t="e">
        <f>VLOOKUP(E331,'Trimming log'!$F$5:$V$5000,10,FALSE)</f>
        <v>#N/A</v>
      </c>
      <c r="O331" s="65" t="e">
        <f>VLOOKUP(E331,'Trimming log'!$F$5:$V$5000,11,FALSE)</f>
        <v>#N/A</v>
      </c>
      <c r="P331" s="65" t="e">
        <f>VLOOKUP(E331,'Trimming log'!$F$5:$V$5000,12,FALSE)</f>
        <v>#N/A</v>
      </c>
      <c r="Q331" s="65" t="e">
        <f>VLOOKUP(E331,'Trimming log'!$F$5:$V$5000,13,FALSE)</f>
        <v>#N/A</v>
      </c>
      <c r="R331" s="65" t="e">
        <f>VLOOKUP(E331,'Trimming log'!$F$5:$V$5000,14,FALSE)</f>
        <v>#N/A</v>
      </c>
      <c r="S331" s="65" t="e">
        <f>VLOOKUP(E331,'Trimming log'!$F$5:$V$5000,15,FALSE)</f>
        <v>#N/A</v>
      </c>
      <c r="T331" s="65" t="e">
        <f t="shared" si="67"/>
        <v>#N/A</v>
      </c>
      <c r="U331" s="491" t="str">
        <f t="shared" si="68"/>
        <v/>
      </c>
      <c r="V331" s="74">
        <f t="shared" si="69"/>
        <v>0</v>
      </c>
      <c r="W331" s="134">
        <f t="shared" si="70"/>
        <v>0</v>
      </c>
      <c r="X331" s="134" t="e">
        <f>VLOOKUP(E331,'Trimming log'!$F$5:$Y$5000,19,FALSE)</f>
        <v>#N/A</v>
      </c>
      <c r="Y331" s="134" t="e">
        <f>VLOOKUP(E331,'Trimming log'!$F$5:$Y$5000,20,FALSE)</f>
        <v>#N/A</v>
      </c>
      <c r="Z331" s="135" t="e">
        <f t="shared" si="71"/>
        <v>#N/A</v>
      </c>
      <c r="AA331" s="135" t="e">
        <f t="shared" si="72"/>
        <v>#N/A</v>
      </c>
      <c r="AB331" s="136" t="e">
        <f t="shared" si="73"/>
        <v>#N/A</v>
      </c>
      <c r="AC331" s="136" t="e">
        <f t="shared" si="74"/>
        <v>#N/A</v>
      </c>
      <c r="AD331" s="136" t="e">
        <f t="shared" si="75"/>
        <v>#N/A</v>
      </c>
      <c r="AE331" s="136" t="e">
        <f t="shared" si="76"/>
        <v>#N/A</v>
      </c>
    </row>
    <row r="332" spans="1:31" ht="15" customHeight="1">
      <c r="A332" s="67" t="str">
        <f t="shared" si="65"/>
        <v/>
      </c>
      <c r="B332" s="65">
        <f t="shared" si="77"/>
        <v>309</v>
      </c>
      <c r="C332" s="68" t="str">
        <f t="shared" si="66"/>
        <v/>
      </c>
      <c r="D332" s="69"/>
      <c r="E332" s="66"/>
      <c r="F332" s="65" t="e">
        <f>VLOOKUP(E332,'Trimming log'!$F$5:$V$5000,2,FALSE)</f>
        <v>#N/A</v>
      </c>
      <c r="G332" s="65" t="e">
        <f>VLOOKUP(E332,'Trimming log'!$F$5:$V$5000,3,FALSE)</f>
        <v>#N/A</v>
      </c>
      <c r="H332" s="508" t="e">
        <f>VLOOKUP(E332,'Trimming log'!$F$5:$V$5000,4,FALSE)</f>
        <v>#N/A</v>
      </c>
      <c r="I332" s="65" t="e">
        <f>VLOOKUP(E332,'Trimming log'!$F$5:$V$5000,5,FALSE)</f>
        <v>#N/A</v>
      </c>
      <c r="J332" s="65" t="e">
        <f>VLOOKUP(E332,'Trimming log'!$F$5:$V$5000,6,FALSE)</f>
        <v>#N/A</v>
      </c>
      <c r="K332" s="65" t="e">
        <f>VLOOKUP(E332,'Trimming log'!$F$5:$V$5000,7,FALSE)</f>
        <v>#N/A</v>
      </c>
      <c r="L332" s="65" t="e">
        <f>VLOOKUP(E332,'Trimming log'!$F$5:$V$5000,8,FALSE)</f>
        <v>#N/A</v>
      </c>
      <c r="M332" s="65" t="e">
        <f>VLOOKUP(E332,'Trimming log'!$F$5:$V$5000,9,FALSE)</f>
        <v>#N/A</v>
      </c>
      <c r="N332" s="507" t="e">
        <f>VLOOKUP(E332,'Trimming log'!$F$5:$V$5000,10,FALSE)</f>
        <v>#N/A</v>
      </c>
      <c r="O332" s="65" t="e">
        <f>VLOOKUP(E332,'Trimming log'!$F$5:$V$5000,11,FALSE)</f>
        <v>#N/A</v>
      </c>
      <c r="P332" s="65" t="e">
        <f>VLOOKUP(E332,'Trimming log'!$F$5:$V$5000,12,FALSE)</f>
        <v>#N/A</v>
      </c>
      <c r="Q332" s="65" t="e">
        <f>VLOOKUP(E332,'Trimming log'!$F$5:$V$5000,13,FALSE)</f>
        <v>#N/A</v>
      </c>
      <c r="R332" s="65" t="e">
        <f>VLOOKUP(E332,'Trimming log'!$F$5:$V$5000,14,FALSE)</f>
        <v>#N/A</v>
      </c>
      <c r="S332" s="65" t="e">
        <f>VLOOKUP(E332,'Trimming log'!$F$5:$V$5000,15,FALSE)</f>
        <v>#N/A</v>
      </c>
      <c r="T332" s="65" t="e">
        <f t="shared" si="67"/>
        <v>#N/A</v>
      </c>
      <c r="U332" s="491" t="str">
        <f t="shared" si="68"/>
        <v/>
      </c>
      <c r="V332" s="74">
        <f t="shared" si="69"/>
        <v>0</v>
      </c>
      <c r="W332" s="134">
        <f t="shared" si="70"/>
        <v>0</v>
      </c>
      <c r="X332" s="134" t="e">
        <f>VLOOKUP(E332,'Trimming log'!$F$5:$Y$5000,19,FALSE)</f>
        <v>#N/A</v>
      </c>
      <c r="Y332" s="134" t="e">
        <f>VLOOKUP(E332,'Trimming log'!$F$5:$Y$5000,20,FALSE)</f>
        <v>#N/A</v>
      </c>
      <c r="Z332" s="135" t="e">
        <f t="shared" si="71"/>
        <v>#N/A</v>
      </c>
      <c r="AA332" s="135" t="e">
        <f t="shared" si="72"/>
        <v>#N/A</v>
      </c>
      <c r="AB332" s="136" t="e">
        <f t="shared" si="73"/>
        <v>#N/A</v>
      </c>
      <c r="AC332" s="136" t="e">
        <f t="shared" si="74"/>
        <v>#N/A</v>
      </c>
      <c r="AD332" s="136" t="e">
        <f t="shared" si="75"/>
        <v>#N/A</v>
      </c>
      <c r="AE332" s="136" t="e">
        <f t="shared" si="76"/>
        <v>#N/A</v>
      </c>
    </row>
    <row r="333" spans="1:31" ht="15" customHeight="1">
      <c r="A333" s="67" t="str">
        <f t="shared" si="65"/>
        <v/>
      </c>
      <c r="B333" s="65">
        <f t="shared" si="77"/>
        <v>310</v>
      </c>
      <c r="C333" s="68" t="str">
        <f t="shared" si="66"/>
        <v/>
      </c>
      <c r="D333" s="69"/>
      <c r="E333" s="66"/>
      <c r="F333" s="65" t="e">
        <f>VLOOKUP(E333,'Trimming log'!$F$5:$V$5000,2,FALSE)</f>
        <v>#N/A</v>
      </c>
      <c r="G333" s="65" t="e">
        <f>VLOOKUP(E333,'Trimming log'!$F$5:$V$5000,3,FALSE)</f>
        <v>#N/A</v>
      </c>
      <c r="H333" s="508" t="e">
        <f>VLOOKUP(E333,'Trimming log'!$F$5:$V$5000,4,FALSE)</f>
        <v>#N/A</v>
      </c>
      <c r="I333" s="65" t="e">
        <f>VLOOKUP(E333,'Trimming log'!$F$5:$V$5000,5,FALSE)</f>
        <v>#N/A</v>
      </c>
      <c r="J333" s="65" t="e">
        <f>VLOOKUP(E333,'Trimming log'!$F$5:$V$5000,6,FALSE)</f>
        <v>#N/A</v>
      </c>
      <c r="K333" s="65" t="e">
        <f>VLOOKUP(E333,'Trimming log'!$F$5:$V$5000,7,FALSE)</f>
        <v>#N/A</v>
      </c>
      <c r="L333" s="65" t="e">
        <f>VLOOKUP(E333,'Trimming log'!$F$5:$V$5000,8,FALSE)</f>
        <v>#N/A</v>
      </c>
      <c r="M333" s="65" t="e">
        <f>VLOOKUP(E333,'Trimming log'!$F$5:$V$5000,9,FALSE)</f>
        <v>#N/A</v>
      </c>
      <c r="N333" s="507" t="e">
        <f>VLOOKUP(E333,'Trimming log'!$F$5:$V$5000,10,FALSE)</f>
        <v>#N/A</v>
      </c>
      <c r="O333" s="65" t="e">
        <f>VLOOKUP(E333,'Trimming log'!$F$5:$V$5000,11,FALSE)</f>
        <v>#N/A</v>
      </c>
      <c r="P333" s="65" t="e">
        <f>VLOOKUP(E333,'Trimming log'!$F$5:$V$5000,12,FALSE)</f>
        <v>#N/A</v>
      </c>
      <c r="Q333" s="65" t="e">
        <f>VLOOKUP(E333,'Trimming log'!$F$5:$V$5000,13,FALSE)</f>
        <v>#N/A</v>
      </c>
      <c r="R333" s="65" t="e">
        <f>VLOOKUP(E333,'Trimming log'!$F$5:$V$5000,14,FALSE)</f>
        <v>#N/A</v>
      </c>
      <c r="S333" s="65" t="e">
        <f>VLOOKUP(E333,'Trimming log'!$F$5:$V$5000,15,FALSE)</f>
        <v>#N/A</v>
      </c>
      <c r="T333" s="65" t="e">
        <f t="shared" si="67"/>
        <v>#N/A</v>
      </c>
      <c r="U333" s="491" t="str">
        <f t="shared" si="68"/>
        <v/>
      </c>
      <c r="V333" s="74">
        <f t="shared" si="69"/>
        <v>0</v>
      </c>
      <c r="W333" s="134">
        <f t="shared" si="70"/>
        <v>0</v>
      </c>
      <c r="X333" s="134" t="e">
        <f>VLOOKUP(E333,'Trimming log'!$F$5:$Y$5000,19,FALSE)</f>
        <v>#N/A</v>
      </c>
      <c r="Y333" s="134" t="e">
        <f>VLOOKUP(E333,'Trimming log'!$F$5:$Y$5000,20,FALSE)</f>
        <v>#N/A</v>
      </c>
      <c r="Z333" s="135" t="e">
        <f t="shared" si="71"/>
        <v>#N/A</v>
      </c>
      <c r="AA333" s="135" t="e">
        <f t="shared" si="72"/>
        <v>#N/A</v>
      </c>
      <c r="AB333" s="136" t="e">
        <f t="shared" si="73"/>
        <v>#N/A</v>
      </c>
      <c r="AC333" s="136" t="e">
        <f t="shared" si="74"/>
        <v>#N/A</v>
      </c>
      <c r="AD333" s="136" t="e">
        <f t="shared" si="75"/>
        <v>#N/A</v>
      </c>
      <c r="AE333" s="136" t="e">
        <f t="shared" si="76"/>
        <v>#N/A</v>
      </c>
    </row>
    <row r="334" spans="1:31" ht="15" customHeight="1">
      <c r="A334" s="67" t="str">
        <f t="shared" si="65"/>
        <v/>
      </c>
      <c r="B334" s="65">
        <f t="shared" si="77"/>
        <v>311</v>
      </c>
      <c r="C334" s="68" t="str">
        <f t="shared" si="66"/>
        <v/>
      </c>
      <c r="D334" s="69"/>
      <c r="E334" s="66"/>
      <c r="F334" s="65" t="e">
        <f>VLOOKUP(E334,'Trimming log'!$F$5:$V$5000,2,FALSE)</f>
        <v>#N/A</v>
      </c>
      <c r="G334" s="65" t="e">
        <f>VLOOKUP(E334,'Trimming log'!$F$5:$V$5000,3,FALSE)</f>
        <v>#N/A</v>
      </c>
      <c r="H334" s="508" t="e">
        <f>VLOOKUP(E334,'Trimming log'!$F$5:$V$5000,4,FALSE)</f>
        <v>#N/A</v>
      </c>
      <c r="I334" s="65" t="e">
        <f>VLOOKUP(E334,'Trimming log'!$F$5:$V$5000,5,FALSE)</f>
        <v>#N/A</v>
      </c>
      <c r="J334" s="65" t="e">
        <f>VLOOKUP(E334,'Trimming log'!$F$5:$V$5000,6,FALSE)</f>
        <v>#N/A</v>
      </c>
      <c r="K334" s="65" t="e">
        <f>VLOOKUP(E334,'Trimming log'!$F$5:$V$5000,7,FALSE)</f>
        <v>#N/A</v>
      </c>
      <c r="L334" s="65" t="e">
        <f>VLOOKUP(E334,'Trimming log'!$F$5:$V$5000,8,FALSE)</f>
        <v>#N/A</v>
      </c>
      <c r="M334" s="65" t="e">
        <f>VLOOKUP(E334,'Trimming log'!$F$5:$V$5000,9,FALSE)</f>
        <v>#N/A</v>
      </c>
      <c r="N334" s="507" t="e">
        <f>VLOOKUP(E334,'Trimming log'!$F$5:$V$5000,10,FALSE)</f>
        <v>#N/A</v>
      </c>
      <c r="O334" s="65" t="e">
        <f>VLOOKUP(E334,'Trimming log'!$F$5:$V$5000,11,FALSE)</f>
        <v>#N/A</v>
      </c>
      <c r="P334" s="65" t="e">
        <f>VLOOKUP(E334,'Trimming log'!$F$5:$V$5000,12,FALSE)</f>
        <v>#N/A</v>
      </c>
      <c r="Q334" s="65" t="e">
        <f>VLOOKUP(E334,'Trimming log'!$F$5:$V$5000,13,FALSE)</f>
        <v>#N/A</v>
      </c>
      <c r="R334" s="65" t="e">
        <f>VLOOKUP(E334,'Trimming log'!$F$5:$V$5000,14,FALSE)</f>
        <v>#N/A</v>
      </c>
      <c r="S334" s="65" t="e">
        <f>VLOOKUP(E334,'Trimming log'!$F$5:$V$5000,15,FALSE)</f>
        <v>#N/A</v>
      </c>
      <c r="T334" s="65" t="e">
        <f t="shared" si="67"/>
        <v>#N/A</v>
      </c>
      <c r="U334" s="491" t="str">
        <f t="shared" si="68"/>
        <v/>
      </c>
      <c r="V334" s="74">
        <f t="shared" si="69"/>
        <v>0</v>
      </c>
      <c r="W334" s="134">
        <f t="shared" si="70"/>
        <v>0</v>
      </c>
      <c r="X334" s="134" t="e">
        <f>VLOOKUP(E334,'Trimming log'!$F$5:$Y$5000,19,FALSE)</f>
        <v>#N/A</v>
      </c>
      <c r="Y334" s="134" t="e">
        <f>VLOOKUP(E334,'Trimming log'!$F$5:$Y$5000,20,FALSE)</f>
        <v>#N/A</v>
      </c>
      <c r="Z334" s="135" t="e">
        <f t="shared" si="71"/>
        <v>#N/A</v>
      </c>
      <c r="AA334" s="135" t="e">
        <f t="shared" si="72"/>
        <v>#N/A</v>
      </c>
      <c r="AB334" s="136" t="e">
        <f t="shared" si="73"/>
        <v>#N/A</v>
      </c>
      <c r="AC334" s="136" t="e">
        <f t="shared" si="74"/>
        <v>#N/A</v>
      </c>
      <c r="AD334" s="136" t="e">
        <f t="shared" si="75"/>
        <v>#N/A</v>
      </c>
      <c r="AE334" s="136" t="e">
        <f t="shared" si="76"/>
        <v>#N/A</v>
      </c>
    </row>
    <row r="335" spans="1:31" ht="15" customHeight="1">
      <c r="A335" s="67" t="str">
        <f t="shared" si="65"/>
        <v/>
      </c>
      <c r="B335" s="65">
        <f t="shared" si="77"/>
        <v>312</v>
      </c>
      <c r="C335" s="68" t="str">
        <f t="shared" si="66"/>
        <v/>
      </c>
      <c r="D335" s="69"/>
      <c r="E335" s="66"/>
      <c r="F335" s="65" t="e">
        <f>VLOOKUP(E335,'Trimming log'!$F$5:$V$5000,2,FALSE)</f>
        <v>#N/A</v>
      </c>
      <c r="G335" s="65" t="e">
        <f>VLOOKUP(E335,'Trimming log'!$F$5:$V$5000,3,FALSE)</f>
        <v>#N/A</v>
      </c>
      <c r="H335" s="508" t="e">
        <f>VLOOKUP(E335,'Trimming log'!$F$5:$V$5000,4,FALSE)</f>
        <v>#N/A</v>
      </c>
      <c r="I335" s="65" t="e">
        <f>VLOOKUP(E335,'Trimming log'!$F$5:$V$5000,5,FALSE)</f>
        <v>#N/A</v>
      </c>
      <c r="J335" s="65" t="e">
        <f>VLOOKUP(E335,'Trimming log'!$F$5:$V$5000,6,FALSE)</f>
        <v>#N/A</v>
      </c>
      <c r="K335" s="65" t="e">
        <f>VLOOKUP(E335,'Trimming log'!$F$5:$V$5000,7,FALSE)</f>
        <v>#N/A</v>
      </c>
      <c r="L335" s="65" t="e">
        <f>VLOOKUP(E335,'Trimming log'!$F$5:$V$5000,8,FALSE)</f>
        <v>#N/A</v>
      </c>
      <c r="M335" s="65" t="e">
        <f>VLOOKUP(E335,'Trimming log'!$F$5:$V$5000,9,FALSE)</f>
        <v>#N/A</v>
      </c>
      <c r="N335" s="507" t="e">
        <f>VLOOKUP(E335,'Trimming log'!$F$5:$V$5000,10,FALSE)</f>
        <v>#N/A</v>
      </c>
      <c r="O335" s="65" t="e">
        <f>VLOOKUP(E335,'Trimming log'!$F$5:$V$5000,11,FALSE)</f>
        <v>#N/A</v>
      </c>
      <c r="P335" s="65" t="e">
        <f>VLOOKUP(E335,'Trimming log'!$F$5:$V$5000,12,FALSE)</f>
        <v>#N/A</v>
      </c>
      <c r="Q335" s="65" t="e">
        <f>VLOOKUP(E335,'Trimming log'!$F$5:$V$5000,13,FALSE)</f>
        <v>#N/A</v>
      </c>
      <c r="R335" s="65" t="e">
        <f>VLOOKUP(E335,'Trimming log'!$F$5:$V$5000,14,FALSE)</f>
        <v>#N/A</v>
      </c>
      <c r="S335" s="65" t="e">
        <f>VLOOKUP(E335,'Trimming log'!$F$5:$V$5000,15,FALSE)</f>
        <v>#N/A</v>
      </c>
      <c r="T335" s="65" t="e">
        <f t="shared" si="67"/>
        <v>#N/A</v>
      </c>
      <c r="U335" s="491" t="str">
        <f t="shared" si="68"/>
        <v/>
      </c>
      <c r="V335" s="74">
        <f t="shared" si="69"/>
        <v>0</v>
      </c>
      <c r="W335" s="134">
        <f t="shared" si="70"/>
        <v>0</v>
      </c>
      <c r="X335" s="134" t="e">
        <f>VLOOKUP(E335,'Trimming log'!$F$5:$Y$5000,19,FALSE)</f>
        <v>#N/A</v>
      </c>
      <c r="Y335" s="134" t="e">
        <f>VLOOKUP(E335,'Trimming log'!$F$5:$Y$5000,20,FALSE)</f>
        <v>#N/A</v>
      </c>
      <c r="Z335" s="135" t="e">
        <f t="shared" si="71"/>
        <v>#N/A</v>
      </c>
      <c r="AA335" s="135" t="e">
        <f t="shared" si="72"/>
        <v>#N/A</v>
      </c>
      <c r="AB335" s="136" t="e">
        <f t="shared" si="73"/>
        <v>#N/A</v>
      </c>
      <c r="AC335" s="136" t="e">
        <f t="shared" si="74"/>
        <v>#N/A</v>
      </c>
      <c r="AD335" s="136" t="e">
        <f t="shared" si="75"/>
        <v>#N/A</v>
      </c>
      <c r="AE335" s="136" t="e">
        <f t="shared" si="76"/>
        <v>#N/A</v>
      </c>
    </row>
    <row r="336" spans="1:31" ht="15" customHeight="1">
      <c r="A336" s="67" t="str">
        <f t="shared" si="65"/>
        <v/>
      </c>
      <c r="B336" s="65">
        <f t="shared" si="77"/>
        <v>313</v>
      </c>
      <c r="C336" s="68" t="str">
        <f t="shared" si="66"/>
        <v/>
      </c>
      <c r="D336" s="69"/>
      <c r="E336" s="66"/>
      <c r="F336" s="65" t="e">
        <f>VLOOKUP(E336,'Trimming log'!$F$5:$V$5000,2,FALSE)</f>
        <v>#N/A</v>
      </c>
      <c r="G336" s="65" t="e">
        <f>VLOOKUP(E336,'Trimming log'!$F$5:$V$5000,3,FALSE)</f>
        <v>#N/A</v>
      </c>
      <c r="H336" s="508" t="e">
        <f>VLOOKUP(E336,'Trimming log'!$F$5:$V$5000,4,FALSE)</f>
        <v>#N/A</v>
      </c>
      <c r="I336" s="65" t="e">
        <f>VLOOKUP(E336,'Trimming log'!$F$5:$V$5000,5,FALSE)</f>
        <v>#N/A</v>
      </c>
      <c r="J336" s="65" t="e">
        <f>VLOOKUP(E336,'Trimming log'!$F$5:$V$5000,6,FALSE)</f>
        <v>#N/A</v>
      </c>
      <c r="K336" s="65" t="e">
        <f>VLOOKUP(E336,'Trimming log'!$F$5:$V$5000,7,FALSE)</f>
        <v>#N/A</v>
      </c>
      <c r="L336" s="65" t="e">
        <f>VLOOKUP(E336,'Trimming log'!$F$5:$V$5000,8,FALSE)</f>
        <v>#N/A</v>
      </c>
      <c r="M336" s="65" t="e">
        <f>VLOOKUP(E336,'Trimming log'!$F$5:$V$5000,9,FALSE)</f>
        <v>#N/A</v>
      </c>
      <c r="N336" s="507" t="e">
        <f>VLOOKUP(E336,'Trimming log'!$F$5:$V$5000,10,FALSE)</f>
        <v>#N/A</v>
      </c>
      <c r="O336" s="65" t="e">
        <f>VLOOKUP(E336,'Trimming log'!$F$5:$V$5000,11,FALSE)</f>
        <v>#N/A</v>
      </c>
      <c r="P336" s="65" t="e">
        <f>VLOOKUP(E336,'Trimming log'!$F$5:$V$5000,12,FALSE)</f>
        <v>#N/A</v>
      </c>
      <c r="Q336" s="65" t="e">
        <f>VLOOKUP(E336,'Trimming log'!$F$5:$V$5000,13,FALSE)</f>
        <v>#N/A</v>
      </c>
      <c r="R336" s="65" t="e">
        <f>VLOOKUP(E336,'Trimming log'!$F$5:$V$5000,14,FALSE)</f>
        <v>#N/A</v>
      </c>
      <c r="S336" s="65" t="e">
        <f>VLOOKUP(E336,'Trimming log'!$F$5:$V$5000,15,FALSE)</f>
        <v>#N/A</v>
      </c>
      <c r="T336" s="65" t="e">
        <f t="shared" si="67"/>
        <v>#N/A</v>
      </c>
      <c r="U336" s="491" t="str">
        <f t="shared" si="68"/>
        <v/>
      </c>
      <c r="V336" s="74">
        <f t="shared" si="69"/>
        <v>0</v>
      </c>
      <c r="W336" s="134">
        <f t="shared" si="70"/>
        <v>0</v>
      </c>
      <c r="X336" s="134" t="e">
        <f>VLOOKUP(E336,'Trimming log'!$F$5:$Y$5000,19,FALSE)</f>
        <v>#N/A</v>
      </c>
      <c r="Y336" s="134" t="e">
        <f>VLOOKUP(E336,'Trimming log'!$F$5:$Y$5000,20,FALSE)</f>
        <v>#N/A</v>
      </c>
      <c r="Z336" s="135" t="e">
        <f t="shared" si="71"/>
        <v>#N/A</v>
      </c>
      <c r="AA336" s="135" t="e">
        <f t="shared" si="72"/>
        <v>#N/A</v>
      </c>
      <c r="AB336" s="136" t="e">
        <f t="shared" si="73"/>
        <v>#N/A</v>
      </c>
      <c r="AC336" s="136" t="e">
        <f t="shared" si="74"/>
        <v>#N/A</v>
      </c>
      <c r="AD336" s="136" t="e">
        <f t="shared" si="75"/>
        <v>#N/A</v>
      </c>
      <c r="AE336" s="136" t="e">
        <f t="shared" si="76"/>
        <v>#N/A</v>
      </c>
    </row>
    <row r="337" spans="1:31" ht="15" customHeight="1">
      <c r="A337" s="67" t="str">
        <f t="shared" si="65"/>
        <v/>
      </c>
      <c r="B337" s="65">
        <f t="shared" si="77"/>
        <v>314</v>
      </c>
      <c r="C337" s="68" t="str">
        <f t="shared" si="66"/>
        <v/>
      </c>
      <c r="D337" s="69"/>
      <c r="E337" s="66"/>
      <c r="F337" s="65" t="e">
        <f>VLOOKUP(E337,'Trimming log'!$F$5:$V$5000,2,FALSE)</f>
        <v>#N/A</v>
      </c>
      <c r="G337" s="65" t="e">
        <f>VLOOKUP(E337,'Trimming log'!$F$5:$V$5000,3,FALSE)</f>
        <v>#N/A</v>
      </c>
      <c r="H337" s="508" t="e">
        <f>VLOOKUP(E337,'Trimming log'!$F$5:$V$5000,4,FALSE)</f>
        <v>#N/A</v>
      </c>
      <c r="I337" s="65" t="e">
        <f>VLOOKUP(E337,'Trimming log'!$F$5:$V$5000,5,FALSE)</f>
        <v>#N/A</v>
      </c>
      <c r="J337" s="65" t="e">
        <f>VLOOKUP(E337,'Trimming log'!$F$5:$V$5000,6,FALSE)</f>
        <v>#N/A</v>
      </c>
      <c r="K337" s="65" t="e">
        <f>VLOOKUP(E337,'Trimming log'!$F$5:$V$5000,7,FALSE)</f>
        <v>#N/A</v>
      </c>
      <c r="L337" s="65" t="e">
        <f>VLOOKUP(E337,'Trimming log'!$F$5:$V$5000,8,FALSE)</f>
        <v>#N/A</v>
      </c>
      <c r="M337" s="65" t="e">
        <f>VLOOKUP(E337,'Trimming log'!$F$5:$V$5000,9,FALSE)</f>
        <v>#N/A</v>
      </c>
      <c r="N337" s="507" t="e">
        <f>VLOOKUP(E337,'Trimming log'!$F$5:$V$5000,10,FALSE)</f>
        <v>#N/A</v>
      </c>
      <c r="O337" s="65" t="e">
        <f>VLOOKUP(E337,'Trimming log'!$F$5:$V$5000,11,FALSE)</f>
        <v>#N/A</v>
      </c>
      <c r="P337" s="65" t="e">
        <f>VLOOKUP(E337,'Trimming log'!$F$5:$V$5000,12,FALSE)</f>
        <v>#N/A</v>
      </c>
      <c r="Q337" s="65" t="e">
        <f>VLOOKUP(E337,'Trimming log'!$F$5:$V$5000,13,FALSE)</f>
        <v>#N/A</v>
      </c>
      <c r="R337" s="65" t="e">
        <f>VLOOKUP(E337,'Trimming log'!$F$5:$V$5000,14,FALSE)</f>
        <v>#N/A</v>
      </c>
      <c r="S337" s="65" t="e">
        <f>VLOOKUP(E337,'Trimming log'!$F$5:$V$5000,15,FALSE)</f>
        <v>#N/A</v>
      </c>
      <c r="T337" s="65" t="e">
        <f t="shared" si="67"/>
        <v>#N/A</v>
      </c>
      <c r="U337" s="491" t="str">
        <f t="shared" si="68"/>
        <v/>
      </c>
      <c r="V337" s="74">
        <f t="shared" si="69"/>
        <v>0</v>
      </c>
      <c r="W337" s="134">
        <f t="shared" si="70"/>
        <v>0</v>
      </c>
      <c r="X337" s="134" t="e">
        <f>VLOOKUP(E337,'Trimming log'!$F$5:$Y$5000,19,FALSE)</f>
        <v>#N/A</v>
      </c>
      <c r="Y337" s="134" t="e">
        <f>VLOOKUP(E337,'Trimming log'!$F$5:$Y$5000,20,FALSE)</f>
        <v>#N/A</v>
      </c>
      <c r="Z337" s="135" t="e">
        <f t="shared" si="71"/>
        <v>#N/A</v>
      </c>
      <c r="AA337" s="135" t="e">
        <f t="shared" si="72"/>
        <v>#N/A</v>
      </c>
      <c r="AB337" s="136" t="e">
        <f t="shared" si="73"/>
        <v>#N/A</v>
      </c>
      <c r="AC337" s="136" t="e">
        <f t="shared" si="74"/>
        <v>#N/A</v>
      </c>
      <c r="AD337" s="136" t="e">
        <f t="shared" si="75"/>
        <v>#N/A</v>
      </c>
      <c r="AE337" s="136" t="e">
        <f t="shared" si="76"/>
        <v>#N/A</v>
      </c>
    </row>
    <row r="338" spans="1:31" ht="15" customHeight="1">
      <c r="A338" s="67" t="str">
        <f t="shared" si="65"/>
        <v/>
      </c>
      <c r="B338" s="65">
        <f t="shared" si="77"/>
        <v>315</v>
      </c>
      <c r="C338" s="68" t="str">
        <f t="shared" si="66"/>
        <v/>
      </c>
      <c r="D338" s="69"/>
      <c r="E338" s="66"/>
      <c r="F338" s="65" t="e">
        <f>VLOOKUP(E338,'Trimming log'!$F$5:$V$5000,2,FALSE)</f>
        <v>#N/A</v>
      </c>
      <c r="G338" s="65" t="e">
        <f>VLOOKUP(E338,'Trimming log'!$F$5:$V$5000,3,FALSE)</f>
        <v>#N/A</v>
      </c>
      <c r="H338" s="508" t="e">
        <f>VLOOKUP(E338,'Trimming log'!$F$5:$V$5000,4,FALSE)</f>
        <v>#N/A</v>
      </c>
      <c r="I338" s="65" t="e">
        <f>VLOOKUP(E338,'Trimming log'!$F$5:$V$5000,5,FALSE)</f>
        <v>#N/A</v>
      </c>
      <c r="J338" s="65" t="e">
        <f>VLOOKUP(E338,'Trimming log'!$F$5:$V$5000,6,FALSE)</f>
        <v>#N/A</v>
      </c>
      <c r="K338" s="65" t="e">
        <f>VLOOKUP(E338,'Trimming log'!$F$5:$V$5000,7,FALSE)</f>
        <v>#N/A</v>
      </c>
      <c r="L338" s="65" t="e">
        <f>VLOOKUP(E338,'Trimming log'!$F$5:$V$5000,8,FALSE)</f>
        <v>#N/A</v>
      </c>
      <c r="M338" s="65" t="e">
        <f>VLOOKUP(E338,'Trimming log'!$F$5:$V$5000,9,FALSE)</f>
        <v>#N/A</v>
      </c>
      <c r="N338" s="507" t="e">
        <f>VLOOKUP(E338,'Trimming log'!$F$5:$V$5000,10,FALSE)</f>
        <v>#N/A</v>
      </c>
      <c r="O338" s="65" t="e">
        <f>VLOOKUP(E338,'Trimming log'!$F$5:$V$5000,11,FALSE)</f>
        <v>#N/A</v>
      </c>
      <c r="P338" s="65" t="e">
        <f>VLOOKUP(E338,'Trimming log'!$F$5:$V$5000,12,FALSE)</f>
        <v>#N/A</v>
      </c>
      <c r="Q338" s="65" t="e">
        <f>VLOOKUP(E338,'Trimming log'!$F$5:$V$5000,13,FALSE)</f>
        <v>#N/A</v>
      </c>
      <c r="R338" s="65" t="e">
        <f>VLOOKUP(E338,'Trimming log'!$F$5:$V$5000,14,FALSE)</f>
        <v>#N/A</v>
      </c>
      <c r="S338" s="65" t="e">
        <f>VLOOKUP(E338,'Trimming log'!$F$5:$V$5000,15,FALSE)</f>
        <v>#N/A</v>
      </c>
      <c r="T338" s="65" t="e">
        <f t="shared" si="67"/>
        <v>#N/A</v>
      </c>
      <c r="U338" s="491" t="str">
        <f t="shared" si="68"/>
        <v/>
      </c>
      <c r="V338" s="74">
        <f t="shared" si="69"/>
        <v>0</v>
      </c>
      <c r="W338" s="134">
        <f t="shared" si="70"/>
        <v>0</v>
      </c>
      <c r="X338" s="134" t="e">
        <f>VLOOKUP(E338,'Trimming log'!$F$5:$Y$5000,19,FALSE)</f>
        <v>#N/A</v>
      </c>
      <c r="Y338" s="134" t="e">
        <f>VLOOKUP(E338,'Trimming log'!$F$5:$Y$5000,20,FALSE)</f>
        <v>#N/A</v>
      </c>
      <c r="Z338" s="135" t="e">
        <f t="shared" si="71"/>
        <v>#N/A</v>
      </c>
      <c r="AA338" s="135" t="e">
        <f t="shared" si="72"/>
        <v>#N/A</v>
      </c>
      <c r="AB338" s="136" t="e">
        <f t="shared" si="73"/>
        <v>#N/A</v>
      </c>
      <c r="AC338" s="136" t="e">
        <f t="shared" si="74"/>
        <v>#N/A</v>
      </c>
      <c r="AD338" s="136" t="e">
        <f t="shared" si="75"/>
        <v>#N/A</v>
      </c>
      <c r="AE338" s="136" t="e">
        <f t="shared" si="76"/>
        <v>#N/A</v>
      </c>
    </row>
    <row r="339" spans="1:31" ht="15" customHeight="1">
      <c r="A339" s="67" t="str">
        <f t="shared" si="65"/>
        <v/>
      </c>
      <c r="B339" s="65">
        <f t="shared" si="77"/>
        <v>316</v>
      </c>
      <c r="C339" s="68" t="str">
        <f t="shared" si="66"/>
        <v/>
      </c>
      <c r="D339" s="69"/>
      <c r="E339" s="66"/>
      <c r="F339" s="65" t="e">
        <f>VLOOKUP(E339,'Trimming log'!$F$5:$V$5000,2,FALSE)</f>
        <v>#N/A</v>
      </c>
      <c r="G339" s="65" t="e">
        <f>VLOOKUP(E339,'Trimming log'!$F$5:$V$5000,3,FALSE)</f>
        <v>#N/A</v>
      </c>
      <c r="H339" s="508" t="e">
        <f>VLOOKUP(E339,'Trimming log'!$F$5:$V$5000,4,FALSE)</f>
        <v>#N/A</v>
      </c>
      <c r="I339" s="65" t="e">
        <f>VLOOKUP(E339,'Trimming log'!$F$5:$V$5000,5,FALSE)</f>
        <v>#N/A</v>
      </c>
      <c r="J339" s="65" t="e">
        <f>VLOOKUP(E339,'Trimming log'!$F$5:$V$5000,6,FALSE)</f>
        <v>#N/A</v>
      </c>
      <c r="K339" s="65" t="e">
        <f>VLOOKUP(E339,'Trimming log'!$F$5:$V$5000,7,FALSE)</f>
        <v>#N/A</v>
      </c>
      <c r="L339" s="65" t="e">
        <f>VLOOKUP(E339,'Trimming log'!$F$5:$V$5000,8,FALSE)</f>
        <v>#N/A</v>
      </c>
      <c r="M339" s="65" t="e">
        <f>VLOOKUP(E339,'Trimming log'!$F$5:$V$5000,9,FALSE)</f>
        <v>#N/A</v>
      </c>
      <c r="N339" s="507" t="e">
        <f>VLOOKUP(E339,'Trimming log'!$F$5:$V$5000,10,FALSE)</f>
        <v>#N/A</v>
      </c>
      <c r="O339" s="65" t="e">
        <f>VLOOKUP(E339,'Trimming log'!$F$5:$V$5000,11,FALSE)</f>
        <v>#N/A</v>
      </c>
      <c r="P339" s="65" t="e">
        <f>VLOOKUP(E339,'Trimming log'!$F$5:$V$5000,12,FALSE)</f>
        <v>#N/A</v>
      </c>
      <c r="Q339" s="65" t="e">
        <f>VLOOKUP(E339,'Trimming log'!$F$5:$V$5000,13,FALSE)</f>
        <v>#N/A</v>
      </c>
      <c r="R339" s="65" t="e">
        <f>VLOOKUP(E339,'Trimming log'!$F$5:$V$5000,14,FALSE)</f>
        <v>#N/A</v>
      </c>
      <c r="S339" s="65" t="e">
        <f>VLOOKUP(E339,'Trimming log'!$F$5:$V$5000,15,FALSE)</f>
        <v>#N/A</v>
      </c>
      <c r="T339" s="65" t="e">
        <f t="shared" si="67"/>
        <v>#N/A</v>
      </c>
      <c r="U339" s="491" t="str">
        <f t="shared" si="68"/>
        <v/>
      </c>
      <c r="V339" s="74">
        <f t="shared" si="69"/>
        <v>0</v>
      </c>
      <c r="W339" s="134">
        <f t="shared" si="70"/>
        <v>0</v>
      </c>
      <c r="X339" s="134" t="e">
        <f>VLOOKUP(E339,'Trimming log'!$F$5:$Y$5000,19,FALSE)</f>
        <v>#N/A</v>
      </c>
      <c r="Y339" s="134" t="e">
        <f>VLOOKUP(E339,'Trimming log'!$F$5:$Y$5000,20,FALSE)</f>
        <v>#N/A</v>
      </c>
      <c r="Z339" s="135" t="e">
        <f t="shared" si="71"/>
        <v>#N/A</v>
      </c>
      <c r="AA339" s="135" t="e">
        <f t="shared" si="72"/>
        <v>#N/A</v>
      </c>
      <c r="AB339" s="136" t="e">
        <f t="shared" si="73"/>
        <v>#N/A</v>
      </c>
      <c r="AC339" s="136" t="e">
        <f t="shared" si="74"/>
        <v>#N/A</v>
      </c>
      <c r="AD339" s="136" t="e">
        <f t="shared" si="75"/>
        <v>#N/A</v>
      </c>
      <c r="AE339" s="136" t="e">
        <f t="shared" si="76"/>
        <v>#N/A</v>
      </c>
    </row>
    <row r="340" spans="1:31" ht="15" customHeight="1">
      <c r="A340" s="67" t="str">
        <f t="shared" si="65"/>
        <v/>
      </c>
      <c r="B340" s="65">
        <f t="shared" si="77"/>
        <v>317</v>
      </c>
      <c r="C340" s="68" t="str">
        <f t="shared" si="66"/>
        <v/>
      </c>
      <c r="D340" s="69"/>
      <c r="E340" s="66"/>
      <c r="F340" s="65" t="e">
        <f>VLOOKUP(E340,'Trimming log'!$F$5:$V$5000,2,FALSE)</f>
        <v>#N/A</v>
      </c>
      <c r="G340" s="65" t="e">
        <f>VLOOKUP(E340,'Trimming log'!$F$5:$V$5000,3,FALSE)</f>
        <v>#N/A</v>
      </c>
      <c r="H340" s="508" t="e">
        <f>VLOOKUP(E340,'Trimming log'!$F$5:$V$5000,4,FALSE)</f>
        <v>#N/A</v>
      </c>
      <c r="I340" s="65" t="e">
        <f>VLOOKUP(E340,'Trimming log'!$F$5:$V$5000,5,FALSE)</f>
        <v>#N/A</v>
      </c>
      <c r="J340" s="65" t="e">
        <f>VLOOKUP(E340,'Trimming log'!$F$5:$V$5000,6,FALSE)</f>
        <v>#N/A</v>
      </c>
      <c r="K340" s="65" t="e">
        <f>VLOOKUP(E340,'Trimming log'!$F$5:$V$5000,7,FALSE)</f>
        <v>#N/A</v>
      </c>
      <c r="L340" s="65" t="e">
        <f>VLOOKUP(E340,'Trimming log'!$F$5:$V$5000,8,FALSE)</f>
        <v>#N/A</v>
      </c>
      <c r="M340" s="65" t="e">
        <f>VLOOKUP(E340,'Trimming log'!$F$5:$V$5000,9,FALSE)</f>
        <v>#N/A</v>
      </c>
      <c r="N340" s="507" t="e">
        <f>VLOOKUP(E340,'Trimming log'!$F$5:$V$5000,10,FALSE)</f>
        <v>#N/A</v>
      </c>
      <c r="O340" s="65" t="e">
        <f>VLOOKUP(E340,'Trimming log'!$F$5:$V$5000,11,FALSE)</f>
        <v>#N/A</v>
      </c>
      <c r="P340" s="65" t="e">
        <f>VLOOKUP(E340,'Trimming log'!$F$5:$V$5000,12,FALSE)</f>
        <v>#N/A</v>
      </c>
      <c r="Q340" s="65" t="e">
        <f>VLOOKUP(E340,'Trimming log'!$F$5:$V$5000,13,FALSE)</f>
        <v>#N/A</v>
      </c>
      <c r="R340" s="65" t="e">
        <f>VLOOKUP(E340,'Trimming log'!$F$5:$V$5000,14,FALSE)</f>
        <v>#N/A</v>
      </c>
      <c r="S340" s="65" t="e">
        <f>VLOOKUP(E340,'Trimming log'!$F$5:$V$5000,15,FALSE)</f>
        <v>#N/A</v>
      </c>
      <c r="T340" s="65" t="e">
        <f t="shared" si="67"/>
        <v>#N/A</v>
      </c>
      <c r="U340" s="491" t="str">
        <f t="shared" si="68"/>
        <v/>
      </c>
      <c r="V340" s="74">
        <f t="shared" si="69"/>
        <v>0</v>
      </c>
      <c r="W340" s="134">
        <f t="shared" si="70"/>
        <v>0</v>
      </c>
      <c r="X340" s="134" t="e">
        <f>VLOOKUP(E340,'Trimming log'!$F$5:$Y$5000,19,FALSE)</f>
        <v>#N/A</v>
      </c>
      <c r="Y340" s="134" t="e">
        <f>VLOOKUP(E340,'Trimming log'!$F$5:$Y$5000,20,FALSE)</f>
        <v>#N/A</v>
      </c>
      <c r="Z340" s="135" t="e">
        <f t="shared" si="71"/>
        <v>#N/A</v>
      </c>
      <c r="AA340" s="135" t="e">
        <f t="shared" si="72"/>
        <v>#N/A</v>
      </c>
      <c r="AB340" s="136" t="e">
        <f t="shared" si="73"/>
        <v>#N/A</v>
      </c>
      <c r="AC340" s="136" t="e">
        <f t="shared" si="74"/>
        <v>#N/A</v>
      </c>
      <c r="AD340" s="136" t="e">
        <f t="shared" si="75"/>
        <v>#N/A</v>
      </c>
      <c r="AE340" s="136" t="e">
        <f t="shared" si="76"/>
        <v>#N/A</v>
      </c>
    </row>
    <row r="341" spans="1:31" ht="15" customHeight="1">
      <c r="A341" s="67" t="str">
        <f t="shared" si="65"/>
        <v/>
      </c>
      <c r="B341" s="65">
        <f t="shared" si="77"/>
        <v>318</v>
      </c>
      <c r="C341" s="68" t="str">
        <f t="shared" si="66"/>
        <v/>
      </c>
      <c r="D341" s="69"/>
      <c r="E341" s="66"/>
      <c r="F341" s="65" t="e">
        <f>VLOOKUP(E341,'Trimming log'!$F$5:$V$5000,2,FALSE)</f>
        <v>#N/A</v>
      </c>
      <c r="G341" s="65" t="e">
        <f>VLOOKUP(E341,'Trimming log'!$F$5:$V$5000,3,FALSE)</f>
        <v>#N/A</v>
      </c>
      <c r="H341" s="508" t="e">
        <f>VLOOKUP(E341,'Trimming log'!$F$5:$V$5000,4,FALSE)</f>
        <v>#N/A</v>
      </c>
      <c r="I341" s="65" t="e">
        <f>VLOOKUP(E341,'Trimming log'!$F$5:$V$5000,5,FALSE)</f>
        <v>#N/A</v>
      </c>
      <c r="J341" s="65" t="e">
        <f>VLOOKUP(E341,'Trimming log'!$F$5:$V$5000,6,FALSE)</f>
        <v>#N/A</v>
      </c>
      <c r="K341" s="65" t="e">
        <f>VLOOKUP(E341,'Trimming log'!$F$5:$V$5000,7,FALSE)</f>
        <v>#N/A</v>
      </c>
      <c r="L341" s="65" t="e">
        <f>VLOOKUP(E341,'Trimming log'!$F$5:$V$5000,8,FALSE)</f>
        <v>#N/A</v>
      </c>
      <c r="M341" s="65" t="e">
        <f>VLOOKUP(E341,'Trimming log'!$F$5:$V$5000,9,FALSE)</f>
        <v>#N/A</v>
      </c>
      <c r="N341" s="507" t="e">
        <f>VLOOKUP(E341,'Trimming log'!$F$5:$V$5000,10,FALSE)</f>
        <v>#N/A</v>
      </c>
      <c r="O341" s="65" t="e">
        <f>VLOOKUP(E341,'Trimming log'!$F$5:$V$5000,11,FALSE)</f>
        <v>#N/A</v>
      </c>
      <c r="P341" s="65" t="e">
        <f>VLOOKUP(E341,'Trimming log'!$F$5:$V$5000,12,FALSE)</f>
        <v>#N/A</v>
      </c>
      <c r="Q341" s="65" t="e">
        <f>VLOOKUP(E341,'Trimming log'!$F$5:$V$5000,13,FALSE)</f>
        <v>#N/A</v>
      </c>
      <c r="R341" s="65" t="e">
        <f>VLOOKUP(E341,'Trimming log'!$F$5:$V$5000,14,FALSE)</f>
        <v>#N/A</v>
      </c>
      <c r="S341" s="65" t="e">
        <f>VLOOKUP(E341,'Trimming log'!$F$5:$V$5000,15,FALSE)</f>
        <v>#N/A</v>
      </c>
      <c r="T341" s="65" t="e">
        <f t="shared" si="67"/>
        <v>#N/A</v>
      </c>
      <c r="U341" s="491" t="str">
        <f t="shared" si="68"/>
        <v/>
      </c>
      <c r="V341" s="74">
        <f t="shared" si="69"/>
        <v>0</v>
      </c>
      <c r="W341" s="134">
        <f t="shared" si="70"/>
        <v>0</v>
      </c>
      <c r="X341" s="134" t="e">
        <f>VLOOKUP(E341,'Trimming log'!$F$5:$Y$5000,19,FALSE)</f>
        <v>#N/A</v>
      </c>
      <c r="Y341" s="134" t="e">
        <f>VLOOKUP(E341,'Trimming log'!$F$5:$Y$5000,20,FALSE)</f>
        <v>#N/A</v>
      </c>
      <c r="Z341" s="135" t="e">
        <f t="shared" si="71"/>
        <v>#N/A</v>
      </c>
      <c r="AA341" s="135" t="e">
        <f t="shared" si="72"/>
        <v>#N/A</v>
      </c>
      <c r="AB341" s="136" t="e">
        <f t="shared" si="73"/>
        <v>#N/A</v>
      </c>
      <c r="AC341" s="136" t="e">
        <f t="shared" si="74"/>
        <v>#N/A</v>
      </c>
      <c r="AD341" s="136" t="e">
        <f t="shared" si="75"/>
        <v>#N/A</v>
      </c>
      <c r="AE341" s="136" t="e">
        <f t="shared" si="76"/>
        <v>#N/A</v>
      </c>
    </row>
    <row r="342" spans="1:31" ht="15" customHeight="1">
      <c r="A342" s="67" t="str">
        <f t="shared" si="65"/>
        <v/>
      </c>
      <c r="B342" s="65">
        <f t="shared" si="77"/>
        <v>319</v>
      </c>
      <c r="C342" s="68" t="str">
        <f t="shared" si="66"/>
        <v/>
      </c>
      <c r="D342" s="69"/>
      <c r="E342" s="66"/>
      <c r="F342" s="65" t="e">
        <f>VLOOKUP(E342,'Trimming log'!$F$5:$V$5000,2,FALSE)</f>
        <v>#N/A</v>
      </c>
      <c r="G342" s="65" t="e">
        <f>VLOOKUP(E342,'Trimming log'!$F$5:$V$5000,3,FALSE)</f>
        <v>#N/A</v>
      </c>
      <c r="H342" s="508" t="e">
        <f>VLOOKUP(E342,'Trimming log'!$F$5:$V$5000,4,FALSE)</f>
        <v>#N/A</v>
      </c>
      <c r="I342" s="65" t="e">
        <f>VLOOKUP(E342,'Trimming log'!$F$5:$V$5000,5,FALSE)</f>
        <v>#N/A</v>
      </c>
      <c r="J342" s="65" t="e">
        <f>VLOOKUP(E342,'Trimming log'!$F$5:$V$5000,6,FALSE)</f>
        <v>#N/A</v>
      </c>
      <c r="K342" s="65" t="e">
        <f>VLOOKUP(E342,'Trimming log'!$F$5:$V$5000,7,FALSE)</f>
        <v>#N/A</v>
      </c>
      <c r="L342" s="65" t="e">
        <f>VLOOKUP(E342,'Trimming log'!$F$5:$V$5000,8,FALSE)</f>
        <v>#N/A</v>
      </c>
      <c r="M342" s="65" t="e">
        <f>VLOOKUP(E342,'Trimming log'!$F$5:$V$5000,9,FALSE)</f>
        <v>#N/A</v>
      </c>
      <c r="N342" s="507" t="e">
        <f>VLOOKUP(E342,'Trimming log'!$F$5:$V$5000,10,FALSE)</f>
        <v>#N/A</v>
      </c>
      <c r="O342" s="65" t="e">
        <f>VLOOKUP(E342,'Trimming log'!$F$5:$V$5000,11,FALSE)</f>
        <v>#N/A</v>
      </c>
      <c r="P342" s="65" t="e">
        <f>VLOOKUP(E342,'Trimming log'!$F$5:$V$5000,12,FALSE)</f>
        <v>#N/A</v>
      </c>
      <c r="Q342" s="65" t="e">
        <f>VLOOKUP(E342,'Trimming log'!$F$5:$V$5000,13,FALSE)</f>
        <v>#N/A</v>
      </c>
      <c r="R342" s="65" t="e">
        <f>VLOOKUP(E342,'Trimming log'!$F$5:$V$5000,14,FALSE)</f>
        <v>#N/A</v>
      </c>
      <c r="S342" s="65" t="e">
        <f>VLOOKUP(E342,'Trimming log'!$F$5:$V$5000,15,FALSE)</f>
        <v>#N/A</v>
      </c>
      <c r="T342" s="65" t="e">
        <f t="shared" si="67"/>
        <v>#N/A</v>
      </c>
      <c r="U342" s="491" t="str">
        <f t="shared" si="68"/>
        <v/>
      </c>
      <c r="V342" s="74">
        <f t="shared" si="69"/>
        <v>0</v>
      </c>
      <c r="W342" s="134">
        <f t="shared" si="70"/>
        <v>0</v>
      </c>
      <c r="X342" s="134" t="e">
        <f>VLOOKUP(E342,'Trimming log'!$F$5:$Y$5000,19,FALSE)</f>
        <v>#N/A</v>
      </c>
      <c r="Y342" s="134" t="e">
        <f>VLOOKUP(E342,'Trimming log'!$F$5:$Y$5000,20,FALSE)</f>
        <v>#N/A</v>
      </c>
      <c r="Z342" s="135" t="e">
        <f t="shared" si="71"/>
        <v>#N/A</v>
      </c>
      <c r="AA342" s="135" t="e">
        <f t="shared" si="72"/>
        <v>#N/A</v>
      </c>
      <c r="AB342" s="136" t="e">
        <f t="shared" si="73"/>
        <v>#N/A</v>
      </c>
      <c r="AC342" s="136" t="e">
        <f t="shared" si="74"/>
        <v>#N/A</v>
      </c>
      <c r="AD342" s="136" t="e">
        <f t="shared" si="75"/>
        <v>#N/A</v>
      </c>
      <c r="AE342" s="136" t="e">
        <f t="shared" si="76"/>
        <v>#N/A</v>
      </c>
    </row>
    <row r="343" spans="1:31" ht="15" customHeight="1">
      <c r="A343" s="67" t="str">
        <f t="shared" si="65"/>
        <v/>
      </c>
      <c r="B343" s="65">
        <f t="shared" si="77"/>
        <v>320</v>
      </c>
      <c r="C343" s="68" t="str">
        <f t="shared" si="66"/>
        <v/>
      </c>
      <c r="D343" s="69"/>
      <c r="E343" s="66"/>
      <c r="F343" s="65" t="e">
        <f>VLOOKUP(E343,'Trimming log'!$F$5:$V$5000,2,FALSE)</f>
        <v>#N/A</v>
      </c>
      <c r="G343" s="65" t="e">
        <f>VLOOKUP(E343,'Trimming log'!$F$5:$V$5000,3,FALSE)</f>
        <v>#N/A</v>
      </c>
      <c r="H343" s="508" t="e">
        <f>VLOOKUP(E343,'Trimming log'!$F$5:$V$5000,4,FALSE)</f>
        <v>#N/A</v>
      </c>
      <c r="I343" s="65" t="e">
        <f>VLOOKUP(E343,'Trimming log'!$F$5:$V$5000,5,FALSE)</f>
        <v>#N/A</v>
      </c>
      <c r="J343" s="65" t="e">
        <f>VLOOKUP(E343,'Trimming log'!$F$5:$V$5000,6,FALSE)</f>
        <v>#N/A</v>
      </c>
      <c r="K343" s="65" t="e">
        <f>VLOOKUP(E343,'Trimming log'!$F$5:$V$5000,7,FALSE)</f>
        <v>#N/A</v>
      </c>
      <c r="L343" s="65" t="e">
        <f>VLOOKUP(E343,'Trimming log'!$F$5:$V$5000,8,FALSE)</f>
        <v>#N/A</v>
      </c>
      <c r="M343" s="65" t="e">
        <f>VLOOKUP(E343,'Trimming log'!$F$5:$V$5000,9,FALSE)</f>
        <v>#N/A</v>
      </c>
      <c r="N343" s="507" t="e">
        <f>VLOOKUP(E343,'Trimming log'!$F$5:$V$5000,10,FALSE)</f>
        <v>#N/A</v>
      </c>
      <c r="O343" s="65" t="e">
        <f>VLOOKUP(E343,'Trimming log'!$F$5:$V$5000,11,FALSE)</f>
        <v>#N/A</v>
      </c>
      <c r="P343" s="65" t="e">
        <f>VLOOKUP(E343,'Trimming log'!$F$5:$V$5000,12,FALSE)</f>
        <v>#N/A</v>
      </c>
      <c r="Q343" s="65" t="e">
        <f>VLOOKUP(E343,'Trimming log'!$F$5:$V$5000,13,FALSE)</f>
        <v>#N/A</v>
      </c>
      <c r="R343" s="65" t="e">
        <f>VLOOKUP(E343,'Trimming log'!$F$5:$V$5000,14,FALSE)</f>
        <v>#N/A</v>
      </c>
      <c r="S343" s="65" t="e">
        <f>VLOOKUP(E343,'Trimming log'!$F$5:$V$5000,15,FALSE)</f>
        <v>#N/A</v>
      </c>
      <c r="T343" s="65" t="e">
        <f t="shared" si="67"/>
        <v>#N/A</v>
      </c>
      <c r="U343" s="491" t="str">
        <f t="shared" si="68"/>
        <v/>
      </c>
      <c r="V343" s="74">
        <f t="shared" si="69"/>
        <v>0</v>
      </c>
      <c r="W343" s="134">
        <f t="shared" si="70"/>
        <v>0</v>
      </c>
      <c r="X343" s="134" t="e">
        <f>VLOOKUP(E343,'Trimming log'!$F$5:$Y$5000,19,FALSE)</f>
        <v>#N/A</v>
      </c>
      <c r="Y343" s="134" t="e">
        <f>VLOOKUP(E343,'Trimming log'!$F$5:$Y$5000,20,FALSE)</f>
        <v>#N/A</v>
      </c>
      <c r="Z343" s="135" t="e">
        <f t="shared" si="71"/>
        <v>#N/A</v>
      </c>
      <c r="AA343" s="135" t="e">
        <f t="shared" si="72"/>
        <v>#N/A</v>
      </c>
      <c r="AB343" s="136" t="e">
        <f t="shared" si="73"/>
        <v>#N/A</v>
      </c>
      <c r="AC343" s="136" t="e">
        <f t="shared" si="74"/>
        <v>#N/A</v>
      </c>
      <c r="AD343" s="136" t="e">
        <f t="shared" si="75"/>
        <v>#N/A</v>
      </c>
      <c r="AE343" s="136" t="e">
        <f t="shared" si="76"/>
        <v>#N/A</v>
      </c>
    </row>
    <row r="344" spans="1:31" ht="15" customHeight="1">
      <c r="A344" s="67" t="str">
        <f t="shared" si="65"/>
        <v/>
      </c>
      <c r="B344" s="65">
        <f t="shared" si="77"/>
        <v>321</v>
      </c>
      <c r="C344" s="68" t="str">
        <f t="shared" si="66"/>
        <v/>
      </c>
      <c r="D344" s="69"/>
      <c r="E344" s="66"/>
      <c r="F344" s="65" t="e">
        <f>VLOOKUP(E344,'Trimming log'!$F$5:$V$5000,2,FALSE)</f>
        <v>#N/A</v>
      </c>
      <c r="G344" s="65" t="e">
        <f>VLOOKUP(E344,'Trimming log'!$F$5:$V$5000,3,FALSE)</f>
        <v>#N/A</v>
      </c>
      <c r="H344" s="508" t="e">
        <f>VLOOKUP(E344,'Trimming log'!$F$5:$V$5000,4,FALSE)</f>
        <v>#N/A</v>
      </c>
      <c r="I344" s="65" t="e">
        <f>VLOOKUP(E344,'Trimming log'!$F$5:$V$5000,5,FALSE)</f>
        <v>#N/A</v>
      </c>
      <c r="J344" s="65" t="e">
        <f>VLOOKUP(E344,'Trimming log'!$F$5:$V$5000,6,FALSE)</f>
        <v>#N/A</v>
      </c>
      <c r="K344" s="65" t="e">
        <f>VLOOKUP(E344,'Trimming log'!$F$5:$V$5000,7,FALSE)</f>
        <v>#N/A</v>
      </c>
      <c r="L344" s="65" t="e">
        <f>VLOOKUP(E344,'Trimming log'!$F$5:$V$5000,8,FALSE)</f>
        <v>#N/A</v>
      </c>
      <c r="M344" s="65" t="e">
        <f>VLOOKUP(E344,'Trimming log'!$F$5:$V$5000,9,FALSE)</f>
        <v>#N/A</v>
      </c>
      <c r="N344" s="507" t="e">
        <f>VLOOKUP(E344,'Trimming log'!$F$5:$V$5000,10,FALSE)</f>
        <v>#N/A</v>
      </c>
      <c r="O344" s="65" t="e">
        <f>VLOOKUP(E344,'Trimming log'!$F$5:$V$5000,11,FALSE)</f>
        <v>#N/A</v>
      </c>
      <c r="P344" s="65" t="e">
        <f>VLOOKUP(E344,'Trimming log'!$F$5:$V$5000,12,FALSE)</f>
        <v>#N/A</v>
      </c>
      <c r="Q344" s="65" t="e">
        <f>VLOOKUP(E344,'Trimming log'!$F$5:$V$5000,13,FALSE)</f>
        <v>#N/A</v>
      </c>
      <c r="R344" s="65" t="e">
        <f>VLOOKUP(E344,'Trimming log'!$F$5:$V$5000,14,FALSE)</f>
        <v>#N/A</v>
      </c>
      <c r="S344" s="65" t="e">
        <f>VLOOKUP(E344,'Trimming log'!$F$5:$V$5000,15,FALSE)</f>
        <v>#N/A</v>
      </c>
      <c r="T344" s="65" t="e">
        <f t="shared" si="67"/>
        <v>#N/A</v>
      </c>
      <c r="U344" s="491" t="str">
        <f t="shared" si="68"/>
        <v/>
      </c>
      <c r="V344" s="74">
        <f t="shared" si="69"/>
        <v>0</v>
      </c>
      <c r="W344" s="134">
        <f t="shared" si="70"/>
        <v>0</v>
      </c>
      <c r="X344" s="134" t="e">
        <f>VLOOKUP(E344,'Trimming log'!$F$5:$Y$5000,19,FALSE)</f>
        <v>#N/A</v>
      </c>
      <c r="Y344" s="134" t="e">
        <f>VLOOKUP(E344,'Trimming log'!$F$5:$Y$5000,20,FALSE)</f>
        <v>#N/A</v>
      </c>
      <c r="Z344" s="135" t="e">
        <f t="shared" si="71"/>
        <v>#N/A</v>
      </c>
      <c r="AA344" s="135" t="e">
        <f t="shared" si="72"/>
        <v>#N/A</v>
      </c>
      <c r="AB344" s="136" t="e">
        <f t="shared" si="73"/>
        <v>#N/A</v>
      </c>
      <c r="AC344" s="136" t="e">
        <f t="shared" si="74"/>
        <v>#N/A</v>
      </c>
      <c r="AD344" s="136" t="e">
        <f t="shared" si="75"/>
        <v>#N/A</v>
      </c>
      <c r="AE344" s="136" t="e">
        <f t="shared" si="76"/>
        <v>#N/A</v>
      </c>
    </row>
    <row r="345" spans="1:31" ht="15" customHeight="1">
      <c r="A345" s="67" t="str">
        <f t="shared" si="65"/>
        <v/>
      </c>
      <c r="B345" s="65">
        <f t="shared" si="77"/>
        <v>322</v>
      </c>
      <c r="C345" s="68" t="str">
        <f t="shared" si="66"/>
        <v/>
      </c>
      <c r="D345" s="69"/>
      <c r="E345" s="66"/>
      <c r="F345" s="65" t="e">
        <f>VLOOKUP(E345,'Trimming log'!$F$5:$V$5000,2,FALSE)</f>
        <v>#N/A</v>
      </c>
      <c r="G345" s="65" t="e">
        <f>VLOOKUP(E345,'Trimming log'!$F$5:$V$5000,3,FALSE)</f>
        <v>#N/A</v>
      </c>
      <c r="H345" s="508" t="e">
        <f>VLOOKUP(E345,'Trimming log'!$F$5:$V$5000,4,FALSE)</f>
        <v>#N/A</v>
      </c>
      <c r="I345" s="65" t="e">
        <f>VLOOKUP(E345,'Trimming log'!$F$5:$V$5000,5,FALSE)</f>
        <v>#N/A</v>
      </c>
      <c r="J345" s="65" t="e">
        <f>VLOOKUP(E345,'Trimming log'!$F$5:$V$5000,6,FALSE)</f>
        <v>#N/A</v>
      </c>
      <c r="K345" s="65" t="e">
        <f>VLOOKUP(E345,'Trimming log'!$F$5:$V$5000,7,FALSE)</f>
        <v>#N/A</v>
      </c>
      <c r="L345" s="65" t="e">
        <f>VLOOKUP(E345,'Trimming log'!$F$5:$V$5000,8,FALSE)</f>
        <v>#N/A</v>
      </c>
      <c r="M345" s="65" t="e">
        <f>VLOOKUP(E345,'Trimming log'!$F$5:$V$5000,9,FALSE)</f>
        <v>#N/A</v>
      </c>
      <c r="N345" s="507" t="e">
        <f>VLOOKUP(E345,'Trimming log'!$F$5:$V$5000,10,FALSE)</f>
        <v>#N/A</v>
      </c>
      <c r="O345" s="65" t="e">
        <f>VLOOKUP(E345,'Trimming log'!$F$5:$V$5000,11,FALSE)</f>
        <v>#N/A</v>
      </c>
      <c r="P345" s="65" t="e">
        <f>VLOOKUP(E345,'Trimming log'!$F$5:$V$5000,12,FALSE)</f>
        <v>#N/A</v>
      </c>
      <c r="Q345" s="65" t="e">
        <f>VLOOKUP(E345,'Trimming log'!$F$5:$V$5000,13,FALSE)</f>
        <v>#N/A</v>
      </c>
      <c r="R345" s="65" t="e">
        <f>VLOOKUP(E345,'Trimming log'!$F$5:$V$5000,14,FALSE)</f>
        <v>#N/A</v>
      </c>
      <c r="S345" s="65" t="e">
        <f>VLOOKUP(E345,'Trimming log'!$F$5:$V$5000,15,FALSE)</f>
        <v>#N/A</v>
      </c>
      <c r="T345" s="65" t="e">
        <f t="shared" si="67"/>
        <v>#N/A</v>
      </c>
      <c r="U345" s="491" t="str">
        <f t="shared" si="68"/>
        <v/>
      </c>
      <c r="V345" s="74">
        <f t="shared" si="69"/>
        <v>0</v>
      </c>
      <c r="W345" s="134">
        <f t="shared" si="70"/>
        <v>0</v>
      </c>
      <c r="X345" s="134" t="e">
        <f>VLOOKUP(E345,'Trimming log'!$F$5:$Y$5000,19,FALSE)</f>
        <v>#N/A</v>
      </c>
      <c r="Y345" s="134" t="e">
        <f>VLOOKUP(E345,'Trimming log'!$F$5:$Y$5000,20,FALSE)</f>
        <v>#N/A</v>
      </c>
      <c r="Z345" s="135" t="e">
        <f t="shared" si="71"/>
        <v>#N/A</v>
      </c>
      <c r="AA345" s="135" t="e">
        <f t="shared" si="72"/>
        <v>#N/A</v>
      </c>
      <c r="AB345" s="136" t="e">
        <f t="shared" si="73"/>
        <v>#N/A</v>
      </c>
      <c r="AC345" s="136" t="e">
        <f t="shared" si="74"/>
        <v>#N/A</v>
      </c>
      <c r="AD345" s="136" t="e">
        <f t="shared" si="75"/>
        <v>#N/A</v>
      </c>
      <c r="AE345" s="136" t="e">
        <f t="shared" si="76"/>
        <v>#N/A</v>
      </c>
    </row>
    <row r="346" spans="1:31" ht="15" customHeight="1">
      <c r="A346" s="67" t="str">
        <f t="shared" si="65"/>
        <v/>
      </c>
      <c r="B346" s="65">
        <f t="shared" si="77"/>
        <v>323</v>
      </c>
      <c r="C346" s="68" t="str">
        <f t="shared" si="66"/>
        <v/>
      </c>
      <c r="D346" s="69"/>
      <c r="E346" s="66"/>
      <c r="F346" s="65" t="e">
        <f>VLOOKUP(E346,'Trimming log'!$F$5:$V$5000,2,FALSE)</f>
        <v>#N/A</v>
      </c>
      <c r="G346" s="65" t="e">
        <f>VLOOKUP(E346,'Trimming log'!$F$5:$V$5000,3,FALSE)</f>
        <v>#N/A</v>
      </c>
      <c r="H346" s="508" t="e">
        <f>VLOOKUP(E346,'Trimming log'!$F$5:$V$5000,4,FALSE)</f>
        <v>#N/A</v>
      </c>
      <c r="I346" s="65" t="e">
        <f>VLOOKUP(E346,'Trimming log'!$F$5:$V$5000,5,FALSE)</f>
        <v>#N/A</v>
      </c>
      <c r="J346" s="65" t="e">
        <f>VLOOKUP(E346,'Trimming log'!$F$5:$V$5000,6,FALSE)</f>
        <v>#N/A</v>
      </c>
      <c r="K346" s="65" t="e">
        <f>VLOOKUP(E346,'Trimming log'!$F$5:$V$5000,7,FALSE)</f>
        <v>#N/A</v>
      </c>
      <c r="L346" s="65" t="e">
        <f>VLOOKUP(E346,'Trimming log'!$F$5:$V$5000,8,FALSE)</f>
        <v>#N/A</v>
      </c>
      <c r="M346" s="65" t="e">
        <f>VLOOKUP(E346,'Trimming log'!$F$5:$V$5000,9,FALSE)</f>
        <v>#N/A</v>
      </c>
      <c r="N346" s="507" t="e">
        <f>VLOOKUP(E346,'Trimming log'!$F$5:$V$5000,10,FALSE)</f>
        <v>#N/A</v>
      </c>
      <c r="O346" s="65" t="e">
        <f>VLOOKUP(E346,'Trimming log'!$F$5:$V$5000,11,FALSE)</f>
        <v>#N/A</v>
      </c>
      <c r="P346" s="65" t="e">
        <f>VLOOKUP(E346,'Trimming log'!$F$5:$V$5000,12,FALSE)</f>
        <v>#N/A</v>
      </c>
      <c r="Q346" s="65" t="e">
        <f>VLOOKUP(E346,'Trimming log'!$F$5:$V$5000,13,FALSE)</f>
        <v>#N/A</v>
      </c>
      <c r="R346" s="65" t="e">
        <f>VLOOKUP(E346,'Trimming log'!$F$5:$V$5000,14,FALSE)</f>
        <v>#N/A</v>
      </c>
      <c r="S346" s="65" t="e">
        <f>VLOOKUP(E346,'Trimming log'!$F$5:$V$5000,15,FALSE)</f>
        <v>#N/A</v>
      </c>
      <c r="T346" s="65" t="e">
        <f t="shared" si="67"/>
        <v>#N/A</v>
      </c>
      <c r="U346" s="491" t="str">
        <f t="shared" si="68"/>
        <v/>
      </c>
      <c r="V346" s="74">
        <f t="shared" si="69"/>
        <v>0</v>
      </c>
      <c r="W346" s="134">
        <f t="shared" si="70"/>
        <v>0</v>
      </c>
      <c r="X346" s="134" t="e">
        <f>VLOOKUP(E346,'Trimming log'!$F$5:$Y$5000,19,FALSE)</f>
        <v>#N/A</v>
      </c>
      <c r="Y346" s="134" t="e">
        <f>VLOOKUP(E346,'Trimming log'!$F$5:$Y$5000,20,FALSE)</f>
        <v>#N/A</v>
      </c>
      <c r="Z346" s="135" t="e">
        <f t="shared" si="71"/>
        <v>#N/A</v>
      </c>
      <c r="AA346" s="135" t="e">
        <f t="shared" si="72"/>
        <v>#N/A</v>
      </c>
      <c r="AB346" s="136" t="e">
        <f t="shared" si="73"/>
        <v>#N/A</v>
      </c>
      <c r="AC346" s="136" t="e">
        <f t="shared" si="74"/>
        <v>#N/A</v>
      </c>
      <c r="AD346" s="136" t="e">
        <f t="shared" si="75"/>
        <v>#N/A</v>
      </c>
      <c r="AE346" s="136" t="e">
        <f t="shared" si="76"/>
        <v>#N/A</v>
      </c>
    </row>
    <row r="347" spans="1:31" ht="15" customHeight="1">
      <c r="A347" s="67" t="str">
        <f t="shared" si="65"/>
        <v/>
      </c>
      <c r="B347" s="65">
        <f t="shared" si="77"/>
        <v>324</v>
      </c>
      <c r="C347" s="68" t="str">
        <f t="shared" si="66"/>
        <v/>
      </c>
      <c r="D347" s="69"/>
      <c r="E347" s="66"/>
      <c r="F347" s="65" t="e">
        <f>VLOOKUP(E347,'Trimming log'!$F$5:$V$5000,2,FALSE)</f>
        <v>#N/A</v>
      </c>
      <c r="G347" s="65" t="e">
        <f>VLOOKUP(E347,'Trimming log'!$F$5:$V$5000,3,FALSE)</f>
        <v>#N/A</v>
      </c>
      <c r="H347" s="508" t="e">
        <f>VLOOKUP(E347,'Trimming log'!$F$5:$V$5000,4,FALSE)</f>
        <v>#N/A</v>
      </c>
      <c r="I347" s="65" t="e">
        <f>VLOOKUP(E347,'Trimming log'!$F$5:$V$5000,5,FALSE)</f>
        <v>#N/A</v>
      </c>
      <c r="J347" s="65" t="e">
        <f>VLOOKUP(E347,'Trimming log'!$F$5:$V$5000,6,FALSE)</f>
        <v>#N/A</v>
      </c>
      <c r="K347" s="65" t="e">
        <f>VLOOKUP(E347,'Trimming log'!$F$5:$V$5000,7,FALSE)</f>
        <v>#N/A</v>
      </c>
      <c r="L347" s="65" t="e">
        <f>VLOOKUP(E347,'Trimming log'!$F$5:$V$5000,8,FALSE)</f>
        <v>#N/A</v>
      </c>
      <c r="M347" s="65" t="e">
        <f>VLOOKUP(E347,'Trimming log'!$F$5:$V$5000,9,FALSE)</f>
        <v>#N/A</v>
      </c>
      <c r="N347" s="507" t="e">
        <f>VLOOKUP(E347,'Trimming log'!$F$5:$V$5000,10,FALSE)</f>
        <v>#N/A</v>
      </c>
      <c r="O347" s="65" t="e">
        <f>VLOOKUP(E347,'Trimming log'!$F$5:$V$5000,11,FALSE)</f>
        <v>#N/A</v>
      </c>
      <c r="P347" s="65" t="e">
        <f>VLOOKUP(E347,'Trimming log'!$F$5:$V$5000,12,FALSE)</f>
        <v>#N/A</v>
      </c>
      <c r="Q347" s="65" t="e">
        <f>VLOOKUP(E347,'Trimming log'!$F$5:$V$5000,13,FALSE)</f>
        <v>#N/A</v>
      </c>
      <c r="R347" s="65" t="e">
        <f>VLOOKUP(E347,'Trimming log'!$F$5:$V$5000,14,FALSE)</f>
        <v>#N/A</v>
      </c>
      <c r="S347" s="65" t="e">
        <f>VLOOKUP(E347,'Trimming log'!$F$5:$V$5000,15,FALSE)</f>
        <v>#N/A</v>
      </c>
      <c r="T347" s="65" t="e">
        <f t="shared" si="67"/>
        <v>#N/A</v>
      </c>
      <c r="U347" s="491" t="str">
        <f t="shared" si="68"/>
        <v/>
      </c>
      <c r="V347" s="74">
        <f t="shared" si="69"/>
        <v>0</v>
      </c>
      <c r="W347" s="134">
        <f t="shared" si="70"/>
        <v>0</v>
      </c>
      <c r="X347" s="134" t="e">
        <f>VLOOKUP(E347,'Trimming log'!$F$5:$Y$5000,19,FALSE)</f>
        <v>#N/A</v>
      </c>
      <c r="Y347" s="134" t="e">
        <f>VLOOKUP(E347,'Trimming log'!$F$5:$Y$5000,20,FALSE)</f>
        <v>#N/A</v>
      </c>
      <c r="Z347" s="135" t="e">
        <f t="shared" si="71"/>
        <v>#N/A</v>
      </c>
      <c r="AA347" s="135" t="e">
        <f t="shared" si="72"/>
        <v>#N/A</v>
      </c>
      <c r="AB347" s="136" t="e">
        <f t="shared" si="73"/>
        <v>#N/A</v>
      </c>
      <c r="AC347" s="136" t="e">
        <f t="shared" si="74"/>
        <v>#N/A</v>
      </c>
      <c r="AD347" s="136" t="e">
        <f t="shared" si="75"/>
        <v>#N/A</v>
      </c>
      <c r="AE347" s="136" t="e">
        <f t="shared" si="76"/>
        <v>#N/A</v>
      </c>
    </row>
    <row r="348" spans="1:31" ht="15" customHeight="1">
      <c r="A348" s="67" t="str">
        <f t="shared" si="65"/>
        <v/>
      </c>
      <c r="B348" s="65">
        <f t="shared" si="77"/>
        <v>325</v>
      </c>
      <c r="C348" s="68" t="str">
        <f t="shared" si="66"/>
        <v/>
      </c>
      <c r="D348" s="69"/>
      <c r="E348" s="66"/>
      <c r="F348" s="65" t="e">
        <f>VLOOKUP(E348,'Trimming log'!$F$5:$V$5000,2,FALSE)</f>
        <v>#N/A</v>
      </c>
      <c r="G348" s="65" t="e">
        <f>VLOOKUP(E348,'Trimming log'!$F$5:$V$5000,3,FALSE)</f>
        <v>#N/A</v>
      </c>
      <c r="H348" s="508" t="e">
        <f>VLOOKUP(E348,'Trimming log'!$F$5:$V$5000,4,FALSE)</f>
        <v>#N/A</v>
      </c>
      <c r="I348" s="65" t="e">
        <f>VLOOKUP(E348,'Trimming log'!$F$5:$V$5000,5,FALSE)</f>
        <v>#N/A</v>
      </c>
      <c r="J348" s="65" t="e">
        <f>VLOOKUP(E348,'Trimming log'!$F$5:$V$5000,6,FALSE)</f>
        <v>#N/A</v>
      </c>
      <c r="K348" s="65" t="e">
        <f>VLOOKUP(E348,'Trimming log'!$F$5:$V$5000,7,FALSE)</f>
        <v>#N/A</v>
      </c>
      <c r="L348" s="65" t="e">
        <f>VLOOKUP(E348,'Trimming log'!$F$5:$V$5000,8,FALSE)</f>
        <v>#N/A</v>
      </c>
      <c r="M348" s="65" t="e">
        <f>VLOOKUP(E348,'Trimming log'!$F$5:$V$5000,9,FALSE)</f>
        <v>#N/A</v>
      </c>
      <c r="N348" s="507" t="e">
        <f>VLOOKUP(E348,'Trimming log'!$F$5:$V$5000,10,FALSE)</f>
        <v>#N/A</v>
      </c>
      <c r="O348" s="65" t="e">
        <f>VLOOKUP(E348,'Trimming log'!$F$5:$V$5000,11,FALSE)</f>
        <v>#N/A</v>
      </c>
      <c r="P348" s="65" t="e">
        <f>VLOOKUP(E348,'Trimming log'!$F$5:$V$5000,12,FALSE)</f>
        <v>#N/A</v>
      </c>
      <c r="Q348" s="65" t="e">
        <f>VLOOKUP(E348,'Trimming log'!$F$5:$V$5000,13,FALSE)</f>
        <v>#N/A</v>
      </c>
      <c r="R348" s="65" t="e">
        <f>VLOOKUP(E348,'Trimming log'!$F$5:$V$5000,14,FALSE)</f>
        <v>#N/A</v>
      </c>
      <c r="S348" s="65" t="e">
        <f>VLOOKUP(E348,'Trimming log'!$F$5:$V$5000,15,FALSE)</f>
        <v>#N/A</v>
      </c>
      <c r="T348" s="65" t="e">
        <f t="shared" si="67"/>
        <v>#N/A</v>
      </c>
      <c r="U348" s="491" t="str">
        <f t="shared" si="68"/>
        <v/>
      </c>
      <c r="V348" s="74">
        <f t="shared" si="69"/>
        <v>0</v>
      </c>
      <c r="W348" s="134">
        <f t="shared" si="70"/>
        <v>0</v>
      </c>
      <c r="X348" s="134" t="e">
        <f>VLOOKUP(E348,'Trimming log'!$F$5:$Y$5000,19,FALSE)</f>
        <v>#N/A</v>
      </c>
      <c r="Y348" s="134" t="e">
        <f>VLOOKUP(E348,'Trimming log'!$F$5:$Y$5000,20,FALSE)</f>
        <v>#N/A</v>
      </c>
      <c r="Z348" s="135" t="e">
        <f t="shared" si="71"/>
        <v>#N/A</v>
      </c>
      <c r="AA348" s="135" t="e">
        <f t="shared" si="72"/>
        <v>#N/A</v>
      </c>
      <c r="AB348" s="136" t="e">
        <f t="shared" si="73"/>
        <v>#N/A</v>
      </c>
      <c r="AC348" s="136" t="e">
        <f t="shared" si="74"/>
        <v>#N/A</v>
      </c>
      <c r="AD348" s="136" t="e">
        <f t="shared" si="75"/>
        <v>#N/A</v>
      </c>
      <c r="AE348" s="136" t="e">
        <f t="shared" si="76"/>
        <v>#N/A</v>
      </c>
    </row>
    <row r="349" spans="1:31" ht="15" customHeight="1">
      <c r="A349" s="67" t="str">
        <f t="shared" si="65"/>
        <v/>
      </c>
      <c r="B349" s="65">
        <f t="shared" si="77"/>
        <v>326</v>
      </c>
      <c r="C349" s="68" t="str">
        <f t="shared" si="66"/>
        <v/>
      </c>
      <c r="D349" s="69"/>
      <c r="E349" s="66"/>
      <c r="F349" s="65" t="e">
        <f>VLOOKUP(E349,'Trimming log'!$F$5:$V$5000,2,FALSE)</f>
        <v>#N/A</v>
      </c>
      <c r="G349" s="65" t="e">
        <f>VLOOKUP(E349,'Trimming log'!$F$5:$V$5000,3,FALSE)</f>
        <v>#N/A</v>
      </c>
      <c r="H349" s="508" t="e">
        <f>VLOOKUP(E349,'Trimming log'!$F$5:$V$5000,4,FALSE)</f>
        <v>#N/A</v>
      </c>
      <c r="I349" s="65" t="e">
        <f>VLOOKUP(E349,'Trimming log'!$F$5:$V$5000,5,FALSE)</f>
        <v>#N/A</v>
      </c>
      <c r="J349" s="65" t="e">
        <f>VLOOKUP(E349,'Trimming log'!$F$5:$V$5000,6,FALSE)</f>
        <v>#N/A</v>
      </c>
      <c r="K349" s="65" t="e">
        <f>VLOOKUP(E349,'Trimming log'!$F$5:$V$5000,7,FALSE)</f>
        <v>#N/A</v>
      </c>
      <c r="L349" s="65" t="e">
        <f>VLOOKUP(E349,'Trimming log'!$F$5:$V$5000,8,FALSE)</f>
        <v>#N/A</v>
      </c>
      <c r="M349" s="65" t="e">
        <f>VLOOKUP(E349,'Trimming log'!$F$5:$V$5000,9,FALSE)</f>
        <v>#N/A</v>
      </c>
      <c r="N349" s="507" t="e">
        <f>VLOOKUP(E349,'Trimming log'!$F$5:$V$5000,10,FALSE)</f>
        <v>#N/A</v>
      </c>
      <c r="O349" s="65" t="e">
        <f>VLOOKUP(E349,'Trimming log'!$F$5:$V$5000,11,FALSE)</f>
        <v>#N/A</v>
      </c>
      <c r="P349" s="65" t="e">
        <f>VLOOKUP(E349,'Trimming log'!$F$5:$V$5000,12,FALSE)</f>
        <v>#N/A</v>
      </c>
      <c r="Q349" s="65" t="e">
        <f>VLOOKUP(E349,'Trimming log'!$F$5:$V$5000,13,FALSE)</f>
        <v>#N/A</v>
      </c>
      <c r="R349" s="65" t="e">
        <f>VLOOKUP(E349,'Trimming log'!$F$5:$V$5000,14,FALSE)</f>
        <v>#N/A</v>
      </c>
      <c r="S349" s="65" t="e">
        <f>VLOOKUP(E349,'Trimming log'!$F$5:$V$5000,15,FALSE)</f>
        <v>#N/A</v>
      </c>
      <c r="T349" s="65" t="e">
        <f t="shared" si="67"/>
        <v>#N/A</v>
      </c>
      <c r="U349" s="491" t="str">
        <f t="shared" si="68"/>
        <v/>
      </c>
      <c r="V349" s="74">
        <f t="shared" si="69"/>
        <v>0</v>
      </c>
      <c r="W349" s="134">
        <f t="shared" si="70"/>
        <v>0</v>
      </c>
      <c r="X349" s="134" t="e">
        <f>VLOOKUP(E349,'Trimming log'!$F$5:$Y$5000,19,FALSE)</f>
        <v>#N/A</v>
      </c>
      <c r="Y349" s="134" t="e">
        <f>VLOOKUP(E349,'Trimming log'!$F$5:$Y$5000,20,FALSE)</f>
        <v>#N/A</v>
      </c>
      <c r="Z349" s="135" t="e">
        <f t="shared" si="71"/>
        <v>#N/A</v>
      </c>
      <c r="AA349" s="135" t="e">
        <f t="shared" si="72"/>
        <v>#N/A</v>
      </c>
      <c r="AB349" s="136" t="e">
        <f t="shared" si="73"/>
        <v>#N/A</v>
      </c>
      <c r="AC349" s="136" t="e">
        <f t="shared" si="74"/>
        <v>#N/A</v>
      </c>
      <c r="AD349" s="136" t="e">
        <f t="shared" si="75"/>
        <v>#N/A</v>
      </c>
      <c r="AE349" s="136" t="e">
        <f t="shared" si="76"/>
        <v>#N/A</v>
      </c>
    </row>
    <row r="350" spans="1:31" ht="15" customHeight="1">
      <c r="A350" s="67" t="str">
        <f t="shared" si="65"/>
        <v/>
      </c>
      <c r="B350" s="65">
        <f t="shared" si="77"/>
        <v>327</v>
      </c>
      <c r="C350" s="68" t="str">
        <f t="shared" si="66"/>
        <v/>
      </c>
      <c r="D350" s="69"/>
      <c r="E350" s="66"/>
      <c r="F350" s="65" t="e">
        <f>VLOOKUP(E350,'Trimming log'!$F$5:$V$5000,2,FALSE)</f>
        <v>#N/A</v>
      </c>
      <c r="G350" s="65" t="e">
        <f>VLOOKUP(E350,'Trimming log'!$F$5:$V$5000,3,FALSE)</f>
        <v>#N/A</v>
      </c>
      <c r="H350" s="508" t="e">
        <f>VLOOKUP(E350,'Trimming log'!$F$5:$V$5000,4,FALSE)</f>
        <v>#N/A</v>
      </c>
      <c r="I350" s="65" t="e">
        <f>VLOOKUP(E350,'Trimming log'!$F$5:$V$5000,5,FALSE)</f>
        <v>#N/A</v>
      </c>
      <c r="J350" s="65" t="e">
        <f>VLOOKUP(E350,'Trimming log'!$F$5:$V$5000,6,FALSE)</f>
        <v>#N/A</v>
      </c>
      <c r="K350" s="65" t="e">
        <f>VLOOKUP(E350,'Trimming log'!$F$5:$V$5000,7,FALSE)</f>
        <v>#N/A</v>
      </c>
      <c r="L350" s="65" t="e">
        <f>VLOOKUP(E350,'Trimming log'!$F$5:$V$5000,8,FALSE)</f>
        <v>#N/A</v>
      </c>
      <c r="M350" s="65" t="e">
        <f>VLOOKUP(E350,'Trimming log'!$F$5:$V$5000,9,FALSE)</f>
        <v>#N/A</v>
      </c>
      <c r="N350" s="507" t="e">
        <f>VLOOKUP(E350,'Trimming log'!$F$5:$V$5000,10,FALSE)</f>
        <v>#N/A</v>
      </c>
      <c r="O350" s="65" t="e">
        <f>VLOOKUP(E350,'Trimming log'!$F$5:$V$5000,11,FALSE)</f>
        <v>#N/A</v>
      </c>
      <c r="P350" s="65" t="e">
        <f>VLOOKUP(E350,'Trimming log'!$F$5:$V$5000,12,FALSE)</f>
        <v>#N/A</v>
      </c>
      <c r="Q350" s="65" t="e">
        <f>VLOOKUP(E350,'Trimming log'!$F$5:$V$5000,13,FALSE)</f>
        <v>#N/A</v>
      </c>
      <c r="R350" s="65" t="e">
        <f>VLOOKUP(E350,'Trimming log'!$F$5:$V$5000,14,FALSE)</f>
        <v>#N/A</v>
      </c>
      <c r="S350" s="65" t="e">
        <f>VLOOKUP(E350,'Trimming log'!$F$5:$V$5000,15,FALSE)</f>
        <v>#N/A</v>
      </c>
      <c r="T350" s="65" t="e">
        <f t="shared" si="67"/>
        <v>#N/A</v>
      </c>
      <c r="U350" s="491" t="str">
        <f t="shared" si="68"/>
        <v/>
      </c>
      <c r="V350" s="74">
        <f t="shared" si="69"/>
        <v>0</v>
      </c>
      <c r="W350" s="134">
        <f t="shared" si="70"/>
        <v>0</v>
      </c>
      <c r="X350" s="134" t="e">
        <f>VLOOKUP(E350,'Trimming log'!$F$5:$Y$5000,19,FALSE)</f>
        <v>#N/A</v>
      </c>
      <c r="Y350" s="134" t="e">
        <f>VLOOKUP(E350,'Trimming log'!$F$5:$Y$5000,20,FALSE)</f>
        <v>#N/A</v>
      </c>
      <c r="Z350" s="135" t="e">
        <f t="shared" si="71"/>
        <v>#N/A</v>
      </c>
      <c r="AA350" s="135" t="e">
        <f t="shared" si="72"/>
        <v>#N/A</v>
      </c>
      <c r="AB350" s="136" t="e">
        <f t="shared" si="73"/>
        <v>#N/A</v>
      </c>
      <c r="AC350" s="136" t="e">
        <f t="shared" si="74"/>
        <v>#N/A</v>
      </c>
      <c r="AD350" s="136" t="e">
        <f t="shared" si="75"/>
        <v>#N/A</v>
      </c>
      <c r="AE350" s="136" t="e">
        <f t="shared" si="76"/>
        <v>#N/A</v>
      </c>
    </row>
    <row r="351" spans="1:31" ht="15" customHeight="1">
      <c r="A351" s="67" t="str">
        <f t="shared" si="65"/>
        <v/>
      </c>
      <c r="B351" s="65">
        <f t="shared" si="77"/>
        <v>328</v>
      </c>
      <c r="C351" s="68" t="str">
        <f t="shared" si="66"/>
        <v/>
      </c>
      <c r="D351" s="69"/>
      <c r="E351" s="66"/>
      <c r="F351" s="65" t="e">
        <f>VLOOKUP(E351,'Trimming log'!$F$5:$V$5000,2,FALSE)</f>
        <v>#N/A</v>
      </c>
      <c r="G351" s="65" t="e">
        <f>VLOOKUP(E351,'Trimming log'!$F$5:$V$5000,3,FALSE)</f>
        <v>#N/A</v>
      </c>
      <c r="H351" s="508" t="e">
        <f>VLOOKUP(E351,'Trimming log'!$F$5:$V$5000,4,FALSE)</f>
        <v>#N/A</v>
      </c>
      <c r="I351" s="65" t="e">
        <f>VLOOKUP(E351,'Trimming log'!$F$5:$V$5000,5,FALSE)</f>
        <v>#N/A</v>
      </c>
      <c r="J351" s="65" t="e">
        <f>VLOOKUP(E351,'Trimming log'!$F$5:$V$5000,6,FALSE)</f>
        <v>#N/A</v>
      </c>
      <c r="K351" s="65" t="e">
        <f>VLOOKUP(E351,'Trimming log'!$F$5:$V$5000,7,FALSE)</f>
        <v>#N/A</v>
      </c>
      <c r="L351" s="65" t="e">
        <f>VLOOKUP(E351,'Trimming log'!$F$5:$V$5000,8,FALSE)</f>
        <v>#N/A</v>
      </c>
      <c r="M351" s="65" t="e">
        <f>VLOOKUP(E351,'Trimming log'!$F$5:$V$5000,9,FALSE)</f>
        <v>#N/A</v>
      </c>
      <c r="N351" s="507" t="e">
        <f>VLOOKUP(E351,'Trimming log'!$F$5:$V$5000,10,FALSE)</f>
        <v>#N/A</v>
      </c>
      <c r="O351" s="65" t="e">
        <f>VLOOKUP(E351,'Trimming log'!$F$5:$V$5000,11,FALSE)</f>
        <v>#N/A</v>
      </c>
      <c r="P351" s="65" t="e">
        <f>VLOOKUP(E351,'Trimming log'!$F$5:$V$5000,12,FALSE)</f>
        <v>#N/A</v>
      </c>
      <c r="Q351" s="65" t="e">
        <f>VLOOKUP(E351,'Trimming log'!$F$5:$V$5000,13,FALSE)</f>
        <v>#N/A</v>
      </c>
      <c r="R351" s="65" t="e">
        <f>VLOOKUP(E351,'Trimming log'!$F$5:$V$5000,14,FALSE)</f>
        <v>#N/A</v>
      </c>
      <c r="S351" s="65" t="e">
        <f>VLOOKUP(E351,'Trimming log'!$F$5:$V$5000,15,FALSE)</f>
        <v>#N/A</v>
      </c>
      <c r="T351" s="65" t="e">
        <f t="shared" si="67"/>
        <v>#N/A</v>
      </c>
      <c r="U351" s="491" t="str">
        <f t="shared" si="68"/>
        <v/>
      </c>
      <c r="V351" s="74">
        <f t="shared" si="69"/>
        <v>0</v>
      </c>
      <c r="W351" s="134">
        <f t="shared" si="70"/>
        <v>0</v>
      </c>
      <c r="X351" s="134" t="e">
        <f>VLOOKUP(E351,'Trimming log'!$F$5:$Y$5000,19,FALSE)</f>
        <v>#N/A</v>
      </c>
      <c r="Y351" s="134" t="e">
        <f>VLOOKUP(E351,'Trimming log'!$F$5:$Y$5000,20,FALSE)</f>
        <v>#N/A</v>
      </c>
      <c r="Z351" s="135" t="e">
        <f t="shared" si="71"/>
        <v>#N/A</v>
      </c>
      <c r="AA351" s="135" t="e">
        <f t="shared" si="72"/>
        <v>#N/A</v>
      </c>
      <c r="AB351" s="136" t="e">
        <f t="shared" si="73"/>
        <v>#N/A</v>
      </c>
      <c r="AC351" s="136" t="e">
        <f t="shared" si="74"/>
        <v>#N/A</v>
      </c>
      <c r="AD351" s="136" t="e">
        <f t="shared" si="75"/>
        <v>#N/A</v>
      </c>
      <c r="AE351" s="136" t="e">
        <f t="shared" si="76"/>
        <v>#N/A</v>
      </c>
    </row>
    <row r="352" spans="1:31" ht="15" customHeight="1">
      <c r="A352" s="67" t="str">
        <f t="shared" si="65"/>
        <v/>
      </c>
      <c r="B352" s="65">
        <f t="shared" si="77"/>
        <v>329</v>
      </c>
      <c r="C352" s="68" t="str">
        <f t="shared" si="66"/>
        <v/>
      </c>
      <c r="D352" s="69"/>
      <c r="E352" s="66"/>
      <c r="F352" s="65" t="e">
        <f>VLOOKUP(E352,'Trimming log'!$F$5:$V$5000,2,FALSE)</f>
        <v>#N/A</v>
      </c>
      <c r="G352" s="65" t="e">
        <f>VLOOKUP(E352,'Trimming log'!$F$5:$V$5000,3,FALSE)</f>
        <v>#N/A</v>
      </c>
      <c r="H352" s="508" t="e">
        <f>VLOOKUP(E352,'Trimming log'!$F$5:$V$5000,4,FALSE)</f>
        <v>#N/A</v>
      </c>
      <c r="I352" s="65" t="e">
        <f>VLOOKUP(E352,'Trimming log'!$F$5:$V$5000,5,FALSE)</f>
        <v>#N/A</v>
      </c>
      <c r="J352" s="65" t="e">
        <f>VLOOKUP(E352,'Trimming log'!$F$5:$V$5000,6,FALSE)</f>
        <v>#N/A</v>
      </c>
      <c r="K352" s="65" t="e">
        <f>VLOOKUP(E352,'Trimming log'!$F$5:$V$5000,7,FALSE)</f>
        <v>#N/A</v>
      </c>
      <c r="L352" s="65" t="e">
        <f>VLOOKUP(E352,'Trimming log'!$F$5:$V$5000,8,FALSE)</f>
        <v>#N/A</v>
      </c>
      <c r="M352" s="65" t="e">
        <f>VLOOKUP(E352,'Trimming log'!$F$5:$V$5000,9,FALSE)</f>
        <v>#N/A</v>
      </c>
      <c r="N352" s="507" t="e">
        <f>VLOOKUP(E352,'Trimming log'!$F$5:$V$5000,10,FALSE)</f>
        <v>#N/A</v>
      </c>
      <c r="O352" s="65" t="e">
        <f>VLOOKUP(E352,'Trimming log'!$F$5:$V$5000,11,FALSE)</f>
        <v>#N/A</v>
      </c>
      <c r="P352" s="65" t="e">
        <f>VLOOKUP(E352,'Trimming log'!$F$5:$V$5000,12,FALSE)</f>
        <v>#N/A</v>
      </c>
      <c r="Q352" s="65" t="e">
        <f>VLOOKUP(E352,'Trimming log'!$F$5:$V$5000,13,FALSE)</f>
        <v>#N/A</v>
      </c>
      <c r="R352" s="65" t="e">
        <f>VLOOKUP(E352,'Trimming log'!$F$5:$V$5000,14,FALSE)</f>
        <v>#N/A</v>
      </c>
      <c r="S352" s="65" t="e">
        <f>VLOOKUP(E352,'Trimming log'!$F$5:$V$5000,15,FALSE)</f>
        <v>#N/A</v>
      </c>
      <c r="T352" s="65" t="e">
        <f t="shared" si="67"/>
        <v>#N/A</v>
      </c>
      <c r="U352" s="491" t="str">
        <f t="shared" si="68"/>
        <v/>
      </c>
      <c r="V352" s="74">
        <f t="shared" si="69"/>
        <v>0</v>
      </c>
      <c r="W352" s="134">
        <f t="shared" si="70"/>
        <v>0</v>
      </c>
      <c r="X352" s="134" t="e">
        <f>VLOOKUP(E352,'Trimming log'!$F$5:$Y$5000,19,FALSE)</f>
        <v>#N/A</v>
      </c>
      <c r="Y352" s="134" t="e">
        <f>VLOOKUP(E352,'Trimming log'!$F$5:$Y$5000,20,FALSE)</f>
        <v>#N/A</v>
      </c>
      <c r="Z352" s="135" t="e">
        <f t="shared" si="71"/>
        <v>#N/A</v>
      </c>
      <c r="AA352" s="135" t="e">
        <f t="shared" si="72"/>
        <v>#N/A</v>
      </c>
      <c r="AB352" s="136" t="e">
        <f t="shared" si="73"/>
        <v>#N/A</v>
      </c>
      <c r="AC352" s="136" t="e">
        <f t="shared" si="74"/>
        <v>#N/A</v>
      </c>
      <c r="AD352" s="136" t="e">
        <f t="shared" si="75"/>
        <v>#N/A</v>
      </c>
      <c r="AE352" s="136" t="e">
        <f t="shared" si="76"/>
        <v>#N/A</v>
      </c>
    </row>
    <row r="353" spans="1:31" ht="15" customHeight="1">
      <c r="A353" s="67" t="str">
        <f t="shared" si="65"/>
        <v/>
      </c>
      <c r="B353" s="65">
        <f t="shared" si="77"/>
        <v>330</v>
      </c>
      <c r="C353" s="68" t="str">
        <f t="shared" si="66"/>
        <v/>
      </c>
      <c r="D353" s="69"/>
      <c r="E353" s="66"/>
      <c r="F353" s="65" t="e">
        <f>VLOOKUP(E353,'Trimming log'!$F$5:$V$5000,2,FALSE)</f>
        <v>#N/A</v>
      </c>
      <c r="G353" s="65" t="e">
        <f>VLOOKUP(E353,'Trimming log'!$F$5:$V$5000,3,FALSE)</f>
        <v>#N/A</v>
      </c>
      <c r="H353" s="508" t="e">
        <f>VLOOKUP(E353,'Trimming log'!$F$5:$V$5000,4,FALSE)</f>
        <v>#N/A</v>
      </c>
      <c r="I353" s="65" t="e">
        <f>VLOOKUP(E353,'Trimming log'!$F$5:$V$5000,5,FALSE)</f>
        <v>#N/A</v>
      </c>
      <c r="J353" s="65" t="e">
        <f>VLOOKUP(E353,'Trimming log'!$F$5:$V$5000,6,FALSE)</f>
        <v>#N/A</v>
      </c>
      <c r="K353" s="65" t="e">
        <f>VLOOKUP(E353,'Trimming log'!$F$5:$V$5000,7,FALSE)</f>
        <v>#N/A</v>
      </c>
      <c r="L353" s="65" t="e">
        <f>VLOOKUP(E353,'Trimming log'!$F$5:$V$5000,8,FALSE)</f>
        <v>#N/A</v>
      </c>
      <c r="M353" s="65" t="e">
        <f>VLOOKUP(E353,'Trimming log'!$F$5:$V$5000,9,FALSE)</f>
        <v>#N/A</v>
      </c>
      <c r="N353" s="507" t="e">
        <f>VLOOKUP(E353,'Trimming log'!$F$5:$V$5000,10,FALSE)</f>
        <v>#N/A</v>
      </c>
      <c r="O353" s="65" t="e">
        <f>VLOOKUP(E353,'Trimming log'!$F$5:$V$5000,11,FALSE)</f>
        <v>#N/A</v>
      </c>
      <c r="P353" s="65" t="e">
        <f>VLOOKUP(E353,'Trimming log'!$F$5:$V$5000,12,FALSE)</f>
        <v>#N/A</v>
      </c>
      <c r="Q353" s="65" t="e">
        <f>VLOOKUP(E353,'Trimming log'!$F$5:$V$5000,13,FALSE)</f>
        <v>#N/A</v>
      </c>
      <c r="R353" s="65" t="e">
        <f>VLOOKUP(E353,'Trimming log'!$F$5:$V$5000,14,FALSE)</f>
        <v>#N/A</v>
      </c>
      <c r="S353" s="65" t="e">
        <f>VLOOKUP(E353,'Trimming log'!$F$5:$V$5000,15,FALSE)</f>
        <v>#N/A</v>
      </c>
      <c r="T353" s="65" t="e">
        <f t="shared" si="67"/>
        <v>#N/A</v>
      </c>
      <c r="U353" s="491" t="str">
        <f t="shared" si="68"/>
        <v/>
      </c>
      <c r="V353" s="74">
        <f t="shared" si="69"/>
        <v>0</v>
      </c>
      <c r="W353" s="134">
        <f t="shared" si="70"/>
        <v>0</v>
      </c>
      <c r="X353" s="134" t="e">
        <f>VLOOKUP(E353,'Trimming log'!$F$5:$Y$5000,19,FALSE)</f>
        <v>#N/A</v>
      </c>
      <c r="Y353" s="134" t="e">
        <f>VLOOKUP(E353,'Trimming log'!$F$5:$Y$5000,20,FALSE)</f>
        <v>#N/A</v>
      </c>
      <c r="Z353" s="135" t="e">
        <f t="shared" si="71"/>
        <v>#N/A</v>
      </c>
      <c r="AA353" s="135" t="e">
        <f t="shared" si="72"/>
        <v>#N/A</v>
      </c>
      <c r="AB353" s="136" t="e">
        <f t="shared" si="73"/>
        <v>#N/A</v>
      </c>
      <c r="AC353" s="136" t="e">
        <f t="shared" si="74"/>
        <v>#N/A</v>
      </c>
      <c r="AD353" s="136" t="e">
        <f t="shared" si="75"/>
        <v>#N/A</v>
      </c>
      <c r="AE353" s="136" t="e">
        <f t="shared" si="76"/>
        <v>#N/A</v>
      </c>
    </row>
    <row r="354" spans="1:31" ht="15" customHeight="1">
      <c r="A354" s="67" t="str">
        <f t="shared" si="65"/>
        <v/>
      </c>
      <c r="B354" s="65">
        <f t="shared" si="77"/>
        <v>331</v>
      </c>
      <c r="C354" s="68" t="str">
        <f t="shared" si="66"/>
        <v/>
      </c>
      <c r="D354" s="69"/>
      <c r="E354" s="66"/>
      <c r="F354" s="65" t="e">
        <f>VLOOKUP(E354,'Trimming log'!$F$5:$V$5000,2,FALSE)</f>
        <v>#N/A</v>
      </c>
      <c r="G354" s="65" t="e">
        <f>VLOOKUP(E354,'Trimming log'!$F$5:$V$5000,3,FALSE)</f>
        <v>#N/A</v>
      </c>
      <c r="H354" s="508" t="e">
        <f>VLOOKUP(E354,'Trimming log'!$F$5:$V$5000,4,FALSE)</f>
        <v>#N/A</v>
      </c>
      <c r="I354" s="65" t="e">
        <f>VLOOKUP(E354,'Trimming log'!$F$5:$V$5000,5,FALSE)</f>
        <v>#N/A</v>
      </c>
      <c r="J354" s="65" t="e">
        <f>VLOOKUP(E354,'Trimming log'!$F$5:$V$5000,6,FALSE)</f>
        <v>#N/A</v>
      </c>
      <c r="K354" s="65" t="e">
        <f>VLOOKUP(E354,'Trimming log'!$F$5:$V$5000,7,FALSE)</f>
        <v>#N/A</v>
      </c>
      <c r="L354" s="65" t="e">
        <f>VLOOKUP(E354,'Trimming log'!$F$5:$V$5000,8,FALSE)</f>
        <v>#N/A</v>
      </c>
      <c r="M354" s="65" t="e">
        <f>VLOOKUP(E354,'Trimming log'!$F$5:$V$5000,9,FALSE)</f>
        <v>#N/A</v>
      </c>
      <c r="N354" s="507" t="e">
        <f>VLOOKUP(E354,'Trimming log'!$F$5:$V$5000,10,FALSE)</f>
        <v>#N/A</v>
      </c>
      <c r="O354" s="65" t="e">
        <f>VLOOKUP(E354,'Trimming log'!$F$5:$V$5000,11,FALSE)</f>
        <v>#N/A</v>
      </c>
      <c r="P354" s="65" t="e">
        <f>VLOOKUP(E354,'Trimming log'!$F$5:$V$5000,12,FALSE)</f>
        <v>#N/A</v>
      </c>
      <c r="Q354" s="65" t="e">
        <f>VLOOKUP(E354,'Trimming log'!$F$5:$V$5000,13,FALSE)</f>
        <v>#N/A</v>
      </c>
      <c r="R354" s="65" t="e">
        <f>VLOOKUP(E354,'Trimming log'!$F$5:$V$5000,14,FALSE)</f>
        <v>#N/A</v>
      </c>
      <c r="S354" s="65" t="e">
        <f>VLOOKUP(E354,'Trimming log'!$F$5:$V$5000,15,FALSE)</f>
        <v>#N/A</v>
      </c>
      <c r="T354" s="65" t="e">
        <f t="shared" si="67"/>
        <v>#N/A</v>
      </c>
      <c r="U354" s="491" t="str">
        <f t="shared" si="68"/>
        <v/>
      </c>
      <c r="V354" s="74">
        <f t="shared" si="69"/>
        <v>0</v>
      </c>
      <c r="W354" s="134">
        <f t="shared" si="70"/>
        <v>0</v>
      </c>
      <c r="X354" s="134" t="e">
        <f>VLOOKUP(E354,'Trimming log'!$F$5:$Y$5000,19,FALSE)</f>
        <v>#N/A</v>
      </c>
      <c r="Y354" s="134" t="e">
        <f>VLOOKUP(E354,'Trimming log'!$F$5:$Y$5000,20,FALSE)</f>
        <v>#N/A</v>
      </c>
      <c r="Z354" s="135" t="e">
        <f t="shared" si="71"/>
        <v>#N/A</v>
      </c>
      <c r="AA354" s="135" t="e">
        <f t="shared" si="72"/>
        <v>#N/A</v>
      </c>
      <c r="AB354" s="136" t="e">
        <f t="shared" si="73"/>
        <v>#N/A</v>
      </c>
      <c r="AC354" s="136" t="e">
        <f t="shared" si="74"/>
        <v>#N/A</v>
      </c>
      <c r="AD354" s="136" t="e">
        <f t="shared" si="75"/>
        <v>#N/A</v>
      </c>
      <c r="AE354" s="136" t="e">
        <f t="shared" si="76"/>
        <v>#N/A</v>
      </c>
    </row>
    <row r="355" spans="1:31" ht="15" customHeight="1">
      <c r="A355" s="67" t="str">
        <f t="shared" si="65"/>
        <v/>
      </c>
      <c r="B355" s="65">
        <f t="shared" si="77"/>
        <v>332</v>
      </c>
      <c r="C355" s="68" t="str">
        <f t="shared" si="66"/>
        <v/>
      </c>
      <c r="D355" s="69"/>
      <c r="E355" s="66"/>
      <c r="F355" s="65" t="e">
        <f>VLOOKUP(E355,'Trimming log'!$F$5:$V$5000,2,FALSE)</f>
        <v>#N/A</v>
      </c>
      <c r="G355" s="65" t="e">
        <f>VLOOKUP(E355,'Trimming log'!$F$5:$V$5000,3,FALSE)</f>
        <v>#N/A</v>
      </c>
      <c r="H355" s="508" t="e">
        <f>VLOOKUP(E355,'Trimming log'!$F$5:$V$5000,4,FALSE)</f>
        <v>#N/A</v>
      </c>
      <c r="I355" s="65" t="e">
        <f>VLOOKUP(E355,'Trimming log'!$F$5:$V$5000,5,FALSE)</f>
        <v>#N/A</v>
      </c>
      <c r="J355" s="65" t="e">
        <f>VLOOKUP(E355,'Trimming log'!$F$5:$V$5000,6,FALSE)</f>
        <v>#N/A</v>
      </c>
      <c r="K355" s="65" t="e">
        <f>VLOOKUP(E355,'Trimming log'!$F$5:$V$5000,7,FALSE)</f>
        <v>#N/A</v>
      </c>
      <c r="L355" s="65" t="e">
        <f>VLOOKUP(E355,'Trimming log'!$F$5:$V$5000,8,FALSE)</f>
        <v>#N/A</v>
      </c>
      <c r="M355" s="65" t="e">
        <f>VLOOKUP(E355,'Trimming log'!$F$5:$V$5000,9,FALSE)</f>
        <v>#N/A</v>
      </c>
      <c r="N355" s="507" t="e">
        <f>VLOOKUP(E355,'Trimming log'!$F$5:$V$5000,10,FALSE)</f>
        <v>#N/A</v>
      </c>
      <c r="O355" s="65" t="e">
        <f>VLOOKUP(E355,'Trimming log'!$F$5:$V$5000,11,FALSE)</f>
        <v>#N/A</v>
      </c>
      <c r="P355" s="65" t="e">
        <f>VLOOKUP(E355,'Trimming log'!$F$5:$V$5000,12,FALSE)</f>
        <v>#N/A</v>
      </c>
      <c r="Q355" s="65" t="e">
        <f>VLOOKUP(E355,'Trimming log'!$F$5:$V$5000,13,FALSE)</f>
        <v>#N/A</v>
      </c>
      <c r="R355" s="65" t="e">
        <f>VLOOKUP(E355,'Trimming log'!$F$5:$V$5000,14,FALSE)</f>
        <v>#N/A</v>
      </c>
      <c r="S355" s="65" t="e">
        <f>VLOOKUP(E355,'Trimming log'!$F$5:$V$5000,15,FALSE)</f>
        <v>#N/A</v>
      </c>
      <c r="T355" s="65" t="e">
        <f t="shared" si="67"/>
        <v>#N/A</v>
      </c>
      <c r="U355" s="491" t="str">
        <f t="shared" si="68"/>
        <v/>
      </c>
      <c r="V355" s="74">
        <f t="shared" si="69"/>
        <v>0</v>
      </c>
      <c r="W355" s="134">
        <f t="shared" si="70"/>
        <v>0</v>
      </c>
      <c r="X355" s="134" t="e">
        <f>VLOOKUP(E355,'Trimming log'!$F$5:$Y$5000,19,FALSE)</f>
        <v>#N/A</v>
      </c>
      <c r="Y355" s="134" t="e">
        <f>VLOOKUP(E355,'Trimming log'!$F$5:$Y$5000,20,FALSE)</f>
        <v>#N/A</v>
      </c>
      <c r="Z355" s="135" t="e">
        <f t="shared" si="71"/>
        <v>#N/A</v>
      </c>
      <c r="AA355" s="135" t="e">
        <f t="shared" si="72"/>
        <v>#N/A</v>
      </c>
      <c r="AB355" s="136" t="e">
        <f t="shared" si="73"/>
        <v>#N/A</v>
      </c>
      <c r="AC355" s="136" t="e">
        <f t="shared" si="74"/>
        <v>#N/A</v>
      </c>
      <c r="AD355" s="136" t="e">
        <f t="shared" si="75"/>
        <v>#N/A</v>
      </c>
      <c r="AE355" s="136" t="e">
        <f t="shared" si="76"/>
        <v>#N/A</v>
      </c>
    </row>
    <row r="356" spans="1:31" ht="15" customHeight="1">
      <c r="A356" s="67" t="str">
        <f t="shared" si="65"/>
        <v/>
      </c>
      <c r="B356" s="65">
        <f t="shared" si="77"/>
        <v>333</v>
      </c>
      <c r="C356" s="68" t="str">
        <f t="shared" si="66"/>
        <v/>
      </c>
      <c r="D356" s="69"/>
      <c r="E356" s="66"/>
      <c r="F356" s="65" t="e">
        <f>VLOOKUP(E356,'Trimming log'!$F$5:$V$5000,2,FALSE)</f>
        <v>#N/A</v>
      </c>
      <c r="G356" s="65" t="e">
        <f>VLOOKUP(E356,'Trimming log'!$F$5:$V$5000,3,FALSE)</f>
        <v>#N/A</v>
      </c>
      <c r="H356" s="508" t="e">
        <f>VLOOKUP(E356,'Trimming log'!$F$5:$V$5000,4,FALSE)</f>
        <v>#N/A</v>
      </c>
      <c r="I356" s="65" t="e">
        <f>VLOOKUP(E356,'Trimming log'!$F$5:$V$5000,5,FALSE)</f>
        <v>#N/A</v>
      </c>
      <c r="J356" s="65" t="e">
        <f>VLOOKUP(E356,'Trimming log'!$F$5:$V$5000,6,FALSE)</f>
        <v>#N/A</v>
      </c>
      <c r="K356" s="65" t="e">
        <f>VLOOKUP(E356,'Trimming log'!$F$5:$V$5000,7,FALSE)</f>
        <v>#N/A</v>
      </c>
      <c r="L356" s="65" t="e">
        <f>VLOOKUP(E356,'Trimming log'!$F$5:$V$5000,8,FALSE)</f>
        <v>#N/A</v>
      </c>
      <c r="M356" s="65" t="e">
        <f>VLOOKUP(E356,'Trimming log'!$F$5:$V$5000,9,FALSE)</f>
        <v>#N/A</v>
      </c>
      <c r="N356" s="507" t="e">
        <f>VLOOKUP(E356,'Trimming log'!$F$5:$V$5000,10,FALSE)</f>
        <v>#N/A</v>
      </c>
      <c r="O356" s="65" t="e">
        <f>VLOOKUP(E356,'Trimming log'!$F$5:$V$5000,11,FALSE)</f>
        <v>#N/A</v>
      </c>
      <c r="P356" s="65" t="e">
        <f>VLOOKUP(E356,'Trimming log'!$F$5:$V$5000,12,FALSE)</f>
        <v>#N/A</v>
      </c>
      <c r="Q356" s="65" t="e">
        <f>VLOOKUP(E356,'Trimming log'!$F$5:$V$5000,13,FALSE)</f>
        <v>#N/A</v>
      </c>
      <c r="R356" s="65" t="e">
        <f>VLOOKUP(E356,'Trimming log'!$F$5:$V$5000,14,FALSE)</f>
        <v>#N/A</v>
      </c>
      <c r="S356" s="65" t="e">
        <f>VLOOKUP(E356,'Trimming log'!$F$5:$V$5000,15,FALSE)</f>
        <v>#N/A</v>
      </c>
      <c r="T356" s="65" t="e">
        <f t="shared" si="67"/>
        <v>#N/A</v>
      </c>
      <c r="U356" s="491" t="str">
        <f t="shared" si="68"/>
        <v/>
      </c>
      <c r="V356" s="74">
        <f t="shared" si="69"/>
        <v>0</v>
      </c>
      <c r="W356" s="134">
        <f t="shared" si="70"/>
        <v>0</v>
      </c>
      <c r="X356" s="134" t="e">
        <f>VLOOKUP(E356,'Trimming log'!$F$5:$Y$5000,19,FALSE)</f>
        <v>#N/A</v>
      </c>
      <c r="Y356" s="134" t="e">
        <f>VLOOKUP(E356,'Trimming log'!$F$5:$Y$5000,20,FALSE)</f>
        <v>#N/A</v>
      </c>
      <c r="Z356" s="135" t="e">
        <f t="shared" si="71"/>
        <v>#N/A</v>
      </c>
      <c r="AA356" s="135" t="e">
        <f t="shared" si="72"/>
        <v>#N/A</v>
      </c>
      <c r="AB356" s="136" t="e">
        <f t="shared" si="73"/>
        <v>#N/A</v>
      </c>
      <c r="AC356" s="136" t="e">
        <f t="shared" si="74"/>
        <v>#N/A</v>
      </c>
      <c r="AD356" s="136" t="e">
        <f t="shared" si="75"/>
        <v>#N/A</v>
      </c>
      <c r="AE356" s="136" t="e">
        <f t="shared" si="76"/>
        <v>#N/A</v>
      </c>
    </row>
    <row r="357" spans="1:31" ht="15" customHeight="1">
      <c r="A357" s="67" t="str">
        <f t="shared" si="65"/>
        <v/>
      </c>
      <c r="B357" s="65">
        <f t="shared" si="77"/>
        <v>334</v>
      </c>
      <c r="C357" s="68" t="str">
        <f t="shared" si="66"/>
        <v/>
      </c>
      <c r="D357" s="69"/>
      <c r="E357" s="66"/>
      <c r="F357" s="65" t="e">
        <f>VLOOKUP(E357,'Trimming log'!$F$5:$V$5000,2,FALSE)</f>
        <v>#N/A</v>
      </c>
      <c r="G357" s="65" t="e">
        <f>VLOOKUP(E357,'Trimming log'!$F$5:$V$5000,3,FALSE)</f>
        <v>#N/A</v>
      </c>
      <c r="H357" s="508" t="e">
        <f>VLOOKUP(E357,'Trimming log'!$F$5:$V$5000,4,FALSE)</f>
        <v>#N/A</v>
      </c>
      <c r="I357" s="65" t="e">
        <f>VLOOKUP(E357,'Trimming log'!$F$5:$V$5000,5,FALSE)</f>
        <v>#N/A</v>
      </c>
      <c r="J357" s="65" t="e">
        <f>VLOOKUP(E357,'Trimming log'!$F$5:$V$5000,6,FALSE)</f>
        <v>#N/A</v>
      </c>
      <c r="K357" s="65" t="e">
        <f>VLOOKUP(E357,'Trimming log'!$F$5:$V$5000,7,FALSE)</f>
        <v>#N/A</v>
      </c>
      <c r="L357" s="65" t="e">
        <f>VLOOKUP(E357,'Trimming log'!$F$5:$V$5000,8,FALSE)</f>
        <v>#N/A</v>
      </c>
      <c r="M357" s="65" t="e">
        <f>VLOOKUP(E357,'Trimming log'!$F$5:$V$5000,9,FALSE)</f>
        <v>#N/A</v>
      </c>
      <c r="N357" s="507" t="e">
        <f>VLOOKUP(E357,'Trimming log'!$F$5:$V$5000,10,FALSE)</f>
        <v>#N/A</v>
      </c>
      <c r="O357" s="65" t="e">
        <f>VLOOKUP(E357,'Trimming log'!$F$5:$V$5000,11,FALSE)</f>
        <v>#N/A</v>
      </c>
      <c r="P357" s="65" t="e">
        <f>VLOOKUP(E357,'Trimming log'!$F$5:$V$5000,12,FALSE)</f>
        <v>#N/A</v>
      </c>
      <c r="Q357" s="65" t="e">
        <f>VLOOKUP(E357,'Trimming log'!$F$5:$V$5000,13,FALSE)</f>
        <v>#N/A</v>
      </c>
      <c r="R357" s="65" t="e">
        <f>VLOOKUP(E357,'Trimming log'!$F$5:$V$5000,14,FALSE)</f>
        <v>#N/A</v>
      </c>
      <c r="S357" s="65" t="e">
        <f>VLOOKUP(E357,'Trimming log'!$F$5:$V$5000,15,FALSE)</f>
        <v>#N/A</v>
      </c>
      <c r="T357" s="65" t="e">
        <f t="shared" si="67"/>
        <v>#N/A</v>
      </c>
      <c r="U357" s="491" t="str">
        <f t="shared" si="68"/>
        <v/>
      </c>
      <c r="V357" s="74">
        <f t="shared" si="69"/>
        <v>0</v>
      </c>
      <c r="W357" s="134">
        <f t="shared" si="70"/>
        <v>0</v>
      </c>
      <c r="X357" s="134" t="e">
        <f>VLOOKUP(E357,'Trimming log'!$F$5:$Y$5000,19,FALSE)</f>
        <v>#N/A</v>
      </c>
      <c r="Y357" s="134" t="e">
        <f>VLOOKUP(E357,'Trimming log'!$F$5:$Y$5000,20,FALSE)</f>
        <v>#N/A</v>
      </c>
      <c r="Z357" s="135" t="e">
        <f t="shared" si="71"/>
        <v>#N/A</v>
      </c>
      <c r="AA357" s="135" t="e">
        <f t="shared" si="72"/>
        <v>#N/A</v>
      </c>
      <c r="AB357" s="136" t="e">
        <f t="shared" si="73"/>
        <v>#N/A</v>
      </c>
      <c r="AC357" s="136" t="e">
        <f t="shared" si="74"/>
        <v>#N/A</v>
      </c>
      <c r="AD357" s="136" t="e">
        <f t="shared" si="75"/>
        <v>#N/A</v>
      </c>
      <c r="AE357" s="136" t="e">
        <f t="shared" si="76"/>
        <v>#N/A</v>
      </c>
    </row>
    <row r="358" spans="1:31" ht="15" customHeight="1">
      <c r="A358" s="67" t="str">
        <f t="shared" si="65"/>
        <v/>
      </c>
      <c r="B358" s="65">
        <f t="shared" si="77"/>
        <v>335</v>
      </c>
      <c r="C358" s="68" t="str">
        <f t="shared" si="66"/>
        <v/>
      </c>
      <c r="D358" s="69"/>
      <c r="E358" s="66"/>
      <c r="F358" s="65" t="e">
        <f>VLOOKUP(E358,'Trimming log'!$F$5:$V$5000,2,FALSE)</f>
        <v>#N/A</v>
      </c>
      <c r="G358" s="65" t="e">
        <f>VLOOKUP(E358,'Trimming log'!$F$5:$V$5000,3,FALSE)</f>
        <v>#N/A</v>
      </c>
      <c r="H358" s="508" t="e">
        <f>VLOOKUP(E358,'Trimming log'!$F$5:$V$5000,4,FALSE)</f>
        <v>#N/A</v>
      </c>
      <c r="I358" s="65" t="e">
        <f>VLOOKUP(E358,'Trimming log'!$F$5:$V$5000,5,FALSE)</f>
        <v>#N/A</v>
      </c>
      <c r="J358" s="65" t="e">
        <f>VLOOKUP(E358,'Trimming log'!$F$5:$V$5000,6,FALSE)</f>
        <v>#N/A</v>
      </c>
      <c r="K358" s="65" t="e">
        <f>VLOOKUP(E358,'Trimming log'!$F$5:$V$5000,7,FALSE)</f>
        <v>#N/A</v>
      </c>
      <c r="L358" s="65" t="e">
        <f>VLOOKUP(E358,'Trimming log'!$F$5:$V$5000,8,FALSE)</f>
        <v>#N/A</v>
      </c>
      <c r="M358" s="65" t="e">
        <f>VLOOKUP(E358,'Trimming log'!$F$5:$V$5000,9,FALSE)</f>
        <v>#N/A</v>
      </c>
      <c r="N358" s="507" t="e">
        <f>VLOOKUP(E358,'Trimming log'!$F$5:$V$5000,10,FALSE)</f>
        <v>#N/A</v>
      </c>
      <c r="O358" s="65" t="e">
        <f>VLOOKUP(E358,'Trimming log'!$F$5:$V$5000,11,FALSE)</f>
        <v>#N/A</v>
      </c>
      <c r="P358" s="65" t="e">
        <f>VLOOKUP(E358,'Trimming log'!$F$5:$V$5000,12,FALSE)</f>
        <v>#N/A</v>
      </c>
      <c r="Q358" s="65" t="e">
        <f>VLOOKUP(E358,'Trimming log'!$F$5:$V$5000,13,FALSE)</f>
        <v>#N/A</v>
      </c>
      <c r="R358" s="65" t="e">
        <f>VLOOKUP(E358,'Trimming log'!$F$5:$V$5000,14,FALSE)</f>
        <v>#N/A</v>
      </c>
      <c r="S358" s="65" t="e">
        <f>VLOOKUP(E358,'Trimming log'!$F$5:$V$5000,15,FALSE)</f>
        <v>#N/A</v>
      </c>
      <c r="T358" s="65" t="e">
        <f t="shared" si="67"/>
        <v>#N/A</v>
      </c>
      <c r="U358" s="491" t="str">
        <f t="shared" si="68"/>
        <v/>
      </c>
      <c r="V358" s="74">
        <f t="shared" si="69"/>
        <v>0</v>
      </c>
      <c r="W358" s="134">
        <f t="shared" si="70"/>
        <v>0</v>
      </c>
      <c r="X358" s="134" t="e">
        <f>VLOOKUP(E358,'Trimming log'!$F$5:$Y$5000,19,FALSE)</f>
        <v>#N/A</v>
      </c>
      <c r="Y358" s="134" t="e">
        <f>VLOOKUP(E358,'Trimming log'!$F$5:$Y$5000,20,FALSE)</f>
        <v>#N/A</v>
      </c>
      <c r="Z358" s="135" t="e">
        <f t="shared" si="71"/>
        <v>#N/A</v>
      </c>
      <c r="AA358" s="135" t="e">
        <f t="shared" si="72"/>
        <v>#N/A</v>
      </c>
      <c r="AB358" s="136" t="e">
        <f t="shared" si="73"/>
        <v>#N/A</v>
      </c>
      <c r="AC358" s="136" t="e">
        <f t="shared" si="74"/>
        <v>#N/A</v>
      </c>
      <c r="AD358" s="136" t="e">
        <f t="shared" si="75"/>
        <v>#N/A</v>
      </c>
      <c r="AE358" s="136" t="e">
        <f t="shared" si="76"/>
        <v>#N/A</v>
      </c>
    </row>
    <row r="359" spans="1:31" ht="15" customHeight="1">
      <c r="A359" s="67" t="str">
        <f t="shared" si="65"/>
        <v/>
      </c>
      <c r="B359" s="65">
        <f t="shared" si="77"/>
        <v>336</v>
      </c>
      <c r="C359" s="68" t="str">
        <f t="shared" si="66"/>
        <v/>
      </c>
      <c r="D359" s="69"/>
      <c r="E359" s="66"/>
      <c r="F359" s="65" t="e">
        <f>VLOOKUP(E359,'Trimming log'!$F$5:$V$5000,2,FALSE)</f>
        <v>#N/A</v>
      </c>
      <c r="G359" s="65" t="e">
        <f>VLOOKUP(E359,'Trimming log'!$F$5:$V$5000,3,FALSE)</f>
        <v>#N/A</v>
      </c>
      <c r="H359" s="508" t="e">
        <f>VLOOKUP(E359,'Trimming log'!$F$5:$V$5000,4,FALSE)</f>
        <v>#N/A</v>
      </c>
      <c r="I359" s="65" t="e">
        <f>VLOOKUP(E359,'Trimming log'!$F$5:$V$5000,5,FALSE)</f>
        <v>#N/A</v>
      </c>
      <c r="J359" s="65" t="e">
        <f>VLOOKUP(E359,'Trimming log'!$F$5:$V$5000,6,FALSE)</f>
        <v>#N/A</v>
      </c>
      <c r="K359" s="65" t="e">
        <f>VLOOKUP(E359,'Trimming log'!$F$5:$V$5000,7,FALSE)</f>
        <v>#N/A</v>
      </c>
      <c r="L359" s="65" t="e">
        <f>VLOOKUP(E359,'Trimming log'!$F$5:$V$5000,8,FALSE)</f>
        <v>#N/A</v>
      </c>
      <c r="M359" s="65" t="e">
        <f>VLOOKUP(E359,'Trimming log'!$F$5:$V$5000,9,FALSE)</f>
        <v>#N/A</v>
      </c>
      <c r="N359" s="507" t="e">
        <f>VLOOKUP(E359,'Trimming log'!$F$5:$V$5000,10,FALSE)</f>
        <v>#N/A</v>
      </c>
      <c r="O359" s="65" t="e">
        <f>VLOOKUP(E359,'Trimming log'!$F$5:$V$5000,11,FALSE)</f>
        <v>#N/A</v>
      </c>
      <c r="P359" s="65" t="e">
        <f>VLOOKUP(E359,'Trimming log'!$F$5:$V$5000,12,FALSE)</f>
        <v>#N/A</v>
      </c>
      <c r="Q359" s="65" t="e">
        <f>VLOOKUP(E359,'Trimming log'!$F$5:$V$5000,13,FALSE)</f>
        <v>#N/A</v>
      </c>
      <c r="R359" s="65" t="e">
        <f>VLOOKUP(E359,'Trimming log'!$F$5:$V$5000,14,FALSE)</f>
        <v>#N/A</v>
      </c>
      <c r="S359" s="65" t="e">
        <f>VLOOKUP(E359,'Trimming log'!$F$5:$V$5000,15,FALSE)</f>
        <v>#N/A</v>
      </c>
      <c r="T359" s="65" t="e">
        <f t="shared" si="67"/>
        <v>#N/A</v>
      </c>
      <c r="U359" s="491" t="str">
        <f t="shared" si="68"/>
        <v/>
      </c>
      <c r="V359" s="74">
        <f t="shared" si="69"/>
        <v>0</v>
      </c>
      <c r="W359" s="134">
        <f t="shared" si="70"/>
        <v>0</v>
      </c>
      <c r="X359" s="134" t="e">
        <f>VLOOKUP(E359,'Trimming log'!$F$5:$Y$5000,19,FALSE)</f>
        <v>#N/A</v>
      </c>
      <c r="Y359" s="134" t="e">
        <f>VLOOKUP(E359,'Trimming log'!$F$5:$Y$5000,20,FALSE)</f>
        <v>#N/A</v>
      </c>
      <c r="Z359" s="135" t="e">
        <f t="shared" si="71"/>
        <v>#N/A</v>
      </c>
      <c r="AA359" s="135" t="e">
        <f t="shared" si="72"/>
        <v>#N/A</v>
      </c>
      <c r="AB359" s="136" t="e">
        <f t="shared" si="73"/>
        <v>#N/A</v>
      </c>
      <c r="AC359" s="136" t="e">
        <f t="shared" si="74"/>
        <v>#N/A</v>
      </c>
      <c r="AD359" s="136" t="e">
        <f t="shared" si="75"/>
        <v>#N/A</v>
      </c>
      <c r="AE359" s="136" t="e">
        <f t="shared" si="76"/>
        <v>#N/A</v>
      </c>
    </row>
    <row r="360" spans="1:31" ht="15" customHeight="1">
      <c r="A360" s="67" t="str">
        <f t="shared" si="65"/>
        <v/>
      </c>
      <c r="B360" s="65">
        <f t="shared" si="77"/>
        <v>337</v>
      </c>
      <c r="C360" s="68" t="str">
        <f t="shared" si="66"/>
        <v/>
      </c>
      <c r="D360" s="69"/>
      <c r="E360" s="66"/>
      <c r="F360" s="65" t="e">
        <f>VLOOKUP(E360,'Trimming log'!$F$5:$V$5000,2,FALSE)</f>
        <v>#N/A</v>
      </c>
      <c r="G360" s="65" t="e">
        <f>VLOOKUP(E360,'Trimming log'!$F$5:$V$5000,3,FALSE)</f>
        <v>#N/A</v>
      </c>
      <c r="H360" s="508" t="e">
        <f>VLOOKUP(E360,'Trimming log'!$F$5:$V$5000,4,FALSE)</f>
        <v>#N/A</v>
      </c>
      <c r="I360" s="65" t="e">
        <f>VLOOKUP(E360,'Trimming log'!$F$5:$V$5000,5,FALSE)</f>
        <v>#N/A</v>
      </c>
      <c r="J360" s="65" t="e">
        <f>VLOOKUP(E360,'Trimming log'!$F$5:$V$5000,6,FALSE)</f>
        <v>#N/A</v>
      </c>
      <c r="K360" s="65" t="e">
        <f>VLOOKUP(E360,'Trimming log'!$F$5:$V$5000,7,FALSE)</f>
        <v>#N/A</v>
      </c>
      <c r="L360" s="65" t="e">
        <f>VLOOKUP(E360,'Trimming log'!$F$5:$V$5000,8,FALSE)</f>
        <v>#N/A</v>
      </c>
      <c r="M360" s="65" t="e">
        <f>VLOOKUP(E360,'Trimming log'!$F$5:$V$5000,9,FALSE)</f>
        <v>#N/A</v>
      </c>
      <c r="N360" s="507" t="e">
        <f>VLOOKUP(E360,'Trimming log'!$F$5:$V$5000,10,FALSE)</f>
        <v>#N/A</v>
      </c>
      <c r="O360" s="65" t="e">
        <f>VLOOKUP(E360,'Trimming log'!$F$5:$V$5000,11,FALSE)</f>
        <v>#N/A</v>
      </c>
      <c r="P360" s="65" t="e">
        <f>VLOOKUP(E360,'Trimming log'!$F$5:$V$5000,12,FALSE)</f>
        <v>#N/A</v>
      </c>
      <c r="Q360" s="65" t="e">
        <f>VLOOKUP(E360,'Trimming log'!$F$5:$V$5000,13,FALSE)</f>
        <v>#N/A</v>
      </c>
      <c r="R360" s="65" t="e">
        <f>VLOOKUP(E360,'Trimming log'!$F$5:$V$5000,14,FALSE)</f>
        <v>#N/A</v>
      </c>
      <c r="S360" s="65" t="e">
        <f>VLOOKUP(E360,'Trimming log'!$F$5:$V$5000,15,FALSE)</f>
        <v>#N/A</v>
      </c>
      <c r="T360" s="65" t="e">
        <f t="shared" si="67"/>
        <v>#N/A</v>
      </c>
      <c r="U360" s="491" t="str">
        <f t="shared" si="68"/>
        <v/>
      </c>
      <c r="V360" s="74">
        <f t="shared" si="69"/>
        <v>0</v>
      </c>
      <c r="W360" s="134">
        <f t="shared" si="70"/>
        <v>0</v>
      </c>
      <c r="X360" s="134" t="e">
        <f>VLOOKUP(E360,'Trimming log'!$F$5:$Y$5000,19,FALSE)</f>
        <v>#N/A</v>
      </c>
      <c r="Y360" s="134" t="e">
        <f>VLOOKUP(E360,'Trimming log'!$F$5:$Y$5000,20,FALSE)</f>
        <v>#N/A</v>
      </c>
      <c r="Z360" s="135" t="e">
        <f t="shared" si="71"/>
        <v>#N/A</v>
      </c>
      <c r="AA360" s="135" t="e">
        <f t="shared" si="72"/>
        <v>#N/A</v>
      </c>
      <c r="AB360" s="136" t="e">
        <f t="shared" si="73"/>
        <v>#N/A</v>
      </c>
      <c r="AC360" s="136" t="e">
        <f t="shared" si="74"/>
        <v>#N/A</v>
      </c>
      <c r="AD360" s="136" t="e">
        <f t="shared" si="75"/>
        <v>#N/A</v>
      </c>
      <c r="AE360" s="136" t="e">
        <f t="shared" si="76"/>
        <v>#N/A</v>
      </c>
    </row>
    <row r="361" spans="1:31" ht="15" customHeight="1">
      <c r="A361" s="67" t="str">
        <f t="shared" si="65"/>
        <v/>
      </c>
      <c r="B361" s="65">
        <f t="shared" si="77"/>
        <v>338</v>
      </c>
      <c r="C361" s="68" t="str">
        <f t="shared" si="66"/>
        <v/>
      </c>
      <c r="D361" s="69"/>
      <c r="E361" s="66"/>
      <c r="F361" s="65" t="e">
        <f>VLOOKUP(E361,'Trimming log'!$F$5:$V$5000,2,FALSE)</f>
        <v>#N/A</v>
      </c>
      <c r="G361" s="65" t="e">
        <f>VLOOKUP(E361,'Trimming log'!$F$5:$V$5000,3,FALSE)</f>
        <v>#N/A</v>
      </c>
      <c r="H361" s="508" t="e">
        <f>VLOOKUP(E361,'Trimming log'!$F$5:$V$5000,4,FALSE)</f>
        <v>#N/A</v>
      </c>
      <c r="I361" s="65" t="e">
        <f>VLOOKUP(E361,'Trimming log'!$F$5:$V$5000,5,FALSE)</f>
        <v>#N/A</v>
      </c>
      <c r="J361" s="65" t="e">
        <f>VLOOKUP(E361,'Trimming log'!$F$5:$V$5000,6,FALSE)</f>
        <v>#N/A</v>
      </c>
      <c r="K361" s="65" t="e">
        <f>VLOOKUP(E361,'Trimming log'!$F$5:$V$5000,7,FALSE)</f>
        <v>#N/A</v>
      </c>
      <c r="L361" s="65" t="e">
        <f>VLOOKUP(E361,'Trimming log'!$F$5:$V$5000,8,FALSE)</f>
        <v>#N/A</v>
      </c>
      <c r="M361" s="65" t="e">
        <f>VLOOKUP(E361,'Trimming log'!$F$5:$V$5000,9,FALSE)</f>
        <v>#N/A</v>
      </c>
      <c r="N361" s="507" t="e">
        <f>VLOOKUP(E361,'Trimming log'!$F$5:$V$5000,10,FALSE)</f>
        <v>#N/A</v>
      </c>
      <c r="O361" s="65" t="e">
        <f>VLOOKUP(E361,'Trimming log'!$F$5:$V$5000,11,FALSE)</f>
        <v>#N/A</v>
      </c>
      <c r="P361" s="65" t="e">
        <f>VLOOKUP(E361,'Trimming log'!$F$5:$V$5000,12,FALSE)</f>
        <v>#N/A</v>
      </c>
      <c r="Q361" s="65" t="e">
        <f>VLOOKUP(E361,'Trimming log'!$F$5:$V$5000,13,FALSE)</f>
        <v>#N/A</v>
      </c>
      <c r="R361" s="65" t="e">
        <f>VLOOKUP(E361,'Trimming log'!$F$5:$V$5000,14,FALSE)</f>
        <v>#N/A</v>
      </c>
      <c r="S361" s="65" t="e">
        <f>VLOOKUP(E361,'Trimming log'!$F$5:$V$5000,15,FALSE)</f>
        <v>#N/A</v>
      </c>
      <c r="T361" s="65" t="e">
        <f t="shared" si="67"/>
        <v>#N/A</v>
      </c>
      <c r="U361" s="491" t="str">
        <f t="shared" si="68"/>
        <v/>
      </c>
      <c r="V361" s="74">
        <f t="shared" si="69"/>
        <v>0</v>
      </c>
      <c r="W361" s="134">
        <f t="shared" si="70"/>
        <v>0</v>
      </c>
      <c r="X361" s="134" t="e">
        <f>VLOOKUP(E361,'Trimming log'!$F$5:$Y$5000,19,FALSE)</f>
        <v>#N/A</v>
      </c>
      <c r="Y361" s="134" t="e">
        <f>VLOOKUP(E361,'Trimming log'!$F$5:$Y$5000,20,FALSE)</f>
        <v>#N/A</v>
      </c>
      <c r="Z361" s="135" t="e">
        <f t="shared" si="71"/>
        <v>#N/A</v>
      </c>
      <c r="AA361" s="135" t="e">
        <f t="shared" si="72"/>
        <v>#N/A</v>
      </c>
      <c r="AB361" s="136" t="e">
        <f t="shared" si="73"/>
        <v>#N/A</v>
      </c>
      <c r="AC361" s="136" t="e">
        <f t="shared" si="74"/>
        <v>#N/A</v>
      </c>
      <c r="AD361" s="136" t="e">
        <f t="shared" si="75"/>
        <v>#N/A</v>
      </c>
      <c r="AE361" s="136" t="e">
        <f t="shared" si="76"/>
        <v>#N/A</v>
      </c>
    </row>
    <row r="362" spans="1:31" ht="15" customHeight="1">
      <c r="A362" s="67" t="str">
        <f t="shared" si="65"/>
        <v/>
      </c>
      <c r="B362" s="65">
        <f t="shared" si="77"/>
        <v>339</v>
      </c>
      <c r="C362" s="68" t="str">
        <f t="shared" si="66"/>
        <v/>
      </c>
      <c r="D362" s="69"/>
      <c r="E362" s="66"/>
      <c r="F362" s="65" t="e">
        <f>VLOOKUP(E362,'Trimming log'!$F$5:$V$5000,2,FALSE)</f>
        <v>#N/A</v>
      </c>
      <c r="G362" s="65" t="e">
        <f>VLOOKUP(E362,'Trimming log'!$F$5:$V$5000,3,FALSE)</f>
        <v>#N/A</v>
      </c>
      <c r="H362" s="508" t="e">
        <f>VLOOKUP(E362,'Trimming log'!$F$5:$V$5000,4,FALSE)</f>
        <v>#N/A</v>
      </c>
      <c r="I362" s="65" t="e">
        <f>VLOOKUP(E362,'Trimming log'!$F$5:$V$5000,5,FALSE)</f>
        <v>#N/A</v>
      </c>
      <c r="J362" s="65" t="e">
        <f>VLOOKUP(E362,'Trimming log'!$F$5:$V$5000,6,FALSE)</f>
        <v>#N/A</v>
      </c>
      <c r="K362" s="65" t="e">
        <f>VLOOKUP(E362,'Trimming log'!$F$5:$V$5000,7,FALSE)</f>
        <v>#N/A</v>
      </c>
      <c r="L362" s="65" t="e">
        <f>VLOOKUP(E362,'Trimming log'!$F$5:$V$5000,8,FALSE)</f>
        <v>#N/A</v>
      </c>
      <c r="M362" s="65" t="e">
        <f>VLOOKUP(E362,'Trimming log'!$F$5:$V$5000,9,FALSE)</f>
        <v>#N/A</v>
      </c>
      <c r="N362" s="507" t="e">
        <f>VLOOKUP(E362,'Trimming log'!$F$5:$V$5000,10,FALSE)</f>
        <v>#N/A</v>
      </c>
      <c r="O362" s="65" t="e">
        <f>VLOOKUP(E362,'Trimming log'!$F$5:$V$5000,11,FALSE)</f>
        <v>#N/A</v>
      </c>
      <c r="P362" s="65" t="e">
        <f>VLOOKUP(E362,'Trimming log'!$F$5:$V$5000,12,FALSE)</f>
        <v>#N/A</v>
      </c>
      <c r="Q362" s="65" t="e">
        <f>VLOOKUP(E362,'Trimming log'!$F$5:$V$5000,13,FALSE)</f>
        <v>#N/A</v>
      </c>
      <c r="R362" s="65" t="e">
        <f>VLOOKUP(E362,'Trimming log'!$F$5:$V$5000,14,FALSE)</f>
        <v>#N/A</v>
      </c>
      <c r="S362" s="65" t="e">
        <f>VLOOKUP(E362,'Trimming log'!$F$5:$V$5000,15,FALSE)</f>
        <v>#N/A</v>
      </c>
      <c r="T362" s="65" t="e">
        <f t="shared" si="67"/>
        <v>#N/A</v>
      </c>
      <c r="U362" s="491" t="str">
        <f t="shared" si="68"/>
        <v/>
      </c>
      <c r="V362" s="74">
        <f t="shared" si="69"/>
        <v>0</v>
      </c>
      <c r="W362" s="134">
        <f t="shared" si="70"/>
        <v>0</v>
      </c>
      <c r="X362" s="134" t="e">
        <f>VLOOKUP(E362,'Trimming log'!$F$5:$Y$5000,19,FALSE)</f>
        <v>#N/A</v>
      </c>
      <c r="Y362" s="134" t="e">
        <f>VLOOKUP(E362,'Trimming log'!$F$5:$Y$5000,20,FALSE)</f>
        <v>#N/A</v>
      </c>
      <c r="Z362" s="135" t="e">
        <f t="shared" si="71"/>
        <v>#N/A</v>
      </c>
      <c r="AA362" s="135" t="e">
        <f t="shared" si="72"/>
        <v>#N/A</v>
      </c>
      <c r="AB362" s="136" t="e">
        <f t="shared" si="73"/>
        <v>#N/A</v>
      </c>
      <c r="AC362" s="136" t="e">
        <f t="shared" si="74"/>
        <v>#N/A</v>
      </c>
      <c r="AD362" s="136" t="e">
        <f t="shared" si="75"/>
        <v>#N/A</v>
      </c>
      <c r="AE362" s="136" t="e">
        <f t="shared" si="76"/>
        <v>#N/A</v>
      </c>
    </row>
    <row r="363" spans="1:31" ht="15" customHeight="1">
      <c r="A363" s="67" t="str">
        <f t="shared" si="65"/>
        <v/>
      </c>
      <c r="B363" s="65">
        <f t="shared" si="77"/>
        <v>340</v>
      </c>
      <c r="C363" s="68" t="str">
        <f t="shared" si="66"/>
        <v/>
      </c>
      <c r="D363" s="69"/>
      <c r="E363" s="66"/>
      <c r="F363" s="65" t="e">
        <f>VLOOKUP(E363,'Trimming log'!$F$5:$V$5000,2,FALSE)</f>
        <v>#N/A</v>
      </c>
      <c r="G363" s="65" t="e">
        <f>VLOOKUP(E363,'Trimming log'!$F$5:$V$5000,3,FALSE)</f>
        <v>#N/A</v>
      </c>
      <c r="H363" s="508" t="e">
        <f>VLOOKUP(E363,'Trimming log'!$F$5:$V$5000,4,FALSE)</f>
        <v>#N/A</v>
      </c>
      <c r="I363" s="65" t="e">
        <f>VLOOKUP(E363,'Trimming log'!$F$5:$V$5000,5,FALSE)</f>
        <v>#N/A</v>
      </c>
      <c r="J363" s="65" t="e">
        <f>VLOOKUP(E363,'Trimming log'!$F$5:$V$5000,6,FALSE)</f>
        <v>#N/A</v>
      </c>
      <c r="K363" s="65" t="e">
        <f>VLOOKUP(E363,'Trimming log'!$F$5:$V$5000,7,FALSE)</f>
        <v>#N/A</v>
      </c>
      <c r="L363" s="65" t="e">
        <f>VLOOKUP(E363,'Trimming log'!$F$5:$V$5000,8,FALSE)</f>
        <v>#N/A</v>
      </c>
      <c r="M363" s="65" t="e">
        <f>VLOOKUP(E363,'Trimming log'!$F$5:$V$5000,9,FALSE)</f>
        <v>#N/A</v>
      </c>
      <c r="N363" s="507" t="e">
        <f>VLOOKUP(E363,'Trimming log'!$F$5:$V$5000,10,FALSE)</f>
        <v>#N/A</v>
      </c>
      <c r="O363" s="65" t="e">
        <f>VLOOKUP(E363,'Trimming log'!$F$5:$V$5000,11,FALSE)</f>
        <v>#N/A</v>
      </c>
      <c r="P363" s="65" t="e">
        <f>VLOOKUP(E363,'Trimming log'!$F$5:$V$5000,12,FALSE)</f>
        <v>#N/A</v>
      </c>
      <c r="Q363" s="65" t="e">
        <f>VLOOKUP(E363,'Trimming log'!$F$5:$V$5000,13,FALSE)</f>
        <v>#N/A</v>
      </c>
      <c r="R363" s="65" t="e">
        <f>VLOOKUP(E363,'Trimming log'!$F$5:$V$5000,14,FALSE)</f>
        <v>#N/A</v>
      </c>
      <c r="S363" s="65" t="e">
        <f>VLOOKUP(E363,'Trimming log'!$F$5:$V$5000,15,FALSE)</f>
        <v>#N/A</v>
      </c>
      <c r="T363" s="65" t="e">
        <f t="shared" si="67"/>
        <v>#N/A</v>
      </c>
      <c r="U363" s="491" t="str">
        <f t="shared" si="68"/>
        <v/>
      </c>
      <c r="V363" s="74">
        <f t="shared" si="69"/>
        <v>0</v>
      </c>
      <c r="W363" s="134">
        <f t="shared" si="70"/>
        <v>0</v>
      </c>
      <c r="X363" s="134" t="e">
        <f>VLOOKUP(E363,'Trimming log'!$F$5:$Y$5000,19,FALSE)</f>
        <v>#N/A</v>
      </c>
      <c r="Y363" s="134" t="e">
        <f>VLOOKUP(E363,'Trimming log'!$F$5:$Y$5000,20,FALSE)</f>
        <v>#N/A</v>
      </c>
      <c r="Z363" s="135" t="e">
        <f t="shared" si="71"/>
        <v>#N/A</v>
      </c>
      <c r="AA363" s="135" t="e">
        <f t="shared" si="72"/>
        <v>#N/A</v>
      </c>
      <c r="AB363" s="136" t="e">
        <f t="shared" si="73"/>
        <v>#N/A</v>
      </c>
      <c r="AC363" s="136" t="e">
        <f t="shared" si="74"/>
        <v>#N/A</v>
      </c>
      <c r="AD363" s="136" t="e">
        <f t="shared" si="75"/>
        <v>#N/A</v>
      </c>
      <c r="AE363" s="136" t="e">
        <f t="shared" si="76"/>
        <v>#N/A</v>
      </c>
    </row>
    <row r="364" spans="1:31" ht="15" customHeight="1">
      <c r="A364" s="67" t="str">
        <f t="shared" si="65"/>
        <v/>
      </c>
      <c r="B364" s="65">
        <f t="shared" si="77"/>
        <v>341</v>
      </c>
      <c r="C364" s="68" t="str">
        <f t="shared" si="66"/>
        <v/>
      </c>
      <c r="D364" s="69"/>
      <c r="E364" s="66"/>
      <c r="F364" s="65" t="e">
        <f>VLOOKUP(E364,'Trimming log'!$F$5:$V$5000,2,FALSE)</f>
        <v>#N/A</v>
      </c>
      <c r="G364" s="65" t="e">
        <f>VLOOKUP(E364,'Trimming log'!$F$5:$V$5000,3,FALSE)</f>
        <v>#N/A</v>
      </c>
      <c r="H364" s="508" t="e">
        <f>VLOOKUP(E364,'Trimming log'!$F$5:$V$5000,4,FALSE)</f>
        <v>#N/A</v>
      </c>
      <c r="I364" s="65" t="e">
        <f>VLOOKUP(E364,'Trimming log'!$F$5:$V$5000,5,FALSE)</f>
        <v>#N/A</v>
      </c>
      <c r="J364" s="65" t="e">
        <f>VLOOKUP(E364,'Trimming log'!$F$5:$V$5000,6,FALSE)</f>
        <v>#N/A</v>
      </c>
      <c r="K364" s="65" t="e">
        <f>VLOOKUP(E364,'Trimming log'!$F$5:$V$5000,7,FALSE)</f>
        <v>#N/A</v>
      </c>
      <c r="L364" s="65" t="e">
        <f>VLOOKUP(E364,'Trimming log'!$F$5:$V$5000,8,FALSE)</f>
        <v>#N/A</v>
      </c>
      <c r="M364" s="65" t="e">
        <f>VLOOKUP(E364,'Trimming log'!$F$5:$V$5000,9,FALSE)</f>
        <v>#N/A</v>
      </c>
      <c r="N364" s="507" t="e">
        <f>VLOOKUP(E364,'Trimming log'!$F$5:$V$5000,10,FALSE)</f>
        <v>#N/A</v>
      </c>
      <c r="O364" s="65" t="e">
        <f>VLOOKUP(E364,'Trimming log'!$F$5:$V$5000,11,FALSE)</f>
        <v>#N/A</v>
      </c>
      <c r="P364" s="65" t="e">
        <f>VLOOKUP(E364,'Trimming log'!$F$5:$V$5000,12,FALSE)</f>
        <v>#N/A</v>
      </c>
      <c r="Q364" s="65" t="e">
        <f>VLOOKUP(E364,'Trimming log'!$F$5:$V$5000,13,FALSE)</f>
        <v>#N/A</v>
      </c>
      <c r="R364" s="65" t="e">
        <f>VLOOKUP(E364,'Trimming log'!$F$5:$V$5000,14,FALSE)</f>
        <v>#N/A</v>
      </c>
      <c r="S364" s="65" t="e">
        <f>VLOOKUP(E364,'Trimming log'!$F$5:$V$5000,15,FALSE)</f>
        <v>#N/A</v>
      </c>
      <c r="T364" s="65" t="e">
        <f t="shared" si="67"/>
        <v>#N/A</v>
      </c>
      <c r="U364" s="491" t="str">
        <f t="shared" si="68"/>
        <v/>
      </c>
      <c r="V364" s="74">
        <f t="shared" si="69"/>
        <v>0</v>
      </c>
      <c r="W364" s="134">
        <f t="shared" si="70"/>
        <v>0</v>
      </c>
      <c r="X364" s="134" t="e">
        <f>VLOOKUP(E364,'Trimming log'!$F$5:$Y$5000,19,FALSE)</f>
        <v>#N/A</v>
      </c>
      <c r="Y364" s="134" t="e">
        <f>VLOOKUP(E364,'Trimming log'!$F$5:$Y$5000,20,FALSE)</f>
        <v>#N/A</v>
      </c>
      <c r="Z364" s="135" t="e">
        <f t="shared" si="71"/>
        <v>#N/A</v>
      </c>
      <c r="AA364" s="135" t="e">
        <f t="shared" si="72"/>
        <v>#N/A</v>
      </c>
      <c r="AB364" s="136" t="e">
        <f t="shared" si="73"/>
        <v>#N/A</v>
      </c>
      <c r="AC364" s="136" t="e">
        <f t="shared" si="74"/>
        <v>#N/A</v>
      </c>
      <c r="AD364" s="136" t="e">
        <f t="shared" si="75"/>
        <v>#N/A</v>
      </c>
      <c r="AE364" s="136" t="e">
        <f t="shared" si="76"/>
        <v>#N/A</v>
      </c>
    </row>
    <row r="365" spans="1:31" ht="15" customHeight="1">
      <c r="A365" s="67" t="str">
        <f t="shared" si="65"/>
        <v/>
      </c>
      <c r="B365" s="65">
        <f t="shared" si="77"/>
        <v>342</v>
      </c>
      <c r="C365" s="68" t="str">
        <f t="shared" si="66"/>
        <v/>
      </c>
      <c r="D365" s="69"/>
      <c r="E365" s="66"/>
      <c r="F365" s="65" t="e">
        <f>VLOOKUP(E365,'Trimming log'!$F$5:$V$5000,2,FALSE)</f>
        <v>#N/A</v>
      </c>
      <c r="G365" s="65" t="e">
        <f>VLOOKUP(E365,'Trimming log'!$F$5:$V$5000,3,FALSE)</f>
        <v>#N/A</v>
      </c>
      <c r="H365" s="508" t="e">
        <f>VLOOKUP(E365,'Trimming log'!$F$5:$V$5000,4,FALSE)</f>
        <v>#N/A</v>
      </c>
      <c r="I365" s="65" t="e">
        <f>VLOOKUP(E365,'Trimming log'!$F$5:$V$5000,5,FALSE)</f>
        <v>#N/A</v>
      </c>
      <c r="J365" s="65" t="e">
        <f>VLOOKUP(E365,'Trimming log'!$F$5:$V$5000,6,FALSE)</f>
        <v>#N/A</v>
      </c>
      <c r="K365" s="65" t="e">
        <f>VLOOKUP(E365,'Trimming log'!$F$5:$V$5000,7,FALSE)</f>
        <v>#N/A</v>
      </c>
      <c r="L365" s="65" t="e">
        <f>VLOOKUP(E365,'Trimming log'!$F$5:$V$5000,8,FALSE)</f>
        <v>#N/A</v>
      </c>
      <c r="M365" s="65" t="e">
        <f>VLOOKUP(E365,'Trimming log'!$F$5:$V$5000,9,FALSE)</f>
        <v>#N/A</v>
      </c>
      <c r="N365" s="507" t="e">
        <f>VLOOKUP(E365,'Trimming log'!$F$5:$V$5000,10,FALSE)</f>
        <v>#N/A</v>
      </c>
      <c r="O365" s="65" t="e">
        <f>VLOOKUP(E365,'Trimming log'!$F$5:$V$5000,11,FALSE)</f>
        <v>#N/A</v>
      </c>
      <c r="P365" s="65" t="e">
        <f>VLOOKUP(E365,'Trimming log'!$F$5:$V$5000,12,FALSE)</f>
        <v>#N/A</v>
      </c>
      <c r="Q365" s="65" t="e">
        <f>VLOOKUP(E365,'Trimming log'!$F$5:$V$5000,13,FALSE)</f>
        <v>#N/A</v>
      </c>
      <c r="R365" s="65" t="e">
        <f>VLOOKUP(E365,'Trimming log'!$F$5:$V$5000,14,FALSE)</f>
        <v>#N/A</v>
      </c>
      <c r="S365" s="65" t="e">
        <f>VLOOKUP(E365,'Trimming log'!$F$5:$V$5000,15,FALSE)</f>
        <v>#N/A</v>
      </c>
      <c r="T365" s="65" t="e">
        <f t="shared" si="67"/>
        <v>#N/A</v>
      </c>
      <c r="U365" s="491" t="str">
        <f t="shared" si="68"/>
        <v/>
      </c>
      <c r="V365" s="74">
        <f t="shared" si="69"/>
        <v>0</v>
      </c>
      <c r="W365" s="134">
        <f t="shared" si="70"/>
        <v>0</v>
      </c>
      <c r="X365" s="134" t="e">
        <f>VLOOKUP(E365,'Trimming log'!$F$5:$Y$5000,19,FALSE)</f>
        <v>#N/A</v>
      </c>
      <c r="Y365" s="134" t="e">
        <f>VLOOKUP(E365,'Trimming log'!$F$5:$Y$5000,20,FALSE)</f>
        <v>#N/A</v>
      </c>
      <c r="Z365" s="135" t="e">
        <f t="shared" si="71"/>
        <v>#N/A</v>
      </c>
      <c r="AA365" s="135" t="e">
        <f t="shared" si="72"/>
        <v>#N/A</v>
      </c>
      <c r="AB365" s="136" t="e">
        <f t="shared" si="73"/>
        <v>#N/A</v>
      </c>
      <c r="AC365" s="136" t="e">
        <f t="shared" si="74"/>
        <v>#N/A</v>
      </c>
      <c r="AD365" s="136" t="e">
        <f t="shared" si="75"/>
        <v>#N/A</v>
      </c>
      <c r="AE365" s="136" t="e">
        <f t="shared" si="76"/>
        <v>#N/A</v>
      </c>
    </row>
    <row r="366" spans="1:31" ht="15" customHeight="1">
      <c r="A366" s="67" t="str">
        <f t="shared" si="65"/>
        <v/>
      </c>
      <c r="B366" s="65">
        <f t="shared" si="77"/>
        <v>343</v>
      </c>
      <c r="C366" s="68" t="str">
        <f t="shared" si="66"/>
        <v/>
      </c>
      <c r="D366" s="69"/>
      <c r="E366" s="66"/>
      <c r="F366" s="65" t="e">
        <f>VLOOKUP(E366,'Trimming log'!$F$5:$V$5000,2,FALSE)</f>
        <v>#N/A</v>
      </c>
      <c r="G366" s="65" t="e">
        <f>VLOOKUP(E366,'Trimming log'!$F$5:$V$5000,3,FALSE)</f>
        <v>#N/A</v>
      </c>
      <c r="H366" s="508" t="e">
        <f>VLOOKUP(E366,'Trimming log'!$F$5:$V$5000,4,FALSE)</f>
        <v>#N/A</v>
      </c>
      <c r="I366" s="65" t="e">
        <f>VLOOKUP(E366,'Trimming log'!$F$5:$V$5000,5,FALSE)</f>
        <v>#N/A</v>
      </c>
      <c r="J366" s="65" t="e">
        <f>VLOOKUP(E366,'Trimming log'!$F$5:$V$5000,6,FALSE)</f>
        <v>#N/A</v>
      </c>
      <c r="K366" s="65" t="e">
        <f>VLOOKUP(E366,'Trimming log'!$F$5:$V$5000,7,FALSE)</f>
        <v>#N/A</v>
      </c>
      <c r="L366" s="65" t="e">
        <f>VLOOKUP(E366,'Trimming log'!$F$5:$V$5000,8,FALSE)</f>
        <v>#N/A</v>
      </c>
      <c r="M366" s="65" t="e">
        <f>VLOOKUP(E366,'Trimming log'!$F$5:$V$5000,9,FALSE)</f>
        <v>#N/A</v>
      </c>
      <c r="N366" s="507" t="e">
        <f>VLOOKUP(E366,'Trimming log'!$F$5:$V$5000,10,FALSE)</f>
        <v>#N/A</v>
      </c>
      <c r="O366" s="65" t="e">
        <f>VLOOKUP(E366,'Trimming log'!$F$5:$V$5000,11,FALSE)</f>
        <v>#N/A</v>
      </c>
      <c r="P366" s="65" t="e">
        <f>VLOOKUP(E366,'Trimming log'!$F$5:$V$5000,12,FALSE)</f>
        <v>#N/A</v>
      </c>
      <c r="Q366" s="65" t="e">
        <f>VLOOKUP(E366,'Trimming log'!$F$5:$V$5000,13,FALSE)</f>
        <v>#N/A</v>
      </c>
      <c r="R366" s="65" t="e">
        <f>VLOOKUP(E366,'Trimming log'!$F$5:$V$5000,14,FALSE)</f>
        <v>#N/A</v>
      </c>
      <c r="S366" s="65" t="e">
        <f>VLOOKUP(E366,'Trimming log'!$F$5:$V$5000,15,FALSE)</f>
        <v>#N/A</v>
      </c>
      <c r="T366" s="65" t="e">
        <f t="shared" si="67"/>
        <v>#N/A</v>
      </c>
      <c r="U366" s="491" t="str">
        <f t="shared" si="68"/>
        <v/>
      </c>
      <c r="V366" s="74">
        <f t="shared" si="69"/>
        <v>0</v>
      </c>
      <c r="W366" s="134">
        <f t="shared" si="70"/>
        <v>0</v>
      </c>
      <c r="X366" s="134" t="e">
        <f>VLOOKUP(E366,'Trimming log'!$F$5:$Y$5000,19,FALSE)</f>
        <v>#N/A</v>
      </c>
      <c r="Y366" s="134" t="e">
        <f>VLOOKUP(E366,'Trimming log'!$F$5:$Y$5000,20,FALSE)</f>
        <v>#N/A</v>
      </c>
      <c r="Z366" s="135" t="e">
        <f t="shared" si="71"/>
        <v>#N/A</v>
      </c>
      <c r="AA366" s="135" t="e">
        <f t="shared" si="72"/>
        <v>#N/A</v>
      </c>
      <c r="AB366" s="136" t="e">
        <f t="shared" si="73"/>
        <v>#N/A</v>
      </c>
      <c r="AC366" s="136" t="e">
        <f t="shared" si="74"/>
        <v>#N/A</v>
      </c>
      <c r="AD366" s="136" t="e">
        <f t="shared" si="75"/>
        <v>#N/A</v>
      </c>
      <c r="AE366" s="136" t="e">
        <f t="shared" si="76"/>
        <v>#N/A</v>
      </c>
    </row>
    <row r="367" spans="1:31" ht="15" customHeight="1">
      <c r="A367" s="67" t="str">
        <f t="shared" si="65"/>
        <v/>
      </c>
      <c r="B367" s="65">
        <f t="shared" si="77"/>
        <v>344</v>
      </c>
      <c r="C367" s="68" t="str">
        <f t="shared" si="66"/>
        <v/>
      </c>
      <c r="D367" s="69"/>
      <c r="E367" s="66"/>
      <c r="F367" s="65" t="e">
        <f>VLOOKUP(E367,'Trimming log'!$F$5:$V$5000,2,FALSE)</f>
        <v>#N/A</v>
      </c>
      <c r="G367" s="65" t="e">
        <f>VLOOKUP(E367,'Trimming log'!$F$5:$V$5000,3,FALSE)</f>
        <v>#N/A</v>
      </c>
      <c r="H367" s="508" t="e">
        <f>VLOOKUP(E367,'Trimming log'!$F$5:$V$5000,4,FALSE)</f>
        <v>#N/A</v>
      </c>
      <c r="I367" s="65" t="e">
        <f>VLOOKUP(E367,'Trimming log'!$F$5:$V$5000,5,FALSE)</f>
        <v>#N/A</v>
      </c>
      <c r="J367" s="65" t="e">
        <f>VLOOKUP(E367,'Trimming log'!$F$5:$V$5000,6,FALSE)</f>
        <v>#N/A</v>
      </c>
      <c r="K367" s="65" t="e">
        <f>VLOOKUP(E367,'Trimming log'!$F$5:$V$5000,7,FALSE)</f>
        <v>#N/A</v>
      </c>
      <c r="L367" s="65" t="e">
        <f>VLOOKUP(E367,'Trimming log'!$F$5:$V$5000,8,FALSE)</f>
        <v>#N/A</v>
      </c>
      <c r="M367" s="65" t="e">
        <f>VLOOKUP(E367,'Trimming log'!$F$5:$V$5000,9,FALSE)</f>
        <v>#N/A</v>
      </c>
      <c r="N367" s="507" t="e">
        <f>VLOOKUP(E367,'Trimming log'!$F$5:$V$5000,10,FALSE)</f>
        <v>#N/A</v>
      </c>
      <c r="O367" s="65" t="e">
        <f>VLOOKUP(E367,'Trimming log'!$F$5:$V$5000,11,FALSE)</f>
        <v>#N/A</v>
      </c>
      <c r="P367" s="65" t="e">
        <f>VLOOKUP(E367,'Trimming log'!$F$5:$V$5000,12,FALSE)</f>
        <v>#N/A</v>
      </c>
      <c r="Q367" s="65" t="e">
        <f>VLOOKUP(E367,'Trimming log'!$F$5:$V$5000,13,FALSE)</f>
        <v>#N/A</v>
      </c>
      <c r="R367" s="65" t="e">
        <f>VLOOKUP(E367,'Trimming log'!$F$5:$V$5000,14,FALSE)</f>
        <v>#N/A</v>
      </c>
      <c r="S367" s="65" t="e">
        <f>VLOOKUP(E367,'Trimming log'!$F$5:$V$5000,15,FALSE)</f>
        <v>#N/A</v>
      </c>
      <c r="T367" s="65" t="e">
        <f t="shared" si="67"/>
        <v>#N/A</v>
      </c>
      <c r="U367" s="491" t="str">
        <f t="shared" si="68"/>
        <v/>
      </c>
      <c r="V367" s="74">
        <f t="shared" si="69"/>
        <v>0</v>
      </c>
      <c r="W367" s="134">
        <f t="shared" si="70"/>
        <v>0</v>
      </c>
      <c r="X367" s="134" t="e">
        <f>VLOOKUP(E367,'Trimming log'!$F$5:$Y$5000,19,FALSE)</f>
        <v>#N/A</v>
      </c>
      <c r="Y367" s="134" t="e">
        <f>VLOOKUP(E367,'Trimming log'!$F$5:$Y$5000,20,FALSE)</f>
        <v>#N/A</v>
      </c>
      <c r="Z367" s="135" t="e">
        <f t="shared" si="71"/>
        <v>#N/A</v>
      </c>
      <c r="AA367" s="135" t="e">
        <f t="shared" si="72"/>
        <v>#N/A</v>
      </c>
      <c r="AB367" s="136" t="e">
        <f t="shared" si="73"/>
        <v>#N/A</v>
      </c>
      <c r="AC367" s="136" t="e">
        <f t="shared" si="74"/>
        <v>#N/A</v>
      </c>
      <c r="AD367" s="136" t="e">
        <f t="shared" si="75"/>
        <v>#N/A</v>
      </c>
      <c r="AE367" s="136" t="e">
        <f t="shared" si="76"/>
        <v>#N/A</v>
      </c>
    </row>
    <row r="368" spans="1:31" ht="15" customHeight="1">
      <c r="A368" s="67" t="str">
        <f t="shared" si="65"/>
        <v/>
      </c>
      <c r="B368" s="65">
        <f t="shared" si="77"/>
        <v>345</v>
      </c>
      <c r="C368" s="68" t="str">
        <f t="shared" si="66"/>
        <v/>
      </c>
      <c r="D368" s="69"/>
      <c r="E368" s="66"/>
      <c r="F368" s="65" t="e">
        <f>VLOOKUP(E368,'Trimming log'!$F$5:$V$5000,2,FALSE)</f>
        <v>#N/A</v>
      </c>
      <c r="G368" s="65" t="e">
        <f>VLOOKUP(E368,'Trimming log'!$F$5:$V$5000,3,FALSE)</f>
        <v>#N/A</v>
      </c>
      <c r="H368" s="508" t="e">
        <f>VLOOKUP(E368,'Trimming log'!$F$5:$V$5000,4,FALSE)</f>
        <v>#N/A</v>
      </c>
      <c r="I368" s="65" t="e">
        <f>VLOOKUP(E368,'Trimming log'!$F$5:$V$5000,5,FALSE)</f>
        <v>#N/A</v>
      </c>
      <c r="J368" s="65" t="e">
        <f>VLOOKUP(E368,'Trimming log'!$F$5:$V$5000,6,FALSE)</f>
        <v>#N/A</v>
      </c>
      <c r="K368" s="65" t="e">
        <f>VLOOKUP(E368,'Trimming log'!$F$5:$V$5000,7,FALSE)</f>
        <v>#N/A</v>
      </c>
      <c r="L368" s="65" t="e">
        <f>VLOOKUP(E368,'Trimming log'!$F$5:$V$5000,8,FALSE)</f>
        <v>#N/A</v>
      </c>
      <c r="M368" s="65" t="e">
        <f>VLOOKUP(E368,'Trimming log'!$F$5:$V$5000,9,FALSE)</f>
        <v>#N/A</v>
      </c>
      <c r="N368" s="507" t="e">
        <f>VLOOKUP(E368,'Trimming log'!$F$5:$V$5000,10,FALSE)</f>
        <v>#N/A</v>
      </c>
      <c r="O368" s="65" t="e">
        <f>VLOOKUP(E368,'Trimming log'!$F$5:$V$5000,11,FALSE)</f>
        <v>#N/A</v>
      </c>
      <c r="P368" s="65" t="e">
        <f>VLOOKUP(E368,'Trimming log'!$F$5:$V$5000,12,FALSE)</f>
        <v>#N/A</v>
      </c>
      <c r="Q368" s="65" t="e">
        <f>VLOOKUP(E368,'Trimming log'!$F$5:$V$5000,13,FALSE)</f>
        <v>#N/A</v>
      </c>
      <c r="R368" s="65" t="e">
        <f>VLOOKUP(E368,'Trimming log'!$F$5:$V$5000,14,FALSE)</f>
        <v>#N/A</v>
      </c>
      <c r="S368" s="65" t="e">
        <f>VLOOKUP(E368,'Trimming log'!$F$5:$V$5000,15,FALSE)</f>
        <v>#N/A</v>
      </c>
      <c r="T368" s="65" t="e">
        <f t="shared" si="67"/>
        <v>#N/A</v>
      </c>
      <c r="U368" s="491" t="str">
        <f t="shared" si="68"/>
        <v/>
      </c>
      <c r="V368" s="74">
        <f t="shared" si="69"/>
        <v>0</v>
      </c>
      <c r="W368" s="134">
        <f t="shared" si="70"/>
        <v>0</v>
      </c>
      <c r="X368" s="134" t="e">
        <f>VLOOKUP(E368,'Trimming log'!$F$5:$Y$5000,19,FALSE)</f>
        <v>#N/A</v>
      </c>
      <c r="Y368" s="134" t="e">
        <f>VLOOKUP(E368,'Trimming log'!$F$5:$Y$5000,20,FALSE)</f>
        <v>#N/A</v>
      </c>
      <c r="Z368" s="135" t="e">
        <f t="shared" si="71"/>
        <v>#N/A</v>
      </c>
      <c r="AA368" s="135" t="e">
        <f t="shared" si="72"/>
        <v>#N/A</v>
      </c>
      <c r="AB368" s="136" t="e">
        <f t="shared" si="73"/>
        <v>#N/A</v>
      </c>
      <c r="AC368" s="136" t="e">
        <f t="shared" si="74"/>
        <v>#N/A</v>
      </c>
      <c r="AD368" s="136" t="e">
        <f t="shared" si="75"/>
        <v>#N/A</v>
      </c>
      <c r="AE368" s="136" t="e">
        <f t="shared" si="76"/>
        <v>#N/A</v>
      </c>
    </row>
    <row r="369" spans="1:31" ht="15" customHeight="1">
      <c r="A369" s="67" t="str">
        <f t="shared" si="65"/>
        <v/>
      </c>
      <c r="B369" s="65">
        <f t="shared" si="77"/>
        <v>346</v>
      </c>
      <c r="C369" s="68" t="str">
        <f t="shared" si="66"/>
        <v/>
      </c>
      <c r="D369" s="69"/>
      <c r="E369" s="66"/>
      <c r="F369" s="65" t="e">
        <f>VLOOKUP(E369,'Trimming log'!$F$5:$V$5000,2,FALSE)</f>
        <v>#N/A</v>
      </c>
      <c r="G369" s="65" t="e">
        <f>VLOOKUP(E369,'Trimming log'!$F$5:$V$5000,3,FALSE)</f>
        <v>#N/A</v>
      </c>
      <c r="H369" s="508" t="e">
        <f>VLOOKUP(E369,'Trimming log'!$F$5:$V$5000,4,FALSE)</f>
        <v>#N/A</v>
      </c>
      <c r="I369" s="65" t="e">
        <f>VLOOKUP(E369,'Trimming log'!$F$5:$V$5000,5,FALSE)</f>
        <v>#N/A</v>
      </c>
      <c r="J369" s="65" t="e">
        <f>VLOOKUP(E369,'Trimming log'!$F$5:$V$5000,6,FALSE)</f>
        <v>#N/A</v>
      </c>
      <c r="K369" s="65" t="e">
        <f>VLOOKUP(E369,'Trimming log'!$F$5:$V$5000,7,FALSE)</f>
        <v>#N/A</v>
      </c>
      <c r="L369" s="65" t="e">
        <f>VLOOKUP(E369,'Trimming log'!$F$5:$V$5000,8,FALSE)</f>
        <v>#N/A</v>
      </c>
      <c r="M369" s="65" t="e">
        <f>VLOOKUP(E369,'Trimming log'!$F$5:$V$5000,9,FALSE)</f>
        <v>#N/A</v>
      </c>
      <c r="N369" s="507" t="e">
        <f>VLOOKUP(E369,'Trimming log'!$F$5:$V$5000,10,FALSE)</f>
        <v>#N/A</v>
      </c>
      <c r="O369" s="65" t="e">
        <f>VLOOKUP(E369,'Trimming log'!$F$5:$V$5000,11,FALSE)</f>
        <v>#N/A</v>
      </c>
      <c r="P369" s="65" t="e">
        <f>VLOOKUP(E369,'Trimming log'!$F$5:$V$5000,12,FALSE)</f>
        <v>#N/A</v>
      </c>
      <c r="Q369" s="65" t="e">
        <f>VLOOKUP(E369,'Trimming log'!$F$5:$V$5000,13,FALSE)</f>
        <v>#N/A</v>
      </c>
      <c r="R369" s="65" t="e">
        <f>VLOOKUP(E369,'Trimming log'!$F$5:$V$5000,14,FALSE)</f>
        <v>#N/A</v>
      </c>
      <c r="S369" s="65" t="e">
        <f>VLOOKUP(E369,'Trimming log'!$F$5:$V$5000,15,FALSE)</f>
        <v>#N/A</v>
      </c>
      <c r="T369" s="65" t="e">
        <f t="shared" si="67"/>
        <v>#N/A</v>
      </c>
      <c r="U369" s="491" t="str">
        <f t="shared" si="68"/>
        <v/>
      </c>
      <c r="V369" s="74">
        <f t="shared" si="69"/>
        <v>0</v>
      </c>
      <c r="W369" s="134">
        <f t="shared" si="70"/>
        <v>0</v>
      </c>
      <c r="X369" s="134" t="e">
        <f>VLOOKUP(E369,'Trimming log'!$F$5:$Y$5000,19,FALSE)</f>
        <v>#N/A</v>
      </c>
      <c r="Y369" s="134" t="e">
        <f>VLOOKUP(E369,'Trimming log'!$F$5:$Y$5000,20,FALSE)</f>
        <v>#N/A</v>
      </c>
      <c r="Z369" s="135" t="e">
        <f t="shared" si="71"/>
        <v>#N/A</v>
      </c>
      <c r="AA369" s="135" t="e">
        <f t="shared" si="72"/>
        <v>#N/A</v>
      </c>
      <c r="AB369" s="136" t="e">
        <f t="shared" si="73"/>
        <v>#N/A</v>
      </c>
      <c r="AC369" s="136" t="e">
        <f t="shared" si="74"/>
        <v>#N/A</v>
      </c>
      <c r="AD369" s="136" t="e">
        <f t="shared" si="75"/>
        <v>#N/A</v>
      </c>
      <c r="AE369" s="136" t="e">
        <f t="shared" si="76"/>
        <v>#N/A</v>
      </c>
    </row>
    <row r="370" spans="1:31" ht="15" customHeight="1">
      <c r="A370" s="67" t="str">
        <f t="shared" si="65"/>
        <v/>
      </c>
      <c r="B370" s="65">
        <f t="shared" si="77"/>
        <v>347</v>
      </c>
      <c r="C370" s="68" t="str">
        <f t="shared" si="66"/>
        <v/>
      </c>
      <c r="D370" s="69"/>
      <c r="E370" s="66"/>
      <c r="F370" s="65" t="e">
        <f>VLOOKUP(E370,'Trimming log'!$F$5:$V$5000,2,FALSE)</f>
        <v>#N/A</v>
      </c>
      <c r="G370" s="65" t="e">
        <f>VLOOKUP(E370,'Trimming log'!$F$5:$V$5000,3,FALSE)</f>
        <v>#N/A</v>
      </c>
      <c r="H370" s="508" t="e">
        <f>VLOOKUP(E370,'Trimming log'!$F$5:$V$5000,4,FALSE)</f>
        <v>#N/A</v>
      </c>
      <c r="I370" s="65" t="e">
        <f>VLOOKUP(E370,'Trimming log'!$F$5:$V$5000,5,FALSE)</f>
        <v>#N/A</v>
      </c>
      <c r="J370" s="65" t="e">
        <f>VLOOKUP(E370,'Trimming log'!$F$5:$V$5000,6,FALSE)</f>
        <v>#N/A</v>
      </c>
      <c r="K370" s="65" t="e">
        <f>VLOOKUP(E370,'Trimming log'!$F$5:$V$5000,7,FALSE)</f>
        <v>#N/A</v>
      </c>
      <c r="L370" s="65" t="e">
        <f>VLOOKUP(E370,'Trimming log'!$F$5:$V$5000,8,FALSE)</f>
        <v>#N/A</v>
      </c>
      <c r="M370" s="65" t="e">
        <f>VLOOKUP(E370,'Trimming log'!$F$5:$V$5000,9,FALSE)</f>
        <v>#N/A</v>
      </c>
      <c r="N370" s="507" t="e">
        <f>VLOOKUP(E370,'Trimming log'!$F$5:$V$5000,10,FALSE)</f>
        <v>#N/A</v>
      </c>
      <c r="O370" s="65" t="e">
        <f>VLOOKUP(E370,'Trimming log'!$F$5:$V$5000,11,FALSE)</f>
        <v>#N/A</v>
      </c>
      <c r="P370" s="65" t="e">
        <f>VLOOKUP(E370,'Trimming log'!$F$5:$V$5000,12,FALSE)</f>
        <v>#N/A</v>
      </c>
      <c r="Q370" s="65" t="e">
        <f>VLOOKUP(E370,'Trimming log'!$F$5:$V$5000,13,FALSE)</f>
        <v>#N/A</v>
      </c>
      <c r="R370" s="65" t="e">
        <f>VLOOKUP(E370,'Trimming log'!$F$5:$V$5000,14,FALSE)</f>
        <v>#N/A</v>
      </c>
      <c r="S370" s="65" t="e">
        <f>VLOOKUP(E370,'Trimming log'!$F$5:$V$5000,15,FALSE)</f>
        <v>#N/A</v>
      </c>
      <c r="T370" s="65" t="e">
        <f t="shared" si="67"/>
        <v>#N/A</v>
      </c>
      <c r="U370" s="491" t="str">
        <f t="shared" si="68"/>
        <v/>
      </c>
      <c r="V370" s="74">
        <f t="shared" si="69"/>
        <v>0</v>
      </c>
      <c r="W370" s="134">
        <f t="shared" si="70"/>
        <v>0</v>
      </c>
      <c r="X370" s="134" t="e">
        <f>VLOOKUP(E370,'Trimming log'!$F$5:$Y$5000,19,FALSE)</f>
        <v>#N/A</v>
      </c>
      <c r="Y370" s="134" t="e">
        <f>VLOOKUP(E370,'Trimming log'!$F$5:$Y$5000,20,FALSE)</f>
        <v>#N/A</v>
      </c>
      <c r="Z370" s="135" t="e">
        <f t="shared" si="71"/>
        <v>#N/A</v>
      </c>
      <c r="AA370" s="135" t="e">
        <f t="shared" si="72"/>
        <v>#N/A</v>
      </c>
      <c r="AB370" s="136" t="e">
        <f t="shared" si="73"/>
        <v>#N/A</v>
      </c>
      <c r="AC370" s="136" t="e">
        <f t="shared" si="74"/>
        <v>#N/A</v>
      </c>
      <c r="AD370" s="136" t="e">
        <f t="shared" si="75"/>
        <v>#N/A</v>
      </c>
      <c r="AE370" s="136" t="e">
        <f t="shared" si="76"/>
        <v>#N/A</v>
      </c>
    </row>
    <row r="371" spans="1:31" ht="15" customHeight="1">
      <c r="A371" s="67" t="str">
        <f t="shared" si="65"/>
        <v/>
      </c>
      <c r="B371" s="65">
        <f t="shared" si="77"/>
        <v>348</v>
      </c>
      <c r="C371" s="68" t="str">
        <f t="shared" si="66"/>
        <v/>
      </c>
      <c r="D371" s="69"/>
      <c r="E371" s="66"/>
      <c r="F371" s="65" t="e">
        <f>VLOOKUP(E371,'Trimming log'!$F$5:$V$5000,2,FALSE)</f>
        <v>#N/A</v>
      </c>
      <c r="G371" s="65" t="e">
        <f>VLOOKUP(E371,'Trimming log'!$F$5:$V$5000,3,FALSE)</f>
        <v>#N/A</v>
      </c>
      <c r="H371" s="508" t="e">
        <f>VLOOKUP(E371,'Trimming log'!$F$5:$V$5000,4,FALSE)</f>
        <v>#N/A</v>
      </c>
      <c r="I371" s="65" t="e">
        <f>VLOOKUP(E371,'Trimming log'!$F$5:$V$5000,5,FALSE)</f>
        <v>#N/A</v>
      </c>
      <c r="J371" s="65" t="e">
        <f>VLOOKUP(E371,'Trimming log'!$F$5:$V$5000,6,FALSE)</f>
        <v>#N/A</v>
      </c>
      <c r="K371" s="65" t="e">
        <f>VLOOKUP(E371,'Trimming log'!$F$5:$V$5000,7,FALSE)</f>
        <v>#N/A</v>
      </c>
      <c r="L371" s="65" t="e">
        <f>VLOOKUP(E371,'Trimming log'!$F$5:$V$5000,8,FALSE)</f>
        <v>#N/A</v>
      </c>
      <c r="M371" s="65" t="e">
        <f>VLOOKUP(E371,'Trimming log'!$F$5:$V$5000,9,FALSE)</f>
        <v>#N/A</v>
      </c>
      <c r="N371" s="507" t="e">
        <f>VLOOKUP(E371,'Trimming log'!$F$5:$V$5000,10,FALSE)</f>
        <v>#N/A</v>
      </c>
      <c r="O371" s="65" t="e">
        <f>VLOOKUP(E371,'Trimming log'!$F$5:$V$5000,11,FALSE)</f>
        <v>#N/A</v>
      </c>
      <c r="P371" s="65" t="e">
        <f>VLOOKUP(E371,'Trimming log'!$F$5:$V$5000,12,FALSE)</f>
        <v>#N/A</v>
      </c>
      <c r="Q371" s="65" t="e">
        <f>VLOOKUP(E371,'Trimming log'!$F$5:$V$5000,13,FALSE)</f>
        <v>#N/A</v>
      </c>
      <c r="R371" s="65" t="e">
        <f>VLOOKUP(E371,'Trimming log'!$F$5:$V$5000,14,FALSE)</f>
        <v>#N/A</v>
      </c>
      <c r="S371" s="65" t="e">
        <f>VLOOKUP(E371,'Trimming log'!$F$5:$V$5000,15,FALSE)</f>
        <v>#N/A</v>
      </c>
      <c r="T371" s="65" t="e">
        <f t="shared" si="67"/>
        <v>#N/A</v>
      </c>
      <c r="U371" s="491" t="str">
        <f t="shared" si="68"/>
        <v/>
      </c>
      <c r="V371" s="74">
        <f t="shared" si="69"/>
        <v>0</v>
      </c>
      <c r="W371" s="134">
        <f t="shared" si="70"/>
        <v>0</v>
      </c>
      <c r="X371" s="134" t="e">
        <f>VLOOKUP(E371,'Trimming log'!$F$5:$Y$5000,19,FALSE)</f>
        <v>#N/A</v>
      </c>
      <c r="Y371" s="134" t="e">
        <f>VLOOKUP(E371,'Trimming log'!$F$5:$Y$5000,20,FALSE)</f>
        <v>#N/A</v>
      </c>
      <c r="Z371" s="135" t="e">
        <f t="shared" si="71"/>
        <v>#N/A</v>
      </c>
      <c r="AA371" s="135" t="e">
        <f t="shared" si="72"/>
        <v>#N/A</v>
      </c>
      <c r="AB371" s="136" t="e">
        <f t="shared" si="73"/>
        <v>#N/A</v>
      </c>
      <c r="AC371" s="136" t="e">
        <f t="shared" si="74"/>
        <v>#N/A</v>
      </c>
      <c r="AD371" s="136" t="e">
        <f t="shared" si="75"/>
        <v>#N/A</v>
      </c>
      <c r="AE371" s="136" t="e">
        <f t="shared" si="76"/>
        <v>#N/A</v>
      </c>
    </row>
    <row r="372" spans="1:31" ht="15" customHeight="1">
      <c r="A372" s="67" t="str">
        <f t="shared" si="65"/>
        <v/>
      </c>
      <c r="B372" s="65">
        <f t="shared" si="77"/>
        <v>349</v>
      </c>
      <c r="C372" s="68" t="str">
        <f t="shared" si="66"/>
        <v/>
      </c>
      <c r="D372" s="69"/>
      <c r="E372" s="66"/>
      <c r="F372" s="65" t="e">
        <f>VLOOKUP(E372,'Trimming log'!$F$5:$V$5000,2,FALSE)</f>
        <v>#N/A</v>
      </c>
      <c r="G372" s="65" t="e">
        <f>VLOOKUP(E372,'Trimming log'!$F$5:$V$5000,3,FALSE)</f>
        <v>#N/A</v>
      </c>
      <c r="H372" s="508" t="e">
        <f>VLOOKUP(E372,'Trimming log'!$F$5:$V$5000,4,FALSE)</f>
        <v>#N/A</v>
      </c>
      <c r="I372" s="65" t="e">
        <f>VLOOKUP(E372,'Trimming log'!$F$5:$V$5000,5,FALSE)</f>
        <v>#N/A</v>
      </c>
      <c r="J372" s="65" t="e">
        <f>VLOOKUP(E372,'Trimming log'!$F$5:$V$5000,6,FALSE)</f>
        <v>#N/A</v>
      </c>
      <c r="K372" s="65" t="e">
        <f>VLOOKUP(E372,'Trimming log'!$F$5:$V$5000,7,FALSE)</f>
        <v>#N/A</v>
      </c>
      <c r="L372" s="65" t="e">
        <f>VLOOKUP(E372,'Trimming log'!$F$5:$V$5000,8,FALSE)</f>
        <v>#N/A</v>
      </c>
      <c r="M372" s="65" t="e">
        <f>VLOOKUP(E372,'Trimming log'!$F$5:$V$5000,9,FALSE)</f>
        <v>#N/A</v>
      </c>
      <c r="N372" s="507" t="e">
        <f>VLOOKUP(E372,'Trimming log'!$F$5:$V$5000,10,FALSE)</f>
        <v>#N/A</v>
      </c>
      <c r="O372" s="65" t="e">
        <f>VLOOKUP(E372,'Trimming log'!$F$5:$V$5000,11,FALSE)</f>
        <v>#N/A</v>
      </c>
      <c r="P372" s="65" t="e">
        <f>VLOOKUP(E372,'Trimming log'!$F$5:$V$5000,12,FALSE)</f>
        <v>#N/A</v>
      </c>
      <c r="Q372" s="65" t="e">
        <f>VLOOKUP(E372,'Trimming log'!$F$5:$V$5000,13,FALSE)</f>
        <v>#N/A</v>
      </c>
      <c r="R372" s="65" t="e">
        <f>VLOOKUP(E372,'Trimming log'!$F$5:$V$5000,14,FALSE)</f>
        <v>#N/A</v>
      </c>
      <c r="S372" s="65" t="e">
        <f>VLOOKUP(E372,'Trimming log'!$F$5:$V$5000,15,FALSE)</f>
        <v>#N/A</v>
      </c>
      <c r="T372" s="65" t="e">
        <f t="shared" si="67"/>
        <v>#N/A</v>
      </c>
      <c r="U372" s="491" t="str">
        <f t="shared" si="68"/>
        <v/>
      </c>
      <c r="V372" s="74">
        <f t="shared" si="69"/>
        <v>0</v>
      </c>
      <c r="W372" s="134">
        <f t="shared" si="70"/>
        <v>0</v>
      </c>
      <c r="X372" s="134" t="e">
        <f>VLOOKUP(E372,'Trimming log'!$F$5:$Y$5000,19,FALSE)</f>
        <v>#N/A</v>
      </c>
      <c r="Y372" s="134" t="e">
        <f>VLOOKUP(E372,'Trimming log'!$F$5:$Y$5000,20,FALSE)</f>
        <v>#N/A</v>
      </c>
      <c r="Z372" s="135" t="e">
        <f t="shared" si="71"/>
        <v>#N/A</v>
      </c>
      <c r="AA372" s="135" t="e">
        <f t="shared" si="72"/>
        <v>#N/A</v>
      </c>
      <c r="AB372" s="136" t="e">
        <f t="shared" si="73"/>
        <v>#N/A</v>
      </c>
      <c r="AC372" s="136" t="e">
        <f t="shared" si="74"/>
        <v>#N/A</v>
      </c>
      <c r="AD372" s="136" t="e">
        <f t="shared" si="75"/>
        <v>#N/A</v>
      </c>
      <c r="AE372" s="136" t="e">
        <f t="shared" si="76"/>
        <v>#N/A</v>
      </c>
    </row>
    <row r="373" spans="1:31" ht="15" customHeight="1">
      <c r="A373" s="67" t="str">
        <f t="shared" si="65"/>
        <v/>
      </c>
      <c r="B373" s="65">
        <f t="shared" si="77"/>
        <v>350</v>
      </c>
      <c r="C373" s="68" t="str">
        <f t="shared" si="66"/>
        <v/>
      </c>
      <c r="D373" s="69"/>
      <c r="E373" s="66"/>
      <c r="F373" s="65" t="e">
        <f>VLOOKUP(E373,'Trimming log'!$F$5:$V$5000,2,FALSE)</f>
        <v>#N/A</v>
      </c>
      <c r="G373" s="65" t="e">
        <f>VLOOKUP(E373,'Trimming log'!$F$5:$V$5000,3,FALSE)</f>
        <v>#N/A</v>
      </c>
      <c r="H373" s="508" t="e">
        <f>VLOOKUP(E373,'Trimming log'!$F$5:$V$5000,4,FALSE)</f>
        <v>#N/A</v>
      </c>
      <c r="I373" s="65" t="e">
        <f>VLOOKUP(E373,'Trimming log'!$F$5:$V$5000,5,FALSE)</f>
        <v>#N/A</v>
      </c>
      <c r="J373" s="65" t="e">
        <f>VLOOKUP(E373,'Trimming log'!$F$5:$V$5000,6,FALSE)</f>
        <v>#N/A</v>
      </c>
      <c r="K373" s="65" t="e">
        <f>VLOOKUP(E373,'Trimming log'!$F$5:$V$5000,7,FALSE)</f>
        <v>#N/A</v>
      </c>
      <c r="L373" s="65" t="e">
        <f>VLOOKUP(E373,'Trimming log'!$F$5:$V$5000,8,FALSE)</f>
        <v>#N/A</v>
      </c>
      <c r="M373" s="65" t="e">
        <f>VLOOKUP(E373,'Trimming log'!$F$5:$V$5000,9,FALSE)</f>
        <v>#N/A</v>
      </c>
      <c r="N373" s="507" t="e">
        <f>VLOOKUP(E373,'Trimming log'!$F$5:$V$5000,10,FALSE)</f>
        <v>#N/A</v>
      </c>
      <c r="O373" s="65" t="e">
        <f>VLOOKUP(E373,'Trimming log'!$F$5:$V$5000,11,FALSE)</f>
        <v>#N/A</v>
      </c>
      <c r="P373" s="65" t="e">
        <f>VLOOKUP(E373,'Trimming log'!$F$5:$V$5000,12,FALSE)</f>
        <v>#N/A</v>
      </c>
      <c r="Q373" s="65" t="e">
        <f>VLOOKUP(E373,'Trimming log'!$F$5:$V$5000,13,FALSE)</f>
        <v>#N/A</v>
      </c>
      <c r="R373" s="65" t="e">
        <f>VLOOKUP(E373,'Trimming log'!$F$5:$V$5000,14,FALSE)</f>
        <v>#N/A</v>
      </c>
      <c r="S373" s="65" t="e">
        <f>VLOOKUP(E373,'Trimming log'!$F$5:$V$5000,15,FALSE)</f>
        <v>#N/A</v>
      </c>
      <c r="T373" s="65" t="e">
        <f t="shared" si="67"/>
        <v>#N/A</v>
      </c>
      <c r="U373" s="491" t="str">
        <f t="shared" si="68"/>
        <v/>
      </c>
      <c r="V373" s="74">
        <f t="shared" si="69"/>
        <v>0</v>
      </c>
      <c r="W373" s="134">
        <f t="shared" si="70"/>
        <v>0</v>
      </c>
      <c r="X373" s="134" t="e">
        <f>VLOOKUP(E373,'Trimming log'!$F$5:$Y$5000,19,FALSE)</f>
        <v>#N/A</v>
      </c>
      <c r="Y373" s="134" t="e">
        <f>VLOOKUP(E373,'Trimming log'!$F$5:$Y$5000,20,FALSE)</f>
        <v>#N/A</v>
      </c>
      <c r="Z373" s="135" t="e">
        <f t="shared" si="71"/>
        <v>#N/A</v>
      </c>
      <c r="AA373" s="135" t="e">
        <f t="shared" si="72"/>
        <v>#N/A</v>
      </c>
      <c r="AB373" s="136" t="e">
        <f t="shared" si="73"/>
        <v>#N/A</v>
      </c>
      <c r="AC373" s="136" t="e">
        <f t="shared" si="74"/>
        <v>#N/A</v>
      </c>
      <c r="AD373" s="136" t="e">
        <f t="shared" si="75"/>
        <v>#N/A</v>
      </c>
      <c r="AE373" s="136" t="e">
        <f t="shared" si="76"/>
        <v>#N/A</v>
      </c>
    </row>
    <row r="374" spans="1:31" ht="15" customHeight="1">
      <c r="A374" s="67" t="str">
        <f t="shared" si="65"/>
        <v/>
      </c>
      <c r="B374" s="65">
        <f t="shared" si="77"/>
        <v>351</v>
      </c>
      <c r="C374" s="68" t="str">
        <f t="shared" si="66"/>
        <v/>
      </c>
      <c r="D374" s="69"/>
      <c r="E374" s="66"/>
      <c r="F374" s="65" t="e">
        <f>VLOOKUP(E374,'Trimming log'!$F$5:$V$5000,2,FALSE)</f>
        <v>#N/A</v>
      </c>
      <c r="G374" s="65" t="e">
        <f>VLOOKUP(E374,'Trimming log'!$F$5:$V$5000,3,FALSE)</f>
        <v>#N/A</v>
      </c>
      <c r="H374" s="508" t="e">
        <f>VLOOKUP(E374,'Trimming log'!$F$5:$V$5000,4,FALSE)</f>
        <v>#N/A</v>
      </c>
      <c r="I374" s="65" t="e">
        <f>VLOOKUP(E374,'Trimming log'!$F$5:$V$5000,5,FALSE)</f>
        <v>#N/A</v>
      </c>
      <c r="J374" s="65" t="e">
        <f>VLOOKUP(E374,'Trimming log'!$F$5:$V$5000,6,FALSE)</f>
        <v>#N/A</v>
      </c>
      <c r="K374" s="65" t="e">
        <f>VLOOKUP(E374,'Trimming log'!$F$5:$V$5000,7,FALSE)</f>
        <v>#N/A</v>
      </c>
      <c r="L374" s="65" t="e">
        <f>VLOOKUP(E374,'Trimming log'!$F$5:$V$5000,8,FALSE)</f>
        <v>#N/A</v>
      </c>
      <c r="M374" s="65" t="e">
        <f>VLOOKUP(E374,'Trimming log'!$F$5:$V$5000,9,FALSE)</f>
        <v>#N/A</v>
      </c>
      <c r="N374" s="507" t="e">
        <f>VLOOKUP(E374,'Trimming log'!$F$5:$V$5000,10,FALSE)</f>
        <v>#N/A</v>
      </c>
      <c r="O374" s="65" t="e">
        <f>VLOOKUP(E374,'Trimming log'!$F$5:$V$5000,11,FALSE)</f>
        <v>#N/A</v>
      </c>
      <c r="P374" s="65" t="e">
        <f>VLOOKUP(E374,'Trimming log'!$F$5:$V$5000,12,FALSE)</f>
        <v>#N/A</v>
      </c>
      <c r="Q374" s="65" t="e">
        <f>VLOOKUP(E374,'Trimming log'!$F$5:$V$5000,13,FALSE)</f>
        <v>#N/A</v>
      </c>
      <c r="R374" s="65" t="e">
        <f>VLOOKUP(E374,'Trimming log'!$F$5:$V$5000,14,FALSE)</f>
        <v>#N/A</v>
      </c>
      <c r="S374" s="65" t="e">
        <f>VLOOKUP(E374,'Trimming log'!$F$5:$V$5000,15,FALSE)</f>
        <v>#N/A</v>
      </c>
      <c r="T374" s="65" t="e">
        <f t="shared" si="67"/>
        <v>#N/A</v>
      </c>
      <c r="U374" s="491" t="str">
        <f t="shared" si="68"/>
        <v/>
      </c>
      <c r="V374" s="74">
        <f t="shared" si="69"/>
        <v>0</v>
      </c>
      <c r="W374" s="134">
        <f t="shared" si="70"/>
        <v>0</v>
      </c>
      <c r="X374" s="134" t="e">
        <f>VLOOKUP(E374,'Trimming log'!$F$5:$Y$5000,19,FALSE)</f>
        <v>#N/A</v>
      </c>
      <c r="Y374" s="134" t="e">
        <f>VLOOKUP(E374,'Trimming log'!$F$5:$Y$5000,20,FALSE)</f>
        <v>#N/A</v>
      </c>
      <c r="Z374" s="135" t="e">
        <f t="shared" si="71"/>
        <v>#N/A</v>
      </c>
      <c r="AA374" s="135" t="e">
        <f t="shared" si="72"/>
        <v>#N/A</v>
      </c>
      <c r="AB374" s="136" t="e">
        <f t="shared" si="73"/>
        <v>#N/A</v>
      </c>
      <c r="AC374" s="136" t="e">
        <f t="shared" si="74"/>
        <v>#N/A</v>
      </c>
      <c r="AD374" s="136" t="e">
        <f t="shared" si="75"/>
        <v>#N/A</v>
      </c>
      <c r="AE374" s="136" t="e">
        <f t="shared" si="76"/>
        <v>#N/A</v>
      </c>
    </row>
    <row r="375" spans="1:31" ht="15" customHeight="1">
      <c r="A375" s="67" t="str">
        <f t="shared" si="65"/>
        <v/>
      </c>
      <c r="B375" s="65">
        <f t="shared" si="77"/>
        <v>352</v>
      </c>
      <c r="C375" s="68" t="str">
        <f t="shared" si="66"/>
        <v/>
      </c>
      <c r="D375" s="69"/>
      <c r="E375" s="66"/>
      <c r="F375" s="65" t="e">
        <f>VLOOKUP(E375,'Trimming log'!$F$5:$V$5000,2,FALSE)</f>
        <v>#N/A</v>
      </c>
      <c r="G375" s="65" t="e">
        <f>VLOOKUP(E375,'Trimming log'!$F$5:$V$5000,3,FALSE)</f>
        <v>#N/A</v>
      </c>
      <c r="H375" s="508" t="e">
        <f>VLOOKUP(E375,'Trimming log'!$F$5:$V$5000,4,FALSE)</f>
        <v>#N/A</v>
      </c>
      <c r="I375" s="65" t="e">
        <f>VLOOKUP(E375,'Trimming log'!$F$5:$V$5000,5,FALSE)</f>
        <v>#N/A</v>
      </c>
      <c r="J375" s="65" t="e">
        <f>VLOOKUP(E375,'Trimming log'!$F$5:$V$5000,6,FALSE)</f>
        <v>#N/A</v>
      </c>
      <c r="K375" s="65" t="e">
        <f>VLOOKUP(E375,'Trimming log'!$F$5:$V$5000,7,FALSE)</f>
        <v>#N/A</v>
      </c>
      <c r="L375" s="65" t="e">
        <f>VLOOKUP(E375,'Trimming log'!$F$5:$V$5000,8,FALSE)</f>
        <v>#N/A</v>
      </c>
      <c r="M375" s="65" t="e">
        <f>VLOOKUP(E375,'Trimming log'!$F$5:$V$5000,9,FALSE)</f>
        <v>#N/A</v>
      </c>
      <c r="N375" s="507" t="e">
        <f>VLOOKUP(E375,'Trimming log'!$F$5:$V$5000,10,FALSE)</f>
        <v>#N/A</v>
      </c>
      <c r="O375" s="65" t="e">
        <f>VLOOKUP(E375,'Trimming log'!$F$5:$V$5000,11,FALSE)</f>
        <v>#N/A</v>
      </c>
      <c r="P375" s="65" t="e">
        <f>VLOOKUP(E375,'Trimming log'!$F$5:$V$5000,12,FALSE)</f>
        <v>#N/A</v>
      </c>
      <c r="Q375" s="65" t="e">
        <f>VLOOKUP(E375,'Trimming log'!$F$5:$V$5000,13,FALSE)</f>
        <v>#N/A</v>
      </c>
      <c r="R375" s="65" t="e">
        <f>VLOOKUP(E375,'Trimming log'!$F$5:$V$5000,14,FALSE)</f>
        <v>#N/A</v>
      </c>
      <c r="S375" s="65" t="e">
        <f>VLOOKUP(E375,'Trimming log'!$F$5:$V$5000,15,FALSE)</f>
        <v>#N/A</v>
      </c>
      <c r="T375" s="65" t="e">
        <f t="shared" si="67"/>
        <v>#N/A</v>
      </c>
      <c r="U375" s="491" t="str">
        <f t="shared" si="68"/>
        <v/>
      </c>
      <c r="V375" s="74">
        <f t="shared" si="69"/>
        <v>0</v>
      </c>
      <c r="W375" s="134">
        <f t="shared" si="70"/>
        <v>0</v>
      </c>
      <c r="X375" s="134" t="e">
        <f>VLOOKUP(E375,'Trimming log'!$F$5:$Y$5000,19,FALSE)</f>
        <v>#N/A</v>
      </c>
      <c r="Y375" s="134" t="e">
        <f>VLOOKUP(E375,'Trimming log'!$F$5:$Y$5000,20,FALSE)</f>
        <v>#N/A</v>
      </c>
      <c r="Z375" s="135" t="e">
        <f t="shared" si="71"/>
        <v>#N/A</v>
      </c>
      <c r="AA375" s="135" t="e">
        <f t="shared" si="72"/>
        <v>#N/A</v>
      </c>
      <c r="AB375" s="136" t="e">
        <f t="shared" si="73"/>
        <v>#N/A</v>
      </c>
      <c r="AC375" s="136" t="e">
        <f t="shared" si="74"/>
        <v>#N/A</v>
      </c>
      <c r="AD375" s="136" t="e">
        <f t="shared" si="75"/>
        <v>#N/A</v>
      </c>
      <c r="AE375" s="136" t="e">
        <f t="shared" si="76"/>
        <v>#N/A</v>
      </c>
    </row>
    <row r="376" spans="1:31" ht="15" customHeight="1">
      <c r="A376" s="67" t="str">
        <f t="shared" si="65"/>
        <v/>
      </c>
      <c r="B376" s="65">
        <f t="shared" si="77"/>
        <v>353</v>
      </c>
      <c r="C376" s="68" t="str">
        <f t="shared" si="66"/>
        <v/>
      </c>
      <c r="D376" s="69"/>
      <c r="E376" s="66"/>
      <c r="F376" s="65" t="e">
        <f>VLOOKUP(E376,'Trimming log'!$F$5:$V$5000,2,FALSE)</f>
        <v>#N/A</v>
      </c>
      <c r="G376" s="65" t="e">
        <f>VLOOKUP(E376,'Trimming log'!$F$5:$V$5000,3,FALSE)</f>
        <v>#N/A</v>
      </c>
      <c r="H376" s="508" t="e">
        <f>VLOOKUP(E376,'Trimming log'!$F$5:$V$5000,4,FALSE)</f>
        <v>#N/A</v>
      </c>
      <c r="I376" s="65" t="e">
        <f>VLOOKUP(E376,'Trimming log'!$F$5:$V$5000,5,FALSE)</f>
        <v>#N/A</v>
      </c>
      <c r="J376" s="65" t="e">
        <f>VLOOKUP(E376,'Trimming log'!$F$5:$V$5000,6,FALSE)</f>
        <v>#N/A</v>
      </c>
      <c r="K376" s="65" t="e">
        <f>VLOOKUP(E376,'Trimming log'!$F$5:$V$5000,7,FALSE)</f>
        <v>#N/A</v>
      </c>
      <c r="L376" s="65" t="e">
        <f>VLOOKUP(E376,'Trimming log'!$F$5:$V$5000,8,FALSE)</f>
        <v>#N/A</v>
      </c>
      <c r="M376" s="65" t="e">
        <f>VLOOKUP(E376,'Trimming log'!$F$5:$V$5000,9,FALSE)</f>
        <v>#N/A</v>
      </c>
      <c r="N376" s="507" t="e">
        <f>VLOOKUP(E376,'Trimming log'!$F$5:$V$5000,10,FALSE)</f>
        <v>#N/A</v>
      </c>
      <c r="O376" s="65" t="e">
        <f>VLOOKUP(E376,'Trimming log'!$F$5:$V$5000,11,FALSE)</f>
        <v>#N/A</v>
      </c>
      <c r="P376" s="65" t="e">
        <f>VLOOKUP(E376,'Trimming log'!$F$5:$V$5000,12,FALSE)</f>
        <v>#N/A</v>
      </c>
      <c r="Q376" s="65" t="e">
        <f>VLOOKUP(E376,'Trimming log'!$F$5:$V$5000,13,FALSE)</f>
        <v>#N/A</v>
      </c>
      <c r="R376" s="65" t="e">
        <f>VLOOKUP(E376,'Trimming log'!$F$5:$V$5000,14,FALSE)</f>
        <v>#N/A</v>
      </c>
      <c r="S376" s="65" t="e">
        <f>VLOOKUP(E376,'Trimming log'!$F$5:$V$5000,15,FALSE)</f>
        <v>#N/A</v>
      </c>
      <c r="T376" s="65" t="e">
        <f t="shared" si="67"/>
        <v>#N/A</v>
      </c>
      <c r="U376" s="491" t="str">
        <f t="shared" si="68"/>
        <v/>
      </c>
      <c r="V376" s="74">
        <f t="shared" si="69"/>
        <v>0</v>
      </c>
      <c r="W376" s="134">
        <f t="shared" si="70"/>
        <v>0</v>
      </c>
      <c r="X376" s="134" t="e">
        <f>VLOOKUP(E376,'Trimming log'!$F$5:$Y$5000,19,FALSE)</f>
        <v>#N/A</v>
      </c>
      <c r="Y376" s="134" t="e">
        <f>VLOOKUP(E376,'Trimming log'!$F$5:$Y$5000,20,FALSE)</f>
        <v>#N/A</v>
      </c>
      <c r="Z376" s="135" t="e">
        <f t="shared" si="71"/>
        <v>#N/A</v>
      </c>
      <c r="AA376" s="135" t="e">
        <f t="shared" si="72"/>
        <v>#N/A</v>
      </c>
      <c r="AB376" s="136" t="e">
        <f t="shared" si="73"/>
        <v>#N/A</v>
      </c>
      <c r="AC376" s="136" t="e">
        <f t="shared" si="74"/>
        <v>#N/A</v>
      </c>
      <c r="AD376" s="136" t="e">
        <f t="shared" si="75"/>
        <v>#N/A</v>
      </c>
      <c r="AE376" s="136" t="e">
        <f t="shared" si="76"/>
        <v>#N/A</v>
      </c>
    </row>
    <row r="377" spans="1:31" ht="15" customHeight="1">
      <c r="A377" s="67" t="str">
        <f t="shared" si="65"/>
        <v/>
      </c>
      <c r="B377" s="65">
        <f t="shared" si="77"/>
        <v>354</v>
      </c>
      <c r="C377" s="68" t="str">
        <f t="shared" si="66"/>
        <v/>
      </c>
      <c r="D377" s="69"/>
      <c r="E377" s="66"/>
      <c r="F377" s="65" t="e">
        <f>VLOOKUP(E377,'Trimming log'!$F$5:$V$5000,2,FALSE)</f>
        <v>#N/A</v>
      </c>
      <c r="G377" s="65" t="e">
        <f>VLOOKUP(E377,'Trimming log'!$F$5:$V$5000,3,FALSE)</f>
        <v>#N/A</v>
      </c>
      <c r="H377" s="508" t="e">
        <f>VLOOKUP(E377,'Trimming log'!$F$5:$V$5000,4,FALSE)</f>
        <v>#N/A</v>
      </c>
      <c r="I377" s="65" t="e">
        <f>VLOOKUP(E377,'Trimming log'!$F$5:$V$5000,5,FALSE)</f>
        <v>#N/A</v>
      </c>
      <c r="J377" s="65" t="e">
        <f>VLOOKUP(E377,'Trimming log'!$F$5:$V$5000,6,FALSE)</f>
        <v>#N/A</v>
      </c>
      <c r="K377" s="65" t="e">
        <f>VLOOKUP(E377,'Trimming log'!$F$5:$V$5000,7,FALSE)</f>
        <v>#N/A</v>
      </c>
      <c r="L377" s="65" t="e">
        <f>VLOOKUP(E377,'Trimming log'!$F$5:$V$5000,8,FALSE)</f>
        <v>#N/A</v>
      </c>
      <c r="M377" s="65" t="e">
        <f>VLOOKUP(E377,'Trimming log'!$F$5:$V$5000,9,FALSE)</f>
        <v>#N/A</v>
      </c>
      <c r="N377" s="507" t="e">
        <f>VLOOKUP(E377,'Trimming log'!$F$5:$V$5000,10,FALSE)</f>
        <v>#N/A</v>
      </c>
      <c r="O377" s="65" t="e">
        <f>VLOOKUP(E377,'Trimming log'!$F$5:$V$5000,11,FALSE)</f>
        <v>#N/A</v>
      </c>
      <c r="P377" s="65" t="e">
        <f>VLOOKUP(E377,'Trimming log'!$F$5:$V$5000,12,FALSE)</f>
        <v>#N/A</v>
      </c>
      <c r="Q377" s="65" t="e">
        <f>VLOOKUP(E377,'Trimming log'!$F$5:$V$5000,13,FALSE)</f>
        <v>#N/A</v>
      </c>
      <c r="R377" s="65" t="e">
        <f>VLOOKUP(E377,'Trimming log'!$F$5:$V$5000,14,FALSE)</f>
        <v>#N/A</v>
      </c>
      <c r="S377" s="65" t="e">
        <f>VLOOKUP(E377,'Trimming log'!$F$5:$V$5000,15,FALSE)</f>
        <v>#N/A</v>
      </c>
      <c r="T377" s="65" t="e">
        <f t="shared" si="67"/>
        <v>#N/A</v>
      </c>
      <c r="U377" s="491" t="str">
        <f t="shared" si="68"/>
        <v/>
      </c>
      <c r="V377" s="74">
        <f t="shared" si="69"/>
        <v>0</v>
      </c>
      <c r="W377" s="134">
        <f t="shared" si="70"/>
        <v>0</v>
      </c>
      <c r="X377" s="134" t="e">
        <f>VLOOKUP(E377,'Trimming log'!$F$5:$Y$5000,19,FALSE)</f>
        <v>#N/A</v>
      </c>
      <c r="Y377" s="134" t="e">
        <f>VLOOKUP(E377,'Trimming log'!$F$5:$Y$5000,20,FALSE)</f>
        <v>#N/A</v>
      </c>
      <c r="Z377" s="135" t="e">
        <f t="shared" si="71"/>
        <v>#N/A</v>
      </c>
      <c r="AA377" s="135" t="e">
        <f t="shared" si="72"/>
        <v>#N/A</v>
      </c>
      <c r="AB377" s="136" t="e">
        <f t="shared" si="73"/>
        <v>#N/A</v>
      </c>
      <c r="AC377" s="136" t="e">
        <f t="shared" si="74"/>
        <v>#N/A</v>
      </c>
      <c r="AD377" s="136" t="e">
        <f t="shared" si="75"/>
        <v>#N/A</v>
      </c>
      <c r="AE377" s="136" t="e">
        <f t="shared" si="76"/>
        <v>#N/A</v>
      </c>
    </row>
    <row r="378" spans="1:31" ht="15" customHeight="1">
      <c r="A378" s="67" t="str">
        <f t="shared" si="65"/>
        <v/>
      </c>
      <c r="B378" s="65">
        <f t="shared" si="77"/>
        <v>355</v>
      </c>
      <c r="C378" s="68" t="str">
        <f t="shared" si="66"/>
        <v/>
      </c>
      <c r="D378" s="69"/>
      <c r="E378" s="66"/>
      <c r="F378" s="65" t="e">
        <f>VLOOKUP(E378,'Trimming log'!$F$5:$V$5000,2,FALSE)</f>
        <v>#N/A</v>
      </c>
      <c r="G378" s="65" t="e">
        <f>VLOOKUP(E378,'Trimming log'!$F$5:$V$5000,3,FALSE)</f>
        <v>#N/A</v>
      </c>
      <c r="H378" s="508" t="e">
        <f>VLOOKUP(E378,'Trimming log'!$F$5:$V$5000,4,FALSE)</f>
        <v>#N/A</v>
      </c>
      <c r="I378" s="65" t="e">
        <f>VLOOKUP(E378,'Trimming log'!$F$5:$V$5000,5,FALSE)</f>
        <v>#N/A</v>
      </c>
      <c r="J378" s="65" t="e">
        <f>VLOOKUP(E378,'Trimming log'!$F$5:$V$5000,6,FALSE)</f>
        <v>#N/A</v>
      </c>
      <c r="K378" s="65" t="e">
        <f>VLOOKUP(E378,'Trimming log'!$F$5:$V$5000,7,FALSE)</f>
        <v>#N/A</v>
      </c>
      <c r="L378" s="65" t="e">
        <f>VLOOKUP(E378,'Trimming log'!$F$5:$V$5000,8,FALSE)</f>
        <v>#N/A</v>
      </c>
      <c r="M378" s="65" t="e">
        <f>VLOOKUP(E378,'Trimming log'!$F$5:$V$5000,9,FALSE)</f>
        <v>#N/A</v>
      </c>
      <c r="N378" s="507" t="e">
        <f>VLOOKUP(E378,'Trimming log'!$F$5:$V$5000,10,FALSE)</f>
        <v>#N/A</v>
      </c>
      <c r="O378" s="65" t="e">
        <f>VLOOKUP(E378,'Trimming log'!$F$5:$V$5000,11,FALSE)</f>
        <v>#N/A</v>
      </c>
      <c r="P378" s="65" t="e">
        <f>VLOOKUP(E378,'Trimming log'!$F$5:$V$5000,12,FALSE)</f>
        <v>#N/A</v>
      </c>
      <c r="Q378" s="65" t="e">
        <f>VLOOKUP(E378,'Trimming log'!$F$5:$V$5000,13,FALSE)</f>
        <v>#N/A</v>
      </c>
      <c r="R378" s="65" t="e">
        <f>VLOOKUP(E378,'Trimming log'!$F$5:$V$5000,14,FALSE)</f>
        <v>#N/A</v>
      </c>
      <c r="S378" s="65" t="e">
        <f>VLOOKUP(E378,'Trimming log'!$F$5:$V$5000,15,FALSE)</f>
        <v>#N/A</v>
      </c>
      <c r="T378" s="65" t="e">
        <f t="shared" si="67"/>
        <v>#N/A</v>
      </c>
      <c r="U378" s="491" t="str">
        <f t="shared" si="68"/>
        <v/>
      </c>
      <c r="V378" s="74">
        <f t="shared" si="69"/>
        <v>0</v>
      </c>
      <c r="W378" s="134">
        <f t="shared" si="70"/>
        <v>0</v>
      </c>
      <c r="X378" s="134" t="e">
        <f>VLOOKUP(E378,'Trimming log'!$F$5:$Y$5000,19,FALSE)</f>
        <v>#N/A</v>
      </c>
      <c r="Y378" s="134" t="e">
        <f>VLOOKUP(E378,'Trimming log'!$F$5:$Y$5000,20,FALSE)</f>
        <v>#N/A</v>
      </c>
      <c r="Z378" s="135" t="e">
        <f t="shared" si="71"/>
        <v>#N/A</v>
      </c>
      <c r="AA378" s="135" t="e">
        <f t="shared" si="72"/>
        <v>#N/A</v>
      </c>
      <c r="AB378" s="136" t="e">
        <f t="shared" si="73"/>
        <v>#N/A</v>
      </c>
      <c r="AC378" s="136" t="e">
        <f t="shared" si="74"/>
        <v>#N/A</v>
      </c>
      <c r="AD378" s="136" t="e">
        <f t="shared" si="75"/>
        <v>#N/A</v>
      </c>
      <c r="AE378" s="136" t="e">
        <f t="shared" si="76"/>
        <v>#N/A</v>
      </c>
    </row>
    <row r="379" spans="1:31" ht="15" customHeight="1">
      <c r="A379" s="67" t="str">
        <f t="shared" si="65"/>
        <v/>
      </c>
      <c r="B379" s="65">
        <f t="shared" si="77"/>
        <v>356</v>
      </c>
      <c r="C379" s="68" t="str">
        <f t="shared" si="66"/>
        <v/>
      </c>
      <c r="D379" s="69"/>
      <c r="E379" s="66"/>
      <c r="F379" s="65" t="e">
        <f>VLOOKUP(E379,'Trimming log'!$F$5:$V$5000,2,FALSE)</f>
        <v>#N/A</v>
      </c>
      <c r="G379" s="65" t="e">
        <f>VLOOKUP(E379,'Trimming log'!$F$5:$V$5000,3,FALSE)</f>
        <v>#N/A</v>
      </c>
      <c r="H379" s="508" t="e">
        <f>VLOOKUP(E379,'Trimming log'!$F$5:$V$5000,4,FALSE)</f>
        <v>#N/A</v>
      </c>
      <c r="I379" s="65" t="e">
        <f>VLOOKUP(E379,'Trimming log'!$F$5:$V$5000,5,FALSE)</f>
        <v>#N/A</v>
      </c>
      <c r="J379" s="65" t="e">
        <f>VLOOKUP(E379,'Trimming log'!$F$5:$V$5000,6,FALSE)</f>
        <v>#N/A</v>
      </c>
      <c r="K379" s="65" t="e">
        <f>VLOOKUP(E379,'Trimming log'!$F$5:$V$5000,7,FALSE)</f>
        <v>#N/A</v>
      </c>
      <c r="L379" s="65" t="e">
        <f>VLOOKUP(E379,'Trimming log'!$F$5:$V$5000,8,FALSE)</f>
        <v>#N/A</v>
      </c>
      <c r="M379" s="65" t="e">
        <f>VLOOKUP(E379,'Trimming log'!$F$5:$V$5000,9,FALSE)</f>
        <v>#N/A</v>
      </c>
      <c r="N379" s="507" t="e">
        <f>VLOOKUP(E379,'Trimming log'!$F$5:$V$5000,10,FALSE)</f>
        <v>#N/A</v>
      </c>
      <c r="O379" s="65" t="e">
        <f>VLOOKUP(E379,'Trimming log'!$F$5:$V$5000,11,FALSE)</f>
        <v>#N/A</v>
      </c>
      <c r="P379" s="65" t="e">
        <f>VLOOKUP(E379,'Trimming log'!$F$5:$V$5000,12,FALSE)</f>
        <v>#N/A</v>
      </c>
      <c r="Q379" s="65" t="e">
        <f>VLOOKUP(E379,'Trimming log'!$F$5:$V$5000,13,FALSE)</f>
        <v>#N/A</v>
      </c>
      <c r="R379" s="65" t="e">
        <f>VLOOKUP(E379,'Trimming log'!$F$5:$V$5000,14,FALSE)</f>
        <v>#N/A</v>
      </c>
      <c r="S379" s="65" t="e">
        <f>VLOOKUP(E379,'Trimming log'!$F$5:$V$5000,15,FALSE)</f>
        <v>#N/A</v>
      </c>
      <c r="T379" s="65" t="e">
        <f t="shared" si="67"/>
        <v>#N/A</v>
      </c>
      <c r="U379" s="491" t="str">
        <f t="shared" si="68"/>
        <v/>
      </c>
      <c r="V379" s="74">
        <f t="shared" si="69"/>
        <v>0</v>
      </c>
      <c r="W379" s="134">
        <f t="shared" si="70"/>
        <v>0</v>
      </c>
      <c r="X379" s="134" t="e">
        <f>VLOOKUP(E379,'Trimming log'!$F$5:$Y$5000,19,FALSE)</f>
        <v>#N/A</v>
      </c>
      <c r="Y379" s="134" t="e">
        <f>VLOOKUP(E379,'Trimming log'!$F$5:$Y$5000,20,FALSE)</f>
        <v>#N/A</v>
      </c>
      <c r="Z379" s="135" t="e">
        <f t="shared" si="71"/>
        <v>#N/A</v>
      </c>
      <c r="AA379" s="135" t="e">
        <f t="shared" si="72"/>
        <v>#N/A</v>
      </c>
      <c r="AB379" s="136" t="e">
        <f t="shared" si="73"/>
        <v>#N/A</v>
      </c>
      <c r="AC379" s="136" t="e">
        <f t="shared" si="74"/>
        <v>#N/A</v>
      </c>
      <c r="AD379" s="136" t="e">
        <f t="shared" si="75"/>
        <v>#N/A</v>
      </c>
      <c r="AE379" s="136" t="e">
        <f t="shared" si="76"/>
        <v>#N/A</v>
      </c>
    </row>
    <row r="380" spans="1:31" ht="15" customHeight="1">
      <c r="A380" s="67" t="str">
        <f t="shared" si="65"/>
        <v/>
      </c>
      <c r="B380" s="65">
        <f t="shared" si="77"/>
        <v>357</v>
      </c>
      <c r="C380" s="68" t="str">
        <f t="shared" si="66"/>
        <v/>
      </c>
      <c r="D380" s="69"/>
      <c r="E380" s="66"/>
      <c r="F380" s="65" t="e">
        <f>VLOOKUP(E380,'Trimming log'!$F$5:$V$5000,2,FALSE)</f>
        <v>#N/A</v>
      </c>
      <c r="G380" s="65" t="e">
        <f>VLOOKUP(E380,'Trimming log'!$F$5:$V$5000,3,FALSE)</f>
        <v>#N/A</v>
      </c>
      <c r="H380" s="508" t="e">
        <f>VLOOKUP(E380,'Trimming log'!$F$5:$V$5000,4,FALSE)</f>
        <v>#N/A</v>
      </c>
      <c r="I380" s="65" t="e">
        <f>VLOOKUP(E380,'Trimming log'!$F$5:$V$5000,5,FALSE)</f>
        <v>#N/A</v>
      </c>
      <c r="J380" s="65" t="e">
        <f>VLOOKUP(E380,'Trimming log'!$F$5:$V$5000,6,FALSE)</f>
        <v>#N/A</v>
      </c>
      <c r="K380" s="65" t="e">
        <f>VLOOKUP(E380,'Trimming log'!$F$5:$V$5000,7,FALSE)</f>
        <v>#N/A</v>
      </c>
      <c r="L380" s="65" t="e">
        <f>VLOOKUP(E380,'Trimming log'!$F$5:$V$5000,8,FALSE)</f>
        <v>#N/A</v>
      </c>
      <c r="M380" s="65" t="e">
        <f>VLOOKUP(E380,'Trimming log'!$F$5:$V$5000,9,FALSE)</f>
        <v>#N/A</v>
      </c>
      <c r="N380" s="507" t="e">
        <f>VLOOKUP(E380,'Trimming log'!$F$5:$V$5000,10,FALSE)</f>
        <v>#N/A</v>
      </c>
      <c r="O380" s="65" t="e">
        <f>VLOOKUP(E380,'Trimming log'!$F$5:$V$5000,11,FALSE)</f>
        <v>#N/A</v>
      </c>
      <c r="P380" s="65" t="e">
        <f>VLOOKUP(E380,'Trimming log'!$F$5:$V$5000,12,FALSE)</f>
        <v>#N/A</v>
      </c>
      <c r="Q380" s="65" t="e">
        <f>VLOOKUP(E380,'Trimming log'!$F$5:$V$5000,13,FALSE)</f>
        <v>#N/A</v>
      </c>
      <c r="R380" s="65" t="e">
        <f>VLOOKUP(E380,'Trimming log'!$F$5:$V$5000,14,FALSE)</f>
        <v>#N/A</v>
      </c>
      <c r="S380" s="65" t="e">
        <f>VLOOKUP(E380,'Trimming log'!$F$5:$V$5000,15,FALSE)</f>
        <v>#N/A</v>
      </c>
      <c r="T380" s="65" t="e">
        <f t="shared" si="67"/>
        <v>#N/A</v>
      </c>
      <c r="U380" s="491" t="str">
        <f t="shared" si="68"/>
        <v/>
      </c>
      <c r="V380" s="74">
        <f t="shared" si="69"/>
        <v>0</v>
      </c>
      <c r="W380" s="134">
        <f t="shared" si="70"/>
        <v>0</v>
      </c>
      <c r="X380" s="134" t="e">
        <f>VLOOKUP(E380,'Trimming log'!$F$5:$Y$5000,19,FALSE)</f>
        <v>#N/A</v>
      </c>
      <c r="Y380" s="134" t="e">
        <f>VLOOKUP(E380,'Trimming log'!$F$5:$Y$5000,20,FALSE)</f>
        <v>#N/A</v>
      </c>
      <c r="Z380" s="135" t="e">
        <f t="shared" si="71"/>
        <v>#N/A</v>
      </c>
      <c r="AA380" s="135" t="e">
        <f t="shared" si="72"/>
        <v>#N/A</v>
      </c>
      <c r="AB380" s="136" t="e">
        <f t="shared" si="73"/>
        <v>#N/A</v>
      </c>
      <c r="AC380" s="136" t="e">
        <f t="shared" si="74"/>
        <v>#N/A</v>
      </c>
      <c r="AD380" s="136" t="e">
        <f t="shared" si="75"/>
        <v>#N/A</v>
      </c>
      <c r="AE380" s="136" t="e">
        <f t="shared" si="76"/>
        <v>#N/A</v>
      </c>
    </row>
    <row r="381" spans="1:31" ht="15" customHeight="1">
      <c r="A381" s="67" t="str">
        <f t="shared" si="65"/>
        <v/>
      </c>
      <c r="B381" s="65">
        <f t="shared" si="77"/>
        <v>358</v>
      </c>
      <c r="C381" s="68" t="str">
        <f t="shared" si="66"/>
        <v/>
      </c>
      <c r="D381" s="69"/>
      <c r="E381" s="66"/>
      <c r="F381" s="65" t="e">
        <f>VLOOKUP(E381,'Trimming log'!$F$5:$V$5000,2,FALSE)</f>
        <v>#N/A</v>
      </c>
      <c r="G381" s="65" t="e">
        <f>VLOOKUP(E381,'Trimming log'!$F$5:$V$5000,3,FALSE)</f>
        <v>#N/A</v>
      </c>
      <c r="H381" s="508" t="e">
        <f>VLOOKUP(E381,'Trimming log'!$F$5:$V$5000,4,FALSE)</f>
        <v>#N/A</v>
      </c>
      <c r="I381" s="65" t="e">
        <f>VLOOKUP(E381,'Trimming log'!$F$5:$V$5000,5,FALSE)</f>
        <v>#N/A</v>
      </c>
      <c r="J381" s="65" t="e">
        <f>VLOOKUP(E381,'Trimming log'!$F$5:$V$5000,6,FALSE)</f>
        <v>#N/A</v>
      </c>
      <c r="K381" s="65" t="e">
        <f>VLOOKUP(E381,'Trimming log'!$F$5:$V$5000,7,FALSE)</f>
        <v>#N/A</v>
      </c>
      <c r="L381" s="65" t="e">
        <f>VLOOKUP(E381,'Trimming log'!$F$5:$V$5000,8,FALSE)</f>
        <v>#N/A</v>
      </c>
      <c r="M381" s="65" t="e">
        <f>VLOOKUP(E381,'Trimming log'!$F$5:$V$5000,9,FALSE)</f>
        <v>#N/A</v>
      </c>
      <c r="N381" s="507" t="e">
        <f>VLOOKUP(E381,'Trimming log'!$F$5:$V$5000,10,FALSE)</f>
        <v>#N/A</v>
      </c>
      <c r="O381" s="65" t="e">
        <f>VLOOKUP(E381,'Trimming log'!$F$5:$V$5000,11,FALSE)</f>
        <v>#N/A</v>
      </c>
      <c r="P381" s="65" t="e">
        <f>VLOOKUP(E381,'Trimming log'!$F$5:$V$5000,12,FALSE)</f>
        <v>#N/A</v>
      </c>
      <c r="Q381" s="65" t="e">
        <f>VLOOKUP(E381,'Trimming log'!$F$5:$V$5000,13,FALSE)</f>
        <v>#N/A</v>
      </c>
      <c r="R381" s="65" t="e">
        <f>VLOOKUP(E381,'Trimming log'!$F$5:$V$5000,14,FALSE)</f>
        <v>#N/A</v>
      </c>
      <c r="S381" s="65" t="e">
        <f>VLOOKUP(E381,'Trimming log'!$F$5:$V$5000,15,FALSE)</f>
        <v>#N/A</v>
      </c>
      <c r="T381" s="65" t="e">
        <f t="shared" si="67"/>
        <v>#N/A</v>
      </c>
      <c r="U381" s="491" t="str">
        <f t="shared" si="68"/>
        <v/>
      </c>
      <c r="V381" s="74">
        <f t="shared" si="69"/>
        <v>0</v>
      </c>
      <c r="W381" s="134">
        <f t="shared" si="70"/>
        <v>0</v>
      </c>
      <c r="X381" s="134" t="e">
        <f>VLOOKUP(E381,'Trimming log'!$F$5:$Y$5000,19,FALSE)</f>
        <v>#N/A</v>
      </c>
      <c r="Y381" s="134" t="e">
        <f>VLOOKUP(E381,'Trimming log'!$F$5:$Y$5000,20,FALSE)</f>
        <v>#N/A</v>
      </c>
      <c r="Z381" s="135" t="e">
        <f t="shared" si="71"/>
        <v>#N/A</v>
      </c>
      <c r="AA381" s="135" t="e">
        <f t="shared" si="72"/>
        <v>#N/A</v>
      </c>
      <c r="AB381" s="136" t="e">
        <f t="shared" si="73"/>
        <v>#N/A</v>
      </c>
      <c r="AC381" s="136" t="e">
        <f t="shared" si="74"/>
        <v>#N/A</v>
      </c>
      <c r="AD381" s="136" t="e">
        <f t="shared" si="75"/>
        <v>#N/A</v>
      </c>
      <c r="AE381" s="136" t="e">
        <f t="shared" si="76"/>
        <v>#N/A</v>
      </c>
    </row>
    <row r="382" spans="1:31" ht="15" customHeight="1">
      <c r="A382" s="67" t="str">
        <f t="shared" si="65"/>
        <v/>
      </c>
      <c r="B382" s="65">
        <f t="shared" si="77"/>
        <v>359</v>
      </c>
      <c r="C382" s="68" t="str">
        <f t="shared" si="66"/>
        <v/>
      </c>
      <c r="D382" s="69"/>
      <c r="E382" s="66"/>
      <c r="F382" s="65" t="e">
        <f>VLOOKUP(E382,'Trimming log'!$F$5:$V$5000,2,FALSE)</f>
        <v>#N/A</v>
      </c>
      <c r="G382" s="65" t="e">
        <f>VLOOKUP(E382,'Trimming log'!$F$5:$V$5000,3,FALSE)</f>
        <v>#N/A</v>
      </c>
      <c r="H382" s="508" t="e">
        <f>VLOOKUP(E382,'Trimming log'!$F$5:$V$5000,4,FALSE)</f>
        <v>#N/A</v>
      </c>
      <c r="I382" s="65" t="e">
        <f>VLOOKUP(E382,'Trimming log'!$F$5:$V$5000,5,FALSE)</f>
        <v>#N/A</v>
      </c>
      <c r="J382" s="65" t="e">
        <f>VLOOKUP(E382,'Trimming log'!$F$5:$V$5000,6,FALSE)</f>
        <v>#N/A</v>
      </c>
      <c r="K382" s="65" t="e">
        <f>VLOOKUP(E382,'Trimming log'!$F$5:$V$5000,7,FALSE)</f>
        <v>#N/A</v>
      </c>
      <c r="L382" s="65" t="e">
        <f>VLOOKUP(E382,'Trimming log'!$F$5:$V$5000,8,FALSE)</f>
        <v>#N/A</v>
      </c>
      <c r="M382" s="65" t="e">
        <f>VLOOKUP(E382,'Trimming log'!$F$5:$V$5000,9,FALSE)</f>
        <v>#N/A</v>
      </c>
      <c r="N382" s="507" t="e">
        <f>VLOOKUP(E382,'Trimming log'!$F$5:$V$5000,10,FALSE)</f>
        <v>#N/A</v>
      </c>
      <c r="O382" s="65" t="e">
        <f>VLOOKUP(E382,'Trimming log'!$F$5:$V$5000,11,FALSE)</f>
        <v>#N/A</v>
      </c>
      <c r="P382" s="65" t="e">
        <f>VLOOKUP(E382,'Trimming log'!$F$5:$V$5000,12,FALSE)</f>
        <v>#N/A</v>
      </c>
      <c r="Q382" s="65" t="e">
        <f>VLOOKUP(E382,'Trimming log'!$F$5:$V$5000,13,FALSE)</f>
        <v>#N/A</v>
      </c>
      <c r="R382" s="65" t="e">
        <f>VLOOKUP(E382,'Trimming log'!$F$5:$V$5000,14,FALSE)</f>
        <v>#N/A</v>
      </c>
      <c r="S382" s="65" t="e">
        <f>VLOOKUP(E382,'Trimming log'!$F$5:$V$5000,15,FALSE)</f>
        <v>#N/A</v>
      </c>
      <c r="T382" s="65" t="e">
        <f t="shared" si="67"/>
        <v>#N/A</v>
      </c>
      <c r="U382" s="491" t="str">
        <f t="shared" si="68"/>
        <v/>
      </c>
      <c r="V382" s="74">
        <f t="shared" si="69"/>
        <v>0</v>
      </c>
      <c r="W382" s="134">
        <f t="shared" si="70"/>
        <v>0</v>
      </c>
      <c r="X382" s="134" t="e">
        <f>VLOOKUP(E382,'Trimming log'!$F$5:$Y$5000,19,FALSE)</f>
        <v>#N/A</v>
      </c>
      <c r="Y382" s="134" t="e">
        <f>VLOOKUP(E382,'Trimming log'!$F$5:$Y$5000,20,FALSE)</f>
        <v>#N/A</v>
      </c>
      <c r="Z382" s="135" t="e">
        <f t="shared" si="71"/>
        <v>#N/A</v>
      </c>
      <c r="AA382" s="135" t="e">
        <f t="shared" si="72"/>
        <v>#N/A</v>
      </c>
      <c r="AB382" s="136" t="e">
        <f t="shared" si="73"/>
        <v>#N/A</v>
      </c>
      <c r="AC382" s="136" t="e">
        <f t="shared" si="74"/>
        <v>#N/A</v>
      </c>
      <c r="AD382" s="136" t="e">
        <f t="shared" si="75"/>
        <v>#N/A</v>
      </c>
      <c r="AE382" s="136" t="e">
        <f t="shared" si="76"/>
        <v>#N/A</v>
      </c>
    </row>
    <row r="383" spans="1:31" ht="15" customHeight="1">
      <c r="A383" s="67" t="str">
        <f t="shared" si="65"/>
        <v/>
      </c>
      <c r="B383" s="65">
        <f t="shared" si="77"/>
        <v>360</v>
      </c>
      <c r="C383" s="68" t="str">
        <f t="shared" si="66"/>
        <v/>
      </c>
      <c r="D383" s="69"/>
      <c r="E383" s="66"/>
      <c r="F383" s="65" t="e">
        <f>VLOOKUP(E383,'Trimming log'!$F$5:$V$5000,2,FALSE)</f>
        <v>#N/A</v>
      </c>
      <c r="G383" s="65" t="e">
        <f>VLOOKUP(E383,'Trimming log'!$F$5:$V$5000,3,FALSE)</f>
        <v>#N/A</v>
      </c>
      <c r="H383" s="508" t="e">
        <f>VLOOKUP(E383,'Trimming log'!$F$5:$V$5000,4,FALSE)</f>
        <v>#N/A</v>
      </c>
      <c r="I383" s="65" t="e">
        <f>VLOOKUP(E383,'Trimming log'!$F$5:$V$5000,5,FALSE)</f>
        <v>#N/A</v>
      </c>
      <c r="J383" s="65" t="e">
        <f>VLOOKUP(E383,'Trimming log'!$F$5:$V$5000,6,FALSE)</f>
        <v>#N/A</v>
      </c>
      <c r="K383" s="65" t="e">
        <f>VLOOKUP(E383,'Trimming log'!$F$5:$V$5000,7,FALSE)</f>
        <v>#N/A</v>
      </c>
      <c r="L383" s="65" t="e">
        <f>VLOOKUP(E383,'Trimming log'!$F$5:$V$5000,8,FALSE)</f>
        <v>#N/A</v>
      </c>
      <c r="M383" s="65" t="e">
        <f>VLOOKUP(E383,'Trimming log'!$F$5:$V$5000,9,FALSE)</f>
        <v>#N/A</v>
      </c>
      <c r="N383" s="507" t="e">
        <f>VLOOKUP(E383,'Trimming log'!$F$5:$V$5000,10,FALSE)</f>
        <v>#N/A</v>
      </c>
      <c r="O383" s="65" t="e">
        <f>VLOOKUP(E383,'Trimming log'!$F$5:$V$5000,11,FALSE)</f>
        <v>#N/A</v>
      </c>
      <c r="P383" s="65" t="e">
        <f>VLOOKUP(E383,'Trimming log'!$F$5:$V$5000,12,FALSE)</f>
        <v>#N/A</v>
      </c>
      <c r="Q383" s="65" t="e">
        <f>VLOOKUP(E383,'Trimming log'!$F$5:$V$5000,13,FALSE)</f>
        <v>#N/A</v>
      </c>
      <c r="R383" s="65" t="e">
        <f>VLOOKUP(E383,'Trimming log'!$F$5:$V$5000,14,FALSE)</f>
        <v>#N/A</v>
      </c>
      <c r="S383" s="65" t="e">
        <f>VLOOKUP(E383,'Trimming log'!$F$5:$V$5000,15,FALSE)</f>
        <v>#N/A</v>
      </c>
      <c r="T383" s="65" t="e">
        <f t="shared" si="67"/>
        <v>#N/A</v>
      </c>
      <c r="U383" s="491" t="str">
        <f t="shared" si="68"/>
        <v/>
      </c>
      <c r="V383" s="74">
        <f t="shared" si="69"/>
        <v>0</v>
      </c>
      <c r="W383" s="134">
        <f t="shared" si="70"/>
        <v>0</v>
      </c>
      <c r="X383" s="134" t="e">
        <f>VLOOKUP(E383,'Trimming log'!$F$5:$Y$5000,19,FALSE)</f>
        <v>#N/A</v>
      </c>
      <c r="Y383" s="134" t="e">
        <f>VLOOKUP(E383,'Trimming log'!$F$5:$Y$5000,20,FALSE)</f>
        <v>#N/A</v>
      </c>
      <c r="Z383" s="135" t="e">
        <f t="shared" si="71"/>
        <v>#N/A</v>
      </c>
      <c r="AA383" s="135" t="e">
        <f t="shared" si="72"/>
        <v>#N/A</v>
      </c>
      <c r="AB383" s="136" t="e">
        <f t="shared" si="73"/>
        <v>#N/A</v>
      </c>
      <c r="AC383" s="136" t="e">
        <f t="shared" si="74"/>
        <v>#N/A</v>
      </c>
      <c r="AD383" s="136" t="e">
        <f t="shared" si="75"/>
        <v>#N/A</v>
      </c>
      <c r="AE383" s="136" t="e">
        <f t="shared" si="76"/>
        <v>#N/A</v>
      </c>
    </row>
    <row r="384" spans="1:31" ht="15" customHeight="1">
      <c r="A384" s="67" t="str">
        <f t="shared" si="65"/>
        <v/>
      </c>
      <c r="B384" s="65">
        <f t="shared" si="77"/>
        <v>361</v>
      </c>
      <c r="C384" s="68" t="str">
        <f t="shared" si="66"/>
        <v/>
      </c>
      <c r="D384" s="69"/>
      <c r="E384" s="66"/>
      <c r="F384" s="65" t="e">
        <f>VLOOKUP(E384,'Trimming log'!$F$5:$V$5000,2,FALSE)</f>
        <v>#N/A</v>
      </c>
      <c r="G384" s="65" t="e">
        <f>VLOOKUP(E384,'Trimming log'!$F$5:$V$5000,3,FALSE)</f>
        <v>#N/A</v>
      </c>
      <c r="H384" s="508" t="e">
        <f>VLOOKUP(E384,'Trimming log'!$F$5:$V$5000,4,FALSE)</f>
        <v>#N/A</v>
      </c>
      <c r="I384" s="65" t="e">
        <f>VLOOKUP(E384,'Trimming log'!$F$5:$V$5000,5,FALSE)</f>
        <v>#N/A</v>
      </c>
      <c r="J384" s="65" t="e">
        <f>VLOOKUP(E384,'Trimming log'!$F$5:$V$5000,6,FALSE)</f>
        <v>#N/A</v>
      </c>
      <c r="K384" s="65" t="e">
        <f>VLOOKUP(E384,'Trimming log'!$F$5:$V$5000,7,FALSE)</f>
        <v>#N/A</v>
      </c>
      <c r="L384" s="65" t="e">
        <f>VLOOKUP(E384,'Trimming log'!$F$5:$V$5000,8,FALSE)</f>
        <v>#N/A</v>
      </c>
      <c r="M384" s="65" t="e">
        <f>VLOOKUP(E384,'Trimming log'!$F$5:$V$5000,9,FALSE)</f>
        <v>#N/A</v>
      </c>
      <c r="N384" s="507" t="e">
        <f>VLOOKUP(E384,'Trimming log'!$F$5:$V$5000,10,FALSE)</f>
        <v>#N/A</v>
      </c>
      <c r="O384" s="65" t="e">
        <f>VLOOKUP(E384,'Trimming log'!$F$5:$V$5000,11,FALSE)</f>
        <v>#N/A</v>
      </c>
      <c r="P384" s="65" t="e">
        <f>VLOOKUP(E384,'Trimming log'!$F$5:$V$5000,12,FALSE)</f>
        <v>#N/A</v>
      </c>
      <c r="Q384" s="65" t="e">
        <f>VLOOKUP(E384,'Trimming log'!$F$5:$V$5000,13,FALSE)</f>
        <v>#N/A</v>
      </c>
      <c r="R384" s="65" t="e">
        <f>VLOOKUP(E384,'Trimming log'!$F$5:$V$5000,14,FALSE)</f>
        <v>#N/A</v>
      </c>
      <c r="S384" s="65" t="e">
        <f>VLOOKUP(E384,'Trimming log'!$F$5:$V$5000,15,FALSE)</f>
        <v>#N/A</v>
      </c>
      <c r="T384" s="65" t="e">
        <f t="shared" si="67"/>
        <v>#N/A</v>
      </c>
      <c r="U384" s="491" t="str">
        <f t="shared" si="68"/>
        <v/>
      </c>
      <c r="V384" s="74">
        <f t="shared" si="69"/>
        <v>0</v>
      </c>
      <c r="W384" s="134">
        <f t="shared" si="70"/>
        <v>0</v>
      </c>
      <c r="X384" s="134" t="e">
        <f>VLOOKUP(E384,'Trimming log'!$F$5:$Y$5000,19,FALSE)</f>
        <v>#N/A</v>
      </c>
      <c r="Y384" s="134" t="e">
        <f>VLOOKUP(E384,'Trimming log'!$F$5:$Y$5000,20,FALSE)</f>
        <v>#N/A</v>
      </c>
      <c r="Z384" s="135" t="e">
        <f t="shared" si="71"/>
        <v>#N/A</v>
      </c>
      <c r="AA384" s="135" t="e">
        <f t="shared" si="72"/>
        <v>#N/A</v>
      </c>
      <c r="AB384" s="136" t="e">
        <f t="shared" si="73"/>
        <v>#N/A</v>
      </c>
      <c r="AC384" s="136" t="e">
        <f t="shared" si="74"/>
        <v>#N/A</v>
      </c>
      <c r="AD384" s="136" t="e">
        <f t="shared" si="75"/>
        <v>#N/A</v>
      </c>
      <c r="AE384" s="136" t="e">
        <f t="shared" si="76"/>
        <v>#N/A</v>
      </c>
    </row>
    <row r="385" spans="1:31" ht="15" customHeight="1">
      <c r="A385" s="67" t="str">
        <f t="shared" si="65"/>
        <v/>
      </c>
      <c r="B385" s="65">
        <f t="shared" si="77"/>
        <v>362</v>
      </c>
      <c r="C385" s="68" t="str">
        <f t="shared" si="66"/>
        <v/>
      </c>
      <c r="D385" s="69"/>
      <c r="E385" s="66"/>
      <c r="F385" s="65" t="e">
        <f>VLOOKUP(E385,'Trimming log'!$F$5:$V$5000,2,FALSE)</f>
        <v>#N/A</v>
      </c>
      <c r="G385" s="65" t="e">
        <f>VLOOKUP(E385,'Trimming log'!$F$5:$V$5000,3,FALSE)</f>
        <v>#N/A</v>
      </c>
      <c r="H385" s="508" t="e">
        <f>VLOOKUP(E385,'Trimming log'!$F$5:$V$5000,4,FALSE)</f>
        <v>#N/A</v>
      </c>
      <c r="I385" s="65" t="e">
        <f>VLOOKUP(E385,'Trimming log'!$F$5:$V$5000,5,FALSE)</f>
        <v>#N/A</v>
      </c>
      <c r="J385" s="65" t="e">
        <f>VLOOKUP(E385,'Trimming log'!$F$5:$V$5000,6,FALSE)</f>
        <v>#N/A</v>
      </c>
      <c r="K385" s="65" t="e">
        <f>VLOOKUP(E385,'Trimming log'!$F$5:$V$5000,7,FALSE)</f>
        <v>#N/A</v>
      </c>
      <c r="L385" s="65" t="e">
        <f>VLOOKUP(E385,'Trimming log'!$F$5:$V$5000,8,FALSE)</f>
        <v>#N/A</v>
      </c>
      <c r="M385" s="65" t="e">
        <f>VLOOKUP(E385,'Trimming log'!$F$5:$V$5000,9,FALSE)</f>
        <v>#N/A</v>
      </c>
      <c r="N385" s="507" t="e">
        <f>VLOOKUP(E385,'Trimming log'!$F$5:$V$5000,10,FALSE)</f>
        <v>#N/A</v>
      </c>
      <c r="O385" s="65" t="e">
        <f>VLOOKUP(E385,'Trimming log'!$F$5:$V$5000,11,FALSE)</f>
        <v>#N/A</v>
      </c>
      <c r="P385" s="65" t="e">
        <f>VLOOKUP(E385,'Trimming log'!$F$5:$V$5000,12,FALSE)</f>
        <v>#N/A</v>
      </c>
      <c r="Q385" s="65" t="e">
        <f>VLOOKUP(E385,'Trimming log'!$F$5:$V$5000,13,FALSE)</f>
        <v>#N/A</v>
      </c>
      <c r="R385" s="65" t="e">
        <f>VLOOKUP(E385,'Trimming log'!$F$5:$V$5000,14,FALSE)</f>
        <v>#N/A</v>
      </c>
      <c r="S385" s="65" t="e">
        <f>VLOOKUP(E385,'Trimming log'!$F$5:$V$5000,15,FALSE)</f>
        <v>#N/A</v>
      </c>
      <c r="T385" s="65" t="e">
        <f t="shared" si="67"/>
        <v>#N/A</v>
      </c>
      <c r="U385" s="491" t="str">
        <f t="shared" si="68"/>
        <v/>
      </c>
      <c r="V385" s="74">
        <f t="shared" si="69"/>
        <v>0</v>
      </c>
      <c r="W385" s="134">
        <f t="shared" si="70"/>
        <v>0</v>
      </c>
      <c r="X385" s="134" t="e">
        <f>VLOOKUP(E385,'Trimming log'!$F$5:$Y$5000,19,FALSE)</f>
        <v>#N/A</v>
      </c>
      <c r="Y385" s="134" t="e">
        <f>VLOOKUP(E385,'Trimming log'!$F$5:$Y$5000,20,FALSE)</f>
        <v>#N/A</v>
      </c>
      <c r="Z385" s="135" t="e">
        <f t="shared" si="71"/>
        <v>#N/A</v>
      </c>
      <c r="AA385" s="135" t="e">
        <f t="shared" si="72"/>
        <v>#N/A</v>
      </c>
      <c r="AB385" s="136" t="e">
        <f t="shared" si="73"/>
        <v>#N/A</v>
      </c>
      <c r="AC385" s="136" t="e">
        <f t="shared" si="74"/>
        <v>#N/A</v>
      </c>
      <c r="AD385" s="136" t="e">
        <f t="shared" si="75"/>
        <v>#N/A</v>
      </c>
      <c r="AE385" s="136" t="e">
        <f t="shared" si="76"/>
        <v>#N/A</v>
      </c>
    </row>
    <row r="386" spans="1:31" ht="15" customHeight="1">
      <c r="A386" s="67" t="str">
        <f t="shared" si="65"/>
        <v/>
      </c>
      <c r="B386" s="65">
        <f t="shared" si="77"/>
        <v>363</v>
      </c>
      <c r="C386" s="68" t="str">
        <f t="shared" si="66"/>
        <v/>
      </c>
      <c r="D386" s="69"/>
      <c r="E386" s="66"/>
      <c r="F386" s="65" t="e">
        <f>VLOOKUP(E386,'Trimming log'!$F$5:$V$5000,2,FALSE)</f>
        <v>#N/A</v>
      </c>
      <c r="G386" s="65" t="e">
        <f>VLOOKUP(E386,'Trimming log'!$F$5:$V$5000,3,FALSE)</f>
        <v>#N/A</v>
      </c>
      <c r="H386" s="508" t="e">
        <f>VLOOKUP(E386,'Trimming log'!$F$5:$V$5000,4,FALSE)</f>
        <v>#N/A</v>
      </c>
      <c r="I386" s="65" t="e">
        <f>VLOOKUP(E386,'Trimming log'!$F$5:$V$5000,5,FALSE)</f>
        <v>#N/A</v>
      </c>
      <c r="J386" s="65" t="e">
        <f>VLOOKUP(E386,'Trimming log'!$F$5:$V$5000,6,FALSE)</f>
        <v>#N/A</v>
      </c>
      <c r="K386" s="65" t="e">
        <f>VLOOKUP(E386,'Trimming log'!$F$5:$V$5000,7,FALSE)</f>
        <v>#N/A</v>
      </c>
      <c r="L386" s="65" t="e">
        <f>VLOOKUP(E386,'Trimming log'!$F$5:$V$5000,8,FALSE)</f>
        <v>#N/A</v>
      </c>
      <c r="M386" s="65" t="e">
        <f>VLOOKUP(E386,'Trimming log'!$F$5:$V$5000,9,FALSE)</f>
        <v>#N/A</v>
      </c>
      <c r="N386" s="507" t="e">
        <f>VLOOKUP(E386,'Trimming log'!$F$5:$V$5000,10,FALSE)</f>
        <v>#N/A</v>
      </c>
      <c r="O386" s="65" t="e">
        <f>VLOOKUP(E386,'Trimming log'!$F$5:$V$5000,11,FALSE)</f>
        <v>#N/A</v>
      </c>
      <c r="P386" s="65" t="e">
        <f>VLOOKUP(E386,'Trimming log'!$F$5:$V$5000,12,FALSE)</f>
        <v>#N/A</v>
      </c>
      <c r="Q386" s="65" t="e">
        <f>VLOOKUP(E386,'Trimming log'!$F$5:$V$5000,13,FALSE)</f>
        <v>#N/A</v>
      </c>
      <c r="R386" s="65" t="e">
        <f>VLOOKUP(E386,'Trimming log'!$F$5:$V$5000,14,FALSE)</f>
        <v>#N/A</v>
      </c>
      <c r="S386" s="65" t="e">
        <f>VLOOKUP(E386,'Trimming log'!$F$5:$V$5000,15,FALSE)</f>
        <v>#N/A</v>
      </c>
      <c r="T386" s="65" t="e">
        <f t="shared" si="67"/>
        <v>#N/A</v>
      </c>
      <c r="U386" s="491" t="str">
        <f t="shared" si="68"/>
        <v/>
      </c>
      <c r="V386" s="74">
        <f t="shared" si="69"/>
        <v>0</v>
      </c>
      <c r="W386" s="134">
        <f t="shared" si="70"/>
        <v>0</v>
      </c>
      <c r="X386" s="134" t="e">
        <f>VLOOKUP(E386,'Trimming log'!$F$5:$Y$5000,19,FALSE)</f>
        <v>#N/A</v>
      </c>
      <c r="Y386" s="134" t="e">
        <f>VLOOKUP(E386,'Trimming log'!$F$5:$Y$5000,20,FALSE)</f>
        <v>#N/A</v>
      </c>
      <c r="Z386" s="135" t="e">
        <f t="shared" si="71"/>
        <v>#N/A</v>
      </c>
      <c r="AA386" s="135" t="e">
        <f t="shared" si="72"/>
        <v>#N/A</v>
      </c>
      <c r="AB386" s="136" t="e">
        <f t="shared" si="73"/>
        <v>#N/A</v>
      </c>
      <c r="AC386" s="136" t="e">
        <f t="shared" si="74"/>
        <v>#N/A</v>
      </c>
      <c r="AD386" s="136" t="e">
        <f t="shared" si="75"/>
        <v>#N/A</v>
      </c>
      <c r="AE386" s="136" t="e">
        <f t="shared" si="76"/>
        <v>#N/A</v>
      </c>
    </row>
    <row r="387" spans="1:31" ht="15" customHeight="1">
      <c r="A387" s="67" t="str">
        <f t="shared" si="65"/>
        <v/>
      </c>
      <c r="B387" s="65">
        <f t="shared" si="77"/>
        <v>364</v>
      </c>
      <c r="C387" s="68" t="str">
        <f t="shared" si="66"/>
        <v/>
      </c>
      <c r="D387" s="69"/>
      <c r="E387" s="66"/>
      <c r="F387" s="65" t="e">
        <f>VLOOKUP(E387,'Trimming log'!$F$5:$V$5000,2,FALSE)</f>
        <v>#N/A</v>
      </c>
      <c r="G387" s="65" t="e">
        <f>VLOOKUP(E387,'Trimming log'!$F$5:$V$5000,3,FALSE)</f>
        <v>#N/A</v>
      </c>
      <c r="H387" s="508" t="e">
        <f>VLOOKUP(E387,'Trimming log'!$F$5:$V$5000,4,FALSE)</f>
        <v>#N/A</v>
      </c>
      <c r="I387" s="65" t="e">
        <f>VLOOKUP(E387,'Trimming log'!$F$5:$V$5000,5,FALSE)</f>
        <v>#N/A</v>
      </c>
      <c r="J387" s="65" t="e">
        <f>VLOOKUP(E387,'Trimming log'!$F$5:$V$5000,6,FALSE)</f>
        <v>#N/A</v>
      </c>
      <c r="K387" s="65" t="e">
        <f>VLOOKUP(E387,'Trimming log'!$F$5:$V$5000,7,FALSE)</f>
        <v>#N/A</v>
      </c>
      <c r="L387" s="65" t="e">
        <f>VLOOKUP(E387,'Trimming log'!$F$5:$V$5000,8,FALSE)</f>
        <v>#N/A</v>
      </c>
      <c r="M387" s="65" t="e">
        <f>VLOOKUP(E387,'Trimming log'!$F$5:$V$5000,9,FALSE)</f>
        <v>#N/A</v>
      </c>
      <c r="N387" s="507" t="e">
        <f>VLOOKUP(E387,'Trimming log'!$F$5:$V$5000,10,FALSE)</f>
        <v>#N/A</v>
      </c>
      <c r="O387" s="65" t="e">
        <f>VLOOKUP(E387,'Trimming log'!$F$5:$V$5000,11,FALSE)</f>
        <v>#N/A</v>
      </c>
      <c r="P387" s="65" t="e">
        <f>VLOOKUP(E387,'Trimming log'!$F$5:$V$5000,12,FALSE)</f>
        <v>#N/A</v>
      </c>
      <c r="Q387" s="65" t="e">
        <f>VLOOKUP(E387,'Trimming log'!$F$5:$V$5000,13,FALSE)</f>
        <v>#N/A</v>
      </c>
      <c r="R387" s="65" t="e">
        <f>VLOOKUP(E387,'Trimming log'!$F$5:$V$5000,14,FALSE)</f>
        <v>#N/A</v>
      </c>
      <c r="S387" s="65" t="e">
        <f>VLOOKUP(E387,'Trimming log'!$F$5:$V$5000,15,FALSE)</f>
        <v>#N/A</v>
      </c>
      <c r="T387" s="65" t="e">
        <f t="shared" si="67"/>
        <v>#N/A</v>
      </c>
      <c r="U387" s="491" t="str">
        <f t="shared" si="68"/>
        <v/>
      </c>
      <c r="V387" s="74">
        <f t="shared" si="69"/>
        <v>0</v>
      </c>
      <c r="W387" s="134">
        <f t="shared" si="70"/>
        <v>0</v>
      </c>
      <c r="X387" s="134" t="e">
        <f>VLOOKUP(E387,'Trimming log'!$F$5:$Y$5000,19,FALSE)</f>
        <v>#N/A</v>
      </c>
      <c r="Y387" s="134" t="e">
        <f>VLOOKUP(E387,'Trimming log'!$F$5:$Y$5000,20,FALSE)</f>
        <v>#N/A</v>
      </c>
      <c r="Z387" s="135" t="e">
        <f t="shared" si="71"/>
        <v>#N/A</v>
      </c>
      <c r="AA387" s="135" t="e">
        <f t="shared" si="72"/>
        <v>#N/A</v>
      </c>
      <c r="AB387" s="136" t="e">
        <f t="shared" si="73"/>
        <v>#N/A</v>
      </c>
      <c r="AC387" s="136" t="e">
        <f t="shared" si="74"/>
        <v>#N/A</v>
      </c>
      <c r="AD387" s="136" t="e">
        <f t="shared" si="75"/>
        <v>#N/A</v>
      </c>
      <c r="AE387" s="136" t="e">
        <f t="shared" si="76"/>
        <v>#N/A</v>
      </c>
    </row>
    <row r="388" spans="1:31" ht="15" customHeight="1">
      <c r="A388" s="67" t="str">
        <f t="shared" si="65"/>
        <v/>
      </c>
      <c r="B388" s="65">
        <f t="shared" si="77"/>
        <v>365</v>
      </c>
      <c r="C388" s="68" t="str">
        <f t="shared" si="66"/>
        <v/>
      </c>
      <c r="D388" s="69"/>
      <c r="E388" s="66"/>
      <c r="F388" s="65" t="e">
        <f>VLOOKUP(E388,'Trimming log'!$F$5:$V$5000,2,FALSE)</f>
        <v>#N/A</v>
      </c>
      <c r="G388" s="65" t="e">
        <f>VLOOKUP(E388,'Trimming log'!$F$5:$V$5000,3,FALSE)</f>
        <v>#N/A</v>
      </c>
      <c r="H388" s="508" t="e">
        <f>VLOOKUP(E388,'Trimming log'!$F$5:$V$5000,4,FALSE)</f>
        <v>#N/A</v>
      </c>
      <c r="I388" s="65" t="e">
        <f>VLOOKUP(E388,'Trimming log'!$F$5:$V$5000,5,FALSE)</f>
        <v>#N/A</v>
      </c>
      <c r="J388" s="65" t="e">
        <f>VLOOKUP(E388,'Trimming log'!$F$5:$V$5000,6,FALSE)</f>
        <v>#N/A</v>
      </c>
      <c r="K388" s="65" t="e">
        <f>VLOOKUP(E388,'Trimming log'!$F$5:$V$5000,7,FALSE)</f>
        <v>#N/A</v>
      </c>
      <c r="L388" s="65" t="e">
        <f>VLOOKUP(E388,'Trimming log'!$F$5:$V$5000,8,FALSE)</f>
        <v>#N/A</v>
      </c>
      <c r="M388" s="65" t="e">
        <f>VLOOKUP(E388,'Trimming log'!$F$5:$V$5000,9,FALSE)</f>
        <v>#N/A</v>
      </c>
      <c r="N388" s="507" t="e">
        <f>VLOOKUP(E388,'Trimming log'!$F$5:$V$5000,10,FALSE)</f>
        <v>#N/A</v>
      </c>
      <c r="O388" s="65" t="e">
        <f>VLOOKUP(E388,'Trimming log'!$F$5:$V$5000,11,FALSE)</f>
        <v>#N/A</v>
      </c>
      <c r="P388" s="65" t="e">
        <f>VLOOKUP(E388,'Trimming log'!$F$5:$V$5000,12,FALSE)</f>
        <v>#N/A</v>
      </c>
      <c r="Q388" s="65" t="e">
        <f>VLOOKUP(E388,'Trimming log'!$F$5:$V$5000,13,FALSE)</f>
        <v>#N/A</v>
      </c>
      <c r="R388" s="65" t="e">
        <f>VLOOKUP(E388,'Trimming log'!$F$5:$V$5000,14,FALSE)</f>
        <v>#N/A</v>
      </c>
      <c r="S388" s="65" t="e">
        <f>VLOOKUP(E388,'Trimming log'!$F$5:$V$5000,15,FALSE)</f>
        <v>#N/A</v>
      </c>
      <c r="T388" s="65" t="e">
        <f t="shared" si="67"/>
        <v>#N/A</v>
      </c>
      <c r="U388" s="491" t="str">
        <f t="shared" si="68"/>
        <v/>
      </c>
      <c r="V388" s="74">
        <f t="shared" si="69"/>
        <v>0</v>
      </c>
      <c r="W388" s="134">
        <f t="shared" si="70"/>
        <v>0</v>
      </c>
      <c r="X388" s="134" t="e">
        <f>VLOOKUP(E388,'Trimming log'!$F$5:$Y$5000,19,FALSE)</f>
        <v>#N/A</v>
      </c>
      <c r="Y388" s="134" t="e">
        <f>VLOOKUP(E388,'Trimming log'!$F$5:$Y$5000,20,FALSE)</f>
        <v>#N/A</v>
      </c>
      <c r="Z388" s="135" t="e">
        <f t="shared" si="71"/>
        <v>#N/A</v>
      </c>
      <c r="AA388" s="135" t="e">
        <f t="shared" si="72"/>
        <v>#N/A</v>
      </c>
      <c r="AB388" s="136" t="e">
        <f t="shared" si="73"/>
        <v>#N/A</v>
      </c>
      <c r="AC388" s="136" t="e">
        <f t="shared" si="74"/>
        <v>#N/A</v>
      </c>
      <c r="AD388" s="136" t="e">
        <f t="shared" si="75"/>
        <v>#N/A</v>
      </c>
      <c r="AE388" s="136" t="e">
        <f t="shared" si="76"/>
        <v>#N/A</v>
      </c>
    </row>
    <row r="389" spans="1:31" ht="15" customHeight="1">
      <c r="A389" s="67" t="str">
        <f t="shared" si="65"/>
        <v/>
      </c>
      <c r="B389" s="65">
        <f t="shared" si="77"/>
        <v>366</v>
      </c>
      <c r="C389" s="68" t="str">
        <f t="shared" si="66"/>
        <v/>
      </c>
      <c r="D389" s="69"/>
      <c r="E389" s="66"/>
      <c r="F389" s="65" t="e">
        <f>VLOOKUP(E389,'Trimming log'!$F$5:$V$5000,2,FALSE)</f>
        <v>#N/A</v>
      </c>
      <c r="G389" s="65" t="e">
        <f>VLOOKUP(E389,'Trimming log'!$F$5:$V$5000,3,FALSE)</f>
        <v>#N/A</v>
      </c>
      <c r="H389" s="508" t="e">
        <f>VLOOKUP(E389,'Trimming log'!$F$5:$V$5000,4,FALSE)</f>
        <v>#N/A</v>
      </c>
      <c r="I389" s="65" t="e">
        <f>VLOOKUP(E389,'Trimming log'!$F$5:$V$5000,5,FALSE)</f>
        <v>#N/A</v>
      </c>
      <c r="J389" s="65" t="e">
        <f>VLOOKUP(E389,'Trimming log'!$F$5:$V$5000,6,FALSE)</f>
        <v>#N/A</v>
      </c>
      <c r="K389" s="65" t="e">
        <f>VLOOKUP(E389,'Trimming log'!$F$5:$V$5000,7,FALSE)</f>
        <v>#N/A</v>
      </c>
      <c r="L389" s="65" t="e">
        <f>VLOOKUP(E389,'Trimming log'!$F$5:$V$5000,8,FALSE)</f>
        <v>#N/A</v>
      </c>
      <c r="M389" s="65" t="e">
        <f>VLOOKUP(E389,'Trimming log'!$F$5:$V$5000,9,FALSE)</f>
        <v>#N/A</v>
      </c>
      <c r="N389" s="507" t="e">
        <f>VLOOKUP(E389,'Trimming log'!$F$5:$V$5000,10,FALSE)</f>
        <v>#N/A</v>
      </c>
      <c r="O389" s="65" t="e">
        <f>VLOOKUP(E389,'Trimming log'!$F$5:$V$5000,11,FALSE)</f>
        <v>#N/A</v>
      </c>
      <c r="P389" s="65" t="e">
        <f>VLOOKUP(E389,'Trimming log'!$F$5:$V$5000,12,FALSE)</f>
        <v>#N/A</v>
      </c>
      <c r="Q389" s="65" t="e">
        <f>VLOOKUP(E389,'Trimming log'!$F$5:$V$5000,13,FALSE)</f>
        <v>#N/A</v>
      </c>
      <c r="R389" s="65" t="e">
        <f>VLOOKUP(E389,'Trimming log'!$F$5:$V$5000,14,FALSE)</f>
        <v>#N/A</v>
      </c>
      <c r="S389" s="65" t="e">
        <f>VLOOKUP(E389,'Trimming log'!$F$5:$V$5000,15,FALSE)</f>
        <v>#N/A</v>
      </c>
      <c r="T389" s="65" t="e">
        <f t="shared" si="67"/>
        <v>#N/A</v>
      </c>
      <c r="U389" s="491" t="str">
        <f t="shared" si="68"/>
        <v/>
      </c>
      <c r="V389" s="74">
        <f t="shared" si="69"/>
        <v>0</v>
      </c>
      <c r="W389" s="134">
        <f t="shared" si="70"/>
        <v>0</v>
      </c>
      <c r="X389" s="134" t="e">
        <f>VLOOKUP(E389,'Trimming log'!$F$5:$Y$5000,19,FALSE)</f>
        <v>#N/A</v>
      </c>
      <c r="Y389" s="134" t="e">
        <f>VLOOKUP(E389,'Trimming log'!$F$5:$Y$5000,20,FALSE)</f>
        <v>#N/A</v>
      </c>
      <c r="Z389" s="135" t="e">
        <f t="shared" si="71"/>
        <v>#N/A</v>
      </c>
      <c r="AA389" s="135" t="e">
        <f t="shared" si="72"/>
        <v>#N/A</v>
      </c>
      <c r="AB389" s="136" t="e">
        <f t="shared" si="73"/>
        <v>#N/A</v>
      </c>
      <c r="AC389" s="136" t="e">
        <f t="shared" si="74"/>
        <v>#N/A</v>
      </c>
      <c r="AD389" s="136" t="e">
        <f t="shared" si="75"/>
        <v>#N/A</v>
      </c>
      <c r="AE389" s="136" t="e">
        <f t="shared" si="76"/>
        <v>#N/A</v>
      </c>
    </row>
    <row r="390" spans="1:31" ht="15" customHeight="1">
      <c r="A390" s="67" t="str">
        <f t="shared" ref="A390:A453" si="78">IF(COUNTIF($E$6:$E$47179,E390)&gt;1,"DOUBLE","")</f>
        <v/>
      </c>
      <c r="B390" s="65">
        <f t="shared" si="77"/>
        <v>367</v>
      </c>
      <c r="C390" s="68" t="str">
        <f t="shared" si="66"/>
        <v/>
      </c>
      <c r="D390" s="69"/>
      <c r="E390" s="66"/>
      <c r="F390" s="65" t="e">
        <f>VLOOKUP(E390,'Trimming log'!$F$5:$V$5000,2,FALSE)</f>
        <v>#N/A</v>
      </c>
      <c r="G390" s="65" t="e">
        <f>VLOOKUP(E390,'Trimming log'!$F$5:$V$5000,3,FALSE)</f>
        <v>#N/A</v>
      </c>
      <c r="H390" s="508" t="e">
        <f>VLOOKUP(E390,'Trimming log'!$F$5:$V$5000,4,FALSE)</f>
        <v>#N/A</v>
      </c>
      <c r="I390" s="65" t="e">
        <f>VLOOKUP(E390,'Trimming log'!$F$5:$V$5000,5,FALSE)</f>
        <v>#N/A</v>
      </c>
      <c r="J390" s="65" t="e">
        <f>VLOOKUP(E390,'Trimming log'!$F$5:$V$5000,6,FALSE)</f>
        <v>#N/A</v>
      </c>
      <c r="K390" s="65" t="e">
        <f>VLOOKUP(E390,'Trimming log'!$F$5:$V$5000,7,FALSE)</f>
        <v>#N/A</v>
      </c>
      <c r="L390" s="65" t="e">
        <f>VLOOKUP(E390,'Trimming log'!$F$5:$V$5000,8,FALSE)</f>
        <v>#N/A</v>
      </c>
      <c r="M390" s="65" t="e">
        <f>VLOOKUP(E390,'Trimming log'!$F$5:$V$5000,9,FALSE)</f>
        <v>#N/A</v>
      </c>
      <c r="N390" s="507" t="e">
        <f>VLOOKUP(E390,'Trimming log'!$F$5:$V$5000,10,FALSE)</f>
        <v>#N/A</v>
      </c>
      <c r="O390" s="65" t="e">
        <f>VLOOKUP(E390,'Trimming log'!$F$5:$V$5000,11,FALSE)</f>
        <v>#N/A</v>
      </c>
      <c r="P390" s="65" t="e">
        <f>VLOOKUP(E390,'Trimming log'!$F$5:$V$5000,12,FALSE)</f>
        <v>#N/A</v>
      </c>
      <c r="Q390" s="65" t="e">
        <f>VLOOKUP(E390,'Trimming log'!$F$5:$V$5000,13,FALSE)</f>
        <v>#N/A</v>
      </c>
      <c r="R390" s="65" t="e">
        <f>VLOOKUP(E390,'Trimming log'!$F$5:$V$5000,14,FALSE)</f>
        <v>#N/A</v>
      </c>
      <c r="S390" s="65" t="e">
        <f>VLOOKUP(E390,'Trimming log'!$F$5:$V$5000,15,FALSE)</f>
        <v>#N/A</v>
      </c>
      <c r="T390" s="65" t="e">
        <f t="shared" si="67"/>
        <v>#N/A</v>
      </c>
      <c r="U390" s="491" t="str">
        <f t="shared" si="68"/>
        <v/>
      </c>
      <c r="V390" s="74">
        <f t="shared" si="69"/>
        <v>0</v>
      </c>
      <c r="W390" s="134">
        <f t="shared" si="70"/>
        <v>0</v>
      </c>
      <c r="X390" s="134" t="e">
        <f>VLOOKUP(E390,'Trimming log'!$F$5:$Y$5000,19,FALSE)</f>
        <v>#N/A</v>
      </c>
      <c r="Y390" s="134" t="e">
        <f>VLOOKUP(E390,'Trimming log'!$F$5:$Y$5000,20,FALSE)</f>
        <v>#N/A</v>
      </c>
      <c r="Z390" s="135" t="e">
        <f t="shared" si="71"/>
        <v>#N/A</v>
      </c>
      <c r="AA390" s="135" t="e">
        <f t="shared" si="72"/>
        <v>#N/A</v>
      </c>
      <c r="AB390" s="136" t="e">
        <f t="shared" si="73"/>
        <v>#N/A</v>
      </c>
      <c r="AC390" s="136" t="e">
        <f t="shared" si="74"/>
        <v>#N/A</v>
      </c>
      <c r="AD390" s="136" t="e">
        <f t="shared" si="75"/>
        <v>#N/A</v>
      </c>
      <c r="AE390" s="136" t="e">
        <f t="shared" si="76"/>
        <v>#N/A</v>
      </c>
    </row>
    <row r="391" spans="1:31" ht="15" customHeight="1">
      <c r="A391" s="67" t="str">
        <f t="shared" si="78"/>
        <v/>
      </c>
      <c r="B391" s="65">
        <f t="shared" si="77"/>
        <v>368</v>
      </c>
      <c r="C391" s="68" t="str">
        <f t="shared" ref="C391:C454" si="79">IF(D391="","",(IF(D392=D391,"",1)))</f>
        <v/>
      </c>
      <c r="D391" s="69"/>
      <c r="E391" s="66"/>
      <c r="F391" s="65" t="e">
        <f>VLOOKUP(E391,'Trimming log'!$F$5:$V$5000,2,FALSE)</f>
        <v>#N/A</v>
      </c>
      <c r="G391" s="65" t="e">
        <f>VLOOKUP(E391,'Trimming log'!$F$5:$V$5000,3,FALSE)</f>
        <v>#N/A</v>
      </c>
      <c r="H391" s="508" t="e">
        <f>VLOOKUP(E391,'Trimming log'!$F$5:$V$5000,4,FALSE)</f>
        <v>#N/A</v>
      </c>
      <c r="I391" s="65" t="e">
        <f>VLOOKUP(E391,'Trimming log'!$F$5:$V$5000,5,FALSE)</f>
        <v>#N/A</v>
      </c>
      <c r="J391" s="65" t="e">
        <f>VLOOKUP(E391,'Trimming log'!$F$5:$V$5000,6,FALSE)</f>
        <v>#N/A</v>
      </c>
      <c r="K391" s="65" t="e">
        <f>VLOOKUP(E391,'Trimming log'!$F$5:$V$5000,7,FALSE)</f>
        <v>#N/A</v>
      </c>
      <c r="L391" s="65" t="e">
        <f>VLOOKUP(E391,'Trimming log'!$F$5:$V$5000,8,FALSE)</f>
        <v>#N/A</v>
      </c>
      <c r="M391" s="65" t="e">
        <f>VLOOKUP(E391,'Trimming log'!$F$5:$V$5000,9,FALSE)</f>
        <v>#N/A</v>
      </c>
      <c r="N391" s="507" t="e">
        <f>VLOOKUP(E391,'Trimming log'!$F$5:$V$5000,10,FALSE)</f>
        <v>#N/A</v>
      </c>
      <c r="O391" s="65" t="e">
        <f>VLOOKUP(E391,'Trimming log'!$F$5:$V$5000,11,FALSE)</f>
        <v>#N/A</v>
      </c>
      <c r="P391" s="65" t="e">
        <f>VLOOKUP(E391,'Trimming log'!$F$5:$V$5000,12,FALSE)</f>
        <v>#N/A</v>
      </c>
      <c r="Q391" s="65" t="e">
        <f>VLOOKUP(E391,'Trimming log'!$F$5:$V$5000,13,FALSE)</f>
        <v>#N/A</v>
      </c>
      <c r="R391" s="65" t="e">
        <f>VLOOKUP(E391,'Trimming log'!$F$5:$V$5000,14,FALSE)</f>
        <v>#N/A</v>
      </c>
      <c r="S391" s="65" t="e">
        <f>VLOOKUP(E391,'Trimming log'!$F$5:$V$5000,15,FALSE)</f>
        <v>#N/A</v>
      </c>
      <c r="T391" s="65" t="e">
        <f t="shared" ref="T391:T454" si="80">O391-Q391</f>
        <v>#N/A</v>
      </c>
      <c r="U391" s="491" t="str">
        <f t="shared" ref="U391:U454" si="81">IF(C391="","",(SUMIF($D$2:$D$25116,D391,$O$2:$O$25116)))</f>
        <v/>
      </c>
      <c r="V391" s="74">
        <f t="shared" ref="V391:V454" si="82">D391</f>
        <v>0</v>
      </c>
      <c r="W391" s="134">
        <f t="shared" ref="W391:W454" si="83">E391</f>
        <v>0</v>
      </c>
      <c r="X391" s="134" t="e">
        <f>VLOOKUP(E391,'Trimming log'!$F$5:$Y$5000,19,FALSE)</f>
        <v>#N/A</v>
      </c>
      <c r="Y391" s="134" t="e">
        <f>VLOOKUP(E391,'Trimming log'!$F$5:$Y$5000,20,FALSE)</f>
        <v>#N/A</v>
      </c>
      <c r="Z391" s="135" t="e">
        <f t="shared" ref="Z391:Z454" si="84">G391</f>
        <v>#N/A</v>
      </c>
      <c r="AA391" s="135" t="e">
        <f t="shared" ref="AA391:AA454" si="85">H391</f>
        <v>#N/A</v>
      </c>
      <c r="AB391" s="136" t="e">
        <f t="shared" ref="AB391:AB454" si="86">N391</f>
        <v>#N/A</v>
      </c>
      <c r="AC391" s="136" t="e">
        <f t="shared" ref="AC391:AC454" si="87">O391</f>
        <v>#N/A</v>
      </c>
      <c r="AD391" s="136" t="e">
        <f t="shared" ref="AD391:AD454" si="88">Q391</f>
        <v>#N/A</v>
      </c>
      <c r="AE391" s="136" t="e">
        <f t="shared" ref="AE391:AE454" si="89">T391</f>
        <v>#N/A</v>
      </c>
    </row>
    <row r="392" spans="1:31" ht="15" customHeight="1">
      <c r="A392" s="67" t="str">
        <f t="shared" si="78"/>
        <v/>
      </c>
      <c r="B392" s="65">
        <f t="shared" ref="B392:B455" si="90">+B391+1</f>
        <v>369</v>
      </c>
      <c r="C392" s="68" t="str">
        <f t="shared" si="79"/>
        <v/>
      </c>
      <c r="D392" s="69"/>
      <c r="E392" s="66"/>
      <c r="F392" s="65" t="e">
        <f>VLOOKUP(E392,'Trimming log'!$F$5:$V$5000,2,FALSE)</f>
        <v>#N/A</v>
      </c>
      <c r="G392" s="65" t="e">
        <f>VLOOKUP(E392,'Trimming log'!$F$5:$V$5000,3,FALSE)</f>
        <v>#N/A</v>
      </c>
      <c r="H392" s="508" t="e">
        <f>VLOOKUP(E392,'Trimming log'!$F$5:$V$5000,4,FALSE)</f>
        <v>#N/A</v>
      </c>
      <c r="I392" s="65" t="e">
        <f>VLOOKUP(E392,'Trimming log'!$F$5:$V$5000,5,FALSE)</f>
        <v>#N/A</v>
      </c>
      <c r="J392" s="65" t="e">
        <f>VLOOKUP(E392,'Trimming log'!$F$5:$V$5000,6,FALSE)</f>
        <v>#N/A</v>
      </c>
      <c r="K392" s="65" t="e">
        <f>VLOOKUP(E392,'Trimming log'!$F$5:$V$5000,7,FALSE)</f>
        <v>#N/A</v>
      </c>
      <c r="L392" s="65" t="e">
        <f>VLOOKUP(E392,'Trimming log'!$F$5:$V$5000,8,FALSE)</f>
        <v>#N/A</v>
      </c>
      <c r="M392" s="65" t="e">
        <f>VLOOKUP(E392,'Trimming log'!$F$5:$V$5000,9,FALSE)</f>
        <v>#N/A</v>
      </c>
      <c r="N392" s="507" t="e">
        <f>VLOOKUP(E392,'Trimming log'!$F$5:$V$5000,10,FALSE)</f>
        <v>#N/A</v>
      </c>
      <c r="O392" s="65" t="e">
        <f>VLOOKUP(E392,'Trimming log'!$F$5:$V$5000,11,FALSE)</f>
        <v>#N/A</v>
      </c>
      <c r="P392" s="65" t="e">
        <f>VLOOKUP(E392,'Trimming log'!$F$5:$V$5000,12,FALSE)</f>
        <v>#N/A</v>
      </c>
      <c r="Q392" s="65" t="e">
        <f>VLOOKUP(E392,'Trimming log'!$F$5:$V$5000,13,FALSE)</f>
        <v>#N/A</v>
      </c>
      <c r="R392" s="65" t="e">
        <f>VLOOKUP(E392,'Trimming log'!$F$5:$V$5000,14,FALSE)</f>
        <v>#N/A</v>
      </c>
      <c r="S392" s="65" t="e">
        <f>VLOOKUP(E392,'Trimming log'!$F$5:$V$5000,15,FALSE)</f>
        <v>#N/A</v>
      </c>
      <c r="T392" s="65" t="e">
        <f t="shared" si="80"/>
        <v>#N/A</v>
      </c>
      <c r="U392" s="491" t="str">
        <f t="shared" si="81"/>
        <v/>
      </c>
      <c r="V392" s="74">
        <f t="shared" si="82"/>
        <v>0</v>
      </c>
      <c r="W392" s="134">
        <f t="shared" si="83"/>
        <v>0</v>
      </c>
      <c r="X392" s="134" t="e">
        <f>VLOOKUP(E392,'Trimming log'!$F$5:$Y$5000,19,FALSE)</f>
        <v>#N/A</v>
      </c>
      <c r="Y392" s="134" t="e">
        <f>VLOOKUP(E392,'Trimming log'!$F$5:$Y$5000,20,FALSE)</f>
        <v>#N/A</v>
      </c>
      <c r="Z392" s="135" t="e">
        <f t="shared" si="84"/>
        <v>#N/A</v>
      </c>
      <c r="AA392" s="135" t="e">
        <f t="shared" si="85"/>
        <v>#N/A</v>
      </c>
      <c r="AB392" s="136" t="e">
        <f t="shared" si="86"/>
        <v>#N/A</v>
      </c>
      <c r="AC392" s="136" t="e">
        <f t="shared" si="87"/>
        <v>#N/A</v>
      </c>
      <c r="AD392" s="136" t="e">
        <f t="shared" si="88"/>
        <v>#N/A</v>
      </c>
      <c r="AE392" s="136" t="e">
        <f t="shared" si="89"/>
        <v>#N/A</v>
      </c>
    </row>
    <row r="393" spans="1:31" ht="15" customHeight="1">
      <c r="A393" s="67" t="str">
        <f t="shared" si="78"/>
        <v/>
      </c>
      <c r="B393" s="65">
        <f t="shared" si="90"/>
        <v>370</v>
      </c>
      <c r="C393" s="68" t="str">
        <f t="shared" si="79"/>
        <v/>
      </c>
      <c r="D393" s="69"/>
      <c r="E393" s="66"/>
      <c r="F393" s="65" t="e">
        <f>VLOOKUP(E393,'Trimming log'!$F$5:$V$5000,2,FALSE)</f>
        <v>#N/A</v>
      </c>
      <c r="G393" s="65" t="e">
        <f>VLOOKUP(E393,'Trimming log'!$F$5:$V$5000,3,FALSE)</f>
        <v>#N/A</v>
      </c>
      <c r="H393" s="508" t="e">
        <f>VLOOKUP(E393,'Trimming log'!$F$5:$V$5000,4,FALSE)</f>
        <v>#N/A</v>
      </c>
      <c r="I393" s="65" t="e">
        <f>VLOOKUP(E393,'Trimming log'!$F$5:$V$5000,5,FALSE)</f>
        <v>#N/A</v>
      </c>
      <c r="J393" s="65" t="e">
        <f>VLOOKUP(E393,'Trimming log'!$F$5:$V$5000,6,FALSE)</f>
        <v>#N/A</v>
      </c>
      <c r="K393" s="65" t="e">
        <f>VLOOKUP(E393,'Trimming log'!$F$5:$V$5000,7,FALSE)</f>
        <v>#N/A</v>
      </c>
      <c r="L393" s="65" t="e">
        <f>VLOOKUP(E393,'Trimming log'!$F$5:$V$5000,8,FALSE)</f>
        <v>#N/A</v>
      </c>
      <c r="M393" s="65" t="e">
        <f>VLOOKUP(E393,'Trimming log'!$F$5:$V$5000,9,FALSE)</f>
        <v>#N/A</v>
      </c>
      <c r="N393" s="507" t="e">
        <f>VLOOKUP(E393,'Trimming log'!$F$5:$V$5000,10,FALSE)</f>
        <v>#N/A</v>
      </c>
      <c r="O393" s="65" t="e">
        <f>VLOOKUP(E393,'Trimming log'!$F$5:$V$5000,11,FALSE)</f>
        <v>#N/A</v>
      </c>
      <c r="P393" s="65" t="e">
        <f>VLOOKUP(E393,'Trimming log'!$F$5:$V$5000,12,FALSE)</f>
        <v>#N/A</v>
      </c>
      <c r="Q393" s="65" t="e">
        <f>VLOOKUP(E393,'Trimming log'!$F$5:$V$5000,13,FALSE)</f>
        <v>#N/A</v>
      </c>
      <c r="R393" s="65" t="e">
        <f>VLOOKUP(E393,'Trimming log'!$F$5:$V$5000,14,FALSE)</f>
        <v>#N/A</v>
      </c>
      <c r="S393" s="65" t="e">
        <f>VLOOKUP(E393,'Trimming log'!$F$5:$V$5000,15,FALSE)</f>
        <v>#N/A</v>
      </c>
      <c r="T393" s="65" t="e">
        <f t="shared" si="80"/>
        <v>#N/A</v>
      </c>
      <c r="U393" s="491" t="str">
        <f t="shared" si="81"/>
        <v/>
      </c>
      <c r="V393" s="74">
        <f t="shared" si="82"/>
        <v>0</v>
      </c>
      <c r="W393" s="134">
        <f t="shared" si="83"/>
        <v>0</v>
      </c>
      <c r="X393" s="134" t="e">
        <f>VLOOKUP(E393,'Trimming log'!$F$5:$Y$5000,19,FALSE)</f>
        <v>#N/A</v>
      </c>
      <c r="Y393" s="134" t="e">
        <f>VLOOKUP(E393,'Trimming log'!$F$5:$Y$5000,20,FALSE)</f>
        <v>#N/A</v>
      </c>
      <c r="Z393" s="135" t="e">
        <f t="shared" si="84"/>
        <v>#N/A</v>
      </c>
      <c r="AA393" s="135" t="e">
        <f t="shared" si="85"/>
        <v>#N/A</v>
      </c>
      <c r="AB393" s="136" t="e">
        <f t="shared" si="86"/>
        <v>#N/A</v>
      </c>
      <c r="AC393" s="136" t="e">
        <f t="shared" si="87"/>
        <v>#N/A</v>
      </c>
      <c r="AD393" s="136" t="e">
        <f t="shared" si="88"/>
        <v>#N/A</v>
      </c>
      <c r="AE393" s="136" t="e">
        <f t="shared" si="89"/>
        <v>#N/A</v>
      </c>
    </row>
    <row r="394" spans="1:31" ht="15" customHeight="1">
      <c r="A394" s="67" t="str">
        <f t="shared" si="78"/>
        <v/>
      </c>
      <c r="B394" s="65">
        <f t="shared" si="90"/>
        <v>371</v>
      </c>
      <c r="C394" s="68" t="str">
        <f t="shared" si="79"/>
        <v/>
      </c>
      <c r="D394" s="69"/>
      <c r="E394" s="66"/>
      <c r="F394" s="65" t="e">
        <f>VLOOKUP(E394,'Trimming log'!$F$5:$V$5000,2,FALSE)</f>
        <v>#N/A</v>
      </c>
      <c r="G394" s="65" t="e">
        <f>VLOOKUP(E394,'Trimming log'!$F$5:$V$5000,3,FALSE)</f>
        <v>#N/A</v>
      </c>
      <c r="H394" s="508" t="e">
        <f>VLOOKUP(E394,'Trimming log'!$F$5:$V$5000,4,FALSE)</f>
        <v>#N/A</v>
      </c>
      <c r="I394" s="65" t="e">
        <f>VLOOKUP(E394,'Trimming log'!$F$5:$V$5000,5,FALSE)</f>
        <v>#N/A</v>
      </c>
      <c r="J394" s="65" t="e">
        <f>VLOOKUP(E394,'Trimming log'!$F$5:$V$5000,6,FALSE)</f>
        <v>#N/A</v>
      </c>
      <c r="K394" s="65" t="e">
        <f>VLOOKUP(E394,'Trimming log'!$F$5:$V$5000,7,FALSE)</f>
        <v>#N/A</v>
      </c>
      <c r="L394" s="65" t="e">
        <f>VLOOKUP(E394,'Trimming log'!$F$5:$V$5000,8,FALSE)</f>
        <v>#N/A</v>
      </c>
      <c r="M394" s="65" t="e">
        <f>VLOOKUP(E394,'Trimming log'!$F$5:$V$5000,9,FALSE)</f>
        <v>#N/A</v>
      </c>
      <c r="N394" s="507" t="e">
        <f>VLOOKUP(E394,'Trimming log'!$F$5:$V$5000,10,FALSE)</f>
        <v>#N/A</v>
      </c>
      <c r="O394" s="65" t="e">
        <f>VLOOKUP(E394,'Trimming log'!$F$5:$V$5000,11,FALSE)</f>
        <v>#N/A</v>
      </c>
      <c r="P394" s="65" t="e">
        <f>VLOOKUP(E394,'Trimming log'!$F$5:$V$5000,12,FALSE)</f>
        <v>#N/A</v>
      </c>
      <c r="Q394" s="65" t="e">
        <f>VLOOKUP(E394,'Trimming log'!$F$5:$V$5000,13,FALSE)</f>
        <v>#N/A</v>
      </c>
      <c r="R394" s="65" t="e">
        <f>VLOOKUP(E394,'Trimming log'!$F$5:$V$5000,14,FALSE)</f>
        <v>#N/A</v>
      </c>
      <c r="S394" s="65" t="e">
        <f>VLOOKUP(E394,'Trimming log'!$F$5:$V$5000,15,FALSE)</f>
        <v>#N/A</v>
      </c>
      <c r="T394" s="65" t="e">
        <f t="shared" si="80"/>
        <v>#N/A</v>
      </c>
      <c r="U394" s="491" t="str">
        <f t="shared" si="81"/>
        <v/>
      </c>
      <c r="V394" s="74">
        <f t="shared" si="82"/>
        <v>0</v>
      </c>
      <c r="W394" s="134">
        <f t="shared" si="83"/>
        <v>0</v>
      </c>
      <c r="X394" s="134" t="e">
        <f>VLOOKUP(E394,'Trimming log'!$F$5:$Y$5000,19,FALSE)</f>
        <v>#N/A</v>
      </c>
      <c r="Y394" s="134" t="e">
        <f>VLOOKUP(E394,'Trimming log'!$F$5:$Y$5000,20,FALSE)</f>
        <v>#N/A</v>
      </c>
      <c r="Z394" s="135" t="e">
        <f t="shared" si="84"/>
        <v>#N/A</v>
      </c>
      <c r="AA394" s="135" t="e">
        <f t="shared" si="85"/>
        <v>#N/A</v>
      </c>
      <c r="AB394" s="136" t="e">
        <f t="shared" si="86"/>
        <v>#N/A</v>
      </c>
      <c r="AC394" s="136" t="e">
        <f t="shared" si="87"/>
        <v>#N/A</v>
      </c>
      <c r="AD394" s="136" t="e">
        <f t="shared" si="88"/>
        <v>#N/A</v>
      </c>
      <c r="AE394" s="136" t="e">
        <f t="shared" si="89"/>
        <v>#N/A</v>
      </c>
    </row>
    <row r="395" spans="1:31" ht="15" customHeight="1">
      <c r="A395" s="67" t="str">
        <f t="shared" si="78"/>
        <v/>
      </c>
      <c r="B395" s="65">
        <f t="shared" si="90"/>
        <v>372</v>
      </c>
      <c r="C395" s="68" t="str">
        <f t="shared" si="79"/>
        <v/>
      </c>
      <c r="D395" s="69"/>
      <c r="E395" s="66"/>
      <c r="F395" s="65" t="e">
        <f>VLOOKUP(E395,'Trimming log'!$F$5:$V$5000,2,FALSE)</f>
        <v>#N/A</v>
      </c>
      <c r="G395" s="65" t="e">
        <f>VLOOKUP(E395,'Trimming log'!$F$5:$V$5000,3,FALSE)</f>
        <v>#N/A</v>
      </c>
      <c r="H395" s="508" t="e">
        <f>VLOOKUP(E395,'Trimming log'!$F$5:$V$5000,4,FALSE)</f>
        <v>#N/A</v>
      </c>
      <c r="I395" s="65" t="e">
        <f>VLOOKUP(E395,'Trimming log'!$F$5:$V$5000,5,FALSE)</f>
        <v>#N/A</v>
      </c>
      <c r="J395" s="65" t="e">
        <f>VLOOKUP(E395,'Trimming log'!$F$5:$V$5000,6,FALSE)</f>
        <v>#N/A</v>
      </c>
      <c r="K395" s="65" t="e">
        <f>VLOOKUP(E395,'Trimming log'!$F$5:$V$5000,7,FALSE)</f>
        <v>#N/A</v>
      </c>
      <c r="L395" s="65" t="e">
        <f>VLOOKUP(E395,'Trimming log'!$F$5:$V$5000,8,FALSE)</f>
        <v>#N/A</v>
      </c>
      <c r="M395" s="65" t="e">
        <f>VLOOKUP(E395,'Trimming log'!$F$5:$V$5000,9,FALSE)</f>
        <v>#N/A</v>
      </c>
      <c r="N395" s="507" t="e">
        <f>VLOOKUP(E395,'Trimming log'!$F$5:$V$5000,10,FALSE)</f>
        <v>#N/A</v>
      </c>
      <c r="O395" s="65" t="e">
        <f>VLOOKUP(E395,'Trimming log'!$F$5:$V$5000,11,FALSE)</f>
        <v>#N/A</v>
      </c>
      <c r="P395" s="65" t="e">
        <f>VLOOKUP(E395,'Trimming log'!$F$5:$V$5000,12,FALSE)</f>
        <v>#N/A</v>
      </c>
      <c r="Q395" s="65" t="e">
        <f>VLOOKUP(E395,'Trimming log'!$F$5:$V$5000,13,FALSE)</f>
        <v>#N/A</v>
      </c>
      <c r="R395" s="65" t="e">
        <f>VLOOKUP(E395,'Trimming log'!$F$5:$V$5000,14,FALSE)</f>
        <v>#N/A</v>
      </c>
      <c r="S395" s="65" t="e">
        <f>VLOOKUP(E395,'Trimming log'!$F$5:$V$5000,15,FALSE)</f>
        <v>#N/A</v>
      </c>
      <c r="T395" s="65" t="e">
        <f t="shared" si="80"/>
        <v>#N/A</v>
      </c>
      <c r="U395" s="491" t="str">
        <f t="shared" si="81"/>
        <v/>
      </c>
      <c r="V395" s="74">
        <f t="shared" si="82"/>
        <v>0</v>
      </c>
      <c r="W395" s="134">
        <f t="shared" si="83"/>
        <v>0</v>
      </c>
      <c r="X395" s="134" t="e">
        <f>VLOOKUP(E395,'Trimming log'!$F$5:$Y$5000,19,FALSE)</f>
        <v>#N/A</v>
      </c>
      <c r="Y395" s="134" t="e">
        <f>VLOOKUP(E395,'Trimming log'!$F$5:$Y$5000,20,FALSE)</f>
        <v>#N/A</v>
      </c>
      <c r="Z395" s="135" t="e">
        <f t="shared" si="84"/>
        <v>#N/A</v>
      </c>
      <c r="AA395" s="135" t="e">
        <f t="shared" si="85"/>
        <v>#N/A</v>
      </c>
      <c r="AB395" s="136" t="e">
        <f t="shared" si="86"/>
        <v>#N/A</v>
      </c>
      <c r="AC395" s="136" t="e">
        <f t="shared" si="87"/>
        <v>#N/A</v>
      </c>
      <c r="AD395" s="136" t="e">
        <f t="shared" si="88"/>
        <v>#N/A</v>
      </c>
      <c r="AE395" s="136" t="e">
        <f t="shared" si="89"/>
        <v>#N/A</v>
      </c>
    </row>
    <row r="396" spans="1:31" ht="15" customHeight="1">
      <c r="A396" s="67" t="str">
        <f t="shared" si="78"/>
        <v/>
      </c>
      <c r="B396" s="65">
        <f t="shared" si="90"/>
        <v>373</v>
      </c>
      <c r="C396" s="68" t="str">
        <f t="shared" si="79"/>
        <v/>
      </c>
      <c r="D396" s="69"/>
      <c r="E396" s="66"/>
      <c r="F396" s="65" t="e">
        <f>VLOOKUP(E396,'Trimming log'!$F$5:$V$5000,2,FALSE)</f>
        <v>#N/A</v>
      </c>
      <c r="G396" s="65" t="e">
        <f>VLOOKUP(E396,'Trimming log'!$F$5:$V$5000,3,FALSE)</f>
        <v>#N/A</v>
      </c>
      <c r="H396" s="508" t="e">
        <f>VLOOKUP(E396,'Trimming log'!$F$5:$V$5000,4,FALSE)</f>
        <v>#N/A</v>
      </c>
      <c r="I396" s="65" t="e">
        <f>VLOOKUP(E396,'Trimming log'!$F$5:$V$5000,5,FALSE)</f>
        <v>#N/A</v>
      </c>
      <c r="J396" s="65" t="e">
        <f>VLOOKUP(E396,'Trimming log'!$F$5:$V$5000,6,FALSE)</f>
        <v>#N/A</v>
      </c>
      <c r="K396" s="65" t="e">
        <f>VLOOKUP(E396,'Trimming log'!$F$5:$V$5000,7,FALSE)</f>
        <v>#N/A</v>
      </c>
      <c r="L396" s="65" t="e">
        <f>VLOOKUP(E396,'Trimming log'!$F$5:$V$5000,8,FALSE)</f>
        <v>#N/A</v>
      </c>
      <c r="M396" s="65" t="e">
        <f>VLOOKUP(E396,'Trimming log'!$F$5:$V$5000,9,FALSE)</f>
        <v>#N/A</v>
      </c>
      <c r="N396" s="507" t="e">
        <f>VLOOKUP(E396,'Trimming log'!$F$5:$V$5000,10,FALSE)</f>
        <v>#N/A</v>
      </c>
      <c r="O396" s="65" t="e">
        <f>VLOOKUP(E396,'Trimming log'!$F$5:$V$5000,11,FALSE)</f>
        <v>#N/A</v>
      </c>
      <c r="P396" s="65" t="e">
        <f>VLOOKUP(E396,'Trimming log'!$F$5:$V$5000,12,FALSE)</f>
        <v>#N/A</v>
      </c>
      <c r="Q396" s="65" t="e">
        <f>VLOOKUP(E396,'Trimming log'!$F$5:$V$5000,13,FALSE)</f>
        <v>#N/A</v>
      </c>
      <c r="R396" s="65" t="e">
        <f>VLOOKUP(E396,'Trimming log'!$F$5:$V$5000,14,FALSE)</f>
        <v>#N/A</v>
      </c>
      <c r="S396" s="65" t="e">
        <f>VLOOKUP(E396,'Trimming log'!$F$5:$V$5000,15,FALSE)</f>
        <v>#N/A</v>
      </c>
      <c r="T396" s="65" t="e">
        <f t="shared" si="80"/>
        <v>#N/A</v>
      </c>
      <c r="U396" s="491" t="str">
        <f t="shared" si="81"/>
        <v/>
      </c>
      <c r="V396" s="74">
        <f t="shared" si="82"/>
        <v>0</v>
      </c>
      <c r="W396" s="134">
        <f t="shared" si="83"/>
        <v>0</v>
      </c>
      <c r="X396" s="134" t="e">
        <f>VLOOKUP(E396,'Trimming log'!$F$5:$Y$5000,19,FALSE)</f>
        <v>#N/A</v>
      </c>
      <c r="Y396" s="134" t="e">
        <f>VLOOKUP(E396,'Trimming log'!$F$5:$Y$5000,20,FALSE)</f>
        <v>#N/A</v>
      </c>
      <c r="Z396" s="135" t="e">
        <f t="shared" si="84"/>
        <v>#N/A</v>
      </c>
      <c r="AA396" s="135" t="e">
        <f t="shared" si="85"/>
        <v>#N/A</v>
      </c>
      <c r="AB396" s="136" t="e">
        <f t="shared" si="86"/>
        <v>#N/A</v>
      </c>
      <c r="AC396" s="136" t="e">
        <f t="shared" si="87"/>
        <v>#N/A</v>
      </c>
      <c r="AD396" s="136" t="e">
        <f t="shared" si="88"/>
        <v>#N/A</v>
      </c>
      <c r="AE396" s="136" t="e">
        <f t="shared" si="89"/>
        <v>#N/A</v>
      </c>
    </row>
    <row r="397" spans="1:31" ht="15" customHeight="1">
      <c r="A397" s="67" t="str">
        <f t="shared" si="78"/>
        <v/>
      </c>
      <c r="B397" s="65">
        <f t="shared" si="90"/>
        <v>374</v>
      </c>
      <c r="C397" s="68" t="str">
        <f t="shared" si="79"/>
        <v/>
      </c>
      <c r="D397" s="69"/>
      <c r="E397" s="66"/>
      <c r="F397" s="65" t="e">
        <f>VLOOKUP(E397,'Trimming log'!$F$5:$V$5000,2,FALSE)</f>
        <v>#N/A</v>
      </c>
      <c r="G397" s="65" t="e">
        <f>VLOOKUP(E397,'Trimming log'!$F$5:$V$5000,3,FALSE)</f>
        <v>#N/A</v>
      </c>
      <c r="H397" s="508" t="e">
        <f>VLOOKUP(E397,'Trimming log'!$F$5:$V$5000,4,FALSE)</f>
        <v>#N/A</v>
      </c>
      <c r="I397" s="65" t="e">
        <f>VLOOKUP(E397,'Trimming log'!$F$5:$V$5000,5,FALSE)</f>
        <v>#N/A</v>
      </c>
      <c r="J397" s="65" t="e">
        <f>VLOOKUP(E397,'Trimming log'!$F$5:$V$5000,6,FALSE)</f>
        <v>#N/A</v>
      </c>
      <c r="K397" s="65" t="e">
        <f>VLOOKUP(E397,'Trimming log'!$F$5:$V$5000,7,FALSE)</f>
        <v>#N/A</v>
      </c>
      <c r="L397" s="65" t="e">
        <f>VLOOKUP(E397,'Trimming log'!$F$5:$V$5000,8,FALSE)</f>
        <v>#N/A</v>
      </c>
      <c r="M397" s="65" t="e">
        <f>VLOOKUP(E397,'Trimming log'!$F$5:$V$5000,9,FALSE)</f>
        <v>#N/A</v>
      </c>
      <c r="N397" s="507" t="e">
        <f>VLOOKUP(E397,'Trimming log'!$F$5:$V$5000,10,FALSE)</f>
        <v>#N/A</v>
      </c>
      <c r="O397" s="65" t="e">
        <f>VLOOKUP(E397,'Trimming log'!$F$5:$V$5000,11,FALSE)</f>
        <v>#N/A</v>
      </c>
      <c r="P397" s="65" t="e">
        <f>VLOOKUP(E397,'Trimming log'!$F$5:$V$5000,12,FALSE)</f>
        <v>#N/A</v>
      </c>
      <c r="Q397" s="65" t="e">
        <f>VLOOKUP(E397,'Trimming log'!$F$5:$V$5000,13,FALSE)</f>
        <v>#N/A</v>
      </c>
      <c r="R397" s="65" t="e">
        <f>VLOOKUP(E397,'Trimming log'!$F$5:$V$5000,14,FALSE)</f>
        <v>#N/A</v>
      </c>
      <c r="S397" s="65" t="e">
        <f>VLOOKUP(E397,'Trimming log'!$F$5:$V$5000,15,FALSE)</f>
        <v>#N/A</v>
      </c>
      <c r="T397" s="65" t="e">
        <f t="shared" si="80"/>
        <v>#N/A</v>
      </c>
      <c r="U397" s="491" t="str">
        <f t="shared" si="81"/>
        <v/>
      </c>
      <c r="V397" s="74">
        <f t="shared" si="82"/>
        <v>0</v>
      </c>
      <c r="W397" s="134">
        <f t="shared" si="83"/>
        <v>0</v>
      </c>
      <c r="X397" s="134" t="e">
        <f>VLOOKUP(E397,'Trimming log'!$F$5:$Y$5000,19,FALSE)</f>
        <v>#N/A</v>
      </c>
      <c r="Y397" s="134" t="e">
        <f>VLOOKUP(E397,'Trimming log'!$F$5:$Y$5000,20,FALSE)</f>
        <v>#N/A</v>
      </c>
      <c r="Z397" s="135" t="e">
        <f t="shared" si="84"/>
        <v>#N/A</v>
      </c>
      <c r="AA397" s="135" t="e">
        <f t="shared" si="85"/>
        <v>#N/A</v>
      </c>
      <c r="AB397" s="136" t="e">
        <f t="shared" si="86"/>
        <v>#N/A</v>
      </c>
      <c r="AC397" s="136" t="e">
        <f t="shared" si="87"/>
        <v>#N/A</v>
      </c>
      <c r="AD397" s="136" t="e">
        <f t="shared" si="88"/>
        <v>#N/A</v>
      </c>
      <c r="AE397" s="136" t="e">
        <f t="shared" si="89"/>
        <v>#N/A</v>
      </c>
    </row>
    <row r="398" spans="1:31" ht="15" customHeight="1">
      <c r="A398" s="67" t="str">
        <f t="shared" si="78"/>
        <v/>
      </c>
      <c r="B398" s="65">
        <f t="shared" si="90"/>
        <v>375</v>
      </c>
      <c r="C398" s="68" t="str">
        <f t="shared" si="79"/>
        <v/>
      </c>
      <c r="D398" s="69"/>
      <c r="E398" s="66"/>
      <c r="F398" s="65" t="e">
        <f>VLOOKUP(E398,'Trimming log'!$F$5:$V$5000,2,FALSE)</f>
        <v>#N/A</v>
      </c>
      <c r="G398" s="65" t="e">
        <f>VLOOKUP(E398,'Trimming log'!$F$5:$V$5000,3,FALSE)</f>
        <v>#N/A</v>
      </c>
      <c r="H398" s="508" t="e">
        <f>VLOOKUP(E398,'Trimming log'!$F$5:$V$5000,4,FALSE)</f>
        <v>#N/A</v>
      </c>
      <c r="I398" s="65" t="e">
        <f>VLOOKUP(E398,'Trimming log'!$F$5:$V$5000,5,FALSE)</f>
        <v>#N/A</v>
      </c>
      <c r="J398" s="65" t="e">
        <f>VLOOKUP(E398,'Trimming log'!$F$5:$V$5000,6,FALSE)</f>
        <v>#N/A</v>
      </c>
      <c r="K398" s="65" t="e">
        <f>VLOOKUP(E398,'Trimming log'!$F$5:$V$5000,7,FALSE)</f>
        <v>#N/A</v>
      </c>
      <c r="L398" s="65" t="e">
        <f>VLOOKUP(E398,'Trimming log'!$F$5:$V$5000,8,FALSE)</f>
        <v>#N/A</v>
      </c>
      <c r="M398" s="65" t="e">
        <f>VLOOKUP(E398,'Trimming log'!$F$5:$V$5000,9,FALSE)</f>
        <v>#N/A</v>
      </c>
      <c r="N398" s="507" t="e">
        <f>VLOOKUP(E398,'Trimming log'!$F$5:$V$5000,10,FALSE)</f>
        <v>#N/A</v>
      </c>
      <c r="O398" s="65" t="e">
        <f>VLOOKUP(E398,'Trimming log'!$F$5:$V$5000,11,FALSE)</f>
        <v>#N/A</v>
      </c>
      <c r="P398" s="65" t="e">
        <f>VLOOKUP(E398,'Trimming log'!$F$5:$V$5000,12,FALSE)</f>
        <v>#N/A</v>
      </c>
      <c r="Q398" s="65" t="e">
        <f>VLOOKUP(E398,'Trimming log'!$F$5:$V$5000,13,FALSE)</f>
        <v>#N/A</v>
      </c>
      <c r="R398" s="65" t="e">
        <f>VLOOKUP(E398,'Trimming log'!$F$5:$V$5000,14,FALSE)</f>
        <v>#N/A</v>
      </c>
      <c r="S398" s="65" t="e">
        <f>VLOOKUP(E398,'Trimming log'!$F$5:$V$5000,15,FALSE)</f>
        <v>#N/A</v>
      </c>
      <c r="T398" s="65" t="e">
        <f t="shared" si="80"/>
        <v>#N/A</v>
      </c>
      <c r="U398" s="491" t="str">
        <f t="shared" si="81"/>
        <v/>
      </c>
      <c r="V398" s="74">
        <f t="shared" si="82"/>
        <v>0</v>
      </c>
      <c r="W398" s="134">
        <f t="shared" si="83"/>
        <v>0</v>
      </c>
      <c r="X398" s="134" t="e">
        <f>VLOOKUP(E398,'Trimming log'!$F$5:$Y$5000,19,FALSE)</f>
        <v>#N/A</v>
      </c>
      <c r="Y398" s="134" t="e">
        <f>VLOOKUP(E398,'Trimming log'!$F$5:$Y$5000,20,FALSE)</f>
        <v>#N/A</v>
      </c>
      <c r="Z398" s="135" t="e">
        <f t="shared" si="84"/>
        <v>#N/A</v>
      </c>
      <c r="AA398" s="135" t="e">
        <f t="shared" si="85"/>
        <v>#N/A</v>
      </c>
      <c r="AB398" s="136" t="e">
        <f t="shared" si="86"/>
        <v>#N/A</v>
      </c>
      <c r="AC398" s="136" t="e">
        <f t="shared" si="87"/>
        <v>#N/A</v>
      </c>
      <c r="AD398" s="136" t="e">
        <f t="shared" si="88"/>
        <v>#N/A</v>
      </c>
      <c r="AE398" s="136" t="e">
        <f t="shared" si="89"/>
        <v>#N/A</v>
      </c>
    </row>
    <row r="399" spans="1:31" ht="15" customHeight="1">
      <c r="A399" s="67" t="str">
        <f t="shared" si="78"/>
        <v/>
      </c>
      <c r="B399" s="65">
        <f t="shared" si="90"/>
        <v>376</v>
      </c>
      <c r="C399" s="68" t="str">
        <f t="shared" si="79"/>
        <v/>
      </c>
      <c r="D399" s="69"/>
      <c r="E399" s="66"/>
      <c r="F399" s="65" t="e">
        <f>VLOOKUP(E399,'Trimming log'!$F$5:$V$5000,2,FALSE)</f>
        <v>#N/A</v>
      </c>
      <c r="G399" s="65" t="e">
        <f>VLOOKUP(E399,'Trimming log'!$F$5:$V$5000,3,FALSE)</f>
        <v>#N/A</v>
      </c>
      <c r="H399" s="508" t="e">
        <f>VLOOKUP(E399,'Trimming log'!$F$5:$V$5000,4,FALSE)</f>
        <v>#N/A</v>
      </c>
      <c r="I399" s="65" t="e">
        <f>VLOOKUP(E399,'Trimming log'!$F$5:$V$5000,5,FALSE)</f>
        <v>#N/A</v>
      </c>
      <c r="J399" s="65" t="e">
        <f>VLOOKUP(E399,'Trimming log'!$F$5:$V$5000,6,FALSE)</f>
        <v>#N/A</v>
      </c>
      <c r="K399" s="65" t="e">
        <f>VLOOKUP(E399,'Trimming log'!$F$5:$V$5000,7,FALSE)</f>
        <v>#N/A</v>
      </c>
      <c r="L399" s="65" t="e">
        <f>VLOOKUP(E399,'Trimming log'!$F$5:$V$5000,8,FALSE)</f>
        <v>#N/A</v>
      </c>
      <c r="M399" s="65" t="e">
        <f>VLOOKUP(E399,'Trimming log'!$F$5:$V$5000,9,FALSE)</f>
        <v>#N/A</v>
      </c>
      <c r="N399" s="507" t="e">
        <f>VLOOKUP(E399,'Trimming log'!$F$5:$V$5000,10,FALSE)</f>
        <v>#N/A</v>
      </c>
      <c r="O399" s="65" t="e">
        <f>VLOOKUP(E399,'Trimming log'!$F$5:$V$5000,11,FALSE)</f>
        <v>#N/A</v>
      </c>
      <c r="P399" s="65" t="e">
        <f>VLOOKUP(E399,'Trimming log'!$F$5:$V$5000,12,FALSE)</f>
        <v>#N/A</v>
      </c>
      <c r="Q399" s="65" t="e">
        <f>VLOOKUP(E399,'Trimming log'!$F$5:$V$5000,13,FALSE)</f>
        <v>#N/A</v>
      </c>
      <c r="R399" s="65" t="e">
        <f>VLOOKUP(E399,'Trimming log'!$F$5:$V$5000,14,FALSE)</f>
        <v>#N/A</v>
      </c>
      <c r="S399" s="65" t="e">
        <f>VLOOKUP(E399,'Trimming log'!$F$5:$V$5000,15,FALSE)</f>
        <v>#N/A</v>
      </c>
      <c r="T399" s="65" t="e">
        <f t="shared" si="80"/>
        <v>#N/A</v>
      </c>
      <c r="U399" s="491" t="str">
        <f t="shared" si="81"/>
        <v/>
      </c>
      <c r="V399" s="74">
        <f t="shared" si="82"/>
        <v>0</v>
      </c>
      <c r="W399" s="134">
        <f t="shared" si="83"/>
        <v>0</v>
      </c>
      <c r="X399" s="134" t="e">
        <f>VLOOKUP(E399,'Trimming log'!$F$5:$Y$5000,19,FALSE)</f>
        <v>#N/A</v>
      </c>
      <c r="Y399" s="134" t="e">
        <f>VLOOKUP(E399,'Trimming log'!$F$5:$Y$5000,20,FALSE)</f>
        <v>#N/A</v>
      </c>
      <c r="Z399" s="135" t="e">
        <f t="shared" si="84"/>
        <v>#N/A</v>
      </c>
      <c r="AA399" s="135" t="e">
        <f t="shared" si="85"/>
        <v>#N/A</v>
      </c>
      <c r="AB399" s="136" t="e">
        <f t="shared" si="86"/>
        <v>#N/A</v>
      </c>
      <c r="AC399" s="136" t="e">
        <f t="shared" si="87"/>
        <v>#N/A</v>
      </c>
      <c r="AD399" s="136" t="e">
        <f t="shared" si="88"/>
        <v>#N/A</v>
      </c>
      <c r="AE399" s="136" t="e">
        <f t="shared" si="89"/>
        <v>#N/A</v>
      </c>
    </row>
    <row r="400" spans="1:31" ht="15" customHeight="1">
      <c r="A400" s="67" t="str">
        <f t="shared" si="78"/>
        <v/>
      </c>
      <c r="B400" s="65">
        <f t="shared" si="90"/>
        <v>377</v>
      </c>
      <c r="C400" s="68" t="str">
        <f t="shared" si="79"/>
        <v/>
      </c>
      <c r="D400" s="69"/>
      <c r="E400" s="66"/>
      <c r="F400" s="65" t="e">
        <f>VLOOKUP(E400,'Trimming log'!$F$5:$V$5000,2,FALSE)</f>
        <v>#N/A</v>
      </c>
      <c r="G400" s="65" t="e">
        <f>VLOOKUP(E400,'Trimming log'!$F$5:$V$5000,3,FALSE)</f>
        <v>#N/A</v>
      </c>
      <c r="H400" s="508" t="e">
        <f>VLOOKUP(E400,'Trimming log'!$F$5:$V$5000,4,FALSE)</f>
        <v>#N/A</v>
      </c>
      <c r="I400" s="65" t="e">
        <f>VLOOKUP(E400,'Trimming log'!$F$5:$V$5000,5,FALSE)</f>
        <v>#N/A</v>
      </c>
      <c r="J400" s="65" t="e">
        <f>VLOOKUP(E400,'Trimming log'!$F$5:$V$5000,6,FALSE)</f>
        <v>#N/A</v>
      </c>
      <c r="K400" s="65" t="e">
        <f>VLOOKUP(E400,'Trimming log'!$F$5:$V$5000,7,FALSE)</f>
        <v>#N/A</v>
      </c>
      <c r="L400" s="65" t="e">
        <f>VLOOKUP(E400,'Trimming log'!$F$5:$V$5000,8,FALSE)</f>
        <v>#N/A</v>
      </c>
      <c r="M400" s="65" t="e">
        <f>VLOOKUP(E400,'Trimming log'!$F$5:$V$5000,9,FALSE)</f>
        <v>#N/A</v>
      </c>
      <c r="N400" s="507" t="e">
        <f>VLOOKUP(E400,'Trimming log'!$F$5:$V$5000,10,FALSE)</f>
        <v>#N/A</v>
      </c>
      <c r="O400" s="65" t="e">
        <f>VLOOKUP(E400,'Trimming log'!$F$5:$V$5000,11,FALSE)</f>
        <v>#N/A</v>
      </c>
      <c r="P400" s="65" t="e">
        <f>VLOOKUP(E400,'Trimming log'!$F$5:$V$5000,12,FALSE)</f>
        <v>#N/A</v>
      </c>
      <c r="Q400" s="65" t="e">
        <f>VLOOKUP(E400,'Trimming log'!$F$5:$V$5000,13,FALSE)</f>
        <v>#N/A</v>
      </c>
      <c r="R400" s="65" t="e">
        <f>VLOOKUP(E400,'Trimming log'!$F$5:$V$5000,14,FALSE)</f>
        <v>#N/A</v>
      </c>
      <c r="S400" s="65" t="e">
        <f>VLOOKUP(E400,'Trimming log'!$F$5:$V$5000,15,FALSE)</f>
        <v>#N/A</v>
      </c>
      <c r="T400" s="65" t="e">
        <f t="shared" si="80"/>
        <v>#N/A</v>
      </c>
      <c r="U400" s="491" t="str">
        <f t="shared" si="81"/>
        <v/>
      </c>
      <c r="V400" s="74">
        <f t="shared" si="82"/>
        <v>0</v>
      </c>
      <c r="W400" s="134">
        <f t="shared" si="83"/>
        <v>0</v>
      </c>
      <c r="X400" s="134" t="e">
        <f>VLOOKUP(E400,'Trimming log'!$F$5:$Y$5000,19,FALSE)</f>
        <v>#N/A</v>
      </c>
      <c r="Y400" s="134" t="e">
        <f>VLOOKUP(E400,'Trimming log'!$F$5:$Y$5000,20,FALSE)</f>
        <v>#N/A</v>
      </c>
      <c r="Z400" s="135" t="e">
        <f t="shared" si="84"/>
        <v>#N/A</v>
      </c>
      <c r="AA400" s="135" t="e">
        <f t="shared" si="85"/>
        <v>#N/A</v>
      </c>
      <c r="AB400" s="136" t="e">
        <f t="shared" si="86"/>
        <v>#N/A</v>
      </c>
      <c r="AC400" s="136" t="e">
        <f t="shared" si="87"/>
        <v>#N/A</v>
      </c>
      <c r="AD400" s="136" t="e">
        <f t="shared" si="88"/>
        <v>#N/A</v>
      </c>
      <c r="AE400" s="136" t="e">
        <f t="shared" si="89"/>
        <v>#N/A</v>
      </c>
    </row>
    <row r="401" spans="1:31" ht="15" customHeight="1">
      <c r="A401" s="67" t="str">
        <f t="shared" si="78"/>
        <v/>
      </c>
      <c r="B401" s="65">
        <f t="shared" si="90"/>
        <v>378</v>
      </c>
      <c r="C401" s="68" t="str">
        <f t="shared" si="79"/>
        <v/>
      </c>
      <c r="D401" s="69"/>
      <c r="E401" s="66"/>
      <c r="F401" s="65" t="e">
        <f>VLOOKUP(E401,'Trimming log'!$F$5:$V$5000,2,FALSE)</f>
        <v>#N/A</v>
      </c>
      <c r="G401" s="65" t="e">
        <f>VLOOKUP(E401,'Trimming log'!$F$5:$V$5000,3,FALSE)</f>
        <v>#N/A</v>
      </c>
      <c r="H401" s="508" t="e">
        <f>VLOOKUP(E401,'Trimming log'!$F$5:$V$5000,4,FALSE)</f>
        <v>#N/A</v>
      </c>
      <c r="I401" s="65" t="e">
        <f>VLOOKUP(E401,'Trimming log'!$F$5:$V$5000,5,FALSE)</f>
        <v>#N/A</v>
      </c>
      <c r="J401" s="65" t="e">
        <f>VLOOKUP(E401,'Trimming log'!$F$5:$V$5000,6,FALSE)</f>
        <v>#N/A</v>
      </c>
      <c r="K401" s="65" t="e">
        <f>VLOOKUP(E401,'Trimming log'!$F$5:$V$5000,7,FALSE)</f>
        <v>#N/A</v>
      </c>
      <c r="L401" s="65" t="e">
        <f>VLOOKUP(E401,'Trimming log'!$F$5:$V$5000,8,FALSE)</f>
        <v>#N/A</v>
      </c>
      <c r="M401" s="65" t="e">
        <f>VLOOKUP(E401,'Trimming log'!$F$5:$V$5000,9,FALSE)</f>
        <v>#N/A</v>
      </c>
      <c r="N401" s="507" t="e">
        <f>VLOOKUP(E401,'Trimming log'!$F$5:$V$5000,10,FALSE)</f>
        <v>#N/A</v>
      </c>
      <c r="O401" s="65" t="e">
        <f>VLOOKUP(E401,'Trimming log'!$F$5:$V$5000,11,FALSE)</f>
        <v>#N/A</v>
      </c>
      <c r="P401" s="65" t="e">
        <f>VLOOKUP(E401,'Trimming log'!$F$5:$V$5000,12,FALSE)</f>
        <v>#N/A</v>
      </c>
      <c r="Q401" s="65" t="e">
        <f>VLOOKUP(E401,'Trimming log'!$F$5:$V$5000,13,FALSE)</f>
        <v>#N/A</v>
      </c>
      <c r="R401" s="65" t="e">
        <f>VLOOKUP(E401,'Trimming log'!$F$5:$V$5000,14,FALSE)</f>
        <v>#N/A</v>
      </c>
      <c r="S401" s="65" t="e">
        <f>VLOOKUP(E401,'Trimming log'!$F$5:$V$5000,15,FALSE)</f>
        <v>#N/A</v>
      </c>
      <c r="T401" s="65" t="e">
        <f t="shared" si="80"/>
        <v>#N/A</v>
      </c>
      <c r="U401" s="491" t="str">
        <f t="shared" si="81"/>
        <v/>
      </c>
      <c r="V401" s="74">
        <f t="shared" si="82"/>
        <v>0</v>
      </c>
      <c r="W401" s="134">
        <f t="shared" si="83"/>
        <v>0</v>
      </c>
      <c r="X401" s="134" t="e">
        <f>VLOOKUP(E401,'Trimming log'!$F$5:$Y$5000,19,FALSE)</f>
        <v>#N/A</v>
      </c>
      <c r="Y401" s="134" t="e">
        <f>VLOOKUP(E401,'Trimming log'!$F$5:$Y$5000,20,FALSE)</f>
        <v>#N/A</v>
      </c>
      <c r="Z401" s="135" t="e">
        <f t="shared" si="84"/>
        <v>#N/A</v>
      </c>
      <c r="AA401" s="135" t="e">
        <f t="shared" si="85"/>
        <v>#N/A</v>
      </c>
      <c r="AB401" s="136" t="e">
        <f t="shared" si="86"/>
        <v>#N/A</v>
      </c>
      <c r="AC401" s="136" t="e">
        <f t="shared" si="87"/>
        <v>#N/A</v>
      </c>
      <c r="AD401" s="136" t="e">
        <f t="shared" si="88"/>
        <v>#N/A</v>
      </c>
      <c r="AE401" s="136" t="e">
        <f t="shared" si="89"/>
        <v>#N/A</v>
      </c>
    </row>
    <row r="402" spans="1:31" ht="15" customHeight="1">
      <c r="A402" s="67" t="str">
        <f t="shared" si="78"/>
        <v/>
      </c>
      <c r="B402" s="65">
        <f t="shared" si="90"/>
        <v>379</v>
      </c>
      <c r="C402" s="68" t="str">
        <f t="shared" si="79"/>
        <v/>
      </c>
      <c r="D402" s="69"/>
      <c r="E402" s="66"/>
      <c r="F402" s="65" t="e">
        <f>VLOOKUP(E402,'Trimming log'!$F$5:$V$5000,2,FALSE)</f>
        <v>#N/A</v>
      </c>
      <c r="G402" s="65" t="e">
        <f>VLOOKUP(E402,'Trimming log'!$F$5:$V$5000,3,FALSE)</f>
        <v>#N/A</v>
      </c>
      <c r="H402" s="508" t="e">
        <f>VLOOKUP(E402,'Trimming log'!$F$5:$V$5000,4,FALSE)</f>
        <v>#N/A</v>
      </c>
      <c r="I402" s="65" t="e">
        <f>VLOOKUP(E402,'Trimming log'!$F$5:$V$5000,5,FALSE)</f>
        <v>#N/A</v>
      </c>
      <c r="J402" s="65" t="e">
        <f>VLOOKUP(E402,'Trimming log'!$F$5:$V$5000,6,FALSE)</f>
        <v>#N/A</v>
      </c>
      <c r="K402" s="65" t="e">
        <f>VLOOKUP(E402,'Trimming log'!$F$5:$V$5000,7,FALSE)</f>
        <v>#N/A</v>
      </c>
      <c r="L402" s="65" t="e">
        <f>VLOOKUP(E402,'Trimming log'!$F$5:$V$5000,8,FALSE)</f>
        <v>#N/A</v>
      </c>
      <c r="M402" s="65" t="e">
        <f>VLOOKUP(E402,'Trimming log'!$F$5:$V$5000,9,FALSE)</f>
        <v>#N/A</v>
      </c>
      <c r="N402" s="507" t="e">
        <f>VLOOKUP(E402,'Trimming log'!$F$5:$V$5000,10,FALSE)</f>
        <v>#N/A</v>
      </c>
      <c r="O402" s="65" t="e">
        <f>VLOOKUP(E402,'Trimming log'!$F$5:$V$5000,11,FALSE)</f>
        <v>#N/A</v>
      </c>
      <c r="P402" s="65" t="e">
        <f>VLOOKUP(E402,'Trimming log'!$F$5:$V$5000,12,FALSE)</f>
        <v>#N/A</v>
      </c>
      <c r="Q402" s="65" t="e">
        <f>VLOOKUP(E402,'Trimming log'!$F$5:$V$5000,13,FALSE)</f>
        <v>#N/A</v>
      </c>
      <c r="R402" s="65" t="e">
        <f>VLOOKUP(E402,'Trimming log'!$F$5:$V$5000,14,FALSE)</f>
        <v>#N/A</v>
      </c>
      <c r="S402" s="65" t="e">
        <f>VLOOKUP(E402,'Trimming log'!$F$5:$V$5000,15,FALSE)</f>
        <v>#N/A</v>
      </c>
      <c r="T402" s="65" t="e">
        <f t="shared" si="80"/>
        <v>#N/A</v>
      </c>
      <c r="U402" s="491" t="str">
        <f t="shared" si="81"/>
        <v/>
      </c>
      <c r="V402" s="74">
        <f t="shared" si="82"/>
        <v>0</v>
      </c>
      <c r="W402" s="134">
        <f t="shared" si="83"/>
        <v>0</v>
      </c>
      <c r="X402" s="134" t="e">
        <f>VLOOKUP(E402,'Trimming log'!$F$5:$Y$5000,19,FALSE)</f>
        <v>#N/A</v>
      </c>
      <c r="Y402" s="134" t="e">
        <f>VLOOKUP(E402,'Trimming log'!$F$5:$Y$5000,20,FALSE)</f>
        <v>#N/A</v>
      </c>
      <c r="Z402" s="135" t="e">
        <f t="shared" si="84"/>
        <v>#N/A</v>
      </c>
      <c r="AA402" s="135" t="e">
        <f t="shared" si="85"/>
        <v>#N/A</v>
      </c>
      <c r="AB402" s="136" t="e">
        <f t="shared" si="86"/>
        <v>#N/A</v>
      </c>
      <c r="AC402" s="136" t="e">
        <f t="shared" si="87"/>
        <v>#N/A</v>
      </c>
      <c r="AD402" s="136" t="e">
        <f t="shared" si="88"/>
        <v>#N/A</v>
      </c>
      <c r="AE402" s="136" t="e">
        <f t="shared" si="89"/>
        <v>#N/A</v>
      </c>
    </row>
    <row r="403" spans="1:31" ht="15" customHeight="1">
      <c r="A403" s="67" t="str">
        <f t="shared" si="78"/>
        <v/>
      </c>
      <c r="B403" s="65">
        <f t="shared" si="90"/>
        <v>380</v>
      </c>
      <c r="C403" s="68" t="str">
        <f t="shared" si="79"/>
        <v/>
      </c>
      <c r="D403" s="69"/>
      <c r="E403" s="66"/>
      <c r="F403" s="65" t="e">
        <f>VLOOKUP(E403,'Trimming log'!$F$5:$V$5000,2,FALSE)</f>
        <v>#N/A</v>
      </c>
      <c r="G403" s="65" t="e">
        <f>VLOOKUP(E403,'Trimming log'!$F$5:$V$5000,3,FALSE)</f>
        <v>#N/A</v>
      </c>
      <c r="H403" s="508" t="e">
        <f>VLOOKUP(E403,'Trimming log'!$F$5:$V$5000,4,FALSE)</f>
        <v>#N/A</v>
      </c>
      <c r="I403" s="65" t="e">
        <f>VLOOKUP(E403,'Trimming log'!$F$5:$V$5000,5,FALSE)</f>
        <v>#N/A</v>
      </c>
      <c r="J403" s="65" t="e">
        <f>VLOOKUP(E403,'Trimming log'!$F$5:$V$5000,6,FALSE)</f>
        <v>#N/A</v>
      </c>
      <c r="K403" s="65" t="e">
        <f>VLOOKUP(E403,'Trimming log'!$F$5:$V$5000,7,FALSE)</f>
        <v>#N/A</v>
      </c>
      <c r="L403" s="65" t="e">
        <f>VLOOKUP(E403,'Trimming log'!$F$5:$V$5000,8,FALSE)</f>
        <v>#N/A</v>
      </c>
      <c r="M403" s="65" t="e">
        <f>VLOOKUP(E403,'Trimming log'!$F$5:$V$5000,9,FALSE)</f>
        <v>#N/A</v>
      </c>
      <c r="N403" s="507" t="e">
        <f>VLOOKUP(E403,'Trimming log'!$F$5:$V$5000,10,FALSE)</f>
        <v>#N/A</v>
      </c>
      <c r="O403" s="65" t="e">
        <f>VLOOKUP(E403,'Trimming log'!$F$5:$V$5000,11,FALSE)</f>
        <v>#N/A</v>
      </c>
      <c r="P403" s="65" t="e">
        <f>VLOOKUP(E403,'Trimming log'!$F$5:$V$5000,12,FALSE)</f>
        <v>#N/A</v>
      </c>
      <c r="Q403" s="65" t="e">
        <f>VLOOKUP(E403,'Trimming log'!$F$5:$V$5000,13,FALSE)</f>
        <v>#N/A</v>
      </c>
      <c r="R403" s="65" t="e">
        <f>VLOOKUP(E403,'Trimming log'!$F$5:$V$5000,14,FALSE)</f>
        <v>#N/A</v>
      </c>
      <c r="S403" s="65" t="e">
        <f>VLOOKUP(E403,'Trimming log'!$F$5:$V$5000,15,FALSE)</f>
        <v>#N/A</v>
      </c>
      <c r="T403" s="65" t="e">
        <f t="shared" si="80"/>
        <v>#N/A</v>
      </c>
      <c r="U403" s="491" t="str">
        <f t="shared" si="81"/>
        <v/>
      </c>
      <c r="V403" s="74">
        <f t="shared" si="82"/>
        <v>0</v>
      </c>
      <c r="W403" s="134">
        <f t="shared" si="83"/>
        <v>0</v>
      </c>
      <c r="X403" s="134" t="e">
        <f>VLOOKUP(E403,'Trimming log'!$F$5:$Y$5000,19,FALSE)</f>
        <v>#N/A</v>
      </c>
      <c r="Y403" s="134" t="e">
        <f>VLOOKUP(E403,'Trimming log'!$F$5:$Y$5000,20,FALSE)</f>
        <v>#N/A</v>
      </c>
      <c r="Z403" s="135" t="e">
        <f t="shared" si="84"/>
        <v>#N/A</v>
      </c>
      <c r="AA403" s="135" t="e">
        <f t="shared" si="85"/>
        <v>#N/A</v>
      </c>
      <c r="AB403" s="136" t="e">
        <f t="shared" si="86"/>
        <v>#N/A</v>
      </c>
      <c r="AC403" s="136" t="e">
        <f t="shared" si="87"/>
        <v>#N/A</v>
      </c>
      <c r="AD403" s="136" t="e">
        <f t="shared" si="88"/>
        <v>#N/A</v>
      </c>
      <c r="AE403" s="136" t="e">
        <f t="shared" si="89"/>
        <v>#N/A</v>
      </c>
    </row>
    <row r="404" spans="1:31" ht="15" customHeight="1">
      <c r="A404" s="67" t="str">
        <f t="shared" si="78"/>
        <v/>
      </c>
      <c r="B404" s="65">
        <f t="shared" si="90"/>
        <v>381</v>
      </c>
      <c r="C404" s="68" t="str">
        <f t="shared" si="79"/>
        <v/>
      </c>
      <c r="D404" s="69"/>
      <c r="E404" s="66"/>
      <c r="F404" s="65" t="e">
        <f>VLOOKUP(E404,'Trimming log'!$F$5:$V$5000,2,FALSE)</f>
        <v>#N/A</v>
      </c>
      <c r="G404" s="65" t="e">
        <f>VLOOKUP(E404,'Trimming log'!$F$5:$V$5000,3,FALSE)</f>
        <v>#N/A</v>
      </c>
      <c r="H404" s="508" t="e">
        <f>VLOOKUP(E404,'Trimming log'!$F$5:$V$5000,4,FALSE)</f>
        <v>#N/A</v>
      </c>
      <c r="I404" s="65" t="e">
        <f>VLOOKUP(E404,'Trimming log'!$F$5:$V$5000,5,FALSE)</f>
        <v>#N/A</v>
      </c>
      <c r="J404" s="65" t="e">
        <f>VLOOKUP(E404,'Trimming log'!$F$5:$V$5000,6,FALSE)</f>
        <v>#N/A</v>
      </c>
      <c r="K404" s="65" t="e">
        <f>VLOOKUP(E404,'Trimming log'!$F$5:$V$5000,7,FALSE)</f>
        <v>#N/A</v>
      </c>
      <c r="L404" s="65" t="e">
        <f>VLOOKUP(E404,'Trimming log'!$F$5:$V$5000,8,FALSE)</f>
        <v>#N/A</v>
      </c>
      <c r="M404" s="65" t="e">
        <f>VLOOKUP(E404,'Trimming log'!$F$5:$V$5000,9,FALSE)</f>
        <v>#N/A</v>
      </c>
      <c r="N404" s="507" t="e">
        <f>VLOOKUP(E404,'Trimming log'!$F$5:$V$5000,10,FALSE)</f>
        <v>#N/A</v>
      </c>
      <c r="O404" s="65" t="e">
        <f>VLOOKUP(E404,'Trimming log'!$F$5:$V$5000,11,FALSE)</f>
        <v>#N/A</v>
      </c>
      <c r="P404" s="65" t="e">
        <f>VLOOKUP(E404,'Trimming log'!$F$5:$V$5000,12,FALSE)</f>
        <v>#N/A</v>
      </c>
      <c r="Q404" s="65" t="e">
        <f>VLOOKUP(E404,'Trimming log'!$F$5:$V$5000,13,FALSE)</f>
        <v>#N/A</v>
      </c>
      <c r="R404" s="65" t="e">
        <f>VLOOKUP(E404,'Trimming log'!$F$5:$V$5000,14,FALSE)</f>
        <v>#N/A</v>
      </c>
      <c r="S404" s="65" t="e">
        <f>VLOOKUP(E404,'Trimming log'!$F$5:$V$5000,15,FALSE)</f>
        <v>#N/A</v>
      </c>
      <c r="T404" s="65" t="e">
        <f t="shared" si="80"/>
        <v>#N/A</v>
      </c>
      <c r="U404" s="491" t="str">
        <f t="shared" si="81"/>
        <v/>
      </c>
      <c r="V404" s="74">
        <f t="shared" si="82"/>
        <v>0</v>
      </c>
      <c r="W404" s="134">
        <f t="shared" si="83"/>
        <v>0</v>
      </c>
      <c r="X404" s="134" t="e">
        <f>VLOOKUP(E404,'Trimming log'!$F$5:$Y$5000,19,FALSE)</f>
        <v>#N/A</v>
      </c>
      <c r="Y404" s="134" t="e">
        <f>VLOOKUP(E404,'Trimming log'!$F$5:$Y$5000,20,FALSE)</f>
        <v>#N/A</v>
      </c>
      <c r="Z404" s="135" t="e">
        <f t="shared" si="84"/>
        <v>#N/A</v>
      </c>
      <c r="AA404" s="135" t="e">
        <f t="shared" si="85"/>
        <v>#N/A</v>
      </c>
      <c r="AB404" s="136" t="e">
        <f t="shared" si="86"/>
        <v>#N/A</v>
      </c>
      <c r="AC404" s="136" t="e">
        <f t="shared" si="87"/>
        <v>#N/A</v>
      </c>
      <c r="AD404" s="136" t="e">
        <f t="shared" si="88"/>
        <v>#N/A</v>
      </c>
      <c r="AE404" s="136" t="e">
        <f t="shared" si="89"/>
        <v>#N/A</v>
      </c>
    </row>
    <row r="405" spans="1:31" ht="15" customHeight="1">
      <c r="A405" s="67" t="str">
        <f t="shared" si="78"/>
        <v/>
      </c>
      <c r="B405" s="65">
        <f t="shared" si="90"/>
        <v>382</v>
      </c>
      <c r="C405" s="68" t="str">
        <f t="shared" si="79"/>
        <v/>
      </c>
      <c r="D405" s="69"/>
      <c r="E405" s="66"/>
      <c r="F405" s="65" t="e">
        <f>VLOOKUP(E405,'Trimming log'!$F$5:$V$5000,2,FALSE)</f>
        <v>#N/A</v>
      </c>
      <c r="G405" s="65" t="e">
        <f>VLOOKUP(E405,'Trimming log'!$F$5:$V$5000,3,FALSE)</f>
        <v>#N/A</v>
      </c>
      <c r="H405" s="508" t="e">
        <f>VLOOKUP(E405,'Trimming log'!$F$5:$V$5000,4,FALSE)</f>
        <v>#N/A</v>
      </c>
      <c r="I405" s="65" t="e">
        <f>VLOOKUP(E405,'Trimming log'!$F$5:$V$5000,5,FALSE)</f>
        <v>#N/A</v>
      </c>
      <c r="J405" s="65" t="e">
        <f>VLOOKUP(E405,'Trimming log'!$F$5:$V$5000,6,FALSE)</f>
        <v>#N/A</v>
      </c>
      <c r="K405" s="65" t="e">
        <f>VLOOKUP(E405,'Trimming log'!$F$5:$V$5000,7,FALSE)</f>
        <v>#N/A</v>
      </c>
      <c r="L405" s="65" t="e">
        <f>VLOOKUP(E405,'Trimming log'!$F$5:$V$5000,8,FALSE)</f>
        <v>#N/A</v>
      </c>
      <c r="M405" s="65" t="e">
        <f>VLOOKUP(E405,'Trimming log'!$F$5:$V$5000,9,FALSE)</f>
        <v>#N/A</v>
      </c>
      <c r="N405" s="507" t="e">
        <f>VLOOKUP(E405,'Trimming log'!$F$5:$V$5000,10,FALSE)</f>
        <v>#N/A</v>
      </c>
      <c r="O405" s="65" t="e">
        <f>VLOOKUP(E405,'Trimming log'!$F$5:$V$5000,11,FALSE)</f>
        <v>#N/A</v>
      </c>
      <c r="P405" s="65" t="e">
        <f>VLOOKUP(E405,'Trimming log'!$F$5:$V$5000,12,FALSE)</f>
        <v>#N/A</v>
      </c>
      <c r="Q405" s="65" t="e">
        <f>VLOOKUP(E405,'Trimming log'!$F$5:$V$5000,13,FALSE)</f>
        <v>#N/A</v>
      </c>
      <c r="R405" s="65" t="e">
        <f>VLOOKUP(E405,'Trimming log'!$F$5:$V$5000,14,FALSE)</f>
        <v>#N/A</v>
      </c>
      <c r="S405" s="65" t="e">
        <f>VLOOKUP(E405,'Trimming log'!$F$5:$V$5000,15,FALSE)</f>
        <v>#N/A</v>
      </c>
      <c r="T405" s="65" t="e">
        <f t="shared" si="80"/>
        <v>#N/A</v>
      </c>
      <c r="U405" s="491" t="str">
        <f t="shared" si="81"/>
        <v/>
      </c>
      <c r="V405" s="74">
        <f t="shared" si="82"/>
        <v>0</v>
      </c>
      <c r="W405" s="134">
        <f t="shared" si="83"/>
        <v>0</v>
      </c>
      <c r="X405" s="134" t="e">
        <f>VLOOKUP(E405,'Trimming log'!$F$5:$Y$5000,19,FALSE)</f>
        <v>#N/A</v>
      </c>
      <c r="Y405" s="134" t="e">
        <f>VLOOKUP(E405,'Trimming log'!$F$5:$Y$5000,20,FALSE)</f>
        <v>#N/A</v>
      </c>
      <c r="Z405" s="135" t="e">
        <f t="shared" si="84"/>
        <v>#N/A</v>
      </c>
      <c r="AA405" s="135" t="e">
        <f t="shared" si="85"/>
        <v>#N/A</v>
      </c>
      <c r="AB405" s="136" t="e">
        <f t="shared" si="86"/>
        <v>#N/A</v>
      </c>
      <c r="AC405" s="136" t="e">
        <f t="shared" si="87"/>
        <v>#N/A</v>
      </c>
      <c r="AD405" s="136" t="e">
        <f t="shared" si="88"/>
        <v>#N/A</v>
      </c>
      <c r="AE405" s="136" t="e">
        <f t="shared" si="89"/>
        <v>#N/A</v>
      </c>
    </row>
    <row r="406" spans="1:31" ht="15" customHeight="1">
      <c r="A406" s="67" t="str">
        <f t="shared" si="78"/>
        <v/>
      </c>
      <c r="B406" s="65">
        <f t="shared" si="90"/>
        <v>383</v>
      </c>
      <c r="C406" s="68" t="str">
        <f t="shared" si="79"/>
        <v/>
      </c>
      <c r="D406" s="69"/>
      <c r="E406" s="66"/>
      <c r="F406" s="65" t="e">
        <f>VLOOKUP(E406,'Trimming log'!$F$5:$V$5000,2,FALSE)</f>
        <v>#N/A</v>
      </c>
      <c r="G406" s="65" t="e">
        <f>VLOOKUP(E406,'Trimming log'!$F$5:$V$5000,3,FALSE)</f>
        <v>#N/A</v>
      </c>
      <c r="H406" s="508" t="e">
        <f>VLOOKUP(E406,'Trimming log'!$F$5:$V$5000,4,FALSE)</f>
        <v>#N/A</v>
      </c>
      <c r="I406" s="65" t="e">
        <f>VLOOKUP(E406,'Trimming log'!$F$5:$V$5000,5,FALSE)</f>
        <v>#N/A</v>
      </c>
      <c r="J406" s="65" t="e">
        <f>VLOOKUP(E406,'Trimming log'!$F$5:$V$5000,6,FALSE)</f>
        <v>#N/A</v>
      </c>
      <c r="K406" s="65" t="e">
        <f>VLOOKUP(E406,'Trimming log'!$F$5:$V$5000,7,FALSE)</f>
        <v>#N/A</v>
      </c>
      <c r="L406" s="65" t="e">
        <f>VLOOKUP(E406,'Trimming log'!$F$5:$V$5000,8,FALSE)</f>
        <v>#N/A</v>
      </c>
      <c r="M406" s="65" t="e">
        <f>VLOOKUP(E406,'Trimming log'!$F$5:$V$5000,9,FALSE)</f>
        <v>#N/A</v>
      </c>
      <c r="N406" s="507" t="e">
        <f>VLOOKUP(E406,'Trimming log'!$F$5:$V$5000,10,FALSE)</f>
        <v>#N/A</v>
      </c>
      <c r="O406" s="65" t="e">
        <f>VLOOKUP(E406,'Trimming log'!$F$5:$V$5000,11,FALSE)</f>
        <v>#N/A</v>
      </c>
      <c r="P406" s="65" t="e">
        <f>VLOOKUP(E406,'Trimming log'!$F$5:$V$5000,12,FALSE)</f>
        <v>#N/A</v>
      </c>
      <c r="Q406" s="65" t="e">
        <f>VLOOKUP(E406,'Trimming log'!$F$5:$V$5000,13,FALSE)</f>
        <v>#N/A</v>
      </c>
      <c r="R406" s="65" t="e">
        <f>VLOOKUP(E406,'Trimming log'!$F$5:$V$5000,14,FALSE)</f>
        <v>#N/A</v>
      </c>
      <c r="S406" s="65" t="e">
        <f>VLOOKUP(E406,'Trimming log'!$F$5:$V$5000,15,FALSE)</f>
        <v>#N/A</v>
      </c>
      <c r="T406" s="65" t="e">
        <f t="shared" si="80"/>
        <v>#N/A</v>
      </c>
      <c r="U406" s="491" t="str">
        <f t="shared" si="81"/>
        <v/>
      </c>
      <c r="V406" s="74">
        <f t="shared" si="82"/>
        <v>0</v>
      </c>
      <c r="W406" s="134">
        <f t="shared" si="83"/>
        <v>0</v>
      </c>
      <c r="X406" s="134" t="e">
        <f>VLOOKUP(E406,'Trimming log'!$F$5:$Y$5000,19,FALSE)</f>
        <v>#N/A</v>
      </c>
      <c r="Y406" s="134" t="e">
        <f>VLOOKUP(E406,'Trimming log'!$F$5:$Y$5000,20,FALSE)</f>
        <v>#N/A</v>
      </c>
      <c r="Z406" s="135" t="e">
        <f t="shared" si="84"/>
        <v>#N/A</v>
      </c>
      <c r="AA406" s="135" t="e">
        <f t="shared" si="85"/>
        <v>#N/A</v>
      </c>
      <c r="AB406" s="136" t="e">
        <f t="shared" si="86"/>
        <v>#N/A</v>
      </c>
      <c r="AC406" s="136" t="e">
        <f t="shared" si="87"/>
        <v>#N/A</v>
      </c>
      <c r="AD406" s="136" t="e">
        <f t="shared" si="88"/>
        <v>#N/A</v>
      </c>
      <c r="AE406" s="136" t="e">
        <f t="shared" si="89"/>
        <v>#N/A</v>
      </c>
    </row>
    <row r="407" spans="1:31" ht="15" customHeight="1">
      <c r="A407" s="67" t="str">
        <f t="shared" si="78"/>
        <v/>
      </c>
      <c r="B407" s="65">
        <f t="shared" si="90"/>
        <v>384</v>
      </c>
      <c r="C407" s="68" t="str">
        <f t="shared" si="79"/>
        <v/>
      </c>
      <c r="D407" s="69"/>
      <c r="E407" s="66"/>
      <c r="F407" s="65" t="e">
        <f>VLOOKUP(E407,'Trimming log'!$F$5:$V$5000,2,FALSE)</f>
        <v>#N/A</v>
      </c>
      <c r="G407" s="65" t="e">
        <f>VLOOKUP(E407,'Trimming log'!$F$5:$V$5000,3,FALSE)</f>
        <v>#N/A</v>
      </c>
      <c r="H407" s="508" t="e">
        <f>VLOOKUP(E407,'Trimming log'!$F$5:$V$5000,4,FALSE)</f>
        <v>#N/A</v>
      </c>
      <c r="I407" s="65" t="e">
        <f>VLOOKUP(E407,'Trimming log'!$F$5:$V$5000,5,FALSE)</f>
        <v>#N/A</v>
      </c>
      <c r="J407" s="65" t="e">
        <f>VLOOKUP(E407,'Trimming log'!$F$5:$V$5000,6,FALSE)</f>
        <v>#N/A</v>
      </c>
      <c r="K407" s="65" t="e">
        <f>VLOOKUP(E407,'Trimming log'!$F$5:$V$5000,7,FALSE)</f>
        <v>#N/A</v>
      </c>
      <c r="L407" s="65" t="e">
        <f>VLOOKUP(E407,'Trimming log'!$F$5:$V$5000,8,FALSE)</f>
        <v>#N/A</v>
      </c>
      <c r="M407" s="65" t="e">
        <f>VLOOKUP(E407,'Trimming log'!$F$5:$V$5000,9,FALSE)</f>
        <v>#N/A</v>
      </c>
      <c r="N407" s="507" t="e">
        <f>VLOOKUP(E407,'Trimming log'!$F$5:$V$5000,10,FALSE)</f>
        <v>#N/A</v>
      </c>
      <c r="O407" s="65" t="e">
        <f>VLOOKUP(E407,'Trimming log'!$F$5:$V$5000,11,FALSE)</f>
        <v>#N/A</v>
      </c>
      <c r="P407" s="65" t="e">
        <f>VLOOKUP(E407,'Trimming log'!$F$5:$V$5000,12,FALSE)</f>
        <v>#N/A</v>
      </c>
      <c r="Q407" s="65" t="e">
        <f>VLOOKUP(E407,'Trimming log'!$F$5:$V$5000,13,FALSE)</f>
        <v>#N/A</v>
      </c>
      <c r="R407" s="65" t="e">
        <f>VLOOKUP(E407,'Trimming log'!$F$5:$V$5000,14,FALSE)</f>
        <v>#N/A</v>
      </c>
      <c r="S407" s="65" t="e">
        <f>VLOOKUP(E407,'Trimming log'!$F$5:$V$5000,15,FALSE)</f>
        <v>#N/A</v>
      </c>
      <c r="T407" s="65" t="e">
        <f t="shared" si="80"/>
        <v>#N/A</v>
      </c>
      <c r="U407" s="491" t="str">
        <f t="shared" si="81"/>
        <v/>
      </c>
      <c r="V407" s="74">
        <f t="shared" si="82"/>
        <v>0</v>
      </c>
      <c r="W407" s="134">
        <f t="shared" si="83"/>
        <v>0</v>
      </c>
      <c r="X407" s="134" t="e">
        <f>VLOOKUP(E407,'Trimming log'!$F$5:$Y$5000,19,FALSE)</f>
        <v>#N/A</v>
      </c>
      <c r="Y407" s="134" t="e">
        <f>VLOOKUP(E407,'Trimming log'!$F$5:$Y$5000,20,FALSE)</f>
        <v>#N/A</v>
      </c>
      <c r="Z407" s="135" t="e">
        <f t="shared" si="84"/>
        <v>#N/A</v>
      </c>
      <c r="AA407" s="135" t="e">
        <f t="shared" si="85"/>
        <v>#N/A</v>
      </c>
      <c r="AB407" s="136" t="e">
        <f t="shared" si="86"/>
        <v>#N/A</v>
      </c>
      <c r="AC407" s="136" t="e">
        <f t="shared" si="87"/>
        <v>#N/A</v>
      </c>
      <c r="AD407" s="136" t="e">
        <f t="shared" si="88"/>
        <v>#N/A</v>
      </c>
      <c r="AE407" s="136" t="e">
        <f t="shared" si="89"/>
        <v>#N/A</v>
      </c>
    </row>
    <row r="408" spans="1:31" ht="15" customHeight="1">
      <c r="A408" s="67" t="str">
        <f t="shared" si="78"/>
        <v/>
      </c>
      <c r="B408" s="65">
        <f t="shared" si="90"/>
        <v>385</v>
      </c>
      <c r="C408" s="68" t="str">
        <f t="shared" si="79"/>
        <v/>
      </c>
      <c r="D408" s="69"/>
      <c r="E408" s="66"/>
      <c r="F408" s="65" t="e">
        <f>VLOOKUP(E408,'Trimming log'!$F$5:$V$5000,2,FALSE)</f>
        <v>#N/A</v>
      </c>
      <c r="G408" s="65" t="e">
        <f>VLOOKUP(E408,'Trimming log'!$F$5:$V$5000,3,FALSE)</f>
        <v>#N/A</v>
      </c>
      <c r="H408" s="508" t="e">
        <f>VLOOKUP(E408,'Trimming log'!$F$5:$V$5000,4,FALSE)</f>
        <v>#N/A</v>
      </c>
      <c r="I408" s="65" t="e">
        <f>VLOOKUP(E408,'Trimming log'!$F$5:$V$5000,5,FALSE)</f>
        <v>#N/A</v>
      </c>
      <c r="J408" s="65" t="e">
        <f>VLOOKUP(E408,'Trimming log'!$F$5:$V$5000,6,FALSE)</f>
        <v>#N/A</v>
      </c>
      <c r="K408" s="65" t="e">
        <f>VLOOKUP(E408,'Trimming log'!$F$5:$V$5000,7,FALSE)</f>
        <v>#N/A</v>
      </c>
      <c r="L408" s="65" t="e">
        <f>VLOOKUP(E408,'Trimming log'!$F$5:$V$5000,8,FALSE)</f>
        <v>#N/A</v>
      </c>
      <c r="M408" s="65" t="e">
        <f>VLOOKUP(E408,'Trimming log'!$F$5:$V$5000,9,FALSE)</f>
        <v>#N/A</v>
      </c>
      <c r="N408" s="507" t="e">
        <f>VLOOKUP(E408,'Trimming log'!$F$5:$V$5000,10,FALSE)</f>
        <v>#N/A</v>
      </c>
      <c r="O408" s="65" t="e">
        <f>VLOOKUP(E408,'Trimming log'!$F$5:$V$5000,11,FALSE)</f>
        <v>#N/A</v>
      </c>
      <c r="P408" s="65" t="e">
        <f>VLOOKUP(E408,'Trimming log'!$F$5:$V$5000,12,FALSE)</f>
        <v>#N/A</v>
      </c>
      <c r="Q408" s="65" t="e">
        <f>VLOOKUP(E408,'Trimming log'!$F$5:$V$5000,13,FALSE)</f>
        <v>#N/A</v>
      </c>
      <c r="R408" s="65" t="e">
        <f>VLOOKUP(E408,'Trimming log'!$F$5:$V$5000,14,FALSE)</f>
        <v>#N/A</v>
      </c>
      <c r="S408" s="65" t="e">
        <f>VLOOKUP(E408,'Trimming log'!$F$5:$V$5000,15,FALSE)</f>
        <v>#N/A</v>
      </c>
      <c r="T408" s="65" t="e">
        <f t="shared" si="80"/>
        <v>#N/A</v>
      </c>
      <c r="U408" s="491" t="str">
        <f t="shared" si="81"/>
        <v/>
      </c>
      <c r="V408" s="74">
        <f t="shared" si="82"/>
        <v>0</v>
      </c>
      <c r="W408" s="134">
        <f t="shared" si="83"/>
        <v>0</v>
      </c>
      <c r="X408" s="134" t="e">
        <f>VLOOKUP(E408,'Trimming log'!$F$5:$Y$5000,19,FALSE)</f>
        <v>#N/A</v>
      </c>
      <c r="Y408" s="134" t="e">
        <f>VLOOKUP(E408,'Trimming log'!$F$5:$Y$5000,20,FALSE)</f>
        <v>#N/A</v>
      </c>
      <c r="Z408" s="135" t="e">
        <f t="shared" si="84"/>
        <v>#N/A</v>
      </c>
      <c r="AA408" s="135" t="e">
        <f t="shared" si="85"/>
        <v>#N/A</v>
      </c>
      <c r="AB408" s="136" t="e">
        <f t="shared" si="86"/>
        <v>#N/A</v>
      </c>
      <c r="AC408" s="136" t="e">
        <f t="shared" si="87"/>
        <v>#N/A</v>
      </c>
      <c r="AD408" s="136" t="e">
        <f t="shared" si="88"/>
        <v>#N/A</v>
      </c>
      <c r="AE408" s="136" t="e">
        <f t="shared" si="89"/>
        <v>#N/A</v>
      </c>
    </row>
    <row r="409" spans="1:31" ht="15" customHeight="1">
      <c r="A409" s="67" t="str">
        <f t="shared" si="78"/>
        <v/>
      </c>
      <c r="B409" s="65">
        <f t="shared" si="90"/>
        <v>386</v>
      </c>
      <c r="C409" s="68" t="str">
        <f t="shared" si="79"/>
        <v/>
      </c>
      <c r="D409" s="69"/>
      <c r="E409" s="66"/>
      <c r="F409" s="65" t="e">
        <f>VLOOKUP(E409,'Trimming log'!$F$5:$V$5000,2,FALSE)</f>
        <v>#N/A</v>
      </c>
      <c r="G409" s="65" t="e">
        <f>VLOOKUP(E409,'Trimming log'!$F$5:$V$5000,3,FALSE)</f>
        <v>#N/A</v>
      </c>
      <c r="H409" s="508" t="e">
        <f>VLOOKUP(E409,'Trimming log'!$F$5:$V$5000,4,FALSE)</f>
        <v>#N/A</v>
      </c>
      <c r="I409" s="65" t="e">
        <f>VLOOKUP(E409,'Trimming log'!$F$5:$V$5000,5,FALSE)</f>
        <v>#N/A</v>
      </c>
      <c r="J409" s="65" t="e">
        <f>VLOOKUP(E409,'Trimming log'!$F$5:$V$5000,6,FALSE)</f>
        <v>#N/A</v>
      </c>
      <c r="K409" s="65" t="e">
        <f>VLOOKUP(E409,'Trimming log'!$F$5:$V$5000,7,FALSE)</f>
        <v>#N/A</v>
      </c>
      <c r="L409" s="65" t="e">
        <f>VLOOKUP(E409,'Trimming log'!$F$5:$V$5000,8,FALSE)</f>
        <v>#N/A</v>
      </c>
      <c r="M409" s="65" t="e">
        <f>VLOOKUP(E409,'Trimming log'!$F$5:$V$5000,9,FALSE)</f>
        <v>#N/A</v>
      </c>
      <c r="N409" s="507" t="e">
        <f>VLOOKUP(E409,'Trimming log'!$F$5:$V$5000,10,FALSE)</f>
        <v>#N/A</v>
      </c>
      <c r="O409" s="65" t="e">
        <f>VLOOKUP(E409,'Trimming log'!$F$5:$V$5000,11,FALSE)</f>
        <v>#N/A</v>
      </c>
      <c r="P409" s="65" t="e">
        <f>VLOOKUP(E409,'Trimming log'!$F$5:$V$5000,12,FALSE)</f>
        <v>#N/A</v>
      </c>
      <c r="Q409" s="65" t="e">
        <f>VLOOKUP(E409,'Trimming log'!$F$5:$V$5000,13,FALSE)</f>
        <v>#N/A</v>
      </c>
      <c r="R409" s="65" t="e">
        <f>VLOOKUP(E409,'Trimming log'!$F$5:$V$5000,14,FALSE)</f>
        <v>#N/A</v>
      </c>
      <c r="S409" s="65" t="e">
        <f>VLOOKUP(E409,'Trimming log'!$F$5:$V$5000,15,FALSE)</f>
        <v>#N/A</v>
      </c>
      <c r="T409" s="65" t="e">
        <f t="shared" si="80"/>
        <v>#N/A</v>
      </c>
      <c r="U409" s="491" t="str">
        <f t="shared" si="81"/>
        <v/>
      </c>
      <c r="V409" s="74">
        <f t="shared" si="82"/>
        <v>0</v>
      </c>
      <c r="W409" s="134">
        <f t="shared" si="83"/>
        <v>0</v>
      </c>
      <c r="X409" s="134" t="e">
        <f>VLOOKUP(E409,'Trimming log'!$F$5:$Y$5000,19,FALSE)</f>
        <v>#N/A</v>
      </c>
      <c r="Y409" s="134" t="e">
        <f>VLOOKUP(E409,'Trimming log'!$F$5:$Y$5000,20,FALSE)</f>
        <v>#N/A</v>
      </c>
      <c r="Z409" s="135" t="e">
        <f t="shared" si="84"/>
        <v>#N/A</v>
      </c>
      <c r="AA409" s="135" t="e">
        <f t="shared" si="85"/>
        <v>#N/A</v>
      </c>
      <c r="AB409" s="136" t="e">
        <f t="shared" si="86"/>
        <v>#N/A</v>
      </c>
      <c r="AC409" s="136" t="e">
        <f t="shared" si="87"/>
        <v>#N/A</v>
      </c>
      <c r="AD409" s="136" t="e">
        <f t="shared" si="88"/>
        <v>#N/A</v>
      </c>
      <c r="AE409" s="136" t="e">
        <f t="shared" si="89"/>
        <v>#N/A</v>
      </c>
    </row>
    <row r="410" spans="1:31" ht="15" customHeight="1">
      <c r="A410" s="67" t="str">
        <f t="shared" si="78"/>
        <v/>
      </c>
      <c r="B410" s="65">
        <f t="shared" si="90"/>
        <v>387</v>
      </c>
      <c r="C410" s="68" t="str">
        <f t="shared" si="79"/>
        <v/>
      </c>
      <c r="D410" s="69"/>
      <c r="E410" s="66"/>
      <c r="F410" s="65" t="e">
        <f>VLOOKUP(E410,'Trimming log'!$F$5:$V$5000,2,FALSE)</f>
        <v>#N/A</v>
      </c>
      <c r="G410" s="65" t="e">
        <f>VLOOKUP(E410,'Trimming log'!$F$5:$V$5000,3,FALSE)</f>
        <v>#N/A</v>
      </c>
      <c r="H410" s="508" t="e">
        <f>VLOOKUP(E410,'Trimming log'!$F$5:$V$5000,4,FALSE)</f>
        <v>#N/A</v>
      </c>
      <c r="I410" s="65" t="e">
        <f>VLOOKUP(E410,'Trimming log'!$F$5:$V$5000,5,FALSE)</f>
        <v>#N/A</v>
      </c>
      <c r="J410" s="65" t="e">
        <f>VLOOKUP(E410,'Trimming log'!$F$5:$V$5000,6,FALSE)</f>
        <v>#N/A</v>
      </c>
      <c r="K410" s="65" t="e">
        <f>VLOOKUP(E410,'Trimming log'!$F$5:$V$5000,7,FALSE)</f>
        <v>#N/A</v>
      </c>
      <c r="L410" s="65" t="e">
        <f>VLOOKUP(E410,'Trimming log'!$F$5:$V$5000,8,FALSE)</f>
        <v>#N/A</v>
      </c>
      <c r="M410" s="65" t="e">
        <f>VLOOKUP(E410,'Trimming log'!$F$5:$V$5000,9,FALSE)</f>
        <v>#N/A</v>
      </c>
      <c r="N410" s="507" t="e">
        <f>VLOOKUP(E410,'Trimming log'!$F$5:$V$5000,10,FALSE)</f>
        <v>#N/A</v>
      </c>
      <c r="O410" s="65" t="e">
        <f>VLOOKUP(E410,'Trimming log'!$F$5:$V$5000,11,FALSE)</f>
        <v>#N/A</v>
      </c>
      <c r="P410" s="65" t="e">
        <f>VLOOKUP(E410,'Trimming log'!$F$5:$V$5000,12,FALSE)</f>
        <v>#N/A</v>
      </c>
      <c r="Q410" s="65" t="e">
        <f>VLOOKUP(E410,'Trimming log'!$F$5:$V$5000,13,FALSE)</f>
        <v>#N/A</v>
      </c>
      <c r="R410" s="65" t="e">
        <f>VLOOKUP(E410,'Trimming log'!$F$5:$V$5000,14,FALSE)</f>
        <v>#N/A</v>
      </c>
      <c r="S410" s="65" t="e">
        <f>VLOOKUP(E410,'Trimming log'!$F$5:$V$5000,15,FALSE)</f>
        <v>#N/A</v>
      </c>
      <c r="T410" s="65" t="e">
        <f t="shared" si="80"/>
        <v>#N/A</v>
      </c>
      <c r="U410" s="491" t="str">
        <f t="shared" si="81"/>
        <v/>
      </c>
      <c r="V410" s="74">
        <f t="shared" si="82"/>
        <v>0</v>
      </c>
      <c r="W410" s="134">
        <f t="shared" si="83"/>
        <v>0</v>
      </c>
      <c r="X410" s="134" t="e">
        <f>VLOOKUP(E410,'Trimming log'!$F$5:$Y$5000,19,FALSE)</f>
        <v>#N/A</v>
      </c>
      <c r="Y410" s="134" t="e">
        <f>VLOOKUP(E410,'Trimming log'!$F$5:$Y$5000,20,FALSE)</f>
        <v>#N/A</v>
      </c>
      <c r="Z410" s="135" t="e">
        <f t="shared" si="84"/>
        <v>#N/A</v>
      </c>
      <c r="AA410" s="135" t="e">
        <f t="shared" si="85"/>
        <v>#N/A</v>
      </c>
      <c r="AB410" s="136" t="e">
        <f t="shared" si="86"/>
        <v>#N/A</v>
      </c>
      <c r="AC410" s="136" t="e">
        <f t="shared" si="87"/>
        <v>#N/A</v>
      </c>
      <c r="AD410" s="136" t="e">
        <f t="shared" si="88"/>
        <v>#N/A</v>
      </c>
      <c r="AE410" s="136" t="e">
        <f t="shared" si="89"/>
        <v>#N/A</v>
      </c>
    </row>
    <row r="411" spans="1:31" ht="15" customHeight="1">
      <c r="A411" s="67" t="str">
        <f t="shared" si="78"/>
        <v/>
      </c>
      <c r="B411" s="65">
        <f t="shared" si="90"/>
        <v>388</v>
      </c>
      <c r="C411" s="68" t="str">
        <f t="shared" si="79"/>
        <v/>
      </c>
      <c r="D411" s="69"/>
      <c r="E411" s="66"/>
      <c r="F411" s="65" t="e">
        <f>VLOOKUP(E411,'Trimming log'!$F$5:$V$5000,2,FALSE)</f>
        <v>#N/A</v>
      </c>
      <c r="G411" s="65" t="e">
        <f>VLOOKUP(E411,'Trimming log'!$F$5:$V$5000,3,FALSE)</f>
        <v>#N/A</v>
      </c>
      <c r="H411" s="508" t="e">
        <f>VLOOKUP(E411,'Trimming log'!$F$5:$V$5000,4,FALSE)</f>
        <v>#N/A</v>
      </c>
      <c r="I411" s="65" t="e">
        <f>VLOOKUP(E411,'Trimming log'!$F$5:$V$5000,5,FALSE)</f>
        <v>#N/A</v>
      </c>
      <c r="J411" s="65" t="e">
        <f>VLOOKUP(E411,'Trimming log'!$F$5:$V$5000,6,FALSE)</f>
        <v>#N/A</v>
      </c>
      <c r="K411" s="65" t="e">
        <f>VLOOKUP(E411,'Trimming log'!$F$5:$V$5000,7,FALSE)</f>
        <v>#N/A</v>
      </c>
      <c r="L411" s="65" t="e">
        <f>VLOOKUP(E411,'Trimming log'!$F$5:$V$5000,8,FALSE)</f>
        <v>#N/A</v>
      </c>
      <c r="M411" s="65" t="e">
        <f>VLOOKUP(E411,'Trimming log'!$F$5:$V$5000,9,FALSE)</f>
        <v>#N/A</v>
      </c>
      <c r="N411" s="507" t="e">
        <f>VLOOKUP(E411,'Trimming log'!$F$5:$V$5000,10,FALSE)</f>
        <v>#N/A</v>
      </c>
      <c r="O411" s="65" t="e">
        <f>VLOOKUP(E411,'Trimming log'!$F$5:$V$5000,11,FALSE)</f>
        <v>#N/A</v>
      </c>
      <c r="P411" s="65" t="e">
        <f>VLOOKUP(E411,'Trimming log'!$F$5:$V$5000,12,FALSE)</f>
        <v>#N/A</v>
      </c>
      <c r="Q411" s="65" t="e">
        <f>VLOOKUP(E411,'Trimming log'!$F$5:$V$5000,13,FALSE)</f>
        <v>#N/A</v>
      </c>
      <c r="R411" s="65" t="e">
        <f>VLOOKUP(E411,'Trimming log'!$F$5:$V$5000,14,FALSE)</f>
        <v>#N/A</v>
      </c>
      <c r="S411" s="65" t="e">
        <f>VLOOKUP(E411,'Trimming log'!$F$5:$V$5000,15,FALSE)</f>
        <v>#N/A</v>
      </c>
      <c r="T411" s="65" t="e">
        <f t="shared" si="80"/>
        <v>#N/A</v>
      </c>
      <c r="U411" s="491" t="str">
        <f t="shared" si="81"/>
        <v/>
      </c>
      <c r="V411" s="74">
        <f t="shared" si="82"/>
        <v>0</v>
      </c>
      <c r="W411" s="134">
        <f t="shared" si="83"/>
        <v>0</v>
      </c>
      <c r="X411" s="134" t="e">
        <f>VLOOKUP(E411,'Trimming log'!$F$5:$Y$5000,19,FALSE)</f>
        <v>#N/A</v>
      </c>
      <c r="Y411" s="134" t="e">
        <f>VLOOKUP(E411,'Trimming log'!$F$5:$Y$5000,20,FALSE)</f>
        <v>#N/A</v>
      </c>
      <c r="Z411" s="135" t="e">
        <f t="shared" si="84"/>
        <v>#N/A</v>
      </c>
      <c r="AA411" s="135" t="e">
        <f t="shared" si="85"/>
        <v>#N/A</v>
      </c>
      <c r="AB411" s="136" t="e">
        <f t="shared" si="86"/>
        <v>#N/A</v>
      </c>
      <c r="AC411" s="136" t="e">
        <f t="shared" si="87"/>
        <v>#N/A</v>
      </c>
      <c r="AD411" s="136" t="e">
        <f t="shared" si="88"/>
        <v>#N/A</v>
      </c>
      <c r="AE411" s="136" t="e">
        <f t="shared" si="89"/>
        <v>#N/A</v>
      </c>
    </row>
    <row r="412" spans="1:31" ht="15" customHeight="1">
      <c r="A412" s="67" t="str">
        <f t="shared" si="78"/>
        <v/>
      </c>
      <c r="B412" s="65">
        <f t="shared" si="90"/>
        <v>389</v>
      </c>
      <c r="C412" s="68" t="str">
        <f t="shared" si="79"/>
        <v/>
      </c>
      <c r="D412" s="69"/>
      <c r="E412" s="66"/>
      <c r="F412" s="65" t="e">
        <f>VLOOKUP(E412,'Trimming log'!$F$5:$V$5000,2,FALSE)</f>
        <v>#N/A</v>
      </c>
      <c r="G412" s="65" t="e">
        <f>VLOOKUP(E412,'Trimming log'!$F$5:$V$5000,3,FALSE)</f>
        <v>#N/A</v>
      </c>
      <c r="H412" s="508" t="e">
        <f>VLOOKUP(E412,'Trimming log'!$F$5:$V$5000,4,FALSE)</f>
        <v>#N/A</v>
      </c>
      <c r="I412" s="65" t="e">
        <f>VLOOKUP(E412,'Trimming log'!$F$5:$V$5000,5,FALSE)</f>
        <v>#N/A</v>
      </c>
      <c r="J412" s="65" t="e">
        <f>VLOOKUP(E412,'Trimming log'!$F$5:$V$5000,6,FALSE)</f>
        <v>#N/A</v>
      </c>
      <c r="K412" s="65" t="e">
        <f>VLOOKUP(E412,'Trimming log'!$F$5:$V$5000,7,FALSE)</f>
        <v>#N/A</v>
      </c>
      <c r="L412" s="65" t="e">
        <f>VLOOKUP(E412,'Trimming log'!$F$5:$V$5000,8,FALSE)</f>
        <v>#N/A</v>
      </c>
      <c r="M412" s="65" t="e">
        <f>VLOOKUP(E412,'Trimming log'!$F$5:$V$5000,9,FALSE)</f>
        <v>#N/A</v>
      </c>
      <c r="N412" s="507" t="e">
        <f>VLOOKUP(E412,'Trimming log'!$F$5:$V$5000,10,FALSE)</f>
        <v>#N/A</v>
      </c>
      <c r="O412" s="65" t="e">
        <f>VLOOKUP(E412,'Trimming log'!$F$5:$V$5000,11,FALSE)</f>
        <v>#N/A</v>
      </c>
      <c r="P412" s="65" t="e">
        <f>VLOOKUP(E412,'Trimming log'!$F$5:$V$5000,12,FALSE)</f>
        <v>#N/A</v>
      </c>
      <c r="Q412" s="65" t="e">
        <f>VLOOKUP(E412,'Trimming log'!$F$5:$V$5000,13,FALSE)</f>
        <v>#N/A</v>
      </c>
      <c r="R412" s="65" t="e">
        <f>VLOOKUP(E412,'Trimming log'!$F$5:$V$5000,14,FALSE)</f>
        <v>#N/A</v>
      </c>
      <c r="S412" s="65" t="e">
        <f>VLOOKUP(E412,'Trimming log'!$F$5:$V$5000,15,FALSE)</f>
        <v>#N/A</v>
      </c>
      <c r="T412" s="65" t="e">
        <f t="shared" si="80"/>
        <v>#N/A</v>
      </c>
      <c r="U412" s="491" t="str">
        <f t="shared" si="81"/>
        <v/>
      </c>
      <c r="V412" s="74">
        <f t="shared" si="82"/>
        <v>0</v>
      </c>
      <c r="W412" s="134">
        <f t="shared" si="83"/>
        <v>0</v>
      </c>
      <c r="X412" s="134" t="e">
        <f>VLOOKUP(E412,'Trimming log'!$F$5:$Y$5000,19,FALSE)</f>
        <v>#N/A</v>
      </c>
      <c r="Y412" s="134" t="e">
        <f>VLOOKUP(E412,'Trimming log'!$F$5:$Y$5000,20,FALSE)</f>
        <v>#N/A</v>
      </c>
      <c r="Z412" s="135" t="e">
        <f t="shared" si="84"/>
        <v>#N/A</v>
      </c>
      <c r="AA412" s="135" t="e">
        <f t="shared" si="85"/>
        <v>#N/A</v>
      </c>
      <c r="AB412" s="136" t="e">
        <f t="shared" si="86"/>
        <v>#N/A</v>
      </c>
      <c r="AC412" s="136" t="e">
        <f t="shared" si="87"/>
        <v>#N/A</v>
      </c>
      <c r="AD412" s="136" t="e">
        <f t="shared" si="88"/>
        <v>#N/A</v>
      </c>
      <c r="AE412" s="136" t="e">
        <f t="shared" si="89"/>
        <v>#N/A</v>
      </c>
    </row>
    <row r="413" spans="1:31" ht="15" customHeight="1">
      <c r="A413" s="67" t="str">
        <f t="shared" si="78"/>
        <v/>
      </c>
      <c r="B413" s="65">
        <f t="shared" si="90"/>
        <v>390</v>
      </c>
      <c r="C413" s="68" t="str">
        <f t="shared" si="79"/>
        <v/>
      </c>
      <c r="D413" s="69"/>
      <c r="E413" s="66"/>
      <c r="F413" s="65" t="e">
        <f>VLOOKUP(E413,'Trimming log'!$F$5:$V$5000,2,FALSE)</f>
        <v>#N/A</v>
      </c>
      <c r="G413" s="65" t="e">
        <f>VLOOKUP(E413,'Trimming log'!$F$5:$V$5000,3,FALSE)</f>
        <v>#N/A</v>
      </c>
      <c r="H413" s="508" t="e">
        <f>VLOOKUP(E413,'Trimming log'!$F$5:$V$5000,4,FALSE)</f>
        <v>#N/A</v>
      </c>
      <c r="I413" s="65" t="e">
        <f>VLOOKUP(E413,'Trimming log'!$F$5:$V$5000,5,FALSE)</f>
        <v>#N/A</v>
      </c>
      <c r="J413" s="65" t="e">
        <f>VLOOKUP(E413,'Trimming log'!$F$5:$V$5000,6,FALSE)</f>
        <v>#N/A</v>
      </c>
      <c r="K413" s="65" t="e">
        <f>VLOOKUP(E413,'Trimming log'!$F$5:$V$5000,7,FALSE)</f>
        <v>#N/A</v>
      </c>
      <c r="L413" s="65" t="e">
        <f>VLOOKUP(E413,'Trimming log'!$F$5:$V$5000,8,FALSE)</f>
        <v>#N/A</v>
      </c>
      <c r="M413" s="65" t="e">
        <f>VLOOKUP(E413,'Trimming log'!$F$5:$V$5000,9,FALSE)</f>
        <v>#N/A</v>
      </c>
      <c r="N413" s="507" t="e">
        <f>VLOOKUP(E413,'Trimming log'!$F$5:$V$5000,10,FALSE)</f>
        <v>#N/A</v>
      </c>
      <c r="O413" s="65" t="e">
        <f>VLOOKUP(E413,'Trimming log'!$F$5:$V$5000,11,FALSE)</f>
        <v>#N/A</v>
      </c>
      <c r="P413" s="65" t="e">
        <f>VLOOKUP(E413,'Trimming log'!$F$5:$V$5000,12,FALSE)</f>
        <v>#N/A</v>
      </c>
      <c r="Q413" s="65" t="e">
        <f>VLOOKUP(E413,'Trimming log'!$F$5:$V$5000,13,FALSE)</f>
        <v>#N/A</v>
      </c>
      <c r="R413" s="65" t="e">
        <f>VLOOKUP(E413,'Trimming log'!$F$5:$V$5000,14,FALSE)</f>
        <v>#N/A</v>
      </c>
      <c r="S413" s="65" t="e">
        <f>VLOOKUP(E413,'Trimming log'!$F$5:$V$5000,15,FALSE)</f>
        <v>#N/A</v>
      </c>
      <c r="T413" s="65" t="e">
        <f t="shared" si="80"/>
        <v>#N/A</v>
      </c>
      <c r="U413" s="491" t="str">
        <f t="shared" si="81"/>
        <v/>
      </c>
      <c r="V413" s="74">
        <f t="shared" si="82"/>
        <v>0</v>
      </c>
      <c r="W413" s="134">
        <f t="shared" si="83"/>
        <v>0</v>
      </c>
      <c r="X413" s="134" t="e">
        <f>VLOOKUP(E413,'Trimming log'!$F$5:$Y$5000,19,FALSE)</f>
        <v>#N/A</v>
      </c>
      <c r="Y413" s="134" t="e">
        <f>VLOOKUP(E413,'Trimming log'!$F$5:$Y$5000,20,FALSE)</f>
        <v>#N/A</v>
      </c>
      <c r="Z413" s="135" t="e">
        <f t="shared" si="84"/>
        <v>#N/A</v>
      </c>
      <c r="AA413" s="135" t="e">
        <f t="shared" si="85"/>
        <v>#N/A</v>
      </c>
      <c r="AB413" s="136" t="e">
        <f t="shared" si="86"/>
        <v>#N/A</v>
      </c>
      <c r="AC413" s="136" t="e">
        <f t="shared" si="87"/>
        <v>#N/A</v>
      </c>
      <c r="AD413" s="136" t="e">
        <f t="shared" si="88"/>
        <v>#N/A</v>
      </c>
      <c r="AE413" s="136" t="e">
        <f t="shared" si="89"/>
        <v>#N/A</v>
      </c>
    </row>
    <row r="414" spans="1:31" ht="15" customHeight="1">
      <c r="A414" s="67" t="str">
        <f t="shared" si="78"/>
        <v/>
      </c>
      <c r="B414" s="65">
        <f t="shared" si="90"/>
        <v>391</v>
      </c>
      <c r="C414" s="68" t="str">
        <f t="shared" si="79"/>
        <v/>
      </c>
      <c r="D414" s="69"/>
      <c r="E414" s="66"/>
      <c r="F414" s="65" t="e">
        <f>VLOOKUP(E414,'Trimming log'!$F$5:$V$5000,2,FALSE)</f>
        <v>#N/A</v>
      </c>
      <c r="G414" s="65" t="e">
        <f>VLOOKUP(E414,'Trimming log'!$F$5:$V$5000,3,FALSE)</f>
        <v>#N/A</v>
      </c>
      <c r="H414" s="508" t="e">
        <f>VLOOKUP(E414,'Trimming log'!$F$5:$V$5000,4,FALSE)</f>
        <v>#N/A</v>
      </c>
      <c r="I414" s="65" t="e">
        <f>VLOOKUP(E414,'Trimming log'!$F$5:$V$5000,5,FALSE)</f>
        <v>#N/A</v>
      </c>
      <c r="J414" s="65" t="e">
        <f>VLOOKUP(E414,'Trimming log'!$F$5:$V$5000,6,FALSE)</f>
        <v>#N/A</v>
      </c>
      <c r="K414" s="65" t="e">
        <f>VLOOKUP(E414,'Trimming log'!$F$5:$V$5000,7,FALSE)</f>
        <v>#N/A</v>
      </c>
      <c r="L414" s="65" t="e">
        <f>VLOOKUP(E414,'Trimming log'!$F$5:$V$5000,8,FALSE)</f>
        <v>#N/A</v>
      </c>
      <c r="M414" s="65" t="e">
        <f>VLOOKUP(E414,'Trimming log'!$F$5:$V$5000,9,FALSE)</f>
        <v>#N/A</v>
      </c>
      <c r="N414" s="507" t="e">
        <f>VLOOKUP(E414,'Trimming log'!$F$5:$V$5000,10,FALSE)</f>
        <v>#N/A</v>
      </c>
      <c r="O414" s="65" t="e">
        <f>VLOOKUP(E414,'Trimming log'!$F$5:$V$5000,11,FALSE)</f>
        <v>#N/A</v>
      </c>
      <c r="P414" s="65" t="e">
        <f>VLOOKUP(E414,'Trimming log'!$F$5:$V$5000,12,FALSE)</f>
        <v>#N/A</v>
      </c>
      <c r="Q414" s="65" t="e">
        <f>VLOOKUP(E414,'Trimming log'!$F$5:$V$5000,13,FALSE)</f>
        <v>#N/A</v>
      </c>
      <c r="R414" s="65" t="e">
        <f>VLOOKUP(E414,'Trimming log'!$F$5:$V$5000,14,FALSE)</f>
        <v>#N/A</v>
      </c>
      <c r="S414" s="65" t="e">
        <f>VLOOKUP(E414,'Trimming log'!$F$5:$V$5000,15,FALSE)</f>
        <v>#N/A</v>
      </c>
      <c r="T414" s="65" t="e">
        <f t="shared" si="80"/>
        <v>#N/A</v>
      </c>
      <c r="U414" s="491" t="str">
        <f t="shared" si="81"/>
        <v/>
      </c>
      <c r="V414" s="74">
        <f t="shared" si="82"/>
        <v>0</v>
      </c>
      <c r="W414" s="134">
        <f t="shared" si="83"/>
        <v>0</v>
      </c>
      <c r="X414" s="134" t="e">
        <f>VLOOKUP(E414,'Trimming log'!$F$5:$Y$5000,19,FALSE)</f>
        <v>#N/A</v>
      </c>
      <c r="Y414" s="134" t="e">
        <f>VLOOKUP(E414,'Trimming log'!$F$5:$Y$5000,20,FALSE)</f>
        <v>#N/A</v>
      </c>
      <c r="Z414" s="135" t="e">
        <f t="shared" si="84"/>
        <v>#N/A</v>
      </c>
      <c r="AA414" s="135" t="e">
        <f t="shared" si="85"/>
        <v>#N/A</v>
      </c>
      <c r="AB414" s="136" t="e">
        <f t="shared" si="86"/>
        <v>#N/A</v>
      </c>
      <c r="AC414" s="136" t="e">
        <f t="shared" si="87"/>
        <v>#N/A</v>
      </c>
      <c r="AD414" s="136" t="e">
        <f t="shared" si="88"/>
        <v>#N/A</v>
      </c>
      <c r="AE414" s="136" t="e">
        <f t="shared" si="89"/>
        <v>#N/A</v>
      </c>
    </row>
    <row r="415" spans="1:31" ht="15" customHeight="1">
      <c r="A415" s="67" t="str">
        <f t="shared" si="78"/>
        <v/>
      </c>
      <c r="B415" s="65">
        <f t="shared" si="90"/>
        <v>392</v>
      </c>
      <c r="C415" s="68" t="str">
        <f t="shared" si="79"/>
        <v/>
      </c>
      <c r="D415" s="69"/>
      <c r="E415" s="66"/>
      <c r="F415" s="65" t="e">
        <f>VLOOKUP(E415,'Trimming log'!$F$5:$V$5000,2,FALSE)</f>
        <v>#N/A</v>
      </c>
      <c r="G415" s="65" t="e">
        <f>VLOOKUP(E415,'Trimming log'!$F$5:$V$5000,3,FALSE)</f>
        <v>#N/A</v>
      </c>
      <c r="H415" s="508" t="e">
        <f>VLOOKUP(E415,'Trimming log'!$F$5:$V$5000,4,FALSE)</f>
        <v>#N/A</v>
      </c>
      <c r="I415" s="65" t="e">
        <f>VLOOKUP(E415,'Trimming log'!$F$5:$V$5000,5,FALSE)</f>
        <v>#N/A</v>
      </c>
      <c r="J415" s="65" t="e">
        <f>VLOOKUP(E415,'Trimming log'!$F$5:$V$5000,6,FALSE)</f>
        <v>#N/A</v>
      </c>
      <c r="K415" s="65" t="e">
        <f>VLOOKUP(E415,'Trimming log'!$F$5:$V$5000,7,FALSE)</f>
        <v>#N/A</v>
      </c>
      <c r="L415" s="65" t="e">
        <f>VLOOKUP(E415,'Trimming log'!$F$5:$V$5000,8,FALSE)</f>
        <v>#N/A</v>
      </c>
      <c r="M415" s="65" t="e">
        <f>VLOOKUP(E415,'Trimming log'!$F$5:$V$5000,9,FALSE)</f>
        <v>#N/A</v>
      </c>
      <c r="N415" s="507" t="e">
        <f>VLOOKUP(E415,'Trimming log'!$F$5:$V$5000,10,FALSE)</f>
        <v>#N/A</v>
      </c>
      <c r="O415" s="65" t="e">
        <f>VLOOKUP(E415,'Trimming log'!$F$5:$V$5000,11,FALSE)</f>
        <v>#N/A</v>
      </c>
      <c r="P415" s="65" t="e">
        <f>VLOOKUP(E415,'Trimming log'!$F$5:$V$5000,12,FALSE)</f>
        <v>#N/A</v>
      </c>
      <c r="Q415" s="65" t="e">
        <f>VLOOKUP(E415,'Trimming log'!$F$5:$V$5000,13,FALSE)</f>
        <v>#N/A</v>
      </c>
      <c r="R415" s="65" t="e">
        <f>VLOOKUP(E415,'Trimming log'!$F$5:$V$5000,14,FALSE)</f>
        <v>#N/A</v>
      </c>
      <c r="S415" s="65" t="e">
        <f>VLOOKUP(E415,'Trimming log'!$F$5:$V$5000,15,FALSE)</f>
        <v>#N/A</v>
      </c>
      <c r="T415" s="65" t="e">
        <f t="shared" si="80"/>
        <v>#N/A</v>
      </c>
      <c r="U415" s="491" t="str">
        <f t="shared" si="81"/>
        <v/>
      </c>
      <c r="V415" s="74">
        <f t="shared" si="82"/>
        <v>0</v>
      </c>
      <c r="W415" s="134">
        <f t="shared" si="83"/>
        <v>0</v>
      </c>
      <c r="X415" s="134" t="e">
        <f>VLOOKUP(E415,'Trimming log'!$F$5:$Y$5000,19,FALSE)</f>
        <v>#N/A</v>
      </c>
      <c r="Y415" s="134" t="e">
        <f>VLOOKUP(E415,'Trimming log'!$F$5:$Y$5000,20,FALSE)</f>
        <v>#N/A</v>
      </c>
      <c r="Z415" s="135" t="e">
        <f t="shared" si="84"/>
        <v>#N/A</v>
      </c>
      <c r="AA415" s="135" t="e">
        <f t="shared" si="85"/>
        <v>#N/A</v>
      </c>
      <c r="AB415" s="136" t="e">
        <f t="shared" si="86"/>
        <v>#N/A</v>
      </c>
      <c r="AC415" s="136" t="e">
        <f t="shared" si="87"/>
        <v>#N/A</v>
      </c>
      <c r="AD415" s="136" t="e">
        <f t="shared" si="88"/>
        <v>#N/A</v>
      </c>
      <c r="AE415" s="136" t="e">
        <f t="shared" si="89"/>
        <v>#N/A</v>
      </c>
    </row>
    <row r="416" spans="1:31" ht="15" customHeight="1">
      <c r="A416" s="67" t="str">
        <f t="shared" si="78"/>
        <v/>
      </c>
      <c r="B416" s="65">
        <f t="shared" si="90"/>
        <v>393</v>
      </c>
      <c r="C416" s="68" t="str">
        <f t="shared" si="79"/>
        <v/>
      </c>
      <c r="D416" s="69"/>
      <c r="E416" s="66"/>
      <c r="F416" s="65" t="e">
        <f>VLOOKUP(E416,'Trimming log'!$F$5:$V$5000,2,FALSE)</f>
        <v>#N/A</v>
      </c>
      <c r="G416" s="65" t="e">
        <f>VLOOKUP(E416,'Trimming log'!$F$5:$V$5000,3,FALSE)</f>
        <v>#N/A</v>
      </c>
      <c r="H416" s="508" t="e">
        <f>VLOOKUP(E416,'Trimming log'!$F$5:$V$5000,4,FALSE)</f>
        <v>#N/A</v>
      </c>
      <c r="I416" s="65" t="e">
        <f>VLOOKUP(E416,'Trimming log'!$F$5:$V$5000,5,FALSE)</f>
        <v>#N/A</v>
      </c>
      <c r="J416" s="65" t="e">
        <f>VLOOKUP(E416,'Trimming log'!$F$5:$V$5000,6,FALSE)</f>
        <v>#N/A</v>
      </c>
      <c r="K416" s="65" t="e">
        <f>VLOOKUP(E416,'Trimming log'!$F$5:$V$5000,7,FALSE)</f>
        <v>#N/A</v>
      </c>
      <c r="L416" s="65" t="e">
        <f>VLOOKUP(E416,'Trimming log'!$F$5:$V$5000,8,FALSE)</f>
        <v>#N/A</v>
      </c>
      <c r="M416" s="65" t="e">
        <f>VLOOKUP(E416,'Trimming log'!$F$5:$V$5000,9,FALSE)</f>
        <v>#N/A</v>
      </c>
      <c r="N416" s="507" t="e">
        <f>VLOOKUP(E416,'Trimming log'!$F$5:$V$5000,10,FALSE)</f>
        <v>#N/A</v>
      </c>
      <c r="O416" s="65" t="e">
        <f>VLOOKUP(E416,'Trimming log'!$F$5:$V$5000,11,FALSE)</f>
        <v>#N/A</v>
      </c>
      <c r="P416" s="65" t="e">
        <f>VLOOKUP(E416,'Trimming log'!$F$5:$V$5000,12,FALSE)</f>
        <v>#N/A</v>
      </c>
      <c r="Q416" s="65" t="e">
        <f>VLOOKUP(E416,'Trimming log'!$F$5:$V$5000,13,FALSE)</f>
        <v>#N/A</v>
      </c>
      <c r="R416" s="65" t="e">
        <f>VLOOKUP(E416,'Trimming log'!$F$5:$V$5000,14,FALSE)</f>
        <v>#N/A</v>
      </c>
      <c r="S416" s="65" t="e">
        <f>VLOOKUP(E416,'Trimming log'!$F$5:$V$5000,15,FALSE)</f>
        <v>#N/A</v>
      </c>
      <c r="T416" s="65" t="e">
        <f t="shared" si="80"/>
        <v>#N/A</v>
      </c>
      <c r="U416" s="491" t="str">
        <f t="shared" si="81"/>
        <v/>
      </c>
      <c r="V416" s="74">
        <f t="shared" si="82"/>
        <v>0</v>
      </c>
      <c r="W416" s="134">
        <f t="shared" si="83"/>
        <v>0</v>
      </c>
      <c r="X416" s="134" t="e">
        <f>VLOOKUP(E416,'Trimming log'!$F$5:$Y$5000,19,FALSE)</f>
        <v>#N/A</v>
      </c>
      <c r="Y416" s="134" t="e">
        <f>VLOOKUP(E416,'Trimming log'!$F$5:$Y$5000,20,FALSE)</f>
        <v>#N/A</v>
      </c>
      <c r="Z416" s="135" t="e">
        <f t="shared" si="84"/>
        <v>#N/A</v>
      </c>
      <c r="AA416" s="135" t="e">
        <f t="shared" si="85"/>
        <v>#N/A</v>
      </c>
      <c r="AB416" s="136" t="e">
        <f t="shared" si="86"/>
        <v>#N/A</v>
      </c>
      <c r="AC416" s="136" t="e">
        <f t="shared" si="87"/>
        <v>#N/A</v>
      </c>
      <c r="AD416" s="136" t="e">
        <f t="shared" si="88"/>
        <v>#N/A</v>
      </c>
      <c r="AE416" s="136" t="e">
        <f t="shared" si="89"/>
        <v>#N/A</v>
      </c>
    </row>
    <row r="417" spans="1:31" ht="15" customHeight="1">
      <c r="A417" s="67" t="str">
        <f t="shared" si="78"/>
        <v/>
      </c>
      <c r="B417" s="65">
        <f t="shared" si="90"/>
        <v>394</v>
      </c>
      <c r="C417" s="68" t="str">
        <f t="shared" si="79"/>
        <v/>
      </c>
      <c r="D417" s="69"/>
      <c r="E417" s="66"/>
      <c r="F417" s="65" t="e">
        <f>VLOOKUP(E417,'Trimming log'!$F$5:$V$5000,2,FALSE)</f>
        <v>#N/A</v>
      </c>
      <c r="G417" s="65" t="e">
        <f>VLOOKUP(E417,'Trimming log'!$F$5:$V$5000,3,FALSE)</f>
        <v>#N/A</v>
      </c>
      <c r="H417" s="508" t="e">
        <f>VLOOKUP(E417,'Trimming log'!$F$5:$V$5000,4,FALSE)</f>
        <v>#N/A</v>
      </c>
      <c r="I417" s="65" t="e">
        <f>VLOOKUP(E417,'Trimming log'!$F$5:$V$5000,5,FALSE)</f>
        <v>#N/A</v>
      </c>
      <c r="J417" s="65" t="e">
        <f>VLOOKUP(E417,'Trimming log'!$F$5:$V$5000,6,FALSE)</f>
        <v>#N/A</v>
      </c>
      <c r="K417" s="65" t="e">
        <f>VLOOKUP(E417,'Trimming log'!$F$5:$V$5000,7,FALSE)</f>
        <v>#N/A</v>
      </c>
      <c r="L417" s="65" t="e">
        <f>VLOOKUP(E417,'Trimming log'!$F$5:$V$5000,8,FALSE)</f>
        <v>#N/A</v>
      </c>
      <c r="M417" s="65" t="e">
        <f>VLOOKUP(E417,'Trimming log'!$F$5:$V$5000,9,FALSE)</f>
        <v>#N/A</v>
      </c>
      <c r="N417" s="507" t="e">
        <f>VLOOKUP(E417,'Trimming log'!$F$5:$V$5000,10,FALSE)</f>
        <v>#N/A</v>
      </c>
      <c r="O417" s="65" t="e">
        <f>VLOOKUP(E417,'Trimming log'!$F$5:$V$5000,11,FALSE)</f>
        <v>#N/A</v>
      </c>
      <c r="P417" s="65" t="e">
        <f>VLOOKUP(E417,'Trimming log'!$F$5:$V$5000,12,FALSE)</f>
        <v>#N/A</v>
      </c>
      <c r="Q417" s="65" t="e">
        <f>VLOOKUP(E417,'Trimming log'!$F$5:$V$5000,13,FALSE)</f>
        <v>#N/A</v>
      </c>
      <c r="R417" s="65" t="e">
        <f>VLOOKUP(E417,'Trimming log'!$F$5:$V$5000,14,FALSE)</f>
        <v>#N/A</v>
      </c>
      <c r="S417" s="65" t="e">
        <f>VLOOKUP(E417,'Trimming log'!$F$5:$V$5000,15,FALSE)</f>
        <v>#N/A</v>
      </c>
      <c r="T417" s="65" t="e">
        <f t="shared" si="80"/>
        <v>#N/A</v>
      </c>
      <c r="U417" s="491" t="str">
        <f t="shared" si="81"/>
        <v/>
      </c>
      <c r="V417" s="74">
        <f t="shared" si="82"/>
        <v>0</v>
      </c>
      <c r="W417" s="134">
        <f t="shared" si="83"/>
        <v>0</v>
      </c>
      <c r="X417" s="134" t="e">
        <f>VLOOKUP(E417,'Trimming log'!$F$5:$Y$5000,19,FALSE)</f>
        <v>#N/A</v>
      </c>
      <c r="Y417" s="134" t="e">
        <f>VLOOKUP(E417,'Trimming log'!$F$5:$Y$5000,20,FALSE)</f>
        <v>#N/A</v>
      </c>
      <c r="Z417" s="135" t="e">
        <f t="shared" si="84"/>
        <v>#N/A</v>
      </c>
      <c r="AA417" s="135" t="e">
        <f t="shared" si="85"/>
        <v>#N/A</v>
      </c>
      <c r="AB417" s="136" t="e">
        <f t="shared" si="86"/>
        <v>#N/A</v>
      </c>
      <c r="AC417" s="136" t="e">
        <f t="shared" si="87"/>
        <v>#N/A</v>
      </c>
      <c r="AD417" s="136" t="e">
        <f t="shared" si="88"/>
        <v>#N/A</v>
      </c>
      <c r="AE417" s="136" t="e">
        <f t="shared" si="89"/>
        <v>#N/A</v>
      </c>
    </row>
    <row r="418" spans="1:31" ht="15" customHeight="1">
      <c r="A418" s="67" t="str">
        <f t="shared" si="78"/>
        <v/>
      </c>
      <c r="B418" s="65">
        <f t="shared" si="90"/>
        <v>395</v>
      </c>
      <c r="C418" s="68" t="str">
        <f t="shared" si="79"/>
        <v/>
      </c>
      <c r="D418" s="69"/>
      <c r="E418" s="66"/>
      <c r="F418" s="65" t="e">
        <f>VLOOKUP(E418,'Trimming log'!$F$5:$V$5000,2,FALSE)</f>
        <v>#N/A</v>
      </c>
      <c r="G418" s="65" t="e">
        <f>VLOOKUP(E418,'Trimming log'!$F$5:$V$5000,3,FALSE)</f>
        <v>#N/A</v>
      </c>
      <c r="H418" s="508" t="e">
        <f>VLOOKUP(E418,'Trimming log'!$F$5:$V$5000,4,FALSE)</f>
        <v>#N/A</v>
      </c>
      <c r="I418" s="65" t="e">
        <f>VLOOKUP(E418,'Trimming log'!$F$5:$V$5000,5,FALSE)</f>
        <v>#N/A</v>
      </c>
      <c r="J418" s="65" t="e">
        <f>VLOOKUP(E418,'Trimming log'!$F$5:$V$5000,6,FALSE)</f>
        <v>#N/A</v>
      </c>
      <c r="K418" s="65" t="e">
        <f>VLOOKUP(E418,'Trimming log'!$F$5:$V$5000,7,FALSE)</f>
        <v>#N/A</v>
      </c>
      <c r="L418" s="65" t="e">
        <f>VLOOKUP(E418,'Trimming log'!$F$5:$V$5000,8,FALSE)</f>
        <v>#N/A</v>
      </c>
      <c r="M418" s="65" t="e">
        <f>VLOOKUP(E418,'Trimming log'!$F$5:$V$5000,9,FALSE)</f>
        <v>#N/A</v>
      </c>
      <c r="N418" s="507" t="e">
        <f>VLOOKUP(E418,'Trimming log'!$F$5:$V$5000,10,FALSE)</f>
        <v>#N/A</v>
      </c>
      <c r="O418" s="65" t="e">
        <f>VLOOKUP(E418,'Trimming log'!$F$5:$V$5000,11,FALSE)</f>
        <v>#N/A</v>
      </c>
      <c r="P418" s="65" t="e">
        <f>VLOOKUP(E418,'Trimming log'!$F$5:$V$5000,12,FALSE)</f>
        <v>#N/A</v>
      </c>
      <c r="Q418" s="65" t="e">
        <f>VLOOKUP(E418,'Trimming log'!$F$5:$V$5000,13,FALSE)</f>
        <v>#N/A</v>
      </c>
      <c r="R418" s="65" t="e">
        <f>VLOOKUP(E418,'Trimming log'!$F$5:$V$5000,14,FALSE)</f>
        <v>#N/A</v>
      </c>
      <c r="S418" s="65" t="e">
        <f>VLOOKUP(E418,'Trimming log'!$F$5:$V$5000,15,FALSE)</f>
        <v>#N/A</v>
      </c>
      <c r="T418" s="65" t="e">
        <f t="shared" si="80"/>
        <v>#N/A</v>
      </c>
      <c r="U418" s="491" t="str">
        <f t="shared" si="81"/>
        <v/>
      </c>
      <c r="V418" s="74">
        <f t="shared" si="82"/>
        <v>0</v>
      </c>
      <c r="W418" s="134">
        <f t="shared" si="83"/>
        <v>0</v>
      </c>
      <c r="X418" s="134" t="e">
        <f>VLOOKUP(E418,'Trimming log'!$F$5:$Y$5000,19,FALSE)</f>
        <v>#N/A</v>
      </c>
      <c r="Y418" s="134" t="e">
        <f>VLOOKUP(E418,'Trimming log'!$F$5:$Y$5000,20,FALSE)</f>
        <v>#N/A</v>
      </c>
      <c r="Z418" s="135" t="e">
        <f t="shared" si="84"/>
        <v>#N/A</v>
      </c>
      <c r="AA418" s="135" t="e">
        <f t="shared" si="85"/>
        <v>#N/A</v>
      </c>
      <c r="AB418" s="136" t="e">
        <f t="shared" si="86"/>
        <v>#N/A</v>
      </c>
      <c r="AC418" s="136" t="e">
        <f t="shared" si="87"/>
        <v>#N/A</v>
      </c>
      <c r="AD418" s="136" t="e">
        <f t="shared" si="88"/>
        <v>#N/A</v>
      </c>
      <c r="AE418" s="136" t="e">
        <f t="shared" si="89"/>
        <v>#N/A</v>
      </c>
    </row>
    <row r="419" spans="1:31" ht="15" customHeight="1">
      <c r="A419" s="67" t="str">
        <f t="shared" si="78"/>
        <v/>
      </c>
      <c r="B419" s="65">
        <f t="shared" si="90"/>
        <v>396</v>
      </c>
      <c r="C419" s="68" t="str">
        <f t="shared" si="79"/>
        <v/>
      </c>
      <c r="D419" s="69"/>
      <c r="E419" s="66"/>
      <c r="F419" s="65" t="e">
        <f>VLOOKUP(E419,'Trimming log'!$F$5:$V$5000,2,FALSE)</f>
        <v>#N/A</v>
      </c>
      <c r="G419" s="65" t="e">
        <f>VLOOKUP(E419,'Trimming log'!$F$5:$V$5000,3,FALSE)</f>
        <v>#N/A</v>
      </c>
      <c r="H419" s="508" t="e">
        <f>VLOOKUP(E419,'Trimming log'!$F$5:$V$5000,4,FALSE)</f>
        <v>#N/A</v>
      </c>
      <c r="I419" s="65" t="e">
        <f>VLOOKUP(E419,'Trimming log'!$F$5:$V$5000,5,FALSE)</f>
        <v>#N/A</v>
      </c>
      <c r="J419" s="65" t="e">
        <f>VLOOKUP(E419,'Trimming log'!$F$5:$V$5000,6,FALSE)</f>
        <v>#N/A</v>
      </c>
      <c r="K419" s="65" t="e">
        <f>VLOOKUP(E419,'Trimming log'!$F$5:$V$5000,7,FALSE)</f>
        <v>#N/A</v>
      </c>
      <c r="L419" s="65" t="e">
        <f>VLOOKUP(E419,'Trimming log'!$F$5:$V$5000,8,FALSE)</f>
        <v>#N/A</v>
      </c>
      <c r="M419" s="65" t="e">
        <f>VLOOKUP(E419,'Trimming log'!$F$5:$V$5000,9,FALSE)</f>
        <v>#N/A</v>
      </c>
      <c r="N419" s="507" t="e">
        <f>VLOOKUP(E419,'Trimming log'!$F$5:$V$5000,10,FALSE)</f>
        <v>#N/A</v>
      </c>
      <c r="O419" s="65" t="e">
        <f>VLOOKUP(E419,'Trimming log'!$F$5:$V$5000,11,FALSE)</f>
        <v>#N/A</v>
      </c>
      <c r="P419" s="65" t="e">
        <f>VLOOKUP(E419,'Trimming log'!$F$5:$V$5000,12,FALSE)</f>
        <v>#N/A</v>
      </c>
      <c r="Q419" s="65" t="e">
        <f>VLOOKUP(E419,'Trimming log'!$F$5:$V$5000,13,FALSE)</f>
        <v>#N/A</v>
      </c>
      <c r="R419" s="65" t="e">
        <f>VLOOKUP(E419,'Trimming log'!$F$5:$V$5000,14,FALSE)</f>
        <v>#N/A</v>
      </c>
      <c r="S419" s="65" t="e">
        <f>VLOOKUP(E419,'Trimming log'!$F$5:$V$5000,15,FALSE)</f>
        <v>#N/A</v>
      </c>
      <c r="T419" s="65" t="e">
        <f t="shared" si="80"/>
        <v>#N/A</v>
      </c>
      <c r="U419" s="491" t="str">
        <f t="shared" si="81"/>
        <v/>
      </c>
      <c r="V419" s="74">
        <f t="shared" si="82"/>
        <v>0</v>
      </c>
      <c r="W419" s="134">
        <f t="shared" si="83"/>
        <v>0</v>
      </c>
      <c r="X419" s="134" t="e">
        <f>VLOOKUP(E419,'Trimming log'!$F$5:$Y$5000,19,FALSE)</f>
        <v>#N/A</v>
      </c>
      <c r="Y419" s="134" t="e">
        <f>VLOOKUP(E419,'Trimming log'!$F$5:$Y$5000,20,FALSE)</f>
        <v>#N/A</v>
      </c>
      <c r="Z419" s="135" t="e">
        <f t="shared" si="84"/>
        <v>#N/A</v>
      </c>
      <c r="AA419" s="135" t="e">
        <f t="shared" si="85"/>
        <v>#N/A</v>
      </c>
      <c r="AB419" s="136" t="e">
        <f t="shared" si="86"/>
        <v>#N/A</v>
      </c>
      <c r="AC419" s="136" t="e">
        <f t="shared" si="87"/>
        <v>#N/A</v>
      </c>
      <c r="AD419" s="136" t="e">
        <f t="shared" si="88"/>
        <v>#N/A</v>
      </c>
      <c r="AE419" s="136" t="e">
        <f t="shared" si="89"/>
        <v>#N/A</v>
      </c>
    </row>
    <row r="420" spans="1:31" ht="15" customHeight="1">
      <c r="A420" s="67" t="str">
        <f t="shared" si="78"/>
        <v/>
      </c>
      <c r="B420" s="65">
        <f t="shared" si="90"/>
        <v>397</v>
      </c>
      <c r="C420" s="68" t="str">
        <f t="shared" si="79"/>
        <v/>
      </c>
      <c r="D420" s="69"/>
      <c r="E420" s="66"/>
      <c r="F420" s="65" t="e">
        <f>VLOOKUP(E420,'Trimming log'!$F$5:$V$5000,2,FALSE)</f>
        <v>#N/A</v>
      </c>
      <c r="G420" s="65" t="e">
        <f>VLOOKUP(E420,'Trimming log'!$F$5:$V$5000,3,FALSE)</f>
        <v>#N/A</v>
      </c>
      <c r="H420" s="508" t="e">
        <f>VLOOKUP(E420,'Trimming log'!$F$5:$V$5000,4,FALSE)</f>
        <v>#N/A</v>
      </c>
      <c r="I420" s="65" t="e">
        <f>VLOOKUP(E420,'Trimming log'!$F$5:$V$5000,5,FALSE)</f>
        <v>#N/A</v>
      </c>
      <c r="J420" s="65" t="e">
        <f>VLOOKUP(E420,'Trimming log'!$F$5:$V$5000,6,FALSE)</f>
        <v>#N/A</v>
      </c>
      <c r="K420" s="65" t="e">
        <f>VLOOKUP(E420,'Trimming log'!$F$5:$V$5000,7,FALSE)</f>
        <v>#N/A</v>
      </c>
      <c r="L420" s="65" t="e">
        <f>VLOOKUP(E420,'Trimming log'!$F$5:$V$5000,8,FALSE)</f>
        <v>#N/A</v>
      </c>
      <c r="M420" s="65" t="e">
        <f>VLOOKUP(E420,'Trimming log'!$F$5:$V$5000,9,FALSE)</f>
        <v>#N/A</v>
      </c>
      <c r="N420" s="507" t="e">
        <f>VLOOKUP(E420,'Trimming log'!$F$5:$V$5000,10,FALSE)</f>
        <v>#N/A</v>
      </c>
      <c r="O420" s="65" t="e">
        <f>VLOOKUP(E420,'Trimming log'!$F$5:$V$5000,11,FALSE)</f>
        <v>#N/A</v>
      </c>
      <c r="P420" s="65" t="e">
        <f>VLOOKUP(E420,'Trimming log'!$F$5:$V$5000,12,FALSE)</f>
        <v>#N/A</v>
      </c>
      <c r="Q420" s="65" t="e">
        <f>VLOOKUP(E420,'Trimming log'!$F$5:$V$5000,13,FALSE)</f>
        <v>#N/A</v>
      </c>
      <c r="R420" s="65" t="e">
        <f>VLOOKUP(E420,'Trimming log'!$F$5:$V$5000,14,FALSE)</f>
        <v>#N/A</v>
      </c>
      <c r="S420" s="65" t="e">
        <f>VLOOKUP(E420,'Trimming log'!$F$5:$V$5000,15,FALSE)</f>
        <v>#N/A</v>
      </c>
      <c r="T420" s="65" t="e">
        <f t="shared" si="80"/>
        <v>#N/A</v>
      </c>
      <c r="U420" s="491" t="str">
        <f t="shared" si="81"/>
        <v/>
      </c>
      <c r="V420" s="74">
        <f t="shared" si="82"/>
        <v>0</v>
      </c>
      <c r="W420" s="134">
        <f t="shared" si="83"/>
        <v>0</v>
      </c>
      <c r="X420" s="134" t="e">
        <f>VLOOKUP(E420,'Trimming log'!$F$5:$Y$5000,19,FALSE)</f>
        <v>#N/A</v>
      </c>
      <c r="Y420" s="134" t="e">
        <f>VLOOKUP(E420,'Trimming log'!$F$5:$Y$5000,20,FALSE)</f>
        <v>#N/A</v>
      </c>
      <c r="Z420" s="135" t="e">
        <f t="shared" si="84"/>
        <v>#N/A</v>
      </c>
      <c r="AA420" s="135" t="e">
        <f t="shared" si="85"/>
        <v>#N/A</v>
      </c>
      <c r="AB420" s="136" t="e">
        <f t="shared" si="86"/>
        <v>#N/A</v>
      </c>
      <c r="AC420" s="136" t="e">
        <f t="shared" si="87"/>
        <v>#N/A</v>
      </c>
      <c r="AD420" s="136" t="e">
        <f t="shared" si="88"/>
        <v>#N/A</v>
      </c>
      <c r="AE420" s="136" t="e">
        <f t="shared" si="89"/>
        <v>#N/A</v>
      </c>
    </row>
    <row r="421" spans="1:31" ht="15" customHeight="1">
      <c r="A421" s="67" t="str">
        <f t="shared" si="78"/>
        <v/>
      </c>
      <c r="B421" s="65">
        <f t="shared" si="90"/>
        <v>398</v>
      </c>
      <c r="C421" s="68" t="str">
        <f t="shared" si="79"/>
        <v/>
      </c>
      <c r="D421" s="69"/>
      <c r="E421" s="66"/>
      <c r="F421" s="65" t="e">
        <f>VLOOKUP(E421,'Trimming log'!$F$5:$V$5000,2,FALSE)</f>
        <v>#N/A</v>
      </c>
      <c r="G421" s="65" t="e">
        <f>VLOOKUP(E421,'Trimming log'!$F$5:$V$5000,3,FALSE)</f>
        <v>#N/A</v>
      </c>
      <c r="H421" s="508" t="e">
        <f>VLOOKUP(E421,'Trimming log'!$F$5:$V$5000,4,FALSE)</f>
        <v>#N/A</v>
      </c>
      <c r="I421" s="65" t="e">
        <f>VLOOKUP(E421,'Trimming log'!$F$5:$V$5000,5,FALSE)</f>
        <v>#N/A</v>
      </c>
      <c r="J421" s="65" t="e">
        <f>VLOOKUP(E421,'Trimming log'!$F$5:$V$5000,6,FALSE)</f>
        <v>#N/A</v>
      </c>
      <c r="K421" s="65" t="e">
        <f>VLOOKUP(E421,'Trimming log'!$F$5:$V$5000,7,FALSE)</f>
        <v>#N/A</v>
      </c>
      <c r="L421" s="65" t="e">
        <f>VLOOKUP(E421,'Trimming log'!$F$5:$V$5000,8,FALSE)</f>
        <v>#N/A</v>
      </c>
      <c r="M421" s="65" t="e">
        <f>VLOOKUP(E421,'Trimming log'!$F$5:$V$5000,9,FALSE)</f>
        <v>#N/A</v>
      </c>
      <c r="N421" s="507" t="e">
        <f>VLOOKUP(E421,'Trimming log'!$F$5:$V$5000,10,FALSE)</f>
        <v>#N/A</v>
      </c>
      <c r="O421" s="65" t="e">
        <f>VLOOKUP(E421,'Trimming log'!$F$5:$V$5000,11,FALSE)</f>
        <v>#N/A</v>
      </c>
      <c r="P421" s="65" t="e">
        <f>VLOOKUP(E421,'Trimming log'!$F$5:$V$5000,12,FALSE)</f>
        <v>#N/A</v>
      </c>
      <c r="Q421" s="65" t="e">
        <f>VLOOKUP(E421,'Trimming log'!$F$5:$V$5000,13,FALSE)</f>
        <v>#N/A</v>
      </c>
      <c r="R421" s="65" t="e">
        <f>VLOOKUP(E421,'Trimming log'!$F$5:$V$5000,14,FALSE)</f>
        <v>#N/A</v>
      </c>
      <c r="S421" s="65" t="e">
        <f>VLOOKUP(E421,'Trimming log'!$F$5:$V$5000,15,FALSE)</f>
        <v>#N/A</v>
      </c>
      <c r="T421" s="65" t="e">
        <f t="shared" si="80"/>
        <v>#N/A</v>
      </c>
      <c r="U421" s="491" t="str">
        <f t="shared" si="81"/>
        <v/>
      </c>
      <c r="V421" s="74">
        <f t="shared" si="82"/>
        <v>0</v>
      </c>
      <c r="W421" s="134">
        <f t="shared" si="83"/>
        <v>0</v>
      </c>
      <c r="X421" s="134" t="e">
        <f>VLOOKUP(E421,'Trimming log'!$F$5:$Y$5000,19,FALSE)</f>
        <v>#N/A</v>
      </c>
      <c r="Y421" s="134" t="e">
        <f>VLOOKUP(E421,'Trimming log'!$F$5:$Y$5000,20,FALSE)</f>
        <v>#N/A</v>
      </c>
      <c r="Z421" s="135" t="e">
        <f t="shared" si="84"/>
        <v>#N/A</v>
      </c>
      <c r="AA421" s="135" t="e">
        <f t="shared" si="85"/>
        <v>#N/A</v>
      </c>
      <c r="AB421" s="136" t="e">
        <f t="shared" si="86"/>
        <v>#N/A</v>
      </c>
      <c r="AC421" s="136" t="e">
        <f t="shared" si="87"/>
        <v>#N/A</v>
      </c>
      <c r="AD421" s="136" t="e">
        <f t="shared" si="88"/>
        <v>#N/A</v>
      </c>
      <c r="AE421" s="136" t="e">
        <f t="shared" si="89"/>
        <v>#N/A</v>
      </c>
    </row>
    <row r="422" spans="1:31" ht="15" customHeight="1">
      <c r="A422" s="67" t="str">
        <f t="shared" si="78"/>
        <v/>
      </c>
      <c r="B422" s="65">
        <f t="shared" si="90"/>
        <v>399</v>
      </c>
      <c r="C422" s="68" t="str">
        <f t="shared" si="79"/>
        <v/>
      </c>
      <c r="D422" s="69"/>
      <c r="E422" s="66"/>
      <c r="F422" s="65" t="e">
        <f>VLOOKUP(E422,'Trimming log'!$F$5:$V$5000,2,FALSE)</f>
        <v>#N/A</v>
      </c>
      <c r="G422" s="65" t="e">
        <f>VLOOKUP(E422,'Trimming log'!$F$5:$V$5000,3,FALSE)</f>
        <v>#N/A</v>
      </c>
      <c r="H422" s="508" t="e">
        <f>VLOOKUP(E422,'Trimming log'!$F$5:$V$5000,4,FALSE)</f>
        <v>#N/A</v>
      </c>
      <c r="I422" s="65" t="e">
        <f>VLOOKUP(E422,'Trimming log'!$F$5:$V$5000,5,FALSE)</f>
        <v>#N/A</v>
      </c>
      <c r="J422" s="65" t="e">
        <f>VLOOKUP(E422,'Trimming log'!$F$5:$V$5000,6,FALSE)</f>
        <v>#N/A</v>
      </c>
      <c r="K422" s="65" t="e">
        <f>VLOOKUP(E422,'Trimming log'!$F$5:$V$5000,7,FALSE)</f>
        <v>#N/A</v>
      </c>
      <c r="L422" s="65" t="e">
        <f>VLOOKUP(E422,'Trimming log'!$F$5:$V$5000,8,FALSE)</f>
        <v>#N/A</v>
      </c>
      <c r="M422" s="65" t="e">
        <f>VLOOKUP(E422,'Trimming log'!$F$5:$V$5000,9,FALSE)</f>
        <v>#N/A</v>
      </c>
      <c r="N422" s="507" t="e">
        <f>VLOOKUP(E422,'Trimming log'!$F$5:$V$5000,10,FALSE)</f>
        <v>#N/A</v>
      </c>
      <c r="O422" s="65" t="e">
        <f>VLOOKUP(E422,'Trimming log'!$F$5:$V$5000,11,FALSE)</f>
        <v>#N/A</v>
      </c>
      <c r="P422" s="65" t="e">
        <f>VLOOKUP(E422,'Trimming log'!$F$5:$V$5000,12,FALSE)</f>
        <v>#N/A</v>
      </c>
      <c r="Q422" s="65" t="e">
        <f>VLOOKUP(E422,'Trimming log'!$F$5:$V$5000,13,FALSE)</f>
        <v>#N/A</v>
      </c>
      <c r="R422" s="65" t="e">
        <f>VLOOKUP(E422,'Trimming log'!$F$5:$V$5000,14,FALSE)</f>
        <v>#N/A</v>
      </c>
      <c r="S422" s="65" t="e">
        <f>VLOOKUP(E422,'Trimming log'!$F$5:$V$5000,15,FALSE)</f>
        <v>#N/A</v>
      </c>
      <c r="T422" s="65" t="e">
        <f t="shared" si="80"/>
        <v>#N/A</v>
      </c>
      <c r="U422" s="491" t="str">
        <f t="shared" si="81"/>
        <v/>
      </c>
      <c r="V422" s="74">
        <f t="shared" si="82"/>
        <v>0</v>
      </c>
      <c r="W422" s="134">
        <f t="shared" si="83"/>
        <v>0</v>
      </c>
      <c r="X422" s="134" t="e">
        <f>VLOOKUP(E422,'Trimming log'!$F$5:$Y$5000,19,FALSE)</f>
        <v>#N/A</v>
      </c>
      <c r="Y422" s="134" t="e">
        <f>VLOOKUP(E422,'Trimming log'!$F$5:$Y$5000,20,FALSE)</f>
        <v>#N/A</v>
      </c>
      <c r="Z422" s="135" t="e">
        <f t="shared" si="84"/>
        <v>#N/A</v>
      </c>
      <c r="AA422" s="135" t="e">
        <f t="shared" si="85"/>
        <v>#N/A</v>
      </c>
      <c r="AB422" s="136" t="e">
        <f t="shared" si="86"/>
        <v>#N/A</v>
      </c>
      <c r="AC422" s="136" t="e">
        <f t="shared" si="87"/>
        <v>#N/A</v>
      </c>
      <c r="AD422" s="136" t="e">
        <f t="shared" si="88"/>
        <v>#N/A</v>
      </c>
      <c r="AE422" s="136" t="e">
        <f t="shared" si="89"/>
        <v>#N/A</v>
      </c>
    </row>
    <row r="423" spans="1:31" ht="15" customHeight="1">
      <c r="A423" s="67" t="str">
        <f t="shared" si="78"/>
        <v/>
      </c>
      <c r="B423" s="65">
        <f t="shared" si="90"/>
        <v>400</v>
      </c>
      <c r="C423" s="68" t="str">
        <f t="shared" si="79"/>
        <v/>
      </c>
      <c r="D423" s="69"/>
      <c r="E423" s="66"/>
      <c r="F423" s="65" t="e">
        <f>VLOOKUP(E423,'Trimming log'!$F$5:$V$5000,2,FALSE)</f>
        <v>#N/A</v>
      </c>
      <c r="G423" s="65" t="e">
        <f>VLOOKUP(E423,'Trimming log'!$F$5:$V$5000,3,FALSE)</f>
        <v>#N/A</v>
      </c>
      <c r="H423" s="508" t="e">
        <f>VLOOKUP(E423,'Trimming log'!$F$5:$V$5000,4,FALSE)</f>
        <v>#N/A</v>
      </c>
      <c r="I423" s="65" t="e">
        <f>VLOOKUP(E423,'Trimming log'!$F$5:$V$5000,5,FALSE)</f>
        <v>#N/A</v>
      </c>
      <c r="J423" s="65" t="e">
        <f>VLOOKUP(E423,'Trimming log'!$F$5:$V$5000,6,FALSE)</f>
        <v>#N/A</v>
      </c>
      <c r="K423" s="65" t="e">
        <f>VLOOKUP(E423,'Trimming log'!$F$5:$V$5000,7,FALSE)</f>
        <v>#N/A</v>
      </c>
      <c r="L423" s="65" t="e">
        <f>VLOOKUP(E423,'Trimming log'!$F$5:$V$5000,8,FALSE)</f>
        <v>#N/A</v>
      </c>
      <c r="M423" s="65" t="e">
        <f>VLOOKUP(E423,'Trimming log'!$F$5:$V$5000,9,FALSE)</f>
        <v>#N/A</v>
      </c>
      <c r="N423" s="507" t="e">
        <f>VLOOKUP(E423,'Trimming log'!$F$5:$V$5000,10,FALSE)</f>
        <v>#N/A</v>
      </c>
      <c r="O423" s="65" t="e">
        <f>VLOOKUP(E423,'Trimming log'!$F$5:$V$5000,11,FALSE)</f>
        <v>#N/A</v>
      </c>
      <c r="P423" s="65" t="e">
        <f>VLOOKUP(E423,'Trimming log'!$F$5:$V$5000,12,FALSE)</f>
        <v>#N/A</v>
      </c>
      <c r="Q423" s="65" t="e">
        <f>VLOOKUP(E423,'Trimming log'!$F$5:$V$5000,13,FALSE)</f>
        <v>#N/A</v>
      </c>
      <c r="R423" s="65" t="e">
        <f>VLOOKUP(E423,'Trimming log'!$F$5:$V$5000,14,FALSE)</f>
        <v>#N/A</v>
      </c>
      <c r="S423" s="65" t="e">
        <f>VLOOKUP(E423,'Trimming log'!$F$5:$V$5000,15,FALSE)</f>
        <v>#N/A</v>
      </c>
      <c r="T423" s="65" t="e">
        <f t="shared" si="80"/>
        <v>#N/A</v>
      </c>
      <c r="U423" s="491" t="str">
        <f t="shared" si="81"/>
        <v/>
      </c>
      <c r="V423" s="74">
        <f t="shared" si="82"/>
        <v>0</v>
      </c>
      <c r="W423" s="134">
        <f t="shared" si="83"/>
        <v>0</v>
      </c>
      <c r="X423" s="134" t="e">
        <f>VLOOKUP(E423,'Trimming log'!$F$5:$Y$5000,19,FALSE)</f>
        <v>#N/A</v>
      </c>
      <c r="Y423" s="134" t="e">
        <f>VLOOKUP(E423,'Trimming log'!$F$5:$Y$5000,20,FALSE)</f>
        <v>#N/A</v>
      </c>
      <c r="Z423" s="135" t="e">
        <f t="shared" si="84"/>
        <v>#N/A</v>
      </c>
      <c r="AA423" s="135" t="e">
        <f t="shared" si="85"/>
        <v>#N/A</v>
      </c>
      <c r="AB423" s="136" t="e">
        <f t="shared" si="86"/>
        <v>#N/A</v>
      </c>
      <c r="AC423" s="136" t="e">
        <f t="shared" si="87"/>
        <v>#N/A</v>
      </c>
      <c r="AD423" s="136" t="e">
        <f t="shared" si="88"/>
        <v>#N/A</v>
      </c>
      <c r="AE423" s="136" t="e">
        <f t="shared" si="89"/>
        <v>#N/A</v>
      </c>
    </row>
    <row r="424" spans="1:31" ht="15" customHeight="1">
      <c r="A424" s="67" t="str">
        <f t="shared" si="78"/>
        <v/>
      </c>
      <c r="B424" s="65">
        <f t="shared" si="90"/>
        <v>401</v>
      </c>
      <c r="C424" s="68" t="str">
        <f t="shared" si="79"/>
        <v/>
      </c>
      <c r="D424" s="69"/>
      <c r="E424" s="66"/>
      <c r="F424" s="65" t="e">
        <f>VLOOKUP(E424,'Trimming log'!$F$5:$V$5000,2,FALSE)</f>
        <v>#N/A</v>
      </c>
      <c r="G424" s="65" t="e">
        <f>VLOOKUP(E424,'Trimming log'!$F$5:$V$5000,3,FALSE)</f>
        <v>#N/A</v>
      </c>
      <c r="H424" s="508" t="e">
        <f>VLOOKUP(E424,'Trimming log'!$F$5:$V$5000,4,FALSE)</f>
        <v>#N/A</v>
      </c>
      <c r="I424" s="65" t="e">
        <f>VLOOKUP(E424,'Trimming log'!$F$5:$V$5000,5,FALSE)</f>
        <v>#N/A</v>
      </c>
      <c r="J424" s="65" t="e">
        <f>VLOOKUP(E424,'Trimming log'!$F$5:$V$5000,6,FALSE)</f>
        <v>#N/A</v>
      </c>
      <c r="K424" s="65" t="e">
        <f>VLOOKUP(E424,'Trimming log'!$F$5:$V$5000,7,FALSE)</f>
        <v>#N/A</v>
      </c>
      <c r="L424" s="65" t="e">
        <f>VLOOKUP(E424,'Trimming log'!$F$5:$V$5000,8,FALSE)</f>
        <v>#N/A</v>
      </c>
      <c r="M424" s="65" t="e">
        <f>VLOOKUP(E424,'Trimming log'!$F$5:$V$5000,9,FALSE)</f>
        <v>#N/A</v>
      </c>
      <c r="N424" s="507" t="e">
        <f>VLOOKUP(E424,'Trimming log'!$F$5:$V$5000,10,FALSE)</f>
        <v>#N/A</v>
      </c>
      <c r="O424" s="65" t="e">
        <f>VLOOKUP(E424,'Trimming log'!$F$5:$V$5000,11,FALSE)</f>
        <v>#N/A</v>
      </c>
      <c r="P424" s="65" t="e">
        <f>VLOOKUP(E424,'Trimming log'!$F$5:$V$5000,12,FALSE)</f>
        <v>#N/A</v>
      </c>
      <c r="Q424" s="65" t="e">
        <f>VLOOKUP(E424,'Trimming log'!$F$5:$V$5000,13,FALSE)</f>
        <v>#N/A</v>
      </c>
      <c r="R424" s="65" t="e">
        <f>VLOOKUP(E424,'Trimming log'!$F$5:$V$5000,14,FALSE)</f>
        <v>#N/A</v>
      </c>
      <c r="S424" s="65" t="e">
        <f>VLOOKUP(E424,'Trimming log'!$F$5:$V$5000,15,FALSE)</f>
        <v>#N/A</v>
      </c>
      <c r="T424" s="65" t="e">
        <f t="shared" si="80"/>
        <v>#N/A</v>
      </c>
      <c r="U424" s="491" t="str">
        <f t="shared" si="81"/>
        <v/>
      </c>
      <c r="V424" s="74">
        <f t="shared" si="82"/>
        <v>0</v>
      </c>
      <c r="W424" s="134">
        <f t="shared" si="83"/>
        <v>0</v>
      </c>
      <c r="X424" s="134" t="e">
        <f>VLOOKUP(E424,'Trimming log'!$F$5:$Y$5000,19,FALSE)</f>
        <v>#N/A</v>
      </c>
      <c r="Y424" s="134" t="e">
        <f>VLOOKUP(E424,'Trimming log'!$F$5:$Y$5000,20,FALSE)</f>
        <v>#N/A</v>
      </c>
      <c r="Z424" s="135" t="e">
        <f t="shared" si="84"/>
        <v>#N/A</v>
      </c>
      <c r="AA424" s="135" t="e">
        <f t="shared" si="85"/>
        <v>#N/A</v>
      </c>
      <c r="AB424" s="136" t="e">
        <f t="shared" si="86"/>
        <v>#N/A</v>
      </c>
      <c r="AC424" s="136" t="e">
        <f t="shared" si="87"/>
        <v>#N/A</v>
      </c>
      <c r="AD424" s="136" t="e">
        <f t="shared" si="88"/>
        <v>#N/A</v>
      </c>
      <c r="AE424" s="136" t="e">
        <f t="shared" si="89"/>
        <v>#N/A</v>
      </c>
    </row>
    <row r="425" spans="1:31" ht="15" customHeight="1">
      <c r="A425" s="67" t="str">
        <f t="shared" si="78"/>
        <v/>
      </c>
      <c r="B425" s="65">
        <f t="shared" si="90"/>
        <v>402</v>
      </c>
      <c r="C425" s="68" t="str">
        <f t="shared" si="79"/>
        <v/>
      </c>
      <c r="D425" s="69"/>
      <c r="E425" s="66"/>
      <c r="F425" s="65" t="e">
        <f>VLOOKUP(E425,'Trimming log'!$F$5:$V$5000,2,FALSE)</f>
        <v>#N/A</v>
      </c>
      <c r="G425" s="65" t="e">
        <f>VLOOKUP(E425,'Trimming log'!$F$5:$V$5000,3,FALSE)</f>
        <v>#N/A</v>
      </c>
      <c r="H425" s="508" t="e">
        <f>VLOOKUP(E425,'Trimming log'!$F$5:$V$5000,4,FALSE)</f>
        <v>#N/A</v>
      </c>
      <c r="I425" s="65" t="e">
        <f>VLOOKUP(E425,'Trimming log'!$F$5:$V$5000,5,FALSE)</f>
        <v>#N/A</v>
      </c>
      <c r="J425" s="65" t="e">
        <f>VLOOKUP(E425,'Trimming log'!$F$5:$V$5000,6,FALSE)</f>
        <v>#N/A</v>
      </c>
      <c r="K425" s="65" t="e">
        <f>VLOOKUP(E425,'Trimming log'!$F$5:$V$5000,7,FALSE)</f>
        <v>#N/A</v>
      </c>
      <c r="L425" s="65" t="e">
        <f>VLOOKUP(E425,'Trimming log'!$F$5:$V$5000,8,FALSE)</f>
        <v>#N/A</v>
      </c>
      <c r="M425" s="65" t="e">
        <f>VLOOKUP(E425,'Trimming log'!$F$5:$V$5000,9,FALSE)</f>
        <v>#N/A</v>
      </c>
      <c r="N425" s="507" t="e">
        <f>VLOOKUP(E425,'Trimming log'!$F$5:$V$5000,10,FALSE)</f>
        <v>#N/A</v>
      </c>
      <c r="O425" s="65" t="e">
        <f>VLOOKUP(E425,'Trimming log'!$F$5:$V$5000,11,FALSE)</f>
        <v>#N/A</v>
      </c>
      <c r="P425" s="65" t="e">
        <f>VLOOKUP(E425,'Trimming log'!$F$5:$V$5000,12,FALSE)</f>
        <v>#N/A</v>
      </c>
      <c r="Q425" s="65" t="e">
        <f>VLOOKUP(E425,'Trimming log'!$F$5:$V$5000,13,FALSE)</f>
        <v>#N/A</v>
      </c>
      <c r="R425" s="65" t="e">
        <f>VLOOKUP(E425,'Trimming log'!$F$5:$V$5000,14,FALSE)</f>
        <v>#N/A</v>
      </c>
      <c r="S425" s="65" t="e">
        <f>VLOOKUP(E425,'Trimming log'!$F$5:$V$5000,15,FALSE)</f>
        <v>#N/A</v>
      </c>
      <c r="T425" s="65" t="e">
        <f t="shared" si="80"/>
        <v>#N/A</v>
      </c>
      <c r="U425" s="491" t="str">
        <f t="shared" si="81"/>
        <v/>
      </c>
      <c r="V425" s="74">
        <f t="shared" si="82"/>
        <v>0</v>
      </c>
      <c r="W425" s="134">
        <f t="shared" si="83"/>
        <v>0</v>
      </c>
      <c r="X425" s="134" t="e">
        <f>VLOOKUP(E425,'Trimming log'!$F$5:$Y$5000,19,FALSE)</f>
        <v>#N/A</v>
      </c>
      <c r="Y425" s="134" t="e">
        <f>VLOOKUP(E425,'Trimming log'!$F$5:$Y$5000,20,FALSE)</f>
        <v>#N/A</v>
      </c>
      <c r="Z425" s="135" t="e">
        <f t="shared" si="84"/>
        <v>#N/A</v>
      </c>
      <c r="AA425" s="135" t="e">
        <f t="shared" si="85"/>
        <v>#N/A</v>
      </c>
      <c r="AB425" s="136" t="e">
        <f t="shared" si="86"/>
        <v>#N/A</v>
      </c>
      <c r="AC425" s="136" t="e">
        <f t="shared" si="87"/>
        <v>#N/A</v>
      </c>
      <c r="AD425" s="136" t="e">
        <f t="shared" si="88"/>
        <v>#N/A</v>
      </c>
      <c r="AE425" s="136" t="e">
        <f t="shared" si="89"/>
        <v>#N/A</v>
      </c>
    </row>
    <row r="426" spans="1:31" ht="15" customHeight="1">
      <c r="A426" s="67" t="str">
        <f t="shared" si="78"/>
        <v/>
      </c>
      <c r="B426" s="65">
        <f t="shared" si="90"/>
        <v>403</v>
      </c>
      <c r="C426" s="68" t="str">
        <f t="shared" si="79"/>
        <v/>
      </c>
      <c r="D426" s="69"/>
      <c r="E426" s="66"/>
      <c r="F426" s="65" t="e">
        <f>VLOOKUP(E426,'Trimming log'!$F$5:$V$5000,2,FALSE)</f>
        <v>#N/A</v>
      </c>
      <c r="G426" s="65" t="e">
        <f>VLOOKUP(E426,'Trimming log'!$F$5:$V$5000,3,FALSE)</f>
        <v>#N/A</v>
      </c>
      <c r="H426" s="508" t="e">
        <f>VLOOKUP(E426,'Trimming log'!$F$5:$V$5000,4,FALSE)</f>
        <v>#N/A</v>
      </c>
      <c r="I426" s="65" t="e">
        <f>VLOOKUP(E426,'Trimming log'!$F$5:$V$5000,5,FALSE)</f>
        <v>#N/A</v>
      </c>
      <c r="J426" s="65" t="e">
        <f>VLOOKUP(E426,'Trimming log'!$F$5:$V$5000,6,FALSE)</f>
        <v>#N/A</v>
      </c>
      <c r="K426" s="65" t="e">
        <f>VLOOKUP(E426,'Trimming log'!$F$5:$V$5000,7,FALSE)</f>
        <v>#N/A</v>
      </c>
      <c r="L426" s="65" t="e">
        <f>VLOOKUP(E426,'Trimming log'!$F$5:$V$5000,8,FALSE)</f>
        <v>#N/A</v>
      </c>
      <c r="M426" s="65" t="e">
        <f>VLOOKUP(E426,'Trimming log'!$F$5:$V$5000,9,FALSE)</f>
        <v>#N/A</v>
      </c>
      <c r="N426" s="507" t="e">
        <f>VLOOKUP(E426,'Trimming log'!$F$5:$V$5000,10,FALSE)</f>
        <v>#N/A</v>
      </c>
      <c r="O426" s="65" t="e">
        <f>VLOOKUP(E426,'Trimming log'!$F$5:$V$5000,11,FALSE)</f>
        <v>#N/A</v>
      </c>
      <c r="P426" s="65" t="e">
        <f>VLOOKUP(E426,'Trimming log'!$F$5:$V$5000,12,FALSE)</f>
        <v>#N/A</v>
      </c>
      <c r="Q426" s="65" t="e">
        <f>VLOOKUP(E426,'Trimming log'!$F$5:$V$5000,13,FALSE)</f>
        <v>#N/A</v>
      </c>
      <c r="R426" s="65" t="e">
        <f>VLOOKUP(E426,'Trimming log'!$F$5:$V$5000,14,FALSE)</f>
        <v>#N/A</v>
      </c>
      <c r="S426" s="65" t="e">
        <f>VLOOKUP(E426,'Trimming log'!$F$5:$V$5000,15,FALSE)</f>
        <v>#N/A</v>
      </c>
      <c r="T426" s="65" t="e">
        <f t="shared" si="80"/>
        <v>#N/A</v>
      </c>
      <c r="U426" s="491" t="str">
        <f t="shared" si="81"/>
        <v/>
      </c>
      <c r="V426" s="74">
        <f t="shared" si="82"/>
        <v>0</v>
      </c>
      <c r="W426" s="134">
        <f t="shared" si="83"/>
        <v>0</v>
      </c>
      <c r="X426" s="134" t="e">
        <f>VLOOKUP(E426,'Trimming log'!$F$5:$Y$5000,19,FALSE)</f>
        <v>#N/A</v>
      </c>
      <c r="Y426" s="134" t="e">
        <f>VLOOKUP(E426,'Trimming log'!$F$5:$Y$5000,20,FALSE)</f>
        <v>#N/A</v>
      </c>
      <c r="Z426" s="135" t="e">
        <f t="shared" si="84"/>
        <v>#N/A</v>
      </c>
      <c r="AA426" s="135" t="e">
        <f t="shared" si="85"/>
        <v>#N/A</v>
      </c>
      <c r="AB426" s="136" t="e">
        <f t="shared" si="86"/>
        <v>#N/A</v>
      </c>
      <c r="AC426" s="136" t="e">
        <f t="shared" si="87"/>
        <v>#N/A</v>
      </c>
      <c r="AD426" s="136" t="e">
        <f t="shared" si="88"/>
        <v>#N/A</v>
      </c>
      <c r="AE426" s="136" t="e">
        <f t="shared" si="89"/>
        <v>#N/A</v>
      </c>
    </row>
    <row r="427" spans="1:31" ht="15" customHeight="1">
      <c r="A427" s="67" t="str">
        <f t="shared" si="78"/>
        <v/>
      </c>
      <c r="B427" s="65">
        <f t="shared" si="90"/>
        <v>404</v>
      </c>
      <c r="C427" s="68" t="str">
        <f t="shared" si="79"/>
        <v/>
      </c>
      <c r="D427" s="69"/>
      <c r="E427" s="66"/>
      <c r="F427" s="65" t="e">
        <f>VLOOKUP(E427,'Trimming log'!$F$5:$V$5000,2,FALSE)</f>
        <v>#N/A</v>
      </c>
      <c r="G427" s="65" t="e">
        <f>VLOOKUP(E427,'Trimming log'!$F$5:$V$5000,3,FALSE)</f>
        <v>#N/A</v>
      </c>
      <c r="H427" s="508" t="e">
        <f>VLOOKUP(E427,'Trimming log'!$F$5:$V$5000,4,FALSE)</f>
        <v>#N/A</v>
      </c>
      <c r="I427" s="65" t="e">
        <f>VLOOKUP(E427,'Trimming log'!$F$5:$V$5000,5,FALSE)</f>
        <v>#N/A</v>
      </c>
      <c r="J427" s="65" t="e">
        <f>VLOOKUP(E427,'Trimming log'!$F$5:$V$5000,6,FALSE)</f>
        <v>#N/A</v>
      </c>
      <c r="K427" s="65" t="e">
        <f>VLOOKUP(E427,'Trimming log'!$F$5:$V$5000,7,FALSE)</f>
        <v>#N/A</v>
      </c>
      <c r="L427" s="65" t="e">
        <f>VLOOKUP(E427,'Trimming log'!$F$5:$V$5000,8,FALSE)</f>
        <v>#N/A</v>
      </c>
      <c r="M427" s="65" t="e">
        <f>VLOOKUP(E427,'Trimming log'!$F$5:$V$5000,9,FALSE)</f>
        <v>#N/A</v>
      </c>
      <c r="N427" s="507" t="e">
        <f>VLOOKUP(E427,'Trimming log'!$F$5:$V$5000,10,FALSE)</f>
        <v>#N/A</v>
      </c>
      <c r="O427" s="65" t="e">
        <f>VLOOKUP(E427,'Trimming log'!$F$5:$V$5000,11,FALSE)</f>
        <v>#N/A</v>
      </c>
      <c r="P427" s="65" t="e">
        <f>VLOOKUP(E427,'Trimming log'!$F$5:$V$5000,12,FALSE)</f>
        <v>#N/A</v>
      </c>
      <c r="Q427" s="65" t="e">
        <f>VLOOKUP(E427,'Trimming log'!$F$5:$V$5000,13,FALSE)</f>
        <v>#N/A</v>
      </c>
      <c r="R427" s="65" t="e">
        <f>VLOOKUP(E427,'Trimming log'!$F$5:$V$5000,14,FALSE)</f>
        <v>#N/A</v>
      </c>
      <c r="S427" s="65" t="e">
        <f>VLOOKUP(E427,'Trimming log'!$F$5:$V$5000,15,FALSE)</f>
        <v>#N/A</v>
      </c>
      <c r="T427" s="65" t="e">
        <f t="shared" si="80"/>
        <v>#N/A</v>
      </c>
      <c r="U427" s="491" t="str">
        <f t="shared" si="81"/>
        <v/>
      </c>
      <c r="V427" s="74">
        <f t="shared" si="82"/>
        <v>0</v>
      </c>
      <c r="W427" s="134">
        <f t="shared" si="83"/>
        <v>0</v>
      </c>
      <c r="X427" s="134" t="e">
        <f>VLOOKUP(E427,'Trimming log'!$F$5:$Y$5000,19,FALSE)</f>
        <v>#N/A</v>
      </c>
      <c r="Y427" s="134" t="e">
        <f>VLOOKUP(E427,'Trimming log'!$F$5:$Y$5000,20,FALSE)</f>
        <v>#N/A</v>
      </c>
      <c r="Z427" s="135" t="e">
        <f t="shared" si="84"/>
        <v>#N/A</v>
      </c>
      <c r="AA427" s="135" t="e">
        <f t="shared" si="85"/>
        <v>#N/A</v>
      </c>
      <c r="AB427" s="136" t="e">
        <f t="shared" si="86"/>
        <v>#N/A</v>
      </c>
      <c r="AC427" s="136" t="e">
        <f t="shared" si="87"/>
        <v>#N/A</v>
      </c>
      <c r="AD427" s="136" t="e">
        <f t="shared" si="88"/>
        <v>#N/A</v>
      </c>
      <c r="AE427" s="136" t="e">
        <f t="shared" si="89"/>
        <v>#N/A</v>
      </c>
    </row>
    <row r="428" spans="1:31" ht="15" customHeight="1">
      <c r="A428" s="67" t="str">
        <f t="shared" si="78"/>
        <v/>
      </c>
      <c r="B428" s="65">
        <f t="shared" si="90"/>
        <v>405</v>
      </c>
      <c r="C428" s="68" t="str">
        <f t="shared" si="79"/>
        <v/>
      </c>
      <c r="D428" s="69"/>
      <c r="E428" s="66"/>
      <c r="F428" s="65" t="e">
        <f>VLOOKUP(E428,'Trimming log'!$F$5:$V$5000,2,FALSE)</f>
        <v>#N/A</v>
      </c>
      <c r="G428" s="65" t="e">
        <f>VLOOKUP(E428,'Trimming log'!$F$5:$V$5000,3,FALSE)</f>
        <v>#N/A</v>
      </c>
      <c r="H428" s="508" t="e">
        <f>VLOOKUP(E428,'Trimming log'!$F$5:$V$5000,4,FALSE)</f>
        <v>#N/A</v>
      </c>
      <c r="I428" s="65" t="e">
        <f>VLOOKUP(E428,'Trimming log'!$F$5:$V$5000,5,FALSE)</f>
        <v>#N/A</v>
      </c>
      <c r="J428" s="65" t="e">
        <f>VLOOKUP(E428,'Trimming log'!$F$5:$V$5000,6,FALSE)</f>
        <v>#N/A</v>
      </c>
      <c r="K428" s="65" t="e">
        <f>VLOOKUP(E428,'Trimming log'!$F$5:$V$5000,7,FALSE)</f>
        <v>#N/A</v>
      </c>
      <c r="L428" s="65" t="e">
        <f>VLOOKUP(E428,'Trimming log'!$F$5:$V$5000,8,FALSE)</f>
        <v>#N/A</v>
      </c>
      <c r="M428" s="65" t="e">
        <f>VLOOKUP(E428,'Trimming log'!$F$5:$V$5000,9,FALSE)</f>
        <v>#N/A</v>
      </c>
      <c r="N428" s="507" t="e">
        <f>VLOOKUP(E428,'Trimming log'!$F$5:$V$5000,10,FALSE)</f>
        <v>#N/A</v>
      </c>
      <c r="O428" s="65" t="e">
        <f>VLOOKUP(E428,'Trimming log'!$F$5:$V$5000,11,FALSE)</f>
        <v>#N/A</v>
      </c>
      <c r="P428" s="65" t="e">
        <f>VLOOKUP(E428,'Trimming log'!$F$5:$V$5000,12,FALSE)</f>
        <v>#N/A</v>
      </c>
      <c r="Q428" s="65" t="e">
        <f>VLOOKUP(E428,'Trimming log'!$F$5:$V$5000,13,FALSE)</f>
        <v>#N/A</v>
      </c>
      <c r="R428" s="65" t="e">
        <f>VLOOKUP(E428,'Trimming log'!$F$5:$V$5000,14,FALSE)</f>
        <v>#N/A</v>
      </c>
      <c r="S428" s="65" t="e">
        <f>VLOOKUP(E428,'Trimming log'!$F$5:$V$5000,15,FALSE)</f>
        <v>#N/A</v>
      </c>
      <c r="T428" s="65" t="e">
        <f t="shared" si="80"/>
        <v>#N/A</v>
      </c>
      <c r="U428" s="491" t="str">
        <f t="shared" si="81"/>
        <v/>
      </c>
      <c r="V428" s="74">
        <f t="shared" si="82"/>
        <v>0</v>
      </c>
      <c r="W428" s="134">
        <f t="shared" si="83"/>
        <v>0</v>
      </c>
      <c r="X428" s="134" t="e">
        <f>VLOOKUP(E428,'Trimming log'!$F$5:$Y$5000,19,FALSE)</f>
        <v>#N/A</v>
      </c>
      <c r="Y428" s="134" t="e">
        <f>VLOOKUP(E428,'Trimming log'!$F$5:$Y$5000,20,FALSE)</f>
        <v>#N/A</v>
      </c>
      <c r="Z428" s="135" t="e">
        <f t="shared" si="84"/>
        <v>#N/A</v>
      </c>
      <c r="AA428" s="135" t="e">
        <f t="shared" si="85"/>
        <v>#N/A</v>
      </c>
      <c r="AB428" s="136" t="e">
        <f t="shared" si="86"/>
        <v>#N/A</v>
      </c>
      <c r="AC428" s="136" t="e">
        <f t="shared" si="87"/>
        <v>#N/A</v>
      </c>
      <c r="AD428" s="136" t="e">
        <f t="shared" si="88"/>
        <v>#N/A</v>
      </c>
      <c r="AE428" s="136" t="e">
        <f t="shared" si="89"/>
        <v>#N/A</v>
      </c>
    </row>
    <row r="429" spans="1:31" ht="15" customHeight="1">
      <c r="A429" s="67" t="str">
        <f t="shared" si="78"/>
        <v/>
      </c>
      <c r="B429" s="65">
        <f t="shared" si="90"/>
        <v>406</v>
      </c>
      <c r="C429" s="68" t="str">
        <f t="shared" si="79"/>
        <v/>
      </c>
      <c r="D429" s="69"/>
      <c r="E429" s="66"/>
      <c r="F429" s="65" t="e">
        <f>VLOOKUP(E429,'Trimming log'!$F$5:$V$5000,2,FALSE)</f>
        <v>#N/A</v>
      </c>
      <c r="G429" s="65" t="e">
        <f>VLOOKUP(E429,'Trimming log'!$F$5:$V$5000,3,FALSE)</f>
        <v>#N/A</v>
      </c>
      <c r="H429" s="508" t="e">
        <f>VLOOKUP(E429,'Trimming log'!$F$5:$V$5000,4,FALSE)</f>
        <v>#N/A</v>
      </c>
      <c r="I429" s="65" t="e">
        <f>VLOOKUP(E429,'Trimming log'!$F$5:$V$5000,5,FALSE)</f>
        <v>#N/A</v>
      </c>
      <c r="J429" s="65" t="e">
        <f>VLOOKUP(E429,'Trimming log'!$F$5:$V$5000,6,FALSE)</f>
        <v>#N/A</v>
      </c>
      <c r="K429" s="65" t="e">
        <f>VLOOKUP(E429,'Trimming log'!$F$5:$V$5000,7,FALSE)</f>
        <v>#N/A</v>
      </c>
      <c r="L429" s="65" t="e">
        <f>VLOOKUP(E429,'Trimming log'!$F$5:$V$5000,8,FALSE)</f>
        <v>#N/A</v>
      </c>
      <c r="M429" s="65" t="e">
        <f>VLOOKUP(E429,'Trimming log'!$F$5:$V$5000,9,FALSE)</f>
        <v>#N/A</v>
      </c>
      <c r="N429" s="507" t="e">
        <f>VLOOKUP(E429,'Trimming log'!$F$5:$V$5000,10,FALSE)</f>
        <v>#N/A</v>
      </c>
      <c r="O429" s="65" t="e">
        <f>VLOOKUP(E429,'Trimming log'!$F$5:$V$5000,11,FALSE)</f>
        <v>#N/A</v>
      </c>
      <c r="P429" s="65" t="e">
        <f>VLOOKUP(E429,'Trimming log'!$F$5:$V$5000,12,FALSE)</f>
        <v>#N/A</v>
      </c>
      <c r="Q429" s="65" t="e">
        <f>VLOOKUP(E429,'Trimming log'!$F$5:$V$5000,13,FALSE)</f>
        <v>#N/A</v>
      </c>
      <c r="R429" s="65" t="e">
        <f>VLOOKUP(E429,'Trimming log'!$F$5:$V$5000,14,FALSE)</f>
        <v>#N/A</v>
      </c>
      <c r="S429" s="65" t="e">
        <f>VLOOKUP(E429,'Trimming log'!$F$5:$V$5000,15,FALSE)</f>
        <v>#N/A</v>
      </c>
      <c r="T429" s="65" t="e">
        <f t="shared" si="80"/>
        <v>#N/A</v>
      </c>
      <c r="U429" s="491" t="str">
        <f t="shared" si="81"/>
        <v/>
      </c>
      <c r="V429" s="74">
        <f t="shared" si="82"/>
        <v>0</v>
      </c>
      <c r="W429" s="134">
        <f t="shared" si="83"/>
        <v>0</v>
      </c>
      <c r="X429" s="134" t="e">
        <f>VLOOKUP(E429,'Trimming log'!$F$5:$Y$5000,19,FALSE)</f>
        <v>#N/A</v>
      </c>
      <c r="Y429" s="134" t="e">
        <f>VLOOKUP(E429,'Trimming log'!$F$5:$Y$5000,20,FALSE)</f>
        <v>#N/A</v>
      </c>
      <c r="Z429" s="135" t="e">
        <f t="shared" si="84"/>
        <v>#N/A</v>
      </c>
      <c r="AA429" s="135" t="e">
        <f t="shared" si="85"/>
        <v>#N/A</v>
      </c>
      <c r="AB429" s="136" t="e">
        <f t="shared" si="86"/>
        <v>#N/A</v>
      </c>
      <c r="AC429" s="136" t="e">
        <f t="shared" si="87"/>
        <v>#N/A</v>
      </c>
      <c r="AD429" s="136" t="e">
        <f t="shared" si="88"/>
        <v>#N/A</v>
      </c>
      <c r="AE429" s="136" t="e">
        <f t="shared" si="89"/>
        <v>#N/A</v>
      </c>
    </row>
    <row r="430" spans="1:31" ht="15" customHeight="1">
      <c r="A430" s="67" t="str">
        <f t="shared" si="78"/>
        <v/>
      </c>
      <c r="B430" s="65">
        <f t="shared" si="90"/>
        <v>407</v>
      </c>
      <c r="C430" s="68" t="str">
        <f t="shared" si="79"/>
        <v/>
      </c>
      <c r="D430" s="69"/>
      <c r="E430" s="66"/>
      <c r="F430" s="65" t="e">
        <f>VLOOKUP(E430,'Trimming log'!$F$5:$V$5000,2,FALSE)</f>
        <v>#N/A</v>
      </c>
      <c r="G430" s="65" t="e">
        <f>VLOOKUP(E430,'Trimming log'!$F$5:$V$5000,3,FALSE)</f>
        <v>#N/A</v>
      </c>
      <c r="H430" s="508" t="e">
        <f>VLOOKUP(E430,'Trimming log'!$F$5:$V$5000,4,FALSE)</f>
        <v>#N/A</v>
      </c>
      <c r="I430" s="65" t="e">
        <f>VLOOKUP(E430,'Trimming log'!$F$5:$V$5000,5,FALSE)</f>
        <v>#N/A</v>
      </c>
      <c r="J430" s="65" t="e">
        <f>VLOOKUP(E430,'Trimming log'!$F$5:$V$5000,6,FALSE)</f>
        <v>#N/A</v>
      </c>
      <c r="K430" s="65" t="e">
        <f>VLOOKUP(E430,'Trimming log'!$F$5:$V$5000,7,FALSE)</f>
        <v>#N/A</v>
      </c>
      <c r="L430" s="65" t="e">
        <f>VLOOKUP(E430,'Trimming log'!$F$5:$V$5000,8,FALSE)</f>
        <v>#N/A</v>
      </c>
      <c r="M430" s="65" t="e">
        <f>VLOOKUP(E430,'Trimming log'!$F$5:$V$5000,9,FALSE)</f>
        <v>#N/A</v>
      </c>
      <c r="N430" s="507" t="e">
        <f>VLOOKUP(E430,'Trimming log'!$F$5:$V$5000,10,FALSE)</f>
        <v>#N/A</v>
      </c>
      <c r="O430" s="65" t="e">
        <f>VLOOKUP(E430,'Trimming log'!$F$5:$V$5000,11,FALSE)</f>
        <v>#N/A</v>
      </c>
      <c r="P430" s="65" t="e">
        <f>VLOOKUP(E430,'Trimming log'!$F$5:$V$5000,12,FALSE)</f>
        <v>#N/A</v>
      </c>
      <c r="Q430" s="65" t="e">
        <f>VLOOKUP(E430,'Trimming log'!$F$5:$V$5000,13,FALSE)</f>
        <v>#N/A</v>
      </c>
      <c r="R430" s="65" t="e">
        <f>VLOOKUP(E430,'Trimming log'!$F$5:$V$5000,14,FALSE)</f>
        <v>#N/A</v>
      </c>
      <c r="S430" s="65" t="e">
        <f>VLOOKUP(E430,'Trimming log'!$F$5:$V$5000,15,FALSE)</f>
        <v>#N/A</v>
      </c>
      <c r="T430" s="65" t="e">
        <f t="shared" si="80"/>
        <v>#N/A</v>
      </c>
      <c r="U430" s="491" t="str">
        <f t="shared" si="81"/>
        <v/>
      </c>
      <c r="V430" s="74">
        <f t="shared" si="82"/>
        <v>0</v>
      </c>
      <c r="W430" s="134">
        <f t="shared" si="83"/>
        <v>0</v>
      </c>
      <c r="X430" s="134" t="e">
        <f>VLOOKUP(E430,'Trimming log'!$F$5:$Y$5000,19,FALSE)</f>
        <v>#N/A</v>
      </c>
      <c r="Y430" s="134" t="e">
        <f>VLOOKUP(E430,'Trimming log'!$F$5:$Y$5000,20,FALSE)</f>
        <v>#N/A</v>
      </c>
      <c r="Z430" s="135" t="e">
        <f t="shared" si="84"/>
        <v>#N/A</v>
      </c>
      <c r="AA430" s="135" t="e">
        <f t="shared" si="85"/>
        <v>#N/A</v>
      </c>
      <c r="AB430" s="136" t="e">
        <f t="shared" si="86"/>
        <v>#N/A</v>
      </c>
      <c r="AC430" s="136" t="e">
        <f t="shared" si="87"/>
        <v>#N/A</v>
      </c>
      <c r="AD430" s="136" t="e">
        <f t="shared" si="88"/>
        <v>#N/A</v>
      </c>
      <c r="AE430" s="136" t="e">
        <f t="shared" si="89"/>
        <v>#N/A</v>
      </c>
    </row>
    <row r="431" spans="1:31" ht="15" customHeight="1">
      <c r="A431" s="67" t="str">
        <f t="shared" si="78"/>
        <v/>
      </c>
      <c r="B431" s="65">
        <f t="shared" si="90"/>
        <v>408</v>
      </c>
      <c r="C431" s="68" t="str">
        <f t="shared" si="79"/>
        <v/>
      </c>
      <c r="D431" s="69"/>
      <c r="E431" s="66"/>
      <c r="F431" s="65" t="e">
        <f>VLOOKUP(E431,'Trimming log'!$F$5:$V$5000,2,FALSE)</f>
        <v>#N/A</v>
      </c>
      <c r="G431" s="65" t="e">
        <f>VLOOKUP(E431,'Trimming log'!$F$5:$V$5000,3,FALSE)</f>
        <v>#N/A</v>
      </c>
      <c r="H431" s="508" t="e">
        <f>VLOOKUP(E431,'Trimming log'!$F$5:$V$5000,4,FALSE)</f>
        <v>#N/A</v>
      </c>
      <c r="I431" s="65" t="e">
        <f>VLOOKUP(E431,'Trimming log'!$F$5:$V$5000,5,FALSE)</f>
        <v>#N/A</v>
      </c>
      <c r="J431" s="65" t="e">
        <f>VLOOKUP(E431,'Trimming log'!$F$5:$V$5000,6,FALSE)</f>
        <v>#N/A</v>
      </c>
      <c r="K431" s="65" t="e">
        <f>VLOOKUP(E431,'Trimming log'!$F$5:$V$5000,7,FALSE)</f>
        <v>#N/A</v>
      </c>
      <c r="L431" s="65" t="e">
        <f>VLOOKUP(E431,'Trimming log'!$F$5:$V$5000,8,FALSE)</f>
        <v>#N/A</v>
      </c>
      <c r="M431" s="65" t="e">
        <f>VLOOKUP(E431,'Trimming log'!$F$5:$V$5000,9,FALSE)</f>
        <v>#N/A</v>
      </c>
      <c r="N431" s="507" t="e">
        <f>VLOOKUP(E431,'Trimming log'!$F$5:$V$5000,10,FALSE)</f>
        <v>#N/A</v>
      </c>
      <c r="O431" s="65" t="e">
        <f>VLOOKUP(E431,'Trimming log'!$F$5:$V$5000,11,FALSE)</f>
        <v>#N/A</v>
      </c>
      <c r="P431" s="65" t="e">
        <f>VLOOKUP(E431,'Trimming log'!$F$5:$V$5000,12,FALSE)</f>
        <v>#N/A</v>
      </c>
      <c r="Q431" s="65" t="e">
        <f>VLOOKUP(E431,'Trimming log'!$F$5:$V$5000,13,FALSE)</f>
        <v>#N/A</v>
      </c>
      <c r="R431" s="65" t="e">
        <f>VLOOKUP(E431,'Trimming log'!$F$5:$V$5000,14,FALSE)</f>
        <v>#N/A</v>
      </c>
      <c r="S431" s="65" t="e">
        <f>VLOOKUP(E431,'Trimming log'!$F$5:$V$5000,15,FALSE)</f>
        <v>#N/A</v>
      </c>
      <c r="T431" s="65" t="e">
        <f t="shared" si="80"/>
        <v>#N/A</v>
      </c>
      <c r="U431" s="491" t="str">
        <f t="shared" si="81"/>
        <v/>
      </c>
      <c r="V431" s="74">
        <f t="shared" si="82"/>
        <v>0</v>
      </c>
      <c r="W431" s="134">
        <f t="shared" si="83"/>
        <v>0</v>
      </c>
      <c r="X431" s="134" t="e">
        <f>VLOOKUP(E431,'Trimming log'!$F$5:$Y$5000,19,FALSE)</f>
        <v>#N/A</v>
      </c>
      <c r="Y431" s="134" t="e">
        <f>VLOOKUP(E431,'Trimming log'!$F$5:$Y$5000,20,FALSE)</f>
        <v>#N/A</v>
      </c>
      <c r="Z431" s="135" t="e">
        <f t="shared" si="84"/>
        <v>#N/A</v>
      </c>
      <c r="AA431" s="135" t="e">
        <f t="shared" si="85"/>
        <v>#N/A</v>
      </c>
      <c r="AB431" s="136" t="e">
        <f t="shared" si="86"/>
        <v>#N/A</v>
      </c>
      <c r="AC431" s="136" t="e">
        <f t="shared" si="87"/>
        <v>#N/A</v>
      </c>
      <c r="AD431" s="136" t="e">
        <f t="shared" si="88"/>
        <v>#N/A</v>
      </c>
      <c r="AE431" s="136" t="e">
        <f t="shared" si="89"/>
        <v>#N/A</v>
      </c>
    </row>
    <row r="432" spans="1:31" ht="15" customHeight="1">
      <c r="A432" s="67" t="str">
        <f t="shared" si="78"/>
        <v/>
      </c>
      <c r="B432" s="65">
        <f t="shared" si="90"/>
        <v>409</v>
      </c>
      <c r="C432" s="68" t="str">
        <f t="shared" si="79"/>
        <v/>
      </c>
      <c r="D432" s="69"/>
      <c r="E432" s="66"/>
      <c r="F432" s="65" t="e">
        <f>VLOOKUP(E432,'Trimming log'!$F$5:$V$5000,2,FALSE)</f>
        <v>#N/A</v>
      </c>
      <c r="G432" s="65" t="e">
        <f>VLOOKUP(E432,'Trimming log'!$F$5:$V$5000,3,FALSE)</f>
        <v>#N/A</v>
      </c>
      <c r="H432" s="508" t="e">
        <f>VLOOKUP(E432,'Trimming log'!$F$5:$V$5000,4,FALSE)</f>
        <v>#N/A</v>
      </c>
      <c r="I432" s="65" t="e">
        <f>VLOOKUP(E432,'Trimming log'!$F$5:$V$5000,5,FALSE)</f>
        <v>#N/A</v>
      </c>
      <c r="J432" s="65" t="e">
        <f>VLOOKUP(E432,'Trimming log'!$F$5:$V$5000,6,FALSE)</f>
        <v>#N/A</v>
      </c>
      <c r="K432" s="65" t="e">
        <f>VLOOKUP(E432,'Trimming log'!$F$5:$V$5000,7,FALSE)</f>
        <v>#N/A</v>
      </c>
      <c r="L432" s="65" t="e">
        <f>VLOOKUP(E432,'Trimming log'!$F$5:$V$5000,8,FALSE)</f>
        <v>#N/A</v>
      </c>
      <c r="M432" s="65" t="e">
        <f>VLOOKUP(E432,'Trimming log'!$F$5:$V$5000,9,FALSE)</f>
        <v>#N/A</v>
      </c>
      <c r="N432" s="507" t="e">
        <f>VLOOKUP(E432,'Trimming log'!$F$5:$V$5000,10,FALSE)</f>
        <v>#N/A</v>
      </c>
      <c r="O432" s="65" t="e">
        <f>VLOOKUP(E432,'Trimming log'!$F$5:$V$5000,11,FALSE)</f>
        <v>#N/A</v>
      </c>
      <c r="P432" s="65" t="e">
        <f>VLOOKUP(E432,'Trimming log'!$F$5:$V$5000,12,FALSE)</f>
        <v>#N/A</v>
      </c>
      <c r="Q432" s="65" t="e">
        <f>VLOOKUP(E432,'Trimming log'!$F$5:$V$5000,13,FALSE)</f>
        <v>#N/A</v>
      </c>
      <c r="R432" s="65" t="e">
        <f>VLOOKUP(E432,'Trimming log'!$F$5:$V$5000,14,FALSE)</f>
        <v>#N/A</v>
      </c>
      <c r="S432" s="65" t="e">
        <f>VLOOKUP(E432,'Trimming log'!$F$5:$V$5000,15,FALSE)</f>
        <v>#N/A</v>
      </c>
      <c r="T432" s="65" t="e">
        <f t="shared" si="80"/>
        <v>#N/A</v>
      </c>
      <c r="U432" s="491" t="str">
        <f t="shared" si="81"/>
        <v/>
      </c>
      <c r="V432" s="74">
        <f t="shared" si="82"/>
        <v>0</v>
      </c>
      <c r="W432" s="134">
        <f t="shared" si="83"/>
        <v>0</v>
      </c>
      <c r="X432" s="134" t="e">
        <f>VLOOKUP(E432,'Trimming log'!$F$5:$Y$5000,19,FALSE)</f>
        <v>#N/A</v>
      </c>
      <c r="Y432" s="134" t="e">
        <f>VLOOKUP(E432,'Trimming log'!$F$5:$Y$5000,20,FALSE)</f>
        <v>#N/A</v>
      </c>
      <c r="Z432" s="135" t="e">
        <f t="shared" si="84"/>
        <v>#N/A</v>
      </c>
      <c r="AA432" s="135" t="e">
        <f t="shared" si="85"/>
        <v>#N/A</v>
      </c>
      <c r="AB432" s="136" t="e">
        <f t="shared" si="86"/>
        <v>#N/A</v>
      </c>
      <c r="AC432" s="136" t="e">
        <f t="shared" si="87"/>
        <v>#N/A</v>
      </c>
      <c r="AD432" s="136" t="e">
        <f t="shared" si="88"/>
        <v>#N/A</v>
      </c>
      <c r="AE432" s="136" t="e">
        <f t="shared" si="89"/>
        <v>#N/A</v>
      </c>
    </row>
    <row r="433" spans="1:31" ht="15" customHeight="1">
      <c r="A433" s="67" t="str">
        <f t="shared" si="78"/>
        <v/>
      </c>
      <c r="B433" s="65">
        <f t="shared" si="90"/>
        <v>410</v>
      </c>
      <c r="C433" s="68" t="str">
        <f t="shared" si="79"/>
        <v/>
      </c>
      <c r="D433" s="69"/>
      <c r="E433" s="66"/>
      <c r="F433" s="65" t="e">
        <f>VLOOKUP(E433,'Trimming log'!$F$5:$V$5000,2,FALSE)</f>
        <v>#N/A</v>
      </c>
      <c r="G433" s="65" t="e">
        <f>VLOOKUP(E433,'Trimming log'!$F$5:$V$5000,3,FALSE)</f>
        <v>#N/A</v>
      </c>
      <c r="H433" s="508" t="e">
        <f>VLOOKUP(E433,'Trimming log'!$F$5:$V$5000,4,FALSE)</f>
        <v>#N/A</v>
      </c>
      <c r="I433" s="65" t="e">
        <f>VLOOKUP(E433,'Trimming log'!$F$5:$V$5000,5,FALSE)</f>
        <v>#N/A</v>
      </c>
      <c r="J433" s="65" t="e">
        <f>VLOOKUP(E433,'Trimming log'!$F$5:$V$5000,6,FALSE)</f>
        <v>#N/A</v>
      </c>
      <c r="K433" s="65" t="e">
        <f>VLOOKUP(E433,'Trimming log'!$F$5:$V$5000,7,FALSE)</f>
        <v>#N/A</v>
      </c>
      <c r="L433" s="65" t="e">
        <f>VLOOKUP(E433,'Trimming log'!$F$5:$V$5000,8,FALSE)</f>
        <v>#N/A</v>
      </c>
      <c r="M433" s="65" t="e">
        <f>VLOOKUP(E433,'Trimming log'!$F$5:$V$5000,9,FALSE)</f>
        <v>#N/A</v>
      </c>
      <c r="N433" s="507" t="e">
        <f>VLOOKUP(E433,'Trimming log'!$F$5:$V$5000,10,FALSE)</f>
        <v>#N/A</v>
      </c>
      <c r="O433" s="65" t="e">
        <f>VLOOKUP(E433,'Trimming log'!$F$5:$V$5000,11,FALSE)</f>
        <v>#N/A</v>
      </c>
      <c r="P433" s="65" t="e">
        <f>VLOOKUP(E433,'Trimming log'!$F$5:$V$5000,12,FALSE)</f>
        <v>#N/A</v>
      </c>
      <c r="Q433" s="65" t="e">
        <f>VLOOKUP(E433,'Trimming log'!$F$5:$V$5000,13,FALSE)</f>
        <v>#N/A</v>
      </c>
      <c r="R433" s="65" t="e">
        <f>VLOOKUP(E433,'Trimming log'!$F$5:$V$5000,14,FALSE)</f>
        <v>#N/A</v>
      </c>
      <c r="S433" s="65" t="e">
        <f>VLOOKUP(E433,'Trimming log'!$F$5:$V$5000,15,FALSE)</f>
        <v>#N/A</v>
      </c>
      <c r="T433" s="65" t="e">
        <f t="shared" si="80"/>
        <v>#N/A</v>
      </c>
      <c r="U433" s="491" t="str">
        <f t="shared" si="81"/>
        <v/>
      </c>
      <c r="V433" s="74">
        <f t="shared" si="82"/>
        <v>0</v>
      </c>
      <c r="W433" s="134">
        <f t="shared" si="83"/>
        <v>0</v>
      </c>
      <c r="X433" s="134" t="e">
        <f>VLOOKUP(E433,'Trimming log'!$F$5:$Y$5000,19,FALSE)</f>
        <v>#N/A</v>
      </c>
      <c r="Y433" s="134" t="e">
        <f>VLOOKUP(E433,'Trimming log'!$F$5:$Y$5000,20,FALSE)</f>
        <v>#N/A</v>
      </c>
      <c r="Z433" s="135" t="e">
        <f t="shared" si="84"/>
        <v>#N/A</v>
      </c>
      <c r="AA433" s="135" t="e">
        <f t="shared" si="85"/>
        <v>#N/A</v>
      </c>
      <c r="AB433" s="136" t="e">
        <f t="shared" si="86"/>
        <v>#N/A</v>
      </c>
      <c r="AC433" s="136" t="e">
        <f t="shared" si="87"/>
        <v>#N/A</v>
      </c>
      <c r="AD433" s="136" t="e">
        <f t="shared" si="88"/>
        <v>#N/A</v>
      </c>
      <c r="AE433" s="136" t="e">
        <f t="shared" si="89"/>
        <v>#N/A</v>
      </c>
    </row>
    <row r="434" spans="1:31" ht="15" customHeight="1">
      <c r="A434" s="67" t="str">
        <f t="shared" si="78"/>
        <v/>
      </c>
      <c r="B434" s="65">
        <f t="shared" si="90"/>
        <v>411</v>
      </c>
      <c r="C434" s="68" t="str">
        <f t="shared" si="79"/>
        <v/>
      </c>
      <c r="D434" s="69"/>
      <c r="E434" s="66"/>
      <c r="F434" s="65" t="e">
        <f>VLOOKUP(E434,'Trimming log'!$F$5:$V$5000,2,FALSE)</f>
        <v>#N/A</v>
      </c>
      <c r="G434" s="65" t="e">
        <f>VLOOKUP(E434,'Trimming log'!$F$5:$V$5000,3,FALSE)</f>
        <v>#N/A</v>
      </c>
      <c r="H434" s="508" t="e">
        <f>VLOOKUP(E434,'Trimming log'!$F$5:$V$5000,4,FALSE)</f>
        <v>#N/A</v>
      </c>
      <c r="I434" s="65" t="e">
        <f>VLOOKUP(E434,'Trimming log'!$F$5:$V$5000,5,FALSE)</f>
        <v>#N/A</v>
      </c>
      <c r="J434" s="65" t="e">
        <f>VLOOKUP(E434,'Trimming log'!$F$5:$V$5000,6,FALSE)</f>
        <v>#N/A</v>
      </c>
      <c r="K434" s="65" t="e">
        <f>VLOOKUP(E434,'Trimming log'!$F$5:$V$5000,7,FALSE)</f>
        <v>#N/A</v>
      </c>
      <c r="L434" s="65" t="e">
        <f>VLOOKUP(E434,'Trimming log'!$F$5:$V$5000,8,FALSE)</f>
        <v>#N/A</v>
      </c>
      <c r="M434" s="65" t="e">
        <f>VLOOKUP(E434,'Trimming log'!$F$5:$V$5000,9,FALSE)</f>
        <v>#N/A</v>
      </c>
      <c r="N434" s="507" t="e">
        <f>VLOOKUP(E434,'Trimming log'!$F$5:$V$5000,10,FALSE)</f>
        <v>#N/A</v>
      </c>
      <c r="O434" s="65" t="e">
        <f>VLOOKUP(E434,'Trimming log'!$F$5:$V$5000,11,FALSE)</f>
        <v>#N/A</v>
      </c>
      <c r="P434" s="65" t="e">
        <f>VLOOKUP(E434,'Trimming log'!$F$5:$V$5000,12,FALSE)</f>
        <v>#N/A</v>
      </c>
      <c r="Q434" s="65" t="e">
        <f>VLOOKUP(E434,'Trimming log'!$F$5:$V$5000,13,FALSE)</f>
        <v>#N/A</v>
      </c>
      <c r="R434" s="65" t="e">
        <f>VLOOKUP(E434,'Trimming log'!$F$5:$V$5000,14,FALSE)</f>
        <v>#N/A</v>
      </c>
      <c r="S434" s="65" t="e">
        <f>VLOOKUP(E434,'Trimming log'!$F$5:$V$5000,15,FALSE)</f>
        <v>#N/A</v>
      </c>
      <c r="T434" s="65" t="e">
        <f t="shared" si="80"/>
        <v>#N/A</v>
      </c>
      <c r="U434" s="491" t="str">
        <f t="shared" si="81"/>
        <v/>
      </c>
      <c r="V434" s="74">
        <f t="shared" si="82"/>
        <v>0</v>
      </c>
      <c r="W434" s="134">
        <f t="shared" si="83"/>
        <v>0</v>
      </c>
      <c r="X434" s="134" t="e">
        <f>VLOOKUP(E434,'Trimming log'!$F$5:$Y$5000,19,FALSE)</f>
        <v>#N/A</v>
      </c>
      <c r="Y434" s="134" t="e">
        <f>VLOOKUP(E434,'Trimming log'!$F$5:$Y$5000,20,FALSE)</f>
        <v>#N/A</v>
      </c>
      <c r="Z434" s="135" t="e">
        <f t="shared" si="84"/>
        <v>#N/A</v>
      </c>
      <c r="AA434" s="135" t="e">
        <f t="shared" si="85"/>
        <v>#N/A</v>
      </c>
      <c r="AB434" s="136" t="e">
        <f t="shared" si="86"/>
        <v>#N/A</v>
      </c>
      <c r="AC434" s="136" t="e">
        <f t="shared" si="87"/>
        <v>#N/A</v>
      </c>
      <c r="AD434" s="136" t="e">
        <f t="shared" si="88"/>
        <v>#N/A</v>
      </c>
      <c r="AE434" s="136" t="e">
        <f t="shared" si="89"/>
        <v>#N/A</v>
      </c>
    </row>
    <row r="435" spans="1:31" ht="15" customHeight="1">
      <c r="A435" s="67" t="str">
        <f t="shared" si="78"/>
        <v/>
      </c>
      <c r="B435" s="65">
        <f t="shared" si="90"/>
        <v>412</v>
      </c>
      <c r="C435" s="68" t="str">
        <f t="shared" si="79"/>
        <v/>
      </c>
      <c r="D435" s="69"/>
      <c r="E435" s="66"/>
      <c r="F435" s="65" t="e">
        <f>VLOOKUP(E435,'Trimming log'!$F$5:$V$5000,2,FALSE)</f>
        <v>#N/A</v>
      </c>
      <c r="G435" s="65" t="e">
        <f>VLOOKUP(E435,'Trimming log'!$F$5:$V$5000,3,FALSE)</f>
        <v>#N/A</v>
      </c>
      <c r="H435" s="508" t="e">
        <f>VLOOKUP(E435,'Trimming log'!$F$5:$V$5000,4,FALSE)</f>
        <v>#N/A</v>
      </c>
      <c r="I435" s="65" t="e">
        <f>VLOOKUP(E435,'Trimming log'!$F$5:$V$5000,5,FALSE)</f>
        <v>#N/A</v>
      </c>
      <c r="J435" s="65" t="e">
        <f>VLOOKUP(E435,'Trimming log'!$F$5:$V$5000,6,FALSE)</f>
        <v>#N/A</v>
      </c>
      <c r="K435" s="65" t="e">
        <f>VLOOKUP(E435,'Trimming log'!$F$5:$V$5000,7,FALSE)</f>
        <v>#N/A</v>
      </c>
      <c r="L435" s="65" t="e">
        <f>VLOOKUP(E435,'Trimming log'!$F$5:$V$5000,8,FALSE)</f>
        <v>#N/A</v>
      </c>
      <c r="M435" s="65" t="e">
        <f>VLOOKUP(E435,'Trimming log'!$F$5:$V$5000,9,FALSE)</f>
        <v>#N/A</v>
      </c>
      <c r="N435" s="507" t="e">
        <f>VLOOKUP(E435,'Trimming log'!$F$5:$V$5000,10,FALSE)</f>
        <v>#N/A</v>
      </c>
      <c r="O435" s="65" t="e">
        <f>VLOOKUP(E435,'Trimming log'!$F$5:$V$5000,11,FALSE)</f>
        <v>#N/A</v>
      </c>
      <c r="P435" s="65" t="e">
        <f>VLOOKUP(E435,'Trimming log'!$F$5:$V$5000,12,FALSE)</f>
        <v>#N/A</v>
      </c>
      <c r="Q435" s="65" t="e">
        <f>VLOOKUP(E435,'Trimming log'!$F$5:$V$5000,13,FALSE)</f>
        <v>#N/A</v>
      </c>
      <c r="R435" s="65" t="e">
        <f>VLOOKUP(E435,'Trimming log'!$F$5:$V$5000,14,FALSE)</f>
        <v>#N/A</v>
      </c>
      <c r="S435" s="65" t="e">
        <f>VLOOKUP(E435,'Trimming log'!$F$5:$V$5000,15,FALSE)</f>
        <v>#N/A</v>
      </c>
      <c r="T435" s="65" t="e">
        <f t="shared" si="80"/>
        <v>#N/A</v>
      </c>
      <c r="U435" s="491" t="str">
        <f t="shared" si="81"/>
        <v/>
      </c>
      <c r="V435" s="74">
        <f t="shared" si="82"/>
        <v>0</v>
      </c>
      <c r="W435" s="134">
        <f t="shared" si="83"/>
        <v>0</v>
      </c>
      <c r="X435" s="134" t="e">
        <f>VLOOKUP(E435,'Trimming log'!$F$5:$Y$5000,19,FALSE)</f>
        <v>#N/A</v>
      </c>
      <c r="Y435" s="134" t="e">
        <f>VLOOKUP(E435,'Trimming log'!$F$5:$Y$5000,20,FALSE)</f>
        <v>#N/A</v>
      </c>
      <c r="Z435" s="135" t="e">
        <f t="shared" si="84"/>
        <v>#N/A</v>
      </c>
      <c r="AA435" s="135" t="e">
        <f t="shared" si="85"/>
        <v>#N/A</v>
      </c>
      <c r="AB435" s="136" t="e">
        <f t="shared" si="86"/>
        <v>#N/A</v>
      </c>
      <c r="AC435" s="136" t="e">
        <f t="shared" si="87"/>
        <v>#N/A</v>
      </c>
      <c r="AD435" s="136" t="e">
        <f t="shared" si="88"/>
        <v>#N/A</v>
      </c>
      <c r="AE435" s="136" t="e">
        <f t="shared" si="89"/>
        <v>#N/A</v>
      </c>
    </row>
    <row r="436" spans="1:31" ht="15" customHeight="1">
      <c r="A436" s="67" t="str">
        <f t="shared" si="78"/>
        <v/>
      </c>
      <c r="B436" s="65">
        <f t="shared" si="90"/>
        <v>413</v>
      </c>
      <c r="C436" s="68" t="str">
        <f t="shared" si="79"/>
        <v/>
      </c>
      <c r="D436" s="69"/>
      <c r="E436" s="66"/>
      <c r="F436" s="65" t="e">
        <f>VLOOKUP(E436,'Trimming log'!$F$5:$V$5000,2,FALSE)</f>
        <v>#N/A</v>
      </c>
      <c r="G436" s="65" t="e">
        <f>VLOOKUP(E436,'Trimming log'!$F$5:$V$5000,3,FALSE)</f>
        <v>#N/A</v>
      </c>
      <c r="H436" s="508" t="e">
        <f>VLOOKUP(E436,'Trimming log'!$F$5:$V$5000,4,FALSE)</f>
        <v>#N/A</v>
      </c>
      <c r="I436" s="65" t="e">
        <f>VLOOKUP(E436,'Trimming log'!$F$5:$V$5000,5,FALSE)</f>
        <v>#N/A</v>
      </c>
      <c r="J436" s="65" t="e">
        <f>VLOOKUP(E436,'Trimming log'!$F$5:$V$5000,6,FALSE)</f>
        <v>#N/A</v>
      </c>
      <c r="K436" s="65" t="e">
        <f>VLOOKUP(E436,'Trimming log'!$F$5:$V$5000,7,FALSE)</f>
        <v>#N/A</v>
      </c>
      <c r="L436" s="65" t="e">
        <f>VLOOKUP(E436,'Trimming log'!$F$5:$V$5000,8,FALSE)</f>
        <v>#N/A</v>
      </c>
      <c r="M436" s="65" t="e">
        <f>VLOOKUP(E436,'Trimming log'!$F$5:$V$5000,9,FALSE)</f>
        <v>#N/A</v>
      </c>
      <c r="N436" s="507" t="e">
        <f>VLOOKUP(E436,'Trimming log'!$F$5:$V$5000,10,FALSE)</f>
        <v>#N/A</v>
      </c>
      <c r="O436" s="65" t="e">
        <f>VLOOKUP(E436,'Trimming log'!$F$5:$V$5000,11,FALSE)</f>
        <v>#N/A</v>
      </c>
      <c r="P436" s="65" t="e">
        <f>VLOOKUP(E436,'Trimming log'!$F$5:$V$5000,12,FALSE)</f>
        <v>#N/A</v>
      </c>
      <c r="Q436" s="65" t="e">
        <f>VLOOKUP(E436,'Trimming log'!$F$5:$V$5000,13,FALSE)</f>
        <v>#N/A</v>
      </c>
      <c r="R436" s="65" t="e">
        <f>VLOOKUP(E436,'Trimming log'!$F$5:$V$5000,14,FALSE)</f>
        <v>#N/A</v>
      </c>
      <c r="S436" s="65" t="e">
        <f>VLOOKUP(E436,'Trimming log'!$F$5:$V$5000,15,FALSE)</f>
        <v>#N/A</v>
      </c>
      <c r="T436" s="65" t="e">
        <f t="shared" si="80"/>
        <v>#N/A</v>
      </c>
      <c r="U436" s="491" t="str">
        <f t="shared" si="81"/>
        <v/>
      </c>
      <c r="V436" s="74">
        <f t="shared" si="82"/>
        <v>0</v>
      </c>
      <c r="W436" s="134">
        <f t="shared" si="83"/>
        <v>0</v>
      </c>
      <c r="X436" s="134" t="e">
        <f>VLOOKUP(E436,'Trimming log'!$F$5:$Y$5000,19,FALSE)</f>
        <v>#N/A</v>
      </c>
      <c r="Y436" s="134" t="e">
        <f>VLOOKUP(E436,'Trimming log'!$F$5:$Y$5000,20,FALSE)</f>
        <v>#N/A</v>
      </c>
      <c r="Z436" s="135" t="e">
        <f t="shared" si="84"/>
        <v>#N/A</v>
      </c>
      <c r="AA436" s="135" t="e">
        <f t="shared" si="85"/>
        <v>#N/A</v>
      </c>
      <c r="AB436" s="136" t="e">
        <f t="shared" si="86"/>
        <v>#N/A</v>
      </c>
      <c r="AC436" s="136" t="e">
        <f t="shared" si="87"/>
        <v>#N/A</v>
      </c>
      <c r="AD436" s="136" t="e">
        <f t="shared" si="88"/>
        <v>#N/A</v>
      </c>
      <c r="AE436" s="136" t="e">
        <f t="shared" si="89"/>
        <v>#N/A</v>
      </c>
    </row>
    <row r="437" spans="1:31" ht="15" customHeight="1">
      <c r="A437" s="67" t="str">
        <f t="shared" si="78"/>
        <v/>
      </c>
      <c r="B437" s="65">
        <f t="shared" si="90"/>
        <v>414</v>
      </c>
      <c r="C437" s="68" t="str">
        <f t="shared" si="79"/>
        <v/>
      </c>
      <c r="D437" s="69"/>
      <c r="E437" s="66"/>
      <c r="F437" s="65" t="e">
        <f>VLOOKUP(E437,'Trimming log'!$F$5:$V$5000,2,FALSE)</f>
        <v>#N/A</v>
      </c>
      <c r="G437" s="65" t="e">
        <f>VLOOKUP(E437,'Trimming log'!$F$5:$V$5000,3,FALSE)</f>
        <v>#N/A</v>
      </c>
      <c r="H437" s="508" t="e">
        <f>VLOOKUP(E437,'Trimming log'!$F$5:$V$5000,4,FALSE)</f>
        <v>#N/A</v>
      </c>
      <c r="I437" s="65" t="e">
        <f>VLOOKUP(E437,'Trimming log'!$F$5:$V$5000,5,FALSE)</f>
        <v>#N/A</v>
      </c>
      <c r="J437" s="65" t="e">
        <f>VLOOKUP(E437,'Trimming log'!$F$5:$V$5000,6,FALSE)</f>
        <v>#N/A</v>
      </c>
      <c r="K437" s="65" t="e">
        <f>VLOOKUP(E437,'Trimming log'!$F$5:$V$5000,7,FALSE)</f>
        <v>#N/A</v>
      </c>
      <c r="L437" s="65" t="e">
        <f>VLOOKUP(E437,'Trimming log'!$F$5:$V$5000,8,FALSE)</f>
        <v>#N/A</v>
      </c>
      <c r="M437" s="65" t="e">
        <f>VLOOKUP(E437,'Trimming log'!$F$5:$V$5000,9,FALSE)</f>
        <v>#N/A</v>
      </c>
      <c r="N437" s="507" t="e">
        <f>VLOOKUP(E437,'Trimming log'!$F$5:$V$5000,10,FALSE)</f>
        <v>#N/A</v>
      </c>
      <c r="O437" s="65" t="e">
        <f>VLOOKUP(E437,'Trimming log'!$F$5:$V$5000,11,FALSE)</f>
        <v>#N/A</v>
      </c>
      <c r="P437" s="65" t="e">
        <f>VLOOKUP(E437,'Trimming log'!$F$5:$V$5000,12,FALSE)</f>
        <v>#N/A</v>
      </c>
      <c r="Q437" s="65" t="e">
        <f>VLOOKUP(E437,'Trimming log'!$F$5:$V$5000,13,FALSE)</f>
        <v>#N/A</v>
      </c>
      <c r="R437" s="65" t="e">
        <f>VLOOKUP(E437,'Trimming log'!$F$5:$V$5000,14,FALSE)</f>
        <v>#N/A</v>
      </c>
      <c r="S437" s="65" t="e">
        <f>VLOOKUP(E437,'Trimming log'!$F$5:$V$5000,15,FALSE)</f>
        <v>#N/A</v>
      </c>
      <c r="T437" s="65" t="e">
        <f t="shared" si="80"/>
        <v>#N/A</v>
      </c>
      <c r="U437" s="491" t="str">
        <f t="shared" si="81"/>
        <v/>
      </c>
      <c r="V437" s="74">
        <f t="shared" si="82"/>
        <v>0</v>
      </c>
      <c r="W437" s="134">
        <f t="shared" si="83"/>
        <v>0</v>
      </c>
      <c r="X437" s="134" t="e">
        <f>VLOOKUP(E437,'Trimming log'!$F$5:$Y$5000,19,FALSE)</f>
        <v>#N/A</v>
      </c>
      <c r="Y437" s="134" t="e">
        <f>VLOOKUP(E437,'Trimming log'!$F$5:$Y$5000,20,FALSE)</f>
        <v>#N/A</v>
      </c>
      <c r="Z437" s="135" t="e">
        <f t="shared" si="84"/>
        <v>#N/A</v>
      </c>
      <c r="AA437" s="135" t="e">
        <f t="shared" si="85"/>
        <v>#N/A</v>
      </c>
      <c r="AB437" s="136" t="e">
        <f t="shared" si="86"/>
        <v>#N/A</v>
      </c>
      <c r="AC437" s="136" t="e">
        <f t="shared" si="87"/>
        <v>#N/A</v>
      </c>
      <c r="AD437" s="136" t="e">
        <f t="shared" si="88"/>
        <v>#N/A</v>
      </c>
      <c r="AE437" s="136" t="e">
        <f t="shared" si="89"/>
        <v>#N/A</v>
      </c>
    </row>
    <row r="438" spans="1:31" ht="15" customHeight="1">
      <c r="A438" s="67" t="str">
        <f t="shared" si="78"/>
        <v/>
      </c>
      <c r="B438" s="65">
        <f t="shared" si="90"/>
        <v>415</v>
      </c>
      <c r="C438" s="68" t="str">
        <f t="shared" si="79"/>
        <v/>
      </c>
      <c r="D438" s="69"/>
      <c r="E438" s="66"/>
      <c r="F438" s="65" t="e">
        <f>VLOOKUP(E438,'Trimming log'!$F$5:$V$5000,2,FALSE)</f>
        <v>#N/A</v>
      </c>
      <c r="G438" s="65" t="e">
        <f>VLOOKUP(E438,'Trimming log'!$F$5:$V$5000,3,FALSE)</f>
        <v>#N/A</v>
      </c>
      <c r="H438" s="508" t="e">
        <f>VLOOKUP(E438,'Trimming log'!$F$5:$V$5000,4,FALSE)</f>
        <v>#N/A</v>
      </c>
      <c r="I438" s="65" t="e">
        <f>VLOOKUP(E438,'Trimming log'!$F$5:$V$5000,5,FALSE)</f>
        <v>#N/A</v>
      </c>
      <c r="J438" s="65" t="e">
        <f>VLOOKUP(E438,'Trimming log'!$F$5:$V$5000,6,FALSE)</f>
        <v>#N/A</v>
      </c>
      <c r="K438" s="65" t="e">
        <f>VLOOKUP(E438,'Trimming log'!$F$5:$V$5000,7,FALSE)</f>
        <v>#N/A</v>
      </c>
      <c r="L438" s="65" t="e">
        <f>VLOOKUP(E438,'Trimming log'!$F$5:$V$5000,8,FALSE)</f>
        <v>#N/A</v>
      </c>
      <c r="M438" s="65" t="e">
        <f>VLOOKUP(E438,'Trimming log'!$F$5:$V$5000,9,FALSE)</f>
        <v>#N/A</v>
      </c>
      <c r="N438" s="507" t="e">
        <f>VLOOKUP(E438,'Trimming log'!$F$5:$V$5000,10,FALSE)</f>
        <v>#N/A</v>
      </c>
      <c r="O438" s="65" t="e">
        <f>VLOOKUP(E438,'Trimming log'!$F$5:$V$5000,11,FALSE)</f>
        <v>#N/A</v>
      </c>
      <c r="P438" s="65" t="e">
        <f>VLOOKUP(E438,'Trimming log'!$F$5:$V$5000,12,FALSE)</f>
        <v>#N/A</v>
      </c>
      <c r="Q438" s="65" t="e">
        <f>VLOOKUP(E438,'Trimming log'!$F$5:$V$5000,13,FALSE)</f>
        <v>#N/A</v>
      </c>
      <c r="R438" s="65" t="e">
        <f>VLOOKUP(E438,'Trimming log'!$F$5:$V$5000,14,FALSE)</f>
        <v>#N/A</v>
      </c>
      <c r="S438" s="65" t="e">
        <f>VLOOKUP(E438,'Trimming log'!$F$5:$V$5000,15,FALSE)</f>
        <v>#N/A</v>
      </c>
      <c r="T438" s="65" t="e">
        <f t="shared" si="80"/>
        <v>#N/A</v>
      </c>
      <c r="U438" s="491" t="str">
        <f t="shared" si="81"/>
        <v/>
      </c>
      <c r="V438" s="74">
        <f t="shared" si="82"/>
        <v>0</v>
      </c>
      <c r="W438" s="134">
        <f t="shared" si="83"/>
        <v>0</v>
      </c>
      <c r="X438" s="134" t="e">
        <f>VLOOKUP(E438,'Trimming log'!$F$5:$Y$5000,19,FALSE)</f>
        <v>#N/A</v>
      </c>
      <c r="Y438" s="134" t="e">
        <f>VLOOKUP(E438,'Trimming log'!$F$5:$Y$5000,20,FALSE)</f>
        <v>#N/A</v>
      </c>
      <c r="Z438" s="135" t="e">
        <f t="shared" si="84"/>
        <v>#N/A</v>
      </c>
      <c r="AA438" s="135" t="e">
        <f t="shared" si="85"/>
        <v>#N/A</v>
      </c>
      <c r="AB438" s="136" t="e">
        <f t="shared" si="86"/>
        <v>#N/A</v>
      </c>
      <c r="AC438" s="136" t="e">
        <f t="shared" si="87"/>
        <v>#N/A</v>
      </c>
      <c r="AD438" s="136" t="e">
        <f t="shared" si="88"/>
        <v>#N/A</v>
      </c>
      <c r="AE438" s="136" t="e">
        <f t="shared" si="89"/>
        <v>#N/A</v>
      </c>
    </row>
    <row r="439" spans="1:31" ht="15" customHeight="1">
      <c r="A439" s="67" t="str">
        <f t="shared" si="78"/>
        <v/>
      </c>
      <c r="B439" s="65">
        <f t="shared" si="90"/>
        <v>416</v>
      </c>
      <c r="C439" s="68" t="str">
        <f t="shared" si="79"/>
        <v/>
      </c>
      <c r="D439" s="69"/>
      <c r="E439" s="66"/>
      <c r="F439" s="65" t="e">
        <f>VLOOKUP(E439,'Trimming log'!$F$5:$V$5000,2,FALSE)</f>
        <v>#N/A</v>
      </c>
      <c r="G439" s="65" t="e">
        <f>VLOOKUP(E439,'Trimming log'!$F$5:$V$5000,3,FALSE)</f>
        <v>#N/A</v>
      </c>
      <c r="H439" s="508" t="e">
        <f>VLOOKUP(E439,'Trimming log'!$F$5:$V$5000,4,FALSE)</f>
        <v>#N/A</v>
      </c>
      <c r="I439" s="65" t="e">
        <f>VLOOKUP(E439,'Trimming log'!$F$5:$V$5000,5,FALSE)</f>
        <v>#N/A</v>
      </c>
      <c r="J439" s="65" t="e">
        <f>VLOOKUP(E439,'Trimming log'!$F$5:$V$5000,6,FALSE)</f>
        <v>#N/A</v>
      </c>
      <c r="K439" s="65" t="e">
        <f>VLOOKUP(E439,'Trimming log'!$F$5:$V$5000,7,FALSE)</f>
        <v>#N/A</v>
      </c>
      <c r="L439" s="65" t="e">
        <f>VLOOKUP(E439,'Trimming log'!$F$5:$V$5000,8,FALSE)</f>
        <v>#N/A</v>
      </c>
      <c r="M439" s="65" t="e">
        <f>VLOOKUP(E439,'Trimming log'!$F$5:$V$5000,9,FALSE)</f>
        <v>#N/A</v>
      </c>
      <c r="N439" s="507" t="e">
        <f>VLOOKUP(E439,'Trimming log'!$F$5:$V$5000,10,FALSE)</f>
        <v>#N/A</v>
      </c>
      <c r="O439" s="65" t="e">
        <f>VLOOKUP(E439,'Trimming log'!$F$5:$V$5000,11,FALSE)</f>
        <v>#N/A</v>
      </c>
      <c r="P439" s="65" t="e">
        <f>VLOOKUP(E439,'Trimming log'!$F$5:$V$5000,12,FALSE)</f>
        <v>#N/A</v>
      </c>
      <c r="Q439" s="65" t="e">
        <f>VLOOKUP(E439,'Trimming log'!$F$5:$V$5000,13,FALSE)</f>
        <v>#N/A</v>
      </c>
      <c r="R439" s="65" t="e">
        <f>VLOOKUP(E439,'Trimming log'!$F$5:$V$5000,14,FALSE)</f>
        <v>#N/A</v>
      </c>
      <c r="S439" s="65" t="e">
        <f>VLOOKUP(E439,'Trimming log'!$F$5:$V$5000,15,FALSE)</f>
        <v>#N/A</v>
      </c>
      <c r="T439" s="65" t="e">
        <f t="shared" si="80"/>
        <v>#N/A</v>
      </c>
      <c r="U439" s="491" t="str">
        <f t="shared" si="81"/>
        <v/>
      </c>
      <c r="V439" s="74">
        <f t="shared" si="82"/>
        <v>0</v>
      </c>
      <c r="W439" s="134">
        <f t="shared" si="83"/>
        <v>0</v>
      </c>
      <c r="X439" s="134" t="e">
        <f>VLOOKUP(E439,'Trimming log'!$F$5:$Y$5000,19,FALSE)</f>
        <v>#N/A</v>
      </c>
      <c r="Y439" s="134" t="e">
        <f>VLOOKUP(E439,'Trimming log'!$F$5:$Y$5000,20,FALSE)</f>
        <v>#N/A</v>
      </c>
      <c r="Z439" s="135" t="e">
        <f t="shared" si="84"/>
        <v>#N/A</v>
      </c>
      <c r="AA439" s="135" t="e">
        <f t="shared" si="85"/>
        <v>#N/A</v>
      </c>
      <c r="AB439" s="136" t="e">
        <f t="shared" si="86"/>
        <v>#N/A</v>
      </c>
      <c r="AC439" s="136" t="e">
        <f t="shared" si="87"/>
        <v>#N/A</v>
      </c>
      <c r="AD439" s="136" t="e">
        <f t="shared" si="88"/>
        <v>#N/A</v>
      </c>
      <c r="AE439" s="136" t="e">
        <f t="shared" si="89"/>
        <v>#N/A</v>
      </c>
    </row>
    <row r="440" spans="1:31" ht="15" customHeight="1">
      <c r="A440" s="67" t="str">
        <f t="shared" si="78"/>
        <v/>
      </c>
      <c r="B440" s="65">
        <f t="shared" si="90"/>
        <v>417</v>
      </c>
      <c r="C440" s="68" t="str">
        <f t="shared" si="79"/>
        <v/>
      </c>
      <c r="D440" s="69"/>
      <c r="E440" s="66"/>
      <c r="F440" s="65" t="e">
        <f>VLOOKUP(E440,'Trimming log'!$F$5:$V$5000,2,FALSE)</f>
        <v>#N/A</v>
      </c>
      <c r="G440" s="65" t="e">
        <f>VLOOKUP(E440,'Trimming log'!$F$5:$V$5000,3,FALSE)</f>
        <v>#N/A</v>
      </c>
      <c r="H440" s="508" t="e">
        <f>VLOOKUP(E440,'Trimming log'!$F$5:$V$5000,4,FALSE)</f>
        <v>#N/A</v>
      </c>
      <c r="I440" s="65" t="e">
        <f>VLOOKUP(E440,'Trimming log'!$F$5:$V$5000,5,FALSE)</f>
        <v>#N/A</v>
      </c>
      <c r="J440" s="65" t="e">
        <f>VLOOKUP(E440,'Trimming log'!$F$5:$V$5000,6,FALSE)</f>
        <v>#N/A</v>
      </c>
      <c r="K440" s="65" t="e">
        <f>VLOOKUP(E440,'Trimming log'!$F$5:$V$5000,7,FALSE)</f>
        <v>#N/A</v>
      </c>
      <c r="L440" s="65" t="e">
        <f>VLOOKUP(E440,'Trimming log'!$F$5:$V$5000,8,FALSE)</f>
        <v>#N/A</v>
      </c>
      <c r="M440" s="65" t="e">
        <f>VLOOKUP(E440,'Trimming log'!$F$5:$V$5000,9,FALSE)</f>
        <v>#N/A</v>
      </c>
      <c r="N440" s="507" t="e">
        <f>VLOOKUP(E440,'Trimming log'!$F$5:$V$5000,10,FALSE)</f>
        <v>#N/A</v>
      </c>
      <c r="O440" s="65" t="e">
        <f>VLOOKUP(E440,'Trimming log'!$F$5:$V$5000,11,FALSE)</f>
        <v>#N/A</v>
      </c>
      <c r="P440" s="65" t="e">
        <f>VLOOKUP(E440,'Trimming log'!$F$5:$V$5000,12,FALSE)</f>
        <v>#N/A</v>
      </c>
      <c r="Q440" s="65" t="e">
        <f>VLOOKUP(E440,'Trimming log'!$F$5:$V$5000,13,FALSE)</f>
        <v>#N/A</v>
      </c>
      <c r="R440" s="65" t="e">
        <f>VLOOKUP(E440,'Trimming log'!$F$5:$V$5000,14,FALSE)</f>
        <v>#N/A</v>
      </c>
      <c r="S440" s="65" t="e">
        <f>VLOOKUP(E440,'Trimming log'!$F$5:$V$5000,15,FALSE)</f>
        <v>#N/A</v>
      </c>
      <c r="T440" s="65" t="e">
        <f t="shared" si="80"/>
        <v>#N/A</v>
      </c>
      <c r="U440" s="491" t="str">
        <f t="shared" si="81"/>
        <v/>
      </c>
      <c r="V440" s="74">
        <f t="shared" si="82"/>
        <v>0</v>
      </c>
      <c r="W440" s="134">
        <f t="shared" si="83"/>
        <v>0</v>
      </c>
      <c r="X440" s="134" t="e">
        <f>VLOOKUP(E440,'Trimming log'!$F$5:$Y$5000,19,FALSE)</f>
        <v>#N/A</v>
      </c>
      <c r="Y440" s="134" t="e">
        <f>VLOOKUP(E440,'Trimming log'!$F$5:$Y$5000,20,FALSE)</f>
        <v>#N/A</v>
      </c>
      <c r="Z440" s="135" t="e">
        <f t="shared" si="84"/>
        <v>#N/A</v>
      </c>
      <c r="AA440" s="135" t="e">
        <f t="shared" si="85"/>
        <v>#N/A</v>
      </c>
      <c r="AB440" s="136" t="e">
        <f t="shared" si="86"/>
        <v>#N/A</v>
      </c>
      <c r="AC440" s="136" t="e">
        <f t="shared" si="87"/>
        <v>#N/A</v>
      </c>
      <c r="AD440" s="136" t="e">
        <f t="shared" si="88"/>
        <v>#N/A</v>
      </c>
      <c r="AE440" s="136" t="e">
        <f t="shared" si="89"/>
        <v>#N/A</v>
      </c>
    </row>
    <row r="441" spans="1:31" ht="15" customHeight="1">
      <c r="A441" s="67" t="str">
        <f t="shared" si="78"/>
        <v/>
      </c>
      <c r="B441" s="65">
        <f t="shared" si="90"/>
        <v>418</v>
      </c>
      <c r="C441" s="68" t="str">
        <f t="shared" si="79"/>
        <v/>
      </c>
      <c r="D441" s="69"/>
      <c r="E441" s="66"/>
      <c r="F441" s="65" t="e">
        <f>VLOOKUP(E441,'Trimming log'!$F$5:$V$5000,2,FALSE)</f>
        <v>#N/A</v>
      </c>
      <c r="G441" s="65" t="e">
        <f>VLOOKUP(E441,'Trimming log'!$F$5:$V$5000,3,FALSE)</f>
        <v>#N/A</v>
      </c>
      <c r="H441" s="508" t="e">
        <f>VLOOKUP(E441,'Trimming log'!$F$5:$V$5000,4,FALSE)</f>
        <v>#N/A</v>
      </c>
      <c r="I441" s="65" t="e">
        <f>VLOOKUP(E441,'Trimming log'!$F$5:$V$5000,5,FALSE)</f>
        <v>#N/A</v>
      </c>
      <c r="J441" s="65" t="e">
        <f>VLOOKUP(E441,'Trimming log'!$F$5:$V$5000,6,FALSE)</f>
        <v>#N/A</v>
      </c>
      <c r="K441" s="65" t="e">
        <f>VLOOKUP(E441,'Trimming log'!$F$5:$V$5000,7,FALSE)</f>
        <v>#N/A</v>
      </c>
      <c r="L441" s="65" t="e">
        <f>VLOOKUP(E441,'Trimming log'!$F$5:$V$5000,8,FALSE)</f>
        <v>#N/A</v>
      </c>
      <c r="M441" s="65" t="e">
        <f>VLOOKUP(E441,'Trimming log'!$F$5:$V$5000,9,FALSE)</f>
        <v>#N/A</v>
      </c>
      <c r="N441" s="507" t="e">
        <f>VLOOKUP(E441,'Trimming log'!$F$5:$V$5000,10,FALSE)</f>
        <v>#N/A</v>
      </c>
      <c r="O441" s="65" t="e">
        <f>VLOOKUP(E441,'Trimming log'!$F$5:$V$5000,11,FALSE)</f>
        <v>#N/A</v>
      </c>
      <c r="P441" s="65" t="e">
        <f>VLOOKUP(E441,'Trimming log'!$F$5:$V$5000,12,FALSE)</f>
        <v>#N/A</v>
      </c>
      <c r="Q441" s="65" t="e">
        <f>VLOOKUP(E441,'Trimming log'!$F$5:$V$5000,13,FALSE)</f>
        <v>#N/A</v>
      </c>
      <c r="R441" s="65" t="e">
        <f>VLOOKUP(E441,'Trimming log'!$F$5:$V$5000,14,FALSE)</f>
        <v>#N/A</v>
      </c>
      <c r="S441" s="65" t="e">
        <f>VLOOKUP(E441,'Trimming log'!$F$5:$V$5000,15,FALSE)</f>
        <v>#N/A</v>
      </c>
      <c r="T441" s="65" t="e">
        <f t="shared" si="80"/>
        <v>#N/A</v>
      </c>
      <c r="U441" s="491" t="str">
        <f t="shared" si="81"/>
        <v/>
      </c>
      <c r="V441" s="74">
        <f t="shared" si="82"/>
        <v>0</v>
      </c>
      <c r="W441" s="134">
        <f t="shared" si="83"/>
        <v>0</v>
      </c>
      <c r="X441" s="134" t="e">
        <f>VLOOKUP(E441,'Trimming log'!$F$5:$Y$5000,19,FALSE)</f>
        <v>#N/A</v>
      </c>
      <c r="Y441" s="134" t="e">
        <f>VLOOKUP(E441,'Trimming log'!$F$5:$Y$5000,20,FALSE)</f>
        <v>#N/A</v>
      </c>
      <c r="Z441" s="135" t="e">
        <f t="shared" si="84"/>
        <v>#N/A</v>
      </c>
      <c r="AA441" s="135" t="e">
        <f t="shared" si="85"/>
        <v>#N/A</v>
      </c>
      <c r="AB441" s="136" t="e">
        <f t="shared" si="86"/>
        <v>#N/A</v>
      </c>
      <c r="AC441" s="136" t="e">
        <f t="shared" si="87"/>
        <v>#N/A</v>
      </c>
      <c r="AD441" s="136" t="e">
        <f t="shared" si="88"/>
        <v>#N/A</v>
      </c>
      <c r="AE441" s="136" t="e">
        <f t="shared" si="89"/>
        <v>#N/A</v>
      </c>
    </row>
    <row r="442" spans="1:31" ht="15" customHeight="1">
      <c r="A442" s="67" t="str">
        <f t="shared" si="78"/>
        <v/>
      </c>
      <c r="B442" s="65">
        <f t="shared" si="90"/>
        <v>419</v>
      </c>
      <c r="C442" s="68" t="str">
        <f t="shared" si="79"/>
        <v/>
      </c>
      <c r="D442" s="69"/>
      <c r="E442" s="66"/>
      <c r="F442" s="65" t="e">
        <f>VLOOKUP(E442,'Trimming log'!$F$5:$V$5000,2,FALSE)</f>
        <v>#N/A</v>
      </c>
      <c r="G442" s="65" t="e">
        <f>VLOOKUP(E442,'Trimming log'!$F$5:$V$5000,3,FALSE)</f>
        <v>#N/A</v>
      </c>
      <c r="H442" s="508" t="e">
        <f>VLOOKUP(E442,'Trimming log'!$F$5:$V$5000,4,FALSE)</f>
        <v>#N/A</v>
      </c>
      <c r="I442" s="65" t="e">
        <f>VLOOKUP(E442,'Trimming log'!$F$5:$V$5000,5,FALSE)</f>
        <v>#N/A</v>
      </c>
      <c r="J442" s="65" t="e">
        <f>VLOOKUP(E442,'Trimming log'!$F$5:$V$5000,6,FALSE)</f>
        <v>#N/A</v>
      </c>
      <c r="K442" s="65" t="e">
        <f>VLOOKUP(E442,'Trimming log'!$F$5:$V$5000,7,FALSE)</f>
        <v>#N/A</v>
      </c>
      <c r="L442" s="65" t="e">
        <f>VLOOKUP(E442,'Trimming log'!$F$5:$V$5000,8,FALSE)</f>
        <v>#N/A</v>
      </c>
      <c r="M442" s="65" t="e">
        <f>VLOOKUP(E442,'Trimming log'!$F$5:$V$5000,9,FALSE)</f>
        <v>#N/A</v>
      </c>
      <c r="N442" s="507" t="e">
        <f>VLOOKUP(E442,'Trimming log'!$F$5:$V$5000,10,FALSE)</f>
        <v>#N/A</v>
      </c>
      <c r="O442" s="65" t="e">
        <f>VLOOKUP(E442,'Trimming log'!$F$5:$V$5000,11,FALSE)</f>
        <v>#N/A</v>
      </c>
      <c r="P442" s="65" t="e">
        <f>VLOOKUP(E442,'Trimming log'!$F$5:$V$5000,12,FALSE)</f>
        <v>#N/A</v>
      </c>
      <c r="Q442" s="65" t="e">
        <f>VLOOKUP(E442,'Trimming log'!$F$5:$V$5000,13,FALSE)</f>
        <v>#N/A</v>
      </c>
      <c r="R442" s="65" t="e">
        <f>VLOOKUP(E442,'Trimming log'!$F$5:$V$5000,14,FALSE)</f>
        <v>#N/A</v>
      </c>
      <c r="S442" s="65" t="e">
        <f>VLOOKUP(E442,'Trimming log'!$F$5:$V$5000,15,FALSE)</f>
        <v>#N/A</v>
      </c>
      <c r="T442" s="65" t="e">
        <f t="shared" si="80"/>
        <v>#N/A</v>
      </c>
      <c r="U442" s="491" t="str">
        <f t="shared" si="81"/>
        <v/>
      </c>
      <c r="V442" s="74">
        <f t="shared" si="82"/>
        <v>0</v>
      </c>
      <c r="W442" s="134">
        <f t="shared" si="83"/>
        <v>0</v>
      </c>
      <c r="X442" s="134" t="e">
        <f>VLOOKUP(E442,'Trimming log'!$F$5:$Y$5000,19,FALSE)</f>
        <v>#N/A</v>
      </c>
      <c r="Y442" s="134" t="e">
        <f>VLOOKUP(E442,'Trimming log'!$F$5:$Y$5000,20,FALSE)</f>
        <v>#N/A</v>
      </c>
      <c r="Z442" s="135" t="e">
        <f t="shared" si="84"/>
        <v>#N/A</v>
      </c>
      <c r="AA442" s="135" t="e">
        <f t="shared" si="85"/>
        <v>#N/A</v>
      </c>
      <c r="AB442" s="136" t="e">
        <f t="shared" si="86"/>
        <v>#N/A</v>
      </c>
      <c r="AC442" s="136" t="e">
        <f t="shared" si="87"/>
        <v>#N/A</v>
      </c>
      <c r="AD442" s="136" t="e">
        <f t="shared" si="88"/>
        <v>#N/A</v>
      </c>
      <c r="AE442" s="136" t="e">
        <f t="shared" si="89"/>
        <v>#N/A</v>
      </c>
    </row>
    <row r="443" spans="1:31" ht="15" customHeight="1">
      <c r="A443" s="67" t="str">
        <f t="shared" si="78"/>
        <v/>
      </c>
      <c r="B443" s="65">
        <f t="shared" si="90"/>
        <v>420</v>
      </c>
      <c r="C443" s="68" t="str">
        <f t="shared" si="79"/>
        <v/>
      </c>
      <c r="D443" s="69"/>
      <c r="E443" s="66"/>
      <c r="F443" s="65" t="e">
        <f>VLOOKUP(E443,'Trimming log'!$F$5:$V$5000,2,FALSE)</f>
        <v>#N/A</v>
      </c>
      <c r="G443" s="65" t="e">
        <f>VLOOKUP(E443,'Trimming log'!$F$5:$V$5000,3,FALSE)</f>
        <v>#N/A</v>
      </c>
      <c r="H443" s="508" t="e">
        <f>VLOOKUP(E443,'Trimming log'!$F$5:$V$5000,4,FALSE)</f>
        <v>#N/A</v>
      </c>
      <c r="I443" s="65" t="e">
        <f>VLOOKUP(E443,'Trimming log'!$F$5:$V$5000,5,FALSE)</f>
        <v>#N/A</v>
      </c>
      <c r="J443" s="65" t="e">
        <f>VLOOKUP(E443,'Trimming log'!$F$5:$V$5000,6,FALSE)</f>
        <v>#N/A</v>
      </c>
      <c r="K443" s="65" t="e">
        <f>VLOOKUP(E443,'Trimming log'!$F$5:$V$5000,7,FALSE)</f>
        <v>#N/A</v>
      </c>
      <c r="L443" s="65" t="e">
        <f>VLOOKUP(E443,'Trimming log'!$F$5:$V$5000,8,FALSE)</f>
        <v>#N/A</v>
      </c>
      <c r="M443" s="65" t="e">
        <f>VLOOKUP(E443,'Trimming log'!$F$5:$V$5000,9,FALSE)</f>
        <v>#N/A</v>
      </c>
      <c r="N443" s="507" t="e">
        <f>VLOOKUP(E443,'Trimming log'!$F$5:$V$5000,10,FALSE)</f>
        <v>#N/A</v>
      </c>
      <c r="O443" s="65" t="e">
        <f>VLOOKUP(E443,'Trimming log'!$F$5:$V$5000,11,FALSE)</f>
        <v>#N/A</v>
      </c>
      <c r="P443" s="65" t="e">
        <f>VLOOKUP(E443,'Trimming log'!$F$5:$V$5000,12,FALSE)</f>
        <v>#N/A</v>
      </c>
      <c r="Q443" s="65" t="e">
        <f>VLOOKUP(E443,'Trimming log'!$F$5:$V$5000,13,FALSE)</f>
        <v>#N/A</v>
      </c>
      <c r="R443" s="65" t="e">
        <f>VLOOKUP(E443,'Trimming log'!$F$5:$V$5000,14,FALSE)</f>
        <v>#N/A</v>
      </c>
      <c r="S443" s="65" t="e">
        <f>VLOOKUP(E443,'Trimming log'!$F$5:$V$5000,15,FALSE)</f>
        <v>#N/A</v>
      </c>
      <c r="T443" s="65" t="e">
        <f t="shared" si="80"/>
        <v>#N/A</v>
      </c>
      <c r="U443" s="491" t="str">
        <f t="shared" si="81"/>
        <v/>
      </c>
      <c r="V443" s="74">
        <f t="shared" si="82"/>
        <v>0</v>
      </c>
      <c r="W443" s="134">
        <f t="shared" si="83"/>
        <v>0</v>
      </c>
      <c r="X443" s="134" t="e">
        <f>VLOOKUP(E443,'Trimming log'!$F$5:$Y$5000,19,FALSE)</f>
        <v>#N/A</v>
      </c>
      <c r="Y443" s="134" t="e">
        <f>VLOOKUP(E443,'Trimming log'!$F$5:$Y$5000,20,FALSE)</f>
        <v>#N/A</v>
      </c>
      <c r="Z443" s="135" t="e">
        <f t="shared" si="84"/>
        <v>#N/A</v>
      </c>
      <c r="AA443" s="135" t="e">
        <f t="shared" si="85"/>
        <v>#N/A</v>
      </c>
      <c r="AB443" s="136" t="e">
        <f t="shared" si="86"/>
        <v>#N/A</v>
      </c>
      <c r="AC443" s="136" t="e">
        <f t="shared" si="87"/>
        <v>#N/A</v>
      </c>
      <c r="AD443" s="136" t="e">
        <f t="shared" si="88"/>
        <v>#N/A</v>
      </c>
      <c r="AE443" s="136" t="e">
        <f t="shared" si="89"/>
        <v>#N/A</v>
      </c>
    </row>
    <row r="444" spans="1:31" ht="15" customHeight="1">
      <c r="A444" s="67" t="str">
        <f t="shared" si="78"/>
        <v/>
      </c>
      <c r="B444" s="65">
        <f t="shared" si="90"/>
        <v>421</v>
      </c>
      <c r="C444" s="68" t="str">
        <f t="shared" si="79"/>
        <v/>
      </c>
      <c r="D444" s="69"/>
      <c r="E444" s="66"/>
      <c r="F444" s="65" t="e">
        <f>VLOOKUP(E444,'Trimming log'!$F$5:$V$5000,2,FALSE)</f>
        <v>#N/A</v>
      </c>
      <c r="G444" s="65" t="e">
        <f>VLOOKUP(E444,'Trimming log'!$F$5:$V$5000,3,FALSE)</f>
        <v>#N/A</v>
      </c>
      <c r="H444" s="508" t="e">
        <f>VLOOKUP(E444,'Trimming log'!$F$5:$V$5000,4,FALSE)</f>
        <v>#N/A</v>
      </c>
      <c r="I444" s="65" t="e">
        <f>VLOOKUP(E444,'Trimming log'!$F$5:$V$5000,5,FALSE)</f>
        <v>#N/A</v>
      </c>
      <c r="J444" s="65" t="e">
        <f>VLOOKUP(E444,'Trimming log'!$F$5:$V$5000,6,FALSE)</f>
        <v>#N/A</v>
      </c>
      <c r="K444" s="65" t="e">
        <f>VLOOKUP(E444,'Trimming log'!$F$5:$V$5000,7,FALSE)</f>
        <v>#N/A</v>
      </c>
      <c r="L444" s="65" t="e">
        <f>VLOOKUP(E444,'Trimming log'!$F$5:$V$5000,8,FALSE)</f>
        <v>#N/A</v>
      </c>
      <c r="M444" s="65" t="e">
        <f>VLOOKUP(E444,'Trimming log'!$F$5:$V$5000,9,FALSE)</f>
        <v>#N/A</v>
      </c>
      <c r="N444" s="507" t="e">
        <f>VLOOKUP(E444,'Trimming log'!$F$5:$V$5000,10,FALSE)</f>
        <v>#N/A</v>
      </c>
      <c r="O444" s="65" t="e">
        <f>VLOOKUP(E444,'Trimming log'!$F$5:$V$5000,11,FALSE)</f>
        <v>#N/A</v>
      </c>
      <c r="P444" s="65" t="e">
        <f>VLOOKUP(E444,'Trimming log'!$F$5:$V$5000,12,FALSE)</f>
        <v>#N/A</v>
      </c>
      <c r="Q444" s="65" t="e">
        <f>VLOOKUP(E444,'Trimming log'!$F$5:$V$5000,13,FALSE)</f>
        <v>#N/A</v>
      </c>
      <c r="R444" s="65" t="e">
        <f>VLOOKUP(E444,'Trimming log'!$F$5:$V$5000,14,FALSE)</f>
        <v>#N/A</v>
      </c>
      <c r="S444" s="65" t="e">
        <f>VLOOKUP(E444,'Trimming log'!$F$5:$V$5000,15,FALSE)</f>
        <v>#N/A</v>
      </c>
      <c r="T444" s="65" t="e">
        <f t="shared" si="80"/>
        <v>#N/A</v>
      </c>
      <c r="U444" s="491" t="str">
        <f t="shared" si="81"/>
        <v/>
      </c>
      <c r="V444" s="74">
        <f t="shared" si="82"/>
        <v>0</v>
      </c>
      <c r="W444" s="134">
        <f t="shared" si="83"/>
        <v>0</v>
      </c>
      <c r="X444" s="134" t="e">
        <f>VLOOKUP(E444,'Trimming log'!$F$5:$Y$5000,19,FALSE)</f>
        <v>#N/A</v>
      </c>
      <c r="Y444" s="134" t="e">
        <f>VLOOKUP(E444,'Trimming log'!$F$5:$Y$5000,20,FALSE)</f>
        <v>#N/A</v>
      </c>
      <c r="Z444" s="135" t="e">
        <f t="shared" si="84"/>
        <v>#N/A</v>
      </c>
      <c r="AA444" s="135" t="e">
        <f t="shared" si="85"/>
        <v>#N/A</v>
      </c>
      <c r="AB444" s="136" t="e">
        <f t="shared" si="86"/>
        <v>#N/A</v>
      </c>
      <c r="AC444" s="136" t="e">
        <f t="shared" si="87"/>
        <v>#N/A</v>
      </c>
      <c r="AD444" s="136" t="e">
        <f t="shared" si="88"/>
        <v>#N/A</v>
      </c>
      <c r="AE444" s="136" t="e">
        <f t="shared" si="89"/>
        <v>#N/A</v>
      </c>
    </row>
    <row r="445" spans="1:31" ht="15" customHeight="1">
      <c r="A445" s="67" t="str">
        <f t="shared" si="78"/>
        <v/>
      </c>
      <c r="B445" s="65">
        <f t="shared" si="90"/>
        <v>422</v>
      </c>
      <c r="C445" s="68" t="str">
        <f t="shared" si="79"/>
        <v/>
      </c>
      <c r="D445" s="69"/>
      <c r="E445" s="66"/>
      <c r="F445" s="65" t="e">
        <f>VLOOKUP(E445,'Trimming log'!$F$5:$V$5000,2,FALSE)</f>
        <v>#N/A</v>
      </c>
      <c r="G445" s="65" t="e">
        <f>VLOOKUP(E445,'Trimming log'!$F$5:$V$5000,3,FALSE)</f>
        <v>#N/A</v>
      </c>
      <c r="H445" s="508" t="e">
        <f>VLOOKUP(E445,'Trimming log'!$F$5:$V$5000,4,FALSE)</f>
        <v>#N/A</v>
      </c>
      <c r="I445" s="65" t="e">
        <f>VLOOKUP(E445,'Trimming log'!$F$5:$V$5000,5,FALSE)</f>
        <v>#N/A</v>
      </c>
      <c r="J445" s="65" t="e">
        <f>VLOOKUP(E445,'Trimming log'!$F$5:$V$5000,6,FALSE)</f>
        <v>#N/A</v>
      </c>
      <c r="K445" s="65" t="e">
        <f>VLOOKUP(E445,'Trimming log'!$F$5:$V$5000,7,FALSE)</f>
        <v>#N/A</v>
      </c>
      <c r="L445" s="65" t="e">
        <f>VLOOKUP(E445,'Trimming log'!$F$5:$V$5000,8,FALSE)</f>
        <v>#N/A</v>
      </c>
      <c r="M445" s="65" t="e">
        <f>VLOOKUP(E445,'Trimming log'!$F$5:$V$5000,9,FALSE)</f>
        <v>#N/A</v>
      </c>
      <c r="N445" s="507" t="e">
        <f>VLOOKUP(E445,'Trimming log'!$F$5:$V$5000,10,FALSE)</f>
        <v>#N/A</v>
      </c>
      <c r="O445" s="65" t="e">
        <f>VLOOKUP(E445,'Trimming log'!$F$5:$V$5000,11,FALSE)</f>
        <v>#N/A</v>
      </c>
      <c r="P445" s="65" t="e">
        <f>VLOOKUP(E445,'Trimming log'!$F$5:$V$5000,12,FALSE)</f>
        <v>#N/A</v>
      </c>
      <c r="Q445" s="65" t="e">
        <f>VLOOKUP(E445,'Trimming log'!$F$5:$V$5000,13,FALSE)</f>
        <v>#N/A</v>
      </c>
      <c r="R445" s="65" t="e">
        <f>VLOOKUP(E445,'Trimming log'!$F$5:$V$5000,14,FALSE)</f>
        <v>#N/A</v>
      </c>
      <c r="S445" s="65" t="e">
        <f>VLOOKUP(E445,'Trimming log'!$F$5:$V$5000,15,FALSE)</f>
        <v>#N/A</v>
      </c>
      <c r="T445" s="65" t="e">
        <f t="shared" si="80"/>
        <v>#N/A</v>
      </c>
      <c r="U445" s="491" t="str">
        <f t="shared" si="81"/>
        <v/>
      </c>
      <c r="V445" s="74">
        <f t="shared" si="82"/>
        <v>0</v>
      </c>
      <c r="W445" s="134">
        <f t="shared" si="83"/>
        <v>0</v>
      </c>
      <c r="X445" s="134" t="e">
        <f>VLOOKUP(E445,'Trimming log'!$F$5:$Y$5000,19,FALSE)</f>
        <v>#N/A</v>
      </c>
      <c r="Y445" s="134" t="e">
        <f>VLOOKUP(E445,'Trimming log'!$F$5:$Y$5000,20,FALSE)</f>
        <v>#N/A</v>
      </c>
      <c r="Z445" s="135" t="e">
        <f t="shared" si="84"/>
        <v>#N/A</v>
      </c>
      <c r="AA445" s="135" t="e">
        <f t="shared" si="85"/>
        <v>#N/A</v>
      </c>
      <c r="AB445" s="136" t="e">
        <f t="shared" si="86"/>
        <v>#N/A</v>
      </c>
      <c r="AC445" s="136" t="e">
        <f t="shared" si="87"/>
        <v>#N/A</v>
      </c>
      <c r="AD445" s="136" t="e">
        <f t="shared" si="88"/>
        <v>#N/A</v>
      </c>
      <c r="AE445" s="136" t="e">
        <f t="shared" si="89"/>
        <v>#N/A</v>
      </c>
    </row>
    <row r="446" spans="1:31" ht="15" customHeight="1">
      <c r="A446" s="67" t="str">
        <f t="shared" si="78"/>
        <v/>
      </c>
      <c r="B446" s="65">
        <f t="shared" si="90"/>
        <v>423</v>
      </c>
      <c r="C446" s="68" t="str">
        <f t="shared" si="79"/>
        <v/>
      </c>
      <c r="D446" s="69"/>
      <c r="E446" s="66"/>
      <c r="F446" s="65" t="e">
        <f>VLOOKUP(E446,'Trimming log'!$F$5:$V$5000,2,FALSE)</f>
        <v>#N/A</v>
      </c>
      <c r="G446" s="65" t="e">
        <f>VLOOKUP(E446,'Trimming log'!$F$5:$V$5000,3,FALSE)</f>
        <v>#N/A</v>
      </c>
      <c r="H446" s="508" t="e">
        <f>VLOOKUP(E446,'Trimming log'!$F$5:$V$5000,4,FALSE)</f>
        <v>#N/A</v>
      </c>
      <c r="I446" s="65" t="e">
        <f>VLOOKUP(E446,'Trimming log'!$F$5:$V$5000,5,FALSE)</f>
        <v>#N/A</v>
      </c>
      <c r="J446" s="65" t="e">
        <f>VLOOKUP(E446,'Trimming log'!$F$5:$V$5000,6,FALSE)</f>
        <v>#N/A</v>
      </c>
      <c r="K446" s="65" t="e">
        <f>VLOOKUP(E446,'Trimming log'!$F$5:$V$5000,7,FALSE)</f>
        <v>#N/A</v>
      </c>
      <c r="L446" s="65" t="e">
        <f>VLOOKUP(E446,'Trimming log'!$F$5:$V$5000,8,FALSE)</f>
        <v>#N/A</v>
      </c>
      <c r="M446" s="65" t="e">
        <f>VLOOKUP(E446,'Trimming log'!$F$5:$V$5000,9,FALSE)</f>
        <v>#N/A</v>
      </c>
      <c r="N446" s="507" t="e">
        <f>VLOOKUP(E446,'Trimming log'!$F$5:$V$5000,10,FALSE)</f>
        <v>#N/A</v>
      </c>
      <c r="O446" s="65" t="e">
        <f>VLOOKUP(E446,'Trimming log'!$F$5:$V$5000,11,FALSE)</f>
        <v>#N/A</v>
      </c>
      <c r="P446" s="65" t="e">
        <f>VLOOKUP(E446,'Trimming log'!$F$5:$V$5000,12,FALSE)</f>
        <v>#N/A</v>
      </c>
      <c r="Q446" s="65" t="e">
        <f>VLOOKUP(E446,'Trimming log'!$F$5:$V$5000,13,FALSE)</f>
        <v>#N/A</v>
      </c>
      <c r="R446" s="65" t="e">
        <f>VLOOKUP(E446,'Trimming log'!$F$5:$V$5000,14,FALSE)</f>
        <v>#N/A</v>
      </c>
      <c r="S446" s="65" t="e">
        <f>VLOOKUP(E446,'Trimming log'!$F$5:$V$5000,15,FALSE)</f>
        <v>#N/A</v>
      </c>
      <c r="T446" s="65" t="e">
        <f t="shared" si="80"/>
        <v>#N/A</v>
      </c>
      <c r="U446" s="491" t="str">
        <f t="shared" si="81"/>
        <v/>
      </c>
      <c r="V446" s="74">
        <f t="shared" si="82"/>
        <v>0</v>
      </c>
      <c r="W446" s="134">
        <f t="shared" si="83"/>
        <v>0</v>
      </c>
      <c r="X446" s="134" t="e">
        <f>VLOOKUP(E446,'Trimming log'!$F$5:$Y$5000,19,FALSE)</f>
        <v>#N/A</v>
      </c>
      <c r="Y446" s="134" t="e">
        <f>VLOOKUP(E446,'Trimming log'!$F$5:$Y$5000,20,FALSE)</f>
        <v>#N/A</v>
      </c>
      <c r="Z446" s="135" t="e">
        <f t="shared" si="84"/>
        <v>#N/A</v>
      </c>
      <c r="AA446" s="135" t="e">
        <f t="shared" si="85"/>
        <v>#N/A</v>
      </c>
      <c r="AB446" s="136" t="e">
        <f t="shared" si="86"/>
        <v>#N/A</v>
      </c>
      <c r="AC446" s="136" t="e">
        <f t="shared" si="87"/>
        <v>#N/A</v>
      </c>
      <c r="AD446" s="136" t="e">
        <f t="shared" si="88"/>
        <v>#N/A</v>
      </c>
      <c r="AE446" s="136" t="e">
        <f t="shared" si="89"/>
        <v>#N/A</v>
      </c>
    </row>
    <row r="447" spans="1:31" ht="15" customHeight="1">
      <c r="A447" s="67" t="str">
        <f t="shared" si="78"/>
        <v/>
      </c>
      <c r="B447" s="65">
        <f t="shared" si="90"/>
        <v>424</v>
      </c>
      <c r="C447" s="68" t="str">
        <f t="shared" si="79"/>
        <v/>
      </c>
      <c r="D447" s="69"/>
      <c r="E447" s="66"/>
      <c r="F447" s="65" t="e">
        <f>VLOOKUP(E447,'Trimming log'!$F$5:$V$5000,2,FALSE)</f>
        <v>#N/A</v>
      </c>
      <c r="G447" s="65" t="e">
        <f>VLOOKUP(E447,'Trimming log'!$F$5:$V$5000,3,FALSE)</f>
        <v>#N/A</v>
      </c>
      <c r="H447" s="508" t="e">
        <f>VLOOKUP(E447,'Trimming log'!$F$5:$V$5000,4,FALSE)</f>
        <v>#N/A</v>
      </c>
      <c r="I447" s="65" t="e">
        <f>VLOOKUP(E447,'Trimming log'!$F$5:$V$5000,5,FALSE)</f>
        <v>#N/A</v>
      </c>
      <c r="J447" s="65" t="e">
        <f>VLOOKUP(E447,'Trimming log'!$F$5:$V$5000,6,FALSE)</f>
        <v>#N/A</v>
      </c>
      <c r="K447" s="65" t="e">
        <f>VLOOKUP(E447,'Trimming log'!$F$5:$V$5000,7,FALSE)</f>
        <v>#N/A</v>
      </c>
      <c r="L447" s="65" t="e">
        <f>VLOOKUP(E447,'Trimming log'!$F$5:$V$5000,8,FALSE)</f>
        <v>#N/A</v>
      </c>
      <c r="M447" s="65" t="e">
        <f>VLOOKUP(E447,'Trimming log'!$F$5:$V$5000,9,FALSE)</f>
        <v>#N/A</v>
      </c>
      <c r="N447" s="507" t="e">
        <f>VLOOKUP(E447,'Trimming log'!$F$5:$V$5000,10,FALSE)</f>
        <v>#N/A</v>
      </c>
      <c r="O447" s="65" t="e">
        <f>VLOOKUP(E447,'Trimming log'!$F$5:$V$5000,11,FALSE)</f>
        <v>#N/A</v>
      </c>
      <c r="P447" s="65" t="e">
        <f>VLOOKUP(E447,'Trimming log'!$F$5:$V$5000,12,FALSE)</f>
        <v>#N/A</v>
      </c>
      <c r="Q447" s="65" t="e">
        <f>VLOOKUP(E447,'Trimming log'!$F$5:$V$5000,13,FALSE)</f>
        <v>#N/A</v>
      </c>
      <c r="R447" s="65" t="e">
        <f>VLOOKUP(E447,'Trimming log'!$F$5:$V$5000,14,FALSE)</f>
        <v>#N/A</v>
      </c>
      <c r="S447" s="65" t="e">
        <f>VLOOKUP(E447,'Trimming log'!$F$5:$V$5000,15,FALSE)</f>
        <v>#N/A</v>
      </c>
      <c r="T447" s="65" t="e">
        <f t="shared" si="80"/>
        <v>#N/A</v>
      </c>
      <c r="U447" s="491" t="str">
        <f t="shared" si="81"/>
        <v/>
      </c>
      <c r="V447" s="74">
        <f t="shared" si="82"/>
        <v>0</v>
      </c>
      <c r="W447" s="134">
        <f t="shared" si="83"/>
        <v>0</v>
      </c>
      <c r="X447" s="134" t="e">
        <f>VLOOKUP(E447,'Trimming log'!$F$5:$Y$5000,19,FALSE)</f>
        <v>#N/A</v>
      </c>
      <c r="Y447" s="134" t="e">
        <f>VLOOKUP(E447,'Trimming log'!$F$5:$Y$5000,20,FALSE)</f>
        <v>#N/A</v>
      </c>
      <c r="Z447" s="135" t="e">
        <f t="shared" si="84"/>
        <v>#N/A</v>
      </c>
      <c r="AA447" s="135" t="e">
        <f t="shared" si="85"/>
        <v>#N/A</v>
      </c>
      <c r="AB447" s="136" t="e">
        <f t="shared" si="86"/>
        <v>#N/A</v>
      </c>
      <c r="AC447" s="136" t="e">
        <f t="shared" si="87"/>
        <v>#N/A</v>
      </c>
      <c r="AD447" s="136" t="e">
        <f t="shared" si="88"/>
        <v>#N/A</v>
      </c>
      <c r="AE447" s="136" t="e">
        <f t="shared" si="89"/>
        <v>#N/A</v>
      </c>
    </row>
    <row r="448" spans="1:31" ht="15" customHeight="1">
      <c r="A448" s="67" t="str">
        <f t="shared" si="78"/>
        <v/>
      </c>
      <c r="B448" s="65">
        <f t="shared" si="90"/>
        <v>425</v>
      </c>
      <c r="C448" s="68" t="str">
        <f t="shared" si="79"/>
        <v/>
      </c>
      <c r="D448" s="69"/>
      <c r="E448" s="66"/>
      <c r="F448" s="65" t="e">
        <f>VLOOKUP(E448,'Trimming log'!$F$5:$V$5000,2,FALSE)</f>
        <v>#N/A</v>
      </c>
      <c r="G448" s="65" t="e">
        <f>VLOOKUP(E448,'Trimming log'!$F$5:$V$5000,3,FALSE)</f>
        <v>#N/A</v>
      </c>
      <c r="H448" s="508" t="e">
        <f>VLOOKUP(E448,'Trimming log'!$F$5:$V$5000,4,FALSE)</f>
        <v>#N/A</v>
      </c>
      <c r="I448" s="65" t="e">
        <f>VLOOKUP(E448,'Trimming log'!$F$5:$V$5000,5,FALSE)</f>
        <v>#N/A</v>
      </c>
      <c r="J448" s="65" t="e">
        <f>VLOOKUP(E448,'Trimming log'!$F$5:$V$5000,6,FALSE)</f>
        <v>#N/A</v>
      </c>
      <c r="K448" s="65" t="e">
        <f>VLOOKUP(E448,'Trimming log'!$F$5:$V$5000,7,FALSE)</f>
        <v>#N/A</v>
      </c>
      <c r="L448" s="65" t="e">
        <f>VLOOKUP(E448,'Trimming log'!$F$5:$V$5000,8,FALSE)</f>
        <v>#N/A</v>
      </c>
      <c r="M448" s="65" t="e">
        <f>VLOOKUP(E448,'Trimming log'!$F$5:$V$5000,9,FALSE)</f>
        <v>#N/A</v>
      </c>
      <c r="N448" s="507" t="e">
        <f>VLOOKUP(E448,'Trimming log'!$F$5:$V$5000,10,FALSE)</f>
        <v>#N/A</v>
      </c>
      <c r="O448" s="65" t="e">
        <f>VLOOKUP(E448,'Trimming log'!$F$5:$V$5000,11,FALSE)</f>
        <v>#N/A</v>
      </c>
      <c r="P448" s="65" t="e">
        <f>VLOOKUP(E448,'Trimming log'!$F$5:$V$5000,12,FALSE)</f>
        <v>#N/A</v>
      </c>
      <c r="Q448" s="65" t="e">
        <f>VLOOKUP(E448,'Trimming log'!$F$5:$V$5000,13,FALSE)</f>
        <v>#N/A</v>
      </c>
      <c r="R448" s="65" t="e">
        <f>VLOOKUP(E448,'Trimming log'!$F$5:$V$5000,14,FALSE)</f>
        <v>#N/A</v>
      </c>
      <c r="S448" s="65" t="e">
        <f>VLOOKUP(E448,'Trimming log'!$F$5:$V$5000,15,FALSE)</f>
        <v>#N/A</v>
      </c>
      <c r="T448" s="65" t="e">
        <f t="shared" si="80"/>
        <v>#N/A</v>
      </c>
      <c r="U448" s="491" t="str">
        <f t="shared" si="81"/>
        <v/>
      </c>
      <c r="V448" s="74">
        <f t="shared" si="82"/>
        <v>0</v>
      </c>
      <c r="W448" s="134">
        <f t="shared" si="83"/>
        <v>0</v>
      </c>
      <c r="X448" s="134" t="e">
        <f>VLOOKUP(E448,'Trimming log'!$F$5:$Y$5000,19,FALSE)</f>
        <v>#N/A</v>
      </c>
      <c r="Y448" s="134" t="e">
        <f>VLOOKUP(E448,'Trimming log'!$F$5:$Y$5000,20,FALSE)</f>
        <v>#N/A</v>
      </c>
      <c r="Z448" s="135" t="e">
        <f t="shared" si="84"/>
        <v>#N/A</v>
      </c>
      <c r="AA448" s="135" t="e">
        <f t="shared" si="85"/>
        <v>#N/A</v>
      </c>
      <c r="AB448" s="136" t="e">
        <f t="shared" si="86"/>
        <v>#N/A</v>
      </c>
      <c r="AC448" s="136" t="e">
        <f t="shared" si="87"/>
        <v>#N/A</v>
      </c>
      <c r="AD448" s="136" t="e">
        <f t="shared" si="88"/>
        <v>#N/A</v>
      </c>
      <c r="AE448" s="136" t="e">
        <f t="shared" si="89"/>
        <v>#N/A</v>
      </c>
    </row>
    <row r="449" spans="1:31" ht="15" customHeight="1">
      <c r="A449" s="67" t="str">
        <f t="shared" si="78"/>
        <v/>
      </c>
      <c r="B449" s="65">
        <f t="shared" si="90"/>
        <v>426</v>
      </c>
      <c r="C449" s="68" t="str">
        <f t="shared" si="79"/>
        <v/>
      </c>
      <c r="D449" s="69"/>
      <c r="E449" s="66"/>
      <c r="F449" s="65" t="e">
        <f>VLOOKUP(E449,'Trimming log'!$F$5:$V$5000,2,FALSE)</f>
        <v>#N/A</v>
      </c>
      <c r="G449" s="65" t="e">
        <f>VLOOKUP(E449,'Trimming log'!$F$5:$V$5000,3,FALSE)</f>
        <v>#N/A</v>
      </c>
      <c r="H449" s="508" t="e">
        <f>VLOOKUP(E449,'Trimming log'!$F$5:$V$5000,4,FALSE)</f>
        <v>#N/A</v>
      </c>
      <c r="I449" s="65" t="e">
        <f>VLOOKUP(E449,'Trimming log'!$F$5:$V$5000,5,FALSE)</f>
        <v>#N/A</v>
      </c>
      <c r="J449" s="65" t="e">
        <f>VLOOKUP(E449,'Trimming log'!$F$5:$V$5000,6,FALSE)</f>
        <v>#N/A</v>
      </c>
      <c r="K449" s="65" t="e">
        <f>VLOOKUP(E449,'Trimming log'!$F$5:$V$5000,7,FALSE)</f>
        <v>#N/A</v>
      </c>
      <c r="L449" s="65" t="e">
        <f>VLOOKUP(E449,'Trimming log'!$F$5:$V$5000,8,FALSE)</f>
        <v>#N/A</v>
      </c>
      <c r="M449" s="65" t="e">
        <f>VLOOKUP(E449,'Trimming log'!$F$5:$V$5000,9,FALSE)</f>
        <v>#N/A</v>
      </c>
      <c r="N449" s="507" t="e">
        <f>VLOOKUP(E449,'Trimming log'!$F$5:$V$5000,10,FALSE)</f>
        <v>#N/A</v>
      </c>
      <c r="O449" s="65" t="e">
        <f>VLOOKUP(E449,'Trimming log'!$F$5:$V$5000,11,FALSE)</f>
        <v>#N/A</v>
      </c>
      <c r="P449" s="65" t="e">
        <f>VLOOKUP(E449,'Trimming log'!$F$5:$V$5000,12,FALSE)</f>
        <v>#N/A</v>
      </c>
      <c r="Q449" s="65" t="e">
        <f>VLOOKUP(E449,'Trimming log'!$F$5:$V$5000,13,FALSE)</f>
        <v>#N/A</v>
      </c>
      <c r="R449" s="65" t="e">
        <f>VLOOKUP(E449,'Trimming log'!$F$5:$V$5000,14,FALSE)</f>
        <v>#N/A</v>
      </c>
      <c r="S449" s="65" t="e">
        <f>VLOOKUP(E449,'Trimming log'!$F$5:$V$5000,15,FALSE)</f>
        <v>#N/A</v>
      </c>
      <c r="T449" s="65" t="e">
        <f t="shared" si="80"/>
        <v>#N/A</v>
      </c>
      <c r="U449" s="491" t="str">
        <f t="shared" si="81"/>
        <v/>
      </c>
      <c r="V449" s="74">
        <f t="shared" si="82"/>
        <v>0</v>
      </c>
      <c r="W449" s="134">
        <f t="shared" si="83"/>
        <v>0</v>
      </c>
      <c r="X449" s="134" t="e">
        <f>VLOOKUP(E449,'Trimming log'!$F$5:$Y$5000,19,FALSE)</f>
        <v>#N/A</v>
      </c>
      <c r="Y449" s="134" t="e">
        <f>VLOOKUP(E449,'Trimming log'!$F$5:$Y$5000,20,FALSE)</f>
        <v>#N/A</v>
      </c>
      <c r="Z449" s="135" t="e">
        <f t="shared" si="84"/>
        <v>#N/A</v>
      </c>
      <c r="AA449" s="135" t="e">
        <f t="shared" si="85"/>
        <v>#N/A</v>
      </c>
      <c r="AB449" s="136" t="e">
        <f t="shared" si="86"/>
        <v>#N/A</v>
      </c>
      <c r="AC449" s="136" t="e">
        <f t="shared" si="87"/>
        <v>#N/A</v>
      </c>
      <c r="AD449" s="136" t="e">
        <f t="shared" si="88"/>
        <v>#N/A</v>
      </c>
      <c r="AE449" s="136" t="e">
        <f t="shared" si="89"/>
        <v>#N/A</v>
      </c>
    </row>
    <row r="450" spans="1:31" ht="15" customHeight="1">
      <c r="A450" s="67" t="str">
        <f t="shared" si="78"/>
        <v/>
      </c>
      <c r="B450" s="65">
        <f t="shared" si="90"/>
        <v>427</v>
      </c>
      <c r="C450" s="68" t="str">
        <f t="shared" si="79"/>
        <v/>
      </c>
      <c r="D450" s="69"/>
      <c r="E450" s="66"/>
      <c r="F450" s="65" t="e">
        <f>VLOOKUP(E450,'Trimming log'!$F$5:$V$5000,2,FALSE)</f>
        <v>#N/A</v>
      </c>
      <c r="G450" s="65" t="e">
        <f>VLOOKUP(E450,'Trimming log'!$F$5:$V$5000,3,FALSE)</f>
        <v>#N/A</v>
      </c>
      <c r="H450" s="508" t="e">
        <f>VLOOKUP(E450,'Trimming log'!$F$5:$V$5000,4,FALSE)</f>
        <v>#N/A</v>
      </c>
      <c r="I450" s="65" t="e">
        <f>VLOOKUP(E450,'Trimming log'!$F$5:$V$5000,5,FALSE)</f>
        <v>#N/A</v>
      </c>
      <c r="J450" s="65" t="e">
        <f>VLOOKUP(E450,'Trimming log'!$F$5:$V$5000,6,FALSE)</f>
        <v>#N/A</v>
      </c>
      <c r="K450" s="65" t="e">
        <f>VLOOKUP(E450,'Trimming log'!$F$5:$V$5000,7,FALSE)</f>
        <v>#N/A</v>
      </c>
      <c r="L450" s="65" t="e">
        <f>VLOOKUP(E450,'Trimming log'!$F$5:$V$5000,8,FALSE)</f>
        <v>#N/A</v>
      </c>
      <c r="M450" s="65" t="e">
        <f>VLOOKUP(E450,'Trimming log'!$F$5:$V$5000,9,FALSE)</f>
        <v>#N/A</v>
      </c>
      <c r="N450" s="507" t="e">
        <f>VLOOKUP(E450,'Trimming log'!$F$5:$V$5000,10,FALSE)</f>
        <v>#N/A</v>
      </c>
      <c r="O450" s="65" t="e">
        <f>VLOOKUP(E450,'Trimming log'!$F$5:$V$5000,11,FALSE)</f>
        <v>#N/A</v>
      </c>
      <c r="P450" s="65" t="e">
        <f>VLOOKUP(E450,'Trimming log'!$F$5:$V$5000,12,FALSE)</f>
        <v>#N/A</v>
      </c>
      <c r="Q450" s="65" t="e">
        <f>VLOOKUP(E450,'Trimming log'!$F$5:$V$5000,13,FALSE)</f>
        <v>#N/A</v>
      </c>
      <c r="R450" s="65" t="e">
        <f>VLOOKUP(E450,'Trimming log'!$F$5:$V$5000,14,FALSE)</f>
        <v>#N/A</v>
      </c>
      <c r="S450" s="65" t="e">
        <f>VLOOKUP(E450,'Trimming log'!$F$5:$V$5000,15,FALSE)</f>
        <v>#N/A</v>
      </c>
      <c r="T450" s="65" t="e">
        <f t="shared" si="80"/>
        <v>#N/A</v>
      </c>
      <c r="U450" s="491" t="str">
        <f t="shared" si="81"/>
        <v/>
      </c>
      <c r="V450" s="74">
        <f t="shared" si="82"/>
        <v>0</v>
      </c>
      <c r="W450" s="134">
        <f t="shared" si="83"/>
        <v>0</v>
      </c>
      <c r="X450" s="134" t="e">
        <f>VLOOKUP(E450,'Trimming log'!$F$5:$Y$5000,19,FALSE)</f>
        <v>#N/A</v>
      </c>
      <c r="Y450" s="134" t="e">
        <f>VLOOKUP(E450,'Trimming log'!$F$5:$Y$5000,20,FALSE)</f>
        <v>#N/A</v>
      </c>
      <c r="Z450" s="135" t="e">
        <f t="shared" si="84"/>
        <v>#N/A</v>
      </c>
      <c r="AA450" s="135" t="e">
        <f t="shared" si="85"/>
        <v>#N/A</v>
      </c>
      <c r="AB450" s="136" t="e">
        <f t="shared" si="86"/>
        <v>#N/A</v>
      </c>
      <c r="AC450" s="136" t="e">
        <f t="shared" si="87"/>
        <v>#N/A</v>
      </c>
      <c r="AD450" s="136" t="e">
        <f t="shared" si="88"/>
        <v>#N/A</v>
      </c>
      <c r="AE450" s="136" t="e">
        <f t="shared" si="89"/>
        <v>#N/A</v>
      </c>
    </row>
    <row r="451" spans="1:31" ht="15" customHeight="1">
      <c r="A451" s="67" t="str">
        <f t="shared" si="78"/>
        <v/>
      </c>
      <c r="B451" s="65">
        <f t="shared" si="90"/>
        <v>428</v>
      </c>
      <c r="C451" s="68" t="str">
        <f t="shared" si="79"/>
        <v/>
      </c>
      <c r="D451" s="69"/>
      <c r="E451" s="66"/>
      <c r="F451" s="65" t="e">
        <f>VLOOKUP(E451,'Trimming log'!$F$5:$V$5000,2,FALSE)</f>
        <v>#N/A</v>
      </c>
      <c r="G451" s="65" t="e">
        <f>VLOOKUP(E451,'Trimming log'!$F$5:$V$5000,3,FALSE)</f>
        <v>#N/A</v>
      </c>
      <c r="H451" s="508" t="e">
        <f>VLOOKUP(E451,'Trimming log'!$F$5:$V$5000,4,FALSE)</f>
        <v>#N/A</v>
      </c>
      <c r="I451" s="65" t="e">
        <f>VLOOKUP(E451,'Trimming log'!$F$5:$V$5000,5,FALSE)</f>
        <v>#N/A</v>
      </c>
      <c r="J451" s="65" t="e">
        <f>VLOOKUP(E451,'Trimming log'!$F$5:$V$5000,6,FALSE)</f>
        <v>#N/A</v>
      </c>
      <c r="K451" s="65" t="e">
        <f>VLOOKUP(E451,'Trimming log'!$F$5:$V$5000,7,FALSE)</f>
        <v>#N/A</v>
      </c>
      <c r="L451" s="65" t="e">
        <f>VLOOKUP(E451,'Trimming log'!$F$5:$V$5000,8,FALSE)</f>
        <v>#N/A</v>
      </c>
      <c r="M451" s="65" t="e">
        <f>VLOOKUP(E451,'Trimming log'!$F$5:$V$5000,9,FALSE)</f>
        <v>#N/A</v>
      </c>
      <c r="N451" s="507" t="e">
        <f>VLOOKUP(E451,'Trimming log'!$F$5:$V$5000,10,FALSE)</f>
        <v>#N/A</v>
      </c>
      <c r="O451" s="65" t="e">
        <f>VLOOKUP(E451,'Trimming log'!$F$5:$V$5000,11,FALSE)</f>
        <v>#N/A</v>
      </c>
      <c r="P451" s="65" t="e">
        <f>VLOOKUP(E451,'Trimming log'!$F$5:$V$5000,12,FALSE)</f>
        <v>#N/A</v>
      </c>
      <c r="Q451" s="65" t="e">
        <f>VLOOKUP(E451,'Trimming log'!$F$5:$V$5000,13,FALSE)</f>
        <v>#N/A</v>
      </c>
      <c r="R451" s="65" t="e">
        <f>VLOOKUP(E451,'Trimming log'!$F$5:$V$5000,14,FALSE)</f>
        <v>#N/A</v>
      </c>
      <c r="S451" s="65" t="e">
        <f>VLOOKUP(E451,'Trimming log'!$F$5:$V$5000,15,FALSE)</f>
        <v>#N/A</v>
      </c>
      <c r="T451" s="65" t="e">
        <f t="shared" si="80"/>
        <v>#N/A</v>
      </c>
      <c r="U451" s="491" t="str">
        <f t="shared" si="81"/>
        <v/>
      </c>
      <c r="V451" s="74">
        <f t="shared" si="82"/>
        <v>0</v>
      </c>
      <c r="W451" s="134">
        <f t="shared" si="83"/>
        <v>0</v>
      </c>
      <c r="X451" s="134" t="e">
        <f>VLOOKUP(E451,'Trimming log'!$F$5:$Y$5000,19,FALSE)</f>
        <v>#N/A</v>
      </c>
      <c r="Y451" s="134" t="e">
        <f>VLOOKUP(E451,'Trimming log'!$F$5:$Y$5000,20,FALSE)</f>
        <v>#N/A</v>
      </c>
      <c r="Z451" s="135" t="e">
        <f t="shared" si="84"/>
        <v>#N/A</v>
      </c>
      <c r="AA451" s="135" t="e">
        <f t="shared" si="85"/>
        <v>#N/A</v>
      </c>
      <c r="AB451" s="136" t="e">
        <f t="shared" si="86"/>
        <v>#N/A</v>
      </c>
      <c r="AC451" s="136" t="e">
        <f t="shared" si="87"/>
        <v>#N/A</v>
      </c>
      <c r="AD451" s="136" t="e">
        <f t="shared" si="88"/>
        <v>#N/A</v>
      </c>
      <c r="AE451" s="136" t="e">
        <f t="shared" si="89"/>
        <v>#N/A</v>
      </c>
    </row>
    <row r="452" spans="1:31" ht="15" customHeight="1">
      <c r="A452" s="67" t="str">
        <f t="shared" si="78"/>
        <v/>
      </c>
      <c r="B452" s="65">
        <f t="shared" si="90"/>
        <v>429</v>
      </c>
      <c r="C452" s="68" t="str">
        <f t="shared" si="79"/>
        <v/>
      </c>
      <c r="D452" s="69"/>
      <c r="E452" s="66"/>
      <c r="F452" s="65" t="e">
        <f>VLOOKUP(E452,'Trimming log'!$F$5:$V$5000,2,FALSE)</f>
        <v>#N/A</v>
      </c>
      <c r="G452" s="65" t="e">
        <f>VLOOKUP(E452,'Trimming log'!$F$5:$V$5000,3,FALSE)</f>
        <v>#N/A</v>
      </c>
      <c r="H452" s="508" t="e">
        <f>VLOOKUP(E452,'Trimming log'!$F$5:$V$5000,4,FALSE)</f>
        <v>#N/A</v>
      </c>
      <c r="I452" s="65" t="e">
        <f>VLOOKUP(E452,'Trimming log'!$F$5:$V$5000,5,FALSE)</f>
        <v>#N/A</v>
      </c>
      <c r="J452" s="65" t="e">
        <f>VLOOKUP(E452,'Trimming log'!$F$5:$V$5000,6,FALSE)</f>
        <v>#N/A</v>
      </c>
      <c r="K452" s="65" t="e">
        <f>VLOOKUP(E452,'Trimming log'!$F$5:$V$5000,7,FALSE)</f>
        <v>#N/A</v>
      </c>
      <c r="L452" s="65" t="e">
        <f>VLOOKUP(E452,'Trimming log'!$F$5:$V$5000,8,FALSE)</f>
        <v>#N/A</v>
      </c>
      <c r="M452" s="65" t="e">
        <f>VLOOKUP(E452,'Trimming log'!$F$5:$V$5000,9,FALSE)</f>
        <v>#N/A</v>
      </c>
      <c r="N452" s="507" t="e">
        <f>VLOOKUP(E452,'Trimming log'!$F$5:$V$5000,10,FALSE)</f>
        <v>#N/A</v>
      </c>
      <c r="O452" s="65" t="e">
        <f>VLOOKUP(E452,'Trimming log'!$F$5:$V$5000,11,FALSE)</f>
        <v>#N/A</v>
      </c>
      <c r="P452" s="65" t="e">
        <f>VLOOKUP(E452,'Trimming log'!$F$5:$V$5000,12,FALSE)</f>
        <v>#N/A</v>
      </c>
      <c r="Q452" s="65" t="e">
        <f>VLOOKUP(E452,'Trimming log'!$F$5:$V$5000,13,FALSE)</f>
        <v>#N/A</v>
      </c>
      <c r="R452" s="65" t="e">
        <f>VLOOKUP(E452,'Trimming log'!$F$5:$V$5000,14,FALSE)</f>
        <v>#N/A</v>
      </c>
      <c r="S452" s="65" t="e">
        <f>VLOOKUP(E452,'Trimming log'!$F$5:$V$5000,15,FALSE)</f>
        <v>#N/A</v>
      </c>
      <c r="T452" s="65" t="e">
        <f t="shared" si="80"/>
        <v>#N/A</v>
      </c>
      <c r="U452" s="491" t="str">
        <f t="shared" si="81"/>
        <v/>
      </c>
      <c r="V452" s="74">
        <f t="shared" si="82"/>
        <v>0</v>
      </c>
      <c r="W452" s="134">
        <f t="shared" si="83"/>
        <v>0</v>
      </c>
      <c r="X452" s="134" t="e">
        <f>VLOOKUP(E452,'Trimming log'!$F$5:$Y$5000,19,FALSE)</f>
        <v>#N/A</v>
      </c>
      <c r="Y452" s="134" t="e">
        <f>VLOOKUP(E452,'Trimming log'!$F$5:$Y$5000,20,FALSE)</f>
        <v>#N/A</v>
      </c>
      <c r="Z452" s="135" t="e">
        <f t="shared" si="84"/>
        <v>#N/A</v>
      </c>
      <c r="AA452" s="135" t="e">
        <f t="shared" si="85"/>
        <v>#N/A</v>
      </c>
      <c r="AB452" s="136" t="e">
        <f t="shared" si="86"/>
        <v>#N/A</v>
      </c>
      <c r="AC452" s="136" t="e">
        <f t="shared" si="87"/>
        <v>#N/A</v>
      </c>
      <c r="AD452" s="136" t="e">
        <f t="shared" si="88"/>
        <v>#N/A</v>
      </c>
      <c r="AE452" s="136" t="e">
        <f t="shared" si="89"/>
        <v>#N/A</v>
      </c>
    </row>
    <row r="453" spans="1:31" ht="15" customHeight="1">
      <c r="A453" s="67" t="str">
        <f t="shared" si="78"/>
        <v/>
      </c>
      <c r="B453" s="65">
        <f t="shared" si="90"/>
        <v>430</v>
      </c>
      <c r="C453" s="68" t="str">
        <f t="shared" si="79"/>
        <v/>
      </c>
      <c r="D453" s="69"/>
      <c r="E453" s="66"/>
      <c r="F453" s="65" t="e">
        <f>VLOOKUP(E453,'Trimming log'!$F$5:$V$5000,2,FALSE)</f>
        <v>#N/A</v>
      </c>
      <c r="G453" s="65" t="e">
        <f>VLOOKUP(E453,'Trimming log'!$F$5:$V$5000,3,FALSE)</f>
        <v>#N/A</v>
      </c>
      <c r="H453" s="508" t="e">
        <f>VLOOKUP(E453,'Trimming log'!$F$5:$V$5000,4,FALSE)</f>
        <v>#N/A</v>
      </c>
      <c r="I453" s="65" t="e">
        <f>VLOOKUP(E453,'Trimming log'!$F$5:$V$5000,5,FALSE)</f>
        <v>#N/A</v>
      </c>
      <c r="J453" s="65" t="e">
        <f>VLOOKUP(E453,'Trimming log'!$F$5:$V$5000,6,FALSE)</f>
        <v>#N/A</v>
      </c>
      <c r="K453" s="65" t="e">
        <f>VLOOKUP(E453,'Trimming log'!$F$5:$V$5000,7,FALSE)</f>
        <v>#N/A</v>
      </c>
      <c r="L453" s="65" t="e">
        <f>VLOOKUP(E453,'Trimming log'!$F$5:$V$5000,8,FALSE)</f>
        <v>#N/A</v>
      </c>
      <c r="M453" s="65" t="e">
        <f>VLOOKUP(E453,'Trimming log'!$F$5:$V$5000,9,FALSE)</f>
        <v>#N/A</v>
      </c>
      <c r="N453" s="507" t="e">
        <f>VLOOKUP(E453,'Trimming log'!$F$5:$V$5000,10,FALSE)</f>
        <v>#N/A</v>
      </c>
      <c r="O453" s="65" t="e">
        <f>VLOOKUP(E453,'Trimming log'!$F$5:$V$5000,11,FALSE)</f>
        <v>#N/A</v>
      </c>
      <c r="P453" s="65" t="e">
        <f>VLOOKUP(E453,'Trimming log'!$F$5:$V$5000,12,FALSE)</f>
        <v>#N/A</v>
      </c>
      <c r="Q453" s="65" t="e">
        <f>VLOOKUP(E453,'Trimming log'!$F$5:$V$5000,13,FALSE)</f>
        <v>#N/A</v>
      </c>
      <c r="R453" s="65" t="e">
        <f>VLOOKUP(E453,'Trimming log'!$F$5:$V$5000,14,FALSE)</f>
        <v>#N/A</v>
      </c>
      <c r="S453" s="65" t="e">
        <f>VLOOKUP(E453,'Trimming log'!$F$5:$V$5000,15,FALSE)</f>
        <v>#N/A</v>
      </c>
      <c r="T453" s="65" t="e">
        <f t="shared" si="80"/>
        <v>#N/A</v>
      </c>
      <c r="U453" s="491" t="str">
        <f t="shared" si="81"/>
        <v/>
      </c>
      <c r="V453" s="74">
        <f t="shared" si="82"/>
        <v>0</v>
      </c>
      <c r="W453" s="134">
        <f t="shared" si="83"/>
        <v>0</v>
      </c>
      <c r="X453" s="134" t="e">
        <f>VLOOKUP(E453,'Trimming log'!$F$5:$Y$5000,19,FALSE)</f>
        <v>#N/A</v>
      </c>
      <c r="Y453" s="134" t="e">
        <f>VLOOKUP(E453,'Trimming log'!$F$5:$Y$5000,20,FALSE)</f>
        <v>#N/A</v>
      </c>
      <c r="Z453" s="135" t="e">
        <f t="shared" si="84"/>
        <v>#N/A</v>
      </c>
      <c r="AA453" s="135" t="e">
        <f t="shared" si="85"/>
        <v>#N/A</v>
      </c>
      <c r="AB453" s="136" t="e">
        <f t="shared" si="86"/>
        <v>#N/A</v>
      </c>
      <c r="AC453" s="136" t="e">
        <f t="shared" si="87"/>
        <v>#N/A</v>
      </c>
      <c r="AD453" s="136" t="e">
        <f t="shared" si="88"/>
        <v>#N/A</v>
      </c>
      <c r="AE453" s="136" t="e">
        <f t="shared" si="89"/>
        <v>#N/A</v>
      </c>
    </row>
    <row r="454" spans="1:31" ht="15" customHeight="1">
      <c r="A454" s="67" t="str">
        <f t="shared" ref="A454:A517" si="91">IF(COUNTIF($E$6:$E$47179,E454)&gt;1,"DOUBLE","")</f>
        <v/>
      </c>
      <c r="B454" s="65">
        <f t="shared" si="90"/>
        <v>431</v>
      </c>
      <c r="C454" s="68" t="str">
        <f t="shared" si="79"/>
        <v/>
      </c>
      <c r="D454" s="69"/>
      <c r="E454" s="66"/>
      <c r="F454" s="65" t="e">
        <f>VLOOKUP(E454,'Trimming log'!$F$5:$V$5000,2,FALSE)</f>
        <v>#N/A</v>
      </c>
      <c r="G454" s="65" t="e">
        <f>VLOOKUP(E454,'Trimming log'!$F$5:$V$5000,3,FALSE)</f>
        <v>#N/A</v>
      </c>
      <c r="H454" s="508" t="e">
        <f>VLOOKUP(E454,'Trimming log'!$F$5:$V$5000,4,FALSE)</f>
        <v>#N/A</v>
      </c>
      <c r="I454" s="65" t="e">
        <f>VLOOKUP(E454,'Trimming log'!$F$5:$V$5000,5,FALSE)</f>
        <v>#N/A</v>
      </c>
      <c r="J454" s="65" t="e">
        <f>VLOOKUP(E454,'Trimming log'!$F$5:$V$5000,6,FALSE)</f>
        <v>#N/A</v>
      </c>
      <c r="K454" s="65" t="e">
        <f>VLOOKUP(E454,'Trimming log'!$F$5:$V$5000,7,FALSE)</f>
        <v>#N/A</v>
      </c>
      <c r="L454" s="65" t="e">
        <f>VLOOKUP(E454,'Trimming log'!$F$5:$V$5000,8,FALSE)</f>
        <v>#N/A</v>
      </c>
      <c r="M454" s="65" t="e">
        <f>VLOOKUP(E454,'Trimming log'!$F$5:$V$5000,9,FALSE)</f>
        <v>#N/A</v>
      </c>
      <c r="N454" s="507" t="e">
        <f>VLOOKUP(E454,'Trimming log'!$F$5:$V$5000,10,FALSE)</f>
        <v>#N/A</v>
      </c>
      <c r="O454" s="65" t="e">
        <f>VLOOKUP(E454,'Trimming log'!$F$5:$V$5000,11,FALSE)</f>
        <v>#N/A</v>
      </c>
      <c r="P454" s="65" t="e">
        <f>VLOOKUP(E454,'Trimming log'!$F$5:$V$5000,12,FALSE)</f>
        <v>#N/A</v>
      </c>
      <c r="Q454" s="65" t="e">
        <f>VLOOKUP(E454,'Trimming log'!$F$5:$V$5000,13,FALSE)</f>
        <v>#N/A</v>
      </c>
      <c r="R454" s="65" t="e">
        <f>VLOOKUP(E454,'Trimming log'!$F$5:$V$5000,14,FALSE)</f>
        <v>#N/A</v>
      </c>
      <c r="S454" s="65" t="e">
        <f>VLOOKUP(E454,'Trimming log'!$F$5:$V$5000,15,FALSE)</f>
        <v>#N/A</v>
      </c>
      <c r="T454" s="65" t="e">
        <f t="shared" si="80"/>
        <v>#N/A</v>
      </c>
      <c r="U454" s="491" t="str">
        <f t="shared" si="81"/>
        <v/>
      </c>
      <c r="V454" s="74">
        <f t="shared" si="82"/>
        <v>0</v>
      </c>
      <c r="W454" s="134">
        <f t="shared" si="83"/>
        <v>0</v>
      </c>
      <c r="X454" s="134" t="e">
        <f>VLOOKUP(E454,'Trimming log'!$F$5:$Y$5000,19,FALSE)</f>
        <v>#N/A</v>
      </c>
      <c r="Y454" s="134" t="e">
        <f>VLOOKUP(E454,'Trimming log'!$F$5:$Y$5000,20,FALSE)</f>
        <v>#N/A</v>
      </c>
      <c r="Z454" s="135" t="e">
        <f t="shared" si="84"/>
        <v>#N/A</v>
      </c>
      <c r="AA454" s="135" t="e">
        <f t="shared" si="85"/>
        <v>#N/A</v>
      </c>
      <c r="AB454" s="136" t="e">
        <f t="shared" si="86"/>
        <v>#N/A</v>
      </c>
      <c r="AC454" s="136" t="e">
        <f t="shared" si="87"/>
        <v>#N/A</v>
      </c>
      <c r="AD454" s="136" t="e">
        <f t="shared" si="88"/>
        <v>#N/A</v>
      </c>
      <c r="AE454" s="136" t="e">
        <f t="shared" si="89"/>
        <v>#N/A</v>
      </c>
    </row>
    <row r="455" spans="1:31" ht="15" customHeight="1">
      <c r="A455" s="67" t="str">
        <f t="shared" si="91"/>
        <v/>
      </c>
      <c r="B455" s="65">
        <f t="shared" si="90"/>
        <v>432</v>
      </c>
      <c r="C455" s="68" t="str">
        <f t="shared" ref="C455:C518" si="92">IF(D455="","",(IF(D456=D455,"",1)))</f>
        <v/>
      </c>
      <c r="D455" s="69"/>
      <c r="E455" s="66"/>
      <c r="F455" s="65" t="e">
        <f>VLOOKUP(E455,'Trimming log'!$F$5:$V$5000,2,FALSE)</f>
        <v>#N/A</v>
      </c>
      <c r="G455" s="65" t="e">
        <f>VLOOKUP(E455,'Trimming log'!$F$5:$V$5000,3,FALSE)</f>
        <v>#N/A</v>
      </c>
      <c r="H455" s="508" t="e">
        <f>VLOOKUP(E455,'Trimming log'!$F$5:$V$5000,4,FALSE)</f>
        <v>#N/A</v>
      </c>
      <c r="I455" s="65" t="e">
        <f>VLOOKUP(E455,'Trimming log'!$F$5:$V$5000,5,FALSE)</f>
        <v>#N/A</v>
      </c>
      <c r="J455" s="65" t="e">
        <f>VLOOKUP(E455,'Trimming log'!$F$5:$V$5000,6,FALSE)</f>
        <v>#N/A</v>
      </c>
      <c r="K455" s="65" t="e">
        <f>VLOOKUP(E455,'Trimming log'!$F$5:$V$5000,7,FALSE)</f>
        <v>#N/A</v>
      </c>
      <c r="L455" s="65" t="e">
        <f>VLOOKUP(E455,'Trimming log'!$F$5:$V$5000,8,FALSE)</f>
        <v>#N/A</v>
      </c>
      <c r="M455" s="65" t="e">
        <f>VLOOKUP(E455,'Trimming log'!$F$5:$V$5000,9,FALSE)</f>
        <v>#N/A</v>
      </c>
      <c r="N455" s="507" t="e">
        <f>VLOOKUP(E455,'Trimming log'!$F$5:$V$5000,10,FALSE)</f>
        <v>#N/A</v>
      </c>
      <c r="O455" s="65" t="e">
        <f>VLOOKUP(E455,'Trimming log'!$F$5:$V$5000,11,FALSE)</f>
        <v>#N/A</v>
      </c>
      <c r="P455" s="65" t="e">
        <f>VLOOKUP(E455,'Trimming log'!$F$5:$V$5000,12,FALSE)</f>
        <v>#N/A</v>
      </c>
      <c r="Q455" s="65" t="e">
        <f>VLOOKUP(E455,'Trimming log'!$F$5:$V$5000,13,FALSE)</f>
        <v>#N/A</v>
      </c>
      <c r="R455" s="65" t="e">
        <f>VLOOKUP(E455,'Trimming log'!$F$5:$V$5000,14,FALSE)</f>
        <v>#N/A</v>
      </c>
      <c r="S455" s="65" t="e">
        <f>VLOOKUP(E455,'Trimming log'!$F$5:$V$5000,15,FALSE)</f>
        <v>#N/A</v>
      </c>
      <c r="T455" s="65" t="e">
        <f t="shared" ref="T455:T518" si="93">O455-Q455</f>
        <v>#N/A</v>
      </c>
      <c r="U455" s="491" t="str">
        <f t="shared" ref="U455:U518" si="94">IF(C455="","",(SUMIF($D$2:$D$25116,D455,$O$2:$O$25116)))</f>
        <v/>
      </c>
      <c r="V455" s="74">
        <f t="shared" ref="V455:W518" si="95">D455</f>
        <v>0</v>
      </c>
      <c r="W455" s="134">
        <f t="shared" si="95"/>
        <v>0</v>
      </c>
      <c r="X455" s="134" t="e">
        <f>VLOOKUP(E455,'Trimming log'!$F$5:$Y$5000,19,FALSE)</f>
        <v>#N/A</v>
      </c>
      <c r="Y455" s="134" t="e">
        <f>VLOOKUP(E455,'Trimming log'!$F$5:$Y$5000,20,FALSE)</f>
        <v>#N/A</v>
      </c>
      <c r="Z455" s="135" t="e">
        <f t="shared" ref="Z455:Z518" si="96">G455</f>
        <v>#N/A</v>
      </c>
      <c r="AA455" s="135" t="e">
        <f t="shared" ref="AA455:AA518" si="97">H455</f>
        <v>#N/A</v>
      </c>
      <c r="AB455" s="136" t="e">
        <f t="shared" ref="AB455:AB518" si="98">N455</f>
        <v>#N/A</v>
      </c>
      <c r="AC455" s="136" t="e">
        <f t="shared" ref="AC455:AC518" si="99">O455</f>
        <v>#N/A</v>
      </c>
      <c r="AD455" s="136" t="e">
        <f t="shared" ref="AD455:AD518" si="100">Q455</f>
        <v>#N/A</v>
      </c>
      <c r="AE455" s="136" t="e">
        <f t="shared" ref="AE455:AE518" si="101">T455</f>
        <v>#N/A</v>
      </c>
    </row>
    <row r="456" spans="1:31" ht="15" customHeight="1">
      <c r="A456" s="67" t="str">
        <f t="shared" si="91"/>
        <v/>
      </c>
      <c r="B456" s="65">
        <f t="shared" ref="B456:B519" si="102">+B455+1</f>
        <v>433</v>
      </c>
      <c r="C456" s="68" t="str">
        <f t="shared" si="92"/>
        <v/>
      </c>
      <c r="D456" s="69"/>
      <c r="E456" s="66"/>
      <c r="F456" s="65" t="e">
        <f>VLOOKUP(E456,'Trimming log'!$F$5:$V$5000,2,FALSE)</f>
        <v>#N/A</v>
      </c>
      <c r="G456" s="65" t="e">
        <f>VLOOKUP(E456,'Trimming log'!$F$5:$V$5000,3,FALSE)</f>
        <v>#N/A</v>
      </c>
      <c r="H456" s="508" t="e">
        <f>VLOOKUP(E456,'Trimming log'!$F$5:$V$5000,4,FALSE)</f>
        <v>#N/A</v>
      </c>
      <c r="I456" s="65" t="e">
        <f>VLOOKUP(E456,'Trimming log'!$F$5:$V$5000,5,FALSE)</f>
        <v>#N/A</v>
      </c>
      <c r="J456" s="65" t="e">
        <f>VLOOKUP(E456,'Trimming log'!$F$5:$V$5000,6,FALSE)</f>
        <v>#N/A</v>
      </c>
      <c r="K456" s="65" t="e">
        <f>VLOOKUP(E456,'Trimming log'!$F$5:$V$5000,7,FALSE)</f>
        <v>#N/A</v>
      </c>
      <c r="L456" s="65" t="e">
        <f>VLOOKUP(E456,'Trimming log'!$F$5:$V$5000,8,FALSE)</f>
        <v>#N/A</v>
      </c>
      <c r="M456" s="65" t="e">
        <f>VLOOKUP(E456,'Trimming log'!$F$5:$V$5000,9,FALSE)</f>
        <v>#N/A</v>
      </c>
      <c r="N456" s="507" t="e">
        <f>VLOOKUP(E456,'Trimming log'!$F$5:$V$5000,10,FALSE)</f>
        <v>#N/A</v>
      </c>
      <c r="O456" s="65" t="e">
        <f>VLOOKUP(E456,'Trimming log'!$F$5:$V$5000,11,FALSE)</f>
        <v>#N/A</v>
      </c>
      <c r="P456" s="65" t="e">
        <f>VLOOKUP(E456,'Trimming log'!$F$5:$V$5000,12,FALSE)</f>
        <v>#N/A</v>
      </c>
      <c r="Q456" s="65" t="e">
        <f>VLOOKUP(E456,'Trimming log'!$F$5:$V$5000,13,FALSE)</f>
        <v>#N/A</v>
      </c>
      <c r="R456" s="65" t="e">
        <f>VLOOKUP(E456,'Trimming log'!$F$5:$V$5000,14,FALSE)</f>
        <v>#N/A</v>
      </c>
      <c r="S456" s="65" t="e">
        <f>VLOOKUP(E456,'Trimming log'!$F$5:$V$5000,15,FALSE)</f>
        <v>#N/A</v>
      </c>
      <c r="T456" s="65" t="e">
        <f t="shared" si="93"/>
        <v>#N/A</v>
      </c>
      <c r="U456" s="491" t="str">
        <f t="shared" si="94"/>
        <v/>
      </c>
      <c r="V456" s="74">
        <f t="shared" si="95"/>
        <v>0</v>
      </c>
      <c r="W456" s="134">
        <f t="shared" si="95"/>
        <v>0</v>
      </c>
      <c r="X456" s="134" t="e">
        <f>VLOOKUP(E456,'Trimming log'!$F$5:$Y$5000,19,FALSE)</f>
        <v>#N/A</v>
      </c>
      <c r="Y456" s="134" t="e">
        <f>VLOOKUP(E456,'Trimming log'!$F$5:$Y$5000,20,FALSE)</f>
        <v>#N/A</v>
      </c>
      <c r="Z456" s="135" t="e">
        <f t="shared" si="96"/>
        <v>#N/A</v>
      </c>
      <c r="AA456" s="135" t="e">
        <f t="shared" si="97"/>
        <v>#N/A</v>
      </c>
      <c r="AB456" s="136" t="e">
        <f t="shared" si="98"/>
        <v>#N/A</v>
      </c>
      <c r="AC456" s="136" t="e">
        <f t="shared" si="99"/>
        <v>#N/A</v>
      </c>
      <c r="AD456" s="136" t="e">
        <f t="shared" si="100"/>
        <v>#N/A</v>
      </c>
      <c r="AE456" s="136" t="e">
        <f t="shared" si="101"/>
        <v>#N/A</v>
      </c>
    </row>
    <row r="457" spans="1:31" ht="15" customHeight="1">
      <c r="A457" s="67" t="str">
        <f t="shared" si="91"/>
        <v/>
      </c>
      <c r="B457" s="65">
        <f t="shared" si="102"/>
        <v>434</v>
      </c>
      <c r="C457" s="68" t="str">
        <f t="shared" si="92"/>
        <v/>
      </c>
      <c r="D457" s="69"/>
      <c r="E457" s="66"/>
      <c r="F457" s="65" t="e">
        <f>VLOOKUP(E457,'Trimming log'!$F$5:$V$5000,2,FALSE)</f>
        <v>#N/A</v>
      </c>
      <c r="G457" s="65" t="e">
        <f>VLOOKUP(E457,'Trimming log'!$F$5:$V$5000,3,FALSE)</f>
        <v>#N/A</v>
      </c>
      <c r="H457" s="508" t="e">
        <f>VLOOKUP(E457,'Trimming log'!$F$5:$V$5000,4,FALSE)</f>
        <v>#N/A</v>
      </c>
      <c r="I457" s="65" t="e">
        <f>VLOOKUP(E457,'Trimming log'!$F$5:$V$5000,5,FALSE)</f>
        <v>#N/A</v>
      </c>
      <c r="J457" s="65" t="e">
        <f>VLOOKUP(E457,'Trimming log'!$F$5:$V$5000,6,FALSE)</f>
        <v>#N/A</v>
      </c>
      <c r="K457" s="65" t="e">
        <f>VLOOKUP(E457,'Trimming log'!$F$5:$V$5000,7,FALSE)</f>
        <v>#N/A</v>
      </c>
      <c r="L457" s="65" t="e">
        <f>VLOOKUP(E457,'Trimming log'!$F$5:$V$5000,8,FALSE)</f>
        <v>#N/A</v>
      </c>
      <c r="M457" s="65" t="e">
        <f>VLOOKUP(E457,'Trimming log'!$F$5:$V$5000,9,FALSE)</f>
        <v>#N/A</v>
      </c>
      <c r="N457" s="507" t="e">
        <f>VLOOKUP(E457,'Trimming log'!$F$5:$V$5000,10,FALSE)</f>
        <v>#N/A</v>
      </c>
      <c r="O457" s="65" t="e">
        <f>VLOOKUP(E457,'Trimming log'!$F$5:$V$5000,11,FALSE)</f>
        <v>#N/A</v>
      </c>
      <c r="P457" s="65" t="e">
        <f>VLOOKUP(E457,'Trimming log'!$F$5:$V$5000,12,FALSE)</f>
        <v>#N/A</v>
      </c>
      <c r="Q457" s="65" t="e">
        <f>VLOOKUP(E457,'Trimming log'!$F$5:$V$5000,13,FALSE)</f>
        <v>#N/A</v>
      </c>
      <c r="R457" s="65" t="e">
        <f>VLOOKUP(E457,'Trimming log'!$F$5:$V$5000,14,FALSE)</f>
        <v>#N/A</v>
      </c>
      <c r="S457" s="65" t="e">
        <f>VLOOKUP(E457,'Trimming log'!$F$5:$V$5000,15,FALSE)</f>
        <v>#N/A</v>
      </c>
      <c r="T457" s="65" t="e">
        <f t="shared" si="93"/>
        <v>#N/A</v>
      </c>
      <c r="U457" s="491" t="str">
        <f t="shared" si="94"/>
        <v/>
      </c>
      <c r="V457" s="74">
        <f t="shared" si="95"/>
        <v>0</v>
      </c>
      <c r="W457" s="134">
        <f t="shared" si="95"/>
        <v>0</v>
      </c>
      <c r="X457" s="134" t="e">
        <f>VLOOKUP(E457,'Trimming log'!$F$5:$Y$5000,19,FALSE)</f>
        <v>#N/A</v>
      </c>
      <c r="Y457" s="134" t="e">
        <f>VLOOKUP(E457,'Trimming log'!$F$5:$Y$5000,20,FALSE)</f>
        <v>#N/A</v>
      </c>
      <c r="Z457" s="135" t="e">
        <f t="shared" si="96"/>
        <v>#N/A</v>
      </c>
      <c r="AA457" s="135" t="e">
        <f t="shared" si="97"/>
        <v>#N/A</v>
      </c>
      <c r="AB457" s="136" t="e">
        <f t="shared" si="98"/>
        <v>#N/A</v>
      </c>
      <c r="AC457" s="136" t="e">
        <f t="shared" si="99"/>
        <v>#N/A</v>
      </c>
      <c r="AD457" s="136" t="e">
        <f t="shared" si="100"/>
        <v>#N/A</v>
      </c>
      <c r="AE457" s="136" t="e">
        <f t="shared" si="101"/>
        <v>#N/A</v>
      </c>
    </row>
    <row r="458" spans="1:31" ht="15" customHeight="1">
      <c r="A458" s="67" t="str">
        <f t="shared" si="91"/>
        <v/>
      </c>
      <c r="B458" s="65">
        <f t="shared" si="102"/>
        <v>435</v>
      </c>
      <c r="C458" s="68" t="str">
        <f t="shared" si="92"/>
        <v/>
      </c>
      <c r="D458" s="69"/>
      <c r="E458" s="66"/>
      <c r="F458" s="65" t="e">
        <f>VLOOKUP(E458,'Trimming log'!$F$5:$V$5000,2,FALSE)</f>
        <v>#N/A</v>
      </c>
      <c r="G458" s="65" t="e">
        <f>VLOOKUP(E458,'Trimming log'!$F$5:$V$5000,3,FALSE)</f>
        <v>#N/A</v>
      </c>
      <c r="H458" s="508" t="e">
        <f>VLOOKUP(E458,'Trimming log'!$F$5:$V$5000,4,FALSE)</f>
        <v>#N/A</v>
      </c>
      <c r="I458" s="65" t="e">
        <f>VLOOKUP(E458,'Trimming log'!$F$5:$V$5000,5,FALSE)</f>
        <v>#N/A</v>
      </c>
      <c r="J458" s="65" t="e">
        <f>VLOOKUP(E458,'Trimming log'!$F$5:$V$5000,6,FALSE)</f>
        <v>#N/A</v>
      </c>
      <c r="K458" s="65" t="e">
        <f>VLOOKUP(E458,'Trimming log'!$F$5:$V$5000,7,FALSE)</f>
        <v>#N/A</v>
      </c>
      <c r="L458" s="65" t="e">
        <f>VLOOKUP(E458,'Trimming log'!$F$5:$V$5000,8,FALSE)</f>
        <v>#N/A</v>
      </c>
      <c r="M458" s="65" t="e">
        <f>VLOOKUP(E458,'Trimming log'!$F$5:$V$5000,9,FALSE)</f>
        <v>#N/A</v>
      </c>
      <c r="N458" s="507" t="e">
        <f>VLOOKUP(E458,'Trimming log'!$F$5:$V$5000,10,FALSE)</f>
        <v>#N/A</v>
      </c>
      <c r="O458" s="65" t="e">
        <f>VLOOKUP(E458,'Trimming log'!$F$5:$V$5000,11,FALSE)</f>
        <v>#N/A</v>
      </c>
      <c r="P458" s="65" t="e">
        <f>VLOOKUP(E458,'Trimming log'!$F$5:$V$5000,12,FALSE)</f>
        <v>#N/A</v>
      </c>
      <c r="Q458" s="65" t="e">
        <f>VLOOKUP(E458,'Trimming log'!$F$5:$V$5000,13,FALSE)</f>
        <v>#N/A</v>
      </c>
      <c r="R458" s="65" t="e">
        <f>VLOOKUP(E458,'Trimming log'!$F$5:$V$5000,14,FALSE)</f>
        <v>#N/A</v>
      </c>
      <c r="S458" s="65" t="e">
        <f>VLOOKUP(E458,'Trimming log'!$F$5:$V$5000,15,FALSE)</f>
        <v>#N/A</v>
      </c>
      <c r="T458" s="65" t="e">
        <f t="shared" si="93"/>
        <v>#N/A</v>
      </c>
      <c r="U458" s="491" t="str">
        <f t="shared" si="94"/>
        <v/>
      </c>
      <c r="V458" s="74">
        <f t="shared" si="95"/>
        <v>0</v>
      </c>
      <c r="W458" s="134">
        <f t="shared" si="95"/>
        <v>0</v>
      </c>
      <c r="X458" s="134" t="e">
        <f>VLOOKUP(E458,'Trimming log'!$F$5:$Y$5000,19,FALSE)</f>
        <v>#N/A</v>
      </c>
      <c r="Y458" s="134" t="e">
        <f>VLOOKUP(E458,'Trimming log'!$F$5:$Y$5000,20,FALSE)</f>
        <v>#N/A</v>
      </c>
      <c r="Z458" s="135" t="e">
        <f t="shared" si="96"/>
        <v>#N/A</v>
      </c>
      <c r="AA458" s="135" t="e">
        <f t="shared" si="97"/>
        <v>#N/A</v>
      </c>
      <c r="AB458" s="136" t="e">
        <f t="shared" si="98"/>
        <v>#N/A</v>
      </c>
      <c r="AC458" s="136" t="e">
        <f t="shared" si="99"/>
        <v>#N/A</v>
      </c>
      <c r="AD458" s="136" t="e">
        <f t="shared" si="100"/>
        <v>#N/A</v>
      </c>
      <c r="AE458" s="136" t="e">
        <f t="shared" si="101"/>
        <v>#N/A</v>
      </c>
    </row>
    <row r="459" spans="1:31" ht="15" customHeight="1">
      <c r="A459" s="67" t="str">
        <f t="shared" si="91"/>
        <v/>
      </c>
      <c r="B459" s="65">
        <f t="shared" si="102"/>
        <v>436</v>
      </c>
      <c r="C459" s="68" t="str">
        <f t="shared" si="92"/>
        <v/>
      </c>
      <c r="D459" s="69"/>
      <c r="E459" s="66"/>
      <c r="F459" s="65" t="e">
        <f>VLOOKUP(E459,'Trimming log'!$F$5:$V$5000,2,FALSE)</f>
        <v>#N/A</v>
      </c>
      <c r="G459" s="65" t="e">
        <f>VLOOKUP(E459,'Trimming log'!$F$5:$V$5000,3,FALSE)</f>
        <v>#N/A</v>
      </c>
      <c r="H459" s="508" t="e">
        <f>VLOOKUP(E459,'Trimming log'!$F$5:$V$5000,4,FALSE)</f>
        <v>#N/A</v>
      </c>
      <c r="I459" s="65" t="e">
        <f>VLOOKUP(E459,'Trimming log'!$F$5:$V$5000,5,FALSE)</f>
        <v>#N/A</v>
      </c>
      <c r="J459" s="65" t="e">
        <f>VLOOKUP(E459,'Trimming log'!$F$5:$V$5000,6,FALSE)</f>
        <v>#N/A</v>
      </c>
      <c r="K459" s="65" t="e">
        <f>VLOOKUP(E459,'Trimming log'!$F$5:$V$5000,7,FALSE)</f>
        <v>#N/A</v>
      </c>
      <c r="L459" s="65" t="e">
        <f>VLOOKUP(E459,'Trimming log'!$F$5:$V$5000,8,FALSE)</f>
        <v>#N/A</v>
      </c>
      <c r="M459" s="65" t="e">
        <f>VLOOKUP(E459,'Trimming log'!$F$5:$V$5000,9,FALSE)</f>
        <v>#N/A</v>
      </c>
      <c r="N459" s="507" t="e">
        <f>VLOOKUP(E459,'Trimming log'!$F$5:$V$5000,10,FALSE)</f>
        <v>#N/A</v>
      </c>
      <c r="O459" s="65" t="e">
        <f>VLOOKUP(E459,'Trimming log'!$F$5:$V$5000,11,FALSE)</f>
        <v>#N/A</v>
      </c>
      <c r="P459" s="65" t="e">
        <f>VLOOKUP(E459,'Trimming log'!$F$5:$V$5000,12,FALSE)</f>
        <v>#N/A</v>
      </c>
      <c r="Q459" s="65" t="e">
        <f>VLOOKUP(E459,'Trimming log'!$F$5:$V$5000,13,FALSE)</f>
        <v>#N/A</v>
      </c>
      <c r="R459" s="65" t="e">
        <f>VLOOKUP(E459,'Trimming log'!$F$5:$V$5000,14,FALSE)</f>
        <v>#N/A</v>
      </c>
      <c r="S459" s="65" t="e">
        <f>VLOOKUP(E459,'Trimming log'!$F$5:$V$5000,15,FALSE)</f>
        <v>#N/A</v>
      </c>
      <c r="T459" s="65" t="e">
        <f t="shared" si="93"/>
        <v>#N/A</v>
      </c>
      <c r="U459" s="491" t="str">
        <f t="shared" si="94"/>
        <v/>
      </c>
      <c r="V459" s="74">
        <f t="shared" si="95"/>
        <v>0</v>
      </c>
      <c r="W459" s="134">
        <f t="shared" si="95"/>
        <v>0</v>
      </c>
      <c r="X459" s="134" t="e">
        <f>VLOOKUP(E459,'Trimming log'!$F$5:$Y$5000,19,FALSE)</f>
        <v>#N/A</v>
      </c>
      <c r="Y459" s="134" t="e">
        <f>VLOOKUP(E459,'Trimming log'!$F$5:$Y$5000,20,FALSE)</f>
        <v>#N/A</v>
      </c>
      <c r="Z459" s="135" t="e">
        <f t="shared" si="96"/>
        <v>#N/A</v>
      </c>
      <c r="AA459" s="135" t="e">
        <f t="shared" si="97"/>
        <v>#N/A</v>
      </c>
      <c r="AB459" s="136" t="e">
        <f t="shared" si="98"/>
        <v>#N/A</v>
      </c>
      <c r="AC459" s="136" t="e">
        <f t="shared" si="99"/>
        <v>#N/A</v>
      </c>
      <c r="AD459" s="136" t="e">
        <f t="shared" si="100"/>
        <v>#N/A</v>
      </c>
      <c r="AE459" s="136" t="e">
        <f t="shared" si="101"/>
        <v>#N/A</v>
      </c>
    </row>
    <row r="460" spans="1:31" ht="15" customHeight="1">
      <c r="A460" s="67" t="str">
        <f t="shared" si="91"/>
        <v/>
      </c>
      <c r="B460" s="65">
        <f t="shared" si="102"/>
        <v>437</v>
      </c>
      <c r="C460" s="68" t="str">
        <f t="shared" si="92"/>
        <v/>
      </c>
      <c r="D460" s="69"/>
      <c r="E460" s="66"/>
      <c r="F460" s="65" t="e">
        <f>VLOOKUP(E460,'Trimming log'!$F$5:$V$5000,2,FALSE)</f>
        <v>#N/A</v>
      </c>
      <c r="G460" s="65" t="e">
        <f>VLOOKUP(E460,'Trimming log'!$F$5:$V$5000,3,FALSE)</f>
        <v>#N/A</v>
      </c>
      <c r="H460" s="508" t="e">
        <f>VLOOKUP(E460,'Trimming log'!$F$5:$V$5000,4,FALSE)</f>
        <v>#N/A</v>
      </c>
      <c r="I460" s="65" t="e">
        <f>VLOOKUP(E460,'Trimming log'!$F$5:$V$5000,5,FALSE)</f>
        <v>#N/A</v>
      </c>
      <c r="J460" s="65" t="e">
        <f>VLOOKUP(E460,'Trimming log'!$F$5:$V$5000,6,FALSE)</f>
        <v>#N/A</v>
      </c>
      <c r="K460" s="65" t="e">
        <f>VLOOKUP(E460,'Trimming log'!$F$5:$V$5000,7,FALSE)</f>
        <v>#N/A</v>
      </c>
      <c r="L460" s="65" t="e">
        <f>VLOOKUP(E460,'Trimming log'!$F$5:$V$5000,8,FALSE)</f>
        <v>#N/A</v>
      </c>
      <c r="M460" s="65" t="e">
        <f>VLOOKUP(E460,'Trimming log'!$F$5:$V$5000,9,FALSE)</f>
        <v>#N/A</v>
      </c>
      <c r="N460" s="507" t="e">
        <f>VLOOKUP(E460,'Trimming log'!$F$5:$V$5000,10,FALSE)</f>
        <v>#N/A</v>
      </c>
      <c r="O460" s="65" t="e">
        <f>VLOOKUP(E460,'Trimming log'!$F$5:$V$5000,11,FALSE)</f>
        <v>#N/A</v>
      </c>
      <c r="P460" s="65" t="e">
        <f>VLOOKUP(E460,'Trimming log'!$F$5:$V$5000,12,FALSE)</f>
        <v>#N/A</v>
      </c>
      <c r="Q460" s="65" t="e">
        <f>VLOOKUP(E460,'Trimming log'!$F$5:$V$5000,13,FALSE)</f>
        <v>#N/A</v>
      </c>
      <c r="R460" s="65" t="e">
        <f>VLOOKUP(E460,'Trimming log'!$F$5:$V$5000,14,FALSE)</f>
        <v>#N/A</v>
      </c>
      <c r="S460" s="65" t="e">
        <f>VLOOKUP(E460,'Trimming log'!$F$5:$V$5000,15,FALSE)</f>
        <v>#N/A</v>
      </c>
      <c r="T460" s="65" t="e">
        <f t="shared" si="93"/>
        <v>#N/A</v>
      </c>
      <c r="U460" s="491" t="str">
        <f t="shared" si="94"/>
        <v/>
      </c>
      <c r="V460" s="74">
        <f t="shared" si="95"/>
        <v>0</v>
      </c>
      <c r="W460" s="134">
        <f t="shared" si="95"/>
        <v>0</v>
      </c>
      <c r="X460" s="134" t="e">
        <f>VLOOKUP(E460,'Trimming log'!$F$5:$Y$5000,19,FALSE)</f>
        <v>#N/A</v>
      </c>
      <c r="Y460" s="134" t="e">
        <f>VLOOKUP(E460,'Trimming log'!$F$5:$Y$5000,20,FALSE)</f>
        <v>#N/A</v>
      </c>
      <c r="Z460" s="135" t="e">
        <f t="shared" si="96"/>
        <v>#N/A</v>
      </c>
      <c r="AA460" s="135" t="e">
        <f t="shared" si="97"/>
        <v>#N/A</v>
      </c>
      <c r="AB460" s="136" t="e">
        <f t="shared" si="98"/>
        <v>#N/A</v>
      </c>
      <c r="AC460" s="136" t="e">
        <f t="shared" si="99"/>
        <v>#N/A</v>
      </c>
      <c r="AD460" s="136" t="e">
        <f t="shared" si="100"/>
        <v>#N/A</v>
      </c>
      <c r="AE460" s="136" t="e">
        <f t="shared" si="101"/>
        <v>#N/A</v>
      </c>
    </row>
    <row r="461" spans="1:31" ht="15" customHeight="1">
      <c r="A461" s="67" t="str">
        <f t="shared" si="91"/>
        <v/>
      </c>
      <c r="B461" s="65">
        <f t="shared" si="102"/>
        <v>438</v>
      </c>
      <c r="C461" s="68" t="str">
        <f t="shared" si="92"/>
        <v/>
      </c>
      <c r="D461" s="69"/>
      <c r="E461" s="66"/>
      <c r="F461" s="65" t="e">
        <f>VLOOKUP(E461,'Trimming log'!$F$5:$V$5000,2,FALSE)</f>
        <v>#N/A</v>
      </c>
      <c r="G461" s="65" t="e">
        <f>VLOOKUP(E461,'Trimming log'!$F$5:$V$5000,3,FALSE)</f>
        <v>#N/A</v>
      </c>
      <c r="H461" s="508" t="e">
        <f>VLOOKUP(E461,'Trimming log'!$F$5:$V$5000,4,FALSE)</f>
        <v>#N/A</v>
      </c>
      <c r="I461" s="65" t="e">
        <f>VLOOKUP(E461,'Trimming log'!$F$5:$V$5000,5,FALSE)</f>
        <v>#N/A</v>
      </c>
      <c r="J461" s="65" t="e">
        <f>VLOOKUP(E461,'Trimming log'!$F$5:$V$5000,6,FALSE)</f>
        <v>#N/A</v>
      </c>
      <c r="K461" s="65" t="e">
        <f>VLOOKUP(E461,'Trimming log'!$F$5:$V$5000,7,FALSE)</f>
        <v>#N/A</v>
      </c>
      <c r="L461" s="65" t="e">
        <f>VLOOKUP(E461,'Trimming log'!$F$5:$V$5000,8,FALSE)</f>
        <v>#N/A</v>
      </c>
      <c r="M461" s="65" t="e">
        <f>VLOOKUP(E461,'Trimming log'!$F$5:$V$5000,9,FALSE)</f>
        <v>#N/A</v>
      </c>
      <c r="N461" s="507" t="e">
        <f>VLOOKUP(E461,'Trimming log'!$F$5:$V$5000,10,FALSE)</f>
        <v>#N/A</v>
      </c>
      <c r="O461" s="65" t="e">
        <f>VLOOKUP(E461,'Trimming log'!$F$5:$V$5000,11,FALSE)</f>
        <v>#N/A</v>
      </c>
      <c r="P461" s="65" t="e">
        <f>VLOOKUP(E461,'Trimming log'!$F$5:$V$5000,12,FALSE)</f>
        <v>#N/A</v>
      </c>
      <c r="Q461" s="65" t="e">
        <f>VLOOKUP(E461,'Trimming log'!$F$5:$V$5000,13,FALSE)</f>
        <v>#N/A</v>
      </c>
      <c r="R461" s="65" t="e">
        <f>VLOOKUP(E461,'Trimming log'!$F$5:$V$5000,14,FALSE)</f>
        <v>#N/A</v>
      </c>
      <c r="S461" s="65" t="e">
        <f>VLOOKUP(E461,'Trimming log'!$F$5:$V$5000,15,FALSE)</f>
        <v>#N/A</v>
      </c>
      <c r="T461" s="65" t="e">
        <f t="shared" si="93"/>
        <v>#N/A</v>
      </c>
      <c r="U461" s="491" t="str">
        <f t="shared" si="94"/>
        <v/>
      </c>
      <c r="V461" s="74">
        <f t="shared" si="95"/>
        <v>0</v>
      </c>
      <c r="W461" s="134">
        <f t="shared" si="95"/>
        <v>0</v>
      </c>
      <c r="X461" s="134" t="e">
        <f>VLOOKUP(E461,'Trimming log'!$F$5:$Y$5000,19,FALSE)</f>
        <v>#N/A</v>
      </c>
      <c r="Y461" s="134" t="e">
        <f>VLOOKUP(E461,'Trimming log'!$F$5:$Y$5000,20,FALSE)</f>
        <v>#N/A</v>
      </c>
      <c r="Z461" s="135" t="e">
        <f t="shared" si="96"/>
        <v>#N/A</v>
      </c>
      <c r="AA461" s="135" t="e">
        <f t="shared" si="97"/>
        <v>#N/A</v>
      </c>
      <c r="AB461" s="136" t="e">
        <f t="shared" si="98"/>
        <v>#N/A</v>
      </c>
      <c r="AC461" s="136" t="e">
        <f t="shared" si="99"/>
        <v>#N/A</v>
      </c>
      <c r="AD461" s="136" t="e">
        <f t="shared" si="100"/>
        <v>#N/A</v>
      </c>
      <c r="AE461" s="136" t="e">
        <f t="shared" si="101"/>
        <v>#N/A</v>
      </c>
    </row>
    <row r="462" spans="1:31" ht="15" customHeight="1">
      <c r="A462" s="67" t="str">
        <f t="shared" si="91"/>
        <v/>
      </c>
      <c r="B462" s="65">
        <f t="shared" si="102"/>
        <v>439</v>
      </c>
      <c r="C462" s="68" t="str">
        <f t="shared" si="92"/>
        <v/>
      </c>
      <c r="D462" s="69"/>
      <c r="E462" s="66"/>
      <c r="F462" s="65" t="e">
        <f>VLOOKUP(E462,'Trimming log'!$F$5:$V$5000,2,FALSE)</f>
        <v>#N/A</v>
      </c>
      <c r="G462" s="65" t="e">
        <f>VLOOKUP(E462,'Trimming log'!$F$5:$V$5000,3,FALSE)</f>
        <v>#N/A</v>
      </c>
      <c r="H462" s="508" t="e">
        <f>VLOOKUP(E462,'Trimming log'!$F$5:$V$5000,4,FALSE)</f>
        <v>#N/A</v>
      </c>
      <c r="I462" s="65" t="e">
        <f>VLOOKUP(E462,'Trimming log'!$F$5:$V$5000,5,FALSE)</f>
        <v>#N/A</v>
      </c>
      <c r="J462" s="65" t="e">
        <f>VLOOKUP(E462,'Trimming log'!$F$5:$V$5000,6,FALSE)</f>
        <v>#N/A</v>
      </c>
      <c r="K462" s="65" t="e">
        <f>VLOOKUP(E462,'Trimming log'!$F$5:$V$5000,7,FALSE)</f>
        <v>#N/A</v>
      </c>
      <c r="L462" s="65" t="e">
        <f>VLOOKUP(E462,'Trimming log'!$F$5:$V$5000,8,FALSE)</f>
        <v>#N/A</v>
      </c>
      <c r="M462" s="65" t="e">
        <f>VLOOKUP(E462,'Trimming log'!$F$5:$V$5000,9,FALSE)</f>
        <v>#N/A</v>
      </c>
      <c r="N462" s="507" t="e">
        <f>VLOOKUP(E462,'Trimming log'!$F$5:$V$5000,10,FALSE)</f>
        <v>#N/A</v>
      </c>
      <c r="O462" s="65" t="e">
        <f>VLOOKUP(E462,'Trimming log'!$F$5:$V$5000,11,FALSE)</f>
        <v>#N/A</v>
      </c>
      <c r="P462" s="65" t="e">
        <f>VLOOKUP(E462,'Trimming log'!$F$5:$V$5000,12,FALSE)</f>
        <v>#N/A</v>
      </c>
      <c r="Q462" s="65" t="e">
        <f>VLOOKUP(E462,'Trimming log'!$F$5:$V$5000,13,FALSE)</f>
        <v>#N/A</v>
      </c>
      <c r="R462" s="65" t="e">
        <f>VLOOKUP(E462,'Trimming log'!$F$5:$V$5000,14,FALSE)</f>
        <v>#N/A</v>
      </c>
      <c r="S462" s="65" t="e">
        <f>VLOOKUP(E462,'Trimming log'!$F$5:$V$5000,15,FALSE)</f>
        <v>#N/A</v>
      </c>
      <c r="T462" s="65" t="e">
        <f t="shared" si="93"/>
        <v>#N/A</v>
      </c>
      <c r="U462" s="491" t="str">
        <f t="shared" si="94"/>
        <v/>
      </c>
      <c r="V462" s="74">
        <f t="shared" si="95"/>
        <v>0</v>
      </c>
      <c r="W462" s="134">
        <f t="shared" si="95"/>
        <v>0</v>
      </c>
      <c r="X462" s="134" t="e">
        <f>VLOOKUP(E462,'Trimming log'!$F$5:$Y$5000,19,FALSE)</f>
        <v>#N/A</v>
      </c>
      <c r="Y462" s="134" t="e">
        <f>VLOOKUP(E462,'Trimming log'!$F$5:$Y$5000,20,FALSE)</f>
        <v>#N/A</v>
      </c>
      <c r="Z462" s="135" t="e">
        <f t="shared" si="96"/>
        <v>#N/A</v>
      </c>
      <c r="AA462" s="135" t="e">
        <f t="shared" si="97"/>
        <v>#N/A</v>
      </c>
      <c r="AB462" s="136" t="e">
        <f t="shared" si="98"/>
        <v>#N/A</v>
      </c>
      <c r="AC462" s="136" t="e">
        <f t="shared" si="99"/>
        <v>#N/A</v>
      </c>
      <c r="AD462" s="136" t="e">
        <f t="shared" si="100"/>
        <v>#N/A</v>
      </c>
      <c r="AE462" s="136" t="e">
        <f t="shared" si="101"/>
        <v>#N/A</v>
      </c>
    </row>
    <row r="463" spans="1:31" ht="15" customHeight="1">
      <c r="A463" s="67" t="str">
        <f t="shared" si="91"/>
        <v/>
      </c>
      <c r="B463" s="65">
        <f t="shared" si="102"/>
        <v>440</v>
      </c>
      <c r="C463" s="68" t="str">
        <f t="shared" si="92"/>
        <v/>
      </c>
      <c r="D463" s="69"/>
      <c r="E463" s="66"/>
      <c r="F463" s="65" t="e">
        <f>VLOOKUP(E463,'Trimming log'!$F$5:$V$5000,2,FALSE)</f>
        <v>#N/A</v>
      </c>
      <c r="G463" s="65" t="e">
        <f>VLOOKUP(E463,'Trimming log'!$F$5:$V$5000,3,FALSE)</f>
        <v>#N/A</v>
      </c>
      <c r="H463" s="508" t="e">
        <f>VLOOKUP(E463,'Trimming log'!$F$5:$V$5000,4,FALSE)</f>
        <v>#N/A</v>
      </c>
      <c r="I463" s="65" t="e">
        <f>VLOOKUP(E463,'Trimming log'!$F$5:$V$5000,5,FALSE)</f>
        <v>#N/A</v>
      </c>
      <c r="J463" s="65" t="e">
        <f>VLOOKUP(E463,'Trimming log'!$F$5:$V$5000,6,FALSE)</f>
        <v>#N/A</v>
      </c>
      <c r="K463" s="65" t="e">
        <f>VLOOKUP(E463,'Trimming log'!$F$5:$V$5000,7,FALSE)</f>
        <v>#N/A</v>
      </c>
      <c r="L463" s="65" t="e">
        <f>VLOOKUP(E463,'Trimming log'!$F$5:$V$5000,8,FALSE)</f>
        <v>#N/A</v>
      </c>
      <c r="M463" s="65" t="e">
        <f>VLOOKUP(E463,'Trimming log'!$F$5:$V$5000,9,FALSE)</f>
        <v>#N/A</v>
      </c>
      <c r="N463" s="507" t="e">
        <f>VLOOKUP(E463,'Trimming log'!$F$5:$V$5000,10,FALSE)</f>
        <v>#N/A</v>
      </c>
      <c r="O463" s="65" t="e">
        <f>VLOOKUP(E463,'Trimming log'!$F$5:$V$5000,11,FALSE)</f>
        <v>#N/A</v>
      </c>
      <c r="P463" s="65" t="e">
        <f>VLOOKUP(E463,'Trimming log'!$F$5:$V$5000,12,FALSE)</f>
        <v>#N/A</v>
      </c>
      <c r="Q463" s="65" t="e">
        <f>VLOOKUP(E463,'Trimming log'!$F$5:$V$5000,13,FALSE)</f>
        <v>#N/A</v>
      </c>
      <c r="R463" s="65" t="e">
        <f>VLOOKUP(E463,'Trimming log'!$F$5:$V$5000,14,FALSE)</f>
        <v>#N/A</v>
      </c>
      <c r="S463" s="65" t="e">
        <f>VLOOKUP(E463,'Trimming log'!$F$5:$V$5000,15,FALSE)</f>
        <v>#N/A</v>
      </c>
      <c r="T463" s="65" t="e">
        <f t="shared" si="93"/>
        <v>#N/A</v>
      </c>
      <c r="U463" s="491" t="str">
        <f t="shared" si="94"/>
        <v/>
      </c>
      <c r="V463" s="74">
        <f t="shared" si="95"/>
        <v>0</v>
      </c>
      <c r="W463" s="134">
        <f t="shared" si="95"/>
        <v>0</v>
      </c>
      <c r="X463" s="134" t="e">
        <f>VLOOKUP(E463,'Trimming log'!$F$5:$Y$5000,19,FALSE)</f>
        <v>#N/A</v>
      </c>
      <c r="Y463" s="134" t="e">
        <f>VLOOKUP(E463,'Trimming log'!$F$5:$Y$5000,20,FALSE)</f>
        <v>#N/A</v>
      </c>
      <c r="Z463" s="135" t="e">
        <f t="shared" si="96"/>
        <v>#N/A</v>
      </c>
      <c r="AA463" s="135" t="e">
        <f t="shared" si="97"/>
        <v>#N/A</v>
      </c>
      <c r="AB463" s="136" t="e">
        <f t="shared" si="98"/>
        <v>#N/A</v>
      </c>
      <c r="AC463" s="136" t="e">
        <f t="shared" si="99"/>
        <v>#N/A</v>
      </c>
      <c r="AD463" s="136" t="e">
        <f t="shared" si="100"/>
        <v>#N/A</v>
      </c>
      <c r="AE463" s="136" t="e">
        <f t="shared" si="101"/>
        <v>#N/A</v>
      </c>
    </row>
    <row r="464" spans="1:31" ht="15" customHeight="1">
      <c r="A464" s="67" t="str">
        <f t="shared" si="91"/>
        <v/>
      </c>
      <c r="B464" s="65">
        <f t="shared" si="102"/>
        <v>441</v>
      </c>
      <c r="C464" s="68" t="str">
        <f t="shared" si="92"/>
        <v/>
      </c>
      <c r="D464" s="69"/>
      <c r="E464" s="66"/>
      <c r="F464" s="65" t="e">
        <f>VLOOKUP(E464,'Trimming log'!$F$5:$V$5000,2,FALSE)</f>
        <v>#N/A</v>
      </c>
      <c r="G464" s="65" t="e">
        <f>VLOOKUP(E464,'Trimming log'!$F$5:$V$5000,3,FALSE)</f>
        <v>#N/A</v>
      </c>
      <c r="H464" s="508" t="e">
        <f>VLOOKUP(E464,'Trimming log'!$F$5:$V$5000,4,FALSE)</f>
        <v>#N/A</v>
      </c>
      <c r="I464" s="65" t="e">
        <f>VLOOKUP(E464,'Trimming log'!$F$5:$V$5000,5,FALSE)</f>
        <v>#N/A</v>
      </c>
      <c r="J464" s="65" t="e">
        <f>VLOOKUP(E464,'Trimming log'!$F$5:$V$5000,6,FALSE)</f>
        <v>#N/A</v>
      </c>
      <c r="K464" s="65" t="e">
        <f>VLOOKUP(E464,'Trimming log'!$F$5:$V$5000,7,FALSE)</f>
        <v>#N/A</v>
      </c>
      <c r="L464" s="65" t="e">
        <f>VLOOKUP(E464,'Trimming log'!$F$5:$V$5000,8,FALSE)</f>
        <v>#N/A</v>
      </c>
      <c r="M464" s="65" t="e">
        <f>VLOOKUP(E464,'Trimming log'!$F$5:$V$5000,9,FALSE)</f>
        <v>#N/A</v>
      </c>
      <c r="N464" s="507" t="e">
        <f>VLOOKUP(E464,'Trimming log'!$F$5:$V$5000,10,FALSE)</f>
        <v>#N/A</v>
      </c>
      <c r="O464" s="65" t="e">
        <f>VLOOKUP(E464,'Trimming log'!$F$5:$V$5000,11,FALSE)</f>
        <v>#N/A</v>
      </c>
      <c r="P464" s="65" t="e">
        <f>VLOOKUP(E464,'Trimming log'!$F$5:$V$5000,12,FALSE)</f>
        <v>#N/A</v>
      </c>
      <c r="Q464" s="65" t="e">
        <f>VLOOKUP(E464,'Trimming log'!$F$5:$V$5000,13,FALSE)</f>
        <v>#N/A</v>
      </c>
      <c r="R464" s="65" t="e">
        <f>VLOOKUP(E464,'Trimming log'!$F$5:$V$5000,14,FALSE)</f>
        <v>#N/A</v>
      </c>
      <c r="S464" s="65" t="e">
        <f>VLOOKUP(E464,'Trimming log'!$F$5:$V$5000,15,FALSE)</f>
        <v>#N/A</v>
      </c>
      <c r="T464" s="65" t="e">
        <f t="shared" si="93"/>
        <v>#N/A</v>
      </c>
      <c r="U464" s="491" t="str">
        <f t="shared" si="94"/>
        <v/>
      </c>
      <c r="V464" s="74">
        <f t="shared" si="95"/>
        <v>0</v>
      </c>
      <c r="W464" s="134">
        <f t="shared" si="95"/>
        <v>0</v>
      </c>
      <c r="X464" s="134" t="e">
        <f>VLOOKUP(E464,'Trimming log'!$F$5:$Y$5000,19,FALSE)</f>
        <v>#N/A</v>
      </c>
      <c r="Y464" s="134" t="e">
        <f>VLOOKUP(E464,'Trimming log'!$F$5:$Y$5000,20,FALSE)</f>
        <v>#N/A</v>
      </c>
      <c r="Z464" s="135" t="e">
        <f t="shared" si="96"/>
        <v>#N/A</v>
      </c>
      <c r="AA464" s="135" t="e">
        <f t="shared" si="97"/>
        <v>#N/A</v>
      </c>
      <c r="AB464" s="136" t="e">
        <f t="shared" si="98"/>
        <v>#N/A</v>
      </c>
      <c r="AC464" s="136" t="e">
        <f t="shared" si="99"/>
        <v>#N/A</v>
      </c>
      <c r="AD464" s="136" t="e">
        <f t="shared" si="100"/>
        <v>#N/A</v>
      </c>
      <c r="AE464" s="136" t="e">
        <f t="shared" si="101"/>
        <v>#N/A</v>
      </c>
    </row>
    <row r="465" spans="1:31" ht="15" customHeight="1">
      <c r="A465" s="67" t="str">
        <f t="shared" si="91"/>
        <v/>
      </c>
      <c r="B465" s="65">
        <f t="shared" si="102"/>
        <v>442</v>
      </c>
      <c r="C465" s="68" t="str">
        <f t="shared" si="92"/>
        <v/>
      </c>
      <c r="D465" s="69"/>
      <c r="E465" s="66"/>
      <c r="F465" s="65" t="e">
        <f>VLOOKUP(E465,'Trimming log'!$F$5:$V$5000,2,FALSE)</f>
        <v>#N/A</v>
      </c>
      <c r="G465" s="65" t="e">
        <f>VLOOKUP(E465,'Trimming log'!$F$5:$V$5000,3,FALSE)</f>
        <v>#N/A</v>
      </c>
      <c r="H465" s="508" t="e">
        <f>VLOOKUP(E465,'Trimming log'!$F$5:$V$5000,4,FALSE)</f>
        <v>#N/A</v>
      </c>
      <c r="I465" s="65" t="e">
        <f>VLOOKUP(E465,'Trimming log'!$F$5:$V$5000,5,FALSE)</f>
        <v>#N/A</v>
      </c>
      <c r="J465" s="65" t="e">
        <f>VLOOKUP(E465,'Trimming log'!$F$5:$V$5000,6,FALSE)</f>
        <v>#N/A</v>
      </c>
      <c r="K465" s="65" t="e">
        <f>VLOOKUP(E465,'Trimming log'!$F$5:$V$5000,7,FALSE)</f>
        <v>#N/A</v>
      </c>
      <c r="L465" s="65" t="e">
        <f>VLOOKUP(E465,'Trimming log'!$F$5:$V$5000,8,FALSE)</f>
        <v>#N/A</v>
      </c>
      <c r="M465" s="65" t="e">
        <f>VLOOKUP(E465,'Trimming log'!$F$5:$V$5000,9,FALSE)</f>
        <v>#N/A</v>
      </c>
      <c r="N465" s="507" t="e">
        <f>VLOOKUP(E465,'Trimming log'!$F$5:$V$5000,10,FALSE)</f>
        <v>#N/A</v>
      </c>
      <c r="O465" s="65" t="e">
        <f>VLOOKUP(E465,'Trimming log'!$F$5:$V$5000,11,FALSE)</f>
        <v>#N/A</v>
      </c>
      <c r="P465" s="65" t="e">
        <f>VLOOKUP(E465,'Trimming log'!$F$5:$V$5000,12,FALSE)</f>
        <v>#N/A</v>
      </c>
      <c r="Q465" s="65" t="e">
        <f>VLOOKUP(E465,'Trimming log'!$F$5:$V$5000,13,FALSE)</f>
        <v>#N/A</v>
      </c>
      <c r="R465" s="65" t="e">
        <f>VLOOKUP(E465,'Trimming log'!$F$5:$V$5000,14,FALSE)</f>
        <v>#N/A</v>
      </c>
      <c r="S465" s="65" t="e">
        <f>VLOOKUP(E465,'Trimming log'!$F$5:$V$5000,15,FALSE)</f>
        <v>#N/A</v>
      </c>
      <c r="T465" s="65" t="e">
        <f t="shared" si="93"/>
        <v>#N/A</v>
      </c>
      <c r="U465" s="491" t="str">
        <f t="shared" si="94"/>
        <v/>
      </c>
      <c r="V465" s="74">
        <f t="shared" si="95"/>
        <v>0</v>
      </c>
      <c r="W465" s="134">
        <f t="shared" si="95"/>
        <v>0</v>
      </c>
      <c r="X465" s="134" t="e">
        <f>VLOOKUP(E465,'Trimming log'!$F$5:$Y$5000,19,FALSE)</f>
        <v>#N/A</v>
      </c>
      <c r="Y465" s="134" t="e">
        <f>VLOOKUP(E465,'Trimming log'!$F$5:$Y$5000,20,FALSE)</f>
        <v>#N/A</v>
      </c>
      <c r="Z465" s="135" t="e">
        <f t="shared" si="96"/>
        <v>#N/A</v>
      </c>
      <c r="AA465" s="135" t="e">
        <f t="shared" si="97"/>
        <v>#N/A</v>
      </c>
      <c r="AB465" s="136" t="e">
        <f t="shared" si="98"/>
        <v>#N/A</v>
      </c>
      <c r="AC465" s="136" t="e">
        <f t="shared" si="99"/>
        <v>#N/A</v>
      </c>
      <c r="AD465" s="136" t="e">
        <f t="shared" si="100"/>
        <v>#N/A</v>
      </c>
      <c r="AE465" s="136" t="e">
        <f t="shared" si="101"/>
        <v>#N/A</v>
      </c>
    </row>
    <row r="466" spans="1:31" ht="15" customHeight="1">
      <c r="A466" s="67" t="str">
        <f t="shared" si="91"/>
        <v/>
      </c>
      <c r="B466" s="65">
        <f t="shared" si="102"/>
        <v>443</v>
      </c>
      <c r="C466" s="68" t="str">
        <f t="shared" si="92"/>
        <v/>
      </c>
      <c r="D466" s="69"/>
      <c r="E466" s="66"/>
      <c r="F466" s="65" t="e">
        <f>VLOOKUP(E466,'Trimming log'!$F$5:$V$5000,2,FALSE)</f>
        <v>#N/A</v>
      </c>
      <c r="G466" s="65" t="e">
        <f>VLOOKUP(E466,'Trimming log'!$F$5:$V$5000,3,FALSE)</f>
        <v>#N/A</v>
      </c>
      <c r="H466" s="508" t="e">
        <f>VLOOKUP(E466,'Trimming log'!$F$5:$V$5000,4,FALSE)</f>
        <v>#N/A</v>
      </c>
      <c r="I466" s="65" t="e">
        <f>VLOOKUP(E466,'Trimming log'!$F$5:$V$5000,5,FALSE)</f>
        <v>#N/A</v>
      </c>
      <c r="J466" s="65" t="e">
        <f>VLOOKUP(E466,'Trimming log'!$F$5:$V$5000,6,FALSE)</f>
        <v>#N/A</v>
      </c>
      <c r="K466" s="65" t="e">
        <f>VLOOKUP(E466,'Trimming log'!$F$5:$V$5000,7,FALSE)</f>
        <v>#N/A</v>
      </c>
      <c r="L466" s="65" t="e">
        <f>VLOOKUP(E466,'Trimming log'!$F$5:$V$5000,8,FALSE)</f>
        <v>#N/A</v>
      </c>
      <c r="M466" s="65" t="e">
        <f>VLOOKUP(E466,'Trimming log'!$F$5:$V$5000,9,FALSE)</f>
        <v>#N/A</v>
      </c>
      <c r="N466" s="507" t="e">
        <f>VLOOKUP(E466,'Trimming log'!$F$5:$V$5000,10,FALSE)</f>
        <v>#N/A</v>
      </c>
      <c r="O466" s="65" t="e">
        <f>VLOOKUP(E466,'Trimming log'!$F$5:$V$5000,11,FALSE)</f>
        <v>#N/A</v>
      </c>
      <c r="P466" s="65" t="e">
        <f>VLOOKUP(E466,'Trimming log'!$F$5:$V$5000,12,FALSE)</f>
        <v>#N/A</v>
      </c>
      <c r="Q466" s="65" t="e">
        <f>VLOOKUP(E466,'Trimming log'!$F$5:$V$5000,13,FALSE)</f>
        <v>#N/A</v>
      </c>
      <c r="R466" s="65" t="e">
        <f>VLOOKUP(E466,'Trimming log'!$F$5:$V$5000,14,FALSE)</f>
        <v>#N/A</v>
      </c>
      <c r="S466" s="65" t="e">
        <f>VLOOKUP(E466,'Trimming log'!$F$5:$V$5000,15,FALSE)</f>
        <v>#N/A</v>
      </c>
      <c r="T466" s="65" t="e">
        <f t="shared" si="93"/>
        <v>#N/A</v>
      </c>
      <c r="U466" s="491" t="str">
        <f t="shared" si="94"/>
        <v/>
      </c>
      <c r="V466" s="74">
        <f t="shared" si="95"/>
        <v>0</v>
      </c>
      <c r="W466" s="134">
        <f t="shared" si="95"/>
        <v>0</v>
      </c>
      <c r="X466" s="134" t="e">
        <f>VLOOKUP(E466,'Trimming log'!$F$5:$Y$5000,19,FALSE)</f>
        <v>#N/A</v>
      </c>
      <c r="Y466" s="134" t="e">
        <f>VLOOKUP(E466,'Trimming log'!$F$5:$Y$5000,20,FALSE)</f>
        <v>#N/A</v>
      </c>
      <c r="Z466" s="135" t="e">
        <f t="shared" si="96"/>
        <v>#N/A</v>
      </c>
      <c r="AA466" s="135" t="e">
        <f t="shared" si="97"/>
        <v>#N/A</v>
      </c>
      <c r="AB466" s="136" t="e">
        <f t="shared" si="98"/>
        <v>#N/A</v>
      </c>
      <c r="AC466" s="136" t="e">
        <f t="shared" si="99"/>
        <v>#N/A</v>
      </c>
      <c r="AD466" s="136" t="e">
        <f t="shared" si="100"/>
        <v>#N/A</v>
      </c>
      <c r="AE466" s="136" t="e">
        <f t="shared" si="101"/>
        <v>#N/A</v>
      </c>
    </row>
    <row r="467" spans="1:31" ht="15" customHeight="1">
      <c r="A467" s="67" t="str">
        <f t="shared" si="91"/>
        <v/>
      </c>
      <c r="B467" s="65">
        <f t="shared" si="102"/>
        <v>444</v>
      </c>
      <c r="C467" s="68" t="str">
        <f t="shared" si="92"/>
        <v/>
      </c>
      <c r="D467" s="69"/>
      <c r="E467" s="66"/>
      <c r="F467" s="65" t="e">
        <f>VLOOKUP(E467,'Trimming log'!$F$5:$V$5000,2,FALSE)</f>
        <v>#N/A</v>
      </c>
      <c r="G467" s="65" t="e">
        <f>VLOOKUP(E467,'Trimming log'!$F$5:$V$5000,3,FALSE)</f>
        <v>#N/A</v>
      </c>
      <c r="H467" s="508" t="e">
        <f>VLOOKUP(E467,'Trimming log'!$F$5:$V$5000,4,FALSE)</f>
        <v>#N/A</v>
      </c>
      <c r="I467" s="65" t="e">
        <f>VLOOKUP(E467,'Trimming log'!$F$5:$V$5000,5,FALSE)</f>
        <v>#N/A</v>
      </c>
      <c r="J467" s="65" t="e">
        <f>VLOOKUP(E467,'Trimming log'!$F$5:$V$5000,6,FALSE)</f>
        <v>#N/A</v>
      </c>
      <c r="K467" s="65" t="e">
        <f>VLOOKUP(E467,'Trimming log'!$F$5:$V$5000,7,FALSE)</f>
        <v>#N/A</v>
      </c>
      <c r="L467" s="65" t="e">
        <f>VLOOKUP(E467,'Trimming log'!$F$5:$V$5000,8,FALSE)</f>
        <v>#N/A</v>
      </c>
      <c r="M467" s="65" t="e">
        <f>VLOOKUP(E467,'Trimming log'!$F$5:$V$5000,9,FALSE)</f>
        <v>#N/A</v>
      </c>
      <c r="N467" s="507" t="e">
        <f>VLOOKUP(E467,'Trimming log'!$F$5:$V$5000,10,FALSE)</f>
        <v>#N/A</v>
      </c>
      <c r="O467" s="65" t="e">
        <f>VLOOKUP(E467,'Trimming log'!$F$5:$V$5000,11,FALSE)</f>
        <v>#N/A</v>
      </c>
      <c r="P467" s="65" t="e">
        <f>VLOOKUP(E467,'Trimming log'!$F$5:$V$5000,12,FALSE)</f>
        <v>#N/A</v>
      </c>
      <c r="Q467" s="65" t="e">
        <f>VLOOKUP(E467,'Trimming log'!$F$5:$V$5000,13,FALSE)</f>
        <v>#N/A</v>
      </c>
      <c r="R467" s="65" t="e">
        <f>VLOOKUP(E467,'Trimming log'!$F$5:$V$5000,14,FALSE)</f>
        <v>#N/A</v>
      </c>
      <c r="S467" s="65" t="e">
        <f>VLOOKUP(E467,'Trimming log'!$F$5:$V$5000,15,FALSE)</f>
        <v>#N/A</v>
      </c>
      <c r="T467" s="65" t="e">
        <f t="shared" si="93"/>
        <v>#N/A</v>
      </c>
      <c r="U467" s="491" t="str">
        <f t="shared" si="94"/>
        <v/>
      </c>
      <c r="V467" s="74">
        <f t="shared" si="95"/>
        <v>0</v>
      </c>
      <c r="W467" s="134">
        <f t="shared" si="95"/>
        <v>0</v>
      </c>
      <c r="X467" s="134" t="e">
        <f>VLOOKUP(E467,'Trimming log'!$F$5:$Y$5000,19,FALSE)</f>
        <v>#N/A</v>
      </c>
      <c r="Y467" s="134" t="e">
        <f>VLOOKUP(E467,'Trimming log'!$F$5:$Y$5000,20,FALSE)</f>
        <v>#N/A</v>
      </c>
      <c r="Z467" s="135" t="e">
        <f t="shared" si="96"/>
        <v>#N/A</v>
      </c>
      <c r="AA467" s="135" t="e">
        <f t="shared" si="97"/>
        <v>#N/A</v>
      </c>
      <c r="AB467" s="136" t="e">
        <f t="shared" si="98"/>
        <v>#N/A</v>
      </c>
      <c r="AC467" s="136" t="e">
        <f t="shared" si="99"/>
        <v>#N/A</v>
      </c>
      <c r="AD467" s="136" t="e">
        <f t="shared" si="100"/>
        <v>#N/A</v>
      </c>
      <c r="AE467" s="136" t="e">
        <f t="shared" si="101"/>
        <v>#N/A</v>
      </c>
    </row>
    <row r="468" spans="1:31" ht="15" customHeight="1">
      <c r="A468" s="67" t="str">
        <f t="shared" si="91"/>
        <v/>
      </c>
      <c r="B468" s="65">
        <f t="shared" si="102"/>
        <v>445</v>
      </c>
      <c r="C468" s="68" t="str">
        <f t="shared" si="92"/>
        <v/>
      </c>
      <c r="D468" s="69"/>
      <c r="E468" s="66"/>
      <c r="F468" s="65" t="e">
        <f>VLOOKUP(E468,'Trimming log'!$F$5:$V$5000,2,FALSE)</f>
        <v>#N/A</v>
      </c>
      <c r="G468" s="65" t="e">
        <f>VLOOKUP(E468,'Trimming log'!$F$5:$V$5000,3,FALSE)</f>
        <v>#N/A</v>
      </c>
      <c r="H468" s="508" t="e">
        <f>VLOOKUP(E468,'Trimming log'!$F$5:$V$5000,4,FALSE)</f>
        <v>#N/A</v>
      </c>
      <c r="I468" s="65" t="e">
        <f>VLOOKUP(E468,'Trimming log'!$F$5:$V$5000,5,FALSE)</f>
        <v>#N/A</v>
      </c>
      <c r="J468" s="65" t="e">
        <f>VLOOKUP(E468,'Trimming log'!$F$5:$V$5000,6,FALSE)</f>
        <v>#N/A</v>
      </c>
      <c r="K468" s="65" t="e">
        <f>VLOOKUP(E468,'Trimming log'!$F$5:$V$5000,7,FALSE)</f>
        <v>#N/A</v>
      </c>
      <c r="L468" s="65" t="e">
        <f>VLOOKUP(E468,'Trimming log'!$F$5:$V$5000,8,FALSE)</f>
        <v>#N/A</v>
      </c>
      <c r="M468" s="65" t="e">
        <f>VLOOKUP(E468,'Trimming log'!$F$5:$V$5000,9,FALSE)</f>
        <v>#N/A</v>
      </c>
      <c r="N468" s="507" t="e">
        <f>VLOOKUP(E468,'Trimming log'!$F$5:$V$5000,10,FALSE)</f>
        <v>#N/A</v>
      </c>
      <c r="O468" s="65" t="e">
        <f>VLOOKUP(E468,'Trimming log'!$F$5:$V$5000,11,FALSE)</f>
        <v>#N/A</v>
      </c>
      <c r="P468" s="65" t="e">
        <f>VLOOKUP(E468,'Trimming log'!$F$5:$V$5000,12,FALSE)</f>
        <v>#N/A</v>
      </c>
      <c r="Q468" s="65" t="e">
        <f>VLOOKUP(E468,'Trimming log'!$F$5:$V$5000,13,FALSE)</f>
        <v>#N/A</v>
      </c>
      <c r="R468" s="65" t="e">
        <f>VLOOKUP(E468,'Trimming log'!$F$5:$V$5000,14,FALSE)</f>
        <v>#N/A</v>
      </c>
      <c r="S468" s="65" t="e">
        <f>VLOOKUP(E468,'Trimming log'!$F$5:$V$5000,15,FALSE)</f>
        <v>#N/A</v>
      </c>
      <c r="T468" s="65" t="e">
        <f t="shared" si="93"/>
        <v>#N/A</v>
      </c>
      <c r="U468" s="491" t="str">
        <f t="shared" si="94"/>
        <v/>
      </c>
      <c r="V468" s="74">
        <f t="shared" si="95"/>
        <v>0</v>
      </c>
      <c r="W468" s="134">
        <f t="shared" si="95"/>
        <v>0</v>
      </c>
      <c r="X468" s="134" t="e">
        <f>VLOOKUP(E468,'Trimming log'!$F$5:$Y$5000,19,FALSE)</f>
        <v>#N/A</v>
      </c>
      <c r="Y468" s="134" t="e">
        <f>VLOOKUP(E468,'Trimming log'!$F$5:$Y$5000,20,FALSE)</f>
        <v>#N/A</v>
      </c>
      <c r="Z468" s="135" t="e">
        <f t="shared" si="96"/>
        <v>#N/A</v>
      </c>
      <c r="AA468" s="135" t="e">
        <f t="shared" si="97"/>
        <v>#N/A</v>
      </c>
      <c r="AB468" s="136" t="e">
        <f t="shared" si="98"/>
        <v>#N/A</v>
      </c>
      <c r="AC468" s="136" t="e">
        <f t="shared" si="99"/>
        <v>#N/A</v>
      </c>
      <c r="AD468" s="136" t="e">
        <f t="shared" si="100"/>
        <v>#N/A</v>
      </c>
      <c r="AE468" s="136" t="e">
        <f t="shared" si="101"/>
        <v>#N/A</v>
      </c>
    </row>
    <row r="469" spans="1:31" ht="15" customHeight="1">
      <c r="A469" s="67" t="str">
        <f t="shared" si="91"/>
        <v/>
      </c>
      <c r="B469" s="65">
        <f t="shared" si="102"/>
        <v>446</v>
      </c>
      <c r="C469" s="68" t="str">
        <f t="shared" si="92"/>
        <v/>
      </c>
      <c r="D469" s="69"/>
      <c r="E469" s="66"/>
      <c r="F469" s="65" t="e">
        <f>VLOOKUP(E469,'Trimming log'!$F$5:$V$5000,2,FALSE)</f>
        <v>#N/A</v>
      </c>
      <c r="G469" s="65" t="e">
        <f>VLOOKUP(E469,'Trimming log'!$F$5:$V$5000,3,FALSE)</f>
        <v>#N/A</v>
      </c>
      <c r="H469" s="508" t="e">
        <f>VLOOKUP(E469,'Trimming log'!$F$5:$V$5000,4,FALSE)</f>
        <v>#N/A</v>
      </c>
      <c r="I469" s="65" t="e">
        <f>VLOOKUP(E469,'Trimming log'!$F$5:$V$5000,5,FALSE)</f>
        <v>#N/A</v>
      </c>
      <c r="J469" s="65" t="e">
        <f>VLOOKUP(E469,'Trimming log'!$F$5:$V$5000,6,FALSE)</f>
        <v>#N/A</v>
      </c>
      <c r="K469" s="65" t="e">
        <f>VLOOKUP(E469,'Trimming log'!$F$5:$V$5000,7,FALSE)</f>
        <v>#N/A</v>
      </c>
      <c r="L469" s="65" t="e">
        <f>VLOOKUP(E469,'Trimming log'!$F$5:$V$5000,8,FALSE)</f>
        <v>#N/A</v>
      </c>
      <c r="M469" s="65" t="e">
        <f>VLOOKUP(E469,'Trimming log'!$F$5:$V$5000,9,FALSE)</f>
        <v>#N/A</v>
      </c>
      <c r="N469" s="507" t="e">
        <f>VLOOKUP(E469,'Trimming log'!$F$5:$V$5000,10,FALSE)</f>
        <v>#N/A</v>
      </c>
      <c r="O469" s="65" t="e">
        <f>VLOOKUP(E469,'Trimming log'!$F$5:$V$5000,11,FALSE)</f>
        <v>#N/A</v>
      </c>
      <c r="P469" s="65" t="e">
        <f>VLOOKUP(E469,'Trimming log'!$F$5:$V$5000,12,FALSE)</f>
        <v>#N/A</v>
      </c>
      <c r="Q469" s="65" t="e">
        <f>VLOOKUP(E469,'Trimming log'!$F$5:$V$5000,13,FALSE)</f>
        <v>#N/A</v>
      </c>
      <c r="R469" s="65" t="e">
        <f>VLOOKUP(E469,'Trimming log'!$F$5:$V$5000,14,FALSE)</f>
        <v>#N/A</v>
      </c>
      <c r="S469" s="65" t="e">
        <f>VLOOKUP(E469,'Trimming log'!$F$5:$V$5000,15,FALSE)</f>
        <v>#N/A</v>
      </c>
      <c r="T469" s="65" t="e">
        <f t="shared" si="93"/>
        <v>#N/A</v>
      </c>
      <c r="U469" s="491" t="str">
        <f t="shared" si="94"/>
        <v/>
      </c>
      <c r="V469" s="74">
        <f t="shared" si="95"/>
        <v>0</v>
      </c>
      <c r="W469" s="134">
        <f t="shared" si="95"/>
        <v>0</v>
      </c>
      <c r="X469" s="134" t="e">
        <f>VLOOKUP(E469,'Trimming log'!$F$5:$Y$5000,19,FALSE)</f>
        <v>#N/A</v>
      </c>
      <c r="Y469" s="134" t="e">
        <f>VLOOKUP(E469,'Trimming log'!$F$5:$Y$5000,20,FALSE)</f>
        <v>#N/A</v>
      </c>
      <c r="Z469" s="135" t="e">
        <f t="shared" si="96"/>
        <v>#N/A</v>
      </c>
      <c r="AA469" s="135" t="e">
        <f t="shared" si="97"/>
        <v>#N/A</v>
      </c>
      <c r="AB469" s="136" t="e">
        <f t="shared" si="98"/>
        <v>#N/A</v>
      </c>
      <c r="AC469" s="136" t="e">
        <f t="shared" si="99"/>
        <v>#N/A</v>
      </c>
      <c r="AD469" s="136" t="e">
        <f t="shared" si="100"/>
        <v>#N/A</v>
      </c>
      <c r="AE469" s="136" t="e">
        <f t="shared" si="101"/>
        <v>#N/A</v>
      </c>
    </row>
    <row r="470" spans="1:31" ht="15" customHeight="1">
      <c r="A470" s="67" t="str">
        <f t="shared" si="91"/>
        <v/>
      </c>
      <c r="B470" s="65">
        <f t="shared" si="102"/>
        <v>447</v>
      </c>
      <c r="C470" s="68" t="str">
        <f t="shared" si="92"/>
        <v/>
      </c>
      <c r="D470" s="69"/>
      <c r="E470" s="66"/>
      <c r="F470" s="65" t="e">
        <f>VLOOKUP(E470,'Trimming log'!$F$5:$V$5000,2,FALSE)</f>
        <v>#N/A</v>
      </c>
      <c r="G470" s="65" t="e">
        <f>VLOOKUP(E470,'Trimming log'!$F$5:$V$5000,3,FALSE)</f>
        <v>#N/A</v>
      </c>
      <c r="H470" s="508" t="e">
        <f>VLOOKUP(E470,'Trimming log'!$F$5:$V$5000,4,FALSE)</f>
        <v>#N/A</v>
      </c>
      <c r="I470" s="65" t="e">
        <f>VLOOKUP(E470,'Trimming log'!$F$5:$V$5000,5,FALSE)</f>
        <v>#N/A</v>
      </c>
      <c r="J470" s="65" t="e">
        <f>VLOOKUP(E470,'Trimming log'!$F$5:$V$5000,6,FALSE)</f>
        <v>#N/A</v>
      </c>
      <c r="K470" s="65" t="e">
        <f>VLOOKUP(E470,'Trimming log'!$F$5:$V$5000,7,FALSE)</f>
        <v>#N/A</v>
      </c>
      <c r="L470" s="65" t="e">
        <f>VLOOKUP(E470,'Trimming log'!$F$5:$V$5000,8,FALSE)</f>
        <v>#N/A</v>
      </c>
      <c r="M470" s="65" t="e">
        <f>VLOOKUP(E470,'Trimming log'!$F$5:$V$5000,9,FALSE)</f>
        <v>#N/A</v>
      </c>
      <c r="N470" s="507" t="e">
        <f>VLOOKUP(E470,'Trimming log'!$F$5:$V$5000,10,FALSE)</f>
        <v>#N/A</v>
      </c>
      <c r="O470" s="65" t="e">
        <f>VLOOKUP(E470,'Trimming log'!$F$5:$V$5000,11,FALSE)</f>
        <v>#N/A</v>
      </c>
      <c r="P470" s="65" t="e">
        <f>VLOOKUP(E470,'Trimming log'!$F$5:$V$5000,12,FALSE)</f>
        <v>#N/A</v>
      </c>
      <c r="Q470" s="65" t="e">
        <f>VLOOKUP(E470,'Trimming log'!$F$5:$V$5000,13,FALSE)</f>
        <v>#N/A</v>
      </c>
      <c r="R470" s="65" t="e">
        <f>VLOOKUP(E470,'Trimming log'!$F$5:$V$5000,14,FALSE)</f>
        <v>#N/A</v>
      </c>
      <c r="S470" s="65" t="e">
        <f>VLOOKUP(E470,'Trimming log'!$F$5:$V$5000,15,FALSE)</f>
        <v>#N/A</v>
      </c>
      <c r="T470" s="65" t="e">
        <f t="shared" si="93"/>
        <v>#N/A</v>
      </c>
      <c r="U470" s="491" t="str">
        <f t="shared" si="94"/>
        <v/>
      </c>
      <c r="V470" s="74">
        <f t="shared" si="95"/>
        <v>0</v>
      </c>
      <c r="W470" s="134">
        <f t="shared" si="95"/>
        <v>0</v>
      </c>
      <c r="X470" s="134" t="e">
        <f>VLOOKUP(E470,'Trimming log'!$F$5:$Y$5000,19,FALSE)</f>
        <v>#N/A</v>
      </c>
      <c r="Y470" s="134" t="e">
        <f>VLOOKUP(E470,'Trimming log'!$F$5:$Y$5000,20,FALSE)</f>
        <v>#N/A</v>
      </c>
      <c r="Z470" s="135" t="e">
        <f t="shared" si="96"/>
        <v>#N/A</v>
      </c>
      <c r="AA470" s="135" t="e">
        <f t="shared" si="97"/>
        <v>#N/A</v>
      </c>
      <c r="AB470" s="136" t="e">
        <f t="shared" si="98"/>
        <v>#N/A</v>
      </c>
      <c r="AC470" s="136" t="e">
        <f t="shared" si="99"/>
        <v>#N/A</v>
      </c>
      <c r="AD470" s="136" t="e">
        <f t="shared" si="100"/>
        <v>#N/A</v>
      </c>
      <c r="AE470" s="136" t="e">
        <f t="shared" si="101"/>
        <v>#N/A</v>
      </c>
    </row>
    <row r="471" spans="1:31" ht="15" customHeight="1">
      <c r="A471" s="67" t="str">
        <f t="shared" si="91"/>
        <v/>
      </c>
      <c r="B471" s="65">
        <f t="shared" si="102"/>
        <v>448</v>
      </c>
      <c r="C471" s="68" t="str">
        <f t="shared" si="92"/>
        <v/>
      </c>
      <c r="D471" s="69"/>
      <c r="E471" s="66"/>
      <c r="F471" s="65" t="e">
        <f>VLOOKUP(E471,'Trimming log'!$F$5:$V$5000,2,FALSE)</f>
        <v>#N/A</v>
      </c>
      <c r="G471" s="65" t="e">
        <f>VLOOKUP(E471,'Trimming log'!$F$5:$V$5000,3,FALSE)</f>
        <v>#N/A</v>
      </c>
      <c r="H471" s="508" t="e">
        <f>VLOOKUP(E471,'Trimming log'!$F$5:$V$5000,4,FALSE)</f>
        <v>#N/A</v>
      </c>
      <c r="I471" s="65" t="e">
        <f>VLOOKUP(E471,'Trimming log'!$F$5:$V$5000,5,FALSE)</f>
        <v>#N/A</v>
      </c>
      <c r="J471" s="65" t="e">
        <f>VLOOKUP(E471,'Trimming log'!$F$5:$V$5000,6,FALSE)</f>
        <v>#N/A</v>
      </c>
      <c r="K471" s="65" t="e">
        <f>VLOOKUP(E471,'Trimming log'!$F$5:$V$5000,7,FALSE)</f>
        <v>#N/A</v>
      </c>
      <c r="L471" s="65" t="e">
        <f>VLOOKUP(E471,'Trimming log'!$F$5:$V$5000,8,FALSE)</f>
        <v>#N/A</v>
      </c>
      <c r="M471" s="65" t="e">
        <f>VLOOKUP(E471,'Trimming log'!$F$5:$V$5000,9,FALSE)</f>
        <v>#N/A</v>
      </c>
      <c r="N471" s="507" t="e">
        <f>VLOOKUP(E471,'Trimming log'!$F$5:$V$5000,10,FALSE)</f>
        <v>#N/A</v>
      </c>
      <c r="O471" s="65" t="e">
        <f>VLOOKUP(E471,'Trimming log'!$F$5:$V$5000,11,FALSE)</f>
        <v>#N/A</v>
      </c>
      <c r="P471" s="65" t="e">
        <f>VLOOKUP(E471,'Trimming log'!$F$5:$V$5000,12,FALSE)</f>
        <v>#N/A</v>
      </c>
      <c r="Q471" s="65" t="e">
        <f>VLOOKUP(E471,'Trimming log'!$F$5:$V$5000,13,FALSE)</f>
        <v>#N/A</v>
      </c>
      <c r="R471" s="65" t="e">
        <f>VLOOKUP(E471,'Trimming log'!$F$5:$V$5000,14,FALSE)</f>
        <v>#N/A</v>
      </c>
      <c r="S471" s="65" t="e">
        <f>VLOOKUP(E471,'Trimming log'!$F$5:$V$5000,15,FALSE)</f>
        <v>#N/A</v>
      </c>
      <c r="T471" s="65" t="e">
        <f t="shared" si="93"/>
        <v>#N/A</v>
      </c>
      <c r="U471" s="491" t="str">
        <f t="shared" si="94"/>
        <v/>
      </c>
      <c r="V471" s="74">
        <f t="shared" si="95"/>
        <v>0</v>
      </c>
      <c r="W471" s="134">
        <f t="shared" si="95"/>
        <v>0</v>
      </c>
      <c r="X471" s="134" t="e">
        <f>VLOOKUP(E471,'Trimming log'!$F$5:$Y$5000,19,FALSE)</f>
        <v>#N/A</v>
      </c>
      <c r="Y471" s="134" t="e">
        <f>VLOOKUP(E471,'Trimming log'!$F$5:$Y$5000,20,FALSE)</f>
        <v>#N/A</v>
      </c>
      <c r="Z471" s="135" t="e">
        <f t="shared" si="96"/>
        <v>#N/A</v>
      </c>
      <c r="AA471" s="135" t="e">
        <f t="shared" si="97"/>
        <v>#N/A</v>
      </c>
      <c r="AB471" s="136" t="e">
        <f t="shared" si="98"/>
        <v>#N/A</v>
      </c>
      <c r="AC471" s="136" t="e">
        <f t="shared" si="99"/>
        <v>#N/A</v>
      </c>
      <c r="AD471" s="136" t="e">
        <f t="shared" si="100"/>
        <v>#N/A</v>
      </c>
      <c r="AE471" s="136" t="e">
        <f t="shared" si="101"/>
        <v>#N/A</v>
      </c>
    </row>
    <row r="472" spans="1:31" ht="15" customHeight="1">
      <c r="A472" s="67" t="str">
        <f t="shared" si="91"/>
        <v/>
      </c>
      <c r="B472" s="65">
        <f t="shared" si="102"/>
        <v>449</v>
      </c>
      <c r="C472" s="68" t="str">
        <f t="shared" si="92"/>
        <v/>
      </c>
      <c r="D472" s="69"/>
      <c r="E472" s="66"/>
      <c r="F472" s="65" t="e">
        <f>VLOOKUP(E472,'Trimming log'!$F$5:$V$5000,2,FALSE)</f>
        <v>#N/A</v>
      </c>
      <c r="G472" s="65" t="e">
        <f>VLOOKUP(E472,'Trimming log'!$F$5:$V$5000,3,FALSE)</f>
        <v>#N/A</v>
      </c>
      <c r="H472" s="508" t="e">
        <f>VLOOKUP(E472,'Trimming log'!$F$5:$V$5000,4,FALSE)</f>
        <v>#N/A</v>
      </c>
      <c r="I472" s="65" t="e">
        <f>VLOOKUP(E472,'Trimming log'!$F$5:$V$5000,5,FALSE)</f>
        <v>#N/A</v>
      </c>
      <c r="J472" s="65" t="e">
        <f>VLOOKUP(E472,'Trimming log'!$F$5:$V$5000,6,FALSE)</f>
        <v>#N/A</v>
      </c>
      <c r="K472" s="65" t="e">
        <f>VLOOKUP(E472,'Trimming log'!$F$5:$V$5000,7,FALSE)</f>
        <v>#N/A</v>
      </c>
      <c r="L472" s="65" t="e">
        <f>VLOOKUP(E472,'Trimming log'!$F$5:$V$5000,8,FALSE)</f>
        <v>#N/A</v>
      </c>
      <c r="M472" s="65" t="e">
        <f>VLOOKUP(E472,'Trimming log'!$F$5:$V$5000,9,FALSE)</f>
        <v>#N/A</v>
      </c>
      <c r="N472" s="507" t="e">
        <f>VLOOKUP(E472,'Trimming log'!$F$5:$V$5000,10,FALSE)</f>
        <v>#N/A</v>
      </c>
      <c r="O472" s="65" t="e">
        <f>VLOOKUP(E472,'Trimming log'!$F$5:$V$5000,11,FALSE)</f>
        <v>#N/A</v>
      </c>
      <c r="P472" s="65" t="e">
        <f>VLOOKUP(E472,'Trimming log'!$F$5:$V$5000,12,FALSE)</f>
        <v>#N/A</v>
      </c>
      <c r="Q472" s="65" t="e">
        <f>VLOOKUP(E472,'Trimming log'!$F$5:$V$5000,13,FALSE)</f>
        <v>#N/A</v>
      </c>
      <c r="R472" s="65" t="e">
        <f>VLOOKUP(E472,'Trimming log'!$F$5:$V$5000,14,FALSE)</f>
        <v>#N/A</v>
      </c>
      <c r="S472" s="65" t="e">
        <f>VLOOKUP(E472,'Trimming log'!$F$5:$V$5000,15,FALSE)</f>
        <v>#N/A</v>
      </c>
      <c r="T472" s="65" t="e">
        <f t="shared" si="93"/>
        <v>#N/A</v>
      </c>
      <c r="U472" s="491" t="str">
        <f t="shared" si="94"/>
        <v/>
      </c>
      <c r="V472" s="74">
        <f t="shared" si="95"/>
        <v>0</v>
      </c>
      <c r="W472" s="134">
        <f t="shared" si="95"/>
        <v>0</v>
      </c>
      <c r="X472" s="134" t="e">
        <f>VLOOKUP(E472,'Trimming log'!$F$5:$Y$5000,19,FALSE)</f>
        <v>#N/A</v>
      </c>
      <c r="Y472" s="134" t="e">
        <f>VLOOKUP(E472,'Trimming log'!$F$5:$Y$5000,20,FALSE)</f>
        <v>#N/A</v>
      </c>
      <c r="Z472" s="135" t="e">
        <f t="shared" si="96"/>
        <v>#N/A</v>
      </c>
      <c r="AA472" s="135" t="e">
        <f t="shared" si="97"/>
        <v>#N/A</v>
      </c>
      <c r="AB472" s="136" t="e">
        <f t="shared" si="98"/>
        <v>#N/A</v>
      </c>
      <c r="AC472" s="136" t="e">
        <f t="shared" si="99"/>
        <v>#N/A</v>
      </c>
      <c r="AD472" s="136" t="e">
        <f t="shared" si="100"/>
        <v>#N/A</v>
      </c>
      <c r="AE472" s="136" t="e">
        <f t="shared" si="101"/>
        <v>#N/A</v>
      </c>
    </row>
    <row r="473" spans="1:31" ht="15" customHeight="1">
      <c r="A473" s="67" t="str">
        <f t="shared" si="91"/>
        <v/>
      </c>
      <c r="B473" s="65">
        <f t="shared" si="102"/>
        <v>450</v>
      </c>
      <c r="C473" s="68" t="str">
        <f t="shared" si="92"/>
        <v/>
      </c>
      <c r="D473" s="69"/>
      <c r="E473" s="66"/>
      <c r="F473" s="65" t="e">
        <f>VLOOKUP(E473,'Trimming log'!$F$5:$V$5000,2,FALSE)</f>
        <v>#N/A</v>
      </c>
      <c r="G473" s="65" t="e">
        <f>VLOOKUP(E473,'Trimming log'!$F$5:$V$5000,3,FALSE)</f>
        <v>#N/A</v>
      </c>
      <c r="H473" s="508" t="e">
        <f>VLOOKUP(E473,'Trimming log'!$F$5:$V$5000,4,FALSE)</f>
        <v>#N/A</v>
      </c>
      <c r="I473" s="65" t="e">
        <f>VLOOKUP(E473,'Trimming log'!$F$5:$V$5000,5,FALSE)</f>
        <v>#N/A</v>
      </c>
      <c r="J473" s="65" t="e">
        <f>VLOOKUP(E473,'Trimming log'!$F$5:$V$5000,6,FALSE)</f>
        <v>#N/A</v>
      </c>
      <c r="K473" s="65" t="e">
        <f>VLOOKUP(E473,'Trimming log'!$F$5:$V$5000,7,FALSE)</f>
        <v>#N/A</v>
      </c>
      <c r="L473" s="65" t="e">
        <f>VLOOKUP(E473,'Trimming log'!$F$5:$V$5000,8,FALSE)</f>
        <v>#N/A</v>
      </c>
      <c r="M473" s="65" t="e">
        <f>VLOOKUP(E473,'Trimming log'!$F$5:$V$5000,9,FALSE)</f>
        <v>#N/A</v>
      </c>
      <c r="N473" s="507" t="e">
        <f>VLOOKUP(E473,'Trimming log'!$F$5:$V$5000,10,FALSE)</f>
        <v>#N/A</v>
      </c>
      <c r="O473" s="65" t="e">
        <f>VLOOKUP(E473,'Trimming log'!$F$5:$V$5000,11,FALSE)</f>
        <v>#N/A</v>
      </c>
      <c r="P473" s="65" t="e">
        <f>VLOOKUP(E473,'Trimming log'!$F$5:$V$5000,12,FALSE)</f>
        <v>#N/A</v>
      </c>
      <c r="Q473" s="65" t="e">
        <f>VLOOKUP(E473,'Trimming log'!$F$5:$V$5000,13,FALSE)</f>
        <v>#N/A</v>
      </c>
      <c r="R473" s="65" t="e">
        <f>VLOOKUP(E473,'Trimming log'!$F$5:$V$5000,14,FALSE)</f>
        <v>#N/A</v>
      </c>
      <c r="S473" s="65" t="e">
        <f>VLOOKUP(E473,'Trimming log'!$F$5:$V$5000,15,FALSE)</f>
        <v>#N/A</v>
      </c>
      <c r="T473" s="65" t="e">
        <f t="shared" si="93"/>
        <v>#N/A</v>
      </c>
      <c r="U473" s="491" t="str">
        <f t="shared" si="94"/>
        <v/>
      </c>
      <c r="V473" s="74">
        <f t="shared" si="95"/>
        <v>0</v>
      </c>
      <c r="W473" s="134">
        <f t="shared" si="95"/>
        <v>0</v>
      </c>
      <c r="X473" s="134" t="e">
        <f>VLOOKUP(E473,'Trimming log'!$F$5:$Y$5000,19,FALSE)</f>
        <v>#N/A</v>
      </c>
      <c r="Y473" s="134" t="e">
        <f>VLOOKUP(E473,'Trimming log'!$F$5:$Y$5000,20,FALSE)</f>
        <v>#N/A</v>
      </c>
      <c r="Z473" s="135" t="e">
        <f t="shared" si="96"/>
        <v>#N/A</v>
      </c>
      <c r="AA473" s="135" t="e">
        <f t="shared" si="97"/>
        <v>#N/A</v>
      </c>
      <c r="AB473" s="136" t="e">
        <f t="shared" si="98"/>
        <v>#N/A</v>
      </c>
      <c r="AC473" s="136" t="e">
        <f t="shared" si="99"/>
        <v>#N/A</v>
      </c>
      <c r="AD473" s="136" t="e">
        <f t="shared" si="100"/>
        <v>#N/A</v>
      </c>
      <c r="AE473" s="136" t="e">
        <f t="shared" si="101"/>
        <v>#N/A</v>
      </c>
    </row>
    <row r="474" spans="1:31" ht="15" customHeight="1">
      <c r="A474" s="67" t="str">
        <f t="shared" si="91"/>
        <v/>
      </c>
      <c r="B474" s="65">
        <f t="shared" si="102"/>
        <v>451</v>
      </c>
      <c r="C474" s="68" t="str">
        <f t="shared" si="92"/>
        <v/>
      </c>
      <c r="D474" s="69"/>
      <c r="E474" s="66"/>
      <c r="F474" s="65" t="e">
        <f>VLOOKUP(E474,'Trimming log'!$F$5:$V$5000,2,FALSE)</f>
        <v>#N/A</v>
      </c>
      <c r="G474" s="65" t="e">
        <f>VLOOKUP(E474,'Trimming log'!$F$5:$V$5000,3,FALSE)</f>
        <v>#N/A</v>
      </c>
      <c r="H474" s="508" t="e">
        <f>VLOOKUP(E474,'Trimming log'!$F$5:$V$5000,4,FALSE)</f>
        <v>#N/A</v>
      </c>
      <c r="I474" s="65" t="e">
        <f>VLOOKUP(E474,'Trimming log'!$F$5:$V$5000,5,FALSE)</f>
        <v>#N/A</v>
      </c>
      <c r="J474" s="65" t="e">
        <f>VLOOKUP(E474,'Trimming log'!$F$5:$V$5000,6,FALSE)</f>
        <v>#N/A</v>
      </c>
      <c r="K474" s="65" t="e">
        <f>VLOOKUP(E474,'Trimming log'!$F$5:$V$5000,7,FALSE)</f>
        <v>#N/A</v>
      </c>
      <c r="L474" s="65" t="e">
        <f>VLOOKUP(E474,'Trimming log'!$F$5:$V$5000,8,FALSE)</f>
        <v>#N/A</v>
      </c>
      <c r="M474" s="65" t="e">
        <f>VLOOKUP(E474,'Trimming log'!$F$5:$V$5000,9,FALSE)</f>
        <v>#N/A</v>
      </c>
      <c r="N474" s="507" t="e">
        <f>VLOOKUP(E474,'Trimming log'!$F$5:$V$5000,10,FALSE)</f>
        <v>#N/A</v>
      </c>
      <c r="O474" s="65" t="e">
        <f>VLOOKUP(E474,'Trimming log'!$F$5:$V$5000,11,FALSE)</f>
        <v>#N/A</v>
      </c>
      <c r="P474" s="65" t="e">
        <f>VLOOKUP(E474,'Trimming log'!$F$5:$V$5000,12,FALSE)</f>
        <v>#N/A</v>
      </c>
      <c r="Q474" s="65" t="e">
        <f>VLOOKUP(E474,'Trimming log'!$F$5:$V$5000,13,FALSE)</f>
        <v>#N/A</v>
      </c>
      <c r="R474" s="65" t="e">
        <f>VLOOKUP(E474,'Trimming log'!$F$5:$V$5000,14,FALSE)</f>
        <v>#N/A</v>
      </c>
      <c r="S474" s="65" t="e">
        <f>VLOOKUP(E474,'Trimming log'!$F$5:$V$5000,15,FALSE)</f>
        <v>#N/A</v>
      </c>
      <c r="T474" s="65" t="e">
        <f t="shared" si="93"/>
        <v>#N/A</v>
      </c>
      <c r="U474" s="491" t="str">
        <f t="shared" si="94"/>
        <v/>
      </c>
      <c r="V474" s="74">
        <f t="shared" si="95"/>
        <v>0</v>
      </c>
      <c r="W474" s="134">
        <f t="shared" si="95"/>
        <v>0</v>
      </c>
      <c r="X474" s="134" t="e">
        <f>VLOOKUP(E474,'Trimming log'!$F$5:$Y$5000,19,FALSE)</f>
        <v>#N/A</v>
      </c>
      <c r="Y474" s="134" t="e">
        <f>VLOOKUP(E474,'Trimming log'!$F$5:$Y$5000,20,FALSE)</f>
        <v>#N/A</v>
      </c>
      <c r="Z474" s="135" t="e">
        <f t="shared" si="96"/>
        <v>#N/A</v>
      </c>
      <c r="AA474" s="135" t="e">
        <f t="shared" si="97"/>
        <v>#N/A</v>
      </c>
      <c r="AB474" s="136" t="e">
        <f t="shared" si="98"/>
        <v>#N/A</v>
      </c>
      <c r="AC474" s="136" t="e">
        <f t="shared" si="99"/>
        <v>#N/A</v>
      </c>
      <c r="AD474" s="136" t="e">
        <f t="shared" si="100"/>
        <v>#N/A</v>
      </c>
      <c r="AE474" s="136" t="e">
        <f t="shared" si="101"/>
        <v>#N/A</v>
      </c>
    </row>
    <row r="475" spans="1:31" ht="15" customHeight="1">
      <c r="A475" s="67" t="str">
        <f t="shared" si="91"/>
        <v/>
      </c>
      <c r="B475" s="65">
        <f t="shared" si="102"/>
        <v>452</v>
      </c>
      <c r="C475" s="68" t="str">
        <f t="shared" si="92"/>
        <v/>
      </c>
      <c r="D475" s="69"/>
      <c r="E475" s="66"/>
      <c r="F475" s="65" t="e">
        <f>VLOOKUP(E475,'Trimming log'!$F$5:$V$5000,2,FALSE)</f>
        <v>#N/A</v>
      </c>
      <c r="G475" s="65" t="e">
        <f>VLOOKUP(E475,'Trimming log'!$F$5:$V$5000,3,FALSE)</f>
        <v>#N/A</v>
      </c>
      <c r="H475" s="508" t="e">
        <f>VLOOKUP(E475,'Trimming log'!$F$5:$V$5000,4,FALSE)</f>
        <v>#N/A</v>
      </c>
      <c r="I475" s="65" t="e">
        <f>VLOOKUP(E475,'Trimming log'!$F$5:$V$5000,5,FALSE)</f>
        <v>#N/A</v>
      </c>
      <c r="J475" s="65" t="e">
        <f>VLOOKUP(E475,'Trimming log'!$F$5:$V$5000,6,FALSE)</f>
        <v>#N/A</v>
      </c>
      <c r="K475" s="65" t="e">
        <f>VLOOKUP(E475,'Trimming log'!$F$5:$V$5000,7,FALSE)</f>
        <v>#N/A</v>
      </c>
      <c r="L475" s="65" t="e">
        <f>VLOOKUP(E475,'Trimming log'!$F$5:$V$5000,8,FALSE)</f>
        <v>#N/A</v>
      </c>
      <c r="M475" s="65" t="e">
        <f>VLOOKUP(E475,'Trimming log'!$F$5:$V$5000,9,FALSE)</f>
        <v>#N/A</v>
      </c>
      <c r="N475" s="507" t="e">
        <f>VLOOKUP(E475,'Trimming log'!$F$5:$V$5000,10,FALSE)</f>
        <v>#N/A</v>
      </c>
      <c r="O475" s="65" t="e">
        <f>VLOOKUP(E475,'Trimming log'!$F$5:$V$5000,11,FALSE)</f>
        <v>#N/A</v>
      </c>
      <c r="P475" s="65" t="e">
        <f>VLOOKUP(E475,'Trimming log'!$F$5:$V$5000,12,FALSE)</f>
        <v>#N/A</v>
      </c>
      <c r="Q475" s="65" t="e">
        <f>VLOOKUP(E475,'Trimming log'!$F$5:$V$5000,13,FALSE)</f>
        <v>#N/A</v>
      </c>
      <c r="R475" s="65" t="e">
        <f>VLOOKUP(E475,'Trimming log'!$F$5:$V$5000,14,FALSE)</f>
        <v>#N/A</v>
      </c>
      <c r="S475" s="65" t="e">
        <f>VLOOKUP(E475,'Trimming log'!$F$5:$V$5000,15,FALSE)</f>
        <v>#N/A</v>
      </c>
      <c r="T475" s="65" t="e">
        <f t="shared" si="93"/>
        <v>#N/A</v>
      </c>
      <c r="U475" s="491" t="str">
        <f t="shared" si="94"/>
        <v/>
      </c>
      <c r="V475" s="74">
        <f t="shared" si="95"/>
        <v>0</v>
      </c>
      <c r="W475" s="134">
        <f t="shared" si="95"/>
        <v>0</v>
      </c>
      <c r="X475" s="134" t="e">
        <f>VLOOKUP(E475,'Trimming log'!$F$5:$Y$5000,19,FALSE)</f>
        <v>#N/A</v>
      </c>
      <c r="Y475" s="134" t="e">
        <f>VLOOKUP(E475,'Trimming log'!$F$5:$Y$5000,20,FALSE)</f>
        <v>#N/A</v>
      </c>
      <c r="Z475" s="135" t="e">
        <f t="shared" si="96"/>
        <v>#N/A</v>
      </c>
      <c r="AA475" s="135" t="e">
        <f t="shared" si="97"/>
        <v>#N/A</v>
      </c>
      <c r="AB475" s="136" t="e">
        <f t="shared" si="98"/>
        <v>#N/A</v>
      </c>
      <c r="AC475" s="136" t="e">
        <f t="shared" si="99"/>
        <v>#N/A</v>
      </c>
      <c r="AD475" s="136" t="e">
        <f t="shared" si="100"/>
        <v>#N/A</v>
      </c>
      <c r="AE475" s="136" t="e">
        <f t="shared" si="101"/>
        <v>#N/A</v>
      </c>
    </row>
    <row r="476" spans="1:31" ht="15" customHeight="1">
      <c r="A476" s="67" t="str">
        <f t="shared" si="91"/>
        <v/>
      </c>
      <c r="B476" s="65">
        <f t="shared" si="102"/>
        <v>453</v>
      </c>
      <c r="C476" s="68" t="str">
        <f t="shared" si="92"/>
        <v/>
      </c>
      <c r="D476" s="69"/>
      <c r="E476" s="66"/>
      <c r="F476" s="65" t="e">
        <f>VLOOKUP(E476,'Trimming log'!$F$5:$V$5000,2,FALSE)</f>
        <v>#N/A</v>
      </c>
      <c r="G476" s="65" t="e">
        <f>VLOOKUP(E476,'Trimming log'!$F$5:$V$5000,3,FALSE)</f>
        <v>#N/A</v>
      </c>
      <c r="H476" s="508" t="e">
        <f>VLOOKUP(E476,'Trimming log'!$F$5:$V$5000,4,FALSE)</f>
        <v>#N/A</v>
      </c>
      <c r="I476" s="65" t="e">
        <f>VLOOKUP(E476,'Trimming log'!$F$5:$V$5000,5,FALSE)</f>
        <v>#N/A</v>
      </c>
      <c r="J476" s="65" t="e">
        <f>VLOOKUP(E476,'Trimming log'!$F$5:$V$5000,6,FALSE)</f>
        <v>#N/A</v>
      </c>
      <c r="K476" s="65" t="e">
        <f>VLOOKUP(E476,'Trimming log'!$F$5:$V$5000,7,FALSE)</f>
        <v>#N/A</v>
      </c>
      <c r="L476" s="65" t="e">
        <f>VLOOKUP(E476,'Trimming log'!$F$5:$V$5000,8,FALSE)</f>
        <v>#N/A</v>
      </c>
      <c r="M476" s="65" t="e">
        <f>VLOOKUP(E476,'Trimming log'!$F$5:$V$5000,9,FALSE)</f>
        <v>#N/A</v>
      </c>
      <c r="N476" s="507" t="e">
        <f>VLOOKUP(E476,'Trimming log'!$F$5:$V$5000,10,FALSE)</f>
        <v>#N/A</v>
      </c>
      <c r="O476" s="65" t="e">
        <f>VLOOKUP(E476,'Trimming log'!$F$5:$V$5000,11,FALSE)</f>
        <v>#N/A</v>
      </c>
      <c r="P476" s="65" t="e">
        <f>VLOOKUP(E476,'Trimming log'!$F$5:$V$5000,12,FALSE)</f>
        <v>#N/A</v>
      </c>
      <c r="Q476" s="65" t="e">
        <f>VLOOKUP(E476,'Trimming log'!$F$5:$V$5000,13,FALSE)</f>
        <v>#N/A</v>
      </c>
      <c r="R476" s="65" t="e">
        <f>VLOOKUP(E476,'Trimming log'!$F$5:$V$5000,14,FALSE)</f>
        <v>#N/A</v>
      </c>
      <c r="S476" s="65" t="e">
        <f>VLOOKUP(E476,'Trimming log'!$F$5:$V$5000,15,FALSE)</f>
        <v>#N/A</v>
      </c>
      <c r="T476" s="65" t="e">
        <f t="shared" si="93"/>
        <v>#N/A</v>
      </c>
      <c r="U476" s="491" t="str">
        <f t="shared" si="94"/>
        <v/>
      </c>
      <c r="V476" s="74">
        <f t="shared" si="95"/>
        <v>0</v>
      </c>
      <c r="W476" s="134">
        <f t="shared" si="95"/>
        <v>0</v>
      </c>
      <c r="X476" s="134" t="e">
        <f>VLOOKUP(E476,'Trimming log'!$F$5:$Y$5000,19,FALSE)</f>
        <v>#N/A</v>
      </c>
      <c r="Y476" s="134" t="e">
        <f>VLOOKUP(E476,'Trimming log'!$F$5:$Y$5000,20,FALSE)</f>
        <v>#N/A</v>
      </c>
      <c r="Z476" s="135" t="e">
        <f t="shared" si="96"/>
        <v>#N/A</v>
      </c>
      <c r="AA476" s="135" t="e">
        <f t="shared" si="97"/>
        <v>#N/A</v>
      </c>
      <c r="AB476" s="136" t="e">
        <f t="shared" si="98"/>
        <v>#N/A</v>
      </c>
      <c r="AC476" s="136" t="e">
        <f t="shared" si="99"/>
        <v>#N/A</v>
      </c>
      <c r="AD476" s="136" t="e">
        <f t="shared" si="100"/>
        <v>#N/A</v>
      </c>
      <c r="AE476" s="136" t="e">
        <f t="shared" si="101"/>
        <v>#N/A</v>
      </c>
    </row>
    <row r="477" spans="1:31" ht="15" customHeight="1">
      <c r="A477" s="67" t="str">
        <f t="shared" si="91"/>
        <v/>
      </c>
      <c r="B477" s="65">
        <f t="shared" si="102"/>
        <v>454</v>
      </c>
      <c r="C477" s="68" t="str">
        <f t="shared" si="92"/>
        <v/>
      </c>
      <c r="D477" s="69"/>
      <c r="E477" s="66"/>
      <c r="F477" s="65" t="e">
        <f>VLOOKUP(E477,'Trimming log'!$F$5:$V$5000,2,FALSE)</f>
        <v>#N/A</v>
      </c>
      <c r="G477" s="65" t="e">
        <f>VLOOKUP(E477,'Trimming log'!$F$5:$V$5000,3,FALSE)</f>
        <v>#N/A</v>
      </c>
      <c r="H477" s="508" t="e">
        <f>VLOOKUP(E477,'Trimming log'!$F$5:$V$5000,4,FALSE)</f>
        <v>#N/A</v>
      </c>
      <c r="I477" s="65" t="e">
        <f>VLOOKUP(E477,'Trimming log'!$F$5:$V$5000,5,FALSE)</f>
        <v>#N/A</v>
      </c>
      <c r="J477" s="65" t="e">
        <f>VLOOKUP(E477,'Trimming log'!$F$5:$V$5000,6,FALSE)</f>
        <v>#N/A</v>
      </c>
      <c r="K477" s="65" t="e">
        <f>VLOOKUP(E477,'Trimming log'!$F$5:$V$5000,7,FALSE)</f>
        <v>#N/A</v>
      </c>
      <c r="L477" s="65" t="e">
        <f>VLOOKUP(E477,'Trimming log'!$F$5:$V$5000,8,FALSE)</f>
        <v>#N/A</v>
      </c>
      <c r="M477" s="65" t="e">
        <f>VLOOKUP(E477,'Trimming log'!$F$5:$V$5000,9,FALSE)</f>
        <v>#N/A</v>
      </c>
      <c r="N477" s="507" t="e">
        <f>VLOOKUP(E477,'Trimming log'!$F$5:$V$5000,10,FALSE)</f>
        <v>#N/A</v>
      </c>
      <c r="O477" s="65" t="e">
        <f>VLOOKUP(E477,'Trimming log'!$F$5:$V$5000,11,FALSE)</f>
        <v>#N/A</v>
      </c>
      <c r="P477" s="65" t="e">
        <f>VLOOKUP(E477,'Trimming log'!$F$5:$V$5000,12,FALSE)</f>
        <v>#N/A</v>
      </c>
      <c r="Q477" s="65" t="e">
        <f>VLOOKUP(E477,'Trimming log'!$F$5:$V$5000,13,FALSE)</f>
        <v>#N/A</v>
      </c>
      <c r="R477" s="65" t="e">
        <f>VLOOKUP(E477,'Trimming log'!$F$5:$V$5000,14,FALSE)</f>
        <v>#N/A</v>
      </c>
      <c r="S477" s="65" t="e">
        <f>VLOOKUP(E477,'Trimming log'!$F$5:$V$5000,15,FALSE)</f>
        <v>#N/A</v>
      </c>
      <c r="T477" s="65" t="e">
        <f t="shared" si="93"/>
        <v>#N/A</v>
      </c>
      <c r="U477" s="491" t="str">
        <f t="shared" si="94"/>
        <v/>
      </c>
      <c r="V477" s="74">
        <f t="shared" si="95"/>
        <v>0</v>
      </c>
      <c r="W477" s="134">
        <f t="shared" si="95"/>
        <v>0</v>
      </c>
      <c r="X477" s="134" t="e">
        <f>VLOOKUP(E477,'Trimming log'!$F$5:$Y$5000,19,FALSE)</f>
        <v>#N/A</v>
      </c>
      <c r="Y477" s="134" t="e">
        <f>VLOOKUP(E477,'Trimming log'!$F$5:$Y$5000,20,FALSE)</f>
        <v>#N/A</v>
      </c>
      <c r="Z477" s="135" t="e">
        <f t="shared" si="96"/>
        <v>#N/A</v>
      </c>
      <c r="AA477" s="135" t="e">
        <f t="shared" si="97"/>
        <v>#N/A</v>
      </c>
      <c r="AB477" s="136" t="e">
        <f t="shared" si="98"/>
        <v>#N/A</v>
      </c>
      <c r="AC477" s="136" t="e">
        <f t="shared" si="99"/>
        <v>#N/A</v>
      </c>
      <c r="AD477" s="136" t="e">
        <f t="shared" si="100"/>
        <v>#N/A</v>
      </c>
      <c r="AE477" s="136" t="e">
        <f t="shared" si="101"/>
        <v>#N/A</v>
      </c>
    </row>
    <row r="478" spans="1:31" ht="15" customHeight="1">
      <c r="A478" s="67" t="str">
        <f t="shared" si="91"/>
        <v/>
      </c>
      <c r="B478" s="65">
        <f t="shared" si="102"/>
        <v>455</v>
      </c>
      <c r="C478" s="68" t="str">
        <f t="shared" si="92"/>
        <v/>
      </c>
      <c r="D478" s="69"/>
      <c r="E478" s="66"/>
      <c r="F478" s="65" t="e">
        <f>VLOOKUP(E478,'Trimming log'!$F$5:$V$5000,2,FALSE)</f>
        <v>#N/A</v>
      </c>
      <c r="G478" s="65" t="e">
        <f>VLOOKUP(E478,'Trimming log'!$F$5:$V$5000,3,FALSE)</f>
        <v>#N/A</v>
      </c>
      <c r="H478" s="508" t="e">
        <f>VLOOKUP(E478,'Trimming log'!$F$5:$V$5000,4,FALSE)</f>
        <v>#N/A</v>
      </c>
      <c r="I478" s="65" t="e">
        <f>VLOOKUP(E478,'Trimming log'!$F$5:$V$5000,5,FALSE)</f>
        <v>#N/A</v>
      </c>
      <c r="J478" s="65" t="e">
        <f>VLOOKUP(E478,'Trimming log'!$F$5:$V$5000,6,FALSE)</f>
        <v>#N/A</v>
      </c>
      <c r="K478" s="65" t="e">
        <f>VLOOKUP(E478,'Trimming log'!$F$5:$V$5000,7,FALSE)</f>
        <v>#N/A</v>
      </c>
      <c r="L478" s="65" t="e">
        <f>VLOOKUP(E478,'Trimming log'!$F$5:$V$5000,8,FALSE)</f>
        <v>#N/A</v>
      </c>
      <c r="M478" s="65" t="e">
        <f>VLOOKUP(E478,'Trimming log'!$F$5:$V$5000,9,FALSE)</f>
        <v>#N/A</v>
      </c>
      <c r="N478" s="507" t="e">
        <f>VLOOKUP(E478,'Trimming log'!$F$5:$V$5000,10,FALSE)</f>
        <v>#N/A</v>
      </c>
      <c r="O478" s="65" t="e">
        <f>VLOOKUP(E478,'Trimming log'!$F$5:$V$5000,11,FALSE)</f>
        <v>#N/A</v>
      </c>
      <c r="P478" s="65" t="e">
        <f>VLOOKUP(E478,'Trimming log'!$F$5:$V$5000,12,FALSE)</f>
        <v>#N/A</v>
      </c>
      <c r="Q478" s="65" t="e">
        <f>VLOOKUP(E478,'Trimming log'!$F$5:$V$5000,13,FALSE)</f>
        <v>#N/A</v>
      </c>
      <c r="R478" s="65" t="e">
        <f>VLOOKUP(E478,'Trimming log'!$F$5:$V$5000,14,FALSE)</f>
        <v>#N/A</v>
      </c>
      <c r="S478" s="65" t="e">
        <f>VLOOKUP(E478,'Trimming log'!$F$5:$V$5000,15,FALSE)</f>
        <v>#N/A</v>
      </c>
      <c r="T478" s="65" t="e">
        <f t="shared" si="93"/>
        <v>#N/A</v>
      </c>
      <c r="U478" s="491" t="str">
        <f t="shared" si="94"/>
        <v/>
      </c>
      <c r="V478" s="74">
        <f t="shared" si="95"/>
        <v>0</v>
      </c>
      <c r="W478" s="134">
        <f t="shared" si="95"/>
        <v>0</v>
      </c>
      <c r="X478" s="134" t="e">
        <f>VLOOKUP(E478,'Trimming log'!$F$5:$Y$5000,19,FALSE)</f>
        <v>#N/A</v>
      </c>
      <c r="Y478" s="134" t="e">
        <f>VLOOKUP(E478,'Trimming log'!$F$5:$Y$5000,20,FALSE)</f>
        <v>#N/A</v>
      </c>
      <c r="Z478" s="135" t="e">
        <f t="shared" si="96"/>
        <v>#N/A</v>
      </c>
      <c r="AA478" s="135" t="e">
        <f t="shared" si="97"/>
        <v>#N/A</v>
      </c>
      <c r="AB478" s="136" t="e">
        <f t="shared" si="98"/>
        <v>#N/A</v>
      </c>
      <c r="AC478" s="136" t="e">
        <f t="shared" si="99"/>
        <v>#N/A</v>
      </c>
      <c r="AD478" s="136" t="e">
        <f t="shared" si="100"/>
        <v>#N/A</v>
      </c>
      <c r="AE478" s="136" t="e">
        <f t="shared" si="101"/>
        <v>#N/A</v>
      </c>
    </row>
    <row r="479" spans="1:31" ht="15" customHeight="1">
      <c r="A479" s="67" t="str">
        <f t="shared" si="91"/>
        <v/>
      </c>
      <c r="B479" s="65">
        <f t="shared" si="102"/>
        <v>456</v>
      </c>
      <c r="C479" s="68" t="str">
        <f t="shared" si="92"/>
        <v/>
      </c>
      <c r="D479" s="69"/>
      <c r="E479" s="66"/>
      <c r="F479" s="65" t="e">
        <f>VLOOKUP(E479,'Trimming log'!$F$5:$V$5000,2,FALSE)</f>
        <v>#N/A</v>
      </c>
      <c r="G479" s="65" t="e">
        <f>VLOOKUP(E479,'Trimming log'!$F$5:$V$5000,3,FALSE)</f>
        <v>#N/A</v>
      </c>
      <c r="H479" s="508" t="e">
        <f>VLOOKUP(E479,'Trimming log'!$F$5:$V$5000,4,FALSE)</f>
        <v>#N/A</v>
      </c>
      <c r="I479" s="65" t="e">
        <f>VLOOKUP(E479,'Trimming log'!$F$5:$V$5000,5,FALSE)</f>
        <v>#N/A</v>
      </c>
      <c r="J479" s="65" t="e">
        <f>VLOOKUP(E479,'Trimming log'!$F$5:$V$5000,6,FALSE)</f>
        <v>#N/A</v>
      </c>
      <c r="K479" s="65" t="e">
        <f>VLOOKUP(E479,'Trimming log'!$F$5:$V$5000,7,FALSE)</f>
        <v>#N/A</v>
      </c>
      <c r="L479" s="65" t="e">
        <f>VLOOKUP(E479,'Trimming log'!$F$5:$V$5000,8,FALSE)</f>
        <v>#N/A</v>
      </c>
      <c r="M479" s="65" t="e">
        <f>VLOOKUP(E479,'Trimming log'!$F$5:$V$5000,9,FALSE)</f>
        <v>#N/A</v>
      </c>
      <c r="N479" s="507" t="e">
        <f>VLOOKUP(E479,'Trimming log'!$F$5:$V$5000,10,FALSE)</f>
        <v>#N/A</v>
      </c>
      <c r="O479" s="65" t="e">
        <f>VLOOKUP(E479,'Trimming log'!$F$5:$V$5000,11,FALSE)</f>
        <v>#N/A</v>
      </c>
      <c r="P479" s="65" t="e">
        <f>VLOOKUP(E479,'Trimming log'!$F$5:$V$5000,12,FALSE)</f>
        <v>#N/A</v>
      </c>
      <c r="Q479" s="65" t="e">
        <f>VLOOKUP(E479,'Trimming log'!$F$5:$V$5000,13,FALSE)</f>
        <v>#N/A</v>
      </c>
      <c r="R479" s="65" t="e">
        <f>VLOOKUP(E479,'Trimming log'!$F$5:$V$5000,14,FALSE)</f>
        <v>#N/A</v>
      </c>
      <c r="S479" s="65" t="e">
        <f>VLOOKUP(E479,'Trimming log'!$F$5:$V$5000,15,FALSE)</f>
        <v>#N/A</v>
      </c>
      <c r="T479" s="65" t="e">
        <f t="shared" si="93"/>
        <v>#N/A</v>
      </c>
      <c r="U479" s="491" t="str">
        <f t="shared" si="94"/>
        <v/>
      </c>
      <c r="V479" s="74">
        <f t="shared" si="95"/>
        <v>0</v>
      </c>
      <c r="W479" s="134">
        <f t="shared" si="95"/>
        <v>0</v>
      </c>
      <c r="X479" s="134" t="e">
        <f>VLOOKUP(E479,'Trimming log'!$F$5:$Y$5000,19,FALSE)</f>
        <v>#N/A</v>
      </c>
      <c r="Y479" s="134" t="e">
        <f>VLOOKUP(E479,'Trimming log'!$F$5:$Y$5000,20,FALSE)</f>
        <v>#N/A</v>
      </c>
      <c r="Z479" s="135" t="e">
        <f t="shared" si="96"/>
        <v>#N/A</v>
      </c>
      <c r="AA479" s="135" t="e">
        <f t="shared" si="97"/>
        <v>#N/A</v>
      </c>
      <c r="AB479" s="136" t="e">
        <f t="shared" si="98"/>
        <v>#N/A</v>
      </c>
      <c r="AC479" s="136" t="e">
        <f t="shared" si="99"/>
        <v>#N/A</v>
      </c>
      <c r="AD479" s="136" t="e">
        <f t="shared" si="100"/>
        <v>#N/A</v>
      </c>
      <c r="AE479" s="136" t="e">
        <f t="shared" si="101"/>
        <v>#N/A</v>
      </c>
    </row>
    <row r="480" spans="1:31" ht="15" customHeight="1">
      <c r="A480" s="67" t="str">
        <f t="shared" si="91"/>
        <v/>
      </c>
      <c r="B480" s="65">
        <f t="shared" si="102"/>
        <v>457</v>
      </c>
      <c r="C480" s="68" t="str">
        <f t="shared" si="92"/>
        <v/>
      </c>
      <c r="D480" s="69"/>
      <c r="E480" s="66"/>
      <c r="F480" s="65" t="e">
        <f>VLOOKUP(E480,'Trimming log'!$F$5:$V$5000,2,FALSE)</f>
        <v>#N/A</v>
      </c>
      <c r="G480" s="65" t="e">
        <f>VLOOKUP(E480,'Trimming log'!$F$5:$V$5000,3,FALSE)</f>
        <v>#N/A</v>
      </c>
      <c r="H480" s="508" t="e">
        <f>VLOOKUP(E480,'Trimming log'!$F$5:$V$5000,4,FALSE)</f>
        <v>#N/A</v>
      </c>
      <c r="I480" s="65" t="e">
        <f>VLOOKUP(E480,'Trimming log'!$F$5:$V$5000,5,FALSE)</f>
        <v>#N/A</v>
      </c>
      <c r="J480" s="65" t="e">
        <f>VLOOKUP(E480,'Trimming log'!$F$5:$V$5000,6,FALSE)</f>
        <v>#N/A</v>
      </c>
      <c r="K480" s="65" t="e">
        <f>VLOOKUP(E480,'Trimming log'!$F$5:$V$5000,7,FALSE)</f>
        <v>#N/A</v>
      </c>
      <c r="L480" s="65" t="e">
        <f>VLOOKUP(E480,'Trimming log'!$F$5:$V$5000,8,FALSE)</f>
        <v>#N/A</v>
      </c>
      <c r="M480" s="65" t="e">
        <f>VLOOKUP(E480,'Trimming log'!$F$5:$V$5000,9,FALSE)</f>
        <v>#N/A</v>
      </c>
      <c r="N480" s="507" t="e">
        <f>VLOOKUP(E480,'Trimming log'!$F$5:$V$5000,10,FALSE)</f>
        <v>#N/A</v>
      </c>
      <c r="O480" s="65" t="e">
        <f>VLOOKUP(E480,'Trimming log'!$F$5:$V$5000,11,FALSE)</f>
        <v>#N/A</v>
      </c>
      <c r="P480" s="65" t="e">
        <f>VLOOKUP(E480,'Trimming log'!$F$5:$V$5000,12,FALSE)</f>
        <v>#N/A</v>
      </c>
      <c r="Q480" s="65" t="e">
        <f>VLOOKUP(E480,'Trimming log'!$F$5:$V$5000,13,FALSE)</f>
        <v>#N/A</v>
      </c>
      <c r="R480" s="65" t="e">
        <f>VLOOKUP(E480,'Trimming log'!$F$5:$V$5000,14,FALSE)</f>
        <v>#N/A</v>
      </c>
      <c r="S480" s="65" t="e">
        <f>VLOOKUP(E480,'Trimming log'!$F$5:$V$5000,15,FALSE)</f>
        <v>#N/A</v>
      </c>
      <c r="T480" s="65" t="e">
        <f t="shared" si="93"/>
        <v>#N/A</v>
      </c>
      <c r="U480" s="491" t="str">
        <f t="shared" si="94"/>
        <v/>
      </c>
      <c r="V480" s="74">
        <f t="shared" si="95"/>
        <v>0</v>
      </c>
      <c r="W480" s="134">
        <f t="shared" si="95"/>
        <v>0</v>
      </c>
      <c r="X480" s="134" t="e">
        <f>VLOOKUP(E480,'Trimming log'!$F$5:$Y$5000,19,FALSE)</f>
        <v>#N/A</v>
      </c>
      <c r="Y480" s="134" t="e">
        <f>VLOOKUP(E480,'Trimming log'!$F$5:$Y$5000,20,FALSE)</f>
        <v>#N/A</v>
      </c>
      <c r="Z480" s="135" t="e">
        <f t="shared" si="96"/>
        <v>#N/A</v>
      </c>
      <c r="AA480" s="135" t="e">
        <f t="shared" si="97"/>
        <v>#N/A</v>
      </c>
      <c r="AB480" s="136" t="e">
        <f t="shared" si="98"/>
        <v>#N/A</v>
      </c>
      <c r="AC480" s="136" t="e">
        <f t="shared" si="99"/>
        <v>#N/A</v>
      </c>
      <c r="AD480" s="136" t="e">
        <f t="shared" si="100"/>
        <v>#N/A</v>
      </c>
      <c r="AE480" s="136" t="e">
        <f t="shared" si="101"/>
        <v>#N/A</v>
      </c>
    </row>
    <row r="481" spans="1:31" ht="15" customHeight="1">
      <c r="A481" s="67" t="str">
        <f t="shared" si="91"/>
        <v/>
      </c>
      <c r="B481" s="65">
        <f t="shared" si="102"/>
        <v>458</v>
      </c>
      <c r="C481" s="68" t="str">
        <f t="shared" si="92"/>
        <v/>
      </c>
      <c r="D481" s="69"/>
      <c r="E481" s="66"/>
      <c r="F481" s="65" t="e">
        <f>VLOOKUP(E481,'Trimming log'!$F$5:$V$5000,2,FALSE)</f>
        <v>#N/A</v>
      </c>
      <c r="G481" s="65" t="e">
        <f>VLOOKUP(E481,'Trimming log'!$F$5:$V$5000,3,FALSE)</f>
        <v>#N/A</v>
      </c>
      <c r="H481" s="508" t="e">
        <f>VLOOKUP(E481,'Trimming log'!$F$5:$V$5000,4,FALSE)</f>
        <v>#N/A</v>
      </c>
      <c r="I481" s="65" t="e">
        <f>VLOOKUP(E481,'Trimming log'!$F$5:$V$5000,5,FALSE)</f>
        <v>#N/A</v>
      </c>
      <c r="J481" s="65" t="e">
        <f>VLOOKUP(E481,'Trimming log'!$F$5:$V$5000,6,FALSE)</f>
        <v>#N/A</v>
      </c>
      <c r="K481" s="65" t="e">
        <f>VLOOKUP(E481,'Trimming log'!$F$5:$V$5000,7,FALSE)</f>
        <v>#N/A</v>
      </c>
      <c r="L481" s="65" t="e">
        <f>VLOOKUP(E481,'Trimming log'!$F$5:$V$5000,8,FALSE)</f>
        <v>#N/A</v>
      </c>
      <c r="M481" s="65" t="e">
        <f>VLOOKUP(E481,'Trimming log'!$F$5:$V$5000,9,FALSE)</f>
        <v>#N/A</v>
      </c>
      <c r="N481" s="507" t="e">
        <f>VLOOKUP(E481,'Trimming log'!$F$5:$V$5000,10,FALSE)</f>
        <v>#N/A</v>
      </c>
      <c r="O481" s="65" t="e">
        <f>VLOOKUP(E481,'Trimming log'!$F$5:$V$5000,11,FALSE)</f>
        <v>#N/A</v>
      </c>
      <c r="P481" s="65" t="e">
        <f>VLOOKUP(E481,'Trimming log'!$F$5:$V$5000,12,FALSE)</f>
        <v>#N/A</v>
      </c>
      <c r="Q481" s="65" t="e">
        <f>VLOOKUP(E481,'Trimming log'!$F$5:$V$5000,13,FALSE)</f>
        <v>#N/A</v>
      </c>
      <c r="R481" s="65" t="e">
        <f>VLOOKUP(E481,'Trimming log'!$F$5:$V$5000,14,FALSE)</f>
        <v>#N/A</v>
      </c>
      <c r="S481" s="65" t="e">
        <f>VLOOKUP(E481,'Trimming log'!$F$5:$V$5000,15,FALSE)</f>
        <v>#N/A</v>
      </c>
      <c r="T481" s="65" t="e">
        <f t="shared" si="93"/>
        <v>#N/A</v>
      </c>
      <c r="U481" s="491" t="str">
        <f t="shared" si="94"/>
        <v/>
      </c>
      <c r="V481" s="74">
        <f t="shared" si="95"/>
        <v>0</v>
      </c>
      <c r="W481" s="134">
        <f t="shared" si="95"/>
        <v>0</v>
      </c>
      <c r="X481" s="134" t="e">
        <f>VLOOKUP(E481,'Trimming log'!$F$5:$Y$5000,19,FALSE)</f>
        <v>#N/A</v>
      </c>
      <c r="Y481" s="134" t="e">
        <f>VLOOKUP(E481,'Trimming log'!$F$5:$Y$5000,20,FALSE)</f>
        <v>#N/A</v>
      </c>
      <c r="Z481" s="135" t="e">
        <f t="shared" si="96"/>
        <v>#N/A</v>
      </c>
      <c r="AA481" s="135" t="e">
        <f t="shared" si="97"/>
        <v>#N/A</v>
      </c>
      <c r="AB481" s="136" t="e">
        <f t="shared" si="98"/>
        <v>#N/A</v>
      </c>
      <c r="AC481" s="136" t="e">
        <f t="shared" si="99"/>
        <v>#N/A</v>
      </c>
      <c r="AD481" s="136" t="e">
        <f t="shared" si="100"/>
        <v>#N/A</v>
      </c>
      <c r="AE481" s="136" t="e">
        <f t="shared" si="101"/>
        <v>#N/A</v>
      </c>
    </row>
    <row r="482" spans="1:31" ht="15" customHeight="1">
      <c r="A482" s="67" t="str">
        <f t="shared" si="91"/>
        <v/>
      </c>
      <c r="B482" s="65">
        <f t="shared" si="102"/>
        <v>459</v>
      </c>
      <c r="C482" s="68" t="str">
        <f t="shared" si="92"/>
        <v/>
      </c>
      <c r="D482" s="69"/>
      <c r="E482" s="66"/>
      <c r="F482" s="65" t="e">
        <f>VLOOKUP(E482,'Trimming log'!$F$5:$V$5000,2,FALSE)</f>
        <v>#N/A</v>
      </c>
      <c r="G482" s="65" t="e">
        <f>VLOOKUP(E482,'Trimming log'!$F$5:$V$5000,3,FALSE)</f>
        <v>#N/A</v>
      </c>
      <c r="H482" s="508" t="e">
        <f>VLOOKUP(E482,'Trimming log'!$F$5:$V$5000,4,FALSE)</f>
        <v>#N/A</v>
      </c>
      <c r="I482" s="65" t="e">
        <f>VLOOKUP(E482,'Trimming log'!$F$5:$V$5000,5,FALSE)</f>
        <v>#N/A</v>
      </c>
      <c r="J482" s="65" t="e">
        <f>VLOOKUP(E482,'Trimming log'!$F$5:$V$5000,6,FALSE)</f>
        <v>#N/A</v>
      </c>
      <c r="K482" s="65" t="e">
        <f>VLOOKUP(E482,'Trimming log'!$F$5:$V$5000,7,FALSE)</f>
        <v>#N/A</v>
      </c>
      <c r="L482" s="65" t="e">
        <f>VLOOKUP(E482,'Trimming log'!$F$5:$V$5000,8,FALSE)</f>
        <v>#N/A</v>
      </c>
      <c r="M482" s="65" t="e">
        <f>VLOOKUP(E482,'Trimming log'!$F$5:$V$5000,9,FALSE)</f>
        <v>#N/A</v>
      </c>
      <c r="N482" s="507" t="e">
        <f>VLOOKUP(E482,'Trimming log'!$F$5:$V$5000,10,FALSE)</f>
        <v>#N/A</v>
      </c>
      <c r="O482" s="65" t="e">
        <f>VLOOKUP(E482,'Trimming log'!$F$5:$V$5000,11,FALSE)</f>
        <v>#N/A</v>
      </c>
      <c r="P482" s="65" t="e">
        <f>VLOOKUP(E482,'Trimming log'!$F$5:$V$5000,12,FALSE)</f>
        <v>#N/A</v>
      </c>
      <c r="Q482" s="65" t="e">
        <f>VLOOKUP(E482,'Trimming log'!$F$5:$V$5000,13,FALSE)</f>
        <v>#N/A</v>
      </c>
      <c r="R482" s="65" t="e">
        <f>VLOOKUP(E482,'Trimming log'!$F$5:$V$5000,14,FALSE)</f>
        <v>#N/A</v>
      </c>
      <c r="S482" s="65" t="e">
        <f>VLOOKUP(E482,'Trimming log'!$F$5:$V$5000,15,FALSE)</f>
        <v>#N/A</v>
      </c>
      <c r="T482" s="65" t="e">
        <f t="shared" si="93"/>
        <v>#N/A</v>
      </c>
      <c r="U482" s="491" t="str">
        <f t="shared" si="94"/>
        <v/>
      </c>
      <c r="V482" s="74">
        <f t="shared" si="95"/>
        <v>0</v>
      </c>
      <c r="W482" s="134">
        <f t="shared" si="95"/>
        <v>0</v>
      </c>
      <c r="X482" s="134" t="e">
        <f>VLOOKUP(E482,'Trimming log'!$F$5:$Y$5000,19,FALSE)</f>
        <v>#N/A</v>
      </c>
      <c r="Y482" s="134" t="e">
        <f>VLOOKUP(E482,'Trimming log'!$F$5:$Y$5000,20,FALSE)</f>
        <v>#N/A</v>
      </c>
      <c r="Z482" s="135" t="e">
        <f t="shared" si="96"/>
        <v>#N/A</v>
      </c>
      <c r="AA482" s="135" t="e">
        <f t="shared" si="97"/>
        <v>#N/A</v>
      </c>
      <c r="AB482" s="136" t="e">
        <f t="shared" si="98"/>
        <v>#N/A</v>
      </c>
      <c r="AC482" s="136" t="e">
        <f t="shared" si="99"/>
        <v>#N/A</v>
      </c>
      <c r="AD482" s="136" t="e">
        <f t="shared" si="100"/>
        <v>#N/A</v>
      </c>
      <c r="AE482" s="136" t="e">
        <f t="shared" si="101"/>
        <v>#N/A</v>
      </c>
    </row>
    <row r="483" spans="1:31" ht="15" customHeight="1">
      <c r="A483" s="67" t="str">
        <f t="shared" si="91"/>
        <v/>
      </c>
      <c r="B483" s="65">
        <f t="shared" si="102"/>
        <v>460</v>
      </c>
      <c r="C483" s="68" t="str">
        <f t="shared" si="92"/>
        <v/>
      </c>
      <c r="D483" s="69"/>
      <c r="E483" s="66"/>
      <c r="F483" s="65" t="e">
        <f>VLOOKUP(E483,'Trimming log'!$F$5:$V$5000,2,FALSE)</f>
        <v>#N/A</v>
      </c>
      <c r="G483" s="65" t="e">
        <f>VLOOKUP(E483,'Trimming log'!$F$5:$V$5000,3,FALSE)</f>
        <v>#N/A</v>
      </c>
      <c r="H483" s="508" t="e">
        <f>VLOOKUP(E483,'Trimming log'!$F$5:$V$5000,4,FALSE)</f>
        <v>#N/A</v>
      </c>
      <c r="I483" s="65" t="e">
        <f>VLOOKUP(E483,'Trimming log'!$F$5:$V$5000,5,FALSE)</f>
        <v>#N/A</v>
      </c>
      <c r="J483" s="65" t="e">
        <f>VLOOKUP(E483,'Trimming log'!$F$5:$V$5000,6,FALSE)</f>
        <v>#N/A</v>
      </c>
      <c r="K483" s="65" t="e">
        <f>VLOOKUP(E483,'Trimming log'!$F$5:$V$5000,7,FALSE)</f>
        <v>#N/A</v>
      </c>
      <c r="L483" s="65" t="e">
        <f>VLOOKUP(E483,'Trimming log'!$F$5:$V$5000,8,FALSE)</f>
        <v>#N/A</v>
      </c>
      <c r="M483" s="65" t="e">
        <f>VLOOKUP(E483,'Trimming log'!$F$5:$V$5000,9,FALSE)</f>
        <v>#N/A</v>
      </c>
      <c r="N483" s="507" t="e">
        <f>VLOOKUP(E483,'Trimming log'!$F$5:$V$5000,10,FALSE)</f>
        <v>#N/A</v>
      </c>
      <c r="O483" s="65" t="e">
        <f>VLOOKUP(E483,'Trimming log'!$F$5:$V$5000,11,FALSE)</f>
        <v>#N/A</v>
      </c>
      <c r="P483" s="65" t="e">
        <f>VLOOKUP(E483,'Trimming log'!$F$5:$V$5000,12,FALSE)</f>
        <v>#N/A</v>
      </c>
      <c r="Q483" s="65" t="e">
        <f>VLOOKUP(E483,'Trimming log'!$F$5:$V$5000,13,FALSE)</f>
        <v>#N/A</v>
      </c>
      <c r="R483" s="65" t="e">
        <f>VLOOKUP(E483,'Trimming log'!$F$5:$V$5000,14,FALSE)</f>
        <v>#N/A</v>
      </c>
      <c r="S483" s="65" t="e">
        <f>VLOOKUP(E483,'Trimming log'!$F$5:$V$5000,15,FALSE)</f>
        <v>#N/A</v>
      </c>
      <c r="T483" s="65" t="e">
        <f t="shared" si="93"/>
        <v>#N/A</v>
      </c>
      <c r="U483" s="491" t="str">
        <f t="shared" si="94"/>
        <v/>
      </c>
      <c r="V483" s="74">
        <f t="shared" si="95"/>
        <v>0</v>
      </c>
      <c r="W483" s="134">
        <f t="shared" si="95"/>
        <v>0</v>
      </c>
      <c r="X483" s="134" t="e">
        <f>VLOOKUP(E483,'Trimming log'!$F$5:$Y$5000,19,FALSE)</f>
        <v>#N/A</v>
      </c>
      <c r="Y483" s="134" t="e">
        <f>VLOOKUP(E483,'Trimming log'!$F$5:$Y$5000,20,FALSE)</f>
        <v>#N/A</v>
      </c>
      <c r="Z483" s="135" t="e">
        <f t="shared" si="96"/>
        <v>#N/A</v>
      </c>
      <c r="AA483" s="135" t="e">
        <f t="shared" si="97"/>
        <v>#N/A</v>
      </c>
      <c r="AB483" s="136" t="e">
        <f t="shared" si="98"/>
        <v>#N/A</v>
      </c>
      <c r="AC483" s="136" t="e">
        <f t="shared" si="99"/>
        <v>#N/A</v>
      </c>
      <c r="AD483" s="136" t="e">
        <f t="shared" si="100"/>
        <v>#N/A</v>
      </c>
      <c r="AE483" s="136" t="e">
        <f t="shared" si="101"/>
        <v>#N/A</v>
      </c>
    </row>
    <row r="484" spans="1:31" ht="15" customHeight="1">
      <c r="A484" s="67" t="str">
        <f t="shared" si="91"/>
        <v/>
      </c>
      <c r="B484" s="65">
        <f t="shared" si="102"/>
        <v>461</v>
      </c>
      <c r="C484" s="68" t="str">
        <f t="shared" si="92"/>
        <v/>
      </c>
      <c r="D484" s="69"/>
      <c r="E484" s="66"/>
      <c r="F484" s="65" t="e">
        <f>VLOOKUP(E484,'Trimming log'!$F$5:$V$5000,2,FALSE)</f>
        <v>#N/A</v>
      </c>
      <c r="G484" s="65" t="e">
        <f>VLOOKUP(E484,'Trimming log'!$F$5:$V$5000,3,FALSE)</f>
        <v>#N/A</v>
      </c>
      <c r="H484" s="508" t="e">
        <f>VLOOKUP(E484,'Trimming log'!$F$5:$V$5000,4,FALSE)</f>
        <v>#N/A</v>
      </c>
      <c r="I484" s="65" t="e">
        <f>VLOOKUP(E484,'Trimming log'!$F$5:$V$5000,5,FALSE)</f>
        <v>#N/A</v>
      </c>
      <c r="J484" s="65" t="e">
        <f>VLOOKUP(E484,'Trimming log'!$F$5:$V$5000,6,FALSE)</f>
        <v>#N/A</v>
      </c>
      <c r="K484" s="65" t="e">
        <f>VLOOKUP(E484,'Trimming log'!$F$5:$V$5000,7,FALSE)</f>
        <v>#N/A</v>
      </c>
      <c r="L484" s="65" t="e">
        <f>VLOOKUP(E484,'Trimming log'!$F$5:$V$5000,8,FALSE)</f>
        <v>#N/A</v>
      </c>
      <c r="M484" s="65" t="e">
        <f>VLOOKUP(E484,'Trimming log'!$F$5:$V$5000,9,FALSE)</f>
        <v>#N/A</v>
      </c>
      <c r="N484" s="507" t="e">
        <f>VLOOKUP(E484,'Trimming log'!$F$5:$V$5000,10,FALSE)</f>
        <v>#N/A</v>
      </c>
      <c r="O484" s="65" t="e">
        <f>VLOOKUP(E484,'Trimming log'!$F$5:$V$5000,11,FALSE)</f>
        <v>#N/A</v>
      </c>
      <c r="P484" s="65" t="e">
        <f>VLOOKUP(E484,'Trimming log'!$F$5:$V$5000,12,FALSE)</f>
        <v>#N/A</v>
      </c>
      <c r="Q484" s="65" t="e">
        <f>VLOOKUP(E484,'Trimming log'!$F$5:$V$5000,13,FALSE)</f>
        <v>#N/A</v>
      </c>
      <c r="R484" s="65" t="e">
        <f>VLOOKUP(E484,'Trimming log'!$F$5:$V$5000,14,FALSE)</f>
        <v>#N/A</v>
      </c>
      <c r="S484" s="65" t="e">
        <f>VLOOKUP(E484,'Trimming log'!$F$5:$V$5000,15,FALSE)</f>
        <v>#N/A</v>
      </c>
      <c r="T484" s="65" t="e">
        <f t="shared" si="93"/>
        <v>#N/A</v>
      </c>
      <c r="U484" s="491" t="str">
        <f t="shared" si="94"/>
        <v/>
      </c>
      <c r="V484" s="74">
        <f t="shared" si="95"/>
        <v>0</v>
      </c>
      <c r="W484" s="134">
        <f t="shared" si="95"/>
        <v>0</v>
      </c>
      <c r="X484" s="134" t="e">
        <f>VLOOKUP(E484,'Trimming log'!$F$5:$Y$5000,19,FALSE)</f>
        <v>#N/A</v>
      </c>
      <c r="Y484" s="134" t="e">
        <f>VLOOKUP(E484,'Trimming log'!$F$5:$Y$5000,20,FALSE)</f>
        <v>#N/A</v>
      </c>
      <c r="Z484" s="135" t="e">
        <f t="shared" si="96"/>
        <v>#N/A</v>
      </c>
      <c r="AA484" s="135" t="e">
        <f t="shared" si="97"/>
        <v>#N/A</v>
      </c>
      <c r="AB484" s="136" t="e">
        <f t="shared" si="98"/>
        <v>#N/A</v>
      </c>
      <c r="AC484" s="136" t="e">
        <f t="shared" si="99"/>
        <v>#N/A</v>
      </c>
      <c r="AD484" s="136" t="e">
        <f t="shared" si="100"/>
        <v>#N/A</v>
      </c>
      <c r="AE484" s="136" t="e">
        <f t="shared" si="101"/>
        <v>#N/A</v>
      </c>
    </row>
    <row r="485" spans="1:31" ht="15" customHeight="1">
      <c r="A485" s="67" t="str">
        <f t="shared" si="91"/>
        <v/>
      </c>
      <c r="B485" s="65">
        <f t="shared" si="102"/>
        <v>462</v>
      </c>
      <c r="C485" s="68" t="str">
        <f t="shared" si="92"/>
        <v/>
      </c>
      <c r="D485" s="69"/>
      <c r="E485" s="66"/>
      <c r="F485" s="65" t="e">
        <f>VLOOKUP(E485,'Trimming log'!$F$5:$V$5000,2,FALSE)</f>
        <v>#N/A</v>
      </c>
      <c r="G485" s="65" t="e">
        <f>VLOOKUP(E485,'Trimming log'!$F$5:$V$5000,3,FALSE)</f>
        <v>#N/A</v>
      </c>
      <c r="H485" s="508" t="e">
        <f>VLOOKUP(E485,'Trimming log'!$F$5:$V$5000,4,FALSE)</f>
        <v>#N/A</v>
      </c>
      <c r="I485" s="65" t="e">
        <f>VLOOKUP(E485,'Trimming log'!$F$5:$V$5000,5,FALSE)</f>
        <v>#N/A</v>
      </c>
      <c r="J485" s="65" t="e">
        <f>VLOOKUP(E485,'Trimming log'!$F$5:$V$5000,6,FALSE)</f>
        <v>#N/A</v>
      </c>
      <c r="K485" s="65" t="e">
        <f>VLOOKUP(E485,'Trimming log'!$F$5:$V$5000,7,FALSE)</f>
        <v>#N/A</v>
      </c>
      <c r="L485" s="65" t="e">
        <f>VLOOKUP(E485,'Trimming log'!$F$5:$V$5000,8,FALSE)</f>
        <v>#N/A</v>
      </c>
      <c r="M485" s="65" t="e">
        <f>VLOOKUP(E485,'Trimming log'!$F$5:$V$5000,9,FALSE)</f>
        <v>#N/A</v>
      </c>
      <c r="N485" s="507" t="e">
        <f>VLOOKUP(E485,'Trimming log'!$F$5:$V$5000,10,FALSE)</f>
        <v>#N/A</v>
      </c>
      <c r="O485" s="65" t="e">
        <f>VLOOKUP(E485,'Trimming log'!$F$5:$V$5000,11,FALSE)</f>
        <v>#N/A</v>
      </c>
      <c r="P485" s="65" t="e">
        <f>VLOOKUP(E485,'Trimming log'!$F$5:$V$5000,12,FALSE)</f>
        <v>#N/A</v>
      </c>
      <c r="Q485" s="65" t="e">
        <f>VLOOKUP(E485,'Trimming log'!$F$5:$V$5000,13,FALSE)</f>
        <v>#N/A</v>
      </c>
      <c r="R485" s="65" t="e">
        <f>VLOOKUP(E485,'Trimming log'!$F$5:$V$5000,14,FALSE)</f>
        <v>#N/A</v>
      </c>
      <c r="S485" s="65" t="e">
        <f>VLOOKUP(E485,'Trimming log'!$F$5:$V$5000,15,FALSE)</f>
        <v>#N/A</v>
      </c>
      <c r="T485" s="65" t="e">
        <f t="shared" si="93"/>
        <v>#N/A</v>
      </c>
      <c r="U485" s="491" t="str">
        <f t="shared" si="94"/>
        <v/>
      </c>
      <c r="V485" s="74">
        <f t="shared" si="95"/>
        <v>0</v>
      </c>
      <c r="W485" s="134">
        <f t="shared" si="95"/>
        <v>0</v>
      </c>
      <c r="X485" s="134" t="e">
        <f>VLOOKUP(E485,'Trimming log'!$F$5:$Y$5000,19,FALSE)</f>
        <v>#N/A</v>
      </c>
      <c r="Y485" s="134" t="e">
        <f>VLOOKUP(E485,'Trimming log'!$F$5:$Y$5000,20,FALSE)</f>
        <v>#N/A</v>
      </c>
      <c r="Z485" s="135" t="e">
        <f t="shared" si="96"/>
        <v>#N/A</v>
      </c>
      <c r="AA485" s="135" t="e">
        <f t="shared" si="97"/>
        <v>#N/A</v>
      </c>
      <c r="AB485" s="136" t="e">
        <f t="shared" si="98"/>
        <v>#N/A</v>
      </c>
      <c r="AC485" s="136" t="e">
        <f t="shared" si="99"/>
        <v>#N/A</v>
      </c>
      <c r="AD485" s="136" t="e">
        <f t="shared" si="100"/>
        <v>#N/A</v>
      </c>
      <c r="AE485" s="136" t="e">
        <f t="shared" si="101"/>
        <v>#N/A</v>
      </c>
    </row>
    <row r="486" spans="1:31" ht="15" customHeight="1">
      <c r="A486" s="67" t="str">
        <f t="shared" si="91"/>
        <v/>
      </c>
      <c r="B486" s="65">
        <f t="shared" si="102"/>
        <v>463</v>
      </c>
      <c r="C486" s="68" t="str">
        <f t="shared" si="92"/>
        <v/>
      </c>
      <c r="D486" s="69"/>
      <c r="E486" s="66"/>
      <c r="F486" s="65" t="e">
        <f>VLOOKUP(E486,'Trimming log'!$F$5:$V$5000,2,FALSE)</f>
        <v>#N/A</v>
      </c>
      <c r="G486" s="65" t="e">
        <f>VLOOKUP(E486,'Trimming log'!$F$5:$V$5000,3,FALSE)</f>
        <v>#N/A</v>
      </c>
      <c r="H486" s="508" t="e">
        <f>VLOOKUP(E486,'Trimming log'!$F$5:$V$5000,4,FALSE)</f>
        <v>#N/A</v>
      </c>
      <c r="I486" s="65" t="e">
        <f>VLOOKUP(E486,'Trimming log'!$F$5:$V$5000,5,FALSE)</f>
        <v>#N/A</v>
      </c>
      <c r="J486" s="65" t="e">
        <f>VLOOKUP(E486,'Trimming log'!$F$5:$V$5000,6,FALSE)</f>
        <v>#N/A</v>
      </c>
      <c r="K486" s="65" t="e">
        <f>VLOOKUP(E486,'Trimming log'!$F$5:$V$5000,7,FALSE)</f>
        <v>#N/A</v>
      </c>
      <c r="L486" s="65" t="e">
        <f>VLOOKUP(E486,'Trimming log'!$F$5:$V$5000,8,FALSE)</f>
        <v>#N/A</v>
      </c>
      <c r="M486" s="65" t="e">
        <f>VLOOKUP(E486,'Trimming log'!$F$5:$V$5000,9,FALSE)</f>
        <v>#N/A</v>
      </c>
      <c r="N486" s="507" t="e">
        <f>VLOOKUP(E486,'Trimming log'!$F$5:$V$5000,10,FALSE)</f>
        <v>#N/A</v>
      </c>
      <c r="O486" s="65" t="e">
        <f>VLOOKUP(E486,'Trimming log'!$F$5:$V$5000,11,FALSE)</f>
        <v>#N/A</v>
      </c>
      <c r="P486" s="65" t="e">
        <f>VLOOKUP(E486,'Trimming log'!$F$5:$V$5000,12,FALSE)</f>
        <v>#N/A</v>
      </c>
      <c r="Q486" s="65" t="e">
        <f>VLOOKUP(E486,'Trimming log'!$F$5:$V$5000,13,FALSE)</f>
        <v>#N/A</v>
      </c>
      <c r="R486" s="65" t="e">
        <f>VLOOKUP(E486,'Trimming log'!$F$5:$V$5000,14,FALSE)</f>
        <v>#N/A</v>
      </c>
      <c r="S486" s="65" t="e">
        <f>VLOOKUP(E486,'Trimming log'!$F$5:$V$5000,15,FALSE)</f>
        <v>#N/A</v>
      </c>
      <c r="T486" s="65" t="e">
        <f t="shared" si="93"/>
        <v>#N/A</v>
      </c>
      <c r="U486" s="491" t="str">
        <f t="shared" si="94"/>
        <v/>
      </c>
      <c r="V486" s="74">
        <f t="shared" si="95"/>
        <v>0</v>
      </c>
      <c r="W486" s="134">
        <f t="shared" si="95"/>
        <v>0</v>
      </c>
      <c r="X486" s="134" t="e">
        <f>VLOOKUP(E486,'Trimming log'!$F$5:$Y$5000,19,FALSE)</f>
        <v>#N/A</v>
      </c>
      <c r="Y486" s="134" t="e">
        <f>VLOOKUP(E486,'Trimming log'!$F$5:$Y$5000,20,FALSE)</f>
        <v>#N/A</v>
      </c>
      <c r="Z486" s="135" t="e">
        <f t="shared" si="96"/>
        <v>#N/A</v>
      </c>
      <c r="AA486" s="135" t="e">
        <f t="shared" si="97"/>
        <v>#N/A</v>
      </c>
      <c r="AB486" s="136" t="e">
        <f t="shared" si="98"/>
        <v>#N/A</v>
      </c>
      <c r="AC486" s="136" t="e">
        <f t="shared" si="99"/>
        <v>#N/A</v>
      </c>
      <c r="AD486" s="136" t="e">
        <f t="shared" si="100"/>
        <v>#N/A</v>
      </c>
      <c r="AE486" s="136" t="e">
        <f t="shared" si="101"/>
        <v>#N/A</v>
      </c>
    </row>
    <row r="487" spans="1:31" ht="15" customHeight="1">
      <c r="A487" s="67" t="str">
        <f t="shared" si="91"/>
        <v/>
      </c>
      <c r="B487" s="65">
        <f t="shared" si="102"/>
        <v>464</v>
      </c>
      <c r="C487" s="68" t="str">
        <f t="shared" si="92"/>
        <v/>
      </c>
      <c r="D487" s="69"/>
      <c r="E487" s="66"/>
      <c r="F487" s="65" t="e">
        <f>VLOOKUP(E487,'Trimming log'!$F$5:$V$5000,2,FALSE)</f>
        <v>#N/A</v>
      </c>
      <c r="G487" s="65" t="e">
        <f>VLOOKUP(E487,'Trimming log'!$F$5:$V$5000,3,FALSE)</f>
        <v>#N/A</v>
      </c>
      <c r="H487" s="508" t="e">
        <f>VLOOKUP(E487,'Trimming log'!$F$5:$V$5000,4,FALSE)</f>
        <v>#N/A</v>
      </c>
      <c r="I487" s="65" t="e">
        <f>VLOOKUP(E487,'Trimming log'!$F$5:$V$5000,5,FALSE)</f>
        <v>#N/A</v>
      </c>
      <c r="J487" s="65" t="e">
        <f>VLOOKUP(E487,'Trimming log'!$F$5:$V$5000,6,FALSE)</f>
        <v>#N/A</v>
      </c>
      <c r="K487" s="65" t="e">
        <f>VLOOKUP(E487,'Trimming log'!$F$5:$V$5000,7,FALSE)</f>
        <v>#N/A</v>
      </c>
      <c r="L487" s="65" t="e">
        <f>VLOOKUP(E487,'Trimming log'!$F$5:$V$5000,8,FALSE)</f>
        <v>#N/A</v>
      </c>
      <c r="M487" s="65" t="e">
        <f>VLOOKUP(E487,'Trimming log'!$F$5:$V$5000,9,FALSE)</f>
        <v>#N/A</v>
      </c>
      <c r="N487" s="507" t="e">
        <f>VLOOKUP(E487,'Trimming log'!$F$5:$V$5000,10,FALSE)</f>
        <v>#N/A</v>
      </c>
      <c r="O487" s="65" t="e">
        <f>VLOOKUP(E487,'Trimming log'!$F$5:$V$5000,11,FALSE)</f>
        <v>#N/A</v>
      </c>
      <c r="P487" s="65" t="e">
        <f>VLOOKUP(E487,'Trimming log'!$F$5:$V$5000,12,FALSE)</f>
        <v>#N/A</v>
      </c>
      <c r="Q487" s="65" t="e">
        <f>VLOOKUP(E487,'Trimming log'!$F$5:$V$5000,13,FALSE)</f>
        <v>#N/A</v>
      </c>
      <c r="R487" s="65" t="e">
        <f>VLOOKUP(E487,'Trimming log'!$F$5:$V$5000,14,FALSE)</f>
        <v>#N/A</v>
      </c>
      <c r="S487" s="65" t="e">
        <f>VLOOKUP(E487,'Trimming log'!$F$5:$V$5000,15,FALSE)</f>
        <v>#N/A</v>
      </c>
      <c r="T487" s="65" t="e">
        <f t="shared" si="93"/>
        <v>#N/A</v>
      </c>
      <c r="U487" s="491" t="str">
        <f t="shared" si="94"/>
        <v/>
      </c>
      <c r="V487" s="74">
        <f t="shared" si="95"/>
        <v>0</v>
      </c>
      <c r="W487" s="134">
        <f t="shared" si="95"/>
        <v>0</v>
      </c>
      <c r="X487" s="134" t="e">
        <f>VLOOKUP(E487,'Trimming log'!$F$5:$Y$5000,19,FALSE)</f>
        <v>#N/A</v>
      </c>
      <c r="Y487" s="134" t="e">
        <f>VLOOKUP(E487,'Trimming log'!$F$5:$Y$5000,20,FALSE)</f>
        <v>#N/A</v>
      </c>
      <c r="Z487" s="135" t="e">
        <f t="shared" si="96"/>
        <v>#N/A</v>
      </c>
      <c r="AA487" s="135" t="e">
        <f t="shared" si="97"/>
        <v>#N/A</v>
      </c>
      <c r="AB487" s="136" t="e">
        <f t="shared" si="98"/>
        <v>#N/A</v>
      </c>
      <c r="AC487" s="136" t="e">
        <f t="shared" si="99"/>
        <v>#N/A</v>
      </c>
      <c r="AD487" s="136" t="e">
        <f t="shared" si="100"/>
        <v>#N/A</v>
      </c>
      <c r="AE487" s="136" t="e">
        <f t="shared" si="101"/>
        <v>#N/A</v>
      </c>
    </row>
    <row r="488" spans="1:31" ht="15" customHeight="1">
      <c r="A488" s="67" t="str">
        <f t="shared" si="91"/>
        <v/>
      </c>
      <c r="B488" s="65">
        <f t="shared" si="102"/>
        <v>465</v>
      </c>
      <c r="C488" s="68" t="str">
        <f t="shared" si="92"/>
        <v/>
      </c>
      <c r="D488" s="69"/>
      <c r="E488" s="66"/>
      <c r="F488" s="65" t="e">
        <f>VLOOKUP(E488,'Trimming log'!$F$5:$V$5000,2,FALSE)</f>
        <v>#N/A</v>
      </c>
      <c r="G488" s="65" t="e">
        <f>VLOOKUP(E488,'Trimming log'!$F$5:$V$5000,3,FALSE)</f>
        <v>#N/A</v>
      </c>
      <c r="H488" s="508" t="e">
        <f>VLOOKUP(E488,'Trimming log'!$F$5:$V$5000,4,FALSE)</f>
        <v>#N/A</v>
      </c>
      <c r="I488" s="65" t="e">
        <f>VLOOKUP(E488,'Trimming log'!$F$5:$V$5000,5,FALSE)</f>
        <v>#N/A</v>
      </c>
      <c r="J488" s="65" t="e">
        <f>VLOOKUP(E488,'Trimming log'!$F$5:$V$5000,6,FALSE)</f>
        <v>#N/A</v>
      </c>
      <c r="K488" s="65" t="e">
        <f>VLOOKUP(E488,'Trimming log'!$F$5:$V$5000,7,FALSE)</f>
        <v>#N/A</v>
      </c>
      <c r="L488" s="65" t="e">
        <f>VLOOKUP(E488,'Trimming log'!$F$5:$V$5000,8,FALSE)</f>
        <v>#N/A</v>
      </c>
      <c r="M488" s="65" t="e">
        <f>VLOOKUP(E488,'Trimming log'!$F$5:$V$5000,9,FALSE)</f>
        <v>#N/A</v>
      </c>
      <c r="N488" s="507" t="e">
        <f>VLOOKUP(E488,'Trimming log'!$F$5:$V$5000,10,FALSE)</f>
        <v>#N/A</v>
      </c>
      <c r="O488" s="65" t="e">
        <f>VLOOKUP(E488,'Trimming log'!$F$5:$V$5000,11,FALSE)</f>
        <v>#N/A</v>
      </c>
      <c r="P488" s="65" t="e">
        <f>VLOOKUP(E488,'Trimming log'!$F$5:$V$5000,12,FALSE)</f>
        <v>#N/A</v>
      </c>
      <c r="Q488" s="65" t="e">
        <f>VLOOKUP(E488,'Trimming log'!$F$5:$V$5000,13,FALSE)</f>
        <v>#N/A</v>
      </c>
      <c r="R488" s="65" t="e">
        <f>VLOOKUP(E488,'Trimming log'!$F$5:$V$5000,14,FALSE)</f>
        <v>#N/A</v>
      </c>
      <c r="S488" s="65" t="e">
        <f>VLOOKUP(E488,'Trimming log'!$F$5:$V$5000,15,FALSE)</f>
        <v>#N/A</v>
      </c>
      <c r="T488" s="65" t="e">
        <f t="shared" si="93"/>
        <v>#N/A</v>
      </c>
      <c r="U488" s="491" t="str">
        <f t="shared" si="94"/>
        <v/>
      </c>
      <c r="V488" s="74">
        <f t="shared" si="95"/>
        <v>0</v>
      </c>
      <c r="W488" s="134">
        <f t="shared" si="95"/>
        <v>0</v>
      </c>
      <c r="X488" s="134" t="e">
        <f>VLOOKUP(E488,'Trimming log'!$F$5:$Y$5000,19,FALSE)</f>
        <v>#N/A</v>
      </c>
      <c r="Y488" s="134" t="e">
        <f>VLOOKUP(E488,'Trimming log'!$F$5:$Y$5000,20,FALSE)</f>
        <v>#N/A</v>
      </c>
      <c r="Z488" s="135" t="e">
        <f t="shared" si="96"/>
        <v>#N/A</v>
      </c>
      <c r="AA488" s="135" t="e">
        <f t="shared" si="97"/>
        <v>#N/A</v>
      </c>
      <c r="AB488" s="136" t="e">
        <f t="shared" si="98"/>
        <v>#N/A</v>
      </c>
      <c r="AC488" s="136" t="e">
        <f t="shared" si="99"/>
        <v>#N/A</v>
      </c>
      <c r="AD488" s="136" t="e">
        <f t="shared" si="100"/>
        <v>#N/A</v>
      </c>
      <c r="AE488" s="136" t="e">
        <f t="shared" si="101"/>
        <v>#N/A</v>
      </c>
    </row>
    <row r="489" spans="1:31" ht="15" customHeight="1">
      <c r="A489" s="67" t="str">
        <f t="shared" si="91"/>
        <v/>
      </c>
      <c r="B489" s="65">
        <f t="shared" si="102"/>
        <v>466</v>
      </c>
      <c r="C489" s="68" t="str">
        <f t="shared" si="92"/>
        <v/>
      </c>
      <c r="D489" s="69"/>
      <c r="E489" s="66"/>
      <c r="F489" s="65" t="e">
        <f>VLOOKUP(E489,'Trimming log'!$F$5:$V$5000,2,FALSE)</f>
        <v>#N/A</v>
      </c>
      <c r="G489" s="65" t="e">
        <f>VLOOKUP(E489,'Trimming log'!$F$5:$V$5000,3,FALSE)</f>
        <v>#N/A</v>
      </c>
      <c r="H489" s="508" t="e">
        <f>VLOOKUP(E489,'Trimming log'!$F$5:$V$5000,4,FALSE)</f>
        <v>#N/A</v>
      </c>
      <c r="I489" s="65" t="e">
        <f>VLOOKUP(E489,'Trimming log'!$F$5:$V$5000,5,FALSE)</f>
        <v>#N/A</v>
      </c>
      <c r="J489" s="65" t="e">
        <f>VLOOKUP(E489,'Trimming log'!$F$5:$V$5000,6,FALSE)</f>
        <v>#N/A</v>
      </c>
      <c r="K489" s="65" t="e">
        <f>VLOOKUP(E489,'Trimming log'!$F$5:$V$5000,7,FALSE)</f>
        <v>#N/A</v>
      </c>
      <c r="L489" s="65" t="e">
        <f>VLOOKUP(E489,'Trimming log'!$F$5:$V$5000,8,FALSE)</f>
        <v>#N/A</v>
      </c>
      <c r="M489" s="65" t="e">
        <f>VLOOKUP(E489,'Trimming log'!$F$5:$V$5000,9,FALSE)</f>
        <v>#N/A</v>
      </c>
      <c r="N489" s="507" t="e">
        <f>VLOOKUP(E489,'Trimming log'!$F$5:$V$5000,10,FALSE)</f>
        <v>#N/A</v>
      </c>
      <c r="O489" s="65" t="e">
        <f>VLOOKUP(E489,'Trimming log'!$F$5:$V$5000,11,FALSE)</f>
        <v>#N/A</v>
      </c>
      <c r="P489" s="65" t="e">
        <f>VLOOKUP(E489,'Trimming log'!$F$5:$V$5000,12,FALSE)</f>
        <v>#N/A</v>
      </c>
      <c r="Q489" s="65" t="e">
        <f>VLOOKUP(E489,'Trimming log'!$F$5:$V$5000,13,FALSE)</f>
        <v>#N/A</v>
      </c>
      <c r="R489" s="65" t="e">
        <f>VLOOKUP(E489,'Trimming log'!$F$5:$V$5000,14,FALSE)</f>
        <v>#N/A</v>
      </c>
      <c r="S489" s="65" t="e">
        <f>VLOOKUP(E489,'Trimming log'!$F$5:$V$5000,15,FALSE)</f>
        <v>#N/A</v>
      </c>
      <c r="T489" s="65" t="e">
        <f t="shared" si="93"/>
        <v>#N/A</v>
      </c>
      <c r="U489" s="491" t="str">
        <f t="shared" si="94"/>
        <v/>
      </c>
      <c r="V489" s="74">
        <f t="shared" si="95"/>
        <v>0</v>
      </c>
      <c r="W489" s="134">
        <f t="shared" si="95"/>
        <v>0</v>
      </c>
      <c r="X489" s="134" t="e">
        <f>VLOOKUP(E489,'Trimming log'!$F$5:$Y$5000,19,FALSE)</f>
        <v>#N/A</v>
      </c>
      <c r="Y489" s="134" t="e">
        <f>VLOOKUP(E489,'Trimming log'!$F$5:$Y$5000,20,FALSE)</f>
        <v>#N/A</v>
      </c>
      <c r="Z489" s="135" t="e">
        <f t="shared" si="96"/>
        <v>#N/A</v>
      </c>
      <c r="AA489" s="135" t="e">
        <f t="shared" si="97"/>
        <v>#N/A</v>
      </c>
      <c r="AB489" s="136" t="e">
        <f t="shared" si="98"/>
        <v>#N/A</v>
      </c>
      <c r="AC489" s="136" t="e">
        <f t="shared" si="99"/>
        <v>#N/A</v>
      </c>
      <c r="AD489" s="136" t="e">
        <f t="shared" si="100"/>
        <v>#N/A</v>
      </c>
      <c r="AE489" s="136" t="e">
        <f t="shared" si="101"/>
        <v>#N/A</v>
      </c>
    </row>
    <row r="490" spans="1:31" ht="15" customHeight="1">
      <c r="A490" s="67" t="str">
        <f t="shared" si="91"/>
        <v/>
      </c>
      <c r="B490" s="65">
        <f t="shared" si="102"/>
        <v>467</v>
      </c>
      <c r="C490" s="68" t="str">
        <f t="shared" si="92"/>
        <v/>
      </c>
      <c r="D490" s="69"/>
      <c r="E490" s="66"/>
      <c r="F490" s="65" t="e">
        <f>VLOOKUP(E490,'Trimming log'!$F$5:$V$5000,2,FALSE)</f>
        <v>#N/A</v>
      </c>
      <c r="G490" s="65" t="e">
        <f>VLOOKUP(E490,'Trimming log'!$F$5:$V$5000,3,FALSE)</f>
        <v>#N/A</v>
      </c>
      <c r="H490" s="508" t="e">
        <f>VLOOKUP(E490,'Trimming log'!$F$5:$V$5000,4,FALSE)</f>
        <v>#N/A</v>
      </c>
      <c r="I490" s="65" t="e">
        <f>VLOOKUP(E490,'Trimming log'!$F$5:$V$5000,5,FALSE)</f>
        <v>#N/A</v>
      </c>
      <c r="J490" s="65" t="e">
        <f>VLOOKUP(E490,'Trimming log'!$F$5:$V$5000,6,FALSE)</f>
        <v>#N/A</v>
      </c>
      <c r="K490" s="65" t="e">
        <f>VLOOKUP(E490,'Trimming log'!$F$5:$V$5000,7,FALSE)</f>
        <v>#N/A</v>
      </c>
      <c r="L490" s="65" t="e">
        <f>VLOOKUP(E490,'Trimming log'!$F$5:$V$5000,8,FALSE)</f>
        <v>#N/A</v>
      </c>
      <c r="M490" s="65" t="e">
        <f>VLOOKUP(E490,'Trimming log'!$F$5:$V$5000,9,FALSE)</f>
        <v>#N/A</v>
      </c>
      <c r="N490" s="507" t="e">
        <f>VLOOKUP(E490,'Trimming log'!$F$5:$V$5000,10,FALSE)</f>
        <v>#N/A</v>
      </c>
      <c r="O490" s="65" t="e">
        <f>VLOOKUP(E490,'Trimming log'!$F$5:$V$5000,11,FALSE)</f>
        <v>#N/A</v>
      </c>
      <c r="P490" s="65" t="e">
        <f>VLOOKUP(E490,'Trimming log'!$F$5:$V$5000,12,FALSE)</f>
        <v>#N/A</v>
      </c>
      <c r="Q490" s="65" t="e">
        <f>VLOOKUP(E490,'Trimming log'!$F$5:$V$5000,13,FALSE)</f>
        <v>#N/A</v>
      </c>
      <c r="R490" s="65" t="e">
        <f>VLOOKUP(E490,'Trimming log'!$F$5:$V$5000,14,FALSE)</f>
        <v>#N/A</v>
      </c>
      <c r="S490" s="65" t="e">
        <f>VLOOKUP(E490,'Trimming log'!$F$5:$V$5000,15,FALSE)</f>
        <v>#N/A</v>
      </c>
      <c r="T490" s="65" t="e">
        <f t="shared" si="93"/>
        <v>#N/A</v>
      </c>
      <c r="U490" s="491" t="str">
        <f t="shared" si="94"/>
        <v/>
      </c>
      <c r="V490" s="74">
        <f t="shared" si="95"/>
        <v>0</v>
      </c>
      <c r="W490" s="134">
        <f t="shared" si="95"/>
        <v>0</v>
      </c>
      <c r="X490" s="134" t="e">
        <f>VLOOKUP(E490,'Trimming log'!$F$5:$Y$5000,19,FALSE)</f>
        <v>#N/A</v>
      </c>
      <c r="Y490" s="134" t="e">
        <f>VLOOKUP(E490,'Trimming log'!$F$5:$Y$5000,20,FALSE)</f>
        <v>#N/A</v>
      </c>
      <c r="Z490" s="135" t="e">
        <f t="shared" si="96"/>
        <v>#N/A</v>
      </c>
      <c r="AA490" s="135" t="e">
        <f t="shared" si="97"/>
        <v>#N/A</v>
      </c>
      <c r="AB490" s="136" t="e">
        <f t="shared" si="98"/>
        <v>#N/A</v>
      </c>
      <c r="AC490" s="136" t="e">
        <f t="shared" si="99"/>
        <v>#N/A</v>
      </c>
      <c r="AD490" s="136" t="e">
        <f t="shared" si="100"/>
        <v>#N/A</v>
      </c>
      <c r="AE490" s="136" t="e">
        <f t="shared" si="101"/>
        <v>#N/A</v>
      </c>
    </row>
    <row r="491" spans="1:31" ht="15" customHeight="1">
      <c r="A491" s="67" t="str">
        <f t="shared" si="91"/>
        <v/>
      </c>
      <c r="B491" s="65">
        <f t="shared" si="102"/>
        <v>468</v>
      </c>
      <c r="C491" s="68" t="str">
        <f t="shared" si="92"/>
        <v/>
      </c>
      <c r="D491" s="69"/>
      <c r="E491" s="66"/>
      <c r="F491" s="65" t="e">
        <f>VLOOKUP(E491,'Trimming log'!$F$5:$V$5000,2,FALSE)</f>
        <v>#N/A</v>
      </c>
      <c r="G491" s="65" t="e">
        <f>VLOOKUP(E491,'Trimming log'!$F$5:$V$5000,3,FALSE)</f>
        <v>#N/A</v>
      </c>
      <c r="H491" s="508" t="e">
        <f>VLOOKUP(E491,'Trimming log'!$F$5:$V$5000,4,FALSE)</f>
        <v>#N/A</v>
      </c>
      <c r="I491" s="65" t="e">
        <f>VLOOKUP(E491,'Trimming log'!$F$5:$V$5000,5,FALSE)</f>
        <v>#N/A</v>
      </c>
      <c r="J491" s="65" t="e">
        <f>VLOOKUP(E491,'Trimming log'!$F$5:$V$5000,6,FALSE)</f>
        <v>#N/A</v>
      </c>
      <c r="K491" s="65" t="e">
        <f>VLOOKUP(E491,'Trimming log'!$F$5:$V$5000,7,FALSE)</f>
        <v>#N/A</v>
      </c>
      <c r="L491" s="65" t="e">
        <f>VLOOKUP(E491,'Trimming log'!$F$5:$V$5000,8,FALSE)</f>
        <v>#N/A</v>
      </c>
      <c r="M491" s="65" t="e">
        <f>VLOOKUP(E491,'Trimming log'!$F$5:$V$5000,9,FALSE)</f>
        <v>#N/A</v>
      </c>
      <c r="N491" s="507" t="e">
        <f>VLOOKUP(E491,'Trimming log'!$F$5:$V$5000,10,FALSE)</f>
        <v>#N/A</v>
      </c>
      <c r="O491" s="65" t="e">
        <f>VLOOKUP(E491,'Trimming log'!$F$5:$V$5000,11,FALSE)</f>
        <v>#N/A</v>
      </c>
      <c r="P491" s="65" t="e">
        <f>VLOOKUP(E491,'Trimming log'!$F$5:$V$5000,12,FALSE)</f>
        <v>#N/A</v>
      </c>
      <c r="Q491" s="65" t="e">
        <f>VLOOKUP(E491,'Trimming log'!$F$5:$V$5000,13,FALSE)</f>
        <v>#N/A</v>
      </c>
      <c r="R491" s="65" t="e">
        <f>VLOOKUP(E491,'Trimming log'!$F$5:$V$5000,14,FALSE)</f>
        <v>#N/A</v>
      </c>
      <c r="S491" s="65" t="e">
        <f>VLOOKUP(E491,'Trimming log'!$F$5:$V$5000,15,FALSE)</f>
        <v>#N/A</v>
      </c>
      <c r="T491" s="65" t="e">
        <f t="shared" si="93"/>
        <v>#N/A</v>
      </c>
      <c r="U491" s="491" t="str">
        <f t="shared" si="94"/>
        <v/>
      </c>
      <c r="V491" s="74">
        <f t="shared" si="95"/>
        <v>0</v>
      </c>
      <c r="W491" s="134">
        <f t="shared" si="95"/>
        <v>0</v>
      </c>
      <c r="X491" s="134" t="e">
        <f>VLOOKUP(E491,'Trimming log'!$F$5:$Y$5000,19,FALSE)</f>
        <v>#N/A</v>
      </c>
      <c r="Y491" s="134" t="e">
        <f>VLOOKUP(E491,'Trimming log'!$F$5:$Y$5000,20,FALSE)</f>
        <v>#N/A</v>
      </c>
      <c r="Z491" s="135" t="e">
        <f t="shared" si="96"/>
        <v>#N/A</v>
      </c>
      <c r="AA491" s="135" t="e">
        <f t="shared" si="97"/>
        <v>#N/A</v>
      </c>
      <c r="AB491" s="136" t="e">
        <f t="shared" si="98"/>
        <v>#N/A</v>
      </c>
      <c r="AC491" s="136" t="e">
        <f t="shared" si="99"/>
        <v>#N/A</v>
      </c>
      <c r="AD491" s="136" t="e">
        <f t="shared" si="100"/>
        <v>#N/A</v>
      </c>
      <c r="AE491" s="136" t="e">
        <f t="shared" si="101"/>
        <v>#N/A</v>
      </c>
    </row>
    <row r="492" spans="1:31" ht="15" customHeight="1">
      <c r="A492" s="67" t="str">
        <f t="shared" si="91"/>
        <v/>
      </c>
      <c r="B492" s="65">
        <f t="shared" si="102"/>
        <v>469</v>
      </c>
      <c r="C492" s="68" t="str">
        <f t="shared" si="92"/>
        <v/>
      </c>
      <c r="D492" s="69"/>
      <c r="E492" s="66"/>
      <c r="F492" s="65" t="e">
        <f>VLOOKUP(E492,'Trimming log'!$F$5:$V$5000,2,FALSE)</f>
        <v>#N/A</v>
      </c>
      <c r="G492" s="65" t="e">
        <f>VLOOKUP(E492,'Trimming log'!$F$5:$V$5000,3,FALSE)</f>
        <v>#N/A</v>
      </c>
      <c r="H492" s="508" t="e">
        <f>VLOOKUP(E492,'Trimming log'!$F$5:$V$5000,4,FALSE)</f>
        <v>#N/A</v>
      </c>
      <c r="I492" s="65" t="e">
        <f>VLOOKUP(E492,'Trimming log'!$F$5:$V$5000,5,FALSE)</f>
        <v>#N/A</v>
      </c>
      <c r="J492" s="65" t="e">
        <f>VLOOKUP(E492,'Trimming log'!$F$5:$V$5000,6,FALSE)</f>
        <v>#N/A</v>
      </c>
      <c r="K492" s="65" t="e">
        <f>VLOOKUP(E492,'Trimming log'!$F$5:$V$5000,7,FALSE)</f>
        <v>#N/A</v>
      </c>
      <c r="L492" s="65" t="e">
        <f>VLOOKUP(E492,'Trimming log'!$F$5:$V$5000,8,FALSE)</f>
        <v>#N/A</v>
      </c>
      <c r="M492" s="65" t="e">
        <f>VLOOKUP(E492,'Trimming log'!$F$5:$V$5000,9,FALSE)</f>
        <v>#N/A</v>
      </c>
      <c r="N492" s="507" t="e">
        <f>VLOOKUP(E492,'Trimming log'!$F$5:$V$5000,10,FALSE)</f>
        <v>#N/A</v>
      </c>
      <c r="O492" s="65" t="e">
        <f>VLOOKUP(E492,'Trimming log'!$F$5:$V$5000,11,FALSE)</f>
        <v>#N/A</v>
      </c>
      <c r="P492" s="65" t="e">
        <f>VLOOKUP(E492,'Trimming log'!$F$5:$V$5000,12,FALSE)</f>
        <v>#N/A</v>
      </c>
      <c r="Q492" s="65" t="e">
        <f>VLOOKUP(E492,'Trimming log'!$F$5:$V$5000,13,FALSE)</f>
        <v>#N/A</v>
      </c>
      <c r="R492" s="65" t="e">
        <f>VLOOKUP(E492,'Trimming log'!$F$5:$V$5000,14,FALSE)</f>
        <v>#N/A</v>
      </c>
      <c r="S492" s="65" t="e">
        <f>VLOOKUP(E492,'Trimming log'!$F$5:$V$5000,15,FALSE)</f>
        <v>#N/A</v>
      </c>
      <c r="T492" s="65" t="e">
        <f t="shared" si="93"/>
        <v>#N/A</v>
      </c>
      <c r="U492" s="491" t="str">
        <f t="shared" si="94"/>
        <v/>
      </c>
      <c r="V492" s="74">
        <f t="shared" si="95"/>
        <v>0</v>
      </c>
      <c r="W492" s="134">
        <f t="shared" si="95"/>
        <v>0</v>
      </c>
      <c r="X492" s="134" t="e">
        <f>VLOOKUP(E492,'Trimming log'!$F$5:$Y$5000,19,FALSE)</f>
        <v>#N/A</v>
      </c>
      <c r="Y492" s="134" t="e">
        <f>VLOOKUP(E492,'Trimming log'!$F$5:$Y$5000,20,FALSE)</f>
        <v>#N/A</v>
      </c>
      <c r="Z492" s="135" t="e">
        <f t="shared" si="96"/>
        <v>#N/A</v>
      </c>
      <c r="AA492" s="135" t="e">
        <f t="shared" si="97"/>
        <v>#N/A</v>
      </c>
      <c r="AB492" s="136" t="e">
        <f t="shared" si="98"/>
        <v>#N/A</v>
      </c>
      <c r="AC492" s="136" t="e">
        <f t="shared" si="99"/>
        <v>#N/A</v>
      </c>
      <c r="AD492" s="136" t="e">
        <f t="shared" si="100"/>
        <v>#N/A</v>
      </c>
      <c r="AE492" s="136" t="e">
        <f t="shared" si="101"/>
        <v>#N/A</v>
      </c>
    </row>
    <row r="493" spans="1:31" ht="15" customHeight="1">
      <c r="A493" s="67" t="str">
        <f t="shared" si="91"/>
        <v/>
      </c>
      <c r="B493" s="65">
        <f t="shared" si="102"/>
        <v>470</v>
      </c>
      <c r="C493" s="68" t="str">
        <f t="shared" si="92"/>
        <v/>
      </c>
      <c r="D493" s="69"/>
      <c r="E493" s="66"/>
      <c r="F493" s="65" t="e">
        <f>VLOOKUP(E493,'Trimming log'!$F$5:$V$5000,2,FALSE)</f>
        <v>#N/A</v>
      </c>
      <c r="G493" s="65" t="e">
        <f>VLOOKUP(E493,'Trimming log'!$F$5:$V$5000,3,FALSE)</f>
        <v>#N/A</v>
      </c>
      <c r="H493" s="508" t="e">
        <f>VLOOKUP(E493,'Trimming log'!$F$5:$V$5000,4,FALSE)</f>
        <v>#N/A</v>
      </c>
      <c r="I493" s="65" t="e">
        <f>VLOOKUP(E493,'Trimming log'!$F$5:$V$5000,5,FALSE)</f>
        <v>#N/A</v>
      </c>
      <c r="J493" s="65" t="e">
        <f>VLOOKUP(E493,'Trimming log'!$F$5:$V$5000,6,FALSE)</f>
        <v>#N/A</v>
      </c>
      <c r="K493" s="65" t="e">
        <f>VLOOKUP(E493,'Trimming log'!$F$5:$V$5000,7,FALSE)</f>
        <v>#N/A</v>
      </c>
      <c r="L493" s="65" t="e">
        <f>VLOOKUP(E493,'Trimming log'!$F$5:$V$5000,8,FALSE)</f>
        <v>#N/A</v>
      </c>
      <c r="M493" s="65" t="e">
        <f>VLOOKUP(E493,'Trimming log'!$F$5:$V$5000,9,FALSE)</f>
        <v>#N/A</v>
      </c>
      <c r="N493" s="507" t="e">
        <f>VLOOKUP(E493,'Trimming log'!$F$5:$V$5000,10,FALSE)</f>
        <v>#N/A</v>
      </c>
      <c r="O493" s="65" t="e">
        <f>VLOOKUP(E493,'Trimming log'!$F$5:$V$5000,11,FALSE)</f>
        <v>#N/A</v>
      </c>
      <c r="P493" s="65" t="e">
        <f>VLOOKUP(E493,'Trimming log'!$F$5:$V$5000,12,FALSE)</f>
        <v>#N/A</v>
      </c>
      <c r="Q493" s="65" t="e">
        <f>VLOOKUP(E493,'Trimming log'!$F$5:$V$5000,13,FALSE)</f>
        <v>#N/A</v>
      </c>
      <c r="R493" s="65" t="e">
        <f>VLOOKUP(E493,'Trimming log'!$F$5:$V$5000,14,FALSE)</f>
        <v>#N/A</v>
      </c>
      <c r="S493" s="65" t="e">
        <f>VLOOKUP(E493,'Trimming log'!$F$5:$V$5000,15,FALSE)</f>
        <v>#N/A</v>
      </c>
      <c r="T493" s="65" t="e">
        <f t="shared" si="93"/>
        <v>#N/A</v>
      </c>
      <c r="U493" s="491" t="str">
        <f t="shared" si="94"/>
        <v/>
      </c>
      <c r="V493" s="74">
        <f t="shared" si="95"/>
        <v>0</v>
      </c>
      <c r="W493" s="134">
        <f t="shared" si="95"/>
        <v>0</v>
      </c>
      <c r="X493" s="134" t="e">
        <f>VLOOKUP(E493,'Trimming log'!$F$5:$Y$5000,19,FALSE)</f>
        <v>#N/A</v>
      </c>
      <c r="Y493" s="134" t="e">
        <f>VLOOKUP(E493,'Trimming log'!$F$5:$Y$5000,20,FALSE)</f>
        <v>#N/A</v>
      </c>
      <c r="Z493" s="135" t="e">
        <f t="shared" si="96"/>
        <v>#N/A</v>
      </c>
      <c r="AA493" s="135" t="e">
        <f t="shared" si="97"/>
        <v>#N/A</v>
      </c>
      <c r="AB493" s="136" t="e">
        <f t="shared" si="98"/>
        <v>#N/A</v>
      </c>
      <c r="AC493" s="136" t="e">
        <f t="shared" si="99"/>
        <v>#N/A</v>
      </c>
      <c r="AD493" s="136" t="e">
        <f t="shared" si="100"/>
        <v>#N/A</v>
      </c>
      <c r="AE493" s="136" t="e">
        <f t="shared" si="101"/>
        <v>#N/A</v>
      </c>
    </row>
    <row r="494" spans="1:31" ht="15" customHeight="1">
      <c r="A494" s="67" t="str">
        <f t="shared" si="91"/>
        <v/>
      </c>
      <c r="B494" s="65">
        <f t="shared" si="102"/>
        <v>471</v>
      </c>
      <c r="C494" s="68" t="str">
        <f t="shared" si="92"/>
        <v/>
      </c>
      <c r="D494" s="69"/>
      <c r="E494" s="66"/>
      <c r="F494" s="65" t="e">
        <f>VLOOKUP(E494,'Trimming log'!$F$5:$V$5000,2,FALSE)</f>
        <v>#N/A</v>
      </c>
      <c r="G494" s="65" t="e">
        <f>VLOOKUP(E494,'Trimming log'!$F$5:$V$5000,3,FALSE)</f>
        <v>#N/A</v>
      </c>
      <c r="H494" s="508" t="e">
        <f>VLOOKUP(E494,'Trimming log'!$F$5:$V$5000,4,FALSE)</f>
        <v>#N/A</v>
      </c>
      <c r="I494" s="65" t="e">
        <f>VLOOKUP(E494,'Trimming log'!$F$5:$V$5000,5,FALSE)</f>
        <v>#N/A</v>
      </c>
      <c r="J494" s="65" t="e">
        <f>VLOOKUP(E494,'Trimming log'!$F$5:$V$5000,6,FALSE)</f>
        <v>#N/A</v>
      </c>
      <c r="K494" s="65" t="e">
        <f>VLOOKUP(E494,'Trimming log'!$F$5:$V$5000,7,FALSE)</f>
        <v>#N/A</v>
      </c>
      <c r="L494" s="65" t="e">
        <f>VLOOKUP(E494,'Trimming log'!$F$5:$V$5000,8,FALSE)</f>
        <v>#N/A</v>
      </c>
      <c r="M494" s="65" t="e">
        <f>VLOOKUP(E494,'Trimming log'!$F$5:$V$5000,9,FALSE)</f>
        <v>#N/A</v>
      </c>
      <c r="N494" s="507" t="e">
        <f>VLOOKUP(E494,'Trimming log'!$F$5:$V$5000,10,FALSE)</f>
        <v>#N/A</v>
      </c>
      <c r="O494" s="65" t="e">
        <f>VLOOKUP(E494,'Trimming log'!$F$5:$V$5000,11,FALSE)</f>
        <v>#N/A</v>
      </c>
      <c r="P494" s="65" t="e">
        <f>VLOOKUP(E494,'Trimming log'!$F$5:$V$5000,12,FALSE)</f>
        <v>#N/A</v>
      </c>
      <c r="Q494" s="65" t="e">
        <f>VLOOKUP(E494,'Trimming log'!$F$5:$V$5000,13,FALSE)</f>
        <v>#N/A</v>
      </c>
      <c r="R494" s="65" t="e">
        <f>VLOOKUP(E494,'Trimming log'!$F$5:$V$5000,14,FALSE)</f>
        <v>#N/A</v>
      </c>
      <c r="S494" s="65" t="e">
        <f>VLOOKUP(E494,'Trimming log'!$F$5:$V$5000,15,FALSE)</f>
        <v>#N/A</v>
      </c>
      <c r="T494" s="65" t="e">
        <f t="shared" si="93"/>
        <v>#N/A</v>
      </c>
      <c r="U494" s="491" t="str">
        <f t="shared" si="94"/>
        <v/>
      </c>
      <c r="V494" s="74">
        <f t="shared" si="95"/>
        <v>0</v>
      </c>
      <c r="W494" s="134">
        <f t="shared" si="95"/>
        <v>0</v>
      </c>
      <c r="X494" s="134" t="e">
        <f>VLOOKUP(E494,'Trimming log'!$F$5:$Y$5000,19,FALSE)</f>
        <v>#N/A</v>
      </c>
      <c r="Y494" s="134" t="e">
        <f>VLOOKUP(E494,'Trimming log'!$F$5:$Y$5000,20,FALSE)</f>
        <v>#N/A</v>
      </c>
      <c r="Z494" s="135" t="e">
        <f t="shared" si="96"/>
        <v>#N/A</v>
      </c>
      <c r="AA494" s="135" t="e">
        <f t="shared" si="97"/>
        <v>#N/A</v>
      </c>
      <c r="AB494" s="136" t="e">
        <f t="shared" si="98"/>
        <v>#N/A</v>
      </c>
      <c r="AC494" s="136" t="e">
        <f t="shared" si="99"/>
        <v>#N/A</v>
      </c>
      <c r="AD494" s="136" t="e">
        <f t="shared" si="100"/>
        <v>#N/A</v>
      </c>
      <c r="AE494" s="136" t="e">
        <f t="shared" si="101"/>
        <v>#N/A</v>
      </c>
    </row>
    <row r="495" spans="1:31" ht="15" customHeight="1">
      <c r="A495" s="67" t="str">
        <f t="shared" si="91"/>
        <v/>
      </c>
      <c r="B495" s="65">
        <f t="shared" si="102"/>
        <v>472</v>
      </c>
      <c r="C495" s="68" t="str">
        <f t="shared" si="92"/>
        <v/>
      </c>
      <c r="D495" s="69"/>
      <c r="E495" s="66"/>
      <c r="F495" s="65" t="e">
        <f>VLOOKUP(E495,'Trimming log'!$F$5:$V$5000,2,FALSE)</f>
        <v>#N/A</v>
      </c>
      <c r="G495" s="65" t="e">
        <f>VLOOKUP(E495,'Trimming log'!$F$5:$V$5000,3,FALSE)</f>
        <v>#N/A</v>
      </c>
      <c r="H495" s="508" t="e">
        <f>VLOOKUP(E495,'Trimming log'!$F$5:$V$5000,4,FALSE)</f>
        <v>#N/A</v>
      </c>
      <c r="I495" s="65" t="e">
        <f>VLOOKUP(E495,'Trimming log'!$F$5:$V$5000,5,FALSE)</f>
        <v>#N/A</v>
      </c>
      <c r="J495" s="65" t="e">
        <f>VLOOKUP(E495,'Trimming log'!$F$5:$V$5000,6,FALSE)</f>
        <v>#N/A</v>
      </c>
      <c r="K495" s="65" t="e">
        <f>VLOOKUP(E495,'Trimming log'!$F$5:$V$5000,7,FALSE)</f>
        <v>#N/A</v>
      </c>
      <c r="L495" s="65" t="e">
        <f>VLOOKUP(E495,'Trimming log'!$F$5:$V$5000,8,FALSE)</f>
        <v>#N/A</v>
      </c>
      <c r="M495" s="65" t="e">
        <f>VLOOKUP(E495,'Trimming log'!$F$5:$V$5000,9,FALSE)</f>
        <v>#N/A</v>
      </c>
      <c r="N495" s="507" t="e">
        <f>VLOOKUP(E495,'Trimming log'!$F$5:$V$5000,10,FALSE)</f>
        <v>#N/A</v>
      </c>
      <c r="O495" s="65" t="e">
        <f>VLOOKUP(E495,'Trimming log'!$F$5:$V$5000,11,FALSE)</f>
        <v>#N/A</v>
      </c>
      <c r="P495" s="65" t="e">
        <f>VLOOKUP(E495,'Trimming log'!$F$5:$V$5000,12,FALSE)</f>
        <v>#N/A</v>
      </c>
      <c r="Q495" s="65" t="e">
        <f>VLOOKUP(E495,'Trimming log'!$F$5:$V$5000,13,FALSE)</f>
        <v>#N/A</v>
      </c>
      <c r="R495" s="65" t="e">
        <f>VLOOKUP(E495,'Trimming log'!$F$5:$V$5000,14,FALSE)</f>
        <v>#N/A</v>
      </c>
      <c r="S495" s="65" t="e">
        <f>VLOOKUP(E495,'Trimming log'!$F$5:$V$5000,15,FALSE)</f>
        <v>#N/A</v>
      </c>
      <c r="T495" s="65" t="e">
        <f t="shared" si="93"/>
        <v>#N/A</v>
      </c>
      <c r="U495" s="491" t="str">
        <f t="shared" si="94"/>
        <v/>
      </c>
      <c r="V495" s="74">
        <f t="shared" si="95"/>
        <v>0</v>
      </c>
      <c r="W495" s="134">
        <f t="shared" si="95"/>
        <v>0</v>
      </c>
      <c r="X495" s="134" t="e">
        <f>VLOOKUP(E495,'Trimming log'!$F$5:$Y$5000,19,FALSE)</f>
        <v>#N/A</v>
      </c>
      <c r="Y495" s="134" t="e">
        <f>VLOOKUP(E495,'Trimming log'!$F$5:$Y$5000,20,FALSE)</f>
        <v>#N/A</v>
      </c>
      <c r="Z495" s="135" t="e">
        <f t="shared" si="96"/>
        <v>#N/A</v>
      </c>
      <c r="AA495" s="135" t="e">
        <f t="shared" si="97"/>
        <v>#N/A</v>
      </c>
      <c r="AB495" s="136" t="e">
        <f t="shared" si="98"/>
        <v>#N/A</v>
      </c>
      <c r="AC495" s="136" t="e">
        <f t="shared" si="99"/>
        <v>#N/A</v>
      </c>
      <c r="AD495" s="136" t="e">
        <f t="shared" si="100"/>
        <v>#N/A</v>
      </c>
      <c r="AE495" s="136" t="e">
        <f t="shared" si="101"/>
        <v>#N/A</v>
      </c>
    </row>
    <row r="496" spans="1:31" ht="15" customHeight="1">
      <c r="A496" s="67" t="str">
        <f t="shared" si="91"/>
        <v/>
      </c>
      <c r="B496" s="65">
        <f t="shared" si="102"/>
        <v>473</v>
      </c>
      <c r="C496" s="68" t="str">
        <f t="shared" si="92"/>
        <v/>
      </c>
      <c r="D496" s="69"/>
      <c r="E496" s="66"/>
      <c r="F496" s="65" t="e">
        <f>VLOOKUP(E496,'Trimming log'!$F$5:$V$5000,2,FALSE)</f>
        <v>#N/A</v>
      </c>
      <c r="G496" s="65" t="e">
        <f>VLOOKUP(E496,'Trimming log'!$F$5:$V$5000,3,FALSE)</f>
        <v>#N/A</v>
      </c>
      <c r="H496" s="508" t="e">
        <f>VLOOKUP(E496,'Trimming log'!$F$5:$V$5000,4,FALSE)</f>
        <v>#N/A</v>
      </c>
      <c r="I496" s="65" t="e">
        <f>VLOOKUP(E496,'Trimming log'!$F$5:$V$5000,5,FALSE)</f>
        <v>#N/A</v>
      </c>
      <c r="J496" s="65" t="e">
        <f>VLOOKUP(E496,'Trimming log'!$F$5:$V$5000,6,FALSE)</f>
        <v>#N/A</v>
      </c>
      <c r="K496" s="65" t="e">
        <f>VLOOKUP(E496,'Trimming log'!$F$5:$V$5000,7,FALSE)</f>
        <v>#N/A</v>
      </c>
      <c r="L496" s="65" t="e">
        <f>VLOOKUP(E496,'Trimming log'!$F$5:$V$5000,8,FALSE)</f>
        <v>#N/A</v>
      </c>
      <c r="M496" s="65" t="e">
        <f>VLOOKUP(E496,'Trimming log'!$F$5:$V$5000,9,FALSE)</f>
        <v>#N/A</v>
      </c>
      <c r="N496" s="507" t="e">
        <f>VLOOKUP(E496,'Trimming log'!$F$5:$V$5000,10,FALSE)</f>
        <v>#N/A</v>
      </c>
      <c r="O496" s="65" t="e">
        <f>VLOOKUP(E496,'Trimming log'!$F$5:$V$5000,11,FALSE)</f>
        <v>#N/A</v>
      </c>
      <c r="P496" s="65" t="e">
        <f>VLOOKUP(E496,'Trimming log'!$F$5:$V$5000,12,FALSE)</f>
        <v>#N/A</v>
      </c>
      <c r="Q496" s="65" t="e">
        <f>VLOOKUP(E496,'Trimming log'!$F$5:$V$5000,13,FALSE)</f>
        <v>#N/A</v>
      </c>
      <c r="R496" s="65" t="e">
        <f>VLOOKUP(E496,'Trimming log'!$F$5:$V$5000,14,FALSE)</f>
        <v>#N/A</v>
      </c>
      <c r="S496" s="65" t="e">
        <f>VLOOKUP(E496,'Trimming log'!$F$5:$V$5000,15,FALSE)</f>
        <v>#N/A</v>
      </c>
      <c r="T496" s="65" t="e">
        <f t="shared" si="93"/>
        <v>#N/A</v>
      </c>
      <c r="U496" s="491" t="str">
        <f t="shared" si="94"/>
        <v/>
      </c>
      <c r="V496" s="74">
        <f t="shared" si="95"/>
        <v>0</v>
      </c>
      <c r="W496" s="134">
        <f t="shared" si="95"/>
        <v>0</v>
      </c>
      <c r="X496" s="134" t="e">
        <f>VLOOKUP(E496,'Trimming log'!$F$5:$Y$5000,19,FALSE)</f>
        <v>#N/A</v>
      </c>
      <c r="Y496" s="134" t="e">
        <f>VLOOKUP(E496,'Trimming log'!$F$5:$Y$5000,20,FALSE)</f>
        <v>#N/A</v>
      </c>
      <c r="Z496" s="135" t="e">
        <f t="shared" si="96"/>
        <v>#N/A</v>
      </c>
      <c r="AA496" s="135" t="e">
        <f t="shared" si="97"/>
        <v>#N/A</v>
      </c>
      <c r="AB496" s="136" t="e">
        <f t="shared" si="98"/>
        <v>#N/A</v>
      </c>
      <c r="AC496" s="136" t="e">
        <f t="shared" si="99"/>
        <v>#N/A</v>
      </c>
      <c r="AD496" s="136" t="e">
        <f t="shared" si="100"/>
        <v>#N/A</v>
      </c>
      <c r="AE496" s="136" t="e">
        <f t="shared" si="101"/>
        <v>#N/A</v>
      </c>
    </row>
    <row r="497" spans="1:31" ht="15" customHeight="1">
      <c r="A497" s="67" t="str">
        <f t="shared" si="91"/>
        <v/>
      </c>
      <c r="B497" s="65">
        <f t="shared" si="102"/>
        <v>474</v>
      </c>
      <c r="C497" s="68" t="str">
        <f t="shared" si="92"/>
        <v/>
      </c>
      <c r="D497" s="69"/>
      <c r="E497" s="66"/>
      <c r="F497" s="65" t="e">
        <f>VLOOKUP(E497,'Trimming log'!$F$5:$V$5000,2,FALSE)</f>
        <v>#N/A</v>
      </c>
      <c r="G497" s="65" t="e">
        <f>VLOOKUP(E497,'Trimming log'!$F$5:$V$5000,3,FALSE)</f>
        <v>#N/A</v>
      </c>
      <c r="H497" s="508" t="e">
        <f>VLOOKUP(E497,'Trimming log'!$F$5:$V$5000,4,FALSE)</f>
        <v>#N/A</v>
      </c>
      <c r="I497" s="65" t="e">
        <f>VLOOKUP(E497,'Trimming log'!$F$5:$V$5000,5,FALSE)</f>
        <v>#N/A</v>
      </c>
      <c r="J497" s="65" t="e">
        <f>VLOOKUP(E497,'Trimming log'!$F$5:$V$5000,6,FALSE)</f>
        <v>#N/A</v>
      </c>
      <c r="K497" s="65" t="e">
        <f>VLOOKUP(E497,'Trimming log'!$F$5:$V$5000,7,FALSE)</f>
        <v>#N/A</v>
      </c>
      <c r="L497" s="65" t="e">
        <f>VLOOKUP(E497,'Trimming log'!$F$5:$V$5000,8,FALSE)</f>
        <v>#N/A</v>
      </c>
      <c r="M497" s="65" t="e">
        <f>VLOOKUP(E497,'Trimming log'!$F$5:$V$5000,9,FALSE)</f>
        <v>#N/A</v>
      </c>
      <c r="N497" s="507" t="e">
        <f>VLOOKUP(E497,'Trimming log'!$F$5:$V$5000,10,FALSE)</f>
        <v>#N/A</v>
      </c>
      <c r="O497" s="65" t="e">
        <f>VLOOKUP(E497,'Trimming log'!$F$5:$V$5000,11,FALSE)</f>
        <v>#N/A</v>
      </c>
      <c r="P497" s="65" t="e">
        <f>VLOOKUP(E497,'Trimming log'!$F$5:$V$5000,12,FALSE)</f>
        <v>#N/A</v>
      </c>
      <c r="Q497" s="65" t="e">
        <f>VLOOKUP(E497,'Trimming log'!$F$5:$V$5000,13,FALSE)</f>
        <v>#N/A</v>
      </c>
      <c r="R497" s="65" t="e">
        <f>VLOOKUP(E497,'Trimming log'!$F$5:$V$5000,14,FALSE)</f>
        <v>#N/A</v>
      </c>
      <c r="S497" s="65" t="e">
        <f>VLOOKUP(E497,'Trimming log'!$F$5:$V$5000,15,FALSE)</f>
        <v>#N/A</v>
      </c>
      <c r="T497" s="65" t="e">
        <f t="shared" si="93"/>
        <v>#N/A</v>
      </c>
      <c r="U497" s="491" t="str">
        <f t="shared" si="94"/>
        <v/>
      </c>
      <c r="V497" s="74">
        <f t="shared" si="95"/>
        <v>0</v>
      </c>
      <c r="W497" s="134">
        <f t="shared" si="95"/>
        <v>0</v>
      </c>
      <c r="X497" s="134" t="e">
        <f>VLOOKUP(E497,'Trimming log'!$F$5:$Y$5000,19,FALSE)</f>
        <v>#N/A</v>
      </c>
      <c r="Y497" s="134" t="e">
        <f>VLOOKUP(E497,'Trimming log'!$F$5:$Y$5000,20,FALSE)</f>
        <v>#N/A</v>
      </c>
      <c r="Z497" s="135" t="e">
        <f t="shared" si="96"/>
        <v>#N/A</v>
      </c>
      <c r="AA497" s="135" t="e">
        <f t="shared" si="97"/>
        <v>#N/A</v>
      </c>
      <c r="AB497" s="136" t="e">
        <f t="shared" si="98"/>
        <v>#N/A</v>
      </c>
      <c r="AC497" s="136" t="e">
        <f t="shared" si="99"/>
        <v>#N/A</v>
      </c>
      <c r="AD497" s="136" t="e">
        <f t="shared" si="100"/>
        <v>#N/A</v>
      </c>
      <c r="AE497" s="136" t="e">
        <f t="shared" si="101"/>
        <v>#N/A</v>
      </c>
    </row>
    <row r="498" spans="1:31" ht="15" customHeight="1">
      <c r="A498" s="67" t="str">
        <f t="shared" si="91"/>
        <v/>
      </c>
      <c r="B498" s="65">
        <f t="shared" si="102"/>
        <v>475</v>
      </c>
      <c r="C498" s="68" t="str">
        <f t="shared" si="92"/>
        <v/>
      </c>
      <c r="D498" s="69"/>
      <c r="E498" s="66"/>
      <c r="F498" s="65" t="e">
        <f>VLOOKUP(E498,'Trimming log'!$F$5:$V$5000,2,FALSE)</f>
        <v>#N/A</v>
      </c>
      <c r="G498" s="65" t="e">
        <f>VLOOKUP(E498,'Trimming log'!$F$5:$V$5000,3,FALSE)</f>
        <v>#N/A</v>
      </c>
      <c r="H498" s="508" t="e">
        <f>VLOOKUP(E498,'Trimming log'!$F$5:$V$5000,4,FALSE)</f>
        <v>#N/A</v>
      </c>
      <c r="I498" s="65" t="e">
        <f>VLOOKUP(E498,'Trimming log'!$F$5:$V$5000,5,FALSE)</f>
        <v>#N/A</v>
      </c>
      <c r="J498" s="65" t="e">
        <f>VLOOKUP(E498,'Trimming log'!$F$5:$V$5000,6,FALSE)</f>
        <v>#N/A</v>
      </c>
      <c r="K498" s="65" t="e">
        <f>VLOOKUP(E498,'Trimming log'!$F$5:$V$5000,7,FALSE)</f>
        <v>#N/A</v>
      </c>
      <c r="L498" s="65" t="e">
        <f>VLOOKUP(E498,'Trimming log'!$F$5:$V$5000,8,FALSE)</f>
        <v>#N/A</v>
      </c>
      <c r="M498" s="65" t="e">
        <f>VLOOKUP(E498,'Trimming log'!$F$5:$V$5000,9,FALSE)</f>
        <v>#N/A</v>
      </c>
      <c r="N498" s="507" t="e">
        <f>VLOOKUP(E498,'Trimming log'!$F$5:$V$5000,10,FALSE)</f>
        <v>#N/A</v>
      </c>
      <c r="O498" s="65" t="e">
        <f>VLOOKUP(E498,'Trimming log'!$F$5:$V$5000,11,FALSE)</f>
        <v>#N/A</v>
      </c>
      <c r="P498" s="65" t="e">
        <f>VLOOKUP(E498,'Trimming log'!$F$5:$V$5000,12,FALSE)</f>
        <v>#N/A</v>
      </c>
      <c r="Q498" s="65" t="e">
        <f>VLOOKUP(E498,'Trimming log'!$F$5:$V$5000,13,FALSE)</f>
        <v>#N/A</v>
      </c>
      <c r="R498" s="65" t="e">
        <f>VLOOKUP(E498,'Trimming log'!$F$5:$V$5000,14,FALSE)</f>
        <v>#N/A</v>
      </c>
      <c r="S498" s="65" t="e">
        <f>VLOOKUP(E498,'Trimming log'!$F$5:$V$5000,15,FALSE)</f>
        <v>#N/A</v>
      </c>
      <c r="T498" s="65" t="e">
        <f t="shared" si="93"/>
        <v>#N/A</v>
      </c>
      <c r="U498" s="491" t="str">
        <f t="shared" si="94"/>
        <v/>
      </c>
      <c r="V498" s="74">
        <f t="shared" si="95"/>
        <v>0</v>
      </c>
      <c r="W498" s="134">
        <f t="shared" si="95"/>
        <v>0</v>
      </c>
      <c r="X498" s="134" t="e">
        <f>VLOOKUP(E498,'Trimming log'!$F$5:$Y$5000,19,FALSE)</f>
        <v>#N/A</v>
      </c>
      <c r="Y498" s="134" t="e">
        <f>VLOOKUP(E498,'Trimming log'!$F$5:$Y$5000,20,FALSE)</f>
        <v>#N/A</v>
      </c>
      <c r="Z498" s="135" t="e">
        <f t="shared" si="96"/>
        <v>#N/A</v>
      </c>
      <c r="AA498" s="135" t="e">
        <f t="shared" si="97"/>
        <v>#N/A</v>
      </c>
      <c r="AB498" s="136" t="e">
        <f t="shared" si="98"/>
        <v>#N/A</v>
      </c>
      <c r="AC498" s="136" t="e">
        <f t="shared" si="99"/>
        <v>#N/A</v>
      </c>
      <c r="AD498" s="136" t="e">
        <f t="shared" si="100"/>
        <v>#N/A</v>
      </c>
      <c r="AE498" s="136" t="e">
        <f t="shared" si="101"/>
        <v>#N/A</v>
      </c>
    </row>
    <row r="499" spans="1:31" ht="15" customHeight="1">
      <c r="A499" s="67" t="str">
        <f t="shared" si="91"/>
        <v/>
      </c>
      <c r="B499" s="65">
        <f t="shared" si="102"/>
        <v>476</v>
      </c>
      <c r="C499" s="68" t="str">
        <f t="shared" si="92"/>
        <v/>
      </c>
      <c r="D499" s="69"/>
      <c r="E499" s="66"/>
      <c r="F499" s="65" t="e">
        <f>VLOOKUP(E499,'Trimming log'!$F$5:$V$5000,2,FALSE)</f>
        <v>#N/A</v>
      </c>
      <c r="G499" s="65" t="e">
        <f>VLOOKUP(E499,'Trimming log'!$F$5:$V$5000,3,FALSE)</f>
        <v>#N/A</v>
      </c>
      <c r="H499" s="508" t="e">
        <f>VLOOKUP(E499,'Trimming log'!$F$5:$V$5000,4,FALSE)</f>
        <v>#N/A</v>
      </c>
      <c r="I499" s="65" t="e">
        <f>VLOOKUP(E499,'Trimming log'!$F$5:$V$5000,5,FALSE)</f>
        <v>#N/A</v>
      </c>
      <c r="J499" s="65" t="e">
        <f>VLOOKUP(E499,'Trimming log'!$F$5:$V$5000,6,FALSE)</f>
        <v>#N/A</v>
      </c>
      <c r="K499" s="65" t="e">
        <f>VLOOKUP(E499,'Trimming log'!$F$5:$V$5000,7,FALSE)</f>
        <v>#N/A</v>
      </c>
      <c r="L499" s="65" t="e">
        <f>VLOOKUP(E499,'Trimming log'!$F$5:$V$5000,8,FALSE)</f>
        <v>#N/A</v>
      </c>
      <c r="M499" s="65" t="e">
        <f>VLOOKUP(E499,'Trimming log'!$F$5:$V$5000,9,FALSE)</f>
        <v>#N/A</v>
      </c>
      <c r="N499" s="507" t="e">
        <f>VLOOKUP(E499,'Trimming log'!$F$5:$V$5000,10,FALSE)</f>
        <v>#N/A</v>
      </c>
      <c r="O499" s="65" t="e">
        <f>VLOOKUP(E499,'Trimming log'!$F$5:$V$5000,11,FALSE)</f>
        <v>#N/A</v>
      </c>
      <c r="P499" s="65" t="e">
        <f>VLOOKUP(E499,'Trimming log'!$F$5:$V$5000,12,FALSE)</f>
        <v>#N/A</v>
      </c>
      <c r="Q499" s="65" t="e">
        <f>VLOOKUP(E499,'Trimming log'!$F$5:$V$5000,13,FALSE)</f>
        <v>#N/A</v>
      </c>
      <c r="R499" s="65" t="e">
        <f>VLOOKUP(E499,'Trimming log'!$F$5:$V$5000,14,FALSE)</f>
        <v>#N/A</v>
      </c>
      <c r="S499" s="65" t="e">
        <f>VLOOKUP(E499,'Trimming log'!$F$5:$V$5000,15,FALSE)</f>
        <v>#N/A</v>
      </c>
      <c r="T499" s="65" t="e">
        <f t="shared" si="93"/>
        <v>#N/A</v>
      </c>
      <c r="U499" s="491" t="str">
        <f t="shared" si="94"/>
        <v/>
      </c>
      <c r="V499" s="74">
        <f t="shared" si="95"/>
        <v>0</v>
      </c>
      <c r="W499" s="134">
        <f t="shared" si="95"/>
        <v>0</v>
      </c>
      <c r="X499" s="134" t="e">
        <f>VLOOKUP(E499,'Trimming log'!$F$5:$Y$5000,19,FALSE)</f>
        <v>#N/A</v>
      </c>
      <c r="Y499" s="134" t="e">
        <f>VLOOKUP(E499,'Trimming log'!$F$5:$Y$5000,20,FALSE)</f>
        <v>#N/A</v>
      </c>
      <c r="Z499" s="135" t="e">
        <f t="shared" si="96"/>
        <v>#N/A</v>
      </c>
      <c r="AA499" s="135" t="e">
        <f t="shared" si="97"/>
        <v>#N/A</v>
      </c>
      <c r="AB499" s="136" t="e">
        <f t="shared" si="98"/>
        <v>#N/A</v>
      </c>
      <c r="AC499" s="136" t="e">
        <f t="shared" si="99"/>
        <v>#N/A</v>
      </c>
      <c r="AD499" s="136" t="e">
        <f t="shared" si="100"/>
        <v>#N/A</v>
      </c>
      <c r="AE499" s="136" t="e">
        <f t="shared" si="101"/>
        <v>#N/A</v>
      </c>
    </row>
    <row r="500" spans="1:31" ht="15" customHeight="1">
      <c r="A500" s="67" t="str">
        <f t="shared" si="91"/>
        <v/>
      </c>
      <c r="B500" s="65">
        <f t="shared" si="102"/>
        <v>477</v>
      </c>
      <c r="C500" s="68" t="str">
        <f t="shared" si="92"/>
        <v/>
      </c>
      <c r="D500" s="69"/>
      <c r="E500" s="66"/>
      <c r="F500" s="65" t="e">
        <f>VLOOKUP(E500,'Trimming log'!$F$5:$V$5000,2,FALSE)</f>
        <v>#N/A</v>
      </c>
      <c r="G500" s="65" t="e">
        <f>VLOOKUP(E500,'Trimming log'!$F$5:$V$5000,3,FALSE)</f>
        <v>#N/A</v>
      </c>
      <c r="H500" s="508" t="e">
        <f>VLOOKUP(E500,'Trimming log'!$F$5:$V$5000,4,FALSE)</f>
        <v>#N/A</v>
      </c>
      <c r="I500" s="65" t="e">
        <f>VLOOKUP(E500,'Trimming log'!$F$5:$V$5000,5,FALSE)</f>
        <v>#N/A</v>
      </c>
      <c r="J500" s="65" t="e">
        <f>VLOOKUP(E500,'Trimming log'!$F$5:$V$5000,6,FALSE)</f>
        <v>#N/A</v>
      </c>
      <c r="K500" s="65" t="e">
        <f>VLOOKUP(E500,'Trimming log'!$F$5:$V$5000,7,FALSE)</f>
        <v>#N/A</v>
      </c>
      <c r="L500" s="65" t="e">
        <f>VLOOKUP(E500,'Trimming log'!$F$5:$V$5000,8,FALSE)</f>
        <v>#N/A</v>
      </c>
      <c r="M500" s="65" t="e">
        <f>VLOOKUP(E500,'Trimming log'!$F$5:$V$5000,9,FALSE)</f>
        <v>#N/A</v>
      </c>
      <c r="N500" s="507" t="e">
        <f>VLOOKUP(E500,'Trimming log'!$F$5:$V$5000,10,FALSE)</f>
        <v>#N/A</v>
      </c>
      <c r="O500" s="65" t="e">
        <f>VLOOKUP(E500,'Trimming log'!$F$5:$V$5000,11,FALSE)</f>
        <v>#N/A</v>
      </c>
      <c r="P500" s="65" t="e">
        <f>VLOOKUP(E500,'Trimming log'!$F$5:$V$5000,12,FALSE)</f>
        <v>#N/A</v>
      </c>
      <c r="Q500" s="65" t="e">
        <f>VLOOKUP(E500,'Trimming log'!$F$5:$V$5000,13,FALSE)</f>
        <v>#N/A</v>
      </c>
      <c r="R500" s="65" t="e">
        <f>VLOOKUP(E500,'Trimming log'!$F$5:$V$5000,14,FALSE)</f>
        <v>#N/A</v>
      </c>
      <c r="S500" s="65" t="e">
        <f>VLOOKUP(E500,'Trimming log'!$F$5:$V$5000,15,FALSE)</f>
        <v>#N/A</v>
      </c>
      <c r="T500" s="65" t="e">
        <f t="shared" si="93"/>
        <v>#N/A</v>
      </c>
      <c r="U500" s="491" t="str">
        <f t="shared" si="94"/>
        <v/>
      </c>
      <c r="V500" s="74">
        <f t="shared" si="95"/>
        <v>0</v>
      </c>
      <c r="W500" s="134">
        <f t="shared" si="95"/>
        <v>0</v>
      </c>
      <c r="X500" s="134" t="e">
        <f>VLOOKUP(E500,'Trimming log'!$F$5:$Y$5000,19,FALSE)</f>
        <v>#N/A</v>
      </c>
      <c r="Y500" s="134" t="e">
        <f>VLOOKUP(E500,'Trimming log'!$F$5:$Y$5000,20,FALSE)</f>
        <v>#N/A</v>
      </c>
      <c r="Z500" s="135" t="e">
        <f t="shared" si="96"/>
        <v>#N/A</v>
      </c>
      <c r="AA500" s="135" t="e">
        <f t="shared" si="97"/>
        <v>#N/A</v>
      </c>
      <c r="AB500" s="136" t="e">
        <f t="shared" si="98"/>
        <v>#N/A</v>
      </c>
      <c r="AC500" s="136" t="e">
        <f t="shared" si="99"/>
        <v>#N/A</v>
      </c>
      <c r="AD500" s="136" t="e">
        <f t="shared" si="100"/>
        <v>#N/A</v>
      </c>
      <c r="AE500" s="136" t="e">
        <f t="shared" si="101"/>
        <v>#N/A</v>
      </c>
    </row>
    <row r="501" spans="1:31" ht="15" customHeight="1">
      <c r="A501" s="67" t="str">
        <f t="shared" si="91"/>
        <v/>
      </c>
      <c r="B501" s="65">
        <f t="shared" si="102"/>
        <v>478</v>
      </c>
      <c r="C501" s="68" t="str">
        <f t="shared" si="92"/>
        <v/>
      </c>
      <c r="D501" s="69"/>
      <c r="E501" s="66"/>
      <c r="F501" s="65" t="e">
        <f>VLOOKUP(E501,'Trimming log'!$F$5:$V$5000,2,FALSE)</f>
        <v>#N/A</v>
      </c>
      <c r="G501" s="65" t="e">
        <f>VLOOKUP(E501,'Trimming log'!$F$5:$V$5000,3,FALSE)</f>
        <v>#N/A</v>
      </c>
      <c r="H501" s="508" t="e">
        <f>VLOOKUP(E501,'Trimming log'!$F$5:$V$5000,4,FALSE)</f>
        <v>#N/A</v>
      </c>
      <c r="I501" s="65" t="e">
        <f>VLOOKUP(E501,'Trimming log'!$F$5:$V$5000,5,FALSE)</f>
        <v>#N/A</v>
      </c>
      <c r="J501" s="65" t="e">
        <f>VLOOKUP(E501,'Trimming log'!$F$5:$V$5000,6,FALSE)</f>
        <v>#N/A</v>
      </c>
      <c r="K501" s="65" t="e">
        <f>VLOOKUP(E501,'Trimming log'!$F$5:$V$5000,7,FALSE)</f>
        <v>#N/A</v>
      </c>
      <c r="L501" s="65" t="e">
        <f>VLOOKUP(E501,'Trimming log'!$F$5:$V$5000,8,FALSE)</f>
        <v>#N/A</v>
      </c>
      <c r="M501" s="65" t="e">
        <f>VLOOKUP(E501,'Trimming log'!$F$5:$V$5000,9,FALSE)</f>
        <v>#N/A</v>
      </c>
      <c r="N501" s="507" t="e">
        <f>VLOOKUP(E501,'Trimming log'!$F$5:$V$5000,10,FALSE)</f>
        <v>#N/A</v>
      </c>
      <c r="O501" s="65" t="e">
        <f>VLOOKUP(E501,'Trimming log'!$F$5:$V$5000,11,FALSE)</f>
        <v>#N/A</v>
      </c>
      <c r="P501" s="65" t="e">
        <f>VLOOKUP(E501,'Trimming log'!$F$5:$V$5000,12,FALSE)</f>
        <v>#N/A</v>
      </c>
      <c r="Q501" s="65" t="e">
        <f>VLOOKUP(E501,'Trimming log'!$F$5:$V$5000,13,FALSE)</f>
        <v>#N/A</v>
      </c>
      <c r="R501" s="65" t="e">
        <f>VLOOKUP(E501,'Trimming log'!$F$5:$V$5000,14,FALSE)</f>
        <v>#N/A</v>
      </c>
      <c r="S501" s="65" t="e">
        <f>VLOOKUP(E501,'Trimming log'!$F$5:$V$5000,15,FALSE)</f>
        <v>#N/A</v>
      </c>
      <c r="T501" s="65" t="e">
        <f t="shared" si="93"/>
        <v>#N/A</v>
      </c>
      <c r="U501" s="491" t="str">
        <f t="shared" si="94"/>
        <v/>
      </c>
      <c r="V501" s="74">
        <f t="shared" si="95"/>
        <v>0</v>
      </c>
      <c r="W501" s="134">
        <f t="shared" si="95"/>
        <v>0</v>
      </c>
      <c r="X501" s="134" t="e">
        <f>VLOOKUP(E501,'Trimming log'!$F$5:$Y$5000,19,FALSE)</f>
        <v>#N/A</v>
      </c>
      <c r="Y501" s="134" t="e">
        <f>VLOOKUP(E501,'Trimming log'!$F$5:$Y$5000,20,FALSE)</f>
        <v>#N/A</v>
      </c>
      <c r="Z501" s="135" t="e">
        <f t="shared" si="96"/>
        <v>#N/A</v>
      </c>
      <c r="AA501" s="135" t="e">
        <f t="shared" si="97"/>
        <v>#N/A</v>
      </c>
      <c r="AB501" s="136" t="e">
        <f t="shared" si="98"/>
        <v>#N/A</v>
      </c>
      <c r="AC501" s="136" t="e">
        <f t="shared" si="99"/>
        <v>#N/A</v>
      </c>
      <c r="AD501" s="136" t="e">
        <f t="shared" si="100"/>
        <v>#N/A</v>
      </c>
      <c r="AE501" s="136" t="e">
        <f t="shared" si="101"/>
        <v>#N/A</v>
      </c>
    </row>
    <row r="502" spans="1:31" ht="15" customHeight="1">
      <c r="A502" s="67" t="str">
        <f t="shared" si="91"/>
        <v/>
      </c>
      <c r="B502" s="65">
        <f t="shared" si="102"/>
        <v>479</v>
      </c>
      <c r="C502" s="68" t="str">
        <f t="shared" si="92"/>
        <v/>
      </c>
      <c r="D502" s="69"/>
      <c r="E502" s="66"/>
      <c r="F502" s="65" t="e">
        <f>VLOOKUP(E502,'Trimming log'!$F$5:$V$5000,2,FALSE)</f>
        <v>#N/A</v>
      </c>
      <c r="G502" s="65" t="e">
        <f>VLOOKUP(E502,'Trimming log'!$F$5:$V$5000,3,FALSE)</f>
        <v>#N/A</v>
      </c>
      <c r="H502" s="508" t="e">
        <f>VLOOKUP(E502,'Trimming log'!$F$5:$V$5000,4,FALSE)</f>
        <v>#N/A</v>
      </c>
      <c r="I502" s="65" t="e">
        <f>VLOOKUP(E502,'Trimming log'!$F$5:$V$5000,5,FALSE)</f>
        <v>#N/A</v>
      </c>
      <c r="J502" s="65" t="e">
        <f>VLOOKUP(E502,'Trimming log'!$F$5:$V$5000,6,FALSE)</f>
        <v>#N/A</v>
      </c>
      <c r="K502" s="65" t="e">
        <f>VLOOKUP(E502,'Trimming log'!$F$5:$V$5000,7,FALSE)</f>
        <v>#N/A</v>
      </c>
      <c r="L502" s="65" t="e">
        <f>VLOOKUP(E502,'Trimming log'!$F$5:$V$5000,8,FALSE)</f>
        <v>#N/A</v>
      </c>
      <c r="M502" s="65" t="e">
        <f>VLOOKUP(E502,'Trimming log'!$F$5:$V$5000,9,FALSE)</f>
        <v>#N/A</v>
      </c>
      <c r="N502" s="507" t="e">
        <f>VLOOKUP(E502,'Trimming log'!$F$5:$V$5000,10,FALSE)</f>
        <v>#N/A</v>
      </c>
      <c r="O502" s="65" t="e">
        <f>VLOOKUP(E502,'Trimming log'!$F$5:$V$5000,11,FALSE)</f>
        <v>#N/A</v>
      </c>
      <c r="P502" s="65" t="e">
        <f>VLOOKUP(E502,'Trimming log'!$F$5:$V$5000,12,FALSE)</f>
        <v>#N/A</v>
      </c>
      <c r="Q502" s="65" t="e">
        <f>VLOOKUP(E502,'Trimming log'!$F$5:$V$5000,13,FALSE)</f>
        <v>#N/A</v>
      </c>
      <c r="R502" s="65" t="e">
        <f>VLOOKUP(E502,'Trimming log'!$F$5:$V$5000,14,FALSE)</f>
        <v>#N/A</v>
      </c>
      <c r="S502" s="65" t="e">
        <f>VLOOKUP(E502,'Trimming log'!$F$5:$V$5000,15,FALSE)</f>
        <v>#N/A</v>
      </c>
      <c r="T502" s="65" t="e">
        <f t="shared" si="93"/>
        <v>#N/A</v>
      </c>
      <c r="U502" s="491" t="str">
        <f t="shared" si="94"/>
        <v/>
      </c>
      <c r="V502" s="74">
        <f t="shared" si="95"/>
        <v>0</v>
      </c>
      <c r="W502" s="134">
        <f t="shared" si="95"/>
        <v>0</v>
      </c>
      <c r="X502" s="134" t="e">
        <f>VLOOKUP(E502,'Trimming log'!$F$5:$Y$5000,19,FALSE)</f>
        <v>#N/A</v>
      </c>
      <c r="Y502" s="134" t="e">
        <f>VLOOKUP(E502,'Trimming log'!$F$5:$Y$5000,20,FALSE)</f>
        <v>#N/A</v>
      </c>
      <c r="Z502" s="135" t="e">
        <f t="shared" si="96"/>
        <v>#N/A</v>
      </c>
      <c r="AA502" s="135" t="e">
        <f t="shared" si="97"/>
        <v>#N/A</v>
      </c>
      <c r="AB502" s="136" t="e">
        <f t="shared" si="98"/>
        <v>#N/A</v>
      </c>
      <c r="AC502" s="136" t="e">
        <f t="shared" si="99"/>
        <v>#N/A</v>
      </c>
      <c r="AD502" s="136" t="e">
        <f t="shared" si="100"/>
        <v>#N/A</v>
      </c>
      <c r="AE502" s="136" t="e">
        <f t="shared" si="101"/>
        <v>#N/A</v>
      </c>
    </row>
    <row r="503" spans="1:31" ht="15" customHeight="1">
      <c r="A503" s="67" t="str">
        <f t="shared" si="91"/>
        <v/>
      </c>
      <c r="B503" s="65">
        <f t="shared" si="102"/>
        <v>480</v>
      </c>
      <c r="C503" s="68" t="str">
        <f t="shared" si="92"/>
        <v/>
      </c>
      <c r="D503" s="69"/>
      <c r="E503" s="66"/>
      <c r="F503" s="65" t="e">
        <f>VLOOKUP(E503,'Trimming log'!$F$5:$V$5000,2,FALSE)</f>
        <v>#N/A</v>
      </c>
      <c r="G503" s="65" t="e">
        <f>VLOOKUP(E503,'Trimming log'!$F$5:$V$5000,3,FALSE)</f>
        <v>#N/A</v>
      </c>
      <c r="H503" s="508" t="e">
        <f>VLOOKUP(E503,'Trimming log'!$F$5:$V$5000,4,FALSE)</f>
        <v>#N/A</v>
      </c>
      <c r="I503" s="65" t="e">
        <f>VLOOKUP(E503,'Trimming log'!$F$5:$V$5000,5,FALSE)</f>
        <v>#N/A</v>
      </c>
      <c r="J503" s="65" t="e">
        <f>VLOOKUP(E503,'Trimming log'!$F$5:$V$5000,6,FALSE)</f>
        <v>#N/A</v>
      </c>
      <c r="K503" s="65" t="e">
        <f>VLOOKUP(E503,'Trimming log'!$F$5:$V$5000,7,FALSE)</f>
        <v>#N/A</v>
      </c>
      <c r="L503" s="65" t="e">
        <f>VLOOKUP(E503,'Trimming log'!$F$5:$V$5000,8,FALSE)</f>
        <v>#N/A</v>
      </c>
      <c r="M503" s="65" t="e">
        <f>VLOOKUP(E503,'Trimming log'!$F$5:$V$5000,9,FALSE)</f>
        <v>#N/A</v>
      </c>
      <c r="N503" s="507" t="e">
        <f>VLOOKUP(E503,'Trimming log'!$F$5:$V$5000,10,FALSE)</f>
        <v>#N/A</v>
      </c>
      <c r="O503" s="65" t="e">
        <f>VLOOKUP(E503,'Trimming log'!$F$5:$V$5000,11,FALSE)</f>
        <v>#N/A</v>
      </c>
      <c r="P503" s="65" t="e">
        <f>VLOOKUP(E503,'Trimming log'!$F$5:$V$5000,12,FALSE)</f>
        <v>#N/A</v>
      </c>
      <c r="Q503" s="65" t="e">
        <f>VLOOKUP(E503,'Trimming log'!$F$5:$V$5000,13,FALSE)</f>
        <v>#N/A</v>
      </c>
      <c r="R503" s="65" t="e">
        <f>VLOOKUP(E503,'Trimming log'!$F$5:$V$5000,14,FALSE)</f>
        <v>#N/A</v>
      </c>
      <c r="S503" s="65" t="e">
        <f>VLOOKUP(E503,'Trimming log'!$F$5:$V$5000,15,FALSE)</f>
        <v>#N/A</v>
      </c>
      <c r="T503" s="65" t="e">
        <f t="shared" si="93"/>
        <v>#N/A</v>
      </c>
      <c r="U503" s="491" t="str">
        <f t="shared" si="94"/>
        <v/>
      </c>
      <c r="V503" s="74">
        <f t="shared" si="95"/>
        <v>0</v>
      </c>
      <c r="W503" s="134">
        <f t="shared" si="95"/>
        <v>0</v>
      </c>
      <c r="X503" s="134" t="e">
        <f>VLOOKUP(E503,'Trimming log'!$F$5:$Y$5000,19,FALSE)</f>
        <v>#N/A</v>
      </c>
      <c r="Y503" s="134" t="e">
        <f>VLOOKUP(E503,'Trimming log'!$F$5:$Y$5000,20,FALSE)</f>
        <v>#N/A</v>
      </c>
      <c r="Z503" s="135" t="e">
        <f t="shared" si="96"/>
        <v>#N/A</v>
      </c>
      <c r="AA503" s="135" t="e">
        <f t="shared" si="97"/>
        <v>#N/A</v>
      </c>
      <c r="AB503" s="136" t="e">
        <f t="shared" si="98"/>
        <v>#N/A</v>
      </c>
      <c r="AC503" s="136" t="e">
        <f t="shared" si="99"/>
        <v>#N/A</v>
      </c>
      <c r="AD503" s="136" t="e">
        <f t="shared" si="100"/>
        <v>#N/A</v>
      </c>
      <c r="AE503" s="136" t="e">
        <f t="shared" si="101"/>
        <v>#N/A</v>
      </c>
    </row>
    <row r="504" spans="1:31" ht="15" customHeight="1">
      <c r="A504" s="67" t="str">
        <f t="shared" si="91"/>
        <v/>
      </c>
      <c r="B504" s="65">
        <f t="shared" si="102"/>
        <v>481</v>
      </c>
      <c r="C504" s="68" t="str">
        <f t="shared" si="92"/>
        <v/>
      </c>
      <c r="D504" s="69"/>
      <c r="E504" s="66"/>
      <c r="F504" s="65" t="e">
        <f>VLOOKUP(E504,'Trimming log'!$F$5:$V$5000,2,FALSE)</f>
        <v>#N/A</v>
      </c>
      <c r="G504" s="65" t="e">
        <f>VLOOKUP(E504,'Trimming log'!$F$5:$V$5000,3,FALSE)</f>
        <v>#N/A</v>
      </c>
      <c r="H504" s="508" t="e">
        <f>VLOOKUP(E504,'Trimming log'!$F$5:$V$5000,4,FALSE)</f>
        <v>#N/A</v>
      </c>
      <c r="I504" s="65" t="e">
        <f>VLOOKUP(E504,'Trimming log'!$F$5:$V$5000,5,FALSE)</f>
        <v>#N/A</v>
      </c>
      <c r="J504" s="65" t="e">
        <f>VLOOKUP(E504,'Trimming log'!$F$5:$V$5000,6,FALSE)</f>
        <v>#N/A</v>
      </c>
      <c r="K504" s="65" t="e">
        <f>VLOOKUP(E504,'Trimming log'!$F$5:$V$5000,7,FALSE)</f>
        <v>#N/A</v>
      </c>
      <c r="L504" s="65" t="e">
        <f>VLOOKUP(E504,'Trimming log'!$F$5:$V$5000,8,FALSE)</f>
        <v>#N/A</v>
      </c>
      <c r="M504" s="65" t="e">
        <f>VLOOKUP(E504,'Trimming log'!$F$5:$V$5000,9,FALSE)</f>
        <v>#N/A</v>
      </c>
      <c r="N504" s="507" t="e">
        <f>VLOOKUP(E504,'Trimming log'!$F$5:$V$5000,10,FALSE)</f>
        <v>#N/A</v>
      </c>
      <c r="O504" s="65" t="e">
        <f>VLOOKUP(E504,'Trimming log'!$F$5:$V$5000,11,FALSE)</f>
        <v>#N/A</v>
      </c>
      <c r="P504" s="65" t="e">
        <f>VLOOKUP(E504,'Trimming log'!$F$5:$V$5000,12,FALSE)</f>
        <v>#N/A</v>
      </c>
      <c r="Q504" s="65" t="e">
        <f>VLOOKUP(E504,'Trimming log'!$F$5:$V$5000,13,FALSE)</f>
        <v>#N/A</v>
      </c>
      <c r="R504" s="65" t="e">
        <f>VLOOKUP(E504,'Trimming log'!$F$5:$V$5000,14,FALSE)</f>
        <v>#N/A</v>
      </c>
      <c r="S504" s="65" t="e">
        <f>VLOOKUP(E504,'Trimming log'!$F$5:$V$5000,15,FALSE)</f>
        <v>#N/A</v>
      </c>
      <c r="T504" s="65" t="e">
        <f t="shared" si="93"/>
        <v>#N/A</v>
      </c>
      <c r="U504" s="491" t="str">
        <f t="shared" si="94"/>
        <v/>
      </c>
      <c r="V504" s="74">
        <f t="shared" si="95"/>
        <v>0</v>
      </c>
      <c r="W504" s="134">
        <f t="shared" si="95"/>
        <v>0</v>
      </c>
      <c r="X504" s="134" t="e">
        <f>VLOOKUP(E504,'Trimming log'!$F$5:$Y$5000,19,FALSE)</f>
        <v>#N/A</v>
      </c>
      <c r="Y504" s="134" t="e">
        <f>VLOOKUP(E504,'Trimming log'!$F$5:$Y$5000,20,FALSE)</f>
        <v>#N/A</v>
      </c>
      <c r="Z504" s="135" t="e">
        <f t="shared" si="96"/>
        <v>#N/A</v>
      </c>
      <c r="AA504" s="135" t="e">
        <f t="shared" si="97"/>
        <v>#N/A</v>
      </c>
      <c r="AB504" s="136" t="e">
        <f t="shared" si="98"/>
        <v>#N/A</v>
      </c>
      <c r="AC504" s="136" t="e">
        <f t="shared" si="99"/>
        <v>#N/A</v>
      </c>
      <c r="AD504" s="136" t="e">
        <f t="shared" si="100"/>
        <v>#N/A</v>
      </c>
      <c r="AE504" s="136" t="e">
        <f t="shared" si="101"/>
        <v>#N/A</v>
      </c>
    </row>
    <row r="505" spans="1:31" ht="15" customHeight="1">
      <c r="A505" s="67" t="str">
        <f t="shared" si="91"/>
        <v/>
      </c>
      <c r="B505" s="65">
        <f t="shared" si="102"/>
        <v>482</v>
      </c>
      <c r="C505" s="68" t="str">
        <f t="shared" si="92"/>
        <v/>
      </c>
      <c r="D505" s="69"/>
      <c r="E505" s="66"/>
      <c r="F505" s="65" t="e">
        <f>VLOOKUP(E505,'Trimming log'!$F$5:$V$5000,2,FALSE)</f>
        <v>#N/A</v>
      </c>
      <c r="G505" s="65" t="e">
        <f>VLOOKUP(E505,'Trimming log'!$F$5:$V$5000,3,FALSE)</f>
        <v>#N/A</v>
      </c>
      <c r="H505" s="508" t="e">
        <f>VLOOKUP(E505,'Trimming log'!$F$5:$V$5000,4,FALSE)</f>
        <v>#N/A</v>
      </c>
      <c r="I505" s="65" t="e">
        <f>VLOOKUP(E505,'Trimming log'!$F$5:$V$5000,5,FALSE)</f>
        <v>#N/A</v>
      </c>
      <c r="J505" s="65" t="e">
        <f>VLOOKUP(E505,'Trimming log'!$F$5:$V$5000,6,FALSE)</f>
        <v>#N/A</v>
      </c>
      <c r="K505" s="65" t="e">
        <f>VLOOKUP(E505,'Trimming log'!$F$5:$V$5000,7,FALSE)</f>
        <v>#N/A</v>
      </c>
      <c r="L505" s="65" t="e">
        <f>VLOOKUP(E505,'Trimming log'!$F$5:$V$5000,8,FALSE)</f>
        <v>#N/A</v>
      </c>
      <c r="M505" s="65" t="e">
        <f>VLOOKUP(E505,'Trimming log'!$F$5:$V$5000,9,FALSE)</f>
        <v>#N/A</v>
      </c>
      <c r="N505" s="507" t="e">
        <f>VLOOKUP(E505,'Trimming log'!$F$5:$V$5000,10,FALSE)</f>
        <v>#N/A</v>
      </c>
      <c r="O505" s="65" t="e">
        <f>VLOOKUP(E505,'Trimming log'!$F$5:$V$5000,11,FALSE)</f>
        <v>#N/A</v>
      </c>
      <c r="P505" s="65" t="e">
        <f>VLOOKUP(E505,'Trimming log'!$F$5:$V$5000,12,FALSE)</f>
        <v>#N/A</v>
      </c>
      <c r="Q505" s="65" t="e">
        <f>VLOOKUP(E505,'Trimming log'!$F$5:$V$5000,13,FALSE)</f>
        <v>#N/A</v>
      </c>
      <c r="R505" s="65" t="e">
        <f>VLOOKUP(E505,'Trimming log'!$F$5:$V$5000,14,FALSE)</f>
        <v>#N/A</v>
      </c>
      <c r="S505" s="65" t="e">
        <f>VLOOKUP(E505,'Trimming log'!$F$5:$V$5000,15,FALSE)</f>
        <v>#N/A</v>
      </c>
      <c r="T505" s="65" t="e">
        <f t="shared" si="93"/>
        <v>#N/A</v>
      </c>
      <c r="U505" s="491" t="str">
        <f t="shared" si="94"/>
        <v/>
      </c>
      <c r="V505" s="74">
        <f t="shared" si="95"/>
        <v>0</v>
      </c>
      <c r="W505" s="134">
        <f t="shared" si="95"/>
        <v>0</v>
      </c>
      <c r="X505" s="134" t="e">
        <f>VLOOKUP(E505,'Trimming log'!$F$5:$Y$5000,19,FALSE)</f>
        <v>#N/A</v>
      </c>
      <c r="Y505" s="134" t="e">
        <f>VLOOKUP(E505,'Trimming log'!$F$5:$Y$5000,20,FALSE)</f>
        <v>#N/A</v>
      </c>
      <c r="Z505" s="135" t="e">
        <f t="shared" si="96"/>
        <v>#N/A</v>
      </c>
      <c r="AA505" s="135" t="e">
        <f t="shared" si="97"/>
        <v>#N/A</v>
      </c>
      <c r="AB505" s="136" t="e">
        <f t="shared" si="98"/>
        <v>#N/A</v>
      </c>
      <c r="AC505" s="136" t="e">
        <f t="shared" si="99"/>
        <v>#N/A</v>
      </c>
      <c r="AD505" s="136" t="e">
        <f t="shared" si="100"/>
        <v>#N/A</v>
      </c>
      <c r="AE505" s="136" t="e">
        <f t="shared" si="101"/>
        <v>#N/A</v>
      </c>
    </row>
    <row r="506" spans="1:31" ht="15" customHeight="1">
      <c r="A506" s="67" t="str">
        <f t="shared" si="91"/>
        <v/>
      </c>
      <c r="B506" s="65">
        <f t="shared" si="102"/>
        <v>483</v>
      </c>
      <c r="C506" s="68" t="str">
        <f t="shared" si="92"/>
        <v/>
      </c>
      <c r="D506" s="69"/>
      <c r="E506" s="66"/>
      <c r="F506" s="65" t="e">
        <f>VLOOKUP(E506,'Trimming log'!$F$5:$V$5000,2,FALSE)</f>
        <v>#N/A</v>
      </c>
      <c r="G506" s="65" t="e">
        <f>VLOOKUP(E506,'Trimming log'!$F$5:$V$5000,3,FALSE)</f>
        <v>#N/A</v>
      </c>
      <c r="H506" s="508" t="e">
        <f>VLOOKUP(E506,'Trimming log'!$F$5:$V$5000,4,FALSE)</f>
        <v>#N/A</v>
      </c>
      <c r="I506" s="65" t="e">
        <f>VLOOKUP(E506,'Trimming log'!$F$5:$V$5000,5,FALSE)</f>
        <v>#N/A</v>
      </c>
      <c r="J506" s="65" t="e">
        <f>VLOOKUP(E506,'Trimming log'!$F$5:$V$5000,6,FALSE)</f>
        <v>#N/A</v>
      </c>
      <c r="K506" s="65" t="e">
        <f>VLOOKUP(E506,'Trimming log'!$F$5:$V$5000,7,FALSE)</f>
        <v>#N/A</v>
      </c>
      <c r="L506" s="65" t="e">
        <f>VLOOKUP(E506,'Trimming log'!$F$5:$V$5000,8,FALSE)</f>
        <v>#N/A</v>
      </c>
      <c r="M506" s="65" t="e">
        <f>VLOOKUP(E506,'Trimming log'!$F$5:$V$5000,9,FALSE)</f>
        <v>#N/A</v>
      </c>
      <c r="N506" s="507" t="e">
        <f>VLOOKUP(E506,'Trimming log'!$F$5:$V$5000,10,FALSE)</f>
        <v>#N/A</v>
      </c>
      <c r="O506" s="65" t="e">
        <f>VLOOKUP(E506,'Trimming log'!$F$5:$V$5000,11,FALSE)</f>
        <v>#N/A</v>
      </c>
      <c r="P506" s="65" t="e">
        <f>VLOOKUP(E506,'Trimming log'!$F$5:$V$5000,12,FALSE)</f>
        <v>#N/A</v>
      </c>
      <c r="Q506" s="65" t="e">
        <f>VLOOKUP(E506,'Trimming log'!$F$5:$V$5000,13,FALSE)</f>
        <v>#N/A</v>
      </c>
      <c r="R506" s="65" t="e">
        <f>VLOOKUP(E506,'Trimming log'!$F$5:$V$5000,14,FALSE)</f>
        <v>#N/A</v>
      </c>
      <c r="S506" s="65" t="e">
        <f>VLOOKUP(E506,'Trimming log'!$F$5:$V$5000,15,FALSE)</f>
        <v>#N/A</v>
      </c>
      <c r="T506" s="65" t="e">
        <f t="shared" si="93"/>
        <v>#N/A</v>
      </c>
      <c r="U506" s="491" t="str">
        <f t="shared" si="94"/>
        <v/>
      </c>
      <c r="V506" s="74">
        <f t="shared" si="95"/>
        <v>0</v>
      </c>
      <c r="W506" s="134">
        <f t="shared" si="95"/>
        <v>0</v>
      </c>
      <c r="X506" s="134" t="e">
        <f>VLOOKUP(E506,'Trimming log'!$F$5:$Y$5000,19,FALSE)</f>
        <v>#N/A</v>
      </c>
      <c r="Y506" s="134" t="e">
        <f>VLOOKUP(E506,'Trimming log'!$F$5:$Y$5000,20,FALSE)</f>
        <v>#N/A</v>
      </c>
      <c r="Z506" s="135" t="e">
        <f t="shared" si="96"/>
        <v>#N/A</v>
      </c>
      <c r="AA506" s="135" t="e">
        <f t="shared" si="97"/>
        <v>#N/A</v>
      </c>
      <c r="AB506" s="136" t="e">
        <f t="shared" si="98"/>
        <v>#N/A</v>
      </c>
      <c r="AC506" s="136" t="e">
        <f t="shared" si="99"/>
        <v>#N/A</v>
      </c>
      <c r="AD506" s="136" t="e">
        <f t="shared" si="100"/>
        <v>#N/A</v>
      </c>
      <c r="AE506" s="136" t="e">
        <f t="shared" si="101"/>
        <v>#N/A</v>
      </c>
    </row>
    <row r="507" spans="1:31" ht="15" customHeight="1">
      <c r="A507" s="67" t="str">
        <f t="shared" si="91"/>
        <v/>
      </c>
      <c r="B507" s="65">
        <f t="shared" si="102"/>
        <v>484</v>
      </c>
      <c r="C507" s="68" t="str">
        <f t="shared" si="92"/>
        <v/>
      </c>
      <c r="D507" s="69"/>
      <c r="E507" s="66"/>
      <c r="F507" s="65" t="e">
        <f>VLOOKUP(E507,'Trimming log'!$F$5:$V$5000,2,FALSE)</f>
        <v>#N/A</v>
      </c>
      <c r="G507" s="65" t="e">
        <f>VLOOKUP(E507,'Trimming log'!$F$5:$V$5000,3,FALSE)</f>
        <v>#N/A</v>
      </c>
      <c r="H507" s="508" t="e">
        <f>VLOOKUP(E507,'Trimming log'!$F$5:$V$5000,4,FALSE)</f>
        <v>#N/A</v>
      </c>
      <c r="I507" s="65" t="e">
        <f>VLOOKUP(E507,'Trimming log'!$F$5:$V$5000,5,FALSE)</f>
        <v>#N/A</v>
      </c>
      <c r="J507" s="65" t="e">
        <f>VLOOKUP(E507,'Trimming log'!$F$5:$V$5000,6,FALSE)</f>
        <v>#N/A</v>
      </c>
      <c r="K507" s="65" t="e">
        <f>VLOOKUP(E507,'Trimming log'!$F$5:$V$5000,7,FALSE)</f>
        <v>#N/A</v>
      </c>
      <c r="L507" s="65" t="e">
        <f>VLOOKUP(E507,'Trimming log'!$F$5:$V$5000,8,FALSE)</f>
        <v>#N/A</v>
      </c>
      <c r="M507" s="65" t="e">
        <f>VLOOKUP(E507,'Trimming log'!$F$5:$V$5000,9,FALSE)</f>
        <v>#N/A</v>
      </c>
      <c r="N507" s="507" t="e">
        <f>VLOOKUP(E507,'Trimming log'!$F$5:$V$5000,10,FALSE)</f>
        <v>#N/A</v>
      </c>
      <c r="O507" s="65" t="e">
        <f>VLOOKUP(E507,'Trimming log'!$F$5:$V$5000,11,FALSE)</f>
        <v>#N/A</v>
      </c>
      <c r="P507" s="65" t="e">
        <f>VLOOKUP(E507,'Trimming log'!$F$5:$V$5000,12,FALSE)</f>
        <v>#N/A</v>
      </c>
      <c r="Q507" s="65" t="e">
        <f>VLOOKUP(E507,'Trimming log'!$F$5:$V$5000,13,FALSE)</f>
        <v>#N/A</v>
      </c>
      <c r="R507" s="65" t="e">
        <f>VLOOKUP(E507,'Trimming log'!$F$5:$V$5000,14,FALSE)</f>
        <v>#N/A</v>
      </c>
      <c r="S507" s="65" t="e">
        <f>VLOOKUP(E507,'Trimming log'!$F$5:$V$5000,15,FALSE)</f>
        <v>#N/A</v>
      </c>
      <c r="T507" s="65" t="e">
        <f t="shared" si="93"/>
        <v>#N/A</v>
      </c>
      <c r="U507" s="491" t="str">
        <f t="shared" si="94"/>
        <v/>
      </c>
      <c r="V507" s="74">
        <f t="shared" si="95"/>
        <v>0</v>
      </c>
      <c r="W507" s="134">
        <f t="shared" si="95"/>
        <v>0</v>
      </c>
      <c r="X507" s="134" t="e">
        <f>VLOOKUP(E507,'Trimming log'!$F$5:$Y$5000,19,FALSE)</f>
        <v>#N/A</v>
      </c>
      <c r="Y507" s="134" t="e">
        <f>VLOOKUP(E507,'Trimming log'!$F$5:$Y$5000,20,FALSE)</f>
        <v>#N/A</v>
      </c>
      <c r="Z507" s="135" t="e">
        <f t="shared" si="96"/>
        <v>#N/A</v>
      </c>
      <c r="AA507" s="135" t="e">
        <f t="shared" si="97"/>
        <v>#N/A</v>
      </c>
      <c r="AB507" s="136" t="e">
        <f t="shared" si="98"/>
        <v>#N/A</v>
      </c>
      <c r="AC507" s="136" t="e">
        <f t="shared" si="99"/>
        <v>#N/A</v>
      </c>
      <c r="AD507" s="136" t="e">
        <f t="shared" si="100"/>
        <v>#N/A</v>
      </c>
      <c r="AE507" s="136" t="e">
        <f t="shared" si="101"/>
        <v>#N/A</v>
      </c>
    </row>
    <row r="508" spans="1:31" ht="15" customHeight="1">
      <c r="A508" s="67" t="str">
        <f t="shared" si="91"/>
        <v/>
      </c>
      <c r="B508" s="65">
        <f t="shared" si="102"/>
        <v>485</v>
      </c>
      <c r="C508" s="68" t="str">
        <f t="shared" si="92"/>
        <v/>
      </c>
      <c r="D508" s="69"/>
      <c r="E508" s="66"/>
      <c r="F508" s="65" t="e">
        <f>VLOOKUP(E508,'Trimming log'!$F$5:$V$5000,2,FALSE)</f>
        <v>#N/A</v>
      </c>
      <c r="G508" s="65" t="e">
        <f>VLOOKUP(E508,'Trimming log'!$F$5:$V$5000,3,FALSE)</f>
        <v>#N/A</v>
      </c>
      <c r="H508" s="508" t="e">
        <f>VLOOKUP(E508,'Trimming log'!$F$5:$V$5000,4,FALSE)</f>
        <v>#N/A</v>
      </c>
      <c r="I508" s="65" t="e">
        <f>VLOOKUP(E508,'Trimming log'!$F$5:$V$5000,5,FALSE)</f>
        <v>#N/A</v>
      </c>
      <c r="J508" s="65" t="e">
        <f>VLOOKUP(E508,'Trimming log'!$F$5:$V$5000,6,FALSE)</f>
        <v>#N/A</v>
      </c>
      <c r="K508" s="65" t="e">
        <f>VLOOKUP(E508,'Trimming log'!$F$5:$V$5000,7,FALSE)</f>
        <v>#N/A</v>
      </c>
      <c r="L508" s="65" t="e">
        <f>VLOOKUP(E508,'Trimming log'!$F$5:$V$5000,8,FALSE)</f>
        <v>#N/A</v>
      </c>
      <c r="M508" s="65" t="e">
        <f>VLOOKUP(E508,'Trimming log'!$F$5:$V$5000,9,FALSE)</f>
        <v>#N/A</v>
      </c>
      <c r="N508" s="507" t="e">
        <f>VLOOKUP(E508,'Trimming log'!$F$5:$V$5000,10,FALSE)</f>
        <v>#N/A</v>
      </c>
      <c r="O508" s="65" t="e">
        <f>VLOOKUP(E508,'Trimming log'!$F$5:$V$5000,11,FALSE)</f>
        <v>#N/A</v>
      </c>
      <c r="P508" s="65" t="e">
        <f>VLOOKUP(E508,'Trimming log'!$F$5:$V$5000,12,FALSE)</f>
        <v>#N/A</v>
      </c>
      <c r="Q508" s="65" t="e">
        <f>VLOOKUP(E508,'Trimming log'!$F$5:$V$5000,13,FALSE)</f>
        <v>#N/A</v>
      </c>
      <c r="R508" s="65" t="e">
        <f>VLOOKUP(E508,'Trimming log'!$F$5:$V$5000,14,FALSE)</f>
        <v>#N/A</v>
      </c>
      <c r="S508" s="65" t="e">
        <f>VLOOKUP(E508,'Trimming log'!$F$5:$V$5000,15,FALSE)</f>
        <v>#N/A</v>
      </c>
      <c r="T508" s="65" t="e">
        <f t="shared" si="93"/>
        <v>#N/A</v>
      </c>
      <c r="U508" s="491" t="str">
        <f t="shared" si="94"/>
        <v/>
      </c>
      <c r="V508" s="74">
        <f t="shared" si="95"/>
        <v>0</v>
      </c>
      <c r="W508" s="134">
        <f t="shared" si="95"/>
        <v>0</v>
      </c>
      <c r="X508" s="134" t="e">
        <f>VLOOKUP(E508,'Trimming log'!$F$5:$Y$5000,19,FALSE)</f>
        <v>#N/A</v>
      </c>
      <c r="Y508" s="134" t="e">
        <f>VLOOKUP(E508,'Trimming log'!$F$5:$Y$5000,20,FALSE)</f>
        <v>#N/A</v>
      </c>
      <c r="Z508" s="135" t="e">
        <f t="shared" si="96"/>
        <v>#N/A</v>
      </c>
      <c r="AA508" s="135" t="e">
        <f t="shared" si="97"/>
        <v>#N/A</v>
      </c>
      <c r="AB508" s="136" t="e">
        <f t="shared" si="98"/>
        <v>#N/A</v>
      </c>
      <c r="AC508" s="136" t="e">
        <f t="shared" si="99"/>
        <v>#N/A</v>
      </c>
      <c r="AD508" s="136" t="e">
        <f t="shared" si="100"/>
        <v>#N/A</v>
      </c>
      <c r="AE508" s="136" t="e">
        <f t="shared" si="101"/>
        <v>#N/A</v>
      </c>
    </row>
    <row r="509" spans="1:31" ht="15" customHeight="1">
      <c r="A509" s="67" t="str">
        <f t="shared" si="91"/>
        <v/>
      </c>
      <c r="B509" s="65">
        <f t="shared" si="102"/>
        <v>486</v>
      </c>
      <c r="C509" s="68" t="str">
        <f t="shared" si="92"/>
        <v/>
      </c>
      <c r="D509" s="69"/>
      <c r="E509" s="66"/>
      <c r="F509" s="65" t="e">
        <f>VLOOKUP(E509,'Trimming log'!$F$5:$V$5000,2,FALSE)</f>
        <v>#N/A</v>
      </c>
      <c r="G509" s="65" t="e">
        <f>VLOOKUP(E509,'Trimming log'!$F$5:$V$5000,3,FALSE)</f>
        <v>#N/A</v>
      </c>
      <c r="H509" s="508" t="e">
        <f>VLOOKUP(E509,'Trimming log'!$F$5:$V$5000,4,FALSE)</f>
        <v>#N/A</v>
      </c>
      <c r="I509" s="65" t="e">
        <f>VLOOKUP(E509,'Trimming log'!$F$5:$V$5000,5,FALSE)</f>
        <v>#N/A</v>
      </c>
      <c r="J509" s="65" t="e">
        <f>VLOOKUP(E509,'Trimming log'!$F$5:$V$5000,6,FALSE)</f>
        <v>#N/A</v>
      </c>
      <c r="K509" s="65" t="e">
        <f>VLOOKUP(E509,'Trimming log'!$F$5:$V$5000,7,FALSE)</f>
        <v>#N/A</v>
      </c>
      <c r="L509" s="65" t="e">
        <f>VLOOKUP(E509,'Trimming log'!$F$5:$V$5000,8,FALSE)</f>
        <v>#N/A</v>
      </c>
      <c r="M509" s="65" t="e">
        <f>VLOOKUP(E509,'Trimming log'!$F$5:$V$5000,9,FALSE)</f>
        <v>#N/A</v>
      </c>
      <c r="N509" s="507" t="e">
        <f>VLOOKUP(E509,'Trimming log'!$F$5:$V$5000,10,FALSE)</f>
        <v>#N/A</v>
      </c>
      <c r="O509" s="65" t="e">
        <f>VLOOKUP(E509,'Trimming log'!$F$5:$V$5000,11,FALSE)</f>
        <v>#N/A</v>
      </c>
      <c r="P509" s="65" t="e">
        <f>VLOOKUP(E509,'Trimming log'!$F$5:$V$5000,12,FALSE)</f>
        <v>#N/A</v>
      </c>
      <c r="Q509" s="65" t="e">
        <f>VLOOKUP(E509,'Trimming log'!$F$5:$V$5000,13,FALSE)</f>
        <v>#N/A</v>
      </c>
      <c r="R509" s="65" t="e">
        <f>VLOOKUP(E509,'Trimming log'!$F$5:$V$5000,14,FALSE)</f>
        <v>#N/A</v>
      </c>
      <c r="S509" s="65" t="e">
        <f>VLOOKUP(E509,'Trimming log'!$F$5:$V$5000,15,FALSE)</f>
        <v>#N/A</v>
      </c>
      <c r="T509" s="65" t="e">
        <f t="shared" si="93"/>
        <v>#N/A</v>
      </c>
      <c r="U509" s="491" t="str">
        <f t="shared" si="94"/>
        <v/>
      </c>
      <c r="V509" s="74">
        <f t="shared" si="95"/>
        <v>0</v>
      </c>
      <c r="W509" s="134">
        <f t="shared" si="95"/>
        <v>0</v>
      </c>
      <c r="X509" s="134" t="e">
        <f>VLOOKUP(E509,'Trimming log'!$F$5:$Y$5000,19,FALSE)</f>
        <v>#N/A</v>
      </c>
      <c r="Y509" s="134" t="e">
        <f>VLOOKUP(E509,'Trimming log'!$F$5:$Y$5000,20,FALSE)</f>
        <v>#N/A</v>
      </c>
      <c r="Z509" s="135" t="e">
        <f t="shared" si="96"/>
        <v>#N/A</v>
      </c>
      <c r="AA509" s="135" t="e">
        <f t="shared" si="97"/>
        <v>#N/A</v>
      </c>
      <c r="AB509" s="136" t="e">
        <f t="shared" si="98"/>
        <v>#N/A</v>
      </c>
      <c r="AC509" s="136" t="e">
        <f t="shared" si="99"/>
        <v>#N/A</v>
      </c>
      <c r="AD509" s="136" t="e">
        <f t="shared" si="100"/>
        <v>#N/A</v>
      </c>
      <c r="AE509" s="136" t="e">
        <f t="shared" si="101"/>
        <v>#N/A</v>
      </c>
    </row>
    <row r="510" spans="1:31" ht="15" customHeight="1">
      <c r="A510" s="67" t="str">
        <f t="shared" si="91"/>
        <v/>
      </c>
      <c r="B510" s="65">
        <f t="shared" si="102"/>
        <v>487</v>
      </c>
      <c r="C510" s="68" t="str">
        <f t="shared" si="92"/>
        <v/>
      </c>
      <c r="D510" s="69"/>
      <c r="E510" s="66"/>
      <c r="F510" s="65" t="e">
        <f>VLOOKUP(E510,'Trimming log'!$F$5:$V$5000,2,FALSE)</f>
        <v>#N/A</v>
      </c>
      <c r="G510" s="65" t="e">
        <f>VLOOKUP(E510,'Trimming log'!$F$5:$V$5000,3,FALSE)</f>
        <v>#N/A</v>
      </c>
      <c r="H510" s="508" t="e">
        <f>VLOOKUP(E510,'Trimming log'!$F$5:$V$5000,4,FALSE)</f>
        <v>#N/A</v>
      </c>
      <c r="I510" s="65" t="e">
        <f>VLOOKUP(E510,'Trimming log'!$F$5:$V$5000,5,FALSE)</f>
        <v>#N/A</v>
      </c>
      <c r="J510" s="65" t="e">
        <f>VLOOKUP(E510,'Trimming log'!$F$5:$V$5000,6,FALSE)</f>
        <v>#N/A</v>
      </c>
      <c r="K510" s="65" t="e">
        <f>VLOOKUP(E510,'Trimming log'!$F$5:$V$5000,7,FALSE)</f>
        <v>#N/A</v>
      </c>
      <c r="L510" s="65" t="e">
        <f>VLOOKUP(E510,'Trimming log'!$F$5:$V$5000,8,FALSE)</f>
        <v>#N/A</v>
      </c>
      <c r="M510" s="65" t="e">
        <f>VLOOKUP(E510,'Trimming log'!$F$5:$V$5000,9,FALSE)</f>
        <v>#N/A</v>
      </c>
      <c r="N510" s="507" t="e">
        <f>VLOOKUP(E510,'Trimming log'!$F$5:$V$5000,10,FALSE)</f>
        <v>#N/A</v>
      </c>
      <c r="O510" s="65" t="e">
        <f>VLOOKUP(E510,'Trimming log'!$F$5:$V$5000,11,FALSE)</f>
        <v>#N/A</v>
      </c>
      <c r="P510" s="65" t="e">
        <f>VLOOKUP(E510,'Trimming log'!$F$5:$V$5000,12,FALSE)</f>
        <v>#N/A</v>
      </c>
      <c r="Q510" s="65" t="e">
        <f>VLOOKUP(E510,'Trimming log'!$F$5:$V$5000,13,FALSE)</f>
        <v>#N/A</v>
      </c>
      <c r="R510" s="65" t="e">
        <f>VLOOKUP(E510,'Trimming log'!$F$5:$V$5000,14,FALSE)</f>
        <v>#N/A</v>
      </c>
      <c r="S510" s="65" t="e">
        <f>VLOOKUP(E510,'Trimming log'!$F$5:$V$5000,15,FALSE)</f>
        <v>#N/A</v>
      </c>
      <c r="T510" s="65" t="e">
        <f t="shared" si="93"/>
        <v>#N/A</v>
      </c>
      <c r="U510" s="491" t="str">
        <f t="shared" si="94"/>
        <v/>
      </c>
      <c r="V510" s="74">
        <f t="shared" si="95"/>
        <v>0</v>
      </c>
      <c r="W510" s="134">
        <f t="shared" si="95"/>
        <v>0</v>
      </c>
      <c r="X510" s="134" t="e">
        <f>VLOOKUP(E510,'Trimming log'!$F$5:$Y$5000,19,FALSE)</f>
        <v>#N/A</v>
      </c>
      <c r="Y510" s="134" t="e">
        <f>VLOOKUP(E510,'Trimming log'!$F$5:$Y$5000,20,FALSE)</f>
        <v>#N/A</v>
      </c>
      <c r="Z510" s="135" t="e">
        <f t="shared" si="96"/>
        <v>#N/A</v>
      </c>
      <c r="AA510" s="135" t="e">
        <f t="shared" si="97"/>
        <v>#N/A</v>
      </c>
      <c r="AB510" s="136" t="e">
        <f t="shared" si="98"/>
        <v>#N/A</v>
      </c>
      <c r="AC510" s="136" t="e">
        <f t="shared" si="99"/>
        <v>#N/A</v>
      </c>
      <c r="AD510" s="136" t="e">
        <f t="shared" si="100"/>
        <v>#N/A</v>
      </c>
      <c r="AE510" s="136" t="e">
        <f t="shared" si="101"/>
        <v>#N/A</v>
      </c>
    </row>
    <row r="511" spans="1:31" ht="15" customHeight="1">
      <c r="A511" s="67" t="str">
        <f t="shared" si="91"/>
        <v/>
      </c>
      <c r="B511" s="65">
        <f t="shared" si="102"/>
        <v>488</v>
      </c>
      <c r="C511" s="68" t="str">
        <f t="shared" si="92"/>
        <v/>
      </c>
      <c r="D511" s="69"/>
      <c r="E511" s="66"/>
      <c r="F511" s="65" t="e">
        <f>VLOOKUP(E511,'Trimming log'!$F$5:$V$5000,2,FALSE)</f>
        <v>#N/A</v>
      </c>
      <c r="G511" s="65" t="e">
        <f>VLOOKUP(E511,'Trimming log'!$F$5:$V$5000,3,FALSE)</f>
        <v>#N/A</v>
      </c>
      <c r="H511" s="508" t="e">
        <f>VLOOKUP(E511,'Trimming log'!$F$5:$V$5000,4,FALSE)</f>
        <v>#N/A</v>
      </c>
      <c r="I511" s="65" t="e">
        <f>VLOOKUP(E511,'Trimming log'!$F$5:$V$5000,5,FALSE)</f>
        <v>#N/A</v>
      </c>
      <c r="J511" s="65" t="e">
        <f>VLOOKUP(E511,'Trimming log'!$F$5:$V$5000,6,FALSE)</f>
        <v>#N/A</v>
      </c>
      <c r="K511" s="65" t="e">
        <f>VLOOKUP(E511,'Trimming log'!$F$5:$V$5000,7,FALSE)</f>
        <v>#N/A</v>
      </c>
      <c r="L511" s="65" t="e">
        <f>VLOOKUP(E511,'Trimming log'!$F$5:$V$5000,8,FALSE)</f>
        <v>#N/A</v>
      </c>
      <c r="M511" s="65" t="e">
        <f>VLOOKUP(E511,'Trimming log'!$F$5:$V$5000,9,FALSE)</f>
        <v>#N/A</v>
      </c>
      <c r="N511" s="507" t="e">
        <f>VLOOKUP(E511,'Trimming log'!$F$5:$V$5000,10,FALSE)</f>
        <v>#N/A</v>
      </c>
      <c r="O511" s="65" t="e">
        <f>VLOOKUP(E511,'Trimming log'!$F$5:$V$5000,11,FALSE)</f>
        <v>#N/A</v>
      </c>
      <c r="P511" s="65" t="e">
        <f>VLOOKUP(E511,'Trimming log'!$F$5:$V$5000,12,FALSE)</f>
        <v>#N/A</v>
      </c>
      <c r="Q511" s="65" t="e">
        <f>VLOOKUP(E511,'Trimming log'!$F$5:$V$5000,13,FALSE)</f>
        <v>#N/A</v>
      </c>
      <c r="R511" s="65" t="e">
        <f>VLOOKUP(E511,'Trimming log'!$F$5:$V$5000,14,FALSE)</f>
        <v>#N/A</v>
      </c>
      <c r="S511" s="65" t="e">
        <f>VLOOKUP(E511,'Trimming log'!$F$5:$V$5000,15,FALSE)</f>
        <v>#N/A</v>
      </c>
      <c r="T511" s="65" t="e">
        <f t="shared" si="93"/>
        <v>#N/A</v>
      </c>
      <c r="U511" s="491" t="str">
        <f t="shared" si="94"/>
        <v/>
      </c>
      <c r="V511" s="74">
        <f t="shared" si="95"/>
        <v>0</v>
      </c>
      <c r="W511" s="134">
        <f t="shared" si="95"/>
        <v>0</v>
      </c>
      <c r="X511" s="134" t="e">
        <f>VLOOKUP(E511,'Trimming log'!$F$5:$Y$5000,19,FALSE)</f>
        <v>#N/A</v>
      </c>
      <c r="Y511" s="134" t="e">
        <f>VLOOKUP(E511,'Trimming log'!$F$5:$Y$5000,20,FALSE)</f>
        <v>#N/A</v>
      </c>
      <c r="Z511" s="135" t="e">
        <f t="shared" si="96"/>
        <v>#N/A</v>
      </c>
      <c r="AA511" s="135" t="e">
        <f t="shared" si="97"/>
        <v>#N/A</v>
      </c>
      <c r="AB511" s="136" t="e">
        <f t="shared" si="98"/>
        <v>#N/A</v>
      </c>
      <c r="AC511" s="136" t="e">
        <f t="shared" si="99"/>
        <v>#N/A</v>
      </c>
      <c r="AD511" s="136" t="e">
        <f t="shared" si="100"/>
        <v>#N/A</v>
      </c>
      <c r="AE511" s="136" t="e">
        <f t="shared" si="101"/>
        <v>#N/A</v>
      </c>
    </row>
    <row r="512" spans="1:31" ht="15" customHeight="1">
      <c r="A512" s="67" t="str">
        <f t="shared" si="91"/>
        <v/>
      </c>
      <c r="B512" s="65">
        <f t="shared" si="102"/>
        <v>489</v>
      </c>
      <c r="C512" s="68" t="str">
        <f t="shared" si="92"/>
        <v/>
      </c>
      <c r="D512" s="69"/>
      <c r="E512" s="66"/>
      <c r="F512" s="65" t="e">
        <f>VLOOKUP(E512,'Trimming log'!$F$5:$V$5000,2,FALSE)</f>
        <v>#N/A</v>
      </c>
      <c r="G512" s="65" t="e">
        <f>VLOOKUP(E512,'Trimming log'!$F$5:$V$5000,3,FALSE)</f>
        <v>#N/A</v>
      </c>
      <c r="H512" s="508" t="e">
        <f>VLOOKUP(E512,'Trimming log'!$F$5:$V$5000,4,FALSE)</f>
        <v>#N/A</v>
      </c>
      <c r="I512" s="65" t="e">
        <f>VLOOKUP(E512,'Trimming log'!$F$5:$V$5000,5,FALSE)</f>
        <v>#N/A</v>
      </c>
      <c r="J512" s="65" t="e">
        <f>VLOOKUP(E512,'Trimming log'!$F$5:$V$5000,6,FALSE)</f>
        <v>#N/A</v>
      </c>
      <c r="K512" s="65" t="e">
        <f>VLOOKUP(E512,'Trimming log'!$F$5:$V$5000,7,FALSE)</f>
        <v>#N/A</v>
      </c>
      <c r="L512" s="65" t="e">
        <f>VLOOKUP(E512,'Trimming log'!$F$5:$V$5000,8,FALSE)</f>
        <v>#N/A</v>
      </c>
      <c r="M512" s="65" t="e">
        <f>VLOOKUP(E512,'Trimming log'!$F$5:$V$5000,9,FALSE)</f>
        <v>#N/A</v>
      </c>
      <c r="N512" s="507" t="e">
        <f>VLOOKUP(E512,'Trimming log'!$F$5:$V$5000,10,FALSE)</f>
        <v>#N/A</v>
      </c>
      <c r="O512" s="65" t="e">
        <f>VLOOKUP(E512,'Trimming log'!$F$5:$V$5000,11,FALSE)</f>
        <v>#N/A</v>
      </c>
      <c r="P512" s="65" t="e">
        <f>VLOOKUP(E512,'Trimming log'!$F$5:$V$5000,12,FALSE)</f>
        <v>#N/A</v>
      </c>
      <c r="Q512" s="65" t="e">
        <f>VLOOKUP(E512,'Trimming log'!$F$5:$V$5000,13,FALSE)</f>
        <v>#N/A</v>
      </c>
      <c r="R512" s="65" t="e">
        <f>VLOOKUP(E512,'Trimming log'!$F$5:$V$5000,14,FALSE)</f>
        <v>#N/A</v>
      </c>
      <c r="S512" s="65" t="e">
        <f>VLOOKUP(E512,'Trimming log'!$F$5:$V$5000,15,FALSE)</f>
        <v>#N/A</v>
      </c>
      <c r="T512" s="65" t="e">
        <f t="shared" si="93"/>
        <v>#N/A</v>
      </c>
      <c r="U512" s="491" t="str">
        <f t="shared" si="94"/>
        <v/>
      </c>
      <c r="V512" s="74">
        <f t="shared" si="95"/>
        <v>0</v>
      </c>
      <c r="W512" s="134">
        <f t="shared" si="95"/>
        <v>0</v>
      </c>
      <c r="X512" s="134" t="e">
        <f>VLOOKUP(E512,'Trimming log'!$F$5:$Y$5000,19,FALSE)</f>
        <v>#N/A</v>
      </c>
      <c r="Y512" s="134" t="e">
        <f>VLOOKUP(E512,'Trimming log'!$F$5:$Y$5000,20,FALSE)</f>
        <v>#N/A</v>
      </c>
      <c r="Z512" s="135" t="e">
        <f t="shared" si="96"/>
        <v>#N/A</v>
      </c>
      <c r="AA512" s="135" t="e">
        <f t="shared" si="97"/>
        <v>#N/A</v>
      </c>
      <c r="AB512" s="136" t="e">
        <f t="shared" si="98"/>
        <v>#N/A</v>
      </c>
      <c r="AC512" s="136" t="e">
        <f t="shared" si="99"/>
        <v>#N/A</v>
      </c>
      <c r="AD512" s="136" t="e">
        <f t="shared" si="100"/>
        <v>#N/A</v>
      </c>
      <c r="AE512" s="136" t="e">
        <f t="shared" si="101"/>
        <v>#N/A</v>
      </c>
    </row>
    <row r="513" spans="1:31" ht="15" customHeight="1">
      <c r="A513" s="67" t="str">
        <f t="shared" si="91"/>
        <v/>
      </c>
      <c r="B513" s="65">
        <f t="shared" si="102"/>
        <v>490</v>
      </c>
      <c r="C513" s="68" t="str">
        <f t="shared" si="92"/>
        <v/>
      </c>
      <c r="D513" s="69"/>
      <c r="E513" s="66"/>
      <c r="F513" s="65" t="e">
        <f>VLOOKUP(E513,'Trimming log'!$F$5:$V$5000,2,FALSE)</f>
        <v>#N/A</v>
      </c>
      <c r="G513" s="65" t="e">
        <f>VLOOKUP(E513,'Trimming log'!$F$5:$V$5000,3,FALSE)</f>
        <v>#N/A</v>
      </c>
      <c r="H513" s="508" t="e">
        <f>VLOOKUP(E513,'Trimming log'!$F$5:$V$5000,4,FALSE)</f>
        <v>#N/A</v>
      </c>
      <c r="I513" s="65" t="e">
        <f>VLOOKUP(E513,'Trimming log'!$F$5:$V$5000,5,FALSE)</f>
        <v>#N/A</v>
      </c>
      <c r="J513" s="65" t="e">
        <f>VLOOKUP(E513,'Trimming log'!$F$5:$V$5000,6,FALSE)</f>
        <v>#N/A</v>
      </c>
      <c r="K513" s="65" t="e">
        <f>VLOOKUP(E513,'Trimming log'!$F$5:$V$5000,7,FALSE)</f>
        <v>#N/A</v>
      </c>
      <c r="L513" s="65" t="e">
        <f>VLOOKUP(E513,'Trimming log'!$F$5:$V$5000,8,FALSE)</f>
        <v>#N/A</v>
      </c>
      <c r="M513" s="65" t="e">
        <f>VLOOKUP(E513,'Trimming log'!$F$5:$V$5000,9,FALSE)</f>
        <v>#N/A</v>
      </c>
      <c r="N513" s="507" t="e">
        <f>VLOOKUP(E513,'Trimming log'!$F$5:$V$5000,10,FALSE)</f>
        <v>#N/A</v>
      </c>
      <c r="O513" s="65" t="e">
        <f>VLOOKUP(E513,'Trimming log'!$F$5:$V$5000,11,FALSE)</f>
        <v>#N/A</v>
      </c>
      <c r="P513" s="65" t="e">
        <f>VLOOKUP(E513,'Trimming log'!$F$5:$V$5000,12,FALSE)</f>
        <v>#N/A</v>
      </c>
      <c r="Q513" s="65" t="e">
        <f>VLOOKUP(E513,'Trimming log'!$F$5:$V$5000,13,FALSE)</f>
        <v>#N/A</v>
      </c>
      <c r="R513" s="65" t="e">
        <f>VLOOKUP(E513,'Trimming log'!$F$5:$V$5000,14,FALSE)</f>
        <v>#N/A</v>
      </c>
      <c r="S513" s="65" t="e">
        <f>VLOOKUP(E513,'Trimming log'!$F$5:$V$5000,15,FALSE)</f>
        <v>#N/A</v>
      </c>
      <c r="T513" s="65" t="e">
        <f t="shared" si="93"/>
        <v>#N/A</v>
      </c>
      <c r="U513" s="491" t="str">
        <f t="shared" si="94"/>
        <v/>
      </c>
      <c r="V513" s="74">
        <f t="shared" si="95"/>
        <v>0</v>
      </c>
      <c r="W513" s="134">
        <f t="shared" si="95"/>
        <v>0</v>
      </c>
      <c r="X513" s="134" t="e">
        <f>VLOOKUP(E513,'Trimming log'!$F$5:$Y$5000,19,FALSE)</f>
        <v>#N/A</v>
      </c>
      <c r="Y513" s="134" t="e">
        <f>VLOOKUP(E513,'Trimming log'!$F$5:$Y$5000,20,FALSE)</f>
        <v>#N/A</v>
      </c>
      <c r="Z513" s="135" t="e">
        <f t="shared" si="96"/>
        <v>#N/A</v>
      </c>
      <c r="AA513" s="135" t="e">
        <f t="shared" si="97"/>
        <v>#N/A</v>
      </c>
      <c r="AB513" s="136" t="e">
        <f t="shared" si="98"/>
        <v>#N/A</v>
      </c>
      <c r="AC513" s="136" t="e">
        <f t="shared" si="99"/>
        <v>#N/A</v>
      </c>
      <c r="AD513" s="136" t="e">
        <f t="shared" si="100"/>
        <v>#N/A</v>
      </c>
      <c r="AE513" s="136" t="e">
        <f t="shared" si="101"/>
        <v>#N/A</v>
      </c>
    </row>
    <row r="514" spans="1:31" ht="15" customHeight="1">
      <c r="A514" s="67" t="str">
        <f t="shared" si="91"/>
        <v/>
      </c>
      <c r="B514" s="65">
        <f t="shared" si="102"/>
        <v>491</v>
      </c>
      <c r="C514" s="68" t="str">
        <f t="shared" si="92"/>
        <v/>
      </c>
      <c r="D514" s="69"/>
      <c r="E514" s="66"/>
      <c r="F514" s="65" t="e">
        <f>VLOOKUP(E514,'Trimming log'!$F$5:$V$5000,2,FALSE)</f>
        <v>#N/A</v>
      </c>
      <c r="G514" s="65" t="e">
        <f>VLOOKUP(E514,'Trimming log'!$F$5:$V$5000,3,FALSE)</f>
        <v>#N/A</v>
      </c>
      <c r="H514" s="508" t="e">
        <f>VLOOKUP(E514,'Trimming log'!$F$5:$V$5000,4,FALSE)</f>
        <v>#N/A</v>
      </c>
      <c r="I514" s="65" t="e">
        <f>VLOOKUP(E514,'Trimming log'!$F$5:$V$5000,5,FALSE)</f>
        <v>#N/A</v>
      </c>
      <c r="J514" s="65" t="e">
        <f>VLOOKUP(E514,'Trimming log'!$F$5:$V$5000,6,FALSE)</f>
        <v>#N/A</v>
      </c>
      <c r="K514" s="65" t="e">
        <f>VLOOKUP(E514,'Trimming log'!$F$5:$V$5000,7,FALSE)</f>
        <v>#N/A</v>
      </c>
      <c r="L514" s="65" t="e">
        <f>VLOOKUP(E514,'Trimming log'!$F$5:$V$5000,8,FALSE)</f>
        <v>#N/A</v>
      </c>
      <c r="M514" s="65" t="e">
        <f>VLOOKUP(E514,'Trimming log'!$F$5:$V$5000,9,FALSE)</f>
        <v>#N/A</v>
      </c>
      <c r="N514" s="507" t="e">
        <f>VLOOKUP(E514,'Trimming log'!$F$5:$V$5000,10,FALSE)</f>
        <v>#N/A</v>
      </c>
      <c r="O514" s="65" t="e">
        <f>VLOOKUP(E514,'Trimming log'!$F$5:$V$5000,11,FALSE)</f>
        <v>#N/A</v>
      </c>
      <c r="P514" s="65" t="e">
        <f>VLOOKUP(E514,'Trimming log'!$F$5:$V$5000,12,FALSE)</f>
        <v>#N/A</v>
      </c>
      <c r="Q514" s="65" t="e">
        <f>VLOOKUP(E514,'Trimming log'!$F$5:$V$5000,13,FALSE)</f>
        <v>#N/A</v>
      </c>
      <c r="R514" s="65" t="e">
        <f>VLOOKUP(E514,'Trimming log'!$F$5:$V$5000,14,FALSE)</f>
        <v>#N/A</v>
      </c>
      <c r="S514" s="65" t="e">
        <f>VLOOKUP(E514,'Trimming log'!$F$5:$V$5000,15,FALSE)</f>
        <v>#N/A</v>
      </c>
      <c r="T514" s="65" t="e">
        <f t="shared" si="93"/>
        <v>#N/A</v>
      </c>
      <c r="U514" s="491" t="str">
        <f t="shared" si="94"/>
        <v/>
      </c>
      <c r="V514" s="74">
        <f t="shared" si="95"/>
        <v>0</v>
      </c>
      <c r="W514" s="134">
        <f t="shared" si="95"/>
        <v>0</v>
      </c>
      <c r="X514" s="134" t="e">
        <f>VLOOKUP(E514,'Trimming log'!$F$5:$Y$5000,19,FALSE)</f>
        <v>#N/A</v>
      </c>
      <c r="Y514" s="134" t="e">
        <f>VLOOKUP(E514,'Trimming log'!$F$5:$Y$5000,20,FALSE)</f>
        <v>#N/A</v>
      </c>
      <c r="Z514" s="135" t="e">
        <f t="shared" si="96"/>
        <v>#N/A</v>
      </c>
      <c r="AA514" s="135" t="e">
        <f t="shared" si="97"/>
        <v>#N/A</v>
      </c>
      <c r="AB514" s="136" t="e">
        <f t="shared" si="98"/>
        <v>#N/A</v>
      </c>
      <c r="AC514" s="136" t="e">
        <f t="shared" si="99"/>
        <v>#N/A</v>
      </c>
      <c r="AD514" s="136" t="e">
        <f t="shared" si="100"/>
        <v>#N/A</v>
      </c>
      <c r="AE514" s="136" t="e">
        <f t="shared" si="101"/>
        <v>#N/A</v>
      </c>
    </row>
    <row r="515" spans="1:31" ht="15" customHeight="1">
      <c r="A515" s="67" t="str">
        <f t="shared" si="91"/>
        <v/>
      </c>
      <c r="B515" s="65">
        <f t="shared" si="102"/>
        <v>492</v>
      </c>
      <c r="C515" s="68" t="str">
        <f t="shared" si="92"/>
        <v/>
      </c>
      <c r="D515" s="69"/>
      <c r="E515" s="66"/>
      <c r="F515" s="65" t="e">
        <f>VLOOKUP(E515,'Trimming log'!$F$5:$V$5000,2,FALSE)</f>
        <v>#N/A</v>
      </c>
      <c r="G515" s="65" t="e">
        <f>VLOOKUP(E515,'Trimming log'!$F$5:$V$5000,3,FALSE)</f>
        <v>#N/A</v>
      </c>
      <c r="H515" s="508" t="e">
        <f>VLOOKUP(E515,'Trimming log'!$F$5:$V$5000,4,FALSE)</f>
        <v>#N/A</v>
      </c>
      <c r="I515" s="65" t="e">
        <f>VLOOKUP(E515,'Trimming log'!$F$5:$V$5000,5,FALSE)</f>
        <v>#N/A</v>
      </c>
      <c r="J515" s="65" t="e">
        <f>VLOOKUP(E515,'Trimming log'!$F$5:$V$5000,6,FALSE)</f>
        <v>#N/A</v>
      </c>
      <c r="K515" s="65" t="e">
        <f>VLOOKUP(E515,'Trimming log'!$F$5:$V$5000,7,FALSE)</f>
        <v>#N/A</v>
      </c>
      <c r="L515" s="65" t="e">
        <f>VLOOKUP(E515,'Trimming log'!$F$5:$V$5000,8,FALSE)</f>
        <v>#N/A</v>
      </c>
      <c r="M515" s="65" t="e">
        <f>VLOOKUP(E515,'Trimming log'!$F$5:$V$5000,9,FALSE)</f>
        <v>#N/A</v>
      </c>
      <c r="N515" s="507" t="e">
        <f>VLOOKUP(E515,'Trimming log'!$F$5:$V$5000,10,FALSE)</f>
        <v>#N/A</v>
      </c>
      <c r="O515" s="65" t="e">
        <f>VLOOKUP(E515,'Trimming log'!$F$5:$V$5000,11,FALSE)</f>
        <v>#N/A</v>
      </c>
      <c r="P515" s="65" t="e">
        <f>VLOOKUP(E515,'Trimming log'!$F$5:$V$5000,12,FALSE)</f>
        <v>#N/A</v>
      </c>
      <c r="Q515" s="65" t="e">
        <f>VLOOKUP(E515,'Trimming log'!$F$5:$V$5000,13,FALSE)</f>
        <v>#N/A</v>
      </c>
      <c r="R515" s="65" t="e">
        <f>VLOOKUP(E515,'Trimming log'!$F$5:$V$5000,14,FALSE)</f>
        <v>#N/A</v>
      </c>
      <c r="S515" s="65" t="e">
        <f>VLOOKUP(E515,'Trimming log'!$F$5:$V$5000,15,FALSE)</f>
        <v>#N/A</v>
      </c>
      <c r="T515" s="65" t="e">
        <f t="shared" si="93"/>
        <v>#N/A</v>
      </c>
      <c r="U515" s="491" t="str">
        <f t="shared" si="94"/>
        <v/>
      </c>
      <c r="V515" s="74">
        <f t="shared" si="95"/>
        <v>0</v>
      </c>
      <c r="W515" s="134">
        <f t="shared" si="95"/>
        <v>0</v>
      </c>
      <c r="X515" s="134" t="e">
        <f>VLOOKUP(E515,'Trimming log'!$F$5:$Y$5000,19,FALSE)</f>
        <v>#N/A</v>
      </c>
      <c r="Y515" s="134" t="e">
        <f>VLOOKUP(E515,'Trimming log'!$F$5:$Y$5000,20,FALSE)</f>
        <v>#N/A</v>
      </c>
      <c r="Z515" s="135" t="e">
        <f t="shared" si="96"/>
        <v>#N/A</v>
      </c>
      <c r="AA515" s="135" t="e">
        <f t="shared" si="97"/>
        <v>#N/A</v>
      </c>
      <c r="AB515" s="136" t="e">
        <f t="shared" si="98"/>
        <v>#N/A</v>
      </c>
      <c r="AC515" s="136" t="e">
        <f t="shared" si="99"/>
        <v>#N/A</v>
      </c>
      <c r="AD515" s="136" t="e">
        <f t="shared" si="100"/>
        <v>#N/A</v>
      </c>
      <c r="AE515" s="136" t="e">
        <f t="shared" si="101"/>
        <v>#N/A</v>
      </c>
    </row>
    <row r="516" spans="1:31" ht="15" customHeight="1">
      <c r="A516" s="67" t="str">
        <f t="shared" si="91"/>
        <v/>
      </c>
      <c r="B516" s="65">
        <f t="shared" si="102"/>
        <v>493</v>
      </c>
      <c r="C516" s="68" t="str">
        <f t="shared" si="92"/>
        <v/>
      </c>
      <c r="D516" s="69"/>
      <c r="E516" s="66"/>
      <c r="F516" s="65" t="e">
        <f>VLOOKUP(E516,'Trimming log'!$F$5:$V$5000,2,FALSE)</f>
        <v>#N/A</v>
      </c>
      <c r="G516" s="65" t="e">
        <f>VLOOKUP(E516,'Trimming log'!$F$5:$V$5000,3,FALSE)</f>
        <v>#N/A</v>
      </c>
      <c r="H516" s="508" t="e">
        <f>VLOOKUP(E516,'Trimming log'!$F$5:$V$5000,4,FALSE)</f>
        <v>#N/A</v>
      </c>
      <c r="I516" s="65" t="e">
        <f>VLOOKUP(E516,'Trimming log'!$F$5:$V$5000,5,FALSE)</f>
        <v>#N/A</v>
      </c>
      <c r="J516" s="65" t="e">
        <f>VLOOKUP(E516,'Trimming log'!$F$5:$V$5000,6,FALSE)</f>
        <v>#N/A</v>
      </c>
      <c r="K516" s="65" t="e">
        <f>VLOOKUP(E516,'Trimming log'!$F$5:$V$5000,7,FALSE)</f>
        <v>#N/A</v>
      </c>
      <c r="L516" s="65" t="e">
        <f>VLOOKUP(E516,'Trimming log'!$F$5:$V$5000,8,FALSE)</f>
        <v>#N/A</v>
      </c>
      <c r="M516" s="65" t="e">
        <f>VLOOKUP(E516,'Trimming log'!$F$5:$V$5000,9,FALSE)</f>
        <v>#N/A</v>
      </c>
      <c r="N516" s="507" t="e">
        <f>VLOOKUP(E516,'Trimming log'!$F$5:$V$5000,10,FALSE)</f>
        <v>#N/A</v>
      </c>
      <c r="O516" s="65" t="e">
        <f>VLOOKUP(E516,'Trimming log'!$F$5:$V$5000,11,FALSE)</f>
        <v>#N/A</v>
      </c>
      <c r="P516" s="65" t="e">
        <f>VLOOKUP(E516,'Trimming log'!$F$5:$V$5000,12,FALSE)</f>
        <v>#N/A</v>
      </c>
      <c r="Q516" s="65" t="e">
        <f>VLOOKUP(E516,'Trimming log'!$F$5:$V$5000,13,FALSE)</f>
        <v>#N/A</v>
      </c>
      <c r="R516" s="65" t="e">
        <f>VLOOKUP(E516,'Trimming log'!$F$5:$V$5000,14,FALSE)</f>
        <v>#N/A</v>
      </c>
      <c r="S516" s="65" t="e">
        <f>VLOOKUP(E516,'Trimming log'!$F$5:$V$5000,15,FALSE)</f>
        <v>#N/A</v>
      </c>
      <c r="T516" s="65" t="e">
        <f t="shared" si="93"/>
        <v>#N/A</v>
      </c>
      <c r="U516" s="491" t="str">
        <f t="shared" si="94"/>
        <v/>
      </c>
      <c r="V516" s="74">
        <f t="shared" si="95"/>
        <v>0</v>
      </c>
      <c r="W516" s="134">
        <f t="shared" si="95"/>
        <v>0</v>
      </c>
      <c r="X516" s="134" t="e">
        <f>VLOOKUP(E516,'Trimming log'!$F$5:$Y$5000,19,FALSE)</f>
        <v>#N/A</v>
      </c>
      <c r="Y516" s="134" t="e">
        <f>VLOOKUP(E516,'Trimming log'!$F$5:$Y$5000,20,FALSE)</f>
        <v>#N/A</v>
      </c>
      <c r="Z516" s="135" t="e">
        <f t="shared" si="96"/>
        <v>#N/A</v>
      </c>
      <c r="AA516" s="135" t="e">
        <f t="shared" si="97"/>
        <v>#N/A</v>
      </c>
      <c r="AB516" s="136" t="e">
        <f t="shared" si="98"/>
        <v>#N/A</v>
      </c>
      <c r="AC516" s="136" t="e">
        <f t="shared" si="99"/>
        <v>#N/A</v>
      </c>
      <c r="AD516" s="136" t="e">
        <f t="shared" si="100"/>
        <v>#N/A</v>
      </c>
      <c r="AE516" s="136" t="e">
        <f t="shared" si="101"/>
        <v>#N/A</v>
      </c>
    </row>
    <row r="517" spans="1:31" ht="15" customHeight="1">
      <c r="A517" s="67" t="str">
        <f t="shared" si="91"/>
        <v/>
      </c>
      <c r="B517" s="65">
        <f t="shared" si="102"/>
        <v>494</v>
      </c>
      <c r="C517" s="68" t="str">
        <f t="shared" si="92"/>
        <v/>
      </c>
      <c r="D517" s="69"/>
      <c r="E517" s="66"/>
      <c r="F517" s="65" t="e">
        <f>VLOOKUP(E517,'Trimming log'!$F$5:$V$5000,2,FALSE)</f>
        <v>#N/A</v>
      </c>
      <c r="G517" s="65" t="e">
        <f>VLOOKUP(E517,'Trimming log'!$F$5:$V$5000,3,FALSE)</f>
        <v>#N/A</v>
      </c>
      <c r="H517" s="508" t="e">
        <f>VLOOKUP(E517,'Trimming log'!$F$5:$V$5000,4,FALSE)</f>
        <v>#N/A</v>
      </c>
      <c r="I517" s="65" t="e">
        <f>VLOOKUP(E517,'Trimming log'!$F$5:$V$5000,5,FALSE)</f>
        <v>#N/A</v>
      </c>
      <c r="J517" s="65" t="e">
        <f>VLOOKUP(E517,'Trimming log'!$F$5:$V$5000,6,FALSE)</f>
        <v>#N/A</v>
      </c>
      <c r="K517" s="65" t="e">
        <f>VLOOKUP(E517,'Trimming log'!$F$5:$V$5000,7,FALSE)</f>
        <v>#N/A</v>
      </c>
      <c r="L517" s="65" t="e">
        <f>VLOOKUP(E517,'Trimming log'!$F$5:$V$5000,8,FALSE)</f>
        <v>#N/A</v>
      </c>
      <c r="M517" s="65" t="e">
        <f>VLOOKUP(E517,'Trimming log'!$F$5:$V$5000,9,FALSE)</f>
        <v>#N/A</v>
      </c>
      <c r="N517" s="507" t="e">
        <f>VLOOKUP(E517,'Trimming log'!$F$5:$V$5000,10,FALSE)</f>
        <v>#N/A</v>
      </c>
      <c r="O517" s="65" t="e">
        <f>VLOOKUP(E517,'Trimming log'!$F$5:$V$5000,11,FALSE)</f>
        <v>#N/A</v>
      </c>
      <c r="P517" s="65" t="e">
        <f>VLOOKUP(E517,'Trimming log'!$F$5:$V$5000,12,FALSE)</f>
        <v>#N/A</v>
      </c>
      <c r="Q517" s="65" t="e">
        <f>VLOOKUP(E517,'Trimming log'!$F$5:$V$5000,13,FALSE)</f>
        <v>#N/A</v>
      </c>
      <c r="R517" s="65" t="e">
        <f>VLOOKUP(E517,'Trimming log'!$F$5:$V$5000,14,FALSE)</f>
        <v>#N/A</v>
      </c>
      <c r="S517" s="65" t="e">
        <f>VLOOKUP(E517,'Trimming log'!$F$5:$V$5000,15,FALSE)</f>
        <v>#N/A</v>
      </c>
      <c r="T517" s="65" t="e">
        <f t="shared" si="93"/>
        <v>#N/A</v>
      </c>
      <c r="U517" s="491" t="str">
        <f t="shared" si="94"/>
        <v/>
      </c>
      <c r="V517" s="74">
        <f t="shared" si="95"/>
        <v>0</v>
      </c>
      <c r="W517" s="134">
        <f t="shared" si="95"/>
        <v>0</v>
      </c>
      <c r="X517" s="134" t="e">
        <f>VLOOKUP(E517,'Trimming log'!$F$5:$Y$5000,19,FALSE)</f>
        <v>#N/A</v>
      </c>
      <c r="Y517" s="134" t="e">
        <f>VLOOKUP(E517,'Trimming log'!$F$5:$Y$5000,20,FALSE)</f>
        <v>#N/A</v>
      </c>
      <c r="Z517" s="135" t="e">
        <f t="shared" si="96"/>
        <v>#N/A</v>
      </c>
      <c r="AA517" s="135" t="e">
        <f t="shared" si="97"/>
        <v>#N/A</v>
      </c>
      <c r="AB517" s="136" t="e">
        <f t="shared" si="98"/>
        <v>#N/A</v>
      </c>
      <c r="AC517" s="136" t="e">
        <f t="shared" si="99"/>
        <v>#N/A</v>
      </c>
      <c r="AD517" s="136" t="e">
        <f t="shared" si="100"/>
        <v>#N/A</v>
      </c>
      <c r="AE517" s="136" t="e">
        <f t="shared" si="101"/>
        <v>#N/A</v>
      </c>
    </row>
    <row r="518" spans="1:31" ht="15" customHeight="1">
      <c r="A518" s="67" t="str">
        <f t="shared" ref="A518:A581" si="103">IF(COUNTIF($E$6:$E$47179,E518)&gt;1,"DOUBLE","")</f>
        <v/>
      </c>
      <c r="B518" s="65">
        <f t="shared" si="102"/>
        <v>495</v>
      </c>
      <c r="C518" s="68" t="str">
        <f t="shared" si="92"/>
        <v/>
      </c>
      <c r="D518" s="69"/>
      <c r="E518" s="66"/>
      <c r="F518" s="65" t="e">
        <f>VLOOKUP(E518,'Trimming log'!$F$5:$V$5000,2,FALSE)</f>
        <v>#N/A</v>
      </c>
      <c r="G518" s="65" t="e">
        <f>VLOOKUP(E518,'Trimming log'!$F$5:$V$5000,3,FALSE)</f>
        <v>#N/A</v>
      </c>
      <c r="H518" s="508" t="e">
        <f>VLOOKUP(E518,'Trimming log'!$F$5:$V$5000,4,FALSE)</f>
        <v>#N/A</v>
      </c>
      <c r="I518" s="65" t="e">
        <f>VLOOKUP(E518,'Trimming log'!$F$5:$V$5000,5,FALSE)</f>
        <v>#N/A</v>
      </c>
      <c r="J518" s="65" t="e">
        <f>VLOOKUP(E518,'Trimming log'!$F$5:$V$5000,6,FALSE)</f>
        <v>#N/A</v>
      </c>
      <c r="K518" s="65" t="e">
        <f>VLOOKUP(E518,'Trimming log'!$F$5:$V$5000,7,FALSE)</f>
        <v>#N/A</v>
      </c>
      <c r="L518" s="65" t="e">
        <f>VLOOKUP(E518,'Trimming log'!$F$5:$V$5000,8,FALSE)</f>
        <v>#N/A</v>
      </c>
      <c r="M518" s="65" t="e">
        <f>VLOOKUP(E518,'Trimming log'!$F$5:$V$5000,9,FALSE)</f>
        <v>#N/A</v>
      </c>
      <c r="N518" s="507" t="e">
        <f>VLOOKUP(E518,'Trimming log'!$F$5:$V$5000,10,FALSE)</f>
        <v>#N/A</v>
      </c>
      <c r="O518" s="65" t="e">
        <f>VLOOKUP(E518,'Trimming log'!$F$5:$V$5000,11,FALSE)</f>
        <v>#N/A</v>
      </c>
      <c r="P518" s="65" t="e">
        <f>VLOOKUP(E518,'Trimming log'!$F$5:$V$5000,12,FALSE)</f>
        <v>#N/A</v>
      </c>
      <c r="Q518" s="65" t="e">
        <f>VLOOKUP(E518,'Trimming log'!$F$5:$V$5000,13,FALSE)</f>
        <v>#N/A</v>
      </c>
      <c r="R518" s="65" t="e">
        <f>VLOOKUP(E518,'Trimming log'!$F$5:$V$5000,14,FALSE)</f>
        <v>#N/A</v>
      </c>
      <c r="S518" s="65" t="e">
        <f>VLOOKUP(E518,'Trimming log'!$F$5:$V$5000,15,FALSE)</f>
        <v>#N/A</v>
      </c>
      <c r="T518" s="65" t="e">
        <f t="shared" si="93"/>
        <v>#N/A</v>
      </c>
      <c r="U518" s="491" t="str">
        <f t="shared" si="94"/>
        <v/>
      </c>
      <c r="V518" s="74">
        <f t="shared" si="95"/>
        <v>0</v>
      </c>
      <c r="W518" s="134">
        <f t="shared" si="95"/>
        <v>0</v>
      </c>
      <c r="X518" s="134" t="e">
        <f>VLOOKUP(E518,'Trimming log'!$F$5:$Y$5000,19,FALSE)</f>
        <v>#N/A</v>
      </c>
      <c r="Y518" s="134" t="e">
        <f>VLOOKUP(E518,'Trimming log'!$F$5:$Y$5000,20,FALSE)</f>
        <v>#N/A</v>
      </c>
      <c r="Z518" s="135" t="e">
        <f t="shared" si="96"/>
        <v>#N/A</v>
      </c>
      <c r="AA518" s="135" t="e">
        <f t="shared" si="97"/>
        <v>#N/A</v>
      </c>
      <c r="AB518" s="136" t="e">
        <f t="shared" si="98"/>
        <v>#N/A</v>
      </c>
      <c r="AC518" s="136" t="e">
        <f t="shared" si="99"/>
        <v>#N/A</v>
      </c>
      <c r="AD518" s="136" t="e">
        <f t="shared" si="100"/>
        <v>#N/A</v>
      </c>
      <c r="AE518" s="136" t="e">
        <f t="shared" si="101"/>
        <v>#N/A</v>
      </c>
    </row>
    <row r="519" spans="1:31" ht="15" customHeight="1">
      <c r="A519" s="67" t="str">
        <f t="shared" si="103"/>
        <v/>
      </c>
      <c r="B519" s="65">
        <f t="shared" si="102"/>
        <v>496</v>
      </c>
      <c r="C519" s="68" t="str">
        <f t="shared" ref="C519:C582" si="104">IF(D519="","",(IF(D520=D519,"",1)))</f>
        <v/>
      </c>
      <c r="D519" s="69"/>
      <c r="E519" s="66"/>
      <c r="F519" s="65" t="e">
        <f>VLOOKUP(E519,'Trimming log'!$F$5:$V$5000,2,FALSE)</f>
        <v>#N/A</v>
      </c>
      <c r="G519" s="65" t="e">
        <f>VLOOKUP(E519,'Trimming log'!$F$5:$V$5000,3,FALSE)</f>
        <v>#N/A</v>
      </c>
      <c r="H519" s="508" t="e">
        <f>VLOOKUP(E519,'Trimming log'!$F$5:$V$5000,4,FALSE)</f>
        <v>#N/A</v>
      </c>
      <c r="I519" s="65" t="e">
        <f>VLOOKUP(E519,'Trimming log'!$F$5:$V$5000,5,FALSE)</f>
        <v>#N/A</v>
      </c>
      <c r="J519" s="65" t="e">
        <f>VLOOKUP(E519,'Trimming log'!$F$5:$V$5000,6,FALSE)</f>
        <v>#N/A</v>
      </c>
      <c r="K519" s="65" t="e">
        <f>VLOOKUP(E519,'Trimming log'!$F$5:$V$5000,7,FALSE)</f>
        <v>#N/A</v>
      </c>
      <c r="L519" s="65" t="e">
        <f>VLOOKUP(E519,'Trimming log'!$F$5:$V$5000,8,FALSE)</f>
        <v>#N/A</v>
      </c>
      <c r="M519" s="65" t="e">
        <f>VLOOKUP(E519,'Trimming log'!$F$5:$V$5000,9,FALSE)</f>
        <v>#N/A</v>
      </c>
      <c r="N519" s="507" t="e">
        <f>VLOOKUP(E519,'Trimming log'!$F$5:$V$5000,10,FALSE)</f>
        <v>#N/A</v>
      </c>
      <c r="O519" s="65" t="e">
        <f>VLOOKUP(E519,'Trimming log'!$F$5:$V$5000,11,FALSE)</f>
        <v>#N/A</v>
      </c>
      <c r="P519" s="65" t="e">
        <f>VLOOKUP(E519,'Trimming log'!$F$5:$V$5000,12,FALSE)</f>
        <v>#N/A</v>
      </c>
      <c r="Q519" s="65" t="e">
        <f>VLOOKUP(E519,'Trimming log'!$F$5:$V$5000,13,FALSE)</f>
        <v>#N/A</v>
      </c>
      <c r="R519" s="65" t="e">
        <f>VLOOKUP(E519,'Trimming log'!$F$5:$V$5000,14,FALSE)</f>
        <v>#N/A</v>
      </c>
      <c r="S519" s="65" t="e">
        <f>VLOOKUP(E519,'Trimming log'!$F$5:$V$5000,15,FALSE)</f>
        <v>#N/A</v>
      </c>
      <c r="T519" s="65" t="e">
        <f t="shared" ref="T519:T582" si="105">O519-Q519</f>
        <v>#N/A</v>
      </c>
      <c r="U519" s="491" t="str">
        <f t="shared" ref="U519:U582" si="106">IF(C519="","",(SUMIF($D$2:$D$25116,D519,$O$2:$O$25116)))</f>
        <v/>
      </c>
      <c r="V519" s="74">
        <f t="shared" ref="V519:W582" si="107">D519</f>
        <v>0</v>
      </c>
      <c r="W519" s="134">
        <f t="shared" si="107"/>
        <v>0</v>
      </c>
      <c r="X519" s="134" t="e">
        <f>VLOOKUP(E519,'Trimming log'!$F$5:$Y$5000,19,FALSE)</f>
        <v>#N/A</v>
      </c>
      <c r="Y519" s="134" t="e">
        <f>VLOOKUP(E519,'Trimming log'!$F$5:$Y$5000,20,FALSE)</f>
        <v>#N/A</v>
      </c>
      <c r="Z519" s="135" t="e">
        <f t="shared" ref="Z519:Z582" si="108">G519</f>
        <v>#N/A</v>
      </c>
      <c r="AA519" s="135" t="e">
        <f t="shared" ref="AA519:AA582" si="109">H519</f>
        <v>#N/A</v>
      </c>
      <c r="AB519" s="136" t="e">
        <f t="shared" ref="AB519:AB582" si="110">N519</f>
        <v>#N/A</v>
      </c>
      <c r="AC519" s="136" t="e">
        <f t="shared" ref="AC519:AC582" si="111">O519</f>
        <v>#N/A</v>
      </c>
      <c r="AD519" s="136" t="e">
        <f t="shared" ref="AD519:AD582" si="112">Q519</f>
        <v>#N/A</v>
      </c>
      <c r="AE519" s="136" t="e">
        <f t="shared" ref="AE519:AE582" si="113">T519</f>
        <v>#N/A</v>
      </c>
    </row>
    <row r="520" spans="1:31" ht="15" customHeight="1">
      <c r="A520" s="67" t="str">
        <f t="shared" si="103"/>
        <v/>
      </c>
      <c r="B520" s="65">
        <f t="shared" ref="B520:B583" si="114">+B519+1</f>
        <v>497</v>
      </c>
      <c r="C520" s="68" t="str">
        <f t="shared" si="104"/>
        <v/>
      </c>
      <c r="D520" s="69"/>
      <c r="E520" s="66"/>
      <c r="F520" s="65" t="e">
        <f>VLOOKUP(E520,'Trimming log'!$F$5:$V$5000,2,FALSE)</f>
        <v>#N/A</v>
      </c>
      <c r="G520" s="65" t="e">
        <f>VLOOKUP(E520,'Trimming log'!$F$5:$V$5000,3,FALSE)</f>
        <v>#N/A</v>
      </c>
      <c r="H520" s="508" t="e">
        <f>VLOOKUP(E520,'Trimming log'!$F$5:$V$5000,4,FALSE)</f>
        <v>#N/A</v>
      </c>
      <c r="I520" s="65" t="e">
        <f>VLOOKUP(E520,'Trimming log'!$F$5:$V$5000,5,FALSE)</f>
        <v>#N/A</v>
      </c>
      <c r="J520" s="65" t="e">
        <f>VLOOKUP(E520,'Trimming log'!$F$5:$V$5000,6,FALSE)</f>
        <v>#N/A</v>
      </c>
      <c r="K520" s="65" t="e">
        <f>VLOOKUP(E520,'Trimming log'!$F$5:$V$5000,7,FALSE)</f>
        <v>#N/A</v>
      </c>
      <c r="L520" s="65" t="e">
        <f>VLOOKUP(E520,'Trimming log'!$F$5:$V$5000,8,FALSE)</f>
        <v>#N/A</v>
      </c>
      <c r="M520" s="65" t="e">
        <f>VLOOKUP(E520,'Trimming log'!$F$5:$V$5000,9,FALSE)</f>
        <v>#N/A</v>
      </c>
      <c r="N520" s="507" t="e">
        <f>VLOOKUP(E520,'Trimming log'!$F$5:$V$5000,10,FALSE)</f>
        <v>#N/A</v>
      </c>
      <c r="O520" s="65" t="e">
        <f>VLOOKUP(E520,'Trimming log'!$F$5:$V$5000,11,FALSE)</f>
        <v>#N/A</v>
      </c>
      <c r="P520" s="65" t="e">
        <f>VLOOKUP(E520,'Trimming log'!$F$5:$V$5000,12,FALSE)</f>
        <v>#N/A</v>
      </c>
      <c r="Q520" s="65" t="e">
        <f>VLOOKUP(E520,'Trimming log'!$F$5:$V$5000,13,FALSE)</f>
        <v>#N/A</v>
      </c>
      <c r="R520" s="65" t="e">
        <f>VLOOKUP(E520,'Trimming log'!$F$5:$V$5000,14,FALSE)</f>
        <v>#N/A</v>
      </c>
      <c r="S520" s="65" t="e">
        <f>VLOOKUP(E520,'Trimming log'!$F$5:$V$5000,15,FALSE)</f>
        <v>#N/A</v>
      </c>
      <c r="T520" s="65" t="e">
        <f t="shared" si="105"/>
        <v>#N/A</v>
      </c>
      <c r="U520" s="491" t="str">
        <f t="shared" si="106"/>
        <v/>
      </c>
      <c r="V520" s="74">
        <f t="shared" si="107"/>
        <v>0</v>
      </c>
      <c r="W520" s="134">
        <f t="shared" si="107"/>
        <v>0</v>
      </c>
      <c r="X520" s="134" t="e">
        <f>VLOOKUP(E520,'Trimming log'!$F$5:$Y$5000,19,FALSE)</f>
        <v>#N/A</v>
      </c>
      <c r="Y520" s="134" t="e">
        <f>VLOOKUP(E520,'Trimming log'!$F$5:$Y$5000,20,FALSE)</f>
        <v>#N/A</v>
      </c>
      <c r="Z520" s="135" t="e">
        <f t="shared" si="108"/>
        <v>#N/A</v>
      </c>
      <c r="AA520" s="135" t="e">
        <f t="shared" si="109"/>
        <v>#N/A</v>
      </c>
      <c r="AB520" s="136" t="e">
        <f t="shared" si="110"/>
        <v>#N/A</v>
      </c>
      <c r="AC520" s="136" t="e">
        <f t="shared" si="111"/>
        <v>#N/A</v>
      </c>
      <c r="AD520" s="136" t="e">
        <f t="shared" si="112"/>
        <v>#N/A</v>
      </c>
      <c r="AE520" s="136" t="e">
        <f t="shared" si="113"/>
        <v>#N/A</v>
      </c>
    </row>
    <row r="521" spans="1:31" ht="15" customHeight="1">
      <c r="A521" s="67" t="str">
        <f t="shared" si="103"/>
        <v/>
      </c>
      <c r="B521" s="65">
        <f t="shared" si="114"/>
        <v>498</v>
      </c>
      <c r="C521" s="68" t="str">
        <f t="shared" si="104"/>
        <v/>
      </c>
      <c r="D521" s="69"/>
      <c r="E521" s="66"/>
      <c r="F521" s="65" t="e">
        <f>VLOOKUP(E521,'Trimming log'!$F$5:$V$5000,2,FALSE)</f>
        <v>#N/A</v>
      </c>
      <c r="G521" s="65" t="e">
        <f>VLOOKUP(E521,'Trimming log'!$F$5:$V$5000,3,FALSE)</f>
        <v>#N/A</v>
      </c>
      <c r="H521" s="508" t="e">
        <f>VLOOKUP(E521,'Trimming log'!$F$5:$V$5000,4,FALSE)</f>
        <v>#N/A</v>
      </c>
      <c r="I521" s="65" t="e">
        <f>VLOOKUP(E521,'Trimming log'!$F$5:$V$5000,5,FALSE)</f>
        <v>#N/A</v>
      </c>
      <c r="J521" s="65" t="e">
        <f>VLOOKUP(E521,'Trimming log'!$F$5:$V$5000,6,FALSE)</f>
        <v>#N/A</v>
      </c>
      <c r="K521" s="65" t="e">
        <f>VLOOKUP(E521,'Trimming log'!$F$5:$V$5000,7,FALSE)</f>
        <v>#N/A</v>
      </c>
      <c r="L521" s="65" t="e">
        <f>VLOOKUP(E521,'Trimming log'!$F$5:$V$5000,8,FALSE)</f>
        <v>#N/A</v>
      </c>
      <c r="M521" s="65" t="e">
        <f>VLOOKUP(E521,'Trimming log'!$F$5:$V$5000,9,FALSE)</f>
        <v>#N/A</v>
      </c>
      <c r="N521" s="507" t="e">
        <f>VLOOKUP(E521,'Trimming log'!$F$5:$V$5000,10,FALSE)</f>
        <v>#N/A</v>
      </c>
      <c r="O521" s="65" t="e">
        <f>VLOOKUP(E521,'Trimming log'!$F$5:$V$5000,11,FALSE)</f>
        <v>#N/A</v>
      </c>
      <c r="P521" s="65" t="e">
        <f>VLOOKUP(E521,'Trimming log'!$F$5:$V$5000,12,FALSE)</f>
        <v>#N/A</v>
      </c>
      <c r="Q521" s="65" t="e">
        <f>VLOOKUP(E521,'Trimming log'!$F$5:$V$5000,13,FALSE)</f>
        <v>#N/A</v>
      </c>
      <c r="R521" s="65" t="e">
        <f>VLOOKUP(E521,'Trimming log'!$F$5:$V$5000,14,FALSE)</f>
        <v>#N/A</v>
      </c>
      <c r="S521" s="65" t="e">
        <f>VLOOKUP(E521,'Trimming log'!$F$5:$V$5000,15,FALSE)</f>
        <v>#N/A</v>
      </c>
      <c r="T521" s="65" t="e">
        <f t="shared" si="105"/>
        <v>#N/A</v>
      </c>
      <c r="U521" s="491" t="str">
        <f t="shared" si="106"/>
        <v/>
      </c>
      <c r="V521" s="74">
        <f t="shared" si="107"/>
        <v>0</v>
      </c>
      <c r="W521" s="134">
        <f t="shared" si="107"/>
        <v>0</v>
      </c>
      <c r="X521" s="134" t="e">
        <f>VLOOKUP(E521,'Trimming log'!$F$5:$Y$5000,19,FALSE)</f>
        <v>#N/A</v>
      </c>
      <c r="Y521" s="134" t="e">
        <f>VLOOKUP(E521,'Trimming log'!$F$5:$Y$5000,20,FALSE)</f>
        <v>#N/A</v>
      </c>
      <c r="Z521" s="135" t="e">
        <f t="shared" si="108"/>
        <v>#N/A</v>
      </c>
      <c r="AA521" s="135" t="e">
        <f t="shared" si="109"/>
        <v>#N/A</v>
      </c>
      <c r="AB521" s="136" t="e">
        <f t="shared" si="110"/>
        <v>#N/A</v>
      </c>
      <c r="AC521" s="136" t="e">
        <f t="shared" si="111"/>
        <v>#N/A</v>
      </c>
      <c r="AD521" s="136" t="e">
        <f t="shared" si="112"/>
        <v>#N/A</v>
      </c>
      <c r="AE521" s="136" t="e">
        <f t="shared" si="113"/>
        <v>#N/A</v>
      </c>
    </row>
    <row r="522" spans="1:31" ht="15" customHeight="1">
      <c r="A522" s="67" t="str">
        <f t="shared" si="103"/>
        <v/>
      </c>
      <c r="B522" s="65">
        <f t="shared" si="114"/>
        <v>499</v>
      </c>
      <c r="C522" s="68" t="str">
        <f t="shared" si="104"/>
        <v/>
      </c>
      <c r="D522" s="69"/>
      <c r="E522" s="66"/>
      <c r="F522" s="65" t="e">
        <f>VLOOKUP(E522,'Trimming log'!$F$5:$V$5000,2,FALSE)</f>
        <v>#N/A</v>
      </c>
      <c r="G522" s="65" t="e">
        <f>VLOOKUP(E522,'Trimming log'!$F$5:$V$5000,3,FALSE)</f>
        <v>#N/A</v>
      </c>
      <c r="H522" s="508" t="e">
        <f>VLOOKUP(E522,'Trimming log'!$F$5:$V$5000,4,FALSE)</f>
        <v>#N/A</v>
      </c>
      <c r="I522" s="65" t="e">
        <f>VLOOKUP(E522,'Trimming log'!$F$5:$V$5000,5,FALSE)</f>
        <v>#N/A</v>
      </c>
      <c r="J522" s="65" t="e">
        <f>VLOOKUP(E522,'Trimming log'!$F$5:$V$5000,6,FALSE)</f>
        <v>#N/A</v>
      </c>
      <c r="K522" s="65" t="e">
        <f>VLOOKUP(E522,'Trimming log'!$F$5:$V$5000,7,FALSE)</f>
        <v>#N/A</v>
      </c>
      <c r="L522" s="65" t="e">
        <f>VLOOKUP(E522,'Trimming log'!$F$5:$V$5000,8,FALSE)</f>
        <v>#N/A</v>
      </c>
      <c r="M522" s="65" t="e">
        <f>VLOOKUP(E522,'Trimming log'!$F$5:$V$5000,9,FALSE)</f>
        <v>#N/A</v>
      </c>
      <c r="N522" s="507" t="e">
        <f>VLOOKUP(E522,'Trimming log'!$F$5:$V$5000,10,FALSE)</f>
        <v>#N/A</v>
      </c>
      <c r="O522" s="65" t="e">
        <f>VLOOKUP(E522,'Trimming log'!$F$5:$V$5000,11,FALSE)</f>
        <v>#N/A</v>
      </c>
      <c r="P522" s="65" t="e">
        <f>VLOOKUP(E522,'Trimming log'!$F$5:$V$5000,12,FALSE)</f>
        <v>#N/A</v>
      </c>
      <c r="Q522" s="65" t="e">
        <f>VLOOKUP(E522,'Trimming log'!$F$5:$V$5000,13,FALSE)</f>
        <v>#N/A</v>
      </c>
      <c r="R522" s="65" t="e">
        <f>VLOOKUP(E522,'Trimming log'!$F$5:$V$5000,14,FALSE)</f>
        <v>#N/A</v>
      </c>
      <c r="S522" s="65" t="e">
        <f>VLOOKUP(E522,'Trimming log'!$F$5:$V$5000,15,FALSE)</f>
        <v>#N/A</v>
      </c>
      <c r="T522" s="65" t="e">
        <f t="shared" si="105"/>
        <v>#N/A</v>
      </c>
      <c r="U522" s="491" t="str">
        <f t="shared" si="106"/>
        <v/>
      </c>
      <c r="V522" s="74">
        <f t="shared" si="107"/>
        <v>0</v>
      </c>
      <c r="W522" s="134">
        <f t="shared" si="107"/>
        <v>0</v>
      </c>
      <c r="X522" s="134" t="e">
        <f>VLOOKUP(E522,'Trimming log'!$F$5:$Y$5000,19,FALSE)</f>
        <v>#N/A</v>
      </c>
      <c r="Y522" s="134" t="e">
        <f>VLOOKUP(E522,'Trimming log'!$F$5:$Y$5000,20,FALSE)</f>
        <v>#N/A</v>
      </c>
      <c r="Z522" s="135" t="e">
        <f t="shared" si="108"/>
        <v>#N/A</v>
      </c>
      <c r="AA522" s="135" t="e">
        <f t="shared" si="109"/>
        <v>#N/A</v>
      </c>
      <c r="AB522" s="136" t="e">
        <f t="shared" si="110"/>
        <v>#N/A</v>
      </c>
      <c r="AC522" s="136" t="e">
        <f t="shared" si="111"/>
        <v>#N/A</v>
      </c>
      <c r="AD522" s="136" t="e">
        <f t="shared" si="112"/>
        <v>#N/A</v>
      </c>
      <c r="AE522" s="136" t="e">
        <f t="shared" si="113"/>
        <v>#N/A</v>
      </c>
    </row>
    <row r="523" spans="1:31" ht="15" customHeight="1">
      <c r="A523" s="67" t="str">
        <f t="shared" si="103"/>
        <v/>
      </c>
      <c r="B523" s="65">
        <f t="shared" si="114"/>
        <v>500</v>
      </c>
      <c r="C523" s="68" t="str">
        <f t="shared" si="104"/>
        <v/>
      </c>
      <c r="D523" s="69"/>
      <c r="E523" s="66"/>
      <c r="F523" s="65" t="e">
        <f>VLOOKUP(E523,'Trimming log'!$F$5:$V$5000,2,FALSE)</f>
        <v>#N/A</v>
      </c>
      <c r="G523" s="65" t="e">
        <f>VLOOKUP(E523,'Trimming log'!$F$5:$V$5000,3,FALSE)</f>
        <v>#N/A</v>
      </c>
      <c r="H523" s="508" t="e">
        <f>VLOOKUP(E523,'Trimming log'!$F$5:$V$5000,4,FALSE)</f>
        <v>#N/A</v>
      </c>
      <c r="I523" s="65" t="e">
        <f>VLOOKUP(E523,'Trimming log'!$F$5:$V$5000,5,FALSE)</f>
        <v>#N/A</v>
      </c>
      <c r="J523" s="65" t="e">
        <f>VLOOKUP(E523,'Trimming log'!$F$5:$V$5000,6,FALSE)</f>
        <v>#N/A</v>
      </c>
      <c r="K523" s="65" t="e">
        <f>VLOOKUP(E523,'Trimming log'!$F$5:$V$5000,7,FALSE)</f>
        <v>#N/A</v>
      </c>
      <c r="L523" s="65" t="e">
        <f>VLOOKUP(E523,'Trimming log'!$F$5:$V$5000,8,FALSE)</f>
        <v>#N/A</v>
      </c>
      <c r="M523" s="65" t="e">
        <f>VLOOKUP(E523,'Trimming log'!$F$5:$V$5000,9,FALSE)</f>
        <v>#N/A</v>
      </c>
      <c r="N523" s="507" t="e">
        <f>VLOOKUP(E523,'Trimming log'!$F$5:$V$5000,10,FALSE)</f>
        <v>#N/A</v>
      </c>
      <c r="O523" s="65" t="e">
        <f>VLOOKUP(E523,'Trimming log'!$F$5:$V$5000,11,FALSE)</f>
        <v>#N/A</v>
      </c>
      <c r="P523" s="65" t="e">
        <f>VLOOKUP(E523,'Trimming log'!$F$5:$V$5000,12,FALSE)</f>
        <v>#N/A</v>
      </c>
      <c r="Q523" s="65" t="e">
        <f>VLOOKUP(E523,'Trimming log'!$F$5:$V$5000,13,FALSE)</f>
        <v>#N/A</v>
      </c>
      <c r="R523" s="65" t="e">
        <f>VLOOKUP(E523,'Trimming log'!$F$5:$V$5000,14,FALSE)</f>
        <v>#N/A</v>
      </c>
      <c r="S523" s="65" t="e">
        <f>VLOOKUP(E523,'Trimming log'!$F$5:$V$5000,15,FALSE)</f>
        <v>#N/A</v>
      </c>
      <c r="T523" s="65" t="e">
        <f t="shared" si="105"/>
        <v>#N/A</v>
      </c>
      <c r="U523" s="491" t="str">
        <f t="shared" si="106"/>
        <v/>
      </c>
      <c r="V523" s="74">
        <f t="shared" si="107"/>
        <v>0</v>
      </c>
      <c r="W523" s="134">
        <f t="shared" si="107"/>
        <v>0</v>
      </c>
      <c r="X523" s="134" t="e">
        <f>VLOOKUP(E523,'Trimming log'!$F$5:$Y$5000,19,FALSE)</f>
        <v>#N/A</v>
      </c>
      <c r="Y523" s="134" t="e">
        <f>VLOOKUP(E523,'Trimming log'!$F$5:$Y$5000,20,FALSE)</f>
        <v>#N/A</v>
      </c>
      <c r="Z523" s="135" t="e">
        <f t="shared" si="108"/>
        <v>#N/A</v>
      </c>
      <c r="AA523" s="135" t="e">
        <f t="shared" si="109"/>
        <v>#N/A</v>
      </c>
      <c r="AB523" s="136" t="e">
        <f t="shared" si="110"/>
        <v>#N/A</v>
      </c>
      <c r="AC523" s="136" t="e">
        <f t="shared" si="111"/>
        <v>#N/A</v>
      </c>
      <c r="AD523" s="136" t="e">
        <f t="shared" si="112"/>
        <v>#N/A</v>
      </c>
      <c r="AE523" s="136" t="e">
        <f t="shared" si="113"/>
        <v>#N/A</v>
      </c>
    </row>
    <row r="524" spans="1:31" ht="15" customHeight="1">
      <c r="A524" s="67" t="str">
        <f t="shared" si="103"/>
        <v/>
      </c>
      <c r="B524" s="65">
        <f t="shared" si="114"/>
        <v>501</v>
      </c>
      <c r="C524" s="68" t="str">
        <f t="shared" si="104"/>
        <v/>
      </c>
      <c r="D524" s="69"/>
      <c r="E524" s="66"/>
      <c r="F524" s="65" t="e">
        <f>VLOOKUP(E524,'Trimming log'!$F$5:$V$5000,2,FALSE)</f>
        <v>#N/A</v>
      </c>
      <c r="G524" s="65" t="e">
        <f>VLOOKUP(E524,'Trimming log'!$F$5:$V$5000,3,FALSE)</f>
        <v>#N/A</v>
      </c>
      <c r="H524" s="508" t="e">
        <f>VLOOKUP(E524,'Trimming log'!$F$5:$V$5000,4,FALSE)</f>
        <v>#N/A</v>
      </c>
      <c r="I524" s="65" t="e">
        <f>VLOOKUP(E524,'Trimming log'!$F$5:$V$5000,5,FALSE)</f>
        <v>#N/A</v>
      </c>
      <c r="J524" s="65" t="e">
        <f>VLOOKUP(E524,'Trimming log'!$F$5:$V$5000,6,FALSE)</f>
        <v>#N/A</v>
      </c>
      <c r="K524" s="65" t="e">
        <f>VLOOKUP(E524,'Trimming log'!$F$5:$V$5000,7,FALSE)</f>
        <v>#N/A</v>
      </c>
      <c r="L524" s="65" t="e">
        <f>VLOOKUP(E524,'Trimming log'!$F$5:$V$5000,8,FALSE)</f>
        <v>#N/A</v>
      </c>
      <c r="M524" s="65" t="e">
        <f>VLOOKUP(E524,'Trimming log'!$F$5:$V$5000,9,FALSE)</f>
        <v>#N/A</v>
      </c>
      <c r="N524" s="507" t="e">
        <f>VLOOKUP(E524,'Trimming log'!$F$5:$V$5000,10,FALSE)</f>
        <v>#N/A</v>
      </c>
      <c r="O524" s="65" t="e">
        <f>VLOOKUP(E524,'Trimming log'!$F$5:$V$5000,11,FALSE)</f>
        <v>#N/A</v>
      </c>
      <c r="P524" s="65" t="e">
        <f>VLOOKUP(E524,'Trimming log'!$F$5:$V$5000,12,FALSE)</f>
        <v>#N/A</v>
      </c>
      <c r="Q524" s="65" t="e">
        <f>VLOOKUP(E524,'Trimming log'!$F$5:$V$5000,13,FALSE)</f>
        <v>#N/A</v>
      </c>
      <c r="R524" s="65" t="e">
        <f>VLOOKUP(E524,'Trimming log'!$F$5:$V$5000,14,FALSE)</f>
        <v>#N/A</v>
      </c>
      <c r="S524" s="65" t="e">
        <f>VLOOKUP(E524,'Trimming log'!$F$5:$V$5000,15,FALSE)</f>
        <v>#N/A</v>
      </c>
      <c r="T524" s="65" t="e">
        <f t="shared" si="105"/>
        <v>#N/A</v>
      </c>
      <c r="U524" s="491" t="str">
        <f t="shared" si="106"/>
        <v/>
      </c>
      <c r="V524" s="74">
        <f t="shared" si="107"/>
        <v>0</v>
      </c>
      <c r="W524" s="134">
        <f t="shared" si="107"/>
        <v>0</v>
      </c>
      <c r="X524" s="134" t="e">
        <f>VLOOKUP(E524,'Trimming log'!$F$5:$Y$5000,19,FALSE)</f>
        <v>#N/A</v>
      </c>
      <c r="Y524" s="134" t="e">
        <f>VLOOKUP(E524,'Trimming log'!$F$5:$Y$5000,20,FALSE)</f>
        <v>#N/A</v>
      </c>
      <c r="Z524" s="135" t="e">
        <f t="shared" si="108"/>
        <v>#N/A</v>
      </c>
      <c r="AA524" s="135" t="e">
        <f t="shared" si="109"/>
        <v>#N/A</v>
      </c>
      <c r="AB524" s="136" t="e">
        <f t="shared" si="110"/>
        <v>#N/A</v>
      </c>
      <c r="AC524" s="136" t="e">
        <f t="shared" si="111"/>
        <v>#N/A</v>
      </c>
      <c r="AD524" s="136" t="e">
        <f t="shared" si="112"/>
        <v>#N/A</v>
      </c>
      <c r="AE524" s="136" t="e">
        <f t="shared" si="113"/>
        <v>#N/A</v>
      </c>
    </row>
    <row r="525" spans="1:31" ht="15" customHeight="1">
      <c r="A525" s="67" t="str">
        <f t="shared" si="103"/>
        <v/>
      </c>
      <c r="B525" s="65">
        <f t="shared" si="114"/>
        <v>502</v>
      </c>
      <c r="C525" s="68" t="str">
        <f t="shared" si="104"/>
        <v/>
      </c>
      <c r="D525" s="69"/>
      <c r="E525" s="66"/>
      <c r="F525" s="65" t="e">
        <f>VLOOKUP(E525,'Trimming log'!$F$5:$V$5000,2,FALSE)</f>
        <v>#N/A</v>
      </c>
      <c r="G525" s="65" t="e">
        <f>VLOOKUP(E525,'Trimming log'!$F$5:$V$5000,3,FALSE)</f>
        <v>#N/A</v>
      </c>
      <c r="H525" s="508" t="e">
        <f>VLOOKUP(E525,'Trimming log'!$F$5:$V$5000,4,FALSE)</f>
        <v>#N/A</v>
      </c>
      <c r="I525" s="65" t="e">
        <f>VLOOKUP(E525,'Trimming log'!$F$5:$V$5000,5,FALSE)</f>
        <v>#N/A</v>
      </c>
      <c r="J525" s="65" t="e">
        <f>VLOOKUP(E525,'Trimming log'!$F$5:$V$5000,6,FALSE)</f>
        <v>#N/A</v>
      </c>
      <c r="K525" s="65" t="e">
        <f>VLOOKUP(E525,'Trimming log'!$F$5:$V$5000,7,FALSE)</f>
        <v>#N/A</v>
      </c>
      <c r="L525" s="65" t="e">
        <f>VLOOKUP(E525,'Trimming log'!$F$5:$V$5000,8,FALSE)</f>
        <v>#N/A</v>
      </c>
      <c r="M525" s="65" t="e">
        <f>VLOOKUP(E525,'Trimming log'!$F$5:$V$5000,9,FALSE)</f>
        <v>#N/A</v>
      </c>
      <c r="N525" s="507" t="e">
        <f>VLOOKUP(E525,'Trimming log'!$F$5:$V$5000,10,FALSE)</f>
        <v>#N/A</v>
      </c>
      <c r="O525" s="65" t="e">
        <f>VLOOKUP(E525,'Trimming log'!$F$5:$V$5000,11,FALSE)</f>
        <v>#N/A</v>
      </c>
      <c r="P525" s="65" t="e">
        <f>VLOOKUP(E525,'Trimming log'!$F$5:$V$5000,12,FALSE)</f>
        <v>#N/A</v>
      </c>
      <c r="Q525" s="65" t="e">
        <f>VLOOKUP(E525,'Trimming log'!$F$5:$V$5000,13,FALSE)</f>
        <v>#N/A</v>
      </c>
      <c r="R525" s="65" t="e">
        <f>VLOOKUP(E525,'Trimming log'!$F$5:$V$5000,14,FALSE)</f>
        <v>#N/A</v>
      </c>
      <c r="S525" s="65" t="e">
        <f>VLOOKUP(E525,'Trimming log'!$F$5:$V$5000,15,FALSE)</f>
        <v>#N/A</v>
      </c>
      <c r="T525" s="65" t="e">
        <f t="shared" si="105"/>
        <v>#N/A</v>
      </c>
      <c r="U525" s="491" t="str">
        <f t="shared" si="106"/>
        <v/>
      </c>
      <c r="V525" s="74">
        <f t="shared" si="107"/>
        <v>0</v>
      </c>
      <c r="W525" s="134">
        <f t="shared" si="107"/>
        <v>0</v>
      </c>
      <c r="X525" s="134" t="e">
        <f>VLOOKUP(E525,'Trimming log'!$F$5:$Y$5000,19,FALSE)</f>
        <v>#N/A</v>
      </c>
      <c r="Y525" s="134" t="e">
        <f>VLOOKUP(E525,'Trimming log'!$F$5:$Y$5000,20,FALSE)</f>
        <v>#N/A</v>
      </c>
      <c r="Z525" s="135" t="e">
        <f t="shared" si="108"/>
        <v>#N/A</v>
      </c>
      <c r="AA525" s="135" t="e">
        <f t="shared" si="109"/>
        <v>#N/A</v>
      </c>
      <c r="AB525" s="136" t="e">
        <f t="shared" si="110"/>
        <v>#N/A</v>
      </c>
      <c r="AC525" s="136" t="e">
        <f t="shared" si="111"/>
        <v>#N/A</v>
      </c>
      <c r="AD525" s="136" t="e">
        <f t="shared" si="112"/>
        <v>#N/A</v>
      </c>
      <c r="AE525" s="136" t="e">
        <f t="shared" si="113"/>
        <v>#N/A</v>
      </c>
    </row>
    <row r="526" spans="1:31" ht="15" customHeight="1">
      <c r="A526" s="67" t="str">
        <f t="shared" si="103"/>
        <v/>
      </c>
      <c r="B526" s="65">
        <f t="shared" si="114"/>
        <v>503</v>
      </c>
      <c r="C526" s="68" t="str">
        <f t="shared" si="104"/>
        <v/>
      </c>
      <c r="D526" s="69"/>
      <c r="E526" s="66"/>
      <c r="F526" s="65" t="e">
        <f>VLOOKUP(E526,'Trimming log'!$F$5:$V$5000,2,FALSE)</f>
        <v>#N/A</v>
      </c>
      <c r="G526" s="65" t="e">
        <f>VLOOKUP(E526,'Trimming log'!$F$5:$V$5000,3,FALSE)</f>
        <v>#N/A</v>
      </c>
      <c r="H526" s="508" t="e">
        <f>VLOOKUP(E526,'Trimming log'!$F$5:$V$5000,4,FALSE)</f>
        <v>#N/A</v>
      </c>
      <c r="I526" s="65" t="e">
        <f>VLOOKUP(E526,'Trimming log'!$F$5:$V$5000,5,FALSE)</f>
        <v>#N/A</v>
      </c>
      <c r="J526" s="65" t="e">
        <f>VLOOKUP(E526,'Trimming log'!$F$5:$V$5000,6,FALSE)</f>
        <v>#N/A</v>
      </c>
      <c r="K526" s="65" t="e">
        <f>VLOOKUP(E526,'Trimming log'!$F$5:$V$5000,7,FALSE)</f>
        <v>#N/A</v>
      </c>
      <c r="L526" s="65" t="e">
        <f>VLOOKUP(E526,'Trimming log'!$F$5:$V$5000,8,FALSE)</f>
        <v>#N/A</v>
      </c>
      <c r="M526" s="65" t="e">
        <f>VLOOKUP(E526,'Trimming log'!$F$5:$V$5000,9,FALSE)</f>
        <v>#N/A</v>
      </c>
      <c r="N526" s="507" t="e">
        <f>VLOOKUP(E526,'Trimming log'!$F$5:$V$5000,10,FALSE)</f>
        <v>#N/A</v>
      </c>
      <c r="O526" s="65" t="e">
        <f>VLOOKUP(E526,'Trimming log'!$F$5:$V$5000,11,FALSE)</f>
        <v>#N/A</v>
      </c>
      <c r="P526" s="65" t="e">
        <f>VLOOKUP(E526,'Trimming log'!$F$5:$V$5000,12,FALSE)</f>
        <v>#N/A</v>
      </c>
      <c r="Q526" s="65" t="e">
        <f>VLOOKUP(E526,'Trimming log'!$F$5:$V$5000,13,FALSE)</f>
        <v>#N/A</v>
      </c>
      <c r="R526" s="65" t="e">
        <f>VLOOKUP(E526,'Trimming log'!$F$5:$V$5000,14,FALSE)</f>
        <v>#N/A</v>
      </c>
      <c r="S526" s="65" t="e">
        <f>VLOOKUP(E526,'Trimming log'!$F$5:$V$5000,15,FALSE)</f>
        <v>#N/A</v>
      </c>
      <c r="T526" s="65" t="e">
        <f t="shared" si="105"/>
        <v>#N/A</v>
      </c>
      <c r="U526" s="491" t="str">
        <f t="shared" si="106"/>
        <v/>
      </c>
      <c r="V526" s="74">
        <f t="shared" si="107"/>
        <v>0</v>
      </c>
      <c r="W526" s="134">
        <f t="shared" si="107"/>
        <v>0</v>
      </c>
      <c r="X526" s="134" t="e">
        <f>VLOOKUP(E526,'Trimming log'!$F$5:$Y$5000,19,FALSE)</f>
        <v>#N/A</v>
      </c>
      <c r="Y526" s="134" t="e">
        <f>VLOOKUP(E526,'Trimming log'!$F$5:$Y$5000,20,FALSE)</f>
        <v>#N/A</v>
      </c>
      <c r="Z526" s="135" t="e">
        <f t="shared" si="108"/>
        <v>#N/A</v>
      </c>
      <c r="AA526" s="135" t="e">
        <f t="shared" si="109"/>
        <v>#N/A</v>
      </c>
      <c r="AB526" s="136" t="e">
        <f t="shared" si="110"/>
        <v>#N/A</v>
      </c>
      <c r="AC526" s="136" t="e">
        <f t="shared" si="111"/>
        <v>#N/A</v>
      </c>
      <c r="AD526" s="136" t="e">
        <f t="shared" si="112"/>
        <v>#N/A</v>
      </c>
      <c r="AE526" s="136" t="e">
        <f t="shared" si="113"/>
        <v>#N/A</v>
      </c>
    </row>
    <row r="527" spans="1:31" ht="15" customHeight="1">
      <c r="A527" s="67" t="str">
        <f t="shared" si="103"/>
        <v/>
      </c>
      <c r="B527" s="65">
        <f t="shared" si="114"/>
        <v>504</v>
      </c>
      <c r="C527" s="68" t="str">
        <f t="shared" si="104"/>
        <v/>
      </c>
      <c r="D527" s="69"/>
      <c r="E527" s="66"/>
      <c r="F527" s="65" t="e">
        <f>VLOOKUP(E527,'Trimming log'!$F$5:$V$5000,2,FALSE)</f>
        <v>#N/A</v>
      </c>
      <c r="G527" s="65" t="e">
        <f>VLOOKUP(E527,'Trimming log'!$F$5:$V$5000,3,FALSE)</f>
        <v>#N/A</v>
      </c>
      <c r="H527" s="508" t="e">
        <f>VLOOKUP(E527,'Trimming log'!$F$5:$V$5000,4,FALSE)</f>
        <v>#N/A</v>
      </c>
      <c r="I527" s="65" t="e">
        <f>VLOOKUP(E527,'Trimming log'!$F$5:$V$5000,5,FALSE)</f>
        <v>#N/A</v>
      </c>
      <c r="J527" s="65" t="e">
        <f>VLOOKUP(E527,'Trimming log'!$F$5:$V$5000,6,FALSE)</f>
        <v>#N/A</v>
      </c>
      <c r="K527" s="65" t="e">
        <f>VLOOKUP(E527,'Trimming log'!$F$5:$V$5000,7,FALSE)</f>
        <v>#N/A</v>
      </c>
      <c r="L527" s="65" t="e">
        <f>VLOOKUP(E527,'Trimming log'!$F$5:$V$5000,8,FALSE)</f>
        <v>#N/A</v>
      </c>
      <c r="M527" s="65" t="e">
        <f>VLOOKUP(E527,'Trimming log'!$F$5:$V$5000,9,FALSE)</f>
        <v>#N/A</v>
      </c>
      <c r="N527" s="507" t="e">
        <f>VLOOKUP(E527,'Trimming log'!$F$5:$V$5000,10,FALSE)</f>
        <v>#N/A</v>
      </c>
      <c r="O527" s="65" t="e">
        <f>VLOOKUP(E527,'Trimming log'!$F$5:$V$5000,11,FALSE)</f>
        <v>#N/A</v>
      </c>
      <c r="P527" s="65" t="e">
        <f>VLOOKUP(E527,'Trimming log'!$F$5:$V$5000,12,FALSE)</f>
        <v>#N/A</v>
      </c>
      <c r="Q527" s="65" t="e">
        <f>VLOOKUP(E527,'Trimming log'!$F$5:$V$5000,13,FALSE)</f>
        <v>#N/A</v>
      </c>
      <c r="R527" s="65" t="e">
        <f>VLOOKUP(E527,'Trimming log'!$F$5:$V$5000,14,FALSE)</f>
        <v>#N/A</v>
      </c>
      <c r="S527" s="65" t="e">
        <f>VLOOKUP(E527,'Trimming log'!$F$5:$V$5000,15,FALSE)</f>
        <v>#N/A</v>
      </c>
      <c r="T527" s="65" t="e">
        <f t="shared" si="105"/>
        <v>#N/A</v>
      </c>
      <c r="U527" s="491" t="str">
        <f t="shared" si="106"/>
        <v/>
      </c>
      <c r="V527" s="74">
        <f t="shared" si="107"/>
        <v>0</v>
      </c>
      <c r="W527" s="134">
        <f t="shared" si="107"/>
        <v>0</v>
      </c>
      <c r="X527" s="134" t="e">
        <f>VLOOKUP(E527,'Trimming log'!$F$5:$Y$5000,19,FALSE)</f>
        <v>#N/A</v>
      </c>
      <c r="Y527" s="134" t="e">
        <f>VLOOKUP(E527,'Trimming log'!$F$5:$Y$5000,20,FALSE)</f>
        <v>#N/A</v>
      </c>
      <c r="Z527" s="135" t="e">
        <f t="shared" si="108"/>
        <v>#N/A</v>
      </c>
      <c r="AA527" s="135" t="e">
        <f t="shared" si="109"/>
        <v>#N/A</v>
      </c>
      <c r="AB527" s="136" t="e">
        <f t="shared" si="110"/>
        <v>#N/A</v>
      </c>
      <c r="AC527" s="136" t="e">
        <f t="shared" si="111"/>
        <v>#N/A</v>
      </c>
      <c r="AD527" s="136" t="e">
        <f t="shared" si="112"/>
        <v>#N/A</v>
      </c>
      <c r="AE527" s="136" t="e">
        <f t="shared" si="113"/>
        <v>#N/A</v>
      </c>
    </row>
    <row r="528" spans="1:31" ht="15" customHeight="1">
      <c r="A528" s="67" t="str">
        <f t="shared" si="103"/>
        <v/>
      </c>
      <c r="B528" s="65">
        <f t="shared" si="114"/>
        <v>505</v>
      </c>
      <c r="C528" s="68" t="str">
        <f t="shared" si="104"/>
        <v/>
      </c>
      <c r="D528" s="69"/>
      <c r="E528" s="66"/>
      <c r="F528" s="65" t="e">
        <f>VLOOKUP(E528,'Trimming log'!$F$5:$V$5000,2,FALSE)</f>
        <v>#N/A</v>
      </c>
      <c r="G528" s="65" t="e">
        <f>VLOOKUP(E528,'Trimming log'!$F$5:$V$5000,3,FALSE)</f>
        <v>#N/A</v>
      </c>
      <c r="H528" s="508" t="e">
        <f>VLOOKUP(E528,'Trimming log'!$F$5:$V$5000,4,FALSE)</f>
        <v>#N/A</v>
      </c>
      <c r="I528" s="65" t="e">
        <f>VLOOKUP(E528,'Trimming log'!$F$5:$V$5000,5,FALSE)</f>
        <v>#N/A</v>
      </c>
      <c r="J528" s="65" t="e">
        <f>VLOOKUP(E528,'Trimming log'!$F$5:$V$5000,6,FALSE)</f>
        <v>#N/A</v>
      </c>
      <c r="K528" s="65" t="e">
        <f>VLOOKUP(E528,'Trimming log'!$F$5:$V$5000,7,FALSE)</f>
        <v>#N/A</v>
      </c>
      <c r="L528" s="65" t="e">
        <f>VLOOKUP(E528,'Trimming log'!$F$5:$V$5000,8,FALSE)</f>
        <v>#N/A</v>
      </c>
      <c r="M528" s="65" t="e">
        <f>VLOOKUP(E528,'Trimming log'!$F$5:$V$5000,9,FALSE)</f>
        <v>#N/A</v>
      </c>
      <c r="N528" s="507" t="e">
        <f>VLOOKUP(E528,'Trimming log'!$F$5:$V$5000,10,FALSE)</f>
        <v>#N/A</v>
      </c>
      <c r="O528" s="65" t="e">
        <f>VLOOKUP(E528,'Trimming log'!$F$5:$V$5000,11,FALSE)</f>
        <v>#N/A</v>
      </c>
      <c r="P528" s="65" t="e">
        <f>VLOOKUP(E528,'Trimming log'!$F$5:$V$5000,12,FALSE)</f>
        <v>#N/A</v>
      </c>
      <c r="Q528" s="65" t="e">
        <f>VLOOKUP(E528,'Trimming log'!$F$5:$V$5000,13,FALSE)</f>
        <v>#N/A</v>
      </c>
      <c r="R528" s="65" t="e">
        <f>VLOOKUP(E528,'Trimming log'!$F$5:$V$5000,14,FALSE)</f>
        <v>#N/A</v>
      </c>
      <c r="S528" s="65" t="e">
        <f>VLOOKUP(E528,'Trimming log'!$F$5:$V$5000,15,FALSE)</f>
        <v>#N/A</v>
      </c>
      <c r="T528" s="65" t="e">
        <f t="shared" si="105"/>
        <v>#N/A</v>
      </c>
      <c r="U528" s="491" t="str">
        <f t="shared" si="106"/>
        <v/>
      </c>
      <c r="V528" s="74">
        <f t="shared" si="107"/>
        <v>0</v>
      </c>
      <c r="W528" s="134">
        <f t="shared" si="107"/>
        <v>0</v>
      </c>
      <c r="X528" s="134" t="e">
        <f>VLOOKUP(E528,'Trimming log'!$F$5:$Y$5000,19,FALSE)</f>
        <v>#N/A</v>
      </c>
      <c r="Y528" s="134" t="e">
        <f>VLOOKUP(E528,'Trimming log'!$F$5:$Y$5000,20,FALSE)</f>
        <v>#N/A</v>
      </c>
      <c r="Z528" s="135" t="e">
        <f t="shared" si="108"/>
        <v>#N/A</v>
      </c>
      <c r="AA528" s="135" t="e">
        <f t="shared" si="109"/>
        <v>#N/A</v>
      </c>
      <c r="AB528" s="136" t="e">
        <f t="shared" si="110"/>
        <v>#N/A</v>
      </c>
      <c r="AC528" s="136" t="e">
        <f t="shared" si="111"/>
        <v>#N/A</v>
      </c>
      <c r="AD528" s="136" t="e">
        <f t="shared" si="112"/>
        <v>#N/A</v>
      </c>
      <c r="AE528" s="136" t="e">
        <f t="shared" si="113"/>
        <v>#N/A</v>
      </c>
    </row>
    <row r="529" spans="1:31" ht="15" customHeight="1">
      <c r="A529" s="67" t="str">
        <f t="shared" si="103"/>
        <v/>
      </c>
      <c r="B529" s="65">
        <f t="shared" si="114"/>
        <v>506</v>
      </c>
      <c r="C529" s="68" t="str">
        <f t="shared" si="104"/>
        <v/>
      </c>
      <c r="D529" s="69"/>
      <c r="E529" s="66"/>
      <c r="F529" s="65" t="e">
        <f>VLOOKUP(E529,'Trimming log'!$F$5:$V$5000,2,FALSE)</f>
        <v>#N/A</v>
      </c>
      <c r="G529" s="65" t="e">
        <f>VLOOKUP(E529,'Trimming log'!$F$5:$V$5000,3,FALSE)</f>
        <v>#N/A</v>
      </c>
      <c r="H529" s="508" t="e">
        <f>VLOOKUP(E529,'Trimming log'!$F$5:$V$5000,4,FALSE)</f>
        <v>#N/A</v>
      </c>
      <c r="I529" s="65" t="e">
        <f>VLOOKUP(E529,'Trimming log'!$F$5:$V$5000,5,FALSE)</f>
        <v>#N/A</v>
      </c>
      <c r="J529" s="65" t="e">
        <f>VLOOKUP(E529,'Trimming log'!$F$5:$V$5000,6,FALSE)</f>
        <v>#N/A</v>
      </c>
      <c r="K529" s="65" t="e">
        <f>VLOOKUP(E529,'Trimming log'!$F$5:$V$5000,7,FALSE)</f>
        <v>#N/A</v>
      </c>
      <c r="L529" s="65" t="e">
        <f>VLOOKUP(E529,'Trimming log'!$F$5:$V$5000,8,FALSE)</f>
        <v>#N/A</v>
      </c>
      <c r="M529" s="65" t="e">
        <f>VLOOKUP(E529,'Trimming log'!$F$5:$V$5000,9,FALSE)</f>
        <v>#N/A</v>
      </c>
      <c r="N529" s="507" t="e">
        <f>VLOOKUP(E529,'Trimming log'!$F$5:$V$5000,10,FALSE)</f>
        <v>#N/A</v>
      </c>
      <c r="O529" s="65" t="e">
        <f>VLOOKUP(E529,'Trimming log'!$F$5:$V$5000,11,FALSE)</f>
        <v>#N/A</v>
      </c>
      <c r="P529" s="65" t="e">
        <f>VLOOKUP(E529,'Trimming log'!$F$5:$V$5000,12,FALSE)</f>
        <v>#N/A</v>
      </c>
      <c r="Q529" s="65" t="e">
        <f>VLOOKUP(E529,'Trimming log'!$F$5:$V$5000,13,FALSE)</f>
        <v>#N/A</v>
      </c>
      <c r="R529" s="65" t="e">
        <f>VLOOKUP(E529,'Trimming log'!$F$5:$V$5000,14,FALSE)</f>
        <v>#N/A</v>
      </c>
      <c r="S529" s="65" t="e">
        <f>VLOOKUP(E529,'Trimming log'!$F$5:$V$5000,15,FALSE)</f>
        <v>#N/A</v>
      </c>
      <c r="T529" s="65" t="e">
        <f t="shared" si="105"/>
        <v>#N/A</v>
      </c>
      <c r="U529" s="491" t="str">
        <f t="shared" si="106"/>
        <v/>
      </c>
      <c r="V529" s="74">
        <f t="shared" si="107"/>
        <v>0</v>
      </c>
      <c r="W529" s="134">
        <f t="shared" si="107"/>
        <v>0</v>
      </c>
      <c r="X529" s="134" t="e">
        <f>VLOOKUP(E529,'Trimming log'!$F$5:$Y$5000,19,FALSE)</f>
        <v>#N/A</v>
      </c>
      <c r="Y529" s="134" t="e">
        <f>VLOOKUP(E529,'Trimming log'!$F$5:$Y$5000,20,FALSE)</f>
        <v>#N/A</v>
      </c>
      <c r="Z529" s="135" t="e">
        <f t="shared" si="108"/>
        <v>#N/A</v>
      </c>
      <c r="AA529" s="135" t="e">
        <f t="shared" si="109"/>
        <v>#N/A</v>
      </c>
      <c r="AB529" s="136" t="e">
        <f t="shared" si="110"/>
        <v>#N/A</v>
      </c>
      <c r="AC529" s="136" t="e">
        <f t="shared" si="111"/>
        <v>#N/A</v>
      </c>
      <c r="AD529" s="136" t="e">
        <f t="shared" si="112"/>
        <v>#N/A</v>
      </c>
      <c r="AE529" s="136" t="e">
        <f t="shared" si="113"/>
        <v>#N/A</v>
      </c>
    </row>
    <row r="530" spans="1:31" ht="15" customHeight="1">
      <c r="A530" s="67" t="str">
        <f t="shared" si="103"/>
        <v/>
      </c>
      <c r="B530" s="65">
        <f t="shared" si="114"/>
        <v>507</v>
      </c>
      <c r="C530" s="68" t="str">
        <f t="shared" si="104"/>
        <v/>
      </c>
      <c r="D530" s="69"/>
      <c r="E530" s="66"/>
      <c r="F530" s="65" t="e">
        <f>VLOOKUP(E530,'Trimming log'!$F$5:$V$5000,2,FALSE)</f>
        <v>#N/A</v>
      </c>
      <c r="G530" s="65" t="e">
        <f>VLOOKUP(E530,'Trimming log'!$F$5:$V$5000,3,FALSE)</f>
        <v>#N/A</v>
      </c>
      <c r="H530" s="508" t="e">
        <f>VLOOKUP(E530,'Trimming log'!$F$5:$V$5000,4,FALSE)</f>
        <v>#N/A</v>
      </c>
      <c r="I530" s="65" t="e">
        <f>VLOOKUP(E530,'Trimming log'!$F$5:$V$5000,5,FALSE)</f>
        <v>#N/A</v>
      </c>
      <c r="J530" s="65" t="e">
        <f>VLOOKUP(E530,'Trimming log'!$F$5:$V$5000,6,FALSE)</f>
        <v>#N/A</v>
      </c>
      <c r="K530" s="65" t="e">
        <f>VLOOKUP(E530,'Trimming log'!$F$5:$V$5000,7,FALSE)</f>
        <v>#N/A</v>
      </c>
      <c r="L530" s="65" t="e">
        <f>VLOOKUP(E530,'Trimming log'!$F$5:$V$5000,8,FALSE)</f>
        <v>#N/A</v>
      </c>
      <c r="M530" s="65" t="e">
        <f>VLOOKUP(E530,'Trimming log'!$F$5:$V$5000,9,FALSE)</f>
        <v>#N/A</v>
      </c>
      <c r="N530" s="507" t="e">
        <f>VLOOKUP(E530,'Trimming log'!$F$5:$V$5000,10,FALSE)</f>
        <v>#N/A</v>
      </c>
      <c r="O530" s="65" t="e">
        <f>VLOOKUP(E530,'Trimming log'!$F$5:$V$5000,11,FALSE)</f>
        <v>#N/A</v>
      </c>
      <c r="P530" s="65" t="e">
        <f>VLOOKUP(E530,'Trimming log'!$F$5:$V$5000,12,FALSE)</f>
        <v>#N/A</v>
      </c>
      <c r="Q530" s="65" t="e">
        <f>VLOOKUP(E530,'Trimming log'!$F$5:$V$5000,13,FALSE)</f>
        <v>#N/A</v>
      </c>
      <c r="R530" s="65" t="e">
        <f>VLOOKUP(E530,'Trimming log'!$F$5:$V$5000,14,FALSE)</f>
        <v>#N/A</v>
      </c>
      <c r="S530" s="65" t="e">
        <f>VLOOKUP(E530,'Trimming log'!$F$5:$V$5000,15,FALSE)</f>
        <v>#N/A</v>
      </c>
      <c r="T530" s="65" t="e">
        <f t="shared" si="105"/>
        <v>#N/A</v>
      </c>
      <c r="U530" s="491" t="str">
        <f t="shared" si="106"/>
        <v/>
      </c>
      <c r="V530" s="74">
        <f t="shared" si="107"/>
        <v>0</v>
      </c>
      <c r="W530" s="134">
        <f t="shared" si="107"/>
        <v>0</v>
      </c>
      <c r="X530" s="134" t="e">
        <f>VLOOKUP(E530,'Trimming log'!$F$5:$Y$5000,19,FALSE)</f>
        <v>#N/A</v>
      </c>
      <c r="Y530" s="134" t="e">
        <f>VLOOKUP(E530,'Trimming log'!$F$5:$Y$5000,20,FALSE)</f>
        <v>#N/A</v>
      </c>
      <c r="Z530" s="135" t="e">
        <f t="shared" si="108"/>
        <v>#N/A</v>
      </c>
      <c r="AA530" s="135" t="e">
        <f t="shared" si="109"/>
        <v>#N/A</v>
      </c>
      <c r="AB530" s="136" t="e">
        <f t="shared" si="110"/>
        <v>#N/A</v>
      </c>
      <c r="AC530" s="136" t="e">
        <f t="shared" si="111"/>
        <v>#N/A</v>
      </c>
      <c r="AD530" s="136" t="e">
        <f t="shared" si="112"/>
        <v>#N/A</v>
      </c>
      <c r="AE530" s="136" t="e">
        <f t="shared" si="113"/>
        <v>#N/A</v>
      </c>
    </row>
    <row r="531" spans="1:31" ht="15" customHeight="1">
      <c r="A531" s="67" t="str">
        <f t="shared" si="103"/>
        <v/>
      </c>
      <c r="B531" s="65">
        <f t="shared" si="114"/>
        <v>508</v>
      </c>
      <c r="C531" s="68" t="str">
        <f t="shared" si="104"/>
        <v/>
      </c>
      <c r="D531" s="69"/>
      <c r="E531" s="66"/>
      <c r="F531" s="65" t="e">
        <f>VLOOKUP(E531,'Trimming log'!$F$5:$V$5000,2,FALSE)</f>
        <v>#N/A</v>
      </c>
      <c r="G531" s="65" t="e">
        <f>VLOOKUP(E531,'Trimming log'!$F$5:$V$5000,3,FALSE)</f>
        <v>#N/A</v>
      </c>
      <c r="H531" s="508" t="e">
        <f>VLOOKUP(E531,'Trimming log'!$F$5:$V$5000,4,FALSE)</f>
        <v>#N/A</v>
      </c>
      <c r="I531" s="65" t="e">
        <f>VLOOKUP(E531,'Trimming log'!$F$5:$V$5000,5,FALSE)</f>
        <v>#N/A</v>
      </c>
      <c r="J531" s="65" t="e">
        <f>VLOOKUP(E531,'Trimming log'!$F$5:$V$5000,6,FALSE)</f>
        <v>#N/A</v>
      </c>
      <c r="K531" s="65" t="e">
        <f>VLOOKUP(E531,'Trimming log'!$F$5:$V$5000,7,FALSE)</f>
        <v>#N/A</v>
      </c>
      <c r="L531" s="65" t="e">
        <f>VLOOKUP(E531,'Trimming log'!$F$5:$V$5000,8,FALSE)</f>
        <v>#N/A</v>
      </c>
      <c r="M531" s="65" t="e">
        <f>VLOOKUP(E531,'Trimming log'!$F$5:$V$5000,9,FALSE)</f>
        <v>#N/A</v>
      </c>
      <c r="N531" s="507" t="e">
        <f>VLOOKUP(E531,'Trimming log'!$F$5:$V$5000,10,FALSE)</f>
        <v>#N/A</v>
      </c>
      <c r="O531" s="65" t="e">
        <f>VLOOKUP(E531,'Trimming log'!$F$5:$V$5000,11,FALSE)</f>
        <v>#N/A</v>
      </c>
      <c r="P531" s="65" t="e">
        <f>VLOOKUP(E531,'Trimming log'!$F$5:$V$5000,12,FALSE)</f>
        <v>#N/A</v>
      </c>
      <c r="Q531" s="65" t="e">
        <f>VLOOKUP(E531,'Trimming log'!$F$5:$V$5000,13,FALSE)</f>
        <v>#N/A</v>
      </c>
      <c r="R531" s="65" t="e">
        <f>VLOOKUP(E531,'Trimming log'!$F$5:$V$5000,14,FALSE)</f>
        <v>#N/A</v>
      </c>
      <c r="S531" s="65" t="e">
        <f>VLOOKUP(E531,'Trimming log'!$F$5:$V$5000,15,FALSE)</f>
        <v>#N/A</v>
      </c>
      <c r="T531" s="65" t="e">
        <f t="shared" si="105"/>
        <v>#N/A</v>
      </c>
      <c r="U531" s="491" t="str">
        <f t="shared" si="106"/>
        <v/>
      </c>
      <c r="V531" s="74">
        <f t="shared" si="107"/>
        <v>0</v>
      </c>
      <c r="W531" s="134">
        <f t="shared" si="107"/>
        <v>0</v>
      </c>
      <c r="X531" s="134" t="e">
        <f>VLOOKUP(E531,'Trimming log'!$F$5:$Y$5000,19,FALSE)</f>
        <v>#N/A</v>
      </c>
      <c r="Y531" s="134" t="e">
        <f>VLOOKUP(E531,'Trimming log'!$F$5:$Y$5000,20,FALSE)</f>
        <v>#N/A</v>
      </c>
      <c r="Z531" s="135" t="e">
        <f t="shared" si="108"/>
        <v>#N/A</v>
      </c>
      <c r="AA531" s="135" t="e">
        <f t="shared" si="109"/>
        <v>#N/A</v>
      </c>
      <c r="AB531" s="136" t="e">
        <f t="shared" si="110"/>
        <v>#N/A</v>
      </c>
      <c r="AC531" s="136" t="e">
        <f t="shared" si="111"/>
        <v>#N/A</v>
      </c>
      <c r="AD531" s="136" t="e">
        <f t="shared" si="112"/>
        <v>#N/A</v>
      </c>
      <c r="AE531" s="136" t="e">
        <f t="shared" si="113"/>
        <v>#N/A</v>
      </c>
    </row>
    <row r="532" spans="1:31" ht="15" customHeight="1">
      <c r="A532" s="67" t="str">
        <f t="shared" si="103"/>
        <v/>
      </c>
      <c r="B532" s="65">
        <f t="shared" si="114"/>
        <v>509</v>
      </c>
      <c r="C532" s="68" t="str">
        <f t="shared" si="104"/>
        <v/>
      </c>
      <c r="D532" s="69"/>
      <c r="E532" s="66"/>
      <c r="F532" s="65" t="e">
        <f>VLOOKUP(E532,'Trimming log'!$F$5:$V$5000,2,FALSE)</f>
        <v>#N/A</v>
      </c>
      <c r="G532" s="65" t="e">
        <f>VLOOKUP(E532,'Trimming log'!$F$5:$V$5000,3,FALSE)</f>
        <v>#N/A</v>
      </c>
      <c r="H532" s="508" t="e">
        <f>VLOOKUP(E532,'Trimming log'!$F$5:$V$5000,4,FALSE)</f>
        <v>#N/A</v>
      </c>
      <c r="I532" s="65" t="e">
        <f>VLOOKUP(E532,'Trimming log'!$F$5:$V$5000,5,FALSE)</f>
        <v>#N/A</v>
      </c>
      <c r="J532" s="65" t="e">
        <f>VLOOKUP(E532,'Trimming log'!$F$5:$V$5000,6,FALSE)</f>
        <v>#N/A</v>
      </c>
      <c r="K532" s="65" t="e">
        <f>VLOOKUP(E532,'Trimming log'!$F$5:$V$5000,7,FALSE)</f>
        <v>#N/A</v>
      </c>
      <c r="L532" s="65" t="e">
        <f>VLOOKUP(E532,'Trimming log'!$F$5:$V$5000,8,FALSE)</f>
        <v>#N/A</v>
      </c>
      <c r="M532" s="65" t="e">
        <f>VLOOKUP(E532,'Trimming log'!$F$5:$V$5000,9,FALSE)</f>
        <v>#N/A</v>
      </c>
      <c r="N532" s="507" t="e">
        <f>VLOOKUP(E532,'Trimming log'!$F$5:$V$5000,10,FALSE)</f>
        <v>#N/A</v>
      </c>
      <c r="O532" s="65" t="e">
        <f>VLOOKUP(E532,'Trimming log'!$F$5:$V$5000,11,FALSE)</f>
        <v>#N/A</v>
      </c>
      <c r="P532" s="65" t="e">
        <f>VLOOKUP(E532,'Trimming log'!$F$5:$V$5000,12,FALSE)</f>
        <v>#N/A</v>
      </c>
      <c r="Q532" s="65" t="e">
        <f>VLOOKUP(E532,'Trimming log'!$F$5:$V$5000,13,FALSE)</f>
        <v>#N/A</v>
      </c>
      <c r="R532" s="65" t="e">
        <f>VLOOKUP(E532,'Trimming log'!$F$5:$V$5000,14,FALSE)</f>
        <v>#N/A</v>
      </c>
      <c r="S532" s="65" t="e">
        <f>VLOOKUP(E532,'Trimming log'!$F$5:$V$5000,15,FALSE)</f>
        <v>#N/A</v>
      </c>
      <c r="T532" s="65" t="e">
        <f t="shared" si="105"/>
        <v>#N/A</v>
      </c>
      <c r="U532" s="491" t="str">
        <f t="shared" si="106"/>
        <v/>
      </c>
      <c r="V532" s="74">
        <f t="shared" si="107"/>
        <v>0</v>
      </c>
      <c r="W532" s="134">
        <f t="shared" si="107"/>
        <v>0</v>
      </c>
      <c r="X532" s="134" t="e">
        <f>VLOOKUP(E532,'Trimming log'!$F$5:$Y$5000,19,FALSE)</f>
        <v>#N/A</v>
      </c>
      <c r="Y532" s="134" t="e">
        <f>VLOOKUP(E532,'Trimming log'!$F$5:$Y$5000,20,FALSE)</f>
        <v>#N/A</v>
      </c>
      <c r="Z532" s="135" t="e">
        <f t="shared" si="108"/>
        <v>#N/A</v>
      </c>
      <c r="AA532" s="135" t="e">
        <f t="shared" si="109"/>
        <v>#N/A</v>
      </c>
      <c r="AB532" s="136" t="e">
        <f t="shared" si="110"/>
        <v>#N/A</v>
      </c>
      <c r="AC532" s="136" t="e">
        <f t="shared" si="111"/>
        <v>#N/A</v>
      </c>
      <c r="AD532" s="136" t="e">
        <f t="shared" si="112"/>
        <v>#N/A</v>
      </c>
      <c r="AE532" s="136" t="e">
        <f t="shared" si="113"/>
        <v>#N/A</v>
      </c>
    </row>
    <row r="533" spans="1:31" ht="15" customHeight="1">
      <c r="A533" s="67" t="str">
        <f t="shared" si="103"/>
        <v/>
      </c>
      <c r="B533" s="65">
        <f t="shared" si="114"/>
        <v>510</v>
      </c>
      <c r="C533" s="68" t="str">
        <f t="shared" si="104"/>
        <v/>
      </c>
      <c r="D533" s="69"/>
      <c r="E533" s="66"/>
      <c r="F533" s="65" t="e">
        <f>VLOOKUP(E533,'Trimming log'!$F$5:$V$5000,2,FALSE)</f>
        <v>#N/A</v>
      </c>
      <c r="G533" s="65" t="e">
        <f>VLOOKUP(E533,'Trimming log'!$F$5:$V$5000,3,FALSE)</f>
        <v>#N/A</v>
      </c>
      <c r="H533" s="508" t="e">
        <f>VLOOKUP(E533,'Trimming log'!$F$5:$V$5000,4,FALSE)</f>
        <v>#N/A</v>
      </c>
      <c r="I533" s="65" t="e">
        <f>VLOOKUP(E533,'Trimming log'!$F$5:$V$5000,5,FALSE)</f>
        <v>#N/A</v>
      </c>
      <c r="J533" s="65" t="e">
        <f>VLOOKUP(E533,'Trimming log'!$F$5:$V$5000,6,FALSE)</f>
        <v>#N/A</v>
      </c>
      <c r="K533" s="65" t="e">
        <f>VLOOKUP(E533,'Trimming log'!$F$5:$V$5000,7,FALSE)</f>
        <v>#N/A</v>
      </c>
      <c r="L533" s="65" t="e">
        <f>VLOOKUP(E533,'Trimming log'!$F$5:$V$5000,8,FALSE)</f>
        <v>#N/A</v>
      </c>
      <c r="M533" s="65" t="e">
        <f>VLOOKUP(E533,'Trimming log'!$F$5:$V$5000,9,FALSE)</f>
        <v>#N/A</v>
      </c>
      <c r="N533" s="507" t="e">
        <f>VLOOKUP(E533,'Trimming log'!$F$5:$V$5000,10,FALSE)</f>
        <v>#N/A</v>
      </c>
      <c r="O533" s="65" t="e">
        <f>VLOOKUP(E533,'Trimming log'!$F$5:$V$5000,11,FALSE)</f>
        <v>#N/A</v>
      </c>
      <c r="P533" s="65" t="e">
        <f>VLOOKUP(E533,'Trimming log'!$F$5:$V$5000,12,FALSE)</f>
        <v>#N/A</v>
      </c>
      <c r="Q533" s="65" t="e">
        <f>VLOOKUP(E533,'Trimming log'!$F$5:$V$5000,13,FALSE)</f>
        <v>#N/A</v>
      </c>
      <c r="R533" s="65" t="e">
        <f>VLOOKUP(E533,'Trimming log'!$F$5:$V$5000,14,FALSE)</f>
        <v>#N/A</v>
      </c>
      <c r="S533" s="65" t="e">
        <f>VLOOKUP(E533,'Trimming log'!$F$5:$V$5000,15,FALSE)</f>
        <v>#N/A</v>
      </c>
      <c r="T533" s="65" t="e">
        <f t="shared" si="105"/>
        <v>#N/A</v>
      </c>
      <c r="U533" s="491" t="str">
        <f t="shared" si="106"/>
        <v/>
      </c>
      <c r="V533" s="74">
        <f t="shared" si="107"/>
        <v>0</v>
      </c>
      <c r="W533" s="134">
        <f t="shared" si="107"/>
        <v>0</v>
      </c>
      <c r="X533" s="134" t="e">
        <f>VLOOKUP(E533,'Trimming log'!$F$5:$Y$5000,19,FALSE)</f>
        <v>#N/A</v>
      </c>
      <c r="Y533" s="134" t="e">
        <f>VLOOKUP(E533,'Trimming log'!$F$5:$Y$5000,20,FALSE)</f>
        <v>#N/A</v>
      </c>
      <c r="Z533" s="135" t="e">
        <f t="shared" si="108"/>
        <v>#N/A</v>
      </c>
      <c r="AA533" s="135" t="e">
        <f t="shared" si="109"/>
        <v>#N/A</v>
      </c>
      <c r="AB533" s="136" t="e">
        <f t="shared" si="110"/>
        <v>#N/A</v>
      </c>
      <c r="AC533" s="136" t="e">
        <f t="shared" si="111"/>
        <v>#N/A</v>
      </c>
      <c r="AD533" s="136" t="e">
        <f t="shared" si="112"/>
        <v>#N/A</v>
      </c>
      <c r="AE533" s="136" t="e">
        <f t="shared" si="113"/>
        <v>#N/A</v>
      </c>
    </row>
    <row r="534" spans="1:31" ht="15" customHeight="1">
      <c r="A534" s="67" t="str">
        <f t="shared" si="103"/>
        <v/>
      </c>
      <c r="B534" s="65">
        <f t="shared" si="114"/>
        <v>511</v>
      </c>
      <c r="C534" s="68" t="str">
        <f t="shared" si="104"/>
        <v/>
      </c>
      <c r="D534" s="69"/>
      <c r="E534" s="66"/>
      <c r="F534" s="65" t="e">
        <f>VLOOKUP(E534,'Trimming log'!$F$5:$V$5000,2,FALSE)</f>
        <v>#N/A</v>
      </c>
      <c r="G534" s="65" t="e">
        <f>VLOOKUP(E534,'Trimming log'!$F$5:$V$5000,3,FALSE)</f>
        <v>#N/A</v>
      </c>
      <c r="H534" s="508" t="e">
        <f>VLOOKUP(E534,'Trimming log'!$F$5:$V$5000,4,FALSE)</f>
        <v>#N/A</v>
      </c>
      <c r="I534" s="65" t="e">
        <f>VLOOKUP(E534,'Trimming log'!$F$5:$V$5000,5,FALSE)</f>
        <v>#N/A</v>
      </c>
      <c r="J534" s="65" t="e">
        <f>VLOOKUP(E534,'Trimming log'!$F$5:$V$5000,6,FALSE)</f>
        <v>#N/A</v>
      </c>
      <c r="K534" s="65" t="e">
        <f>VLOOKUP(E534,'Trimming log'!$F$5:$V$5000,7,FALSE)</f>
        <v>#N/A</v>
      </c>
      <c r="L534" s="65" t="e">
        <f>VLOOKUP(E534,'Trimming log'!$F$5:$V$5000,8,FALSE)</f>
        <v>#N/A</v>
      </c>
      <c r="M534" s="65" t="e">
        <f>VLOOKUP(E534,'Trimming log'!$F$5:$V$5000,9,FALSE)</f>
        <v>#N/A</v>
      </c>
      <c r="N534" s="507" t="e">
        <f>VLOOKUP(E534,'Trimming log'!$F$5:$V$5000,10,FALSE)</f>
        <v>#N/A</v>
      </c>
      <c r="O534" s="65" t="e">
        <f>VLOOKUP(E534,'Trimming log'!$F$5:$V$5000,11,FALSE)</f>
        <v>#N/A</v>
      </c>
      <c r="P534" s="65" t="e">
        <f>VLOOKUP(E534,'Trimming log'!$F$5:$V$5000,12,FALSE)</f>
        <v>#N/A</v>
      </c>
      <c r="Q534" s="65" t="e">
        <f>VLOOKUP(E534,'Trimming log'!$F$5:$V$5000,13,FALSE)</f>
        <v>#N/A</v>
      </c>
      <c r="R534" s="65" t="e">
        <f>VLOOKUP(E534,'Trimming log'!$F$5:$V$5000,14,FALSE)</f>
        <v>#N/A</v>
      </c>
      <c r="S534" s="65" t="e">
        <f>VLOOKUP(E534,'Trimming log'!$F$5:$V$5000,15,FALSE)</f>
        <v>#N/A</v>
      </c>
      <c r="T534" s="65" t="e">
        <f t="shared" si="105"/>
        <v>#N/A</v>
      </c>
      <c r="U534" s="491" t="str">
        <f t="shared" si="106"/>
        <v/>
      </c>
      <c r="V534" s="74">
        <f t="shared" si="107"/>
        <v>0</v>
      </c>
      <c r="W534" s="134">
        <f t="shared" si="107"/>
        <v>0</v>
      </c>
      <c r="X534" s="134" t="e">
        <f>VLOOKUP(E534,'Trimming log'!$F$5:$Y$5000,19,FALSE)</f>
        <v>#N/A</v>
      </c>
      <c r="Y534" s="134" t="e">
        <f>VLOOKUP(E534,'Trimming log'!$F$5:$Y$5000,20,FALSE)</f>
        <v>#N/A</v>
      </c>
      <c r="Z534" s="135" t="e">
        <f t="shared" si="108"/>
        <v>#N/A</v>
      </c>
      <c r="AA534" s="135" t="e">
        <f t="shared" si="109"/>
        <v>#N/A</v>
      </c>
      <c r="AB534" s="136" t="e">
        <f t="shared" si="110"/>
        <v>#N/A</v>
      </c>
      <c r="AC534" s="136" t="e">
        <f t="shared" si="111"/>
        <v>#N/A</v>
      </c>
      <c r="AD534" s="136" t="e">
        <f t="shared" si="112"/>
        <v>#N/A</v>
      </c>
      <c r="AE534" s="136" t="e">
        <f t="shared" si="113"/>
        <v>#N/A</v>
      </c>
    </row>
    <row r="535" spans="1:31" ht="15" customHeight="1">
      <c r="A535" s="67" t="str">
        <f t="shared" si="103"/>
        <v/>
      </c>
      <c r="B535" s="65">
        <f t="shared" si="114"/>
        <v>512</v>
      </c>
      <c r="C535" s="68" t="str">
        <f t="shared" si="104"/>
        <v/>
      </c>
      <c r="D535" s="69"/>
      <c r="E535" s="66"/>
      <c r="F535" s="65" t="e">
        <f>VLOOKUP(E535,'Trimming log'!$F$5:$V$5000,2,FALSE)</f>
        <v>#N/A</v>
      </c>
      <c r="G535" s="65" t="e">
        <f>VLOOKUP(E535,'Trimming log'!$F$5:$V$5000,3,FALSE)</f>
        <v>#N/A</v>
      </c>
      <c r="H535" s="508" t="e">
        <f>VLOOKUP(E535,'Trimming log'!$F$5:$V$5000,4,FALSE)</f>
        <v>#N/A</v>
      </c>
      <c r="I535" s="65" t="e">
        <f>VLOOKUP(E535,'Trimming log'!$F$5:$V$5000,5,FALSE)</f>
        <v>#N/A</v>
      </c>
      <c r="J535" s="65" t="e">
        <f>VLOOKUP(E535,'Trimming log'!$F$5:$V$5000,6,FALSE)</f>
        <v>#N/A</v>
      </c>
      <c r="K535" s="65" t="e">
        <f>VLOOKUP(E535,'Trimming log'!$F$5:$V$5000,7,FALSE)</f>
        <v>#N/A</v>
      </c>
      <c r="L535" s="65" t="e">
        <f>VLOOKUP(E535,'Trimming log'!$F$5:$V$5000,8,FALSE)</f>
        <v>#N/A</v>
      </c>
      <c r="M535" s="65" t="e">
        <f>VLOOKUP(E535,'Trimming log'!$F$5:$V$5000,9,FALSE)</f>
        <v>#N/A</v>
      </c>
      <c r="N535" s="507" t="e">
        <f>VLOOKUP(E535,'Trimming log'!$F$5:$V$5000,10,FALSE)</f>
        <v>#N/A</v>
      </c>
      <c r="O535" s="65" t="e">
        <f>VLOOKUP(E535,'Trimming log'!$F$5:$V$5000,11,FALSE)</f>
        <v>#N/A</v>
      </c>
      <c r="P535" s="65" t="e">
        <f>VLOOKUP(E535,'Trimming log'!$F$5:$V$5000,12,FALSE)</f>
        <v>#N/A</v>
      </c>
      <c r="Q535" s="65" t="e">
        <f>VLOOKUP(E535,'Trimming log'!$F$5:$V$5000,13,FALSE)</f>
        <v>#N/A</v>
      </c>
      <c r="R535" s="65" t="e">
        <f>VLOOKUP(E535,'Trimming log'!$F$5:$V$5000,14,FALSE)</f>
        <v>#N/A</v>
      </c>
      <c r="S535" s="65" t="e">
        <f>VLOOKUP(E535,'Trimming log'!$F$5:$V$5000,15,FALSE)</f>
        <v>#N/A</v>
      </c>
      <c r="T535" s="65" t="e">
        <f t="shared" si="105"/>
        <v>#N/A</v>
      </c>
      <c r="U535" s="491" t="str">
        <f t="shared" si="106"/>
        <v/>
      </c>
      <c r="V535" s="74">
        <f t="shared" si="107"/>
        <v>0</v>
      </c>
      <c r="W535" s="134">
        <f t="shared" si="107"/>
        <v>0</v>
      </c>
      <c r="X535" s="134" t="e">
        <f>VLOOKUP(E535,'Trimming log'!$F$5:$Y$5000,19,FALSE)</f>
        <v>#N/A</v>
      </c>
      <c r="Y535" s="134" t="e">
        <f>VLOOKUP(E535,'Trimming log'!$F$5:$Y$5000,20,FALSE)</f>
        <v>#N/A</v>
      </c>
      <c r="Z535" s="135" t="e">
        <f t="shared" si="108"/>
        <v>#N/A</v>
      </c>
      <c r="AA535" s="135" t="e">
        <f t="shared" si="109"/>
        <v>#N/A</v>
      </c>
      <c r="AB535" s="136" t="e">
        <f t="shared" si="110"/>
        <v>#N/A</v>
      </c>
      <c r="AC535" s="136" t="e">
        <f t="shared" si="111"/>
        <v>#N/A</v>
      </c>
      <c r="AD535" s="136" t="e">
        <f t="shared" si="112"/>
        <v>#N/A</v>
      </c>
      <c r="AE535" s="136" t="e">
        <f t="shared" si="113"/>
        <v>#N/A</v>
      </c>
    </row>
    <row r="536" spans="1:31" ht="15" customHeight="1">
      <c r="A536" s="67" t="str">
        <f t="shared" si="103"/>
        <v/>
      </c>
      <c r="B536" s="65">
        <f t="shared" si="114"/>
        <v>513</v>
      </c>
      <c r="C536" s="68" t="str">
        <f t="shared" si="104"/>
        <v/>
      </c>
      <c r="D536" s="69"/>
      <c r="E536" s="66"/>
      <c r="F536" s="65" t="e">
        <f>VLOOKUP(E536,'Trimming log'!$F$5:$V$5000,2,FALSE)</f>
        <v>#N/A</v>
      </c>
      <c r="G536" s="65" t="e">
        <f>VLOOKUP(E536,'Trimming log'!$F$5:$V$5000,3,FALSE)</f>
        <v>#N/A</v>
      </c>
      <c r="H536" s="508" t="e">
        <f>VLOOKUP(E536,'Trimming log'!$F$5:$V$5000,4,FALSE)</f>
        <v>#N/A</v>
      </c>
      <c r="I536" s="65" t="e">
        <f>VLOOKUP(E536,'Trimming log'!$F$5:$V$5000,5,FALSE)</f>
        <v>#N/A</v>
      </c>
      <c r="J536" s="65" t="e">
        <f>VLOOKUP(E536,'Trimming log'!$F$5:$V$5000,6,FALSE)</f>
        <v>#N/A</v>
      </c>
      <c r="K536" s="65" t="e">
        <f>VLOOKUP(E536,'Trimming log'!$F$5:$V$5000,7,FALSE)</f>
        <v>#N/A</v>
      </c>
      <c r="L536" s="65" t="e">
        <f>VLOOKUP(E536,'Trimming log'!$F$5:$V$5000,8,FALSE)</f>
        <v>#N/A</v>
      </c>
      <c r="M536" s="65" t="e">
        <f>VLOOKUP(E536,'Trimming log'!$F$5:$V$5000,9,FALSE)</f>
        <v>#N/A</v>
      </c>
      <c r="N536" s="507" t="e">
        <f>VLOOKUP(E536,'Trimming log'!$F$5:$V$5000,10,FALSE)</f>
        <v>#N/A</v>
      </c>
      <c r="O536" s="65" t="e">
        <f>VLOOKUP(E536,'Trimming log'!$F$5:$V$5000,11,FALSE)</f>
        <v>#N/A</v>
      </c>
      <c r="P536" s="65" t="e">
        <f>VLOOKUP(E536,'Trimming log'!$F$5:$V$5000,12,FALSE)</f>
        <v>#N/A</v>
      </c>
      <c r="Q536" s="65" t="e">
        <f>VLOOKUP(E536,'Trimming log'!$F$5:$V$5000,13,FALSE)</f>
        <v>#N/A</v>
      </c>
      <c r="R536" s="65" t="e">
        <f>VLOOKUP(E536,'Trimming log'!$F$5:$V$5000,14,FALSE)</f>
        <v>#N/A</v>
      </c>
      <c r="S536" s="65" t="e">
        <f>VLOOKUP(E536,'Trimming log'!$F$5:$V$5000,15,FALSE)</f>
        <v>#N/A</v>
      </c>
      <c r="T536" s="65" t="e">
        <f t="shared" si="105"/>
        <v>#N/A</v>
      </c>
      <c r="U536" s="491" t="str">
        <f t="shared" si="106"/>
        <v/>
      </c>
      <c r="V536" s="74">
        <f t="shared" si="107"/>
        <v>0</v>
      </c>
      <c r="W536" s="134">
        <f t="shared" si="107"/>
        <v>0</v>
      </c>
      <c r="X536" s="134" t="e">
        <f>VLOOKUP(E536,'Trimming log'!$F$5:$Y$5000,19,FALSE)</f>
        <v>#N/A</v>
      </c>
      <c r="Y536" s="134" t="e">
        <f>VLOOKUP(E536,'Trimming log'!$F$5:$Y$5000,20,FALSE)</f>
        <v>#N/A</v>
      </c>
      <c r="Z536" s="135" t="e">
        <f t="shared" si="108"/>
        <v>#N/A</v>
      </c>
      <c r="AA536" s="135" t="e">
        <f t="shared" si="109"/>
        <v>#N/A</v>
      </c>
      <c r="AB536" s="136" t="e">
        <f t="shared" si="110"/>
        <v>#N/A</v>
      </c>
      <c r="AC536" s="136" t="e">
        <f t="shared" si="111"/>
        <v>#N/A</v>
      </c>
      <c r="AD536" s="136" t="e">
        <f t="shared" si="112"/>
        <v>#N/A</v>
      </c>
      <c r="AE536" s="136" t="e">
        <f t="shared" si="113"/>
        <v>#N/A</v>
      </c>
    </row>
    <row r="537" spans="1:31" ht="15" customHeight="1">
      <c r="A537" s="67" t="str">
        <f t="shared" si="103"/>
        <v/>
      </c>
      <c r="B537" s="65">
        <f t="shared" si="114"/>
        <v>514</v>
      </c>
      <c r="C537" s="68" t="str">
        <f t="shared" si="104"/>
        <v/>
      </c>
      <c r="D537" s="69"/>
      <c r="E537" s="66"/>
      <c r="F537" s="65" t="e">
        <f>VLOOKUP(E537,'Trimming log'!$F$5:$V$5000,2,FALSE)</f>
        <v>#N/A</v>
      </c>
      <c r="G537" s="65" t="e">
        <f>VLOOKUP(E537,'Trimming log'!$F$5:$V$5000,3,FALSE)</f>
        <v>#N/A</v>
      </c>
      <c r="H537" s="508" t="e">
        <f>VLOOKUP(E537,'Trimming log'!$F$5:$V$5000,4,FALSE)</f>
        <v>#N/A</v>
      </c>
      <c r="I537" s="65" t="e">
        <f>VLOOKUP(E537,'Trimming log'!$F$5:$V$5000,5,FALSE)</f>
        <v>#N/A</v>
      </c>
      <c r="J537" s="65" t="e">
        <f>VLOOKUP(E537,'Trimming log'!$F$5:$V$5000,6,FALSE)</f>
        <v>#N/A</v>
      </c>
      <c r="K537" s="65" t="e">
        <f>VLOOKUP(E537,'Trimming log'!$F$5:$V$5000,7,FALSE)</f>
        <v>#N/A</v>
      </c>
      <c r="L537" s="65" t="e">
        <f>VLOOKUP(E537,'Trimming log'!$F$5:$V$5000,8,FALSE)</f>
        <v>#N/A</v>
      </c>
      <c r="M537" s="65" t="e">
        <f>VLOOKUP(E537,'Trimming log'!$F$5:$V$5000,9,FALSE)</f>
        <v>#N/A</v>
      </c>
      <c r="N537" s="507" t="e">
        <f>VLOOKUP(E537,'Trimming log'!$F$5:$V$5000,10,FALSE)</f>
        <v>#N/A</v>
      </c>
      <c r="O537" s="65" t="e">
        <f>VLOOKUP(E537,'Trimming log'!$F$5:$V$5000,11,FALSE)</f>
        <v>#N/A</v>
      </c>
      <c r="P537" s="65" t="e">
        <f>VLOOKUP(E537,'Trimming log'!$F$5:$V$5000,12,FALSE)</f>
        <v>#N/A</v>
      </c>
      <c r="Q537" s="65" t="e">
        <f>VLOOKUP(E537,'Trimming log'!$F$5:$V$5000,13,FALSE)</f>
        <v>#N/A</v>
      </c>
      <c r="R537" s="65" t="e">
        <f>VLOOKUP(E537,'Trimming log'!$F$5:$V$5000,14,FALSE)</f>
        <v>#N/A</v>
      </c>
      <c r="S537" s="65" t="e">
        <f>VLOOKUP(E537,'Trimming log'!$F$5:$V$5000,15,FALSE)</f>
        <v>#N/A</v>
      </c>
      <c r="T537" s="65" t="e">
        <f t="shared" si="105"/>
        <v>#N/A</v>
      </c>
      <c r="U537" s="491" t="str">
        <f t="shared" si="106"/>
        <v/>
      </c>
      <c r="V537" s="74">
        <f t="shared" si="107"/>
        <v>0</v>
      </c>
      <c r="W537" s="134">
        <f t="shared" si="107"/>
        <v>0</v>
      </c>
      <c r="X537" s="134" t="e">
        <f>VLOOKUP(E537,'Trimming log'!$F$5:$Y$5000,19,FALSE)</f>
        <v>#N/A</v>
      </c>
      <c r="Y537" s="134" t="e">
        <f>VLOOKUP(E537,'Trimming log'!$F$5:$Y$5000,20,FALSE)</f>
        <v>#N/A</v>
      </c>
      <c r="Z537" s="135" t="e">
        <f t="shared" si="108"/>
        <v>#N/A</v>
      </c>
      <c r="AA537" s="135" t="e">
        <f t="shared" si="109"/>
        <v>#N/A</v>
      </c>
      <c r="AB537" s="136" t="e">
        <f t="shared" si="110"/>
        <v>#N/A</v>
      </c>
      <c r="AC537" s="136" t="e">
        <f t="shared" si="111"/>
        <v>#N/A</v>
      </c>
      <c r="AD537" s="136" t="e">
        <f t="shared" si="112"/>
        <v>#N/A</v>
      </c>
      <c r="AE537" s="136" t="e">
        <f t="shared" si="113"/>
        <v>#N/A</v>
      </c>
    </row>
    <row r="538" spans="1:31" ht="15" customHeight="1">
      <c r="A538" s="67" t="str">
        <f t="shared" si="103"/>
        <v/>
      </c>
      <c r="B538" s="65">
        <f t="shared" si="114"/>
        <v>515</v>
      </c>
      <c r="C538" s="68" t="str">
        <f t="shared" si="104"/>
        <v/>
      </c>
      <c r="D538" s="69"/>
      <c r="E538" s="66"/>
      <c r="F538" s="65" t="e">
        <f>VLOOKUP(E538,'Trimming log'!$F$5:$V$5000,2,FALSE)</f>
        <v>#N/A</v>
      </c>
      <c r="G538" s="65" t="e">
        <f>VLOOKUP(E538,'Trimming log'!$F$5:$V$5000,3,FALSE)</f>
        <v>#N/A</v>
      </c>
      <c r="H538" s="508" t="e">
        <f>VLOOKUP(E538,'Trimming log'!$F$5:$V$5000,4,FALSE)</f>
        <v>#N/A</v>
      </c>
      <c r="I538" s="65" t="e">
        <f>VLOOKUP(E538,'Trimming log'!$F$5:$V$5000,5,FALSE)</f>
        <v>#N/A</v>
      </c>
      <c r="J538" s="65" t="e">
        <f>VLOOKUP(E538,'Trimming log'!$F$5:$V$5000,6,FALSE)</f>
        <v>#N/A</v>
      </c>
      <c r="K538" s="65" t="e">
        <f>VLOOKUP(E538,'Trimming log'!$F$5:$V$5000,7,FALSE)</f>
        <v>#N/A</v>
      </c>
      <c r="L538" s="65" t="e">
        <f>VLOOKUP(E538,'Trimming log'!$F$5:$V$5000,8,FALSE)</f>
        <v>#N/A</v>
      </c>
      <c r="M538" s="65" t="e">
        <f>VLOOKUP(E538,'Trimming log'!$F$5:$V$5000,9,FALSE)</f>
        <v>#N/A</v>
      </c>
      <c r="N538" s="507" t="e">
        <f>VLOOKUP(E538,'Trimming log'!$F$5:$V$5000,10,FALSE)</f>
        <v>#N/A</v>
      </c>
      <c r="O538" s="65" t="e">
        <f>VLOOKUP(E538,'Trimming log'!$F$5:$V$5000,11,FALSE)</f>
        <v>#N/A</v>
      </c>
      <c r="P538" s="65" t="e">
        <f>VLOOKUP(E538,'Trimming log'!$F$5:$V$5000,12,FALSE)</f>
        <v>#N/A</v>
      </c>
      <c r="Q538" s="65" t="e">
        <f>VLOOKUP(E538,'Trimming log'!$F$5:$V$5000,13,FALSE)</f>
        <v>#N/A</v>
      </c>
      <c r="R538" s="65" t="e">
        <f>VLOOKUP(E538,'Trimming log'!$F$5:$V$5000,14,FALSE)</f>
        <v>#N/A</v>
      </c>
      <c r="S538" s="65" t="e">
        <f>VLOOKUP(E538,'Trimming log'!$F$5:$V$5000,15,FALSE)</f>
        <v>#N/A</v>
      </c>
      <c r="T538" s="65" t="e">
        <f t="shared" si="105"/>
        <v>#N/A</v>
      </c>
      <c r="U538" s="491" t="str">
        <f t="shared" si="106"/>
        <v/>
      </c>
      <c r="V538" s="74">
        <f t="shared" si="107"/>
        <v>0</v>
      </c>
      <c r="W538" s="134">
        <f t="shared" si="107"/>
        <v>0</v>
      </c>
      <c r="X538" s="134" t="e">
        <f>VLOOKUP(E538,'Trimming log'!$F$5:$Y$5000,19,FALSE)</f>
        <v>#N/A</v>
      </c>
      <c r="Y538" s="134" t="e">
        <f>VLOOKUP(E538,'Trimming log'!$F$5:$Y$5000,20,FALSE)</f>
        <v>#N/A</v>
      </c>
      <c r="Z538" s="135" t="e">
        <f t="shared" si="108"/>
        <v>#N/A</v>
      </c>
      <c r="AA538" s="135" t="e">
        <f t="shared" si="109"/>
        <v>#N/A</v>
      </c>
      <c r="AB538" s="136" t="e">
        <f t="shared" si="110"/>
        <v>#N/A</v>
      </c>
      <c r="AC538" s="136" t="e">
        <f t="shared" si="111"/>
        <v>#N/A</v>
      </c>
      <c r="AD538" s="136" t="e">
        <f t="shared" si="112"/>
        <v>#N/A</v>
      </c>
      <c r="AE538" s="136" t="e">
        <f t="shared" si="113"/>
        <v>#N/A</v>
      </c>
    </row>
    <row r="539" spans="1:31" ht="15" customHeight="1">
      <c r="A539" s="67" t="str">
        <f t="shared" si="103"/>
        <v/>
      </c>
      <c r="B539" s="65">
        <f t="shared" si="114"/>
        <v>516</v>
      </c>
      <c r="C539" s="68" t="str">
        <f t="shared" si="104"/>
        <v/>
      </c>
      <c r="D539" s="69"/>
      <c r="E539" s="66"/>
      <c r="F539" s="65" t="e">
        <f>VLOOKUP(E539,'Trimming log'!$F$5:$V$5000,2,FALSE)</f>
        <v>#N/A</v>
      </c>
      <c r="G539" s="65" t="e">
        <f>VLOOKUP(E539,'Trimming log'!$F$5:$V$5000,3,FALSE)</f>
        <v>#N/A</v>
      </c>
      <c r="H539" s="508" t="e">
        <f>VLOOKUP(E539,'Trimming log'!$F$5:$V$5000,4,FALSE)</f>
        <v>#N/A</v>
      </c>
      <c r="I539" s="65" t="e">
        <f>VLOOKUP(E539,'Trimming log'!$F$5:$V$5000,5,FALSE)</f>
        <v>#N/A</v>
      </c>
      <c r="J539" s="65" t="e">
        <f>VLOOKUP(E539,'Trimming log'!$F$5:$V$5000,6,FALSE)</f>
        <v>#N/A</v>
      </c>
      <c r="K539" s="65" t="e">
        <f>VLOOKUP(E539,'Trimming log'!$F$5:$V$5000,7,FALSE)</f>
        <v>#N/A</v>
      </c>
      <c r="L539" s="65" t="e">
        <f>VLOOKUP(E539,'Trimming log'!$F$5:$V$5000,8,FALSE)</f>
        <v>#N/A</v>
      </c>
      <c r="M539" s="65" t="e">
        <f>VLOOKUP(E539,'Trimming log'!$F$5:$V$5000,9,FALSE)</f>
        <v>#N/A</v>
      </c>
      <c r="N539" s="507" t="e">
        <f>VLOOKUP(E539,'Trimming log'!$F$5:$V$5000,10,FALSE)</f>
        <v>#N/A</v>
      </c>
      <c r="O539" s="65" t="e">
        <f>VLOOKUP(E539,'Trimming log'!$F$5:$V$5000,11,FALSE)</f>
        <v>#N/A</v>
      </c>
      <c r="P539" s="65" t="e">
        <f>VLOOKUP(E539,'Trimming log'!$F$5:$V$5000,12,FALSE)</f>
        <v>#N/A</v>
      </c>
      <c r="Q539" s="65" t="e">
        <f>VLOOKUP(E539,'Trimming log'!$F$5:$V$5000,13,FALSE)</f>
        <v>#N/A</v>
      </c>
      <c r="R539" s="65" t="e">
        <f>VLOOKUP(E539,'Trimming log'!$F$5:$V$5000,14,FALSE)</f>
        <v>#N/A</v>
      </c>
      <c r="S539" s="65" t="e">
        <f>VLOOKUP(E539,'Trimming log'!$F$5:$V$5000,15,FALSE)</f>
        <v>#N/A</v>
      </c>
      <c r="T539" s="65" t="e">
        <f t="shared" si="105"/>
        <v>#N/A</v>
      </c>
      <c r="U539" s="491" t="str">
        <f t="shared" si="106"/>
        <v/>
      </c>
      <c r="V539" s="74">
        <f t="shared" si="107"/>
        <v>0</v>
      </c>
      <c r="W539" s="134">
        <f t="shared" si="107"/>
        <v>0</v>
      </c>
      <c r="X539" s="134" t="e">
        <f>VLOOKUP(E539,'Trimming log'!$F$5:$Y$5000,19,FALSE)</f>
        <v>#N/A</v>
      </c>
      <c r="Y539" s="134" t="e">
        <f>VLOOKUP(E539,'Trimming log'!$F$5:$Y$5000,20,FALSE)</f>
        <v>#N/A</v>
      </c>
      <c r="Z539" s="135" t="e">
        <f t="shared" si="108"/>
        <v>#N/A</v>
      </c>
      <c r="AA539" s="135" t="e">
        <f t="shared" si="109"/>
        <v>#N/A</v>
      </c>
      <c r="AB539" s="136" t="e">
        <f t="shared" si="110"/>
        <v>#N/A</v>
      </c>
      <c r="AC539" s="136" t="e">
        <f t="shared" si="111"/>
        <v>#N/A</v>
      </c>
      <c r="AD539" s="136" t="e">
        <f t="shared" si="112"/>
        <v>#N/A</v>
      </c>
      <c r="AE539" s="136" t="e">
        <f t="shared" si="113"/>
        <v>#N/A</v>
      </c>
    </row>
    <row r="540" spans="1:31" ht="15" customHeight="1">
      <c r="A540" s="67" t="str">
        <f t="shared" si="103"/>
        <v/>
      </c>
      <c r="B540" s="65">
        <f t="shared" si="114"/>
        <v>517</v>
      </c>
      <c r="C540" s="68" t="str">
        <f t="shared" si="104"/>
        <v/>
      </c>
      <c r="D540" s="69"/>
      <c r="E540" s="66"/>
      <c r="F540" s="65" t="e">
        <f>VLOOKUP(E540,'Trimming log'!$F$5:$V$5000,2,FALSE)</f>
        <v>#N/A</v>
      </c>
      <c r="G540" s="65" t="e">
        <f>VLOOKUP(E540,'Trimming log'!$F$5:$V$5000,3,FALSE)</f>
        <v>#N/A</v>
      </c>
      <c r="H540" s="508" t="e">
        <f>VLOOKUP(E540,'Trimming log'!$F$5:$V$5000,4,FALSE)</f>
        <v>#N/A</v>
      </c>
      <c r="I540" s="65" t="e">
        <f>VLOOKUP(E540,'Trimming log'!$F$5:$V$5000,5,FALSE)</f>
        <v>#N/A</v>
      </c>
      <c r="J540" s="65" t="e">
        <f>VLOOKUP(E540,'Trimming log'!$F$5:$V$5000,6,FALSE)</f>
        <v>#N/A</v>
      </c>
      <c r="K540" s="65" t="e">
        <f>VLOOKUP(E540,'Trimming log'!$F$5:$V$5000,7,FALSE)</f>
        <v>#N/A</v>
      </c>
      <c r="L540" s="65" t="e">
        <f>VLOOKUP(E540,'Trimming log'!$F$5:$V$5000,8,FALSE)</f>
        <v>#N/A</v>
      </c>
      <c r="M540" s="65" t="e">
        <f>VLOOKUP(E540,'Trimming log'!$F$5:$V$5000,9,FALSE)</f>
        <v>#N/A</v>
      </c>
      <c r="N540" s="507" t="e">
        <f>VLOOKUP(E540,'Trimming log'!$F$5:$V$5000,10,FALSE)</f>
        <v>#N/A</v>
      </c>
      <c r="O540" s="65" t="e">
        <f>VLOOKUP(E540,'Trimming log'!$F$5:$V$5000,11,FALSE)</f>
        <v>#N/A</v>
      </c>
      <c r="P540" s="65" t="e">
        <f>VLOOKUP(E540,'Trimming log'!$F$5:$V$5000,12,FALSE)</f>
        <v>#N/A</v>
      </c>
      <c r="Q540" s="65" t="e">
        <f>VLOOKUP(E540,'Trimming log'!$F$5:$V$5000,13,FALSE)</f>
        <v>#N/A</v>
      </c>
      <c r="R540" s="65" t="e">
        <f>VLOOKUP(E540,'Trimming log'!$F$5:$V$5000,14,FALSE)</f>
        <v>#N/A</v>
      </c>
      <c r="S540" s="65" t="e">
        <f>VLOOKUP(E540,'Trimming log'!$F$5:$V$5000,15,FALSE)</f>
        <v>#N/A</v>
      </c>
      <c r="T540" s="65" t="e">
        <f t="shared" si="105"/>
        <v>#N/A</v>
      </c>
      <c r="U540" s="491" t="str">
        <f t="shared" si="106"/>
        <v/>
      </c>
      <c r="V540" s="74">
        <f t="shared" si="107"/>
        <v>0</v>
      </c>
      <c r="W540" s="134">
        <f t="shared" si="107"/>
        <v>0</v>
      </c>
      <c r="X540" s="134" t="e">
        <f>VLOOKUP(E540,'Trimming log'!$F$5:$Y$5000,19,FALSE)</f>
        <v>#N/A</v>
      </c>
      <c r="Y540" s="134" t="e">
        <f>VLOOKUP(E540,'Trimming log'!$F$5:$Y$5000,20,FALSE)</f>
        <v>#N/A</v>
      </c>
      <c r="Z540" s="135" t="e">
        <f t="shared" si="108"/>
        <v>#N/A</v>
      </c>
      <c r="AA540" s="135" t="e">
        <f t="shared" si="109"/>
        <v>#N/A</v>
      </c>
      <c r="AB540" s="136" t="e">
        <f t="shared" si="110"/>
        <v>#N/A</v>
      </c>
      <c r="AC540" s="136" t="e">
        <f t="shared" si="111"/>
        <v>#N/A</v>
      </c>
      <c r="AD540" s="136" t="e">
        <f t="shared" si="112"/>
        <v>#N/A</v>
      </c>
      <c r="AE540" s="136" t="e">
        <f t="shared" si="113"/>
        <v>#N/A</v>
      </c>
    </row>
    <row r="541" spans="1:31" ht="15" customHeight="1">
      <c r="A541" s="67" t="str">
        <f t="shared" si="103"/>
        <v/>
      </c>
      <c r="B541" s="65">
        <f t="shared" si="114"/>
        <v>518</v>
      </c>
      <c r="C541" s="68" t="str">
        <f t="shared" si="104"/>
        <v/>
      </c>
      <c r="D541" s="69"/>
      <c r="E541" s="66"/>
      <c r="F541" s="65" t="e">
        <f>VLOOKUP(E541,'Trimming log'!$F$5:$V$5000,2,FALSE)</f>
        <v>#N/A</v>
      </c>
      <c r="G541" s="65" t="e">
        <f>VLOOKUP(E541,'Trimming log'!$F$5:$V$5000,3,FALSE)</f>
        <v>#N/A</v>
      </c>
      <c r="H541" s="508" t="e">
        <f>VLOOKUP(E541,'Trimming log'!$F$5:$V$5000,4,FALSE)</f>
        <v>#N/A</v>
      </c>
      <c r="I541" s="65" t="e">
        <f>VLOOKUP(E541,'Trimming log'!$F$5:$V$5000,5,FALSE)</f>
        <v>#N/A</v>
      </c>
      <c r="J541" s="65" t="e">
        <f>VLOOKUP(E541,'Trimming log'!$F$5:$V$5000,6,FALSE)</f>
        <v>#N/A</v>
      </c>
      <c r="K541" s="65" t="e">
        <f>VLOOKUP(E541,'Trimming log'!$F$5:$V$5000,7,FALSE)</f>
        <v>#N/A</v>
      </c>
      <c r="L541" s="65" t="e">
        <f>VLOOKUP(E541,'Trimming log'!$F$5:$V$5000,8,FALSE)</f>
        <v>#N/A</v>
      </c>
      <c r="M541" s="65" t="e">
        <f>VLOOKUP(E541,'Trimming log'!$F$5:$V$5000,9,FALSE)</f>
        <v>#N/A</v>
      </c>
      <c r="N541" s="507" t="e">
        <f>VLOOKUP(E541,'Trimming log'!$F$5:$V$5000,10,FALSE)</f>
        <v>#N/A</v>
      </c>
      <c r="O541" s="65" t="e">
        <f>VLOOKUP(E541,'Trimming log'!$F$5:$V$5000,11,FALSE)</f>
        <v>#N/A</v>
      </c>
      <c r="P541" s="65" t="e">
        <f>VLOOKUP(E541,'Trimming log'!$F$5:$V$5000,12,FALSE)</f>
        <v>#N/A</v>
      </c>
      <c r="Q541" s="65" t="e">
        <f>VLOOKUP(E541,'Trimming log'!$F$5:$V$5000,13,FALSE)</f>
        <v>#N/A</v>
      </c>
      <c r="R541" s="65" t="e">
        <f>VLOOKUP(E541,'Trimming log'!$F$5:$V$5000,14,FALSE)</f>
        <v>#N/A</v>
      </c>
      <c r="S541" s="65" t="e">
        <f>VLOOKUP(E541,'Trimming log'!$F$5:$V$5000,15,FALSE)</f>
        <v>#N/A</v>
      </c>
      <c r="T541" s="65" t="e">
        <f t="shared" si="105"/>
        <v>#N/A</v>
      </c>
      <c r="U541" s="491" t="str">
        <f t="shared" si="106"/>
        <v/>
      </c>
      <c r="V541" s="74">
        <f t="shared" si="107"/>
        <v>0</v>
      </c>
      <c r="W541" s="134">
        <f t="shared" si="107"/>
        <v>0</v>
      </c>
      <c r="X541" s="134" t="e">
        <f>VLOOKUP(E541,'Trimming log'!$F$5:$Y$5000,19,FALSE)</f>
        <v>#N/A</v>
      </c>
      <c r="Y541" s="134" t="e">
        <f>VLOOKUP(E541,'Trimming log'!$F$5:$Y$5000,20,FALSE)</f>
        <v>#N/A</v>
      </c>
      <c r="Z541" s="135" t="e">
        <f t="shared" si="108"/>
        <v>#N/A</v>
      </c>
      <c r="AA541" s="135" t="e">
        <f t="shared" si="109"/>
        <v>#N/A</v>
      </c>
      <c r="AB541" s="136" t="e">
        <f t="shared" si="110"/>
        <v>#N/A</v>
      </c>
      <c r="AC541" s="136" t="e">
        <f t="shared" si="111"/>
        <v>#N/A</v>
      </c>
      <c r="AD541" s="136" t="e">
        <f t="shared" si="112"/>
        <v>#N/A</v>
      </c>
      <c r="AE541" s="136" t="e">
        <f t="shared" si="113"/>
        <v>#N/A</v>
      </c>
    </row>
    <row r="542" spans="1:31" ht="15" customHeight="1">
      <c r="A542" s="67" t="str">
        <f t="shared" si="103"/>
        <v/>
      </c>
      <c r="B542" s="65">
        <f t="shared" si="114"/>
        <v>519</v>
      </c>
      <c r="C542" s="68" t="str">
        <f t="shared" si="104"/>
        <v/>
      </c>
      <c r="D542" s="69"/>
      <c r="E542" s="66"/>
      <c r="F542" s="65" t="e">
        <f>VLOOKUP(E542,'Trimming log'!$F$5:$V$5000,2,FALSE)</f>
        <v>#N/A</v>
      </c>
      <c r="G542" s="65" t="e">
        <f>VLOOKUP(E542,'Trimming log'!$F$5:$V$5000,3,FALSE)</f>
        <v>#N/A</v>
      </c>
      <c r="H542" s="508" t="e">
        <f>VLOOKUP(E542,'Trimming log'!$F$5:$V$5000,4,FALSE)</f>
        <v>#N/A</v>
      </c>
      <c r="I542" s="65" t="e">
        <f>VLOOKUP(E542,'Trimming log'!$F$5:$V$5000,5,FALSE)</f>
        <v>#N/A</v>
      </c>
      <c r="J542" s="65" t="e">
        <f>VLOOKUP(E542,'Trimming log'!$F$5:$V$5000,6,FALSE)</f>
        <v>#N/A</v>
      </c>
      <c r="K542" s="65" t="e">
        <f>VLOOKUP(E542,'Trimming log'!$F$5:$V$5000,7,FALSE)</f>
        <v>#N/A</v>
      </c>
      <c r="L542" s="65" t="e">
        <f>VLOOKUP(E542,'Trimming log'!$F$5:$V$5000,8,FALSE)</f>
        <v>#N/A</v>
      </c>
      <c r="M542" s="65" t="e">
        <f>VLOOKUP(E542,'Trimming log'!$F$5:$V$5000,9,FALSE)</f>
        <v>#N/A</v>
      </c>
      <c r="N542" s="507" t="e">
        <f>VLOOKUP(E542,'Trimming log'!$F$5:$V$5000,10,FALSE)</f>
        <v>#N/A</v>
      </c>
      <c r="O542" s="65" t="e">
        <f>VLOOKUP(E542,'Trimming log'!$F$5:$V$5000,11,FALSE)</f>
        <v>#N/A</v>
      </c>
      <c r="P542" s="65" t="e">
        <f>VLOOKUP(E542,'Trimming log'!$F$5:$V$5000,12,FALSE)</f>
        <v>#N/A</v>
      </c>
      <c r="Q542" s="65" t="e">
        <f>VLOOKUP(E542,'Trimming log'!$F$5:$V$5000,13,FALSE)</f>
        <v>#N/A</v>
      </c>
      <c r="R542" s="65" t="e">
        <f>VLOOKUP(E542,'Trimming log'!$F$5:$V$5000,14,FALSE)</f>
        <v>#N/A</v>
      </c>
      <c r="S542" s="65" t="e">
        <f>VLOOKUP(E542,'Trimming log'!$F$5:$V$5000,15,FALSE)</f>
        <v>#N/A</v>
      </c>
      <c r="T542" s="65" t="e">
        <f t="shared" si="105"/>
        <v>#N/A</v>
      </c>
      <c r="U542" s="491" t="str">
        <f t="shared" si="106"/>
        <v/>
      </c>
      <c r="V542" s="74">
        <f t="shared" si="107"/>
        <v>0</v>
      </c>
      <c r="W542" s="134">
        <f t="shared" si="107"/>
        <v>0</v>
      </c>
      <c r="X542" s="134" t="e">
        <f>VLOOKUP(E542,'Trimming log'!$F$5:$Y$5000,19,FALSE)</f>
        <v>#N/A</v>
      </c>
      <c r="Y542" s="134" t="e">
        <f>VLOOKUP(E542,'Trimming log'!$F$5:$Y$5000,20,FALSE)</f>
        <v>#N/A</v>
      </c>
      <c r="Z542" s="135" t="e">
        <f t="shared" si="108"/>
        <v>#N/A</v>
      </c>
      <c r="AA542" s="135" t="e">
        <f t="shared" si="109"/>
        <v>#N/A</v>
      </c>
      <c r="AB542" s="136" t="e">
        <f t="shared" si="110"/>
        <v>#N/A</v>
      </c>
      <c r="AC542" s="136" t="e">
        <f t="shared" si="111"/>
        <v>#N/A</v>
      </c>
      <c r="AD542" s="136" t="e">
        <f t="shared" si="112"/>
        <v>#N/A</v>
      </c>
      <c r="AE542" s="136" t="e">
        <f t="shared" si="113"/>
        <v>#N/A</v>
      </c>
    </row>
    <row r="543" spans="1:31" ht="15" customHeight="1">
      <c r="A543" s="67" t="str">
        <f t="shared" si="103"/>
        <v/>
      </c>
      <c r="B543" s="65">
        <f t="shared" si="114"/>
        <v>520</v>
      </c>
      <c r="C543" s="68" t="str">
        <f t="shared" si="104"/>
        <v/>
      </c>
      <c r="D543" s="69"/>
      <c r="E543" s="66"/>
      <c r="F543" s="65" t="e">
        <f>VLOOKUP(E543,'Trimming log'!$F$5:$V$5000,2,FALSE)</f>
        <v>#N/A</v>
      </c>
      <c r="G543" s="65" t="e">
        <f>VLOOKUP(E543,'Trimming log'!$F$5:$V$5000,3,FALSE)</f>
        <v>#N/A</v>
      </c>
      <c r="H543" s="508" t="e">
        <f>VLOOKUP(E543,'Trimming log'!$F$5:$V$5000,4,FALSE)</f>
        <v>#N/A</v>
      </c>
      <c r="I543" s="65" t="e">
        <f>VLOOKUP(E543,'Trimming log'!$F$5:$V$5000,5,FALSE)</f>
        <v>#N/A</v>
      </c>
      <c r="J543" s="65" t="e">
        <f>VLOOKUP(E543,'Trimming log'!$F$5:$V$5000,6,FALSE)</f>
        <v>#N/A</v>
      </c>
      <c r="K543" s="65" t="e">
        <f>VLOOKUP(E543,'Trimming log'!$F$5:$V$5000,7,FALSE)</f>
        <v>#N/A</v>
      </c>
      <c r="L543" s="65" t="e">
        <f>VLOOKUP(E543,'Trimming log'!$F$5:$V$5000,8,FALSE)</f>
        <v>#N/A</v>
      </c>
      <c r="M543" s="65" t="e">
        <f>VLOOKUP(E543,'Trimming log'!$F$5:$V$5000,9,FALSE)</f>
        <v>#N/A</v>
      </c>
      <c r="N543" s="507" t="e">
        <f>VLOOKUP(E543,'Trimming log'!$F$5:$V$5000,10,FALSE)</f>
        <v>#N/A</v>
      </c>
      <c r="O543" s="65" t="e">
        <f>VLOOKUP(E543,'Trimming log'!$F$5:$V$5000,11,FALSE)</f>
        <v>#N/A</v>
      </c>
      <c r="P543" s="65" t="e">
        <f>VLOOKUP(E543,'Trimming log'!$F$5:$V$5000,12,FALSE)</f>
        <v>#N/A</v>
      </c>
      <c r="Q543" s="65" t="e">
        <f>VLOOKUP(E543,'Trimming log'!$F$5:$V$5000,13,FALSE)</f>
        <v>#N/A</v>
      </c>
      <c r="R543" s="65" t="e">
        <f>VLOOKUP(E543,'Trimming log'!$F$5:$V$5000,14,FALSE)</f>
        <v>#N/A</v>
      </c>
      <c r="S543" s="65" t="e">
        <f>VLOOKUP(E543,'Trimming log'!$F$5:$V$5000,15,FALSE)</f>
        <v>#N/A</v>
      </c>
      <c r="T543" s="65" t="e">
        <f t="shared" si="105"/>
        <v>#N/A</v>
      </c>
      <c r="U543" s="491" t="str">
        <f t="shared" si="106"/>
        <v/>
      </c>
      <c r="V543" s="74">
        <f t="shared" si="107"/>
        <v>0</v>
      </c>
      <c r="W543" s="134">
        <f t="shared" si="107"/>
        <v>0</v>
      </c>
      <c r="X543" s="134" t="e">
        <f>VLOOKUP(E543,'Trimming log'!$F$5:$Y$5000,19,FALSE)</f>
        <v>#N/A</v>
      </c>
      <c r="Y543" s="134" t="e">
        <f>VLOOKUP(E543,'Trimming log'!$F$5:$Y$5000,20,FALSE)</f>
        <v>#N/A</v>
      </c>
      <c r="Z543" s="135" t="e">
        <f t="shared" si="108"/>
        <v>#N/A</v>
      </c>
      <c r="AA543" s="135" t="e">
        <f t="shared" si="109"/>
        <v>#N/A</v>
      </c>
      <c r="AB543" s="136" t="e">
        <f t="shared" si="110"/>
        <v>#N/A</v>
      </c>
      <c r="AC543" s="136" t="e">
        <f t="shared" si="111"/>
        <v>#N/A</v>
      </c>
      <c r="AD543" s="136" t="e">
        <f t="shared" si="112"/>
        <v>#N/A</v>
      </c>
      <c r="AE543" s="136" t="e">
        <f t="shared" si="113"/>
        <v>#N/A</v>
      </c>
    </row>
    <row r="544" spans="1:31" ht="15" customHeight="1">
      <c r="A544" s="67" t="str">
        <f t="shared" si="103"/>
        <v/>
      </c>
      <c r="B544" s="65">
        <f t="shared" si="114"/>
        <v>521</v>
      </c>
      <c r="C544" s="68" t="str">
        <f t="shared" si="104"/>
        <v/>
      </c>
      <c r="D544" s="69"/>
      <c r="E544" s="66"/>
      <c r="F544" s="65" t="e">
        <f>VLOOKUP(E544,'Trimming log'!$F$5:$V$5000,2,FALSE)</f>
        <v>#N/A</v>
      </c>
      <c r="G544" s="65" t="e">
        <f>VLOOKUP(E544,'Trimming log'!$F$5:$V$5000,3,FALSE)</f>
        <v>#N/A</v>
      </c>
      <c r="H544" s="508" t="e">
        <f>VLOOKUP(E544,'Trimming log'!$F$5:$V$5000,4,FALSE)</f>
        <v>#N/A</v>
      </c>
      <c r="I544" s="65" t="e">
        <f>VLOOKUP(E544,'Trimming log'!$F$5:$V$5000,5,FALSE)</f>
        <v>#N/A</v>
      </c>
      <c r="J544" s="65" t="e">
        <f>VLOOKUP(E544,'Trimming log'!$F$5:$V$5000,6,FALSE)</f>
        <v>#N/A</v>
      </c>
      <c r="K544" s="65" t="e">
        <f>VLOOKUP(E544,'Trimming log'!$F$5:$V$5000,7,FALSE)</f>
        <v>#N/A</v>
      </c>
      <c r="L544" s="65" t="e">
        <f>VLOOKUP(E544,'Trimming log'!$F$5:$V$5000,8,FALSE)</f>
        <v>#N/A</v>
      </c>
      <c r="M544" s="65" t="e">
        <f>VLOOKUP(E544,'Trimming log'!$F$5:$V$5000,9,FALSE)</f>
        <v>#N/A</v>
      </c>
      <c r="N544" s="507" t="e">
        <f>VLOOKUP(E544,'Trimming log'!$F$5:$V$5000,10,FALSE)</f>
        <v>#N/A</v>
      </c>
      <c r="O544" s="65" t="e">
        <f>VLOOKUP(E544,'Trimming log'!$F$5:$V$5000,11,FALSE)</f>
        <v>#N/A</v>
      </c>
      <c r="P544" s="65" t="e">
        <f>VLOOKUP(E544,'Trimming log'!$F$5:$V$5000,12,FALSE)</f>
        <v>#N/A</v>
      </c>
      <c r="Q544" s="65" t="e">
        <f>VLOOKUP(E544,'Trimming log'!$F$5:$V$5000,13,FALSE)</f>
        <v>#N/A</v>
      </c>
      <c r="R544" s="65" t="e">
        <f>VLOOKUP(E544,'Trimming log'!$F$5:$V$5000,14,FALSE)</f>
        <v>#N/A</v>
      </c>
      <c r="S544" s="65" t="e">
        <f>VLOOKUP(E544,'Trimming log'!$F$5:$V$5000,15,FALSE)</f>
        <v>#N/A</v>
      </c>
      <c r="T544" s="65" t="e">
        <f t="shared" si="105"/>
        <v>#N/A</v>
      </c>
      <c r="U544" s="491" t="str">
        <f t="shared" si="106"/>
        <v/>
      </c>
      <c r="V544" s="74">
        <f t="shared" si="107"/>
        <v>0</v>
      </c>
      <c r="W544" s="134">
        <f t="shared" si="107"/>
        <v>0</v>
      </c>
      <c r="X544" s="134" t="e">
        <f>VLOOKUP(E544,'Trimming log'!$F$5:$Y$5000,19,FALSE)</f>
        <v>#N/A</v>
      </c>
      <c r="Y544" s="134" t="e">
        <f>VLOOKUP(E544,'Trimming log'!$F$5:$Y$5000,20,FALSE)</f>
        <v>#N/A</v>
      </c>
      <c r="Z544" s="135" t="e">
        <f t="shared" si="108"/>
        <v>#N/A</v>
      </c>
      <c r="AA544" s="135" t="e">
        <f t="shared" si="109"/>
        <v>#N/A</v>
      </c>
      <c r="AB544" s="136" t="e">
        <f t="shared" si="110"/>
        <v>#N/A</v>
      </c>
      <c r="AC544" s="136" t="e">
        <f t="shared" si="111"/>
        <v>#N/A</v>
      </c>
      <c r="AD544" s="136" t="e">
        <f t="shared" si="112"/>
        <v>#N/A</v>
      </c>
      <c r="AE544" s="136" t="e">
        <f t="shared" si="113"/>
        <v>#N/A</v>
      </c>
    </row>
    <row r="545" spans="1:31" ht="15" customHeight="1">
      <c r="A545" s="67" t="str">
        <f t="shared" si="103"/>
        <v/>
      </c>
      <c r="B545" s="65">
        <f t="shared" si="114"/>
        <v>522</v>
      </c>
      <c r="C545" s="68" t="str">
        <f t="shared" si="104"/>
        <v/>
      </c>
      <c r="D545" s="69"/>
      <c r="E545" s="66"/>
      <c r="F545" s="65" t="e">
        <f>VLOOKUP(E545,'Trimming log'!$F$5:$V$5000,2,FALSE)</f>
        <v>#N/A</v>
      </c>
      <c r="G545" s="65" t="e">
        <f>VLOOKUP(E545,'Trimming log'!$F$5:$V$5000,3,FALSE)</f>
        <v>#N/A</v>
      </c>
      <c r="H545" s="508" t="e">
        <f>VLOOKUP(E545,'Trimming log'!$F$5:$V$5000,4,FALSE)</f>
        <v>#N/A</v>
      </c>
      <c r="I545" s="65" t="e">
        <f>VLOOKUP(E545,'Trimming log'!$F$5:$V$5000,5,FALSE)</f>
        <v>#N/A</v>
      </c>
      <c r="J545" s="65" t="e">
        <f>VLOOKUP(E545,'Trimming log'!$F$5:$V$5000,6,FALSE)</f>
        <v>#N/A</v>
      </c>
      <c r="K545" s="65" t="e">
        <f>VLOOKUP(E545,'Trimming log'!$F$5:$V$5000,7,FALSE)</f>
        <v>#N/A</v>
      </c>
      <c r="L545" s="65" t="e">
        <f>VLOOKUP(E545,'Trimming log'!$F$5:$V$5000,8,FALSE)</f>
        <v>#N/A</v>
      </c>
      <c r="M545" s="65" t="e">
        <f>VLOOKUP(E545,'Trimming log'!$F$5:$V$5000,9,FALSE)</f>
        <v>#N/A</v>
      </c>
      <c r="N545" s="507" t="e">
        <f>VLOOKUP(E545,'Trimming log'!$F$5:$V$5000,10,FALSE)</f>
        <v>#N/A</v>
      </c>
      <c r="O545" s="65" t="e">
        <f>VLOOKUP(E545,'Trimming log'!$F$5:$V$5000,11,FALSE)</f>
        <v>#N/A</v>
      </c>
      <c r="P545" s="65" t="e">
        <f>VLOOKUP(E545,'Trimming log'!$F$5:$V$5000,12,FALSE)</f>
        <v>#N/A</v>
      </c>
      <c r="Q545" s="65" t="e">
        <f>VLOOKUP(E545,'Trimming log'!$F$5:$V$5000,13,FALSE)</f>
        <v>#N/A</v>
      </c>
      <c r="R545" s="65" t="e">
        <f>VLOOKUP(E545,'Trimming log'!$F$5:$V$5000,14,FALSE)</f>
        <v>#N/A</v>
      </c>
      <c r="S545" s="65" t="e">
        <f>VLOOKUP(E545,'Trimming log'!$F$5:$V$5000,15,FALSE)</f>
        <v>#N/A</v>
      </c>
      <c r="T545" s="65" t="e">
        <f t="shared" si="105"/>
        <v>#N/A</v>
      </c>
      <c r="U545" s="491" t="str">
        <f t="shared" si="106"/>
        <v/>
      </c>
      <c r="V545" s="74">
        <f t="shared" si="107"/>
        <v>0</v>
      </c>
      <c r="W545" s="134">
        <f t="shared" si="107"/>
        <v>0</v>
      </c>
      <c r="X545" s="134" t="e">
        <f>VLOOKUP(E545,'Trimming log'!$F$5:$Y$5000,19,FALSE)</f>
        <v>#N/A</v>
      </c>
      <c r="Y545" s="134" t="e">
        <f>VLOOKUP(E545,'Trimming log'!$F$5:$Y$5000,20,FALSE)</f>
        <v>#N/A</v>
      </c>
      <c r="Z545" s="135" t="e">
        <f t="shared" si="108"/>
        <v>#N/A</v>
      </c>
      <c r="AA545" s="135" t="e">
        <f t="shared" si="109"/>
        <v>#N/A</v>
      </c>
      <c r="AB545" s="136" t="e">
        <f t="shared" si="110"/>
        <v>#N/A</v>
      </c>
      <c r="AC545" s="136" t="e">
        <f t="shared" si="111"/>
        <v>#N/A</v>
      </c>
      <c r="AD545" s="136" t="e">
        <f t="shared" si="112"/>
        <v>#N/A</v>
      </c>
      <c r="AE545" s="136" t="e">
        <f t="shared" si="113"/>
        <v>#N/A</v>
      </c>
    </row>
    <row r="546" spans="1:31" ht="15" customHeight="1">
      <c r="A546" s="67" t="str">
        <f t="shared" si="103"/>
        <v/>
      </c>
      <c r="B546" s="65">
        <f t="shared" si="114"/>
        <v>523</v>
      </c>
      <c r="C546" s="68" t="str">
        <f t="shared" si="104"/>
        <v/>
      </c>
      <c r="D546" s="69"/>
      <c r="E546" s="66"/>
      <c r="F546" s="65" t="e">
        <f>VLOOKUP(E546,'Trimming log'!$F$5:$V$5000,2,FALSE)</f>
        <v>#N/A</v>
      </c>
      <c r="G546" s="65" t="e">
        <f>VLOOKUP(E546,'Trimming log'!$F$5:$V$5000,3,FALSE)</f>
        <v>#N/A</v>
      </c>
      <c r="H546" s="508" t="e">
        <f>VLOOKUP(E546,'Trimming log'!$F$5:$V$5000,4,FALSE)</f>
        <v>#N/A</v>
      </c>
      <c r="I546" s="65" t="e">
        <f>VLOOKUP(E546,'Trimming log'!$F$5:$V$5000,5,FALSE)</f>
        <v>#N/A</v>
      </c>
      <c r="J546" s="65" t="e">
        <f>VLOOKUP(E546,'Trimming log'!$F$5:$V$5000,6,FALSE)</f>
        <v>#N/A</v>
      </c>
      <c r="K546" s="65" t="e">
        <f>VLOOKUP(E546,'Trimming log'!$F$5:$V$5000,7,FALSE)</f>
        <v>#N/A</v>
      </c>
      <c r="L546" s="65" t="e">
        <f>VLOOKUP(E546,'Trimming log'!$F$5:$V$5000,8,FALSE)</f>
        <v>#N/A</v>
      </c>
      <c r="M546" s="65" t="e">
        <f>VLOOKUP(E546,'Trimming log'!$F$5:$V$5000,9,FALSE)</f>
        <v>#N/A</v>
      </c>
      <c r="N546" s="507" t="e">
        <f>VLOOKUP(E546,'Trimming log'!$F$5:$V$5000,10,FALSE)</f>
        <v>#N/A</v>
      </c>
      <c r="O546" s="65" t="e">
        <f>VLOOKUP(E546,'Trimming log'!$F$5:$V$5000,11,FALSE)</f>
        <v>#N/A</v>
      </c>
      <c r="P546" s="65" t="e">
        <f>VLOOKUP(E546,'Trimming log'!$F$5:$V$5000,12,FALSE)</f>
        <v>#N/A</v>
      </c>
      <c r="Q546" s="65" t="e">
        <f>VLOOKUP(E546,'Trimming log'!$F$5:$V$5000,13,FALSE)</f>
        <v>#N/A</v>
      </c>
      <c r="R546" s="65" t="e">
        <f>VLOOKUP(E546,'Trimming log'!$F$5:$V$5000,14,FALSE)</f>
        <v>#N/A</v>
      </c>
      <c r="S546" s="65" t="e">
        <f>VLOOKUP(E546,'Trimming log'!$F$5:$V$5000,15,FALSE)</f>
        <v>#N/A</v>
      </c>
      <c r="T546" s="65" t="e">
        <f t="shared" si="105"/>
        <v>#N/A</v>
      </c>
      <c r="U546" s="491" t="str">
        <f t="shared" si="106"/>
        <v/>
      </c>
      <c r="V546" s="74">
        <f t="shared" si="107"/>
        <v>0</v>
      </c>
      <c r="W546" s="134">
        <f t="shared" si="107"/>
        <v>0</v>
      </c>
      <c r="X546" s="134" t="e">
        <f>VLOOKUP(E546,'Trimming log'!$F$5:$Y$5000,19,FALSE)</f>
        <v>#N/A</v>
      </c>
      <c r="Y546" s="134" t="e">
        <f>VLOOKUP(E546,'Trimming log'!$F$5:$Y$5000,20,FALSE)</f>
        <v>#N/A</v>
      </c>
      <c r="Z546" s="135" t="e">
        <f t="shared" si="108"/>
        <v>#N/A</v>
      </c>
      <c r="AA546" s="135" t="e">
        <f t="shared" si="109"/>
        <v>#N/A</v>
      </c>
      <c r="AB546" s="136" t="e">
        <f t="shared" si="110"/>
        <v>#N/A</v>
      </c>
      <c r="AC546" s="136" t="e">
        <f t="shared" si="111"/>
        <v>#N/A</v>
      </c>
      <c r="AD546" s="136" t="e">
        <f t="shared" si="112"/>
        <v>#N/A</v>
      </c>
      <c r="AE546" s="136" t="e">
        <f t="shared" si="113"/>
        <v>#N/A</v>
      </c>
    </row>
    <row r="547" spans="1:31" ht="15" customHeight="1">
      <c r="A547" s="67" t="str">
        <f t="shared" si="103"/>
        <v/>
      </c>
      <c r="B547" s="65">
        <f t="shared" si="114"/>
        <v>524</v>
      </c>
      <c r="C547" s="68" t="str">
        <f t="shared" si="104"/>
        <v/>
      </c>
      <c r="D547" s="69"/>
      <c r="E547" s="66"/>
      <c r="F547" s="65" t="e">
        <f>VLOOKUP(E547,'Trimming log'!$F$5:$V$5000,2,FALSE)</f>
        <v>#N/A</v>
      </c>
      <c r="G547" s="65" t="e">
        <f>VLOOKUP(E547,'Trimming log'!$F$5:$V$5000,3,FALSE)</f>
        <v>#N/A</v>
      </c>
      <c r="H547" s="508" t="e">
        <f>VLOOKUP(E547,'Trimming log'!$F$5:$V$5000,4,FALSE)</f>
        <v>#N/A</v>
      </c>
      <c r="I547" s="65" t="e">
        <f>VLOOKUP(E547,'Trimming log'!$F$5:$V$5000,5,FALSE)</f>
        <v>#N/A</v>
      </c>
      <c r="J547" s="65" t="e">
        <f>VLOOKUP(E547,'Trimming log'!$F$5:$V$5000,6,FALSE)</f>
        <v>#N/A</v>
      </c>
      <c r="K547" s="65" t="e">
        <f>VLOOKUP(E547,'Trimming log'!$F$5:$V$5000,7,FALSE)</f>
        <v>#N/A</v>
      </c>
      <c r="L547" s="65" t="e">
        <f>VLOOKUP(E547,'Trimming log'!$F$5:$V$5000,8,FALSE)</f>
        <v>#N/A</v>
      </c>
      <c r="M547" s="65" t="e">
        <f>VLOOKUP(E547,'Trimming log'!$F$5:$V$5000,9,FALSE)</f>
        <v>#N/A</v>
      </c>
      <c r="N547" s="507" t="e">
        <f>VLOOKUP(E547,'Trimming log'!$F$5:$V$5000,10,FALSE)</f>
        <v>#N/A</v>
      </c>
      <c r="O547" s="65" t="e">
        <f>VLOOKUP(E547,'Trimming log'!$F$5:$V$5000,11,FALSE)</f>
        <v>#N/A</v>
      </c>
      <c r="P547" s="65" t="e">
        <f>VLOOKUP(E547,'Trimming log'!$F$5:$V$5000,12,FALSE)</f>
        <v>#N/A</v>
      </c>
      <c r="Q547" s="65" t="e">
        <f>VLOOKUP(E547,'Trimming log'!$F$5:$V$5000,13,FALSE)</f>
        <v>#N/A</v>
      </c>
      <c r="R547" s="65" t="e">
        <f>VLOOKUP(E547,'Trimming log'!$F$5:$V$5000,14,FALSE)</f>
        <v>#N/A</v>
      </c>
      <c r="S547" s="65" t="e">
        <f>VLOOKUP(E547,'Trimming log'!$F$5:$V$5000,15,FALSE)</f>
        <v>#N/A</v>
      </c>
      <c r="T547" s="65" t="e">
        <f t="shared" si="105"/>
        <v>#N/A</v>
      </c>
      <c r="U547" s="491" t="str">
        <f t="shared" si="106"/>
        <v/>
      </c>
      <c r="V547" s="74">
        <f t="shared" si="107"/>
        <v>0</v>
      </c>
      <c r="W547" s="134">
        <f t="shared" si="107"/>
        <v>0</v>
      </c>
      <c r="X547" s="134" t="e">
        <f>VLOOKUP(E547,'Trimming log'!$F$5:$Y$5000,19,FALSE)</f>
        <v>#N/A</v>
      </c>
      <c r="Y547" s="134" t="e">
        <f>VLOOKUP(E547,'Trimming log'!$F$5:$Y$5000,20,FALSE)</f>
        <v>#N/A</v>
      </c>
      <c r="Z547" s="135" t="e">
        <f t="shared" si="108"/>
        <v>#N/A</v>
      </c>
      <c r="AA547" s="135" t="e">
        <f t="shared" si="109"/>
        <v>#N/A</v>
      </c>
      <c r="AB547" s="136" t="e">
        <f t="shared" si="110"/>
        <v>#N/A</v>
      </c>
      <c r="AC547" s="136" t="e">
        <f t="shared" si="111"/>
        <v>#N/A</v>
      </c>
      <c r="AD547" s="136" t="e">
        <f t="shared" si="112"/>
        <v>#N/A</v>
      </c>
      <c r="AE547" s="136" t="e">
        <f t="shared" si="113"/>
        <v>#N/A</v>
      </c>
    </row>
    <row r="548" spans="1:31" ht="15" customHeight="1">
      <c r="A548" s="67" t="str">
        <f t="shared" si="103"/>
        <v/>
      </c>
      <c r="B548" s="65">
        <f t="shared" si="114"/>
        <v>525</v>
      </c>
      <c r="C548" s="68" t="str">
        <f t="shared" si="104"/>
        <v/>
      </c>
      <c r="D548" s="69"/>
      <c r="E548" s="66"/>
      <c r="F548" s="65" t="e">
        <f>VLOOKUP(E548,'Trimming log'!$F$5:$V$5000,2,FALSE)</f>
        <v>#N/A</v>
      </c>
      <c r="G548" s="65" t="e">
        <f>VLOOKUP(E548,'Trimming log'!$F$5:$V$5000,3,FALSE)</f>
        <v>#N/A</v>
      </c>
      <c r="H548" s="508" t="e">
        <f>VLOOKUP(E548,'Trimming log'!$F$5:$V$5000,4,FALSE)</f>
        <v>#N/A</v>
      </c>
      <c r="I548" s="65" t="e">
        <f>VLOOKUP(E548,'Trimming log'!$F$5:$V$5000,5,FALSE)</f>
        <v>#N/A</v>
      </c>
      <c r="J548" s="65" t="e">
        <f>VLOOKUP(E548,'Trimming log'!$F$5:$V$5000,6,FALSE)</f>
        <v>#N/A</v>
      </c>
      <c r="K548" s="65" t="e">
        <f>VLOOKUP(E548,'Trimming log'!$F$5:$V$5000,7,FALSE)</f>
        <v>#N/A</v>
      </c>
      <c r="L548" s="65" t="e">
        <f>VLOOKUP(E548,'Trimming log'!$F$5:$V$5000,8,FALSE)</f>
        <v>#N/A</v>
      </c>
      <c r="M548" s="65" t="e">
        <f>VLOOKUP(E548,'Trimming log'!$F$5:$V$5000,9,FALSE)</f>
        <v>#N/A</v>
      </c>
      <c r="N548" s="507" t="e">
        <f>VLOOKUP(E548,'Trimming log'!$F$5:$V$5000,10,FALSE)</f>
        <v>#N/A</v>
      </c>
      <c r="O548" s="408" t="e">
        <f>VLOOKUP(E548,'Trimming log'!$F$5:$V$5000,11,FALSE)</f>
        <v>#N/A</v>
      </c>
      <c r="P548" s="65" t="e">
        <f>VLOOKUP(E548,'Trimming log'!$F$5:$V$5000,12,FALSE)</f>
        <v>#N/A</v>
      </c>
      <c r="Q548" s="65" t="e">
        <f>VLOOKUP(E548,'Trimming log'!$F$5:$V$5000,13,FALSE)</f>
        <v>#N/A</v>
      </c>
      <c r="R548" s="65" t="e">
        <f>VLOOKUP(E548,'Trimming log'!$F$5:$V$5000,14,FALSE)</f>
        <v>#N/A</v>
      </c>
      <c r="S548" s="65" t="e">
        <f>VLOOKUP(E548,'Trimming log'!$F$5:$V$5000,15,FALSE)</f>
        <v>#N/A</v>
      </c>
      <c r="T548" s="65" t="e">
        <f t="shared" si="105"/>
        <v>#N/A</v>
      </c>
      <c r="U548" s="491" t="str">
        <f t="shared" si="106"/>
        <v/>
      </c>
      <c r="V548" s="74">
        <f t="shared" si="107"/>
        <v>0</v>
      </c>
      <c r="W548" s="134">
        <f t="shared" si="107"/>
        <v>0</v>
      </c>
      <c r="X548" s="134" t="e">
        <f>VLOOKUP(E548,'Trimming log'!$F$5:$Y$5000,19,FALSE)</f>
        <v>#N/A</v>
      </c>
      <c r="Y548" s="134" t="e">
        <f>VLOOKUP(E548,'Trimming log'!$F$5:$Y$5000,20,FALSE)</f>
        <v>#N/A</v>
      </c>
      <c r="Z548" s="135" t="e">
        <f t="shared" si="108"/>
        <v>#N/A</v>
      </c>
      <c r="AA548" s="135" t="e">
        <f t="shared" si="109"/>
        <v>#N/A</v>
      </c>
      <c r="AB548" s="136" t="e">
        <f t="shared" si="110"/>
        <v>#N/A</v>
      </c>
      <c r="AC548" s="136" t="e">
        <f t="shared" si="111"/>
        <v>#N/A</v>
      </c>
      <c r="AD548" s="136" t="e">
        <f t="shared" si="112"/>
        <v>#N/A</v>
      </c>
      <c r="AE548" s="136" t="e">
        <f t="shared" si="113"/>
        <v>#N/A</v>
      </c>
    </row>
    <row r="549" spans="1:31" ht="15" customHeight="1">
      <c r="A549" s="67" t="str">
        <f t="shared" si="103"/>
        <v/>
      </c>
      <c r="B549" s="65">
        <f t="shared" si="114"/>
        <v>526</v>
      </c>
      <c r="C549" s="68" t="str">
        <f t="shared" si="104"/>
        <v/>
      </c>
      <c r="D549" s="69"/>
      <c r="E549" s="66"/>
      <c r="F549" s="65" t="e">
        <f>VLOOKUP(E549,'Trimming log'!$F$5:$V$5000,2,FALSE)</f>
        <v>#N/A</v>
      </c>
      <c r="G549" s="65" t="e">
        <f>VLOOKUP(E549,'Trimming log'!$F$5:$V$5000,3,FALSE)</f>
        <v>#N/A</v>
      </c>
      <c r="H549" s="508" t="e">
        <f>VLOOKUP(E549,'Trimming log'!$F$5:$V$5000,4,FALSE)</f>
        <v>#N/A</v>
      </c>
      <c r="I549" s="65" t="e">
        <f>VLOOKUP(E549,'Trimming log'!$F$5:$V$5000,5,FALSE)</f>
        <v>#N/A</v>
      </c>
      <c r="J549" s="65" t="e">
        <f>VLOOKUP(E549,'Trimming log'!$F$5:$V$5000,6,FALSE)</f>
        <v>#N/A</v>
      </c>
      <c r="K549" s="65" t="e">
        <f>VLOOKUP(E549,'Trimming log'!$F$5:$V$5000,7,FALSE)</f>
        <v>#N/A</v>
      </c>
      <c r="L549" s="65" t="e">
        <f>VLOOKUP(E549,'Trimming log'!$F$5:$V$5000,8,FALSE)</f>
        <v>#N/A</v>
      </c>
      <c r="M549" s="65" t="e">
        <f>VLOOKUP(E549,'Trimming log'!$F$5:$V$5000,9,FALSE)</f>
        <v>#N/A</v>
      </c>
      <c r="N549" s="507" t="e">
        <f>VLOOKUP(E549,'Trimming log'!$F$5:$V$5000,10,FALSE)</f>
        <v>#N/A</v>
      </c>
      <c r="O549" s="65" t="e">
        <f>VLOOKUP(E549,'Trimming log'!$F$5:$V$5000,11,FALSE)</f>
        <v>#N/A</v>
      </c>
      <c r="P549" s="65" t="e">
        <f>VLOOKUP(E549,'Trimming log'!$F$5:$V$5000,12,FALSE)</f>
        <v>#N/A</v>
      </c>
      <c r="Q549" s="65" t="e">
        <f>VLOOKUP(E549,'Trimming log'!$F$5:$V$5000,13,FALSE)</f>
        <v>#N/A</v>
      </c>
      <c r="R549" s="65" t="e">
        <f>VLOOKUP(E549,'Trimming log'!$F$5:$V$5000,14,FALSE)</f>
        <v>#N/A</v>
      </c>
      <c r="S549" s="65" t="e">
        <f>VLOOKUP(E549,'Trimming log'!$F$5:$V$5000,15,FALSE)</f>
        <v>#N/A</v>
      </c>
      <c r="T549" s="65" t="e">
        <f t="shared" si="105"/>
        <v>#N/A</v>
      </c>
      <c r="U549" s="491" t="str">
        <f t="shared" si="106"/>
        <v/>
      </c>
      <c r="V549" s="74">
        <f t="shared" si="107"/>
        <v>0</v>
      </c>
      <c r="W549" s="134">
        <f t="shared" si="107"/>
        <v>0</v>
      </c>
      <c r="X549" s="134" t="e">
        <f>VLOOKUP(E549,'Trimming log'!$F$5:$Y$5000,19,FALSE)</f>
        <v>#N/A</v>
      </c>
      <c r="Y549" s="134" t="e">
        <f>VLOOKUP(E549,'Trimming log'!$F$5:$Y$5000,20,FALSE)</f>
        <v>#N/A</v>
      </c>
      <c r="Z549" s="135" t="e">
        <f t="shared" si="108"/>
        <v>#N/A</v>
      </c>
      <c r="AA549" s="135" t="e">
        <f t="shared" si="109"/>
        <v>#N/A</v>
      </c>
      <c r="AB549" s="136" t="e">
        <f t="shared" si="110"/>
        <v>#N/A</v>
      </c>
      <c r="AC549" s="136" t="e">
        <f t="shared" si="111"/>
        <v>#N/A</v>
      </c>
      <c r="AD549" s="136" t="e">
        <f t="shared" si="112"/>
        <v>#N/A</v>
      </c>
      <c r="AE549" s="136" t="e">
        <f t="shared" si="113"/>
        <v>#N/A</v>
      </c>
    </row>
    <row r="550" spans="1:31" ht="15" customHeight="1">
      <c r="A550" s="67" t="str">
        <f t="shared" si="103"/>
        <v/>
      </c>
      <c r="B550" s="65">
        <f t="shared" si="114"/>
        <v>527</v>
      </c>
      <c r="C550" s="68" t="str">
        <f t="shared" si="104"/>
        <v/>
      </c>
      <c r="D550" s="69"/>
      <c r="E550" s="66"/>
      <c r="F550" s="65" t="e">
        <f>VLOOKUP(E550,'Trimming log'!$F$5:$V$5000,2,FALSE)</f>
        <v>#N/A</v>
      </c>
      <c r="G550" s="65" t="e">
        <f>VLOOKUP(E550,'Trimming log'!$F$5:$V$5000,3,FALSE)</f>
        <v>#N/A</v>
      </c>
      <c r="H550" s="508" t="e">
        <f>VLOOKUP(E550,'Trimming log'!$F$5:$V$5000,4,FALSE)</f>
        <v>#N/A</v>
      </c>
      <c r="I550" s="65" t="e">
        <f>VLOOKUP(E550,'Trimming log'!$F$5:$V$5000,5,FALSE)</f>
        <v>#N/A</v>
      </c>
      <c r="J550" s="65" t="e">
        <f>VLOOKUP(E550,'Trimming log'!$F$5:$V$5000,6,FALSE)</f>
        <v>#N/A</v>
      </c>
      <c r="K550" s="65" t="e">
        <f>VLOOKUP(E550,'Trimming log'!$F$5:$V$5000,7,FALSE)</f>
        <v>#N/A</v>
      </c>
      <c r="L550" s="65" t="e">
        <f>VLOOKUP(E550,'Trimming log'!$F$5:$V$5000,8,FALSE)</f>
        <v>#N/A</v>
      </c>
      <c r="M550" s="65" t="e">
        <f>VLOOKUP(E550,'Trimming log'!$F$5:$V$5000,9,FALSE)</f>
        <v>#N/A</v>
      </c>
      <c r="N550" s="507" t="e">
        <f>VLOOKUP(E550,'Trimming log'!$F$5:$V$5000,10,FALSE)</f>
        <v>#N/A</v>
      </c>
      <c r="O550" s="65" t="e">
        <f>VLOOKUP(E550,'Trimming log'!$F$5:$V$5000,11,FALSE)</f>
        <v>#N/A</v>
      </c>
      <c r="P550" s="65" t="e">
        <f>VLOOKUP(E550,'Trimming log'!$F$5:$V$5000,12,FALSE)</f>
        <v>#N/A</v>
      </c>
      <c r="Q550" s="65" t="e">
        <f>VLOOKUP(E550,'Trimming log'!$F$5:$V$5000,13,FALSE)</f>
        <v>#N/A</v>
      </c>
      <c r="R550" s="65" t="e">
        <f>VLOOKUP(E550,'Trimming log'!$F$5:$V$5000,14,FALSE)</f>
        <v>#N/A</v>
      </c>
      <c r="S550" s="65" t="e">
        <f>VLOOKUP(E550,'Trimming log'!$F$5:$V$5000,15,FALSE)</f>
        <v>#N/A</v>
      </c>
      <c r="T550" s="65" t="e">
        <f t="shared" si="105"/>
        <v>#N/A</v>
      </c>
      <c r="U550" s="491" t="str">
        <f t="shared" si="106"/>
        <v/>
      </c>
      <c r="V550" s="74">
        <f t="shared" si="107"/>
        <v>0</v>
      </c>
      <c r="W550" s="134">
        <f t="shared" si="107"/>
        <v>0</v>
      </c>
      <c r="X550" s="134" t="e">
        <f>VLOOKUP(E550,'Trimming log'!$F$5:$Y$5000,19,FALSE)</f>
        <v>#N/A</v>
      </c>
      <c r="Y550" s="134" t="e">
        <f>VLOOKUP(E550,'Trimming log'!$F$5:$Y$5000,20,FALSE)</f>
        <v>#N/A</v>
      </c>
      <c r="Z550" s="135" t="e">
        <f t="shared" si="108"/>
        <v>#N/A</v>
      </c>
      <c r="AA550" s="135" t="e">
        <f t="shared" si="109"/>
        <v>#N/A</v>
      </c>
      <c r="AB550" s="136" t="e">
        <f t="shared" si="110"/>
        <v>#N/A</v>
      </c>
      <c r="AC550" s="136" t="e">
        <f t="shared" si="111"/>
        <v>#N/A</v>
      </c>
      <c r="AD550" s="136" t="e">
        <f t="shared" si="112"/>
        <v>#N/A</v>
      </c>
      <c r="AE550" s="136" t="e">
        <f t="shared" si="113"/>
        <v>#N/A</v>
      </c>
    </row>
    <row r="551" spans="1:31" ht="15" customHeight="1">
      <c r="A551" s="67" t="str">
        <f t="shared" si="103"/>
        <v/>
      </c>
      <c r="B551" s="65">
        <f t="shared" si="114"/>
        <v>528</v>
      </c>
      <c r="C551" s="68" t="str">
        <f t="shared" si="104"/>
        <v/>
      </c>
      <c r="D551" s="69"/>
      <c r="E551" s="66"/>
      <c r="F551" s="65" t="e">
        <f>VLOOKUP(E551,'Trimming log'!$F$5:$V$5000,2,FALSE)</f>
        <v>#N/A</v>
      </c>
      <c r="G551" s="65" t="e">
        <f>VLOOKUP(E551,'Trimming log'!$F$5:$V$5000,3,FALSE)</f>
        <v>#N/A</v>
      </c>
      <c r="H551" s="508" t="e">
        <f>VLOOKUP(E551,'Trimming log'!$F$5:$V$5000,4,FALSE)</f>
        <v>#N/A</v>
      </c>
      <c r="I551" s="65" t="e">
        <f>VLOOKUP(E551,'Trimming log'!$F$5:$V$5000,5,FALSE)</f>
        <v>#N/A</v>
      </c>
      <c r="J551" s="65" t="e">
        <f>VLOOKUP(E551,'Trimming log'!$F$5:$V$5000,6,FALSE)</f>
        <v>#N/A</v>
      </c>
      <c r="K551" s="65" t="e">
        <f>VLOOKUP(E551,'Trimming log'!$F$5:$V$5000,7,FALSE)</f>
        <v>#N/A</v>
      </c>
      <c r="L551" s="65" t="e">
        <f>VLOOKUP(E551,'Trimming log'!$F$5:$V$5000,8,FALSE)</f>
        <v>#N/A</v>
      </c>
      <c r="M551" s="65" t="e">
        <f>VLOOKUP(E551,'Trimming log'!$F$5:$V$5000,9,FALSE)</f>
        <v>#N/A</v>
      </c>
      <c r="N551" s="507" t="e">
        <f>VLOOKUP(E551,'Trimming log'!$F$5:$V$5000,10,FALSE)</f>
        <v>#N/A</v>
      </c>
      <c r="O551" s="65" t="e">
        <f>VLOOKUP(E551,'Trimming log'!$F$5:$V$5000,11,FALSE)</f>
        <v>#N/A</v>
      </c>
      <c r="P551" s="65" t="e">
        <f>VLOOKUP(E551,'Trimming log'!$F$5:$V$5000,12,FALSE)</f>
        <v>#N/A</v>
      </c>
      <c r="Q551" s="65" t="e">
        <f>VLOOKUP(E551,'Trimming log'!$F$5:$V$5000,13,FALSE)</f>
        <v>#N/A</v>
      </c>
      <c r="R551" s="65" t="e">
        <f>VLOOKUP(E551,'Trimming log'!$F$5:$V$5000,14,FALSE)</f>
        <v>#N/A</v>
      </c>
      <c r="S551" s="65" t="e">
        <f>VLOOKUP(E551,'Trimming log'!$F$5:$V$5000,15,FALSE)</f>
        <v>#N/A</v>
      </c>
      <c r="T551" s="65" t="e">
        <f t="shared" si="105"/>
        <v>#N/A</v>
      </c>
      <c r="U551" s="491" t="str">
        <f t="shared" si="106"/>
        <v/>
      </c>
      <c r="V551" s="74">
        <f t="shared" si="107"/>
        <v>0</v>
      </c>
      <c r="W551" s="134">
        <f t="shared" si="107"/>
        <v>0</v>
      </c>
      <c r="X551" s="134" t="e">
        <f>VLOOKUP(E551,'Trimming log'!$F$5:$Y$5000,19,FALSE)</f>
        <v>#N/A</v>
      </c>
      <c r="Y551" s="134" t="e">
        <f>VLOOKUP(E551,'Trimming log'!$F$5:$Y$5000,20,FALSE)</f>
        <v>#N/A</v>
      </c>
      <c r="Z551" s="135" t="e">
        <f t="shared" si="108"/>
        <v>#N/A</v>
      </c>
      <c r="AA551" s="135" t="e">
        <f t="shared" si="109"/>
        <v>#N/A</v>
      </c>
      <c r="AB551" s="136" t="e">
        <f t="shared" si="110"/>
        <v>#N/A</v>
      </c>
      <c r="AC551" s="136" t="e">
        <f t="shared" si="111"/>
        <v>#N/A</v>
      </c>
      <c r="AD551" s="136" t="e">
        <f t="shared" si="112"/>
        <v>#N/A</v>
      </c>
      <c r="AE551" s="136" t="e">
        <f t="shared" si="113"/>
        <v>#N/A</v>
      </c>
    </row>
    <row r="552" spans="1:31" ht="15" customHeight="1">
      <c r="A552" s="67" t="str">
        <f t="shared" si="103"/>
        <v/>
      </c>
      <c r="B552" s="65">
        <f t="shared" si="114"/>
        <v>529</v>
      </c>
      <c r="C552" s="68" t="str">
        <f t="shared" si="104"/>
        <v/>
      </c>
      <c r="D552" s="69"/>
      <c r="E552" s="66"/>
      <c r="F552" s="65" t="e">
        <f>VLOOKUP(E552,'Trimming log'!$F$5:$V$5000,2,FALSE)</f>
        <v>#N/A</v>
      </c>
      <c r="G552" s="65" t="e">
        <f>VLOOKUP(E552,'Trimming log'!$F$5:$V$5000,3,FALSE)</f>
        <v>#N/A</v>
      </c>
      <c r="H552" s="508" t="e">
        <f>VLOOKUP(E552,'Trimming log'!$F$5:$V$5000,4,FALSE)</f>
        <v>#N/A</v>
      </c>
      <c r="I552" s="65" t="e">
        <f>VLOOKUP(E552,'Trimming log'!$F$5:$V$5000,5,FALSE)</f>
        <v>#N/A</v>
      </c>
      <c r="J552" s="65" t="e">
        <f>VLOOKUP(E552,'Trimming log'!$F$5:$V$5000,6,FALSE)</f>
        <v>#N/A</v>
      </c>
      <c r="K552" s="65" t="e">
        <f>VLOOKUP(E552,'Trimming log'!$F$5:$V$5000,7,FALSE)</f>
        <v>#N/A</v>
      </c>
      <c r="L552" s="65" t="e">
        <f>VLOOKUP(E552,'Trimming log'!$F$5:$V$5000,8,FALSE)</f>
        <v>#N/A</v>
      </c>
      <c r="M552" s="65" t="e">
        <f>VLOOKUP(E552,'Trimming log'!$F$5:$V$5000,9,FALSE)</f>
        <v>#N/A</v>
      </c>
      <c r="N552" s="507" t="e">
        <f>VLOOKUP(E552,'Trimming log'!$F$5:$V$5000,10,FALSE)</f>
        <v>#N/A</v>
      </c>
      <c r="O552" s="65" t="e">
        <f>VLOOKUP(E552,'Trimming log'!$F$5:$V$5000,11,FALSE)</f>
        <v>#N/A</v>
      </c>
      <c r="P552" s="65" t="e">
        <f>VLOOKUP(E552,'Trimming log'!$F$5:$V$5000,12,FALSE)</f>
        <v>#N/A</v>
      </c>
      <c r="Q552" s="65" t="e">
        <f>VLOOKUP(E552,'Trimming log'!$F$5:$V$5000,13,FALSE)</f>
        <v>#N/A</v>
      </c>
      <c r="R552" s="65" t="e">
        <f>VLOOKUP(E552,'Trimming log'!$F$5:$V$5000,14,FALSE)</f>
        <v>#N/A</v>
      </c>
      <c r="S552" s="65" t="e">
        <f>VLOOKUP(E552,'Trimming log'!$F$5:$V$5000,15,FALSE)</f>
        <v>#N/A</v>
      </c>
      <c r="T552" s="65" t="e">
        <f t="shared" si="105"/>
        <v>#N/A</v>
      </c>
      <c r="U552" s="491" t="str">
        <f t="shared" si="106"/>
        <v/>
      </c>
      <c r="V552" s="74">
        <f t="shared" si="107"/>
        <v>0</v>
      </c>
      <c r="W552" s="134">
        <f t="shared" si="107"/>
        <v>0</v>
      </c>
      <c r="X552" s="134" t="e">
        <f>VLOOKUP(E552,'Trimming log'!$F$5:$Y$5000,19,FALSE)</f>
        <v>#N/A</v>
      </c>
      <c r="Y552" s="134" t="e">
        <f>VLOOKUP(E552,'Trimming log'!$F$5:$Y$5000,20,FALSE)</f>
        <v>#N/A</v>
      </c>
      <c r="Z552" s="135" t="e">
        <f t="shared" si="108"/>
        <v>#N/A</v>
      </c>
      <c r="AA552" s="135" t="e">
        <f t="shared" si="109"/>
        <v>#N/A</v>
      </c>
      <c r="AB552" s="136" t="e">
        <f t="shared" si="110"/>
        <v>#N/A</v>
      </c>
      <c r="AC552" s="136" t="e">
        <f t="shared" si="111"/>
        <v>#N/A</v>
      </c>
      <c r="AD552" s="136" t="e">
        <f t="shared" si="112"/>
        <v>#N/A</v>
      </c>
      <c r="AE552" s="136" t="e">
        <f t="shared" si="113"/>
        <v>#N/A</v>
      </c>
    </row>
    <row r="553" spans="1:31" ht="15" customHeight="1">
      <c r="A553" s="67" t="str">
        <f t="shared" si="103"/>
        <v/>
      </c>
      <c r="B553" s="65">
        <f t="shared" si="114"/>
        <v>530</v>
      </c>
      <c r="C553" s="68" t="str">
        <f t="shared" si="104"/>
        <v/>
      </c>
      <c r="D553" s="69"/>
      <c r="E553" s="66"/>
      <c r="F553" s="65" t="e">
        <f>VLOOKUP(E553,'Trimming log'!$F$5:$V$5000,2,FALSE)</f>
        <v>#N/A</v>
      </c>
      <c r="G553" s="65" t="e">
        <f>VLOOKUP(E553,'Trimming log'!$F$5:$V$5000,3,FALSE)</f>
        <v>#N/A</v>
      </c>
      <c r="H553" s="508" t="e">
        <f>VLOOKUP(E553,'Trimming log'!$F$5:$V$5000,4,FALSE)</f>
        <v>#N/A</v>
      </c>
      <c r="I553" s="65" t="e">
        <f>VLOOKUP(E553,'Trimming log'!$F$5:$V$5000,5,FALSE)</f>
        <v>#N/A</v>
      </c>
      <c r="J553" s="65" t="e">
        <f>VLOOKUP(E553,'Trimming log'!$F$5:$V$5000,6,FALSE)</f>
        <v>#N/A</v>
      </c>
      <c r="K553" s="65" t="e">
        <f>VLOOKUP(E553,'Trimming log'!$F$5:$V$5000,7,FALSE)</f>
        <v>#N/A</v>
      </c>
      <c r="L553" s="65" t="e">
        <f>VLOOKUP(E553,'Trimming log'!$F$5:$V$5000,8,FALSE)</f>
        <v>#N/A</v>
      </c>
      <c r="M553" s="65" t="e">
        <f>VLOOKUP(E553,'Trimming log'!$F$5:$V$5000,9,FALSE)</f>
        <v>#N/A</v>
      </c>
      <c r="N553" s="507" t="e">
        <f>VLOOKUP(E553,'Trimming log'!$F$5:$V$5000,10,FALSE)</f>
        <v>#N/A</v>
      </c>
      <c r="O553" s="65" t="e">
        <f>VLOOKUP(E553,'Trimming log'!$F$5:$V$5000,11,FALSE)</f>
        <v>#N/A</v>
      </c>
      <c r="P553" s="65" t="e">
        <f>VLOOKUP(E553,'Trimming log'!$F$5:$V$5000,12,FALSE)</f>
        <v>#N/A</v>
      </c>
      <c r="Q553" s="65" t="e">
        <f>VLOOKUP(E553,'Trimming log'!$F$5:$V$5000,13,FALSE)</f>
        <v>#N/A</v>
      </c>
      <c r="R553" s="65" t="e">
        <f>VLOOKUP(E553,'Trimming log'!$F$5:$V$5000,14,FALSE)</f>
        <v>#N/A</v>
      </c>
      <c r="S553" s="65" t="e">
        <f>VLOOKUP(E553,'Trimming log'!$F$5:$V$5000,15,FALSE)</f>
        <v>#N/A</v>
      </c>
      <c r="T553" s="65" t="e">
        <f t="shared" si="105"/>
        <v>#N/A</v>
      </c>
      <c r="U553" s="491" t="str">
        <f t="shared" si="106"/>
        <v/>
      </c>
      <c r="V553" s="74">
        <f t="shared" si="107"/>
        <v>0</v>
      </c>
      <c r="W553" s="134">
        <f t="shared" si="107"/>
        <v>0</v>
      </c>
      <c r="X553" s="134" t="e">
        <f>VLOOKUP(E553,'Trimming log'!$F$5:$Y$5000,19,FALSE)</f>
        <v>#N/A</v>
      </c>
      <c r="Y553" s="134" t="e">
        <f>VLOOKUP(E553,'Trimming log'!$F$5:$Y$5000,20,FALSE)</f>
        <v>#N/A</v>
      </c>
      <c r="Z553" s="135" t="e">
        <f t="shared" si="108"/>
        <v>#N/A</v>
      </c>
      <c r="AA553" s="135" t="e">
        <f t="shared" si="109"/>
        <v>#N/A</v>
      </c>
      <c r="AB553" s="136" t="e">
        <f t="shared" si="110"/>
        <v>#N/A</v>
      </c>
      <c r="AC553" s="136" t="e">
        <f t="shared" si="111"/>
        <v>#N/A</v>
      </c>
      <c r="AD553" s="136" t="e">
        <f t="shared" si="112"/>
        <v>#N/A</v>
      </c>
      <c r="AE553" s="136" t="e">
        <f t="shared" si="113"/>
        <v>#N/A</v>
      </c>
    </row>
    <row r="554" spans="1:31" ht="15" customHeight="1">
      <c r="A554" s="67" t="str">
        <f t="shared" si="103"/>
        <v/>
      </c>
      <c r="B554" s="65">
        <f t="shared" si="114"/>
        <v>531</v>
      </c>
      <c r="C554" s="68" t="str">
        <f t="shared" si="104"/>
        <v/>
      </c>
      <c r="D554" s="69"/>
      <c r="E554" s="66"/>
      <c r="F554" s="65" t="e">
        <f>VLOOKUP(E554,'Trimming log'!$F$5:$V$5000,2,FALSE)</f>
        <v>#N/A</v>
      </c>
      <c r="G554" s="65" t="e">
        <f>VLOOKUP(E554,'Trimming log'!$F$5:$V$5000,3,FALSE)</f>
        <v>#N/A</v>
      </c>
      <c r="H554" s="508" t="e">
        <f>VLOOKUP(E554,'Trimming log'!$F$5:$V$5000,4,FALSE)</f>
        <v>#N/A</v>
      </c>
      <c r="I554" s="65" t="e">
        <f>VLOOKUP(E554,'Trimming log'!$F$5:$V$5000,5,FALSE)</f>
        <v>#N/A</v>
      </c>
      <c r="J554" s="65" t="e">
        <f>VLOOKUP(E554,'Trimming log'!$F$5:$V$5000,6,FALSE)</f>
        <v>#N/A</v>
      </c>
      <c r="K554" s="65" t="e">
        <f>VLOOKUP(E554,'Trimming log'!$F$5:$V$5000,7,FALSE)</f>
        <v>#N/A</v>
      </c>
      <c r="L554" s="65" t="e">
        <f>VLOOKUP(E554,'Trimming log'!$F$5:$V$5000,8,FALSE)</f>
        <v>#N/A</v>
      </c>
      <c r="M554" s="65" t="e">
        <f>VLOOKUP(E554,'Trimming log'!$F$5:$V$5000,9,FALSE)</f>
        <v>#N/A</v>
      </c>
      <c r="N554" s="507" t="e">
        <f>VLOOKUP(E554,'Trimming log'!$F$5:$V$5000,10,FALSE)</f>
        <v>#N/A</v>
      </c>
      <c r="O554" s="65" t="e">
        <f>VLOOKUP(E554,'Trimming log'!$F$5:$V$5000,11,FALSE)</f>
        <v>#N/A</v>
      </c>
      <c r="P554" s="65" t="e">
        <f>VLOOKUP(E554,'Trimming log'!$F$5:$V$5000,12,FALSE)</f>
        <v>#N/A</v>
      </c>
      <c r="Q554" s="65" t="e">
        <f>VLOOKUP(E554,'Trimming log'!$F$5:$V$5000,13,FALSE)</f>
        <v>#N/A</v>
      </c>
      <c r="R554" s="65" t="e">
        <f>VLOOKUP(E554,'Trimming log'!$F$5:$V$5000,14,FALSE)</f>
        <v>#N/A</v>
      </c>
      <c r="S554" s="65" t="e">
        <f>VLOOKUP(E554,'Trimming log'!$F$5:$V$5000,15,FALSE)</f>
        <v>#N/A</v>
      </c>
      <c r="T554" s="65" t="e">
        <f t="shared" si="105"/>
        <v>#N/A</v>
      </c>
      <c r="U554" s="491" t="str">
        <f t="shared" si="106"/>
        <v/>
      </c>
      <c r="V554" s="74">
        <f t="shared" si="107"/>
        <v>0</v>
      </c>
      <c r="W554" s="134">
        <f t="shared" si="107"/>
        <v>0</v>
      </c>
      <c r="X554" s="134" t="e">
        <f>VLOOKUP(E554,'Trimming log'!$F$5:$Y$5000,19,FALSE)</f>
        <v>#N/A</v>
      </c>
      <c r="Y554" s="134" t="e">
        <f>VLOOKUP(E554,'Trimming log'!$F$5:$Y$5000,20,FALSE)</f>
        <v>#N/A</v>
      </c>
      <c r="Z554" s="135" t="e">
        <f t="shared" si="108"/>
        <v>#N/A</v>
      </c>
      <c r="AA554" s="135" t="e">
        <f t="shared" si="109"/>
        <v>#N/A</v>
      </c>
      <c r="AB554" s="136" t="e">
        <f t="shared" si="110"/>
        <v>#N/A</v>
      </c>
      <c r="AC554" s="136" t="e">
        <f t="shared" si="111"/>
        <v>#N/A</v>
      </c>
      <c r="AD554" s="136" t="e">
        <f t="shared" si="112"/>
        <v>#N/A</v>
      </c>
      <c r="AE554" s="136" t="e">
        <f t="shared" si="113"/>
        <v>#N/A</v>
      </c>
    </row>
    <row r="555" spans="1:31" ht="15" customHeight="1">
      <c r="A555" s="67" t="str">
        <f t="shared" si="103"/>
        <v/>
      </c>
      <c r="B555" s="65">
        <f t="shared" si="114"/>
        <v>532</v>
      </c>
      <c r="C555" s="68" t="str">
        <f t="shared" si="104"/>
        <v/>
      </c>
      <c r="D555" s="69"/>
      <c r="E555" s="66"/>
      <c r="F555" s="65" t="e">
        <f>VLOOKUP(E555,'Trimming log'!$F$5:$V$5000,2,FALSE)</f>
        <v>#N/A</v>
      </c>
      <c r="G555" s="65" t="e">
        <f>VLOOKUP(E555,'Trimming log'!$F$5:$V$5000,3,FALSE)</f>
        <v>#N/A</v>
      </c>
      <c r="H555" s="508" t="e">
        <f>VLOOKUP(E555,'Trimming log'!$F$5:$V$5000,4,FALSE)</f>
        <v>#N/A</v>
      </c>
      <c r="I555" s="65" t="e">
        <f>VLOOKUP(E555,'Trimming log'!$F$5:$V$5000,5,FALSE)</f>
        <v>#N/A</v>
      </c>
      <c r="J555" s="65" t="e">
        <f>VLOOKUP(E555,'Trimming log'!$F$5:$V$5000,6,FALSE)</f>
        <v>#N/A</v>
      </c>
      <c r="K555" s="65" t="e">
        <f>VLOOKUP(E555,'Trimming log'!$F$5:$V$5000,7,FALSE)</f>
        <v>#N/A</v>
      </c>
      <c r="L555" s="65" t="e">
        <f>VLOOKUP(E555,'Trimming log'!$F$5:$V$5000,8,FALSE)</f>
        <v>#N/A</v>
      </c>
      <c r="M555" s="65" t="e">
        <f>VLOOKUP(E555,'Trimming log'!$F$5:$V$5000,9,FALSE)</f>
        <v>#N/A</v>
      </c>
      <c r="N555" s="507" t="e">
        <f>VLOOKUP(E555,'Trimming log'!$F$5:$V$5000,10,FALSE)</f>
        <v>#N/A</v>
      </c>
      <c r="O555" s="65" t="e">
        <f>VLOOKUP(E555,'Trimming log'!$F$5:$V$5000,11,FALSE)</f>
        <v>#N/A</v>
      </c>
      <c r="P555" s="65" t="e">
        <f>VLOOKUP(E555,'Trimming log'!$F$5:$V$5000,12,FALSE)</f>
        <v>#N/A</v>
      </c>
      <c r="Q555" s="65" t="e">
        <f>VLOOKUP(E555,'Trimming log'!$F$5:$V$5000,13,FALSE)</f>
        <v>#N/A</v>
      </c>
      <c r="R555" s="65" t="e">
        <f>VLOOKUP(E555,'Trimming log'!$F$5:$V$5000,14,FALSE)</f>
        <v>#N/A</v>
      </c>
      <c r="S555" s="65" t="e">
        <f>VLOOKUP(E555,'Trimming log'!$F$5:$V$5000,15,FALSE)</f>
        <v>#N/A</v>
      </c>
      <c r="T555" s="65" t="e">
        <f t="shared" si="105"/>
        <v>#N/A</v>
      </c>
      <c r="U555" s="491" t="str">
        <f t="shared" si="106"/>
        <v/>
      </c>
      <c r="V555" s="74">
        <f t="shared" si="107"/>
        <v>0</v>
      </c>
      <c r="W555" s="134">
        <f t="shared" si="107"/>
        <v>0</v>
      </c>
      <c r="X555" s="134" t="e">
        <f>VLOOKUP(E555,'Trimming log'!$F$5:$Y$5000,19,FALSE)</f>
        <v>#N/A</v>
      </c>
      <c r="Y555" s="134" t="e">
        <f>VLOOKUP(E555,'Trimming log'!$F$5:$Y$5000,20,FALSE)</f>
        <v>#N/A</v>
      </c>
      <c r="Z555" s="135" t="e">
        <f t="shared" si="108"/>
        <v>#N/A</v>
      </c>
      <c r="AA555" s="135" t="e">
        <f t="shared" si="109"/>
        <v>#N/A</v>
      </c>
      <c r="AB555" s="136" t="e">
        <f t="shared" si="110"/>
        <v>#N/A</v>
      </c>
      <c r="AC555" s="136" t="e">
        <f t="shared" si="111"/>
        <v>#N/A</v>
      </c>
      <c r="AD555" s="136" t="e">
        <f t="shared" si="112"/>
        <v>#N/A</v>
      </c>
      <c r="AE555" s="136" t="e">
        <f t="shared" si="113"/>
        <v>#N/A</v>
      </c>
    </row>
    <row r="556" spans="1:31" ht="15" customHeight="1">
      <c r="A556" s="67" t="str">
        <f t="shared" si="103"/>
        <v/>
      </c>
      <c r="B556" s="65">
        <f t="shared" si="114"/>
        <v>533</v>
      </c>
      <c r="C556" s="68" t="str">
        <f t="shared" si="104"/>
        <v/>
      </c>
      <c r="D556" s="69"/>
      <c r="E556" s="66"/>
      <c r="F556" s="65" t="e">
        <f>VLOOKUP(E556,'Trimming log'!$F$5:$V$5000,2,FALSE)</f>
        <v>#N/A</v>
      </c>
      <c r="G556" s="65" t="e">
        <f>VLOOKUP(E556,'Trimming log'!$F$5:$V$5000,3,FALSE)</f>
        <v>#N/A</v>
      </c>
      <c r="H556" s="508" t="e">
        <f>VLOOKUP(E556,'Trimming log'!$F$5:$V$5000,4,FALSE)</f>
        <v>#N/A</v>
      </c>
      <c r="I556" s="65" t="e">
        <f>VLOOKUP(E556,'Trimming log'!$F$5:$V$5000,5,FALSE)</f>
        <v>#N/A</v>
      </c>
      <c r="J556" s="65" t="e">
        <f>VLOOKUP(E556,'Trimming log'!$F$5:$V$5000,6,FALSE)</f>
        <v>#N/A</v>
      </c>
      <c r="K556" s="65" t="e">
        <f>VLOOKUP(E556,'Trimming log'!$F$5:$V$5000,7,FALSE)</f>
        <v>#N/A</v>
      </c>
      <c r="L556" s="65" t="e">
        <f>VLOOKUP(E556,'Trimming log'!$F$5:$V$5000,8,FALSE)</f>
        <v>#N/A</v>
      </c>
      <c r="M556" s="65" t="e">
        <f>VLOOKUP(E556,'Trimming log'!$F$5:$V$5000,9,FALSE)</f>
        <v>#N/A</v>
      </c>
      <c r="N556" s="507" t="e">
        <f>VLOOKUP(E556,'Trimming log'!$F$5:$V$5000,10,FALSE)</f>
        <v>#N/A</v>
      </c>
      <c r="O556" s="65" t="e">
        <f>VLOOKUP(E556,'Trimming log'!$F$5:$V$5000,11,FALSE)</f>
        <v>#N/A</v>
      </c>
      <c r="P556" s="65" t="e">
        <f>VLOOKUP(E556,'Trimming log'!$F$5:$V$5000,12,FALSE)</f>
        <v>#N/A</v>
      </c>
      <c r="Q556" s="65" t="e">
        <f>VLOOKUP(E556,'Trimming log'!$F$5:$V$5000,13,FALSE)</f>
        <v>#N/A</v>
      </c>
      <c r="R556" s="65" t="e">
        <f>VLOOKUP(E556,'Trimming log'!$F$5:$V$5000,14,FALSE)</f>
        <v>#N/A</v>
      </c>
      <c r="S556" s="65" t="e">
        <f>VLOOKUP(E556,'Trimming log'!$F$5:$V$5000,15,FALSE)</f>
        <v>#N/A</v>
      </c>
      <c r="T556" s="65" t="e">
        <f t="shared" si="105"/>
        <v>#N/A</v>
      </c>
      <c r="U556" s="491" t="str">
        <f t="shared" si="106"/>
        <v/>
      </c>
      <c r="V556" s="74">
        <f t="shared" si="107"/>
        <v>0</v>
      </c>
      <c r="W556" s="134">
        <f t="shared" si="107"/>
        <v>0</v>
      </c>
      <c r="X556" s="134" t="e">
        <f>VLOOKUP(E556,'Trimming log'!$F$5:$Y$5000,19,FALSE)</f>
        <v>#N/A</v>
      </c>
      <c r="Y556" s="134" t="e">
        <f>VLOOKUP(E556,'Trimming log'!$F$5:$Y$5000,20,FALSE)</f>
        <v>#N/A</v>
      </c>
      <c r="Z556" s="135" t="e">
        <f t="shared" si="108"/>
        <v>#N/A</v>
      </c>
      <c r="AA556" s="135" t="e">
        <f t="shared" si="109"/>
        <v>#N/A</v>
      </c>
      <c r="AB556" s="136" t="e">
        <f t="shared" si="110"/>
        <v>#N/A</v>
      </c>
      <c r="AC556" s="136" t="e">
        <f t="shared" si="111"/>
        <v>#N/A</v>
      </c>
      <c r="AD556" s="136" t="e">
        <f t="shared" si="112"/>
        <v>#N/A</v>
      </c>
      <c r="AE556" s="136" t="e">
        <f t="shared" si="113"/>
        <v>#N/A</v>
      </c>
    </row>
    <row r="557" spans="1:31" ht="15" customHeight="1">
      <c r="A557" s="67" t="str">
        <f t="shared" si="103"/>
        <v/>
      </c>
      <c r="B557" s="65">
        <f t="shared" si="114"/>
        <v>534</v>
      </c>
      <c r="C557" s="68" t="str">
        <f t="shared" si="104"/>
        <v/>
      </c>
      <c r="D557" s="69"/>
      <c r="E557" s="66"/>
      <c r="F557" s="65" t="e">
        <f>VLOOKUP(E557,'Trimming log'!$F$5:$V$5000,2,FALSE)</f>
        <v>#N/A</v>
      </c>
      <c r="G557" s="65" t="e">
        <f>VLOOKUP(E557,'Trimming log'!$F$5:$V$5000,3,FALSE)</f>
        <v>#N/A</v>
      </c>
      <c r="H557" s="508" t="e">
        <f>VLOOKUP(E557,'Trimming log'!$F$5:$V$5000,4,FALSE)</f>
        <v>#N/A</v>
      </c>
      <c r="I557" s="65" t="e">
        <f>VLOOKUP(E557,'Trimming log'!$F$5:$V$5000,5,FALSE)</f>
        <v>#N/A</v>
      </c>
      <c r="J557" s="65" t="e">
        <f>VLOOKUP(E557,'Trimming log'!$F$5:$V$5000,6,FALSE)</f>
        <v>#N/A</v>
      </c>
      <c r="K557" s="65" t="e">
        <f>VLOOKUP(E557,'Trimming log'!$F$5:$V$5000,7,FALSE)</f>
        <v>#N/A</v>
      </c>
      <c r="L557" s="65" t="e">
        <f>VLOOKUP(E557,'Trimming log'!$F$5:$V$5000,8,FALSE)</f>
        <v>#N/A</v>
      </c>
      <c r="M557" s="65" t="e">
        <f>VLOOKUP(E557,'Trimming log'!$F$5:$V$5000,9,FALSE)</f>
        <v>#N/A</v>
      </c>
      <c r="N557" s="507" t="e">
        <f>VLOOKUP(E557,'Trimming log'!$F$5:$V$5000,10,FALSE)</f>
        <v>#N/A</v>
      </c>
      <c r="O557" s="65" t="e">
        <f>VLOOKUP(E557,'Trimming log'!$F$5:$V$5000,11,FALSE)</f>
        <v>#N/A</v>
      </c>
      <c r="P557" s="65" t="e">
        <f>VLOOKUP(E557,'Trimming log'!$F$5:$V$5000,12,FALSE)</f>
        <v>#N/A</v>
      </c>
      <c r="Q557" s="65" t="e">
        <f>VLOOKUP(E557,'Trimming log'!$F$5:$V$5000,13,FALSE)</f>
        <v>#N/A</v>
      </c>
      <c r="R557" s="65" t="e">
        <f>VLOOKUP(E557,'Trimming log'!$F$5:$V$5000,14,FALSE)</f>
        <v>#N/A</v>
      </c>
      <c r="S557" s="65" t="e">
        <f>VLOOKUP(E557,'Trimming log'!$F$5:$V$5000,15,FALSE)</f>
        <v>#N/A</v>
      </c>
      <c r="T557" s="65" t="e">
        <f t="shared" si="105"/>
        <v>#N/A</v>
      </c>
      <c r="U557" s="491" t="str">
        <f t="shared" si="106"/>
        <v/>
      </c>
      <c r="V557" s="74">
        <f t="shared" si="107"/>
        <v>0</v>
      </c>
      <c r="W557" s="134">
        <f t="shared" si="107"/>
        <v>0</v>
      </c>
      <c r="X557" s="134" t="e">
        <f>VLOOKUP(E557,'Trimming log'!$F$5:$Y$5000,19,FALSE)</f>
        <v>#N/A</v>
      </c>
      <c r="Y557" s="134" t="e">
        <f>VLOOKUP(E557,'Trimming log'!$F$5:$Y$5000,20,FALSE)</f>
        <v>#N/A</v>
      </c>
      <c r="Z557" s="135" t="e">
        <f t="shared" si="108"/>
        <v>#N/A</v>
      </c>
      <c r="AA557" s="135" t="e">
        <f t="shared" si="109"/>
        <v>#N/A</v>
      </c>
      <c r="AB557" s="136" t="e">
        <f t="shared" si="110"/>
        <v>#N/A</v>
      </c>
      <c r="AC557" s="136" t="e">
        <f t="shared" si="111"/>
        <v>#N/A</v>
      </c>
      <c r="AD557" s="136" t="e">
        <f t="shared" si="112"/>
        <v>#N/A</v>
      </c>
      <c r="AE557" s="136" t="e">
        <f t="shared" si="113"/>
        <v>#N/A</v>
      </c>
    </row>
    <row r="558" spans="1:31" ht="15" customHeight="1">
      <c r="A558" s="67" t="str">
        <f t="shared" si="103"/>
        <v/>
      </c>
      <c r="B558" s="65">
        <f t="shared" si="114"/>
        <v>535</v>
      </c>
      <c r="C558" s="68" t="str">
        <f t="shared" si="104"/>
        <v/>
      </c>
      <c r="D558" s="69"/>
      <c r="E558" s="66"/>
      <c r="F558" s="65" t="e">
        <f>VLOOKUP(E558,'Trimming log'!$F$5:$V$5000,2,FALSE)</f>
        <v>#N/A</v>
      </c>
      <c r="G558" s="65" t="e">
        <f>VLOOKUP(E558,'Trimming log'!$F$5:$V$5000,3,FALSE)</f>
        <v>#N/A</v>
      </c>
      <c r="H558" s="508" t="e">
        <f>VLOOKUP(E558,'Trimming log'!$F$5:$V$5000,4,FALSE)</f>
        <v>#N/A</v>
      </c>
      <c r="I558" s="65" t="e">
        <f>VLOOKUP(E558,'Trimming log'!$F$5:$V$5000,5,FALSE)</f>
        <v>#N/A</v>
      </c>
      <c r="J558" s="65" t="e">
        <f>VLOOKUP(E558,'Trimming log'!$F$5:$V$5000,6,FALSE)</f>
        <v>#N/A</v>
      </c>
      <c r="K558" s="65" t="e">
        <f>VLOOKUP(E558,'Trimming log'!$F$5:$V$5000,7,FALSE)</f>
        <v>#N/A</v>
      </c>
      <c r="L558" s="65" t="e">
        <f>VLOOKUP(E558,'Trimming log'!$F$5:$V$5000,8,FALSE)</f>
        <v>#N/A</v>
      </c>
      <c r="M558" s="65" t="e">
        <f>VLOOKUP(E558,'Trimming log'!$F$5:$V$5000,9,FALSE)</f>
        <v>#N/A</v>
      </c>
      <c r="N558" s="507" t="e">
        <f>VLOOKUP(E558,'Trimming log'!$F$5:$V$5000,10,FALSE)</f>
        <v>#N/A</v>
      </c>
      <c r="O558" s="65" t="e">
        <f>VLOOKUP(E558,'Trimming log'!$F$5:$V$5000,11,FALSE)</f>
        <v>#N/A</v>
      </c>
      <c r="P558" s="65" t="e">
        <f>VLOOKUP(E558,'Trimming log'!$F$5:$V$5000,12,FALSE)</f>
        <v>#N/A</v>
      </c>
      <c r="Q558" s="65" t="e">
        <f>VLOOKUP(E558,'Trimming log'!$F$5:$V$5000,13,FALSE)</f>
        <v>#N/A</v>
      </c>
      <c r="R558" s="65" t="e">
        <f>VLOOKUP(E558,'Trimming log'!$F$5:$V$5000,14,FALSE)</f>
        <v>#N/A</v>
      </c>
      <c r="S558" s="65" t="e">
        <f>VLOOKUP(E558,'Trimming log'!$F$5:$V$5000,15,FALSE)</f>
        <v>#N/A</v>
      </c>
      <c r="T558" s="65" t="e">
        <f t="shared" si="105"/>
        <v>#N/A</v>
      </c>
      <c r="U558" s="491" t="str">
        <f t="shared" si="106"/>
        <v/>
      </c>
      <c r="V558" s="74">
        <f t="shared" si="107"/>
        <v>0</v>
      </c>
      <c r="W558" s="134">
        <f t="shared" si="107"/>
        <v>0</v>
      </c>
      <c r="X558" s="134" t="e">
        <f>VLOOKUP(E558,'Trimming log'!$F$5:$Y$5000,19,FALSE)</f>
        <v>#N/A</v>
      </c>
      <c r="Y558" s="134" t="e">
        <f>VLOOKUP(E558,'Trimming log'!$F$5:$Y$5000,20,FALSE)</f>
        <v>#N/A</v>
      </c>
      <c r="Z558" s="135" t="e">
        <f t="shared" si="108"/>
        <v>#N/A</v>
      </c>
      <c r="AA558" s="135" t="e">
        <f t="shared" si="109"/>
        <v>#N/A</v>
      </c>
      <c r="AB558" s="136" t="e">
        <f t="shared" si="110"/>
        <v>#N/A</v>
      </c>
      <c r="AC558" s="136" t="e">
        <f t="shared" si="111"/>
        <v>#N/A</v>
      </c>
      <c r="AD558" s="136" t="e">
        <f t="shared" si="112"/>
        <v>#N/A</v>
      </c>
      <c r="AE558" s="136" t="e">
        <f t="shared" si="113"/>
        <v>#N/A</v>
      </c>
    </row>
    <row r="559" spans="1:31" ht="15" customHeight="1">
      <c r="A559" s="67" t="str">
        <f t="shared" si="103"/>
        <v/>
      </c>
      <c r="B559" s="65">
        <f t="shared" si="114"/>
        <v>536</v>
      </c>
      <c r="C559" s="68" t="str">
        <f t="shared" si="104"/>
        <v/>
      </c>
      <c r="D559" s="69"/>
      <c r="E559" s="66"/>
      <c r="F559" s="65" t="e">
        <f>VLOOKUP(E559,'Trimming log'!$F$5:$V$5000,2,FALSE)</f>
        <v>#N/A</v>
      </c>
      <c r="G559" s="65" t="e">
        <f>VLOOKUP(E559,'Trimming log'!$F$5:$V$5000,3,FALSE)</f>
        <v>#N/A</v>
      </c>
      <c r="H559" s="508" t="e">
        <f>VLOOKUP(E559,'Trimming log'!$F$5:$V$5000,4,FALSE)</f>
        <v>#N/A</v>
      </c>
      <c r="I559" s="65" t="e">
        <f>VLOOKUP(E559,'Trimming log'!$F$5:$V$5000,5,FALSE)</f>
        <v>#N/A</v>
      </c>
      <c r="J559" s="65" t="e">
        <f>VLOOKUP(E559,'Trimming log'!$F$5:$V$5000,6,FALSE)</f>
        <v>#N/A</v>
      </c>
      <c r="K559" s="65" t="e">
        <f>VLOOKUP(E559,'Trimming log'!$F$5:$V$5000,7,FALSE)</f>
        <v>#N/A</v>
      </c>
      <c r="L559" s="65" t="e">
        <f>VLOOKUP(E559,'Trimming log'!$F$5:$V$5000,8,FALSE)</f>
        <v>#N/A</v>
      </c>
      <c r="M559" s="65" t="e">
        <f>VLOOKUP(E559,'Trimming log'!$F$5:$V$5000,9,FALSE)</f>
        <v>#N/A</v>
      </c>
      <c r="N559" s="507" t="e">
        <f>VLOOKUP(E559,'Trimming log'!$F$5:$V$5000,10,FALSE)</f>
        <v>#N/A</v>
      </c>
      <c r="O559" s="65" t="e">
        <f>VLOOKUP(E559,'Trimming log'!$F$5:$V$5000,11,FALSE)</f>
        <v>#N/A</v>
      </c>
      <c r="P559" s="65" t="e">
        <f>VLOOKUP(E559,'Trimming log'!$F$5:$V$5000,12,FALSE)</f>
        <v>#N/A</v>
      </c>
      <c r="Q559" s="65" t="e">
        <f>VLOOKUP(E559,'Trimming log'!$F$5:$V$5000,13,FALSE)</f>
        <v>#N/A</v>
      </c>
      <c r="R559" s="65" t="e">
        <f>VLOOKUP(E559,'Trimming log'!$F$5:$V$5000,14,FALSE)</f>
        <v>#N/A</v>
      </c>
      <c r="S559" s="65" t="e">
        <f>VLOOKUP(E559,'Trimming log'!$F$5:$V$5000,15,FALSE)</f>
        <v>#N/A</v>
      </c>
      <c r="T559" s="65" t="e">
        <f t="shared" si="105"/>
        <v>#N/A</v>
      </c>
      <c r="U559" s="491" t="str">
        <f t="shared" si="106"/>
        <v/>
      </c>
      <c r="V559" s="74">
        <f t="shared" si="107"/>
        <v>0</v>
      </c>
      <c r="W559" s="134">
        <f t="shared" si="107"/>
        <v>0</v>
      </c>
      <c r="X559" s="134" t="e">
        <f>VLOOKUP(E559,'Trimming log'!$F$5:$Y$5000,19,FALSE)</f>
        <v>#N/A</v>
      </c>
      <c r="Y559" s="134" t="e">
        <f>VLOOKUP(E559,'Trimming log'!$F$5:$Y$5000,20,FALSE)</f>
        <v>#N/A</v>
      </c>
      <c r="Z559" s="135" t="e">
        <f t="shared" si="108"/>
        <v>#N/A</v>
      </c>
      <c r="AA559" s="135" t="e">
        <f t="shared" si="109"/>
        <v>#N/A</v>
      </c>
      <c r="AB559" s="136" t="e">
        <f t="shared" si="110"/>
        <v>#N/A</v>
      </c>
      <c r="AC559" s="136" t="e">
        <f t="shared" si="111"/>
        <v>#N/A</v>
      </c>
      <c r="AD559" s="136" t="e">
        <f t="shared" si="112"/>
        <v>#N/A</v>
      </c>
      <c r="AE559" s="136" t="e">
        <f t="shared" si="113"/>
        <v>#N/A</v>
      </c>
    </row>
    <row r="560" spans="1:31" ht="15" customHeight="1">
      <c r="A560" s="67" t="str">
        <f t="shared" si="103"/>
        <v/>
      </c>
      <c r="B560" s="65">
        <f t="shared" si="114"/>
        <v>537</v>
      </c>
      <c r="C560" s="68" t="str">
        <f t="shared" si="104"/>
        <v/>
      </c>
      <c r="D560" s="69"/>
      <c r="E560" s="66"/>
      <c r="F560" s="65" t="e">
        <f>VLOOKUP(E560,'Trimming log'!$F$5:$V$5000,2,FALSE)</f>
        <v>#N/A</v>
      </c>
      <c r="G560" s="65" t="e">
        <f>VLOOKUP(E560,'Trimming log'!$F$5:$V$5000,3,FALSE)</f>
        <v>#N/A</v>
      </c>
      <c r="H560" s="508" t="e">
        <f>VLOOKUP(E560,'Trimming log'!$F$5:$V$5000,4,FALSE)</f>
        <v>#N/A</v>
      </c>
      <c r="I560" s="65" t="e">
        <f>VLOOKUP(E560,'Trimming log'!$F$5:$V$5000,5,FALSE)</f>
        <v>#N/A</v>
      </c>
      <c r="J560" s="65" t="e">
        <f>VLOOKUP(E560,'Trimming log'!$F$5:$V$5000,6,FALSE)</f>
        <v>#N/A</v>
      </c>
      <c r="K560" s="65" t="e">
        <f>VLOOKUP(E560,'Trimming log'!$F$5:$V$5000,7,FALSE)</f>
        <v>#N/A</v>
      </c>
      <c r="L560" s="65" t="e">
        <f>VLOOKUP(E560,'Trimming log'!$F$5:$V$5000,8,FALSE)</f>
        <v>#N/A</v>
      </c>
      <c r="M560" s="65" t="e">
        <f>VLOOKUP(E560,'Trimming log'!$F$5:$V$5000,9,FALSE)</f>
        <v>#N/A</v>
      </c>
      <c r="N560" s="507" t="e">
        <f>VLOOKUP(E560,'Trimming log'!$F$5:$V$5000,10,FALSE)</f>
        <v>#N/A</v>
      </c>
      <c r="O560" s="65" t="e">
        <f>VLOOKUP(E560,'Trimming log'!$F$5:$V$5000,11,FALSE)</f>
        <v>#N/A</v>
      </c>
      <c r="P560" s="65" t="e">
        <f>VLOOKUP(E560,'Trimming log'!$F$5:$V$5000,12,FALSE)</f>
        <v>#N/A</v>
      </c>
      <c r="Q560" s="65" t="e">
        <f>VLOOKUP(E560,'Trimming log'!$F$5:$V$5000,13,FALSE)</f>
        <v>#N/A</v>
      </c>
      <c r="R560" s="65" t="e">
        <f>VLOOKUP(E560,'Trimming log'!$F$5:$V$5000,14,FALSE)</f>
        <v>#N/A</v>
      </c>
      <c r="S560" s="65" t="e">
        <f>VLOOKUP(E560,'Trimming log'!$F$5:$V$5000,15,FALSE)</f>
        <v>#N/A</v>
      </c>
      <c r="T560" s="65" t="e">
        <f t="shared" si="105"/>
        <v>#N/A</v>
      </c>
      <c r="U560" s="491" t="str">
        <f t="shared" si="106"/>
        <v/>
      </c>
      <c r="V560" s="74">
        <f t="shared" si="107"/>
        <v>0</v>
      </c>
      <c r="W560" s="134">
        <f t="shared" si="107"/>
        <v>0</v>
      </c>
      <c r="X560" s="134" t="e">
        <f>VLOOKUP(E560,'Trimming log'!$F$5:$Y$5000,19,FALSE)</f>
        <v>#N/A</v>
      </c>
      <c r="Y560" s="134" t="e">
        <f>VLOOKUP(E560,'Trimming log'!$F$5:$Y$5000,20,FALSE)</f>
        <v>#N/A</v>
      </c>
      <c r="Z560" s="135" t="e">
        <f t="shared" si="108"/>
        <v>#N/A</v>
      </c>
      <c r="AA560" s="135" t="e">
        <f t="shared" si="109"/>
        <v>#N/A</v>
      </c>
      <c r="AB560" s="136" t="e">
        <f t="shared" si="110"/>
        <v>#N/A</v>
      </c>
      <c r="AC560" s="136" t="e">
        <f t="shared" si="111"/>
        <v>#N/A</v>
      </c>
      <c r="AD560" s="136" t="e">
        <f t="shared" si="112"/>
        <v>#N/A</v>
      </c>
      <c r="AE560" s="136" t="e">
        <f t="shared" si="113"/>
        <v>#N/A</v>
      </c>
    </row>
    <row r="561" spans="1:31" ht="15" customHeight="1">
      <c r="A561" s="67" t="str">
        <f t="shared" si="103"/>
        <v/>
      </c>
      <c r="B561" s="65">
        <f t="shared" si="114"/>
        <v>538</v>
      </c>
      <c r="C561" s="68" t="str">
        <f t="shared" si="104"/>
        <v/>
      </c>
      <c r="D561" s="69"/>
      <c r="E561" s="66"/>
      <c r="F561" s="65" t="e">
        <f>VLOOKUP(E561,'Trimming log'!$F$5:$V$5000,2,FALSE)</f>
        <v>#N/A</v>
      </c>
      <c r="G561" s="65" t="e">
        <f>VLOOKUP(E561,'Trimming log'!$F$5:$V$5000,3,FALSE)</f>
        <v>#N/A</v>
      </c>
      <c r="H561" s="508" t="e">
        <f>VLOOKUP(E561,'Trimming log'!$F$5:$V$5000,4,FALSE)</f>
        <v>#N/A</v>
      </c>
      <c r="I561" s="65" t="e">
        <f>VLOOKUP(E561,'Trimming log'!$F$5:$V$5000,5,FALSE)</f>
        <v>#N/A</v>
      </c>
      <c r="J561" s="65" t="e">
        <f>VLOOKUP(E561,'Trimming log'!$F$5:$V$5000,6,FALSE)</f>
        <v>#N/A</v>
      </c>
      <c r="K561" s="65" t="e">
        <f>VLOOKUP(E561,'Trimming log'!$F$5:$V$5000,7,FALSE)</f>
        <v>#N/A</v>
      </c>
      <c r="L561" s="65" t="e">
        <f>VLOOKUP(E561,'Trimming log'!$F$5:$V$5000,8,FALSE)</f>
        <v>#N/A</v>
      </c>
      <c r="M561" s="65" t="e">
        <f>VLOOKUP(E561,'Trimming log'!$F$5:$V$5000,9,FALSE)</f>
        <v>#N/A</v>
      </c>
      <c r="N561" s="507" t="e">
        <f>VLOOKUP(E561,'Trimming log'!$F$5:$V$5000,10,FALSE)</f>
        <v>#N/A</v>
      </c>
      <c r="O561" s="65" t="e">
        <f>VLOOKUP(E561,'Trimming log'!$F$5:$V$5000,11,FALSE)</f>
        <v>#N/A</v>
      </c>
      <c r="P561" s="65" t="e">
        <f>VLOOKUP(E561,'Trimming log'!$F$5:$V$5000,12,FALSE)</f>
        <v>#N/A</v>
      </c>
      <c r="Q561" s="65" t="e">
        <f>VLOOKUP(E561,'Trimming log'!$F$5:$V$5000,13,FALSE)</f>
        <v>#N/A</v>
      </c>
      <c r="R561" s="65" t="e">
        <f>VLOOKUP(E561,'Trimming log'!$F$5:$V$5000,14,FALSE)</f>
        <v>#N/A</v>
      </c>
      <c r="S561" s="65" t="e">
        <f>VLOOKUP(E561,'Trimming log'!$F$5:$V$5000,15,FALSE)</f>
        <v>#N/A</v>
      </c>
      <c r="T561" s="65" t="e">
        <f t="shared" si="105"/>
        <v>#N/A</v>
      </c>
      <c r="U561" s="491" t="str">
        <f t="shared" si="106"/>
        <v/>
      </c>
      <c r="V561" s="74">
        <f t="shared" si="107"/>
        <v>0</v>
      </c>
      <c r="W561" s="134">
        <f t="shared" si="107"/>
        <v>0</v>
      </c>
      <c r="X561" s="134" t="e">
        <f>VLOOKUP(E561,'Trimming log'!$F$5:$Y$5000,19,FALSE)</f>
        <v>#N/A</v>
      </c>
      <c r="Y561" s="134" t="e">
        <f>VLOOKUP(E561,'Trimming log'!$F$5:$Y$5000,20,FALSE)</f>
        <v>#N/A</v>
      </c>
      <c r="Z561" s="135" t="e">
        <f t="shared" si="108"/>
        <v>#N/A</v>
      </c>
      <c r="AA561" s="135" t="e">
        <f t="shared" si="109"/>
        <v>#N/A</v>
      </c>
      <c r="AB561" s="136" t="e">
        <f t="shared" si="110"/>
        <v>#N/A</v>
      </c>
      <c r="AC561" s="136" t="e">
        <f t="shared" si="111"/>
        <v>#N/A</v>
      </c>
      <c r="AD561" s="136" t="e">
        <f t="shared" si="112"/>
        <v>#N/A</v>
      </c>
      <c r="AE561" s="136" t="e">
        <f t="shared" si="113"/>
        <v>#N/A</v>
      </c>
    </row>
    <row r="562" spans="1:31" ht="15" customHeight="1">
      <c r="A562" s="67" t="str">
        <f t="shared" si="103"/>
        <v/>
      </c>
      <c r="B562" s="65">
        <f t="shared" si="114"/>
        <v>539</v>
      </c>
      <c r="C562" s="68" t="str">
        <f t="shared" si="104"/>
        <v/>
      </c>
      <c r="D562" s="69"/>
      <c r="E562" s="66"/>
      <c r="F562" s="65" t="e">
        <f>VLOOKUP(E562,'Trimming log'!$F$5:$V$5000,2,FALSE)</f>
        <v>#N/A</v>
      </c>
      <c r="G562" s="65" t="e">
        <f>VLOOKUP(E562,'Trimming log'!$F$5:$V$5000,3,FALSE)</f>
        <v>#N/A</v>
      </c>
      <c r="H562" s="508" t="e">
        <f>VLOOKUP(E562,'Trimming log'!$F$5:$V$5000,4,FALSE)</f>
        <v>#N/A</v>
      </c>
      <c r="I562" s="65" t="e">
        <f>VLOOKUP(E562,'Trimming log'!$F$5:$V$5000,5,FALSE)</f>
        <v>#N/A</v>
      </c>
      <c r="J562" s="65" t="e">
        <f>VLOOKUP(E562,'Trimming log'!$F$5:$V$5000,6,FALSE)</f>
        <v>#N/A</v>
      </c>
      <c r="K562" s="65" t="e">
        <f>VLOOKUP(E562,'Trimming log'!$F$5:$V$5000,7,FALSE)</f>
        <v>#N/A</v>
      </c>
      <c r="L562" s="65" t="e">
        <f>VLOOKUP(E562,'Trimming log'!$F$5:$V$5000,8,FALSE)</f>
        <v>#N/A</v>
      </c>
      <c r="M562" s="65" t="e">
        <f>VLOOKUP(E562,'Trimming log'!$F$5:$V$5000,9,FALSE)</f>
        <v>#N/A</v>
      </c>
      <c r="N562" s="507" t="e">
        <f>VLOOKUP(E562,'Trimming log'!$F$5:$V$5000,10,FALSE)</f>
        <v>#N/A</v>
      </c>
      <c r="O562" s="65" t="e">
        <f>VLOOKUP(E562,'Trimming log'!$F$5:$V$5000,11,FALSE)</f>
        <v>#N/A</v>
      </c>
      <c r="P562" s="65" t="e">
        <f>VLOOKUP(E562,'Trimming log'!$F$5:$V$5000,12,FALSE)</f>
        <v>#N/A</v>
      </c>
      <c r="Q562" s="65" t="e">
        <f>VLOOKUP(E562,'Trimming log'!$F$5:$V$5000,13,FALSE)</f>
        <v>#N/A</v>
      </c>
      <c r="R562" s="65" t="e">
        <f>VLOOKUP(E562,'Trimming log'!$F$5:$V$5000,14,FALSE)</f>
        <v>#N/A</v>
      </c>
      <c r="S562" s="65" t="e">
        <f>VLOOKUP(E562,'Trimming log'!$F$5:$V$5000,15,FALSE)</f>
        <v>#N/A</v>
      </c>
      <c r="T562" s="65" t="e">
        <f t="shared" si="105"/>
        <v>#N/A</v>
      </c>
      <c r="U562" s="491" t="str">
        <f t="shared" si="106"/>
        <v/>
      </c>
      <c r="V562" s="74">
        <f t="shared" si="107"/>
        <v>0</v>
      </c>
      <c r="W562" s="134">
        <f t="shared" si="107"/>
        <v>0</v>
      </c>
      <c r="X562" s="134" t="e">
        <f>VLOOKUP(E562,'Trimming log'!$F$5:$Y$5000,19,FALSE)</f>
        <v>#N/A</v>
      </c>
      <c r="Y562" s="134" t="e">
        <f>VLOOKUP(E562,'Trimming log'!$F$5:$Y$5000,20,FALSE)</f>
        <v>#N/A</v>
      </c>
      <c r="Z562" s="135" t="e">
        <f t="shared" si="108"/>
        <v>#N/A</v>
      </c>
      <c r="AA562" s="135" t="e">
        <f t="shared" si="109"/>
        <v>#N/A</v>
      </c>
      <c r="AB562" s="136" t="e">
        <f t="shared" si="110"/>
        <v>#N/A</v>
      </c>
      <c r="AC562" s="136" t="e">
        <f t="shared" si="111"/>
        <v>#N/A</v>
      </c>
      <c r="AD562" s="136" t="e">
        <f t="shared" si="112"/>
        <v>#N/A</v>
      </c>
      <c r="AE562" s="136" t="e">
        <f t="shared" si="113"/>
        <v>#N/A</v>
      </c>
    </row>
    <row r="563" spans="1:31" ht="15" customHeight="1">
      <c r="A563" s="67" t="str">
        <f t="shared" si="103"/>
        <v/>
      </c>
      <c r="B563" s="65">
        <f t="shared" si="114"/>
        <v>540</v>
      </c>
      <c r="C563" s="68" t="str">
        <f t="shared" si="104"/>
        <v/>
      </c>
      <c r="D563" s="69"/>
      <c r="E563" s="66"/>
      <c r="F563" s="65" t="e">
        <f>VLOOKUP(E563,'Trimming log'!$F$5:$V$5000,2,FALSE)</f>
        <v>#N/A</v>
      </c>
      <c r="G563" s="65" t="e">
        <f>VLOOKUP(E563,'Trimming log'!$F$5:$V$5000,3,FALSE)</f>
        <v>#N/A</v>
      </c>
      <c r="H563" s="508" t="e">
        <f>VLOOKUP(E563,'Trimming log'!$F$5:$V$5000,4,FALSE)</f>
        <v>#N/A</v>
      </c>
      <c r="I563" s="65" t="e">
        <f>VLOOKUP(E563,'Trimming log'!$F$5:$V$5000,5,FALSE)</f>
        <v>#N/A</v>
      </c>
      <c r="J563" s="65" t="e">
        <f>VLOOKUP(E563,'Trimming log'!$F$5:$V$5000,6,FALSE)</f>
        <v>#N/A</v>
      </c>
      <c r="K563" s="65" t="e">
        <f>VLOOKUP(E563,'Trimming log'!$F$5:$V$5000,7,FALSE)</f>
        <v>#N/A</v>
      </c>
      <c r="L563" s="65" t="e">
        <f>VLOOKUP(E563,'Trimming log'!$F$5:$V$5000,8,FALSE)</f>
        <v>#N/A</v>
      </c>
      <c r="M563" s="65" t="e">
        <f>VLOOKUP(E563,'Trimming log'!$F$5:$V$5000,9,FALSE)</f>
        <v>#N/A</v>
      </c>
      <c r="N563" s="507" t="e">
        <f>VLOOKUP(E563,'Trimming log'!$F$5:$V$5000,10,FALSE)</f>
        <v>#N/A</v>
      </c>
      <c r="O563" s="65" t="e">
        <f>VLOOKUP(E563,'Trimming log'!$F$5:$V$5000,11,FALSE)</f>
        <v>#N/A</v>
      </c>
      <c r="P563" s="65" t="e">
        <f>VLOOKUP(E563,'Trimming log'!$F$5:$V$5000,12,FALSE)</f>
        <v>#N/A</v>
      </c>
      <c r="Q563" s="65" t="e">
        <f>VLOOKUP(E563,'Trimming log'!$F$5:$V$5000,13,FALSE)</f>
        <v>#N/A</v>
      </c>
      <c r="R563" s="65" t="e">
        <f>VLOOKUP(E563,'Trimming log'!$F$5:$V$5000,14,FALSE)</f>
        <v>#N/A</v>
      </c>
      <c r="S563" s="65" t="e">
        <f>VLOOKUP(E563,'Trimming log'!$F$5:$V$5000,15,FALSE)</f>
        <v>#N/A</v>
      </c>
      <c r="T563" s="65" t="e">
        <f t="shared" si="105"/>
        <v>#N/A</v>
      </c>
      <c r="U563" s="491" t="str">
        <f t="shared" si="106"/>
        <v/>
      </c>
      <c r="V563" s="74">
        <f t="shared" si="107"/>
        <v>0</v>
      </c>
      <c r="W563" s="134">
        <f t="shared" si="107"/>
        <v>0</v>
      </c>
      <c r="X563" s="134" t="e">
        <f>VLOOKUP(E563,'Trimming log'!$F$5:$Y$5000,19,FALSE)</f>
        <v>#N/A</v>
      </c>
      <c r="Y563" s="134" t="e">
        <f>VLOOKUP(E563,'Trimming log'!$F$5:$Y$5000,20,FALSE)</f>
        <v>#N/A</v>
      </c>
      <c r="Z563" s="135" t="e">
        <f t="shared" si="108"/>
        <v>#N/A</v>
      </c>
      <c r="AA563" s="135" t="e">
        <f t="shared" si="109"/>
        <v>#N/A</v>
      </c>
      <c r="AB563" s="136" t="e">
        <f t="shared" si="110"/>
        <v>#N/A</v>
      </c>
      <c r="AC563" s="136" t="e">
        <f t="shared" si="111"/>
        <v>#N/A</v>
      </c>
      <c r="AD563" s="136" t="e">
        <f t="shared" si="112"/>
        <v>#N/A</v>
      </c>
      <c r="AE563" s="136" t="e">
        <f t="shared" si="113"/>
        <v>#N/A</v>
      </c>
    </row>
    <row r="564" spans="1:31" ht="15" customHeight="1">
      <c r="A564" s="67" t="str">
        <f t="shared" si="103"/>
        <v/>
      </c>
      <c r="B564" s="65">
        <f t="shared" si="114"/>
        <v>541</v>
      </c>
      <c r="C564" s="68" t="str">
        <f t="shared" si="104"/>
        <v/>
      </c>
      <c r="D564" s="69"/>
      <c r="E564" s="66"/>
      <c r="F564" s="65" t="e">
        <f>VLOOKUP(E564,'Trimming log'!$F$5:$V$5000,2,FALSE)</f>
        <v>#N/A</v>
      </c>
      <c r="G564" s="65" t="e">
        <f>VLOOKUP(E564,'Trimming log'!$F$5:$V$5000,3,FALSE)</f>
        <v>#N/A</v>
      </c>
      <c r="H564" s="508" t="e">
        <f>VLOOKUP(E564,'Trimming log'!$F$5:$V$5000,4,FALSE)</f>
        <v>#N/A</v>
      </c>
      <c r="I564" s="65" t="e">
        <f>VLOOKUP(E564,'Trimming log'!$F$5:$V$5000,5,FALSE)</f>
        <v>#N/A</v>
      </c>
      <c r="J564" s="65" t="e">
        <f>VLOOKUP(E564,'Trimming log'!$F$5:$V$5000,6,FALSE)</f>
        <v>#N/A</v>
      </c>
      <c r="K564" s="65" t="e">
        <f>VLOOKUP(E564,'Trimming log'!$F$5:$V$5000,7,FALSE)</f>
        <v>#N/A</v>
      </c>
      <c r="L564" s="65" t="e">
        <f>VLOOKUP(E564,'Trimming log'!$F$5:$V$5000,8,FALSE)</f>
        <v>#N/A</v>
      </c>
      <c r="M564" s="65" t="e">
        <f>VLOOKUP(E564,'Trimming log'!$F$5:$V$5000,9,FALSE)</f>
        <v>#N/A</v>
      </c>
      <c r="N564" s="507" t="e">
        <f>VLOOKUP(E564,'Trimming log'!$F$5:$V$5000,10,FALSE)</f>
        <v>#N/A</v>
      </c>
      <c r="O564" s="65" t="e">
        <f>VLOOKUP(E564,'Trimming log'!$F$5:$V$5000,11,FALSE)</f>
        <v>#N/A</v>
      </c>
      <c r="P564" s="65" t="e">
        <f>VLOOKUP(E564,'Trimming log'!$F$5:$V$5000,12,FALSE)</f>
        <v>#N/A</v>
      </c>
      <c r="Q564" s="65" t="e">
        <f>VLOOKUP(E564,'Trimming log'!$F$5:$V$5000,13,FALSE)</f>
        <v>#N/A</v>
      </c>
      <c r="R564" s="65" t="e">
        <f>VLOOKUP(E564,'Trimming log'!$F$5:$V$5000,14,FALSE)</f>
        <v>#N/A</v>
      </c>
      <c r="S564" s="65" t="e">
        <f>VLOOKUP(E564,'Trimming log'!$F$5:$V$5000,15,FALSE)</f>
        <v>#N/A</v>
      </c>
      <c r="T564" s="65" t="e">
        <f t="shared" si="105"/>
        <v>#N/A</v>
      </c>
      <c r="U564" s="491" t="str">
        <f t="shared" si="106"/>
        <v/>
      </c>
      <c r="V564" s="74">
        <f t="shared" si="107"/>
        <v>0</v>
      </c>
      <c r="W564" s="134">
        <f t="shared" si="107"/>
        <v>0</v>
      </c>
      <c r="X564" s="134" t="e">
        <f>VLOOKUP(E564,'Trimming log'!$F$5:$Y$5000,19,FALSE)</f>
        <v>#N/A</v>
      </c>
      <c r="Y564" s="134" t="e">
        <f>VLOOKUP(E564,'Trimming log'!$F$5:$Y$5000,20,FALSE)</f>
        <v>#N/A</v>
      </c>
      <c r="Z564" s="135" t="e">
        <f t="shared" si="108"/>
        <v>#N/A</v>
      </c>
      <c r="AA564" s="135" t="e">
        <f t="shared" si="109"/>
        <v>#N/A</v>
      </c>
      <c r="AB564" s="136" t="e">
        <f t="shared" si="110"/>
        <v>#N/A</v>
      </c>
      <c r="AC564" s="136" t="e">
        <f t="shared" si="111"/>
        <v>#N/A</v>
      </c>
      <c r="AD564" s="136" t="e">
        <f t="shared" si="112"/>
        <v>#N/A</v>
      </c>
      <c r="AE564" s="136" t="e">
        <f t="shared" si="113"/>
        <v>#N/A</v>
      </c>
    </row>
    <row r="565" spans="1:31" ht="15" customHeight="1">
      <c r="A565" s="67" t="str">
        <f t="shared" si="103"/>
        <v/>
      </c>
      <c r="B565" s="65">
        <f t="shared" si="114"/>
        <v>542</v>
      </c>
      <c r="C565" s="68" t="str">
        <f t="shared" si="104"/>
        <v/>
      </c>
      <c r="D565" s="69"/>
      <c r="E565" s="66"/>
      <c r="F565" s="65" t="e">
        <f>VLOOKUP(E565,'Trimming log'!$F$5:$V$5000,2,FALSE)</f>
        <v>#N/A</v>
      </c>
      <c r="G565" s="65" t="e">
        <f>VLOOKUP(E565,'Trimming log'!$F$5:$V$5000,3,FALSE)</f>
        <v>#N/A</v>
      </c>
      <c r="H565" s="508" t="e">
        <f>VLOOKUP(E565,'Trimming log'!$F$5:$V$5000,4,FALSE)</f>
        <v>#N/A</v>
      </c>
      <c r="I565" s="65" t="e">
        <f>VLOOKUP(E565,'Trimming log'!$F$5:$V$5000,5,FALSE)</f>
        <v>#N/A</v>
      </c>
      <c r="J565" s="65" t="e">
        <f>VLOOKUP(E565,'Trimming log'!$F$5:$V$5000,6,FALSE)</f>
        <v>#N/A</v>
      </c>
      <c r="K565" s="65" t="e">
        <f>VLOOKUP(E565,'Trimming log'!$F$5:$V$5000,7,FALSE)</f>
        <v>#N/A</v>
      </c>
      <c r="L565" s="65" t="e">
        <f>VLOOKUP(E565,'Trimming log'!$F$5:$V$5000,8,FALSE)</f>
        <v>#N/A</v>
      </c>
      <c r="M565" s="65" t="e">
        <f>VLOOKUP(E565,'Trimming log'!$F$5:$V$5000,9,FALSE)</f>
        <v>#N/A</v>
      </c>
      <c r="N565" s="507" t="e">
        <f>VLOOKUP(E565,'Trimming log'!$F$5:$V$5000,10,FALSE)</f>
        <v>#N/A</v>
      </c>
      <c r="O565" s="65" t="e">
        <f>VLOOKUP(E565,'Trimming log'!$F$5:$V$5000,11,FALSE)</f>
        <v>#N/A</v>
      </c>
      <c r="P565" s="65" t="e">
        <f>VLOOKUP(E565,'Trimming log'!$F$5:$V$5000,12,FALSE)</f>
        <v>#N/A</v>
      </c>
      <c r="Q565" s="65" t="e">
        <f>VLOOKUP(E565,'Trimming log'!$F$5:$V$5000,13,FALSE)</f>
        <v>#N/A</v>
      </c>
      <c r="R565" s="65" t="e">
        <f>VLOOKUP(E565,'Trimming log'!$F$5:$V$5000,14,FALSE)</f>
        <v>#N/A</v>
      </c>
      <c r="S565" s="65" t="e">
        <f>VLOOKUP(E565,'Trimming log'!$F$5:$V$5000,15,FALSE)</f>
        <v>#N/A</v>
      </c>
      <c r="T565" s="65" t="e">
        <f t="shared" si="105"/>
        <v>#N/A</v>
      </c>
      <c r="U565" s="491" t="str">
        <f t="shared" si="106"/>
        <v/>
      </c>
      <c r="V565" s="74">
        <f t="shared" si="107"/>
        <v>0</v>
      </c>
      <c r="W565" s="134">
        <f t="shared" si="107"/>
        <v>0</v>
      </c>
      <c r="X565" s="134" t="e">
        <f>VLOOKUP(E565,'Trimming log'!$F$5:$Y$5000,19,FALSE)</f>
        <v>#N/A</v>
      </c>
      <c r="Y565" s="134" t="e">
        <f>VLOOKUP(E565,'Trimming log'!$F$5:$Y$5000,20,FALSE)</f>
        <v>#N/A</v>
      </c>
      <c r="Z565" s="135" t="e">
        <f t="shared" si="108"/>
        <v>#N/A</v>
      </c>
      <c r="AA565" s="135" t="e">
        <f t="shared" si="109"/>
        <v>#N/A</v>
      </c>
      <c r="AB565" s="136" t="e">
        <f t="shared" si="110"/>
        <v>#N/A</v>
      </c>
      <c r="AC565" s="136" t="e">
        <f t="shared" si="111"/>
        <v>#N/A</v>
      </c>
      <c r="AD565" s="136" t="e">
        <f t="shared" si="112"/>
        <v>#N/A</v>
      </c>
      <c r="AE565" s="136" t="e">
        <f t="shared" si="113"/>
        <v>#N/A</v>
      </c>
    </row>
    <row r="566" spans="1:31" ht="15" customHeight="1">
      <c r="A566" s="67" t="str">
        <f t="shared" si="103"/>
        <v/>
      </c>
      <c r="B566" s="65">
        <f t="shared" si="114"/>
        <v>543</v>
      </c>
      <c r="C566" s="68" t="str">
        <f t="shared" si="104"/>
        <v/>
      </c>
      <c r="D566" s="69"/>
      <c r="E566" s="66"/>
      <c r="F566" s="65" t="e">
        <f>VLOOKUP(E566,'Trimming log'!$F$5:$V$5000,2,FALSE)</f>
        <v>#N/A</v>
      </c>
      <c r="G566" s="65" t="e">
        <f>VLOOKUP(E566,'Trimming log'!$F$5:$V$5000,3,FALSE)</f>
        <v>#N/A</v>
      </c>
      <c r="H566" s="508" t="e">
        <f>VLOOKUP(E566,'Trimming log'!$F$5:$V$5000,4,FALSE)</f>
        <v>#N/A</v>
      </c>
      <c r="I566" s="65" t="e">
        <f>VLOOKUP(E566,'Trimming log'!$F$5:$V$5000,5,FALSE)</f>
        <v>#N/A</v>
      </c>
      <c r="J566" s="65" t="e">
        <f>VLOOKUP(E566,'Trimming log'!$F$5:$V$5000,6,FALSE)</f>
        <v>#N/A</v>
      </c>
      <c r="K566" s="65" t="e">
        <f>VLOOKUP(E566,'Trimming log'!$F$5:$V$5000,7,FALSE)</f>
        <v>#N/A</v>
      </c>
      <c r="L566" s="65" t="e">
        <f>VLOOKUP(E566,'Trimming log'!$F$5:$V$5000,8,FALSE)</f>
        <v>#N/A</v>
      </c>
      <c r="M566" s="65" t="e">
        <f>VLOOKUP(E566,'Trimming log'!$F$5:$V$5000,9,FALSE)</f>
        <v>#N/A</v>
      </c>
      <c r="N566" s="507" t="e">
        <f>VLOOKUP(E566,'Trimming log'!$F$5:$V$5000,10,FALSE)</f>
        <v>#N/A</v>
      </c>
      <c r="O566" s="65" t="e">
        <f>VLOOKUP(E566,'Trimming log'!$F$5:$V$5000,11,FALSE)</f>
        <v>#N/A</v>
      </c>
      <c r="P566" s="65" t="e">
        <f>VLOOKUP(E566,'Trimming log'!$F$5:$V$5000,12,FALSE)</f>
        <v>#N/A</v>
      </c>
      <c r="Q566" s="65" t="e">
        <f>VLOOKUP(E566,'Trimming log'!$F$5:$V$5000,13,FALSE)</f>
        <v>#N/A</v>
      </c>
      <c r="R566" s="65" t="e">
        <f>VLOOKUP(E566,'Trimming log'!$F$5:$V$5000,14,FALSE)</f>
        <v>#N/A</v>
      </c>
      <c r="S566" s="65" t="e">
        <f>VLOOKUP(E566,'Trimming log'!$F$5:$V$5000,15,FALSE)</f>
        <v>#N/A</v>
      </c>
      <c r="T566" s="65" t="e">
        <f t="shared" si="105"/>
        <v>#N/A</v>
      </c>
      <c r="U566" s="491" t="str">
        <f t="shared" si="106"/>
        <v/>
      </c>
      <c r="V566" s="74">
        <f t="shared" si="107"/>
        <v>0</v>
      </c>
      <c r="W566" s="134">
        <f t="shared" si="107"/>
        <v>0</v>
      </c>
      <c r="X566" s="134" t="e">
        <f>VLOOKUP(E566,'Trimming log'!$F$5:$Y$5000,19,FALSE)</f>
        <v>#N/A</v>
      </c>
      <c r="Y566" s="134" t="e">
        <f>VLOOKUP(E566,'Trimming log'!$F$5:$Y$5000,20,FALSE)</f>
        <v>#N/A</v>
      </c>
      <c r="Z566" s="135" t="e">
        <f t="shared" si="108"/>
        <v>#N/A</v>
      </c>
      <c r="AA566" s="135" t="e">
        <f t="shared" si="109"/>
        <v>#N/A</v>
      </c>
      <c r="AB566" s="136" t="e">
        <f t="shared" si="110"/>
        <v>#N/A</v>
      </c>
      <c r="AC566" s="136" t="e">
        <f t="shared" si="111"/>
        <v>#N/A</v>
      </c>
      <c r="AD566" s="136" t="e">
        <f t="shared" si="112"/>
        <v>#N/A</v>
      </c>
      <c r="AE566" s="136" t="e">
        <f t="shared" si="113"/>
        <v>#N/A</v>
      </c>
    </row>
    <row r="567" spans="1:31" ht="15" customHeight="1">
      <c r="A567" s="67" t="str">
        <f t="shared" si="103"/>
        <v/>
      </c>
      <c r="B567" s="65">
        <f t="shared" si="114"/>
        <v>544</v>
      </c>
      <c r="C567" s="68" t="str">
        <f t="shared" si="104"/>
        <v/>
      </c>
      <c r="D567" s="69"/>
      <c r="E567" s="66"/>
      <c r="F567" s="65" t="e">
        <f>VLOOKUP(E567,'Trimming log'!$F$5:$V$5000,2,FALSE)</f>
        <v>#N/A</v>
      </c>
      <c r="G567" s="65" t="e">
        <f>VLOOKUP(E567,'Trimming log'!$F$5:$V$5000,3,FALSE)</f>
        <v>#N/A</v>
      </c>
      <c r="H567" s="508" t="e">
        <f>VLOOKUP(E567,'Trimming log'!$F$5:$V$5000,4,FALSE)</f>
        <v>#N/A</v>
      </c>
      <c r="I567" s="65" t="e">
        <f>VLOOKUP(E567,'Trimming log'!$F$5:$V$5000,5,FALSE)</f>
        <v>#N/A</v>
      </c>
      <c r="J567" s="65" t="e">
        <f>VLOOKUP(E567,'Trimming log'!$F$5:$V$5000,6,FALSE)</f>
        <v>#N/A</v>
      </c>
      <c r="K567" s="65" t="e">
        <f>VLOOKUP(E567,'Trimming log'!$F$5:$V$5000,7,FALSE)</f>
        <v>#N/A</v>
      </c>
      <c r="L567" s="65" t="e">
        <f>VLOOKUP(E567,'Trimming log'!$F$5:$V$5000,8,FALSE)</f>
        <v>#N/A</v>
      </c>
      <c r="M567" s="65" t="e">
        <f>VLOOKUP(E567,'Trimming log'!$F$5:$V$5000,9,FALSE)</f>
        <v>#N/A</v>
      </c>
      <c r="N567" s="507" t="e">
        <f>VLOOKUP(E567,'Trimming log'!$F$5:$V$5000,10,FALSE)</f>
        <v>#N/A</v>
      </c>
      <c r="O567" s="65" t="e">
        <f>VLOOKUP(E567,'Trimming log'!$F$5:$V$5000,11,FALSE)</f>
        <v>#N/A</v>
      </c>
      <c r="P567" s="65" t="e">
        <f>VLOOKUP(E567,'Trimming log'!$F$5:$V$5000,12,FALSE)</f>
        <v>#N/A</v>
      </c>
      <c r="Q567" s="65" t="e">
        <f>VLOOKUP(E567,'Trimming log'!$F$5:$V$5000,13,FALSE)</f>
        <v>#N/A</v>
      </c>
      <c r="R567" s="65" t="e">
        <f>VLOOKUP(E567,'Trimming log'!$F$5:$V$5000,14,FALSE)</f>
        <v>#N/A</v>
      </c>
      <c r="S567" s="65" t="e">
        <f>VLOOKUP(E567,'Trimming log'!$F$5:$V$5000,15,FALSE)</f>
        <v>#N/A</v>
      </c>
      <c r="T567" s="65" t="e">
        <f t="shared" si="105"/>
        <v>#N/A</v>
      </c>
      <c r="U567" s="491" t="str">
        <f t="shared" si="106"/>
        <v/>
      </c>
      <c r="V567" s="74">
        <f t="shared" si="107"/>
        <v>0</v>
      </c>
      <c r="W567" s="134">
        <f t="shared" si="107"/>
        <v>0</v>
      </c>
      <c r="X567" s="134" t="e">
        <f>VLOOKUP(E567,'Trimming log'!$F$5:$Y$5000,19,FALSE)</f>
        <v>#N/A</v>
      </c>
      <c r="Y567" s="134" t="e">
        <f>VLOOKUP(E567,'Trimming log'!$F$5:$Y$5000,20,FALSE)</f>
        <v>#N/A</v>
      </c>
      <c r="Z567" s="135" t="e">
        <f t="shared" si="108"/>
        <v>#N/A</v>
      </c>
      <c r="AA567" s="135" t="e">
        <f t="shared" si="109"/>
        <v>#N/A</v>
      </c>
      <c r="AB567" s="136" t="e">
        <f t="shared" si="110"/>
        <v>#N/A</v>
      </c>
      <c r="AC567" s="136" t="e">
        <f t="shared" si="111"/>
        <v>#N/A</v>
      </c>
      <c r="AD567" s="136" t="e">
        <f t="shared" si="112"/>
        <v>#N/A</v>
      </c>
      <c r="AE567" s="136" t="e">
        <f t="shared" si="113"/>
        <v>#N/A</v>
      </c>
    </row>
    <row r="568" spans="1:31" ht="15" customHeight="1">
      <c r="A568" s="67" t="str">
        <f t="shared" si="103"/>
        <v/>
      </c>
      <c r="B568" s="65">
        <f t="shared" si="114"/>
        <v>545</v>
      </c>
      <c r="C568" s="68" t="str">
        <f t="shared" si="104"/>
        <v/>
      </c>
      <c r="D568" s="69"/>
      <c r="E568" s="66"/>
      <c r="F568" s="65" t="e">
        <f>VLOOKUP(E568,'Trimming log'!$F$5:$V$5000,2,FALSE)</f>
        <v>#N/A</v>
      </c>
      <c r="G568" s="65" t="e">
        <f>VLOOKUP(E568,'Trimming log'!$F$5:$V$5000,3,FALSE)</f>
        <v>#N/A</v>
      </c>
      <c r="H568" s="508" t="e">
        <f>VLOOKUP(E568,'Trimming log'!$F$5:$V$5000,4,FALSE)</f>
        <v>#N/A</v>
      </c>
      <c r="I568" s="65" t="e">
        <f>VLOOKUP(E568,'Trimming log'!$F$5:$V$5000,5,FALSE)</f>
        <v>#N/A</v>
      </c>
      <c r="J568" s="65" t="e">
        <f>VLOOKUP(E568,'Trimming log'!$F$5:$V$5000,6,FALSE)</f>
        <v>#N/A</v>
      </c>
      <c r="K568" s="65" t="e">
        <f>VLOOKUP(E568,'Trimming log'!$F$5:$V$5000,7,FALSE)</f>
        <v>#N/A</v>
      </c>
      <c r="L568" s="65" t="e">
        <f>VLOOKUP(E568,'Trimming log'!$F$5:$V$5000,8,FALSE)</f>
        <v>#N/A</v>
      </c>
      <c r="M568" s="65" t="e">
        <f>VLOOKUP(E568,'Trimming log'!$F$5:$V$5000,9,FALSE)</f>
        <v>#N/A</v>
      </c>
      <c r="N568" s="507" t="e">
        <f>VLOOKUP(E568,'Trimming log'!$F$5:$V$5000,10,FALSE)</f>
        <v>#N/A</v>
      </c>
      <c r="O568" s="65" t="e">
        <f>VLOOKUP(E568,'Trimming log'!$F$5:$V$5000,11,FALSE)</f>
        <v>#N/A</v>
      </c>
      <c r="P568" s="65" t="e">
        <f>VLOOKUP(E568,'Trimming log'!$F$5:$V$5000,12,FALSE)</f>
        <v>#N/A</v>
      </c>
      <c r="Q568" s="65" t="e">
        <f>VLOOKUP(E568,'Trimming log'!$F$5:$V$5000,13,FALSE)</f>
        <v>#N/A</v>
      </c>
      <c r="R568" s="65" t="e">
        <f>VLOOKUP(E568,'Trimming log'!$F$5:$V$5000,14,FALSE)</f>
        <v>#N/A</v>
      </c>
      <c r="S568" s="65" t="e">
        <f>VLOOKUP(E568,'Trimming log'!$F$5:$V$5000,15,FALSE)</f>
        <v>#N/A</v>
      </c>
      <c r="T568" s="65" t="e">
        <f t="shared" si="105"/>
        <v>#N/A</v>
      </c>
      <c r="U568" s="491" t="str">
        <f t="shared" si="106"/>
        <v/>
      </c>
      <c r="V568" s="74">
        <f t="shared" si="107"/>
        <v>0</v>
      </c>
      <c r="W568" s="134">
        <f t="shared" si="107"/>
        <v>0</v>
      </c>
      <c r="X568" s="134" t="e">
        <f>VLOOKUP(E568,'Trimming log'!$F$5:$Y$5000,19,FALSE)</f>
        <v>#N/A</v>
      </c>
      <c r="Y568" s="134" t="e">
        <f>VLOOKUP(E568,'Trimming log'!$F$5:$Y$5000,20,FALSE)</f>
        <v>#N/A</v>
      </c>
      <c r="Z568" s="135" t="e">
        <f t="shared" si="108"/>
        <v>#N/A</v>
      </c>
      <c r="AA568" s="135" t="e">
        <f t="shared" si="109"/>
        <v>#N/A</v>
      </c>
      <c r="AB568" s="136" t="e">
        <f t="shared" si="110"/>
        <v>#N/A</v>
      </c>
      <c r="AC568" s="136" t="e">
        <f t="shared" si="111"/>
        <v>#N/A</v>
      </c>
      <c r="AD568" s="136" t="e">
        <f t="shared" si="112"/>
        <v>#N/A</v>
      </c>
      <c r="AE568" s="136" t="e">
        <f t="shared" si="113"/>
        <v>#N/A</v>
      </c>
    </row>
    <row r="569" spans="1:31" ht="15" customHeight="1">
      <c r="A569" s="67" t="str">
        <f t="shared" si="103"/>
        <v/>
      </c>
      <c r="B569" s="65">
        <f t="shared" si="114"/>
        <v>546</v>
      </c>
      <c r="C569" s="68" t="str">
        <f t="shared" si="104"/>
        <v/>
      </c>
      <c r="D569" s="69"/>
      <c r="E569" s="66"/>
      <c r="F569" s="65" t="e">
        <f>VLOOKUP(E569,'Trimming log'!$F$5:$V$5000,2,FALSE)</f>
        <v>#N/A</v>
      </c>
      <c r="G569" s="65" t="e">
        <f>VLOOKUP(E569,'Trimming log'!$F$5:$V$5000,3,FALSE)</f>
        <v>#N/A</v>
      </c>
      <c r="H569" s="508" t="e">
        <f>VLOOKUP(E569,'Trimming log'!$F$5:$V$5000,4,FALSE)</f>
        <v>#N/A</v>
      </c>
      <c r="I569" s="65" t="e">
        <f>VLOOKUP(E569,'Trimming log'!$F$5:$V$5000,5,FALSE)</f>
        <v>#N/A</v>
      </c>
      <c r="J569" s="65" t="e">
        <f>VLOOKUP(E569,'Trimming log'!$F$5:$V$5000,6,FALSE)</f>
        <v>#N/A</v>
      </c>
      <c r="K569" s="65" t="e">
        <f>VLOOKUP(E569,'Trimming log'!$F$5:$V$5000,7,FALSE)</f>
        <v>#N/A</v>
      </c>
      <c r="L569" s="65" t="e">
        <f>VLOOKUP(E569,'Trimming log'!$F$5:$V$5000,8,FALSE)</f>
        <v>#N/A</v>
      </c>
      <c r="M569" s="65" t="e">
        <f>VLOOKUP(E569,'Trimming log'!$F$5:$V$5000,9,FALSE)</f>
        <v>#N/A</v>
      </c>
      <c r="N569" s="507" t="e">
        <f>VLOOKUP(E569,'Trimming log'!$F$5:$V$5000,10,FALSE)</f>
        <v>#N/A</v>
      </c>
      <c r="O569" s="65" t="e">
        <f>VLOOKUP(E569,'Trimming log'!$F$5:$V$5000,11,FALSE)</f>
        <v>#N/A</v>
      </c>
      <c r="P569" s="65" t="e">
        <f>VLOOKUP(E569,'Trimming log'!$F$5:$V$5000,12,FALSE)</f>
        <v>#N/A</v>
      </c>
      <c r="Q569" s="65" t="e">
        <f>VLOOKUP(E569,'Trimming log'!$F$5:$V$5000,13,FALSE)</f>
        <v>#N/A</v>
      </c>
      <c r="R569" s="65" t="e">
        <f>VLOOKUP(E569,'Trimming log'!$F$5:$V$5000,14,FALSE)</f>
        <v>#N/A</v>
      </c>
      <c r="S569" s="65" t="e">
        <f>VLOOKUP(E569,'Trimming log'!$F$5:$V$5000,15,FALSE)</f>
        <v>#N/A</v>
      </c>
      <c r="T569" s="65" t="e">
        <f t="shared" si="105"/>
        <v>#N/A</v>
      </c>
      <c r="U569" s="491" t="str">
        <f t="shared" si="106"/>
        <v/>
      </c>
      <c r="V569" s="74">
        <f t="shared" si="107"/>
        <v>0</v>
      </c>
      <c r="W569" s="134">
        <f t="shared" si="107"/>
        <v>0</v>
      </c>
      <c r="X569" s="134" t="e">
        <f>VLOOKUP(E569,'Trimming log'!$F$5:$Y$5000,19,FALSE)</f>
        <v>#N/A</v>
      </c>
      <c r="Y569" s="134" t="e">
        <f>VLOOKUP(E569,'Trimming log'!$F$5:$Y$5000,20,FALSE)</f>
        <v>#N/A</v>
      </c>
      <c r="Z569" s="135" t="e">
        <f t="shared" si="108"/>
        <v>#N/A</v>
      </c>
      <c r="AA569" s="135" t="e">
        <f t="shared" si="109"/>
        <v>#N/A</v>
      </c>
      <c r="AB569" s="136" t="e">
        <f t="shared" si="110"/>
        <v>#N/A</v>
      </c>
      <c r="AC569" s="136" t="e">
        <f t="shared" si="111"/>
        <v>#N/A</v>
      </c>
      <c r="AD569" s="136" t="e">
        <f t="shared" si="112"/>
        <v>#N/A</v>
      </c>
      <c r="AE569" s="136" t="e">
        <f t="shared" si="113"/>
        <v>#N/A</v>
      </c>
    </row>
    <row r="570" spans="1:31" ht="15" customHeight="1">
      <c r="A570" s="67" t="str">
        <f t="shared" si="103"/>
        <v/>
      </c>
      <c r="B570" s="65">
        <f t="shared" si="114"/>
        <v>547</v>
      </c>
      <c r="C570" s="68" t="str">
        <f t="shared" si="104"/>
        <v/>
      </c>
      <c r="D570" s="69"/>
      <c r="E570" s="66"/>
      <c r="F570" s="65" t="e">
        <f>VLOOKUP(E570,'Trimming log'!$F$5:$V$5000,2,FALSE)</f>
        <v>#N/A</v>
      </c>
      <c r="G570" s="65" t="e">
        <f>VLOOKUP(E570,'Trimming log'!$F$5:$V$5000,3,FALSE)</f>
        <v>#N/A</v>
      </c>
      <c r="H570" s="508" t="e">
        <f>VLOOKUP(E570,'Trimming log'!$F$5:$V$5000,4,FALSE)</f>
        <v>#N/A</v>
      </c>
      <c r="I570" s="65" t="e">
        <f>VLOOKUP(E570,'Trimming log'!$F$5:$V$5000,5,FALSE)</f>
        <v>#N/A</v>
      </c>
      <c r="J570" s="65" t="e">
        <f>VLOOKUP(E570,'Trimming log'!$F$5:$V$5000,6,FALSE)</f>
        <v>#N/A</v>
      </c>
      <c r="K570" s="65" t="e">
        <f>VLOOKUP(E570,'Trimming log'!$F$5:$V$5000,7,FALSE)</f>
        <v>#N/A</v>
      </c>
      <c r="L570" s="65" t="e">
        <f>VLOOKUP(E570,'Trimming log'!$F$5:$V$5000,8,FALSE)</f>
        <v>#N/A</v>
      </c>
      <c r="M570" s="65" t="e">
        <f>VLOOKUP(E570,'Trimming log'!$F$5:$V$5000,9,FALSE)</f>
        <v>#N/A</v>
      </c>
      <c r="N570" s="507" t="e">
        <f>VLOOKUP(E570,'Trimming log'!$F$5:$V$5000,10,FALSE)</f>
        <v>#N/A</v>
      </c>
      <c r="O570" s="65" t="e">
        <f>VLOOKUP(E570,'Trimming log'!$F$5:$V$5000,11,FALSE)</f>
        <v>#N/A</v>
      </c>
      <c r="P570" s="65" t="e">
        <f>VLOOKUP(E570,'Trimming log'!$F$5:$V$5000,12,FALSE)</f>
        <v>#N/A</v>
      </c>
      <c r="Q570" s="65" t="e">
        <f>VLOOKUP(E570,'Trimming log'!$F$5:$V$5000,13,FALSE)</f>
        <v>#N/A</v>
      </c>
      <c r="R570" s="65" t="e">
        <f>VLOOKUP(E570,'Trimming log'!$F$5:$V$5000,14,FALSE)</f>
        <v>#N/A</v>
      </c>
      <c r="S570" s="65" t="e">
        <f>VLOOKUP(E570,'Trimming log'!$F$5:$V$5000,15,FALSE)</f>
        <v>#N/A</v>
      </c>
      <c r="T570" s="65" t="e">
        <f t="shared" si="105"/>
        <v>#N/A</v>
      </c>
      <c r="U570" s="491" t="str">
        <f t="shared" si="106"/>
        <v/>
      </c>
      <c r="V570" s="74">
        <f t="shared" si="107"/>
        <v>0</v>
      </c>
      <c r="W570" s="134">
        <f t="shared" si="107"/>
        <v>0</v>
      </c>
      <c r="X570" s="134" t="e">
        <f>VLOOKUP(E570,'Trimming log'!$F$5:$Y$5000,19,FALSE)</f>
        <v>#N/A</v>
      </c>
      <c r="Y570" s="134" t="e">
        <f>VLOOKUP(E570,'Trimming log'!$F$5:$Y$5000,20,FALSE)</f>
        <v>#N/A</v>
      </c>
      <c r="Z570" s="135" t="e">
        <f t="shared" si="108"/>
        <v>#N/A</v>
      </c>
      <c r="AA570" s="135" t="e">
        <f t="shared" si="109"/>
        <v>#N/A</v>
      </c>
      <c r="AB570" s="136" t="e">
        <f t="shared" si="110"/>
        <v>#N/A</v>
      </c>
      <c r="AC570" s="136" t="e">
        <f t="shared" si="111"/>
        <v>#N/A</v>
      </c>
      <c r="AD570" s="136" t="e">
        <f t="shared" si="112"/>
        <v>#N/A</v>
      </c>
      <c r="AE570" s="136" t="e">
        <f t="shared" si="113"/>
        <v>#N/A</v>
      </c>
    </row>
    <row r="571" spans="1:31" ht="15" customHeight="1">
      <c r="A571" s="67" t="str">
        <f t="shared" si="103"/>
        <v/>
      </c>
      <c r="B571" s="65">
        <f t="shared" si="114"/>
        <v>548</v>
      </c>
      <c r="C571" s="68" t="str">
        <f t="shared" si="104"/>
        <v/>
      </c>
      <c r="D571" s="69"/>
      <c r="E571" s="66"/>
      <c r="F571" s="65" t="e">
        <f>VLOOKUP(E571,'Trimming log'!$F$5:$V$5000,2,FALSE)</f>
        <v>#N/A</v>
      </c>
      <c r="G571" s="65" t="e">
        <f>VLOOKUP(E571,'Trimming log'!$F$5:$V$5000,3,FALSE)</f>
        <v>#N/A</v>
      </c>
      <c r="H571" s="508" t="e">
        <f>VLOOKUP(E571,'Trimming log'!$F$5:$V$5000,4,FALSE)</f>
        <v>#N/A</v>
      </c>
      <c r="I571" s="65" t="e">
        <f>VLOOKUP(E571,'Trimming log'!$F$5:$V$5000,5,FALSE)</f>
        <v>#N/A</v>
      </c>
      <c r="J571" s="65" t="e">
        <f>VLOOKUP(E571,'Trimming log'!$F$5:$V$5000,6,FALSE)</f>
        <v>#N/A</v>
      </c>
      <c r="K571" s="65" t="e">
        <f>VLOOKUP(E571,'Trimming log'!$F$5:$V$5000,7,FALSE)</f>
        <v>#N/A</v>
      </c>
      <c r="L571" s="65" t="e">
        <f>VLOOKUP(E571,'Trimming log'!$F$5:$V$5000,8,FALSE)</f>
        <v>#N/A</v>
      </c>
      <c r="M571" s="65" t="e">
        <f>VLOOKUP(E571,'Trimming log'!$F$5:$V$5000,9,FALSE)</f>
        <v>#N/A</v>
      </c>
      <c r="N571" s="507" t="e">
        <f>VLOOKUP(E571,'Trimming log'!$F$5:$V$5000,10,FALSE)</f>
        <v>#N/A</v>
      </c>
      <c r="O571" s="65" t="e">
        <f>VLOOKUP(E571,'Trimming log'!$F$5:$V$5000,11,FALSE)</f>
        <v>#N/A</v>
      </c>
      <c r="P571" s="65" t="e">
        <f>VLOOKUP(E571,'Trimming log'!$F$5:$V$5000,12,FALSE)</f>
        <v>#N/A</v>
      </c>
      <c r="Q571" s="65" t="e">
        <f>VLOOKUP(E571,'Trimming log'!$F$5:$V$5000,13,FALSE)</f>
        <v>#N/A</v>
      </c>
      <c r="R571" s="65" t="e">
        <f>VLOOKUP(E571,'Trimming log'!$F$5:$V$5000,14,FALSE)</f>
        <v>#N/A</v>
      </c>
      <c r="S571" s="65" t="e">
        <f>VLOOKUP(E571,'Trimming log'!$F$5:$V$5000,15,FALSE)</f>
        <v>#N/A</v>
      </c>
      <c r="T571" s="65" t="e">
        <f t="shared" si="105"/>
        <v>#N/A</v>
      </c>
      <c r="U571" s="491" t="str">
        <f t="shared" si="106"/>
        <v/>
      </c>
      <c r="V571" s="74">
        <f t="shared" si="107"/>
        <v>0</v>
      </c>
      <c r="W571" s="134">
        <f t="shared" si="107"/>
        <v>0</v>
      </c>
      <c r="X571" s="134" t="e">
        <f>VLOOKUP(E571,'Trimming log'!$F$5:$Y$5000,19,FALSE)</f>
        <v>#N/A</v>
      </c>
      <c r="Y571" s="134" t="e">
        <f>VLOOKUP(E571,'Trimming log'!$F$5:$Y$5000,20,FALSE)</f>
        <v>#N/A</v>
      </c>
      <c r="Z571" s="135" t="e">
        <f t="shared" si="108"/>
        <v>#N/A</v>
      </c>
      <c r="AA571" s="135" t="e">
        <f t="shared" si="109"/>
        <v>#N/A</v>
      </c>
      <c r="AB571" s="136" t="e">
        <f t="shared" si="110"/>
        <v>#N/A</v>
      </c>
      <c r="AC571" s="136" t="e">
        <f t="shared" si="111"/>
        <v>#N/A</v>
      </c>
      <c r="AD571" s="136" t="e">
        <f t="shared" si="112"/>
        <v>#N/A</v>
      </c>
      <c r="AE571" s="136" t="e">
        <f t="shared" si="113"/>
        <v>#N/A</v>
      </c>
    </row>
    <row r="572" spans="1:31" ht="15" customHeight="1">
      <c r="A572" s="67" t="str">
        <f t="shared" si="103"/>
        <v/>
      </c>
      <c r="B572" s="65">
        <f t="shared" si="114"/>
        <v>549</v>
      </c>
      <c r="C572" s="68" t="str">
        <f t="shared" si="104"/>
        <v/>
      </c>
      <c r="D572" s="69"/>
      <c r="E572" s="66"/>
      <c r="F572" s="65" t="e">
        <f>VLOOKUP(E572,'Trimming log'!$F$5:$V$5000,2,FALSE)</f>
        <v>#N/A</v>
      </c>
      <c r="G572" s="65" t="e">
        <f>VLOOKUP(E572,'Trimming log'!$F$5:$V$5000,3,FALSE)</f>
        <v>#N/A</v>
      </c>
      <c r="H572" s="508" t="e">
        <f>VLOOKUP(E572,'Trimming log'!$F$5:$V$5000,4,FALSE)</f>
        <v>#N/A</v>
      </c>
      <c r="I572" s="65" t="e">
        <f>VLOOKUP(E572,'Trimming log'!$F$5:$V$5000,5,FALSE)</f>
        <v>#N/A</v>
      </c>
      <c r="J572" s="65" t="e">
        <f>VLOOKUP(E572,'Trimming log'!$F$5:$V$5000,6,FALSE)</f>
        <v>#N/A</v>
      </c>
      <c r="K572" s="65" t="e">
        <f>VLOOKUP(E572,'Trimming log'!$F$5:$V$5000,7,FALSE)</f>
        <v>#N/A</v>
      </c>
      <c r="L572" s="65" t="e">
        <f>VLOOKUP(E572,'Trimming log'!$F$5:$V$5000,8,FALSE)</f>
        <v>#N/A</v>
      </c>
      <c r="M572" s="65" t="e">
        <f>VLOOKUP(E572,'Trimming log'!$F$5:$V$5000,9,FALSE)</f>
        <v>#N/A</v>
      </c>
      <c r="N572" s="507" t="e">
        <f>VLOOKUP(E572,'Trimming log'!$F$5:$V$5000,10,FALSE)</f>
        <v>#N/A</v>
      </c>
      <c r="O572" s="65" t="e">
        <f>VLOOKUP(E572,'Trimming log'!$F$5:$V$5000,11,FALSE)</f>
        <v>#N/A</v>
      </c>
      <c r="P572" s="65" t="e">
        <f>VLOOKUP(E572,'Trimming log'!$F$5:$V$5000,12,FALSE)</f>
        <v>#N/A</v>
      </c>
      <c r="Q572" s="65" t="e">
        <f>VLOOKUP(E572,'Trimming log'!$F$5:$V$5000,13,FALSE)</f>
        <v>#N/A</v>
      </c>
      <c r="R572" s="65" t="e">
        <f>VLOOKUP(E572,'Trimming log'!$F$5:$V$5000,14,FALSE)</f>
        <v>#N/A</v>
      </c>
      <c r="S572" s="65" t="e">
        <f>VLOOKUP(E572,'Trimming log'!$F$5:$V$5000,15,FALSE)</f>
        <v>#N/A</v>
      </c>
      <c r="T572" s="65" t="e">
        <f t="shared" si="105"/>
        <v>#N/A</v>
      </c>
      <c r="U572" s="491" t="str">
        <f t="shared" si="106"/>
        <v/>
      </c>
      <c r="V572" s="74">
        <f t="shared" si="107"/>
        <v>0</v>
      </c>
      <c r="W572" s="134">
        <f t="shared" si="107"/>
        <v>0</v>
      </c>
      <c r="X572" s="134" t="e">
        <f>VLOOKUP(E572,'Trimming log'!$F$5:$Y$5000,19,FALSE)</f>
        <v>#N/A</v>
      </c>
      <c r="Y572" s="134" t="e">
        <f>VLOOKUP(E572,'Trimming log'!$F$5:$Y$5000,20,FALSE)</f>
        <v>#N/A</v>
      </c>
      <c r="Z572" s="135" t="e">
        <f t="shared" si="108"/>
        <v>#N/A</v>
      </c>
      <c r="AA572" s="135" t="e">
        <f t="shared" si="109"/>
        <v>#N/A</v>
      </c>
      <c r="AB572" s="136" t="e">
        <f t="shared" si="110"/>
        <v>#N/A</v>
      </c>
      <c r="AC572" s="136" t="e">
        <f t="shared" si="111"/>
        <v>#N/A</v>
      </c>
      <c r="AD572" s="136" t="e">
        <f t="shared" si="112"/>
        <v>#N/A</v>
      </c>
      <c r="AE572" s="136" t="e">
        <f t="shared" si="113"/>
        <v>#N/A</v>
      </c>
    </row>
    <row r="573" spans="1:31" ht="15" customHeight="1">
      <c r="A573" s="67" t="str">
        <f t="shared" si="103"/>
        <v/>
      </c>
      <c r="B573" s="65">
        <f t="shared" si="114"/>
        <v>550</v>
      </c>
      <c r="C573" s="68" t="str">
        <f t="shared" si="104"/>
        <v/>
      </c>
      <c r="D573" s="69"/>
      <c r="E573" s="66"/>
      <c r="F573" s="65" t="e">
        <f>VLOOKUP(E573,'Trimming log'!$F$5:$V$5000,2,FALSE)</f>
        <v>#N/A</v>
      </c>
      <c r="G573" s="65" t="e">
        <f>VLOOKUP(E573,'Trimming log'!$F$5:$V$5000,3,FALSE)</f>
        <v>#N/A</v>
      </c>
      <c r="H573" s="508" t="e">
        <f>VLOOKUP(E573,'Trimming log'!$F$5:$V$5000,4,FALSE)</f>
        <v>#N/A</v>
      </c>
      <c r="I573" s="65" t="e">
        <f>VLOOKUP(E573,'Trimming log'!$F$5:$V$5000,5,FALSE)</f>
        <v>#N/A</v>
      </c>
      <c r="J573" s="65" t="e">
        <f>VLOOKUP(E573,'Trimming log'!$F$5:$V$5000,6,FALSE)</f>
        <v>#N/A</v>
      </c>
      <c r="K573" s="65" t="e">
        <f>VLOOKUP(E573,'Trimming log'!$F$5:$V$5000,7,FALSE)</f>
        <v>#N/A</v>
      </c>
      <c r="L573" s="65" t="e">
        <f>VLOOKUP(E573,'Trimming log'!$F$5:$V$5000,8,FALSE)</f>
        <v>#N/A</v>
      </c>
      <c r="M573" s="65" t="e">
        <f>VLOOKUP(E573,'Trimming log'!$F$5:$V$5000,9,FALSE)</f>
        <v>#N/A</v>
      </c>
      <c r="N573" s="507" t="e">
        <f>VLOOKUP(E573,'Trimming log'!$F$5:$V$5000,10,FALSE)</f>
        <v>#N/A</v>
      </c>
      <c r="O573" s="65" t="e">
        <f>VLOOKUP(E573,'Trimming log'!$F$5:$V$5000,11,FALSE)</f>
        <v>#N/A</v>
      </c>
      <c r="P573" s="65" t="e">
        <f>VLOOKUP(E573,'Trimming log'!$F$5:$V$5000,12,FALSE)</f>
        <v>#N/A</v>
      </c>
      <c r="Q573" s="65" t="e">
        <f>VLOOKUP(E573,'Trimming log'!$F$5:$V$5000,13,FALSE)</f>
        <v>#N/A</v>
      </c>
      <c r="R573" s="65" t="e">
        <f>VLOOKUP(E573,'Trimming log'!$F$5:$V$5000,14,FALSE)</f>
        <v>#N/A</v>
      </c>
      <c r="S573" s="65" t="e">
        <f>VLOOKUP(E573,'Trimming log'!$F$5:$V$5000,15,FALSE)</f>
        <v>#N/A</v>
      </c>
      <c r="T573" s="65" t="e">
        <f t="shared" si="105"/>
        <v>#N/A</v>
      </c>
      <c r="U573" s="491" t="str">
        <f t="shared" si="106"/>
        <v/>
      </c>
      <c r="V573" s="74">
        <f t="shared" si="107"/>
        <v>0</v>
      </c>
      <c r="W573" s="134">
        <f t="shared" si="107"/>
        <v>0</v>
      </c>
      <c r="X573" s="134" t="e">
        <f>VLOOKUP(E573,'Trimming log'!$F$5:$Y$5000,19,FALSE)</f>
        <v>#N/A</v>
      </c>
      <c r="Y573" s="134" t="e">
        <f>VLOOKUP(E573,'Trimming log'!$F$5:$Y$5000,20,FALSE)</f>
        <v>#N/A</v>
      </c>
      <c r="Z573" s="135" t="e">
        <f t="shared" si="108"/>
        <v>#N/A</v>
      </c>
      <c r="AA573" s="135" t="e">
        <f t="shared" si="109"/>
        <v>#N/A</v>
      </c>
      <c r="AB573" s="136" t="e">
        <f t="shared" si="110"/>
        <v>#N/A</v>
      </c>
      <c r="AC573" s="136" t="e">
        <f t="shared" si="111"/>
        <v>#N/A</v>
      </c>
      <c r="AD573" s="136" t="e">
        <f t="shared" si="112"/>
        <v>#N/A</v>
      </c>
      <c r="AE573" s="136" t="e">
        <f t="shared" si="113"/>
        <v>#N/A</v>
      </c>
    </row>
    <row r="574" spans="1:31" ht="15" customHeight="1">
      <c r="A574" s="67" t="str">
        <f t="shared" si="103"/>
        <v/>
      </c>
      <c r="B574" s="65">
        <f t="shared" si="114"/>
        <v>551</v>
      </c>
      <c r="C574" s="68" t="str">
        <f t="shared" si="104"/>
        <v/>
      </c>
      <c r="D574" s="69"/>
      <c r="E574" s="66"/>
      <c r="F574" s="65" t="e">
        <f>VLOOKUP(E574,'Trimming log'!$F$5:$V$5000,2,FALSE)</f>
        <v>#N/A</v>
      </c>
      <c r="G574" s="65" t="e">
        <f>VLOOKUP(E574,'Trimming log'!$F$5:$V$5000,3,FALSE)</f>
        <v>#N/A</v>
      </c>
      <c r="H574" s="508" t="e">
        <f>VLOOKUP(E574,'Trimming log'!$F$5:$V$5000,4,FALSE)</f>
        <v>#N/A</v>
      </c>
      <c r="I574" s="65" t="e">
        <f>VLOOKUP(E574,'Trimming log'!$F$5:$V$5000,5,FALSE)</f>
        <v>#N/A</v>
      </c>
      <c r="J574" s="65" t="e">
        <f>VLOOKUP(E574,'Trimming log'!$F$5:$V$5000,6,FALSE)</f>
        <v>#N/A</v>
      </c>
      <c r="K574" s="65" t="e">
        <f>VLOOKUP(E574,'Trimming log'!$F$5:$V$5000,7,FALSE)</f>
        <v>#N/A</v>
      </c>
      <c r="L574" s="65" t="e">
        <f>VLOOKUP(E574,'Trimming log'!$F$5:$V$5000,8,FALSE)</f>
        <v>#N/A</v>
      </c>
      <c r="M574" s="65" t="e">
        <f>VLOOKUP(E574,'Trimming log'!$F$5:$V$5000,9,FALSE)</f>
        <v>#N/A</v>
      </c>
      <c r="N574" s="507" t="e">
        <f>VLOOKUP(E574,'Trimming log'!$F$5:$V$5000,10,FALSE)</f>
        <v>#N/A</v>
      </c>
      <c r="O574" s="65" t="e">
        <f>VLOOKUP(E574,'Trimming log'!$F$5:$V$5000,11,FALSE)</f>
        <v>#N/A</v>
      </c>
      <c r="P574" s="65" t="e">
        <f>VLOOKUP(E574,'Trimming log'!$F$5:$V$5000,12,FALSE)</f>
        <v>#N/A</v>
      </c>
      <c r="Q574" s="65" t="e">
        <f>VLOOKUP(E574,'Trimming log'!$F$5:$V$5000,13,FALSE)</f>
        <v>#N/A</v>
      </c>
      <c r="R574" s="65" t="e">
        <f>VLOOKUP(E574,'Trimming log'!$F$5:$V$5000,14,FALSE)</f>
        <v>#N/A</v>
      </c>
      <c r="S574" s="65" t="e">
        <f>VLOOKUP(E574,'Trimming log'!$F$5:$V$5000,15,FALSE)</f>
        <v>#N/A</v>
      </c>
      <c r="T574" s="65" t="e">
        <f t="shared" si="105"/>
        <v>#N/A</v>
      </c>
      <c r="U574" s="491" t="str">
        <f t="shared" si="106"/>
        <v/>
      </c>
      <c r="V574" s="74">
        <f t="shared" si="107"/>
        <v>0</v>
      </c>
      <c r="W574" s="134">
        <f t="shared" si="107"/>
        <v>0</v>
      </c>
      <c r="X574" s="134" t="e">
        <f>VLOOKUP(E574,'Trimming log'!$F$5:$Y$5000,19,FALSE)</f>
        <v>#N/A</v>
      </c>
      <c r="Y574" s="134" t="e">
        <f>VLOOKUP(E574,'Trimming log'!$F$5:$Y$5000,20,FALSE)</f>
        <v>#N/A</v>
      </c>
      <c r="Z574" s="135" t="e">
        <f t="shared" si="108"/>
        <v>#N/A</v>
      </c>
      <c r="AA574" s="135" t="e">
        <f t="shared" si="109"/>
        <v>#N/A</v>
      </c>
      <c r="AB574" s="136" t="e">
        <f t="shared" si="110"/>
        <v>#N/A</v>
      </c>
      <c r="AC574" s="136" t="e">
        <f t="shared" si="111"/>
        <v>#N/A</v>
      </c>
      <c r="AD574" s="136" t="e">
        <f t="shared" si="112"/>
        <v>#N/A</v>
      </c>
      <c r="AE574" s="136" t="e">
        <f t="shared" si="113"/>
        <v>#N/A</v>
      </c>
    </row>
    <row r="575" spans="1:31" ht="15" customHeight="1">
      <c r="A575" s="67" t="str">
        <f t="shared" si="103"/>
        <v/>
      </c>
      <c r="B575" s="65">
        <f t="shared" si="114"/>
        <v>552</v>
      </c>
      <c r="C575" s="68" t="str">
        <f t="shared" si="104"/>
        <v/>
      </c>
      <c r="D575" s="69"/>
      <c r="E575" s="66"/>
      <c r="F575" s="65" t="e">
        <f>VLOOKUP(E575,'Trimming log'!$F$5:$V$5000,2,FALSE)</f>
        <v>#N/A</v>
      </c>
      <c r="G575" s="65" t="e">
        <f>VLOOKUP(E575,'Trimming log'!$F$5:$V$5000,3,FALSE)</f>
        <v>#N/A</v>
      </c>
      <c r="H575" s="508" t="e">
        <f>VLOOKUP(E575,'Trimming log'!$F$5:$V$5000,4,FALSE)</f>
        <v>#N/A</v>
      </c>
      <c r="I575" s="65" t="e">
        <f>VLOOKUP(E575,'Trimming log'!$F$5:$V$5000,5,FALSE)</f>
        <v>#N/A</v>
      </c>
      <c r="J575" s="65" t="e">
        <f>VLOOKUP(E575,'Trimming log'!$F$5:$V$5000,6,FALSE)</f>
        <v>#N/A</v>
      </c>
      <c r="K575" s="65" t="e">
        <f>VLOOKUP(E575,'Trimming log'!$F$5:$V$5000,7,FALSE)</f>
        <v>#N/A</v>
      </c>
      <c r="L575" s="65" t="e">
        <f>VLOOKUP(E575,'Trimming log'!$F$5:$V$5000,8,FALSE)</f>
        <v>#N/A</v>
      </c>
      <c r="M575" s="65" t="e">
        <f>VLOOKUP(E575,'Trimming log'!$F$5:$V$5000,9,FALSE)</f>
        <v>#N/A</v>
      </c>
      <c r="N575" s="507" t="e">
        <f>VLOOKUP(E575,'Trimming log'!$F$5:$V$5000,10,FALSE)</f>
        <v>#N/A</v>
      </c>
      <c r="O575" s="65" t="e">
        <f>VLOOKUP(E575,'Trimming log'!$F$5:$V$5000,11,FALSE)</f>
        <v>#N/A</v>
      </c>
      <c r="P575" s="65" t="e">
        <f>VLOOKUP(E575,'Trimming log'!$F$5:$V$5000,12,FALSE)</f>
        <v>#N/A</v>
      </c>
      <c r="Q575" s="65" t="e">
        <f>VLOOKUP(E575,'Trimming log'!$F$5:$V$5000,13,FALSE)</f>
        <v>#N/A</v>
      </c>
      <c r="R575" s="65" t="e">
        <f>VLOOKUP(E575,'Trimming log'!$F$5:$V$5000,14,FALSE)</f>
        <v>#N/A</v>
      </c>
      <c r="S575" s="65" t="e">
        <f>VLOOKUP(E575,'Trimming log'!$F$5:$V$5000,15,FALSE)</f>
        <v>#N/A</v>
      </c>
      <c r="T575" s="65" t="e">
        <f t="shared" si="105"/>
        <v>#N/A</v>
      </c>
      <c r="U575" s="491" t="str">
        <f t="shared" si="106"/>
        <v/>
      </c>
      <c r="V575" s="74">
        <f t="shared" si="107"/>
        <v>0</v>
      </c>
      <c r="W575" s="134">
        <f t="shared" si="107"/>
        <v>0</v>
      </c>
      <c r="X575" s="134" t="e">
        <f>VLOOKUP(E575,'Trimming log'!$F$5:$Y$5000,19,FALSE)</f>
        <v>#N/A</v>
      </c>
      <c r="Y575" s="134" t="e">
        <f>VLOOKUP(E575,'Trimming log'!$F$5:$Y$5000,20,FALSE)</f>
        <v>#N/A</v>
      </c>
      <c r="Z575" s="135" t="e">
        <f t="shared" si="108"/>
        <v>#N/A</v>
      </c>
      <c r="AA575" s="135" t="e">
        <f t="shared" si="109"/>
        <v>#N/A</v>
      </c>
      <c r="AB575" s="136" t="e">
        <f t="shared" si="110"/>
        <v>#N/A</v>
      </c>
      <c r="AC575" s="136" t="e">
        <f t="shared" si="111"/>
        <v>#N/A</v>
      </c>
      <c r="AD575" s="136" t="e">
        <f t="shared" si="112"/>
        <v>#N/A</v>
      </c>
      <c r="AE575" s="136" t="e">
        <f t="shared" si="113"/>
        <v>#N/A</v>
      </c>
    </row>
    <row r="576" spans="1:31" ht="15" customHeight="1">
      <c r="A576" s="67" t="str">
        <f t="shared" si="103"/>
        <v/>
      </c>
      <c r="B576" s="65">
        <f t="shared" si="114"/>
        <v>553</v>
      </c>
      <c r="C576" s="68" t="str">
        <f t="shared" si="104"/>
        <v/>
      </c>
      <c r="D576" s="69"/>
      <c r="E576" s="66"/>
      <c r="F576" s="65" t="e">
        <f>VLOOKUP(E576,'Trimming log'!$F$5:$V$5000,2,FALSE)</f>
        <v>#N/A</v>
      </c>
      <c r="G576" s="65" t="e">
        <f>VLOOKUP(E576,'Trimming log'!$F$5:$V$5000,3,FALSE)</f>
        <v>#N/A</v>
      </c>
      <c r="H576" s="508" t="e">
        <f>VLOOKUP(E576,'Trimming log'!$F$5:$V$5000,4,FALSE)</f>
        <v>#N/A</v>
      </c>
      <c r="I576" s="65" t="e">
        <f>VLOOKUP(E576,'Trimming log'!$F$5:$V$5000,5,FALSE)</f>
        <v>#N/A</v>
      </c>
      <c r="J576" s="65" t="e">
        <f>VLOOKUP(E576,'Trimming log'!$F$5:$V$5000,6,FALSE)</f>
        <v>#N/A</v>
      </c>
      <c r="K576" s="65" t="e">
        <f>VLOOKUP(E576,'Trimming log'!$F$5:$V$5000,7,FALSE)</f>
        <v>#N/A</v>
      </c>
      <c r="L576" s="65" t="e">
        <f>VLOOKUP(E576,'Trimming log'!$F$5:$V$5000,8,FALSE)</f>
        <v>#N/A</v>
      </c>
      <c r="M576" s="65" t="e">
        <f>VLOOKUP(E576,'Trimming log'!$F$5:$V$5000,9,FALSE)</f>
        <v>#N/A</v>
      </c>
      <c r="N576" s="507" t="e">
        <f>VLOOKUP(E576,'Trimming log'!$F$5:$V$5000,10,FALSE)</f>
        <v>#N/A</v>
      </c>
      <c r="O576" s="65" t="e">
        <f>VLOOKUP(E576,'Trimming log'!$F$5:$V$5000,11,FALSE)</f>
        <v>#N/A</v>
      </c>
      <c r="P576" s="65" t="e">
        <f>VLOOKUP(E576,'Trimming log'!$F$5:$V$5000,12,FALSE)</f>
        <v>#N/A</v>
      </c>
      <c r="Q576" s="65" t="e">
        <f>VLOOKUP(E576,'Trimming log'!$F$5:$V$5000,13,FALSE)</f>
        <v>#N/A</v>
      </c>
      <c r="R576" s="65" t="e">
        <f>VLOOKUP(E576,'Trimming log'!$F$5:$V$5000,14,FALSE)</f>
        <v>#N/A</v>
      </c>
      <c r="S576" s="65" t="e">
        <f>VLOOKUP(E576,'Trimming log'!$F$5:$V$5000,15,FALSE)</f>
        <v>#N/A</v>
      </c>
      <c r="T576" s="65" t="e">
        <f t="shared" si="105"/>
        <v>#N/A</v>
      </c>
      <c r="U576" s="491" t="str">
        <f t="shared" si="106"/>
        <v/>
      </c>
      <c r="V576" s="74">
        <f t="shared" si="107"/>
        <v>0</v>
      </c>
      <c r="W576" s="134">
        <f t="shared" si="107"/>
        <v>0</v>
      </c>
      <c r="X576" s="134" t="e">
        <f>VLOOKUP(E576,'Trimming log'!$F$5:$Y$5000,19,FALSE)</f>
        <v>#N/A</v>
      </c>
      <c r="Y576" s="134" t="e">
        <f>VLOOKUP(E576,'Trimming log'!$F$5:$Y$5000,20,FALSE)</f>
        <v>#N/A</v>
      </c>
      <c r="Z576" s="135" t="e">
        <f t="shared" si="108"/>
        <v>#N/A</v>
      </c>
      <c r="AA576" s="135" t="e">
        <f t="shared" si="109"/>
        <v>#N/A</v>
      </c>
      <c r="AB576" s="136" t="e">
        <f t="shared" si="110"/>
        <v>#N/A</v>
      </c>
      <c r="AC576" s="136" t="e">
        <f t="shared" si="111"/>
        <v>#N/A</v>
      </c>
      <c r="AD576" s="136" t="e">
        <f t="shared" si="112"/>
        <v>#N/A</v>
      </c>
      <c r="AE576" s="136" t="e">
        <f t="shared" si="113"/>
        <v>#N/A</v>
      </c>
    </row>
    <row r="577" spans="1:31" ht="15" customHeight="1">
      <c r="A577" s="67" t="str">
        <f t="shared" si="103"/>
        <v/>
      </c>
      <c r="B577" s="65">
        <f t="shared" si="114"/>
        <v>554</v>
      </c>
      <c r="C577" s="68" t="str">
        <f t="shared" si="104"/>
        <v/>
      </c>
      <c r="D577" s="69"/>
      <c r="E577" s="66"/>
      <c r="F577" s="65" t="e">
        <f>VLOOKUP(E577,'Trimming log'!$F$5:$V$5000,2,FALSE)</f>
        <v>#N/A</v>
      </c>
      <c r="G577" s="65" t="e">
        <f>VLOOKUP(E577,'Trimming log'!$F$5:$V$5000,3,FALSE)</f>
        <v>#N/A</v>
      </c>
      <c r="H577" s="508" t="e">
        <f>VLOOKUP(E577,'Trimming log'!$F$5:$V$5000,4,FALSE)</f>
        <v>#N/A</v>
      </c>
      <c r="I577" s="65" t="e">
        <f>VLOOKUP(E577,'Trimming log'!$F$5:$V$5000,5,FALSE)</f>
        <v>#N/A</v>
      </c>
      <c r="J577" s="65" t="e">
        <f>VLOOKUP(E577,'Trimming log'!$F$5:$V$5000,6,FALSE)</f>
        <v>#N/A</v>
      </c>
      <c r="K577" s="65" t="e">
        <f>VLOOKUP(E577,'Trimming log'!$F$5:$V$5000,7,FALSE)</f>
        <v>#N/A</v>
      </c>
      <c r="L577" s="65" t="e">
        <f>VLOOKUP(E577,'Trimming log'!$F$5:$V$5000,8,FALSE)</f>
        <v>#N/A</v>
      </c>
      <c r="M577" s="65" t="e">
        <f>VLOOKUP(E577,'Trimming log'!$F$5:$V$5000,9,FALSE)</f>
        <v>#N/A</v>
      </c>
      <c r="N577" s="507" t="e">
        <f>VLOOKUP(E577,'Trimming log'!$F$5:$V$5000,10,FALSE)</f>
        <v>#N/A</v>
      </c>
      <c r="O577" s="65" t="e">
        <f>VLOOKUP(E577,'Trimming log'!$F$5:$V$5000,11,FALSE)</f>
        <v>#N/A</v>
      </c>
      <c r="P577" s="65" t="e">
        <f>VLOOKUP(E577,'Trimming log'!$F$5:$V$5000,12,FALSE)</f>
        <v>#N/A</v>
      </c>
      <c r="Q577" s="65" t="e">
        <f>VLOOKUP(E577,'Trimming log'!$F$5:$V$5000,13,FALSE)</f>
        <v>#N/A</v>
      </c>
      <c r="R577" s="65" t="e">
        <f>VLOOKUP(E577,'Trimming log'!$F$5:$V$5000,14,FALSE)</f>
        <v>#N/A</v>
      </c>
      <c r="S577" s="65" t="e">
        <f>VLOOKUP(E577,'Trimming log'!$F$5:$V$5000,15,FALSE)</f>
        <v>#N/A</v>
      </c>
      <c r="T577" s="65" t="e">
        <f t="shared" si="105"/>
        <v>#N/A</v>
      </c>
      <c r="U577" s="491" t="str">
        <f t="shared" si="106"/>
        <v/>
      </c>
      <c r="V577" s="74">
        <f t="shared" si="107"/>
        <v>0</v>
      </c>
      <c r="W577" s="134">
        <f t="shared" si="107"/>
        <v>0</v>
      </c>
      <c r="X577" s="134" t="e">
        <f>VLOOKUP(E577,'Trimming log'!$F$5:$Y$5000,19,FALSE)</f>
        <v>#N/A</v>
      </c>
      <c r="Y577" s="134" t="e">
        <f>VLOOKUP(E577,'Trimming log'!$F$5:$Y$5000,20,FALSE)</f>
        <v>#N/A</v>
      </c>
      <c r="Z577" s="135" t="e">
        <f t="shared" si="108"/>
        <v>#N/A</v>
      </c>
      <c r="AA577" s="135" t="e">
        <f t="shared" si="109"/>
        <v>#N/A</v>
      </c>
      <c r="AB577" s="136" t="e">
        <f t="shared" si="110"/>
        <v>#N/A</v>
      </c>
      <c r="AC577" s="136" t="e">
        <f t="shared" si="111"/>
        <v>#N/A</v>
      </c>
      <c r="AD577" s="136" t="e">
        <f t="shared" si="112"/>
        <v>#N/A</v>
      </c>
      <c r="AE577" s="136" t="e">
        <f t="shared" si="113"/>
        <v>#N/A</v>
      </c>
    </row>
    <row r="578" spans="1:31" ht="15" customHeight="1">
      <c r="A578" s="67" t="str">
        <f t="shared" si="103"/>
        <v/>
      </c>
      <c r="B578" s="65">
        <f t="shared" si="114"/>
        <v>555</v>
      </c>
      <c r="C578" s="68" t="str">
        <f t="shared" si="104"/>
        <v/>
      </c>
      <c r="D578" s="69"/>
      <c r="E578" s="66"/>
      <c r="F578" s="65" t="e">
        <f>VLOOKUP(E578,'Trimming log'!$F$5:$V$5000,2,FALSE)</f>
        <v>#N/A</v>
      </c>
      <c r="G578" s="65" t="e">
        <f>VLOOKUP(E578,'Trimming log'!$F$5:$V$5000,3,FALSE)</f>
        <v>#N/A</v>
      </c>
      <c r="H578" s="508" t="e">
        <f>VLOOKUP(E578,'Trimming log'!$F$5:$V$5000,4,FALSE)</f>
        <v>#N/A</v>
      </c>
      <c r="I578" s="65" t="e">
        <f>VLOOKUP(E578,'Trimming log'!$F$5:$V$5000,5,FALSE)</f>
        <v>#N/A</v>
      </c>
      <c r="J578" s="65" t="e">
        <f>VLOOKUP(E578,'Trimming log'!$F$5:$V$5000,6,FALSE)</f>
        <v>#N/A</v>
      </c>
      <c r="K578" s="65" t="e">
        <f>VLOOKUP(E578,'Trimming log'!$F$5:$V$5000,7,FALSE)</f>
        <v>#N/A</v>
      </c>
      <c r="L578" s="65" t="e">
        <f>VLOOKUP(E578,'Trimming log'!$F$5:$V$5000,8,FALSE)</f>
        <v>#N/A</v>
      </c>
      <c r="M578" s="65" t="e">
        <f>VLOOKUP(E578,'Trimming log'!$F$5:$V$5000,9,FALSE)</f>
        <v>#N/A</v>
      </c>
      <c r="N578" s="507" t="e">
        <f>VLOOKUP(E578,'Trimming log'!$F$5:$V$5000,10,FALSE)</f>
        <v>#N/A</v>
      </c>
      <c r="O578" s="65" t="e">
        <f>VLOOKUP(E578,'Trimming log'!$F$5:$V$5000,11,FALSE)</f>
        <v>#N/A</v>
      </c>
      <c r="P578" s="65" t="e">
        <f>VLOOKUP(E578,'Trimming log'!$F$5:$V$5000,12,FALSE)</f>
        <v>#N/A</v>
      </c>
      <c r="Q578" s="65" t="e">
        <f>VLOOKUP(E578,'Trimming log'!$F$5:$V$5000,13,FALSE)</f>
        <v>#N/A</v>
      </c>
      <c r="R578" s="65" t="e">
        <f>VLOOKUP(E578,'Trimming log'!$F$5:$V$5000,14,FALSE)</f>
        <v>#N/A</v>
      </c>
      <c r="S578" s="65" t="e">
        <f>VLOOKUP(E578,'Trimming log'!$F$5:$V$5000,15,FALSE)</f>
        <v>#N/A</v>
      </c>
      <c r="T578" s="65" t="e">
        <f t="shared" si="105"/>
        <v>#N/A</v>
      </c>
      <c r="U578" s="491" t="str">
        <f t="shared" si="106"/>
        <v/>
      </c>
      <c r="V578" s="74">
        <f t="shared" si="107"/>
        <v>0</v>
      </c>
      <c r="W578" s="134">
        <f t="shared" si="107"/>
        <v>0</v>
      </c>
      <c r="X578" s="134" t="e">
        <f>VLOOKUP(E578,'Trimming log'!$F$5:$Y$5000,19,FALSE)</f>
        <v>#N/A</v>
      </c>
      <c r="Y578" s="134" t="e">
        <f>VLOOKUP(E578,'Trimming log'!$F$5:$Y$5000,20,FALSE)</f>
        <v>#N/A</v>
      </c>
      <c r="Z578" s="135" t="e">
        <f t="shared" si="108"/>
        <v>#N/A</v>
      </c>
      <c r="AA578" s="135" t="e">
        <f t="shared" si="109"/>
        <v>#N/A</v>
      </c>
      <c r="AB578" s="136" t="e">
        <f t="shared" si="110"/>
        <v>#N/A</v>
      </c>
      <c r="AC578" s="136" t="e">
        <f t="shared" si="111"/>
        <v>#N/A</v>
      </c>
      <c r="AD578" s="136" t="e">
        <f t="shared" si="112"/>
        <v>#N/A</v>
      </c>
      <c r="AE578" s="136" t="e">
        <f t="shared" si="113"/>
        <v>#N/A</v>
      </c>
    </row>
    <row r="579" spans="1:31" ht="15" customHeight="1">
      <c r="A579" s="67" t="str">
        <f t="shared" si="103"/>
        <v/>
      </c>
      <c r="B579" s="65">
        <f t="shared" si="114"/>
        <v>556</v>
      </c>
      <c r="C579" s="68" t="str">
        <f t="shared" si="104"/>
        <v/>
      </c>
      <c r="D579" s="69"/>
      <c r="E579" s="66"/>
      <c r="F579" s="65" t="e">
        <f>VLOOKUP(E579,'Trimming log'!$F$5:$V$5000,2,FALSE)</f>
        <v>#N/A</v>
      </c>
      <c r="G579" s="65" t="e">
        <f>VLOOKUP(E579,'Trimming log'!$F$5:$V$5000,3,FALSE)</f>
        <v>#N/A</v>
      </c>
      <c r="H579" s="508" t="e">
        <f>VLOOKUP(E579,'Trimming log'!$F$5:$V$5000,4,FALSE)</f>
        <v>#N/A</v>
      </c>
      <c r="I579" s="65" t="e">
        <f>VLOOKUP(E579,'Trimming log'!$F$5:$V$5000,5,FALSE)</f>
        <v>#N/A</v>
      </c>
      <c r="J579" s="65" t="e">
        <f>VLOOKUP(E579,'Trimming log'!$F$5:$V$5000,6,FALSE)</f>
        <v>#N/A</v>
      </c>
      <c r="K579" s="65" t="e">
        <f>VLOOKUP(E579,'Trimming log'!$F$5:$V$5000,7,FALSE)</f>
        <v>#N/A</v>
      </c>
      <c r="L579" s="65" t="e">
        <f>VLOOKUP(E579,'Trimming log'!$F$5:$V$5000,8,FALSE)</f>
        <v>#N/A</v>
      </c>
      <c r="M579" s="65" t="e">
        <f>VLOOKUP(E579,'Trimming log'!$F$5:$V$5000,9,FALSE)</f>
        <v>#N/A</v>
      </c>
      <c r="N579" s="507" t="e">
        <f>VLOOKUP(E579,'Trimming log'!$F$5:$V$5000,10,FALSE)</f>
        <v>#N/A</v>
      </c>
      <c r="O579" s="65" t="e">
        <f>VLOOKUP(E579,'Trimming log'!$F$5:$V$5000,11,FALSE)</f>
        <v>#N/A</v>
      </c>
      <c r="P579" s="65" t="e">
        <f>VLOOKUP(E579,'Trimming log'!$F$5:$V$5000,12,FALSE)</f>
        <v>#N/A</v>
      </c>
      <c r="Q579" s="65" t="e">
        <f>VLOOKUP(E579,'Trimming log'!$F$5:$V$5000,13,FALSE)</f>
        <v>#N/A</v>
      </c>
      <c r="R579" s="65" t="e">
        <f>VLOOKUP(E579,'Trimming log'!$F$5:$V$5000,14,FALSE)</f>
        <v>#N/A</v>
      </c>
      <c r="S579" s="65" t="e">
        <f>VLOOKUP(E579,'Trimming log'!$F$5:$V$5000,15,FALSE)</f>
        <v>#N/A</v>
      </c>
      <c r="T579" s="65" t="e">
        <f t="shared" si="105"/>
        <v>#N/A</v>
      </c>
      <c r="U579" s="491" t="str">
        <f t="shared" si="106"/>
        <v/>
      </c>
      <c r="V579" s="74">
        <f t="shared" si="107"/>
        <v>0</v>
      </c>
      <c r="W579" s="134">
        <f t="shared" si="107"/>
        <v>0</v>
      </c>
      <c r="X579" s="134" t="e">
        <f>VLOOKUP(E579,'Trimming log'!$F$5:$Y$5000,19,FALSE)</f>
        <v>#N/A</v>
      </c>
      <c r="Y579" s="134" t="e">
        <f>VLOOKUP(E579,'Trimming log'!$F$5:$Y$5000,20,FALSE)</f>
        <v>#N/A</v>
      </c>
      <c r="Z579" s="135" t="e">
        <f t="shared" si="108"/>
        <v>#N/A</v>
      </c>
      <c r="AA579" s="135" t="e">
        <f t="shared" si="109"/>
        <v>#N/A</v>
      </c>
      <c r="AB579" s="136" t="e">
        <f t="shared" si="110"/>
        <v>#N/A</v>
      </c>
      <c r="AC579" s="136" t="e">
        <f t="shared" si="111"/>
        <v>#N/A</v>
      </c>
      <c r="AD579" s="136" t="e">
        <f t="shared" si="112"/>
        <v>#N/A</v>
      </c>
      <c r="AE579" s="136" t="e">
        <f t="shared" si="113"/>
        <v>#N/A</v>
      </c>
    </row>
    <row r="580" spans="1:31" ht="15" customHeight="1">
      <c r="A580" s="67" t="str">
        <f t="shared" si="103"/>
        <v/>
      </c>
      <c r="B580" s="65">
        <f t="shared" si="114"/>
        <v>557</v>
      </c>
      <c r="C580" s="68" t="str">
        <f t="shared" si="104"/>
        <v/>
      </c>
      <c r="D580" s="69"/>
      <c r="E580" s="66"/>
      <c r="F580" s="65" t="e">
        <f>VLOOKUP(E580,'Trimming log'!$F$5:$V$5000,2,FALSE)</f>
        <v>#N/A</v>
      </c>
      <c r="G580" s="65" t="e">
        <f>VLOOKUP(E580,'Trimming log'!$F$5:$V$5000,3,FALSE)</f>
        <v>#N/A</v>
      </c>
      <c r="H580" s="508" t="e">
        <f>VLOOKUP(E580,'Trimming log'!$F$5:$V$5000,4,FALSE)</f>
        <v>#N/A</v>
      </c>
      <c r="I580" s="65" t="e">
        <f>VLOOKUP(E580,'Trimming log'!$F$5:$V$5000,5,FALSE)</f>
        <v>#N/A</v>
      </c>
      <c r="J580" s="65" t="e">
        <f>VLOOKUP(E580,'Trimming log'!$F$5:$V$5000,6,FALSE)</f>
        <v>#N/A</v>
      </c>
      <c r="K580" s="65" t="e">
        <f>VLOOKUP(E580,'Trimming log'!$F$5:$V$5000,7,FALSE)</f>
        <v>#N/A</v>
      </c>
      <c r="L580" s="65" t="e">
        <f>VLOOKUP(E580,'Trimming log'!$F$5:$V$5000,8,FALSE)</f>
        <v>#N/A</v>
      </c>
      <c r="M580" s="65" t="e">
        <f>VLOOKUP(E580,'Trimming log'!$F$5:$V$5000,9,FALSE)</f>
        <v>#N/A</v>
      </c>
      <c r="N580" s="507" t="e">
        <f>VLOOKUP(E580,'Trimming log'!$F$5:$V$5000,10,FALSE)</f>
        <v>#N/A</v>
      </c>
      <c r="O580" s="65" t="e">
        <f>VLOOKUP(E580,'Trimming log'!$F$5:$V$5000,11,FALSE)</f>
        <v>#N/A</v>
      </c>
      <c r="P580" s="65" t="e">
        <f>VLOOKUP(E580,'Trimming log'!$F$5:$V$5000,12,FALSE)</f>
        <v>#N/A</v>
      </c>
      <c r="Q580" s="65" t="e">
        <f>VLOOKUP(E580,'Trimming log'!$F$5:$V$5000,13,FALSE)</f>
        <v>#N/A</v>
      </c>
      <c r="R580" s="65" t="e">
        <f>VLOOKUP(E580,'Trimming log'!$F$5:$V$5000,14,FALSE)</f>
        <v>#N/A</v>
      </c>
      <c r="S580" s="65" t="e">
        <f>VLOOKUP(E580,'Trimming log'!$F$5:$V$5000,15,FALSE)</f>
        <v>#N/A</v>
      </c>
      <c r="T580" s="65" t="e">
        <f t="shared" si="105"/>
        <v>#N/A</v>
      </c>
      <c r="U580" s="491" t="str">
        <f t="shared" si="106"/>
        <v/>
      </c>
      <c r="V580" s="74">
        <f t="shared" si="107"/>
        <v>0</v>
      </c>
      <c r="W580" s="134">
        <f t="shared" si="107"/>
        <v>0</v>
      </c>
      <c r="X580" s="134" t="e">
        <f>VLOOKUP(E580,'Trimming log'!$F$5:$Y$5000,19,FALSE)</f>
        <v>#N/A</v>
      </c>
      <c r="Y580" s="134" t="e">
        <f>VLOOKUP(E580,'Trimming log'!$F$5:$Y$5000,20,FALSE)</f>
        <v>#N/A</v>
      </c>
      <c r="Z580" s="135" t="e">
        <f t="shared" si="108"/>
        <v>#N/A</v>
      </c>
      <c r="AA580" s="135" t="e">
        <f t="shared" si="109"/>
        <v>#N/A</v>
      </c>
      <c r="AB580" s="136" t="e">
        <f t="shared" si="110"/>
        <v>#N/A</v>
      </c>
      <c r="AC580" s="136" t="e">
        <f t="shared" si="111"/>
        <v>#N/A</v>
      </c>
      <c r="AD580" s="136" t="e">
        <f t="shared" si="112"/>
        <v>#N/A</v>
      </c>
      <c r="AE580" s="136" t="e">
        <f t="shared" si="113"/>
        <v>#N/A</v>
      </c>
    </row>
    <row r="581" spans="1:31" ht="15" customHeight="1">
      <c r="A581" s="67" t="str">
        <f t="shared" si="103"/>
        <v/>
      </c>
      <c r="B581" s="65">
        <f t="shared" si="114"/>
        <v>558</v>
      </c>
      <c r="C581" s="68" t="str">
        <f t="shared" si="104"/>
        <v/>
      </c>
      <c r="D581" s="69"/>
      <c r="E581" s="66"/>
      <c r="F581" s="65" t="e">
        <f>VLOOKUP(E581,'Trimming log'!$F$5:$V$5000,2,FALSE)</f>
        <v>#N/A</v>
      </c>
      <c r="G581" s="65" t="e">
        <f>VLOOKUP(E581,'Trimming log'!$F$5:$V$5000,3,FALSE)</f>
        <v>#N/A</v>
      </c>
      <c r="H581" s="508" t="e">
        <f>VLOOKUP(E581,'Trimming log'!$F$5:$V$5000,4,FALSE)</f>
        <v>#N/A</v>
      </c>
      <c r="I581" s="65" t="e">
        <f>VLOOKUP(E581,'Trimming log'!$F$5:$V$5000,5,FALSE)</f>
        <v>#N/A</v>
      </c>
      <c r="J581" s="65" t="e">
        <f>VLOOKUP(E581,'Trimming log'!$F$5:$V$5000,6,FALSE)</f>
        <v>#N/A</v>
      </c>
      <c r="K581" s="65" t="e">
        <f>VLOOKUP(E581,'Trimming log'!$F$5:$V$5000,7,FALSE)</f>
        <v>#N/A</v>
      </c>
      <c r="L581" s="65" t="e">
        <f>VLOOKUP(E581,'Trimming log'!$F$5:$V$5000,8,FALSE)</f>
        <v>#N/A</v>
      </c>
      <c r="M581" s="65" t="e">
        <f>VLOOKUP(E581,'Trimming log'!$F$5:$V$5000,9,FALSE)</f>
        <v>#N/A</v>
      </c>
      <c r="N581" s="507" t="e">
        <f>VLOOKUP(E581,'Trimming log'!$F$5:$V$5000,10,FALSE)</f>
        <v>#N/A</v>
      </c>
      <c r="O581" s="65" t="e">
        <f>VLOOKUP(E581,'Trimming log'!$F$5:$V$5000,11,FALSE)</f>
        <v>#N/A</v>
      </c>
      <c r="P581" s="65" t="e">
        <f>VLOOKUP(E581,'Trimming log'!$F$5:$V$5000,12,FALSE)</f>
        <v>#N/A</v>
      </c>
      <c r="Q581" s="65" t="e">
        <f>VLOOKUP(E581,'Trimming log'!$F$5:$V$5000,13,FALSE)</f>
        <v>#N/A</v>
      </c>
      <c r="R581" s="65" t="e">
        <f>VLOOKUP(E581,'Trimming log'!$F$5:$V$5000,14,FALSE)</f>
        <v>#N/A</v>
      </c>
      <c r="S581" s="65" t="e">
        <f>VLOOKUP(E581,'Trimming log'!$F$5:$V$5000,15,FALSE)</f>
        <v>#N/A</v>
      </c>
      <c r="T581" s="65" t="e">
        <f t="shared" si="105"/>
        <v>#N/A</v>
      </c>
      <c r="U581" s="491" t="str">
        <f t="shared" si="106"/>
        <v/>
      </c>
      <c r="V581" s="74">
        <f t="shared" si="107"/>
        <v>0</v>
      </c>
      <c r="W581" s="134">
        <f t="shared" si="107"/>
        <v>0</v>
      </c>
      <c r="X581" s="134" t="e">
        <f>VLOOKUP(E581,'Trimming log'!$F$5:$Y$5000,19,FALSE)</f>
        <v>#N/A</v>
      </c>
      <c r="Y581" s="134" t="e">
        <f>VLOOKUP(E581,'Trimming log'!$F$5:$Y$5000,20,FALSE)</f>
        <v>#N/A</v>
      </c>
      <c r="Z581" s="135" t="e">
        <f t="shared" si="108"/>
        <v>#N/A</v>
      </c>
      <c r="AA581" s="135" t="e">
        <f t="shared" si="109"/>
        <v>#N/A</v>
      </c>
      <c r="AB581" s="136" t="e">
        <f t="shared" si="110"/>
        <v>#N/A</v>
      </c>
      <c r="AC581" s="136" t="e">
        <f t="shared" si="111"/>
        <v>#N/A</v>
      </c>
      <c r="AD581" s="136" t="e">
        <f t="shared" si="112"/>
        <v>#N/A</v>
      </c>
      <c r="AE581" s="136" t="e">
        <f t="shared" si="113"/>
        <v>#N/A</v>
      </c>
    </row>
    <row r="582" spans="1:31" ht="15" customHeight="1">
      <c r="A582" s="67" t="str">
        <f t="shared" ref="A582:A645" si="115">IF(COUNTIF($E$6:$E$47179,E582)&gt;1,"DOUBLE","")</f>
        <v/>
      </c>
      <c r="B582" s="65">
        <f t="shared" si="114"/>
        <v>559</v>
      </c>
      <c r="C582" s="68" t="str">
        <f t="shared" si="104"/>
        <v/>
      </c>
      <c r="D582" s="69"/>
      <c r="E582" s="66"/>
      <c r="F582" s="65" t="e">
        <f>VLOOKUP(E582,'Trimming log'!$F$5:$V$5000,2,FALSE)</f>
        <v>#N/A</v>
      </c>
      <c r="G582" s="65" t="e">
        <f>VLOOKUP(E582,'Trimming log'!$F$5:$V$5000,3,FALSE)</f>
        <v>#N/A</v>
      </c>
      <c r="H582" s="508" t="e">
        <f>VLOOKUP(E582,'Trimming log'!$F$5:$V$5000,4,FALSE)</f>
        <v>#N/A</v>
      </c>
      <c r="I582" s="65" t="e">
        <f>VLOOKUP(E582,'Trimming log'!$F$5:$V$5000,5,FALSE)</f>
        <v>#N/A</v>
      </c>
      <c r="J582" s="65" t="e">
        <f>VLOOKUP(E582,'Trimming log'!$F$5:$V$5000,6,FALSE)</f>
        <v>#N/A</v>
      </c>
      <c r="K582" s="65" t="e">
        <f>VLOOKUP(E582,'Trimming log'!$F$5:$V$5000,7,FALSE)</f>
        <v>#N/A</v>
      </c>
      <c r="L582" s="65" t="e">
        <f>VLOOKUP(E582,'Trimming log'!$F$5:$V$5000,8,FALSE)</f>
        <v>#N/A</v>
      </c>
      <c r="M582" s="65" t="e">
        <f>VLOOKUP(E582,'Trimming log'!$F$5:$V$5000,9,FALSE)</f>
        <v>#N/A</v>
      </c>
      <c r="N582" s="507" t="e">
        <f>VLOOKUP(E582,'Trimming log'!$F$5:$V$5000,10,FALSE)</f>
        <v>#N/A</v>
      </c>
      <c r="O582" s="65" t="e">
        <f>VLOOKUP(E582,'Trimming log'!$F$5:$V$5000,11,FALSE)</f>
        <v>#N/A</v>
      </c>
      <c r="P582" s="65" t="e">
        <f>VLOOKUP(E582,'Trimming log'!$F$5:$V$5000,12,FALSE)</f>
        <v>#N/A</v>
      </c>
      <c r="Q582" s="65" t="e">
        <f>VLOOKUP(E582,'Trimming log'!$F$5:$V$5000,13,FALSE)</f>
        <v>#N/A</v>
      </c>
      <c r="R582" s="65" t="e">
        <f>VLOOKUP(E582,'Trimming log'!$F$5:$V$5000,14,FALSE)</f>
        <v>#N/A</v>
      </c>
      <c r="S582" s="65" t="e">
        <f>VLOOKUP(E582,'Trimming log'!$F$5:$V$5000,15,FALSE)</f>
        <v>#N/A</v>
      </c>
      <c r="T582" s="65" t="e">
        <f t="shared" si="105"/>
        <v>#N/A</v>
      </c>
      <c r="U582" s="491" t="str">
        <f t="shared" si="106"/>
        <v/>
      </c>
      <c r="V582" s="74">
        <f t="shared" si="107"/>
        <v>0</v>
      </c>
      <c r="W582" s="134">
        <f t="shared" si="107"/>
        <v>0</v>
      </c>
      <c r="X582" s="134" t="e">
        <f>VLOOKUP(E582,'Trimming log'!$F$5:$Y$5000,19,FALSE)</f>
        <v>#N/A</v>
      </c>
      <c r="Y582" s="134" t="e">
        <f>VLOOKUP(E582,'Trimming log'!$F$5:$Y$5000,20,FALSE)</f>
        <v>#N/A</v>
      </c>
      <c r="Z582" s="135" t="e">
        <f t="shared" si="108"/>
        <v>#N/A</v>
      </c>
      <c r="AA582" s="135" t="e">
        <f t="shared" si="109"/>
        <v>#N/A</v>
      </c>
      <c r="AB582" s="136" t="e">
        <f t="shared" si="110"/>
        <v>#N/A</v>
      </c>
      <c r="AC582" s="136" t="e">
        <f t="shared" si="111"/>
        <v>#N/A</v>
      </c>
      <c r="AD582" s="136" t="e">
        <f t="shared" si="112"/>
        <v>#N/A</v>
      </c>
      <c r="AE582" s="136" t="e">
        <f t="shared" si="113"/>
        <v>#N/A</v>
      </c>
    </row>
    <row r="583" spans="1:31" ht="15" customHeight="1">
      <c r="A583" s="67" t="str">
        <f t="shared" si="115"/>
        <v/>
      </c>
      <c r="B583" s="65">
        <f t="shared" si="114"/>
        <v>560</v>
      </c>
      <c r="C583" s="68" t="str">
        <f t="shared" ref="C583:C646" si="116">IF(D583="","",(IF(D584=D583,"",1)))</f>
        <v/>
      </c>
      <c r="D583" s="69"/>
      <c r="E583" s="66"/>
      <c r="F583" s="65" t="e">
        <f>VLOOKUP(E583,'Trimming log'!$F$5:$V$5000,2,FALSE)</f>
        <v>#N/A</v>
      </c>
      <c r="G583" s="65" t="e">
        <f>VLOOKUP(E583,'Trimming log'!$F$5:$V$5000,3,FALSE)</f>
        <v>#N/A</v>
      </c>
      <c r="H583" s="508" t="e">
        <f>VLOOKUP(E583,'Trimming log'!$F$5:$V$5000,4,FALSE)</f>
        <v>#N/A</v>
      </c>
      <c r="I583" s="65" t="e">
        <f>VLOOKUP(E583,'Trimming log'!$F$5:$V$5000,5,FALSE)</f>
        <v>#N/A</v>
      </c>
      <c r="J583" s="65" t="e">
        <f>VLOOKUP(E583,'Trimming log'!$F$5:$V$5000,6,FALSE)</f>
        <v>#N/A</v>
      </c>
      <c r="K583" s="65" t="e">
        <f>VLOOKUP(E583,'Trimming log'!$F$5:$V$5000,7,FALSE)</f>
        <v>#N/A</v>
      </c>
      <c r="L583" s="65" t="e">
        <f>VLOOKUP(E583,'Trimming log'!$F$5:$V$5000,8,FALSE)</f>
        <v>#N/A</v>
      </c>
      <c r="M583" s="65" t="e">
        <f>VLOOKUP(E583,'Trimming log'!$F$5:$V$5000,9,FALSE)</f>
        <v>#N/A</v>
      </c>
      <c r="N583" s="507" t="e">
        <f>VLOOKUP(E583,'Trimming log'!$F$5:$V$5000,10,FALSE)</f>
        <v>#N/A</v>
      </c>
      <c r="O583" s="65" t="e">
        <f>VLOOKUP(E583,'Trimming log'!$F$5:$V$5000,11,FALSE)</f>
        <v>#N/A</v>
      </c>
      <c r="P583" s="65" t="e">
        <f>VLOOKUP(E583,'Trimming log'!$F$5:$V$5000,12,FALSE)</f>
        <v>#N/A</v>
      </c>
      <c r="Q583" s="65" t="e">
        <f>VLOOKUP(E583,'Trimming log'!$F$5:$V$5000,13,FALSE)</f>
        <v>#N/A</v>
      </c>
      <c r="R583" s="65" t="e">
        <f>VLOOKUP(E583,'Trimming log'!$F$5:$V$5000,14,FALSE)</f>
        <v>#N/A</v>
      </c>
      <c r="S583" s="65" t="e">
        <f>VLOOKUP(E583,'Trimming log'!$F$5:$V$5000,15,FALSE)</f>
        <v>#N/A</v>
      </c>
      <c r="T583" s="65" t="e">
        <f t="shared" ref="T583:T646" si="117">O583-Q583</f>
        <v>#N/A</v>
      </c>
      <c r="U583" s="491" t="str">
        <f t="shared" ref="U583:U646" si="118">IF(C583="","",(SUMIF($D$2:$D$25116,D583,$O$2:$O$25116)))</f>
        <v/>
      </c>
      <c r="V583" s="74">
        <f t="shared" ref="V583:W605" si="119">D583</f>
        <v>0</v>
      </c>
      <c r="W583" s="134">
        <f t="shared" si="119"/>
        <v>0</v>
      </c>
      <c r="X583" s="134" t="e">
        <f>VLOOKUP(E583,'Trimming log'!$F$5:$Y$5000,19,FALSE)</f>
        <v>#N/A</v>
      </c>
      <c r="Y583" s="134" t="e">
        <f>VLOOKUP(E583,'Trimming log'!$F$5:$Y$5000,20,FALSE)</f>
        <v>#N/A</v>
      </c>
      <c r="Z583" s="135" t="e">
        <f t="shared" ref="Z583:Z646" si="120">G583</f>
        <v>#N/A</v>
      </c>
      <c r="AA583" s="135" t="e">
        <f t="shared" ref="AA583:AA646" si="121">H583</f>
        <v>#N/A</v>
      </c>
      <c r="AB583" s="136" t="e">
        <f t="shared" ref="AB583:AB646" si="122">N583</f>
        <v>#N/A</v>
      </c>
      <c r="AC583" s="136" t="e">
        <f t="shared" ref="AC583:AC646" si="123">O583</f>
        <v>#N/A</v>
      </c>
      <c r="AD583" s="136" t="e">
        <f t="shared" ref="AD583:AD646" si="124">Q583</f>
        <v>#N/A</v>
      </c>
      <c r="AE583" s="136" t="e">
        <f t="shared" ref="AE583:AE646" si="125">T583</f>
        <v>#N/A</v>
      </c>
    </row>
    <row r="584" spans="1:31" ht="15" customHeight="1">
      <c r="A584" s="67" t="str">
        <f t="shared" si="115"/>
        <v/>
      </c>
      <c r="B584" s="65">
        <f t="shared" ref="B584:B647" si="126">+B583+1</f>
        <v>561</v>
      </c>
      <c r="C584" s="68" t="str">
        <f t="shared" si="116"/>
        <v/>
      </c>
      <c r="D584" s="69"/>
      <c r="E584" s="66"/>
      <c r="F584" s="65" t="e">
        <f>VLOOKUP(E584,'Trimming log'!$F$5:$V$5000,2,FALSE)</f>
        <v>#N/A</v>
      </c>
      <c r="G584" s="65" t="e">
        <f>VLOOKUP(E584,'Trimming log'!$F$5:$V$5000,3,FALSE)</f>
        <v>#N/A</v>
      </c>
      <c r="H584" s="508" t="e">
        <f>VLOOKUP(E584,'Trimming log'!$F$5:$V$5000,4,FALSE)</f>
        <v>#N/A</v>
      </c>
      <c r="I584" s="65" t="e">
        <f>VLOOKUP(E584,'Trimming log'!$F$5:$V$5000,5,FALSE)</f>
        <v>#N/A</v>
      </c>
      <c r="J584" s="65" t="e">
        <f>VLOOKUP(E584,'Trimming log'!$F$5:$V$5000,6,FALSE)</f>
        <v>#N/A</v>
      </c>
      <c r="K584" s="65" t="e">
        <f>VLOOKUP(E584,'Trimming log'!$F$5:$V$5000,7,FALSE)</f>
        <v>#N/A</v>
      </c>
      <c r="L584" s="65" t="e">
        <f>VLOOKUP(E584,'Trimming log'!$F$5:$V$5000,8,FALSE)</f>
        <v>#N/A</v>
      </c>
      <c r="M584" s="65" t="e">
        <f>VLOOKUP(E584,'Trimming log'!$F$5:$V$5000,9,FALSE)</f>
        <v>#N/A</v>
      </c>
      <c r="N584" s="507" t="e">
        <f>VLOOKUP(E584,'Trimming log'!$F$5:$V$5000,10,FALSE)</f>
        <v>#N/A</v>
      </c>
      <c r="O584" s="65" t="e">
        <f>VLOOKUP(E584,'Trimming log'!$F$5:$V$5000,11,FALSE)</f>
        <v>#N/A</v>
      </c>
      <c r="P584" s="65" t="e">
        <f>VLOOKUP(E584,'Trimming log'!$F$5:$V$5000,12,FALSE)</f>
        <v>#N/A</v>
      </c>
      <c r="Q584" s="65" t="e">
        <f>VLOOKUP(E584,'Trimming log'!$F$5:$V$5000,13,FALSE)</f>
        <v>#N/A</v>
      </c>
      <c r="R584" s="65" t="e">
        <f>VLOOKUP(E584,'Trimming log'!$F$5:$V$5000,14,FALSE)</f>
        <v>#N/A</v>
      </c>
      <c r="S584" s="65" t="e">
        <f>VLOOKUP(E584,'Trimming log'!$F$5:$V$5000,15,FALSE)</f>
        <v>#N/A</v>
      </c>
      <c r="T584" s="65" t="e">
        <f t="shared" si="117"/>
        <v>#N/A</v>
      </c>
      <c r="U584" s="491" t="str">
        <f t="shared" si="118"/>
        <v/>
      </c>
      <c r="V584" s="74">
        <f t="shared" si="119"/>
        <v>0</v>
      </c>
      <c r="W584" s="134">
        <f t="shared" si="119"/>
        <v>0</v>
      </c>
      <c r="X584" s="134" t="e">
        <f>VLOOKUP(E584,'Trimming log'!$F$5:$Y$5000,19,FALSE)</f>
        <v>#N/A</v>
      </c>
      <c r="Y584" s="134" t="e">
        <f>VLOOKUP(E584,'Trimming log'!$F$5:$Y$5000,20,FALSE)</f>
        <v>#N/A</v>
      </c>
      <c r="Z584" s="135" t="e">
        <f t="shared" si="120"/>
        <v>#N/A</v>
      </c>
      <c r="AA584" s="135" t="e">
        <f t="shared" si="121"/>
        <v>#N/A</v>
      </c>
      <c r="AB584" s="136" t="e">
        <f t="shared" si="122"/>
        <v>#N/A</v>
      </c>
      <c r="AC584" s="136" t="e">
        <f t="shared" si="123"/>
        <v>#N/A</v>
      </c>
      <c r="AD584" s="136" t="e">
        <f t="shared" si="124"/>
        <v>#N/A</v>
      </c>
      <c r="AE584" s="136" t="e">
        <f t="shared" si="125"/>
        <v>#N/A</v>
      </c>
    </row>
    <row r="585" spans="1:31" ht="15" customHeight="1">
      <c r="A585" s="67" t="str">
        <f t="shared" si="115"/>
        <v/>
      </c>
      <c r="B585" s="65">
        <f t="shared" si="126"/>
        <v>562</v>
      </c>
      <c r="C585" s="68" t="str">
        <f t="shared" si="116"/>
        <v/>
      </c>
      <c r="D585" s="69"/>
      <c r="E585" s="66"/>
      <c r="F585" s="65" t="e">
        <f>VLOOKUP(E585,'Trimming log'!$F$5:$V$5000,2,FALSE)</f>
        <v>#N/A</v>
      </c>
      <c r="G585" s="65" t="e">
        <f>VLOOKUP(E585,'Trimming log'!$F$5:$V$5000,3,FALSE)</f>
        <v>#N/A</v>
      </c>
      <c r="H585" s="508" t="e">
        <f>VLOOKUP(E585,'Trimming log'!$F$5:$V$5000,4,FALSE)</f>
        <v>#N/A</v>
      </c>
      <c r="I585" s="65" t="e">
        <f>VLOOKUP(E585,'Trimming log'!$F$5:$V$5000,5,FALSE)</f>
        <v>#N/A</v>
      </c>
      <c r="J585" s="65" t="e">
        <f>VLOOKUP(E585,'Trimming log'!$F$5:$V$5000,6,FALSE)</f>
        <v>#N/A</v>
      </c>
      <c r="K585" s="65" t="e">
        <f>VLOOKUP(E585,'Trimming log'!$F$5:$V$5000,7,FALSE)</f>
        <v>#N/A</v>
      </c>
      <c r="L585" s="65" t="e">
        <f>VLOOKUP(E585,'Trimming log'!$F$5:$V$5000,8,FALSE)</f>
        <v>#N/A</v>
      </c>
      <c r="M585" s="65" t="e">
        <f>VLOOKUP(E585,'Trimming log'!$F$5:$V$5000,9,FALSE)</f>
        <v>#N/A</v>
      </c>
      <c r="N585" s="507" t="e">
        <f>VLOOKUP(E585,'Trimming log'!$F$5:$V$5000,10,FALSE)</f>
        <v>#N/A</v>
      </c>
      <c r="O585" s="65" t="e">
        <f>VLOOKUP(E585,'Trimming log'!$F$5:$V$5000,11,FALSE)</f>
        <v>#N/A</v>
      </c>
      <c r="P585" s="65" t="e">
        <f>VLOOKUP(E585,'Trimming log'!$F$5:$V$5000,12,FALSE)</f>
        <v>#N/A</v>
      </c>
      <c r="Q585" s="65" t="e">
        <f>VLOOKUP(E585,'Trimming log'!$F$5:$V$5000,13,FALSE)</f>
        <v>#N/A</v>
      </c>
      <c r="R585" s="65" t="e">
        <f>VLOOKUP(E585,'Trimming log'!$F$5:$V$5000,14,FALSE)</f>
        <v>#N/A</v>
      </c>
      <c r="S585" s="65" t="e">
        <f>VLOOKUP(E585,'Trimming log'!$F$5:$V$5000,15,FALSE)</f>
        <v>#N/A</v>
      </c>
      <c r="T585" s="65" t="e">
        <f t="shared" si="117"/>
        <v>#N/A</v>
      </c>
      <c r="U585" s="491" t="str">
        <f t="shared" si="118"/>
        <v/>
      </c>
      <c r="V585" s="74">
        <f t="shared" si="119"/>
        <v>0</v>
      </c>
      <c r="W585" s="134">
        <f t="shared" si="119"/>
        <v>0</v>
      </c>
      <c r="X585" s="134" t="e">
        <f>VLOOKUP(E585,'Trimming log'!$F$5:$Y$5000,19,FALSE)</f>
        <v>#N/A</v>
      </c>
      <c r="Y585" s="134" t="e">
        <f>VLOOKUP(E585,'Trimming log'!$F$5:$Y$5000,20,FALSE)</f>
        <v>#N/A</v>
      </c>
      <c r="Z585" s="135" t="e">
        <f t="shared" si="120"/>
        <v>#N/A</v>
      </c>
      <c r="AA585" s="135" t="e">
        <f t="shared" si="121"/>
        <v>#N/A</v>
      </c>
      <c r="AB585" s="136" t="e">
        <f t="shared" si="122"/>
        <v>#N/A</v>
      </c>
      <c r="AC585" s="136" t="e">
        <f t="shared" si="123"/>
        <v>#N/A</v>
      </c>
      <c r="AD585" s="136" t="e">
        <f t="shared" si="124"/>
        <v>#N/A</v>
      </c>
      <c r="AE585" s="136" t="e">
        <f t="shared" si="125"/>
        <v>#N/A</v>
      </c>
    </row>
    <row r="586" spans="1:31" ht="15" customHeight="1">
      <c r="A586" s="67" t="str">
        <f t="shared" si="115"/>
        <v/>
      </c>
      <c r="B586" s="65">
        <f t="shared" si="126"/>
        <v>563</v>
      </c>
      <c r="C586" s="68" t="str">
        <f t="shared" si="116"/>
        <v/>
      </c>
      <c r="D586" s="69"/>
      <c r="E586" s="66"/>
      <c r="F586" s="65" t="e">
        <f>VLOOKUP(E586,'Trimming log'!$F$5:$V$5000,2,FALSE)</f>
        <v>#N/A</v>
      </c>
      <c r="G586" s="65" t="e">
        <f>VLOOKUP(E586,'Trimming log'!$F$5:$V$5000,3,FALSE)</f>
        <v>#N/A</v>
      </c>
      <c r="H586" s="508" t="e">
        <f>VLOOKUP(E586,'Trimming log'!$F$5:$V$5000,4,FALSE)</f>
        <v>#N/A</v>
      </c>
      <c r="I586" s="65" t="e">
        <f>VLOOKUP(E586,'Trimming log'!$F$5:$V$5000,5,FALSE)</f>
        <v>#N/A</v>
      </c>
      <c r="J586" s="65" t="e">
        <f>VLOOKUP(E586,'Trimming log'!$F$5:$V$5000,6,FALSE)</f>
        <v>#N/A</v>
      </c>
      <c r="K586" s="65" t="e">
        <f>VLOOKUP(E586,'Trimming log'!$F$5:$V$5000,7,FALSE)</f>
        <v>#N/A</v>
      </c>
      <c r="L586" s="65" t="e">
        <f>VLOOKUP(E586,'Trimming log'!$F$5:$V$5000,8,FALSE)</f>
        <v>#N/A</v>
      </c>
      <c r="M586" s="65" t="e">
        <f>VLOOKUP(E586,'Trimming log'!$F$5:$V$5000,9,FALSE)</f>
        <v>#N/A</v>
      </c>
      <c r="N586" s="507" t="e">
        <f>VLOOKUP(E586,'Trimming log'!$F$5:$V$5000,10,FALSE)</f>
        <v>#N/A</v>
      </c>
      <c r="O586" s="65" t="e">
        <f>VLOOKUP(E586,'Trimming log'!$F$5:$V$5000,11,FALSE)</f>
        <v>#N/A</v>
      </c>
      <c r="P586" s="65" t="e">
        <f>VLOOKUP(E586,'Trimming log'!$F$5:$V$5000,12,FALSE)</f>
        <v>#N/A</v>
      </c>
      <c r="Q586" s="65" t="e">
        <f>VLOOKUP(E586,'Trimming log'!$F$5:$V$5000,13,FALSE)</f>
        <v>#N/A</v>
      </c>
      <c r="R586" s="65" t="e">
        <f>VLOOKUP(E586,'Trimming log'!$F$5:$V$5000,14,FALSE)</f>
        <v>#N/A</v>
      </c>
      <c r="S586" s="65" t="e">
        <f>VLOOKUP(E586,'Trimming log'!$F$5:$V$5000,15,FALSE)</f>
        <v>#N/A</v>
      </c>
      <c r="T586" s="65" t="e">
        <f t="shared" si="117"/>
        <v>#N/A</v>
      </c>
      <c r="U586" s="491" t="str">
        <f t="shared" si="118"/>
        <v/>
      </c>
      <c r="V586" s="74">
        <f t="shared" si="119"/>
        <v>0</v>
      </c>
      <c r="W586" s="134">
        <f t="shared" si="119"/>
        <v>0</v>
      </c>
      <c r="X586" s="134" t="e">
        <f>VLOOKUP(E586,'Trimming log'!$F$5:$Y$5000,19,FALSE)</f>
        <v>#N/A</v>
      </c>
      <c r="Y586" s="134" t="e">
        <f>VLOOKUP(E586,'Trimming log'!$F$5:$Y$5000,20,FALSE)</f>
        <v>#N/A</v>
      </c>
      <c r="Z586" s="135" t="e">
        <f t="shared" si="120"/>
        <v>#N/A</v>
      </c>
      <c r="AA586" s="135" t="e">
        <f t="shared" si="121"/>
        <v>#N/A</v>
      </c>
      <c r="AB586" s="136" t="e">
        <f t="shared" si="122"/>
        <v>#N/A</v>
      </c>
      <c r="AC586" s="136" t="e">
        <f t="shared" si="123"/>
        <v>#N/A</v>
      </c>
      <c r="AD586" s="136" t="e">
        <f t="shared" si="124"/>
        <v>#N/A</v>
      </c>
      <c r="AE586" s="136" t="e">
        <f t="shared" si="125"/>
        <v>#N/A</v>
      </c>
    </row>
    <row r="587" spans="1:31" ht="15" customHeight="1">
      <c r="A587" s="67" t="str">
        <f t="shared" si="115"/>
        <v/>
      </c>
      <c r="B587" s="65">
        <f t="shared" si="126"/>
        <v>564</v>
      </c>
      <c r="C587" s="68" t="str">
        <f t="shared" si="116"/>
        <v/>
      </c>
      <c r="D587" s="69"/>
      <c r="E587" s="66"/>
      <c r="F587" s="65" t="e">
        <f>VLOOKUP(E587,'Trimming log'!$F$5:$V$5000,2,FALSE)</f>
        <v>#N/A</v>
      </c>
      <c r="G587" s="65" t="e">
        <f>VLOOKUP(E587,'Trimming log'!$F$5:$V$5000,3,FALSE)</f>
        <v>#N/A</v>
      </c>
      <c r="H587" s="508" t="e">
        <f>VLOOKUP(E587,'Trimming log'!$F$5:$V$5000,4,FALSE)</f>
        <v>#N/A</v>
      </c>
      <c r="I587" s="65" t="e">
        <f>VLOOKUP(E587,'Trimming log'!$F$5:$V$5000,5,FALSE)</f>
        <v>#N/A</v>
      </c>
      <c r="J587" s="65" t="e">
        <f>VLOOKUP(E587,'Trimming log'!$F$5:$V$5000,6,FALSE)</f>
        <v>#N/A</v>
      </c>
      <c r="K587" s="65" t="e">
        <f>VLOOKUP(E587,'Trimming log'!$F$5:$V$5000,7,FALSE)</f>
        <v>#N/A</v>
      </c>
      <c r="L587" s="65" t="e">
        <f>VLOOKUP(E587,'Trimming log'!$F$5:$V$5000,8,FALSE)</f>
        <v>#N/A</v>
      </c>
      <c r="M587" s="65" t="e">
        <f>VLOOKUP(E587,'Trimming log'!$F$5:$V$5000,9,FALSE)</f>
        <v>#N/A</v>
      </c>
      <c r="N587" s="507" t="e">
        <f>VLOOKUP(E587,'Trimming log'!$F$5:$V$5000,10,FALSE)</f>
        <v>#N/A</v>
      </c>
      <c r="O587" s="65" t="e">
        <f>VLOOKUP(E587,'Trimming log'!$F$5:$V$5000,11,FALSE)</f>
        <v>#N/A</v>
      </c>
      <c r="P587" s="65" t="e">
        <f>VLOOKUP(E587,'Trimming log'!$F$5:$V$5000,12,FALSE)</f>
        <v>#N/A</v>
      </c>
      <c r="Q587" s="65" t="e">
        <f>VLOOKUP(E587,'Trimming log'!$F$5:$V$5000,13,FALSE)</f>
        <v>#N/A</v>
      </c>
      <c r="R587" s="65" t="e">
        <f>VLOOKUP(E587,'Trimming log'!$F$5:$V$5000,14,FALSE)</f>
        <v>#N/A</v>
      </c>
      <c r="S587" s="65" t="e">
        <f>VLOOKUP(E587,'Trimming log'!$F$5:$V$5000,15,FALSE)</f>
        <v>#N/A</v>
      </c>
      <c r="T587" s="65" t="e">
        <f t="shared" si="117"/>
        <v>#N/A</v>
      </c>
      <c r="U587" s="491" t="str">
        <f t="shared" si="118"/>
        <v/>
      </c>
      <c r="V587" s="74">
        <f t="shared" si="119"/>
        <v>0</v>
      </c>
      <c r="W587" s="134">
        <f t="shared" si="119"/>
        <v>0</v>
      </c>
      <c r="X587" s="134" t="e">
        <f>VLOOKUP(E587,'Trimming log'!$F$5:$Y$5000,19,FALSE)</f>
        <v>#N/A</v>
      </c>
      <c r="Y587" s="134" t="e">
        <f>VLOOKUP(E587,'Trimming log'!$F$5:$Y$5000,20,FALSE)</f>
        <v>#N/A</v>
      </c>
      <c r="Z587" s="135" t="e">
        <f t="shared" si="120"/>
        <v>#N/A</v>
      </c>
      <c r="AA587" s="135" t="e">
        <f t="shared" si="121"/>
        <v>#N/A</v>
      </c>
      <c r="AB587" s="136" t="e">
        <f t="shared" si="122"/>
        <v>#N/A</v>
      </c>
      <c r="AC587" s="136" t="e">
        <f t="shared" si="123"/>
        <v>#N/A</v>
      </c>
      <c r="AD587" s="136" t="e">
        <f t="shared" si="124"/>
        <v>#N/A</v>
      </c>
      <c r="AE587" s="136" t="e">
        <f t="shared" si="125"/>
        <v>#N/A</v>
      </c>
    </row>
    <row r="588" spans="1:31" ht="15" customHeight="1">
      <c r="A588" s="67" t="str">
        <f t="shared" si="115"/>
        <v/>
      </c>
      <c r="B588" s="65">
        <f t="shared" si="126"/>
        <v>565</v>
      </c>
      <c r="C588" s="68" t="str">
        <f t="shared" si="116"/>
        <v/>
      </c>
      <c r="D588" s="69"/>
      <c r="E588" s="66"/>
      <c r="F588" s="65" t="e">
        <f>VLOOKUP(E588,'Trimming log'!$F$5:$V$5000,2,FALSE)</f>
        <v>#N/A</v>
      </c>
      <c r="G588" s="65" t="e">
        <f>VLOOKUP(E588,'Trimming log'!$F$5:$V$5000,3,FALSE)</f>
        <v>#N/A</v>
      </c>
      <c r="H588" s="508" t="e">
        <f>VLOOKUP(E588,'Trimming log'!$F$5:$V$5000,4,FALSE)</f>
        <v>#N/A</v>
      </c>
      <c r="I588" s="65" t="e">
        <f>VLOOKUP(E588,'Trimming log'!$F$5:$V$5000,5,FALSE)</f>
        <v>#N/A</v>
      </c>
      <c r="J588" s="65" t="e">
        <f>VLOOKUP(E588,'Trimming log'!$F$5:$V$5000,6,FALSE)</f>
        <v>#N/A</v>
      </c>
      <c r="K588" s="65" t="e">
        <f>VLOOKUP(E588,'Trimming log'!$F$5:$V$5000,7,FALSE)</f>
        <v>#N/A</v>
      </c>
      <c r="L588" s="65" t="e">
        <f>VLOOKUP(E588,'Trimming log'!$F$5:$V$5000,8,FALSE)</f>
        <v>#N/A</v>
      </c>
      <c r="M588" s="65" t="e">
        <f>VLOOKUP(E588,'Trimming log'!$F$5:$V$5000,9,FALSE)</f>
        <v>#N/A</v>
      </c>
      <c r="N588" s="507" t="e">
        <f>VLOOKUP(E588,'Trimming log'!$F$5:$V$5000,10,FALSE)</f>
        <v>#N/A</v>
      </c>
      <c r="O588" s="65" t="e">
        <f>VLOOKUP(E588,'Trimming log'!$F$5:$V$5000,11,FALSE)</f>
        <v>#N/A</v>
      </c>
      <c r="P588" s="65" t="e">
        <f>VLOOKUP(E588,'Trimming log'!$F$5:$V$5000,12,FALSE)</f>
        <v>#N/A</v>
      </c>
      <c r="Q588" s="65" t="e">
        <f>VLOOKUP(E588,'Trimming log'!$F$5:$V$5000,13,FALSE)</f>
        <v>#N/A</v>
      </c>
      <c r="R588" s="65" t="e">
        <f>VLOOKUP(E588,'Trimming log'!$F$5:$V$5000,14,FALSE)</f>
        <v>#N/A</v>
      </c>
      <c r="S588" s="65" t="e">
        <f>VLOOKUP(E588,'Trimming log'!$F$5:$V$5000,15,FALSE)</f>
        <v>#N/A</v>
      </c>
      <c r="T588" s="65" t="e">
        <f t="shared" si="117"/>
        <v>#N/A</v>
      </c>
      <c r="U588" s="491" t="str">
        <f t="shared" si="118"/>
        <v/>
      </c>
      <c r="V588" s="74">
        <f t="shared" si="119"/>
        <v>0</v>
      </c>
      <c r="W588" s="134">
        <f t="shared" si="119"/>
        <v>0</v>
      </c>
      <c r="X588" s="134" t="e">
        <f>VLOOKUP(E588,'Trimming log'!$F$5:$Y$5000,19,FALSE)</f>
        <v>#N/A</v>
      </c>
      <c r="Y588" s="134" t="e">
        <f>VLOOKUP(E588,'Trimming log'!$F$5:$Y$5000,20,FALSE)</f>
        <v>#N/A</v>
      </c>
      <c r="Z588" s="135" t="e">
        <f t="shared" si="120"/>
        <v>#N/A</v>
      </c>
      <c r="AA588" s="135" t="e">
        <f t="shared" si="121"/>
        <v>#N/A</v>
      </c>
      <c r="AB588" s="136" t="e">
        <f t="shared" si="122"/>
        <v>#N/A</v>
      </c>
      <c r="AC588" s="136" t="e">
        <f t="shared" si="123"/>
        <v>#N/A</v>
      </c>
      <c r="AD588" s="136" t="e">
        <f t="shared" si="124"/>
        <v>#N/A</v>
      </c>
      <c r="AE588" s="136" t="e">
        <f t="shared" si="125"/>
        <v>#N/A</v>
      </c>
    </row>
    <row r="589" spans="1:31" ht="15" customHeight="1">
      <c r="A589" s="67" t="str">
        <f t="shared" si="115"/>
        <v/>
      </c>
      <c r="B589" s="65">
        <f t="shared" si="126"/>
        <v>566</v>
      </c>
      <c r="C589" s="68" t="str">
        <f t="shared" si="116"/>
        <v/>
      </c>
      <c r="D589" s="69"/>
      <c r="E589" s="66"/>
      <c r="F589" s="65" t="e">
        <f>VLOOKUP(E589,'Trimming log'!$F$5:$V$5000,2,FALSE)</f>
        <v>#N/A</v>
      </c>
      <c r="G589" s="65" t="e">
        <f>VLOOKUP(E589,'Trimming log'!$F$5:$V$5000,3,FALSE)</f>
        <v>#N/A</v>
      </c>
      <c r="H589" s="508" t="e">
        <f>VLOOKUP(E589,'Trimming log'!$F$5:$V$5000,4,FALSE)</f>
        <v>#N/A</v>
      </c>
      <c r="I589" s="65" t="e">
        <f>VLOOKUP(E589,'Trimming log'!$F$5:$V$5000,5,FALSE)</f>
        <v>#N/A</v>
      </c>
      <c r="J589" s="65" t="e">
        <f>VLOOKUP(E589,'Trimming log'!$F$5:$V$5000,6,FALSE)</f>
        <v>#N/A</v>
      </c>
      <c r="K589" s="65" t="e">
        <f>VLOOKUP(E589,'Trimming log'!$F$5:$V$5000,7,FALSE)</f>
        <v>#N/A</v>
      </c>
      <c r="L589" s="65" t="e">
        <f>VLOOKUP(E589,'Trimming log'!$F$5:$V$5000,8,FALSE)</f>
        <v>#N/A</v>
      </c>
      <c r="M589" s="65" t="e">
        <f>VLOOKUP(E589,'Trimming log'!$F$5:$V$5000,9,FALSE)</f>
        <v>#N/A</v>
      </c>
      <c r="N589" s="507" t="e">
        <f>VLOOKUP(E589,'Trimming log'!$F$5:$V$5000,10,FALSE)</f>
        <v>#N/A</v>
      </c>
      <c r="O589" s="65" t="e">
        <f>VLOOKUP(E589,'Trimming log'!$F$5:$V$5000,11,FALSE)</f>
        <v>#N/A</v>
      </c>
      <c r="P589" s="65" t="e">
        <f>VLOOKUP(E589,'Trimming log'!$F$5:$V$5000,12,FALSE)</f>
        <v>#N/A</v>
      </c>
      <c r="Q589" s="65" t="e">
        <f>VLOOKUP(E589,'Trimming log'!$F$5:$V$5000,13,FALSE)</f>
        <v>#N/A</v>
      </c>
      <c r="R589" s="65" t="e">
        <f>VLOOKUP(E589,'Trimming log'!$F$5:$V$5000,14,FALSE)</f>
        <v>#N/A</v>
      </c>
      <c r="S589" s="65" t="e">
        <f>VLOOKUP(E589,'Trimming log'!$F$5:$V$5000,15,FALSE)</f>
        <v>#N/A</v>
      </c>
      <c r="T589" s="65" t="e">
        <f t="shared" si="117"/>
        <v>#N/A</v>
      </c>
      <c r="U589" s="491" t="str">
        <f t="shared" si="118"/>
        <v/>
      </c>
      <c r="V589" s="74">
        <f t="shared" si="119"/>
        <v>0</v>
      </c>
      <c r="W589" s="134">
        <f t="shared" si="119"/>
        <v>0</v>
      </c>
      <c r="X589" s="134" t="e">
        <f>VLOOKUP(E589,'Trimming log'!$F$5:$Y$5000,19,FALSE)</f>
        <v>#N/A</v>
      </c>
      <c r="Y589" s="134" t="e">
        <f>VLOOKUP(E589,'Trimming log'!$F$5:$Y$5000,20,FALSE)</f>
        <v>#N/A</v>
      </c>
      <c r="Z589" s="135" t="e">
        <f t="shared" si="120"/>
        <v>#N/A</v>
      </c>
      <c r="AA589" s="135" t="e">
        <f t="shared" si="121"/>
        <v>#N/A</v>
      </c>
      <c r="AB589" s="136" t="e">
        <f t="shared" si="122"/>
        <v>#N/A</v>
      </c>
      <c r="AC589" s="136" t="e">
        <f t="shared" si="123"/>
        <v>#N/A</v>
      </c>
      <c r="AD589" s="136" t="e">
        <f t="shared" si="124"/>
        <v>#N/A</v>
      </c>
      <c r="AE589" s="136" t="e">
        <f t="shared" si="125"/>
        <v>#N/A</v>
      </c>
    </row>
    <row r="590" spans="1:31" ht="15" customHeight="1">
      <c r="A590" s="67" t="str">
        <f t="shared" si="115"/>
        <v/>
      </c>
      <c r="B590" s="65">
        <f t="shared" si="126"/>
        <v>567</v>
      </c>
      <c r="C590" s="68" t="str">
        <f t="shared" si="116"/>
        <v/>
      </c>
      <c r="D590" s="69"/>
      <c r="E590" s="66"/>
      <c r="F590" s="65" t="e">
        <f>VLOOKUP(E590,'Trimming log'!$F$5:$V$5000,2,FALSE)</f>
        <v>#N/A</v>
      </c>
      <c r="G590" s="65" t="e">
        <f>VLOOKUP(E590,'Trimming log'!$F$5:$V$5000,3,FALSE)</f>
        <v>#N/A</v>
      </c>
      <c r="H590" s="508" t="e">
        <f>VLOOKUP(E590,'Trimming log'!$F$5:$V$5000,4,FALSE)</f>
        <v>#N/A</v>
      </c>
      <c r="I590" s="65" t="e">
        <f>VLOOKUP(E590,'Trimming log'!$F$5:$V$5000,5,FALSE)</f>
        <v>#N/A</v>
      </c>
      <c r="J590" s="65" t="e">
        <f>VLOOKUP(E590,'Trimming log'!$F$5:$V$5000,6,FALSE)</f>
        <v>#N/A</v>
      </c>
      <c r="K590" s="65" t="e">
        <f>VLOOKUP(E590,'Trimming log'!$F$5:$V$5000,7,FALSE)</f>
        <v>#N/A</v>
      </c>
      <c r="L590" s="65" t="e">
        <f>VLOOKUP(E590,'Trimming log'!$F$5:$V$5000,8,FALSE)</f>
        <v>#N/A</v>
      </c>
      <c r="M590" s="65" t="e">
        <f>VLOOKUP(E590,'Trimming log'!$F$5:$V$5000,9,FALSE)</f>
        <v>#N/A</v>
      </c>
      <c r="N590" s="507" t="e">
        <f>VLOOKUP(E590,'Trimming log'!$F$5:$V$5000,10,FALSE)</f>
        <v>#N/A</v>
      </c>
      <c r="O590" s="65" t="e">
        <f>VLOOKUP(E590,'Trimming log'!$F$5:$V$5000,11,FALSE)</f>
        <v>#N/A</v>
      </c>
      <c r="P590" s="65" t="e">
        <f>VLOOKUP(E590,'Trimming log'!$F$5:$V$5000,12,FALSE)</f>
        <v>#N/A</v>
      </c>
      <c r="Q590" s="65" t="e">
        <f>VLOOKUP(E590,'Trimming log'!$F$5:$V$5000,13,FALSE)</f>
        <v>#N/A</v>
      </c>
      <c r="R590" s="65" t="e">
        <f>VLOOKUP(E590,'Trimming log'!$F$5:$V$5000,14,FALSE)</f>
        <v>#N/A</v>
      </c>
      <c r="S590" s="65" t="e">
        <f>VLOOKUP(E590,'Trimming log'!$F$5:$V$5000,15,FALSE)</f>
        <v>#N/A</v>
      </c>
      <c r="T590" s="65" t="e">
        <f t="shared" si="117"/>
        <v>#N/A</v>
      </c>
      <c r="U590" s="491" t="str">
        <f t="shared" si="118"/>
        <v/>
      </c>
      <c r="V590" s="74">
        <f t="shared" si="119"/>
        <v>0</v>
      </c>
      <c r="W590" s="134">
        <f t="shared" si="119"/>
        <v>0</v>
      </c>
      <c r="X590" s="134" t="e">
        <f>VLOOKUP(E590,'Trimming log'!$F$5:$Y$5000,19,FALSE)</f>
        <v>#N/A</v>
      </c>
      <c r="Y590" s="134" t="e">
        <f>VLOOKUP(E590,'Trimming log'!$F$5:$Y$5000,20,FALSE)</f>
        <v>#N/A</v>
      </c>
      <c r="Z590" s="135" t="e">
        <f t="shared" si="120"/>
        <v>#N/A</v>
      </c>
      <c r="AA590" s="135" t="e">
        <f t="shared" si="121"/>
        <v>#N/A</v>
      </c>
      <c r="AB590" s="136" t="e">
        <f t="shared" si="122"/>
        <v>#N/A</v>
      </c>
      <c r="AC590" s="136" t="e">
        <f t="shared" si="123"/>
        <v>#N/A</v>
      </c>
      <c r="AD590" s="136" t="e">
        <f t="shared" si="124"/>
        <v>#N/A</v>
      </c>
      <c r="AE590" s="136" t="e">
        <f t="shared" si="125"/>
        <v>#N/A</v>
      </c>
    </row>
    <row r="591" spans="1:31" ht="15" customHeight="1">
      <c r="A591" s="67" t="str">
        <f t="shared" si="115"/>
        <v/>
      </c>
      <c r="B591" s="65">
        <f t="shared" si="126"/>
        <v>568</v>
      </c>
      <c r="C591" s="68" t="str">
        <f t="shared" si="116"/>
        <v/>
      </c>
      <c r="D591" s="69"/>
      <c r="E591" s="66"/>
      <c r="F591" s="65" t="e">
        <f>VLOOKUP(E591,'Trimming log'!$F$5:$V$5000,2,FALSE)</f>
        <v>#N/A</v>
      </c>
      <c r="G591" s="65" t="e">
        <f>VLOOKUP(E591,'Trimming log'!$F$5:$V$5000,3,FALSE)</f>
        <v>#N/A</v>
      </c>
      <c r="H591" s="508" t="e">
        <f>VLOOKUP(E591,'Trimming log'!$F$5:$V$5000,4,FALSE)</f>
        <v>#N/A</v>
      </c>
      <c r="I591" s="65" t="e">
        <f>VLOOKUP(E591,'Trimming log'!$F$5:$V$5000,5,FALSE)</f>
        <v>#N/A</v>
      </c>
      <c r="J591" s="65" t="e">
        <f>VLOOKUP(E591,'Trimming log'!$F$5:$V$5000,6,FALSE)</f>
        <v>#N/A</v>
      </c>
      <c r="K591" s="65" t="e">
        <f>VLOOKUP(E591,'Trimming log'!$F$5:$V$5000,7,FALSE)</f>
        <v>#N/A</v>
      </c>
      <c r="L591" s="65" t="e">
        <f>VLOOKUP(E591,'Trimming log'!$F$5:$V$5000,8,FALSE)</f>
        <v>#N/A</v>
      </c>
      <c r="M591" s="65" t="e">
        <f>VLOOKUP(E591,'Trimming log'!$F$5:$V$5000,9,FALSE)</f>
        <v>#N/A</v>
      </c>
      <c r="N591" s="507" t="e">
        <f>VLOOKUP(E591,'Trimming log'!$F$5:$V$5000,10,FALSE)</f>
        <v>#N/A</v>
      </c>
      <c r="O591" s="65" t="e">
        <f>VLOOKUP(E591,'Trimming log'!$F$5:$V$5000,11,FALSE)</f>
        <v>#N/A</v>
      </c>
      <c r="P591" s="65" t="e">
        <f>VLOOKUP(E591,'Trimming log'!$F$5:$V$5000,12,FALSE)</f>
        <v>#N/A</v>
      </c>
      <c r="Q591" s="65" t="e">
        <f>VLOOKUP(E591,'Trimming log'!$F$5:$V$5000,13,FALSE)</f>
        <v>#N/A</v>
      </c>
      <c r="R591" s="65" t="e">
        <f>VLOOKUP(E591,'Trimming log'!$F$5:$V$5000,14,FALSE)</f>
        <v>#N/A</v>
      </c>
      <c r="S591" s="65" t="e">
        <f>VLOOKUP(E591,'Trimming log'!$F$5:$V$5000,15,FALSE)</f>
        <v>#N/A</v>
      </c>
      <c r="T591" s="65" t="e">
        <f t="shared" si="117"/>
        <v>#N/A</v>
      </c>
      <c r="U591" s="491" t="str">
        <f t="shared" si="118"/>
        <v/>
      </c>
      <c r="V591" s="74">
        <f t="shared" si="119"/>
        <v>0</v>
      </c>
      <c r="W591" s="134">
        <f t="shared" si="119"/>
        <v>0</v>
      </c>
      <c r="X591" s="134" t="e">
        <f>VLOOKUP(E591,'Trimming log'!$F$5:$Y$5000,19,FALSE)</f>
        <v>#N/A</v>
      </c>
      <c r="Y591" s="134" t="e">
        <f>VLOOKUP(E591,'Trimming log'!$F$5:$Y$5000,20,FALSE)</f>
        <v>#N/A</v>
      </c>
      <c r="Z591" s="135" t="e">
        <f t="shared" si="120"/>
        <v>#N/A</v>
      </c>
      <c r="AA591" s="135" t="e">
        <f t="shared" si="121"/>
        <v>#N/A</v>
      </c>
      <c r="AB591" s="136" t="e">
        <f t="shared" si="122"/>
        <v>#N/A</v>
      </c>
      <c r="AC591" s="136" t="e">
        <f t="shared" si="123"/>
        <v>#N/A</v>
      </c>
      <c r="AD591" s="136" t="e">
        <f t="shared" si="124"/>
        <v>#N/A</v>
      </c>
      <c r="AE591" s="136" t="e">
        <f t="shared" si="125"/>
        <v>#N/A</v>
      </c>
    </row>
    <row r="592" spans="1:31" ht="15" customHeight="1">
      <c r="A592" s="67" t="str">
        <f t="shared" si="115"/>
        <v/>
      </c>
      <c r="B592" s="65">
        <f t="shared" si="126"/>
        <v>569</v>
      </c>
      <c r="C592" s="68" t="str">
        <f t="shared" si="116"/>
        <v/>
      </c>
      <c r="D592" s="69"/>
      <c r="E592" s="66"/>
      <c r="F592" s="65" t="e">
        <f>VLOOKUP(E592,'Trimming log'!$F$5:$V$5000,2,FALSE)</f>
        <v>#N/A</v>
      </c>
      <c r="G592" s="65" t="e">
        <f>VLOOKUP(E592,'Trimming log'!$F$5:$V$5000,3,FALSE)</f>
        <v>#N/A</v>
      </c>
      <c r="H592" s="508" t="e">
        <f>VLOOKUP(E592,'Trimming log'!$F$5:$V$5000,4,FALSE)</f>
        <v>#N/A</v>
      </c>
      <c r="I592" s="65" t="e">
        <f>VLOOKUP(E592,'Trimming log'!$F$5:$V$5000,5,FALSE)</f>
        <v>#N/A</v>
      </c>
      <c r="J592" s="65" t="e">
        <f>VLOOKUP(E592,'Trimming log'!$F$5:$V$5000,6,FALSE)</f>
        <v>#N/A</v>
      </c>
      <c r="K592" s="65" t="e">
        <f>VLOOKUP(E592,'Trimming log'!$F$5:$V$5000,7,FALSE)</f>
        <v>#N/A</v>
      </c>
      <c r="L592" s="65" t="e">
        <f>VLOOKUP(E592,'Trimming log'!$F$5:$V$5000,8,FALSE)</f>
        <v>#N/A</v>
      </c>
      <c r="M592" s="65" t="e">
        <f>VLOOKUP(E592,'Trimming log'!$F$5:$V$5000,9,FALSE)</f>
        <v>#N/A</v>
      </c>
      <c r="N592" s="507" t="e">
        <f>VLOOKUP(E592,'Trimming log'!$F$5:$V$5000,10,FALSE)</f>
        <v>#N/A</v>
      </c>
      <c r="O592" s="65" t="e">
        <f>VLOOKUP(E592,'Trimming log'!$F$5:$V$5000,11,FALSE)</f>
        <v>#N/A</v>
      </c>
      <c r="P592" s="65" t="e">
        <f>VLOOKUP(E592,'Trimming log'!$F$5:$V$5000,12,FALSE)</f>
        <v>#N/A</v>
      </c>
      <c r="Q592" s="65" t="e">
        <f>VLOOKUP(E592,'Trimming log'!$F$5:$V$5000,13,FALSE)</f>
        <v>#N/A</v>
      </c>
      <c r="R592" s="65" t="e">
        <f>VLOOKUP(E592,'Trimming log'!$F$5:$V$5000,14,FALSE)</f>
        <v>#N/A</v>
      </c>
      <c r="S592" s="65" t="e">
        <f>VLOOKUP(E592,'Trimming log'!$F$5:$V$5000,15,FALSE)</f>
        <v>#N/A</v>
      </c>
      <c r="T592" s="65" t="e">
        <f t="shared" si="117"/>
        <v>#N/A</v>
      </c>
      <c r="U592" s="491" t="str">
        <f t="shared" si="118"/>
        <v/>
      </c>
      <c r="V592" s="74">
        <f t="shared" si="119"/>
        <v>0</v>
      </c>
      <c r="W592" s="134">
        <f t="shared" si="119"/>
        <v>0</v>
      </c>
      <c r="X592" s="134" t="e">
        <f>VLOOKUP(E592,'Trimming log'!$F$5:$Y$5000,19,FALSE)</f>
        <v>#N/A</v>
      </c>
      <c r="Y592" s="134" t="e">
        <f>VLOOKUP(E592,'Trimming log'!$F$5:$Y$5000,20,FALSE)</f>
        <v>#N/A</v>
      </c>
      <c r="Z592" s="135" t="e">
        <f t="shared" si="120"/>
        <v>#N/A</v>
      </c>
      <c r="AA592" s="135" t="e">
        <f t="shared" si="121"/>
        <v>#N/A</v>
      </c>
      <c r="AB592" s="136" t="e">
        <f t="shared" si="122"/>
        <v>#N/A</v>
      </c>
      <c r="AC592" s="136" t="e">
        <f t="shared" si="123"/>
        <v>#N/A</v>
      </c>
      <c r="AD592" s="136" t="e">
        <f t="shared" si="124"/>
        <v>#N/A</v>
      </c>
      <c r="AE592" s="136" t="e">
        <f t="shared" si="125"/>
        <v>#N/A</v>
      </c>
    </row>
    <row r="593" spans="1:31" ht="15" customHeight="1">
      <c r="A593" s="67" t="str">
        <f t="shared" si="115"/>
        <v/>
      </c>
      <c r="B593" s="65">
        <f t="shared" si="126"/>
        <v>570</v>
      </c>
      <c r="C593" s="68" t="str">
        <f t="shared" si="116"/>
        <v/>
      </c>
      <c r="D593" s="69"/>
      <c r="E593" s="66"/>
      <c r="F593" s="65" t="e">
        <f>VLOOKUP(E593,'Trimming log'!$F$5:$V$5000,2,FALSE)</f>
        <v>#N/A</v>
      </c>
      <c r="G593" s="65" t="e">
        <f>VLOOKUP(E593,'Trimming log'!$F$5:$V$5000,3,FALSE)</f>
        <v>#N/A</v>
      </c>
      <c r="H593" s="508" t="e">
        <f>VLOOKUP(E593,'Trimming log'!$F$5:$V$5000,4,FALSE)</f>
        <v>#N/A</v>
      </c>
      <c r="I593" s="65" t="e">
        <f>VLOOKUP(E593,'Trimming log'!$F$5:$V$5000,5,FALSE)</f>
        <v>#N/A</v>
      </c>
      <c r="J593" s="65" t="e">
        <f>VLOOKUP(E593,'Trimming log'!$F$5:$V$5000,6,FALSE)</f>
        <v>#N/A</v>
      </c>
      <c r="K593" s="65" t="e">
        <f>VLOOKUP(E593,'Trimming log'!$F$5:$V$5000,7,FALSE)</f>
        <v>#N/A</v>
      </c>
      <c r="L593" s="65" t="e">
        <f>VLOOKUP(E593,'Trimming log'!$F$5:$V$5000,8,FALSE)</f>
        <v>#N/A</v>
      </c>
      <c r="M593" s="65" t="e">
        <f>VLOOKUP(E593,'Trimming log'!$F$5:$V$5000,9,FALSE)</f>
        <v>#N/A</v>
      </c>
      <c r="N593" s="507" t="e">
        <f>VLOOKUP(E593,'Trimming log'!$F$5:$V$5000,10,FALSE)</f>
        <v>#N/A</v>
      </c>
      <c r="O593" s="65" t="e">
        <f>VLOOKUP(E593,'Trimming log'!$F$5:$V$5000,11,FALSE)</f>
        <v>#N/A</v>
      </c>
      <c r="P593" s="65" t="e">
        <f>VLOOKUP(E593,'Trimming log'!$F$5:$V$5000,12,FALSE)</f>
        <v>#N/A</v>
      </c>
      <c r="Q593" s="65" t="e">
        <f>VLOOKUP(E593,'Trimming log'!$F$5:$V$5000,13,FALSE)</f>
        <v>#N/A</v>
      </c>
      <c r="R593" s="65" t="e">
        <f>VLOOKUP(E593,'Trimming log'!$F$5:$V$5000,14,FALSE)</f>
        <v>#N/A</v>
      </c>
      <c r="S593" s="65" t="e">
        <f>VLOOKUP(E593,'Trimming log'!$F$5:$V$5000,15,FALSE)</f>
        <v>#N/A</v>
      </c>
      <c r="T593" s="65" t="e">
        <f t="shared" si="117"/>
        <v>#N/A</v>
      </c>
      <c r="U593" s="491" t="str">
        <f t="shared" si="118"/>
        <v/>
      </c>
      <c r="V593" s="74">
        <f t="shared" si="119"/>
        <v>0</v>
      </c>
      <c r="W593" s="134">
        <f t="shared" si="119"/>
        <v>0</v>
      </c>
      <c r="X593" s="134" t="e">
        <f>VLOOKUP(E593,'Trimming log'!$F$5:$Y$5000,19,FALSE)</f>
        <v>#N/A</v>
      </c>
      <c r="Y593" s="134" t="e">
        <f>VLOOKUP(E593,'Trimming log'!$F$5:$Y$5000,20,FALSE)</f>
        <v>#N/A</v>
      </c>
      <c r="Z593" s="135" t="e">
        <f t="shared" si="120"/>
        <v>#N/A</v>
      </c>
      <c r="AA593" s="135" t="e">
        <f t="shared" si="121"/>
        <v>#N/A</v>
      </c>
      <c r="AB593" s="136" t="e">
        <f t="shared" si="122"/>
        <v>#N/A</v>
      </c>
      <c r="AC593" s="136" t="e">
        <f t="shared" si="123"/>
        <v>#N/A</v>
      </c>
      <c r="AD593" s="136" t="e">
        <f t="shared" si="124"/>
        <v>#N/A</v>
      </c>
      <c r="AE593" s="136" t="e">
        <f t="shared" si="125"/>
        <v>#N/A</v>
      </c>
    </row>
    <row r="594" spans="1:31" ht="15" customHeight="1">
      <c r="A594" s="67" t="str">
        <f t="shared" si="115"/>
        <v/>
      </c>
      <c r="B594" s="65">
        <f t="shared" si="126"/>
        <v>571</v>
      </c>
      <c r="C594" s="68" t="str">
        <f t="shared" si="116"/>
        <v/>
      </c>
      <c r="D594" s="69"/>
      <c r="E594" s="66"/>
      <c r="F594" s="65" t="e">
        <f>VLOOKUP(E594,'Trimming log'!$F$5:$V$5000,2,FALSE)</f>
        <v>#N/A</v>
      </c>
      <c r="G594" s="65" t="e">
        <f>VLOOKUP(E594,'Trimming log'!$F$5:$V$5000,3,FALSE)</f>
        <v>#N/A</v>
      </c>
      <c r="H594" s="508" t="e">
        <f>VLOOKUP(E594,'Trimming log'!$F$5:$V$5000,4,FALSE)</f>
        <v>#N/A</v>
      </c>
      <c r="I594" s="65" t="e">
        <f>VLOOKUP(E594,'Trimming log'!$F$5:$V$5000,5,FALSE)</f>
        <v>#N/A</v>
      </c>
      <c r="J594" s="65" t="e">
        <f>VLOOKUP(E594,'Trimming log'!$F$5:$V$5000,6,FALSE)</f>
        <v>#N/A</v>
      </c>
      <c r="K594" s="65" t="e">
        <f>VLOOKUP(E594,'Trimming log'!$F$5:$V$5000,7,FALSE)</f>
        <v>#N/A</v>
      </c>
      <c r="L594" s="65" t="e">
        <f>VLOOKUP(E594,'Trimming log'!$F$5:$V$5000,8,FALSE)</f>
        <v>#N/A</v>
      </c>
      <c r="M594" s="65" t="e">
        <f>VLOOKUP(E594,'Trimming log'!$F$5:$V$5000,9,FALSE)</f>
        <v>#N/A</v>
      </c>
      <c r="N594" s="507" t="e">
        <f>VLOOKUP(E594,'Trimming log'!$F$5:$V$5000,10,FALSE)</f>
        <v>#N/A</v>
      </c>
      <c r="O594" s="65" t="e">
        <f>VLOOKUP(E594,'Trimming log'!$F$5:$V$5000,11,FALSE)</f>
        <v>#N/A</v>
      </c>
      <c r="P594" s="65" t="e">
        <f>VLOOKUP(E594,'Trimming log'!$F$5:$V$5000,12,FALSE)</f>
        <v>#N/A</v>
      </c>
      <c r="Q594" s="65" t="e">
        <f>VLOOKUP(E594,'Trimming log'!$F$5:$V$5000,13,FALSE)</f>
        <v>#N/A</v>
      </c>
      <c r="R594" s="65" t="e">
        <f>VLOOKUP(E594,'Trimming log'!$F$5:$V$5000,14,FALSE)</f>
        <v>#N/A</v>
      </c>
      <c r="S594" s="65" t="e">
        <f>VLOOKUP(E594,'Trimming log'!$F$5:$V$5000,15,FALSE)</f>
        <v>#N/A</v>
      </c>
      <c r="T594" s="65" t="e">
        <f t="shared" si="117"/>
        <v>#N/A</v>
      </c>
      <c r="U594" s="491" t="str">
        <f t="shared" si="118"/>
        <v/>
      </c>
      <c r="V594" s="74">
        <f t="shared" si="119"/>
        <v>0</v>
      </c>
      <c r="W594" s="134">
        <f t="shared" si="119"/>
        <v>0</v>
      </c>
      <c r="X594" s="134" t="e">
        <f>VLOOKUP(E594,'Trimming log'!$F$5:$Y$5000,19,FALSE)</f>
        <v>#N/A</v>
      </c>
      <c r="Y594" s="134" t="e">
        <f>VLOOKUP(E594,'Trimming log'!$F$5:$Y$5000,20,FALSE)</f>
        <v>#N/A</v>
      </c>
      <c r="Z594" s="135" t="e">
        <f t="shared" si="120"/>
        <v>#N/A</v>
      </c>
      <c r="AA594" s="135" t="e">
        <f t="shared" si="121"/>
        <v>#N/A</v>
      </c>
      <c r="AB594" s="136" t="e">
        <f t="shared" si="122"/>
        <v>#N/A</v>
      </c>
      <c r="AC594" s="136" t="e">
        <f t="shared" si="123"/>
        <v>#N/A</v>
      </c>
      <c r="AD594" s="136" t="e">
        <f t="shared" si="124"/>
        <v>#N/A</v>
      </c>
      <c r="AE594" s="136" t="e">
        <f t="shared" si="125"/>
        <v>#N/A</v>
      </c>
    </row>
    <row r="595" spans="1:31" ht="15" customHeight="1">
      <c r="A595" s="67" t="str">
        <f t="shared" si="115"/>
        <v/>
      </c>
      <c r="B595" s="65">
        <f t="shared" si="126"/>
        <v>572</v>
      </c>
      <c r="C595" s="68" t="str">
        <f t="shared" si="116"/>
        <v/>
      </c>
      <c r="D595" s="69"/>
      <c r="E595" s="66"/>
      <c r="F595" s="65" t="e">
        <f>VLOOKUP(E595,'Trimming log'!$F$5:$V$5000,2,FALSE)</f>
        <v>#N/A</v>
      </c>
      <c r="G595" s="65" t="e">
        <f>VLOOKUP(E595,'Trimming log'!$F$5:$V$5000,3,FALSE)</f>
        <v>#N/A</v>
      </c>
      <c r="H595" s="508" t="e">
        <f>VLOOKUP(E595,'Trimming log'!$F$5:$V$5000,4,FALSE)</f>
        <v>#N/A</v>
      </c>
      <c r="I595" s="65" t="e">
        <f>VLOOKUP(E595,'Trimming log'!$F$5:$V$5000,5,FALSE)</f>
        <v>#N/A</v>
      </c>
      <c r="J595" s="65" t="e">
        <f>VLOOKUP(E595,'Trimming log'!$F$5:$V$5000,6,FALSE)</f>
        <v>#N/A</v>
      </c>
      <c r="K595" s="65" t="e">
        <f>VLOOKUP(E595,'Trimming log'!$F$5:$V$5000,7,FALSE)</f>
        <v>#N/A</v>
      </c>
      <c r="L595" s="65" t="e">
        <f>VLOOKUP(E595,'Trimming log'!$F$5:$V$5000,8,FALSE)</f>
        <v>#N/A</v>
      </c>
      <c r="M595" s="65" t="e">
        <f>VLOOKUP(E595,'Trimming log'!$F$5:$V$5000,9,FALSE)</f>
        <v>#N/A</v>
      </c>
      <c r="N595" s="507" t="e">
        <f>VLOOKUP(E595,'Trimming log'!$F$5:$V$5000,10,FALSE)</f>
        <v>#N/A</v>
      </c>
      <c r="O595" s="65" t="e">
        <f>VLOOKUP(E595,'Trimming log'!$F$5:$V$5000,11,FALSE)</f>
        <v>#N/A</v>
      </c>
      <c r="P595" s="65" t="e">
        <f>VLOOKUP(E595,'Trimming log'!$F$5:$V$5000,12,FALSE)</f>
        <v>#N/A</v>
      </c>
      <c r="Q595" s="65" t="e">
        <f>VLOOKUP(E595,'Trimming log'!$F$5:$V$5000,13,FALSE)</f>
        <v>#N/A</v>
      </c>
      <c r="R595" s="65" t="e">
        <f>VLOOKUP(E595,'Trimming log'!$F$5:$V$5000,14,FALSE)</f>
        <v>#N/A</v>
      </c>
      <c r="S595" s="65" t="e">
        <f>VLOOKUP(E595,'Trimming log'!$F$5:$V$5000,15,FALSE)</f>
        <v>#N/A</v>
      </c>
      <c r="T595" s="65" t="e">
        <f t="shared" si="117"/>
        <v>#N/A</v>
      </c>
      <c r="U595" s="491" t="str">
        <f t="shared" si="118"/>
        <v/>
      </c>
      <c r="V595" s="74">
        <f t="shared" si="119"/>
        <v>0</v>
      </c>
      <c r="W595" s="134">
        <f t="shared" si="119"/>
        <v>0</v>
      </c>
      <c r="X595" s="134" t="e">
        <f>VLOOKUP(E595,'Trimming log'!$F$5:$Y$5000,19,FALSE)</f>
        <v>#N/A</v>
      </c>
      <c r="Y595" s="134" t="e">
        <f>VLOOKUP(E595,'Trimming log'!$F$5:$Y$5000,20,FALSE)</f>
        <v>#N/A</v>
      </c>
      <c r="Z595" s="135" t="e">
        <f t="shared" si="120"/>
        <v>#N/A</v>
      </c>
      <c r="AA595" s="135" t="e">
        <f t="shared" si="121"/>
        <v>#N/A</v>
      </c>
      <c r="AB595" s="136" t="e">
        <f t="shared" si="122"/>
        <v>#N/A</v>
      </c>
      <c r="AC595" s="136" t="e">
        <f t="shared" si="123"/>
        <v>#N/A</v>
      </c>
      <c r="AD595" s="136" t="e">
        <f t="shared" si="124"/>
        <v>#N/A</v>
      </c>
      <c r="AE595" s="136" t="e">
        <f t="shared" si="125"/>
        <v>#N/A</v>
      </c>
    </row>
    <row r="596" spans="1:31" ht="15" customHeight="1">
      <c r="A596" s="67" t="str">
        <f t="shared" si="115"/>
        <v/>
      </c>
      <c r="B596" s="65">
        <f t="shared" si="126"/>
        <v>573</v>
      </c>
      <c r="C596" s="68" t="str">
        <f t="shared" si="116"/>
        <v/>
      </c>
      <c r="D596" s="69"/>
      <c r="E596" s="66"/>
      <c r="F596" s="65" t="e">
        <f>VLOOKUP(E596,'Trimming log'!$F$5:$V$5000,2,FALSE)</f>
        <v>#N/A</v>
      </c>
      <c r="G596" s="65" t="e">
        <f>VLOOKUP(E596,'Trimming log'!$F$5:$V$5000,3,FALSE)</f>
        <v>#N/A</v>
      </c>
      <c r="H596" s="508" t="e">
        <f>VLOOKUP(E596,'Trimming log'!$F$5:$V$5000,4,FALSE)</f>
        <v>#N/A</v>
      </c>
      <c r="I596" s="65" t="e">
        <f>VLOOKUP(E596,'Trimming log'!$F$5:$V$5000,5,FALSE)</f>
        <v>#N/A</v>
      </c>
      <c r="J596" s="65" t="e">
        <f>VLOOKUP(E596,'Trimming log'!$F$5:$V$5000,6,FALSE)</f>
        <v>#N/A</v>
      </c>
      <c r="K596" s="65" t="e">
        <f>VLOOKUP(E596,'Trimming log'!$F$5:$V$5000,7,FALSE)</f>
        <v>#N/A</v>
      </c>
      <c r="L596" s="65" t="e">
        <f>VLOOKUP(E596,'Trimming log'!$F$5:$V$5000,8,FALSE)</f>
        <v>#N/A</v>
      </c>
      <c r="M596" s="65" t="e">
        <f>VLOOKUP(E596,'Trimming log'!$F$5:$V$5000,9,FALSE)</f>
        <v>#N/A</v>
      </c>
      <c r="N596" s="507" t="e">
        <f>VLOOKUP(E596,'Trimming log'!$F$5:$V$5000,10,FALSE)</f>
        <v>#N/A</v>
      </c>
      <c r="O596" s="65" t="e">
        <f>VLOOKUP(E596,'Trimming log'!$F$5:$V$5000,11,FALSE)</f>
        <v>#N/A</v>
      </c>
      <c r="P596" s="65" t="e">
        <f>VLOOKUP(E596,'Trimming log'!$F$5:$V$5000,12,FALSE)</f>
        <v>#N/A</v>
      </c>
      <c r="Q596" s="65" t="e">
        <f>VLOOKUP(E596,'Trimming log'!$F$5:$V$5000,13,FALSE)</f>
        <v>#N/A</v>
      </c>
      <c r="R596" s="65" t="e">
        <f>VLOOKUP(E596,'Trimming log'!$F$5:$V$5000,14,FALSE)</f>
        <v>#N/A</v>
      </c>
      <c r="S596" s="65" t="e">
        <f>VLOOKUP(E596,'Trimming log'!$F$5:$V$5000,15,FALSE)</f>
        <v>#N/A</v>
      </c>
      <c r="T596" s="65" t="e">
        <f t="shared" si="117"/>
        <v>#N/A</v>
      </c>
      <c r="U596" s="491" t="str">
        <f t="shared" si="118"/>
        <v/>
      </c>
      <c r="V596" s="74">
        <f t="shared" si="119"/>
        <v>0</v>
      </c>
      <c r="W596" s="134">
        <f t="shared" si="119"/>
        <v>0</v>
      </c>
      <c r="X596" s="134" t="e">
        <f>VLOOKUP(E596,'Trimming log'!$F$5:$Y$5000,19,FALSE)</f>
        <v>#N/A</v>
      </c>
      <c r="Y596" s="134" t="e">
        <f>VLOOKUP(E596,'Trimming log'!$F$5:$Y$5000,20,FALSE)</f>
        <v>#N/A</v>
      </c>
      <c r="Z596" s="135" t="e">
        <f t="shared" si="120"/>
        <v>#N/A</v>
      </c>
      <c r="AA596" s="135" t="e">
        <f t="shared" si="121"/>
        <v>#N/A</v>
      </c>
      <c r="AB596" s="136" t="e">
        <f t="shared" si="122"/>
        <v>#N/A</v>
      </c>
      <c r="AC596" s="136" t="e">
        <f t="shared" si="123"/>
        <v>#N/A</v>
      </c>
      <c r="AD596" s="136" t="e">
        <f t="shared" si="124"/>
        <v>#N/A</v>
      </c>
      <c r="AE596" s="136" t="e">
        <f t="shared" si="125"/>
        <v>#N/A</v>
      </c>
    </row>
    <row r="597" spans="1:31" ht="15" customHeight="1">
      <c r="A597" s="67" t="str">
        <f t="shared" si="115"/>
        <v/>
      </c>
      <c r="B597" s="65">
        <f t="shared" si="126"/>
        <v>574</v>
      </c>
      <c r="C597" s="68" t="str">
        <f t="shared" si="116"/>
        <v/>
      </c>
      <c r="D597" s="69"/>
      <c r="E597" s="66"/>
      <c r="F597" s="65" t="e">
        <f>VLOOKUP(E597,'Trimming log'!$F$5:$V$5000,2,FALSE)</f>
        <v>#N/A</v>
      </c>
      <c r="G597" s="65" t="e">
        <f>VLOOKUP(E597,'Trimming log'!$F$5:$V$5000,3,FALSE)</f>
        <v>#N/A</v>
      </c>
      <c r="H597" s="508" t="e">
        <f>VLOOKUP(E597,'Trimming log'!$F$5:$V$5000,4,FALSE)</f>
        <v>#N/A</v>
      </c>
      <c r="I597" s="65" t="e">
        <f>VLOOKUP(E597,'Trimming log'!$F$5:$V$5000,5,FALSE)</f>
        <v>#N/A</v>
      </c>
      <c r="J597" s="65" t="e">
        <f>VLOOKUP(E597,'Trimming log'!$F$5:$V$5000,6,FALSE)</f>
        <v>#N/A</v>
      </c>
      <c r="K597" s="65" t="e">
        <f>VLOOKUP(E597,'Trimming log'!$F$5:$V$5000,7,FALSE)</f>
        <v>#N/A</v>
      </c>
      <c r="L597" s="65" t="e">
        <f>VLOOKUP(E597,'Trimming log'!$F$5:$V$5000,8,FALSE)</f>
        <v>#N/A</v>
      </c>
      <c r="M597" s="65" t="e">
        <f>VLOOKUP(E597,'Trimming log'!$F$5:$V$5000,9,FALSE)</f>
        <v>#N/A</v>
      </c>
      <c r="N597" s="507" t="e">
        <f>VLOOKUP(E597,'Trimming log'!$F$5:$V$5000,10,FALSE)</f>
        <v>#N/A</v>
      </c>
      <c r="O597" s="65" t="e">
        <f>VLOOKUP(E597,'Trimming log'!$F$5:$V$5000,11,FALSE)</f>
        <v>#N/A</v>
      </c>
      <c r="P597" s="65" t="e">
        <f>VLOOKUP(E597,'Trimming log'!$F$5:$V$5000,12,FALSE)</f>
        <v>#N/A</v>
      </c>
      <c r="Q597" s="65" t="e">
        <f>VLOOKUP(E597,'Trimming log'!$F$5:$V$5000,13,FALSE)</f>
        <v>#N/A</v>
      </c>
      <c r="R597" s="65" t="e">
        <f>VLOOKUP(E597,'Trimming log'!$F$5:$V$5000,14,FALSE)</f>
        <v>#N/A</v>
      </c>
      <c r="S597" s="65" t="e">
        <f>VLOOKUP(E597,'Trimming log'!$F$5:$V$5000,15,FALSE)</f>
        <v>#N/A</v>
      </c>
      <c r="T597" s="65" t="e">
        <f t="shared" si="117"/>
        <v>#N/A</v>
      </c>
      <c r="U597" s="491" t="str">
        <f t="shared" si="118"/>
        <v/>
      </c>
      <c r="V597" s="74">
        <f t="shared" si="119"/>
        <v>0</v>
      </c>
      <c r="W597" s="134">
        <f t="shared" si="119"/>
        <v>0</v>
      </c>
      <c r="X597" s="134" t="e">
        <f>VLOOKUP(E597,'Trimming log'!$F$5:$Y$5000,19,FALSE)</f>
        <v>#N/A</v>
      </c>
      <c r="Y597" s="134" t="e">
        <f>VLOOKUP(E597,'Trimming log'!$F$5:$Y$5000,20,FALSE)</f>
        <v>#N/A</v>
      </c>
      <c r="Z597" s="135" t="e">
        <f t="shared" si="120"/>
        <v>#N/A</v>
      </c>
      <c r="AA597" s="135" t="e">
        <f t="shared" si="121"/>
        <v>#N/A</v>
      </c>
      <c r="AB597" s="136" t="e">
        <f t="shared" si="122"/>
        <v>#N/A</v>
      </c>
      <c r="AC597" s="136" t="e">
        <f t="shared" si="123"/>
        <v>#N/A</v>
      </c>
      <c r="AD597" s="136" t="e">
        <f t="shared" si="124"/>
        <v>#N/A</v>
      </c>
      <c r="AE597" s="136" t="e">
        <f t="shared" si="125"/>
        <v>#N/A</v>
      </c>
    </row>
    <row r="598" spans="1:31" ht="15" customHeight="1">
      <c r="A598" s="67" t="str">
        <f t="shared" si="115"/>
        <v/>
      </c>
      <c r="B598" s="65">
        <f t="shared" si="126"/>
        <v>575</v>
      </c>
      <c r="C598" s="68" t="str">
        <f t="shared" si="116"/>
        <v/>
      </c>
      <c r="D598" s="69"/>
      <c r="E598" s="66"/>
      <c r="F598" s="65" t="e">
        <f>VLOOKUP(E598,'Trimming log'!$F$5:$V$5000,2,FALSE)</f>
        <v>#N/A</v>
      </c>
      <c r="G598" s="65" t="e">
        <f>VLOOKUP(E598,'Trimming log'!$F$5:$V$5000,3,FALSE)</f>
        <v>#N/A</v>
      </c>
      <c r="H598" s="508" t="e">
        <f>VLOOKUP(E598,'Trimming log'!$F$5:$V$5000,4,FALSE)</f>
        <v>#N/A</v>
      </c>
      <c r="I598" s="65" t="e">
        <f>VLOOKUP(E598,'Trimming log'!$F$5:$V$5000,5,FALSE)</f>
        <v>#N/A</v>
      </c>
      <c r="J598" s="65" t="e">
        <f>VLOOKUP(E598,'Trimming log'!$F$5:$V$5000,6,FALSE)</f>
        <v>#N/A</v>
      </c>
      <c r="K598" s="65" t="e">
        <f>VLOOKUP(E598,'Trimming log'!$F$5:$V$5000,7,FALSE)</f>
        <v>#N/A</v>
      </c>
      <c r="L598" s="65" t="e">
        <f>VLOOKUP(E598,'Trimming log'!$F$5:$V$5000,8,FALSE)</f>
        <v>#N/A</v>
      </c>
      <c r="M598" s="65" t="e">
        <f>VLOOKUP(E598,'Trimming log'!$F$5:$V$5000,9,FALSE)</f>
        <v>#N/A</v>
      </c>
      <c r="N598" s="507" t="e">
        <f>VLOOKUP(E598,'Trimming log'!$F$5:$V$5000,10,FALSE)</f>
        <v>#N/A</v>
      </c>
      <c r="O598" s="65" t="e">
        <f>VLOOKUP(E598,'Trimming log'!$F$5:$V$5000,11,FALSE)</f>
        <v>#N/A</v>
      </c>
      <c r="P598" s="65" t="e">
        <f>VLOOKUP(E598,'Trimming log'!$F$5:$V$5000,12,FALSE)</f>
        <v>#N/A</v>
      </c>
      <c r="Q598" s="65" t="e">
        <f>VLOOKUP(E598,'Trimming log'!$F$5:$V$5000,13,FALSE)</f>
        <v>#N/A</v>
      </c>
      <c r="R598" s="65" t="e">
        <f>VLOOKUP(E598,'Trimming log'!$F$5:$V$5000,14,FALSE)</f>
        <v>#N/A</v>
      </c>
      <c r="S598" s="65" t="e">
        <f>VLOOKUP(E598,'Trimming log'!$F$5:$V$5000,15,FALSE)</f>
        <v>#N/A</v>
      </c>
      <c r="T598" s="65" t="e">
        <f t="shared" si="117"/>
        <v>#N/A</v>
      </c>
      <c r="U598" s="491" t="str">
        <f t="shared" si="118"/>
        <v/>
      </c>
      <c r="V598" s="74">
        <f t="shared" si="119"/>
        <v>0</v>
      </c>
      <c r="W598" s="134">
        <f t="shared" si="119"/>
        <v>0</v>
      </c>
      <c r="X598" s="134" t="e">
        <f>VLOOKUP(E598,'Trimming log'!$F$5:$Y$5000,19,FALSE)</f>
        <v>#N/A</v>
      </c>
      <c r="Y598" s="134" t="e">
        <f>VLOOKUP(E598,'Trimming log'!$F$5:$Y$5000,20,FALSE)</f>
        <v>#N/A</v>
      </c>
      <c r="Z598" s="135" t="e">
        <f t="shared" si="120"/>
        <v>#N/A</v>
      </c>
      <c r="AA598" s="135" t="e">
        <f t="shared" si="121"/>
        <v>#N/A</v>
      </c>
      <c r="AB598" s="136" t="e">
        <f t="shared" si="122"/>
        <v>#N/A</v>
      </c>
      <c r="AC598" s="136" t="e">
        <f t="shared" si="123"/>
        <v>#N/A</v>
      </c>
      <c r="AD598" s="136" t="e">
        <f t="shared" si="124"/>
        <v>#N/A</v>
      </c>
      <c r="AE598" s="136" t="e">
        <f t="shared" si="125"/>
        <v>#N/A</v>
      </c>
    </row>
    <row r="599" spans="1:31" ht="15" customHeight="1">
      <c r="A599" s="67" t="str">
        <f t="shared" si="115"/>
        <v/>
      </c>
      <c r="B599" s="65">
        <f t="shared" si="126"/>
        <v>576</v>
      </c>
      <c r="C599" s="68" t="str">
        <f t="shared" si="116"/>
        <v/>
      </c>
      <c r="D599" s="69"/>
      <c r="E599" s="66"/>
      <c r="F599" s="65" t="e">
        <f>VLOOKUP(E599,'Trimming log'!$F$5:$V$5000,2,FALSE)</f>
        <v>#N/A</v>
      </c>
      <c r="G599" s="65" t="e">
        <f>VLOOKUP(E599,'Trimming log'!$F$5:$V$5000,3,FALSE)</f>
        <v>#N/A</v>
      </c>
      <c r="H599" s="508" t="e">
        <f>VLOOKUP(E599,'Trimming log'!$F$5:$V$5000,4,FALSE)</f>
        <v>#N/A</v>
      </c>
      <c r="I599" s="65" t="e">
        <f>VLOOKUP(E599,'Trimming log'!$F$5:$V$5000,5,FALSE)</f>
        <v>#N/A</v>
      </c>
      <c r="J599" s="65" t="e">
        <f>VLOOKUP(E599,'Trimming log'!$F$5:$V$5000,6,FALSE)</f>
        <v>#N/A</v>
      </c>
      <c r="K599" s="65" t="e">
        <f>VLOOKUP(E599,'Trimming log'!$F$5:$V$5000,7,FALSE)</f>
        <v>#N/A</v>
      </c>
      <c r="L599" s="65" t="e">
        <f>VLOOKUP(E599,'Trimming log'!$F$5:$V$5000,8,FALSE)</f>
        <v>#N/A</v>
      </c>
      <c r="M599" s="65" t="e">
        <f>VLOOKUP(E599,'Trimming log'!$F$5:$V$5000,9,FALSE)</f>
        <v>#N/A</v>
      </c>
      <c r="N599" s="507" t="e">
        <f>VLOOKUP(E599,'Trimming log'!$F$5:$V$5000,10,FALSE)</f>
        <v>#N/A</v>
      </c>
      <c r="O599" s="65" t="e">
        <f>VLOOKUP(E599,'Trimming log'!$F$5:$V$5000,11,FALSE)</f>
        <v>#N/A</v>
      </c>
      <c r="P599" s="65" t="e">
        <f>VLOOKUP(E599,'Trimming log'!$F$5:$V$5000,12,FALSE)</f>
        <v>#N/A</v>
      </c>
      <c r="Q599" s="65" t="e">
        <f>VLOOKUP(E599,'Trimming log'!$F$5:$V$5000,13,FALSE)</f>
        <v>#N/A</v>
      </c>
      <c r="R599" s="65" t="e">
        <f>VLOOKUP(E599,'Trimming log'!$F$5:$V$5000,14,FALSE)</f>
        <v>#N/A</v>
      </c>
      <c r="S599" s="65" t="e">
        <f>VLOOKUP(E599,'Trimming log'!$F$5:$V$5000,15,FALSE)</f>
        <v>#N/A</v>
      </c>
      <c r="T599" s="65" t="e">
        <f t="shared" si="117"/>
        <v>#N/A</v>
      </c>
      <c r="U599" s="491" t="str">
        <f t="shared" si="118"/>
        <v/>
      </c>
      <c r="V599" s="74">
        <f t="shared" si="119"/>
        <v>0</v>
      </c>
      <c r="W599" s="134">
        <f t="shared" si="119"/>
        <v>0</v>
      </c>
      <c r="X599" s="134" t="e">
        <f>VLOOKUP(E599,'Trimming log'!$F$5:$Y$5000,19,FALSE)</f>
        <v>#N/A</v>
      </c>
      <c r="Y599" s="134" t="e">
        <f>VLOOKUP(E599,'Trimming log'!$F$5:$Y$5000,20,FALSE)</f>
        <v>#N/A</v>
      </c>
      <c r="Z599" s="135" t="e">
        <f t="shared" si="120"/>
        <v>#N/A</v>
      </c>
      <c r="AA599" s="135" t="e">
        <f t="shared" si="121"/>
        <v>#N/A</v>
      </c>
      <c r="AB599" s="136" t="e">
        <f t="shared" si="122"/>
        <v>#N/A</v>
      </c>
      <c r="AC599" s="136" t="e">
        <f t="shared" si="123"/>
        <v>#N/A</v>
      </c>
      <c r="AD599" s="136" t="e">
        <f t="shared" si="124"/>
        <v>#N/A</v>
      </c>
      <c r="AE599" s="136" t="e">
        <f t="shared" si="125"/>
        <v>#N/A</v>
      </c>
    </row>
    <row r="600" spans="1:31" ht="15" customHeight="1">
      <c r="A600" s="67" t="str">
        <f t="shared" si="115"/>
        <v/>
      </c>
      <c r="B600" s="65">
        <f t="shared" si="126"/>
        <v>577</v>
      </c>
      <c r="C600" s="68" t="str">
        <f t="shared" si="116"/>
        <v/>
      </c>
      <c r="D600" s="69"/>
      <c r="E600" s="66"/>
      <c r="F600" s="65" t="e">
        <f>VLOOKUP(E600,'Trimming log'!$F$5:$V$5000,2,FALSE)</f>
        <v>#N/A</v>
      </c>
      <c r="G600" s="65" t="e">
        <f>VLOOKUP(E600,'Trimming log'!$F$5:$V$5000,3,FALSE)</f>
        <v>#N/A</v>
      </c>
      <c r="H600" s="508" t="e">
        <f>VLOOKUP(E600,'Trimming log'!$F$5:$V$5000,4,FALSE)</f>
        <v>#N/A</v>
      </c>
      <c r="I600" s="65" t="e">
        <f>VLOOKUP(E600,'Trimming log'!$F$5:$V$5000,5,FALSE)</f>
        <v>#N/A</v>
      </c>
      <c r="J600" s="65" t="e">
        <f>VLOOKUP(E600,'Trimming log'!$F$5:$V$5000,6,FALSE)</f>
        <v>#N/A</v>
      </c>
      <c r="K600" s="65" t="e">
        <f>VLOOKUP(E600,'Trimming log'!$F$5:$V$5000,7,FALSE)</f>
        <v>#N/A</v>
      </c>
      <c r="L600" s="65" t="e">
        <f>VLOOKUP(E600,'Trimming log'!$F$5:$V$5000,8,FALSE)</f>
        <v>#N/A</v>
      </c>
      <c r="M600" s="65" t="e">
        <f>VLOOKUP(E600,'Trimming log'!$F$5:$V$5000,9,FALSE)</f>
        <v>#N/A</v>
      </c>
      <c r="N600" s="507" t="e">
        <f>VLOOKUP(E600,'Trimming log'!$F$5:$V$5000,10,FALSE)</f>
        <v>#N/A</v>
      </c>
      <c r="O600" s="65" t="e">
        <f>VLOOKUP(E600,'Trimming log'!$F$5:$V$5000,11,FALSE)</f>
        <v>#N/A</v>
      </c>
      <c r="P600" s="65" t="e">
        <f>VLOOKUP(E600,'Trimming log'!$F$5:$V$5000,12,FALSE)</f>
        <v>#N/A</v>
      </c>
      <c r="Q600" s="65" t="e">
        <f>VLOOKUP(E600,'Trimming log'!$F$5:$V$5000,13,FALSE)</f>
        <v>#N/A</v>
      </c>
      <c r="R600" s="65" t="e">
        <f>VLOOKUP(E600,'Trimming log'!$F$5:$V$5000,14,FALSE)</f>
        <v>#N/A</v>
      </c>
      <c r="S600" s="65" t="e">
        <f>VLOOKUP(E600,'Trimming log'!$F$5:$V$5000,15,FALSE)</f>
        <v>#N/A</v>
      </c>
      <c r="T600" s="65" t="e">
        <f t="shared" si="117"/>
        <v>#N/A</v>
      </c>
      <c r="U600" s="491" t="str">
        <f t="shared" si="118"/>
        <v/>
      </c>
      <c r="V600" s="74">
        <f t="shared" si="119"/>
        <v>0</v>
      </c>
      <c r="W600" s="134">
        <f t="shared" si="119"/>
        <v>0</v>
      </c>
      <c r="X600" s="134" t="e">
        <f>VLOOKUP(E600,'Trimming log'!$F$5:$Y$5000,19,FALSE)</f>
        <v>#N/A</v>
      </c>
      <c r="Y600" s="134" t="e">
        <f>VLOOKUP(E600,'Trimming log'!$F$5:$Y$5000,20,FALSE)</f>
        <v>#N/A</v>
      </c>
      <c r="Z600" s="135" t="e">
        <f t="shared" si="120"/>
        <v>#N/A</v>
      </c>
      <c r="AA600" s="135" t="e">
        <f t="shared" si="121"/>
        <v>#N/A</v>
      </c>
      <c r="AB600" s="136" t="e">
        <f t="shared" si="122"/>
        <v>#N/A</v>
      </c>
      <c r="AC600" s="136" t="e">
        <f t="shared" si="123"/>
        <v>#N/A</v>
      </c>
      <c r="AD600" s="136" t="e">
        <f t="shared" si="124"/>
        <v>#N/A</v>
      </c>
      <c r="AE600" s="136" t="e">
        <f t="shared" si="125"/>
        <v>#N/A</v>
      </c>
    </row>
    <row r="601" spans="1:31" ht="15" customHeight="1">
      <c r="A601" s="67" t="str">
        <f t="shared" si="115"/>
        <v/>
      </c>
      <c r="B601" s="65">
        <f t="shared" si="126"/>
        <v>578</v>
      </c>
      <c r="C601" s="68" t="str">
        <f t="shared" si="116"/>
        <v/>
      </c>
      <c r="D601" s="69"/>
      <c r="E601" s="66"/>
      <c r="F601" s="65" t="e">
        <f>VLOOKUP(E601,'Trimming log'!$F$5:$V$5000,2,FALSE)</f>
        <v>#N/A</v>
      </c>
      <c r="G601" s="65" t="e">
        <f>VLOOKUP(E601,'Trimming log'!$F$5:$V$5000,3,FALSE)</f>
        <v>#N/A</v>
      </c>
      <c r="H601" s="508" t="e">
        <f>VLOOKUP(E601,'Trimming log'!$F$5:$V$5000,4,FALSE)</f>
        <v>#N/A</v>
      </c>
      <c r="I601" s="65" t="e">
        <f>VLOOKUP(E601,'Trimming log'!$F$5:$V$5000,5,FALSE)</f>
        <v>#N/A</v>
      </c>
      <c r="J601" s="65" t="e">
        <f>VLOOKUP(E601,'Trimming log'!$F$5:$V$5000,6,FALSE)</f>
        <v>#N/A</v>
      </c>
      <c r="K601" s="65" t="e">
        <f>VLOOKUP(E601,'Trimming log'!$F$5:$V$5000,7,FALSE)</f>
        <v>#N/A</v>
      </c>
      <c r="L601" s="65" t="e">
        <f>VLOOKUP(E601,'Trimming log'!$F$5:$V$5000,8,FALSE)</f>
        <v>#N/A</v>
      </c>
      <c r="M601" s="65" t="e">
        <f>VLOOKUP(E601,'Trimming log'!$F$5:$V$5000,9,FALSE)</f>
        <v>#N/A</v>
      </c>
      <c r="N601" s="507" t="e">
        <f>VLOOKUP(E601,'Trimming log'!$F$5:$V$5000,10,FALSE)</f>
        <v>#N/A</v>
      </c>
      <c r="O601" s="65" t="e">
        <f>VLOOKUP(E601,'Trimming log'!$F$5:$V$5000,11,FALSE)</f>
        <v>#N/A</v>
      </c>
      <c r="P601" s="65" t="e">
        <f>VLOOKUP(E601,'Trimming log'!$F$5:$V$5000,12,FALSE)</f>
        <v>#N/A</v>
      </c>
      <c r="Q601" s="65" t="e">
        <f>VLOOKUP(E601,'Trimming log'!$F$5:$V$5000,13,FALSE)</f>
        <v>#N/A</v>
      </c>
      <c r="R601" s="65" t="e">
        <f>VLOOKUP(E601,'Trimming log'!$F$5:$V$5000,14,FALSE)</f>
        <v>#N/A</v>
      </c>
      <c r="S601" s="65" t="e">
        <f>VLOOKUP(E601,'Trimming log'!$F$5:$V$5000,15,FALSE)</f>
        <v>#N/A</v>
      </c>
      <c r="T601" s="65" t="e">
        <f t="shared" si="117"/>
        <v>#N/A</v>
      </c>
      <c r="U601" s="491" t="str">
        <f t="shared" si="118"/>
        <v/>
      </c>
      <c r="V601" s="74">
        <f t="shared" si="119"/>
        <v>0</v>
      </c>
      <c r="W601" s="134">
        <f t="shared" si="119"/>
        <v>0</v>
      </c>
      <c r="X601" s="134" t="e">
        <f>VLOOKUP(E601,'Trimming log'!$F$5:$Y$5000,19,FALSE)</f>
        <v>#N/A</v>
      </c>
      <c r="Y601" s="134" t="e">
        <f>VLOOKUP(E601,'Trimming log'!$F$5:$Y$5000,20,FALSE)</f>
        <v>#N/A</v>
      </c>
      <c r="Z601" s="135" t="e">
        <f t="shared" si="120"/>
        <v>#N/A</v>
      </c>
      <c r="AA601" s="135" t="e">
        <f t="shared" si="121"/>
        <v>#N/A</v>
      </c>
      <c r="AB601" s="136" t="e">
        <f t="shared" si="122"/>
        <v>#N/A</v>
      </c>
      <c r="AC601" s="136" t="e">
        <f t="shared" si="123"/>
        <v>#N/A</v>
      </c>
      <c r="AD601" s="136" t="e">
        <f t="shared" si="124"/>
        <v>#N/A</v>
      </c>
      <c r="AE601" s="136" t="e">
        <f t="shared" si="125"/>
        <v>#N/A</v>
      </c>
    </row>
    <row r="602" spans="1:31" ht="15" customHeight="1">
      <c r="A602" s="67" t="str">
        <f t="shared" si="115"/>
        <v/>
      </c>
      <c r="B602" s="65">
        <f t="shared" si="126"/>
        <v>579</v>
      </c>
      <c r="C602" s="68" t="str">
        <f t="shared" si="116"/>
        <v/>
      </c>
      <c r="D602" s="69"/>
      <c r="E602" s="66"/>
      <c r="F602" s="65" t="e">
        <f>VLOOKUP(E602,'Trimming log'!$F$5:$V$5000,2,FALSE)</f>
        <v>#N/A</v>
      </c>
      <c r="G602" s="65" t="e">
        <f>VLOOKUP(E602,'Trimming log'!$F$5:$V$5000,3,FALSE)</f>
        <v>#N/A</v>
      </c>
      <c r="H602" s="508" t="e">
        <f>VLOOKUP(E602,'Trimming log'!$F$5:$V$5000,4,FALSE)</f>
        <v>#N/A</v>
      </c>
      <c r="I602" s="65" t="e">
        <f>VLOOKUP(E602,'Trimming log'!$F$5:$V$5000,5,FALSE)</f>
        <v>#N/A</v>
      </c>
      <c r="J602" s="65" t="e">
        <f>VLOOKUP(E602,'Trimming log'!$F$5:$V$5000,6,FALSE)</f>
        <v>#N/A</v>
      </c>
      <c r="K602" s="65" t="e">
        <f>VLOOKUP(E602,'Trimming log'!$F$5:$V$5000,7,FALSE)</f>
        <v>#N/A</v>
      </c>
      <c r="L602" s="65" t="e">
        <f>VLOOKUP(E602,'Trimming log'!$F$5:$V$5000,8,FALSE)</f>
        <v>#N/A</v>
      </c>
      <c r="M602" s="65" t="e">
        <f>VLOOKUP(E602,'Trimming log'!$F$5:$V$5000,9,FALSE)</f>
        <v>#N/A</v>
      </c>
      <c r="N602" s="507" t="e">
        <f>VLOOKUP(E602,'Trimming log'!$F$5:$V$5000,10,FALSE)</f>
        <v>#N/A</v>
      </c>
      <c r="O602" s="65" t="e">
        <f>VLOOKUP(E602,'Trimming log'!$F$5:$V$5000,11,FALSE)</f>
        <v>#N/A</v>
      </c>
      <c r="P602" s="65" t="e">
        <f>VLOOKUP(E602,'Trimming log'!$F$5:$V$5000,12,FALSE)</f>
        <v>#N/A</v>
      </c>
      <c r="Q602" s="65" t="e">
        <f>VLOOKUP(E602,'Trimming log'!$F$5:$V$5000,13,FALSE)</f>
        <v>#N/A</v>
      </c>
      <c r="R602" s="65" t="e">
        <f>VLOOKUP(E602,'Trimming log'!$F$5:$V$5000,14,FALSE)</f>
        <v>#N/A</v>
      </c>
      <c r="S602" s="65" t="e">
        <f>VLOOKUP(E602,'Trimming log'!$F$5:$V$5000,15,FALSE)</f>
        <v>#N/A</v>
      </c>
      <c r="T602" s="65" t="e">
        <f t="shared" si="117"/>
        <v>#N/A</v>
      </c>
      <c r="U602" s="491" t="str">
        <f t="shared" si="118"/>
        <v/>
      </c>
      <c r="V602" s="74">
        <f t="shared" si="119"/>
        <v>0</v>
      </c>
      <c r="W602" s="134">
        <f t="shared" si="119"/>
        <v>0</v>
      </c>
      <c r="X602" s="134" t="e">
        <f>VLOOKUP(E602,'Trimming log'!$F$5:$Y$5000,19,FALSE)</f>
        <v>#N/A</v>
      </c>
      <c r="Y602" s="134" t="e">
        <f>VLOOKUP(E602,'Trimming log'!$F$5:$Y$5000,20,FALSE)</f>
        <v>#N/A</v>
      </c>
      <c r="Z602" s="135" t="e">
        <f t="shared" si="120"/>
        <v>#N/A</v>
      </c>
      <c r="AA602" s="135" t="e">
        <f t="shared" si="121"/>
        <v>#N/A</v>
      </c>
      <c r="AB602" s="136" t="e">
        <f t="shared" si="122"/>
        <v>#N/A</v>
      </c>
      <c r="AC602" s="136" t="e">
        <f t="shared" si="123"/>
        <v>#N/A</v>
      </c>
      <c r="AD602" s="136" t="e">
        <f t="shared" si="124"/>
        <v>#N/A</v>
      </c>
      <c r="AE602" s="136" t="e">
        <f t="shared" si="125"/>
        <v>#N/A</v>
      </c>
    </row>
    <row r="603" spans="1:31" ht="15" customHeight="1">
      <c r="A603" s="67" t="str">
        <f t="shared" si="115"/>
        <v/>
      </c>
      <c r="B603" s="65">
        <f t="shared" si="126"/>
        <v>580</v>
      </c>
      <c r="C603" s="68" t="str">
        <f t="shared" si="116"/>
        <v/>
      </c>
      <c r="D603" s="69"/>
      <c r="E603" s="66"/>
      <c r="F603" s="65" t="e">
        <f>VLOOKUP(E603,'Trimming log'!$F$5:$V$5000,2,FALSE)</f>
        <v>#N/A</v>
      </c>
      <c r="G603" s="65" t="e">
        <f>VLOOKUP(E603,'Trimming log'!$F$5:$V$5000,3,FALSE)</f>
        <v>#N/A</v>
      </c>
      <c r="H603" s="508" t="e">
        <f>VLOOKUP(E603,'Trimming log'!$F$5:$V$5000,4,FALSE)</f>
        <v>#N/A</v>
      </c>
      <c r="I603" s="65" t="e">
        <f>VLOOKUP(E603,'Trimming log'!$F$5:$V$5000,5,FALSE)</f>
        <v>#N/A</v>
      </c>
      <c r="J603" s="65" t="e">
        <f>VLOOKUP(E603,'Trimming log'!$F$5:$V$5000,6,FALSE)</f>
        <v>#N/A</v>
      </c>
      <c r="K603" s="65" t="e">
        <f>VLOOKUP(E603,'Trimming log'!$F$5:$V$5000,7,FALSE)</f>
        <v>#N/A</v>
      </c>
      <c r="L603" s="65" t="e">
        <f>VLOOKUP(E603,'Trimming log'!$F$5:$V$5000,8,FALSE)</f>
        <v>#N/A</v>
      </c>
      <c r="M603" s="65" t="e">
        <f>VLOOKUP(E603,'Trimming log'!$F$5:$V$5000,9,FALSE)</f>
        <v>#N/A</v>
      </c>
      <c r="N603" s="507" t="e">
        <f>VLOOKUP(E603,'Trimming log'!$F$5:$V$5000,10,FALSE)</f>
        <v>#N/A</v>
      </c>
      <c r="O603" s="65" t="e">
        <f>VLOOKUP(E603,'Trimming log'!$F$5:$V$5000,11,FALSE)</f>
        <v>#N/A</v>
      </c>
      <c r="P603" s="65" t="e">
        <f>VLOOKUP(E603,'Trimming log'!$F$5:$V$5000,12,FALSE)</f>
        <v>#N/A</v>
      </c>
      <c r="Q603" s="65" t="e">
        <f>VLOOKUP(E603,'Trimming log'!$F$5:$V$5000,13,FALSE)</f>
        <v>#N/A</v>
      </c>
      <c r="R603" s="65" t="e">
        <f>VLOOKUP(E603,'Trimming log'!$F$5:$V$5000,14,FALSE)</f>
        <v>#N/A</v>
      </c>
      <c r="S603" s="65" t="e">
        <f>VLOOKUP(E603,'Trimming log'!$F$5:$V$5000,15,FALSE)</f>
        <v>#N/A</v>
      </c>
      <c r="T603" s="65" t="e">
        <f t="shared" si="117"/>
        <v>#N/A</v>
      </c>
      <c r="U603" s="491" t="str">
        <f t="shared" si="118"/>
        <v/>
      </c>
      <c r="V603" s="74">
        <f t="shared" si="119"/>
        <v>0</v>
      </c>
      <c r="W603" s="134">
        <f t="shared" si="119"/>
        <v>0</v>
      </c>
      <c r="X603" s="134" t="e">
        <f>VLOOKUP(E603,'Trimming log'!$F$5:$Y$5000,19,FALSE)</f>
        <v>#N/A</v>
      </c>
      <c r="Y603" s="134" t="e">
        <f>VLOOKUP(E603,'Trimming log'!$F$5:$Y$5000,20,FALSE)</f>
        <v>#N/A</v>
      </c>
      <c r="Z603" s="135" t="e">
        <f t="shared" si="120"/>
        <v>#N/A</v>
      </c>
      <c r="AA603" s="135" t="e">
        <f t="shared" si="121"/>
        <v>#N/A</v>
      </c>
      <c r="AB603" s="136" t="e">
        <f t="shared" si="122"/>
        <v>#N/A</v>
      </c>
      <c r="AC603" s="136" t="e">
        <f t="shared" si="123"/>
        <v>#N/A</v>
      </c>
      <c r="AD603" s="136" t="e">
        <f t="shared" si="124"/>
        <v>#N/A</v>
      </c>
      <c r="AE603" s="136" t="e">
        <f t="shared" si="125"/>
        <v>#N/A</v>
      </c>
    </row>
    <row r="604" spans="1:31" ht="15" customHeight="1">
      <c r="A604" s="67" t="str">
        <f t="shared" si="115"/>
        <v/>
      </c>
      <c r="B604" s="65">
        <f t="shared" si="126"/>
        <v>581</v>
      </c>
      <c r="C604" s="68" t="str">
        <f t="shared" si="116"/>
        <v/>
      </c>
      <c r="D604" s="69"/>
      <c r="E604" s="66"/>
      <c r="F604" s="65" t="e">
        <f>VLOOKUP(E604,'Trimming log'!$F$5:$V$5000,2,FALSE)</f>
        <v>#N/A</v>
      </c>
      <c r="G604" s="65" t="e">
        <f>VLOOKUP(E604,'Trimming log'!$F$5:$V$5000,3,FALSE)</f>
        <v>#N/A</v>
      </c>
      <c r="H604" s="508" t="e">
        <f>VLOOKUP(E604,'Trimming log'!$F$5:$V$5000,4,FALSE)</f>
        <v>#N/A</v>
      </c>
      <c r="I604" s="65" t="e">
        <f>VLOOKUP(E604,'Trimming log'!$F$5:$V$5000,5,FALSE)</f>
        <v>#N/A</v>
      </c>
      <c r="J604" s="65" t="e">
        <f>VLOOKUP(E604,'Trimming log'!$F$5:$V$5000,6,FALSE)</f>
        <v>#N/A</v>
      </c>
      <c r="K604" s="65" t="e">
        <f>VLOOKUP(E604,'Trimming log'!$F$5:$V$5000,7,FALSE)</f>
        <v>#N/A</v>
      </c>
      <c r="L604" s="65" t="e">
        <f>VLOOKUP(E604,'Trimming log'!$F$5:$V$5000,8,FALSE)</f>
        <v>#N/A</v>
      </c>
      <c r="M604" s="65" t="e">
        <f>VLOOKUP(E604,'Trimming log'!$F$5:$V$5000,9,FALSE)</f>
        <v>#N/A</v>
      </c>
      <c r="N604" s="507" t="e">
        <f>VLOOKUP(E604,'Trimming log'!$F$5:$V$5000,10,FALSE)</f>
        <v>#N/A</v>
      </c>
      <c r="O604" s="65" t="e">
        <f>VLOOKUP(E604,'Trimming log'!$F$5:$V$5000,11,FALSE)</f>
        <v>#N/A</v>
      </c>
      <c r="P604" s="65" t="e">
        <f>VLOOKUP(E604,'Trimming log'!$F$5:$V$5000,12,FALSE)</f>
        <v>#N/A</v>
      </c>
      <c r="Q604" s="65" t="e">
        <f>VLOOKUP(E604,'Trimming log'!$F$5:$V$5000,13,FALSE)</f>
        <v>#N/A</v>
      </c>
      <c r="R604" s="65" t="e">
        <f>VLOOKUP(E604,'Trimming log'!$F$5:$V$5000,14,FALSE)</f>
        <v>#N/A</v>
      </c>
      <c r="S604" s="65" t="e">
        <f>VLOOKUP(E604,'Trimming log'!$F$5:$V$5000,15,FALSE)</f>
        <v>#N/A</v>
      </c>
      <c r="T604" s="65" t="e">
        <f t="shared" si="117"/>
        <v>#N/A</v>
      </c>
      <c r="U604" s="491" t="str">
        <f t="shared" si="118"/>
        <v/>
      </c>
      <c r="V604" s="74">
        <f t="shared" si="119"/>
        <v>0</v>
      </c>
      <c r="W604" s="134">
        <f t="shared" si="119"/>
        <v>0</v>
      </c>
      <c r="X604" s="134" t="e">
        <f>VLOOKUP(E604,'Trimming log'!$F$5:$Y$5000,19,FALSE)</f>
        <v>#N/A</v>
      </c>
      <c r="Y604" s="134" t="e">
        <f>VLOOKUP(E604,'Trimming log'!$F$5:$Y$5000,20,FALSE)</f>
        <v>#N/A</v>
      </c>
      <c r="Z604" s="135" t="e">
        <f t="shared" si="120"/>
        <v>#N/A</v>
      </c>
      <c r="AA604" s="135" t="e">
        <f t="shared" si="121"/>
        <v>#N/A</v>
      </c>
      <c r="AB604" s="136" t="e">
        <f t="shared" si="122"/>
        <v>#N/A</v>
      </c>
      <c r="AC604" s="136" t="e">
        <f t="shared" si="123"/>
        <v>#N/A</v>
      </c>
      <c r="AD604" s="136" t="e">
        <f t="shared" si="124"/>
        <v>#N/A</v>
      </c>
      <c r="AE604" s="136" t="e">
        <f t="shared" si="125"/>
        <v>#N/A</v>
      </c>
    </row>
    <row r="605" spans="1:31" ht="15" customHeight="1">
      <c r="A605" s="67" t="str">
        <f t="shared" si="115"/>
        <v/>
      </c>
      <c r="B605" s="65">
        <f t="shared" si="126"/>
        <v>582</v>
      </c>
      <c r="C605" s="68" t="str">
        <f t="shared" si="116"/>
        <v/>
      </c>
      <c r="D605" s="69"/>
      <c r="E605" s="66"/>
      <c r="F605" s="65" t="e">
        <f>VLOOKUP(E605,'Trimming log'!$F$5:$V$5000,2,FALSE)</f>
        <v>#N/A</v>
      </c>
      <c r="G605" s="65" t="e">
        <f>VLOOKUP(E605,'Trimming log'!$F$5:$V$5000,3,FALSE)</f>
        <v>#N/A</v>
      </c>
      <c r="H605" s="508" t="e">
        <f>VLOOKUP(E605,'Trimming log'!$F$5:$V$5000,4,FALSE)</f>
        <v>#N/A</v>
      </c>
      <c r="I605" s="65" t="e">
        <f>VLOOKUP(E605,'Trimming log'!$F$5:$V$5000,5,FALSE)</f>
        <v>#N/A</v>
      </c>
      <c r="J605" s="65" t="e">
        <f>VLOOKUP(E605,'Trimming log'!$F$5:$V$5000,6,FALSE)</f>
        <v>#N/A</v>
      </c>
      <c r="K605" s="65" t="e">
        <f>VLOOKUP(E605,'Trimming log'!$F$5:$V$5000,7,FALSE)</f>
        <v>#N/A</v>
      </c>
      <c r="L605" s="65" t="e">
        <f>VLOOKUP(E605,'Trimming log'!$F$5:$V$5000,8,FALSE)</f>
        <v>#N/A</v>
      </c>
      <c r="M605" s="65" t="e">
        <f>VLOOKUP(E605,'Trimming log'!$F$5:$V$5000,9,FALSE)</f>
        <v>#N/A</v>
      </c>
      <c r="N605" s="507" t="e">
        <f>VLOOKUP(E605,'Trimming log'!$F$5:$V$5000,10,FALSE)</f>
        <v>#N/A</v>
      </c>
      <c r="O605" s="65" t="e">
        <f>VLOOKUP(E605,'Trimming log'!$F$5:$V$5000,11,FALSE)</f>
        <v>#N/A</v>
      </c>
      <c r="P605" s="65" t="e">
        <f>VLOOKUP(E605,'Trimming log'!$F$5:$V$5000,12,FALSE)</f>
        <v>#N/A</v>
      </c>
      <c r="Q605" s="65" t="e">
        <f>VLOOKUP(E605,'Trimming log'!$F$5:$V$5000,13,FALSE)</f>
        <v>#N/A</v>
      </c>
      <c r="R605" s="65" t="e">
        <f>VLOOKUP(E605,'Trimming log'!$F$5:$V$5000,14,FALSE)</f>
        <v>#N/A</v>
      </c>
      <c r="S605" s="65" t="e">
        <f>VLOOKUP(E605,'Trimming log'!$F$5:$V$5000,15,FALSE)</f>
        <v>#N/A</v>
      </c>
      <c r="T605" s="65" t="e">
        <f t="shared" si="117"/>
        <v>#N/A</v>
      </c>
      <c r="U605" s="491" t="str">
        <f t="shared" si="118"/>
        <v/>
      </c>
      <c r="V605" s="74">
        <f t="shared" si="119"/>
        <v>0</v>
      </c>
      <c r="W605" s="134">
        <f t="shared" ref="W605:W652" si="127">E605</f>
        <v>0</v>
      </c>
      <c r="X605" s="134" t="e">
        <f>VLOOKUP(E605,'Trimming log'!$F$5:$Y$5000,19,FALSE)</f>
        <v>#N/A</v>
      </c>
      <c r="Y605" s="134" t="e">
        <f>VLOOKUP(E605,'Trimming log'!$F$5:$Y$5000,20,FALSE)</f>
        <v>#N/A</v>
      </c>
      <c r="Z605" s="135" t="e">
        <f t="shared" si="120"/>
        <v>#N/A</v>
      </c>
      <c r="AA605" s="135" t="e">
        <f t="shared" si="121"/>
        <v>#N/A</v>
      </c>
      <c r="AB605" s="136" t="e">
        <f t="shared" si="122"/>
        <v>#N/A</v>
      </c>
      <c r="AC605" s="136" t="e">
        <f t="shared" si="123"/>
        <v>#N/A</v>
      </c>
      <c r="AD605" s="136" t="e">
        <f t="shared" si="124"/>
        <v>#N/A</v>
      </c>
      <c r="AE605" s="136" t="e">
        <f t="shared" si="125"/>
        <v>#N/A</v>
      </c>
    </row>
    <row r="606" spans="1:31" ht="15" customHeight="1">
      <c r="A606" s="67" t="str">
        <f t="shared" si="115"/>
        <v/>
      </c>
      <c r="B606" s="65">
        <f t="shared" si="126"/>
        <v>583</v>
      </c>
      <c r="C606" s="68" t="str">
        <f t="shared" si="116"/>
        <v/>
      </c>
      <c r="D606" s="69"/>
      <c r="E606" s="66"/>
      <c r="F606" s="65" t="e">
        <f>VLOOKUP(E606,'Trimming log'!$F$5:$V$5000,2,FALSE)</f>
        <v>#N/A</v>
      </c>
      <c r="G606" s="65" t="e">
        <f>VLOOKUP(E606,'Trimming log'!$F$5:$V$5000,3,FALSE)</f>
        <v>#N/A</v>
      </c>
      <c r="H606" s="508" t="e">
        <f>VLOOKUP(E606,'Trimming log'!$F$5:$V$5000,4,FALSE)</f>
        <v>#N/A</v>
      </c>
      <c r="I606" s="65" t="e">
        <f>VLOOKUP(E606,'Trimming log'!$F$5:$V$5000,5,FALSE)</f>
        <v>#N/A</v>
      </c>
      <c r="J606" s="65" t="e">
        <f>VLOOKUP(E606,'Trimming log'!$F$5:$V$5000,6,FALSE)</f>
        <v>#N/A</v>
      </c>
      <c r="K606" s="65" t="e">
        <f>VLOOKUP(E606,'Trimming log'!$F$5:$V$5000,7,FALSE)</f>
        <v>#N/A</v>
      </c>
      <c r="L606" s="65" t="e">
        <f>VLOOKUP(E606,'Trimming log'!$F$5:$V$5000,8,FALSE)</f>
        <v>#N/A</v>
      </c>
      <c r="M606" s="65" t="e">
        <f>VLOOKUP(E606,'Trimming log'!$F$5:$V$5000,9,FALSE)</f>
        <v>#N/A</v>
      </c>
      <c r="N606" s="507" t="e">
        <f>VLOOKUP(E606,'Trimming log'!$F$5:$V$5000,10,FALSE)</f>
        <v>#N/A</v>
      </c>
      <c r="O606" s="65" t="e">
        <f>VLOOKUP(E606,'Trimming log'!$F$5:$V$5000,11,FALSE)</f>
        <v>#N/A</v>
      </c>
      <c r="P606" s="65" t="e">
        <f>VLOOKUP(E606,'Trimming log'!$F$5:$V$5000,12,FALSE)</f>
        <v>#N/A</v>
      </c>
      <c r="Q606" s="65" t="e">
        <f>VLOOKUP(E606,'Trimming log'!$F$5:$V$5000,13,FALSE)</f>
        <v>#N/A</v>
      </c>
      <c r="R606" s="65" t="e">
        <f>VLOOKUP(E606,'Trimming log'!$F$5:$V$5000,14,FALSE)</f>
        <v>#N/A</v>
      </c>
      <c r="S606" s="65" t="e">
        <f>VLOOKUP(E606,'Trimming log'!$F$5:$V$5000,15,FALSE)</f>
        <v>#N/A</v>
      </c>
      <c r="T606" s="65" t="e">
        <f t="shared" si="117"/>
        <v>#N/A</v>
      </c>
      <c r="U606" s="491" t="str">
        <f t="shared" si="118"/>
        <v/>
      </c>
      <c r="V606" s="74">
        <f t="shared" ref="V606:V652" si="128">D606</f>
        <v>0</v>
      </c>
      <c r="W606" s="134">
        <f t="shared" si="127"/>
        <v>0</v>
      </c>
      <c r="X606" s="134" t="e">
        <f>VLOOKUP(E606,'Trimming log'!$F$5:$Y$5000,19,FALSE)</f>
        <v>#N/A</v>
      </c>
      <c r="Y606" s="134" t="e">
        <f>VLOOKUP(E606,'Trimming log'!$F$5:$Y$5000,20,FALSE)</f>
        <v>#N/A</v>
      </c>
      <c r="Z606" s="135" t="e">
        <f t="shared" si="120"/>
        <v>#N/A</v>
      </c>
      <c r="AA606" s="135" t="e">
        <f t="shared" si="121"/>
        <v>#N/A</v>
      </c>
      <c r="AB606" s="136" t="e">
        <f t="shared" si="122"/>
        <v>#N/A</v>
      </c>
      <c r="AC606" s="136" t="e">
        <f t="shared" si="123"/>
        <v>#N/A</v>
      </c>
      <c r="AD606" s="136" t="e">
        <f t="shared" si="124"/>
        <v>#N/A</v>
      </c>
      <c r="AE606" s="136" t="e">
        <f t="shared" si="125"/>
        <v>#N/A</v>
      </c>
    </row>
    <row r="607" spans="1:31" ht="15" customHeight="1">
      <c r="A607" s="67" t="str">
        <f t="shared" si="115"/>
        <v/>
      </c>
      <c r="B607" s="65">
        <f t="shared" si="126"/>
        <v>584</v>
      </c>
      <c r="C607" s="68" t="str">
        <f t="shared" si="116"/>
        <v/>
      </c>
      <c r="D607" s="69"/>
      <c r="E607" s="66"/>
      <c r="F607" s="65" t="e">
        <f>VLOOKUP(E607,'Trimming log'!$F$5:$V$5000,2,FALSE)</f>
        <v>#N/A</v>
      </c>
      <c r="G607" s="65" t="e">
        <f>VLOOKUP(E607,'Trimming log'!$F$5:$V$5000,3,FALSE)</f>
        <v>#N/A</v>
      </c>
      <c r="H607" s="508" t="e">
        <f>VLOOKUP(E607,'Trimming log'!$F$5:$V$5000,4,FALSE)</f>
        <v>#N/A</v>
      </c>
      <c r="I607" s="65" t="e">
        <f>VLOOKUP(E607,'Trimming log'!$F$5:$V$5000,5,FALSE)</f>
        <v>#N/A</v>
      </c>
      <c r="J607" s="65" t="e">
        <f>VLOOKUP(E607,'Trimming log'!$F$5:$V$5000,6,FALSE)</f>
        <v>#N/A</v>
      </c>
      <c r="K607" s="65" t="e">
        <f>VLOOKUP(E607,'Trimming log'!$F$5:$V$5000,7,FALSE)</f>
        <v>#N/A</v>
      </c>
      <c r="L607" s="65" t="e">
        <f>VLOOKUP(E607,'Trimming log'!$F$5:$V$5000,8,FALSE)</f>
        <v>#N/A</v>
      </c>
      <c r="M607" s="65" t="e">
        <f>VLOOKUP(E607,'Trimming log'!$F$5:$V$5000,9,FALSE)</f>
        <v>#N/A</v>
      </c>
      <c r="N607" s="507" t="e">
        <f>VLOOKUP(E607,'Trimming log'!$F$5:$V$5000,10,FALSE)</f>
        <v>#N/A</v>
      </c>
      <c r="O607" s="65" t="e">
        <f>VLOOKUP(E607,'Trimming log'!$F$5:$V$5000,11,FALSE)</f>
        <v>#N/A</v>
      </c>
      <c r="P607" s="65" t="e">
        <f>VLOOKUP(E607,'Trimming log'!$F$5:$V$5000,12,FALSE)</f>
        <v>#N/A</v>
      </c>
      <c r="Q607" s="65" t="e">
        <f>VLOOKUP(E607,'Trimming log'!$F$5:$V$5000,13,FALSE)</f>
        <v>#N/A</v>
      </c>
      <c r="R607" s="65" t="e">
        <f>VLOOKUP(E607,'Trimming log'!$F$5:$V$5000,14,FALSE)</f>
        <v>#N/A</v>
      </c>
      <c r="S607" s="65" t="e">
        <f>VLOOKUP(E607,'Trimming log'!$F$5:$V$5000,15,FALSE)</f>
        <v>#N/A</v>
      </c>
      <c r="T607" s="65" t="e">
        <f t="shared" si="117"/>
        <v>#N/A</v>
      </c>
      <c r="U607" s="491" t="str">
        <f t="shared" si="118"/>
        <v/>
      </c>
      <c r="V607" s="74">
        <f t="shared" si="128"/>
        <v>0</v>
      </c>
      <c r="W607" s="134">
        <f t="shared" si="127"/>
        <v>0</v>
      </c>
      <c r="X607" s="134" t="e">
        <f>VLOOKUP(E607,'Trimming log'!$F$5:$Y$5000,19,FALSE)</f>
        <v>#N/A</v>
      </c>
      <c r="Y607" s="134" t="e">
        <f>VLOOKUP(E607,'Trimming log'!$F$5:$Y$5000,20,FALSE)</f>
        <v>#N/A</v>
      </c>
      <c r="Z607" s="135" t="e">
        <f t="shared" si="120"/>
        <v>#N/A</v>
      </c>
      <c r="AA607" s="135" t="e">
        <f t="shared" si="121"/>
        <v>#N/A</v>
      </c>
      <c r="AB607" s="136" t="e">
        <f t="shared" si="122"/>
        <v>#N/A</v>
      </c>
      <c r="AC607" s="136" t="e">
        <f t="shared" si="123"/>
        <v>#N/A</v>
      </c>
      <c r="AD607" s="136" t="e">
        <f t="shared" si="124"/>
        <v>#N/A</v>
      </c>
      <c r="AE607" s="136" t="e">
        <f t="shared" si="125"/>
        <v>#N/A</v>
      </c>
    </row>
    <row r="608" spans="1:31" ht="15" customHeight="1">
      <c r="A608" s="67" t="str">
        <f t="shared" si="115"/>
        <v/>
      </c>
      <c r="B608" s="65">
        <f t="shared" si="126"/>
        <v>585</v>
      </c>
      <c r="C608" s="68" t="str">
        <f t="shared" si="116"/>
        <v/>
      </c>
      <c r="D608" s="69"/>
      <c r="E608" s="66"/>
      <c r="F608" s="65" t="e">
        <f>VLOOKUP(E608,'Trimming log'!$F$5:$V$5000,2,FALSE)</f>
        <v>#N/A</v>
      </c>
      <c r="G608" s="65" t="e">
        <f>VLOOKUP(E608,'Trimming log'!$F$5:$V$5000,3,FALSE)</f>
        <v>#N/A</v>
      </c>
      <c r="H608" s="508" t="e">
        <f>VLOOKUP(E608,'Trimming log'!$F$5:$V$5000,4,FALSE)</f>
        <v>#N/A</v>
      </c>
      <c r="I608" s="65" t="e">
        <f>VLOOKUP(E608,'Trimming log'!$F$5:$V$5000,5,FALSE)</f>
        <v>#N/A</v>
      </c>
      <c r="J608" s="65" t="e">
        <f>VLOOKUP(E608,'Trimming log'!$F$5:$V$5000,6,FALSE)</f>
        <v>#N/A</v>
      </c>
      <c r="K608" s="65" t="e">
        <f>VLOOKUP(E608,'Trimming log'!$F$5:$V$5000,7,FALSE)</f>
        <v>#N/A</v>
      </c>
      <c r="L608" s="65" t="e">
        <f>VLOOKUP(E608,'Trimming log'!$F$5:$V$5000,8,FALSE)</f>
        <v>#N/A</v>
      </c>
      <c r="M608" s="65" t="e">
        <f>VLOOKUP(E608,'Trimming log'!$F$5:$V$5000,9,FALSE)</f>
        <v>#N/A</v>
      </c>
      <c r="N608" s="507" t="e">
        <f>VLOOKUP(E608,'Trimming log'!$F$5:$V$5000,10,FALSE)</f>
        <v>#N/A</v>
      </c>
      <c r="O608" s="65" t="e">
        <f>VLOOKUP(E608,'Trimming log'!$F$5:$V$5000,11,FALSE)</f>
        <v>#N/A</v>
      </c>
      <c r="P608" s="65" t="e">
        <f>VLOOKUP(E608,'Trimming log'!$F$5:$V$5000,12,FALSE)</f>
        <v>#N/A</v>
      </c>
      <c r="Q608" s="65" t="e">
        <f>VLOOKUP(E608,'Trimming log'!$F$5:$V$5000,13,FALSE)</f>
        <v>#N/A</v>
      </c>
      <c r="R608" s="65" t="e">
        <f>VLOOKUP(E608,'Trimming log'!$F$5:$V$5000,14,FALSE)</f>
        <v>#N/A</v>
      </c>
      <c r="S608" s="65" t="e">
        <f>VLOOKUP(E608,'Trimming log'!$F$5:$V$5000,15,FALSE)</f>
        <v>#N/A</v>
      </c>
      <c r="T608" s="65" t="e">
        <f t="shared" si="117"/>
        <v>#N/A</v>
      </c>
      <c r="U608" s="491" t="str">
        <f t="shared" si="118"/>
        <v/>
      </c>
      <c r="V608" s="74">
        <f t="shared" si="128"/>
        <v>0</v>
      </c>
      <c r="W608" s="134">
        <f t="shared" si="127"/>
        <v>0</v>
      </c>
      <c r="X608" s="134" t="e">
        <f>VLOOKUP(E608,'Trimming log'!$F$5:$Y$5000,19,FALSE)</f>
        <v>#N/A</v>
      </c>
      <c r="Y608" s="134" t="e">
        <f>VLOOKUP(E608,'Trimming log'!$F$5:$Y$5000,20,FALSE)</f>
        <v>#N/A</v>
      </c>
      <c r="Z608" s="135" t="e">
        <f t="shared" si="120"/>
        <v>#N/A</v>
      </c>
      <c r="AA608" s="135" t="e">
        <f t="shared" si="121"/>
        <v>#N/A</v>
      </c>
      <c r="AB608" s="136" t="e">
        <f t="shared" si="122"/>
        <v>#N/A</v>
      </c>
      <c r="AC608" s="136" t="e">
        <f t="shared" si="123"/>
        <v>#N/A</v>
      </c>
      <c r="AD608" s="136" t="e">
        <f t="shared" si="124"/>
        <v>#N/A</v>
      </c>
      <c r="AE608" s="136" t="e">
        <f t="shared" si="125"/>
        <v>#N/A</v>
      </c>
    </row>
    <row r="609" spans="1:31" ht="15" customHeight="1">
      <c r="A609" s="67" t="str">
        <f t="shared" si="115"/>
        <v/>
      </c>
      <c r="B609" s="65">
        <f t="shared" si="126"/>
        <v>586</v>
      </c>
      <c r="C609" s="68" t="str">
        <f t="shared" si="116"/>
        <v/>
      </c>
      <c r="D609" s="69"/>
      <c r="E609" s="66"/>
      <c r="F609" s="65" t="e">
        <f>VLOOKUP(E609,'Trimming log'!$F$5:$V$5000,2,FALSE)</f>
        <v>#N/A</v>
      </c>
      <c r="G609" s="65" t="e">
        <f>VLOOKUP(E609,'Trimming log'!$F$5:$V$5000,3,FALSE)</f>
        <v>#N/A</v>
      </c>
      <c r="H609" s="508" t="e">
        <f>VLOOKUP(E609,'Trimming log'!$F$5:$V$5000,4,FALSE)</f>
        <v>#N/A</v>
      </c>
      <c r="I609" s="65" t="e">
        <f>VLOOKUP(E609,'Trimming log'!$F$5:$V$5000,5,FALSE)</f>
        <v>#N/A</v>
      </c>
      <c r="J609" s="65" t="e">
        <f>VLOOKUP(E609,'Trimming log'!$F$5:$V$5000,6,FALSE)</f>
        <v>#N/A</v>
      </c>
      <c r="K609" s="65" t="e">
        <f>VLOOKUP(E609,'Trimming log'!$F$5:$V$5000,7,FALSE)</f>
        <v>#N/A</v>
      </c>
      <c r="L609" s="65" t="e">
        <f>VLOOKUP(E609,'Trimming log'!$F$5:$V$5000,8,FALSE)</f>
        <v>#N/A</v>
      </c>
      <c r="M609" s="65" t="e">
        <f>VLOOKUP(E609,'Trimming log'!$F$5:$V$5000,9,FALSE)</f>
        <v>#N/A</v>
      </c>
      <c r="N609" s="507" t="e">
        <f>VLOOKUP(E609,'Trimming log'!$F$5:$V$5000,10,FALSE)</f>
        <v>#N/A</v>
      </c>
      <c r="O609" s="65" t="e">
        <f>VLOOKUP(E609,'Trimming log'!$F$5:$V$5000,11,FALSE)</f>
        <v>#N/A</v>
      </c>
      <c r="P609" s="65" t="e">
        <f>VLOOKUP(E609,'Trimming log'!$F$5:$V$5000,12,FALSE)</f>
        <v>#N/A</v>
      </c>
      <c r="Q609" s="65" t="e">
        <f>VLOOKUP(E609,'Trimming log'!$F$5:$V$5000,13,FALSE)</f>
        <v>#N/A</v>
      </c>
      <c r="R609" s="65" t="e">
        <f>VLOOKUP(E609,'Trimming log'!$F$5:$V$5000,14,FALSE)</f>
        <v>#N/A</v>
      </c>
      <c r="S609" s="65" t="e">
        <f>VLOOKUP(E609,'Trimming log'!$F$5:$V$5000,15,FALSE)</f>
        <v>#N/A</v>
      </c>
      <c r="T609" s="65" t="e">
        <f t="shared" si="117"/>
        <v>#N/A</v>
      </c>
      <c r="U609" s="491" t="str">
        <f t="shared" si="118"/>
        <v/>
      </c>
      <c r="V609" s="74">
        <f t="shared" si="128"/>
        <v>0</v>
      </c>
      <c r="W609" s="134">
        <f t="shared" si="127"/>
        <v>0</v>
      </c>
      <c r="X609" s="134" t="e">
        <f>VLOOKUP(E609,'Trimming log'!$F$5:$Y$5000,19,FALSE)</f>
        <v>#N/A</v>
      </c>
      <c r="Y609" s="134" t="e">
        <f>VLOOKUP(E609,'Trimming log'!$F$5:$Y$5000,20,FALSE)</f>
        <v>#N/A</v>
      </c>
      <c r="Z609" s="135" t="e">
        <f t="shared" si="120"/>
        <v>#N/A</v>
      </c>
      <c r="AA609" s="135" t="e">
        <f t="shared" si="121"/>
        <v>#N/A</v>
      </c>
      <c r="AB609" s="136" t="e">
        <f t="shared" si="122"/>
        <v>#N/A</v>
      </c>
      <c r="AC609" s="136" t="e">
        <f t="shared" si="123"/>
        <v>#N/A</v>
      </c>
      <c r="AD609" s="136" t="e">
        <f t="shared" si="124"/>
        <v>#N/A</v>
      </c>
      <c r="AE609" s="136" t="e">
        <f t="shared" si="125"/>
        <v>#N/A</v>
      </c>
    </row>
    <row r="610" spans="1:31" ht="15" customHeight="1">
      <c r="A610" s="67" t="str">
        <f t="shared" si="115"/>
        <v/>
      </c>
      <c r="B610" s="65">
        <f t="shared" si="126"/>
        <v>587</v>
      </c>
      <c r="C610" s="68" t="str">
        <f t="shared" si="116"/>
        <v/>
      </c>
      <c r="D610" s="69"/>
      <c r="E610" s="66"/>
      <c r="F610" s="65" t="e">
        <f>VLOOKUP(E610,'Trimming log'!$F$5:$V$5000,2,FALSE)</f>
        <v>#N/A</v>
      </c>
      <c r="G610" s="65" t="e">
        <f>VLOOKUP(E610,'Trimming log'!$F$5:$V$5000,3,FALSE)</f>
        <v>#N/A</v>
      </c>
      <c r="H610" s="508" t="e">
        <f>VLOOKUP(E610,'Trimming log'!$F$5:$V$5000,4,FALSE)</f>
        <v>#N/A</v>
      </c>
      <c r="I610" s="65" t="e">
        <f>VLOOKUP(E610,'Trimming log'!$F$5:$V$5000,5,FALSE)</f>
        <v>#N/A</v>
      </c>
      <c r="J610" s="65" t="e">
        <f>VLOOKUP(E610,'Trimming log'!$F$5:$V$5000,6,FALSE)</f>
        <v>#N/A</v>
      </c>
      <c r="K610" s="65" t="e">
        <f>VLOOKUP(E610,'Trimming log'!$F$5:$V$5000,7,FALSE)</f>
        <v>#N/A</v>
      </c>
      <c r="L610" s="65" t="e">
        <f>VLOOKUP(E610,'Trimming log'!$F$5:$V$5000,8,FALSE)</f>
        <v>#N/A</v>
      </c>
      <c r="M610" s="65" t="e">
        <f>VLOOKUP(E610,'Trimming log'!$F$5:$V$5000,9,FALSE)</f>
        <v>#N/A</v>
      </c>
      <c r="N610" s="507" t="e">
        <f>VLOOKUP(E610,'Trimming log'!$F$5:$V$5000,10,FALSE)</f>
        <v>#N/A</v>
      </c>
      <c r="O610" s="65" t="e">
        <f>VLOOKUP(E610,'Trimming log'!$F$5:$V$5000,11,FALSE)</f>
        <v>#N/A</v>
      </c>
      <c r="P610" s="65" t="e">
        <f>VLOOKUP(E610,'Trimming log'!$F$5:$V$5000,12,FALSE)</f>
        <v>#N/A</v>
      </c>
      <c r="Q610" s="65" t="e">
        <f>VLOOKUP(E610,'Trimming log'!$F$5:$V$5000,13,FALSE)</f>
        <v>#N/A</v>
      </c>
      <c r="R610" s="65" t="e">
        <f>VLOOKUP(E610,'Trimming log'!$F$5:$V$5000,14,FALSE)</f>
        <v>#N/A</v>
      </c>
      <c r="S610" s="65" t="e">
        <f>VLOOKUP(E610,'Trimming log'!$F$5:$V$5000,15,FALSE)</f>
        <v>#N/A</v>
      </c>
      <c r="T610" s="65" t="e">
        <f t="shared" si="117"/>
        <v>#N/A</v>
      </c>
      <c r="U610" s="491" t="str">
        <f t="shared" si="118"/>
        <v/>
      </c>
      <c r="V610" s="74">
        <f t="shared" si="128"/>
        <v>0</v>
      </c>
      <c r="W610" s="134">
        <f t="shared" si="127"/>
        <v>0</v>
      </c>
      <c r="X610" s="134" t="e">
        <f>VLOOKUP(E610,'Trimming log'!$F$5:$Y$5000,19,FALSE)</f>
        <v>#N/A</v>
      </c>
      <c r="Y610" s="134" t="e">
        <f>VLOOKUP(E610,'Trimming log'!$F$5:$Y$5000,20,FALSE)</f>
        <v>#N/A</v>
      </c>
      <c r="Z610" s="135" t="e">
        <f t="shared" si="120"/>
        <v>#N/A</v>
      </c>
      <c r="AA610" s="135" t="e">
        <f t="shared" si="121"/>
        <v>#N/A</v>
      </c>
      <c r="AB610" s="136" t="e">
        <f t="shared" si="122"/>
        <v>#N/A</v>
      </c>
      <c r="AC610" s="136" t="e">
        <f t="shared" si="123"/>
        <v>#N/A</v>
      </c>
      <c r="AD610" s="136" t="e">
        <f t="shared" si="124"/>
        <v>#N/A</v>
      </c>
      <c r="AE610" s="136" t="e">
        <f t="shared" si="125"/>
        <v>#N/A</v>
      </c>
    </row>
    <row r="611" spans="1:31" ht="15" customHeight="1">
      <c r="A611" s="67" t="str">
        <f t="shared" si="115"/>
        <v/>
      </c>
      <c r="B611" s="65">
        <f t="shared" si="126"/>
        <v>588</v>
      </c>
      <c r="C611" s="68" t="str">
        <f t="shared" si="116"/>
        <v/>
      </c>
      <c r="D611" s="69"/>
      <c r="E611" s="66"/>
      <c r="F611" s="65" t="e">
        <f>VLOOKUP(E611,'Trimming log'!$F$5:$V$5000,2,FALSE)</f>
        <v>#N/A</v>
      </c>
      <c r="G611" s="65" t="e">
        <f>VLOOKUP(E611,'Trimming log'!$F$5:$V$5000,3,FALSE)</f>
        <v>#N/A</v>
      </c>
      <c r="H611" s="508" t="e">
        <f>VLOOKUP(E611,'Trimming log'!$F$5:$V$5000,4,FALSE)</f>
        <v>#N/A</v>
      </c>
      <c r="I611" s="65" t="e">
        <f>VLOOKUP(E611,'Trimming log'!$F$5:$V$5000,5,FALSE)</f>
        <v>#N/A</v>
      </c>
      <c r="J611" s="65" t="e">
        <f>VLOOKUP(E611,'Trimming log'!$F$5:$V$5000,6,FALSE)</f>
        <v>#N/A</v>
      </c>
      <c r="K611" s="65" t="e">
        <f>VLOOKUP(E611,'Trimming log'!$F$5:$V$5000,7,FALSE)</f>
        <v>#N/A</v>
      </c>
      <c r="L611" s="65" t="e">
        <f>VLOOKUP(E611,'Trimming log'!$F$5:$V$5000,8,FALSE)</f>
        <v>#N/A</v>
      </c>
      <c r="M611" s="65" t="e">
        <f>VLOOKUP(E611,'Trimming log'!$F$5:$V$5000,9,FALSE)</f>
        <v>#N/A</v>
      </c>
      <c r="N611" s="507" t="e">
        <f>VLOOKUP(E611,'Trimming log'!$F$5:$V$5000,10,FALSE)</f>
        <v>#N/A</v>
      </c>
      <c r="O611" s="65" t="e">
        <f>VLOOKUP(E611,'Trimming log'!$F$5:$V$5000,11,FALSE)</f>
        <v>#N/A</v>
      </c>
      <c r="P611" s="65" t="e">
        <f>VLOOKUP(E611,'Trimming log'!$F$5:$V$5000,12,FALSE)</f>
        <v>#N/A</v>
      </c>
      <c r="Q611" s="65" t="e">
        <f>VLOOKUP(E611,'Trimming log'!$F$5:$V$5000,13,FALSE)</f>
        <v>#N/A</v>
      </c>
      <c r="R611" s="65" t="e">
        <f>VLOOKUP(E611,'Trimming log'!$F$5:$V$5000,14,FALSE)</f>
        <v>#N/A</v>
      </c>
      <c r="S611" s="65" t="e">
        <f>VLOOKUP(E611,'Trimming log'!$F$5:$V$5000,15,FALSE)</f>
        <v>#N/A</v>
      </c>
      <c r="T611" s="65" t="e">
        <f t="shared" si="117"/>
        <v>#N/A</v>
      </c>
      <c r="U611" s="491" t="str">
        <f t="shared" si="118"/>
        <v/>
      </c>
      <c r="V611" s="74">
        <f t="shared" si="128"/>
        <v>0</v>
      </c>
      <c r="W611" s="134">
        <f t="shared" si="127"/>
        <v>0</v>
      </c>
      <c r="X611" s="134" t="e">
        <f>VLOOKUP(E611,'Trimming log'!$F$5:$Y$5000,19,FALSE)</f>
        <v>#N/A</v>
      </c>
      <c r="Y611" s="134" t="e">
        <f>VLOOKUP(E611,'Trimming log'!$F$5:$Y$5000,20,FALSE)</f>
        <v>#N/A</v>
      </c>
      <c r="Z611" s="135" t="e">
        <f t="shared" si="120"/>
        <v>#N/A</v>
      </c>
      <c r="AA611" s="135" t="e">
        <f t="shared" si="121"/>
        <v>#N/A</v>
      </c>
      <c r="AB611" s="136" t="e">
        <f t="shared" si="122"/>
        <v>#N/A</v>
      </c>
      <c r="AC611" s="136" t="e">
        <f t="shared" si="123"/>
        <v>#N/A</v>
      </c>
      <c r="AD611" s="136" t="e">
        <f t="shared" si="124"/>
        <v>#N/A</v>
      </c>
      <c r="AE611" s="136" t="e">
        <f t="shared" si="125"/>
        <v>#N/A</v>
      </c>
    </row>
    <row r="612" spans="1:31" ht="15" customHeight="1">
      <c r="A612" s="67" t="str">
        <f t="shared" si="115"/>
        <v/>
      </c>
      <c r="B612" s="65">
        <f t="shared" si="126"/>
        <v>589</v>
      </c>
      <c r="C612" s="68" t="str">
        <f t="shared" si="116"/>
        <v/>
      </c>
      <c r="D612" s="69"/>
      <c r="E612" s="66"/>
      <c r="F612" s="65" t="e">
        <f>VLOOKUP(E612,'Trimming log'!$F$5:$V$5000,2,FALSE)</f>
        <v>#N/A</v>
      </c>
      <c r="G612" s="65" t="e">
        <f>VLOOKUP(E612,'Trimming log'!$F$5:$V$5000,3,FALSE)</f>
        <v>#N/A</v>
      </c>
      <c r="H612" s="508" t="e">
        <f>VLOOKUP(E612,'Trimming log'!$F$5:$V$5000,4,FALSE)</f>
        <v>#N/A</v>
      </c>
      <c r="I612" s="65" t="e">
        <f>VLOOKUP(E612,'Trimming log'!$F$5:$V$5000,5,FALSE)</f>
        <v>#N/A</v>
      </c>
      <c r="J612" s="65" t="e">
        <f>VLOOKUP(E612,'Trimming log'!$F$5:$V$5000,6,FALSE)</f>
        <v>#N/A</v>
      </c>
      <c r="K612" s="65" t="e">
        <f>VLOOKUP(E612,'Trimming log'!$F$5:$V$5000,7,FALSE)</f>
        <v>#N/A</v>
      </c>
      <c r="L612" s="65" t="e">
        <f>VLOOKUP(E612,'Trimming log'!$F$5:$V$5000,8,FALSE)</f>
        <v>#N/A</v>
      </c>
      <c r="M612" s="65" t="e">
        <f>VLOOKUP(E612,'Trimming log'!$F$5:$V$5000,9,FALSE)</f>
        <v>#N/A</v>
      </c>
      <c r="N612" s="507" t="e">
        <f>VLOOKUP(E612,'Trimming log'!$F$5:$V$5000,10,FALSE)</f>
        <v>#N/A</v>
      </c>
      <c r="O612" s="65" t="e">
        <f>VLOOKUP(E612,'Trimming log'!$F$5:$V$5000,11,FALSE)</f>
        <v>#N/A</v>
      </c>
      <c r="P612" s="65" t="e">
        <f>VLOOKUP(E612,'Trimming log'!$F$5:$V$5000,12,FALSE)</f>
        <v>#N/A</v>
      </c>
      <c r="Q612" s="65" t="e">
        <f>VLOOKUP(E612,'Trimming log'!$F$5:$V$5000,13,FALSE)</f>
        <v>#N/A</v>
      </c>
      <c r="R612" s="65" t="e">
        <f>VLOOKUP(E612,'Trimming log'!$F$5:$V$5000,14,FALSE)</f>
        <v>#N/A</v>
      </c>
      <c r="S612" s="65" t="e">
        <f>VLOOKUP(E612,'Trimming log'!$F$5:$V$5000,15,FALSE)</f>
        <v>#N/A</v>
      </c>
      <c r="T612" s="65" t="e">
        <f t="shared" si="117"/>
        <v>#N/A</v>
      </c>
      <c r="U612" s="491" t="str">
        <f t="shared" si="118"/>
        <v/>
      </c>
      <c r="V612" s="74">
        <f t="shared" si="128"/>
        <v>0</v>
      </c>
      <c r="W612" s="134">
        <f t="shared" si="127"/>
        <v>0</v>
      </c>
      <c r="X612" s="134" t="e">
        <f>VLOOKUP(E612,'Trimming log'!$F$5:$Y$5000,19,FALSE)</f>
        <v>#N/A</v>
      </c>
      <c r="Y612" s="134" t="e">
        <f>VLOOKUP(E612,'Trimming log'!$F$5:$Y$5000,20,FALSE)</f>
        <v>#N/A</v>
      </c>
      <c r="Z612" s="135" t="e">
        <f t="shared" si="120"/>
        <v>#N/A</v>
      </c>
      <c r="AA612" s="135" t="e">
        <f t="shared" si="121"/>
        <v>#N/A</v>
      </c>
      <c r="AB612" s="136" t="e">
        <f t="shared" si="122"/>
        <v>#N/A</v>
      </c>
      <c r="AC612" s="136" t="e">
        <f t="shared" si="123"/>
        <v>#N/A</v>
      </c>
      <c r="AD612" s="136" t="e">
        <f t="shared" si="124"/>
        <v>#N/A</v>
      </c>
      <c r="AE612" s="136" t="e">
        <f t="shared" si="125"/>
        <v>#N/A</v>
      </c>
    </row>
    <row r="613" spans="1:31" ht="15" customHeight="1">
      <c r="A613" s="67" t="str">
        <f t="shared" si="115"/>
        <v/>
      </c>
      <c r="B613" s="65">
        <f t="shared" si="126"/>
        <v>590</v>
      </c>
      <c r="C613" s="68" t="str">
        <f t="shared" si="116"/>
        <v/>
      </c>
      <c r="D613" s="69"/>
      <c r="E613" s="66"/>
      <c r="F613" s="65" t="e">
        <f>VLOOKUP(E613,'Trimming log'!$F$5:$V$5000,2,FALSE)</f>
        <v>#N/A</v>
      </c>
      <c r="G613" s="65" t="e">
        <f>VLOOKUP(E613,'Trimming log'!$F$5:$V$5000,3,FALSE)</f>
        <v>#N/A</v>
      </c>
      <c r="H613" s="508" t="e">
        <f>VLOOKUP(E613,'Trimming log'!$F$5:$V$5000,4,FALSE)</f>
        <v>#N/A</v>
      </c>
      <c r="I613" s="65" t="e">
        <f>VLOOKUP(E613,'Trimming log'!$F$5:$V$5000,5,FALSE)</f>
        <v>#N/A</v>
      </c>
      <c r="J613" s="65" t="e">
        <f>VLOOKUP(E613,'Trimming log'!$F$5:$V$5000,6,FALSE)</f>
        <v>#N/A</v>
      </c>
      <c r="K613" s="65" t="e">
        <f>VLOOKUP(E613,'Trimming log'!$F$5:$V$5000,7,FALSE)</f>
        <v>#N/A</v>
      </c>
      <c r="L613" s="65" t="e">
        <f>VLOOKUP(E613,'Trimming log'!$F$5:$V$5000,8,FALSE)</f>
        <v>#N/A</v>
      </c>
      <c r="M613" s="65" t="e">
        <f>VLOOKUP(E613,'Trimming log'!$F$5:$V$5000,9,FALSE)</f>
        <v>#N/A</v>
      </c>
      <c r="N613" s="507" t="e">
        <f>VLOOKUP(E613,'Trimming log'!$F$5:$V$5000,10,FALSE)</f>
        <v>#N/A</v>
      </c>
      <c r="O613" s="65" t="e">
        <f>VLOOKUP(E613,'Trimming log'!$F$5:$V$5000,11,FALSE)</f>
        <v>#N/A</v>
      </c>
      <c r="P613" s="65" t="e">
        <f>VLOOKUP(E613,'Trimming log'!$F$5:$V$5000,12,FALSE)</f>
        <v>#N/A</v>
      </c>
      <c r="Q613" s="65" t="e">
        <f>VLOOKUP(E613,'Trimming log'!$F$5:$V$5000,13,FALSE)</f>
        <v>#N/A</v>
      </c>
      <c r="R613" s="65" t="e">
        <f>VLOOKUP(E613,'Trimming log'!$F$5:$V$5000,14,FALSE)</f>
        <v>#N/A</v>
      </c>
      <c r="S613" s="65" t="e">
        <f>VLOOKUP(E613,'Trimming log'!$F$5:$V$5000,15,FALSE)</f>
        <v>#N/A</v>
      </c>
      <c r="T613" s="65" t="e">
        <f t="shared" si="117"/>
        <v>#N/A</v>
      </c>
      <c r="U613" s="491" t="str">
        <f t="shared" si="118"/>
        <v/>
      </c>
      <c r="V613" s="74">
        <f t="shared" si="128"/>
        <v>0</v>
      </c>
      <c r="W613" s="134">
        <f t="shared" si="127"/>
        <v>0</v>
      </c>
      <c r="X613" s="134" t="e">
        <f>VLOOKUP(E613,'Trimming log'!$F$5:$Y$5000,19,FALSE)</f>
        <v>#N/A</v>
      </c>
      <c r="Y613" s="134" t="e">
        <f>VLOOKUP(E613,'Trimming log'!$F$5:$Y$5000,20,FALSE)</f>
        <v>#N/A</v>
      </c>
      <c r="Z613" s="135" t="e">
        <f t="shared" si="120"/>
        <v>#N/A</v>
      </c>
      <c r="AA613" s="135" t="e">
        <f t="shared" si="121"/>
        <v>#N/A</v>
      </c>
      <c r="AB613" s="136" t="e">
        <f t="shared" si="122"/>
        <v>#N/A</v>
      </c>
      <c r="AC613" s="136" t="e">
        <f t="shared" si="123"/>
        <v>#N/A</v>
      </c>
      <c r="AD613" s="136" t="e">
        <f t="shared" si="124"/>
        <v>#N/A</v>
      </c>
      <c r="AE613" s="136" t="e">
        <f t="shared" si="125"/>
        <v>#N/A</v>
      </c>
    </row>
    <row r="614" spans="1:31" ht="15" customHeight="1">
      <c r="A614" s="67" t="str">
        <f t="shared" si="115"/>
        <v/>
      </c>
      <c r="B614" s="65">
        <f t="shared" si="126"/>
        <v>591</v>
      </c>
      <c r="C614" s="68" t="str">
        <f t="shared" si="116"/>
        <v/>
      </c>
      <c r="D614" s="69"/>
      <c r="E614" s="66"/>
      <c r="F614" s="65" t="e">
        <f>VLOOKUP(E614,'Trimming log'!$F$5:$V$5000,2,FALSE)</f>
        <v>#N/A</v>
      </c>
      <c r="G614" s="65" t="e">
        <f>VLOOKUP(E614,'Trimming log'!$F$5:$V$5000,3,FALSE)</f>
        <v>#N/A</v>
      </c>
      <c r="H614" s="508" t="e">
        <f>VLOOKUP(E614,'Trimming log'!$F$5:$V$5000,4,FALSE)</f>
        <v>#N/A</v>
      </c>
      <c r="I614" s="65" t="e">
        <f>VLOOKUP(E614,'Trimming log'!$F$5:$V$5000,5,FALSE)</f>
        <v>#N/A</v>
      </c>
      <c r="J614" s="65" t="e">
        <f>VLOOKUP(E614,'Trimming log'!$F$5:$V$5000,6,FALSE)</f>
        <v>#N/A</v>
      </c>
      <c r="K614" s="65" t="e">
        <f>VLOOKUP(E614,'Trimming log'!$F$5:$V$5000,7,FALSE)</f>
        <v>#N/A</v>
      </c>
      <c r="L614" s="65" t="e">
        <f>VLOOKUP(E614,'Trimming log'!$F$5:$V$5000,8,FALSE)</f>
        <v>#N/A</v>
      </c>
      <c r="M614" s="65" t="e">
        <f>VLOOKUP(E614,'Trimming log'!$F$5:$V$5000,9,FALSE)</f>
        <v>#N/A</v>
      </c>
      <c r="N614" s="507" t="e">
        <f>VLOOKUP(E614,'Trimming log'!$F$5:$V$5000,10,FALSE)</f>
        <v>#N/A</v>
      </c>
      <c r="O614" s="65" t="e">
        <f>VLOOKUP(E614,'Trimming log'!$F$5:$V$5000,11,FALSE)</f>
        <v>#N/A</v>
      </c>
      <c r="P614" s="65" t="e">
        <f>VLOOKUP(E614,'Trimming log'!$F$5:$V$5000,12,FALSE)</f>
        <v>#N/A</v>
      </c>
      <c r="Q614" s="65" t="e">
        <f>VLOOKUP(E614,'Trimming log'!$F$5:$V$5000,13,FALSE)</f>
        <v>#N/A</v>
      </c>
      <c r="R614" s="65" t="e">
        <f>VLOOKUP(E614,'Trimming log'!$F$5:$V$5000,14,FALSE)</f>
        <v>#N/A</v>
      </c>
      <c r="S614" s="65" t="e">
        <f>VLOOKUP(E614,'Trimming log'!$F$5:$V$5000,15,FALSE)</f>
        <v>#N/A</v>
      </c>
      <c r="T614" s="65" t="e">
        <f t="shared" si="117"/>
        <v>#N/A</v>
      </c>
      <c r="U614" s="491" t="str">
        <f t="shared" si="118"/>
        <v/>
      </c>
      <c r="V614" s="74">
        <f t="shared" si="128"/>
        <v>0</v>
      </c>
      <c r="W614" s="134">
        <f t="shared" si="127"/>
        <v>0</v>
      </c>
      <c r="X614" s="134" t="e">
        <f>VLOOKUP(E614,'Trimming log'!$F$5:$Y$5000,19,FALSE)</f>
        <v>#N/A</v>
      </c>
      <c r="Y614" s="134" t="e">
        <f>VLOOKUP(E614,'Trimming log'!$F$5:$Y$5000,20,FALSE)</f>
        <v>#N/A</v>
      </c>
      <c r="Z614" s="135" t="e">
        <f t="shared" si="120"/>
        <v>#N/A</v>
      </c>
      <c r="AA614" s="135" t="e">
        <f t="shared" si="121"/>
        <v>#N/A</v>
      </c>
      <c r="AB614" s="136" t="e">
        <f t="shared" si="122"/>
        <v>#N/A</v>
      </c>
      <c r="AC614" s="136" t="e">
        <f t="shared" si="123"/>
        <v>#N/A</v>
      </c>
      <c r="AD614" s="136" t="e">
        <f t="shared" si="124"/>
        <v>#N/A</v>
      </c>
      <c r="AE614" s="136" t="e">
        <f t="shared" si="125"/>
        <v>#N/A</v>
      </c>
    </row>
    <row r="615" spans="1:31" ht="15" customHeight="1">
      <c r="A615" s="67" t="str">
        <f t="shared" si="115"/>
        <v/>
      </c>
      <c r="B615" s="65">
        <f t="shared" si="126"/>
        <v>592</v>
      </c>
      <c r="C615" s="68" t="str">
        <f t="shared" si="116"/>
        <v/>
      </c>
      <c r="D615" s="69"/>
      <c r="E615" s="66"/>
      <c r="F615" s="65" t="e">
        <f>VLOOKUP(E615,'Trimming log'!$F$5:$V$5000,2,FALSE)</f>
        <v>#N/A</v>
      </c>
      <c r="G615" s="65" t="e">
        <f>VLOOKUP(E615,'Trimming log'!$F$5:$V$5000,3,FALSE)</f>
        <v>#N/A</v>
      </c>
      <c r="H615" s="508" t="e">
        <f>VLOOKUP(E615,'Trimming log'!$F$5:$V$5000,4,FALSE)</f>
        <v>#N/A</v>
      </c>
      <c r="I615" s="65" t="e">
        <f>VLOOKUP(E615,'Trimming log'!$F$5:$V$5000,5,FALSE)</f>
        <v>#N/A</v>
      </c>
      <c r="J615" s="65" t="e">
        <f>VLOOKUP(E615,'Trimming log'!$F$5:$V$5000,6,FALSE)</f>
        <v>#N/A</v>
      </c>
      <c r="K615" s="65" t="e">
        <f>VLOOKUP(E615,'Trimming log'!$F$5:$V$5000,7,FALSE)</f>
        <v>#N/A</v>
      </c>
      <c r="L615" s="65" t="e">
        <f>VLOOKUP(E615,'Trimming log'!$F$5:$V$5000,8,FALSE)</f>
        <v>#N/A</v>
      </c>
      <c r="M615" s="65" t="e">
        <f>VLOOKUP(E615,'Trimming log'!$F$5:$V$5000,9,FALSE)</f>
        <v>#N/A</v>
      </c>
      <c r="N615" s="507" t="e">
        <f>VLOOKUP(E615,'Trimming log'!$F$5:$V$5000,10,FALSE)</f>
        <v>#N/A</v>
      </c>
      <c r="O615" s="65" t="e">
        <f>VLOOKUP(E615,'Trimming log'!$F$5:$V$5000,11,FALSE)</f>
        <v>#N/A</v>
      </c>
      <c r="P615" s="65" t="e">
        <f>VLOOKUP(E615,'Trimming log'!$F$5:$V$5000,12,FALSE)</f>
        <v>#N/A</v>
      </c>
      <c r="Q615" s="65" t="e">
        <f>VLOOKUP(E615,'Trimming log'!$F$5:$V$5000,13,FALSE)</f>
        <v>#N/A</v>
      </c>
      <c r="R615" s="65" t="e">
        <f>VLOOKUP(E615,'Trimming log'!$F$5:$V$5000,14,FALSE)</f>
        <v>#N/A</v>
      </c>
      <c r="S615" s="65" t="e">
        <f>VLOOKUP(E615,'Trimming log'!$F$5:$V$5000,15,FALSE)</f>
        <v>#N/A</v>
      </c>
      <c r="T615" s="65" t="e">
        <f t="shared" si="117"/>
        <v>#N/A</v>
      </c>
      <c r="U615" s="491" t="str">
        <f t="shared" si="118"/>
        <v/>
      </c>
      <c r="V615" s="74">
        <f t="shared" si="128"/>
        <v>0</v>
      </c>
      <c r="W615" s="134">
        <f t="shared" si="127"/>
        <v>0</v>
      </c>
      <c r="X615" s="134" t="e">
        <f>VLOOKUP(E615,'Trimming log'!$F$5:$Y$5000,19,FALSE)</f>
        <v>#N/A</v>
      </c>
      <c r="Y615" s="134" t="e">
        <f>VLOOKUP(E615,'Trimming log'!$F$5:$Y$5000,20,FALSE)</f>
        <v>#N/A</v>
      </c>
      <c r="Z615" s="135" t="e">
        <f t="shared" si="120"/>
        <v>#N/A</v>
      </c>
      <c r="AA615" s="135" t="e">
        <f t="shared" si="121"/>
        <v>#N/A</v>
      </c>
      <c r="AB615" s="136" t="e">
        <f t="shared" si="122"/>
        <v>#N/A</v>
      </c>
      <c r="AC615" s="136" t="e">
        <f t="shared" si="123"/>
        <v>#N/A</v>
      </c>
      <c r="AD615" s="136" t="e">
        <f t="shared" si="124"/>
        <v>#N/A</v>
      </c>
      <c r="AE615" s="136" t="e">
        <f t="shared" si="125"/>
        <v>#N/A</v>
      </c>
    </row>
    <row r="616" spans="1:31" ht="15" customHeight="1">
      <c r="A616" s="67" t="str">
        <f t="shared" si="115"/>
        <v/>
      </c>
      <c r="B616" s="65">
        <f t="shared" si="126"/>
        <v>593</v>
      </c>
      <c r="C616" s="68" t="str">
        <f t="shared" si="116"/>
        <v/>
      </c>
      <c r="D616" s="69"/>
      <c r="E616" s="66"/>
      <c r="F616" s="65" t="e">
        <f>VLOOKUP(E616,'Trimming log'!$F$5:$V$5000,2,FALSE)</f>
        <v>#N/A</v>
      </c>
      <c r="G616" s="65" t="e">
        <f>VLOOKUP(E616,'Trimming log'!$F$5:$V$5000,3,FALSE)</f>
        <v>#N/A</v>
      </c>
      <c r="H616" s="508" t="e">
        <f>VLOOKUP(E616,'Trimming log'!$F$5:$V$5000,4,FALSE)</f>
        <v>#N/A</v>
      </c>
      <c r="I616" s="65" t="e">
        <f>VLOOKUP(E616,'Trimming log'!$F$5:$V$5000,5,FALSE)</f>
        <v>#N/A</v>
      </c>
      <c r="J616" s="65" t="e">
        <f>VLOOKUP(E616,'Trimming log'!$F$5:$V$5000,6,FALSE)</f>
        <v>#N/A</v>
      </c>
      <c r="K616" s="65" t="e">
        <f>VLOOKUP(E616,'Trimming log'!$F$5:$V$5000,7,FALSE)</f>
        <v>#N/A</v>
      </c>
      <c r="L616" s="65" t="e">
        <f>VLOOKUP(E616,'Trimming log'!$F$5:$V$5000,8,FALSE)</f>
        <v>#N/A</v>
      </c>
      <c r="M616" s="65" t="e">
        <f>VLOOKUP(E616,'Trimming log'!$F$5:$V$5000,9,FALSE)</f>
        <v>#N/A</v>
      </c>
      <c r="N616" s="507" t="e">
        <f>VLOOKUP(E616,'Trimming log'!$F$5:$V$5000,10,FALSE)</f>
        <v>#N/A</v>
      </c>
      <c r="O616" s="65" t="e">
        <f>VLOOKUP(E616,'Trimming log'!$F$5:$V$5000,11,FALSE)</f>
        <v>#N/A</v>
      </c>
      <c r="P616" s="65" t="e">
        <f>VLOOKUP(E616,'Trimming log'!$F$5:$V$5000,12,FALSE)</f>
        <v>#N/A</v>
      </c>
      <c r="Q616" s="65" t="e">
        <f>VLOOKUP(E616,'Trimming log'!$F$5:$V$5000,13,FALSE)</f>
        <v>#N/A</v>
      </c>
      <c r="R616" s="65" t="e">
        <f>VLOOKUP(E616,'Trimming log'!$F$5:$V$5000,14,FALSE)</f>
        <v>#N/A</v>
      </c>
      <c r="S616" s="65" t="e">
        <f>VLOOKUP(E616,'Trimming log'!$F$5:$V$5000,15,FALSE)</f>
        <v>#N/A</v>
      </c>
      <c r="T616" s="65" t="e">
        <f t="shared" si="117"/>
        <v>#N/A</v>
      </c>
      <c r="U616" s="491" t="str">
        <f t="shared" si="118"/>
        <v/>
      </c>
      <c r="V616" s="74">
        <f t="shared" si="128"/>
        <v>0</v>
      </c>
      <c r="W616" s="134">
        <f t="shared" si="127"/>
        <v>0</v>
      </c>
      <c r="X616" s="134" t="e">
        <f>VLOOKUP(E616,'Trimming log'!$F$5:$Y$5000,19,FALSE)</f>
        <v>#N/A</v>
      </c>
      <c r="Y616" s="134" t="e">
        <f>VLOOKUP(E616,'Trimming log'!$F$5:$Y$5000,20,FALSE)</f>
        <v>#N/A</v>
      </c>
      <c r="Z616" s="135" t="e">
        <f t="shared" si="120"/>
        <v>#N/A</v>
      </c>
      <c r="AA616" s="135" t="e">
        <f t="shared" si="121"/>
        <v>#N/A</v>
      </c>
      <c r="AB616" s="136" t="e">
        <f t="shared" si="122"/>
        <v>#N/A</v>
      </c>
      <c r="AC616" s="136" t="e">
        <f t="shared" si="123"/>
        <v>#N/A</v>
      </c>
      <c r="AD616" s="136" t="e">
        <f t="shared" si="124"/>
        <v>#N/A</v>
      </c>
      <c r="AE616" s="136" t="e">
        <f t="shared" si="125"/>
        <v>#N/A</v>
      </c>
    </row>
    <row r="617" spans="1:31" ht="15" customHeight="1">
      <c r="A617" s="67" t="str">
        <f t="shared" si="115"/>
        <v/>
      </c>
      <c r="B617" s="65">
        <f t="shared" si="126"/>
        <v>594</v>
      </c>
      <c r="C617" s="68" t="str">
        <f t="shared" si="116"/>
        <v/>
      </c>
      <c r="D617" s="69"/>
      <c r="E617" s="66"/>
      <c r="F617" s="65" t="e">
        <f>VLOOKUP(E617,'Trimming log'!$F$5:$V$5000,2,FALSE)</f>
        <v>#N/A</v>
      </c>
      <c r="G617" s="65" t="e">
        <f>VLOOKUP(E617,'Trimming log'!$F$5:$V$5000,3,FALSE)</f>
        <v>#N/A</v>
      </c>
      <c r="H617" s="508" t="e">
        <f>VLOOKUP(E617,'Trimming log'!$F$5:$V$5000,4,FALSE)</f>
        <v>#N/A</v>
      </c>
      <c r="I617" s="65" t="e">
        <f>VLOOKUP(E617,'Trimming log'!$F$5:$V$5000,5,FALSE)</f>
        <v>#N/A</v>
      </c>
      <c r="J617" s="65" t="e">
        <f>VLOOKUP(E617,'Trimming log'!$F$5:$V$5000,6,FALSE)</f>
        <v>#N/A</v>
      </c>
      <c r="K617" s="65" t="e">
        <f>VLOOKUP(E617,'Trimming log'!$F$5:$V$5000,7,FALSE)</f>
        <v>#N/A</v>
      </c>
      <c r="L617" s="65" t="e">
        <f>VLOOKUP(E617,'Trimming log'!$F$5:$V$5000,8,FALSE)</f>
        <v>#N/A</v>
      </c>
      <c r="M617" s="65" t="e">
        <f>VLOOKUP(E617,'Trimming log'!$F$5:$V$5000,9,FALSE)</f>
        <v>#N/A</v>
      </c>
      <c r="N617" s="507" t="e">
        <f>VLOOKUP(E617,'Trimming log'!$F$5:$V$5000,10,FALSE)</f>
        <v>#N/A</v>
      </c>
      <c r="O617" s="65" t="e">
        <f>VLOOKUP(E617,'Trimming log'!$F$5:$V$5000,11,FALSE)</f>
        <v>#N/A</v>
      </c>
      <c r="P617" s="65" t="e">
        <f>VLOOKUP(E617,'Trimming log'!$F$5:$V$5000,12,FALSE)</f>
        <v>#N/A</v>
      </c>
      <c r="Q617" s="65" t="e">
        <f>VLOOKUP(E617,'Trimming log'!$F$5:$V$5000,13,FALSE)</f>
        <v>#N/A</v>
      </c>
      <c r="R617" s="65" t="e">
        <f>VLOOKUP(E617,'Trimming log'!$F$5:$V$5000,14,FALSE)</f>
        <v>#N/A</v>
      </c>
      <c r="S617" s="65" t="e">
        <f>VLOOKUP(E617,'Trimming log'!$F$5:$V$5000,15,FALSE)</f>
        <v>#N/A</v>
      </c>
      <c r="T617" s="65" t="e">
        <f t="shared" si="117"/>
        <v>#N/A</v>
      </c>
      <c r="U617" s="491" t="str">
        <f t="shared" si="118"/>
        <v/>
      </c>
      <c r="V617" s="74">
        <f t="shared" si="128"/>
        <v>0</v>
      </c>
      <c r="W617" s="134">
        <f t="shared" si="127"/>
        <v>0</v>
      </c>
      <c r="X617" s="134" t="e">
        <f>VLOOKUP(E617,'Trimming log'!$F$5:$Y$5000,19,FALSE)</f>
        <v>#N/A</v>
      </c>
      <c r="Y617" s="134" t="e">
        <f>VLOOKUP(E617,'Trimming log'!$F$5:$Y$5000,20,FALSE)</f>
        <v>#N/A</v>
      </c>
      <c r="Z617" s="135" t="e">
        <f t="shared" si="120"/>
        <v>#N/A</v>
      </c>
      <c r="AA617" s="135" t="e">
        <f t="shared" si="121"/>
        <v>#N/A</v>
      </c>
      <c r="AB617" s="136" t="e">
        <f t="shared" si="122"/>
        <v>#N/A</v>
      </c>
      <c r="AC617" s="136" t="e">
        <f t="shared" si="123"/>
        <v>#N/A</v>
      </c>
      <c r="AD617" s="136" t="e">
        <f t="shared" si="124"/>
        <v>#N/A</v>
      </c>
      <c r="AE617" s="136" t="e">
        <f t="shared" si="125"/>
        <v>#N/A</v>
      </c>
    </row>
    <row r="618" spans="1:31" ht="15" customHeight="1">
      <c r="A618" s="67" t="str">
        <f t="shared" si="115"/>
        <v/>
      </c>
      <c r="B618" s="65">
        <f t="shared" si="126"/>
        <v>595</v>
      </c>
      <c r="C618" s="68" t="str">
        <f t="shared" si="116"/>
        <v/>
      </c>
      <c r="D618" s="69"/>
      <c r="E618" s="66"/>
      <c r="F618" s="65" t="e">
        <f>VLOOKUP(E618,'Trimming log'!$F$5:$V$5000,2,FALSE)</f>
        <v>#N/A</v>
      </c>
      <c r="G618" s="65" t="e">
        <f>VLOOKUP(E618,'Trimming log'!$F$5:$V$5000,3,FALSE)</f>
        <v>#N/A</v>
      </c>
      <c r="H618" s="508" t="e">
        <f>VLOOKUP(E618,'Trimming log'!$F$5:$V$5000,4,FALSE)</f>
        <v>#N/A</v>
      </c>
      <c r="I618" s="65" t="e">
        <f>VLOOKUP(E618,'Trimming log'!$F$5:$V$5000,5,FALSE)</f>
        <v>#N/A</v>
      </c>
      <c r="J618" s="65" t="e">
        <f>VLOOKUP(E618,'Trimming log'!$F$5:$V$5000,6,FALSE)</f>
        <v>#N/A</v>
      </c>
      <c r="K618" s="65" t="e">
        <f>VLOOKUP(E618,'Trimming log'!$F$5:$V$5000,7,FALSE)</f>
        <v>#N/A</v>
      </c>
      <c r="L618" s="65" t="e">
        <f>VLOOKUP(E618,'Trimming log'!$F$5:$V$5000,8,FALSE)</f>
        <v>#N/A</v>
      </c>
      <c r="M618" s="65" t="e">
        <f>VLOOKUP(E618,'Trimming log'!$F$5:$V$5000,9,FALSE)</f>
        <v>#N/A</v>
      </c>
      <c r="N618" s="507" t="e">
        <f>VLOOKUP(E618,'Trimming log'!$F$5:$V$5000,10,FALSE)</f>
        <v>#N/A</v>
      </c>
      <c r="O618" s="65" t="e">
        <f>VLOOKUP(E618,'Trimming log'!$F$5:$V$5000,11,FALSE)</f>
        <v>#N/A</v>
      </c>
      <c r="P618" s="65" t="e">
        <f>VLOOKUP(E618,'Trimming log'!$F$5:$V$5000,12,FALSE)</f>
        <v>#N/A</v>
      </c>
      <c r="Q618" s="65" t="e">
        <f>VLOOKUP(E618,'Trimming log'!$F$5:$V$5000,13,FALSE)</f>
        <v>#N/A</v>
      </c>
      <c r="R618" s="65" t="e">
        <f>VLOOKUP(E618,'Trimming log'!$F$5:$V$5000,14,FALSE)</f>
        <v>#N/A</v>
      </c>
      <c r="S618" s="65" t="e">
        <f>VLOOKUP(E618,'Trimming log'!$F$5:$V$5000,15,FALSE)</f>
        <v>#N/A</v>
      </c>
      <c r="T618" s="65" t="e">
        <f t="shared" si="117"/>
        <v>#N/A</v>
      </c>
      <c r="U618" s="491" t="str">
        <f t="shared" si="118"/>
        <v/>
      </c>
      <c r="V618" s="74">
        <f t="shared" si="128"/>
        <v>0</v>
      </c>
      <c r="W618" s="134">
        <f t="shared" si="127"/>
        <v>0</v>
      </c>
      <c r="X618" s="134" t="e">
        <f>VLOOKUP(E618,'Trimming log'!$F$5:$Y$5000,19,FALSE)</f>
        <v>#N/A</v>
      </c>
      <c r="Y618" s="134" t="e">
        <f>VLOOKUP(E618,'Trimming log'!$F$5:$Y$5000,20,FALSE)</f>
        <v>#N/A</v>
      </c>
      <c r="Z618" s="135" t="e">
        <f t="shared" si="120"/>
        <v>#N/A</v>
      </c>
      <c r="AA618" s="135" t="e">
        <f t="shared" si="121"/>
        <v>#N/A</v>
      </c>
      <c r="AB618" s="136" t="e">
        <f t="shared" si="122"/>
        <v>#N/A</v>
      </c>
      <c r="AC618" s="136" t="e">
        <f t="shared" si="123"/>
        <v>#N/A</v>
      </c>
      <c r="AD618" s="136" t="e">
        <f t="shared" si="124"/>
        <v>#N/A</v>
      </c>
      <c r="AE618" s="136" t="e">
        <f t="shared" si="125"/>
        <v>#N/A</v>
      </c>
    </row>
    <row r="619" spans="1:31" ht="15" customHeight="1">
      <c r="A619" s="67" t="str">
        <f t="shared" si="115"/>
        <v/>
      </c>
      <c r="B619" s="65">
        <f t="shared" si="126"/>
        <v>596</v>
      </c>
      <c r="C619" s="68" t="str">
        <f t="shared" si="116"/>
        <v/>
      </c>
      <c r="D619" s="69"/>
      <c r="E619" s="66"/>
      <c r="F619" s="65" t="e">
        <f>VLOOKUP(E619,'Trimming log'!$F$5:$V$5000,2,FALSE)</f>
        <v>#N/A</v>
      </c>
      <c r="G619" s="65" t="e">
        <f>VLOOKUP(E619,'Trimming log'!$F$5:$V$5000,3,FALSE)</f>
        <v>#N/A</v>
      </c>
      <c r="H619" s="508" t="e">
        <f>VLOOKUP(E619,'Trimming log'!$F$5:$V$5000,4,FALSE)</f>
        <v>#N/A</v>
      </c>
      <c r="I619" s="65" t="e">
        <f>VLOOKUP(E619,'Trimming log'!$F$5:$V$5000,5,FALSE)</f>
        <v>#N/A</v>
      </c>
      <c r="J619" s="65" t="e">
        <f>VLOOKUP(E619,'Trimming log'!$F$5:$V$5000,6,FALSE)</f>
        <v>#N/A</v>
      </c>
      <c r="K619" s="65" t="e">
        <f>VLOOKUP(E619,'Trimming log'!$F$5:$V$5000,7,FALSE)</f>
        <v>#N/A</v>
      </c>
      <c r="L619" s="65" t="e">
        <f>VLOOKUP(E619,'Trimming log'!$F$5:$V$5000,8,FALSE)</f>
        <v>#N/A</v>
      </c>
      <c r="M619" s="65" t="e">
        <f>VLOOKUP(E619,'Trimming log'!$F$5:$V$5000,9,FALSE)</f>
        <v>#N/A</v>
      </c>
      <c r="N619" s="507" t="e">
        <f>VLOOKUP(E619,'Trimming log'!$F$5:$V$5000,10,FALSE)</f>
        <v>#N/A</v>
      </c>
      <c r="O619" s="65" t="e">
        <f>VLOOKUP(E619,'Trimming log'!$F$5:$V$5000,11,FALSE)</f>
        <v>#N/A</v>
      </c>
      <c r="P619" s="65" t="e">
        <f>VLOOKUP(E619,'Trimming log'!$F$5:$V$5000,12,FALSE)</f>
        <v>#N/A</v>
      </c>
      <c r="Q619" s="65" t="e">
        <f>VLOOKUP(E619,'Trimming log'!$F$5:$V$5000,13,FALSE)</f>
        <v>#N/A</v>
      </c>
      <c r="R619" s="65" t="e">
        <f>VLOOKUP(E619,'Trimming log'!$F$5:$V$5000,14,FALSE)</f>
        <v>#N/A</v>
      </c>
      <c r="S619" s="65" t="e">
        <f>VLOOKUP(E619,'Trimming log'!$F$5:$V$5000,15,FALSE)</f>
        <v>#N/A</v>
      </c>
      <c r="T619" s="65" t="e">
        <f t="shared" si="117"/>
        <v>#N/A</v>
      </c>
      <c r="U619" s="491" t="str">
        <f t="shared" si="118"/>
        <v/>
      </c>
      <c r="V619" s="74">
        <f t="shared" si="128"/>
        <v>0</v>
      </c>
      <c r="W619" s="134">
        <f t="shared" si="127"/>
        <v>0</v>
      </c>
      <c r="X619" s="134" t="e">
        <f>VLOOKUP(E619,'Trimming log'!$F$5:$Y$5000,19,FALSE)</f>
        <v>#N/A</v>
      </c>
      <c r="Y619" s="134" t="e">
        <f>VLOOKUP(E619,'Trimming log'!$F$5:$Y$5000,20,FALSE)</f>
        <v>#N/A</v>
      </c>
      <c r="Z619" s="135" t="e">
        <f t="shared" si="120"/>
        <v>#N/A</v>
      </c>
      <c r="AA619" s="135" t="e">
        <f t="shared" si="121"/>
        <v>#N/A</v>
      </c>
      <c r="AB619" s="136" t="e">
        <f t="shared" si="122"/>
        <v>#N/A</v>
      </c>
      <c r="AC619" s="136" t="e">
        <f t="shared" si="123"/>
        <v>#N/A</v>
      </c>
      <c r="AD619" s="136" t="e">
        <f t="shared" si="124"/>
        <v>#N/A</v>
      </c>
      <c r="AE619" s="136" t="e">
        <f t="shared" si="125"/>
        <v>#N/A</v>
      </c>
    </row>
    <row r="620" spans="1:31" ht="15" customHeight="1">
      <c r="A620" s="67" t="str">
        <f t="shared" si="115"/>
        <v/>
      </c>
      <c r="B620" s="65">
        <f t="shared" si="126"/>
        <v>597</v>
      </c>
      <c r="C620" s="68" t="str">
        <f t="shared" si="116"/>
        <v/>
      </c>
      <c r="D620" s="69"/>
      <c r="E620" s="66"/>
      <c r="F620" s="65" t="e">
        <f>VLOOKUP(E620,'Trimming log'!$F$5:$V$5000,2,FALSE)</f>
        <v>#N/A</v>
      </c>
      <c r="G620" s="65" t="e">
        <f>VLOOKUP(E620,'Trimming log'!$F$5:$V$5000,3,FALSE)</f>
        <v>#N/A</v>
      </c>
      <c r="H620" s="508" t="e">
        <f>VLOOKUP(E620,'Trimming log'!$F$5:$V$5000,4,FALSE)</f>
        <v>#N/A</v>
      </c>
      <c r="I620" s="65" t="e">
        <f>VLOOKUP(E620,'Trimming log'!$F$5:$V$5000,5,FALSE)</f>
        <v>#N/A</v>
      </c>
      <c r="J620" s="65" t="e">
        <f>VLOOKUP(E620,'Trimming log'!$F$5:$V$5000,6,FALSE)</f>
        <v>#N/A</v>
      </c>
      <c r="K620" s="65" t="e">
        <f>VLOOKUP(E620,'Trimming log'!$F$5:$V$5000,7,FALSE)</f>
        <v>#N/A</v>
      </c>
      <c r="L620" s="65" t="e">
        <f>VLOOKUP(E620,'Trimming log'!$F$5:$V$5000,8,FALSE)</f>
        <v>#N/A</v>
      </c>
      <c r="M620" s="65" t="e">
        <f>VLOOKUP(E620,'Trimming log'!$F$5:$V$5000,9,FALSE)</f>
        <v>#N/A</v>
      </c>
      <c r="N620" s="507" t="e">
        <f>VLOOKUP(E620,'Trimming log'!$F$5:$V$5000,10,FALSE)</f>
        <v>#N/A</v>
      </c>
      <c r="O620" s="65" t="e">
        <f>VLOOKUP(E620,'Trimming log'!$F$5:$V$5000,11,FALSE)</f>
        <v>#N/A</v>
      </c>
      <c r="P620" s="65" t="e">
        <f>VLOOKUP(E620,'Trimming log'!$F$5:$V$5000,12,FALSE)</f>
        <v>#N/A</v>
      </c>
      <c r="Q620" s="65" t="e">
        <f>VLOOKUP(E620,'Trimming log'!$F$5:$V$5000,13,FALSE)</f>
        <v>#N/A</v>
      </c>
      <c r="R620" s="65" t="e">
        <f>VLOOKUP(E620,'Trimming log'!$F$5:$V$5000,14,FALSE)</f>
        <v>#N/A</v>
      </c>
      <c r="S620" s="65" t="e">
        <f>VLOOKUP(E620,'Trimming log'!$F$5:$V$5000,15,FALSE)</f>
        <v>#N/A</v>
      </c>
      <c r="T620" s="65" t="e">
        <f t="shared" si="117"/>
        <v>#N/A</v>
      </c>
      <c r="U620" s="491" t="str">
        <f t="shared" si="118"/>
        <v/>
      </c>
      <c r="V620" s="74">
        <f t="shared" si="128"/>
        <v>0</v>
      </c>
      <c r="W620" s="134">
        <f t="shared" si="127"/>
        <v>0</v>
      </c>
      <c r="X620" s="134" t="e">
        <f>VLOOKUP(E620,'Trimming log'!$F$5:$Y$5000,19,FALSE)</f>
        <v>#N/A</v>
      </c>
      <c r="Y620" s="134" t="e">
        <f>VLOOKUP(E620,'Trimming log'!$F$5:$Y$5000,20,FALSE)</f>
        <v>#N/A</v>
      </c>
      <c r="Z620" s="135" t="e">
        <f t="shared" si="120"/>
        <v>#N/A</v>
      </c>
      <c r="AA620" s="135" t="e">
        <f t="shared" si="121"/>
        <v>#N/A</v>
      </c>
      <c r="AB620" s="136" t="e">
        <f t="shared" si="122"/>
        <v>#N/A</v>
      </c>
      <c r="AC620" s="136" t="e">
        <f t="shared" si="123"/>
        <v>#N/A</v>
      </c>
      <c r="AD620" s="136" t="e">
        <f t="shared" si="124"/>
        <v>#N/A</v>
      </c>
      <c r="AE620" s="136" t="e">
        <f t="shared" si="125"/>
        <v>#N/A</v>
      </c>
    </row>
    <row r="621" spans="1:31" ht="15" customHeight="1">
      <c r="A621" s="67" t="str">
        <f t="shared" si="115"/>
        <v/>
      </c>
      <c r="B621" s="65">
        <f t="shared" si="126"/>
        <v>598</v>
      </c>
      <c r="C621" s="68" t="str">
        <f t="shared" si="116"/>
        <v/>
      </c>
      <c r="D621" s="69"/>
      <c r="E621" s="66"/>
      <c r="F621" s="65" t="e">
        <f>VLOOKUP(E621,'Trimming log'!$F$5:$V$5000,2,FALSE)</f>
        <v>#N/A</v>
      </c>
      <c r="G621" s="65" t="e">
        <f>VLOOKUP(E621,'Trimming log'!$F$5:$V$5000,3,FALSE)</f>
        <v>#N/A</v>
      </c>
      <c r="H621" s="508" t="e">
        <f>VLOOKUP(E621,'Trimming log'!$F$5:$V$5000,4,FALSE)</f>
        <v>#N/A</v>
      </c>
      <c r="I621" s="65" t="e">
        <f>VLOOKUP(E621,'Trimming log'!$F$5:$V$5000,5,FALSE)</f>
        <v>#N/A</v>
      </c>
      <c r="J621" s="65" t="e">
        <f>VLOOKUP(E621,'Trimming log'!$F$5:$V$5000,6,FALSE)</f>
        <v>#N/A</v>
      </c>
      <c r="K621" s="65" t="e">
        <f>VLOOKUP(E621,'Trimming log'!$F$5:$V$5000,7,FALSE)</f>
        <v>#N/A</v>
      </c>
      <c r="L621" s="65" t="e">
        <f>VLOOKUP(E621,'Trimming log'!$F$5:$V$5000,8,FALSE)</f>
        <v>#N/A</v>
      </c>
      <c r="M621" s="65" t="e">
        <f>VLOOKUP(E621,'Trimming log'!$F$5:$V$5000,9,FALSE)</f>
        <v>#N/A</v>
      </c>
      <c r="N621" s="507" t="e">
        <f>VLOOKUP(E621,'Trimming log'!$F$5:$V$5000,10,FALSE)</f>
        <v>#N/A</v>
      </c>
      <c r="O621" s="65" t="e">
        <f>VLOOKUP(E621,'Trimming log'!$F$5:$V$5000,11,FALSE)</f>
        <v>#N/A</v>
      </c>
      <c r="P621" s="65" t="e">
        <f>VLOOKUP(E621,'Trimming log'!$F$5:$V$5000,12,FALSE)</f>
        <v>#N/A</v>
      </c>
      <c r="Q621" s="65" t="e">
        <f>VLOOKUP(E621,'Trimming log'!$F$5:$V$5000,13,FALSE)</f>
        <v>#N/A</v>
      </c>
      <c r="R621" s="65" t="e">
        <f>VLOOKUP(E621,'Trimming log'!$F$5:$V$5000,14,FALSE)</f>
        <v>#N/A</v>
      </c>
      <c r="S621" s="65" t="e">
        <f>VLOOKUP(E621,'Trimming log'!$F$5:$V$5000,15,FALSE)</f>
        <v>#N/A</v>
      </c>
      <c r="T621" s="65" t="e">
        <f t="shared" si="117"/>
        <v>#N/A</v>
      </c>
      <c r="U621" s="491" t="str">
        <f t="shared" si="118"/>
        <v/>
      </c>
      <c r="V621" s="74">
        <f t="shared" si="128"/>
        <v>0</v>
      </c>
      <c r="W621" s="134">
        <f t="shared" si="127"/>
        <v>0</v>
      </c>
      <c r="X621" s="134" t="e">
        <f>VLOOKUP(E621,'Trimming log'!$F$5:$Y$5000,19,FALSE)</f>
        <v>#N/A</v>
      </c>
      <c r="Y621" s="134" t="e">
        <f>VLOOKUP(E621,'Trimming log'!$F$5:$Y$5000,20,FALSE)</f>
        <v>#N/A</v>
      </c>
      <c r="Z621" s="135" t="e">
        <f t="shared" si="120"/>
        <v>#N/A</v>
      </c>
      <c r="AA621" s="135" t="e">
        <f t="shared" si="121"/>
        <v>#N/A</v>
      </c>
      <c r="AB621" s="136" t="e">
        <f t="shared" si="122"/>
        <v>#N/A</v>
      </c>
      <c r="AC621" s="136" t="e">
        <f t="shared" si="123"/>
        <v>#N/A</v>
      </c>
      <c r="AD621" s="136" t="e">
        <f t="shared" si="124"/>
        <v>#N/A</v>
      </c>
      <c r="AE621" s="136" t="e">
        <f t="shared" si="125"/>
        <v>#N/A</v>
      </c>
    </row>
    <row r="622" spans="1:31" ht="15" customHeight="1">
      <c r="A622" s="67" t="str">
        <f t="shared" si="115"/>
        <v/>
      </c>
      <c r="B622" s="65">
        <f t="shared" si="126"/>
        <v>599</v>
      </c>
      <c r="C622" s="68" t="str">
        <f t="shared" si="116"/>
        <v/>
      </c>
      <c r="D622" s="69"/>
      <c r="E622" s="66"/>
      <c r="F622" s="65" t="e">
        <f>VLOOKUP(E622,'Trimming log'!$F$5:$V$5000,2,FALSE)</f>
        <v>#N/A</v>
      </c>
      <c r="G622" s="65" t="e">
        <f>VLOOKUP(E622,'Trimming log'!$F$5:$V$5000,3,FALSE)</f>
        <v>#N/A</v>
      </c>
      <c r="H622" s="508" t="e">
        <f>VLOOKUP(E622,'Trimming log'!$F$5:$V$5000,4,FALSE)</f>
        <v>#N/A</v>
      </c>
      <c r="I622" s="65" t="e">
        <f>VLOOKUP(E622,'Trimming log'!$F$5:$V$5000,5,FALSE)</f>
        <v>#N/A</v>
      </c>
      <c r="J622" s="65" t="e">
        <f>VLOOKUP(E622,'Trimming log'!$F$5:$V$5000,6,FALSE)</f>
        <v>#N/A</v>
      </c>
      <c r="K622" s="65" t="e">
        <f>VLOOKUP(E622,'Trimming log'!$F$5:$V$5000,7,FALSE)</f>
        <v>#N/A</v>
      </c>
      <c r="L622" s="65" t="e">
        <f>VLOOKUP(E622,'Trimming log'!$F$5:$V$5000,8,FALSE)</f>
        <v>#N/A</v>
      </c>
      <c r="M622" s="65" t="e">
        <f>VLOOKUP(E622,'Trimming log'!$F$5:$V$5000,9,FALSE)</f>
        <v>#N/A</v>
      </c>
      <c r="N622" s="507" t="e">
        <f>VLOOKUP(E622,'Trimming log'!$F$5:$V$5000,10,FALSE)</f>
        <v>#N/A</v>
      </c>
      <c r="O622" s="65" t="e">
        <f>VLOOKUP(E622,'Trimming log'!$F$5:$V$5000,11,FALSE)</f>
        <v>#N/A</v>
      </c>
      <c r="P622" s="65" t="e">
        <f>VLOOKUP(E622,'Trimming log'!$F$5:$V$5000,12,FALSE)</f>
        <v>#N/A</v>
      </c>
      <c r="Q622" s="65" t="e">
        <f>VLOOKUP(E622,'Trimming log'!$F$5:$V$5000,13,FALSE)</f>
        <v>#N/A</v>
      </c>
      <c r="R622" s="65" t="e">
        <f>VLOOKUP(E622,'Trimming log'!$F$5:$V$5000,14,FALSE)</f>
        <v>#N/A</v>
      </c>
      <c r="S622" s="65" t="e">
        <f>VLOOKUP(E622,'Trimming log'!$F$5:$V$5000,15,FALSE)</f>
        <v>#N/A</v>
      </c>
      <c r="T622" s="65" t="e">
        <f t="shared" si="117"/>
        <v>#N/A</v>
      </c>
      <c r="U622" s="491" t="str">
        <f t="shared" si="118"/>
        <v/>
      </c>
      <c r="V622" s="74">
        <f t="shared" si="128"/>
        <v>0</v>
      </c>
      <c r="W622" s="134">
        <f t="shared" si="127"/>
        <v>0</v>
      </c>
      <c r="X622" s="134" t="e">
        <f>VLOOKUP(E622,'Trimming log'!$F$5:$Y$5000,19,FALSE)</f>
        <v>#N/A</v>
      </c>
      <c r="Y622" s="134" t="e">
        <f>VLOOKUP(E622,'Trimming log'!$F$5:$Y$5000,20,FALSE)</f>
        <v>#N/A</v>
      </c>
      <c r="Z622" s="135" t="e">
        <f t="shared" si="120"/>
        <v>#N/A</v>
      </c>
      <c r="AA622" s="135" t="e">
        <f t="shared" si="121"/>
        <v>#N/A</v>
      </c>
      <c r="AB622" s="136" t="e">
        <f t="shared" si="122"/>
        <v>#N/A</v>
      </c>
      <c r="AC622" s="136" t="e">
        <f t="shared" si="123"/>
        <v>#N/A</v>
      </c>
      <c r="AD622" s="136" t="e">
        <f t="shared" si="124"/>
        <v>#N/A</v>
      </c>
      <c r="AE622" s="136" t="e">
        <f t="shared" si="125"/>
        <v>#N/A</v>
      </c>
    </row>
    <row r="623" spans="1:31" ht="15" customHeight="1">
      <c r="A623" s="67" t="str">
        <f t="shared" si="115"/>
        <v/>
      </c>
      <c r="B623" s="65">
        <f t="shared" si="126"/>
        <v>600</v>
      </c>
      <c r="C623" s="68" t="str">
        <f t="shared" si="116"/>
        <v/>
      </c>
      <c r="D623" s="69"/>
      <c r="E623" s="66"/>
      <c r="F623" s="65" t="e">
        <f>VLOOKUP(E623,'Trimming log'!$F$5:$V$5000,2,FALSE)</f>
        <v>#N/A</v>
      </c>
      <c r="G623" s="65" t="e">
        <f>VLOOKUP(E623,'Trimming log'!$F$5:$V$5000,3,FALSE)</f>
        <v>#N/A</v>
      </c>
      <c r="H623" s="508" t="e">
        <f>VLOOKUP(E623,'Trimming log'!$F$5:$V$5000,4,FALSE)</f>
        <v>#N/A</v>
      </c>
      <c r="I623" s="65" t="e">
        <f>VLOOKUP(E623,'Trimming log'!$F$5:$V$5000,5,FALSE)</f>
        <v>#N/A</v>
      </c>
      <c r="J623" s="65" t="e">
        <f>VLOOKUP(E623,'Trimming log'!$F$5:$V$5000,6,FALSE)</f>
        <v>#N/A</v>
      </c>
      <c r="K623" s="65" t="e">
        <f>VLOOKUP(E623,'Trimming log'!$F$5:$V$5000,7,FALSE)</f>
        <v>#N/A</v>
      </c>
      <c r="L623" s="65" t="e">
        <f>VLOOKUP(E623,'Trimming log'!$F$5:$V$5000,8,FALSE)</f>
        <v>#N/A</v>
      </c>
      <c r="M623" s="65" t="e">
        <f>VLOOKUP(E623,'Trimming log'!$F$5:$V$5000,9,FALSE)</f>
        <v>#N/A</v>
      </c>
      <c r="N623" s="507" t="e">
        <f>VLOOKUP(E623,'Trimming log'!$F$5:$V$5000,10,FALSE)</f>
        <v>#N/A</v>
      </c>
      <c r="O623" s="65" t="e">
        <f>VLOOKUP(E623,'Trimming log'!$F$5:$V$5000,11,FALSE)</f>
        <v>#N/A</v>
      </c>
      <c r="P623" s="65" t="e">
        <f>VLOOKUP(E623,'Trimming log'!$F$5:$V$5000,12,FALSE)</f>
        <v>#N/A</v>
      </c>
      <c r="Q623" s="65" t="e">
        <f>VLOOKUP(E623,'Trimming log'!$F$5:$V$5000,13,FALSE)</f>
        <v>#N/A</v>
      </c>
      <c r="R623" s="65" t="e">
        <f>VLOOKUP(E623,'Trimming log'!$F$5:$V$5000,14,FALSE)</f>
        <v>#N/A</v>
      </c>
      <c r="S623" s="65" t="e">
        <f>VLOOKUP(E623,'Trimming log'!$F$5:$V$5000,15,FALSE)</f>
        <v>#N/A</v>
      </c>
      <c r="T623" s="65" t="e">
        <f t="shared" si="117"/>
        <v>#N/A</v>
      </c>
      <c r="U623" s="491" t="str">
        <f t="shared" si="118"/>
        <v/>
      </c>
      <c r="V623" s="74">
        <f t="shared" si="128"/>
        <v>0</v>
      </c>
      <c r="W623" s="134">
        <f t="shared" si="127"/>
        <v>0</v>
      </c>
      <c r="X623" s="134" t="e">
        <f>VLOOKUP(E623,'Trimming log'!$F$5:$Y$5000,19,FALSE)</f>
        <v>#N/A</v>
      </c>
      <c r="Y623" s="134" t="e">
        <f>VLOOKUP(E623,'Trimming log'!$F$5:$Y$5000,20,FALSE)</f>
        <v>#N/A</v>
      </c>
      <c r="Z623" s="135" t="e">
        <f t="shared" si="120"/>
        <v>#N/A</v>
      </c>
      <c r="AA623" s="135" t="e">
        <f t="shared" si="121"/>
        <v>#N/A</v>
      </c>
      <c r="AB623" s="136" t="e">
        <f t="shared" si="122"/>
        <v>#N/A</v>
      </c>
      <c r="AC623" s="136" t="e">
        <f t="shared" si="123"/>
        <v>#N/A</v>
      </c>
      <c r="AD623" s="136" t="e">
        <f t="shared" si="124"/>
        <v>#N/A</v>
      </c>
      <c r="AE623" s="136" t="e">
        <f t="shared" si="125"/>
        <v>#N/A</v>
      </c>
    </row>
    <row r="624" spans="1:31" ht="15" customHeight="1">
      <c r="A624" s="67" t="str">
        <f t="shared" si="115"/>
        <v/>
      </c>
      <c r="B624" s="65">
        <f t="shared" si="126"/>
        <v>601</v>
      </c>
      <c r="C624" s="68" t="str">
        <f t="shared" si="116"/>
        <v/>
      </c>
      <c r="D624" s="69"/>
      <c r="E624" s="66"/>
      <c r="F624" s="65" t="e">
        <f>VLOOKUP(E624,'Trimming log'!$F$5:$V$5000,2,FALSE)</f>
        <v>#N/A</v>
      </c>
      <c r="G624" s="65" t="e">
        <f>VLOOKUP(E624,'Trimming log'!$F$5:$V$5000,3,FALSE)</f>
        <v>#N/A</v>
      </c>
      <c r="H624" s="508" t="e">
        <f>VLOOKUP(E624,'Trimming log'!$F$5:$V$5000,4,FALSE)</f>
        <v>#N/A</v>
      </c>
      <c r="I624" s="65" t="e">
        <f>VLOOKUP(E624,'Trimming log'!$F$5:$V$5000,5,FALSE)</f>
        <v>#N/A</v>
      </c>
      <c r="J624" s="65" t="e">
        <f>VLOOKUP(E624,'Trimming log'!$F$5:$V$5000,6,FALSE)</f>
        <v>#N/A</v>
      </c>
      <c r="K624" s="65" t="e">
        <f>VLOOKUP(E624,'Trimming log'!$F$5:$V$5000,7,FALSE)</f>
        <v>#N/A</v>
      </c>
      <c r="L624" s="65" t="e">
        <f>VLOOKUP(E624,'Trimming log'!$F$5:$V$5000,8,FALSE)</f>
        <v>#N/A</v>
      </c>
      <c r="M624" s="65" t="e">
        <f>VLOOKUP(E624,'Trimming log'!$F$5:$V$5000,9,FALSE)</f>
        <v>#N/A</v>
      </c>
      <c r="N624" s="507" t="e">
        <f>VLOOKUP(E624,'Trimming log'!$F$5:$V$5000,10,FALSE)</f>
        <v>#N/A</v>
      </c>
      <c r="O624" s="65" t="e">
        <f>VLOOKUP(E624,'Trimming log'!$F$5:$V$5000,11,FALSE)</f>
        <v>#N/A</v>
      </c>
      <c r="P624" s="65" t="e">
        <f>VLOOKUP(E624,'Trimming log'!$F$5:$V$5000,12,FALSE)</f>
        <v>#N/A</v>
      </c>
      <c r="Q624" s="65" t="e">
        <f>VLOOKUP(E624,'Trimming log'!$F$5:$V$5000,13,FALSE)</f>
        <v>#N/A</v>
      </c>
      <c r="R624" s="65" t="e">
        <f>VLOOKUP(E624,'Trimming log'!$F$5:$V$5000,14,FALSE)</f>
        <v>#N/A</v>
      </c>
      <c r="S624" s="65" t="e">
        <f>VLOOKUP(E624,'Trimming log'!$F$5:$V$5000,15,FALSE)</f>
        <v>#N/A</v>
      </c>
      <c r="T624" s="65" t="e">
        <f t="shared" si="117"/>
        <v>#N/A</v>
      </c>
      <c r="U624" s="491" t="str">
        <f t="shared" si="118"/>
        <v/>
      </c>
      <c r="V624" s="74">
        <f t="shared" si="128"/>
        <v>0</v>
      </c>
      <c r="W624" s="134">
        <f t="shared" si="127"/>
        <v>0</v>
      </c>
      <c r="X624" s="134" t="e">
        <f>VLOOKUP(E624,'Trimming log'!$F$5:$Y$5000,19,FALSE)</f>
        <v>#N/A</v>
      </c>
      <c r="Y624" s="134" t="e">
        <f>VLOOKUP(E624,'Trimming log'!$F$5:$Y$5000,20,FALSE)</f>
        <v>#N/A</v>
      </c>
      <c r="Z624" s="135" t="e">
        <f t="shared" si="120"/>
        <v>#N/A</v>
      </c>
      <c r="AA624" s="135" t="e">
        <f t="shared" si="121"/>
        <v>#N/A</v>
      </c>
      <c r="AB624" s="136" t="e">
        <f t="shared" si="122"/>
        <v>#N/A</v>
      </c>
      <c r="AC624" s="136" t="e">
        <f t="shared" si="123"/>
        <v>#N/A</v>
      </c>
      <c r="AD624" s="136" t="e">
        <f t="shared" si="124"/>
        <v>#N/A</v>
      </c>
      <c r="AE624" s="136" t="e">
        <f t="shared" si="125"/>
        <v>#N/A</v>
      </c>
    </row>
    <row r="625" spans="1:31" ht="15" customHeight="1">
      <c r="A625" s="67" t="str">
        <f t="shared" si="115"/>
        <v/>
      </c>
      <c r="B625" s="65">
        <f t="shared" si="126"/>
        <v>602</v>
      </c>
      <c r="C625" s="68" t="str">
        <f t="shared" si="116"/>
        <v/>
      </c>
      <c r="D625" s="69"/>
      <c r="E625" s="66"/>
      <c r="F625" s="65" t="e">
        <f>VLOOKUP(E625,'Trimming log'!$F$5:$V$5000,2,FALSE)</f>
        <v>#N/A</v>
      </c>
      <c r="G625" s="65" t="e">
        <f>VLOOKUP(E625,'Trimming log'!$F$5:$V$5000,3,FALSE)</f>
        <v>#N/A</v>
      </c>
      <c r="H625" s="508" t="e">
        <f>VLOOKUP(E625,'Trimming log'!$F$5:$V$5000,4,FALSE)</f>
        <v>#N/A</v>
      </c>
      <c r="I625" s="65" t="e">
        <f>VLOOKUP(E625,'Trimming log'!$F$5:$V$5000,5,FALSE)</f>
        <v>#N/A</v>
      </c>
      <c r="J625" s="65" t="e">
        <f>VLOOKUP(E625,'Trimming log'!$F$5:$V$5000,6,FALSE)</f>
        <v>#N/A</v>
      </c>
      <c r="K625" s="65" t="e">
        <f>VLOOKUP(E625,'Trimming log'!$F$5:$V$5000,7,FALSE)</f>
        <v>#N/A</v>
      </c>
      <c r="L625" s="65" t="e">
        <f>VLOOKUP(E625,'Trimming log'!$F$5:$V$5000,8,FALSE)</f>
        <v>#N/A</v>
      </c>
      <c r="M625" s="65" t="e">
        <f>VLOOKUP(E625,'Trimming log'!$F$5:$V$5000,9,FALSE)</f>
        <v>#N/A</v>
      </c>
      <c r="N625" s="507" t="e">
        <f>VLOOKUP(E625,'Trimming log'!$F$5:$V$5000,10,FALSE)</f>
        <v>#N/A</v>
      </c>
      <c r="O625" s="65" t="e">
        <f>VLOOKUP(E625,'Trimming log'!$F$5:$V$5000,11,FALSE)</f>
        <v>#N/A</v>
      </c>
      <c r="P625" s="65" t="e">
        <f>VLOOKUP(E625,'Trimming log'!$F$5:$V$5000,12,FALSE)</f>
        <v>#N/A</v>
      </c>
      <c r="Q625" s="65" t="e">
        <f>VLOOKUP(E625,'Trimming log'!$F$5:$V$5000,13,FALSE)</f>
        <v>#N/A</v>
      </c>
      <c r="R625" s="65" t="e">
        <f>VLOOKUP(E625,'Trimming log'!$F$5:$V$5000,14,FALSE)</f>
        <v>#N/A</v>
      </c>
      <c r="S625" s="65" t="e">
        <f>VLOOKUP(E625,'Trimming log'!$F$5:$V$5000,15,FALSE)</f>
        <v>#N/A</v>
      </c>
      <c r="T625" s="65" t="e">
        <f t="shared" si="117"/>
        <v>#N/A</v>
      </c>
      <c r="U625" s="491" t="str">
        <f t="shared" si="118"/>
        <v/>
      </c>
      <c r="V625" s="74">
        <f t="shared" si="128"/>
        <v>0</v>
      </c>
      <c r="W625" s="134">
        <f t="shared" si="127"/>
        <v>0</v>
      </c>
      <c r="X625" s="134" t="e">
        <f>VLOOKUP(E625,'Trimming log'!$F$5:$Y$5000,19,FALSE)</f>
        <v>#N/A</v>
      </c>
      <c r="Y625" s="134" t="e">
        <f>VLOOKUP(E625,'Trimming log'!$F$5:$Y$5000,20,FALSE)</f>
        <v>#N/A</v>
      </c>
      <c r="Z625" s="135" t="e">
        <f t="shared" si="120"/>
        <v>#N/A</v>
      </c>
      <c r="AA625" s="135" t="e">
        <f t="shared" si="121"/>
        <v>#N/A</v>
      </c>
      <c r="AB625" s="136" t="e">
        <f t="shared" si="122"/>
        <v>#N/A</v>
      </c>
      <c r="AC625" s="136" t="e">
        <f t="shared" si="123"/>
        <v>#N/A</v>
      </c>
      <c r="AD625" s="136" t="e">
        <f t="shared" si="124"/>
        <v>#N/A</v>
      </c>
      <c r="AE625" s="136" t="e">
        <f t="shared" si="125"/>
        <v>#N/A</v>
      </c>
    </row>
    <row r="626" spans="1:31" ht="15" customHeight="1">
      <c r="A626" s="67" t="str">
        <f t="shared" si="115"/>
        <v/>
      </c>
      <c r="B626" s="65">
        <f t="shared" si="126"/>
        <v>603</v>
      </c>
      <c r="C626" s="68" t="str">
        <f t="shared" si="116"/>
        <v/>
      </c>
      <c r="D626" s="69"/>
      <c r="E626" s="66"/>
      <c r="F626" s="65" t="e">
        <f>VLOOKUP(E626,'Trimming log'!$F$5:$V$5000,2,FALSE)</f>
        <v>#N/A</v>
      </c>
      <c r="G626" s="65" t="e">
        <f>VLOOKUP(E626,'Trimming log'!$F$5:$V$5000,3,FALSE)</f>
        <v>#N/A</v>
      </c>
      <c r="H626" s="508" t="e">
        <f>VLOOKUP(E626,'Trimming log'!$F$5:$V$5000,4,FALSE)</f>
        <v>#N/A</v>
      </c>
      <c r="I626" s="65" t="e">
        <f>VLOOKUP(E626,'Trimming log'!$F$5:$V$5000,5,FALSE)</f>
        <v>#N/A</v>
      </c>
      <c r="J626" s="65" t="e">
        <f>VLOOKUP(E626,'Trimming log'!$F$5:$V$5000,6,FALSE)</f>
        <v>#N/A</v>
      </c>
      <c r="K626" s="65" t="e">
        <f>VLOOKUP(E626,'Trimming log'!$F$5:$V$5000,7,FALSE)</f>
        <v>#N/A</v>
      </c>
      <c r="L626" s="65" t="e">
        <f>VLOOKUP(E626,'Trimming log'!$F$5:$V$5000,8,FALSE)</f>
        <v>#N/A</v>
      </c>
      <c r="M626" s="65" t="e">
        <f>VLOOKUP(E626,'Trimming log'!$F$5:$V$5000,9,FALSE)</f>
        <v>#N/A</v>
      </c>
      <c r="N626" s="507" t="e">
        <f>VLOOKUP(E626,'Trimming log'!$F$5:$V$5000,10,FALSE)</f>
        <v>#N/A</v>
      </c>
      <c r="O626" s="65" t="e">
        <f>VLOOKUP(E626,'Trimming log'!$F$5:$V$5000,11,FALSE)</f>
        <v>#N/A</v>
      </c>
      <c r="P626" s="65" t="e">
        <f>VLOOKUP(E626,'Trimming log'!$F$5:$V$5000,12,FALSE)</f>
        <v>#N/A</v>
      </c>
      <c r="Q626" s="65" t="e">
        <f>VLOOKUP(E626,'Trimming log'!$F$5:$V$5000,13,FALSE)</f>
        <v>#N/A</v>
      </c>
      <c r="R626" s="65" t="e">
        <f>VLOOKUP(E626,'Trimming log'!$F$5:$V$5000,14,FALSE)</f>
        <v>#N/A</v>
      </c>
      <c r="S626" s="65" t="e">
        <f>VLOOKUP(E626,'Trimming log'!$F$5:$V$5000,15,FALSE)</f>
        <v>#N/A</v>
      </c>
      <c r="T626" s="65" t="e">
        <f t="shared" si="117"/>
        <v>#N/A</v>
      </c>
      <c r="U626" s="491" t="str">
        <f t="shared" si="118"/>
        <v/>
      </c>
      <c r="V626" s="74">
        <f t="shared" si="128"/>
        <v>0</v>
      </c>
      <c r="W626" s="134">
        <f t="shared" si="127"/>
        <v>0</v>
      </c>
      <c r="X626" s="134" t="e">
        <f>VLOOKUP(E626,'Trimming log'!$F$5:$Y$5000,19,FALSE)</f>
        <v>#N/A</v>
      </c>
      <c r="Y626" s="134" t="e">
        <f>VLOOKUP(E626,'Trimming log'!$F$5:$Y$5000,20,FALSE)</f>
        <v>#N/A</v>
      </c>
      <c r="Z626" s="135" t="e">
        <f t="shared" si="120"/>
        <v>#N/A</v>
      </c>
      <c r="AA626" s="135" t="e">
        <f t="shared" si="121"/>
        <v>#N/A</v>
      </c>
      <c r="AB626" s="136" t="e">
        <f t="shared" si="122"/>
        <v>#N/A</v>
      </c>
      <c r="AC626" s="136" t="e">
        <f t="shared" si="123"/>
        <v>#N/A</v>
      </c>
      <c r="AD626" s="136" t="e">
        <f t="shared" si="124"/>
        <v>#N/A</v>
      </c>
      <c r="AE626" s="136" t="e">
        <f t="shared" si="125"/>
        <v>#N/A</v>
      </c>
    </row>
    <row r="627" spans="1:31" ht="15" customHeight="1">
      <c r="A627" s="67" t="str">
        <f t="shared" si="115"/>
        <v/>
      </c>
      <c r="B627" s="65">
        <f t="shared" si="126"/>
        <v>604</v>
      </c>
      <c r="C627" s="68" t="str">
        <f t="shared" si="116"/>
        <v/>
      </c>
      <c r="D627" s="69"/>
      <c r="E627" s="66"/>
      <c r="F627" s="65" t="e">
        <f>VLOOKUP(E627,'Trimming log'!$F$5:$V$5000,2,FALSE)</f>
        <v>#N/A</v>
      </c>
      <c r="G627" s="65" t="e">
        <f>VLOOKUP(E627,'Trimming log'!$F$5:$V$5000,3,FALSE)</f>
        <v>#N/A</v>
      </c>
      <c r="H627" s="508" t="e">
        <f>VLOOKUP(E627,'Trimming log'!$F$5:$V$5000,4,FALSE)</f>
        <v>#N/A</v>
      </c>
      <c r="I627" s="65" t="e">
        <f>VLOOKUP(E627,'Trimming log'!$F$5:$V$5000,5,FALSE)</f>
        <v>#N/A</v>
      </c>
      <c r="J627" s="65" t="e">
        <f>VLOOKUP(E627,'Trimming log'!$F$5:$V$5000,6,FALSE)</f>
        <v>#N/A</v>
      </c>
      <c r="K627" s="65" t="e">
        <f>VLOOKUP(E627,'Trimming log'!$F$5:$V$5000,7,FALSE)</f>
        <v>#N/A</v>
      </c>
      <c r="L627" s="65" t="e">
        <f>VLOOKUP(E627,'Trimming log'!$F$5:$V$5000,8,FALSE)</f>
        <v>#N/A</v>
      </c>
      <c r="M627" s="65" t="e">
        <f>VLOOKUP(E627,'Trimming log'!$F$5:$V$5000,9,FALSE)</f>
        <v>#N/A</v>
      </c>
      <c r="N627" s="507" t="e">
        <f>VLOOKUP(E627,'Trimming log'!$F$5:$V$5000,10,FALSE)</f>
        <v>#N/A</v>
      </c>
      <c r="O627" s="65" t="e">
        <f>VLOOKUP(E627,'Trimming log'!$F$5:$V$5000,11,FALSE)</f>
        <v>#N/A</v>
      </c>
      <c r="P627" s="65" t="e">
        <f>VLOOKUP(E627,'Trimming log'!$F$5:$V$5000,12,FALSE)</f>
        <v>#N/A</v>
      </c>
      <c r="Q627" s="65" t="e">
        <f>VLOOKUP(E627,'Trimming log'!$F$5:$V$5000,13,FALSE)</f>
        <v>#N/A</v>
      </c>
      <c r="R627" s="65" t="e">
        <f>VLOOKUP(E627,'Trimming log'!$F$5:$V$5000,14,FALSE)</f>
        <v>#N/A</v>
      </c>
      <c r="S627" s="65" t="e">
        <f>VLOOKUP(E627,'Trimming log'!$F$5:$V$5000,15,FALSE)</f>
        <v>#N/A</v>
      </c>
      <c r="T627" s="65" t="e">
        <f t="shared" si="117"/>
        <v>#N/A</v>
      </c>
      <c r="U627" s="491" t="str">
        <f t="shared" si="118"/>
        <v/>
      </c>
      <c r="V627" s="74">
        <f t="shared" si="128"/>
        <v>0</v>
      </c>
      <c r="W627" s="134">
        <f t="shared" si="127"/>
        <v>0</v>
      </c>
      <c r="X627" s="134" t="e">
        <f>VLOOKUP(E627,'Trimming log'!$F$5:$Y$5000,19,FALSE)</f>
        <v>#N/A</v>
      </c>
      <c r="Y627" s="134" t="e">
        <f>VLOOKUP(E627,'Trimming log'!$F$5:$Y$5000,20,FALSE)</f>
        <v>#N/A</v>
      </c>
      <c r="Z627" s="135" t="e">
        <f t="shared" si="120"/>
        <v>#N/A</v>
      </c>
      <c r="AA627" s="135" t="e">
        <f t="shared" si="121"/>
        <v>#N/A</v>
      </c>
      <c r="AB627" s="136" t="e">
        <f t="shared" si="122"/>
        <v>#N/A</v>
      </c>
      <c r="AC627" s="136" t="e">
        <f t="shared" si="123"/>
        <v>#N/A</v>
      </c>
      <c r="AD627" s="136" t="e">
        <f t="shared" si="124"/>
        <v>#N/A</v>
      </c>
      <c r="AE627" s="136" t="e">
        <f t="shared" si="125"/>
        <v>#N/A</v>
      </c>
    </row>
    <row r="628" spans="1:31" ht="15" customHeight="1">
      <c r="A628" s="67" t="str">
        <f t="shared" si="115"/>
        <v/>
      </c>
      <c r="B628" s="65">
        <f t="shared" si="126"/>
        <v>605</v>
      </c>
      <c r="C628" s="68" t="str">
        <f t="shared" si="116"/>
        <v/>
      </c>
      <c r="D628" s="69"/>
      <c r="E628" s="66"/>
      <c r="F628" s="65" t="e">
        <f>VLOOKUP(E628,'Trimming log'!$F$5:$V$5000,2,FALSE)</f>
        <v>#N/A</v>
      </c>
      <c r="G628" s="65" t="e">
        <f>VLOOKUP(E628,'Trimming log'!$F$5:$V$5000,3,FALSE)</f>
        <v>#N/A</v>
      </c>
      <c r="H628" s="508" t="e">
        <f>VLOOKUP(E628,'Trimming log'!$F$5:$V$5000,4,FALSE)</f>
        <v>#N/A</v>
      </c>
      <c r="I628" s="65" t="e">
        <f>VLOOKUP(E628,'Trimming log'!$F$5:$V$5000,5,FALSE)</f>
        <v>#N/A</v>
      </c>
      <c r="J628" s="65" t="e">
        <f>VLOOKUP(E628,'Trimming log'!$F$5:$V$5000,6,FALSE)</f>
        <v>#N/A</v>
      </c>
      <c r="K628" s="65" t="e">
        <f>VLOOKUP(E628,'Trimming log'!$F$5:$V$5000,7,FALSE)</f>
        <v>#N/A</v>
      </c>
      <c r="L628" s="65" t="e">
        <f>VLOOKUP(E628,'Trimming log'!$F$5:$V$5000,8,FALSE)</f>
        <v>#N/A</v>
      </c>
      <c r="M628" s="65" t="e">
        <f>VLOOKUP(E628,'Trimming log'!$F$5:$V$5000,9,FALSE)</f>
        <v>#N/A</v>
      </c>
      <c r="N628" s="507" t="e">
        <f>VLOOKUP(E628,'Trimming log'!$F$5:$V$5000,10,FALSE)</f>
        <v>#N/A</v>
      </c>
      <c r="O628" s="65" t="e">
        <f>VLOOKUP(E628,'Trimming log'!$F$5:$V$5000,11,FALSE)</f>
        <v>#N/A</v>
      </c>
      <c r="P628" s="65" t="e">
        <f>VLOOKUP(E628,'Trimming log'!$F$5:$V$5000,12,FALSE)</f>
        <v>#N/A</v>
      </c>
      <c r="Q628" s="65" t="e">
        <f>VLOOKUP(E628,'Trimming log'!$F$5:$V$5000,13,FALSE)</f>
        <v>#N/A</v>
      </c>
      <c r="R628" s="65" t="e">
        <f>VLOOKUP(E628,'Trimming log'!$F$5:$V$5000,14,FALSE)</f>
        <v>#N/A</v>
      </c>
      <c r="S628" s="65" t="e">
        <f>VLOOKUP(E628,'Trimming log'!$F$5:$V$5000,15,FALSE)</f>
        <v>#N/A</v>
      </c>
      <c r="T628" s="65" t="e">
        <f t="shared" si="117"/>
        <v>#N/A</v>
      </c>
      <c r="U628" s="491" t="str">
        <f t="shared" si="118"/>
        <v/>
      </c>
      <c r="V628" s="74">
        <f t="shared" si="128"/>
        <v>0</v>
      </c>
      <c r="W628" s="134">
        <f t="shared" si="127"/>
        <v>0</v>
      </c>
      <c r="X628" s="134" t="e">
        <f>VLOOKUP(E628,'Trimming log'!$F$5:$Y$5000,19,FALSE)</f>
        <v>#N/A</v>
      </c>
      <c r="Y628" s="134" t="e">
        <f>VLOOKUP(E628,'Trimming log'!$F$5:$Y$5000,20,FALSE)</f>
        <v>#N/A</v>
      </c>
      <c r="Z628" s="135" t="e">
        <f t="shared" si="120"/>
        <v>#N/A</v>
      </c>
      <c r="AA628" s="135" t="e">
        <f t="shared" si="121"/>
        <v>#N/A</v>
      </c>
      <c r="AB628" s="136" t="e">
        <f t="shared" si="122"/>
        <v>#N/A</v>
      </c>
      <c r="AC628" s="136" t="e">
        <f t="shared" si="123"/>
        <v>#N/A</v>
      </c>
      <c r="AD628" s="136" t="e">
        <f t="shared" si="124"/>
        <v>#N/A</v>
      </c>
      <c r="AE628" s="136" t="e">
        <f t="shared" si="125"/>
        <v>#N/A</v>
      </c>
    </row>
    <row r="629" spans="1:31" ht="15" customHeight="1">
      <c r="A629" s="67" t="str">
        <f t="shared" si="115"/>
        <v/>
      </c>
      <c r="B629" s="65">
        <f t="shared" si="126"/>
        <v>606</v>
      </c>
      <c r="C629" s="68" t="str">
        <f t="shared" si="116"/>
        <v/>
      </c>
      <c r="D629" s="69"/>
      <c r="E629" s="66"/>
      <c r="F629" s="65" t="e">
        <f>VLOOKUP(E629,'Trimming log'!$F$5:$V$5000,2,FALSE)</f>
        <v>#N/A</v>
      </c>
      <c r="G629" s="65" t="e">
        <f>VLOOKUP(E629,'Trimming log'!$F$5:$V$5000,3,FALSE)</f>
        <v>#N/A</v>
      </c>
      <c r="H629" s="508" t="e">
        <f>VLOOKUP(E629,'Trimming log'!$F$5:$V$5000,4,FALSE)</f>
        <v>#N/A</v>
      </c>
      <c r="I629" s="65" t="e">
        <f>VLOOKUP(E629,'Trimming log'!$F$5:$V$5000,5,FALSE)</f>
        <v>#N/A</v>
      </c>
      <c r="J629" s="65" t="e">
        <f>VLOOKUP(E629,'Trimming log'!$F$5:$V$5000,6,FALSE)</f>
        <v>#N/A</v>
      </c>
      <c r="K629" s="65" t="e">
        <f>VLOOKUP(E629,'Trimming log'!$F$5:$V$5000,7,FALSE)</f>
        <v>#N/A</v>
      </c>
      <c r="L629" s="65" t="e">
        <f>VLOOKUP(E629,'Trimming log'!$F$5:$V$5000,8,FALSE)</f>
        <v>#N/A</v>
      </c>
      <c r="M629" s="65" t="e">
        <f>VLOOKUP(E629,'Trimming log'!$F$5:$V$5000,9,FALSE)</f>
        <v>#N/A</v>
      </c>
      <c r="N629" s="507" t="e">
        <f>VLOOKUP(E629,'Trimming log'!$F$5:$V$5000,10,FALSE)</f>
        <v>#N/A</v>
      </c>
      <c r="O629" s="65" t="e">
        <f>VLOOKUP(E629,'Trimming log'!$F$5:$V$5000,11,FALSE)</f>
        <v>#N/A</v>
      </c>
      <c r="P629" s="65" t="e">
        <f>VLOOKUP(E629,'Trimming log'!$F$5:$V$5000,12,FALSE)</f>
        <v>#N/A</v>
      </c>
      <c r="Q629" s="65" t="e">
        <f>VLOOKUP(E629,'Trimming log'!$F$5:$V$5000,13,FALSE)</f>
        <v>#N/A</v>
      </c>
      <c r="R629" s="65" t="e">
        <f>VLOOKUP(E629,'Trimming log'!$F$5:$V$5000,14,FALSE)</f>
        <v>#N/A</v>
      </c>
      <c r="S629" s="65" t="e">
        <f>VLOOKUP(E629,'Trimming log'!$F$5:$V$5000,15,FALSE)</f>
        <v>#N/A</v>
      </c>
      <c r="T629" s="65" t="e">
        <f t="shared" si="117"/>
        <v>#N/A</v>
      </c>
      <c r="U629" s="491" t="str">
        <f t="shared" si="118"/>
        <v/>
      </c>
      <c r="V629" s="74">
        <f t="shared" si="128"/>
        <v>0</v>
      </c>
      <c r="W629" s="134">
        <f t="shared" si="127"/>
        <v>0</v>
      </c>
      <c r="X629" s="134" t="e">
        <f>VLOOKUP(E629,'Trimming log'!$F$5:$Y$5000,19,FALSE)</f>
        <v>#N/A</v>
      </c>
      <c r="Y629" s="134" t="e">
        <f>VLOOKUP(E629,'Trimming log'!$F$5:$Y$5000,20,FALSE)</f>
        <v>#N/A</v>
      </c>
      <c r="Z629" s="135" t="e">
        <f t="shared" si="120"/>
        <v>#N/A</v>
      </c>
      <c r="AA629" s="135" t="e">
        <f t="shared" si="121"/>
        <v>#N/A</v>
      </c>
      <c r="AB629" s="136" t="e">
        <f t="shared" si="122"/>
        <v>#N/A</v>
      </c>
      <c r="AC629" s="136" t="e">
        <f t="shared" si="123"/>
        <v>#N/A</v>
      </c>
      <c r="AD629" s="136" t="e">
        <f t="shared" si="124"/>
        <v>#N/A</v>
      </c>
      <c r="AE629" s="136" t="e">
        <f t="shared" si="125"/>
        <v>#N/A</v>
      </c>
    </row>
    <row r="630" spans="1:31" ht="15" customHeight="1">
      <c r="A630" s="67" t="str">
        <f t="shared" si="115"/>
        <v/>
      </c>
      <c r="B630" s="65">
        <f t="shared" si="126"/>
        <v>607</v>
      </c>
      <c r="C630" s="68" t="str">
        <f t="shared" si="116"/>
        <v/>
      </c>
      <c r="D630" s="69"/>
      <c r="E630" s="66"/>
      <c r="F630" s="65" t="e">
        <f>VLOOKUP(E630,'Trimming log'!$F$5:$V$5000,2,FALSE)</f>
        <v>#N/A</v>
      </c>
      <c r="G630" s="65" t="e">
        <f>VLOOKUP(E630,'Trimming log'!$F$5:$V$5000,3,FALSE)</f>
        <v>#N/A</v>
      </c>
      <c r="H630" s="508" t="e">
        <f>VLOOKUP(E630,'Trimming log'!$F$5:$V$5000,4,FALSE)</f>
        <v>#N/A</v>
      </c>
      <c r="I630" s="65" t="e">
        <f>VLOOKUP(E630,'Trimming log'!$F$5:$V$5000,5,FALSE)</f>
        <v>#N/A</v>
      </c>
      <c r="J630" s="65" t="e">
        <f>VLOOKUP(E630,'Trimming log'!$F$5:$V$5000,6,FALSE)</f>
        <v>#N/A</v>
      </c>
      <c r="K630" s="65" t="e">
        <f>VLOOKUP(E630,'Trimming log'!$F$5:$V$5000,7,FALSE)</f>
        <v>#N/A</v>
      </c>
      <c r="L630" s="65" t="e">
        <f>VLOOKUP(E630,'Trimming log'!$F$5:$V$5000,8,FALSE)</f>
        <v>#N/A</v>
      </c>
      <c r="M630" s="65" t="e">
        <f>VLOOKUP(E630,'Trimming log'!$F$5:$V$5000,9,FALSE)</f>
        <v>#N/A</v>
      </c>
      <c r="N630" s="507" t="e">
        <f>VLOOKUP(E630,'Trimming log'!$F$5:$V$5000,10,FALSE)</f>
        <v>#N/A</v>
      </c>
      <c r="O630" s="65" t="e">
        <f>VLOOKUP(E630,'Trimming log'!$F$5:$V$5000,11,FALSE)</f>
        <v>#N/A</v>
      </c>
      <c r="P630" s="65" t="e">
        <f>VLOOKUP(E630,'Trimming log'!$F$5:$V$5000,12,FALSE)</f>
        <v>#N/A</v>
      </c>
      <c r="Q630" s="65" t="e">
        <f>VLOOKUP(E630,'Trimming log'!$F$5:$V$5000,13,FALSE)</f>
        <v>#N/A</v>
      </c>
      <c r="R630" s="65" t="e">
        <f>VLOOKUP(E630,'Trimming log'!$F$5:$V$5000,14,FALSE)</f>
        <v>#N/A</v>
      </c>
      <c r="S630" s="65" t="e">
        <f>VLOOKUP(E630,'Trimming log'!$F$5:$V$5000,15,FALSE)</f>
        <v>#N/A</v>
      </c>
      <c r="T630" s="65" t="e">
        <f t="shared" si="117"/>
        <v>#N/A</v>
      </c>
      <c r="U630" s="491" t="str">
        <f t="shared" si="118"/>
        <v/>
      </c>
      <c r="V630" s="74">
        <f t="shared" si="128"/>
        <v>0</v>
      </c>
      <c r="W630" s="134">
        <f t="shared" si="127"/>
        <v>0</v>
      </c>
      <c r="X630" s="134" t="e">
        <f>VLOOKUP(E630,'Trimming log'!$F$5:$Y$5000,19,FALSE)</f>
        <v>#N/A</v>
      </c>
      <c r="Y630" s="134" t="e">
        <f>VLOOKUP(E630,'Trimming log'!$F$5:$Y$5000,20,FALSE)</f>
        <v>#N/A</v>
      </c>
      <c r="Z630" s="135" t="e">
        <f t="shared" si="120"/>
        <v>#N/A</v>
      </c>
      <c r="AA630" s="135" t="e">
        <f t="shared" si="121"/>
        <v>#N/A</v>
      </c>
      <c r="AB630" s="136" t="e">
        <f t="shared" si="122"/>
        <v>#N/A</v>
      </c>
      <c r="AC630" s="136" t="e">
        <f t="shared" si="123"/>
        <v>#N/A</v>
      </c>
      <c r="AD630" s="136" t="e">
        <f t="shared" si="124"/>
        <v>#N/A</v>
      </c>
      <c r="AE630" s="136" t="e">
        <f t="shared" si="125"/>
        <v>#N/A</v>
      </c>
    </row>
    <row r="631" spans="1:31" ht="15" customHeight="1">
      <c r="A631" s="67" t="str">
        <f t="shared" si="115"/>
        <v/>
      </c>
      <c r="B631" s="65">
        <f t="shared" si="126"/>
        <v>608</v>
      </c>
      <c r="C631" s="68" t="str">
        <f t="shared" si="116"/>
        <v/>
      </c>
      <c r="D631" s="69"/>
      <c r="E631" s="66"/>
      <c r="F631" s="65" t="e">
        <f>VLOOKUP(E631,'Trimming log'!$F$5:$V$5000,2,FALSE)</f>
        <v>#N/A</v>
      </c>
      <c r="G631" s="65" t="e">
        <f>VLOOKUP(E631,'Trimming log'!$F$5:$V$5000,3,FALSE)</f>
        <v>#N/A</v>
      </c>
      <c r="H631" s="508" t="e">
        <f>VLOOKUP(E631,'Trimming log'!$F$5:$V$5000,4,FALSE)</f>
        <v>#N/A</v>
      </c>
      <c r="I631" s="65" t="e">
        <f>VLOOKUP(E631,'Trimming log'!$F$5:$V$5000,5,FALSE)</f>
        <v>#N/A</v>
      </c>
      <c r="J631" s="65" t="e">
        <f>VLOOKUP(E631,'Trimming log'!$F$5:$V$5000,6,FALSE)</f>
        <v>#N/A</v>
      </c>
      <c r="K631" s="65" t="e">
        <f>VLOOKUP(E631,'Trimming log'!$F$5:$V$5000,7,FALSE)</f>
        <v>#N/A</v>
      </c>
      <c r="L631" s="65" t="e">
        <f>VLOOKUP(E631,'Trimming log'!$F$5:$V$5000,8,FALSE)</f>
        <v>#N/A</v>
      </c>
      <c r="M631" s="65" t="e">
        <f>VLOOKUP(E631,'Trimming log'!$F$5:$V$5000,9,FALSE)</f>
        <v>#N/A</v>
      </c>
      <c r="N631" s="507" t="e">
        <f>VLOOKUP(E631,'Trimming log'!$F$5:$V$5000,10,FALSE)</f>
        <v>#N/A</v>
      </c>
      <c r="O631" s="65" t="e">
        <f>VLOOKUP(E631,'Trimming log'!$F$5:$V$5000,11,FALSE)</f>
        <v>#N/A</v>
      </c>
      <c r="P631" s="65" t="e">
        <f>VLOOKUP(E631,'Trimming log'!$F$5:$V$5000,12,FALSE)</f>
        <v>#N/A</v>
      </c>
      <c r="Q631" s="65" t="e">
        <f>VLOOKUP(E631,'Trimming log'!$F$5:$V$5000,13,FALSE)</f>
        <v>#N/A</v>
      </c>
      <c r="R631" s="65" t="e">
        <f>VLOOKUP(E631,'Trimming log'!$F$5:$V$5000,14,FALSE)</f>
        <v>#N/A</v>
      </c>
      <c r="S631" s="65" t="e">
        <f>VLOOKUP(E631,'Trimming log'!$F$5:$V$5000,15,FALSE)</f>
        <v>#N/A</v>
      </c>
      <c r="T631" s="65" t="e">
        <f t="shared" si="117"/>
        <v>#N/A</v>
      </c>
      <c r="U631" s="491" t="str">
        <f t="shared" si="118"/>
        <v/>
      </c>
      <c r="V631" s="74">
        <f t="shared" si="128"/>
        <v>0</v>
      </c>
      <c r="W631" s="134">
        <f t="shared" si="127"/>
        <v>0</v>
      </c>
      <c r="X631" s="134" t="e">
        <f>VLOOKUP(E631,'Trimming log'!$F$5:$Y$5000,19,FALSE)</f>
        <v>#N/A</v>
      </c>
      <c r="Y631" s="134" t="e">
        <f>VLOOKUP(E631,'Trimming log'!$F$5:$Y$5000,20,FALSE)</f>
        <v>#N/A</v>
      </c>
      <c r="Z631" s="135" t="e">
        <f t="shared" si="120"/>
        <v>#N/A</v>
      </c>
      <c r="AA631" s="135" t="e">
        <f t="shared" si="121"/>
        <v>#N/A</v>
      </c>
      <c r="AB631" s="136" t="e">
        <f t="shared" si="122"/>
        <v>#N/A</v>
      </c>
      <c r="AC631" s="136" t="e">
        <f t="shared" si="123"/>
        <v>#N/A</v>
      </c>
      <c r="AD631" s="136" t="e">
        <f t="shared" si="124"/>
        <v>#N/A</v>
      </c>
      <c r="AE631" s="136" t="e">
        <f t="shared" si="125"/>
        <v>#N/A</v>
      </c>
    </row>
    <row r="632" spans="1:31" ht="15" customHeight="1">
      <c r="A632" s="67" t="str">
        <f t="shared" si="115"/>
        <v/>
      </c>
      <c r="B632" s="65">
        <f t="shared" si="126"/>
        <v>609</v>
      </c>
      <c r="C632" s="68" t="str">
        <f t="shared" si="116"/>
        <v/>
      </c>
      <c r="D632" s="69"/>
      <c r="E632" s="66"/>
      <c r="F632" s="65" t="e">
        <f>VLOOKUP(E632,'Trimming log'!$F$5:$V$5000,2,FALSE)</f>
        <v>#N/A</v>
      </c>
      <c r="G632" s="65" t="e">
        <f>VLOOKUP(E632,'Trimming log'!$F$5:$V$5000,3,FALSE)</f>
        <v>#N/A</v>
      </c>
      <c r="H632" s="508" t="e">
        <f>VLOOKUP(E632,'Trimming log'!$F$5:$V$5000,4,FALSE)</f>
        <v>#N/A</v>
      </c>
      <c r="I632" s="65" t="e">
        <f>VLOOKUP(E632,'Trimming log'!$F$5:$V$5000,5,FALSE)</f>
        <v>#N/A</v>
      </c>
      <c r="J632" s="65" t="e">
        <f>VLOOKUP(E632,'Trimming log'!$F$5:$V$5000,6,FALSE)</f>
        <v>#N/A</v>
      </c>
      <c r="K632" s="65" t="e">
        <f>VLOOKUP(E632,'Trimming log'!$F$5:$V$5000,7,FALSE)</f>
        <v>#N/A</v>
      </c>
      <c r="L632" s="65" t="e">
        <f>VLOOKUP(E632,'Trimming log'!$F$5:$V$5000,8,FALSE)</f>
        <v>#N/A</v>
      </c>
      <c r="M632" s="65" t="e">
        <f>VLOOKUP(E632,'Trimming log'!$F$5:$V$5000,9,FALSE)</f>
        <v>#N/A</v>
      </c>
      <c r="N632" s="507" t="e">
        <f>VLOOKUP(E632,'Trimming log'!$F$5:$V$5000,10,FALSE)</f>
        <v>#N/A</v>
      </c>
      <c r="O632" s="65" t="e">
        <f>VLOOKUP(E632,'Trimming log'!$F$5:$V$5000,11,FALSE)</f>
        <v>#N/A</v>
      </c>
      <c r="P632" s="65" t="e">
        <f>VLOOKUP(E632,'Trimming log'!$F$5:$V$5000,12,FALSE)</f>
        <v>#N/A</v>
      </c>
      <c r="Q632" s="65" t="e">
        <f>VLOOKUP(E632,'Trimming log'!$F$5:$V$5000,13,FALSE)</f>
        <v>#N/A</v>
      </c>
      <c r="R632" s="65" t="e">
        <f>VLOOKUP(E632,'Trimming log'!$F$5:$V$5000,14,FALSE)</f>
        <v>#N/A</v>
      </c>
      <c r="S632" s="65" t="e">
        <f>VLOOKUP(E632,'Trimming log'!$F$5:$V$5000,15,FALSE)</f>
        <v>#N/A</v>
      </c>
      <c r="T632" s="65" t="e">
        <f t="shared" si="117"/>
        <v>#N/A</v>
      </c>
      <c r="U632" s="491" t="str">
        <f t="shared" si="118"/>
        <v/>
      </c>
      <c r="V632" s="74">
        <f t="shared" si="128"/>
        <v>0</v>
      </c>
      <c r="W632" s="134">
        <f t="shared" si="127"/>
        <v>0</v>
      </c>
      <c r="X632" s="134" t="e">
        <f>VLOOKUP(E632,'Trimming log'!$F$5:$Y$5000,19,FALSE)</f>
        <v>#N/A</v>
      </c>
      <c r="Y632" s="134" t="e">
        <f>VLOOKUP(E632,'Trimming log'!$F$5:$Y$5000,20,FALSE)</f>
        <v>#N/A</v>
      </c>
      <c r="Z632" s="135" t="e">
        <f t="shared" si="120"/>
        <v>#N/A</v>
      </c>
      <c r="AA632" s="135" t="e">
        <f t="shared" si="121"/>
        <v>#N/A</v>
      </c>
      <c r="AB632" s="136" t="e">
        <f t="shared" si="122"/>
        <v>#N/A</v>
      </c>
      <c r="AC632" s="136" t="e">
        <f t="shared" si="123"/>
        <v>#N/A</v>
      </c>
      <c r="AD632" s="136" t="e">
        <f t="shared" si="124"/>
        <v>#N/A</v>
      </c>
      <c r="AE632" s="136" t="e">
        <f t="shared" si="125"/>
        <v>#N/A</v>
      </c>
    </row>
    <row r="633" spans="1:31" ht="15" customHeight="1">
      <c r="A633" s="67" t="str">
        <f t="shared" si="115"/>
        <v/>
      </c>
      <c r="B633" s="65">
        <f t="shared" si="126"/>
        <v>610</v>
      </c>
      <c r="C633" s="68" t="str">
        <f t="shared" si="116"/>
        <v/>
      </c>
      <c r="D633" s="69"/>
      <c r="E633" s="66"/>
      <c r="F633" s="65" t="e">
        <f>VLOOKUP(E633,'Trimming log'!$F$5:$V$5000,2,FALSE)</f>
        <v>#N/A</v>
      </c>
      <c r="G633" s="65" t="e">
        <f>VLOOKUP(E633,'Trimming log'!$F$5:$V$5000,3,FALSE)</f>
        <v>#N/A</v>
      </c>
      <c r="H633" s="508" t="e">
        <f>VLOOKUP(E633,'Trimming log'!$F$5:$V$5000,4,FALSE)</f>
        <v>#N/A</v>
      </c>
      <c r="I633" s="65" t="e">
        <f>VLOOKUP(E633,'Trimming log'!$F$5:$V$5000,5,FALSE)</f>
        <v>#N/A</v>
      </c>
      <c r="J633" s="65" t="e">
        <f>VLOOKUP(E633,'Trimming log'!$F$5:$V$5000,6,FALSE)</f>
        <v>#N/A</v>
      </c>
      <c r="K633" s="65" t="e">
        <f>VLOOKUP(E633,'Trimming log'!$F$5:$V$5000,7,FALSE)</f>
        <v>#N/A</v>
      </c>
      <c r="L633" s="65" t="e">
        <f>VLOOKUP(E633,'Trimming log'!$F$5:$V$5000,8,FALSE)</f>
        <v>#N/A</v>
      </c>
      <c r="M633" s="65" t="e">
        <f>VLOOKUP(E633,'Trimming log'!$F$5:$V$5000,9,FALSE)</f>
        <v>#N/A</v>
      </c>
      <c r="N633" s="507" t="e">
        <f>VLOOKUP(E633,'Trimming log'!$F$5:$V$5000,10,FALSE)</f>
        <v>#N/A</v>
      </c>
      <c r="O633" s="65" t="e">
        <f>VLOOKUP(E633,'Trimming log'!$F$5:$V$5000,11,FALSE)</f>
        <v>#N/A</v>
      </c>
      <c r="P633" s="65" t="e">
        <f>VLOOKUP(E633,'Trimming log'!$F$5:$V$5000,12,FALSE)</f>
        <v>#N/A</v>
      </c>
      <c r="Q633" s="65" t="e">
        <f>VLOOKUP(E633,'Trimming log'!$F$5:$V$5000,13,FALSE)</f>
        <v>#N/A</v>
      </c>
      <c r="R633" s="65" t="e">
        <f>VLOOKUP(E633,'Trimming log'!$F$5:$V$5000,14,FALSE)</f>
        <v>#N/A</v>
      </c>
      <c r="S633" s="65" t="e">
        <f>VLOOKUP(E633,'Trimming log'!$F$5:$V$5000,15,FALSE)</f>
        <v>#N/A</v>
      </c>
      <c r="T633" s="65" t="e">
        <f t="shared" si="117"/>
        <v>#N/A</v>
      </c>
      <c r="U633" s="491" t="str">
        <f t="shared" si="118"/>
        <v/>
      </c>
      <c r="V633" s="74">
        <f t="shared" si="128"/>
        <v>0</v>
      </c>
      <c r="W633" s="134">
        <f t="shared" si="127"/>
        <v>0</v>
      </c>
      <c r="X633" s="134" t="e">
        <f>VLOOKUP(E633,'Trimming log'!$F$5:$Y$5000,19,FALSE)</f>
        <v>#N/A</v>
      </c>
      <c r="Y633" s="134" t="e">
        <f>VLOOKUP(E633,'Trimming log'!$F$5:$Y$5000,20,FALSE)</f>
        <v>#N/A</v>
      </c>
      <c r="Z633" s="135" t="e">
        <f t="shared" si="120"/>
        <v>#N/A</v>
      </c>
      <c r="AA633" s="135" t="e">
        <f t="shared" si="121"/>
        <v>#N/A</v>
      </c>
      <c r="AB633" s="136" t="e">
        <f t="shared" si="122"/>
        <v>#N/A</v>
      </c>
      <c r="AC633" s="136" t="e">
        <f t="shared" si="123"/>
        <v>#N/A</v>
      </c>
      <c r="AD633" s="136" t="e">
        <f t="shared" si="124"/>
        <v>#N/A</v>
      </c>
      <c r="AE633" s="136" t="e">
        <f t="shared" si="125"/>
        <v>#N/A</v>
      </c>
    </row>
    <row r="634" spans="1:31" ht="15" customHeight="1">
      <c r="A634" s="67" t="str">
        <f t="shared" si="115"/>
        <v/>
      </c>
      <c r="B634" s="65">
        <f t="shared" si="126"/>
        <v>611</v>
      </c>
      <c r="C634" s="68" t="str">
        <f t="shared" si="116"/>
        <v/>
      </c>
      <c r="D634" s="69"/>
      <c r="E634" s="66"/>
      <c r="F634" s="65" t="e">
        <f>VLOOKUP(E634,'Trimming log'!$F$5:$V$5000,2,FALSE)</f>
        <v>#N/A</v>
      </c>
      <c r="G634" s="65" t="e">
        <f>VLOOKUP(E634,'Trimming log'!$F$5:$V$5000,3,FALSE)</f>
        <v>#N/A</v>
      </c>
      <c r="H634" s="508" t="e">
        <f>VLOOKUP(E634,'Trimming log'!$F$5:$V$5000,4,FALSE)</f>
        <v>#N/A</v>
      </c>
      <c r="I634" s="65" t="e">
        <f>VLOOKUP(E634,'Trimming log'!$F$5:$V$5000,5,FALSE)</f>
        <v>#N/A</v>
      </c>
      <c r="J634" s="65" t="e">
        <f>VLOOKUP(E634,'Trimming log'!$F$5:$V$5000,6,FALSE)</f>
        <v>#N/A</v>
      </c>
      <c r="K634" s="65" t="e">
        <f>VLOOKUP(E634,'Trimming log'!$F$5:$V$5000,7,FALSE)</f>
        <v>#N/A</v>
      </c>
      <c r="L634" s="65" t="e">
        <f>VLOOKUP(E634,'Trimming log'!$F$5:$V$5000,8,FALSE)</f>
        <v>#N/A</v>
      </c>
      <c r="M634" s="65" t="e">
        <f>VLOOKUP(E634,'Trimming log'!$F$5:$V$5000,9,FALSE)</f>
        <v>#N/A</v>
      </c>
      <c r="N634" s="507" t="e">
        <f>VLOOKUP(E634,'Trimming log'!$F$5:$V$5000,10,FALSE)</f>
        <v>#N/A</v>
      </c>
      <c r="O634" s="65" t="e">
        <f>VLOOKUP(E634,'Trimming log'!$F$5:$V$5000,11,FALSE)</f>
        <v>#N/A</v>
      </c>
      <c r="P634" s="65" t="e">
        <f>VLOOKUP(E634,'Trimming log'!$F$5:$V$5000,12,FALSE)</f>
        <v>#N/A</v>
      </c>
      <c r="Q634" s="65" t="e">
        <f>VLOOKUP(E634,'Trimming log'!$F$5:$V$5000,13,FALSE)</f>
        <v>#N/A</v>
      </c>
      <c r="R634" s="65" t="e">
        <f>VLOOKUP(E634,'Trimming log'!$F$5:$V$5000,14,FALSE)</f>
        <v>#N/A</v>
      </c>
      <c r="S634" s="65" t="e">
        <f>VLOOKUP(E634,'Trimming log'!$F$5:$V$5000,15,FALSE)</f>
        <v>#N/A</v>
      </c>
      <c r="T634" s="65" t="e">
        <f t="shared" si="117"/>
        <v>#N/A</v>
      </c>
      <c r="U634" s="491" t="str">
        <f t="shared" si="118"/>
        <v/>
      </c>
      <c r="V634" s="74">
        <f t="shared" si="128"/>
        <v>0</v>
      </c>
      <c r="W634" s="134">
        <f t="shared" si="127"/>
        <v>0</v>
      </c>
      <c r="X634" s="134" t="e">
        <f>VLOOKUP(E634,'Trimming log'!$F$5:$Y$5000,19,FALSE)</f>
        <v>#N/A</v>
      </c>
      <c r="Y634" s="134" t="e">
        <f>VLOOKUP(E634,'Trimming log'!$F$5:$Y$5000,20,FALSE)</f>
        <v>#N/A</v>
      </c>
      <c r="Z634" s="135" t="e">
        <f t="shared" si="120"/>
        <v>#N/A</v>
      </c>
      <c r="AA634" s="135" t="e">
        <f t="shared" si="121"/>
        <v>#N/A</v>
      </c>
      <c r="AB634" s="136" t="e">
        <f t="shared" si="122"/>
        <v>#N/A</v>
      </c>
      <c r="AC634" s="136" t="e">
        <f t="shared" si="123"/>
        <v>#N/A</v>
      </c>
      <c r="AD634" s="136" t="e">
        <f t="shared" si="124"/>
        <v>#N/A</v>
      </c>
      <c r="AE634" s="136" t="e">
        <f t="shared" si="125"/>
        <v>#N/A</v>
      </c>
    </row>
    <row r="635" spans="1:31" ht="15" customHeight="1">
      <c r="A635" s="67" t="str">
        <f t="shared" si="115"/>
        <v/>
      </c>
      <c r="B635" s="65">
        <f t="shared" si="126"/>
        <v>612</v>
      </c>
      <c r="C635" s="68" t="str">
        <f t="shared" si="116"/>
        <v/>
      </c>
      <c r="D635" s="69"/>
      <c r="E635" s="66"/>
      <c r="F635" s="65" t="e">
        <f>VLOOKUP(E635,'Trimming log'!$F$5:$V$5000,2,FALSE)</f>
        <v>#N/A</v>
      </c>
      <c r="G635" s="65" t="e">
        <f>VLOOKUP(E635,'Trimming log'!$F$5:$V$5000,3,FALSE)</f>
        <v>#N/A</v>
      </c>
      <c r="H635" s="508" t="e">
        <f>VLOOKUP(E635,'Trimming log'!$F$5:$V$5000,4,FALSE)</f>
        <v>#N/A</v>
      </c>
      <c r="I635" s="65" t="e">
        <f>VLOOKUP(E635,'Trimming log'!$F$5:$V$5000,5,FALSE)</f>
        <v>#N/A</v>
      </c>
      <c r="J635" s="65" t="e">
        <f>VLOOKUP(E635,'Trimming log'!$F$5:$V$5000,6,FALSE)</f>
        <v>#N/A</v>
      </c>
      <c r="K635" s="65" t="e">
        <f>VLOOKUP(E635,'Trimming log'!$F$5:$V$5000,7,FALSE)</f>
        <v>#N/A</v>
      </c>
      <c r="L635" s="65" t="e">
        <f>VLOOKUP(E635,'Trimming log'!$F$5:$V$5000,8,FALSE)</f>
        <v>#N/A</v>
      </c>
      <c r="M635" s="65" t="e">
        <f>VLOOKUP(E635,'Trimming log'!$F$5:$V$5000,9,FALSE)</f>
        <v>#N/A</v>
      </c>
      <c r="N635" s="507" t="e">
        <f>VLOOKUP(E635,'Trimming log'!$F$5:$V$5000,10,FALSE)</f>
        <v>#N/A</v>
      </c>
      <c r="O635" s="65" t="e">
        <f>VLOOKUP(E635,'Trimming log'!$F$5:$V$5000,11,FALSE)</f>
        <v>#N/A</v>
      </c>
      <c r="P635" s="65" t="e">
        <f>VLOOKUP(E635,'Trimming log'!$F$5:$V$5000,12,FALSE)</f>
        <v>#N/A</v>
      </c>
      <c r="Q635" s="65" t="e">
        <f>VLOOKUP(E635,'Trimming log'!$F$5:$V$5000,13,FALSE)</f>
        <v>#N/A</v>
      </c>
      <c r="R635" s="65" t="e">
        <f>VLOOKUP(E635,'Trimming log'!$F$5:$V$5000,14,FALSE)</f>
        <v>#N/A</v>
      </c>
      <c r="S635" s="65" t="e">
        <f>VLOOKUP(E635,'Trimming log'!$F$5:$V$5000,15,FALSE)</f>
        <v>#N/A</v>
      </c>
      <c r="T635" s="65" t="e">
        <f t="shared" si="117"/>
        <v>#N/A</v>
      </c>
      <c r="U635" s="491" t="str">
        <f t="shared" si="118"/>
        <v/>
      </c>
      <c r="V635" s="74">
        <f t="shared" si="128"/>
        <v>0</v>
      </c>
      <c r="W635" s="134">
        <f t="shared" si="127"/>
        <v>0</v>
      </c>
      <c r="X635" s="134" t="e">
        <f>VLOOKUP(E635,'Trimming log'!$F$5:$Y$5000,19,FALSE)</f>
        <v>#N/A</v>
      </c>
      <c r="Y635" s="134" t="e">
        <f>VLOOKUP(E635,'Trimming log'!$F$5:$Y$5000,20,FALSE)</f>
        <v>#N/A</v>
      </c>
      <c r="Z635" s="135" t="e">
        <f t="shared" si="120"/>
        <v>#N/A</v>
      </c>
      <c r="AA635" s="135" t="e">
        <f t="shared" si="121"/>
        <v>#N/A</v>
      </c>
      <c r="AB635" s="136" t="e">
        <f t="shared" si="122"/>
        <v>#N/A</v>
      </c>
      <c r="AC635" s="136" t="e">
        <f t="shared" si="123"/>
        <v>#N/A</v>
      </c>
      <c r="AD635" s="136" t="e">
        <f t="shared" si="124"/>
        <v>#N/A</v>
      </c>
      <c r="AE635" s="136" t="e">
        <f t="shared" si="125"/>
        <v>#N/A</v>
      </c>
    </row>
    <row r="636" spans="1:31" ht="15" customHeight="1">
      <c r="A636" s="67" t="str">
        <f t="shared" si="115"/>
        <v/>
      </c>
      <c r="B636" s="65">
        <f t="shared" si="126"/>
        <v>613</v>
      </c>
      <c r="C636" s="68" t="str">
        <f t="shared" si="116"/>
        <v/>
      </c>
      <c r="D636" s="69"/>
      <c r="E636" s="66"/>
      <c r="F636" s="65" t="e">
        <f>VLOOKUP(E636,'Trimming log'!$F$5:$V$5000,2,FALSE)</f>
        <v>#N/A</v>
      </c>
      <c r="G636" s="65" t="e">
        <f>VLOOKUP(E636,'Trimming log'!$F$5:$V$5000,3,FALSE)</f>
        <v>#N/A</v>
      </c>
      <c r="H636" s="508" t="e">
        <f>VLOOKUP(E636,'Trimming log'!$F$5:$V$5000,4,FALSE)</f>
        <v>#N/A</v>
      </c>
      <c r="I636" s="65" t="e">
        <f>VLOOKUP(E636,'Trimming log'!$F$5:$V$5000,5,FALSE)</f>
        <v>#N/A</v>
      </c>
      <c r="J636" s="65" t="e">
        <f>VLOOKUP(E636,'Trimming log'!$F$5:$V$5000,6,FALSE)</f>
        <v>#N/A</v>
      </c>
      <c r="K636" s="65" t="e">
        <f>VLOOKUP(E636,'Trimming log'!$F$5:$V$5000,7,FALSE)</f>
        <v>#N/A</v>
      </c>
      <c r="L636" s="65" t="e">
        <f>VLOOKUP(E636,'Trimming log'!$F$5:$V$5000,8,FALSE)</f>
        <v>#N/A</v>
      </c>
      <c r="M636" s="65" t="e">
        <f>VLOOKUP(E636,'Trimming log'!$F$5:$V$5000,9,FALSE)</f>
        <v>#N/A</v>
      </c>
      <c r="N636" s="507" t="e">
        <f>VLOOKUP(E636,'Trimming log'!$F$5:$V$5000,10,FALSE)</f>
        <v>#N/A</v>
      </c>
      <c r="O636" s="65" t="e">
        <f>VLOOKUP(E636,'Trimming log'!$F$5:$V$5000,11,FALSE)</f>
        <v>#N/A</v>
      </c>
      <c r="P636" s="65" t="e">
        <f>VLOOKUP(E636,'Trimming log'!$F$5:$V$5000,12,FALSE)</f>
        <v>#N/A</v>
      </c>
      <c r="Q636" s="65" t="e">
        <f>VLOOKUP(E636,'Trimming log'!$F$5:$V$5000,13,FALSE)</f>
        <v>#N/A</v>
      </c>
      <c r="R636" s="65" t="e">
        <f>VLOOKUP(E636,'Trimming log'!$F$5:$V$5000,14,FALSE)</f>
        <v>#N/A</v>
      </c>
      <c r="S636" s="65" t="e">
        <f>VLOOKUP(E636,'Trimming log'!$F$5:$V$5000,15,FALSE)</f>
        <v>#N/A</v>
      </c>
      <c r="T636" s="65" t="e">
        <f t="shared" si="117"/>
        <v>#N/A</v>
      </c>
      <c r="U636" s="491" t="str">
        <f t="shared" si="118"/>
        <v/>
      </c>
      <c r="V636" s="74">
        <f t="shared" si="128"/>
        <v>0</v>
      </c>
      <c r="W636" s="134">
        <f t="shared" si="127"/>
        <v>0</v>
      </c>
      <c r="X636" s="134" t="e">
        <f>VLOOKUP(E636,'Trimming log'!$F$5:$Y$5000,19,FALSE)</f>
        <v>#N/A</v>
      </c>
      <c r="Y636" s="134" t="e">
        <f>VLOOKUP(E636,'Trimming log'!$F$5:$Y$5000,20,FALSE)</f>
        <v>#N/A</v>
      </c>
      <c r="Z636" s="135" t="e">
        <f t="shared" si="120"/>
        <v>#N/A</v>
      </c>
      <c r="AA636" s="135" t="e">
        <f t="shared" si="121"/>
        <v>#N/A</v>
      </c>
      <c r="AB636" s="136" t="e">
        <f t="shared" si="122"/>
        <v>#N/A</v>
      </c>
      <c r="AC636" s="136" t="e">
        <f t="shared" si="123"/>
        <v>#N/A</v>
      </c>
      <c r="AD636" s="136" t="e">
        <f t="shared" si="124"/>
        <v>#N/A</v>
      </c>
      <c r="AE636" s="136" t="e">
        <f t="shared" si="125"/>
        <v>#N/A</v>
      </c>
    </row>
    <row r="637" spans="1:31" ht="15" customHeight="1">
      <c r="A637" s="67" t="str">
        <f t="shared" si="115"/>
        <v/>
      </c>
      <c r="B637" s="65">
        <f t="shared" si="126"/>
        <v>614</v>
      </c>
      <c r="C637" s="68" t="str">
        <f t="shared" si="116"/>
        <v/>
      </c>
      <c r="D637" s="69"/>
      <c r="E637" s="66"/>
      <c r="F637" s="65" t="e">
        <f>VLOOKUP(E637,'Trimming log'!$F$5:$V$5000,2,FALSE)</f>
        <v>#N/A</v>
      </c>
      <c r="G637" s="65" t="e">
        <f>VLOOKUP(E637,'Trimming log'!$F$5:$V$5000,3,FALSE)</f>
        <v>#N/A</v>
      </c>
      <c r="H637" s="508" t="e">
        <f>VLOOKUP(E637,'Trimming log'!$F$5:$V$5000,4,FALSE)</f>
        <v>#N/A</v>
      </c>
      <c r="I637" s="65" t="e">
        <f>VLOOKUP(E637,'Trimming log'!$F$5:$V$5000,5,FALSE)</f>
        <v>#N/A</v>
      </c>
      <c r="J637" s="65" t="e">
        <f>VLOOKUP(E637,'Trimming log'!$F$5:$V$5000,6,FALSE)</f>
        <v>#N/A</v>
      </c>
      <c r="K637" s="65" t="e">
        <f>VLOOKUP(E637,'Trimming log'!$F$5:$V$5000,7,FALSE)</f>
        <v>#N/A</v>
      </c>
      <c r="L637" s="65" t="e">
        <f>VLOOKUP(E637,'Trimming log'!$F$5:$V$5000,8,FALSE)</f>
        <v>#N/A</v>
      </c>
      <c r="M637" s="65" t="e">
        <f>VLOOKUP(E637,'Trimming log'!$F$5:$V$5000,9,FALSE)</f>
        <v>#N/A</v>
      </c>
      <c r="N637" s="507" t="e">
        <f>VLOOKUP(E637,'Trimming log'!$F$5:$V$5000,10,FALSE)</f>
        <v>#N/A</v>
      </c>
      <c r="O637" s="65" t="e">
        <f>VLOOKUP(E637,'Trimming log'!$F$5:$V$5000,11,FALSE)</f>
        <v>#N/A</v>
      </c>
      <c r="P637" s="65" t="e">
        <f>VLOOKUP(E637,'Trimming log'!$F$5:$V$5000,12,FALSE)</f>
        <v>#N/A</v>
      </c>
      <c r="Q637" s="65" t="e">
        <f>VLOOKUP(E637,'Trimming log'!$F$5:$V$5000,13,FALSE)</f>
        <v>#N/A</v>
      </c>
      <c r="R637" s="65" t="e">
        <f>VLOOKUP(E637,'Trimming log'!$F$5:$V$5000,14,FALSE)</f>
        <v>#N/A</v>
      </c>
      <c r="S637" s="65" t="e">
        <f>VLOOKUP(E637,'Trimming log'!$F$5:$V$5000,15,FALSE)</f>
        <v>#N/A</v>
      </c>
      <c r="T637" s="65" t="e">
        <f t="shared" si="117"/>
        <v>#N/A</v>
      </c>
      <c r="U637" s="491" t="str">
        <f t="shared" si="118"/>
        <v/>
      </c>
      <c r="V637" s="74">
        <f t="shared" si="128"/>
        <v>0</v>
      </c>
      <c r="W637" s="134">
        <f t="shared" si="127"/>
        <v>0</v>
      </c>
      <c r="X637" s="134" t="e">
        <f>VLOOKUP(E637,'Trimming log'!$F$5:$Y$5000,19,FALSE)</f>
        <v>#N/A</v>
      </c>
      <c r="Y637" s="134" t="e">
        <f>VLOOKUP(E637,'Trimming log'!$F$5:$Y$5000,20,FALSE)</f>
        <v>#N/A</v>
      </c>
      <c r="Z637" s="135" t="e">
        <f t="shared" si="120"/>
        <v>#N/A</v>
      </c>
      <c r="AA637" s="135" t="e">
        <f t="shared" si="121"/>
        <v>#N/A</v>
      </c>
      <c r="AB637" s="136" t="e">
        <f t="shared" si="122"/>
        <v>#N/A</v>
      </c>
      <c r="AC637" s="136" t="e">
        <f t="shared" si="123"/>
        <v>#N/A</v>
      </c>
      <c r="AD637" s="136" t="e">
        <f t="shared" si="124"/>
        <v>#N/A</v>
      </c>
      <c r="AE637" s="136" t="e">
        <f t="shared" si="125"/>
        <v>#N/A</v>
      </c>
    </row>
    <row r="638" spans="1:31" ht="15" customHeight="1">
      <c r="A638" s="67" t="str">
        <f t="shared" si="115"/>
        <v/>
      </c>
      <c r="B638" s="65">
        <f t="shared" si="126"/>
        <v>615</v>
      </c>
      <c r="C638" s="68" t="str">
        <f t="shared" si="116"/>
        <v/>
      </c>
      <c r="D638" s="69"/>
      <c r="E638" s="66"/>
      <c r="F638" s="65" t="e">
        <f>VLOOKUP(E638,'Trimming log'!$F$5:$V$5000,2,FALSE)</f>
        <v>#N/A</v>
      </c>
      <c r="G638" s="65" t="e">
        <f>VLOOKUP(E638,'Trimming log'!$F$5:$V$5000,3,FALSE)</f>
        <v>#N/A</v>
      </c>
      <c r="H638" s="508" t="e">
        <f>VLOOKUP(E638,'Trimming log'!$F$5:$V$5000,4,FALSE)</f>
        <v>#N/A</v>
      </c>
      <c r="I638" s="65" t="e">
        <f>VLOOKUP(E638,'Trimming log'!$F$5:$V$5000,5,FALSE)</f>
        <v>#N/A</v>
      </c>
      <c r="J638" s="65" t="e">
        <f>VLOOKUP(E638,'Trimming log'!$F$5:$V$5000,6,FALSE)</f>
        <v>#N/A</v>
      </c>
      <c r="K638" s="65" t="e">
        <f>VLOOKUP(E638,'Trimming log'!$F$5:$V$5000,7,FALSE)</f>
        <v>#N/A</v>
      </c>
      <c r="L638" s="65" t="e">
        <f>VLOOKUP(E638,'Trimming log'!$F$5:$V$5000,8,FALSE)</f>
        <v>#N/A</v>
      </c>
      <c r="M638" s="65" t="e">
        <f>VLOOKUP(E638,'Trimming log'!$F$5:$V$5000,9,FALSE)</f>
        <v>#N/A</v>
      </c>
      <c r="N638" s="507" t="e">
        <f>VLOOKUP(E638,'Trimming log'!$F$5:$V$5000,10,FALSE)</f>
        <v>#N/A</v>
      </c>
      <c r="O638" s="65" t="e">
        <f>VLOOKUP(E638,'Trimming log'!$F$5:$V$5000,11,FALSE)</f>
        <v>#N/A</v>
      </c>
      <c r="P638" s="65" t="e">
        <f>VLOOKUP(E638,'Trimming log'!$F$5:$V$5000,12,FALSE)</f>
        <v>#N/A</v>
      </c>
      <c r="Q638" s="65" t="e">
        <f>VLOOKUP(E638,'Trimming log'!$F$5:$V$5000,13,FALSE)</f>
        <v>#N/A</v>
      </c>
      <c r="R638" s="65" t="e">
        <f>VLOOKUP(E638,'Trimming log'!$F$5:$V$5000,14,FALSE)</f>
        <v>#N/A</v>
      </c>
      <c r="S638" s="65" t="e">
        <f>VLOOKUP(E638,'Trimming log'!$F$5:$V$5000,15,FALSE)</f>
        <v>#N/A</v>
      </c>
      <c r="T638" s="65" t="e">
        <f t="shared" si="117"/>
        <v>#N/A</v>
      </c>
      <c r="U638" s="491" t="str">
        <f t="shared" si="118"/>
        <v/>
      </c>
      <c r="V638" s="74">
        <f t="shared" si="128"/>
        <v>0</v>
      </c>
      <c r="W638" s="134">
        <f t="shared" si="127"/>
        <v>0</v>
      </c>
      <c r="X638" s="134" t="e">
        <f>VLOOKUP(E638,'Trimming log'!$F$5:$Y$5000,19,FALSE)</f>
        <v>#N/A</v>
      </c>
      <c r="Y638" s="134" t="e">
        <f>VLOOKUP(E638,'Trimming log'!$F$5:$Y$5000,20,FALSE)</f>
        <v>#N/A</v>
      </c>
      <c r="Z638" s="135" t="e">
        <f t="shared" si="120"/>
        <v>#N/A</v>
      </c>
      <c r="AA638" s="135" t="e">
        <f t="shared" si="121"/>
        <v>#N/A</v>
      </c>
      <c r="AB638" s="136" t="e">
        <f t="shared" si="122"/>
        <v>#N/A</v>
      </c>
      <c r="AC638" s="136" t="e">
        <f t="shared" si="123"/>
        <v>#N/A</v>
      </c>
      <c r="AD638" s="136" t="e">
        <f t="shared" si="124"/>
        <v>#N/A</v>
      </c>
      <c r="AE638" s="136" t="e">
        <f t="shared" si="125"/>
        <v>#N/A</v>
      </c>
    </row>
    <row r="639" spans="1:31" ht="15" customHeight="1">
      <c r="A639" s="67" t="str">
        <f t="shared" si="115"/>
        <v/>
      </c>
      <c r="B639" s="65">
        <f t="shared" si="126"/>
        <v>616</v>
      </c>
      <c r="C639" s="68" t="str">
        <f t="shared" si="116"/>
        <v/>
      </c>
      <c r="D639" s="69"/>
      <c r="E639" s="66"/>
      <c r="F639" s="65" t="e">
        <f>VLOOKUP(E639,'Trimming log'!$F$5:$V$5000,2,FALSE)</f>
        <v>#N/A</v>
      </c>
      <c r="G639" s="65" t="e">
        <f>VLOOKUP(E639,'Trimming log'!$F$5:$V$5000,3,FALSE)</f>
        <v>#N/A</v>
      </c>
      <c r="H639" s="508" t="e">
        <f>VLOOKUP(E639,'Trimming log'!$F$5:$V$5000,4,FALSE)</f>
        <v>#N/A</v>
      </c>
      <c r="I639" s="65" t="e">
        <f>VLOOKUP(E639,'Trimming log'!$F$5:$V$5000,5,FALSE)</f>
        <v>#N/A</v>
      </c>
      <c r="J639" s="65" t="e">
        <f>VLOOKUP(E639,'Trimming log'!$F$5:$V$5000,6,FALSE)</f>
        <v>#N/A</v>
      </c>
      <c r="K639" s="65" t="e">
        <f>VLOOKUP(E639,'Trimming log'!$F$5:$V$5000,7,FALSE)</f>
        <v>#N/A</v>
      </c>
      <c r="L639" s="65" t="e">
        <f>VLOOKUP(E639,'Trimming log'!$F$5:$V$5000,8,FALSE)</f>
        <v>#N/A</v>
      </c>
      <c r="M639" s="65" t="e">
        <f>VLOOKUP(E639,'Trimming log'!$F$5:$V$5000,9,FALSE)</f>
        <v>#N/A</v>
      </c>
      <c r="N639" s="507" t="e">
        <f>VLOOKUP(E639,'Trimming log'!$F$5:$V$5000,10,FALSE)</f>
        <v>#N/A</v>
      </c>
      <c r="O639" s="65" t="e">
        <f>VLOOKUP(E639,'Trimming log'!$F$5:$V$5000,11,FALSE)</f>
        <v>#N/A</v>
      </c>
      <c r="P639" s="65" t="e">
        <f>VLOOKUP(E639,'Trimming log'!$F$5:$V$5000,12,FALSE)</f>
        <v>#N/A</v>
      </c>
      <c r="Q639" s="65" t="e">
        <f>VLOOKUP(E639,'Trimming log'!$F$5:$V$5000,13,FALSE)</f>
        <v>#N/A</v>
      </c>
      <c r="R639" s="65" t="e">
        <f>VLOOKUP(E639,'Trimming log'!$F$5:$V$5000,14,FALSE)</f>
        <v>#N/A</v>
      </c>
      <c r="S639" s="65" t="e">
        <f>VLOOKUP(E639,'Trimming log'!$F$5:$V$5000,15,FALSE)</f>
        <v>#N/A</v>
      </c>
      <c r="T639" s="65" t="e">
        <f t="shared" si="117"/>
        <v>#N/A</v>
      </c>
      <c r="U639" s="491" t="str">
        <f t="shared" si="118"/>
        <v/>
      </c>
      <c r="V639" s="74">
        <f t="shared" si="128"/>
        <v>0</v>
      </c>
      <c r="W639" s="134">
        <f t="shared" si="127"/>
        <v>0</v>
      </c>
      <c r="X639" s="134" t="e">
        <f>VLOOKUP(E639,'Trimming log'!$F$5:$Y$5000,19,FALSE)</f>
        <v>#N/A</v>
      </c>
      <c r="Y639" s="134" t="e">
        <f>VLOOKUP(E639,'Trimming log'!$F$5:$Y$5000,20,FALSE)</f>
        <v>#N/A</v>
      </c>
      <c r="Z639" s="135" t="e">
        <f t="shared" si="120"/>
        <v>#N/A</v>
      </c>
      <c r="AA639" s="135" t="e">
        <f t="shared" si="121"/>
        <v>#N/A</v>
      </c>
      <c r="AB639" s="136" t="e">
        <f t="shared" si="122"/>
        <v>#N/A</v>
      </c>
      <c r="AC639" s="136" t="e">
        <f t="shared" si="123"/>
        <v>#N/A</v>
      </c>
      <c r="AD639" s="136" t="e">
        <f t="shared" si="124"/>
        <v>#N/A</v>
      </c>
      <c r="AE639" s="136" t="e">
        <f t="shared" si="125"/>
        <v>#N/A</v>
      </c>
    </row>
    <row r="640" spans="1:31" ht="15" customHeight="1">
      <c r="A640" s="67" t="str">
        <f t="shared" si="115"/>
        <v/>
      </c>
      <c r="B640" s="65">
        <f t="shared" si="126"/>
        <v>617</v>
      </c>
      <c r="C640" s="68" t="str">
        <f t="shared" si="116"/>
        <v/>
      </c>
      <c r="D640" s="69"/>
      <c r="E640" s="66"/>
      <c r="F640" s="65" t="e">
        <f>VLOOKUP(E640,'Trimming log'!$F$5:$V$5000,2,FALSE)</f>
        <v>#N/A</v>
      </c>
      <c r="G640" s="65" t="e">
        <f>VLOOKUP(E640,'Trimming log'!$F$5:$V$5000,3,FALSE)</f>
        <v>#N/A</v>
      </c>
      <c r="H640" s="508" t="e">
        <f>VLOOKUP(E640,'Trimming log'!$F$5:$V$5000,4,FALSE)</f>
        <v>#N/A</v>
      </c>
      <c r="I640" s="65" t="e">
        <f>VLOOKUP(E640,'Trimming log'!$F$5:$V$5000,5,FALSE)</f>
        <v>#N/A</v>
      </c>
      <c r="J640" s="65" t="e">
        <f>VLOOKUP(E640,'Trimming log'!$F$5:$V$5000,6,FALSE)</f>
        <v>#N/A</v>
      </c>
      <c r="K640" s="65" t="e">
        <f>VLOOKUP(E640,'Trimming log'!$F$5:$V$5000,7,FALSE)</f>
        <v>#N/A</v>
      </c>
      <c r="L640" s="65" t="e">
        <f>VLOOKUP(E640,'Trimming log'!$F$5:$V$5000,8,FALSE)</f>
        <v>#N/A</v>
      </c>
      <c r="M640" s="65" t="e">
        <f>VLOOKUP(E640,'Trimming log'!$F$5:$V$5000,9,FALSE)</f>
        <v>#N/A</v>
      </c>
      <c r="N640" s="507" t="e">
        <f>VLOOKUP(E640,'Trimming log'!$F$5:$V$5000,10,FALSE)</f>
        <v>#N/A</v>
      </c>
      <c r="O640" s="65" t="e">
        <f>VLOOKUP(E640,'Trimming log'!$F$5:$V$5000,11,FALSE)</f>
        <v>#N/A</v>
      </c>
      <c r="P640" s="65" t="e">
        <f>VLOOKUP(E640,'Trimming log'!$F$5:$V$5000,12,FALSE)</f>
        <v>#N/A</v>
      </c>
      <c r="Q640" s="65" t="e">
        <f>VLOOKUP(E640,'Trimming log'!$F$5:$V$5000,13,FALSE)</f>
        <v>#N/A</v>
      </c>
      <c r="R640" s="65" t="e">
        <f>VLOOKUP(E640,'Trimming log'!$F$5:$V$5000,14,FALSE)</f>
        <v>#N/A</v>
      </c>
      <c r="S640" s="65" t="e">
        <f>VLOOKUP(E640,'Trimming log'!$F$5:$V$5000,15,FALSE)</f>
        <v>#N/A</v>
      </c>
      <c r="T640" s="65" t="e">
        <f t="shared" si="117"/>
        <v>#N/A</v>
      </c>
      <c r="U640" s="491" t="str">
        <f t="shared" si="118"/>
        <v/>
      </c>
      <c r="V640" s="74">
        <f t="shared" si="128"/>
        <v>0</v>
      </c>
      <c r="W640" s="134">
        <f t="shared" si="127"/>
        <v>0</v>
      </c>
      <c r="X640" s="134" t="e">
        <f>VLOOKUP(E640,'Trimming log'!$F$5:$Y$5000,19,FALSE)</f>
        <v>#N/A</v>
      </c>
      <c r="Y640" s="134" t="e">
        <f>VLOOKUP(E640,'Trimming log'!$F$5:$Y$5000,20,FALSE)</f>
        <v>#N/A</v>
      </c>
      <c r="Z640" s="135" t="e">
        <f t="shared" si="120"/>
        <v>#N/A</v>
      </c>
      <c r="AA640" s="135" t="e">
        <f t="shared" si="121"/>
        <v>#N/A</v>
      </c>
      <c r="AB640" s="136" t="e">
        <f t="shared" si="122"/>
        <v>#N/A</v>
      </c>
      <c r="AC640" s="136" t="e">
        <f t="shared" si="123"/>
        <v>#N/A</v>
      </c>
      <c r="AD640" s="136" t="e">
        <f t="shared" si="124"/>
        <v>#N/A</v>
      </c>
      <c r="AE640" s="136" t="e">
        <f t="shared" si="125"/>
        <v>#N/A</v>
      </c>
    </row>
    <row r="641" spans="1:31" ht="15" customHeight="1">
      <c r="A641" s="67" t="str">
        <f t="shared" si="115"/>
        <v/>
      </c>
      <c r="B641" s="65">
        <f t="shared" si="126"/>
        <v>618</v>
      </c>
      <c r="C641" s="68" t="str">
        <f t="shared" si="116"/>
        <v/>
      </c>
      <c r="D641" s="69"/>
      <c r="E641" s="66"/>
      <c r="F641" s="65" t="e">
        <f>VLOOKUP(E641,'Trimming log'!$F$5:$V$5000,2,FALSE)</f>
        <v>#N/A</v>
      </c>
      <c r="G641" s="65" t="e">
        <f>VLOOKUP(E641,'Trimming log'!$F$5:$V$5000,3,FALSE)</f>
        <v>#N/A</v>
      </c>
      <c r="H641" s="508" t="e">
        <f>VLOOKUP(E641,'Trimming log'!$F$5:$V$5000,4,FALSE)</f>
        <v>#N/A</v>
      </c>
      <c r="I641" s="65" t="e">
        <f>VLOOKUP(E641,'Trimming log'!$F$5:$V$5000,5,FALSE)</f>
        <v>#N/A</v>
      </c>
      <c r="J641" s="65" t="e">
        <f>VLOOKUP(E641,'Trimming log'!$F$5:$V$5000,6,FALSE)</f>
        <v>#N/A</v>
      </c>
      <c r="K641" s="65" t="e">
        <f>VLOOKUP(E641,'Trimming log'!$F$5:$V$5000,7,FALSE)</f>
        <v>#N/A</v>
      </c>
      <c r="L641" s="65" t="e">
        <f>VLOOKUP(E641,'Trimming log'!$F$5:$V$5000,8,FALSE)</f>
        <v>#N/A</v>
      </c>
      <c r="M641" s="65" t="e">
        <f>VLOOKUP(E641,'Trimming log'!$F$5:$V$5000,9,FALSE)</f>
        <v>#N/A</v>
      </c>
      <c r="N641" s="507" t="e">
        <f>VLOOKUP(E641,'Trimming log'!$F$5:$V$5000,10,FALSE)</f>
        <v>#N/A</v>
      </c>
      <c r="O641" s="65" t="e">
        <f>VLOOKUP(E641,'Trimming log'!$F$5:$V$5000,11,FALSE)</f>
        <v>#N/A</v>
      </c>
      <c r="P641" s="65" t="e">
        <f>VLOOKUP(E641,'Trimming log'!$F$5:$V$5000,12,FALSE)</f>
        <v>#N/A</v>
      </c>
      <c r="Q641" s="65" t="e">
        <f>VLOOKUP(E641,'Trimming log'!$F$5:$V$5000,13,FALSE)</f>
        <v>#N/A</v>
      </c>
      <c r="R641" s="65" t="e">
        <f>VLOOKUP(E641,'Trimming log'!$F$5:$V$5000,14,FALSE)</f>
        <v>#N/A</v>
      </c>
      <c r="S641" s="65" t="e">
        <f>VLOOKUP(E641,'Trimming log'!$F$5:$V$5000,15,FALSE)</f>
        <v>#N/A</v>
      </c>
      <c r="T641" s="65" t="e">
        <f t="shared" si="117"/>
        <v>#N/A</v>
      </c>
      <c r="U641" s="491" t="str">
        <f t="shared" si="118"/>
        <v/>
      </c>
      <c r="V641" s="74">
        <f t="shared" si="128"/>
        <v>0</v>
      </c>
      <c r="W641" s="134">
        <f t="shared" si="127"/>
        <v>0</v>
      </c>
      <c r="X641" s="134" t="e">
        <f>VLOOKUP(E641,'Trimming log'!$F$5:$Y$5000,19,FALSE)</f>
        <v>#N/A</v>
      </c>
      <c r="Y641" s="134" t="e">
        <f>VLOOKUP(E641,'Trimming log'!$F$5:$Y$5000,20,FALSE)</f>
        <v>#N/A</v>
      </c>
      <c r="Z641" s="135" t="e">
        <f t="shared" si="120"/>
        <v>#N/A</v>
      </c>
      <c r="AA641" s="135" t="e">
        <f t="shared" si="121"/>
        <v>#N/A</v>
      </c>
      <c r="AB641" s="136" t="e">
        <f t="shared" si="122"/>
        <v>#N/A</v>
      </c>
      <c r="AC641" s="136" t="e">
        <f t="shared" si="123"/>
        <v>#N/A</v>
      </c>
      <c r="AD641" s="136" t="e">
        <f t="shared" si="124"/>
        <v>#N/A</v>
      </c>
      <c r="AE641" s="136" t="e">
        <f t="shared" si="125"/>
        <v>#N/A</v>
      </c>
    </row>
    <row r="642" spans="1:31" ht="15" customHeight="1">
      <c r="A642" s="67" t="str">
        <f t="shared" si="115"/>
        <v/>
      </c>
      <c r="B642" s="65">
        <f t="shared" si="126"/>
        <v>619</v>
      </c>
      <c r="C642" s="68" t="str">
        <f t="shared" si="116"/>
        <v/>
      </c>
      <c r="D642" s="69"/>
      <c r="E642" s="66"/>
      <c r="F642" s="65" t="e">
        <f>VLOOKUP(E642,'Trimming log'!$F$5:$V$5000,2,FALSE)</f>
        <v>#N/A</v>
      </c>
      <c r="G642" s="65" t="e">
        <f>VLOOKUP(E642,'Trimming log'!$F$5:$V$5000,3,FALSE)</f>
        <v>#N/A</v>
      </c>
      <c r="H642" s="508" t="e">
        <f>VLOOKUP(E642,'Trimming log'!$F$5:$V$5000,4,FALSE)</f>
        <v>#N/A</v>
      </c>
      <c r="I642" s="65" t="e">
        <f>VLOOKUP(E642,'Trimming log'!$F$5:$V$5000,5,FALSE)</f>
        <v>#N/A</v>
      </c>
      <c r="J642" s="65" t="e">
        <f>VLOOKUP(E642,'Trimming log'!$F$5:$V$5000,6,FALSE)</f>
        <v>#N/A</v>
      </c>
      <c r="K642" s="65" t="e">
        <f>VLOOKUP(E642,'Trimming log'!$F$5:$V$5000,7,FALSE)</f>
        <v>#N/A</v>
      </c>
      <c r="L642" s="65" t="e">
        <f>VLOOKUP(E642,'Trimming log'!$F$5:$V$5000,8,FALSE)</f>
        <v>#N/A</v>
      </c>
      <c r="M642" s="65" t="e">
        <f>VLOOKUP(E642,'Trimming log'!$F$5:$V$5000,9,FALSE)</f>
        <v>#N/A</v>
      </c>
      <c r="N642" s="507" t="e">
        <f>VLOOKUP(E642,'Trimming log'!$F$5:$V$5000,10,FALSE)</f>
        <v>#N/A</v>
      </c>
      <c r="O642" s="65" t="e">
        <f>VLOOKUP(E642,'Trimming log'!$F$5:$V$5000,11,FALSE)</f>
        <v>#N/A</v>
      </c>
      <c r="P642" s="65" t="e">
        <f>VLOOKUP(E642,'Trimming log'!$F$5:$V$5000,12,FALSE)</f>
        <v>#N/A</v>
      </c>
      <c r="Q642" s="65" t="e">
        <f>VLOOKUP(E642,'Trimming log'!$F$5:$V$5000,13,FALSE)</f>
        <v>#N/A</v>
      </c>
      <c r="R642" s="65" t="e">
        <f>VLOOKUP(E642,'Trimming log'!$F$5:$V$5000,14,FALSE)</f>
        <v>#N/A</v>
      </c>
      <c r="S642" s="65" t="e">
        <f>VLOOKUP(E642,'Trimming log'!$F$5:$V$5000,15,FALSE)</f>
        <v>#N/A</v>
      </c>
      <c r="T642" s="65" t="e">
        <f t="shared" si="117"/>
        <v>#N/A</v>
      </c>
      <c r="U642" s="491" t="str">
        <f t="shared" si="118"/>
        <v/>
      </c>
      <c r="V642" s="74">
        <f t="shared" si="128"/>
        <v>0</v>
      </c>
      <c r="W642" s="134">
        <f t="shared" si="127"/>
        <v>0</v>
      </c>
      <c r="X642" s="134" t="e">
        <f>VLOOKUP(E642,'Trimming log'!$F$5:$Y$5000,19,FALSE)</f>
        <v>#N/A</v>
      </c>
      <c r="Y642" s="134" t="e">
        <f>VLOOKUP(E642,'Trimming log'!$F$5:$Y$5000,20,FALSE)</f>
        <v>#N/A</v>
      </c>
      <c r="Z642" s="135" t="e">
        <f t="shared" si="120"/>
        <v>#N/A</v>
      </c>
      <c r="AA642" s="135" t="e">
        <f t="shared" si="121"/>
        <v>#N/A</v>
      </c>
      <c r="AB642" s="136" t="e">
        <f t="shared" si="122"/>
        <v>#N/A</v>
      </c>
      <c r="AC642" s="136" t="e">
        <f t="shared" si="123"/>
        <v>#N/A</v>
      </c>
      <c r="AD642" s="136" t="e">
        <f t="shared" si="124"/>
        <v>#N/A</v>
      </c>
      <c r="AE642" s="136" t="e">
        <f t="shared" si="125"/>
        <v>#N/A</v>
      </c>
    </row>
    <row r="643" spans="1:31" ht="15" customHeight="1">
      <c r="A643" s="67" t="str">
        <f t="shared" si="115"/>
        <v/>
      </c>
      <c r="B643" s="65">
        <f t="shared" si="126"/>
        <v>620</v>
      </c>
      <c r="C643" s="68" t="str">
        <f t="shared" si="116"/>
        <v/>
      </c>
      <c r="D643" s="69"/>
      <c r="E643" s="66"/>
      <c r="F643" s="65" t="e">
        <f>VLOOKUP(E643,'Trimming log'!$F$5:$V$5000,2,FALSE)</f>
        <v>#N/A</v>
      </c>
      <c r="G643" s="65" t="e">
        <f>VLOOKUP(E643,'Trimming log'!$F$5:$V$5000,3,FALSE)</f>
        <v>#N/A</v>
      </c>
      <c r="H643" s="508" t="e">
        <f>VLOOKUP(E643,'Trimming log'!$F$5:$V$5000,4,FALSE)</f>
        <v>#N/A</v>
      </c>
      <c r="I643" s="65" t="e">
        <f>VLOOKUP(E643,'Trimming log'!$F$5:$V$5000,5,FALSE)</f>
        <v>#N/A</v>
      </c>
      <c r="J643" s="65" t="e">
        <f>VLOOKUP(E643,'Trimming log'!$F$5:$V$5000,6,FALSE)</f>
        <v>#N/A</v>
      </c>
      <c r="K643" s="65" t="e">
        <f>VLOOKUP(E643,'Trimming log'!$F$5:$V$5000,7,FALSE)</f>
        <v>#N/A</v>
      </c>
      <c r="L643" s="65" t="e">
        <f>VLOOKUP(E643,'Trimming log'!$F$5:$V$5000,8,FALSE)</f>
        <v>#N/A</v>
      </c>
      <c r="M643" s="65" t="e">
        <f>VLOOKUP(E643,'Trimming log'!$F$5:$V$5000,9,FALSE)</f>
        <v>#N/A</v>
      </c>
      <c r="N643" s="507" t="e">
        <f>VLOOKUP(E643,'Trimming log'!$F$5:$V$5000,10,FALSE)</f>
        <v>#N/A</v>
      </c>
      <c r="O643" s="65" t="e">
        <f>VLOOKUP(E643,'Trimming log'!$F$5:$V$5000,11,FALSE)</f>
        <v>#N/A</v>
      </c>
      <c r="P643" s="65" t="e">
        <f>VLOOKUP(E643,'Trimming log'!$F$5:$V$5000,12,FALSE)</f>
        <v>#N/A</v>
      </c>
      <c r="Q643" s="65" t="e">
        <f>VLOOKUP(E643,'Trimming log'!$F$5:$V$5000,13,FALSE)</f>
        <v>#N/A</v>
      </c>
      <c r="R643" s="65" t="e">
        <f>VLOOKUP(E643,'Trimming log'!$F$5:$V$5000,14,FALSE)</f>
        <v>#N/A</v>
      </c>
      <c r="S643" s="65" t="e">
        <f>VLOOKUP(E643,'Trimming log'!$F$5:$V$5000,15,FALSE)</f>
        <v>#N/A</v>
      </c>
      <c r="T643" s="65" t="e">
        <f t="shared" si="117"/>
        <v>#N/A</v>
      </c>
      <c r="U643" s="491" t="str">
        <f t="shared" si="118"/>
        <v/>
      </c>
      <c r="V643" s="74">
        <f t="shared" si="128"/>
        <v>0</v>
      </c>
      <c r="W643" s="134">
        <f t="shared" si="127"/>
        <v>0</v>
      </c>
      <c r="X643" s="134" t="e">
        <f>VLOOKUP(E643,'Trimming log'!$F$5:$Y$5000,19,FALSE)</f>
        <v>#N/A</v>
      </c>
      <c r="Y643" s="134" t="e">
        <f>VLOOKUP(E643,'Trimming log'!$F$5:$Y$5000,20,FALSE)</f>
        <v>#N/A</v>
      </c>
      <c r="Z643" s="135" t="e">
        <f t="shared" si="120"/>
        <v>#N/A</v>
      </c>
      <c r="AA643" s="135" t="e">
        <f t="shared" si="121"/>
        <v>#N/A</v>
      </c>
      <c r="AB643" s="136" t="e">
        <f t="shared" si="122"/>
        <v>#N/A</v>
      </c>
      <c r="AC643" s="136" t="e">
        <f t="shared" si="123"/>
        <v>#N/A</v>
      </c>
      <c r="AD643" s="136" t="e">
        <f t="shared" si="124"/>
        <v>#N/A</v>
      </c>
      <c r="AE643" s="136" t="e">
        <f t="shared" si="125"/>
        <v>#N/A</v>
      </c>
    </row>
    <row r="644" spans="1:31" ht="15" customHeight="1">
      <c r="A644" s="67" t="str">
        <f t="shared" si="115"/>
        <v/>
      </c>
      <c r="B644" s="65">
        <f t="shared" si="126"/>
        <v>621</v>
      </c>
      <c r="C644" s="68" t="str">
        <f t="shared" si="116"/>
        <v/>
      </c>
      <c r="D644" s="69"/>
      <c r="E644" s="66"/>
      <c r="F644" s="65" t="e">
        <f>VLOOKUP(E644,'Trimming log'!$F$5:$V$5000,2,FALSE)</f>
        <v>#N/A</v>
      </c>
      <c r="G644" s="65" t="e">
        <f>VLOOKUP(E644,'Trimming log'!$F$5:$V$5000,3,FALSE)</f>
        <v>#N/A</v>
      </c>
      <c r="H644" s="508" t="e">
        <f>VLOOKUP(E644,'Trimming log'!$F$5:$V$5000,4,FALSE)</f>
        <v>#N/A</v>
      </c>
      <c r="I644" s="65" t="e">
        <f>VLOOKUP(E644,'Trimming log'!$F$5:$V$5000,5,FALSE)</f>
        <v>#N/A</v>
      </c>
      <c r="J644" s="65" t="e">
        <f>VLOOKUP(E644,'Trimming log'!$F$5:$V$5000,6,FALSE)</f>
        <v>#N/A</v>
      </c>
      <c r="K644" s="65" t="e">
        <f>VLOOKUP(E644,'Trimming log'!$F$5:$V$5000,7,FALSE)</f>
        <v>#N/A</v>
      </c>
      <c r="L644" s="65" t="e">
        <f>VLOOKUP(E644,'Trimming log'!$F$5:$V$5000,8,FALSE)</f>
        <v>#N/A</v>
      </c>
      <c r="M644" s="65" t="e">
        <f>VLOOKUP(E644,'Trimming log'!$F$5:$V$5000,9,FALSE)</f>
        <v>#N/A</v>
      </c>
      <c r="N644" s="507" t="e">
        <f>VLOOKUP(E644,'Trimming log'!$F$5:$V$5000,10,FALSE)</f>
        <v>#N/A</v>
      </c>
      <c r="O644" s="65" t="e">
        <f>VLOOKUP(E644,'Trimming log'!$F$5:$V$5000,11,FALSE)</f>
        <v>#N/A</v>
      </c>
      <c r="P644" s="65" t="e">
        <f>VLOOKUP(E644,'Trimming log'!$F$5:$V$5000,12,FALSE)</f>
        <v>#N/A</v>
      </c>
      <c r="Q644" s="65" t="e">
        <f>VLOOKUP(E644,'Trimming log'!$F$5:$V$5000,13,FALSE)</f>
        <v>#N/A</v>
      </c>
      <c r="R644" s="65" t="e">
        <f>VLOOKUP(E644,'Trimming log'!$F$5:$V$5000,14,FALSE)</f>
        <v>#N/A</v>
      </c>
      <c r="S644" s="65" t="e">
        <f>VLOOKUP(E644,'Trimming log'!$F$5:$V$5000,15,FALSE)</f>
        <v>#N/A</v>
      </c>
      <c r="T644" s="65" t="e">
        <f t="shared" si="117"/>
        <v>#N/A</v>
      </c>
      <c r="U644" s="491" t="str">
        <f t="shared" si="118"/>
        <v/>
      </c>
      <c r="V644" s="74">
        <f t="shared" si="128"/>
        <v>0</v>
      </c>
      <c r="W644" s="134">
        <f t="shared" si="127"/>
        <v>0</v>
      </c>
      <c r="X644" s="134" t="e">
        <f>VLOOKUP(E644,'Trimming log'!$F$5:$Y$5000,19,FALSE)</f>
        <v>#N/A</v>
      </c>
      <c r="Y644" s="134" t="e">
        <f>VLOOKUP(E644,'Trimming log'!$F$5:$Y$5000,20,FALSE)</f>
        <v>#N/A</v>
      </c>
      <c r="Z644" s="135" t="e">
        <f t="shared" si="120"/>
        <v>#N/A</v>
      </c>
      <c r="AA644" s="135" t="e">
        <f t="shared" si="121"/>
        <v>#N/A</v>
      </c>
      <c r="AB644" s="136" t="e">
        <f t="shared" si="122"/>
        <v>#N/A</v>
      </c>
      <c r="AC644" s="136" t="e">
        <f t="shared" si="123"/>
        <v>#N/A</v>
      </c>
      <c r="AD644" s="136" t="e">
        <f t="shared" si="124"/>
        <v>#N/A</v>
      </c>
      <c r="AE644" s="136" t="e">
        <f t="shared" si="125"/>
        <v>#N/A</v>
      </c>
    </row>
    <row r="645" spans="1:31" ht="15" customHeight="1">
      <c r="A645" s="67" t="str">
        <f t="shared" si="115"/>
        <v/>
      </c>
      <c r="B645" s="65">
        <f t="shared" si="126"/>
        <v>622</v>
      </c>
      <c r="C645" s="68" t="str">
        <f t="shared" si="116"/>
        <v/>
      </c>
      <c r="D645" s="69"/>
      <c r="E645" s="66"/>
      <c r="F645" s="65" t="e">
        <f>VLOOKUP(E645,'Trimming log'!$F$5:$V$5000,2,FALSE)</f>
        <v>#N/A</v>
      </c>
      <c r="G645" s="65" t="e">
        <f>VLOOKUP(E645,'Trimming log'!$F$5:$V$5000,3,FALSE)</f>
        <v>#N/A</v>
      </c>
      <c r="H645" s="508" t="e">
        <f>VLOOKUP(E645,'Trimming log'!$F$5:$V$5000,4,FALSE)</f>
        <v>#N/A</v>
      </c>
      <c r="I645" s="65" t="e">
        <f>VLOOKUP(E645,'Trimming log'!$F$5:$V$5000,5,FALSE)</f>
        <v>#N/A</v>
      </c>
      <c r="J645" s="65" t="e">
        <f>VLOOKUP(E645,'Trimming log'!$F$5:$V$5000,6,FALSE)</f>
        <v>#N/A</v>
      </c>
      <c r="K645" s="65" t="e">
        <f>VLOOKUP(E645,'Trimming log'!$F$5:$V$5000,7,FALSE)</f>
        <v>#N/A</v>
      </c>
      <c r="L645" s="65" t="e">
        <f>VLOOKUP(E645,'Trimming log'!$F$5:$V$5000,8,FALSE)</f>
        <v>#N/A</v>
      </c>
      <c r="M645" s="65" t="e">
        <f>VLOOKUP(E645,'Trimming log'!$F$5:$V$5000,9,FALSE)</f>
        <v>#N/A</v>
      </c>
      <c r="N645" s="507" t="e">
        <f>VLOOKUP(E645,'Trimming log'!$F$5:$V$5000,10,FALSE)</f>
        <v>#N/A</v>
      </c>
      <c r="O645" s="65" t="e">
        <f>VLOOKUP(E645,'Trimming log'!$F$5:$V$5000,11,FALSE)</f>
        <v>#N/A</v>
      </c>
      <c r="P645" s="65" t="e">
        <f>VLOOKUP(E645,'Trimming log'!$F$5:$V$5000,12,FALSE)</f>
        <v>#N/A</v>
      </c>
      <c r="Q645" s="65" t="e">
        <f>VLOOKUP(E645,'Trimming log'!$F$5:$V$5000,13,FALSE)</f>
        <v>#N/A</v>
      </c>
      <c r="R645" s="65" t="e">
        <f>VLOOKUP(E645,'Trimming log'!$F$5:$V$5000,14,FALSE)</f>
        <v>#N/A</v>
      </c>
      <c r="S645" s="65" t="e">
        <f>VLOOKUP(E645,'Trimming log'!$F$5:$V$5000,15,FALSE)</f>
        <v>#N/A</v>
      </c>
      <c r="T645" s="65" t="e">
        <f t="shared" si="117"/>
        <v>#N/A</v>
      </c>
      <c r="U645" s="491" t="str">
        <f t="shared" si="118"/>
        <v/>
      </c>
      <c r="V645" s="74">
        <f t="shared" si="128"/>
        <v>0</v>
      </c>
      <c r="W645" s="134">
        <f t="shared" si="127"/>
        <v>0</v>
      </c>
      <c r="X645" s="134" t="e">
        <f>VLOOKUP(E645,'Trimming log'!$F$5:$Y$5000,19,FALSE)</f>
        <v>#N/A</v>
      </c>
      <c r="Y645" s="134" t="e">
        <f>VLOOKUP(E645,'Trimming log'!$F$5:$Y$5000,20,FALSE)</f>
        <v>#N/A</v>
      </c>
      <c r="Z645" s="135" t="e">
        <f t="shared" si="120"/>
        <v>#N/A</v>
      </c>
      <c r="AA645" s="135" t="e">
        <f t="shared" si="121"/>
        <v>#N/A</v>
      </c>
      <c r="AB645" s="136" t="e">
        <f t="shared" si="122"/>
        <v>#N/A</v>
      </c>
      <c r="AC645" s="136" t="e">
        <f t="shared" si="123"/>
        <v>#N/A</v>
      </c>
      <c r="AD645" s="136" t="e">
        <f t="shared" si="124"/>
        <v>#N/A</v>
      </c>
      <c r="AE645" s="136" t="e">
        <f t="shared" si="125"/>
        <v>#N/A</v>
      </c>
    </row>
    <row r="646" spans="1:31" ht="15" customHeight="1">
      <c r="A646" s="67" t="str">
        <f t="shared" ref="A646:A709" si="129">IF(COUNTIF($E$6:$E$47179,E646)&gt;1,"DOUBLE","")</f>
        <v/>
      </c>
      <c r="B646" s="65">
        <f t="shared" si="126"/>
        <v>623</v>
      </c>
      <c r="C646" s="68" t="str">
        <f t="shared" si="116"/>
        <v/>
      </c>
      <c r="D646" s="69"/>
      <c r="E646" s="66"/>
      <c r="F646" s="65" t="e">
        <f>VLOOKUP(E646,'Trimming log'!$F$5:$V$5000,2,FALSE)</f>
        <v>#N/A</v>
      </c>
      <c r="G646" s="65" t="e">
        <f>VLOOKUP(E646,'Trimming log'!$F$5:$V$5000,3,FALSE)</f>
        <v>#N/A</v>
      </c>
      <c r="H646" s="508" t="e">
        <f>VLOOKUP(E646,'Trimming log'!$F$5:$V$5000,4,FALSE)</f>
        <v>#N/A</v>
      </c>
      <c r="I646" s="65" t="e">
        <f>VLOOKUP(E646,'Trimming log'!$F$5:$V$5000,5,FALSE)</f>
        <v>#N/A</v>
      </c>
      <c r="J646" s="65" t="e">
        <f>VLOOKUP(E646,'Trimming log'!$F$5:$V$5000,6,FALSE)</f>
        <v>#N/A</v>
      </c>
      <c r="K646" s="65" t="e">
        <f>VLOOKUP(E646,'Trimming log'!$F$5:$V$5000,7,FALSE)</f>
        <v>#N/A</v>
      </c>
      <c r="L646" s="65" t="e">
        <f>VLOOKUP(E646,'Trimming log'!$F$5:$V$5000,8,FALSE)</f>
        <v>#N/A</v>
      </c>
      <c r="M646" s="65" t="e">
        <f>VLOOKUP(E646,'Trimming log'!$F$5:$V$5000,9,FALSE)</f>
        <v>#N/A</v>
      </c>
      <c r="N646" s="507" t="e">
        <f>VLOOKUP(E646,'Trimming log'!$F$5:$V$5000,10,FALSE)</f>
        <v>#N/A</v>
      </c>
      <c r="O646" s="65" t="e">
        <f>VLOOKUP(E646,'Trimming log'!$F$5:$V$5000,11,FALSE)</f>
        <v>#N/A</v>
      </c>
      <c r="P646" s="65" t="e">
        <f>VLOOKUP(E646,'Trimming log'!$F$5:$V$5000,12,FALSE)</f>
        <v>#N/A</v>
      </c>
      <c r="Q646" s="65" t="e">
        <f>VLOOKUP(E646,'Trimming log'!$F$5:$V$5000,13,FALSE)</f>
        <v>#N/A</v>
      </c>
      <c r="R646" s="65" t="e">
        <f>VLOOKUP(E646,'Trimming log'!$F$5:$V$5000,14,FALSE)</f>
        <v>#N/A</v>
      </c>
      <c r="S646" s="65" t="e">
        <f>VLOOKUP(E646,'Trimming log'!$F$5:$V$5000,15,FALSE)</f>
        <v>#N/A</v>
      </c>
      <c r="T646" s="65" t="e">
        <f t="shared" si="117"/>
        <v>#N/A</v>
      </c>
      <c r="U646" s="491" t="str">
        <f t="shared" si="118"/>
        <v/>
      </c>
      <c r="V646" s="74">
        <f t="shared" si="128"/>
        <v>0</v>
      </c>
      <c r="W646" s="134">
        <f t="shared" si="127"/>
        <v>0</v>
      </c>
      <c r="X646" s="134" t="e">
        <f>VLOOKUP(E646,'Trimming log'!$F$5:$Y$5000,19,FALSE)</f>
        <v>#N/A</v>
      </c>
      <c r="Y646" s="134" t="e">
        <f>VLOOKUP(E646,'Trimming log'!$F$5:$Y$5000,20,FALSE)</f>
        <v>#N/A</v>
      </c>
      <c r="Z646" s="135" t="e">
        <f t="shared" si="120"/>
        <v>#N/A</v>
      </c>
      <c r="AA646" s="135" t="e">
        <f t="shared" si="121"/>
        <v>#N/A</v>
      </c>
      <c r="AB646" s="136" t="e">
        <f t="shared" si="122"/>
        <v>#N/A</v>
      </c>
      <c r="AC646" s="136" t="e">
        <f t="shared" si="123"/>
        <v>#N/A</v>
      </c>
      <c r="AD646" s="136" t="e">
        <f t="shared" si="124"/>
        <v>#N/A</v>
      </c>
      <c r="AE646" s="136" t="e">
        <f t="shared" si="125"/>
        <v>#N/A</v>
      </c>
    </row>
    <row r="647" spans="1:31" ht="15" customHeight="1">
      <c r="A647" s="67" t="str">
        <f t="shared" si="129"/>
        <v/>
      </c>
      <c r="B647" s="65">
        <f t="shared" si="126"/>
        <v>624</v>
      </c>
      <c r="C647" s="68" t="str">
        <f t="shared" ref="C647:C710" si="130">IF(D647="","",(IF(D648=D647,"",1)))</f>
        <v/>
      </c>
      <c r="D647" s="69"/>
      <c r="E647" s="66"/>
      <c r="F647" s="65" t="e">
        <f>VLOOKUP(E647,'Trimming log'!$F$5:$V$5000,2,FALSE)</f>
        <v>#N/A</v>
      </c>
      <c r="G647" s="65" t="e">
        <f>VLOOKUP(E647,'Trimming log'!$F$5:$V$5000,3,FALSE)</f>
        <v>#N/A</v>
      </c>
      <c r="H647" s="508" t="e">
        <f>VLOOKUP(E647,'Trimming log'!$F$5:$V$5000,4,FALSE)</f>
        <v>#N/A</v>
      </c>
      <c r="I647" s="65" t="e">
        <f>VLOOKUP(E647,'Trimming log'!$F$5:$V$5000,5,FALSE)</f>
        <v>#N/A</v>
      </c>
      <c r="J647" s="65" t="e">
        <f>VLOOKUP(E647,'Trimming log'!$F$5:$V$5000,6,FALSE)</f>
        <v>#N/A</v>
      </c>
      <c r="K647" s="65" t="e">
        <f>VLOOKUP(E647,'Trimming log'!$F$5:$V$5000,7,FALSE)</f>
        <v>#N/A</v>
      </c>
      <c r="L647" s="65" t="e">
        <f>VLOOKUP(E647,'Trimming log'!$F$5:$V$5000,8,FALSE)</f>
        <v>#N/A</v>
      </c>
      <c r="M647" s="65" t="e">
        <f>VLOOKUP(E647,'Trimming log'!$F$5:$V$5000,9,FALSE)</f>
        <v>#N/A</v>
      </c>
      <c r="N647" s="507" t="e">
        <f>VLOOKUP(E647,'Trimming log'!$F$5:$V$5000,10,FALSE)</f>
        <v>#N/A</v>
      </c>
      <c r="O647" s="65" t="e">
        <f>VLOOKUP(E647,'Trimming log'!$F$5:$V$5000,11,FALSE)</f>
        <v>#N/A</v>
      </c>
      <c r="P647" s="65" t="e">
        <f>VLOOKUP(E647,'Trimming log'!$F$5:$V$5000,12,FALSE)</f>
        <v>#N/A</v>
      </c>
      <c r="Q647" s="65" t="e">
        <f>VLOOKUP(E647,'Trimming log'!$F$5:$V$5000,13,FALSE)</f>
        <v>#N/A</v>
      </c>
      <c r="R647" s="65" t="e">
        <f>VLOOKUP(E647,'Trimming log'!$F$5:$V$5000,14,FALSE)</f>
        <v>#N/A</v>
      </c>
      <c r="S647" s="65" t="e">
        <f>VLOOKUP(E647,'Trimming log'!$F$5:$V$5000,15,FALSE)</f>
        <v>#N/A</v>
      </c>
      <c r="T647" s="65" t="e">
        <f t="shared" ref="T647:T710" si="131">O647-Q647</f>
        <v>#N/A</v>
      </c>
      <c r="U647" s="491" t="str">
        <f t="shared" ref="U647:U710" si="132">IF(C647="","",(SUMIF($D$2:$D$25116,D647,$O$2:$O$25116)))</f>
        <v/>
      </c>
      <c r="V647" s="74">
        <f t="shared" si="128"/>
        <v>0</v>
      </c>
      <c r="W647" s="134">
        <f t="shared" si="127"/>
        <v>0</v>
      </c>
      <c r="X647" s="134" t="e">
        <f>VLOOKUP(E647,'Trimming log'!$F$5:$Y$5000,19,FALSE)</f>
        <v>#N/A</v>
      </c>
      <c r="Y647" s="134" t="e">
        <f>VLOOKUP(E647,'Trimming log'!$F$5:$Y$5000,20,FALSE)</f>
        <v>#N/A</v>
      </c>
      <c r="Z647" s="135" t="e">
        <f t="shared" ref="Z647:Z652" si="133">G647</f>
        <v>#N/A</v>
      </c>
      <c r="AA647" s="135" t="e">
        <f t="shared" ref="AA647:AA652" si="134">H647</f>
        <v>#N/A</v>
      </c>
      <c r="AB647" s="136" t="e">
        <f t="shared" ref="AB647:AB652" si="135">N647</f>
        <v>#N/A</v>
      </c>
      <c r="AC647" s="136" t="e">
        <f t="shared" ref="AC647:AC652" si="136">O647</f>
        <v>#N/A</v>
      </c>
      <c r="AD647" s="136" t="e">
        <f t="shared" ref="AD647:AD652" si="137">Q647</f>
        <v>#N/A</v>
      </c>
      <c r="AE647" s="136" t="e">
        <f t="shared" ref="AE647:AE652" si="138">T647</f>
        <v>#N/A</v>
      </c>
    </row>
    <row r="648" spans="1:31" ht="15" customHeight="1">
      <c r="A648" s="67" t="str">
        <f t="shared" si="129"/>
        <v/>
      </c>
      <c r="B648" s="65">
        <f t="shared" ref="B648:B711" si="139">+B647+1</f>
        <v>625</v>
      </c>
      <c r="C648" s="68" t="str">
        <f t="shared" si="130"/>
        <v/>
      </c>
      <c r="D648" s="69"/>
      <c r="E648" s="66"/>
      <c r="F648" s="65" t="e">
        <f>VLOOKUP(E648,'Trimming log'!$F$5:$V$5000,2,FALSE)</f>
        <v>#N/A</v>
      </c>
      <c r="G648" s="65" t="e">
        <f>VLOOKUP(E648,'Trimming log'!$F$5:$V$5000,3,FALSE)</f>
        <v>#N/A</v>
      </c>
      <c r="H648" s="508" t="e">
        <f>VLOOKUP(E648,'Trimming log'!$F$5:$V$5000,4,FALSE)</f>
        <v>#N/A</v>
      </c>
      <c r="I648" s="65" t="e">
        <f>VLOOKUP(E648,'Trimming log'!$F$5:$V$5000,5,FALSE)</f>
        <v>#N/A</v>
      </c>
      <c r="J648" s="65" t="e">
        <f>VLOOKUP(E648,'Trimming log'!$F$5:$V$5000,6,FALSE)</f>
        <v>#N/A</v>
      </c>
      <c r="K648" s="65" t="e">
        <f>VLOOKUP(E648,'Trimming log'!$F$5:$V$5000,7,FALSE)</f>
        <v>#N/A</v>
      </c>
      <c r="L648" s="65" t="e">
        <f>VLOOKUP(E648,'Trimming log'!$F$5:$V$5000,8,FALSE)</f>
        <v>#N/A</v>
      </c>
      <c r="M648" s="65" t="e">
        <f>VLOOKUP(E648,'Trimming log'!$F$5:$V$5000,9,FALSE)</f>
        <v>#N/A</v>
      </c>
      <c r="N648" s="507" t="e">
        <f>VLOOKUP(E648,'Trimming log'!$F$5:$V$5000,10,FALSE)</f>
        <v>#N/A</v>
      </c>
      <c r="O648" s="65" t="e">
        <f>VLOOKUP(E648,'Trimming log'!$F$5:$V$5000,11,FALSE)</f>
        <v>#N/A</v>
      </c>
      <c r="P648" s="65" t="e">
        <f>VLOOKUP(E648,'Trimming log'!$F$5:$V$5000,12,FALSE)</f>
        <v>#N/A</v>
      </c>
      <c r="Q648" s="65" t="e">
        <f>VLOOKUP(E648,'Trimming log'!$F$5:$V$5000,13,FALSE)</f>
        <v>#N/A</v>
      </c>
      <c r="R648" s="65" t="e">
        <f>VLOOKUP(E648,'Trimming log'!$F$5:$V$5000,14,FALSE)</f>
        <v>#N/A</v>
      </c>
      <c r="S648" s="65" t="e">
        <f>VLOOKUP(E648,'Trimming log'!$F$5:$V$5000,15,FALSE)</f>
        <v>#N/A</v>
      </c>
      <c r="T648" s="65" t="e">
        <f t="shared" si="131"/>
        <v>#N/A</v>
      </c>
      <c r="U648" s="491" t="str">
        <f t="shared" si="132"/>
        <v/>
      </c>
      <c r="V648" s="74">
        <f t="shared" si="128"/>
        <v>0</v>
      </c>
      <c r="W648" s="134">
        <f t="shared" si="127"/>
        <v>0</v>
      </c>
      <c r="X648" s="134" t="e">
        <f>VLOOKUP(E648,'Trimming log'!$F$5:$Y$5000,19,FALSE)</f>
        <v>#N/A</v>
      </c>
      <c r="Y648" s="134" t="e">
        <f>VLOOKUP(E648,'Trimming log'!$F$5:$Y$5000,20,FALSE)</f>
        <v>#N/A</v>
      </c>
      <c r="Z648" s="135" t="e">
        <f t="shared" si="133"/>
        <v>#N/A</v>
      </c>
      <c r="AA648" s="135" t="e">
        <f t="shared" si="134"/>
        <v>#N/A</v>
      </c>
      <c r="AB648" s="136" t="e">
        <f t="shared" si="135"/>
        <v>#N/A</v>
      </c>
      <c r="AC648" s="136" t="e">
        <f t="shared" si="136"/>
        <v>#N/A</v>
      </c>
      <c r="AD648" s="136" t="e">
        <f t="shared" si="137"/>
        <v>#N/A</v>
      </c>
      <c r="AE648" s="136" t="e">
        <f t="shared" si="138"/>
        <v>#N/A</v>
      </c>
    </row>
    <row r="649" spans="1:31" ht="15" customHeight="1">
      <c r="A649" s="67" t="str">
        <f t="shared" si="129"/>
        <v/>
      </c>
      <c r="B649" s="65">
        <f t="shared" si="139"/>
        <v>626</v>
      </c>
      <c r="C649" s="68" t="str">
        <f t="shared" si="130"/>
        <v/>
      </c>
      <c r="D649" s="69"/>
      <c r="E649" s="66"/>
      <c r="F649" s="65" t="e">
        <f>VLOOKUP(E649,'Trimming log'!$F$5:$V$5000,2,FALSE)</f>
        <v>#N/A</v>
      </c>
      <c r="G649" s="65" t="e">
        <f>VLOOKUP(E649,'Trimming log'!$F$5:$V$5000,3,FALSE)</f>
        <v>#N/A</v>
      </c>
      <c r="H649" s="508" t="e">
        <f>VLOOKUP(E649,'Trimming log'!$F$5:$V$5000,4,FALSE)</f>
        <v>#N/A</v>
      </c>
      <c r="I649" s="65" t="e">
        <f>VLOOKUP(E649,'Trimming log'!$F$5:$V$5000,5,FALSE)</f>
        <v>#N/A</v>
      </c>
      <c r="J649" s="65" t="e">
        <f>VLOOKUP(E649,'Trimming log'!$F$5:$V$5000,6,FALSE)</f>
        <v>#N/A</v>
      </c>
      <c r="K649" s="65" t="e">
        <f>VLOOKUP(E649,'Trimming log'!$F$5:$V$5000,7,FALSE)</f>
        <v>#N/A</v>
      </c>
      <c r="L649" s="65" t="e">
        <f>VLOOKUP(E649,'Trimming log'!$F$5:$V$5000,8,FALSE)</f>
        <v>#N/A</v>
      </c>
      <c r="M649" s="65" t="e">
        <f>VLOOKUP(E649,'Trimming log'!$F$5:$V$5000,9,FALSE)</f>
        <v>#N/A</v>
      </c>
      <c r="N649" s="507" t="e">
        <f>VLOOKUP(E649,'Trimming log'!$F$5:$V$5000,10,FALSE)</f>
        <v>#N/A</v>
      </c>
      <c r="O649" s="65" t="e">
        <f>VLOOKUP(E649,'Trimming log'!$F$5:$V$5000,11,FALSE)</f>
        <v>#N/A</v>
      </c>
      <c r="P649" s="65" t="e">
        <f>VLOOKUP(E649,'Trimming log'!$F$5:$V$5000,12,FALSE)</f>
        <v>#N/A</v>
      </c>
      <c r="Q649" s="65" t="e">
        <f>VLOOKUP(E649,'Trimming log'!$F$5:$V$5000,13,FALSE)</f>
        <v>#N/A</v>
      </c>
      <c r="R649" s="65" t="e">
        <f>VLOOKUP(E649,'Trimming log'!$F$5:$V$5000,14,FALSE)</f>
        <v>#N/A</v>
      </c>
      <c r="S649" s="65" t="e">
        <f>VLOOKUP(E649,'Trimming log'!$F$5:$V$5000,15,FALSE)</f>
        <v>#N/A</v>
      </c>
      <c r="T649" s="65" t="e">
        <f t="shared" si="131"/>
        <v>#N/A</v>
      </c>
      <c r="U649" s="491" t="str">
        <f t="shared" si="132"/>
        <v/>
      </c>
      <c r="V649" s="74">
        <f t="shared" si="128"/>
        <v>0</v>
      </c>
      <c r="W649" s="134">
        <f t="shared" si="127"/>
        <v>0</v>
      </c>
      <c r="X649" s="134" t="e">
        <f>VLOOKUP(E649,'Trimming log'!$F$5:$Y$5000,19,FALSE)</f>
        <v>#N/A</v>
      </c>
      <c r="Y649" s="134" t="e">
        <f>VLOOKUP(E649,'Trimming log'!$F$5:$Y$5000,20,FALSE)</f>
        <v>#N/A</v>
      </c>
      <c r="Z649" s="135" t="e">
        <f t="shared" si="133"/>
        <v>#N/A</v>
      </c>
      <c r="AA649" s="135" t="e">
        <f t="shared" si="134"/>
        <v>#N/A</v>
      </c>
      <c r="AB649" s="136" t="e">
        <f t="shared" si="135"/>
        <v>#N/A</v>
      </c>
      <c r="AC649" s="136" t="e">
        <f t="shared" si="136"/>
        <v>#N/A</v>
      </c>
      <c r="AD649" s="136" t="e">
        <f t="shared" si="137"/>
        <v>#N/A</v>
      </c>
      <c r="AE649" s="136" t="e">
        <f t="shared" si="138"/>
        <v>#N/A</v>
      </c>
    </row>
    <row r="650" spans="1:31" ht="15" customHeight="1">
      <c r="A650" s="67" t="str">
        <f t="shared" si="129"/>
        <v/>
      </c>
      <c r="B650" s="65">
        <f t="shared" si="139"/>
        <v>627</v>
      </c>
      <c r="C650" s="68" t="str">
        <f t="shared" si="130"/>
        <v/>
      </c>
      <c r="D650" s="69"/>
      <c r="E650" s="66"/>
      <c r="F650" s="65" t="e">
        <f>VLOOKUP(E650,'Trimming log'!$F$5:$V$5000,2,FALSE)</f>
        <v>#N/A</v>
      </c>
      <c r="G650" s="65" t="e">
        <f>VLOOKUP(E650,'Trimming log'!$F$5:$V$5000,3,FALSE)</f>
        <v>#N/A</v>
      </c>
      <c r="H650" s="508" t="e">
        <f>VLOOKUP(E650,'Trimming log'!$F$5:$V$5000,4,FALSE)</f>
        <v>#N/A</v>
      </c>
      <c r="I650" s="65" t="e">
        <f>VLOOKUP(E650,'Trimming log'!$F$5:$V$5000,5,FALSE)</f>
        <v>#N/A</v>
      </c>
      <c r="J650" s="65" t="e">
        <f>VLOOKUP(E650,'Trimming log'!$F$5:$V$5000,6,FALSE)</f>
        <v>#N/A</v>
      </c>
      <c r="K650" s="65" t="e">
        <f>VLOOKUP(E650,'Trimming log'!$F$5:$V$5000,7,FALSE)</f>
        <v>#N/A</v>
      </c>
      <c r="L650" s="65" t="e">
        <f>VLOOKUP(E650,'Trimming log'!$F$5:$V$5000,8,FALSE)</f>
        <v>#N/A</v>
      </c>
      <c r="M650" s="65" t="e">
        <f>VLOOKUP(E650,'Trimming log'!$F$5:$V$5000,9,FALSE)</f>
        <v>#N/A</v>
      </c>
      <c r="N650" s="507" t="e">
        <f>VLOOKUP(E650,'Trimming log'!$F$5:$V$5000,10,FALSE)</f>
        <v>#N/A</v>
      </c>
      <c r="O650" s="65" t="e">
        <f>VLOOKUP(E650,'Trimming log'!$F$5:$V$5000,11,FALSE)</f>
        <v>#N/A</v>
      </c>
      <c r="P650" s="65" t="e">
        <f>VLOOKUP(E650,'Trimming log'!$F$5:$V$5000,12,FALSE)</f>
        <v>#N/A</v>
      </c>
      <c r="Q650" s="65" t="e">
        <f>VLOOKUP(E650,'Trimming log'!$F$5:$V$5000,13,FALSE)</f>
        <v>#N/A</v>
      </c>
      <c r="R650" s="65" t="e">
        <f>VLOOKUP(E650,'Trimming log'!$F$5:$V$5000,14,FALSE)</f>
        <v>#N/A</v>
      </c>
      <c r="S650" s="65" t="e">
        <f>VLOOKUP(E650,'Trimming log'!$F$5:$V$5000,15,FALSE)</f>
        <v>#N/A</v>
      </c>
      <c r="T650" s="65" t="e">
        <f t="shared" si="131"/>
        <v>#N/A</v>
      </c>
      <c r="U650" s="491" t="str">
        <f t="shared" si="132"/>
        <v/>
      </c>
      <c r="V650" s="74">
        <f t="shared" si="128"/>
        <v>0</v>
      </c>
      <c r="W650" s="134">
        <f t="shared" si="127"/>
        <v>0</v>
      </c>
      <c r="X650" s="134" t="e">
        <f>VLOOKUP(E650,'Trimming log'!$F$5:$Y$5000,19,FALSE)</f>
        <v>#N/A</v>
      </c>
      <c r="Y650" s="134" t="e">
        <f>VLOOKUP(E650,'Trimming log'!$F$5:$Y$5000,20,FALSE)</f>
        <v>#N/A</v>
      </c>
      <c r="Z650" s="135" t="e">
        <f t="shared" si="133"/>
        <v>#N/A</v>
      </c>
      <c r="AA650" s="135" t="e">
        <f t="shared" si="134"/>
        <v>#N/A</v>
      </c>
      <c r="AB650" s="136" t="e">
        <f t="shared" si="135"/>
        <v>#N/A</v>
      </c>
      <c r="AC650" s="136" t="e">
        <f t="shared" si="136"/>
        <v>#N/A</v>
      </c>
      <c r="AD650" s="136" t="e">
        <f t="shared" si="137"/>
        <v>#N/A</v>
      </c>
      <c r="AE650" s="136" t="e">
        <f t="shared" si="138"/>
        <v>#N/A</v>
      </c>
    </row>
    <row r="651" spans="1:31" ht="15" customHeight="1">
      <c r="A651" s="67" t="str">
        <f t="shared" si="129"/>
        <v/>
      </c>
      <c r="B651" s="65">
        <f t="shared" si="139"/>
        <v>628</v>
      </c>
      <c r="C651" s="68" t="str">
        <f t="shared" si="130"/>
        <v/>
      </c>
      <c r="D651" s="69"/>
      <c r="E651" s="66"/>
      <c r="F651" s="65" t="e">
        <f>VLOOKUP(E651,'Trimming log'!$F$5:$V$5000,2,FALSE)</f>
        <v>#N/A</v>
      </c>
      <c r="G651" s="65" t="e">
        <f>VLOOKUP(E651,'Trimming log'!$F$5:$V$5000,3,FALSE)</f>
        <v>#N/A</v>
      </c>
      <c r="H651" s="508" t="e">
        <f>VLOOKUP(E651,'Trimming log'!$F$5:$V$5000,4,FALSE)</f>
        <v>#N/A</v>
      </c>
      <c r="I651" s="65" t="e">
        <f>VLOOKUP(E651,'Trimming log'!$F$5:$V$5000,5,FALSE)</f>
        <v>#N/A</v>
      </c>
      <c r="J651" s="65" t="e">
        <f>VLOOKUP(E651,'Trimming log'!$F$5:$V$5000,6,FALSE)</f>
        <v>#N/A</v>
      </c>
      <c r="K651" s="65" t="e">
        <f>VLOOKUP(E651,'Trimming log'!$F$5:$V$5000,7,FALSE)</f>
        <v>#N/A</v>
      </c>
      <c r="L651" s="65" t="e">
        <f>VLOOKUP(E651,'Trimming log'!$F$5:$V$5000,8,FALSE)</f>
        <v>#N/A</v>
      </c>
      <c r="M651" s="65" t="e">
        <f>VLOOKUP(E651,'Trimming log'!$F$5:$V$5000,9,FALSE)</f>
        <v>#N/A</v>
      </c>
      <c r="N651" s="507" t="e">
        <f>VLOOKUP(E651,'Trimming log'!$F$5:$V$5000,10,FALSE)</f>
        <v>#N/A</v>
      </c>
      <c r="O651" s="65" t="e">
        <f>VLOOKUP(E651,'Trimming log'!$F$5:$V$5000,11,FALSE)</f>
        <v>#N/A</v>
      </c>
      <c r="P651" s="65" t="e">
        <f>VLOOKUP(E651,'Trimming log'!$F$5:$V$5000,12,FALSE)</f>
        <v>#N/A</v>
      </c>
      <c r="Q651" s="65" t="e">
        <f>VLOOKUP(E651,'Trimming log'!$F$5:$V$5000,13,FALSE)</f>
        <v>#N/A</v>
      </c>
      <c r="R651" s="65" t="e">
        <f>VLOOKUP(E651,'Trimming log'!$F$5:$V$5000,14,FALSE)</f>
        <v>#N/A</v>
      </c>
      <c r="S651" s="65" t="e">
        <f>VLOOKUP(E651,'Trimming log'!$F$5:$V$5000,15,FALSE)</f>
        <v>#N/A</v>
      </c>
      <c r="T651" s="65" t="e">
        <f t="shared" si="131"/>
        <v>#N/A</v>
      </c>
      <c r="U651" s="491" t="str">
        <f t="shared" si="132"/>
        <v/>
      </c>
      <c r="V651" s="74">
        <f t="shared" si="128"/>
        <v>0</v>
      </c>
      <c r="W651" s="134">
        <f t="shared" si="127"/>
        <v>0</v>
      </c>
      <c r="X651" s="134" t="e">
        <f>VLOOKUP(E651,'Trimming log'!$F$5:$Y$5000,19,FALSE)</f>
        <v>#N/A</v>
      </c>
      <c r="Y651" s="134" t="e">
        <f>VLOOKUP(E651,'Trimming log'!$F$5:$Y$5000,20,FALSE)</f>
        <v>#N/A</v>
      </c>
      <c r="Z651" s="135" t="e">
        <f t="shared" si="133"/>
        <v>#N/A</v>
      </c>
      <c r="AA651" s="135" t="e">
        <f t="shared" si="134"/>
        <v>#N/A</v>
      </c>
      <c r="AB651" s="136" t="e">
        <f t="shared" si="135"/>
        <v>#N/A</v>
      </c>
      <c r="AC651" s="136" t="e">
        <f t="shared" si="136"/>
        <v>#N/A</v>
      </c>
      <c r="AD651" s="136" t="e">
        <f t="shared" si="137"/>
        <v>#N/A</v>
      </c>
      <c r="AE651" s="136" t="e">
        <f t="shared" si="138"/>
        <v>#N/A</v>
      </c>
    </row>
    <row r="652" spans="1:31" ht="15" customHeight="1">
      <c r="A652" s="67" t="str">
        <f t="shared" si="129"/>
        <v/>
      </c>
      <c r="B652" s="65">
        <f t="shared" si="139"/>
        <v>629</v>
      </c>
      <c r="C652" s="68" t="str">
        <f t="shared" si="130"/>
        <v/>
      </c>
      <c r="D652" s="69"/>
      <c r="E652" s="66"/>
      <c r="F652" s="65" t="e">
        <f>VLOOKUP(E652,'Trimming log'!$F$5:$V$5000,2,FALSE)</f>
        <v>#N/A</v>
      </c>
      <c r="G652" s="65" t="e">
        <f>VLOOKUP(E652,'Trimming log'!$F$5:$V$5000,3,FALSE)</f>
        <v>#N/A</v>
      </c>
      <c r="H652" s="508" t="e">
        <f>VLOOKUP(E652,'Trimming log'!$F$5:$V$5000,4,FALSE)</f>
        <v>#N/A</v>
      </c>
      <c r="I652" s="65" t="e">
        <f>VLOOKUP(E652,'Trimming log'!$F$5:$V$5000,5,FALSE)</f>
        <v>#N/A</v>
      </c>
      <c r="J652" s="65" t="e">
        <f>VLOOKUP(E652,'Trimming log'!$F$5:$V$5000,6,FALSE)</f>
        <v>#N/A</v>
      </c>
      <c r="K652" s="65" t="e">
        <f>VLOOKUP(E652,'Trimming log'!$F$5:$V$5000,7,FALSE)</f>
        <v>#N/A</v>
      </c>
      <c r="L652" s="65" t="e">
        <f>VLOOKUP(E652,'Trimming log'!$F$5:$V$5000,8,FALSE)</f>
        <v>#N/A</v>
      </c>
      <c r="M652" s="65" t="e">
        <f>VLOOKUP(E652,'Trimming log'!$F$5:$V$5000,9,FALSE)</f>
        <v>#N/A</v>
      </c>
      <c r="N652" s="507" t="e">
        <f>VLOOKUP(E652,'Trimming log'!$F$5:$V$5000,10,FALSE)</f>
        <v>#N/A</v>
      </c>
      <c r="O652" s="65" t="e">
        <f>VLOOKUP(E652,'Trimming log'!$F$5:$V$5000,11,FALSE)</f>
        <v>#N/A</v>
      </c>
      <c r="P652" s="65" t="e">
        <f>VLOOKUP(E652,'Trimming log'!$F$5:$V$5000,12,FALSE)</f>
        <v>#N/A</v>
      </c>
      <c r="Q652" s="65" t="e">
        <f>VLOOKUP(E652,'Trimming log'!$F$5:$V$5000,13,FALSE)</f>
        <v>#N/A</v>
      </c>
      <c r="R652" s="65" t="e">
        <f>VLOOKUP(E652,'Trimming log'!$F$5:$V$5000,14,FALSE)</f>
        <v>#N/A</v>
      </c>
      <c r="S652" s="65" t="e">
        <f>VLOOKUP(E652,'Trimming log'!$F$5:$V$5000,15,FALSE)</f>
        <v>#N/A</v>
      </c>
      <c r="T652" s="65" t="e">
        <f t="shared" si="131"/>
        <v>#N/A</v>
      </c>
      <c r="U652" s="491" t="str">
        <f t="shared" si="132"/>
        <v/>
      </c>
      <c r="V652" s="74">
        <f t="shared" si="128"/>
        <v>0</v>
      </c>
      <c r="W652" s="134">
        <f t="shared" si="127"/>
        <v>0</v>
      </c>
      <c r="X652" s="134" t="e">
        <f>VLOOKUP(E652,'Trimming log'!$F$5:$Y$5000,19,FALSE)</f>
        <v>#N/A</v>
      </c>
      <c r="Y652" s="134" t="e">
        <f>VLOOKUP(E652,'Trimming log'!$F$5:$Y$5000,20,FALSE)</f>
        <v>#N/A</v>
      </c>
      <c r="Z652" s="135" t="e">
        <f t="shared" si="133"/>
        <v>#N/A</v>
      </c>
      <c r="AA652" s="135" t="e">
        <f t="shared" si="134"/>
        <v>#N/A</v>
      </c>
      <c r="AB652" s="136" t="e">
        <f t="shared" si="135"/>
        <v>#N/A</v>
      </c>
      <c r="AC652" s="136" t="e">
        <f t="shared" si="136"/>
        <v>#N/A</v>
      </c>
      <c r="AD652" s="136" t="e">
        <f t="shared" si="137"/>
        <v>#N/A</v>
      </c>
      <c r="AE652" s="136" t="e">
        <f t="shared" si="138"/>
        <v>#N/A</v>
      </c>
    </row>
    <row r="653" spans="1:31" ht="15" customHeight="1">
      <c r="A653" s="67" t="str">
        <f t="shared" si="129"/>
        <v/>
      </c>
      <c r="B653" s="65">
        <f t="shared" si="139"/>
        <v>630</v>
      </c>
      <c r="C653" s="68" t="str">
        <f t="shared" si="130"/>
        <v/>
      </c>
      <c r="D653" s="69"/>
      <c r="E653" s="66"/>
      <c r="F653" s="65" t="e">
        <f>VLOOKUP(E653,'Trimming log'!$F$5:$V$5000,2,FALSE)</f>
        <v>#N/A</v>
      </c>
      <c r="G653" s="65" t="e">
        <f>VLOOKUP(E653,'Trimming log'!$F$5:$V$5000,3,FALSE)</f>
        <v>#N/A</v>
      </c>
      <c r="H653" s="508" t="e">
        <f>VLOOKUP(E653,'Trimming log'!$F$5:$V$5000,4,FALSE)</f>
        <v>#N/A</v>
      </c>
      <c r="I653" s="65" t="e">
        <f>VLOOKUP(E653,'Trimming log'!$F$5:$V$5000,5,FALSE)</f>
        <v>#N/A</v>
      </c>
      <c r="J653" s="65" t="e">
        <f>VLOOKUP(E653,'Trimming log'!$F$5:$V$5000,6,FALSE)</f>
        <v>#N/A</v>
      </c>
      <c r="K653" s="65" t="e">
        <f>VLOOKUP(E653,'Trimming log'!$F$5:$V$5000,7,FALSE)</f>
        <v>#N/A</v>
      </c>
      <c r="L653" s="65" t="e">
        <f>VLOOKUP(E653,'Trimming log'!$F$5:$V$5000,8,FALSE)</f>
        <v>#N/A</v>
      </c>
      <c r="M653" s="65" t="e">
        <f>VLOOKUP(E653,'Trimming log'!$F$5:$V$5000,9,FALSE)</f>
        <v>#N/A</v>
      </c>
      <c r="N653" s="507" t="e">
        <f>VLOOKUP(E653,'Trimming log'!$F$5:$V$5000,10,FALSE)</f>
        <v>#N/A</v>
      </c>
      <c r="O653" s="65" t="e">
        <f>VLOOKUP(E653,'Trimming log'!$F$5:$V$5000,11,FALSE)</f>
        <v>#N/A</v>
      </c>
      <c r="P653" s="65" t="e">
        <f>VLOOKUP(E653,'Trimming log'!$F$5:$V$5000,12,FALSE)</f>
        <v>#N/A</v>
      </c>
      <c r="Q653" s="65" t="e">
        <f>VLOOKUP(E653,'Trimming log'!$F$5:$V$5000,13,FALSE)</f>
        <v>#N/A</v>
      </c>
      <c r="R653" s="65" t="e">
        <f>VLOOKUP(E653,'Trimming log'!$F$5:$V$5000,14,FALSE)</f>
        <v>#N/A</v>
      </c>
      <c r="S653" s="65" t="e">
        <f>VLOOKUP(E653,'Trimming log'!$F$5:$V$5000,15,FALSE)</f>
        <v>#N/A</v>
      </c>
      <c r="T653" s="65" t="e">
        <f t="shared" si="131"/>
        <v>#N/A</v>
      </c>
      <c r="U653" s="491" t="str">
        <f t="shared" si="132"/>
        <v/>
      </c>
      <c r="V653" s="74">
        <f t="shared" ref="V653:V716" si="140">D653</f>
        <v>0</v>
      </c>
      <c r="W653" s="134">
        <f t="shared" ref="W653:W716" si="141">E653</f>
        <v>0</v>
      </c>
      <c r="X653" s="134" t="e">
        <f>VLOOKUP(E653,'Trimming log'!$F$5:$Y$5000,19,FALSE)</f>
        <v>#N/A</v>
      </c>
      <c r="Y653" s="134" t="e">
        <f>VLOOKUP(E653,'Trimming log'!$F$5:$Y$5000,20,FALSE)</f>
        <v>#N/A</v>
      </c>
      <c r="Z653" s="135" t="e">
        <f t="shared" ref="Z653:Z716" si="142">G653</f>
        <v>#N/A</v>
      </c>
      <c r="AA653" s="135" t="e">
        <f t="shared" ref="AA653:AA716" si="143">H653</f>
        <v>#N/A</v>
      </c>
      <c r="AB653" s="136" t="e">
        <f t="shared" ref="AB653:AB716" si="144">N653</f>
        <v>#N/A</v>
      </c>
      <c r="AC653" s="136" t="e">
        <f t="shared" ref="AC653:AC716" si="145">O653</f>
        <v>#N/A</v>
      </c>
      <c r="AD653" s="136" t="e">
        <f t="shared" ref="AD653:AD716" si="146">Q653</f>
        <v>#N/A</v>
      </c>
      <c r="AE653" s="136" t="e">
        <f t="shared" ref="AE653:AE716" si="147">T653</f>
        <v>#N/A</v>
      </c>
    </row>
    <row r="654" spans="1:31" ht="15" customHeight="1">
      <c r="A654" s="67" t="str">
        <f t="shared" si="129"/>
        <v/>
      </c>
      <c r="B654" s="65">
        <f t="shared" si="139"/>
        <v>631</v>
      </c>
      <c r="C654" s="68" t="str">
        <f t="shared" si="130"/>
        <v/>
      </c>
      <c r="D654" s="69"/>
      <c r="E654" s="66"/>
      <c r="F654" s="65" t="e">
        <f>VLOOKUP(E654,'Trimming log'!$F$5:$V$5000,2,FALSE)</f>
        <v>#N/A</v>
      </c>
      <c r="G654" s="65" t="e">
        <f>VLOOKUP(E654,'Trimming log'!$F$5:$V$5000,3,FALSE)</f>
        <v>#N/A</v>
      </c>
      <c r="H654" s="508" t="e">
        <f>VLOOKUP(E654,'Trimming log'!$F$5:$V$5000,4,FALSE)</f>
        <v>#N/A</v>
      </c>
      <c r="I654" s="65" t="e">
        <f>VLOOKUP(E654,'Trimming log'!$F$5:$V$5000,5,FALSE)</f>
        <v>#N/A</v>
      </c>
      <c r="J654" s="65" t="e">
        <f>VLOOKUP(E654,'Trimming log'!$F$5:$V$5000,6,FALSE)</f>
        <v>#N/A</v>
      </c>
      <c r="K654" s="65" t="e">
        <f>VLOOKUP(E654,'Trimming log'!$F$5:$V$5000,7,FALSE)</f>
        <v>#N/A</v>
      </c>
      <c r="L654" s="65" t="e">
        <f>VLOOKUP(E654,'Trimming log'!$F$5:$V$5000,8,FALSE)</f>
        <v>#N/A</v>
      </c>
      <c r="M654" s="65" t="e">
        <f>VLOOKUP(E654,'Trimming log'!$F$5:$V$5000,9,FALSE)</f>
        <v>#N/A</v>
      </c>
      <c r="N654" s="507" t="e">
        <f>VLOOKUP(E654,'Trimming log'!$F$5:$V$5000,10,FALSE)</f>
        <v>#N/A</v>
      </c>
      <c r="O654" s="65" t="e">
        <f>VLOOKUP(E654,'Trimming log'!$F$5:$V$5000,11,FALSE)</f>
        <v>#N/A</v>
      </c>
      <c r="P654" s="65" t="e">
        <f>VLOOKUP(E654,'Trimming log'!$F$5:$V$5000,12,FALSE)</f>
        <v>#N/A</v>
      </c>
      <c r="Q654" s="65" t="e">
        <f>VLOOKUP(E654,'Trimming log'!$F$5:$V$5000,13,FALSE)</f>
        <v>#N/A</v>
      </c>
      <c r="R654" s="65" t="e">
        <f>VLOOKUP(E654,'Trimming log'!$F$5:$V$5000,14,FALSE)</f>
        <v>#N/A</v>
      </c>
      <c r="S654" s="65" t="e">
        <f>VLOOKUP(E654,'Trimming log'!$F$5:$V$5000,15,FALSE)</f>
        <v>#N/A</v>
      </c>
      <c r="T654" s="65" t="e">
        <f t="shared" si="131"/>
        <v>#N/A</v>
      </c>
      <c r="U654" s="491" t="str">
        <f t="shared" si="132"/>
        <v/>
      </c>
      <c r="V654" s="74">
        <f t="shared" si="140"/>
        <v>0</v>
      </c>
      <c r="W654" s="134">
        <f t="shared" si="141"/>
        <v>0</v>
      </c>
      <c r="X654" s="134" t="e">
        <f>VLOOKUP(E654,'Trimming log'!$F$5:$Y$5000,19,FALSE)</f>
        <v>#N/A</v>
      </c>
      <c r="Y654" s="134" t="e">
        <f>VLOOKUP(E654,'Trimming log'!$F$5:$Y$5000,20,FALSE)</f>
        <v>#N/A</v>
      </c>
      <c r="Z654" s="135" t="e">
        <f t="shared" si="142"/>
        <v>#N/A</v>
      </c>
      <c r="AA654" s="135" t="e">
        <f t="shared" si="143"/>
        <v>#N/A</v>
      </c>
      <c r="AB654" s="136" t="e">
        <f t="shared" si="144"/>
        <v>#N/A</v>
      </c>
      <c r="AC654" s="136" t="e">
        <f t="shared" si="145"/>
        <v>#N/A</v>
      </c>
      <c r="AD654" s="136" t="e">
        <f t="shared" si="146"/>
        <v>#N/A</v>
      </c>
      <c r="AE654" s="136" t="e">
        <f t="shared" si="147"/>
        <v>#N/A</v>
      </c>
    </row>
    <row r="655" spans="1:31" ht="15" customHeight="1">
      <c r="A655" s="67" t="str">
        <f t="shared" si="129"/>
        <v/>
      </c>
      <c r="B655" s="65">
        <f t="shared" si="139"/>
        <v>632</v>
      </c>
      <c r="C655" s="68" t="str">
        <f t="shared" si="130"/>
        <v/>
      </c>
      <c r="D655" s="69"/>
      <c r="E655" s="66"/>
      <c r="F655" s="65" t="e">
        <f>VLOOKUP(E655,'Trimming log'!$F$5:$V$5000,2,FALSE)</f>
        <v>#N/A</v>
      </c>
      <c r="G655" s="65" t="e">
        <f>VLOOKUP(E655,'Trimming log'!$F$5:$V$5000,3,FALSE)</f>
        <v>#N/A</v>
      </c>
      <c r="H655" s="508" t="e">
        <f>VLOOKUP(E655,'Trimming log'!$F$5:$V$5000,4,FALSE)</f>
        <v>#N/A</v>
      </c>
      <c r="I655" s="65" t="e">
        <f>VLOOKUP(E655,'Trimming log'!$F$5:$V$5000,5,FALSE)</f>
        <v>#N/A</v>
      </c>
      <c r="J655" s="65" t="e">
        <f>VLOOKUP(E655,'Trimming log'!$F$5:$V$5000,6,FALSE)</f>
        <v>#N/A</v>
      </c>
      <c r="K655" s="65" t="e">
        <f>VLOOKUP(E655,'Trimming log'!$F$5:$V$5000,7,FALSE)</f>
        <v>#N/A</v>
      </c>
      <c r="L655" s="65" t="e">
        <f>VLOOKUP(E655,'Trimming log'!$F$5:$V$5000,8,FALSE)</f>
        <v>#N/A</v>
      </c>
      <c r="M655" s="65" t="e">
        <f>VLOOKUP(E655,'Trimming log'!$F$5:$V$5000,9,FALSE)</f>
        <v>#N/A</v>
      </c>
      <c r="N655" s="507" t="e">
        <f>VLOOKUP(E655,'Trimming log'!$F$5:$V$5000,10,FALSE)</f>
        <v>#N/A</v>
      </c>
      <c r="O655" s="65" t="e">
        <f>VLOOKUP(E655,'Trimming log'!$F$5:$V$5000,11,FALSE)</f>
        <v>#N/A</v>
      </c>
      <c r="P655" s="65" t="e">
        <f>VLOOKUP(E655,'Trimming log'!$F$5:$V$5000,12,FALSE)</f>
        <v>#N/A</v>
      </c>
      <c r="Q655" s="65" t="e">
        <f>VLOOKUP(E655,'Trimming log'!$F$5:$V$5000,13,FALSE)</f>
        <v>#N/A</v>
      </c>
      <c r="R655" s="65" t="e">
        <f>VLOOKUP(E655,'Trimming log'!$F$5:$V$5000,14,FALSE)</f>
        <v>#N/A</v>
      </c>
      <c r="S655" s="65" t="e">
        <f>VLOOKUP(E655,'Trimming log'!$F$5:$V$5000,15,FALSE)</f>
        <v>#N/A</v>
      </c>
      <c r="T655" s="65" t="e">
        <f t="shared" si="131"/>
        <v>#N/A</v>
      </c>
      <c r="U655" s="491" t="str">
        <f t="shared" si="132"/>
        <v/>
      </c>
      <c r="V655" s="74">
        <f t="shared" si="140"/>
        <v>0</v>
      </c>
      <c r="W655" s="134">
        <f t="shared" si="141"/>
        <v>0</v>
      </c>
      <c r="X655" s="134" t="e">
        <f>VLOOKUP(E655,'Trimming log'!$F$5:$Y$5000,19,FALSE)</f>
        <v>#N/A</v>
      </c>
      <c r="Y655" s="134" t="e">
        <f>VLOOKUP(E655,'Trimming log'!$F$5:$Y$5000,20,FALSE)</f>
        <v>#N/A</v>
      </c>
      <c r="Z655" s="135" t="e">
        <f t="shared" si="142"/>
        <v>#N/A</v>
      </c>
      <c r="AA655" s="135" t="e">
        <f t="shared" si="143"/>
        <v>#N/A</v>
      </c>
      <c r="AB655" s="136" t="e">
        <f t="shared" si="144"/>
        <v>#N/A</v>
      </c>
      <c r="AC655" s="136" t="e">
        <f t="shared" si="145"/>
        <v>#N/A</v>
      </c>
      <c r="AD655" s="136" t="e">
        <f t="shared" si="146"/>
        <v>#N/A</v>
      </c>
      <c r="AE655" s="136" t="e">
        <f t="shared" si="147"/>
        <v>#N/A</v>
      </c>
    </row>
    <row r="656" spans="1:31" ht="15" customHeight="1">
      <c r="A656" s="67" t="str">
        <f t="shared" si="129"/>
        <v/>
      </c>
      <c r="B656" s="65">
        <f t="shared" si="139"/>
        <v>633</v>
      </c>
      <c r="C656" s="68" t="str">
        <f t="shared" si="130"/>
        <v/>
      </c>
      <c r="D656" s="69"/>
      <c r="E656" s="66"/>
      <c r="F656" s="65" t="e">
        <f>VLOOKUP(E656,'Trimming log'!$F$5:$V$5000,2,FALSE)</f>
        <v>#N/A</v>
      </c>
      <c r="G656" s="65" t="e">
        <f>VLOOKUP(E656,'Trimming log'!$F$5:$V$5000,3,FALSE)</f>
        <v>#N/A</v>
      </c>
      <c r="H656" s="508" t="e">
        <f>VLOOKUP(E656,'Trimming log'!$F$5:$V$5000,4,FALSE)</f>
        <v>#N/A</v>
      </c>
      <c r="I656" s="65" t="e">
        <f>VLOOKUP(E656,'Trimming log'!$F$5:$V$5000,5,FALSE)</f>
        <v>#N/A</v>
      </c>
      <c r="J656" s="65" t="e">
        <f>VLOOKUP(E656,'Trimming log'!$F$5:$V$5000,6,FALSE)</f>
        <v>#N/A</v>
      </c>
      <c r="K656" s="65" t="e">
        <f>VLOOKUP(E656,'Trimming log'!$F$5:$V$5000,7,FALSE)</f>
        <v>#N/A</v>
      </c>
      <c r="L656" s="65" t="e">
        <f>VLOOKUP(E656,'Trimming log'!$F$5:$V$5000,8,FALSE)</f>
        <v>#N/A</v>
      </c>
      <c r="M656" s="65" t="e">
        <f>VLOOKUP(E656,'Trimming log'!$F$5:$V$5000,9,FALSE)</f>
        <v>#N/A</v>
      </c>
      <c r="N656" s="507" t="e">
        <f>VLOOKUP(E656,'Trimming log'!$F$5:$V$5000,10,FALSE)</f>
        <v>#N/A</v>
      </c>
      <c r="O656" s="65" t="e">
        <f>VLOOKUP(E656,'Trimming log'!$F$5:$V$5000,11,FALSE)</f>
        <v>#N/A</v>
      </c>
      <c r="P656" s="65" t="e">
        <f>VLOOKUP(E656,'Trimming log'!$F$5:$V$5000,12,FALSE)</f>
        <v>#N/A</v>
      </c>
      <c r="Q656" s="65" t="e">
        <f>VLOOKUP(E656,'Trimming log'!$F$5:$V$5000,13,FALSE)</f>
        <v>#N/A</v>
      </c>
      <c r="R656" s="65" t="e">
        <f>VLOOKUP(E656,'Trimming log'!$F$5:$V$5000,14,FALSE)</f>
        <v>#N/A</v>
      </c>
      <c r="S656" s="65" t="e">
        <f>VLOOKUP(E656,'Trimming log'!$F$5:$V$5000,15,FALSE)</f>
        <v>#N/A</v>
      </c>
      <c r="T656" s="65" t="e">
        <f t="shared" si="131"/>
        <v>#N/A</v>
      </c>
      <c r="U656" s="491" t="str">
        <f t="shared" si="132"/>
        <v/>
      </c>
      <c r="V656" s="74">
        <f t="shared" si="140"/>
        <v>0</v>
      </c>
      <c r="W656" s="134">
        <f t="shared" si="141"/>
        <v>0</v>
      </c>
      <c r="X656" s="134" t="e">
        <f>VLOOKUP(E656,'Trimming log'!$F$5:$Y$5000,19,FALSE)</f>
        <v>#N/A</v>
      </c>
      <c r="Y656" s="134" t="e">
        <f>VLOOKUP(E656,'Trimming log'!$F$5:$Y$5000,20,FALSE)</f>
        <v>#N/A</v>
      </c>
      <c r="Z656" s="135" t="e">
        <f t="shared" si="142"/>
        <v>#N/A</v>
      </c>
      <c r="AA656" s="135" t="e">
        <f t="shared" si="143"/>
        <v>#N/A</v>
      </c>
      <c r="AB656" s="136" t="e">
        <f t="shared" si="144"/>
        <v>#N/A</v>
      </c>
      <c r="AC656" s="136" t="e">
        <f t="shared" si="145"/>
        <v>#N/A</v>
      </c>
      <c r="AD656" s="136" t="e">
        <f t="shared" si="146"/>
        <v>#N/A</v>
      </c>
      <c r="AE656" s="136" t="e">
        <f t="shared" si="147"/>
        <v>#N/A</v>
      </c>
    </row>
    <row r="657" spans="1:31" ht="15" customHeight="1">
      <c r="A657" s="67" t="str">
        <f t="shared" si="129"/>
        <v/>
      </c>
      <c r="B657" s="65">
        <f t="shared" si="139"/>
        <v>634</v>
      </c>
      <c r="C657" s="68" t="str">
        <f t="shared" si="130"/>
        <v/>
      </c>
      <c r="D657" s="69"/>
      <c r="E657" s="66"/>
      <c r="F657" s="65" t="e">
        <f>VLOOKUP(E657,'Trimming log'!$F$5:$V$5000,2,FALSE)</f>
        <v>#N/A</v>
      </c>
      <c r="G657" s="65" t="e">
        <f>VLOOKUP(E657,'Trimming log'!$F$5:$V$5000,3,FALSE)</f>
        <v>#N/A</v>
      </c>
      <c r="H657" s="508" t="e">
        <f>VLOOKUP(E657,'Trimming log'!$F$5:$V$5000,4,FALSE)</f>
        <v>#N/A</v>
      </c>
      <c r="I657" s="65" t="e">
        <f>VLOOKUP(E657,'Trimming log'!$F$5:$V$5000,5,FALSE)</f>
        <v>#N/A</v>
      </c>
      <c r="J657" s="65" t="e">
        <f>VLOOKUP(E657,'Trimming log'!$F$5:$V$5000,6,FALSE)</f>
        <v>#N/A</v>
      </c>
      <c r="K657" s="65" t="e">
        <f>VLOOKUP(E657,'Trimming log'!$F$5:$V$5000,7,FALSE)</f>
        <v>#N/A</v>
      </c>
      <c r="L657" s="65" t="e">
        <f>VLOOKUP(E657,'Trimming log'!$F$5:$V$5000,8,FALSE)</f>
        <v>#N/A</v>
      </c>
      <c r="M657" s="65" t="e">
        <f>VLOOKUP(E657,'Trimming log'!$F$5:$V$5000,9,FALSE)</f>
        <v>#N/A</v>
      </c>
      <c r="N657" s="507" t="e">
        <f>VLOOKUP(E657,'Trimming log'!$F$5:$V$5000,10,FALSE)</f>
        <v>#N/A</v>
      </c>
      <c r="O657" s="65" t="e">
        <f>VLOOKUP(E657,'Trimming log'!$F$5:$V$5000,11,FALSE)</f>
        <v>#N/A</v>
      </c>
      <c r="P657" s="65" t="e">
        <f>VLOOKUP(E657,'Trimming log'!$F$5:$V$5000,12,FALSE)</f>
        <v>#N/A</v>
      </c>
      <c r="Q657" s="65" t="e">
        <f>VLOOKUP(E657,'Trimming log'!$F$5:$V$5000,13,FALSE)</f>
        <v>#N/A</v>
      </c>
      <c r="R657" s="65" t="e">
        <f>VLOOKUP(E657,'Trimming log'!$F$5:$V$5000,14,FALSE)</f>
        <v>#N/A</v>
      </c>
      <c r="S657" s="65" t="e">
        <f>VLOOKUP(E657,'Trimming log'!$F$5:$V$5000,15,FALSE)</f>
        <v>#N/A</v>
      </c>
      <c r="T657" s="65" t="e">
        <f t="shared" si="131"/>
        <v>#N/A</v>
      </c>
      <c r="U657" s="491" t="str">
        <f t="shared" si="132"/>
        <v/>
      </c>
      <c r="V657" s="74">
        <f t="shared" si="140"/>
        <v>0</v>
      </c>
      <c r="W657" s="134">
        <f t="shared" si="141"/>
        <v>0</v>
      </c>
      <c r="X657" s="134" t="e">
        <f>VLOOKUP(E657,'Trimming log'!$F$5:$Y$5000,19,FALSE)</f>
        <v>#N/A</v>
      </c>
      <c r="Y657" s="134" t="e">
        <f>VLOOKUP(E657,'Trimming log'!$F$5:$Y$5000,20,FALSE)</f>
        <v>#N/A</v>
      </c>
      <c r="Z657" s="135" t="e">
        <f t="shared" si="142"/>
        <v>#N/A</v>
      </c>
      <c r="AA657" s="135" t="e">
        <f t="shared" si="143"/>
        <v>#N/A</v>
      </c>
      <c r="AB657" s="136" t="e">
        <f t="shared" si="144"/>
        <v>#N/A</v>
      </c>
      <c r="AC657" s="136" t="e">
        <f t="shared" si="145"/>
        <v>#N/A</v>
      </c>
      <c r="AD657" s="136" t="e">
        <f t="shared" si="146"/>
        <v>#N/A</v>
      </c>
      <c r="AE657" s="136" t="e">
        <f t="shared" si="147"/>
        <v>#N/A</v>
      </c>
    </row>
    <row r="658" spans="1:31" ht="15" customHeight="1">
      <c r="A658" s="67" t="str">
        <f t="shared" si="129"/>
        <v/>
      </c>
      <c r="B658" s="65">
        <f t="shared" si="139"/>
        <v>635</v>
      </c>
      <c r="C658" s="68" t="str">
        <f t="shared" si="130"/>
        <v/>
      </c>
      <c r="D658" s="69"/>
      <c r="E658" s="66"/>
      <c r="F658" s="65" t="e">
        <f>VLOOKUP(E658,'Trimming log'!$F$5:$V$5000,2,FALSE)</f>
        <v>#N/A</v>
      </c>
      <c r="G658" s="65" t="e">
        <f>VLOOKUP(E658,'Trimming log'!$F$5:$V$5000,3,FALSE)</f>
        <v>#N/A</v>
      </c>
      <c r="H658" s="508" t="e">
        <f>VLOOKUP(E658,'Trimming log'!$F$5:$V$5000,4,FALSE)</f>
        <v>#N/A</v>
      </c>
      <c r="I658" s="65" t="e">
        <f>VLOOKUP(E658,'Trimming log'!$F$5:$V$5000,5,FALSE)</f>
        <v>#N/A</v>
      </c>
      <c r="J658" s="65" t="e">
        <f>VLOOKUP(E658,'Trimming log'!$F$5:$V$5000,6,FALSE)</f>
        <v>#N/A</v>
      </c>
      <c r="K658" s="65" t="e">
        <f>VLOOKUP(E658,'Trimming log'!$F$5:$V$5000,7,FALSE)</f>
        <v>#N/A</v>
      </c>
      <c r="L658" s="65" t="e">
        <f>VLOOKUP(E658,'Trimming log'!$F$5:$V$5000,8,FALSE)</f>
        <v>#N/A</v>
      </c>
      <c r="M658" s="65" t="e">
        <f>VLOOKUP(E658,'Trimming log'!$F$5:$V$5000,9,FALSE)</f>
        <v>#N/A</v>
      </c>
      <c r="N658" s="507" t="e">
        <f>VLOOKUP(E658,'Trimming log'!$F$5:$V$5000,10,FALSE)</f>
        <v>#N/A</v>
      </c>
      <c r="O658" s="65" t="e">
        <f>VLOOKUP(E658,'Trimming log'!$F$5:$V$5000,11,FALSE)</f>
        <v>#N/A</v>
      </c>
      <c r="P658" s="65" t="e">
        <f>VLOOKUP(E658,'Trimming log'!$F$5:$V$5000,12,FALSE)</f>
        <v>#N/A</v>
      </c>
      <c r="Q658" s="65" t="e">
        <f>VLOOKUP(E658,'Trimming log'!$F$5:$V$5000,13,FALSE)</f>
        <v>#N/A</v>
      </c>
      <c r="R658" s="65" t="e">
        <f>VLOOKUP(E658,'Trimming log'!$F$5:$V$5000,14,FALSE)</f>
        <v>#N/A</v>
      </c>
      <c r="S658" s="65" t="e">
        <f>VLOOKUP(E658,'Trimming log'!$F$5:$V$5000,15,FALSE)</f>
        <v>#N/A</v>
      </c>
      <c r="T658" s="65" t="e">
        <f t="shared" si="131"/>
        <v>#N/A</v>
      </c>
      <c r="U658" s="491" t="str">
        <f t="shared" si="132"/>
        <v/>
      </c>
      <c r="V658" s="74">
        <f t="shared" si="140"/>
        <v>0</v>
      </c>
      <c r="W658" s="134">
        <f t="shared" si="141"/>
        <v>0</v>
      </c>
      <c r="X658" s="134" t="e">
        <f>VLOOKUP(E658,'Trimming log'!$F$5:$Y$5000,19,FALSE)</f>
        <v>#N/A</v>
      </c>
      <c r="Y658" s="134" t="e">
        <f>VLOOKUP(E658,'Trimming log'!$F$5:$Y$5000,20,FALSE)</f>
        <v>#N/A</v>
      </c>
      <c r="Z658" s="135" t="e">
        <f t="shared" si="142"/>
        <v>#N/A</v>
      </c>
      <c r="AA658" s="135" t="e">
        <f t="shared" si="143"/>
        <v>#N/A</v>
      </c>
      <c r="AB658" s="136" t="e">
        <f t="shared" si="144"/>
        <v>#N/A</v>
      </c>
      <c r="AC658" s="136" t="e">
        <f t="shared" si="145"/>
        <v>#N/A</v>
      </c>
      <c r="AD658" s="136" t="e">
        <f t="shared" si="146"/>
        <v>#N/A</v>
      </c>
      <c r="AE658" s="136" t="e">
        <f t="shared" si="147"/>
        <v>#N/A</v>
      </c>
    </row>
    <row r="659" spans="1:31" ht="15" customHeight="1">
      <c r="A659" s="67" t="str">
        <f t="shared" si="129"/>
        <v/>
      </c>
      <c r="B659" s="65">
        <f t="shared" si="139"/>
        <v>636</v>
      </c>
      <c r="C659" s="68" t="str">
        <f t="shared" si="130"/>
        <v/>
      </c>
      <c r="D659" s="69"/>
      <c r="E659" s="66"/>
      <c r="F659" s="65" t="e">
        <f>VLOOKUP(E659,'Trimming log'!$F$5:$V$5000,2,FALSE)</f>
        <v>#N/A</v>
      </c>
      <c r="G659" s="65" t="e">
        <f>VLOOKUP(E659,'Trimming log'!$F$5:$V$5000,3,FALSE)</f>
        <v>#N/A</v>
      </c>
      <c r="H659" s="508" t="e">
        <f>VLOOKUP(E659,'Trimming log'!$F$5:$V$5000,4,FALSE)</f>
        <v>#N/A</v>
      </c>
      <c r="I659" s="65" t="e">
        <f>VLOOKUP(E659,'Trimming log'!$F$5:$V$5000,5,FALSE)</f>
        <v>#N/A</v>
      </c>
      <c r="J659" s="65" t="e">
        <f>VLOOKUP(E659,'Trimming log'!$F$5:$V$5000,6,FALSE)</f>
        <v>#N/A</v>
      </c>
      <c r="K659" s="65" t="e">
        <f>VLOOKUP(E659,'Trimming log'!$F$5:$V$5000,7,FALSE)</f>
        <v>#N/A</v>
      </c>
      <c r="L659" s="65" t="e">
        <f>VLOOKUP(E659,'Trimming log'!$F$5:$V$5000,8,FALSE)</f>
        <v>#N/A</v>
      </c>
      <c r="M659" s="65" t="e">
        <f>VLOOKUP(E659,'Trimming log'!$F$5:$V$5000,9,FALSE)</f>
        <v>#N/A</v>
      </c>
      <c r="N659" s="507" t="e">
        <f>VLOOKUP(E659,'Trimming log'!$F$5:$V$5000,10,FALSE)</f>
        <v>#N/A</v>
      </c>
      <c r="O659" s="65" t="e">
        <f>VLOOKUP(E659,'Trimming log'!$F$5:$V$5000,11,FALSE)</f>
        <v>#N/A</v>
      </c>
      <c r="P659" s="65" t="e">
        <f>VLOOKUP(E659,'Trimming log'!$F$5:$V$5000,12,FALSE)</f>
        <v>#N/A</v>
      </c>
      <c r="Q659" s="65" t="e">
        <f>VLOOKUP(E659,'Trimming log'!$F$5:$V$5000,13,FALSE)</f>
        <v>#N/A</v>
      </c>
      <c r="R659" s="65" t="e">
        <f>VLOOKUP(E659,'Trimming log'!$F$5:$V$5000,14,FALSE)</f>
        <v>#N/A</v>
      </c>
      <c r="S659" s="65" t="e">
        <f>VLOOKUP(E659,'Trimming log'!$F$5:$V$5000,15,FALSE)</f>
        <v>#N/A</v>
      </c>
      <c r="T659" s="65" t="e">
        <f t="shared" si="131"/>
        <v>#N/A</v>
      </c>
      <c r="U659" s="491" t="str">
        <f t="shared" si="132"/>
        <v/>
      </c>
      <c r="V659" s="74">
        <f t="shared" si="140"/>
        <v>0</v>
      </c>
      <c r="W659" s="134">
        <f t="shared" si="141"/>
        <v>0</v>
      </c>
      <c r="X659" s="134" t="e">
        <f>VLOOKUP(E659,'Trimming log'!$F$5:$Y$5000,19,FALSE)</f>
        <v>#N/A</v>
      </c>
      <c r="Y659" s="134" t="e">
        <f>VLOOKUP(E659,'Trimming log'!$F$5:$Y$5000,20,FALSE)</f>
        <v>#N/A</v>
      </c>
      <c r="Z659" s="135" t="e">
        <f t="shared" si="142"/>
        <v>#N/A</v>
      </c>
      <c r="AA659" s="135" t="e">
        <f t="shared" si="143"/>
        <v>#N/A</v>
      </c>
      <c r="AB659" s="136" t="e">
        <f t="shared" si="144"/>
        <v>#N/A</v>
      </c>
      <c r="AC659" s="136" t="e">
        <f t="shared" si="145"/>
        <v>#N/A</v>
      </c>
      <c r="AD659" s="136" t="e">
        <f t="shared" si="146"/>
        <v>#N/A</v>
      </c>
      <c r="AE659" s="136" t="e">
        <f t="shared" si="147"/>
        <v>#N/A</v>
      </c>
    </row>
    <row r="660" spans="1:31" ht="15" customHeight="1">
      <c r="A660" s="67" t="str">
        <f t="shared" si="129"/>
        <v/>
      </c>
      <c r="B660" s="65">
        <f t="shared" si="139"/>
        <v>637</v>
      </c>
      <c r="C660" s="68" t="str">
        <f t="shared" si="130"/>
        <v/>
      </c>
      <c r="D660" s="69"/>
      <c r="E660" s="66"/>
      <c r="F660" s="65" t="e">
        <f>VLOOKUP(E660,'Trimming log'!$F$5:$V$5000,2,FALSE)</f>
        <v>#N/A</v>
      </c>
      <c r="G660" s="65" t="e">
        <f>VLOOKUP(E660,'Trimming log'!$F$5:$V$5000,3,FALSE)</f>
        <v>#N/A</v>
      </c>
      <c r="H660" s="508" t="e">
        <f>VLOOKUP(E660,'Trimming log'!$F$5:$V$5000,4,FALSE)</f>
        <v>#N/A</v>
      </c>
      <c r="I660" s="65" t="e">
        <f>VLOOKUP(E660,'Trimming log'!$F$5:$V$5000,5,FALSE)</f>
        <v>#N/A</v>
      </c>
      <c r="J660" s="65" t="e">
        <f>VLOOKUP(E660,'Trimming log'!$F$5:$V$5000,6,FALSE)</f>
        <v>#N/A</v>
      </c>
      <c r="K660" s="65" t="e">
        <f>VLOOKUP(E660,'Trimming log'!$F$5:$V$5000,7,FALSE)</f>
        <v>#N/A</v>
      </c>
      <c r="L660" s="65" t="e">
        <f>VLOOKUP(E660,'Trimming log'!$F$5:$V$5000,8,FALSE)</f>
        <v>#N/A</v>
      </c>
      <c r="M660" s="65" t="e">
        <f>VLOOKUP(E660,'Trimming log'!$F$5:$V$5000,9,FALSE)</f>
        <v>#N/A</v>
      </c>
      <c r="N660" s="507" t="e">
        <f>VLOOKUP(E660,'Trimming log'!$F$5:$V$5000,10,FALSE)</f>
        <v>#N/A</v>
      </c>
      <c r="O660" s="65" t="e">
        <f>VLOOKUP(E660,'Trimming log'!$F$5:$V$5000,11,FALSE)</f>
        <v>#N/A</v>
      </c>
      <c r="P660" s="65" t="e">
        <f>VLOOKUP(E660,'Trimming log'!$F$5:$V$5000,12,FALSE)</f>
        <v>#N/A</v>
      </c>
      <c r="Q660" s="65" t="e">
        <f>VLOOKUP(E660,'Trimming log'!$F$5:$V$5000,13,FALSE)</f>
        <v>#N/A</v>
      </c>
      <c r="R660" s="65" t="e">
        <f>VLOOKUP(E660,'Trimming log'!$F$5:$V$5000,14,FALSE)</f>
        <v>#N/A</v>
      </c>
      <c r="S660" s="65" t="e">
        <f>VLOOKUP(E660,'Trimming log'!$F$5:$V$5000,15,FALSE)</f>
        <v>#N/A</v>
      </c>
      <c r="T660" s="65" t="e">
        <f t="shared" si="131"/>
        <v>#N/A</v>
      </c>
      <c r="U660" s="491" t="str">
        <f t="shared" si="132"/>
        <v/>
      </c>
      <c r="V660" s="74">
        <f t="shared" si="140"/>
        <v>0</v>
      </c>
      <c r="W660" s="134">
        <f t="shared" si="141"/>
        <v>0</v>
      </c>
      <c r="X660" s="134" t="e">
        <f>VLOOKUP(E660,'Trimming log'!$F$5:$Y$5000,19,FALSE)</f>
        <v>#N/A</v>
      </c>
      <c r="Y660" s="134" t="e">
        <f>VLOOKUP(E660,'Trimming log'!$F$5:$Y$5000,20,FALSE)</f>
        <v>#N/A</v>
      </c>
      <c r="Z660" s="135" t="e">
        <f t="shared" si="142"/>
        <v>#N/A</v>
      </c>
      <c r="AA660" s="135" t="e">
        <f t="shared" si="143"/>
        <v>#N/A</v>
      </c>
      <c r="AB660" s="136" t="e">
        <f t="shared" si="144"/>
        <v>#N/A</v>
      </c>
      <c r="AC660" s="136" t="e">
        <f t="shared" si="145"/>
        <v>#N/A</v>
      </c>
      <c r="AD660" s="136" t="e">
        <f t="shared" si="146"/>
        <v>#N/A</v>
      </c>
      <c r="AE660" s="136" t="e">
        <f t="shared" si="147"/>
        <v>#N/A</v>
      </c>
    </row>
    <row r="661" spans="1:31" ht="15" customHeight="1">
      <c r="A661" s="67" t="str">
        <f t="shared" si="129"/>
        <v/>
      </c>
      <c r="B661" s="65">
        <f t="shared" si="139"/>
        <v>638</v>
      </c>
      <c r="C661" s="68" t="str">
        <f t="shared" si="130"/>
        <v/>
      </c>
      <c r="D661" s="69"/>
      <c r="E661" s="66"/>
      <c r="F661" s="65" t="e">
        <f>VLOOKUP(E661,'Trimming log'!$F$5:$V$5000,2,FALSE)</f>
        <v>#N/A</v>
      </c>
      <c r="G661" s="65" t="e">
        <f>VLOOKUP(E661,'Trimming log'!$F$5:$V$5000,3,FALSE)</f>
        <v>#N/A</v>
      </c>
      <c r="H661" s="508" t="e">
        <f>VLOOKUP(E661,'Trimming log'!$F$5:$V$5000,4,FALSE)</f>
        <v>#N/A</v>
      </c>
      <c r="I661" s="65" t="e">
        <f>VLOOKUP(E661,'Trimming log'!$F$5:$V$5000,5,FALSE)</f>
        <v>#N/A</v>
      </c>
      <c r="J661" s="65" t="e">
        <f>VLOOKUP(E661,'Trimming log'!$F$5:$V$5000,6,FALSE)</f>
        <v>#N/A</v>
      </c>
      <c r="K661" s="65" t="e">
        <f>VLOOKUP(E661,'Trimming log'!$F$5:$V$5000,7,FALSE)</f>
        <v>#N/A</v>
      </c>
      <c r="L661" s="65" t="e">
        <f>VLOOKUP(E661,'Trimming log'!$F$5:$V$5000,8,FALSE)</f>
        <v>#N/A</v>
      </c>
      <c r="M661" s="65" t="e">
        <f>VLOOKUP(E661,'Trimming log'!$F$5:$V$5000,9,FALSE)</f>
        <v>#N/A</v>
      </c>
      <c r="N661" s="507" t="e">
        <f>VLOOKUP(E661,'Trimming log'!$F$5:$V$5000,10,FALSE)</f>
        <v>#N/A</v>
      </c>
      <c r="O661" s="65" t="e">
        <f>VLOOKUP(E661,'Trimming log'!$F$5:$V$5000,11,FALSE)</f>
        <v>#N/A</v>
      </c>
      <c r="P661" s="65" t="e">
        <f>VLOOKUP(E661,'Trimming log'!$F$5:$V$5000,12,FALSE)</f>
        <v>#N/A</v>
      </c>
      <c r="Q661" s="65" t="e">
        <f>VLOOKUP(E661,'Trimming log'!$F$5:$V$5000,13,FALSE)</f>
        <v>#N/A</v>
      </c>
      <c r="R661" s="65" t="e">
        <f>VLOOKUP(E661,'Trimming log'!$F$5:$V$5000,14,FALSE)</f>
        <v>#N/A</v>
      </c>
      <c r="S661" s="65" t="e">
        <f>VLOOKUP(E661,'Trimming log'!$F$5:$V$5000,15,FALSE)</f>
        <v>#N/A</v>
      </c>
      <c r="T661" s="65" t="e">
        <f t="shared" si="131"/>
        <v>#N/A</v>
      </c>
      <c r="U661" s="491" t="str">
        <f t="shared" si="132"/>
        <v/>
      </c>
      <c r="V661" s="74">
        <f t="shared" si="140"/>
        <v>0</v>
      </c>
      <c r="W661" s="134">
        <f t="shared" si="141"/>
        <v>0</v>
      </c>
      <c r="X661" s="134" t="e">
        <f>VLOOKUP(E661,'Trimming log'!$F$5:$Y$5000,19,FALSE)</f>
        <v>#N/A</v>
      </c>
      <c r="Y661" s="134" t="e">
        <f>VLOOKUP(E661,'Trimming log'!$F$5:$Y$5000,20,FALSE)</f>
        <v>#N/A</v>
      </c>
      <c r="Z661" s="135" t="e">
        <f t="shared" si="142"/>
        <v>#N/A</v>
      </c>
      <c r="AA661" s="135" t="e">
        <f t="shared" si="143"/>
        <v>#N/A</v>
      </c>
      <c r="AB661" s="136" t="e">
        <f t="shared" si="144"/>
        <v>#N/A</v>
      </c>
      <c r="AC661" s="136" t="e">
        <f t="shared" si="145"/>
        <v>#N/A</v>
      </c>
      <c r="AD661" s="136" t="e">
        <f t="shared" si="146"/>
        <v>#N/A</v>
      </c>
      <c r="AE661" s="136" t="e">
        <f t="shared" si="147"/>
        <v>#N/A</v>
      </c>
    </row>
    <row r="662" spans="1:31" ht="15" customHeight="1">
      <c r="A662" s="67" t="str">
        <f t="shared" si="129"/>
        <v/>
      </c>
      <c r="B662" s="65">
        <f t="shared" si="139"/>
        <v>639</v>
      </c>
      <c r="C662" s="68" t="str">
        <f t="shared" si="130"/>
        <v/>
      </c>
      <c r="D662" s="69"/>
      <c r="E662" s="66"/>
      <c r="F662" s="65" t="e">
        <f>VLOOKUP(E662,'Trimming log'!$F$5:$V$5000,2,FALSE)</f>
        <v>#N/A</v>
      </c>
      <c r="G662" s="65" t="e">
        <f>VLOOKUP(E662,'Trimming log'!$F$5:$V$5000,3,FALSE)</f>
        <v>#N/A</v>
      </c>
      <c r="H662" s="508" t="e">
        <f>VLOOKUP(E662,'Trimming log'!$F$5:$V$5000,4,FALSE)</f>
        <v>#N/A</v>
      </c>
      <c r="I662" s="65" t="e">
        <f>VLOOKUP(E662,'Trimming log'!$F$5:$V$5000,5,FALSE)</f>
        <v>#N/A</v>
      </c>
      <c r="J662" s="65" t="e">
        <f>VLOOKUP(E662,'Trimming log'!$F$5:$V$5000,6,FALSE)</f>
        <v>#N/A</v>
      </c>
      <c r="K662" s="65" t="e">
        <f>VLOOKUP(E662,'Trimming log'!$F$5:$V$5000,7,FALSE)</f>
        <v>#N/A</v>
      </c>
      <c r="L662" s="65" t="e">
        <f>VLOOKUP(E662,'Trimming log'!$F$5:$V$5000,8,FALSE)</f>
        <v>#N/A</v>
      </c>
      <c r="M662" s="65" t="e">
        <f>VLOOKUP(E662,'Trimming log'!$F$5:$V$5000,9,FALSE)</f>
        <v>#N/A</v>
      </c>
      <c r="N662" s="507" t="e">
        <f>VLOOKUP(E662,'Trimming log'!$F$5:$V$5000,10,FALSE)</f>
        <v>#N/A</v>
      </c>
      <c r="O662" s="65" t="e">
        <f>VLOOKUP(E662,'Trimming log'!$F$5:$V$5000,11,FALSE)</f>
        <v>#N/A</v>
      </c>
      <c r="P662" s="65" t="e">
        <f>VLOOKUP(E662,'Trimming log'!$F$5:$V$5000,12,FALSE)</f>
        <v>#N/A</v>
      </c>
      <c r="Q662" s="65" t="e">
        <f>VLOOKUP(E662,'Trimming log'!$F$5:$V$5000,13,FALSE)</f>
        <v>#N/A</v>
      </c>
      <c r="R662" s="65" t="e">
        <f>VLOOKUP(E662,'Trimming log'!$F$5:$V$5000,14,FALSE)</f>
        <v>#N/A</v>
      </c>
      <c r="S662" s="65" t="e">
        <f>VLOOKUP(E662,'Trimming log'!$F$5:$V$5000,15,FALSE)</f>
        <v>#N/A</v>
      </c>
      <c r="T662" s="65" t="e">
        <f t="shared" si="131"/>
        <v>#N/A</v>
      </c>
      <c r="U662" s="491" t="str">
        <f t="shared" si="132"/>
        <v/>
      </c>
      <c r="V662" s="74">
        <f t="shared" si="140"/>
        <v>0</v>
      </c>
      <c r="W662" s="134">
        <f t="shared" si="141"/>
        <v>0</v>
      </c>
      <c r="X662" s="134" t="e">
        <f>VLOOKUP(E662,'Trimming log'!$F$5:$Y$5000,19,FALSE)</f>
        <v>#N/A</v>
      </c>
      <c r="Y662" s="134" t="e">
        <f>VLOOKUP(E662,'Trimming log'!$F$5:$Y$5000,20,FALSE)</f>
        <v>#N/A</v>
      </c>
      <c r="Z662" s="135" t="e">
        <f t="shared" si="142"/>
        <v>#N/A</v>
      </c>
      <c r="AA662" s="135" t="e">
        <f t="shared" si="143"/>
        <v>#N/A</v>
      </c>
      <c r="AB662" s="136" t="e">
        <f t="shared" si="144"/>
        <v>#N/A</v>
      </c>
      <c r="AC662" s="136" t="e">
        <f t="shared" si="145"/>
        <v>#N/A</v>
      </c>
      <c r="AD662" s="136" t="e">
        <f t="shared" si="146"/>
        <v>#N/A</v>
      </c>
      <c r="AE662" s="136" t="e">
        <f t="shared" si="147"/>
        <v>#N/A</v>
      </c>
    </row>
    <row r="663" spans="1:31" ht="15" customHeight="1">
      <c r="A663" s="67" t="str">
        <f t="shared" si="129"/>
        <v/>
      </c>
      <c r="B663" s="65">
        <f t="shared" si="139"/>
        <v>640</v>
      </c>
      <c r="C663" s="68" t="str">
        <f t="shared" si="130"/>
        <v/>
      </c>
      <c r="D663" s="69"/>
      <c r="E663" s="66"/>
      <c r="F663" s="65" t="e">
        <f>VLOOKUP(E663,'Trimming log'!$F$5:$V$5000,2,FALSE)</f>
        <v>#N/A</v>
      </c>
      <c r="G663" s="65" t="e">
        <f>VLOOKUP(E663,'Trimming log'!$F$5:$V$5000,3,FALSE)</f>
        <v>#N/A</v>
      </c>
      <c r="H663" s="508" t="e">
        <f>VLOOKUP(E663,'Trimming log'!$F$5:$V$5000,4,FALSE)</f>
        <v>#N/A</v>
      </c>
      <c r="I663" s="65" t="e">
        <f>VLOOKUP(E663,'Trimming log'!$F$5:$V$5000,5,FALSE)</f>
        <v>#N/A</v>
      </c>
      <c r="J663" s="65" t="e">
        <f>VLOOKUP(E663,'Trimming log'!$F$5:$V$5000,6,FALSE)</f>
        <v>#N/A</v>
      </c>
      <c r="K663" s="65" t="e">
        <f>VLOOKUP(E663,'Trimming log'!$F$5:$V$5000,7,FALSE)</f>
        <v>#N/A</v>
      </c>
      <c r="L663" s="65" t="e">
        <f>VLOOKUP(E663,'Trimming log'!$F$5:$V$5000,8,FALSE)</f>
        <v>#N/A</v>
      </c>
      <c r="M663" s="65" t="e">
        <f>VLOOKUP(E663,'Trimming log'!$F$5:$V$5000,9,FALSE)</f>
        <v>#N/A</v>
      </c>
      <c r="N663" s="507" t="e">
        <f>VLOOKUP(E663,'Trimming log'!$F$5:$V$5000,10,FALSE)</f>
        <v>#N/A</v>
      </c>
      <c r="O663" s="65" t="e">
        <f>VLOOKUP(E663,'Trimming log'!$F$5:$V$5000,11,FALSE)</f>
        <v>#N/A</v>
      </c>
      <c r="P663" s="65" t="e">
        <f>VLOOKUP(E663,'Trimming log'!$F$5:$V$5000,12,FALSE)</f>
        <v>#N/A</v>
      </c>
      <c r="Q663" s="65" t="e">
        <f>VLOOKUP(E663,'Trimming log'!$F$5:$V$5000,13,FALSE)</f>
        <v>#N/A</v>
      </c>
      <c r="R663" s="65" t="e">
        <f>VLOOKUP(E663,'Trimming log'!$F$5:$V$5000,14,FALSE)</f>
        <v>#N/A</v>
      </c>
      <c r="S663" s="65" t="e">
        <f>VLOOKUP(E663,'Trimming log'!$F$5:$V$5000,15,FALSE)</f>
        <v>#N/A</v>
      </c>
      <c r="T663" s="65" t="e">
        <f t="shared" si="131"/>
        <v>#N/A</v>
      </c>
      <c r="U663" s="491" t="str">
        <f t="shared" si="132"/>
        <v/>
      </c>
      <c r="V663" s="74">
        <f t="shared" si="140"/>
        <v>0</v>
      </c>
      <c r="W663" s="134">
        <f t="shared" si="141"/>
        <v>0</v>
      </c>
      <c r="X663" s="134" t="e">
        <f>VLOOKUP(E663,'Trimming log'!$F$5:$Y$5000,19,FALSE)</f>
        <v>#N/A</v>
      </c>
      <c r="Y663" s="134" t="e">
        <f>VLOOKUP(E663,'Trimming log'!$F$5:$Y$5000,20,FALSE)</f>
        <v>#N/A</v>
      </c>
      <c r="Z663" s="135" t="e">
        <f t="shared" si="142"/>
        <v>#N/A</v>
      </c>
      <c r="AA663" s="135" t="e">
        <f t="shared" si="143"/>
        <v>#N/A</v>
      </c>
      <c r="AB663" s="136" t="e">
        <f t="shared" si="144"/>
        <v>#N/A</v>
      </c>
      <c r="AC663" s="136" t="e">
        <f t="shared" si="145"/>
        <v>#N/A</v>
      </c>
      <c r="AD663" s="136" t="e">
        <f t="shared" si="146"/>
        <v>#N/A</v>
      </c>
      <c r="AE663" s="136" t="e">
        <f t="shared" si="147"/>
        <v>#N/A</v>
      </c>
    </row>
    <row r="664" spans="1:31" ht="15" customHeight="1">
      <c r="A664" s="67" t="str">
        <f t="shared" si="129"/>
        <v/>
      </c>
      <c r="B664" s="65">
        <f t="shared" si="139"/>
        <v>641</v>
      </c>
      <c r="C664" s="68" t="str">
        <f t="shared" si="130"/>
        <v/>
      </c>
      <c r="D664" s="69"/>
      <c r="E664" s="66"/>
      <c r="F664" s="65" t="e">
        <f>VLOOKUP(E664,'Trimming log'!$F$5:$V$5000,2,FALSE)</f>
        <v>#N/A</v>
      </c>
      <c r="G664" s="65" t="e">
        <f>VLOOKUP(E664,'Trimming log'!$F$5:$V$5000,3,FALSE)</f>
        <v>#N/A</v>
      </c>
      <c r="H664" s="508" t="e">
        <f>VLOOKUP(E664,'Trimming log'!$F$5:$V$5000,4,FALSE)</f>
        <v>#N/A</v>
      </c>
      <c r="I664" s="65" t="e">
        <f>VLOOKUP(E664,'Trimming log'!$F$5:$V$5000,5,FALSE)</f>
        <v>#N/A</v>
      </c>
      <c r="J664" s="65" t="e">
        <f>VLOOKUP(E664,'Trimming log'!$F$5:$V$5000,6,FALSE)</f>
        <v>#N/A</v>
      </c>
      <c r="K664" s="65" t="e">
        <f>VLOOKUP(E664,'Trimming log'!$F$5:$V$5000,7,FALSE)</f>
        <v>#N/A</v>
      </c>
      <c r="L664" s="65" t="e">
        <f>VLOOKUP(E664,'Trimming log'!$F$5:$V$5000,8,FALSE)</f>
        <v>#N/A</v>
      </c>
      <c r="M664" s="65" t="e">
        <f>VLOOKUP(E664,'Trimming log'!$F$5:$V$5000,9,FALSE)</f>
        <v>#N/A</v>
      </c>
      <c r="N664" s="507" t="e">
        <f>VLOOKUP(E664,'Trimming log'!$F$5:$V$5000,10,FALSE)</f>
        <v>#N/A</v>
      </c>
      <c r="O664" s="65" t="e">
        <f>VLOOKUP(E664,'Trimming log'!$F$5:$V$5000,11,FALSE)</f>
        <v>#N/A</v>
      </c>
      <c r="P664" s="65" t="e">
        <f>VLOOKUP(E664,'Trimming log'!$F$5:$V$5000,12,FALSE)</f>
        <v>#N/A</v>
      </c>
      <c r="Q664" s="65" t="e">
        <f>VLOOKUP(E664,'Trimming log'!$F$5:$V$5000,13,FALSE)</f>
        <v>#N/A</v>
      </c>
      <c r="R664" s="65" t="e">
        <f>VLOOKUP(E664,'Trimming log'!$F$5:$V$5000,14,FALSE)</f>
        <v>#N/A</v>
      </c>
      <c r="S664" s="65" t="e">
        <f>VLOOKUP(E664,'Trimming log'!$F$5:$V$5000,15,FALSE)</f>
        <v>#N/A</v>
      </c>
      <c r="T664" s="65" t="e">
        <f t="shared" si="131"/>
        <v>#N/A</v>
      </c>
      <c r="U664" s="491" t="str">
        <f t="shared" si="132"/>
        <v/>
      </c>
      <c r="V664" s="74">
        <f t="shared" si="140"/>
        <v>0</v>
      </c>
      <c r="W664" s="134">
        <f t="shared" si="141"/>
        <v>0</v>
      </c>
      <c r="X664" s="134" t="e">
        <f>VLOOKUP(E664,'Trimming log'!$F$5:$Y$5000,19,FALSE)</f>
        <v>#N/A</v>
      </c>
      <c r="Y664" s="134" t="e">
        <f>VLOOKUP(E664,'Trimming log'!$F$5:$Y$5000,20,FALSE)</f>
        <v>#N/A</v>
      </c>
      <c r="Z664" s="135" t="e">
        <f t="shared" si="142"/>
        <v>#N/A</v>
      </c>
      <c r="AA664" s="135" t="e">
        <f t="shared" si="143"/>
        <v>#N/A</v>
      </c>
      <c r="AB664" s="136" t="e">
        <f t="shared" si="144"/>
        <v>#N/A</v>
      </c>
      <c r="AC664" s="136" t="e">
        <f t="shared" si="145"/>
        <v>#N/A</v>
      </c>
      <c r="AD664" s="136" t="e">
        <f t="shared" si="146"/>
        <v>#N/A</v>
      </c>
      <c r="AE664" s="136" t="e">
        <f t="shared" si="147"/>
        <v>#N/A</v>
      </c>
    </row>
    <row r="665" spans="1:31" ht="15" customHeight="1">
      <c r="A665" s="67" t="str">
        <f t="shared" si="129"/>
        <v/>
      </c>
      <c r="B665" s="65">
        <f t="shared" si="139"/>
        <v>642</v>
      </c>
      <c r="C665" s="68" t="str">
        <f t="shared" si="130"/>
        <v/>
      </c>
      <c r="D665" s="69"/>
      <c r="E665" s="66"/>
      <c r="F665" s="65" t="e">
        <f>VLOOKUP(E665,'Trimming log'!$F$5:$V$5000,2,FALSE)</f>
        <v>#N/A</v>
      </c>
      <c r="G665" s="65" t="e">
        <f>VLOOKUP(E665,'Trimming log'!$F$5:$V$5000,3,FALSE)</f>
        <v>#N/A</v>
      </c>
      <c r="H665" s="508" t="e">
        <f>VLOOKUP(E665,'Trimming log'!$F$5:$V$5000,4,FALSE)</f>
        <v>#N/A</v>
      </c>
      <c r="I665" s="65" t="e">
        <f>VLOOKUP(E665,'Trimming log'!$F$5:$V$5000,5,FALSE)</f>
        <v>#N/A</v>
      </c>
      <c r="J665" s="65" t="e">
        <f>VLOOKUP(E665,'Trimming log'!$F$5:$V$5000,6,FALSE)</f>
        <v>#N/A</v>
      </c>
      <c r="K665" s="65" t="e">
        <f>VLOOKUP(E665,'Trimming log'!$F$5:$V$5000,7,FALSE)</f>
        <v>#N/A</v>
      </c>
      <c r="L665" s="65" t="e">
        <f>VLOOKUP(E665,'Trimming log'!$F$5:$V$5000,8,FALSE)</f>
        <v>#N/A</v>
      </c>
      <c r="M665" s="65" t="e">
        <f>VLOOKUP(E665,'Trimming log'!$F$5:$V$5000,9,FALSE)</f>
        <v>#N/A</v>
      </c>
      <c r="N665" s="507" t="e">
        <f>VLOOKUP(E665,'Trimming log'!$F$5:$V$5000,10,FALSE)</f>
        <v>#N/A</v>
      </c>
      <c r="O665" s="65" t="e">
        <f>VLOOKUP(E665,'Trimming log'!$F$5:$V$5000,11,FALSE)</f>
        <v>#N/A</v>
      </c>
      <c r="P665" s="65" t="e">
        <f>VLOOKUP(E665,'Trimming log'!$F$5:$V$5000,12,FALSE)</f>
        <v>#N/A</v>
      </c>
      <c r="Q665" s="65" t="e">
        <f>VLOOKUP(E665,'Trimming log'!$F$5:$V$5000,13,FALSE)</f>
        <v>#N/A</v>
      </c>
      <c r="R665" s="65" t="e">
        <f>VLOOKUP(E665,'Trimming log'!$F$5:$V$5000,14,FALSE)</f>
        <v>#N/A</v>
      </c>
      <c r="S665" s="65" t="e">
        <f>VLOOKUP(E665,'Trimming log'!$F$5:$V$5000,15,FALSE)</f>
        <v>#N/A</v>
      </c>
      <c r="T665" s="65" t="e">
        <f t="shared" si="131"/>
        <v>#N/A</v>
      </c>
      <c r="U665" s="491" t="str">
        <f t="shared" si="132"/>
        <v/>
      </c>
      <c r="V665" s="74">
        <f t="shared" si="140"/>
        <v>0</v>
      </c>
      <c r="W665" s="134">
        <f t="shared" si="141"/>
        <v>0</v>
      </c>
      <c r="X665" s="134" t="e">
        <f>VLOOKUP(E665,'Trimming log'!$F$5:$Y$5000,19,FALSE)</f>
        <v>#N/A</v>
      </c>
      <c r="Y665" s="134" t="e">
        <f>VLOOKUP(E665,'Trimming log'!$F$5:$Y$5000,20,FALSE)</f>
        <v>#N/A</v>
      </c>
      <c r="Z665" s="135" t="e">
        <f t="shared" si="142"/>
        <v>#N/A</v>
      </c>
      <c r="AA665" s="135" t="e">
        <f t="shared" si="143"/>
        <v>#N/A</v>
      </c>
      <c r="AB665" s="136" t="e">
        <f t="shared" si="144"/>
        <v>#N/A</v>
      </c>
      <c r="AC665" s="136" t="e">
        <f t="shared" si="145"/>
        <v>#N/A</v>
      </c>
      <c r="AD665" s="136" t="e">
        <f t="shared" si="146"/>
        <v>#N/A</v>
      </c>
      <c r="AE665" s="136" t="e">
        <f t="shared" si="147"/>
        <v>#N/A</v>
      </c>
    </row>
    <row r="666" spans="1:31" ht="15" customHeight="1">
      <c r="A666" s="67" t="str">
        <f t="shared" si="129"/>
        <v/>
      </c>
      <c r="B666" s="65">
        <f t="shared" si="139"/>
        <v>643</v>
      </c>
      <c r="C666" s="68" t="str">
        <f t="shared" si="130"/>
        <v/>
      </c>
      <c r="D666" s="69"/>
      <c r="E666" s="66"/>
      <c r="F666" s="65" t="e">
        <f>VLOOKUP(E666,'Trimming log'!$F$5:$V$5000,2,FALSE)</f>
        <v>#N/A</v>
      </c>
      <c r="G666" s="65" t="e">
        <f>VLOOKUP(E666,'Trimming log'!$F$5:$V$5000,3,FALSE)</f>
        <v>#N/A</v>
      </c>
      <c r="H666" s="508" t="e">
        <f>VLOOKUP(E666,'Trimming log'!$F$5:$V$5000,4,FALSE)</f>
        <v>#N/A</v>
      </c>
      <c r="I666" s="65" t="e">
        <f>VLOOKUP(E666,'Trimming log'!$F$5:$V$5000,5,FALSE)</f>
        <v>#N/A</v>
      </c>
      <c r="J666" s="65" t="e">
        <f>VLOOKUP(E666,'Trimming log'!$F$5:$V$5000,6,FALSE)</f>
        <v>#N/A</v>
      </c>
      <c r="K666" s="65" t="e">
        <f>VLOOKUP(E666,'Trimming log'!$F$5:$V$5000,7,FALSE)</f>
        <v>#N/A</v>
      </c>
      <c r="L666" s="65" t="e">
        <f>VLOOKUP(E666,'Trimming log'!$F$5:$V$5000,8,FALSE)</f>
        <v>#N/A</v>
      </c>
      <c r="M666" s="65" t="e">
        <f>VLOOKUP(E666,'Trimming log'!$F$5:$V$5000,9,FALSE)</f>
        <v>#N/A</v>
      </c>
      <c r="N666" s="507" t="e">
        <f>VLOOKUP(E666,'Trimming log'!$F$5:$V$5000,10,FALSE)</f>
        <v>#N/A</v>
      </c>
      <c r="O666" s="65" t="e">
        <f>VLOOKUP(E666,'Trimming log'!$F$5:$V$5000,11,FALSE)</f>
        <v>#N/A</v>
      </c>
      <c r="P666" s="65" t="e">
        <f>VLOOKUP(E666,'Trimming log'!$F$5:$V$5000,12,FALSE)</f>
        <v>#N/A</v>
      </c>
      <c r="Q666" s="65" t="e">
        <f>VLOOKUP(E666,'Trimming log'!$F$5:$V$5000,13,FALSE)</f>
        <v>#N/A</v>
      </c>
      <c r="R666" s="65" t="e">
        <f>VLOOKUP(E666,'Trimming log'!$F$5:$V$5000,14,FALSE)</f>
        <v>#N/A</v>
      </c>
      <c r="S666" s="65" t="e">
        <f>VLOOKUP(E666,'Trimming log'!$F$5:$V$5000,15,FALSE)</f>
        <v>#N/A</v>
      </c>
      <c r="T666" s="65" t="e">
        <f t="shared" si="131"/>
        <v>#N/A</v>
      </c>
      <c r="U666" s="491" t="str">
        <f t="shared" si="132"/>
        <v/>
      </c>
      <c r="V666" s="74">
        <f t="shared" si="140"/>
        <v>0</v>
      </c>
      <c r="W666" s="134">
        <f t="shared" si="141"/>
        <v>0</v>
      </c>
      <c r="X666" s="134" t="e">
        <f>VLOOKUP(E666,'Trimming log'!$F$5:$Y$5000,19,FALSE)</f>
        <v>#N/A</v>
      </c>
      <c r="Y666" s="134" t="e">
        <f>VLOOKUP(E666,'Trimming log'!$F$5:$Y$5000,20,FALSE)</f>
        <v>#N/A</v>
      </c>
      <c r="Z666" s="135" t="e">
        <f t="shared" si="142"/>
        <v>#N/A</v>
      </c>
      <c r="AA666" s="135" t="e">
        <f t="shared" si="143"/>
        <v>#N/A</v>
      </c>
      <c r="AB666" s="136" t="e">
        <f t="shared" si="144"/>
        <v>#N/A</v>
      </c>
      <c r="AC666" s="136" t="e">
        <f t="shared" si="145"/>
        <v>#N/A</v>
      </c>
      <c r="AD666" s="136" t="e">
        <f t="shared" si="146"/>
        <v>#N/A</v>
      </c>
      <c r="AE666" s="136" t="e">
        <f t="shared" si="147"/>
        <v>#N/A</v>
      </c>
    </row>
    <row r="667" spans="1:31" ht="15" customHeight="1">
      <c r="A667" s="67" t="str">
        <f t="shared" si="129"/>
        <v/>
      </c>
      <c r="B667" s="65">
        <f t="shared" si="139"/>
        <v>644</v>
      </c>
      <c r="C667" s="68" t="str">
        <f t="shared" si="130"/>
        <v/>
      </c>
      <c r="D667" s="69"/>
      <c r="E667" s="66"/>
      <c r="F667" s="65" t="e">
        <f>VLOOKUP(E667,'Trimming log'!$F$5:$V$5000,2,FALSE)</f>
        <v>#N/A</v>
      </c>
      <c r="G667" s="65" t="e">
        <f>VLOOKUP(E667,'Trimming log'!$F$5:$V$5000,3,FALSE)</f>
        <v>#N/A</v>
      </c>
      <c r="H667" s="508" t="e">
        <f>VLOOKUP(E667,'Trimming log'!$F$5:$V$5000,4,FALSE)</f>
        <v>#N/A</v>
      </c>
      <c r="I667" s="65" t="e">
        <f>VLOOKUP(E667,'Trimming log'!$F$5:$V$5000,5,FALSE)</f>
        <v>#N/A</v>
      </c>
      <c r="J667" s="65" t="e">
        <f>VLOOKUP(E667,'Trimming log'!$F$5:$V$5000,6,FALSE)</f>
        <v>#N/A</v>
      </c>
      <c r="K667" s="65" t="e">
        <f>VLOOKUP(E667,'Trimming log'!$F$5:$V$5000,7,FALSE)</f>
        <v>#N/A</v>
      </c>
      <c r="L667" s="65" t="e">
        <f>VLOOKUP(E667,'Trimming log'!$F$5:$V$5000,8,FALSE)</f>
        <v>#N/A</v>
      </c>
      <c r="M667" s="65" t="e">
        <f>VLOOKUP(E667,'Trimming log'!$F$5:$V$5000,9,FALSE)</f>
        <v>#N/A</v>
      </c>
      <c r="N667" s="507" t="e">
        <f>VLOOKUP(E667,'Trimming log'!$F$5:$V$5000,10,FALSE)</f>
        <v>#N/A</v>
      </c>
      <c r="O667" s="65" t="e">
        <f>VLOOKUP(E667,'Trimming log'!$F$5:$V$5000,11,FALSE)</f>
        <v>#N/A</v>
      </c>
      <c r="P667" s="65" t="e">
        <f>VLOOKUP(E667,'Trimming log'!$F$5:$V$5000,12,FALSE)</f>
        <v>#N/A</v>
      </c>
      <c r="Q667" s="65" t="e">
        <f>VLOOKUP(E667,'Trimming log'!$F$5:$V$5000,13,FALSE)</f>
        <v>#N/A</v>
      </c>
      <c r="R667" s="65" t="e">
        <f>VLOOKUP(E667,'Trimming log'!$F$5:$V$5000,14,FALSE)</f>
        <v>#N/A</v>
      </c>
      <c r="S667" s="65" t="e">
        <f>VLOOKUP(E667,'Trimming log'!$F$5:$V$5000,15,FALSE)</f>
        <v>#N/A</v>
      </c>
      <c r="T667" s="65" t="e">
        <f t="shared" si="131"/>
        <v>#N/A</v>
      </c>
      <c r="U667" s="491" t="str">
        <f t="shared" si="132"/>
        <v/>
      </c>
      <c r="V667" s="74">
        <f t="shared" si="140"/>
        <v>0</v>
      </c>
      <c r="W667" s="134">
        <f t="shared" si="141"/>
        <v>0</v>
      </c>
      <c r="X667" s="134" t="e">
        <f>VLOOKUP(E667,'Trimming log'!$F$5:$Y$5000,19,FALSE)</f>
        <v>#N/A</v>
      </c>
      <c r="Y667" s="134" t="e">
        <f>VLOOKUP(E667,'Trimming log'!$F$5:$Y$5000,20,FALSE)</f>
        <v>#N/A</v>
      </c>
      <c r="Z667" s="135" t="e">
        <f t="shared" si="142"/>
        <v>#N/A</v>
      </c>
      <c r="AA667" s="135" t="e">
        <f t="shared" si="143"/>
        <v>#N/A</v>
      </c>
      <c r="AB667" s="136" t="e">
        <f t="shared" si="144"/>
        <v>#N/A</v>
      </c>
      <c r="AC667" s="136" t="e">
        <f t="shared" si="145"/>
        <v>#N/A</v>
      </c>
      <c r="AD667" s="136" t="e">
        <f t="shared" si="146"/>
        <v>#N/A</v>
      </c>
      <c r="AE667" s="136" t="e">
        <f t="shared" si="147"/>
        <v>#N/A</v>
      </c>
    </row>
    <row r="668" spans="1:31" ht="15" customHeight="1">
      <c r="A668" s="67" t="str">
        <f t="shared" si="129"/>
        <v/>
      </c>
      <c r="B668" s="65">
        <f t="shared" si="139"/>
        <v>645</v>
      </c>
      <c r="C668" s="68" t="str">
        <f t="shared" si="130"/>
        <v/>
      </c>
      <c r="D668" s="69"/>
      <c r="E668" s="66"/>
      <c r="F668" s="65" t="e">
        <f>VLOOKUP(E668,'Trimming log'!$F$5:$V$5000,2,FALSE)</f>
        <v>#N/A</v>
      </c>
      <c r="G668" s="65" t="e">
        <f>VLOOKUP(E668,'Trimming log'!$F$5:$V$5000,3,FALSE)</f>
        <v>#N/A</v>
      </c>
      <c r="H668" s="508" t="e">
        <f>VLOOKUP(E668,'Trimming log'!$F$5:$V$5000,4,FALSE)</f>
        <v>#N/A</v>
      </c>
      <c r="I668" s="65" t="e">
        <f>VLOOKUP(E668,'Trimming log'!$F$5:$V$5000,5,FALSE)</f>
        <v>#N/A</v>
      </c>
      <c r="J668" s="65" t="e">
        <f>VLOOKUP(E668,'Trimming log'!$F$5:$V$5000,6,FALSE)</f>
        <v>#N/A</v>
      </c>
      <c r="K668" s="65" t="e">
        <f>VLOOKUP(E668,'Trimming log'!$F$5:$V$5000,7,FALSE)</f>
        <v>#N/A</v>
      </c>
      <c r="L668" s="65" t="e">
        <f>VLOOKUP(E668,'Trimming log'!$F$5:$V$5000,8,FALSE)</f>
        <v>#N/A</v>
      </c>
      <c r="M668" s="65" t="e">
        <f>VLOOKUP(E668,'Trimming log'!$F$5:$V$5000,9,FALSE)</f>
        <v>#N/A</v>
      </c>
      <c r="N668" s="507" t="e">
        <f>VLOOKUP(E668,'Trimming log'!$F$5:$V$5000,10,FALSE)</f>
        <v>#N/A</v>
      </c>
      <c r="O668" s="65" t="e">
        <f>VLOOKUP(E668,'Trimming log'!$F$5:$V$5000,11,FALSE)</f>
        <v>#N/A</v>
      </c>
      <c r="P668" s="65" t="e">
        <f>VLOOKUP(E668,'Trimming log'!$F$5:$V$5000,12,FALSE)</f>
        <v>#N/A</v>
      </c>
      <c r="Q668" s="65" t="e">
        <f>VLOOKUP(E668,'Trimming log'!$F$5:$V$5000,13,FALSE)</f>
        <v>#N/A</v>
      </c>
      <c r="R668" s="65" t="e">
        <f>VLOOKUP(E668,'Trimming log'!$F$5:$V$5000,14,FALSE)</f>
        <v>#N/A</v>
      </c>
      <c r="S668" s="65" t="e">
        <f>VLOOKUP(E668,'Trimming log'!$F$5:$V$5000,15,FALSE)</f>
        <v>#N/A</v>
      </c>
      <c r="T668" s="65" t="e">
        <f t="shared" si="131"/>
        <v>#N/A</v>
      </c>
      <c r="U668" s="491" t="str">
        <f t="shared" si="132"/>
        <v/>
      </c>
      <c r="V668" s="74">
        <f t="shared" si="140"/>
        <v>0</v>
      </c>
      <c r="W668" s="134">
        <f t="shared" si="141"/>
        <v>0</v>
      </c>
      <c r="X668" s="134" t="e">
        <f>VLOOKUP(E668,'Trimming log'!$F$5:$Y$5000,19,FALSE)</f>
        <v>#N/A</v>
      </c>
      <c r="Y668" s="134" t="e">
        <f>VLOOKUP(E668,'Trimming log'!$F$5:$Y$5000,20,FALSE)</f>
        <v>#N/A</v>
      </c>
      <c r="Z668" s="135" t="e">
        <f t="shared" si="142"/>
        <v>#N/A</v>
      </c>
      <c r="AA668" s="135" t="e">
        <f t="shared" si="143"/>
        <v>#N/A</v>
      </c>
      <c r="AB668" s="136" t="e">
        <f t="shared" si="144"/>
        <v>#N/A</v>
      </c>
      <c r="AC668" s="136" t="e">
        <f t="shared" si="145"/>
        <v>#N/A</v>
      </c>
      <c r="AD668" s="136" t="e">
        <f t="shared" si="146"/>
        <v>#N/A</v>
      </c>
      <c r="AE668" s="136" t="e">
        <f t="shared" si="147"/>
        <v>#N/A</v>
      </c>
    </row>
    <row r="669" spans="1:31" ht="15" customHeight="1">
      <c r="A669" s="67" t="str">
        <f t="shared" si="129"/>
        <v/>
      </c>
      <c r="B669" s="65">
        <f t="shared" si="139"/>
        <v>646</v>
      </c>
      <c r="C669" s="68" t="str">
        <f t="shared" si="130"/>
        <v/>
      </c>
      <c r="D669" s="69"/>
      <c r="E669" s="66"/>
      <c r="F669" s="65" t="e">
        <f>VLOOKUP(E669,'Trimming log'!$F$5:$V$5000,2,FALSE)</f>
        <v>#N/A</v>
      </c>
      <c r="G669" s="65" t="e">
        <f>VLOOKUP(E669,'Trimming log'!$F$5:$V$5000,3,FALSE)</f>
        <v>#N/A</v>
      </c>
      <c r="H669" s="508" t="e">
        <f>VLOOKUP(E669,'Trimming log'!$F$5:$V$5000,4,FALSE)</f>
        <v>#N/A</v>
      </c>
      <c r="I669" s="65" t="e">
        <f>VLOOKUP(E669,'Trimming log'!$F$5:$V$5000,5,FALSE)</f>
        <v>#N/A</v>
      </c>
      <c r="J669" s="65" t="e">
        <f>VLOOKUP(E669,'Trimming log'!$F$5:$V$5000,6,FALSE)</f>
        <v>#N/A</v>
      </c>
      <c r="K669" s="65" t="e">
        <f>VLOOKUP(E669,'Trimming log'!$F$5:$V$5000,7,FALSE)</f>
        <v>#N/A</v>
      </c>
      <c r="L669" s="65" t="e">
        <f>VLOOKUP(E669,'Trimming log'!$F$5:$V$5000,8,FALSE)</f>
        <v>#N/A</v>
      </c>
      <c r="M669" s="65" t="e">
        <f>VLOOKUP(E669,'Trimming log'!$F$5:$V$5000,9,FALSE)</f>
        <v>#N/A</v>
      </c>
      <c r="N669" s="507" t="e">
        <f>VLOOKUP(E669,'Trimming log'!$F$5:$V$5000,10,FALSE)</f>
        <v>#N/A</v>
      </c>
      <c r="O669" s="65" t="e">
        <f>VLOOKUP(E669,'Trimming log'!$F$5:$V$5000,11,FALSE)</f>
        <v>#N/A</v>
      </c>
      <c r="P669" s="65" t="e">
        <f>VLOOKUP(E669,'Trimming log'!$F$5:$V$5000,12,FALSE)</f>
        <v>#N/A</v>
      </c>
      <c r="Q669" s="65" t="e">
        <f>VLOOKUP(E669,'Trimming log'!$F$5:$V$5000,13,FALSE)</f>
        <v>#N/A</v>
      </c>
      <c r="R669" s="65" t="e">
        <f>VLOOKUP(E669,'Trimming log'!$F$5:$V$5000,14,FALSE)</f>
        <v>#N/A</v>
      </c>
      <c r="S669" s="65" t="e">
        <f>VLOOKUP(E669,'Trimming log'!$F$5:$V$5000,15,FALSE)</f>
        <v>#N/A</v>
      </c>
      <c r="T669" s="65" t="e">
        <f t="shared" si="131"/>
        <v>#N/A</v>
      </c>
      <c r="U669" s="491" t="str">
        <f t="shared" si="132"/>
        <v/>
      </c>
      <c r="V669" s="74">
        <f t="shared" si="140"/>
        <v>0</v>
      </c>
      <c r="W669" s="134">
        <f t="shared" si="141"/>
        <v>0</v>
      </c>
      <c r="X669" s="134" t="e">
        <f>VLOOKUP(E669,'Trimming log'!$F$5:$Y$5000,19,FALSE)</f>
        <v>#N/A</v>
      </c>
      <c r="Y669" s="134" t="e">
        <f>VLOOKUP(E669,'Trimming log'!$F$5:$Y$5000,20,FALSE)</f>
        <v>#N/A</v>
      </c>
      <c r="Z669" s="135" t="e">
        <f t="shared" si="142"/>
        <v>#N/A</v>
      </c>
      <c r="AA669" s="135" t="e">
        <f t="shared" si="143"/>
        <v>#N/A</v>
      </c>
      <c r="AB669" s="136" t="e">
        <f t="shared" si="144"/>
        <v>#N/A</v>
      </c>
      <c r="AC669" s="136" t="e">
        <f t="shared" si="145"/>
        <v>#N/A</v>
      </c>
      <c r="AD669" s="136" t="e">
        <f t="shared" si="146"/>
        <v>#N/A</v>
      </c>
      <c r="AE669" s="136" t="e">
        <f t="shared" si="147"/>
        <v>#N/A</v>
      </c>
    </row>
    <row r="670" spans="1:31" ht="15" customHeight="1">
      <c r="A670" s="67" t="str">
        <f t="shared" si="129"/>
        <v/>
      </c>
      <c r="B670" s="65">
        <f t="shared" si="139"/>
        <v>647</v>
      </c>
      <c r="C670" s="68" t="str">
        <f t="shared" si="130"/>
        <v/>
      </c>
      <c r="D670" s="69"/>
      <c r="E670" s="66"/>
      <c r="F670" s="65" t="e">
        <f>VLOOKUP(E670,'Trimming log'!$F$5:$V$5000,2,FALSE)</f>
        <v>#N/A</v>
      </c>
      <c r="G670" s="65" t="e">
        <f>VLOOKUP(E670,'Trimming log'!$F$5:$V$5000,3,FALSE)</f>
        <v>#N/A</v>
      </c>
      <c r="H670" s="508" t="e">
        <f>VLOOKUP(E670,'Trimming log'!$F$5:$V$5000,4,FALSE)</f>
        <v>#N/A</v>
      </c>
      <c r="I670" s="65" t="e">
        <f>VLOOKUP(E670,'Trimming log'!$F$5:$V$5000,5,FALSE)</f>
        <v>#N/A</v>
      </c>
      <c r="J670" s="65" t="e">
        <f>VLOOKUP(E670,'Trimming log'!$F$5:$V$5000,6,FALSE)</f>
        <v>#N/A</v>
      </c>
      <c r="K670" s="65" t="e">
        <f>VLOOKUP(E670,'Trimming log'!$F$5:$V$5000,7,FALSE)</f>
        <v>#N/A</v>
      </c>
      <c r="L670" s="65" t="e">
        <f>VLOOKUP(E670,'Trimming log'!$F$5:$V$5000,8,FALSE)</f>
        <v>#N/A</v>
      </c>
      <c r="M670" s="65" t="e">
        <f>VLOOKUP(E670,'Trimming log'!$F$5:$V$5000,9,FALSE)</f>
        <v>#N/A</v>
      </c>
      <c r="N670" s="507" t="e">
        <f>VLOOKUP(E670,'Trimming log'!$F$5:$V$5000,10,FALSE)</f>
        <v>#N/A</v>
      </c>
      <c r="O670" s="65" t="e">
        <f>VLOOKUP(E670,'Trimming log'!$F$5:$V$5000,11,FALSE)</f>
        <v>#N/A</v>
      </c>
      <c r="P670" s="65" t="e">
        <f>VLOOKUP(E670,'Trimming log'!$F$5:$V$5000,12,FALSE)</f>
        <v>#N/A</v>
      </c>
      <c r="Q670" s="65" t="e">
        <f>VLOOKUP(E670,'Trimming log'!$F$5:$V$5000,13,FALSE)</f>
        <v>#N/A</v>
      </c>
      <c r="R670" s="65" t="e">
        <f>VLOOKUP(E670,'Trimming log'!$F$5:$V$5000,14,FALSE)</f>
        <v>#N/A</v>
      </c>
      <c r="S670" s="65" t="e">
        <f>VLOOKUP(E670,'Trimming log'!$F$5:$V$5000,15,FALSE)</f>
        <v>#N/A</v>
      </c>
      <c r="T670" s="65" t="e">
        <f t="shared" si="131"/>
        <v>#N/A</v>
      </c>
      <c r="U670" s="491" t="str">
        <f t="shared" si="132"/>
        <v/>
      </c>
      <c r="V670" s="74">
        <f t="shared" si="140"/>
        <v>0</v>
      </c>
      <c r="W670" s="134">
        <f t="shared" si="141"/>
        <v>0</v>
      </c>
      <c r="X670" s="134" t="e">
        <f>VLOOKUP(E670,'Trimming log'!$F$5:$Y$5000,19,FALSE)</f>
        <v>#N/A</v>
      </c>
      <c r="Y670" s="134" t="e">
        <f>VLOOKUP(E670,'Trimming log'!$F$5:$Y$5000,20,FALSE)</f>
        <v>#N/A</v>
      </c>
      <c r="Z670" s="135" t="e">
        <f t="shared" si="142"/>
        <v>#N/A</v>
      </c>
      <c r="AA670" s="135" t="e">
        <f t="shared" si="143"/>
        <v>#N/A</v>
      </c>
      <c r="AB670" s="136" t="e">
        <f t="shared" si="144"/>
        <v>#N/A</v>
      </c>
      <c r="AC670" s="136" t="e">
        <f t="shared" si="145"/>
        <v>#N/A</v>
      </c>
      <c r="AD670" s="136" t="e">
        <f t="shared" si="146"/>
        <v>#N/A</v>
      </c>
      <c r="AE670" s="136" t="e">
        <f t="shared" si="147"/>
        <v>#N/A</v>
      </c>
    </row>
    <row r="671" spans="1:31" ht="15" customHeight="1">
      <c r="A671" s="67" t="str">
        <f t="shared" si="129"/>
        <v/>
      </c>
      <c r="B671" s="65">
        <f t="shared" si="139"/>
        <v>648</v>
      </c>
      <c r="C671" s="68" t="str">
        <f t="shared" si="130"/>
        <v/>
      </c>
      <c r="D671" s="69"/>
      <c r="E671" s="66"/>
      <c r="F671" s="65" t="e">
        <f>VLOOKUP(E671,'Trimming log'!$F$5:$V$5000,2,FALSE)</f>
        <v>#N/A</v>
      </c>
      <c r="G671" s="65" t="e">
        <f>VLOOKUP(E671,'Trimming log'!$F$5:$V$5000,3,FALSE)</f>
        <v>#N/A</v>
      </c>
      <c r="H671" s="508" t="e">
        <f>VLOOKUP(E671,'Trimming log'!$F$5:$V$5000,4,FALSE)</f>
        <v>#N/A</v>
      </c>
      <c r="I671" s="65" t="e">
        <f>VLOOKUP(E671,'Trimming log'!$F$5:$V$5000,5,FALSE)</f>
        <v>#N/A</v>
      </c>
      <c r="J671" s="65" t="e">
        <f>VLOOKUP(E671,'Trimming log'!$F$5:$V$5000,6,FALSE)</f>
        <v>#N/A</v>
      </c>
      <c r="K671" s="65" t="e">
        <f>VLOOKUP(E671,'Trimming log'!$F$5:$V$5000,7,FALSE)</f>
        <v>#N/A</v>
      </c>
      <c r="L671" s="65" t="e">
        <f>VLOOKUP(E671,'Trimming log'!$F$5:$V$5000,8,FALSE)</f>
        <v>#N/A</v>
      </c>
      <c r="M671" s="65" t="e">
        <f>VLOOKUP(E671,'Trimming log'!$F$5:$V$5000,9,FALSE)</f>
        <v>#N/A</v>
      </c>
      <c r="N671" s="507" t="e">
        <f>VLOOKUP(E671,'Trimming log'!$F$5:$V$5000,10,FALSE)</f>
        <v>#N/A</v>
      </c>
      <c r="O671" s="65" t="e">
        <f>VLOOKUP(E671,'Trimming log'!$F$5:$V$5000,11,FALSE)</f>
        <v>#N/A</v>
      </c>
      <c r="P671" s="65" t="e">
        <f>VLOOKUP(E671,'Trimming log'!$F$5:$V$5000,12,FALSE)</f>
        <v>#N/A</v>
      </c>
      <c r="Q671" s="65" t="e">
        <f>VLOOKUP(E671,'Trimming log'!$F$5:$V$5000,13,FALSE)</f>
        <v>#N/A</v>
      </c>
      <c r="R671" s="65" t="e">
        <f>VLOOKUP(E671,'Trimming log'!$F$5:$V$5000,14,FALSE)</f>
        <v>#N/A</v>
      </c>
      <c r="S671" s="65" t="e">
        <f>VLOOKUP(E671,'Trimming log'!$F$5:$V$5000,15,FALSE)</f>
        <v>#N/A</v>
      </c>
      <c r="T671" s="65" t="e">
        <f t="shared" si="131"/>
        <v>#N/A</v>
      </c>
      <c r="U671" s="491" t="str">
        <f t="shared" si="132"/>
        <v/>
      </c>
      <c r="V671" s="74">
        <f t="shared" si="140"/>
        <v>0</v>
      </c>
      <c r="W671" s="134">
        <f t="shared" si="141"/>
        <v>0</v>
      </c>
      <c r="X671" s="134" t="e">
        <f>VLOOKUP(E671,'Trimming log'!$F$5:$Y$5000,19,FALSE)</f>
        <v>#N/A</v>
      </c>
      <c r="Y671" s="134" t="e">
        <f>VLOOKUP(E671,'Trimming log'!$F$5:$Y$5000,20,FALSE)</f>
        <v>#N/A</v>
      </c>
      <c r="Z671" s="135" t="e">
        <f t="shared" si="142"/>
        <v>#N/A</v>
      </c>
      <c r="AA671" s="135" t="e">
        <f t="shared" si="143"/>
        <v>#N/A</v>
      </c>
      <c r="AB671" s="136" t="e">
        <f t="shared" si="144"/>
        <v>#N/A</v>
      </c>
      <c r="AC671" s="136" t="e">
        <f t="shared" si="145"/>
        <v>#N/A</v>
      </c>
      <c r="AD671" s="136" t="e">
        <f t="shared" si="146"/>
        <v>#N/A</v>
      </c>
      <c r="AE671" s="136" t="e">
        <f t="shared" si="147"/>
        <v>#N/A</v>
      </c>
    </row>
    <row r="672" spans="1:31" ht="15" customHeight="1">
      <c r="A672" s="67" t="str">
        <f t="shared" si="129"/>
        <v/>
      </c>
      <c r="B672" s="65">
        <f t="shared" si="139"/>
        <v>649</v>
      </c>
      <c r="C672" s="68" t="str">
        <f t="shared" si="130"/>
        <v/>
      </c>
      <c r="D672" s="69"/>
      <c r="E672" s="66"/>
      <c r="F672" s="65" t="e">
        <f>VLOOKUP(E672,'Trimming log'!$F$5:$V$5000,2,FALSE)</f>
        <v>#N/A</v>
      </c>
      <c r="G672" s="65" t="e">
        <f>VLOOKUP(E672,'Trimming log'!$F$5:$V$5000,3,FALSE)</f>
        <v>#N/A</v>
      </c>
      <c r="H672" s="508" t="e">
        <f>VLOOKUP(E672,'Trimming log'!$F$5:$V$5000,4,FALSE)</f>
        <v>#N/A</v>
      </c>
      <c r="I672" s="65" t="e">
        <f>VLOOKUP(E672,'Trimming log'!$F$5:$V$5000,5,FALSE)</f>
        <v>#N/A</v>
      </c>
      <c r="J672" s="65" t="e">
        <f>VLOOKUP(E672,'Trimming log'!$F$5:$V$5000,6,FALSE)</f>
        <v>#N/A</v>
      </c>
      <c r="K672" s="65" t="e">
        <f>VLOOKUP(E672,'Trimming log'!$F$5:$V$5000,7,FALSE)</f>
        <v>#N/A</v>
      </c>
      <c r="L672" s="65" t="e">
        <f>VLOOKUP(E672,'Trimming log'!$F$5:$V$5000,8,FALSE)</f>
        <v>#N/A</v>
      </c>
      <c r="M672" s="65" t="e">
        <f>VLOOKUP(E672,'Trimming log'!$F$5:$V$5000,9,FALSE)</f>
        <v>#N/A</v>
      </c>
      <c r="N672" s="507" t="e">
        <f>VLOOKUP(E672,'Trimming log'!$F$5:$V$5000,10,FALSE)</f>
        <v>#N/A</v>
      </c>
      <c r="O672" s="65" t="e">
        <f>VLOOKUP(E672,'Trimming log'!$F$5:$V$5000,11,FALSE)</f>
        <v>#N/A</v>
      </c>
      <c r="P672" s="65" t="e">
        <f>VLOOKUP(E672,'Trimming log'!$F$5:$V$5000,12,FALSE)</f>
        <v>#N/A</v>
      </c>
      <c r="Q672" s="65" t="e">
        <f>VLOOKUP(E672,'Trimming log'!$F$5:$V$5000,13,FALSE)</f>
        <v>#N/A</v>
      </c>
      <c r="R672" s="65" t="e">
        <f>VLOOKUP(E672,'Trimming log'!$F$5:$V$5000,14,FALSE)</f>
        <v>#N/A</v>
      </c>
      <c r="S672" s="65" t="e">
        <f>VLOOKUP(E672,'Trimming log'!$F$5:$V$5000,15,FALSE)</f>
        <v>#N/A</v>
      </c>
      <c r="T672" s="65" t="e">
        <f t="shared" si="131"/>
        <v>#N/A</v>
      </c>
      <c r="U672" s="491" t="str">
        <f t="shared" si="132"/>
        <v/>
      </c>
      <c r="V672" s="74">
        <f t="shared" si="140"/>
        <v>0</v>
      </c>
      <c r="W672" s="134">
        <f t="shared" si="141"/>
        <v>0</v>
      </c>
      <c r="X672" s="134" t="e">
        <f>VLOOKUP(E672,'Trimming log'!$F$5:$Y$5000,19,FALSE)</f>
        <v>#N/A</v>
      </c>
      <c r="Y672" s="134" t="e">
        <f>VLOOKUP(E672,'Trimming log'!$F$5:$Y$5000,20,FALSE)</f>
        <v>#N/A</v>
      </c>
      <c r="Z672" s="135" t="e">
        <f t="shared" si="142"/>
        <v>#N/A</v>
      </c>
      <c r="AA672" s="135" t="e">
        <f t="shared" si="143"/>
        <v>#N/A</v>
      </c>
      <c r="AB672" s="136" t="e">
        <f t="shared" si="144"/>
        <v>#N/A</v>
      </c>
      <c r="AC672" s="136" t="e">
        <f t="shared" si="145"/>
        <v>#N/A</v>
      </c>
      <c r="AD672" s="136" t="e">
        <f t="shared" si="146"/>
        <v>#N/A</v>
      </c>
      <c r="AE672" s="136" t="e">
        <f t="shared" si="147"/>
        <v>#N/A</v>
      </c>
    </row>
    <row r="673" spans="1:31" ht="15" customHeight="1">
      <c r="A673" s="67" t="str">
        <f t="shared" si="129"/>
        <v/>
      </c>
      <c r="B673" s="65">
        <f t="shared" si="139"/>
        <v>650</v>
      </c>
      <c r="C673" s="68" t="str">
        <f t="shared" si="130"/>
        <v/>
      </c>
      <c r="D673" s="69"/>
      <c r="E673" s="66"/>
      <c r="F673" s="65" t="e">
        <f>VLOOKUP(E673,'Trimming log'!$F$5:$V$5000,2,FALSE)</f>
        <v>#N/A</v>
      </c>
      <c r="G673" s="65" t="e">
        <f>VLOOKUP(E673,'Trimming log'!$F$5:$V$5000,3,FALSE)</f>
        <v>#N/A</v>
      </c>
      <c r="H673" s="508" t="e">
        <f>VLOOKUP(E673,'Trimming log'!$F$5:$V$5000,4,FALSE)</f>
        <v>#N/A</v>
      </c>
      <c r="I673" s="65" t="e">
        <f>VLOOKUP(E673,'Trimming log'!$F$5:$V$5000,5,FALSE)</f>
        <v>#N/A</v>
      </c>
      <c r="J673" s="65" t="e">
        <f>VLOOKUP(E673,'Trimming log'!$F$5:$V$5000,6,FALSE)</f>
        <v>#N/A</v>
      </c>
      <c r="K673" s="65" t="e">
        <f>VLOOKUP(E673,'Trimming log'!$F$5:$V$5000,7,FALSE)</f>
        <v>#N/A</v>
      </c>
      <c r="L673" s="65" t="e">
        <f>VLOOKUP(E673,'Trimming log'!$F$5:$V$5000,8,FALSE)</f>
        <v>#N/A</v>
      </c>
      <c r="M673" s="65" t="e">
        <f>VLOOKUP(E673,'Trimming log'!$F$5:$V$5000,9,FALSE)</f>
        <v>#N/A</v>
      </c>
      <c r="N673" s="507" t="e">
        <f>VLOOKUP(E673,'Trimming log'!$F$5:$V$5000,10,FALSE)</f>
        <v>#N/A</v>
      </c>
      <c r="O673" s="65" t="e">
        <f>VLOOKUP(E673,'Trimming log'!$F$5:$V$5000,11,FALSE)</f>
        <v>#N/A</v>
      </c>
      <c r="P673" s="65" t="e">
        <f>VLOOKUP(E673,'Trimming log'!$F$5:$V$5000,12,FALSE)</f>
        <v>#N/A</v>
      </c>
      <c r="Q673" s="65" t="e">
        <f>VLOOKUP(E673,'Trimming log'!$F$5:$V$5000,13,FALSE)</f>
        <v>#N/A</v>
      </c>
      <c r="R673" s="65" t="e">
        <f>VLOOKUP(E673,'Trimming log'!$F$5:$V$5000,14,FALSE)</f>
        <v>#N/A</v>
      </c>
      <c r="S673" s="65" t="e">
        <f>VLOOKUP(E673,'Trimming log'!$F$5:$V$5000,15,FALSE)</f>
        <v>#N/A</v>
      </c>
      <c r="T673" s="65" t="e">
        <f t="shared" si="131"/>
        <v>#N/A</v>
      </c>
      <c r="U673" s="491" t="str">
        <f t="shared" si="132"/>
        <v/>
      </c>
      <c r="V673" s="74">
        <f t="shared" si="140"/>
        <v>0</v>
      </c>
      <c r="W673" s="134">
        <f t="shared" si="141"/>
        <v>0</v>
      </c>
      <c r="X673" s="134" t="e">
        <f>VLOOKUP(E673,'Trimming log'!$F$5:$Y$5000,19,FALSE)</f>
        <v>#N/A</v>
      </c>
      <c r="Y673" s="134" t="e">
        <f>VLOOKUP(E673,'Trimming log'!$F$5:$Y$5000,20,FALSE)</f>
        <v>#N/A</v>
      </c>
      <c r="Z673" s="135" t="e">
        <f t="shared" si="142"/>
        <v>#N/A</v>
      </c>
      <c r="AA673" s="135" t="e">
        <f t="shared" si="143"/>
        <v>#N/A</v>
      </c>
      <c r="AB673" s="136" t="e">
        <f t="shared" si="144"/>
        <v>#N/A</v>
      </c>
      <c r="AC673" s="136" t="e">
        <f t="shared" si="145"/>
        <v>#N/A</v>
      </c>
      <c r="AD673" s="136" t="e">
        <f t="shared" si="146"/>
        <v>#N/A</v>
      </c>
      <c r="AE673" s="136" t="e">
        <f t="shared" si="147"/>
        <v>#N/A</v>
      </c>
    </row>
    <row r="674" spans="1:31" ht="15" customHeight="1">
      <c r="A674" s="67" t="str">
        <f t="shared" si="129"/>
        <v/>
      </c>
      <c r="B674" s="65">
        <f t="shared" si="139"/>
        <v>651</v>
      </c>
      <c r="C674" s="68" t="str">
        <f t="shared" si="130"/>
        <v/>
      </c>
      <c r="D674" s="69"/>
      <c r="E674" s="66"/>
      <c r="F674" s="65" t="e">
        <f>VLOOKUP(E674,'Trimming log'!$F$5:$V$5000,2,FALSE)</f>
        <v>#N/A</v>
      </c>
      <c r="G674" s="65" t="e">
        <f>VLOOKUP(E674,'Trimming log'!$F$5:$V$5000,3,FALSE)</f>
        <v>#N/A</v>
      </c>
      <c r="H674" s="508" t="e">
        <f>VLOOKUP(E674,'Trimming log'!$F$5:$V$5000,4,FALSE)</f>
        <v>#N/A</v>
      </c>
      <c r="I674" s="65" t="e">
        <f>VLOOKUP(E674,'Trimming log'!$F$5:$V$5000,5,FALSE)</f>
        <v>#N/A</v>
      </c>
      <c r="J674" s="65" t="e">
        <f>VLOOKUP(E674,'Trimming log'!$F$5:$V$5000,6,FALSE)</f>
        <v>#N/A</v>
      </c>
      <c r="K674" s="65" t="e">
        <f>VLOOKUP(E674,'Trimming log'!$F$5:$V$5000,7,FALSE)</f>
        <v>#N/A</v>
      </c>
      <c r="L674" s="65" t="e">
        <f>VLOOKUP(E674,'Trimming log'!$F$5:$V$5000,8,FALSE)</f>
        <v>#N/A</v>
      </c>
      <c r="M674" s="65" t="e">
        <f>VLOOKUP(E674,'Trimming log'!$F$5:$V$5000,9,FALSE)</f>
        <v>#N/A</v>
      </c>
      <c r="N674" s="507" t="e">
        <f>VLOOKUP(E674,'Trimming log'!$F$5:$V$5000,10,FALSE)</f>
        <v>#N/A</v>
      </c>
      <c r="O674" s="65" t="e">
        <f>VLOOKUP(E674,'Trimming log'!$F$5:$V$5000,11,FALSE)</f>
        <v>#N/A</v>
      </c>
      <c r="P674" s="65" t="e">
        <f>VLOOKUP(E674,'Trimming log'!$F$5:$V$5000,12,FALSE)</f>
        <v>#N/A</v>
      </c>
      <c r="Q674" s="65" t="e">
        <f>VLOOKUP(E674,'Trimming log'!$F$5:$V$5000,13,FALSE)</f>
        <v>#N/A</v>
      </c>
      <c r="R674" s="65" t="e">
        <f>VLOOKUP(E674,'Trimming log'!$F$5:$V$5000,14,FALSE)</f>
        <v>#N/A</v>
      </c>
      <c r="S674" s="65" t="e">
        <f>VLOOKUP(E674,'Trimming log'!$F$5:$V$5000,15,FALSE)</f>
        <v>#N/A</v>
      </c>
      <c r="T674" s="65" t="e">
        <f t="shared" si="131"/>
        <v>#N/A</v>
      </c>
      <c r="U674" s="491" t="str">
        <f t="shared" si="132"/>
        <v/>
      </c>
      <c r="V674" s="74">
        <f t="shared" si="140"/>
        <v>0</v>
      </c>
      <c r="W674" s="134">
        <f t="shared" si="141"/>
        <v>0</v>
      </c>
      <c r="X674" s="134" t="e">
        <f>VLOOKUP(E674,'Trimming log'!$F$5:$Y$5000,19,FALSE)</f>
        <v>#N/A</v>
      </c>
      <c r="Y674" s="134" t="e">
        <f>VLOOKUP(E674,'Trimming log'!$F$5:$Y$5000,20,FALSE)</f>
        <v>#N/A</v>
      </c>
      <c r="Z674" s="135" t="e">
        <f t="shared" si="142"/>
        <v>#N/A</v>
      </c>
      <c r="AA674" s="135" t="e">
        <f t="shared" si="143"/>
        <v>#N/A</v>
      </c>
      <c r="AB674" s="136" t="e">
        <f t="shared" si="144"/>
        <v>#N/A</v>
      </c>
      <c r="AC674" s="136" t="e">
        <f t="shared" si="145"/>
        <v>#N/A</v>
      </c>
      <c r="AD674" s="136" t="e">
        <f t="shared" si="146"/>
        <v>#N/A</v>
      </c>
      <c r="AE674" s="136" t="e">
        <f t="shared" si="147"/>
        <v>#N/A</v>
      </c>
    </row>
    <row r="675" spans="1:31" ht="15" customHeight="1">
      <c r="A675" s="67" t="str">
        <f t="shared" si="129"/>
        <v/>
      </c>
      <c r="B675" s="65">
        <f t="shared" si="139"/>
        <v>652</v>
      </c>
      <c r="C675" s="68" t="str">
        <f t="shared" si="130"/>
        <v/>
      </c>
      <c r="D675" s="69"/>
      <c r="E675" s="66"/>
      <c r="F675" s="65" t="e">
        <f>VLOOKUP(E675,'Trimming log'!$F$5:$V$5000,2,FALSE)</f>
        <v>#N/A</v>
      </c>
      <c r="G675" s="65" t="e">
        <f>VLOOKUP(E675,'Trimming log'!$F$5:$V$5000,3,FALSE)</f>
        <v>#N/A</v>
      </c>
      <c r="H675" s="508" t="e">
        <f>VLOOKUP(E675,'Trimming log'!$F$5:$V$5000,4,FALSE)</f>
        <v>#N/A</v>
      </c>
      <c r="I675" s="65" t="e">
        <f>VLOOKUP(E675,'Trimming log'!$F$5:$V$5000,5,FALSE)</f>
        <v>#N/A</v>
      </c>
      <c r="J675" s="65" t="e">
        <f>VLOOKUP(E675,'Trimming log'!$F$5:$V$5000,6,FALSE)</f>
        <v>#N/A</v>
      </c>
      <c r="K675" s="65" t="e">
        <f>VLOOKUP(E675,'Trimming log'!$F$5:$V$5000,7,FALSE)</f>
        <v>#N/A</v>
      </c>
      <c r="L675" s="65" t="e">
        <f>VLOOKUP(E675,'Trimming log'!$F$5:$V$5000,8,FALSE)</f>
        <v>#N/A</v>
      </c>
      <c r="M675" s="65" t="e">
        <f>VLOOKUP(E675,'Trimming log'!$F$5:$V$5000,9,FALSE)</f>
        <v>#N/A</v>
      </c>
      <c r="N675" s="507" t="e">
        <f>VLOOKUP(E675,'Trimming log'!$F$5:$V$5000,10,FALSE)</f>
        <v>#N/A</v>
      </c>
      <c r="O675" s="65" t="e">
        <f>VLOOKUP(E675,'Trimming log'!$F$5:$V$5000,11,FALSE)</f>
        <v>#N/A</v>
      </c>
      <c r="P675" s="65" t="e">
        <f>VLOOKUP(E675,'Trimming log'!$F$5:$V$5000,12,FALSE)</f>
        <v>#N/A</v>
      </c>
      <c r="Q675" s="65" t="e">
        <f>VLOOKUP(E675,'Trimming log'!$F$5:$V$5000,13,FALSE)</f>
        <v>#N/A</v>
      </c>
      <c r="R675" s="65" t="e">
        <f>VLOOKUP(E675,'Trimming log'!$F$5:$V$5000,14,FALSE)</f>
        <v>#N/A</v>
      </c>
      <c r="S675" s="65" t="e">
        <f>VLOOKUP(E675,'Trimming log'!$F$5:$V$5000,15,FALSE)</f>
        <v>#N/A</v>
      </c>
      <c r="T675" s="65" t="e">
        <f t="shared" si="131"/>
        <v>#N/A</v>
      </c>
      <c r="U675" s="491" t="str">
        <f t="shared" si="132"/>
        <v/>
      </c>
      <c r="V675" s="74">
        <f t="shared" si="140"/>
        <v>0</v>
      </c>
      <c r="W675" s="134">
        <f t="shared" si="141"/>
        <v>0</v>
      </c>
      <c r="X675" s="134" t="e">
        <f>VLOOKUP(E675,'Trimming log'!$F$5:$Y$5000,19,FALSE)</f>
        <v>#N/A</v>
      </c>
      <c r="Y675" s="134" t="e">
        <f>VLOOKUP(E675,'Trimming log'!$F$5:$Y$5000,20,FALSE)</f>
        <v>#N/A</v>
      </c>
      <c r="Z675" s="135" t="e">
        <f t="shared" si="142"/>
        <v>#N/A</v>
      </c>
      <c r="AA675" s="135" t="e">
        <f t="shared" si="143"/>
        <v>#N/A</v>
      </c>
      <c r="AB675" s="136" t="e">
        <f t="shared" si="144"/>
        <v>#N/A</v>
      </c>
      <c r="AC675" s="136" t="e">
        <f t="shared" si="145"/>
        <v>#N/A</v>
      </c>
      <c r="AD675" s="136" t="e">
        <f t="shared" si="146"/>
        <v>#N/A</v>
      </c>
      <c r="AE675" s="136" t="e">
        <f t="shared" si="147"/>
        <v>#N/A</v>
      </c>
    </row>
    <row r="676" spans="1:31" ht="15" customHeight="1">
      <c r="A676" s="67" t="str">
        <f t="shared" si="129"/>
        <v/>
      </c>
      <c r="B676" s="65">
        <f t="shared" si="139"/>
        <v>653</v>
      </c>
      <c r="C676" s="68" t="str">
        <f t="shared" si="130"/>
        <v/>
      </c>
      <c r="D676" s="69"/>
      <c r="E676" s="66"/>
      <c r="F676" s="65" t="e">
        <f>VLOOKUP(E676,'Trimming log'!$F$5:$V$5000,2,FALSE)</f>
        <v>#N/A</v>
      </c>
      <c r="G676" s="65" t="e">
        <f>VLOOKUP(E676,'Trimming log'!$F$5:$V$5000,3,FALSE)</f>
        <v>#N/A</v>
      </c>
      <c r="H676" s="508" t="e">
        <f>VLOOKUP(E676,'Trimming log'!$F$5:$V$5000,4,FALSE)</f>
        <v>#N/A</v>
      </c>
      <c r="I676" s="65" t="e">
        <f>VLOOKUP(E676,'Trimming log'!$F$5:$V$5000,5,FALSE)</f>
        <v>#N/A</v>
      </c>
      <c r="J676" s="65" t="e">
        <f>VLOOKUP(E676,'Trimming log'!$F$5:$V$5000,6,FALSE)</f>
        <v>#N/A</v>
      </c>
      <c r="K676" s="65" t="e">
        <f>VLOOKUP(E676,'Trimming log'!$F$5:$V$5000,7,FALSE)</f>
        <v>#N/A</v>
      </c>
      <c r="L676" s="65" t="e">
        <f>VLOOKUP(E676,'Trimming log'!$F$5:$V$5000,8,FALSE)</f>
        <v>#N/A</v>
      </c>
      <c r="M676" s="65" t="e">
        <f>VLOOKUP(E676,'Trimming log'!$F$5:$V$5000,9,FALSE)</f>
        <v>#N/A</v>
      </c>
      <c r="N676" s="507" t="e">
        <f>VLOOKUP(E676,'Trimming log'!$F$5:$V$5000,10,FALSE)</f>
        <v>#N/A</v>
      </c>
      <c r="O676" s="65" t="e">
        <f>VLOOKUP(E676,'Trimming log'!$F$5:$V$5000,11,FALSE)</f>
        <v>#N/A</v>
      </c>
      <c r="P676" s="65" t="e">
        <f>VLOOKUP(E676,'Trimming log'!$F$5:$V$5000,12,FALSE)</f>
        <v>#N/A</v>
      </c>
      <c r="Q676" s="65" t="e">
        <f>VLOOKUP(E676,'Trimming log'!$F$5:$V$5000,13,FALSE)</f>
        <v>#N/A</v>
      </c>
      <c r="R676" s="65" t="e">
        <f>VLOOKUP(E676,'Trimming log'!$F$5:$V$5000,14,FALSE)</f>
        <v>#N/A</v>
      </c>
      <c r="S676" s="65" t="e">
        <f>VLOOKUP(E676,'Trimming log'!$F$5:$V$5000,15,FALSE)</f>
        <v>#N/A</v>
      </c>
      <c r="T676" s="65" t="e">
        <f t="shared" si="131"/>
        <v>#N/A</v>
      </c>
      <c r="U676" s="491" t="str">
        <f t="shared" si="132"/>
        <v/>
      </c>
      <c r="V676" s="74">
        <f t="shared" si="140"/>
        <v>0</v>
      </c>
      <c r="W676" s="134">
        <f t="shared" si="141"/>
        <v>0</v>
      </c>
      <c r="X676" s="134" t="e">
        <f>VLOOKUP(E676,'Trimming log'!$F$5:$Y$5000,19,FALSE)</f>
        <v>#N/A</v>
      </c>
      <c r="Y676" s="134" t="e">
        <f>VLOOKUP(E676,'Trimming log'!$F$5:$Y$5000,20,FALSE)</f>
        <v>#N/A</v>
      </c>
      <c r="Z676" s="135" t="e">
        <f t="shared" si="142"/>
        <v>#N/A</v>
      </c>
      <c r="AA676" s="135" t="e">
        <f t="shared" si="143"/>
        <v>#N/A</v>
      </c>
      <c r="AB676" s="136" t="e">
        <f t="shared" si="144"/>
        <v>#N/A</v>
      </c>
      <c r="AC676" s="136" t="e">
        <f t="shared" si="145"/>
        <v>#N/A</v>
      </c>
      <c r="AD676" s="136" t="e">
        <f t="shared" si="146"/>
        <v>#N/A</v>
      </c>
      <c r="AE676" s="136" t="e">
        <f t="shared" si="147"/>
        <v>#N/A</v>
      </c>
    </row>
    <row r="677" spans="1:31" ht="15" customHeight="1">
      <c r="A677" s="67" t="str">
        <f t="shared" si="129"/>
        <v/>
      </c>
      <c r="B677" s="65">
        <f t="shared" si="139"/>
        <v>654</v>
      </c>
      <c r="C677" s="68" t="str">
        <f t="shared" si="130"/>
        <v/>
      </c>
      <c r="D677" s="69"/>
      <c r="E677" s="66"/>
      <c r="F677" s="65" t="e">
        <f>VLOOKUP(E677,'Trimming log'!$F$5:$V$5000,2,FALSE)</f>
        <v>#N/A</v>
      </c>
      <c r="G677" s="65" t="e">
        <f>VLOOKUP(E677,'Trimming log'!$F$5:$V$5000,3,FALSE)</f>
        <v>#N/A</v>
      </c>
      <c r="H677" s="508" t="e">
        <f>VLOOKUP(E677,'Trimming log'!$F$5:$V$5000,4,FALSE)</f>
        <v>#N/A</v>
      </c>
      <c r="I677" s="65" t="e">
        <f>VLOOKUP(E677,'Trimming log'!$F$5:$V$5000,5,FALSE)</f>
        <v>#N/A</v>
      </c>
      <c r="J677" s="65" t="e">
        <f>VLOOKUP(E677,'Trimming log'!$F$5:$V$5000,6,FALSE)</f>
        <v>#N/A</v>
      </c>
      <c r="K677" s="65" t="e">
        <f>VLOOKUP(E677,'Trimming log'!$F$5:$V$5000,7,FALSE)</f>
        <v>#N/A</v>
      </c>
      <c r="L677" s="65" t="e">
        <f>VLOOKUP(E677,'Trimming log'!$F$5:$V$5000,8,FALSE)</f>
        <v>#N/A</v>
      </c>
      <c r="M677" s="65" t="e">
        <f>VLOOKUP(E677,'Trimming log'!$F$5:$V$5000,9,FALSE)</f>
        <v>#N/A</v>
      </c>
      <c r="N677" s="507" t="e">
        <f>VLOOKUP(E677,'Trimming log'!$F$5:$V$5000,10,FALSE)</f>
        <v>#N/A</v>
      </c>
      <c r="O677" s="65" t="e">
        <f>VLOOKUP(E677,'Trimming log'!$F$5:$V$5000,11,FALSE)</f>
        <v>#N/A</v>
      </c>
      <c r="P677" s="65" t="e">
        <f>VLOOKUP(E677,'Trimming log'!$F$5:$V$5000,12,FALSE)</f>
        <v>#N/A</v>
      </c>
      <c r="Q677" s="65" t="e">
        <f>VLOOKUP(E677,'Trimming log'!$F$5:$V$5000,13,FALSE)</f>
        <v>#N/A</v>
      </c>
      <c r="R677" s="65" t="e">
        <f>VLOOKUP(E677,'Trimming log'!$F$5:$V$5000,14,FALSE)</f>
        <v>#N/A</v>
      </c>
      <c r="S677" s="65" t="e">
        <f>VLOOKUP(E677,'Trimming log'!$F$5:$V$5000,15,FALSE)</f>
        <v>#N/A</v>
      </c>
      <c r="T677" s="65" t="e">
        <f t="shared" si="131"/>
        <v>#N/A</v>
      </c>
      <c r="U677" s="491" t="str">
        <f t="shared" si="132"/>
        <v/>
      </c>
      <c r="V677" s="74">
        <f t="shared" si="140"/>
        <v>0</v>
      </c>
      <c r="W677" s="134">
        <f t="shared" si="141"/>
        <v>0</v>
      </c>
      <c r="X677" s="134" t="e">
        <f>VLOOKUP(E677,'Trimming log'!$F$5:$Y$5000,19,FALSE)</f>
        <v>#N/A</v>
      </c>
      <c r="Y677" s="134" t="e">
        <f>VLOOKUP(E677,'Trimming log'!$F$5:$Y$5000,20,FALSE)</f>
        <v>#N/A</v>
      </c>
      <c r="Z677" s="135" t="e">
        <f t="shared" si="142"/>
        <v>#N/A</v>
      </c>
      <c r="AA677" s="135" t="e">
        <f t="shared" si="143"/>
        <v>#N/A</v>
      </c>
      <c r="AB677" s="136" t="e">
        <f t="shared" si="144"/>
        <v>#N/A</v>
      </c>
      <c r="AC677" s="136" t="e">
        <f t="shared" si="145"/>
        <v>#N/A</v>
      </c>
      <c r="AD677" s="136" t="e">
        <f t="shared" si="146"/>
        <v>#N/A</v>
      </c>
      <c r="AE677" s="136" t="e">
        <f t="shared" si="147"/>
        <v>#N/A</v>
      </c>
    </row>
    <row r="678" spans="1:31" ht="15" customHeight="1">
      <c r="A678" s="67" t="str">
        <f t="shared" si="129"/>
        <v/>
      </c>
      <c r="B678" s="65">
        <f t="shared" si="139"/>
        <v>655</v>
      </c>
      <c r="C678" s="68" t="str">
        <f t="shared" si="130"/>
        <v/>
      </c>
      <c r="D678" s="69"/>
      <c r="E678" s="66"/>
      <c r="F678" s="65" t="e">
        <f>VLOOKUP(E678,'Trimming log'!$F$5:$V$5000,2,FALSE)</f>
        <v>#N/A</v>
      </c>
      <c r="G678" s="65" t="e">
        <f>VLOOKUP(E678,'Trimming log'!$F$5:$V$5000,3,FALSE)</f>
        <v>#N/A</v>
      </c>
      <c r="H678" s="508" t="e">
        <f>VLOOKUP(E678,'Trimming log'!$F$5:$V$5000,4,FALSE)</f>
        <v>#N/A</v>
      </c>
      <c r="I678" s="65" t="e">
        <f>VLOOKUP(E678,'Trimming log'!$F$5:$V$5000,5,FALSE)</f>
        <v>#N/A</v>
      </c>
      <c r="J678" s="65" t="e">
        <f>VLOOKUP(E678,'Trimming log'!$F$5:$V$5000,6,FALSE)</f>
        <v>#N/A</v>
      </c>
      <c r="K678" s="65" t="e">
        <f>VLOOKUP(E678,'Trimming log'!$F$5:$V$5000,7,FALSE)</f>
        <v>#N/A</v>
      </c>
      <c r="L678" s="65" t="e">
        <f>VLOOKUP(E678,'Trimming log'!$F$5:$V$5000,8,FALSE)</f>
        <v>#N/A</v>
      </c>
      <c r="M678" s="65" t="e">
        <f>VLOOKUP(E678,'Trimming log'!$F$5:$V$5000,9,FALSE)</f>
        <v>#N/A</v>
      </c>
      <c r="N678" s="507" t="e">
        <f>VLOOKUP(E678,'Trimming log'!$F$5:$V$5000,10,FALSE)</f>
        <v>#N/A</v>
      </c>
      <c r="O678" s="65" t="e">
        <f>VLOOKUP(E678,'Trimming log'!$F$5:$V$5000,11,FALSE)</f>
        <v>#N/A</v>
      </c>
      <c r="P678" s="65" t="e">
        <f>VLOOKUP(E678,'Trimming log'!$F$5:$V$5000,12,FALSE)</f>
        <v>#N/A</v>
      </c>
      <c r="Q678" s="65" t="e">
        <f>VLOOKUP(E678,'Trimming log'!$F$5:$V$5000,13,FALSE)</f>
        <v>#N/A</v>
      </c>
      <c r="R678" s="65" t="e">
        <f>VLOOKUP(E678,'Trimming log'!$F$5:$V$5000,14,FALSE)</f>
        <v>#N/A</v>
      </c>
      <c r="S678" s="65" t="e">
        <f>VLOOKUP(E678,'Trimming log'!$F$5:$V$5000,15,FALSE)</f>
        <v>#N/A</v>
      </c>
      <c r="T678" s="65" t="e">
        <f t="shared" si="131"/>
        <v>#N/A</v>
      </c>
      <c r="U678" s="491" t="str">
        <f t="shared" si="132"/>
        <v/>
      </c>
      <c r="V678" s="74">
        <f t="shared" si="140"/>
        <v>0</v>
      </c>
      <c r="W678" s="134">
        <f t="shared" si="141"/>
        <v>0</v>
      </c>
      <c r="X678" s="134" t="e">
        <f>VLOOKUP(E678,'Trimming log'!$F$5:$Y$5000,19,FALSE)</f>
        <v>#N/A</v>
      </c>
      <c r="Y678" s="134" t="e">
        <f>VLOOKUP(E678,'Trimming log'!$F$5:$Y$5000,20,FALSE)</f>
        <v>#N/A</v>
      </c>
      <c r="Z678" s="135" t="e">
        <f t="shared" si="142"/>
        <v>#N/A</v>
      </c>
      <c r="AA678" s="135" t="e">
        <f t="shared" si="143"/>
        <v>#N/A</v>
      </c>
      <c r="AB678" s="136" t="e">
        <f t="shared" si="144"/>
        <v>#N/A</v>
      </c>
      <c r="AC678" s="136" t="e">
        <f t="shared" si="145"/>
        <v>#N/A</v>
      </c>
      <c r="AD678" s="136" t="e">
        <f t="shared" si="146"/>
        <v>#N/A</v>
      </c>
      <c r="AE678" s="136" t="e">
        <f t="shared" si="147"/>
        <v>#N/A</v>
      </c>
    </row>
    <row r="679" spans="1:31" ht="15" customHeight="1">
      <c r="A679" s="67" t="str">
        <f t="shared" si="129"/>
        <v/>
      </c>
      <c r="B679" s="65">
        <f t="shared" si="139"/>
        <v>656</v>
      </c>
      <c r="C679" s="68" t="str">
        <f t="shared" si="130"/>
        <v/>
      </c>
      <c r="D679" s="69"/>
      <c r="E679" s="66"/>
      <c r="F679" s="65" t="e">
        <f>VLOOKUP(E679,'Trimming log'!$F$5:$V$5000,2,FALSE)</f>
        <v>#N/A</v>
      </c>
      <c r="G679" s="65" t="e">
        <f>VLOOKUP(E679,'Trimming log'!$F$5:$V$5000,3,FALSE)</f>
        <v>#N/A</v>
      </c>
      <c r="H679" s="508" t="e">
        <f>VLOOKUP(E679,'Trimming log'!$F$5:$V$5000,4,FALSE)</f>
        <v>#N/A</v>
      </c>
      <c r="I679" s="65" t="e">
        <f>VLOOKUP(E679,'Trimming log'!$F$5:$V$5000,5,FALSE)</f>
        <v>#N/A</v>
      </c>
      <c r="J679" s="65" t="e">
        <f>VLOOKUP(E679,'Trimming log'!$F$5:$V$5000,6,FALSE)</f>
        <v>#N/A</v>
      </c>
      <c r="K679" s="65" t="e">
        <f>VLOOKUP(E679,'Trimming log'!$F$5:$V$5000,7,FALSE)</f>
        <v>#N/A</v>
      </c>
      <c r="L679" s="65" t="e">
        <f>VLOOKUP(E679,'Trimming log'!$F$5:$V$5000,8,FALSE)</f>
        <v>#N/A</v>
      </c>
      <c r="M679" s="65" t="e">
        <f>VLOOKUP(E679,'Trimming log'!$F$5:$V$5000,9,FALSE)</f>
        <v>#N/A</v>
      </c>
      <c r="N679" s="507" t="e">
        <f>VLOOKUP(E679,'Trimming log'!$F$5:$V$5000,10,FALSE)</f>
        <v>#N/A</v>
      </c>
      <c r="O679" s="65" t="e">
        <f>VLOOKUP(E679,'Trimming log'!$F$5:$V$5000,11,FALSE)</f>
        <v>#N/A</v>
      </c>
      <c r="P679" s="65" t="e">
        <f>VLOOKUP(E679,'Trimming log'!$F$5:$V$5000,12,FALSE)</f>
        <v>#N/A</v>
      </c>
      <c r="Q679" s="65" t="e">
        <f>VLOOKUP(E679,'Trimming log'!$F$5:$V$5000,13,FALSE)</f>
        <v>#N/A</v>
      </c>
      <c r="R679" s="65" t="e">
        <f>VLOOKUP(E679,'Trimming log'!$F$5:$V$5000,14,FALSE)</f>
        <v>#N/A</v>
      </c>
      <c r="S679" s="65" t="e">
        <f>VLOOKUP(E679,'Trimming log'!$F$5:$V$5000,15,FALSE)</f>
        <v>#N/A</v>
      </c>
      <c r="T679" s="65" t="e">
        <f t="shared" si="131"/>
        <v>#N/A</v>
      </c>
      <c r="U679" s="491" t="str">
        <f t="shared" si="132"/>
        <v/>
      </c>
      <c r="V679" s="74">
        <f t="shared" si="140"/>
        <v>0</v>
      </c>
      <c r="W679" s="134">
        <f t="shared" si="141"/>
        <v>0</v>
      </c>
      <c r="X679" s="134" t="e">
        <f>VLOOKUP(E679,'Trimming log'!$F$5:$Y$5000,19,FALSE)</f>
        <v>#N/A</v>
      </c>
      <c r="Y679" s="134" t="e">
        <f>VLOOKUP(E679,'Trimming log'!$F$5:$Y$5000,20,FALSE)</f>
        <v>#N/A</v>
      </c>
      <c r="Z679" s="135" t="e">
        <f t="shared" si="142"/>
        <v>#N/A</v>
      </c>
      <c r="AA679" s="135" t="e">
        <f t="shared" si="143"/>
        <v>#N/A</v>
      </c>
      <c r="AB679" s="136" t="e">
        <f t="shared" si="144"/>
        <v>#N/A</v>
      </c>
      <c r="AC679" s="136" t="e">
        <f t="shared" si="145"/>
        <v>#N/A</v>
      </c>
      <c r="AD679" s="136" t="e">
        <f t="shared" si="146"/>
        <v>#N/A</v>
      </c>
      <c r="AE679" s="136" t="e">
        <f t="shared" si="147"/>
        <v>#N/A</v>
      </c>
    </row>
    <row r="680" spans="1:31" ht="15" customHeight="1">
      <c r="A680" s="67" t="str">
        <f t="shared" si="129"/>
        <v/>
      </c>
      <c r="B680" s="65">
        <f t="shared" si="139"/>
        <v>657</v>
      </c>
      <c r="C680" s="68" t="str">
        <f t="shared" si="130"/>
        <v/>
      </c>
      <c r="D680" s="69"/>
      <c r="E680" s="66"/>
      <c r="F680" s="65" t="e">
        <f>VLOOKUP(E680,'Trimming log'!$F$5:$V$5000,2,FALSE)</f>
        <v>#N/A</v>
      </c>
      <c r="G680" s="65" t="e">
        <f>VLOOKUP(E680,'Trimming log'!$F$5:$V$5000,3,FALSE)</f>
        <v>#N/A</v>
      </c>
      <c r="H680" s="508" t="e">
        <f>VLOOKUP(E680,'Trimming log'!$F$5:$V$5000,4,FALSE)</f>
        <v>#N/A</v>
      </c>
      <c r="I680" s="65" t="e">
        <f>VLOOKUP(E680,'Trimming log'!$F$5:$V$5000,5,FALSE)</f>
        <v>#N/A</v>
      </c>
      <c r="J680" s="65" t="e">
        <f>VLOOKUP(E680,'Trimming log'!$F$5:$V$5000,6,FALSE)</f>
        <v>#N/A</v>
      </c>
      <c r="K680" s="65" t="e">
        <f>VLOOKUP(E680,'Trimming log'!$F$5:$V$5000,7,FALSE)</f>
        <v>#N/A</v>
      </c>
      <c r="L680" s="65" t="e">
        <f>VLOOKUP(E680,'Trimming log'!$F$5:$V$5000,8,FALSE)</f>
        <v>#N/A</v>
      </c>
      <c r="M680" s="65" t="e">
        <f>VLOOKUP(E680,'Trimming log'!$F$5:$V$5000,9,FALSE)</f>
        <v>#N/A</v>
      </c>
      <c r="N680" s="507" t="e">
        <f>VLOOKUP(E680,'Trimming log'!$F$5:$V$5000,10,FALSE)</f>
        <v>#N/A</v>
      </c>
      <c r="O680" s="65" t="e">
        <f>VLOOKUP(E680,'Trimming log'!$F$5:$V$5000,11,FALSE)</f>
        <v>#N/A</v>
      </c>
      <c r="P680" s="65" t="e">
        <f>VLOOKUP(E680,'Trimming log'!$F$5:$V$5000,12,FALSE)</f>
        <v>#N/A</v>
      </c>
      <c r="Q680" s="65" t="e">
        <f>VLOOKUP(E680,'Trimming log'!$F$5:$V$5000,13,FALSE)</f>
        <v>#N/A</v>
      </c>
      <c r="R680" s="65" t="e">
        <f>VLOOKUP(E680,'Trimming log'!$F$5:$V$5000,14,FALSE)</f>
        <v>#N/A</v>
      </c>
      <c r="S680" s="65" t="e">
        <f>VLOOKUP(E680,'Trimming log'!$F$5:$V$5000,15,FALSE)</f>
        <v>#N/A</v>
      </c>
      <c r="T680" s="65" t="e">
        <f t="shared" si="131"/>
        <v>#N/A</v>
      </c>
      <c r="U680" s="491" t="str">
        <f t="shared" si="132"/>
        <v/>
      </c>
      <c r="V680" s="74">
        <f t="shared" si="140"/>
        <v>0</v>
      </c>
      <c r="W680" s="134">
        <f t="shared" si="141"/>
        <v>0</v>
      </c>
      <c r="X680" s="134" t="e">
        <f>VLOOKUP(E680,'Trimming log'!$F$5:$Y$5000,19,FALSE)</f>
        <v>#N/A</v>
      </c>
      <c r="Y680" s="134" t="e">
        <f>VLOOKUP(E680,'Trimming log'!$F$5:$Y$5000,20,FALSE)</f>
        <v>#N/A</v>
      </c>
      <c r="Z680" s="135" t="e">
        <f t="shared" si="142"/>
        <v>#N/A</v>
      </c>
      <c r="AA680" s="135" t="e">
        <f t="shared" si="143"/>
        <v>#N/A</v>
      </c>
      <c r="AB680" s="136" t="e">
        <f t="shared" si="144"/>
        <v>#N/A</v>
      </c>
      <c r="AC680" s="136" t="e">
        <f t="shared" si="145"/>
        <v>#N/A</v>
      </c>
      <c r="AD680" s="136" t="e">
        <f t="shared" si="146"/>
        <v>#N/A</v>
      </c>
      <c r="AE680" s="136" t="e">
        <f t="shared" si="147"/>
        <v>#N/A</v>
      </c>
    </row>
    <row r="681" spans="1:31" ht="15" customHeight="1">
      <c r="A681" s="67" t="str">
        <f t="shared" si="129"/>
        <v/>
      </c>
      <c r="B681" s="65">
        <f t="shared" si="139"/>
        <v>658</v>
      </c>
      <c r="C681" s="68" t="str">
        <f t="shared" si="130"/>
        <v/>
      </c>
      <c r="D681" s="69"/>
      <c r="E681" s="66"/>
      <c r="F681" s="65" t="e">
        <f>VLOOKUP(E681,'Trimming log'!$F$5:$V$5000,2,FALSE)</f>
        <v>#N/A</v>
      </c>
      <c r="G681" s="65" t="e">
        <f>VLOOKUP(E681,'Trimming log'!$F$5:$V$5000,3,FALSE)</f>
        <v>#N/A</v>
      </c>
      <c r="H681" s="508" t="e">
        <f>VLOOKUP(E681,'Trimming log'!$F$5:$V$5000,4,FALSE)</f>
        <v>#N/A</v>
      </c>
      <c r="I681" s="65" t="e">
        <f>VLOOKUP(E681,'Trimming log'!$F$5:$V$5000,5,FALSE)</f>
        <v>#N/A</v>
      </c>
      <c r="J681" s="65" t="e">
        <f>VLOOKUP(E681,'Trimming log'!$F$5:$V$5000,6,FALSE)</f>
        <v>#N/A</v>
      </c>
      <c r="K681" s="65" t="e">
        <f>VLOOKUP(E681,'Trimming log'!$F$5:$V$5000,7,FALSE)</f>
        <v>#N/A</v>
      </c>
      <c r="L681" s="65" t="e">
        <f>VLOOKUP(E681,'Trimming log'!$F$5:$V$5000,8,FALSE)</f>
        <v>#N/A</v>
      </c>
      <c r="M681" s="65" t="e">
        <f>VLOOKUP(E681,'Trimming log'!$F$5:$V$5000,9,FALSE)</f>
        <v>#N/A</v>
      </c>
      <c r="N681" s="507" t="e">
        <f>VLOOKUP(E681,'Trimming log'!$F$5:$V$5000,10,FALSE)</f>
        <v>#N/A</v>
      </c>
      <c r="O681" s="65" t="e">
        <f>VLOOKUP(E681,'Trimming log'!$F$5:$V$5000,11,FALSE)</f>
        <v>#N/A</v>
      </c>
      <c r="P681" s="65" t="e">
        <f>VLOOKUP(E681,'Trimming log'!$F$5:$V$5000,12,FALSE)</f>
        <v>#N/A</v>
      </c>
      <c r="Q681" s="65" t="e">
        <f>VLOOKUP(E681,'Trimming log'!$F$5:$V$5000,13,FALSE)</f>
        <v>#N/A</v>
      </c>
      <c r="R681" s="65" t="e">
        <f>VLOOKUP(E681,'Trimming log'!$F$5:$V$5000,14,FALSE)</f>
        <v>#N/A</v>
      </c>
      <c r="S681" s="65" t="e">
        <f>VLOOKUP(E681,'Trimming log'!$F$5:$V$5000,15,FALSE)</f>
        <v>#N/A</v>
      </c>
      <c r="T681" s="65" t="e">
        <f t="shared" si="131"/>
        <v>#N/A</v>
      </c>
      <c r="U681" s="491" t="str">
        <f t="shared" si="132"/>
        <v/>
      </c>
      <c r="V681" s="74">
        <f t="shared" si="140"/>
        <v>0</v>
      </c>
      <c r="W681" s="134">
        <f t="shared" si="141"/>
        <v>0</v>
      </c>
      <c r="X681" s="134" t="e">
        <f>VLOOKUP(E681,'Trimming log'!$F$5:$Y$5000,19,FALSE)</f>
        <v>#N/A</v>
      </c>
      <c r="Y681" s="134" t="e">
        <f>VLOOKUP(E681,'Trimming log'!$F$5:$Y$5000,20,FALSE)</f>
        <v>#N/A</v>
      </c>
      <c r="Z681" s="135" t="e">
        <f t="shared" si="142"/>
        <v>#N/A</v>
      </c>
      <c r="AA681" s="135" t="e">
        <f t="shared" si="143"/>
        <v>#N/A</v>
      </c>
      <c r="AB681" s="136" t="e">
        <f t="shared" si="144"/>
        <v>#N/A</v>
      </c>
      <c r="AC681" s="136" t="e">
        <f t="shared" si="145"/>
        <v>#N/A</v>
      </c>
      <c r="AD681" s="136" t="e">
        <f t="shared" si="146"/>
        <v>#N/A</v>
      </c>
      <c r="AE681" s="136" t="e">
        <f t="shared" si="147"/>
        <v>#N/A</v>
      </c>
    </row>
    <row r="682" spans="1:31" ht="15" customHeight="1">
      <c r="A682" s="67" t="str">
        <f t="shared" si="129"/>
        <v/>
      </c>
      <c r="B682" s="65">
        <f t="shared" si="139"/>
        <v>659</v>
      </c>
      <c r="C682" s="68" t="str">
        <f t="shared" si="130"/>
        <v/>
      </c>
      <c r="D682" s="69"/>
      <c r="E682" s="66"/>
      <c r="F682" s="65" t="e">
        <f>VLOOKUP(E682,'Trimming log'!$F$5:$V$5000,2,FALSE)</f>
        <v>#N/A</v>
      </c>
      <c r="G682" s="65" t="e">
        <f>VLOOKUP(E682,'Trimming log'!$F$5:$V$5000,3,FALSE)</f>
        <v>#N/A</v>
      </c>
      <c r="H682" s="508" t="e">
        <f>VLOOKUP(E682,'Trimming log'!$F$5:$V$5000,4,FALSE)</f>
        <v>#N/A</v>
      </c>
      <c r="I682" s="65" t="e">
        <f>VLOOKUP(E682,'Trimming log'!$F$5:$V$5000,5,FALSE)</f>
        <v>#N/A</v>
      </c>
      <c r="J682" s="65" t="e">
        <f>VLOOKUP(E682,'Trimming log'!$F$5:$V$5000,6,FALSE)</f>
        <v>#N/A</v>
      </c>
      <c r="K682" s="65" t="e">
        <f>VLOOKUP(E682,'Trimming log'!$F$5:$V$5000,7,FALSE)</f>
        <v>#N/A</v>
      </c>
      <c r="L682" s="65" t="e">
        <f>VLOOKUP(E682,'Trimming log'!$F$5:$V$5000,8,FALSE)</f>
        <v>#N/A</v>
      </c>
      <c r="M682" s="65" t="e">
        <f>VLOOKUP(E682,'Trimming log'!$F$5:$V$5000,9,FALSE)</f>
        <v>#N/A</v>
      </c>
      <c r="N682" s="507" t="e">
        <f>VLOOKUP(E682,'Trimming log'!$F$5:$V$5000,10,FALSE)</f>
        <v>#N/A</v>
      </c>
      <c r="O682" s="65" t="e">
        <f>VLOOKUP(E682,'Trimming log'!$F$5:$V$5000,11,FALSE)</f>
        <v>#N/A</v>
      </c>
      <c r="P682" s="65" t="e">
        <f>VLOOKUP(E682,'Trimming log'!$F$5:$V$5000,12,FALSE)</f>
        <v>#N/A</v>
      </c>
      <c r="Q682" s="65" t="e">
        <f>VLOOKUP(E682,'Trimming log'!$F$5:$V$5000,13,FALSE)</f>
        <v>#N/A</v>
      </c>
      <c r="R682" s="65" t="e">
        <f>VLOOKUP(E682,'Trimming log'!$F$5:$V$5000,14,FALSE)</f>
        <v>#N/A</v>
      </c>
      <c r="S682" s="65" t="e">
        <f>VLOOKUP(E682,'Trimming log'!$F$5:$V$5000,15,FALSE)</f>
        <v>#N/A</v>
      </c>
      <c r="T682" s="65" t="e">
        <f t="shared" si="131"/>
        <v>#N/A</v>
      </c>
      <c r="U682" s="491" t="str">
        <f t="shared" si="132"/>
        <v/>
      </c>
      <c r="V682" s="74">
        <f t="shared" si="140"/>
        <v>0</v>
      </c>
      <c r="W682" s="134">
        <f t="shared" si="141"/>
        <v>0</v>
      </c>
      <c r="X682" s="134" t="e">
        <f>VLOOKUP(E682,'Trimming log'!$F$5:$Y$5000,19,FALSE)</f>
        <v>#N/A</v>
      </c>
      <c r="Y682" s="134" t="e">
        <f>VLOOKUP(E682,'Trimming log'!$F$5:$Y$5000,20,FALSE)</f>
        <v>#N/A</v>
      </c>
      <c r="Z682" s="135" t="e">
        <f t="shared" si="142"/>
        <v>#N/A</v>
      </c>
      <c r="AA682" s="135" t="e">
        <f t="shared" si="143"/>
        <v>#N/A</v>
      </c>
      <c r="AB682" s="136" t="e">
        <f t="shared" si="144"/>
        <v>#N/A</v>
      </c>
      <c r="AC682" s="136" t="e">
        <f t="shared" si="145"/>
        <v>#N/A</v>
      </c>
      <c r="AD682" s="136" t="e">
        <f t="shared" si="146"/>
        <v>#N/A</v>
      </c>
      <c r="AE682" s="136" t="e">
        <f t="shared" si="147"/>
        <v>#N/A</v>
      </c>
    </row>
    <row r="683" spans="1:31" ht="15" customHeight="1">
      <c r="A683" s="67" t="str">
        <f t="shared" si="129"/>
        <v/>
      </c>
      <c r="B683" s="65">
        <f t="shared" si="139"/>
        <v>660</v>
      </c>
      <c r="C683" s="68" t="str">
        <f t="shared" si="130"/>
        <v/>
      </c>
      <c r="D683" s="69"/>
      <c r="E683" s="66"/>
      <c r="F683" s="65" t="e">
        <f>VLOOKUP(E683,'Trimming log'!$F$5:$V$5000,2,FALSE)</f>
        <v>#N/A</v>
      </c>
      <c r="G683" s="65" t="e">
        <f>VLOOKUP(E683,'Trimming log'!$F$5:$V$5000,3,FALSE)</f>
        <v>#N/A</v>
      </c>
      <c r="H683" s="508" t="e">
        <f>VLOOKUP(E683,'Trimming log'!$F$5:$V$5000,4,FALSE)</f>
        <v>#N/A</v>
      </c>
      <c r="I683" s="65" t="e">
        <f>VLOOKUP(E683,'Trimming log'!$F$5:$V$5000,5,FALSE)</f>
        <v>#N/A</v>
      </c>
      <c r="J683" s="65" t="e">
        <f>VLOOKUP(E683,'Trimming log'!$F$5:$V$5000,6,FALSE)</f>
        <v>#N/A</v>
      </c>
      <c r="K683" s="65" t="e">
        <f>VLOOKUP(E683,'Trimming log'!$F$5:$V$5000,7,FALSE)</f>
        <v>#N/A</v>
      </c>
      <c r="L683" s="65" t="e">
        <f>VLOOKUP(E683,'Trimming log'!$F$5:$V$5000,8,FALSE)</f>
        <v>#N/A</v>
      </c>
      <c r="M683" s="65" t="e">
        <f>VLOOKUP(E683,'Trimming log'!$F$5:$V$5000,9,FALSE)</f>
        <v>#N/A</v>
      </c>
      <c r="N683" s="507" t="e">
        <f>VLOOKUP(E683,'Trimming log'!$F$5:$V$5000,10,FALSE)</f>
        <v>#N/A</v>
      </c>
      <c r="O683" s="65" t="e">
        <f>VLOOKUP(E683,'Trimming log'!$F$5:$V$5000,11,FALSE)</f>
        <v>#N/A</v>
      </c>
      <c r="P683" s="65" t="e">
        <f>VLOOKUP(E683,'Trimming log'!$F$5:$V$5000,12,FALSE)</f>
        <v>#N/A</v>
      </c>
      <c r="Q683" s="65" t="e">
        <f>VLOOKUP(E683,'Trimming log'!$F$5:$V$5000,13,FALSE)</f>
        <v>#N/A</v>
      </c>
      <c r="R683" s="65" t="e">
        <f>VLOOKUP(E683,'Trimming log'!$F$5:$V$5000,14,FALSE)</f>
        <v>#N/A</v>
      </c>
      <c r="S683" s="65" t="e">
        <f>VLOOKUP(E683,'Trimming log'!$F$5:$V$5000,15,FALSE)</f>
        <v>#N/A</v>
      </c>
      <c r="T683" s="65" t="e">
        <f t="shared" si="131"/>
        <v>#N/A</v>
      </c>
      <c r="U683" s="491" t="str">
        <f t="shared" si="132"/>
        <v/>
      </c>
      <c r="V683" s="74">
        <f t="shared" si="140"/>
        <v>0</v>
      </c>
      <c r="W683" s="134">
        <f t="shared" si="141"/>
        <v>0</v>
      </c>
      <c r="X683" s="134" t="e">
        <f>VLOOKUP(E683,'Trimming log'!$F$5:$Y$5000,19,FALSE)</f>
        <v>#N/A</v>
      </c>
      <c r="Y683" s="134" t="e">
        <f>VLOOKUP(E683,'Trimming log'!$F$5:$Y$5000,20,FALSE)</f>
        <v>#N/A</v>
      </c>
      <c r="Z683" s="135" t="e">
        <f t="shared" si="142"/>
        <v>#N/A</v>
      </c>
      <c r="AA683" s="135" t="e">
        <f t="shared" si="143"/>
        <v>#N/A</v>
      </c>
      <c r="AB683" s="136" t="e">
        <f t="shared" si="144"/>
        <v>#N/A</v>
      </c>
      <c r="AC683" s="136" t="e">
        <f t="shared" si="145"/>
        <v>#N/A</v>
      </c>
      <c r="AD683" s="136" t="e">
        <f t="shared" si="146"/>
        <v>#N/A</v>
      </c>
      <c r="AE683" s="136" t="e">
        <f t="shared" si="147"/>
        <v>#N/A</v>
      </c>
    </row>
    <row r="684" spans="1:31" ht="15" customHeight="1">
      <c r="A684" s="67" t="str">
        <f t="shared" si="129"/>
        <v/>
      </c>
      <c r="B684" s="65">
        <f t="shared" si="139"/>
        <v>661</v>
      </c>
      <c r="C684" s="68" t="str">
        <f t="shared" si="130"/>
        <v/>
      </c>
      <c r="D684" s="69"/>
      <c r="E684" s="66"/>
      <c r="F684" s="65" t="e">
        <f>VLOOKUP(E684,'Trimming log'!$F$5:$V$5000,2,FALSE)</f>
        <v>#N/A</v>
      </c>
      <c r="G684" s="65" t="e">
        <f>VLOOKUP(E684,'Trimming log'!$F$5:$V$5000,3,FALSE)</f>
        <v>#N/A</v>
      </c>
      <c r="H684" s="508" t="e">
        <f>VLOOKUP(E684,'Trimming log'!$F$5:$V$5000,4,FALSE)</f>
        <v>#N/A</v>
      </c>
      <c r="I684" s="65" t="e">
        <f>VLOOKUP(E684,'Trimming log'!$F$5:$V$5000,5,FALSE)</f>
        <v>#N/A</v>
      </c>
      <c r="J684" s="65" t="e">
        <f>VLOOKUP(E684,'Trimming log'!$F$5:$V$5000,6,FALSE)</f>
        <v>#N/A</v>
      </c>
      <c r="K684" s="65" t="e">
        <f>VLOOKUP(E684,'Trimming log'!$F$5:$V$5000,7,FALSE)</f>
        <v>#N/A</v>
      </c>
      <c r="L684" s="65" t="e">
        <f>VLOOKUP(E684,'Trimming log'!$F$5:$V$5000,8,FALSE)</f>
        <v>#N/A</v>
      </c>
      <c r="M684" s="65" t="e">
        <f>VLOOKUP(E684,'Trimming log'!$F$5:$V$5000,9,FALSE)</f>
        <v>#N/A</v>
      </c>
      <c r="N684" s="507" t="e">
        <f>VLOOKUP(E684,'Trimming log'!$F$5:$V$5000,10,FALSE)</f>
        <v>#N/A</v>
      </c>
      <c r="O684" s="65" t="e">
        <f>VLOOKUP(E684,'Trimming log'!$F$5:$V$5000,11,FALSE)</f>
        <v>#N/A</v>
      </c>
      <c r="P684" s="65" t="e">
        <f>VLOOKUP(E684,'Trimming log'!$F$5:$V$5000,12,FALSE)</f>
        <v>#N/A</v>
      </c>
      <c r="Q684" s="65" t="e">
        <f>VLOOKUP(E684,'Trimming log'!$F$5:$V$5000,13,FALSE)</f>
        <v>#N/A</v>
      </c>
      <c r="R684" s="65" t="e">
        <f>VLOOKUP(E684,'Trimming log'!$F$5:$V$5000,14,FALSE)</f>
        <v>#N/A</v>
      </c>
      <c r="S684" s="65" t="e">
        <f>VLOOKUP(E684,'Trimming log'!$F$5:$V$5000,15,FALSE)</f>
        <v>#N/A</v>
      </c>
      <c r="T684" s="65" t="e">
        <f t="shared" si="131"/>
        <v>#N/A</v>
      </c>
      <c r="U684" s="491" t="str">
        <f t="shared" si="132"/>
        <v/>
      </c>
      <c r="V684" s="74">
        <f t="shared" si="140"/>
        <v>0</v>
      </c>
      <c r="W684" s="134">
        <f t="shared" si="141"/>
        <v>0</v>
      </c>
      <c r="X684" s="134" t="e">
        <f>VLOOKUP(E684,'Trimming log'!$F$5:$Y$5000,19,FALSE)</f>
        <v>#N/A</v>
      </c>
      <c r="Y684" s="134" t="e">
        <f>VLOOKUP(E684,'Trimming log'!$F$5:$Y$5000,20,FALSE)</f>
        <v>#N/A</v>
      </c>
      <c r="Z684" s="135" t="e">
        <f t="shared" si="142"/>
        <v>#N/A</v>
      </c>
      <c r="AA684" s="135" t="e">
        <f t="shared" si="143"/>
        <v>#N/A</v>
      </c>
      <c r="AB684" s="136" t="e">
        <f t="shared" si="144"/>
        <v>#N/A</v>
      </c>
      <c r="AC684" s="136" t="e">
        <f t="shared" si="145"/>
        <v>#N/A</v>
      </c>
      <c r="AD684" s="136" t="e">
        <f t="shared" si="146"/>
        <v>#N/A</v>
      </c>
      <c r="AE684" s="136" t="e">
        <f t="shared" si="147"/>
        <v>#N/A</v>
      </c>
    </row>
    <row r="685" spans="1:31" ht="15" customHeight="1">
      <c r="A685" s="67" t="str">
        <f t="shared" si="129"/>
        <v/>
      </c>
      <c r="B685" s="65">
        <f t="shared" si="139"/>
        <v>662</v>
      </c>
      <c r="C685" s="68" t="str">
        <f t="shared" si="130"/>
        <v/>
      </c>
      <c r="D685" s="69"/>
      <c r="E685" s="66"/>
      <c r="F685" s="65" t="e">
        <f>VLOOKUP(E685,'Trimming log'!$F$5:$V$5000,2,FALSE)</f>
        <v>#N/A</v>
      </c>
      <c r="G685" s="65" t="e">
        <f>VLOOKUP(E685,'Trimming log'!$F$5:$V$5000,3,FALSE)</f>
        <v>#N/A</v>
      </c>
      <c r="H685" s="508" t="e">
        <f>VLOOKUP(E685,'Trimming log'!$F$5:$V$5000,4,FALSE)</f>
        <v>#N/A</v>
      </c>
      <c r="I685" s="65" t="e">
        <f>VLOOKUP(E685,'Trimming log'!$F$5:$V$5000,5,FALSE)</f>
        <v>#N/A</v>
      </c>
      <c r="J685" s="65" t="e">
        <f>VLOOKUP(E685,'Trimming log'!$F$5:$V$5000,6,FALSE)</f>
        <v>#N/A</v>
      </c>
      <c r="K685" s="65" t="e">
        <f>VLOOKUP(E685,'Trimming log'!$F$5:$V$5000,7,FALSE)</f>
        <v>#N/A</v>
      </c>
      <c r="L685" s="65" t="e">
        <f>VLOOKUP(E685,'Trimming log'!$F$5:$V$5000,8,FALSE)</f>
        <v>#N/A</v>
      </c>
      <c r="M685" s="65" t="e">
        <f>VLOOKUP(E685,'Trimming log'!$F$5:$V$5000,9,FALSE)</f>
        <v>#N/A</v>
      </c>
      <c r="N685" s="507" t="e">
        <f>VLOOKUP(E685,'Trimming log'!$F$5:$V$5000,10,FALSE)</f>
        <v>#N/A</v>
      </c>
      <c r="O685" s="65" t="e">
        <f>VLOOKUP(E685,'Trimming log'!$F$5:$V$5000,11,FALSE)</f>
        <v>#N/A</v>
      </c>
      <c r="P685" s="65" t="e">
        <f>VLOOKUP(E685,'Trimming log'!$F$5:$V$5000,12,FALSE)</f>
        <v>#N/A</v>
      </c>
      <c r="Q685" s="65" t="e">
        <f>VLOOKUP(E685,'Trimming log'!$F$5:$V$5000,13,FALSE)</f>
        <v>#N/A</v>
      </c>
      <c r="R685" s="65" t="e">
        <f>VLOOKUP(E685,'Trimming log'!$F$5:$V$5000,14,FALSE)</f>
        <v>#N/A</v>
      </c>
      <c r="S685" s="65" t="e">
        <f>VLOOKUP(E685,'Trimming log'!$F$5:$V$5000,15,FALSE)</f>
        <v>#N/A</v>
      </c>
      <c r="T685" s="65" t="e">
        <f t="shared" si="131"/>
        <v>#N/A</v>
      </c>
      <c r="U685" s="491" t="str">
        <f t="shared" si="132"/>
        <v/>
      </c>
      <c r="V685" s="74">
        <f t="shared" si="140"/>
        <v>0</v>
      </c>
      <c r="W685" s="134">
        <f t="shared" si="141"/>
        <v>0</v>
      </c>
      <c r="X685" s="134" t="e">
        <f>VLOOKUP(E685,'Trimming log'!$F$5:$Y$5000,19,FALSE)</f>
        <v>#N/A</v>
      </c>
      <c r="Y685" s="134" t="e">
        <f>VLOOKUP(E685,'Trimming log'!$F$5:$Y$5000,20,FALSE)</f>
        <v>#N/A</v>
      </c>
      <c r="Z685" s="135" t="e">
        <f t="shared" si="142"/>
        <v>#N/A</v>
      </c>
      <c r="AA685" s="135" t="e">
        <f t="shared" si="143"/>
        <v>#N/A</v>
      </c>
      <c r="AB685" s="136" t="e">
        <f t="shared" si="144"/>
        <v>#N/A</v>
      </c>
      <c r="AC685" s="136" t="e">
        <f t="shared" si="145"/>
        <v>#N/A</v>
      </c>
      <c r="AD685" s="136" t="e">
        <f t="shared" si="146"/>
        <v>#N/A</v>
      </c>
      <c r="AE685" s="136" t="e">
        <f t="shared" si="147"/>
        <v>#N/A</v>
      </c>
    </row>
    <row r="686" spans="1:31" ht="15" customHeight="1">
      <c r="A686" s="67" t="str">
        <f t="shared" si="129"/>
        <v/>
      </c>
      <c r="B686" s="65">
        <f t="shared" si="139"/>
        <v>663</v>
      </c>
      <c r="C686" s="68" t="str">
        <f t="shared" si="130"/>
        <v/>
      </c>
      <c r="D686" s="69"/>
      <c r="E686" s="66"/>
      <c r="F686" s="65" t="e">
        <f>VLOOKUP(E686,'Trimming log'!$F$5:$V$5000,2,FALSE)</f>
        <v>#N/A</v>
      </c>
      <c r="G686" s="65" t="e">
        <f>VLOOKUP(E686,'Trimming log'!$F$5:$V$5000,3,FALSE)</f>
        <v>#N/A</v>
      </c>
      <c r="H686" s="508" t="e">
        <f>VLOOKUP(E686,'Trimming log'!$F$5:$V$5000,4,FALSE)</f>
        <v>#N/A</v>
      </c>
      <c r="I686" s="65" t="e">
        <f>VLOOKUP(E686,'Trimming log'!$F$5:$V$5000,5,FALSE)</f>
        <v>#N/A</v>
      </c>
      <c r="J686" s="65" t="e">
        <f>VLOOKUP(E686,'Trimming log'!$F$5:$V$5000,6,FALSE)</f>
        <v>#N/A</v>
      </c>
      <c r="K686" s="65" t="e">
        <f>VLOOKUP(E686,'Trimming log'!$F$5:$V$5000,7,FALSE)</f>
        <v>#N/A</v>
      </c>
      <c r="L686" s="65" t="e">
        <f>VLOOKUP(E686,'Trimming log'!$F$5:$V$5000,8,FALSE)</f>
        <v>#N/A</v>
      </c>
      <c r="M686" s="65" t="e">
        <f>VLOOKUP(E686,'Trimming log'!$F$5:$V$5000,9,FALSE)</f>
        <v>#N/A</v>
      </c>
      <c r="N686" s="507" t="e">
        <f>VLOOKUP(E686,'Trimming log'!$F$5:$V$5000,10,FALSE)</f>
        <v>#N/A</v>
      </c>
      <c r="O686" s="65" t="e">
        <f>VLOOKUP(E686,'Trimming log'!$F$5:$V$5000,11,FALSE)</f>
        <v>#N/A</v>
      </c>
      <c r="P686" s="65" t="e">
        <f>VLOOKUP(E686,'Trimming log'!$F$5:$V$5000,12,FALSE)</f>
        <v>#N/A</v>
      </c>
      <c r="Q686" s="65" t="e">
        <f>VLOOKUP(E686,'Trimming log'!$F$5:$V$5000,13,FALSE)</f>
        <v>#N/A</v>
      </c>
      <c r="R686" s="65" t="e">
        <f>VLOOKUP(E686,'Trimming log'!$F$5:$V$5000,14,FALSE)</f>
        <v>#N/A</v>
      </c>
      <c r="S686" s="65" t="e">
        <f>VLOOKUP(E686,'Trimming log'!$F$5:$V$5000,15,FALSE)</f>
        <v>#N/A</v>
      </c>
      <c r="T686" s="65" t="e">
        <f t="shared" si="131"/>
        <v>#N/A</v>
      </c>
      <c r="U686" s="491" t="str">
        <f t="shared" si="132"/>
        <v/>
      </c>
      <c r="V686" s="74">
        <f t="shared" si="140"/>
        <v>0</v>
      </c>
      <c r="W686" s="134">
        <f t="shared" si="141"/>
        <v>0</v>
      </c>
      <c r="X686" s="134" t="e">
        <f>VLOOKUP(E686,'Trimming log'!$F$5:$Y$5000,19,FALSE)</f>
        <v>#N/A</v>
      </c>
      <c r="Y686" s="134" t="e">
        <f>VLOOKUP(E686,'Trimming log'!$F$5:$Y$5000,20,FALSE)</f>
        <v>#N/A</v>
      </c>
      <c r="Z686" s="135" t="e">
        <f t="shared" si="142"/>
        <v>#N/A</v>
      </c>
      <c r="AA686" s="135" t="e">
        <f t="shared" si="143"/>
        <v>#N/A</v>
      </c>
      <c r="AB686" s="136" t="e">
        <f t="shared" si="144"/>
        <v>#N/A</v>
      </c>
      <c r="AC686" s="136" t="e">
        <f t="shared" si="145"/>
        <v>#N/A</v>
      </c>
      <c r="AD686" s="136" t="e">
        <f t="shared" si="146"/>
        <v>#N/A</v>
      </c>
      <c r="AE686" s="136" t="e">
        <f t="shared" si="147"/>
        <v>#N/A</v>
      </c>
    </row>
    <row r="687" spans="1:31" ht="15" customHeight="1">
      <c r="A687" s="67" t="str">
        <f t="shared" si="129"/>
        <v/>
      </c>
      <c r="B687" s="65">
        <f t="shared" si="139"/>
        <v>664</v>
      </c>
      <c r="C687" s="68" t="str">
        <f t="shared" si="130"/>
        <v/>
      </c>
      <c r="D687" s="69"/>
      <c r="E687" s="66"/>
      <c r="F687" s="65" t="e">
        <f>VLOOKUP(E687,'Trimming log'!$F$5:$V$5000,2,FALSE)</f>
        <v>#N/A</v>
      </c>
      <c r="G687" s="65" t="e">
        <f>VLOOKUP(E687,'Trimming log'!$F$5:$V$5000,3,FALSE)</f>
        <v>#N/A</v>
      </c>
      <c r="H687" s="508" t="e">
        <f>VLOOKUP(E687,'Trimming log'!$F$5:$V$5000,4,FALSE)</f>
        <v>#N/A</v>
      </c>
      <c r="I687" s="65" t="e">
        <f>VLOOKUP(E687,'Trimming log'!$F$5:$V$5000,5,FALSE)</f>
        <v>#N/A</v>
      </c>
      <c r="J687" s="65" t="e">
        <f>VLOOKUP(E687,'Trimming log'!$F$5:$V$5000,6,FALSE)</f>
        <v>#N/A</v>
      </c>
      <c r="K687" s="65" t="e">
        <f>VLOOKUP(E687,'Trimming log'!$F$5:$V$5000,7,FALSE)</f>
        <v>#N/A</v>
      </c>
      <c r="L687" s="65" t="e">
        <f>VLOOKUP(E687,'Trimming log'!$F$5:$V$5000,8,FALSE)</f>
        <v>#N/A</v>
      </c>
      <c r="M687" s="65" t="e">
        <f>VLOOKUP(E687,'Trimming log'!$F$5:$V$5000,9,FALSE)</f>
        <v>#N/A</v>
      </c>
      <c r="N687" s="507" t="e">
        <f>VLOOKUP(E687,'Trimming log'!$F$5:$V$5000,10,FALSE)</f>
        <v>#N/A</v>
      </c>
      <c r="O687" s="65" t="e">
        <f>VLOOKUP(E687,'Trimming log'!$F$5:$V$5000,11,FALSE)</f>
        <v>#N/A</v>
      </c>
      <c r="P687" s="65" t="e">
        <f>VLOOKUP(E687,'Trimming log'!$F$5:$V$5000,12,FALSE)</f>
        <v>#N/A</v>
      </c>
      <c r="Q687" s="65" t="e">
        <f>VLOOKUP(E687,'Trimming log'!$F$5:$V$5000,13,FALSE)</f>
        <v>#N/A</v>
      </c>
      <c r="R687" s="65" t="e">
        <f>VLOOKUP(E687,'Trimming log'!$F$5:$V$5000,14,FALSE)</f>
        <v>#N/A</v>
      </c>
      <c r="S687" s="65" t="e">
        <f>VLOOKUP(E687,'Trimming log'!$F$5:$V$5000,15,FALSE)</f>
        <v>#N/A</v>
      </c>
      <c r="T687" s="65" t="e">
        <f t="shared" si="131"/>
        <v>#N/A</v>
      </c>
      <c r="U687" s="491" t="str">
        <f t="shared" si="132"/>
        <v/>
      </c>
      <c r="V687" s="74">
        <f t="shared" si="140"/>
        <v>0</v>
      </c>
      <c r="W687" s="134">
        <f t="shared" si="141"/>
        <v>0</v>
      </c>
      <c r="X687" s="134" t="e">
        <f>VLOOKUP(E687,'Trimming log'!$F$5:$Y$5000,19,FALSE)</f>
        <v>#N/A</v>
      </c>
      <c r="Y687" s="134" t="e">
        <f>VLOOKUP(E687,'Trimming log'!$F$5:$Y$5000,20,FALSE)</f>
        <v>#N/A</v>
      </c>
      <c r="Z687" s="135" t="e">
        <f t="shared" si="142"/>
        <v>#N/A</v>
      </c>
      <c r="AA687" s="135" t="e">
        <f t="shared" si="143"/>
        <v>#N/A</v>
      </c>
      <c r="AB687" s="136" t="e">
        <f t="shared" si="144"/>
        <v>#N/A</v>
      </c>
      <c r="AC687" s="136" t="e">
        <f t="shared" si="145"/>
        <v>#N/A</v>
      </c>
      <c r="AD687" s="136" t="e">
        <f t="shared" si="146"/>
        <v>#N/A</v>
      </c>
      <c r="AE687" s="136" t="e">
        <f t="shared" si="147"/>
        <v>#N/A</v>
      </c>
    </row>
    <row r="688" spans="1:31" ht="15" customHeight="1">
      <c r="A688" s="67" t="str">
        <f t="shared" si="129"/>
        <v/>
      </c>
      <c r="B688" s="65">
        <f t="shared" si="139"/>
        <v>665</v>
      </c>
      <c r="C688" s="68" t="str">
        <f t="shared" si="130"/>
        <v/>
      </c>
      <c r="D688" s="69"/>
      <c r="E688" s="66"/>
      <c r="F688" s="65" t="e">
        <f>VLOOKUP(E688,'Trimming log'!$F$5:$V$5000,2,FALSE)</f>
        <v>#N/A</v>
      </c>
      <c r="G688" s="65" t="e">
        <f>VLOOKUP(E688,'Trimming log'!$F$5:$V$5000,3,FALSE)</f>
        <v>#N/A</v>
      </c>
      <c r="H688" s="508" t="e">
        <f>VLOOKUP(E688,'Trimming log'!$F$5:$V$5000,4,FALSE)</f>
        <v>#N/A</v>
      </c>
      <c r="I688" s="65" t="e">
        <f>VLOOKUP(E688,'Trimming log'!$F$5:$V$5000,5,FALSE)</f>
        <v>#N/A</v>
      </c>
      <c r="J688" s="65" t="e">
        <f>VLOOKUP(E688,'Trimming log'!$F$5:$V$5000,6,FALSE)</f>
        <v>#N/A</v>
      </c>
      <c r="K688" s="65" t="e">
        <f>VLOOKUP(E688,'Trimming log'!$F$5:$V$5000,7,FALSE)</f>
        <v>#N/A</v>
      </c>
      <c r="L688" s="65" t="e">
        <f>VLOOKUP(E688,'Trimming log'!$F$5:$V$5000,8,FALSE)</f>
        <v>#N/A</v>
      </c>
      <c r="M688" s="65" t="e">
        <f>VLOOKUP(E688,'Trimming log'!$F$5:$V$5000,9,FALSE)</f>
        <v>#N/A</v>
      </c>
      <c r="N688" s="507" t="e">
        <f>VLOOKUP(E688,'Trimming log'!$F$5:$V$5000,10,FALSE)</f>
        <v>#N/A</v>
      </c>
      <c r="O688" s="65" t="e">
        <f>VLOOKUP(E688,'Trimming log'!$F$5:$V$5000,11,FALSE)</f>
        <v>#N/A</v>
      </c>
      <c r="P688" s="65" t="e">
        <f>VLOOKUP(E688,'Trimming log'!$F$5:$V$5000,12,FALSE)</f>
        <v>#N/A</v>
      </c>
      <c r="Q688" s="65" t="e">
        <f>VLOOKUP(E688,'Trimming log'!$F$5:$V$5000,13,FALSE)</f>
        <v>#N/A</v>
      </c>
      <c r="R688" s="65" t="e">
        <f>VLOOKUP(E688,'Trimming log'!$F$5:$V$5000,14,FALSE)</f>
        <v>#N/A</v>
      </c>
      <c r="S688" s="65" t="e">
        <f>VLOOKUP(E688,'Trimming log'!$F$5:$V$5000,15,FALSE)</f>
        <v>#N/A</v>
      </c>
      <c r="T688" s="65" t="e">
        <f t="shared" si="131"/>
        <v>#N/A</v>
      </c>
      <c r="U688" s="491" t="str">
        <f t="shared" si="132"/>
        <v/>
      </c>
      <c r="V688" s="74">
        <f t="shared" si="140"/>
        <v>0</v>
      </c>
      <c r="W688" s="134">
        <f t="shared" si="141"/>
        <v>0</v>
      </c>
      <c r="X688" s="134" t="e">
        <f>VLOOKUP(E688,'Trimming log'!$F$5:$Y$5000,19,FALSE)</f>
        <v>#N/A</v>
      </c>
      <c r="Y688" s="134" t="e">
        <f>VLOOKUP(E688,'Trimming log'!$F$5:$Y$5000,20,FALSE)</f>
        <v>#N/A</v>
      </c>
      <c r="Z688" s="135" t="e">
        <f t="shared" si="142"/>
        <v>#N/A</v>
      </c>
      <c r="AA688" s="135" t="e">
        <f t="shared" si="143"/>
        <v>#N/A</v>
      </c>
      <c r="AB688" s="136" t="e">
        <f t="shared" si="144"/>
        <v>#N/A</v>
      </c>
      <c r="AC688" s="136" t="e">
        <f t="shared" si="145"/>
        <v>#N/A</v>
      </c>
      <c r="AD688" s="136" t="e">
        <f t="shared" si="146"/>
        <v>#N/A</v>
      </c>
      <c r="AE688" s="136" t="e">
        <f t="shared" si="147"/>
        <v>#N/A</v>
      </c>
    </row>
    <row r="689" spans="1:31" ht="15" customHeight="1">
      <c r="A689" s="67" t="str">
        <f t="shared" si="129"/>
        <v/>
      </c>
      <c r="B689" s="65">
        <f t="shared" si="139"/>
        <v>666</v>
      </c>
      <c r="C689" s="68" t="str">
        <f t="shared" si="130"/>
        <v/>
      </c>
      <c r="D689" s="69"/>
      <c r="E689" s="66"/>
      <c r="F689" s="65" t="e">
        <f>VLOOKUP(E689,'Trimming log'!$F$5:$V$5000,2,FALSE)</f>
        <v>#N/A</v>
      </c>
      <c r="G689" s="65" t="e">
        <f>VLOOKUP(E689,'Trimming log'!$F$5:$V$5000,3,FALSE)</f>
        <v>#N/A</v>
      </c>
      <c r="H689" s="508" t="e">
        <f>VLOOKUP(E689,'Trimming log'!$F$5:$V$5000,4,FALSE)</f>
        <v>#N/A</v>
      </c>
      <c r="I689" s="65" t="e">
        <f>VLOOKUP(E689,'Trimming log'!$F$5:$V$5000,5,FALSE)</f>
        <v>#N/A</v>
      </c>
      <c r="J689" s="65" t="e">
        <f>VLOOKUP(E689,'Trimming log'!$F$5:$V$5000,6,FALSE)</f>
        <v>#N/A</v>
      </c>
      <c r="K689" s="65" t="e">
        <f>VLOOKUP(E689,'Trimming log'!$F$5:$V$5000,7,FALSE)</f>
        <v>#N/A</v>
      </c>
      <c r="L689" s="65" t="e">
        <f>VLOOKUP(E689,'Trimming log'!$F$5:$V$5000,8,FALSE)</f>
        <v>#N/A</v>
      </c>
      <c r="M689" s="65" t="e">
        <f>VLOOKUP(E689,'Trimming log'!$F$5:$V$5000,9,FALSE)</f>
        <v>#N/A</v>
      </c>
      <c r="N689" s="507" t="e">
        <f>VLOOKUP(E689,'Trimming log'!$F$5:$V$5000,10,FALSE)</f>
        <v>#N/A</v>
      </c>
      <c r="O689" s="65" t="e">
        <f>VLOOKUP(E689,'Trimming log'!$F$5:$V$5000,11,FALSE)</f>
        <v>#N/A</v>
      </c>
      <c r="P689" s="65" t="e">
        <f>VLOOKUP(E689,'Trimming log'!$F$5:$V$5000,12,FALSE)</f>
        <v>#N/A</v>
      </c>
      <c r="Q689" s="65" t="e">
        <f>VLOOKUP(E689,'Trimming log'!$F$5:$V$5000,13,FALSE)</f>
        <v>#N/A</v>
      </c>
      <c r="R689" s="65" t="e">
        <f>VLOOKUP(E689,'Trimming log'!$F$5:$V$5000,14,FALSE)</f>
        <v>#N/A</v>
      </c>
      <c r="S689" s="65" t="e">
        <f>VLOOKUP(E689,'Trimming log'!$F$5:$V$5000,15,FALSE)</f>
        <v>#N/A</v>
      </c>
      <c r="T689" s="65" t="e">
        <f t="shared" si="131"/>
        <v>#N/A</v>
      </c>
      <c r="U689" s="491" t="str">
        <f t="shared" si="132"/>
        <v/>
      </c>
      <c r="V689" s="74">
        <f t="shared" si="140"/>
        <v>0</v>
      </c>
      <c r="W689" s="134">
        <f t="shared" si="141"/>
        <v>0</v>
      </c>
      <c r="X689" s="134" t="e">
        <f>VLOOKUP(E689,'Trimming log'!$F$5:$Y$5000,19,FALSE)</f>
        <v>#N/A</v>
      </c>
      <c r="Y689" s="134" t="e">
        <f>VLOOKUP(E689,'Trimming log'!$F$5:$Y$5000,20,FALSE)</f>
        <v>#N/A</v>
      </c>
      <c r="Z689" s="135" t="e">
        <f t="shared" si="142"/>
        <v>#N/A</v>
      </c>
      <c r="AA689" s="135" t="e">
        <f t="shared" si="143"/>
        <v>#N/A</v>
      </c>
      <c r="AB689" s="136" t="e">
        <f t="shared" si="144"/>
        <v>#N/A</v>
      </c>
      <c r="AC689" s="136" t="e">
        <f t="shared" si="145"/>
        <v>#N/A</v>
      </c>
      <c r="AD689" s="136" t="e">
        <f t="shared" si="146"/>
        <v>#N/A</v>
      </c>
      <c r="AE689" s="136" t="e">
        <f t="shared" si="147"/>
        <v>#N/A</v>
      </c>
    </row>
    <row r="690" spans="1:31" ht="15" customHeight="1">
      <c r="A690" s="67" t="str">
        <f t="shared" si="129"/>
        <v/>
      </c>
      <c r="B690" s="65">
        <f t="shared" si="139"/>
        <v>667</v>
      </c>
      <c r="C690" s="68" t="str">
        <f t="shared" si="130"/>
        <v/>
      </c>
      <c r="D690" s="69"/>
      <c r="E690" s="66"/>
      <c r="F690" s="65" t="e">
        <f>VLOOKUP(E690,'Trimming log'!$F$5:$V$5000,2,FALSE)</f>
        <v>#N/A</v>
      </c>
      <c r="G690" s="65" t="e">
        <f>VLOOKUP(E690,'Trimming log'!$F$5:$V$5000,3,FALSE)</f>
        <v>#N/A</v>
      </c>
      <c r="H690" s="508" t="e">
        <f>VLOOKUP(E690,'Trimming log'!$F$5:$V$5000,4,FALSE)</f>
        <v>#N/A</v>
      </c>
      <c r="I690" s="65" t="e">
        <f>VLOOKUP(E690,'Trimming log'!$F$5:$V$5000,5,FALSE)</f>
        <v>#N/A</v>
      </c>
      <c r="J690" s="65" t="e">
        <f>VLOOKUP(E690,'Trimming log'!$F$5:$V$5000,6,FALSE)</f>
        <v>#N/A</v>
      </c>
      <c r="K690" s="65" t="e">
        <f>VLOOKUP(E690,'Trimming log'!$F$5:$V$5000,7,FALSE)</f>
        <v>#N/A</v>
      </c>
      <c r="L690" s="65" t="e">
        <f>VLOOKUP(E690,'Trimming log'!$F$5:$V$5000,8,FALSE)</f>
        <v>#N/A</v>
      </c>
      <c r="M690" s="65" t="e">
        <f>VLOOKUP(E690,'Trimming log'!$F$5:$V$5000,9,FALSE)</f>
        <v>#N/A</v>
      </c>
      <c r="N690" s="507" t="e">
        <f>VLOOKUP(E690,'Trimming log'!$F$5:$V$5000,10,FALSE)</f>
        <v>#N/A</v>
      </c>
      <c r="O690" s="65" t="e">
        <f>VLOOKUP(E690,'Trimming log'!$F$5:$V$5000,11,FALSE)</f>
        <v>#N/A</v>
      </c>
      <c r="P690" s="65" t="e">
        <f>VLOOKUP(E690,'Trimming log'!$F$5:$V$5000,12,FALSE)</f>
        <v>#N/A</v>
      </c>
      <c r="Q690" s="65" t="e">
        <f>VLOOKUP(E690,'Trimming log'!$F$5:$V$5000,13,FALSE)</f>
        <v>#N/A</v>
      </c>
      <c r="R690" s="65" t="e">
        <f>VLOOKUP(E690,'Trimming log'!$F$5:$V$5000,14,FALSE)</f>
        <v>#N/A</v>
      </c>
      <c r="S690" s="65" t="e">
        <f>VLOOKUP(E690,'Trimming log'!$F$5:$V$5000,15,FALSE)</f>
        <v>#N/A</v>
      </c>
      <c r="T690" s="65" t="e">
        <f t="shared" si="131"/>
        <v>#N/A</v>
      </c>
      <c r="U690" s="491" t="str">
        <f t="shared" si="132"/>
        <v/>
      </c>
      <c r="V690" s="74">
        <f t="shared" si="140"/>
        <v>0</v>
      </c>
      <c r="W690" s="134">
        <f t="shared" si="141"/>
        <v>0</v>
      </c>
      <c r="X690" s="134" t="e">
        <f>VLOOKUP(E690,'Trimming log'!$F$5:$Y$5000,19,FALSE)</f>
        <v>#N/A</v>
      </c>
      <c r="Y690" s="134" t="e">
        <f>VLOOKUP(E690,'Trimming log'!$F$5:$Y$5000,20,FALSE)</f>
        <v>#N/A</v>
      </c>
      <c r="Z690" s="135" t="e">
        <f t="shared" si="142"/>
        <v>#N/A</v>
      </c>
      <c r="AA690" s="135" t="e">
        <f t="shared" si="143"/>
        <v>#N/A</v>
      </c>
      <c r="AB690" s="136" t="e">
        <f t="shared" si="144"/>
        <v>#N/A</v>
      </c>
      <c r="AC690" s="136" t="e">
        <f t="shared" si="145"/>
        <v>#N/A</v>
      </c>
      <c r="AD690" s="136" t="e">
        <f t="shared" si="146"/>
        <v>#N/A</v>
      </c>
      <c r="AE690" s="136" t="e">
        <f t="shared" si="147"/>
        <v>#N/A</v>
      </c>
    </row>
    <row r="691" spans="1:31" ht="15" customHeight="1">
      <c r="A691" s="67" t="str">
        <f t="shared" si="129"/>
        <v/>
      </c>
      <c r="B691" s="65">
        <f t="shared" si="139"/>
        <v>668</v>
      </c>
      <c r="C691" s="68" t="str">
        <f t="shared" si="130"/>
        <v/>
      </c>
      <c r="D691" s="69"/>
      <c r="E691" s="66"/>
      <c r="F691" s="65" t="e">
        <f>VLOOKUP(E691,'Trimming log'!$F$5:$V$5000,2,FALSE)</f>
        <v>#N/A</v>
      </c>
      <c r="G691" s="65" t="e">
        <f>VLOOKUP(E691,'Trimming log'!$F$5:$V$5000,3,FALSE)</f>
        <v>#N/A</v>
      </c>
      <c r="H691" s="508" t="e">
        <f>VLOOKUP(E691,'Trimming log'!$F$5:$V$5000,4,FALSE)</f>
        <v>#N/A</v>
      </c>
      <c r="I691" s="65" t="e">
        <f>VLOOKUP(E691,'Trimming log'!$F$5:$V$5000,5,FALSE)</f>
        <v>#N/A</v>
      </c>
      <c r="J691" s="65" t="e">
        <f>VLOOKUP(E691,'Trimming log'!$F$5:$V$5000,6,FALSE)</f>
        <v>#N/A</v>
      </c>
      <c r="K691" s="65" t="e">
        <f>VLOOKUP(E691,'Trimming log'!$F$5:$V$5000,7,FALSE)</f>
        <v>#N/A</v>
      </c>
      <c r="L691" s="65" t="e">
        <f>VLOOKUP(E691,'Trimming log'!$F$5:$V$5000,8,FALSE)</f>
        <v>#N/A</v>
      </c>
      <c r="M691" s="65" t="e">
        <f>VLOOKUP(E691,'Trimming log'!$F$5:$V$5000,9,FALSE)</f>
        <v>#N/A</v>
      </c>
      <c r="N691" s="507" t="e">
        <f>VLOOKUP(E691,'Trimming log'!$F$5:$V$5000,10,FALSE)</f>
        <v>#N/A</v>
      </c>
      <c r="O691" s="65" t="e">
        <f>VLOOKUP(E691,'Trimming log'!$F$5:$V$5000,11,FALSE)</f>
        <v>#N/A</v>
      </c>
      <c r="P691" s="65" t="e">
        <f>VLOOKUP(E691,'Trimming log'!$F$5:$V$5000,12,FALSE)</f>
        <v>#N/A</v>
      </c>
      <c r="Q691" s="65" t="e">
        <f>VLOOKUP(E691,'Trimming log'!$F$5:$V$5000,13,FALSE)</f>
        <v>#N/A</v>
      </c>
      <c r="R691" s="65" t="e">
        <f>VLOOKUP(E691,'Trimming log'!$F$5:$V$5000,14,FALSE)</f>
        <v>#N/A</v>
      </c>
      <c r="S691" s="65" t="e">
        <f>VLOOKUP(E691,'Trimming log'!$F$5:$V$5000,15,FALSE)</f>
        <v>#N/A</v>
      </c>
      <c r="T691" s="65" t="e">
        <f t="shared" si="131"/>
        <v>#N/A</v>
      </c>
      <c r="U691" s="491" t="str">
        <f t="shared" si="132"/>
        <v/>
      </c>
      <c r="V691" s="74">
        <f t="shared" si="140"/>
        <v>0</v>
      </c>
      <c r="W691" s="134">
        <f t="shared" si="141"/>
        <v>0</v>
      </c>
      <c r="X691" s="134" t="e">
        <f>VLOOKUP(E691,'Trimming log'!$F$5:$Y$5000,19,FALSE)</f>
        <v>#N/A</v>
      </c>
      <c r="Y691" s="134" t="e">
        <f>VLOOKUP(E691,'Trimming log'!$F$5:$Y$5000,20,FALSE)</f>
        <v>#N/A</v>
      </c>
      <c r="Z691" s="135" t="e">
        <f t="shared" si="142"/>
        <v>#N/A</v>
      </c>
      <c r="AA691" s="135" t="e">
        <f t="shared" si="143"/>
        <v>#N/A</v>
      </c>
      <c r="AB691" s="136" t="e">
        <f t="shared" si="144"/>
        <v>#N/A</v>
      </c>
      <c r="AC691" s="136" t="e">
        <f t="shared" si="145"/>
        <v>#N/A</v>
      </c>
      <c r="AD691" s="136" t="e">
        <f t="shared" si="146"/>
        <v>#N/A</v>
      </c>
      <c r="AE691" s="136" t="e">
        <f t="shared" si="147"/>
        <v>#N/A</v>
      </c>
    </row>
    <row r="692" spans="1:31" ht="15" customHeight="1">
      <c r="A692" s="67" t="str">
        <f t="shared" si="129"/>
        <v/>
      </c>
      <c r="B692" s="65">
        <f t="shared" si="139"/>
        <v>669</v>
      </c>
      <c r="C692" s="68" t="str">
        <f t="shared" si="130"/>
        <v/>
      </c>
      <c r="D692" s="69"/>
      <c r="E692" s="66"/>
      <c r="F692" s="65" t="e">
        <f>VLOOKUP(E692,'Trimming log'!$F$5:$V$5000,2,FALSE)</f>
        <v>#N/A</v>
      </c>
      <c r="G692" s="65" t="e">
        <f>VLOOKUP(E692,'Trimming log'!$F$5:$V$5000,3,FALSE)</f>
        <v>#N/A</v>
      </c>
      <c r="H692" s="508" t="e">
        <f>VLOOKUP(E692,'Trimming log'!$F$5:$V$5000,4,FALSE)</f>
        <v>#N/A</v>
      </c>
      <c r="I692" s="65" t="e">
        <f>VLOOKUP(E692,'Trimming log'!$F$5:$V$5000,5,FALSE)</f>
        <v>#N/A</v>
      </c>
      <c r="J692" s="65" t="e">
        <f>VLOOKUP(E692,'Trimming log'!$F$5:$V$5000,6,FALSE)</f>
        <v>#N/A</v>
      </c>
      <c r="K692" s="65" t="e">
        <f>VLOOKUP(E692,'Trimming log'!$F$5:$V$5000,7,FALSE)</f>
        <v>#N/A</v>
      </c>
      <c r="L692" s="65" t="e">
        <f>VLOOKUP(E692,'Trimming log'!$F$5:$V$5000,8,FALSE)</f>
        <v>#N/A</v>
      </c>
      <c r="M692" s="65" t="e">
        <f>VLOOKUP(E692,'Trimming log'!$F$5:$V$5000,9,FALSE)</f>
        <v>#N/A</v>
      </c>
      <c r="N692" s="507" t="e">
        <f>VLOOKUP(E692,'Trimming log'!$F$5:$V$5000,10,FALSE)</f>
        <v>#N/A</v>
      </c>
      <c r="O692" s="65" t="e">
        <f>VLOOKUP(E692,'Trimming log'!$F$5:$V$5000,11,FALSE)</f>
        <v>#N/A</v>
      </c>
      <c r="P692" s="65" t="e">
        <f>VLOOKUP(E692,'Trimming log'!$F$5:$V$5000,12,FALSE)</f>
        <v>#N/A</v>
      </c>
      <c r="Q692" s="65" t="e">
        <f>VLOOKUP(E692,'Trimming log'!$F$5:$V$5000,13,FALSE)</f>
        <v>#N/A</v>
      </c>
      <c r="R692" s="65" t="e">
        <f>VLOOKUP(E692,'Trimming log'!$F$5:$V$5000,14,FALSE)</f>
        <v>#N/A</v>
      </c>
      <c r="S692" s="65" t="e">
        <f>VLOOKUP(E692,'Trimming log'!$F$5:$V$5000,15,FALSE)</f>
        <v>#N/A</v>
      </c>
      <c r="T692" s="65" t="e">
        <f t="shared" si="131"/>
        <v>#N/A</v>
      </c>
      <c r="U692" s="491" t="str">
        <f t="shared" si="132"/>
        <v/>
      </c>
      <c r="V692" s="74">
        <f t="shared" si="140"/>
        <v>0</v>
      </c>
      <c r="W692" s="134">
        <f t="shared" si="141"/>
        <v>0</v>
      </c>
      <c r="X692" s="134" t="e">
        <f>VLOOKUP(E692,'Trimming log'!$F$5:$Y$5000,19,FALSE)</f>
        <v>#N/A</v>
      </c>
      <c r="Y692" s="134" t="e">
        <f>VLOOKUP(E692,'Trimming log'!$F$5:$Y$5000,20,FALSE)</f>
        <v>#N/A</v>
      </c>
      <c r="Z692" s="135" t="e">
        <f t="shared" si="142"/>
        <v>#N/A</v>
      </c>
      <c r="AA692" s="135" t="e">
        <f t="shared" si="143"/>
        <v>#N/A</v>
      </c>
      <c r="AB692" s="136" t="e">
        <f t="shared" si="144"/>
        <v>#N/A</v>
      </c>
      <c r="AC692" s="136" t="e">
        <f t="shared" si="145"/>
        <v>#N/A</v>
      </c>
      <c r="AD692" s="136" t="e">
        <f t="shared" si="146"/>
        <v>#N/A</v>
      </c>
      <c r="AE692" s="136" t="e">
        <f t="shared" si="147"/>
        <v>#N/A</v>
      </c>
    </row>
    <row r="693" spans="1:31" ht="15" customHeight="1">
      <c r="A693" s="67" t="str">
        <f t="shared" si="129"/>
        <v/>
      </c>
      <c r="B693" s="65">
        <f t="shared" si="139"/>
        <v>670</v>
      </c>
      <c r="C693" s="68" t="str">
        <f t="shared" si="130"/>
        <v/>
      </c>
      <c r="D693" s="69"/>
      <c r="E693" s="66"/>
      <c r="F693" s="65" t="e">
        <f>VLOOKUP(E693,'Trimming log'!$F$5:$V$5000,2,FALSE)</f>
        <v>#N/A</v>
      </c>
      <c r="G693" s="65" t="e">
        <f>VLOOKUP(E693,'Trimming log'!$F$5:$V$5000,3,FALSE)</f>
        <v>#N/A</v>
      </c>
      <c r="H693" s="508" t="e">
        <f>VLOOKUP(E693,'Trimming log'!$F$5:$V$5000,4,FALSE)</f>
        <v>#N/A</v>
      </c>
      <c r="I693" s="65" t="e">
        <f>VLOOKUP(E693,'Trimming log'!$F$5:$V$5000,5,FALSE)</f>
        <v>#N/A</v>
      </c>
      <c r="J693" s="65" t="e">
        <f>VLOOKUP(E693,'Trimming log'!$F$5:$V$5000,6,FALSE)</f>
        <v>#N/A</v>
      </c>
      <c r="K693" s="65" t="e">
        <f>VLOOKUP(E693,'Trimming log'!$F$5:$V$5000,7,FALSE)</f>
        <v>#N/A</v>
      </c>
      <c r="L693" s="65" t="e">
        <f>VLOOKUP(E693,'Trimming log'!$F$5:$V$5000,8,FALSE)</f>
        <v>#N/A</v>
      </c>
      <c r="M693" s="65" t="e">
        <f>VLOOKUP(E693,'Trimming log'!$F$5:$V$5000,9,FALSE)</f>
        <v>#N/A</v>
      </c>
      <c r="N693" s="507" t="e">
        <f>VLOOKUP(E693,'Trimming log'!$F$5:$V$5000,10,FALSE)</f>
        <v>#N/A</v>
      </c>
      <c r="O693" s="65" t="e">
        <f>VLOOKUP(E693,'Trimming log'!$F$5:$V$5000,11,FALSE)</f>
        <v>#N/A</v>
      </c>
      <c r="P693" s="65" t="e">
        <f>VLOOKUP(E693,'Trimming log'!$F$5:$V$5000,12,FALSE)</f>
        <v>#N/A</v>
      </c>
      <c r="Q693" s="65" t="e">
        <f>VLOOKUP(E693,'Trimming log'!$F$5:$V$5000,13,FALSE)</f>
        <v>#N/A</v>
      </c>
      <c r="R693" s="65" t="e">
        <f>VLOOKUP(E693,'Trimming log'!$F$5:$V$5000,14,FALSE)</f>
        <v>#N/A</v>
      </c>
      <c r="S693" s="65" t="e">
        <f>VLOOKUP(E693,'Trimming log'!$F$5:$V$5000,15,FALSE)</f>
        <v>#N/A</v>
      </c>
      <c r="T693" s="65" t="e">
        <f t="shared" si="131"/>
        <v>#N/A</v>
      </c>
      <c r="U693" s="491" t="str">
        <f t="shared" si="132"/>
        <v/>
      </c>
      <c r="V693" s="74">
        <f t="shared" si="140"/>
        <v>0</v>
      </c>
      <c r="W693" s="134">
        <f t="shared" si="141"/>
        <v>0</v>
      </c>
      <c r="X693" s="134" t="e">
        <f>VLOOKUP(E693,'Trimming log'!$F$5:$Y$5000,19,FALSE)</f>
        <v>#N/A</v>
      </c>
      <c r="Y693" s="134" t="e">
        <f>VLOOKUP(E693,'Trimming log'!$F$5:$Y$5000,20,FALSE)</f>
        <v>#N/A</v>
      </c>
      <c r="Z693" s="135" t="e">
        <f t="shared" si="142"/>
        <v>#N/A</v>
      </c>
      <c r="AA693" s="135" t="e">
        <f t="shared" si="143"/>
        <v>#N/A</v>
      </c>
      <c r="AB693" s="136" t="e">
        <f t="shared" si="144"/>
        <v>#N/A</v>
      </c>
      <c r="AC693" s="136" t="e">
        <f t="shared" si="145"/>
        <v>#N/A</v>
      </c>
      <c r="AD693" s="136" t="e">
        <f t="shared" si="146"/>
        <v>#N/A</v>
      </c>
      <c r="AE693" s="136" t="e">
        <f t="shared" si="147"/>
        <v>#N/A</v>
      </c>
    </row>
    <row r="694" spans="1:31" ht="15" customHeight="1">
      <c r="A694" s="67" t="str">
        <f t="shared" si="129"/>
        <v/>
      </c>
      <c r="B694" s="65">
        <f t="shared" si="139"/>
        <v>671</v>
      </c>
      <c r="C694" s="68" t="str">
        <f t="shared" si="130"/>
        <v/>
      </c>
      <c r="D694" s="69"/>
      <c r="E694" s="66"/>
      <c r="F694" s="65" t="e">
        <f>VLOOKUP(E694,'Trimming log'!$F$5:$V$5000,2,FALSE)</f>
        <v>#N/A</v>
      </c>
      <c r="G694" s="65" t="e">
        <f>VLOOKUP(E694,'Trimming log'!$F$5:$V$5000,3,FALSE)</f>
        <v>#N/A</v>
      </c>
      <c r="H694" s="508" t="e">
        <f>VLOOKUP(E694,'Trimming log'!$F$5:$V$5000,4,FALSE)</f>
        <v>#N/A</v>
      </c>
      <c r="I694" s="65" t="e">
        <f>VLOOKUP(E694,'Trimming log'!$F$5:$V$5000,5,FALSE)</f>
        <v>#N/A</v>
      </c>
      <c r="J694" s="65" t="e">
        <f>VLOOKUP(E694,'Trimming log'!$F$5:$V$5000,6,FALSE)</f>
        <v>#N/A</v>
      </c>
      <c r="K694" s="65" t="e">
        <f>VLOOKUP(E694,'Trimming log'!$F$5:$V$5000,7,FALSE)</f>
        <v>#N/A</v>
      </c>
      <c r="L694" s="65" t="e">
        <f>VLOOKUP(E694,'Trimming log'!$F$5:$V$5000,8,FALSE)</f>
        <v>#N/A</v>
      </c>
      <c r="M694" s="65" t="e">
        <f>VLOOKUP(E694,'Trimming log'!$F$5:$V$5000,9,FALSE)</f>
        <v>#N/A</v>
      </c>
      <c r="N694" s="507" t="e">
        <f>VLOOKUP(E694,'Trimming log'!$F$5:$V$5000,10,FALSE)</f>
        <v>#N/A</v>
      </c>
      <c r="O694" s="65" t="e">
        <f>VLOOKUP(E694,'Trimming log'!$F$5:$V$5000,11,FALSE)</f>
        <v>#N/A</v>
      </c>
      <c r="P694" s="65" t="e">
        <f>VLOOKUP(E694,'Trimming log'!$F$5:$V$5000,12,FALSE)</f>
        <v>#N/A</v>
      </c>
      <c r="Q694" s="65" t="e">
        <f>VLOOKUP(E694,'Trimming log'!$F$5:$V$5000,13,FALSE)</f>
        <v>#N/A</v>
      </c>
      <c r="R694" s="65" t="e">
        <f>VLOOKUP(E694,'Trimming log'!$F$5:$V$5000,14,FALSE)</f>
        <v>#N/A</v>
      </c>
      <c r="S694" s="65" t="e">
        <f>VLOOKUP(E694,'Trimming log'!$F$5:$V$5000,15,FALSE)</f>
        <v>#N/A</v>
      </c>
      <c r="T694" s="65" t="e">
        <f t="shared" si="131"/>
        <v>#N/A</v>
      </c>
      <c r="U694" s="491" t="str">
        <f t="shared" si="132"/>
        <v/>
      </c>
      <c r="V694" s="74">
        <f t="shared" si="140"/>
        <v>0</v>
      </c>
      <c r="W694" s="134">
        <f t="shared" si="141"/>
        <v>0</v>
      </c>
      <c r="X694" s="134" t="e">
        <f>VLOOKUP(E694,'Trimming log'!$F$5:$Y$5000,19,FALSE)</f>
        <v>#N/A</v>
      </c>
      <c r="Y694" s="134" t="e">
        <f>VLOOKUP(E694,'Trimming log'!$F$5:$Y$5000,20,FALSE)</f>
        <v>#N/A</v>
      </c>
      <c r="Z694" s="135" t="e">
        <f t="shared" si="142"/>
        <v>#N/A</v>
      </c>
      <c r="AA694" s="135" t="e">
        <f t="shared" si="143"/>
        <v>#N/A</v>
      </c>
      <c r="AB694" s="136" t="e">
        <f t="shared" si="144"/>
        <v>#N/A</v>
      </c>
      <c r="AC694" s="136" t="e">
        <f t="shared" si="145"/>
        <v>#N/A</v>
      </c>
      <c r="AD694" s="136" t="e">
        <f t="shared" si="146"/>
        <v>#N/A</v>
      </c>
      <c r="AE694" s="136" t="e">
        <f t="shared" si="147"/>
        <v>#N/A</v>
      </c>
    </row>
    <row r="695" spans="1:31" ht="15" customHeight="1">
      <c r="A695" s="67" t="str">
        <f t="shared" si="129"/>
        <v/>
      </c>
      <c r="B695" s="65">
        <f t="shared" si="139"/>
        <v>672</v>
      </c>
      <c r="C695" s="68" t="str">
        <f t="shared" si="130"/>
        <v/>
      </c>
      <c r="D695" s="69"/>
      <c r="E695" s="66"/>
      <c r="F695" s="65" t="e">
        <f>VLOOKUP(E695,'Trimming log'!$F$5:$V$5000,2,FALSE)</f>
        <v>#N/A</v>
      </c>
      <c r="G695" s="65" t="e">
        <f>VLOOKUP(E695,'Trimming log'!$F$5:$V$5000,3,FALSE)</f>
        <v>#N/A</v>
      </c>
      <c r="H695" s="508" t="e">
        <f>VLOOKUP(E695,'Trimming log'!$F$5:$V$5000,4,FALSE)</f>
        <v>#N/A</v>
      </c>
      <c r="I695" s="65" t="e">
        <f>VLOOKUP(E695,'Trimming log'!$F$5:$V$5000,5,FALSE)</f>
        <v>#N/A</v>
      </c>
      <c r="J695" s="65" t="e">
        <f>VLOOKUP(E695,'Trimming log'!$F$5:$V$5000,6,FALSE)</f>
        <v>#N/A</v>
      </c>
      <c r="K695" s="65" t="e">
        <f>VLOOKUP(E695,'Trimming log'!$F$5:$V$5000,7,FALSE)</f>
        <v>#N/A</v>
      </c>
      <c r="L695" s="65" t="e">
        <f>VLOOKUP(E695,'Trimming log'!$F$5:$V$5000,8,FALSE)</f>
        <v>#N/A</v>
      </c>
      <c r="M695" s="65" t="e">
        <f>VLOOKUP(E695,'Trimming log'!$F$5:$V$5000,9,FALSE)</f>
        <v>#N/A</v>
      </c>
      <c r="N695" s="507" t="e">
        <f>VLOOKUP(E695,'Trimming log'!$F$5:$V$5000,10,FALSE)</f>
        <v>#N/A</v>
      </c>
      <c r="O695" s="65" t="e">
        <f>VLOOKUP(E695,'Trimming log'!$F$5:$V$5000,11,FALSE)</f>
        <v>#N/A</v>
      </c>
      <c r="P695" s="65" t="e">
        <f>VLOOKUP(E695,'Trimming log'!$F$5:$V$5000,12,FALSE)</f>
        <v>#N/A</v>
      </c>
      <c r="Q695" s="65" t="e">
        <f>VLOOKUP(E695,'Trimming log'!$F$5:$V$5000,13,FALSE)</f>
        <v>#N/A</v>
      </c>
      <c r="R695" s="65" t="e">
        <f>VLOOKUP(E695,'Trimming log'!$F$5:$V$5000,14,FALSE)</f>
        <v>#N/A</v>
      </c>
      <c r="S695" s="65" t="e">
        <f>VLOOKUP(E695,'Trimming log'!$F$5:$V$5000,15,FALSE)</f>
        <v>#N/A</v>
      </c>
      <c r="T695" s="65" t="e">
        <f t="shared" si="131"/>
        <v>#N/A</v>
      </c>
      <c r="U695" s="491" t="str">
        <f t="shared" si="132"/>
        <v/>
      </c>
      <c r="V695" s="74">
        <f t="shared" si="140"/>
        <v>0</v>
      </c>
      <c r="W695" s="134">
        <f t="shared" si="141"/>
        <v>0</v>
      </c>
      <c r="X695" s="134" t="e">
        <f>VLOOKUP(E695,'Trimming log'!$F$5:$Y$5000,19,FALSE)</f>
        <v>#N/A</v>
      </c>
      <c r="Y695" s="134" t="e">
        <f>VLOOKUP(E695,'Trimming log'!$F$5:$Y$5000,20,FALSE)</f>
        <v>#N/A</v>
      </c>
      <c r="Z695" s="135" t="e">
        <f t="shared" si="142"/>
        <v>#N/A</v>
      </c>
      <c r="AA695" s="135" t="e">
        <f t="shared" si="143"/>
        <v>#N/A</v>
      </c>
      <c r="AB695" s="136" t="e">
        <f t="shared" si="144"/>
        <v>#N/A</v>
      </c>
      <c r="AC695" s="136" t="e">
        <f t="shared" si="145"/>
        <v>#N/A</v>
      </c>
      <c r="AD695" s="136" t="e">
        <f t="shared" si="146"/>
        <v>#N/A</v>
      </c>
      <c r="AE695" s="136" t="e">
        <f t="shared" si="147"/>
        <v>#N/A</v>
      </c>
    </row>
    <row r="696" spans="1:31" ht="15" customHeight="1">
      <c r="A696" s="67" t="str">
        <f t="shared" si="129"/>
        <v/>
      </c>
      <c r="B696" s="65">
        <f t="shared" si="139"/>
        <v>673</v>
      </c>
      <c r="C696" s="68" t="str">
        <f t="shared" si="130"/>
        <v/>
      </c>
      <c r="D696" s="69"/>
      <c r="E696" s="66"/>
      <c r="F696" s="65" t="e">
        <f>VLOOKUP(E696,'Trimming log'!$F$5:$V$5000,2,FALSE)</f>
        <v>#N/A</v>
      </c>
      <c r="G696" s="65" t="e">
        <f>VLOOKUP(E696,'Trimming log'!$F$5:$V$5000,3,FALSE)</f>
        <v>#N/A</v>
      </c>
      <c r="H696" s="508" t="e">
        <f>VLOOKUP(E696,'Trimming log'!$F$5:$V$5000,4,FALSE)</f>
        <v>#N/A</v>
      </c>
      <c r="I696" s="65" t="e">
        <f>VLOOKUP(E696,'Trimming log'!$F$5:$V$5000,5,FALSE)</f>
        <v>#N/A</v>
      </c>
      <c r="J696" s="65" t="e">
        <f>VLOOKUP(E696,'Trimming log'!$F$5:$V$5000,6,FALSE)</f>
        <v>#N/A</v>
      </c>
      <c r="K696" s="65" t="e">
        <f>VLOOKUP(E696,'Trimming log'!$F$5:$V$5000,7,FALSE)</f>
        <v>#N/A</v>
      </c>
      <c r="L696" s="65" t="e">
        <f>VLOOKUP(E696,'Trimming log'!$F$5:$V$5000,8,FALSE)</f>
        <v>#N/A</v>
      </c>
      <c r="M696" s="65" t="e">
        <f>VLOOKUP(E696,'Trimming log'!$F$5:$V$5000,9,FALSE)</f>
        <v>#N/A</v>
      </c>
      <c r="N696" s="507" t="e">
        <f>VLOOKUP(E696,'Trimming log'!$F$5:$V$5000,10,FALSE)</f>
        <v>#N/A</v>
      </c>
      <c r="O696" s="65" t="e">
        <f>VLOOKUP(E696,'Trimming log'!$F$5:$V$5000,11,FALSE)</f>
        <v>#N/A</v>
      </c>
      <c r="P696" s="65" t="e">
        <f>VLOOKUP(E696,'Trimming log'!$F$5:$V$5000,12,FALSE)</f>
        <v>#N/A</v>
      </c>
      <c r="Q696" s="65" t="e">
        <f>VLOOKUP(E696,'Trimming log'!$F$5:$V$5000,13,FALSE)</f>
        <v>#N/A</v>
      </c>
      <c r="R696" s="65" t="e">
        <f>VLOOKUP(E696,'Trimming log'!$F$5:$V$5000,14,FALSE)</f>
        <v>#N/A</v>
      </c>
      <c r="S696" s="65" t="e">
        <f>VLOOKUP(E696,'Trimming log'!$F$5:$V$5000,15,FALSE)</f>
        <v>#N/A</v>
      </c>
      <c r="T696" s="65" t="e">
        <f t="shared" si="131"/>
        <v>#N/A</v>
      </c>
      <c r="U696" s="491" t="str">
        <f t="shared" si="132"/>
        <v/>
      </c>
      <c r="V696" s="74">
        <f t="shared" si="140"/>
        <v>0</v>
      </c>
      <c r="W696" s="134">
        <f t="shared" si="141"/>
        <v>0</v>
      </c>
      <c r="X696" s="134" t="e">
        <f>VLOOKUP(E696,'Trimming log'!$F$5:$Y$5000,19,FALSE)</f>
        <v>#N/A</v>
      </c>
      <c r="Y696" s="134" t="e">
        <f>VLOOKUP(E696,'Trimming log'!$F$5:$Y$5000,20,FALSE)</f>
        <v>#N/A</v>
      </c>
      <c r="Z696" s="135" t="e">
        <f t="shared" si="142"/>
        <v>#N/A</v>
      </c>
      <c r="AA696" s="135" t="e">
        <f t="shared" si="143"/>
        <v>#N/A</v>
      </c>
      <c r="AB696" s="136" t="e">
        <f t="shared" si="144"/>
        <v>#N/A</v>
      </c>
      <c r="AC696" s="136" t="e">
        <f t="shared" si="145"/>
        <v>#N/A</v>
      </c>
      <c r="AD696" s="136" t="e">
        <f t="shared" si="146"/>
        <v>#N/A</v>
      </c>
      <c r="AE696" s="136" t="e">
        <f t="shared" si="147"/>
        <v>#N/A</v>
      </c>
    </row>
    <row r="697" spans="1:31" ht="15" customHeight="1">
      <c r="A697" s="67" t="str">
        <f t="shared" si="129"/>
        <v/>
      </c>
      <c r="B697" s="65">
        <f t="shared" si="139"/>
        <v>674</v>
      </c>
      <c r="C697" s="68" t="str">
        <f t="shared" si="130"/>
        <v/>
      </c>
      <c r="D697" s="69"/>
      <c r="E697" s="66"/>
      <c r="F697" s="65" t="e">
        <f>VLOOKUP(E697,'Trimming log'!$F$5:$V$5000,2,FALSE)</f>
        <v>#N/A</v>
      </c>
      <c r="G697" s="65" t="e">
        <f>VLOOKUP(E697,'Trimming log'!$F$5:$V$5000,3,FALSE)</f>
        <v>#N/A</v>
      </c>
      <c r="H697" s="508" t="e">
        <f>VLOOKUP(E697,'Trimming log'!$F$5:$V$5000,4,FALSE)</f>
        <v>#N/A</v>
      </c>
      <c r="I697" s="65" t="e">
        <f>VLOOKUP(E697,'Trimming log'!$F$5:$V$5000,5,FALSE)</f>
        <v>#N/A</v>
      </c>
      <c r="J697" s="65" t="e">
        <f>VLOOKUP(E697,'Trimming log'!$F$5:$V$5000,6,FALSE)</f>
        <v>#N/A</v>
      </c>
      <c r="K697" s="65" t="e">
        <f>VLOOKUP(E697,'Trimming log'!$F$5:$V$5000,7,FALSE)</f>
        <v>#N/A</v>
      </c>
      <c r="L697" s="65" t="e">
        <f>VLOOKUP(E697,'Trimming log'!$F$5:$V$5000,8,FALSE)</f>
        <v>#N/A</v>
      </c>
      <c r="M697" s="65" t="e">
        <f>VLOOKUP(E697,'Trimming log'!$F$5:$V$5000,9,FALSE)</f>
        <v>#N/A</v>
      </c>
      <c r="N697" s="507" t="e">
        <f>VLOOKUP(E697,'Trimming log'!$F$5:$V$5000,10,FALSE)</f>
        <v>#N/A</v>
      </c>
      <c r="O697" s="65" t="e">
        <f>VLOOKUP(E697,'Trimming log'!$F$5:$V$5000,11,FALSE)</f>
        <v>#N/A</v>
      </c>
      <c r="P697" s="65" t="e">
        <f>VLOOKUP(E697,'Trimming log'!$F$5:$V$5000,12,FALSE)</f>
        <v>#N/A</v>
      </c>
      <c r="Q697" s="65" t="e">
        <f>VLOOKUP(E697,'Trimming log'!$F$5:$V$5000,13,FALSE)</f>
        <v>#N/A</v>
      </c>
      <c r="R697" s="65" t="e">
        <f>VLOOKUP(E697,'Trimming log'!$F$5:$V$5000,14,FALSE)</f>
        <v>#N/A</v>
      </c>
      <c r="S697" s="65" t="e">
        <f>VLOOKUP(E697,'Trimming log'!$F$5:$V$5000,15,FALSE)</f>
        <v>#N/A</v>
      </c>
      <c r="T697" s="65" t="e">
        <f t="shared" si="131"/>
        <v>#N/A</v>
      </c>
      <c r="U697" s="491" t="str">
        <f t="shared" si="132"/>
        <v/>
      </c>
      <c r="V697" s="74">
        <f t="shared" si="140"/>
        <v>0</v>
      </c>
      <c r="W697" s="134">
        <f t="shared" si="141"/>
        <v>0</v>
      </c>
      <c r="X697" s="134" t="e">
        <f>VLOOKUP(E697,'Trimming log'!$F$5:$Y$5000,19,FALSE)</f>
        <v>#N/A</v>
      </c>
      <c r="Y697" s="134" t="e">
        <f>VLOOKUP(E697,'Trimming log'!$F$5:$Y$5000,20,FALSE)</f>
        <v>#N/A</v>
      </c>
      <c r="Z697" s="135" t="e">
        <f t="shared" si="142"/>
        <v>#N/A</v>
      </c>
      <c r="AA697" s="135" t="e">
        <f t="shared" si="143"/>
        <v>#N/A</v>
      </c>
      <c r="AB697" s="136" t="e">
        <f t="shared" si="144"/>
        <v>#N/A</v>
      </c>
      <c r="AC697" s="136" t="e">
        <f t="shared" si="145"/>
        <v>#N/A</v>
      </c>
      <c r="AD697" s="136" t="e">
        <f t="shared" si="146"/>
        <v>#N/A</v>
      </c>
      <c r="AE697" s="136" t="e">
        <f t="shared" si="147"/>
        <v>#N/A</v>
      </c>
    </row>
    <row r="698" spans="1:31" ht="15" customHeight="1">
      <c r="A698" s="67" t="str">
        <f t="shared" si="129"/>
        <v/>
      </c>
      <c r="B698" s="65">
        <f t="shared" si="139"/>
        <v>675</v>
      </c>
      <c r="C698" s="68" t="str">
        <f t="shared" si="130"/>
        <v/>
      </c>
      <c r="D698" s="69"/>
      <c r="E698" s="66"/>
      <c r="F698" s="65" t="e">
        <f>VLOOKUP(E698,'Trimming log'!$F$5:$V$5000,2,FALSE)</f>
        <v>#N/A</v>
      </c>
      <c r="G698" s="65" t="e">
        <f>VLOOKUP(E698,'Trimming log'!$F$5:$V$5000,3,FALSE)</f>
        <v>#N/A</v>
      </c>
      <c r="H698" s="508" t="e">
        <f>VLOOKUP(E698,'Trimming log'!$F$5:$V$5000,4,FALSE)</f>
        <v>#N/A</v>
      </c>
      <c r="I698" s="65" t="e">
        <f>VLOOKUP(E698,'Trimming log'!$F$5:$V$5000,5,FALSE)</f>
        <v>#N/A</v>
      </c>
      <c r="J698" s="65" t="e">
        <f>VLOOKUP(E698,'Trimming log'!$F$5:$V$5000,6,FALSE)</f>
        <v>#N/A</v>
      </c>
      <c r="K698" s="65" t="e">
        <f>VLOOKUP(E698,'Trimming log'!$F$5:$V$5000,7,FALSE)</f>
        <v>#N/A</v>
      </c>
      <c r="L698" s="65" t="e">
        <f>VLOOKUP(E698,'Trimming log'!$F$5:$V$5000,8,FALSE)</f>
        <v>#N/A</v>
      </c>
      <c r="M698" s="65" t="e">
        <f>VLOOKUP(E698,'Trimming log'!$F$5:$V$5000,9,FALSE)</f>
        <v>#N/A</v>
      </c>
      <c r="N698" s="507" t="e">
        <f>VLOOKUP(E698,'Trimming log'!$F$5:$V$5000,10,FALSE)</f>
        <v>#N/A</v>
      </c>
      <c r="O698" s="65" t="e">
        <f>VLOOKUP(E698,'Trimming log'!$F$5:$V$5000,11,FALSE)</f>
        <v>#N/A</v>
      </c>
      <c r="P698" s="65" t="e">
        <f>VLOOKUP(E698,'Trimming log'!$F$5:$V$5000,12,FALSE)</f>
        <v>#N/A</v>
      </c>
      <c r="Q698" s="65" t="e">
        <f>VLOOKUP(E698,'Trimming log'!$F$5:$V$5000,13,FALSE)</f>
        <v>#N/A</v>
      </c>
      <c r="R698" s="65" t="e">
        <f>VLOOKUP(E698,'Trimming log'!$F$5:$V$5000,14,FALSE)</f>
        <v>#N/A</v>
      </c>
      <c r="S698" s="65" t="e">
        <f>VLOOKUP(E698,'Trimming log'!$F$5:$V$5000,15,FALSE)</f>
        <v>#N/A</v>
      </c>
      <c r="T698" s="65" t="e">
        <f t="shared" si="131"/>
        <v>#N/A</v>
      </c>
      <c r="U698" s="491" t="str">
        <f t="shared" si="132"/>
        <v/>
      </c>
      <c r="V698" s="74">
        <f t="shared" si="140"/>
        <v>0</v>
      </c>
      <c r="W698" s="134">
        <f t="shared" si="141"/>
        <v>0</v>
      </c>
      <c r="X698" s="134" t="e">
        <f>VLOOKUP(E698,'Trimming log'!$F$5:$Y$5000,19,FALSE)</f>
        <v>#N/A</v>
      </c>
      <c r="Y698" s="134" t="e">
        <f>VLOOKUP(E698,'Trimming log'!$F$5:$Y$5000,20,FALSE)</f>
        <v>#N/A</v>
      </c>
      <c r="Z698" s="135" t="e">
        <f t="shared" si="142"/>
        <v>#N/A</v>
      </c>
      <c r="AA698" s="135" t="e">
        <f t="shared" si="143"/>
        <v>#N/A</v>
      </c>
      <c r="AB698" s="136" t="e">
        <f t="shared" si="144"/>
        <v>#N/A</v>
      </c>
      <c r="AC698" s="136" t="e">
        <f t="shared" si="145"/>
        <v>#N/A</v>
      </c>
      <c r="AD698" s="136" t="e">
        <f t="shared" si="146"/>
        <v>#N/A</v>
      </c>
      <c r="AE698" s="136" t="e">
        <f t="shared" si="147"/>
        <v>#N/A</v>
      </c>
    </row>
    <row r="699" spans="1:31" ht="15" customHeight="1">
      <c r="A699" s="67" t="str">
        <f t="shared" si="129"/>
        <v/>
      </c>
      <c r="B699" s="65">
        <f t="shared" si="139"/>
        <v>676</v>
      </c>
      <c r="C699" s="68" t="str">
        <f t="shared" si="130"/>
        <v/>
      </c>
      <c r="D699" s="69"/>
      <c r="E699" s="66"/>
      <c r="F699" s="65" t="e">
        <f>VLOOKUP(E699,'Trimming log'!$F$5:$V$5000,2,FALSE)</f>
        <v>#N/A</v>
      </c>
      <c r="G699" s="65" t="e">
        <f>VLOOKUP(E699,'Trimming log'!$F$5:$V$5000,3,FALSE)</f>
        <v>#N/A</v>
      </c>
      <c r="H699" s="508" t="e">
        <f>VLOOKUP(E699,'Trimming log'!$F$5:$V$5000,4,FALSE)</f>
        <v>#N/A</v>
      </c>
      <c r="I699" s="65" t="e">
        <f>VLOOKUP(E699,'Trimming log'!$F$5:$V$5000,5,FALSE)</f>
        <v>#N/A</v>
      </c>
      <c r="J699" s="65" t="e">
        <f>VLOOKUP(E699,'Trimming log'!$F$5:$V$5000,6,FALSE)</f>
        <v>#N/A</v>
      </c>
      <c r="K699" s="65" t="e">
        <f>VLOOKUP(E699,'Trimming log'!$F$5:$V$5000,7,FALSE)</f>
        <v>#N/A</v>
      </c>
      <c r="L699" s="65" t="e">
        <f>VLOOKUP(E699,'Trimming log'!$F$5:$V$5000,8,FALSE)</f>
        <v>#N/A</v>
      </c>
      <c r="M699" s="65" t="e">
        <f>VLOOKUP(E699,'Trimming log'!$F$5:$V$5000,9,FALSE)</f>
        <v>#N/A</v>
      </c>
      <c r="N699" s="507" t="e">
        <f>VLOOKUP(E699,'Trimming log'!$F$5:$V$5000,10,FALSE)</f>
        <v>#N/A</v>
      </c>
      <c r="O699" s="65" t="e">
        <f>VLOOKUP(E699,'Trimming log'!$F$5:$V$5000,11,FALSE)</f>
        <v>#N/A</v>
      </c>
      <c r="P699" s="65" t="e">
        <f>VLOOKUP(E699,'Trimming log'!$F$5:$V$5000,12,FALSE)</f>
        <v>#N/A</v>
      </c>
      <c r="Q699" s="65" t="e">
        <f>VLOOKUP(E699,'Trimming log'!$F$5:$V$5000,13,FALSE)</f>
        <v>#N/A</v>
      </c>
      <c r="R699" s="65" t="e">
        <f>VLOOKUP(E699,'Trimming log'!$F$5:$V$5000,14,FALSE)</f>
        <v>#N/A</v>
      </c>
      <c r="S699" s="65" t="e">
        <f>VLOOKUP(E699,'Trimming log'!$F$5:$V$5000,15,FALSE)</f>
        <v>#N/A</v>
      </c>
      <c r="T699" s="65" t="e">
        <f t="shared" si="131"/>
        <v>#N/A</v>
      </c>
      <c r="U699" s="491" t="str">
        <f t="shared" si="132"/>
        <v/>
      </c>
      <c r="V699" s="74">
        <f t="shared" si="140"/>
        <v>0</v>
      </c>
      <c r="W699" s="134">
        <f t="shared" si="141"/>
        <v>0</v>
      </c>
      <c r="X699" s="134" t="e">
        <f>VLOOKUP(E699,'Trimming log'!$F$5:$Y$5000,19,FALSE)</f>
        <v>#N/A</v>
      </c>
      <c r="Y699" s="134" t="e">
        <f>VLOOKUP(E699,'Trimming log'!$F$5:$Y$5000,20,FALSE)</f>
        <v>#N/A</v>
      </c>
      <c r="Z699" s="135" t="e">
        <f t="shared" si="142"/>
        <v>#N/A</v>
      </c>
      <c r="AA699" s="135" t="e">
        <f t="shared" si="143"/>
        <v>#N/A</v>
      </c>
      <c r="AB699" s="136" t="e">
        <f t="shared" si="144"/>
        <v>#N/A</v>
      </c>
      <c r="AC699" s="136" t="e">
        <f t="shared" si="145"/>
        <v>#N/A</v>
      </c>
      <c r="AD699" s="136" t="e">
        <f t="shared" si="146"/>
        <v>#N/A</v>
      </c>
      <c r="AE699" s="136" t="e">
        <f t="shared" si="147"/>
        <v>#N/A</v>
      </c>
    </row>
    <row r="700" spans="1:31" ht="15" customHeight="1">
      <c r="A700" s="67" t="str">
        <f t="shared" si="129"/>
        <v/>
      </c>
      <c r="B700" s="65">
        <f t="shared" si="139"/>
        <v>677</v>
      </c>
      <c r="C700" s="68" t="str">
        <f t="shared" si="130"/>
        <v/>
      </c>
      <c r="D700" s="69"/>
      <c r="E700" s="66"/>
      <c r="F700" s="65" t="e">
        <f>VLOOKUP(E700,'Trimming log'!$F$5:$V$5000,2,FALSE)</f>
        <v>#N/A</v>
      </c>
      <c r="G700" s="65" t="e">
        <f>VLOOKUP(E700,'Trimming log'!$F$5:$V$5000,3,FALSE)</f>
        <v>#N/A</v>
      </c>
      <c r="H700" s="508" t="e">
        <f>VLOOKUP(E700,'Trimming log'!$F$5:$V$5000,4,FALSE)</f>
        <v>#N/A</v>
      </c>
      <c r="I700" s="65" t="e">
        <f>VLOOKUP(E700,'Trimming log'!$F$5:$V$5000,5,FALSE)</f>
        <v>#N/A</v>
      </c>
      <c r="J700" s="65" t="e">
        <f>VLOOKUP(E700,'Trimming log'!$F$5:$V$5000,6,FALSE)</f>
        <v>#N/A</v>
      </c>
      <c r="K700" s="65" t="e">
        <f>VLOOKUP(E700,'Trimming log'!$F$5:$V$5000,7,FALSE)</f>
        <v>#N/A</v>
      </c>
      <c r="L700" s="65" t="e">
        <f>VLOOKUP(E700,'Trimming log'!$F$5:$V$5000,8,FALSE)</f>
        <v>#N/A</v>
      </c>
      <c r="M700" s="65" t="e">
        <f>VLOOKUP(E700,'Trimming log'!$F$5:$V$5000,9,FALSE)</f>
        <v>#N/A</v>
      </c>
      <c r="N700" s="507" t="e">
        <f>VLOOKUP(E700,'Trimming log'!$F$5:$V$5000,10,FALSE)</f>
        <v>#N/A</v>
      </c>
      <c r="O700" s="65" t="e">
        <f>VLOOKUP(E700,'Trimming log'!$F$5:$V$5000,11,FALSE)</f>
        <v>#N/A</v>
      </c>
      <c r="P700" s="65" t="e">
        <f>VLOOKUP(E700,'Trimming log'!$F$5:$V$5000,12,FALSE)</f>
        <v>#N/A</v>
      </c>
      <c r="Q700" s="65" t="e">
        <f>VLOOKUP(E700,'Trimming log'!$F$5:$V$5000,13,FALSE)</f>
        <v>#N/A</v>
      </c>
      <c r="R700" s="65" t="e">
        <f>VLOOKUP(E700,'Trimming log'!$F$5:$V$5000,14,FALSE)</f>
        <v>#N/A</v>
      </c>
      <c r="S700" s="65" t="e">
        <f>VLOOKUP(E700,'Trimming log'!$F$5:$V$5000,15,FALSE)</f>
        <v>#N/A</v>
      </c>
      <c r="T700" s="65" t="e">
        <f t="shared" si="131"/>
        <v>#N/A</v>
      </c>
      <c r="U700" s="491" t="str">
        <f t="shared" si="132"/>
        <v/>
      </c>
      <c r="V700" s="74">
        <f t="shared" si="140"/>
        <v>0</v>
      </c>
      <c r="W700" s="134">
        <f t="shared" si="141"/>
        <v>0</v>
      </c>
      <c r="X700" s="134" t="e">
        <f>VLOOKUP(E700,'Trimming log'!$F$5:$Y$5000,19,FALSE)</f>
        <v>#N/A</v>
      </c>
      <c r="Y700" s="134" t="e">
        <f>VLOOKUP(E700,'Trimming log'!$F$5:$Y$5000,20,FALSE)</f>
        <v>#N/A</v>
      </c>
      <c r="Z700" s="135" t="e">
        <f t="shared" si="142"/>
        <v>#N/A</v>
      </c>
      <c r="AA700" s="135" t="e">
        <f t="shared" si="143"/>
        <v>#N/A</v>
      </c>
      <c r="AB700" s="136" t="e">
        <f t="shared" si="144"/>
        <v>#N/A</v>
      </c>
      <c r="AC700" s="136" t="e">
        <f t="shared" si="145"/>
        <v>#N/A</v>
      </c>
      <c r="AD700" s="136" t="e">
        <f t="shared" si="146"/>
        <v>#N/A</v>
      </c>
      <c r="AE700" s="136" t="e">
        <f t="shared" si="147"/>
        <v>#N/A</v>
      </c>
    </row>
    <row r="701" spans="1:31" ht="15" customHeight="1">
      <c r="A701" s="67" t="str">
        <f t="shared" si="129"/>
        <v/>
      </c>
      <c r="B701" s="65">
        <f t="shared" si="139"/>
        <v>678</v>
      </c>
      <c r="C701" s="68" t="str">
        <f t="shared" si="130"/>
        <v/>
      </c>
      <c r="D701" s="69"/>
      <c r="E701" s="66"/>
      <c r="F701" s="65" t="e">
        <f>VLOOKUP(E701,'Trimming log'!$F$5:$V$5000,2,FALSE)</f>
        <v>#N/A</v>
      </c>
      <c r="G701" s="65" t="e">
        <f>VLOOKUP(E701,'Trimming log'!$F$5:$V$5000,3,FALSE)</f>
        <v>#N/A</v>
      </c>
      <c r="H701" s="508" t="e">
        <f>VLOOKUP(E701,'Trimming log'!$F$5:$V$5000,4,FALSE)</f>
        <v>#N/A</v>
      </c>
      <c r="I701" s="65" t="e">
        <f>VLOOKUP(E701,'Trimming log'!$F$5:$V$5000,5,FALSE)</f>
        <v>#N/A</v>
      </c>
      <c r="J701" s="65" t="e">
        <f>VLOOKUP(E701,'Trimming log'!$F$5:$V$5000,6,FALSE)</f>
        <v>#N/A</v>
      </c>
      <c r="K701" s="65" t="e">
        <f>VLOOKUP(E701,'Trimming log'!$F$5:$V$5000,7,FALSE)</f>
        <v>#N/A</v>
      </c>
      <c r="L701" s="65" t="e">
        <f>VLOOKUP(E701,'Trimming log'!$F$5:$V$5000,8,FALSE)</f>
        <v>#N/A</v>
      </c>
      <c r="M701" s="65" t="e">
        <f>VLOOKUP(E701,'Trimming log'!$F$5:$V$5000,9,FALSE)</f>
        <v>#N/A</v>
      </c>
      <c r="N701" s="507" t="e">
        <f>VLOOKUP(E701,'Trimming log'!$F$5:$V$5000,10,FALSE)</f>
        <v>#N/A</v>
      </c>
      <c r="O701" s="65" t="e">
        <f>VLOOKUP(E701,'Trimming log'!$F$5:$V$5000,11,FALSE)</f>
        <v>#N/A</v>
      </c>
      <c r="P701" s="65" t="e">
        <f>VLOOKUP(E701,'Trimming log'!$F$5:$V$5000,12,FALSE)</f>
        <v>#N/A</v>
      </c>
      <c r="Q701" s="65" t="e">
        <f>VLOOKUP(E701,'Trimming log'!$F$5:$V$5000,13,FALSE)</f>
        <v>#N/A</v>
      </c>
      <c r="R701" s="65" t="e">
        <f>VLOOKUP(E701,'Trimming log'!$F$5:$V$5000,14,FALSE)</f>
        <v>#N/A</v>
      </c>
      <c r="S701" s="65" t="e">
        <f>VLOOKUP(E701,'Trimming log'!$F$5:$V$5000,15,FALSE)</f>
        <v>#N/A</v>
      </c>
      <c r="T701" s="65" t="e">
        <f t="shared" si="131"/>
        <v>#N/A</v>
      </c>
      <c r="U701" s="491" t="str">
        <f t="shared" si="132"/>
        <v/>
      </c>
      <c r="V701" s="74">
        <f t="shared" si="140"/>
        <v>0</v>
      </c>
      <c r="W701" s="134">
        <f t="shared" si="141"/>
        <v>0</v>
      </c>
      <c r="X701" s="134" t="e">
        <f>VLOOKUP(E701,'Trimming log'!$F$5:$Y$5000,19,FALSE)</f>
        <v>#N/A</v>
      </c>
      <c r="Y701" s="134" t="e">
        <f>VLOOKUP(E701,'Trimming log'!$F$5:$Y$5000,20,FALSE)</f>
        <v>#N/A</v>
      </c>
      <c r="Z701" s="135" t="e">
        <f t="shared" si="142"/>
        <v>#N/A</v>
      </c>
      <c r="AA701" s="135" t="e">
        <f t="shared" si="143"/>
        <v>#N/A</v>
      </c>
      <c r="AB701" s="136" t="e">
        <f t="shared" si="144"/>
        <v>#N/A</v>
      </c>
      <c r="AC701" s="136" t="e">
        <f t="shared" si="145"/>
        <v>#N/A</v>
      </c>
      <c r="AD701" s="136" t="e">
        <f t="shared" si="146"/>
        <v>#N/A</v>
      </c>
      <c r="AE701" s="136" t="e">
        <f t="shared" si="147"/>
        <v>#N/A</v>
      </c>
    </row>
    <row r="702" spans="1:31" ht="15" customHeight="1">
      <c r="A702" s="67" t="str">
        <f t="shared" si="129"/>
        <v/>
      </c>
      <c r="B702" s="65">
        <f t="shared" si="139"/>
        <v>679</v>
      </c>
      <c r="C702" s="68" t="str">
        <f t="shared" si="130"/>
        <v/>
      </c>
      <c r="D702" s="69"/>
      <c r="E702" s="66"/>
      <c r="F702" s="65" t="e">
        <f>VLOOKUP(E702,'Trimming log'!$F$5:$V$5000,2,FALSE)</f>
        <v>#N/A</v>
      </c>
      <c r="G702" s="65" t="e">
        <f>VLOOKUP(E702,'Trimming log'!$F$5:$V$5000,3,FALSE)</f>
        <v>#N/A</v>
      </c>
      <c r="H702" s="508" t="e">
        <f>VLOOKUP(E702,'Trimming log'!$F$5:$V$5000,4,FALSE)</f>
        <v>#N/A</v>
      </c>
      <c r="I702" s="65" t="e">
        <f>VLOOKUP(E702,'Trimming log'!$F$5:$V$5000,5,FALSE)</f>
        <v>#N/A</v>
      </c>
      <c r="J702" s="65" t="e">
        <f>VLOOKUP(E702,'Trimming log'!$F$5:$V$5000,6,FALSE)</f>
        <v>#N/A</v>
      </c>
      <c r="K702" s="65" t="e">
        <f>VLOOKUP(E702,'Trimming log'!$F$5:$V$5000,7,FALSE)</f>
        <v>#N/A</v>
      </c>
      <c r="L702" s="65" t="e">
        <f>VLOOKUP(E702,'Trimming log'!$F$5:$V$5000,8,FALSE)</f>
        <v>#N/A</v>
      </c>
      <c r="M702" s="65" t="e">
        <f>VLOOKUP(E702,'Trimming log'!$F$5:$V$5000,9,FALSE)</f>
        <v>#N/A</v>
      </c>
      <c r="N702" s="507" t="e">
        <f>VLOOKUP(E702,'Trimming log'!$F$5:$V$5000,10,FALSE)</f>
        <v>#N/A</v>
      </c>
      <c r="O702" s="65" t="e">
        <f>VLOOKUP(E702,'Trimming log'!$F$5:$V$5000,11,FALSE)</f>
        <v>#N/A</v>
      </c>
      <c r="P702" s="65" t="e">
        <f>VLOOKUP(E702,'Trimming log'!$F$5:$V$5000,12,FALSE)</f>
        <v>#N/A</v>
      </c>
      <c r="Q702" s="65" t="e">
        <f>VLOOKUP(E702,'Trimming log'!$F$5:$V$5000,13,FALSE)</f>
        <v>#N/A</v>
      </c>
      <c r="R702" s="65" t="e">
        <f>VLOOKUP(E702,'Trimming log'!$F$5:$V$5000,14,FALSE)</f>
        <v>#N/A</v>
      </c>
      <c r="S702" s="65" t="e">
        <f>VLOOKUP(E702,'Trimming log'!$F$5:$V$5000,15,FALSE)</f>
        <v>#N/A</v>
      </c>
      <c r="T702" s="65" t="e">
        <f t="shared" si="131"/>
        <v>#N/A</v>
      </c>
      <c r="U702" s="491" t="str">
        <f t="shared" si="132"/>
        <v/>
      </c>
      <c r="V702" s="74">
        <f t="shared" si="140"/>
        <v>0</v>
      </c>
      <c r="W702" s="134">
        <f t="shared" si="141"/>
        <v>0</v>
      </c>
      <c r="X702" s="134" t="e">
        <f>VLOOKUP(E702,'Trimming log'!$F$5:$Y$5000,19,FALSE)</f>
        <v>#N/A</v>
      </c>
      <c r="Y702" s="134" t="e">
        <f>VLOOKUP(E702,'Trimming log'!$F$5:$Y$5000,20,FALSE)</f>
        <v>#N/A</v>
      </c>
      <c r="Z702" s="135" t="e">
        <f t="shared" si="142"/>
        <v>#N/A</v>
      </c>
      <c r="AA702" s="135" t="e">
        <f t="shared" si="143"/>
        <v>#N/A</v>
      </c>
      <c r="AB702" s="136" t="e">
        <f t="shared" si="144"/>
        <v>#N/A</v>
      </c>
      <c r="AC702" s="136" t="e">
        <f t="shared" si="145"/>
        <v>#N/A</v>
      </c>
      <c r="AD702" s="136" t="e">
        <f t="shared" si="146"/>
        <v>#N/A</v>
      </c>
      <c r="AE702" s="136" t="e">
        <f t="shared" si="147"/>
        <v>#N/A</v>
      </c>
    </row>
    <row r="703" spans="1:31" ht="15" customHeight="1">
      <c r="A703" s="67" t="str">
        <f t="shared" si="129"/>
        <v/>
      </c>
      <c r="B703" s="65">
        <f t="shared" si="139"/>
        <v>680</v>
      </c>
      <c r="C703" s="68" t="str">
        <f t="shared" si="130"/>
        <v/>
      </c>
      <c r="D703" s="69"/>
      <c r="E703" s="66"/>
      <c r="F703" s="65" t="e">
        <f>VLOOKUP(E703,'Trimming log'!$F$5:$V$5000,2,FALSE)</f>
        <v>#N/A</v>
      </c>
      <c r="G703" s="65" t="e">
        <f>VLOOKUP(E703,'Trimming log'!$F$5:$V$5000,3,FALSE)</f>
        <v>#N/A</v>
      </c>
      <c r="H703" s="508" t="e">
        <f>VLOOKUP(E703,'Trimming log'!$F$5:$V$5000,4,FALSE)</f>
        <v>#N/A</v>
      </c>
      <c r="I703" s="65" t="e">
        <f>VLOOKUP(E703,'Trimming log'!$F$5:$V$5000,5,FALSE)</f>
        <v>#N/A</v>
      </c>
      <c r="J703" s="65" t="e">
        <f>VLOOKUP(E703,'Trimming log'!$F$5:$V$5000,6,FALSE)</f>
        <v>#N/A</v>
      </c>
      <c r="K703" s="65" t="e">
        <f>VLOOKUP(E703,'Trimming log'!$F$5:$V$5000,7,FALSE)</f>
        <v>#N/A</v>
      </c>
      <c r="L703" s="65" t="e">
        <f>VLOOKUP(E703,'Trimming log'!$F$5:$V$5000,8,FALSE)</f>
        <v>#N/A</v>
      </c>
      <c r="M703" s="65" t="e">
        <f>VLOOKUP(E703,'Trimming log'!$F$5:$V$5000,9,FALSE)</f>
        <v>#N/A</v>
      </c>
      <c r="N703" s="507" t="e">
        <f>VLOOKUP(E703,'Trimming log'!$F$5:$V$5000,10,FALSE)</f>
        <v>#N/A</v>
      </c>
      <c r="O703" s="65" t="e">
        <f>VLOOKUP(E703,'Trimming log'!$F$5:$V$5000,11,FALSE)</f>
        <v>#N/A</v>
      </c>
      <c r="P703" s="65" t="e">
        <f>VLOOKUP(E703,'Trimming log'!$F$5:$V$5000,12,FALSE)</f>
        <v>#N/A</v>
      </c>
      <c r="Q703" s="65" t="e">
        <f>VLOOKUP(E703,'Trimming log'!$F$5:$V$5000,13,FALSE)</f>
        <v>#N/A</v>
      </c>
      <c r="R703" s="65" t="e">
        <f>VLOOKUP(E703,'Trimming log'!$F$5:$V$5000,14,FALSE)</f>
        <v>#N/A</v>
      </c>
      <c r="S703" s="65" t="e">
        <f>VLOOKUP(E703,'Trimming log'!$F$5:$V$5000,15,FALSE)</f>
        <v>#N/A</v>
      </c>
      <c r="T703" s="65" t="e">
        <f t="shared" si="131"/>
        <v>#N/A</v>
      </c>
      <c r="U703" s="491" t="str">
        <f t="shared" si="132"/>
        <v/>
      </c>
      <c r="V703" s="74">
        <f t="shared" si="140"/>
        <v>0</v>
      </c>
      <c r="W703" s="134">
        <f t="shared" si="141"/>
        <v>0</v>
      </c>
      <c r="X703" s="134" t="e">
        <f>VLOOKUP(E703,'Trimming log'!$F$5:$Y$5000,19,FALSE)</f>
        <v>#N/A</v>
      </c>
      <c r="Y703" s="134" t="e">
        <f>VLOOKUP(E703,'Trimming log'!$F$5:$Y$5000,20,FALSE)</f>
        <v>#N/A</v>
      </c>
      <c r="Z703" s="135" t="e">
        <f t="shared" si="142"/>
        <v>#N/A</v>
      </c>
      <c r="AA703" s="135" t="e">
        <f t="shared" si="143"/>
        <v>#N/A</v>
      </c>
      <c r="AB703" s="136" t="e">
        <f t="shared" si="144"/>
        <v>#N/A</v>
      </c>
      <c r="AC703" s="136" t="e">
        <f t="shared" si="145"/>
        <v>#N/A</v>
      </c>
      <c r="AD703" s="136" t="e">
        <f t="shared" si="146"/>
        <v>#N/A</v>
      </c>
      <c r="AE703" s="136" t="e">
        <f t="shared" si="147"/>
        <v>#N/A</v>
      </c>
    </row>
    <row r="704" spans="1:31" ht="15" customHeight="1">
      <c r="A704" s="67" t="str">
        <f t="shared" si="129"/>
        <v/>
      </c>
      <c r="B704" s="65">
        <f t="shared" si="139"/>
        <v>681</v>
      </c>
      <c r="C704" s="68" t="str">
        <f t="shared" si="130"/>
        <v/>
      </c>
      <c r="D704" s="69"/>
      <c r="E704" s="66"/>
      <c r="F704" s="65" t="e">
        <f>VLOOKUP(E704,'Trimming log'!$F$5:$V$5000,2,FALSE)</f>
        <v>#N/A</v>
      </c>
      <c r="G704" s="65" t="e">
        <f>VLOOKUP(E704,'Trimming log'!$F$5:$V$5000,3,FALSE)</f>
        <v>#N/A</v>
      </c>
      <c r="H704" s="508" t="e">
        <f>VLOOKUP(E704,'Trimming log'!$F$5:$V$5000,4,FALSE)</f>
        <v>#N/A</v>
      </c>
      <c r="I704" s="65" t="e">
        <f>VLOOKUP(E704,'Trimming log'!$F$5:$V$5000,5,FALSE)</f>
        <v>#N/A</v>
      </c>
      <c r="J704" s="65" t="e">
        <f>VLOOKUP(E704,'Trimming log'!$F$5:$V$5000,6,FALSE)</f>
        <v>#N/A</v>
      </c>
      <c r="K704" s="65" t="e">
        <f>VLOOKUP(E704,'Trimming log'!$F$5:$V$5000,7,FALSE)</f>
        <v>#N/A</v>
      </c>
      <c r="L704" s="65" t="e">
        <f>VLOOKUP(E704,'Trimming log'!$F$5:$V$5000,8,FALSE)</f>
        <v>#N/A</v>
      </c>
      <c r="M704" s="65" t="e">
        <f>VLOOKUP(E704,'Trimming log'!$F$5:$V$5000,9,FALSE)</f>
        <v>#N/A</v>
      </c>
      <c r="N704" s="507" t="e">
        <f>VLOOKUP(E704,'Trimming log'!$F$5:$V$5000,10,FALSE)</f>
        <v>#N/A</v>
      </c>
      <c r="O704" s="65" t="e">
        <f>VLOOKUP(E704,'Trimming log'!$F$5:$V$5000,11,FALSE)</f>
        <v>#N/A</v>
      </c>
      <c r="P704" s="65" t="e">
        <f>VLOOKUP(E704,'Trimming log'!$F$5:$V$5000,12,FALSE)</f>
        <v>#N/A</v>
      </c>
      <c r="Q704" s="65" t="e">
        <f>VLOOKUP(E704,'Trimming log'!$F$5:$V$5000,13,FALSE)</f>
        <v>#N/A</v>
      </c>
      <c r="R704" s="65" t="e">
        <f>VLOOKUP(E704,'Trimming log'!$F$5:$V$5000,14,FALSE)</f>
        <v>#N/A</v>
      </c>
      <c r="S704" s="65" t="e">
        <f>VLOOKUP(E704,'Trimming log'!$F$5:$V$5000,15,FALSE)</f>
        <v>#N/A</v>
      </c>
      <c r="T704" s="65" t="e">
        <f t="shared" si="131"/>
        <v>#N/A</v>
      </c>
      <c r="U704" s="491" t="str">
        <f t="shared" si="132"/>
        <v/>
      </c>
      <c r="V704" s="74">
        <f t="shared" si="140"/>
        <v>0</v>
      </c>
      <c r="W704" s="134">
        <f t="shared" si="141"/>
        <v>0</v>
      </c>
      <c r="X704" s="134" t="e">
        <f>VLOOKUP(E704,'Trimming log'!$F$5:$Y$5000,19,FALSE)</f>
        <v>#N/A</v>
      </c>
      <c r="Y704" s="134" t="e">
        <f>VLOOKUP(E704,'Trimming log'!$F$5:$Y$5000,20,FALSE)</f>
        <v>#N/A</v>
      </c>
      <c r="Z704" s="135" t="e">
        <f t="shared" si="142"/>
        <v>#N/A</v>
      </c>
      <c r="AA704" s="135" t="e">
        <f t="shared" si="143"/>
        <v>#N/A</v>
      </c>
      <c r="AB704" s="136" t="e">
        <f t="shared" si="144"/>
        <v>#N/A</v>
      </c>
      <c r="AC704" s="136" t="e">
        <f t="shared" si="145"/>
        <v>#N/A</v>
      </c>
      <c r="AD704" s="136" t="e">
        <f t="shared" si="146"/>
        <v>#N/A</v>
      </c>
      <c r="AE704" s="136" t="e">
        <f t="shared" si="147"/>
        <v>#N/A</v>
      </c>
    </row>
    <row r="705" spans="1:31" ht="15" customHeight="1">
      <c r="A705" s="67" t="str">
        <f t="shared" si="129"/>
        <v/>
      </c>
      <c r="B705" s="65">
        <f t="shared" si="139"/>
        <v>682</v>
      </c>
      <c r="C705" s="68" t="str">
        <f t="shared" si="130"/>
        <v/>
      </c>
      <c r="D705" s="69"/>
      <c r="E705" s="66"/>
      <c r="F705" s="65" t="e">
        <f>VLOOKUP(E705,'Trimming log'!$F$5:$V$5000,2,FALSE)</f>
        <v>#N/A</v>
      </c>
      <c r="G705" s="65" t="e">
        <f>VLOOKUP(E705,'Trimming log'!$F$5:$V$5000,3,FALSE)</f>
        <v>#N/A</v>
      </c>
      <c r="H705" s="508" t="e">
        <f>VLOOKUP(E705,'Trimming log'!$F$5:$V$5000,4,FALSE)</f>
        <v>#N/A</v>
      </c>
      <c r="I705" s="65" t="e">
        <f>VLOOKUP(E705,'Trimming log'!$F$5:$V$5000,5,FALSE)</f>
        <v>#N/A</v>
      </c>
      <c r="J705" s="65" t="e">
        <f>VLOOKUP(E705,'Trimming log'!$F$5:$V$5000,6,FALSE)</f>
        <v>#N/A</v>
      </c>
      <c r="K705" s="65" t="e">
        <f>VLOOKUP(E705,'Trimming log'!$F$5:$V$5000,7,FALSE)</f>
        <v>#N/A</v>
      </c>
      <c r="L705" s="65" t="e">
        <f>VLOOKUP(E705,'Trimming log'!$F$5:$V$5000,8,FALSE)</f>
        <v>#N/A</v>
      </c>
      <c r="M705" s="65" t="e">
        <f>VLOOKUP(E705,'Trimming log'!$F$5:$V$5000,9,FALSE)</f>
        <v>#N/A</v>
      </c>
      <c r="N705" s="507" t="e">
        <f>VLOOKUP(E705,'Trimming log'!$F$5:$V$5000,10,FALSE)</f>
        <v>#N/A</v>
      </c>
      <c r="O705" s="65" t="e">
        <f>VLOOKUP(E705,'Trimming log'!$F$5:$V$5000,11,FALSE)</f>
        <v>#N/A</v>
      </c>
      <c r="P705" s="65" t="e">
        <f>VLOOKUP(E705,'Trimming log'!$F$5:$V$5000,12,FALSE)</f>
        <v>#N/A</v>
      </c>
      <c r="Q705" s="65" t="e">
        <f>VLOOKUP(E705,'Trimming log'!$F$5:$V$5000,13,FALSE)</f>
        <v>#N/A</v>
      </c>
      <c r="R705" s="65" t="e">
        <f>VLOOKUP(E705,'Trimming log'!$F$5:$V$5000,14,FALSE)</f>
        <v>#N/A</v>
      </c>
      <c r="S705" s="65" t="e">
        <f>VLOOKUP(E705,'Trimming log'!$F$5:$V$5000,15,FALSE)</f>
        <v>#N/A</v>
      </c>
      <c r="T705" s="65" t="e">
        <f t="shared" si="131"/>
        <v>#N/A</v>
      </c>
      <c r="U705" s="491" t="str">
        <f t="shared" si="132"/>
        <v/>
      </c>
      <c r="V705" s="74">
        <f t="shared" si="140"/>
        <v>0</v>
      </c>
      <c r="W705" s="134">
        <f t="shared" si="141"/>
        <v>0</v>
      </c>
      <c r="X705" s="134" t="e">
        <f>VLOOKUP(E705,'Trimming log'!$F$5:$Y$5000,19,FALSE)</f>
        <v>#N/A</v>
      </c>
      <c r="Y705" s="134" t="e">
        <f>VLOOKUP(E705,'Trimming log'!$F$5:$Y$5000,20,FALSE)</f>
        <v>#N/A</v>
      </c>
      <c r="Z705" s="135" t="e">
        <f t="shared" si="142"/>
        <v>#N/A</v>
      </c>
      <c r="AA705" s="135" t="e">
        <f t="shared" si="143"/>
        <v>#N/A</v>
      </c>
      <c r="AB705" s="136" t="e">
        <f t="shared" si="144"/>
        <v>#N/A</v>
      </c>
      <c r="AC705" s="136" t="e">
        <f t="shared" si="145"/>
        <v>#N/A</v>
      </c>
      <c r="AD705" s="136" t="e">
        <f t="shared" si="146"/>
        <v>#N/A</v>
      </c>
      <c r="AE705" s="136" t="e">
        <f t="shared" si="147"/>
        <v>#N/A</v>
      </c>
    </row>
    <row r="706" spans="1:31" ht="15" customHeight="1">
      <c r="A706" s="67" t="str">
        <f t="shared" si="129"/>
        <v/>
      </c>
      <c r="B706" s="65">
        <f t="shared" si="139"/>
        <v>683</v>
      </c>
      <c r="C706" s="68" t="str">
        <f t="shared" si="130"/>
        <v/>
      </c>
      <c r="D706" s="69"/>
      <c r="E706" s="66"/>
      <c r="F706" s="65" t="e">
        <f>VLOOKUP(E706,'Trimming log'!$F$5:$V$5000,2,FALSE)</f>
        <v>#N/A</v>
      </c>
      <c r="G706" s="65" t="e">
        <f>VLOOKUP(E706,'Trimming log'!$F$5:$V$5000,3,FALSE)</f>
        <v>#N/A</v>
      </c>
      <c r="H706" s="508" t="e">
        <f>VLOOKUP(E706,'Trimming log'!$F$5:$V$5000,4,FALSE)</f>
        <v>#N/A</v>
      </c>
      <c r="I706" s="65" t="e">
        <f>VLOOKUP(E706,'Trimming log'!$F$5:$V$5000,5,FALSE)</f>
        <v>#N/A</v>
      </c>
      <c r="J706" s="65" t="e">
        <f>VLOOKUP(E706,'Trimming log'!$F$5:$V$5000,6,FALSE)</f>
        <v>#N/A</v>
      </c>
      <c r="K706" s="65" t="e">
        <f>VLOOKUP(E706,'Trimming log'!$F$5:$V$5000,7,FALSE)</f>
        <v>#N/A</v>
      </c>
      <c r="L706" s="65" t="e">
        <f>VLOOKUP(E706,'Trimming log'!$F$5:$V$5000,8,FALSE)</f>
        <v>#N/A</v>
      </c>
      <c r="M706" s="65" t="e">
        <f>VLOOKUP(E706,'Trimming log'!$F$5:$V$5000,9,FALSE)</f>
        <v>#N/A</v>
      </c>
      <c r="N706" s="507" t="e">
        <f>VLOOKUP(E706,'Trimming log'!$F$5:$V$5000,10,FALSE)</f>
        <v>#N/A</v>
      </c>
      <c r="O706" s="65" t="e">
        <f>VLOOKUP(E706,'Trimming log'!$F$5:$V$5000,11,FALSE)</f>
        <v>#N/A</v>
      </c>
      <c r="P706" s="65" t="e">
        <f>VLOOKUP(E706,'Trimming log'!$F$5:$V$5000,12,FALSE)</f>
        <v>#N/A</v>
      </c>
      <c r="Q706" s="65" t="e">
        <f>VLOOKUP(E706,'Trimming log'!$F$5:$V$5000,13,FALSE)</f>
        <v>#N/A</v>
      </c>
      <c r="R706" s="65" t="e">
        <f>VLOOKUP(E706,'Trimming log'!$F$5:$V$5000,14,FALSE)</f>
        <v>#N/A</v>
      </c>
      <c r="S706" s="65" t="e">
        <f>VLOOKUP(E706,'Trimming log'!$F$5:$V$5000,15,FALSE)</f>
        <v>#N/A</v>
      </c>
      <c r="T706" s="65" t="e">
        <f t="shared" si="131"/>
        <v>#N/A</v>
      </c>
      <c r="U706" s="491" t="str">
        <f t="shared" si="132"/>
        <v/>
      </c>
      <c r="V706" s="74">
        <f t="shared" si="140"/>
        <v>0</v>
      </c>
      <c r="W706" s="134">
        <f t="shared" si="141"/>
        <v>0</v>
      </c>
      <c r="X706" s="134" t="e">
        <f>VLOOKUP(E706,'Trimming log'!$F$5:$Y$5000,19,FALSE)</f>
        <v>#N/A</v>
      </c>
      <c r="Y706" s="134" t="e">
        <f>VLOOKUP(E706,'Trimming log'!$F$5:$Y$5000,20,FALSE)</f>
        <v>#N/A</v>
      </c>
      <c r="Z706" s="135" t="e">
        <f t="shared" si="142"/>
        <v>#N/A</v>
      </c>
      <c r="AA706" s="135" t="e">
        <f t="shared" si="143"/>
        <v>#N/A</v>
      </c>
      <c r="AB706" s="136" t="e">
        <f t="shared" si="144"/>
        <v>#N/A</v>
      </c>
      <c r="AC706" s="136" t="e">
        <f t="shared" si="145"/>
        <v>#N/A</v>
      </c>
      <c r="AD706" s="136" t="e">
        <f t="shared" si="146"/>
        <v>#N/A</v>
      </c>
      <c r="AE706" s="136" t="e">
        <f t="shared" si="147"/>
        <v>#N/A</v>
      </c>
    </row>
    <row r="707" spans="1:31" ht="15" customHeight="1">
      <c r="A707" s="67" t="str">
        <f t="shared" si="129"/>
        <v/>
      </c>
      <c r="B707" s="65">
        <f t="shared" si="139"/>
        <v>684</v>
      </c>
      <c r="C707" s="68" t="str">
        <f t="shared" si="130"/>
        <v/>
      </c>
      <c r="D707" s="69"/>
      <c r="E707" s="66"/>
      <c r="F707" s="65" t="e">
        <f>VLOOKUP(E707,'Trimming log'!$F$5:$V$5000,2,FALSE)</f>
        <v>#N/A</v>
      </c>
      <c r="G707" s="65" t="e">
        <f>VLOOKUP(E707,'Trimming log'!$F$5:$V$5000,3,FALSE)</f>
        <v>#N/A</v>
      </c>
      <c r="H707" s="508" t="e">
        <f>VLOOKUP(E707,'Trimming log'!$F$5:$V$5000,4,FALSE)</f>
        <v>#N/A</v>
      </c>
      <c r="I707" s="65" t="e">
        <f>VLOOKUP(E707,'Trimming log'!$F$5:$V$5000,5,FALSE)</f>
        <v>#N/A</v>
      </c>
      <c r="J707" s="65" t="e">
        <f>VLOOKUP(E707,'Trimming log'!$F$5:$V$5000,6,FALSE)</f>
        <v>#N/A</v>
      </c>
      <c r="K707" s="65" t="e">
        <f>VLOOKUP(E707,'Trimming log'!$F$5:$V$5000,7,FALSE)</f>
        <v>#N/A</v>
      </c>
      <c r="L707" s="65" t="e">
        <f>VLOOKUP(E707,'Trimming log'!$F$5:$V$5000,8,FALSE)</f>
        <v>#N/A</v>
      </c>
      <c r="M707" s="65" t="e">
        <f>VLOOKUP(E707,'Trimming log'!$F$5:$V$5000,9,FALSE)</f>
        <v>#N/A</v>
      </c>
      <c r="N707" s="507" t="e">
        <f>VLOOKUP(E707,'Trimming log'!$F$5:$V$5000,10,FALSE)</f>
        <v>#N/A</v>
      </c>
      <c r="O707" s="65" t="e">
        <f>VLOOKUP(E707,'Trimming log'!$F$5:$V$5000,11,FALSE)</f>
        <v>#N/A</v>
      </c>
      <c r="P707" s="65" t="e">
        <f>VLOOKUP(E707,'Trimming log'!$F$5:$V$5000,12,FALSE)</f>
        <v>#N/A</v>
      </c>
      <c r="Q707" s="65" t="e">
        <f>VLOOKUP(E707,'Trimming log'!$F$5:$V$5000,13,FALSE)</f>
        <v>#N/A</v>
      </c>
      <c r="R707" s="65" t="e">
        <f>VLOOKUP(E707,'Trimming log'!$F$5:$V$5000,14,FALSE)</f>
        <v>#N/A</v>
      </c>
      <c r="S707" s="65" t="e">
        <f>VLOOKUP(E707,'Trimming log'!$F$5:$V$5000,15,FALSE)</f>
        <v>#N/A</v>
      </c>
      <c r="T707" s="65" t="e">
        <f t="shared" si="131"/>
        <v>#N/A</v>
      </c>
      <c r="U707" s="491" t="str">
        <f t="shared" si="132"/>
        <v/>
      </c>
      <c r="V707" s="74">
        <f t="shared" si="140"/>
        <v>0</v>
      </c>
      <c r="W707" s="134">
        <f t="shared" si="141"/>
        <v>0</v>
      </c>
      <c r="X707" s="134" t="e">
        <f>VLOOKUP(E707,'Trimming log'!$F$5:$Y$5000,19,FALSE)</f>
        <v>#N/A</v>
      </c>
      <c r="Y707" s="134" t="e">
        <f>VLOOKUP(E707,'Trimming log'!$F$5:$Y$5000,20,FALSE)</f>
        <v>#N/A</v>
      </c>
      <c r="Z707" s="135" t="e">
        <f t="shared" si="142"/>
        <v>#N/A</v>
      </c>
      <c r="AA707" s="135" t="e">
        <f t="shared" si="143"/>
        <v>#N/A</v>
      </c>
      <c r="AB707" s="136" t="e">
        <f t="shared" si="144"/>
        <v>#N/A</v>
      </c>
      <c r="AC707" s="136" t="e">
        <f t="shared" si="145"/>
        <v>#N/A</v>
      </c>
      <c r="AD707" s="136" t="e">
        <f t="shared" si="146"/>
        <v>#N/A</v>
      </c>
      <c r="AE707" s="136" t="e">
        <f t="shared" si="147"/>
        <v>#N/A</v>
      </c>
    </row>
    <row r="708" spans="1:31" ht="15" customHeight="1">
      <c r="A708" s="67" t="str">
        <f t="shared" si="129"/>
        <v/>
      </c>
      <c r="B708" s="65">
        <f t="shared" si="139"/>
        <v>685</v>
      </c>
      <c r="C708" s="68" t="str">
        <f t="shared" si="130"/>
        <v/>
      </c>
      <c r="D708" s="69"/>
      <c r="E708" s="66"/>
      <c r="F708" s="65" t="e">
        <f>VLOOKUP(E708,'Trimming log'!$F$5:$V$5000,2,FALSE)</f>
        <v>#N/A</v>
      </c>
      <c r="G708" s="65" t="e">
        <f>VLOOKUP(E708,'Trimming log'!$F$5:$V$5000,3,FALSE)</f>
        <v>#N/A</v>
      </c>
      <c r="H708" s="508" t="e">
        <f>VLOOKUP(E708,'Trimming log'!$F$5:$V$5000,4,FALSE)</f>
        <v>#N/A</v>
      </c>
      <c r="I708" s="65" t="e">
        <f>VLOOKUP(E708,'Trimming log'!$F$5:$V$5000,5,FALSE)</f>
        <v>#N/A</v>
      </c>
      <c r="J708" s="65" t="e">
        <f>VLOOKUP(E708,'Trimming log'!$F$5:$V$5000,6,FALSE)</f>
        <v>#N/A</v>
      </c>
      <c r="K708" s="65" t="e">
        <f>VLOOKUP(E708,'Trimming log'!$F$5:$V$5000,7,FALSE)</f>
        <v>#N/A</v>
      </c>
      <c r="L708" s="65" t="e">
        <f>VLOOKUP(E708,'Trimming log'!$F$5:$V$5000,8,FALSE)</f>
        <v>#N/A</v>
      </c>
      <c r="M708" s="65" t="e">
        <f>VLOOKUP(E708,'Trimming log'!$F$5:$V$5000,9,FALSE)</f>
        <v>#N/A</v>
      </c>
      <c r="N708" s="507" t="e">
        <f>VLOOKUP(E708,'Trimming log'!$F$5:$V$5000,10,FALSE)</f>
        <v>#N/A</v>
      </c>
      <c r="O708" s="65" t="e">
        <f>VLOOKUP(E708,'Trimming log'!$F$5:$V$5000,11,FALSE)</f>
        <v>#N/A</v>
      </c>
      <c r="P708" s="65" t="e">
        <f>VLOOKUP(E708,'Trimming log'!$F$5:$V$5000,12,FALSE)</f>
        <v>#N/A</v>
      </c>
      <c r="Q708" s="65" t="e">
        <f>VLOOKUP(E708,'Trimming log'!$F$5:$V$5000,13,FALSE)</f>
        <v>#N/A</v>
      </c>
      <c r="R708" s="65" t="e">
        <f>VLOOKUP(E708,'Trimming log'!$F$5:$V$5000,14,FALSE)</f>
        <v>#N/A</v>
      </c>
      <c r="S708" s="65" t="e">
        <f>VLOOKUP(E708,'Trimming log'!$F$5:$V$5000,15,FALSE)</f>
        <v>#N/A</v>
      </c>
      <c r="T708" s="65" t="e">
        <f t="shared" si="131"/>
        <v>#N/A</v>
      </c>
      <c r="U708" s="491" t="str">
        <f t="shared" si="132"/>
        <v/>
      </c>
      <c r="V708" s="74">
        <f t="shared" si="140"/>
        <v>0</v>
      </c>
      <c r="W708" s="134">
        <f t="shared" si="141"/>
        <v>0</v>
      </c>
      <c r="X708" s="134" t="e">
        <f>VLOOKUP(E708,'Trimming log'!$F$5:$Y$5000,19,FALSE)</f>
        <v>#N/A</v>
      </c>
      <c r="Y708" s="134" t="e">
        <f>VLOOKUP(E708,'Trimming log'!$F$5:$Y$5000,20,FALSE)</f>
        <v>#N/A</v>
      </c>
      <c r="Z708" s="135" t="e">
        <f t="shared" si="142"/>
        <v>#N/A</v>
      </c>
      <c r="AA708" s="135" t="e">
        <f t="shared" si="143"/>
        <v>#N/A</v>
      </c>
      <c r="AB708" s="136" t="e">
        <f t="shared" si="144"/>
        <v>#N/A</v>
      </c>
      <c r="AC708" s="136" t="e">
        <f t="shared" si="145"/>
        <v>#N/A</v>
      </c>
      <c r="AD708" s="136" t="e">
        <f t="shared" si="146"/>
        <v>#N/A</v>
      </c>
      <c r="AE708" s="136" t="e">
        <f t="shared" si="147"/>
        <v>#N/A</v>
      </c>
    </row>
    <row r="709" spans="1:31" ht="15" customHeight="1">
      <c r="A709" s="67" t="str">
        <f t="shared" si="129"/>
        <v/>
      </c>
      <c r="B709" s="65">
        <f t="shared" si="139"/>
        <v>686</v>
      </c>
      <c r="C709" s="68" t="str">
        <f t="shared" si="130"/>
        <v/>
      </c>
      <c r="D709" s="69"/>
      <c r="E709" s="66"/>
      <c r="F709" s="65" t="e">
        <f>VLOOKUP(E709,'Trimming log'!$F$5:$V$5000,2,FALSE)</f>
        <v>#N/A</v>
      </c>
      <c r="G709" s="65" t="e">
        <f>VLOOKUP(E709,'Trimming log'!$F$5:$V$5000,3,FALSE)</f>
        <v>#N/A</v>
      </c>
      <c r="H709" s="508" t="e">
        <f>VLOOKUP(E709,'Trimming log'!$F$5:$V$5000,4,FALSE)</f>
        <v>#N/A</v>
      </c>
      <c r="I709" s="65" t="e">
        <f>VLOOKUP(E709,'Trimming log'!$F$5:$V$5000,5,FALSE)</f>
        <v>#N/A</v>
      </c>
      <c r="J709" s="65" t="e">
        <f>VLOOKUP(E709,'Trimming log'!$F$5:$V$5000,6,FALSE)</f>
        <v>#N/A</v>
      </c>
      <c r="K709" s="65" t="e">
        <f>VLOOKUP(E709,'Trimming log'!$F$5:$V$5000,7,FALSE)</f>
        <v>#N/A</v>
      </c>
      <c r="L709" s="65" t="e">
        <f>VLOOKUP(E709,'Trimming log'!$F$5:$V$5000,8,FALSE)</f>
        <v>#N/A</v>
      </c>
      <c r="M709" s="65" t="e">
        <f>VLOOKUP(E709,'Trimming log'!$F$5:$V$5000,9,FALSE)</f>
        <v>#N/A</v>
      </c>
      <c r="N709" s="507" t="e">
        <f>VLOOKUP(E709,'Trimming log'!$F$5:$V$5000,10,FALSE)</f>
        <v>#N/A</v>
      </c>
      <c r="O709" s="65" t="e">
        <f>VLOOKUP(E709,'Trimming log'!$F$5:$V$5000,11,FALSE)</f>
        <v>#N/A</v>
      </c>
      <c r="P709" s="65" t="e">
        <f>VLOOKUP(E709,'Trimming log'!$F$5:$V$5000,12,FALSE)</f>
        <v>#N/A</v>
      </c>
      <c r="Q709" s="65" t="e">
        <f>VLOOKUP(E709,'Trimming log'!$F$5:$V$5000,13,FALSE)</f>
        <v>#N/A</v>
      </c>
      <c r="R709" s="65" t="e">
        <f>VLOOKUP(E709,'Trimming log'!$F$5:$V$5000,14,FALSE)</f>
        <v>#N/A</v>
      </c>
      <c r="S709" s="65" t="e">
        <f>VLOOKUP(E709,'Trimming log'!$F$5:$V$5000,15,FALSE)</f>
        <v>#N/A</v>
      </c>
      <c r="T709" s="65" t="e">
        <f t="shared" si="131"/>
        <v>#N/A</v>
      </c>
      <c r="U709" s="491" t="str">
        <f t="shared" si="132"/>
        <v/>
      </c>
      <c r="V709" s="74">
        <f t="shared" si="140"/>
        <v>0</v>
      </c>
      <c r="W709" s="134">
        <f t="shared" si="141"/>
        <v>0</v>
      </c>
      <c r="X709" s="134" t="e">
        <f>VLOOKUP(E709,'Trimming log'!$F$5:$Y$5000,19,FALSE)</f>
        <v>#N/A</v>
      </c>
      <c r="Y709" s="134" t="e">
        <f>VLOOKUP(E709,'Trimming log'!$F$5:$Y$5000,20,FALSE)</f>
        <v>#N/A</v>
      </c>
      <c r="Z709" s="135" t="e">
        <f t="shared" si="142"/>
        <v>#N/A</v>
      </c>
      <c r="AA709" s="135" t="e">
        <f t="shared" si="143"/>
        <v>#N/A</v>
      </c>
      <c r="AB709" s="136" t="e">
        <f t="shared" si="144"/>
        <v>#N/A</v>
      </c>
      <c r="AC709" s="136" t="e">
        <f t="shared" si="145"/>
        <v>#N/A</v>
      </c>
      <c r="AD709" s="136" t="e">
        <f t="shared" si="146"/>
        <v>#N/A</v>
      </c>
      <c r="AE709" s="136" t="e">
        <f t="shared" si="147"/>
        <v>#N/A</v>
      </c>
    </row>
    <row r="710" spans="1:31" ht="15" customHeight="1">
      <c r="A710" s="67" t="str">
        <f t="shared" ref="A710:A773" si="148">IF(COUNTIF($E$6:$E$47179,E710)&gt;1,"DOUBLE","")</f>
        <v/>
      </c>
      <c r="B710" s="65">
        <f t="shared" si="139"/>
        <v>687</v>
      </c>
      <c r="C710" s="68" t="str">
        <f t="shared" si="130"/>
        <v/>
      </c>
      <c r="D710" s="69"/>
      <c r="E710" s="66"/>
      <c r="F710" s="65" t="e">
        <f>VLOOKUP(E710,'Trimming log'!$F$5:$V$5000,2,FALSE)</f>
        <v>#N/A</v>
      </c>
      <c r="G710" s="65" t="e">
        <f>VLOOKUP(E710,'Trimming log'!$F$5:$V$5000,3,FALSE)</f>
        <v>#N/A</v>
      </c>
      <c r="H710" s="508" t="e">
        <f>VLOOKUP(E710,'Trimming log'!$F$5:$V$5000,4,FALSE)</f>
        <v>#N/A</v>
      </c>
      <c r="I710" s="65" t="e">
        <f>VLOOKUP(E710,'Trimming log'!$F$5:$V$5000,5,FALSE)</f>
        <v>#N/A</v>
      </c>
      <c r="J710" s="65" t="e">
        <f>VLOOKUP(E710,'Trimming log'!$F$5:$V$5000,6,FALSE)</f>
        <v>#N/A</v>
      </c>
      <c r="K710" s="65" t="e">
        <f>VLOOKUP(E710,'Trimming log'!$F$5:$V$5000,7,FALSE)</f>
        <v>#N/A</v>
      </c>
      <c r="L710" s="65" t="e">
        <f>VLOOKUP(E710,'Trimming log'!$F$5:$V$5000,8,FALSE)</f>
        <v>#N/A</v>
      </c>
      <c r="M710" s="65" t="e">
        <f>VLOOKUP(E710,'Trimming log'!$F$5:$V$5000,9,FALSE)</f>
        <v>#N/A</v>
      </c>
      <c r="N710" s="507" t="e">
        <f>VLOOKUP(E710,'Trimming log'!$F$5:$V$5000,10,FALSE)</f>
        <v>#N/A</v>
      </c>
      <c r="O710" s="65" t="e">
        <f>VLOOKUP(E710,'Trimming log'!$F$5:$V$5000,11,FALSE)</f>
        <v>#N/A</v>
      </c>
      <c r="P710" s="65" t="e">
        <f>VLOOKUP(E710,'Trimming log'!$F$5:$V$5000,12,FALSE)</f>
        <v>#N/A</v>
      </c>
      <c r="Q710" s="65" t="e">
        <f>VLOOKUP(E710,'Trimming log'!$F$5:$V$5000,13,FALSE)</f>
        <v>#N/A</v>
      </c>
      <c r="R710" s="65" t="e">
        <f>VLOOKUP(E710,'Trimming log'!$F$5:$V$5000,14,FALSE)</f>
        <v>#N/A</v>
      </c>
      <c r="S710" s="65" t="e">
        <f>VLOOKUP(E710,'Trimming log'!$F$5:$V$5000,15,FALSE)</f>
        <v>#N/A</v>
      </c>
      <c r="T710" s="65" t="e">
        <f t="shared" si="131"/>
        <v>#N/A</v>
      </c>
      <c r="U710" s="491" t="str">
        <f t="shared" si="132"/>
        <v/>
      </c>
      <c r="V710" s="74">
        <f t="shared" si="140"/>
        <v>0</v>
      </c>
      <c r="W710" s="134">
        <f t="shared" si="141"/>
        <v>0</v>
      </c>
      <c r="X710" s="134" t="e">
        <f>VLOOKUP(E710,'Trimming log'!$F$5:$Y$5000,19,FALSE)</f>
        <v>#N/A</v>
      </c>
      <c r="Y710" s="134" t="e">
        <f>VLOOKUP(E710,'Trimming log'!$F$5:$Y$5000,20,FALSE)</f>
        <v>#N/A</v>
      </c>
      <c r="Z710" s="135" t="e">
        <f t="shared" si="142"/>
        <v>#N/A</v>
      </c>
      <c r="AA710" s="135" t="e">
        <f t="shared" si="143"/>
        <v>#N/A</v>
      </c>
      <c r="AB710" s="136" t="e">
        <f t="shared" si="144"/>
        <v>#N/A</v>
      </c>
      <c r="AC710" s="136" t="e">
        <f t="shared" si="145"/>
        <v>#N/A</v>
      </c>
      <c r="AD710" s="136" t="e">
        <f t="shared" si="146"/>
        <v>#N/A</v>
      </c>
      <c r="AE710" s="136" t="e">
        <f t="shared" si="147"/>
        <v>#N/A</v>
      </c>
    </row>
    <row r="711" spans="1:31" ht="15" customHeight="1">
      <c r="A711" s="67" t="str">
        <f t="shared" si="148"/>
        <v/>
      </c>
      <c r="B711" s="65">
        <f t="shared" si="139"/>
        <v>688</v>
      </c>
      <c r="C711" s="68" t="str">
        <f t="shared" ref="C711:C774" si="149">IF(D711="","",(IF(D712=D711,"",1)))</f>
        <v/>
      </c>
      <c r="D711" s="69"/>
      <c r="E711" s="66"/>
      <c r="F711" s="65" t="e">
        <f>VLOOKUP(E711,'Trimming log'!$F$5:$V$5000,2,FALSE)</f>
        <v>#N/A</v>
      </c>
      <c r="G711" s="65" t="e">
        <f>VLOOKUP(E711,'Trimming log'!$F$5:$V$5000,3,FALSE)</f>
        <v>#N/A</v>
      </c>
      <c r="H711" s="508" t="e">
        <f>VLOOKUP(E711,'Trimming log'!$F$5:$V$5000,4,FALSE)</f>
        <v>#N/A</v>
      </c>
      <c r="I711" s="65" t="e">
        <f>VLOOKUP(E711,'Trimming log'!$F$5:$V$5000,5,FALSE)</f>
        <v>#N/A</v>
      </c>
      <c r="J711" s="65" t="e">
        <f>VLOOKUP(E711,'Trimming log'!$F$5:$V$5000,6,FALSE)</f>
        <v>#N/A</v>
      </c>
      <c r="K711" s="65" t="e">
        <f>VLOOKUP(E711,'Trimming log'!$F$5:$V$5000,7,FALSE)</f>
        <v>#N/A</v>
      </c>
      <c r="L711" s="65" t="e">
        <f>VLOOKUP(E711,'Trimming log'!$F$5:$V$5000,8,FALSE)</f>
        <v>#N/A</v>
      </c>
      <c r="M711" s="65" t="e">
        <f>VLOOKUP(E711,'Trimming log'!$F$5:$V$5000,9,FALSE)</f>
        <v>#N/A</v>
      </c>
      <c r="N711" s="507" t="e">
        <f>VLOOKUP(E711,'Trimming log'!$F$5:$V$5000,10,FALSE)</f>
        <v>#N/A</v>
      </c>
      <c r="O711" s="65" t="e">
        <f>VLOOKUP(E711,'Trimming log'!$F$5:$V$5000,11,FALSE)</f>
        <v>#N/A</v>
      </c>
      <c r="P711" s="65" t="e">
        <f>VLOOKUP(E711,'Trimming log'!$F$5:$V$5000,12,FALSE)</f>
        <v>#N/A</v>
      </c>
      <c r="Q711" s="65" t="e">
        <f>VLOOKUP(E711,'Trimming log'!$F$5:$V$5000,13,FALSE)</f>
        <v>#N/A</v>
      </c>
      <c r="R711" s="65" t="e">
        <f>VLOOKUP(E711,'Trimming log'!$F$5:$V$5000,14,FALSE)</f>
        <v>#N/A</v>
      </c>
      <c r="S711" s="65" t="e">
        <f>VLOOKUP(E711,'Trimming log'!$F$5:$V$5000,15,FALSE)</f>
        <v>#N/A</v>
      </c>
      <c r="T711" s="65" t="e">
        <f t="shared" ref="T711:T774" si="150">O711-Q711</f>
        <v>#N/A</v>
      </c>
      <c r="U711" s="491" t="str">
        <f t="shared" ref="U711:U774" si="151">IF(C711="","",(SUMIF($D$2:$D$25116,D711,$O$2:$O$25116)))</f>
        <v/>
      </c>
      <c r="V711" s="74">
        <f t="shared" si="140"/>
        <v>0</v>
      </c>
      <c r="W711" s="134">
        <f t="shared" si="141"/>
        <v>0</v>
      </c>
      <c r="X711" s="134" t="e">
        <f>VLOOKUP(E711,'Trimming log'!$F$5:$Y$5000,19,FALSE)</f>
        <v>#N/A</v>
      </c>
      <c r="Y711" s="134" t="e">
        <f>VLOOKUP(E711,'Trimming log'!$F$5:$Y$5000,20,FALSE)</f>
        <v>#N/A</v>
      </c>
      <c r="Z711" s="135" t="e">
        <f t="shared" si="142"/>
        <v>#N/A</v>
      </c>
      <c r="AA711" s="135" t="e">
        <f t="shared" si="143"/>
        <v>#N/A</v>
      </c>
      <c r="AB711" s="136" t="e">
        <f t="shared" si="144"/>
        <v>#N/A</v>
      </c>
      <c r="AC711" s="136" t="e">
        <f t="shared" si="145"/>
        <v>#N/A</v>
      </c>
      <c r="AD711" s="136" t="e">
        <f t="shared" si="146"/>
        <v>#N/A</v>
      </c>
      <c r="AE711" s="136" t="e">
        <f t="shared" si="147"/>
        <v>#N/A</v>
      </c>
    </row>
    <row r="712" spans="1:31" ht="15" customHeight="1">
      <c r="A712" s="67" t="str">
        <f t="shared" si="148"/>
        <v/>
      </c>
      <c r="B712" s="65">
        <f t="shared" ref="B712:B775" si="152">+B711+1</f>
        <v>689</v>
      </c>
      <c r="C712" s="68" t="str">
        <f t="shared" si="149"/>
        <v/>
      </c>
      <c r="D712" s="69"/>
      <c r="E712" s="66"/>
      <c r="F712" s="65" t="e">
        <f>VLOOKUP(E712,'Trimming log'!$F$5:$V$5000,2,FALSE)</f>
        <v>#N/A</v>
      </c>
      <c r="G712" s="65" t="e">
        <f>VLOOKUP(E712,'Trimming log'!$F$5:$V$5000,3,FALSE)</f>
        <v>#N/A</v>
      </c>
      <c r="H712" s="508" t="e">
        <f>VLOOKUP(E712,'Trimming log'!$F$5:$V$5000,4,FALSE)</f>
        <v>#N/A</v>
      </c>
      <c r="I712" s="65" t="e">
        <f>VLOOKUP(E712,'Trimming log'!$F$5:$V$5000,5,FALSE)</f>
        <v>#N/A</v>
      </c>
      <c r="J712" s="65" t="e">
        <f>VLOOKUP(E712,'Trimming log'!$F$5:$V$5000,6,FALSE)</f>
        <v>#N/A</v>
      </c>
      <c r="K712" s="65" t="e">
        <f>VLOOKUP(E712,'Trimming log'!$F$5:$V$5000,7,FALSE)</f>
        <v>#N/A</v>
      </c>
      <c r="L712" s="65" t="e">
        <f>VLOOKUP(E712,'Trimming log'!$F$5:$V$5000,8,FALSE)</f>
        <v>#N/A</v>
      </c>
      <c r="M712" s="65" t="e">
        <f>VLOOKUP(E712,'Trimming log'!$F$5:$V$5000,9,FALSE)</f>
        <v>#N/A</v>
      </c>
      <c r="N712" s="507" t="e">
        <f>VLOOKUP(E712,'Trimming log'!$F$5:$V$5000,10,FALSE)</f>
        <v>#N/A</v>
      </c>
      <c r="O712" s="65" t="e">
        <f>VLOOKUP(E712,'Trimming log'!$F$5:$V$5000,11,FALSE)</f>
        <v>#N/A</v>
      </c>
      <c r="P712" s="65" t="e">
        <f>VLOOKUP(E712,'Trimming log'!$F$5:$V$5000,12,FALSE)</f>
        <v>#N/A</v>
      </c>
      <c r="Q712" s="65" t="e">
        <f>VLOOKUP(E712,'Trimming log'!$F$5:$V$5000,13,FALSE)</f>
        <v>#N/A</v>
      </c>
      <c r="R712" s="65" t="e">
        <f>VLOOKUP(E712,'Trimming log'!$F$5:$V$5000,14,FALSE)</f>
        <v>#N/A</v>
      </c>
      <c r="S712" s="65" t="e">
        <f>VLOOKUP(E712,'Trimming log'!$F$5:$V$5000,15,FALSE)</f>
        <v>#N/A</v>
      </c>
      <c r="T712" s="65" t="e">
        <f t="shared" si="150"/>
        <v>#N/A</v>
      </c>
      <c r="U712" s="491" t="str">
        <f t="shared" si="151"/>
        <v/>
      </c>
      <c r="V712" s="74">
        <f t="shared" si="140"/>
        <v>0</v>
      </c>
      <c r="W712" s="134">
        <f t="shared" si="141"/>
        <v>0</v>
      </c>
      <c r="X712" s="134" t="e">
        <f>VLOOKUP(E712,'Trimming log'!$F$5:$Y$5000,19,FALSE)</f>
        <v>#N/A</v>
      </c>
      <c r="Y712" s="134" t="e">
        <f>VLOOKUP(E712,'Trimming log'!$F$5:$Y$5000,20,FALSE)</f>
        <v>#N/A</v>
      </c>
      <c r="Z712" s="135" t="e">
        <f t="shared" si="142"/>
        <v>#N/A</v>
      </c>
      <c r="AA712" s="135" t="e">
        <f t="shared" si="143"/>
        <v>#N/A</v>
      </c>
      <c r="AB712" s="136" t="e">
        <f t="shared" si="144"/>
        <v>#N/A</v>
      </c>
      <c r="AC712" s="136" t="e">
        <f t="shared" si="145"/>
        <v>#N/A</v>
      </c>
      <c r="AD712" s="136" t="e">
        <f t="shared" si="146"/>
        <v>#N/A</v>
      </c>
      <c r="AE712" s="136" t="e">
        <f t="shared" si="147"/>
        <v>#N/A</v>
      </c>
    </row>
    <row r="713" spans="1:31" ht="15" customHeight="1">
      <c r="A713" s="67" t="str">
        <f t="shared" si="148"/>
        <v/>
      </c>
      <c r="B713" s="65">
        <f t="shared" si="152"/>
        <v>690</v>
      </c>
      <c r="C713" s="68" t="str">
        <f t="shared" si="149"/>
        <v/>
      </c>
      <c r="D713" s="69"/>
      <c r="E713" s="66"/>
      <c r="F713" s="65" t="e">
        <f>VLOOKUP(E713,'Trimming log'!$F$5:$V$5000,2,FALSE)</f>
        <v>#N/A</v>
      </c>
      <c r="G713" s="65" t="e">
        <f>VLOOKUP(E713,'Trimming log'!$F$5:$V$5000,3,FALSE)</f>
        <v>#N/A</v>
      </c>
      <c r="H713" s="508" t="e">
        <f>VLOOKUP(E713,'Trimming log'!$F$5:$V$5000,4,FALSE)</f>
        <v>#N/A</v>
      </c>
      <c r="I713" s="65" t="e">
        <f>VLOOKUP(E713,'Trimming log'!$F$5:$V$5000,5,FALSE)</f>
        <v>#N/A</v>
      </c>
      <c r="J713" s="65" t="e">
        <f>VLOOKUP(E713,'Trimming log'!$F$5:$V$5000,6,FALSE)</f>
        <v>#N/A</v>
      </c>
      <c r="K713" s="65" t="e">
        <f>VLOOKUP(E713,'Trimming log'!$F$5:$V$5000,7,FALSE)</f>
        <v>#N/A</v>
      </c>
      <c r="L713" s="65" t="e">
        <f>VLOOKUP(E713,'Trimming log'!$F$5:$V$5000,8,FALSE)</f>
        <v>#N/A</v>
      </c>
      <c r="M713" s="65" t="e">
        <f>VLOOKUP(E713,'Trimming log'!$F$5:$V$5000,9,FALSE)</f>
        <v>#N/A</v>
      </c>
      <c r="N713" s="507" t="e">
        <f>VLOOKUP(E713,'Trimming log'!$F$5:$V$5000,10,FALSE)</f>
        <v>#N/A</v>
      </c>
      <c r="O713" s="65" t="e">
        <f>VLOOKUP(E713,'Trimming log'!$F$5:$V$5000,11,FALSE)</f>
        <v>#N/A</v>
      </c>
      <c r="P713" s="65" t="e">
        <f>VLOOKUP(E713,'Trimming log'!$F$5:$V$5000,12,FALSE)</f>
        <v>#N/A</v>
      </c>
      <c r="Q713" s="65" t="e">
        <f>VLOOKUP(E713,'Trimming log'!$F$5:$V$5000,13,FALSE)</f>
        <v>#N/A</v>
      </c>
      <c r="R713" s="65" t="e">
        <f>VLOOKUP(E713,'Trimming log'!$F$5:$V$5000,14,FALSE)</f>
        <v>#N/A</v>
      </c>
      <c r="S713" s="65" t="e">
        <f>VLOOKUP(E713,'Trimming log'!$F$5:$V$5000,15,FALSE)</f>
        <v>#N/A</v>
      </c>
      <c r="T713" s="65" t="e">
        <f t="shared" si="150"/>
        <v>#N/A</v>
      </c>
      <c r="U713" s="491" t="str">
        <f t="shared" si="151"/>
        <v/>
      </c>
      <c r="V713" s="74">
        <f t="shared" si="140"/>
        <v>0</v>
      </c>
      <c r="W713" s="134">
        <f t="shared" si="141"/>
        <v>0</v>
      </c>
      <c r="X713" s="134" t="e">
        <f>VLOOKUP(E713,'Trimming log'!$F$5:$Y$5000,19,FALSE)</f>
        <v>#N/A</v>
      </c>
      <c r="Y713" s="134" t="e">
        <f>VLOOKUP(E713,'Trimming log'!$F$5:$Y$5000,20,FALSE)</f>
        <v>#N/A</v>
      </c>
      <c r="Z713" s="135" t="e">
        <f t="shared" si="142"/>
        <v>#N/A</v>
      </c>
      <c r="AA713" s="135" t="e">
        <f t="shared" si="143"/>
        <v>#N/A</v>
      </c>
      <c r="AB713" s="136" t="e">
        <f t="shared" si="144"/>
        <v>#N/A</v>
      </c>
      <c r="AC713" s="136" t="e">
        <f t="shared" si="145"/>
        <v>#N/A</v>
      </c>
      <c r="AD713" s="136" t="e">
        <f t="shared" si="146"/>
        <v>#N/A</v>
      </c>
      <c r="AE713" s="136" t="e">
        <f t="shared" si="147"/>
        <v>#N/A</v>
      </c>
    </row>
    <row r="714" spans="1:31" ht="15" customHeight="1">
      <c r="A714" s="67" t="str">
        <f t="shared" si="148"/>
        <v/>
      </c>
      <c r="B714" s="65">
        <f t="shared" si="152"/>
        <v>691</v>
      </c>
      <c r="C714" s="68" t="str">
        <f t="shared" si="149"/>
        <v/>
      </c>
      <c r="D714" s="69"/>
      <c r="E714" s="66"/>
      <c r="F714" s="65" t="e">
        <f>VLOOKUP(E714,'Trimming log'!$F$5:$V$5000,2,FALSE)</f>
        <v>#N/A</v>
      </c>
      <c r="G714" s="65" t="e">
        <f>VLOOKUP(E714,'Trimming log'!$F$5:$V$5000,3,FALSE)</f>
        <v>#N/A</v>
      </c>
      <c r="H714" s="508" t="e">
        <f>VLOOKUP(E714,'Trimming log'!$F$5:$V$5000,4,FALSE)</f>
        <v>#N/A</v>
      </c>
      <c r="I714" s="65" t="e">
        <f>VLOOKUP(E714,'Trimming log'!$F$5:$V$5000,5,FALSE)</f>
        <v>#N/A</v>
      </c>
      <c r="J714" s="65" t="e">
        <f>VLOOKUP(E714,'Trimming log'!$F$5:$V$5000,6,FALSE)</f>
        <v>#N/A</v>
      </c>
      <c r="K714" s="65" t="e">
        <f>VLOOKUP(E714,'Trimming log'!$F$5:$V$5000,7,FALSE)</f>
        <v>#N/A</v>
      </c>
      <c r="L714" s="65" t="e">
        <f>VLOOKUP(E714,'Trimming log'!$F$5:$V$5000,8,FALSE)</f>
        <v>#N/A</v>
      </c>
      <c r="M714" s="65" t="e">
        <f>VLOOKUP(E714,'Trimming log'!$F$5:$V$5000,9,FALSE)</f>
        <v>#N/A</v>
      </c>
      <c r="N714" s="507" t="e">
        <f>VLOOKUP(E714,'Trimming log'!$F$5:$V$5000,10,FALSE)</f>
        <v>#N/A</v>
      </c>
      <c r="O714" s="65" t="e">
        <f>VLOOKUP(E714,'Trimming log'!$F$5:$V$5000,11,FALSE)</f>
        <v>#N/A</v>
      </c>
      <c r="P714" s="65" t="e">
        <f>VLOOKUP(E714,'Trimming log'!$F$5:$V$5000,12,FALSE)</f>
        <v>#N/A</v>
      </c>
      <c r="Q714" s="65" t="e">
        <f>VLOOKUP(E714,'Trimming log'!$F$5:$V$5000,13,FALSE)</f>
        <v>#N/A</v>
      </c>
      <c r="R714" s="65" t="e">
        <f>VLOOKUP(E714,'Trimming log'!$F$5:$V$5000,14,FALSE)</f>
        <v>#N/A</v>
      </c>
      <c r="S714" s="65" t="e">
        <f>VLOOKUP(E714,'Trimming log'!$F$5:$V$5000,15,FALSE)</f>
        <v>#N/A</v>
      </c>
      <c r="T714" s="65" t="e">
        <f t="shared" si="150"/>
        <v>#N/A</v>
      </c>
      <c r="U714" s="491" t="str">
        <f t="shared" si="151"/>
        <v/>
      </c>
      <c r="V714" s="74">
        <f t="shared" si="140"/>
        <v>0</v>
      </c>
      <c r="W714" s="134">
        <f t="shared" si="141"/>
        <v>0</v>
      </c>
      <c r="X714" s="134" t="e">
        <f>VLOOKUP(E714,'Trimming log'!$F$5:$Y$5000,19,FALSE)</f>
        <v>#N/A</v>
      </c>
      <c r="Y714" s="134" t="e">
        <f>VLOOKUP(E714,'Trimming log'!$F$5:$Y$5000,20,FALSE)</f>
        <v>#N/A</v>
      </c>
      <c r="Z714" s="135" t="e">
        <f t="shared" si="142"/>
        <v>#N/A</v>
      </c>
      <c r="AA714" s="135" t="e">
        <f t="shared" si="143"/>
        <v>#N/A</v>
      </c>
      <c r="AB714" s="136" t="e">
        <f t="shared" si="144"/>
        <v>#N/A</v>
      </c>
      <c r="AC714" s="136" t="e">
        <f t="shared" si="145"/>
        <v>#N/A</v>
      </c>
      <c r="AD714" s="136" t="e">
        <f t="shared" si="146"/>
        <v>#N/A</v>
      </c>
      <c r="AE714" s="136" t="e">
        <f t="shared" si="147"/>
        <v>#N/A</v>
      </c>
    </row>
    <row r="715" spans="1:31" ht="15" customHeight="1">
      <c r="A715" s="67" t="str">
        <f t="shared" si="148"/>
        <v/>
      </c>
      <c r="B715" s="65">
        <f t="shared" si="152"/>
        <v>692</v>
      </c>
      <c r="C715" s="68" t="str">
        <f t="shared" si="149"/>
        <v/>
      </c>
      <c r="D715" s="69"/>
      <c r="E715" s="66"/>
      <c r="F715" s="65" t="e">
        <f>VLOOKUP(E715,'Trimming log'!$F$5:$V$5000,2,FALSE)</f>
        <v>#N/A</v>
      </c>
      <c r="G715" s="65" t="e">
        <f>VLOOKUP(E715,'Trimming log'!$F$5:$V$5000,3,FALSE)</f>
        <v>#N/A</v>
      </c>
      <c r="H715" s="508" t="e">
        <f>VLOOKUP(E715,'Trimming log'!$F$5:$V$5000,4,FALSE)</f>
        <v>#N/A</v>
      </c>
      <c r="I715" s="65" t="e">
        <f>VLOOKUP(E715,'Trimming log'!$F$5:$V$5000,5,FALSE)</f>
        <v>#N/A</v>
      </c>
      <c r="J715" s="65" t="e">
        <f>VLOOKUP(E715,'Trimming log'!$F$5:$V$5000,6,FALSE)</f>
        <v>#N/A</v>
      </c>
      <c r="K715" s="65" t="e">
        <f>VLOOKUP(E715,'Trimming log'!$F$5:$V$5000,7,FALSE)</f>
        <v>#N/A</v>
      </c>
      <c r="L715" s="65" t="e">
        <f>VLOOKUP(E715,'Trimming log'!$F$5:$V$5000,8,FALSE)</f>
        <v>#N/A</v>
      </c>
      <c r="M715" s="65" t="e">
        <f>VLOOKUP(E715,'Trimming log'!$F$5:$V$5000,9,FALSE)</f>
        <v>#N/A</v>
      </c>
      <c r="N715" s="507" t="e">
        <f>VLOOKUP(E715,'Trimming log'!$F$5:$V$5000,10,FALSE)</f>
        <v>#N/A</v>
      </c>
      <c r="O715" s="65" t="e">
        <f>VLOOKUP(E715,'Trimming log'!$F$5:$V$5000,11,FALSE)</f>
        <v>#N/A</v>
      </c>
      <c r="P715" s="65" t="e">
        <f>VLOOKUP(E715,'Trimming log'!$F$5:$V$5000,12,FALSE)</f>
        <v>#N/A</v>
      </c>
      <c r="Q715" s="65" t="e">
        <f>VLOOKUP(E715,'Trimming log'!$F$5:$V$5000,13,FALSE)</f>
        <v>#N/A</v>
      </c>
      <c r="R715" s="65" t="e">
        <f>VLOOKUP(E715,'Trimming log'!$F$5:$V$5000,14,FALSE)</f>
        <v>#N/A</v>
      </c>
      <c r="S715" s="65" t="e">
        <f>VLOOKUP(E715,'Trimming log'!$F$5:$V$5000,15,FALSE)</f>
        <v>#N/A</v>
      </c>
      <c r="T715" s="65" t="e">
        <f t="shared" si="150"/>
        <v>#N/A</v>
      </c>
      <c r="U715" s="491" t="str">
        <f t="shared" si="151"/>
        <v/>
      </c>
      <c r="V715" s="74">
        <f t="shared" si="140"/>
        <v>0</v>
      </c>
      <c r="W715" s="134">
        <f t="shared" si="141"/>
        <v>0</v>
      </c>
      <c r="X715" s="134" t="e">
        <f>VLOOKUP(E715,'Trimming log'!$F$5:$Y$5000,19,FALSE)</f>
        <v>#N/A</v>
      </c>
      <c r="Y715" s="134" t="e">
        <f>VLOOKUP(E715,'Trimming log'!$F$5:$Y$5000,20,FALSE)</f>
        <v>#N/A</v>
      </c>
      <c r="Z715" s="135" t="e">
        <f t="shared" si="142"/>
        <v>#N/A</v>
      </c>
      <c r="AA715" s="135" t="e">
        <f t="shared" si="143"/>
        <v>#N/A</v>
      </c>
      <c r="AB715" s="136" t="e">
        <f t="shared" si="144"/>
        <v>#N/A</v>
      </c>
      <c r="AC715" s="136" t="e">
        <f t="shared" si="145"/>
        <v>#N/A</v>
      </c>
      <c r="AD715" s="136" t="e">
        <f t="shared" si="146"/>
        <v>#N/A</v>
      </c>
      <c r="AE715" s="136" t="e">
        <f t="shared" si="147"/>
        <v>#N/A</v>
      </c>
    </row>
    <row r="716" spans="1:31" ht="15" customHeight="1">
      <c r="A716" s="67" t="str">
        <f t="shared" si="148"/>
        <v/>
      </c>
      <c r="B716" s="65">
        <f t="shared" si="152"/>
        <v>693</v>
      </c>
      <c r="C716" s="68" t="str">
        <f t="shared" si="149"/>
        <v/>
      </c>
      <c r="D716" s="69"/>
      <c r="E716" s="66"/>
      <c r="F716" s="65" t="e">
        <f>VLOOKUP(E716,'Trimming log'!$F$5:$V$5000,2,FALSE)</f>
        <v>#N/A</v>
      </c>
      <c r="G716" s="65" t="e">
        <f>VLOOKUP(E716,'Trimming log'!$F$5:$V$5000,3,FALSE)</f>
        <v>#N/A</v>
      </c>
      <c r="H716" s="508" t="e">
        <f>VLOOKUP(E716,'Trimming log'!$F$5:$V$5000,4,FALSE)</f>
        <v>#N/A</v>
      </c>
      <c r="I716" s="65" t="e">
        <f>VLOOKUP(E716,'Trimming log'!$F$5:$V$5000,5,FALSE)</f>
        <v>#N/A</v>
      </c>
      <c r="J716" s="65" t="e">
        <f>VLOOKUP(E716,'Trimming log'!$F$5:$V$5000,6,FALSE)</f>
        <v>#N/A</v>
      </c>
      <c r="K716" s="65" t="e">
        <f>VLOOKUP(E716,'Trimming log'!$F$5:$V$5000,7,FALSE)</f>
        <v>#N/A</v>
      </c>
      <c r="L716" s="65" t="e">
        <f>VLOOKUP(E716,'Trimming log'!$F$5:$V$5000,8,FALSE)</f>
        <v>#N/A</v>
      </c>
      <c r="M716" s="65" t="e">
        <f>VLOOKUP(E716,'Trimming log'!$F$5:$V$5000,9,FALSE)</f>
        <v>#N/A</v>
      </c>
      <c r="N716" s="507" t="e">
        <f>VLOOKUP(E716,'Trimming log'!$F$5:$V$5000,10,FALSE)</f>
        <v>#N/A</v>
      </c>
      <c r="O716" s="65" t="e">
        <f>VLOOKUP(E716,'Trimming log'!$F$5:$V$5000,11,FALSE)</f>
        <v>#N/A</v>
      </c>
      <c r="P716" s="65" t="e">
        <f>VLOOKUP(E716,'Trimming log'!$F$5:$V$5000,12,FALSE)</f>
        <v>#N/A</v>
      </c>
      <c r="Q716" s="65" t="e">
        <f>VLOOKUP(E716,'Trimming log'!$F$5:$V$5000,13,FALSE)</f>
        <v>#N/A</v>
      </c>
      <c r="R716" s="65" t="e">
        <f>VLOOKUP(E716,'Trimming log'!$F$5:$V$5000,14,FALSE)</f>
        <v>#N/A</v>
      </c>
      <c r="S716" s="65" t="e">
        <f>VLOOKUP(E716,'Trimming log'!$F$5:$V$5000,15,FALSE)</f>
        <v>#N/A</v>
      </c>
      <c r="T716" s="65" t="e">
        <f t="shared" si="150"/>
        <v>#N/A</v>
      </c>
      <c r="U716" s="491" t="str">
        <f t="shared" si="151"/>
        <v/>
      </c>
      <c r="V716" s="74">
        <f t="shared" si="140"/>
        <v>0</v>
      </c>
      <c r="W716" s="134">
        <f t="shared" si="141"/>
        <v>0</v>
      </c>
      <c r="X716" s="134" t="e">
        <f>VLOOKUP(E716,'Trimming log'!$F$5:$Y$5000,19,FALSE)</f>
        <v>#N/A</v>
      </c>
      <c r="Y716" s="134" t="e">
        <f>VLOOKUP(E716,'Trimming log'!$F$5:$Y$5000,20,FALSE)</f>
        <v>#N/A</v>
      </c>
      <c r="Z716" s="135" t="e">
        <f t="shared" si="142"/>
        <v>#N/A</v>
      </c>
      <c r="AA716" s="135" t="e">
        <f t="shared" si="143"/>
        <v>#N/A</v>
      </c>
      <c r="AB716" s="136" t="e">
        <f t="shared" si="144"/>
        <v>#N/A</v>
      </c>
      <c r="AC716" s="136" t="e">
        <f t="shared" si="145"/>
        <v>#N/A</v>
      </c>
      <c r="AD716" s="136" t="e">
        <f t="shared" si="146"/>
        <v>#N/A</v>
      </c>
      <c r="AE716" s="136" t="e">
        <f t="shared" si="147"/>
        <v>#N/A</v>
      </c>
    </row>
    <row r="717" spans="1:31" ht="15" customHeight="1">
      <c r="A717" s="67" t="str">
        <f t="shared" si="148"/>
        <v/>
      </c>
      <c r="B717" s="65">
        <f t="shared" si="152"/>
        <v>694</v>
      </c>
      <c r="C717" s="68" t="str">
        <f t="shared" si="149"/>
        <v/>
      </c>
      <c r="D717" s="69"/>
      <c r="E717" s="66"/>
      <c r="F717" s="65" t="e">
        <f>VLOOKUP(E717,'Trimming log'!$F$5:$V$5000,2,FALSE)</f>
        <v>#N/A</v>
      </c>
      <c r="G717" s="65" t="e">
        <f>VLOOKUP(E717,'Trimming log'!$F$5:$V$5000,3,FALSE)</f>
        <v>#N/A</v>
      </c>
      <c r="H717" s="508" t="e">
        <f>VLOOKUP(E717,'Trimming log'!$F$5:$V$5000,4,FALSE)</f>
        <v>#N/A</v>
      </c>
      <c r="I717" s="65" t="e">
        <f>VLOOKUP(E717,'Trimming log'!$F$5:$V$5000,5,FALSE)</f>
        <v>#N/A</v>
      </c>
      <c r="J717" s="65" t="e">
        <f>VLOOKUP(E717,'Trimming log'!$F$5:$V$5000,6,FALSE)</f>
        <v>#N/A</v>
      </c>
      <c r="K717" s="65" t="e">
        <f>VLOOKUP(E717,'Trimming log'!$F$5:$V$5000,7,FALSE)</f>
        <v>#N/A</v>
      </c>
      <c r="L717" s="65" t="e">
        <f>VLOOKUP(E717,'Trimming log'!$F$5:$V$5000,8,FALSE)</f>
        <v>#N/A</v>
      </c>
      <c r="M717" s="65" t="e">
        <f>VLOOKUP(E717,'Trimming log'!$F$5:$V$5000,9,FALSE)</f>
        <v>#N/A</v>
      </c>
      <c r="N717" s="507" t="e">
        <f>VLOOKUP(E717,'Trimming log'!$F$5:$V$5000,10,FALSE)</f>
        <v>#N/A</v>
      </c>
      <c r="O717" s="65" t="e">
        <f>VLOOKUP(E717,'Trimming log'!$F$5:$V$5000,11,FALSE)</f>
        <v>#N/A</v>
      </c>
      <c r="P717" s="65" t="e">
        <f>VLOOKUP(E717,'Trimming log'!$F$5:$V$5000,12,FALSE)</f>
        <v>#N/A</v>
      </c>
      <c r="Q717" s="65" t="e">
        <f>VLOOKUP(E717,'Trimming log'!$F$5:$V$5000,13,FALSE)</f>
        <v>#N/A</v>
      </c>
      <c r="R717" s="65" t="e">
        <f>VLOOKUP(E717,'Trimming log'!$F$5:$V$5000,14,FALSE)</f>
        <v>#N/A</v>
      </c>
      <c r="S717" s="65" t="e">
        <f>VLOOKUP(E717,'Trimming log'!$F$5:$V$5000,15,FALSE)</f>
        <v>#N/A</v>
      </c>
      <c r="T717" s="65" t="e">
        <f t="shared" si="150"/>
        <v>#N/A</v>
      </c>
      <c r="U717" s="491" t="str">
        <f t="shared" si="151"/>
        <v/>
      </c>
      <c r="V717" s="74">
        <f t="shared" ref="V717:V780" si="153">D717</f>
        <v>0</v>
      </c>
      <c r="W717" s="134">
        <f t="shared" ref="W717:W780" si="154">E717</f>
        <v>0</v>
      </c>
      <c r="X717" s="134" t="e">
        <f>VLOOKUP(E717,'Trimming log'!$F$5:$Y$5000,19,FALSE)</f>
        <v>#N/A</v>
      </c>
      <c r="Y717" s="134" t="e">
        <f>VLOOKUP(E717,'Trimming log'!$F$5:$Y$5000,20,FALSE)</f>
        <v>#N/A</v>
      </c>
      <c r="Z717" s="135" t="e">
        <f t="shared" ref="Z717:Z780" si="155">G717</f>
        <v>#N/A</v>
      </c>
      <c r="AA717" s="135" t="e">
        <f t="shared" ref="AA717:AA780" si="156">H717</f>
        <v>#N/A</v>
      </c>
      <c r="AB717" s="136" t="e">
        <f t="shared" ref="AB717:AB780" si="157">N717</f>
        <v>#N/A</v>
      </c>
      <c r="AC717" s="136" t="e">
        <f t="shared" ref="AC717:AC780" si="158">O717</f>
        <v>#N/A</v>
      </c>
      <c r="AD717" s="136" t="e">
        <f t="shared" ref="AD717:AD780" si="159">Q717</f>
        <v>#N/A</v>
      </c>
      <c r="AE717" s="136" t="e">
        <f t="shared" ref="AE717:AE780" si="160">T717</f>
        <v>#N/A</v>
      </c>
    </row>
    <row r="718" spans="1:31" ht="15" customHeight="1">
      <c r="A718" s="67" t="str">
        <f t="shared" si="148"/>
        <v/>
      </c>
      <c r="B718" s="65">
        <f t="shared" si="152"/>
        <v>695</v>
      </c>
      <c r="C718" s="68" t="str">
        <f t="shared" si="149"/>
        <v/>
      </c>
      <c r="D718" s="69"/>
      <c r="E718" s="66"/>
      <c r="F718" s="65" t="e">
        <f>VLOOKUP(E718,'Trimming log'!$F$5:$V$5000,2,FALSE)</f>
        <v>#N/A</v>
      </c>
      <c r="G718" s="65" t="e">
        <f>VLOOKUP(E718,'Trimming log'!$F$5:$V$5000,3,FALSE)</f>
        <v>#N/A</v>
      </c>
      <c r="H718" s="508" t="e">
        <f>VLOOKUP(E718,'Trimming log'!$F$5:$V$5000,4,FALSE)</f>
        <v>#N/A</v>
      </c>
      <c r="I718" s="65" t="e">
        <f>VLOOKUP(E718,'Trimming log'!$F$5:$V$5000,5,FALSE)</f>
        <v>#N/A</v>
      </c>
      <c r="J718" s="65" t="e">
        <f>VLOOKUP(E718,'Trimming log'!$F$5:$V$5000,6,FALSE)</f>
        <v>#N/A</v>
      </c>
      <c r="K718" s="65" t="e">
        <f>VLOOKUP(E718,'Trimming log'!$F$5:$V$5000,7,FALSE)</f>
        <v>#N/A</v>
      </c>
      <c r="L718" s="65" t="e">
        <f>VLOOKUP(E718,'Trimming log'!$F$5:$V$5000,8,FALSE)</f>
        <v>#N/A</v>
      </c>
      <c r="M718" s="65" t="e">
        <f>VLOOKUP(E718,'Trimming log'!$F$5:$V$5000,9,FALSE)</f>
        <v>#N/A</v>
      </c>
      <c r="N718" s="507" t="e">
        <f>VLOOKUP(E718,'Trimming log'!$F$5:$V$5000,10,FALSE)</f>
        <v>#N/A</v>
      </c>
      <c r="O718" s="65" t="e">
        <f>VLOOKUP(E718,'Trimming log'!$F$5:$V$5000,11,FALSE)</f>
        <v>#N/A</v>
      </c>
      <c r="P718" s="65" t="e">
        <f>VLOOKUP(E718,'Trimming log'!$F$5:$V$5000,12,FALSE)</f>
        <v>#N/A</v>
      </c>
      <c r="Q718" s="65" t="e">
        <f>VLOOKUP(E718,'Trimming log'!$F$5:$V$5000,13,FALSE)</f>
        <v>#N/A</v>
      </c>
      <c r="R718" s="65" t="e">
        <f>VLOOKUP(E718,'Trimming log'!$F$5:$V$5000,14,FALSE)</f>
        <v>#N/A</v>
      </c>
      <c r="S718" s="65" t="e">
        <f>VLOOKUP(E718,'Trimming log'!$F$5:$V$5000,15,FALSE)</f>
        <v>#N/A</v>
      </c>
      <c r="T718" s="65" t="e">
        <f t="shared" si="150"/>
        <v>#N/A</v>
      </c>
      <c r="U718" s="491" t="str">
        <f t="shared" si="151"/>
        <v/>
      </c>
      <c r="V718" s="74">
        <f t="shared" si="153"/>
        <v>0</v>
      </c>
      <c r="W718" s="134">
        <f t="shared" si="154"/>
        <v>0</v>
      </c>
      <c r="X718" s="134" t="e">
        <f>VLOOKUP(E718,'Trimming log'!$F$5:$Y$5000,19,FALSE)</f>
        <v>#N/A</v>
      </c>
      <c r="Y718" s="134" t="e">
        <f>VLOOKUP(E718,'Trimming log'!$F$5:$Y$5000,20,FALSE)</f>
        <v>#N/A</v>
      </c>
      <c r="Z718" s="135" t="e">
        <f t="shared" si="155"/>
        <v>#N/A</v>
      </c>
      <c r="AA718" s="135" t="e">
        <f t="shared" si="156"/>
        <v>#N/A</v>
      </c>
      <c r="AB718" s="136" t="e">
        <f t="shared" si="157"/>
        <v>#N/A</v>
      </c>
      <c r="AC718" s="136" t="e">
        <f t="shared" si="158"/>
        <v>#N/A</v>
      </c>
      <c r="AD718" s="136" t="e">
        <f t="shared" si="159"/>
        <v>#N/A</v>
      </c>
      <c r="AE718" s="136" t="e">
        <f t="shared" si="160"/>
        <v>#N/A</v>
      </c>
    </row>
    <row r="719" spans="1:31" ht="15" customHeight="1">
      <c r="A719" s="67" t="str">
        <f t="shared" si="148"/>
        <v/>
      </c>
      <c r="B719" s="65">
        <f t="shared" si="152"/>
        <v>696</v>
      </c>
      <c r="C719" s="68" t="str">
        <f t="shared" si="149"/>
        <v/>
      </c>
      <c r="D719" s="69"/>
      <c r="E719" s="66"/>
      <c r="F719" s="65" t="e">
        <f>VLOOKUP(E719,'Trimming log'!$F$5:$V$5000,2,FALSE)</f>
        <v>#N/A</v>
      </c>
      <c r="G719" s="65" t="e">
        <f>VLOOKUP(E719,'Trimming log'!$F$5:$V$5000,3,FALSE)</f>
        <v>#N/A</v>
      </c>
      <c r="H719" s="508" t="e">
        <f>VLOOKUP(E719,'Trimming log'!$F$5:$V$5000,4,FALSE)</f>
        <v>#N/A</v>
      </c>
      <c r="I719" s="65" t="e">
        <f>VLOOKUP(E719,'Trimming log'!$F$5:$V$5000,5,FALSE)</f>
        <v>#N/A</v>
      </c>
      <c r="J719" s="65" t="e">
        <f>VLOOKUP(E719,'Trimming log'!$F$5:$V$5000,6,FALSE)</f>
        <v>#N/A</v>
      </c>
      <c r="K719" s="65" t="e">
        <f>VLOOKUP(E719,'Trimming log'!$F$5:$V$5000,7,FALSE)</f>
        <v>#N/A</v>
      </c>
      <c r="L719" s="65" t="e">
        <f>VLOOKUP(E719,'Trimming log'!$F$5:$V$5000,8,FALSE)</f>
        <v>#N/A</v>
      </c>
      <c r="M719" s="65" t="e">
        <f>VLOOKUP(E719,'Trimming log'!$F$5:$V$5000,9,FALSE)</f>
        <v>#N/A</v>
      </c>
      <c r="N719" s="507" t="e">
        <f>VLOOKUP(E719,'Trimming log'!$F$5:$V$5000,10,FALSE)</f>
        <v>#N/A</v>
      </c>
      <c r="O719" s="65" t="e">
        <f>VLOOKUP(E719,'Trimming log'!$F$5:$V$5000,11,FALSE)</f>
        <v>#N/A</v>
      </c>
      <c r="P719" s="65" t="e">
        <f>VLOOKUP(E719,'Trimming log'!$F$5:$V$5000,12,FALSE)</f>
        <v>#N/A</v>
      </c>
      <c r="Q719" s="65" t="e">
        <f>VLOOKUP(E719,'Trimming log'!$F$5:$V$5000,13,FALSE)</f>
        <v>#N/A</v>
      </c>
      <c r="R719" s="65" t="e">
        <f>VLOOKUP(E719,'Trimming log'!$F$5:$V$5000,14,FALSE)</f>
        <v>#N/A</v>
      </c>
      <c r="S719" s="65" t="e">
        <f>VLOOKUP(E719,'Trimming log'!$F$5:$V$5000,15,FALSE)</f>
        <v>#N/A</v>
      </c>
      <c r="T719" s="65" t="e">
        <f t="shared" si="150"/>
        <v>#N/A</v>
      </c>
      <c r="U719" s="491" t="str">
        <f t="shared" si="151"/>
        <v/>
      </c>
      <c r="V719" s="74">
        <f t="shared" si="153"/>
        <v>0</v>
      </c>
      <c r="W719" s="134">
        <f t="shared" si="154"/>
        <v>0</v>
      </c>
      <c r="X719" s="134" t="e">
        <f>VLOOKUP(E719,'Trimming log'!$F$5:$Y$5000,19,FALSE)</f>
        <v>#N/A</v>
      </c>
      <c r="Y719" s="134" t="e">
        <f>VLOOKUP(E719,'Trimming log'!$F$5:$Y$5000,20,FALSE)</f>
        <v>#N/A</v>
      </c>
      <c r="Z719" s="135" t="e">
        <f t="shared" si="155"/>
        <v>#N/A</v>
      </c>
      <c r="AA719" s="135" t="e">
        <f t="shared" si="156"/>
        <v>#N/A</v>
      </c>
      <c r="AB719" s="136" t="e">
        <f t="shared" si="157"/>
        <v>#N/A</v>
      </c>
      <c r="AC719" s="136" t="e">
        <f t="shared" si="158"/>
        <v>#N/A</v>
      </c>
      <c r="AD719" s="136" t="e">
        <f t="shared" si="159"/>
        <v>#N/A</v>
      </c>
      <c r="AE719" s="136" t="e">
        <f t="shared" si="160"/>
        <v>#N/A</v>
      </c>
    </row>
    <row r="720" spans="1:31" ht="15" customHeight="1">
      <c r="A720" s="67" t="str">
        <f t="shared" si="148"/>
        <v/>
      </c>
      <c r="B720" s="65">
        <f t="shared" si="152"/>
        <v>697</v>
      </c>
      <c r="C720" s="68" t="str">
        <f t="shared" si="149"/>
        <v/>
      </c>
      <c r="D720" s="69"/>
      <c r="E720" s="66"/>
      <c r="F720" s="65" t="e">
        <f>VLOOKUP(E720,'Trimming log'!$F$5:$V$5000,2,FALSE)</f>
        <v>#N/A</v>
      </c>
      <c r="G720" s="65" t="e">
        <f>VLOOKUP(E720,'Trimming log'!$F$5:$V$5000,3,FALSE)</f>
        <v>#N/A</v>
      </c>
      <c r="H720" s="508" t="e">
        <f>VLOOKUP(E720,'Trimming log'!$F$5:$V$5000,4,FALSE)</f>
        <v>#N/A</v>
      </c>
      <c r="I720" s="65" t="e">
        <f>VLOOKUP(E720,'Trimming log'!$F$5:$V$5000,5,FALSE)</f>
        <v>#N/A</v>
      </c>
      <c r="J720" s="65" t="e">
        <f>VLOOKUP(E720,'Trimming log'!$F$5:$V$5000,6,FALSE)</f>
        <v>#N/A</v>
      </c>
      <c r="K720" s="65" t="e">
        <f>VLOOKUP(E720,'Trimming log'!$F$5:$V$5000,7,FALSE)</f>
        <v>#N/A</v>
      </c>
      <c r="L720" s="65" t="e">
        <f>VLOOKUP(E720,'Trimming log'!$F$5:$V$5000,8,FALSE)</f>
        <v>#N/A</v>
      </c>
      <c r="M720" s="65" t="e">
        <f>VLOOKUP(E720,'Trimming log'!$F$5:$V$5000,9,FALSE)</f>
        <v>#N/A</v>
      </c>
      <c r="N720" s="507" t="e">
        <f>VLOOKUP(E720,'Trimming log'!$F$5:$V$5000,10,FALSE)</f>
        <v>#N/A</v>
      </c>
      <c r="O720" s="65" t="e">
        <f>VLOOKUP(E720,'Trimming log'!$F$5:$V$5000,11,FALSE)</f>
        <v>#N/A</v>
      </c>
      <c r="P720" s="65" t="e">
        <f>VLOOKUP(E720,'Trimming log'!$F$5:$V$5000,12,FALSE)</f>
        <v>#N/A</v>
      </c>
      <c r="Q720" s="65" t="e">
        <f>VLOOKUP(E720,'Trimming log'!$F$5:$V$5000,13,FALSE)</f>
        <v>#N/A</v>
      </c>
      <c r="R720" s="65" t="e">
        <f>VLOOKUP(E720,'Trimming log'!$F$5:$V$5000,14,FALSE)</f>
        <v>#N/A</v>
      </c>
      <c r="S720" s="65" t="e">
        <f>VLOOKUP(E720,'Trimming log'!$F$5:$V$5000,15,FALSE)</f>
        <v>#N/A</v>
      </c>
      <c r="T720" s="65" t="e">
        <f t="shared" si="150"/>
        <v>#N/A</v>
      </c>
      <c r="U720" s="491" t="str">
        <f t="shared" si="151"/>
        <v/>
      </c>
      <c r="V720" s="74">
        <f t="shared" si="153"/>
        <v>0</v>
      </c>
      <c r="W720" s="134">
        <f t="shared" si="154"/>
        <v>0</v>
      </c>
      <c r="X720" s="134" t="e">
        <f>VLOOKUP(E720,'Trimming log'!$F$5:$Y$5000,19,FALSE)</f>
        <v>#N/A</v>
      </c>
      <c r="Y720" s="134" t="e">
        <f>VLOOKUP(E720,'Trimming log'!$F$5:$Y$5000,20,FALSE)</f>
        <v>#N/A</v>
      </c>
      <c r="Z720" s="135" t="e">
        <f t="shared" si="155"/>
        <v>#N/A</v>
      </c>
      <c r="AA720" s="135" t="e">
        <f t="shared" si="156"/>
        <v>#N/A</v>
      </c>
      <c r="AB720" s="136" t="e">
        <f t="shared" si="157"/>
        <v>#N/A</v>
      </c>
      <c r="AC720" s="136" t="e">
        <f t="shared" si="158"/>
        <v>#N/A</v>
      </c>
      <c r="AD720" s="136" t="e">
        <f t="shared" si="159"/>
        <v>#N/A</v>
      </c>
      <c r="AE720" s="136" t="e">
        <f t="shared" si="160"/>
        <v>#N/A</v>
      </c>
    </row>
    <row r="721" spans="1:31" ht="15" customHeight="1">
      <c r="A721" s="67" t="str">
        <f t="shared" si="148"/>
        <v/>
      </c>
      <c r="B721" s="65">
        <f t="shared" si="152"/>
        <v>698</v>
      </c>
      <c r="C721" s="68" t="str">
        <f t="shared" si="149"/>
        <v/>
      </c>
      <c r="D721" s="69"/>
      <c r="E721" s="66"/>
      <c r="F721" s="65" t="e">
        <f>VLOOKUP(E721,'Trimming log'!$F$5:$V$5000,2,FALSE)</f>
        <v>#N/A</v>
      </c>
      <c r="G721" s="65" t="e">
        <f>VLOOKUP(E721,'Trimming log'!$F$5:$V$5000,3,FALSE)</f>
        <v>#N/A</v>
      </c>
      <c r="H721" s="508" t="e">
        <f>VLOOKUP(E721,'Trimming log'!$F$5:$V$5000,4,FALSE)</f>
        <v>#N/A</v>
      </c>
      <c r="I721" s="65" t="e">
        <f>VLOOKUP(E721,'Trimming log'!$F$5:$V$5000,5,FALSE)</f>
        <v>#N/A</v>
      </c>
      <c r="J721" s="65" t="e">
        <f>VLOOKUP(E721,'Trimming log'!$F$5:$V$5000,6,FALSE)</f>
        <v>#N/A</v>
      </c>
      <c r="K721" s="65" t="e">
        <f>VLOOKUP(E721,'Trimming log'!$F$5:$V$5000,7,FALSE)</f>
        <v>#N/A</v>
      </c>
      <c r="L721" s="65" t="e">
        <f>VLOOKUP(E721,'Trimming log'!$F$5:$V$5000,8,FALSE)</f>
        <v>#N/A</v>
      </c>
      <c r="M721" s="65" t="e">
        <f>VLOOKUP(E721,'Trimming log'!$F$5:$V$5000,9,FALSE)</f>
        <v>#N/A</v>
      </c>
      <c r="N721" s="507" t="e">
        <f>VLOOKUP(E721,'Trimming log'!$F$5:$V$5000,10,FALSE)</f>
        <v>#N/A</v>
      </c>
      <c r="O721" s="65" t="e">
        <f>VLOOKUP(E721,'Trimming log'!$F$5:$V$5000,11,FALSE)</f>
        <v>#N/A</v>
      </c>
      <c r="P721" s="65" t="e">
        <f>VLOOKUP(E721,'Trimming log'!$F$5:$V$5000,12,FALSE)</f>
        <v>#N/A</v>
      </c>
      <c r="Q721" s="65" t="e">
        <f>VLOOKUP(E721,'Trimming log'!$F$5:$V$5000,13,FALSE)</f>
        <v>#N/A</v>
      </c>
      <c r="R721" s="65" t="e">
        <f>VLOOKUP(E721,'Trimming log'!$F$5:$V$5000,14,FALSE)</f>
        <v>#N/A</v>
      </c>
      <c r="S721" s="65" t="e">
        <f>VLOOKUP(E721,'Trimming log'!$F$5:$V$5000,15,FALSE)</f>
        <v>#N/A</v>
      </c>
      <c r="T721" s="65" t="e">
        <f t="shared" si="150"/>
        <v>#N/A</v>
      </c>
      <c r="U721" s="491" t="str">
        <f t="shared" si="151"/>
        <v/>
      </c>
      <c r="V721" s="74">
        <f t="shared" si="153"/>
        <v>0</v>
      </c>
      <c r="W721" s="134">
        <f t="shared" si="154"/>
        <v>0</v>
      </c>
      <c r="X721" s="134" t="e">
        <f>VLOOKUP(E721,'Trimming log'!$F$5:$Y$5000,19,FALSE)</f>
        <v>#N/A</v>
      </c>
      <c r="Y721" s="134" t="e">
        <f>VLOOKUP(E721,'Trimming log'!$F$5:$Y$5000,20,FALSE)</f>
        <v>#N/A</v>
      </c>
      <c r="Z721" s="135" t="e">
        <f t="shared" si="155"/>
        <v>#N/A</v>
      </c>
      <c r="AA721" s="135" t="e">
        <f t="shared" si="156"/>
        <v>#N/A</v>
      </c>
      <c r="AB721" s="136" t="e">
        <f t="shared" si="157"/>
        <v>#N/A</v>
      </c>
      <c r="AC721" s="136" t="e">
        <f t="shared" si="158"/>
        <v>#N/A</v>
      </c>
      <c r="AD721" s="136" t="e">
        <f t="shared" si="159"/>
        <v>#N/A</v>
      </c>
      <c r="AE721" s="136" t="e">
        <f t="shared" si="160"/>
        <v>#N/A</v>
      </c>
    </row>
    <row r="722" spans="1:31" ht="15" customHeight="1">
      <c r="A722" s="67" t="str">
        <f t="shared" si="148"/>
        <v/>
      </c>
      <c r="B722" s="65">
        <f t="shared" si="152"/>
        <v>699</v>
      </c>
      <c r="C722" s="68" t="str">
        <f t="shared" si="149"/>
        <v/>
      </c>
      <c r="D722" s="69"/>
      <c r="E722" s="66"/>
      <c r="F722" s="65" t="e">
        <f>VLOOKUP(E722,'Trimming log'!$F$5:$V$5000,2,FALSE)</f>
        <v>#N/A</v>
      </c>
      <c r="G722" s="65" t="e">
        <f>VLOOKUP(E722,'Trimming log'!$F$5:$V$5000,3,FALSE)</f>
        <v>#N/A</v>
      </c>
      <c r="H722" s="508" t="e">
        <f>VLOOKUP(E722,'Trimming log'!$F$5:$V$5000,4,FALSE)</f>
        <v>#N/A</v>
      </c>
      <c r="I722" s="65" t="e">
        <f>VLOOKUP(E722,'Trimming log'!$F$5:$V$5000,5,FALSE)</f>
        <v>#N/A</v>
      </c>
      <c r="J722" s="65" t="e">
        <f>VLOOKUP(E722,'Trimming log'!$F$5:$V$5000,6,FALSE)</f>
        <v>#N/A</v>
      </c>
      <c r="K722" s="65" t="e">
        <f>VLOOKUP(E722,'Trimming log'!$F$5:$V$5000,7,FALSE)</f>
        <v>#N/A</v>
      </c>
      <c r="L722" s="65" t="e">
        <f>VLOOKUP(E722,'Trimming log'!$F$5:$V$5000,8,FALSE)</f>
        <v>#N/A</v>
      </c>
      <c r="M722" s="65" t="e">
        <f>VLOOKUP(E722,'Trimming log'!$F$5:$V$5000,9,FALSE)</f>
        <v>#N/A</v>
      </c>
      <c r="N722" s="507" t="e">
        <f>VLOOKUP(E722,'Trimming log'!$F$5:$V$5000,10,FALSE)</f>
        <v>#N/A</v>
      </c>
      <c r="O722" s="65" t="e">
        <f>VLOOKUP(E722,'Trimming log'!$F$5:$V$5000,11,FALSE)</f>
        <v>#N/A</v>
      </c>
      <c r="P722" s="65" t="e">
        <f>VLOOKUP(E722,'Trimming log'!$F$5:$V$5000,12,FALSE)</f>
        <v>#N/A</v>
      </c>
      <c r="Q722" s="65" t="e">
        <f>VLOOKUP(E722,'Trimming log'!$F$5:$V$5000,13,FALSE)</f>
        <v>#N/A</v>
      </c>
      <c r="R722" s="65" t="e">
        <f>VLOOKUP(E722,'Trimming log'!$F$5:$V$5000,14,FALSE)</f>
        <v>#N/A</v>
      </c>
      <c r="S722" s="65" t="e">
        <f>VLOOKUP(E722,'Trimming log'!$F$5:$V$5000,15,FALSE)</f>
        <v>#N/A</v>
      </c>
      <c r="T722" s="65" t="e">
        <f t="shared" si="150"/>
        <v>#N/A</v>
      </c>
      <c r="U722" s="491" t="str">
        <f t="shared" si="151"/>
        <v/>
      </c>
      <c r="V722" s="74">
        <f t="shared" si="153"/>
        <v>0</v>
      </c>
      <c r="W722" s="134">
        <f t="shared" si="154"/>
        <v>0</v>
      </c>
      <c r="X722" s="134" t="e">
        <f>VLOOKUP(E722,'Trimming log'!$F$5:$Y$5000,19,FALSE)</f>
        <v>#N/A</v>
      </c>
      <c r="Y722" s="134" t="e">
        <f>VLOOKUP(E722,'Trimming log'!$F$5:$Y$5000,20,FALSE)</f>
        <v>#N/A</v>
      </c>
      <c r="Z722" s="135" t="e">
        <f t="shared" si="155"/>
        <v>#N/A</v>
      </c>
      <c r="AA722" s="135" t="e">
        <f t="shared" si="156"/>
        <v>#N/A</v>
      </c>
      <c r="AB722" s="136" t="e">
        <f t="shared" si="157"/>
        <v>#N/A</v>
      </c>
      <c r="AC722" s="136" t="e">
        <f t="shared" si="158"/>
        <v>#N/A</v>
      </c>
      <c r="AD722" s="136" t="e">
        <f t="shared" si="159"/>
        <v>#N/A</v>
      </c>
      <c r="AE722" s="136" t="e">
        <f t="shared" si="160"/>
        <v>#N/A</v>
      </c>
    </row>
    <row r="723" spans="1:31" ht="15" customHeight="1">
      <c r="A723" s="67" t="str">
        <f t="shared" si="148"/>
        <v/>
      </c>
      <c r="B723" s="65">
        <f t="shared" si="152"/>
        <v>700</v>
      </c>
      <c r="C723" s="68" t="str">
        <f t="shared" si="149"/>
        <v/>
      </c>
      <c r="D723" s="69"/>
      <c r="E723" s="66"/>
      <c r="F723" s="65" t="e">
        <f>VLOOKUP(E723,'Trimming log'!$F$5:$V$5000,2,FALSE)</f>
        <v>#N/A</v>
      </c>
      <c r="G723" s="65" t="e">
        <f>VLOOKUP(E723,'Trimming log'!$F$5:$V$5000,3,FALSE)</f>
        <v>#N/A</v>
      </c>
      <c r="H723" s="508" t="e">
        <f>VLOOKUP(E723,'Trimming log'!$F$5:$V$5000,4,FALSE)</f>
        <v>#N/A</v>
      </c>
      <c r="I723" s="65" t="e">
        <f>VLOOKUP(E723,'Trimming log'!$F$5:$V$5000,5,FALSE)</f>
        <v>#N/A</v>
      </c>
      <c r="J723" s="65" t="e">
        <f>VLOOKUP(E723,'Trimming log'!$F$5:$V$5000,6,FALSE)</f>
        <v>#N/A</v>
      </c>
      <c r="K723" s="65" t="e">
        <f>VLOOKUP(E723,'Trimming log'!$F$5:$V$5000,7,FALSE)</f>
        <v>#N/A</v>
      </c>
      <c r="L723" s="65" t="e">
        <f>VLOOKUP(E723,'Trimming log'!$F$5:$V$5000,8,FALSE)</f>
        <v>#N/A</v>
      </c>
      <c r="M723" s="65" t="e">
        <f>VLOOKUP(E723,'Trimming log'!$F$5:$V$5000,9,FALSE)</f>
        <v>#N/A</v>
      </c>
      <c r="N723" s="507" t="e">
        <f>VLOOKUP(E723,'Trimming log'!$F$5:$V$5000,10,FALSE)</f>
        <v>#N/A</v>
      </c>
      <c r="O723" s="65" t="e">
        <f>VLOOKUP(E723,'Trimming log'!$F$5:$V$5000,11,FALSE)</f>
        <v>#N/A</v>
      </c>
      <c r="P723" s="65" t="e">
        <f>VLOOKUP(E723,'Trimming log'!$F$5:$V$5000,12,FALSE)</f>
        <v>#N/A</v>
      </c>
      <c r="Q723" s="65" t="e">
        <f>VLOOKUP(E723,'Trimming log'!$F$5:$V$5000,13,FALSE)</f>
        <v>#N/A</v>
      </c>
      <c r="R723" s="65" t="e">
        <f>VLOOKUP(E723,'Trimming log'!$F$5:$V$5000,14,FALSE)</f>
        <v>#N/A</v>
      </c>
      <c r="S723" s="65" t="e">
        <f>VLOOKUP(E723,'Trimming log'!$F$5:$V$5000,15,FALSE)</f>
        <v>#N/A</v>
      </c>
      <c r="T723" s="65" t="e">
        <f t="shared" si="150"/>
        <v>#N/A</v>
      </c>
      <c r="U723" s="491" t="str">
        <f t="shared" si="151"/>
        <v/>
      </c>
      <c r="V723" s="74">
        <f t="shared" si="153"/>
        <v>0</v>
      </c>
      <c r="W723" s="134">
        <f t="shared" si="154"/>
        <v>0</v>
      </c>
      <c r="X723" s="134" t="e">
        <f>VLOOKUP(E723,'Trimming log'!$F$5:$Y$5000,19,FALSE)</f>
        <v>#N/A</v>
      </c>
      <c r="Y723" s="134" t="e">
        <f>VLOOKUP(E723,'Trimming log'!$F$5:$Y$5000,20,FALSE)</f>
        <v>#N/A</v>
      </c>
      <c r="Z723" s="135" t="e">
        <f t="shared" si="155"/>
        <v>#N/A</v>
      </c>
      <c r="AA723" s="135" t="e">
        <f t="shared" si="156"/>
        <v>#N/A</v>
      </c>
      <c r="AB723" s="136" t="e">
        <f t="shared" si="157"/>
        <v>#N/A</v>
      </c>
      <c r="AC723" s="136" t="e">
        <f t="shared" si="158"/>
        <v>#N/A</v>
      </c>
      <c r="AD723" s="136" t="e">
        <f t="shared" si="159"/>
        <v>#N/A</v>
      </c>
      <c r="AE723" s="136" t="e">
        <f t="shared" si="160"/>
        <v>#N/A</v>
      </c>
    </row>
    <row r="724" spans="1:31" ht="15" customHeight="1">
      <c r="A724" s="67" t="str">
        <f t="shared" si="148"/>
        <v/>
      </c>
      <c r="B724" s="65">
        <f t="shared" si="152"/>
        <v>701</v>
      </c>
      <c r="C724" s="68" t="str">
        <f t="shared" si="149"/>
        <v/>
      </c>
      <c r="D724" s="69"/>
      <c r="E724" s="66"/>
      <c r="F724" s="65" t="e">
        <f>VLOOKUP(E724,'Trimming log'!$F$5:$V$5000,2,FALSE)</f>
        <v>#N/A</v>
      </c>
      <c r="G724" s="65" t="e">
        <f>VLOOKUP(E724,'Trimming log'!$F$5:$V$5000,3,FALSE)</f>
        <v>#N/A</v>
      </c>
      <c r="H724" s="508" t="e">
        <f>VLOOKUP(E724,'Trimming log'!$F$5:$V$5000,4,FALSE)</f>
        <v>#N/A</v>
      </c>
      <c r="I724" s="65" t="e">
        <f>VLOOKUP(E724,'Trimming log'!$F$5:$V$5000,5,FALSE)</f>
        <v>#N/A</v>
      </c>
      <c r="J724" s="65" t="e">
        <f>VLOOKUP(E724,'Trimming log'!$F$5:$V$5000,6,FALSE)</f>
        <v>#N/A</v>
      </c>
      <c r="K724" s="65" t="e">
        <f>VLOOKUP(E724,'Trimming log'!$F$5:$V$5000,7,FALSE)</f>
        <v>#N/A</v>
      </c>
      <c r="L724" s="65" t="e">
        <f>VLOOKUP(E724,'Trimming log'!$F$5:$V$5000,8,FALSE)</f>
        <v>#N/A</v>
      </c>
      <c r="M724" s="65" t="e">
        <f>VLOOKUP(E724,'Trimming log'!$F$5:$V$5000,9,FALSE)</f>
        <v>#N/A</v>
      </c>
      <c r="N724" s="507" t="e">
        <f>VLOOKUP(E724,'Trimming log'!$F$5:$V$5000,10,FALSE)</f>
        <v>#N/A</v>
      </c>
      <c r="O724" s="65" t="e">
        <f>VLOOKUP(E724,'Trimming log'!$F$5:$V$5000,11,FALSE)</f>
        <v>#N/A</v>
      </c>
      <c r="P724" s="65" t="e">
        <f>VLOOKUP(E724,'Trimming log'!$F$5:$V$5000,12,FALSE)</f>
        <v>#N/A</v>
      </c>
      <c r="Q724" s="65" t="e">
        <f>VLOOKUP(E724,'Trimming log'!$F$5:$V$5000,13,FALSE)</f>
        <v>#N/A</v>
      </c>
      <c r="R724" s="65" t="e">
        <f>VLOOKUP(E724,'Trimming log'!$F$5:$V$5000,14,FALSE)</f>
        <v>#N/A</v>
      </c>
      <c r="S724" s="65" t="e">
        <f>VLOOKUP(E724,'Trimming log'!$F$5:$V$5000,15,FALSE)</f>
        <v>#N/A</v>
      </c>
      <c r="T724" s="65" t="e">
        <f t="shared" si="150"/>
        <v>#N/A</v>
      </c>
      <c r="U724" s="491" t="str">
        <f t="shared" si="151"/>
        <v/>
      </c>
      <c r="V724" s="74">
        <f t="shared" si="153"/>
        <v>0</v>
      </c>
      <c r="W724" s="134">
        <f t="shared" si="154"/>
        <v>0</v>
      </c>
      <c r="X724" s="134" t="e">
        <f>VLOOKUP(E724,'Trimming log'!$F$5:$Y$5000,19,FALSE)</f>
        <v>#N/A</v>
      </c>
      <c r="Y724" s="134" t="e">
        <f>VLOOKUP(E724,'Trimming log'!$F$5:$Y$5000,20,FALSE)</f>
        <v>#N/A</v>
      </c>
      <c r="Z724" s="135" t="e">
        <f t="shared" si="155"/>
        <v>#N/A</v>
      </c>
      <c r="AA724" s="135" t="e">
        <f t="shared" si="156"/>
        <v>#N/A</v>
      </c>
      <c r="AB724" s="136" t="e">
        <f t="shared" si="157"/>
        <v>#N/A</v>
      </c>
      <c r="AC724" s="136" t="e">
        <f t="shared" si="158"/>
        <v>#N/A</v>
      </c>
      <c r="AD724" s="136" t="e">
        <f t="shared" si="159"/>
        <v>#N/A</v>
      </c>
      <c r="AE724" s="136" t="e">
        <f t="shared" si="160"/>
        <v>#N/A</v>
      </c>
    </row>
    <row r="725" spans="1:31" ht="15" customHeight="1">
      <c r="A725" s="67" t="str">
        <f t="shared" si="148"/>
        <v/>
      </c>
      <c r="B725" s="65">
        <f t="shared" si="152"/>
        <v>702</v>
      </c>
      <c r="C725" s="68" t="str">
        <f t="shared" si="149"/>
        <v/>
      </c>
      <c r="D725" s="69"/>
      <c r="E725" s="66"/>
      <c r="F725" s="65" t="e">
        <f>VLOOKUP(E725,'Trimming log'!$F$5:$V$5000,2,FALSE)</f>
        <v>#N/A</v>
      </c>
      <c r="G725" s="65" t="e">
        <f>VLOOKUP(E725,'Trimming log'!$F$5:$V$5000,3,FALSE)</f>
        <v>#N/A</v>
      </c>
      <c r="H725" s="508" t="e">
        <f>VLOOKUP(E725,'Trimming log'!$F$5:$V$5000,4,FALSE)</f>
        <v>#N/A</v>
      </c>
      <c r="I725" s="65" t="e">
        <f>VLOOKUP(E725,'Trimming log'!$F$5:$V$5000,5,FALSE)</f>
        <v>#N/A</v>
      </c>
      <c r="J725" s="65" t="e">
        <f>VLOOKUP(E725,'Trimming log'!$F$5:$V$5000,6,FALSE)</f>
        <v>#N/A</v>
      </c>
      <c r="K725" s="65" t="e">
        <f>VLOOKUP(E725,'Trimming log'!$F$5:$V$5000,7,FALSE)</f>
        <v>#N/A</v>
      </c>
      <c r="L725" s="65" t="e">
        <f>VLOOKUP(E725,'Trimming log'!$F$5:$V$5000,8,FALSE)</f>
        <v>#N/A</v>
      </c>
      <c r="M725" s="65" t="e">
        <f>VLOOKUP(E725,'Trimming log'!$F$5:$V$5000,9,FALSE)</f>
        <v>#N/A</v>
      </c>
      <c r="N725" s="507" t="e">
        <f>VLOOKUP(E725,'Trimming log'!$F$5:$V$5000,10,FALSE)</f>
        <v>#N/A</v>
      </c>
      <c r="O725" s="65" t="e">
        <f>VLOOKUP(E725,'Trimming log'!$F$5:$V$5000,11,FALSE)</f>
        <v>#N/A</v>
      </c>
      <c r="P725" s="65" t="e">
        <f>VLOOKUP(E725,'Trimming log'!$F$5:$V$5000,12,FALSE)</f>
        <v>#N/A</v>
      </c>
      <c r="Q725" s="65" t="e">
        <f>VLOOKUP(E725,'Trimming log'!$F$5:$V$5000,13,FALSE)</f>
        <v>#N/A</v>
      </c>
      <c r="R725" s="65" t="e">
        <f>VLOOKUP(E725,'Trimming log'!$F$5:$V$5000,14,FALSE)</f>
        <v>#N/A</v>
      </c>
      <c r="S725" s="65" t="e">
        <f>VLOOKUP(E725,'Trimming log'!$F$5:$V$5000,15,FALSE)</f>
        <v>#N/A</v>
      </c>
      <c r="T725" s="65" t="e">
        <f t="shared" si="150"/>
        <v>#N/A</v>
      </c>
      <c r="U725" s="491" t="str">
        <f t="shared" si="151"/>
        <v/>
      </c>
      <c r="V725" s="74">
        <f t="shared" si="153"/>
        <v>0</v>
      </c>
      <c r="W725" s="134">
        <f t="shared" si="154"/>
        <v>0</v>
      </c>
      <c r="X725" s="134" t="e">
        <f>VLOOKUP(E725,'Trimming log'!$F$5:$Y$5000,19,FALSE)</f>
        <v>#N/A</v>
      </c>
      <c r="Y725" s="134" t="e">
        <f>VLOOKUP(E725,'Trimming log'!$F$5:$Y$5000,20,FALSE)</f>
        <v>#N/A</v>
      </c>
      <c r="Z725" s="135" t="e">
        <f t="shared" si="155"/>
        <v>#N/A</v>
      </c>
      <c r="AA725" s="135" t="e">
        <f t="shared" si="156"/>
        <v>#N/A</v>
      </c>
      <c r="AB725" s="136" t="e">
        <f t="shared" si="157"/>
        <v>#N/A</v>
      </c>
      <c r="AC725" s="136" t="e">
        <f t="shared" si="158"/>
        <v>#N/A</v>
      </c>
      <c r="AD725" s="136" t="e">
        <f t="shared" si="159"/>
        <v>#N/A</v>
      </c>
      <c r="AE725" s="136" t="e">
        <f t="shared" si="160"/>
        <v>#N/A</v>
      </c>
    </row>
    <row r="726" spans="1:31" ht="15" customHeight="1">
      <c r="A726" s="67" t="str">
        <f t="shared" si="148"/>
        <v/>
      </c>
      <c r="B726" s="65">
        <f t="shared" si="152"/>
        <v>703</v>
      </c>
      <c r="C726" s="68" t="str">
        <f t="shared" si="149"/>
        <v/>
      </c>
      <c r="D726" s="69"/>
      <c r="E726" s="66"/>
      <c r="F726" s="65" t="e">
        <f>VLOOKUP(E726,'Trimming log'!$F$5:$V$5000,2,FALSE)</f>
        <v>#N/A</v>
      </c>
      <c r="G726" s="65" t="e">
        <f>VLOOKUP(E726,'Trimming log'!$F$5:$V$5000,3,FALSE)</f>
        <v>#N/A</v>
      </c>
      <c r="H726" s="508" t="e">
        <f>VLOOKUP(E726,'Trimming log'!$F$5:$V$5000,4,FALSE)</f>
        <v>#N/A</v>
      </c>
      <c r="I726" s="65" t="e">
        <f>VLOOKUP(E726,'Trimming log'!$F$5:$V$5000,5,FALSE)</f>
        <v>#N/A</v>
      </c>
      <c r="J726" s="65" t="e">
        <f>VLOOKUP(E726,'Trimming log'!$F$5:$V$5000,6,FALSE)</f>
        <v>#N/A</v>
      </c>
      <c r="K726" s="65" t="e">
        <f>VLOOKUP(E726,'Trimming log'!$F$5:$V$5000,7,FALSE)</f>
        <v>#N/A</v>
      </c>
      <c r="L726" s="65" t="e">
        <f>VLOOKUP(E726,'Trimming log'!$F$5:$V$5000,8,FALSE)</f>
        <v>#N/A</v>
      </c>
      <c r="M726" s="65" t="e">
        <f>VLOOKUP(E726,'Trimming log'!$F$5:$V$5000,9,FALSE)</f>
        <v>#N/A</v>
      </c>
      <c r="N726" s="507" t="e">
        <f>VLOOKUP(E726,'Trimming log'!$F$5:$V$5000,10,FALSE)</f>
        <v>#N/A</v>
      </c>
      <c r="O726" s="65" t="e">
        <f>VLOOKUP(E726,'Trimming log'!$F$5:$V$5000,11,FALSE)</f>
        <v>#N/A</v>
      </c>
      <c r="P726" s="65" t="e">
        <f>VLOOKUP(E726,'Trimming log'!$F$5:$V$5000,12,FALSE)</f>
        <v>#N/A</v>
      </c>
      <c r="Q726" s="65" t="e">
        <f>VLOOKUP(E726,'Trimming log'!$F$5:$V$5000,13,FALSE)</f>
        <v>#N/A</v>
      </c>
      <c r="R726" s="65" t="e">
        <f>VLOOKUP(E726,'Trimming log'!$F$5:$V$5000,14,FALSE)</f>
        <v>#N/A</v>
      </c>
      <c r="S726" s="65" t="e">
        <f>VLOOKUP(E726,'Trimming log'!$F$5:$V$5000,15,FALSE)</f>
        <v>#N/A</v>
      </c>
      <c r="T726" s="65" t="e">
        <f t="shared" si="150"/>
        <v>#N/A</v>
      </c>
      <c r="U726" s="491" t="str">
        <f t="shared" si="151"/>
        <v/>
      </c>
      <c r="V726" s="74">
        <f t="shared" si="153"/>
        <v>0</v>
      </c>
      <c r="W726" s="134">
        <f t="shared" si="154"/>
        <v>0</v>
      </c>
      <c r="X726" s="134" t="e">
        <f>VLOOKUP(E726,'Trimming log'!$F$5:$Y$5000,19,FALSE)</f>
        <v>#N/A</v>
      </c>
      <c r="Y726" s="134" t="e">
        <f>VLOOKUP(E726,'Trimming log'!$F$5:$Y$5000,20,FALSE)</f>
        <v>#N/A</v>
      </c>
      <c r="Z726" s="135" t="e">
        <f t="shared" si="155"/>
        <v>#N/A</v>
      </c>
      <c r="AA726" s="135" t="e">
        <f t="shared" si="156"/>
        <v>#N/A</v>
      </c>
      <c r="AB726" s="136" t="e">
        <f t="shared" si="157"/>
        <v>#N/A</v>
      </c>
      <c r="AC726" s="136" t="e">
        <f t="shared" si="158"/>
        <v>#N/A</v>
      </c>
      <c r="AD726" s="136" t="e">
        <f t="shared" si="159"/>
        <v>#N/A</v>
      </c>
      <c r="AE726" s="136" t="e">
        <f t="shared" si="160"/>
        <v>#N/A</v>
      </c>
    </row>
    <row r="727" spans="1:31" ht="15" customHeight="1">
      <c r="A727" s="67" t="str">
        <f t="shared" si="148"/>
        <v/>
      </c>
      <c r="B727" s="65">
        <f t="shared" si="152"/>
        <v>704</v>
      </c>
      <c r="C727" s="68" t="str">
        <f t="shared" si="149"/>
        <v/>
      </c>
      <c r="D727" s="69"/>
      <c r="E727" s="66"/>
      <c r="F727" s="65" t="e">
        <f>VLOOKUP(E727,'Trimming log'!$F$5:$V$5000,2,FALSE)</f>
        <v>#N/A</v>
      </c>
      <c r="G727" s="65" t="e">
        <f>VLOOKUP(E727,'Trimming log'!$F$5:$V$5000,3,FALSE)</f>
        <v>#N/A</v>
      </c>
      <c r="H727" s="508" t="e">
        <f>VLOOKUP(E727,'Trimming log'!$F$5:$V$5000,4,FALSE)</f>
        <v>#N/A</v>
      </c>
      <c r="I727" s="65" t="e">
        <f>VLOOKUP(E727,'Trimming log'!$F$5:$V$5000,5,FALSE)</f>
        <v>#N/A</v>
      </c>
      <c r="J727" s="65" t="e">
        <f>VLOOKUP(E727,'Trimming log'!$F$5:$V$5000,6,FALSE)</f>
        <v>#N/A</v>
      </c>
      <c r="K727" s="65" t="e">
        <f>VLOOKUP(E727,'Trimming log'!$F$5:$V$5000,7,FALSE)</f>
        <v>#N/A</v>
      </c>
      <c r="L727" s="65" t="e">
        <f>VLOOKUP(E727,'Trimming log'!$F$5:$V$5000,8,FALSE)</f>
        <v>#N/A</v>
      </c>
      <c r="M727" s="65" t="e">
        <f>VLOOKUP(E727,'Trimming log'!$F$5:$V$5000,9,FALSE)</f>
        <v>#N/A</v>
      </c>
      <c r="N727" s="507" t="e">
        <f>VLOOKUP(E727,'Trimming log'!$F$5:$V$5000,10,FALSE)</f>
        <v>#N/A</v>
      </c>
      <c r="O727" s="65" t="e">
        <f>VLOOKUP(E727,'Trimming log'!$F$5:$V$5000,11,FALSE)</f>
        <v>#N/A</v>
      </c>
      <c r="P727" s="65" t="e">
        <f>VLOOKUP(E727,'Trimming log'!$F$5:$V$5000,12,FALSE)</f>
        <v>#N/A</v>
      </c>
      <c r="Q727" s="65" t="e">
        <f>VLOOKUP(E727,'Trimming log'!$F$5:$V$5000,13,FALSE)</f>
        <v>#N/A</v>
      </c>
      <c r="R727" s="65" t="e">
        <f>VLOOKUP(E727,'Trimming log'!$F$5:$V$5000,14,FALSE)</f>
        <v>#N/A</v>
      </c>
      <c r="S727" s="65" t="e">
        <f>VLOOKUP(E727,'Trimming log'!$F$5:$V$5000,15,FALSE)</f>
        <v>#N/A</v>
      </c>
      <c r="T727" s="65" t="e">
        <f t="shared" si="150"/>
        <v>#N/A</v>
      </c>
      <c r="U727" s="491" t="str">
        <f t="shared" si="151"/>
        <v/>
      </c>
      <c r="V727" s="74">
        <f t="shared" si="153"/>
        <v>0</v>
      </c>
      <c r="W727" s="134">
        <f t="shared" si="154"/>
        <v>0</v>
      </c>
      <c r="X727" s="134" t="e">
        <f>VLOOKUP(E727,'Trimming log'!$F$5:$Y$5000,19,FALSE)</f>
        <v>#N/A</v>
      </c>
      <c r="Y727" s="134" t="e">
        <f>VLOOKUP(E727,'Trimming log'!$F$5:$Y$5000,20,FALSE)</f>
        <v>#N/A</v>
      </c>
      <c r="Z727" s="135" t="e">
        <f t="shared" si="155"/>
        <v>#N/A</v>
      </c>
      <c r="AA727" s="135" t="e">
        <f t="shared" si="156"/>
        <v>#N/A</v>
      </c>
      <c r="AB727" s="136" t="e">
        <f t="shared" si="157"/>
        <v>#N/A</v>
      </c>
      <c r="AC727" s="136" t="e">
        <f t="shared" si="158"/>
        <v>#N/A</v>
      </c>
      <c r="AD727" s="136" t="e">
        <f t="shared" si="159"/>
        <v>#N/A</v>
      </c>
      <c r="AE727" s="136" t="e">
        <f t="shared" si="160"/>
        <v>#N/A</v>
      </c>
    </row>
    <row r="728" spans="1:31" ht="15" customHeight="1">
      <c r="A728" s="67" t="str">
        <f t="shared" si="148"/>
        <v/>
      </c>
      <c r="B728" s="65">
        <f t="shared" si="152"/>
        <v>705</v>
      </c>
      <c r="C728" s="68" t="str">
        <f t="shared" si="149"/>
        <v/>
      </c>
      <c r="D728" s="69"/>
      <c r="E728" s="66"/>
      <c r="F728" s="65" t="e">
        <f>VLOOKUP(E728,'Trimming log'!$F$5:$V$5000,2,FALSE)</f>
        <v>#N/A</v>
      </c>
      <c r="G728" s="65" t="e">
        <f>VLOOKUP(E728,'Trimming log'!$F$5:$V$5000,3,FALSE)</f>
        <v>#N/A</v>
      </c>
      <c r="H728" s="508" t="e">
        <f>VLOOKUP(E728,'Trimming log'!$F$5:$V$5000,4,FALSE)</f>
        <v>#N/A</v>
      </c>
      <c r="I728" s="65" t="e">
        <f>VLOOKUP(E728,'Trimming log'!$F$5:$V$5000,5,FALSE)</f>
        <v>#N/A</v>
      </c>
      <c r="J728" s="65" t="e">
        <f>VLOOKUP(E728,'Trimming log'!$F$5:$V$5000,6,FALSE)</f>
        <v>#N/A</v>
      </c>
      <c r="K728" s="65" t="e">
        <f>VLOOKUP(E728,'Trimming log'!$F$5:$V$5000,7,FALSE)</f>
        <v>#N/A</v>
      </c>
      <c r="L728" s="65" t="e">
        <f>VLOOKUP(E728,'Trimming log'!$F$5:$V$5000,8,FALSE)</f>
        <v>#N/A</v>
      </c>
      <c r="M728" s="65" t="e">
        <f>VLOOKUP(E728,'Trimming log'!$F$5:$V$5000,9,FALSE)</f>
        <v>#N/A</v>
      </c>
      <c r="N728" s="507" t="e">
        <f>VLOOKUP(E728,'Trimming log'!$F$5:$V$5000,10,FALSE)</f>
        <v>#N/A</v>
      </c>
      <c r="O728" s="65" t="e">
        <f>VLOOKUP(E728,'Trimming log'!$F$5:$V$5000,11,FALSE)</f>
        <v>#N/A</v>
      </c>
      <c r="P728" s="65" t="e">
        <f>VLOOKUP(E728,'Trimming log'!$F$5:$V$5000,12,FALSE)</f>
        <v>#N/A</v>
      </c>
      <c r="Q728" s="65" t="e">
        <f>VLOOKUP(E728,'Trimming log'!$F$5:$V$5000,13,FALSE)</f>
        <v>#N/A</v>
      </c>
      <c r="R728" s="65" t="e">
        <f>VLOOKUP(E728,'Trimming log'!$F$5:$V$5000,14,FALSE)</f>
        <v>#N/A</v>
      </c>
      <c r="S728" s="65" t="e">
        <f>VLOOKUP(E728,'Trimming log'!$F$5:$V$5000,15,FALSE)</f>
        <v>#N/A</v>
      </c>
      <c r="T728" s="65" t="e">
        <f t="shared" si="150"/>
        <v>#N/A</v>
      </c>
      <c r="U728" s="491" t="str">
        <f t="shared" si="151"/>
        <v/>
      </c>
      <c r="V728" s="74">
        <f t="shared" si="153"/>
        <v>0</v>
      </c>
      <c r="W728" s="134">
        <f t="shared" si="154"/>
        <v>0</v>
      </c>
      <c r="X728" s="134" t="e">
        <f>VLOOKUP(E728,'Trimming log'!$F$5:$Y$5000,19,FALSE)</f>
        <v>#N/A</v>
      </c>
      <c r="Y728" s="134" t="e">
        <f>VLOOKUP(E728,'Trimming log'!$F$5:$Y$5000,20,FALSE)</f>
        <v>#N/A</v>
      </c>
      <c r="Z728" s="135" t="e">
        <f t="shared" si="155"/>
        <v>#N/A</v>
      </c>
      <c r="AA728" s="135" t="e">
        <f t="shared" si="156"/>
        <v>#N/A</v>
      </c>
      <c r="AB728" s="136" t="e">
        <f t="shared" si="157"/>
        <v>#N/A</v>
      </c>
      <c r="AC728" s="136" t="e">
        <f t="shared" si="158"/>
        <v>#N/A</v>
      </c>
      <c r="AD728" s="136" t="e">
        <f t="shared" si="159"/>
        <v>#N/A</v>
      </c>
      <c r="AE728" s="136" t="e">
        <f t="shared" si="160"/>
        <v>#N/A</v>
      </c>
    </row>
    <row r="729" spans="1:31" ht="15" customHeight="1">
      <c r="A729" s="67" t="str">
        <f t="shared" si="148"/>
        <v/>
      </c>
      <c r="B729" s="65">
        <f t="shared" si="152"/>
        <v>706</v>
      </c>
      <c r="C729" s="68" t="str">
        <f t="shared" si="149"/>
        <v/>
      </c>
      <c r="D729" s="69"/>
      <c r="E729" s="66"/>
      <c r="F729" s="65" t="e">
        <f>VLOOKUP(E729,'Trimming log'!$F$5:$V$5000,2,FALSE)</f>
        <v>#N/A</v>
      </c>
      <c r="G729" s="65" t="e">
        <f>VLOOKUP(E729,'Trimming log'!$F$5:$V$5000,3,FALSE)</f>
        <v>#N/A</v>
      </c>
      <c r="H729" s="508" t="e">
        <f>VLOOKUP(E729,'Trimming log'!$F$5:$V$5000,4,FALSE)</f>
        <v>#N/A</v>
      </c>
      <c r="I729" s="65" t="e">
        <f>VLOOKUP(E729,'Trimming log'!$F$5:$V$5000,5,FALSE)</f>
        <v>#N/A</v>
      </c>
      <c r="J729" s="65" t="e">
        <f>VLOOKUP(E729,'Trimming log'!$F$5:$V$5000,6,FALSE)</f>
        <v>#N/A</v>
      </c>
      <c r="K729" s="65" t="e">
        <f>VLOOKUP(E729,'Trimming log'!$F$5:$V$5000,7,FALSE)</f>
        <v>#N/A</v>
      </c>
      <c r="L729" s="65" t="e">
        <f>VLOOKUP(E729,'Trimming log'!$F$5:$V$5000,8,FALSE)</f>
        <v>#N/A</v>
      </c>
      <c r="M729" s="65" t="e">
        <f>VLOOKUP(E729,'Trimming log'!$F$5:$V$5000,9,FALSE)</f>
        <v>#N/A</v>
      </c>
      <c r="N729" s="507" t="e">
        <f>VLOOKUP(E729,'Trimming log'!$F$5:$V$5000,10,FALSE)</f>
        <v>#N/A</v>
      </c>
      <c r="O729" s="65" t="e">
        <f>VLOOKUP(E729,'Trimming log'!$F$5:$V$5000,11,FALSE)</f>
        <v>#N/A</v>
      </c>
      <c r="P729" s="65" t="e">
        <f>VLOOKUP(E729,'Trimming log'!$F$5:$V$5000,12,FALSE)</f>
        <v>#N/A</v>
      </c>
      <c r="Q729" s="65" t="e">
        <f>VLOOKUP(E729,'Trimming log'!$F$5:$V$5000,13,FALSE)</f>
        <v>#N/A</v>
      </c>
      <c r="R729" s="65" t="e">
        <f>VLOOKUP(E729,'Trimming log'!$F$5:$V$5000,14,FALSE)</f>
        <v>#N/A</v>
      </c>
      <c r="S729" s="65" t="e">
        <f>VLOOKUP(E729,'Trimming log'!$F$5:$V$5000,15,FALSE)</f>
        <v>#N/A</v>
      </c>
      <c r="T729" s="65" t="e">
        <f t="shared" si="150"/>
        <v>#N/A</v>
      </c>
      <c r="U729" s="491" t="str">
        <f t="shared" si="151"/>
        <v/>
      </c>
      <c r="V729" s="74">
        <f t="shared" si="153"/>
        <v>0</v>
      </c>
      <c r="W729" s="134">
        <f t="shared" si="154"/>
        <v>0</v>
      </c>
      <c r="X729" s="134" t="e">
        <f>VLOOKUP(E729,'Trimming log'!$F$5:$Y$5000,19,FALSE)</f>
        <v>#N/A</v>
      </c>
      <c r="Y729" s="134" t="e">
        <f>VLOOKUP(E729,'Trimming log'!$F$5:$Y$5000,20,FALSE)</f>
        <v>#N/A</v>
      </c>
      <c r="Z729" s="135" t="e">
        <f t="shared" si="155"/>
        <v>#N/A</v>
      </c>
      <c r="AA729" s="135" t="e">
        <f t="shared" si="156"/>
        <v>#N/A</v>
      </c>
      <c r="AB729" s="136" t="e">
        <f t="shared" si="157"/>
        <v>#N/A</v>
      </c>
      <c r="AC729" s="136" t="e">
        <f t="shared" si="158"/>
        <v>#N/A</v>
      </c>
      <c r="AD729" s="136" t="e">
        <f t="shared" si="159"/>
        <v>#N/A</v>
      </c>
      <c r="AE729" s="136" t="e">
        <f t="shared" si="160"/>
        <v>#N/A</v>
      </c>
    </row>
    <row r="730" spans="1:31" ht="15" customHeight="1">
      <c r="A730" s="67" t="str">
        <f t="shared" si="148"/>
        <v/>
      </c>
      <c r="B730" s="65">
        <f t="shared" si="152"/>
        <v>707</v>
      </c>
      <c r="C730" s="68" t="str">
        <f t="shared" si="149"/>
        <v/>
      </c>
      <c r="D730" s="69"/>
      <c r="E730" s="66"/>
      <c r="F730" s="65" t="e">
        <f>VLOOKUP(E730,'Trimming log'!$F$5:$V$5000,2,FALSE)</f>
        <v>#N/A</v>
      </c>
      <c r="G730" s="65" t="e">
        <f>VLOOKUP(E730,'Trimming log'!$F$5:$V$5000,3,FALSE)</f>
        <v>#N/A</v>
      </c>
      <c r="H730" s="508" t="e">
        <f>VLOOKUP(E730,'Trimming log'!$F$5:$V$5000,4,FALSE)</f>
        <v>#N/A</v>
      </c>
      <c r="I730" s="65" t="e">
        <f>VLOOKUP(E730,'Trimming log'!$F$5:$V$5000,5,FALSE)</f>
        <v>#N/A</v>
      </c>
      <c r="J730" s="65" t="e">
        <f>VLOOKUP(E730,'Trimming log'!$F$5:$V$5000,6,FALSE)</f>
        <v>#N/A</v>
      </c>
      <c r="K730" s="65" t="e">
        <f>VLOOKUP(E730,'Trimming log'!$F$5:$V$5000,7,FALSE)</f>
        <v>#N/A</v>
      </c>
      <c r="L730" s="65" t="e">
        <f>VLOOKUP(E730,'Trimming log'!$F$5:$V$5000,8,FALSE)</f>
        <v>#N/A</v>
      </c>
      <c r="M730" s="65" t="e">
        <f>VLOOKUP(E730,'Trimming log'!$F$5:$V$5000,9,FALSE)</f>
        <v>#N/A</v>
      </c>
      <c r="N730" s="507" t="e">
        <f>VLOOKUP(E730,'Trimming log'!$F$5:$V$5000,10,FALSE)</f>
        <v>#N/A</v>
      </c>
      <c r="O730" s="65" t="e">
        <f>VLOOKUP(E730,'Trimming log'!$F$5:$V$5000,11,FALSE)</f>
        <v>#N/A</v>
      </c>
      <c r="P730" s="65" t="e">
        <f>VLOOKUP(E730,'Trimming log'!$F$5:$V$5000,12,FALSE)</f>
        <v>#N/A</v>
      </c>
      <c r="Q730" s="65" t="e">
        <f>VLOOKUP(E730,'Trimming log'!$F$5:$V$5000,13,FALSE)</f>
        <v>#N/A</v>
      </c>
      <c r="R730" s="65" t="e">
        <f>VLOOKUP(E730,'Trimming log'!$F$5:$V$5000,14,FALSE)</f>
        <v>#N/A</v>
      </c>
      <c r="S730" s="65" t="e">
        <f>VLOOKUP(E730,'Trimming log'!$F$5:$V$5000,15,FALSE)</f>
        <v>#N/A</v>
      </c>
      <c r="T730" s="65" t="e">
        <f t="shared" si="150"/>
        <v>#N/A</v>
      </c>
      <c r="U730" s="491" t="str">
        <f t="shared" si="151"/>
        <v/>
      </c>
      <c r="V730" s="74">
        <f t="shared" si="153"/>
        <v>0</v>
      </c>
      <c r="W730" s="134">
        <f t="shared" si="154"/>
        <v>0</v>
      </c>
      <c r="X730" s="134" t="e">
        <f>VLOOKUP(E730,'Trimming log'!$F$5:$Y$5000,19,FALSE)</f>
        <v>#N/A</v>
      </c>
      <c r="Y730" s="134" t="e">
        <f>VLOOKUP(E730,'Trimming log'!$F$5:$Y$5000,20,FALSE)</f>
        <v>#N/A</v>
      </c>
      <c r="Z730" s="135" t="e">
        <f t="shared" si="155"/>
        <v>#N/A</v>
      </c>
      <c r="AA730" s="135" t="e">
        <f t="shared" si="156"/>
        <v>#N/A</v>
      </c>
      <c r="AB730" s="136" t="e">
        <f t="shared" si="157"/>
        <v>#N/A</v>
      </c>
      <c r="AC730" s="136" t="e">
        <f t="shared" si="158"/>
        <v>#N/A</v>
      </c>
      <c r="AD730" s="136" t="e">
        <f t="shared" si="159"/>
        <v>#N/A</v>
      </c>
      <c r="AE730" s="136" t="e">
        <f t="shared" si="160"/>
        <v>#N/A</v>
      </c>
    </row>
    <row r="731" spans="1:31" ht="15" customHeight="1">
      <c r="A731" s="67" t="str">
        <f t="shared" si="148"/>
        <v/>
      </c>
      <c r="B731" s="65">
        <f t="shared" si="152"/>
        <v>708</v>
      </c>
      <c r="C731" s="68" t="str">
        <f t="shared" si="149"/>
        <v/>
      </c>
      <c r="D731" s="69"/>
      <c r="E731" s="66"/>
      <c r="F731" s="65" t="e">
        <f>VLOOKUP(E731,'Trimming log'!$F$5:$V$5000,2,FALSE)</f>
        <v>#N/A</v>
      </c>
      <c r="G731" s="65" t="e">
        <f>VLOOKUP(E731,'Trimming log'!$F$5:$V$5000,3,FALSE)</f>
        <v>#N/A</v>
      </c>
      <c r="H731" s="508" t="e">
        <f>VLOOKUP(E731,'Trimming log'!$F$5:$V$5000,4,FALSE)</f>
        <v>#N/A</v>
      </c>
      <c r="I731" s="65" t="e">
        <f>VLOOKUP(E731,'Trimming log'!$F$5:$V$5000,5,FALSE)</f>
        <v>#N/A</v>
      </c>
      <c r="J731" s="65" t="e">
        <f>VLOOKUP(E731,'Trimming log'!$F$5:$V$5000,6,FALSE)</f>
        <v>#N/A</v>
      </c>
      <c r="K731" s="65" t="e">
        <f>VLOOKUP(E731,'Trimming log'!$F$5:$V$5000,7,FALSE)</f>
        <v>#N/A</v>
      </c>
      <c r="L731" s="65" t="e">
        <f>VLOOKUP(E731,'Trimming log'!$F$5:$V$5000,8,FALSE)</f>
        <v>#N/A</v>
      </c>
      <c r="M731" s="65" t="e">
        <f>VLOOKUP(E731,'Trimming log'!$F$5:$V$5000,9,FALSE)</f>
        <v>#N/A</v>
      </c>
      <c r="N731" s="507" t="e">
        <f>VLOOKUP(E731,'Trimming log'!$F$5:$V$5000,10,FALSE)</f>
        <v>#N/A</v>
      </c>
      <c r="O731" s="65" t="e">
        <f>VLOOKUP(E731,'Trimming log'!$F$5:$V$5000,11,FALSE)</f>
        <v>#N/A</v>
      </c>
      <c r="P731" s="65" t="e">
        <f>VLOOKUP(E731,'Trimming log'!$F$5:$V$5000,12,FALSE)</f>
        <v>#N/A</v>
      </c>
      <c r="Q731" s="65" t="e">
        <f>VLOOKUP(E731,'Trimming log'!$F$5:$V$5000,13,FALSE)</f>
        <v>#N/A</v>
      </c>
      <c r="R731" s="65" t="e">
        <f>VLOOKUP(E731,'Trimming log'!$F$5:$V$5000,14,FALSE)</f>
        <v>#N/A</v>
      </c>
      <c r="S731" s="65" t="e">
        <f>VLOOKUP(E731,'Trimming log'!$F$5:$V$5000,15,FALSE)</f>
        <v>#N/A</v>
      </c>
      <c r="T731" s="65" t="e">
        <f t="shared" si="150"/>
        <v>#N/A</v>
      </c>
      <c r="U731" s="491" t="str">
        <f t="shared" si="151"/>
        <v/>
      </c>
      <c r="V731" s="74">
        <f t="shared" si="153"/>
        <v>0</v>
      </c>
      <c r="W731" s="134">
        <f t="shared" si="154"/>
        <v>0</v>
      </c>
      <c r="X731" s="134" t="e">
        <f>VLOOKUP(E731,'Trimming log'!$F$5:$Y$5000,19,FALSE)</f>
        <v>#N/A</v>
      </c>
      <c r="Y731" s="134" t="e">
        <f>VLOOKUP(E731,'Trimming log'!$F$5:$Y$5000,20,FALSE)</f>
        <v>#N/A</v>
      </c>
      <c r="Z731" s="135" t="e">
        <f t="shared" si="155"/>
        <v>#N/A</v>
      </c>
      <c r="AA731" s="135" t="e">
        <f t="shared" si="156"/>
        <v>#N/A</v>
      </c>
      <c r="AB731" s="136" t="e">
        <f t="shared" si="157"/>
        <v>#N/A</v>
      </c>
      <c r="AC731" s="136" t="e">
        <f t="shared" si="158"/>
        <v>#N/A</v>
      </c>
      <c r="AD731" s="136" t="e">
        <f t="shared" si="159"/>
        <v>#N/A</v>
      </c>
      <c r="AE731" s="136" t="e">
        <f t="shared" si="160"/>
        <v>#N/A</v>
      </c>
    </row>
    <row r="732" spans="1:31" ht="15" customHeight="1">
      <c r="A732" s="67" t="str">
        <f t="shared" si="148"/>
        <v/>
      </c>
      <c r="B732" s="65">
        <f t="shared" si="152"/>
        <v>709</v>
      </c>
      <c r="C732" s="68" t="str">
        <f t="shared" si="149"/>
        <v/>
      </c>
      <c r="D732" s="69"/>
      <c r="E732" s="66"/>
      <c r="F732" s="65" t="e">
        <f>VLOOKUP(E732,'Trimming log'!$F$5:$V$5000,2,FALSE)</f>
        <v>#N/A</v>
      </c>
      <c r="G732" s="65" t="e">
        <f>VLOOKUP(E732,'Trimming log'!$F$5:$V$5000,3,FALSE)</f>
        <v>#N/A</v>
      </c>
      <c r="H732" s="508" t="e">
        <f>VLOOKUP(E732,'Trimming log'!$F$5:$V$5000,4,FALSE)</f>
        <v>#N/A</v>
      </c>
      <c r="I732" s="65" t="e">
        <f>VLOOKUP(E732,'Trimming log'!$F$5:$V$5000,5,FALSE)</f>
        <v>#N/A</v>
      </c>
      <c r="J732" s="65" t="e">
        <f>VLOOKUP(E732,'Trimming log'!$F$5:$V$5000,6,FALSE)</f>
        <v>#N/A</v>
      </c>
      <c r="K732" s="65" t="e">
        <f>VLOOKUP(E732,'Trimming log'!$F$5:$V$5000,7,FALSE)</f>
        <v>#N/A</v>
      </c>
      <c r="L732" s="65" t="e">
        <f>VLOOKUP(E732,'Trimming log'!$F$5:$V$5000,8,FALSE)</f>
        <v>#N/A</v>
      </c>
      <c r="M732" s="65" t="e">
        <f>VLOOKUP(E732,'Trimming log'!$F$5:$V$5000,9,FALSE)</f>
        <v>#N/A</v>
      </c>
      <c r="N732" s="507" t="e">
        <f>VLOOKUP(E732,'Trimming log'!$F$5:$V$5000,10,FALSE)</f>
        <v>#N/A</v>
      </c>
      <c r="O732" s="65" t="e">
        <f>VLOOKUP(E732,'Trimming log'!$F$5:$V$5000,11,FALSE)</f>
        <v>#N/A</v>
      </c>
      <c r="P732" s="65" t="e">
        <f>VLOOKUP(E732,'Trimming log'!$F$5:$V$5000,12,FALSE)</f>
        <v>#N/A</v>
      </c>
      <c r="Q732" s="65" t="e">
        <f>VLOOKUP(E732,'Trimming log'!$F$5:$V$5000,13,FALSE)</f>
        <v>#N/A</v>
      </c>
      <c r="R732" s="65" t="e">
        <f>VLOOKUP(E732,'Trimming log'!$F$5:$V$5000,14,FALSE)</f>
        <v>#N/A</v>
      </c>
      <c r="S732" s="65" t="e">
        <f>VLOOKUP(E732,'Trimming log'!$F$5:$V$5000,15,FALSE)</f>
        <v>#N/A</v>
      </c>
      <c r="T732" s="65" t="e">
        <f t="shared" si="150"/>
        <v>#N/A</v>
      </c>
      <c r="U732" s="491" t="str">
        <f t="shared" si="151"/>
        <v/>
      </c>
      <c r="V732" s="74">
        <f t="shared" si="153"/>
        <v>0</v>
      </c>
      <c r="W732" s="134">
        <f t="shared" si="154"/>
        <v>0</v>
      </c>
      <c r="X732" s="134" t="e">
        <f>VLOOKUP(E732,'Trimming log'!$F$5:$Y$5000,19,FALSE)</f>
        <v>#N/A</v>
      </c>
      <c r="Y732" s="134" t="e">
        <f>VLOOKUP(E732,'Trimming log'!$F$5:$Y$5000,20,FALSE)</f>
        <v>#N/A</v>
      </c>
      <c r="Z732" s="135" t="e">
        <f t="shared" si="155"/>
        <v>#N/A</v>
      </c>
      <c r="AA732" s="135" t="e">
        <f t="shared" si="156"/>
        <v>#N/A</v>
      </c>
      <c r="AB732" s="136" t="e">
        <f t="shared" si="157"/>
        <v>#N/A</v>
      </c>
      <c r="AC732" s="136" t="e">
        <f t="shared" si="158"/>
        <v>#N/A</v>
      </c>
      <c r="AD732" s="136" t="e">
        <f t="shared" si="159"/>
        <v>#N/A</v>
      </c>
      <c r="AE732" s="136" t="e">
        <f t="shared" si="160"/>
        <v>#N/A</v>
      </c>
    </row>
    <row r="733" spans="1:31" ht="15" customHeight="1">
      <c r="A733" s="67" t="str">
        <f t="shared" si="148"/>
        <v/>
      </c>
      <c r="B733" s="65">
        <f t="shared" si="152"/>
        <v>710</v>
      </c>
      <c r="C733" s="68" t="str">
        <f t="shared" si="149"/>
        <v/>
      </c>
      <c r="D733" s="69"/>
      <c r="E733" s="66"/>
      <c r="F733" s="65" t="e">
        <f>VLOOKUP(E733,'Trimming log'!$F$5:$V$5000,2,FALSE)</f>
        <v>#N/A</v>
      </c>
      <c r="G733" s="65" t="e">
        <f>VLOOKUP(E733,'Trimming log'!$F$5:$V$5000,3,FALSE)</f>
        <v>#N/A</v>
      </c>
      <c r="H733" s="508" t="e">
        <f>VLOOKUP(E733,'Trimming log'!$F$5:$V$5000,4,FALSE)</f>
        <v>#N/A</v>
      </c>
      <c r="I733" s="65" t="e">
        <f>VLOOKUP(E733,'Trimming log'!$F$5:$V$5000,5,FALSE)</f>
        <v>#N/A</v>
      </c>
      <c r="J733" s="65" t="e">
        <f>VLOOKUP(E733,'Trimming log'!$F$5:$V$5000,6,FALSE)</f>
        <v>#N/A</v>
      </c>
      <c r="K733" s="65" t="e">
        <f>VLOOKUP(E733,'Trimming log'!$F$5:$V$5000,7,FALSE)</f>
        <v>#N/A</v>
      </c>
      <c r="L733" s="65" t="e">
        <f>VLOOKUP(E733,'Trimming log'!$F$5:$V$5000,8,FALSE)</f>
        <v>#N/A</v>
      </c>
      <c r="M733" s="65" t="e">
        <f>VLOOKUP(E733,'Trimming log'!$F$5:$V$5000,9,FALSE)</f>
        <v>#N/A</v>
      </c>
      <c r="N733" s="507" t="e">
        <f>VLOOKUP(E733,'Trimming log'!$F$5:$V$5000,10,FALSE)</f>
        <v>#N/A</v>
      </c>
      <c r="O733" s="65" t="e">
        <f>VLOOKUP(E733,'Trimming log'!$F$5:$V$5000,11,FALSE)</f>
        <v>#N/A</v>
      </c>
      <c r="P733" s="65" t="e">
        <f>VLOOKUP(E733,'Trimming log'!$F$5:$V$5000,12,FALSE)</f>
        <v>#N/A</v>
      </c>
      <c r="Q733" s="65" t="e">
        <f>VLOOKUP(E733,'Trimming log'!$F$5:$V$5000,13,FALSE)</f>
        <v>#N/A</v>
      </c>
      <c r="R733" s="65" t="e">
        <f>VLOOKUP(E733,'Trimming log'!$F$5:$V$5000,14,FALSE)</f>
        <v>#N/A</v>
      </c>
      <c r="S733" s="65" t="e">
        <f>VLOOKUP(E733,'Trimming log'!$F$5:$V$5000,15,FALSE)</f>
        <v>#N/A</v>
      </c>
      <c r="T733" s="65" t="e">
        <f t="shared" si="150"/>
        <v>#N/A</v>
      </c>
      <c r="U733" s="491" t="str">
        <f t="shared" si="151"/>
        <v/>
      </c>
      <c r="V733" s="74">
        <f t="shared" si="153"/>
        <v>0</v>
      </c>
      <c r="W733" s="134">
        <f t="shared" si="154"/>
        <v>0</v>
      </c>
      <c r="X733" s="134" t="e">
        <f>VLOOKUP(E733,'Trimming log'!$F$5:$Y$5000,19,FALSE)</f>
        <v>#N/A</v>
      </c>
      <c r="Y733" s="134" t="e">
        <f>VLOOKUP(E733,'Trimming log'!$F$5:$Y$5000,20,FALSE)</f>
        <v>#N/A</v>
      </c>
      <c r="Z733" s="135" t="e">
        <f t="shared" si="155"/>
        <v>#N/A</v>
      </c>
      <c r="AA733" s="135" t="e">
        <f t="shared" si="156"/>
        <v>#N/A</v>
      </c>
      <c r="AB733" s="136" t="e">
        <f t="shared" si="157"/>
        <v>#N/A</v>
      </c>
      <c r="AC733" s="136" t="e">
        <f t="shared" si="158"/>
        <v>#N/A</v>
      </c>
      <c r="AD733" s="136" t="e">
        <f t="shared" si="159"/>
        <v>#N/A</v>
      </c>
      <c r="AE733" s="136" t="e">
        <f t="shared" si="160"/>
        <v>#N/A</v>
      </c>
    </row>
    <row r="734" spans="1:31" ht="15" customHeight="1">
      <c r="A734" s="67" t="str">
        <f t="shared" si="148"/>
        <v/>
      </c>
      <c r="B734" s="65">
        <f t="shared" si="152"/>
        <v>711</v>
      </c>
      <c r="C734" s="68" t="str">
        <f t="shared" si="149"/>
        <v/>
      </c>
      <c r="D734" s="69"/>
      <c r="E734" s="66"/>
      <c r="F734" s="65" t="e">
        <f>VLOOKUP(E734,'Trimming log'!$F$5:$V$5000,2,FALSE)</f>
        <v>#N/A</v>
      </c>
      <c r="G734" s="65" t="e">
        <f>VLOOKUP(E734,'Trimming log'!$F$5:$V$5000,3,FALSE)</f>
        <v>#N/A</v>
      </c>
      <c r="H734" s="508" t="e">
        <f>VLOOKUP(E734,'Trimming log'!$F$5:$V$5000,4,FALSE)</f>
        <v>#N/A</v>
      </c>
      <c r="I734" s="65" t="e">
        <f>VLOOKUP(E734,'Trimming log'!$F$5:$V$5000,5,FALSE)</f>
        <v>#N/A</v>
      </c>
      <c r="J734" s="65" t="e">
        <f>VLOOKUP(E734,'Trimming log'!$F$5:$V$5000,6,FALSE)</f>
        <v>#N/A</v>
      </c>
      <c r="K734" s="65" t="e">
        <f>VLOOKUP(E734,'Trimming log'!$F$5:$V$5000,7,FALSE)</f>
        <v>#N/A</v>
      </c>
      <c r="L734" s="65" t="e">
        <f>VLOOKUP(E734,'Trimming log'!$F$5:$V$5000,8,FALSE)</f>
        <v>#N/A</v>
      </c>
      <c r="M734" s="65" t="e">
        <f>VLOOKUP(E734,'Trimming log'!$F$5:$V$5000,9,FALSE)</f>
        <v>#N/A</v>
      </c>
      <c r="N734" s="507" t="e">
        <f>VLOOKUP(E734,'Trimming log'!$F$5:$V$5000,10,FALSE)</f>
        <v>#N/A</v>
      </c>
      <c r="O734" s="65" t="e">
        <f>VLOOKUP(E734,'Trimming log'!$F$5:$V$5000,11,FALSE)</f>
        <v>#N/A</v>
      </c>
      <c r="P734" s="65" t="e">
        <f>VLOOKUP(E734,'Trimming log'!$F$5:$V$5000,12,FALSE)</f>
        <v>#N/A</v>
      </c>
      <c r="Q734" s="65" t="e">
        <f>VLOOKUP(E734,'Trimming log'!$F$5:$V$5000,13,FALSE)</f>
        <v>#N/A</v>
      </c>
      <c r="R734" s="65" t="e">
        <f>VLOOKUP(E734,'Trimming log'!$F$5:$V$5000,14,FALSE)</f>
        <v>#N/A</v>
      </c>
      <c r="S734" s="65" t="e">
        <f>VLOOKUP(E734,'Trimming log'!$F$5:$V$5000,15,FALSE)</f>
        <v>#N/A</v>
      </c>
      <c r="T734" s="65" t="e">
        <f t="shared" si="150"/>
        <v>#N/A</v>
      </c>
      <c r="U734" s="491" t="str">
        <f t="shared" si="151"/>
        <v/>
      </c>
      <c r="V734" s="74">
        <f t="shared" si="153"/>
        <v>0</v>
      </c>
      <c r="W734" s="134">
        <f t="shared" si="154"/>
        <v>0</v>
      </c>
      <c r="X734" s="134" t="e">
        <f>VLOOKUP(E734,'Trimming log'!$F$5:$Y$5000,19,FALSE)</f>
        <v>#N/A</v>
      </c>
      <c r="Y734" s="134" t="e">
        <f>VLOOKUP(E734,'Trimming log'!$F$5:$Y$5000,20,FALSE)</f>
        <v>#N/A</v>
      </c>
      <c r="Z734" s="135" t="e">
        <f t="shared" si="155"/>
        <v>#N/A</v>
      </c>
      <c r="AA734" s="135" t="e">
        <f t="shared" si="156"/>
        <v>#N/A</v>
      </c>
      <c r="AB734" s="136" t="e">
        <f t="shared" si="157"/>
        <v>#N/A</v>
      </c>
      <c r="AC734" s="136" t="e">
        <f t="shared" si="158"/>
        <v>#N/A</v>
      </c>
      <c r="AD734" s="136" t="e">
        <f t="shared" si="159"/>
        <v>#N/A</v>
      </c>
      <c r="AE734" s="136" t="e">
        <f t="shared" si="160"/>
        <v>#N/A</v>
      </c>
    </row>
    <row r="735" spans="1:31" ht="15" customHeight="1">
      <c r="A735" s="67" t="str">
        <f t="shared" si="148"/>
        <v/>
      </c>
      <c r="B735" s="65">
        <f t="shared" si="152"/>
        <v>712</v>
      </c>
      <c r="C735" s="68" t="str">
        <f t="shared" si="149"/>
        <v/>
      </c>
      <c r="D735" s="69"/>
      <c r="E735" s="66"/>
      <c r="F735" s="65" t="e">
        <f>VLOOKUP(E735,'Trimming log'!$F$5:$V$5000,2,FALSE)</f>
        <v>#N/A</v>
      </c>
      <c r="G735" s="65" t="e">
        <f>VLOOKUP(E735,'Trimming log'!$F$5:$V$5000,3,FALSE)</f>
        <v>#N/A</v>
      </c>
      <c r="H735" s="508" t="e">
        <f>VLOOKUP(E735,'Trimming log'!$F$5:$V$5000,4,FALSE)</f>
        <v>#N/A</v>
      </c>
      <c r="I735" s="65" t="e">
        <f>VLOOKUP(E735,'Trimming log'!$F$5:$V$5000,5,FALSE)</f>
        <v>#N/A</v>
      </c>
      <c r="J735" s="65" t="e">
        <f>VLOOKUP(E735,'Trimming log'!$F$5:$V$5000,6,FALSE)</f>
        <v>#N/A</v>
      </c>
      <c r="K735" s="65" t="e">
        <f>VLOOKUP(E735,'Trimming log'!$F$5:$V$5000,7,FALSE)</f>
        <v>#N/A</v>
      </c>
      <c r="L735" s="65" t="e">
        <f>VLOOKUP(E735,'Trimming log'!$F$5:$V$5000,8,FALSE)</f>
        <v>#N/A</v>
      </c>
      <c r="M735" s="65" t="e">
        <f>VLOOKUP(E735,'Trimming log'!$F$5:$V$5000,9,FALSE)</f>
        <v>#N/A</v>
      </c>
      <c r="N735" s="507" t="e">
        <f>VLOOKUP(E735,'Trimming log'!$F$5:$V$5000,10,FALSE)</f>
        <v>#N/A</v>
      </c>
      <c r="O735" s="65" t="e">
        <f>VLOOKUP(E735,'Trimming log'!$F$5:$V$5000,11,FALSE)</f>
        <v>#N/A</v>
      </c>
      <c r="P735" s="65" t="e">
        <f>VLOOKUP(E735,'Trimming log'!$F$5:$V$5000,12,FALSE)</f>
        <v>#N/A</v>
      </c>
      <c r="Q735" s="65" t="e">
        <f>VLOOKUP(E735,'Trimming log'!$F$5:$V$5000,13,FALSE)</f>
        <v>#N/A</v>
      </c>
      <c r="R735" s="65" t="e">
        <f>VLOOKUP(E735,'Trimming log'!$F$5:$V$5000,14,FALSE)</f>
        <v>#N/A</v>
      </c>
      <c r="S735" s="65" t="e">
        <f>VLOOKUP(E735,'Trimming log'!$F$5:$V$5000,15,FALSE)</f>
        <v>#N/A</v>
      </c>
      <c r="T735" s="65" t="e">
        <f t="shared" si="150"/>
        <v>#N/A</v>
      </c>
      <c r="U735" s="491" t="str">
        <f t="shared" si="151"/>
        <v/>
      </c>
      <c r="V735" s="74">
        <f t="shared" si="153"/>
        <v>0</v>
      </c>
      <c r="W735" s="134">
        <f t="shared" si="154"/>
        <v>0</v>
      </c>
      <c r="X735" s="134" t="e">
        <f>VLOOKUP(E735,'Trimming log'!$F$5:$Y$5000,19,FALSE)</f>
        <v>#N/A</v>
      </c>
      <c r="Y735" s="134" t="e">
        <f>VLOOKUP(E735,'Trimming log'!$F$5:$Y$5000,20,FALSE)</f>
        <v>#N/A</v>
      </c>
      <c r="Z735" s="135" t="e">
        <f t="shared" si="155"/>
        <v>#N/A</v>
      </c>
      <c r="AA735" s="135" t="e">
        <f t="shared" si="156"/>
        <v>#N/A</v>
      </c>
      <c r="AB735" s="136" t="e">
        <f t="shared" si="157"/>
        <v>#N/A</v>
      </c>
      <c r="AC735" s="136" t="e">
        <f t="shared" si="158"/>
        <v>#N/A</v>
      </c>
      <c r="AD735" s="136" t="e">
        <f t="shared" si="159"/>
        <v>#N/A</v>
      </c>
      <c r="AE735" s="136" t="e">
        <f t="shared" si="160"/>
        <v>#N/A</v>
      </c>
    </row>
    <row r="736" spans="1:31" ht="15" customHeight="1">
      <c r="A736" s="67" t="str">
        <f t="shared" si="148"/>
        <v/>
      </c>
      <c r="B736" s="65">
        <f t="shared" si="152"/>
        <v>713</v>
      </c>
      <c r="C736" s="68" t="str">
        <f t="shared" si="149"/>
        <v/>
      </c>
      <c r="D736" s="69"/>
      <c r="E736" s="66"/>
      <c r="F736" s="65" t="e">
        <f>VLOOKUP(E736,'Trimming log'!$F$5:$V$5000,2,FALSE)</f>
        <v>#N/A</v>
      </c>
      <c r="G736" s="65" t="e">
        <f>VLOOKUP(E736,'Trimming log'!$F$5:$V$5000,3,FALSE)</f>
        <v>#N/A</v>
      </c>
      <c r="H736" s="508" t="e">
        <f>VLOOKUP(E736,'Trimming log'!$F$5:$V$5000,4,FALSE)</f>
        <v>#N/A</v>
      </c>
      <c r="I736" s="65" t="e">
        <f>VLOOKUP(E736,'Trimming log'!$F$5:$V$5000,5,FALSE)</f>
        <v>#N/A</v>
      </c>
      <c r="J736" s="65" t="e">
        <f>VLOOKUP(E736,'Trimming log'!$F$5:$V$5000,6,FALSE)</f>
        <v>#N/A</v>
      </c>
      <c r="K736" s="65" t="e">
        <f>VLOOKUP(E736,'Trimming log'!$F$5:$V$5000,7,FALSE)</f>
        <v>#N/A</v>
      </c>
      <c r="L736" s="65" t="e">
        <f>VLOOKUP(E736,'Trimming log'!$F$5:$V$5000,8,FALSE)</f>
        <v>#N/A</v>
      </c>
      <c r="M736" s="65" t="e">
        <f>VLOOKUP(E736,'Trimming log'!$F$5:$V$5000,9,FALSE)</f>
        <v>#N/A</v>
      </c>
      <c r="N736" s="507" t="e">
        <f>VLOOKUP(E736,'Trimming log'!$F$5:$V$5000,10,FALSE)</f>
        <v>#N/A</v>
      </c>
      <c r="O736" s="65" t="e">
        <f>VLOOKUP(E736,'Trimming log'!$F$5:$V$5000,11,FALSE)</f>
        <v>#N/A</v>
      </c>
      <c r="P736" s="65" t="e">
        <f>VLOOKUP(E736,'Trimming log'!$F$5:$V$5000,12,FALSE)</f>
        <v>#N/A</v>
      </c>
      <c r="Q736" s="65" t="e">
        <f>VLOOKUP(E736,'Trimming log'!$F$5:$V$5000,13,FALSE)</f>
        <v>#N/A</v>
      </c>
      <c r="R736" s="65" t="e">
        <f>VLOOKUP(E736,'Trimming log'!$F$5:$V$5000,14,FALSE)</f>
        <v>#N/A</v>
      </c>
      <c r="S736" s="65" t="e">
        <f>VLOOKUP(E736,'Trimming log'!$F$5:$V$5000,15,FALSE)</f>
        <v>#N/A</v>
      </c>
      <c r="T736" s="65" t="e">
        <f t="shared" si="150"/>
        <v>#N/A</v>
      </c>
      <c r="U736" s="491" t="str">
        <f t="shared" si="151"/>
        <v/>
      </c>
      <c r="V736" s="74">
        <f t="shared" si="153"/>
        <v>0</v>
      </c>
      <c r="W736" s="134">
        <f t="shared" si="154"/>
        <v>0</v>
      </c>
      <c r="X736" s="134" t="e">
        <f>VLOOKUP(E736,'Trimming log'!$F$5:$Y$5000,19,FALSE)</f>
        <v>#N/A</v>
      </c>
      <c r="Y736" s="134" t="e">
        <f>VLOOKUP(E736,'Trimming log'!$F$5:$Y$5000,20,FALSE)</f>
        <v>#N/A</v>
      </c>
      <c r="Z736" s="135" t="e">
        <f t="shared" si="155"/>
        <v>#N/A</v>
      </c>
      <c r="AA736" s="135" t="e">
        <f t="shared" si="156"/>
        <v>#N/A</v>
      </c>
      <c r="AB736" s="136" t="e">
        <f t="shared" si="157"/>
        <v>#N/A</v>
      </c>
      <c r="AC736" s="136" t="e">
        <f t="shared" si="158"/>
        <v>#N/A</v>
      </c>
      <c r="AD736" s="136" t="e">
        <f t="shared" si="159"/>
        <v>#N/A</v>
      </c>
      <c r="AE736" s="136" t="e">
        <f t="shared" si="160"/>
        <v>#N/A</v>
      </c>
    </row>
    <row r="737" spans="1:31" ht="15" customHeight="1">
      <c r="A737" s="67" t="str">
        <f t="shared" si="148"/>
        <v/>
      </c>
      <c r="B737" s="65">
        <f t="shared" si="152"/>
        <v>714</v>
      </c>
      <c r="C737" s="68" t="str">
        <f t="shared" si="149"/>
        <v/>
      </c>
      <c r="D737" s="69"/>
      <c r="E737" s="66"/>
      <c r="F737" s="65" t="e">
        <f>VLOOKUP(E737,'Trimming log'!$F$5:$V$5000,2,FALSE)</f>
        <v>#N/A</v>
      </c>
      <c r="G737" s="65" t="e">
        <f>VLOOKUP(E737,'Trimming log'!$F$5:$V$5000,3,FALSE)</f>
        <v>#N/A</v>
      </c>
      <c r="H737" s="508" t="e">
        <f>VLOOKUP(E737,'Trimming log'!$F$5:$V$5000,4,FALSE)</f>
        <v>#N/A</v>
      </c>
      <c r="I737" s="65" t="e">
        <f>VLOOKUP(E737,'Trimming log'!$F$5:$V$5000,5,FALSE)</f>
        <v>#N/A</v>
      </c>
      <c r="J737" s="65" t="e">
        <f>VLOOKUP(E737,'Trimming log'!$F$5:$V$5000,6,FALSE)</f>
        <v>#N/A</v>
      </c>
      <c r="K737" s="65" t="e">
        <f>VLOOKUP(E737,'Trimming log'!$F$5:$V$5000,7,FALSE)</f>
        <v>#N/A</v>
      </c>
      <c r="L737" s="65" t="e">
        <f>VLOOKUP(E737,'Trimming log'!$F$5:$V$5000,8,FALSE)</f>
        <v>#N/A</v>
      </c>
      <c r="M737" s="65" t="e">
        <f>VLOOKUP(E737,'Trimming log'!$F$5:$V$5000,9,FALSE)</f>
        <v>#N/A</v>
      </c>
      <c r="N737" s="507" t="e">
        <f>VLOOKUP(E737,'Trimming log'!$F$5:$V$5000,10,FALSE)</f>
        <v>#N/A</v>
      </c>
      <c r="O737" s="65" t="e">
        <f>VLOOKUP(E737,'Trimming log'!$F$5:$V$5000,11,FALSE)</f>
        <v>#N/A</v>
      </c>
      <c r="P737" s="65" t="e">
        <f>VLOOKUP(E737,'Trimming log'!$F$5:$V$5000,12,FALSE)</f>
        <v>#N/A</v>
      </c>
      <c r="Q737" s="65" t="e">
        <f>VLOOKUP(E737,'Trimming log'!$F$5:$V$5000,13,FALSE)</f>
        <v>#N/A</v>
      </c>
      <c r="R737" s="65" t="e">
        <f>VLOOKUP(E737,'Trimming log'!$F$5:$V$5000,14,FALSE)</f>
        <v>#N/A</v>
      </c>
      <c r="S737" s="65" t="e">
        <f>VLOOKUP(E737,'Trimming log'!$F$5:$V$5000,15,FALSE)</f>
        <v>#N/A</v>
      </c>
      <c r="T737" s="65" t="e">
        <f t="shared" si="150"/>
        <v>#N/A</v>
      </c>
      <c r="U737" s="491" t="str">
        <f t="shared" si="151"/>
        <v/>
      </c>
      <c r="V737" s="74">
        <f t="shared" si="153"/>
        <v>0</v>
      </c>
      <c r="W737" s="134">
        <f t="shared" si="154"/>
        <v>0</v>
      </c>
      <c r="X737" s="134" t="e">
        <f>VLOOKUP(E737,'Trimming log'!$F$5:$Y$5000,19,FALSE)</f>
        <v>#N/A</v>
      </c>
      <c r="Y737" s="134" t="e">
        <f>VLOOKUP(E737,'Trimming log'!$F$5:$Y$5000,20,FALSE)</f>
        <v>#N/A</v>
      </c>
      <c r="Z737" s="135" t="e">
        <f t="shared" si="155"/>
        <v>#N/A</v>
      </c>
      <c r="AA737" s="135" t="e">
        <f t="shared" si="156"/>
        <v>#N/A</v>
      </c>
      <c r="AB737" s="136" t="e">
        <f t="shared" si="157"/>
        <v>#N/A</v>
      </c>
      <c r="AC737" s="136" t="e">
        <f t="shared" si="158"/>
        <v>#N/A</v>
      </c>
      <c r="AD737" s="136" t="e">
        <f t="shared" si="159"/>
        <v>#N/A</v>
      </c>
      <c r="AE737" s="136" t="e">
        <f t="shared" si="160"/>
        <v>#N/A</v>
      </c>
    </row>
    <row r="738" spans="1:31" ht="15" customHeight="1">
      <c r="A738" s="67" t="str">
        <f t="shared" si="148"/>
        <v/>
      </c>
      <c r="B738" s="65">
        <f t="shared" si="152"/>
        <v>715</v>
      </c>
      <c r="C738" s="68" t="str">
        <f t="shared" si="149"/>
        <v/>
      </c>
      <c r="D738" s="69"/>
      <c r="E738" s="66"/>
      <c r="F738" s="65" t="e">
        <f>VLOOKUP(E738,'Trimming log'!$F$5:$V$5000,2,FALSE)</f>
        <v>#N/A</v>
      </c>
      <c r="G738" s="65" t="e">
        <f>VLOOKUP(E738,'Trimming log'!$F$5:$V$5000,3,FALSE)</f>
        <v>#N/A</v>
      </c>
      <c r="H738" s="508" t="e">
        <f>VLOOKUP(E738,'Trimming log'!$F$5:$V$5000,4,FALSE)</f>
        <v>#N/A</v>
      </c>
      <c r="I738" s="65" t="e">
        <f>VLOOKUP(E738,'Trimming log'!$F$5:$V$5000,5,FALSE)</f>
        <v>#N/A</v>
      </c>
      <c r="J738" s="65" t="e">
        <f>VLOOKUP(E738,'Trimming log'!$F$5:$V$5000,6,FALSE)</f>
        <v>#N/A</v>
      </c>
      <c r="K738" s="65" t="e">
        <f>VLOOKUP(E738,'Trimming log'!$F$5:$V$5000,7,FALSE)</f>
        <v>#N/A</v>
      </c>
      <c r="L738" s="65" t="e">
        <f>VLOOKUP(E738,'Trimming log'!$F$5:$V$5000,8,FALSE)</f>
        <v>#N/A</v>
      </c>
      <c r="M738" s="65" t="e">
        <f>VLOOKUP(E738,'Trimming log'!$F$5:$V$5000,9,FALSE)</f>
        <v>#N/A</v>
      </c>
      <c r="N738" s="507" t="e">
        <f>VLOOKUP(E738,'Trimming log'!$F$5:$V$5000,10,FALSE)</f>
        <v>#N/A</v>
      </c>
      <c r="O738" s="65" t="e">
        <f>VLOOKUP(E738,'Trimming log'!$F$5:$V$5000,11,FALSE)</f>
        <v>#N/A</v>
      </c>
      <c r="P738" s="65" t="e">
        <f>VLOOKUP(E738,'Trimming log'!$F$5:$V$5000,12,FALSE)</f>
        <v>#N/A</v>
      </c>
      <c r="Q738" s="65" t="e">
        <f>VLOOKUP(E738,'Trimming log'!$F$5:$V$5000,13,FALSE)</f>
        <v>#N/A</v>
      </c>
      <c r="R738" s="65" t="e">
        <f>VLOOKUP(E738,'Trimming log'!$F$5:$V$5000,14,FALSE)</f>
        <v>#N/A</v>
      </c>
      <c r="S738" s="65" t="e">
        <f>VLOOKUP(E738,'Trimming log'!$F$5:$V$5000,15,FALSE)</f>
        <v>#N/A</v>
      </c>
      <c r="T738" s="65" t="e">
        <f t="shared" si="150"/>
        <v>#N/A</v>
      </c>
      <c r="U738" s="491" t="str">
        <f t="shared" si="151"/>
        <v/>
      </c>
      <c r="V738" s="74">
        <f t="shared" si="153"/>
        <v>0</v>
      </c>
      <c r="W738" s="134">
        <f t="shared" si="154"/>
        <v>0</v>
      </c>
      <c r="X738" s="134" t="e">
        <f>VLOOKUP(E738,'Trimming log'!$F$5:$Y$5000,19,FALSE)</f>
        <v>#N/A</v>
      </c>
      <c r="Y738" s="134" t="e">
        <f>VLOOKUP(E738,'Trimming log'!$F$5:$Y$5000,20,FALSE)</f>
        <v>#N/A</v>
      </c>
      <c r="Z738" s="135" t="e">
        <f t="shared" si="155"/>
        <v>#N/A</v>
      </c>
      <c r="AA738" s="135" t="e">
        <f t="shared" si="156"/>
        <v>#N/A</v>
      </c>
      <c r="AB738" s="136" t="e">
        <f t="shared" si="157"/>
        <v>#N/A</v>
      </c>
      <c r="AC738" s="136" t="e">
        <f t="shared" si="158"/>
        <v>#N/A</v>
      </c>
      <c r="AD738" s="136" t="e">
        <f t="shared" si="159"/>
        <v>#N/A</v>
      </c>
      <c r="AE738" s="136" t="e">
        <f t="shared" si="160"/>
        <v>#N/A</v>
      </c>
    </row>
    <row r="739" spans="1:31" ht="15" customHeight="1">
      <c r="A739" s="67" t="str">
        <f t="shared" si="148"/>
        <v/>
      </c>
      <c r="B739" s="65">
        <f t="shared" si="152"/>
        <v>716</v>
      </c>
      <c r="C739" s="68" t="str">
        <f t="shared" si="149"/>
        <v/>
      </c>
      <c r="D739" s="69"/>
      <c r="E739" s="66"/>
      <c r="F739" s="65" t="e">
        <f>VLOOKUP(E739,'Trimming log'!$F$5:$V$5000,2,FALSE)</f>
        <v>#N/A</v>
      </c>
      <c r="G739" s="65" t="e">
        <f>VLOOKUP(E739,'Trimming log'!$F$5:$V$5000,3,FALSE)</f>
        <v>#N/A</v>
      </c>
      <c r="H739" s="508" t="e">
        <f>VLOOKUP(E739,'Trimming log'!$F$5:$V$5000,4,FALSE)</f>
        <v>#N/A</v>
      </c>
      <c r="I739" s="65" t="e">
        <f>VLOOKUP(E739,'Trimming log'!$F$5:$V$5000,5,FALSE)</f>
        <v>#N/A</v>
      </c>
      <c r="J739" s="65" t="e">
        <f>VLOOKUP(E739,'Trimming log'!$F$5:$V$5000,6,FALSE)</f>
        <v>#N/A</v>
      </c>
      <c r="K739" s="65" t="e">
        <f>VLOOKUP(E739,'Trimming log'!$F$5:$V$5000,7,FALSE)</f>
        <v>#N/A</v>
      </c>
      <c r="L739" s="65" t="e">
        <f>VLOOKUP(E739,'Trimming log'!$F$5:$V$5000,8,FALSE)</f>
        <v>#N/A</v>
      </c>
      <c r="M739" s="65" t="e">
        <f>VLOOKUP(E739,'Trimming log'!$F$5:$V$5000,9,FALSE)</f>
        <v>#N/A</v>
      </c>
      <c r="N739" s="507" t="e">
        <f>VLOOKUP(E739,'Trimming log'!$F$5:$V$5000,10,FALSE)</f>
        <v>#N/A</v>
      </c>
      <c r="O739" s="65" t="e">
        <f>VLOOKUP(E739,'Trimming log'!$F$5:$V$5000,11,FALSE)</f>
        <v>#N/A</v>
      </c>
      <c r="P739" s="65" t="e">
        <f>VLOOKUP(E739,'Trimming log'!$F$5:$V$5000,12,FALSE)</f>
        <v>#N/A</v>
      </c>
      <c r="Q739" s="65" t="e">
        <f>VLOOKUP(E739,'Trimming log'!$F$5:$V$5000,13,FALSE)</f>
        <v>#N/A</v>
      </c>
      <c r="R739" s="65" t="e">
        <f>VLOOKUP(E739,'Trimming log'!$F$5:$V$5000,14,FALSE)</f>
        <v>#N/A</v>
      </c>
      <c r="S739" s="65" t="e">
        <f>VLOOKUP(E739,'Trimming log'!$F$5:$V$5000,15,FALSE)</f>
        <v>#N/A</v>
      </c>
      <c r="T739" s="65" t="e">
        <f t="shared" si="150"/>
        <v>#N/A</v>
      </c>
      <c r="U739" s="491" t="str">
        <f t="shared" si="151"/>
        <v/>
      </c>
      <c r="V739" s="74">
        <f t="shared" si="153"/>
        <v>0</v>
      </c>
      <c r="W739" s="134">
        <f t="shared" si="154"/>
        <v>0</v>
      </c>
      <c r="X739" s="134" t="e">
        <f>VLOOKUP(E739,'Trimming log'!$F$5:$Y$5000,19,FALSE)</f>
        <v>#N/A</v>
      </c>
      <c r="Y739" s="134" t="e">
        <f>VLOOKUP(E739,'Trimming log'!$F$5:$Y$5000,20,FALSE)</f>
        <v>#N/A</v>
      </c>
      <c r="Z739" s="135" t="e">
        <f t="shared" si="155"/>
        <v>#N/A</v>
      </c>
      <c r="AA739" s="135" t="e">
        <f t="shared" si="156"/>
        <v>#N/A</v>
      </c>
      <c r="AB739" s="136" t="e">
        <f t="shared" si="157"/>
        <v>#N/A</v>
      </c>
      <c r="AC739" s="136" t="e">
        <f t="shared" si="158"/>
        <v>#N/A</v>
      </c>
      <c r="AD739" s="136" t="e">
        <f t="shared" si="159"/>
        <v>#N/A</v>
      </c>
      <c r="AE739" s="136" t="e">
        <f t="shared" si="160"/>
        <v>#N/A</v>
      </c>
    </row>
    <row r="740" spans="1:31" ht="15" customHeight="1">
      <c r="A740" s="67" t="str">
        <f t="shared" si="148"/>
        <v/>
      </c>
      <c r="B740" s="65">
        <f t="shared" si="152"/>
        <v>717</v>
      </c>
      <c r="C740" s="68" t="str">
        <f t="shared" si="149"/>
        <v/>
      </c>
      <c r="D740" s="69"/>
      <c r="E740" s="66"/>
      <c r="F740" s="65" t="e">
        <f>VLOOKUP(E740,'Trimming log'!$F$5:$V$5000,2,FALSE)</f>
        <v>#N/A</v>
      </c>
      <c r="G740" s="65" t="e">
        <f>VLOOKUP(E740,'Trimming log'!$F$5:$V$5000,3,FALSE)</f>
        <v>#N/A</v>
      </c>
      <c r="H740" s="508" t="e">
        <f>VLOOKUP(E740,'Trimming log'!$F$5:$V$5000,4,FALSE)</f>
        <v>#N/A</v>
      </c>
      <c r="I740" s="65" t="e">
        <f>VLOOKUP(E740,'Trimming log'!$F$5:$V$5000,5,FALSE)</f>
        <v>#N/A</v>
      </c>
      <c r="J740" s="65" t="e">
        <f>VLOOKUP(E740,'Trimming log'!$F$5:$V$5000,6,FALSE)</f>
        <v>#N/A</v>
      </c>
      <c r="K740" s="65" t="e">
        <f>VLOOKUP(E740,'Trimming log'!$F$5:$V$5000,7,FALSE)</f>
        <v>#N/A</v>
      </c>
      <c r="L740" s="65" t="e">
        <f>VLOOKUP(E740,'Trimming log'!$F$5:$V$5000,8,FALSE)</f>
        <v>#N/A</v>
      </c>
      <c r="M740" s="65" t="e">
        <f>VLOOKUP(E740,'Trimming log'!$F$5:$V$5000,9,FALSE)</f>
        <v>#N/A</v>
      </c>
      <c r="N740" s="507" t="e">
        <f>VLOOKUP(E740,'Trimming log'!$F$5:$V$5000,10,FALSE)</f>
        <v>#N/A</v>
      </c>
      <c r="O740" s="65" t="e">
        <f>VLOOKUP(E740,'Trimming log'!$F$5:$V$5000,11,FALSE)</f>
        <v>#N/A</v>
      </c>
      <c r="P740" s="65" t="e">
        <f>VLOOKUP(E740,'Trimming log'!$F$5:$V$5000,12,FALSE)</f>
        <v>#N/A</v>
      </c>
      <c r="Q740" s="65" t="e">
        <f>VLOOKUP(E740,'Trimming log'!$F$5:$V$5000,13,FALSE)</f>
        <v>#N/A</v>
      </c>
      <c r="R740" s="65" t="e">
        <f>VLOOKUP(E740,'Trimming log'!$F$5:$V$5000,14,FALSE)</f>
        <v>#N/A</v>
      </c>
      <c r="S740" s="65" t="e">
        <f>VLOOKUP(E740,'Trimming log'!$F$5:$V$5000,15,FALSE)</f>
        <v>#N/A</v>
      </c>
      <c r="T740" s="65" t="e">
        <f t="shared" si="150"/>
        <v>#N/A</v>
      </c>
      <c r="U740" s="491" t="str">
        <f t="shared" si="151"/>
        <v/>
      </c>
      <c r="V740" s="74">
        <f t="shared" si="153"/>
        <v>0</v>
      </c>
      <c r="W740" s="134">
        <f t="shared" si="154"/>
        <v>0</v>
      </c>
      <c r="X740" s="134" t="e">
        <f>VLOOKUP(E740,'Trimming log'!$F$5:$Y$5000,19,FALSE)</f>
        <v>#N/A</v>
      </c>
      <c r="Y740" s="134" t="e">
        <f>VLOOKUP(E740,'Trimming log'!$F$5:$Y$5000,20,FALSE)</f>
        <v>#N/A</v>
      </c>
      <c r="Z740" s="135" t="e">
        <f t="shared" si="155"/>
        <v>#N/A</v>
      </c>
      <c r="AA740" s="135" t="e">
        <f t="shared" si="156"/>
        <v>#N/A</v>
      </c>
      <c r="AB740" s="136" t="e">
        <f t="shared" si="157"/>
        <v>#N/A</v>
      </c>
      <c r="AC740" s="136" t="e">
        <f t="shared" si="158"/>
        <v>#N/A</v>
      </c>
      <c r="AD740" s="136" t="e">
        <f t="shared" si="159"/>
        <v>#N/A</v>
      </c>
      <c r="AE740" s="136" t="e">
        <f t="shared" si="160"/>
        <v>#N/A</v>
      </c>
    </row>
    <row r="741" spans="1:31" ht="15" customHeight="1">
      <c r="A741" s="67" t="str">
        <f t="shared" si="148"/>
        <v/>
      </c>
      <c r="B741" s="65">
        <f t="shared" si="152"/>
        <v>718</v>
      </c>
      <c r="C741" s="68" t="str">
        <f t="shared" si="149"/>
        <v/>
      </c>
      <c r="D741" s="69"/>
      <c r="E741" s="66"/>
      <c r="F741" s="65" t="e">
        <f>VLOOKUP(E741,'Trimming log'!$F$5:$V$5000,2,FALSE)</f>
        <v>#N/A</v>
      </c>
      <c r="G741" s="65" t="e">
        <f>VLOOKUP(E741,'Trimming log'!$F$5:$V$5000,3,FALSE)</f>
        <v>#N/A</v>
      </c>
      <c r="H741" s="508" t="e">
        <f>VLOOKUP(E741,'Trimming log'!$F$5:$V$5000,4,FALSE)</f>
        <v>#N/A</v>
      </c>
      <c r="I741" s="65" t="e">
        <f>VLOOKUP(E741,'Trimming log'!$F$5:$V$5000,5,FALSE)</f>
        <v>#N/A</v>
      </c>
      <c r="J741" s="65" t="e">
        <f>VLOOKUP(E741,'Trimming log'!$F$5:$V$5000,6,FALSE)</f>
        <v>#N/A</v>
      </c>
      <c r="K741" s="65" t="e">
        <f>VLOOKUP(E741,'Trimming log'!$F$5:$V$5000,7,FALSE)</f>
        <v>#N/A</v>
      </c>
      <c r="L741" s="65" t="e">
        <f>VLOOKUP(E741,'Trimming log'!$F$5:$V$5000,8,FALSE)</f>
        <v>#N/A</v>
      </c>
      <c r="M741" s="65" t="e">
        <f>VLOOKUP(E741,'Trimming log'!$F$5:$V$5000,9,FALSE)</f>
        <v>#N/A</v>
      </c>
      <c r="N741" s="507" t="e">
        <f>VLOOKUP(E741,'Trimming log'!$F$5:$V$5000,10,FALSE)</f>
        <v>#N/A</v>
      </c>
      <c r="O741" s="65" t="e">
        <f>VLOOKUP(E741,'Trimming log'!$F$5:$V$5000,11,FALSE)</f>
        <v>#N/A</v>
      </c>
      <c r="P741" s="65" t="e">
        <f>VLOOKUP(E741,'Trimming log'!$F$5:$V$5000,12,FALSE)</f>
        <v>#N/A</v>
      </c>
      <c r="Q741" s="65" t="e">
        <f>VLOOKUP(E741,'Trimming log'!$F$5:$V$5000,13,FALSE)</f>
        <v>#N/A</v>
      </c>
      <c r="R741" s="65" t="e">
        <f>VLOOKUP(E741,'Trimming log'!$F$5:$V$5000,14,FALSE)</f>
        <v>#N/A</v>
      </c>
      <c r="S741" s="65" t="e">
        <f>VLOOKUP(E741,'Trimming log'!$F$5:$V$5000,15,FALSE)</f>
        <v>#N/A</v>
      </c>
      <c r="T741" s="65" t="e">
        <f t="shared" si="150"/>
        <v>#N/A</v>
      </c>
      <c r="U741" s="491" t="str">
        <f t="shared" si="151"/>
        <v/>
      </c>
      <c r="V741" s="74">
        <f t="shared" si="153"/>
        <v>0</v>
      </c>
      <c r="W741" s="134">
        <f t="shared" si="154"/>
        <v>0</v>
      </c>
      <c r="X741" s="134" t="e">
        <f>VLOOKUP(E741,'Trimming log'!$F$5:$Y$5000,19,FALSE)</f>
        <v>#N/A</v>
      </c>
      <c r="Y741" s="134" t="e">
        <f>VLOOKUP(E741,'Trimming log'!$F$5:$Y$5000,20,FALSE)</f>
        <v>#N/A</v>
      </c>
      <c r="Z741" s="135" t="e">
        <f t="shared" si="155"/>
        <v>#N/A</v>
      </c>
      <c r="AA741" s="135" t="e">
        <f t="shared" si="156"/>
        <v>#N/A</v>
      </c>
      <c r="AB741" s="136" t="e">
        <f t="shared" si="157"/>
        <v>#N/A</v>
      </c>
      <c r="AC741" s="136" t="e">
        <f t="shared" si="158"/>
        <v>#N/A</v>
      </c>
      <c r="AD741" s="136" t="e">
        <f t="shared" si="159"/>
        <v>#N/A</v>
      </c>
      <c r="AE741" s="136" t="e">
        <f t="shared" si="160"/>
        <v>#N/A</v>
      </c>
    </row>
    <row r="742" spans="1:31" ht="15" customHeight="1">
      <c r="A742" s="67" t="str">
        <f t="shared" si="148"/>
        <v/>
      </c>
      <c r="B742" s="65">
        <f t="shared" si="152"/>
        <v>719</v>
      </c>
      <c r="C742" s="68" t="str">
        <f t="shared" si="149"/>
        <v/>
      </c>
      <c r="D742" s="69"/>
      <c r="E742" s="66"/>
      <c r="F742" s="65" t="e">
        <f>VLOOKUP(E742,'Trimming log'!$F$5:$V$5000,2,FALSE)</f>
        <v>#N/A</v>
      </c>
      <c r="G742" s="65" t="e">
        <f>VLOOKUP(E742,'Trimming log'!$F$5:$V$5000,3,FALSE)</f>
        <v>#N/A</v>
      </c>
      <c r="H742" s="508" t="e">
        <f>VLOOKUP(E742,'Trimming log'!$F$5:$V$5000,4,FALSE)</f>
        <v>#N/A</v>
      </c>
      <c r="I742" s="65" t="e">
        <f>VLOOKUP(E742,'Trimming log'!$F$5:$V$5000,5,FALSE)</f>
        <v>#N/A</v>
      </c>
      <c r="J742" s="65" t="e">
        <f>VLOOKUP(E742,'Trimming log'!$F$5:$V$5000,6,FALSE)</f>
        <v>#N/A</v>
      </c>
      <c r="K742" s="65" t="e">
        <f>VLOOKUP(E742,'Trimming log'!$F$5:$V$5000,7,FALSE)</f>
        <v>#N/A</v>
      </c>
      <c r="L742" s="65" t="e">
        <f>VLOOKUP(E742,'Trimming log'!$F$5:$V$5000,8,FALSE)</f>
        <v>#N/A</v>
      </c>
      <c r="M742" s="65" t="e">
        <f>VLOOKUP(E742,'Trimming log'!$F$5:$V$5000,9,FALSE)</f>
        <v>#N/A</v>
      </c>
      <c r="N742" s="507" t="e">
        <f>VLOOKUP(E742,'Trimming log'!$F$5:$V$5000,10,FALSE)</f>
        <v>#N/A</v>
      </c>
      <c r="O742" s="65" t="e">
        <f>VLOOKUP(E742,'Trimming log'!$F$5:$V$5000,11,FALSE)</f>
        <v>#N/A</v>
      </c>
      <c r="P742" s="65" t="e">
        <f>VLOOKUP(E742,'Trimming log'!$F$5:$V$5000,12,FALSE)</f>
        <v>#N/A</v>
      </c>
      <c r="Q742" s="65" t="e">
        <f>VLOOKUP(E742,'Trimming log'!$F$5:$V$5000,13,FALSE)</f>
        <v>#N/A</v>
      </c>
      <c r="R742" s="65" t="e">
        <f>VLOOKUP(E742,'Trimming log'!$F$5:$V$5000,14,FALSE)</f>
        <v>#N/A</v>
      </c>
      <c r="S742" s="65" t="e">
        <f>VLOOKUP(E742,'Trimming log'!$F$5:$V$5000,15,FALSE)</f>
        <v>#N/A</v>
      </c>
      <c r="T742" s="65" t="e">
        <f t="shared" si="150"/>
        <v>#N/A</v>
      </c>
      <c r="U742" s="491" t="str">
        <f t="shared" si="151"/>
        <v/>
      </c>
      <c r="V742" s="74">
        <f t="shared" si="153"/>
        <v>0</v>
      </c>
      <c r="W742" s="134">
        <f t="shared" si="154"/>
        <v>0</v>
      </c>
      <c r="X742" s="134" t="e">
        <f>VLOOKUP(E742,'Trimming log'!$F$5:$Y$5000,19,FALSE)</f>
        <v>#N/A</v>
      </c>
      <c r="Y742" s="134" t="e">
        <f>VLOOKUP(E742,'Trimming log'!$F$5:$Y$5000,20,FALSE)</f>
        <v>#N/A</v>
      </c>
      <c r="Z742" s="135" t="e">
        <f t="shared" si="155"/>
        <v>#N/A</v>
      </c>
      <c r="AA742" s="135" t="e">
        <f t="shared" si="156"/>
        <v>#N/A</v>
      </c>
      <c r="AB742" s="136" t="e">
        <f t="shared" si="157"/>
        <v>#N/A</v>
      </c>
      <c r="AC742" s="136" t="e">
        <f t="shared" si="158"/>
        <v>#N/A</v>
      </c>
      <c r="AD742" s="136" t="e">
        <f t="shared" si="159"/>
        <v>#N/A</v>
      </c>
      <c r="AE742" s="136" t="e">
        <f t="shared" si="160"/>
        <v>#N/A</v>
      </c>
    </row>
    <row r="743" spans="1:31" ht="15" customHeight="1">
      <c r="A743" s="67" t="str">
        <f t="shared" si="148"/>
        <v/>
      </c>
      <c r="B743" s="65">
        <f t="shared" si="152"/>
        <v>720</v>
      </c>
      <c r="C743" s="68" t="str">
        <f t="shared" si="149"/>
        <v/>
      </c>
      <c r="D743" s="69"/>
      <c r="E743" s="66"/>
      <c r="F743" s="65" t="e">
        <f>VLOOKUP(E743,'Trimming log'!$F$5:$V$5000,2,FALSE)</f>
        <v>#N/A</v>
      </c>
      <c r="G743" s="65" t="e">
        <f>VLOOKUP(E743,'Trimming log'!$F$5:$V$5000,3,FALSE)</f>
        <v>#N/A</v>
      </c>
      <c r="H743" s="508" t="e">
        <f>VLOOKUP(E743,'Trimming log'!$F$5:$V$5000,4,FALSE)</f>
        <v>#N/A</v>
      </c>
      <c r="I743" s="65" t="e">
        <f>VLOOKUP(E743,'Trimming log'!$F$5:$V$5000,5,FALSE)</f>
        <v>#N/A</v>
      </c>
      <c r="J743" s="65" t="e">
        <f>VLOOKUP(E743,'Trimming log'!$F$5:$V$5000,6,FALSE)</f>
        <v>#N/A</v>
      </c>
      <c r="K743" s="65" t="e">
        <f>VLOOKUP(E743,'Trimming log'!$F$5:$V$5000,7,FALSE)</f>
        <v>#N/A</v>
      </c>
      <c r="L743" s="65" t="e">
        <f>VLOOKUP(E743,'Trimming log'!$F$5:$V$5000,8,FALSE)</f>
        <v>#N/A</v>
      </c>
      <c r="M743" s="65" t="e">
        <f>VLOOKUP(E743,'Trimming log'!$F$5:$V$5000,9,FALSE)</f>
        <v>#N/A</v>
      </c>
      <c r="N743" s="507" t="e">
        <f>VLOOKUP(E743,'Trimming log'!$F$5:$V$5000,10,FALSE)</f>
        <v>#N/A</v>
      </c>
      <c r="O743" s="65" t="e">
        <f>VLOOKUP(E743,'Trimming log'!$F$5:$V$5000,11,FALSE)</f>
        <v>#N/A</v>
      </c>
      <c r="P743" s="65" t="e">
        <f>VLOOKUP(E743,'Trimming log'!$F$5:$V$5000,12,FALSE)</f>
        <v>#N/A</v>
      </c>
      <c r="Q743" s="65" t="e">
        <f>VLOOKUP(E743,'Trimming log'!$F$5:$V$5000,13,FALSE)</f>
        <v>#N/A</v>
      </c>
      <c r="R743" s="65" t="e">
        <f>VLOOKUP(E743,'Trimming log'!$F$5:$V$5000,14,FALSE)</f>
        <v>#N/A</v>
      </c>
      <c r="S743" s="65" t="e">
        <f>VLOOKUP(E743,'Trimming log'!$F$5:$V$5000,15,FALSE)</f>
        <v>#N/A</v>
      </c>
      <c r="T743" s="65" t="e">
        <f t="shared" si="150"/>
        <v>#N/A</v>
      </c>
      <c r="U743" s="491" t="str">
        <f t="shared" si="151"/>
        <v/>
      </c>
      <c r="V743" s="74">
        <f t="shared" si="153"/>
        <v>0</v>
      </c>
      <c r="W743" s="134">
        <f t="shared" si="154"/>
        <v>0</v>
      </c>
      <c r="X743" s="134" t="e">
        <f>VLOOKUP(E743,'Trimming log'!$F$5:$Y$5000,19,FALSE)</f>
        <v>#N/A</v>
      </c>
      <c r="Y743" s="134" t="e">
        <f>VLOOKUP(E743,'Trimming log'!$F$5:$Y$5000,20,FALSE)</f>
        <v>#N/A</v>
      </c>
      <c r="Z743" s="135" t="e">
        <f t="shared" si="155"/>
        <v>#N/A</v>
      </c>
      <c r="AA743" s="135" t="e">
        <f t="shared" si="156"/>
        <v>#N/A</v>
      </c>
      <c r="AB743" s="136" t="e">
        <f t="shared" si="157"/>
        <v>#N/A</v>
      </c>
      <c r="AC743" s="136" t="e">
        <f t="shared" si="158"/>
        <v>#N/A</v>
      </c>
      <c r="AD743" s="136" t="e">
        <f t="shared" si="159"/>
        <v>#N/A</v>
      </c>
      <c r="AE743" s="136" t="e">
        <f t="shared" si="160"/>
        <v>#N/A</v>
      </c>
    </row>
    <row r="744" spans="1:31" ht="15" customHeight="1">
      <c r="A744" s="67" t="str">
        <f t="shared" si="148"/>
        <v/>
      </c>
      <c r="B744" s="65">
        <f t="shared" si="152"/>
        <v>721</v>
      </c>
      <c r="C744" s="68" t="str">
        <f t="shared" si="149"/>
        <v/>
      </c>
      <c r="D744" s="69"/>
      <c r="E744" s="66"/>
      <c r="F744" s="65" t="e">
        <f>VLOOKUP(E744,'Trimming log'!$F$5:$V$5000,2,FALSE)</f>
        <v>#N/A</v>
      </c>
      <c r="G744" s="65" t="e">
        <f>VLOOKUP(E744,'Trimming log'!$F$5:$V$5000,3,FALSE)</f>
        <v>#N/A</v>
      </c>
      <c r="H744" s="508" t="e">
        <f>VLOOKUP(E744,'Trimming log'!$F$5:$V$5000,4,FALSE)</f>
        <v>#N/A</v>
      </c>
      <c r="I744" s="65" t="e">
        <f>VLOOKUP(E744,'Trimming log'!$F$5:$V$5000,5,FALSE)</f>
        <v>#N/A</v>
      </c>
      <c r="J744" s="65" t="e">
        <f>VLOOKUP(E744,'Trimming log'!$F$5:$V$5000,6,FALSE)</f>
        <v>#N/A</v>
      </c>
      <c r="K744" s="65" t="e">
        <f>VLOOKUP(E744,'Trimming log'!$F$5:$V$5000,7,FALSE)</f>
        <v>#N/A</v>
      </c>
      <c r="L744" s="65" t="e">
        <f>VLOOKUP(E744,'Trimming log'!$F$5:$V$5000,8,FALSE)</f>
        <v>#N/A</v>
      </c>
      <c r="M744" s="65" t="e">
        <f>VLOOKUP(E744,'Trimming log'!$F$5:$V$5000,9,FALSE)</f>
        <v>#N/A</v>
      </c>
      <c r="N744" s="507" t="e">
        <f>VLOOKUP(E744,'Trimming log'!$F$5:$V$5000,10,FALSE)</f>
        <v>#N/A</v>
      </c>
      <c r="O744" s="65" t="e">
        <f>VLOOKUP(E744,'Trimming log'!$F$5:$V$5000,11,FALSE)</f>
        <v>#N/A</v>
      </c>
      <c r="P744" s="65" t="e">
        <f>VLOOKUP(E744,'Trimming log'!$F$5:$V$5000,12,FALSE)</f>
        <v>#N/A</v>
      </c>
      <c r="Q744" s="65" t="e">
        <f>VLOOKUP(E744,'Trimming log'!$F$5:$V$5000,13,FALSE)</f>
        <v>#N/A</v>
      </c>
      <c r="R744" s="65" t="e">
        <f>VLOOKUP(E744,'Trimming log'!$F$5:$V$5000,14,FALSE)</f>
        <v>#N/A</v>
      </c>
      <c r="S744" s="65" t="e">
        <f>VLOOKUP(E744,'Trimming log'!$F$5:$V$5000,15,FALSE)</f>
        <v>#N/A</v>
      </c>
      <c r="T744" s="65" t="e">
        <f t="shared" si="150"/>
        <v>#N/A</v>
      </c>
      <c r="U744" s="491" t="str">
        <f t="shared" si="151"/>
        <v/>
      </c>
      <c r="V744" s="74">
        <f t="shared" si="153"/>
        <v>0</v>
      </c>
      <c r="W744" s="134">
        <f t="shared" si="154"/>
        <v>0</v>
      </c>
      <c r="X744" s="134" t="e">
        <f>VLOOKUP(E744,'Trimming log'!$F$5:$Y$5000,19,FALSE)</f>
        <v>#N/A</v>
      </c>
      <c r="Y744" s="134" t="e">
        <f>VLOOKUP(E744,'Trimming log'!$F$5:$Y$5000,20,FALSE)</f>
        <v>#N/A</v>
      </c>
      <c r="Z744" s="135" t="e">
        <f t="shared" si="155"/>
        <v>#N/A</v>
      </c>
      <c r="AA744" s="135" t="e">
        <f t="shared" si="156"/>
        <v>#N/A</v>
      </c>
      <c r="AB744" s="136" t="e">
        <f t="shared" si="157"/>
        <v>#N/A</v>
      </c>
      <c r="AC744" s="136" t="e">
        <f t="shared" si="158"/>
        <v>#N/A</v>
      </c>
      <c r="AD744" s="136" t="e">
        <f t="shared" si="159"/>
        <v>#N/A</v>
      </c>
      <c r="AE744" s="136" t="e">
        <f t="shared" si="160"/>
        <v>#N/A</v>
      </c>
    </row>
    <row r="745" spans="1:31" ht="15" customHeight="1">
      <c r="A745" s="67" t="str">
        <f t="shared" si="148"/>
        <v/>
      </c>
      <c r="B745" s="65">
        <f t="shared" si="152"/>
        <v>722</v>
      </c>
      <c r="C745" s="68" t="str">
        <f t="shared" si="149"/>
        <v/>
      </c>
      <c r="D745" s="69"/>
      <c r="E745" s="66"/>
      <c r="F745" s="65" t="e">
        <f>VLOOKUP(E745,'Trimming log'!$F$5:$V$5000,2,FALSE)</f>
        <v>#N/A</v>
      </c>
      <c r="G745" s="65" t="e">
        <f>VLOOKUP(E745,'Trimming log'!$F$5:$V$5000,3,FALSE)</f>
        <v>#N/A</v>
      </c>
      <c r="H745" s="508" t="e">
        <f>VLOOKUP(E745,'Trimming log'!$F$5:$V$5000,4,FALSE)</f>
        <v>#N/A</v>
      </c>
      <c r="I745" s="65" t="e">
        <f>VLOOKUP(E745,'Trimming log'!$F$5:$V$5000,5,FALSE)</f>
        <v>#N/A</v>
      </c>
      <c r="J745" s="65" t="e">
        <f>VLOOKUP(E745,'Trimming log'!$F$5:$V$5000,6,FALSE)</f>
        <v>#N/A</v>
      </c>
      <c r="K745" s="65" t="e">
        <f>VLOOKUP(E745,'Trimming log'!$F$5:$V$5000,7,FALSE)</f>
        <v>#N/A</v>
      </c>
      <c r="L745" s="65" t="e">
        <f>VLOOKUP(E745,'Trimming log'!$F$5:$V$5000,8,FALSE)</f>
        <v>#N/A</v>
      </c>
      <c r="M745" s="65" t="e">
        <f>VLOOKUP(E745,'Trimming log'!$F$5:$V$5000,9,FALSE)</f>
        <v>#N/A</v>
      </c>
      <c r="N745" s="507" t="e">
        <f>VLOOKUP(E745,'Trimming log'!$F$5:$V$5000,10,FALSE)</f>
        <v>#N/A</v>
      </c>
      <c r="O745" s="65" t="e">
        <f>VLOOKUP(E745,'Trimming log'!$F$5:$V$5000,11,FALSE)</f>
        <v>#N/A</v>
      </c>
      <c r="P745" s="65" t="e">
        <f>VLOOKUP(E745,'Trimming log'!$F$5:$V$5000,12,FALSE)</f>
        <v>#N/A</v>
      </c>
      <c r="Q745" s="65" t="e">
        <f>VLOOKUP(E745,'Trimming log'!$F$5:$V$5000,13,FALSE)</f>
        <v>#N/A</v>
      </c>
      <c r="R745" s="65" t="e">
        <f>VLOOKUP(E745,'Trimming log'!$F$5:$V$5000,14,FALSE)</f>
        <v>#N/A</v>
      </c>
      <c r="S745" s="65" t="e">
        <f>VLOOKUP(E745,'Trimming log'!$F$5:$V$5000,15,FALSE)</f>
        <v>#N/A</v>
      </c>
      <c r="T745" s="65" t="e">
        <f t="shared" si="150"/>
        <v>#N/A</v>
      </c>
      <c r="U745" s="491" t="str">
        <f t="shared" si="151"/>
        <v/>
      </c>
      <c r="V745" s="74">
        <f t="shared" si="153"/>
        <v>0</v>
      </c>
      <c r="W745" s="134">
        <f t="shared" si="154"/>
        <v>0</v>
      </c>
      <c r="X745" s="134" t="e">
        <f>VLOOKUP(E745,'Trimming log'!$F$5:$Y$5000,19,FALSE)</f>
        <v>#N/A</v>
      </c>
      <c r="Y745" s="134" t="e">
        <f>VLOOKUP(E745,'Trimming log'!$F$5:$Y$5000,20,FALSE)</f>
        <v>#N/A</v>
      </c>
      <c r="Z745" s="135" t="e">
        <f t="shared" si="155"/>
        <v>#N/A</v>
      </c>
      <c r="AA745" s="135" t="e">
        <f t="shared" si="156"/>
        <v>#N/A</v>
      </c>
      <c r="AB745" s="136" t="e">
        <f t="shared" si="157"/>
        <v>#N/A</v>
      </c>
      <c r="AC745" s="136" t="e">
        <f t="shared" si="158"/>
        <v>#N/A</v>
      </c>
      <c r="AD745" s="136" t="e">
        <f t="shared" si="159"/>
        <v>#N/A</v>
      </c>
      <c r="AE745" s="136" t="e">
        <f t="shared" si="160"/>
        <v>#N/A</v>
      </c>
    </row>
    <row r="746" spans="1:31" ht="15" customHeight="1">
      <c r="A746" s="67" t="str">
        <f t="shared" si="148"/>
        <v/>
      </c>
      <c r="B746" s="65">
        <f t="shared" si="152"/>
        <v>723</v>
      </c>
      <c r="C746" s="68" t="str">
        <f t="shared" si="149"/>
        <v/>
      </c>
      <c r="D746" s="69"/>
      <c r="E746" s="66"/>
      <c r="F746" s="65" t="e">
        <f>VLOOKUP(E746,'Trimming log'!$F$5:$V$5000,2,FALSE)</f>
        <v>#N/A</v>
      </c>
      <c r="G746" s="65" t="e">
        <f>VLOOKUP(E746,'Trimming log'!$F$5:$V$5000,3,FALSE)</f>
        <v>#N/A</v>
      </c>
      <c r="H746" s="508" t="e">
        <f>VLOOKUP(E746,'Trimming log'!$F$5:$V$5000,4,FALSE)</f>
        <v>#N/A</v>
      </c>
      <c r="I746" s="65" t="e">
        <f>VLOOKUP(E746,'Trimming log'!$F$5:$V$5000,5,FALSE)</f>
        <v>#N/A</v>
      </c>
      <c r="J746" s="65" t="e">
        <f>VLOOKUP(E746,'Trimming log'!$F$5:$V$5000,6,FALSE)</f>
        <v>#N/A</v>
      </c>
      <c r="K746" s="65" t="e">
        <f>VLOOKUP(E746,'Trimming log'!$F$5:$V$5000,7,FALSE)</f>
        <v>#N/A</v>
      </c>
      <c r="L746" s="65" t="e">
        <f>VLOOKUP(E746,'Trimming log'!$F$5:$V$5000,8,FALSE)</f>
        <v>#N/A</v>
      </c>
      <c r="M746" s="65" t="e">
        <f>VLOOKUP(E746,'Trimming log'!$F$5:$V$5000,9,FALSE)</f>
        <v>#N/A</v>
      </c>
      <c r="N746" s="507" t="e">
        <f>VLOOKUP(E746,'Trimming log'!$F$5:$V$5000,10,FALSE)</f>
        <v>#N/A</v>
      </c>
      <c r="O746" s="65" t="e">
        <f>VLOOKUP(E746,'Trimming log'!$F$5:$V$5000,11,FALSE)</f>
        <v>#N/A</v>
      </c>
      <c r="P746" s="65" t="e">
        <f>VLOOKUP(E746,'Trimming log'!$F$5:$V$5000,12,FALSE)</f>
        <v>#N/A</v>
      </c>
      <c r="Q746" s="65" t="e">
        <f>VLOOKUP(E746,'Trimming log'!$F$5:$V$5000,13,FALSE)</f>
        <v>#N/A</v>
      </c>
      <c r="R746" s="65" t="e">
        <f>VLOOKUP(E746,'Trimming log'!$F$5:$V$5000,14,FALSE)</f>
        <v>#N/A</v>
      </c>
      <c r="S746" s="65" t="e">
        <f>VLOOKUP(E746,'Trimming log'!$F$5:$V$5000,15,FALSE)</f>
        <v>#N/A</v>
      </c>
      <c r="T746" s="65" t="e">
        <f t="shared" si="150"/>
        <v>#N/A</v>
      </c>
      <c r="U746" s="491" t="str">
        <f t="shared" si="151"/>
        <v/>
      </c>
      <c r="V746" s="74">
        <f t="shared" si="153"/>
        <v>0</v>
      </c>
      <c r="W746" s="134">
        <f t="shared" si="154"/>
        <v>0</v>
      </c>
      <c r="X746" s="134" t="e">
        <f>VLOOKUP(E746,'Trimming log'!$F$5:$Y$5000,19,FALSE)</f>
        <v>#N/A</v>
      </c>
      <c r="Y746" s="134" t="e">
        <f>VLOOKUP(E746,'Trimming log'!$F$5:$Y$5000,20,FALSE)</f>
        <v>#N/A</v>
      </c>
      <c r="Z746" s="135" t="e">
        <f t="shared" si="155"/>
        <v>#N/A</v>
      </c>
      <c r="AA746" s="135" t="e">
        <f t="shared" si="156"/>
        <v>#N/A</v>
      </c>
      <c r="AB746" s="136" t="e">
        <f t="shared" si="157"/>
        <v>#N/A</v>
      </c>
      <c r="AC746" s="136" t="e">
        <f t="shared" si="158"/>
        <v>#N/A</v>
      </c>
      <c r="AD746" s="136" t="e">
        <f t="shared" si="159"/>
        <v>#N/A</v>
      </c>
      <c r="AE746" s="136" t="e">
        <f t="shared" si="160"/>
        <v>#N/A</v>
      </c>
    </row>
    <row r="747" spans="1:31" ht="15" customHeight="1">
      <c r="A747" s="67" t="str">
        <f t="shared" si="148"/>
        <v/>
      </c>
      <c r="B747" s="65">
        <f t="shared" si="152"/>
        <v>724</v>
      </c>
      <c r="C747" s="68" t="str">
        <f t="shared" si="149"/>
        <v/>
      </c>
      <c r="D747" s="69"/>
      <c r="E747" s="66"/>
      <c r="F747" s="65" t="e">
        <f>VLOOKUP(E747,'Trimming log'!$F$5:$V$5000,2,FALSE)</f>
        <v>#N/A</v>
      </c>
      <c r="G747" s="65" t="e">
        <f>VLOOKUP(E747,'Trimming log'!$F$5:$V$5000,3,FALSE)</f>
        <v>#N/A</v>
      </c>
      <c r="H747" s="508" t="e">
        <f>VLOOKUP(E747,'Trimming log'!$F$5:$V$5000,4,FALSE)</f>
        <v>#N/A</v>
      </c>
      <c r="I747" s="65" t="e">
        <f>VLOOKUP(E747,'Trimming log'!$F$5:$V$5000,5,FALSE)</f>
        <v>#N/A</v>
      </c>
      <c r="J747" s="65" t="e">
        <f>VLOOKUP(E747,'Trimming log'!$F$5:$V$5000,6,FALSE)</f>
        <v>#N/A</v>
      </c>
      <c r="K747" s="65" t="e">
        <f>VLOOKUP(E747,'Trimming log'!$F$5:$V$5000,7,FALSE)</f>
        <v>#N/A</v>
      </c>
      <c r="L747" s="65" t="e">
        <f>VLOOKUP(E747,'Trimming log'!$F$5:$V$5000,8,FALSE)</f>
        <v>#N/A</v>
      </c>
      <c r="M747" s="65" t="e">
        <f>VLOOKUP(E747,'Trimming log'!$F$5:$V$5000,9,FALSE)</f>
        <v>#N/A</v>
      </c>
      <c r="N747" s="507" t="e">
        <f>VLOOKUP(E747,'Trimming log'!$F$5:$V$5000,10,FALSE)</f>
        <v>#N/A</v>
      </c>
      <c r="O747" s="65" t="e">
        <f>VLOOKUP(E747,'Trimming log'!$F$5:$V$5000,11,FALSE)</f>
        <v>#N/A</v>
      </c>
      <c r="P747" s="65" t="e">
        <f>VLOOKUP(E747,'Trimming log'!$F$5:$V$5000,12,FALSE)</f>
        <v>#N/A</v>
      </c>
      <c r="Q747" s="65" t="e">
        <f>VLOOKUP(E747,'Trimming log'!$F$5:$V$5000,13,FALSE)</f>
        <v>#N/A</v>
      </c>
      <c r="R747" s="65" t="e">
        <f>VLOOKUP(E747,'Trimming log'!$F$5:$V$5000,14,FALSE)</f>
        <v>#N/A</v>
      </c>
      <c r="S747" s="65" t="e">
        <f>VLOOKUP(E747,'Trimming log'!$F$5:$V$5000,15,FALSE)</f>
        <v>#N/A</v>
      </c>
      <c r="T747" s="65" t="e">
        <f t="shared" si="150"/>
        <v>#N/A</v>
      </c>
      <c r="U747" s="491" t="str">
        <f t="shared" si="151"/>
        <v/>
      </c>
      <c r="V747" s="74">
        <f t="shared" si="153"/>
        <v>0</v>
      </c>
      <c r="W747" s="134">
        <f t="shared" si="154"/>
        <v>0</v>
      </c>
      <c r="X747" s="134" t="e">
        <f>VLOOKUP(E747,'Trimming log'!$F$5:$Y$5000,19,FALSE)</f>
        <v>#N/A</v>
      </c>
      <c r="Y747" s="134" t="e">
        <f>VLOOKUP(E747,'Trimming log'!$F$5:$Y$5000,20,FALSE)</f>
        <v>#N/A</v>
      </c>
      <c r="Z747" s="135" t="e">
        <f t="shared" si="155"/>
        <v>#N/A</v>
      </c>
      <c r="AA747" s="135" t="e">
        <f t="shared" si="156"/>
        <v>#N/A</v>
      </c>
      <c r="AB747" s="136" t="e">
        <f t="shared" si="157"/>
        <v>#N/A</v>
      </c>
      <c r="AC747" s="136" t="e">
        <f t="shared" si="158"/>
        <v>#N/A</v>
      </c>
      <c r="AD747" s="136" t="e">
        <f t="shared" si="159"/>
        <v>#N/A</v>
      </c>
      <c r="AE747" s="136" t="e">
        <f t="shared" si="160"/>
        <v>#N/A</v>
      </c>
    </row>
    <row r="748" spans="1:31" ht="15" customHeight="1">
      <c r="A748" s="67" t="str">
        <f t="shared" si="148"/>
        <v/>
      </c>
      <c r="B748" s="65">
        <f t="shared" si="152"/>
        <v>725</v>
      </c>
      <c r="C748" s="68" t="str">
        <f t="shared" si="149"/>
        <v/>
      </c>
      <c r="D748" s="69"/>
      <c r="E748" s="66"/>
      <c r="F748" s="65" t="e">
        <f>VLOOKUP(E748,'Trimming log'!$F$5:$V$5000,2,FALSE)</f>
        <v>#N/A</v>
      </c>
      <c r="G748" s="65" t="e">
        <f>VLOOKUP(E748,'Trimming log'!$F$5:$V$5000,3,FALSE)</f>
        <v>#N/A</v>
      </c>
      <c r="H748" s="508" t="e">
        <f>VLOOKUP(E748,'Trimming log'!$F$5:$V$5000,4,FALSE)</f>
        <v>#N/A</v>
      </c>
      <c r="I748" s="65" t="e">
        <f>VLOOKUP(E748,'Trimming log'!$F$5:$V$5000,5,FALSE)</f>
        <v>#N/A</v>
      </c>
      <c r="J748" s="65" t="e">
        <f>VLOOKUP(E748,'Trimming log'!$F$5:$V$5000,6,FALSE)</f>
        <v>#N/A</v>
      </c>
      <c r="K748" s="65" t="e">
        <f>VLOOKUP(E748,'Trimming log'!$F$5:$V$5000,7,FALSE)</f>
        <v>#N/A</v>
      </c>
      <c r="L748" s="65" t="e">
        <f>VLOOKUP(E748,'Trimming log'!$F$5:$V$5000,8,FALSE)</f>
        <v>#N/A</v>
      </c>
      <c r="M748" s="65" t="e">
        <f>VLOOKUP(E748,'Trimming log'!$F$5:$V$5000,9,FALSE)</f>
        <v>#N/A</v>
      </c>
      <c r="N748" s="507" t="e">
        <f>VLOOKUP(E748,'Trimming log'!$F$5:$V$5000,10,FALSE)</f>
        <v>#N/A</v>
      </c>
      <c r="O748" s="65" t="e">
        <f>VLOOKUP(E748,'Trimming log'!$F$5:$V$5000,11,FALSE)</f>
        <v>#N/A</v>
      </c>
      <c r="P748" s="65" t="e">
        <f>VLOOKUP(E748,'Trimming log'!$F$5:$V$5000,12,FALSE)</f>
        <v>#N/A</v>
      </c>
      <c r="Q748" s="65" t="e">
        <f>VLOOKUP(E748,'Trimming log'!$F$5:$V$5000,13,FALSE)</f>
        <v>#N/A</v>
      </c>
      <c r="R748" s="65" t="e">
        <f>VLOOKUP(E748,'Trimming log'!$F$5:$V$5000,14,FALSE)</f>
        <v>#N/A</v>
      </c>
      <c r="S748" s="65" t="e">
        <f>VLOOKUP(E748,'Trimming log'!$F$5:$V$5000,15,FALSE)</f>
        <v>#N/A</v>
      </c>
      <c r="T748" s="65" t="e">
        <f t="shared" si="150"/>
        <v>#N/A</v>
      </c>
      <c r="U748" s="491" t="str">
        <f t="shared" si="151"/>
        <v/>
      </c>
      <c r="V748" s="74">
        <f t="shared" si="153"/>
        <v>0</v>
      </c>
      <c r="W748" s="134">
        <f t="shared" si="154"/>
        <v>0</v>
      </c>
      <c r="X748" s="134" t="e">
        <f>VLOOKUP(E748,'Trimming log'!$F$5:$Y$5000,19,FALSE)</f>
        <v>#N/A</v>
      </c>
      <c r="Y748" s="134" t="e">
        <f>VLOOKUP(E748,'Trimming log'!$F$5:$Y$5000,20,FALSE)</f>
        <v>#N/A</v>
      </c>
      <c r="Z748" s="135" t="e">
        <f t="shared" si="155"/>
        <v>#N/A</v>
      </c>
      <c r="AA748" s="135" t="e">
        <f t="shared" si="156"/>
        <v>#N/A</v>
      </c>
      <c r="AB748" s="136" t="e">
        <f t="shared" si="157"/>
        <v>#N/A</v>
      </c>
      <c r="AC748" s="136" t="e">
        <f t="shared" si="158"/>
        <v>#N/A</v>
      </c>
      <c r="AD748" s="136" t="e">
        <f t="shared" si="159"/>
        <v>#N/A</v>
      </c>
      <c r="AE748" s="136" t="e">
        <f t="shared" si="160"/>
        <v>#N/A</v>
      </c>
    </row>
    <row r="749" spans="1:31" ht="15" customHeight="1">
      <c r="A749" s="67" t="str">
        <f t="shared" si="148"/>
        <v/>
      </c>
      <c r="B749" s="65">
        <f t="shared" si="152"/>
        <v>726</v>
      </c>
      <c r="C749" s="68" t="str">
        <f t="shared" si="149"/>
        <v/>
      </c>
      <c r="D749" s="69"/>
      <c r="E749" s="66"/>
      <c r="F749" s="65" t="e">
        <f>VLOOKUP(E749,'Trimming log'!$F$5:$V$5000,2,FALSE)</f>
        <v>#N/A</v>
      </c>
      <c r="G749" s="65" t="e">
        <f>VLOOKUP(E749,'Trimming log'!$F$5:$V$5000,3,FALSE)</f>
        <v>#N/A</v>
      </c>
      <c r="H749" s="508" t="e">
        <f>VLOOKUP(E749,'Trimming log'!$F$5:$V$5000,4,FALSE)</f>
        <v>#N/A</v>
      </c>
      <c r="I749" s="65" t="e">
        <f>VLOOKUP(E749,'Trimming log'!$F$5:$V$5000,5,FALSE)</f>
        <v>#N/A</v>
      </c>
      <c r="J749" s="65" t="e">
        <f>VLOOKUP(E749,'Trimming log'!$F$5:$V$5000,6,FALSE)</f>
        <v>#N/A</v>
      </c>
      <c r="K749" s="65" t="e">
        <f>VLOOKUP(E749,'Trimming log'!$F$5:$V$5000,7,FALSE)</f>
        <v>#N/A</v>
      </c>
      <c r="L749" s="65" t="e">
        <f>VLOOKUP(E749,'Trimming log'!$F$5:$V$5000,8,FALSE)</f>
        <v>#N/A</v>
      </c>
      <c r="M749" s="65" t="e">
        <f>VLOOKUP(E749,'Trimming log'!$F$5:$V$5000,9,FALSE)</f>
        <v>#N/A</v>
      </c>
      <c r="N749" s="507" t="e">
        <f>VLOOKUP(E749,'Trimming log'!$F$5:$V$5000,10,FALSE)</f>
        <v>#N/A</v>
      </c>
      <c r="O749" s="65" t="e">
        <f>VLOOKUP(E749,'Trimming log'!$F$5:$V$5000,11,FALSE)</f>
        <v>#N/A</v>
      </c>
      <c r="P749" s="65" t="e">
        <f>VLOOKUP(E749,'Trimming log'!$F$5:$V$5000,12,FALSE)</f>
        <v>#N/A</v>
      </c>
      <c r="Q749" s="65" t="e">
        <f>VLOOKUP(E749,'Trimming log'!$F$5:$V$5000,13,FALSE)</f>
        <v>#N/A</v>
      </c>
      <c r="R749" s="65" t="e">
        <f>VLOOKUP(E749,'Trimming log'!$F$5:$V$5000,14,FALSE)</f>
        <v>#N/A</v>
      </c>
      <c r="S749" s="65" t="e">
        <f>VLOOKUP(E749,'Trimming log'!$F$5:$V$5000,15,FALSE)</f>
        <v>#N/A</v>
      </c>
      <c r="T749" s="65" t="e">
        <f t="shared" si="150"/>
        <v>#N/A</v>
      </c>
      <c r="U749" s="491" t="str">
        <f t="shared" si="151"/>
        <v/>
      </c>
      <c r="V749" s="74">
        <f t="shared" si="153"/>
        <v>0</v>
      </c>
      <c r="W749" s="134">
        <f t="shared" si="154"/>
        <v>0</v>
      </c>
      <c r="X749" s="134" t="e">
        <f>VLOOKUP(E749,'Trimming log'!$F$5:$Y$5000,19,FALSE)</f>
        <v>#N/A</v>
      </c>
      <c r="Y749" s="134" t="e">
        <f>VLOOKUP(E749,'Trimming log'!$F$5:$Y$5000,20,FALSE)</f>
        <v>#N/A</v>
      </c>
      <c r="Z749" s="135" t="e">
        <f t="shared" si="155"/>
        <v>#N/A</v>
      </c>
      <c r="AA749" s="135" t="e">
        <f t="shared" si="156"/>
        <v>#N/A</v>
      </c>
      <c r="AB749" s="136" t="e">
        <f t="shared" si="157"/>
        <v>#N/A</v>
      </c>
      <c r="AC749" s="136" t="e">
        <f t="shared" si="158"/>
        <v>#N/A</v>
      </c>
      <c r="AD749" s="136" t="e">
        <f t="shared" si="159"/>
        <v>#N/A</v>
      </c>
      <c r="AE749" s="136" t="e">
        <f t="shared" si="160"/>
        <v>#N/A</v>
      </c>
    </row>
    <row r="750" spans="1:31" ht="15" customHeight="1">
      <c r="A750" s="67" t="str">
        <f t="shared" si="148"/>
        <v/>
      </c>
      <c r="B750" s="65">
        <f t="shared" si="152"/>
        <v>727</v>
      </c>
      <c r="C750" s="68" t="str">
        <f t="shared" si="149"/>
        <v/>
      </c>
      <c r="D750" s="69"/>
      <c r="E750" s="66"/>
      <c r="F750" s="65" t="e">
        <f>VLOOKUP(E750,'Trimming log'!$F$5:$V$5000,2,FALSE)</f>
        <v>#N/A</v>
      </c>
      <c r="G750" s="65" t="e">
        <f>VLOOKUP(E750,'Trimming log'!$F$5:$V$5000,3,FALSE)</f>
        <v>#N/A</v>
      </c>
      <c r="H750" s="508" t="e">
        <f>VLOOKUP(E750,'Trimming log'!$F$5:$V$5000,4,FALSE)</f>
        <v>#N/A</v>
      </c>
      <c r="I750" s="65" t="e">
        <f>VLOOKUP(E750,'Trimming log'!$F$5:$V$5000,5,FALSE)</f>
        <v>#N/A</v>
      </c>
      <c r="J750" s="65" t="e">
        <f>VLOOKUP(E750,'Trimming log'!$F$5:$V$5000,6,FALSE)</f>
        <v>#N/A</v>
      </c>
      <c r="K750" s="65" t="e">
        <f>VLOOKUP(E750,'Trimming log'!$F$5:$V$5000,7,FALSE)</f>
        <v>#N/A</v>
      </c>
      <c r="L750" s="65" t="e">
        <f>VLOOKUP(E750,'Trimming log'!$F$5:$V$5000,8,FALSE)</f>
        <v>#N/A</v>
      </c>
      <c r="M750" s="65" t="e">
        <f>VLOOKUP(E750,'Trimming log'!$F$5:$V$5000,9,FALSE)</f>
        <v>#N/A</v>
      </c>
      <c r="N750" s="507" t="e">
        <f>VLOOKUP(E750,'Trimming log'!$F$5:$V$5000,10,FALSE)</f>
        <v>#N/A</v>
      </c>
      <c r="O750" s="65" t="e">
        <f>VLOOKUP(E750,'Trimming log'!$F$5:$V$5000,11,FALSE)</f>
        <v>#N/A</v>
      </c>
      <c r="P750" s="65" t="e">
        <f>VLOOKUP(E750,'Trimming log'!$F$5:$V$5000,12,FALSE)</f>
        <v>#N/A</v>
      </c>
      <c r="Q750" s="65" t="e">
        <f>VLOOKUP(E750,'Trimming log'!$F$5:$V$5000,13,FALSE)</f>
        <v>#N/A</v>
      </c>
      <c r="R750" s="65" t="e">
        <f>VLOOKUP(E750,'Trimming log'!$F$5:$V$5000,14,FALSE)</f>
        <v>#N/A</v>
      </c>
      <c r="S750" s="65" t="e">
        <f>VLOOKUP(E750,'Trimming log'!$F$5:$V$5000,15,FALSE)</f>
        <v>#N/A</v>
      </c>
      <c r="T750" s="65" t="e">
        <f t="shared" si="150"/>
        <v>#N/A</v>
      </c>
      <c r="U750" s="491" t="str">
        <f t="shared" si="151"/>
        <v/>
      </c>
      <c r="V750" s="74">
        <f t="shared" si="153"/>
        <v>0</v>
      </c>
      <c r="W750" s="134">
        <f t="shared" si="154"/>
        <v>0</v>
      </c>
      <c r="X750" s="134" t="e">
        <f>VLOOKUP(E750,'Trimming log'!$F$5:$Y$5000,19,FALSE)</f>
        <v>#N/A</v>
      </c>
      <c r="Y750" s="134" t="e">
        <f>VLOOKUP(E750,'Trimming log'!$F$5:$Y$5000,20,FALSE)</f>
        <v>#N/A</v>
      </c>
      <c r="Z750" s="135" t="e">
        <f t="shared" si="155"/>
        <v>#N/A</v>
      </c>
      <c r="AA750" s="135" t="e">
        <f t="shared" si="156"/>
        <v>#N/A</v>
      </c>
      <c r="AB750" s="136" t="e">
        <f t="shared" si="157"/>
        <v>#N/A</v>
      </c>
      <c r="AC750" s="136" t="e">
        <f t="shared" si="158"/>
        <v>#N/A</v>
      </c>
      <c r="AD750" s="136" t="e">
        <f t="shared" si="159"/>
        <v>#N/A</v>
      </c>
      <c r="AE750" s="136" t="e">
        <f t="shared" si="160"/>
        <v>#N/A</v>
      </c>
    </row>
    <row r="751" spans="1:31" ht="15" customHeight="1">
      <c r="A751" s="67" t="str">
        <f t="shared" si="148"/>
        <v/>
      </c>
      <c r="B751" s="65">
        <f t="shared" si="152"/>
        <v>728</v>
      </c>
      <c r="C751" s="68" t="str">
        <f t="shared" si="149"/>
        <v/>
      </c>
      <c r="D751" s="69"/>
      <c r="E751" s="66"/>
      <c r="F751" s="65" t="e">
        <f>VLOOKUP(E751,'Trimming log'!$F$5:$V$5000,2,FALSE)</f>
        <v>#N/A</v>
      </c>
      <c r="G751" s="65" t="e">
        <f>VLOOKUP(E751,'Trimming log'!$F$5:$V$5000,3,FALSE)</f>
        <v>#N/A</v>
      </c>
      <c r="H751" s="508" t="e">
        <f>VLOOKUP(E751,'Trimming log'!$F$5:$V$5000,4,FALSE)</f>
        <v>#N/A</v>
      </c>
      <c r="I751" s="65" t="e">
        <f>VLOOKUP(E751,'Trimming log'!$F$5:$V$5000,5,FALSE)</f>
        <v>#N/A</v>
      </c>
      <c r="J751" s="65" t="e">
        <f>VLOOKUP(E751,'Trimming log'!$F$5:$V$5000,6,FALSE)</f>
        <v>#N/A</v>
      </c>
      <c r="K751" s="65" t="e">
        <f>VLOOKUP(E751,'Trimming log'!$F$5:$V$5000,7,FALSE)</f>
        <v>#N/A</v>
      </c>
      <c r="L751" s="65" t="e">
        <f>VLOOKUP(E751,'Trimming log'!$F$5:$V$5000,8,FALSE)</f>
        <v>#N/A</v>
      </c>
      <c r="M751" s="65" t="e">
        <f>VLOOKUP(E751,'Trimming log'!$F$5:$V$5000,9,FALSE)</f>
        <v>#N/A</v>
      </c>
      <c r="N751" s="507" t="e">
        <f>VLOOKUP(E751,'Trimming log'!$F$5:$V$5000,10,FALSE)</f>
        <v>#N/A</v>
      </c>
      <c r="O751" s="65" t="e">
        <f>VLOOKUP(E751,'Trimming log'!$F$5:$V$5000,11,FALSE)</f>
        <v>#N/A</v>
      </c>
      <c r="P751" s="65" t="e">
        <f>VLOOKUP(E751,'Trimming log'!$F$5:$V$5000,12,FALSE)</f>
        <v>#N/A</v>
      </c>
      <c r="Q751" s="65" t="e">
        <f>VLOOKUP(E751,'Trimming log'!$F$5:$V$5000,13,FALSE)</f>
        <v>#N/A</v>
      </c>
      <c r="R751" s="65" t="e">
        <f>VLOOKUP(E751,'Trimming log'!$F$5:$V$5000,14,FALSE)</f>
        <v>#N/A</v>
      </c>
      <c r="S751" s="65" t="e">
        <f>VLOOKUP(E751,'Trimming log'!$F$5:$V$5000,15,FALSE)</f>
        <v>#N/A</v>
      </c>
      <c r="T751" s="65" t="e">
        <f t="shared" si="150"/>
        <v>#N/A</v>
      </c>
      <c r="U751" s="491" t="str">
        <f t="shared" si="151"/>
        <v/>
      </c>
      <c r="V751" s="74">
        <f t="shared" si="153"/>
        <v>0</v>
      </c>
      <c r="W751" s="134">
        <f t="shared" si="154"/>
        <v>0</v>
      </c>
      <c r="X751" s="134" t="e">
        <f>VLOOKUP(E751,'Trimming log'!$F$5:$Y$5000,19,FALSE)</f>
        <v>#N/A</v>
      </c>
      <c r="Y751" s="134" t="e">
        <f>VLOOKUP(E751,'Trimming log'!$F$5:$Y$5000,20,FALSE)</f>
        <v>#N/A</v>
      </c>
      <c r="Z751" s="135" t="e">
        <f t="shared" si="155"/>
        <v>#N/A</v>
      </c>
      <c r="AA751" s="135" t="e">
        <f t="shared" si="156"/>
        <v>#N/A</v>
      </c>
      <c r="AB751" s="136" t="e">
        <f t="shared" si="157"/>
        <v>#N/A</v>
      </c>
      <c r="AC751" s="136" t="e">
        <f t="shared" si="158"/>
        <v>#N/A</v>
      </c>
      <c r="AD751" s="136" t="e">
        <f t="shared" si="159"/>
        <v>#N/A</v>
      </c>
      <c r="AE751" s="136" t="e">
        <f t="shared" si="160"/>
        <v>#N/A</v>
      </c>
    </row>
    <row r="752" spans="1:31" ht="15" customHeight="1">
      <c r="A752" s="67" t="str">
        <f t="shared" si="148"/>
        <v/>
      </c>
      <c r="B752" s="65">
        <f t="shared" si="152"/>
        <v>729</v>
      </c>
      <c r="C752" s="68" t="str">
        <f t="shared" si="149"/>
        <v/>
      </c>
      <c r="D752" s="69"/>
      <c r="E752" s="66"/>
      <c r="F752" s="65" t="e">
        <f>VLOOKUP(E752,'Trimming log'!$F$5:$V$5000,2,FALSE)</f>
        <v>#N/A</v>
      </c>
      <c r="G752" s="65" t="e">
        <f>VLOOKUP(E752,'Trimming log'!$F$5:$V$5000,3,FALSE)</f>
        <v>#N/A</v>
      </c>
      <c r="H752" s="508" t="e">
        <f>VLOOKUP(E752,'Trimming log'!$F$5:$V$5000,4,FALSE)</f>
        <v>#N/A</v>
      </c>
      <c r="I752" s="65" t="e">
        <f>VLOOKUP(E752,'Trimming log'!$F$5:$V$5000,5,FALSE)</f>
        <v>#N/A</v>
      </c>
      <c r="J752" s="65" t="e">
        <f>VLOOKUP(E752,'Trimming log'!$F$5:$V$5000,6,FALSE)</f>
        <v>#N/A</v>
      </c>
      <c r="K752" s="65" t="e">
        <f>VLOOKUP(E752,'Trimming log'!$F$5:$V$5000,7,FALSE)</f>
        <v>#N/A</v>
      </c>
      <c r="L752" s="65" t="e">
        <f>VLOOKUP(E752,'Trimming log'!$F$5:$V$5000,8,FALSE)</f>
        <v>#N/A</v>
      </c>
      <c r="M752" s="65" t="e">
        <f>VLOOKUP(E752,'Trimming log'!$F$5:$V$5000,9,FALSE)</f>
        <v>#N/A</v>
      </c>
      <c r="N752" s="507" t="e">
        <f>VLOOKUP(E752,'Trimming log'!$F$5:$V$5000,10,FALSE)</f>
        <v>#N/A</v>
      </c>
      <c r="O752" s="65" t="e">
        <f>VLOOKUP(E752,'Trimming log'!$F$5:$V$5000,11,FALSE)</f>
        <v>#N/A</v>
      </c>
      <c r="P752" s="65" t="e">
        <f>VLOOKUP(E752,'Trimming log'!$F$5:$V$5000,12,FALSE)</f>
        <v>#N/A</v>
      </c>
      <c r="Q752" s="65" t="e">
        <f>VLOOKUP(E752,'Trimming log'!$F$5:$V$5000,13,FALSE)</f>
        <v>#N/A</v>
      </c>
      <c r="R752" s="65" t="e">
        <f>VLOOKUP(E752,'Trimming log'!$F$5:$V$5000,14,FALSE)</f>
        <v>#N/A</v>
      </c>
      <c r="S752" s="65" t="e">
        <f>VLOOKUP(E752,'Trimming log'!$F$5:$V$5000,15,FALSE)</f>
        <v>#N/A</v>
      </c>
      <c r="T752" s="65" t="e">
        <f t="shared" si="150"/>
        <v>#N/A</v>
      </c>
      <c r="U752" s="491" t="str">
        <f t="shared" si="151"/>
        <v/>
      </c>
      <c r="V752" s="74">
        <f t="shared" si="153"/>
        <v>0</v>
      </c>
      <c r="W752" s="134">
        <f t="shared" si="154"/>
        <v>0</v>
      </c>
      <c r="X752" s="134" t="e">
        <f>VLOOKUP(E752,'Trimming log'!$F$5:$Y$5000,19,FALSE)</f>
        <v>#N/A</v>
      </c>
      <c r="Y752" s="134" t="e">
        <f>VLOOKUP(E752,'Trimming log'!$F$5:$Y$5000,20,FALSE)</f>
        <v>#N/A</v>
      </c>
      <c r="Z752" s="135" t="e">
        <f t="shared" si="155"/>
        <v>#N/A</v>
      </c>
      <c r="AA752" s="135" t="e">
        <f t="shared" si="156"/>
        <v>#N/A</v>
      </c>
      <c r="AB752" s="136" t="e">
        <f t="shared" si="157"/>
        <v>#N/A</v>
      </c>
      <c r="AC752" s="136" t="e">
        <f t="shared" si="158"/>
        <v>#N/A</v>
      </c>
      <c r="AD752" s="136" t="e">
        <f t="shared" si="159"/>
        <v>#N/A</v>
      </c>
      <c r="AE752" s="136" t="e">
        <f t="shared" si="160"/>
        <v>#N/A</v>
      </c>
    </row>
    <row r="753" spans="1:31" ht="15" customHeight="1">
      <c r="A753" s="67" t="str">
        <f t="shared" si="148"/>
        <v/>
      </c>
      <c r="B753" s="65">
        <f t="shared" si="152"/>
        <v>730</v>
      </c>
      <c r="C753" s="68" t="str">
        <f t="shared" si="149"/>
        <v/>
      </c>
      <c r="D753" s="69"/>
      <c r="E753" s="66"/>
      <c r="F753" s="65" t="e">
        <f>VLOOKUP(E753,'Trimming log'!$F$5:$V$5000,2,FALSE)</f>
        <v>#N/A</v>
      </c>
      <c r="G753" s="65" t="e">
        <f>VLOOKUP(E753,'Trimming log'!$F$5:$V$5000,3,FALSE)</f>
        <v>#N/A</v>
      </c>
      <c r="H753" s="508" t="e">
        <f>VLOOKUP(E753,'Trimming log'!$F$5:$V$5000,4,FALSE)</f>
        <v>#N/A</v>
      </c>
      <c r="I753" s="65" t="e">
        <f>VLOOKUP(E753,'Trimming log'!$F$5:$V$5000,5,FALSE)</f>
        <v>#N/A</v>
      </c>
      <c r="J753" s="65" t="e">
        <f>VLOOKUP(E753,'Trimming log'!$F$5:$V$5000,6,FALSE)</f>
        <v>#N/A</v>
      </c>
      <c r="K753" s="65" t="e">
        <f>VLOOKUP(E753,'Trimming log'!$F$5:$V$5000,7,FALSE)</f>
        <v>#N/A</v>
      </c>
      <c r="L753" s="65" t="e">
        <f>VLOOKUP(E753,'Trimming log'!$F$5:$V$5000,8,FALSE)</f>
        <v>#N/A</v>
      </c>
      <c r="M753" s="65" t="e">
        <f>VLOOKUP(E753,'Trimming log'!$F$5:$V$5000,9,FALSE)</f>
        <v>#N/A</v>
      </c>
      <c r="N753" s="507" t="e">
        <f>VLOOKUP(E753,'Trimming log'!$F$5:$V$5000,10,FALSE)</f>
        <v>#N/A</v>
      </c>
      <c r="O753" s="65" t="e">
        <f>VLOOKUP(E753,'Trimming log'!$F$5:$V$5000,11,FALSE)</f>
        <v>#N/A</v>
      </c>
      <c r="P753" s="65" t="e">
        <f>VLOOKUP(E753,'Trimming log'!$F$5:$V$5000,12,FALSE)</f>
        <v>#N/A</v>
      </c>
      <c r="Q753" s="65" t="e">
        <f>VLOOKUP(E753,'Trimming log'!$F$5:$V$5000,13,FALSE)</f>
        <v>#N/A</v>
      </c>
      <c r="R753" s="65" t="e">
        <f>VLOOKUP(E753,'Trimming log'!$F$5:$V$5000,14,FALSE)</f>
        <v>#N/A</v>
      </c>
      <c r="S753" s="65" t="e">
        <f>VLOOKUP(E753,'Trimming log'!$F$5:$V$5000,15,FALSE)</f>
        <v>#N/A</v>
      </c>
      <c r="T753" s="65" t="e">
        <f t="shared" si="150"/>
        <v>#N/A</v>
      </c>
      <c r="U753" s="491" t="str">
        <f t="shared" si="151"/>
        <v/>
      </c>
      <c r="V753" s="74">
        <f t="shared" si="153"/>
        <v>0</v>
      </c>
      <c r="W753" s="134">
        <f t="shared" si="154"/>
        <v>0</v>
      </c>
      <c r="X753" s="134" t="e">
        <f>VLOOKUP(E753,'Trimming log'!$F$5:$Y$5000,19,FALSE)</f>
        <v>#N/A</v>
      </c>
      <c r="Y753" s="134" t="e">
        <f>VLOOKUP(E753,'Trimming log'!$F$5:$Y$5000,20,FALSE)</f>
        <v>#N/A</v>
      </c>
      <c r="Z753" s="135" t="e">
        <f t="shared" si="155"/>
        <v>#N/A</v>
      </c>
      <c r="AA753" s="135" t="e">
        <f t="shared" si="156"/>
        <v>#N/A</v>
      </c>
      <c r="AB753" s="136" t="e">
        <f t="shared" si="157"/>
        <v>#N/A</v>
      </c>
      <c r="AC753" s="136" t="e">
        <f t="shared" si="158"/>
        <v>#N/A</v>
      </c>
      <c r="AD753" s="136" t="e">
        <f t="shared" si="159"/>
        <v>#N/A</v>
      </c>
      <c r="AE753" s="136" t="e">
        <f t="shared" si="160"/>
        <v>#N/A</v>
      </c>
    </row>
    <row r="754" spans="1:31" ht="15" customHeight="1">
      <c r="A754" s="67" t="str">
        <f t="shared" si="148"/>
        <v/>
      </c>
      <c r="B754" s="65">
        <f t="shared" si="152"/>
        <v>731</v>
      </c>
      <c r="C754" s="68" t="str">
        <f t="shared" si="149"/>
        <v/>
      </c>
      <c r="D754" s="69"/>
      <c r="E754" s="66"/>
      <c r="F754" s="65" t="e">
        <f>VLOOKUP(E754,'Trimming log'!$F$5:$V$5000,2,FALSE)</f>
        <v>#N/A</v>
      </c>
      <c r="G754" s="65" t="e">
        <f>VLOOKUP(E754,'Trimming log'!$F$5:$V$5000,3,FALSE)</f>
        <v>#N/A</v>
      </c>
      <c r="H754" s="508" t="e">
        <f>VLOOKUP(E754,'Trimming log'!$F$5:$V$5000,4,FALSE)</f>
        <v>#N/A</v>
      </c>
      <c r="I754" s="65" t="e">
        <f>VLOOKUP(E754,'Trimming log'!$F$5:$V$5000,5,FALSE)</f>
        <v>#N/A</v>
      </c>
      <c r="J754" s="65" t="e">
        <f>VLOOKUP(E754,'Trimming log'!$F$5:$V$5000,6,FALSE)</f>
        <v>#N/A</v>
      </c>
      <c r="K754" s="65" t="e">
        <f>VLOOKUP(E754,'Trimming log'!$F$5:$V$5000,7,FALSE)</f>
        <v>#N/A</v>
      </c>
      <c r="L754" s="65" t="e">
        <f>VLOOKUP(E754,'Trimming log'!$F$5:$V$5000,8,FALSE)</f>
        <v>#N/A</v>
      </c>
      <c r="M754" s="65" t="e">
        <f>VLOOKUP(E754,'Trimming log'!$F$5:$V$5000,9,FALSE)</f>
        <v>#N/A</v>
      </c>
      <c r="N754" s="507" t="e">
        <f>VLOOKUP(E754,'Trimming log'!$F$5:$V$5000,10,FALSE)</f>
        <v>#N/A</v>
      </c>
      <c r="O754" s="65" t="e">
        <f>VLOOKUP(E754,'Trimming log'!$F$5:$V$5000,11,FALSE)</f>
        <v>#N/A</v>
      </c>
      <c r="P754" s="65" t="e">
        <f>VLOOKUP(E754,'Trimming log'!$F$5:$V$5000,12,FALSE)</f>
        <v>#N/A</v>
      </c>
      <c r="Q754" s="65" t="e">
        <f>VLOOKUP(E754,'Trimming log'!$F$5:$V$5000,13,FALSE)</f>
        <v>#N/A</v>
      </c>
      <c r="R754" s="65" t="e">
        <f>VLOOKUP(E754,'Trimming log'!$F$5:$V$5000,14,FALSE)</f>
        <v>#N/A</v>
      </c>
      <c r="S754" s="65" t="e">
        <f>VLOOKUP(E754,'Trimming log'!$F$5:$V$5000,15,FALSE)</f>
        <v>#N/A</v>
      </c>
      <c r="T754" s="65" t="e">
        <f t="shared" si="150"/>
        <v>#N/A</v>
      </c>
      <c r="U754" s="491" t="str">
        <f t="shared" si="151"/>
        <v/>
      </c>
      <c r="V754" s="74">
        <f t="shared" si="153"/>
        <v>0</v>
      </c>
      <c r="W754" s="134">
        <f t="shared" si="154"/>
        <v>0</v>
      </c>
      <c r="X754" s="134" t="e">
        <f>VLOOKUP(E754,'Trimming log'!$F$5:$Y$5000,19,FALSE)</f>
        <v>#N/A</v>
      </c>
      <c r="Y754" s="134" t="e">
        <f>VLOOKUP(E754,'Trimming log'!$F$5:$Y$5000,20,FALSE)</f>
        <v>#N/A</v>
      </c>
      <c r="Z754" s="135" t="e">
        <f t="shared" si="155"/>
        <v>#N/A</v>
      </c>
      <c r="AA754" s="135" t="e">
        <f t="shared" si="156"/>
        <v>#N/A</v>
      </c>
      <c r="AB754" s="136" t="e">
        <f t="shared" si="157"/>
        <v>#N/A</v>
      </c>
      <c r="AC754" s="136" t="e">
        <f t="shared" si="158"/>
        <v>#N/A</v>
      </c>
      <c r="AD754" s="136" t="e">
        <f t="shared" si="159"/>
        <v>#N/A</v>
      </c>
      <c r="AE754" s="136" t="e">
        <f t="shared" si="160"/>
        <v>#N/A</v>
      </c>
    </row>
    <row r="755" spans="1:31" ht="15" customHeight="1">
      <c r="A755" s="67" t="str">
        <f t="shared" si="148"/>
        <v/>
      </c>
      <c r="B755" s="65">
        <f t="shared" si="152"/>
        <v>732</v>
      </c>
      <c r="C755" s="68" t="str">
        <f t="shared" si="149"/>
        <v/>
      </c>
      <c r="D755" s="69"/>
      <c r="E755" s="66"/>
      <c r="F755" s="65" t="e">
        <f>VLOOKUP(E755,'Trimming log'!$F$5:$V$5000,2,FALSE)</f>
        <v>#N/A</v>
      </c>
      <c r="G755" s="65" t="e">
        <f>VLOOKUP(E755,'Trimming log'!$F$5:$V$5000,3,FALSE)</f>
        <v>#N/A</v>
      </c>
      <c r="H755" s="508" t="e">
        <f>VLOOKUP(E755,'Trimming log'!$F$5:$V$5000,4,FALSE)</f>
        <v>#N/A</v>
      </c>
      <c r="I755" s="65" t="e">
        <f>VLOOKUP(E755,'Trimming log'!$F$5:$V$5000,5,FALSE)</f>
        <v>#N/A</v>
      </c>
      <c r="J755" s="65" t="e">
        <f>VLOOKUP(E755,'Trimming log'!$F$5:$V$5000,6,FALSE)</f>
        <v>#N/A</v>
      </c>
      <c r="K755" s="65" t="e">
        <f>VLOOKUP(E755,'Trimming log'!$F$5:$V$5000,7,FALSE)</f>
        <v>#N/A</v>
      </c>
      <c r="L755" s="65" t="e">
        <f>VLOOKUP(E755,'Trimming log'!$F$5:$V$5000,8,FALSE)</f>
        <v>#N/A</v>
      </c>
      <c r="M755" s="65" t="e">
        <f>VLOOKUP(E755,'Trimming log'!$F$5:$V$5000,9,FALSE)</f>
        <v>#N/A</v>
      </c>
      <c r="N755" s="507" t="e">
        <f>VLOOKUP(E755,'Trimming log'!$F$5:$V$5000,10,FALSE)</f>
        <v>#N/A</v>
      </c>
      <c r="O755" s="65" t="e">
        <f>VLOOKUP(E755,'Trimming log'!$F$5:$V$5000,11,FALSE)</f>
        <v>#N/A</v>
      </c>
      <c r="P755" s="65" t="e">
        <f>VLOOKUP(E755,'Trimming log'!$F$5:$V$5000,12,FALSE)</f>
        <v>#N/A</v>
      </c>
      <c r="Q755" s="65" t="e">
        <f>VLOOKUP(E755,'Trimming log'!$F$5:$V$5000,13,FALSE)</f>
        <v>#N/A</v>
      </c>
      <c r="R755" s="65" t="e">
        <f>VLOOKUP(E755,'Trimming log'!$F$5:$V$5000,14,FALSE)</f>
        <v>#N/A</v>
      </c>
      <c r="S755" s="65" t="e">
        <f>VLOOKUP(E755,'Trimming log'!$F$5:$V$5000,15,FALSE)</f>
        <v>#N/A</v>
      </c>
      <c r="T755" s="65" t="e">
        <f t="shared" si="150"/>
        <v>#N/A</v>
      </c>
      <c r="U755" s="491" t="str">
        <f t="shared" si="151"/>
        <v/>
      </c>
      <c r="V755" s="74">
        <f t="shared" si="153"/>
        <v>0</v>
      </c>
      <c r="W755" s="134">
        <f t="shared" si="154"/>
        <v>0</v>
      </c>
      <c r="X755" s="134" t="e">
        <f>VLOOKUP(E755,'Trimming log'!$F$5:$Y$5000,19,FALSE)</f>
        <v>#N/A</v>
      </c>
      <c r="Y755" s="134" t="e">
        <f>VLOOKUP(E755,'Trimming log'!$F$5:$Y$5000,20,FALSE)</f>
        <v>#N/A</v>
      </c>
      <c r="Z755" s="135" t="e">
        <f t="shared" si="155"/>
        <v>#N/A</v>
      </c>
      <c r="AA755" s="135" t="e">
        <f t="shared" si="156"/>
        <v>#N/A</v>
      </c>
      <c r="AB755" s="136" t="e">
        <f t="shared" si="157"/>
        <v>#N/A</v>
      </c>
      <c r="AC755" s="136" t="e">
        <f t="shared" si="158"/>
        <v>#N/A</v>
      </c>
      <c r="AD755" s="136" t="e">
        <f t="shared" si="159"/>
        <v>#N/A</v>
      </c>
      <c r="AE755" s="136" t="e">
        <f t="shared" si="160"/>
        <v>#N/A</v>
      </c>
    </row>
    <row r="756" spans="1:31" ht="15" customHeight="1">
      <c r="A756" s="67" t="str">
        <f t="shared" si="148"/>
        <v/>
      </c>
      <c r="B756" s="65">
        <f t="shared" si="152"/>
        <v>733</v>
      </c>
      <c r="C756" s="68" t="str">
        <f t="shared" si="149"/>
        <v/>
      </c>
      <c r="D756" s="69"/>
      <c r="E756" s="66"/>
      <c r="F756" s="65" t="e">
        <f>VLOOKUP(E756,'Trimming log'!$F$5:$V$5000,2,FALSE)</f>
        <v>#N/A</v>
      </c>
      <c r="G756" s="65" t="e">
        <f>VLOOKUP(E756,'Trimming log'!$F$5:$V$5000,3,FALSE)</f>
        <v>#N/A</v>
      </c>
      <c r="H756" s="508" t="e">
        <f>VLOOKUP(E756,'Trimming log'!$F$5:$V$5000,4,FALSE)</f>
        <v>#N/A</v>
      </c>
      <c r="I756" s="65" t="e">
        <f>VLOOKUP(E756,'Trimming log'!$F$5:$V$5000,5,FALSE)</f>
        <v>#N/A</v>
      </c>
      <c r="J756" s="65" t="e">
        <f>VLOOKUP(E756,'Trimming log'!$F$5:$V$5000,6,FALSE)</f>
        <v>#N/A</v>
      </c>
      <c r="K756" s="65" t="e">
        <f>VLOOKUP(E756,'Trimming log'!$F$5:$V$5000,7,FALSE)</f>
        <v>#N/A</v>
      </c>
      <c r="L756" s="65" t="e">
        <f>VLOOKUP(E756,'Trimming log'!$F$5:$V$5000,8,FALSE)</f>
        <v>#N/A</v>
      </c>
      <c r="M756" s="65" t="e">
        <f>VLOOKUP(E756,'Trimming log'!$F$5:$V$5000,9,FALSE)</f>
        <v>#N/A</v>
      </c>
      <c r="N756" s="507" t="e">
        <f>VLOOKUP(E756,'Trimming log'!$F$5:$V$5000,10,FALSE)</f>
        <v>#N/A</v>
      </c>
      <c r="O756" s="65" t="e">
        <f>VLOOKUP(E756,'Trimming log'!$F$5:$V$5000,11,FALSE)</f>
        <v>#N/A</v>
      </c>
      <c r="P756" s="65" t="e">
        <f>VLOOKUP(E756,'Trimming log'!$F$5:$V$5000,12,FALSE)</f>
        <v>#N/A</v>
      </c>
      <c r="Q756" s="65" t="e">
        <f>VLOOKUP(E756,'Trimming log'!$F$5:$V$5000,13,FALSE)</f>
        <v>#N/A</v>
      </c>
      <c r="R756" s="65" t="e">
        <f>VLOOKUP(E756,'Trimming log'!$F$5:$V$5000,14,FALSE)</f>
        <v>#N/A</v>
      </c>
      <c r="S756" s="65" t="e">
        <f>VLOOKUP(E756,'Trimming log'!$F$5:$V$5000,15,FALSE)</f>
        <v>#N/A</v>
      </c>
      <c r="T756" s="65" t="e">
        <f t="shared" si="150"/>
        <v>#N/A</v>
      </c>
      <c r="U756" s="491" t="str">
        <f t="shared" si="151"/>
        <v/>
      </c>
      <c r="V756" s="74">
        <f t="shared" si="153"/>
        <v>0</v>
      </c>
      <c r="W756" s="134">
        <f t="shared" si="154"/>
        <v>0</v>
      </c>
      <c r="X756" s="134" t="e">
        <f>VLOOKUP(E756,'Trimming log'!$F$5:$Y$5000,19,FALSE)</f>
        <v>#N/A</v>
      </c>
      <c r="Y756" s="134" t="e">
        <f>VLOOKUP(E756,'Trimming log'!$F$5:$Y$5000,20,FALSE)</f>
        <v>#N/A</v>
      </c>
      <c r="Z756" s="135" t="e">
        <f t="shared" si="155"/>
        <v>#N/A</v>
      </c>
      <c r="AA756" s="135" t="e">
        <f t="shared" si="156"/>
        <v>#N/A</v>
      </c>
      <c r="AB756" s="136" t="e">
        <f t="shared" si="157"/>
        <v>#N/A</v>
      </c>
      <c r="AC756" s="136" t="e">
        <f t="shared" si="158"/>
        <v>#N/A</v>
      </c>
      <c r="AD756" s="136" t="e">
        <f t="shared" si="159"/>
        <v>#N/A</v>
      </c>
      <c r="AE756" s="136" t="e">
        <f t="shared" si="160"/>
        <v>#N/A</v>
      </c>
    </row>
    <row r="757" spans="1:31" ht="15" customHeight="1">
      <c r="A757" s="67" t="str">
        <f t="shared" si="148"/>
        <v/>
      </c>
      <c r="B757" s="65">
        <f t="shared" si="152"/>
        <v>734</v>
      </c>
      <c r="C757" s="68" t="str">
        <f t="shared" si="149"/>
        <v/>
      </c>
      <c r="D757" s="69"/>
      <c r="E757" s="66"/>
      <c r="F757" s="65" t="e">
        <f>VLOOKUP(E757,'Trimming log'!$F$5:$V$5000,2,FALSE)</f>
        <v>#N/A</v>
      </c>
      <c r="G757" s="65" t="e">
        <f>VLOOKUP(E757,'Trimming log'!$F$5:$V$5000,3,FALSE)</f>
        <v>#N/A</v>
      </c>
      <c r="H757" s="508" t="e">
        <f>VLOOKUP(E757,'Trimming log'!$F$5:$V$5000,4,FALSE)</f>
        <v>#N/A</v>
      </c>
      <c r="I757" s="65" t="e">
        <f>VLOOKUP(E757,'Trimming log'!$F$5:$V$5000,5,FALSE)</f>
        <v>#N/A</v>
      </c>
      <c r="J757" s="65" t="e">
        <f>VLOOKUP(E757,'Trimming log'!$F$5:$V$5000,6,FALSE)</f>
        <v>#N/A</v>
      </c>
      <c r="K757" s="65" t="e">
        <f>VLOOKUP(E757,'Trimming log'!$F$5:$V$5000,7,FALSE)</f>
        <v>#N/A</v>
      </c>
      <c r="L757" s="65" t="e">
        <f>VLOOKUP(E757,'Trimming log'!$F$5:$V$5000,8,FALSE)</f>
        <v>#N/A</v>
      </c>
      <c r="M757" s="65" t="e">
        <f>VLOOKUP(E757,'Trimming log'!$F$5:$V$5000,9,FALSE)</f>
        <v>#N/A</v>
      </c>
      <c r="N757" s="507" t="e">
        <f>VLOOKUP(E757,'Trimming log'!$F$5:$V$5000,10,FALSE)</f>
        <v>#N/A</v>
      </c>
      <c r="O757" s="65" t="e">
        <f>VLOOKUP(E757,'Trimming log'!$F$5:$V$5000,11,FALSE)</f>
        <v>#N/A</v>
      </c>
      <c r="P757" s="65" t="e">
        <f>VLOOKUP(E757,'Trimming log'!$F$5:$V$5000,12,FALSE)</f>
        <v>#N/A</v>
      </c>
      <c r="Q757" s="65" t="e">
        <f>VLOOKUP(E757,'Trimming log'!$F$5:$V$5000,13,FALSE)</f>
        <v>#N/A</v>
      </c>
      <c r="R757" s="65" t="e">
        <f>VLOOKUP(E757,'Trimming log'!$F$5:$V$5000,14,FALSE)</f>
        <v>#N/A</v>
      </c>
      <c r="S757" s="65" t="e">
        <f>VLOOKUP(E757,'Trimming log'!$F$5:$V$5000,15,FALSE)</f>
        <v>#N/A</v>
      </c>
      <c r="T757" s="65" t="e">
        <f t="shared" si="150"/>
        <v>#N/A</v>
      </c>
      <c r="U757" s="491" t="str">
        <f t="shared" si="151"/>
        <v/>
      </c>
      <c r="V757" s="74">
        <f t="shared" si="153"/>
        <v>0</v>
      </c>
      <c r="W757" s="134">
        <f t="shared" si="154"/>
        <v>0</v>
      </c>
      <c r="X757" s="134" t="e">
        <f>VLOOKUP(E757,'Trimming log'!$F$5:$Y$5000,19,FALSE)</f>
        <v>#N/A</v>
      </c>
      <c r="Y757" s="134" t="e">
        <f>VLOOKUP(E757,'Trimming log'!$F$5:$Y$5000,20,FALSE)</f>
        <v>#N/A</v>
      </c>
      <c r="Z757" s="135" t="e">
        <f t="shared" si="155"/>
        <v>#N/A</v>
      </c>
      <c r="AA757" s="135" t="e">
        <f t="shared" si="156"/>
        <v>#N/A</v>
      </c>
      <c r="AB757" s="136" t="e">
        <f t="shared" si="157"/>
        <v>#N/A</v>
      </c>
      <c r="AC757" s="136" t="e">
        <f t="shared" si="158"/>
        <v>#N/A</v>
      </c>
      <c r="AD757" s="136" t="e">
        <f t="shared" si="159"/>
        <v>#N/A</v>
      </c>
      <c r="AE757" s="136" t="e">
        <f t="shared" si="160"/>
        <v>#N/A</v>
      </c>
    </row>
    <row r="758" spans="1:31" ht="15" customHeight="1">
      <c r="A758" s="67" t="str">
        <f t="shared" si="148"/>
        <v/>
      </c>
      <c r="B758" s="65">
        <f t="shared" si="152"/>
        <v>735</v>
      </c>
      <c r="C758" s="68" t="str">
        <f t="shared" si="149"/>
        <v/>
      </c>
      <c r="D758" s="69"/>
      <c r="E758" s="66"/>
      <c r="F758" s="65" t="e">
        <f>VLOOKUP(E758,'Trimming log'!$F$5:$V$5000,2,FALSE)</f>
        <v>#N/A</v>
      </c>
      <c r="G758" s="65" t="e">
        <f>VLOOKUP(E758,'Trimming log'!$F$5:$V$5000,3,FALSE)</f>
        <v>#N/A</v>
      </c>
      <c r="H758" s="508" t="e">
        <f>VLOOKUP(E758,'Trimming log'!$F$5:$V$5000,4,FALSE)</f>
        <v>#N/A</v>
      </c>
      <c r="I758" s="65" t="e">
        <f>VLOOKUP(E758,'Trimming log'!$F$5:$V$5000,5,FALSE)</f>
        <v>#N/A</v>
      </c>
      <c r="J758" s="65" t="e">
        <f>VLOOKUP(E758,'Trimming log'!$F$5:$V$5000,6,FALSE)</f>
        <v>#N/A</v>
      </c>
      <c r="K758" s="65" t="e">
        <f>VLOOKUP(E758,'Trimming log'!$F$5:$V$5000,7,FALSE)</f>
        <v>#N/A</v>
      </c>
      <c r="L758" s="65" t="e">
        <f>VLOOKUP(E758,'Trimming log'!$F$5:$V$5000,8,FALSE)</f>
        <v>#N/A</v>
      </c>
      <c r="M758" s="65" t="e">
        <f>VLOOKUP(E758,'Trimming log'!$F$5:$V$5000,9,FALSE)</f>
        <v>#N/A</v>
      </c>
      <c r="N758" s="507" t="e">
        <f>VLOOKUP(E758,'Trimming log'!$F$5:$V$5000,10,FALSE)</f>
        <v>#N/A</v>
      </c>
      <c r="O758" s="65" t="e">
        <f>VLOOKUP(E758,'Trimming log'!$F$5:$V$5000,11,FALSE)</f>
        <v>#N/A</v>
      </c>
      <c r="P758" s="65" t="e">
        <f>VLOOKUP(E758,'Trimming log'!$F$5:$V$5000,12,FALSE)</f>
        <v>#N/A</v>
      </c>
      <c r="Q758" s="65" t="e">
        <f>VLOOKUP(E758,'Trimming log'!$F$5:$V$5000,13,FALSE)</f>
        <v>#N/A</v>
      </c>
      <c r="R758" s="65" t="e">
        <f>VLOOKUP(E758,'Trimming log'!$F$5:$V$5000,14,FALSE)</f>
        <v>#N/A</v>
      </c>
      <c r="S758" s="65" t="e">
        <f>VLOOKUP(E758,'Trimming log'!$F$5:$V$5000,15,FALSE)</f>
        <v>#N/A</v>
      </c>
      <c r="T758" s="65" t="e">
        <f t="shared" si="150"/>
        <v>#N/A</v>
      </c>
      <c r="U758" s="491" t="str">
        <f t="shared" si="151"/>
        <v/>
      </c>
      <c r="V758" s="74">
        <f t="shared" si="153"/>
        <v>0</v>
      </c>
      <c r="W758" s="134">
        <f t="shared" si="154"/>
        <v>0</v>
      </c>
      <c r="X758" s="134" t="e">
        <f>VLOOKUP(E758,'Trimming log'!$F$5:$Y$5000,19,FALSE)</f>
        <v>#N/A</v>
      </c>
      <c r="Y758" s="134" t="e">
        <f>VLOOKUP(E758,'Trimming log'!$F$5:$Y$5000,20,FALSE)</f>
        <v>#N/A</v>
      </c>
      <c r="Z758" s="135" t="e">
        <f t="shared" si="155"/>
        <v>#N/A</v>
      </c>
      <c r="AA758" s="135" t="e">
        <f t="shared" si="156"/>
        <v>#N/A</v>
      </c>
      <c r="AB758" s="136" t="e">
        <f t="shared" si="157"/>
        <v>#N/A</v>
      </c>
      <c r="AC758" s="136" t="e">
        <f t="shared" si="158"/>
        <v>#N/A</v>
      </c>
      <c r="AD758" s="136" t="e">
        <f t="shared" si="159"/>
        <v>#N/A</v>
      </c>
      <c r="AE758" s="136" t="e">
        <f t="shared" si="160"/>
        <v>#N/A</v>
      </c>
    </row>
    <row r="759" spans="1:31" ht="15" customHeight="1">
      <c r="A759" s="67" t="str">
        <f t="shared" si="148"/>
        <v/>
      </c>
      <c r="B759" s="65">
        <f t="shared" si="152"/>
        <v>736</v>
      </c>
      <c r="C759" s="68" t="str">
        <f t="shared" si="149"/>
        <v/>
      </c>
      <c r="D759" s="69"/>
      <c r="E759" s="66"/>
      <c r="F759" s="65" t="e">
        <f>VLOOKUP(E759,'Trimming log'!$F$5:$V$5000,2,FALSE)</f>
        <v>#N/A</v>
      </c>
      <c r="G759" s="65" t="e">
        <f>VLOOKUP(E759,'Trimming log'!$F$5:$V$5000,3,FALSE)</f>
        <v>#N/A</v>
      </c>
      <c r="H759" s="508" t="e">
        <f>VLOOKUP(E759,'Trimming log'!$F$5:$V$5000,4,FALSE)</f>
        <v>#N/A</v>
      </c>
      <c r="I759" s="65" t="e">
        <f>VLOOKUP(E759,'Trimming log'!$F$5:$V$5000,5,FALSE)</f>
        <v>#N/A</v>
      </c>
      <c r="J759" s="65" t="e">
        <f>VLOOKUP(E759,'Trimming log'!$F$5:$V$5000,6,FALSE)</f>
        <v>#N/A</v>
      </c>
      <c r="K759" s="65" t="e">
        <f>VLOOKUP(E759,'Trimming log'!$F$5:$V$5000,7,FALSE)</f>
        <v>#N/A</v>
      </c>
      <c r="L759" s="65" t="e">
        <f>VLOOKUP(E759,'Trimming log'!$F$5:$V$5000,8,FALSE)</f>
        <v>#N/A</v>
      </c>
      <c r="M759" s="65" t="e">
        <f>VLOOKUP(E759,'Trimming log'!$F$5:$V$5000,9,FALSE)</f>
        <v>#N/A</v>
      </c>
      <c r="N759" s="507" t="e">
        <f>VLOOKUP(E759,'Trimming log'!$F$5:$V$5000,10,FALSE)</f>
        <v>#N/A</v>
      </c>
      <c r="O759" s="65" t="e">
        <f>VLOOKUP(E759,'Trimming log'!$F$5:$V$5000,11,FALSE)</f>
        <v>#N/A</v>
      </c>
      <c r="P759" s="65" t="e">
        <f>VLOOKUP(E759,'Trimming log'!$F$5:$V$5000,12,FALSE)</f>
        <v>#N/A</v>
      </c>
      <c r="Q759" s="65" t="e">
        <f>VLOOKUP(E759,'Trimming log'!$F$5:$V$5000,13,FALSE)</f>
        <v>#N/A</v>
      </c>
      <c r="R759" s="65" t="e">
        <f>VLOOKUP(E759,'Trimming log'!$F$5:$V$5000,14,FALSE)</f>
        <v>#N/A</v>
      </c>
      <c r="S759" s="65" t="e">
        <f>VLOOKUP(E759,'Trimming log'!$F$5:$V$5000,15,FALSE)</f>
        <v>#N/A</v>
      </c>
      <c r="T759" s="65" t="e">
        <f t="shared" si="150"/>
        <v>#N/A</v>
      </c>
      <c r="U759" s="491" t="str">
        <f t="shared" si="151"/>
        <v/>
      </c>
      <c r="V759" s="74">
        <f t="shared" si="153"/>
        <v>0</v>
      </c>
      <c r="W759" s="134">
        <f t="shared" si="154"/>
        <v>0</v>
      </c>
      <c r="X759" s="134" t="e">
        <f>VLOOKUP(E759,'Trimming log'!$F$5:$Y$5000,19,FALSE)</f>
        <v>#N/A</v>
      </c>
      <c r="Y759" s="134" t="e">
        <f>VLOOKUP(E759,'Trimming log'!$F$5:$Y$5000,20,FALSE)</f>
        <v>#N/A</v>
      </c>
      <c r="Z759" s="135" t="e">
        <f t="shared" si="155"/>
        <v>#N/A</v>
      </c>
      <c r="AA759" s="135" t="e">
        <f t="shared" si="156"/>
        <v>#N/A</v>
      </c>
      <c r="AB759" s="136" t="e">
        <f t="shared" si="157"/>
        <v>#N/A</v>
      </c>
      <c r="AC759" s="136" t="e">
        <f t="shared" si="158"/>
        <v>#N/A</v>
      </c>
      <c r="AD759" s="136" t="e">
        <f t="shared" si="159"/>
        <v>#N/A</v>
      </c>
      <c r="AE759" s="136" t="e">
        <f t="shared" si="160"/>
        <v>#N/A</v>
      </c>
    </row>
    <row r="760" spans="1:31" ht="15" customHeight="1">
      <c r="A760" s="67" t="str">
        <f t="shared" si="148"/>
        <v/>
      </c>
      <c r="B760" s="65">
        <f t="shared" si="152"/>
        <v>737</v>
      </c>
      <c r="C760" s="68" t="str">
        <f t="shared" si="149"/>
        <v/>
      </c>
      <c r="D760" s="69"/>
      <c r="E760" s="66"/>
      <c r="F760" s="65" t="e">
        <f>VLOOKUP(E760,'Trimming log'!$F$5:$V$5000,2,FALSE)</f>
        <v>#N/A</v>
      </c>
      <c r="G760" s="65" t="e">
        <f>VLOOKUP(E760,'Trimming log'!$F$5:$V$5000,3,FALSE)</f>
        <v>#N/A</v>
      </c>
      <c r="H760" s="508" t="e">
        <f>VLOOKUP(E760,'Trimming log'!$F$5:$V$5000,4,FALSE)</f>
        <v>#N/A</v>
      </c>
      <c r="I760" s="65" t="e">
        <f>VLOOKUP(E760,'Trimming log'!$F$5:$V$5000,5,FALSE)</f>
        <v>#N/A</v>
      </c>
      <c r="J760" s="65" t="e">
        <f>VLOOKUP(E760,'Trimming log'!$F$5:$V$5000,6,FALSE)</f>
        <v>#N/A</v>
      </c>
      <c r="K760" s="65" t="e">
        <f>VLOOKUP(E760,'Trimming log'!$F$5:$V$5000,7,FALSE)</f>
        <v>#N/A</v>
      </c>
      <c r="L760" s="65" t="e">
        <f>VLOOKUP(E760,'Trimming log'!$F$5:$V$5000,8,FALSE)</f>
        <v>#N/A</v>
      </c>
      <c r="M760" s="65" t="e">
        <f>VLOOKUP(E760,'Trimming log'!$F$5:$V$5000,9,FALSE)</f>
        <v>#N/A</v>
      </c>
      <c r="N760" s="507" t="e">
        <f>VLOOKUP(E760,'Trimming log'!$F$5:$V$5000,10,FALSE)</f>
        <v>#N/A</v>
      </c>
      <c r="O760" s="65" t="e">
        <f>VLOOKUP(E760,'Trimming log'!$F$5:$V$5000,11,FALSE)</f>
        <v>#N/A</v>
      </c>
      <c r="P760" s="65" t="e">
        <f>VLOOKUP(E760,'Trimming log'!$F$5:$V$5000,12,FALSE)</f>
        <v>#N/A</v>
      </c>
      <c r="Q760" s="65" t="e">
        <f>VLOOKUP(E760,'Trimming log'!$F$5:$V$5000,13,FALSE)</f>
        <v>#N/A</v>
      </c>
      <c r="R760" s="65" t="e">
        <f>VLOOKUP(E760,'Trimming log'!$F$5:$V$5000,14,FALSE)</f>
        <v>#N/A</v>
      </c>
      <c r="S760" s="65" t="e">
        <f>VLOOKUP(E760,'Trimming log'!$F$5:$V$5000,15,FALSE)</f>
        <v>#N/A</v>
      </c>
      <c r="T760" s="65" t="e">
        <f t="shared" si="150"/>
        <v>#N/A</v>
      </c>
      <c r="U760" s="491" t="str">
        <f t="shared" si="151"/>
        <v/>
      </c>
      <c r="V760" s="74">
        <f t="shared" si="153"/>
        <v>0</v>
      </c>
      <c r="W760" s="134">
        <f t="shared" si="154"/>
        <v>0</v>
      </c>
      <c r="X760" s="134" t="e">
        <f>VLOOKUP(E760,'Trimming log'!$F$5:$Y$5000,19,FALSE)</f>
        <v>#N/A</v>
      </c>
      <c r="Y760" s="134" t="e">
        <f>VLOOKUP(E760,'Trimming log'!$F$5:$Y$5000,20,FALSE)</f>
        <v>#N/A</v>
      </c>
      <c r="Z760" s="135" t="e">
        <f t="shared" si="155"/>
        <v>#N/A</v>
      </c>
      <c r="AA760" s="135" t="e">
        <f t="shared" si="156"/>
        <v>#N/A</v>
      </c>
      <c r="AB760" s="136" t="e">
        <f t="shared" si="157"/>
        <v>#N/A</v>
      </c>
      <c r="AC760" s="136" t="e">
        <f t="shared" si="158"/>
        <v>#N/A</v>
      </c>
      <c r="AD760" s="136" t="e">
        <f t="shared" si="159"/>
        <v>#N/A</v>
      </c>
      <c r="AE760" s="136" t="e">
        <f t="shared" si="160"/>
        <v>#N/A</v>
      </c>
    </row>
    <row r="761" spans="1:31" ht="15" customHeight="1">
      <c r="A761" s="67" t="str">
        <f t="shared" si="148"/>
        <v/>
      </c>
      <c r="B761" s="65">
        <f t="shared" si="152"/>
        <v>738</v>
      </c>
      <c r="C761" s="68" t="str">
        <f t="shared" si="149"/>
        <v/>
      </c>
      <c r="D761" s="69"/>
      <c r="E761" s="66"/>
      <c r="F761" s="65" t="e">
        <f>VLOOKUP(E761,'Trimming log'!$F$5:$V$5000,2,FALSE)</f>
        <v>#N/A</v>
      </c>
      <c r="G761" s="65" t="e">
        <f>VLOOKUP(E761,'Trimming log'!$F$5:$V$5000,3,FALSE)</f>
        <v>#N/A</v>
      </c>
      <c r="H761" s="508" t="e">
        <f>VLOOKUP(E761,'Trimming log'!$F$5:$V$5000,4,FALSE)</f>
        <v>#N/A</v>
      </c>
      <c r="I761" s="65" t="e">
        <f>VLOOKUP(E761,'Trimming log'!$F$5:$V$5000,5,FALSE)</f>
        <v>#N/A</v>
      </c>
      <c r="J761" s="65" t="e">
        <f>VLOOKUP(E761,'Trimming log'!$F$5:$V$5000,6,FALSE)</f>
        <v>#N/A</v>
      </c>
      <c r="K761" s="65" t="e">
        <f>VLOOKUP(E761,'Trimming log'!$F$5:$V$5000,7,FALSE)</f>
        <v>#N/A</v>
      </c>
      <c r="L761" s="65" t="e">
        <f>VLOOKUP(E761,'Trimming log'!$F$5:$V$5000,8,FALSE)</f>
        <v>#N/A</v>
      </c>
      <c r="M761" s="65" t="e">
        <f>VLOOKUP(E761,'Trimming log'!$F$5:$V$5000,9,FALSE)</f>
        <v>#N/A</v>
      </c>
      <c r="N761" s="507" t="e">
        <f>VLOOKUP(E761,'Trimming log'!$F$5:$V$5000,10,FALSE)</f>
        <v>#N/A</v>
      </c>
      <c r="O761" s="65" t="e">
        <f>VLOOKUP(E761,'Trimming log'!$F$5:$V$5000,11,FALSE)</f>
        <v>#N/A</v>
      </c>
      <c r="P761" s="65" t="e">
        <f>VLOOKUP(E761,'Trimming log'!$F$5:$V$5000,12,FALSE)</f>
        <v>#N/A</v>
      </c>
      <c r="Q761" s="65" t="e">
        <f>VLOOKUP(E761,'Trimming log'!$F$5:$V$5000,13,FALSE)</f>
        <v>#N/A</v>
      </c>
      <c r="R761" s="65" t="e">
        <f>VLOOKUP(E761,'Trimming log'!$F$5:$V$5000,14,FALSE)</f>
        <v>#N/A</v>
      </c>
      <c r="S761" s="65" t="e">
        <f>VLOOKUP(E761,'Trimming log'!$F$5:$V$5000,15,FALSE)</f>
        <v>#N/A</v>
      </c>
      <c r="T761" s="65" t="e">
        <f t="shared" si="150"/>
        <v>#N/A</v>
      </c>
      <c r="U761" s="491" t="str">
        <f t="shared" si="151"/>
        <v/>
      </c>
      <c r="V761" s="74">
        <f t="shared" si="153"/>
        <v>0</v>
      </c>
      <c r="W761" s="134">
        <f t="shared" si="154"/>
        <v>0</v>
      </c>
      <c r="X761" s="134" t="e">
        <f>VLOOKUP(E761,'Trimming log'!$F$5:$Y$5000,19,FALSE)</f>
        <v>#N/A</v>
      </c>
      <c r="Y761" s="134" t="e">
        <f>VLOOKUP(E761,'Trimming log'!$F$5:$Y$5000,20,FALSE)</f>
        <v>#N/A</v>
      </c>
      <c r="Z761" s="135" t="e">
        <f t="shared" si="155"/>
        <v>#N/A</v>
      </c>
      <c r="AA761" s="135" t="e">
        <f t="shared" si="156"/>
        <v>#N/A</v>
      </c>
      <c r="AB761" s="136" t="e">
        <f t="shared" si="157"/>
        <v>#N/A</v>
      </c>
      <c r="AC761" s="136" t="e">
        <f t="shared" si="158"/>
        <v>#N/A</v>
      </c>
      <c r="AD761" s="136" t="e">
        <f t="shared" si="159"/>
        <v>#N/A</v>
      </c>
      <c r="AE761" s="136" t="e">
        <f t="shared" si="160"/>
        <v>#N/A</v>
      </c>
    </row>
    <row r="762" spans="1:31" ht="15" customHeight="1">
      <c r="A762" s="67" t="str">
        <f t="shared" si="148"/>
        <v/>
      </c>
      <c r="B762" s="65">
        <f t="shared" si="152"/>
        <v>739</v>
      </c>
      <c r="C762" s="68" t="str">
        <f t="shared" si="149"/>
        <v/>
      </c>
      <c r="D762" s="69"/>
      <c r="E762" s="66"/>
      <c r="F762" s="65" t="e">
        <f>VLOOKUP(E762,'Trimming log'!$F$5:$V$5000,2,FALSE)</f>
        <v>#N/A</v>
      </c>
      <c r="G762" s="65" t="e">
        <f>VLOOKUP(E762,'Trimming log'!$F$5:$V$5000,3,FALSE)</f>
        <v>#N/A</v>
      </c>
      <c r="H762" s="508" t="e">
        <f>VLOOKUP(E762,'Trimming log'!$F$5:$V$5000,4,FALSE)</f>
        <v>#N/A</v>
      </c>
      <c r="I762" s="65" t="e">
        <f>VLOOKUP(E762,'Trimming log'!$F$5:$V$5000,5,FALSE)</f>
        <v>#N/A</v>
      </c>
      <c r="J762" s="65" t="e">
        <f>VLOOKUP(E762,'Trimming log'!$F$5:$V$5000,6,FALSE)</f>
        <v>#N/A</v>
      </c>
      <c r="K762" s="65" t="e">
        <f>VLOOKUP(E762,'Trimming log'!$F$5:$V$5000,7,FALSE)</f>
        <v>#N/A</v>
      </c>
      <c r="L762" s="65" t="e">
        <f>VLOOKUP(E762,'Trimming log'!$F$5:$V$5000,8,FALSE)</f>
        <v>#N/A</v>
      </c>
      <c r="M762" s="65" t="e">
        <f>VLOOKUP(E762,'Trimming log'!$F$5:$V$5000,9,FALSE)</f>
        <v>#N/A</v>
      </c>
      <c r="N762" s="507" t="e">
        <f>VLOOKUP(E762,'Trimming log'!$F$5:$V$5000,10,FALSE)</f>
        <v>#N/A</v>
      </c>
      <c r="O762" s="65" t="e">
        <f>VLOOKUP(E762,'Trimming log'!$F$5:$V$5000,11,FALSE)</f>
        <v>#N/A</v>
      </c>
      <c r="P762" s="65" t="e">
        <f>VLOOKUP(E762,'Trimming log'!$F$5:$V$5000,12,FALSE)</f>
        <v>#N/A</v>
      </c>
      <c r="Q762" s="65" t="e">
        <f>VLOOKUP(E762,'Trimming log'!$F$5:$V$5000,13,FALSE)</f>
        <v>#N/A</v>
      </c>
      <c r="R762" s="65" t="e">
        <f>VLOOKUP(E762,'Trimming log'!$F$5:$V$5000,14,FALSE)</f>
        <v>#N/A</v>
      </c>
      <c r="S762" s="65" t="e">
        <f>VLOOKUP(E762,'Trimming log'!$F$5:$V$5000,15,FALSE)</f>
        <v>#N/A</v>
      </c>
      <c r="T762" s="65" t="e">
        <f t="shared" si="150"/>
        <v>#N/A</v>
      </c>
      <c r="U762" s="491" t="str">
        <f t="shared" si="151"/>
        <v/>
      </c>
      <c r="V762" s="74">
        <f t="shared" si="153"/>
        <v>0</v>
      </c>
      <c r="W762" s="134">
        <f t="shared" si="154"/>
        <v>0</v>
      </c>
      <c r="X762" s="134" t="e">
        <f>VLOOKUP(E762,'Trimming log'!$F$5:$Y$5000,19,FALSE)</f>
        <v>#N/A</v>
      </c>
      <c r="Y762" s="134" t="e">
        <f>VLOOKUP(E762,'Trimming log'!$F$5:$Y$5000,20,FALSE)</f>
        <v>#N/A</v>
      </c>
      <c r="Z762" s="135" t="e">
        <f t="shared" si="155"/>
        <v>#N/A</v>
      </c>
      <c r="AA762" s="135" t="e">
        <f t="shared" si="156"/>
        <v>#N/A</v>
      </c>
      <c r="AB762" s="136" t="e">
        <f t="shared" si="157"/>
        <v>#N/A</v>
      </c>
      <c r="AC762" s="136" t="e">
        <f t="shared" si="158"/>
        <v>#N/A</v>
      </c>
      <c r="AD762" s="136" t="e">
        <f t="shared" si="159"/>
        <v>#N/A</v>
      </c>
      <c r="AE762" s="136" t="e">
        <f t="shared" si="160"/>
        <v>#N/A</v>
      </c>
    </row>
    <row r="763" spans="1:31" ht="15" customHeight="1">
      <c r="A763" s="67" t="str">
        <f t="shared" si="148"/>
        <v/>
      </c>
      <c r="B763" s="65">
        <f t="shared" si="152"/>
        <v>740</v>
      </c>
      <c r="C763" s="68" t="str">
        <f t="shared" si="149"/>
        <v/>
      </c>
      <c r="D763" s="69"/>
      <c r="E763" s="66"/>
      <c r="F763" s="65" t="e">
        <f>VLOOKUP(E763,'Trimming log'!$F$5:$V$5000,2,FALSE)</f>
        <v>#N/A</v>
      </c>
      <c r="G763" s="65" t="e">
        <f>VLOOKUP(E763,'Trimming log'!$F$5:$V$5000,3,FALSE)</f>
        <v>#N/A</v>
      </c>
      <c r="H763" s="508" t="e">
        <f>VLOOKUP(E763,'Trimming log'!$F$5:$V$5000,4,FALSE)</f>
        <v>#N/A</v>
      </c>
      <c r="I763" s="65" t="e">
        <f>VLOOKUP(E763,'Trimming log'!$F$5:$V$5000,5,FALSE)</f>
        <v>#N/A</v>
      </c>
      <c r="J763" s="65" t="e">
        <f>VLOOKUP(E763,'Trimming log'!$F$5:$V$5000,6,FALSE)</f>
        <v>#N/A</v>
      </c>
      <c r="K763" s="65" t="e">
        <f>VLOOKUP(E763,'Trimming log'!$F$5:$V$5000,7,FALSE)</f>
        <v>#N/A</v>
      </c>
      <c r="L763" s="65" t="e">
        <f>VLOOKUP(E763,'Trimming log'!$F$5:$V$5000,8,FALSE)</f>
        <v>#N/A</v>
      </c>
      <c r="M763" s="65" t="e">
        <f>VLOOKUP(E763,'Trimming log'!$F$5:$V$5000,9,FALSE)</f>
        <v>#N/A</v>
      </c>
      <c r="N763" s="507" t="e">
        <f>VLOOKUP(E763,'Trimming log'!$F$5:$V$5000,10,FALSE)</f>
        <v>#N/A</v>
      </c>
      <c r="O763" s="65" t="e">
        <f>VLOOKUP(E763,'Trimming log'!$F$5:$V$5000,11,FALSE)</f>
        <v>#N/A</v>
      </c>
      <c r="P763" s="65" t="e">
        <f>VLOOKUP(E763,'Trimming log'!$F$5:$V$5000,12,FALSE)</f>
        <v>#N/A</v>
      </c>
      <c r="Q763" s="65" t="e">
        <f>VLOOKUP(E763,'Trimming log'!$F$5:$V$5000,13,FALSE)</f>
        <v>#N/A</v>
      </c>
      <c r="R763" s="65" t="e">
        <f>VLOOKUP(E763,'Trimming log'!$F$5:$V$5000,14,FALSE)</f>
        <v>#N/A</v>
      </c>
      <c r="S763" s="65" t="e">
        <f>VLOOKUP(E763,'Trimming log'!$F$5:$V$5000,15,FALSE)</f>
        <v>#N/A</v>
      </c>
      <c r="T763" s="65" t="e">
        <f t="shared" si="150"/>
        <v>#N/A</v>
      </c>
      <c r="U763" s="491" t="str">
        <f t="shared" si="151"/>
        <v/>
      </c>
      <c r="V763" s="74">
        <f t="shared" si="153"/>
        <v>0</v>
      </c>
      <c r="W763" s="134">
        <f t="shared" si="154"/>
        <v>0</v>
      </c>
      <c r="X763" s="134" t="e">
        <f>VLOOKUP(E763,'Trimming log'!$F$5:$Y$5000,19,FALSE)</f>
        <v>#N/A</v>
      </c>
      <c r="Y763" s="134" t="e">
        <f>VLOOKUP(E763,'Trimming log'!$F$5:$Y$5000,20,FALSE)</f>
        <v>#N/A</v>
      </c>
      <c r="Z763" s="135" t="e">
        <f t="shared" si="155"/>
        <v>#N/A</v>
      </c>
      <c r="AA763" s="135" t="e">
        <f t="shared" si="156"/>
        <v>#N/A</v>
      </c>
      <c r="AB763" s="136" t="e">
        <f t="shared" si="157"/>
        <v>#N/A</v>
      </c>
      <c r="AC763" s="136" t="e">
        <f t="shared" si="158"/>
        <v>#N/A</v>
      </c>
      <c r="AD763" s="136" t="e">
        <f t="shared" si="159"/>
        <v>#N/A</v>
      </c>
      <c r="AE763" s="136" t="e">
        <f t="shared" si="160"/>
        <v>#N/A</v>
      </c>
    </row>
    <row r="764" spans="1:31" ht="15" customHeight="1">
      <c r="A764" s="67" t="str">
        <f t="shared" si="148"/>
        <v/>
      </c>
      <c r="B764" s="65">
        <f t="shared" si="152"/>
        <v>741</v>
      </c>
      <c r="C764" s="68" t="str">
        <f t="shared" si="149"/>
        <v/>
      </c>
      <c r="D764" s="69"/>
      <c r="E764" s="66"/>
      <c r="F764" s="65" t="e">
        <f>VLOOKUP(E764,'Trimming log'!$F$5:$V$5000,2,FALSE)</f>
        <v>#N/A</v>
      </c>
      <c r="G764" s="65" t="e">
        <f>VLOOKUP(E764,'Trimming log'!$F$5:$V$5000,3,FALSE)</f>
        <v>#N/A</v>
      </c>
      <c r="H764" s="508" t="e">
        <f>VLOOKUP(E764,'Trimming log'!$F$5:$V$5000,4,FALSE)</f>
        <v>#N/A</v>
      </c>
      <c r="I764" s="65" t="e">
        <f>VLOOKUP(E764,'Trimming log'!$F$5:$V$5000,5,FALSE)</f>
        <v>#N/A</v>
      </c>
      <c r="J764" s="65" t="e">
        <f>VLOOKUP(E764,'Trimming log'!$F$5:$V$5000,6,FALSE)</f>
        <v>#N/A</v>
      </c>
      <c r="K764" s="65" t="e">
        <f>VLOOKUP(E764,'Trimming log'!$F$5:$V$5000,7,FALSE)</f>
        <v>#N/A</v>
      </c>
      <c r="L764" s="65" t="e">
        <f>VLOOKUP(E764,'Trimming log'!$F$5:$V$5000,8,FALSE)</f>
        <v>#N/A</v>
      </c>
      <c r="M764" s="65" t="e">
        <f>VLOOKUP(E764,'Trimming log'!$F$5:$V$5000,9,FALSE)</f>
        <v>#N/A</v>
      </c>
      <c r="N764" s="507" t="e">
        <f>VLOOKUP(E764,'Trimming log'!$F$5:$V$5000,10,FALSE)</f>
        <v>#N/A</v>
      </c>
      <c r="O764" s="65" t="e">
        <f>VLOOKUP(E764,'Trimming log'!$F$5:$V$5000,11,FALSE)</f>
        <v>#N/A</v>
      </c>
      <c r="P764" s="65" t="e">
        <f>VLOOKUP(E764,'Trimming log'!$F$5:$V$5000,12,FALSE)</f>
        <v>#N/A</v>
      </c>
      <c r="Q764" s="65" t="e">
        <f>VLOOKUP(E764,'Trimming log'!$F$5:$V$5000,13,FALSE)</f>
        <v>#N/A</v>
      </c>
      <c r="R764" s="65" t="e">
        <f>VLOOKUP(E764,'Trimming log'!$F$5:$V$5000,14,FALSE)</f>
        <v>#N/A</v>
      </c>
      <c r="S764" s="65" t="e">
        <f>VLOOKUP(E764,'Trimming log'!$F$5:$V$5000,15,FALSE)</f>
        <v>#N/A</v>
      </c>
      <c r="T764" s="65" t="e">
        <f t="shared" si="150"/>
        <v>#N/A</v>
      </c>
      <c r="U764" s="491" t="str">
        <f t="shared" si="151"/>
        <v/>
      </c>
      <c r="V764" s="74">
        <f t="shared" si="153"/>
        <v>0</v>
      </c>
      <c r="W764" s="134">
        <f t="shared" si="154"/>
        <v>0</v>
      </c>
      <c r="X764" s="134" t="e">
        <f>VLOOKUP(E764,'Trimming log'!$F$5:$Y$5000,19,FALSE)</f>
        <v>#N/A</v>
      </c>
      <c r="Y764" s="134" t="e">
        <f>VLOOKUP(E764,'Trimming log'!$F$5:$Y$5000,20,FALSE)</f>
        <v>#N/A</v>
      </c>
      <c r="Z764" s="135" t="e">
        <f t="shared" si="155"/>
        <v>#N/A</v>
      </c>
      <c r="AA764" s="135" t="e">
        <f t="shared" si="156"/>
        <v>#N/A</v>
      </c>
      <c r="AB764" s="136" t="e">
        <f t="shared" si="157"/>
        <v>#N/A</v>
      </c>
      <c r="AC764" s="136" t="e">
        <f t="shared" si="158"/>
        <v>#N/A</v>
      </c>
      <c r="AD764" s="136" t="e">
        <f t="shared" si="159"/>
        <v>#N/A</v>
      </c>
      <c r="AE764" s="136" t="e">
        <f t="shared" si="160"/>
        <v>#N/A</v>
      </c>
    </row>
    <row r="765" spans="1:31" ht="15" customHeight="1">
      <c r="A765" s="67" t="str">
        <f t="shared" si="148"/>
        <v/>
      </c>
      <c r="B765" s="65">
        <f t="shared" si="152"/>
        <v>742</v>
      </c>
      <c r="C765" s="68" t="str">
        <f t="shared" si="149"/>
        <v/>
      </c>
      <c r="D765" s="69"/>
      <c r="E765" s="66"/>
      <c r="F765" s="65" t="e">
        <f>VLOOKUP(E765,'Trimming log'!$F$5:$V$5000,2,FALSE)</f>
        <v>#N/A</v>
      </c>
      <c r="G765" s="65" t="e">
        <f>VLOOKUP(E765,'Trimming log'!$F$5:$V$5000,3,FALSE)</f>
        <v>#N/A</v>
      </c>
      <c r="H765" s="508" t="e">
        <f>VLOOKUP(E765,'Trimming log'!$F$5:$V$5000,4,FALSE)</f>
        <v>#N/A</v>
      </c>
      <c r="I765" s="65" t="e">
        <f>VLOOKUP(E765,'Trimming log'!$F$5:$V$5000,5,FALSE)</f>
        <v>#N/A</v>
      </c>
      <c r="J765" s="65" t="e">
        <f>VLOOKUP(E765,'Trimming log'!$F$5:$V$5000,6,FALSE)</f>
        <v>#N/A</v>
      </c>
      <c r="K765" s="65" t="e">
        <f>VLOOKUP(E765,'Trimming log'!$F$5:$V$5000,7,FALSE)</f>
        <v>#N/A</v>
      </c>
      <c r="L765" s="65" t="e">
        <f>VLOOKUP(E765,'Trimming log'!$F$5:$V$5000,8,FALSE)</f>
        <v>#N/A</v>
      </c>
      <c r="M765" s="65" t="e">
        <f>VLOOKUP(E765,'Trimming log'!$F$5:$V$5000,9,FALSE)</f>
        <v>#N/A</v>
      </c>
      <c r="N765" s="507" t="e">
        <f>VLOOKUP(E765,'Trimming log'!$F$5:$V$5000,10,FALSE)</f>
        <v>#N/A</v>
      </c>
      <c r="O765" s="65" t="e">
        <f>VLOOKUP(E765,'Trimming log'!$F$5:$V$5000,11,FALSE)</f>
        <v>#N/A</v>
      </c>
      <c r="P765" s="65" t="e">
        <f>VLOOKUP(E765,'Trimming log'!$F$5:$V$5000,12,FALSE)</f>
        <v>#N/A</v>
      </c>
      <c r="Q765" s="65" t="e">
        <f>VLOOKUP(E765,'Trimming log'!$F$5:$V$5000,13,FALSE)</f>
        <v>#N/A</v>
      </c>
      <c r="R765" s="65" t="e">
        <f>VLOOKUP(E765,'Trimming log'!$F$5:$V$5000,14,FALSE)</f>
        <v>#N/A</v>
      </c>
      <c r="S765" s="65" t="e">
        <f>VLOOKUP(E765,'Trimming log'!$F$5:$V$5000,15,FALSE)</f>
        <v>#N/A</v>
      </c>
      <c r="T765" s="65" t="e">
        <f t="shared" si="150"/>
        <v>#N/A</v>
      </c>
      <c r="U765" s="491" t="str">
        <f t="shared" si="151"/>
        <v/>
      </c>
      <c r="V765" s="74">
        <f t="shared" si="153"/>
        <v>0</v>
      </c>
      <c r="W765" s="134">
        <f t="shared" si="154"/>
        <v>0</v>
      </c>
      <c r="X765" s="134" t="e">
        <f>VLOOKUP(E765,'Trimming log'!$F$5:$Y$5000,19,FALSE)</f>
        <v>#N/A</v>
      </c>
      <c r="Y765" s="134" t="e">
        <f>VLOOKUP(E765,'Trimming log'!$F$5:$Y$5000,20,FALSE)</f>
        <v>#N/A</v>
      </c>
      <c r="Z765" s="135" t="e">
        <f t="shared" si="155"/>
        <v>#N/A</v>
      </c>
      <c r="AA765" s="135" t="e">
        <f t="shared" si="156"/>
        <v>#N/A</v>
      </c>
      <c r="AB765" s="136" t="e">
        <f t="shared" si="157"/>
        <v>#N/A</v>
      </c>
      <c r="AC765" s="136" t="e">
        <f t="shared" si="158"/>
        <v>#N/A</v>
      </c>
      <c r="AD765" s="136" t="e">
        <f t="shared" si="159"/>
        <v>#N/A</v>
      </c>
      <c r="AE765" s="136" t="e">
        <f t="shared" si="160"/>
        <v>#N/A</v>
      </c>
    </row>
    <row r="766" spans="1:31" ht="15" customHeight="1">
      <c r="A766" s="67" t="str">
        <f t="shared" si="148"/>
        <v/>
      </c>
      <c r="B766" s="65">
        <f t="shared" si="152"/>
        <v>743</v>
      </c>
      <c r="C766" s="68" t="str">
        <f t="shared" si="149"/>
        <v/>
      </c>
      <c r="D766" s="69"/>
      <c r="E766" s="66"/>
      <c r="F766" s="65" t="e">
        <f>VLOOKUP(E766,'Trimming log'!$F$5:$V$5000,2,FALSE)</f>
        <v>#N/A</v>
      </c>
      <c r="G766" s="65" t="e">
        <f>VLOOKUP(E766,'Trimming log'!$F$5:$V$5000,3,FALSE)</f>
        <v>#N/A</v>
      </c>
      <c r="H766" s="508" t="e">
        <f>VLOOKUP(E766,'Trimming log'!$F$5:$V$5000,4,FALSE)</f>
        <v>#N/A</v>
      </c>
      <c r="I766" s="65" t="e">
        <f>VLOOKUP(E766,'Trimming log'!$F$5:$V$5000,5,FALSE)</f>
        <v>#N/A</v>
      </c>
      <c r="J766" s="65" t="e">
        <f>VLOOKUP(E766,'Trimming log'!$F$5:$V$5000,6,FALSE)</f>
        <v>#N/A</v>
      </c>
      <c r="K766" s="65" t="e">
        <f>VLOOKUP(E766,'Trimming log'!$F$5:$V$5000,7,FALSE)</f>
        <v>#N/A</v>
      </c>
      <c r="L766" s="65" t="e">
        <f>VLOOKUP(E766,'Trimming log'!$F$5:$V$5000,8,FALSE)</f>
        <v>#N/A</v>
      </c>
      <c r="M766" s="65" t="e">
        <f>VLOOKUP(E766,'Trimming log'!$F$5:$V$5000,9,FALSE)</f>
        <v>#N/A</v>
      </c>
      <c r="N766" s="507" t="e">
        <f>VLOOKUP(E766,'Trimming log'!$F$5:$V$5000,10,FALSE)</f>
        <v>#N/A</v>
      </c>
      <c r="O766" s="65" t="e">
        <f>VLOOKUP(E766,'Trimming log'!$F$5:$V$5000,11,FALSE)</f>
        <v>#N/A</v>
      </c>
      <c r="P766" s="65" t="e">
        <f>VLOOKUP(E766,'Trimming log'!$F$5:$V$5000,12,FALSE)</f>
        <v>#N/A</v>
      </c>
      <c r="Q766" s="65" t="e">
        <f>VLOOKUP(E766,'Trimming log'!$F$5:$V$5000,13,FALSE)</f>
        <v>#N/A</v>
      </c>
      <c r="R766" s="65" t="e">
        <f>VLOOKUP(E766,'Trimming log'!$F$5:$V$5000,14,FALSE)</f>
        <v>#N/A</v>
      </c>
      <c r="S766" s="65" t="e">
        <f>VLOOKUP(E766,'Trimming log'!$F$5:$V$5000,15,FALSE)</f>
        <v>#N/A</v>
      </c>
      <c r="T766" s="65" t="e">
        <f t="shared" si="150"/>
        <v>#N/A</v>
      </c>
      <c r="U766" s="491" t="str">
        <f t="shared" si="151"/>
        <v/>
      </c>
      <c r="V766" s="74">
        <f t="shared" si="153"/>
        <v>0</v>
      </c>
      <c r="W766" s="134">
        <f t="shared" si="154"/>
        <v>0</v>
      </c>
      <c r="X766" s="134" t="e">
        <f>VLOOKUP(E766,'Trimming log'!$F$5:$Y$5000,19,FALSE)</f>
        <v>#N/A</v>
      </c>
      <c r="Y766" s="134" t="e">
        <f>VLOOKUP(E766,'Trimming log'!$F$5:$Y$5000,20,FALSE)</f>
        <v>#N/A</v>
      </c>
      <c r="Z766" s="135" t="e">
        <f t="shared" si="155"/>
        <v>#N/A</v>
      </c>
      <c r="AA766" s="135" t="e">
        <f t="shared" si="156"/>
        <v>#N/A</v>
      </c>
      <c r="AB766" s="136" t="e">
        <f t="shared" si="157"/>
        <v>#N/A</v>
      </c>
      <c r="AC766" s="136" t="e">
        <f t="shared" si="158"/>
        <v>#N/A</v>
      </c>
      <c r="AD766" s="136" t="e">
        <f t="shared" si="159"/>
        <v>#N/A</v>
      </c>
      <c r="AE766" s="136" t="e">
        <f t="shared" si="160"/>
        <v>#N/A</v>
      </c>
    </row>
    <row r="767" spans="1:31" ht="15" customHeight="1">
      <c r="A767" s="67" t="str">
        <f t="shared" si="148"/>
        <v/>
      </c>
      <c r="B767" s="65">
        <f t="shared" si="152"/>
        <v>744</v>
      </c>
      <c r="C767" s="68" t="str">
        <f t="shared" si="149"/>
        <v/>
      </c>
      <c r="D767" s="69"/>
      <c r="E767" s="66"/>
      <c r="F767" s="65" t="e">
        <f>VLOOKUP(E767,'Trimming log'!$F$5:$V$5000,2,FALSE)</f>
        <v>#N/A</v>
      </c>
      <c r="G767" s="65" t="e">
        <f>VLOOKUP(E767,'Trimming log'!$F$5:$V$5000,3,FALSE)</f>
        <v>#N/A</v>
      </c>
      <c r="H767" s="508" t="e">
        <f>VLOOKUP(E767,'Trimming log'!$F$5:$V$5000,4,FALSE)</f>
        <v>#N/A</v>
      </c>
      <c r="I767" s="65" t="e">
        <f>VLOOKUP(E767,'Trimming log'!$F$5:$V$5000,5,FALSE)</f>
        <v>#N/A</v>
      </c>
      <c r="J767" s="65" t="e">
        <f>VLOOKUP(E767,'Trimming log'!$F$5:$V$5000,6,FALSE)</f>
        <v>#N/A</v>
      </c>
      <c r="K767" s="65" t="e">
        <f>VLOOKUP(E767,'Trimming log'!$F$5:$V$5000,7,FALSE)</f>
        <v>#N/A</v>
      </c>
      <c r="L767" s="65" t="e">
        <f>VLOOKUP(E767,'Trimming log'!$F$5:$V$5000,8,FALSE)</f>
        <v>#N/A</v>
      </c>
      <c r="M767" s="65" t="e">
        <f>VLOOKUP(E767,'Trimming log'!$F$5:$V$5000,9,FALSE)</f>
        <v>#N/A</v>
      </c>
      <c r="N767" s="507" t="e">
        <f>VLOOKUP(E767,'Trimming log'!$F$5:$V$5000,10,FALSE)</f>
        <v>#N/A</v>
      </c>
      <c r="O767" s="65" t="e">
        <f>VLOOKUP(E767,'Trimming log'!$F$5:$V$5000,11,FALSE)</f>
        <v>#N/A</v>
      </c>
      <c r="P767" s="65" t="e">
        <f>VLOOKUP(E767,'Trimming log'!$F$5:$V$5000,12,FALSE)</f>
        <v>#N/A</v>
      </c>
      <c r="Q767" s="65" t="e">
        <f>VLOOKUP(E767,'Trimming log'!$F$5:$V$5000,13,FALSE)</f>
        <v>#N/A</v>
      </c>
      <c r="R767" s="65" t="e">
        <f>VLOOKUP(E767,'Trimming log'!$F$5:$V$5000,14,FALSE)</f>
        <v>#N/A</v>
      </c>
      <c r="S767" s="65" t="e">
        <f>VLOOKUP(E767,'Trimming log'!$F$5:$V$5000,15,FALSE)</f>
        <v>#N/A</v>
      </c>
      <c r="T767" s="65" t="e">
        <f t="shared" si="150"/>
        <v>#N/A</v>
      </c>
      <c r="U767" s="491" t="str">
        <f t="shared" si="151"/>
        <v/>
      </c>
      <c r="V767" s="74">
        <f t="shared" si="153"/>
        <v>0</v>
      </c>
      <c r="W767" s="134">
        <f t="shared" si="154"/>
        <v>0</v>
      </c>
      <c r="X767" s="134" t="e">
        <f>VLOOKUP(E767,'Trimming log'!$F$5:$Y$5000,19,FALSE)</f>
        <v>#N/A</v>
      </c>
      <c r="Y767" s="134" t="e">
        <f>VLOOKUP(E767,'Trimming log'!$F$5:$Y$5000,20,FALSE)</f>
        <v>#N/A</v>
      </c>
      <c r="Z767" s="135" t="e">
        <f t="shared" si="155"/>
        <v>#N/A</v>
      </c>
      <c r="AA767" s="135" t="e">
        <f t="shared" si="156"/>
        <v>#N/A</v>
      </c>
      <c r="AB767" s="136" t="e">
        <f t="shared" si="157"/>
        <v>#N/A</v>
      </c>
      <c r="AC767" s="136" t="e">
        <f t="shared" si="158"/>
        <v>#N/A</v>
      </c>
      <c r="AD767" s="136" t="e">
        <f t="shared" si="159"/>
        <v>#N/A</v>
      </c>
      <c r="AE767" s="136" t="e">
        <f t="shared" si="160"/>
        <v>#N/A</v>
      </c>
    </row>
    <row r="768" spans="1:31" ht="15" customHeight="1">
      <c r="A768" s="67" t="str">
        <f t="shared" si="148"/>
        <v/>
      </c>
      <c r="B768" s="65">
        <f t="shared" si="152"/>
        <v>745</v>
      </c>
      <c r="C768" s="68" t="str">
        <f t="shared" si="149"/>
        <v/>
      </c>
      <c r="D768" s="69"/>
      <c r="E768" s="66"/>
      <c r="F768" s="65" t="e">
        <f>VLOOKUP(E768,'Trimming log'!$F$5:$V$5000,2,FALSE)</f>
        <v>#N/A</v>
      </c>
      <c r="G768" s="65" t="e">
        <f>VLOOKUP(E768,'Trimming log'!$F$5:$V$5000,3,FALSE)</f>
        <v>#N/A</v>
      </c>
      <c r="H768" s="508" t="e">
        <f>VLOOKUP(E768,'Trimming log'!$F$5:$V$5000,4,FALSE)</f>
        <v>#N/A</v>
      </c>
      <c r="I768" s="65" t="e">
        <f>VLOOKUP(E768,'Trimming log'!$F$5:$V$5000,5,FALSE)</f>
        <v>#N/A</v>
      </c>
      <c r="J768" s="65" t="e">
        <f>VLOOKUP(E768,'Trimming log'!$F$5:$V$5000,6,FALSE)</f>
        <v>#N/A</v>
      </c>
      <c r="K768" s="65" t="e">
        <f>VLOOKUP(E768,'Trimming log'!$F$5:$V$5000,7,FALSE)</f>
        <v>#N/A</v>
      </c>
      <c r="L768" s="65" t="e">
        <f>VLOOKUP(E768,'Trimming log'!$F$5:$V$5000,8,FALSE)</f>
        <v>#N/A</v>
      </c>
      <c r="M768" s="65" t="e">
        <f>VLOOKUP(E768,'Trimming log'!$F$5:$V$5000,9,FALSE)</f>
        <v>#N/A</v>
      </c>
      <c r="N768" s="507" t="e">
        <f>VLOOKUP(E768,'Trimming log'!$F$5:$V$5000,10,FALSE)</f>
        <v>#N/A</v>
      </c>
      <c r="O768" s="65" t="e">
        <f>VLOOKUP(E768,'Trimming log'!$F$5:$V$5000,11,FALSE)</f>
        <v>#N/A</v>
      </c>
      <c r="P768" s="65" t="e">
        <f>VLOOKUP(E768,'Trimming log'!$F$5:$V$5000,12,FALSE)</f>
        <v>#N/A</v>
      </c>
      <c r="Q768" s="65" t="e">
        <f>VLOOKUP(E768,'Trimming log'!$F$5:$V$5000,13,FALSE)</f>
        <v>#N/A</v>
      </c>
      <c r="R768" s="65" t="e">
        <f>VLOOKUP(E768,'Trimming log'!$F$5:$V$5000,14,FALSE)</f>
        <v>#N/A</v>
      </c>
      <c r="S768" s="65" t="e">
        <f>VLOOKUP(E768,'Trimming log'!$F$5:$V$5000,15,FALSE)</f>
        <v>#N/A</v>
      </c>
      <c r="T768" s="65" t="e">
        <f t="shared" si="150"/>
        <v>#N/A</v>
      </c>
      <c r="U768" s="491" t="str">
        <f t="shared" si="151"/>
        <v/>
      </c>
      <c r="V768" s="74">
        <f t="shared" si="153"/>
        <v>0</v>
      </c>
      <c r="W768" s="134">
        <f t="shared" si="154"/>
        <v>0</v>
      </c>
      <c r="X768" s="134" t="e">
        <f>VLOOKUP(E768,'Trimming log'!$F$5:$Y$5000,19,FALSE)</f>
        <v>#N/A</v>
      </c>
      <c r="Y768" s="134" t="e">
        <f>VLOOKUP(E768,'Trimming log'!$F$5:$Y$5000,20,FALSE)</f>
        <v>#N/A</v>
      </c>
      <c r="Z768" s="135" t="e">
        <f t="shared" si="155"/>
        <v>#N/A</v>
      </c>
      <c r="AA768" s="135" t="e">
        <f t="shared" si="156"/>
        <v>#N/A</v>
      </c>
      <c r="AB768" s="136" t="e">
        <f t="shared" si="157"/>
        <v>#N/A</v>
      </c>
      <c r="AC768" s="136" t="e">
        <f t="shared" si="158"/>
        <v>#N/A</v>
      </c>
      <c r="AD768" s="136" t="e">
        <f t="shared" si="159"/>
        <v>#N/A</v>
      </c>
      <c r="AE768" s="136" t="e">
        <f t="shared" si="160"/>
        <v>#N/A</v>
      </c>
    </row>
    <row r="769" spans="1:31" ht="15" customHeight="1">
      <c r="A769" s="67" t="str">
        <f t="shared" si="148"/>
        <v/>
      </c>
      <c r="B769" s="65">
        <f t="shared" si="152"/>
        <v>746</v>
      </c>
      <c r="C769" s="68" t="str">
        <f t="shared" si="149"/>
        <v/>
      </c>
      <c r="D769" s="69"/>
      <c r="E769" s="66"/>
      <c r="F769" s="65" t="e">
        <f>VLOOKUP(E769,'Trimming log'!$F$5:$V$5000,2,FALSE)</f>
        <v>#N/A</v>
      </c>
      <c r="G769" s="65" t="e">
        <f>VLOOKUP(E769,'Trimming log'!$F$5:$V$5000,3,FALSE)</f>
        <v>#N/A</v>
      </c>
      <c r="H769" s="508" t="e">
        <f>VLOOKUP(E769,'Trimming log'!$F$5:$V$5000,4,FALSE)</f>
        <v>#N/A</v>
      </c>
      <c r="I769" s="65" t="e">
        <f>VLOOKUP(E769,'Trimming log'!$F$5:$V$5000,5,FALSE)</f>
        <v>#N/A</v>
      </c>
      <c r="J769" s="65" t="e">
        <f>VLOOKUP(E769,'Trimming log'!$F$5:$V$5000,6,FALSE)</f>
        <v>#N/A</v>
      </c>
      <c r="K769" s="65" t="e">
        <f>VLOOKUP(E769,'Trimming log'!$F$5:$V$5000,7,FALSE)</f>
        <v>#N/A</v>
      </c>
      <c r="L769" s="65" t="e">
        <f>VLOOKUP(E769,'Trimming log'!$F$5:$V$5000,8,FALSE)</f>
        <v>#N/A</v>
      </c>
      <c r="M769" s="65" t="e">
        <f>VLOOKUP(E769,'Trimming log'!$F$5:$V$5000,9,FALSE)</f>
        <v>#N/A</v>
      </c>
      <c r="N769" s="507" t="e">
        <f>VLOOKUP(E769,'Trimming log'!$F$5:$V$5000,10,FALSE)</f>
        <v>#N/A</v>
      </c>
      <c r="O769" s="65" t="e">
        <f>VLOOKUP(E769,'Trimming log'!$F$5:$V$5000,11,FALSE)</f>
        <v>#N/A</v>
      </c>
      <c r="P769" s="65" t="e">
        <f>VLOOKUP(E769,'Trimming log'!$F$5:$V$5000,12,FALSE)</f>
        <v>#N/A</v>
      </c>
      <c r="Q769" s="65" t="e">
        <f>VLOOKUP(E769,'Trimming log'!$F$5:$V$5000,13,FALSE)</f>
        <v>#N/A</v>
      </c>
      <c r="R769" s="65" t="e">
        <f>VLOOKUP(E769,'Trimming log'!$F$5:$V$5000,14,FALSE)</f>
        <v>#N/A</v>
      </c>
      <c r="S769" s="65" t="e">
        <f>VLOOKUP(E769,'Trimming log'!$F$5:$V$5000,15,FALSE)</f>
        <v>#N/A</v>
      </c>
      <c r="T769" s="65" t="e">
        <f t="shared" si="150"/>
        <v>#N/A</v>
      </c>
      <c r="U769" s="491" t="str">
        <f t="shared" si="151"/>
        <v/>
      </c>
      <c r="V769" s="74">
        <f t="shared" si="153"/>
        <v>0</v>
      </c>
      <c r="W769" s="134">
        <f t="shared" si="154"/>
        <v>0</v>
      </c>
      <c r="X769" s="134" t="e">
        <f>VLOOKUP(E769,'Trimming log'!$F$5:$Y$5000,19,FALSE)</f>
        <v>#N/A</v>
      </c>
      <c r="Y769" s="134" t="e">
        <f>VLOOKUP(E769,'Trimming log'!$F$5:$Y$5000,20,FALSE)</f>
        <v>#N/A</v>
      </c>
      <c r="Z769" s="135" t="e">
        <f t="shared" si="155"/>
        <v>#N/A</v>
      </c>
      <c r="AA769" s="135" t="e">
        <f t="shared" si="156"/>
        <v>#N/A</v>
      </c>
      <c r="AB769" s="136" t="e">
        <f t="shared" si="157"/>
        <v>#N/A</v>
      </c>
      <c r="AC769" s="136" t="e">
        <f t="shared" si="158"/>
        <v>#N/A</v>
      </c>
      <c r="AD769" s="136" t="e">
        <f t="shared" si="159"/>
        <v>#N/A</v>
      </c>
      <c r="AE769" s="136" t="e">
        <f t="shared" si="160"/>
        <v>#N/A</v>
      </c>
    </row>
    <row r="770" spans="1:31" ht="15" customHeight="1">
      <c r="A770" s="67" t="str">
        <f t="shared" si="148"/>
        <v/>
      </c>
      <c r="B770" s="65">
        <f t="shared" si="152"/>
        <v>747</v>
      </c>
      <c r="C770" s="68" t="str">
        <f t="shared" si="149"/>
        <v/>
      </c>
      <c r="D770" s="69"/>
      <c r="E770" s="66"/>
      <c r="F770" s="65" t="e">
        <f>VLOOKUP(E770,'Trimming log'!$F$5:$V$5000,2,FALSE)</f>
        <v>#N/A</v>
      </c>
      <c r="G770" s="65" t="e">
        <f>VLOOKUP(E770,'Trimming log'!$F$5:$V$5000,3,FALSE)</f>
        <v>#N/A</v>
      </c>
      <c r="H770" s="508" t="e">
        <f>VLOOKUP(E770,'Trimming log'!$F$5:$V$5000,4,FALSE)</f>
        <v>#N/A</v>
      </c>
      <c r="I770" s="65" t="e">
        <f>VLOOKUP(E770,'Trimming log'!$F$5:$V$5000,5,FALSE)</f>
        <v>#N/A</v>
      </c>
      <c r="J770" s="65" t="e">
        <f>VLOOKUP(E770,'Trimming log'!$F$5:$V$5000,6,FALSE)</f>
        <v>#N/A</v>
      </c>
      <c r="K770" s="65" t="e">
        <f>VLOOKUP(E770,'Trimming log'!$F$5:$V$5000,7,FALSE)</f>
        <v>#N/A</v>
      </c>
      <c r="L770" s="65" t="e">
        <f>VLOOKUP(E770,'Trimming log'!$F$5:$V$5000,8,FALSE)</f>
        <v>#N/A</v>
      </c>
      <c r="M770" s="65" t="e">
        <f>VLOOKUP(E770,'Trimming log'!$F$5:$V$5000,9,FALSE)</f>
        <v>#N/A</v>
      </c>
      <c r="N770" s="507" t="e">
        <f>VLOOKUP(E770,'Trimming log'!$F$5:$V$5000,10,FALSE)</f>
        <v>#N/A</v>
      </c>
      <c r="O770" s="65" t="e">
        <f>VLOOKUP(E770,'Trimming log'!$F$5:$V$5000,11,FALSE)</f>
        <v>#N/A</v>
      </c>
      <c r="P770" s="65" t="e">
        <f>VLOOKUP(E770,'Trimming log'!$F$5:$V$5000,12,FALSE)</f>
        <v>#N/A</v>
      </c>
      <c r="Q770" s="65" t="e">
        <f>VLOOKUP(E770,'Trimming log'!$F$5:$V$5000,13,FALSE)</f>
        <v>#N/A</v>
      </c>
      <c r="R770" s="65" t="e">
        <f>VLOOKUP(E770,'Trimming log'!$F$5:$V$5000,14,FALSE)</f>
        <v>#N/A</v>
      </c>
      <c r="S770" s="65" t="e">
        <f>VLOOKUP(E770,'Trimming log'!$F$5:$V$5000,15,FALSE)</f>
        <v>#N/A</v>
      </c>
      <c r="T770" s="65" t="e">
        <f t="shared" si="150"/>
        <v>#N/A</v>
      </c>
      <c r="U770" s="491" t="str">
        <f t="shared" si="151"/>
        <v/>
      </c>
      <c r="V770" s="74">
        <f t="shared" si="153"/>
        <v>0</v>
      </c>
      <c r="W770" s="134">
        <f t="shared" si="154"/>
        <v>0</v>
      </c>
      <c r="X770" s="134" t="e">
        <f>VLOOKUP(E770,'Trimming log'!$F$5:$Y$5000,19,FALSE)</f>
        <v>#N/A</v>
      </c>
      <c r="Y770" s="134" t="e">
        <f>VLOOKUP(E770,'Trimming log'!$F$5:$Y$5000,20,FALSE)</f>
        <v>#N/A</v>
      </c>
      <c r="Z770" s="135" t="e">
        <f t="shared" si="155"/>
        <v>#N/A</v>
      </c>
      <c r="AA770" s="135" t="e">
        <f t="shared" si="156"/>
        <v>#N/A</v>
      </c>
      <c r="AB770" s="136" t="e">
        <f t="shared" si="157"/>
        <v>#N/A</v>
      </c>
      <c r="AC770" s="136" t="e">
        <f t="shared" si="158"/>
        <v>#N/A</v>
      </c>
      <c r="AD770" s="136" t="e">
        <f t="shared" si="159"/>
        <v>#N/A</v>
      </c>
      <c r="AE770" s="136" t="e">
        <f t="shared" si="160"/>
        <v>#N/A</v>
      </c>
    </row>
    <row r="771" spans="1:31" ht="15" customHeight="1">
      <c r="A771" s="67" t="str">
        <f t="shared" si="148"/>
        <v/>
      </c>
      <c r="B771" s="65">
        <f t="shared" si="152"/>
        <v>748</v>
      </c>
      <c r="C771" s="68" t="str">
        <f t="shared" si="149"/>
        <v/>
      </c>
      <c r="D771" s="69"/>
      <c r="E771" s="66"/>
      <c r="F771" s="65" t="e">
        <f>VLOOKUP(E771,'Trimming log'!$F$5:$V$5000,2,FALSE)</f>
        <v>#N/A</v>
      </c>
      <c r="G771" s="65" t="e">
        <f>VLOOKUP(E771,'Trimming log'!$F$5:$V$5000,3,FALSE)</f>
        <v>#N/A</v>
      </c>
      <c r="H771" s="508" t="e">
        <f>VLOOKUP(E771,'Trimming log'!$F$5:$V$5000,4,FALSE)</f>
        <v>#N/A</v>
      </c>
      <c r="I771" s="65" t="e">
        <f>VLOOKUP(E771,'Trimming log'!$F$5:$V$5000,5,FALSE)</f>
        <v>#N/A</v>
      </c>
      <c r="J771" s="65" t="e">
        <f>VLOOKUP(E771,'Trimming log'!$F$5:$V$5000,6,FALSE)</f>
        <v>#N/A</v>
      </c>
      <c r="K771" s="65" t="e">
        <f>VLOOKUP(E771,'Trimming log'!$F$5:$V$5000,7,FALSE)</f>
        <v>#N/A</v>
      </c>
      <c r="L771" s="65" t="e">
        <f>VLOOKUP(E771,'Trimming log'!$F$5:$V$5000,8,FALSE)</f>
        <v>#N/A</v>
      </c>
      <c r="M771" s="65" t="e">
        <f>VLOOKUP(E771,'Trimming log'!$F$5:$V$5000,9,FALSE)</f>
        <v>#N/A</v>
      </c>
      <c r="N771" s="507" t="e">
        <f>VLOOKUP(E771,'Trimming log'!$F$5:$V$5000,10,FALSE)</f>
        <v>#N/A</v>
      </c>
      <c r="O771" s="65" t="e">
        <f>VLOOKUP(E771,'Trimming log'!$F$5:$V$5000,11,FALSE)</f>
        <v>#N/A</v>
      </c>
      <c r="P771" s="65" t="e">
        <f>VLOOKUP(E771,'Trimming log'!$F$5:$V$5000,12,FALSE)</f>
        <v>#N/A</v>
      </c>
      <c r="Q771" s="65" t="e">
        <f>VLOOKUP(E771,'Trimming log'!$F$5:$V$5000,13,FALSE)</f>
        <v>#N/A</v>
      </c>
      <c r="R771" s="65" t="e">
        <f>VLOOKUP(E771,'Trimming log'!$F$5:$V$5000,14,FALSE)</f>
        <v>#N/A</v>
      </c>
      <c r="S771" s="65" t="e">
        <f>VLOOKUP(E771,'Trimming log'!$F$5:$V$5000,15,FALSE)</f>
        <v>#N/A</v>
      </c>
      <c r="T771" s="65" t="e">
        <f t="shared" si="150"/>
        <v>#N/A</v>
      </c>
      <c r="U771" s="491" t="str">
        <f t="shared" si="151"/>
        <v/>
      </c>
      <c r="V771" s="74">
        <f t="shared" si="153"/>
        <v>0</v>
      </c>
      <c r="W771" s="134">
        <f t="shared" si="154"/>
        <v>0</v>
      </c>
      <c r="X771" s="134" t="e">
        <f>VLOOKUP(E771,'Trimming log'!$F$5:$Y$5000,19,FALSE)</f>
        <v>#N/A</v>
      </c>
      <c r="Y771" s="134" t="e">
        <f>VLOOKUP(E771,'Trimming log'!$F$5:$Y$5000,20,FALSE)</f>
        <v>#N/A</v>
      </c>
      <c r="Z771" s="135" t="e">
        <f t="shared" si="155"/>
        <v>#N/A</v>
      </c>
      <c r="AA771" s="135" t="e">
        <f t="shared" si="156"/>
        <v>#N/A</v>
      </c>
      <c r="AB771" s="136" t="e">
        <f t="shared" si="157"/>
        <v>#N/A</v>
      </c>
      <c r="AC771" s="136" t="e">
        <f t="shared" si="158"/>
        <v>#N/A</v>
      </c>
      <c r="AD771" s="136" t="e">
        <f t="shared" si="159"/>
        <v>#N/A</v>
      </c>
      <c r="AE771" s="136" t="e">
        <f t="shared" si="160"/>
        <v>#N/A</v>
      </c>
    </row>
    <row r="772" spans="1:31" ht="15" customHeight="1">
      <c r="A772" s="67" t="str">
        <f t="shared" si="148"/>
        <v/>
      </c>
      <c r="B772" s="65">
        <f t="shared" si="152"/>
        <v>749</v>
      </c>
      <c r="C772" s="68" t="str">
        <f t="shared" si="149"/>
        <v/>
      </c>
      <c r="D772" s="69"/>
      <c r="E772" s="66"/>
      <c r="F772" s="65" t="e">
        <f>VLOOKUP(E772,'Trimming log'!$F$5:$V$5000,2,FALSE)</f>
        <v>#N/A</v>
      </c>
      <c r="G772" s="65" t="e">
        <f>VLOOKUP(E772,'Trimming log'!$F$5:$V$5000,3,FALSE)</f>
        <v>#N/A</v>
      </c>
      <c r="H772" s="508" t="e">
        <f>VLOOKUP(E772,'Trimming log'!$F$5:$V$5000,4,FALSE)</f>
        <v>#N/A</v>
      </c>
      <c r="I772" s="65" t="e">
        <f>VLOOKUP(E772,'Trimming log'!$F$5:$V$5000,5,FALSE)</f>
        <v>#N/A</v>
      </c>
      <c r="J772" s="65" t="e">
        <f>VLOOKUP(E772,'Trimming log'!$F$5:$V$5000,6,FALSE)</f>
        <v>#N/A</v>
      </c>
      <c r="K772" s="65" t="e">
        <f>VLOOKUP(E772,'Trimming log'!$F$5:$V$5000,7,FALSE)</f>
        <v>#N/A</v>
      </c>
      <c r="L772" s="65" t="e">
        <f>VLOOKUP(E772,'Trimming log'!$F$5:$V$5000,8,FALSE)</f>
        <v>#N/A</v>
      </c>
      <c r="M772" s="65" t="e">
        <f>VLOOKUP(E772,'Trimming log'!$F$5:$V$5000,9,FALSE)</f>
        <v>#N/A</v>
      </c>
      <c r="N772" s="507" t="e">
        <f>VLOOKUP(E772,'Trimming log'!$F$5:$V$5000,10,FALSE)</f>
        <v>#N/A</v>
      </c>
      <c r="O772" s="65" t="e">
        <f>VLOOKUP(E772,'Trimming log'!$F$5:$V$5000,11,FALSE)</f>
        <v>#N/A</v>
      </c>
      <c r="P772" s="65" t="e">
        <f>VLOOKUP(E772,'Trimming log'!$F$5:$V$5000,12,FALSE)</f>
        <v>#N/A</v>
      </c>
      <c r="Q772" s="65" t="e">
        <f>VLOOKUP(E772,'Trimming log'!$F$5:$V$5000,13,FALSE)</f>
        <v>#N/A</v>
      </c>
      <c r="R772" s="65" t="e">
        <f>VLOOKUP(E772,'Trimming log'!$F$5:$V$5000,14,FALSE)</f>
        <v>#N/A</v>
      </c>
      <c r="S772" s="65" t="e">
        <f>VLOOKUP(E772,'Trimming log'!$F$5:$V$5000,15,FALSE)</f>
        <v>#N/A</v>
      </c>
      <c r="T772" s="65" t="e">
        <f t="shared" si="150"/>
        <v>#N/A</v>
      </c>
      <c r="U772" s="491" t="str">
        <f t="shared" si="151"/>
        <v/>
      </c>
      <c r="V772" s="74">
        <f t="shared" si="153"/>
        <v>0</v>
      </c>
      <c r="W772" s="134">
        <f t="shared" si="154"/>
        <v>0</v>
      </c>
      <c r="X772" s="134" t="e">
        <f>VLOOKUP(E772,'Trimming log'!$F$5:$Y$5000,19,FALSE)</f>
        <v>#N/A</v>
      </c>
      <c r="Y772" s="134" t="e">
        <f>VLOOKUP(E772,'Trimming log'!$F$5:$Y$5000,20,FALSE)</f>
        <v>#N/A</v>
      </c>
      <c r="Z772" s="135" t="e">
        <f t="shared" si="155"/>
        <v>#N/A</v>
      </c>
      <c r="AA772" s="135" t="e">
        <f t="shared" si="156"/>
        <v>#N/A</v>
      </c>
      <c r="AB772" s="136" t="e">
        <f t="shared" si="157"/>
        <v>#N/A</v>
      </c>
      <c r="AC772" s="136" t="e">
        <f t="shared" si="158"/>
        <v>#N/A</v>
      </c>
      <c r="AD772" s="136" t="e">
        <f t="shared" si="159"/>
        <v>#N/A</v>
      </c>
      <c r="AE772" s="136" t="e">
        <f t="shared" si="160"/>
        <v>#N/A</v>
      </c>
    </row>
    <row r="773" spans="1:31" ht="15" customHeight="1">
      <c r="A773" s="67" t="str">
        <f t="shared" si="148"/>
        <v/>
      </c>
      <c r="B773" s="65">
        <f t="shared" si="152"/>
        <v>750</v>
      </c>
      <c r="C773" s="68" t="str">
        <f t="shared" si="149"/>
        <v/>
      </c>
      <c r="D773" s="69"/>
      <c r="E773" s="66"/>
      <c r="F773" s="65" t="e">
        <f>VLOOKUP(E773,'Trimming log'!$F$5:$V$5000,2,FALSE)</f>
        <v>#N/A</v>
      </c>
      <c r="G773" s="65" t="e">
        <f>VLOOKUP(E773,'Trimming log'!$F$5:$V$5000,3,FALSE)</f>
        <v>#N/A</v>
      </c>
      <c r="H773" s="508" t="e">
        <f>VLOOKUP(E773,'Trimming log'!$F$5:$V$5000,4,FALSE)</f>
        <v>#N/A</v>
      </c>
      <c r="I773" s="65" t="e">
        <f>VLOOKUP(E773,'Trimming log'!$F$5:$V$5000,5,FALSE)</f>
        <v>#N/A</v>
      </c>
      <c r="J773" s="65" t="e">
        <f>VLOOKUP(E773,'Trimming log'!$F$5:$V$5000,6,FALSE)</f>
        <v>#N/A</v>
      </c>
      <c r="K773" s="65" t="e">
        <f>VLOOKUP(E773,'Trimming log'!$F$5:$V$5000,7,FALSE)</f>
        <v>#N/A</v>
      </c>
      <c r="L773" s="65" t="e">
        <f>VLOOKUP(E773,'Trimming log'!$F$5:$V$5000,8,FALSE)</f>
        <v>#N/A</v>
      </c>
      <c r="M773" s="65" t="e">
        <f>VLOOKUP(E773,'Trimming log'!$F$5:$V$5000,9,FALSE)</f>
        <v>#N/A</v>
      </c>
      <c r="N773" s="507" t="e">
        <f>VLOOKUP(E773,'Trimming log'!$F$5:$V$5000,10,FALSE)</f>
        <v>#N/A</v>
      </c>
      <c r="O773" s="65" t="e">
        <f>VLOOKUP(E773,'Trimming log'!$F$5:$V$5000,11,FALSE)</f>
        <v>#N/A</v>
      </c>
      <c r="P773" s="65" t="e">
        <f>VLOOKUP(E773,'Trimming log'!$F$5:$V$5000,12,FALSE)</f>
        <v>#N/A</v>
      </c>
      <c r="Q773" s="65" t="e">
        <f>VLOOKUP(E773,'Trimming log'!$F$5:$V$5000,13,FALSE)</f>
        <v>#N/A</v>
      </c>
      <c r="R773" s="65" t="e">
        <f>VLOOKUP(E773,'Trimming log'!$F$5:$V$5000,14,FALSE)</f>
        <v>#N/A</v>
      </c>
      <c r="S773" s="65" t="e">
        <f>VLOOKUP(E773,'Trimming log'!$F$5:$V$5000,15,FALSE)</f>
        <v>#N/A</v>
      </c>
      <c r="T773" s="65" t="e">
        <f t="shared" si="150"/>
        <v>#N/A</v>
      </c>
      <c r="U773" s="491" t="str">
        <f t="shared" si="151"/>
        <v/>
      </c>
      <c r="V773" s="74">
        <f t="shared" si="153"/>
        <v>0</v>
      </c>
      <c r="W773" s="134">
        <f t="shared" si="154"/>
        <v>0</v>
      </c>
      <c r="X773" s="134" t="e">
        <f>VLOOKUP(E773,'Trimming log'!$F$5:$Y$5000,19,FALSE)</f>
        <v>#N/A</v>
      </c>
      <c r="Y773" s="134" t="e">
        <f>VLOOKUP(E773,'Trimming log'!$F$5:$Y$5000,20,FALSE)</f>
        <v>#N/A</v>
      </c>
      <c r="Z773" s="135" t="e">
        <f t="shared" si="155"/>
        <v>#N/A</v>
      </c>
      <c r="AA773" s="135" t="e">
        <f t="shared" si="156"/>
        <v>#N/A</v>
      </c>
      <c r="AB773" s="136" t="e">
        <f t="shared" si="157"/>
        <v>#N/A</v>
      </c>
      <c r="AC773" s="136" t="e">
        <f t="shared" si="158"/>
        <v>#N/A</v>
      </c>
      <c r="AD773" s="136" t="e">
        <f t="shared" si="159"/>
        <v>#N/A</v>
      </c>
      <c r="AE773" s="136" t="e">
        <f t="shared" si="160"/>
        <v>#N/A</v>
      </c>
    </row>
    <row r="774" spans="1:31" ht="15" customHeight="1">
      <c r="A774" s="67" t="str">
        <f t="shared" ref="A774:A837" si="161">IF(COUNTIF($E$6:$E$47179,E774)&gt;1,"DOUBLE","")</f>
        <v/>
      </c>
      <c r="B774" s="65">
        <f t="shared" si="152"/>
        <v>751</v>
      </c>
      <c r="C774" s="68" t="str">
        <f t="shared" si="149"/>
        <v/>
      </c>
      <c r="D774" s="69"/>
      <c r="E774" s="66"/>
      <c r="F774" s="65" t="e">
        <f>VLOOKUP(E774,'Trimming log'!$F$5:$V$5000,2,FALSE)</f>
        <v>#N/A</v>
      </c>
      <c r="G774" s="65" t="e">
        <f>VLOOKUP(E774,'Trimming log'!$F$5:$V$5000,3,FALSE)</f>
        <v>#N/A</v>
      </c>
      <c r="H774" s="508" t="e">
        <f>VLOOKUP(E774,'Trimming log'!$F$5:$V$5000,4,FALSE)</f>
        <v>#N/A</v>
      </c>
      <c r="I774" s="65" t="e">
        <f>VLOOKUP(E774,'Trimming log'!$F$5:$V$5000,5,FALSE)</f>
        <v>#N/A</v>
      </c>
      <c r="J774" s="65" t="e">
        <f>VLOOKUP(E774,'Trimming log'!$F$5:$V$5000,6,FALSE)</f>
        <v>#N/A</v>
      </c>
      <c r="K774" s="65" t="e">
        <f>VLOOKUP(E774,'Trimming log'!$F$5:$V$5000,7,FALSE)</f>
        <v>#N/A</v>
      </c>
      <c r="L774" s="65" t="e">
        <f>VLOOKUP(E774,'Trimming log'!$F$5:$V$5000,8,FALSE)</f>
        <v>#N/A</v>
      </c>
      <c r="M774" s="65" t="e">
        <f>VLOOKUP(E774,'Trimming log'!$F$5:$V$5000,9,FALSE)</f>
        <v>#N/A</v>
      </c>
      <c r="N774" s="507" t="e">
        <f>VLOOKUP(E774,'Trimming log'!$F$5:$V$5000,10,FALSE)</f>
        <v>#N/A</v>
      </c>
      <c r="O774" s="65" t="e">
        <f>VLOOKUP(E774,'Trimming log'!$F$5:$V$5000,11,FALSE)</f>
        <v>#N/A</v>
      </c>
      <c r="P774" s="65" t="e">
        <f>VLOOKUP(E774,'Trimming log'!$F$5:$V$5000,12,FALSE)</f>
        <v>#N/A</v>
      </c>
      <c r="Q774" s="65" t="e">
        <f>VLOOKUP(E774,'Trimming log'!$F$5:$V$5000,13,FALSE)</f>
        <v>#N/A</v>
      </c>
      <c r="R774" s="65" t="e">
        <f>VLOOKUP(E774,'Trimming log'!$F$5:$V$5000,14,FALSE)</f>
        <v>#N/A</v>
      </c>
      <c r="S774" s="65" t="e">
        <f>VLOOKUP(E774,'Trimming log'!$F$5:$V$5000,15,FALSE)</f>
        <v>#N/A</v>
      </c>
      <c r="T774" s="65" t="e">
        <f t="shared" si="150"/>
        <v>#N/A</v>
      </c>
      <c r="U774" s="491" t="str">
        <f t="shared" si="151"/>
        <v/>
      </c>
      <c r="V774" s="74">
        <f t="shared" si="153"/>
        <v>0</v>
      </c>
      <c r="W774" s="134">
        <f t="shared" si="154"/>
        <v>0</v>
      </c>
      <c r="X774" s="134" t="e">
        <f>VLOOKUP(E774,'Trimming log'!$F$5:$Y$5000,19,FALSE)</f>
        <v>#N/A</v>
      </c>
      <c r="Y774" s="134" t="e">
        <f>VLOOKUP(E774,'Trimming log'!$F$5:$Y$5000,20,FALSE)</f>
        <v>#N/A</v>
      </c>
      <c r="Z774" s="135" t="e">
        <f t="shared" si="155"/>
        <v>#N/A</v>
      </c>
      <c r="AA774" s="135" t="e">
        <f t="shared" si="156"/>
        <v>#N/A</v>
      </c>
      <c r="AB774" s="136" t="e">
        <f t="shared" si="157"/>
        <v>#N/A</v>
      </c>
      <c r="AC774" s="136" t="e">
        <f t="shared" si="158"/>
        <v>#N/A</v>
      </c>
      <c r="AD774" s="136" t="e">
        <f t="shared" si="159"/>
        <v>#N/A</v>
      </c>
      <c r="AE774" s="136" t="e">
        <f t="shared" si="160"/>
        <v>#N/A</v>
      </c>
    </row>
    <row r="775" spans="1:31" ht="15" customHeight="1">
      <c r="A775" s="67" t="str">
        <f t="shared" si="161"/>
        <v/>
      </c>
      <c r="B775" s="65">
        <f t="shared" si="152"/>
        <v>752</v>
      </c>
      <c r="C775" s="68" t="str">
        <f t="shared" ref="C775:C838" si="162">IF(D775="","",(IF(D776=D775,"",1)))</f>
        <v/>
      </c>
      <c r="D775" s="69"/>
      <c r="E775" s="66"/>
      <c r="F775" s="65" t="e">
        <f>VLOOKUP(E775,'Trimming log'!$F$5:$V$5000,2,FALSE)</f>
        <v>#N/A</v>
      </c>
      <c r="G775" s="65" t="e">
        <f>VLOOKUP(E775,'Trimming log'!$F$5:$V$5000,3,FALSE)</f>
        <v>#N/A</v>
      </c>
      <c r="H775" s="508" t="e">
        <f>VLOOKUP(E775,'Trimming log'!$F$5:$V$5000,4,FALSE)</f>
        <v>#N/A</v>
      </c>
      <c r="I775" s="65" t="e">
        <f>VLOOKUP(E775,'Trimming log'!$F$5:$V$5000,5,FALSE)</f>
        <v>#N/A</v>
      </c>
      <c r="J775" s="65" t="e">
        <f>VLOOKUP(E775,'Trimming log'!$F$5:$V$5000,6,FALSE)</f>
        <v>#N/A</v>
      </c>
      <c r="K775" s="65" t="e">
        <f>VLOOKUP(E775,'Trimming log'!$F$5:$V$5000,7,FALSE)</f>
        <v>#N/A</v>
      </c>
      <c r="L775" s="65" t="e">
        <f>VLOOKUP(E775,'Trimming log'!$F$5:$V$5000,8,FALSE)</f>
        <v>#N/A</v>
      </c>
      <c r="M775" s="65" t="e">
        <f>VLOOKUP(E775,'Trimming log'!$F$5:$V$5000,9,FALSE)</f>
        <v>#N/A</v>
      </c>
      <c r="N775" s="507" t="e">
        <f>VLOOKUP(E775,'Trimming log'!$F$5:$V$5000,10,FALSE)</f>
        <v>#N/A</v>
      </c>
      <c r="O775" s="65" t="e">
        <f>VLOOKUP(E775,'Trimming log'!$F$5:$V$5000,11,FALSE)</f>
        <v>#N/A</v>
      </c>
      <c r="P775" s="65" t="e">
        <f>VLOOKUP(E775,'Trimming log'!$F$5:$V$5000,12,FALSE)</f>
        <v>#N/A</v>
      </c>
      <c r="Q775" s="65" t="e">
        <f>VLOOKUP(E775,'Trimming log'!$F$5:$V$5000,13,FALSE)</f>
        <v>#N/A</v>
      </c>
      <c r="R775" s="65" t="e">
        <f>VLOOKUP(E775,'Trimming log'!$F$5:$V$5000,14,FALSE)</f>
        <v>#N/A</v>
      </c>
      <c r="S775" s="65" t="e">
        <f>VLOOKUP(E775,'Trimming log'!$F$5:$V$5000,15,FALSE)</f>
        <v>#N/A</v>
      </c>
      <c r="T775" s="65" t="e">
        <f t="shared" ref="T775:T838" si="163">O775-Q775</f>
        <v>#N/A</v>
      </c>
      <c r="U775" s="491" t="str">
        <f t="shared" ref="U775:U838" si="164">IF(C775="","",(SUMIF($D$2:$D$25116,D775,$O$2:$O$25116)))</f>
        <v/>
      </c>
      <c r="V775" s="74">
        <f t="shared" si="153"/>
        <v>0</v>
      </c>
      <c r="W775" s="134">
        <f t="shared" si="154"/>
        <v>0</v>
      </c>
      <c r="X775" s="134" t="e">
        <f>VLOOKUP(E775,'Trimming log'!$F$5:$Y$5000,19,FALSE)</f>
        <v>#N/A</v>
      </c>
      <c r="Y775" s="134" t="e">
        <f>VLOOKUP(E775,'Trimming log'!$F$5:$Y$5000,20,FALSE)</f>
        <v>#N/A</v>
      </c>
      <c r="Z775" s="135" t="e">
        <f t="shared" si="155"/>
        <v>#N/A</v>
      </c>
      <c r="AA775" s="135" t="e">
        <f t="shared" si="156"/>
        <v>#N/A</v>
      </c>
      <c r="AB775" s="136" t="e">
        <f t="shared" si="157"/>
        <v>#N/A</v>
      </c>
      <c r="AC775" s="136" t="e">
        <f t="shared" si="158"/>
        <v>#N/A</v>
      </c>
      <c r="AD775" s="136" t="e">
        <f t="shared" si="159"/>
        <v>#N/A</v>
      </c>
      <c r="AE775" s="136" t="e">
        <f t="shared" si="160"/>
        <v>#N/A</v>
      </c>
    </row>
    <row r="776" spans="1:31" ht="15" customHeight="1">
      <c r="A776" s="67" t="str">
        <f t="shared" si="161"/>
        <v/>
      </c>
      <c r="B776" s="65">
        <f t="shared" ref="B776:B839" si="165">+B775+1</f>
        <v>753</v>
      </c>
      <c r="C776" s="68" t="str">
        <f t="shared" si="162"/>
        <v/>
      </c>
      <c r="D776" s="69"/>
      <c r="E776" s="66"/>
      <c r="F776" s="65" t="e">
        <f>VLOOKUP(E776,'Trimming log'!$F$5:$V$5000,2,FALSE)</f>
        <v>#N/A</v>
      </c>
      <c r="G776" s="65" t="e">
        <f>VLOOKUP(E776,'Trimming log'!$F$5:$V$5000,3,FALSE)</f>
        <v>#N/A</v>
      </c>
      <c r="H776" s="508" t="e">
        <f>VLOOKUP(E776,'Trimming log'!$F$5:$V$5000,4,FALSE)</f>
        <v>#N/A</v>
      </c>
      <c r="I776" s="65" t="e">
        <f>VLOOKUP(E776,'Trimming log'!$F$5:$V$5000,5,FALSE)</f>
        <v>#N/A</v>
      </c>
      <c r="J776" s="65" t="e">
        <f>VLOOKUP(E776,'Trimming log'!$F$5:$V$5000,6,FALSE)</f>
        <v>#N/A</v>
      </c>
      <c r="K776" s="65" t="e">
        <f>VLOOKUP(E776,'Trimming log'!$F$5:$V$5000,7,FALSE)</f>
        <v>#N/A</v>
      </c>
      <c r="L776" s="65" t="e">
        <f>VLOOKUP(E776,'Trimming log'!$F$5:$V$5000,8,FALSE)</f>
        <v>#N/A</v>
      </c>
      <c r="M776" s="65" t="e">
        <f>VLOOKUP(E776,'Trimming log'!$F$5:$V$5000,9,FALSE)</f>
        <v>#N/A</v>
      </c>
      <c r="N776" s="507" t="e">
        <f>VLOOKUP(E776,'Trimming log'!$F$5:$V$5000,10,FALSE)</f>
        <v>#N/A</v>
      </c>
      <c r="O776" s="65" t="e">
        <f>VLOOKUP(E776,'Trimming log'!$F$5:$V$5000,11,FALSE)</f>
        <v>#N/A</v>
      </c>
      <c r="P776" s="65" t="e">
        <f>VLOOKUP(E776,'Trimming log'!$F$5:$V$5000,12,FALSE)</f>
        <v>#N/A</v>
      </c>
      <c r="Q776" s="65" t="e">
        <f>VLOOKUP(E776,'Trimming log'!$F$5:$V$5000,13,FALSE)</f>
        <v>#N/A</v>
      </c>
      <c r="R776" s="65" t="e">
        <f>VLOOKUP(E776,'Trimming log'!$F$5:$V$5000,14,FALSE)</f>
        <v>#N/A</v>
      </c>
      <c r="S776" s="65" t="e">
        <f>VLOOKUP(E776,'Trimming log'!$F$5:$V$5000,15,FALSE)</f>
        <v>#N/A</v>
      </c>
      <c r="T776" s="65" t="e">
        <f t="shared" si="163"/>
        <v>#N/A</v>
      </c>
      <c r="U776" s="491" t="str">
        <f t="shared" si="164"/>
        <v/>
      </c>
      <c r="V776" s="74">
        <f t="shared" si="153"/>
        <v>0</v>
      </c>
      <c r="W776" s="134">
        <f t="shared" si="154"/>
        <v>0</v>
      </c>
      <c r="X776" s="134" t="e">
        <f>VLOOKUP(E776,'Trimming log'!$F$5:$Y$5000,19,FALSE)</f>
        <v>#N/A</v>
      </c>
      <c r="Y776" s="134" t="e">
        <f>VLOOKUP(E776,'Trimming log'!$F$5:$Y$5000,20,FALSE)</f>
        <v>#N/A</v>
      </c>
      <c r="Z776" s="135" t="e">
        <f t="shared" si="155"/>
        <v>#N/A</v>
      </c>
      <c r="AA776" s="135" t="e">
        <f t="shared" si="156"/>
        <v>#N/A</v>
      </c>
      <c r="AB776" s="136" t="e">
        <f t="shared" si="157"/>
        <v>#N/A</v>
      </c>
      <c r="AC776" s="136" t="e">
        <f t="shared" si="158"/>
        <v>#N/A</v>
      </c>
      <c r="AD776" s="136" t="e">
        <f t="shared" si="159"/>
        <v>#N/A</v>
      </c>
      <c r="AE776" s="136" t="e">
        <f t="shared" si="160"/>
        <v>#N/A</v>
      </c>
    </row>
    <row r="777" spans="1:31" ht="15" customHeight="1">
      <c r="A777" s="67" t="str">
        <f t="shared" si="161"/>
        <v/>
      </c>
      <c r="B777" s="65">
        <f t="shared" si="165"/>
        <v>754</v>
      </c>
      <c r="C777" s="68" t="str">
        <f t="shared" si="162"/>
        <v/>
      </c>
      <c r="D777" s="69"/>
      <c r="E777" s="66"/>
      <c r="F777" s="65" t="e">
        <f>VLOOKUP(E777,'Trimming log'!$F$5:$V$5000,2,FALSE)</f>
        <v>#N/A</v>
      </c>
      <c r="G777" s="65" t="e">
        <f>VLOOKUP(E777,'Trimming log'!$F$5:$V$5000,3,FALSE)</f>
        <v>#N/A</v>
      </c>
      <c r="H777" s="508" t="e">
        <f>VLOOKUP(E777,'Trimming log'!$F$5:$V$5000,4,FALSE)</f>
        <v>#N/A</v>
      </c>
      <c r="I777" s="65" t="e">
        <f>VLOOKUP(E777,'Trimming log'!$F$5:$V$5000,5,FALSE)</f>
        <v>#N/A</v>
      </c>
      <c r="J777" s="65" t="e">
        <f>VLOOKUP(E777,'Trimming log'!$F$5:$V$5000,6,FALSE)</f>
        <v>#N/A</v>
      </c>
      <c r="K777" s="65" t="e">
        <f>VLOOKUP(E777,'Trimming log'!$F$5:$V$5000,7,FALSE)</f>
        <v>#N/A</v>
      </c>
      <c r="L777" s="65" t="e">
        <f>VLOOKUP(E777,'Trimming log'!$F$5:$V$5000,8,FALSE)</f>
        <v>#N/A</v>
      </c>
      <c r="M777" s="65" t="e">
        <f>VLOOKUP(E777,'Trimming log'!$F$5:$V$5000,9,FALSE)</f>
        <v>#N/A</v>
      </c>
      <c r="N777" s="507" t="e">
        <f>VLOOKUP(E777,'Trimming log'!$F$5:$V$5000,10,FALSE)</f>
        <v>#N/A</v>
      </c>
      <c r="O777" s="65" t="e">
        <f>VLOOKUP(E777,'Trimming log'!$F$5:$V$5000,11,FALSE)</f>
        <v>#N/A</v>
      </c>
      <c r="P777" s="65" t="e">
        <f>VLOOKUP(E777,'Trimming log'!$F$5:$V$5000,12,FALSE)</f>
        <v>#N/A</v>
      </c>
      <c r="Q777" s="65" t="e">
        <f>VLOOKUP(E777,'Trimming log'!$F$5:$V$5000,13,FALSE)</f>
        <v>#N/A</v>
      </c>
      <c r="R777" s="65" t="e">
        <f>VLOOKUP(E777,'Trimming log'!$F$5:$V$5000,14,FALSE)</f>
        <v>#N/A</v>
      </c>
      <c r="S777" s="65" t="e">
        <f>VLOOKUP(E777,'Trimming log'!$F$5:$V$5000,15,FALSE)</f>
        <v>#N/A</v>
      </c>
      <c r="T777" s="65" t="e">
        <f t="shared" si="163"/>
        <v>#N/A</v>
      </c>
      <c r="U777" s="491" t="str">
        <f t="shared" si="164"/>
        <v/>
      </c>
      <c r="V777" s="74">
        <f t="shared" si="153"/>
        <v>0</v>
      </c>
      <c r="W777" s="134">
        <f t="shared" si="154"/>
        <v>0</v>
      </c>
      <c r="X777" s="134" t="e">
        <f>VLOOKUP(E777,'Trimming log'!$F$5:$Y$5000,19,FALSE)</f>
        <v>#N/A</v>
      </c>
      <c r="Y777" s="134" t="e">
        <f>VLOOKUP(E777,'Trimming log'!$F$5:$Y$5000,20,FALSE)</f>
        <v>#N/A</v>
      </c>
      <c r="Z777" s="135" t="e">
        <f t="shared" si="155"/>
        <v>#N/A</v>
      </c>
      <c r="AA777" s="135" t="e">
        <f t="shared" si="156"/>
        <v>#N/A</v>
      </c>
      <c r="AB777" s="136" t="e">
        <f t="shared" si="157"/>
        <v>#N/A</v>
      </c>
      <c r="AC777" s="136" t="e">
        <f t="shared" si="158"/>
        <v>#N/A</v>
      </c>
      <c r="AD777" s="136" t="e">
        <f t="shared" si="159"/>
        <v>#N/A</v>
      </c>
      <c r="AE777" s="136" t="e">
        <f t="shared" si="160"/>
        <v>#N/A</v>
      </c>
    </row>
    <row r="778" spans="1:31" ht="15" customHeight="1">
      <c r="A778" s="67" t="str">
        <f t="shared" si="161"/>
        <v/>
      </c>
      <c r="B778" s="65">
        <f t="shared" si="165"/>
        <v>755</v>
      </c>
      <c r="C778" s="68" t="str">
        <f t="shared" si="162"/>
        <v/>
      </c>
      <c r="D778" s="69"/>
      <c r="E778" s="66"/>
      <c r="F778" s="65" t="e">
        <f>VLOOKUP(E778,'Trimming log'!$F$5:$V$5000,2,FALSE)</f>
        <v>#N/A</v>
      </c>
      <c r="G778" s="65" t="e">
        <f>VLOOKUP(E778,'Trimming log'!$F$5:$V$5000,3,FALSE)</f>
        <v>#N/A</v>
      </c>
      <c r="H778" s="508" t="e">
        <f>VLOOKUP(E778,'Trimming log'!$F$5:$V$5000,4,FALSE)</f>
        <v>#N/A</v>
      </c>
      <c r="I778" s="65" t="e">
        <f>VLOOKUP(E778,'Trimming log'!$F$5:$V$5000,5,FALSE)</f>
        <v>#N/A</v>
      </c>
      <c r="J778" s="65" t="e">
        <f>VLOOKUP(E778,'Trimming log'!$F$5:$V$5000,6,FALSE)</f>
        <v>#N/A</v>
      </c>
      <c r="K778" s="65" t="e">
        <f>VLOOKUP(E778,'Trimming log'!$F$5:$V$5000,7,FALSE)</f>
        <v>#N/A</v>
      </c>
      <c r="L778" s="65" t="e">
        <f>VLOOKUP(E778,'Trimming log'!$F$5:$V$5000,8,FALSE)</f>
        <v>#N/A</v>
      </c>
      <c r="M778" s="65" t="e">
        <f>VLOOKUP(E778,'Trimming log'!$F$5:$V$5000,9,FALSE)</f>
        <v>#N/A</v>
      </c>
      <c r="N778" s="507" t="e">
        <f>VLOOKUP(E778,'Trimming log'!$F$5:$V$5000,10,FALSE)</f>
        <v>#N/A</v>
      </c>
      <c r="O778" s="65" t="e">
        <f>VLOOKUP(E778,'Trimming log'!$F$5:$V$5000,11,FALSE)</f>
        <v>#N/A</v>
      </c>
      <c r="P778" s="65" t="e">
        <f>VLOOKUP(E778,'Trimming log'!$F$5:$V$5000,12,FALSE)</f>
        <v>#N/A</v>
      </c>
      <c r="Q778" s="65" t="e">
        <f>VLOOKUP(E778,'Trimming log'!$F$5:$V$5000,13,FALSE)</f>
        <v>#N/A</v>
      </c>
      <c r="R778" s="65" t="e">
        <f>VLOOKUP(E778,'Trimming log'!$F$5:$V$5000,14,FALSE)</f>
        <v>#N/A</v>
      </c>
      <c r="S778" s="65" t="e">
        <f>VLOOKUP(E778,'Trimming log'!$F$5:$V$5000,15,FALSE)</f>
        <v>#N/A</v>
      </c>
      <c r="T778" s="65" t="e">
        <f t="shared" si="163"/>
        <v>#N/A</v>
      </c>
      <c r="U778" s="491" t="str">
        <f t="shared" si="164"/>
        <v/>
      </c>
      <c r="V778" s="74">
        <f t="shared" si="153"/>
        <v>0</v>
      </c>
      <c r="W778" s="134">
        <f t="shared" si="154"/>
        <v>0</v>
      </c>
      <c r="X778" s="134" t="e">
        <f>VLOOKUP(E778,'Trimming log'!$F$5:$Y$5000,19,FALSE)</f>
        <v>#N/A</v>
      </c>
      <c r="Y778" s="134" t="e">
        <f>VLOOKUP(E778,'Trimming log'!$F$5:$Y$5000,20,FALSE)</f>
        <v>#N/A</v>
      </c>
      <c r="Z778" s="135" t="e">
        <f t="shared" si="155"/>
        <v>#N/A</v>
      </c>
      <c r="AA778" s="135" t="e">
        <f t="shared" si="156"/>
        <v>#N/A</v>
      </c>
      <c r="AB778" s="136" t="e">
        <f t="shared" si="157"/>
        <v>#N/A</v>
      </c>
      <c r="AC778" s="136" t="e">
        <f t="shared" si="158"/>
        <v>#N/A</v>
      </c>
      <c r="AD778" s="136" t="e">
        <f t="shared" si="159"/>
        <v>#N/A</v>
      </c>
      <c r="AE778" s="136" t="e">
        <f t="shared" si="160"/>
        <v>#N/A</v>
      </c>
    </row>
    <row r="779" spans="1:31" ht="15" customHeight="1">
      <c r="A779" s="67" t="str">
        <f t="shared" si="161"/>
        <v/>
      </c>
      <c r="B779" s="65">
        <f t="shared" si="165"/>
        <v>756</v>
      </c>
      <c r="C779" s="68" t="str">
        <f t="shared" si="162"/>
        <v/>
      </c>
      <c r="D779" s="69"/>
      <c r="E779" s="66"/>
      <c r="F779" s="65" t="e">
        <f>VLOOKUP(E779,'Trimming log'!$F$5:$V$5000,2,FALSE)</f>
        <v>#N/A</v>
      </c>
      <c r="G779" s="65" t="e">
        <f>VLOOKUP(E779,'Trimming log'!$F$5:$V$5000,3,FALSE)</f>
        <v>#N/A</v>
      </c>
      <c r="H779" s="508" t="e">
        <f>VLOOKUP(E779,'Trimming log'!$F$5:$V$5000,4,FALSE)</f>
        <v>#N/A</v>
      </c>
      <c r="I779" s="65" t="e">
        <f>VLOOKUP(E779,'Trimming log'!$F$5:$V$5000,5,FALSE)</f>
        <v>#N/A</v>
      </c>
      <c r="J779" s="65" t="e">
        <f>VLOOKUP(E779,'Trimming log'!$F$5:$V$5000,6,FALSE)</f>
        <v>#N/A</v>
      </c>
      <c r="K779" s="65" t="e">
        <f>VLOOKUP(E779,'Trimming log'!$F$5:$V$5000,7,FALSE)</f>
        <v>#N/A</v>
      </c>
      <c r="L779" s="65" t="e">
        <f>VLOOKUP(E779,'Trimming log'!$F$5:$V$5000,8,FALSE)</f>
        <v>#N/A</v>
      </c>
      <c r="M779" s="65" t="e">
        <f>VLOOKUP(E779,'Trimming log'!$F$5:$V$5000,9,FALSE)</f>
        <v>#N/A</v>
      </c>
      <c r="N779" s="507" t="e">
        <f>VLOOKUP(E779,'Trimming log'!$F$5:$V$5000,10,FALSE)</f>
        <v>#N/A</v>
      </c>
      <c r="O779" s="65" t="e">
        <f>VLOOKUP(E779,'Trimming log'!$F$5:$V$5000,11,FALSE)</f>
        <v>#N/A</v>
      </c>
      <c r="P779" s="65" t="e">
        <f>VLOOKUP(E779,'Trimming log'!$F$5:$V$5000,12,FALSE)</f>
        <v>#N/A</v>
      </c>
      <c r="Q779" s="65" t="e">
        <f>VLOOKUP(E779,'Trimming log'!$F$5:$V$5000,13,FALSE)</f>
        <v>#N/A</v>
      </c>
      <c r="R779" s="65" t="e">
        <f>VLOOKUP(E779,'Trimming log'!$F$5:$V$5000,14,FALSE)</f>
        <v>#N/A</v>
      </c>
      <c r="S779" s="65" t="e">
        <f>VLOOKUP(E779,'Trimming log'!$F$5:$V$5000,15,FALSE)</f>
        <v>#N/A</v>
      </c>
      <c r="T779" s="65" t="e">
        <f t="shared" si="163"/>
        <v>#N/A</v>
      </c>
      <c r="U779" s="491" t="str">
        <f t="shared" si="164"/>
        <v/>
      </c>
      <c r="V779" s="74">
        <f t="shared" si="153"/>
        <v>0</v>
      </c>
      <c r="W779" s="134">
        <f t="shared" si="154"/>
        <v>0</v>
      </c>
      <c r="X779" s="134" t="e">
        <f>VLOOKUP(E779,'Trimming log'!$F$5:$Y$5000,19,FALSE)</f>
        <v>#N/A</v>
      </c>
      <c r="Y779" s="134" t="e">
        <f>VLOOKUP(E779,'Trimming log'!$F$5:$Y$5000,20,FALSE)</f>
        <v>#N/A</v>
      </c>
      <c r="Z779" s="135" t="e">
        <f t="shared" si="155"/>
        <v>#N/A</v>
      </c>
      <c r="AA779" s="135" t="e">
        <f t="shared" si="156"/>
        <v>#N/A</v>
      </c>
      <c r="AB779" s="136" t="e">
        <f t="shared" si="157"/>
        <v>#N/A</v>
      </c>
      <c r="AC779" s="136" t="e">
        <f t="shared" si="158"/>
        <v>#N/A</v>
      </c>
      <c r="AD779" s="136" t="e">
        <f t="shared" si="159"/>
        <v>#N/A</v>
      </c>
      <c r="AE779" s="136" t="e">
        <f t="shared" si="160"/>
        <v>#N/A</v>
      </c>
    </row>
    <row r="780" spans="1:31" ht="15" customHeight="1">
      <c r="A780" s="67" t="str">
        <f t="shared" si="161"/>
        <v/>
      </c>
      <c r="B780" s="65">
        <f t="shared" si="165"/>
        <v>757</v>
      </c>
      <c r="C780" s="68" t="str">
        <f t="shared" si="162"/>
        <v/>
      </c>
      <c r="D780" s="69"/>
      <c r="E780" s="66"/>
      <c r="F780" s="65" t="e">
        <f>VLOOKUP(E780,'Trimming log'!$F$5:$V$5000,2,FALSE)</f>
        <v>#N/A</v>
      </c>
      <c r="G780" s="65" t="e">
        <f>VLOOKUP(E780,'Trimming log'!$F$5:$V$5000,3,FALSE)</f>
        <v>#N/A</v>
      </c>
      <c r="H780" s="508" t="e">
        <f>VLOOKUP(E780,'Trimming log'!$F$5:$V$5000,4,FALSE)</f>
        <v>#N/A</v>
      </c>
      <c r="I780" s="65" t="e">
        <f>VLOOKUP(E780,'Trimming log'!$F$5:$V$5000,5,FALSE)</f>
        <v>#N/A</v>
      </c>
      <c r="J780" s="65" t="e">
        <f>VLOOKUP(E780,'Trimming log'!$F$5:$V$5000,6,FALSE)</f>
        <v>#N/A</v>
      </c>
      <c r="K780" s="65" t="e">
        <f>VLOOKUP(E780,'Trimming log'!$F$5:$V$5000,7,FALSE)</f>
        <v>#N/A</v>
      </c>
      <c r="L780" s="65" t="e">
        <f>VLOOKUP(E780,'Trimming log'!$F$5:$V$5000,8,FALSE)</f>
        <v>#N/A</v>
      </c>
      <c r="M780" s="65" t="e">
        <f>VLOOKUP(E780,'Trimming log'!$F$5:$V$5000,9,FALSE)</f>
        <v>#N/A</v>
      </c>
      <c r="N780" s="507" t="e">
        <f>VLOOKUP(E780,'Trimming log'!$F$5:$V$5000,10,FALSE)</f>
        <v>#N/A</v>
      </c>
      <c r="O780" s="65" t="e">
        <f>VLOOKUP(E780,'Trimming log'!$F$5:$V$5000,11,FALSE)</f>
        <v>#N/A</v>
      </c>
      <c r="P780" s="65" t="e">
        <f>VLOOKUP(E780,'Trimming log'!$F$5:$V$5000,12,FALSE)</f>
        <v>#N/A</v>
      </c>
      <c r="Q780" s="65" t="e">
        <f>VLOOKUP(E780,'Trimming log'!$F$5:$V$5000,13,FALSE)</f>
        <v>#N/A</v>
      </c>
      <c r="R780" s="65" t="e">
        <f>VLOOKUP(E780,'Trimming log'!$F$5:$V$5000,14,FALSE)</f>
        <v>#N/A</v>
      </c>
      <c r="S780" s="65" t="e">
        <f>VLOOKUP(E780,'Trimming log'!$F$5:$V$5000,15,FALSE)</f>
        <v>#N/A</v>
      </c>
      <c r="T780" s="65" t="e">
        <f t="shared" si="163"/>
        <v>#N/A</v>
      </c>
      <c r="U780" s="491" t="str">
        <f t="shared" si="164"/>
        <v/>
      </c>
      <c r="V780" s="74">
        <f t="shared" si="153"/>
        <v>0</v>
      </c>
      <c r="W780" s="134">
        <f t="shared" si="154"/>
        <v>0</v>
      </c>
      <c r="X780" s="134" t="e">
        <f>VLOOKUP(E780,'Trimming log'!$F$5:$Y$5000,19,FALSE)</f>
        <v>#N/A</v>
      </c>
      <c r="Y780" s="134" t="e">
        <f>VLOOKUP(E780,'Trimming log'!$F$5:$Y$5000,20,FALSE)</f>
        <v>#N/A</v>
      </c>
      <c r="Z780" s="135" t="e">
        <f t="shared" si="155"/>
        <v>#N/A</v>
      </c>
      <c r="AA780" s="135" t="e">
        <f t="shared" si="156"/>
        <v>#N/A</v>
      </c>
      <c r="AB780" s="136" t="e">
        <f t="shared" si="157"/>
        <v>#N/A</v>
      </c>
      <c r="AC780" s="136" t="e">
        <f t="shared" si="158"/>
        <v>#N/A</v>
      </c>
      <c r="AD780" s="136" t="e">
        <f t="shared" si="159"/>
        <v>#N/A</v>
      </c>
      <c r="AE780" s="136" t="e">
        <f t="shared" si="160"/>
        <v>#N/A</v>
      </c>
    </row>
    <row r="781" spans="1:31" ht="15" customHeight="1">
      <c r="A781" s="67" t="str">
        <f t="shared" si="161"/>
        <v/>
      </c>
      <c r="B781" s="65">
        <f t="shared" si="165"/>
        <v>758</v>
      </c>
      <c r="C781" s="68" t="str">
        <f t="shared" si="162"/>
        <v/>
      </c>
      <c r="D781" s="69"/>
      <c r="E781" s="66"/>
      <c r="F781" s="65" t="e">
        <f>VLOOKUP(E781,'Trimming log'!$F$5:$V$5000,2,FALSE)</f>
        <v>#N/A</v>
      </c>
      <c r="G781" s="65" t="e">
        <f>VLOOKUP(E781,'Trimming log'!$F$5:$V$5000,3,FALSE)</f>
        <v>#N/A</v>
      </c>
      <c r="H781" s="508" t="e">
        <f>VLOOKUP(E781,'Trimming log'!$F$5:$V$5000,4,FALSE)</f>
        <v>#N/A</v>
      </c>
      <c r="I781" s="65" t="e">
        <f>VLOOKUP(E781,'Trimming log'!$F$5:$V$5000,5,FALSE)</f>
        <v>#N/A</v>
      </c>
      <c r="J781" s="65" t="e">
        <f>VLOOKUP(E781,'Trimming log'!$F$5:$V$5000,6,FALSE)</f>
        <v>#N/A</v>
      </c>
      <c r="K781" s="65" t="e">
        <f>VLOOKUP(E781,'Trimming log'!$F$5:$V$5000,7,FALSE)</f>
        <v>#N/A</v>
      </c>
      <c r="L781" s="65" t="e">
        <f>VLOOKUP(E781,'Trimming log'!$F$5:$V$5000,8,FALSE)</f>
        <v>#N/A</v>
      </c>
      <c r="M781" s="65" t="e">
        <f>VLOOKUP(E781,'Trimming log'!$F$5:$V$5000,9,FALSE)</f>
        <v>#N/A</v>
      </c>
      <c r="N781" s="507" t="e">
        <f>VLOOKUP(E781,'Trimming log'!$F$5:$V$5000,10,FALSE)</f>
        <v>#N/A</v>
      </c>
      <c r="O781" s="65" t="e">
        <f>VLOOKUP(E781,'Trimming log'!$F$5:$V$5000,11,FALSE)</f>
        <v>#N/A</v>
      </c>
      <c r="P781" s="65" t="e">
        <f>VLOOKUP(E781,'Trimming log'!$F$5:$V$5000,12,FALSE)</f>
        <v>#N/A</v>
      </c>
      <c r="Q781" s="65" t="e">
        <f>VLOOKUP(E781,'Trimming log'!$F$5:$V$5000,13,FALSE)</f>
        <v>#N/A</v>
      </c>
      <c r="R781" s="65" t="e">
        <f>VLOOKUP(E781,'Trimming log'!$F$5:$V$5000,14,FALSE)</f>
        <v>#N/A</v>
      </c>
      <c r="S781" s="65" t="e">
        <f>VLOOKUP(E781,'Trimming log'!$F$5:$V$5000,15,FALSE)</f>
        <v>#N/A</v>
      </c>
      <c r="T781" s="65" t="e">
        <f t="shared" si="163"/>
        <v>#N/A</v>
      </c>
      <c r="U781" s="491" t="str">
        <f t="shared" si="164"/>
        <v/>
      </c>
      <c r="V781" s="74">
        <f t="shared" ref="V781:V844" si="166">D781</f>
        <v>0</v>
      </c>
      <c r="W781" s="134">
        <f t="shared" ref="W781:W844" si="167">E781</f>
        <v>0</v>
      </c>
      <c r="X781" s="134" t="e">
        <f>VLOOKUP(E781,'Trimming log'!$F$5:$Y$5000,19,FALSE)</f>
        <v>#N/A</v>
      </c>
      <c r="Y781" s="134" t="e">
        <f>VLOOKUP(E781,'Trimming log'!$F$5:$Y$5000,20,FALSE)</f>
        <v>#N/A</v>
      </c>
      <c r="Z781" s="135" t="e">
        <f t="shared" ref="Z781:Z844" si="168">G781</f>
        <v>#N/A</v>
      </c>
      <c r="AA781" s="135" t="e">
        <f t="shared" ref="AA781:AA844" si="169">H781</f>
        <v>#N/A</v>
      </c>
      <c r="AB781" s="136" t="e">
        <f t="shared" ref="AB781:AB844" si="170">N781</f>
        <v>#N/A</v>
      </c>
      <c r="AC781" s="136" t="e">
        <f t="shared" ref="AC781:AC844" si="171">O781</f>
        <v>#N/A</v>
      </c>
      <c r="AD781" s="136" t="e">
        <f t="shared" ref="AD781:AD844" si="172">Q781</f>
        <v>#N/A</v>
      </c>
      <c r="AE781" s="136" t="e">
        <f t="shared" ref="AE781:AE844" si="173">T781</f>
        <v>#N/A</v>
      </c>
    </row>
    <row r="782" spans="1:31" ht="15" customHeight="1">
      <c r="A782" s="67" t="str">
        <f t="shared" si="161"/>
        <v/>
      </c>
      <c r="B782" s="65">
        <f t="shared" si="165"/>
        <v>759</v>
      </c>
      <c r="C782" s="68" t="str">
        <f t="shared" si="162"/>
        <v/>
      </c>
      <c r="D782" s="69"/>
      <c r="E782" s="66"/>
      <c r="F782" s="65" t="e">
        <f>VLOOKUP(E782,'Trimming log'!$F$5:$V$5000,2,FALSE)</f>
        <v>#N/A</v>
      </c>
      <c r="G782" s="65" t="e">
        <f>VLOOKUP(E782,'Trimming log'!$F$5:$V$5000,3,FALSE)</f>
        <v>#N/A</v>
      </c>
      <c r="H782" s="508" t="e">
        <f>VLOOKUP(E782,'Trimming log'!$F$5:$V$5000,4,FALSE)</f>
        <v>#N/A</v>
      </c>
      <c r="I782" s="65" t="e">
        <f>VLOOKUP(E782,'Trimming log'!$F$5:$V$5000,5,FALSE)</f>
        <v>#N/A</v>
      </c>
      <c r="J782" s="65" t="e">
        <f>VLOOKUP(E782,'Trimming log'!$F$5:$V$5000,6,FALSE)</f>
        <v>#N/A</v>
      </c>
      <c r="K782" s="65" t="e">
        <f>VLOOKUP(E782,'Trimming log'!$F$5:$V$5000,7,FALSE)</f>
        <v>#N/A</v>
      </c>
      <c r="L782" s="65" t="e">
        <f>VLOOKUP(E782,'Trimming log'!$F$5:$V$5000,8,FALSE)</f>
        <v>#N/A</v>
      </c>
      <c r="M782" s="65" t="e">
        <f>VLOOKUP(E782,'Trimming log'!$F$5:$V$5000,9,FALSE)</f>
        <v>#N/A</v>
      </c>
      <c r="N782" s="507" t="e">
        <f>VLOOKUP(E782,'Trimming log'!$F$5:$V$5000,10,FALSE)</f>
        <v>#N/A</v>
      </c>
      <c r="O782" s="65" t="e">
        <f>VLOOKUP(E782,'Trimming log'!$F$5:$V$5000,11,FALSE)</f>
        <v>#N/A</v>
      </c>
      <c r="P782" s="65" t="e">
        <f>VLOOKUP(E782,'Trimming log'!$F$5:$V$5000,12,FALSE)</f>
        <v>#N/A</v>
      </c>
      <c r="Q782" s="65" t="e">
        <f>VLOOKUP(E782,'Trimming log'!$F$5:$V$5000,13,FALSE)</f>
        <v>#N/A</v>
      </c>
      <c r="R782" s="65" t="e">
        <f>VLOOKUP(E782,'Trimming log'!$F$5:$V$5000,14,FALSE)</f>
        <v>#N/A</v>
      </c>
      <c r="S782" s="65" t="e">
        <f>VLOOKUP(E782,'Trimming log'!$F$5:$V$5000,15,FALSE)</f>
        <v>#N/A</v>
      </c>
      <c r="T782" s="65" t="e">
        <f t="shared" si="163"/>
        <v>#N/A</v>
      </c>
      <c r="U782" s="491" t="str">
        <f t="shared" si="164"/>
        <v/>
      </c>
      <c r="V782" s="74">
        <f t="shared" si="166"/>
        <v>0</v>
      </c>
      <c r="W782" s="134">
        <f t="shared" si="167"/>
        <v>0</v>
      </c>
      <c r="X782" s="134" t="e">
        <f>VLOOKUP(E782,'Trimming log'!$F$5:$Y$5000,19,FALSE)</f>
        <v>#N/A</v>
      </c>
      <c r="Y782" s="134" t="e">
        <f>VLOOKUP(E782,'Trimming log'!$F$5:$Y$5000,20,FALSE)</f>
        <v>#N/A</v>
      </c>
      <c r="Z782" s="135" t="e">
        <f t="shared" si="168"/>
        <v>#N/A</v>
      </c>
      <c r="AA782" s="135" t="e">
        <f t="shared" si="169"/>
        <v>#N/A</v>
      </c>
      <c r="AB782" s="136" t="e">
        <f t="shared" si="170"/>
        <v>#N/A</v>
      </c>
      <c r="AC782" s="136" t="e">
        <f t="shared" si="171"/>
        <v>#N/A</v>
      </c>
      <c r="AD782" s="136" t="e">
        <f t="shared" si="172"/>
        <v>#N/A</v>
      </c>
      <c r="AE782" s="136" t="e">
        <f t="shared" si="173"/>
        <v>#N/A</v>
      </c>
    </row>
    <row r="783" spans="1:31" ht="15" customHeight="1">
      <c r="A783" s="67" t="str">
        <f t="shared" si="161"/>
        <v/>
      </c>
      <c r="B783" s="65">
        <f t="shared" si="165"/>
        <v>760</v>
      </c>
      <c r="C783" s="68" t="str">
        <f t="shared" si="162"/>
        <v/>
      </c>
      <c r="D783" s="69"/>
      <c r="E783" s="66"/>
      <c r="F783" s="65" t="e">
        <f>VLOOKUP(E783,'Trimming log'!$F$5:$V$5000,2,FALSE)</f>
        <v>#N/A</v>
      </c>
      <c r="G783" s="65" t="e">
        <f>VLOOKUP(E783,'Trimming log'!$F$5:$V$5000,3,FALSE)</f>
        <v>#N/A</v>
      </c>
      <c r="H783" s="508" t="e">
        <f>VLOOKUP(E783,'Trimming log'!$F$5:$V$5000,4,FALSE)</f>
        <v>#N/A</v>
      </c>
      <c r="I783" s="65" t="e">
        <f>VLOOKUP(E783,'Trimming log'!$F$5:$V$5000,5,FALSE)</f>
        <v>#N/A</v>
      </c>
      <c r="J783" s="65" t="e">
        <f>VLOOKUP(E783,'Trimming log'!$F$5:$V$5000,6,FALSE)</f>
        <v>#N/A</v>
      </c>
      <c r="K783" s="65" t="e">
        <f>VLOOKUP(E783,'Trimming log'!$F$5:$V$5000,7,FALSE)</f>
        <v>#N/A</v>
      </c>
      <c r="L783" s="65" t="e">
        <f>VLOOKUP(E783,'Trimming log'!$F$5:$V$5000,8,FALSE)</f>
        <v>#N/A</v>
      </c>
      <c r="M783" s="65" t="e">
        <f>VLOOKUP(E783,'Trimming log'!$F$5:$V$5000,9,FALSE)</f>
        <v>#N/A</v>
      </c>
      <c r="N783" s="507" t="e">
        <f>VLOOKUP(E783,'Trimming log'!$F$5:$V$5000,10,FALSE)</f>
        <v>#N/A</v>
      </c>
      <c r="O783" s="65" t="e">
        <f>VLOOKUP(E783,'Trimming log'!$F$5:$V$5000,11,FALSE)</f>
        <v>#N/A</v>
      </c>
      <c r="P783" s="65" t="e">
        <f>VLOOKUP(E783,'Trimming log'!$F$5:$V$5000,12,FALSE)</f>
        <v>#N/A</v>
      </c>
      <c r="Q783" s="65" t="e">
        <f>VLOOKUP(E783,'Trimming log'!$F$5:$V$5000,13,FALSE)</f>
        <v>#N/A</v>
      </c>
      <c r="R783" s="65" t="e">
        <f>VLOOKUP(E783,'Trimming log'!$F$5:$V$5000,14,FALSE)</f>
        <v>#N/A</v>
      </c>
      <c r="S783" s="65" t="e">
        <f>VLOOKUP(E783,'Trimming log'!$F$5:$V$5000,15,FALSE)</f>
        <v>#N/A</v>
      </c>
      <c r="T783" s="65" t="e">
        <f t="shared" si="163"/>
        <v>#N/A</v>
      </c>
      <c r="U783" s="491" t="str">
        <f t="shared" si="164"/>
        <v/>
      </c>
      <c r="V783" s="74">
        <f t="shared" si="166"/>
        <v>0</v>
      </c>
      <c r="W783" s="134">
        <f t="shared" si="167"/>
        <v>0</v>
      </c>
      <c r="X783" s="134" t="e">
        <f>VLOOKUP(E783,'Trimming log'!$F$5:$Y$5000,19,FALSE)</f>
        <v>#N/A</v>
      </c>
      <c r="Y783" s="134" t="e">
        <f>VLOOKUP(E783,'Trimming log'!$F$5:$Y$5000,20,FALSE)</f>
        <v>#N/A</v>
      </c>
      <c r="Z783" s="135" t="e">
        <f t="shared" si="168"/>
        <v>#N/A</v>
      </c>
      <c r="AA783" s="135" t="e">
        <f t="shared" si="169"/>
        <v>#N/A</v>
      </c>
      <c r="AB783" s="136" t="e">
        <f t="shared" si="170"/>
        <v>#N/A</v>
      </c>
      <c r="AC783" s="136" t="e">
        <f t="shared" si="171"/>
        <v>#N/A</v>
      </c>
      <c r="AD783" s="136" t="e">
        <f t="shared" si="172"/>
        <v>#N/A</v>
      </c>
      <c r="AE783" s="136" t="e">
        <f t="shared" si="173"/>
        <v>#N/A</v>
      </c>
    </row>
    <row r="784" spans="1:31" ht="15" customHeight="1">
      <c r="A784" s="67" t="str">
        <f t="shared" si="161"/>
        <v/>
      </c>
      <c r="B784" s="65">
        <f t="shared" si="165"/>
        <v>761</v>
      </c>
      <c r="C784" s="68" t="str">
        <f t="shared" si="162"/>
        <v/>
      </c>
      <c r="D784" s="69"/>
      <c r="E784" s="66"/>
      <c r="F784" s="65" t="e">
        <f>VLOOKUP(E784,'Trimming log'!$F$5:$V$5000,2,FALSE)</f>
        <v>#N/A</v>
      </c>
      <c r="G784" s="65" t="e">
        <f>VLOOKUP(E784,'Trimming log'!$F$5:$V$5000,3,FALSE)</f>
        <v>#N/A</v>
      </c>
      <c r="H784" s="508" t="e">
        <f>VLOOKUP(E784,'Trimming log'!$F$5:$V$5000,4,FALSE)</f>
        <v>#N/A</v>
      </c>
      <c r="I784" s="65" t="e">
        <f>VLOOKUP(E784,'Trimming log'!$F$5:$V$5000,5,FALSE)</f>
        <v>#N/A</v>
      </c>
      <c r="J784" s="65" t="e">
        <f>VLOOKUP(E784,'Trimming log'!$F$5:$V$5000,6,FALSE)</f>
        <v>#N/A</v>
      </c>
      <c r="K784" s="65" t="e">
        <f>VLOOKUP(E784,'Trimming log'!$F$5:$V$5000,7,FALSE)</f>
        <v>#N/A</v>
      </c>
      <c r="L784" s="65" t="e">
        <f>VLOOKUP(E784,'Trimming log'!$F$5:$V$5000,8,FALSE)</f>
        <v>#N/A</v>
      </c>
      <c r="M784" s="65" t="e">
        <f>VLOOKUP(E784,'Trimming log'!$F$5:$V$5000,9,FALSE)</f>
        <v>#N/A</v>
      </c>
      <c r="N784" s="507" t="e">
        <f>VLOOKUP(E784,'Trimming log'!$F$5:$V$5000,10,FALSE)</f>
        <v>#N/A</v>
      </c>
      <c r="O784" s="65" t="e">
        <f>VLOOKUP(E784,'Trimming log'!$F$5:$V$5000,11,FALSE)</f>
        <v>#N/A</v>
      </c>
      <c r="P784" s="65" t="e">
        <f>VLOOKUP(E784,'Trimming log'!$F$5:$V$5000,12,FALSE)</f>
        <v>#N/A</v>
      </c>
      <c r="Q784" s="65" t="e">
        <f>VLOOKUP(E784,'Trimming log'!$F$5:$V$5000,13,FALSE)</f>
        <v>#N/A</v>
      </c>
      <c r="R784" s="65" t="e">
        <f>VLOOKUP(E784,'Trimming log'!$F$5:$V$5000,14,FALSE)</f>
        <v>#N/A</v>
      </c>
      <c r="S784" s="65" t="e">
        <f>VLOOKUP(E784,'Trimming log'!$F$5:$V$5000,15,FALSE)</f>
        <v>#N/A</v>
      </c>
      <c r="T784" s="65" t="e">
        <f t="shared" si="163"/>
        <v>#N/A</v>
      </c>
      <c r="U784" s="491" t="str">
        <f t="shared" si="164"/>
        <v/>
      </c>
      <c r="V784" s="74">
        <f t="shared" si="166"/>
        <v>0</v>
      </c>
      <c r="W784" s="134">
        <f t="shared" si="167"/>
        <v>0</v>
      </c>
      <c r="X784" s="134" t="e">
        <f>VLOOKUP(E784,'Trimming log'!$F$5:$Y$5000,19,FALSE)</f>
        <v>#N/A</v>
      </c>
      <c r="Y784" s="134" t="e">
        <f>VLOOKUP(E784,'Trimming log'!$F$5:$Y$5000,20,FALSE)</f>
        <v>#N/A</v>
      </c>
      <c r="Z784" s="135" t="e">
        <f t="shared" si="168"/>
        <v>#N/A</v>
      </c>
      <c r="AA784" s="135" t="e">
        <f t="shared" si="169"/>
        <v>#N/A</v>
      </c>
      <c r="AB784" s="136" t="e">
        <f t="shared" si="170"/>
        <v>#N/A</v>
      </c>
      <c r="AC784" s="136" t="e">
        <f t="shared" si="171"/>
        <v>#N/A</v>
      </c>
      <c r="AD784" s="136" t="e">
        <f t="shared" si="172"/>
        <v>#N/A</v>
      </c>
      <c r="AE784" s="136" t="e">
        <f t="shared" si="173"/>
        <v>#N/A</v>
      </c>
    </row>
    <row r="785" spans="1:31" ht="15" customHeight="1">
      <c r="A785" s="67" t="str">
        <f t="shared" si="161"/>
        <v/>
      </c>
      <c r="B785" s="65">
        <f t="shared" si="165"/>
        <v>762</v>
      </c>
      <c r="C785" s="68" t="str">
        <f t="shared" si="162"/>
        <v/>
      </c>
      <c r="D785" s="69"/>
      <c r="E785" s="66"/>
      <c r="F785" s="65" t="e">
        <f>VLOOKUP(E785,'Trimming log'!$F$5:$V$5000,2,FALSE)</f>
        <v>#N/A</v>
      </c>
      <c r="G785" s="65" t="e">
        <f>VLOOKUP(E785,'Trimming log'!$F$5:$V$5000,3,FALSE)</f>
        <v>#N/A</v>
      </c>
      <c r="H785" s="508" t="e">
        <f>VLOOKUP(E785,'Trimming log'!$F$5:$V$5000,4,FALSE)</f>
        <v>#N/A</v>
      </c>
      <c r="I785" s="65" t="e">
        <f>VLOOKUP(E785,'Trimming log'!$F$5:$V$5000,5,FALSE)</f>
        <v>#N/A</v>
      </c>
      <c r="J785" s="65" t="e">
        <f>VLOOKUP(E785,'Trimming log'!$F$5:$V$5000,6,FALSE)</f>
        <v>#N/A</v>
      </c>
      <c r="K785" s="65" t="e">
        <f>VLOOKUP(E785,'Trimming log'!$F$5:$V$5000,7,FALSE)</f>
        <v>#N/A</v>
      </c>
      <c r="L785" s="65" t="e">
        <f>VLOOKUP(E785,'Trimming log'!$F$5:$V$5000,8,FALSE)</f>
        <v>#N/A</v>
      </c>
      <c r="M785" s="65" t="e">
        <f>VLOOKUP(E785,'Trimming log'!$F$5:$V$5000,9,FALSE)</f>
        <v>#N/A</v>
      </c>
      <c r="N785" s="507" t="e">
        <f>VLOOKUP(E785,'Trimming log'!$F$5:$V$5000,10,FALSE)</f>
        <v>#N/A</v>
      </c>
      <c r="O785" s="65" t="e">
        <f>VLOOKUP(E785,'Trimming log'!$F$5:$V$5000,11,FALSE)</f>
        <v>#N/A</v>
      </c>
      <c r="P785" s="65" t="e">
        <f>VLOOKUP(E785,'Trimming log'!$F$5:$V$5000,12,FALSE)</f>
        <v>#N/A</v>
      </c>
      <c r="Q785" s="65" t="e">
        <f>VLOOKUP(E785,'Trimming log'!$F$5:$V$5000,13,FALSE)</f>
        <v>#N/A</v>
      </c>
      <c r="R785" s="65" t="e">
        <f>VLOOKUP(E785,'Trimming log'!$F$5:$V$5000,14,FALSE)</f>
        <v>#N/A</v>
      </c>
      <c r="S785" s="65" t="e">
        <f>VLOOKUP(E785,'Trimming log'!$F$5:$V$5000,15,FALSE)</f>
        <v>#N/A</v>
      </c>
      <c r="T785" s="65" t="e">
        <f t="shared" si="163"/>
        <v>#N/A</v>
      </c>
      <c r="U785" s="491" t="str">
        <f t="shared" si="164"/>
        <v/>
      </c>
      <c r="V785" s="74">
        <f t="shared" si="166"/>
        <v>0</v>
      </c>
      <c r="W785" s="134">
        <f t="shared" si="167"/>
        <v>0</v>
      </c>
      <c r="X785" s="134" t="e">
        <f>VLOOKUP(E785,'Trimming log'!$F$5:$Y$5000,19,FALSE)</f>
        <v>#N/A</v>
      </c>
      <c r="Y785" s="134" t="e">
        <f>VLOOKUP(E785,'Trimming log'!$F$5:$Y$5000,20,FALSE)</f>
        <v>#N/A</v>
      </c>
      <c r="Z785" s="135" t="e">
        <f t="shared" si="168"/>
        <v>#N/A</v>
      </c>
      <c r="AA785" s="135" t="e">
        <f t="shared" si="169"/>
        <v>#N/A</v>
      </c>
      <c r="AB785" s="136" t="e">
        <f t="shared" si="170"/>
        <v>#N/A</v>
      </c>
      <c r="AC785" s="136" t="e">
        <f t="shared" si="171"/>
        <v>#N/A</v>
      </c>
      <c r="AD785" s="136" t="e">
        <f t="shared" si="172"/>
        <v>#N/A</v>
      </c>
      <c r="AE785" s="136" t="e">
        <f t="shared" si="173"/>
        <v>#N/A</v>
      </c>
    </row>
    <row r="786" spans="1:31" ht="15" customHeight="1">
      <c r="A786" s="67" t="str">
        <f t="shared" si="161"/>
        <v/>
      </c>
      <c r="B786" s="65">
        <f t="shared" si="165"/>
        <v>763</v>
      </c>
      <c r="C786" s="68" t="str">
        <f t="shared" si="162"/>
        <v/>
      </c>
      <c r="D786" s="69"/>
      <c r="E786" s="66"/>
      <c r="F786" s="65" t="e">
        <f>VLOOKUP(E786,'Trimming log'!$F$5:$V$5000,2,FALSE)</f>
        <v>#N/A</v>
      </c>
      <c r="G786" s="65" t="e">
        <f>VLOOKUP(E786,'Trimming log'!$F$5:$V$5000,3,FALSE)</f>
        <v>#N/A</v>
      </c>
      <c r="H786" s="508" t="e">
        <f>VLOOKUP(E786,'Trimming log'!$F$5:$V$5000,4,FALSE)</f>
        <v>#N/A</v>
      </c>
      <c r="I786" s="65" t="e">
        <f>VLOOKUP(E786,'Trimming log'!$F$5:$V$5000,5,FALSE)</f>
        <v>#N/A</v>
      </c>
      <c r="J786" s="65" t="e">
        <f>VLOOKUP(E786,'Trimming log'!$F$5:$V$5000,6,FALSE)</f>
        <v>#N/A</v>
      </c>
      <c r="K786" s="65" t="e">
        <f>VLOOKUP(E786,'Trimming log'!$F$5:$V$5000,7,FALSE)</f>
        <v>#N/A</v>
      </c>
      <c r="L786" s="65" t="e">
        <f>VLOOKUP(E786,'Trimming log'!$F$5:$V$5000,8,FALSE)</f>
        <v>#N/A</v>
      </c>
      <c r="M786" s="65" t="e">
        <f>VLOOKUP(E786,'Trimming log'!$F$5:$V$5000,9,FALSE)</f>
        <v>#N/A</v>
      </c>
      <c r="N786" s="507" t="e">
        <f>VLOOKUP(E786,'Trimming log'!$F$5:$V$5000,10,FALSE)</f>
        <v>#N/A</v>
      </c>
      <c r="O786" s="65" t="e">
        <f>VLOOKUP(E786,'Trimming log'!$F$5:$V$5000,11,FALSE)</f>
        <v>#N/A</v>
      </c>
      <c r="P786" s="65" t="e">
        <f>VLOOKUP(E786,'Trimming log'!$F$5:$V$5000,12,FALSE)</f>
        <v>#N/A</v>
      </c>
      <c r="Q786" s="65" t="e">
        <f>VLOOKUP(E786,'Trimming log'!$F$5:$V$5000,13,FALSE)</f>
        <v>#N/A</v>
      </c>
      <c r="R786" s="65" t="e">
        <f>VLOOKUP(E786,'Trimming log'!$F$5:$V$5000,14,FALSE)</f>
        <v>#N/A</v>
      </c>
      <c r="S786" s="65" t="e">
        <f>VLOOKUP(E786,'Trimming log'!$F$5:$V$5000,15,FALSE)</f>
        <v>#N/A</v>
      </c>
      <c r="T786" s="65" t="e">
        <f t="shared" si="163"/>
        <v>#N/A</v>
      </c>
      <c r="U786" s="491" t="str">
        <f t="shared" si="164"/>
        <v/>
      </c>
      <c r="V786" s="74">
        <f t="shared" si="166"/>
        <v>0</v>
      </c>
      <c r="W786" s="134">
        <f t="shared" si="167"/>
        <v>0</v>
      </c>
      <c r="X786" s="134" t="e">
        <f>VLOOKUP(E786,'Trimming log'!$F$5:$Y$5000,19,FALSE)</f>
        <v>#N/A</v>
      </c>
      <c r="Y786" s="134" t="e">
        <f>VLOOKUP(E786,'Trimming log'!$F$5:$Y$5000,20,FALSE)</f>
        <v>#N/A</v>
      </c>
      <c r="Z786" s="135" t="e">
        <f t="shared" si="168"/>
        <v>#N/A</v>
      </c>
      <c r="AA786" s="135" t="e">
        <f t="shared" si="169"/>
        <v>#N/A</v>
      </c>
      <c r="AB786" s="136" t="e">
        <f t="shared" si="170"/>
        <v>#N/A</v>
      </c>
      <c r="AC786" s="136" t="e">
        <f t="shared" si="171"/>
        <v>#N/A</v>
      </c>
      <c r="AD786" s="136" t="e">
        <f t="shared" si="172"/>
        <v>#N/A</v>
      </c>
      <c r="AE786" s="136" t="e">
        <f t="shared" si="173"/>
        <v>#N/A</v>
      </c>
    </row>
    <row r="787" spans="1:31" ht="15" customHeight="1">
      <c r="A787" s="67" t="str">
        <f t="shared" si="161"/>
        <v/>
      </c>
      <c r="B787" s="65">
        <f t="shared" si="165"/>
        <v>764</v>
      </c>
      <c r="C787" s="68" t="str">
        <f t="shared" si="162"/>
        <v/>
      </c>
      <c r="D787" s="69"/>
      <c r="E787" s="66"/>
      <c r="F787" s="65" t="e">
        <f>VLOOKUP(E787,'Trimming log'!$F$5:$V$5000,2,FALSE)</f>
        <v>#N/A</v>
      </c>
      <c r="G787" s="65" t="e">
        <f>VLOOKUP(E787,'Trimming log'!$F$5:$V$5000,3,FALSE)</f>
        <v>#N/A</v>
      </c>
      <c r="H787" s="508" t="e">
        <f>VLOOKUP(E787,'Trimming log'!$F$5:$V$5000,4,FALSE)</f>
        <v>#N/A</v>
      </c>
      <c r="I787" s="65" t="e">
        <f>VLOOKUP(E787,'Trimming log'!$F$5:$V$5000,5,FALSE)</f>
        <v>#N/A</v>
      </c>
      <c r="J787" s="65" t="e">
        <f>VLOOKUP(E787,'Trimming log'!$F$5:$V$5000,6,FALSE)</f>
        <v>#N/A</v>
      </c>
      <c r="K787" s="65" t="e">
        <f>VLOOKUP(E787,'Trimming log'!$F$5:$V$5000,7,FALSE)</f>
        <v>#N/A</v>
      </c>
      <c r="L787" s="65" t="e">
        <f>VLOOKUP(E787,'Trimming log'!$F$5:$V$5000,8,FALSE)</f>
        <v>#N/A</v>
      </c>
      <c r="M787" s="65" t="e">
        <f>VLOOKUP(E787,'Trimming log'!$F$5:$V$5000,9,FALSE)</f>
        <v>#N/A</v>
      </c>
      <c r="N787" s="507" t="e">
        <f>VLOOKUP(E787,'Trimming log'!$F$5:$V$5000,10,FALSE)</f>
        <v>#N/A</v>
      </c>
      <c r="O787" s="65" t="e">
        <f>VLOOKUP(E787,'Trimming log'!$F$5:$V$5000,11,FALSE)</f>
        <v>#N/A</v>
      </c>
      <c r="P787" s="65" t="e">
        <f>VLOOKUP(E787,'Trimming log'!$F$5:$V$5000,12,FALSE)</f>
        <v>#N/A</v>
      </c>
      <c r="Q787" s="65" t="e">
        <f>VLOOKUP(E787,'Trimming log'!$F$5:$V$5000,13,FALSE)</f>
        <v>#N/A</v>
      </c>
      <c r="R787" s="65" t="e">
        <f>VLOOKUP(E787,'Trimming log'!$F$5:$V$5000,14,FALSE)</f>
        <v>#N/A</v>
      </c>
      <c r="S787" s="65" t="e">
        <f>VLOOKUP(E787,'Trimming log'!$F$5:$V$5000,15,FALSE)</f>
        <v>#N/A</v>
      </c>
      <c r="T787" s="65" t="e">
        <f t="shared" si="163"/>
        <v>#N/A</v>
      </c>
      <c r="U787" s="491" t="str">
        <f t="shared" si="164"/>
        <v/>
      </c>
      <c r="V787" s="74">
        <f t="shared" si="166"/>
        <v>0</v>
      </c>
      <c r="W787" s="134">
        <f t="shared" si="167"/>
        <v>0</v>
      </c>
      <c r="X787" s="134" t="e">
        <f>VLOOKUP(E787,'Trimming log'!$F$5:$Y$5000,19,FALSE)</f>
        <v>#N/A</v>
      </c>
      <c r="Y787" s="134" t="e">
        <f>VLOOKUP(E787,'Trimming log'!$F$5:$Y$5000,20,FALSE)</f>
        <v>#N/A</v>
      </c>
      <c r="Z787" s="135" t="e">
        <f t="shared" si="168"/>
        <v>#N/A</v>
      </c>
      <c r="AA787" s="135" t="e">
        <f t="shared" si="169"/>
        <v>#N/A</v>
      </c>
      <c r="AB787" s="136" t="e">
        <f t="shared" si="170"/>
        <v>#N/A</v>
      </c>
      <c r="AC787" s="136" t="e">
        <f t="shared" si="171"/>
        <v>#N/A</v>
      </c>
      <c r="AD787" s="136" t="e">
        <f t="shared" si="172"/>
        <v>#N/A</v>
      </c>
      <c r="AE787" s="136" t="e">
        <f t="shared" si="173"/>
        <v>#N/A</v>
      </c>
    </row>
    <row r="788" spans="1:31" ht="15" customHeight="1">
      <c r="A788" s="67" t="str">
        <f t="shared" si="161"/>
        <v/>
      </c>
      <c r="B788" s="65">
        <f t="shared" si="165"/>
        <v>765</v>
      </c>
      <c r="C788" s="68" t="str">
        <f t="shared" si="162"/>
        <v/>
      </c>
      <c r="D788" s="69"/>
      <c r="E788" s="66"/>
      <c r="F788" s="65" t="e">
        <f>VLOOKUP(E788,'Trimming log'!$F$5:$V$5000,2,FALSE)</f>
        <v>#N/A</v>
      </c>
      <c r="G788" s="65" t="e">
        <f>VLOOKUP(E788,'Trimming log'!$F$5:$V$5000,3,FALSE)</f>
        <v>#N/A</v>
      </c>
      <c r="H788" s="508" t="e">
        <f>VLOOKUP(E788,'Trimming log'!$F$5:$V$5000,4,FALSE)</f>
        <v>#N/A</v>
      </c>
      <c r="I788" s="65" t="e">
        <f>VLOOKUP(E788,'Trimming log'!$F$5:$V$5000,5,FALSE)</f>
        <v>#N/A</v>
      </c>
      <c r="J788" s="65" t="e">
        <f>VLOOKUP(E788,'Trimming log'!$F$5:$V$5000,6,FALSE)</f>
        <v>#N/A</v>
      </c>
      <c r="K788" s="65" t="e">
        <f>VLOOKUP(E788,'Trimming log'!$F$5:$V$5000,7,FALSE)</f>
        <v>#N/A</v>
      </c>
      <c r="L788" s="65" t="e">
        <f>VLOOKUP(E788,'Trimming log'!$F$5:$V$5000,8,FALSE)</f>
        <v>#N/A</v>
      </c>
      <c r="M788" s="65" t="e">
        <f>VLOOKUP(E788,'Trimming log'!$F$5:$V$5000,9,FALSE)</f>
        <v>#N/A</v>
      </c>
      <c r="N788" s="507" t="e">
        <f>VLOOKUP(E788,'Trimming log'!$F$5:$V$5000,10,FALSE)</f>
        <v>#N/A</v>
      </c>
      <c r="O788" s="65" t="e">
        <f>VLOOKUP(E788,'Trimming log'!$F$5:$V$5000,11,FALSE)</f>
        <v>#N/A</v>
      </c>
      <c r="P788" s="65" t="e">
        <f>VLOOKUP(E788,'Trimming log'!$F$5:$V$5000,12,FALSE)</f>
        <v>#N/A</v>
      </c>
      <c r="Q788" s="65" t="e">
        <f>VLOOKUP(E788,'Trimming log'!$F$5:$V$5000,13,FALSE)</f>
        <v>#N/A</v>
      </c>
      <c r="R788" s="65" t="e">
        <f>VLOOKUP(E788,'Trimming log'!$F$5:$V$5000,14,FALSE)</f>
        <v>#N/A</v>
      </c>
      <c r="S788" s="65" t="e">
        <f>VLOOKUP(E788,'Trimming log'!$F$5:$V$5000,15,FALSE)</f>
        <v>#N/A</v>
      </c>
      <c r="T788" s="65" t="e">
        <f t="shared" si="163"/>
        <v>#N/A</v>
      </c>
      <c r="U788" s="491" t="str">
        <f t="shared" si="164"/>
        <v/>
      </c>
      <c r="V788" s="74">
        <f t="shared" si="166"/>
        <v>0</v>
      </c>
      <c r="W788" s="134">
        <f t="shared" si="167"/>
        <v>0</v>
      </c>
      <c r="X788" s="134" t="e">
        <f>VLOOKUP(E788,'Trimming log'!$F$5:$Y$5000,19,FALSE)</f>
        <v>#N/A</v>
      </c>
      <c r="Y788" s="134" t="e">
        <f>VLOOKUP(E788,'Trimming log'!$F$5:$Y$5000,20,FALSE)</f>
        <v>#N/A</v>
      </c>
      <c r="Z788" s="135" t="e">
        <f t="shared" si="168"/>
        <v>#N/A</v>
      </c>
      <c r="AA788" s="135" t="e">
        <f t="shared" si="169"/>
        <v>#N/A</v>
      </c>
      <c r="AB788" s="136" t="e">
        <f t="shared" si="170"/>
        <v>#N/A</v>
      </c>
      <c r="AC788" s="136" t="e">
        <f t="shared" si="171"/>
        <v>#N/A</v>
      </c>
      <c r="AD788" s="136" t="e">
        <f t="shared" si="172"/>
        <v>#N/A</v>
      </c>
      <c r="AE788" s="136" t="e">
        <f t="shared" si="173"/>
        <v>#N/A</v>
      </c>
    </row>
    <row r="789" spans="1:31" ht="15" customHeight="1">
      <c r="A789" s="67" t="str">
        <f t="shared" si="161"/>
        <v/>
      </c>
      <c r="B789" s="65">
        <f t="shared" si="165"/>
        <v>766</v>
      </c>
      <c r="C789" s="68" t="str">
        <f t="shared" si="162"/>
        <v/>
      </c>
      <c r="D789" s="69"/>
      <c r="E789" s="66"/>
      <c r="F789" s="65" t="e">
        <f>VLOOKUP(E789,'Trimming log'!$F$5:$V$5000,2,FALSE)</f>
        <v>#N/A</v>
      </c>
      <c r="G789" s="65" t="e">
        <f>VLOOKUP(E789,'Trimming log'!$F$5:$V$5000,3,FALSE)</f>
        <v>#N/A</v>
      </c>
      <c r="H789" s="508" t="e">
        <f>VLOOKUP(E789,'Trimming log'!$F$5:$V$5000,4,FALSE)</f>
        <v>#N/A</v>
      </c>
      <c r="I789" s="65" t="e">
        <f>VLOOKUP(E789,'Trimming log'!$F$5:$V$5000,5,FALSE)</f>
        <v>#N/A</v>
      </c>
      <c r="J789" s="65" t="e">
        <f>VLOOKUP(E789,'Trimming log'!$F$5:$V$5000,6,FALSE)</f>
        <v>#N/A</v>
      </c>
      <c r="K789" s="65" t="e">
        <f>VLOOKUP(E789,'Trimming log'!$F$5:$V$5000,7,FALSE)</f>
        <v>#N/A</v>
      </c>
      <c r="L789" s="65" t="e">
        <f>VLOOKUP(E789,'Trimming log'!$F$5:$V$5000,8,FALSE)</f>
        <v>#N/A</v>
      </c>
      <c r="M789" s="65" t="e">
        <f>VLOOKUP(E789,'Trimming log'!$F$5:$V$5000,9,FALSE)</f>
        <v>#N/A</v>
      </c>
      <c r="N789" s="507" t="e">
        <f>VLOOKUP(E789,'Trimming log'!$F$5:$V$5000,10,FALSE)</f>
        <v>#N/A</v>
      </c>
      <c r="O789" s="65" t="e">
        <f>VLOOKUP(E789,'Trimming log'!$F$5:$V$5000,11,FALSE)</f>
        <v>#N/A</v>
      </c>
      <c r="P789" s="65" t="e">
        <f>VLOOKUP(E789,'Trimming log'!$F$5:$V$5000,12,FALSE)</f>
        <v>#N/A</v>
      </c>
      <c r="Q789" s="65" t="e">
        <f>VLOOKUP(E789,'Trimming log'!$F$5:$V$5000,13,FALSE)</f>
        <v>#N/A</v>
      </c>
      <c r="R789" s="65" t="e">
        <f>VLOOKUP(E789,'Trimming log'!$F$5:$V$5000,14,FALSE)</f>
        <v>#N/A</v>
      </c>
      <c r="S789" s="65" t="e">
        <f>VLOOKUP(E789,'Trimming log'!$F$5:$V$5000,15,FALSE)</f>
        <v>#N/A</v>
      </c>
      <c r="T789" s="65" t="e">
        <f t="shared" si="163"/>
        <v>#N/A</v>
      </c>
      <c r="U789" s="491" t="str">
        <f t="shared" si="164"/>
        <v/>
      </c>
      <c r="V789" s="74">
        <f t="shared" si="166"/>
        <v>0</v>
      </c>
      <c r="W789" s="134">
        <f t="shared" si="167"/>
        <v>0</v>
      </c>
      <c r="X789" s="134" t="e">
        <f>VLOOKUP(E789,'Trimming log'!$F$5:$Y$5000,19,FALSE)</f>
        <v>#N/A</v>
      </c>
      <c r="Y789" s="134" t="e">
        <f>VLOOKUP(E789,'Trimming log'!$F$5:$Y$5000,20,FALSE)</f>
        <v>#N/A</v>
      </c>
      <c r="Z789" s="135" t="e">
        <f t="shared" si="168"/>
        <v>#N/A</v>
      </c>
      <c r="AA789" s="135" t="e">
        <f t="shared" si="169"/>
        <v>#N/A</v>
      </c>
      <c r="AB789" s="136" t="e">
        <f t="shared" si="170"/>
        <v>#N/A</v>
      </c>
      <c r="AC789" s="136" t="e">
        <f t="shared" si="171"/>
        <v>#N/A</v>
      </c>
      <c r="AD789" s="136" t="e">
        <f t="shared" si="172"/>
        <v>#N/A</v>
      </c>
      <c r="AE789" s="136" t="e">
        <f t="shared" si="173"/>
        <v>#N/A</v>
      </c>
    </row>
    <row r="790" spans="1:31" ht="15" customHeight="1">
      <c r="A790" s="67" t="str">
        <f t="shared" si="161"/>
        <v/>
      </c>
      <c r="B790" s="65">
        <f t="shared" si="165"/>
        <v>767</v>
      </c>
      <c r="C790" s="68" t="str">
        <f t="shared" si="162"/>
        <v/>
      </c>
      <c r="D790" s="69"/>
      <c r="E790" s="66"/>
      <c r="F790" s="65" t="e">
        <f>VLOOKUP(E790,'Trimming log'!$F$5:$V$5000,2,FALSE)</f>
        <v>#N/A</v>
      </c>
      <c r="G790" s="65" t="e">
        <f>VLOOKUP(E790,'Trimming log'!$F$5:$V$5000,3,FALSE)</f>
        <v>#N/A</v>
      </c>
      <c r="H790" s="508" t="e">
        <f>VLOOKUP(E790,'Trimming log'!$F$5:$V$5000,4,FALSE)</f>
        <v>#N/A</v>
      </c>
      <c r="I790" s="65" t="e">
        <f>VLOOKUP(E790,'Trimming log'!$F$5:$V$5000,5,FALSE)</f>
        <v>#N/A</v>
      </c>
      <c r="J790" s="65" t="e">
        <f>VLOOKUP(E790,'Trimming log'!$F$5:$V$5000,6,FALSE)</f>
        <v>#N/A</v>
      </c>
      <c r="K790" s="65" t="e">
        <f>VLOOKUP(E790,'Trimming log'!$F$5:$V$5000,7,FALSE)</f>
        <v>#N/A</v>
      </c>
      <c r="L790" s="65" t="e">
        <f>VLOOKUP(E790,'Trimming log'!$F$5:$V$5000,8,FALSE)</f>
        <v>#N/A</v>
      </c>
      <c r="M790" s="65" t="e">
        <f>VLOOKUP(E790,'Trimming log'!$F$5:$V$5000,9,FALSE)</f>
        <v>#N/A</v>
      </c>
      <c r="N790" s="507" t="e">
        <f>VLOOKUP(E790,'Trimming log'!$F$5:$V$5000,10,FALSE)</f>
        <v>#N/A</v>
      </c>
      <c r="O790" s="65" t="e">
        <f>VLOOKUP(E790,'Trimming log'!$F$5:$V$5000,11,FALSE)</f>
        <v>#N/A</v>
      </c>
      <c r="P790" s="65" t="e">
        <f>VLOOKUP(E790,'Trimming log'!$F$5:$V$5000,12,FALSE)</f>
        <v>#N/A</v>
      </c>
      <c r="Q790" s="65" t="e">
        <f>VLOOKUP(E790,'Trimming log'!$F$5:$V$5000,13,FALSE)</f>
        <v>#N/A</v>
      </c>
      <c r="R790" s="65" t="e">
        <f>VLOOKUP(E790,'Trimming log'!$F$5:$V$5000,14,FALSE)</f>
        <v>#N/A</v>
      </c>
      <c r="S790" s="65" t="e">
        <f>VLOOKUP(E790,'Trimming log'!$F$5:$V$5000,15,FALSE)</f>
        <v>#N/A</v>
      </c>
      <c r="T790" s="65" t="e">
        <f t="shared" si="163"/>
        <v>#N/A</v>
      </c>
      <c r="U790" s="491" t="str">
        <f t="shared" si="164"/>
        <v/>
      </c>
      <c r="V790" s="74">
        <f t="shared" si="166"/>
        <v>0</v>
      </c>
      <c r="W790" s="134">
        <f t="shared" si="167"/>
        <v>0</v>
      </c>
      <c r="X790" s="134" t="e">
        <f>VLOOKUP(E790,'Trimming log'!$F$5:$Y$5000,19,FALSE)</f>
        <v>#N/A</v>
      </c>
      <c r="Y790" s="134" t="e">
        <f>VLOOKUP(E790,'Trimming log'!$F$5:$Y$5000,20,FALSE)</f>
        <v>#N/A</v>
      </c>
      <c r="Z790" s="135" t="e">
        <f t="shared" si="168"/>
        <v>#N/A</v>
      </c>
      <c r="AA790" s="135" t="e">
        <f t="shared" si="169"/>
        <v>#N/A</v>
      </c>
      <c r="AB790" s="136" t="e">
        <f t="shared" si="170"/>
        <v>#N/A</v>
      </c>
      <c r="AC790" s="136" t="e">
        <f t="shared" si="171"/>
        <v>#N/A</v>
      </c>
      <c r="AD790" s="136" t="e">
        <f t="shared" si="172"/>
        <v>#N/A</v>
      </c>
      <c r="AE790" s="136" t="e">
        <f t="shared" si="173"/>
        <v>#N/A</v>
      </c>
    </row>
    <row r="791" spans="1:31" ht="15" customHeight="1">
      <c r="A791" s="67" t="str">
        <f t="shared" si="161"/>
        <v/>
      </c>
      <c r="B791" s="65">
        <f t="shared" si="165"/>
        <v>768</v>
      </c>
      <c r="C791" s="68" t="str">
        <f t="shared" si="162"/>
        <v/>
      </c>
      <c r="D791" s="69"/>
      <c r="E791" s="66"/>
      <c r="F791" s="65" t="e">
        <f>VLOOKUP(E791,'Trimming log'!$F$5:$V$5000,2,FALSE)</f>
        <v>#N/A</v>
      </c>
      <c r="G791" s="65" t="e">
        <f>VLOOKUP(E791,'Trimming log'!$F$5:$V$5000,3,FALSE)</f>
        <v>#N/A</v>
      </c>
      <c r="H791" s="508" t="e">
        <f>VLOOKUP(E791,'Trimming log'!$F$5:$V$5000,4,FALSE)</f>
        <v>#N/A</v>
      </c>
      <c r="I791" s="65" t="e">
        <f>VLOOKUP(E791,'Trimming log'!$F$5:$V$5000,5,FALSE)</f>
        <v>#N/A</v>
      </c>
      <c r="J791" s="65" t="e">
        <f>VLOOKUP(E791,'Trimming log'!$F$5:$V$5000,6,FALSE)</f>
        <v>#N/A</v>
      </c>
      <c r="K791" s="65" t="e">
        <f>VLOOKUP(E791,'Trimming log'!$F$5:$V$5000,7,FALSE)</f>
        <v>#N/A</v>
      </c>
      <c r="L791" s="65" t="e">
        <f>VLOOKUP(E791,'Trimming log'!$F$5:$V$5000,8,FALSE)</f>
        <v>#N/A</v>
      </c>
      <c r="M791" s="65" t="e">
        <f>VLOOKUP(E791,'Trimming log'!$F$5:$V$5000,9,FALSE)</f>
        <v>#N/A</v>
      </c>
      <c r="N791" s="507" t="e">
        <f>VLOOKUP(E791,'Trimming log'!$F$5:$V$5000,10,FALSE)</f>
        <v>#N/A</v>
      </c>
      <c r="O791" s="65" t="e">
        <f>VLOOKUP(E791,'Trimming log'!$F$5:$V$5000,11,FALSE)</f>
        <v>#N/A</v>
      </c>
      <c r="P791" s="65" t="e">
        <f>VLOOKUP(E791,'Trimming log'!$F$5:$V$5000,12,FALSE)</f>
        <v>#N/A</v>
      </c>
      <c r="Q791" s="65" t="e">
        <f>VLOOKUP(E791,'Trimming log'!$F$5:$V$5000,13,FALSE)</f>
        <v>#N/A</v>
      </c>
      <c r="R791" s="65" t="e">
        <f>VLOOKUP(E791,'Trimming log'!$F$5:$V$5000,14,FALSE)</f>
        <v>#N/A</v>
      </c>
      <c r="S791" s="65" t="e">
        <f>VLOOKUP(E791,'Trimming log'!$F$5:$V$5000,15,FALSE)</f>
        <v>#N/A</v>
      </c>
      <c r="T791" s="65" t="e">
        <f t="shared" si="163"/>
        <v>#N/A</v>
      </c>
      <c r="U791" s="491" t="str">
        <f t="shared" si="164"/>
        <v/>
      </c>
      <c r="V791" s="74">
        <f t="shared" si="166"/>
        <v>0</v>
      </c>
      <c r="W791" s="134">
        <f t="shared" si="167"/>
        <v>0</v>
      </c>
      <c r="X791" s="134" t="e">
        <f>VLOOKUP(E791,'Trimming log'!$F$5:$Y$5000,19,FALSE)</f>
        <v>#N/A</v>
      </c>
      <c r="Y791" s="134" t="e">
        <f>VLOOKUP(E791,'Trimming log'!$F$5:$Y$5000,20,FALSE)</f>
        <v>#N/A</v>
      </c>
      <c r="Z791" s="135" t="e">
        <f t="shared" si="168"/>
        <v>#N/A</v>
      </c>
      <c r="AA791" s="135" t="e">
        <f t="shared" si="169"/>
        <v>#N/A</v>
      </c>
      <c r="AB791" s="136" t="e">
        <f t="shared" si="170"/>
        <v>#N/A</v>
      </c>
      <c r="AC791" s="136" t="e">
        <f t="shared" si="171"/>
        <v>#N/A</v>
      </c>
      <c r="AD791" s="136" t="e">
        <f t="shared" si="172"/>
        <v>#N/A</v>
      </c>
      <c r="AE791" s="136" t="e">
        <f t="shared" si="173"/>
        <v>#N/A</v>
      </c>
    </row>
    <row r="792" spans="1:31" ht="15" customHeight="1">
      <c r="A792" s="67" t="str">
        <f t="shared" si="161"/>
        <v/>
      </c>
      <c r="B792" s="65">
        <f t="shared" si="165"/>
        <v>769</v>
      </c>
      <c r="C792" s="68" t="str">
        <f t="shared" si="162"/>
        <v/>
      </c>
      <c r="D792" s="69"/>
      <c r="E792" s="66"/>
      <c r="F792" s="65" t="e">
        <f>VLOOKUP(E792,'Trimming log'!$F$5:$V$5000,2,FALSE)</f>
        <v>#N/A</v>
      </c>
      <c r="G792" s="65" t="e">
        <f>VLOOKUP(E792,'Trimming log'!$F$5:$V$5000,3,FALSE)</f>
        <v>#N/A</v>
      </c>
      <c r="H792" s="508" t="e">
        <f>VLOOKUP(E792,'Trimming log'!$F$5:$V$5000,4,FALSE)</f>
        <v>#N/A</v>
      </c>
      <c r="I792" s="65" t="e">
        <f>VLOOKUP(E792,'Trimming log'!$F$5:$V$5000,5,FALSE)</f>
        <v>#N/A</v>
      </c>
      <c r="J792" s="65" t="e">
        <f>VLOOKUP(E792,'Trimming log'!$F$5:$V$5000,6,FALSE)</f>
        <v>#N/A</v>
      </c>
      <c r="K792" s="65" t="e">
        <f>VLOOKUP(E792,'Trimming log'!$F$5:$V$5000,7,FALSE)</f>
        <v>#N/A</v>
      </c>
      <c r="L792" s="65" t="e">
        <f>VLOOKUP(E792,'Trimming log'!$F$5:$V$5000,8,FALSE)</f>
        <v>#N/A</v>
      </c>
      <c r="M792" s="65" t="e">
        <f>VLOOKUP(E792,'Trimming log'!$F$5:$V$5000,9,FALSE)</f>
        <v>#N/A</v>
      </c>
      <c r="N792" s="507" t="e">
        <f>VLOOKUP(E792,'Trimming log'!$F$5:$V$5000,10,FALSE)</f>
        <v>#N/A</v>
      </c>
      <c r="O792" s="65" t="e">
        <f>VLOOKUP(E792,'Trimming log'!$F$5:$V$5000,11,FALSE)</f>
        <v>#N/A</v>
      </c>
      <c r="P792" s="65" t="e">
        <f>VLOOKUP(E792,'Trimming log'!$F$5:$V$5000,12,FALSE)</f>
        <v>#N/A</v>
      </c>
      <c r="Q792" s="65" t="e">
        <f>VLOOKUP(E792,'Trimming log'!$F$5:$V$5000,13,FALSE)</f>
        <v>#N/A</v>
      </c>
      <c r="R792" s="65" t="e">
        <f>VLOOKUP(E792,'Trimming log'!$F$5:$V$5000,14,FALSE)</f>
        <v>#N/A</v>
      </c>
      <c r="S792" s="65" t="e">
        <f>VLOOKUP(E792,'Trimming log'!$F$5:$V$5000,15,FALSE)</f>
        <v>#N/A</v>
      </c>
      <c r="T792" s="65" t="e">
        <f t="shared" si="163"/>
        <v>#N/A</v>
      </c>
      <c r="U792" s="491" t="str">
        <f t="shared" si="164"/>
        <v/>
      </c>
      <c r="V792" s="74">
        <f t="shared" si="166"/>
        <v>0</v>
      </c>
      <c r="W792" s="134">
        <f t="shared" si="167"/>
        <v>0</v>
      </c>
      <c r="X792" s="134" t="e">
        <f>VLOOKUP(E792,'Trimming log'!$F$5:$Y$5000,19,FALSE)</f>
        <v>#N/A</v>
      </c>
      <c r="Y792" s="134" t="e">
        <f>VLOOKUP(E792,'Trimming log'!$F$5:$Y$5000,20,FALSE)</f>
        <v>#N/A</v>
      </c>
      <c r="Z792" s="135" t="e">
        <f t="shared" si="168"/>
        <v>#N/A</v>
      </c>
      <c r="AA792" s="135" t="e">
        <f t="shared" si="169"/>
        <v>#N/A</v>
      </c>
      <c r="AB792" s="136" t="e">
        <f t="shared" si="170"/>
        <v>#N/A</v>
      </c>
      <c r="AC792" s="136" t="e">
        <f t="shared" si="171"/>
        <v>#N/A</v>
      </c>
      <c r="AD792" s="136" t="e">
        <f t="shared" si="172"/>
        <v>#N/A</v>
      </c>
      <c r="AE792" s="136" t="e">
        <f t="shared" si="173"/>
        <v>#N/A</v>
      </c>
    </row>
    <row r="793" spans="1:31" ht="15" customHeight="1">
      <c r="A793" s="67" t="str">
        <f t="shared" si="161"/>
        <v/>
      </c>
      <c r="B793" s="65">
        <f t="shared" si="165"/>
        <v>770</v>
      </c>
      <c r="C793" s="68" t="str">
        <f t="shared" si="162"/>
        <v/>
      </c>
      <c r="D793" s="69"/>
      <c r="E793" s="66"/>
      <c r="F793" s="65" t="e">
        <f>VLOOKUP(E793,'Trimming log'!$F$5:$V$5000,2,FALSE)</f>
        <v>#N/A</v>
      </c>
      <c r="G793" s="65" t="e">
        <f>VLOOKUP(E793,'Trimming log'!$F$5:$V$5000,3,FALSE)</f>
        <v>#N/A</v>
      </c>
      <c r="H793" s="508" t="e">
        <f>VLOOKUP(E793,'Trimming log'!$F$5:$V$5000,4,FALSE)</f>
        <v>#N/A</v>
      </c>
      <c r="I793" s="65" t="e">
        <f>VLOOKUP(E793,'Trimming log'!$F$5:$V$5000,5,FALSE)</f>
        <v>#N/A</v>
      </c>
      <c r="J793" s="65" t="e">
        <f>VLOOKUP(E793,'Trimming log'!$F$5:$V$5000,6,FALSE)</f>
        <v>#N/A</v>
      </c>
      <c r="K793" s="65" t="e">
        <f>VLOOKUP(E793,'Trimming log'!$F$5:$V$5000,7,FALSE)</f>
        <v>#N/A</v>
      </c>
      <c r="L793" s="65" t="e">
        <f>VLOOKUP(E793,'Trimming log'!$F$5:$V$5000,8,FALSE)</f>
        <v>#N/A</v>
      </c>
      <c r="M793" s="65" t="e">
        <f>VLOOKUP(E793,'Trimming log'!$F$5:$V$5000,9,FALSE)</f>
        <v>#N/A</v>
      </c>
      <c r="N793" s="507" t="e">
        <f>VLOOKUP(E793,'Trimming log'!$F$5:$V$5000,10,FALSE)</f>
        <v>#N/A</v>
      </c>
      <c r="O793" s="65" t="e">
        <f>VLOOKUP(E793,'Trimming log'!$F$5:$V$5000,11,FALSE)</f>
        <v>#N/A</v>
      </c>
      <c r="P793" s="65" t="e">
        <f>VLOOKUP(E793,'Trimming log'!$F$5:$V$5000,12,FALSE)</f>
        <v>#N/A</v>
      </c>
      <c r="Q793" s="65" t="e">
        <f>VLOOKUP(E793,'Trimming log'!$F$5:$V$5000,13,FALSE)</f>
        <v>#N/A</v>
      </c>
      <c r="R793" s="65" t="e">
        <f>VLOOKUP(E793,'Trimming log'!$F$5:$V$5000,14,FALSE)</f>
        <v>#N/A</v>
      </c>
      <c r="S793" s="65" t="e">
        <f>VLOOKUP(E793,'Trimming log'!$F$5:$V$5000,15,FALSE)</f>
        <v>#N/A</v>
      </c>
      <c r="T793" s="65" t="e">
        <f t="shared" si="163"/>
        <v>#N/A</v>
      </c>
      <c r="U793" s="491" t="str">
        <f t="shared" si="164"/>
        <v/>
      </c>
      <c r="V793" s="74">
        <f t="shared" si="166"/>
        <v>0</v>
      </c>
      <c r="W793" s="134">
        <f t="shared" si="167"/>
        <v>0</v>
      </c>
      <c r="X793" s="134" t="e">
        <f>VLOOKUP(E793,'Trimming log'!$F$5:$Y$5000,19,FALSE)</f>
        <v>#N/A</v>
      </c>
      <c r="Y793" s="134" t="e">
        <f>VLOOKUP(E793,'Trimming log'!$F$5:$Y$5000,20,FALSE)</f>
        <v>#N/A</v>
      </c>
      <c r="Z793" s="135" t="e">
        <f t="shared" si="168"/>
        <v>#N/A</v>
      </c>
      <c r="AA793" s="135" t="e">
        <f t="shared" si="169"/>
        <v>#N/A</v>
      </c>
      <c r="AB793" s="136" t="e">
        <f t="shared" si="170"/>
        <v>#N/A</v>
      </c>
      <c r="AC793" s="136" t="e">
        <f t="shared" si="171"/>
        <v>#N/A</v>
      </c>
      <c r="AD793" s="136" t="e">
        <f t="shared" si="172"/>
        <v>#N/A</v>
      </c>
      <c r="AE793" s="136" t="e">
        <f t="shared" si="173"/>
        <v>#N/A</v>
      </c>
    </row>
    <row r="794" spans="1:31" ht="15" customHeight="1">
      <c r="A794" s="67" t="str">
        <f t="shared" si="161"/>
        <v/>
      </c>
      <c r="B794" s="65">
        <f t="shared" si="165"/>
        <v>771</v>
      </c>
      <c r="C794" s="68" t="str">
        <f t="shared" si="162"/>
        <v/>
      </c>
      <c r="D794" s="69"/>
      <c r="E794" s="66"/>
      <c r="F794" s="65" t="e">
        <f>VLOOKUP(E794,'Trimming log'!$F$5:$V$5000,2,FALSE)</f>
        <v>#N/A</v>
      </c>
      <c r="G794" s="65" t="e">
        <f>VLOOKUP(E794,'Trimming log'!$F$5:$V$5000,3,FALSE)</f>
        <v>#N/A</v>
      </c>
      <c r="H794" s="508" t="e">
        <f>VLOOKUP(E794,'Trimming log'!$F$5:$V$5000,4,FALSE)</f>
        <v>#N/A</v>
      </c>
      <c r="I794" s="65" t="e">
        <f>VLOOKUP(E794,'Trimming log'!$F$5:$V$5000,5,FALSE)</f>
        <v>#N/A</v>
      </c>
      <c r="J794" s="65" t="e">
        <f>VLOOKUP(E794,'Trimming log'!$F$5:$V$5000,6,FALSE)</f>
        <v>#N/A</v>
      </c>
      <c r="K794" s="65" t="e">
        <f>VLOOKUP(E794,'Trimming log'!$F$5:$V$5000,7,FALSE)</f>
        <v>#N/A</v>
      </c>
      <c r="L794" s="65" t="e">
        <f>VLOOKUP(E794,'Trimming log'!$F$5:$V$5000,8,FALSE)</f>
        <v>#N/A</v>
      </c>
      <c r="M794" s="65" t="e">
        <f>VLOOKUP(E794,'Trimming log'!$F$5:$V$5000,9,FALSE)</f>
        <v>#N/A</v>
      </c>
      <c r="N794" s="507" t="e">
        <f>VLOOKUP(E794,'Trimming log'!$F$5:$V$5000,10,FALSE)</f>
        <v>#N/A</v>
      </c>
      <c r="O794" s="65" t="e">
        <f>VLOOKUP(E794,'Trimming log'!$F$5:$V$5000,11,FALSE)</f>
        <v>#N/A</v>
      </c>
      <c r="P794" s="65" t="e">
        <f>VLOOKUP(E794,'Trimming log'!$F$5:$V$5000,12,FALSE)</f>
        <v>#N/A</v>
      </c>
      <c r="Q794" s="65" t="e">
        <f>VLOOKUP(E794,'Trimming log'!$F$5:$V$5000,13,FALSE)</f>
        <v>#N/A</v>
      </c>
      <c r="R794" s="65" t="e">
        <f>VLOOKUP(E794,'Trimming log'!$F$5:$V$5000,14,FALSE)</f>
        <v>#N/A</v>
      </c>
      <c r="S794" s="65" t="e">
        <f>VLOOKUP(E794,'Trimming log'!$F$5:$V$5000,15,FALSE)</f>
        <v>#N/A</v>
      </c>
      <c r="T794" s="65" t="e">
        <f t="shared" si="163"/>
        <v>#N/A</v>
      </c>
      <c r="U794" s="491" t="str">
        <f t="shared" si="164"/>
        <v/>
      </c>
      <c r="V794" s="74">
        <f t="shared" si="166"/>
        <v>0</v>
      </c>
      <c r="W794" s="134">
        <f t="shared" si="167"/>
        <v>0</v>
      </c>
      <c r="X794" s="134" t="e">
        <f>VLOOKUP(E794,'Trimming log'!$F$5:$Y$5000,19,FALSE)</f>
        <v>#N/A</v>
      </c>
      <c r="Y794" s="134" t="e">
        <f>VLOOKUP(E794,'Trimming log'!$F$5:$Y$5000,20,FALSE)</f>
        <v>#N/A</v>
      </c>
      <c r="Z794" s="135" t="e">
        <f t="shared" si="168"/>
        <v>#N/A</v>
      </c>
      <c r="AA794" s="135" t="e">
        <f t="shared" si="169"/>
        <v>#N/A</v>
      </c>
      <c r="AB794" s="136" t="e">
        <f t="shared" si="170"/>
        <v>#N/A</v>
      </c>
      <c r="AC794" s="136" t="e">
        <f t="shared" si="171"/>
        <v>#N/A</v>
      </c>
      <c r="AD794" s="136" t="e">
        <f t="shared" si="172"/>
        <v>#N/A</v>
      </c>
      <c r="AE794" s="136" t="e">
        <f t="shared" si="173"/>
        <v>#N/A</v>
      </c>
    </row>
    <row r="795" spans="1:31" ht="15" customHeight="1">
      <c r="A795" s="67" t="str">
        <f t="shared" si="161"/>
        <v/>
      </c>
      <c r="B795" s="65">
        <f t="shared" si="165"/>
        <v>772</v>
      </c>
      <c r="C795" s="68" t="str">
        <f t="shared" si="162"/>
        <v/>
      </c>
      <c r="D795" s="69"/>
      <c r="E795" s="66"/>
      <c r="F795" s="65" t="e">
        <f>VLOOKUP(E795,'Trimming log'!$F$5:$V$5000,2,FALSE)</f>
        <v>#N/A</v>
      </c>
      <c r="G795" s="65" t="e">
        <f>VLOOKUP(E795,'Trimming log'!$F$5:$V$5000,3,FALSE)</f>
        <v>#N/A</v>
      </c>
      <c r="H795" s="508" t="e">
        <f>VLOOKUP(E795,'Trimming log'!$F$5:$V$5000,4,FALSE)</f>
        <v>#N/A</v>
      </c>
      <c r="I795" s="65" t="e">
        <f>VLOOKUP(E795,'Trimming log'!$F$5:$V$5000,5,FALSE)</f>
        <v>#N/A</v>
      </c>
      <c r="J795" s="65" t="e">
        <f>VLOOKUP(E795,'Trimming log'!$F$5:$V$5000,6,FALSE)</f>
        <v>#N/A</v>
      </c>
      <c r="K795" s="65" t="e">
        <f>VLOOKUP(E795,'Trimming log'!$F$5:$V$5000,7,FALSE)</f>
        <v>#N/A</v>
      </c>
      <c r="L795" s="65" t="e">
        <f>VLOOKUP(E795,'Trimming log'!$F$5:$V$5000,8,FALSE)</f>
        <v>#N/A</v>
      </c>
      <c r="M795" s="65" t="e">
        <f>VLOOKUP(E795,'Trimming log'!$F$5:$V$5000,9,FALSE)</f>
        <v>#N/A</v>
      </c>
      <c r="N795" s="507" t="e">
        <f>VLOOKUP(E795,'Trimming log'!$F$5:$V$5000,10,FALSE)</f>
        <v>#N/A</v>
      </c>
      <c r="O795" s="65" t="e">
        <f>VLOOKUP(E795,'Trimming log'!$F$5:$V$5000,11,FALSE)</f>
        <v>#N/A</v>
      </c>
      <c r="P795" s="65" t="e">
        <f>VLOOKUP(E795,'Trimming log'!$F$5:$V$5000,12,FALSE)</f>
        <v>#N/A</v>
      </c>
      <c r="Q795" s="65" t="e">
        <f>VLOOKUP(E795,'Trimming log'!$F$5:$V$5000,13,FALSE)</f>
        <v>#N/A</v>
      </c>
      <c r="R795" s="65" t="e">
        <f>VLOOKUP(E795,'Trimming log'!$F$5:$V$5000,14,FALSE)</f>
        <v>#N/A</v>
      </c>
      <c r="S795" s="65" t="e">
        <f>VLOOKUP(E795,'Trimming log'!$F$5:$V$5000,15,FALSE)</f>
        <v>#N/A</v>
      </c>
      <c r="T795" s="65" t="e">
        <f t="shared" si="163"/>
        <v>#N/A</v>
      </c>
      <c r="U795" s="491" t="str">
        <f t="shared" si="164"/>
        <v/>
      </c>
      <c r="V795" s="74">
        <f t="shared" si="166"/>
        <v>0</v>
      </c>
      <c r="W795" s="134">
        <f t="shared" si="167"/>
        <v>0</v>
      </c>
      <c r="X795" s="134" t="e">
        <f>VLOOKUP(E795,'Trimming log'!$F$5:$Y$5000,19,FALSE)</f>
        <v>#N/A</v>
      </c>
      <c r="Y795" s="134" t="e">
        <f>VLOOKUP(E795,'Trimming log'!$F$5:$Y$5000,20,FALSE)</f>
        <v>#N/A</v>
      </c>
      <c r="Z795" s="135" t="e">
        <f t="shared" si="168"/>
        <v>#N/A</v>
      </c>
      <c r="AA795" s="135" t="e">
        <f t="shared" si="169"/>
        <v>#N/A</v>
      </c>
      <c r="AB795" s="136" t="e">
        <f t="shared" si="170"/>
        <v>#N/A</v>
      </c>
      <c r="AC795" s="136" t="e">
        <f t="shared" si="171"/>
        <v>#N/A</v>
      </c>
      <c r="AD795" s="136" t="e">
        <f t="shared" si="172"/>
        <v>#N/A</v>
      </c>
      <c r="AE795" s="136" t="e">
        <f t="shared" si="173"/>
        <v>#N/A</v>
      </c>
    </row>
    <row r="796" spans="1:31" ht="15" customHeight="1">
      <c r="A796" s="67" t="str">
        <f t="shared" si="161"/>
        <v/>
      </c>
      <c r="B796" s="65">
        <f t="shared" si="165"/>
        <v>773</v>
      </c>
      <c r="C796" s="68" t="str">
        <f t="shared" si="162"/>
        <v/>
      </c>
      <c r="D796" s="69"/>
      <c r="E796" s="66"/>
      <c r="F796" s="65" t="e">
        <f>VLOOKUP(E796,'Trimming log'!$F$5:$V$5000,2,FALSE)</f>
        <v>#N/A</v>
      </c>
      <c r="G796" s="65" t="e">
        <f>VLOOKUP(E796,'Trimming log'!$F$5:$V$5000,3,FALSE)</f>
        <v>#N/A</v>
      </c>
      <c r="H796" s="508" t="e">
        <f>VLOOKUP(E796,'Trimming log'!$F$5:$V$5000,4,FALSE)</f>
        <v>#N/A</v>
      </c>
      <c r="I796" s="65" t="e">
        <f>VLOOKUP(E796,'Trimming log'!$F$5:$V$5000,5,FALSE)</f>
        <v>#N/A</v>
      </c>
      <c r="J796" s="65" t="e">
        <f>VLOOKUP(E796,'Trimming log'!$F$5:$V$5000,6,FALSE)</f>
        <v>#N/A</v>
      </c>
      <c r="K796" s="65" t="e">
        <f>VLOOKUP(E796,'Trimming log'!$F$5:$V$5000,7,FALSE)</f>
        <v>#N/A</v>
      </c>
      <c r="L796" s="65" t="e">
        <f>VLOOKUP(E796,'Trimming log'!$F$5:$V$5000,8,FALSE)</f>
        <v>#N/A</v>
      </c>
      <c r="M796" s="65" t="e">
        <f>VLOOKUP(E796,'Trimming log'!$F$5:$V$5000,9,FALSE)</f>
        <v>#N/A</v>
      </c>
      <c r="N796" s="507" t="e">
        <f>VLOOKUP(E796,'Trimming log'!$F$5:$V$5000,10,FALSE)</f>
        <v>#N/A</v>
      </c>
      <c r="O796" s="65" t="e">
        <f>VLOOKUP(E796,'Trimming log'!$F$5:$V$5000,11,FALSE)</f>
        <v>#N/A</v>
      </c>
      <c r="P796" s="65" t="e">
        <f>VLOOKUP(E796,'Trimming log'!$F$5:$V$5000,12,FALSE)</f>
        <v>#N/A</v>
      </c>
      <c r="Q796" s="65" t="e">
        <f>VLOOKUP(E796,'Trimming log'!$F$5:$V$5000,13,FALSE)</f>
        <v>#N/A</v>
      </c>
      <c r="R796" s="65" t="e">
        <f>VLOOKUP(E796,'Trimming log'!$F$5:$V$5000,14,FALSE)</f>
        <v>#N/A</v>
      </c>
      <c r="S796" s="65" t="e">
        <f>VLOOKUP(E796,'Trimming log'!$F$5:$V$5000,15,FALSE)</f>
        <v>#N/A</v>
      </c>
      <c r="T796" s="65" t="e">
        <f t="shared" si="163"/>
        <v>#N/A</v>
      </c>
      <c r="U796" s="491" t="str">
        <f t="shared" si="164"/>
        <v/>
      </c>
      <c r="V796" s="74">
        <f t="shared" si="166"/>
        <v>0</v>
      </c>
      <c r="W796" s="134">
        <f t="shared" si="167"/>
        <v>0</v>
      </c>
      <c r="X796" s="134" t="e">
        <f>VLOOKUP(E796,'Trimming log'!$F$5:$Y$5000,19,FALSE)</f>
        <v>#N/A</v>
      </c>
      <c r="Y796" s="134" t="e">
        <f>VLOOKUP(E796,'Trimming log'!$F$5:$Y$5000,20,FALSE)</f>
        <v>#N/A</v>
      </c>
      <c r="Z796" s="135" t="e">
        <f t="shared" si="168"/>
        <v>#N/A</v>
      </c>
      <c r="AA796" s="135" t="e">
        <f t="shared" si="169"/>
        <v>#N/A</v>
      </c>
      <c r="AB796" s="136" t="e">
        <f t="shared" si="170"/>
        <v>#N/A</v>
      </c>
      <c r="AC796" s="136" t="e">
        <f t="shared" si="171"/>
        <v>#N/A</v>
      </c>
      <c r="AD796" s="136" t="e">
        <f t="shared" si="172"/>
        <v>#N/A</v>
      </c>
      <c r="AE796" s="136" t="e">
        <f t="shared" si="173"/>
        <v>#N/A</v>
      </c>
    </row>
    <row r="797" spans="1:31" ht="15" customHeight="1">
      <c r="A797" s="67" t="str">
        <f t="shared" si="161"/>
        <v/>
      </c>
      <c r="B797" s="65">
        <f t="shared" si="165"/>
        <v>774</v>
      </c>
      <c r="C797" s="68" t="str">
        <f t="shared" si="162"/>
        <v/>
      </c>
      <c r="D797" s="69"/>
      <c r="E797" s="66"/>
      <c r="F797" s="65" t="e">
        <f>VLOOKUP(E797,'Trimming log'!$F$5:$V$5000,2,FALSE)</f>
        <v>#N/A</v>
      </c>
      <c r="G797" s="65" t="e">
        <f>VLOOKUP(E797,'Trimming log'!$F$5:$V$5000,3,FALSE)</f>
        <v>#N/A</v>
      </c>
      <c r="H797" s="508" t="e">
        <f>VLOOKUP(E797,'Trimming log'!$F$5:$V$5000,4,FALSE)</f>
        <v>#N/A</v>
      </c>
      <c r="I797" s="65" t="e">
        <f>VLOOKUP(E797,'Trimming log'!$F$5:$V$5000,5,FALSE)</f>
        <v>#N/A</v>
      </c>
      <c r="J797" s="65" t="e">
        <f>VLOOKUP(E797,'Trimming log'!$F$5:$V$5000,6,FALSE)</f>
        <v>#N/A</v>
      </c>
      <c r="K797" s="65" t="e">
        <f>VLOOKUP(E797,'Trimming log'!$F$5:$V$5000,7,FALSE)</f>
        <v>#N/A</v>
      </c>
      <c r="L797" s="65" t="e">
        <f>VLOOKUP(E797,'Trimming log'!$F$5:$V$5000,8,FALSE)</f>
        <v>#N/A</v>
      </c>
      <c r="M797" s="65" t="e">
        <f>VLOOKUP(E797,'Trimming log'!$F$5:$V$5000,9,FALSE)</f>
        <v>#N/A</v>
      </c>
      <c r="N797" s="507" t="e">
        <f>VLOOKUP(E797,'Trimming log'!$F$5:$V$5000,10,FALSE)</f>
        <v>#N/A</v>
      </c>
      <c r="O797" s="65" t="e">
        <f>VLOOKUP(E797,'Trimming log'!$F$5:$V$5000,11,FALSE)</f>
        <v>#N/A</v>
      </c>
      <c r="P797" s="65" t="e">
        <f>VLOOKUP(E797,'Trimming log'!$F$5:$V$5000,12,FALSE)</f>
        <v>#N/A</v>
      </c>
      <c r="Q797" s="65" t="e">
        <f>VLOOKUP(E797,'Trimming log'!$F$5:$V$5000,13,FALSE)</f>
        <v>#N/A</v>
      </c>
      <c r="R797" s="65" t="e">
        <f>VLOOKUP(E797,'Trimming log'!$F$5:$V$5000,14,FALSE)</f>
        <v>#N/A</v>
      </c>
      <c r="S797" s="65" t="e">
        <f>VLOOKUP(E797,'Trimming log'!$F$5:$V$5000,15,FALSE)</f>
        <v>#N/A</v>
      </c>
      <c r="T797" s="65" t="e">
        <f t="shared" si="163"/>
        <v>#N/A</v>
      </c>
      <c r="U797" s="491" t="str">
        <f t="shared" si="164"/>
        <v/>
      </c>
      <c r="V797" s="74">
        <f t="shared" si="166"/>
        <v>0</v>
      </c>
      <c r="W797" s="134">
        <f t="shared" si="167"/>
        <v>0</v>
      </c>
      <c r="X797" s="134" t="e">
        <f>VLOOKUP(E797,'Trimming log'!$F$5:$Y$5000,19,FALSE)</f>
        <v>#N/A</v>
      </c>
      <c r="Y797" s="134" t="e">
        <f>VLOOKUP(E797,'Trimming log'!$F$5:$Y$5000,20,FALSE)</f>
        <v>#N/A</v>
      </c>
      <c r="Z797" s="135" t="e">
        <f t="shared" si="168"/>
        <v>#N/A</v>
      </c>
      <c r="AA797" s="135" t="e">
        <f t="shared" si="169"/>
        <v>#N/A</v>
      </c>
      <c r="AB797" s="136" t="e">
        <f t="shared" si="170"/>
        <v>#N/A</v>
      </c>
      <c r="AC797" s="136" t="e">
        <f t="shared" si="171"/>
        <v>#N/A</v>
      </c>
      <c r="AD797" s="136" t="e">
        <f t="shared" si="172"/>
        <v>#N/A</v>
      </c>
      <c r="AE797" s="136" t="e">
        <f t="shared" si="173"/>
        <v>#N/A</v>
      </c>
    </row>
    <row r="798" spans="1:31" ht="15" customHeight="1">
      <c r="A798" s="67" t="str">
        <f t="shared" si="161"/>
        <v/>
      </c>
      <c r="B798" s="65">
        <f t="shared" si="165"/>
        <v>775</v>
      </c>
      <c r="C798" s="68" t="str">
        <f t="shared" si="162"/>
        <v/>
      </c>
      <c r="D798" s="69"/>
      <c r="E798" s="66"/>
      <c r="F798" s="65" t="e">
        <f>VLOOKUP(E798,'Trimming log'!$F$5:$V$5000,2,FALSE)</f>
        <v>#N/A</v>
      </c>
      <c r="G798" s="65" t="e">
        <f>VLOOKUP(E798,'Trimming log'!$F$5:$V$5000,3,FALSE)</f>
        <v>#N/A</v>
      </c>
      <c r="H798" s="508" t="e">
        <f>VLOOKUP(E798,'Trimming log'!$F$5:$V$5000,4,FALSE)</f>
        <v>#N/A</v>
      </c>
      <c r="I798" s="65" t="e">
        <f>VLOOKUP(E798,'Trimming log'!$F$5:$V$5000,5,FALSE)</f>
        <v>#N/A</v>
      </c>
      <c r="J798" s="65" t="e">
        <f>VLOOKUP(E798,'Trimming log'!$F$5:$V$5000,6,FALSE)</f>
        <v>#N/A</v>
      </c>
      <c r="K798" s="65" t="e">
        <f>VLOOKUP(E798,'Trimming log'!$F$5:$V$5000,7,FALSE)</f>
        <v>#N/A</v>
      </c>
      <c r="L798" s="65" t="e">
        <f>VLOOKUP(E798,'Trimming log'!$F$5:$V$5000,8,FALSE)</f>
        <v>#N/A</v>
      </c>
      <c r="M798" s="65" t="e">
        <f>VLOOKUP(E798,'Trimming log'!$F$5:$V$5000,9,FALSE)</f>
        <v>#N/A</v>
      </c>
      <c r="N798" s="507" t="e">
        <f>VLOOKUP(E798,'Trimming log'!$F$5:$V$5000,10,FALSE)</f>
        <v>#N/A</v>
      </c>
      <c r="O798" s="65" t="e">
        <f>VLOOKUP(E798,'Trimming log'!$F$5:$V$5000,11,FALSE)</f>
        <v>#N/A</v>
      </c>
      <c r="P798" s="65" t="e">
        <f>VLOOKUP(E798,'Trimming log'!$F$5:$V$5000,12,FALSE)</f>
        <v>#N/A</v>
      </c>
      <c r="Q798" s="65" t="e">
        <f>VLOOKUP(E798,'Trimming log'!$F$5:$V$5000,13,FALSE)</f>
        <v>#N/A</v>
      </c>
      <c r="R798" s="65" t="e">
        <f>VLOOKUP(E798,'Trimming log'!$F$5:$V$5000,14,FALSE)</f>
        <v>#N/A</v>
      </c>
      <c r="S798" s="65" t="e">
        <f>VLOOKUP(E798,'Trimming log'!$F$5:$V$5000,15,FALSE)</f>
        <v>#N/A</v>
      </c>
      <c r="T798" s="65" t="e">
        <f t="shared" si="163"/>
        <v>#N/A</v>
      </c>
      <c r="U798" s="491" t="str">
        <f t="shared" si="164"/>
        <v/>
      </c>
      <c r="V798" s="74">
        <f t="shared" si="166"/>
        <v>0</v>
      </c>
      <c r="W798" s="134">
        <f t="shared" si="167"/>
        <v>0</v>
      </c>
      <c r="X798" s="134" t="e">
        <f>VLOOKUP(E798,'Trimming log'!$F$5:$Y$5000,19,FALSE)</f>
        <v>#N/A</v>
      </c>
      <c r="Y798" s="134" t="e">
        <f>VLOOKUP(E798,'Trimming log'!$F$5:$Y$5000,20,FALSE)</f>
        <v>#N/A</v>
      </c>
      <c r="Z798" s="135" t="e">
        <f t="shared" si="168"/>
        <v>#N/A</v>
      </c>
      <c r="AA798" s="135" t="e">
        <f t="shared" si="169"/>
        <v>#N/A</v>
      </c>
      <c r="AB798" s="136" t="e">
        <f t="shared" si="170"/>
        <v>#N/A</v>
      </c>
      <c r="AC798" s="136" t="e">
        <f t="shared" si="171"/>
        <v>#N/A</v>
      </c>
      <c r="AD798" s="136" t="e">
        <f t="shared" si="172"/>
        <v>#N/A</v>
      </c>
      <c r="AE798" s="136" t="e">
        <f t="shared" si="173"/>
        <v>#N/A</v>
      </c>
    </row>
    <row r="799" spans="1:31" ht="15" customHeight="1">
      <c r="A799" s="67" t="str">
        <f t="shared" si="161"/>
        <v/>
      </c>
      <c r="B799" s="65">
        <f t="shared" si="165"/>
        <v>776</v>
      </c>
      <c r="C799" s="68" t="str">
        <f t="shared" si="162"/>
        <v/>
      </c>
      <c r="D799" s="69"/>
      <c r="E799" s="66"/>
      <c r="F799" s="65" t="e">
        <f>VLOOKUP(E799,'Trimming log'!$F$5:$V$5000,2,FALSE)</f>
        <v>#N/A</v>
      </c>
      <c r="G799" s="65" t="e">
        <f>VLOOKUP(E799,'Trimming log'!$F$5:$V$5000,3,FALSE)</f>
        <v>#N/A</v>
      </c>
      <c r="H799" s="508" t="e">
        <f>VLOOKUP(E799,'Trimming log'!$F$5:$V$5000,4,FALSE)</f>
        <v>#N/A</v>
      </c>
      <c r="I799" s="65" t="e">
        <f>VLOOKUP(E799,'Trimming log'!$F$5:$V$5000,5,FALSE)</f>
        <v>#N/A</v>
      </c>
      <c r="J799" s="65" t="e">
        <f>VLOOKUP(E799,'Trimming log'!$F$5:$V$5000,6,FALSE)</f>
        <v>#N/A</v>
      </c>
      <c r="K799" s="65" t="e">
        <f>VLOOKUP(E799,'Trimming log'!$F$5:$V$5000,7,FALSE)</f>
        <v>#N/A</v>
      </c>
      <c r="L799" s="65" t="e">
        <f>VLOOKUP(E799,'Trimming log'!$F$5:$V$5000,8,FALSE)</f>
        <v>#N/A</v>
      </c>
      <c r="M799" s="65" t="e">
        <f>VLOOKUP(E799,'Trimming log'!$F$5:$V$5000,9,FALSE)</f>
        <v>#N/A</v>
      </c>
      <c r="N799" s="507" t="e">
        <f>VLOOKUP(E799,'Trimming log'!$F$5:$V$5000,10,FALSE)</f>
        <v>#N/A</v>
      </c>
      <c r="O799" s="65" t="e">
        <f>VLOOKUP(E799,'Trimming log'!$F$5:$V$5000,11,FALSE)</f>
        <v>#N/A</v>
      </c>
      <c r="P799" s="65" t="e">
        <f>VLOOKUP(E799,'Trimming log'!$F$5:$V$5000,12,FALSE)</f>
        <v>#N/A</v>
      </c>
      <c r="Q799" s="65" t="e">
        <f>VLOOKUP(E799,'Trimming log'!$F$5:$V$5000,13,FALSE)</f>
        <v>#N/A</v>
      </c>
      <c r="R799" s="65" t="e">
        <f>VLOOKUP(E799,'Trimming log'!$F$5:$V$5000,14,FALSE)</f>
        <v>#N/A</v>
      </c>
      <c r="S799" s="65" t="e">
        <f>VLOOKUP(E799,'Trimming log'!$F$5:$V$5000,15,FALSE)</f>
        <v>#N/A</v>
      </c>
      <c r="T799" s="65" t="e">
        <f t="shared" si="163"/>
        <v>#N/A</v>
      </c>
      <c r="U799" s="491" t="str">
        <f t="shared" si="164"/>
        <v/>
      </c>
      <c r="V799" s="74">
        <f t="shared" si="166"/>
        <v>0</v>
      </c>
      <c r="W799" s="134">
        <f t="shared" si="167"/>
        <v>0</v>
      </c>
      <c r="X799" s="134" t="e">
        <f>VLOOKUP(E799,'Trimming log'!$F$5:$Y$5000,19,FALSE)</f>
        <v>#N/A</v>
      </c>
      <c r="Y799" s="134" t="e">
        <f>VLOOKUP(E799,'Trimming log'!$F$5:$Y$5000,20,FALSE)</f>
        <v>#N/A</v>
      </c>
      <c r="Z799" s="135" t="e">
        <f t="shared" si="168"/>
        <v>#N/A</v>
      </c>
      <c r="AA799" s="135" t="e">
        <f t="shared" si="169"/>
        <v>#N/A</v>
      </c>
      <c r="AB799" s="136" t="e">
        <f t="shared" si="170"/>
        <v>#N/A</v>
      </c>
      <c r="AC799" s="136" t="e">
        <f t="shared" si="171"/>
        <v>#N/A</v>
      </c>
      <c r="AD799" s="136" t="e">
        <f t="shared" si="172"/>
        <v>#N/A</v>
      </c>
      <c r="AE799" s="136" t="e">
        <f t="shared" si="173"/>
        <v>#N/A</v>
      </c>
    </row>
    <row r="800" spans="1:31" ht="15" customHeight="1">
      <c r="A800" s="67" t="str">
        <f t="shared" si="161"/>
        <v/>
      </c>
      <c r="B800" s="65">
        <f t="shared" si="165"/>
        <v>777</v>
      </c>
      <c r="C800" s="68" t="str">
        <f t="shared" si="162"/>
        <v/>
      </c>
      <c r="D800" s="69"/>
      <c r="E800" s="66"/>
      <c r="F800" s="65" t="e">
        <f>VLOOKUP(E800,'Trimming log'!$F$5:$V$5000,2,FALSE)</f>
        <v>#N/A</v>
      </c>
      <c r="G800" s="65" t="e">
        <f>VLOOKUP(E800,'Trimming log'!$F$5:$V$5000,3,FALSE)</f>
        <v>#N/A</v>
      </c>
      <c r="H800" s="508" t="e">
        <f>VLOOKUP(E800,'Trimming log'!$F$5:$V$5000,4,FALSE)</f>
        <v>#N/A</v>
      </c>
      <c r="I800" s="65" t="e">
        <f>VLOOKUP(E800,'Trimming log'!$F$5:$V$5000,5,FALSE)</f>
        <v>#N/A</v>
      </c>
      <c r="J800" s="65" t="e">
        <f>VLOOKUP(E800,'Trimming log'!$F$5:$V$5000,6,FALSE)</f>
        <v>#N/A</v>
      </c>
      <c r="K800" s="65" t="e">
        <f>VLOOKUP(E800,'Trimming log'!$F$5:$V$5000,7,FALSE)</f>
        <v>#N/A</v>
      </c>
      <c r="L800" s="65" t="e">
        <f>VLOOKUP(E800,'Trimming log'!$F$5:$V$5000,8,FALSE)</f>
        <v>#N/A</v>
      </c>
      <c r="M800" s="65" t="e">
        <f>VLOOKUP(E800,'Trimming log'!$F$5:$V$5000,9,FALSE)</f>
        <v>#N/A</v>
      </c>
      <c r="N800" s="507" t="e">
        <f>VLOOKUP(E800,'Trimming log'!$F$5:$V$5000,10,FALSE)</f>
        <v>#N/A</v>
      </c>
      <c r="O800" s="65" t="e">
        <f>VLOOKUP(E800,'Trimming log'!$F$5:$V$5000,11,FALSE)</f>
        <v>#N/A</v>
      </c>
      <c r="P800" s="65" t="e">
        <f>VLOOKUP(E800,'Trimming log'!$F$5:$V$5000,12,FALSE)</f>
        <v>#N/A</v>
      </c>
      <c r="Q800" s="65" t="e">
        <f>VLOOKUP(E800,'Trimming log'!$F$5:$V$5000,13,FALSE)</f>
        <v>#N/A</v>
      </c>
      <c r="R800" s="65" t="e">
        <f>VLOOKUP(E800,'Trimming log'!$F$5:$V$5000,14,FALSE)</f>
        <v>#N/A</v>
      </c>
      <c r="S800" s="65" t="e">
        <f>VLOOKUP(E800,'Trimming log'!$F$5:$V$5000,15,FALSE)</f>
        <v>#N/A</v>
      </c>
      <c r="T800" s="65" t="e">
        <f t="shared" si="163"/>
        <v>#N/A</v>
      </c>
      <c r="U800" s="491" t="str">
        <f t="shared" si="164"/>
        <v/>
      </c>
      <c r="V800" s="74">
        <f t="shared" si="166"/>
        <v>0</v>
      </c>
      <c r="W800" s="134">
        <f t="shared" si="167"/>
        <v>0</v>
      </c>
      <c r="X800" s="134" t="e">
        <f>VLOOKUP(E800,'Trimming log'!$F$5:$Y$5000,19,FALSE)</f>
        <v>#N/A</v>
      </c>
      <c r="Y800" s="134" t="e">
        <f>VLOOKUP(E800,'Trimming log'!$F$5:$Y$5000,20,FALSE)</f>
        <v>#N/A</v>
      </c>
      <c r="Z800" s="135" t="e">
        <f t="shared" si="168"/>
        <v>#N/A</v>
      </c>
      <c r="AA800" s="135" t="e">
        <f t="shared" si="169"/>
        <v>#N/A</v>
      </c>
      <c r="AB800" s="136" t="e">
        <f t="shared" si="170"/>
        <v>#N/A</v>
      </c>
      <c r="AC800" s="136" t="e">
        <f t="shared" si="171"/>
        <v>#N/A</v>
      </c>
      <c r="AD800" s="136" t="e">
        <f t="shared" si="172"/>
        <v>#N/A</v>
      </c>
      <c r="AE800" s="136" t="e">
        <f t="shared" si="173"/>
        <v>#N/A</v>
      </c>
    </row>
    <row r="801" spans="1:31" ht="15" customHeight="1">
      <c r="A801" s="67" t="str">
        <f t="shared" si="161"/>
        <v/>
      </c>
      <c r="B801" s="65">
        <f t="shared" si="165"/>
        <v>778</v>
      </c>
      <c r="C801" s="68" t="str">
        <f t="shared" si="162"/>
        <v/>
      </c>
      <c r="D801" s="69"/>
      <c r="E801" s="66"/>
      <c r="F801" s="65" t="e">
        <f>VLOOKUP(E801,'Trimming log'!$F$5:$V$5000,2,FALSE)</f>
        <v>#N/A</v>
      </c>
      <c r="G801" s="65" t="e">
        <f>VLOOKUP(E801,'Trimming log'!$F$5:$V$5000,3,FALSE)</f>
        <v>#N/A</v>
      </c>
      <c r="H801" s="508" t="e">
        <f>VLOOKUP(E801,'Trimming log'!$F$5:$V$5000,4,FALSE)</f>
        <v>#N/A</v>
      </c>
      <c r="I801" s="65" t="e">
        <f>VLOOKUP(E801,'Trimming log'!$F$5:$V$5000,5,FALSE)</f>
        <v>#N/A</v>
      </c>
      <c r="J801" s="65" t="e">
        <f>VLOOKUP(E801,'Trimming log'!$F$5:$V$5000,6,FALSE)</f>
        <v>#N/A</v>
      </c>
      <c r="K801" s="65" t="e">
        <f>VLOOKUP(E801,'Trimming log'!$F$5:$V$5000,7,FALSE)</f>
        <v>#N/A</v>
      </c>
      <c r="L801" s="65" t="e">
        <f>VLOOKUP(E801,'Trimming log'!$F$5:$V$5000,8,FALSE)</f>
        <v>#N/A</v>
      </c>
      <c r="M801" s="65" t="e">
        <f>VLOOKUP(E801,'Trimming log'!$F$5:$V$5000,9,FALSE)</f>
        <v>#N/A</v>
      </c>
      <c r="N801" s="507" t="e">
        <f>VLOOKUP(E801,'Trimming log'!$F$5:$V$5000,10,FALSE)</f>
        <v>#N/A</v>
      </c>
      <c r="O801" s="65" t="e">
        <f>VLOOKUP(E801,'Trimming log'!$F$5:$V$5000,11,FALSE)</f>
        <v>#N/A</v>
      </c>
      <c r="P801" s="65" t="e">
        <f>VLOOKUP(E801,'Trimming log'!$F$5:$V$5000,12,FALSE)</f>
        <v>#N/A</v>
      </c>
      <c r="Q801" s="65" t="e">
        <f>VLOOKUP(E801,'Trimming log'!$F$5:$V$5000,13,FALSE)</f>
        <v>#N/A</v>
      </c>
      <c r="R801" s="65" t="e">
        <f>VLOOKUP(E801,'Trimming log'!$F$5:$V$5000,14,FALSE)</f>
        <v>#N/A</v>
      </c>
      <c r="S801" s="65" t="e">
        <f>VLOOKUP(E801,'Trimming log'!$F$5:$V$5000,15,FALSE)</f>
        <v>#N/A</v>
      </c>
      <c r="T801" s="65" t="e">
        <f t="shared" si="163"/>
        <v>#N/A</v>
      </c>
      <c r="U801" s="491" t="str">
        <f t="shared" si="164"/>
        <v/>
      </c>
      <c r="V801" s="74">
        <f t="shared" si="166"/>
        <v>0</v>
      </c>
      <c r="W801" s="134">
        <f t="shared" si="167"/>
        <v>0</v>
      </c>
      <c r="X801" s="134" t="e">
        <f>VLOOKUP(E801,'Trimming log'!$F$5:$Y$5000,19,FALSE)</f>
        <v>#N/A</v>
      </c>
      <c r="Y801" s="134" t="e">
        <f>VLOOKUP(E801,'Trimming log'!$F$5:$Y$5000,20,FALSE)</f>
        <v>#N/A</v>
      </c>
      <c r="Z801" s="135" t="e">
        <f t="shared" si="168"/>
        <v>#N/A</v>
      </c>
      <c r="AA801" s="135" t="e">
        <f t="shared" si="169"/>
        <v>#N/A</v>
      </c>
      <c r="AB801" s="136" t="e">
        <f t="shared" si="170"/>
        <v>#N/A</v>
      </c>
      <c r="AC801" s="136" t="e">
        <f t="shared" si="171"/>
        <v>#N/A</v>
      </c>
      <c r="AD801" s="136" t="e">
        <f t="shared" si="172"/>
        <v>#N/A</v>
      </c>
      <c r="AE801" s="136" t="e">
        <f t="shared" si="173"/>
        <v>#N/A</v>
      </c>
    </row>
    <row r="802" spans="1:31" ht="15" customHeight="1">
      <c r="A802" s="67" t="str">
        <f t="shared" si="161"/>
        <v/>
      </c>
      <c r="B802" s="65">
        <f t="shared" si="165"/>
        <v>779</v>
      </c>
      <c r="C802" s="68" t="str">
        <f t="shared" si="162"/>
        <v/>
      </c>
      <c r="D802" s="69"/>
      <c r="E802" s="66"/>
      <c r="F802" s="65" t="e">
        <f>VLOOKUP(E802,'Trimming log'!$F$5:$V$5000,2,FALSE)</f>
        <v>#N/A</v>
      </c>
      <c r="G802" s="65" t="e">
        <f>VLOOKUP(E802,'Trimming log'!$F$5:$V$5000,3,FALSE)</f>
        <v>#N/A</v>
      </c>
      <c r="H802" s="508" t="e">
        <f>VLOOKUP(E802,'Trimming log'!$F$5:$V$5000,4,FALSE)</f>
        <v>#N/A</v>
      </c>
      <c r="I802" s="65" t="e">
        <f>VLOOKUP(E802,'Trimming log'!$F$5:$V$5000,5,FALSE)</f>
        <v>#N/A</v>
      </c>
      <c r="J802" s="65" t="e">
        <f>VLOOKUP(E802,'Trimming log'!$F$5:$V$5000,6,FALSE)</f>
        <v>#N/A</v>
      </c>
      <c r="K802" s="65" t="e">
        <f>VLOOKUP(E802,'Trimming log'!$F$5:$V$5000,7,FALSE)</f>
        <v>#N/A</v>
      </c>
      <c r="L802" s="65" t="e">
        <f>VLOOKUP(E802,'Trimming log'!$F$5:$V$5000,8,FALSE)</f>
        <v>#N/A</v>
      </c>
      <c r="M802" s="65" t="e">
        <f>VLOOKUP(E802,'Trimming log'!$F$5:$V$5000,9,FALSE)</f>
        <v>#N/A</v>
      </c>
      <c r="N802" s="507" t="e">
        <f>VLOOKUP(E802,'Trimming log'!$F$5:$V$5000,10,FALSE)</f>
        <v>#N/A</v>
      </c>
      <c r="O802" s="65" t="e">
        <f>VLOOKUP(E802,'Trimming log'!$F$5:$V$5000,11,FALSE)</f>
        <v>#N/A</v>
      </c>
      <c r="P802" s="65" t="e">
        <f>VLOOKUP(E802,'Trimming log'!$F$5:$V$5000,12,FALSE)</f>
        <v>#N/A</v>
      </c>
      <c r="Q802" s="65" t="e">
        <f>VLOOKUP(E802,'Trimming log'!$F$5:$V$5000,13,FALSE)</f>
        <v>#N/A</v>
      </c>
      <c r="R802" s="65" t="e">
        <f>VLOOKUP(E802,'Trimming log'!$F$5:$V$5000,14,FALSE)</f>
        <v>#N/A</v>
      </c>
      <c r="S802" s="65" t="e">
        <f>VLOOKUP(E802,'Trimming log'!$F$5:$V$5000,15,FALSE)</f>
        <v>#N/A</v>
      </c>
      <c r="T802" s="65" t="e">
        <f t="shared" si="163"/>
        <v>#N/A</v>
      </c>
      <c r="U802" s="491" t="str">
        <f t="shared" si="164"/>
        <v/>
      </c>
      <c r="V802" s="74">
        <f t="shared" si="166"/>
        <v>0</v>
      </c>
      <c r="W802" s="134">
        <f t="shared" si="167"/>
        <v>0</v>
      </c>
      <c r="X802" s="134" t="e">
        <f>VLOOKUP(E802,'Trimming log'!$F$5:$Y$5000,19,FALSE)</f>
        <v>#N/A</v>
      </c>
      <c r="Y802" s="134" t="e">
        <f>VLOOKUP(E802,'Trimming log'!$F$5:$Y$5000,20,FALSE)</f>
        <v>#N/A</v>
      </c>
      <c r="Z802" s="135" t="e">
        <f t="shared" si="168"/>
        <v>#N/A</v>
      </c>
      <c r="AA802" s="135" t="e">
        <f t="shared" si="169"/>
        <v>#N/A</v>
      </c>
      <c r="AB802" s="136" t="e">
        <f t="shared" si="170"/>
        <v>#N/A</v>
      </c>
      <c r="AC802" s="136" t="e">
        <f t="shared" si="171"/>
        <v>#N/A</v>
      </c>
      <c r="AD802" s="136" t="e">
        <f t="shared" si="172"/>
        <v>#N/A</v>
      </c>
      <c r="AE802" s="136" t="e">
        <f t="shared" si="173"/>
        <v>#N/A</v>
      </c>
    </row>
    <row r="803" spans="1:31" ht="15" customHeight="1">
      <c r="A803" s="67" t="str">
        <f t="shared" si="161"/>
        <v/>
      </c>
      <c r="B803" s="65">
        <f t="shared" si="165"/>
        <v>780</v>
      </c>
      <c r="C803" s="68" t="str">
        <f t="shared" si="162"/>
        <v/>
      </c>
      <c r="D803" s="69"/>
      <c r="E803" s="66"/>
      <c r="F803" s="65" t="e">
        <f>VLOOKUP(E803,'Trimming log'!$F$5:$V$5000,2,FALSE)</f>
        <v>#N/A</v>
      </c>
      <c r="G803" s="65" t="e">
        <f>VLOOKUP(E803,'Trimming log'!$F$5:$V$5000,3,FALSE)</f>
        <v>#N/A</v>
      </c>
      <c r="H803" s="508" t="e">
        <f>VLOOKUP(E803,'Trimming log'!$F$5:$V$5000,4,FALSE)</f>
        <v>#N/A</v>
      </c>
      <c r="I803" s="65" t="e">
        <f>VLOOKUP(E803,'Trimming log'!$F$5:$V$5000,5,FALSE)</f>
        <v>#N/A</v>
      </c>
      <c r="J803" s="65" t="e">
        <f>VLOOKUP(E803,'Trimming log'!$F$5:$V$5000,6,FALSE)</f>
        <v>#N/A</v>
      </c>
      <c r="K803" s="65" t="e">
        <f>VLOOKUP(E803,'Trimming log'!$F$5:$V$5000,7,FALSE)</f>
        <v>#N/A</v>
      </c>
      <c r="L803" s="65" t="e">
        <f>VLOOKUP(E803,'Trimming log'!$F$5:$V$5000,8,FALSE)</f>
        <v>#N/A</v>
      </c>
      <c r="M803" s="65" t="e">
        <f>VLOOKUP(E803,'Trimming log'!$F$5:$V$5000,9,FALSE)</f>
        <v>#N/A</v>
      </c>
      <c r="N803" s="507" t="e">
        <f>VLOOKUP(E803,'Trimming log'!$F$5:$V$5000,10,FALSE)</f>
        <v>#N/A</v>
      </c>
      <c r="O803" s="65" t="e">
        <f>VLOOKUP(E803,'Trimming log'!$F$5:$V$5000,11,FALSE)</f>
        <v>#N/A</v>
      </c>
      <c r="P803" s="65" t="e">
        <f>VLOOKUP(E803,'Trimming log'!$F$5:$V$5000,12,FALSE)</f>
        <v>#N/A</v>
      </c>
      <c r="Q803" s="65" t="e">
        <f>VLOOKUP(E803,'Trimming log'!$F$5:$V$5000,13,FALSE)</f>
        <v>#N/A</v>
      </c>
      <c r="R803" s="65" t="e">
        <f>VLOOKUP(E803,'Trimming log'!$F$5:$V$5000,14,FALSE)</f>
        <v>#N/A</v>
      </c>
      <c r="S803" s="65" t="e">
        <f>VLOOKUP(E803,'Trimming log'!$F$5:$V$5000,15,FALSE)</f>
        <v>#N/A</v>
      </c>
      <c r="T803" s="65" t="e">
        <f t="shared" si="163"/>
        <v>#N/A</v>
      </c>
      <c r="U803" s="491" t="str">
        <f t="shared" si="164"/>
        <v/>
      </c>
      <c r="V803" s="74">
        <f t="shared" si="166"/>
        <v>0</v>
      </c>
      <c r="W803" s="134">
        <f t="shared" si="167"/>
        <v>0</v>
      </c>
      <c r="X803" s="134" t="e">
        <f>VLOOKUP(E803,'Trimming log'!$F$5:$Y$5000,19,FALSE)</f>
        <v>#N/A</v>
      </c>
      <c r="Y803" s="134" t="e">
        <f>VLOOKUP(E803,'Trimming log'!$F$5:$Y$5000,20,FALSE)</f>
        <v>#N/A</v>
      </c>
      <c r="Z803" s="135" t="e">
        <f t="shared" si="168"/>
        <v>#N/A</v>
      </c>
      <c r="AA803" s="135" t="e">
        <f t="shared" si="169"/>
        <v>#N/A</v>
      </c>
      <c r="AB803" s="136" t="e">
        <f t="shared" si="170"/>
        <v>#N/A</v>
      </c>
      <c r="AC803" s="136" t="e">
        <f t="shared" si="171"/>
        <v>#N/A</v>
      </c>
      <c r="AD803" s="136" t="e">
        <f t="shared" si="172"/>
        <v>#N/A</v>
      </c>
      <c r="AE803" s="136" t="e">
        <f t="shared" si="173"/>
        <v>#N/A</v>
      </c>
    </row>
    <row r="804" spans="1:31" ht="15" customHeight="1">
      <c r="A804" s="67" t="str">
        <f t="shared" si="161"/>
        <v/>
      </c>
      <c r="B804" s="65">
        <f t="shared" si="165"/>
        <v>781</v>
      </c>
      <c r="C804" s="68" t="str">
        <f t="shared" si="162"/>
        <v/>
      </c>
      <c r="D804" s="69"/>
      <c r="E804" s="66"/>
      <c r="F804" s="65" t="e">
        <f>VLOOKUP(E804,'Trimming log'!$F$5:$V$5000,2,FALSE)</f>
        <v>#N/A</v>
      </c>
      <c r="G804" s="65" t="e">
        <f>VLOOKUP(E804,'Trimming log'!$F$5:$V$5000,3,FALSE)</f>
        <v>#N/A</v>
      </c>
      <c r="H804" s="508" t="e">
        <f>VLOOKUP(E804,'Trimming log'!$F$5:$V$5000,4,FALSE)</f>
        <v>#N/A</v>
      </c>
      <c r="I804" s="65" t="e">
        <f>VLOOKUP(E804,'Trimming log'!$F$5:$V$5000,5,FALSE)</f>
        <v>#N/A</v>
      </c>
      <c r="J804" s="65" t="e">
        <f>VLOOKUP(E804,'Trimming log'!$F$5:$V$5000,6,FALSE)</f>
        <v>#N/A</v>
      </c>
      <c r="K804" s="65" t="e">
        <f>VLOOKUP(E804,'Trimming log'!$F$5:$V$5000,7,FALSE)</f>
        <v>#N/A</v>
      </c>
      <c r="L804" s="65" t="e">
        <f>VLOOKUP(E804,'Trimming log'!$F$5:$V$5000,8,FALSE)</f>
        <v>#N/A</v>
      </c>
      <c r="M804" s="65" t="e">
        <f>VLOOKUP(E804,'Trimming log'!$F$5:$V$5000,9,FALSE)</f>
        <v>#N/A</v>
      </c>
      <c r="N804" s="507" t="e">
        <f>VLOOKUP(E804,'Trimming log'!$F$5:$V$5000,10,FALSE)</f>
        <v>#N/A</v>
      </c>
      <c r="O804" s="65" t="e">
        <f>VLOOKUP(E804,'Trimming log'!$F$5:$V$5000,11,FALSE)</f>
        <v>#N/A</v>
      </c>
      <c r="P804" s="65" t="e">
        <f>VLOOKUP(E804,'Trimming log'!$F$5:$V$5000,12,FALSE)</f>
        <v>#N/A</v>
      </c>
      <c r="Q804" s="65" t="e">
        <f>VLOOKUP(E804,'Trimming log'!$F$5:$V$5000,13,FALSE)</f>
        <v>#N/A</v>
      </c>
      <c r="R804" s="65" t="e">
        <f>VLOOKUP(E804,'Trimming log'!$F$5:$V$5000,14,FALSE)</f>
        <v>#N/A</v>
      </c>
      <c r="S804" s="65" t="e">
        <f>VLOOKUP(E804,'Trimming log'!$F$5:$V$5000,15,FALSE)</f>
        <v>#N/A</v>
      </c>
      <c r="T804" s="65" t="e">
        <f t="shared" si="163"/>
        <v>#N/A</v>
      </c>
      <c r="U804" s="491" t="str">
        <f t="shared" si="164"/>
        <v/>
      </c>
      <c r="V804" s="74">
        <f t="shared" si="166"/>
        <v>0</v>
      </c>
      <c r="W804" s="134">
        <f t="shared" si="167"/>
        <v>0</v>
      </c>
      <c r="X804" s="134" t="e">
        <f>VLOOKUP(E804,'Trimming log'!$F$5:$Y$5000,19,FALSE)</f>
        <v>#N/A</v>
      </c>
      <c r="Y804" s="134" t="e">
        <f>VLOOKUP(E804,'Trimming log'!$F$5:$Y$5000,20,FALSE)</f>
        <v>#N/A</v>
      </c>
      <c r="Z804" s="135" t="e">
        <f t="shared" si="168"/>
        <v>#N/A</v>
      </c>
      <c r="AA804" s="135" t="e">
        <f t="shared" si="169"/>
        <v>#N/A</v>
      </c>
      <c r="AB804" s="136" t="e">
        <f t="shared" si="170"/>
        <v>#N/A</v>
      </c>
      <c r="AC804" s="136" t="e">
        <f t="shared" si="171"/>
        <v>#N/A</v>
      </c>
      <c r="AD804" s="136" t="e">
        <f t="shared" si="172"/>
        <v>#N/A</v>
      </c>
      <c r="AE804" s="136" t="e">
        <f t="shared" si="173"/>
        <v>#N/A</v>
      </c>
    </row>
    <row r="805" spans="1:31" ht="15" customHeight="1">
      <c r="A805" s="67" t="str">
        <f t="shared" si="161"/>
        <v/>
      </c>
      <c r="B805" s="65">
        <f t="shared" si="165"/>
        <v>782</v>
      </c>
      <c r="C805" s="68" t="str">
        <f t="shared" si="162"/>
        <v/>
      </c>
      <c r="D805" s="69"/>
      <c r="E805" s="66"/>
      <c r="F805" s="65" t="e">
        <f>VLOOKUP(E805,'Trimming log'!$F$5:$V$5000,2,FALSE)</f>
        <v>#N/A</v>
      </c>
      <c r="G805" s="65" t="e">
        <f>VLOOKUP(E805,'Trimming log'!$F$5:$V$5000,3,FALSE)</f>
        <v>#N/A</v>
      </c>
      <c r="H805" s="508" t="e">
        <f>VLOOKUP(E805,'Trimming log'!$F$5:$V$5000,4,FALSE)</f>
        <v>#N/A</v>
      </c>
      <c r="I805" s="65" t="e">
        <f>VLOOKUP(E805,'Trimming log'!$F$5:$V$5000,5,FALSE)</f>
        <v>#N/A</v>
      </c>
      <c r="J805" s="65" t="e">
        <f>VLOOKUP(E805,'Trimming log'!$F$5:$V$5000,6,FALSE)</f>
        <v>#N/A</v>
      </c>
      <c r="K805" s="65" t="e">
        <f>VLOOKUP(E805,'Trimming log'!$F$5:$V$5000,7,FALSE)</f>
        <v>#N/A</v>
      </c>
      <c r="L805" s="65" t="e">
        <f>VLOOKUP(E805,'Trimming log'!$F$5:$V$5000,8,FALSE)</f>
        <v>#N/A</v>
      </c>
      <c r="M805" s="65" t="e">
        <f>VLOOKUP(E805,'Trimming log'!$F$5:$V$5000,9,FALSE)</f>
        <v>#N/A</v>
      </c>
      <c r="N805" s="507" t="e">
        <f>VLOOKUP(E805,'Trimming log'!$F$5:$V$5000,10,FALSE)</f>
        <v>#N/A</v>
      </c>
      <c r="O805" s="65" t="e">
        <f>VLOOKUP(E805,'Trimming log'!$F$5:$V$5000,11,FALSE)</f>
        <v>#N/A</v>
      </c>
      <c r="P805" s="65" t="e">
        <f>VLOOKUP(E805,'Trimming log'!$F$5:$V$5000,12,FALSE)</f>
        <v>#N/A</v>
      </c>
      <c r="Q805" s="65" t="e">
        <f>VLOOKUP(E805,'Trimming log'!$F$5:$V$5000,13,FALSE)</f>
        <v>#N/A</v>
      </c>
      <c r="R805" s="65" t="e">
        <f>VLOOKUP(E805,'Trimming log'!$F$5:$V$5000,14,FALSE)</f>
        <v>#N/A</v>
      </c>
      <c r="S805" s="65" t="e">
        <f>VLOOKUP(E805,'Trimming log'!$F$5:$V$5000,15,FALSE)</f>
        <v>#N/A</v>
      </c>
      <c r="T805" s="65" t="e">
        <f t="shared" si="163"/>
        <v>#N/A</v>
      </c>
      <c r="U805" s="491" t="str">
        <f t="shared" si="164"/>
        <v/>
      </c>
      <c r="V805" s="74">
        <f t="shared" si="166"/>
        <v>0</v>
      </c>
      <c r="W805" s="134">
        <f t="shared" si="167"/>
        <v>0</v>
      </c>
      <c r="X805" s="134" t="e">
        <f>VLOOKUP(E805,'Trimming log'!$F$5:$Y$5000,19,FALSE)</f>
        <v>#N/A</v>
      </c>
      <c r="Y805" s="134" t="e">
        <f>VLOOKUP(E805,'Trimming log'!$F$5:$Y$5000,20,FALSE)</f>
        <v>#N/A</v>
      </c>
      <c r="Z805" s="135" t="e">
        <f t="shared" si="168"/>
        <v>#N/A</v>
      </c>
      <c r="AA805" s="135" t="e">
        <f t="shared" si="169"/>
        <v>#N/A</v>
      </c>
      <c r="AB805" s="136" t="e">
        <f t="shared" si="170"/>
        <v>#N/A</v>
      </c>
      <c r="AC805" s="136" t="e">
        <f t="shared" si="171"/>
        <v>#N/A</v>
      </c>
      <c r="AD805" s="136" t="e">
        <f t="shared" si="172"/>
        <v>#N/A</v>
      </c>
      <c r="AE805" s="136" t="e">
        <f t="shared" si="173"/>
        <v>#N/A</v>
      </c>
    </row>
    <row r="806" spans="1:31" ht="15" customHeight="1">
      <c r="A806" s="67" t="str">
        <f t="shared" si="161"/>
        <v/>
      </c>
      <c r="B806" s="65">
        <f t="shared" si="165"/>
        <v>783</v>
      </c>
      <c r="C806" s="68" t="str">
        <f t="shared" si="162"/>
        <v/>
      </c>
      <c r="D806" s="69"/>
      <c r="E806" s="66"/>
      <c r="F806" s="65" t="e">
        <f>VLOOKUP(E806,'Trimming log'!$F$5:$V$5000,2,FALSE)</f>
        <v>#N/A</v>
      </c>
      <c r="G806" s="65" t="e">
        <f>VLOOKUP(E806,'Trimming log'!$F$5:$V$5000,3,FALSE)</f>
        <v>#N/A</v>
      </c>
      <c r="H806" s="508" t="e">
        <f>VLOOKUP(E806,'Trimming log'!$F$5:$V$5000,4,FALSE)</f>
        <v>#N/A</v>
      </c>
      <c r="I806" s="65" t="e">
        <f>VLOOKUP(E806,'Trimming log'!$F$5:$V$5000,5,FALSE)</f>
        <v>#N/A</v>
      </c>
      <c r="J806" s="65" t="e">
        <f>VLOOKUP(E806,'Trimming log'!$F$5:$V$5000,6,FALSE)</f>
        <v>#N/A</v>
      </c>
      <c r="K806" s="65" t="e">
        <f>VLOOKUP(E806,'Trimming log'!$F$5:$V$5000,7,FALSE)</f>
        <v>#N/A</v>
      </c>
      <c r="L806" s="65" t="e">
        <f>VLOOKUP(E806,'Trimming log'!$F$5:$V$5000,8,FALSE)</f>
        <v>#N/A</v>
      </c>
      <c r="M806" s="65" t="e">
        <f>VLOOKUP(E806,'Trimming log'!$F$5:$V$5000,9,FALSE)</f>
        <v>#N/A</v>
      </c>
      <c r="N806" s="507" t="e">
        <f>VLOOKUP(E806,'Trimming log'!$F$5:$V$5000,10,FALSE)</f>
        <v>#N/A</v>
      </c>
      <c r="O806" s="65" t="e">
        <f>VLOOKUP(E806,'Trimming log'!$F$5:$V$5000,11,FALSE)</f>
        <v>#N/A</v>
      </c>
      <c r="P806" s="65" t="e">
        <f>VLOOKUP(E806,'Trimming log'!$F$5:$V$5000,12,FALSE)</f>
        <v>#N/A</v>
      </c>
      <c r="Q806" s="65" t="e">
        <f>VLOOKUP(E806,'Trimming log'!$F$5:$V$5000,13,FALSE)</f>
        <v>#N/A</v>
      </c>
      <c r="R806" s="65" t="e">
        <f>VLOOKUP(E806,'Trimming log'!$F$5:$V$5000,14,FALSE)</f>
        <v>#N/A</v>
      </c>
      <c r="S806" s="65" t="e">
        <f>VLOOKUP(E806,'Trimming log'!$F$5:$V$5000,15,FALSE)</f>
        <v>#N/A</v>
      </c>
      <c r="T806" s="65" t="e">
        <f t="shared" si="163"/>
        <v>#N/A</v>
      </c>
      <c r="U806" s="491" t="str">
        <f t="shared" si="164"/>
        <v/>
      </c>
      <c r="V806" s="74">
        <f t="shared" si="166"/>
        <v>0</v>
      </c>
      <c r="W806" s="134">
        <f t="shared" si="167"/>
        <v>0</v>
      </c>
      <c r="X806" s="134" t="e">
        <f>VLOOKUP(E806,'Trimming log'!$F$5:$Y$5000,19,FALSE)</f>
        <v>#N/A</v>
      </c>
      <c r="Y806" s="134" t="e">
        <f>VLOOKUP(E806,'Trimming log'!$F$5:$Y$5000,20,FALSE)</f>
        <v>#N/A</v>
      </c>
      <c r="Z806" s="135" t="e">
        <f t="shared" si="168"/>
        <v>#N/A</v>
      </c>
      <c r="AA806" s="135" t="e">
        <f t="shared" si="169"/>
        <v>#N/A</v>
      </c>
      <c r="AB806" s="136" t="e">
        <f t="shared" si="170"/>
        <v>#N/A</v>
      </c>
      <c r="AC806" s="136" t="e">
        <f t="shared" si="171"/>
        <v>#N/A</v>
      </c>
      <c r="AD806" s="136" t="e">
        <f t="shared" si="172"/>
        <v>#N/A</v>
      </c>
      <c r="AE806" s="136" t="e">
        <f t="shared" si="173"/>
        <v>#N/A</v>
      </c>
    </row>
    <row r="807" spans="1:31" ht="15" customHeight="1">
      <c r="A807" s="67" t="str">
        <f t="shared" si="161"/>
        <v/>
      </c>
      <c r="B807" s="65">
        <f t="shared" si="165"/>
        <v>784</v>
      </c>
      <c r="C807" s="68" t="str">
        <f t="shared" si="162"/>
        <v/>
      </c>
      <c r="D807" s="69"/>
      <c r="E807" s="66"/>
      <c r="F807" s="65" t="e">
        <f>VLOOKUP(E807,'Trimming log'!$F$5:$V$5000,2,FALSE)</f>
        <v>#N/A</v>
      </c>
      <c r="G807" s="65" t="e">
        <f>VLOOKUP(E807,'Trimming log'!$F$5:$V$5000,3,FALSE)</f>
        <v>#N/A</v>
      </c>
      <c r="H807" s="508" t="e">
        <f>VLOOKUP(E807,'Trimming log'!$F$5:$V$5000,4,FALSE)</f>
        <v>#N/A</v>
      </c>
      <c r="I807" s="65" t="e">
        <f>VLOOKUP(E807,'Trimming log'!$F$5:$V$5000,5,FALSE)</f>
        <v>#N/A</v>
      </c>
      <c r="J807" s="65" t="e">
        <f>VLOOKUP(E807,'Trimming log'!$F$5:$V$5000,6,FALSE)</f>
        <v>#N/A</v>
      </c>
      <c r="K807" s="65" t="e">
        <f>VLOOKUP(E807,'Trimming log'!$F$5:$V$5000,7,FALSE)</f>
        <v>#N/A</v>
      </c>
      <c r="L807" s="65" t="e">
        <f>VLOOKUP(E807,'Trimming log'!$F$5:$V$5000,8,FALSE)</f>
        <v>#N/A</v>
      </c>
      <c r="M807" s="65" t="e">
        <f>VLOOKUP(E807,'Trimming log'!$F$5:$V$5000,9,FALSE)</f>
        <v>#N/A</v>
      </c>
      <c r="N807" s="507" t="e">
        <f>VLOOKUP(E807,'Trimming log'!$F$5:$V$5000,10,FALSE)</f>
        <v>#N/A</v>
      </c>
      <c r="O807" s="65" t="e">
        <f>VLOOKUP(E807,'Trimming log'!$F$5:$V$5000,11,FALSE)</f>
        <v>#N/A</v>
      </c>
      <c r="P807" s="65" t="e">
        <f>VLOOKUP(E807,'Trimming log'!$F$5:$V$5000,12,FALSE)</f>
        <v>#N/A</v>
      </c>
      <c r="Q807" s="65" t="e">
        <f>VLOOKUP(E807,'Trimming log'!$F$5:$V$5000,13,FALSE)</f>
        <v>#N/A</v>
      </c>
      <c r="R807" s="65" t="e">
        <f>VLOOKUP(E807,'Trimming log'!$F$5:$V$5000,14,FALSE)</f>
        <v>#N/A</v>
      </c>
      <c r="S807" s="65" t="e">
        <f>VLOOKUP(E807,'Trimming log'!$F$5:$V$5000,15,FALSE)</f>
        <v>#N/A</v>
      </c>
      <c r="T807" s="65" t="e">
        <f t="shared" si="163"/>
        <v>#N/A</v>
      </c>
      <c r="U807" s="491" t="str">
        <f t="shared" si="164"/>
        <v/>
      </c>
      <c r="V807" s="74">
        <f t="shared" si="166"/>
        <v>0</v>
      </c>
      <c r="W807" s="134">
        <f t="shared" si="167"/>
        <v>0</v>
      </c>
      <c r="X807" s="134" t="e">
        <f>VLOOKUP(E807,'Trimming log'!$F$5:$Y$5000,19,FALSE)</f>
        <v>#N/A</v>
      </c>
      <c r="Y807" s="134" t="e">
        <f>VLOOKUP(E807,'Trimming log'!$F$5:$Y$5000,20,FALSE)</f>
        <v>#N/A</v>
      </c>
      <c r="Z807" s="135" t="e">
        <f t="shared" si="168"/>
        <v>#N/A</v>
      </c>
      <c r="AA807" s="135" t="e">
        <f t="shared" si="169"/>
        <v>#N/A</v>
      </c>
      <c r="AB807" s="136" t="e">
        <f t="shared" si="170"/>
        <v>#N/A</v>
      </c>
      <c r="AC807" s="136" t="e">
        <f t="shared" si="171"/>
        <v>#N/A</v>
      </c>
      <c r="AD807" s="136" t="e">
        <f t="shared" si="172"/>
        <v>#N/A</v>
      </c>
      <c r="AE807" s="136" t="e">
        <f t="shared" si="173"/>
        <v>#N/A</v>
      </c>
    </row>
    <row r="808" spans="1:31" ht="15" customHeight="1">
      <c r="A808" s="67" t="str">
        <f t="shared" si="161"/>
        <v/>
      </c>
      <c r="B808" s="65">
        <f t="shared" si="165"/>
        <v>785</v>
      </c>
      <c r="C808" s="68" t="str">
        <f t="shared" si="162"/>
        <v/>
      </c>
      <c r="D808" s="69"/>
      <c r="E808" s="66"/>
      <c r="F808" s="65" t="e">
        <f>VLOOKUP(E808,'Trimming log'!$F$5:$V$5000,2,FALSE)</f>
        <v>#N/A</v>
      </c>
      <c r="G808" s="65" t="e">
        <f>VLOOKUP(E808,'Trimming log'!$F$5:$V$5000,3,FALSE)</f>
        <v>#N/A</v>
      </c>
      <c r="H808" s="508" t="e">
        <f>VLOOKUP(E808,'Trimming log'!$F$5:$V$5000,4,FALSE)</f>
        <v>#N/A</v>
      </c>
      <c r="I808" s="65" t="e">
        <f>VLOOKUP(E808,'Trimming log'!$F$5:$V$5000,5,FALSE)</f>
        <v>#N/A</v>
      </c>
      <c r="J808" s="65" t="e">
        <f>VLOOKUP(E808,'Trimming log'!$F$5:$V$5000,6,FALSE)</f>
        <v>#N/A</v>
      </c>
      <c r="K808" s="65" t="e">
        <f>VLOOKUP(E808,'Trimming log'!$F$5:$V$5000,7,FALSE)</f>
        <v>#N/A</v>
      </c>
      <c r="L808" s="65" t="e">
        <f>VLOOKUP(E808,'Trimming log'!$F$5:$V$5000,8,FALSE)</f>
        <v>#N/A</v>
      </c>
      <c r="M808" s="65" t="e">
        <f>VLOOKUP(E808,'Trimming log'!$F$5:$V$5000,9,FALSE)</f>
        <v>#N/A</v>
      </c>
      <c r="N808" s="507" t="e">
        <f>VLOOKUP(E808,'Trimming log'!$F$5:$V$5000,10,FALSE)</f>
        <v>#N/A</v>
      </c>
      <c r="O808" s="65" t="e">
        <f>VLOOKUP(E808,'Trimming log'!$F$5:$V$5000,11,FALSE)</f>
        <v>#N/A</v>
      </c>
      <c r="P808" s="65" t="e">
        <f>VLOOKUP(E808,'Trimming log'!$F$5:$V$5000,12,FALSE)</f>
        <v>#N/A</v>
      </c>
      <c r="Q808" s="65" t="e">
        <f>VLOOKUP(E808,'Trimming log'!$F$5:$V$5000,13,FALSE)</f>
        <v>#N/A</v>
      </c>
      <c r="R808" s="65" t="e">
        <f>VLOOKUP(E808,'Trimming log'!$F$5:$V$5000,14,FALSE)</f>
        <v>#N/A</v>
      </c>
      <c r="S808" s="65" t="e">
        <f>VLOOKUP(E808,'Trimming log'!$F$5:$V$5000,15,FALSE)</f>
        <v>#N/A</v>
      </c>
      <c r="T808" s="65" t="e">
        <f t="shared" si="163"/>
        <v>#N/A</v>
      </c>
      <c r="U808" s="491" t="str">
        <f t="shared" si="164"/>
        <v/>
      </c>
      <c r="V808" s="74">
        <f t="shared" si="166"/>
        <v>0</v>
      </c>
      <c r="W808" s="134">
        <f t="shared" si="167"/>
        <v>0</v>
      </c>
      <c r="X808" s="134" t="e">
        <f>VLOOKUP(E808,'Trimming log'!$F$5:$Y$5000,19,FALSE)</f>
        <v>#N/A</v>
      </c>
      <c r="Y808" s="134" t="e">
        <f>VLOOKUP(E808,'Trimming log'!$F$5:$Y$5000,20,FALSE)</f>
        <v>#N/A</v>
      </c>
      <c r="Z808" s="135" t="e">
        <f t="shared" si="168"/>
        <v>#N/A</v>
      </c>
      <c r="AA808" s="135" t="e">
        <f t="shared" si="169"/>
        <v>#N/A</v>
      </c>
      <c r="AB808" s="136" t="e">
        <f t="shared" si="170"/>
        <v>#N/A</v>
      </c>
      <c r="AC808" s="136" t="e">
        <f t="shared" si="171"/>
        <v>#N/A</v>
      </c>
      <c r="AD808" s="136" t="e">
        <f t="shared" si="172"/>
        <v>#N/A</v>
      </c>
      <c r="AE808" s="136" t="e">
        <f t="shared" si="173"/>
        <v>#N/A</v>
      </c>
    </row>
    <row r="809" spans="1:31" ht="15" customHeight="1">
      <c r="A809" s="67" t="str">
        <f t="shared" si="161"/>
        <v/>
      </c>
      <c r="B809" s="65">
        <f t="shared" si="165"/>
        <v>786</v>
      </c>
      <c r="C809" s="68" t="str">
        <f t="shared" si="162"/>
        <v/>
      </c>
      <c r="D809" s="69"/>
      <c r="E809" s="66"/>
      <c r="F809" s="65" t="e">
        <f>VLOOKUP(E809,'Trimming log'!$F$5:$V$5000,2,FALSE)</f>
        <v>#N/A</v>
      </c>
      <c r="G809" s="65" t="e">
        <f>VLOOKUP(E809,'Trimming log'!$F$5:$V$5000,3,FALSE)</f>
        <v>#N/A</v>
      </c>
      <c r="H809" s="508" t="e">
        <f>VLOOKUP(E809,'Trimming log'!$F$5:$V$5000,4,FALSE)</f>
        <v>#N/A</v>
      </c>
      <c r="I809" s="65" t="e">
        <f>VLOOKUP(E809,'Trimming log'!$F$5:$V$5000,5,FALSE)</f>
        <v>#N/A</v>
      </c>
      <c r="J809" s="65" t="e">
        <f>VLOOKUP(E809,'Trimming log'!$F$5:$V$5000,6,FALSE)</f>
        <v>#N/A</v>
      </c>
      <c r="K809" s="65" t="e">
        <f>VLOOKUP(E809,'Trimming log'!$F$5:$V$5000,7,FALSE)</f>
        <v>#N/A</v>
      </c>
      <c r="L809" s="65" t="e">
        <f>VLOOKUP(E809,'Trimming log'!$F$5:$V$5000,8,FALSE)</f>
        <v>#N/A</v>
      </c>
      <c r="M809" s="65" t="e">
        <f>VLOOKUP(E809,'Trimming log'!$F$5:$V$5000,9,FALSE)</f>
        <v>#N/A</v>
      </c>
      <c r="N809" s="507" t="e">
        <f>VLOOKUP(E809,'Trimming log'!$F$5:$V$5000,10,FALSE)</f>
        <v>#N/A</v>
      </c>
      <c r="O809" s="65" t="e">
        <f>VLOOKUP(E809,'Trimming log'!$F$5:$V$5000,11,FALSE)</f>
        <v>#N/A</v>
      </c>
      <c r="P809" s="65" t="e">
        <f>VLOOKUP(E809,'Trimming log'!$F$5:$V$5000,12,FALSE)</f>
        <v>#N/A</v>
      </c>
      <c r="Q809" s="65" t="e">
        <f>VLOOKUP(E809,'Trimming log'!$F$5:$V$5000,13,FALSE)</f>
        <v>#N/A</v>
      </c>
      <c r="R809" s="65" t="e">
        <f>VLOOKUP(E809,'Trimming log'!$F$5:$V$5000,14,FALSE)</f>
        <v>#N/A</v>
      </c>
      <c r="S809" s="65" t="e">
        <f>VLOOKUP(E809,'Trimming log'!$F$5:$V$5000,15,FALSE)</f>
        <v>#N/A</v>
      </c>
      <c r="T809" s="65" t="e">
        <f t="shared" si="163"/>
        <v>#N/A</v>
      </c>
      <c r="U809" s="491" t="str">
        <f t="shared" si="164"/>
        <v/>
      </c>
      <c r="V809" s="74">
        <f t="shared" si="166"/>
        <v>0</v>
      </c>
      <c r="W809" s="134">
        <f t="shared" si="167"/>
        <v>0</v>
      </c>
      <c r="X809" s="134" t="e">
        <f>VLOOKUP(E809,'Trimming log'!$F$5:$Y$5000,19,FALSE)</f>
        <v>#N/A</v>
      </c>
      <c r="Y809" s="134" t="e">
        <f>VLOOKUP(E809,'Trimming log'!$F$5:$Y$5000,20,FALSE)</f>
        <v>#N/A</v>
      </c>
      <c r="Z809" s="135" t="e">
        <f t="shared" si="168"/>
        <v>#N/A</v>
      </c>
      <c r="AA809" s="135" t="e">
        <f t="shared" si="169"/>
        <v>#N/A</v>
      </c>
      <c r="AB809" s="136" t="e">
        <f t="shared" si="170"/>
        <v>#N/A</v>
      </c>
      <c r="AC809" s="136" t="e">
        <f t="shared" si="171"/>
        <v>#N/A</v>
      </c>
      <c r="AD809" s="136" t="e">
        <f t="shared" si="172"/>
        <v>#N/A</v>
      </c>
      <c r="AE809" s="136" t="e">
        <f t="shared" si="173"/>
        <v>#N/A</v>
      </c>
    </row>
    <row r="810" spans="1:31" ht="15" customHeight="1">
      <c r="A810" s="67" t="str">
        <f t="shared" si="161"/>
        <v/>
      </c>
      <c r="B810" s="65">
        <f t="shared" si="165"/>
        <v>787</v>
      </c>
      <c r="C810" s="68" t="str">
        <f t="shared" si="162"/>
        <v/>
      </c>
      <c r="D810" s="69"/>
      <c r="E810" s="66"/>
      <c r="F810" s="65" t="e">
        <f>VLOOKUP(E810,'Trimming log'!$F$5:$V$5000,2,FALSE)</f>
        <v>#N/A</v>
      </c>
      <c r="G810" s="65" t="e">
        <f>VLOOKUP(E810,'Trimming log'!$F$5:$V$5000,3,FALSE)</f>
        <v>#N/A</v>
      </c>
      <c r="H810" s="508" t="e">
        <f>VLOOKUP(E810,'Trimming log'!$F$5:$V$5000,4,FALSE)</f>
        <v>#N/A</v>
      </c>
      <c r="I810" s="65" t="e">
        <f>VLOOKUP(E810,'Trimming log'!$F$5:$V$5000,5,FALSE)</f>
        <v>#N/A</v>
      </c>
      <c r="J810" s="65" t="e">
        <f>VLOOKUP(E810,'Trimming log'!$F$5:$V$5000,6,FALSE)</f>
        <v>#N/A</v>
      </c>
      <c r="K810" s="65" t="e">
        <f>VLOOKUP(E810,'Trimming log'!$F$5:$V$5000,7,FALSE)</f>
        <v>#N/A</v>
      </c>
      <c r="L810" s="65" t="e">
        <f>VLOOKUP(E810,'Trimming log'!$F$5:$V$5000,8,FALSE)</f>
        <v>#N/A</v>
      </c>
      <c r="M810" s="65" t="e">
        <f>VLOOKUP(E810,'Trimming log'!$F$5:$V$5000,9,FALSE)</f>
        <v>#N/A</v>
      </c>
      <c r="N810" s="507" t="e">
        <f>VLOOKUP(E810,'Trimming log'!$F$5:$V$5000,10,FALSE)</f>
        <v>#N/A</v>
      </c>
      <c r="O810" s="65" t="e">
        <f>VLOOKUP(E810,'Trimming log'!$F$5:$V$5000,11,FALSE)</f>
        <v>#N/A</v>
      </c>
      <c r="P810" s="65" t="e">
        <f>VLOOKUP(E810,'Trimming log'!$F$5:$V$5000,12,FALSE)</f>
        <v>#N/A</v>
      </c>
      <c r="Q810" s="65" t="e">
        <f>VLOOKUP(E810,'Trimming log'!$F$5:$V$5000,13,FALSE)</f>
        <v>#N/A</v>
      </c>
      <c r="R810" s="65" t="e">
        <f>VLOOKUP(E810,'Trimming log'!$F$5:$V$5000,14,FALSE)</f>
        <v>#N/A</v>
      </c>
      <c r="S810" s="65" t="e">
        <f>VLOOKUP(E810,'Trimming log'!$F$5:$V$5000,15,FALSE)</f>
        <v>#N/A</v>
      </c>
      <c r="T810" s="65" t="e">
        <f t="shared" si="163"/>
        <v>#N/A</v>
      </c>
      <c r="U810" s="491" t="str">
        <f t="shared" si="164"/>
        <v/>
      </c>
      <c r="V810" s="74">
        <f t="shared" si="166"/>
        <v>0</v>
      </c>
      <c r="W810" s="134">
        <f t="shared" si="167"/>
        <v>0</v>
      </c>
      <c r="X810" s="134" t="e">
        <f>VLOOKUP(E810,'Trimming log'!$F$5:$Y$5000,19,FALSE)</f>
        <v>#N/A</v>
      </c>
      <c r="Y810" s="134" t="e">
        <f>VLOOKUP(E810,'Trimming log'!$F$5:$Y$5000,20,FALSE)</f>
        <v>#N/A</v>
      </c>
      <c r="Z810" s="135" t="e">
        <f t="shared" si="168"/>
        <v>#N/A</v>
      </c>
      <c r="AA810" s="135" t="e">
        <f t="shared" si="169"/>
        <v>#N/A</v>
      </c>
      <c r="AB810" s="136" t="e">
        <f t="shared" si="170"/>
        <v>#N/A</v>
      </c>
      <c r="AC810" s="136" t="e">
        <f t="shared" si="171"/>
        <v>#N/A</v>
      </c>
      <c r="AD810" s="136" t="e">
        <f t="shared" si="172"/>
        <v>#N/A</v>
      </c>
      <c r="AE810" s="136" t="e">
        <f t="shared" si="173"/>
        <v>#N/A</v>
      </c>
    </row>
    <row r="811" spans="1:31" ht="15" customHeight="1">
      <c r="A811" s="67" t="str">
        <f t="shared" si="161"/>
        <v/>
      </c>
      <c r="B811" s="65">
        <f t="shared" si="165"/>
        <v>788</v>
      </c>
      <c r="C811" s="68" t="str">
        <f t="shared" si="162"/>
        <v/>
      </c>
      <c r="D811" s="69"/>
      <c r="E811" s="66"/>
      <c r="F811" s="65" t="e">
        <f>VLOOKUP(E811,'Trimming log'!$F$5:$V$5000,2,FALSE)</f>
        <v>#N/A</v>
      </c>
      <c r="G811" s="65" t="e">
        <f>VLOOKUP(E811,'Trimming log'!$F$5:$V$5000,3,FALSE)</f>
        <v>#N/A</v>
      </c>
      <c r="H811" s="508" t="e">
        <f>VLOOKUP(E811,'Trimming log'!$F$5:$V$5000,4,FALSE)</f>
        <v>#N/A</v>
      </c>
      <c r="I811" s="65" t="e">
        <f>VLOOKUP(E811,'Trimming log'!$F$5:$V$5000,5,FALSE)</f>
        <v>#N/A</v>
      </c>
      <c r="J811" s="65" t="e">
        <f>VLOOKUP(E811,'Trimming log'!$F$5:$V$5000,6,FALSE)</f>
        <v>#N/A</v>
      </c>
      <c r="K811" s="65" t="e">
        <f>VLOOKUP(E811,'Trimming log'!$F$5:$V$5000,7,FALSE)</f>
        <v>#N/A</v>
      </c>
      <c r="L811" s="65" t="e">
        <f>VLOOKUP(E811,'Trimming log'!$F$5:$V$5000,8,FALSE)</f>
        <v>#N/A</v>
      </c>
      <c r="M811" s="65" t="e">
        <f>VLOOKUP(E811,'Trimming log'!$F$5:$V$5000,9,FALSE)</f>
        <v>#N/A</v>
      </c>
      <c r="N811" s="507" t="e">
        <f>VLOOKUP(E811,'Trimming log'!$F$5:$V$5000,10,FALSE)</f>
        <v>#N/A</v>
      </c>
      <c r="O811" s="65" t="e">
        <f>VLOOKUP(E811,'Trimming log'!$F$5:$V$5000,11,FALSE)</f>
        <v>#N/A</v>
      </c>
      <c r="P811" s="65" t="e">
        <f>VLOOKUP(E811,'Trimming log'!$F$5:$V$5000,12,FALSE)</f>
        <v>#N/A</v>
      </c>
      <c r="Q811" s="65" t="e">
        <f>VLOOKUP(E811,'Trimming log'!$F$5:$V$5000,13,FALSE)</f>
        <v>#N/A</v>
      </c>
      <c r="R811" s="65" t="e">
        <f>VLOOKUP(E811,'Trimming log'!$F$5:$V$5000,14,FALSE)</f>
        <v>#N/A</v>
      </c>
      <c r="S811" s="65" t="e">
        <f>VLOOKUP(E811,'Trimming log'!$F$5:$V$5000,15,FALSE)</f>
        <v>#N/A</v>
      </c>
      <c r="T811" s="65" t="e">
        <f t="shared" si="163"/>
        <v>#N/A</v>
      </c>
      <c r="U811" s="491" t="str">
        <f t="shared" si="164"/>
        <v/>
      </c>
      <c r="V811" s="74">
        <f t="shared" si="166"/>
        <v>0</v>
      </c>
      <c r="W811" s="134">
        <f t="shared" si="167"/>
        <v>0</v>
      </c>
      <c r="X811" s="134" t="e">
        <f>VLOOKUP(E811,'Trimming log'!$F$5:$Y$5000,19,FALSE)</f>
        <v>#N/A</v>
      </c>
      <c r="Y811" s="134" t="e">
        <f>VLOOKUP(E811,'Trimming log'!$F$5:$Y$5000,20,FALSE)</f>
        <v>#N/A</v>
      </c>
      <c r="Z811" s="135" t="e">
        <f t="shared" si="168"/>
        <v>#N/A</v>
      </c>
      <c r="AA811" s="135" t="e">
        <f t="shared" si="169"/>
        <v>#N/A</v>
      </c>
      <c r="AB811" s="136" t="e">
        <f t="shared" si="170"/>
        <v>#N/A</v>
      </c>
      <c r="AC811" s="136" t="e">
        <f t="shared" si="171"/>
        <v>#N/A</v>
      </c>
      <c r="AD811" s="136" t="e">
        <f t="shared" si="172"/>
        <v>#N/A</v>
      </c>
      <c r="AE811" s="136" t="e">
        <f t="shared" si="173"/>
        <v>#N/A</v>
      </c>
    </row>
    <row r="812" spans="1:31" ht="15" customHeight="1">
      <c r="A812" s="67" t="str">
        <f t="shared" si="161"/>
        <v/>
      </c>
      <c r="B812" s="65">
        <f t="shared" si="165"/>
        <v>789</v>
      </c>
      <c r="C812" s="68" t="str">
        <f t="shared" si="162"/>
        <v/>
      </c>
      <c r="D812" s="69"/>
      <c r="E812" s="66"/>
      <c r="F812" s="65" t="e">
        <f>VLOOKUP(E812,'Trimming log'!$F$5:$V$5000,2,FALSE)</f>
        <v>#N/A</v>
      </c>
      <c r="G812" s="65" t="e">
        <f>VLOOKUP(E812,'Trimming log'!$F$5:$V$5000,3,FALSE)</f>
        <v>#N/A</v>
      </c>
      <c r="H812" s="508" t="e">
        <f>VLOOKUP(E812,'Trimming log'!$F$5:$V$5000,4,FALSE)</f>
        <v>#N/A</v>
      </c>
      <c r="I812" s="65" t="e">
        <f>VLOOKUP(E812,'Trimming log'!$F$5:$V$5000,5,FALSE)</f>
        <v>#N/A</v>
      </c>
      <c r="J812" s="65" t="e">
        <f>VLOOKUP(E812,'Trimming log'!$F$5:$V$5000,6,FALSE)</f>
        <v>#N/A</v>
      </c>
      <c r="K812" s="65" t="e">
        <f>VLOOKUP(E812,'Trimming log'!$F$5:$V$5000,7,FALSE)</f>
        <v>#N/A</v>
      </c>
      <c r="L812" s="65" t="e">
        <f>VLOOKUP(E812,'Trimming log'!$F$5:$V$5000,8,FALSE)</f>
        <v>#N/A</v>
      </c>
      <c r="M812" s="65" t="e">
        <f>VLOOKUP(E812,'Trimming log'!$F$5:$V$5000,9,FALSE)</f>
        <v>#N/A</v>
      </c>
      <c r="N812" s="507" t="e">
        <f>VLOOKUP(E812,'Trimming log'!$F$5:$V$5000,10,FALSE)</f>
        <v>#N/A</v>
      </c>
      <c r="O812" s="65" t="e">
        <f>VLOOKUP(E812,'Trimming log'!$F$5:$V$5000,11,FALSE)</f>
        <v>#N/A</v>
      </c>
      <c r="P812" s="65" t="e">
        <f>VLOOKUP(E812,'Trimming log'!$F$5:$V$5000,12,FALSE)</f>
        <v>#N/A</v>
      </c>
      <c r="Q812" s="65" t="e">
        <f>VLOOKUP(E812,'Trimming log'!$F$5:$V$5000,13,FALSE)</f>
        <v>#N/A</v>
      </c>
      <c r="R812" s="65" t="e">
        <f>VLOOKUP(E812,'Trimming log'!$F$5:$V$5000,14,FALSE)</f>
        <v>#N/A</v>
      </c>
      <c r="S812" s="65" t="e">
        <f>VLOOKUP(E812,'Trimming log'!$F$5:$V$5000,15,FALSE)</f>
        <v>#N/A</v>
      </c>
      <c r="T812" s="65" t="e">
        <f t="shared" si="163"/>
        <v>#N/A</v>
      </c>
      <c r="U812" s="491" t="str">
        <f t="shared" si="164"/>
        <v/>
      </c>
      <c r="V812" s="74">
        <f t="shared" si="166"/>
        <v>0</v>
      </c>
      <c r="W812" s="134">
        <f t="shared" si="167"/>
        <v>0</v>
      </c>
      <c r="X812" s="134" t="e">
        <f>VLOOKUP(E812,'Trimming log'!$F$5:$Y$5000,19,FALSE)</f>
        <v>#N/A</v>
      </c>
      <c r="Y812" s="134" t="e">
        <f>VLOOKUP(E812,'Trimming log'!$F$5:$Y$5000,20,FALSE)</f>
        <v>#N/A</v>
      </c>
      <c r="Z812" s="135" t="e">
        <f t="shared" si="168"/>
        <v>#N/A</v>
      </c>
      <c r="AA812" s="135" t="e">
        <f t="shared" si="169"/>
        <v>#N/A</v>
      </c>
      <c r="AB812" s="136" t="e">
        <f t="shared" si="170"/>
        <v>#N/A</v>
      </c>
      <c r="AC812" s="136" t="e">
        <f t="shared" si="171"/>
        <v>#N/A</v>
      </c>
      <c r="AD812" s="136" t="e">
        <f t="shared" si="172"/>
        <v>#N/A</v>
      </c>
      <c r="AE812" s="136" t="e">
        <f t="shared" si="173"/>
        <v>#N/A</v>
      </c>
    </row>
    <row r="813" spans="1:31" ht="15" customHeight="1">
      <c r="A813" s="67" t="str">
        <f t="shared" si="161"/>
        <v/>
      </c>
      <c r="B813" s="65">
        <f t="shared" si="165"/>
        <v>790</v>
      </c>
      <c r="C813" s="68" t="str">
        <f t="shared" si="162"/>
        <v/>
      </c>
      <c r="D813" s="69"/>
      <c r="E813" s="66"/>
      <c r="F813" s="65" t="e">
        <f>VLOOKUP(E813,'Trimming log'!$F$5:$V$5000,2,FALSE)</f>
        <v>#N/A</v>
      </c>
      <c r="G813" s="65" t="e">
        <f>VLOOKUP(E813,'Trimming log'!$F$5:$V$5000,3,FALSE)</f>
        <v>#N/A</v>
      </c>
      <c r="H813" s="508" t="e">
        <f>VLOOKUP(E813,'Trimming log'!$F$5:$V$5000,4,FALSE)</f>
        <v>#N/A</v>
      </c>
      <c r="I813" s="65" t="e">
        <f>VLOOKUP(E813,'Trimming log'!$F$5:$V$5000,5,FALSE)</f>
        <v>#N/A</v>
      </c>
      <c r="J813" s="65" t="e">
        <f>VLOOKUP(E813,'Trimming log'!$F$5:$V$5000,6,FALSE)</f>
        <v>#N/A</v>
      </c>
      <c r="K813" s="65" t="e">
        <f>VLOOKUP(E813,'Trimming log'!$F$5:$V$5000,7,FALSE)</f>
        <v>#N/A</v>
      </c>
      <c r="L813" s="65" t="e">
        <f>VLOOKUP(E813,'Trimming log'!$F$5:$V$5000,8,FALSE)</f>
        <v>#N/A</v>
      </c>
      <c r="M813" s="65" t="e">
        <f>VLOOKUP(E813,'Trimming log'!$F$5:$V$5000,9,FALSE)</f>
        <v>#N/A</v>
      </c>
      <c r="N813" s="507" t="e">
        <f>VLOOKUP(E813,'Trimming log'!$F$5:$V$5000,10,FALSE)</f>
        <v>#N/A</v>
      </c>
      <c r="O813" s="65" t="e">
        <f>VLOOKUP(E813,'Trimming log'!$F$5:$V$5000,11,FALSE)</f>
        <v>#N/A</v>
      </c>
      <c r="P813" s="65" t="e">
        <f>VLOOKUP(E813,'Trimming log'!$F$5:$V$5000,12,FALSE)</f>
        <v>#N/A</v>
      </c>
      <c r="Q813" s="65" t="e">
        <f>VLOOKUP(E813,'Trimming log'!$F$5:$V$5000,13,FALSE)</f>
        <v>#N/A</v>
      </c>
      <c r="R813" s="65" t="e">
        <f>VLOOKUP(E813,'Trimming log'!$F$5:$V$5000,14,FALSE)</f>
        <v>#N/A</v>
      </c>
      <c r="S813" s="65" t="e">
        <f>VLOOKUP(E813,'Trimming log'!$F$5:$V$5000,15,FALSE)</f>
        <v>#N/A</v>
      </c>
      <c r="T813" s="65" t="e">
        <f t="shared" si="163"/>
        <v>#N/A</v>
      </c>
      <c r="U813" s="491" t="str">
        <f t="shared" si="164"/>
        <v/>
      </c>
      <c r="V813" s="74">
        <f t="shared" si="166"/>
        <v>0</v>
      </c>
      <c r="W813" s="134">
        <f t="shared" si="167"/>
        <v>0</v>
      </c>
      <c r="X813" s="134" t="e">
        <f>VLOOKUP(E813,'Trimming log'!$F$5:$Y$5000,19,FALSE)</f>
        <v>#N/A</v>
      </c>
      <c r="Y813" s="134" t="e">
        <f>VLOOKUP(E813,'Trimming log'!$F$5:$Y$5000,20,FALSE)</f>
        <v>#N/A</v>
      </c>
      <c r="Z813" s="135" t="e">
        <f t="shared" si="168"/>
        <v>#N/A</v>
      </c>
      <c r="AA813" s="135" t="e">
        <f t="shared" si="169"/>
        <v>#N/A</v>
      </c>
      <c r="AB813" s="136" t="e">
        <f t="shared" si="170"/>
        <v>#N/A</v>
      </c>
      <c r="AC813" s="136" t="e">
        <f t="shared" si="171"/>
        <v>#N/A</v>
      </c>
      <c r="AD813" s="136" t="e">
        <f t="shared" si="172"/>
        <v>#N/A</v>
      </c>
      <c r="AE813" s="136" t="e">
        <f t="shared" si="173"/>
        <v>#N/A</v>
      </c>
    </row>
    <row r="814" spans="1:31" ht="15" customHeight="1">
      <c r="A814" s="67" t="str">
        <f t="shared" si="161"/>
        <v/>
      </c>
      <c r="B814" s="65">
        <f t="shared" si="165"/>
        <v>791</v>
      </c>
      <c r="C814" s="68" t="str">
        <f t="shared" si="162"/>
        <v/>
      </c>
      <c r="D814" s="69"/>
      <c r="E814" s="66"/>
      <c r="F814" s="65" t="e">
        <f>VLOOKUP(E814,'Trimming log'!$F$5:$V$5000,2,FALSE)</f>
        <v>#N/A</v>
      </c>
      <c r="G814" s="65" t="e">
        <f>VLOOKUP(E814,'Trimming log'!$F$5:$V$5000,3,FALSE)</f>
        <v>#N/A</v>
      </c>
      <c r="H814" s="508" t="e">
        <f>VLOOKUP(E814,'Trimming log'!$F$5:$V$5000,4,FALSE)</f>
        <v>#N/A</v>
      </c>
      <c r="I814" s="65" t="e">
        <f>VLOOKUP(E814,'Trimming log'!$F$5:$V$5000,5,FALSE)</f>
        <v>#N/A</v>
      </c>
      <c r="J814" s="65" t="e">
        <f>VLOOKUP(E814,'Trimming log'!$F$5:$V$5000,6,FALSE)</f>
        <v>#N/A</v>
      </c>
      <c r="K814" s="65" t="e">
        <f>VLOOKUP(E814,'Trimming log'!$F$5:$V$5000,7,FALSE)</f>
        <v>#N/A</v>
      </c>
      <c r="L814" s="65" t="e">
        <f>VLOOKUP(E814,'Trimming log'!$F$5:$V$5000,8,FALSE)</f>
        <v>#N/A</v>
      </c>
      <c r="M814" s="65" t="e">
        <f>VLOOKUP(E814,'Trimming log'!$F$5:$V$5000,9,FALSE)</f>
        <v>#N/A</v>
      </c>
      <c r="N814" s="507" t="e">
        <f>VLOOKUP(E814,'Trimming log'!$F$5:$V$5000,10,FALSE)</f>
        <v>#N/A</v>
      </c>
      <c r="O814" s="65" t="e">
        <f>VLOOKUP(E814,'Trimming log'!$F$5:$V$5000,11,FALSE)</f>
        <v>#N/A</v>
      </c>
      <c r="P814" s="65" t="e">
        <f>VLOOKUP(E814,'Trimming log'!$F$5:$V$5000,12,FALSE)</f>
        <v>#N/A</v>
      </c>
      <c r="Q814" s="65" t="e">
        <f>VLOOKUP(E814,'Trimming log'!$F$5:$V$5000,13,FALSE)</f>
        <v>#N/A</v>
      </c>
      <c r="R814" s="65" t="e">
        <f>VLOOKUP(E814,'Trimming log'!$F$5:$V$5000,14,FALSE)</f>
        <v>#N/A</v>
      </c>
      <c r="S814" s="65" t="e">
        <f>VLOOKUP(E814,'Trimming log'!$F$5:$V$5000,15,FALSE)</f>
        <v>#N/A</v>
      </c>
      <c r="T814" s="65" t="e">
        <f t="shared" si="163"/>
        <v>#N/A</v>
      </c>
      <c r="U814" s="491" t="str">
        <f t="shared" si="164"/>
        <v/>
      </c>
      <c r="V814" s="74">
        <f t="shared" si="166"/>
        <v>0</v>
      </c>
      <c r="W814" s="134">
        <f t="shared" si="167"/>
        <v>0</v>
      </c>
      <c r="X814" s="134" t="e">
        <f>VLOOKUP(E814,'Trimming log'!$F$5:$Y$5000,19,FALSE)</f>
        <v>#N/A</v>
      </c>
      <c r="Y814" s="134" t="e">
        <f>VLOOKUP(E814,'Trimming log'!$F$5:$Y$5000,20,FALSE)</f>
        <v>#N/A</v>
      </c>
      <c r="Z814" s="135" t="e">
        <f t="shared" si="168"/>
        <v>#N/A</v>
      </c>
      <c r="AA814" s="135" t="e">
        <f t="shared" si="169"/>
        <v>#N/A</v>
      </c>
      <c r="AB814" s="136" t="e">
        <f t="shared" si="170"/>
        <v>#N/A</v>
      </c>
      <c r="AC814" s="136" t="e">
        <f t="shared" si="171"/>
        <v>#N/A</v>
      </c>
      <c r="AD814" s="136" t="e">
        <f t="shared" si="172"/>
        <v>#N/A</v>
      </c>
      <c r="AE814" s="136" t="e">
        <f t="shared" si="173"/>
        <v>#N/A</v>
      </c>
    </row>
    <row r="815" spans="1:31" ht="15" customHeight="1">
      <c r="A815" s="67" t="str">
        <f t="shared" si="161"/>
        <v/>
      </c>
      <c r="B815" s="65">
        <f t="shared" si="165"/>
        <v>792</v>
      </c>
      <c r="C815" s="68" t="str">
        <f t="shared" si="162"/>
        <v/>
      </c>
      <c r="D815" s="69"/>
      <c r="E815" s="66"/>
      <c r="F815" s="65" t="e">
        <f>VLOOKUP(E815,'Trimming log'!$F$5:$V$5000,2,FALSE)</f>
        <v>#N/A</v>
      </c>
      <c r="G815" s="65" t="e">
        <f>VLOOKUP(E815,'Trimming log'!$F$5:$V$5000,3,FALSE)</f>
        <v>#N/A</v>
      </c>
      <c r="H815" s="508" t="e">
        <f>VLOOKUP(E815,'Trimming log'!$F$5:$V$5000,4,FALSE)</f>
        <v>#N/A</v>
      </c>
      <c r="I815" s="65" t="e">
        <f>VLOOKUP(E815,'Trimming log'!$F$5:$V$5000,5,FALSE)</f>
        <v>#N/A</v>
      </c>
      <c r="J815" s="65" t="e">
        <f>VLOOKUP(E815,'Trimming log'!$F$5:$V$5000,6,FALSE)</f>
        <v>#N/A</v>
      </c>
      <c r="K815" s="65" t="e">
        <f>VLOOKUP(E815,'Trimming log'!$F$5:$V$5000,7,FALSE)</f>
        <v>#N/A</v>
      </c>
      <c r="L815" s="65" t="e">
        <f>VLOOKUP(E815,'Trimming log'!$F$5:$V$5000,8,FALSE)</f>
        <v>#N/A</v>
      </c>
      <c r="M815" s="65" t="e">
        <f>VLOOKUP(E815,'Trimming log'!$F$5:$V$5000,9,FALSE)</f>
        <v>#N/A</v>
      </c>
      <c r="N815" s="507" t="e">
        <f>VLOOKUP(E815,'Trimming log'!$F$5:$V$5000,10,FALSE)</f>
        <v>#N/A</v>
      </c>
      <c r="O815" s="65" t="e">
        <f>VLOOKUP(E815,'Trimming log'!$F$5:$V$5000,11,FALSE)</f>
        <v>#N/A</v>
      </c>
      <c r="P815" s="65" t="e">
        <f>VLOOKUP(E815,'Trimming log'!$F$5:$V$5000,12,FALSE)</f>
        <v>#N/A</v>
      </c>
      <c r="Q815" s="65" t="e">
        <f>VLOOKUP(E815,'Trimming log'!$F$5:$V$5000,13,FALSE)</f>
        <v>#N/A</v>
      </c>
      <c r="R815" s="65" t="e">
        <f>VLOOKUP(E815,'Trimming log'!$F$5:$V$5000,14,FALSE)</f>
        <v>#N/A</v>
      </c>
      <c r="S815" s="65" t="e">
        <f>VLOOKUP(E815,'Trimming log'!$F$5:$V$5000,15,FALSE)</f>
        <v>#N/A</v>
      </c>
      <c r="T815" s="65" t="e">
        <f t="shared" si="163"/>
        <v>#N/A</v>
      </c>
      <c r="U815" s="491" t="str">
        <f t="shared" si="164"/>
        <v/>
      </c>
      <c r="V815" s="74">
        <f t="shared" si="166"/>
        <v>0</v>
      </c>
      <c r="W815" s="134">
        <f t="shared" si="167"/>
        <v>0</v>
      </c>
      <c r="X815" s="134" t="e">
        <f>VLOOKUP(E815,'Trimming log'!$F$5:$Y$5000,19,FALSE)</f>
        <v>#N/A</v>
      </c>
      <c r="Y815" s="134" t="e">
        <f>VLOOKUP(E815,'Trimming log'!$F$5:$Y$5000,20,FALSE)</f>
        <v>#N/A</v>
      </c>
      <c r="Z815" s="135" t="e">
        <f t="shared" si="168"/>
        <v>#N/A</v>
      </c>
      <c r="AA815" s="135" t="e">
        <f t="shared" si="169"/>
        <v>#N/A</v>
      </c>
      <c r="AB815" s="136" t="e">
        <f t="shared" si="170"/>
        <v>#N/A</v>
      </c>
      <c r="AC815" s="136" t="e">
        <f t="shared" si="171"/>
        <v>#N/A</v>
      </c>
      <c r="AD815" s="136" t="e">
        <f t="shared" si="172"/>
        <v>#N/A</v>
      </c>
      <c r="AE815" s="136" t="e">
        <f t="shared" si="173"/>
        <v>#N/A</v>
      </c>
    </row>
    <row r="816" spans="1:31" ht="15" customHeight="1">
      <c r="A816" s="67" t="str">
        <f t="shared" si="161"/>
        <v/>
      </c>
      <c r="B816" s="65">
        <f t="shared" si="165"/>
        <v>793</v>
      </c>
      <c r="C816" s="68" t="str">
        <f t="shared" si="162"/>
        <v/>
      </c>
      <c r="D816" s="69"/>
      <c r="E816" s="66"/>
      <c r="F816" s="65" t="e">
        <f>VLOOKUP(E816,'Trimming log'!$F$5:$V$5000,2,FALSE)</f>
        <v>#N/A</v>
      </c>
      <c r="G816" s="65" t="e">
        <f>VLOOKUP(E816,'Trimming log'!$F$5:$V$5000,3,FALSE)</f>
        <v>#N/A</v>
      </c>
      <c r="H816" s="508" t="e">
        <f>VLOOKUP(E816,'Trimming log'!$F$5:$V$5000,4,FALSE)</f>
        <v>#N/A</v>
      </c>
      <c r="I816" s="65" t="e">
        <f>VLOOKUP(E816,'Trimming log'!$F$5:$V$5000,5,FALSE)</f>
        <v>#N/A</v>
      </c>
      <c r="J816" s="65" t="e">
        <f>VLOOKUP(E816,'Trimming log'!$F$5:$V$5000,6,FALSE)</f>
        <v>#N/A</v>
      </c>
      <c r="K816" s="65" t="e">
        <f>VLOOKUP(E816,'Trimming log'!$F$5:$V$5000,7,FALSE)</f>
        <v>#N/A</v>
      </c>
      <c r="L816" s="65" t="e">
        <f>VLOOKUP(E816,'Trimming log'!$F$5:$V$5000,8,FALSE)</f>
        <v>#N/A</v>
      </c>
      <c r="M816" s="65" t="e">
        <f>VLOOKUP(E816,'Trimming log'!$F$5:$V$5000,9,FALSE)</f>
        <v>#N/A</v>
      </c>
      <c r="N816" s="507" t="e">
        <f>VLOOKUP(E816,'Trimming log'!$F$5:$V$5000,10,FALSE)</f>
        <v>#N/A</v>
      </c>
      <c r="O816" s="65" t="e">
        <f>VLOOKUP(E816,'Trimming log'!$F$5:$V$5000,11,FALSE)</f>
        <v>#N/A</v>
      </c>
      <c r="P816" s="65" t="e">
        <f>VLOOKUP(E816,'Trimming log'!$F$5:$V$5000,12,FALSE)</f>
        <v>#N/A</v>
      </c>
      <c r="Q816" s="65" t="e">
        <f>VLOOKUP(E816,'Trimming log'!$F$5:$V$5000,13,FALSE)</f>
        <v>#N/A</v>
      </c>
      <c r="R816" s="65" t="e">
        <f>VLOOKUP(E816,'Trimming log'!$F$5:$V$5000,14,FALSE)</f>
        <v>#N/A</v>
      </c>
      <c r="S816" s="65" t="e">
        <f>VLOOKUP(E816,'Trimming log'!$F$5:$V$5000,15,FALSE)</f>
        <v>#N/A</v>
      </c>
      <c r="T816" s="65" t="e">
        <f t="shared" si="163"/>
        <v>#N/A</v>
      </c>
      <c r="U816" s="491" t="str">
        <f t="shared" si="164"/>
        <v/>
      </c>
      <c r="V816" s="74">
        <f t="shared" si="166"/>
        <v>0</v>
      </c>
      <c r="W816" s="134">
        <f t="shared" si="167"/>
        <v>0</v>
      </c>
      <c r="X816" s="134" t="e">
        <f>VLOOKUP(E816,'Trimming log'!$F$5:$Y$5000,19,FALSE)</f>
        <v>#N/A</v>
      </c>
      <c r="Y816" s="134" t="e">
        <f>VLOOKUP(E816,'Trimming log'!$F$5:$Y$5000,20,FALSE)</f>
        <v>#N/A</v>
      </c>
      <c r="Z816" s="135" t="e">
        <f t="shared" si="168"/>
        <v>#N/A</v>
      </c>
      <c r="AA816" s="135" t="e">
        <f t="shared" si="169"/>
        <v>#N/A</v>
      </c>
      <c r="AB816" s="136" t="e">
        <f t="shared" si="170"/>
        <v>#N/A</v>
      </c>
      <c r="AC816" s="136" t="e">
        <f t="shared" si="171"/>
        <v>#N/A</v>
      </c>
      <c r="AD816" s="136" t="e">
        <f t="shared" si="172"/>
        <v>#N/A</v>
      </c>
      <c r="AE816" s="136" t="e">
        <f t="shared" si="173"/>
        <v>#N/A</v>
      </c>
    </row>
    <row r="817" spans="1:31" ht="15" customHeight="1">
      <c r="A817" s="67" t="str">
        <f t="shared" si="161"/>
        <v/>
      </c>
      <c r="B817" s="65">
        <f t="shared" si="165"/>
        <v>794</v>
      </c>
      <c r="C817" s="68" t="str">
        <f t="shared" si="162"/>
        <v/>
      </c>
      <c r="D817" s="69"/>
      <c r="E817" s="66"/>
      <c r="F817" s="65" t="e">
        <f>VLOOKUP(E817,'Trimming log'!$F$5:$V$5000,2,FALSE)</f>
        <v>#N/A</v>
      </c>
      <c r="G817" s="65" t="e">
        <f>VLOOKUP(E817,'Trimming log'!$F$5:$V$5000,3,FALSE)</f>
        <v>#N/A</v>
      </c>
      <c r="H817" s="508" t="e">
        <f>VLOOKUP(E817,'Trimming log'!$F$5:$V$5000,4,FALSE)</f>
        <v>#N/A</v>
      </c>
      <c r="I817" s="65" t="e">
        <f>VLOOKUP(E817,'Trimming log'!$F$5:$V$5000,5,FALSE)</f>
        <v>#N/A</v>
      </c>
      <c r="J817" s="65" t="e">
        <f>VLOOKUP(E817,'Trimming log'!$F$5:$V$5000,6,FALSE)</f>
        <v>#N/A</v>
      </c>
      <c r="K817" s="65" t="e">
        <f>VLOOKUP(E817,'Trimming log'!$F$5:$V$5000,7,FALSE)</f>
        <v>#N/A</v>
      </c>
      <c r="L817" s="65" t="e">
        <f>VLOOKUP(E817,'Trimming log'!$F$5:$V$5000,8,FALSE)</f>
        <v>#N/A</v>
      </c>
      <c r="M817" s="65" t="e">
        <f>VLOOKUP(E817,'Trimming log'!$F$5:$V$5000,9,FALSE)</f>
        <v>#N/A</v>
      </c>
      <c r="N817" s="507" t="e">
        <f>VLOOKUP(E817,'Trimming log'!$F$5:$V$5000,10,FALSE)</f>
        <v>#N/A</v>
      </c>
      <c r="O817" s="65" t="e">
        <f>VLOOKUP(E817,'Trimming log'!$F$5:$V$5000,11,FALSE)</f>
        <v>#N/A</v>
      </c>
      <c r="P817" s="65" t="e">
        <f>VLOOKUP(E817,'Trimming log'!$F$5:$V$5000,12,FALSE)</f>
        <v>#N/A</v>
      </c>
      <c r="Q817" s="65" t="e">
        <f>VLOOKUP(E817,'Trimming log'!$F$5:$V$5000,13,FALSE)</f>
        <v>#N/A</v>
      </c>
      <c r="R817" s="65" t="e">
        <f>VLOOKUP(E817,'Trimming log'!$F$5:$V$5000,14,FALSE)</f>
        <v>#N/A</v>
      </c>
      <c r="S817" s="65" t="e">
        <f>VLOOKUP(E817,'Trimming log'!$F$5:$V$5000,15,FALSE)</f>
        <v>#N/A</v>
      </c>
      <c r="T817" s="65" t="e">
        <f t="shared" si="163"/>
        <v>#N/A</v>
      </c>
      <c r="U817" s="491" t="str">
        <f t="shared" si="164"/>
        <v/>
      </c>
      <c r="V817" s="74">
        <f t="shared" si="166"/>
        <v>0</v>
      </c>
      <c r="W817" s="134">
        <f t="shared" si="167"/>
        <v>0</v>
      </c>
      <c r="X817" s="134" t="e">
        <f>VLOOKUP(E817,'Trimming log'!$F$5:$Y$5000,19,FALSE)</f>
        <v>#N/A</v>
      </c>
      <c r="Y817" s="134" t="e">
        <f>VLOOKUP(E817,'Trimming log'!$F$5:$Y$5000,20,FALSE)</f>
        <v>#N/A</v>
      </c>
      <c r="Z817" s="135" t="e">
        <f t="shared" si="168"/>
        <v>#N/A</v>
      </c>
      <c r="AA817" s="135" t="e">
        <f t="shared" si="169"/>
        <v>#N/A</v>
      </c>
      <c r="AB817" s="136" t="e">
        <f t="shared" si="170"/>
        <v>#N/A</v>
      </c>
      <c r="AC817" s="136" t="e">
        <f t="shared" si="171"/>
        <v>#N/A</v>
      </c>
      <c r="AD817" s="136" t="e">
        <f t="shared" si="172"/>
        <v>#N/A</v>
      </c>
      <c r="AE817" s="136" t="e">
        <f t="shared" si="173"/>
        <v>#N/A</v>
      </c>
    </row>
    <row r="818" spans="1:31" ht="15" customHeight="1">
      <c r="A818" s="67" t="str">
        <f t="shared" si="161"/>
        <v/>
      </c>
      <c r="B818" s="65">
        <f t="shared" si="165"/>
        <v>795</v>
      </c>
      <c r="C818" s="68" t="str">
        <f t="shared" si="162"/>
        <v/>
      </c>
      <c r="D818" s="69"/>
      <c r="E818" s="66"/>
      <c r="F818" s="65" t="e">
        <f>VLOOKUP(E818,'Trimming log'!$F$5:$V$5000,2,FALSE)</f>
        <v>#N/A</v>
      </c>
      <c r="G818" s="65" t="e">
        <f>VLOOKUP(E818,'Trimming log'!$F$5:$V$5000,3,FALSE)</f>
        <v>#N/A</v>
      </c>
      <c r="H818" s="508" t="e">
        <f>VLOOKUP(E818,'Trimming log'!$F$5:$V$5000,4,FALSE)</f>
        <v>#N/A</v>
      </c>
      <c r="I818" s="65" t="e">
        <f>VLOOKUP(E818,'Trimming log'!$F$5:$V$5000,5,FALSE)</f>
        <v>#N/A</v>
      </c>
      <c r="J818" s="65" t="e">
        <f>VLOOKUP(E818,'Trimming log'!$F$5:$V$5000,6,FALSE)</f>
        <v>#N/A</v>
      </c>
      <c r="K818" s="65" t="e">
        <f>VLOOKUP(E818,'Trimming log'!$F$5:$V$5000,7,FALSE)</f>
        <v>#N/A</v>
      </c>
      <c r="L818" s="65" t="e">
        <f>VLOOKUP(E818,'Trimming log'!$F$5:$V$5000,8,FALSE)</f>
        <v>#N/A</v>
      </c>
      <c r="M818" s="65" t="e">
        <f>VLOOKUP(E818,'Trimming log'!$F$5:$V$5000,9,FALSE)</f>
        <v>#N/A</v>
      </c>
      <c r="N818" s="507" t="e">
        <f>VLOOKUP(E818,'Trimming log'!$F$5:$V$5000,10,FALSE)</f>
        <v>#N/A</v>
      </c>
      <c r="O818" s="65" t="e">
        <f>VLOOKUP(E818,'Trimming log'!$F$5:$V$5000,11,FALSE)</f>
        <v>#N/A</v>
      </c>
      <c r="P818" s="65" t="e">
        <f>VLOOKUP(E818,'Trimming log'!$F$5:$V$5000,12,FALSE)</f>
        <v>#N/A</v>
      </c>
      <c r="Q818" s="65" t="e">
        <f>VLOOKUP(E818,'Trimming log'!$F$5:$V$5000,13,FALSE)</f>
        <v>#N/A</v>
      </c>
      <c r="R818" s="65" t="e">
        <f>VLOOKUP(E818,'Trimming log'!$F$5:$V$5000,14,FALSE)</f>
        <v>#N/A</v>
      </c>
      <c r="S818" s="65" t="e">
        <f>VLOOKUP(E818,'Trimming log'!$F$5:$V$5000,15,FALSE)</f>
        <v>#N/A</v>
      </c>
      <c r="T818" s="65" t="e">
        <f t="shared" si="163"/>
        <v>#N/A</v>
      </c>
      <c r="U818" s="491" t="str">
        <f t="shared" si="164"/>
        <v/>
      </c>
      <c r="V818" s="74">
        <f t="shared" si="166"/>
        <v>0</v>
      </c>
      <c r="W818" s="134">
        <f t="shared" si="167"/>
        <v>0</v>
      </c>
      <c r="X818" s="134" t="e">
        <f>VLOOKUP(E818,'Trimming log'!$F$5:$Y$5000,19,FALSE)</f>
        <v>#N/A</v>
      </c>
      <c r="Y818" s="134" t="e">
        <f>VLOOKUP(E818,'Trimming log'!$F$5:$Y$5000,20,FALSE)</f>
        <v>#N/A</v>
      </c>
      <c r="Z818" s="135" t="e">
        <f t="shared" si="168"/>
        <v>#N/A</v>
      </c>
      <c r="AA818" s="135" t="e">
        <f t="shared" si="169"/>
        <v>#N/A</v>
      </c>
      <c r="AB818" s="136" t="e">
        <f t="shared" si="170"/>
        <v>#N/A</v>
      </c>
      <c r="AC818" s="136" t="e">
        <f t="shared" si="171"/>
        <v>#N/A</v>
      </c>
      <c r="AD818" s="136" t="e">
        <f t="shared" si="172"/>
        <v>#N/A</v>
      </c>
      <c r="AE818" s="136" t="e">
        <f t="shared" si="173"/>
        <v>#N/A</v>
      </c>
    </row>
    <row r="819" spans="1:31" ht="15" customHeight="1">
      <c r="A819" s="67" t="str">
        <f t="shared" si="161"/>
        <v/>
      </c>
      <c r="B819" s="65">
        <f t="shared" si="165"/>
        <v>796</v>
      </c>
      <c r="C819" s="68" t="str">
        <f t="shared" si="162"/>
        <v/>
      </c>
      <c r="D819" s="69"/>
      <c r="E819" s="66"/>
      <c r="F819" s="65" t="e">
        <f>VLOOKUP(E819,'Trimming log'!$F$5:$V$5000,2,FALSE)</f>
        <v>#N/A</v>
      </c>
      <c r="G819" s="65" t="e">
        <f>VLOOKUP(E819,'Trimming log'!$F$5:$V$5000,3,FALSE)</f>
        <v>#N/A</v>
      </c>
      <c r="H819" s="508" t="e">
        <f>VLOOKUP(E819,'Trimming log'!$F$5:$V$5000,4,FALSE)</f>
        <v>#N/A</v>
      </c>
      <c r="I819" s="65" t="e">
        <f>VLOOKUP(E819,'Trimming log'!$F$5:$V$5000,5,FALSE)</f>
        <v>#N/A</v>
      </c>
      <c r="J819" s="65" t="e">
        <f>VLOOKUP(E819,'Trimming log'!$F$5:$V$5000,6,FALSE)</f>
        <v>#N/A</v>
      </c>
      <c r="K819" s="65" t="e">
        <f>VLOOKUP(E819,'Trimming log'!$F$5:$V$5000,7,FALSE)</f>
        <v>#N/A</v>
      </c>
      <c r="L819" s="65" t="e">
        <f>VLOOKUP(E819,'Trimming log'!$F$5:$V$5000,8,FALSE)</f>
        <v>#N/A</v>
      </c>
      <c r="M819" s="65" t="e">
        <f>VLOOKUP(E819,'Trimming log'!$F$5:$V$5000,9,FALSE)</f>
        <v>#N/A</v>
      </c>
      <c r="N819" s="507" t="e">
        <f>VLOOKUP(E819,'Trimming log'!$F$5:$V$5000,10,FALSE)</f>
        <v>#N/A</v>
      </c>
      <c r="O819" s="65" t="e">
        <f>VLOOKUP(E819,'Trimming log'!$F$5:$V$5000,11,FALSE)</f>
        <v>#N/A</v>
      </c>
      <c r="P819" s="65" t="e">
        <f>VLOOKUP(E819,'Trimming log'!$F$5:$V$5000,12,FALSE)</f>
        <v>#N/A</v>
      </c>
      <c r="Q819" s="65" t="e">
        <f>VLOOKUP(E819,'Trimming log'!$F$5:$V$5000,13,FALSE)</f>
        <v>#N/A</v>
      </c>
      <c r="R819" s="65" t="e">
        <f>VLOOKUP(E819,'Trimming log'!$F$5:$V$5000,14,FALSE)</f>
        <v>#N/A</v>
      </c>
      <c r="S819" s="65" t="e">
        <f>VLOOKUP(E819,'Trimming log'!$F$5:$V$5000,15,FALSE)</f>
        <v>#N/A</v>
      </c>
      <c r="T819" s="65" t="e">
        <f t="shared" si="163"/>
        <v>#N/A</v>
      </c>
      <c r="U819" s="491" t="str">
        <f t="shared" si="164"/>
        <v/>
      </c>
      <c r="V819" s="74">
        <f t="shared" si="166"/>
        <v>0</v>
      </c>
      <c r="W819" s="134">
        <f t="shared" si="167"/>
        <v>0</v>
      </c>
      <c r="X819" s="134" t="e">
        <f>VLOOKUP(E819,'Trimming log'!$F$5:$Y$5000,19,FALSE)</f>
        <v>#N/A</v>
      </c>
      <c r="Y819" s="134" t="e">
        <f>VLOOKUP(E819,'Trimming log'!$F$5:$Y$5000,20,FALSE)</f>
        <v>#N/A</v>
      </c>
      <c r="Z819" s="135" t="e">
        <f t="shared" si="168"/>
        <v>#N/A</v>
      </c>
      <c r="AA819" s="135" t="e">
        <f t="shared" si="169"/>
        <v>#N/A</v>
      </c>
      <c r="AB819" s="136" t="e">
        <f t="shared" si="170"/>
        <v>#N/A</v>
      </c>
      <c r="AC819" s="136" t="e">
        <f t="shared" si="171"/>
        <v>#N/A</v>
      </c>
      <c r="AD819" s="136" t="e">
        <f t="shared" si="172"/>
        <v>#N/A</v>
      </c>
      <c r="AE819" s="136" t="e">
        <f t="shared" si="173"/>
        <v>#N/A</v>
      </c>
    </row>
    <row r="820" spans="1:31" ht="15" customHeight="1">
      <c r="A820" s="67" t="str">
        <f t="shared" si="161"/>
        <v/>
      </c>
      <c r="B820" s="65">
        <f t="shared" si="165"/>
        <v>797</v>
      </c>
      <c r="C820" s="68" t="str">
        <f t="shared" si="162"/>
        <v/>
      </c>
      <c r="D820" s="69"/>
      <c r="E820" s="66"/>
      <c r="F820" s="65" t="e">
        <f>VLOOKUP(E820,'Trimming log'!$F$5:$V$5000,2,FALSE)</f>
        <v>#N/A</v>
      </c>
      <c r="G820" s="65" t="e">
        <f>VLOOKUP(E820,'Trimming log'!$F$5:$V$5000,3,FALSE)</f>
        <v>#N/A</v>
      </c>
      <c r="H820" s="508" t="e">
        <f>VLOOKUP(E820,'Trimming log'!$F$5:$V$5000,4,FALSE)</f>
        <v>#N/A</v>
      </c>
      <c r="I820" s="65" t="e">
        <f>VLOOKUP(E820,'Trimming log'!$F$5:$V$5000,5,FALSE)</f>
        <v>#N/A</v>
      </c>
      <c r="J820" s="65" t="e">
        <f>VLOOKUP(E820,'Trimming log'!$F$5:$V$5000,6,FALSE)</f>
        <v>#N/A</v>
      </c>
      <c r="K820" s="65" t="e">
        <f>VLOOKUP(E820,'Trimming log'!$F$5:$V$5000,7,FALSE)</f>
        <v>#N/A</v>
      </c>
      <c r="L820" s="65" t="e">
        <f>VLOOKUP(E820,'Trimming log'!$F$5:$V$5000,8,FALSE)</f>
        <v>#N/A</v>
      </c>
      <c r="M820" s="65" t="e">
        <f>VLOOKUP(E820,'Trimming log'!$F$5:$V$5000,9,FALSE)</f>
        <v>#N/A</v>
      </c>
      <c r="N820" s="507" t="e">
        <f>VLOOKUP(E820,'Trimming log'!$F$5:$V$5000,10,FALSE)</f>
        <v>#N/A</v>
      </c>
      <c r="O820" s="65" t="e">
        <f>VLOOKUP(E820,'Trimming log'!$F$5:$V$5000,11,FALSE)</f>
        <v>#N/A</v>
      </c>
      <c r="P820" s="65" t="e">
        <f>VLOOKUP(E820,'Trimming log'!$F$5:$V$5000,12,FALSE)</f>
        <v>#N/A</v>
      </c>
      <c r="Q820" s="65" t="e">
        <f>VLOOKUP(E820,'Trimming log'!$F$5:$V$5000,13,FALSE)</f>
        <v>#N/A</v>
      </c>
      <c r="R820" s="65" t="e">
        <f>VLOOKUP(E820,'Trimming log'!$F$5:$V$5000,14,FALSE)</f>
        <v>#N/A</v>
      </c>
      <c r="S820" s="65" t="e">
        <f>VLOOKUP(E820,'Trimming log'!$F$5:$V$5000,15,FALSE)</f>
        <v>#N/A</v>
      </c>
      <c r="T820" s="65" t="e">
        <f t="shared" si="163"/>
        <v>#N/A</v>
      </c>
      <c r="U820" s="491" t="str">
        <f t="shared" si="164"/>
        <v/>
      </c>
      <c r="V820" s="74">
        <f t="shared" si="166"/>
        <v>0</v>
      </c>
      <c r="W820" s="134">
        <f t="shared" si="167"/>
        <v>0</v>
      </c>
      <c r="X820" s="134" t="e">
        <f>VLOOKUP(E820,'Trimming log'!$F$5:$Y$5000,19,FALSE)</f>
        <v>#N/A</v>
      </c>
      <c r="Y820" s="134" t="e">
        <f>VLOOKUP(E820,'Trimming log'!$F$5:$Y$5000,20,FALSE)</f>
        <v>#N/A</v>
      </c>
      <c r="Z820" s="135" t="e">
        <f t="shared" si="168"/>
        <v>#N/A</v>
      </c>
      <c r="AA820" s="135" t="e">
        <f t="shared" si="169"/>
        <v>#N/A</v>
      </c>
      <c r="AB820" s="136" t="e">
        <f t="shared" si="170"/>
        <v>#N/A</v>
      </c>
      <c r="AC820" s="136" t="e">
        <f t="shared" si="171"/>
        <v>#N/A</v>
      </c>
      <c r="AD820" s="136" t="e">
        <f t="shared" si="172"/>
        <v>#N/A</v>
      </c>
      <c r="AE820" s="136" t="e">
        <f t="shared" si="173"/>
        <v>#N/A</v>
      </c>
    </row>
    <row r="821" spans="1:31" ht="15" customHeight="1">
      <c r="A821" s="67" t="str">
        <f t="shared" si="161"/>
        <v/>
      </c>
      <c r="B821" s="65">
        <f t="shared" si="165"/>
        <v>798</v>
      </c>
      <c r="C821" s="68" t="str">
        <f t="shared" si="162"/>
        <v/>
      </c>
      <c r="D821" s="69"/>
      <c r="E821" s="66"/>
      <c r="F821" s="65" t="e">
        <f>VLOOKUP(E821,'Trimming log'!$F$5:$V$5000,2,FALSE)</f>
        <v>#N/A</v>
      </c>
      <c r="G821" s="65" t="e">
        <f>VLOOKUP(E821,'Trimming log'!$F$5:$V$5000,3,FALSE)</f>
        <v>#N/A</v>
      </c>
      <c r="H821" s="508" t="e">
        <f>VLOOKUP(E821,'Trimming log'!$F$5:$V$5000,4,FALSE)</f>
        <v>#N/A</v>
      </c>
      <c r="I821" s="65" t="e">
        <f>VLOOKUP(E821,'Trimming log'!$F$5:$V$5000,5,FALSE)</f>
        <v>#N/A</v>
      </c>
      <c r="J821" s="65" t="e">
        <f>VLOOKUP(E821,'Trimming log'!$F$5:$V$5000,6,FALSE)</f>
        <v>#N/A</v>
      </c>
      <c r="K821" s="65" t="e">
        <f>VLOOKUP(E821,'Trimming log'!$F$5:$V$5000,7,FALSE)</f>
        <v>#N/A</v>
      </c>
      <c r="L821" s="65" t="e">
        <f>VLOOKUP(E821,'Trimming log'!$F$5:$V$5000,8,FALSE)</f>
        <v>#N/A</v>
      </c>
      <c r="M821" s="65" t="e">
        <f>VLOOKUP(E821,'Trimming log'!$F$5:$V$5000,9,FALSE)</f>
        <v>#N/A</v>
      </c>
      <c r="N821" s="507" t="e">
        <f>VLOOKUP(E821,'Trimming log'!$F$5:$V$5000,10,FALSE)</f>
        <v>#N/A</v>
      </c>
      <c r="O821" s="65" t="e">
        <f>VLOOKUP(E821,'Trimming log'!$F$5:$V$5000,11,FALSE)</f>
        <v>#N/A</v>
      </c>
      <c r="P821" s="65" t="e">
        <f>VLOOKUP(E821,'Trimming log'!$F$5:$V$5000,12,FALSE)</f>
        <v>#N/A</v>
      </c>
      <c r="Q821" s="65" t="e">
        <f>VLOOKUP(E821,'Trimming log'!$F$5:$V$5000,13,FALSE)</f>
        <v>#N/A</v>
      </c>
      <c r="R821" s="65" t="e">
        <f>VLOOKUP(E821,'Trimming log'!$F$5:$V$5000,14,FALSE)</f>
        <v>#N/A</v>
      </c>
      <c r="S821" s="65" t="e">
        <f>VLOOKUP(E821,'Trimming log'!$F$5:$V$5000,15,FALSE)</f>
        <v>#N/A</v>
      </c>
      <c r="T821" s="65" t="e">
        <f t="shared" si="163"/>
        <v>#N/A</v>
      </c>
      <c r="U821" s="491" t="str">
        <f t="shared" si="164"/>
        <v/>
      </c>
      <c r="V821" s="74">
        <f t="shared" si="166"/>
        <v>0</v>
      </c>
      <c r="W821" s="134">
        <f t="shared" si="167"/>
        <v>0</v>
      </c>
      <c r="X821" s="134" t="e">
        <f>VLOOKUP(E821,'Trimming log'!$F$5:$Y$5000,19,FALSE)</f>
        <v>#N/A</v>
      </c>
      <c r="Y821" s="134" t="e">
        <f>VLOOKUP(E821,'Trimming log'!$F$5:$Y$5000,20,FALSE)</f>
        <v>#N/A</v>
      </c>
      <c r="Z821" s="135" t="e">
        <f t="shared" si="168"/>
        <v>#N/A</v>
      </c>
      <c r="AA821" s="135" t="e">
        <f t="shared" si="169"/>
        <v>#N/A</v>
      </c>
      <c r="AB821" s="136" t="e">
        <f t="shared" si="170"/>
        <v>#N/A</v>
      </c>
      <c r="AC821" s="136" t="e">
        <f t="shared" si="171"/>
        <v>#N/A</v>
      </c>
      <c r="AD821" s="136" t="e">
        <f t="shared" si="172"/>
        <v>#N/A</v>
      </c>
      <c r="AE821" s="136" t="e">
        <f t="shared" si="173"/>
        <v>#N/A</v>
      </c>
    </row>
    <row r="822" spans="1:31" ht="15" customHeight="1">
      <c r="A822" s="67" t="str">
        <f t="shared" si="161"/>
        <v/>
      </c>
      <c r="B822" s="65">
        <f t="shared" si="165"/>
        <v>799</v>
      </c>
      <c r="C822" s="68" t="str">
        <f t="shared" si="162"/>
        <v/>
      </c>
      <c r="D822" s="69"/>
      <c r="E822" s="66"/>
      <c r="F822" s="65" t="e">
        <f>VLOOKUP(E822,'Trimming log'!$F$5:$V$5000,2,FALSE)</f>
        <v>#N/A</v>
      </c>
      <c r="G822" s="65" t="e">
        <f>VLOOKUP(E822,'Trimming log'!$F$5:$V$5000,3,FALSE)</f>
        <v>#N/A</v>
      </c>
      <c r="H822" s="508" t="e">
        <f>VLOOKUP(E822,'Trimming log'!$F$5:$V$5000,4,FALSE)</f>
        <v>#N/A</v>
      </c>
      <c r="I822" s="65" t="e">
        <f>VLOOKUP(E822,'Trimming log'!$F$5:$V$5000,5,FALSE)</f>
        <v>#N/A</v>
      </c>
      <c r="J822" s="65" t="e">
        <f>VLOOKUP(E822,'Trimming log'!$F$5:$V$5000,6,FALSE)</f>
        <v>#N/A</v>
      </c>
      <c r="K822" s="65" t="e">
        <f>VLOOKUP(E822,'Trimming log'!$F$5:$V$5000,7,FALSE)</f>
        <v>#N/A</v>
      </c>
      <c r="L822" s="65" t="e">
        <f>VLOOKUP(E822,'Trimming log'!$F$5:$V$5000,8,FALSE)</f>
        <v>#N/A</v>
      </c>
      <c r="M822" s="65" t="e">
        <f>VLOOKUP(E822,'Trimming log'!$F$5:$V$5000,9,FALSE)</f>
        <v>#N/A</v>
      </c>
      <c r="N822" s="507" t="e">
        <f>VLOOKUP(E822,'Trimming log'!$F$5:$V$5000,10,FALSE)</f>
        <v>#N/A</v>
      </c>
      <c r="O822" s="65" t="e">
        <f>VLOOKUP(E822,'Trimming log'!$F$5:$V$5000,11,FALSE)</f>
        <v>#N/A</v>
      </c>
      <c r="P822" s="65" t="e">
        <f>VLOOKUP(E822,'Trimming log'!$F$5:$V$5000,12,FALSE)</f>
        <v>#N/A</v>
      </c>
      <c r="Q822" s="65" t="e">
        <f>VLOOKUP(E822,'Trimming log'!$F$5:$V$5000,13,FALSE)</f>
        <v>#N/A</v>
      </c>
      <c r="R822" s="65" t="e">
        <f>VLOOKUP(E822,'Trimming log'!$F$5:$V$5000,14,FALSE)</f>
        <v>#N/A</v>
      </c>
      <c r="S822" s="65" t="e">
        <f>VLOOKUP(E822,'Trimming log'!$F$5:$V$5000,15,FALSE)</f>
        <v>#N/A</v>
      </c>
      <c r="T822" s="65" t="e">
        <f t="shared" si="163"/>
        <v>#N/A</v>
      </c>
      <c r="U822" s="491" t="str">
        <f t="shared" si="164"/>
        <v/>
      </c>
      <c r="V822" s="74">
        <f t="shared" si="166"/>
        <v>0</v>
      </c>
      <c r="W822" s="134">
        <f t="shared" si="167"/>
        <v>0</v>
      </c>
      <c r="X822" s="134" t="e">
        <f>VLOOKUP(E822,'Trimming log'!$F$5:$Y$5000,19,FALSE)</f>
        <v>#N/A</v>
      </c>
      <c r="Y822" s="134" t="e">
        <f>VLOOKUP(E822,'Trimming log'!$F$5:$Y$5000,20,FALSE)</f>
        <v>#N/A</v>
      </c>
      <c r="Z822" s="135" t="e">
        <f t="shared" si="168"/>
        <v>#N/A</v>
      </c>
      <c r="AA822" s="135" t="e">
        <f t="shared" si="169"/>
        <v>#N/A</v>
      </c>
      <c r="AB822" s="136" t="e">
        <f t="shared" si="170"/>
        <v>#N/A</v>
      </c>
      <c r="AC822" s="136" t="e">
        <f t="shared" si="171"/>
        <v>#N/A</v>
      </c>
      <c r="AD822" s="136" t="e">
        <f t="shared" si="172"/>
        <v>#N/A</v>
      </c>
      <c r="AE822" s="136" t="e">
        <f t="shared" si="173"/>
        <v>#N/A</v>
      </c>
    </row>
    <row r="823" spans="1:31" ht="15" customHeight="1">
      <c r="A823" s="67" t="str">
        <f t="shared" si="161"/>
        <v/>
      </c>
      <c r="B823" s="65">
        <f t="shared" si="165"/>
        <v>800</v>
      </c>
      <c r="C823" s="68" t="str">
        <f t="shared" si="162"/>
        <v/>
      </c>
      <c r="D823" s="69"/>
      <c r="E823" s="66"/>
      <c r="F823" s="65" t="e">
        <f>VLOOKUP(E823,'Trimming log'!$F$5:$V$5000,2,FALSE)</f>
        <v>#N/A</v>
      </c>
      <c r="G823" s="65" t="e">
        <f>VLOOKUP(E823,'Trimming log'!$F$5:$V$5000,3,FALSE)</f>
        <v>#N/A</v>
      </c>
      <c r="H823" s="508" t="e">
        <f>VLOOKUP(E823,'Trimming log'!$F$5:$V$5000,4,FALSE)</f>
        <v>#N/A</v>
      </c>
      <c r="I823" s="65" t="e">
        <f>VLOOKUP(E823,'Trimming log'!$F$5:$V$5000,5,FALSE)</f>
        <v>#N/A</v>
      </c>
      <c r="J823" s="65" t="e">
        <f>VLOOKUP(E823,'Trimming log'!$F$5:$V$5000,6,FALSE)</f>
        <v>#N/A</v>
      </c>
      <c r="K823" s="65" t="e">
        <f>VLOOKUP(E823,'Trimming log'!$F$5:$V$5000,7,FALSE)</f>
        <v>#N/A</v>
      </c>
      <c r="L823" s="65" t="e">
        <f>VLOOKUP(E823,'Trimming log'!$F$5:$V$5000,8,FALSE)</f>
        <v>#N/A</v>
      </c>
      <c r="M823" s="65" t="e">
        <f>VLOOKUP(E823,'Trimming log'!$F$5:$V$5000,9,FALSE)</f>
        <v>#N/A</v>
      </c>
      <c r="N823" s="507" t="e">
        <f>VLOOKUP(E823,'Trimming log'!$F$5:$V$5000,10,FALSE)</f>
        <v>#N/A</v>
      </c>
      <c r="O823" s="65" t="e">
        <f>VLOOKUP(E823,'Trimming log'!$F$5:$V$5000,11,FALSE)</f>
        <v>#N/A</v>
      </c>
      <c r="P823" s="65" t="e">
        <f>VLOOKUP(E823,'Trimming log'!$F$5:$V$5000,12,FALSE)</f>
        <v>#N/A</v>
      </c>
      <c r="Q823" s="65" t="e">
        <f>VLOOKUP(E823,'Trimming log'!$F$5:$V$5000,13,FALSE)</f>
        <v>#N/A</v>
      </c>
      <c r="R823" s="65" t="e">
        <f>VLOOKUP(E823,'Trimming log'!$F$5:$V$5000,14,FALSE)</f>
        <v>#N/A</v>
      </c>
      <c r="S823" s="65" t="e">
        <f>VLOOKUP(E823,'Trimming log'!$F$5:$V$5000,15,FALSE)</f>
        <v>#N/A</v>
      </c>
      <c r="T823" s="65" t="e">
        <f t="shared" si="163"/>
        <v>#N/A</v>
      </c>
      <c r="U823" s="491" t="str">
        <f t="shared" si="164"/>
        <v/>
      </c>
      <c r="V823" s="74">
        <f t="shared" si="166"/>
        <v>0</v>
      </c>
      <c r="W823" s="134">
        <f t="shared" si="167"/>
        <v>0</v>
      </c>
      <c r="X823" s="134" t="e">
        <f>VLOOKUP(E823,'Trimming log'!$F$5:$Y$5000,19,FALSE)</f>
        <v>#N/A</v>
      </c>
      <c r="Y823" s="134" t="e">
        <f>VLOOKUP(E823,'Trimming log'!$F$5:$Y$5000,20,FALSE)</f>
        <v>#N/A</v>
      </c>
      <c r="Z823" s="135" t="e">
        <f t="shared" si="168"/>
        <v>#N/A</v>
      </c>
      <c r="AA823" s="135" t="e">
        <f t="shared" si="169"/>
        <v>#N/A</v>
      </c>
      <c r="AB823" s="136" t="e">
        <f t="shared" si="170"/>
        <v>#N/A</v>
      </c>
      <c r="AC823" s="136" t="e">
        <f t="shared" si="171"/>
        <v>#N/A</v>
      </c>
      <c r="AD823" s="136" t="e">
        <f t="shared" si="172"/>
        <v>#N/A</v>
      </c>
      <c r="AE823" s="136" t="e">
        <f t="shared" si="173"/>
        <v>#N/A</v>
      </c>
    </row>
    <row r="824" spans="1:31" ht="15" customHeight="1">
      <c r="A824" s="67" t="str">
        <f t="shared" si="161"/>
        <v/>
      </c>
      <c r="B824" s="65">
        <f t="shared" si="165"/>
        <v>801</v>
      </c>
      <c r="C824" s="68" t="str">
        <f t="shared" si="162"/>
        <v/>
      </c>
      <c r="D824" s="69"/>
      <c r="E824" s="66"/>
      <c r="F824" s="65" t="e">
        <f>VLOOKUP(E824,'Trimming log'!$F$5:$V$5000,2,FALSE)</f>
        <v>#N/A</v>
      </c>
      <c r="G824" s="65" t="e">
        <f>VLOOKUP(E824,'Trimming log'!$F$5:$V$5000,3,FALSE)</f>
        <v>#N/A</v>
      </c>
      <c r="H824" s="508" t="e">
        <f>VLOOKUP(E824,'Trimming log'!$F$5:$V$5000,4,FALSE)</f>
        <v>#N/A</v>
      </c>
      <c r="I824" s="65" t="e">
        <f>VLOOKUP(E824,'Trimming log'!$F$5:$V$5000,5,FALSE)</f>
        <v>#N/A</v>
      </c>
      <c r="J824" s="65" t="e">
        <f>VLOOKUP(E824,'Trimming log'!$F$5:$V$5000,6,FALSE)</f>
        <v>#N/A</v>
      </c>
      <c r="K824" s="65" t="e">
        <f>VLOOKUP(E824,'Trimming log'!$F$5:$V$5000,7,FALSE)</f>
        <v>#N/A</v>
      </c>
      <c r="L824" s="65" t="e">
        <f>VLOOKUP(E824,'Trimming log'!$F$5:$V$5000,8,FALSE)</f>
        <v>#N/A</v>
      </c>
      <c r="M824" s="65" t="e">
        <f>VLOOKUP(E824,'Trimming log'!$F$5:$V$5000,9,FALSE)</f>
        <v>#N/A</v>
      </c>
      <c r="N824" s="507" t="e">
        <f>VLOOKUP(E824,'Trimming log'!$F$5:$V$5000,10,FALSE)</f>
        <v>#N/A</v>
      </c>
      <c r="O824" s="65" t="e">
        <f>VLOOKUP(E824,'Trimming log'!$F$5:$V$5000,11,FALSE)</f>
        <v>#N/A</v>
      </c>
      <c r="P824" s="65" t="e">
        <f>VLOOKUP(E824,'Trimming log'!$F$5:$V$5000,12,FALSE)</f>
        <v>#N/A</v>
      </c>
      <c r="Q824" s="65" t="e">
        <f>VLOOKUP(E824,'Trimming log'!$F$5:$V$5000,13,FALSE)</f>
        <v>#N/A</v>
      </c>
      <c r="R824" s="65" t="e">
        <f>VLOOKUP(E824,'Trimming log'!$F$5:$V$5000,14,FALSE)</f>
        <v>#N/A</v>
      </c>
      <c r="S824" s="65" t="e">
        <f>VLOOKUP(E824,'Trimming log'!$F$5:$V$5000,15,FALSE)</f>
        <v>#N/A</v>
      </c>
      <c r="T824" s="65" t="e">
        <f t="shared" si="163"/>
        <v>#N/A</v>
      </c>
      <c r="U824" s="491" t="str">
        <f t="shared" si="164"/>
        <v/>
      </c>
      <c r="V824" s="74">
        <f t="shared" si="166"/>
        <v>0</v>
      </c>
      <c r="W824" s="134">
        <f t="shared" si="167"/>
        <v>0</v>
      </c>
      <c r="X824" s="134" t="e">
        <f>VLOOKUP(E824,'Trimming log'!$F$5:$Y$5000,19,FALSE)</f>
        <v>#N/A</v>
      </c>
      <c r="Y824" s="134" t="e">
        <f>VLOOKUP(E824,'Trimming log'!$F$5:$Y$5000,20,FALSE)</f>
        <v>#N/A</v>
      </c>
      <c r="Z824" s="135" t="e">
        <f t="shared" si="168"/>
        <v>#N/A</v>
      </c>
      <c r="AA824" s="135" t="e">
        <f t="shared" si="169"/>
        <v>#N/A</v>
      </c>
      <c r="AB824" s="136" t="e">
        <f t="shared" si="170"/>
        <v>#N/A</v>
      </c>
      <c r="AC824" s="136" t="e">
        <f t="shared" si="171"/>
        <v>#N/A</v>
      </c>
      <c r="AD824" s="136" t="e">
        <f t="shared" si="172"/>
        <v>#N/A</v>
      </c>
      <c r="AE824" s="136" t="e">
        <f t="shared" si="173"/>
        <v>#N/A</v>
      </c>
    </row>
    <row r="825" spans="1:31" ht="15" customHeight="1">
      <c r="A825" s="67" t="str">
        <f t="shared" si="161"/>
        <v/>
      </c>
      <c r="B825" s="65">
        <f t="shared" si="165"/>
        <v>802</v>
      </c>
      <c r="C825" s="68" t="str">
        <f t="shared" si="162"/>
        <v/>
      </c>
      <c r="D825" s="69"/>
      <c r="E825" s="66"/>
      <c r="F825" s="65" t="e">
        <f>VLOOKUP(E825,'Trimming log'!$F$5:$V$5000,2,FALSE)</f>
        <v>#N/A</v>
      </c>
      <c r="G825" s="65" t="e">
        <f>VLOOKUP(E825,'Trimming log'!$F$5:$V$5000,3,FALSE)</f>
        <v>#N/A</v>
      </c>
      <c r="H825" s="508" t="e">
        <f>VLOOKUP(E825,'Trimming log'!$F$5:$V$5000,4,FALSE)</f>
        <v>#N/A</v>
      </c>
      <c r="I825" s="65" t="e">
        <f>VLOOKUP(E825,'Trimming log'!$F$5:$V$5000,5,FALSE)</f>
        <v>#N/A</v>
      </c>
      <c r="J825" s="65" t="e">
        <f>VLOOKUP(E825,'Trimming log'!$F$5:$V$5000,6,FALSE)</f>
        <v>#N/A</v>
      </c>
      <c r="K825" s="65" t="e">
        <f>VLOOKUP(E825,'Trimming log'!$F$5:$V$5000,7,FALSE)</f>
        <v>#N/A</v>
      </c>
      <c r="L825" s="65" t="e">
        <f>VLOOKUP(E825,'Trimming log'!$F$5:$V$5000,8,FALSE)</f>
        <v>#N/A</v>
      </c>
      <c r="M825" s="65" t="e">
        <f>VLOOKUP(E825,'Trimming log'!$F$5:$V$5000,9,FALSE)</f>
        <v>#N/A</v>
      </c>
      <c r="N825" s="507" t="e">
        <f>VLOOKUP(E825,'Trimming log'!$F$5:$V$5000,10,FALSE)</f>
        <v>#N/A</v>
      </c>
      <c r="O825" s="65" t="e">
        <f>VLOOKUP(E825,'Trimming log'!$F$5:$V$5000,11,FALSE)</f>
        <v>#N/A</v>
      </c>
      <c r="P825" s="65" t="e">
        <f>VLOOKUP(E825,'Trimming log'!$F$5:$V$5000,12,FALSE)</f>
        <v>#N/A</v>
      </c>
      <c r="Q825" s="65" t="e">
        <f>VLOOKUP(E825,'Trimming log'!$F$5:$V$5000,13,FALSE)</f>
        <v>#N/A</v>
      </c>
      <c r="R825" s="65" t="e">
        <f>VLOOKUP(E825,'Trimming log'!$F$5:$V$5000,14,FALSE)</f>
        <v>#N/A</v>
      </c>
      <c r="S825" s="65" t="e">
        <f>VLOOKUP(E825,'Trimming log'!$F$5:$V$5000,15,FALSE)</f>
        <v>#N/A</v>
      </c>
      <c r="T825" s="65" t="e">
        <f t="shared" si="163"/>
        <v>#N/A</v>
      </c>
      <c r="U825" s="491" t="str">
        <f t="shared" si="164"/>
        <v/>
      </c>
      <c r="V825" s="74">
        <f t="shared" si="166"/>
        <v>0</v>
      </c>
      <c r="W825" s="134">
        <f t="shared" si="167"/>
        <v>0</v>
      </c>
      <c r="X825" s="134" t="e">
        <f>VLOOKUP(E825,'Trimming log'!$F$5:$Y$5000,19,FALSE)</f>
        <v>#N/A</v>
      </c>
      <c r="Y825" s="134" t="e">
        <f>VLOOKUP(E825,'Trimming log'!$F$5:$Y$5000,20,FALSE)</f>
        <v>#N/A</v>
      </c>
      <c r="Z825" s="135" t="e">
        <f t="shared" si="168"/>
        <v>#N/A</v>
      </c>
      <c r="AA825" s="135" t="e">
        <f t="shared" si="169"/>
        <v>#N/A</v>
      </c>
      <c r="AB825" s="136" t="e">
        <f t="shared" si="170"/>
        <v>#N/A</v>
      </c>
      <c r="AC825" s="136" t="e">
        <f t="shared" si="171"/>
        <v>#N/A</v>
      </c>
      <c r="AD825" s="136" t="e">
        <f t="shared" si="172"/>
        <v>#N/A</v>
      </c>
      <c r="AE825" s="136" t="e">
        <f t="shared" si="173"/>
        <v>#N/A</v>
      </c>
    </row>
    <row r="826" spans="1:31" ht="15" customHeight="1">
      <c r="A826" s="67" t="str">
        <f t="shared" si="161"/>
        <v/>
      </c>
      <c r="B826" s="65">
        <f t="shared" si="165"/>
        <v>803</v>
      </c>
      <c r="C826" s="68" t="str">
        <f t="shared" si="162"/>
        <v/>
      </c>
      <c r="D826" s="69"/>
      <c r="E826" s="66"/>
      <c r="F826" s="65" t="e">
        <f>VLOOKUP(E826,'Trimming log'!$F$5:$V$5000,2,FALSE)</f>
        <v>#N/A</v>
      </c>
      <c r="G826" s="65" t="e">
        <f>VLOOKUP(E826,'Trimming log'!$F$5:$V$5000,3,FALSE)</f>
        <v>#N/A</v>
      </c>
      <c r="H826" s="508" t="e">
        <f>VLOOKUP(E826,'Trimming log'!$F$5:$V$5000,4,FALSE)</f>
        <v>#N/A</v>
      </c>
      <c r="I826" s="65" t="e">
        <f>VLOOKUP(E826,'Trimming log'!$F$5:$V$5000,5,FALSE)</f>
        <v>#N/A</v>
      </c>
      <c r="J826" s="65" t="e">
        <f>VLOOKUP(E826,'Trimming log'!$F$5:$V$5000,6,FALSE)</f>
        <v>#N/A</v>
      </c>
      <c r="K826" s="65" t="e">
        <f>VLOOKUP(E826,'Trimming log'!$F$5:$V$5000,7,FALSE)</f>
        <v>#N/A</v>
      </c>
      <c r="L826" s="65" t="e">
        <f>VLOOKUP(E826,'Trimming log'!$F$5:$V$5000,8,FALSE)</f>
        <v>#N/A</v>
      </c>
      <c r="M826" s="65" t="e">
        <f>VLOOKUP(E826,'Trimming log'!$F$5:$V$5000,9,FALSE)</f>
        <v>#N/A</v>
      </c>
      <c r="N826" s="507" t="e">
        <f>VLOOKUP(E826,'Trimming log'!$F$5:$V$5000,10,FALSE)</f>
        <v>#N/A</v>
      </c>
      <c r="O826" s="65" t="e">
        <f>VLOOKUP(E826,'Trimming log'!$F$5:$V$5000,11,FALSE)</f>
        <v>#N/A</v>
      </c>
      <c r="P826" s="65" t="e">
        <f>VLOOKUP(E826,'Trimming log'!$F$5:$V$5000,12,FALSE)</f>
        <v>#N/A</v>
      </c>
      <c r="Q826" s="65" t="e">
        <f>VLOOKUP(E826,'Trimming log'!$F$5:$V$5000,13,FALSE)</f>
        <v>#N/A</v>
      </c>
      <c r="R826" s="65" t="e">
        <f>VLOOKUP(E826,'Trimming log'!$F$5:$V$5000,14,FALSE)</f>
        <v>#N/A</v>
      </c>
      <c r="S826" s="65" t="e">
        <f>VLOOKUP(E826,'Trimming log'!$F$5:$V$5000,15,FALSE)</f>
        <v>#N/A</v>
      </c>
      <c r="T826" s="65" t="e">
        <f t="shared" si="163"/>
        <v>#N/A</v>
      </c>
      <c r="U826" s="491" t="str">
        <f t="shared" si="164"/>
        <v/>
      </c>
      <c r="V826" s="74">
        <f t="shared" si="166"/>
        <v>0</v>
      </c>
      <c r="W826" s="134">
        <f t="shared" si="167"/>
        <v>0</v>
      </c>
      <c r="X826" s="134" t="e">
        <f>VLOOKUP(E826,'Trimming log'!$F$5:$Y$5000,19,FALSE)</f>
        <v>#N/A</v>
      </c>
      <c r="Y826" s="134" t="e">
        <f>VLOOKUP(E826,'Trimming log'!$F$5:$Y$5000,20,FALSE)</f>
        <v>#N/A</v>
      </c>
      <c r="Z826" s="135" t="e">
        <f t="shared" si="168"/>
        <v>#N/A</v>
      </c>
      <c r="AA826" s="135" t="e">
        <f t="shared" si="169"/>
        <v>#N/A</v>
      </c>
      <c r="AB826" s="136" t="e">
        <f t="shared" si="170"/>
        <v>#N/A</v>
      </c>
      <c r="AC826" s="136" t="e">
        <f t="shared" si="171"/>
        <v>#N/A</v>
      </c>
      <c r="AD826" s="136" t="e">
        <f t="shared" si="172"/>
        <v>#N/A</v>
      </c>
      <c r="AE826" s="136" t="e">
        <f t="shared" si="173"/>
        <v>#N/A</v>
      </c>
    </row>
    <row r="827" spans="1:31" ht="15" customHeight="1">
      <c r="A827" s="67" t="str">
        <f t="shared" si="161"/>
        <v/>
      </c>
      <c r="B827" s="65">
        <f t="shared" si="165"/>
        <v>804</v>
      </c>
      <c r="C827" s="68" t="str">
        <f t="shared" si="162"/>
        <v/>
      </c>
      <c r="D827" s="69"/>
      <c r="E827" s="66"/>
      <c r="F827" s="65" t="e">
        <f>VLOOKUP(E827,'Trimming log'!$F$5:$V$5000,2,FALSE)</f>
        <v>#N/A</v>
      </c>
      <c r="G827" s="65" t="e">
        <f>VLOOKUP(E827,'Trimming log'!$F$5:$V$5000,3,FALSE)</f>
        <v>#N/A</v>
      </c>
      <c r="H827" s="508" t="e">
        <f>VLOOKUP(E827,'Trimming log'!$F$5:$V$5000,4,FALSE)</f>
        <v>#N/A</v>
      </c>
      <c r="I827" s="65" t="e">
        <f>VLOOKUP(E827,'Trimming log'!$F$5:$V$5000,5,FALSE)</f>
        <v>#N/A</v>
      </c>
      <c r="J827" s="65" t="e">
        <f>VLOOKUP(E827,'Trimming log'!$F$5:$V$5000,6,FALSE)</f>
        <v>#N/A</v>
      </c>
      <c r="K827" s="65" t="e">
        <f>VLOOKUP(E827,'Trimming log'!$F$5:$V$5000,7,FALSE)</f>
        <v>#N/A</v>
      </c>
      <c r="L827" s="65" t="e">
        <f>VLOOKUP(E827,'Trimming log'!$F$5:$V$5000,8,FALSE)</f>
        <v>#N/A</v>
      </c>
      <c r="M827" s="65" t="e">
        <f>VLOOKUP(E827,'Trimming log'!$F$5:$V$5000,9,FALSE)</f>
        <v>#N/A</v>
      </c>
      <c r="N827" s="507" t="e">
        <f>VLOOKUP(E827,'Trimming log'!$F$5:$V$5000,10,FALSE)</f>
        <v>#N/A</v>
      </c>
      <c r="O827" s="65" t="e">
        <f>VLOOKUP(E827,'Trimming log'!$F$5:$V$5000,11,FALSE)</f>
        <v>#N/A</v>
      </c>
      <c r="P827" s="65" t="e">
        <f>VLOOKUP(E827,'Trimming log'!$F$5:$V$5000,12,FALSE)</f>
        <v>#N/A</v>
      </c>
      <c r="Q827" s="65" t="e">
        <f>VLOOKUP(E827,'Trimming log'!$F$5:$V$5000,13,FALSE)</f>
        <v>#N/A</v>
      </c>
      <c r="R827" s="65" t="e">
        <f>VLOOKUP(E827,'Trimming log'!$F$5:$V$5000,14,FALSE)</f>
        <v>#N/A</v>
      </c>
      <c r="S827" s="65" t="e">
        <f>VLOOKUP(E827,'Trimming log'!$F$5:$V$5000,15,FALSE)</f>
        <v>#N/A</v>
      </c>
      <c r="T827" s="65" t="e">
        <f t="shared" si="163"/>
        <v>#N/A</v>
      </c>
      <c r="U827" s="491" t="str">
        <f t="shared" si="164"/>
        <v/>
      </c>
      <c r="V827" s="74">
        <f t="shared" si="166"/>
        <v>0</v>
      </c>
      <c r="W827" s="134">
        <f t="shared" si="167"/>
        <v>0</v>
      </c>
      <c r="X827" s="134" t="e">
        <f>VLOOKUP(E827,'Trimming log'!$F$5:$Y$5000,19,FALSE)</f>
        <v>#N/A</v>
      </c>
      <c r="Y827" s="134" t="e">
        <f>VLOOKUP(E827,'Trimming log'!$F$5:$Y$5000,20,FALSE)</f>
        <v>#N/A</v>
      </c>
      <c r="Z827" s="135" t="e">
        <f t="shared" si="168"/>
        <v>#N/A</v>
      </c>
      <c r="AA827" s="135" t="e">
        <f t="shared" si="169"/>
        <v>#N/A</v>
      </c>
      <c r="AB827" s="136" t="e">
        <f t="shared" si="170"/>
        <v>#N/A</v>
      </c>
      <c r="AC827" s="136" t="e">
        <f t="shared" si="171"/>
        <v>#N/A</v>
      </c>
      <c r="AD827" s="136" t="e">
        <f t="shared" si="172"/>
        <v>#N/A</v>
      </c>
      <c r="AE827" s="136" t="e">
        <f t="shared" si="173"/>
        <v>#N/A</v>
      </c>
    </row>
    <row r="828" spans="1:31" ht="15" customHeight="1">
      <c r="A828" s="67" t="str">
        <f t="shared" si="161"/>
        <v/>
      </c>
      <c r="B828" s="65">
        <f t="shared" si="165"/>
        <v>805</v>
      </c>
      <c r="C828" s="68" t="str">
        <f t="shared" si="162"/>
        <v/>
      </c>
      <c r="D828" s="69"/>
      <c r="E828" s="66"/>
      <c r="F828" s="65" t="e">
        <f>VLOOKUP(E828,'Trimming log'!$F$5:$V$5000,2,FALSE)</f>
        <v>#N/A</v>
      </c>
      <c r="G828" s="65" t="e">
        <f>VLOOKUP(E828,'Trimming log'!$F$5:$V$5000,3,FALSE)</f>
        <v>#N/A</v>
      </c>
      <c r="H828" s="508" t="e">
        <f>VLOOKUP(E828,'Trimming log'!$F$5:$V$5000,4,FALSE)</f>
        <v>#N/A</v>
      </c>
      <c r="I828" s="65" t="e">
        <f>VLOOKUP(E828,'Trimming log'!$F$5:$V$5000,5,FALSE)</f>
        <v>#N/A</v>
      </c>
      <c r="J828" s="65" t="e">
        <f>VLOOKUP(E828,'Trimming log'!$F$5:$V$5000,6,FALSE)</f>
        <v>#N/A</v>
      </c>
      <c r="K828" s="65" t="e">
        <f>VLOOKUP(E828,'Trimming log'!$F$5:$V$5000,7,FALSE)</f>
        <v>#N/A</v>
      </c>
      <c r="L828" s="65" t="e">
        <f>VLOOKUP(E828,'Trimming log'!$F$5:$V$5000,8,FALSE)</f>
        <v>#N/A</v>
      </c>
      <c r="M828" s="65" t="e">
        <f>VLOOKUP(E828,'Trimming log'!$F$5:$V$5000,9,FALSE)</f>
        <v>#N/A</v>
      </c>
      <c r="N828" s="507" t="e">
        <f>VLOOKUP(E828,'Trimming log'!$F$5:$V$5000,10,FALSE)</f>
        <v>#N/A</v>
      </c>
      <c r="O828" s="65" t="e">
        <f>VLOOKUP(E828,'Trimming log'!$F$5:$V$5000,11,FALSE)</f>
        <v>#N/A</v>
      </c>
      <c r="P828" s="65" t="e">
        <f>VLOOKUP(E828,'Trimming log'!$F$5:$V$5000,12,FALSE)</f>
        <v>#N/A</v>
      </c>
      <c r="Q828" s="65" t="e">
        <f>VLOOKUP(E828,'Trimming log'!$F$5:$V$5000,13,FALSE)</f>
        <v>#N/A</v>
      </c>
      <c r="R828" s="65" t="e">
        <f>VLOOKUP(E828,'Trimming log'!$F$5:$V$5000,14,FALSE)</f>
        <v>#N/A</v>
      </c>
      <c r="S828" s="65" t="e">
        <f>VLOOKUP(E828,'Trimming log'!$F$5:$V$5000,15,FALSE)</f>
        <v>#N/A</v>
      </c>
      <c r="T828" s="65" t="e">
        <f t="shared" si="163"/>
        <v>#N/A</v>
      </c>
      <c r="U828" s="491" t="str">
        <f t="shared" si="164"/>
        <v/>
      </c>
      <c r="V828" s="74">
        <f t="shared" si="166"/>
        <v>0</v>
      </c>
      <c r="W828" s="134">
        <f t="shared" si="167"/>
        <v>0</v>
      </c>
      <c r="X828" s="134" t="e">
        <f>VLOOKUP(E828,'Trimming log'!$F$5:$Y$5000,19,FALSE)</f>
        <v>#N/A</v>
      </c>
      <c r="Y828" s="134" t="e">
        <f>VLOOKUP(E828,'Trimming log'!$F$5:$Y$5000,20,FALSE)</f>
        <v>#N/A</v>
      </c>
      <c r="Z828" s="135" t="e">
        <f t="shared" si="168"/>
        <v>#N/A</v>
      </c>
      <c r="AA828" s="135" t="e">
        <f t="shared" si="169"/>
        <v>#N/A</v>
      </c>
      <c r="AB828" s="136" t="e">
        <f t="shared" si="170"/>
        <v>#N/A</v>
      </c>
      <c r="AC828" s="136" t="e">
        <f t="shared" si="171"/>
        <v>#N/A</v>
      </c>
      <c r="AD828" s="136" t="e">
        <f t="shared" si="172"/>
        <v>#N/A</v>
      </c>
      <c r="AE828" s="136" t="e">
        <f t="shared" si="173"/>
        <v>#N/A</v>
      </c>
    </row>
    <row r="829" spans="1:31" ht="15" customHeight="1">
      <c r="A829" s="67" t="str">
        <f t="shared" si="161"/>
        <v/>
      </c>
      <c r="B829" s="65">
        <f t="shared" si="165"/>
        <v>806</v>
      </c>
      <c r="C829" s="68" t="str">
        <f t="shared" si="162"/>
        <v/>
      </c>
      <c r="D829" s="69"/>
      <c r="E829" s="66"/>
      <c r="F829" s="65" t="e">
        <f>VLOOKUP(E829,'Trimming log'!$F$5:$V$5000,2,FALSE)</f>
        <v>#N/A</v>
      </c>
      <c r="G829" s="65" t="e">
        <f>VLOOKUP(E829,'Trimming log'!$F$5:$V$5000,3,FALSE)</f>
        <v>#N/A</v>
      </c>
      <c r="H829" s="508" t="e">
        <f>VLOOKUP(E829,'Trimming log'!$F$5:$V$5000,4,FALSE)</f>
        <v>#N/A</v>
      </c>
      <c r="I829" s="65" t="e">
        <f>VLOOKUP(E829,'Trimming log'!$F$5:$V$5000,5,FALSE)</f>
        <v>#N/A</v>
      </c>
      <c r="J829" s="65" t="e">
        <f>VLOOKUP(E829,'Trimming log'!$F$5:$V$5000,6,FALSE)</f>
        <v>#N/A</v>
      </c>
      <c r="K829" s="65" t="e">
        <f>VLOOKUP(E829,'Trimming log'!$F$5:$V$5000,7,FALSE)</f>
        <v>#N/A</v>
      </c>
      <c r="L829" s="65" t="e">
        <f>VLOOKUP(E829,'Trimming log'!$F$5:$V$5000,8,FALSE)</f>
        <v>#N/A</v>
      </c>
      <c r="M829" s="65" t="e">
        <f>VLOOKUP(E829,'Trimming log'!$F$5:$V$5000,9,FALSE)</f>
        <v>#N/A</v>
      </c>
      <c r="N829" s="507" t="e">
        <f>VLOOKUP(E829,'Trimming log'!$F$5:$V$5000,10,FALSE)</f>
        <v>#N/A</v>
      </c>
      <c r="O829" s="65" t="e">
        <f>VLOOKUP(E829,'Trimming log'!$F$5:$V$5000,11,FALSE)</f>
        <v>#N/A</v>
      </c>
      <c r="P829" s="65" t="e">
        <f>VLOOKUP(E829,'Trimming log'!$F$5:$V$5000,12,FALSE)</f>
        <v>#N/A</v>
      </c>
      <c r="Q829" s="65" t="e">
        <f>VLOOKUP(E829,'Trimming log'!$F$5:$V$5000,13,FALSE)</f>
        <v>#N/A</v>
      </c>
      <c r="R829" s="65" t="e">
        <f>VLOOKUP(E829,'Trimming log'!$F$5:$V$5000,14,FALSE)</f>
        <v>#N/A</v>
      </c>
      <c r="S829" s="65" t="e">
        <f>VLOOKUP(E829,'Trimming log'!$F$5:$V$5000,15,FALSE)</f>
        <v>#N/A</v>
      </c>
      <c r="T829" s="65" t="e">
        <f t="shared" si="163"/>
        <v>#N/A</v>
      </c>
      <c r="U829" s="491" t="str">
        <f t="shared" si="164"/>
        <v/>
      </c>
      <c r="V829" s="74">
        <f t="shared" si="166"/>
        <v>0</v>
      </c>
      <c r="W829" s="134">
        <f t="shared" si="167"/>
        <v>0</v>
      </c>
      <c r="X829" s="134" t="e">
        <f>VLOOKUP(E829,'Trimming log'!$F$5:$Y$5000,19,FALSE)</f>
        <v>#N/A</v>
      </c>
      <c r="Y829" s="134" t="e">
        <f>VLOOKUP(E829,'Trimming log'!$F$5:$Y$5000,20,FALSE)</f>
        <v>#N/A</v>
      </c>
      <c r="Z829" s="135" t="e">
        <f t="shared" si="168"/>
        <v>#N/A</v>
      </c>
      <c r="AA829" s="135" t="e">
        <f t="shared" si="169"/>
        <v>#N/A</v>
      </c>
      <c r="AB829" s="136" t="e">
        <f t="shared" si="170"/>
        <v>#N/A</v>
      </c>
      <c r="AC829" s="136" t="e">
        <f t="shared" si="171"/>
        <v>#N/A</v>
      </c>
      <c r="AD829" s="136" t="e">
        <f t="shared" si="172"/>
        <v>#N/A</v>
      </c>
      <c r="AE829" s="136" t="e">
        <f t="shared" si="173"/>
        <v>#N/A</v>
      </c>
    </row>
    <row r="830" spans="1:31" ht="15" customHeight="1">
      <c r="A830" s="67" t="str">
        <f t="shared" si="161"/>
        <v/>
      </c>
      <c r="B830" s="65">
        <f t="shared" si="165"/>
        <v>807</v>
      </c>
      <c r="C830" s="68" t="str">
        <f t="shared" si="162"/>
        <v/>
      </c>
      <c r="D830" s="69"/>
      <c r="E830" s="66"/>
      <c r="F830" s="65" t="e">
        <f>VLOOKUP(E830,'Trimming log'!$F$5:$V$5000,2,FALSE)</f>
        <v>#N/A</v>
      </c>
      <c r="G830" s="65" t="e">
        <f>VLOOKUP(E830,'Trimming log'!$F$5:$V$5000,3,FALSE)</f>
        <v>#N/A</v>
      </c>
      <c r="H830" s="508" t="e">
        <f>VLOOKUP(E830,'Trimming log'!$F$5:$V$5000,4,FALSE)</f>
        <v>#N/A</v>
      </c>
      <c r="I830" s="65" t="e">
        <f>VLOOKUP(E830,'Trimming log'!$F$5:$V$5000,5,FALSE)</f>
        <v>#N/A</v>
      </c>
      <c r="J830" s="65" t="e">
        <f>VLOOKUP(E830,'Trimming log'!$F$5:$V$5000,6,FALSE)</f>
        <v>#N/A</v>
      </c>
      <c r="K830" s="65" t="e">
        <f>VLOOKUP(E830,'Trimming log'!$F$5:$V$5000,7,FALSE)</f>
        <v>#N/A</v>
      </c>
      <c r="L830" s="65" t="e">
        <f>VLOOKUP(E830,'Trimming log'!$F$5:$V$5000,8,FALSE)</f>
        <v>#N/A</v>
      </c>
      <c r="M830" s="65" t="e">
        <f>VLOOKUP(E830,'Trimming log'!$F$5:$V$5000,9,FALSE)</f>
        <v>#N/A</v>
      </c>
      <c r="N830" s="507" t="e">
        <f>VLOOKUP(E830,'Trimming log'!$F$5:$V$5000,10,FALSE)</f>
        <v>#N/A</v>
      </c>
      <c r="O830" s="65" t="e">
        <f>VLOOKUP(E830,'Trimming log'!$F$5:$V$5000,11,FALSE)</f>
        <v>#N/A</v>
      </c>
      <c r="P830" s="65" t="e">
        <f>VLOOKUP(E830,'Trimming log'!$F$5:$V$5000,12,FALSE)</f>
        <v>#N/A</v>
      </c>
      <c r="Q830" s="65" t="e">
        <f>VLOOKUP(E830,'Trimming log'!$F$5:$V$5000,13,FALSE)</f>
        <v>#N/A</v>
      </c>
      <c r="R830" s="65" t="e">
        <f>VLOOKUP(E830,'Trimming log'!$F$5:$V$5000,14,FALSE)</f>
        <v>#N/A</v>
      </c>
      <c r="S830" s="65" t="e">
        <f>VLOOKUP(E830,'Trimming log'!$F$5:$V$5000,15,FALSE)</f>
        <v>#N/A</v>
      </c>
      <c r="T830" s="65" t="e">
        <f t="shared" si="163"/>
        <v>#N/A</v>
      </c>
      <c r="U830" s="491" t="str">
        <f t="shared" si="164"/>
        <v/>
      </c>
      <c r="V830" s="74">
        <f t="shared" si="166"/>
        <v>0</v>
      </c>
      <c r="W830" s="134">
        <f t="shared" si="167"/>
        <v>0</v>
      </c>
      <c r="X830" s="134" t="e">
        <f>VLOOKUP(E830,'Trimming log'!$F$5:$Y$5000,19,FALSE)</f>
        <v>#N/A</v>
      </c>
      <c r="Y830" s="134" t="e">
        <f>VLOOKUP(E830,'Trimming log'!$F$5:$Y$5000,20,FALSE)</f>
        <v>#N/A</v>
      </c>
      <c r="Z830" s="135" t="e">
        <f t="shared" si="168"/>
        <v>#N/A</v>
      </c>
      <c r="AA830" s="135" t="e">
        <f t="shared" si="169"/>
        <v>#N/A</v>
      </c>
      <c r="AB830" s="136" t="e">
        <f t="shared" si="170"/>
        <v>#N/A</v>
      </c>
      <c r="AC830" s="136" t="e">
        <f t="shared" si="171"/>
        <v>#N/A</v>
      </c>
      <c r="AD830" s="136" t="e">
        <f t="shared" si="172"/>
        <v>#N/A</v>
      </c>
      <c r="AE830" s="136" t="e">
        <f t="shared" si="173"/>
        <v>#N/A</v>
      </c>
    </row>
    <row r="831" spans="1:31" ht="15" customHeight="1">
      <c r="A831" s="67" t="str">
        <f t="shared" si="161"/>
        <v/>
      </c>
      <c r="B831" s="65">
        <f t="shared" si="165"/>
        <v>808</v>
      </c>
      <c r="C831" s="68" t="str">
        <f t="shared" si="162"/>
        <v/>
      </c>
      <c r="D831" s="69"/>
      <c r="E831" s="66"/>
      <c r="F831" s="65" t="e">
        <f>VLOOKUP(E831,'Trimming log'!$F$5:$V$5000,2,FALSE)</f>
        <v>#N/A</v>
      </c>
      <c r="G831" s="65" t="e">
        <f>VLOOKUP(E831,'Trimming log'!$F$5:$V$5000,3,FALSE)</f>
        <v>#N/A</v>
      </c>
      <c r="H831" s="508" t="e">
        <f>VLOOKUP(E831,'Trimming log'!$F$5:$V$5000,4,FALSE)</f>
        <v>#N/A</v>
      </c>
      <c r="I831" s="65" t="e">
        <f>VLOOKUP(E831,'Trimming log'!$F$5:$V$5000,5,FALSE)</f>
        <v>#N/A</v>
      </c>
      <c r="J831" s="65" t="e">
        <f>VLOOKUP(E831,'Trimming log'!$F$5:$V$5000,6,FALSE)</f>
        <v>#N/A</v>
      </c>
      <c r="K831" s="65" t="e">
        <f>VLOOKUP(E831,'Trimming log'!$F$5:$V$5000,7,FALSE)</f>
        <v>#N/A</v>
      </c>
      <c r="L831" s="65" t="e">
        <f>VLOOKUP(E831,'Trimming log'!$F$5:$V$5000,8,FALSE)</f>
        <v>#N/A</v>
      </c>
      <c r="M831" s="65" t="e">
        <f>VLOOKUP(E831,'Trimming log'!$F$5:$V$5000,9,FALSE)</f>
        <v>#N/A</v>
      </c>
      <c r="N831" s="507" t="e">
        <f>VLOOKUP(E831,'Trimming log'!$F$5:$V$5000,10,FALSE)</f>
        <v>#N/A</v>
      </c>
      <c r="O831" s="65" t="e">
        <f>VLOOKUP(E831,'Trimming log'!$F$5:$V$5000,11,FALSE)</f>
        <v>#N/A</v>
      </c>
      <c r="P831" s="65" t="e">
        <f>VLOOKUP(E831,'Trimming log'!$F$5:$V$5000,12,FALSE)</f>
        <v>#N/A</v>
      </c>
      <c r="Q831" s="65" t="e">
        <f>VLOOKUP(E831,'Trimming log'!$F$5:$V$5000,13,FALSE)</f>
        <v>#N/A</v>
      </c>
      <c r="R831" s="65" t="e">
        <f>VLOOKUP(E831,'Trimming log'!$F$5:$V$5000,14,FALSE)</f>
        <v>#N/A</v>
      </c>
      <c r="S831" s="65" t="e">
        <f>VLOOKUP(E831,'Trimming log'!$F$5:$V$5000,15,FALSE)</f>
        <v>#N/A</v>
      </c>
      <c r="T831" s="65" t="e">
        <f t="shared" si="163"/>
        <v>#N/A</v>
      </c>
      <c r="U831" s="491" t="str">
        <f t="shared" si="164"/>
        <v/>
      </c>
      <c r="V831" s="74">
        <f t="shared" si="166"/>
        <v>0</v>
      </c>
      <c r="W831" s="134">
        <f t="shared" si="167"/>
        <v>0</v>
      </c>
      <c r="X831" s="134" t="e">
        <f>VLOOKUP(E831,'Trimming log'!$F$5:$Y$5000,19,FALSE)</f>
        <v>#N/A</v>
      </c>
      <c r="Y831" s="134" t="e">
        <f>VLOOKUP(E831,'Trimming log'!$F$5:$Y$5000,20,FALSE)</f>
        <v>#N/A</v>
      </c>
      <c r="Z831" s="135" t="e">
        <f t="shared" si="168"/>
        <v>#N/A</v>
      </c>
      <c r="AA831" s="135" t="e">
        <f t="shared" si="169"/>
        <v>#N/A</v>
      </c>
      <c r="AB831" s="136" t="e">
        <f t="shared" si="170"/>
        <v>#N/A</v>
      </c>
      <c r="AC831" s="136" t="e">
        <f t="shared" si="171"/>
        <v>#N/A</v>
      </c>
      <c r="AD831" s="136" t="e">
        <f t="shared" si="172"/>
        <v>#N/A</v>
      </c>
      <c r="AE831" s="136" t="e">
        <f t="shared" si="173"/>
        <v>#N/A</v>
      </c>
    </row>
    <row r="832" spans="1:31" ht="15" customHeight="1">
      <c r="A832" s="67" t="str">
        <f t="shared" si="161"/>
        <v/>
      </c>
      <c r="B832" s="65">
        <f t="shared" si="165"/>
        <v>809</v>
      </c>
      <c r="C832" s="68" t="str">
        <f t="shared" si="162"/>
        <v/>
      </c>
      <c r="D832" s="69"/>
      <c r="E832" s="66"/>
      <c r="F832" s="65" t="e">
        <f>VLOOKUP(E832,'Trimming log'!$F$5:$V$5000,2,FALSE)</f>
        <v>#N/A</v>
      </c>
      <c r="G832" s="65" t="e">
        <f>VLOOKUP(E832,'Trimming log'!$F$5:$V$5000,3,FALSE)</f>
        <v>#N/A</v>
      </c>
      <c r="H832" s="508" t="e">
        <f>VLOOKUP(E832,'Trimming log'!$F$5:$V$5000,4,FALSE)</f>
        <v>#N/A</v>
      </c>
      <c r="I832" s="65" t="e">
        <f>VLOOKUP(E832,'Trimming log'!$F$5:$V$5000,5,FALSE)</f>
        <v>#N/A</v>
      </c>
      <c r="J832" s="65" t="e">
        <f>VLOOKUP(E832,'Trimming log'!$F$5:$V$5000,6,FALSE)</f>
        <v>#N/A</v>
      </c>
      <c r="K832" s="65" t="e">
        <f>VLOOKUP(E832,'Trimming log'!$F$5:$V$5000,7,FALSE)</f>
        <v>#N/A</v>
      </c>
      <c r="L832" s="65" t="e">
        <f>VLOOKUP(E832,'Trimming log'!$F$5:$V$5000,8,FALSE)</f>
        <v>#N/A</v>
      </c>
      <c r="M832" s="65" t="e">
        <f>VLOOKUP(E832,'Trimming log'!$F$5:$V$5000,9,FALSE)</f>
        <v>#N/A</v>
      </c>
      <c r="N832" s="507" t="e">
        <f>VLOOKUP(E832,'Trimming log'!$F$5:$V$5000,10,FALSE)</f>
        <v>#N/A</v>
      </c>
      <c r="O832" s="65" t="e">
        <f>VLOOKUP(E832,'Trimming log'!$F$5:$V$5000,11,FALSE)</f>
        <v>#N/A</v>
      </c>
      <c r="P832" s="65" t="e">
        <f>VLOOKUP(E832,'Trimming log'!$F$5:$V$5000,12,FALSE)</f>
        <v>#N/A</v>
      </c>
      <c r="Q832" s="65" t="e">
        <f>VLOOKUP(E832,'Trimming log'!$F$5:$V$5000,13,FALSE)</f>
        <v>#N/A</v>
      </c>
      <c r="R832" s="65" t="e">
        <f>VLOOKUP(E832,'Trimming log'!$F$5:$V$5000,14,FALSE)</f>
        <v>#N/A</v>
      </c>
      <c r="S832" s="65" t="e">
        <f>VLOOKUP(E832,'Trimming log'!$F$5:$V$5000,15,FALSE)</f>
        <v>#N/A</v>
      </c>
      <c r="T832" s="65" t="e">
        <f t="shared" si="163"/>
        <v>#N/A</v>
      </c>
      <c r="U832" s="491" t="str">
        <f t="shared" si="164"/>
        <v/>
      </c>
      <c r="V832" s="74">
        <f t="shared" si="166"/>
        <v>0</v>
      </c>
      <c r="W832" s="134">
        <f t="shared" si="167"/>
        <v>0</v>
      </c>
      <c r="X832" s="134" t="e">
        <f>VLOOKUP(E832,'Trimming log'!$F$5:$Y$5000,19,FALSE)</f>
        <v>#N/A</v>
      </c>
      <c r="Y832" s="134" t="e">
        <f>VLOOKUP(E832,'Trimming log'!$F$5:$Y$5000,20,FALSE)</f>
        <v>#N/A</v>
      </c>
      <c r="Z832" s="135" t="e">
        <f t="shared" si="168"/>
        <v>#N/A</v>
      </c>
      <c r="AA832" s="135" t="e">
        <f t="shared" si="169"/>
        <v>#N/A</v>
      </c>
      <c r="AB832" s="136" t="e">
        <f t="shared" si="170"/>
        <v>#N/A</v>
      </c>
      <c r="AC832" s="136" t="e">
        <f t="shared" si="171"/>
        <v>#N/A</v>
      </c>
      <c r="AD832" s="136" t="e">
        <f t="shared" si="172"/>
        <v>#N/A</v>
      </c>
      <c r="AE832" s="136" t="e">
        <f t="shared" si="173"/>
        <v>#N/A</v>
      </c>
    </row>
    <row r="833" spans="1:31" ht="15" customHeight="1">
      <c r="A833" s="67" t="str">
        <f t="shared" si="161"/>
        <v/>
      </c>
      <c r="B833" s="65">
        <f t="shared" si="165"/>
        <v>810</v>
      </c>
      <c r="C833" s="68" t="str">
        <f t="shared" si="162"/>
        <v/>
      </c>
      <c r="D833" s="69"/>
      <c r="E833" s="66"/>
      <c r="F833" s="65" t="e">
        <f>VLOOKUP(E833,'Trimming log'!$F$5:$V$5000,2,FALSE)</f>
        <v>#N/A</v>
      </c>
      <c r="G833" s="65" t="e">
        <f>VLOOKUP(E833,'Trimming log'!$F$5:$V$5000,3,FALSE)</f>
        <v>#N/A</v>
      </c>
      <c r="H833" s="508" t="e">
        <f>VLOOKUP(E833,'Trimming log'!$F$5:$V$5000,4,FALSE)</f>
        <v>#N/A</v>
      </c>
      <c r="I833" s="65" t="e">
        <f>VLOOKUP(E833,'Trimming log'!$F$5:$V$5000,5,FALSE)</f>
        <v>#N/A</v>
      </c>
      <c r="J833" s="65" t="e">
        <f>VLOOKUP(E833,'Trimming log'!$F$5:$V$5000,6,FALSE)</f>
        <v>#N/A</v>
      </c>
      <c r="K833" s="65" t="e">
        <f>VLOOKUP(E833,'Trimming log'!$F$5:$V$5000,7,FALSE)</f>
        <v>#N/A</v>
      </c>
      <c r="L833" s="65" t="e">
        <f>VLOOKUP(E833,'Trimming log'!$F$5:$V$5000,8,FALSE)</f>
        <v>#N/A</v>
      </c>
      <c r="M833" s="65" t="e">
        <f>VLOOKUP(E833,'Trimming log'!$F$5:$V$5000,9,FALSE)</f>
        <v>#N/A</v>
      </c>
      <c r="N833" s="507" t="e">
        <f>VLOOKUP(E833,'Trimming log'!$F$5:$V$5000,10,FALSE)</f>
        <v>#N/A</v>
      </c>
      <c r="O833" s="65" t="e">
        <f>VLOOKUP(E833,'Trimming log'!$F$5:$V$5000,11,FALSE)</f>
        <v>#N/A</v>
      </c>
      <c r="P833" s="65" t="e">
        <f>VLOOKUP(E833,'Trimming log'!$F$5:$V$5000,12,FALSE)</f>
        <v>#N/A</v>
      </c>
      <c r="Q833" s="65" t="e">
        <f>VLOOKUP(E833,'Trimming log'!$F$5:$V$5000,13,FALSE)</f>
        <v>#N/A</v>
      </c>
      <c r="R833" s="65" t="e">
        <f>VLOOKUP(E833,'Trimming log'!$F$5:$V$5000,14,FALSE)</f>
        <v>#N/A</v>
      </c>
      <c r="S833" s="65" t="e">
        <f>VLOOKUP(E833,'Trimming log'!$F$5:$V$5000,15,FALSE)</f>
        <v>#N/A</v>
      </c>
      <c r="T833" s="65" t="e">
        <f t="shared" si="163"/>
        <v>#N/A</v>
      </c>
      <c r="U833" s="491" t="str">
        <f t="shared" si="164"/>
        <v/>
      </c>
      <c r="V833" s="74">
        <f t="shared" si="166"/>
        <v>0</v>
      </c>
      <c r="W833" s="134">
        <f t="shared" si="167"/>
        <v>0</v>
      </c>
      <c r="X833" s="134" t="e">
        <f>VLOOKUP(E833,'Trimming log'!$F$5:$Y$5000,19,FALSE)</f>
        <v>#N/A</v>
      </c>
      <c r="Y833" s="134" t="e">
        <f>VLOOKUP(E833,'Trimming log'!$F$5:$Y$5000,20,FALSE)</f>
        <v>#N/A</v>
      </c>
      <c r="Z833" s="135" t="e">
        <f t="shared" si="168"/>
        <v>#N/A</v>
      </c>
      <c r="AA833" s="135" t="e">
        <f t="shared" si="169"/>
        <v>#N/A</v>
      </c>
      <c r="AB833" s="136" t="e">
        <f t="shared" si="170"/>
        <v>#N/A</v>
      </c>
      <c r="AC833" s="136" t="e">
        <f t="shared" si="171"/>
        <v>#N/A</v>
      </c>
      <c r="AD833" s="136" t="e">
        <f t="shared" si="172"/>
        <v>#N/A</v>
      </c>
      <c r="AE833" s="136" t="e">
        <f t="shared" si="173"/>
        <v>#N/A</v>
      </c>
    </row>
    <row r="834" spans="1:31" ht="15" customHeight="1">
      <c r="A834" s="67" t="str">
        <f t="shared" si="161"/>
        <v/>
      </c>
      <c r="B834" s="65">
        <f t="shared" si="165"/>
        <v>811</v>
      </c>
      <c r="C834" s="68" t="str">
        <f t="shared" si="162"/>
        <v/>
      </c>
      <c r="D834" s="69"/>
      <c r="E834" s="66"/>
      <c r="F834" s="65" t="e">
        <f>VLOOKUP(E834,'Trimming log'!$F$5:$V$5000,2,FALSE)</f>
        <v>#N/A</v>
      </c>
      <c r="G834" s="65" t="e">
        <f>VLOOKUP(E834,'Trimming log'!$F$5:$V$5000,3,FALSE)</f>
        <v>#N/A</v>
      </c>
      <c r="H834" s="508" t="e">
        <f>VLOOKUP(E834,'Trimming log'!$F$5:$V$5000,4,FALSE)</f>
        <v>#N/A</v>
      </c>
      <c r="I834" s="65" t="e">
        <f>VLOOKUP(E834,'Trimming log'!$F$5:$V$5000,5,FALSE)</f>
        <v>#N/A</v>
      </c>
      <c r="J834" s="65" t="e">
        <f>VLOOKUP(E834,'Trimming log'!$F$5:$V$5000,6,FALSE)</f>
        <v>#N/A</v>
      </c>
      <c r="K834" s="65" t="e">
        <f>VLOOKUP(E834,'Trimming log'!$F$5:$V$5000,7,FALSE)</f>
        <v>#N/A</v>
      </c>
      <c r="L834" s="65" t="e">
        <f>VLOOKUP(E834,'Trimming log'!$F$5:$V$5000,8,FALSE)</f>
        <v>#N/A</v>
      </c>
      <c r="M834" s="65" t="e">
        <f>VLOOKUP(E834,'Trimming log'!$F$5:$V$5000,9,FALSE)</f>
        <v>#N/A</v>
      </c>
      <c r="N834" s="507" t="e">
        <f>VLOOKUP(E834,'Trimming log'!$F$5:$V$5000,10,FALSE)</f>
        <v>#N/A</v>
      </c>
      <c r="O834" s="65" t="e">
        <f>VLOOKUP(E834,'Trimming log'!$F$5:$V$5000,11,FALSE)</f>
        <v>#N/A</v>
      </c>
      <c r="P834" s="65" t="e">
        <f>VLOOKUP(E834,'Trimming log'!$F$5:$V$5000,12,FALSE)</f>
        <v>#N/A</v>
      </c>
      <c r="Q834" s="65" t="e">
        <f>VLOOKUP(E834,'Trimming log'!$F$5:$V$5000,13,FALSE)</f>
        <v>#N/A</v>
      </c>
      <c r="R834" s="65" t="e">
        <f>VLOOKUP(E834,'Trimming log'!$F$5:$V$5000,14,FALSE)</f>
        <v>#N/A</v>
      </c>
      <c r="S834" s="65" t="e">
        <f>VLOOKUP(E834,'Trimming log'!$F$5:$V$5000,15,FALSE)</f>
        <v>#N/A</v>
      </c>
      <c r="T834" s="65" t="e">
        <f t="shared" si="163"/>
        <v>#N/A</v>
      </c>
      <c r="U834" s="491" t="str">
        <f t="shared" si="164"/>
        <v/>
      </c>
      <c r="V834" s="74">
        <f t="shared" si="166"/>
        <v>0</v>
      </c>
      <c r="W834" s="134">
        <f t="shared" si="167"/>
        <v>0</v>
      </c>
      <c r="X834" s="134" t="e">
        <f>VLOOKUP(E834,'Trimming log'!$F$5:$Y$5000,19,FALSE)</f>
        <v>#N/A</v>
      </c>
      <c r="Y834" s="134" t="e">
        <f>VLOOKUP(E834,'Trimming log'!$F$5:$Y$5000,20,FALSE)</f>
        <v>#N/A</v>
      </c>
      <c r="Z834" s="135" t="e">
        <f t="shared" si="168"/>
        <v>#N/A</v>
      </c>
      <c r="AA834" s="135" t="e">
        <f t="shared" si="169"/>
        <v>#N/A</v>
      </c>
      <c r="AB834" s="136" t="e">
        <f t="shared" si="170"/>
        <v>#N/A</v>
      </c>
      <c r="AC834" s="136" t="e">
        <f t="shared" si="171"/>
        <v>#N/A</v>
      </c>
      <c r="AD834" s="136" t="e">
        <f t="shared" si="172"/>
        <v>#N/A</v>
      </c>
      <c r="AE834" s="136" t="e">
        <f t="shared" si="173"/>
        <v>#N/A</v>
      </c>
    </row>
    <row r="835" spans="1:31" ht="15" customHeight="1">
      <c r="A835" s="67" t="str">
        <f t="shared" si="161"/>
        <v/>
      </c>
      <c r="B835" s="65">
        <f t="shared" si="165"/>
        <v>812</v>
      </c>
      <c r="C835" s="68" t="str">
        <f t="shared" si="162"/>
        <v/>
      </c>
      <c r="D835" s="69"/>
      <c r="E835" s="66"/>
      <c r="F835" s="65" t="e">
        <f>VLOOKUP(E835,'Trimming log'!$F$5:$V$5000,2,FALSE)</f>
        <v>#N/A</v>
      </c>
      <c r="G835" s="65" t="e">
        <f>VLOOKUP(E835,'Trimming log'!$F$5:$V$5000,3,FALSE)</f>
        <v>#N/A</v>
      </c>
      <c r="H835" s="508" t="e">
        <f>VLOOKUP(E835,'Trimming log'!$F$5:$V$5000,4,FALSE)</f>
        <v>#N/A</v>
      </c>
      <c r="I835" s="65" t="e">
        <f>VLOOKUP(E835,'Trimming log'!$F$5:$V$5000,5,FALSE)</f>
        <v>#N/A</v>
      </c>
      <c r="J835" s="65" t="e">
        <f>VLOOKUP(E835,'Trimming log'!$F$5:$V$5000,6,FALSE)</f>
        <v>#N/A</v>
      </c>
      <c r="K835" s="65" t="e">
        <f>VLOOKUP(E835,'Trimming log'!$F$5:$V$5000,7,FALSE)</f>
        <v>#N/A</v>
      </c>
      <c r="L835" s="65" t="e">
        <f>VLOOKUP(E835,'Trimming log'!$F$5:$V$5000,8,FALSE)</f>
        <v>#N/A</v>
      </c>
      <c r="M835" s="65" t="e">
        <f>VLOOKUP(E835,'Trimming log'!$F$5:$V$5000,9,FALSE)</f>
        <v>#N/A</v>
      </c>
      <c r="N835" s="507" t="e">
        <f>VLOOKUP(E835,'Trimming log'!$F$5:$V$5000,10,FALSE)</f>
        <v>#N/A</v>
      </c>
      <c r="O835" s="65" t="e">
        <f>VLOOKUP(E835,'Trimming log'!$F$5:$V$5000,11,FALSE)</f>
        <v>#N/A</v>
      </c>
      <c r="P835" s="65" t="e">
        <f>VLOOKUP(E835,'Trimming log'!$F$5:$V$5000,12,FALSE)</f>
        <v>#N/A</v>
      </c>
      <c r="Q835" s="65" t="e">
        <f>VLOOKUP(E835,'Trimming log'!$F$5:$V$5000,13,FALSE)</f>
        <v>#N/A</v>
      </c>
      <c r="R835" s="65" t="e">
        <f>VLOOKUP(E835,'Trimming log'!$F$5:$V$5000,14,FALSE)</f>
        <v>#N/A</v>
      </c>
      <c r="S835" s="65" t="e">
        <f>VLOOKUP(E835,'Trimming log'!$F$5:$V$5000,15,FALSE)</f>
        <v>#N/A</v>
      </c>
      <c r="T835" s="65" t="e">
        <f t="shared" si="163"/>
        <v>#N/A</v>
      </c>
      <c r="U835" s="491" t="str">
        <f t="shared" si="164"/>
        <v/>
      </c>
      <c r="V835" s="74">
        <f t="shared" si="166"/>
        <v>0</v>
      </c>
      <c r="W835" s="134">
        <f t="shared" si="167"/>
        <v>0</v>
      </c>
      <c r="X835" s="134" t="e">
        <f>VLOOKUP(E835,'Trimming log'!$F$5:$Y$5000,19,FALSE)</f>
        <v>#N/A</v>
      </c>
      <c r="Y835" s="134" t="e">
        <f>VLOOKUP(E835,'Trimming log'!$F$5:$Y$5000,20,FALSE)</f>
        <v>#N/A</v>
      </c>
      <c r="Z835" s="135" t="e">
        <f t="shared" si="168"/>
        <v>#N/A</v>
      </c>
      <c r="AA835" s="135" t="e">
        <f t="shared" si="169"/>
        <v>#N/A</v>
      </c>
      <c r="AB835" s="136" t="e">
        <f t="shared" si="170"/>
        <v>#N/A</v>
      </c>
      <c r="AC835" s="136" t="e">
        <f t="shared" si="171"/>
        <v>#N/A</v>
      </c>
      <c r="AD835" s="136" t="e">
        <f t="shared" si="172"/>
        <v>#N/A</v>
      </c>
      <c r="AE835" s="136" t="e">
        <f t="shared" si="173"/>
        <v>#N/A</v>
      </c>
    </row>
    <row r="836" spans="1:31" ht="15" customHeight="1">
      <c r="A836" s="67" t="str">
        <f t="shared" si="161"/>
        <v/>
      </c>
      <c r="B836" s="65">
        <f t="shared" si="165"/>
        <v>813</v>
      </c>
      <c r="C836" s="68" t="str">
        <f t="shared" si="162"/>
        <v/>
      </c>
      <c r="D836" s="69"/>
      <c r="E836" s="66"/>
      <c r="F836" s="65" t="e">
        <f>VLOOKUP(E836,'Trimming log'!$F$5:$V$5000,2,FALSE)</f>
        <v>#N/A</v>
      </c>
      <c r="G836" s="65" t="e">
        <f>VLOOKUP(E836,'Trimming log'!$F$5:$V$5000,3,FALSE)</f>
        <v>#N/A</v>
      </c>
      <c r="H836" s="508" t="e">
        <f>VLOOKUP(E836,'Trimming log'!$F$5:$V$5000,4,FALSE)</f>
        <v>#N/A</v>
      </c>
      <c r="I836" s="65" t="e">
        <f>VLOOKUP(E836,'Trimming log'!$F$5:$V$5000,5,FALSE)</f>
        <v>#N/A</v>
      </c>
      <c r="J836" s="65" t="e">
        <f>VLOOKUP(E836,'Trimming log'!$F$5:$V$5000,6,FALSE)</f>
        <v>#N/A</v>
      </c>
      <c r="K836" s="65" t="e">
        <f>VLOOKUP(E836,'Trimming log'!$F$5:$V$5000,7,FALSE)</f>
        <v>#N/A</v>
      </c>
      <c r="L836" s="65" t="e">
        <f>VLOOKUP(E836,'Trimming log'!$F$5:$V$5000,8,FALSE)</f>
        <v>#N/A</v>
      </c>
      <c r="M836" s="65" t="e">
        <f>VLOOKUP(E836,'Trimming log'!$F$5:$V$5000,9,FALSE)</f>
        <v>#N/A</v>
      </c>
      <c r="N836" s="507" t="e">
        <f>VLOOKUP(E836,'Trimming log'!$F$5:$V$5000,10,FALSE)</f>
        <v>#N/A</v>
      </c>
      <c r="O836" s="65" t="e">
        <f>VLOOKUP(E836,'Trimming log'!$F$5:$V$5000,11,FALSE)</f>
        <v>#N/A</v>
      </c>
      <c r="P836" s="65" t="e">
        <f>VLOOKUP(E836,'Trimming log'!$F$5:$V$5000,12,FALSE)</f>
        <v>#N/A</v>
      </c>
      <c r="Q836" s="65" t="e">
        <f>VLOOKUP(E836,'Trimming log'!$F$5:$V$5000,13,FALSE)</f>
        <v>#N/A</v>
      </c>
      <c r="R836" s="65" t="e">
        <f>VLOOKUP(E836,'Trimming log'!$F$5:$V$5000,14,FALSE)</f>
        <v>#N/A</v>
      </c>
      <c r="S836" s="65" t="e">
        <f>VLOOKUP(E836,'Trimming log'!$F$5:$V$5000,15,FALSE)</f>
        <v>#N/A</v>
      </c>
      <c r="T836" s="65" t="e">
        <f t="shared" si="163"/>
        <v>#N/A</v>
      </c>
      <c r="U836" s="491" t="str">
        <f t="shared" si="164"/>
        <v/>
      </c>
      <c r="V836" s="74">
        <f t="shared" si="166"/>
        <v>0</v>
      </c>
      <c r="W836" s="134">
        <f t="shared" si="167"/>
        <v>0</v>
      </c>
      <c r="X836" s="134" t="e">
        <f>VLOOKUP(E836,'Trimming log'!$F$5:$Y$5000,19,FALSE)</f>
        <v>#N/A</v>
      </c>
      <c r="Y836" s="134" t="e">
        <f>VLOOKUP(E836,'Trimming log'!$F$5:$Y$5000,20,FALSE)</f>
        <v>#N/A</v>
      </c>
      <c r="Z836" s="135" t="e">
        <f t="shared" si="168"/>
        <v>#N/A</v>
      </c>
      <c r="AA836" s="135" t="e">
        <f t="shared" si="169"/>
        <v>#N/A</v>
      </c>
      <c r="AB836" s="136" t="e">
        <f t="shared" si="170"/>
        <v>#N/A</v>
      </c>
      <c r="AC836" s="136" t="e">
        <f t="shared" si="171"/>
        <v>#N/A</v>
      </c>
      <c r="AD836" s="136" t="e">
        <f t="shared" si="172"/>
        <v>#N/A</v>
      </c>
      <c r="AE836" s="136" t="e">
        <f t="shared" si="173"/>
        <v>#N/A</v>
      </c>
    </row>
    <row r="837" spans="1:31" ht="15" customHeight="1">
      <c r="A837" s="67" t="str">
        <f t="shared" si="161"/>
        <v/>
      </c>
      <c r="B837" s="65">
        <f t="shared" si="165"/>
        <v>814</v>
      </c>
      <c r="C837" s="68" t="str">
        <f t="shared" si="162"/>
        <v/>
      </c>
      <c r="D837" s="69"/>
      <c r="E837" s="66"/>
      <c r="F837" s="65" t="e">
        <f>VLOOKUP(E837,'Trimming log'!$F$5:$V$5000,2,FALSE)</f>
        <v>#N/A</v>
      </c>
      <c r="G837" s="65" t="e">
        <f>VLOOKUP(E837,'Trimming log'!$F$5:$V$5000,3,FALSE)</f>
        <v>#N/A</v>
      </c>
      <c r="H837" s="508" t="e">
        <f>VLOOKUP(E837,'Trimming log'!$F$5:$V$5000,4,FALSE)</f>
        <v>#N/A</v>
      </c>
      <c r="I837" s="65" t="e">
        <f>VLOOKUP(E837,'Trimming log'!$F$5:$V$5000,5,FALSE)</f>
        <v>#N/A</v>
      </c>
      <c r="J837" s="65" t="e">
        <f>VLOOKUP(E837,'Trimming log'!$F$5:$V$5000,6,FALSE)</f>
        <v>#N/A</v>
      </c>
      <c r="K837" s="65" t="e">
        <f>VLOOKUP(E837,'Trimming log'!$F$5:$V$5000,7,FALSE)</f>
        <v>#N/A</v>
      </c>
      <c r="L837" s="65" t="e">
        <f>VLOOKUP(E837,'Trimming log'!$F$5:$V$5000,8,FALSE)</f>
        <v>#N/A</v>
      </c>
      <c r="M837" s="65" t="e">
        <f>VLOOKUP(E837,'Trimming log'!$F$5:$V$5000,9,FALSE)</f>
        <v>#N/A</v>
      </c>
      <c r="N837" s="507" t="e">
        <f>VLOOKUP(E837,'Trimming log'!$F$5:$V$5000,10,FALSE)</f>
        <v>#N/A</v>
      </c>
      <c r="O837" s="65" t="e">
        <f>VLOOKUP(E837,'Trimming log'!$F$5:$V$5000,11,FALSE)</f>
        <v>#N/A</v>
      </c>
      <c r="P837" s="65" t="e">
        <f>VLOOKUP(E837,'Trimming log'!$F$5:$V$5000,12,FALSE)</f>
        <v>#N/A</v>
      </c>
      <c r="Q837" s="65" t="e">
        <f>VLOOKUP(E837,'Trimming log'!$F$5:$V$5000,13,FALSE)</f>
        <v>#N/A</v>
      </c>
      <c r="R837" s="65" t="e">
        <f>VLOOKUP(E837,'Trimming log'!$F$5:$V$5000,14,FALSE)</f>
        <v>#N/A</v>
      </c>
      <c r="S837" s="65" t="e">
        <f>VLOOKUP(E837,'Trimming log'!$F$5:$V$5000,15,FALSE)</f>
        <v>#N/A</v>
      </c>
      <c r="T837" s="65" t="e">
        <f t="shared" si="163"/>
        <v>#N/A</v>
      </c>
      <c r="U837" s="491" t="str">
        <f t="shared" si="164"/>
        <v/>
      </c>
      <c r="V837" s="74">
        <f t="shared" si="166"/>
        <v>0</v>
      </c>
      <c r="W837" s="134">
        <f t="shared" si="167"/>
        <v>0</v>
      </c>
      <c r="X837" s="134" t="e">
        <f>VLOOKUP(E837,'Trimming log'!$F$5:$Y$5000,19,FALSE)</f>
        <v>#N/A</v>
      </c>
      <c r="Y837" s="134" t="e">
        <f>VLOOKUP(E837,'Trimming log'!$F$5:$Y$5000,20,FALSE)</f>
        <v>#N/A</v>
      </c>
      <c r="Z837" s="135" t="e">
        <f t="shared" si="168"/>
        <v>#N/A</v>
      </c>
      <c r="AA837" s="135" t="e">
        <f t="shared" si="169"/>
        <v>#N/A</v>
      </c>
      <c r="AB837" s="136" t="e">
        <f t="shared" si="170"/>
        <v>#N/A</v>
      </c>
      <c r="AC837" s="136" t="e">
        <f t="shared" si="171"/>
        <v>#N/A</v>
      </c>
      <c r="AD837" s="136" t="e">
        <f t="shared" si="172"/>
        <v>#N/A</v>
      </c>
      <c r="AE837" s="136" t="e">
        <f t="shared" si="173"/>
        <v>#N/A</v>
      </c>
    </row>
    <row r="838" spans="1:31" ht="15" customHeight="1">
      <c r="A838" s="67" t="str">
        <f t="shared" ref="A838:A901" si="174">IF(COUNTIF($E$6:$E$47179,E838)&gt;1,"DOUBLE","")</f>
        <v/>
      </c>
      <c r="B838" s="65">
        <f t="shared" si="165"/>
        <v>815</v>
      </c>
      <c r="C838" s="68" t="str">
        <f t="shared" si="162"/>
        <v/>
      </c>
      <c r="D838" s="69"/>
      <c r="E838" s="66"/>
      <c r="F838" s="65" t="e">
        <f>VLOOKUP(E838,'Trimming log'!$F$5:$V$5000,2,FALSE)</f>
        <v>#N/A</v>
      </c>
      <c r="G838" s="65" t="e">
        <f>VLOOKUP(E838,'Trimming log'!$F$5:$V$5000,3,FALSE)</f>
        <v>#N/A</v>
      </c>
      <c r="H838" s="508" t="e">
        <f>VLOOKUP(E838,'Trimming log'!$F$5:$V$5000,4,FALSE)</f>
        <v>#N/A</v>
      </c>
      <c r="I838" s="65" t="e">
        <f>VLOOKUP(E838,'Trimming log'!$F$5:$V$5000,5,FALSE)</f>
        <v>#N/A</v>
      </c>
      <c r="J838" s="65" t="e">
        <f>VLOOKUP(E838,'Trimming log'!$F$5:$V$5000,6,FALSE)</f>
        <v>#N/A</v>
      </c>
      <c r="K838" s="65" t="e">
        <f>VLOOKUP(E838,'Trimming log'!$F$5:$V$5000,7,FALSE)</f>
        <v>#N/A</v>
      </c>
      <c r="L838" s="65" t="e">
        <f>VLOOKUP(E838,'Trimming log'!$F$5:$V$5000,8,FALSE)</f>
        <v>#N/A</v>
      </c>
      <c r="M838" s="65" t="e">
        <f>VLOOKUP(E838,'Trimming log'!$F$5:$V$5000,9,FALSE)</f>
        <v>#N/A</v>
      </c>
      <c r="N838" s="507" t="e">
        <f>VLOOKUP(E838,'Trimming log'!$F$5:$V$5000,10,FALSE)</f>
        <v>#N/A</v>
      </c>
      <c r="O838" s="65" t="e">
        <f>VLOOKUP(E838,'Trimming log'!$F$5:$V$5000,11,FALSE)</f>
        <v>#N/A</v>
      </c>
      <c r="P838" s="65" t="e">
        <f>VLOOKUP(E838,'Trimming log'!$F$5:$V$5000,12,FALSE)</f>
        <v>#N/A</v>
      </c>
      <c r="Q838" s="65" t="e">
        <f>VLOOKUP(E838,'Trimming log'!$F$5:$V$5000,13,FALSE)</f>
        <v>#N/A</v>
      </c>
      <c r="R838" s="65" t="e">
        <f>VLOOKUP(E838,'Trimming log'!$F$5:$V$5000,14,FALSE)</f>
        <v>#N/A</v>
      </c>
      <c r="S838" s="65" t="e">
        <f>VLOOKUP(E838,'Trimming log'!$F$5:$V$5000,15,FALSE)</f>
        <v>#N/A</v>
      </c>
      <c r="T838" s="65" t="e">
        <f t="shared" si="163"/>
        <v>#N/A</v>
      </c>
      <c r="U838" s="491" t="str">
        <f t="shared" si="164"/>
        <v/>
      </c>
      <c r="V838" s="74">
        <f t="shared" si="166"/>
        <v>0</v>
      </c>
      <c r="W838" s="134">
        <f t="shared" si="167"/>
        <v>0</v>
      </c>
      <c r="X838" s="134" t="e">
        <f>VLOOKUP(E838,'Trimming log'!$F$5:$Y$5000,19,FALSE)</f>
        <v>#N/A</v>
      </c>
      <c r="Y838" s="134" t="e">
        <f>VLOOKUP(E838,'Trimming log'!$F$5:$Y$5000,20,FALSE)</f>
        <v>#N/A</v>
      </c>
      <c r="Z838" s="135" t="e">
        <f t="shared" si="168"/>
        <v>#N/A</v>
      </c>
      <c r="AA838" s="135" t="e">
        <f t="shared" si="169"/>
        <v>#N/A</v>
      </c>
      <c r="AB838" s="136" t="e">
        <f t="shared" si="170"/>
        <v>#N/A</v>
      </c>
      <c r="AC838" s="136" t="e">
        <f t="shared" si="171"/>
        <v>#N/A</v>
      </c>
      <c r="AD838" s="136" t="e">
        <f t="shared" si="172"/>
        <v>#N/A</v>
      </c>
      <c r="AE838" s="136" t="e">
        <f t="shared" si="173"/>
        <v>#N/A</v>
      </c>
    </row>
    <row r="839" spans="1:31" ht="15" customHeight="1">
      <c r="A839" s="67" t="str">
        <f t="shared" si="174"/>
        <v/>
      </c>
      <c r="B839" s="65">
        <f t="shared" si="165"/>
        <v>816</v>
      </c>
      <c r="C839" s="68" t="str">
        <f t="shared" ref="C839:C902" si="175">IF(D839="","",(IF(D840=D839,"",1)))</f>
        <v/>
      </c>
      <c r="D839" s="69"/>
      <c r="E839" s="66"/>
      <c r="F839" s="65" t="e">
        <f>VLOOKUP(E839,'Trimming log'!$F$5:$V$5000,2,FALSE)</f>
        <v>#N/A</v>
      </c>
      <c r="G839" s="65" t="e">
        <f>VLOOKUP(E839,'Trimming log'!$F$5:$V$5000,3,FALSE)</f>
        <v>#N/A</v>
      </c>
      <c r="H839" s="508" t="e">
        <f>VLOOKUP(E839,'Trimming log'!$F$5:$V$5000,4,FALSE)</f>
        <v>#N/A</v>
      </c>
      <c r="I839" s="65" t="e">
        <f>VLOOKUP(E839,'Trimming log'!$F$5:$V$5000,5,FALSE)</f>
        <v>#N/A</v>
      </c>
      <c r="J839" s="65" t="e">
        <f>VLOOKUP(E839,'Trimming log'!$F$5:$V$5000,6,FALSE)</f>
        <v>#N/A</v>
      </c>
      <c r="K839" s="65" t="e">
        <f>VLOOKUP(E839,'Trimming log'!$F$5:$V$5000,7,FALSE)</f>
        <v>#N/A</v>
      </c>
      <c r="L839" s="65" t="e">
        <f>VLOOKUP(E839,'Trimming log'!$F$5:$V$5000,8,FALSE)</f>
        <v>#N/A</v>
      </c>
      <c r="M839" s="65" t="e">
        <f>VLOOKUP(E839,'Trimming log'!$F$5:$V$5000,9,FALSE)</f>
        <v>#N/A</v>
      </c>
      <c r="N839" s="507" t="e">
        <f>VLOOKUP(E839,'Trimming log'!$F$5:$V$5000,10,FALSE)</f>
        <v>#N/A</v>
      </c>
      <c r="O839" s="65" t="e">
        <f>VLOOKUP(E839,'Trimming log'!$F$5:$V$5000,11,FALSE)</f>
        <v>#N/A</v>
      </c>
      <c r="P839" s="65" t="e">
        <f>VLOOKUP(E839,'Trimming log'!$F$5:$V$5000,12,FALSE)</f>
        <v>#N/A</v>
      </c>
      <c r="Q839" s="65" t="e">
        <f>VLOOKUP(E839,'Trimming log'!$F$5:$V$5000,13,FALSE)</f>
        <v>#N/A</v>
      </c>
      <c r="R839" s="65" t="e">
        <f>VLOOKUP(E839,'Trimming log'!$F$5:$V$5000,14,FALSE)</f>
        <v>#N/A</v>
      </c>
      <c r="S839" s="65" t="e">
        <f>VLOOKUP(E839,'Trimming log'!$F$5:$V$5000,15,FALSE)</f>
        <v>#N/A</v>
      </c>
      <c r="T839" s="65" t="e">
        <f t="shared" ref="T839:T902" si="176">O839-Q839</f>
        <v>#N/A</v>
      </c>
      <c r="U839" s="491" t="str">
        <f t="shared" ref="U839:U902" si="177">IF(C839="","",(SUMIF($D$2:$D$25116,D839,$O$2:$O$25116)))</f>
        <v/>
      </c>
      <c r="V839" s="74">
        <f t="shared" si="166"/>
        <v>0</v>
      </c>
      <c r="W839" s="134">
        <f t="shared" si="167"/>
        <v>0</v>
      </c>
      <c r="X839" s="134" t="e">
        <f>VLOOKUP(E839,'Trimming log'!$F$5:$Y$5000,19,FALSE)</f>
        <v>#N/A</v>
      </c>
      <c r="Y839" s="134" t="e">
        <f>VLOOKUP(E839,'Trimming log'!$F$5:$Y$5000,20,FALSE)</f>
        <v>#N/A</v>
      </c>
      <c r="Z839" s="135" t="e">
        <f t="shared" si="168"/>
        <v>#N/A</v>
      </c>
      <c r="AA839" s="135" t="e">
        <f t="shared" si="169"/>
        <v>#N/A</v>
      </c>
      <c r="AB839" s="136" t="e">
        <f t="shared" si="170"/>
        <v>#N/A</v>
      </c>
      <c r="AC839" s="136" t="e">
        <f t="shared" si="171"/>
        <v>#N/A</v>
      </c>
      <c r="AD839" s="136" t="e">
        <f t="shared" si="172"/>
        <v>#N/A</v>
      </c>
      <c r="AE839" s="136" t="e">
        <f t="shared" si="173"/>
        <v>#N/A</v>
      </c>
    </row>
    <row r="840" spans="1:31" ht="15" customHeight="1">
      <c r="A840" s="67" t="str">
        <f t="shared" si="174"/>
        <v/>
      </c>
      <c r="B840" s="65">
        <f t="shared" ref="B840:B903" si="178">+B839+1</f>
        <v>817</v>
      </c>
      <c r="C840" s="68" t="str">
        <f t="shared" si="175"/>
        <v/>
      </c>
      <c r="D840" s="69"/>
      <c r="E840" s="66"/>
      <c r="F840" s="65" t="e">
        <f>VLOOKUP(E840,'Trimming log'!$F$5:$V$5000,2,FALSE)</f>
        <v>#N/A</v>
      </c>
      <c r="G840" s="65" t="e">
        <f>VLOOKUP(E840,'Trimming log'!$F$5:$V$5000,3,FALSE)</f>
        <v>#N/A</v>
      </c>
      <c r="H840" s="508" t="e">
        <f>VLOOKUP(E840,'Trimming log'!$F$5:$V$5000,4,FALSE)</f>
        <v>#N/A</v>
      </c>
      <c r="I840" s="65" t="e">
        <f>VLOOKUP(E840,'Trimming log'!$F$5:$V$5000,5,FALSE)</f>
        <v>#N/A</v>
      </c>
      <c r="J840" s="65" t="e">
        <f>VLOOKUP(E840,'Trimming log'!$F$5:$V$5000,6,FALSE)</f>
        <v>#N/A</v>
      </c>
      <c r="K840" s="65" t="e">
        <f>VLOOKUP(E840,'Trimming log'!$F$5:$V$5000,7,FALSE)</f>
        <v>#N/A</v>
      </c>
      <c r="L840" s="65" t="e">
        <f>VLOOKUP(E840,'Trimming log'!$F$5:$V$5000,8,FALSE)</f>
        <v>#N/A</v>
      </c>
      <c r="M840" s="65" t="e">
        <f>VLOOKUP(E840,'Trimming log'!$F$5:$V$5000,9,FALSE)</f>
        <v>#N/A</v>
      </c>
      <c r="N840" s="507" t="e">
        <f>VLOOKUP(E840,'Trimming log'!$F$5:$V$5000,10,FALSE)</f>
        <v>#N/A</v>
      </c>
      <c r="O840" s="65" t="e">
        <f>VLOOKUP(E840,'Trimming log'!$F$5:$V$5000,11,FALSE)</f>
        <v>#N/A</v>
      </c>
      <c r="P840" s="65" t="e">
        <f>VLOOKUP(E840,'Trimming log'!$F$5:$V$5000,12,FALSE)</f>
        <v>#N/A</v>
      </c>
      <c r="Q840" s="65" t="e">
        <f>VLOOKUP(E840,'Trimming log'!$F$5:$V$5000,13,FALSE)</f>
        <v>#N/A</v>
      </c>
      <c r="R840" s="65" t="e">
        <f>VLOOKUP(E840,'Trimming log'!$F$5:$V$5000,14,FALSE)</f>
        <v>#N/A</v>
      </c>
      <c r="S840" s="65" t="e">
        <f>VLOOKUP(E840,'Trimming log'!$F$5:$V$5000,15,FALSE)</f>
        <v>#N/A</v>
      </c>
      <c r="T840" s="65" t="e">
        <f t="shared" si="176"/>
        <v>#N/A</v>
      </c>
      <c r="U840" s="491" t="str">
        <f t="shared" si="177"/>
        <v/>
      </c>
      <c r="V840" s="74">
        <f t="shared" si="166"/>
        <v>0</v>
      </c>
      <c r="W840" s="134">
        <f t="shared" si="167"/>
        <v>0</v>
      </c>
      <c r="X840" s="134" t="e">
        <f>VLOOKUP(E840,'Trimming log'!$F$5:$Y$5000,19,FALSE)</f>
        <v>#N/A</v>
      </c>
      <c r="Y840" s="134" t="e">
        <f>VLOOKUP(E840,'Trimming log'!$F$5:$Y$5000,20,FALSE)</f>
        <v>#N/A</v>
      </c>
      <c r="Z840" s="135" t="e">
        <f t="shared" si="168"/>
        <v>#N/A</v>
      </c>
      <c r="AA840" s="135" t="e">
        <f t="shared" si="169"/>
        <v>#N/A</v>
      </c>
      <c r="AB840" s="136" t="e">
        <f t="shared" si="170"/>
        <v>#N/A</v>
      </c>
      <c r="AC840" s="136" t="e">
        <f t="shared" si="171"/>
        <v>#N/A</v>
      </c>
      <c r="AD840" s="136" t="e">
        <f t="shared" si="172"/>
        <v>#N/A</v>
      </c>
      <c r="AE840" s="136" t="e">
        <f t="shared" si="173"/>
        <v>#N/A</v>
      </c>
    </row>
    <row r="841" spans="1:31" ht="15" customHeight="1">
      <c r="A841" s="67" t="str">
        <f t="shared" si="174"/>
        <v/>
      </c>
      <c r="B841" s="65">
        <f t="shared" si="178"/>
        <v>818</v>
      </c>
      <c r="C841" s="68" t="str">
        <f t="shared" si="175"/>
        <v/>
      </c>
      <c r="D841" s="69"/>
      <c r="E841" s="66"/>
      <c r="F841" s="65" t="e">
        <f>VLOOKUP(E841,'Trimming log'!$F$5:$V$5000,2,FALSE)</f>
        <v>#N/A</v>
      </c>
      <c r="G841" s="65" t="e">
        <f>VLOOKUP(E841,'Trimming log'!$F$5:$V$5000,3,FALSE)</f>
        <v>#N/A</v>
      </c>
      <c r="H841" s="508" t="e">
        <f>VLOOKUP(E841,'Trimming log'!$F$5:$V$5000,4,FALSE)</f>
        <v>#N/A</v>
      </c>
      <c r="I841" s="65" t="e">
        <f>VLOOKUP(E841,'Trimming log'!$F$5:$V$5000,5,FALSE)</f>
        <v>#N/A</v>
      </c>
      <c r="J841" s="65" t="e">
        <f>VLOOKUP(E841,'Trimming log'!$F$5:$V$5000,6,FALSE)</f>
        <v>#N/A</v>
      </c>
      <c r="K841" s="65" t="e">
        <f>VLOOKUP(E841,'Trimming log'!$F$5:$V$5000,7,FALSE)</f>
        <v>#N/A</v>
      </c>
      <c r="L841" s="65" t="e">
        <f>VLOOKUP(E841,'Trimming log'!$F$5:$V$5000,8,FALSE)</f>
        <v>#N/A</v>
      </c>
      <c r="M841" s="65" t="e">
        <f>VLOOKUP(E841,'Trimming log'!$F$5:$V$5000,9,FALSE)</f>
        <v>#N/A</v>
      </c>
      <c r="N841" s="507" t="e">
        <f>VLOOKUP(E841,'Trimming log'!$F$5:$V$5000,10,FALSE)</f>
        <v>#N/A</v>
      </c>
      <c r="O841" s="65" t="e">
        <f>VLOOKUP(E841,'Trimming log'!$F$5:$V$5000,11,FALSE)</f>
        <v>#N/A</v>
      </c>
      <c r="P841" s="65" t="e">
        <f>VLOOKUP(E841,'Trimming log'!$F$5:$V$5000,12,FALSE)</f>
        <v>#N/A</v>
      </c>
      <c r="Q841" s="65" t="e">
        <f>VLOOKUP(E841,'Trimming log'!$F$5:$V$5000,13,FALSE)</f>
        <v>#N/A</v>
      </c>
      <c r="R841" s="65" t="e">
        <f>VLOOKUP(E841,'Trimming log'!$F$5:$V$5000,14,FALSE)</f>
        <v>#N/A</v>
      </c>
      <c r="S841" s="65" t="e">
        <f>VLOOKUP(E841,'Trimming log'!$F$5:$V$5000,15,FALSE)</f>
        <v>#N/A</v>
      </c>
      <c r="T841" s="65" t="e">
        <f t="shared" si="176"/>
        <v>#N/A</v>
      </c>
      <c r="U841" s="491" t="str">
        <f t="shared" si="177"/>
        <v/>
      </c>
      <c r="V841" s="74">
        <f t="shared" si="166"/>
        <v>0</v>
      </c>
      <c r="W841" s="134">
        <f t="shared" si="167"/>
        <v>0</v>
      </c>
      <c r="X841" s="134" t="e">
        <f>VLOOKUP(E841,'Trimming log'!$F$5:$Y$5000,19,FALSE)</f>
        <v>#N/A</v>
      </c>
      <c r="Y841" s="134" t="e">
        <f>VLOOKUP(E841,'Trimming log'!$F$5:$Y$5000,20,FALSE)</f>
        <v>#N/A</v>
      </c>
      <c r="Z841" s="135" t="e">
        <f t="shared" si="168"/>
        <v>#N/A</v>
      </c>
      <c r="AA841" s="135" t="e">
        <f t="shared" si="169"/>
        <v>#N/A</v>
      </c>
      <c r="AB841" s="136" t="e">
        <f t="shared" si="170"/>
        <v>#N/A</v>
      </c>
      <c r="AC841" s="136" t="e">
        <f t="shared" si="171"/>
        <v>#N/A</v>
      </c>
      <c r="AD841" s="136" t="e">
        <f t="shared" si="172"/>
        <v>#N/A</v>
      </c>
      <c r="AE841" s="136" t="e">
        <f t="shared" si="173"/>
        <v>#N/A</v>
      </c>
    </row>
    <row r="842" spans="1:31" ht="15" customHeight="1">
      <c r="A842" s="67" t="str">
        <f t="shared" si="174"/>
        <v/>
      </c>
      <c r="B842" s="65">
        <f t="shared" si="178"/>
        <v>819</v>
      </c>
      <c r="C842" s="68" t="str">
        <f t="shared" si="175"/>
        <v/>
      </c>
      <c r="D842" s="69"/>
      <c r="E842" s="66"/>
      <c r="F842" s="65" t="e">
        <f>VLOOKUP(E842,'Trimming log'!$F$5:$V$5000,2,FALSE)</f>
        <v>#N/A</v>
      </c>
      <c r="G842" s="65" t="e">
        <f>VLOOKUP(E842,'Trimming log'!$F$5:$V$5000,3,FALSE)</f>
        <v>#N/A</v>
      </c>
      <c r="H842" s="508" t="e">
        <f>VLOOKUP(E842,'Trimming log'!$F$5:$V$5000,4,FALSE)</f>
        <v>#N/A</v>
      </c>
      <c r="I842" s="65" t="e">
        <f>VLOOKUP(E842,'Trimming log'!$F$5:$V$5000,5,FALSE)</f>
        <v>#N/A</v>
      </c>
      <c r="J842" s="65" t="e">
        <f>VLOOKUP(E842,'Trimming log'!$F$5:$V$5000,6,FALSE)</f>
        <v>#N/A</v>
      </c>
      <c r="K842" s="65" t="e">
        <f>VLOOKUP(E842,'Trimming log'!$F$5:$V$5000,7,FALSE)</f>
        <v>#N/A</v>
      </c>
      <c r="L842" s="65" t="e">
        <f>VLOOKUP(E842,'Trimming log'!$F$5:$V$5000,8,FALSE)</f>
        <v>#N/A</v>
      </c>
      <c r="M842" s="65" t="e">
        <f>VLOOKUP(E842,'Trimming log'!$F$5:$V$5000,9,FALSE)</f>
        <v>#N/A</v>
      </c>
      <c r="N842" s="507" t="e">
        <f>VLOOKUP(E842,'Trimming log'!$F$5:$V$5000,10,FALSE)</f>
        <v>#N/A</v>
      </c>
      <c r="O842" s="65" t="e">
        <f>VLOOKUP(E842,'Trimming log'!$F$5:$V$5000,11,FALSE)</f>
        <v>#N/A</v>
      </c>
      <c r="P842" s="65" t="e">
        <f>VLOOKUP(E842,'Trimming log'!$F$5:$V$5000,12,FALSE)</f>
        <v>#N/A</v>
      </c>
      <c r="Q842" s="65" t="e">
        <f>VLOOKUP(E842,'Trimming log'!$F$5:$V$5000,13,FALSE)</f>
        <v>#N/A</v>
      </c>
      <c r="R842" s="65" t="e">
        <f>VLOOKUP(E842,'Trimming log'!$F$5:$V$5000,14,FALSE)</f>
        <v>#N/A</v>
      </c>
      <c r="S842" s="65" t="e">
        <f>VLOOKUP(E842,'Trimming log'!$F$5:$V$5000,15,FALSE)</f>
        <v>#N/A</v>
      </c>
      <c r="T842" s="65" t="e">
        <f t="shared" si="176"/>
        <v>#N/A</v>
      </c>
      <c r="U842" s="491" t="str">
        <f t="shared" si="177"/>
        <v/>
      </c>
      <c r="V842" s="74">
        <f t="shared" si="166"/>
        <v>0</v>
      </c>
      <c r="W842" s="134">
        <f t="shared" si="167"/>
        <v>0</v>
      </c>
      <c r="X842" s="134" t="e">
        <f>VLOOKUP(E842,'Trimming log'!$F$5:$Y$5000,19,FALSE)</f>
        <v>#N/A</v>
      </c>
      <c r="Y842" s="134" t="e">
        <f>VLOOKUP(E842,'Trimming log'!$F$5:$Y$5000,20,FALSE)</f>
        <v>#N/A</v>
      </c>
      <c r="Z842" s="135" t="e">
        <f t="shared" si="168"/>
        <v>#N/A</v>
      </c>
      <c r="AA842" s="135" t="e">
        <f t="shared" si="169"/>
        <v>#N/A</v>
      </c>
      <c r="AB842" s="136" t="e">
        <f t="shared" si="170"/>
        <v>#N/A</v>
      </c>
      <c r="AC842" s="136" t="e">
        <f t="shared" si="171"/>
        <v>#N/A</v>
      </c>
      <c r="AD842" s="136" t="e">
        <f t="shared" si="172"/>
        <v>#N/A</v>
      </c>
      <c r="AE842" s="136" t="e">
        <f t="shared" si="173"/>
        <v>#N/A</v>
      </c>
    </row>
    <row r="843" spans="1:31" ht="15" customHeight="1">
      <c r="A843" s="67" t="str">
        <f t="shared" si="174"/>
        <v/>
      </c>
      <c r="B843" s="65">
        <f t="shared" si="178"/>
        <v>820</v>
      </c>
      <c r="C843" s="68" t="str">
        <f t="shared" si="175"/>
        <v/>
      </c>
      <c r="D843" s="69"/>
      <c r="E843" s="66"/>
      <c r="F843" s="65" t="e">
        <f>VLOOKUP(E843,'Trimming log'!$F$5:$V$5000,2,FALSE)</f>
        <v>#N/A</v>
      </c>
      <c r="G843" s="65" t="e">
        <f>VLOOKUP(E843,'Trimming log'!$F$5:$V$5000,3,FALSE)</f>
        <v>#N/A</v>
      </c>
      <c r="H843" s="508" t="e">
        <f>VLOOKUP(E843,'Trimming log'!$F$5:$V$5000,4,FALSE)</f>
        <v>#N/A</v>
      </c>
      <c r="I843" s="65" t="e">
        <f>VLOOKUP(E843,'Trimming log'!$F$5:$V$5000,5,FALSE)</f>
        <v>#N/A</v>
      </c>
      <c r="J843" s="65" t="e">
        <f>VLOOKUP(E843,'Trimming log'!$F$5:$V$5000,6,FALSE)</f>
        <v>#N/A</v>
      </c>
      <c r="K843" s="65" t="e">
        <f>VLOOKUP(E843,'Trimming log'!$F$5:$V$5000,7,FALSE)</f>
        <v>#N/A</v>
      </c>
      <c r="L843" s="65" t="e">
        <f>VLOOKUP(E843,'Trimming log'!$F$5:$V$5000,8,FALSE)</f>
        <v>#N/A</v>
      </c>
      <c r="M843" s="65" t="e">
        <f>VLOOKUP(E843,'Trimming log'!$F$5:$V$5000,9,FALSE)</f>
        <v>#N/A</v>
      </c>
      <c r="N843" s="507" t="e">
        <f>VLOOKUP(E843,'Trimming log'!$F$5:$V$5000,10,FALSE)</f>
        <v>#N/A</v>
      </c>
      <c r="O843" s="65" t="e">
        <f>VLOOKUP(E843,'Trimming log'!$F$5:$V$5000,11,FALSE)</f>
        <v>#N/A</v>
      </c>
      <c r="P843" s="65" t="e">
        <f>VLOOKUP(E843,'Trimming log'!$F$5:$V$5000,12,FALSE)</f>
        <v>#N/A</v>
      </c>
      <c r="Q843" s="65" t="e">
        <f>VLOOKUP(E843,'Trimming log'!$F$5:$V$5000,13,FALSE)</f>
        <v>#N/A</v>
      </c>
      <c r="R843" s="65" t="e">
        <f>VLOOKUP(E843,'Trimming log'!$F$5:$V$5000,14,FALSE)</f>
        <v>#N/A</v>
      </c>
      <c r="S843" s="65" t="e">
        <f>VLOOKUP(E843,'Trimming log'!$F$5:$V$5000,15,FALSE)</f>
        <v>#N/A</v>
      </c>
      <c r="T843" s="65" t="e">
        <f t="shared" si="176"/>
        <v>#N/A</v>
      </c>
      <c r="U843" s="491" t="str">
        <f t="shared" si="177"/>
        <v/>
      </c>
      <c r="V843" s="74">
        <f t="shared" si="166"/>
        <v>0</v>
      </c>
      <c r="W843" s="134">
        <f t="shared" si="167"/>
        <v>0</v>
      </c>
      <c r="X843" s="134" t="e">
        <f>VLOOKUP(E843,'Trimming log'!$F$5:$Y$5000,19,FALSE)</f>
        <v>#N/A</v>
      </c>
      <c r="Y843" s="134" t="e">
        <f>VLOOKUP(E843,'Trimming log'!$F$5:$Y$5000,20,FALSE)</f>
        <v>#N/A</v>
      </c>
      <c r="Z843" s="135" t="e">
        <f t="shared" si="168"/>
        <v>#N/A</v>
      </c>
      <c r="AA843" s="135" t="e">
        <f t="shared" si="169"/>
        <v>#N/A</v>
      </c>
      <c r="AB843" s="136" t="e">
        <f t="shared" si="170"/>
        <v>#N/A</v>
      </c>
      <c r="AC843" s="136" t="e">
        <f t="shared" si="171"/>
        <v>#N/A</v>
      </c>
      <c r="AD843" s="136" t="e">
        <f t="shared" si="172"/>
        <v>#N/A</v>
      </c>
      <c r="AE843" s="136" t="e">
        <f t="shared" si="173"/>
        <v>#N/A</v>
      </c>
    </row>
    <row r="844" spans="1:31" ht="15" customHeight="1">
      <c r="A844" s="67" t="str">
        <f t="shared" si="174"/>
        <v/>
      </c>
      <c r="B844" s="65">
        <f t="shared" si="178"/>
        <v>821</v>
      </c>
      <c r="C844" s="68" t="str">
        <f t="shared" si="175"/>
        <v/>
      </c>
      <c r="D844" s="69"/>
      <c r="E844" s="66"/>
      <c r="F844" s="65" t="e">
        <f>VLOOKUP(E844,'Trimming log'!$F$5:$V$5000,2,FALSE)</f>
        <v>#N/A</v>
      </c>
      <c r="G844" s="65" t="e">
        <f>VLOOKUP(E844,'Trimming log'!$F$5:$V$5000,3,FALSE)</f>
        <v>#N/A</v>
      </c>
      <c r="H844" s="508" t="e">
        <f>VLOOKUP(E844,'Trimming log'!$F$5:$V$5000,4,FALSE)</f>
        <v>#N/A</v>
      </c>
      <c r="I844" s="65" t="e">
        <f>VLOOKUP(E844,'Trimming log'!$F$5:$V$5000,5,FALSE)</f>
        <v>#N/A</v>
      </c>
      <c r="J844" s="65" t="e">
        <f>VLOOKUP(E844,'Trimming log'!$F$5:$V$5000,6,FALSE)</f>
        <v>#N/A</v>
      </c>
      <c r="K844" s="65" t="e">
        <f>VLOOKUP(E844,'Trimming log'!$F$5:$V$5000,7,FALSE)</f>
        <v>#N/A</v>
      </c>
      <c r="L844" s="65" t="e">
        <f>VLOOKUP(E844,'Trimming log'!$F$5:$V$5000,8,FALSE)</f>
        <v>#N/A</v>
      </c>
      <c r="M844" s="65" t="e">
        <f>VLOOKUP(E844,'Trimming log'!$F$5:$V$5000,9,FALSE)</f>
        <v>#N/A</v>
      </c>
      <c r="N844" s="507" t="e">
        <f>VLOOKUP(E844,'Trimming log'!$F$5:$V$5000,10,FALSE)</f>
        <v>#N/A</v>
      </c>
      <c r="O844" s="65" t="e">
        <f>VLOOKUP(E844,'Trimming log'!$F$5:$V$5000,11,FALSE)</f>
        <v>#N/A</v>
      </c>
      <c r="P844" s="65" t="e">
        <f>VLOOKUP(E844,'Trimming log'!$F$5:$V$5000,12,FALSE)</f>
        <v>#N/A</v>
      </c>
      <c r="Q844" s="65" t="e">
        <f>VLOOKUP(E844,'Trimming log'!$F$5:$V$5000,13,FALSE)</f>
        <v>#N/A</v>
      </c>
      <c r="R844" s="65" t="e">
        <f>VLOOKUP(E844,'Trimming log'!$F$5:$V$5000,14,FALSE)</f>
        <v>#N/A</v>
      </c>
      <c r="S844" s="65" t="e">
        <f>VLOOKUP(E844,'Trimming log'!$F$5:$V$5000,15,FALSE)</f>
        <v>#N/A</v>
      </c>
      <c r="T844" s="65" t="e">
        <f t="shared" si="176"/>
        <v>#N/A</v>
      </c>
      <c r="U844" s="491" t="str">
        <f t="shared" si="177"/>
        <v/>
      </c>
      <c r="V844" s="74">
        <f t="shared" si="166"/>
        <v>0</v>
      </c>
      <c r="W844" s="134">
        <f t="shared" si="167"/>
        <v>0</v>
      </c>
      <c r="X844" s="134" t="e">
        <f>VLOOKUP(E844,'Trimming log'!$F$5:$Y$5000,19,FALSE)</f>
        <v>#N/A</v>
      </c>
      <c r="Y844" s="134" t="e">
        <f>VLOOKUP(E844,'Trimming log'!$F$5:$Y$5000,20,FALSE)</f>
        <v>#N/A</v>
      </c>
      <c r="Z844" s="135" t="e">
        <f t="shared" si="168"/>
        <v>#N/A</v>
      </c>
      <c r="AA844" s="135" t="e">
        <f t="shared" si="169"/>
        <v>#N/A</v>
      </c>
      <c r="AB844" s="136" t="e">
        <f t="shared" si="170"/>
        <v>#N/A</v>
      </c>
      <c r="AC844" s="136" t="e">
        <f t="shared" si="171"/>
        <v>#N/A</v>
      </c>
      <c r="AD844" s="136" t="e">
        <f t="shared" si="172"/>
        <v>#N/A</v>
      </c>
      <c r="AE844" s="136" t="e">
        <f t="shared" si="173"/>
        <v>#N/A</v>
      </c>
    </row>
    <row r="845" spans="1:31" ht="15" customHeight="1">
      <c r="A845" s="67" t="str">
        <f t="shared" si="174"/>
        <v/>
      </c>
      <c r="B845" s="65">
        <f t="shared" si="178"/>
        <v>822</v>
      </c>
      <c r="C845" s="68" t="str">
        <f t="shared" si="175"/>
        <v/>
      </c>
      <c r="D845" s="69"/>
      <c r="E845" s="66"/>
      <c r="F845" s="65" t="e">
        <f>VLOOKUP(E845,'Trimming log'!$F$5:$V$5000,2,FALSE)</f>
        <v>#N/A</v>
      </c>
      <c r="G845" s="65" t="e">
        <f>VLOOKUP(E845,'Trimming log'!$F$5:$V$5000,3,FALSE)</f>
        <v>#N/A</v>
      </c>
      <c r="H845" s="508" t="e">
        <f>VLOOKUP(E845,'Trimming log'!$F$5:$V$5000,4,FALSE)</f>
        <v>#N/A</v>
      </c>
      <c r="I845" s="65" t="e">
        <f>VLOOKUP(E845,'Trimming log'!$F$5:$V$5000,5,FALSE)</f>
        <v>#N/A</v>
      </c>
      <c r="J845" s="65" t="e">
        <f>VLOOKUP(E845,'Trimming log'!$F$5:$V$5000,6,FALSE)</f>
        <v>#N/A</v>
      </c>
      <c r="K845" s="65" t="e">
        <f>VLOOKUP(E845,'Trimming log'!$F$5:$V$5000,7,FALSE)</f>
        <v>#N/A</v>
      </c>
      <c r="L845" s="65" t="e">
        <f>VLOOKUP(E845,'Trimming log'!$F$5:$V$5000,8,FALSE)</f>
        <v>#N/A</v>
      </c>
      <c r="M845" s="65" t="e">
        <f>VLOOKUP(E845,'Trimming log'!$F$5:$V$5000,9,FALSE)</f>
        <v>#N/A</v>
      </c>
      <c r="N845" s="507" t="e">
        <f>VLOOKUP(E845,'Trimming log'!$F$5:$V$5000,10,FALSE)</f>
        <v>#N/A</v>
      </c>
      <c r="O845" s="65" t="e">
        <f>VLOOKUP(E845,'Trimming log'!$F$5:$V$5000,11,FALSE)</f>
        <v>#N/A</v>
      </c>
      <c r="P845" s="65" t="e">
        <f>VLOOKUP(E845,'Trimming log'!$F$5:$V$5000,12,FALSE)</f>
        <v>#N/A</v>
      </c>
      <c r="Q845" s="65" t="e">
        <f>VLOOKUP(E845,'Trimming log'!$F$5:$V$5000,13,FALSE)</f>
        <v>#N/A</v>
      </c>
      <c r="R845" s="65" t="e">
        <f>VLOOKUP(E845,'Trimming log'!$F$5:$V$5000,14,FALSE)</f>
        <v>#N/A</v>
      </c>
      <c r="S845" s="65" t="e">
        <f>VLOOKUP(E845,'Trimming log'!$F$5:$V$5000,15,FALSE)</f>
        <v>#N/A</v>
      </c>
      <c r="T845" s="65" t="e">
        <f t="shared" si="176"/>
        <v>#N/A</v>
      </c>
      <c r="U845" s="491" t="str">
        <f t="shared" si="177"/>
        <v/>
      </c>
      <c r="V845" s="74">
        <f t="shared" ref="V845:V908" si="179">D845</f>
        <v>0</v>
      </c>
      <c r="W845" s="134">
        <f t="shared" ref="W845:W908" si="180">E845</f>
        <v>0</v>
      </c>
      <c r="X845" s="134" t="e">
        <f>VLOOKUP(E845,'Trimming log'!$F$5:$Y$5000,19,FALSE)</f>
        <v>#N/A</v>
      </c>
      <c r="Y845" s="134" t="e">
        <f>VLOOKUP(E845,'Trimming log'!$F$5:$Y$5000,20,FALSE)</f>
        <v>#N/A</v>
      </c>
      <c r="Z845" s="135" t="e">
        <f t="shared" ref="Z845:Z908" si="181">G845</f>
        <v>#N/A</v>
      </c>
      <c r="AA845" s="135" t="e">
        <f t="shared" ref="AA845:AA908" si="182">H845</f>
        <v>#N/A</v>
      </c>
      <c r="AB845" s="136" t="e">
        <f t="shared" ref="AB845:AB908" si="183">N845</f>
        <v>#N/A</v>
      </c>
      <c r="AC845" s="136" t="e">
        <f t="shared" ref="AC845:AC908" si="184">O845</f>
        <v>#N/A</v>
      </c>
      <c r="AD845" s="136" t="e">
        <f t="shared" ref="AD845:AD908" si="185">Q845</f>
        <v>#N/A</v>
      </c>
      <c r="AE845" s="136" t="e">
        <f t="shared" ref="AE845:AE908" si="186">T845</f>
        <v>#N/A</v>
      </c>
    </row>
    <row r="846" spans="1:31" ht="15" customHeight="1">
      <c r="A846" s="67" t="str">
        <f t="shared" si="174"/>
        <v/>
      </c>
      <c r="B846" s="65">
        <f t="shared" si="178"/>
        <v>823</v>
      </c>
      <c r="C846" s="68" t="str">
        <f t="shared" si="175"/>
        <v/>
      </c>
      <c r="D846" s="69"/>
      <c r="E846" s="66"/>
      <c r="F846" s="65" t="e">
        <f>VLOOKUP(E846,'Trimming log'!$F$5:$V$5000,2,FALSE)</f>
        <v>#N/A</v>
      </c>
      <c r="G846" s="65" t="e">
        <f>VLOOKUP(E846,'Trimming log'!$F$5:$V$5000,3,FALSE)</f>
        <v>#N/A</v>
      </c>
      <c r="H846" s="508" t="e">
        <f>VLOOKUP(E846,'Trimming log'!$F$5:$V$5000,4,FALSE)</f>
        <v>#N/A</v>
      </c>
      <c r="I846" s="65" t="e">
        <f>VLOOKUP(E846,'Trimming log'!$F$5:$V$5000,5,FALSE)</f>
        <v>#N/A</v>
      </c>
      <c r="J846" s="65" t="e">
        <f>VLOOKUP(E846,'Trimming log'!$F$5:$V$5000,6,FALSE)</f>
        <v>#N/A</v>
      </c>
      <c r="K846" s="65" t="e">
        <f>VLOOKUP(E846,'Trimming log'!$F$5:$V$5000,7,FALSE)</f>
        <v>#N/A</v>
      </c>
      <c r="L846" s="65" t="e">
        <f>VLOOKUP(E846,'Trimming log'!$F$5:$V$5000,8,FALSE)</f>
        <v>#N/A</v>
      </c>
      <c r="M846" s="65" t="e">
        <f>VLOOKUP(E846,'Trimming log'!$F$5:$V$5000,9,FALSE)</f>
        <v>#N/A</v>
      </c>
      <c r="N846" s="507" t="e">
        <f>VLOOKUP(E846,'Trimming log'!$F$5:$V$5000,10,FALSE)</f>
        <v>#N/A</v>
      </c>
      <c r="O846" s="65" t="e">
        <f>VLOOKUP(E846,'Trimming log'!$F$5:$V$5000,11,FALSE)</f>
        <v>#N/A</v>
      </c>
      <c r="P846" s="65" t="e">
        <f>VLOOKUP(E846,'Trimming log'!$F$5:$V$5000,12,FALSE)</f>
        <v>#N/A</v>
      </c>
      <c r="Q846" s="65" t="e">
        <f>VLOOKUP(E846,'Trimming log'!$F$5:$V$5000,13,FALSE)</f>
        <v>#N/A</v>
      </c>
      <c r="R846" s="65" t="e">
        <f>VLOOKUP(E846,'Trimming log'!$F$5:$V$5000,14,FALSE)</f>
        <v>#N/A</v>
      </c>
      <c r="S846" s="65" t="e">
        <f>VLOOKUP(E846,'Trimming log'!$F$5:$V$5000,15,FALSE)</f>
        <v>#N/A</v>
      </c>
      <c r="T846" s="65" t="e">
        <f t="shared" si="176"/>
        <v>#N/A</v>
      </c>
      <c r="U846" s="491" t="str">
        <f t="shared" si="177"/>
        <v/>
      </c>
      <c r="V846" s="74">
        <f t="shared" si="179"/>
        <v>0</v>
      </c>
      <c r="W846" s="134">
        <f t="shared" si="180"/>
        <v>0</v>
      </c>
      <c r="X846" s="134" t="e">
        <f>VLOOKUP(E846,'Trimming log'!$F$5:$Y$5000,19,FALSE)</f>
        <v>#N/A</v>
      </c>
      <c r="Y846" s="134" t="e">
        <f>VLOOKUP(E846,'Trimming log'!$F$5:$Y$5000,20,FALSE)</f>
        <v>#N/A</v>
      </c>
      <c r="Z846" s="135" t="e">
        <f t="shared" si="181"/>
        <v>#N/A</v>
      </c>
      <c r="AA846" s="135" t="e">
        <f t="shared" si="182"/>
        <v>#N/A</v>
      </c>
      <c r="AB846" s="136" t="e">
        <f t="shared" si="183"/>
        <v>#N/A</v>
      </c>
      <c r="AC846" s="136" t="e">
        <f t="shared" si="184"/>
        <v>#N/A</v>
      </c>
      <c r="AD846" s="136" t="e">
        <f t="shared" si="185"/>
        <v>#N/A</v>
      </c>
      <c r="AE846" s="136" t="e">
        <f t="shared" si="186"/>
        <v>#N/A</v>
      </c>
    </row>
    <row r="847" spans="1:31" ht="15" customHeight="1">
      <c r="A847" s="67" t="str">
        <f t="shared" si="174"/>
        <v/>
      </c>
      <c r="B847" s="65">
        <f t="shared" si="178"/>
        <v>824</v>
      </c>
      <c r="C847" s="68" t="str">
        <f t="shared" si="175"/>
        <v/>
      </c>
      <c r="D847" s="69"/>
      <c r="E847" s="66"/>
      <c r="F847" s="65" t="e">
        <f>VLOOKUP(E847,'Trimming log'!$F$5:$V$5000,2,FALSE)</f>
        <v>#N/A</v>
      </c>
      <c r="G847" s="65" t="e">
        <f>VLOOKUP(E847,'Trimming log'!$F$5:$V$5000,3,FALSE)</f>
        <v>#N/A</v>
      </c>
      <c r="H847" s="508" t="e">
        <f>VLOOKUP(E847,'Trimming log'!$F$5:$V$5000,4,FALSE)</f>
        <v>#N/A</v>
      </c>
      <c r="I847" s="65" t="e">
        <f>VLOOKUP(E847,'Trimming log'!$F$5:$V$5000,5,FALSE)</f>
        <v>#N/A</v>
      </c>
      <c r="J847" s="65" t="e">
        <f>VLOOKUP(E847,'Trimming log'!$F$5:$V$5000,6,FALSE)</f>
        <v>#N/A</v>
      </c>
      <c r="K847" s="65" t="e">
        <f>VLOOKUP(E847,'Trimming log'!$F$5:$V$5000,7,FALSE)</f>
        <v>#N/A</v>
      </c>
      <c r="L847" s="65" t="e">
        <f>VLOOKUP(E847,'Trimming log'!$F$5:$V$5000,8,FALSE)</f>
        <v>#N/A</v>
      </c>
      <c r="M847" s="65" t="e">
        <f>VLOOKUP(E847,'Trimming log'!$F$5:$V$5000,9,FALSE)</f>
        <v>#N/A</v>
      </c>
      <c r="N847" s="507" t="e">
        <f>VLOOKUP(E847,'Trimming log'!$F$5:$V$5000,10,FALSE)</f>
        <v>#N/A</v>
      </c>
      <c r="O847" s="65" t="e">
        <f>VLOOKUP(E847,'Trimming log'!$F$5:$V$5000,11,FALSE)</f>
        <v>#N/A</v>
      </c>
      <c r="P847" s="65" t="e">
        <f>VLOOKUP(E847,'Trimming log'!$F$5:$V$5000,12,FALSE)</f>
        <v>#N/A</v>
      </c>
      <c r="Q847" s="65" t="e">
        <f>VLOOKUP(E847,'Trimming log'!$F$5:$V$5000,13,FALSE)</f>
        <v>#N/A</v>
      </c>
      <c r="R847" s="65" t="e">
        <f>VLOOKUP(E847,'Trimming log'!$F$5:$V$5000,14,FALSE)</f>
        <v>#N/A</v>
      </c>
      <c r="S847" s="65" t="e">
        <f>VLOOKUP(E847,'Trimming log'!$F$5:$V$5000,15,FALSE)</f>
        <v>#N/A</v>
      </c>
      <c r="T847" s="65" t="e">
        <f t="shared" si="176"/>
        <v>#N/A</v>
      </c>
      <c r="U847" s="491" t="str">
        <f t="shared" si="177"/>
        <v/>
      </c>
      <c r="V847" s="74">
        <f t="shared" si="179"/>
        <v>0</v>
      </c>
      <c r="W847" s="134">
        <f t="shared" si="180"/>
        <v>0</v>
      </c>
      <c r="X847" s="134" t="e">
        <f>VLOOKUP(E847,'Trimming log'!$F$5:$Y$5000,19,FALSE)</f>
        <v>#N/A</v>
      </c>
      <c r="Y847" s="134" t="e">
        <f>VLOOKUP(E847,'Trimming log'!$F$5:$Y$5000,20,FALSE)</f>
        <v>#N/A</v>
      </c>
      <c r="Z847" s="135" t="e">
        <f t="shared" si="181"/>
        <v>#N/A</v>
      </c>
      <c r="AA847" s="135" t="e">
        <f t="shared" si="182"/>
        <v>#N/A</v>
      </c>
      <c r="AB847" s="136" t="e">
        <f t="shared" si="183"/>
        <v>#N/A</v>
      </c>
      <c r="AC847" s="136" t="e">
        <f t="shared" si="184"/>
        <v>#N/A</v>
      </c>
      <c r="AD847" s="136" t="e">
        <f t="shared" si="185"/>
        <v>#N/A</v>
      </c>
      <c r="AE847" s="136" t="e">
        <f t="shared" si="186"/>
        <v>#N/A</v>
      </c>
    </row>
    <row r="848" spans="1:31" ht="15" customHeight="1">
      <c r="A848" s="67" t="str">
        <f t="shared" si="174"/>
        <v/>
      </c>
      <c r="B848" s="65">
        <f t="shared" si="178"/>
        <v>825</v>
      </c>
      <c r="C848" s="68" t="str">
        <f t="shared" si="175"/>
        <v/>
      </c>
      <c r="D848" s="69"/>
      <c r="E848" s="66"/>
      <c r="F848" s="65" t="e">
        <f>VLOOKUP(E848,'Trimming log'!$F$5:$V$5000,2,FALSE)</f>
        <v>#N/A</v>
      </c>
      <c r="G848" s="65" t="e">
        <f>VLOOKUP(E848,'Trimming log'!$F$5:$V$5000,3,FALSE)</f>
        <v>#N/A</v>
      </c>
      <c r="H848" s="508" t="e">
        <f>VLOOKUP(E848,'Trimming log'!$F$5:$V$5000,4,FALSE)</f>
        <v>#N/A</v>
      </c>
      <c r="I848" s="65" t="e">
        <f>VLOOKUP(E848,'Trimming log'!$F$5:$V$5000,5,FALSE)</f>
        <v>#N/A</v>
      </c>
      <c r="J848" s="65" t="e">
        <f>VLOOKUP(E848,'Trimming log'!$F$5:$V$5000,6,FALSE)</f>
        <v>#N/A</v>
      </c>
      <c r="K848" s="65" t="e">
        <f>VLOOKUP(E848,'Trimming log'!$F$5:$V$5000,7,FALSE)</f>
        <v>#N/A</v>
      </c>
      <c r="L848" s="65" t="e">
        <f>VLOOKUP(E848,'Trimming log'!$F$5:$V$5000,8,FALSE)</f>
        <v>#N/A</v>
      </c>
      <c r="M848" s="65" t="e">
        <f>VLOOKUP(E848,'Trimming log'!$F$5:$V$5000,9,FALSE)</f>
        <v>#N/A</v>
      </c>
      <c r="N848" s="507" t="e">
        <f>VLOOKUP(E848,'Trimming log'!$F$5:$V$5000,10,FALSE)</f>
        <v>#N/A</v>
      </c>
      <c r="O848" s="65" t="e">
        <f>VLOOKUP(E848,'Trimming log'!$F$5:$V$5000,11,FALSE)</f>
        <v>#N/A</v>
      </c>
      <c r="P848" s="65" t="e">
        <f>VLOOKUP(E848,'Trimming log'!$F$5:$V$5000,12,FALSE)</f>
        <v>#N/A</v>
      </c>
      <c r="Q848" s="65" t="e">
        <f>VLOOKUP(E848,'Trimming log'!$F$5:$V$5000,13,FALSE)</f>
        <v>#N/A</v>
      </c>
      <c r="R848" s="65" t="e">
        <f>VLOOKUP(E848,'Trimming log'!$F$5:$V$5000,14,FALSE)</f>
        <v>#N/A</v>
      </c>
      <c r="S848" s="65" t="e">
        <f>VLOOKUP(E848,'Trimming log'!$F$5:$V$5000,15,FALSE)</f>
        <v>#N/A</v>
      </c>
      <c r="T848" s="65" t="e">
        <f t="shared" si="176"/>
        <v>#N/A</v>
      </c>
      <c r="U848" s="491" t="str">
        <f t="shared" si="177"/>
        <v/>
      </c>
      <c r="V848" s="74">
        <f t="shared" si="179"/>
        <v>0</v>
      </c>
      <c r="W848" s="134">
        <f t="shared" si="180"/>
        <v>0</v>
      </c>
      <c r="X848" s="134" t="e">
        <f>VLOOKUP(E848,'Trimming log'!$F$5:$Y$5000,19,FALSE)</f>
        <v>#N/A</v>
      </c>
      <c r="Y848" s="134" t="e">
        <f>VLOOKUP(E848,'Trimming log'!$F$5:$Y$5000,20,FALSE)</f>
        <v>#N/A</v>
      </c>
      <c r="Z848" s="135" t="e">
        <f t="shared" si="181"/>
        <v>#N/A</v>
      </c>
      <c r="AA848" s="135" t="e">
        <f t="shared" si="182"/>
        <v>#N/A</v>
      </c>
      <c r="AB848" s="136" t="e">
        <f t="shared" si="183"/>
        <v>#N/A</v>
      </c>
      <c r="AC848" s="136" t="e">
        <f t="shared" si="184"/>
        <v>#N/A</v>
      </c>
      <c r="AD848" s="136" t="e">
        <f t="shared" si="185"/>
        <v>#N/A</v>
      </c>
      <c r="AE848" s="136" t="e">
        <f t="shared" si="186"/>
        <v>#N/A</v>
      </c>
    </row>
    <row r="849" spans="1:31" ht="15" customHeight="1">
      <c r="A849" s="67" t="str">
        <f t="shared" si="174"/>
        <v/>
      </c>
      <c r="B849" s="65">
        <f t="shared" si="178"/>
        <v>826</v>
      </c>
      <c r="C849" s="68" t="str">
        <f t="shared" si="175"/>
        <v/>
      </c>
      <c r="D849" s="69"/>
      <c r="E849" s="66"/>
      <c r="F849" s="65" t="e">
        <f>VLOOKUP(E849,'Trimming log'!$F$5:$V$5000,2,FALSE)</f>
        <v>#N/A</v>
      </c>
      <c r="G849" s="65" t="e">
        <f>VLOOKUP(E849,'Trimming log'!$F$5:$V$5000,3,FALSE)</f>
        <v>#N/A</v>
      </c>
      <c r="H849" s="508" t="e">
        <f>VLOOKUP(E849,'Trimming log'!$F$5:$V$5000,4,FALSE)</f>
        <v>#N/A</v>
      </c>
      <c r="I849" s="65" t="e">
        <f>VLOOKUP(E849,'Trimming log'!$F$5:$V$5000,5,FALSE)</f>
        <v>#N/A</v>
      </c>
      <c r="J849" s="65" t="e">
        <f>VLOOKUP(E849,'Trimming log'!$F$5:$V$5000,6,FALSE)</f>
        <v>#N/A</v>
      </c>
      <c r="K849" s="65" t="e">
        <f>VLOOKUP(E849,'Trimming log'!$F$5:$V$5000,7,FALSE)</f>
        <v>#N/A</v>
      </c>
      <c r="L849" s="65" t="e">
        <f>VLOOKUP(E849,'Trimming log'!$F$5:$V$5000,8,FALSE)</f>
        <v>#N/A</v>
      </c>
      <c r="M849" s="65" t="e">
        <f>VLOOKUP(E849,'Trimming log'!$F$5:$V$5000,9,FALSE)</f>
        <v>#N/A</v>
      </c>
      <c r="N849" s="507" t="e">
        <f>VLOOKUP(E849,'Trimming log'!$F$5:$V$5000,10,FALSE)</f>
        <v>#N/A</v>
      </c>
      <c r="O849" s="65" t="e">
        <f>VLOOKUP(E849,'Trimming log'!$F$5:$V$5000,11,FALSE)</f>
        <v>#N/A</v>
      </c>
      <c r="P849" s="65" t="e">
        <f>VLOOKUP(E849,'Trimming log'!$F$5:$V$5000,12,FALSE)</f>
        <v>#N/A</v>
      </c>
      <c r="Q849" s="65" t="e">
        <f>VLOOKUP(E849,'Trimming log'!$F$5:$V$5000,13,FALSE)</f>
        <v>#N/A</v>
      </c>
      <c r="R849" s="65" t="e">
        <f>VLOOKUP(E849,'Trimming log'!$F$5:$V$5000,14,FALSE)</f>
        <v>#N/A</v>
      </c>
      <c r="S849" s="65" t="e">
        <f>VLOOKUP(E849,'Trimming log'!$F$5:$V$5000,15,FALSE)</f>
        <v>#N/A</v>
      </c>
      <c r="T849" s="65" t="e">
        <f t="shared" si="176"/>
        <v>#N/A</v>
      </c>
      <c r="U849" s="491" t="str">
        <f t="shared" si="177"/>
        <v/>
      </c>
      <c r="V849" s="74">
        <f t="shared" si="179"/>
        <v>0</v>
      </c>
      <c r="W849" s="134">
        <f t="shared" si="180"/>
        <v>0</v>
      </c>
      <c r="X849" s="134" t="e">
        <f>VLOOKUP(E849,'Trimming log'!$F$5:$Y$5000,19,FALSE)</f>
        <v>#N/A</v>
      </c>
      <c r="Y849" s="134" t="e">
        <f>VLOOKUP(E849,'Trimming log'!$F$5:$Y$5000,20,FALSE)</f>
        <v>#N/A</v>
      </c>
      <c r="Z849" s="135" t="e">
        <f t="shared" si="181"/>
        <v>#N/A</v>
      </c>
      <c r="AA849" s="135" t="e">
        <f t="shared" si="182"/>
        <v>#N/A</v>
      </c>
      <c r="AB849" s="136" t="e">
        <f t="shared" si="183"/>
        <v>#N/A</v>
      </c>
      <c r="AC849" s="136" t="e">
        <f t="shared" si="184"/>
        <v>#N/A</v>
      </c>
      <c r="AD849" s="136" t="e">
        <f t="shared" si="185"/>
        <v>#N/A</v>
      </c>
      <c r="AE849" s="136" t="e">
        <f t="shared" si="186"/>
        <v>#N/A</v>
      </c>
    </row>
    <row r="850" spans="1:31" ht="15" customHeight="1">
      <c r="A850" s="67" t="str">
        <f t="shared" si="174"/>
        <v/>
      </c>
      <c r="B850" s="65">
        <f t="shared" si="178"/>
        <v>827</v>
      </c>
      <c r="C850" s="68" t="str">
        <f t="shared" si="175"/>
        <v/>
      </c>
      <c r="D850" s="69"/>
      <c r="E850" s="66"/>
      <c r="F850" s="65" t="e">
        <f>VLOOKUP(E850,'Trimming log'!$F$5:$V$5000,2,FALSE)</f>
        <v>#N/A</v>
      </c>
      <c r="G850" s="65" t="e">
        <f>VLOOKUP(E850,'Trimming log'!$F$5:$V$5000,3,FALSE)</f>
        <v>#N/A</v>
      </c>
      <c r="H850" s="508" t="e">
        <f>VLOOKUP(E850,'Trimming log'!$F$5:$V$5000,4,FALSE)</f>
        <v>#N/A</v>
      </c>
      <c r="I850" s="65" t="e">
        <f>VLOOKUP(E850,'Trimming log'!$F$5:$V$5000,5,FALSE)</f>
        <v>#N/A</v>
      </c>
      <c r="J850" s="65" t="e">
        <f>VLOOKUP(E850,'Trimming log'!$F$5:$V$5000,6,FALSE)</f>
        <v>#N/A</v>
      </c>
      <c r="K850" s="65" t="e">
        <f>VLOOKUP(E850,'Trimming log'!$F$5:$V$5000,7,FALSE)</f>
        <v>#N/A</v>
      </c>
      <c r="L850" s="65" t="e">
        <f>VLOOKUP(E850,'Trimming log'!$F$5:$V$5000,8,FALSE)</f>
        <v>#N/A</v>
      </c>
      <c r="M850" s="65" t="e">
        <f>VLOOKUP(E850,'Trimming log'!$F$5:$V$5000,9,FALSE)</f>
        <v>#N/A</v>
      </c>
      <c r="N850" s="507" t="e">
        <f>VLOOKUP(E850,'Trimming log'!$F$5:$V$5000,10,FALSE)</f>
        <v>#N/A</v>
      </c>
      <c r="O850" s="65" t="e">
        <f>VLOOKUP(E850,'Trimming log'!$F$5:$V$5000,11,FALSE)</f>
        <v>#N/A</v>
      </c>
      <c r="P850" s="65" t="e">
        <f>VLOOKUP(E850,'Trimming log'!$F$5:$V$5000,12,FALSE)</f>
        <v>#N/A</v>
      </c>
      <c r="Q850" s="65" t="e">
        <f>VLOOKUP(E850,'Trimming log'!$F$5:$V$5000,13,FALSE)</f>
        <v>#N/A</v>
      </c>
      <c r="R850" s="65" t="e">
        <f>VLOOKUP(E850,'Trimming log'!$F$5:$V$5000,14,FALSE)</f>
        <v>#N/A</v>
      </c>
      <c r="S850" s="65" t="e">
        <f>VLOOKUP(E850,'Trimming log'!$F$5:$V$5000,15,FALSE)</f>
        <v>#N/A</v>
      </c>
      <c r="T850" s="65" t="e">
        <f t="shared" si="176"/>
        <v>#N/A</v>
      </c>
      <c r="U850" s="491" t="str">
        <f t="shared" si="177"/>
        <v/>
      </c>
      <c r="V850" s="74">
        <f t="shared" si="179"/>
        <v>0</v>
      </c>
      <c r="W850" s="134">
        <f t="shared" si="180"/>
        <v>0</v>
      </c>
      <c r="X850" s="134" t="e">
        <f>VLOOKUP(E850,'Trimming log'!$F$5:$Y$5000,19,FALSE)</f>
        <v>#N/A</v>
      </c>
      <c r="Y850" s="134" t="e">
        <f>VLOOKUP(E850,'Trimming log'!$F$5:$Y$5000,20,FALSE)</f>
        <v>#N/A</v>
      </c>
      <c r="Z850" s="135" t="e">
        <f t="shared" si="181"/>
        <v>#N/A</v>
      </c>
      <c r="AA850" s="135" t="e">
        <f t="shared" si="182"/>
        <v>#N/A</v>
      </c>
      <c r="AB850" s="136" t="e">
        <f t="shared" si="183"/>
        <v>#N/A</v>
      </c>
      <c r="AC850" s="136" t="e">
        <f t="shared" si="184"/>
        <v>#N/A</v>
      </c>
      <c r="AD850" s="136" t="e">
        <f t="shared" si="185"/>
        <v>#N/A</v>
      </c>
      <c r="AE850" s="136" t="e">
        <f t="shared" si="186"/>
        <v>#N/A</v>
      </c>
    </row>
    <row r="851" spans="1:31" ht="15" customHeight="1">
      <c r="A851" s="67" t="str">
        <f t="shared" si="174"/>
        <v/>
      </c>
      <c r="B851" s="65">
        <f t="shared" si="178"/>
        <v>828</v>
      </c>
      <c r="C851" s="68" t="str">
        <f t="shared" si="175"/>
        <v/>
      </c>
      <c r="D851" s="69"/>
      <c r="E851" s="66"/>
      <c r="F851" s="65" t="e">
        <f>VLOOKUP(E851,'Trimming log'!$F$5:$V$5000,2,FALSE)</f>
        <v>#N/A</v>
      </c>
      <c r="G851" s="65" t="e">
        <f>VLOOKUP(E851,'Trimming log'!$F$5:$V$5000,3,FALSE)</f>
        <v>#N/A</v>
      </c>
      <c r="H851" s="508" t="e">
        <f>VLOOKUP(E851,'Trimming log'!$F$5:$V$5000,4,FALSE)</f>
        <v>#N/A</v>
      </c>
      <c r="I851" s="65" t="e">
        <f>VLOOKUP(E851,'Trimming log'!$F$5:$V$5000,5,FALSE)</f>
        <v>#N/A</v>
      </c>
      <c r="J851" s="65" t="e">
        <f>VLOOKUP(E851,'Trimming log'!$F$5:$V$5000,6,FALSE)</f>
        <v>#N/A</v>
      </c>
      <c r="K851" s="65" t="e">
        <f>VLOOKUP(E851,'Trimming log'!$F$5:$V$5000,7,FALSE)</f>
        <v>#N/A</v>
      </c>
      <c r="L851" s="65" t="e">
        <f>VLOOKUP(E851,'Trimming log'!$F$5:$V$5000,8,FALSE)</f>
        <v>#N/A</v>
      </c>
      <c r="M851" s="65" t="e">
        <f>VLOOKUP(E851,'Trimming log'!$F$5:$V$5000,9,FALSE)</f>
        <v>#N/A</v>
      </c>
      <c r="N851" s="507" t="e">
        <f>VLOOKUP(E851,'Trimming log'!$F$5:$V$5000,10,FALSE)</f>
        <v>#N/A</v>
      </c>
      <c r="O851" s="65" t="e">
        <f>VLOOKUP(E851,'Trimming log'!$F$5:$V$5000,11,FALSE)</f>
        <v>#N/A</v>
      </c>
      <c r="P851" s="65" t="e">
        <f>VLOOKUP(E851,'Trimming log'!$F$5:$V$5000,12,FALSE)</f>
        <v>#N/A</v>
      </c>
      <c r="Q851" s="65" t="e">
        <f>VLOOKUP(E851,'Trimming log'!$F$5:$V$5000,13,FALSE)</f>
        <v>#N/A</v>
      </c>
      <c r="R851" s="65" t="e">
        <f>VLOOKUP(E851,'Trimming log'!$F$5:$V$5000,14,FALSE)</f>
        <v>#N/A</v>
      </c>
      <c r="S851" s="65" t="e">
        <f>VLOOKUP(E851,'Trimming log'!$F$5:$V$5000,15,FALSE)</f>
        <v>#N/A</v>
      </c>
      <c r="T851" s="65" t="e">
        <f t="shared" si="176"/>
        <v>#N/A</v>
      </c>
      <c r="U851" s="491" t="str">
        <f t="shared" si="177"/>
        <v/>
      </c>
      <c r="V851" s="74">
        <f t="shared" si="179"/>
        <v>0</v>
      </c>
      <c r="W851" s="134">
        <f t="shared" si="180"/>
        <v>0</v>
      </c>
      <c r="X851" s="134" t="e">
        <f>VLOOKUP(E851,'Trimming log'!$F$5:$Y$5000,19,FALSE)</f>
        <v>#N/A</v>
      </c>
      <c r="Y851" s="134" t="e">
        <f>VLOOKUP(E851,'Trimming log'!$F$5:$Y$5000,20,FALSE)</f>
        <v>#N/A</v>
      </c>
      <c r="Z851" s="135" t="e">
        <f t="shared" si="181"/>
        <v>#N/A</v>
      </c>
      <c r="AA851" s="135" t="e">
        <f t="shared" si="182"/>
        <v>#N/A</v>
      </c>
      <c r="AB851" s="136" t="e">
        <f t="shared" si="183"/>
        <v>#N/A</v>
      </c>
      <c r="AC851" s="136" t="e">
        <f t="shared" si="184"/>
        <v>#N/A</v>
      </c>
      <c r="AD851" s="136" t="e">
        <f t="shared" si="185"/>
        <v>#N/A</v>
      </c>
      <c r="AE851" s="136" t="e">
        <f t="shared" si="186"/>
        <v>#N/A</v>
      </c>
    </row>
    <row r="852" spans="1:31" ht="15" customHeight="1">
      <c r="A852" s="67" t="str">
        <f t="shared" si="174"/>
        <v/>
      </c>
      <c r="B852" s="65">
        <f t="shared" si="178"/>
        <v>829</v>
      </c>
      <c r="C852" s="68" t="str">
        <f t="shared" si="175"/>
        <v/>
      </c>
      <c r="D852" s="69"/>
      <c r="E852" s="66"/>
      <c r="F852" s="65" t="e">
        <f>VLOOKUP(E852,'Trimming log'!$F$5:$V$5000,2,FALSE)</f>
        <v>#N/A</v>
      </c>
      <c r="G852" s="65" t="e">
        <f>VLOOKUP(E852,'Trimming log'!$F$5:$V$5000,3,FALSE)</f>
        <v>#N/A</v>
      </c>
      <c r="H852" s="508" t="e">
        <f>VLOOKUP(E852,'Trimming log'!$F$5:$V$5000,4,FALSE)</f>
        <v>#N/A</v>
      </c>
      <c r="I852" s="65" t="e">
        <f>VLOOKUP(E852,'Trimming log'!$F$5:$V$5000,5,FALSE)</f>
        <v>#N/A</v>
      </c>
      <c r="J852" s="65" t="e">
        <f>VLOOKUP(E852,'Trimming log'!$F$5:$V$5000,6,FALSE)</f>
        <v>#N/A</v>
      </c>
      <c r="K852" s="65" t="e">
        <f>VLOOKUP(E852,'Trimming log'!$F$5:$V$5000,7,FALSE)</f>
        <v>#N/A</v>
      </c>
      <c r="L852" s="65" t="e">
        <f>VLOOKUP(E852,'Trimming log'!$F$5:$V$5000,8,FALSE)</f>
        <v>#N/A</v>
      </c>
      <c r="M852" s="65" t="e">
        <f>VLOOKUP(E852,'Trimming log'!$F$5:$V$5000,9,FALSE)</f>
        <v>#N/A</v>
      </c>
      <c r="N852" s="507" t="e">
        <f>VLOOKUP(E852,'Trimming log'!$F$5:$V$5000,10,FALSE)</f>
        <v>#N/A</v>
      </c>
      <c r="O852" s="65" t="e">
        <f>VLOOKUP(E852,'Trimming log'!$F$5:$V$5000,11,FALSE)</f>
        <v>#N/A</v>
      </c>
      <c r="P852" s="65" t="e">
        <f>VLOOKUP(E852,'Trimming log'!$F$5:$V$5000,12,FALSE)</f>
        <v>#N/A</v>
      </c>
      <c r="Q852" s="65" t="e">
        <f>VLOOKUP(E852,'Trimming log'!$F$5:$V$5000,13,FALSE)</f>
        <v>#N/A</v>
      </c>
      <c r="R852" s="65" t="e">
        <f>VLOOKUP(E852,'Trimming log'!$F$5:$V$5000,14,FALSE)</f>
        <v>#N/A</v>
      </c>
      <c r="S852" s="65" t="e">
        <f>VLOOKUP(E852,'Trimming log'!$F$5:$V$5000,15,FALSE)</f>
        <v>#N/A</v>
      </c>
      <c r="T852" s="65" t="e">
        <f t="shared" si="176"/>
        <v>#N/A</v>
      </c>
      <c r="U852" s="491" t="str">
        <f t="shared" si="177"/>
        <v/>
      </c>
      <c r="V852" s="74">
        <f t="shared" si="179"/>
        <v>0</v>
      </c>
      <c r="W852" s="134">
        <f t="shared" si="180"/>
        <v>0</v>
      </c>
      <c r="X852" s="134" t="e">
        <f>VLOOKUP(E852,'Trimming log'!$F$5:$Y$5000,19,FALSE)</f>
        <v>#N/A</v>
      </c>
      <c r="Y852" s="134" t="e">
        <f>VLOOKUP(E852,'Trimming log'!$F$5:$Y$5000,20,FALSE)</f>
        <v>#N/A</v>
      </c>
      <c r="Z852" s="135" t="e">
        <f t="shared" si="181"/>
        <v>#N/A</v>
      </c>
      <c r="AA852" s="135" t="e">
        <f t="shared" si="182"/>
        <v>#N/A</v>
      </c>
      <c r="AB852" s="136" t="e">
        <f t="shared" si="183"/>
        <v>#N/A</v>
      </c>
      <c r="AC852" s="136" t="e">
        <f t="shared" si="184"/>
        <v>#N/A</v>
      </c>
      <c r="AD852" s="136" t="e">
        <f t="shared" si="185"/>
        <v>#N/A</v>
      </c>
      <c r="AE852" s="136" t="e">
        <f t="shared" si="186"/>
        <v>#N/A</v>
      </c>
    </row>
    <row r="853" spans="1:31" ht="15" customHeight="1">
      <c r="A853" s="67" t="str">
        <f t="shared" si="174"/>
        <v/>
      </c>
      <c r="B853" s="65">
        <f t="shared" si="178"/>
        <v>830</v>
      </c>
      <c r="C853" s="68" t="str">
        <f t="shared" si="175"/>
        <v/>
      </c>
      <c r="D853" s="69"/>
      <c r="E853" s="66"/>
      <c r="F853" s="65" t="e">
        <f>VLOOKUP(E853,'Trimming log'!$F$5:$V$5000,2,FALSE)</f>
        <v>#N/A</v>
      </c>
      <c r="G853" s="65" t="e">
        <f>VLOOKUP(E853,'Trimming log'!$F$5:$V$5000,3,FALSE)</f>
        <v>#N/A</v>
      </c>
      <c r="H853" s="508" t="e">
        <f>VLOOKUP(E853,'Trimming log'!$F$5:$V$5000,4,FALSE)</f>
        <v>#N/A</v>
      </c>
      <c r="I853" s="65" t="e">
        <f>VLOOKUP(E853,'Trimming log'!$F$5:$V$5000,5,FALSE)</f>
        <v>#N/A</v>
      </c>
      <c r="J853" s="65" t="e">
        <f>VLOOKUP(E853,'Trimming log'!$F$5:$V$5000,6,FALSE)</f>
        <v>#N/A</v>
      </c>
      <c r="K853" s="65" t="e">
        <f>VLOOKUP(E853,'Trimming log'!$F$5:$V$5000,7,FALSE)</f>
        <v>#N/A</v>
      </c>
      <c r="L853" s="65" t="e">
        <f>VLOOKUP(E853,'Trimming log'!$F$5:$V$5000,8,FALSE)</f>
        <v>#N/A</v>
      </c>
      <c r="M853" s="65" t="e">
        <f>VLOOKUP(E853,'Trimming log'!$F$5:$V$5000,9,FALSE)</f>
        <v>#N/A</v>
      </c>
      <c r="N853" s="507" t="e">
        <f>VLOOKUP(E853,'Trimming log'!$F$5:$V$5000,10,FALSE)</f>
        <v>#N/A</v>
      </c>
      <c r="O853" s="65" t="e">
        <f>VLOOKUP(E853,'Trimming log'!$F$5:$V$5000,11,FALSE)</f>
        <v>#N/A</v>
      </c>
      <c r="P853" s="65" t="e">
        <f>VLOOKUP(E853,'Trimming log'!$F$5:$V$5000,12,FALSE)</f>
        <v>#N/A</v>
      </c>
      <c r="Q853" s="65" t="e">
        <f>VLOOKUP(E853,'Trimming log'!$F$5:$V$5000,13,FALSE)</f>
        <v>#N/A</v>
      </c>
      <c r="R853" s="65" t="e">
        <f>VLOOKUP(E853,'Trimming log'!$F$5:$V$5000,14,FALSE)</f>
        <v>#N/A</v>
      </c>
      <c r="S853" s="65" t="e">
        <f>VLOOKUP(E853,'Trimming log'!$F$5:$V$5000,15,FALSE)</f>
        <v>#N/A</v>
      </c>
      <c r="T853" s="65" t="e">
        <f t="shared" si="176"/>
        <v>#N/A</v>
      </c>
      <c r="U853" s="491" t="str">
        <f t="shared" si="177"/>
        <v/>
      </c>
      <c r="V853" s="74">
        <f t="shared" si="179"/>
        <v>0</v>
      </c>
      <c r="W853" s="134">
        <f t="shared" si="180"/>
        <v>0</v>
      </c>
      <c r="X853" s="134" t="e">
        <f>VLOOKUP(E853,'Trimming log'!$F$5:$Y$5000,19,FALSE)</f>
        <v>#N/A</v>
      </c>
      <c r="Y853" s="134" t="e">
        <f>VLOOKUP(E853,'Trimming log'!$F$5:$Y$5000,20,FALSE)</f>
        <v>#N/A</v>
      </c>
      <c r="Z853" s="135" t="e">
        <f t="shared" si="181"/>
        <v>#N/A</v>
      </c>
      <c r="AA853" s="135" t="e">
        <f t="shared" si="182"/>
        <v>#N/A</v>
      </c>
      <c r="AB853" s="136" t="e">
        <f t="shared" si="183"/>
        <v>#N/A</v>
      </c>
      <c r="AC853" s="136" t="e">
        <f t="shared" si="184"/>
        <v>#N/A</v>
      </c>
      <c r="AD853" s="136" t="e">
        <f t="shared" si="185"/>
        <v>#N/A</v>
      </c>
      <c r="AE853" s="136" t="e">
        <f t="shared" si="186"/>
        <v>#N/A</v>
      </c>
    </row>
    <row r="854" spans="1:31" ht="15" customHeight="1">
      <c r="A854" s="67" t="str">
        <f t="shared" si="174"/>
        <v/>
      </c>
      <c r="B854" s="65">
        <f t="shared" si="178"/>
        <v>831</v>
      </c>
      <c r="C854" s="68" t="str">
        <f t="shared" si="175"/>
        <v/>
      </c>
      <c r="D854" s="69"/>
      <c r="E854" s="66"/>
      <c r="F854" s="65" t="e">
        <f>VLOOKUP(E854,'Trimming log'!$F$5:$V$5000,2,FALSE)</f>
        <v>#N/A</v>
      </c>
      <c r="G854" s="65" t="e">
        <f>VLOOKUP(E854,'Trimming log'!$F$5:$V$5000,3,FALSE)</f>
        <v>#N/A</v>
      </c>
      <c r="H854" s="508" t="e">
        <f>VLOOKUP(E854,'Trimming log'!$F$5:$V$5000,4,FALSE)</f>
        <v>#N/A</v>
      </c>
      <c r="I854" s="65" t="e">
        <f>VLOOKUP(E854,'Trimming log'!$F$5:$V$5000,5,FALSE)</f>
        <v>#N/A</v>
      </c>
      <c r="J854" s="65" t="e">
        <f>VLOOKUP(E854,'Trimming log'!$F$5:$V$5000,6,FALSE)</f>
        <v>#N/A</v>
      </c>
      <c r="K854" s="65" t="e">
        <f>VLOOKUP(E854,'Trimming log'!$F$5:$V$5000,7,FALSE)</f>
        <v>#N/A</v>
      </c>
      <c r="L854" s="65" t="e">
        <f>VLOOKUP(E854,'Trimming log'!$F$5:$V$5000,8,FALSE)</f>
        <v>#N/A</v>
      </c>
      <c r="M854" s="65" t="e">
        <f>VLOOKUP(E854,'Trimming log'!$F$5:$V$5000,9,FALSE)</f>
        <v>#N/A</v>
      </c>
      <c r="N854" s="507" t="e">
        <f>VLOOKUP(E854,'Trimming log'!$F$5:$V$5000,10,FALSE)</f>
        <v>#N/A</v>
      </c>
      <c r="O854" s="65" t="e">
        <f>VLOOKUP(E854,'Trimming log'!$F$5:$V$5000,11,FALSE)</f>
        <v>#N/A</v>
      </c>
      <c r="P854" s="65" t="e">
        <f>VLOOKUP(E854,'Trimming log'!$F$5:$V$5000,12,FALSE)</f>
        <v>#N/A</v>
      </c>
      <c r="Q854" s="65" t="e">
        <f>VLOOKUP(E854,'Trimming log'!$F$5:$V$5000,13,FALSE)</f>
        <v>#N/A</v>
      </c>
      <c r="R854" s="65" t="e">
        <f>VLOOKUP(E854,'Trimming log'!$F$5:$V$5000,14,FALSE)</f>
        <v>#N/A</v>
      </c>
      <c r="S854" s="65" t="e">
        <f>VLOOKUP(E854,'Trimming log'!$F$5:$V$5000,15,FALSE)</f>
        <v>#N/A</v>
      </c>
      <c r="T854" s="65" t="e">
        <f t="shared" si="176"/>
        <v>#N/A</v>
      </c>
      <c r="U854" s="491" t="str">
        <f t="shared" si="177"/>
        <v/>
      </c>
      <c r="V854" s="74">
        <f t="shared" si="179"/>
        <v>0</v>
      </c>
      <c r="W854" s="134">
        <f t="shared" si="180"/>
        <v>0</v>
      </c>
      <c r="X854" s="134" t="e">
        <f>VLOOKUP(E854,'Trimming log'!$F$5:$Y$5000,19,FALSE)</f>
        <v>#N/A</v>
      </c>
      <c r="Y854" s="134" t="e">
        <f>VLOOKUP(E854,'Trimming log'!$F$5:$Y$5000,20,FALSE)</f>
        <v>#N/A</v>
      </c>
      <c r="Z854" s="135" t="e">
        <f t="shared" si="181"/>
        <v>#N/A</v>
      </c>
      <c r="AA854" s="135" t="e">
        <f t="shared" si="182"/>
        <v>#N/A</v>
      </c>
      <c r="AB854" s="136" t="e">
        <f t="shared" si="183"/>
        <v>#N/A</v>
      </c>
      <c r="AC854" s="136" t="e">
        <f t="shared" si="184"/>
        <v>#N/A</v>
      </c>
      <c r="AD854" s="136" t="e">
        <f t="shared" si="185"/>
        <v>#N/A</v>
      </c>
      <c r="AE854" s="136" t="e">
        <f t="shared" si="186"/>
        <v>#N/A</v>
      </c>
    </row>
    <row r="855" spans="1:31" ht="15" customHeight="1">
      <c r="A855" s="67" t="str">
        <f t="shared" si="174"/>
        <v/>
      </c>
      <c r="B855" s="65">
        <f t="shared" si="178"/>
        <v>832</v>
      </c>
      <c r="C855" s="68" t="str">
        <f t="shared" si="175"/>
        <v/>
      </c>
      <c r="D855" s="69"/>
      <c r="E855" s="66"/>
      <c r="F855" s="65" t="e">
        <f>VLOOKUP(E855,'Trimming log'!$F$5:$V$5000,2,FALSE)</f>
        <v>#N/A</v>
      </c>
      <c r="G855" s="65" t="e">
        <f>VLOOKUP(E855,'Trimming log'!$F$5:$V$5000,3,FALSE)</f>
        <v>#N/A</v>
      </c>
      <c r="H855" s="508" t="e">
        <f>VLOOKUP(E855,'Trimming log'!$F$5:$V$5000,4,FALSE)</f>
        <v>#N/A</v>
      </c>
      <c r="I855" s="65" t="e">
        <f>VLOOKUP(E855,'Trimming log'!$F$5:$V$5000,5,FALSE)</f>
        <v>#N/A</v>
      </c>
      <c r="J855" s="65" t="e">
        <f>VLOOKUP(E855,'Trimming log'!$F$5:$V$5000,6,FALSE)</f>
        <v>#N/A</v>
      </c>
      <c r="K855" s="65" t="e">
        <f>VLOOKUP(E855,'Trimming log'!$F$5:$V$5000,7,FALSE)</f>
        <v>#N/A</v>
      </c>
      <c r="L855" s="65" t="e">
        <f>VLOOKUP(E855,'Trimming log'!$F$5:$V$5000,8,FALSE)</f>
        <v>#N/A</v>
      </c>
      <c r="M855" s="65" t="e">
        <f>VLOOKUP(E855,'Trimming log'!$F$5:$V$5000,9,FALSE)</f>
        <v>#N/A</v>
      </c>
      <c r="N855" s="507" t="e">
        <f>VLOOKUP(E855,'Trimming log'!$F$5:$V$5000,10,FALSE)</f>
        <v>#N/A</v>
      </c>
      <c r="O855" s="65" t="e">
        <f>VLOOKUP(E855,'Trimming log'!$F$5:$V$5000,11,FALSE)</f>
        <v>#N/A</v>
      </c>
      <c r="P855" s="65" t="e">
        <f>VLOOKUP(E855,'Trimming log'!$F$5:$V$5000,12,FALSE)</f>
        <v>#N/A</v>
      </c>
      <c r="Q855" s="65" t="e">
        <f>VLOOKUP(E855,'Trimming log'!$F$5:$V$5000,13,FALSE)</f>
        <v>#N/A</v>
      </c>
      <c r="R855" s="65" t="e">
        <f>VLOOKUP(E855,'Trimming log'!$F$5:$V$5000,14,FALSE)</f>
        <v>#N/A</v>
      </c>
      <c r="S855" s="65" t="e">
        <f>VLOOKUP(E855,'Trimming log'!$F$5:$V$5000,15,FALSE)</f>
        <v>#N/A</v>
      </c>
      <c r="T855" s="65" t="e">
        <f t="shared" si="176"/>
        <v>#N/A</v>
      </c>
      <c r="U855" s="491" t="str">
        <f t="shared" si="177"/>
        <v/>
      </c>
      <c r="V855" s="74">
        <f t="shared" si="179"/>
        <v>0</v>
      </c>
      <c r="W855" s="134">
        <f t="shared" si="180"/>
        <v>0</v>
      </c>
      <c r="X855" s="134" t="e">
        <f>VLOOKUP(E855,'Trimming log'!$F$5:$Y$5000,19,FALSE)</f>
        <v>#N/A</v>
      </c>
      <c r="Y855" s="134" t="e">
        <f>VLOOKUP(E855,'Trimming log'!$F$5:$Y$5000,20,FALSE)</f>
        <v>#N/A</v>
      </c>
      <c r="Z855" s="135" t="e">
        <f t="shared" si="181"/>
        <v>#N/A</v>
      </c>
      <c r="AA855" s="135" t="e">
        <f t="shared" si="182"/>
        <v>#N/A</v>
      </c>
      <c r="AB855" s="136" t="e">
        <f t="shared" si="183"/>
        <v>#N/A</v>
      </c>
      <c r="AC855" s="136" t="e">
        <f t="shared" si="184"/>
        <v>#N/A</v>
      </c>
      <c r="AD855" s="136" t="e">
        <f t="shared" si="185"/>
        <v>#N/A</v>
      </c>
      <c r="AE855" s="136" t="e">
        <f t="shared" si="186"/>
        <v>#N/A</v>
      </c>
    </row>
    <row r="856" spans="1:31" ht="15" customHeight="1">
      <c r="A856" s="67" t="str">
        <f t="shared" si="174"/>
        <v/>
      </c>
      <c r="B856" s="65">
        <f t="shared" si="178"/>
        <v>833</v>
      </c>
      <c r="C856" s="68" t="str">
        <f t="shared" si="175"/>
        <v/>
      </c>
      <c r="D856" s="69"/>
      <c r="E856" s="66"/>
      <c r="F856" s="65" t="e">
        <f>VLOOKUP(E856,'Trimming log'!$F$5:$V$5000,2,FALSE)</f>
        <v>#N/A</v>
      </c>
      <c r="G856" s="65" t="e">
        <f>VLOOKUP(E856,'Trimming log'!$F$5:$V$5000,3,FALSE)</f>
        <v>#N/A</v>
      </c>
      <c r="H856" s="508" t="e">
        <f>VLOOKUP(E856,'Trimming log'!$F$5:$V$5000,4,FALSE)</f>
        <v>#N/A</v>
      </c>
      <c r="I856" s="65" t="e">
        <f>VLOOKUP(E856,'Trimming log'!$F$5:$V$5000,5,FALSE)</f>
        <v>#N/A</v>
      </c>
      <c r="J856" s="65" t="e">
        <f>VLOOKUP(E856,'Trimming log'!$F$5:$V$5000,6,FALSE)</f>
        <v>#N/A</v>
      </c>
      <c r="K856" s="65" t="e">
        <f>VLOOKUP(E856,'Trimming log'!$F$5:$V$5000,7,FALSE)</f>
        <v>#N/A</v>
      </c>
      <c r="L856" s="65" t="e">
        <f>VLOOKUP(E856,'Trimming log'!$F$5:$V$5000,8,FALSE)</f>
        <v>#N/A</v>
      </c>
      <c r="M856" s="65" t="e">
        <f>VLOOKUP(E856,'Trimming log'!$F$5:$V$5000,9,FALSE)</f>
        <v>#N/A</v>
      </c>
      <c r="N856" s="507" t="e">
        <f>VLOOKUP(E856,'Trimming log'!$F$5:$V$5000,10,FALSE)</f>
        <v>#N/A</v>
      </c>
      <c r="O856" s="65" t="e">
        <f>VLOOKUP(E856,'Trimming log'!$F$5:$V$5000,11,FALSE)</f>
        <v>#N/A</v>
      </c>
      <c r="P856" s="65" t="e">
        <f>VLOOKUP(E856,'Trimming log'!$F$5:$V$5000,12,FALSE)</f>
        <v>#N/A</v>
      </c>
      <c r="Q856" s="65" t="e">
        <f>VLOOKUP(E856,'Trimming log'!$F$5:$V$5000,13,FALSE)</f>
        <v>#N/A</v>
      </c>
      <c r="R856" s="65" t="e">
        <f>VLOOKUP(E856,'Trimming log'!$F$5:$V$5000,14,FALSE)</f>
        <v>#N/A</v>
      </c>
      <c r="S856" s="65" t="e">
        <f>VLOOKUP(E856,'Trimming log'!$F$5:$V$5000,15,FALSE)</f>
        <v>#N/A</v>
      </c>
      <c r="T856" s="65" t="e">
        <f t="shared" si="176"/>
        <v>#N/A</v>
      </c>
      <c r="U856" s="491" t="str">
        <f t="shared" si="177"/>
        <v/>
      </c>
      <c r="V856" s="74">
        <f t="shared" si="179"/>
        <v>0</v>
      </c>
      <c r="W856" s="134">
        <f t="shared" si="180"/>
        <v>0</v>
      </c>
      <c r="X856" s="134" t="e">
        <f>VLOOKUP(E856,'Trimming log'!$F$5:$Y$5000,19,FALSE)</f>
        <v>#N/A</v>
      </c>
      <c r="Y856" s="134" t="e">
        <f>VLOOKUP(E856,'Trimming log'!$F$5:$Y$5000,20,FALSE)</f>
        <v>#N/A</v>
      </c>
      <c r="Z856" s="135" t="e">
        <f t="shared" si="181"/>
        <v>#N/A</v>
      </c>
      <c r="AA856" s="135" t="e">
        <f t="shared" si="182"/>
        <v>#N/A</v>
      </c>
      <c r="AB856" s="136" t="e">
        <f t="shared" si="183"/>
        <v>#N/A</v>
      </c>
      <c r="AC856" s="136" t="e">
        <f t="shared" si="184"/>
        <v>#N/A</v>
      </c>
      <c r="AD856" s="136" t="e">
        <f t="shared" si="185"/>
        <v>#N/A</v>
      </c>
      <c r="AE856" s="136" t="e">
        <f t="shared" si="186"/>
        <v>#N/A</v>
      </c>
    </row>
    <row r="857" spans="1:31" ht="15" customHeight="1">
      <c r="A857" s="67" t="str">
        <f t="shared" si="174"/>
        <v/>
      </c>
      <c r="B857" s="65">
        <f t="shared" si="178"/>
        <v>834</v>
      </c>
      <c r="C857" s="68" t="str">
        <f t="shared" si="175"/>
        <v/>
      </c>
      <c r="D857" s="69"/>
      <c r="E857" s="66"/>
      <c r="F857" s="65" t="e">
        <f>VLOOKUP(E857,'Trimming log'!$F$5:$V$5000,2,FALSE)</f>
        <v>#N/A</v>
      </c>
      <c r="G857" s="65" t="e">
        <f>VLOOKUP(E857,'Trimming log'!$F$5:$V$5000,3,FALSE)</f>
        <v>#N/A</v>
      </c>
      <c r="H857" s="508" t="e">
        <f>VLOOKUP(E857,'Trimming log'!$F$5:$V$5000,4,FALSE)</f>
        <v>#N/A</v>
      </c>
      <c r="I857" s="65" t="e">
        <f>VLOOKUP(E857,'Trimming log'!$F$5:$V$5000,5,FALSE)</f>
        <v>#N/A</v>
      </c>
      <c r="J857" s="65" t="e">
        <f>VLOOKUP(E857,'Trimming log'!$F$5:$V$5000,6,FALSE)</f>
        <v>#N/A</v>
      </c>
      <c r="K857" s="65" t="e">
        <f>VLOOKUP(E857,'Trimming log'!$F$5:$V$5000,7,FALSE)</f>
        <v>#N/A</v>
      </c>
      <c r="L857" s="65" t="e">
        <f>VLOOKUP(E857,'Trimming log'!$F$5:$V$5000,8,FALSE)</f>
        <v>#N/A</v>
      </c>
      <c r="M857" s="65" t="e">
        <f>VLOOKUP(E857,'Trimming log'!$F$5:$V$5000,9,FALSE)</f>
        <v>#N/A</v>
      </c>
      <c r="N857" s="507" t="e">
        <f>VLOOKUP(E857,'Trimming log'!$F$5:$V$5000,10,FALSE)</f>
        <v>#N/A</v>
      </c>
      <c r="O857" s="65" t="e">
        <f>VLOOKUP(E857,'Trimming log'!$F$5:$V$5000,11,FALSE)</f>
        <v>#N/A</v>
      </c>
      <c r="P857" s="65" t="e">
        <f>VLOOKUP(E857,'Trimming log'!$F$5:$V$5000,12,FALSE)</f>
        <v>#N/A</v>
      </c>
      <c r="Q857" s="65" t="e">
        <f>VLOOKUP(E857,'Trimming log'!$F$5:$V$5000,13,FALSE)</f>
        <v>#N/A</v>
      </c>
      <c r="R857" s="65" t="e">
        <f>VLOOKUP(E857,'Trimming log'!$F$5:$V$5000,14,FALSE)</f>
        <v>#N/A</v>
      </c>
      <c r="S857" s="65" t="e">
        <f>VLOOKUP(E857,'Trimming log'!$F$5:$V$5000,15,FALSE)</f>
        <v>#N/A</v>
      </c>
      <c r="T857" s="65" t="e">
        <f t="shared" si="176"/>
        <v>#N/A</v>
      </c>
      <c r="U857" s="491" t="str">
        <f t="shared" si="177"/>
        <v/>
      </c>
      <c r="V857" s="74">
        <f t="shared" si="179"/>
        <v>0</v>
      </c>
      <c r="W857" s="134">
        <f t="shared" si="180"/>
        <v>0</v>
      </c>
      <c r="X857" s="134" t="e">
        <f>VLOOKUP(E857,'Trimming log'!$F$5:$Y$5000,19,FALSE)</f>
        <v>#N/A</v>
      </c>
      <c r="Y857" s="134" t="e">
        <f>VLOOKUP(E857,'Trimming log'!$F$5:$Y$5000,20,FALSE)</f>
        <v>#N/A</v>
      </c>
      <c r="Z857" s="135" t="e">
        <f t="shared" si="181"/>
        <v>#N/A</v>
      </c>
      <c r="AA857" s="135" t="e">
        <f t="shared" si="182"/>
        <v>#N/A</v>
      </c>
      <c r="AB857" s="136" t="e">
        <f t="shared" si="183"/>
        <v>#N/A</v>
      </c>
      <c r="AC857" s="136" t="e">
        <f t="shared" si="184"/>
        <v>#N/A</v>
      </c>
      <c r="AD857" s="136" t="e">
        <f t="shared" si="185"/>
        <v>#N/A</v>
      </c>
      <c r="AE857" s="136" t="e">
        <f t="shared" si="186"/>
        <v>#N/A</v>
      </c>
    </row>
    <row r="858" spans="1:31" ht="15" customHeight="1">
      <c r="A858" s="67" t="str">
        <f t="shared" si="174"/>
        <v/>
      </c>
      <c r="B858" s="65">
        <f t="shared" si="178"/>
        <v>835</v>
      </c>
      <c r="C858" s="68" t="str">
        <f t="shared" si="175"/>
        <v/>
      </c>
      <c r="D858" s="69"/>
      <c r="E858" s="66"/>
      <c r="F858" s="65" t="e">
        <f>VLOOKUP(E858,'Trimming log'!$F$5:$V$5000,2,FALSE)</f>
        <v>#N/A</v>
      </c>
      <c r="G858" s="65" t="e">
        <f>VLOOKUP(E858,'Trimming log'!$F$5:$V$5000,3,FALSE)</f>
        <v>#N/A</v>
      </c>
      <c r="H858" s="508" t="e">
        <f>VLOOKUP(E858,'Trimming log'!$F$5:$V$5000,4,FALSE)</f>
        <v>#N/A</v>
      </c>
      <c r="I858" s="65" t="e">
        <f>VLOOKUP(E858,'Trimming log'!$F$5:$V$5000,5,FALSE)</f>
        <v>#N/A</v>
      </c>
      <c r="J858" s="65" t="e">
        <f>VLOOKUP(E858,'Trimming log'!$F$5:$V$5000,6,FALSE)</f>
        <v>#N/A</v>
      </c>
      <c r="K858" s="65" t="e">
        <f>VLOOKUP(E858,'Trimming log'!$F$5:$V$5000,7,FALSE)</f>
        <v>#N/A</v>
      </c>
      <c r="L858" s="65" t="e">
        <f>VLOOKUP(E858,'Trimming log'!$F$5:$V$5000,8,FALSE)</f>
        <v>#N/A</v>
      </c>
      <c r="M858" s="65" t="e">
        <f>VLOOKUP(E858,'Trimming log'!$F$5:$V$5000,9,FALSE)</f>
        <v>#N/A</v>
      </c>
      <c r="N858" s="507" t="e">
        <f>VLOOKUP(E858,'Trimming log'!$F$5:$V$5000,10,FALSE)</f>
        <v>#N/A</v>
      </c>
      <c r="O858" s="65" t="e">
        <f>VLOOKUP(E858,'Trimming log'!$F$5:$V$5000,11,FALSE)</f>
        <v>#N/A</v>
      </c>
      <c r="P858" s="65" t="e">
        <f>VLOOKUP(E858,'Trimming log'!$F$5:$V$5000,12,FALSE)</f>
        <v>#N/A</v>
      </c>
      <c r="Q858" s="65" t="e">
        <f>VLOOKUP(E858,'Trimming log'!$F$5:$V$5000,13,FALSE)</f>
        <v>#N/A</v>
      </c>
      <c r="R858" s="65" t="e">
        <f>VLOOKUP(E858,'Trimming log'!$F$5:$V$5000,14,FALSE)</f>
        <v>#N/A</v>
      </c>
      <c r="S858" s="65" t="e">
        <f>VLOOKUP(E858,'Trimming log'!$F$5:$V$5000,15,FALSE)</f>
        <v>#N/A</v>
      </c>
      <c r="T858" s="65" t="e">
        <f t="shared" si="176"/>
        <v>#N/A</v>
      </c>
      <c r="U858" s="491" t="str">
        <f t="shared" si="177"/>
        <v/>
      </c>
      <c r="V858" s="74">
        <f t="shared" si="179"/>
        <v>0</v>
      </c>
      <c r="W858" s="134">
        <f t="shared" si="180"/>
        <v>0</v>
      </c>
      <c r="X858" s="134" t="e">
        <f>VLOOKUP(E858,'Trimming log'!$F$5:$Y$5000,19,FALSE)</f>
        <v>#N/A</v>
      </c>
      <c r="Y858" s="134" t="e">
        <f>VLOOKUP(E858,'Trimming log'!$F$5:$Y$5000,20,FALSE)</f>
        <v>#N/A</v>
      </c>
      <c r="Z858" s="135" t="e">
        <f t="shared" si="181"/>
        <v>#N/A</v>
      </c>
      <c r="AA858" s="135" t="e">
        <f t="shared" si="182"/>
        <v>#N/A</v>
      </c>
      <c r="AB858" s="136" t="e">
        <f t="shared" si="183"/>
        <v>#N/A</v>
      </c>
      <c r="AC858" s="136" t="e">
        <f t="shared" si="184"/>
        <v>#N/A</v>
      </c>
      <c r="AD858" s="136" t="e">
        <f t="shared" si="185"/>
        <v>#N/A</v>
      </c>
      <c r="AE858" s="136" t="e">
        <f t="shared" si="186"/>
        <v>#N/A</v>
      </c>
    </row>
    <row r="859" spans="1:31" ht="15" customHeight="1">
      <c r="A859" s="67" t="str">
        <f t="shared" si="174"/>
        <v/>
      </c>
      <c r="B859" s="65">
        <f t="shared" si="178"/>
        <v>836</v>
      </c>
      <c r="C859" s="68" t="str">
        <f t="shared" si="175"/>
        <v/>
      </c>
      <c r="D859" s="69"/>
      <c r="E859" s="66"/>
      <c r="F859" s="65" t="e">
        <f>VLOOKUP(E859,'Trimming log'!$F$5:$V$5000,2,FALSE)</f>
        <v>#N/A</v>
      </c>
      <c r="G859" s="65" t="e">
        <f>VLOOKUP(E859,'Trimming log'!$F$5:$V$5000,3,FALSE)</f>
        <v>#N/A</v>
      </c>
      <c r="H859" s="508" t="e">
        <f>VLOOKUP(E859,'Trimming log'!$F$5:$V$5000,4,FALSE)</f>
        <v>#N/A</v>
      </c>
      <c r="I859" s="65" t="e">
        <f>VLOOKUP(E859,'Trimming log'!$F$5:$V$5000,5,FALSE)</f>
        <v>#N/A</v>
      </c>
      <c r="J859" s="65" t="e">
        <f>VLOOKUP(E859,'Trimming log'!$F$5:$V$5000,6,FALSE)</f>
        <v>#N/A</v>
      </c>
      <c r="K859" s="65" t="e">
        <f>VLOOKUP(E859,'Trimming log'!$F$5:$V$5000,7,FALSE)</f>
        <v>#N/A</v>
      </c>
      <c r="L859" s="65" t="e">
        <f>VLOOKUP(E859,'Trimming log'!$F$5:$V$5000,8,FALSE)</f>
        <v>#N/A</v>
      </c>
      <c r="M859" s="65" t="e">
        <f>VLOOKUP(E859,'Trimming log'!$F$5:$V$5000,9,FALSE)</f>
        <v>#N/A</v>
      </c>
      <c r="N859" s="507" t="e">
        <f>VLOOKUP(E859,'Trimming log'!$F$5:$V$5000,10,FALSE)</f>
        <v>#N/A</v>
      </c>
      <c r="O859" s="65" t="e">
        <f>VLOOKUP(E859,'Trimming log'!$F$5:$V$5000,11,FALSE)</f>
        <v>#N/A</v>
      </c>
      <c r="P859" s="65" t="e">
        <f>VLOOKUP(E859,'Trimming log'!$F$5:$V$5000,12,FALSE)</f>
        <v>#N/A</v>
      </c>
      <c r="Q859" s="65" t="e">
        <f>VLOOKUP(E859,'Trimming log'!$F$5:$V$5000,13,FALSE)</f>
        <v>#N/A</v>
      </c>
      <c r="R859" s="65" t="e">
        <f>VLOOKUP(E859,'Trimming log'!$F$5:$V$5000,14,FALSE)</f>
        <v>#N/A</v>
      </c>
      <c r="S859" s="65" t="e">
        <f>VLOOKUP(E859,'Trimming log'!$F$5:$V$5000,15,FALSE)</f>
        <v>#N/A</v>
      </c>
      <c r="T859" s="65" t="e">
        <f t="shared" si="176"/>
        <v>#N/A</v>
      </c>
      <c r="U859" s="491" t="str">
        <f t="shared" si="177"/>
        <v/>
      </c>
      <c r="V859" s="74">
        <f t="shared" si="179"/>
        <v>0</v>
      </c>
      <c r="W859" s="134">
        <f t="shared" si="180"/>
        <v>0</v>
      </c>
      <c r="X859" s="134" t="e">
        <f>VLOOKUP(E859,'Trimming log'!$F$5:$Y$5000,19,FALSE)</f>
        <v>#N/A</v>
      </c>
      <c r="Y859" s="134" t="e">
        <f>VLOOKUP(E859,'Trimming log'!$F$5:$Y$5000,20,FALSE)</f>
        <v>#N/A</v>
      </c>
      <c r="Z859" s="135" t="e">
        <f t="shared" si="181"/>
        <v>#N/A</v>
      </c>
      <c r="AA859" s="135" t="e">
        <f t="shared" si="182"/>
        <v>#N/A</v>
      </c>
      <c r="AB859" s="136" t="e">
        <f t="shared" si="183"/>
        <v>#N/A</v>
      </c>
      <c r="AC859" s="136" t="e">
        <f t="shared" si="184"/>
        <v>#N/A</v>
      </c>
      <c r="AD859" s="136" t="e">
        <f t="shared" si="185"/>
        <v>#N/A</v>
      </c>
      <c r="AE859" s="136" t="e">
        <f t="shared" si="186"/>
        <v>#N/A</v>
      </c>
    </row>
    <row r="860" spans="1:31" ht="15" customHeight="1">
      <c r="A860" s="67" t="str">
        <f t="shared" si="174"/>
        <v/>
      </c>
      <c r="B860" s="65">
        <f t="shared" si="178"/>
        <v>837</v>
      </c>
      <c r="C860" s="68" t="str">
        <f t="shared" si="175"/>
        <v/>
      </c>
      <c r="D860" s="69"/>
      <c r="E860" s="66"/>
      <c r="F860" s="65" t="e">
        <f>VLOOKUP(E860,'Trimming log'!$F$5:$V$5000,2,FALSE)</f>
        <v>#N/A</v>
      </c>
      <c r="G860" s="65" t="e">
        <f>VLOOKUP(E860,'Trimming log'!$F$5:$V$5000,3,FALSE)</f>
        <v>#N/A</v>
      </c>
      <c r="H860" s="508" t="e">
        <f>VLOOKUP(E860,'Trimming log'!$F$5:$V$5000,4,FALSE)</f>
        <v>#N/A</v>
      </c>
      <c r="I860" s="65" t="e">
        <f>VLOOKUP(E860,'Trimming log'!$F$5:$V$5000,5,FALSE)</f>
        <v>#N/A</v>
      </c>
      <c r="J860" s="65" t="e">
        <f>VLOOKUP(E860,'Trimming log'!$F$5:$V$5000,6,FALSE)</f>
        <v>#N/A</v>
      </c>
      <c r="K860" s="65" t="e">
        <f>VLOOKUP(E860,'Trimming log'!$F$5:$V$5000,7,FALSE)</f>
        <v>#N/A</v>
      </c>
      <c r="L860" s="65" t="e">
        <f>VLOOKUP(E860,'Trimming log'!$F$5:$V$5000,8,FALSE)</f>
        <v>#N/A</v>
      </c>
      <c r="M860" s="65" t="e">
        <f>VLOOKUP(E860,'Trimming log'!$F$5:$V$5000,9,FALSE)</f>
        <v>#N/A</v>
      </c>
      <c r="N860" s="507" t="e">
        <f>VLOOKUP(E860,'Trimming log'!$F$5:$V$5000,10,FALSE)</f>
        <v>#N/A</v>
      </c>
      <c r="O860" s="65" t="e">
        <f>VLOOKUP(E860,'Trimming log'!$F$5:$V$5000,11,FALSE)</f>
        <v>#N/A</v>
      </c>
      <c r="P860" s="65" t="e">
        <f>VLOOKUP(E860,'Trimming log'!$F$5:$V$5000,12,FALSE)</f>
        <v>#N/A</v>
      </c>
      <c r="Q860" s="65" t="e">
        <f>VLOOKUP(E860,'Trimming log'!$F$5:$V$5000,13,FALSE)</f>
        <v>#N/A</v>
      </c>
      <c r="R860" s="65" t="e">
        <f>VLOOKUP(E860,'Trimming log'!$F$5:$V$5000,14,FALSE)</f>
        <v>#N/A</v>
      </c>
      <c r="S860" s="65" t="e">
        <f>VLOOKUP(E860,'Trimming log'!$F$5:$V$5000,15,FALSE)</f>
        <v>#N/A</v>
      </c>
      <c r="T860" s="65" t="e">
        <f t="shared" si="176"/>
        <v>#N/A</v>
      </c>
      <c r="U860" s="491" t="str">
        <f t="shared" si="177"/>
        <v/>
      </c>
      <c r="V860" s="74">
        <f t="shared" si="179"/>
        <v>0</v>
      </c>
      <c r="W860" s="134">
        <f t="shared" si="180"/>
        <v>0</v>
      </c>
      <c r="X860" s="134" t="e">
        <f>VLOOKUP(E860,'Trimming log'!$F$5:$Y$5000,19,FALSE)</f>
        <v>#N/A</v>
      </c>
      <c r="Y860" s="134" t="e">
        <f>VLOOKUP(E860,'Trimming log'!$F$5:$Y$5000,20,FALSE)</f>
        <v>#N/A</v>
      </c>
      <c r="Z860" s="135" t="e">
        <f t="shared" si="181"/>
        <v>#N/A</v>
      </c>
      <c r="AA860" s="135" t="e">
        <f t="shared" si="182"/>
        <v>#N/A</v>
      </c>
      <c r="AB860" s="136" t="e">
        <f t="shared" si="183"/>
        <v>#N/A</v>
      </c>
      <c r="AC860" s="136" t="e">
        <f t="shared" si="184"/>
        <v>#N/A</v>
      </c>
      <c r="AD860" s="136" t="e">
        <f t="shared" si="185"/>
        <v>#N/A</v>
      </c>
      <c r="AE860" s="136" t="e">
        <f t="shared" si="186"/>
        <v>#N/A</v>
      </c>
    </row>
    <row r="861" spans="1:31" ht="15" customHeight="1">
      <c r="A861" s="67" t="str">
        <f t="shared" si="174"/>
        <v/>
      </c>
      <c r="B861" s="65">
        <f t="shared" si="178"/>
        <v>838</v>
      </c>
      <c r="C861" s="68" t="str">
        <f t="shared" si="175"/>
        <v/>
      </c>
      <c r="D861" s="69"/>
      <c r="E861" s="66"/>
      <c r="F861" s="65" t="e">
        <f>VLOOKUP(E861,'Trimming log'!$F$5:$V$5000,2,FALSE)</f>
        <v>#N/A</v>
      </c>
      <c r="G861" s="65" t="e">
        <f>VLOOKUP(E861,'Trimming log'!$F$5:$V$5000,3,FALSE)</f>
        <v>#N/A</v>
      </c>
      <c r="H861" s="508" t="e">
        <f>VLOOKUP(E861,'Trimming log'!$F$5:$V$5000,4,FALSE)</f>
        <v>#N/A</v>
      </c>
      <c r="I861" s="65" t="e">
        <f>VLOOKUP(E861,'Trimming log'!$F$5:$V$5000,5,FALSE)</f>
        <v>#N/A</v>
      </c>
      <c r="J861" s="65" t="e">
        <f>VLOOKUP(E861,'Trimming log'!$F$5:$V$5000,6,FALSE)</f>
        <v>#N/A</v>
      </c>
      <c r="K861" s="65" t="e">
        <f>VLOOKUP(E861,'Trimming log'!$F$5:$V$5000,7,FALSE)</f>
        <v>#N/A</v>
      </c>
      <c r="L861" s="65" t="e">
        <f>VLOOKUP(E861,'Trimming log'!$F$5:$V$5000,8,FALSE)</f>
        <v>#N/A</v>
      </c>
      <c r="M861" s="65" t="e">
        <f>VLOOKUP(E861,'Trimming log'!$F$5:$V$5000,9,FALSE)</f>
        <v>#N/A</v>
      </c>
      <c r="N861" s="507" t="e">
        <f>VLOOKUP(E861,'Trimming log'!$F$5:$V$5000,10,FALSE)</f>
        <v>#N/A</v>
      </c>
      <c r="O861" s="65" t="e">
        <f>VLOOKUP(E861,'Trimming log'!$F$5:$V$5000,11,FALSE)</f>
        <v>#N/A</v>
      </c>
      <c r="P861" s="65" t="e">
        <f>VLOOKUP(E861,'Trimming log'!$F$5:$V$5000,12,FALSE)</f>
        <v>#N/A</v>
      </c>
      <c r="Q861" s="65" t="e">
        <f>VLOOKUP(E861,'Trimming log'!$F$5:$V$5000,13,FALSE)</f>
        <v>#N/A</v>
      </c>
      <c r="R861" s="65" t="e">
        <f>VLOOKUP(E861,'Trimming log'!$F$5:$V$5000,14,FALSE)</f>
        <v>#N/A</v>
      </c>
      <c r="S861" s="65" t="e">
        <f>VLOOKUP(E861,'Trimming log'!$F$5:$V$5000,15,FALSE)</f>
        <v>#N/A</v>
      </c>
      <c r="T861" s="65" t="e">
        <f t="shared" si="176"/>
        <v>#N/A</v>
      </c>
      <c r="U861" s="491" t="str">
        <f t="shared" si="177"/>
        <v/>
      </c>
      <c r="V861" s="74">
        <f t="shared" si="179"/>
        <v>0</v>
      </c>
      <c r="W861" s="134">
        <f t="shared" si="180"/>
        <v>0</v>
      </c>
      <c r="X861" s="134" t="e">
        <f>VLOOKUP(E861,'Trimming log'!$F$5:$Y$5000,19,FALSE)</f>
        <v>#N/A</v>
      </c>
      <c r="Y861" s="134" t="e">
        <f>VLOOKUP(E861,'Trimming log'!$F$5:$Y$5000,20,FALSE)</f>
        <v>#N/A</v>
      </c>
      <c r="Z861" s="135" t="e">
        <f t="shared" si="181"/>
        <v>#N/A</v>
      </c>
      <c r="AA861" s="135" t="e">
        <f t="shared" si="182"/>
        <v>#N/A</v>
      </c>
      <c r="AB861" s="136" t="e">
        <f t="shared" si="183"/>
        <v>#N/A</v>
      </c>
      <c r="AC861" s="136" t="e">
        <f t="shared" si="184"/>
        <v>#N/A</v>
      </c>
      <c r="AD861" s="136" t="e">
        <f t="shared" si="185"/>
        <v>#N/A</v>
      </c>
      <c r="AE861" s="136" t="e">
        <f t="shared" si="186"/>
        <v>#N/A</v>
      </c>
    </row>
    <row r="862" spans="1:31" ht="15" customHeight="1">
      <c r="A862" s="67" t="str">
        <f t="shared" si="174"/>
        <v/>
      </c>
      <c r="B862" s="65">
        <f t="shared" si="178"/>
        <v>839</v>
      </c>
      <c r="C862" s="68" t="str">
        <f t="shared" si="175"/>
        <v/>
      </c>
      <c r="D862" s="69"/>
      <c r="E862" s="66"/>
      <c r="F862" s="65" t="e">
        <f>VLOOKUP(E862,'Trimming log'!$F$5:$V$5000,2,FALSE)</f>
        <v>#N/A</v>
      </c>
      <c r="G862" s="65" t="e">
        <f>VLOOKUP(E862,'Trimming log'!$F$5:$V$5000,3,FALSE)</f>
        <v>#N/A</v>
      </c>
      <c r="H862" s="508" t="e">
        <f>VLOOKUP(E862,'Trimming log'!$F$5:$V$5000,4,FALSE)</f>
        <v>#N/A</v>
      </c>
      <c r="I862" s="65" t="e">
        <f>VLOOKUP(E862,'Trimming log'!$F$5:$V$5000,5,FALSE)</f>
        <v>#N/A</v>
      </c>
      <c r="J862" s="65" t="e">
        <f>VLOOKUP(E862,'Trimming log'!$F$5:$V$5000,6,FALSE)</f>
        <v>#N/A</v>
      </c>
      <c r="K862" s="65" t="e">
        <f>VLOOKUP(E862,'Trimming log'!$F$5:$V$5000,7,FALSE)</f>
        <v>#N/A</v>
      </c>
      <c r="L862" s="65" t="e">
        <f>VLOOKUP(E862,'Trimming log'!$F$5:$V$5000,8,FALSE)</f>
        <v>#N/A</v>
      </c>
      <c r="M862" s="65" t="e">
        <f>VLOOKUP(E862,'Trimming log'!$F$5:$V$5000,9,FALSE)</f>
        <v>#N/A</v>
      </c>
      <c r="N862" s="507" t="e">
        <f>VLOOKUP(E862,'Trimming log'!$F$5:$V$5000,10,FALSE)</f>
        <v>#N/A</v>
      </c>
      <c r="O862" s="65" t="e">
        <f>VLOOKUP(E862,'Trimming log'!$F$5:$V$5000,11,FALSE)</f>
        <v>#N/A</v>
      </c>
      <c r="P862" s="65" t="e">
        <f>VLOOKUP(E862,'Trimming log'!$F$5:$V$5000,12,FALSE)</f>
        <v>#N/A</v>
      </c>
      <c r="Q862" s="65" t="e">
        <f>VLOOKUP(E862,'Trimming log'!$F$5:$V$5000,13,FALSE)</f>
        <v>#N/A</v>
      </c>
      <c r="R862" s="65" t="e">
        <f>VLOOKUP(E862,'Trimming log'!$F$5:$V$5000,14,FALSE)</f>
        <v>#N/A</v>
      </c>
      <c r="S862" s="65" t="e">
        <f>VLOOKUP(E862,'Trimming log'!$F$5:$V$5000,15,FALSE)</f>
        <v>#N/A</v>
      </c>
      <c r="T862" s="65" t="e">
        <f t="shared" si="176"/>
        <v>#N/A</v>
      </c>
      <c r="U862" s="491" t="str">
        <f t="shared" si="177"/>
        <v/>
      </c>
      <c r="V862" s="74">
        <f t="shared" si="179"/>
        <v>0</v>
      </c>
      <c r="W862" s="134">
        <f t="shared" si="180"/>
        <v>0</v>
      </c>
      <c r="X862" s="134" t="e">
        <f>VLOOKUP(E862,'Trimming log'!$F$5:$Y$5000,19,FALSE)</f>
        <v>#N/A</v>
      </c>
      <c r="Y862" s="134" t="e">
        <f>VLOOKUP(E862,'Trimming log'!$F$5:$Y$5000,20,FALSE)</f>
        <v>#N/A</v>
      </c>
      <c r="Z862" s="135" t="e">
        <f t="shared" si="181"/>
        <v>#N/A</v>
      </c>
      <c r="AA862" s="135" t="e">
        <f t="shared" si="182"/>
        <v>#N/A</v>
      </c>
      <c r="AB862" s="136" t="e">
        <f t="shared" si="183"/>
        <v>#N/A</v>
      </c>
      <c r="AC862" s="136" t="e">
        <f t="shared" si="184"/>
        <v>#N/A</v>
      </c>
      <c r="AD862" s="136" t="e">
        <f t="shared" si="185"/>
        <v>#N/A</v>
      </c>
      <c r="AE862" s="136" t="e">
        <f t="shared" si="186"/>
        <v>#N/A</v>
      </c>
    </row>
    <row r="863" spans="1:31" ht="15" customHeight="1">
      <c r="A863" s="67" t="str">
        <f t="shared" si="174"/>
        <v/>
      </c>
      <c r="B863" s="65">
        <f t="shared" si="178"/>
        <v>840</v>
      </c>
      <c r="C863" s="68" t="str">
        <f t="shared" si="175"/>
        <v/>
      </c>
      <c r="D863" s="69"/>
      <c r="E863" s="66"/>
      <c r="F863" s="65" t="e">
        <f>VLOOKUP(E863,'Trimming log'!$F$5:$V$5000,2,FALSE)</f>
        <v>#N/A</v>
      </c>
      <c r="G863" s="65" t="e">
        <f>VLOOKUP(E863,'Trimming log'!$F$5:$V$5000,3,FALSE)</f>
        <v>#N/A</v>
      </c>
      <c r="H863" s="508" t="e">
        <f>VLOOKUP(E863,'Trimming log'!$F$5:$V$5000,4,FALSE)</f>
        <v>#N/A</v>
      </c>
      <c r="I863" s="65" t="e">
        <f>VLOOKUP(E863,'Trimming log'!$F$5:$V$5000,5,FALSE)</f>
        <v>#N/A</v>
      </c>
      <c r="J863" s="65" t="e">
        <f>VLOOKUP(E863,'Trimming log'!$F$5:$V$5000,6,FALSE)</f>
        <v>#N/A</v>
      </c>
      <c r="K863" s="65" t="e">
        <f>VLOOKUP(E863,'Trimming log'!$F$5:$V$5000,7,FALSE)</f>
        <v>#N/A</v>
      </c>
      <c r="L863" s="65" t="e">
        <f>VLOOKUP(E863,'Trimming log'!$F$5:$V$5000,8,FALSE)</f>
        <v>#N/A</v>
      </c>
      <c r="M863" s="65" t="e">
        <f>VLOOKUP(E863,'Trimming log'!$F$5:$V$5000,9,FALSE)</f>
        <v>#N/A</v>
      </c>
      <c r="N863" s="507" t="e">
        <f>VLOOKUP(E863,'Trimming log'!$F$5:$V$5000,10,FALSE)</f>
        <v>#N/A</v>
      </c>
      <c r="O863" s="65" t="e">
        <f>VLOOKUP(E863,'Trimming log'!$F$5:$V$5000,11,FALSE)</f>
        <v>#N/A</v>
      </c>
      <c r="P863" s="65" t="e">
        <f>VLOOKUP(E863,'Trimming log'!$F$5:$V$5000,12,FALSE)</f>
        <v>#N/A</v>
      </c>
      <c r="Q863" s="65" t="e">
        <f>VLOOKUP(E863,'Trimming log'!$F$5:$V$5000,13,FALSE)</f>
        <v>#N/A</v>
      </c>
      <c r="R863" s="65" t="e">
        <f>VLOOKUP(E863,'Trimming log'!$F$5:$V$5000,14,FALSE)</f>
        <v>#N/A</v>
      </c>
      <c r="S863" s="65" t="e">
        <f>VLOOKUP(E863,'Trimming log'!$F$5:$V$5000,15,FALSE)</f>
        <v>#N/A</v>
      </c>
      <c r="T863" s="65" t="e">
        <f t="shared" si="176"/>
        <v>#N/A</v>
      </c>
      <c r="U863" s="491" t="str">
        <f t="shared" si="177"/>
        <v/>
      </c>
      <c r="V863" s="74">
        <f t="shared" si="179"/>
        <v>0</v>
      </c>
      <c r="W863" s="134">
        <f t="shared" si="180"/>
        <v>0</v>
      </c>
      <c r="X863" s="134" t="e">
        <f>VLOOKUP(E863,'Trimming log'!$F$5:$Y$5000,19,FALSE)</f>
        <v>#N/A</v>
      </c>
      <c r="Y863" s="134" t="e">
        <f>VLOOKUP(E863,'Trimming log'!$F$5:$Y$5000,20,FALSE)</f>
        <v>#N/A</v>
      </c>
      <c r="Z863" s="135" t="e">
        <f t="shared" si="181"/>
        <v>#N/A</v>
      </c>
      <c r="AA863" s="135" t="e">
        <f t="shared" si="182"/>
        <v>#N/A</v>
      </c>
      <c r="AB863" s="136" t="e">
        <f t="shared" si="183"/>
        <v>#N/A</v>
      </c>
      <c r="AC863" s="136" t="e">
        <f t="shared" si="184"/>
        <v>#N/A</v>
      </c>
      <c r="AD863" s="136" t="e">
        <f t="shared" si="185"/>
        <v>#N/A</v>
      </c>
      <c r="AE863" s="136" t="e">
        <f t="shared" si="186"/>
        <v>#N/A</v>
      </c>
    </row>
    <row r="864" spans="1:31" ht="15" customHeight="1">
      <c r="A864" s="67" t="str">
        <f t="shared" si="174"/>
        <v/>
      </c>
      <c r="B864" s="65">
        <f t="shared" si="178"/>
        <v>841</v>
      </c>
      <c r="C864" s="68" t="str">
        <f t="shared" si="175"/>
        <v/>
      </c>
      <c r="D864" s="69"/>
      <c r="E864" s="66"/>
      <c r="F864" s="65" t="e">
        <f>VLOOKUP(E864,'Trimming log'!$F$5:$V$5000,2,FALSE)</f>
        <v>#N/A</v>
      </c>
      <c r="G864" s="65" t="e">
        <f>VLOOKUP(E864,'Trimming log'!$F$5:$V$5000,3,FALSE)</f>
        <v>#N/A</v>
      </c>
      <c r="H864" s="508" t="e">
        <f>VLOOKUP(E864,'Trimming log'!$F$5:$V$5000,4,FALSE)</f>
        <v>#N/A</v>
      </c>
      <c r="I864" s="65" t="e">
        <f>VLOOKUP(E864,'Trimming log'!$F$5:$V$5000,5,FALSE)</f>
        <v>#N/A</v>
      </c>
      <c r="J864" s="65" t="e">
        <f>VLOOKUP(E864,'Trimming log'!$F$5:$V$5000,6,FALSE)</f>
        <v>#N/A</v>
      </c>
      <c r="K864" s="65" t="e">
        <f>VLOOKUP(E864,'Trimming log'!$F$5:$V$5000,7,FALSE)</f>
        <v>#N/A</v>
      </c>
      <c r="L864" s="65" t="e">
        <f>VLOOKUP(E864,'Trimming log'!$F$5:$V$5000,8,FALSE)</f>
        <v>#N/A</v>
      </c>
      <c r="M864" s="65" t="e">
        <f>VLOOKUP(E864,'Trimming log'!$F$5:$V$5000,9,FALSE)</f>
        <v>#N/A</v>
      </c>
      <c r="N864" s="507" t="e">
        <f>VLOOKUP(E864,'Trimming log'!$F$5:$V$5000,10,FALSE)</f>
        <v>#N/A</v>
      </c>
      <c r="O864" s="65" t="e">
        <f>VLOOKUP(E864,'Trimming log'!$F$5:$V$5000,11,FALSE)</f>
        <v>#N/A</v>
      </c>
      <c r="P864" s="65" t="e">
        <f>VLOOKUP(E864,'Trimming log'!$F$5:$V$5000,12,FALSE)</f>
        <v>#N/A</v>
      </c>
      <c r="Q864" s="65" t="e">
        <f>VLOOKUP(E864,'Trimming log'!$F$5:$V$5000,13,FALSE)</f>
        <v>#N/A</v>
      </c>
      <c r="R864" s="65" t="e">
        <f>VLOOKUP(E864,'Trimming log'!$F$5:$V$5000,14,FALSE)</f>
        <v>#N/A</v>
      </c>
      <c r="S864" s="65" t="e">
        <f>VLOOKUP(E864,'Trimming log'!$F$5:$V$5000,15,FALSE)</f>
        <v>#N/A</v>
      </c>
      <c r="T864" s="65" t="e">
        <f t="shared" si="176"/>
        <v>#N/A</v>
      </c>
      <c r="U864" s="491" t="str">
        <f t="shared" si="177"/>
        <v/>
      </c>
      <c r="V864" s="74">
        <f t="shared" si="179"/>
        <v>0</v>
      </c>
      <c r="W864" s="134">
        <f t="shared" si="180"/>
        <v>0</v>
      </c>
      <c r="X864" s="134" t="e">
        <f>VLOOKUP(E864,'Trimming log'!$F$5:$Y$5000,19,FALSE)</f>
        <v>#N/A</v>
      </c>
      <c r="Y864" s="134" t="e">
        <f>VLOOKUP(E864,'Trimming log'!$F$5:$Y$5000,20,FALSE)</f>
        <v>#N/A</v>
      </c>
      <c r="Z864" s="135" t="e">
        <f t="shared" si="181"/>
        <v>#N/A</v>
      </c>
      <c r="AA864" s="135" t="e">
        <f t="shared" si="182"/>
        <v>#N/A</v>
      </c>
      <c r="AB864" s="136" t="e">
        <f t="shared" si="183"/>
        <v>#N/A</v>
      </c>
      <c r="AC864" s="136" t="e">
        <f t="shared" si="184"/>
        <v>#N/A</v>
      </c>
      <c r="AD864" s="136" t="e">
        <f t="shared" si="185"/>
        <v>#N/A</v>
      </c>
      <c r="AE864" s="136" t="e">
        <f t="shared" si="186"/>
        <v>#N/A</v>
      </c>
    </row>
    <row r="865" spans="1:31" ht="15" customHeight="1">
      <c r="A865" s="67" t="str">
        <f t="shared" si="174"/>
        <v/>
      </c>
      <c r="B865" s="65">
        <f t="shared" si="178"/>
        <v>842</v>
      </c>
      <c r="C865" s="68" t="str">
        <f t="shared" si="175"/>
        <v/>
      </c>
      <c r="D865" s="69"/>
      <c r="E865" s="66"/>
      <c r="F865" s="65" t="e">
        <f>VLOOKUP(E865,'Trimming log'!$F$5:$V$5000,2,FALSE)</f>
        <v>#N/A</v>
      </c>
      <c r="G865" s="65" t="e">
        <f>VLOOKUP(E865,'Trimming log'!$F$5:$V$5000,3,FALSE)</f>
        <v>#N/A</v>
      </c>
      <c r="H865" s="508" t="e">
        <f>VLOOKUP(E865,'Trimming log'!$F$5:$V$5000,4,FALSE)</f>
        <v>#N/A</v>
      </c>
      <c r="I865" s="65" t="e">
        <f>VLOOKUP(E865,'Trimming log'!$F$5:$V$5000,5,FALSE)</f>
        <v>#N/A</v>
      </c>
      <c r="J865" s="65" t="e">
        <f>VLOOKUP(E865,'Trimming log'!$F$5:$V$5000,6,FALSE)</f>
        <v>#N/A</v>
      </c>
      <c r="K865" s="65" t="e">
        <f>VLOOKUP(E865,'Trimming log'!$F$5:$V$5000,7,FALSE)</f>
        <v>#N/A</v>
      </c>
      <c r="L865" s="65" t="e">
        <f>VLOOKUP(E865,'Trimming log'!$F$5:$V$5000,8,FALSE)</f>
        <v>#N/A</v>
      </c>
      <c r="M865" s="65" t="e">
        <f>VLOOKUP(E865,'Trimming log'!$F$5:$V$5000,9,FALSE)</f>
        <v>#N/A</v>
      </c>
      <c r="N865" s="507" t="e">
        <f>VLOOKUP(E865,'Trimming log'!$F$5:$V$5000,10,FALSE)</f>
        <v>#N/A</v>
      </c>
      <c r="O865" s="65" t="e">
        <f>VLOOKUP(E865,'Trimming log'!$F$5:$V$5000,11,FALSE)</f>
        <v>#N/A</v>
      </c>
      <c r="P865" s="65" t="e">
        <f>VLOOKUP(E865,'Trimming log'!$F$5:$V$5000,12,FALSE)</f>
        <v>#N/A</v>
      </c>
      <c r="Q865" s="65" t="e">
        <f>VLOOKUP(E865,'Trimming log'!$F$5:$V$5000,13,FALSE)</f>
        <v>#N/A</v>
      </c>
      <c r="R865" s="65" t="e">
        <f>VLOOKUP(E865,'Trimming log'!$F$5:$V$5000,14,FALSE)</f>
        <v>#N/A</v>
      </c>
      <c r="S865" s="65" t="e">
        <f>VLOOKUP(E865,'Trimming log'!$F$5:$V$5000,15,FALSE)</f>
        <v>#N/A</v>
      </c>
      <c r="T865" s="65" t="e">
        <f t="shared" si="176"/>
        <v>#N/A</v>
      </c>
      <c r="U865" s="491" t="str">
        <f t="shared" si="177"/>
        <v/>
      </c>
      <c r="V865" s="74">
        <f t="shared" si="179"/>
        <v>0</v>
      </c>
      <c r="W865" s="134">
        <f t="shared" si="180"/>
        <v>0</v>
      </c>
      <c r="X865" s="134" t="e">
        <f>VLOOKUP(E865,'Trimming log'!$F$5:$Y$5000,19,FALSE)</f>
        <v>#N/A</v>
      </c>
      <c r="Y865" s="134" t="e">
        <f>VLOOKUP(E865,'Trimming log'!$F$5:$Y$5000,20,FALSE)</f>
        <v>#N/A</v>
      </c>
      <c r="Z865" s="135" t="e">
        <f t="shared" si="181"/>
        <v>#N/A</v>
      </c>
      <c r="AA865" s="135" t="e">
        <f t="shared" si="182"/>
        <v>#N/A</v>
      </c>
      <c r="AB865" s="136" t="e">
        <f t="shared" si="183"/>
        <v>#N/A</v>
      </c>
      <c r="AC865" s="136" t="e">
        <f t="shared" si="184"/>
        <v>#N/A</v>
      </c>
      <c r="AD865" s="136" t="e">
        <f t="shared" si="185"/>
        <v>#N/A</v>
      </c>
      <c r="AE865" s="136" t="e">
        <f t="shared" si="186"/>
        <v>#N/A</v>
      </c>
    </row>
    <row r="866" spans="1:31" ht="15" customHeight="1">
      <c r="A866" s="67" t="str">
        <f t="shared" si="174"/>
        <v/>
      </c>
      <c r="B866" s="65">
        <f t="shared" si="178"/>
        <v>843</v>
      </c>
      <c r="C866" s="68" t="str">
        <f t="shared" si="175"/>
        <v/>
      </c>
      <c r="D866" s="69"/>
      <c r="E866" s="66"/>
      <c r="F866" s="65" t="e">
        <f>VLOOKUP(E866,'Trimming log'!$F$5:$V$5000,2,FALSE)</f>
        <v>#N/A</v>
      </c>
      <c r="G866" s="65" t="e">
        <f>VLOOKUP(E866,'Trimming log'!$F$5:$V$5000,3,FALSE)</f>
        <v>#N/A</v>
      </c>
      <c r="H866" s="508" t="e">
        <f>VLOOKUP(E866,'Trimming log'!$F$5:$V$5000,4,FALSE)</f>
        <v>#N/A</v>
      </c>
      <c r="I866" s="65" t="e">
        <f>VLOOKUP(E866,'Trimming log'!$F$5:$V$5000,5,FALSE)</f>
        <v>#N/A</v>
      </c>
      <c r="J866" s="65" t="e">
        <f>VLOOKUP(E866,'Trimming log'!$F$5:$V$5000,6,FALSE)</f>
        <v>#N/A</v>
      </c>
      <c r="K866" s="65" t="e">
        <f>VLOOKUP(E866,'Trimming log'!$F$5:$V$5000,7,FALSE)</f>
        <v>#N/A</v>
      </c>
      <c r="L866" s="65" t="e">
        <f>VLOOKUP(E866,'Trimming log'!$F$5:$V$5000,8,FALSE)</f>
        <v>#N/A</v>
      </c>
      <c r="M866" s="65" t="e">
        <f>VLOOKUP(E866,'Trimming log'!$F$5:$V$5000,9,FALSE)</f>
        <v>#N/A</v>
      </c>
      <c r="N866" s="507" t="e">
        <f>VLOOKUP(E866,'Trimming log'!$F$5:$V$5000,10,FALSE)</f>
        <v>#N/A</v>
      </c>
      <c r="O866" s="65" t="e">
        <f>VLOOKUP(E866,'Trimming log'!$F$5:$V$5000,11,FALSE)</f>
        <v>#N/A</v>
      </c>
      <c r="P866" s="65" t="e">
        <f>VLOOKUP(E866,'Trimming log'!$F$5:$V$5000,12,FALSE)</f>
        <v>#N/A</v>
      </c>
      <c r="Q866" s="65" t="e">
        <f>VLOOKUP(E866,'Trimming log'!$F$5:$V$5000,13,FALSE)</f>
        <v>#N/A</v>
      </c>
      <c r="R866" s="65" t="e">
        <f>VLOOKUP(E866,'Trimming log'!$F$5:$V$5000,14,FALSE)</f>
        <v>#N/A</v>
      </c>
      <c r="S866" s="65" t="e">
        <f>VLOOKUP(E866,'Trimming log'!$F$5:$V$5000,15,FALSE)</f>
        <v>#N/A</v>
      </c>
      <c r="T866" s="65" t="e">
        <f t="shared" si="176"/>
        <v>#N/A</v>
      </c>
      <c r="U866" s="491" t="str">
        <f t="shared" si="177"/>
        <v/>
      </c>
      <c r="V866" s="74">
        <f t="shared" si="179"/>
        <v>0</v>
      </c>
      <c r="W866" s="134">
        <f t="shared" si="180"/>
        <v>0</v>
      </c>
      <c r="X866" s="134" t="e">
        <f>VLOOKUP(E866,'Trimming log'!$F$5:$Y$5000,19,FALSE)</f>
        <v>#N/A</v>
      </c>
      <c r="Y866" s="134" t="e">
        <f>VLOOKUP(E866,'Trimming log'!$F$5:$Y$5000,20,FALSE)</f>
        <v>#N/A</v>
      </c>
      <c r="Z866" s="135" t="e">
        <f t="shared" si="181"/>
        <v>#N/A</v>
      </c>
      <c r="AA866" s="135" t="e">
        <f t="shared" si="182"/>
        <v>#N/A</v>
      </c>
      <c r="AB866" s="136" t="e">
        <f t="shared" si="183"/>
        <v>#N/A</v>
      </c>
      <c r="AC866" s="136" t="e">
        <f t="shared" si="184"/>
        <v>#N/A</v>
      </c>
      <c r="AD866" s="136" t="e">
        <f t="shared" si="185"/>
        <v>#N/A</v>
      </c>
      <c r="AE866" s="136" t="e">
        <f t="shared" si="186"/>
        <v>#N/A</v>
      </c>
    </row>
    <row r="867" spans="1:31" ht="15" customHeight="1">
      <c r="A867" s="67" t="str">
        <f t="shared" si="174"/>
        <v/>
      </c>
      <c r="B867" s="65">
        <f t="shared" si="178"/>
        <v>844</v>
      </c>
      <c r="C867" s="68" t="str">
        <f t="shared" si="175"/>
        <v/>
      </c>
      <c r="D867" s="69"/>
      <c r="E867" s="66"/>
      <c r="F867" s="65" t="e">
        <f>VLOOKUP(E867,'Trimming log'!$F$5:$V$5000,2,FALSE)</f>
        <v>#N/A</v>
      </c>
      <c r="G867" s="65" t="e">
        <f>VLOOKUP(E867,'Trimming log'!$F$5:$V$5000,3,FALSE)</f>
        <v>#N/A</v>
      </c>
      <c r="H867" s="508" t="e">
        <f>VLOOKUP(E867,'Trimming log'!$F$5:$V$5000,4,FALSE)</f>
        <v>#N/A</v>
      </c>
      <c r="I867" s="65" t="e">
        <f>VLOOKUP(E867,'Trimming log'!$F$5:$V$5000,5,FALSE)</f>
        <v>#N/A</v>
      </c>
      <c r="J867" s="65" t="e">
        <f>VLOOKUP(E867,'Trimming log'!$F$5:$V$5000,6,FALSE)</f>
        <v>#N/A</v>
      </c>
      <c r="K867" s="65" t="e">
        <f>VLOOKUP(E867,'Trimming log'!$F$5:$V$5000,7,FALSE)</f>
        <v>#N/A</v>
      </c>
      <c r="L867" s="65" t="e">
        <f>VLOOKUP(E867,'Trimming log'!$F$5:$V$5000,8,FALSE)</f>
        <v>#N/A</v>
      </c>
      <c r="M867" s="65" t="e">
        <f>VLOOKUP(E867,'Trimming log'!$F$5:$V$5000,9,FALSE)</f>
        <v>#N/A</v>
      </c>
      <c r="N867" s="507" t="e">
        <f>VLOOKUP(E867,'Trimming log'!$F$5:$V$5000,10,FALSE)</f>
        <v>#N/A</v>
      </c>
      <c r="O867" s="65" t="e">
        <f>VLOOKUP(E867,'Trimming log'!$F$5:$V$5000,11,FALSE)</f>
        <v>#N/A</v>
      </c>
      <c r="P867" s="65" t="e">
        <f>VLOOKUP(E867,'Trimming log'!$F$5:$V$5000,12,FALSE)</f>
        <v>#N/A</v>
      </c>
      <c r="Q867" s="65" t="e">
        <f>VLOOKUP(E867,'Trimming log'!$F$5:$V$5000,13,FALSE)</f>
        <v>#N/A</v>
      </c>
      <c r="R867" s="65" t="e">
        <f>VLOOKUP(E867,'Trimming log'!$F$5:$V$5000,14,FALSE)</f>
        <v>#N/A</v>
      </c>
      <c r="S867" s="65" t="e">
        <f>VLOOKUP(E867,'Trimming log'!$F$5:$V$5000,15,FALSE)</f>
        <v>#N/A</v>
      </c>
      <c r="T867" s="65" t="e">
        <f t="shared" si="176"/>
        <v>#N/A</v>
      </c>
      <c r="U867" s="491" t="str">
        <f t="shared" si="177"/>
        <v/>
      </c>
      <c r="V867" s="74">
        <f t="shared" si="179"/>
        <v>0</v>
      </c>
      <c r="W867" s="134">
        <f t="shared" si="180"/>
        <v>0</v>
      </c>
      <c r="X867" s="134" t="e">
        <f>VLOOKUP(E867,'Trimming log'!$F$5:$Y$5000,19,FALSE)</f>
        <v>#N/A</v>
      </c>
      <c r="Y867" s="134" t="e">
        <f>VLOOKUP(E867,'Trimming log'!$F$5:$Y$5000,20,FALSE)</f>
        <v>#N/A</v>
      </c>
      <c r="Z867" s="135" t="e">
        <f t="shared" si="181"/>
        <v>#N/A</v>
      </c>
      <c r="AA867" s="135" t="e">
        <f t="shared" si="182"/>
        <v>#N/A</v>
      </c>
      <c r="AB867" s="136" t="e">
        <f t="shared" si="183"/>
        <v>#N/A</v>
      </c>
      <c r="AC867" s="136" t="e">
        <f t="shared" si="184"/>
        <v>#N/A</v>
      </c>
      <c r="AD867" s="136" t="e">
        <f t="shared" si="185"/>
        <v>#N/A</v>
      </c>
      <c r="AE867" s="136" t="e">
        <f t="shared" si="186"/>
        <v>#N/A</v>
      </c>
    </row>
    <row r="868" spans="1:31" ht="15" customHeight="1">
      <c r="A868" s="67" t="str">
        <f t="shared" si="174"/>
        <v/>
      </c>
      <c r="B868" s="65">
        <f t="shared" si="178"/>
        <v>845</v>
      </c>
      <c r="C868" s="68" t="str">
        <f t="shared" si="175"/>
        <v/>
      </c>
      <c r="D868" s="69"/>
      <c r="E868" s="66"/>
      <c r="F868" s="65" t="e">
        <f>VLOOKUP(E868,'Trimming log'!$F$5:$V$5000,2,FALSE)</f>
        <v>#N/A</v>
      </c>
      <c r="G868" s="65" t="e">
        <f>VLOOKUP(E868,'Trimming log'!$F$5:$V$5000,3,FALSE)</f>
        <v>#N/A</v>
      </c>
      <c r="H868" s="508" t="e">
        <f>VLOOKUP(E868,'Trimming log'!$F$5:$V$5000,4,FALSE)</f>
        <v>#N/A</v>
      </c>
      <c r="I868" s="65" t="e">
        <f>VLOOKUP(E868,'Trimming log'!$F$5:$V$5000,5,FALSE)</f>
        <v>#N/A</v>
      </c>
      <c r="J868" s="65" t="e">
        <f>VLOOKUP(E868,'Trimming log'!$F$5:$V$5000,6,FALSE)</f>
        <v>#N/A</v>
      </c>
      <c r="K868" s="65" t="e">
        <f>VLOOKUP(E868,'Trimming log'!$F$5:$V$5000,7,FALSE)</f>
        <v>#N/A</v>
      </c>
      <c r="L868" s="65" t="e">
        <f>VLOOKUP(E868,'Trimming log'!$F$5:$V$5000,8,FALSE)</f>
        <v>#N/A</v>
      </c>
      <c r="M868" s="65" t="e">
        <f>VLOOKUP(E868,'Trimming log'!$F$5:$V$5000,9,FALSE)</f>
        <v>#N/A</v>
      </c>
      <c r="N868" s="507" t="e">
        <f>VLOOKUP(E868,'Trimming log'!$F$5:$V$5000,10,FALSE)</f>
        <v>#N/A</v>
      </c>
      <c r="O868" s="65" t="e">
        <f>VLOOKUP(E868,'Trimming log'!$F$5:$V$5000,11,FALSE)</f>
        <v>#N/A</v>
      </c>
      <c r="P868" s="65" t="e">
        <f>VLOOKUP(E868,'Trimming log'!$F$5:$V$5000,12,FALSE)</f>
        <v>#N/A</v>
      </c>
      <c r="Q868" s="65" t="e">
        <f>VLOOKUP(E868,'Trimming log'!$F$5:$V$5000,13,FALSE)</f>
        <v>#N/A</v>
      </c>
      <c r="R868" s="65" t="e">
        <f>VLOOKUP(E868,'Trimming log'!$F$5:$V$5000,14,FALSE)</f>
        <v>#N/A</v>
      </c>
      <c r="S868" s="65" t="e">
        <f>VLOOKUP(E868,'Trimming log'!$F$5:$V$5000,15,FALSE)</f>
        <v>#N/A</v>
      </c>
      <c r="T868" s="65" t="e">
        <f t="shared" si="176"/>
        <v>#N/A</v>
      </c>
      <c r="U868" s="491" t="str">
        <f t="shared" si="177"/>
        <v/>
      </c>
      <c r="V868" s="74">
        <f t="shared" si="179"/>
        <v>0</v>
      </c>
      <c r="W868" s="134">
        <f t="shared" si="180"/>
        <v>0</v>
      </c>
      <c r="X868" s="134" t="e">
        <f>VLOOKUP(E868,'Trimming log'!$F$5:$Y$5000,19,FALSE)</f>
        <v>#N/A</v>
      </c>
      <c r="Y868" s="134" t="e">
        <f>VLOOKUP(E868,'Trimming log'!$F$5:$Y$5000,20,FALSE)</f>
        <v>#N/A</v>
      </c>
      <c r="Z868" s="135" t="e">
        <f t="shared" si="181"/>
        <v>#N/A</v>
      </c>
      <c r="AA868" s="135" t="e">
        <f t="shared" si="182"/>
        <v>#N/A</v>
      </c>
      <c r="AB868" s="136" t="e">
        <f t="shared" si="183"/>
        <v>#N/A</v>
      </c>
      <c r="AC868" s="136" t="e">
        <f t="shared" si="184"/>
        <v>#N/A</v>
      </c>
      <c r="AD868" s="136" t="e">
        <f t="shared" si="185"/>
        <v>#N/A</v>
      </c>
      <c r="AE868" s="136" t="e">
        <f t="shared" si="186"/>
        <v>#N/A</v>
      </c>
    </row>
    <row r="869" spans="1:31" ht="15" customHeight="1">
      <c r="A869" s="67" t="str">
        <f t="shared" si="174"/>
        <v/>
      </c>
      <c r="B869" s="65">
        <f t="shared" si="178"/>
        <v>846</v>
      </c>
      <c r="C869" s="68" t="str">
        <f t="shared" si="175"/>
        <v/>
      </c>
      <c r="D869" s="69"/>
      <c r="E869" s="66"/>
      <c r="F869" s="65" t="e">
        <f>VLOOKUP(E869,'Trimming log'!$F$5:$V$5000,2,FALSE)</f>
        <v>#N/A</v>
      </c>
      <c r="G869" s="65" t="e">
        <f>VLOOKUP(E869,'Trimming log'!$F$5:$V$5000,3,FALSE)</f>
        <v>#N/A</v>
      </c>
      <c r="H869" s="508" t="e">
        <f>VLOOKUP(E869,'Trimming log'!$F$5:$V$5000,4,FALSE)</f>
        <v>#N/A</v>
      </c>
      <c r="I869" s="65" t="e">
        <f>VLOOKUP(E869,'Trimming log'!$F$5:$V$5000,5,FALSE)</f>
        <v>#N/A</v>
      </c>
      <c r="J869" s="65" t="e">
        <f>VLOOKUP(E869,'Trimming log'!$F$5:$V$5000,6,FALSE)</f>
        <v>#N/A</v>
      </c>
      <c r="K869" s="65" t="e">
        <f>VLOOKUP(E869,'Trimming log'!$F$5:$V$5000,7,FALSE)</f>
        <v>#N/A</v>
      </c>
      <c r="L869" s="65" t="e">
        <f>VLOOKUP(E869,'Trimming log'!$F$5:$V$5000,8,FALSE)</f>
        <v>#N/A</v>
      </c>
      <c r="M869" s="65" t="e">
        <f>VLOOKUP(E869,'Trimming log'!$F$5:$V$5000,9,FALSE)</f>
        <v>#N/A</v>
      </c>
      <c r="N869" s="507" t="e">
        <f>VLOOKUP(E869,'Trimming log'!$F$5:$V$5000,10,FALSE)</f>
        <v>#N/A</v>
      </c>
      <c r="O869" s="65" t="e">
        <f>VLOOKUP(E869,'Trimming log'!$F$5:$V$5000,11,FALSE)</f>
        <v>#N/A</v>
      </c>
      <c r="P869" s="65" t="e">
        <f>VLOOKUP(E869,'Trimming log'!$F$5:$V$5000,12,FALSE)</f>
        <v>#N/A</v>
      </c>
      <c r="Q869" s="65" t="e">
        <f>VLOOKUP(E869,'Trimming log'!$F$5:$V$5000,13,FALSE)</f>
        <v>#N/A</v>
      </c>
      <c r="R869" s="65" t="e">
        <f>VLOOKUP(E869,'Trimming log'!$F$5:$V$5000,14,FALSE)</f>
        <v>#N/A</v>
      </c>
      <c r="S869" s="65" t="e">
        <f>VLOOKUP(E869,'Trimming log'!$F$5:$V$5000,15,FALSE)</f>
        <v>#N/A</v>
      </c>
      <c r="T869" s="65" t="e">
        <f t="shared" si="176"/>
        <v>#N/A</v>
      </c>
      <c r="U869" s="491" t="str">
        <f t="shared" si="177"/>
        <v/>
      </c>
      <c r="V869" s="74">
        <f t="shared" si="179"/>
        <v>0</v>
      </c>
      <c r="W869" s="134">
        <f t="shared" si="180"/>
        <v>0</v>
      </c>
      <c r="X869" s="134" t="e">
        <f>VLOOKUP(E869,'Trimming log'!$F$5:$Y$5000,19,FALSE)</f>
        <v>#N/A</v>
      </c>
      <c r="Y869" s="134" t="e">
        <f>VLOOKUP(E869,'Trimming log'!$F$5:$Y$5000,20,FALSE)</f>
        <v>#N/A</v>
      </c>
      <c r="Z869" s="135" t="e">
        <f t="shared" si="181"/>
        <v>#N/A</v>
      </c>
      <c r="AA869" s="135" t="e">
        <f t="shared" si="182"/>
        <v>#N/A</v>
      </c>
      <c r="AB869" s="136" t="e">
        <f t="shared" si="183"/>
        <v>#N/A</v>
      </c>
      <c r="AC869" s="136" t="e">
        <f t="shared" si="184"/>
        <v>#N/A</v>
      </c>
      <c r="AD869" s="136" t="e">
        <f t="shared" si="185"/>
        <v>#N/A</v>
      </c>
      <c r="AE869" s="136" t="e">
        <f t="shared" si="186"/>
        <v>#N/A</v>
      </c>
    </row>
    <row r="870" spans="1:31" ht="15" customHeight="1">
      <c r="A870" s="67" t="str">
        <f t="shared" si="174"/>
        <v/>
      </c>
      <c r="B870" s="65">
        <f t="shared" si="178"/>
        <v>847</v>
      </c>
      <c r="C870" s="68" t="str">
        <f t="shared" si="175"/>
        <v/>
      </c>
      <c r="D870" s="69"/>
      <c r="E870" s="66"/>
      <c r="F870" s="65" t="e">
        <f>VLOOKUP(E870,'Trimming log'!$F$5:$V$5000,2,FALSE)</f>
        <v>#N/A</v>
      </c>
      <c r="G870" s="65" t="e">
        <f>VLOOKUP(E870,'Trimming log'!$F$5:$V$5000,3,FALSE)</f>
        <v>#N/A</v>
      </c>
      <c r="H870" s="508" t="e">
        <f>VLOOKUP(E870,'Trimming log'!$F$5:$V$5000,4,FALSE)</f>
        <v>#N/A</v>
      </c>
      <c r="I870" s="65" t="e">
        <f>VLOOKUP(E870,'Trimming log'!$F$5:$V$5000,5,FALSE)</f>
        <v>#N/A</v>
      </c>
      <c r="J870" s="65" t="e">
        <f>VLOOKUP(E870,'Trimming log'!$F$5:$V$5000,6,FALSE)</f>
        <v>#N/A</v>
      </c>
      <c r="K870" s="65" t="e">
        <f>VLOOKUP(E870,'Trimming log'!$F$5:$V$5000,7,FALSE)</f>
        <v>#N/A</v>
      </c>
      <c r="L870" s="65" t="e">
        <f>VLOOKUP(E870,'Trimming log'!$F$5:$V$5000,8,FALSE)</f>
        <v>#N/A</v>
      </c>
      <c r="M870" s="65" t="e">
        <f>VLOOKUP(E870,'Trimming log'!$F$5:$V$5000,9,FALSE)</f>
        <v>#N/A</v>
      </c>
      <c r="N870" s="507" t="e">
        <f>VLOOKUP(E870,'Trimming log'!$F$5:$V$5000,10,FALSE)</f>
        <v>#N/A</v>
      </c>
      <c r="O870" s="65" t="e">
        <f>VLOOKUP(E870,'Trimming log'!$F$5:$V$5000,11,FALSE)</f>
        <v>#N/A</v>
      </c>
      <c r="P870" s="65" t="e">
        <f>VLOOKUP(E870,'Trimming log'!$F$5:$V$5000,12,FALSE)</f>
        <v>#N/A</v>
      </c>
      <c r="Q870" s="65" t="e">
        <f>VLOOKUP(E870,'Trimming log'!$F$5:$V$5000,13,FALSE)</f>
        <v>#N/A</v>
      </c>
      <c r="R870" s="65" t="e">
        <f>VLOOKUP(E870,'Trimming log'!$F$5:$V$5000,14,FALSE)</f>
        <v>#N/A</v>
      </c>
      <c r="S870" s="65" t="e">
        <f>VLOOKUP(E870,'Trimming log'!$F$5:$V$5000,15,FALSE)</f>
        <v>#N/A</v>
      </c>
      <c r="T870" s="65" t="e">
        <f t="shared" si="176"/>
        <v>#N/A</v>
      </c>
      <c r="U870" s="491" t="str">
        <f t="shared" si="177"/>
        <v/>
      </c>
      <c r="V870" s="74">
        <f t="shared" si="179"/>
        <v>0</v>
      </c>
      <c r="W870" s="134">
        <f t="shared" si="180"/>
        <v>0</v>
      </c>
      <c r="X870" s="134" t="e">
        <f>VLOOKUP(E870,'Trimming log'!$F$5:$Y$5000,19,FALSE)</f>
        <v>#N/A</v>
      </c>
      <c r="Y870" s="134" t="e">
        <f>VLOOKUP(E870,'Trimming log'!$F$5:$Y$5000,20,FALSE)</f>
        <v>#N/A</v>
      </c>
      <c r="Z870" s="135" t="e">
        <f t="shared" si="181"/>
        <v>#N/A</v>
      </c>
      <c r="AA870" s="135" t="e">
        <f t="shared" si="182"/>
        <v>#N/A</v>
      </c>
      <c r="AB870" s="136" t="e">
        <f t="shared" si="183"/>
        <v>#N/A</v>
      </c>
      <c r="AC870" s="136" t="e">
        <f t="shared" si="184"/>
        <v>#N/A</v>
      </c>
      <c r="AD870" s="136" t="e">
        <f t="shared" si="185"/>
        <v>#N/A</v>
      </c>
      <c r="AE870" s="136" t="e">
        <f t="shared" si="186"/>
        <v>#N/A</v>
      </c>
    </row>
    <row r="871" spans="1:31" ht="15" customHeight="1">
      <c r="A871" s="67" t="str">
        <f t="shared" si="174"/>
        <v/>
      </c>
      <c r="B871" s="65">
        <f t="shared" si="178"/>
        <v>848</v>
      </c>
      <c r="C871" s="68" t="str">
        <f t="shared" si="175"/>
        <v/>
      </c>
      <c r="D871" s="69"/>
      <c r="E871" s="66"/>
      <c r="F871" s="65" t="e">
        <f>VLOOKUP(E871,'Trimming log'!$F$5:$V$5000,2,FALSE)</f>
        <v>#N/A</v>
      </c>
      <c r="G871" s="65" t="e">
        <f>VLOOKUP(E871,'Trimming log'!$F$5:$V$5000,3,FALSE)</f>
        <v>#N/A</v>
      </c>
      <c r="H871" s="508" t="e">
        <f>VLOOKUP(E871,'Trimming log'!$F$5:$V$5000,4,FALSE)</f>
        <v>#N/A</v>
      </c>
      <c r="I871" s="65" t="e">
        <f>VLOOKUP(E871,'Trimming log'!$F$5:$V$5000,5,FALSE)</f>
        <v>#N/A</v>
      </c>
      <c r="J871" s="65" t="e">
        <f>VLOOKUP(E871,'Trimming log'!$F$5:$V$5000,6,FALSE)</f>
        <v>#N/A</v>
      </c>
      <c r="K871" s="65" t="e">
        <f>VLOOKUP(E871,'Trimming log'!$F$5:$V$5000,7,FALSE)</f>
        <v>#N/A</v>
      </c>
      <c r="L871" s="65" t="e">
        <f>VLOOKUP(E871,'Trimming log'!$F$5:$V$5000,8,FALSE)</f>
        <v>#N/A</v>
      </c>
      <c r="M871" s="65" t="e">
        <f>VLOOKUP(E871,'Trimming log'!$F$5:$V$5000,9,FALSE)</f>
        <v>#N/A</v>
      </c>
      <c r="N871" s="507" t="e">
        <f>VLOOKUP(E871,'Trimming log'!$F$5:$V$5000,10,FALSE)</f>
        <v>#N/A</v>
      </c>
      <c r="O871" s="65" t="e">
        <f>VLOOKUP(E871,'Trimming log'!$F$5:$V$5000,11,FALSE)</f>
        <v>#N/A</v>
      </c>
      <c r="P871" s="65" t="e">
        <f>VLOOKUP(E871,'Trimming log'!$F$5:$V$5000,12,FALSE)</f>
        <v>#N/A</v>
      </c>
      <c r="Q871" s="65" t="e">
        <f>VLOOKUP(E871,'Trimming log'!$F$5:$V$5000,13,FALSE)</f>
        <v>#N/A</v>
      </c>
      <c r="R871" s="65" t="e">
        <f>VLOOKUP(E871,'Trimming log'!$F$5:$V$5000,14,FALSE)</f>
        <v>#N/A</v>
      </c>
      <c r="S871" s="65" t="e">
        <f>VLOOKUP(E871,'Trimming log'!$F$5:$V$5000,15,FALSE)</f>
        <v>#N/A</v>
      </c>
      <c r="T871" s="65" t="e">
        <f t="shared" si="176"/>
        <v>#N/A</v>
      </c>
      <c r="U871" s="491" t="str">
        <f t="shared" si="177"/>
        <v/>
      </c>
      <c r="V871" s="74">
        <f t="shared" si="179"/>
        <v>0</v>
      </c>
      <c r="W871" s="134">
        <f t="shared" si="180"/>
        <v>0</v>
      </c>
      <c r="X871" s="134" t="e">
        <f>VLOOKUP(E871,'Trimming log'!$F$5:$Y$5000,19,FALSE)</f>
        <v>#N/A</v>
      </c>
      <c r="Y871" s="134" t="e">
        <f>VLOOKUP(E871,'Trimming log'!$F$5:$Y$5000,20,FALSE)</f>
        <v>#N/A</v>
      </c>
      <c r="Z871" s="135" t="e">
        <f t="shared" si="181"/>
        <v>#N/A</v>
      </c>
      <c r="AA871" s="135" t="e">
        <f t="shared" si="182"/>
        <v>#N/A</v>
      </c>
      <c r="AB871" s="136" t="e">
        <f t="shared" si="183"/>
        <v>#N/A</v>
      </c>
      <c r="AC871" s="136" t="e">
        <f t="shared" si="184"/>
        <v>#N/A</v>
      </c>
      <c r="AD871" s="136" t="e">
        <f t="shared" si="185"/>
        <v>#N/A</v>
      </c>
      <c r="AE871" s="136" t="e">
        <f t="shared" si="186"/>
        <v>#N/A</v>
      </c>
    </row>
    <row r="872" spans="1:31" ht="15" customHeight="1">
      <c r="A872" s="67" t="str">
        <f t="shared" si="174"/>
        <v/>
      </c>
      <c r="B872" s="65">
        <f t="shared" si="178"/>
        <v>849</v>
      </c>
      <c r="C872" s="68" t="str">
        <f t="shared" si="175"/>
        <v/>
      </c>
      <c r="D872" s="69"/>
      <c r="E872" s="66"/>
      <c r="F872" s="65" t="e">
        <f>VLOOKUP(E872,'Trimming log'!$F$5:$V$5000,2,FALSE)</f>
        <v>#N/A</v>
      </c>
      <c r="G872" s="65" t="e">
        <f>VLOOKUP(E872,'Trimming log'!$F$5:$V$5000,3,FALSE)</f>
        <v>#N/A</v>
      </c>
      <c r="H872" s="508" t="e">
        <f>VLOOKUP(E872,'Trimming log'!$F$5:$V$5000,4,FALSE)</f>
        <v>#N/A</v>
      </c>
      <c r="I872" s="65" t="e">
        <f>VLOOKUP(E872,'Trimming log'!$F$5:$V$5000,5,FALSE)</f>
        <v>#N/A</v>
      </c>
      <c r="J872" s="65" t="e">
        <f>VLOOKUP(E872,'Trimming log'!$F$5:$V$5000,6,FALSE)</f>
        <v>#N/A</v>
      </c>
      <c r="K872" s="65" t="e">
        <f>VLOOKUP(E872,'Trimming log'!$F$5:$V$5000,7,FALSE)</f>
        <v>#N/A</v>
      </c>
      <c r="L872" s="65" t="e">
        <f>VLOOKUP(E872,'Trimming log'!$F$5:$V$5000,8,FALSE)</f>
        <v>#N/A</v>
      </c>
      <c r="M872" s="65" t="e">
        <f>VLOOKUP(E872,'Trimming log'!$F$5:$V$5000,9,FALSE)</f>
        <v>#N/A</v>
      </c>
      <c r="N872" s="507" t="e">
        <f>VLOOKUP(E872,'Trimming log'!$F$5:$V$5000,10,FALSE)</f>
        <v>#N/A</v>
      </c>
      <c r="O872" s="65" t="e">
        <f>VLOOKUP(E872,'Trimming log'!$F$5:$V$5000,11,FALSE)</f>
        <v>#N/A</v>
      </c>
      <c r="P872" s="65" t="e">
        <f>VLOOKUP(E872,'Trimming log'!$F$5:$V$5000,12,FALSE)</f>
        <v>#N/A</v>
      </c>
      <c r="Q872" s="65" t="e">
        <f>VLOOKUP(E872,'Trimming log'!$F$5:$V$5000,13,FALSE)</f>
        <v>#N/A</v>
      </c>
      <c r="R872" s="65" t="e">
        <f>VLOOKUP(E872,'Trimming log'!$F$5:$V$5000,14,FALSE)</f>
        <v>#N/A</v>
      </c>
      <c r="S872" s="65" t="e">
        <f>VLOOKUP(E872,'Trimming log'!$F$5:$V$5000,15,FALSE)</f>
        <v>#N/A</v>
      </c>
      <c r="T872" s="65" t="e">
        <f t="shared" si="176"/>
        <v>#N/A</v>
      </c>
      <c r="U872" s="491" t="str">
        <f t="shared" si="177"/>
        <v/>
      </c>
      <c r="V872" s="74">
        <f t="shared" si="179"/>
        <v>0</v>
      </c>
      <c r="W872" s="134">
        <f t="shared" si="180"/>
        <v>0</v>
      </c>
      <c r="X872" s="134" t="e">
        <f>VLOOKUP(E872,'Trimming log'!$F$5:$Y$5000,19,FALSE)</f>
        <v>#N/A</v>
      </c>
      <c r="Y872" s="134" t="e">
        <f>VLOOKUP(E872,'Trimming log'!$F$5:$Y$5000,20,FALSE)</f>
        <v>#N/A</v>
      </c>
      <c r="Z872" s="135" t="e">
        <f t="shared" si="181"/>
        <v>#N/A</v>
      </c>
      <c r="AA872" s="135" t="e">
        <f t="shared" si="182"/>
        <v>#N/A</v>
      </c>
      <c r="AB872" s="136" t="e">
        <f t="shared" si="183"/>
        <v>#N/A</v>
      </c>
      <c r="AC872" s="136" t="e">
        <f t="shared" si="184"/>
        <v>#N/A</v>
      </c>
      <c r="AD872" s="136" t="e">
        <f t="shared" si="185"/>
        <v>#N/A</v>
      </c>
      <c r="AE872" s="136" t="e">
        <f t="shared" si="186"/>
        <v>#N/A</v>
      </c>
    </row>
    <row r="873" spans="1:31" ht="15" customHeight="1">
      <c r="A873" s="67" t="str">
        <f t="shared" si="174"/>
        <v/>
      </c>
      <c r="B873" s="65">
        <f t="shared" si="178"/>
        <v>850</v>
      </c>
      <c r="C873" s="68" t="str">
        <f t="shared" si="175"/>
        <v/>
      </c>
      <c r="D873" s="69"/>
      <c r="E873" s="66"/>
      <c r="F873" s="65" t="e">
        <f>VLOOKUP(E873,'Trimming log'!$F$5:$V$5000,2,FALSE)</f>
        <v>#N/A</v>
      </c>
      <c r="G873" s="65" t="e">
        <f>VLOOKUP(E873,'Trimming log'!$F$5:$V$5000,3,FALSE)</f>
        <v>#N/A</v>
      </c>
      <c r="H873" s="508" t="e">
        <f>VLOOKUP(E873,'Trimming log'!$F$5:$V$5000,4,FALSE)</f>
        <v>#N/A</v>
      </c>
      <c r="I873" s="65" t="e">
        <f>VLOOKUP(E873,'Trimming log'!$F$5:$V$5000,5,FALSE)</f>
        <v>#N/A</v>
      </c>
      <c r="J873" s="65" t="e">
        <f>VLOOKUP(E873,'Trimming log'!$F$5:$V$5000,6,FALSE)</f>
        <v>#N/A</v>
      </c>
      <c r="K873" s="65" t="e">
        <f>VLOOKUP(E873,'Trimming log'!$F$5:$V$5000,7,FALSE)</f>
        <v>#N/A</v>
      </c>
      <c r="L873" s="65" t="e">
        <f>VLOOKUP(E873,'Trimming log'!$F$5:$V$5000,8,FALSE)</f>
        <v>#N/A</v>
      </c>
      <c r="M873" s="65" t="e">
        <f>VLOOKUP(E873,'Trimming log'!$F$5:$V$5000,9,FALSE)</f>
        <v>#N/A</v>
      </c>
      <c r="N873" s="507" t="e">
        <f>VLOOKUP(E873,'Trimming log'!$F$5:$V$5000,10,FALSE)</f>
        <v>#N/A</v>
      </c>
      <c r="O873" s="65" t="e">
        <f>VLOOKUP(E873,'Trimming log'!$F$5:$V$5000,11,FALSE)</f>
        <v>#N/A</v>
      </c>
      <c r="P873" s="65" t="e">
        <f>VLOOKUP(E873,'Trimming log'!$F$5:$V$5000,12,FALSE)</f>
        <v>#N/A</v>
      </c>
      <c r="Q873" s="65" t="e">
        <f>VLOOKUP(E873,'Trimming log'!$F$5:$V$5000,13,FALSE)</f>
        <v>#N/A</v>
      </c>
      <c r="R873" s="65" t="e">
        <f>VLOOKUP(E873,'Trimming log'!$F$5:$V$5000,14,FALSE)</f>
        <v>#N/A</v>
      </c>
      <c r="S873" s="65" t="e">
        <f>VLOOKUP(E873,'Trimming log'!$F$5:$V$5000,15,FALSE)</f>
        <v>#N/A</v>
      </c>
      <c r="T873" s="65" t="e">
        <f t="shared" si="176"/>
        <v>#N/A</v>
      </c>
      <c r="U873" s="491" t="str">
        <f t="shared" si="177"/>
        <v/>
      </c>
      <c r="V873" s="74">
        <f t="shared" si="179"/>
        <v>0</v>
      </c>
      <c r="W873" s="134">
        <f t="shared" si="180"/>
        <v>0</v>
      </c>
      <c r="X873" s="134" t="e">
        <f>VLOOKUP(E873,'Trimming log'!$F$5:$Y$5000,19,FALSE)</f>
        <v>#N/A</v>
      </c>
      <c r="Y873" s="134" t="e">
        <f>VLOOKUP(E873,'Trimming log'!$F$5:$Y$5000,20,FALSE)</f>
        <v>#N/A</v>
      </c>
      <c r="Z873" s="135" t="e">
        <f t="shared" si="181"/>
        <v>#N/A</v>
      </c>
      <c r="AA873" s="135" t="e">
        <f t="shared" si="182"/>
        <v>#N/A</v>
      </c>
      <c r="AB873" s="136" t="e">
        <f t="shared" si="183"/>
        <v>#N/A</v>
      </c>
      <c r="AC873" s="136" t="e">
        <f t="shared" si="184"/>
        <v>#N/A</v>
      </c>
      <c r="AD873" s="136" t="e">
        <f t="shared" si="185"/>
        <v>#N/A</v>
      </c>
      <c r="AE873" s="136" t="e">
        <f t="shared" si="186"/>
        <v>#N/A</v>
      </c>
    </row>
    <row r="874" spans="1:31" ht="15" customHeight="1">
      <c r="A874" s="67" t="str">
        <f t="shared" si="174"/>
        <v/>
      </c>
      <c r="B874" s="65">
        <f t="shared" si="178"/>
        <v>851</v>
      </c>
      <c r="C874" s="68" t="str">
        <f t="shared" si="175"/>
        <v/>
      </c>
      <c r="D874" s="69"/>
      <c r="E874" s="66"/>
      <c r="F874" s="65" t="e">
        <f>VLOOKUP(E874,'Trimming log'!$F$5:$V$5000,2,FALSE)</f>
        <v>#N/A</v>
      </c>
      <c r="G874" s="65" t="e">
        <f>VLOOKUP(E874,'Trimming log'!$F$5:$V$5000,3,FALSE)</f>
        <v>#N/A</v>
      </c>
      <c r="H874" s="508" t="e">
        <f>VLOOKUP(E874,'Trimming log'!$F$5:$V$5000,4,FALSE)</f>
        <v>#N/A</v>
      </c>
      <c r="I874" s="65" t="e">
        <f>VLOOKUP(E874,'Trimming log'!$F$5:$V$5000,5,FALSE)</f>
        <v>#N/A</v>
      </c>
      <c r="J874" s="65" t="e">
        <f>VLOOKUP(E874,'Trimming log'!$F$5:$V$5000,6,FALSE)</f>
        <v>#N/A</v>
      </c>
      <c r="K874" s="65" t="e">
        <f>VLOOKUP(E874,'Trimming log'!$F$5:$V$5000,7,FALSE)</f>
        <v>#N/A</v>
      </c>
      <c r="L874" s="65" t="e">
        <f>VLOOKUP(E874,'Trimming log'!$F$5:$V$5000,8,FALSE)</f>
        <v>#N/A</v>
      </c>
      <c r="M874" s="65" t="e">
        <f>VLOOKUP(E874,'Trimming log'!$F$5:$V$5000,9,FALSE)</f>
        <v>#N/A</v>
      </c>
      <c r="N874" s="507" t="e">
        <f>VLOOKUP(E874,'Trimming log'!$F$5:$V$5000,10,FALSE)</f>
        <v>#N/A</v>
      </c>
      <c r="O874" s="65" t="e">
        <f>VLOOKUP(E874,'Trimming log'!$F$5:$V$5000,11,FALSE)</f>
        <v>#N/A</v>
      </c>
      <c r="P874" s="65" t="e">
        <f>VLOOKUP(E874,'Trimming log'!$F$5:$V$5000,12,FALSE)</f>
        <v>#N/A</v>
      </c>
      <c r="Q874" s="65" t="e">
        <f>VLOOKUP(E874,'Trimming log'!$F$5:$V$5000,13,FALSE)</f>
        <v>#N/A</v>
      </c>
      <c r="R874" s="65" t="e">
        <f>VLOOKUP(E874,'Trimming log'!$F$5:$V$5000,14,FALSE)</f>
        <v>#N/A</v>
      </c>
      <c r="S874" s="65" t="e">
        <f>VLOOKUP(E874,'Trimming log'!$F$5:$V$5000,15,FALSE)</f>
        <v>#N/A</v>
      </c>
      <c r="T874" s="65" t="e">
        <f t="shared" si="176"/>
        <v>#N/A</v>
      </c>
      <c r="U874" s="491" t="str">
        <f t="shared" si="177"/>
        <v/>
      </c>
      <c r="V874" s="74">
        <f t="shared" si="179"/>
        <v>0</v>
      </c>
      <c r="W874" s="134">
        <f t="shared" si="180"/>
        <v>0</v>
      </c>
      <c r="X874" s="134" t="e">
        <f>VLOOKUP(E874,'Trimming log'!$F$5:$Y$5000,19,FALSE)</f>
        <v>#N/A</v>
      </c>
      <c r="Y874" s="134" t="e">
        <f>VLOOKUP(E874,'Trimming log'!$F$5:$Y$5000,20,FALSE)</f>
        <v>#N/A</v>
      </c>
      <c r="Z874" s="135" t="e">
        <f t="shared" si="181"/>
        <v>#N/A</v>
      </c>
      <c r="AA874" s="135" t="e">
        <f t="shared" si="182"/>
        <v>#N/A</v>
      </c>
      <c r="AB874" s="136" t="e">
        <f t="shared" si="183"/>
        <v>#N/A</v>
      </c>
      <c r="AC874" s="136" t="e">
        <f t="shared" si="184"/>
        <v>#N/A</v>
      </c>
      <c r="AD874" s="136" t="e">
        <f t="shared" si="185"/>
        <v>#N/A</v>
      </c>
      <c r="AE874" s="136" t="e">
        <f t="shared" si="186"/>
        <v>#N/A</v>
      </c>
    </row>
    <row r="875" spans="1:31" ht="15" customHeight="1">
      <c r="A875" s="67" t="str">
        <f t="shared" si="174"/>
        <v/>
      </c>
      <c r="B875" s="65">
        <f t="shared" si="178"/>
        <v>852</v>
      </c>
      <c r="C875" s="68" t="str">
        <f t="shared" si="175"/>
        <v/>
      </c>
      <c r="D875" s="69"/>
      <c r="E875" s="66"/>
      <c r="F875" s="65" t="e">
        <f>VLOOKUP(E875,'Trimming log'!$F$5:$V$5000,2,FALSE)</f>
        <v>#N/A</v>
      </c>
      <c r="G875" s="65" t="e">
        <f>VLOOKUP(E875,'Trimming log'!$F$5:$V$5000,3,FALSE)</f>
        <v>#N/A</v>
      </c>
      <c r="H875" s="508" t="e">
        <f>VLOOKUP(E875,'Trimming log'!$F$5:$V$5000,4,FALSE)</f>
        <v>#N/A</v>
      </c>
      <c r="I875" s="65" t="e">
        <f>VLOOKUP(E875,'Trimming log'!$F$5:$V$5000,5,FALSE)</f>
        <v>#N/A</v>
      </c>
      <c r="J875" s="65" t="e">
        <f>VLOOKUP(E875,'Trimming log'!$F$5:$V$5000,6,FALSE)</f>
        <v>#N/A</v>
      </c>
      <c r="K875" s="65" t="e">
        <f>VLOOKUP(E875,'Trimming log'!$F$5:$V$5000,7,FALSE)</f>
        <v>#N/A</v>
      </c>
      <c r="L875" s="65" t="e">
        <f>VLOOKUP(E875,'Trimming log'!$F$5:$V$5000,8,FALSE)</f>
        <v>#N/A</v>
      </c>
      <c r="M875" s="65" t="e">
        <f>VLOOKUP(E875,'Trimming log'!$F$5:$V$5000,9,FALSE)</f>
        <v>#N/A</v>
      </c>
      <c r="N875" s="507" t="e">
        <f>VLOOKUP(E875,'Trimming log'!$F$5:$V$5000,10,FALSE)</f>
        <v>#N/A</v>
      </c>
      <c r="O875" s="65" t="e">
        <f>VLOOKUP(E875,'Trimming log'!$F$5:$V$5000,11,FALSE)</f>
        <v>#N/A</v>
      </c>
      <c r="P875" s="65" t="e">
        <f>VLOOKUP(E875,'Trimming log'!$F$5:$V$5000,12,FALSE)</f>
        <v>#N/A</v>
      </c>
      <c r="Q875" s="65" t="e">
        <f>VLOOKUP(E875,'Trimming log'!$F$5:$V$5000,13,FALSE)</f>
        <v>#N/A</v>
      </c>
      <c r="R875" s="65" t="e">
        <f>VLOOKUP(E875,'Trimming log'!$F$5:$V$5000,14,FALSE)</f>
        <v>#N/A</v>
      </c>
      <c r="S875" s="65" t="e">
        <f>VLOOKUP(E875,'Trimming log'!$F$5:$V$5000,15,FALSE)</f>
        <v>#N/A</v>
      </c>
      <c r="T875" s="65" t="e">
        <f t="shared" si="176"/>
        <v>#N/A</v>
      </c>
      <c r="U875" s="491" t="str">
        <f t="shared" si="177"/>
        <v/>
      </c>
      <c r="V875" s="74">
        <f t="shared" si="179"/>
        <v>0</v>
      </c>
      <c r="W875" s="134">
        <f t="shared" si="180"/>
        <v>0</v>
      </c>
      <c r="X875" s="134" t="e">
        <f>VLOOKUP(E875,'Trimming log'!$F$5:$Y$5000,19,FALSE)</f>
        <v>#N/A</v>
      </c>
      <c r="Y875" s="134" t="e">
        <f>VLOOKUP(E875,'Trimming log'!$F$5:$Y$5000,20,FALSE)</f>
        <v>#N/A</v>
      </c>
      <c r="Z875" s="135" t="e">
        <f t="shared" si="181"/>
        <v>#N/A</v>
      </c>
      <c r="AA875" s="135" t="e">
        <f t="shared" si="182"/>
        <v>#N/A</v>
      </c>
      <c r="AB875" s="136" t="e">
        <f t="shared" si="183"/>
        <v>#N/A</v>
      </c>
      <c r="AC875" s="136" t="e">
        <f t="shared" si="184"/>
        <v>#N/A</v>
      </c>
      <c r="AD875" s="136" t="e">
        <f t="shared" si="185"/>
        <v>#N/A</v>
      </c>
      <c r="AE875" s="136" t="e">
        <f t="shared" si="186"/>
        <v>#N/A</v>
      </c>
    </row>
    <row r="876" spans="1:31" ht="15" customHeight="1">
      <c r="A876" s="67" t="str">
        <f t="shared" si="174"/>
        <v/>
      </c>
      <c r="B876" s="65">
        <f t="shared" si="178"/>
        <v>853</v>
      </c>
      <c r="C876" s="68" t="str">
        <f t="shared" si="175"/>
        <v/>
      </c>
      <c r="D876" s="69"/>
      <c r="E876" s="66"/>
      <c r="F876" s="65" t="e">
        <f>VLOOKUP(E876,'Trimming log'!$F$5:$V$5000,2,FALSE)</f>
        <v>#N/A</v>
      </c>
      <c r="G876" s="65" t="e">
        <f>VLOOKUP(E876,'Trimming log'!$F$5:$V$5000,3,FALSE)</f>
        <v>#N/A</v>
      </c>
      <c r="H876" s="508" t="e">
        <f>VLOOKUP(E876,'Trimming log'!$F$5:$V$5000,4,FALSE)</f>
        <v>#N/A</v>
      </c>
      <c r="I876" s="65" t="e">
        <f>VLOOKUP(E876,'Trimming log'!$F$5:$V$5000,5,FALSE)</f>
        <v>#N/A</v>
      </c>
      <c r="J876" s="65" t="e">
        <f>VLOOKUP(E876,'Trimming log'!$F$5:$V$5000,6,FALSE)</f>
        <v>#N/A</v>
      </c>
      <c r="K876" s="65" t="e">
        <f>VLOOKUP(E876,'Trimming log'!$F$5:$V$5000,7,FALSE)</f>
        <v>#N/A</v>
      </c>
      <c r="L876" s="65" t="e">
        <f>VLOOKUP(E876,'Trimming log'!$F$5:$V$5000,8,FALSE)</f>
        <v>#N/A</v>
      </c>
      <c r="M876" s="65" t="e">
        <f>VLOOKUP(E876,'Trimming log'!$F$5:$V$5000,9,FALSE)</f>
        <v>#N/A</v>
      </c>
      <c r="N876" s="507" t="e">
        <f>VLOOKUP(E876,'Trimming log'!$F$5:$V$5000,10,FALSE)</f>
        <v>#N/A</v>
      </c>
      <c r="O876" s="65" t="e">
        <f>VLOOKUP(E876,'Trimming log'!$F$5:$V$5000,11,FALSE)</f>
        <v>#N/A</v>
      </c>
      <c r="P876" s="65" t="e">
        <f>VLOOKUP(E876,'Trimming log'!$F$5:$V$5000,12,FALSE)</f>
        <v>#N/A</v>
      </c>
      <c r="Q876" s="65" t="e">
        <f>VLOOKUP(E876,'Trimming log'!$F$5:$V$5000,13,FALSE)</f>
        <v>#N/A</v>
      </c>
      <c r="R876" s="65" t="e">
        <f>VLOOKUP(E876,'Trimming log'!$F$5:$V$5000,14,FALSE)</f>
        <v>#N/A</v>
      </c>
      <c r="S876" s="65" t="e">
        <f>VLOOKUP(E876,'Trimming log'!$F$5:$V$5000,15,FALSE)</f>
        <v>#N/A</v>
      </c>
      <c r="T876" s="65" t="e">
        <f t="shared" si="176"/>
        <v>#N/A</v>
      </c>
      <c r="U876" s="491" t="str">
        <f t="shared" si="177"/>
        <v/>
      </c>
      <c r="V876" s="74">
        <f t="shared" si="179"/>
        <v>0</v>
      </c>
      <c r="W876" s="134">
        <f t="shared" si="180"/>
        <v>0</v>
      </c>
      <c r="X876" s="134" t="e">
        <f>VLOOKUP(E876,'Trimming log'!$F$5:$Y$5000,19,FALSE)</f>
        <v>#N/A</v>
      </c>
      <c r="Y876" s="134" t="e">
        <f>VLOOKUP(E876,'Trimming log'!$F$5:$Y$5000,20,FALSE)</f>
        <v>#N/A</v>
      </c>
      <c r="Z876" s="135" t="e">
        <f t="shared" si="181"/>
        <v>#N/A</v>
      </c>
      <c r="AA876" s="135" t="e">
        <f t="shared" si="182"/>
        <v>#N/A</v>
      </c>
      <c r="AB876" s="136" t="e">
        <f t="shared" si="183"/>
        <v>#N/A</v>
      </c>
      <c r="AC876" s="136" t="e">
        <f t="shared" si="184"/>
        <v>#N/A</v>
      </c>
      <c r="AD876" s="136" t="e">
        <f t="shared" si="185"/>
        <v>#N/A</v>
      </c>
      <c r="AE876" s="136" t="e">
        <f t="shared" si="186"/>
        <v>#N/A</v>
      </c>
    </row>
    <row r="877" spans="1:31" ht="15" customHeight="1">
      <c r="A877" s="67" t="str">
        <f t="shared" si="174"/>
        <v/>
      </c>
      <c r="B877" s="65">
        <f t="shared" si="178"/>
        <v>854</v>
      </c>
      <c r="C877" s="68" t="str">
        <f t="shared" si="175"/>
        <v/>
      </c>
      <c r="D877" s="69"/>
      <c r="E877" s="66"/>
      <c r="F877" s="65" t="e">
        <f>VLOOKUP(E877,'Trimming log'!$F$5:$V$5000,2,FALSE)</f>
        <v>#N/A</v>
      </c>
      <c r="G877" s="65" t="e">
        <f>VLOOKUP(E877,'Trimming log'!$F$5:$V$5000,3,FALSE)</f>
        <v>#N/A</v>
      </c>
      <c r="H877" s="508" t="e">
        <f>VLOOKUP(E877,'Trimming log'!$F$5:$V$5000,4,FALSE)</f>
        <v>#N/A</v>
      </c>
      <c r="I877" s="65" t="e">
        <f>VLOOKUP(E877,'Trimming log'!$F$5:$V$5000,5,FALSE)</f>
        <v>#N/A</v>
      </c>
      <c r="J877" s="65" t="e">
        <f>VLOOKUP(E877,'Trimming log'!$F$5:$V$5000,6,FALSE)</f>
        <v>#N/A</v>
      </c>
      <c r="K877" s="65" t="e">
        <f>VLOOKUP(E877,'Trimming log'!$F$5:$V$5000,7,FALSE)</f>
        <v>#N/A</v>
      </c>
      <c r="L877" s="65" t="e">
        <f>VLOOKUP(E877,'Trimming log'!$F$5:$V$5000,8,FALSE)</f>
        <v>#N/A</v>
      </c>
      <c r="M877" s="65" t="e">
        <f>VLOOKUP(E877,'Trimming log'!$F$5:$V$5000,9,FALSE)</f>
        <v>#N/A</v>
      </c>
      <c r="N877" s="507" t="e">
        <f>VLOOKUP(E877,'Trimming log'!$F$5:$V$5000,10,FALSE)</f>
        <v>#N/A</v>
      </c>
      <c r="O877" s="65" t="e">
        <f>VLOOKUP(E877,'Trimming log'!$F$5:$V$5000,11,FALSE)</f>
        <v>#N/A</v>
      </c>
      <c r="P877" s="65" t="e">
        <f>VLOOKUP(E877,'Trimming log'!$F$5:$V$5000,12,FALSE)</f>
        <v>#N/A</v>
      </c>
      <c r="Q877" s="65" t="e">
        <f>VLOOKUP(E877,'Trimming log'!$F$5:$V$5000,13,FALSE)</f>
        <v>#N/A</v>
      </c>
      <c r="R877" s="65" t="e">
        <f>VLOOKUP(E877,'Trimming log'!$F$5:$V$5000,14,FALSE)</f>
        <v>#N/A</v>
      </c>
      <c r="S877" s="65" t="e">
        <f>VLOOKUP(E877,'Trimming log'!$F$5:$V$5000,15,FALSE)</f>
        <v>#N/A</v>
      </c>
      <c r="T877" s="65" t="e">
        <f t="shared" si="176"/>
        <v>#N/A</v>
      </c>
      <c r="U877" s="491" t="str">
        <f t="shared" si="177"/>
        <v/>
      </c>
      <c r="V877" s="74">
        <f t="shared" si="179"/>
        <v>0</v>
      </c>
      <c r="W877" s="134">
        <f t="shared" si="180"/>
        <v>0</v>
      </c>
      <c r="X877" s="134" t="e">
        <f>VLOOKUP(E877,'Trimming log'!$F$5:$Y$5000,19,FALSE)</f>
        <v>#N/A</v>
      </c>
      <c r="Y877" s="134" t="e">
        <f>VLOOKUP(E877,'Trimming log'!$F$5:$Y$5000,20,FALSE)</f>
        <v>#N/A</v>
      </c>
      <c r="Z877" s="135" t="e">
        <f t="shared" si="181"/>
        <v>#N/A</v>
      </c>
      <c r="AA877" s="135" t="e">
        <f t="shared" si="182"/>
        <v>#N/A</v>
      </c>
      <c r="AB877" s="136" t="e">
        <f t="shared" si="183"/>
        <v>#N/A</v>
      </c>
      <c r="AC877" s="136" t="e">
        <f t="shared" si="184"/>
        <v>#N/A</v>
      </c>
      <c r="AD877" s="136" t="e">
        <f t="shared" si="185"/>
        <v>#N/A</v>
      </c>
      <c r="AE877" s="136" t="e">
        <f t="shared" si="186"/>
        <v>#N/A</v>
      </c>
    </row>
    <row r="878" spans="1:31" ht="15" customHeight="1">
      <c r="A878" s="67" t="str">
        <f t="shared" si="174"/>
        <v/>
      </c>
      <c r="B878" s="65">
        <f t="shared" si="178"/>
        <v>855</v>
      </c>
      <c r="C878" s="68" t="str">
        <f t="shared" si="175"/>
        <v/>
      </c>
      <c r="D878" s="69"/>
      <c r="E878" s="132"/>
      <c r="F878" s="65" t="e">
        <f>VLOOKUP(E878,'Trimming log'!$F$5:$V$5000,2,FALSE)</f>
        <v>#N/A</v>
      </c>
      <c r="G878" s="65" t="e">
        <f>VLOOKUP(E878,'Trimming log'!$F$5:$V$5000,3,FALSE)</f>
        <v>#N/A</v>
      </c>
      <c r="H878" s="508" t="e">
        <f>VLOOKUP(E878,'Trimming log'!$F$5:$V$5000,4,FALSE)</f>
        <v>#N/A</v>
      </c>
      <c r="I878" s="65" t="e">
        <f>VLOOKUP(E878,'Trimming log'!$F$5:$V$5000,5,FALSE)</f>
        <v>#N/A</v>
      </c>
      <c r="J878" s="65" t="e">
        <f>VLOOKUP(E878,'Trimming log'!$F$5:$V$5000,6,FALSE)</f>
        <v>#N/A</v>
      </c>
      <c r="K878" s="65" t="e">
        <f>VLOOKUP(E878,'Trimming log'!$F$5:$V$5000,7,FALSE)</f>
        <v>#N/A</v>
      </c>
      <c r="L878" s="65" t="e">
        <f>VLOOKUP(E878,'Trimming log'!$F$5:$V$5000,8,FALSE)</f>
        <v>#N/A</v>
      </c>
      <c r="M878" s="65" t="e">
        <f>VLOOKUP(E878,'Trimming log'!$F$5:$V$5000,9,FALSE)</f>
        <v>#N/A</v>
      </c>
      <c r="N878" s="507" t="e">
        <f>VLOOKUP(E878,'Trimming log'!$F$5:$V$5000,10,FALSE)</f>
        <v>#N/A</v>
      </c>
      <c r="O878" s="65" t="e">
        <f>VLOOKUP(E878,'Trimming log'!$F$5:$V$5000,11,FALSE)</f>
        <v>#N/A</v>
      </c>
      <c r="P878" s="65" t="e">
        <f>VLOOKUP(E878,'Trimming log'!$F$5:$V$5000,12,FALSE)</f>
        <v>#N/A</v>
      </c>
      <c r="Q878" s="65" t="e">
        <f>VLOOKUP(E878,'Trimming log'!$F$5:$V$5000,13,FALSE)</f>
        <v>#N/A</v>
      </c>
      <c r="R878" s="65" t="e">
        <f>VLOOKUP(E878,'Trimming log'!$F$5:$V$5000,14,FALSE)</f>
        <v>#N/A</v>
      </c>
      <c r="S878" s="65" t="e">
        <f>VLOOKUP(E878,'Trimming log'!$F$5:$V$5000,15,FALSE)</f>
        <v>#N/A</v>
      </c>
      <c r="T878" s="65" t="e">
        <f t="shared" si="176"/>
        <v>#N/A</v>
      </c>
      <c r="U878" s="491" t="str">
        <f t="shared" si="177"/>
        <v/>
      </c>
      <c r="V878" s="74">
        <f t="shared" si="179"/>
        <v>0</v>
      </c>
      <c r="W878" s="134">
        <f t="shared" si="180"/>
        <v>0</v>
      </c>
      <c r="X878" s="134" t="e">
        <f>VLOOKUP(E878,'Trimming log'!$F$5:$Y$5000,19,FALSE)</f>
        <v>#N/A</v>
      </c>
      <c r="Y878" s="134" t="e">
        <f>VLOOKUP(E878,'Trimming log'!$F$5:$Y$5000,20,FALSE)</f>
        <v>#N/A</v>
      </c>
      <c r="Z878" s="135" t="e">
        <f t="shared" si="181"/>
        <v>#N/A</v>
      </c>
      <c r="AA878" s="135" t="e">
        <f t="shared" si="182"/>
        <v>#N/A</v>
      </c>
      <c r="AB878" s="136" t="e">
        <f t="shared" si="183"/>
        <v>#N/A</v>
      </c>
      <c r="AC878" s="136" t="e">
        <f t="shared" si="184"/>
        <v>#N/A</v>
      </c>
      <c r="AD878" s="136" t="e">
        <f t="shared" si="185"/>
        <v>#N/A</v>
      </c>
      <c r="AE878" s="136" t="e">
        <f t="shared" si="186"/>
        <v>#N/A</v>
      </c>
    </row>
    <row r="879" spans="1:31" ht="15" customHeight="1">
      <c r="A879" s="67" t="str">
        <f t="shared" si="174"/>
        <v/>
      </c>
      <c r="B879" s="65">
        <f t="shared" si="178"/>
        <v>856</v>
      </c>
      <c r="C879" s="68" t="str">
        <f t="shared" si="175"/>
        <v/>
      </c>
      <c r="D879" s="69"/>
      <c r="E879" s="132"/>
      <c r="F879" s="65" t="e">
        <f>VLOOKUP(E879,'Trimming log'!$F$5:$V$5000,2,FALSE)</f>
        <v>#N/A</v>
      </c>
      <c r="G879" s="65" t="e">
        <f>VLOOKUP(E879,'Trimming log'!$F$5:$V$5000,3,FALSE)</f>
        <v>#N/A</v>
      </c>
      <c r="H879" s="508" t="e">
        <f>VLOOKUP(E879,'Trimming log'!$F$5:$V$5000,4,FALSE)</f>
        <v>#N/A</v>
      </c>
      <c r="I879" s="65" t="e">
        <f>VLOOKUP(E879,'Trimming log'!$F$5:$V$5000,5,FALSE)</f>
        <v>#N/A</v>
      </c>
      <c r="J879" s="65" t="e">
        <f>VLOOKUP(E879,'Trimming log'!$F$5:$V$5000,6,FALSE)</f>
        <v>#N/A</v>
      </c>
      <c r="K879" s="65" t="e">
        <f>VLOOKUP(E879,'Trimming log'!$F$5:$V$5000,7,FALSE)</f>
        <v>#N/A</v>
      </c>
      <c r="L879" s="65" t="e">
        <f>VLOOKUP(E879,'Trimming log'!$F$5:$V$5000,8,FALSE)</f>
        <v>#N/A</v>
      </c>
      <c r="M879" s="65" t="e">
        <f>VLOOKUP(E879,'Trimming log'!$F$5:$V$5000,9,FALSE)</f>
        <v>#N/A</v>
      </c>
      <c r="N879" s="507" t="e">
        <f>VLOOKUP(E879,'Trimming log'!$F$5:$V$5000,10,FALSE)</f>
        <v>#N/A</v>
      </c>
      <c r="O879" s="65" t="e">
        <f>VLOOKUP(E879,'Trimming log'!$F$5:$V$5000,11,FALSE)</f>
        <v>#N/A</v>
      </c>
      <c r="P879" s="65" t="e">
        <f>VLOOKUP(E879,'Trimming log'!$F$5:$V$5000,12,FALSE)</f>
        <v>#N/A</v>
      </c>
      <c r="Q879" s="65" t="e">
        <f>VLOOKUP(E879,'Trimming log'!$F$5:$V$5000,13,FALSE)</f>
        <v>#N/A</v>
      </c>
      <c r="R879" s="65" t="e">
        <f>VLOOKUP(E879,'Trimming log'!$F$5:$V$5000,14,FALSE)</f>
        <v>#N/A</v>
      </c>
      <c r="S879" s="65" t="e">
        <f>VLOOKUP(E879,'Trimming log'!$F$5:$V$5000,15,FALSE)</f>
        <v>#N/A</v>
      </c>
      <c r="T879" s="65" t="e">
        <f t="shared" si="176"/>
        <v>#N/A</v>
      </c>
      <c r="U879" s="491" t="str">
        <f t="shared" si="177"/>
        <v/>
      </c>
      <c r="V879" s="74">
        <f t="shared" si="179"/>
        <v>0</v>
      </c>
      <c r="W879" s="134">
        <f t="shared" si="180"/>
        <v>0</v>
      </c>
      <c r="X879" s="134" t="e">
        <f>VLOOKUP(E879,'Trimming log'!$F$5:$Y$5000,19,FALSE)</f>
        <v>#N/A</v>
      </c>
      <c r="Y879" s="134" t="e">
        <f>VLOOKUP(E879,'Trimming log'!$F$5:$Y$5000,20,FALSE)</f>
        <v>#N/A</v>
      </c>
      <c r="Z879" s="135" t="e">
        <f t="shared" si="181"/>
        <v>#N/A</v>
      </c>
      <c r="AA879" s="135" t="e">
        <f t="shared" si="182"/>
        <v>#N/A</v>
      </c>
      <c r="AB879" s="136" t="e">
        <f t="shared" si="183"/>
        <v>#N/A</v>
      </c>
      <c r="AC879" s="136" t="e">
        <f t="shared" si="184"/>
        <v>#N/A</v>
      </c>
      <c r="AD879" s="136" t="e">
        <f t="shared" si="185"/>
        <v>#N/A</v>
      </c>
      <c r="AE879" s="136" t="e">
        <f t="shared" si="186"/>
        <v>#N/A</v>
      </c>
    </row>
    <row r="880" spans="1:31" ht="15" customHeight="1">
      <c r="A880" s="67" t="str">
        <f t="shared" si="174"/>
        <v/>
      </c>
      <c r="B880" s="65">
        <f t="shared" si="178"/>
        <v>857</v>
      </c>
      <c r="C880" s="68" t="str">
        <f t="shared" si="175"/>
        <v/>
      </c>
      <c r="D880" s="69"/>
      <c r="E880" s="132"/>
      <c r="F880" s="65" t="e">
        <f>VLOOKUP(E880,'Trimming log'!$F$5:$V$5000,2,FALSE)</f>
        <v>#N/A</v>
      </c>
      <c r="G880" s="65" t="e">
        <f>VLOOKUP(E880,'Trimming log'!$F$5:$V$5000,3,FALSE)</f>
        <v>#N/A</v>
      </c>
      <c r="H880" s="508" t="e">
        <f>VLOOKUP(E880,'Trimming log'!$F$5:$V$5000,4,FALSE)</f>
        <v>#N/A</v>
      </c>
      <c r="I880" s="65" t="e">
        <f>VLOOKUP(E880,'Trimming log'!$F$5:$V$5000,5,FALSE)</f>
        <v>#N/A</v>
      </c>
      <c r="J880" s="65" t="e">
        <f>VLOOKUP(E880,'Trimming log'!$F$5:$V$5000,6,FALSE)</f>
        <v>#N/A</v>
      </c>
      <c r="K880" s="65" t="e">
        <f>VLOOKUP(E880,'Trimming log'!$F$5:$V$5000,7,FALSE)</f>
        <v>#N/A</v>
      </c>
      <c r="L880" s="65" t="e">
        <f>VLOOKUP(E880,'Trimming log'!$F$5:$V$5000,8,FALSE)</f>
        <v>#N/A</v>
      </c>
      <c r="M880" s="65" t="e">
        <f>VLOOKUP(E880,'Trimming log'!$F$5:$V$5000,9,FALSE)</f>
        <v>#N/A</v>
      </c>
      <c r="N880" s="507" t="e">
        <f>VLOOKUP(E880,'Trimming log'!$F$5:$V$5000,10,FALSE)</f>
        <v>#N/A</v>
      </c>
      <c r="O880" s="65" t="e">
        <f>VLOOKUP(E880,'Trimming log'!$F$5:$V$5000,11,FALSE)</f>
        <v>#N/A</v>
      </c>
      <c r="P880" s="65" t="e">
        <f>VLOOKUP(E880,'Trimming log'!$F$5:$V$5000,12,FALSE)</f>
        <v>#N/A</v>
      </c>
      <c r="Q880" s="65" t="e">
        <f>VLOOKUP(E880,'Trimming log'!$F$5:$V$5000,13,FALSE)</f>
        <v>#N/A</v>
      </c>
      <c r="R880" s="65" t="e">
        <f>VLOOKUP(E880,'Trimming log'!$F$5:$V$5000,14,FALSE)</f>
        <v>#N/A</v>
      </c>
      <c r="S880" s="65" t="e">
        <f>VLOOKUP(E880,'Trimming log'!$F$5:$V$5000,15,FALSE)</f>
        <v>#N/A</v>
      </c>
      <c r="T880" s="65" t="e">
        <f t="shared" si="176"/>
        <v>#N/A</v>
      </c>
      <c r="U880" s="491" t="str">
        <f t="shared" si="177"/>
        <v/>
      </c>
      <c r="V880" s="74">
        <f t="shared" si="179"/>
        <v>0</v>
      </c>
      <c r="W880" s="134">
        <f t="shared" si="180"/>
        <v>0</v>
      </c>
      <c r="X880" s="134" t="e">
        <f>VLOOKUP(E880,'Trimming log'!$F$5:$Y$5000,19,FALSE)</f>
        <v>#N/A</v>
      </c>
      <c r="Y880" s="134" t="e">
        <f>VLOOKUP(E880,'Trimming log'!$F$5:$Y$5000,20,FALSE)</f>
        <v>#N/A</v>
      </c>
      <c r="Z880" s="135" t="e">
        <f t="shared" si="181"/>
        <v>#N/A</v>
      </c>
      <c r="AA880" s="135" t="e">
        <f t="shared" si="182"/>
        <v>#N/A</v>
      </c>
      <c r="AB880" s="136" t="e">
        <f t="shared" si="183"/>
        <v>#N/A</v>
      </c>
      <c r="AC880" s="136" t="e">
        <f t="shared" si="184"/>
        <v>#N/A</v>
      </c>
      <c r="AD880" s="136" t="e">
        <f t="shared" si="185"/>
        <v>#N/A</v>
      </c>
      <c r="AE880" s="136" t="e">
        <f t="shared" si="186"/>
        <v>#N/A</v>
      </c>
    </row>
    <row r="881" spans="1:31" ht="15" customHeight="1">
      <c r="A881" s="67" t="str">
        <f t="shared" si="174"/>
        <v/>
      </c>
      <c r="B881" s="65">
        <f t="shared" si="178"/>
        <v>858</v>
      </c>
      <c r="C881" s="68" t="str">
        <f t="shared" si="175"/>
        <v/>
      </c>
      <c r="D881" s="69"/>
      <c r="E881" s="132"/>
      <c r="F881" s="65" t="e">
        <f>VLOOKUP(E881,'Trimming log'!$F$5:$V$5000,2,FALSE)</f>
        <v>#N/A</v>
      </c>
      <c r="G881" s="65" t="e">
        <f>VLOOKUP(E881,'Trimming log'!$F$5:$V$5000,3,FALSE)</f>
        <v>#N/A</v>
      </c>
      <c r="H881" s="508" t="e">
        <f>VLOOKUP(E881,'Trimming log'!$F$5:$V$5000,4,FALSE)</f>
        <v>#N/A</v>
      </c>
      <c r="I881" s="65" t="e">
        <f>VLOOKUP(E881,'Trimming log'!$F$5:$V$5000,5,FALSE)</f>
        <v>#N/A</v>
      </c>
      <c r="J881" s="65" t="e">
        <f>VLOOKUP(E881,'Trimming log'!$F$5:$V$5000,6,FALSE)</f>
        <v>#N/A</v>
      </c>
      <c r="K881" s="65" t="e">
        <f>VLOOKUP(E881,'Trimming log'!$F$5:$V$5000,7,FALSE)</f>
        <v>#N/A</v>
      </c>
      <c r="L881" s="65" t="e">
        <f>VLOOKUP(E881,'Trimming log'!$F$5:$V$5000,8,FALSE)</f>
        <v>#N/A</v>
      </c>
      <c r="M881" s="65" t="e">
        <f>VLOOKUP(E881,'Trimming log'!$F$5:$V$5000,9,FALSE)</f>
        <v>#N/A</v>
      </c>
      <c r="N881" s="507" t="e">
        <f>VLOOKUP(E881,'Trimming log'!$F$5:$V$5000,10,FALSE)</f>
        <v>#N/A</v>
      </c>
      <c r="O881" s="65" t="e">
        <f>VLOOKUP(E881,'Trimming log'!$F$5:$V$5000,11,FALSE)</f>
        <v>#N/A</v>
      </c>
      <c r="P881" s="65" t="e">
        <f>VLOOKUP(E881,'Trimming log'!$F$5:$V$5000,12,FALSE)</f>
        <v>#N/A</v>
      </c>
      <c r="Q881" s="65" t="e">
        <f>VLOOKUP(E881,'Trimming log'!$F$5:$V$5000,13,FALSE)</f>
        <v>#N/A</v>
      </c>
      <c r="R881" s="65" t="e">
        <f>VLOOKUP(E881,'Trimming log'!$F$5:$V$5000,14,FALSE)</f>
        <v>#N/A</v>
      </c>
      <c r="S881" s="65" t="e">
        <f>VLOOKUP(E881,'Trimming log'!$F$5:$V$5000,15,FALSE)</f>
        <v>#N/A</v>
      </c>
      <c r="T881" s="65" t="e">
        <f t="shared" si="176"/>
        <v>#N/A</v>
      </c>
      <c r="U881" s="491" t="str">
        <f t="shared" si="177"/>
        <v/>
      </c>
      <c r="V881" s="74">
        <f t="shared" si="179"/>
        <v>0</v>
      </c>
      <c r="W881" s="134">
        <f t="shared" si="180"/>
        <v>0</v>
      </c>
      <c r="X881" s="134" t="e">
        <f>VLOOKUP(E881,'Trimming log'!$F$5:$Y$5000,19,FALSE)</f>
        <v>#N/A</v>
      </c>
      <c r="Y881" s="134" t="e">
        <f>VLOOKUP(E881,'Trimming log'!$F$5:$Y$5000,20,FALSE)</f>
        <v>#N/A</v>
      </c>
      <c r="Z881" s="135" t="e">
        <f t="shared" si="181"/>
        <v>#N/A</v>
      </c>
      <c r="AA881" s="135" t="e">
        <f t="shared" si="182"/>
        <v>#N/A</v>
      </c>
      <c r="AB881" s="136" t="e">
        <f t="shared" si="183"/>
        <v>#N/A</v>
      </c>
      <c r="AC881" s="136" t="e">
        <f t="shared" si="184"/>
        <v>#N/A</v>
      </c>
      <c r="AD881" s="136" t="e">
        <f t="shared" si="185"/>
        <v>#N/A</v>
      </c>
      <c r="AE881" s="136" t="e">
        <f t="shared" si="186"/>
        <v>#N/A</v>
      </c>
    </row>
    <row r="882" spans="1:31" ht="15" customHeight="1">
      <c r="A882" s="67" t="str">
        <f t="shared" si="174"/>
        <v/>
      </c>
      <c r="B882" s="65">
        <f t="shared" si="178"/>
        <v>859</v>
      </c>
      <c r="C882" s="68" t="str">
        <f t="shared" si="175"/>
        <v/>
      </c>
      <c r="D882" s="69"/>
      <c r="E882" s="132"/>
      <c r="F882" s="65" t="e">
        <f>VLOOKUP(E882,'Trimming log'!$F$5:$V$5000,2,FALSE)</f>
        <v>#N/A</v>
      </c>
      <c r="G882" s="65" t="e">
        <f>VLOOKUP(E882,'Trimming log'!$F$5:$V$5000,3,FALSE)</f>
        <v>#N/A</v>
      </c>
      <c r="H882" s="508" t="e">
        <f>VLOOKUP(E882,'Trimming log'!$F$5:$V$5000,4,FALSE)</f>
        <v>#N/A</v>
      </c>
      <c r="I882" s="65" t="e">
        <f>VLOOKUP(E882,'Trimming log'!$F$5:$V$5000,5,FALSE)</f>
        <v>#N/A</v>
      </c>
      <c r="J882" s="65" t="e">
        <f>VLOOKUP(E882,'Trimming log'!$F$5:$V$5000,6,FALSE)</f>
        <v>#N/A</v>
      </c>
      <c r="K882" s="65" t="e">
        <f>VLOOKUP(E882,'Trimming log'!$F$5:$V$5000,7,FALSE)</f>
        <v>#N/A</v>
      </c>
      <c r="L882" s="65" t="e">
        <f>VLOOKUP(E882,'Trimming log'!$F$5:$V$5000,8,FALSE)</f>
        <v>#N/A</v>
      </c>
      <c r="M882" s="65" t="e">
        <f>VLOOKUP(E882,'Trimming log'!$F$5:$V$5000,9,FALSE)</f>
        <v>#N/A</v>
      </c>
      <c r="N882" s="507" t="e">
        <f>VLOOKUP(E882,'Trimming log'!$F$5:$V$5000,10,FALSE)</f>
        <v>#N/A</v>
      </c>
      <c r="O882" s="65" t="e">
        <f>VLOOKUP(E882,'Trimming log'!$F$5:$V$5000,11,FALSE)</f>
        <v>#N/A</v>
      </c>
      <c r="P882" s="65" t="e">
        <f>VLOOKUP(E882,'Trimming log'!$F$5:$V$5000,12,FALSE)</f>
        <v>#N/A</v>
      </c>
      <c r="Q882" s="65" t="e">
        <f>VLOOKUP(E882,'Trimming log'!$F$5:$V$5000,13,FALSE)</f>
        <v>#N/A</v>
      </c>
      <c r="R882" s="65" t="e">
        <f>VLOOKUP(E882,'Trimming log'!$F$5:$V$5000,14,FALSE)</f>
        <v>#N/A</v>
      </c>
      <c r="S882" s="65" t="e">
        <f>VLOOKUP(E882,'Trimming log'!$F$5:$V$5000,15,FALSE)</f>
        <v>#N/A</v>
      </c>
      <c r="T882" s="65" t="e">
        <f t="shared" si="176"/>
        <v>#N/A</v>
      </c>
      <c r="U882" s="491" t="str">
        <f t="shared" si="177"/>
        <v/>
      </c>
      <c r="V882" s="74">
        <f t="shared" si="179"/>
        <v>0</v>
      </c>
      <c r="W882" s="134">
        <f t="shared" si="180"/>
        <v>0</v>
      </c>
      <c r="X882" s="134" t="e">
        <f>VLOOKUP(E882,'Trimming log'!$F$5:$Y$5000,19,FALSE)</f>
        <v>#N/A</v>
      </c>
      <c r="Y882" s="134" t="e">
        <f>VLOOKUP(E882,'Trimming log'!$F$5:$Y$5000,20,FALSE)</f>
        <v>#N/A</v>
      </c>
      <c r="Z882" s="135" t="e">
        <f t="shared" si="181"/>
        <v>#N/A</v>
      </c>
      <c r="AA882" s="135" t="e">
        <f t="shared" si="182"/>
        <v>#N/A</v>
      </c>
      <c r="AB882" s="136" t="e">
        <f t="shared" si="183"/>
        <v>#N/A</v>
      </c>
      <c r="AC882" s="136" t="e">
        <f t="shared" si="184"/>
        <v>#N/A</v>
      </c>
      <c r="AD882" s="136" t="e">
        <f t="shared" si="185"/>
        <v>#N/A</v>
      </c>
      <c r="AE882" s="136" t="e">
        <f t="shared" si="186"/>
        <v>#N/A</v>
      </c>
    </row>
    <row r="883" spans="1:31" ht="15" customHeight="1">
      <c r="A883" s="67" t="str">
        <f t="shared" si="174"/>
        <v/>
      </c>
      <c r="B883" s="65">
        <f t="shared" si="178"/>
        <v>860</v>
      </c>
      <c r="C883" s="68" t="str">
        <f t="shared" si="175"/>
        <v/>
      </c>
      <c r="D883" s="69"/>
      <c r="E883" s="132"/>
      <c r="F883" s="65" t="e">
        <f>VLOOKUP(E883,'Trimming log'!$F$5:$V$5000,2,FALSE)</f>
        <v>#N/A</v>
      </c>
      <c r="G883" s="65" t="e">
        <f>VLOOKUP(E883,'Trimming log'!$F$5:$V$5000,3,FALSE)</f>
        <v>#N/A</v>
      </c>
      <c r="H883" s="508" t="e">
        <f>VLOOKUP(E883,'Trimming log'!$F$5:$V$5000,4,FALSE)</f>
        <v>#N/A</v>
      </c>
      <c r="I883" s="65" t="e">
        <f>VLOOKUP(E883,'Trimming log'!$F$5:$V$5000,5,FALSE)</f>
        <v>#N/A</v>
      </c>
      <c r="J883" s="65" t="e">
        <f>VLOOKUP(E883,'Trimming log'!$F$5:$V$5000,6,FALSE)</f>
        <v>#N/A</v>
      </c>
      <c r="K883" s="65" t="e">
        <f>VLOOKUP(E883,'Trimming log'!$F$5:$V$5000,7,FALSE)</f>
        <v>#N/A</v>
      </c>
      <c r="L883" s="65" t="e">
        <f>VLOOKUP(E883,'Trimming log'!$F$5:$V$5000,8,FALSE)</f>
        <v>#N/A</v>
      </c>
      <c r="M883" s="65" t="e">
        <f>VLOOKUP(E883,'Trimming log'!$F$5:$V$5000,9,FALSE)</f>
        <v>#N/A</v>
      </c>
      <c r="N883" s="507" t="e">
        <f>VLOOKUP(E883,'Trimming log'!$F$5:$V$5000,10,FALSE)</f>
        <v>#N/A</v>
      </c>
      <c r="O883" s="65" t="e">
        <f>VLOOKUP(E883,'Trimming log'!$F$5:$V$5000,11,FALSE)</f>
        <v>#N/A</v>
      </c>
      <c r="P883" s="65" t="e">
        <f>VLOOKUP(E883,'Trimming log'!$F$5:$V$5000,12,FALSE)</f>
        <v>#N/A</v>
      </c>
      <c r="Q883" s="65" t="e">
        <f>VLOOKUP(E883,'Trimming log'!$F$5:$V$5000,13,FALSE)</f>
        <v>#N/A</v>
      </c>
      <c r="R883" s="65" t="e">
        <f>VLOOKUP(E883,'Trimming log'!$F$5:$V$5000,14,FALSE)</f>
        <v>#N/A</v>
      </c>
      <c r="S883" s="65" t="e">
        <f>VLOOKUP(E883,'Trimming log'!$F$5:$V$5000,15,FALSE)</f>
        <v>#N/A</v>
      </c>
      <c r="T883" s="65" t="e">
        <f t="shared" si="176"/>
        <v>#N/A</v>
      </c>
      <c r="U883" s="491" t="str">
        <f t="shared" si="177"/>
        <v/>
      </c>
      <c r="V883" s="74">
        <f t="shared" si="179"/>
        <v>0</v>
      </c>
      <c r="W883" s="134">
        <f t="shared" si="180"/>
        <v>0</v>
      </c>
      <c r="X883" s="134" t="e">
        <f>VLOOKUP(E883,'Trimming log'!$F$5:$Y$5000,19,FALSE)</f>
        <v>#N/A</v>
      </c>
      <c r="Y883" s="134" t="e">
        <f>VLOOKUP(E883,'Trimming log'!$F$5:$Y$5000,20,FALSE)</f>
        <v>#N/A</v>
      </c>
      <c r="Z883" s="135" t="e">
        <f t="shared" si="181"/>
        <v>#N/A</v>
      </c>
      <c r="AA883" s="135" t="e">
        <f t="shared" si="182"/>
        <v>#N/A</v>
      </c>
      <c r="AB883" s="136" t="e">
        <f t="shared" si="183"/>
        <v>#N/A</v>
      </c>
      <c r="AC883" s="136" t="e">
        <f t="shared" si="184"/>
        <v>#N/A</v>
      </c>
      <c r="AD883" s="136" t="e">
        <f t="shared" si="185"/>
        <v>#N/A</v>
      </c>
      <c r="AE883" s="136" t="e">
        <f t="shared" si="186"/>
        <v>#N/A</v>
      </c>
    </row>
    <row r="884" spans="1:31" ht="15" customHeight="1">
      <c r="A884" s="67" t="str">
        <f t="shared" si="174"/>
        <v/>
      </c>
      <c r="B884" s="65">
        <f t="shared" si="178"/>
        <v>861</v>
      </c>
      <c r="C884" s="68" t="str">
        <f t="shared" si="175"/>
        <v/>
      </c>
      <c r="D884" s="69"/>
      <c r="E884" s="132"/>
      <c r="F884" s="65" t="e">
        <f>VLOOKUP(E884,'Trimming log'!$F$5:$V$5000,2,FALSE)</f>
        <v>#N/A</v>
      </c>
      <c r="G884" s="65" t="e">
        <f>VLOOKUP(E884,'Trimming log'!$F$5:$V$5000,3,FALSE)</f>
        <v>#N/A</v>
      </c>
      <c r="H884" s="508" t="e">
        <f>VLOOKUP(E884,'Trimming log'!$F$5:$V$5000,4,FALSE)</f>
        <v>#N/A</v>
      </c>
      <c r="I884" s="65" t="e">
        <f>VLOOKUP(E884,'Trimming log'!$F$5:$V$5000,5,FALSE)</f>
        <v>#N/A</v>
      </c>
      <c r="J884" s="65" t="e">
        <f>VLOOKUP(E884,'Trimming log'!$F$5:$V$5000,6,FALSE)</f>
        <v>#N/A</v>
      </c>
      <c r="K884" s="65" t="e">
        <f>VLOOKUP(E884,'Trimming log'!$F$5:$V$5000,7,FALSE)</f>
        <v>#N/A</v>
      </c>
      <c r="L884" s="65" t="e">
        <f>VLOOKUP(E884,'Trimming log'!$F$5:$V$5000,8,FALSE)</f>
        <v>#N/A</v>
      </c>
      <c r="M884" s="65" t="e">
        <f>VLOOKUP(E884,'Trimming log'!$F$5:$V$5000,9,FALSE)</f>
        <v>#N/A</v>
      </c>
      <c r="N884" s="507" t="e">
        <f>VLOOKUP(E884,'Trimming log'!$F$5:$V$5000,10,FALSE)</f>
        <v>#N/A</v>
      </c>
      <c r="O884" s="65" t="e">
        <f>VLOOKUP(E884,'Trimming log'!$F$5:$V$5000,11,FALSE)</f>
        <v>#N/A</v>
      </c>
      <c r="P884" s="65" t="e">
        <f>VLOOKUP(E884,'Trimming log'!$F$5:$V$5000,12,FALSE)</f>
        <v>#N/A</v>
      </c>
      <c r="Q884" s="65" t="e">
        <f>VLOOKUP(E884,'Trimming log'!$F$5:$V$5000,13,FALSE)</f>
        <v>#N/A</v>
      </c>
      <c r="R884" s="65" t="e">
        <f>VLOOKUP(E884,'Trimming log'!$F$5:$V$5000,14,FALSE)</f>
        <v>#N/A</v>
      </c>
      <c r="S884" s="65" t="e">
        <f>VLOOKUP(E884,'Trimming log'!$F$5:$V$5000,15,FALSE)</f>
        <v>#N/A</v>
      </c>
      <c r="T884" s="65" t="e">
        <f t="shared" si="176"/>
        <v>#N/A</v>
      </c>
      <c r="U884" s="491" t="str">
        <f t="shared" si="177"/>
        <v/>
      </c>
      <c r="V884" s="74">
        <f t="shared" si="179"/>
        <v>0</v>
      </c>
      <c r="W884" s="134">
        <f t="shared" si="180"/>
        <v>0</v>
      </c>
      <c r="X884" s="134" t="e">
        <f>VLOOKUP(E884,'Trimming log'!$F$5:$Y$5000,19,FALSE)</f>
        <v>#N/A</v>
      </c>
      <c r="Y884" s="134" t="e">
        <f>VLOOKUP(E884,'Trimming log'!$F$5:$Y$5000,20,FALSE)</f>
        <v>#N/A</v>
      </c>
      <c r="Z884" s="135" t="e">
        <f t="shared" si="181"/>
        <v>#N/A</v>
      </c>
      <c r="AA884" s="135" t="e">
        <f t="shared" si="182"/>
        <v>#N/A</v>
      </c>
      <c r="AB884" s="136" t="e">
        <f t="shared" si="183"/>
        <v>#N/A</v>
      </c>
      <c r="AC884" s="136" t="e">
        <f t="shared" si="184"/>
        <v>#N/A</v>
      </c>
      <c r="AD884" s="136" t="e">
        <f t="shared" si="185"/>
        <v>#N/A</v>
      </c>
      <c r="AE884" s="136" t="e">
        <f t="shared" si="186"/>
        <v>#N/A</v>
      </c>
    </row>
    <row r="885" spans="1:31" ht="15" customHeight="1">
      <c r="A885" s="67" t="str">
        <f t="shared" si="174"/>
        <v/>
      </c>
      <c r="B885" s="65">
        <f t="shared" si="178"/>
        <v>862</v>
      </c>
      <c r="C885" s="68" t="str">
        <f t="shared" si="175"/>
        <v/>
      </c>
      <c r="D885" s="69"/>
      <c r="E885" s="132"/>
      <c r="F885" s="65" t="e">
        <f>VLOOKUP(E885,'Trimming log'!$F$5:$V$5000,2,FALSE)</f>
        <v>#N/A</v>
      </c>
      <c r="G885" s="65" t="e">
        <f>VLOOKUP(E885,'Trimming log'!$F$5:$V$5000,3,FALSE)</f>
        <v>#N/A</v>
      </c>
      <c r="H885" s="508" t="e">
        <f>VLOOKUP(E885,'Trimming log'!$F$5:$V$5000,4,FALSE)</f>
        <v>#N/A</v>
      </c>
      <c r="I885" s="65" t="e">
        <f>VLOOKUP(E885,'Trimming log'!$F$5:$V$5000,5,FALSE)</f>
        <v>#N/A</v>
      </c>
      <c r="J885" s="65" t="e">
        <f>VLOOKUP(E885,'Trimming log'!$F$5:$V$5000,6,FALSE)</f>
        <v>#N/A</v>
      </c>
      <c r="K885" s="65" t="e">
        <f>VLOOKUP(E885,'Trimming log'!$F$5:$V$5000,7,FALSE)</f>
        <v>#N/A</v>
      </c>
      <c r="L885" s="65" t="e">
        <f>VLOOKUP(E885,'Trimming log'!$F$5:$V$5000,8,FALSE)</f>
        <v>#N/A</v>
      </c>
      <c r="M885" s="65" t="e">
        <f>VLOOKUP(E885,'Trimming log'!$F$5:$V$5000,9,FALSE)</f>
        <v>#N/A</v>
      </c>
      <c r="N885" s="507" t="e">
        <f>VLOOKUP(E885,'Trimming log'!$F$5:$V$5000,10,FALSE)</f>
        <v>#N/A</v>
      </c>
      <c r="O885" s="65" t="e">
        <f>VLOOKUP(E885,'Trimming log'!$F$5:$V$5000,11,FALSE)</f>
        <v>#N/A</v>
      </c>
      <c r="P885" s="65" t="e">
        <f>VLOOKUP(E885,'Trimming log'!$F$5:$V$5000,12,FALSE)</f>
        <v>#N/A</v>
      </c>
      <c r="Q885" s="65" t="e">
        <f>VLOOKUP(E885,'Trimming log'!$F$5:$V$5000,13,FALSE)</f>
        <v>#N/A</v>
      </c>
      <c r="R885" s="65" t="e">
        <f>VLOOKUP(E885,'Trimming log'!$F$5:$V$5000,14,FALSE)</f>
        <v>#N/A</v>
      </c>
      <c r="S885" s="65" t="e">
        <f>VLOOKUP(E885,'Trimming log'!$F$5:$V$5000,15,FALSE)</f>
        <v>#N/A</v>
      </c>
      <c r="T885" s="65" t="e">
        <f t="shared" si="176"/>
        <v>#N/A</v>
      </c>
      <c r="U885" s="491" t="str">
        <f t="shared" si="177"/>
        <v/>
      </c>
      <c r="V885" s="74">
        <f t="shared" si="179"/>
        <v>0</v>
      </c>
      <c r="W885" s="134">
        <f t="shared" si="180"/>
        <v>0</v>
      </c>
      <c r="X885" s="134" t="e">
        <f>VLOOKUP(E885,'Trimming log'!$F$5:$Y$5000,19,FALSE)</f>
        <v>#N/A</v>
      </c>
      <c r="Y885" s="134" t="e">
        <f>VLOOKUP(E885,'Trimming log'!$F$5:$Y$5000,20,FALSE)</f>
        <v>#N/A</v>
      </c>
      <c r="Z885" s="135" t="e">
        <f t="shared" si="181"/>
        <v>#N/A</v>
      </c>
      <c r="AA885" s="135" t="e">
        <f t="shared" si="182"/>
        <v>#N/A</v>
      </c>
      <c r="AB885" s="136" t="e">
        <f t="shared" si="183"/>
        <v>#N/A</v>
      </c>
      <c r="AC885" s="136" t="e">
        <f t="shared" si="184"/>
        <v>#N/A</v>
      </c>
      <c r="AD885" s="136" t="e">
        <f t="shared" si="185"/>
        <v>#N/A</v>
      </c>
      <c r="AE885" s="136" t="e">
        <f t="shared" si="186"/>
        <v>#N/A</v>
      </c>
    </row>
    <row r="886" spans="1:31" ht="15" customHeight="1">
      <c r="A886" s="67" t="str">
        <f t="shared" si="174"/>
        <v/>
      </c>
      <c r="B886" s="65">
        <f t="shared" si="178"/>
        <v>863</v>
      </c>
      <c r="C886" s="68" t="str">
        <f t="shared" si="175"/>
        <v/>
      </c>
      <c r="D886" s="69"/>
      <c r="E886" s="132"/>
      <c r="F886" s="65" t="e">
        <f>VLOOKUP(E886,'Trimming log'!$F$5:$V$5000,2,FALSE)</f>
        <v>#N/A</v>
      </c>
      <c r="G886" s="65" t="e">
        <f>VLOOKUP(E886,'Trimming log'!$F$5:$V$5000,3,FALSE)</f>
        <v>#N/A</v>
      </c>
      <c r="H886" s="508" t="e">
        <f>VLOOKUP(E886,'Trimming log'!$F$5:$V$5000,4,FALSE)</f>
        <v>#N/A</v>
      </c>
      <c r="I886" s="65" t="e">
        <f>VLOOKUP(E886,'Trimming log'!$F$5:$V$5000,5,FALSE)</f>
        <v>#N/A</v>
      </c>
      <c r="J886" s="65" t="e">
        <f>VLOOKUP(E886,'Trimming log'!$F$5:$V$5000,6,FALSE)</f>
        <v>#N/A</v>
      </c>
      <c r="K886" s="65" t="e">
        <f>VLOOKUP(E886,'Trimming log'!$F$5:$V$5000,7,FALSE)</f>
        <v>#N/A</v>
      </c>
      <c r="L886" s="65" t="e">
        <f>VLOOKUP(E886,'Trimming log'!$F$5:$V$5000,8,FALSE)</f>
        <v>#N/A</v>
      </c>
      <c r="M886" s="65" t="e">
        <f>VLOOKUP(E886,'Trimming log'!$F$5:$V$5000,9,FALSE)</f>
        <v>#N/A</v>
      </c>
      <c r="N886" s="507" t="e">
        <f>VLOOKUP(E886,'Trimming log'!$F$5:$V$5000,10,FALSE)</f>
        <v>#N/A</v>
      </c>
      <c r="O886" s="65" t="e">
        <f>VLOOKUP(E886,'Trimming log'!$F$5:$V$5000,11,FALSE)</f>
        <v>#N/A</v>
      </c>
      <c r="P886" s="65" t="e">
        <f>VLOOKUP(E886,'Trimming log'!$F$5:$V$5000,12,FALSE)</f>
        <v>#N/A</v>
      </c>
      <c r="Q886" s="65" t="e">
        <f>VLOOKUP(E886,'Trimming log'!$F$5:$V$5000,13,FALSE)</f>
        <v>#N/A</v>
      </c>
      <c r="R886" s="65" t="e">
        <f>VLOOKUP(E886,'Trimming log'!$F$5:$V$5000,14,FALSE)</f>
        <v>#N/A</v>
      </c>
      <c r="S886" s="65" t="e">
        <f>VLOOKUP(E886,'Trimming log'!$F$5:$V$5000,15,FALSE)</f>
        <v>#N/A</v>
      </c>
      <c r="T886" s="65" t="e">
        <f t="shared" si="176"/>
        <v>#N/A</v>
      </c>
      <c r="U886" s="491" t="str">
        <f t="shared" si="177"/>
        <v/>
      </c>
      <c r="V886" s="74">
        <f t="shared" si="179"/>
        <v>0</v>
      </c>
      <c r="W886" s="134">
        <f t="shared" si="180"/>
        <v>0</v>
      </c>
      <c r="X886" s="134" t="e">
        <f>VLOOKUP(E886,'Trimming log'!$F$5:$Y$5000,19,FALSE)</f>
        <v>#N/A</v>
      </c>
      <c r="Y886" s="134" t="e">
        <f>VLOOKUP(E886,'Trimming log'!$F$5:$Y$5000,20,FALSE)</f>
        <v>#N/A</v>
      </c>
      <c r="Z886" s="135" t="e">
        <f t="shared" si="181"/>
        <v>#N/A</v>
      </c>
      <c r="AA886" s="135" t="e">
        <f t="shared" si="182"/>
        <v>#N/A</v>
      </c>
      <c r="AB886" s="136" t="e">
        <f t="shared" si="183"/>
        <v>#N/A</v>
      </c>
      <c r="AC886" s="136" t="e">
        <f t="shared" si="184"/>
        <v>#N/A</v>
      </c>
      <c r="AD886" s="136" t="e">
        <f t="shared" si="185"/>
        <v>#N/A</v>
      </c>
      <c r="AE886" s="136" t="e">
        <f t="shared" si="186"/>
        <v>#N/A</v>
      </c>
    </row>
    <row r="887" spans="1:31" ht="15" customHeight="1">
      <c r="A887" s="67" t="str">
        <f t="shared" si="174"/>
        <v/>
      </c>
      <c r="B887" s="65">
        <f t="shared" si="178"/>
        <v>864</v>
      </c>
      <c r="C887" s="68" t="str">
        <f t="shared" si="175"/>
        <v/>
      </c>
      <c r="D887" s="69"/>
      <c r="E887" s="132"/>
      <c r="F887" s="65" t="e">
        <f>VLOOKUP(E887,'Trimming log'!$F$5:$V$5000,2,FALSE)</f>
        <v>#N/A</v>
      </c>
      <c r="G887" s="65" t="e">
        <f>VLOOKUP(E887,'Trimming log'!$F$5:$V$5000,3,FALSE)</f>
        <v>#N/A</v>
      </c>
      <c r="H887" s="508" t="e">
        <f>VLOOKUP(E887,'Trimming log'!$F$5:$V$5000,4,FALSE)</f>
        <v>#N/A</v>
      </c>
      <c r="I887" s="65" t="e">
        <f>VLOOKUP(E887,'Trimming log'!$F$5:$V$5000,5,FALSE)</f>
        <v>#N/A</v>
      </c>
      <c r="J887" s="65" t="e">
        <f>VLOOKUP(E887,'Trimming log'!$F$5:$V$5000,6,FALSE)</f>
        <v>#N/A</v>
      </c>
      <c r="K887" s="65" t="e">
        <f>VLOOKUP(E887,'Trimming log'!$F$5:$V$5000,7,FALSE)</f>
        <v>#N/A</v>
      </c>
      <c r="L887" s="65" t="e">
        <f>VLOOKUP(E887,'Trimming log'!$F$5:$V$5000,8,FALSE)</f>
        <v>#N/A</v>
      </c>
      <c r="M887" s="65" t="e">
        <f>VLOOKUP(E887,'Trimming log'!$F$5:$V$5000,9,FALSE)</f>
        <v>#N/A</v>
      </c>
      <c r="N887" s="507" t="e">
        <f>VLOOKUP(E887,'Trimming log'!$F$5:$V$5000,10,FALSE)</f>
        <v>#N/A</v>
      </c>
      <c r="O887" s="65" t="e">
        <f>VLOOKUP(E887,'Trimming log'!$F$5:$V$5000,11,FALSE)</f>
        <v>#N/A</v>
      </c>
      <c r="P887" s="65" t="e">
        <f>VLOOKUP(E887,'Trimming log'!$F$5:$V$5000,12,FALSE)</f>
        <v>#N/A</v>
      </c>
      <c r="Q887" s="65" t="e">
        <f>VLOOKUP(E887,'Trimming log'!$F$5:$V$5000,13,FALSE)</f>
        <v>#N/A</v>
      </c>
      <c r="R887" s="65" t="e">
        <f>VLOOKUP(E887,'Trimming log'!$F$5:$V$5000,14,FALSE)</f>
        <v>#N/A</v>
      </c>
      <c r="S887" s="65" t="e">
        <f>VLOOKUP(E887,'Trimming log'!$F$5:$V$5000,15,FALSE)</f>
        <v>#N/A</v>
      </c>
      <c r="T887" s="65" t="e">
        <f t="shared" si="176"/>
        <v>#N/A</v>
      </c>
      <c r="U887" s="491" t="str">
        <f t="shared" si="177"/>
        <v/>
      </c>
      <c r="V887" s="74">
        <f t="shared" si="179"/>
        <v>0</v>
      </c>
      <c r="W887" s="134">
        <f t="shared" si="180"/>
        <v>0</v>
      </c>
      <c r="X887" s="134" t="e">
        <f>VLOOKUP(E887,'Trimming log'!$F$5:$Y$5000,19,FALSE)</f>
        <v>#N/A</v>
      </c>
      <c r="Y887" s="134" t="e">
        <f>VLOOKUP(E887,'Trimming log'!$F$5:$Y$5000,20,FALSE)</f>
        <v>#N/A</v>
      </c>
      <c r="Z887" s="135" t="e">
        <f t="shared" si="181"/>
        <v>#N/A</v>
      </c>
      <c r="AA887" s="135" t="e">
        <f t="shared" si="182"/>
        <v>#N/A</v>
      </c>
      <c r="AB887" s="136" t="e">
        <f t="shared" si="183"/>
        <v>#N/A</v>
      </c>
      <c r="AC887" s="136" t="e">
        <f t="shared" si="184"/>
        <v>#N/A</v>
      </c>
      <c r="AD887" s="136" t="e">
        <f t="shared" si="185"/>
        <v>#N/A</v>
      </c>
      <c r="AE887" s="136" t="e">
        <f t="shared" si="186"/>
        <v>#N/A</v>
      </c>
    </row>
    <row r="888" spans="1:31" ht="15" customHeight="1">
      <c r="A888" s="67" t="str">
        <f t="shared" si="174"/>
        <v/>
      </c>
      <c r="B888" s="65">
        <f t="shared" si="178"/>
        <v>865</v>
      </c>
      <c r="C888" s="68" t="str">
        <f t="shared" si="175"/>
        <v/>
      </c>
      <c r="D888" s="69"/>
      <c r="E888" s="132"/>
      <c r="F888" s="65" t="e">
        <f>VLOOKUP(E888,'Trimming log'!$F$5:$V$5000,2,FALSE)</f>
        <v>#N/A</v>
      </c>
      <c r="G888" s="65" t="e">
        <f>VLOOKUP(E888,'Trimming log'!$F$5:$V$5000,3,FALSE)</f>
        <v>#N/A</v>
      </c>
      <c r="H888" s="508" t="e">
        <f>VLOOKUP(E888,'Trimming log'!$F$5:$V$5000,4,FALSE)</f>
        <v>#N/A</v>
      </c>
      <c r="I888" s="65" t="e">
        <f>VLOOKUP(E888,'Trimming log'!$F$5:$V$5000,5,FALSE)</f>
        <v>#N/A</v>
      </c>
      <c r="J888" s="65" t="e">
        <f>VLOOKUP(E888,'Trimming log'!$F$5:$V$5000,6,FALSE)</f>
        <v>#N/A</v>
      </c>
      <c r="K888" s="65" t="e">
        <f>VLOOKUP(E888,'Trimming log'!$F$5:$V$5000,7,FALSE)</f>
        <v>#N/A</v>
      </c>
      <c r="L888" s="65" t="e">
        <f>VLOOKUP(E888,'Trimming log'!$F$5:$V$5000,8,FALSE)</f>
        <v>#N/A</v>
      </c>
      <c r="M888" s="65" t="e">
        <f>VLOOKUP(E888,'Trimming log'!$F$5:$V$5000,9,FALSE)</f>
        <v>#N/A</v>
      </c>
      <c r="N888" s="507" t="e">
        <f>VLOOKUP(E888,'Trimming log'!$F$5:$V$5000,10,FALSE)</f>
        <v>#N/A</v>
      </c>
      <c r="O888" s="65" t="e">
        <f>VLOOKUP(E888,'Trimming log'!$F$5:$V$5000,11,FALSE)</f>
        <v>#N/A</v>
      </c>
      <c r="P888" s="65" t="e">
        <f>VLOOKUP(E888,'Trimming log'!$F$5:$V$5000,12,FALSE)</f>
        <v>#N/A</v>
      </c>
      <c r="Q888" s="65" t="e">
        <f>VLOOKUP(E888,'Trimming log'!$F$5:$V$5000,13,FALSE)</f>
        <v>#N/A</v>
      </c>
      <c r="R888" s="65" t="e">
        <f>VLOOKUP(E888,'Trimming log'!$F$5:$V$5000,14,FALSE)</f>
        <v>#N/A</v>
      </c>
      <c r="S888" s="65" t="e">
        <f>VLOOKUP(E888,'Trimming log'!$F$5:$V$5000,15,FALSE)</f>
        <v>#N/A</v>
      </c>
      <c r="T888" s="65" t="e">
        <f t="shared" si="176"/>
        <v>#N/A</v>
      </c>
      <c r="U888" s="491" t="str">
        <f t="shared" si="177"/>
        <v/>
      </c>
      <c r="V888" s="74">
        <f t="shared" si="179"/>
        <v>0</v>
      </c>
      <c r="W888" s="134">
        <f t="shared" si="180"/>
        <v>0</v>
      </c>
      <c r="X888" s="134" t="e">
        <f>VLOOKUP(E888,'Trimming log'!$F$5:$Y$5000,19,FALSE)</f>
        <v>#N/A</v>
      </c>
      <c r="Y888" s="134" t="e">
        <f>VLOOKUP(E888,'Trimming log'!$F$5:$Y$5000,20,FALSE)</f>
        <v>#N/A</v>
      </c>
      <c r="Z888" s="135" t="e">
        <f t="shared" si="181"/>
        <v>#N/A</v>
      </c>
      <c r="AA888" s="135" t="e">
        <f t="shared" si="182"/>
        <v>#N/A</v>
      </c>
      <c r="AB888" s="136" t="e">
        <f t="shared" si="183"/>
        <v>#N/A</v>
      </c>
      <c r="AC888" s="136" t="e">
        <f t="shared" si="184"/>
        <v>#N/A</v>
      </c>
      <c r="AD888" s="136" t="e">
        <f t="shared" si="185"/>
        <v>#N/A</v>
      </c>
      <c r="AE888" s="136" t="e">
        <f t="shared" si="186"/>
        <v>#N/A</v>
      </c>
    </row>
    <row r="889" spans="1:31" ht="15" customHeight="1">
      <c r="A889" s="67" t="str">
        <f t="shared" si="174"/>
        <v/>
      </c>
      <c r="B889" s="65">
        <f t="shared" si="178"/>
        <v>866</v>
      </c>
      <c r="C889" s="68" t="str">
        <f t="shared" si="175"/>
        <v/>
      </c>
      <c r="D889" s="69"/>
      <c r="E889" s="132"/>
      <c r="F889" s="65" t="e">
        <f>VLOOKUP(E889,'Trimming log'!$F$5:$V$5000,2,FALSE)</f>
        <v>#N/A</v>
      </c>
      <c r="G889" s="65" t="e">
        <f>VLOOKUP(E889,'Trimming log'!$F$5:$V$5000,3,FALSE)</f>
        <v>#N/A</v>
      </c>
      <c r="H889" s="508" t="e">
        <f>VLOOKUP(E889,'Trimming log'!$F$5:$V$5000,4,FALSE)</f>
        <v>#N/A</v>
      </c>
      <c r="I889" s="65" t="e">
        <f>VLOOKUP(E889,'Trimming log'!$F$5:$V$5000,5,FALSE)</f>
        <v>#N/A</v>
      </c>
      <c r="J889" s="65" t="e">
        <f>VLOOKUP(E889,'Trimming log'!$F$5:$V$5000,6,FALSE)</f>
        <v>#N/A</v>
      </c>
      <c r="K889" s="65" t="e">
        <f>VLOOKUP(E889,'Trimming log'!$F$5:$V$5000,7,FALSE)</f>
        <v>#N/A</v>
      </c>
      <c r="L889" s="65" t="e">
        <f>VLOOKUP(E889,'Trimming log'!$F$5:$V$5000,8,FALSE)</f>
        <v>#N/A</v>
      </c>
      <c r="M889" s="65" t="e">
        <f>VLOOKUP(E889,'Trimming log'!$F$5:$V$5000,9,FALSE)</f>
        <v>#N/A</v>
      </c>
      <c r="N889" s="507" t="e">
        <f>VLOOKUP(E889,'Trimming log'!$F$5:$V$5000,10,FALSE)</f>
        <v>#N/A</v>
      </c>
      <c r="O889" s="65" t="e">
        <f>VLOOKUP(E889,'Trimming log'!$F$5:$V$5000,11,FALSE)</f>
        <v>#N/A</v>
      </c>
      <c r="P889" s="65" t="e">
        <f>VLOOKUP(E889,'Trimming log'!$F$5:$V$5000,12,FALSE)</f>
        <v>#N/A</v>
      </c>
      <c r="Q889" s="65" t="e">
        <f>VLOOKUP(E889,'Trimming log'!$F$5:$V$5000,13,FALSE)</f>
        <v>#N/A</v>
      </c>
      <c r="R889" s="65" t="e">
        <f>VLOOKUP(E889,'Trimming log'!$F$5:$V$5000,14,FALSE)</f>
        <v>#N/A</v>
      </c>
      <c r="S889" s="65" t="e">
        <f>VLOOKUP(E889,'Trimming log'!$F$5:$V$5000,15,FALSE)</f>
        <v>#N/A</v>
      </c>
      <c r="T889" s="65" t="e">
        <f t="shared" si="176"/>
        <v>#N/A</v>
      </c>
      <c r="U889" s="491" t="str">
        <f t="shared" si="177"/>
        <v/>
      </c>
      <c r="V889" s="74">
        <f t="shared" si="179"/>
        <v>0</v>
      </c>
      <c r="W889" s="134">
        <f t="shared" si="180"/>
        <v>0</v>
      </c>
      <c r="X889" s="134" t="e">
        <f>VLOOKUP(E889,'Trimming log'!$F$5:$Y$5000,19,FALSE)</f>
        <v>#N/A</v>
      </c>
      <c r="Y889" s="134" t="e">
        <f>VLOOKUP(E889,'Trimming log'!$F$5:$Y$5000,20,FALSE)</f>
        <v>#N/A</v>
      </c>
      <c r="Z889" s="135" t="e">
        <f t="shared" si="181"/>
        <v>#N/A</v>
      </c>
      <c r="AA889" s="135" t="e">
        <f t="shared" si="182"/>
        <v>#N/A</v>
      </c>
      <c r="AB889" s="136" t="e">
        <f t="shared" si="183"/>
        <v>#N/A</v>
      </c>
      <c r="AC889" s="136" t="e">
        <f t="shared" si="184"/>
        <v>#N/A</v>
      </c>
      <c r="AD889" s="136" t="e">
        <f t="shared" si="185"/>
        <v>#N/A</v>
      </c>
      <c r="AE889" s="136" t="e">
        <f t="shared" si="186"/>
        <v>#N/A</v>
      </c>
    </row>
    <row r="890" spans="1:31" ht="15" customHeight="1">
      <c r="A890" s="67" t="str">
        <f t="shared" si="174"/>
        <v/>
      </c>
      <c r="B890" s="65">
        <f t="shared" si="178"/>
        <v>867</v>
      </c>
      <c r="C890" s="68" t="str">
        <f t="shared" si="175"/>
        <v/>
      </c>
      <c r="D890" s="69"/>
      <c r="E890" s="132"/>
      <c r="F890" s="65" t="e">
        <f>VLOOKUP(E890,'Trimming log'!$F$5:$V$5000,2,FALSE)</f>
        <v>#N/A</v>
      </c>
      <c r="G890" s="65" t="e">
        <f>VLOOKUP(E890,'Trimming log'!$F$5:$V$5000,3,FALSE)</f>
        <v>#N/A</v>
      </c>
      <c r="H890" s="508" t="e">
        <f>VLOOKUP(E890,'Trimming log'!$F$5:$V$5000,4,FALSE)</f>
        <v>#N/A</v>
      </c>
      <c r="I890" s="65" t="e">
        <f>VLOOKUP(E890,'Trimming log'!$F$5:$V$5000,5,FALSE)</f>
        <v>#N/A</v>
      </c>
      <c r="J890" s="65" t="e">
        <f>VLOOKUP(E890,'Trimming log'!$F$5:$V$5000,6,FALSE)</f>
        <v>#N/A</v>
      </c>
      <c r="K890" s="65" t="e">
        <f>VLOOKUP(E890,'Trimming log'!$F$5:$V$5000,7,FALSE)</f>
        <v>#N/A</v>
      </c>
      <c r="L890" s="65" t="e">
        <f>VLOOKUP(E890,'Trimming log'!$F$5:$V$5000,8,FALSE)</f>
        <v>#N/A</v>
      </c>
      <c r="M890" s="65" t="e">
        <f>VLOOKUP(E890,'Trimming log'!$F$5:$V$5000,9,FALSE)</f>
        <v>#N/A</v>
      </c>
      <c r="N890" s="507" t="e">
        <f>VLOOKUP(E890,'Trimming log'!$F$5:$V$5000,10,FALSE)</f>
        <v>#N/A</v>
      </c>
      <c r="O890" s="65" t="e">
        <f>VLOOKUP(E890,'Trimming log'!$F$5:$V$5000,11,FALSE)</f>
        <v>#N/A</v>
      </c>
      <c r="P890" s="65" t="e">
        <f>VLOOKUP(E890,'Trimming log'!$F$5:$V$5000,12,FALSE)</f>
        <v>#N/A</v>
      </c>
      <c r="Q890" s="65" t="e">
        <f>VLOOKUP(E890,'Trimming log'!$F$5:$V$5000,13,FALSE)</f>
        <v>#N/A</v>
      </c>
      <c r="R890" s="65" t="e">
        <f>VLOOKUP(E890,'Trimming log'!$F$5:$V$5000,14,FALSE)</f>
        <v>#N/A</v>
      </c>
      <c r="S890" s="65" t="e">
        <f>VLOOKUP(E890,'Trimming log'!$F$5:$V$5000,15,FALSE)</f>
        <v>#N/A</v>
      </c>
      <c r="T890" s="65" t="e">
        <f t="shared" si="176"/>
        <v>#N/A</v>
      </c>
      <c r="U890" s="491" t="str">
        <f t="shared" si="177"/>
        <v/>
      </c>
      <c r="V890" s="74">
        <f t="shared" si="179"/>
        <v>0</v>
      </c>
      <c r="W890" s="134">
        <f t="shared" si="180"/>
        <v>0</v>
      </c>
      <c r="X890" s="134" t="e">
        <f>VLOOKUP(E890,'Trimming log'!$F$5:$Y$5000,19,FALSE)</f>
        <v>#N/A</v>
      </c>
      <c r="Y890" s="134" t="e">
        <f>VLOOKUP(E890,'Trimming log'!$F$5:$Y$5000,20,FALSE)</f>
        <v>#N/A</v>
      </c>
      <c r="Z890" s="135" t="e">
        <f t="shared" si="181"/>
        <v>#N/A</v>
      </c>
      <c r="AA890" s="135" t="e">
        <f t="shared" si="182"/>
        <v>#N/A</v>
      </c>
      <c r="AB890" s="136" t="e">
        <f t="shared" si="183"/>
        <v>#N/A</v>
      </c>
      <c r="AC890" s="136" t="e">
        <f t="shared" si="184"/>
        <v>#N/A</v>
      </c>
      <c r="AD890" s="136" t="e">
        <f t="shared" si="185"/>
        <v>#N/A</v>
      </c>
      <c r="AE890" s="136" t="e">
        <f t="shared" si="186"/>
        <v>#N/A</v>
      </c>
    </row>
    <row r="891" spans="1:31" ht="15" customHeight="1">
      <c r="A891" s="67" t="str">
        <f t="shared" si="174"/>
        <v/>
      </c>
      <c r="B891" s="65">
        <f t="shared" si="178"/>
        <v>868</v>
      </c>
      <c r="C891" s="68" t="str">
        <f t="shared" si="175"/>
        <v/>
      </c>
      <c r="D891" s="69"/>
      <c r="E891" s="132"/>
      <c r="F891" s="65" t="e">
        <f>VLOOKUP(E891,'Trimming log'!$F$5:$V$5000,2,FALSE)</f>
        <v>#N/A</v>
      </c>
      <c r="G891" s="65" t="e">
        <f>VLOOKUP(E891,'Trimming log'!$F$5:$V$5000,3,FALSE)</f>
        <v>#N/A</v>
      </c>
      <c r="H891" s="508" t="e">
        <f>VLOOKUP(E891,'Trimming log'!$F$5:$V$5000,4,FALSE)</f>
        <v>#N/A</v>
      </c>
      <c r="I891" s="65" t="e">
        <f>VLOOKUP(E891,'Trimming log'!$F$5:$V$5000,5,FALSE)</f>
        <v>#N/A</v>
      </c>
      <c r="J891" s="65" t="e">
        <f>VLOOKUP(E891,'Trimming log'!$F$5:$V$5000,6,FALSE)</f>
        <v>#N/A</v>
      </c>
      <c r="K891" s="65" t="e">
        <f>VLOOKUP(E891,'Trimming log'!$F$5:$V$5000,7,FALSE)</f>
        <v>#N/A</v>
      </c>
      <c r="L891" s="65" t="e">
        <f>VLOOKUP(E891,'Trimming log'!$F$5:$V$5000,8,FALSE)</f>
        <v>#N/A</v>
      </c>
      <c r="M891" s="65" t="e">
        <f>VLOOKUP(E891,'Trimming log'!$F$5:$V$5000,9,FALSE)</f>
        <v>#N/A</v>
      </c>
      <c r="N891" s="507" t="e">
        <f>VLOOKUP(E891,'Trimming log'!$F$5:$V$5000,10,FALSE)</f>
        <v>#N/A</v>
      </c>
      <c r="O891" s="65" t="e">
        <f>VLOOKUP(E891,'Trimming log'!$F$5:$V$5000,11,FALSE)</f>
        <v>#N/A</v>
      </c>
      <c r="P891" s="65" t="e">
        <f>VLOOKUP(E891,'Trimming log'!$F$5:$V$5000,12,FALSE)</f>
        <v>#N/A</v>
      </c>
      <c r="Q891" s="65" t="e">
        <f>VLOOKUP(E891,'Trimming log'!$F$5:$V$5000,13,FALSE)</f>
        <v>#N/A</v>
      </c>
      <c r="R891" s="65" t="e">
        <f>VLOOKUP(E891,'Trimming log'!$F$5:$V$5000,14,FALSE)</f>
        <v>#N/A</v>
      </c>
      <c r="S891" s="65" t="e">
        <f>VLOOKUP(E891,'Trimming log'!$F$5:$V$5000,15,FALSE)</f>
        <v>#N/A</v>
      </c>
      <c r="T891" s="65" t="e">
        <f t="shared" si="176"/>
        <v>#N/A</v>
      </c>
      <c r="U891" s="491" t="str">
        <f t="shared" si="177"/>
        <v/>
      </c>
      <c r="V891" s="74">
        <f t="shared" si="179"/>
        <v>0</v>
      </c>
      <c r="W891" s="134">
        <f t="shared" si="180"/>
        <v>0</v>
      </c>
      <c r="X891" s="134" t="e">
        <f>VLOOKUP(E891,'Trimming log'!$F$5:$Y$5000,19,FALSE)</f>
        <v>#N/A</v>
      </c>
      <c r="Y891" s="134" t="e">
        <f>VLOOKUP(E891,'Trimming log'!$F$5:$Y$5000,20,FALSE)</f>
        <v>#N/A</v>
      </c>
      <c r="Z891" s="135" t="e">
        <f t="shared" si="181"/>
        <v>#N/A</v>
      </c>
      <c r="AA891" s="135" t="e">
        <f t="shared" si="182"/>
        <v>#N/A</v>
      </c>
      <c r="AB891" s="136" t="e">
        <f t="shared" si="183"/>
        <v>#N/A</v>
      </c>
      <c r="AC891" s="136" t="e">
        <f t="shared" si="184"/>
        <v>#N/A</v>
      </c>
      <c r="AD891" s="136" t="e">
        <f t="shared" si="185"/>
        <v>#N/A</v>
      </c>
      <c r="AE891" s="136" t="e">
        <f t="shared" si="186"/>
        <v>#N/A</v>
      </c>
    </row>
    <row r="892" spans="1:31" ht="15" customHeight="1">
      <c r="A892" s="67" t="str">
        <f t="shared" si="174"/>
        <v/>
      </c>
      <c r="B892" s="65">
        <f t="shared" si="178"/>
        <v>869</v>
      </c>
      <c r="C892" s="68" t="str">
        <f t="shared" si="175"/>
        <v/>
      </c>
      <c r="D892" s="69"/>
      <c r="E892" s="132"/>
      <c r="F892" s="65" t="e">
        <f>VLOOKUP(E892,'Trimming log'!$F$5:$V$5000,2,FALSE)</f>
        <v>#N/A</v>
      </c>
      <c r="G892" s="65" t="e">
        <f>VLOOKUP(E892,'Trimming log'!$F$5:$V$5000,3,FALSE)</f>
        <v>#N/A</v>
      </c>
      <c r="H892" s="508" t="e">
        <f>VLOOKUP(E892,'Trimming log'!$F$5:$V$5000,4,FALSE)</f>
        <v>#N/A</v>
      </c>
      <c r="I892" s="65" t="e">
        <f>VLOOKUP(E892,'Trimming log'!$F$5:$V$5000,5,FALSE)</f>
        <v>#N/A</v>
      </c>
      <c r="J892" s="65" t="e">
        <f>VLOOKUP(E892,'Trimming log'!$F$5:$V$5000,6,FALSE)</f>
        <v>#N/A</v>
      </c>
      <c r="K892" s="65" t="e">
        <f>VLOOKUP(E892,'Trimming log'!$F$5:$V$5000,7,FALSE)</f>
        <v>#N/A</v>
      </c>
      <c r="L892" s="65" t="e">
        <f>VLOOKUP(E892,'Trimming log'!$F$5:$V$5000,8,FALSE)</f>
        <v>#N/A</v>
      </c>
      <c r="M892" s="65" t="e">
        <f>VLOOKUP(E892,'Trimming log'!$F$5:$V$5000,9,FALSE)</f>
        <v>#N/A</v>
      </c>
      <c r="N892" s="507" t="e">
        <f>VLOOKUP(E892,'Trimming log'!$F$5:$V$5000,10,FALSE)</f>
        <v>#N/A</v>
      </c>
      <c r="O892" s="65" t="e">
        <f>VLOOKUP(E892,'Trimming log'!$F$5:$V$5000,11,FALSE)</f>
        <v>#N/A</v>
      </c>
      <c r="P892" s="65" t="e">
        <f>VLOOKUP(E892,'Trimming log'!$F$5:$V$5000,12,FALSE)</f>
        <v>#N/A</v>
      </c>
      <c r="Q892" s="65" t="e">
        <f>VLOOKUP(E892,'Trimming log'!$F$5:$V$5000,13,FALSE)</f>
        <v>#N/A</v>
      </c>
      <c r="R892" s="65" t="e">
        <f>VLOOKUP(E892,'Trimming log'!$F$5:$V$5000,14,FALSE)</f>
        <v>#N/A</v>
      </c>
      <c r="S892" s="65" t="e">
        <f>VLOOKUP(E892,'Trimming log'!$F$5:$V$5000,15,FALSE)</f>
        <v>#N/A</v>
      </c>
      <c r="T892" s="65" t="e">
        <f t="shared" si="176"/>
        <v>#N/A</v>
      </c>
      <c r="U892" s="491" t="str">
        <f t="shared" si="177"/>
        <v/>
      </c>
      <c r="V892" s="74">
        <f t="shared" si="179"/>
        <v>0</v>
      </c>
      <c r="W892" s="134">
        <f t="shared" si="180"/>
        <v>0</v>
      </c>
      <c r="X892" s="134" t="e">
        <f>VLOOKUP(E892,'Trimming log'!$F$5:$Y$5000,19,FALSE)</f>
        <v>#N/A</v>
      </c>
      <c r="Y892" s="134" t="e">
        <f>VLOOKUP(E892,'Trimming log'!$F$5:$Y$5000,20,FALSE)</f>
        <v>#N/A</v>
      </c>
      <c r="Z892" s="135" t="e">
        <f t="shared" si="181"/>
        <v>#N/A</v>
      </c>
      <c r="AA892" s="135" t="e">
        <f t="shared" si="182"/>
        <v>#N/A</v>
      </c>
      <c r="AB892" s="136" t="e">
        <f t="shared" si="183"/>
        <v>#N/A</v>
      </c>
      <c r="AC892" s="136" t="e">
        <f t="shared" si="184"/>
        <v>#N/A</v>
      </c>
      <c r="AD892" s="136" t="e">
        <f t="shared" si="185"/>
        <v>#N/A</v>
      </c>
      <c r="AE892" s="136" t="e">
        <f t="shared" si="186"/>
        <v>#N/A</v>
      </c>
    </row>
    <row r="893" spans="1:31" ht="15" customHeight="1">
      <c r="A893" s="67" t="str">
        <f t="shared" si="174"/>
        <v/>
      </c>
      <c r="B893" s="65">
        <f t="shared" si="178"/>
        <v>870</v>
      </c>
      <c r="C893" s="68" t="str">
        <f t="shared" si="175"/>
        <v/>
      </c>
      <c r="D893" s="69"/>
      <c r="E893" s="132"/>
      <c r="F893" s="65" t="e">
        <f>VLOOKUP(E893,'Trimming log'!$F$5:$V$5000,2,FALSE)</f>
        <v>#N/A</v>
      </c>
      <c r="G893" s="65" t="e">
        <f>VLOOKUP(E893,'Trimming log'!$F$5:$V$5000,3,FALSE)</f>
        <v>#N/A</v>
      </c>
      <c r="H893" s="508" t="e">
        <f>VLOOKUP(E893,'Trimming log'!$F$5:$V$5000,4,FALSE)</f>
        <v>#N/A</v>
      </c>
      <c r="I893" s="65" t="e">
        <f>VLOOKUP(E893,'Trimming log'!$F$5:$V$5000,5,FALSE)</f>
        <v>#N/A</v>
      </c>
      <c r="J893" s="65" t="e">
        <f>VLOOKUP(E893,'Trimming log'!$F$5:$V$5000,6,FALSE)</f>
        <v>#N/A</v>
      </c>
      <c r="K893" s="65" t="e">
        <f>VLOOKUP(E893,'Trimming log'!$F$5:$V$5000,7,FALSE)</f>
        <v>#N/A</v>
      </c>
      <c r="L893" s="65" t="e">
        <f>VLOOKUP(E893,'Trimming log'!$F$5:$V$5000,8,FALSE)</f>
        <v>#N/A</v>
      </c>
      <c r="M893" s="65" t="e">
        <f>VLOOKUP(E893,'Trimming log'!$F$5:$V$5000,9,FALSE)</f>
        <v>#N/A</v>
      </c>
      <c r="N893" s="507" t="e">
        <f>VLOOKUP(E893,'Trimming log'!$F$5:$V$5000,10,FALSE)</f>
        <v>#N/A</v>
      </c>
      <c r="O893" s="65" t="e">
        <f>VLOOKUP(E893,'Trimming log'!$F$5:$V$5000,11,FALSE)</f>
        <v>#N/A</v>
      </c>
      <c r="P893" s="65" t="e">
        <f>VLOOKUP(E893,'Trimming log'!$F$5:$V$5000,12,FALSE)</f>
        <v>#N/A</v>
      </c>
      <c r="Q893" s="65" t="e">
        <f>VLOOKUP(E893,'Trimming log'!$F$5:$V$5000,13,FALSE)</f>
        <v>#N/A</v>
      </c>
      <c r="R893" s="65" t="e">
        <f>VLOOKUP(E893,'Trimming log'!$F$5:$V$5000,14,FALSE)</f>
        <v>#N/A</v>
      </c>
      <c r="S893" s="65" t="e">
        <f>VLOOKUP(E893,'Trimming log'!$F$5:$V$5000,15,FALSE)</f>
        <v>#N/A</v>
      </c>
      <c r="T893" s="65" t="e">
        <f t="shared" si="176"/>
        <v>#N/A</v>
      </c>
      <c r="U893" s="491" t="str">
        <f t="shared" si="177"/>
        <v/>
      </c>
      <c r="V893" s="74">
        <f t="shared" si="179"/>
        <v>0</v>
      </c>
      <c r="W893" s="134">
        <f t="shared" si="180"/>
        <v>0</v>
      </c>
      <c r="X893" s="134" t="e">
        <f>VLOOKUP(E893,'Trimming log'!$F$5:$Y$5000,19,FALSE)</f>
        <v>#N/A</v>
      </c>
      <c r="Y893" s="134" t="e">
        <f>VLOOKUP(E893,'Trimming log'!$F$5:$Y$5000,20,FALSE)</f>
        <v>#N/A</v>
      </c>
      <c r="Z893" s="135" t="e">
        <f t="shared" si="181"/>
        <v>#N/A</v>
      </c>
      <c r="AA893" s="135" t="e">
        <f t="shared" si="182"/>
        <v>#N/A</v>
      </c>
      <c r="AB893" s="136" t="e">
        <f t="shared" si="183"/>
        <v>#N/A</v>
      </c>
      <c r="AC893" s="136" t="e">
        <f t="shared" si="184"/>
        <v>#N/A</v>
      </c>
      <c r="AD893" s="136" t="e">
        <f t="shared" si="185"/>
        <v>#N/A</v>
      </c>
      <c r="AE893" s="136" t="e">
        <f t="shared" si="186"/>
        <v>#N/A</v>
      </c>
    </row>
    <row r="894" spans="1:31" ht="15" customHeight="1">
      <c r="A894" s="67" t="str">
        <f t="shared" si="174"/>
        <v/>
      </c>
      <c r="B894" s="65">
        <f t="shared" si="178"/>
        <v>871</v>
      </c>
      <c r="C894" s="68" t="str">
        <f t="shared" si="175"/>
        <v/>
      </c>
      <c r="D894" s="69"/>
      <c r="E894" s="132"/>
      <c r="F894" s="65" t="e">
        <f>VLOOKUP(E894,'Trimming log'!$F$5:$V$5000,2,FALSE)</f>
        <v>#N/A</v>
      </c>
      <c r="G894" s="65" t="e">
        <f>VLOOKUP(E894,'Trimming log'!$F$5:$V$5000,3,FALSE)</f>
        <v>#N/A</v>
      </c>
      <c r="H894" s="508" t="e">
        <f>VLOOKUP(E894,'Trimming log'!$F$5:$V$5000,4,FALSE)</f>
        <v>#N/A</v>
      </c>
      <c r="I894" s="65" t="e">
        <f>VLOOKUP(E894,'Trimming log'!$F$5:$V$5000,5,FALSE)</f>
        <v>#N/A</v>
      </c>
      <c r="J894" s="65" t="e">
        <f>VLOOKUP(E894,'Trimming log'!$F$5:$V$5000,6,FALSE)</f>
        <v>#N/A</v>
      </c>
      <c r="K894" s="65" t="e">
        <f>VLOOKUP(E894,'Trimming log'!$F$5:$V$5000,7,FALSE)</f>
        <v>#N/A</v>
      </c>
      <c r="L894" s="65" t="e">
        <f>VLOOKUP(E894,'Trimming log'!$F$5:$V$5000,8,FALSE)</f>
        <v>#N/A</v>
      </c>
      <c r="M894" s="65" t="e">
        <f>VLOOKUP(E894,'Trimming log'!$F$5:$V$5000,9,FALSE)</f>
        <v>#N/A</v>
      </c>
      <c r="N894" s="507" t="e">
        <f>VLOOKUP(E894,'Trimming log'!$F$5:$V$5000,10,FALSE)</f>
        <v>#N/A</v>
      </c>
      <c r="O894" s="65" t="e">
        <f>VLOOKUP(E894,'Trimming log'!$F$5:$V$5000,11,FALSE)</f>
        <v>#N/A</v>
      </c>
      <c r="P894" s="65" t="e">
        <f>VLOOKUP(E894,'Trimming log'!$F$5:$V$5000,12,FALSE)</f>
        <v>#N/A</v>
      </c>
      <c r="Q894" s="65" t="e">
        <f>VLOOKUP(E894,'Trimming log'!$F$5:$V$5000,13,FALSE)</f>
        <v>#N/A</v>
      </c>
      <c r="R894" s="65" t="e">
        <f>VLOOKUP(E894,'Trimming log'!$F$5:$V$5000,14,FALSE)</f>
        <v>#N/A</v>
      </c>
      <c r="S894" s="65" t="e">
        <f>VLOOKUP(E894,'Trimming log'!$F$5:$V$5000,15,FALSE)</f>
        <v>#N/A</v>
      </c>
      <c r="T894" s="65" t="e">
        <f t="shared" si="176"/>
        <v>#N/A</v>
      </c>
      <c r="U894" s="491" t="str">
        <f t="shared" si="177"/>
        <v/>
      </c>
      <c r="V894" s="74">
        <f t="shared" si="179"/>
        <v>0</v>
      </c>
      <c r="W894" s="134">
        <f t="shared" si="180"/>
        <v>0</v>
      </c>
      <c r="X894" s="134" t="e">
        <f>VLOOKUP(E894,'Trimming log'!$F$5:$Y$5000,19,FALSE)</f>
        <v>#N/A</v>
      </c>
      <c r="Y894" s="134" t="e">
        <f>VLOOKUP(E894,'Trimming log'!$F$5:$Y$5000,20,FALSE)</f>
        <v>#N/A</v>
      </c>
      <c r="Z894" s="135" t="e">
        <f t="shared" si="181"/>
        <v>#N/A</v>
      </c>
      <c r="AA894" s="135" t="e">
        <f t="shared" si="182"/>
        <v>#N/A</v>
      </c>
      <c r="AB894" s="136" t="e">
        <f t="shared" si="183"/>
        <v>#N/A</v>
      </c>
      <c r="AC894" s="136" t="e">
        <f t="shared" si="184"/>
        <v>#N/A</v>
      </c>
      <c r="AD894" s="136" t="e">
        <f t="shared" si="185"/>
        <v>#N/A</v>
      </c>
      <c r="AE894" s="136" t="e">
        <f t="shared" si="186"/>
        <v>#N/A</v>
      </c>
    </row>
    <row r="895" spans="1:31" ht="15" customHeight="1">
      <c r="A895" s="67" t="str">
        <f t="shared" si="174"/>
        <v/>
      </c>
      <c r="B895" s="65">
        <f t="shared" si="178"/>
        <v>872</v>
      </c>
      <c r="C895" s="68" t="str">
        <f t="shared" si="175"/>
        <v/>
      </c>
      <c r="D895" s="69"/>
      <c r="E895" s="132"/>
      <c r="F895" s="65" t="e">
        <f>VLOOKUP(E895,'Trimming log'!$F$5:$V$5000,2,FALSE)</f>
        <v>#N/A</v>
      </c>
      <c r="G895" s="65" t="e">
        <f>VLOOKUP(E895,'Trimming log'!$F$5:$V$5000,3,FALSE)</f>
        <v>#N/A</v>
      </c>
      <c r="H895" s="508" t="e">
        <f>VLOOKUP(E895,'Trimming log'!$F$5:$V$5000,4,FALSE)</f>
        <v>#N/A</v>
      </c>
      <c r="I895" s="65" t="e">
        <f>VLOOKUP(E895,'Trimming log'!$F$5:$V$5000,5,FALSE)</f>
        <v>#N/A</v>
      </c>
      <c r="J895" s="65" t="e">
        <f>VLOOKUP(E895,'Trimming log'!$F$5:$V$5000,6,FALSE)</f>
        <v>#N/A</v>
      </c>
      <c r="K895" s="65" t="e">
        <f>VLOOKUP(E895,'Trimming log'!$F$5:$V$5000,7,FALSE)</f>
        <v>#N/A</v>
      </c>
      <c r="L895" s="65" t="e">
        <f>VLOOKUP(E895,'Trimming log'!$F$5:$V$5000,8,FALSE)</f>
        <v>#N/A</v>
      </c>
      <c r="M895" s="65" t="e">
        <f>VLOOKUP(E895,'Trimming log'!$F$5:$V$5000,9,FALSE)</f>
        <v>#N/A</v>
      </c>
      <c r="N895" s="507" t="e">
        <f>VLOOKUP(E895,'Trimming log'!$F$5:$V$5000,10,FALSE)</f>
        <v>#N/A</v>
      </c>
      <c r="O895" s="65" t="e">
        <f>VLOOKUP(E895,'Trimming log'!$F$5:$V$5000,11,FALSE)</f>
        <v>#N/A</v>
      </c>
      <c r="P895" s="65" t="e">
        <f>VLOOKUP(E895,'Trimming log'!$F$5:$V$5000,12,FALSE)</f>
        <v>#N/A</v>
      </c>
      <c r="Q895" s="65" t="e">
        <f>VLOOKUP(E895,'Trimming log'!$F$5:$V$5000,13,FALSE)</f>
        <v>#N/A</v>
      </c>
      <c r="R895" s="65" t="e">
        <f>VLOOKUP(E895,'Trimming log'!$F$5:$V$5000,14,FALSE)</f>
        <v>#N/A</v>
      </c>
      <c r="S895" s="65" t="e">
        <f>VLOOKUP(E895,'Trimming log'!$F$5:$V$5000,15,FALSE)</f>
        <v>#N/A</v>
      </c>
      <c r="T895" s="65" t="e">
        <f t="shared" si="176"/>
        <v>#N/A</v>
      </c>
      <c r="U895" s="491" t="str">
        <f t="shared" si="177"/>
        <v/>
      </c>
      <c r="V895" s="74">
        <f t="shared" si="179"/>
        <v>0</v>
      </c>
      <c r="W895" s="134">
        <f t="shared" si="180"/>
        <v>0</v>
      </c>
      <c r="X895" s="134" t="e">
        <f>VLOOKUP(E895,'Trimming log'!$F$5:$Y$5000,19,FALSE)</f>
        <v>#N/A</v>
      </c>
      <c r="Y895" s="134" t="e">
        <f>VLOOKUP(E895,'Trimming log'!$F$5:$Y$5000,20,FALSE)</f>
        <v>#N/A</v>
      </c>
      <c r="Z895" s="135" t="e">
        <f t="shared" si="181"/>
        <v>#N/A</v>
      </c>
      <c r="AA895" s="135" t="e">
        <f t="shared" si="182"/>
        <v>#N/A</v>
      </c>
      <c r="AB895" s="136" t="e">
        <f t="shared" si="183"/>
        <v>#N/A</v>
      </c>
      <c r="AC895" s="136" t="e">
        <f t="shared" si="184"/>
        <v>#N/A</v>
      </c>
      <c r="AD895" s="136" t="e">
        <f t="shared" si="185"/>
        <v>#N/A</v>
      </c>
      <c r="AE895" s="136" t="e">
        <f t="shared" si="186"/>
        <v>#N/A</v>
      </c>
    </row>
    <row r="896" spans="1:31" ht="15" customHeight="1">
      <c r="A896" s="67" t="str">
        <f t="shared" si="174"/>
        <v/>
      </c>
      <c r="B896" s="65">
        <f t="shared" si="178"/>
        <v>873</v>
      </c>
      <c r="C896" s="68" t="str">
        <f t="shared" si="175"/>
        <v/>
      </c>
      <c r="D896" s="69"/>
      <c r="E896" s="132"/>
      <c r="F896" s="65" t="e">
        <f>VLOOKUP(E896,'Trimming log'!$F$5:$V$5000,2,FALSE)</f>
        <v>#N/A</v>
      </c>
      <c r="G896" s="65" t="e">
        <f>VLOOKUP(E896,'Trimming log'!$F$5:$V$5000,3,FALSE)</f>
        <v>#N/A</v>
      </c>
      <c r="H896" s="508" t="e">
        <f>VLOOKUP(E896,'Trimming log'!$F$5:$V$5000,4,FALSE)</f>
        <v>#N/A</v>
      </c>
      <c r="I896" s="65" t="e">
        <f>VLOOKUP(E896,'Trimming log'!$F$5:$V$5000,5,FALSE)</f>
        <v>#N/A</v>
      </c>
      <c r="J896" s="65" t="e">
        <f>VLOOKUP(E896,'Trimming log'!$F$5:$V$5000,6,FALSE)</f>
        <v>#N/A</v>
      </c>
      <c r="K896" s="65" t="e">
        <f>VLOOKUP(E896,'Trimming log'!$F$5:$V$5000,7,FALSE)</f>
        <v>#N/A</v>
      </c>
      <c r="L896" s="65" t="e">
        <f>VLOOKUP(E896,'Trimming log'!$F$5:$V$5000,8,FALSE)</f>
        <v>#N/A</v>
      </c>
      <c r="M896" s="65" t="e">
        <f>VLOOKUP(E896,'Trimming log'!$F$5:$V$5000,9,FALSE)</f>
        <v>#N/A</v>
      </c>
      <c r="N896" s="507" t="e">
        <f>VLOOKUP(E896,'Trimming log'!$F$5:$V$5000,10,FALSE)</f>
        <v>#N/A</v>
      </c>
      <c r="O896" s="65" t="e">
        <f>VLOOKUP(E896,'Trimming log'!$F$5:$V$5000,11,FALSE)</f>
        <v>#N/A</v>
      </c>
      <c r="P896" s="65" t="e">
        <f>VLOOKUP(E896,'Trimming log'!$F$5:$V$5000,12,FALSE)</f>
        <v>#N/A</v>
      </c>
      <c r="Q896" s="65" t="e">
        <f>VLOOKUP(E896,'Trimming log'!$F$5:$V$5000,13,FALSE)</f>
        <v>#N/A</v>
      </c>
      <c r="R896" s="65" t="e">
        <f>VLOOKUP(E896,'Trimming log'!$F$5:$V$5000,14,FALSE)</f>
        <v>#N/A</v>
      </c>
      <c r="S896" s="65" t="e">
        <f>VLOOKUP(E896,'Trimming log'!$F$5:$V$5000,15,FALSE)</f>
        <v>#N/A</v>
      </c>
      <c r="T896" s="65" t="e">
        <f t="shared" si="176"/>
        <v>#N/A</v>
      </c>
      <c r="U896" s="491" t="str">
        <f t="shared" si="177"/>
        <v/>
      </c>
      <c r="V896" s="74">
        <f t="shared" si="179"/>
        <v>0</v>
      </c>
      <c r="W896" s="134">
        <f t="shared" si="180"/>
        <v>0</v>
      </c>
      <c r="X896" s="134" t="e">
        <f>VLOOKUP(E896,'Trimming log'!$F$5:$Y$5000,19,FALSE)</f>
        <v>#N/A</v>
      </c>
      <c r="Y896" s="134" t="e">
        <f>VLOOKUP(E896,'Trimming log'!$F$5:$Y$5000,20,FALSE)</f>
        <v>#N/A</v>
      </c>
      <c r="Z896" s="135" t="e">
        <f t="shared" si="181"/>
        <v>#N/A</v>
      </c>
      <c r="AA896" s="135" t="e">
        <f t="shared" si="182"/>
        <v>#N/A</v>
      </c>
      <c r="AB896" s="136" t="e">
        <f t="shared" si="183"/>
        <v>#N/A</v>
      </c>
      <c r="AC896" s="136" t="e">
        <f t="shared" si="184"/>
        <v>#N/A</v>
      </c>
      <c r="AD896" s="136" t="e">
        <f t="shared" si="185"/>
        <v>#N/A</v>
      </c>
      <c r="AE896" s="136" t="e">
        <f t="shared" si="186"/>
        <v>#N/A</v>
      </c>
    </row>
    <row r="897" spans="1:31" ht="15" customHeight="1">
      <c r="A897" s="67" t="str">
        <f t="shared" si="174"/>
        <v/>
      </c>
      <c r="B897" s="65">
        <f t="shared" si="178"/>
        <v>874</v>
      </c>
      <c r="C897" s="68" t="str">
        <f t="shared" si="175"/>
        <v/>
      </c>
      <c r="D897" s="69"/>
      <c r="E897" s="132"/>
      <c r="F897" s="65" t="e">
        <f>VLOOKUP(E897,'Trimming log'!$F$5:$V$5000,2,FALSE)</f>
        <v>#N/A</v>
      </c>
      <c r="G897" s="65" t="e">
        <f>VLOOKUP(E897,'Trimming log'!$F$5:$V$5000,3,FALSE)</f>
        <v>#N/A</v>
      </c>
      <c r="H897" s="508" t="e">
        <f>VLOOKUP(E897,'Trimming log'!$F$5:$V$5000,4,FALSE)</f>
        <v>#N/A</v>
      </c>
      <c r="I897" s="65" t="e">
        <f>VLOOKUP(E897,'Trimming log'!$F$5:$V$5000,5,FALSE)</f>
        <v>#N/A</v>
      </c>
      <c r="J897" s="65" t="e">
        <f>VLOOKUP(E897,'Trimming log'!$F$5:$V$5000,6,FALSE)</f>
        <v>#N/A</v>
      </c>
      <c r="K897" s="65" t="e">
        <f>VLOOKUP(E897,'Trimming log'!$F$5:$V$5000,7,FALSE)</f>
        <v>#N/A</v>
      </c>
      <c r="L897" s="65" t="e">
        <f>VLOOKUP(E897,'Trimming log'!$F$5:$V$5000,8,FALSE)</f>
        <v>#N/A</v>
      </c>
      <c r="M897" s="65" t="e">
        <f>VLOOKUP(E897,'Trimming log'!$F$5:$V$5000,9,FALSE)</f>
        <v>#N/A</v>
      </c>
      <c r="N897" s="507" t="e">
        <f>VLOOKUP(E897,'Trimming log'!$F$5:$V$5000,10,FALSE)</f>
        <v>#N/A</v>
      </c>
      <c r="O897" s="65" t="e">
        <f>VLOOKUP(E897,'Trimming log'!$F$5:$V$5000,11,FALSE)</f>
        <v>#N/A</v>
      </c>
      <c r="P897" s="65" t="e">
        <f>VLOOKUP(E897,'Trimming log'!$F$5:$V$5000,12,FALSE)</f>
        <v>#N/A</v>
      </c>
      <c r="Q897" s="65" t="e">
        <f>VLOOKUP(E897,'Trimming log'!$F$5:$V$5000,13,FALSE)</f>
        <v>#N/A</v>
      </c>
      <c r="R897" s="65" t="e">
        <f>VLOOKUP(E897,'Trimming log'!$F$5:$V$5000,14,FALSE)</f>
        <v>#N/A</v>
      </c>
      <c r="S897" s="65" t="e">
        <f>VLOOKUP(E897,'Trimming log'!$F$5:$V$5000,15,FALSE)</f>
        <v>#N/A</v>
      </c>
      <c r="T897" s="65" t="e">
        <f t="shared" si="176"/>
        <v>#N/A</v>
      </c>
      <c r="U897" s="491" t="str">
        <f t="shared" si="177"/>
        <v/>
      </c>
      <c r="V897" s="74">
        <f t="shared" si="179"/>
        <v>0</v>
      </c>
      <c r="W897" s="134">
        <f t="shared" si="180"/>
        <v>0</v>
      </c>
      <c r="X897" s="134" t="e">
        <f>VLOOKUP(E897,'Trimming log'!$F$5:$Y$5000,19,FALSE)</f>
        <v>#N/A</v>
      </c>
      <c r="Y897" s="134" t="e">
        <f>VLOOKUP(E897,'Trimming log'!$F$5:$Y$5000,20,FALSE)</f>
        <v>#N/A</v>
      </c>
      <c r="Z897" s="135" t="e">
        <f t="shared" si="181"/>
        <v>#N/A</v>
      </c>
      <c r="AA897" s="135" t="e">
        <f t="shared" si="182"/>
        <v>#N/A</v>
      </c>
      <c r="AB897" s="136" t="e">
        <f t="shared" si="183"/>
        <v>#N/A</v>
      </c>
      <c r="AC897" s="136" t="e">
        <f t="shared" si="184"/>
        <v>#N/A</v>
      </c>
      <c r="AD897" s="136" t="e">
        <f t="shared" si="185"/>
        <v>#N/A</v>
      </c>
      <c r="AE897" s="136" t="e">
        <f t="shared" si="186"/>
        <v>#N/A</v>
      </c>
    </row>
    <row r="898" spans="1:31" ht="15" customHeight="1">
      <c r="A898" s="67" t="str">
        <f t="shared" si="174"/>
        <v/>
      </c>
      <c r="B898" s="65">
        <f t="shared" si="178"/>
        <v>875</v>
      </c>
      <c r="C898" s="68" t="str">
        <f t="shared" si="175"/>
        <v/>
      </c>
      <c r="D898" s="69"/>
      <c r="E898" s="132"/>
      <c r="F898" s="65" t="e">
        <f>VLOOKUP(E898,'Trimming log'!$F$5:$V$5000,2,FALSE)</f>
        <v>#N/A</v>
      </c>
      <c r="G898" s="65" t="e">
        <f>VLOOKUP(E898,'Trimming log'!$F$5:$V$5000,3,FALSE)</f>
        <v>#N/A</v>
      </c>
      <c r="H898" s="508" t="e">
        <f>VLOOKUP(E898,'Trimming log'!$F$5:$V$5000,4,FALSE)</f>
        <v>#N/A</v>
      </c>
      <c r="I898" s="65" t="e">
        <f>VLOOKUP(E898,'Trimming log'!$F$5:$V$5000,5,FALSE)</f>
        <v>#N/A</v>
      </c>
      <c r="J898" s="65" t="e">
        <f>VLOOKUP(E898,'Trimming log'!$F$5:$V$5000,6,FALSE)</f>
        <v>#N/A</v>
      </c>
      <c r="K898" s="65" t="e">
        <f>VLOOKUP(E898,'Trimming log'!$F$5:$V$5000,7,FALSE)</f>
        <v>#N/A</v>
      </c>
      <c r="L898" s="65" t="e">
        <f>VLOOKUP(E898,'Trimming log'!$F$5:$V$5000,8,FALSE)</f>
        <v>#N/A</v>
      </c>
      <c r="M898" s="65" t="e">
        <f>VLOOKUP(E898,'Trimming log'!$F$5:$V$5000,9,FALSE)</f>
        <v>#N/A</v>
      </c>
      <c r="N898" s="507" t="e">
        <f>VLOOKUP(E898,'Trimming log'!$F$5:$V$5000,10,FALSE)</f>
        <v>#N/A</v>
      </c>
      <c r="O898" s="65" t="e">
        <f>VLOOKUP(E898,'Trimming log'!$F$5:$V$5000,11,FALSE)</f>
        <v>#N/A</v>
      </c>
      <c r="P898" s="65" t="e">
        <f>VLOOKUP(E898,'Trimming log'!$F$5:$V$5000,12,FALSE)</f>
        <v>#N/A</v>
      </c>
      <c r="Q898" s="65" t="e">
        <f>VLOOKUP(E898,'Trimming log'!$F$5:$V$5000,13,FALSE)</f>
        <v>#N/A</v>
      </c>
      <c r="R898" s="65" t="e">
        <f>VLOOKUP(E898,'Trimming log'!$F$5:$V$5000,14,FALSE)</f>
        <v>#N/A</v>
      </c>
      <c r="S898" s="65" t="e">
        <f>VLOOKUP(E898,'Trimming log'!$F$5:$V$5000,15,FALSE)</f>
        <v>#N/A</v>
      </c>
      <c r="T898" s="65" t="e">
        <f t="shared" si="176"/>
        <v>#N/A</v>
      </c>
      <c r="U898" s="491" t="str">
        <f t="shared" si="177"/>
        <v/>
      </c>
      <c r="V898" s="74">
        <f t="shared" si="179"/>
        <v>0</v>
      </c>
      <c r="W898" s="134">
        <f t="shared" si="180"/>
        <v>0</v>
      </c>
      <c r="X898" s="134" t="e">
        <f>VLOOKUP(E898,'Trimming log'!$F$5:$Y$5000,19,FALSE)</f>
        <v>#N/A</v>
      </c>
      <c r="Y898" s="134" t="e">
        <f>VLOOKUP(E898,'Trimming log'!$F$5:$Y$5000,20,FALSE)</f>
        <v>#N/A</v>
      </c>
      <c r="Z898" s="135" t="e">
        <f t="shared" si="181"/>
        <v>#N/A</v>
      </c>
      <c r="AA898" s="135" t="e">
        <f t="shared" si="182"/>
        <v>#N/A</v>
      </c>
      <c r="AB898" s="136" t="e">
        <f t="shared" si="183"/>
        <v>#N/A</v>
      </c>
      <c r="AC898" s="136" t="e">
        <f t="shared" si="184"/>
        <v>#N/A</v>
      </c>
      <c r="AD898" s="136" t="e">
        <f t="shared" si="185"/>
        <v>#N/A</v>
      </c>
      <c r="AE898" s="136" t="e">
        <f t="shared" si="186"/>
        <v>#N/A</v>
      </c>
    </row>
    <row r="899" spans="1:31" ht="15" customHeight="1">
      <c r="A899" s="67" t="str">
        <f t="shared" si="174"/>
        <v/>
      </c>
      <c r="B899" s="65">
        <f t="shared" si="178"/>
        <v>876</v>
      </c>
      <c r="C899" s="68" t="str">
        <f t="shared" si="175"/>
        <v/>
      </c>
      <c r="D899" s="69"/>
      <c r="E899" s="132"/>
      <c r="F899" s="65" t="e">
        <f>VLOOKUP(E899,'Trimming log'!$F$5:$V$5000,2,FALSE)</f>
        <v>#N/A</v>
      </c>
      <c r="G899" s="65" t="e">
        <f>VLOOKUP(E899,'Trimming log'!$F$5:$V$5000,3,FALSE)</f>
        <v>#N/A</v>
      </c>
      <c r="H899" s="508" t="e">
        <f>VLOOKUP(E899,'Trimming log'!$F$5:$V$5000,4,FALSE)</f>
        <v>#N/A</v>
      </c>
      <c r="I899" s="65" t="e">
        <f>VLOOKUP(E899,'Trimming log'!$F$5:$V$5000,5,FALSE)</f>
        <v>#N/A</v>
      </c>
      <c r="J899" s="65" t="e">
        <f>VLOOKUP(E899,'Trimming log'!$F$5:$V$5000,6,FALSE)</f>
        <v>#N/A</v>
      </c>
      <c r="K899" s="65" t="e">
        <f>VLOOKUP(E899,'Trimming log'!$F$5:$V$5000,7,FALSE)</f>
        <v>#N/A</v>
      </c>
      <c r="L899" s="65" t="e">
        <f>VLOOKUP(E899,'Trimming log'!$F$5:$V$5000,8,FALSE)</f>
        <v>#N/A</v>
      </c>
      <c r="M899" s="65" t="e">
        <f>VLOOKUP(E899,'Trimming log'!$F$5:$V$5000,9,FALSE)</f>
        <v>#N/A</v>
      </c>
      <c r="N899" s="507" t="e">
        <f>VLOOKUP(E899,'Trimming log'!$F$5:$V$5000,10,FALSE)</f>
        <v>#N/A</v>
      </c>
      <c r="O899" s="65" t="e">
        <f>VLOOKUP(E899,'Trimming log'!$F$5:$V$5000,11,FALSE)</f>
        <v>#N/A</v>
      </c>
      <c r="P899" s="65" t="e">
        <f>VLOOKUP(E899,'Trimming log'!$F$5:$V$5000,12,FALSE)</f>
        <v>#N/A</v>
      </c>
      <c r="Q899" s="65" t="e">
        <f>VLOOKUP(E899,'Trimming log'!$F$5:$V$5000,13,FALSE)</f>
        <v>#N/A</v>
      </c>
      <c r="R899" s="65" t="e">
        <f>VLOOKUP(E899,'Trimming log'!$F$5:$V$5000,14,FALSE)</f>
        <v>#N/A</v>
      </c>
      <c r="S899" s="65" t="e">
        <f>VLOOKUP(E899,'Trimming log'!$F$5:$V$5000,15,FALSE)</f>
        <v>#N/A</v>
      </c>
      <c r="T899" s="65" t="e">
        <f t="shared" si="176"/>
        <v>#N/A</v>
      </c>
      <c r="U899" s="491" t="str">
        <f t="shared" si="177"/>
        <v/>
      </c>
      <c r="V899" s="74">
        <f t="shared" si="179"/>
        <v>0</v>
      </c>
      <c r="W899" s="134">
        <f t="shared" si="180"/>
        <v>0</v>
      </c>
      <c r="X899" s="134" t="e">
        <f>VLOOKUP(E899,'Trimming log'!$F$5:$Y$5000,19,FALSE)</f>
        <v>#N/A</v>
      </c>
      <c r="Y899" s="134" t="e">
        <f>VLOOKUP(E899,'Trimming log'!$F$5:$Y$5000,20,FALSE)</f>
        <v>#N/A</v>
      </c>
      <c r="Z899" s="135" t="e">
        <f t="shared" si="181"/>
        <v>#N/A</v>
      </c>
      <c r="AA899" s="135" t="e">
        <f t="shared" si="182"/>
        <v>#N/A</v>
      </c>
      <c r="AB899" s="136" t="e">
        <f t="shared" si="183"/>
        <v>#N/A</v>
      </c>
      <c r="AC899" s="136" t="e">
        <f t="shared" si="184"/>
        <v>#N/A</v>
      </c>
      <c r="AD899" s="136" t="e">
        <f t="shared" si="185"/>
        <v>#N/A</v>
      </c>
      <c r="AE899" s="136" t="e">
        <f t="shared" si="186"/>
        <v>#N/A</v>
      </c>
    </row>
    <row r="900" spans="1:31" ht="15" customHeight="1">
      <c r="A900" s="67" t="str">
        <f t="shared" si="174"/>
        <v/>
      </c>
      <c r="B900" s="65">
        <f t="shared" si="178"/>
        <v>877</v>
      </c>
      <c r="C900" s="68" t="str">
        <f t="shared" si="175"/>
        <v/>
      </c>
      <c r="D900" s="69"/>
      <c r="E900" s="132"/>
      <c r="F900" s="65" t="e">
        <f>VLOOKUP(E900,'Trimming log'!$F$5:$V$5000,2,FALSE)</f>
        <v>#N/A</v>
      </c>
      <c r="G900" s="65" t="e">
        <f>VLOOKUP(E900,'Trimming log'!$F$5:$V$5000,3,FALSE)</f>
        <v>#N/A</v>
      </c>
      <c r="H900" s="508" t="e">
        <f>VLOOKUP(E900,'Trimming log'!$F$5:$V$5000,4,FALSE)</f>
        <v>#N/A</v>
      </c>
      <c r="I900" s="65" t="e">
        <f>VLOOKUP(E900,'Trimming log'!$F$5:$V$5000,5,FALSE)</f>
        <v>#N/A</v>
      </c>
      <c r="J900" s="65" t="e">
        <f>VLOOKUP(E900,'Trimming log'!$F$5:$V$5000,6,FALSE)</f>
        <v>#N/A</v>
      </c>
      <c r="K900" s="65" t="e">
        <f>VLOOKUP(E900,'Trimming log'!$F$5:$V$5000,7,FALSE)</f>
        <v>#N/A</v>
      </c>
      <c r="L900" s="65" t="e">
        <f>VLOOKUP(E900,'Trimming log'!$F$5:$V$5000,8,FALSE)</f>
        <v>#N/A</v>
      </c>
      <c r="M900" s="65" t="e">
        <f>VLOOKUP(E900,'Trimming log'!$F$5:$V$5000,9,FALSE)</f>
        <v>#N/A</v>
      </c>
      <c r="N900" s="507" t="e">
        <f>VLOOKUP(E900,'Trimming log'!$F$5:$V$5000,10,FALSE)</f>
        <v>#N/A</v>
      </c>
      <c r="O900" s="65" t="e">
        <f>VLOOKUP(E900,'Trimming log'!$F$5:$V$5000,11,FALSE)</f>
        <v>#N/A</v>
      </c>
      <c r="P900" s="65" t="e">
        <f>VLOOKUP(E900,'Trimming log'!$F$5:$V$5000,12,FALSE)</f>
        <v>#N/A</v>
      </c>
      <c r="Q900" s="65" t="e">
        <f>VLOOKUP(E900,'Trimming log'!$F$5:$V$5000,13,FALSE)</f>
        <v>#N/A</v>
      </c>
      <c r="R900" s="65" t="e">
        <f>VLOOKUP(E900,'Trimming log'!$F$5:$V$5000,14,FALSE)</f>
        <v>#N/A</v>
      </c>
      <c r="S900" s="65" t="e">
        <f>VLOOKUP(E900,'Trimming log'!$F$5:$V$5000,15,FALSE)</f>
        <v>#N/A</v>
      </c>
      <c r="T900" s="65" t="e">
        <f t="shared" si="176"/>
        <v>#N/A</v>
      </c>
      <c r="U900" s="491" t="str">
        <f t="shared" si="177"/>
        <v/>
      </c>
      <c r="V900" s="74">
        <f t="shared" si="179"/>
        <v>0</v>
      </c>
      <c r="W900" s="134">
        <f t="shared" si="180"/>
        <v>0</v>
      </c>
      <c r="X900" s="134" t="e">
        <f>VLOOKUP(E900,'Trimming log'!$F$5:$Y$5000,19,FALSE)</f>
        <v>#N/A</v>
      </c>
      <c r="Y900" s="134" t="e">
        <f>VLOOKUP(E900,'Trimming log'!$F$5:$Y$5000,20,FALSE)</f>
        <v>#N/A</v>
      </c>
      <c r="Z900" s="135" t="e">
        <f t="shared" si="181"/>
        <v>#N/A</v>
      </c>
      <c r="AA900" s="135" t="e">
        <f t="shared" si="182"/>
        <v>#N/A</v>
      </c>
      <c r="AB900" s="136" t="e">
        <f t="shared" si="183"/>
        <v>#N/A</v>
      </c>
      <c r="AC900" s="136" t="e">
        <f t="shared" si="184"/>
        <v>#N/A</v>
      </c>
      <c r="AD900" s="136" t="e">
        <f t="shared" si="185"/>
        <v>#N/A</v>
      </c>
      <c r="AE900" s="136" t="e">
        <f t="shared" si="186"/>
        <v>#N/A</v>
      </c>
    </row>
    <row r="901" spans="1:31" ht="15" customHeight="1">
      <c r="A901" s="67" t="str">
        <f t="shared" si="174"/>
        <v/>
      </c>
      <c r="B901" s="65">
        <f t="shared" si="178"/>
        <v>878</v>
      </c>
      <c r="C901" s="68" t="str">
        <f t="shared" si="175"/>
        <v/>
      </c>
      <c r="D901" s="69"/>
      <c r="E901" s="132"/>
      <c r="F901" s="65" t="e">
        <f>VLOOKUP(E901,'Trimming log'!$F$5:$V$5000,2,FALSE)</f>
        <v>#N/A</v>
      </c>
      <c r="G901" s="65" t="e">
        <f>VLOOKUP(E901,'Trimming log'!$F$5:$V$5000,3,FALSE)</f>
        <v>#N/A</v>
      </c>
      <c r="H901" s="508" t="e">
        <f>VLOOKUP(E901,'Trimming log'!$F$5:$V$5000,4,FALSE)</f>
        <v>#N/A</v>
      </c>
      <c r="I901" s="65" t="e">
        <f>VLOOKUP(E901,'Trimming log'!$F$5:$V$5000,5,FALSE)</f>
        <v>#N/A</v>
      </c>
      <c r="J901" s="65" t="e">
        <f>VLOOKUP(E901,'Trimming log'!$F$5:$V$5000,6,FALSE)</f>
        <v>#N/A</v>
      </c>
      <c r="K901" s="65" t="e">
        <f>VLOOKUP(E901,'Trimming log'!$F$5:$V$5000,7,FALSE)</f>
        <v>#N/A</v>
      </c>
      <c r="L901" s="65" t="e">
        <f>VLOOKUP(E901,'Trimming log'!$F$5:$V$5000,8,FALSE)</f>
        <v>#N/A</v>
      </c>
      <c r="M901" s="65" t="e">
        <f>VLOOKUP(E901,'Trimming log'!$F$5:$V$5000,9,FALSE)</f>
        <v>#N/A</v>
      </c>
      <c r="N901" s="507" t="e">
        <f>VLOOKUP(E901,'Trimming log'!$F$5:$V$5000,10,FALSE)</f>
        <v>#N/A</v>
      </c>
      <c r="O901" s="65" t="e">
        <f>VLOOKUP(E901,'Trimming log'!$F$5:$V$5000,11,FALSE)</f>
        <v>#N/A</v>
      </c>
      <c r="P901" s="65" t="e">
        <f>VLOOKUP(E901,'Trimming log'!$F$5:$V$5000,12,FALSE)</f>
        <v>#N/A</v>
      </c>
      <c r="Q901" s="65" t="e">
        <f>VLOOKUP(E901,'Trimming log'!$F$5:$V$5000,13,FALSE)</f>
        <v>#N/A</v>
      </c>
      <c r="R901" s="65" t="e">
        <f>VLOOKUP(E901,'Trimming log'!$F$5:$V$5000,14,FALSE)</f>
        <v>#N/A</v>
      </c>
      <c r="S901" s="65" t="e">
        <f>VLOOKUP(E901,'Trimming log'!$F$5:$V$5000,15,FALSE)</f>
        <v>#N/A</v>
      </c>
      <c r="T901" s="65" t="e">
        <f t="shared" si="176"/>
        <v>#N/A</v>
      </c>
      <c r="U901" s="491" t="str">
        <f t="shared" si="177"/>
        <v/>
      </c>
      <c r="V901" s="74">
        <f t="shared" si="179"/>
        <v>0</v>
      </c>
      <c r="W901" s="134">
        <f t="shared" si="180"/>
        <v>0</v>
      </c>
      <c r="X901" s="134" t="e">
        <f>VLOOKUP(E901,'Trimming log'!$F$5:$Y$5000,19,FALSE)</f>
        <v>#N/A</v>
      </c>
      <c r="Y901" s="134" t="e">
        <f>VLOOKUP(E901,'Trimming log'!$F$5:$Y$5000,20,FALSE)</f>
        <v>#N/A</v>
      </c>
      <c r="Z901" s="135" t="e">
        <f t="shared" si="181"/>
        <v>#N/A</v>
      </c>
      <c r="AA901" s="135" t="e">
        <f t="shared" si="182"/>
        <v>#N/A</v>
      </c>
      <c r="AB901" s="136" t="e">
        <f t="shared" si="183"/>
        <v>#N/A</v>
      </c>
      <c r="AC901" s="136" t="e">
        <f t="shared" si="184"/>
        <v>#N/A</v>
      </c>
      <c r="AD901" s="136" t="e">
        <f t="shared" si="185"/>
        <v>#N/A</v>
      </c>
      <c r="AE901" s="136" t="e">
        <f t="shared" si="186"/>
        <v>#N/A</v>
      </c>
    </row>
    <row r="902" spans="1:31" ht="15" customHeight="1">
      <c r="A902" s="67" t="str">
        <f t="shared" ref="A902:A965" si="187">IF(COUNTIF($E$6:$E$47179,E902)&gt;1,"DOUBLE","")</f>
        <v/>
      </c>
      <c r="B902" s="65">
        <f t="shared" si="178"/>
        <v>879</v>
      </c>
      <c r="C902" s="68" t="str">
        <f t="shared" si="175"/>
        <v/>
      </c>
      <c r="D902" s="69"/>
      <c r="E902" s="132"/>
      <c r="F902" s="65" t="e">
        <f>VLOOKUP(E902,'Trimming log'!$F$5:$V$5000,2,FALSE)</f>
        <v>#N/A</v>
      </c>
      <c r="G902" s="65" t="e">
        <f>VLOOKUP(E902,'Trimming log'!$F$5:$V$5000,3,FALSE)</f>
        <v>#N/A</v>
      </c>
      <c r="H902" s="508" t="e">
        <f>VLOOKUP(E902,'Trimming log'!$F$5:$V$5000,4,FALSE)</f>
        <v>#N/A</v>
      </c>
      <c r="I902" s="65" t="e">
        <f>VLOOKUP(E902,'Trimming log'!$F$5:$V$5000,5,FALSE)</f>
        <v>#N/A</v>
      </c>
      <c r="J902" s="65" t="e">
        <f>VLOOKUP(E902,'Trimming log'!$F$5:$V$5000,6,FALSE)</f>
        <v>#N/A</v>
      </c>
      <c r="K902" s="65" t="e">
        <f>VLOOKUP(E902,'Trimming log'!$F$5:$V$5000,7,FALSE)</f>
        <v>#N/A</v>
      </c>
      <c r="L902" s="65" t="e">
        <f>VLOOKUP(E902,'Trimming log'!$F$5:$V$5000,8,FALSE)</f>
        <v>#N/A</v>
      </c>
      <c r="M902" s="65" t="e">
        <f>VLOOKUP(E902,'Trimming log'!$F$5:$V$5000,9,FALSE)</f>
        <v>#N/A</v>
      </c>
      <c r="N902" s="507" t="e">
        <f>VLOOKUP(E902,'Trimming log'!$F$5:$V$5000,10,FALSE)</f>
        <v>#N/A</v>
      </c>
      <c r="O902" s="65" t="e">
        <f>VLOOKUP(E902,'Trimming log'!$F$5:$V$5000,11,FALSE)</f>
        <v>#N/A</v>
      </c>
      <c r="P902" s="65" t="e">
        <f>VLOOKUP(E902,'Trimming log'!$F$5:$V$5000,12,FALSE)</f>
        <v>#N/A</v>
      </c>
      <c r="Q902" s="65" t="e">
        <f>VLOOKUP(E902,'Trimming log'!$F$5:$V$5000,13,FALSE)</f>
        <v>#N/A</v>
      </c>
      <c r="R902" s="65" t="e">
        <f>VLOOKUP(E902,'Trimming log'!$F$5:$V$5000,14,FALSE)</f>
        <v>#N/A</v>
      </c>
      <c r="S902" s="65" t="e">
        <f>VLOOKUP(E902,'Trimming log'!$F$5:$V$5000,15,FALSE)</f>
        <v>#N/A</v>
      </c>
      <c r="T902" s="65" t="e">
        <f t="shared" si="176"/>
        <v>#N/A</v>
      </c>
      <c r="U902" s="491" t="str">
        <f t="shared" si="177"/>
        <v/>
      </c>
      <c r="V902" s="74">
        <f t="shared" si="179"/>
        <v>0</v>
      </c>
      <c r="W902" s="134">
        <f t="shared" si="180"/>
        <v>0</v>
      </c>
      <c r="X902" s="134" t="e">
        <f>VLOOKUP(E902,'Trimming log'!$F$5:$Y$5000,19,FALSE)</f>
        <v>#N/A</v>
      </c>
      <c r="Y902" s="134" t="e">
        <f>VLOOKUP(E902,'Trimming log'!$F$5:$Y$5000,20,FALSE)</f>
        <v>#N/A</v>
      </c>
      <c r="Z902" s="135" t="e">
        <f t="shared" si="181"/>
        <v>#N/A</v>
      </c>
      <c r="AA902" s="135" t="e">
        <f t="shared" si="182"/>
        <v>#N/A</v>
      </c>
      <c r="AB902" s="136" t="e">
        <f t="shared" si="183"/>
        <v>#N/A</v>
      </c>
      <c r="AC902" s="136" t="e">
        <f t="shared" si="184"/>
        <v>#N/A</v>
      </c>
      <c r="AD902" s="136" t="e">
        <f t="shared" si="185"/>
        <v>#N/A</v>
      </c>
      <c r="AE902" s="136" t="e">
        <f t="shared" si="186"/>
        <v>#N/A</v>
      </c>
    </row>
    <row r="903" spans="1:31" ht="15" customHeight="1">
      <c r="A903" s="67" t="str">
        <f t="shared" si="187"/>
        <v/>
      </c>
      <c r="B903" s="65">
        <f t="shared" si="178"/>
        <v>880</v>
      </c>
      <c r="C903" s="68" t="str">
        <f t="shared" ref="C903:C966" si="188">IF(D903="","",(IF(D904=D903,"",1)))</f>
        <v/>
      </c>
      <c r="D903" s="69"/>
      <c r="E903" s="132"/>
      <c r="F903" s="65" t="e">
        <f>VLOOKUP(E903,'Trimming log'!$F$5:$V$5000,2,FALSE)</f>
        <v>#N/A</v>
      </c>
      <c r="G903" s="65" t="e">
        <f>VLOOKUP(E903,'Trimming log'!$F$5:$V$5000,3,FALSE)</f>
        <v>#N/A</v>
      </c>
      <c r="H903" s="508" t="e">
        <f>VLOOKUP(E903,'Trimming log'!$F$5:$V$5000,4,FALSE)</f>
        <v>#N/A</v>
      </c>
      <c r="I903" s="65" t="e">
        <f>VLOOKUP(E903,'Trimming log'!$F$5:$V$5000,5,FALSE)</f>
        <v>#N/A</v>
      </c>
      <c r="J903" s="65" t="e">
        <f>VLOOKUP(E903,'Trimming log'!$F$5:$V$5000,6,FALSE)</f>
        <v>#N/A</v>
      </c>
      <c r="K903" s="65" t="e">
        <f>VLOOKUP(E903,'Trimming log'!$F$5:$V$5000,7,FALSE)</f>
        <v>#N/A</v>
      </c>
      <c r="L903" s="65" t="e">
        <f>VLOOKUP(E903,'Trimming log'!$F$5:$V$5000,8,FALSE)</f>
        <v>#N/A</v>
      </c>
      <c r="M903" s="65" t="e">
        <f>VLOOKUP(E903,'Trimming log'!$F$5:$V$5000,9,FALSE)</f>
        <v>#N/A</v>
      </c>
      <c r="N903" s="507" t="e">
        <f>VLOOKUP(E903,'Trimming log'!$F$5:$V$5000,10,FALSE)</f>
        <v>#N/A</v>
      </c>
      <c r="O903" s="65" t="e">
        <f>VLOOKUP(E903,'Trimming log'!$F$5:$V$5000,11,FALSE)</f>
        <v>#N/A</v>
      </c>
      <c r="P903" s="65" t="e">
        <f>VLOOKUP(E903,'Trimming log'!$F$5:$V$5000,12,FALSE)</f>
        <v>#N/A</v>
      </c>
      <c r="Q903" s="65" t="e">
        <f>VLOOKUP(E903,'Trimming log'!$F$5:$V$5000,13,FALSE)</f>
        <v>#N/A</v>
      </c>
      <c r="R903" s="65" t="e">
        <f>VLOOKUP(E903,'Trimming log'!$F$5:$V$5000,14,FALSE)</f>
        <v>#N/A</v>
      </c>
      <c r="S903" s="65" t="e">
        <f>VLOOKUP(E903,'Trimming log'!$F$5:$V$5000,15,FALSE)</f>
        <v>#N/A</v>
      </c>
      <c r="T903" s="65" t="e">
        <f t="shared" ref="T903:T966" si="189">O903-Q903</f>
        <v>#N/A</v>
      </c>
      <c r="U903" s="491" t="str">
        <f t="shared" ref="U903:U966" si="190">IF(C903="","",(SUMIF($D$2:$D$25116,D903,$O$2:$O$25116)))</f>
        <v/>
      </c>
      <c r="V903" s="74">
        <f t="shared" si="179"/>
        <v>0</v>
      </c>
      <c r="W903" s="134">
        <f t="shared" si="180"/>
        <v>0</v>
      </c>
      <c r="X903" s="134" t="e">
        <f>VLOOKUP(E903,'Trimming log'!$F$5:$Y$5000,19,FALSE)</f>
        <v>#N/A</v>
      </c>
      <c r="Y903" s="134" t="e">
        <f>VLOOKUP(E903,'Trimming log'!$F$5:$Y$5000,20,FALSE)</f>
        <v>#N/A</v>
      </c>
      <c r="Z903" s="135" t="e">
        <f t="shared" si="181"/>
        <v>#N/A</v>
      </c>
      <c r="AA903" s="135" t="e">
        <f t="shared" si="182"/>
        <v>#N/A</v>
      </c>
      <c r="AB903" s="136" t="e">
        <f t="shared" si="183"/>
        <v>#N/A</v>
      </c>
      <c r="AC903" s="136" t="e">
        <f t="shared" si="184"/>
        <v>#N/A</v>
      </c>
      <c r="AD903" s="136" t="e">
        <f t="shared" si="185"/>
        <v>#N/A</v>
      </c>
      <c r="AE903" s="136" t="e">
        <f t="shared" si="186"/>
        <v>#N/A</v>
      </c>
    </row>
    <row r="904" spans="1:31" ht="15" customHeight="1">
      <c r="A904" s="67" t="str">
        <f t="shared" si="187"/>
        <v/>
      </c>
      <c r="B904" s="65">
        <f t="shared" ref="B904:B967" si="191">+B903+1</f>
        <v>881</v>
      </c>
      <c r="C904" s="68" t="str">
        <f t="shared" si="188"/>
        <v/>
      </c>
      <c r="D904" s="69"/>
      <c r="E904" s="132"/>
      <c r="F904" s="65" t="e">
        <f>VLOOKUP(E904,'Trimming log'!$F$5:$V$5000,2,FALSE)</f>
        <v>#N/A</v>
      </c>
      <c r="G904" s="65" t="e">
        <f>VLOOKUP(E904,'Trimming log'!$F$5:$V$5000,3,FALSE)</f>
        <v>#N/A</v>
      </c>
      <c r="H904" s="508" t="e">
        <f>VLOOKUP(E904,'Trimming log'!$F$5:$V$5000,4,FALSE)</f>
        <v>#N/A</v>
      </c>
      <c r="I904" s="65" t="e">
        <f>VLOOKUP(E904,'Trimming log'!$F$5:$V$5000,5,FALSE)</f>
        <v>#N/A</v>
      </c>
      <c r="J904" s="65" t="e">
        <f>VLOOKUP(E904,'Trimming log'!$F$5:$V$5000,6,FALSE)</f>
        <v>#N/A</v>
      </c>
      <c r="K904" s="65" t="e">
        <f>VLOOKUP(E904,'Trimming log'!$F$5:$V$5000,7,FALSE)</f>
        <v>#N/A</v>
      </c>
      <c r="L904" s="65" t="e">
        <f>VLOOKUP(E904,'Trimming log'!$F$5:$V$5000,8,FALSE)</f>
        <v>#N/A</v>
      </c>
      <c r="M904" s="65" t="e">
        <f>VLOOKUP(E904,'Trimming log'!$F$5:$V$5000,9,FALSE)</f>
        <v>#N/A</v>
      </c>
      <c r="N904" s="507" t="e">
        <f>VLOOKUP(E904,'Trimming log'!$F$5:$V$5000,10,FALSE)</f>
        <v>#N/A</v>
      </c>
      <c r="O904" s="65" t="e">
        <f>VLOOKUP(E904,'Trimming log'!$F$5:$V$5000,11,FALSE)</f>
        <v>#N/A</v>
      </c>
      <c r="P904" s="65" t="e">
        <f>VLOOKUP(E904,'Trimming log'!$F$5:$V$5000,12,FALSE)</f>
        <v>#N/A</v>
      </c>
      <c r="Q904" s="65" t="e">
        <f>VLOOKUP(E904,'Trimming log'!$F$5:$V$5000,13,FALSE)</f>
        <v>#N/A</v>
      </c>
      <c r="R904" s="65" t="e">
        <f>VLOOKUP(E904,'Trimming log'!$F$5:$V$5000,14,FALSE)</f>
        <v>#N/A</v>
      </c>
      <c r="S904" s="65" t="e">
        <f>VLOOKUP(E904,'Trimming log'!$F$5:$V$5000,15,FALSE)</f>
        <v>#N/A</v>
      </c>
      <c r="T904" s="65" t="e">
        <f t="shared" si="189"/>
        <v>#N/A</v>
      </c>
      <c r="U904" s="491" t="str">
        <f t="shared" si="190"/>
        <v/>
      </c>
      <c r="V904" s="74">
        <f t="shared" si="179"/>
        <v>0</v>
      </c>
      <c r="W904" s="134">
        <f t="shared" si="180"/>
        <v>0</v>
      </c>
      <c r="X904" s="134" t="e">
        <f>VLOOKUP(E904,'Trimming log'!$F$5:$Y$5000,19,FALSE)</f>
        <v>#N/A</v>
      </c>
      <c r="Y904" s="134" t="e">
        <f>VLOOKUP(E904,'Trimming log'!$F$5:$Y$5000,20,FALSE)</f>
        <v>#N/A</v>
      </c>
      <c r="Z904" s="135" t="e">
        <f t="shared" si="181"/>
        <v>#N/A</v>
      </c>
      <c r="AA904" s="135" t="e">
        <f t="shared" si="182"/>
        <v>#N/A</v>
      </c>
      <c r="AB904" s="136" t="e">
        <f t="shared" si="183"/>
        <v>#N/A</v>
      </c>
      <c r="AC904" s="136" t="e">
        <f t="shared" si="184"/>
        <v>#N/A</v>
      </c>
      <c r="AD904" s="136" t="e">
        <f t="shared" si="185"/>
        <v>#N/A</v>
      </c>
      <c r="AE904" s="136" t="e">
        <f t="shared" si="186"/>
        <v>#N/A</v>
      </c>
    </row>
    <row r="905" spans="1:31" ht="15" customHeight="1">
      <c r="A905" s="67" t="str">
        <f t="shared" si="187"/>
        <v/>
      </c>
      <c r="B905" s="65">
        <f t="shared" si="191"/>
        <v>882</v>
      </c>
      <c r="C905" s="68" t="str">
        <f t="shared" si="188"/>
        <v/>
      </c>
      <c r="D905" s="69"/>
      <c r="E905" s="132"/>
      <c r="F905" s="65" t="e">
        <f>VLOOKUP(E905,'Trimming log'!$F$5:$V$5000,2,FALSE)</f>
        <v>#N/A</v>
      </c>
      <c r="G905" s="65" t="e">
        <f>VLOOKUP(E905,'Trimming log'!$F$5:$V$5000,3,FALSE)</f>
        <v>#N/A</v>
      </c>
      <c r="H905" s="508" t="e">
        <f>VLOOKUP(E905,'Trimming log'!$F$5:$V$5000,4,FALSE)</f>
        <v>#N/A</v>
      </c>
      <c r="I905" s="65" t="e">
        <f>VLOOKUP(E905,'Trimming log'!$F$5:$V$5000,5,FALSE)</f>
        <v>#N/A</v>
      </c>
      <c r="J905" s="65" t="e">
        <f>VLOOKUP(E905,'Trimming log'!$F$5:$V$5000,6,FALSE)</f>
        <v>#N/A</v>
      </c>
      <c r="K905" s="65" t="e">
        <f>VLOOKUP(E905,'Trimming log'!$F$5:$V$5000,7,FALSE)</f>
        <v>#N/A</v>
      </c>
      <c r="L905" s="65" t="e">
        <f>VLOOKUP(E905,'Trimming log'!$F$5:$V$5000,8,FALSE)</f>
        <v>#N/A</v>
      </c>
      <c r="M905" s="65" t="e">
        <f>VLOOKUP(E905,'Trimming log'!$F$5:$V$5000,9,FALSE)</f>
        <v>#N/A</v>
      </c>
      <c r="N905" s="507" t="e">
        <f>VLOOKUP(E905,'Trimming log'!$F$5:$V$5000,10,FALSE)</f>
        <v>#N/A</v>
      </c>
      <c r="O905" s="65" t="e">
        <f>VLOOKUP(E905,'Trimming log'!$F$5:$V$5000,11,FALSE)</f>
        <v>#N/A</v>
      </c>
      <c r="P905" s="65" t="e">
        <f>VLOOKUP(E905,'Trimming log'!$F$5:$V$5000,12,FALSE)</f>
        <v>#N/A</v>
      </c>
      <c r="Q905" s="65" t="e">
        <f>VLOOKUP(E905,'Trimming log'!$F$5:$V$5000,13,FALSE)</f>
        <v>#N/A</v>
      </c>
      <c r="R905" s="65" t="e">
        <f>VLOOKUP(E905,'Trimming log'!$F$5:$V$5000,14,FALSE)</f>
        <v>#N/A</v>
      </c>
      <c r="S905" s="65" t="e">
        <f>VLOOKUP(E905,'Trimming log'!$F$5:$V$5000,15,FALSE)</f>
        <v>#N/A</v>
      </c>
      <c r="T905" s="65" t="e">
        <f t="shared" si="189"/>
        <v>#N/A</v>
      </c>
      <c r="U905" s="491" t="str">
        <f t="shared" si="190"/>
        <v/>
      </c>
      <c r="V905" s="74">
        <f t="shared" si="179"/>
        <v>0</v>
      </c>
      <c r="W905" s="134">
        <f t="shared" si="180"/>
        <v>0</v>
      </c>
      <c r="X905" s="134" t="e">
        <f>VLOOKUP(E905,'Trimming log'!$F$5:$Y$5000,19,FALSE)</f>
        <v>#N/A</v>
      </c>
      <c r="Y905" s="134" t="e">
        <f>VLOOKUP(E905,'Trimming log'!$F$5:$Y$5000,20,FALSE)</f>
        <v>#N/A</v>
      </c>
      <c r="Z905" s="135" t="e">
        <f t="shared" si="181"/>
        <v>#N/A</v>
      </c>
      <c r="AA905" s="135" t="e">
        <f t="shared" si="182"/>
        <v>#N/A</v>
      </c>
      <c r="AB905" s="136" t="e">
        <f t="shared" si="183"/>
        <v>#N/A</v>
      </c>
      <c r="AC905" s="136" t="e">
        <f t="shared" si="184"/>
        <v>#N/A</v>
      </c>
      <c r="AD905" s="136" t="e">
        <f t="shared" si="185"/>
        <v>#N/A</v>
      </c>
      <c r="AE905" s="136" t="e">
        <f t="shared" si="186"/>
        <v>#N/A</v>
      </c>
    </row>
    <row r="906" spans="1:31" ht="15" customHeight="1">
      <c r="A906" s="67" t="str">
        <f t="shared" si="187"/>
        <v/>
      </c>
      <c r="B906" s="65">
        <f t="shared" si="191"/>
        <v>883</v>
      </c>
      <c r="C906" s="68" t="str">
        <f t="shared" si="188"/>
        <v/>
      </c>
      <c r="D906" s="69"/>
      <c r="E906" s="132"/>
      <c r="F906" s="65" t="e">
        <f>VLOOKUP(E906,'Trimming log'!$F$5:$V$5000,2,FALSE)</f>
        <v>#N/A</v>
      </c>
      <c r="G906" s="65" t="e">
        <f>VLOOKUP(E906,'Trimming log'!$F$5:$V$5000,3,FALSE)</f>
        <v>#N/A</v>
      </c>
      <c r="H906" s="508" t="e">
        <f>VLOOKUP(E906,'Trimming log'!$F$5:$V$5000,4,FALSE)</f>
        <v>#N/A</v>
      </c>
      <c r="I906" s="65" t="e">
        <f>VLOOKUP(E906,'Trimming log'!$F$5:$V$5000,5,FALSE)</f>
        <v>#N/A</v>
      </c>
      <c r="J906" s="65" t="e">
        <f>VLOOKUP(E906,'Trimming log'!$F$5:$V$5000,6,FALSE)</f>
        <v>#N/A</v>
      </c>
      <c r="K906" s="65" t="e">
        <f>VLOOKUP(E906,'Trimming log'!$F$5:$V$5000,7,FALSE)</f>
        <v>#N/A</v>
      </c>
      <c r="L906" s="65" t="e">
        <f>VLOOKUP(E906,'Trimming log'!$F$5:$V$5000,8,FALSE)</f>
        <v>#N/A</v>
      </c>
      <c r="M906" s="65" t="e">
        <f>VLOOKUP(E906,'Trimming log'!$F$5:$V$5000,9,FALSE)</f>
        <v>#N/A</v>
      </c>
      <c r="N906" s="507" t="e">
        <f>VLOOKUP(E906,'Trimming log'!$F$5:$V$5000,10,FALSE)</f>
        <v>#N/A</v>
      </c>
      <c r="O906" s="65" t="e">
        <f>VLOOKUP(E906,'Trimming log'!$F$5:$V$5000,11,FALSE)</f>
        <v>#N/A</v>
      </c>
      <c r="P906" s="65" t="e">
        <f>VLOOKUP(E906,'Trimming log'!$F$5:$V$5000,12,FALSE)</f>
        <v>#N/A</v>
      </c>
      <c r="Q906" s="65" t="e">
        <f>VLOOKUP(E906,'Trimming log'!$F$5:$V$5000,13,FALSE)</f>
        <v>#N/A</v>
      </c>
      <c r="R906" s="65" t="e">
        <f>VLOOKUP(E906,'Trimming log'!$F$5:$V$5000,14,FALSE)</f>
        <v>#N/A</v>
      </c>
      <c r="S906" s="65" t="e">
        <f>VLOOKUP(E906,'Trimming log'!$F$5:$V$5000,15,FALSE)</f>
        <v>#N/A</v>
      </c>
      <c r="T906" s="65" t="e">
        <f t="shared" si="189"/>
        <v>#N/A</v>
      </c>
      <c r="U906" s="491" t="str">
        <f t="shared" si="190"/>
        <v/>
      </c>
      <c r="V906" s="74">
        <f t="shared" si="179"/>
        <v>0</v>
      </c>
      <c r="W906" s="134">
        <f t="shared" si="180"/>
        <v>0</v>
      </c>
      <c r="X906" s="134" t="e">
        <f>VLOOKUP(E906,'Trimming log'!$F$5:$Y$5000,19,FALSE)</f>
        <v>#N/A</v>
      </c>
      <c r="Y906" s="134" t="e">
        <f>VLOOKUP(E906,'Trimming log'!$F$5:$Y$5000,20,FALSE)</f>
        <v>#N/A</v>
      </c>
      <c r="Z906" s="135" t="e">
        <f t="shared" si="181"/>
        <v>#N/A</v>
      </c>
      <c r="AA906" s="135" t="e">
        <f t="shared" si="182"/>
        <v>#N/A</v>
      </c>
      <c r="AB906" s="136" t="e">
        <f t="shared" si="183"/>
        <v>#N/A</v>
      </c>
      <c r="AC906" s="136" t="e">
        <f t="shared" si="184"/>
        <v>#N/A</v>
      </c>
      <c r="AD906" s="136" t="e">
        <f t="shared" si="185"/>
        <v>#N/A</v>
      </c>
      <c r="AE906" s="136" t="e">
        <f t="shared" si="186"/>
        <v>#N/A</v>
      </c>
    </row>
    <row r="907" spans="1:31" ht="15" customHeight="1">
      <c r="A907" s="67" t="str">
        <f t="shared" si="187"/>
        <v/>
      </c>
      <c r="B907" s="65">
        <f t="shared" si="191"/>
        <v>884</v>
      </c>
      <c r="C907" s="68" t="str">
        <f t="shared" si="188"/>
        <v/>
      </c>
      <c r="D907" s="69"/>
      <c r="E907" s="132"/>
      <c r="F907" s="65" t="e">
        <f>VLOOKUP(E907,'Trimming log'!$F$5:$V$5000,2,FALSE)</f>
        <v>#N/A</v>
      </c>
      <c r="G907" s="65" t="e">
        <f>VLOOKUP(E907,'Trimming log'!$F$5:$V$5000,3,FALSE)</f>
        <v>#N/A</v>
      </c>
      <c r="H907" s="508" t="e">
        <f>VLOOKUP(E907,'Trimming log'!$F$5:$V$5000,4,FALSE)</f>
        <v>#N/A</v>
      </c>
      <c r="I907" s="65" t="e">
        <f>VLOOKUP(E907,'Trimming log'!$F$5:$V$5000,5,FALSE)</f>
        <v>#N/A</v>
      </c>
      <c r="J907" s="65" t="e">
        <f>VLOOKUP(E907,'Trimming log'!$F$5:$V$5000,6,FALSE)</f>
        <v>#N/A</v>
      </c>
      <c r="K907" s="65" t="e">
        <f>VLOOKUP(E907,'Trimming log'!$F$5:$V$5000,7,FALSE)</f>
        <v>#N/A</v>
      </c>
      <c r="L907" s="65" t="e">
        <f>VLOOKUP(E907,'Trimming log'!$F$5:$V$5000,8,FALSE)</f>
        <v>#N/A</v>
      </c>
      <c r="M907" s="65" t="e">
        <f>VLOOKUP(E907,'Trimming log'!$F$5:$V$5000,9,FALSE)</f>
        <v>#N/A</v>
      </c>
      <c r="N907" s="507" t="e">
        <f>VLOOKUP(E907,'Trimming log'!$F$5:$V$5000,10,FALSE)</f>
        <v>#N/A</v>
      </c>
      <c r="O907" s="65" t="e">
        <f>VLOOKUP(E907,'Trimming log'!$F$5:$V$5000,11,FALSE)</f>
        <v>#N/A</v>
      </c>
      <c r="P907" s="65" t="e">
        <f>VLOOKUP(E907,'Trimming log'!$F$5:$V$5000,12,FALSE)</f>
        <v>#N/A</v>
      </c>
      <c r="Q907" s="65" t="e">
        <f>VLOOKUP(E907,'Trimming log'!$F$5:$V$5000,13,FALSE)</f>
        <v>#N/A</v>
      </c>
      <c r="R907" s="65" t="e">
        <f>VLOOKUP(E907,'Trimming log'!$F$5:$V$5000,14,FALSE)</f>
        <v>#N/A</v>
      </c>
      <c r="S907" s="65" t="e">
        <f>VLOOKUP(E907,'Trimming log'!$F$5:$V$5000,15,FALSE)</f>
        <v>#N/A</v>
      </c>
      <c r="T907" s="65" t="e">
        <f t="shared" si="189"/>
        <v>#N/A</v>
      </c>
      <c r="U907" s="491" t="str">
        <f t="shared" si="190"/>
        <v/>
      </c>
      <c r="V907" s="74">
        <f t="shared" si="179"/>
        <v>0</v>
      </c>
      <c r="W907" s="134">
        <f t="shared" si="180"/>
        <v>0</v>
      </c>
      <c r="X907" s="134" t="e">
        <f>VLOOKUP(E907,'Trimming log'!$F$5:$Y$5000,19,FALSE)</f>
        <v>#N/A</v>
      </c>
      <c r="Y907" s="134" t="e">
        <f>VLOOKUP(E907,'Trimming log'!$F$5:$Y$5000,20,FALSE)</f>
        <v>#N/A</v>
      </c>
      <c r="Z907" s="135" t="e">
        <f t="shared" si="181"/>
        <v>#N/A</v>
      </c>
      <c r="AA907" s="135" t="e">
        <f t="shared" si="182"/>
        <v>#N/A</v>
      </c>
      <c r="AB907" s="136" t="e">
        <f t="shared" si="183"/>
        <v>#N/A</v>
      </c>
      <c r="AC907" s="136" t="e">
        <f t="shared" si="184"/>
        <v>#N/A</v>
      </c>
      <c r="AD907" s="136" t="e">
        <f t="shared" si="185"/>
        <v>#N/A</v>
      </c>
      <c r="AE907" s="136" t="e">
        <f t="shared" si="186"/>
        <v>#N/A</v>
      </c>
    </row>
    <row r="908" spans="1:31" ht="15" customHeight="1">
      <c r="A908" s="67" t="str">
        <f t="shared" si="187"/>
        <v/>
      </c>
      <c r="B908" s="65">
        <f t="shared" si="191"/>
        <v>885</v>
      </c>
      <c r="C908" s="68" t="str">
        <f t="shared" si="188"/>
        <v/>
      </c>
      <c r="D908" s="69"/>
      <c r="E908" s="132"/>
      <c r="F908" s="65" t="e">
        <f>VLOOKUP(E908,'Trimming log'!$F$5:$V$5000,2,FALSE)</f>
        <v>#N/A</v>
      </c>
      <c r="G908" s="65" t="e">
        <f>VLOOKUP(E908,'Trimming log'!$F$5:$V$5000,3,FALSE)</f>
        <v>#N/A</v>
      </c>
      <c r="H908" s="508" t="e">
        <f>VLOOKUP(E908,'Trimming log'!$F$5:$V$5000,4,FALSE)</f>
        <v>#N/A</v>
      </c>
      <c r="I908" s="65" t="e">
        <f>VLOOKUP(E908,'Trimming log'!$F$5:$V$5000,5,FALSE)</f>
        <v>#N/A</v>
      </c>
      <c r="J908" s="65" t="e">
        <f>VLOOKUP(E908,'Trimming log'!$F$5:$V$5000,6,FALSE)</f>
        <v>#N/A</v>
      </c>
      <c r="K908" s="65" t="e">
        <f>VLOOKUP(E908,'Trimming log'!$F$5:$V$5000,7,FALSE)</f>
        <v>#N/A</v>
      </c>
      <c r="L908" s="65" t="e">
        <f>VLOOKUP(E908,'Trimming log'!$F$5:$V$5000,8,FALSE)</f>
        <v>#N/A</v>
      </c>
      <c r="M908" s="65" t="e">
        <f>VLOOKUP(E908,'Trimming log'!$F$5:$V$5000,9,FALSE)</f>
        <v>#N/A</v>
      </c>
      <c r="N908" s="507" t="e">
        <f>VLOOKUP(E908,'Trimming log'!$F$5:$V$5000,10,FALSE)</f>
        <v>#N/A</v>
      </c>
      <c r="O908" s="65" t="e">
        <f>VLOOKUP(E908,'Trimming log'!$F$5:$V$5000,11,FALSE)</f>
        <v>#N/A</v>
      </c>
      <c r="P908" s="65" t="e">
        <f>VLOOKUP(E908,'Trimming log'!$F$5:$V$5000,12,FALSE)</f>
        <v>#N/A</v>
      </c>
      <c r="Q908" s="65" t="e">
        <f>VLOOKUP(E908,'Trimming log'!$F$5:$V$5000,13,FALSE)</f>
        <v>#N/A</v>
      </c>
      <c r="R908" s="65" t="e">
        <f>VLOOKUP(E908,'Trimming log'!$F$5:$V$5000,14,FALSE)</f>
        <v>#N/A</v>
      </c>
      <c r="S908" s="65" t="e">
        <f>VLOOKUP(E908,'Trimming log'!$F$5:$V$5000,15,FALSE)</f>
        <v>#N/A</v>
      </c>
      <c r="T908" s="65" t="e">
        <f t="shared" si="189"/>
        <v>#N/A</v>
      </c>
      <c r="U908" s="491" t="str">
        <f t="shared" si="190"/>
        <v/>
      </c>
      <c r="V908" s="74">
        <f t="shared" si="179"/>
        <v>0</v>
      </c>
      <c r="W908" s="134">
        <f t="shared" si="180"/>
        <v>0</v>
      </c>
      <c r="X908" s="134" t="e">
        <f>VLOOKUP(E908,'Trimming log'!$F$5:$Y$5000,19,FALSE)</f>
        <v>#N/A</v>
      </c>
      <c r="Y908" s="134" t="e">
        <f>VLOOKUP(E908,'Trimming log'!$F$5:$Y$5000,20,FALSE)</f>
        <v>#N/A</v>
      </c>
      <c r="Z908" s="135" t="e">
        <f t="shared" si="181"/>
        <v>#N/A</v>
      </c>
      <c r="AA908" s="135" t="e">
        <f t="shared" si="182"/>
        <v>#N/A</v>
      </c>
      <c r="AB908" s="136" t="e">
        <f t="shared" si="183"/>
        <v>#N/A</v>
      </c>
      <c r="AC908" s="136" t="e">
        <f t="shared" si="184"/>
        <v>#N/A</v>
      </c>
      <c r="AD908" s="136" t="e">
        <f t="shared" si="185"/>
        <v>#N/A</v>
      </c>
      <c r="AE908" s="136" t="e">
        <f t="shared" si="186"/>
        <v>#N/A</v>
      </c>
    </row>
    <row r="909" spans="1:31" ht="15" customHeight="1">
      <c r="A909" s="67" t="str">
        <f t="shared" si="187"/>
        <v/>
      </c>
      <c r="B909" s="65">
        <f t="shared" si="191"/>
        <v>886</v>
      </c>
      <c r="C909" s="68" t="str">
        <f t="shared" si="188"/>
        <v/>
      </c>
      <c r="D909" s="69"/>
      <c r="E909" s="132"/>
      <c r="F909" s="65" t="e">
        <f>VLOOKUP(E909,'Trimming log'!$F$5:$V$5000,2,FALSE)</f>
        <v>#N/A</v>
      </c>
      <c r="G909" s="65" t="e">
        <f>VLOOKUP(E909,'Trimming log'!$F$5:$V$5000,3,FALSE)</f>
        <v>#N/A</v>
      </c>
      <c r="H909" s="508" t="e">
        <f>VLOOKUP(E909,'Trimming log'!$F$5:$V$5000,4,FALSE)</f>
        <v>#N/A</v>
      </c>
      <c r="I909" s="65" t="e">
        <f>VLOOKUP(E909,'Trimming log'!$F$5:$V$5000,5,FALSE)</f>
        <v>#N/A</v>
      </c>
      <c r="J909" s="65" t="e">
        <f>VLOOKUP(E909,'Trimming log'!$F$5:$V$5000,6,FALSE)</f>
        <v>#N/A</v>
      </c>
      <c r="K909" s="65" t="e">
        <f>VLOOKUP(E909,'Trimming log'!$F$5:$V$5000,7,FALSE)</f>
        <v>#N/A</v>
      </c>
      <c r="L909" s="65" t="e">
        <f>VLOOKUP(E909,'Trimming log'!$F$5:$V$5000,8,FALSE)</f>
        <v>#N/A</v>
      </c>
      <c r="M909" s="65" t="e">
        <f>VLOOKUP(E909,'Trimming log'!$F$5:$V$5000,9,FALSE)</f>
        <v>#N/A</v>
      </c>
      <c r="N909" s="507" t="e">
        <f>VLOOKUP(E909,'Trimming log'!$F$5:$V$5000,10,FALSE)</f>
        <v>#N/A</v>
      </c>
      <c r="O909" s="65" t="e">
        <f>VLOOKUP(E909,'Trimming log'!$F$5:$V$5000,11,FALSE)</f>
        <v>#N/A</v>
      </c>
      <c r="P909" s="65" t="e">
        <f>VLOOKUP(E909,'Trimming log'!$F$5:$V$5000,12,FALSE)</f>
        <v>#N/A</v>
      </c>
      <c r="Q909" s="65" t="e">
        <f>VLOOKUP(E909,'Trimming log'!$F$5:$V$5000,13,FALSE)</f>
        <v>#N/A</v>
      </c>
      <c r="R909" s="65" t="e">
        <f>VLOOKUP(E909,'Trimming log'!$F$5:$V$5000,14,FALSE)</f>
        <v>#N/A</v>
      </c>
      <c r="S909" s="65" t="e">
        <f>VLOOKUP(E909,'Trimming log'!$F$5:$V$5000,15,FALSE)</f>
        <v>#N/A</v>
      </c>
      <c r="T909" s="65" t="e">
        <f t="shared" si="189"/>
        <v>#N/A</v>
      </c>
      <c r="U909" s="491" t="str">
        <f t="shared" si="190"/>
        <v/>
      </c>
      <c r="V909" s="74">
        <f t="shared" ref="V909:V972" si="192">D909</f>
        <v>0</v>
      </c>
      <c r="W909" s="134">
        <f t="shared" ref="W909:W972" si="193">E909</f>
        <v>0</v>
      </c>
      <c r="X909" s="134" t="e">
        <f>VLOOKUP(E909,'Trimming log'!$F$5:$Y$5000,19,FALSE)</f>
        <v>#N/A</v>
      </c>
      <c r="Y909" s="134" t="e">
        <f>VLOOKUP(E909,'Trimming log'!$F$5:$Y$5000,20,FALSE)</f>
        <v>#N/A</v>
      </c>
      <c r="Z909" s="135" t="e">
        <f t="shared" ref="Z909:Z972" si="194">G909</f>
        <v>#N/A</v>
      </c>
      <c r="AA909" s="135" t="e">
        <f t="shared" ref="AA909:AA972" si="195">H909</f>
        <v>#N/A</v>
      </c>
      <c r="AB909" s="136" t="e">
        <f t="shared" ref="AB909:AB972" si="196">N909</f>
        <v>#N/A</v>
      </c>
      <c r="AC909" s="136" t="e">
        <f t="shared" ref="AC909:AC972" si="197">O909</f>
        <v>#N/A</v>
      </c>
      <c r="AD909" s="136" t="e">
        <f t="shared" ref="AD909:AD972" si="198">Q909</f>
        <v>#N/A</v>
      </c>
      <c r="AE909" s="136" t="e">
        <f t="shared" ref="AE909:AE972" si="199">T909</f>
        <v>#N/A</v>
      </c>
    </row>
    <row r="910" spans="1:31" ht="15" customHeight="1">
      <c r="A910" s="67" t="str">
        <f t="shared" si="187"/>
        <v/>
      </c>
      <c r="B910" s="65">
        <f t="shared" si="191"/>
        <v>887</v>
      </c>
      <c r="C910" s="68" t="str">
        <f t="shared" si="188"/>
        <v/>
      </c>
      <c r="D910" s="69"/>
      <c r="E910" s="132"/>
      <c r="F910" s="65" t="e">
        <f>VLOOKUP(E910,'Trimming log'!$F$5:$V$5000,2,FALSE)</f>
        <v>#N/A</v>
      </c>
      <c r="G910" s="65" t="e">
        <f>VLOOKUP(E910,'Trimming log'!$F$5:$V$5000,3,FALSE)</f>
        <v>#N/A</v>
      </c>
      <c r="H910" s="508" t="e">
        <f>VLOOKUP(E910,'Trimming log'!$F$5:$V$5000,4,FALSE)</f>
        <v>#N/A</v>
      </c>
      <c r="I910" s="65" t="e">
        <f>VLOOKUP(E910,'Trimming log'!$F$5:$V$5000,5,FALSE)</f>
        <v>#N/A</v>
      </c>
      <c r="J910" s="65" t="e">
        <f>VLOOKUP(E910,'Trimming log'!$F$5:$V$5000,6,FALSE)</f>
        <v>#N/A</v>
      </c>
      <c r="K910" s="65" t="e">
        <f>VLOOKUP(E910,'Trimming log'!$F$5:$V$5000,7,FALSE)</f>
        <v>#N/A</v>
      </c>
      <c r="L910" s="65" t="e">
        <f>VLOOKUP(E910,'Trimming log'!$F$5:$V$5000,8,FALSE)</f>
        <v>#N/A</v>
      </c>
      <c r="M910" s="65" t="e">
        <f>VLOOKUP(E910,'Trimming log'!$F$5:$V$5000,9,FALSE)</f>
        <v>#N/A</v>
      </c>
      <c r="N910" s="507" t="e">
        <f>VLOOKUP(E910,'Trimming log'!$F$5:$V$5000,10,FALSE)</f>
        <v>#N/A</v>
      </c>
      <c r="O910" s="65" t="e">
        <f>VLOOKUP(E910,'Trimming log'!$F$5:$V$5000,11,FALSE)</f>
        <v>#N/A</v>
      </c>
      <c r="P910" s="65" t="e">
        <f>VLOOKUP(E910,'Trimming log'!$F$5:$V$5000,12,FALSE)</f>
        <v>#N/A</v>
      </c>
      <c r="Q910" s="65" t="e">
        <f>VLOOKUP(E910,'Trimming log'!$F$5:$V$5000,13,FALSE)</f>
        <v>#N/A</v>
      </c>
      <c r="R910" s="65" t="e">
        <f>VLOOKUP(E910,'Trimming log'!$F$5:$V$5000,14,FALSE)</f>
        <v>#N/A</v>
      </c>
      <c r="S910" s="65" t="e">
        <f>VLOOKUP(E910,'Trimming log'!$F$5:$V$5000,15,FALSE)</f>
        <v>#N/A</v>
      </c>
      <c r="T910" s="65" t="e">
        <f t="shared" si="189"/>
        <v>#N/A</v>
      </c>
      <c r="U910" s="491" t="str">
        <f t="shared" si="190"/>
        <v/>
      </c>
      <c r="V910" s="74">
        <f t="shared" si="192"/>
        <v>0</v>
      </c>
      <c r="W910" s="134">
        <f t="shared" si="193"/>
        <v>0</v>
      </c>
      <c r="X910" s="134" t="e">
        <f>VLOOKUP(E910,'Trimming log'!$F$5:$Y$5000,19,FALSE)</f>
        <v>#N/A</v>
      </c>
      <c r="Y910" s="134" t="e">
        <f>VLOOKUP(E910,'Trimming log'!$F$5:$Y$5000,20,FALSE)</f>
        <v>#N/A</v>
      </c>
      <c r="Z910" s="135" t="e">
        <f t="shared" si="194"/>
        <v>#N/A</v>
      </c>
      <c r="AA910" s="135" t="e">
        <f t="shared" si="195"/>
        <v>#N/A</v>
      </c>
      <c r="AB910" s="136" t="e">
        <f t="shared" si="196"/>
        <v>#N/A</v>
      </c>
      <c r="AC910" s="136" t="e">
        <f t="shared" si="197"/>
        <v>#N/A</v>
      </c>
      <c r="AD910" s="136" t="e">
        <f t="shared" si="198"/>
        <v>#N/A</v>
      </c>
      <c r="AE910" s="136" t="e">
        <f t="shared" si="199"/>
        <v>#N/A</v>
      </c>
    </row>
    <row r="911" spans="1:31" ht="15" customHeight="1">
      <c r="A911" s="67" t="str">
        <f t="shared" si="187"/>
        <v/>
      </c>
      <c r="B911" s="65">
        <f t="shared" si="191"/>
        <v>888</v>
      </c>
      <c r="C911" s="68" t="str">
        <f t="shared" si="188"/>
        <v/>
      </c>
      <c r="D911" s="69"/>
      <c r="E911" s="132"/>
      <c r="F911" s="65" t="e">
        <f>VLOOKUP(E911,'Trimming log'!$F$5:$V$5000,2,FALSE)</f>
        <v>#N/A</v>
      </c>
      <c r="G911" s="65" t="e">
        <f>VLOOKUP(E911,'Trimming log'!$F$5:$V$5000,3,FALSE)</f>
        <v>#N/A</v>
      </c>
      <c r="H911" s="508" t="e">
        <f>VLOOKUP(E911,'Trimming log'!$F$5:$V$5000,4,FALSE)</f>
        <v>#N/A</v>
      </c>
      <c r="I911" s="65" t="e">
        <f>VLOOKUP(E911,'Trimming log'!$F$5:$V$5000,5,FALSE)</f>
        <v>#N/A</v>
      </c>
      <c r="J911" s="65" t="e">
        <f>VLOOKUP(E911,'Trimming log'!$F$5:$V$5000,6,FALSE)</f>
        <v>#N/A</v>
      </c>
      <c r="K911" s="65" t="e">
        <f>VLOOKUP(E911,'Trimming log'!$F$5:$V$5000,7,FALSE)</f>
        <v>#N/A</v>
      </c>
      <c r="L911" s="65" t="e">
        <f>VLOOKUP(E911,'Trimming log'!$F$5:$V$5000,8,FALSE)</f>
        <v>#N/A</v>
      </c>
      <c r="M911" s="65" t="e">
        <f>VLOOKUP(E911,'Trimming log'!$F$5:$V$5000,9,FALSE)</f>
        <v>#N/A</v>
      </c>
      <c r="N911" s="507" t="e">
        <f>VLOOKUP(E911,'Trimming log'!$F$5:$V$5000,10,FALSE)</f>
        <v>#N/A</v>
      </c>
      <c r="O911" s="65" t="e">
        <f>VLOOKUP(E911,'Trimming log'!$F$5:$V$5000,11,FALSE)</f>
        <v>#N/A</v>
      </c>
      <c r="P911" s="65" t="e">
        <f>VLOOKUP(E911,'Trimming log'!$F$5:$V$5000,12,FALSE)</f>
        <v>#N/A</v>
      </c>
      <c r="Q911" s="65" t="e">
        <f>VLOOKUP(E911,'Trimming log'!$F$5:$V$5000,13,FALSE)</f>
        <v>#N/A</v>
      </c>
      <c r="R911" s="65" t="e">
        <f>VLOOKUP(E911,'Trimming log'!$F$5:$V$5000,14,FALSE)</f>
        <v>#N/A</v>
      </c>
      <c r="S911" s="65" t="e">
        <f>VLOOKUP(E911,'Trimming log'!$F$5:$V$5000,15,FALSE)</f>
        <v>#N/A</v>
      </c>
      <c r="T911" s="65" t="e">
        <f t="shared" si="189"/>
        <v>#N/A</v>
      </c>
      <c r="U911" s="491" t="str">
        <f t="shared" si="190"/>
        <v/>
      </c>
      <c r="V911" s="74">
        <f t="shared" si="192"/>
        <v>0</v>
      </c>
      <c r="W911" s="134">
        <f t="shared" si="193"/>
        <v>0</v>
      </c>
      <c r="X911" s="134" t="e">
        <f>VLOOKUP(E911,'Trimming log'!$F$5:$Y$5000,19,FALSE)</f>
        <v>#N/A</v>
      </c>
      <c r="Y911" s="134" t="e">
        <f>VLOOKUP(E911,'Trimming log'!$F$5:$Y$5000,20,FALSE)</f>
        <v>#N/A</v>
      </c>
      <c r="Z911" s="135" t="e">
        <f t="shared" si="194"/>
        <v>#N/A</v>
      </c>
      <c r="AA911" s="135" t="e">
        <f t="shared" si="195"/>
        <v>#N/A</v>
      </c>
      <c r="AB911" s="136" t="e">
        <f t="shared" si="196"/>
        <v>#N/A</v>
      </c>
      <c r="AC911" s="136" t="e">
        <f t="shared" si="197"/>
        <v>#N/A</v>
      </c>
      <c r="AD911" s="136" t="e">
        <f t="shared" si="198"/>
        <v>#N/A</v>
      </c>
      <c r="AE911" s="136" t="e">
        <f t="shared" si="199"/>
        <v>#N/A</v>
      </c>
    </row>
    <row r="912" spans="1:31" ht="15" customHeight="1">
      <c r="A912" s="67" t="str">
        <f t="shared" si="187"/>
        <v/>
      </c>
      <c r="B912" s="65">
        <f t="shared" si="191"/>
        <v>889</v>
      </c>
      <c r="C912" s="68" t="str">
        <f t="shared" si="188"/>
        <v/>
      </c>
      <c r="D912" s="69"/>
      <c r="E912" s="132"/>
      <c r="F912" s="65" t="e">
        <f>VLOOKUP(E912,'Trimming log'!$F$5:$V$5000,2,FALSE)</f>
        <v>#N/A</v>
      </c>
      <c r="G912" s="65" t="e">
        <f>VLOOKUP(E912,'Trimming log'!$F$5:$V$5000,3,FALSE)</f>
        <v>#N/A</v>
      </c>
      <c r="H912" s="508" t="e">
        <f>VLOOKUP(E912,'Trimming log'!$F$5:$V$5000,4,FALSE)</f>
        <v>#N/A</v>
      </c>
      <c r="I912" s="65" t="e">
        <f>VLOOKUP(E912,'Trimming log'!$F$5:$V$5000,5,FALSE)</f>
        <v>#N/A</v>
      </c>
      <c r="J912" s="65" t="e">
        <f>VLOOKUP(E912,'Trimming log'!$F$5:$V$5000,6,FALSE)</f>
        <v>#N/A</v>
      </c>
      <c r="K912" s="65" t="e">
        <f>VLOOKUP(E912,'Trimming log'!$F$5:$V$5000,7,FALSE)</f>
        <v>#N/A</v>
      </c>
      <c r="L912" s="65" t="e">
        <f>VLOOKUP(E912,'Trimming log'!$F$5:$V$5000,8,FALSE)</f>
        <v>#N/A</v>
      </c>
      <c r="M912" s="65" t="e">
        <f>VLOOKUP(E912,'Trimming log'!$F$5:$V$5000,9,FALSE)</f>
        <v>#N/A</v>
      </c>
      <c r="N912" s="507" t="e">
        <f>VLOOKUP(E912,'Trimming log'!$F$5:$V$5000,10,FALSE)</f>
        <v>#N/A</v>
      </c>
      <c r="O912" s="65" t="e">
        <f>VLOOKUP(E912,'Trimming log'!$F$5:$V$5000,11,FALSE)</f>
        <v>#N/A</v>
      </c>
      <c r="P912" s="65" t="e">
        <f>VLOOKUP(E912,'Trimming log'!$F$5:$V$5000,12,FALSE)</f>
        <v>#N/A</v>
      </c>
      <c r="Q912" s="65" t="e">
        <f>VLOOKUP(E912,'Trimming log'!$F$5:$V$5000,13,FALSE)</f>
        <v>#N/A</v>
      </c>
      <c r="R912" s="65" t="e">
        <f>VLOOKUP(E912,'Trimming log'!$F$5:$V$5000,14,FALSE)</f>
        <v>#N/A</v>
      </c>
      <c r="S912" s="65" t="e">
        <f>VLOOKUP(E912,'Trimming log'!$F$5:$V$5000,15,FALSE)</f>
        <v>#N/A</v>
      </c>
      <c r="T912" s="65" t="e">
        <f t="shared" si="189"/>
        <v>#N/A</v>
      </c>
      <c r="U912" s="491" t="str">
        <f t="shared" si="190"/>
        <v/>
      </c>
      <c r="V912" s="74">
        <f t="shared" si="192"/>
        <v>0</v>
      </c>
      <c r="W912" s="134">
        <f t="shared" si="193"/>
        <v>0</v>
      </c>
      <c r="X912" s="134" t="e">
        <f>VLOOKUP(E912,'Trimming log'!$F$5:$Y$5000,19,FALSE)</f>
        <v>#N/A</v>
      </c>
      <c r="Y912" s="134" t="e">
        <f>VLOOKUP(E912,'Trimming log'!$F$5:$Y$5000,20,FALSE)</f>
        <v>#N/A</v>
      </c>
      <c r="Z912" s="135" t="e">
        <f t="shared" si="194"/>
        <v>#N/A</v>
      </c>
      <c r="AA912" s="135" t="e">
        <f t="shared" si="195"/>
        <v>#N/A</v>
      </c>
      <c r="AB912" s="136" t="e">
        <f t="shared" si="196"/>
        <v>#N/A</v>
      </c>
      <c r="AC912" s="136" t="e">
        <f t="shared" si="197"/>
        <v>#N/A</v>
      </c>
      <c r="AD912" s="136" t="e">
        <f t="shared" si="198"/>
        <v>#N/A</v>
      </c>
      <c r="AE912" s="136" t="e">
        <f t="shared" si="199"/>
        <v>#N/A</v>
      </c>
    </row>
    <row r="913" spans="1:31" ht="15" customHeight="1">
      <c r="A913" s="67" t="str">
        <f t="shared" si="187"/>
        <v/>
      </c>
      <c r="B913" s="65">
        <f t="shared" si="191"/>
        <v>890</v>
      </c>
      <c r="C913" s="68" t="str">
        <f t="shared" si="188"/>
        <v/>
      </c>
      <c r="D913" s="69"/>
      <c r="E913" s="132"/>
      <c r="F913" s="65" t="e">
        <f>VLOOKUP(E913,'Trimming log'!$F$5:$V$5000,2,FALSE)</f>
        <v>#N/A</v>
      </c>
      <c r="G913" s="65" t="e">
        <f>VLOOKUP(E913,'Trimming log'!$F$5:$V$5000,3,FALSE)</f>
        <v>#N/A</v>
      </c>
      <c r="H913" s="508" t="e">
        <f>VLOOKUP(E913,'Trimming log'!$F$5:$V$5000,4,FALSE)</f>
        <v>#N/A</v>
      </c>
      <c r="I913" s="65" t="e">
        <f>VLOOKUP(E913,'Trimming log'!$F$5:$V$5000,5,FALSE)</f>
        <v>#N/A</v>
      </c>
      <c r="J913" s="65" t="e">
        <f>VLOOKUP(E913,'Trimming log'!$F$5:$V$5000,6,FALSE)</f>
        <v>#N/A</v>
      </c>
      <c r="K913" s="65" t="e">
        <f>VLOOKUP(E913,'Trimming log'!$F$5:$V$5000,7,FALSE)</f>
        <v>#N/A</v>
      </c>
      <c r="L913" s="65" t="e">
        <f>VLOOKUP(E913,'Trimming log'!$F$5:$V$5000,8,FALSE)</f>
        <v>#N/A</v>
      </c>
      <c r="M913" s="65" t="e">
        <f>VLOOKUP(E913,'Trimming log'!$F$5:$V$5000,9,FALSE)</f>
        <v>#N/A</v>
      </c>
      <c r="N913" s="507" t="e">
        <f>VLOOKUP(E913,'Trimming log'!$F$5:$V$5000,10,FALSE)</f>
        <v>#N/A</v>
      </c>
      <c r="O913" s="65" t="e">
        <f>VLOOKUP(E913,'Trimming log'!$F$5:$V$5000,11,FALSE)</f>
        <v>#N/A</v>
      </c>
      <c r="P913" s="65" t="e">
        <f>VLOOKUP(E913,'Trimming log'!$F$5:$V$5000,12,FALSE)</f>
        <v>#N/A</v>
      </c>
      <c r="Q913" s="65" t="e">
        <f>VLOOKUP(E913,'Trimming log'!$F$5:$V$5000,13,FALSE)</f>
        <v>#N/A</v>
      </c>
      <c r="R913" s="65" t="e">
        <f>VLOOKUP(E913,'Trimming log'!$F$5:$V$5000,14,FALSE)</f>
        <v>#N/A</v>
      </c>
      <c r="S913" s="65" t="e">
        <f>VLOOKUP(E913,'Trimming log'!$F$5:$V$5000,15,FALSE)</f>
        <v>#N/A</v>
      </c>
      <c r="T913" s="65" t="e">
        <f t="shared" si="189"/>
        <v>#N/A</v>
      </c>
      <c r="U913" s="491" t="str">
        <f t="shared" si="190"/>
        <v/>
      </c>
      <c r="V913" s="74">
        <f t="shared" si="192"/>
        <v>0</v>
      </c>
      <c r="W913" s="134">
        <f t="shared" si="193"/>
        <v>0</v>
      </c>
      <c r="X913" s="134" t="e">
        <f>VLOOKUP(E913,'Trimming log'!$F$5:$Y$5000,19,FALSE)</f>
        <v>#N/A</v>
      </c>
      <c r="Y913" s="134" t="e">
        <f>VLOOKUP(E913,'Trimming log'!$F$5:$Y$5000,20,FALSE)</f>
        <v>#N/A</v>
      </c>
      <c r="Z913" s="135" t="e">
        <f t="shared" si="194"/>
        <v>#N/A</v>
      </c>
      <c r="AA913" s="135" t="e">
        <f t="shared" si="195"/>
        <v>#N/A</v>
      </c>
      <c r="AB913" s="136" t="e">
        <f t="shared" si="196"/>
        <v>#N/A</v>
      </c>
      <c r="AC913" s="136" t="e">
        <f t="shared" si="197"/>
        <v>#N/A</v>
      </c>
      <c r="AD913" s="136" t="e">
        <f t="shared" si="198"/>
        <v>#N/A</v>
      </c>
      <c r="AE913" s="136" t="e">
        <f t="shared" si="199"/>
        <v>#N/A</v>
      </c>
    </row>
    <row r="914" spans="1:31" ht="15" customHeight="1">
      <c r="A914" s="67" t="str">
        <f t="shared" si="187"/>
        <v/>
      </c>
      <c r="B914" s="65">
        <f t="shared" si="191"/>
        <v>891</v>
      </c>
      <c r="C914" s="68" t="str">
        <f t="shared" si="188"/>
        <v/>
      </c>
      <c r="D914" s="69"/>
      <c r="E914" s="132"/>
      <c r="F914" s="65" t="e">
        <f>VLOOKUP(E914,'Trimming log'!$F$5:$V$5000,2,FALSE)</f>
        <v>#N/A</v>
      </c>
      <c r="G914" s="65" t="e">
        <f>VLOOKUP(E914,'Trimming log'!$F$5:$V$5000,3,FALSE)</f>
        <v>#N/A</v>
      </c>
      <c r="H914" s="508" t="e">
        <f>VLOOKUP(E914,'Trimming log'!$F$5:$V$5000,4,FALSE)</f>
        <v>#N/A</v>
      </c>
      <c r="I914" s="65" t="e">
        <f>VLOOKUP(E914,'Trimming log'!$F$5:$V$5000,5,FALSE)</f>
        <v>#N/A</v>
      </c>
      <c r="J914" s="65" t="e">
        <f>VLOOKUP(E914,'Trimming log'!$F$5:$V$5000,6,FALSE)</f>
        <v>#N/A</v>
      </c>
      <c r="K914" s="65" t="e">
        <f>VLOOKUP(E914,'Trimming log'!$F$5:$V$5000,7,FALSE)</f>
        <v>#N/A</v>
      </c>
      <c r="L914" s="65" t="e">
        <f>VLOOKUP(E914,'Trimming log'!$F$5:$V$5000,8,FALSE)</f>
        <v>#N/A</v>
      </c>
      <c r="M914" s="65" t="e">
        <f>VLOOKUP(E914,'Trimming log'!$F$5:$V$5000,9,FALSE)</f>
        <v>#N/A</v>
      </c>
      <c r="N914" s="507" t="e">
        <f>VLOOKUP(E914,'Trimming log'!$F$5:$V$5000,10,FALSE)</f>
        <v>#N/A</v>
      </c>
      <c r="O914" s="65" t="e">
        <f>VLOOKUP(E914,'Trimming log'!$F$5:$V$5000,11,FALSE)</f>
        <v>#N/A</v>
      </c>
      <c r="P914" s="65" t="e">
        <f>VLOOKUP(E914,'Trimming log'!$F$5:$V$5000,12,FALSE)</f>
        <v>#N/A</v>
      </c>
      <c r="Q914" s="65" t="e">
        <f>VLOOKUP(E914,'Trimming log'!$F$5:$V$5000,13,FALSE)</f>
        <v>#N/A</v>
      </c>
      <c r="R914" s="65" t="e">
        <f>VLOOKUP(E914,'Trimming log'!$F$5:$V$5000,14,FALSE)</f>
        <v>#N/A</v>
      </c>
      <c r="S914" s="65" t="e">
        <f>VLOOKUP(E914,'Trimming log'!$F$5:$V$5000,15,FALSE)</f>
        <v>#N/A</v>
      </c>
      <c r="T914" s="65" t="e">
        <f t="shared" si="189"/>
        <v>#N/A</v>
      </c>
      <c r="U914" s="491" t="str">
        <f t="shared" si="190"/>
        <v/>
      </c>
      <c r="V914" s="74">
        <f t="shared" si="192"/>
        <v>0</v>
      </c>
      <c r="W914" s="134">
        <f t="shared" si="193"/>
        <v>0</v>
      </c>
      <c r="X914" s="134" t="e">
        <f>VLOOKUP(E914,'Trimming log'!$F$5:$Y$5000,19,FALSE)</f>
        <v>#N/A</v>
      </c>
      <c r="Y914" s="134" t="e">
        <f>VLOOKUP(E914,'Trimming log'!$F$5:$Y$5000,20,FALSE)</f>
        <v>#N/A</v>
      </c>
      <c r="Z914" s="135" t="e">
        <f t="shared" si="194"/>
        <v>#N/A</v>
      </c>
      <c r="AA914" s="135" t="e">
        <f t="shared" si="195"/>
        <v>#N/A</v>
      </c>
      <c r="AB914" s="136" t="e">
        <f t="shared" si="196"/>
        <v>#N/A</v>
      </c>
      <c r="AC914" s="136" t="e">
        <f t="shared" si="197"/>
        <v>#N/A</v>
      </c>
      <c r="AD914" s="136" t="e">
        <f t="shared" si="198"/>
        <v>#N/A</v>
      </c>
      <c r="AE914" s="136" t="e">
        <f t="shared" si="199"/>
        <v>#N/A</v>
      </c>
    </row>
    <row r="915" spans="1:31" ht="15" customHeight="1">
      <c r="A915" s="67" t="str">
        <f t="shared" si="187"/>
        <v/>
      </c>
      <c r="B915" s="65">
        <f t="shared" si="191"/>
        <v>892</v>
      </c>
      <c r="C915" s="68" t="str">
        <f t="shared" si="188"/>
        <v/>
      </c>
      <c r="D915" s="69"/>
      <c r="E915" s="132"/>
      <c r="F915" s="65" t="e">
        <f>VLOOKUP(E915,'Trimming log'!$F$5:$V$5000,2,FALSE)</f>
        <v>#N/A</v>
      </c>
      <c r="G915" s="65" t="e">
        <f>VLOOKUP(E915,'Trimming log'!$F$5:$V$5000,3,FALSE)</f>
        <v>#N/A</v>
      </c>
      <c r="H915" s="508" t="e">
        <f>VLOOKUP(E915,'Trimming log'!$F$5:$V$5000,4,FALSE)</f>
        <v>#N/A</v>
      </c>
      <c r="I915" s="65" t="e">
        <f>VLOOKUP(E915,'Trimming log'!$F$5:$V$5000,5,FALSE)</f>
        <v>#N/A</v>
      </c>
      <c r="J915" s="65" t="e">
        <f>VLOOKUP(E915,'Trimming log'!$F$5:$V$5000,6,FALSE)</f>
        <v>#N/A</v>
      </c>
      <c r="K915" s="65" t="e">
        <f>VLOOKUP(E915,'Trimming log'!$F$5:$V$5000,7,FALSE)</f>
        <v>#N/A</v>
      </c>
      <c r="L915" s="65" t="e">
        <f>VLOOKUP(E915,'Trimming log'!$F$5:$V$5000,8,FALSE)</f>
        <v>#N/A</v>
      </c>
      <c r="M915" s="65" t="e">
        <f>VLOOKUP(E915,'Trimming log'!$F$5:$V$5000,9,FALSE)</f>
        <v>#N/A</v>
      </c>
      <c r="N915" s="507" t="e">
        <f>VLOOKUP(E915,'Trimming log'!$F$5:$V$5000,10,FALSE)</f>
        <v>#N/A</v>
      </c>
      <c r="O915" s="65" t="e">
        <f>VLOOKUP(E915,'Trimming log'!$F$5:$V$5000,11,FALSE)</f>
        <v>#N/A</v>
      </c>
      <c r="P915" s="65" t="e">
        <f>VLOOKUP(E915,'Trimming log'!$F$5:$V$5000,12,FALSE)</f>
        <v>#N/A</v>
      </c>
      <c r="Q915" s="65" t="e">
        <f>VLOOKUP(E915,'Trimming log'!$F$5:$V$5000,13,FALSE)</f>
        <v>#N/A</v>
      </c>
      <c r="R915" s="65" t="e">
        <f>VLOOKUP(E915,'Trimming log'!$F$5:$V$5000,14,FALSE)</f>
        <v>#N/A</v>
      </c>
      <c r="S915" s="65" t="e">
        <f>VLOOKUP(E915,'Trimming log'!$F$5:$V$5000,15,FALSE)</f>
        <v>#N/A</v>
      </c>
      <c r="T915" s="65" t="e">
        <f t="shared" si="189"/>
        <v>#N/A</v>
      </c>
      <c r="U915" s="491" t="str">
        <f t="shared" si="190"/>
        <v/>
      </c>
      <c r="V915" s="74">
        <f t="shared" si="192"/>
        <v>0</v>
      </c>
      <c r="W915" s="134">
        <f t="shared" si="193"/>
        <v>0</v>
      </c>
      <c r="X915" s="134" t="e">
        <f>VLOOKUP(E915,'Trimming log'!$F$5:$Y$5000,19,FALSE)</f>
        <v>#N/A</v>
      </c>
      <c r="Y915" s="134" t="e">
        <f>VLOOKUP(E915,'Trimming log'!$F$5:$Y$5000,20,FALSE)</f>
        <v>#N/A</v>
      </c>
      <c r="Z915" s="135" t="e">
        <f t="shared" si="194"/>
        <v>#N/A</v>
      </c>
      <c r="AA915" s="135" t="e">
        <f t="shared" si="195"/>
        <v>#N/A</v>
      </c>
      <c r="AB915" s="136" t="e">
        <f t="shared" si="196"/>
        <v>#N/A</v>
      </c>
      <c r="AC915" s="136" t="e">
        <f t="shared" si="197"/>
        <v>#N/A</v>
      </c>
      <c r="AD915" s="136" t="e">
        <f t="shared" si="198"/>
        <v>#N/A</v>
      </c>
      <c r="AE915" s="136" t="e">
        <f t="shared" si="199"/>
        <v>#N/A</v>
      </c>
    </row>
    <row r="916" spans="1:31" ht="15" customHeight="1">
      <c r="A916" s="67" t="str">
        <f t="shared" si="187"/>
        <v/>
      </c>
      <c r="B916" s="65">
        <f t="shared" si="191"/>
        <v>893</v>
      </c>
      <c r="C916" s="68" t="str">
        <f t="shared" si="188"/>
        <v/>
      </c>
      <c r="D916" s="69"/>
      <c r="E916" s="132"/>
      <c r="F916" s="65" t="e">
        <f>VLOOKUP(E916,'Trimming log'!$F$5:$V$5000,2,FALSE)</f>
        <v>#N/A</v>
      </c>
      <c r="G916" s="65" t="e">
        <f>VLOOKUP(E916,'Trimming log'!$F$5:$V$5000,3,FALSE)</f>
        <v>#N/A</v>
      </c>
      <c r="H916" s="508" t="e">
        <f>VLOOKUP(E916,'Trimming log'!$F$5:$V$5000,4,FALSE)</f>
        <v>#N/A</v>
      </c>
      <c r="I916" s="65" t="e">
        <f>VLOOKUP(E916,'Trimming log'!$F$5:$V$5000,5,FALSE)</f>
        <v>#N/A</v>
      </c>
      <c r="J916" s="65" t="e">
        <f>VLOOKUP(E916,'Trimming log'!$F$5:$V$5000,6,FALSE)</f>
        <v>#N/A</v>
      </c>
      <c r="K916" s="65" t="e">
        <f>VLOOKUP(E916,'Trimming log'!$F$5:$V$5000,7,FALSE)</f>
        <v>#N/A</v>
      </c>
      <c r="L916" s="65" t="e">
        <f>VLOOKUP(E916,'Trimming log'!$F$5:$V$5000,8,FALSE)</f>
        <v>#N/A</v>
      </c>
      <c r="M916" s="65" t="e">
        <f>VLOOKUP(E916,'Trimming log'!$F$5:$V$5000,9,FALSE)</f>
        <v>#N/A</v>
      </c>
      <c r="N916" s="507" t="e">
        <f>VLOOKUP(E916,'Trimming log'!$F$5:$V$5000,10,FALSE)</f>
        <v>#N/A</v>
      </c>
      <c r="O916" s="65" t="e">
        <f>VLOOKUP(E916,'Trimming log'!$F$5:$V$5000,11,FALSE)</f>
        <v>#N/A</v>
      </c>
      <c r="P916" s="65" t="e">
        <f>VLOOKUP(E916,'Trimming log'!$F$5:$V$5000,12,FALSE)</f>
        <v>#N/A</v>
      </c>
      <c r="Q916" s="65" t="e">
        <f>VLOOKUP(E916,'Trimming log'!$F$5:$V$5000,13,FALSE)</f>
        <v>#N/A</v>
      </c>
      <c r="R916" s="65" t="e">
        <f>VLOOKUP(E916,'Trimming log'!$F$5:$V$5000,14,FALSE)</f>
        <v>#N/A</v>
      </c>
      <c r="S916" s="65" t="e">
        <f>VLOOKUP(E916,'Trimming log'!$F$5:$V$5000,15,FALSE)</f>
        <v>#N/A</v>
      </c>
      <c r="T916" s="65" t="e">
        <f t="shared" si="189"/>
        <v>#N/A</v>
      </c>
      <c r="U916" s="491" t="str">
        <f t="shared" si="190"/>
        <v/>
      </c>
      <c r="V916" s="74">
        <f t="shared" si="192"/>
        <v>0</v>
      </c>
      <c r="W916" s="134">
        <f t="shared" si="193"/>
        <v>0</v>
      </c>
      <c r="X916" s="134" t="e">
        <f>VLOOKUP(E916,'Trimming log'!$F$5:$Y$5000,19,FALSE)</f>
        <v>#N/A</v>
      </c>
      <c r="Y916" s="134" t="e">
        <f>VLOOKUP(E916,'Trimming log'!$F$5:$Y$5000,20,FALSE)</f>
        <v>#N/A</v>
      </c>
      <c r="Z916" s="135" t="e">
        <f t="shared" si="194"/>
        <v>#N/A</v>
      </c>
      <c r="AA916" s="135" t="e">
        <f t="shared" si="195"/>
        <v>#N/A</v>
      </c>
      <c r="AB916" s="136" t="e">
        <f t="shared" si="196"/>
        <v>#N/A</v>
      </c>
      <c r="AC916" s="136" t="e">
        <f t="shared" si="197"/>
        <v>#N/A</v>
      </c>
      <c r="AD916" s="136" t="e">
        <f t="shared" si="198"/>
        <v>#N/A</v>
      </c>
      <c r="AE916" s="136" t="e">
        <f t="shared" si="199"/>
        <v>#N/A</v>
      </c>
    </row>
    <row r="917" spans="1:31" ht="15" customHeight="1">
      <c r="A917" s="67" t="str">
        <f t="shared" si="187"/>
        <v/>
      </c>
      <c r="B917" s="65">
        <f t="shared" si="191"/>
        <v>894</v>
      </c>
      <c r="C917" s="68" t="str">
        <f t="shared" si="188"/>
        <v/>
      </c>
      <c r="D917" s="69"/>
      <c r="E917" s="132"/>
      <c r="F917" s="65" t="e">
        <f>VLOOKUP(E917,'Trimming log'!$F$5:$V$5000,2,FALSE)</f>
        <v>#N/A</v>
      </c>
      <c r="G917" s="65" t="e">
        <f>VLOOKUP(E917,'Trimming log'!$F$5:$V$5000,3,FALSE)</f>
        <v>#N/A</v>
      </c>
      <c r="H917" s="508" t="e">
        <f>VLOOKUP(E917,'Trimming log'!$F$5:$V$5000,4,FALSE)</f>
        <v>#N/A</v>
      </c>
      <c r="I917" s="65" t="e">
        <f>VLOOKUP(E917,'Trimming log'!$F$5:$V$5000,5,FALSE)</f>
        <v>#N/A</v>
      </c>
      <c r="J917" s="65" t="e">
        <f>VLOOKUP(E917,'Trimming log'!$F$5:$V$5000,6,FALSE)</f>
        <v>#N/A</v>
      </c>
      <c r="K917" s="65" t="e">
        <f>VLOOKUP(E917,'Trimming log'!$F$5:$V$5000,7,FALSE)</f>
        <v>#N/A</v>
      </c>
      <c r="L917" s="65" t="e">
        <f>VLOOKUP(E917,'Trimming log'!$F$5:$V$5000,8,FALSE)</f>
        <v>#N/A</v>
      </c>
      <c r="M917" s="65" t="e">
        <f>VLOOKUP(E917,'Trimming log'!$F$5:$V$5000,9,FALSE)</f>
        <v>#N/A</v>
      </c>
      <c r="N917" s="507" t="e">
        <f>VLOOKUP(E917,'Trimming log'!$F$5:$V$5000,10,FALSE)</f>
        <v>#N/A</v>
      </c>
      <c r="O917" s="65" t="e">
        <f>VLOOKUP(E917,'Trimming log'!$F$5:$V$5000,11,FALSE)</f>
        <v>#N/A</v>
      </c>
      <c r="P917" s="65" t="e">
        <f>VLOOKUP(E917,'Trimming log'!$F$5:$V$5000,12,FALSE)</f>
        <v>#N/A</v>
      </c>
      <c r="Q917" s="65" t="e">
        <f>VLOOKUP(E917,'Trimming log'!$F$5:$V$5000,13,FALSE)</f>
        <v>#N/A</v>
      </c>
      <c r="R917" s="65" t="e">
        <f>VLOOKUP(E917,'Trimming log'!$F$5:$V$5000,14,FALSE)</f>
        <v>#N/A</v>
      </c>
      <c r="S917" s="65" t="e">
        <f>VLOOKUP(E917,'Trimming log'!$F$5:$V$5000,15,FALSE)</f>
        <v>#N/A</v>
      </c>
      <c r="T917" s="65" t="e">
        <f t="shared" si="189"/>
        <v>#N/A</v>
      </c>
      <c r="U917" s="491" t="str">
        <f t="shared" si="190"/>
        <v/>
      </c>
      <c r="V917" s="74">
        <f t="shared" si="192"/>
        <v>0</v>
      </c>
      <c r="W917" s="134">
        <f t="shared" si="193"/>
        <v>0</v>
      </c>
      <c r="X917" s="134" t="e">
        <f>VLOOKUP(E917,'Trimming log'!$F$5:$Y$5000,19,FALSE)</f>
        <v>#N/A</v>
      </c>
      <c r="Y917" s="134" t="e">
        <f>VLOOKUP(E917,'Trimming log'!$F$5:$Y$5000,20,FALSE)</f>
        <v>#N/A</v>
      </c>
      <c r="Z917" s="135" t="e">
        <f t="shared" si="194"/>
        <v>#N/A</v>
      </c>
      <c r="AA917" s="135" t="e">
        <f t="shared" si="195"/>
        <v>#N/A</v>
      </c>
      <c r="AB917" s="136" t="e">
        <f t="shared" si="196"/>
        <v>#N/A</v>
      </c>
      <c r="AC917" s="136" t="e">
        <f t="shared" si="197"/>
        <v>#N/A</v>
      </c>
      <c r="AD917" s="136" t="e">
        <f t="shared" si="198"/>
        <v>#N/A</v>
      </c>
      <c r="AE917" s="136" t="e">
        <f t="shared" si="199"/>
        <v>#N/A</v>
      </c>
    </row>
    <row r="918" spans="1:31" ht="15" customHeight="1">
      <c r="A918" s="67" t="str">
        <f t="shared" si="187"/>
        <v/>
      </c>
      <c r="B918" s="65">
        <f t="shared" si="191"/>
        <v>895</v>
      </c>
      <c r="C918" s="68" t="str">
        <f t="shared" si="188"/>
        <v/>
      </c>
      <c r="D918" s="69"/>
      <c r="E918" s="132"/>
      <c r="F918" s="65" t="e">
        <f>VLOOKUP(E918,'Trimming log'!$F$5:$V$5000,2,FALSE)</f>
        <v>#N/A</v>
      </c>
      <c r="G918" s="65" t="e">
        <f>VLOOKUP(E918,'Trimming log'!$F$5:$V$5000,3,FALSE)</f>
        <v>#N/A</v>
      </c>
      <c r="H918" s="508" t="e">
        <f>VLOOKUP(E918,'Trimming log'!$F$5:$V$5000,4,FALSE)</f>
        <v>#N/A</v>
      </c>
      <c r="I918" s="65" t="e">
        <f>VLOOKUP(E918,'Trimming log'!$F$5:$V$5000,5,FALSE)</f>
        <v>#N/A</v>
      </c>
      <c r="J918" s="65" t="e">
        <f>VLOOKUP(E918,'Trimming log'!$F$5:$V$5000,6,FALSE)</f>
        <v>#N/A</v>
      </c>
      <c r="K918" s="65" t="e">
        <f>VLOOKUP(E918,'Trimming log'!$F$5:$V$5000,7,FALSE)</f>
        <v>#N/A</v>
      </c>
      <c r="L918" s="65" t="e">
        <f>VLOOKUP(E918,'Trimming log'!$F$5:$V$5000,8,FALSE)</f>
        <v>#N/A</v>
      </c>
      <c r="M918" s="65" t="e">
        <f>VLOOKUP(E918,'Trimming log'!$F$5:$V$5000,9,FALSE)</f>
        <v>#N/A</v>
      </c>
      <c r="N918" s="507" t="e">
        <f>VLOOKUP(E918,'Trimming log'!$F$5:$V$5000,10,FALSE)</f>
        <v>#N/A</v>
      </c>
      <c r="O918" s="65" t="e">
        <f>VLOOKUP(E918,'Trimming log'!$F$5:$V$5000,11,FALSE)</f>
        <v>#N/A</v>
      </c>
      <c r="P918" s="65" t="e">
        <f>VLOOKUP(E918,'Trimming log'!$F$5:$V$5000,12,FALSE)</f>
        <v>#N/A</v>
      </c>
      <c r="Q918" s="65" t="e">
        <f>VLOOKUP(E918,'Trimming log'!$F$5:$V$5000,13,FALSE)</f>
        <v>#N/A</v>
      </c>
      <c r="R918" s="65" t="e">
        <f>VLOOKUP(E918,'Trimming log'!$F$5:$V$5000,14,FALSE)</f>
        <v>#N/A</v>
      </c>
      <c r="S918" s="65" t="e">
        <f>VLOOKUP(E918,'Trimming log'!$F$5:$V$5000,15,FALSE)</f>
        <v>#N/A</v>
      </c>
      <c r="T918" s="65" t="e">
        <f t="shared" si="189"/>
        <v>#N/A</v>
      </c>
      <c r="U918" s="491" t="str">
        <f t="shared" si="190"/>
        <v/>
      </c>
      <c r="V918" s="74">
        <f t="shared" si="192"/>
        <v>0</v>
      </c>
      <c r="W918" s="134">
        <f t="shared" si="193"/>
        <v>0</v>
      </c>
      <c r="X918" s="134" t="e">
        <f>VLOOKUP(E918,'Trimming log'!$F$5:$Y$5000,19,FALSE)</f>
        <v>#N/A</v>
      </c>
      <c r="Y918" s="134" t="e">
        <f>VLOOKUP(E918,'Trimming log'!$F$5:$Y$5000,20,FALSE)</f>
        <v>#N/A</v>
      </c>
      <c r="Z918" s="135" t="e">
        <f t="shared" si="194"/>
        <v>#N/A</v>
      </c>
      <c r="AA918" s="135" t="e">
        <f t="shared" si="195"/>
        <v>#N/A</v>
      </c>
      <c r="AB918" s="136" t="e">
        <f t="shared" si="196"/>
        <v>#N/A</v>
      </c>
      <c r="AC918" s="136" t="e">
        <f t="shared" si="197"/>
        <v>#N/A</v>
      </c>
      <c r="AD918" s="136" t="e">
        <f t="shared" si="198"/>
        <v>#N/A</v>
      </c>
      <c r="AE918" s="136" t="e">
        <f t="shared" si="199"/>
        <v>#N/A</v>
      </c>
    </row>
    <row r="919" spans="1:31" ht="15" customHeight="1">
      <c r="A919" s="67" t="str">
        <f t="shared" si="187"/>
        <v/>
      </c>
      <c r="B919" s="65">
        <f t="shared" si="191"/>
        <v>896</v>
      </c>
      <c r="C919" s="68" t="str">
        <f t="shared" si="188"/>
        <v/>
      </c>
      <c r="D919" s="69"/>
      <c r="E919" s="132"/>
      <c r="F919" s="65" t="e">
        <f>VLOOKUP(E919,'Trimming log'!$F$5:$V$5000,2,FALSE)</f>
        <v>#N/A</v>
      </c>
      <c r="G919" s="65" t="e">
        <f>VLOOKUP(E919,'Trimming log'!$F$5:$V$5000,3,FALSE)</f>
        <v>#N/A</v>
      </c>
      <c r="H919" s="508" t="e">
        <f>VLOOKUP(E919,'Trimming log'!$F$5:$V$5000,4,FALSE)</f>
        <v>#N/A</v>
      </c>
      <c r="I919" s="65" t="e">
        <f>VLOOKUP(E919,'Trimming log'!$F$5:$V$5000,5,FALSE)</f>
        <v>#N/A</v>
      </c>
      <c r="J919" s="65" t="e">
        <f>VLOOKUP(E919,'Trimming log'!$F$5:$V$5000,6,FALSE)</f>
        <v>#N/A</v>
      </c>
      <c r="K919" s="65" t="e">
        <f>VLOOKUP(E919,'Trimming log'!$F$5:$V$5000,7,FALSE)</f>
        <v>#N/A</v>
      </c>
      <c r="L919" s="65" t="e">
        <f>VLOOKUP(E919,'Trimming log'!$F$5:$V$5000,8,FALSE)</f>
        <v>#N/A</v>
      </c>
      <c r="M919" s="65" t="e">
        <f>VLOOKUP(E919,'Trimming log'!$F$5:$V$5000,9,FALSE)</f>
        <v>#N/A</v>
      </c>
      <c r="N919" s="507" t="e">
        <f>VLOOKUP(E919,'Trimming log'!$F$5:$V$5000,10,FALSE)</f>
        <v>#N/A</v>
      </c>
      <c r="O919" s="65" t="e">
        <f>VLOOKUP(E919,'Trimming log'!$F$5:$V$5000,11,FALSE)</f>
        <v>#N/A</v>
      </c>
      <c r="P919" s="65" t="e">
        <f>VLOOKUP(E919,'Trimming log'!$F$5:$V$5000,12,FALSE)</f>
        <v>#N/A</v>
      </c>
      <c r="Q919" s="65" t="e">
        <f>VLOOKUP(E919,'Trimming log'!$F$5:$V$5000,13,FALSE)</f>
        <v>#N/A</v>
      </c>
      <c r="R919" s="65" t="e">
        <f>VLOOKUP(E919,'Trimming log'!$F$5:$V$5000,14,FALSE)</f>
        <v>#N/A</v>
      </c>
      <c r="S919" s="65" t="e">
        <f>VLOOKUP(E919,'Trimming log'!$F$5:$V$5000,15,FALSE)</f>
        <v>#N/A</v>
      </c>
      <c r="T919" s="65" t="e">
        <f t="shared" si="189"/>
        <v>#N/A</v>
      </c>
      <c r="U919" s="491" t="str">
        <f t="shared" si="190"/>
        <v/>
      </c>
      <c r="V919" s="74">
        <f t="shared" si="192"/>
        <v>0</v>
      </c>
      <c r="W919" s="134">
        <f t="shared" si="193"/>
        <v>0</v>
      </c>
      <c r="X919" s="134" t="e">
        <f>VLOOKUP(E919,'Trimming log'!$F$5:$Y$5000,19,FALSE)</f>
        <v>#N/A</v>
      </c>
      <c r="Y919" s="134" t="e">
        <f>VLOOKUP(E919,'Trimming log'!$F$5:$Y$5000,20,FALSE)</f>
        <v>#N/A</v>
      </c>
      <c r="Z919" s="135" t="e">
        <f t="shared" si="194"/>
        <v>#N/A</v>
      </c>
      <c r="AA919" s="135" t="e">
        <f t="shared" si="195"/>
        <v>#N/A</v>
      </c>
      <c r="AB919" s="136" t="e">
        <f t="shared" si="196"/>
        <v>#N/A</v>
      </c>
      <c r="AC919" s="136" t="e">
        <f t="shared" si="197"/>
        <v>#N/A</v>
      </c>
      <c r="AD919" s="136" t="e">
        <f t="shared" si="198"/>
        <v>#N/A</v>
      </c>
      <c r="AE919" s="136" t="e">
        <f t="shared" si="199"/>
        <v>#N/A</v>
      </c>
    </row>
    <row r="920" spans="1:31" ht="15" customHeight="1">
      <c r="A920" s="67" t="str">
        <f t="shared" si="187"/>
        <v/>
      </c>
      <c r="B920" s="65">
        <f t="shared" si="191"/>
        <v>897</v>
      </c>
      <c r="C920" s="68" t="str">
        <f t="shared" si="188"/>
        <v/>
      </c>
      <c r="D920" s="69"/>
      <c r="E920" s="132"/>
      <c r="F920" s="65" t="e">
        <f>VLOOKUP(E920,'Trimming log'!$F$5:$V$5000,2,FALSE)</f>
        <v>#N/A</v>
      </c>
      <c r="G920" s="65" t="e">
        <f>VLOOKUP(E920,'Trimming log'!$F$5:$V$5000,3,FALSE)</f>
        <v>#N/A</v>
      </c>
      <c r="H920" s="508" t="e">
        <f>VLOOKUP(E920,'Trimming log'!$F$5:$V$5000,4,FALSE)</f>
        <v>#N/A</v>
      </c>
      <c r="I920" s="65" t="e">
        <f>VLOOKUP(E920,'Trimming log'!$F$5:$V$5000,5,FALSE)</f>
        <v>#N/A</v>
      </c>
      <c r="J920" s="65" t="e">
        <f>VLOOKUP(E920,'Trimming log'!$F$5:$V$5000,6,FALSE)</f>
        <v>#N/A</v>
      </c>
      <c r="K920" s="65" t="e">
        <f>VLOOKUP(E920,'Trimming log'!$F$5:$V$5000,7,FALSE)</f>
        <v>#N/A</v>
      </c>
      <c r="L920" s="65" t="e">
        <f>VLOOKUP(E920,'Trimming log'!$F$5:$V$5000,8,FALSE)</f>
        <v>#N/A</v>
      </c>
      <c r="M920" s="65" t="e">
        <f>VLOOKUP(E920,'Trimming log'!$F$5:$V$5000,9,FALSE)</f>
        <v>#N/A</v>
      </c>
      <c r="N920" s="507" t="e">
        <f>VLOOKUP(E920,'Trimming log'!$F$5:$V$5000,10,FALSE)</f>
        <v>#N/A</v>
      </c>
      <c r="O920" s="65" t="e">
        <f>VLOOKUP(E920,'Trimming log'!$F$5:$V$5000,11,FALSE)</f>
        <v>#N/A</v>
      </c>
      <c r="P920" s="65" t="e">
        <f>VLOOKUP(E920,'Trimming log'!$F$5:$V$5000,12,FALSE)</f>
        <v>#N/A</v>
      </c>
      <c r="Q920" s="65" t="e">
        <f>VLOOKUP(E920,'Trimming log'!$F$5:$V$5000,13,FALSE)</f>
        <v>#N/A</v>
      </c>
      <c r="R920" s="65" t="e">
        <f>VLOOKUP(E920,'Trimming log'!$F$5:$V$5000,14,FALSE)</f>
        <v>#N/A</v>
      </c>
      <c r="S920" s="65" t="e">
        <f>VLOOKUP(E920,'Trimming log'!$F$5:$V$5000,15,FALSE)</f>
        <v>#N/A</v>
      </c>
      <c r="T920" s="65" t="e">
        <f t="shared" si="189"/>
        <v>#N/A</v>
      </c>
      <c r="U920" s="491" t="str">
        <f t="shared" si="190"/>
        <v/>
      </c>
      <c r="V920" s="74">
        <f t="shared" si="192"/>
        <v>0</v>
      </c>
      <c r="W920" s="134">
        <f t="shared" si="193"/>
        <v>0</v>
      </c>
      <c r="X920" s="134" t="e">
        <f>VLOOKUP(E920,'Trimming log'!$F$5:$Y$5000,19,FALSE)</f>
        <v>#N/A</v>
      </c>
      <c r="Y920" s="134" t="e">
        <f>VLOOKUP(E920,'Trimming log'!$F$5:$Y$5000,20,FALSE)</f>
        <v>#N/A</v>
      </c>
      <c r="Z920" s="135" t="e">
        <f t="shared" si="194"/>
        <v>#N/A</v>
      </c>
      <c r="AA920" s="135" t="e">
        <f t="shared" si="195"/>
        <v>#N/A</v>
      </c>
      <c r="AB920" s="136" t="e">
        <f t="shared" si="196"/>
        <v>#N/A</v>
      </c>
      <c r="AC920" s="136" t="e">
        <f t="shared" si="197"/>
        <v>#N/A</v>
      </c>
      <c r="AD920" s="136" t="e">
        <f t="shared" si="198"/>
        <v>#N/A</v>
      </c>
      <c r="AE920" s="136" t="e">
        <f t="shared" si="199"/>
        <v>#N/A</v>
      </c>
    </row>
    <row r="921" spans="1:31" ht="15" customHeight="1">
      <c r="A921" s="67" t="str">
        <f t="shared" si="187"/>
        <v/>
      </c>
      <c r="B921" s="65">
        <f t="shared" si="191"/>
        <v>898</v>
      </c>
      <c r="C921" s="68" t="str">
        <f t="shared" si="188"/>
        <v/>
      </c>
      <c r="D921" s="69"/>
      <c r="E921" s="132"/>
      <c r="F921" s="65" t="e">
        <f>VLOOKUP(E921,'Trimming log'!$F$5:$V$5000,2,FALSE)</f>
        <v>#N/A</v>
      </c>
      <c r="G921" s="65" t="e">
        <f>VLOOKUP(E921,'Trimming log'!$F$5:$V$5000,3,FALSE)</f>
        <v>#N/A</v>
      </c>
      <c r="H921" s="508" t="e">
        <f>VLOOKUP(E921,'Trimming log'!$F$5:$V$5000,4,FALSE)</f>
        <v>#N/A</v>
      </c>
      <c r="I921" s="65" t="e">
        <f>VLOOKUP(E921,'Trimming log'!$F$5:$V$5000,5,FALSE)</f>
        <v>#N/A</v>
      </c>
      <c r="J921" s="65" t="e">
        <f>VLOOKUP(E921,'Trimming log'!$F$5:$V$5000,6,FALSE)</f>
        <v>#N/A</v>
      </c>
      <c r="K921" s="65" t="e">
        <f>VLOOKUP(E921,'Trimming log'!$F$5:$V$5000,7,FALSE)</f>
        <v>#N/A</v>
      </c>
      <c r="L921" s="65" t="e">
        <f>VLOOKUP(E921,'Trimming log'!$F$5:$V$5000,8,FALSE)</f>
        <v>#N/A</v>
      </c>
      <c r="M921" s="65" t="e">
        <f>VLOOKUP(E921,'Trimming log'!$F$5:$V$5000,9,FALSE)</f>
        <v>#N/A</v>
      </c>
      <c r="N921" s="507" t="e">
        <f>VLOOKUP(E921,'Trimming log'!$F$5:$V$5000,10,FALSE)</f>
        <v>#N/A</v>
      </c>
      <c r="O921" s="65" t="e">
        <f>VLOOKUP(E921,'Trimming log'!$F$5:$V$5000,11,FALSE)</f>
        <v>#N/A</v>
      </c>
      <c r="P921" s="65" t="e">
        <f>VLOOKUP(E921,'Trimming log'!$F$5:$V$5000,12,FALSE)</f>
        <v>#N/A</v>
      </c>
      <c r="Q921" s="65" t="e">
        <f>VLOOKUP(E921,'Trimming log'!$F$5:$V$5000,13,FALSE)</f>
        <v>#N/A</v>
      </c>
      <c r="R921" s="65" t="e">
        <f>VLOOKUP(E921,'Trimming log'!$F$5:$V$5000,14,FALSE)</f>
        <v>#N/A</v>
      </c>
      <c r="S921" s="65" t="e">
        <f>VLOOKUP(E921,'Trimming log'!$F$5:$V$5000,15,FALSE)</f>
        <v>#N/A</v>
      </c>
      <c r="T921" s="65" t="e">
        <f t="shared" si="189"/>
        <v>#N/A</v>
      </c>
      <c r="U921" s="491" t="str">
        <f t="shared" si="190"/>
        <v/>
      </c>
      <c r="V921" s="74">
        <f t="shared" si="192"/>
        <v>0</v>
      </c>
      <c r="W921" s="134">
        <f t="shared" si="193"/>
        <v>0</v>
      </c>
      <c r="X921" s="134" t="e">
        <f>VLOOKUP(E921,'Trimming log'!$F$5:$Y$5000,19,FALSE)</f>
        <v>#N/A</v>
      </c>
      <c r="Y921" s="134" t="e">
        <f>VLOOKUP(E921,'Trimming log'!$F$5:$Y$5000,20,FALSE)</f>
        <v>#N/A</v>
      </c>
      <c r="Z921" s="135" t="e">
        <f t="shared" si="194"/>
        <v>#N/A</v>
      </c>
      <c r="AA921" s="135" t="e">
        <f t="shared" si="195"/>
        <v>#N/A</v>
      </c>
      <c r="AB921" s="136" t="e">
        <f t="shared" si="196"/>
        <v>#N/A</v>
      </c>
      <c r="AC921" s="136" t="e">
        <f t="shared" si="197"/>
        <v>#N/A</v>
      </c>
      <c r="AD921" s="136" t="e">
        <f t="shared" si="198"/>
        <v>#N/A</v>
      </c>
      <c r="AE921" s="136" t="e">
        <f t="shared" si="199"/>
        <v>#N/A</v>
      </c>
    </row>
    <row r="922" spans="1:31" ht="15" customHeight="1">
      <c r="A922" s="67" t="str">
        <f t="shared" si="187"/>
        <v/>
      </c>
      <c r="B922" s="65">
        <f t="shared" si="191"/>
        <v>899</v>
      </c>
      <c r="C922" s="68" t="str">
        <f t="shared" si="188"/>
        <v/>
      </c>
      <c r="D922" s="69"/>
      <c r="E922" s="132"/>
      <c r="F922" s="65" t="e">
        <f>VLOOKUP(E922,'Trimming log'!$F$5:$V$5000,2,FALSE)</f>
        <v>#N/A</v>
      </c>
      <c r="G922" s="65" t="e">
        <f>VLOOKUP(E922,'Trimming log'!$F$5:$V$5000,3,FALSE)</f>
        <v>#N/A</v>
      </c>
      <c r="H922" s="508" t="e">
        <f>VLOOKUP(E922,'Trimming log'!$F$5:$V$5000,4,FALSE)</f>
        <v>#N/A</v>
      </c>
      <c r="I922" s="65" t="e">
        <f>VLOOKUP(E922,'Trimming log'!$F$5:$V$5000,5,FALSE)</f>
        <v>#N/A</v>
      </c>
      <c r="J922" s="65" t="e">
        <f>VLOOKUP(E922,'Trimming log'!$F$5:$V$5000,6,FALSE)</f>
        <v>#N/A</v>
      </c>
      <c r="K922" s="65" t="e">
        <f>VLOOKUP(E922,'Trimming log'!$F$5:$V$5000,7,FALSE)</f>
        <v>#N/A</v>
      </c>
      <c r="L922" s="65" t="e">
        <f>VLOOKUP(E922,'Trimming log'!$F$5:$V$5000,8,FALSE)</f>
        <v>#N/A</v>
      </c>
      <c r="M922" s="65" t="e">
        <f>VLOOKUP(E922,'Trimming log'!$F$5:$V$5000,9,FALSE)</f>
        <v>#N/A</v>
      </c>
      <c r="N922" s="507" t="e">
        <f>VLOOKUP(E922,'Trimming log'!$F$5:$V$5000,10,FALSE)</f>
        <v>#N/A</v>
      </c>
      <c r="O922" s="65" t="e">
        <f>VLOOKUP(E922,'Trimming log'!$F$5:$V$5000,11,FALSE)</f>
        <v>#N/A</v>
      </c>
      <c r="P922" s="65" t="e">
        <f>VLOOKUP(E922,'Trimming log'!$F$5:$V$5000,12,FALSE)</f>
        <v>#N/A</v>
      </c>
      <c r="Q922" s="65" t="e">
        <f>VLOOKUP(E922,'Trimming log'!$F$5:$V$5000,13,FALSE)</f>
        <v>#N/A</v>
      </c>
      <c r="R922" s="65" t="e">
        <f>VLOOKUP(E922,'Trimming log'!$F$5:$V$5000,14,FALSE)</f>
        <v>#N/A</v>
      </c>
      <c r="S922" s="65" t="e">
        <f>VLOOKUP(E922,'Trimming log'!$F$5:$V$5000,15,FALSE)</f>
        <v>#N/A</v>
      </c>
      <c r="T922" s="65" t="e">
        <f t="shared" si="189"/>
        <v>#N/A</v>
      </c>
      <c r="U922" s="491" t="str">
        <f t="shared" si="190"/>
        <v/>
      </c>
      <c r="V922" s="74">
        <f t="shared" si="192"/>
        <v>0</v>
      </c>
      <c r="W922" s="134">
        <f t="shared" si="193"/>
        <v>0</v>
      </c>
      <c r="X922" s="134" t="e">
        <f>VLOOKUP(E922,'Trimming log'!$F$5:$Y$5000,19,FALSE)</f>
        <v>#N/A</v>
      </c>
      <c r="Y922" s="134" t="e">
        <f>VLOOKUP(E922,'Trimming log'!$F$5:$Y$5000,20,FALSE)</f>
        <v>#N/A</v>
      </c>
      <c r="Z922" s="135" t="e">
        <f t="shared" si="194"/>
        <v>#N/A</v>
      </c>
      <c r="AA922" s="135" t="e">
        <f t="shared" si="195"/>
        <v>#N/A</v>
      </c>
      <c r="AB922" s="136" t="e">
        <f t="shared" si="196"/>
        <v>#N/A</v>
      </c>
      <c r="AC922" s="136" t="e">
        <f t="shared" si="197"/>
        <v>#N/A</v>
      </c>
      <c r="AD922" s="136" t="e">
        <f t="shared" si="198"/>
        <v>#N/A</v>
      </c>
      <c r="AE922" s="136" t="e">
        <f t="shared" si="199"/>
        <v>#N/A</v>
      </c>
    </row>
    <row r="923" spans="1:31" ht="15" customHeight="1">
      <c r="A923" s="67" t="str">
        <f t="shared" si="187"/>
        <v/>
      </c>
      <c r="B923" s="65">
        <f t="shared" si="191"/>
        <v>900</v>
      </c>
      <c r="C923" s="68" t="str">
        <f t="shared" si="188"/>
        <v/>
      </c>
      <c r="D923" s="69"/>
      <c r="E923" s="132"/>
      <c r="F923" s="65" t="e">
        <f>VLOOKUP(E923,'Trimming log'!$F$5:$V$5000,2,FALSE)</f>
        <v>#N/A</v>
      </c>
      <c r="G923" s="65" t="e">
        <f>VLOOKUP(E923,'Trimming log'!$F$5:$V$5000,3,FALSE)</f>
        <v>#N/A</v>
      </c>
      <c r="H923" s="508" t="e">
        <f>VLOOKUP(E923,'Trimming log'!$F$5:$V$5000,4,FALSE)</f>
        <v>#N/A</v>
      </c>
      <c r="I923" s="65" t="e">
        <f>VLOOKUP(E923,'Trimming log'!$F$5:$V$5000,5,FALSE)</f>
        <v>#N/A</v>
      </c>
      <c r="J923" s="65" t="e">
        <f>VLOOKUP(E923,'Trimming log'!$F$5:$V$5000,6,FALSE)</f>
        <v>#N/A</v>
      </c>
      <c r="K923" s="65" t="e">
        <f>VLOOKUP(E923,'Trimming log'!$F$5:$V$5000,7,FALSE)</f>
        <v>#N/A</v>
      </c>
      <c r="L923" s="65" t="e">
        <f>VLOOKUP(E923,'Trimming log'!$F$5:$V$5000,8,FALSE)</f>
        <v>#N/A</v>
      </c>
      <c r="M923" s="65" t="e">
        <f>VLOOKUP(E923,'Trimming log'!$F$5:$V$5000,9,FALSE)</f>
        <v>#N/A</v>
      </c>
      <c r="N923" s="507" t="e">
        <f>VLOOKUP(E923,'Trimming log'!$F$5:$V$5000,10,FALSE)</f>
        <v>#N/A</v>
      </c>
      <c r="O923" s="65" t="e">
        <f>VLOOKUP(E923,'Trimming log'!$F$5:$V$5000,11,FALSE)</f>
        <v>#N/A</v>
      </c>
      <c r="P923" s="65" t="e">
        <f>VLOOKUP(E923,'Trimming log'!$F$5:$V$5000,12,FALSE)</f>
        <v>#N/A</v>
      </c>
      <c r="Q923" s="65" t="e">
        <f>VLOOKUP(E923,'Trimming log'!$F$5:$V$5000,13,FALSE)</f>
        <v>#N/A</v>
      </c>
      <c r="R923" s="65" t="e">
        <f>VLOOKUP(E923,'Trimming log'!$F$5:$V$5000,14,FALSE)</f>
        <v>#N/A</v>
      </c>
      <c r="S923" s="65" t="e">
        <f>VLOOKUP(E923,'Trimming log'!$F$5:$V$5000,15,FALSE)</f>
        <v>#N/A</v>
      </c>
      <c r="T923" s="65" t="e">
        <f t="shared" si="189"/>
        <v>#N/A</v>
      </c>
      <c r="U923" s="491" t="str">
        <f t="shared" si="190"/>
        <v/>
      </c>
      <c r="V923" s="74">
        <f t="shared" si="192"/>
        <v>0</v>
      </c>
      <c r="W923" s="134">
        <f t="shared" si="193"/>
        <v>0</v>
      </c>
      <c r="X923" s="134" t="e">
        <f>VLOOKUP(E923,'Trimming log'!$F$5:$Y$5000,19,FALSE)</f>
        <v>#N/A</v>
      </c>
      <c r="Y923" s="134" t="e">
        <f>VLOOKUP(E923,'Trimming log'!$F$5:$Y$5000,20,FALSE)</f>
        <v>#N/A</v>
      </c>
      <c r="Z923" s="135" t="e">
        <f t="shared" si="194"/>
        <v>#N/A</v>
      </c>
      <c r="AA923" s="135" t="e">
        <f t="shared" si="195"/>
        <v>#N/A</v>
      </c>
      <c r="AB923" s="136" t="e">
        <f t="shared" si="196"/>
        <v>#N/A</v>
      </c>
      <c r="AC923" s="136" t="e">
        <f t="shared" si="197"/>
        <v>#N/A</v>
      </c>
      <c r="AD923" s="136" t="e">
        <f t="shared" si="198"/>
        <v>#N/A</v>
      </c>
      <c r="AE923" s="136" t="e">
        <f t="shared" si="199"/>
        <v>#N/A</v>
      </c>
    </row>
    <row r="924" spans="1:31" ht="15" customHeight="1">
      <c r="A924" s="67" t="str">
        <f t="shared" si="187"/>
        <v/>
      </c>
      <c r="B924" s="65">
        <f t="shared" si="191"/>
        <v>901</v>
      </c>
      <c r="C924" s="68" t="str">
        <f t="shared" si="188"/>
        <v/>
      </c>
      <c r="D924" s="69"/>
      <c r="E924" s="132"/>
      <c r="F924" s="65" t="e">
        <f>VLOOKUP(E924,'Trimming log'!$F$5:$V$5000,2,FALSE)</f>
        <v>#N/A</v>
      </c>
      <c r="G924" s="65" t="e">
        <f>VLOOKUP(E924,'Trimming log'!$F$5:$V$5000,3,FALSE)</f>
        <v>#N/A</v>
      </c>
      <c r="H924" s="508" t="e">
        <f>VLOOKUP(E924,'Trimming log'!$F$5:$V$5000,4,FALSE)</f>
        <v>#N/A</v>
      </c>
      <c r="I924" s="65" t="e">
        <f>VLOOKUP(E924,'Trimming log'!$F$5:$V$5000,5,FALSE)</f>
        <v>#N/A</v>
      </c>
      <c r="J924" s="65" t="e">
        <f>VLOOKUP(E924,'Trimming log'!$F$5:$V$5000,6,FALSE)</f>
        <v>#N/A</v>
      </c>
      <c r="K924" s="65" t="e">
        <f>VLOOKUP(E924,'Trimming log'!$F$5:$V$5000,7,FALSE)</f>
        <v>#N/A</v>
      </c>
      <c r="L924" s="65" t="e">
        <f>VLOOKUP(E924,'Trimming log'!$F$5:$V$5000,8,FALSE)</f>
        <v>#N/A</v>
      </c>
      <c r="M924" s="65" t="e">
        <f>VLOOKUP(E924,'Trimming log'!$F$5:$V$5000,9,FALSE)</f>
        <v>#N/A</v>
      </c>
      <c r="N924" s="507" t="e">
        <f>VLOOKUP(E924,'Trimming log'!$F$5:$V$5000,10,FALSE)</f>
        <v>#N/A</v>
      </c>
      <c r="O924" s="65" t="e">
        <f>VLOOKUP(E924,'Trimming log'!$F$5:$V$5000,11,FALSE)</f>
        <v>#N/A</v>
      </c>
      <c r="P924" s="65" t="e">
        <f>VLOOKUP(E924,'Trimming log'!$F$5:$V$5000,12,FALSE)</f>
        <v>#N/A</v>
      </c>
      <c r="Q924" s="65" t="e">
        <f>VLOOKUP(E924,'Trimming log'!$F$5:$V$5000,13,FALSE)</f>
        <v>#N/A</v>
      </c>
      <c r="R924" s="65" t="e">
        <f>VLOOKUP(E924,'Trimming log'!$F$5:$V$5000,14,FALSE)</f>
        <v>#N/A</v>
      </c>
      <c r="S924" s="65" t="e">
        <f>VLOOKUP(E924,'Trimming log'!$F$5:$V$5000,15,FALSE)</f>
        <v>#N/A</v>
      </c>
      <c r="T924" s="65" t="e">
        <f t="shared" si="189"/>
        <v>#N/A</v>
      </c>
      <c r="U924" s="491" t="str">
        <f t="shared" si="190"/>
        <v/>
      </c>
      <c r="V924" s="74">
        <f t="shared" si="192"/>
        <v>0</v>
      </c>
      <c r="W924" s="134">
        <f t="shared" si="193"/>
        <v>0</v>
      </c>
      <c r="X924" s="134" t="e">
        <f>VLOOKUP(E924,'Trimming log'!$F$5:$Y$5000,19,FALSE)</f>
        <v>#N/A</v>
      </c>
      <c r="Y924" s="134" t="e">
        <f>VLOOKUP(E924,'Trimming log'!$F$5:$Y$5000,20,FALSE)</f>
        <v>#N/A</v>
      </c>
      <c r="Z924" s="135" t="e">
        <f t="shared" si="194"/>
        <v>#N/A</v>
      </c>
      <c r="AA924" s="135" t="e">
        <f t="shared" si="195"/>
        <v>#N/A</v>
      </c>
      <c r="AB924" s="136" t="e">
        <f t="shared" si="196"/>
        <v>#N/A</v>
      </c>
      <c r="AC924" s="136" t="e">
        <f t="shared" si="197"/>
        <v>#N/A</v>
      </c>
      <c r="AD924" s="136" t="e">
        <f t="shared" si="198"/>
        <v>#N/A</v>
      </c>
      <c r="AE924" s="136" t="e">
        <f t="shared" si="199"/>
        <v>#N/A</v>
      </c>
    </row>
    <row r="925" spans="1:31" ht="15" customHeight="1">
      <c r="A925" s="67" t="str">
        <f t="shared" si="187"/>
        <v/>
      </c>
      <c r="B925" s="65">
        <f t="shared" si="191"/>
        <v>902</v>
      </c>
      <c r="C925" s="68" t="str">
        <f t="shared" si="188"/>
        <v/>
      </c>
      <c r="D925" s="69"/>
      <c r="E925" s="132"/>
      <c r="F925" s="65" t="e">
        <f>VLOOKUP(E925,'Trimming log'!$F$5:$V$5000,2,FALSE)</f>
        <v>#N/A</v>
      </c>
      <c r="G925" s="65" t="e">
        <f>VLOOKUP(E925,'Trimming log'!$F$5:$V$5000,3,FALSE)</f>
        <v>#N/A</v>
      </c>
      <c r="H925" s="508" t="e">
        <f>VLOOKUP(E925,'Trimming log'!$F$5:$V$5000,4,FALSE)</f>
        <v>#N/A</v>
      </c>
      <c r="I925" s="65" t="e">
        <f>VLOOKUP(E925,'Trimming log'!$F$5:$V$5000,5,FALSE)</f>
        <v>#N/A</v>
      </c>
      <c r="J925" s="65" t="e">
        <f>VLOOKUP(E925,'Trimming log'!$F$5:$V$5000,6,FALSE)</f>
        <v>#N/A</v>
      </c>
      <c r="K925" s="65" t="e">
        <f>VLOOKUP(E925,'Trimming log'!$F$5:$V$5000,7,FALSE)</f>
        <v>#N/A</v>
      </c>
      <c r="L925" s="65" t="e">
        <f>VLOOKUP(E925,'Trimming log'!$F$5:$V$5000,8,FALSE)</f>
        <v>#N/A</v>
      </c>
      <c r="M925" s="65" t="e">
        <f>VLOOKUP(E925,'Trimming log'!$F$5:$V$5000,9,FALSE)</f>
        <v>#N/A</v>
      </c>
      <c r="N925" s="507" t="e">
        <f>VLOOKUP(E925,'Trimming log'!$F$5:$V$5000,10,FALSE)</f>
        <v>#N/A</v>
      </c>
      <c r="O925" s="65" t="e">
        <f>VLOOKUP(E925,'Trimming log'!$F$5:$V$5000,11,FALSE)</f>
        <v>#N/A</v>
      </c>
      <c r="P925" s="65" t="e">
        <f>VLOOKUP(E925,'Trimming log'!$F$5:$V$5000,12,FALSE)</f>
        <v>#N/A</v>
      </c>
      <c r="Q925" s="65" t="e">
        <f>VLOOKUP(E925,'Trimming log'!$F$5:$V$5000,13,FALSE)</f>
        <v>#N/A</v>
      </c>
      <c r="R925" s="65" t="e">
        <f>VLOOKUP(E925,'Trimming log'!$F$5:$V$5000,14,FALSE)</f>
        <v>#N/A</v>
      </c>
      <c r="S925" s="65" t="e">
        <f>VLOOKUP(E925,'Trimming log'!$F$5:$V$5000,15,FALSE)</f>
        <v>#N/A</v>
      </c>
      <c r="T925" s="65" t="e">
        <f t="shared" si="189"/>
        <v>#N/A</v>
      </c>
      <c r="U925" s="491" t="str">
        <f t="shared" si="190"/>
        <v/>
      </c>
      <c r="V925" s="74">
        <f t="shared" si="192"/>
        <v>0</v>
      </c>
      <c r="W925" s="134">
        <f t="shared" si="193"/>
        <v>0</v>
      </c>
      <c r="X925" s="134" t="e">
        <f>VLOOKUP(E925,'Trimming log'!$F$5:$Y$5000,19,FALSE)</f>
        <v>#N/A</v>
      </c>
      <c r="Y925" s="134" t="e">
        <f>VLOOKUP(E925,'Trimming log'!$F$5:$Y$5000,20,FALSE)</f>
        <v>#N/A</v>
      </c>
      <c r="Z925" s="135" t="e">
        <f t="shared" si="194"/>
        <v>#N/A</v>
      </c>
      <c r="AA925" s="135" t="e">
        <f t="shared" si="195"/>
        <v>#N/A</v>
      </c>
      <c r="AB925" s="136" t="e">
        <f t="shared" si="196"/>
        <v>#N/A</v>
      </c>
      <c r="AC925" s="136" t="e">
        <f t="shared" si="197"/>
        <v>#N/A</v>
      </c>
      <c r="AD925" s="136" t="e">
        <f t="shared" si="198"/>
        <v>#N/A</v>
      </c>
      <c r="AE925" s="136" t="e">
        <f t="shared" si="199"/>
        <v>#N/A</v>
      </c>
    </row>
    <row r="926" spans="1:31" ht="15" customHeight="1">
      <c r="A926" s="67" t="str">
        <f t="shared" si="187"/>
        <v/>
      </c>
      <c r="B926" s="65">
        <f t="shared" si="191"/>
        <v>903</v>
      </c>
      <c r="C926" s="68" t="str">
        <f t="shared" si="188"/>
        <v/>
      </c>
      <c r="D926" s="69"/>
      <c r="E926" s="132"/>
      <c r="F926" s="65" t="e">
        <f>VLOOKUP(E926,'Trimming log'!$F$5:$V$5000,2,FALSE)</f>
        <v>#N/A</v>
      </c>
      <c r="G926" s="65" t="e">
        <f>VLOOKUP(E926,'Trimming log'!$F$5:$V$5000,3,FALSE)</f>
        <v>#N/A</v>
      </c>
      <c r="H926" s="508" t="e">
        <f>VLOOKUP(E926,'Trimming log'!$F$5:$V$5000,4,FALSE)</f>
        <v>#N/A</v>
      </c>
      <c r="I926" s="65" t="e">
        <f>VLOOKUP(E926,'Trimming log'!$F$5:$V$5000,5,FALSE)</f>
        <v>#N/A</v>
      </c>
      <c r="J926" s="65" t="e">
        <f>VLOOKUP(E926,'Trimming log'!$F$5:$V$5000,6,FALSE)</f>
        <v>#N/A</v>
      </c>
      <c r="K926" s="65" t="e">
        <f>VLOOKUP(E926,'Trimming log'!$F$5:$V$5000,7,FALSE)</f>
        <v>#N/A</v>
      </c>
      <c r="L926" s="65" t="e">
        <f>VLOOKUP(E926,'Trimming log'!$F$5:$V$5000,8,FALSE)</f>
        <v>#N/A</v>
      </c>
      <c r="M926" s="65" t="e">
        <f>VLOOKUP(E926,'Trimming log'!$F$5:$V$5000,9,FALSE)</f>
        <v>#N/A</v>
      </c>
      <c r="N926" s="507" t="e">
        <f>VLOOKUP(E926,'Trimming log'!$F$5:$V$5000,10,FALSE)</f>
        <v>#N/A</v>
      </c>
      <c r="O926" s="65" t="e">
        <f>VLOOKUP(E926,'Trimming log'!$F$5:$V$5000,11,FALSE)</f>
        <v>#N/A</v>
      </c>
      <c r="P926" s="65" t="e">
        <f>VLOOKUP(E926,'Trimming log'!$F$5:$V$5000,12,FALSE)</f>
        <v>#N/A</v>
      </c>
      <c r="Q926" s="65" t="e">
        <f>VLOOKUP(E926,'Trimming log'!$F$5:$V$5000,13,FALSE)</f>
        <v>#N/A</v>
      </c>
      <c r="R926" s="65" t="e">
        <f>VLOOKUP(E926,'Trimming log'!$F$5:$V$5000,14,FALSE)</f>
        <v>#N/A</v>
      </c>
      <c r="S926" s="65" t="e">
        <f>VLOOKUP(E926,'Trimming log'!$F$5:$V$5000,15,FALSE)</f>
        <v>#N/A</v>
      </c>
      <c r="T926" s="65" t="e">
        <f t="shared" si="189"/>
        <v>#N/A</v>
      </c>
      <c r="U926" s="491" t="str">
        <f t="shared" si="190"/>
        <v/>
      </c>
      <c r="V926" s="74">
        <f t="shared" si="192"/>
        <v>0</v>
      </c>
      <c r="W926" s="134">
        <f t="shared" si="193"/>
        <v>0</v>
      </c>
      <c r="X926" s="134" t="e">
        <f>VLOOKUP(E926,'Trimming log'!$F$5:$Y$5000,19,FALSE)</f>
        <v>#N/A</v>
      </c>
      <c r="Y926" s="134" t="e">
        <f>VLOOKUP(E926,'Trimming log'!$F$5:$Y$5000,20,FALSE)</f>
        <v>#N/A</v>
      </c>
      <c r="Z926" s="135" t="e">
        <f t="shared" si="194"/>
        <v>#N/A</v>
      </c>
      <c r="AA926" s="135" t="e">
        <f t="shared" si="195"/>
        <v>#N/A</v>
      </c>
      <c r="AB926" s="136" t="e">
        <f t="shared" si="196"/>
        <v>#N/A</v>
      </c>
      <c r="AC926" s="136" t="e">
        <f t="shared" si="197"/>
        <v>#N/A</v>
      </c>
      <c r="AD926" s="136" t="e">
        <f t="shared" si="198"/>
        <v>#N/A</v>
      </c>
      <c r="AE926" s="136" t="e">
        <f t="shared" si="199"/>
        <v>#N/A</v>
      </c>
    </row>
    <row r="927" spans="1:31" ht="15" customHeight="1">
      <c r="A927" s="67" t="str">
        <f t="shared" si="187"/>
        <v/>
      </c>
      <c r="B927" s="65">
        <f t="shared" si="191"/>
        <v>904</v>
      </c>
      <c r="C927" s="68" t="str">
        <f t="shared" si="188"/>
        <v/>
      </c>
      <c r="D927" s="69"/>
      <c r="E927" s="132"/>
      <c r="F927" s="65" t="e">
        <f>VLOOKUP(E927,'Trimming log'!$F$5:$V$5000,2,FALSE)</f>
        <v>#N/A</v>
      </c>
      <c r="G927" s="65" t="e">
        <f>VLOOKUP(E927,'Trimming log'!$F$5:$V$5000,3,FALSE)</f>
        <v>#N/A</v>
      </c>
      <c r="H927" s="508" t="e">
        <f>VLOOKUP(E927,'Trimming log'!$F$5:$V$5000,4,FALSE)</f>
        <v>#N/A</v>
      </c>
      <c r="I927" s="65" t="e">
        <f>VLOOKUP(E927,'Trimming log'!$F$5:$V$5000,5,FALSE)</f>
        <v>#N/A</v>
      </c>
      <c r="J927" s="65" t="e">
        <f>VLOOKUP(E927,'Trimming log'!$F$5:$V$5000,6,FALSE)</f>
        <v>#N/A</v>
      </c>
      <c r="K927" s="65" t="e">
        <f>VLOOKUP(E927,'Trimming log'!$F$5:$V$5000,7,FALSE)</f>
        <v>#N/A</v>
      </c>
      <c r="L927" s="65" t="e">
        <f>VLOOKUP(E927,'Trimming log'!$F$5:$V$5000,8,FALSE)</f>
        <v>#N/A</v>
      </c>
      <c r="M927" s="65" t="e">
        <f>VLOOKUP(E927,'Trimming log'!$F$5:$V$5000,9,FALSE)</f>
        <v>#N/A</v>
      </c>
      <c r="N927" s="507" t="e">
        <f>VLOOKUP(E927,'Trimming log'!$F$5:$V$5000,10,FALSE)</f>
        <v>#N/A</v>
      </c>
      <c r="O927" s="65" t="e">
        <f>VLOOKUP(E927,'Trimming log'!$F$5:$V$5000,11,FALSE)</f>
        <v>#N/A</v>
      </c>
      <c r="P927" s="65" t="e">
        <f>VLOOKUP(E927,'Trimming log'!$F$5:$V$5000,12,FALSE)</f>
        <v>#N/A</v>
      </c>
      <c r="Q927" s="65" t="e">
        <f>VLOOKUP(E927,'Trimming log'!$F$5:$V$5000,13,FALSE)</f>
        <v>#N/A</v>
      </c>
      <c r="R927" s="65" t="e">
        <f>VLOOKUP(E927,'Trimming log'!$F$5:$V$5000,14,FALSE)</f>
        <v>#N/A</v>
      </c>
      <c r="S927" s="65" t="e">
        <f>VLOOKUP(E927,'Trimming log'!$F$5:$V$5000,15,FALSE)</f>
        <v>#N/A</v>
      </c>
      <c r="T927" s="65" t="e">
        <f t="shared" si="189"/>
        <v>#N/A</v>
      </c>
      <c r="U927" s="491" t="str">
        <f t="shared" si="190"/>
        <v/>
      </c>
      <c r="V927" s="74">
        <f t="shared" si="192"/>
        <v>0</v>
      </c>
      <c r="W927" s="134">
        <f t="shared" si="193"/>
        <v>0</v>
      </c>
      <c r="X927" s="134" t="e">
        <f>VLOOKUP(E927,'Trimming log'!$F$5:$Y$5000,19,FALSE)</f>
        <v>#N/A</v>
      </c>
      <c r="Y927" s="134" t="e">
        <f>VLOOKUP(E927,'Trimming log'!$F$5:$Y$5000,20,FALSE)</f>
        <v>#N/A</v>
      </c>
      <c r="Z927" s="135" t="e">
        <f t="shared" si="194"/>
        <v>#N/A</v>
      </c>
      <c r="AA927" s="135" t="e">
        <f t="shared" si="195"/>
        <v>#N/A</v>
      </c>
      <c r="AB927" s="136" t="e">
        <f t="shared" si="196"/>
        <v>#N/A</v>
      </c>
      <c r="AC927" s="136" t="e">
        <f t="shared" si="197"/>
        <v>#N/A</v>
      </c>
      <c r="AD927" s="136" t="e">
        <f t="shared" si="198"/>
        <v>#N/A</v>
      </c>
      <c r="AE927" s="136" t="e">
        <f t="shared" si="199"/>
        <v>#N/A</v>
      </c>
    </row>
    <row r="928" spans="1:31" ht="15" customHeight="1">
      <c r="A928" s="67" t="str">
        <f t="shared" si="187"/>
        <v/>
      </c>
      <c r="B928" s="65">
        <f t="shared" si="191"/>
        <v>905</v>
      </c>
      <c r="C928" s="68" t="str">
        <f t="shared" si="188"/>
        <v/>
      </c>
      <c r="D928" s="69"/>
      <c r="E928" s="132"/>
      <c r="F928" s="65" t="e">
        <f>VLOOKUP(E928,'Trimming log'!$F$5:$V$5000,2,FALSE)</f>
        <v>#N/A</v>
      </c>
      <c r="G928" s="65" t="e">
        <f>VLOOKUP(E928,'Trimming log'!$F$5:$V$5000,3,FALSE)</f>
        <v>#N/A</v>
      </c>
      <c r="H928" s="508" t="e">
        <f>VLOOKUP(E928,'Trimming log'!$F$5:$V$5000,4,FALSE)</f>
        <v>#N/A</v>
      </c>
      <c r="I928" s="65" t="e">
        <f>VLOOKUP(E928,'Trimming log'!$F$5:$V$5000,5,FALSE)</f>
        <v>#N/A</v>
      </c>
      <c r="J928" s="65" t="e">
        <f>VLOOKUP(E928,'Trimming log'!$F$5:$V$5000,6,FALSE)</f>
        <v>#N/A</v>
      </c>
      <c r="K928" s="65" t="e">
        <f>VLOOKUP(E928,'Trimming log'!$F$5:$V$5000,7,FALSE)</f>
        <v>#N/A</v>
      </c>
      <c r="L928" s="65" t="e">
        <f>VLOOKUP(E928,'Trimming log'!$F$5:$V$5000,8,FALSE)</f>
        <v>#N/A</v>
      </c>
      <c r="M928" s="65" t="e">
        <f>VLOOKUP(E928,'Trimming log'!$F$5:$V$5000,9,FALSE)</f>
        <v>#N/A</v>
      </c>
      <c r="N928" s="507" t="e">
        <f>VLOOKUP(E928,'Trimming log'!$F$5:$V$5000,10,FALSE)</f>
        <v>#N/A</v>
      </c>
      <c r="O928" s="65" t="e">
        <f>VLOOKUP(E928,'Trimming log'!$F$5:$V$5000,11,FALSE)</f>
        <v>#N/A</v>
      </c>
      <c r="P928" s="65" t="e">
        <f>VLOOKUP(E928,'Trimming log'!$F$5:$V$5000,12,FALSE)</f>
        <v>#N/A</v>
      </c>
      <c r="Q928" s="65" t="e">
        <f>VLOOKUP(E928,'Trimming log'!$F$5:$V$5000,13,FALSE)</f>
        <v>#N/A</v>
      </c>
      <c r="R928" s="65" t="e">
        <f>VLOOKUP(E928,'Trimming log'!$F$5:$V$5000,14,FALSE)</f>
        <v>#N/A</v>
      </c>
      <c r="S928" s="65" t="e">
        <f>VLOOKUP(E928,'Trimming log'!$F$5:$V$5000,15,FALSE)</f>
        <v>#N/A</v>
      </c>
      <c r="T928" s="65" t="e">
        <f t="shared" si="189"/>
        <v>#N/A</v>
      </c>
      <c r="U928" s="491" t="str">
        <f t="shared" si="190"/>
        <v/>
      </c>
      <c r="V928" s="74">
        <f t="shared" si="192"/>
        <v>0</v>
      </c>
      <c r="W928" s="134">
        <f t="shared" si="193"/>
        <v>0</v>
      </c>
      <c r="X928" s="134" t="e">
        <f>VLOOKUP(E928,'Trimming log'!$F$5:$Y$5000,19,FALSE)</f>
        <v>#N/A</v>
      </c>
      <c r="Y928" s="134" t="e">
        <f>VLOOKUP(E928,'Trimming log'!$F$5:$Y$5000,20,FALSE)</f>
        <v>#N/A</v>
      </c>
      <c r="Z928" s="135" t="e">
        <f t="shared" si="194"/>
        <v>#N/A</v>
      </c>
      <c r="AA928" s="135" t="e">
        <f t="shared" si="195"/>
        <v>#N/A</v>
      </c>
      <c r="AB928" s="136" t="e">
        <f t="shared" si="196"/>
        <v>#N/A</v>
      </c>
      <c r="AC928" s="136" t="e">
        <f t="shared" si="197"/>
        <v>#N/A</v>
      </c>
      <c r="AD928" s="136" t="e">
        <f t="shared" si="198"/>
        <v>#N/A</v>
      </c>
      <c r="AE928" s="136" t="e">
        <f t="shared" si="199"/>
        <v>#N/A</v>
      </c>
    </row>
    <row r="929" spans="1:31" ht="15" customHeight="1">
      <c r="A929" s="67" t="str">
        <f t="shared" si="187"/>
        <v/>
      </c>
      <c r="B929" s="65">
        <f t="shared" si="191"/>
        <v>906</v>
      </c>
      <c r="C929" s="68" t="str">
        <f t="shared" si="188"/>
        <v/>
      </c>
      <c r="D929" s="69"/>
      <c r="E929" s="132"/>
      <c r="F929" s="65" t="e">
        <f>VLOOKUP(E929,'Trimming log'!$F$5:$V$5000,2,FALSE)</f>
        <v>#N/A</v>
      </c>
      <c r="G929" s="65" t="e">
        <f>VLOOKUP(E929,'Trimming log'!$F$5:$V$5000,3,FALSE)</f>
        <v>#N/A</v>
      </c>
      <c r="H929" s="508" t="e">
        <f>VLOOKUP(E929,'Trimming log'!$F$5:$V$5000,4,FALSE)</f>
        <v>#N/A</v>
      </c>
      <c r="I929" s="65" t="e">
        <f>VLOOKUP(E929,'Trimming log'!$F$5:$V$5000,5,FALSE)</f>
        <v>#N/A</v>
      </c>
      <c r="J929" s="65" t="e">
        <f>VLOOKUP(E929,'Trimming log'!$F$5:$V$5000,6,FALSE)</f>
        <v>#N/A</v>
      </c>
      <c r="K929" s="65" t="e">
        <f>VLOOKUP(E929,'Trimming log'!$F$5:$V$5000,7,FALSE)</f>
        <v>#N/A</v>
      </c>
      <c r="L929" s="65" t="e">
        <f>VLOOKUP(E929,'Trimming log'!$F$5:$V$5000,8,FALSE)</f>
        <v>#N/A</v>
      </c>
      <c r="M929" s="65" t="e">
        <f>VLOOKUP(E929,'Trimming log'!$F$5:$V$5000,9,FALSE)</f>
        <v>#N/A</v>
      </c>
      <c r="N929" s="507" t="e">
        <f>VLOOKUP(E929,'Trimming log'!$F$5:$V$5000,10,FALSE)</f>
        <v>#N/A</v>
      </c>
      <c r="O929" s="65" t="e">
        <f>VLOOKUP(E929,'Trimming log'!$F$5:$V$5000,11,FALSE)</f>
        <v>#N/A</v>
      </c>
      <c r="P929" s="65" t="e">
        <f>VLOOKUP(E929,'Trimming log'!$F$5:$V$5000,12,FALSE)</f>
        <v>#N/A</v>
      </c>
      <c r="Q929" s="65" t="e">
        <f>VLOOKUP(E929,'Trimming log'!$F$5:$V$5000,13,FALSE)</f>
        <v>#N/A</v>
      </c>
      <c r="R929" s="65" t="e">
        <f>VLOOKUP(E929,'Trimming log'!$F$5:$V$5000,14,FALSE)</f>
        <v>#N/A</v>
      </c>
      <c r="S929" s="65" t="e">
        <f>VLOOKUP(E929,'Trimming log'!$F$5:$V$5000,15,FALSE)</f>
        <v>#N/A</v>
      </c>
      <c r="T929" s="65" t="e">
        <f t="shared" si="189"/>
        <v>#N/A</v>
      </c>
      <c r="U929" s="491" t="str">
        <f t="shared" si="190"/>
        <v/>
      </c>
      <c r="V929" s="74">
        <f t="shared" si="192"/>
        <v>0</v>
      </c>
      <c r="W929" s="134">
        <f t="shared" si="193"/>
        <v>0</v>
      </c>
      <c r="X929" s="134" t="e">
        <f>VLOOKUP(E929,'Trimming log'!$F$5:$Y$5000,19,FALSE)</f>
        <v>#N/A</v>
      </c>
      <c r="Y929" s="134" t="e">
        <f>VLOOKUP(E929,'Trimming log'!$F$5:$Y$5000,20,FALSE)</f>
        <v>#N/A</v>
      </c>
      <c r="Z929" s="135" t="e">
        <f t="shared" si="194"/>
        <v>#N/A</v>
      </c>
      <c r="AA929" s="135" t="e">
        <f t="shared" si="195"/>
        <v>#N/A</v>
      </c>
      <c r="AB929" s="136" t="e">
        <f t="shared" si="196"/>
        <v>#N/A</v>
      </c>
      <c r="AC929" s="136" t="e">
        <f t="shared" si="197"/>
        <v>#N/A</v>
      </c>
      <c r="AD929" s="136" t="e">
        <f t="shared" si="198"/>
        <v>#N/A</v>
      </c>
      <c r="AE929" s="136" t="e">
        <f t="shared" si="199"/>
        <v>#N/A</v>
      </c>
    </row>
    <row r="930" spans="1:31" ht="15" customHeight="1">
      <c r="A930" s="67" t="str">
        <f t="shared" si="187"/>
        <v/>
      </c>
      <c r="B930" s="65">
        <f t="shared" si="191"/>
        <v>907</v>
      </c>
      <c r="C930" s="68" t="str">
        <f t="shared" si="188"/>
        <v/>
      </c>
      <c r="D930" s="69"/>
      <c r="E930" s="132"/>
      <c r="F930" s="65" t="e">
        <f>VLOOKUP(E930,'Trimming log'!$F$5:$V$5000,2,FALSE)</f>
        <v>#N/A</v>
      </c>
      <c r="G930" s="65" t="e">
        <f>VLOOKUP(E930,'Trimming log'!$F$5:$V$5000,3,FALSE)</f>
        <v>#N/A</v>
      </c>
      <c r="H930" s="508" t="e">
        <f>VLOOKUP(E930,'Trimming log'!$F$5:$V$5000,4,FALSE)</f>
        <v>#N/A</v>
      </c>
      <c r="I930" s="65" t="e">
        <f>VLOOKUP(E930,'Trimming log'!$F$5:$V$5000,5,FALSE)</f>
        <v>#N/A</v>
      </c>
      <c r="J930" s="65" t="e">
        <f>VLOOKUP(E930,'Trimming log'!$F$5:$V$5000,6,FALSE)</f>
        <v>#N/A</v>
      </c>
      <c r="K930" s="65" t="e">
        <f>VLOOKUP(E930,'Trimming log'!$F$5:$V$5000,7,FALSE)</f>
        <v>#N/A</v>
      </c>
      <c r="L930" s="65" t="e">
        <f>VLOOKUP(E930,'Trimming log'!$F$5:$V$5000,8,FALSE)</f>
        <v>#N/A</v>
      </c>
      <c r="M930" s="65" t="e">
        <f>VLOOKUP(E930,'Trimming log'!$F$5:$V$5000,9,FALSE)</f>
        <v>#N/A</v>
      </c>
      <c r="N930" s="507" t="e">
        <f>VLOOKUP(E930,'Trimming log'!$F$5:$V$5000,10,FALSE)</f>
        <v>#N/A</v>
      </c>
      <c r="O930" s="65" t="e">
        <f>VLOOKUP(E930,'Trimming log'!$F$5:$V$5000,11,FALSE)</f>
        <v>#N/A</v>
      </c>
      <c r="P930" s="65" t="e">
        <f>VLOOKUP(E930,'Trimming log'!$F$5:$V$5000,12,FALSE)</f>
        <v>#N/A</v>
      </c>
      <c r="Q930" s="65" t="e">
        <f>VLOOKUP(E930,'Trimming log'!$F$5:$V$5000,13,FALSE)</f>
        <v>#N/A</v>
      </c>
      <c r="R930" s="65" t="e">
        <f>VLOOKUP(E930,'Trimming log'!$F$5:$V$5000,14,FALSE)</f>
        <v>#N/A</v>
      </c>
      <c r="S930" s="65" t="e">
        <f>VLOOKUP(E930,'Trimming log'!$F$5:$V$5000,15,FALSE)</f>
        <v>#N/A</v>
      </c>
      <c r="T930" s="65" t="e">
        <f t="shared" si="189"/>
        <v>#N/A</v>
      </c>
      <c r="U930" s="491" t="str">
        <f t="shared" si="190"/>
        <v/>
      </c>
      <c r="V930" s="74">
        <f t="shared" si="192"/>
        <v>0</v>
      </c>
      <c r="W930" s="134">
        <f t="shared" si="193"/>
        <v>0</v>
      </c>
      <c r="X930" s="134" t="e">
        <f>VLOOKUP(E930,'Trimming log'!$F$5:$Y$5000,19,FALSE)</f>
        <v>#N/A</v>
      </c>
      <c r="Y930" s="134" t="e">
        <f>VLOOKUP(E930,'Trimming log'!$F$5:$Y$5000,20,FALSE)</f>
        <v>#N/A</v>
      </c>
      <c r="Z930" s="135" t="e">
        <f t="shared" si="194"/>
        <v>#N/A</v>
      </c>
      <c r="AA930" s="135" t="e">
        <f t="shared" si="195"/>
        <v>#N/A</v>
      </c>
      <c r="AB930" s="136" t="e">
        <f t="shared" si="196"/>
        <v>#N/A</v>
      </c>
      <c r="AC930" s="136" t="e">
        <f t="shared" si="197"/>
        <v>#N/A</v>
      </c>
      <c r="AD930" s="136" t="e">
        <f t="shared" si="198"/>
        <v>#N/A</v>
      </c>
      <c r="AE930" s="136" t="e">
        <f t="shared" si="199"/>
        <v>#N/A</v>
      </c>
    </row>
    <row r="931" spans="1:31" ht="15" customHeight="1">
      <c r="A931" s="67" t="str">
        <f t="shared" si="187"/>
        <v/>
      </c>
      <c r="B931" s="65">
        <f t="shared" si="191"/>
        <v>908</v>
      </c>
      <c r="C931" s="68" t="str">
        <f t="shared" si="188"/>
        <v/>
      </c>
      <c r="D931" s="69"/>
      <c r="E931" s="132"/>
      <c r="F931" s="65" t="e">
        <f>VLOOKUP(E931,'Trimming log'!$F$5:$V$5000,2,FALSE)</f>
        <v>#N/A</v>
      </c>
      <c r="G931" s="65" t="e">
        <f>VLOOKUP(E931,'Trimming log'!$F$5:$V$5000,3,FALSE)</f>
        <v>#N/A</v>
      </c>
      <c r="H931" s="508" t="e">
        <f>VLOOKUP(E931,'Trimming log'!$F$5:$V$5000,4,FALSE)</f>
        <v>#N/A</v>
      </c>
      <c r="I931" s="65" t="e">
        <f>VLOOKUP(E931,'Trimming log'!$F$5:$V$5000,5,FALSE)</f>
        <v>#N/A</v>
      </c>
      <c r="J931" s="65" t="e">
        <f>VLOOKUP(E931,'Trimming log'!$F$5:$V$5000,6,FALSE)</f>
        <v>#N/A</v>
      </c>
      <c r="K931" s="65" t="e">
        <f>VLOOKUP(E931,'Trimming log'!$F$5:$V$5000,7,FALSE)</f>
        <v>#N/A</v>
      </c>
      <c r="L931" s="65" t="e">
        <f>VLOOKUP(E931,'Trimming log'!$F$5:$V$5000,8,FALSE)</f>
        <v>#N/A</v>
      </c>
      <c r="M931" s="65" t="e">
        <f>VLOOKUP(E931,'Trimming log'!$F$5:$V$5000,9,FALSE)</f>
        <v>#N/A</v>
      </c>
      <c r="N931" s="507" t="e">
        <f>VLOOKUP(E931,'Trimming log'!$F$5:$V$5000,10,FALSE)</f>
        <v>#N/A</v>
      </c>
      <c r="O931" s="65" t="e">
        <f>VLOOKUP(E931,'Trimming log'!$F$5:$V$5000,11,FALSE)</f>
        <v>#N/A</v>
      </c>
      <c r="P931" s="65" t="e">
        <f>VLOOKUP(E931,'Trimming log'!$F$5:$V$5000,12,FALSE)</f>
        <v>#N/A</v>
      </c>
      <c r="Q931" s="65" t="e">
        <f>VLOOKUP(E931,'Trimming log'!$F$5:$V$5000,13,FALSE)</f>
        <v>#N/A</v>
      </c>
      <c r="R931" s="65" t="e">
        <f>VLOOKUP(E931,'Trimming log'!$F$5:$V$5000,14,FALSE)</f>
        <v>#N/A</v>
      </c>
      <c r="S931" s="65" t="e">
        <f>VLOOKUP(E931,'Trimming log'!$F$5:$V$5000,15,FALSE)</f>
        <v>#N/A</v>
      </c>
      <c r="T931" s="65" t="e">
        <f t="shared" si="189"/>
        <v>#N/A</v>
      </c>
      <c r="U931" s="491" t="str">
        <f t="shared" si="190"/>
        <v/>
      </c>
      <c r="V931" s="74">
        <f t="shared" si="192"/>
        <v>0</v>
      </c>
      <c r="W931" s="134">
        <f t="shared" si="193"/>
        <v>0</v>
      </c>
      <c r="X931" s="134" t="e">
        <f>VLOOKUP(E931,'Trimming log'!$F$5:$Y$5000,19,FALSE)</f>
        <v>#N/A</v>
      </c>
      <c r="Y931" s="134" t="e">
        <f>VLOOKUP(E931,'Trimming log'!$F$5:$Y$5000,20,FALSE)</f>
        <v>#N/A</v>
      </c>
      <c r="Z931" s="135" t="e">
        <f t="shared" si="194"/>
        <v>#N/A</v>
      </c>
      <c r="AA931" s="135" t="e">
        <f t="shared" si="195"/>
        <v>#N/A</v>
      </c>
      <c r="AB931" s="136" t="e">
        <f t="shared" si="196"/>
        <v>#N/A</v>
      </c>
      <c r="AC931" s="136" t="e">
        <f t="shared" si="197"/>
        <v>#N/A</v>
      </c>
      <c r="AD931" s="136" t="e">
        <f t="shared" si="198"/>
        <v>#N/A</v>
      </c>
      <c r="AE931" s="136" t="e">
        <f t="shared" si="199"/>
        <v>#N/A</v>
      </c>
    </row>
    <row r="932" spans="1:31" ht="15" customHeight="1">
      <c r="A932" s="67" t="str">
        <f t="shared" si="187"/>
        <v/>
      </c>
      <c r="B932" s="65">
        <f t="shared" si="191"/>
        <v>909</v>
      </c>
      <c r="C932" s="68" t="str">
        <f t="shared" si="188"/>
        <v/>
      </c>
      <c r="D932" s="69"/>
      <c r="E932" s="132"/>
      <c r="F932" s="65" t="e">
        <f>VLOOKUP(E932,'Trimming log'!$F$5:$V$5000,2,FALSE)</f>
        <v>#N/A</v>
      </c>
      <c r="G932" s="65" t="e">
        <f>VLOOKUP(E932,'Trimming log'!$F$5:$V$5000,3,FALSE)</f>
        <v>#N/A</v>
      </c>
      <c r="H932" s="508" t="e">
        <f>VLOOKUP(E932,'Trimming log'!$F$5:$V$5000,4,FALSE)</f>
        <v>#N/A</v>
      </c>
      <c r="I932" s="65" t="e">
        <f>VLOOKUP(E932,'Trimming log'!$F$5:$V$5000,5,FALSE)</f>
        <v>#N/A</v>
      </c>
      <c r="J932" s="65" t="e">
        <f>VLOOKUP(E932,'Trimming log'!$F$5:$V$5000,6,FALSE)</f>
        <v>#N/A</v>
      </c>
      <c r="K932" s="65" t="e">
        <f>VLOOKUP(E932,'Trimming log'!$F$5:$V$5000,7,FALSE)</f>
        <v>#N/A</v>
      </c>
      <c r="L932" s="65" t="e">
        <f>VLOOKUP(E932,'Trimming log'!$F$5:$V$5000,8,FALSE)</f>
        <v>#N/A</v>
      </c>
      <c r="M932" s="65" t="e">
        <f>VLOOKUP(E932,'Trimming log'!$F$5:$V$5000,9,FALSE)</f>
        <v>#N/A</v>
      </c>
      <c r="N932" s="507" t="e">
        <f>VLOOKUP(E932,'Trimming log'!$F$5:$V$5000,10,FALSE)</f>
        <v>#N/A</v>
      </c>
      <c r="O932" s="65" t="e">
        <f>VLOOKUP(E932,'Trimming log'!$F$5:$V$5000,11,FALSE)</f>
        <v>#N/A</v>
      </c>
      <c r="P932" s="65" t="e">
        <f>VLOOKUP(E932,'Trimming log'!$F$5:$V$5000,12,FALSE)</f>
        <v>#N/A</v>
      </c>
      <c r="Q932" s="65" t="e">
        <f>VLOOKUP(E932,'Trimming log'!$F$5:$V$5000,13,FALSE)</f>
        <v>#N/A</v>
      </c>
      <c r="R932" s="65" t="e">
        <f>VLOOKUP(E932,'Trimming log'!$F$5:$V$5000,14,FALSE)</f>
        <v>#N/A</v>
      </c>
      <c r="S932" s="65" t="e">
        <f>VLOOKUP(E932,'Trimming log'!$F$5:$V$5000,15,FALSE)</f>
        <v>#N/A</v>
      </c>
      <c r="T932" s="65" t="e">
        <f t="shared" si="189"/>
        <v>#N/A</v>
      </c>
      <c r="U932" s="491" t="str">
        <f t="shared" si="190"/>
        <v/>
      </c>
      <c r="V932" s="74">
        <f t="shared" si="192"/>
        <v>0</v>
      </c>
      <c r="W932" s="134">
        <f t="shared" si="193"/>
        <v>0</v>
      </c>
      <c r="X932" s="134" t="e">
        <f>VLOOKUP(E932,'Trimming log'!$F$5:$Y$5000,19,FALSE)</f>
        <v>#N/A</v>
      </c>
      <c r="Y932" s="134" t="e">
        <f>VLOOKUP(E932,'Trimming log'!$F$5:$Y$5000,20,FALSE)</f>
        <v>#N/A</v>
      </c>
      <c r="Z932" s="135" t="e">
        <f t="shared" si="194"/>
        <v>#N/A</v>
      </c>
      <c r="AA932" s="135" t="e">
        <f t="shared" si="195"/>
        <v>#N/A</v>
      </c>
      <c r="AB932" s="136" t="e">
        <f t="shared" si="196"/>
        <v>#N/A</v>
      </c>
      <c r="AC932" s="136" t="e">
        <f t="shared" si="197"/>
        <v>#N/A</v>
      </c>
      <c r="AD932" s="136" t="e">
        <f t="shared" si="198"/>
        <v>#N/A</v>
      </c>
      <c r="AE932" s="136" t="e">
        <f t="shared" si="199"/>
        <v>#N/A</v>
      </c>
    </row>
    <row r="933" spans="1:31" ht="15" customHeight="1">
      <c r="A933" s="67" t="str">
        <f t="shared" si="187"/>
        <v/>
      </c>
      <c r="B933" s="65">
        <f t="shared" si="191"/>
        <v>910</v>
      </c>
      <c r="C933" s="68" t="str">
        <f t="shared" si="188"/>
        <v/>
      </c>
      <c r="D933" s="69"/>
      <c r="E933" s="132"/>
      <c r="F933" s="65" t="e">
        <f>VLOOKUP(E933,'Trimming log'!$F$5:$V$5000,2,FALSE)</f>
        <v>#N/A</v>
      </c>
      <c r="G933" s="65" t="e">
        <f>VLOOKUP(E933,'Trimming log'!$F$5:$V$5000,3,FALSE)</f>
        <v>#N/A</v>
      </c>
      <c r="H933" s="508" t="e">
        <f>VLOOKUP(E933,'Trimming log'!$F$5:$V$5000,4,FALSE)</f>
        <v>#N/A</v>
      </c>
      <c r="I933" s="65" t="e">
        <f>VLOOKUP(E933,'Trimming log'!$F$5:$V$5000,5,FALSE)</f>
        <v>#N/A</v>
      </c>
      <c r="J933" s="65" t="e">
        <f>VLOOKUP(E933,'Trimming log'!$F$5:$V$5000,6,FALSE)</f>
        <v>#N/A</v>
      </c>
      <c r="K933" s="65" t="e">
        <f>VLOOKUP(E933,'Trimming log'!$F$5:$V$5000,7,FALSE)</f>
        <v>#N/A</v>
      </c>
      <c r="L933" s="65" t="e">
        <f>VLOOKUP(E933,'Trimming log'!$F$5:$V$5000,8,FALSE)</f>
        <v>#N/A</v>
      </c>
      <c r="M933" s="65" t="e">
        <f>VLOOKUP(E933,'Trimming log'!$F$5:$V$5000,9,FALSE)</f>
        <v>#N/A</v>
      </c>
      <c r="N933" s="507" t="e">
        <f>VLOOKUP(E933,'Trimming log'!$F$5:$V$5000,10,FALSE)</f>
        <v>#N/A</v>
      </c>
      <c r="O933" s="65" t="e">
        <f>VLOOKUP(E933,'Trimming log'!$F$5:$V$5000,11,FALSE)</f>
        <v>#N/A</v>
      </c>
      <c r="P933" s="65" t="e">
        <f>VLOOKUP(E933,'Trimming log'!$F$5:$V$5000,12,FALSE)</f>
        <v>#N/A</v>
      </c>
      <c r="Q933" s="65" t="e">
        <f>VLOOKUP(E933,'Trimming log'!$F$5:$V$5000,13,FALSE)</f>
        <v>#N/A</v>
      </c>
      <c r="R933" s="65" t="e">
        <f>VLOOKUP(E933,'Trimming log'!$F$5:$V$5000,14,FALSE)</f>
        <v>#N/A</v>
      </c>
      <c r="S933" s="65" t="e">
        <f>VLOOKUP(E933,'Trimming log'!$F$5:$V$5000,15,FALSE)</f>
        <v>#N/A</v>
      </c>
      <c r="T933" s="65" t="e">
        <f t="shared" si="189"/>
        <v>#N/A</v>
      </c>
      <c r="U933" s="491" t="str">
        <f t="shared" si="190"/>
        <v/>
      </c>
      <c r="V933" s="74">
        <f t="shared" si="192"/>
        <v>0</v>
      </c>
      <c r="W933" s="134">
        <f t="shared" si="193"/>
        <v>0</v>
      </c>
      <c r="X933" s="134" t="e">
        <f>VLOOKUP(E933,'Trimming log'!$F$5:$Y$5000,19,FALSE)</f>
        <v>#N/A</v>
      </c>
      <c r="Y933" s="134" t="e">
        <f>VLOOKUP(E933,'Trimming log'!$F$5:$Y$5000,20,FALSE)</f>
        <v>#N/A</v>
      </c>
      <c r="Z933" s="135" t="e">
        <f t="shared" si="194"/>
        <v>#N/A</v>
      </c>
      <c r="AA933" s="135" t="e">
        <f t="shared" si="195"/>
        <v>#N/A</v>
      </c>
      <c r="AB933" s="136" t="e">
        <f t="shared" si="196"/>
        <v>#N/A</v>
      </c>
      <c r="AC933" s="136" t="e">
        <f t="shared" si="197"/>
        <v>#N/A</v>
      </c>
      <c r="AD933" s="136" t="e">
        <f t="shared" si="198"/>
        <v>#N/A</v>
      </c>
      <c r="AE933" s="136" t="e">
        <f t="shared" si="199"/>
        <v>#N/A</v>
      </c>
    </row>
    <row r="934" spans="1:31" ht="15" customHeight="1">
      <c r="A934" s="67" t="str">
        <f t="shared" si="187"/>
        <v/>
      </c>
      <c r="B934" s="65">
        <f t="shared" si="191"/>
        <v>911</v>
      </c>
      <c r="C934" s="68" t="str">
        <f t="shared" si="188"/>
        <v/>
      </c>
      <c r="D934" s="69"/>
      <c r="E934" s="132"/>
      <c r="F934" s="65" t="e">
        <f>VLOOKUP(E934,'Trimming log'!$F$5:$V$5000,2,FALSE)</f>
        <v>#N/A</v>
      </c>
      <c r="G934" s="65" t="e">
        <f>VLOOKUP(E934,'Trimming log'!$F$5:$V$5000,3,FALSE)</f>
        <v>#N/A</v>
      </c>
      <c r="H934" s="508" t="e">
        <f>VLOOKUP(E934,'Trimming log'!$F$5:$V$5000,4,FALSE)</f>
        <v>#N/A</v>
      </c>
      <c r="I934" s="65" t="e">
        <f>VLOOKUP(E934,'Trimming log'!$F$5:$V$5000,5,FALSE)</f>
        <v>#N/A</v>
      </c>
      <c r="J934" s="65" t="e">
        <f>VLOOKUP(E934,'Trimming log'!$F$5:$V$5000,6,FALSE)</f>
        <v>#N/A</v>
      </c>
      <c r="K934" s="65" t="e">
        <f>VLOOKUP(E934,'Trimming log'!$F$5:$V$5000,7,FALSE)</f>
        <v>#N/A</v>
      </c>
      <c r="L934" s="65" t="e">
        <f>VLOOKUP(E934,'Trimming log'!$F$5:$V$5000,8,FALSE)</f>
        <v>#N/A</v>
      </c>
      <c r="M934" s="65" t="e">
        <f>VLOOKUP(E934,'Trimming log'!$F$5:$V$5000,9,FALSE)</f>
        <v>#N/A</v>
      </c>
      <c r="N934" s="507" t="e">
        <f>VLOOKUP(E934,'Trimming log'!$F$5:$V$5000,10,FALSE)</f>
        <v>#N/A</v>
      </c>
      <c r="O934" s="65" t="e">
        <f>VLOOKUP(E934,'Trimming log'!$F$5:$V$5000,11,FALSE)</f>
        <v>#N/A</v>
      </c>
      <c r="P934" s="65" t="e">
        <f>VLOOKUP(E934,'Trimming log'!$F$5:$V$5000,12,FALSE)</f>
        <v>#N/A</v>
      </c>
      <c r="Q934" s="65" t="e">
        <f>VLOOKUP(E934,'Trimming log'!$F$5:$V$5000,13,FALSE)</f>
        <v>#N/A</v>
      </c>
      <c r="R934" s="65" t="e">
        <f>VLOOKUP(E934,'Trimming log'!$F$5:$V$5000,14,FALSE)</f>
        <v>#N/A</v>
      </c>
      <c r="S934" s="65" t="e">
        <f>VLOOKUP(E934,'Trimming log'!$F$5:$V$5000,15,FALSE)</f>
        <v>#N/A</v>
      </c>
      <c r="T934" s="65" t="e">
        <f t="shared" si="189"/>
        <v>#N/A</v>
      </c>
      <c r="U934" s="491" t="str">
        <f t="shared" si="190"/>
        <v/>
      </c>
      <c r="V934" s="74">
        <f t="shared" si="192"/>
        <v>0</v>
      </c>
      <c r="W934" s="134">
        <f t="shared" si="193"/>
        <v>0</v>
      </c>
      <c r="X934" s="134" t="e">
        <f>VLOOKUP(E934,'Trimming log'!$F$5:$Y$5000,19,FALSE)</f>
        <v>#N/A</v>
      </c>
      <c r="Y934" s="134" t="e">
        <f>VLOOKUP(E934,'Trimming log'!$F$5:$Y$5000,20,FALSE)</f>
        <v>#N/A</v>
      </c>
      <c r="Z934" s="135" t="e">
        <f t="shared" si="194"/>
        <v>#N/A</v>
      </c>
      <c r="AA934" s="135" t="e">
        <f t="shared" si="195"/>
        <v>#N/A</v>
      </c>
      <c r="AB934" s="136" t="e">
        <f t="shared" si="196"/>
        <v>#N/A</v>
      </c>
      <c r="AC934" s="136" t="e">
        <f t="shared" si="197"/>
        <v>#N/A</v>
      </c>
      <c r="AD934" s="136" t="e">
        <f t="shared" si="198"/>
        <v>#N/A</v>
      </c>
      <c r="AE934" s="136" t="e">
        <f t="shared" si="199"/>
        <v>#N/A</v>
      </c>
    </row>
    <row r="935" spans="1:31" ht="15" customHeight="1">
      <c r="A935" s="67" t="str">
        <f t="shared" si="187"/>
        <v/>
      </c>
      <c r="B935" s="65">
        <f t="shared" si="191"/>
        <v>912</v>
      </c>
      <c r="C935" s="68" t="str">
        <f t="shared" si="188"/>
        <v/>
      </c>
      <c r="D935" s="69"/>
      <c r="E935" s="132"/>
      <c r="F935" s="65" t="e">
        <f>VLOOKUP(E935,'Trimming log'!$F$5:$V$5000,2,FALSE)</f>
        <v>#N/A</v>
      </c>
      <c r="G935" s="65" t="e">
        <f>VLOOKUP(E935,'Trimming log'!$F$5:$V$5000,3,FALSE)</f>
        <v>#N/A</v>
      </c>
      <c r="H935" s="508" t="e">
        <f>VLOOKUP(E935,'Trimming log'!$F$5:$V$5000,4,FALSE)</f>
        <v>#N/A</v>
      </c>
      <c r="I935" s="65" t="e">
        <f>VLOOKUP(E935,'Trimming log'!$F$5:$V$5000,5,FALSE)</f>
        <v>#N/A</v>
      </c>
      <c r="J935" s="65" t="e">
        <f>VLOOKUP(E935,'Trimming log'!$F$5:$V$5000,6,FALSE)</f>
        <v>#N/A</v>
      </c>
      <c r="K935" s="65" t="e">
        <f>VLOOKUP(E935,'Trimming log'!$F$5:$V$5000,7,FALSE)</f>
        <v>#N/A</v>
      </c>
      <c r="L935" s="65" t="e">
        <f>VLOOKUP(E935,'Trimming log'!$F$5:$V$5000,8,FALSE)</f>
        <v>#N/A</v>
      </c>
      <c r="M935" s="65" t="e">
        <f>VLOOKUP(E935,'Trimming log'!$F$5:$V$5000,9,FALSE)</f>
        <v>#N/A</v>
      </c>
      <c r="N935" s="507" t="e">
        <f>VLOOKUP(E935,'Trimming log'!$F$5:$V$5000,10,FALSE)</f>
        <v>#N/A</v>
      </c>
      <c r="O935" s="65" t="e">
        <f>VLOOKUP(E935,'Trimming log'!$F$5:$V$5000,11,FALSE)</f>
        <v>#N/A</v>
      </c>
      <c r="P935" s="65" t="e">
        <f>VLOOKUP(E935,'Trimming log'!$F$5:$V$5000,12,FALSE)</f>
        <v>#N/A</v>
      </c>
      <c r="Q935" s="65" t="e">
        <f>VLOOKUP(E935,'Trimming log'!$F$5:$V$5000,13,FALSE)</f>
        <v>#N/A</v>
      </c>
      <c r="R935" s="65" t="e">
        <f>VLOOKUP(E935,'Trimming log'!$F$5:$V$5000,14,FALSE)</f>
        <v>#N/A</v>
      </c>
      <c r="S935" s="65" t="e">
        <f>VLOOKUP(E935,'Trimming log'!$F$5:$V$5000,15,FALSE)</f>
        <v>#N/A</v>
      </c>
      <c r="T935" s="65" t="e">
        <f t="shared" si="189"/>
        <v>#N/A</v>
      </c>
      <c r="U935" s="491" t="str">
        <f t="shared" si="190"/>
        <v/>
      </c>
      <c r="V935" s="74">
        <f t="shared" si="192"/>
        <v>0</v>
      </c>
      <c r="W935" s="134">
        <f t="shared" si="193"/>
        <v>0</v>
      </c>
      <c r="X935" s="134" t="e">
        <f>VLOOKUP(E935,'Trimming log'!$F$5:$Y$5000,19,FALSE)</f>
        <v>#N/A</v>
      </c>
      <c r="Y935" s="134" t="e">
        <f>VLOOKUP(E935,'Trimming log'!$F$5:$Y$5000,20,FALSE)</f>
        <v>#N/A</v>
      </c>
      <c r="Z935" s="135" t="e">
        <f t="shared" si="194"/>
        <v>#N/A</v>
      </c>
      <c r="AA935" s="135" t="e">
        <f t="shared" si="195"/>
        <v>#N/A</v>
      </c>
      <c r="AB935" s="136" t="e">
        <f t="shared" si="196"/>
        <v>#N/A</v>
      </c>
      <c r="AC935" s="136" t="e">
        <f t="shared" si="197"/>
        <v>#N/A</v>
      </c>
      <c r="AD935" s="136" t="e">
        <f t="shared" si="198"/>
        <v>#N/A</v>
      </c>
      <c r="AE935" s="136" t="e">
        <f t="shared" si="199"/>
        <v>#N/A</v>
      </c>
    </row>
    <row r="936" spans="1:31" ht="15" customHeight="1">
      <c r="A936" s="67" t="str">
        <f t="shared" si="187"/>
        <v/>
      </c>
      <c r="B936" s="65">
        <f t="shared" si="191"/>
        <v>913</v>
      </c>
      <c r="C936" s="68" t="str">
        <f t="shared" si="188"/>
        <v/>
      </c>
      <c r="D936" s="69"/>
      <c r="E936" s="132"/>
      <c r="F936" s="65" t="e">
        <f>VLOOKUP(E936,'Trimming log'!$F$5:$V$5000,2,FALSE)</f>
        <v>#N/A</v>
      </c>
      <c r="G936" s="65" t="e">
        <f>VLOOKUP(E936,'Trimming log'!$F$5:$V$5000,3,FALSE)</f>
        <v>#N/A</v>
      </c>
      <c r="H936" s="508" t="e">
        <f>VLOOKUP(E936,'Trimming log'!$F$5:$V$5000,4,FALSE)</f>
        <v>#N/A</v>
      </c>
      <c r="I936" s="65" t="e">
        <f>VLOOKUP(E936,'Trimming log'!$F$5:$V$5000,5,FALSE)</f>
        <v>#N/A</v>
      </c>
      <c r="J936" s="65" t="e">
        <f>VLOOKUP(E936,'Trimming log'!$F$5:$V$5000,6,FALSE)</f>
        <v>#N/A</v>
      </c>
      <c r="K936" s="65" t="e">
        <f>VLOOKUP(E936,'Trimming log'!$F$5:$V$5000,7,FALSE)</f>
        <v>#N/A</v>
      </c>
      <c r="L936" s="65" t="e">
        <f>VLOOKUP(E936,'Trimming log'!$F$5:$V$5000,8,FALSE)</f>
        <v>#N/A</v>
      </c>
      <c r="M936" s="65" t="e">
        <f>VLOOKUP(E936,'Trimming log'!$F$5:$V$5000,9,FALSE)</f>
        <v>#N/A</v>
      </c>
      <c r="N936" s="507" t="e">
        <f>VLOOKUP(E936,'Trimming log'!$F$5:$V$5000,10,FALSE)</f>
        <v>#N/A</v>
      </c>
      <c r="O936" s="65" t="e">
        <f>VLOOKUP(E936,'Trimming log'!$F$5:$V$5000,11,FALSE)</f>
        <v>#N/A</v>
      </c>
      <c r="P936" s="65" t="e">
        <f>VLOOKUP(E936,'Trimming log'!$F$5:$V$5000,12,FALSE)</f>
        <v>#N/A</v>
      </c>
      <c r="Q936" s="65" t="e">
        <f>VLOOKUP(E936,'Trimming log'!$F$5:$V$5000,13,FALSE)</f>
        <v>#N/A</v>
      </c>
      <c r="R936" s="65" t="e">
        <f>VLOOKUP(E936,'Trimming log'!$F$5:$V$5000,14,FALSE)</f>
        <v>#N/A</v>
      </c>
      <c r="S936" s="65" t="e">
        <f>VLOOKUP(E936,'Trimming log'!$F$5:$V$5000,15,FALSE)</f>
        <v>#N/A</v>
      </c>
      <c r="T936" s="65" t="e">
        <f t="shared" si="189"/>
        <v>#N/A</v>
      </c>
      <c r="U936" s="491" t="str">
        <f t="shared" si="190"/>
        <v/>
      </c>
      <c r="V936" s="74">
        <f t="shared" si="192"/>
        <v>0</v>
      </c>
      <c r="W936" s="134">
        <f t="shared" si="193"/>
        <v>0</v>
      </c>
      <c r="X936" s="134" t="e">
        <f>VLOOKUP(E936,'Trimming log'!$F$5:$Y$5000,19,FALSE)</f>
        <v>#N/A</v>
      </c>
      <c r="Y936" s="134" t="e">
        <f>VLOOKUP(E936,'Trimming log'!$F$5:$Y$5000,20,FALSE)</f>
        <v>#N/A</v>
      </c>
      <c r="Z936" s="135" t="e">
        <f t="shared" si="194"/>
        <v>#N/A</v>
      </c>
      <c r="AA936" s="135" t="e">
        <f t="shared" si="195"/>
        <v>#N/A</v>
      </c>
      <c r="AB936" s="136" t="e">
        <f t="shared" si="196"/>
        <v>#N/A</v>
      </c>
      <c r="AC936" s="136" t="e">
        <f t="shared" si="197"/>
        <v>#N/A</v>
      </c>
      <c r="AD936" s="136" t="e">
        <f t="shared" si="198"/>
        <v>#N/A</v>
      </c>
      <c r="AE936" s="136" t="e">
        <f t="shared" si="199"/>
        <v>#N/A</v>
      </c>
    </row>
    <row r="937" spans="1:31" ht="15" customHeight="1">
      <c r="A937" s="67" t="str">
        <f t="shared" si="187"/>
        <v/>
      </c>
      <c r="B937" s="65">
        <f t="shared" si="191"/>
        <v>914</v>
      </c>
      <c r="C937" s="68" t="str">
        <f t="shared" si="188"/>
        <v/>
      </c>
      <c r="D937" s="69"/>
      <c r="E937" s="132"/>
      <c r="F937" s="65" t="e">
        <f>VLOOKUP(E937,'Trimming log'!$F$5:$V$5000,2,FALSE)</f>
        <v>#N/A</v>
      </c>
      <c r="G937" s="65" t="e">
        <f>VLOOKUP(E937,'Trimming log'!$F$5:$V$5000,3,FALSE)</f>
        <v>#N/A</v>
      </c>
      <c r="H937" s="508" t="e">
        <f>VLOOKUP(E937,'Trimming log'!$F$5:$V$5000,4,FALSE)</f>
        <v>#N/A</v>
      </c>
      <c r="I937" s="65" t="e">
        <f>VLOOKUP(E937,'Trimming log'!$F$5:$V$5000,5,FALSE)</f>
        <v>#N/A</v>
      </c>
      <c r="J937" s="65" t="e">
        <f>VLOOKUP(E937,'Trimming log'!$F$5:$V$5000,6,FALSE)</f>
        <v>#N/A</v>
      </c>
      <c r="K937" s="65" t="e">
        <f>VLOOKUP(E937,'Trimming log'!$F$5:$V$5000,7,FALSE)</f>
        <v>#N/A</v>
      </c>
      <c r="L937" s="65" t="e">
        <f>VLOOKUP(E937,'Trimming log'!$F$5:$V$5000,8,FALSE)</f>
        <v>#N/A</v>
      </c>
      <c r="M937" s="65" t="e">
        <f>VLOOKUP(E937,'Trimming log'!$F$5:$V$5000,9,FALSE)</f>
        <v>#N/A</v>
      </c>
      <c r="N937" s="507" t="e">
        <f>VLOOKUP(E937,'Trimming log'!$F$5:$V$5000,10,FALSE)</f>
        <v>#N/A</v>
      </c>
      <c r="O937" s="65" t="e">
        <f>VLOOKUP(E937,'Trimming log'!$F$5:$V$5000,11,FALSE)</f>
        <v>#N/A</v>
      </c>
      <c r="P937" s="65" t="e">
        <f>VLOOKUP(E937,'Trimming log'!$F$5:$V$5000,12,FALSE)</f>
        <v>#N/A</v>
      </c>
      <c r="Q937" s="65" t="e">
        <f>VLOOKUP(E937,'Trimming log'!$F$5:$V$5000,13,FALSE)</f>
        <v>#N/A</v>
      </c>
      <c r="R937" s="65" t="e">
        <f>VLOOKUP(E937,'Trimming log'!$F$5:$V$5000,14,FALSE)</f>
        <v>#N/A</v>
      </c>
      <c r="S937" s="65" t="e">
        <f>VLOOKUP(E937,'Trimming log'!$F$5:$V$5000,15,FALSE)</f>
        <v>#N/A</v>
      </c>
      <c r="T937" s="65" t="e">
        <f t="shared" si="189"/>
        <v>#N/A</v>
      </c>
      <c r="U937" s="491" t="str">
        <f t="shared" si="190"/>
        <v/>
      </c>
      <c r="V937" s="74">
        <f t="shared" si="192"/>
        <v>0</v>
      </c>
      <c r="W937" s="134">
        <f t="shared" si="193"/>
        <v>0</v>
      </c>
      <c r="X937" s="134" t="e">
        <f>VLOOKUP(E937,'Trimming log'!$F$5:$Y$5000,19,FALSE)</f>
        <v>#N/A</v>
      </c>
      <c r="Y937" s="134" t="e">
        <f>VLOOKUP(E937,'Trimming log'!$F$5:$Y$5000,20,FALSE)</f>
        <v>#N/A</v>
      </c>
      <c r="Z937" s="135" t="e">
        <f t="shared" si="194"/>
        <v>#N/A</v>
      </c>
      <c r="AA937" s="135" t="e">
        <f t="shared" si="195"/>
        <v>#N/A</v>
      </c>
      <c r="AB937" s="136" t="e">
        <f t="shared" si="196"/>
        <v>#N/A</v>
      </c>
      <c r="AC937" s="136" t="e">
        <f t="shared" si="197"/>
        <v>#N/A</v>
      </c>
      <c r="AD937" s="136" t="e">
        <f t="shared" si="198"/>
        <v>#N/A</v>
      </c>
      <c r="AE937" s="136" t="e">
        <f t="shared" si="199"/>
        <v>#N/A</v>
      </c>
    </row>
    <row r="938" spans="1:31" ht="15" customHeight="1">
      <c r="A938" s="67" t="str">
        <f t="shared" si="187"/>
        <v/>
      </c>
      <c r="B938" s="65">
        <f t="shared" si="191"/>
        <v>915</v>
      </c>
      <c r="C938" s="68" t="str">
        <f t="shared" si="188"/>
        <v/>
      </c>
      <c r="D938" s="69"/>
      <c r="E938" s="132"/>
      <c r="F938" s="65" t="e">
        <f>VLOOKUP(E938,'Trimming log'!$F$5:$V$5000,2,FALSE)</f>
        <v>#N/A</v>
      </c>
      <c r="G938" s="65" t="e">
        <f>VLOOKUP(E938,'Trimming log'!$F$5:$V$5000,3,FALSE)</f>
        <v>#N/A</v>
      </c>
      <c r="H938" s="508" t="e">
        <f>VLOOKUP(E938,'Trimming log'!$F$5:$V$5000,4,FALSE)</f>
        <v>#N/A</v>
      </c>
      <c r="I938" s="65" t="e">
        <f>VLOOKUP(E938,'Trimming log'!$F$5:$V$5000,5,FALSE)</f>
        <v>#N/A</v>
      </c>
      <c r="J938" s="65" t="e">
        <f>VLOOKUP(E938,'Trimming log'!$F$5:$V$5000,6,FALSE)</f>
        <v>#N/A</v>
      </c>
      <c r="K938" s="65" t="e">
        <f>VLOOKUP(E938,'Trimming log'!$F$5:$V$5000,7,FALSE)</f>
        <v>#N/A</v>
      </c>
      <c r="L938" s="65" t="e">
        <f>VLOOKUP(E938,'Trimming log'!$F$5:$V$5000,8,FALSE)</f>
        <v>#N/A</v>
      </c>
      <c r="M938" s="65" t="e">
        <f>VLOOKUP(E938,'Trimming log'!$F$5:$V$5000,9,FALSE)</f>
        <v>#N/A</v>
      </c>
      <c r="N938" s="507" t="e">
        <f>VLOOKUP(E938,'Trimming log'!$F$5:$V$5000,10,FALSE)</f>
        <v>#N/A</v>
      </c>
      <c r="O938" s="65" t="e">
        <f>VLOOKUP(E938,'Trimming log'!$F$5:$V$5000,11,FALSE)</f>
        <v>#N/A</v>
      </c>
      <c r="P938" s="65" t="e">
        <f>VLOOKUP(E938,'Trimming log'!$F$5:$V$5000,12,FALSE)</f>
        <v>#N/A</v>
      </c>
      <c r="Q938" s="65" t="e">
        <f>VLOOKUP(E938,'Trimming log'!$F$5:$V$5000,13,FALSE)</f>
        <v>#N/A</v>
      </c>
      <c r="R938" s="65" t="e">
        <f>VLOOKUP(E938,'Trimming log'!$F$5:$V$5000,14,FALSE)</f>
        <v>#N/A</v>
      </c>
      <c r="S938" s="65" t="e">
        <f>VLOOKUP(E938,'Trimming log'!$F$5:$V$5000,15,FALSE)</f>
        <v>#N/A</v>
      </c>
      <c r="T938" s="65" t="e">
        <f t="shared" si="189"/>
        <v>#N/A</v>
      </c>
      <c r="U938" s="491" t="str">
        <f t="shared" si="190"/>
        <v/>
      </c>
      <c r="V938" s="74">
        <f t="shared" si="192"/>
        <v>0</v>
      </c>
      <c r="W938" s="134">
        <f t="shared" si="193"/>
        <v>0</v>
      </c>
      <c r="X938" s="134" t="e">
        <f>VLOOKUP(E938,'Trimming log'!$F$5:$Y$5000,19,FALSE)</f>
        <v>#N/A</v>
      </c>
      <c r="Y938" s="134" t="e">
        <f>VLOOKUP(E938,'Trimming log'!$F$5:$Y$5000,20,FALSE)</f>
        <v>#N/A</v>
      </c>
      <c r="Z938" s="135" t="e">
        <f t="shared" si="194"/>
        <v>#N/A</v>
      </c>
      <c r="AA938" s="135" t="e">
        <f t="shared" si="195"/>
        <v>#N/A</v>
      </c>
      <c r="AB938" s="136" t="e">
        <f t="shared" si="196"/>
        <v>#N/A</v>
      </c>
      <c r="AC938" s="136" t="e">
        <f t="shared" si="197"/>
        <v>#N/A</v>
      </c>
      <c r="AD938" s="136" t="e">
        <f t="shared" si="198"/>
        <v>#N/A</v>
      </c>
      <c r="AE938" s="136" t="e">
        <f t="shared" si="199"/>
        <v>#N/A</v>
      </c>
    </row>
    <row r="939" spans="1:31" ht="15" customHeight="1">
      <c r="A939" s="67" t="str">
        <f t="shared" si="187"/>
        <v/>
      </c>
      <c r="B939" s="65">
        <f t="shared" si="191"/>
        <v>916</v>
      </c>
      <c r="C939" s="68" t="str">
        <f t="shared" si="188"/>
        <v/>
      </c>
      <c r="D939" s="69"/>
      <c r="E939" s="132"/>
      <c r="F939" s="65" t="e">
        <f>VLOOKUP(E939,'Trimming log'!$F$5:$V$5000,2,FALSE)</f>
        <v>#N/A</v>
      </c>
      <c r="G939" s="65" t="e">
        <f>VLOOKUP(E939,'Trimming log'!$F$5:$V$5000,3,FALSE)</f>
        <v>#N/A</v>
      </c>
      <c r="H939" s="508" t="e">
        <f>VLOOKUP(E939,'Trimming log'!$F$5:$V$5000,4,FALSE)</f>
        <v>#N/A</v>
      </c>
      <c r="I939" s="65" t="e">
        <f>VLOOKUP(E939,'Trimming log'!$F$5:$V$5000,5,FALSE)</f>
        <v>#N/A</v>
      </c>
      <c r="J939" s="65" t="e">
        <f>VLOOKUP(E939,'Trimming log'!$F$5:$V$5000,6,FALSE)</f>
        <v>#N/A</v>
      </c>
      <c r="K939" s="65" t="e">
        <f>VLOOKUP(E939,'Trimming log'!$F$5:$V$5000,7,FALSE)</f>
        <v>#N/A</v>
      </c>
      <c r="L939" s="65" t="e">
        <f>VLOOKUP(E939,'Trimming log'!$F$5:$V$5000,8,FALSE)</f>
        <v>#N/A</v>
      </c>
      <c r="M939" s="65" t="e">
        <f>VLOOKUP(E939,'Trimming log'!$F$5:$V$5000,9,FALSE)</f>
        <v>#N/A</v>
      </c>
      <c r="N939" s="507" t="e">
        <f>VLOOKUP(E939,'Trimming log'!$F$5:$V$5000,10,FALSE)</f>
        <v>#N/A</v>
      </c>
      <c r="O939" s="65" t="e">
        <f>VLOOKUP(E939,'Trimming log'!$F$5:$V$5000,11,FALSE)</f>
        <v>#N/A</v>
      </c>
      <c r="P939" s="65" t="e">
        <f>VLOOKUP(E939,'Trimming log'!$F$5:$V$5000,12,FALSE)</f>
        <v>#N/A</v>
      </c>
      <c r="Q939" s="65" t="e">
        <f>VLOOKUP(E939,'Trimming log'!$F$5:$V$5000,13,FALSE)</f>
        <v>#N/A</v>
      </c>
      <c r="R939" s="65" t="e">
        <f>VLOOKUP(E939,'Trimming log'!$F$5:$V$5000,14,FALSE)</f>
        <v>#N/A</v>
      </c>
      <c r="S939" s="65" t="e">
        <f>VLOOKUP(E939,'Trimming log'!$F$5:$V$5000,15,FALSE)</f>
        <v>#N/A</v>
      </c>
      <c r="T939" s="65" t="e">
        <f t="shared" si="189"/>
        <v>#N/A</v>
      </c>
      <c r="U939" s="491" t="str">
        <f t="shared" si="190"/>
        <v/>
      </c>
      <c r="V939" s="74">
        <f t="shared" si="192"/>
        <v>0</v>
      </c>
      <c r="W939" s="134">
        <f t="shared" si="193"/>
        <v>0</v>
      </c>
      <c r="X939" s="134" t="e">
        <f>VLOOKUP(E939,'Trimming log'!$F$5:$Y$5000,19,FALSE)</f>
        <v>#N/A</v>
      </c>
      <c r="Y939" s="134" t="e">
        <f>VLOOKUP(E939,'Trimming log'!$F$5:$Y$5000,20,FALSE)</f>
        <v>#N/A</v>
      </c>
      <c r="Z939" s="135" t="e">
        <f t="shared" si="194"/>
        <v>#N/A</v>
      </c>
      <c r="AA939" s="135" t="e">
        <f t="shared" si="195"/>
        <v>#N/A</v>
      </c>
      <c r="AB939" s="136" t="e">
        <f t="shared" si="196"/>
        <v>#N/A</v>
      </c>
      <c r="AC939" s="136" t="e">
        <f t="shared" si="197"/>
        <v>#N/A</v>
      </c>
      <c r="AD939" s="136" t="e">
        <f t="shared" si="198"/>
        <v>#N/A</v>
      </c>
      <c r="AE939" s="136" t="e">
        <f t="shared" si="199"/>
        <v>#N/A</v>
      </c>
    </row>
    <row r="940" spans="1:31" ht="15" customHeight="1">
      <c r="A940" s="67" t="str">
        <f t="shared" si="187"/>
        <v/>
      </c>
      <c r="B940" s="65">
        <f t="shared" si="191"/>
        <v>917</v>
      </c>
      <c r="C940" s="68" t="str">
        <f t="shared" si="188"/>
        <v/>
      </c>
      <c r="D940" s="69"/>
      <c r="E940" s="132"/>
      <c r="F940" s="65" t="e">
        <f>VLOOKUP(E940,'Trimming log'!$F$5:$V$5000,2,FALSE)</f>
        <v>#N/A</v>
      </c>
      <c r="G940" s="65" t="e">
        <f>VLOOKUP(E940,'Trimming log'!$F$5:$V$5000,3,FALSE)</f>
        <v>#N/A</v>
      </c>
      <c r="H940" s="508" t="e">
        <f>VLOOKUP(E940,'Trimming log'!$F$5:$V$5000,4,FALSE)</f>
        <v>#N/A</v>
      </c>
      <c r="I940" s="65" t="e">
        <f>VLOOKUP(E940,'Trimming log'!$F$5:$V$5000,5,FALSE)</f>
        <v>#N/A</v>
      </c>
      <c r="J940" s="65" t="e">
        <f>VLOOKUP(E940,'Trimming log'!$F$5:$V$5000,6,FALSE)</f>
        <v>#N/A</v>
      </c>
      <c r="K940" s="65" t="e">
        <f>VLOOKUP(E940,'Trimming log'!$F$5:$V$5000,7,FALSE)</f>
        <v>#N/A</v>
      </c>
      <c r="L940" s="65" t="e">
        <f>VLOOKUP(E940,'Trimming log'!$F$5:$V$5000,8,FALSE)</f>
        <v>#N/A</v>
      </c>
      <c r="M940" s="65" t="e">
        <f>VLOOKUP(E940,'Trimming log'!$F$5:$V$5000,9,FALSE)</f>
        <v>#N/A</v>
      </c>
      <c r="N940" s="507" t="e">
        <f>VLOOKUP(E940,'Trimming log'!$F$5:$V$5000,10,FALSE)</f>
        <v>#N/A</v>
      </c>
      <c r="O940" s="65" t="e">
        <f>VLOOKUP(E940,'Trimming log'!$F$5:$V$5000,11,FALSE)</f>
        <v>#N/A</v>
      </c>
      <c r="P940" s="65" t="e">
        <f>VLOOKUP(E940,'Trimming log'!$F$5:$V$5000,12,FALSE)</f>
        <v>#N/A</v>
      </c>
      <c r="Q940" s="65" t="e">
        <f>VLOOKUP(E940,'Trimming log'!$F$5:$V$5000,13,FALSE)</f>
        <v>#N/A</v>
      </c>
      <c r="R940" s="65" t="e">
        <f>VLOOKUP(E940,'Trimming log'!$F$5:$V$5000,14,FALSE)</f>
        <v>#N/A</v>
      </c>
      <c r="S940" s="65" t="e">
        <f>VLOOKUP(E940,'Trimming log'!$F$5:$V$5000,15,FALSE)</f>
        <v>#N/A</v>
      </c>
      <c r="T940" s="65" t="e">
        <f t="shared" si="189"/>
        <v>#N/A</v>
      </c>
      <c r="U940" s="491" t="str">
        <f t="shared" si="190"/>
        <v/>
      </c>
      <c r="V940" s="74">
        <f t="shared" si="192"/>
        <v>0</v>
      </c>
      <c r="W940" s="134">
        <f t="shared" si="193"/>
        <v>0</v>
      </c>
      <c r="X940" s="134" t="e">
        <f>VLOOKUP(E940,'Trimming log'!$F$5:$Y$5000,19,FALSE)</f>
        <v>#N/A</v>
      </c>
      <c r="Y940" s="134" t="e">
        <f>VLOOKUP(E940,'Trimming log'!$F$5:$Y$5000,20,FALSE)</f>
        <v>#N/A</v>
      </c>
      <c r="Z940" s="135" t="e">
        <f t="shared" si="194"/>
        <v>#N/A</v>
      </c>
      <c r="AA940" s="135" t="e">
        <f t="shared" si="195"/>
        <v>#N/A</v>
      </c>
      <c r="AB940" s="136" t="e">
        <f t="shared" si="196"/>
        <v>#N/A</v>
      </c>
      <c r="AC940" s="136" t="e">
        <f t="shared" si="197"/>
        <v>#N/A</v>
      </c>
      <c r="AD940" s="136" t="e">
        <f t="shared" si="198"/>
        <v>#N/A</v>
      </c>
      <c r="AE940" s="136" t="e">
        <f t="shared" si="199"/>
        <v>#N/A</v>
      </c>
    </row>
    <row r="941" spans="1:31" ht="15" customHeight="1">
      <c r="A941" s="67" t="str">
        <f t="shared" si="187"/>
        <v/>
      </c>
      <c r="B941" s="65">
        <f t="shared" si="191"/>
        <v>918</v>
      </c>
      <c r="C941" s="68" t="str">
        <f t="shared" si="188"/>
        <v/>
      </c>
      <c r="D941" s="69"/>
      <c r="E941" s="132"/>
      <c r="F941" s="65" t="e">
        <f>VLOOKUP(E941,'Trimming log'!$F$5:$V$5000,2,FALSE)</f>
        <v>#N/A</v>
      </c>
      <c r="G941" s="65" t="e">
        <f>VLOOKUP(E941,'Trimming log'!$F$5:$V$5000,3,FALSE)</f>
        <v>#N/A</v>
      </c>
      <c r="H941" s="508" t="e">
        <f>VLOOKUP(E941,'Trimming log'!$F$5:$V$5000,4,FALSE)</f>
        <v>#N/A</v>
      </c>
      <c r="I941" s="65" t="e">
        <f>VLOOKUP(E941,'Trimming log'!$F$5:$V$5000,5,FALSE)</f>
        <v>#N/A</v>
      </c>
      <c r="J941" s="65" t="e">
        <f>VLOOKUP(E941,'Trimming log'!$F$5:$V$5000,6,FALSE)</f>
        <v>#N/A</v>
      </c>
      <c r="K941" s="65" t="e">
        <f>VLOOKUP(E941,'Trimming log'!$F$5:$V$5000,7,FALSE)</f>
        <v>#N/A</v>
      </c>
      <c r="L941" s="65" t="e">
        <f>VLOOKUP(E941,'Trimming log'!$F$5:$V$5000,8,FALSE)</f>
        <v>#N/A</v>
      </c>
      <c r="M941" s="65" t="e">
        <f>VLOOKUP(E941,'Trimming log'!$F$5:$V$5000,9,FALSE)</f>
        <v>#N/A</v>
      </c>
      <c r="N941" s="507" t="e">
        <f>VLOOKUP(E941,'Trimming log'!$F$5:$V$5000,10,FALSE)</f>
        <v>#N/A</v>
      </c>
      <c r="O941" s="65" t="e">
        <f>VLOOKUP(E941,'Trimming log'!$F$5:$V$5000,11,FALSE)</f>
        <v>#N/A</v>
      </c>
      <c r="P941" s="65" t="e">
        <f>VLOOKUP(E941,'Trimming log'!$F$5:$V$5000,12,FALSE)</f>
        <v>#N/A</v>
      </c>
      <c r="Q941" s="65" t="e">
        <f>VLOOKUP(E941,'Trimming log'!$F$5:$V$5000,13,FALSE)</f>
        <v>#N/A</v>
      </c>
      <c r="R941" s="65" t="e">
        <f>VLOOKUP(E941,'Trimming log'!$F$5:$V$5000,14,FALSE)</f>
        <v>#N/A</v>
      </c>
      <c r="S941" s="65" t="e">
        <f>VLOOKUP(E941,'Trimming log'!$F$5:$V$5000,15,FALSE)</f>
        <v>#N/A</v>
      </c>
      <c r="T941" s="65" t="e">
        <f t="shared" si="189"/>
        <v>#N/A</v>
      </c>
      <c r="U941" s="491" t="str">
        <f t="shared" si="190"/>
        <v/>
      </c>
      <c r="V941" s="74">
        <f t="shared" si="192"/>
        <v>0</v>
      </c>
      <c r="W941" s="134">
        <f t="shared" si="193"/>
        <v>0</v>
      </c>
      <c r="X941" s="134" t="e">
        <f>VLOOKUP(E941,'Trimming log'!$F$5:$Y$5000,19,FALSE)</f>
        <v>#N/A</v>
      </c>
      <c r="Y941" s="134" t="e">
        <f>VLOOKUP(E941,'Trimming log'!$F$5:$Y$5000,20,FALSE)</f>
        <v>#N/A</v>
      </c>
      <c r="Z941" s="135" t="e">
        <f t="shared" si="194"/>
        <v>#N/A</v>
      </c>
      <c r="AA941" s="135" t="e">
        <f t="shared" si="195"/>
        <v>#N/A</v>
      </c>
      <c r="AB941" s="136" t="e">
        <f t="shared" si="196"/>
        <v>#N/A</v>
      </c>
      <c r="AC941" s="136" t="e">
        <f t="shared" si="197"/>
        <v>#N/A</v>
      </c>
      <c r="AD941" s="136" t="e">
        <f t="shared" si="198"/>
        <v>#N/A</v>
      </c>
      <c r="AE941" s="136" t="e">
        <f t="shared" si="199"/>
        <v>#N/A</v>
      </c>
    </row>
    <row r="942" spans="1:31" ht="15" customHeight="1">
      <c r="A942" s="67" t="str">
        <f t="shared" si="187"/>
        <v/>
      </c>
      <c r="B942" s="65">
        <f t="shared" si="191"/>
        <v>919</v>
      </c>
      <c r="C942" s="68" t="str">
        <f t="shared" si="188"/>
        <v/>
      </c>
      <c r="D942" s="69"/>
      <c r="E942" s="132"/>
      <c r="F942" s="65" t="e">
        <f>VLOOKUP(E942,'Trimming log'!$F$5:$V$5000,2,FALSE)</f>
        <v>#N/A</v>
      </c>
      <c r="G942" s="65" t="e">
        <f>VLOOKUP(E942,'Trimming log'!$F$5:$V$5000,3,FALSE)</f>
        <v>#N/A</v>
      </c>
      <c r="H942" s="508" t="e">
        <f>VLOOKUP(E942,'Trimming log'!$F$5:$V$5000,4,FALSE)</f>
        <v>#N/A</v>
      </c>
      <c r="I942" s="65" t="e">
        <f>VLOOKUP(E942,'Trimming log'!$F$5:$V$5000,5,FALSE)</f>
        <v>#N/A</v>
      </c>
      <c r="J942" s="65" t="e">
        <f>VLOOKUP(E942,'Trimming log'!$F$5:$V$5000,6,FALSE)</f>
        <v>#N/A</v>
      </c>
      <c r="K942" s="65" t="e">
        <f>VLOOKUP(E942,'Trimming log'!$F$5:$V$5000,7,FALSE)</f>
        <v>#N/A</v>
      </c>
      <c r="L942" s="65" t="e">
        <f>VLOOKUP(E942,'Trimming log'!$F$5:$V$5000,8,FALSE)</f>
        <v>#N/A</v>
      </c>
      <c r="M942" s="65" t="e">
        <f>VLOOKUP(E942,'Trimming log'!$F$5:$V$5000,9,FALSE)</f>
        <v>#N/A</v>
      </c>
      <c r="N942" s="507" t="e">
        <f>VLOOKUP(E942,'Trimming log'!$F$5:$V$5000,10,FALSE)</f>
        <v>#N/A</v>
      </c>
      <c r="O942" s="65" t="e">
        <f>VLOOKUP(E942,'Trimming log'!$F$5:$V$5000,11,FALSE)</f>
        <v>#N/A</v>
      </c>
      <c r="P942" s="65" t="e">
        <f>VLOOKUP(E942,'Trimming log'!$F$5:$V$5000,12,FALSE)</f>
        <v>#N/A</v>
      </c>
      <c r="Q942" s="65" t="e">
        <f>VLOOKUP(E942,'Trimming log'!$F$5:$V$5000,13,FALSE)</f>
        <v>#N/A</v>
      </c>
      <c r="R942" s="65" t="e">
        <f>VLOOKUP(E942,'Trimming log'!$F$5:$V$5000,14,FALSE)</f>
        <v>#N/A</v>
      </c>
      <c r="S942" s="65" t="e">
        <f>VLOOKUP(E942,'Trimming log'!$F$5:$V$5000,15,FALSE)</f>
        <v>#N/A</v>
      </c>
      <c r="T942" s="65" t="e">
        <f t="shared" si="189"/>
        <v>#N/A</v>
      </c>
      <c r="U942" s="491" t="str">
        <f t="shared" si="190"/>
        <v/>
      </c>
      <c r="V942" s="74">
        <f t="shared" si="192"/>
        <v>0</v>
      </c>
      <c r="W942" s="134">
        <f t="shared" si="193"/>
        <v>0</v>
      </c>
      <c r="X942" s="134" t="e">
        <f>VLOOKUP(E942,'Trimming log'!$F$5:$Y$5000,19,FALSE)</f>
        <v>#N/A</v>
      </c>
      <c r="Y942" s="134" t="e">
        <f>VLOOKUP(E942,'Trimming log'!$F$5:$Y$5000,20,FALSE)</f>
        <v>#N/A</v>
      </c>
      <c r="Z942" s="135" t="e">
        <f t="shared" si="194"/>
        <v>#N/A</v>
      </c>
      <c r="AA942" s="135" t="e">
        <f t="shared" si="195"/>
        <v>#N/A</v>
      </c>
      <c r="AB942" s="136" t="e">
        <f t="shared" si="196"/>
        <v>#N/A</v>
      </c>
      <c r="AC942" s="136" t="e">
        <f t="shared" si="197"/>
        <v>#N/A</v>
      </c>
      <c r="AD942" s="136" t="e">
        <f t="shared" si="198"/>
        <v>#N/A</v>
      </c>
      <c r="AE942" s="136" t="e">
        <f t="shared" si="199"/>
        <v>#N/A</v>
      </c>
    </row>
    <row r="943" spans="1:31" ht="15" customHeight="1">
      <c r="A943" s="67" t="str">
        <f t="shared" si="187"/>
        <v/>
      </c>
      <c r="B943" s="65">
        <f t="shared" si="191"/>
        <v>920</v>
      </c>
      <c r="C943" s="68" t="str">
        <f t="shared" si="188"/>
        <v/>
      </c>
      <c r="D943" s="69"/>
      <c r="E943" s="132"/>
      <c r="F943" s="65" t="e">
        <f>VLOOKUP(E943,'Trimming log'!$F$5:$V$5000,2,FALSE)</f>
        <v>#N/A</v>
      </c>
      <c r="G943" s="65" t="e">
        <f>VLOOKUP(E943,'Trimming log'!$F$5:$V$5000,3,FALSE)</f>
        <v>#N/A</v>
      </c>
      <c r="H943" s="508" t="e">
        <f>VLOOKUP(E943,'Trimming log'!$F$5:$V$5000,4,FALSE)</f>
        <v>#N/A</v>
      </c>
      <c r="I943" s="65" t="e">
        <f>VLOOKUP(E943,'Trimming log'!$F$5:$V$5000,5,FALSE)</f>
        <v>#N/A</v>
      </c>
      <c r="J943" s="65" t="e">
        <f>VLOOKUP(E943,'Trimming log'!$F$5:$V$5000,6,FALSE)</f>
        <v>#N/A</v>
      </c>
      <c r="K943" s="65" t="e">
        <f>VLOOKUP(E943,'Trimming log'!$F$5:$V$5000,7,FALSE)</f>
        <v>#N/A</v>
      </c>
      <c r="L943" s="65" t="e">
        <f>VLOOKUP(E943,'Trimming log'!$F$5:$V$5000,8,FALSE)</f>
        <v>#N/A</v>
      </c>
      <c r="M943" s="65" t="e">
        <f>VLOOKUP(E943,'Trimming log'!$F$5:$V$5000,9,FALSE)</f>
        <v>#N/A</v>
      </c>
      <c r="N943" s="507" t="e">
        <f>VLOOKUP(E943,'Trimming log'!$F$5:$V$5000,10,FALSE)</f>
        <v>#N/A</v>
      </c>
      <c r="O943" s="65" t="e">
        <f>VLOOKUP(E943,'Trimming log'!$F$5:$V$5000,11,FALSE)</f>
        <v>#N/A</v>
      </c>
      <c r="P943" s="65" t="e">
        <f>VLOOKUP(E943,'Trimming log'!$F$5:$V$5000,12,FALSE)</f>
        <v>#N/A</v>
      </c>
      <c r="Q943" s="65" t="e">
        <f>VLOOKUP(E943,'Trimming log'!$F$5:$V$5000,13,FALSE)</f>
        <v>#N/A</v>
      </c>
      <c r="R943" s="65" t="e">
        <f>VLOOKUP(E943,'Trimming log'!$F$5:$V$5000,14,FALSE)</f>
        <v>#N/A</v>
      </c>
      <c r="S943" s="65" t="e">
        <f>VLOOKUP(E943,'Trimming log'!$F$5:$V$5000,15,FALSE)</f>
        <v>#N/A</v>
      </c>
      <c r="T943" s="65" t="e">
        <f t="shared" si="189"/>
        <v>#N/A</v>
      </c>
      <c r="U943" s="491" t="str">
        <f t="shared" si="190"/>
        <v/>
      </c>
      <c r="V943" s="74">
        <f t="shared" si="192"/>
        <v>0</v>
      </c>
      <c r="W943" s="134">
        <f t="shared" si="193"/>
        <v>0</v>
      </c>
      <c r="X943" s="134" t="e">
        <f>VLOOKUP(E943,'Trimming log'!$F$5:$Y$5000,19,FALSE)</f>
        <v>#N/A</v>
      </c>
      <c r="Y943" s="134" t="e">
        <f>VLOOKUP(E943,'Trimming log'!$F$5:$Y$5000,20,FALSE)</f>
        <v>#N/A</v>
      </c>
      <c r="Z943" s="135" t="e">
        <f t="shared" si="194"/>
        <v>#N/A</v>
      </c>
      <c r="AA943" s="135" t="e">
        <f t="shared" si="195"/>
        <v>#N/A</v>
      </c>
      <c r="AB943" s="136" t="e">
        <f t="shared" si="196"/>
        <v>#N/A</v>
      </c>
      <c r="AC943" s="136" t="e">
        <f t="shared" si="197"/>
        <v>#N/A</v>
      </c>
      <c r="AD943" s="136" t="e">
        <f t="shared" si="198"/>
        <v>#N/A</v>
      </c>
      <c r="AE943" s="136" t="e">
        <f t="shared" si="199"/>
        <v>#N/A</v>
      </c>
    </row>
    <row r="944" spans="1:31" ht="15" customHeight="1">
      <c r="A944" s="67" t="str">
        <f t="shared" si="187"/>
        <v/>
      </c>
      <c r="B944" s="65">
        <f t="shared" si="191"/>
        <v>921</v>
      </c>
      <c r="C944" s="68" t="str">
        <f t="shared" si="188"/>
        <v/>
      </c>
      <c r="D944" s="69"/>
      <c r="E944" s="132"/>
      <c r="F944" s="65" t="e">
        <f>VLOOKUP(E944,'Trimming log'!$F$5:$V$5000,2,FALSE)</f>
        <v>#N/A</v>
      </c>
      <c r="G944" s="65" t="e">
        <f>VLOOKUP(E944,'Trimming log'!$F$5:$V$5000,3,FALSE)</f>
        <v>#N/A</v>
      </c>
      <c r="H944" s="508" t="e">
        <f>VLOOKUP(E944,'Trimming log'!$F$5:$V$5000,4,FALSE)</f>
        <v>#N/A</v>
      </c>
      <c r="I944" s="65" t="e">
        <f>VLOOKUP(E944,'Trimming log'!$F$5:$V$5000,5,FALSE)</f>
        <v>#N/A</v>
      </c>
      <c r="J944" s="65" t="e">
        <f>VLOOKUP(E944,'Trimming log'!$F$5:$V$5000,6,FALSE)</f>
        <v>#N/A</v>
      </c>
      <c r="K944" s="65" t="e">
        <f>VLOOKUP(E944,'Trimming log'!$F$5:$V$5000,7,FALSE)</f>
        <v>#N/A</v>
      </c>
      <c r="L944" s="65" t="e">
        <f>VLOOKUP(E944,'Trimming log'!$F$5:$V$5000,8,FALSE)</f>
        <v>#N/A</v>
      </c>
      <c r="M944" s="65" t="e">
        <f>VLOOKUP(E944,'Trimming log'!$F$5:$V$5000,9,FALSE)</f>
        <v>#N/A</v>
      </c>
      <c r="N944" s="507" t="e">
        <f>VLOOKUP(E944,'Trimming log'!$F$5:$V$5000,10,FALSE)</f>
        <v>#N/A</v>
      </c>
      <c r="O944" s="65" t="e">
        <f>VLOOKUP(E944,'Trimming log'!$F$5:$V$5000,11,FALSE)</f>
        <v>#N/A</v>
      </c>
      <c r="P944" s="65" t="e">
        <f>VLOOKUP(E944,'Trimming log'!$F$5:$V$5000,12,FALSE)</f>
        <v>#N/A</v>
      </c>
      <c r="Q944" s="65" t="e">
        <f>VLOOKUP(E944,'Trimming log'!$F$5:$V$5000,13,FALSE)</f>
        <v>#N/A</v>
      </c>
      <c r="R944" s="65" t="e">
        <f>VLOOKUP(E944,'Trimming log'!$F$5:$V$5000,14,FALSE)</f>
        <v>#N/A</v>
      </c>
      <c r="S944" s="65" t="e">
        <f>VLOOKUP(E944,'Trimming log'!$F$5:$V$5000,15,FALSE)</f>
        <v>#N/A</v>
      </c>
      <c r="T944" s="65" t="e">
        <f t="shared" si="189"/>
        <v>#N/A</v>
      </c>
      <c r="U944" s="491" t="str">
        <f t="shared" si="190"/>
        <v/>
      </c>
      <c r="V944" s="74">
        <f t="shared" si="192"/>
        <v>0</v>
      </c>
      <c r="W944" s="134">
        <f t="shared" si="193"/>
        <v>0</v>
      </c>
      <c r="X944" s="134" t="e">
        <f>VLOOKUP(E944,'Trimming log'!$F$5:$Y$5000,19,FALSE)</f>
        <v>#N/A</v>
      </c>
      <c r="Y944" s="134" t="e">
        <f>VLOOKUP(E944,'Trimming log'!$F$5:$Y$5000,20,FALSE)</f>
        <v>#N/A</v>
      </c>
      <c r="Z944" s="135" t="e">
        <f t="shared" si="194"/>
        <v>#N/A</v>
      </c>
      <c r="AA944" s="135" t="e">
        <f t="shared" si="195"/>
        <v>#N/A</v>
      </c>
      <c r="AB944" s="136" t="e">
        <f t="shared" si="196"/>
        <v>#N/A</v>
      </c>
      <c r="AC944" s="136" t="e">
        <f t="shared" si="197"/>
        <v>#N/A</v>
      </c>
      <c r="AD944" s="136" t="e">
        <f t="shared" si="198"/>
        <v>#N/A</v>
      </c>
      <c r="AE944" s="136" t="e">
        <f t="shared" si="199"/>
        <v>#N/A</v>
      </c>
    </row>
    <row r="945" spans="1:31" ht="15" customHeight="1">
      <c r="A945" s="67" t="str">
        <f t="shared" si="187"/>
        <v/>
      </c>
      <c r="B945" s="65">
        <f t="shared" si="191"/>
        <v>922</v>
      </c>
      <c r="C945" s="68" t="str">
        <f t="shared" si="188"/>
        <v/>
      </c>
      <c r="D945" s="69"/>
      <c r="E945" s="132"/>
      <c r="F945" s="65" t="e">
        <f>VLOOKUP(E945,'Trimming log'!$F$5:$V$5000,2,FALSE)</f>
        <v>#N/A</v>
      </c>
      <c r="G945" s="65" t="e">
        <f>VLOOKUP(E945,'Trimming log'!$F$5:$V$5000,3,FALSE)</f>
        <v>#N/A</v>
      </c>
      <c r="H945" s="508" t="e">
        <f>VLOOKUP(E945,'Trimming log'!$F$5:$V$5000,4,FALSE)</f>
        <v>#N/A</v>
      </c>
      <c r="I945" s="65" t="e">
        <f>VLOOKUP(E945,'Trimming log'!$F$5:$V$5000,5,FALSE)</f>
        <v>#N/A</v>
      </c>
      <c r="J945" s="65" t="e">
        <f>VLOOKUP(E945,'Trimming log'!$F$5:$V$5000,6,FALSE)</f>
        <v>#N/A</v>
      </c>
      <c r="K945" s="65" t="e">
        <f>VLOOKUP(E945,'Trimming log'!$F$5:$V$5000,7,FALSE)</f>
        <v>#N/A</v>
      </c>
      <c r="L945" s="65" t="e">
        <f>VLOOKUP(E945,'Trimming log'!$F$5:$V$5000,8,FALSE)</f>
        <v>#N/A</v>
      </c>
      <c r="M945" s="65" t="e">
        <f>VLOOKUP(E945,'Trimming log'!$F$5:$V$5000,9,FALSE)</f>
        <v>#N/A</v>
      </c>
      <c r="N945" s="507" t="e">
        <f>VLOOKUP(E945,'Trimming log'!$F$5:$V$5000,10,FALSE)</f>
        <v>#N/A</v>
      </c>
      <c r="O945" s="65" t="e">
        <f>VLOOKUP(E945,'Trimming log'!$F$5:$V$5000,11,FALSE)</f>
        <v>#N/A</v>
      </c>
      <c r="P945" s="65" t="e">
        <f>VLOOKUP(E945,'Trimming log'!$F$5:$V$5000,12,FALSE)</f>
        <v>#N/A</v>
      </c>
      <c r="Q945" s="65" t="e">
        <f>VLOOKUP(E945,'Trimming log'!$F$5:$V$5000,13,FALSE)</f>
        <v>#N/A</v>
      </c>
      <c r="R945" s="65" t="e">
        <f>VLOOKUP(E945,'Trimming log'!$F$5:$V$5000,14,FALSE)</f>
        <v>#N/A</v>
      </c>
      <c r="S945" s="65" t="e">
        <f>VLOOKUP(E945,'Trimming log'!$F$5:$V$5000,15,FALSE)</f>
        <v>#N/A</v>
      </c>
      <c r="T945" s="65" t="e">
        <f t="shared" si="189"/>
        <v>#N/A</v>
      </c>
      <c r="U945" s="491" t="str">
        <f t="shared" si="190"/>
        <v/>
      </c>
      <c r="V945" s="74">
        <f t="shared" si="192"/>
        <v>0</v>
      </c>
      <c r="W945" s="134">
        <f t="shared" si="193"/>
        <v>0</v>
      </c>
      <c r="X945" s="134" t="e">
        <f>VLOOKUP(E945,'Trimming log'!$F$5:$Y$5000,19,FALSE)</f>
        <v>#N/A</v>
      </c>
      <c r="Y945" s="134" t="e">
        <f>VLOOKUP(E945,'Trimming log'!$F$5:$Y$5000,20,FALSE)</f>
        <v>#N/A</v>
      </c>
      <c r="Z945" s="135" t="e">
        <f t="shared" si="194"/>
        <v>#N/A</v>
      </c>
      <c r="AA945" s="135" t="e">
        <f t="shared" si="195"/>
        <v>#N/A</v>
      </c>
      <c r="AB945" s="136" t="e">
        <f t="shared" si="196"/>
        <v>#N/A</v>
      </c>
      <c r="AC945" s="136" t="e">
        <f t="shared" si="197"/>
        <v>#N/A</v>
      </c>
      <c r="AD945" s="136" t="e">
        <f t="shared" si="198"/>
        <v>#N/A</v>
      </c>
      <c r="AE945" s="136" t="e">
        <f t="shared" si="199"/>
        <v>#N/A</v>
      </c>
    </row>
    <row r="946" spans="1:31" ht="15" customHeight="1">
      <c r="A946" s="67" t="str">
        <f t="shared" si="187"/>
        <v/>
      </c>
      <c r="B946" s="65">
        <f t="shared" si="191"/>
        <v>923</v>
      </c>
      <c r="C946" s="68" t="str">
        <f t="shared" si="188"/>
        <v/>
      </c>
      <c r="D946" s="69"/>
      <c r="E946" s="132"/>
      <c r="F946" s="65" t="e">
        <f>VLOOKUP(E946,'Trimming log'!$F$5:$V$5000,2,FALSE)</f>
        <v>#N/A</v>
      </c>
      <c r="G946" s="65" t="e">
        <f>VLOOKUP(E946,'Trimming log'!$F$5:$V$5000,3,FALSE)</f>
        <v>#N/A</v>
      </c>
      <c r="H946" s="508" t="e">
        <f>VLOOKUP(E946,'Trimming log'!$F$5:$V$5000,4,FALSE)</f>
        <v>#N/A</v>
      </c>
      <c r="I946" s="65" t="e">
        <f>VLOOKUP(E946,'Trimming log'!$F$5:$V$5000,5,FALSE)</f>
        <v>#N/A</v>
      </c>
      <c r="J946" s="65" t="e">
        <f>VLOOKUP(E946,'Trimming log'!$F$5:$V$5000,6,FALSE)</f>
        <v>#N/A</v>
      </c>
      <c r="K946" s="65" t="e">
        <f>VLOOKUP(E946,'Trimming log'!$F$5:$V$5000,7,FALSE)</f>
        <v>#N/A</v>
      </c>
      <c r="L946" s="65" t="e">
        <f>VLOOKUP(E946,'Trimming log'!$F$5:$V$5000,8,FALSE)</f>
        <v>#N/A</v>
      </c>
      <c r="M946" s="65" t="e">
        <f>VLOOKUP(E946,'Trimming log'!$F$5:$V$5000,9,FALSE)</f>
        <v>#N/A</v>
      </c>
      <c r="N946" s="507" t="e">
        <f>VLOOKUP(E946,'Trimming log'!$F$5:$V$5000,10,FALSE)</f>
        <v>#N/A</v>
      </c>
      <c r="O946" s="65" t="e">
        <f>VLOOKUP(E946,'Trimming log'!$F$5:$V$5000,11,FALSE)</f>
        <v>#N/A</v>
      </c>
      <c r="P946" s="65" t="e">
        <f>VLOOKUP(E946,'Trimming log'!$F$5:$V$5000,12,FALSE)</f>
        <v>#N/A</v>
      </c>
      <c r="Q946" s="65" t="e">
        <f>VLOOKUP(E946,'Trimming log'!$F$5:$V$5000,13,FALSE)</f>
        <v>#N/A</v>
      </c>
      <c r="R946" s="65" t="e">
        <f>VLOOKUP(E946,'Trimming log'!$F$5:$V$5000,14,FALSE)</f>
        <v>#N/A</v>
      </c>
      <c r="S946" s="65" t="e">
        <f>VLOOKUP(E946,'Trimming log'!$F$5:$V$5000,15,FALSE)</f>
        <v>#N/A</v>
      </c>
      <c r="T946" s="65" t="e">
        <f t="shared" si="189"/>
        <v>#N/A</v>
      </c>
      <c r="U946" s="491" t="str">
        <f t="shared" si="190"/>
        <v/>
      </c>
      <c r="V946" s="74">
        <f t="shared" si="192"/>
        <v>0</v>
      </c>
      <c r="W946" s="134">
        <f t="shared" si="193"/>
        <v>0</v>
      </c>
      <c r="X946" s="134" t="e">
        <f>VLOOKUP(E946,'Trimming log'!$F$5:$Y$5000,19,FALSE)</f>
        <v>#N/A</v>
      </c>
      <c r="Y946" s="134" t="e">
        <f>VLOOKUP(E946,'Trimming log'!$F$5:$Y$5000,20,FALSE)</f>
        <v>#N/A</v>
      </c>
      <c r="Z946" s="135" t="e">
        <f t="shared" si="194"/>
        <v>#N/A</v>
      </c>
      <c r="AA946" s="135" t="e">
        <f t="shared" si="195"/>
        <v>#N/A</v>
      </c>
      <c r="AB946" s="136" t="e">
        <f t="shared" si="196"/>
        <v>#N/A</v>
      </c>
      <c r="AC946" s="136" t="e">
        <f t="shared" si="197"/>
        <v>#N/A</v>
      </c>
      <c r="AD946" s="136" t="e">
        <f t="shared" si="198"/>
        <v>#N/A</v>
      </c>
      <c r="AE946" s="136" t="e">
        <f t="shared" si="199"/>
        <v>#N/A</v>
      </c>
    </row>
    <row r="947" spans="1:31" ht="15" customHeight="1">
      <c r="A947" s="67" t="str">
        <f t="shared" si="187"/>
        <v/>
      </c>
      <c r="B947" s="65">
        <f t="shared" si="191"/>
        <v>924</v>
      </c>
      <c r="C947" s="68" t="str">
        <f t="shared" si="188"/>
        <v/>
      </c>
      <c r="D947" s="69"/>
      <c r="E947" s="132"/>
      <c r="F947" s="65" t="e">
        <f>VLOOKUP(E947,'Trimming log'!$F$5:$V$5000,2,FALSE)</f>
        <v>#N/A</v>
      </c>
      <c r="G947" s="65" t="e">
        <f>VLOOKUP(E947,'Trimming log'!$F$5:$V$5000,3,FALSE)</f>
        <v>#N/A</v>
      </c>
      <c r="H947" s="508" t="e">
        <f>VLOOKUP(E947,'Trimming log'!$F$5:$V$5000,4,FALSE)</f>
        <v>#N/A</v>
      </c>
      <c r="I947" s="65" t="e">
        <f>VLOOKUP(E947,'Trimming log'!$F$5:$V$5000,5,FALSE)</f>
        <v>#N/A</v>
      </c>
      <c r="J947" s="65" t="e">
        <f>VLOOKUP(E947,'Trimming log'!$F$5:$V$5000,6,FALSE)</f>
        <v>#N/A</v>
      </c>
      <c r="K947" s="65" t="e">
        <f>VLOOKUP(E947,'Trimming log'!$F$5:$V$5000,7,FALSE)</f>
        <v>#N/A</v>
      </c>
      <c r="L947" s="65" t="e">
        <f>VLOOKUP(E947,'Trimming log'!$F$5:$V$5000,8,FALSE)</f>
        <v>#N/A</v>
      </c>
      <c r="M947" s="65" t="e">
        <f>VLOOKUP(E947,'Trimming log'!$F$5:$V$5000,9,FALSE)</f>
        <v>#N/A</v>
      </c>
      <c r="N947" s="507" t="e">
        <f>VLOOKUP(E947,'Trimming log'!$F$5:$V$5000,10,FALSE)</f>
        <v>#N/A</v>
      </c>
      <c r="O947" s="65" t="e">
        <f>VLOOKUP(E947,'Trimming log'!$F$5:$V$5000,11,FALSE)</f>
        <v>#N/A</v>
      </c>
      <c r="P947" s="65" t="e">
        <f>VLOOKUP(E947,'Trimming log'!$F$5:$V$5000,12,FALSE)</f>
        <v>#N/A</v>
      </c>
      <c r="Q947" s="65" t="e">
        <f>VLOOKUP(E947,'Trimming log'!$F$5:$V$5000,13,FALSE)</f>
        <v>#N/A</v>
      </c>
      <c r="R947" s="65" t="e">
        <f>VLOOKUP(E947,'Trimming log'!$F$5:$V$5000,14,FALSE)</f>
        <v>#N/A</v>
      </c>
      <c r="S947" s="65" t="e">
        <f>VLOOKUP(E947,'Trimming log'!$F$5:$V$5000,15,FALSE)</f>
        <v>#N/A</v>
      </c>
      <c r="T947" s="65" t="e">
        <f t="shared" si="189"/>
        <v>#N/A</v>
      </c>
      <c r="U947" s="491" t="str">
        <f t="shared" si="190"/>
        <v/>
      </c>
      <c r="V947" s="74">
        <f t="shared" si="192"/>
        <v>0</v>
      </c>
      <c r="W947" s="134">
        <f t="shared" si="193"/>
        <v>0</v>
      </c>
      <c r="X947" s="134" t="e">
        <f>VLOOKUP(E947,'Trimming log'!$F$5:$Y$5000,19,FALSE)</f>
        <v>#N/A</v>
      </c>
      <c r="Y947" s="134" t="e">
        <f>VLOOKUP(E947,'Trimming log'!$F$5:$Y$5000,20,FALSE)</f>
        <v>#N/A</v>
      </c>
      <c r="Z947" s="135" t="e">
        <f t="shared" si="194"/>
        <v>#N/A</v>
      </c>
      <c r="AA947" s="135" t="e">
        <f t="shared" si="195"/>
        <v>#N/A</v>
      </c>
      <c r="AB947" s="136" t="e">
        <f t="shared" si="196"/>
        <v>#N/A</v>
      </c>
      <c r="AC947" s="136" t="e">
        <f t="shared" si="197"/>
        <v>#N/A</v>
      </c>
      <c r="AD947" s="136" t="e">
        <f t="shared" si="198"/>
        <v>#N/A</v>
      </c>
      <c r="AE947" s="136" t="e">
        <f t="shared" si="199"/>
        <v>#N/A</v>
      </c>
    </row>
    <row r="948" spans="1:31" ht="15" customHeight="1">
      <c r="A948" s="67" t="str">
        <f t="shared" si="187"/>
        <v/>
      </c>
      <c r="B948" s="65">
        <f t="shared" si="191"/>
        <v>925</v>
      </c>
      <c r="C948" s="68" t="str">
        <f t="shared" si="188"/>
        <v/>
      </c>
      <c r="D948" s="69"/>
      <c r="E948" s="132"/>
      <c r="F948" s="65" t="e">
        <f>VLOOKUP(E948,'Trimming log'!$F$5:$V$5000,2,FALSE)</f>
        <v>#N/A</v>
      </c>
      <c r="G948" s="65" t="e">
        <f>VLOOKUP(E948,'Trimming log'!$F$5:$V$5000,3,FALSE)</f>
        <v>#N/A</v>
      </c>
      <c r="H948" s="508" t="e">
        <f>VLOOKUP(E948,'Trimming log'!$F$5:$V$5000,4,FALSE)</f>
        <v>#N/A</v>
      </c>
      <c r="I948" s="65" t="e">
        <f>VLOOKUP(E948,'Trimming log'!$F$5:$V$5000,5,FALSE)</f>
        <v>#N/A</v>
      </c>
      <c r="J948" s="65" t="e">
        <f>VLOOKUP(E948,'Trimming log'!$F$5:$V$5000,6,FALSE)</f>
        <v>#N/A</v>
      </c>
      <c r="K948" s="65" t="e">
        <f>VLOOKUP(E948,'Trimming log'!$F$5:$V$5000,7,FALSE)</f>
        <v>#N/A</v>
      </c>
      <c r="L948" s="65" t="e">
        <f>VLOOKUP(E948,'Trimming log'!$F$5:$V$5000,8,FALSE)</f>
        <v>#N/A</v>
      </c>
      <c r="M948" s="65" t="e">
        <f>VLOOKUP(E948,'Trimming log'!$F$5:$V$5000,9,FALSE)</f>
        <v>#N/A</v>
      </c>
      <c r="N948" s="507" t="e">
        <f>VLOOKUP(E948,'Trimming log'!$F$5:$V$5000,10,FALSE)</f>
        <v>#N/A</v>
      </c>
      <c r="O948" s="65" t="e">
        <f>VLOOKUP(E948,'Trimming log'!$F$5:$V$5000,11,FALSE)</f>
        <v>#N/A</v>
      </c>
      <c r="P948" s="65" t="e">
        <f>VLOOKUP(E948,'Trimming log'!$F$5:$V$5000,12,FALSE)</f>
        <v>#N/A</v>
      </c>
      <c r="Q948" s="65" t="e">
        <f>VLOOKUP(E948,'Trimming log'!$F$5:$V$5000,13,FALSE)</f>
        <v>#N/A</v>
      </c>
      <c r="R948" s="65" t="e">
        <f>VLOOKUP(E948,'Trimming log'!$F$5:$V$5000,14,FALSE)</f>
        <v>#N/A</v>
      </c>
      <c r="S948" s="65" t="e">
        <f>VLOOKUP(E948,'Trimming log'!$F$5:$V$5000,15,FALSE)</f>
        <v>#N/A</v>
      </c>
      <c r="T948" s="65" t="e">
        <f t="shared" si="189"/>
        <v>#N/A</v>
      </c>
      <c r="U948" s="491" t="str">
        <f t="shared" si="190"/>
        <v/>
      </c>
      <c r="V948" s="74">
        <f t="shared" si="192"/>
        <v>0</v>
      </c>
      <c r="W948" s="134">
        <f t="shared" si="193"/>
        <v>0</v>
      </c>
      <c r="X948" s="134" t="e">
        <f>VLOOKUP(E948,'Trimming log'!$F$5:$Y$5000,19,FALSE)</f>
        <v>#N/A</v>
      </c>
      <c r="Y948" s="134" t="e">
        <f>VLOOKUP(E948,'Trimming log'!$F$5:$Y$5000,20,FALSE)</f>
        <v>#N/A</v>
      </c>
      <c r="Z948" s="135" t="e">
        <f t="shared" si="194"/>
        <v>#N/A</v>
      </c>
      <c r="AA948" s="135" t="e">
        <f t="shared" si="195"/>
        <v>#N/A</v>
      </c>
      <c r="AB948" s="136" t="e">
        <f t="shared" si="196"/>
        <v>#N/A</v>
      </c>
      <c r="AC948" s="136" t="e">
        <f t="shared" si="197"/>
        <v>#N/A</v>
      </c>
      <c r="AD948" s="136" t="e">
        <f t="shared" si="198"/>
        <v>#N/A</v>
      </c>
      <c r="AE948" s="136" t="e">
        <f t="shared" si="199"/>
        <v>#N/A</v>
      </c>
    </row>
    <row r="949" spans="1:31" ht="15" customHeight="1">
      <c r="A949" s="67" t="str">
        <f t="shared" si="187"/>
        <v/>
      </c>
      <c r="B949" s="65">
        <f t="shared" si="191"/>
        <v>926</v>
      </c>
      <c r="C949" s="68" t="str">
        <f t="shared" si="188"/>
        <v/>
      </c>
      <c r="D949" s="69"/>
      <c r="E949" s="132"/>
      <c r="F949" s="65" t="e">
        <f>VLOOKUP(E949,'Trimming log'!$F$5:$V$5000,2,FALSE)</f>
        <v>#N/A</v>
      </c>
      <c r="G949" s="65" t="e">
        <f>VLOOKUP(E949,'Trimming log'!$F$5:$V$5000,3,FALSE)</f>
        <v>#N/A</v>
      </c>
      <c r="H949" s="508" t="e">
        <f>VLOOKUP(E949,'Trimming log'!$F$5:$V$5000,4,FALSE)</f>
        <v>#N/A</v>
      </c>
      <c r="I949" s="65" t="e">
        <f>VLOOKUP(E949,'Trimming log'!$F$5:$V$5000,5,FALSE)</f>
        <v>#N/A</v>
      </c>
      <c r="J949" s="65" t="e">
        <f>VLOOKUP(E949,'Trimming log'!$F$5:$V$5000,6,FALSE)</f>
        <v>#N/A</v>
      </c>
      <c r="K949" s="65" t="e">
        <f>VLOOKUP(E949,'Trimming log'!$F$5:$V$5000,7,FALSE)</f>
        <v>#N/A</v>
      </c>
      <c r="L949" s="65" t="e">
        <f>VLOOKUP(E949,'Trimming log'!$F$5:$V$5000,8,FALSE)</f>
        <v>#N/A</v>
      </c>
      <c r="M949" s="65" t="e">
        <f>VLOOKUP(E949,'Trimming log'!$F$5:$V$5000,9,FALSE)</f>
        <v>#N/A</v>
      </c>
      <c r="N949" s="507" t="e">
        <f>VLOOKUP(E949,'Trimming log'!$F$5:$V$5000,10,FALSE)</f>
        <v>#N/A</v>
      </c>
      <c r="O949" s="65" t="e">
        <f>VLOOKUP(E949,'Trimming log'!$F$5:$V$5000,11,FALSE)</f>
        <v>#N/A</v>
      </c>
      <c r="P949" s="65" t="e">
        <f>VLOOKUP(E949,'Trimming log'!$F$5:$V$5000,12,FALSE)</f>
        <v>#N/A</v>
      </c>
      <c r="Q949" s="65" t="e">
        <f>VLOOKUP(E949,'Trimming log'!$F$5:$V$5000,13,FALSE)</f>
        <v>#N/A</v>
      </c>
      <c r="R949" s="65" t="e">
        <f>VLOOKUP(E949,'Trimming log'!$F$5:$V$5000,14,FALSE)</f>
        <v>#N/A</v>
      </c>
      <c r="S949" s="65" t="e">
        <f>VLOOKUP(E949,'Trimming log'!$F$5:$V$5000,15,FALSE)</f>
        <v>#N/A</v>
      </c>
      <c r="T949" s="65" t="e">
        <f t="shared" si="189"/>
        <v>#N/A</v>
      </c>
      <c r="U949" s="491" t="str">
        <f t="shared" si="190"/>
        <v/>
      </c>
      <c r="V949" s="74">
        <f t="shared" si="192"/>
        <v>0</v>
      </c>
      <c r="W949" s="134">
        <f t="shared" si="193"/>
        <v>0</v>
      </c>
      <c r="X949" s="134" t="e">
        <f>VLOOKUP(E949,'Trimming log'!$F$5:$Y$5000,19,FALSE)</f>
        <v>#N/A</v>
      </c>
      <c r="Y949" s="134" t="e">
        <f>VLOOKUP(E949,'Trimming log'!$F$5:$Y$5000,20,FALSE)</f>
        <v>#N/A</v>
      </c>
      <c r="Z949" s="135" t="e">
        <f t="shared" si="194"/>
        <v>#N/A</v>
      </c>
      <c r="AA949" s="135" t="e">
        <f t="shared" si="195"/>
        <v>#N/A</v>
      </c>
      <c r="AB949" s="136" t="e">
        <f t="shared" si="196"/>
        <v>#N/A</v>
      </c>
      <c r="AC949" s="136" t="e">
        <f t="shared" si="197"/>
        <v>#N/A</v>
      </c>
      <c r="AD949" s="136" t="e">
        <f t="shared" si="198"/>
        <v>#N/A</v>
      </c>
      <c r="AE949" s="136" t="e">
        <f t="shared" si="199"/>
        <v>#N/A</v>
      </c>
    </row>
    <row r="950" spans="1:31" ht="15" customHeight="1">
      <c r="A950" s="67" t="str">
        <f t="shared" si="187"/>
        <v/>
      </c>
      <c r="B950" s="65">
        <f t="shared" si="191"/>
        <v>927</v>
      </c>
      <c r="C950" s="68" t="str">
        <f t="shared" si="188"/>
        <v/>
      </c>
      <c r="D950" s="69"/>
      <c r="E950" s="132"/>
      <c r="F950" s="65" t="e">
        <f>VLOOKUP(E950,'Trimming log'!$F$5:$V$5000,2,FALSE)</f>
        <v>#N/A</v>
      </c>
      <c r="G950" s="65" t="e">
        <f>VLOOKUP(E950,'Trimming log'!$F$5:$V$5000,3,FALSE)</f>
        <v>#N/A</v>
      </c>
      <c r="H950" s="508" t="e">
        <f>VLOOKUP(E950,'Trimming log'!$F$5:$V$5000,4,FALSE)</f>
        <v>#N/A</v>
      </c>
      <c r="I950" s="65" t="e">
        <f>VLOOKUP(E950,'Trimming log'!$F$5:$V$5000,5,FALSE)</f>
        <v>#N/A</v>
      </c>
      <c r="J950" s="65" t="e">
        <f>VLOOKUP(E950,'Trimming log'!$F$5:$V$5000,6,FALSE)</f>
        <v>#N/A</v>
      </c>
      <c r="K950" s="65" t="e">
        <f>VLOOKUP(E950,'Trimming log'!$F$5:$V$5000,7,FALSE)</f>
        <v>#N/A</v>
      </c>
      <c r="L950" s="65" t="e">
        <f>VLOOKUP(E950,'Trimming log'!$F$5:$V$5000,8,FALSE)</f>
        <v>#N/A</v>
      </c>
      <c r="M950" s="65" t="e">
        <f>VLOOKUP(E950,'Trimming log'!$F$5:$V$5000,9,FALSE)</f>
        <v>#N/A</v>
      </c>
      <c r="N950" s="507" t="e">
        <f>VLOOKUP(E950,'Trimming log'!$F$5:$V$5000,10,FALSE)</f>
        <v>#N/A</v>
      </c>
      <c r="O950" s="65" t="e">
        <f>VLOOKUP(E950,'Trimming log'!$F$5:$V$5000,11,FALSE)</f>
        <v>#N/A</v>
      </c>
      <c r="P950" s="65" t="e">
        <f>VLOOKUP(E950,'Trimming log'!$F$5:$V$5000,12,FALSE)</f>
        <v>#N/A</v>
      </c>
      <c r="Q950" s="65" t="e">
        <f>VLOOKUP(E950,'Trimming log'!$F$5:$V$5000,13,FALSE)</f>
        <v>#N/A</v>
      </c>
      <c r="R950" s="65" t="e">
        <f>VLOOKUP(E950,'Trimming log'!$F$5:$V$5000,14,FALSE)</f>
        <v>#N/A</v>
      </c>
      <c r="S950" s="65" t="e">
        <f>VLOOKUP(E950,'Trimming log'!$F$5:$V$5000,15,FALSE)</f>
        <v>#N/A</v>
      </c>
      <c r="T950" s="65" t="e">
        <f t="shared" si="189"/>
        <v>#N/A</v>
      </c>
      <c r="U950" s="491" t="str">
        <f t="shared" si="190"/>
        <v/>
      </c>
      <c r="V950" s="74">
        <f t="shared" si="192"/>
        <v>0</v>
      </c>
      <c r="W950" s="134">
        <f t="shared" si="193"/>
        <v>0</v>
      </c>
      <c r="X950" s="134" t="e">
        <f>VLOOKUP(E950,'Trimming log'!$F$5:$Y$5000,19,FALSE)</f>
        <v>#N/A</v>
      </c>
      <c r="Y950" s="134" t="e">
        <f>VLOOKUP(E950,'Trimming log'!$F$5:$Y$5000,20,FALSE)</f>
        <v>#N/A</v>
      </c>
      <c r="Z950" s="135" t="e">
        <f t="shared" si="194"/>
        <v>#N/A</v>
      </c>
      <c r="AA950" s="135" t="e">
        <f t="shared" si="195"/>
        <v>#N/A</v>
      </c>
      <c r="AB950" s="136" t="e">
        <f t="shared" si="196"/>
        <v>#N/A</v>
      </c>
      <c r="AC950" s="136" t="e">
        <f t="shared" si="197"/>
        <v>#N/A</v>
      </c>
      <c r="AD950" s="136" t="e">
        <f t="shared" si="198"/>
        <v>#N/A</v>
      </c>
      <c r="AE950" s="136" t="e">
        <f t="shared" si="199"/>
        <v>#N/A</v>
      </c>
    </row>
    <row r="951" spans="1:31" ht="15" customHeight="1">
      <c r="A951" s="67" t="str">
        <f t="shared" si="187"/>
        <v/>
      </c>
      <c r="B951" s="65">
        <f t="shared" si="191"/>
        <v>928</v>
      </c>
      <c r="C951" s="68" t="str">
        <f t="shared" si="188"/>
        <v/>
      </c>
      <c r="D951" s="69"/>
      <c r="E951" s="132"/>
      <c r="F951" s="65" t="e">
        <f>VLOOKUP(E951,'Trimming log'!$F$5:$V$5000,2,FALSE)</f>
        <v>#N/A</v>
      </c>
      <c r="G951" s="65" t="e">
        <f>VLOOKUP(E951,'Trimming log'!$F$5:$V$5000,3,FALSE)</f>
        <v>#N/A</v>
      </c>
      <c r="H951" s="508" t="e">
        <f>VLOOKUP(E951,'Trimming log'!$F$5:$V$5000,4,FALSE)</f>
        <v>#N/A</v>
      </c>
      <c r="I951" s="65" t="e">
        <f>VLOOKUP(E951,'Trimming log'!$F$5:$V$5000,5,FALSE)</f>
        <v>#N/A</v>
      </c>
      <c r="J951" s="65" t="e">
        <f>VLOOKUP(E951,'Trimming log'!$F$5:$V$5000,6,FALSE)</f>
        <v>#N/A</v>
      </c>
      <c r="K951" s="65" t="e">
        <f>VLOOKUP(E951,'Trimming log'!$F$5:$V$5000,7,FALSE)</f>
        <v>#N/A</v>
      </c>
      <c r="L951" s="65" t="e">
        <f>VLOOKUP(E951,'Trimming log'!$F$5:$V$5000,8,FALSE)</f>
        <v>#N/A</v>
      </c>
      <c r="M951" s="65" t="e">
        <f>VLOOKUP(E951,'Trimming log'!$F$5:$V$5000,9,FALSE)</f>
        <v>#N/A</v>
      </c>
      <c r="N951" s="507" t="e">
        <f>VLOOKUP(E951,'Trimming log'!$F$5:$V$5000,10,FALSE)</f>
        <v>#N/A</v>
      </c>
      <c r="O951" s="65" t="e">
        <f>VLOOKUP(E951,'Trimming log'!$F$5:$V$5000,11,FALSE)</f>
        <v>#N/A</v>
      </c>
      <c r="P951" s="65" t="e">
        <f>VLOOKUP(E951,'Trimming log'!$F$5:$V$5000,12,FALSE)</f>
        <v>#N/A</v>
      </c>
      <c r="Q951" s="65" t="e">
        <f>VLOOKUP(E951,'Trimming log'!$F$5:$V$5000,13,FALSE)</f>
        <v>#N/A</v>
      </c>
      <c r="R951" s="65" t="e">
        <f>VLOOKUP(E951,'Trimming log'!$F$5:$V$5000,14,FALSE)</f>
        <v>#N/A</v>
      </c>
      <c r="S951" s="65" t="e">
        <f>VLOOKUP(E951,'Trimming log'!$F$5:$V$5000,15,FALSE)</f>
        <v>#N/A</v>
      </c>
      <c r="T951" s="65" t="e">
        <f t="shared" si="189"/>
        <v>#N/A</v>
      </c>
      <c r="U951" s="491" t="str">
        <f t="shared" si="190"/>
        <v/>
      </c>
      <c r="V951" s="74">
        <f t="shared" si="192"/>
        <v>0</v>
      </c>
      <c r="W951" s="134">
        <f t="shared" si="193"/>
        <v>0</v>
      </c>
      <c r="X951" s="134" t="e">
        <f>VLOOKUP(E951,'Trimming log'!$F$5:$Y$5000,19,FALSE)</f>
        <v>#N/A</v>
      </c>
      <c r="Y951" s="134" t="e">
        <f>VLOOKUP(E951,'Trimming log'!$F$5:$Y$5000,20,FALSE)</f>
        <v>#N/A</v>
      </c>
      <c r="Z951" s="135" t="e">
        <f t="shared" si="194"/>
        <v>#N/A</v>
      </c>
      <c r="AA951" s="135" t="e">
        <f t="shared" si="195"/>
        <v>#N/A</v>
      </c>
      <c r="AB951" s="136" t="e">
        <f t="shared" si="196"/>
        <v>#N/A</v>
      </c>
      <c r="AC951" s="136" t="e">
        <f t="shared" si="197"/>
        <v>#N/A</v>
      </c>
      <c r="AD951" s="136" t="e">
        <f t="shared" si="198"/>
        <v>#N/A</v>
      </c>
      <c r="AE951" s="136" t="e">
        <f t="shared" si="199"/>
        <v>#N/A</v>
      </c>
    </row>
    <row r="952" spans="1:31" ht="15" customHeight="1">
      <c r="A952" s="67" t="str">
        <f t="shared" si="187"/>
        <v/>
      </c>
      <c r="B952" s="65">
        <f t="shared" si="191"/>
        <v>929</v>
      </c>
      <c r="C952" s="68" t="str">
        <f t="shared" si="188"/>
        <v/>
      </c>
      <c r="D952" s="69"/>
      <c r="E952" s="132"/>
      <c r="F952" s="65" t="e">
        <f>VLOOKUP(E952,'Trimming log'!$F$5:$V$5000,2,FALSE)</f>
        <v>#N/A</v>
      </c>
      <c r="G952" s="65" t="e">
        <f>VLOOKUP(E952,'Trimming log'!$F$5:$V$5000,3,FALSE)</f>
        <v>#N/A</v>
      </c>
      <c r="H952" s="508" t="e">
        <f>VLOOKUP(E952,'Trimming log'!$F$5:$V$5000,4,FALSE)</f>
        <v>#N/A</v>
      </c>
      <c r="I952" s="65" t="e">
        <f>VLOOKUP(E952,'Trimming log'!$F$5:$V$5000,5,FALSE)</f>
        <v>#N/A</v>
      </c>
      <c r="J952" s="65" t="e">
        <f>VLOOKUP(E952,'Trimming log'!$F$5:$V$5000,6,FALSE)</f>
        <v>#N/A</v>
      </c>
      <c r="K952" s="65" t="e">
        <f>VLOOKUP(E952,'Trimming log'!$F$5:$V$5000,7,FALSE)</f>
        <v>#N/A</v>
      </c>
      <c r="L952" s="65" t="e">
        <f>VLOOKUP(E952,'Trimming log'!$F$5:$V$5000,8,FALSE)</f>
        <v>#N/A</v>
      </c>
      <c r="M952" s="65" t="e">
        <f>VLOOKUP(E952,'Trimming log'!$F$5:$V$5000,9,FALSE)</f>
        <v>#N/A</v>
      </c>
      <c r="N952" s="507" t="e">
        <f>VLOOKUP(E952,'Trimming log'!$F$5:$V$5000,10,FALSE)</f>
        <v>#N/A</v>
      </c>
      <c r="O952" s="65" t="e">
        <f>VLOOKUP(E952,'Trimming log'!$F$5:$V$5000,11,FALSE)</f>
        <v>#N/A</v>
      </c>
      <c r="P952" s="65" t="e">
        <f>VLOOKUP(E952,'Trimming log'!$F$5:$V$5000,12,FALSE)</f>
        <v>#N/A</v>
      </c>
      <c r="Q952" s="65" t="e">
        <f>VLOOKUP(E952,'Trimming log'!$F$5:$V$5000,13,FALSE)</f>
        <v>#N/A</v>
      </c>
      <c r="R952" s="65" t="e">
        <f>VLOOKUP(E952,'Trimming log'!$F$5:$V$5000,14,FALSE)</f>
        <v>#N/A</v>
      </c>
      <c r="S952" s="65" t="e">
        <f>VLOOKUP(E952,'Trimming log'!$F$5:$V$5000,15,FALSE)</f>
        <v>#N/A</v>
      </c>
      <c r="T952" s="65" t="e">
        <f t="shared" si="189"/>
        <v>#N/A</v>
      </c>
      <c r="U952" s="491" t="str">
        <f t="shared" si="190"/>
        <v/>
      </c>
      <c r="V952" s="74">
        <f t="shared" si="192"/>
        <v>0</v>
      </c>
      <c r="W952" s="134">
        <f t="shared" si="193"/>
        <v>0</v>
      </c>
      <c r="X952" s="134" t="e">
        <f>VLOOKUP(E952,'Trimming log'!$F$5:$Y$5000,19,FALSE)</f>
        <v>#N/A</v>
      </c>
      <c r="Y952" s="134" t="e">
        <f>VLOOKUP(E952,'Trimming log'!$F$5:$Y$5000,20,FALSE)</f>
        <v>#N/A</v>
      </c>
      <c r="Z952" s="135" t="e">
        <f t="shared" si="194"/>
        <v>#N/A</v>
      </c>
      <c r="AA952" s="135" t="e">
        <f t="shared" si="195"/>
        <v>#N/A</v>
      </c>
      <c r="AB952" s="136" t="e">
        <f t="shared" si="196"/>
        <v>#N/A</v>
      </c>
      <c r="AC952" s="136" t="e">
        <f t="shared" si="197"/>
        <v>#N/A</v>
      </c>
      <c r="AD952" s="136" t="e">
        <f t="shared" si="198"/>
        <v>#N/A</v>
      </c>
      <c r="AE952" s="136" t="e">
        <f t="shared" si="199"/>
        <v>#N/A</v>
      </c>
    </row>
    <row r="953" spans="1:31" ht="15" customHeight="1">
      <c r="A953" s="67" t="str">
        <f t="shared" si="187"/>
        <v/>
      </c>
      <c r="B953" s="65">
        <f t="shared" si="191"/>
        <v>930</v>
      </c>
      <c r="C953" s="68" t="str">
        <f t="shared" si="188"/>
        <v/>
      </c>
      <c r="D953" s="69"/>
      <c r="E953" s="132"/>
      <c r="F953" s="65" t="e">
        <f>VLOOKUP(E953,'Trimming log'!$F$5:$V$5000,2,FALSE)</f>
        <v>#N/A</v>
      </c>
      <c r="G953" s="65" t="e">
        <f>VLOOKUP(E953,'Trimming log'!$F$5:$V$5000,3,FALSE)</f>
        <v>#N/A</v>
      </c>
      <c r="H953" s="508" t="e">
        <f>VLOOKUP(E953,'Trimming log'!$F$5:$V$5000,4,FALSE)</f>
        <v>#N/A</v>
      </c>
      <c r="I953" s="65" t="e">
        <f>VLOOKUP(E953,'Trimming log'!$F$5:$V$5000,5,FALSE)</f>
        <v>#N/A</v>
      </c>
      <c r="J953" s="65" t="e">
        <f>VLOOKUP(E953,'Trimming log'!$F$5:$V$5000,6,FALSE)</f>
        <v>#N/A</v>
      </c>
      <c r="K953" s="65" t="e">
        <f>VLOOKUP(E953,'Trimming log'!$F$5:$V$5000,7,FALSE)</f>
        <v>#N/A</v>
      </c>
      <c r="L953" s="65" t="e">
        <f>VLOOKUP(E953,'Trimming log'!$F$5:$V$5000,8,FALSE)</f>
        <v>#N/A</v>
      </c>
      <c r="M953" s="65" t="e">
        <f>VLOOKUP(E953,'Trimming log'!$F$5:$V$5000,9,FALSE)</f>
        <v>#N/A</v>
      </c>
      <c r="N953" s="507" t="e">
        <f>VLOOKUP(E953,'Trimming log'!$F$5:$V$5000,10,FALSE)</f>
        <v>#N/A</v>
      </c>
      <c r="O953" s="65" t="e">
        <f>VLOOKUP(E953,'Trimming log'!$F$5:$V$5000,11,FALSE)</f>
        <v>#N/A</v>
      </c>
      <c r="P953" s="65" t="e">
        <f>VLOOKUP(E953,'Trimming log'!$F$5:$V$5000,12,FALSE)</f>
        <v>#N/A</v>
      </c>
      <c r="Q953" s="65" t="e">
        <f>VLOOKUP(E953,'Trimming log'!$F$5:$V$5000,13,FALSE)</f>
        <v>#N/A</v>
      </c>
      <c r="R953" s="65" t="e">
        <f>VLOOKUP(E953,'Trimming log'!$F$5:$V$5000,14,FALSE)</f>
        <v>#N/A</v>
      </c>
      <c r="S953" s="65" t="e">
        <f>VLOOKUP(E953,'Trimming log'!$F$5:$V$5000,15,FALSE)</f>
        <v>#N/A</v>
      </c>
      <c r="T953" s="65" t="e">
        <f t="shared" si="189"/>
        <v>#N/A</v>
      </c>
      <c r="U953" s="491" t="str">
        <f t="shared" si="190"/>
        <v/>
      </c>
      <c r="V953" s="74">
        <f t="shared" si="192"/>
        <v>0</v>
      </c>
      <c r="W953" s="134">
        <f t="shared" si="193"/>
        <v>0</v>
      </c>
      <c r="X953" s="134" t="e">
        <f>VLOOKUP(E953,'Trimming log'!$F$5:$Y$5000,19,FALSE)</f>
        <v>#N/A</v>
      </c>
      <c r="Y953" s="134" t="e">
        <f>VLOOKUP(E953,'Trimming log'!$F$5:$Y$5000,20,FALSE)</f>
        <v>#N/A</v>
      </c>
      <c r="Z953" s="135" t="e">
        <f t="shared" si="194"/>
        <v>#N/A</v>
      </c>
      <c r="AA953" s="135" t="e">
        <f t="shared" si="195"/>
        <v>#N/A</v>
      </c>
      <c r="AB953" s="136" t="e">
        <f t="shared" si="196"/>
        <v>#N/A</v>
      </c>
      <c r="AC953" s="136" t="e">
        <f t="shared" si="197"/>
        <v>#N/A</v>
      </c>
      <c r="AD953" s="136" t="e">
        <f t="shared" si="198"/>
        <v>#N/A</v>
      </c>
      <c r="AE953" s="136" t="e">
        <f t="shared" si="199"/>
        <v>#N/A</v>
      </c>
    </row>
    <row r="954" spans="1:31" ht="15" customHeight="1">
      <c r="A954" s="67" t="str">
        <f t="shared" si="187"/>
        <v/>
      </c>
      <c r="B954" s="65">
        <f t="shared" si="191"/>
        <v>931</v>
      </c>
      <c r="C954" s="68" t="str">
        <f t="shared" si="188"/>
        <v/>
      </c>
      <c r="D954" s="69"/>
      <c r="E954" s="132"/>
      <c r="F954" s="65" t="e">
        <f>VLOOKUP(E954,'Trimming log'!$F$5:$V$5000,2,FALSE)</f>
        <v>#N/A</v>
      </c>
      <c r="G954" s="65" t="e">
        <f>VLOOKUP(E954,'Trimming log'!$F$5:$V$5000,3,FALSE)</f>
        <v>#N/A</v>
      </c>
      <c r="H954" s="508" t="e">
        <f>VLOOKUP(E954,'Trimming log'!$F$5:$V$5000,4,FALSE)</f>
        <v>#N/A</v>
      </c>
      <c r="I954" s="65" t="e">
        <f>VLOOKUP(E954,'Trimming log'!$F$5:$V$5000,5,FALSE)</f>
        <v>#N/A</v>
      </c>
      <c r="J954" s="65" t="e">
        <f>VLOOKUP(E954,'Trimming log'!$F$5:$V$5000,6,FALSE)</f>
        <v>#N/A</v>
      </c>
      <c r="K954" s="65" t="e">
        <f>VLOOKUP(E954,'Trimming log'!$F$5:$V$5000,7,FALSE)</f>
        <v>#N/A</v>
      </c>
      <c r="L954" s="65" t="e">
        <f>VLOOKUP(E954,'Trimming log'!$F$5:$V$5000,8,FALSE)</f>
        <v>#N/A</v>
      </c>
      <c r="M954" s="65" t="e">
        <f>VLOOKUP(E954,'Trimming log'!$F$5:$V$5000,9,FALSE)</f>
        <v>#N/A</v>
      </c>
      <c r="N954" s="507" t="e">
        <f>VLOOKUP(E954,'Trimming log'!$F$5:$V$5000,10,FALSE)</f>
        <v>#N/A</v>
      </c>
      <c r="O954" s="65" t="e">
        <f>VLOOKUP(E954,'Trimming log'!$F$5:$V$5000,11,FALSE)</f>
        <v>#N/A</v>
      </c>
      <c r="P954" s="65" t="e">
        <f>VLOOKUP(E954,'Trimming log'!$F$5:$V$5000,12,FALSE)</f>
        <v>#N/A</v>
      </c>
      <c r="Q954" s="65" t="e">
        <f>VLOOKUP(E954,'Trimming log'!$F$5:$V$5000,13,FALSE)</f>
        <v>#N/A</v>
      </c>
      <c r="R954" s="65" t="e">
        <f>VLOOKUP(E954,'Trimming log'!$F$5:$V$5000,14,FALSE)</f>
        <v>#N/A</v>
      </c>
      <c r="S954" s="65" t="e">
        <f>VLOOKUP(E954,'Trimming log'!$F$5:$V$5000,15,FALSE)</f>
        <v>#N/A</v>
      </c>
      <c r="T954" s="65" t="e">
        <f t="shared" si="189"/>
        <v>#N/A</v>
      </c>
      <c r="U954" s="491" t="str">
        <f t="shared" si="190"/>
        <v/>
      </c>
      <c r="V954" s="74">
        <f t="shared" si="192"/>
        <v>0</v>
      </c>
      <c r="W954" s="134">
        <f t="shared" si="193"/>
        <v>0</v>
      </c>
      <c r="X954" s="134" t="e">
        <f>VLOOKUP(E954,'Trimming log'!$F$5:$Y$5000,19,FALSE)</f>
        <v>#N/A</v>
      </c>
      <c r="Y954" s="134" t="e">
        <f>VLOOKUP(E954,'Trimming log'!$F$5:$Y$5000,20,FALSE)</f>
        <v>#N/A</v>
      </c>
      <c r="Z954" s="135" t="e">
        <f t="shared" si="194"/>
        <v>#N/A</v>
      </c>
      <c r="AA954" s="135" t="e">
        <f t="shared" si="195"/>
        <v>#N/A</v>
      </c>
      <c r="AB954" s="136" t="e">
        <f t="shared" si="196"/>
        <v>#N/A</v>
      </c>
      <c r="AC954" s="136" t="e">
        <f t="shared" si="197"/>
        <v>#N/A</v>
      </c>
      <c r="AD954" s="136" t="e">
        <f t="shared" si="198"/>
        <v>#N/A</v>
      </c>
      <c r="AE954" s="136" t="e">
        <f t="shared" si="199"/>
        <v>#N/A</v>
      </c>
    </row>
    <row r="955" spans="1:31" ht="15" customHeight="1">
      <c r="A955" s="67" t="str">
        <f t="shared" si="187"/>
        <v/>
      </c>
      <c r="B955" s="65">
        <f t="shared" si="191"/>
        <v>932</v>
      </c>
      <c r="C955" s="68" t="str">
        <f t="shared" si="188"/>
        <v/>
      </c>
      <c r="D955" s="69"/>
      <c r="E955" s="132"/>
      <c r="F955" s="65" t="e">
        <f>VLOOKUP(E955,'Trimming log'!$F$5:$V$5000,2,FALSE)</f>
        <v>#N/A</v>
      </c>
      <c r="G955" s="65" t="e">
        <f>VLOOKUP(E955,'Trimming log'!$F$5:$V$5000,3,FALSE)</f>
        <v>#N/A</v>
      </c>
      <c r="H955" s="508" t="e">
        <f>VLOOKUP(E955,'Trimming log'!$F$5:$V$5000,4,FALSE)</f>
        <v>#N/A</v>
      </c>
      <c r="I955" s="65" t="e">
        <f>VLOOKUP(E955,'Trimming log'!$F$5:$V$5000,5,FALSE)</f>
        <v>#N/A</v>
      </c>
      <c r="J955" s="65" t="e">
        <f>VLOOKUP(E955,'Trimming log'!$F$5:$V$5000,6,FALSE)</f>
        <v>#N/A</v>
      </c>
      <c r="K955" s="65" t="e">
        <f>VLOOKUP(E955,'Trimming log'!$F$5:$V$5000,7,FALSE)</f>
        <v>#N/A</v>
      </c>
      <c r="L955" s="65" t="e">
        <f>VLOOKUP(E955,'Trimming log'!$F$5:$V$5000,8,FALSE)</f>
        <v>#N/A</v>
      </c>
      <c r="M955" s="65" t="e">
        <f>VLOOKUP(E955,'Trimming log'!$F$5:$V$5000,9,FALSE)</f>
        <v>#N/A</v>
      </c>
      <c r="N955" s="507" t="e">
        <f>VLOOKUP(E955,'Trimming log'!$F$5:$V$5000,10,FALSE)</f>
        <v>#N/A</v>
      </c>
      <c r="O955" s="65" t="e">
        <f>VLOOKUP(E955,'Trimming log'!$F$5:$V$5000,11,FALSE)</f>
        <v>#N/A</v>
      </c>
      <c r="P955" s="65" t="e">
        <f>VLOOKUP(E955,'Trimming log'!$F$5:$V$5000,12,FALSE)</f>
        <v>#N/A</v>
      </c>
      <c r="Q955" s="65" t="e">
        <f>VLOOKUP(E955,'Trimming log'!$F$5:$V$5000,13,FALSE)</f>
        <v>#N/A</v>
      </c>
      <c r="R955" s="65" t="e">
        <f>VLOOKUP(E955,'Trimming log'!$F$5:$V$5000,14,FALSE)</f>
        <v>#N/A</v>
      </c>
      <c r="S955" s="65" t="e">
        <f>VLOOKUP(E955,'Trimming log'!$F$5:$V$5000,15,FALSE)</f>
        <v>#N/A</v>
      </c>
      <c r="T955" s="65" t="e">
        <f t="shared" si="189"/>
        <v>#N/A</v>
      </c>
      <c r="U955" s="491" t="str">
        <f t="shared" si="190"/>
        <v/>
      </c>
      <c r="V955" s="74">
        <f t="shared" si="192"/>
        <v>0</v>
      </c>
      <c r="W955" s="134">
        <f t="shared" si="193"/>
        <v>0</v>
      </c>
      <c r="X955" s="134" t="e">
        <f>VLOOKUP(E955,'Trimming log'!$F$5:$Y$5000,19,FALSE)</f>
        <v>#N/A</v>
      </c>
      <c r="Y955" s="134" t="e">
        <f>VLOOKUP(E955,'Trimming log'!$F$5:$Y$5000,20,FALSE)</f>
        <v>#N/A</v>
      </c>
      <c r="Z955" s="135" t="e">
        <f t="shared" si="194"/>
        <v>#N/A</v>
      </c>
      <c r="AA955" s="135" t="e">
        <f t="shared" si="195"/>
        <v>#N/A</v>
      </c>
      <c r="AB955" s="136" t="e">
        <f t="shared" si="196"/>
        <v>#N/A</v>
      </c>
      <c r="AC955" s="136" t="e">
        <f t="shared" si="197"/>
        <v>#N/A</v>
      </c>
      <c r="AD955" s="136" t="e">
        <f t="shared" si="198"/>
        <v>#N/A</v>
      </c>
      <c r="AE955" s="136" t="e">
        <f t="shared" si="199"/>
        <v>#N/A</v>
      </c>
    </row>
    <row r="956" spans="1:31" ht="15" customHeight="1">
      <c r="A956" s="67" t="str">
        <f t="shared" si="187"/>
        <v/>
      </c>
      <c r="B956" s="65">
        <f t="shared" si="191"/>
        <v>933</v>
      </c>
      <c r="C956" s="68" t="str">
        <f t="shared" si="188"/>
        <v/>
      </c>
      <c r="D956" s="69"/>
      <c r="E956" s="132"/>
      <c r="F956" s="65" t="e">
        <f>VLOOKUP(E956,'Trimming log'!$F$5:$V$5000,2,FALSE)</f>
        <v>#N/A</v>
      </c>
      <c r="G956" s="65" t="e">
        <f>VLOOKUP(E956,'Trimming log'!$F$5:$V$5000,3,FALSE)</f>
        <v>#N/A</v>
      </c>
      <c r="H956" s="508" t="e">
        <f>VLOOKUP(E956,'Trimming log'!$F$5:$V$5000,4,FALSE)</f>
        <v>#N/A</v>
      </c>
      <c r="I956" s="65" t="e">
        <f>VLOOKUP(E956,'Trimming log'!$F$5:$V$5000,5,FALSE)</f>
        <v>#N/A</v>
      </c>
      <c r="J956" s="65" t="e">
        <f>VLOOKUP(E956,'Trimming log'!$F$5:$V$5000,6,FALSE)</f>
        <v>#N/A</v>
      </c>
      <c r="K956" s="65" t="e">
        <f>VLOOKUP(E956,'Trimming log'!$F$5:$V$5000,7,FALSE)</f>
        <v>#N/A</v>
      </c>
      <c r="L956" s="65" t="e">
        <f>VLOOKUP(E956,'Trimming log'!$F$5:$V$5000,8,FALSE)</f>
        <v>#N/A</v>
      </c>
      <c r="M956" s="65" t="e">
        <f>VLOOKUP(E956,'Trimming log'!$F$5:$V$5000,9,FALSE)</f>
        <v>#N/A</v>
      </c>
      <c r="N956" s="507" t="e">
        <f>VLOOKUP(E956,'Trimming log'!$F$5:$V$5000,10,FALSE)</f>
        <v>#N/A</v>
      </c>
      <c r="O956" s="65" t="e">
        <f>VLOOKUP(E956,'Trimming log'!$F$5:$V$5000,11,FALSE)</f>
        <v>#N/A</v>
      </c>
      <c r="P956" s="65" t="e">
        <f>VLOOKUP(E956,'Trimming log'!$F$5:$V$5000,12,FALSE)</f>
        <v>#N/A</v>
      </c>
      <c r="Q956" s="65" t="e">
        <f>VLOOKUP(E956,'Trimming log'!$F$5:$V$5000,13,FALSE)</f>
        <v>#N/A</v>
      </c>
      <c r="R956" s="65" t="e">
        <f>VLOOKUP(E956,'Trimming log'!$F$5:$V$5000,14,FALSE)</f>
        <v>#N/A</v>
      </c>
      <c r="S956" s="65" t="e">
        <f>VLOOKUP(E956,'Trimming log'!$F$5:$V$5000,15,FALSE)</f>
        <v>#N/A</v>
      </c>
      <c r="T956" s="65" t="e">
        <f t="shared" si="189"/>
        <v>#N/A</v>
      </c>
      <c r="U956" s="491" t="str">
        <f t="shared" si="190"/>
        <v/>
      </c>
      <c r="V956" s="74">
        <f t="shared" si="192"/>
        <v>0</v>
      </c>
      <c r="W956" s="134">
        <f t="shared" si="193"/>
        <v>0</v>
      </c>
      <c r="X956" s="134" t="e">
        <f>VLOOKUP(E956,'Trimming log'!$F$5:$Y$5000,19,FALSE)</f>
        <v>#N/A</v>
      </c>
      <c r="Y956" s="134" t="e">
        <f>VLOOKUP(E956,'Trimming log'!$F$5:$Y$5000,20,FALSE)</f>
        <v>#N/A</v>
      </c>
      <c r="Z956" s="135" t="e">
        <f t="shared" si="194"/>
        <v>#N/A</v>
      </c>
      <c r="AA956" s="135" t="e">
        <f t="shared" si="195"/>
        <v>#N/A</v>
      </c>
      <c r="AB956" s="136" t="e">
        <f t="shared" si="196"/>
        <v>#N/A</v>
      </c>
      <c r="AC956" s="136" t="e">
        <f t="shared" si="197"/>
        <v>#N/A</v>
      </c>
      <c r="AD956" s="136" t="e">
        <f t="shared" si="198"/>
        <v>#N/A</v>
      </c>
      <c r="AE956" s="136" t="e">
        <f t="shared" si="199"/>
        <v>#N/A</v>
      </c>
    </row>
    <row r="957" spans="1:31" ht="15" customHeight="1">
      <c r="A957" s="67" t="str">
        <f t="shared" si="187"/>
        <v/>
      </c>
      <c r="B957" s="65">
        <f t="shared" si="191"/>
        <v>934</v>
      </c>
      <c r="C957" s="68" t="str">
        <f t="shared" si="188"/>
        <v/>
      </c>
      <c r="D957" s="69"/>
      <c r="E957" s="132"/>
      <c r="F957" s="65" t="e">
        <f>VLOOKUP(E957,'Trimming log'!$F$5:$V$5000,2,FALSE)</f>
        <v>#N/A</v>
      </c>
      <c r="G957" s="65" t="e">
        <f>VLOOKUP(E957,'Trimming log'!$F$5:$V$5000,3,FALSE)</f>
        <v>#N/A</v>
      </c>
      <c r="H957" s="508" t="e">
        <f>VLOOKUP(E957,'Trimming log'!$F$5:$V$5000,4,FALSE)</f>
        <v>#N/A</v>
      </c>
      <c r="I957" s="65" t="e">
        <f>VLOOKUP(E957,'Trimming log'!$F$5:$V$5000,5,FALSE)</f>
        <v>#N/A</v>
      </c>
      <c r="J957" s="65" t="e">
        <f>VLOOKUP(E957,'Trimming log'!$F$5:$V$5000,6,FALSE)</f>
        <v>#N/A</v>
      </c>
      <c r="K957" s="65" t="e">
        <f>VLOOKUP(E957,'Trimming log'!$F$5:$V$5000,7,FALSE)</f>
        <v>#N/A</v>
      </c>
      <c r="L957" s="65" t="e">
        <f>VLOOKUP(E957,'Trimming log'!$F$5:$V$5000,8,FALSE)</f>
        <v>#N/A</v>
      </c>
      <c r="M957" s="65" t="e">
        <f>VLOOKUP(E957,'Trimming log'!$F$5:$V$5000,9,FALSE)</f>
        <v>#N/A</v>
      </c>
      <c r="N957" s="507" t="e">
        <f>VLOOKUP(E957,'Trimming log'!$F$5:$V$5000,10,FALSE)</f>
        <v>#N/A</v>
      </c>
      <c r="O957" s="65" t="e">
        <f>VLOOKUP(E957,'Trimming log'!$F$5:$V$5000,11,FALSE)</f>
        <v>#N/A</v>
      </c>
      <c r="P957" s="65" t="e">
        <f>VLOOKUP(E957,'Trimming log'!$F$5:$V$5000,12,FALSE)</f>
        <v>#N/A</v>
      </c>
      <c r="Q957" s="65" t="e">
        <f>VLOOKUP(E957,'Trimming log'!$F$5:$V$5000,13,FALSE)</f>
        <v>#N/A</v>
      </c>
      <c r="R957" s="65" t="e">
        <f>VLOOKUP(E957,'Trimming log'!$F$5:$V$5000,14,FALSE)</f>
        <v>#N/A</v>
      </c>
      <c r="S957" s="65" t="e">
        <f>VLOOKUP(E957,'Trimming log'!$F$5:$V$5000,15,FALSE)</f>
        <v>#N/A</v>
      </c>
      <c r="T957" s="65" t="e">
        <f t="shared" si="189"/>
        <v>#N/A</v>
      </c>
      <c r="U957" s="491" t="str">
        <f t="shared" si="190"/>
        <v/>
      </c>
      <c r="V957" s="74">
        <f t="shared" si="192"/>
        <v>0</v>
      </c>
      <c r="W957" s="134">
        <f t="shared" si="193"/>
        <v>0</v>
      </c>
      <c r="X957" s="134" t="e">
        <f>VLOOKUP(E957,'Trimming log'!$F$5:$Y$5000,19,FALSE)</f>
        <v>#N/A</v>
      </c>
      <c r="Y957" s="134" t="e">
        <f>VLOOKUP(E957,'Trimming log'!$F$5:$Y$5000,20,FALSE)</f>
        <v>#N/A</v>
      </c>
      <c r="Z957" s="135" t="e">
        <f t="shared" si="194"/>
        <v>#N/A</v>
      </c>
      <c r="AA957" s="135" t="e">
        <f t="shared" si="195"/>
        <v>#N/A</v>
      </c>
      <c r="AB957" s="136" t="e">
        <f t="shared" si="196"/>
        <v>#N/A</v>
      </c>
      <c r="AC957" s="136" t="e">
        <f t="shared" si="197"/>
        <v>#N/A</v>
      </c>
      <c r="AD957" s="136" t="e">
        <f t="shared" si="198"/>
        <v>#N/A</v>
      </c>
      <c r="AE957" s="136" t="e">
        <f t="shared" si="199"/>
        <v>#N/A</v>
      </c>
    </row>
    <row r="958" spans="1:31" ht="15" customHeight="1">
      <c r="A958" s="67" t="str">
        <f t="shared" si="187"/>
        <v/>
      </c>
      <c r="B958" s="65">
        <f t="shared" si="191"/>
        <v>935</v>
      </c>
      <c r="C958" s="68" t="str">
        <f t="shared" si="188"/>
        <v/>
      </c>
      <c r="D958" s="69"/>
      <c r="E958" s="132"/>
      <c r="F958" s="65" t="e">
        <f>VLOOKUP(E958,'Trimming log'!$F$5:$V$5000,2,FALSE)</f>
        <v>#N/A</v>
      </c>
      <c r="G958" s="65" t="e">
        <f>VLOOKUP(E958,'Trimming log'!$F$5:$V$5000,3,FALSE)</f>
        <v>#N/A</v>
      </c>
      <c r="H958" s="508" t="e">
        <f>VLOOKUP(E958,'Trimming log'!$F$5:$V$5000,4,FALSE)</f>
        <v>#N/A</v>
      </c>
      <c r="I958" s="65" t="e">
        <f>VLOOKUP(E958,'Trimming log'!$F$5:$V$5000,5,FALSE)</f>
        <v>#N/A</v>
      </c>
      <c r="J958" s="65" t="e">
        <f>VLOOKUP(E958,'Trimming log'!$F$5:$V$5000,6,FALSE)</f>
        <v>#N/A</v>
      </c>
      <c r="K958" s="65" t="e">
        <f>VLOOKUP(E958,'Trimming log'!$F$5:$V$5000,7,FALSE)</f>
        <v>#N/A</v>
      </c>
      <c r="L958" s="65" t="e">
        <f>VLOOKUP(E958,'Trimming log'!$F$5:$V$5000,8,FALSE)</f>
        <v>#N/A</v>
      </c>
      <c r="M958" s="65" t="e">
        <f>VLOOKUP(E958,'Trimming log'!$F$5:$V$5000,9,FALSE)</f>
        <v>#N/A</v>
      </c>
      <c r="N958" s="507" t="e">
        <f>VLOOKUP(E958,'Trimming log'!$F$5:$V$5000,10,FALSE)</f>
        <v>#N/A</v>
      </c>
      <c r="O958" s="65" t="e">
        <f>VLOOKUP(E958,'Trimming log'!$F$5:$V$5000,11,FALSE)</f>
        <v>#N/A</v>
      </c>
      <c r="P958" s="65" t="e">
        <f>VLOOKUP(E958,'Trimming log'!$F$5:$V$5000,12,FALSE)</f>
        <v>#N/A</v>
      </c>
      <c r="Q958" s="65" t="e">
        <f>VLOOKUP(E958,'Trimming log'!$F$5:$V$5000,13,FALSE)</f>
        <v>#N/A</v>
      </c>
      <c r="R958" s="65" t="e">
        <f>VLOOKUP(E958,'Trimming log'!$F$5:$V$5000,14,FALSE)</f>
        <v>#N/A</v>
      </c>
      <c r="S958" s="65" t="e">
        <f>VLOOKUP(E958,'Trimming log'!$F$5:$V$5000,15,FALSE)</f>
        <v>#N/A</v>
      </c>
      <c r="T958" s="65" t="e">
        <f t="shared" si="189"/>
        <v>#N/A</v>
      </c>
      <c r="U958" s="491" t="str">
        <f t="shared" si="190"/>
        <v/>
      </c>
      <c r="V958" s="74">
        <f t="shared" si="192"/>
        <v>0</v>
      </c>
      <c r="W958" s="134">
        <f t="shared" si="193"/>
        <v>0</v>
      </c>
      <c r="X958" s="134" t="e">
        <f>VLOOKUP(E958,'Trimming log'!$F$5:$Y$5000,19,FALSE)</f>
        <v>#N/A</v>
      </c>
      <c r="Y958" s="134" t="e">
        <f>VLOOKUP(E958,'Trimming log'!$F$5:$Y$5000,20,FALSE)</f>
        <v>#N/A</v>
      </c>
      <c r="Z958" s="135" t="e">
        <f t="shared" si="194"/>
        <v>#N/A</v>
      </c>
      <c r="AA958" s="135" t="e">
        <f t="shared" si="195"/>
        <v>#N/A</v>
      </c>
      <c r="AB958" s="136" t="e">
        <f t="shared" si="196"/>
        <v>#N/A</v>
      </c>
      <c r="AC958" s="136" t="e">
        <f t="shared" si="197"/>
        <v>#N/A</v>
      </c>
      <c r="AD958" s="136" t="e">
        <f t="shared" si="198"/>
        <v>#N/A</v>
      </c>
      <c r="AE958" s="136" t="e">
        <f t="shared" si="199"/>
        <v>#N/A</v>
      </c>
    </row>
    <row r="959" spans="1:31" ht="15" customHeight="1">
      <c r="A959" s="67" t="str">
        <f t="shared" si="187"/>
        <v/>
      </c>
      <c r="B959" s="65">
        <f t="shared" si="191"/>
        <v>936</v>
      </c>
      <c r="C959" s="68" t="str">
        <f t="shared" si="188"/>
        <v/>
      </c>
      <c r="D959" s="69"/>
      <c r="E959" s="132"/>
      <c r="F959" s="65" t="e">
        <f>VLOOKUP(E959,'Trimming log'!$F$5:$V$5000,2,FALSE)</f>
        <v>#N/A</v>
      </c>
      <c r="G959" s="65" t="e">
        <f>VLOOKUP(E959,'Trimming log'!$F$5:$V$5000,3,FALSE)</f>
        <v>#N/A</v>
      </c>
      <c r="H959" s="508" t="e">
        <f>VLOOKUP(E959,'Trimming log'!$F$5:$V$5000,4,FALSE)</f>
        <v>#N/A</v>
      </c>
      <c r="I959" s="65" t="e">
        <f>VLOOKUP(E959,'Trimming log'!$F$5:$V$5000,5,FALSE)</f>
        <v>#N/A</v>
      </c>
      <c r="J959" s="65" t="e">
        <f>VLOOKUP(E959,'Trimming log'!$F$5:$V$5000,6,FALSE)</f>
        <v>#N/A</v>
      </c>
      <c r="K959" s="65" t="e">
        <f>VLOOKUP(E959,'Trimming log'!$F$5:$V$5000,7,FALSE)</f>
        <v>#N/A</v>
      </c>
      <c r="L959" s="65" t="e">
        <f>VLOOKUP(E959,'Trimming log'!$F$5:$V$5000,8,FALSE)</f>
        <v>#N/A</v>
      </c>
      <c r="M959" s="65" t="e">
        <f>VLOOKUP(E959,'Trimming log'!$F$5:$V$5000,9,FALSE)</f>
        <v>#N/A</v>
      </c>
      <c r="N959" s="507" t="e">
        <f>VLOOKUP(E959,'Trimming log'!$F$5:$V$5000,10,FALSE)</f>
        <v>#N/A</v>
      </c>
      <c r="O959" s="65" t="e">
        <f>VLOOKUP(E959,'Trimming log'!$F$5:$V$5000,11,FALSE)</f>
        <v>#N/A</v>
      </c>
      <c r="P959" s="65" t="e">
        <f>VLOOKUP(E959,'Trimming log'!$F$5:$V$5000,12,FALSE)</f>
        <v>#N/A</v>
      </c>
      <c r="Q959" s="65" t="e">
        <f>VLOOKUP(E959,'Trimming log'!$F$5:$V$5000,13,FALSE)</f>
        <v>#N/A</v>
      </c>
      <c r="R959" s="65" t="e">
        <f>VLOOKUP(E959,'Trimming log'!$F$5:$V$5000,14,FALSE)</f>
        <v>#N/A</v>
      </c>
      <c r="S959" s="65" t="e">
        <f>VLOOKUP(E959,'Trimming log'!$F$5:$V$5000,15,FALSE)</f>
        <v>#N/A</v>
      </c>
      <c r="T959" s="65" t="e">
        <f t="shared" si="189"/>
        <v>#N/A</v>
      </c>
      <c r="U959" s="491" t="str">
        <f t="shared" si="190"/>
        <v/>
      </c>
      <c r="V959" s="74">
        <f t="shared" si="192"/>
        <v>0</v>
      </c>
      <c r="W959" s="134">
        <f t="shared" si="193"/>
        <v>0</v>
      </c>
      <c r="X959" s="134" t="e">
        <f>VLOOKUP(E959,'Trimming log'!$F$5:$Y$5000,19,FALSE)</f>
        <v>#N/A</v>
      </c>
      <c r="Y959" s="134" t="e">
        <f>VLOOKUP(E959,'Trimming log'!$F$5:$Y$5000,20,FALSE)</f>
        <v>#N/A</v>
      </c>
      <c r="Z959" s="135" t="e">
        <f t="shared" si="194"/>
        <v>#N/A</v>
      </c>
      <c r="AA959" s="135" t="e">
        <f t="shared" si="195"/>
        <v>#N/A</v>
      </c>
      <c r="AB959" s="136" t="e">
        <f t="shared" si="196"/>
        <v>#N/A</v>
      </c>
      <c r="AC959" s="136" t="e">
        <f t="shared" si="197"/>
        <v>#N/A</v>
      </c>
      <c r="AD959" s="136" t="e">
        <f t="shared" si="198"/>
        <v>#N/A</v>
      </c>
      <c r="AE959" s="136" t="e">
        <f t="shared" si="199"/>
        <v>#N/A</v>
      </c>
    </row>
    <row r="960" spans="1:31" ht="15" customHeight="1">
      <c r="A960" s="67" t="str">
        <f t="shared" si="187"/>
        <v/>
      </c>
      <c r="B960" s="65">
        <f t="shared" si="191"/>
        <v>937</v>
      </c>
      <c r="C960" s="68" t="str">
        <f t="shared" si="188"/>
        <v/>
      </c>
      <c r="D960" s="69"/>
      <c r="E960" s="132"/>
      <c r="F960" s="65" t="e">
        <f>VLOOKUP(E960,'Trimming log'!$F$5:$V$5000,2,FALSE)</f>
        <v>#N/A</v>
      </c>
      <c r="G960" s="65" t="e">
        <f>VLOOKUP(E960,'Trimming log'!$F$5:$V$5000,3,FALSE)</f>
        <v>#N/A</v>
      </c>
      <c r="H960" s="508" t="e">
        <f>VLOOKUP(E960,'Trimming log'!$F$5:$V$5000,4,FALSE)</f>
        <v>#N/A</v>
      </c>
      <c r="I960" s="65" t="e">
        <f>VLOOKUP(E960,'Trimming log'!$F$5:$V$5000,5,FALSE)</f>
        <v>#N/A</v>
      </c>
      <c r="J960" s="65" t="e">
        <f>VLOOKUP(E960,'Trimming log'!$F$5:$V$5000,6,FALSE)</f>
        <v>#N/A</v>
      </c>
      <c r="K960" s="65" t="e">
        <f>VLOOKUP(E960,'Trimming log'!$F$5:$V$5000,7,FALSE)</f>
        <v>#N/A</v>
      </c>
      <c r="L960" s="65" t="e">
        <f>VLOOKUP(E960,'Trimming log'!$F$5:$V$5000,8,FALSE)</f>
        <v>#N/A</v>
      </c>
      <c r="M960" s="65" t="e">
        <f>VLOOKUP(E960,'Trimming log'!$F$5:$V$5000,9,FALSE)</f>
        <v>#N/A</v>
      </c>
      <c r="N960" s="507" t="e">
        <f>VLOOKUP(E960,'Trimming log'!$F$5:$V$5000,10,FALSE)</f>
        <v>#N/A</v>
      </c>
      <c r="O960" s="65" t="e">
        <f>VLOOKUP(E960,'Trimming log'!$F$5:$V$5000,11,FALSE)</f>
        <v>#N/A</v>
      </c>
      <c r="P960" s="65" t="e">
        <f>VLOOKUP(E960,'Trimming log'!$F$5:$V$5000,12,FALSE)</f>
        <v>#N/A</v>
      </c>
      <c r="Q960" s="65" t="e">
        <f>VLOOKUP(E960,'Trimming log'!$F$5:$V$5000,13,FALSE)</f>
        <v>#N/A</v>
      </c>
      <c r="R960" s="65" t="e">
        <f>VLOOKUP(E960,'Trimming log'!$F$5:$V$5000,14,FALSE)</f>
        <v>#N/A</v>
      </c>
      <c r="S960" s="65" t="e">
        <f>VLOOKUP(E960,'Trimming log'!$F$5:$V$5000,15,FALSE)</f>
        <v>#N/A</v>
      </c>
      <c r="T960" s="65" t="e">
        <f t="shared" si="189"/>
        <v>#N/A</v>
      </c>
      <c r="U960" s="491" t="str">
        <f t="shared" si="190"/>
        <v/>
      </c>
      <c r="V960" s="74">
        <f t="shared" si="192"/>
        <v>0</v>
      </c>
      <c r="W960" s="134">
        <f t="shared" si="193"/>
        <v>0</v>
      </c>
      <c r="X960" s="134" t="e">
        <f>VLOOKUP(E960,'Trimming log'!$F$5:$Y$5000,19,FALSE)</f>
        <v>#N/A</v>
      </c>
      <c r="Y960" s="134" t="e">
        <f>VLOOKUP(E960,'Trimming log'!$F$5:$Y$5000,20,FALSE)</f>
        <v>#N/A</v>
      </c>
      <c r="Z960" s="135" t="e">
        <f t="shared" si="194"/>
        <v>#N/A</v>
      </c>
      <c r="AA960" s="135" t="e">
        <f t="shared" si="195"/>
        <v>#N/A</v>
      </c>
      <c r="AB960" s="136" t="e">
        <f t="shared" si="196"/>
        <v>#N/A</v>
      </c>
      <c r="AC960" s="136" t="e">
        <f t="shared" si="197"/>
        <v>#N/A</v>
      </c>
      <c r="AD960" s="136" t="e">
        <f t="shared" si="198"/>
        <v>#N/A</v>
      </c>
      <c r="AE960" s="136" t="e">
        <f t="shared" si="199"/>
        <v>#N/A</v>
      </c>
    </row>
    <row r="961" spans="1:31" ht="15" customHeight="1">
      <c r="A961" s="67" t="str">
        <f t="shared" si="187"/>
        <v/>
      </c>
      <c r="B961" s="65">
        <f t="shared" si="191"/>
        <v>938</v>
      </c>
      <c r="C961" s="68" t="str">
        <f t="shared" si="188"/>
        <v/>
      </c>
      <c r="D961" s="69"/>
      <c r="E961" s="132"/>
      <c r="F961" s="65" t="e">
        <f>VLOOKUP(E961,'Trimming log'!$F$5:$V$5000,2,FALSE)</f>
        <v>#N/A</v>
      </c>
      <c r="G961" s="65" t="e">
        <f>VLOOKUP(E961,'Trimming log'!$F$5:$V$5000,3,FALSE)</f>
        <v>#N/A</v>
      </c>
      <c r="H961" s="508" t="e">
        <f>VLOOKUP(E961,'Trimming log'!$F$5:$V$5000,4,FALSE)</f>
        <v>#N/A</v>
      </c>
      <c r="I961" s="65" t="e">
        <f>VLOOKUP(E961,'Trimming log'!$F$5:$V$5000,5,FALSE)</f>
        <v>#N/A</v>
      </c>
      <c r="J961" s="65" t="e">
        <f>VLOOKUP(E961,'Trimming log'!$F$5:$V$5000,6,FALSE)</f>
        <v>#N/A</v>
      </c>
      <c r="K961" s="65" t="e">
        <f>VLOOKUP(E961,'Trimming log'!$F$5:$V$5000,7,FALSE)</f>
        <v>#N/A</v>
      </c>
      <c r="L961" s="65" t="e">
        <f>VLOOKUP(E961,'Trimming log'!$F$5:$V$5000,8,FALSE)</f>
        <v>#N/A</v>
      </c>
      <c r="M961" s="65" t="e">
        <f>VLOOKUP(E961,'Trimming log'!$F$5:$V$5000,9,FALSE)</f>
        <v>#N/A</v>
      </c>
      <c r="N961" s="507" t="e">
        <f>VLOOKUP(E961,'Trimming log'!$F$5:$V$5000,10,FALSE)</f>
        <v>#N/A</v>
      </c>
      <c r="O961" s="65" t="e">
        <f>VLOOKUP(E961,'Trimming log'!$F$5:$V$5000,11,FALSE)</f>
        <v>#N/A</v>
      </c>
      <c r="P961" s="65" t="e">
        <f>VLOOKUP(E961,'Trimming log'!$F$5:$V$5000,12,FALSE)</f>
        <v>#N/A</v>
      </c>
      <c r="Q961" s="65" t="e">
        <f>VLOOKUP(E961,'Trimming log'!$F$5:$V$5000,13,FALSE)</f>
        <v>#N/A</v>
      </c>
      <c r="R961" s="65" t="e">
        <f>VLOOKUP(E961,'Trimming log'!$F$5:$V$5000,14,FALSE)</f>
        <v>#N/A</v>
      </c>
      <c r="S961" s="65" t="e">
        <f>VLOOKUP(E961,'Trimming log'!$F$5:$V$5000,15,FALSE)</f>
        <v>#N/A</v>
      </c>
      <c r="T961" s="65" t="e">
        <f t="shared" si="189"/>
        <v>#N/A</v>
      </c>
      <c r="U961" s="491" t="str">
        <f t="shared" si="190"/>
        <v/>
      </c>
      <c r="V961" s="74">
        <f t="shared" si="192"/>
        <v>0</v>
      </c>
      <c r="W961" s="134">
        <f t="shared" si="193"/>
        <v>0</v>
      </c>
      <c r="X961" s="134" t="e">
        <f>VLOOKUP(E961,'Trimming log'!$F$5:$Y$5000,19,FALSE)</f>
        <v>#N/A</v>
      </c>
      <c r="Y961" s="134" t="e">
        <f>VLOOKUP(E961,'Trimming log'!$F$5:$Y$5000,20,FALSE)</f>
        <v>#N/A</v>
      </c>
      <c r="Z961" s="135" t="e">
        <f t="shared" si="194"/>
        <v>#N/A</v>
      </c>
      <c r="AA961" s="135" t="e">
        <f t="shared" si="195"/>
        <v>#N/A</v>
      </c>
      <c r="AB961" s="136" t="e">
        <f t="shared" si="196"/>
        <v>#N/A</v>
      </c>
      <c r="AC961" s="136" t="e">
        <f t="shared" si="197"/>
        <v>#N/A</v>
      </c>
      <c r="AD961" s="136" t="e">
        <f t="shared" si="198"/>
        <v>#N/A</v>
      </c>
      <c r="AE961" s="136" t="e">
        <f t="shared" si="199"/>
        <v>#N/A</v>
      </c>
    </row>
    <row r="962" spans="1:31" ht="15" customHeight="1">
      <c r="A962" s="67" t="str">
        <f t="shared" si="187"/>
        <v/>
      </c>
      <c r="B962" s="65">
        <f t="shared" si="191"/>
        <v>939</v>
      </c>
      <c r="C962" s="68" t="str">
        <f t="shared" si="188"/>
        <v/>
      </c>
      <c r="D962" s="69"/>
      <c r="E962" s="132"/>
      <c r="F962" s="65" t="e">
        <f>VLOOKUP(E962,'Trimming log'!$F$5:$V$5000,2,FALSE)</f>
        <v>#N/A</v>
      </c>
      <c r="G962" s="65" t="e">
        <f>VLOOKUP(E962,'Trimming log'!$F$5:$V$5000,3,FALSE)</f>
        <v>#N/A</v>
      </c>
      <c r="H962" s="508" t="e">
        <f>VLOOKUP(E962,'Trimming log'!$F$5:$V$5000,4,FALSE)</f>
        <v>#N/A</v>
      </c>
      <c r="I962" s="65" t="e">
        <f>VLOOKUP(E962,'Trimming log'!$F$5:$V$5000,5,FALSE)</f>
        <v>#N/A</v>
      </c>
      <c r="J962" s="65" t="e">
        <f>VLOOKUP(E962,'Trimming log'!$F$5:$V$5000,6,FALSE)</f>
        <v>#N/A</v>
      </c>
      <c r="K962" s="65" t="e">
        <f>VLOOKUP(E962,'Trimming log'!$F$5:$V$5000,7,FALSE)</f>
        <v>#N/A</v>
      </c>
      <c r="L962" s="65" t="e">
        <f>VLOOKUP(E962,'Trimming log'!$F$5:$V$5000,8,FALSE)</f>
        <v>#N/A</v>
      </c>
      <c r="M962" s="65" t="e">
        <f>VLOOKUP(E962,'Trimming log'!$F$5:$V$5000,9,FALSE)</f>
        <v>#N/A</v>
      </c>
      <c r="N962" s="507" t="e">
        <f>VLOOKUP(E962,'Trimming log'!$F$5:$V$5000,10,FALSE)</f>
        <v>#N/A</v>
      </c>
      <c r="O962" s="65" t="e">
        <f>VLOOKUP(E962,'Trimming log'!$F$5:$V$5000,11,FALSE)</f>
        <v>#N/A</v>
      </c>
      <c r="P962" s="65" t="e">
        <f>VLOOKUP(E962,'Trimming log'!$F$5:$V$5000,12,FALSE)</f>
        <v>#N/A</v>
      </c>
      <c r="Q962" s="65" t="e">
        <f>VLOOKUP(E962,'Trimming log'!$F$5:$V$5000,13,FALSE)</f>
        <v>#N/A</v>
      </c>
      <c r="R962" s="65" t="e">
        <f>VLOOKUP(E962,'Trimming log'!$F$5:$V$5000,14,FALSE)</f>
        <v>#N/A</v>
      </c>
      <c r="S962" s="65" t="e">
        <f>VLOOKUP(E962,'Trimming log'!$F$5:$V$5000,15,FALSE)</f>
        <v>#N/A</v>
      </c>
      <c r="T962" s="65" t="e">
        <f t="shared" si="189"/>
        <v>#N/A</v>
      </c>
      <c r="U962" s="491" t="str">
        <f t="shared" si="190"/>
        <v/>
      </c>
      <c r="V962" s="74">
        <f t="shared" si="192"/>
        <v>0</v>
      </c>
      <c r="W962" s="134">
        <f t="shared" si="193"/>
        <v>0</v>
      </c>
      <c r="X962" s="134" t="e">
        <f>VLOOKUP(E962,'Trimming log'!$F$5:$Y$5000,19,FALSE)</f>
        <v>#N/A</v>
      </c>
      <c r="Y962" s="134" t="e">
        <f>VLOOKUP(E962,'Trimming log'!$F$5:$Y$5000,20,FALSE)</f>
        <v>#N/A</v>
      </c>
      <c r="Z962" s="135" t="e">
        <f t="shared" si="194"/>
        <v>#N/A</v>
      </c>
      <c r="AA962" s="135" t="e">
        <f t="shared" si="195"/>
        <v>#N/A</v>
      </c>
      <c r="AB962" s="136" t="e">
        <f t="shared" si="196"/>
        <v>#N/A</v>
      </c>
      <c r="AC962" s="136" t="e">
        <f t="shared" si="197"/>
        <v>#N/A</v>
      </c>
      <c r="AD962" s="136" t="e">
        <f t="shared" si="198"/>
        <v>#N/A</v>
      </c>
      <c r="AE962" s="136" t="e">
        <f t="shared" si="199"/>
        <v>#N/A</v>
      </c>
    </row>
    <row r="963" spans="1:31" ht="15" customHeight="1">
      <c r="A963" s="67" t="str">
        <f t="shared" si="187"/>
        <v/>
      </c>
      <c r="B963" s="65">
        <f t="shared" si="191"/>
        <v>940</v>
      </c>
      <c r="C963" s="68" t="str">
        <f t="shared" si="188"/>
        <v/>
      </c>
      <c r="D963" s="69"/>
      <c r="E963" s="132"/>
      <c r="F963" s="65" t="e">
        <f>VLOOKUP(E963,'Trimming log'!$F$5:$V$5000,2,FALSE)</f>
        <v>#N/A</v>
      </c>
      <c r="G963" s="65" t="e">
        <f>VLOOKUP(E963,'Trimming log'!$F$5:$V$5000,3,FALSE)</f>
        <v>#N/A</v>
      </c>
      <c r="H963" s="508" t="e">
        <f>VLOOKUP(E963,'Trimming log'!$F$5:$V$5000,4,FALSE)</f>
        <v>#N/A</v>
      </c>
      <c r="I963" s="65" t="e">
        <f>VLOOKUP(E963,'Trimming log'!$F$5:$V$5000,5,FALSE)</f>
        <v>#N/A</v>
      </c>
      <c r="J963" s="65" t="e">
        <f>VLOOKUP(E963,'Trimming log'!$F$5:$V$5000,6,FALSE)</f>
        <v>#N/A</v>
      </c>
      <c r="K963" s="65" t="e">
        <f>VLOOKUP(E963,'Trimming log'!$F$5:$V$5000,7,FALSE)</f>
        <v>#N/A</v>
      </c>
      <c r="L963" s="65" t="e">
        <f>VLOOKUP(E963,'Trimming log'!$F$5:$V$5000,8,FALSE)</f>
        <v>#N/A</v>
      </c>
      <c r="M963" s="65" t="e">
        <f>VLOOKUP(E963,'Trimming log'!$F$5:$V$5000,9,FALSE)</f>
        <v>#N/A</v>
      </c>
      <c r="N963" s="507" t="e">
        <f>VLOOKUP(E963,'Trimming log'!$F$5:$V$5000,10,FALSE)</f>
        <v>#N/A</v>
      </c>
      <c r="O963" s="65" t="e">
        <f>VLOOKUP(E963,'Trimming log'!$F$5:$V$5000,11,FALSE)</f>
        <v>#N/A</v>
      </c>
      <c r="P963" s="65" t="e">
        <f>VLOOKUP(E963,'Trimming log'!$F$5:$V$5000,12,FALSE)</f>
        <v>#N/A</v>
      </c>
      <c r="Q963" s="65" t="e">
        <f>VLOOKUP(E963,'Trimming log'!$F$5:$V$5000,13,FALSE)</f>
        <v>#N/A</v>
      </c>
      <c r="R963" s="65" t="e">
        <f>VLOOKUP(E963,'Trimming log'!$F$5:$V$5000,14,FALSE)</f>
        <v>#N/A</v>
      </c>
      <c r="S963" s="65" t="e">
        <f>VLOOKUP(E963,'Trimming log'!$F$5:$V$5000,15,FALSE)</f>
        <v>#N/A</v>
      </c>
      <c r="T963" s="65" t="e">
        <f t="shared" si="189"/>
        <v>#N/A</v>
      </c>
      <c r="U963" s="491" t="str">
        <f t="shared" si="190"/>
        <v/>
      </c>
      <c r="V963" s="74">
        <f t="shared" si="192"/>
        <v>0</v>
      </c>
      <c r="W963" s="134">
        <f t="shared" si="193"/>
        <v>0</v>
      </c>
      <c r="X963" s="134" t="e">
        <f>VLOOKUP(E963,'Trimming log'!$F$5:$Y$5000,19,FALSE)</f>
        <v>#N/A</v>
      </c>
      <c r="Y963" s="134" t="e">
        <f>VLOOKUP(E963,'Trimming log'!$F$5:$Y$5000,20,FALSE)</f>
        <v>#N/A</v>
      </c>
      <c r="Z963" s="135" t="e">
        <f t="shared" si="194"/>
        <v>#N/A</v>
      </c>
      <c r="AA963" s="135" t="e">
        <f t="shared" si="195"/>
        <v>#N/A</v>
      </c>
      <c r="AB963" s="136" t="e">
        <f t="shared" si="196"/>
        <v>#N/A</v>
      </c>
      <c r="AC963" s="136" t="e">
        <f t="shared" si="197"/>
        <v>#N/A</v>
      </c>
      <c r="AD963" s="136" t="e">
        <f t="shared" si="198"/>
        <v>#N/A</v>
      </c>
      <c r="AE963" s="136" t="e">
        <f t="shared" si="199"/>
        <v>#N/A</v>
      </c>
    </row>
    <row r="964" spans="1:31" ht="15" customHeight="1">
      <c r="A964" s="67" t="str">
        <f t="shared" si="187"/>
        <v/>
      </c>
      <c r="B964" s="65">
        <f t="shared" si="191"/>
        <v>941</v>
      </c>
      <c r="C964" s="68" t="str">
        <f t="shared" si="188"/>
        <v/>
      </c>
      <c r="D964" s="69"/>
      <c r="E964" s="132"/>
      <c r="F964" s="65" t="e">
        <f>VLOOKUP(E964,'Trimming log'!$F$5:$V$5000,2,FALSE)</f>
        <v>#N/A</v>
      </c>
      <c r="G964" s="65" t="e">
        <f>VLOOKUP(E964,'Trimming log'!$F$5:$V$5000,3,FALSE)</f>
        <v>#N/A</v>
      </c>
      <c r="H964" s="508" t="e">
        <f>VLOOKUP(E964,'Trimming log'!$F$5:$V$5000,4,FALSE)</f>
        <v>#N/A</v>
      </c>
      <c r="I964" s="65" t="e">
        <f>VLOOKUP(E964,'Trimming log'!$F$5:$V$5000,5,FALSE)</f>
        <v>#N/A</v>
      </c>
      <c r="J964" s="65" t="e">
        <f>VLOOKUP(E964,'Trimming log'!$F$5:$V$5000,6,FALSE)</f>
        <v>#N/A</v>
      </c>
      <c r="K964" s="65" t="e">
        <f>VLOOKUP(E964,'Trimming log'!$F$5:$V$5000,7,FALSE)</f>
        <v>#N/A</v>
      </c>
      <c r="L964" s="65" t="e">
        <f>VLOOKUP(E964,'Trimming log'!$F$5:$V$5000,8,FALSE)</f>
        <v>#N/A</v>
      </c>
      <c r="M964" s="65" t="e">
        <f>VLOOKUP(E964,'Trimming log'!$F$5:$V$5000,9,FALSE)</f>
        <v>#N/A</v>
      </c>
      <c r="N964" s="507" t="e">
        <f>VLOOKUP(E964,'Trimming log'!$F$5:$V$5000,10,FALSE)</f>
        <v>#N/A</v>
      </c>
      <c r="O964" s="65" t="e">
        <f>VLOOKUP(E964,'Trimming log'!$F$5:$V$5000,11,FALSE)</f>
        <v>#N/A</v>
      </c>
      <c r="P964" s="65" t="e">
        <f>VLOOKUP(E964,'Trimming log'!$F$5:$V$5000,12,FALSE)</f>
        <v>#N/A</v>
      </c>
      <c r="Q964" s="65" t="e">
        <f>VLOOKUP(E964,'Trimming log'!$F$5:$V$5000,13,FALSE)</f>
        <v>#N/A</v>
      </c>
      <c r="R964" s="65" t="e">
        <f>VLOOKUP(E964,'Trimming log'!$F$5:$V$5000,14,FALSE)</f>
        <v>#N/A</v>
      </c>
      <c r="S964" s="65" t="e">
        <f>VLOOKUP(E964,'Trimming log'!$F$5:$V$5000,15,FALSE)</f>
        <v>#N/A</v>
      </c>
      <c r="T964" s="65" t="e">
        <f t="shared" si="189"/>
        <v>#N/A</v>
      </c>
      <c r="U964" s="491" t="str">
        <f t="shared" si="190"/>
        <v/>
      </c>
      <c r="V964" s="74">
        <f t="shared" si="192"/>
        <v>0</v>
      </c>
      <c r="W964" s="134">
        <f t="shared" si="193"/>
        <v>0</v>
      </c>
      <c r="X964" s="134" t="e">
        <f>VLOOKUP(E964,'Trimming log'!$F$5:$Y$5000,19,FALSE)</f>
        <v>#N/A</v>
      </c>
      <c r="Y964" s="134" t="e">
        <f>VLOOKUP(E964,'Trimming log'!$F$5:$Y$5000,20,FALSE)</f>
        <v>#N/A</v>
      </c>
      <c r="Z964" s="135" t="e">
        <f t="shared" si="194"/>
        <v>#N/A</v>
      </c>
      <c r="AA964" s="135" t="e">
        <f t="shared" si="195"/>
        <v>#N/A</v>
      </c>
      <c r="AB964" s="136" t="e">
        <f t="shared" si="196"/>
        <v>#N/A</v>
      </c>
      <c r="AC964" s="136" t="e">
        <f t="shared" si="197"/>
        <v>#N/A</v>
      </c>
      <c r="AD964" s="136" t="e">
        <f t="shared" si="198"/>
        <v>#N/A</v>
      </c>
      <c r="AE964" s="136" t="e">
        <f t="shared" si="199"/>
        <v>#N/A</v>
      </c>
    </row>
    <row r="965" spans="1:31" ht="15" customHeight="1">
      <c r="A965" s="67" t="str">
        <f t="shared" si="187"/>
        <v/>
      </c>
      <c r="B965" s="65">
        <f t="shared" si="191"/>
        <v>942</v>
      </c>
      <c r="C965" s="68" t="str">
        <f t="shared" si="188"/>
        <v/>
      </c>
      <c r="D965" s="69"/>
      <c r="E965" s="132"/>
      <c r="F965" s="65" t="e">
        <f>VLOOKUP(E965,'Trimming log'!$F$5:$V$5000,2,FALSE)</f>
        <v>#N/A</v>
      </c>
      <c r="G965" s="65" t="e">
        <f>VLOOKUP(E965,'Trimming log'!$F$5:$V$5000,3,FALSE)</f>
        <v>#N/A</v>
      </c>
      <c r="H965" s="508" t="e">
        <f>VLOOKUP(E965,'Trimming log'!$F$5:$V$5000,4,FALSE)</f>
        <v>#N/A</v>
      </c>
      <c r="I965" s="65" t="e">
        <f>VLOOKUP(E965,'Trimming log'!$F$5:$V$5000,5,FALSE)</f>
        <v>#N/A</v>
      </c>
      <c r="J965" s="65" t="e">
        <f>VLOOKUP(E965,'Trimming log'!$F$5:$V$5000,6,FALSE)</f>
        <v>#N/A</v>
      </c>
      <c r="K965" s="65" t="e">
        <f>VLOOKUP(E965,'Trimming log'!$F$5:$V$5000,7,FALSE)</f>
        <v>#N/A</v>
      </c>
      <c r="L965" s="65" t="e">
        <f>VLOOKUP(E965,'Trimming log'!$F$5:$V$5000,8,FALSE)</f>
        <v>#N/A</v>
      </c>
      <c r="M965" s="65" t="e">
        <f>VLOOKUP(E965,'Trimming log'!$F$5:$V$5000,9,FALSE)</f>
        <v>#N/A</v>
      </c>
      <c r="N965" s="507" t="e">
        <f>VLOOKUP(E965,'Trimming log'!$F$5:$V$5000,10,FALSE)</f>
        <v>#N/A</v>
      </c>
      <c r="O965" s="65" t="e">
        <f>VLOOKUP(E965,'Trimming log'!$F$5:$V$5000,11,FALSE)</f>
        <v>#N/A</v>
      </c>
      <c r="P965" s="65" t="e">
        <f>VLOOKUP(E965,'Trimming log'!$F$5:$V$5000,12,FALSE)</f>
        <v>#N/A</v>
      </c>
      <c r="Q965" s="65" t="e">
        <f>VLOOKUP(E965,'Trimming log'!$F$5:$V$5000,13,FALSE)</f>
        <v>#N/A</v>
      </c>
      <c r="R965" s="65" t="e">
        <f>VLOOKUP(E965,'Trimming log'!$F$5:$V$5000,14,FALSE)</f>
        <v>#N/A</v>
      </c>
      <c r="S965" s="65" t="e">
        <f>VLOOKUP(E965,'Trimming log'!$F$5:$V$5000,15,FALSE)</f>
        <v>#N/A</v>
      </c>
      <c r="T965" s="65" t="e">
        <f t="shared" si="189"/>
        <v>#N/A</v>
      </c>
      <c r="U965" s="491" t="str">
        <f t="shared" si="190"/>
        <v/>
      </c>
      <c r="V965" s="74">
        <f t="shared" si="192"/>
        <v>0</v>
      </c>
      <c r="W965" s="134">
        <f t="shared" si="193"/>
        <v>0</v>
      </c>
      <c r="X965" s="134" t="e">
        <f>VLOOKUP(E965,'Trimming log'!$F$5:$Y$5000,19,FALSE)</f>
        <v>#N/A</v>
      </c>
      <c r="Y965" s="134" t="e">
        <f>VLOOKUP(E965,'Trimming log'!$F$5:$Y$5000,20,FALSE)</f>
        <v>#N/A</v>
      </c>
      <c r="Z965" s="135" t="e">
        <f t="shared" si="194"/>
        <v>#N/A</v>
      </c>
      <c r="AA965" s="135" t="e">
        <f t="shared" si="195"/>
        <v>#N/A</v>
      </c>
      <c r="AB965" s="136" t="e">
        <f t="shared" si="196"/>
        <v>#N/A</v>
      </c>
      <c r="AC965" s="136" t="e">
        <f t="shared" si="197"/>
        <v>#N/A</v>
      </c>
      <c r="AD965" s="136" t="e">
        <f t="shared" si="198"/>
        <v>#N/A</v>
      </c>
      <c r="AE965" s="136" t="e">
        <f t="shared" si="199"/>
        <v>#N/A</v>
      </c>
    </row>
    <row r="966" spans="1:31" ht="15" customHeight="1">
      <c r="A966" s="67" t="str">
        <f t="shared" ref="A966:A1029" si="200">IF(COUNTIF($E$6:$E$47179,E966)&gt;1,"DOUBLE","")</f>
        <v/>
      </c>
      <c r="B966" s="65">
        <f t="shared" si="191"/>
        <v>943</v>
      </c>
      <c r="C966" s="68" t="str">
        <f t="shared" si="188"/>
        <v/>
      </c>
      <c r="D966" s="69"/>
      <c r="E966" s="132"/>
      <c r="F966" s="65" t="e">
        <f>VLOOKUP(E966,'Trimming log'!$F$5:$V$5000,2,FALSE)</f>
        <v>#N/A</v>
      </c>
      <c r="G966" s="65" t="e">
        <f>VLOOKUP(E966,'Trimming log'!$F$5:$V$5000,3,FALSE)</f>
        <v>#N/A</v>
      </c>
      <c r="H966" s="508" t="e">
        <f>VLOOKUP(E966,'Trimming log'!$F$5:$V$5000,4,FALSE)</f>
        <v>#N/A</v>
      </c>
      <c r="I966" s="65" t="e">
        <f>VLOOKUP(E966,'Trimming log'!$F$5:$V$5000,5,FALSE)</f>
        <v>#N/A</v>
      </c>
      <c r="J966" s="65" t="e">
        <f>VLOOKUP(E966,'Trimming log'!$F$5:$V$5000,6,FALSE)</f>
        <v>#N/A</v>
      </c>
      <c r="K966" s="65" t="e">
        <f>VLOOKUP(E966,'Trimming log'!$F$5:$V$5000,7,FALSE)</f>
        <v>#N/A</v>
      </c>
      <c r="L966" s="65" t="e">
        <f>VLOOKUP(E966,'Trimming log'!$F$5:$V$5000,8,FALSE)</f>
        <v>#N/A</v>
      </c>
      <c r="M966" s="65" t="e">
        <f>VLOOKUP(E966,'Trimming log'!$F$5:$V$5000,9,FALSE)</f>
        <v>#N/A</v>
      </c>
      <c r="N966" s="507" t="e">
        <f>VLOOKUP(E966,'Trimming log'!$F$5:$V$5000,10,FALSE)</f>
        <v>#N/A</v>
      </c>
      <c r="O966" s="65" t="e">
        <f>VLOOKUP(E966,'Trimming log'!$F$5:$V$5000,11,FALSE)</f>
        <v>#N/A</v>
      </c>
      <c r="P966" s="65" t="e">
        <f>VLOOKUP(E966,'Trimming log'!$F$5:$V$5000,12,FALSE)</f>
        <v>#N/A</v>
      </c>
      <c r="Q966" s="65" t="e">
        <f>VLOOKUP(E966,'Trimming log'!$F$5:$V$5000,13,FALSE)</f>
        <v>#N/A</v>
      </c>
      <c r="R966" s="65" t="e">
        <f>VLOOKUP(E966,'Trimming log'!$F$5:$V$5000,14,FALSE)</f>
        <v>#N/A</v>
      </c>
      <c r="S966" s="65" t="e">
        <f>VLOOKUP(E966,'Trimming log'!$F$5:$V$5000,15,FALSE)</f>
        <v>#N/A</v>
      </c>
      <c r="T966" s="65" t="e">
        <f t="shared" si="189"/>
        <v>#N/A</v>
      </c>
      <c r="U966" s="491" t="str">
        <f t="shared" si="190"/>
        <v/>
      </c>
      <c r="V966" s="74">
        <f t="shared" si="192"/>
        <v>0</v>
      </c>
      <c r="W966" s="134">
        <f t="shared" si="193"/>
        <v>0</v>
      </c>
      <c r="X966" s="134" t="e">
        <f>VLOOKUP(E966,'Trimming log'!$F$5:$Y$5000,19,FALSE)</f>
        <v>#N/A</v>
      </c>
      <c r="Y966" s="134" t="e">
        <f>VLOOKUP(E966,'Trimming log'!$F$5:$Y$5000,20,FALSE)</f>
        <v>#N/A</v>
      </c>
      <c r="Z966" s="135" t="e">
        <f t="shared" si="194"/>
        <v>#N/A</v>
      </c>
      <c r="AA966" s="135" t="e">
        <f t="shared" si="195"/>
        <v>#N/A</v>
      </c>
      <c r="AB966" s="136" t="e">
        <f t="shared" si="196"/>
        <v>#N/A</v>
      </c>
      <c r="AC966" s="136" t="e">
        <f t="shared" si="197"/>
        <v>#N/A</v>
      </c>
      <c r="AD966" s="136" t="e">
        <f t="shared" si="198"/>
        <v>#N/A</v>
      </c>
      <c r="AE966" s="136" t="e">
        <f t="shared" si="199"/>
        <v>#N/A</v>
      </c>
    </row>
    <row r="967" spans="1:31" ht="15" customHeight="1">
      <c r="A967" s="67" t="str">
        <f t="shared" si="200"/>
        <v/>
      </c>
      <c r="B967" s="65">
        <f t="shared" si="191"/>
        <v>944</v>
      </c>
      <c r="C967" s="68" t="str">
        <f t="shared" ref="C967:C1030" si="201">IF(D967="","",(IF(D968=D967,"",1)))</f>
        <v/>
      </c>
      <c r="D967" s="69"/>
      <c r="E967" s="132"/>
      <c r="F967" s="65" t="e">
        <f>VLOOKUP(E967,'Trimming log'!$F$5:$V$5000,2,FALSE)</f>
        <v>#N/A</v>
      </c>
      <c r="G967" s="65" t="e">
        <f>VLOOKUP(E967,'Trimming log'!$F$5:$V$5000,3,FALSE)</f>
        <v>#N/A</v>
      </c>
      <c r="H967" s="508" t="e">
        <f>VLOOKUP(E967,'Trimming log'!$F$5:$V$5000,4,FALSE)</f>
        <v>#N/A</v>
      </c>
      <c r="I967" s="65" t="e">
        <f>VLOOKUP(E967,'Trimming log'!$F$5:$V$5000,5,FALSE)</f>
        <v>#N/A</v>
      </c>
      <c r="J967" s="65" t="e">
        <f>VLOOKUP(E967,'Trimming log'!$F$5:$V$5000,6,FALSE)</f>
        <v>#N/A</v>
      </c>
      <c r="K967" s="65" t="e">
        <f>VLOOKUP(E967,'Trimming log'!$F$5:$V$5000,7,FALSE)</f>
        <v>#N/A</v>
      </c>
      <c r="L967" s="65" t="e">
        <f>VLOOKUP(E967,'Trimming log'!$F$5:$V$5000,8,FALSE)</f>
        <v>#N/A</v>
      </c>
      <c r="M967" s="65" t="e">
        <f>VLOOKUP(E967,'Trimming log'!$F$5:$V$5000,9,FALSE)</f>
        <v>#N/A</v>
      </c>
      <c r="N967" s="507" t="e">
        <f>VLOOKUP(E967,'Trimming log'!$F$5:$V$5000,10,FALSE)</f>
        <v>#N/A</v>
      </c>
      <c r="O967" s="65" t="e">
        <f>VLOOKUP(E967,'Trimming log'!$F$5:$V$5000,11,FALSE)</f>
        <v>#N/A</v>
      </c>
      <c r="P967" s="65" t="e">
        <f>VLOOKUP(E967,'Trimming log'!$F$5:$V$5000,12,FALSE)</f>
        <v>#N/A</v>
      </c>
      <c r="Q967" s="65" t="e">
        <f>VLOOKUP(E967,'Trimming log'!$F$5:$V$5000,13,FALSE)</f>
        <v>#N/A</v>
      </c>
      <c r="R967" s="65" t="e">
        <f>VLOOKUP(E967,'Trimming log'!$F$5:$V$5000,14,FALSE)</f>
        <v>#N/A</v>
      </c>
      <c r="S967" s="65" t="e">
        <f>VLOOKUP(E967,'Trimming log'!$F$5:$V$5000,15,FALSE)</f>
        <v>#N/A</v>
      </c>
      <c r="T967" s="65" t="e">
        <f t="shared" ref="T967:T1030" si="202">O967-Q967</f>
        <v>#N/A</v>
      </c>
      <c r="U967" s="491" t="str">
        <f t="shared" ref="U967:U1030" si="203">IF(C967="","",(SUMIF($D$2:$D$25116,D967,$O$2:$O$25116)))</f>
        <v/>
      </c>
      <c r="V967" s="74">
        <f t="shared" si="192"/>
        <v>0</v>
      </c>
      <c r="W967" s="134">
        <f t="shared" si="193"/>
        <v>0</v>
      </c>
      <c r="X967" s="134" t="e">
        <f>VLOOKUP(E967,'Trimming log'!$F$5:$Y$5000,19,FALSE)</f>
        <v>#N/A</v>
      </c>
      <c r="Y967" s="134" t="e">
        <f>VLOOKUP(E967,'Trimming log'!$F$5:$Y$5000,20,FALSE)</f>
        <v>#N/A</v>
      </c>
      <c r="Z967" s="135" t="e">
        <f t="shared" si="194"/>
        <v>#N/A</v>
      </c>
      <c r="AA967" s="135" t="e">
        <f t="shared" si="195"/>
        <v>#N/A</v>
      </c>
      <c r="AB967" s="136" t="e">
        <f t="shared" si="196"/>
        <v>#N/A</v>
      </c>
      <c r="AC967" s="136" t="e">
        <f t="shared" si="197"/>
        <v>#N/A</v>
      </c>
      <c r="AD967" s="136" t="e">
        <f t="shared" si="198"/>
        <v>#N/A</v>
      </c>
      <c r="AE967" s="136" t="e">
        <f t="shared" si="199"/>
        <v>#N/A</v>
      </c>
    </row>
    <row r="968" spans="1:31" ht="15" customHeight="1">
      <c r="A968" s="67" t="str">
        <f t="shared" si="200"/>
        <v/>
      </c>
      <c r="B968" s="65">
        <f t="shared" ref="B968:B1031" si="204">+B967+1</f>
        <v>945</v>
      </c>
      <c r="C968" s="68" t="str">
        <f t="shared" si="201"/>
        <v/>
      </c>
      <c r="D968" s="69"/>
      <c r="E968" s="132"/>
      <c r="F968" s="65" t="e">
        <f>VLOOKUP(E968,'Trimming log'!$F$5:$V$5000,2,FALSE)</f>
        <v>#N/A</v>
      </c>
      <c r="G968" s="65" t="e">
        <f>VLOOKUP(E968,'Trimming log'!$F$5:$V$5000,3,FALSE)</f>
        <v>#N/A</v>
      </c>
      <c r="H968" s="508" t="e">
        <f>VLOOKUP(E968,'Trimming log'!$F$5:$V$5000,4,FALSE)</f>
        <v>#N/A</v>
      </c>
      <c r="I968" s="65" t="e">
        <f>VLOOKUP(E968,'Trimming log'!$F$5:$V$5000,5,FALSE)</f>
        <v>#N/A</v>
      </c>
      <c r="J968" s="65" t="e">
        <f>VLOOKUP(E968,'Trimming log'!$F$5:$V$5000,6,FALSE)</f>
        <v>#N/A</v>
      </c>
      <c r="K968" s="65" t="e">
        <f>VLOOKUP(E968,'Trimming log'!$F$5:$V$5000,7,FALSE)</f>
        <v>#N/A</v>
      </c>
      <c r="L968" s="65" t="e">
        <f>VLOOKUP(E968,'Trimming log'!$F$5:$V$5000,8,FALSE)</f>
        <v>#N/A</v>
      </c>
      <c r="M968" s="65" t="e">
        <f>VLOOKUP(E968,'Trimming log'!$F$5:$V$5000,9,FALSE)</f>
        <v>#N/A</v>
      </c>
      <c r="N968" s="507" t="e">
        <f>VLOOKUP(E968,'Trimming log'!$F$5:$V$5000,10,FALSE)</f>
        <v>#N/A</v>
      </c>
      <c r="O968" s="65" t="e">
        <f>VLOOKUP(E968,'Trimming log'!$F$5:$V$5000,11,FALSE)</f>
        <v>#N/A</v>
      </c>
      <c r="P968" s="65" t="e">
        <f>VLOOKUP(E968,'Trimming log'!$F$5:$V$5000,12,FALSE)</f>
        <v>#N/A</v>
      </c>
      <c r="Q968" s="65" t="e">
        <f>VLOOKUP(E968,'Trimming log'!$F$5:$V$5000,13,FALSE)</f>
        <v>#N/A</v>
      </c>
      <c r="R968" s="65" t="e">
        <f>VLOOKUP(E968,'Trimming log'!$F$5:$V$5000,14,FALSE)</f>
        <v>#N/A</v>
      </c>
      <c r="S968" s="65" t="e">
        <f>VLOOKUP(E968,'Trimming log'!$F$5:$V$5000,15,FALSE)</f>
        <v>#N/A</v>
      </c>
      <c r="T968" s="65" t="e">
        <f t="shared" si="202"/>
        <v>#N/A</v>
      </c>
      <c r="U968" s="491" t="str">
        <f t="shared" si="203"/>
        <v/>
      </c>
      <c r="V968" s="74">
        <f t="shared" si="192"/>
        <v>0</v>
      </c>
      <c r="W968" s="134">
        <f t="shared" si="193"/>
        <v>0</v>
      </c>
      <c r="X968" s="134" t="e">
        <f>VLOOKUP(E968,'Trimming log'!$F$5:$Y$5000,19,FALSE)</f>
        <v>#N/A</v>
      </c>
      <c r="Y968" s="134" t="e">
        <f>VLOOKUP(E968,'Trimming log'!$F$5:$Y$5000,20,FALSE)</f>
        <v>#N/A</v>
      </c>
      <c r="Z968" s="135" t="e">
        <f t="shared" si="194"/>
        <v>#N/A</v>
      </c>
      <c r="AA968" s="135" t="e">
        <f t="shared" si="195"/>
        <v>#N/A</v>
      </c>
      <c r="AB968" s="136" t="e">
        <f t="shared" si="196"/>
        <v>#N/A</v>
      </c>
      <c r="AC968" s="136" t="e">
        <f t="shared" si="197"/>
        <v>#N/A</v>
      </c>
      <c r="AD968" s="136" t="e">
        <f t="shared" si="198"/>
        <v>#N/A</v>
      </c>
      <c r="AE968" s="136" t="e">
        <f t="shared" si="199"/>
        <v>#N/A</v>
      </c>
    </row>
    <row r="969" spans="1:31" ht="15" customHeight="1">
      <c r="A969" s="67" t="str">
        <f t="shared" si="200"/>
        <v/>
      </c>
      <c r="B969" s="65">
        <f t="shared" si="204"/>
        <v>946</v>
      </c>
      <c r="C969" s="68" t="str">
        <f t="shared" si="201"/>
        <v/>
      </c>
      <c r="D969" s="69"/>
      <c r="E969" s="132"/>
      <c r="F969" s="65" t="e">
        <f>VLOOKUP(E969,'Trimming log'!$F$5:$V$5000,2,FALSE)</f>
        <v>#N/A</v>
      </c>
      <c r="G969" s="65" t="e">
        <f>VLOOKUP(E969,'Trimming log'!$F$5:$V$5000,3,FALSE)</f>
        <v>#N/A</v>
      </c>
      <c r="H969" s="508" t="e">
        <f>VLOOKUP(E969,'Trimming log'!$F$5:$V$5000,4,FALSE)</f>
        <v>#N/A</v>
      </c>
      <c r="I969" s="65" t="e">
        <f>VLOOKUP(E969,'Trimming log'!$F$5:$V$5000,5,FALSE)</f>
        <v>#N/A</v>
      </c>
      <c r="J969" s="65" t="e">
        <f>VLOOKUP(E969,'Trimming log'!$F$5:$V$5000,6,FALSE)</f>
        <v>#N/A</v>
      </c>
      <c r="K969" s="65" t="e">
        <f>VLOOKUP(E969,'Trimming log'!$F$5:$V$5000,7,FALSE)</f>
        <v>#N/A</v>
      </c>
      <c r="L969" s="65" t="e">
        <f>VLOOKUP(E969,'Trimming log'!$F$5:$V$5000,8,FALSE)</f>
        <v>#N/A</v>
      </c>
      <c r="M969" s="65" t="e">
        <f>VLOOKUP(E969,'Trimming log'!$F$5:$V$5000,9,FALSE)</f>
        <v>#N/A</v>
      </c>
      <c r="N969" s="507" t="e">
        <f>VLOOKUP(E969,'Trimming log'!$F$5:$V$5000,10,FALSE)</f>
        <v>#N/A</v>
      </c>
      <c r="O969" s="65" t="e">
        <f>VLOOKUP(E969,'Trimming log'!$F$5:$V$5000,11,FALSE)</f>
        <v>#N/A</v>
      </c>
      <c r="P969" s="65" t="e">
        <f>VLOOKUP(E969,'Trimming log'!$F$5:$V$5000,12,FALSE)</f>
        <v>#N/A</v>
      </c>
      <c r="Q969" s="65" t="e">
        <f>VLOOKUP(E969,'Trimming log'!$F$5:$V$5000,13,FALSE)</f>
        <v>#N/A</v>
      </c>
      <c r="R969" s="65" t="e">
        <f>VLOOKUP(E969,'Trimming log'!$F$5:$V$5000,14,FALSE)</f>
        <v>#N/A</v>
      </c>
      <c r="S969" s="65" t="e">
        <f>VLOOKUP(E969,'Trimming log'!$F$5:$V$5000,15,FALSE)</f>
        <v>#N/A</v>
      </c>
      <c r="T969" s="65" t="e">
        <f t="shared" si="202"/>
        <v>#N/A</v>
      </c>
      <c r="U969" s="491" t="str">
        <f t="shared" si="203"/>
        <v/>
      </c>
      <c r="V969" s="74">
        <f t="shared" si="192"/>
        <v>0</v>
      </c>
      <c r="W969" s="134">
        <f t="shared" si="193"/>
        <v>0</v>
      </c>
      <c r="X969" s="134" t="e">
        <f>VLOOKUP(E969,'Trimming log'!$F$5:$Y$5000,19,FALSE)</f>
        <v>#N/A</v>
      </c>
      <c r="Y969" s="134" t="e">
        <f>VLOOKUP(E969,'Trimming log'!$F$5:$Y$5000,20,FALSE)</f>
        <v>#N/A</v>
      </c>
      <c r="Z969" s="135" t="e">
        <f t="shared" si="194"/>
        <v>#N/A</v>
      </c>
      <c r="AA969" s="135" t="e">
        <f t="shared" si="195"/>
        <v>#N/A</v>
      </c>
      <c r="AB969" s="136" t="e">
        <f t="shared" si="196"/>
        <v>#N/A</v>
      </c>
      <c r="AC969" s="136" t="e">
        <f t="shared" si="197"/>
        <v>#N/A</v>
      </c>
      <c r="AD969" s="136" t="e">
        <f t="shared" si="198"/>
        <v>#N/A</v>
      </c>
      <c r="AE969" s="136" t="e">
        <f t="shared" si="199"/>
        <v>#N/A</v>
      </c>
    </row>
    <row r="970" spans="1:31" ht="15" customHeight="1">
      <c r="A970" s="67" t="str">
        <f t="shared" si="200"/>
        <v/>
      </c>
      <c r="B970" s="65">
        <f t="shared" si="204"/>
        <v>947</v>
      </c>
      <c r="C970" s="68" t="str">
        <f t="shared" si="201"/>
        <v/>
      </c>
      <c r="D970" s="69"/>
      <c r="E970" s="132"/>
      <c r="F970" s="65" t="e">
        <f>VLOOKUP(E970,'Trimming log'!$F$5:$V$5000,2,FALSE)</f>
        <v>#N/A</v>
      </c>
      <c r="G970" s="65" t="e">
        <f>VLOOKUP(E970,'Trimming log'!$F$5:$V$5000,3,FALSE)</f>
        <v>#N/A</v>
      </c>
      <c r="H970" s="508" t="e">
        <f>VLOOKUP(E970,'Trimming log'!$F$5:$V$5000,4,FALSE)</f>
        <v>#N/A</v>
      </c>
      <c r="I970" s="65" t="e">
        <f>VLOOKUP(E970,'Trimming log'!$F$5:$V$5000,5,FALSE)</f>
        <v>#N/A</v>
      </c>
      <c r="J970" s="65" t="e">
        <f>VLOOKUP(E970,'Trimming log'!$F$5:$V$5000,6,FALSE)</f>
        <v>#N/A</v>
      </c>
      <c r="K970" s="65" t="e">
        <f>VLOOKUP(E970,'Trimming log'!$F$5:$V$5000,7,FALSE)</f>
        <v>#N/A</v>
      </c>
      <c r="L970" s="65" t="e">
        <f>VLOOKUP(E970,'Trimming log'!$F$5:$V$5000,8,FALSE)</f>
        <v>#N/A</v>
      </c>
      <c r="M970" s="65" t="e">
        <f>VLOOKUP(E970,'Trimming log'!$F$5:$V$5000,9,FALSE)</f>
        <v>#N/A</v>
      </c>
      <c r="N970" s="507" t="e">
        <f>VLOOKUP(E970,'Trimming log'!$F$5:$V$5000,10,FALSE)</f>
        <v>#N/A</v>
      </c>
      <c r="O970" s="65" t="e">
        <f>VLOOKUP(E970,'Trimming log'!$F$5:$V$5000,11,FALSE)</f>
        <v>#N/A</v>
      </c>
      <c r="P970" s="65" t="e">
        <f>VLOOKUP(E970,'Trimming log'!$F$5:$V$5000,12,FALSE)</f>
        <v>#N/A</v>
      </c>
      <c r="Q970" s="65" t="e">
        <f>VLOOKUP(E970,'Trimming log'!$F$5:$V$5000,13,FALSE)</f>
        <v>#N/A</v>
      </c>
      <c r="R970" s="65" t="e">
        <f>VLOOKUP(E970,'Trimming log'!$F$5:$V$5000,14,FALSE)</f>
        <v>#N/A</v>
      </c>
      <c r="S970" s="65" t="e">
        <f>VLOOKUP(E970,'Trimming log'!$F$5:$V$5000,15,FALSE)</f>
        <v>#N/A</v>
      </c>
      <c r="T970" s="65" t="e">
        <f t="shared" si="202"/>
        <v>#N/A</v>
      </c>
      <c r="U970" s="491" t="str">
        <f t="shared" si="203"/>
        <v/>
      </c>
      <c r="V970" s="74">
        <f t="shared" si="192"/>
        <v>0</v>
      </c>
      <c r="W970" s="134">
        <f t="shared" si="193"/>
        <v>0</v>
      </c>
      <c r="X970" s="134" t="e">
        <f>VLOOKUP(E970,'Trimming log'!$F$5:$Y$5000,19,FALSE)</f>
        <v>#N/A</v>
      </c>
      <c r="Y970" s="134" t="e">
        <f>VLOOKUP(E970,'Trimming log'!$F$5:$Y$5000,20,FALSE)</f>
        <v>#N/A</v>
      </c>
      <c r="Z970" s="135" t="e">
        <f t="shared" si="194"/>
        <v>#N/A</v>
      </c>
      <c r="AA970" s="135" t="e">
        <f t="shared" si="195"/>
        <v>#N/A</v>
      </c>
      <c r="AB970" s="136" t="e">
        <f t="shared" si="196"/>
        <v>#N/A</v>
      </c>
      <c r="AC970" s="136" t="e">
        <f t="shared" si="197"/>
        <v>#N/A</v>
      </c>
      <c r="AD970" s="136" t="e">
        <f t="shared" si="198"/>
        <v>#N/A</v>
      </c>
      <c r="AE970" s="136" t="e">
        <f t="shared" si="199"/>
        <v>#N/A</v>
      </c>
    </row>
    <row r="971" spans="1:31" ht="15" customHeight="1">
      <c r="A971" s="67" t="str">
        <f t="shared" si="200"/>
        <v/>
      </c>
      <c r="B971" s="65">
        <f t="shared" si="204"/>
        <v>948</v>
      </c>
      <c r="C971" s="68" t="str">
        <f t="shared" si="201"/>
        <v/>
      </c>
      <c r="D971" s="69"/>
      <c r="E971" s="132"/>
      <c r="F971" s="65" t="e">
        <f>VLOOKUP(E971,'Trimming log'!$F$5:$V$5000,2,FALSE)</f>
        <v>#N/A</v>
      </c>
      <c r="G971" s="65" t="e">
        <f>VLOOKUP(E971,'Trimming log'!$F$5:$V$5000,3,FALSE)</f>
        <v>#N/A</v>
      </c>
      <c r="H971" s="508" t="e">
        <f>VLOOKUP(E971,'Trimming log'!$F$5:$V$5000,4,FALSE)</f>
        <v>#N/A</v>
      </c>
      <c r="I971" s="65" t="e">
        <f>VLOOKUP(E971,'Trimming log'!$F$5:$V$5000,5,FALSE)</f>
        <v>#N/A</v>
      </c>
      <c r="J971" s="65" t="e">
        <f>VLOOKUP(E971,'Trimming log'!$F$5:$V$5000,6,FALSE)</f>
        <v>#N/A</v>
      </c>
      <c r="K971" s="65" t="e">
        <f>VLOOKUP(E971,'Trimming log'!$F$5:$V$5000,7,FALSE)</f>
        <v>#N/A</v>
      </c>
      <c r="L971" s="65" t="e">
        <f>VLOOKUP(E971,'Trimming log'!$F$5:$V$5000,8,FALSE)</f>
        <v>#N/A</v>
      </c>
      <c r="M971" s="65" t="e">
        <f>VLOOKUP(E971,'Trimming log'!$F$5:$V$5000,9,FALSE)</f>
        <v>#N/A</v>
      </c>
      <c r="N971" s="507" t="e">
        <f>VLOOKUP(E971,'Trimming log'!$F$5:$V$5000,10,FALSE)</f>
        <v>#N/A</v>
      </c>
      <c r="O971" s="65" t="e">
        <f>VLOOKUP(E971,'Trimming log'!$F$5:$V$5000,11,FALSE)</f>
        <v>#N/A</v>
      </c>
      <c r="P971" s="65" t="e">
        <f>VLOOKUP(E971,'Trimming log'!$F$5:$V$5000,12,FALSE)</f>
        <v>#N/A</v>
      </c>
      <c r="Q971" s="65" t="e">
        <f>VLOOKUP(E971,'Trimming log'!$F$5:$V$5000,13,FALSE)</f>
        <v>#N/A</v>
      </c>
      <c r="R971" s="65" t="e">
        <f>VLOOKUP(E971,'Trimming log'!$F$5:$V$5000,14,FALSE)</f>
        <v>#N/A</v>
      </c>
      <c r="S971" s="65" t="e">
        <f>VLOOKUP(E971,'Trimming log'!$F$5:$V$5000,15,FALSE)</f>
        <v>#N/A</v>
      </c>
      <c r="T971" s="65" t="e">
        <f t="shared" si="202"/>
        <v>#N/A</v>
      </c>
      <c r="U971" s="491" t="str">
        <f t="shared" si="203"/>
        <v/>
      </c>
      <c r="V971" s="74">
        <f t="shared" si="192"/>
        <v>0</v>
      </c>
      <c r="W971" s="134">
        <f t="shared" si="193"/>
        <v>0</v>
      </c>
      <c r="X971" s="134" t="e">
        <f>VLOOKUP(E971,'Trimming log'!$F$5:$Y$5000,19,FALSE)</f>
        <v>#N/A</v>
      </c>
      <c r="Y971" s="134" t="e">
        <f>VLOOKUP(E971,'Trimming log'!$F$5:$Y$5000,20,FALSE)</f>
        <v>#N/A</v>
      </c>
      <c r="Z971" s="135" t="e">
        <f t="shared" si="194"/>
        <v>#N/A</v>
      </c>
      <c r="AA971" s="135" t="e">
        <f t="shared" si="195"/>
        <v>#N/A</v>
      </c>
      <c r="AB971" s="136" t="e">
        <f t="shared" si="196"/>
        <v>#N/A</v>
      </c>
      <c r="AC971" s="136" t="e">
        <f t="shared" si="197"/>
        <v>#N/A</v>
      </c>
      <c r="AD971" s="136" t="e">
        <f t="shared" si="198"/>
        <v>#N/A</v>
      </c>
      <c r="AE971" s="136" t="e">
        <f t="shared" si="199"/>
        <v>#N/A</v>
      </c>
    </row>
    <row r="972" spans="1:31" ht="15" customHeight="1">
      <c r="A972" s="67" t="str">
        <f t="shared" si="200"/>
        <v/>
      </c>
      <c r="B972" s="65">
        <f t="shared" si="204"/>
        <v>949</v>
      </c>
      <c r="C972" s="68" t="str">
        <f t="shared" si="201"/>
        <v/>
      </c>
      <c r="D972" s="69"/>
      <c r="E972" s="132"/>
      <c r="F972" s="65" t="e">
        <f>VLOOKUP(E972,'Trimming log'!$F$5:$V$5000,2,FALSE)</f>
        <v>#N/A</v>
      </c>
      <c r="G972" s="65" t="e">
        <f>VLOOKUP(E972,'Trimming log'!$F$5:$V$5000,3,FALSE)</f>
        <v>#N/A</v>
      </c>
      <c r="H972" s="508" t="e">
        <f>VLOOKUP(E972,'Trimming log'!$F$5:$V$5000,4,FALSE)</f>
        <v>#N/A</v>
      </c>
      <c r="I972" s="65" t="e">
        <f>VLOOKUP(E972,'Trimming log'!$F$5:$V$5000,5,FALSE)</f>
        <v>#N/A</v>
      </c>
      <c r="J972" s="65" t="e">
        <f>VLOOKUP(E972,'Trimming log'!$F$5:$V$5000,6,FALSE)</f>
        <v>#N/A</v>
      </c>
      <c r="K972" s="65" t="e">
        <f>VLOOKUP(E972,'Trimming log'!$F$5:$V$5000,7,FALSE)</f>
        <v>#N/A</v>
      </c>
      <c r="L972" s="65" t="e">
        <f>VLOOKUP(E972,'Trimming log'!$F$5:$V$5000,8,FALSE)</f>
        <v>#N/A</v>
      </c>
      <c r="M972" s="65" t="e">
        <f>VLOOKUP(E972,'Trimming log'!$F$5:$V$5000,9,FALSE)</f>
        <v>#N/A</v>
      </c>
      <c r="N972" s="507" t="e">
        <f>VLOOKUP(E972,'Trimming log'!$F$5:$V$5000,10,FALSE)</f>
        <v>#N/A</v>
      </c>
      <c r="O972" s="65" t="e">
        <f>VLOOKUP(E972,'Trimming log'!$F$5:$V$5000,11,FALSE)</f>
        <v>#N/A</v>
      </c>
      <c r="P972" s="65" t="e">
        <f>VLOOKUP(E972,'Trimming log'!$F$5:$V$5000,12,FALSE)</f>
        <v>#N/A</v>
      </c>
      <c r="Q972" s="65" t="e">
        <f>VLOOKUP(E972,'Trimming log'!$F$5:$V$5000,13,FALSE)</f>
        <v>#N/A</v>
      </c>
      <c r="R972" s="65" t="e">
        <f>VLOOKUP(E972,'Trimming log'!$F$5:$V$5000,14,FALSE)</f>
        <v>#N/A</v>
      </c>
      <c r="S972" s="65" t="e">
        <f>VLOOKUP(E972,'Trimming log'!$F$5:$V$5000,15,FALSE)</f>
        <v>#N/A</v>
      </c>
      <c r="T972" s="65" t="e">
        <f t="shared" si="202"/>
        <v>#N/A</v>
      </c>
      <c r="U972" s="491" t="str">
        <f t="shared" si="203"/>
        <v/>
      </c>
      <c r="V972" s="74">
        <f t="shared" si="192"/>
        <v>0</v>
      </c>
      <c r="W972" s="134">
        <f t="shared" si="193"/>
        <v>0</v>
      </c>
      <c r="X972" s="134" t="e">
        <f>VLOOKUP(E972,'Trimming log'!$F$5:$Y$5000,19,FALSE)</f>
        <v>#N/A</v>
      </c>
      <c r="Y972" s="134" t="e">
        <f>VLOOKUP(E972,'Trimming log'!$F$5:$Y$5000,20,FALSE)</f>
        <v>#N/A</v>
      </c>
      <c r="Z972" s="135" t="e">
        <f t="shared" si="194"/>
        <v>#N/A</v>
      </c>
      <c r="AA972" s="135" t="e">
        <f t="shared" si="195"/>
        <v>#N/A</v>
      </c>
      <c r="AB972" s="136" t="e">
        <f t="shared" si="196"/>
        <v>#N/A</v>
      </c>
      <c r="AC972" s="136" t="e">
        <f t="shared" si="197"/>
        <v>#N/A</v>
      </c>
      <c r="AD972" s="136" t="e">
        <f t="shared" si="198"/>
        <v>#N/A</v>
      </c>
      <c r="AE972" s="136" t="e">
        <f t="shared" si="199"/>
        <v>#N/A</v>
      </c>
    </row>
    <row r="973" spans="1:31" ht="15" customHeight="1">
      <c r="A973" s="67" t="str">
        <f t="shared" si="200"/>
        <v/>
      </c>
      <c r="B973" s="65">
        <f t="shared" si="204"/>
        <v>950</v>
      </c>
      <c r="C973" s="68" t="str">
        <f t="shared" si="201"/>
        <v/>
      </c>
      <c r="D973" s="69"/>
      <c r="E973" s="132"/>
      <c r="F973" s="65" t="e">
        <f>VLOOKUP(E973,'Trimming log'!$F$5:$V$5000,2,FALSE)</f>
        <v>#N/A</v>
      </c>
      <c r="G973" s="65" t="e">
        <f>VLOOKUP(E973,'Trimming log'!$F$5:$V$5000,3,FALSE)</f>
        <v>#N/A</v>
      </c>
      <c r="H973" s="508" t="e">
        <f>VLOOKUP(E973,'Trimming log'!$F$5:$V$5000,4,FALSE)</f>
        <v>#N/A</v>
      </c>
      <c r="I973" s="65" t="e">
        <f>VLOOKUP(E973,'Trimming log'!$F$5:$V$5000,5,FALSE)</f>
        <v>#N/A</v>
      </c>
      <c r="J973" s="65" t="e">
        <f>VLOOKUP(E973,'Trimming log'!$F$5:$V$5000,6,FALSE)</f>
        <v>#N/A</v>
      </c>
      <c r="K973" s="65" t="e">
        <f>VLOOKUP(E973,'Trimming log'!$F$5:$V$5000,7,FALSE)</f>
        <v>#N/A</v>
      </c>
      <c r="L973" s="65" t="e">
        <f>VLOOKUP(E973,'Trimming log'!$F$5:$V$5000,8,FALSE)</f>
        <v>#N/A</v>
      </c>
      <c r="M973" s="65" t="e">
        <f>VLOOKUP(E973,'Trimming log'!$F$5:$V$5000,9,FALSE)</f>
        <v>#N/A</v>
      </c>
      <c r="N973" s="507" t="e">
        <f>VLOOKUP(E973,'Trimming log'!$F$5:$V$5000,10,FALSE)</f>
        <v>#N/A</v>
      </c>
      <c r="O973" s="65" t="e">
        <f>VLOOKUP(E973,'Trimming log'!$F$5:$V$5000,11,FALSE)</f>
        <v>#N/A</v>
      </c>
      <c r="P973" s="65" t="e">
        <f>VLOOKUP(E973,'Trimming log'!$F$5:$V$5000,12,FALSE)</f>
        <v>#N/A</v>
      </c>
      <c r="Q973" s="65" t="e">
        <f>VLOOKUP(E973,'Trimming log'!$F$5:$V$5000,13,FALSE)</f>
        <v>#N/A</v>
      </c>
      <c r="R973" s="65" t="e">
        <f>VLOOKUP(E973,'Trimming log'!$F$5:$V$5000,14,FALSE)</f>
        <v>#N/A</v>
      </c>
      <c r="S973" s="65" t="e">
        <f>VLOOKUP(E973,'Trimming log'!$F$5:$V$5000,15,FALSE)</f>
        <v>#N/A</v>
      </c>
      <c r="T973" s="65" t="e">
        <f t="shared" si="202"/>
        <v>#N/A</v>
      </c>
      <c r="U973" s="491" t="str">
        <f t="shared" si="203"/>
        <v/>
      </c>
      <c r="V973" s="74">
        <f t="shared" ref="V973:V1036" si="205">D973</f>
        <v>0</v>
      </c>
      <c r="W973" s="134">
        <f t="shared" ref="W973:W1036" si="206">E973</f>
        <v>0</v>
      </c>
      <c r="X973" s="134" t="e">
        <f>VLOOKUP(E973,'Trimming log'!$F$5:$Y$5000,19,FALSE)</f>
        <v>#N/A</v>
      </c>
      <c r="Y973" s="134" t="e">
        <f>VLOOKUP(E973,'Trimming log'!$F$5:$Y$5000,20,FALSE)</f>
        <v>#N/A</v>
      </c>
      <c r="Z973" s="135" t="e">
        <f t="shared" ref="Z973:Z1036" si="207">G973</f>
        <v>#N/A</v>
      </c>
      <c r="AA973" s="135" t="e">
        <f t="shared" ref="AA973:AA1036" si="208">H973</f>
        <v>#N/A</v>
      </c>
      <c r="AB973" s="136" t="e">
        <f t="shared" ref="AB973:AB1036" si="209">N973</f>
        <v>#N/A</v>
      </c>
      <c r="AC973" s="136" t="e">
        <f t="shared" ref="AC973:AC1036" si="210">O973</f>
        <v>#N/A</v>
      </c>
      <c r="AD973" s="136" t="e">
        <f t="shared" ref="AD973:AD1036" si="211">Q973</f>
        <v>#N/A</v>
      </c>
      <c r="AE973" s="136" t="e">
        <f t="shared" ref="AE973:AE1036" si="212">T973</f>
        <v>#N/A</v>
      </c>
    </row>
    <row r="974" spans="1:31" ht="15" customHeight="1">
      <c r="A974" s="67" t="str">
        <f t="shared" si="200"/>
        <v/>
      </c>
      <c r="B974" s="65">
        <f t="shared" si="204"/>
        <v>951</v>
      </c>
      <c r="C974" s="68" t="str">
        <f t="shared" si="201"/>
        <v/>
      </c>
      <c r="D974" s="69"/>
      <c r="E974" s="132"/>
      <c r="F974" s="65" t="e">
        <f>VLOOKUP(E974,'Trimming log'!$F$5:$V$5000,2,FALSE)</f>
        <v>#N/A</v>
      </c>
      <c r="G974" s="65" t="e">
        <f>VLOOKUP(E974,'Trimming log'!$F$5:$V$5000,3,FALSE)</f>
        <v>#N/A</v>
      </c>
      <c r="H974" s="508" t="e">
        <f>VLOOKUP(E974,'Trimming log'!$F$5:$V$5000,4,FALSE)</f>
        <v>#N/A</v>
      </c>
      <c r="I974" s="65" t="e">
        <f>VLOOKUP(E974,'Trimming log'!$F$5:$V$5000,5,FALSE)</f>
        <v>#N/A</v>
      </c>
      <c r="J974" s="65" t="e">
        <f>VLOOKUP(E974,'Trimming log'!$F$5:$V$5000,6,FALSE)</f>
        <v>#N/A</v>
      </c>
      <c r="K974" s="65" t="e">
        <f>VLOOKUP(E974,'Trimming log'!$F$5:$V$5000,7,FALSE)</f>
        <v>#N/A</v>
      </c>
      <c r="L974" s="65" t="e">
        <f>VLOOKUP(E974,'Trimming log'!$F$5:$V$5000,8,FALSE)</f>
        <v>#N/A</v>
      </c>
      <c r="M974" s="65" t="e">
        <f>VLOOKUP(E974,'Trimming log'!$F$5:$V$5000,9,FALSE)</f>
        <v>#N/A</v>
      </c>
      <c r="N974" s="507" t="e">
        <f>VLOOKUP(E974,'Trimming log'!$F$5:$V$5000,10,FALSE)</f>
        <v>#N/A</v>
      </c>
      <c r="O974" s="65" t="e">
        <f>VLOOKUP(E974,'Trimming log'!$F$5:$V$5000,11,FALSE)</f>
        <v>#N/A</v>
      </c>
      <c r="P974" s="65" t="e">
        <f>VLOOKUP(E974,'Trimming log'!$F$5:$V$5000,12,FALSE)</f>
        <v>#N/A</v>
      </c>
      <c r="Q974" s="65" t="e">
        <f>VLOOKUP(E974,'Trimming log'!$F$5:$V$5000,13,FALSE)</f>
        <v>#N/A</v>
      </c>
      <c r="R974" s="65" t="e">
        <f>VLOOKUP(E974,'Trimming log'!$F$5:$V$5000,14,FALSE)</f>
        <v>#N/A</v>
      </c>
      <c r="S974" s="65" t="e">
        <f>VLOOKUP(E974,'Trimming log'!$F$5:$V$5000,15,FALSE)</f>
        <v>#N/A</v>
      </c>
      <c r="T974" s="65" t="e">
        <f t="shared" si="202"/>
        <v>#N/A</v>
      </c>
      <c r="U974" s="491" t="str">
        <f t="shared" si="203"/>
        <v/>
      </c>
      <c r="V974" s="74">
        <f t="shared" si="205"/>
        <v>0</v>
      </c>
      <c r="W974" s="134">
        <f t="shared" si="206"/>
        <v>0</v>
      </c>
      <c r="X974" s="134" t="e">
        <f>VLOOKUP(E974,'Trimming log'!$F$5:$Y$5000,19,FALSE)</f>
        <v>#N/A</v>
      </c>
      <c r="Y974" s="134" t="e">
        <f>VLOOKUP(E974,'Trimming log'!$F$5:$Y$5000,20,FALSE)</f>
        <v>#N/A</v>
      </c>
      <c r="Z974" s="135" t="e">
        <f t="shared" si="207"/>
        <v>#N/A</v>
      </c>
      <c r="AA974" s="135" t="e">
        <f t="shared" si="208"/>
        <v>#N/A</v>
      </c>
      <c r="AB974" s="136" t="e">
        <f t="shared" si="209"/>
        <v>#N/A</v>
      </c>
      <c r="AC974" s="136" t="e">
        <f t="shared" si="210"/>
        <v>#N/A</v>
      </c>
      <c r="AD974" s="136" t="e">
        <f t="shared" si="211"/>
        <v>#N/A</v>
      </c>
      <c r="AE974" s="136" t="e">
        <f t="shared" si="212"/>
        <v>#N/A</v>
      </c>
    </row>
    <row r="975" spans="1:31" ht="15" customHeight="1">
      <c r="A975" s="67" t="str">
        <f t="shared" si="200"/>
        <v/>
      </c>
      <c r="B975" s="65">
        <f t="shared" si="204"/>
        <v>952</v>
      </c>
      <c r="C975" s="68" t="str">
        <f t="shared" si="201"/>
        <v/>
      </c>
      <c r="D975" s="69"/>
      <c r="E975" s="132"/>
      <c r="F975" s="65" t="e">
        <f>VLOOKUP(E975,'Trimming log'!$F$5:$V$5000,2,FALSE)</f>
        <v>#N/A</v>
      </c>
      <c r="G975" s="65" t="e">
        <f>VLOOKUP(E975,'Trimming log'!$F$5:$V$5000,3,FALSE)</f>
        <v>#N/A</v>
      </c>
      <c r="H975" s="508" t="e">
        <f>VLOOKUP(E975,'Trimming log'!$F$5:$V$5000,4,FALSE)</f>
        <v>#N/A</v>
      </c>
      <c r="I975" s="65" t="e">
        <f>VLOOKUP(E975,'Trimming log'!$F$5:$V$5000,5,FALSE)</f>
        <v>#N/A</v>
      </c>
      <c r="J975" s="65" t="e">
        <f>VLOOKUP(E975,'Trimming log'!$F$5:$V$5000,6,FALSE)</f>
        <v>#N/A</v>
      </c>
      <c r="K975" s="65" t="e">
        <f>VLOOKUP(E975,'Trimming log'!$F$5:$V$5000,7,FALSE)</f>
        <v>#N/A</v>
      </c>
      <c r="L975" s="65" t="e">
        <f>VLOOKUP(E975,'Trimming log'!$F$5:$V$5000,8,FALSE)</f>
        <v>#N/A</v>
      </c>
      <c r="M975" s="65" t="e">
        <f>VLOOKUP(E975,'Trimming log'!$F$5:$V$5000,9,FALSE)</f>
        <v>#N/A</v>
      </c>
      <c r="N975" s="507" t="e">
        <f>VLOOKUP(E975,'Trimming log'!$F$5:$V$5000,10,FALSE)</f>
        <v>#N/A</v>
      </c>
      <c r="O975" s="65" t="e">
        <f>VLOOKUP(E975,'Trimming log'!$F$5:$V$5000,11,FALSE)</f>
        <v>#N/A</v>
      </c>
      <c r="P975" s="65" t="e">
        <f>VLOOKUP(E975,'Trimming log'!$F$5:$V$5000,12,FALSE)</f>
        <v>#N/A</v>
      </c>
      <c r="Q975" s="65" t="e">
        <f>VLOOKUP(E975,'Trimming log'!$F$5:$V$5000,13,FALSE)</f>
        <v>#N/A</v>
      </c>
      <c r="R975" s="65" t="e">
        <f>VLOOKUP(E975,'Trimming log'!$F$5:$V$5000,14,FALSE)</f>
        <v>#N/A</v>
      </c>
      <c r="S975" s="65" t="e">
        <f>VLOOKUP(E975,'Trimming log'!$F$5:$V$5000,15,FALSE)</f>
        <v>#N/A</v>
      </c>
      <c r="T975" s="65" t="e">
        <f t="shared" si="202"/>
        <v>#N/A</v>
      </c>
      <c r="U975" s="491" t="str">
        <f t="shared" si="203"/>
        <v/>
      </c>
      <c r="V975" s="74">
        <f t="shared" si="205"/>
        <v>0</v>
      </c>
      <c r="W975" s="134">
        <f t="shared" si="206"/>
        <v>0</v>
      </c>
      <c r="X975" s="134" t="e">
        <f>VLOOKUP(E975,'Trimming log'!$F$5:$Y$5000,19,FALSE)</f>
        <v>#N/A</v>
      </c>
      <c r="Y975" s="134" t="e">
        <f>VLOOKUP(E975,'Trimming log'!$F$5:$Y$5000,20,FALSE)</f>
        <v>#N/A</v>
      </c>
      <c r="Z975" s="135" t="e">
        <f t="shared" si="207"/>
        <v>#N/A</v>
      </c>
      <c r="AA975" s="135" t="e">
        <f t="shared" si="208"/>
        <v>#N/A</v>
      </c>
      <c r="AB975" s="136" t="e">
        <f t="shared" si="209"/>
        <v>#N/A</v>
      </c>
      <c r="AC975" s="136" t="e">
        <f t="shared" si="210"/>
        <v>#N/A</v>
      </c>
      <c r="AD975" s="136" t="e">
        <f t="shared" si="211"/>
        <v>#N/A</v>
      </c>
      <c r="AE975" s="136" t="e">
        <f t="shared" si="212"/>
        <v>#N/A</v>
      </c>
    </row>
    <row r="976" spans="1:31" ht="15" customHeight="1">
      <c r="A976" s="67" t="str">
        <f t="shared" si="200"/>
        <v/>
      </c>
      <c r="B976" s="65">
        <f t="shared" si="204"/>
        <v>953</v>
      </c>
      <c r="C976" s="68" t="str">
        <f t="shared" si="201"/>
        <v/>
      </c>
      <c r="D976" s="69"/>
      <c r="E976" s="132"/>
      <c r="F976" s="65" t="e">
        <f>VLOOKUP(E976,'Trimming log'!$F$5:$V$5000,2,FALSE)</f>
        <v>#N/A</v>
      </c>
      <c r="G976" s="65" t="e">
        <f>VLOOKUP(E976,'Trimming log'!$F$5:$V$5000,3,FALSE)</f>
        <v>#N/A</v>
      </c>
      <c r="H976" s="508" t="e">
        <f>VLOOKUP(E976,'Trimming log'!$F$5:$V$5000,4,FALSE)</f>
        <v>#N/A</v>
      </c>
      <c r="I976" s="65" t="e">
        <f>VLOOKUP(E976,'Trimming log'!$F$5:$V$5000,5,FALSE)</f>
        <v>#N/A</v>
      </c>
      <c r="J976" s="65" t="e">
        <f>VLOOKUP(E976,'Trimming log'!$F$5:$V$5000,6,FALSE)</f>
        <v>#N/A</v>
      </c>
      <c r="K976" s="65" t="e">
        <f>VLOOKUP(E976,'Trimming log'!$F$5:$V$5000,7,FALSE)</f>
        <v>#N/A</v>
      </c>
      <c r="L976" s="65" t="e">
        <f>VLOOKUP(E976,'Trimming log'!$F$5:$V$5000,8,FALSE)</f>
        <v>#N/A</v>
      </c>
      <c r="M976" s="65" t="e">
        <f>VLOOKUP(E976,'Trimming log'!$F$5:$V$5000,9,FALSE)</f>
        <v>#N/A</v>
      </c>
      <c r="N976" s="507" t="e">
        <f>VLOOKUP(E976,'Trimming log'!$F$5:$V$5000,10,FALSE)</f>
        <v>#N/A</v>
      </c>
      <c r="O976" s="65" t="e">
        <f>VLOOKUP(E976,'Trimming log'!$F$5:$V$5000,11,FALSE)</f>
        <v>#N/A</v>
      </c>
      <c r="P976" s="65" t="e">
        <f>VLOOKUP(E976,'Trimming log'!$F$5:$V$5000,12,FALSE)</f>
        <v>#N/A</v>
      </c>
      <c r="Q976" s="65" t="e">
        <f>VLOOKUP(E976,'Trimming log'!$F$5:$V$5000,13,FALSE)</f>
        <v>#N/A</v>
      </c>
      <c r="R976" s="65" t="e">
        <f>VLOOKUP(E976,'Trimming log'!$F$5:$V$5000,14,FALSE)</f>
        <v>#N/A</v>
      </c>
      <c r="S976" s="65" t="e">
        <f>VLOOKUP(E976,'Trimming log'!$F$5:$V$5000,15,FALSE)</f>
        <v>#N/A</v>
      </c>
      <c r="T976" s="65" t="e">
        <f t="shared" si="202"/>
        <v>#N/A</v>
      </c>
      <c r="U976" s="491" t="str">
        <f t="shared" si="203"/>
        <v/>
      </c>
      <c r="V976" s="74">
        <f t="shared" si="205"/>
        <v>0</v>
      </c>
      <c r="W976" s="134">
        <f t="shared" si="206"/>
        <v>0</v>
      </c>
      <c r="X976" s="134" t="e">
        <f>VLOOKUP(E976,'Trimming log'!$F$5:$Y$5000,19,FALSE)</f>
        <v>#N/A</v>
      </c>
      <c r="Y976" s="134" t="e">
        <f>VLOOKUP(E976,'Trimming log'!$F$5:$Y$5000,20,FALSE)</f>
        <v>#N/A</v>
      </c>
      <c r="Z976" s="135" t="e">
        <f t="shared" si="207"/>
        <v>#N/A</v>
      </c>
      <c r="AA976" s="135" t="e">
        <f t="shared" si="208"/>
        <v>#N/A</v>
      </c>
      <c r="AB976" s="136" t="e">
        <f t="shared" si="209"/>
        <v>#N/A</v>
      </c>
      <c r="AC976" s="136" t="e">
        <f t="shared" si="210"/>
        <v>#N/A</v>
      </c>
      <c r="AD976" s="136" t="e">
        <f t="shared" si="211"/>
        <v>#N/A</v>
      </c>
      <c r="AE976" s="136" t="e">
        <f t="shared" si="212"/>
        <v>#N/A</v>
      </c>
    </row>
    <row r="977" spans="1:31" ht="15" customHeight="1">
      <c r="A977" s="67" t="str">
        <f t="shared" si="200"/>
        <v/>
      </c>
      <c r="B977" s="65">
        <f t="shared" si="204"/>
        <v>954</v>
      </c>
      <c r="C977" s="68" t="str">
        <f t="shared" si="201"/>
        <v/>
      </c>
      <c r="D977" s="69"/>
      <c r="E977" s="132"/>
      <c r="F977" s="65" t="e">
        <f>VLOOKUP(E977,'Trimming log'!$F$5:$V$5000,2,FALSE)</f>
        <v>#N/A</v>
      </c>
      <c r="G977" s="65" t="e">
        <f>VLOOKUP(E977,'Trimming log'!$F$5:$V$5000,3,FALSE)</f>
        <v>#N/A</v>
      </c>
      <c r="H977" s="508" t="e">
        <f>VLOOKUP(E977,'Trimming log'!$F$5:$V$5000,4,FALSE)</f>
        <v>#N/A</v>
      </c>
      <c r="I977" s="65" t="e">
        <f>VLOOKUP(E977,'Trimming log'!$F$5:$V$5000,5,FALSE)</f>
        <v>#N/A</v>
      </c>
      <c r="J977" s="65" t="e">
        <f>VLOOKUP(E977,'Trimming log'!$F$5:$V$5000,6,FALSE)</f>
        <v>#N/A</v>
      </c>
      <c r="K977" s="65" t="e">
        <f>VLOOKUP(E977,'Trimming log'!$F$5:$V$5000,7,FALSE)</f>
        <v>#N/A</v>
      </c>
      <c r="L977" s="65" t="e">
        <f>VLOOKUP(E977,'Trimming log'!$F$5:$V$5000,8,FALSE)</f>
        <v>#N/A</v>
      </c>
      <c r="M977" s="65" t="e">
        <f>VLOOKUP(E977,'Trimming log'!$F$5:$V$5000,9,FALSE)</f>
        <v>#N/A</v>
      </c>
      <c r="N977" s="507" t="e">
        <f>VLOOKUP(E977,'Trimming log'!$F$5:$V$5000,10,FALSE)</f>
        <v>#N/A</v>
      </c>
      <c r="O977" s="65" t="e">
        <f>VLOOKUP(E977,'Trimming log'!$F$5:$V$5000,11,FALSE)</f>
        <v>#N/A</v>
      </c>
      <c r="P977" s="65" t="e">
        <f>VLOOKUP(E977,'Trimming log'!$F$5:$V$5000,12,FALSE)</f>
        <v>#N/A</v>
      </c>
      <c r="Q977" s="65" t="e">
        <f>VLOOKUP(E977,'Trimming log'!$F$5:$V$5000,13,FALSE)</f>
        <v>#N/A</v>
      </c>
      <c r="R977" s="65" t="e">
        <f>VLOOKUP(E977,'Trimming log'!$F$5:$V$5000,14,FALSE)</f>
        <v>#N/A</v>
      </c>
      <c r="S977" s="65" t="e">
        <f>VLOOKUP(E977,'Trimming log'!$F$5:$V$5000,15,FALSE)</f>
        <v>#N/A</v>
      </c>
      <c r="T977" s="65" t="e">
        <f t="shared" si="202"/>
        <v>#N/A</v>
      </c>
      <c r="U977" s="491" t="str">
        <f t="shared" si="203"/>
        <v/>
      </c>
      <c r="V977" s="74">
        <f t="shared" si="205"/>
        <v>0</v>
      </c>
      <c r="W977" s="134">
        <f t="shared" si="206"/>
        <v>0</v>
      </c>
      <c r="X977" s="134" t="e">
        <f>VLOOKUP(E977,'Trimming log'!$F$5:$Y$5000,19,FALSE)</f>
        <v>#N/A</v>
      </c>
      <c r="Y977" s="134" t="e">
        <f>VLOOKUP(E977,'Trimming log'!$F$5:$Y$5000,20,FALSE)</f>
        <v>#N/A</v>
      </c>
      <c r="Z977" s="135" t="e">
        <f t="shared" si="207"/>
        <v>#N/A</v>
      </c>
      <c r="AA977" s="135" t="e">
        <f t="shared" si="208"/>
        <v>#N/A</v>
      </c>
      <c r="AB977" s="136" t="e">
        <f t="shared" si="209"/>
        <v>#N/A</v>
      </c>
      <c r="AC977" s="136" t="e">
        <f t="shared" si="210"/>
        <v>#N/A</v>
      </c>
      <c r="AD977" s="136" t="e">
        <f t="shared" si="211"/>
        <v>#N/A</v>
      </c>
      <c r="AE977" s="136" t="e">
        <f t="shared" si="212"/>
        <v>#N/A</v>
      </c>
    </row>
    <row r="978" spans="1:31" ht="15" customHeight="1">
      <c r="A978" s="67" t="str">
        <f t="shared" si="200"/>
        <v/>
      </c>
      <c r="B978" s="65">
        <f t="shared" si="204"/>
        <v>955</v>
      </c>
      <c r="C978" s="68" t="str">
        <f t="shared" si="201"/>
        <v/>
      </c>
      <c r="D978" s="69"/>
      <c r="E978" s="132"/>
      <c r="F978" s="65" t="e">
        <f>VLOOKUP(E978,'Trimming log'!$F$5:$V$5000,2,FALSE)</f>
        <v>#N/A</v>
      </c>
      <c r="G978" s="65" t="e">
        <f>VLOOKUP(E978,'Trimming log'!$F$5:$V$5000,3,FALSE)</f>
        <v>#N/A</v>
      </c>
      <c r="H978" s="508" t="e">
        <f>VLOOKUP(E978,'Trimming log'!$F$5:$V$5000,4,FALSE)</f>
        <v>#N/A</v>
      </c>
      <c r="I978" s="65" t="e">
        <f>VLOOKUP(E978,'Trimming log'!$F$5:$V$5000,5,FALSE)</f>
        <v>#N/A</v>
      </c>
      <c r="J978" s="65" t="e">
        <f>VLOOKUP(E978,'Trimming log'!$F$5:$V$5000,6,FALSE)</f>
        <v>#N/A</v>
      </c>
      <c r="K978" s="65" t="e">
        <f>VLOOKUP(E978,'Trimming log'!$F$5:$V$5000,7,FALSE)</f>
        <v>#N/A</v>
      </c>
      <c r="L978" s="65" t="e">
        <f>VLOOKUP(E978,'Trimming log'!$F$5:$V$5000,8,FALSE)</f>
        <v>#N/A</v>
      </c>
      <c r="M978" s="65" t="e">
        <f>VLOOKUP(E978,'Trimming log'!$F$5:$V$5000,9,FALSE)</f>
        <v>#N/A</v>
      </c>
      <c r="N978" s="507" t="e">
        <f>VLOOKUP(E978,'Trimming log'!$F$5:$V$5000,10,FALSE)</f>
        <v>#N/A</v>
      </c>
      <c r="O978" s="65" t="e">
        <f>VLOOKUP(E978,'Trimming log'!$F$5:$V$5000,11,FALSE)</f>
        <v>#N/A</v>
      </c>
      <c r="P978" s="65" t="e">
        <f>VLOOKUP(E978,'Trimming log'!$F$5:$V$5000,12,FALSE)</f>
        <v>#N/A</v>
      </c>
      <c r="Q978" s="65" t="e">
        <f>VLOOKUP(E978,'Trimming log'!$F$5:$V$5000,13,FALSE)</f>
        <v>#N/A</v>
      </c>
      <c r="R978" s="65" t="e">
        <f>VLOOKUP(E978,'Trimming log'!$F$5:$V$5000,14,FALSE)</f>
        <v>#N/A</v>
      </c>
      <c r="S978" s="65" t="e">
        <f>VLOOKUP(E978,'Trimming log'!$F$5:$V$5000,15,FALSE)</f>
        <v>#N/A</v>
      </c>
      <c r="T978" s="65" t="e">
        <f t="shared" si="202"/>
        <v>#N/A</v>
      </c>
      <c r="U978" s="491" t="str">
        <f t="shared" si="203"/>
        <v/>
      </c>
      <c r="V978" s="74">
        <f t="shared" si="205"/>
        <v>0</v>
      </c>
      <c r="W978" s="134">
        <f t="shared" si="206"/>
        <v>0</v>
      </c>
      <c r="X978" s="134" t="e">
        <f>VLOOKUP(E978,'Trimming log'!$F$5:$Y$5000,19,FALSE)</f>
        <v>#N/A</v>
      </c>
      <c r="Y978" s="134" t="e">
        <f>VLOOKUP(E978,'Trimming log'!$F$5:$Y$5000,20,FALSE)</f>
        <v>#N/A</v>
      </c>
      <c r="Z978" s="135" t="e">
        <f t="shared" si="207"/>
        <v>#N/A</v>
      </c>
      <c r="AA978" s="135" t="e">
        <f t="shared" si="208"/>
        <v>#N/A</v>
      </c>
      <c r="AB978" s="136" t="e">
        <f t="shared" si="209"/>
        <v>#N/A</v>
      </c>
      <c r="AC978" s="136" t="e">
        <f t="shared" si="210"/>
        <v>#N/A</v>
      </c>
      <c r="AD978" s="136" t="e">
        <f t="shared" si="211"/>
        <v>#N/A</v>
      </c>
      <c r="AE978" s="136" t="e">
        <f t="shared" si="212"/>
        <v>#N/A</v>
      </c>
    </row>
    <row r="979" spans="1:31" ht="15" customHeight="1">
      <c r="A979" s="67" t="str">
        <f t="shared" si="200"/>
        <v/>
      </c>
      <c r="B979" s="65">
        <f t="shared" si="204"/>
        <v>956</v>
      </c>
      <c r="C979" s="68" t="str">
        <f t="shared" si="201"/>
        <v/>
      </c>
      <c r="D979" s="69"/>
      <c r="E979" s="132"/>
      <c r="F979" s="65" t="e">
        <f>VLOOKUP(E979,'Trimming log'!$F$5:$V$5000,2,FALSE)</f>
        <v>#N/A</v>
      </c>
      <c r="G979" s="65" t="e">
        <f>VLOOKUP(E979,'Trimming log'!$F$5:$V$5000,3,FALSE)</f>
        <v>#N/A</v>
      </c>
      <c r="H979" s="508" t="e">
        <f>VLOOKUP(E979,'Trimming log'!$F$5:$V$5000,4,FALSE)</f>
        <v>#N/A</v>
      </c>
      <c r="I979" s="65" t="e">
        <f>VLOOKUP(E979,'Trimming log'!$F$5:$V$5000,5,FALSE)</f>
        <v>#N/A</v>
      </c>
      <c r="J979" s="65" t="e">
        <f>VLOOKUP(E979,'Trimming log'!$F$5:$V$5000,6,FALSE)</f>
        <v>#N/A</v>
      </c>
      <c r="K979" s="65" t="e">
        <f>VLOOKUP(E979,'Trimming log'!$F$5:$V$5000,7,FALSE)</f>
        <v>#N/A</v>
      </c>
      <c r="L979" s="65" t="e">
        <f>VLOOKUP(E979,'Trimming log'!$F$5:$V$5000,8,FALSE)</f>
        <v>#N/A</v>
      </c>
      <c r="M979" s="65" t="e">
        <f>VLOOKUP(E979,'Trimming log'!$F$5:$V$5000,9,FALSE)</f>
        <v>#N/A</v>
      </c>
      <c r="N979" s="507" t="e">
        <f>VLOOKUP(E979,'Trimming log'!$F$5:$V$5000,10,FALSE)</f>
        <v>#N/A</v>
      </c>
      <c r="O979" s="65" t="e">
        <f>VLOOKUP(E979,'Trimming log'!$F$5:$V$5000,11,FALSE)</f>
        <v>#N/A</v>
      </c>
      <c r="P979" s="65" t="e">
        <f>VLOOKUP(E979,'Trimming log'!$F$5:$V$5000,12,FALSE)</f>
        <v>#N/A</v>
      </c>
      <c r="Q979" s="65" t="e">
        <f>VLOOKUP(E979,'Trimming log'!$F$5:$V$5000,13,FALSE)</f>
        <v>#N/A</v>
      </c>
      <c r="R979" s="65" t="e">
        <f>VLOOKUP(E979,'Trimming log'!$F$5:$V$5000,14,FALSE)</f>
        <v>#N/A</v>
      </c>
      <c r="S979" s="65" t="e">
        <f>VLOOKUP(E979,'Trimming log'!$F$5:$V$5000,15,FALSE)</f>
        <v>#N/A</v>
      </c>
      <c r="T979" s="65" t="e">
        <f t="shared" si="202"/>
        <v>#N/A</v>
      </c>
      <c r="U979" s="491" t="str">
        <f t="shared" si="203"/>
        <v/>
      </c>
      <c r="V979" s="74">
        <f t="shared" si="205"/>
        <v>0</v>
      </c>
      <c r="W979" s="134">
        <f t="shared" si="206"/>
        <v>0</v>
      </c>
      <c r="X979" s="134" t="e">
        <f>VLOOKUP(E979,'Trimming log'!$F$5:$Y$5000,19,FALSE)</f>
        <v>#N/A</v>
      </c>
      <c r="Y979" s="134" t="e">
        <f>VLOOKUP(E979,'Trimming log'!$F$5:$Y$5000,20,FALSE)</f>
        <v>#N/A</v>
      </c>
      <c r="Z979" s="135" t="e">
        <f t="shared" si="207"/>
        <v>#N/A</v>
      </c>
      <c r="AA979" s="135" t="e">
        <f t="shared" si="208"/>
        <v>#N/A</v>
      </c>
      <c r="AB979" s="136" t="e">
        <f t="shared" si="209"/>
        <v>#N/A</v>
      </c>
      <c r="AC979" s="136" t="e">
        <f t="shared" si="210"/>
        <v>#N/A</v>
      </c>
      <c r="AD979" s="136" t="e">
        <f t="shared" si="211"/>
        <v>#N/A</v>
      </c>
      <c r="AE979" s="136" t="e">
        <f t="shared" si="212"/>
        <v>#N/A</v>
      </c>
    </row>
    <row r="980" spans="1:31" ht="15" customHeight="1">
      <c r="A980" s="67" t="str">
        <f t="shared" si="200"/>
        <v/>
      </c>
      <c r="B980" s="65">
        <f t="shared" si="204"/>
        <v>957</v>
      </c>
      <c r="C980" s="68" t="str">
        <f t="shared" si="201"/>
        <v/>
      </c>
      <c r="D980" s="69"/>
      <c r="E980" s="132"/>
      <c r="F980" s="65" t="e">
        <f>VLOOKUP(E980,'Trimming log'!$F$5:$V$5000,2,FALSE)</f>
        <v>#N/A</v>
      </c>
      <c r="G980" s="65" t="e">
        <f>VLOOKUP(E980,'Trimming log'!$F$5:$V$5000,3,FALSE)</f>
        <v>#N/A</v>
      </c>
      <c r="H980" s="508" t="e">
        <f>VLOOKUP(E980,'Trimming log'!$F$5:$V$5000,4,FALSE)</f>
        <v>#N/A</v>
      </c>
      <c r="I980" s="65" t="e">
        <f>VLOOKUP(E980,'Trimming log'!$F$5:$V$5000,5,FALSE)</f>
        <v>#N/A</v>
      </c>
      <c r="J980" s="65" t="e">
        <f>VLOOKUP(E980,'Trimming log'!$F$5:$V$5000,6,FALSE)</f>
        <v>#N/A</v>
      </c>
      <c r="K980" s="65" t="e">
        <f>VLOOKUP(E980,'Trimming log'!$F$5:$V$5000,7,FALSE)</f>
        <v>#N/A</v>
      </c>
      <c r="L980" s="65" t="e">
        <f>VLOOKUP(E980,'Trimming log'!$F$5:$V$5000,8,FALSE)</f>
        <v>#N/A</v>
      </c>
      <c r="M980" s="65" t="e">
        <f>VLOOKUP(E980,'Trimming log'!$F$5:$V$5000,9,FALSE)</f>
        <v>#N/A</v>
      </c>
      <c r="N980" s="507" t="e">
        <f>VLOOKUP(E980,'Trimming log'!$F$5:$V$5000,10,FALSE)</f>
        <v>#N/A</v>
      </c>
      <c r="O980" s="65" t="e">
        <f>VLOOKUP(E980,'Trimming log'!$F$5:$V$5000,11,FALSE)</f>
        <v>#N/A</v>
      </c>
      <c r="P980" s="65" t="e">
        <f>VLOOKUP(E980,'Trimming log'!$F$5:$V$5000,12,FALSE)</f>
        <v>#N/A</v>
      </c>
      <c r="Q980" s="65" t="e">
        <f>VLOOKUP(E980,'Trimming log'!$F$5:$V$5000,13,FALSE)</f>
        <v>#N/A</v>
      </c>
      <c r="R980" s="65" t="e">
        <f>VLOOKUP(E980,'Trimming log'!$F$5:$V$5000,14,FALSE)</f>
        <v>#N/A</v>
      </c>
      <c r="S980" s="65" t="e">
        <f>VLOOKUP(E980,'Trimming log'!$F$5:$V$5000,15,FALSE)</f>
        <v>#N/A</v>
      </c>
      <c r="T980" s="65" t="e">
        <f t="shared" si="202"/>
        <v>#N/A</v>
      </c>
      <c r="U980" s="491" t="str">
        <f t="shared" si="203"/>
        <v/>
      </c>
      <c r="V980" s="74">
        <f t="shared" si="205"/>
        <v>0</v>
      </c>
      <c r="W980" s="134">
        <f t="shared" si="206"/>
        <v>0</v>
      </c>
      <c r="X980" s="134" t="e">
        <f>VLOOKUP(E980,'Trimming log'!$F$5:$Y$5000,19,FALSE)</f>
        <v>#N/A</v>
      </c>
      <c r="Y980" s="134" t="e">
        <f>VLOOKUP(E980,'Trimming log'!$F$5:$Y$5000,20,FALSE)</f>
        <v>#N/A</v>
      </c>
      <c r="Z980" s="135" t="e">
        <f t="shared" si="207"/>
        <v>#N/A</v>
      </c>
      <c r="AA980" s="135" t="e">
        <f t="shared" si="208"/>
        <v>#N/A</v>
      </c>
      <c r="AB980" s="136" t="e">
        <f t="shared" si="209"/>
        <v>#N/A</v>
      </c>
      <c r="AC980" s="136" t="e">
        <f t="shared" si="210"/>
        <v>#N/A</v>
      </c>
      <c r="AD980" s="136" t="e">
        <f t="shared" si="211"/>
        <v>#N/A</v>
      </c>
      <c r="AE980" s="136" t="e">
        <f t="shared" si="212"/>
        <v>#N/A</v>
      </c>
    </row>
    <row r="981" spans="1:31" ht="15" customHeight="1">
      <c r="A981" s="67" t="str">
        <f t="shared" si="200"/>
        <v/>
      </c>
      <c r="B981" s="65">
        <f t="shared" si="204"/>
        <v>958</v>
      </c>
      <c r="C981" s="68" t="str">
        <f t="shared" si="201"/>
        <v/>
      </c>
      <c r="D981" s="69"/>
      <c r="E981" s="132"/>
      <c r="F981" s="65" t="e">
        <f>VLOOKUP(E981,'Trimming log'!$F$5:$V$5000,2,FALSE)</f>
        <v>#N/A</v>
      </c>
      <c r="G981" s="65" t="e">
        <f>VLOOKUP(E981,'Trimming log'!$F$5:$V$5000,3,FALSE)</f>
        <v>#N/A</v>
      </c>
      <c r="H981" s="508" t="e">
        <f>VLOOKUP(E981,'Trimming log'!$F$5:$V$5000,4,FALSE)</f>
        <v>#N/A</v>
      </c>
      <c r="I981" s="65" t="e">
        <f>VLOOKUP(E981,'Trimming log'!$F$5:$V$5000,5,FALSE)</f>
        <v>#N/A</v>
      </c>
      <c r="J981" s="65" t="e">
        <f>VLOOKUP(E981,'Trimming log'!$F$5:$V$5000,6,FALSE)</f>
        <v>#N/A</v>
      </c>
      <c r="K981" s="65" t="e">
        <f>VLOOKUP(E981,'Trimming log'!$F$5:$V$5000,7,FALSE)</f>
        <v>#N/A</v>
      </c>
      <c r="L981" s="65" t="e">
        <f>VLOOKUP(E981,'Trimming log'!$F$5:$V$5000,8,FALSE)</f>
        <v>#N/A</v>
      </c>
      <c r="M981" s="65" t="e">
        <f>VLOOKUP(E981,'Trimming log'!$F$5:$V$5000,9,FALSE)</f>
        <v>#N/A</v>
      </c>
      <c r="N981" s="507" t="e">
        <f>VLOOKUP(E981,'Trimming log'!$F$5:$V$5000,10,FALSE)</f>
        <v>#N/A</v>
      </c>
      <c r="O981" s="65" t="e">
        <f>VLOOKUP(E981,'Trimming log'!$F$5:$V$5000,11,FALSE)</f>
        <v>#N/A</v>
      </c>
      <c r="P981" s="65" t="e">
        <f>VLOOKUP(E981,'Trimming log'!$F$5:$V$5000,12,FALSE)</f>
        <v>#N/A</v>
      </c>
      <c r="Q981" s="65" t="e">
        <f>VLOOKUP(E981,'Trimming log'!$F$5:$V$5000,13,FALSE)</f>
        <v>#N/A</v>
      </c>
      <c r="R981" s="65" t="e">
        <f>VLOOKUP(E981,'Trimming log'!$F$5:$V$5000,14,FALSE)</f>
        <v>#N/A</v>
      </c>
      <c r="S981" s="65" t="e">
        <f>VLOOKUP(E981,'Trimming log'!$F$5:$V$5000,15,FALSE)</f>
        <v>#N/A</v>
      </c>
      <c r="T981" s="65" t="e">
        <f t="shared" si="202"/>
        <v>#N/A</v>
      </c>
      <c r="U981" s="491" t="str">
        <f t="shared" si="203"/>
        <v/>
      </c>
      <c r="V981" s="74">
        <f t="shared" si="205"/>
        <v>0</v>
      </c>
      <c r="W981" s="134">
        <f t="shared" si="206"/>
        <v>0</v>
      </c>
      <c r="X981" s="134" t="e">
        <f>VLOOKUP(E981,'Trimming log'!$F$5:$Y$5000,19,FALSE)</f>
        <v>#N/A</v>
      </c>
      <c r="Y981" s="134" t="e">
        <f>VLOOKUP(E981,'Trimming log'!$F$5:$Y$5000,20,FALSE)</f>
        <v>#N/A</v>
      </c>
      <c r="Z981" s="135" t="e">
        <f t="shared" si="207"/>
        <v>#N/A</v>
      </c>
      <c r="AA981" s="135" t="e">
        <f t="shared" si="208"/>
        <v>#N/A</v>
      </c>
      <c r="AB981" s="136" t="e">
        <f t="shared" si="209"/>
        <v>#N/A</v>
      </c>
      <c r="AC981" s="136" t="e">
        <f t="shared" si="210"/>
        <v>#N/A</v>
      </c>
      <c r="AD981" s="136" t="e">
        <f t="shared" si="211"/>
        <v>#N/A</v>
      </c>
      <c r="AE981" s="136" t="e">
        <f t="shared" si="212"/>
        <v>#N/A</v>
      </c>
    </row>
    <row r="982" spans="1:31" ht="15" customHeight="1">
      <c r="A982" s="67" t="str">
        <f t="shared" si="200"/>
        <v/>
      </c>
      <c r="B982" s="65">
        <f t="shared" si="204"/>
        <v>959</v>
      </c>
      <c r="C982" s="68" t="str">
        <f t="shared" si="201"/>
        <v/>
      </c>
      <c r="D982" s="69"/>
      <c r="E982" s="132"/>
      <c r="F982" s="65" t="e">
        <f>VLOOKUP(E982,'Trimming log'!$F$5:$V$5000,2,FALSE)</f>
        <v>#N/A</v>
      </c>
      <c r="G982" s="65" t="e">
        <f>VLOOKUP(E982,'Trimming log'!$F$5:$V$5000,3,FALSE)</f>
        <v>#N/A</v>
      </c>
      <c r="H982" s="508" t="e">
        <f>VLOOKUP(E982,'Trimming log'!$F$5:$V$5000,4,FALSE)</f>
        <v>#N/A</v>
      </c>
      <c r="I982" s="65" t="e">
        <f>VLOOKUP(E982,'Trimming log'!$F$5:$V$5000,5,FALSE)</f>
        <v>#N/A</v>
      </c>
      <c r="J982" s="65" t="e">
        <f>VLOOKUP(E982,'Trimming log'!$F$5:$V$5000,6,FALSE)</f>
        <v>#N/A</v>
      </c>
      <c r="K982" s="65" t="e">
        <f>VLOOKUP(E982,'Trimming log'!$F$5:$V$5000,7,FALSE)</f>
        <v>#N/A</v>
      </c>
      <c r="L982" s="65" t="e">
        <f>VLOOKUP(E982,'Trimming log'!$F$5:$V$5000,8,FALSE)</f>
        <v>#N/A</v>
      </c>
      <c r="M982" s="65" t="e">
        <f>VLOOKUP(E982,'Trimming log'!$F$5:$V$5000,9,FALSE)</f>
        <v>#N/A</v>
      </c>
      <c r="N982" s="507" t="e">
        <f>VLOOKUP(E982,'Trimming log'!$F$5:$V$5000,10,FALSE)</f>
        <v>#N/A</v>
      </c>
      <c r="O982" s="65" t="e">
        <f>VLOOKUP(E982,'Trimming log'!$F$5:$V$5000,11,FALSE)</f>
        <v>#N/A</v>
      </c>
      <c r="P982" s="65" t="e">
        <f>VLOOKUP(E982,'Trimming log'!$F$5:$V$5000,12,FALSE)</f>
        <v>#N/A</v>
      </c>
      <c r="Q982" s="65" t="e">
        <f>VLOOKUP(E982,'Trimming log'!$F$5:$V$5000,13,FALSE)</f>
        <v>#N/A</v>
      </c>
      <c r="R982" s="65" t="e">
        <f>VLOOKUP(E982,'Trimming log'!$F$5:$V$5000,14,FALSE)</f>
        <v>#N/A</v>
      </c>
      <c r="S982" s="65" t="e">
        <f>VLOOKUP(E982,'Trimming log'!$F$5:$V$5000,15,FALSE)</f>
        <v>#N/A</v>
      </c>
      <c r="T982" s="65" t="e">
        <f t="shared" si="202"/>
        <v>#N/A</v>
      </c>
      <c r="U982" s="491" t="str">
        <f t="shared" si="203"/>
        <v/>
      </c>
      <c r="V982" s="74">
        <f t="shared" si="205"/>
        <v>0</v>
      </c>
      <c r="W982" s="134">
        <f t="shared" si="206"/>
        <v>0</v>
      </c>
      <c r="X982" s="134" t="e">
        <f>VLOOKUP(E982,'Trimming log'!$F$5:$Y$5000,19,FALSE)</f>
        <v>#N/A</v>
      </c>
      <c r="Y982" s="134" t="e">
        <f>VLOOKUP(E982,'Trimming log'!$F$5:$Y$5000,20,FALSE)</f>
        <v>#N/A</v>
      </c>
      <c r="Z982" s="135" t="e">
        <f t="shared" si="207"/>
        <v>#N/A</v>
      </c>
      <c r="AA982" s="135" t="e">
        <f t="shared" si="208"/>
        <v>#N/A</v>
      </c>
      <c r="AB982" s="136" t="e">
        <f t="shared" si="209"/>
        <v>#N/A</v>
      </c>
      <c r="AC982" s="136" t="e">
        <f t="shared" si="210"/>
        <v>#N/A</v>
      </c>
      <c r="AD982" s="136" t="e">
        <f t="shared" si="211"/>
        <v>#N/A</v>
      </c>
      <c r="AE982" s="136" t="e">
        <f t="shared" si="212"/>
        <v>#N/A</v>
      </c>
    </row>
    <row r="983" spans="1:31" ht="15" customHeight="1">
      <c r="A983" s="67" t="str">
        <f t="shared" si="200"/>
        <v/>
      </c>
      <c r="B983" s="65">
        <f t="shared" si="204"/>
        <v>960</v>
      </c>
      <c r="C983" s="68" t="str">
        <f t="shared" si="201"/>
        <v/>
      </c>
      <c r="D983" s="69"/>
      <c r="E983" s="132"/>
      <c r="F983" s="65" t="e">
        <f>VLOOKUP(E983,'Trimming log'!$F$5:$V$5000,2,FALSE)</f>
        <v>#N/A</v>
      </c>
      <c r="G983" s="65" t="e">
        <f>VLOOKUP(E983,'Trimming log'!$F$5:$V$5000,3,FALSE)</f>
        <v>#N/A</v>
      </c>
      <c r="H983" s="508" t="e">
        <f>VLOOKUP(E983,'Trimming log'!$F$5:$V$5000,4,FALSE)</f>
        <v>#N/A</v>
      </c>
      <c r="I983" s="65" t="e">
        <f>VLOOKUP(E983,'Trimming log'!$F$5:$V$5000,5,FALSE)</f>
        <v>#N/A</v>
      </c>
      <c r="J983" s="65" t="e">
        <f>VLOOKUP(E983,'Trimming log'!$F$5:$V$5000,6,FALSE)</f>
        <v>#N/A</v>
      </c>
      <c r="K983" s="65" t="e">
        <f>VLOOKUP(E983,'Trimming log'!$F$5:$V$5000,7,FALSE)</f>
        <v>#N/A</v>
      </c>
      <c r="L983" s="65" t="e">
        <f>VLOOKUP(E983,'Trimming log'!$F$5:$V$5000,8,FALSE)</f>
        <v>#N/A</v>
      </c>
      <c r="M983" s="65" t="e">
        <f>VLOOKUP(E983,'Trimming log'!$F$5:$V$5000,9,FALSE)</f>
        <v>#N/A</v>
      </c>
      <c r="N983" s="507" t="e">
        <f>VLOOKUP(E983,'Trimming log'!$F$5:$V$5000,10,FALSE)</f>
        <v>#N/A</v>
      </c>
      <c r="O983" s="65" t="e">
        <f>VLOOKUP(E983,'Trimming log'!$F$5:$V$5000,11,FALSE)</f>
        <v>#N/A</v>
      </c>
      <c r="P983" s="65" t="e">
        <f>VLOOKUP(E983,'Trimming log'!$F$5:$V$5000,12,FALSE)</f>
        <v>#N/A</v>
      </c>
      <c r="Q983" s="65" t="e">
        <f>VLOOKUP(E983,'Trimming log'!$F$5:$V$5000,13,FALSE)</f>
        <v>#N/A</v>
      </c>
      <c r="R983" s="65" t="e">
        <f>VLOOKUP(E983,'Trimming log'!$F$5:$V$5000,14,FALSE)</f>
        <v>#N/A</v>
      </c>
      <c r="S983" s="65" t="e">
        <f>VLOOKUP(E983,'Trimming log'!$F$5:$V$5000,15,FALSE)</f>
        <v>#N/A</v>
      </c>
      <c r="T983" s="65" t="e">
        <f t="shared" si="202"/>
        <v>#N/A</v>
      </c>
      <c r="U983" s="491" t="str">
        <f t="shared" si="203"/>
        <v/>
      </c>
      <c r="V983" s="74">
        <f t="shared" si="205"/>
        <v>0</v>
      </c>
      <c r="W983" s="134">
        <f t="shared" si="206"/>
        <v>0</v>
      </c>
      <c r="X983" s="134" t="e">
        <f>VLOOKUP(E983,'Trimming log'!$F$5:$Y$5000,19,FALSE)</f>
        <v>#N/A</v>
      </c>
      <c r="Y983" s="134" t="e">
        <f>VLOOKUP(E983,'Trimming log'!$F$5:$Y$5000,20,FALSE)</f>
        <v>#N/A</v>
      </c>
      <c r="Z983" s="135" t="e">
        <f t="shared" si="207"/>
        <v>#N/A</v>
      </c>
      <c r="AA983" s="135" t="e">
        <f t="shared" si="208"/>
        <v>#N/A</v>
      </c>
      <c r="AB983" s="136" t="e">
        <f t="shared" si="209"/>
        <v>#N/A</v>
      </c>
      <c r="AC983" s="136" t="e">
        <f t="shared" si="210"/>
        <v>#N/A</v>
      </c>
      <c r="AD983" s="136" t="e">
        <f t="shared" si="211"/>
        <v>#N/A</v>
      </c>
      <c r="AE983" s="136" t="e">
        <f t="shared" si="212"/>
        <v>#N/A</v>
      </c>
    </row>
    <row r="984" spans="1:31" ht="15" customHeight="1">
      <c r="A984" s="67" t="str">
        <f t="shared" si="200"/>
        <v/>
      </c>
      <c r="B984" s="65">
        <f t="shared" si="204"/>
        <v>961</v>
      </c>
      <c r="C984" s="68" t="str">
        <f t="shared" si="201"/>
        <v/>
      </c>
      <c r="D984" s="69"/>
      <c r="E984" s="132"/>
      <c r="F984" s="65" t="e">
        <f>VLOOKUP(E984,'Trimming log'!$F$5:$V$5000,2,FALSE)</f>
        <v>#N/A</v>
      </c>
      <c r="G984" s="65" t="e">
        <f>VLOOKUP(E984,'Trimming log'!$F$5:$V$5000,3,FALSE)</f>
        <v>#N/A</v>
      </c>
      <c r="H984" s="508" t="e">
        <f>VLOOKUP(E984,'Trimming log'!$F$5:$V$5000,4,FALSE)</f>
        <v>#N/A</v>
      </c>
      <c r="I984" s="65" t="e">
        <f>VLOOKUP(E984,'Trimming log'!$F$5:$V$5000,5,FALSE)</f>
        <v>#N/A</v>
      </c>
      <c r="J984" s="65" t="e">
        <f>VLOOKUP(E984,'Trimming log'!$F$5:$V$5000,6,FALSE)</f>
        <v>#N/A</v>
      </c>
      <c r="K984" s="65" t="e">
        <f>VLOOKUP(E984,'Trimming log'!$F$5:$V$5000,7,FALSE)</f>
        <v>#N/A</v>
      </c>
      <c r="L984" s="65" t="e">
        <f>VLOOKUP(E984,'Trimming log'!$F$5:$V$5000,8,FALSE)</f>
        <v>#N/A</v>
      </c>
      <c r="M984" s="65" t="e">
        <f>VLOOKUP(E984,'Trimming log'!$F$5:$V$5000,9,FALSE)</f>
        <v>#N/A</v>
      </c>
      <c r="N984" s="507" t="e">
        <f>VLOOKUP(E984,'Trimming log'!$F$5:$V$5000,10,FALSE)</f>
        <v>#N/A</v>
      </c>
      <c r="O984" s="65" t="e">
        <f>VLOOKUP(E984,'Trimming log'!$F$5:$V$5000,11,FALSE)</f>
        <v>#N/A</v>
      </c>
      <c r="P984" s="65" t="e">
        <f>VLOOKUP(E984,'Trimming log'!$F$5:$V$5000,12,FALSE)</f>
        <v>#N/A</v>
      </c>
      <c r="Q984" s="65" t="e">
        <f>VLOOKUP(E984,'Trimming log'!$F$5:$V$5000,13,FALSE)</f>
        <v>#N/A</v>
      </c>
      <c r="R984" s="65" t="e">
        <f>VLOOKUP(E984,'Trimming log'!$F$5:$V$5000,14,FALSE)</f>
        <v>#N/A</v>
      </c>
      <c r="S984" s="65" t="e">
        <f>VLOOKUP(E984,'Trimming log'!$F$5:$V$5000,15,FALSE)</f>
        <v>#N/A</v>
      </c>
      <c r="T984" s="65" t="e">
        <f t="shared" si="202"/>
        <v>#N/A</v>
      </c>
      <c r="U984" s="491" t="str">
        <f t="shared" si="203"/>
        <v/>
      </c>
      <c r="V984" s="74">
        <f t="shared" si="205"/>
        <v>0</v>
      </c>
      <c r="W984" s="134">
        <f t="shared" si="206"/>
        <v>0</v>
      </c>
      <c r="X984" s="134" t="e">
        <f>VLOOKUP(E984,'Trimming log'!$F$5:$Y$5000,19,FALSE)</f>
        <v>#N/A</v>
      </c>
      <c r="Y984" s="134" t="e">
        <f>VLOOKUP(E984,'Trimming log'!$F$5:$Y$5000,20,FALSE)</f>
        <v>#N/A</v>
      </c>
      <c r="Z984" s="135" t="e">
        <f t="shared" si="207"/>
        <v>#N/A</v>
      </c>
      <c r="AA984" s="135" t="e">
        <f t="shared" si="208"/>
        <v>#N/A</v>
      </c>
      <c r="AB984" s="136" t="e">
        <f t="shared" si="209"/>
        <v>#N/A</v>
      </c>
      <c r="AC984" s="136" t="e">
        <f t="shared" si="210"/>
        <v>#N/A</v>
      </c>
      <c r="AD984" s="136" t="e">
        <f t="shared" si="211"/>
        <v>#N/A</v>
      </c>
      <c r="AE984" s="136" t="e">
        <f t="shared" si="212"/>
        <v>#N/A</v>
      </c>
    </row>
    <row r="985" spans="1:31" ht="15" customHeight="1">
      <c r="A985" s="67" t="str">
        <f t="shared" si="200"/>
        <v/>
      </c>
      <c r="B985" s="65">
        <f t="shared" si="204"/>
        <v>962</v>
      </c>
      <c r="C985" s="68" t="str">
        <f t="shared" si="201"/>
        <v/>
      </c>
      <c r="D985" s="69"/>
      <c r="E985" s="132"/>
      <c r="F985" s="65" t="e">
        <f>VLOOKUP(E985,'Trimming log'!$F$5:$V$5000,2,FALSE)</f>
        <v>#N/A</v>
      </c>
      <c r="G985" s="65" t="e">
        <f>VLOOKUP(E985,'Trimming log'!$F$5:$V$5000,3,FALSE)</f>
        <v>#N/A</v>
      </c>
      <c r="H985" s="508" t="e">
        <f>VLOOKUP(E985,'Trimming log'!$F$5:$V$5000,4,FALSE)</f>
        <v>#N/A</v>
      </c>
      <c r="I985" s="65" t="e">
        <f>VLOOKUP(E985,'Trimming log'!$F$5:$V$5000,5,FALSE)</f>
        <v>#N/A</v>
      </c>
      <c r="J985" s="65" t="e">
        <f>VLOOKUP(E985,'Trimming log'!$F$5:$V$5000,6,FALSE)</f>
        <v>#N/A</v>
      </c>
      <c r="K985" s="65" t="e">
        <f>VLOOKUP(E985,'Trimming log'!$F$5:$V$5000,7,FALSE)</f>
        <v>#N/A</v>
      </c>
      <c r="L985" s="65" t="e">
        <f>VLOOKUP(E985,'Trimming log'!$F$5:$V$5000,8,FALSE)</f>
        <v>#N/A</v>
      </c>
      <c r="M985" s="65" t="e">
        <f>VLOOKUP(E985,'Trimming log'!$F$5:$V$5000,9,FALSE)</f>
        <v>#N/A</v>
      </c>
      <c r="N985" s="507" t="e">
        <f>VLOOKUP(E985,'Trimming log'!$F$5:$V$5000,10,FALSE)</f>
        <v>#N/A</v>
      </c>
      <c r="O985" s="65" t="e">
        <f>VLOOKUP(E985,'Trimming log'!$F$5:$V$5000,11,FALSE)</f>
        <v>#N/A</v>
      </c>
      <c r="P985" s="65" t="e">
        <f>VLOOKUP(E985,'Trimming log'!$F$5:$V$5000,12,FALSE)</f>
        <v>#N/A</v>
      </c>
      <c r="Q985" s="65" t="e">
        <f>VLOOKUP(E985,'Trimming log'!$F$5:$V$5000,13,FALSE)</f>
        <v>#N/A</v>
      </c>
      <c r="R985" s="65" t="e">
        <f>VLOOKUP(E985,'Trimming log'!$F$5:$V$5000,14,FALSE)</f>
        <v>#N/A</v>
      </c>
      <c r="S985" s="65" t="e">
        <f>VLOOKUP(E985,'Trimming log'!$F$5:$V$5000,15,FALSE)</f>
        <v>#N/A</v>
      </c>
      <c r="T985" s="65" t="e">
        <f t="shared" si="202"/>
        <v>#N/A</v>
      </c>
      <c r="U985" s="491" t="str">
        <f t="shared" si="203"/>
        <v/>
      </c>
      <c r="V985" s="74">
        <f t="shared" si="205"/>
        <v>0</v>
      </c>
      <c r="W985" s="134">
        <f t="shared" si="206"/>
        <v>0</v>
      </c>
      <c r="X985" s="134" t="e">
        <f>VLOOKUP(E985,'Trimming log'!$F$5:$Y$5000,19,FALSE)</f>
        <v>#N/A</v>
      </c>
      <c r="Y985" s="134" t="e">
        <f>VLOOKUP(E985,'Trimming log'!$F$5:$Y$5000,20,FALSE)</f>
        <v>#N/A</v>
      </c>
      <c r="Z985" s="135" t="e">
        <f t="shared" si="207"/>
        <v>#N/A</v>
      </c>
      <c r="AA985" s="135" t="e">
        <f t="shared" si="208"/>
        <v>#N/A</v>
      </c>
      <c r="AB985" s="136" t="e">
        <f t="shared" si="209"/>
        <v>#N/A</v>
      </c>
      <c r="AC985" s="136" t="e">
        <f t="shared" si="210"/>
        <v>#N/A</v>
      </c>
      <c r="AD985" s="136" t="e">
        <f t="shared" si="211"/>
        <v>#N/A</v>
      </c>
      <c r="AE985" s="136" t="e">
        <f t="shared" si="212"/>
        <v>#N/A</v>
      </c>
    </row>
    <row r="986" spans="1:31" ht="15" customHeight="1">
      <c r="A986" s="67" t="str">
        <f t="shared" si="200"/>
        <v/>
      </c>
      <c r="B986" s="65">
        <f t="shared" si="204"/>
        <v>963</v>
      </c>
      <c r="C986" s="68" t="str">
        <f t="shared" si="201"/>
        <v/>
      </c>
      <c r="D986" s="69"/>
      <c r="E986" s="132"/>
      <c r="F986" s="65" t="e">
        <f>VLOOKUP(E986,'Trimming log'!$F$5:$V$5000,2,FALSE)</f>
        <v>#N/A</v>
      </c>
      <c r="G986" s="65" t="e">
        <f>VLOOKUP(E986,'Trimming log'!$F$5:$V$5000,3,FALSE)</f>
        <v>#N/A</v>
      </c>
      <c r="H986" s="508" t="e">
        <f>VLOOKUP(E986,'Trimming log'!$F$5:$V$5000,4,FALSE)</f>
        <v>#N/A</v>
      </c>
      <c r="I986" s="65" t="e">
        <f>VLOOKUP(E986,'Trimming log'!$F$5:$V$5000,5,FALSE)</f>
        <v>#N/A</v>
      </c>
      <c r="J986" s="65" t="e">
        <f>VLOOKUP(E986,'Trimming log'!$F$5:$V$5000,6,FALSE)</f>
        <v>#N/A</v>
      </c>
      <c r="K986" s="65" t="e">
        <f>VLOOKUP(E986,'Trimming log'!$F$5:$V$5000,7,FALSE)</f>
        <v>#N/A</v>
      </c>
      <c r="L986" s="65" t="e">
        <f>VLOOKUP(E986,'Trimming log'!$F$5:$V$5000,8,FALSE)</f>
        <v>#N/A</v>
      </c>
      <c r="M986" s="65" t="e">
        <f>VLOOKUP(E986,'Trimming log'!$F$5:$V$5000,9,FALSE)</f>
        <v>#N/A</v>
      </c>
      <c r="N986" s="507" t="e">
        <f>VLOOKUP(E986,'Trimming log'!$F$5:$V$5000,10,FALSE)</f>
        <v>#N/A</v>
      </c>
      <c r="O986" s="65" t="e">
        <f>VLOOKUP(E986,'Trimming log'!$F$5:$V$5000,11,FALSE)</f>
        <v>#N/A</v>
      </c>
      <c r="P986" s="65" t="e">
        <f>VLOOKUP(E986,'Trimming log'!$F$5:$V$5000,12,FALSE)</f>
        <v>#N/A</v>
      </c>
      <c r="Q986" s="65" t="e">
        <f>VLOOKUP(E986,'Trimming log'!$F$5:$V$5000,13,FALSE)</f>
        <v>#N/A</v>
      </c>
      <c r="R986" s="65" t="e">
        <f>VLOOKUP(E986,'Trimming log'!$F$5:$V$5000,14,FALSE)</f>
        <v>#N/A</v>
      </c>
      <c r="S986" s="65" t="e">
        <f>VLOOKUP(E986,'Trimming log'!$F$5:$V$5000,15,FALSE)</f>
        <v>#N/A</v>
      </c>
      <c r="T986" s="65" t="e">
        <f t="shared" si="202"/>
        <v>#N/A</v>
      </c>
      <c r="U986" s="491" t="str">
        <f t="shared" si="203"/>
        <v/>
      </c>
      <c r="V986" s="74">
        <f t="shared" si="205"/>
        <v>0</v>
      </c>
      <c r="W986" s="134">
        <f t="shared" si="206"/>
        <v>0</v>
      </c>
      <c r="X986" s="134" t="e">
        <f>VLOOKUP(E986,'Trimming log'!$F$5:$Y$5000,19,FALSE)</f>
        <v>#N/A</v>
      </c>
      <c r="Y986" s="134" t="e">
        <f>VLOOKUP(E986,'Trimming log'!$F$5:$Y$5000,20,FALSE)</f>
        <v>#N/A</v>
      </c>
      <c r="Z986" s="135" t="e">
        <f t="shared" si="207"/>
        <v>#N/A</v>
      </c>
      <c r="AA986" s="135" t="e">
        <f t="shared" si="208"/>
        <v>#N/A</v>
      </c>
      <c r="AB986" s="136" t="e">
        <f t="shared" si="209"/>
        <v>#N/A</v>
      </c>
      <c r="AC986" s="136" t="e">
        <f t="shared" si="210"/>
        <v>#N/A</v>
      </c>
      <c r="AD986" s="136" t="e">
        <f t="shared" si="211"/>
        <v>#N/A</v>
      </c>
      <c r="AE986" s="136" t="e">
        <f t="shared" si="212"/>
        <v>#N/A</v>
      </c>
    </row>
    <row r="987" spans="1:31" ht="15" customHeight="1">
      <c r="A987" s="67" t="str">
        <f t="shared" si="200"/>
        <v/>
      </c>
      <c r="B987" s="65">
        <f t="shared" si="204"/>
        <v>964</v>
      </c>
      <c r="C987" s="68" t="str">
        <f t="shared" si="201"/>
        <v/>
      </c>
      <c r="D987" s="69"/>
      <c r="E987" s="132"/>
      <c r="F987" s="65" t="e">
        <f>VLOOKUP(E987,'Trimming log'!$F$5:$V$5000,2,FALSE)</f>
        <v>#N/A</v>
      </c>
      <c r="G987" s="65" t="e">
        <f>VLOOKUP(E987,'Trimming log'!$F$5:$V$5000,3,FALSE)</f>
        <v>#N/A</v>
      </c>
      <c r="H987" s="508" t="e">
        <f>VLOOKUP(E987,'Trimming log'!$F$5:$V$5000,4,FALSE)</f>
        <v>#N/A</v>
      </c>
      <c r="I987" s="65" t="e">
        <f>VLOOKUP(E987,'Trimming log'!$F$5:$V$5000,5,FALSE)</f>
        <v>#N/A</v>
      </c>
      <c r="J987" s="65" t="e">
        <f>VLOOKUP(E987,'Trimming log'!$F$5:$V$5000,6,FALSE)</f>
        <v>#N/A</v>
      </c>
      <c r="K987" s="65" t="e">
        <f>VLOOKUP(E987,'Trimming log'!$F$5:$V$5000,7,FALSE)</f>
        <v>#N/A</v>
      </c>
      <c r="L987" s="65" t="e">
        <f>VLOOKUP(E987,'Trimming log'!$F$5:$V$5000,8,FALSE)</f>
        <v>#N/A</v>
      </c>
      <c r="M987" s="65" t="e">
        <f>VLOOKUP(E987,'Trimming log'!$F$5:$V$5000,9,FALSE)</f>
        <v>#N/A</v>
      </c>
      <c r="N987" s="507" t="e">
        <f>VLOOKUP(E987,'Trimming log'!$F$5:$V$5000,10,FALSE)</f>
        <v>#N/A</v>
      </c>
      <c r="O987" s="65" t="e">
        <f>VLOOKUP(E987,'Trimming log'!$F$5:$V$5000,11,FALSE)</f>
        <v>#N/A</v>
      </c>
      <c r="P987" s="65" t="e">
        <f>VLOOKUP(E987,'Trimming log'!$F$5:$V$5000,12,FALSE)</f>
        <v>#N/A</v>
      </c>
      <c r="Q987" s="65" t="e">
        <f>VLOOKUP(E987,'Trimming log'!$F$5:$V$5000,13,FALSE)</f>
        <v>#N/A</v>
      </c>
      <c r="R987" s="65" t="e">
        <f>VLOOKUP(E987,'Trimming log'!$F$5:$V$5000,14,FALSE)</f>
        <v>#N/A</v>
      </c>
      <c r="S987" s="65" t="e">
        <f>VLOOKUP(E987,'Trimming log'!$F$5:$V$5000,15,FALSE)</f>
        <v>#N/A</v>
      </c>
      <c r="T987" s="65" t="e">
        <f t="shared" si="202"/>
        <v>#N/A</v>
      </c>
      <c r="U987" s="491" t="str">
        <f t="shared" si="203"/>
        <v/>
      </c>
      <c r="V987" s="74">
        <f t="shared" si="205"/>
        <v>0</v>
      </c>
      <c r="W987" s="134">
        <f t="shared" si="206"/>
        <v>0</v>
      </c>
      <c r="X987" s="134" t="e">
        <f>VLOOKUP(E987,'Trimming log'!$F$5:$Y$5000,19,FALSE)</f>
        <v>#N/A</v>
      </c>
      <c r="Y987" s="134" t="e">
        <f>VLOOKUP(E987,'Trimming log'!$F$5:$Y$5000,20,FALSE)</f>
        <v>#N/A</v>
      </c>
      <c r="Z987" s="135" t="e">
        <f t="shared" si="207"/>
        <v>#N/A</v>
      </c>
      <c r="AA987" s="135" t="e">
        <f t="shared" si="208"/>
        <v>#N/A</v>
      </c>
      <c r="AB987" s="136" t="e">
        <f t="shared" si="209"/>
        <v>#N/A</v>
      </c>
      <c r="AC987" s="136" t="e">
        <f t="shared" si="210"/>
        <v>#N/A</v>
      </c>
      <c r="AD987" s="136" t="e">
        <f t="shared" si="211"/>
        <v>#N/A</v>
      </c>
      <c r="AE987" s="136" t="e">
        <f t="shared" si="212"/>
        <v>#N/A</v>
      </c>
    </row>
    <row r="988" spans="1:31" ht="15" customHeight="1">
      <c r="A988" s="67" t="str">
        <f t="shared" si="200"/>
        <v/>
      </c>
      <c r="B988" s="65">
        <f t="shared" si="204"/>
        <v>965</v>
      </c>
      <c r="C988" s="68" t="str">
        <f t="shared" si="201"/>
        <v/>
      </c>
      <c r="D988" s="69"/>
      <c r="E988" s="132"/>
      <c r="F988" s="65" t="e">
        <f>VLOOKUP(E988,'Trimming log'!$F$5:$V$5000,2,FALSE)</f>
        <v>#N/A</v>
      </c>
      <c r="G988" s="65" t="e">
        <f>VLOOKUP(E988,'Trimming log'!$F$5:$V$5000,3,FALSE)</f>
        <v>#N/A</v>
      </c>
      <c r="H988" s="508" t="e">
        <f>VLOOKUP(E988,'Trimming log'!$F$5:$V$5000,4,FALSE)</f>
        <v>#N/A</v>
      </c>
      <c r="I988" s="65" t="e">
        <f>VLOOKUP(E988,'Trimming log'!$F$5:$V$5000,5,FALSE)</f>
        <v>#N/A</v>
      </c>
      <c r="J988" s="65" t="e">
        <f>VLOOKUP(E988,'Trimming log'!$F$5:$V$5000,6,FALSE)</f>
        <v>#N/A</v>
      </c>
      <c r="K988" s="65" t="e">
        <f>VLOOKUP(E988,'Trimming log'!$F$5:$V$5000,7,FALSE)</f>
        <v>#N/A</v>
      </c>
      <c r="L988" s="65" t="e">
        <f>VLOOKUP(E988,'Trimming log'!$F$5:$V$5000,8,FALSE)</f>
        <v>#N/A</v>
      </c>
      <c r="M988" s="65" t="e">
        <f>VLOOKUP(E988,'Trimming log'!$F$5:$V$5000,9,FALSE)</f>
        <v>#N/A</v>
      </c>
      <c r="N988" s="507" t="e">
        <f>VLOOKUP(E988,'Trimming log'!$F$5:$V$5000,10,FALSE)</f>
        <v>#N/A</v>
      </c>
      <c r="O988" s="65" t="e">
        <f>VLOOKUP(E988,'Trimming log'!$F$5:$V$5000,11,FALSE)</f>
        <v>#N/A</v>
      </c>
      <c r="P988" s="65" t="e">
        <f>VLOOKUP(E988,'Trimming log'!$F$5:$V$5000,12,FALSE)</f>
        <v>#N/A</v>
      </c>
      <c r="Q988" s="65" t="e">
        <f>VLOOKUP(E988,'Trimming log'!$F$5:$V$5000,13,FALSE)</f>
        <v>#N/A</v>
      </c>
      <c r="R988" s="65" t="e">
        <f>VLOOKUP(E988,'Trimming log'!$F$5:$V$5000,14,FALSE)</f>
        <v>#N/A</v>
      </c>
      <c r="S988" s="65" t="e">
        <f>VLOOKUP(E988,'Trimming log'!$F$5:$V$5000,15,FALSE)</f>
        <v>#N/A</v>
      </c>
      <c r="T988" s="65" t="e">
        <f t="shared" si="202"/>
        <v>#N/A</v>
      </c>
      <c r="U988" s="491" t="str">
        <f t="shared" si="203"/>
        <v/>
      </c>
      <c r="V988" s="74">
        <f t="shared" si="205"/>
        <v>0</v>
      </c>
      <c r="W988" s="134">
        <f t="shared" si="206"/>
        <v>0</v>
      </c>
      <c r="X988" s="134" t="e">
        <f>VLOOKUP(E988,'Trimming log'!$F$5:$Y$5000,19,FALSE)</f>
        <v>#N/A</v>
      </c>
      <c r="Y988" s="134" t="e">
        <f>VLOOKUP(E988,'Trimming log'!$F$5:$Y$5000,20,FALSE)</f>
        <v>#N/A</v>
      </c>
      <c r="Z988" s="135" t="e">
        <f t="shared" si="207"/>
        <v>#N/A</v>
      </c>
      <c r="AA988" s="135" t="e">
        <f t="shared" si="208"/>
        <v>#N/A</v>
      </c>
      <c r="AB988" s="136" t="e">
        <f t="shared" si="209"/>
        <v>#N/A</v>
      </c>
      <c r="AC988" s="136" t="e">
        <f t="shared" si="210"/>
        <v>#N/A</v>
      </c>
      <c r="AD988" s="136" t="e">
        <f t="shared" si="211"/>
        <v>#N/A</v>
      </c>
      <c r="AE988" s="136" t="e">
        <f t="shared" si="212"/>
        <v>#N/A</v>
      </c>
    </row>
    <row r="989" spans="1:31" ht="15" customHeight="1">
      <c r="A989" s="67" t="str">
        <f t="shared" si="200"/>
        <v/>
      </c>
      <c r="B989" s="65">
        <f t="shared" si="204"/>
        <v>966</v>
      </c>
      <c r="C989" s="68" t="str">
        <f t="shared" si="201"/>
        <v/>
      </c>
      <c r="D989" s="69"/>
      <c r="E989" s="132"/>
      <c r="F989" s="65" t="e">
        <f>VLOOKUP(E989,'Trimming log'!$F$5:$V$5000,2,FALSE)</f>
        <v>#N/A</v>
      </c>
      <c r="G989" s="65" t="e">
        <f>VLOOKUP(E989,'Trimming log'!$F$5:$V$5000,3,FALSE)</f>
        <v>#N/A</v>
      </c>
      <c r="H989" s="508" t="e">
        <f>VLOOKUP(E989,'Trimming log'!$F$5:$V$5000,4,FALSE)</f>
        <v>#N/A</v>
      </c>
      <c r="I989" s="65" t="e">
        <f>VLOOKUP(E989,'Trimming log'!$F$5:$V$5000,5,FALSE)</f>
        <v>#N/A</v>
      </c>
      <c r="J989" s="65" t="e">
        <f>VLOOKUP(E989,'Trimming log'!$F$5:$V$5000,6,FALSE)</f>
        <v>#N/A</v>
      </c>
      <c r="K989" s="65" t="e">
        <f>VLOOKUP(E989,'Trimming log'!$F$5:$V$5000,7,FALSE)</f>
        <v>#N/A</v>
      </c>
      <c r="L989" s="65" t="e">
        <f>VLOOKUP(E989,'Trimming log'!$F$5:$V$5000,8,FALSE)</f>
        <v>#N/A</v>
      </c>
      <c r="M989" s="65" t="e">
        <f>VLOOKUP(E989,'Trimming log'!$F$5:$V$5000,9,FALSE)</f>
        <v>#N/A</v>
      </c>
      <c r="N989" s="507" t="e">
        <f>VLOOKUP(E989,'Trimming log'!$F$5:$V$5000,10,FALSE)</f>
        <v>#N/A</v>
      </c>
      <c r="O989" s="65" t="e">
        <f>VLOOKUP(E989,'Trimming log'!$F$5:$V$5000,11,FALSE)</f>
        <v>#N/A</v>
      </c>
      <c r="P989" s="65" t="e">
        <f>VLOOKUP(E989,'Trimming log'!$F$5:$V$5000,12,FALSE)</f>
        <v>#N/A</v>
      </c>
      <c r="Q989" s="65" t="e">
        <f>VLOOKUP(E989,'Trimming log'!$F$5:$V$5000,13,FALSE)</f>
        <v>#N/A</v>
      </c>
      <c r="R989" s="65" t="e">
        <f>VLOOKUP(E989,'Trimming log'!$F$5:$V$5000,14,FALSE)</f>
        <v>#N/A</v>
      </c>
      <c r="S989" s="65" t="e">
        <f>VLOOKUP(E989,'Trimming log'!$F$5:$V$5000,15,FALSE)</f>
        <v>#N/A</v>
      </c>
      <c r="T989" s="65" t="e">
        <f t="shared" si="202"/>
        <v>#N/A</v>
      </c>
      <c r="U989" s="491" t="str">
        <f t="shared" si="203"/>
        <v/>
      </c>
      <c r="V989" s="74">
        <f t="shared" si="205"/>
        <v>0</v>
      </c>
      <c r="W989" s="134">
        <f t="shared" si="206"/>
        <v>0</v>
      </c>
      <c r="X989" s="134" t="e">
        <f>VLOOKUP(E989,'Trimming log'!$F$5:$Y$5000,19,FALSE)</f>
        <v>#N/A</v>
      </c>
      <c r="Y989" s="134" t="e">
        <f>VLOOKUP(E989,'Trimming log'!$F$5:$Y$5000,20,FALSE)</f>
        <v>#N/A</v>
      </c>
      <c r="Z989" s="135" t="e">
        <f t="shared" si="207"/>
        <v>#N/A</v>
      </c>
      <c r="AA989" s="135" t="e">
        <f t="shared" si="208"/>
        <v>#N/A</v>
      </c>
      <c r="AB989" s="136" t="e">
        <f t="shared" si="209"/>
        <v>#N/A</v>
      </c>
      <c r="AC989" s="136" t="e">
        <f t="shared" si="210"/>
        <v>#N/A</v>
      </c>
      <c r="AD989" s="136" t="e">
        <f t="shared" si="211"/>
        <v>#N/A</v>
      </c>
      <c r="AE989" s="136" t="e">
        <f t="shared" si="212"/>
        <v>#N/A</v>
      </c>
    </row>
    <row r="990" spans="1:31" ht="15" customHeight="1">
      <c r="A990" s="67" t="str">
        <f t="shared" si="200"/>
        <v/>
      </c>
      <c r="B990" s="65">
        <f t="shared" si="204"/>
        <v>967</v>
      </c>
      <c r="C990" s="68" t="str">
        <f t="shared" si="201"/>
        <v/>
      </c>
      <c r="D990" s="69"/>
      <c r="E990" s="132"/>
      <c r="F990" s="65" t="e">
        <f>VLOOKUP(E990,'Trimming log'!$F$5:$V$5000,2,FALSE)</f>
        <v>#N/A</v>
      </c>
      <c r="G990" s="65" t="e">
        <f>VLOOKUP(E990,'Trimming log'!$F$5:$V$5000,3,FALSE)</f>
        <v>#N/A</v>
      </c>
      <c r="H990" s="508" t="e">
        <f>VLOOKUP(E990,'Trimming log'!$F$5:$V$5000,4,FALSE)</f>
        <v>#N/A</v>
      </c>
      <c r="I990" s="65" t="e">
        <f>VLOOKUP(E990,'Trimming log'!$F$5:$V$5000,5,FALSE)</f>
        <v>#N/A</v>
      </c>
      <c r="J990" s="65" t="e">
        <f>VLOOKUP(E990,'Trimming log'!$F$5:$V$5000,6,FALSE)</f>
        <v>#N/A</v>
      </c>
      <c r="K990" s="65" t="e">
        <f>VLOOKUP(E990,'Trimming log'!$F$5:$V$5000,7,FALSE)</f>
        <v>#N/A</v>
      </c>
      <c r="L990" s="65" t="e">
        <f>VLOOKUP(E990,'Trimming log'!$F$5:$V$5000,8,FALSE)</f>
        <v>#N/A</v>
      </c>
      <c r="M990" s="65" t="e">
        <f>VLOOKUP(E990,'Trimming log'!$F$5:$V$5000,9,FALSE)</f>
        <v>#N/A</v>
      </c>
      <c r="N990" s="507" t="e">
        <f>VLOOKUP(E990,'Trimming log'!$F$5:$V$5000,10,FALSE)</f>
        <v>#N/A</v>
      </c>
      <c r="O990" s="65" t="e">
        <f>VLOOKUP(E990,'Trimming log'!$F$5:$V$5000,11,FALSE)</f>
        <v>#N/A</v>
      </c>
      <c r="P990" s="65" t="e">
        <f>VLOOKUP(E990,'Trimming log'!$F$5:$V$5000,12,FALSE)</f>
        <v>#N/A</v>
      </c>
      <c r="Q990" s="65" t="e">
        <f>VLOOKUP(E990,'Trimming log'!$F$5:$V$5000,13,FALSE)</f>
        <v>#N/A</v>
      </c>
      <c r="R990" s="65" t="e">
        <f>VLOOKUP(E990,'Trimming log'!$F$5:$V$5000,14,FALSE)</f>
        <v>#N/A</v>
      </c>
      <c r="S990" s="65" t="e">
        <f>VLOOKUP(E990,'Trimming log'!$F$5:$V$5000,15,FALSE)</f>
        <v>#N/A</v>
      </c>
      <c r="T990" s="65" t="e">
        <f t="shared" si="202"/>
        <v>#N/A</v>
      </c>
      <c r="U990" s="491" t="str">
        <f t="shared" si="203"/>
        <v/>
      </c>
      <c r="V990" s="74">
        <f t="shared" si="205"/>
        <v>0</v>
      </c>
      <c r="W990" s="134">
        <f t="shared" si="206"/>
        <v>0</v>
      </c>
      <c r="X990" s="134" t="e">
        <f>VLOOKUP(E990,'Trimming log'!$F$5:$Y$5000,19,FALSE)</f>
        <v>#N/A</v>
      </c>
      <c r="Y990" s="134" t="e">
        <f>VLOOKUP(E990,'Trimming log'!$F$5:$Y$5000,20,FALSE)</f>
        <v>#N/A</v>
      </c>
      <c r="Z990" s="135" t="e">
        <f t="shared" si="207"/>
        <v>#N/A</v>
      </c>
      <c r="AA990" s="135" t="e">
        <f t="shared" si="208"/>
        <v>#N/A</v>
      </c>
      <c r="AB990" s="136" t="e">
        <f t="shared" si="209"/>
        <v>#N/A</v>
      </c>
      <c r="AC990" s="136" t="e">
        <f t="shared" si="210"/>
        <v>#N/A</v>
      </c>
      <c r="AD990" s="136" t="e">
        <f t="shared" si="211"/>
        <v>#N/A</v>
      </c>
      <c r="AE990" s="136" t="e">
        <f t="shared" si="212"/>
        <v>#N/A</v>
      </c>
    </row>
    <row r="991" spans="1:31" ht="15" customHeight="1">
      <c r="A991" s="67" t="str">
        <f t="shared" si="200"/>
        <v/>
      </c>
      <c r="B991" s="65">
        <f t="shared" si="204"/>
        <v>968</v>
      </c>
      <c r="C991" s="68" t="str">
        <f t="shared" si="201"/>
        <v/>
      </c>
      <c r="D991" s="69"/>
      <c r="E991" s="132"/>
      <c r="F991" s="65" t="e">
        <f>VLOOKUP(E991,'Trimming log'!$F$5:$V$5000,2,FALSE)</f>
        <v>#N/A</v>
      </c>
      <c r="G991" s="65" t="e">
        <f>VLOOKUP(E991,'Trimming log'!$F$5:$V$5000,3,FALSE)</f>
        <v>#N/A</v>
      </c>
      <c r="H991" s="508" t="e">
        <f>VLOOKUP(E991,'Trimming log'!$F$5:$V$5000,4,FALSE)</f>
        <v>#N/A</v>
      </c>
      <c r="I991" s="65" t="e">
        <f>VLOOKUP(E991,'Trimming log'!$F$5:$V$5000,5,FALSE)</f>
        <v>#N/A</v>
      </c>
      <c r="J991" s="65" t="e">
        <f>VLOOKUP(E991,'Trimming log'!$F$5:$V$5000,6,FALSE)</f>
        <v>#N/A</v>
      </c>
      <c r="K991" s="65" t="e">
        <f>VLOOKUP(E991,'Trimming log'!$F$5:$V$5000,7,FALSE)</f>
        <v>#N/A</v>
      </c>
      <c r="L991" s="65" t="e">
        <f>VLOOKUP(E991,'Trimming log'!$F$5:$V$5000,8,FALSE)</f>
        <v>#N/A</v>
      </c>
      <c r="M991" s="65" t="e">
        <f>VLOOKUP(E991,'Trimming log'!$F$5:$V$5000,9,FALSE)</f>
        <v>#N/A</v>
      </c>
      <c r="N991" s="507" t="e">
        <f>VLOOKUP(E991,'Trimming log'!$F$5:$V$5000,10,FALSE)</f>
        <v>#N/A</v>
      </c>
      <c r="O991" s="65" t="e">
        <f>VLOOKUP(E991,'Trimming log'!$F$5:$V$5000,11,FALSE)</f>
        <v>#N/A</v>
      </c>
      <c r="P991" s="65" t="e">
        <f>VLOOKUP(E991,'Trimming log'!$F$5:$V$5000,12,FALSE)</f>
        <v>#N/A</v>
      </c>
      <c r="Q991" s="65" t="e">
        <f>VLOOKUP(E991,'Trimming log'!$F$5:$V$5000,13,FALSE)</f>
        <v>#N/A</v>
      </c>
      <c r="R991" s="65" t="e">
        <f>VLOOKUP(E991,'Trimming log'!$F$5:$V$5000,14,FALSE)</f>
        <v>#N/A</v>
      </c>
      <c r="S991" s="65" t="e">
        <f>VLOOKUP(E991,'Trimming log'!$F$5:$V$5000,15,FALSE)</f>
        <v>#N/A</v>
      </c>
      <c r="T991" s="65" t="e">
        <f t="shared" si="202"/>
        <v>#N/A</v>
      </c>
      <c r="U991" s="491" t="str">
        <f t="shared" si="203"/>
        <v/>
      </c>
      <c r="V991" s="74">
        <f t="shared" si="205"/>
        <v>0</v>
      </c>
      <c r="W991" s="134">
        <f t="shared" si="206"/>
        <v>0</v>
      </c>
      <c r="X991" s="134" t="e">
        <f>VLOOKUP(E991,'Trimming log'!$F$5:$Y$5000,19,FALSE)</f>
        <v>#N/A</v>
      </c>
      <c r="Y991" s="134" t="e">
        <f>VLOOKUP(E991,'Trimming log'!$F$5:$Y$5000,20,FALSE)</f>
        <v>#N/A</v>
      </c>
      <c r="Z991" s="135" t="e">
        <f t="shared" si="207"/>
        <v>#N/A</v>
      </c>
      <c r="AA991" s="135" t="e">
        <f t="shared" si="208"/>
        <v>#N/A</v>
      </c>
      <c r="AB991" s="136" t="e">
        <f t="shared" si="209"/>
        <v>#N/A</v>
      </c>
      <c r="AC991" s="136" t="e">
        <f t="shared" si="210"/>
        <v>#N/A</v>
      </c>
      <c r="AD991" s="136" t="e">
        <f t="shared" si="211"/>
        <v>#N/A</v>
      </c>
      <c r="AE991" s="136" t="e">
        <f t="shared" si="212"/>
        <v>#N/A</v>
      </c>
    </row>
    <row r="992" spans="1:31" ht="15" customHeight="1">
      <c r="A992" s="67" t="str">
        <f t="shared" si="200"/>
        <v/>
      </c>
      <c r="B992" s="65">
        <f t="shared" si="204"/>
        <v>969</v>
      </c>
      <c r="C992" s="68" t="str">
        <f t="shared" si="201"/>
        <v/>
      </c>
      <c r="D992" s="69"/>
      <c r="E992" s="132"/>
      <c r="F992" s="65" t="e">
        <f>VLOOKUP(E992,'Trimming log'!$F$5:$V$5000,2,FALSE)</f>
        <v>#N/A</v>
      </c>
      <c r="G992" s="65" t="e">
        <f>VLOOKUP(E992,'Trimming log'!$F$5:$V$5000,3,FALSE)</f>
        <v>#N/A</v>
      </c>
      <c r="H992" s="508" t="e">
        <f>VLOOKUP(E992,'Trimming log'!$F$5:$V$5000,4,FALSE)</f>
        <v>#N/A</v>
      </c>
      <c r="I992" s="65" t="e">
        <f>VLOOKUP(E992,'Trimming log'!$F$5:$V$5000,5,FALSE)</f>
        <v>#N/A</v>
      </c>
      <c r="J992" s="65" t="e">
        <f>VLOOKUP(E992,'Trimming log'!$F$5:$V$5000,6,FALSE)</f>
        <v>#N/A</v>
      </c>
      <c r="K992" s="65" t="e">
        <f>VLOOKUP(E992,'Trimming log'!$F$5:$V$5000,7,FALSE)</f>
        <v>#N/A</v>
      </c>
      <c r="L992" s="65" t="e">
        <f>VLOOKUP(E992,'Trimming log'!$F$5:$V$5000,8,FALSE)</f>
        <v>#N/A</v>
      </c>
      <c r="M992" s="65" t="e">
        <f>VLOOKUP(E992,'Trimming log'!$F$5:$V$5000,9,FALSE)</f>
        <v>#N/A</v>
      </c>
      <c r="N992" s="507" t="e">
        <f>VLOOKUP(E992,'Trimming log'!$F$5:$V$5000,10,FALSE)</f>
        <v>#N/A</v>
      </c>
      <c r="O992" s="65" t="e">
        <f>VLOOKUP(E992,'Trimming log'!$F$5:$V$5000,11,FALSE)</f>
        <v>#N/A</v>
      </c>
      <c r="P992" s="65" t="e">
        <f>VLOOKUP(E992,'Trimming log'!$F$5:$V$5000,12,FALSE)</f>
        <v>#N/A</v>
      </c>
      <c r="Q992" s="65" t="e">
        <f>VLOOKUP(E992,'Trimming log'!$F$5:$V$5000,13,FALSE)</f>
        <v>#N/A</v>
      </c>
      <c r="R992" s="65" t="e">
        <f>VLOOKUP(E992,'Trimming log'!$F$5:$V$5000,14,FALSE)</f>
        <v>#N/A</v>
      </c>
      <c r="S992" s="65" t="e">
        <f>VLOOKUP(E992,'Trimming log'!$F$5:$V$5000,15,FALSE)</f>
        <v>#N/A</v>
      </c>
      <c r="T992" s="65" t="e">
        <f t="shared" si="202"/>
        <v>#N/A</v>
      </c>
      <c r="U992" s="491" t="str">
        <f t="shared" si="203"/>
        <v/>
      </c>
      <c r="V992" s="74">
        <f t="shared" si="205"/>
        <v>0</v>
      </c>
      <c r="W992" s="134">
        <f t="shared" si="206"/>
        <v>0</v>
      </c>
      <c r="X992" s="134" t="e">
        <f>VLOOKUP(E992,'Trimming log'!$F$5:$Y$5000,19,FALSE)</f>
        <v>#N/A</v>
      </c>
      <c r="Y992" s="134" t="e">
        <f>VLOOKUP(E992,'Trimming log'!$F$5:$Y$5000,20,FALSE)</f>
        <v>#N/A</v>
      </c>
      <c r="Z992" s="135" t="e">
        <f t="shared" si="207"/>
        <v>#N/A</v>
      </c>
      <c r="AA992" s="135" t="e">
        <f t="shared" si="208"/>
        <v>#N/A</v>
      </c>
      <c r="AB992" s="136" t="e">
        <f t="shared" si="209"/>
        <v>#N/A</v>
      </c>
      <c r="AC992" s="136" t="e">
        <f t="shared" si="210"/>
        <v>#N/A</v>
      </c>
      <c r="AD992" s="136" t="e">
        <f t="shared" si="211"/>
        <v>#N/A</v>
      </c>
      <c r="AE992" s="136" t="e">
        <f t="shared" si="212"/>
        <v>#N/A</v>
      </c>
    </row>
    <row r="993" spans="1:31" ht="15" customHeight="1">
      <c r="A993" s="67" t="str">
        <f t="shared" si="200"/>
        <v/>
      </c>
      <c r="B993" s="65">
        <f t="shared" si="204"/>
        <v>970</v>
      </c>
      <c r="C993" s="68" t="str">
        <f t="shared" si="201"/>
        <v/>
      </c>
      <c r="D993" s="69"/>
      <c r="E993" s="132"/>
      <c r="F993" s="65" t="e">
        <f>VLOOKUP(E993,'Trimming log'!$F$5:$V$5000,2,FALSE)</f>
        <v>#N/A</v>
      </c>
      <c r="G993" s="65" t="e">
        <f>VLOOKUP(E993,'Trimming log'!$F$5:$V$5000,3,FALSE)</f>
        <v>#N/A</v>
      </c>
      <c r="H993" s="508" t="e">
        <f>VLOOKUP(E993,'Trimming log'!$F$5:$V$5000,4,FALSE)</f>
        <v>#N/A</v>
      </c>
      <c r="I993" s="65" t="e">
        <f>VLOOKUP(E993,'Trimming log'!$F$5:$V$5000,5,FALSE)</f>
        <v>#N/A</v>
      </c>
      <c r="J993" s="65" t="e">
        <f>VLOOKUP(E993,'Trimming log'!$F$5:$V$5000,6,FALSE)</f>
        <v>#N/A</v>
      </c>
      <c r="K993" s="65" t="e">
        <f>VLOOKUP(E993,'Trimming log'!$F$5:$V$5000,7,FALSE)</f>
        <v>#N/A</v>
      </c>
      <c r="L993" s="65" t="e">
        <f>VLOOKUP(E993,'Trimming log'!$F$5:$V$5000,8,FALSE)</f>
        <v>#N/A</v>
      </c>
      <c r="M993" s="65" t="e">
        <f>VLOOKUP(E993,'Trimming log'!$F$5:$V$5000,9,FALSE)</f>
        <v>#N/A</v>
      </c>
      <c r="N993" s="507" t="e">
        <f>VLOOKUP(E993,'Trimming log'!$F$5:$V$5000,10,FALSE)</f>
        <v>#N/A</v>
      </c>
      <c r="O993" s="65" t="e">
        <f>VLOOKUP(E993,'Trimming log'!$F$5:$V$5000,11,FALSE)</f>
        <v>#N/A</v>
      </c>
      <c r="P993" s="65" t="e">
        <f>VLOOKUP(E993,'Trimming log'!$F$5:$V$5000,12,FALSE)</f>
        <v>#N/A</v>
      </c>
      <c r="Q993" s="65" t="e">
        <f>VLOOKUP(E993,'Trimming log'!$F$5:$V$5000,13,FALSE)</f>
        <v>#N/A</v>
      </c>
      <c r="R993" s="65" t="e">
        <f>VLOOKUP(E993,'Trimming log'!$F$5:$V$5000,14,FALSE)</f>
        <v>#N/A</v>
      </c>
      <c r="S993" s="65" t="e">
        <f>VLOOKUP(E993,'Trimming log'!$F$5:$V$5000,15,FALSE)</f>
        <v>#N/A</v>
      </c>
      <c r="T993" s="65" t="e">
        <f t="shared" si="202"/>
        <v>#N/A</v>
      </c>
      <c r="U993" s="491" t="str">
        <f t="shared" si="203"/>
        <v/>
      </c>
      <c r="V993" s="74">
        <f t="shared" si="205"/>
        <v>0</v>
      </c>
      <c r="W993" s="134">
        <f t="shared" si="206"/>
        <v>0</v>
      </c>
      <c r="X993" s="134" t="e">
        <f>VLOOKUP(E993,'Trimming log'!$F$5:$Y$5000,19,FALSE)</f>
        <v>#N/A</v>
      </c>
      <c r="Y993" s="134" t="e">
        <f>VLOOKUP(E993,'Trimming log'!$F$5:$Y$5000,20,FALSE)</f>
        <v>#N/A</v>
      </c>
      <c r="Z993" s="135" t="e">
        <f t="shared" si="207"/>
        <v>#N/A</v>
      </c>
      <c r="AA993" s="135" t="e">
        <f t="shared" si="208"/>
        <v>#N/A</v>
      </c>
      <c r="AB993" s="136" t="e">
        <f t="shared" si="209"/>
        <v>#N/A</v>
      </c>
      <c r="AC993" s="136" t="e">
        <f t="shared" si="210"/>
        <v>#N/A</v>
      </c>
      <c r="AD993" s="136" t="e">
        <f t="shared" si="211"/>
        <v>#N/A</v>
      </c>
      <c r="AE993" s="136" t="e">
        <f t="shared" si="212"/>
        <v>#N/A</v>
      </c>
    </row>
    <row r="994" spans="1:31" ht="15" customHeight="1">
      <c r="A994" s="67" t="str">
        <f t="shared" si="200"/>
        <v/>
      </c>
      <c r="B994" s="65">
        <f t="shared" si="204"/>
        <v>971</v>
      </c>
      <c r="C994" s="68" t="str">
        <f t="shared" si="201"/>
        <v/>
      </c>
      <c r="D994" s="69"/>
      <c r="E994" s="132"/>
      <c r="F994" s="65" t="e">
        <f>VLOOKUP(E994,'Trimming log'!$F$5:$V$5000,2,FALSE)</f>
        <v>#N/A</v>
      </c>
      <c r="G994" s="65" t="e">
        <f>VLOOKUP(E994,'Trimming log'!$F$5:$V$5000,3,FALSE)</f>
        <v>#N/A</v>
      </c>
      <c r="H994" s="508" t="e">
        <f>VLOOKUP(E994,'Trimming log'!$F$5:$V$5000,4,FALSE)</f>
        <v>#N/A</v>
      </c>
      <c r="I994" s="65" t="e">
        <f>VLOOKUP(E994,'Trimming log'!$F$5:$V$5000,5,FALSE)</f>
        <v>#N/A</v>
      </c>
      <c r="J994" s="65" t="e">
        <f>VLOOKUP(E994,'Trimming log'!$F$5:$V$5000,6,FALSE)</f>
        <v>#N/A</v>
      </c>
      <c r="K994" s="65" t="e">
        <f>VLOOKUP(E994,'Trimming log'!$F$5:$V$5000,7,FALSE)</f>
        <v>#N/A</v>
      </c>
      <c r="L994" s="65" t="e">
        <f>VLOOKUP(E994,'Trimming log'!$F$5:$V$5000,8,FALSE)</f>
        <v>#N/A</v>
      </c>
      <c r="M994" s="65" t="e">
        <f>VLOOKUP(E994,'Trimming log'!$F$5:$V$5000,9,FALSE)</f>
        <v>#N/A</v>
      </c>
      <c r="N994" s="507" t="e">
        <f>VLOOKUP(E994,'Trimming log'!$F$5:$V$5000,10,FALSE)</f>
        <v>#N/A</v>
      </c>
      <c r="O994" s="65" t="e">
        <f>VLOOKUP(E994,'Trimming log'!$F$5:$V$5000,11,FALSE)</f>
        <v>#N/A</v>
      </c>
      <c r="P994" s="65" t="e">
        <f>VLOOKUP(E994,'Trimming log'!$F$5:$V$5000,12,FALSE)</f>
        <v>#N/A</v>
      </c>
      <c r="Q994" s="65" t="e">
        <f>VLOOKUP(E994,'Trimming log'!$F$5:$V$5000,13,FALSE)</f>
        <v>#N/A</v>
      </c>
      <c r="R994" s="65" t="e">
        <f>VLOOKUP(E994,'Trimming log'!$F$5:$V$5000,14,FALSE)</f>
        <v>#N/A</v>
      </c>
      <c r="S994" s="65" t="e">
        <f>VLOOKUP(E994,'Trimming log'!$F$5:$V$5000,15,FALSE)</f>
        <v>#N/A</v>
      </c>
      <c r="T994" s="65" t="e">
        <f t="shared" si="202"/>
        <v>#N/A</v>
      </c>
      <c r="U994" s="491" t="str">
        <f t="shared" si="203"/>
        <v/>
      </c>
      <c r="V994" s="74">
        <f t="shared" si="205"/>
        <v>0</v>
      </c>
      <c r="W994" s="134">
        <f t="shared" si="206"/>
        <v>0</v>
      </c>
      <c r="X994" s="134" t="e">
        <f>VLOOKUP(E994,'Trimming log'!$F$5:$Y$5000,19,FALSE)</f>
        <v>#N/A</v>
      </c>
      <c r="Y994" s="134" t="e">
        <f>VLOOKUP(E994,'Trimming log'!$F$5:$Y$5000,20,FALSE)</f>
        <v>#N/A</v>
      </c>
      <c r="Z994" s="135" t="e">
        <f t="shared" si="207"/>
        <v>#N/A</v>
      </c>
      <c r="AA994" s="135" t="e">
        <f t="shared" si="208"/>
        <v>#N/A</v>
      </c>
      <c r="AB994" s="136" t="e">
        <f t="shared" si="209"/>
        <v>#N/A</v>
      </c>
      <c r="AC994" s="136" t="e">
        <f t="shared" si="210"/>
        <v>#N/A</v>
      </c>
      <c r="AD994" s="136" t="e">
        <f t="shared" si="211"/>
        <v>#N/A</v>
      </c>
      <c r="AE994" s="136" t="e">
        <f t="shared" si="212"/>
        <v>#N/A</v>
      </c>
    </row>
    <row r="995" spans="1:31" ht="15" customHeight="1">
      <c r="A995" s="67" t="str">
        <f t="shared" si="200"/>
        <v/>
      </c>
      <c r="B995" s="65">
        <f t="shared" si="204"/>
        <v>972</v>
      </c>
      <c r="C995" s="68" t="str">
        <f t="shared" si="201"/>
        <v/>
      </c>
      <c r="D995" s="69"/>
      <c r="E995" s="132"/>
      <c r="F995" s="65" t="e">
        <f>VLOOKUP(E995,'Trimming log'!$F$5:$V$5000,2,FALSE)</f>
        <v>#N/A</v>
      </c>
      <c r="G995" s="65" t="e">
        <f>VLOOKUP(E995,'Trimming log'!$F$5:$V$5000,3,FALSE)</f>
        <v>#N/A</v>
      </c>
      <c r="H995" s="508" t="e">
        <f>VLOOKUP(E995,'Trimming log'!$F$5:$V$5000,4,FALSE)</f>
        <v>#N/A</v>
      </c>
      <c r="I995" s="65" t="e">
        <f>VLOOKUP(E995,'Trimming log'!$F$5:$V$5000,5,FALSE)</f>
        <v>#N/A</v>
      </c>
      <c r="J995" s="65" t="e">
        <f>VLOOKUP(E995,'Trimming log'!$F$5:$V$5000,6,FALSE)</f>
        <v>#N/A</v>
      </c>
      <c r="K995" s="65" t="e">
        <f>VLOOKUP(E995,'Trimming log'!$F$5:$V$5000,7,FALSE)</f>
        <v>#N/A</v>
      </c>
      <c r="L995" s="65" t="e">
        <f>VLOOKUP(E995,'Trimming log'!$F$5:$V$5000,8,FALSE)</f>
        <v>#N/A</v>
      </c>
      <c r="M995" s="65" t="e">
        <f>VLOOKUP(E995,'Trimming log'!$F$5:$V$5000,9,FALSE)</f>
        <v>#N/A</v>
      </c>
      <c r="N995" s="507" t="e">
        <f>VLOOKUP(E995,'Trimming log'!$F$5:$V$5000,10,FALSE)</f>
        <v>#N/A</v>
      </c>
      <c r="O995" s="65" t="e">
        <f>VLOOKUP(E995,'Trimming log'!$F$5:$V$5000,11,FALSE)</f>
        <v>#N/A</v>
      </c>
      <c r="P995" s="65" t="e">
        <f>VLOOKUP(E995,'Trimming log'!$F$5:$V$5000,12,FALSE)</f>
        <v>#N/A</v>
      </c>
      <c r="Q995" s="65" t="e">
        <f>VLOOKUP(E995,'Trimming log'!$F$5:$V$5000,13,FALSE)</f>
        <v>#N/A</v>
      </c>
      <c r="R995" s="65" t="e">
        <f>VLOOKUP(E995,'Trimming log'!$F$5:$V$5000,14,FALSE)</f>
        <v>#N/A</v>
      </c>
      <c r="S995" s="65" t="e">
        <f>VLOOKUP(E995,'Trimming log'!$F$5:$V$5000,15,FALSE)</f>
        <v>#N/A</v>
      </c>
      <c r="T995" s="65" t="e">
        <f t="shared" si="202"/>
        <v>#N/A</v>
      </c>
      <c r="U995" s="491" t="str">
        <f t="shared" si="203"/>
        <v/>
      </c>
      <c r="V995" s="74">
        <f t="shared" si="205"/>
        <v>0</v>
      </c>
      <c r="W995" s="134">
        <f t="shared" si="206"/>
        <v>0</v>
      </c>
      <c r="X995" s="134" t="e">
        <f>VLOOKUP(E995,'Trimming log'!$F$5:$Y$5000,19,FALSE)</f>
        <v>#N/A</v>
      </c>
      <c r="Y995" s="134" t="e">
        <f>VLOOKUP(E995,'Trimming log'!$F$5:$Y$5000,20,FALSE)</f>
        <v>#N/A</v>
      </c>
      <c r="Z995" s="135" t="e">
        <f t="shared" si="207"/>
        <v>#N/A</v>
      </c>
      <c r="AA995" s="135" t="e">
        <f t="shared" si="208"/>
        <v>#N/A</v>
      </c>
      <c r="AB995" s="136" t="e">
        <f t="shared" si="209"/>
        <v>#N/A</v>
      </c>
      <c r="AC995" s="136" t="e">
        <f t="shared" si="210"/>
        <v>#N/A</v>
      </c>
      <c r="AD995" s="136" t="e">
        <f t="shared" si="211"/>
        <v>#N/A</v>
      </c>
      <c r="AE995" s="136" t="e">
        <f t="shared" si="212"/>
        <v>#N/A</v>
      </c>
    </row>
    <row r="996" spans="1:31" ht="15" customHeight="1">
      <c r="A996" s="67" t="str">
        <f t="shared" si="200"/>
        <v/>
      </c>
      <c r="B996" s="65">
        <f t="shared" si="204"/>
        <v>973</v>
      </c>
      <c r="C996" s="68" t="str">
        <f t="shared" si="201"/>
        <v/>
      </c>
      <c r="D996" s="69"/>
      <c r="E996" s="132"/>
      <c r="F996" s="65" t="e">
        <f>VLOOKUP(E996,'Trimming log'!$F$5:$V$5000,2,FALSE)</f>
        <v>#N/A</v>
      </c>
      <c r="G996" s="65" t="e">
        <f>VLOOKUP(E996,'Trimming log'!$F$5:$V$5000,3,FALSE)</f>
        <v>#N/A</v>
      </c>
      <c r="H996" s="508" t="e">
        <f>VLOOKUP(E996,'Trimming log'!$F$5:$V$5000,4,FALSE)</f>
        <v>#N/A</v>
      </c>
      <c r="I996" s="65" t="e">
        <f>VLOOKUP(E996,'Trimming log'!$F$5:$V$5000,5,FALSE)</f>
        <v>#N/A</v>
      </c>
      <c r="J996" s="65" t="e">
        <f>VLOOKUP(E996,'Trimming log'!$F$5:$V$5000,6,FALSE)</f>
        <v>#N/A</v>
      </c>
      <c r="K996" s="65" t="e">
        <f>VLOOKUP(E996,'Trimming log'!$F$5:$V$5000,7,FALSE)</f>
        <v>#N/A</v>
      </c>
      <c r="L996" s="65" t="e">
        <f>VLOOKUP(E996,'Trimming log'!$F$5:$V$5000,8,FALSE)</f>
        <v>#N/A</v>
      </c>
      <c r="M996" s="65" t="e">
        <f>VLOOKUP(E996,'Trimming log'!$F$5:$V$5000,9,FALSE)</f>
        <v>#N/A</v>
      </c>
      <c r="N996" s="507" t="e">
        <f>VLOOKUP(E996,'Trimming log'!$F$5:$V$5000,10,FALSE)</f>
        <v>#N/A</v>
      </c>
      <c r="O996" s="65" t="e">
        <f>VLOOKUP(E996,'Trimming log'!$F$5:$V$5000,11,FALSE)</f>
        <v>#N/A</v>
      </c>
      <c r="P996" s="65" t="e">
        <f>VLOOKUP(E996,'Trimming log'!$F$5:$V$5000,12,FALSE)</f>
        <v>#N/A</v>
      </c>
      <c r="Q996" s="65" t="e">
        <f>VLOOKUP(E996,'Trimming log'!$F$5:$V$5000,13,FALSE)</f>
        <v>#N/A</v>
      </c>
      <c r="R996" s="65" t="e">
        <f>VLOOKUP(E996,'Trimming log'!$F$5:$V$5000,14,FALSE)</f>
        <v>#N/A</v>
      </c>
      <c r="S996" s="65" t="e">
        <f>VLOOKUP(E996,'Trimming log'!$F$5:$V$5000,15,FALSE)</f>
        <v>#N/A</v>
      </c>
      <c r="T996" s="65" t="e">
        <f t="shared" si="202"/>
        <v>#N/A</v>
      </c>
      <c r="U996" s="491" t="str">
        <f t="shared" si="203"/>
        <v/>
      </c>
      <c r="V996" s="74">
        <f t="shared" si="205"/>
        <v>0</v>
      </c>
      <c r="W996" s="134">
        <f t="shared" si="206"/>
        <v>0</v>
      </c>
      <c r="X996" s="134" t="e">
        <f>VLOOKUP(E996,'Trimming log'!$F$5:$Y$5000,19,FALSE)</f>
        <v>#N/A</v>
      </c>
      <c r="Y996" s="134" t="e">
        <f>VLOOKUP(E996,'Trimming log'!$F$5:$Y$5000,20,FALSE)</f>
        <v>#N/A</v>
      </c>
      <c r="Z996" s="135" t="e">
        <f t="shared" si="207"/>
        <v>#N/A</v>
      </c>
      <c r="AA996" s="135" t="e">
        <f t="shared" si="208"/>
        <v>#N/A</v>
      </c>
      <c r="AB996" s="136" t="e">
        <f t="shared" si="209"/>
        <v>#N/A</v>
      </c>
      <c r="AC996" s="136" t="e">
        <f t="shared" si="210"/>
        <v>#N/A</v>
      </c>
      <c r="AD996" s="136" t="e">
        <f t="shared" si="211"/>
        <v>#N/A</v>
      </c>
      <c r="AE996" s="136" t="e">
        <f t="shared" si="212"/>
        <v>#N/A</v>
      </c>
    </row>
    <row r="997" spans="1:31" ht="15" customHeight="1">
      <c r="A997" s="67" t="str">
        <f t="shared" si="200"/>
        <v/>
      </c>
      <c r="B997" s="65">
        <f t="shared" si="204"/>
        <v>974</v>
      </c>
      <c r="C997" s="68" t="str">
        <f t="shared" si="201"/>
        <v/>
      </c>
      <c r="D997" s="69"/>
      <c r="E997" s="132"/>
      <c r="F997" s="65" t="e">
        <f>VLOOKUP(E997,'Trimming log'!$F$5:$V$5000,2,FALSE)</f>
        <v>#N/A</v>
      </c>
      <c r="G997" s="65" t="e">
        <f>VLOOKUP(E997,'Trimming log'!$F$5:$V$5000,3,FALSE)</f>
        <v>#N/A</v>
      </c>
      <c r="H997" s="508" t="e">
        <f>VLOOKUP(E997,'Trimming log'!$F$5:$V$5000,4,FALSE)</f>
        <v>#N/A</v>
      </c>
      <c r="I997" s="65" t="e">
        <f>VLOOKUP(E997,'Trimming log'!$F$5:$V$5000,5,FALSE)</f>
        <v>#N/A</v>
      </c>
      <c r="J997" s="65" t="e">
        <f>VLOOKUP(E997,'Trimming log'!$F$5:$V$5000,6,FALSE)</f>
        <v>#N/A</v>
      </c>
      <c r="K997" s="65" t="e">
        <f>VLOOKUP(E997,'Trimming log'!$F$5:$V$5000,7,FALSE)</f>
        <v>#N/A</v>
      </c>
      <c r="L997" s="65" t="e">
        <f>VLOOKUP(E997,'Trimming log'!$F$5:$V$5000,8,FALSE)</f>
        <v>#N/A</v>
      </c>
      <c r="M997" s="65" t="e">
        <f>VLOOKUP(E997,'Trimming log'!$F$5:$V$5000,9,FALSE)</f>
        <v>#N/A</v>
      </c>
      <c r="N997" s="507" t="e">
        <f>VLOOKUP(E997,'Trimming log'!$F$5:$V$5000,10,FALSE)</f>
        <v>#N/A</v>
      </c>
      <c r="O997" s="65" t="e">
        <f>VLOOKUP(E997,'Trimming log'!$F$5:$V$5000,11,FALSE)</f>
        <v>#N/A</v>
      </c>
      <c r="P997" s="65" t="e">
        <f>VLOOKUP(E997,'Trimming log'!$F$5:$V$5000,12,FALSE)</f>
        <v>#N/A</v>
      </c>
      <c r="Q997" s="65" t="e">
        <f>VLOOKUP(E997,'Trimming log'!$F$5:$V$5000,13,FALSE)</f>
        <v>#N/A</v>
      </c>
      <c r="R997" s="65" t="e">
        <f>VLOOKUP(E997,'Trimming log'!$F$5:$V$5000,14,FALSE)</f>
        <v>#N/A</v>
      </c>
      <c r="S997" s="65" t="e">
        <f>VLOOKUP(E997,'Trimming log'!$F$5:$V$5000,15,FALSE)</f>
        <v>#N/A</v>
      </c>
      <c r="T997" s="65" t="e">
        <f t="shared" si="202"/>
        <v>#N/A</v>
      </c>
      <c r="U997" s="491" t="str">
        <f t="shared" si="203"/>
        <v/>
      </c>
      <c r="V997" s="74">
        <f t="shared" si="205"/>
        <v>0</v>
      </c>
      <c r="W997" s="134">
        <f t="shared" si="206"/>
        <v>0</v>
      </c>
      <c r="X997" s="134" t="e">
        <f>VLOOKUP(E997,'Trimming log'!$F$5:$Y$5000,19,FALSE)</f>
        <v>#N/A</v>
      </c>
      <c r="Y997" s="134" t="e">
        <f>VLOOKUP(E997,'Trimming log'!$F$5:$Y$5000,20,FALSE)</f>
        <v>#N/A</v>
      </c>
      <c r="Z997" s="135" t="e">
        <f t="shared" si="207"/>
        <v>#N/A</v>
      </c>
      <c r="AA997" s="135" t="e">
        <f t="shared" si="208"/>
        <v>#N/A</v>
      </c>
      <c r="AB997" s="136" t="e">
        <f t="shared" si="209"/>
        <v>#N/A</v>
      </c>
      <c r="AC997" s="136" t="e">
        <f t="shared" si="210"/>
        <v>#N/A</v>
      </c>
      <c r="AD997" s="136" t="e">
        <f t="shared" si="211"/>
        <v>#N/A</v>
      </c>
      <c r="AE997" s="136" t="e">
        <f t="shared" si="212"/>
        <v>#N/A</v>
      </c>
    </row>
    <row r="998" spans="1:31" ht="15" customHeight="1">
      <c r="A998" s="67" t="str">
        <f t="shared" si="200"/>
        <v/>
      </c>
      <c r="B998" s="65">
        <f t="shared" si="204"/>
        <v>975</v>
      </c>
      <c r="C998" s="68" t="str">
        <f t="shared" si="201"/>
        <v/>
      </c>
      <c r="D998" s="69"/>
      <c r="E998" s="132"/>
      <c r="F998" s="65" t="e">
        <f>VLOOKUP(E998,'Trimming log'!$F$5:$V$5000,2,FALSE)</f>
        <v>#N/A</v>
      </c>
      <c r="G998" s="65" t="e">
        <f>VLOOKUP(E998,'Trimming log'!$F$5:$V$5000,3,FALSE)</f>
        <v>#N/A</v>
      </c>
      <c r="H998" s="508" t="e">
        <f>VLOOKUP(E998,'Trimming log'!$F$5:$V$5000,4,FALSE)</f>
        <v>#N/A</v>
      </c>
      <c r="I998" s="65" t="e">
        <f>VLOOKUP(E998,'Trimming log'!$F$5:$V$5000,5,FALSE)</f>
        <v>#N/A</v>
      </c>
      <c r="J998" s="65" t="e">
        <f>VLOOKUP(E998,'Trimming log'!$F$5:$V$5000,6,FALSE)</f>
        <v>#N/A</v>
      </c>
      <c r="K998" s="65" t="e">
        <f>VLOOKUP(E998,'Trimming log'!$F$5:$V$5000,7,FALSE)</f>
        <v>#N/A</v>
      </c>
      <c r="L998" s="65" t="e">
        <f>VLOOKUP(E998,'Trimming log'!$F$5:$V$5000,8,FALSE)</f>
        <v>#N/A</v>
      </c>
      <c r="M998" s="65" t="e">
        <f>VLOOKUP(E998,'Trimming log'!$F$5:$V$5000,9,FALSE)</f>
        <v>#N/A</v>
      </c>
      <c r="N998" s="507" t="e">
        <f>VLOOKUP(E998,'Trimming log'!$F$5:$V$5000,10,FALSE)</f>
        <v>#N/A</v>
      </c>
      <c r="O998" s="65" t="e">
        <f>VLOOKUP(E998,'Trimming log'!$F$5:$V$5000,11,FALSE)</f>
        <v>#N/A</v>
      </c>
      <c r="P998" s="65" t="e">
        <f>VLOOKUP(E998,'Trimming log'!$F$5:$V$5000,12,FALSE)</f>
        <v>#N/A</v>
      </c>
      <c r="Q998" s="65" t="e">
        <f>VLOOKUP(E998,'Trimming log'!$F$5:$V$5000,13,FALSE)</f>
        <v>#N/A</v>
      </c>
      <c r="R998" s="65" t="e">
        <f>VLOOKUP(E998,'Trimming log'!$F$5:$V$5000,14,FALSE)</f>
        <v>#N/A</v>
      </c>
      <c r="S998" s="65" t="e">
        <f>VLOOKUP(E998,'Trimming log'!$F$5:$V$5000,15,FALSE)</f>
        <v>#N/A</v>
      </c>
      <c r="T998" s="65" t="e">
        <f t="shared" si="202"/>
        <v>#N/A</v>
      </c>
      <c r="U998" s="491" t="str">
        <f t="shared" si="203"/>
        <v/>
      </c>
      <c r="V998" s="74">
        <f t="shared" si="205"/>
        <v>0</v>
      </c>
      <c r="W998" s="134">
        <f t="shared" si="206"/>
        <v>0</v>
      </c>
      <c r="X998" s="134" t="e">
        <f>VLOOKUP(E998,'Trimming log'!$F$5:$Y$5000,19,FALSE)</f>
        <v>#N/A</v>
      </c>
      <c r="Y998" s="134" t="e">
        <f>VLOOKUP(E998,'Trimming log'!$F$5:$Y$5000,20,FALSE)</f>
        <v>#N/A</v>
      </c>
      <c r="Z998" s="135" t="e">
        <f t="shared" si="207"/>
        <v>#N/A</v>
      </c>
      <c r="AA998" s="135" t="e">
        <f t="shared" si="208"/>
        <v>#N/A</v>
      </c>
      <c r="AB998" s="136" t="e">
        <f t="shared" si="209"/>
        <v>#N/A</v>
      </c>
      <c r="AC998" s="136" t="e">
        <f t="shared" si="210"/>
        <v>#N/A</v>
      </c>
      <c r="AD998" s="136" t="e">
        <f t="shared" si="211"/>
        <v>#N/A</v>
      </c>
      <c r="AE998" s="136" t="e">
        <f t="shared" si="212"/>
        <v>#N/A</v>
      </c>
    </row>
    <row r="999" spans="1:31" ht="15" customHeight="1">
      <c r="A999" s="67" t="str">
        <f t="shared" si="200"/>
        <v/>
      </c>
      <c r="B999" s="65">
        <f t="shared" si="204"/>
        <v>976</v>
      </c>
      <c r="C999" s="68" t="str">
        <f t="shared" si="201"/>
        <v/>
      </c>
      <c r="D999" s="69"/>
      <c r="E999" s="132"/>
      <c r="F999" s="65" t="e">
        <f>VLOOKUP(E999,'Trimming log'!$F$5:$V$5000,2,FALSE)</f>
        <v>#N/A</v>
      </c>
      <c r="G999" s="65" t="e">
        <f>VLOOKUP(E999,'Trimming log'!$F$5:$V$5000,3,FALSE)</f>
        <v>#N/A</v>
      </c>
      <c r="H999" s="508" t="e">
        <f>VLOOKUP(E999,'Trimming log'!$F$5:$V$5000,4,FALSE)</f>
        <v>#N/A</v>
      </c>
      <c r="I999" s="65" t="e">
        <f>VLOOKUP(E999,'Trimming log'!$F$5:$V$5000,5,FALSE)</f>
        <v>#N/A</v>
      </c>
      <c r="J999" s="65" t="e">
        <f>VLOOKUP(E999,'Trimming log'!$F$5:$V$5000,6,FALSE)</f>
        <v>#N/A</v>
      </c>
      <c r="K999" s="65" t="e">
        <f>VLOOKUP(E999,'Trimming log'!$F$5:$V$5000,7,FALSE)</f>
        <v>#N/A</v>
      </c>
      <c r="L999" s="65" t="e">
        <f>VLOOKUP(E999,'Trimming log'!$F$5:$V$5000,8,FALSE)</f>
        <v>#N/A</v>
      </c>
      <c r="M999" s="65" t="e">
        <f>VLOOKUP(E999,'Trimming log'!$F$5:$V$5000,9,FALSE)</f>
        <v>#N/A</v>
      </c>
      <c r="N999" s="507" t="e">
        <f>VLOOKUP(E999,'Trimming log'!$F$5:$V$5000,10,FALSE)</f>
        <v>#N/A</v>
      </c>
      <c r="O999" s="65" t="e">
        <f>VLOOKUP(E999,'Trimming log'!$F$5:$V$5000,11,FALSE)</f>
        <v>#N/A</v>
      </c>
      <c r="P999" s="65" t="e">
        <f>VLOOKUP(E999,'Trimming log'!$F$5:$V$5000,12,FALSE)</f>
        <v>#N/A</v>
      </c>
      <c r="Q999" s="65" t="e">
        <f>VLOOKUP(E999,'Trimming log'!$F$5:$V$5000,13,FALSE)</f>
        <v>#N/A</v>
      </c>
      <c r="R999" s="65" t="e">
        <f>VLOOKUP(E999,'Trimming log'!$F$5:$V$5000,14,FALSE)</f>
        <v>#N/A</v>
      </c>
      <c r="S999" s="65" t="e">
        <f>VLOOKUP(E999,'Trimming log'!$F$5:$V$5000,15,FALSE)</f>
        <v>#N/A</v>
      </c>
      <c r="T999" s="65" t="e">
        <f t="shared" si="202"/>
        <v>#N/A</v>
      </c>
      <c r="U999" s="491" t="str">
        <f t="shared" si="203"/>
        <v/>
      </c>
      <c r="V999" s="74">
        <f t="shared" si="205"/>
        <v>0</v>
      </c>
      <c r="W999" s="134">
        <f t="shared" si="206"/>
        <v>0</v>
      </c>
      <c r="X999" s="134" t="e">
        <f>VLOOKUP(E999,'Trimming log'!$F$5:$Y$5000,19,FALSE)</f>
        <v>#N/A</v>
      </c>
      <c r="Y999" s="134" t="e">
        <f>VLOOKUP(E999,'Trimming log'!$F$5:$Y$5000,20,FALSE)</f>
        <v>#N/A</v>
      </c>
      <c r="Z999" s="135" t="e">
        <f t="shared" si="207"/>
        <v>#N/A</v>
      </c>
      <c r="AA999" s="135" t="e">
        <f t="shared" si="208"/>
        <v>#N/A</v>
      </c>
      <c r="AB999" s="136" t="e">
        <f t="shared" si="209"/>
        <v>#N/A</v>
      </c>
      <c r="AC999" s="136" t="e">
        <f t="shared" si="210"/>
        <v>#N/A</v>
      </c>
      <c r="AD999" s="136" t="e">
        <f t="shared" si="211"/>
        <v>#N/A</v>
      </c>
      <c r="AE999" s="136" t="e">
        <f t="shared" si="212"/>
        <v>#N/A</v>
      </c>
    </row>
    <row r="1000" spans="1:31" ht="15" customHeight="1">
      <c r="A1000" s="67" t="str">
        <f t="shared" si="200"/>
        <v/>
      </c>
      <c r="B1000" s="65">
        <f t="shared" si="204"/>
        <v>977</v>
      </c>
      <c r="C1000" s="68" t="str">
        <f t="shared" si="201"/>
        <v/>
      </c>
      <c r="D1000" s="69"/>
      <c r="E1000" s="132"/>
      <c r="F1000" s="65" t="e">
        <f>VLOOKUP(E1000,'Trimming log'!$F$5:$V$5000,2,FALSE)</f>
        <v>#N/A</v>
      </c>
      <c r="G1000" s="65" t="e">
        <f>VLOOKUP(E1000,'Trimming log'!$F$5:$V$5000,3,FALSE)</f>
        <v>#N/A</v>
      </c>
      <c r="H1000" s="508" t="e">
        <f>VLOOKUP(E1000,'Trimming log'!$F$5:$V$5000,4,FALSE)</f>
        <v>#N/A</v>
      </c>
      <c r="I1000" s="65" t="e">
        <f>VLOOKUP(E1000,'Trimming log'!$F$5:$V$5000,5,FALSE)</f>
        <v>#N/A</v>
      </c>
      <c r="J1000" s="65" t="e">
        <f>VLOOKUP(E1000,'Trimming log'!$F$5:$V$5000,6,FALSE)</f>
        <v>#N/A</v>
      </c>
      <c r="K1000" s="65" t="e">
        <f>VLOOKUP(E1000,'Trimming log'!$F$5:$V$5000,7,FALSE)</f>
        <v>#N/A</v>
      </c>
      <c r="L1000" s="65" t="e">
        <f>VLOOKUP(E1000,'Trimming log'!$F$5:$V$5000,8,FALSE)</f>
        <v>#N/A</v>
      </c>
      <c r="M1000" s="65" t="e">
        <f>VLOOKUP(E1000,'Trimming log'!$F$5:$V$5000,9,FALSE)</f>
        <v>#N/A</v>
      </c>
      <c r="N1000" s="507" t="e">
        <f>VLOOKUP(E1000,'Trimming log'!$F$5:$V$5000,10,FALSE)</f>
        <v>#N/A</v>
      </c>
      <c r="O1000" s="65" t="e">
        <f>VLOOKUP(E1000,'Trimming log'!$F$5:$V$5000,11,FALSE)</f>
        <v>#N/A</v>
      </c>
      <c r="P1000" s="65" t="e">
        <f>VLOOKUP(E1000,'Trimming log'!$F$5:$V$5000,12,FALSE)</f>
        <v>#N/A</v>
      </c>
      <c r="Q1000" s="65" t="e">
        <f>VLOOKUP(E1000,'Trimming log'!$F$5:$V$5000,13,FALSE)</f>
        <v>#N/A</v>
      </c>
      <c r="R1000" s="65" t="e">
        <f>VLOOKUP(E1000,'Trimming log'!$F$5:$V$5000,14,FALSE)</f>
        <v>#N/A</v>
      </c>
      <c r="S1000" s="65" t="e">
        <f>VLOOKUP(E1000,'Trimming log'!$F$5:$V$5000,15,FALSE)</f>
        <v>#N/A</v>
      </c>
      <c r="T1000" s="65" t="e">
        <f t="shared" si="202"/>
        <v>#N/A</v>
      </c>
      <c r="U1000" s="491" t="str">
        <f t="shared" si="203"/>
        <v/>
      </c>
      <c r="V1000" s="74">
        <f t="shared" si="205"/>
        <v>0</v>
      </c>
      <c r="W1000" s="134">
        <f t="shared" si="206"/>
        <v>0</v>
      </c>
      <c r="X1000" s="134" t="e">
        <f>VLOOKUP(E1000,'Trimming log'!$F$5:$Y$5000,19,FALSE)</f>
        <v>#N/A</v>
      </c>
      <c r="Y1000" s="134" t="e">
        <f>VLOOKUP(E1000,'Trimming log'!$F$5:$Y$5000,20,FALSE)</f>
        <v>#N/A</v>
      </c>
      <c r="Z1000" s="135" t="e">
        <f t="shared" si="207"/>
        <v>#N/A</v>
      </c>
      <c r="AA1000" s="135" t="e">
        <f t="shared" si="208"/>
        <v>#N/A</v>
      </c>
      <c r="AB1000" s="136" t="e">
        <f t="shared" si="209"/>
        <v>#N/A</v>
      </c>
      <c r="AC1000" s="136" t="e">
        <f t="shared" si="210"/>
        <v>#N/A</v>
      </c>
      <c r="AD1000" s="136" t="e">
        <f t="shared" si="211"/>
        <v>#N/A</v>
      </c>
      <c r="AE1000" s="136" t="e">
        <f t="shared" si="212"/>
        <v>#N/A</v>
      </c>
    </row>
    <row r="1001" spans="1:31" ht="15" customHeight="1">
      <c r="A1001" s="67" t="str">
        <f t="shared" si="200"/>
        <v/>
      </c>
      <c r="B1001" s="65">
        <f t="shared" si="204"/>
        <v>978</v>
      </c>
      <c r="C1001" s="68" t="str">
        <f t="shared" si="201"/>
        <v/>
      </c>
      <c r="D1001" s="69"/>
      <c r="E1001" s="132"/>
      <c r="F1001" s="65" t="e">
        <f>VLOOKUP(E1001,'Trimming log'!$F$5:$V$5000,2,FALSE)</f>
        <v>#N/A</v>
      </c>
      <c r="G1001" s="65" t="e">
        <f>VLOOKUP(E1001,'Trimming log'!$F$5:$V$5000,3,FALSE)</f>
        <v>#N/A</v>
      </c>
      <c r="H1001" s="508" t="e">
        <f>VLOOKUP(E1001,'Trimming log'!$F$5:$V$5000,4,FALSE)</f>
        <v>#N/A</v>
      </c>
      <c r="I1001" s="65" t="e">
        <f>VLOOKUP(E1001,'Trimming log'!$F$5:$V$5000,5,FALSE)</f>
        <v>#N/A</v>
      </c>
      <c r="J1001" s="65" t="e">
        <f>VLOOKUP(E1001,'Trimming log'!$F$5:$V$5000,6,FALSE)</f>
        <v>#N/A</v>
      </c>
      <c r="K1001" s="65" t="e">
        <f>VLOOKUP(E1001,'Trimming log'!$F$5:$V$5000,7,FALSE)</f>
        <v>#N/A</v>
      </c>
      <c r="L1001" s="65" t="e">
        <f>VLOOKUP(E1001,'Trimming log'!$F$5:$V$5000,8,FALSE)</f>
        <v>#N/A</v>
      </c>
      <c r="M1001" s="65" t="e">
        <f>VLOOKUP(E1001,'Trimming log'!$F$5:$V$5000,9,FALSE)</f>
        <v>#N/A</v>
      </c>
      <c r="N1001" s="507" t="e">
        <f>VLOOKUP(E1001,'Trimming log'!$F$5:$V$5000,10,FALSE)</f>
        <v>#N/A</v>
      </c>
      <c r="O1001" s="65" t="e">
        <f>VLOOKUP(E1001,'Trimming log'!$F$5:$V$5000,11,FALSE)</f>
        <v>#N/A</v>
      </c>
      <c r="P1001" s="65" t="e">
        <f>VLOOKUP(E1001,'Trimming log'!$F$5:$V$5000,12,FALSE)</f>
        <v>#N/A</v>
      </c>
      <c r="Q1001" s="65" t="e">
        <f>VLOOKUP(E1001,'Trimming log'!$F$5:$V$5000,13,FALSE)</f>
        <v>#N/A</v>
      </c>
      <c r="R1001" s="65" t="e">
        <f>VLOOKUP(E1001,'Trimming log'!$F$5:$V$5000,14,FALSE)</f>
        <v>#N/A</v>
      </c>
      <c r="S1001" s="65" t="e">
        <f>VLOOKUP(E1001,'Trimming log'!$F$5:$V$5000,15,FALSE)</f>
        <v>#N/A</v>
      </c>
      <c r="T1001" s="65" t="e">
        <f t="shared" si="202"/>
        <v>#N/A</v>
      </c>
      <c r="U1001" s="491" t="str">
        <f t="shared" si="203"/>
        <v/>
      </c>
      <c r="V1001" s="74">
        <f t="shared" si="205"/>
        <v>0</v>
      </c>
      <c r="W1001" s="134">
        <f t="shared" si="206"/>
        <v>0</v>
      </c>
      <c r="X1001" s="134" t="e">
        <f>VLOOKUP(E1001,'Trimming log'!$F$5:$Y$5000,19,FALSE)</f>
        <v>#N/A</v>
      </c>
      <c r="Y1001" s="134" t="e">
        <f>VLOOKUP(E1001,'Trimming log'!$F$5:$Y$5000,20,FALSE)</f>
        <v>#N/A</v>
      </c>
      <c r="Z1001" s="135" t="e">
        <f t="shared" si="207"/>
        <v>#N/A</v>
      </c>
      <c r="AA1001" s="135" t="e">
        <f t="shared" si="208"/>
        <v>#N/A</v>
      </c>
      <c r="AB1001" s="136" t="e">
        <f t="shared" si="209"/>
        <v>#N/A</v>
      </c>
      <c r="AC1001" s="136" t="e">
        <f t="shared" si="210"/>
        <v>#N/A</v>
      </c>
      <c r="AD1001" s="136" t="e">
        <f t="shared" si="211"/>
        <v>#N/A</v>
      </c>
      <c r="AE1001" s="136" t="e">
        <f t="shared" si="212"/>
        <v>#N/A</v>
      </c>
    </row>
    <row r="1002" spans="1:31" ht="15" customHeight="1">
      <c r="A1002" s="67" t="str">
        <f t="shared" si="200"/>
        <v/>
      </c>
      <c r="B1002" s="65">
        <f t="shared" si="204"/>
        <v>979</v>
      </c>
      <c r="C1002" s="68" t="str">
        <f t="shared" si="201"/>
        <v/>
      </c>
      <c r="D1002" s="69"/>
      <c r="E1002" s="132"/>
      <c r="F1002" s="65" t="e">
        <f>VLOOKUP(E1002,'Trimming log'!$F$5:$V$5000,2,FALSE)</f>
        <v>#N/A</v>
      </c>
      <c r="G1002" s="65" t="e">
        <f>VLOOKUP(E1002,'Trimming log'!$F$5:$V$5000,3,FALSE)</f>
        <v>#N/A</v>
      </c>
      <c r="H1002" s="508" t="e">
        <f>VLOOKUP(E1002,'Trimming log'!$F$5:$V$5000,4,FALSE)</f>
        <v>#N/A</v>
      </c>
      <c r="I1002" s="65" t="e">
        <f>VLOOKUP(E1002,'Trimming log'!$F$5:$V$5000,5,FALSE)</f>
        <v>#N/A</v>
      </c>
      <c r="J1002" s="65" t="e">
        <f>VLOOKUP(E1002,'Trimming log'!$F$5:$V$5000,6,FALSE)</f>
        <v>#N/A</v>
      </c>
      <c r="K1002" s="65" t="e">
        <f>VLOOKUP(E1002,'Trimming log'!$F$5:$V$5000,7,FALSE)</f>
        <v>#N/A</v>
      </c>
      <c r="L1002" s="65" t="e">
        <f>VLOOKUP(E1002,'Trimming log'!$F$5:$V$5000,8,FALSE)</f>
        <v>#N/A</v>
      </c>
      <c r="M1002" s="65" t="e">
        <f>VLOOKUP(E1002,'Trimming log'!$F$5:$V$5000,9,FALSE)</f>
        <v>#N/A</v>
      </c>
      <c r="N1002" s="507" t="e">
        <f>VLOOKUP(E1002,'Trimming log'!$F$5:$V$5000,10,FALSE)</f>
        <v>#N/A</v>
      </c>
      <c r="O1002" s="65" t="e">
        <f>VLOOKUP(E1002,'Trimming log'!$F$5:$V$5000,11,FALSE)</f>
        <v>#N/A</v>
      </c>
      <c r="P1002" s="65" t="e">
        <f>VLOOKUP(E1002,'Trimming log'!$F$5:$V$5000,12,FALSE)</f>
        <v>#N/A</v>
      </c>
      <c r="Q1002" s="65" t="e">
        <f>VLOOKUP(E1002,'Trimming log'!$F$5:$V$5000,13,FALSE)</f>
        <v>#N/A</v>
      </c>
      <c r="R1002" s="65" t="e">
        <f>VLOOKUP(E1002,'Trimming log'!$F$5:$V$5000,14,FALSE)</f>
        <v>#N/A</v>
      </c>
      <c r="S1002" s="65" t="e">
        <f>VLOOKUP(E1002,'Trimming log'!$F$5:$V$5000,15,FALSE)</f>
        <v>#N/A</v>
      </c>
      <c r="T1002" s="65" t="e">
        <f t="shared" si="202"/>
        <v>#N/A</v>
      </c>
      <c r="U1002" s="491" t="str">
        <f t="shared" si="203"/>
        <v/>
      </c>
      <c r="V1002" s="74">
        <f t="shared" si="205"/>
        <v>0</v>
      </c>
      <c r="W1002" s="134">
        <f t="shared" si="206"/>
        <v>0</v>
      </c>
      <c r="X1002" s="134" t="e">
        <f>VLOOKUP(E1002,'Trimming log'!$F$5:$Y$5000,19,FALSE)</f>
        <v>#N/A</v>
      </c>
      <c r="Y1002" s="134" t="e">
        <f>VLOOKUP(E1002,'Trimming log'!$F$5:$Y$5000,20,FALSE)</f>
        <v>#N/A</v>
      </c>
      <c r="Z1002" s="135" t="e">
        <f t="shared" si="207"/>
        <v>#N/A</v>
      </c>
      <c r="AA1002" s="135" t="e">
        <f t="shared" si="208"/>
        <v>#N/A</v>
      </c>
      <c r="AB1002" s="136" t="e">
        <f t="shared" si="209"/>
        <v>#N/A</v>
      </c>
      <c r="AC1002" s="136" t="e">
        <f t="shared" si="210"/>
        <v>#N/A</v>
      </c>
      <c r="AD1002" s="136" t="e">
        <f t="shared" si="211"/>
        <v>#N/A</v>
      </c>
      <c r="AE1002" s="136" t="e">
        <f t="shared" si="212"/>
        <v>#N/A</v>
      </c>
    </row>
    <row r="1003" spans="1:31" ht="15" customHeight="1">
      <c r="A1003" s="67" t="str">
        <f t="shared" si="200"/>
        <v/>
      </c>
      <c r="B1003" s="65">
        <f t="shared" si="204"/>
        <v>980</v>
      </c>
      <c r="C1003" s="68" t="str">
        <f t="shared" si="201"/>
        <v/>
      </c>
      <c r="D1003" s="69"/>
      <c r="E1003" s="132"/>
      <c r="F1003" s="65" t="e">
        <f>VLOOKUP(E1003,'Trimming log'!$F$5:$V$5000,2,FALSE)</f>
        <v>#N/A</v>
      </c>
      <c r="G1003" s="65" t="e">
        <f>VLOOKUP(E1003,'Trimming log'!$F$5:$V$5000,3,FALSE)</f>
        <v>#N/A</v>
      </c>
      <c r="H1003" s="508" t="e">
        <f>VLOOKUP(E1003,'Trimming log'!$F$5:$V$5000,4,FALSE)</f>
        <v>#N/A</v>
      </c>
      <c r="I1003" s="65" t="e">
        <f>VLOOKUP(E1003,'Trimming log'!$F$5:$V$5000,5,FALSE)</f>
        <v>#N/A</v>
      </c>
      <c r="J1003" s="65" t="e">
        <f>VLOOKUP(E1003,'Trimming log'!$F$5:$V$5000,6,FALSE)</f>
        <v>#N/A</v>
      </c>
      <c r="K1003" s="65" t="e">
        <f>VLOOKUP(E1003,'Trimming log'!$F$5:$V$5000,7,FALSE)</f>
        <v>#N/A</v>
      </c>
      <c r="L1003" s="65" t="e">
        <f>VLOOKUP(E1003,'Trimming log'!$F$5:$V$5000,8,FALSE)</f>
        <v>#N/A</v>
      </c>
      <c r="M1003" s="65" t="e">
        <f>VLOOKUP(E1003,'Trimming log'!$F$5:$V$5000,9,FALSE)</f>
        <v>#N/A</v>
      </c>
      <c r="N1003" s="507" t="e">
        <f>VLOOKUP(E1003,'Trimming log'!$F$5:$V$5000,10,FALSE)</f>
        <v>#N/A</v>
      </c>
      <c r="O1003" s="65" t="e">
        <f>VLOOKUP(E1003,'Trimming log'!$F$5:$V$5000,11,FALSE)</f>
        <v>#N/A</v>
      </c>
      <c r="P1003" s="65" t="e">
        <f>VLOOKUP(E1003,'Trimming log'!$F$5:$V$5000,12,FALSE)</f>
        <v>#N/A</v>
      </c>
      <c r="Q1003" s="65" t="e">
        <f>VLOOKUP(E1003,'Trimming log'!$F$5:$V$5000,13,FALSE)</f>
        <v>#N/A</v>
      </c>
      <c r="R1003" s="65" t="e">
        <f>VLOOKUP(E1003,'Trimming log'!$F$5:$V$5000,14,FALSE)</f>
        <v>#N/A</v>
      </c>
      <c r="S1003" s="65" t="e">
        <f>VLOOKUP(E1003,'Trimming log'!$F$5:$V$5000,15,FALSE)</f>
        <v>#N/A</v>
      </c>
      <c r="T1003" s="65" t="e">
        <f t="shared" si="202"/>
        <v>#N/A</v>
      </c>
      <c r="U1003" s="491" t="str">
        <f t="shared" si="203"/>
        <v/>
      </c>
      <c r="V1003" s="74">
        <f t="shared" si="205"/>
        <v>0</v>
      </c>
      <c r="W1003" s="134">
        <f t="shared" si="206"/>
        <v>0</v>
      </c>
      <c r="X1003" s="134" t="e">
        <f>VLOOKUP(E1003,'Trimming log'!$F$5:$Y$5000,19,FALSE)</f>
        <v>#N/A</v>
      </c>
      <c r="Y1003" s="134" t="e">
        <f>VLOOKUP(E1003,'Trimming log'!$F$5:$Y$5000,20,FALSE)</f>
        <v>#N/A</v>
      </c>
      <c r="Z1003" s="135" t="e">
        <f t="shared" si="207"/>
        <v>#N/A</v>
      </c>
      <c r="AA1003" s="135" t="e">
        <f t="shared" si="208"/>
        <v>#N/A</v>
      </c>
      <c r="AB1003" s="136" t="e">
        <f t="shared" si="209"/>
        <v>#N/A</v>
      </c>
      <c r="AC1003" s="136" t="e">
        <f t="shared" si="210"/>
        <v>#N/A</v>
      </c>
      <c r="AD1003" s="136" t="e">
        <f t="shared" si="211"/>
        <v>#N/A</v>
      </c>
      <c r="AE1003" s="136" t="e">
        <f t="shared" si="212"/>
        <v>#N/A</v>
      </c>
    </row>
    <row r="1004" spans="1:31" ht="15" customHeight="1">
      <c r="A1004" s="67" t="str">
        <f t="shared" si="200"/>
        <v/>
      </c>
      <c r="B1004" s="65">
        <f t="shared" si="204"/>
        <v>981</v>
      </c>
      <c r="C1004" s="68" t="str">
        <f t="shared" si="201"/>
        <v/>
      </c>
      <c r="D1004" s="69"/>
      <c r="E1004" s="132"/>
      <c r="F1004" s="65" t="e">
        <f>VLOOKUP(E1004,'Trimming log'!$F$5:$V$5000,2,FALSE)</f>
        <v>#N/A</v>
      </c>
      <c r="G1004" s="65" t="e">
        <f>VLOOKUP(E1004,'Trimming log'!$F$5:$V$5000,3,FALSE)</f>
        <v>#N/A</v>
      </c>
      <c r="H1004" s="508" t="e">
        <f>VLOOKUP(E1004,'Trimming log'!$F$5:$V$5000,4,FALSE)</f>
        <v>#N/A</v>
      </c>
      <c r="I1004" s="65" t="e">
        <f>VLOOKUP(E1004,'Trimming log'!$F$5:$V$5000,5,FALSE)</f>
        <v>#N/A</v>
      </c>
      <c r="J1004" s="65" t="e">
        <f>VLOOKUP(E1004,'Trimming log'!$F$5:$V$5000,6,FALSE)</f>
        <v>#N/A</v>
      </c>
      <c r="K1004" s="65" t="e">
        <f>VLOOKUP(E1004,'Trimming log'!$F$5:$V$5000,7,FALSE)</f>
        <v>#N/A</v>
      </c>
      <c r="L1004" s="65" t="e">
        <f>VLOOKUP(E1004,'Trimming log'!$F$5:$V$5000,8,FALSE)</f>
        <v>#N/A</v>
      </c>
      <c r="M1004" s="65" t="e">
        <f>VLOOKUP(E1004,'Trimming log'!$F$5:$V$5000,9,FALSE)</f>
        <v>#N/A</v>
      </c>
      <c r="N1004" s="507" t="e">
        <f>VLOOKUP(E1004,'Trimming log'!$F$5:$V$5000,10,FALSE)</f>
        <v>#N/A</v>
      </c>
      <c r="O1004" s="65" t="e">
        <f>VLOOKUP(E1004,'Trimming log'!$F$5:$V$5000,11,FALSE)</f>
        <v>#N/A</v>
      </c>
      <c r="P1004" s="65" t="e">
        <f>VLOOKUP(E1004,'Trimming log'!$F$5:$V$5000,12,FALSE)</f>
        <v>#N/A</v>
      </c>
      <c r="Q1004" s="65" t="e">
        <f>VLOOKUP(E1004,'Trimming log'!$F$5:$V$5000,13,FALSE)</f>
        <v>#N/A</v>
      </c>
      <c r="R1004" s="65" t="e">
        <f>VLOOKUP(E1004,'Trimming log'!$F$5:$V$5000,14,FALSE)</f>
        <v>#N/A</v>
      </c>
      <c r="S1004" s="65" t="e">
        <f>VLOOKUP(E1004,'Trimming log'!$F$5:$V$5000,15,FALSE)</f>
        <v>#N/A</v>
      </c>
      <c r="T1004" s="65" t="e">
        <f t="shared" si="202"/>
        <v>#N/A</v>
      </c>
      <c r="U1004" s="491" t="str">
        <f t="shared" si="203"/>
        <v/>
      </c>
      <c r="V1004" s="74">
        <f t="shared" si="205"/>
        <v>0</v>
      </c>
      <c r="W1004" s="134">
        <f t="shared" si="206"/>
        <v>0</v>
      </c>
      <c r="X1004" s="134" t="e">
        <f>VLOOKUP(E1004,'Trimming log'!$F$5:$Y$5000,19,FALSE)</f>
        <v>#N/A</v>
      </c>
      <c r="Y1004" s="134" t="e">
        <f>VLOOKUP(E1004,'Trimming log'!$F$5:$Y$5000,20,FALSE)</f>
        <v>#N/A</v>
      </c>
      <c r="Z1004" s="135" t="e">
        <f t="shared" si="207"/>
        <v>#N/A</v>
      </c>
      <c r="AA1004" s="135" t="e">
        <f t="shared" si="208"/>
        <v>#N/A</v>
      </c>
      <c r="AB1004" s="136" t="e">
        <f t="shared" si="209"/>
        <v>#N/A</v>
      </c>
      <c r="AC1004" s="136" t="e">
        <f t="shared" si="210"/>
        <v>#N/A</v>
      </c>
      <c r="AD1004" s="136" t="e">
        <f t="shared" si="211"/>
        <v>#N/A</v>
      </c>
      <c r="AE1004" s="136" t="e">
        <f t="shared" si="212"/>
        <v>#N/A</v>
      </c>
    </row>
    <row r="1005" spans="1:31" ht="15" customHeight="1">
      <c r="A1005" s="67" t="str">
        <f t="shared" si="200"/>
        <v/>
      </c>
      <c r="B1005" s="65">
        <f t="shared" si="204"/>
        <v>982</v>
      </c>
      <c r="C1005" s="68" t="str">
        <f t="shared" si="201"/>
        <v/>
      </c>
      <c r="D1005" s="69"/>
      <c r="E1005" s="132"/>
      <c r="F1005" s="65" t="e">
        <f>VLOOKUP(E1005,'Trimming log'!$F$5:$V$5000,2,FALSE)</f>
        <v>#N/A</v>
      </c>
      <c r="G1005" s="65" t="e">
        <f>VLOOKUP(E1005,'Trimming log'!$F$5:$V$5000,3,FALSE)</f>
        <v>#N/A</v>
      </c>
      <c r="H1005" s="508" t="e">
        <f>VLOOKUP(E1005,'Trimming log'!$F$5:$V$5000,4,FALSE)</f>
        <v>#N/A</v>
      </c>
      <c r="I1005" s="65" t="e">
        <f>VLOOKUP(E1005,'Trimming log'!$F$5:$V$5000,5,FALSE)</f>
        <v>#N/A</v>
      </c>
      <c r="J1005" s="65" t="e">
        <f>VLOOKUP(E1005,'Trimming log'!$F$5:$V$5000,6,FALSE)</f>
        <v>#N/A</v>
      </c>
      <c r="K1005" s="65" t="e">
        <f>VLOOKUP(E1005,'Trimming log'!$F$5:$V$5000,7,FALSE)</f>
        <v>#N/A</v>
      </c>
      <c r="L1005" s="65" t="e">
        <f>VLOOKUP(E1005,'Trimming log'!$F$5:$V$5000,8,FALSE)</f>
        <v>#N/A</v>
      </c>
      <c r="M1005" s="65" t="e">
        <f>VLOOKUP(E1005,'Trimming log'!$F$5:$V$5000,9,FALSE)</f>
        <v>#N/A</v>
      </c>
      <c r="N1005" s="507" t="e">
        <f>VLOOKUP(E1005,'Trimming log'!$F$5:$V$5000,10,FALSE)</f>
        <v>#N/A</v>
      </c>
      <c r="O1005" s="65" t="e">
        <f>VLOOKUP(E1005,'Trimming log'!$F$5:$V$5000,11,FALSE)</f>
        <v>#N/A</v>
      </c>
      <c r="P1005" s="65" t="e">
        <f>VLOOKUP(E1005,'Trimming log'!$F$5:$V$5000,12,FALSE)</f>
        <v>#N/A</v>
      </c>
      <c r="Q1005" s="65" t="e">
        <f>VLOOKUP(E1005,'Trimming log'!$F$5:$V$5000,13,FALSE)</f>
        <v>#N/A</v>
      </c>
      <c r="R1005" s="65" t="e">
        <f>VLOOKUP(E1005,'Trimming log'!$F$5:$V$5000,14,FALSE)</f>
        <v>#N/A</v>
      </c>
      <c r="S1005" s="65" t="e">
        <f>VLOOKUP(E1005,'Trimming log'!$F$5:$V$5000,15,FALSE)</f>
        <v>#N/A</v>
      </c>
      <c r="T1005" s="65" t="e">
        <f t="shared" si="202"/>
        <v>#N/A</v>
      </c>
      <c r="U1005" s="491" t="str">
        <f t="shared" si="203"/>
        <v/>
      </c>
      <c r="V1005" s="74">
        <f t="shared" si="205"/>
        <v>0</v>
      </c>
      <c r="W1005" s="134">
        <f t="shared" si="206"/>
        <v>0</v>
      </c>
      <c r="X1005" s="134" t="e">
        <f>VLOOKUP(E1005,'Trimming log'!$F$5:$Y$5000,19,FALSE)</f>
        <v>#N/A</v>
      </c>
      <c r="Y1005" s="134" t="e">
        <f>VLOOKUP(E1005,'Trimming log'!$F$5:$Y$5000,20,FALSE)</f>
        <v>#N/A</v>
      </c>
      <c r="Z1005" s="135" t="e">
        <f t="shared" si="207"/>
        <v>#N/A</v>
      </c>
      <c r="AA1005" s="135" t="e">
        <f t="shared" si="208"/>
        <v>#N/A</v>
      </c>
      <c r="AB1005" s="136" t="e">
        <f t="shared" si="209"/>
        <v>#N/A</v>
      </c>
      <c r="AC1005" s="136" t="e">
        <f t="shared" si="210"/>
        <v>#N/A</v>
      </c>
      <c r="AD1005" s="136" t="e">
        <f t="shared" si="211"/>
        <v>#N/A</v>
      </c>
      <c r="AE1005" s="136" t="e">
        <f t="shared" si="212"/>
        <v>#N/A</v>
      </c>
    </row>
    <row r="1006" spans="1:31" ht="15" customHeight="1">
      <c r="A1006" s="67" t="str">
        <f t="shared" si="200"/>
        <v/>
      </c>
      <c r="B1006" s="65">
        <f t="shared" si="204"/>
        <v>983</v>
      </c>
      <c r="C1006" s="68" t="str">
        <f t="shared" si="201"/>
        <v/>
      </c>
      <c r="D1006" s="69"/>
      <c r="E1006" s="132"/>
      <c r="F1006" s="65" t="e">
        <f>VLOOKUP(E1006,'Trimming log'!$F$5:$V$5000,2,FALSE)</f>
        <v>#N/A</v>
      </c>
      <c r="G1006" s="65" t="e">
        <f>VLOOKUP(E1006,'Trimming log'!$F$5:$V$5000,3,FALSE)</f>
        <v>#N/A</v>
      </c>
      <c r="H1006" s="508" t="e">
        <f>VLOOKUP(E1006,'Trimming log'!$F$5:$V$5000,4,FALSE)</f>
        <v>#N/A</v>
      </c>
      <c r="I1006" s="65" t="e">
        <f>VLOOKUP(E1006,'Trimming log'!$F$5:$V$5000,5,FALSE)</f>
        <v>#N/A</v>
      </c>
      <c r="J1006" s="65" t="e">
        <f>VLOOKUP(E1006,'Trimming log'!$F$5:$V$5000,6,FALSE)</f>
        <v>#N/A</v>
      </c>
      <c r="K1006" s="65" t="e">
        <f>VLOOKUP(E1006,'Trimming log'!$F$5:$V$5000,7,FALSE)</f>
        <v>#N/A</v>
      </c>
      <c r="L1006" s="65" t="e">
        <f>VLOOKUP(E1006,'Trimming log'!$F$5:$V$5000,8,FALSE)</f>
        <v>#N/A</v>
      </c>
      <c r="M1006" s="65" t="e">
        <f>VLOOKUP(E1006,'Trimming log'!$F$5:$V$5000,9,FALSE)</f>
        <v>#N/A</v>
      </c>
      <c r="N1006" s="507" t="e">
        <f>VLOOKUP(E1006,'Trimming log'!$F$5:$V$5000,10,FALSE)</f>
        <v>#N/A</v>
      </c>
      <c r="O1006" s="65" t="e">
        <f>VLOOKUP(E1006,'Trimming log'!$F$5:$V$5000,11,FALSE)</f>
        <v>#N/A</v>
      </c>
      <c r="P1006" s="65" t="e">
        <f>VLOOKUP(E1006,'Trimming log'!$F$5:$V$5000,12,FALSE)</f>
        <v>#N/A</v>
      </c>
      <c r="Q1006" s="65" t="e">
        <f>VLOOKUP(E1006,'Trimming log'!$F$5:$V$5000,13,FALSE)</f>
        <v>#N/A</v>
      </c>
      <c r="R1006" s="65" t="e">
        <f>VLOOKUP(E1006,'Trimming log'!$F$5:$V$5000,14,FALSE)</f>
        <v>#N/A</v>
      </c>
      <c r="S1006" s="65" t="e">
        <f>VLOOKUP(E1006,'Trimming log'!$F$5:$V$5000,15,FALSE)</f>
        <v>#N/A</v>
      </c>
      <c r="T1006" s="65" t="e">
        <f t="shared" si="202"/>
        <v>#N/A</v>
      </c>
      <c r="U1006" s="491" t="str">
        <f t="shared" si="203"/>
        <v/>
      </c>
      <c r="V1006" s="74">
        <f t="shared" si="205"/>
        <v>0</v>
      </c>
      <c r="W1006" s="134">
        <f t="shared" si="206"/>
        <v>0</v>
      </c>
      <c r="X1006" s="134" t="e">
        <f>VLOOKUP(E1006,'Trimming log'!$F$5:$Y$5000,19,FALSE)</f>
        <v>#N/A</v>
      </c>
      <c r="Y1006" s="134" t="e">
        <f>VLOOKUP(E1006,'Trimming log'!$F$5:$Y$5000,20,FALSE)</f>
        <v>#N/A</v>
      </c>
      <c r="Z1006" s="135" t="e">
        <f t="shared" si="207"/>
        <v>#N/A</v>
      </c>
      <c r="AA1006" s="135" t="e">
        <f t="shared" si="208"/>
        <v>#N/A</v>
      </c>
      <c r="AB1006" s="136" t="e">
        <f t="shared" si="209"/>
        <v>#N/A</v>
      </c>
      <c r="AC1006" s="136" t="e">
        <f t="shared" si="210"/>
        <v>#N/A</v>
      </c>
      <c r="AD1006" s="136" t="e">
        <f t="shared" si="211"/>
        <v>#N/A</v>
      </c>
      <c r="AE1006" s="136" t="e">
        <f t="shared" si="212"/>
        <v>#N/A</v>
      </c>
    </row>
    <row r="1007" spans="1:31" ht="15" customHeight="1">
      <c r="A1007" s="67" t="str">
        <f t="shared" si="200"/>
        <v/>
      </c>
      <c r="B1007" s="65">
        <f t="shared" si="204"/>
        <v>984</v>
      </c>
      <c r="C1007" s="68" t="str">
        <f t="shared" si="201"/>
        <v/>
      </c>
      <c r="D1007" s="69"/>
      <c r="E1007" s="132"/>
      <c r="F1007" s="65" t="e">
        <f>VLOOKUP(E1007,'Trimming log'!$F$5:$V$5000,2,FALSE)</f>
        <v>#N/A</v>
      </c>
      <c r="G1007" s="65" t="e">
        <f>VLOOKUP(E1007,'Trimming log'!$F$5:$V$5000,3,FALSE)</f>
        <v>#N/A</v>
      </c>
      <c r="H1007" s="508" t="e">
        <f>VLOOKUP(E1007,'Trimming log'!$F$5:$V$5000,4,FALSE)</f>
        <v>#N/A</v>
      </c>
      <c r="I1007" s="65" t="e">
        <f>VLOOKUP(E1007,'Trimming log'!$F$5:$V$5000,5,FALSE)</f>
        <v>#N/A</v>
      </c>
      <c r="J1007" s="65" t="e">
        <f>VLOOKUP(E1007,'Trimming log'!$F$5:$V$5000,6,FALSE)</f>
        <v>#N/A</v>
      </c>
      <c r="K1007" s="65" t="e">
        <f>VLOOKUP(E1007,'Trimming log'!$F$5:$V$5000,7,FALSE)</f>
        <v>#N/A</v>
      </c>
      <c r="L1007" s="65" t="e">
        <f>VLOOKUP(E1007,'Trimming log'!$F$5:$V$5000,8,FALSE)</f>
        <v>#N/A</v>
      </c>
      <c r="M1007" s="65" t="e">
        <f>VLOOKUP(E1007,'Trimming log'!$F$5:$V$5000,9,FALSE)</f>
        <v>#N/A</v>
      </c>
      <c r="N1007" s="507" t="e">
        <f>VLOOKUP(E1007,'Trimming log'!$F$5:$V$5000,10,FALSE)</f>
        <v>#N/A</v>
      </c>
      <c r="O1007" s="65" t="e">
        <f>VLOOKUP(E1007,'Trimming log'!$F$5:$V$5000,11,FALSE)</f>
        <v>#N/A</v>
      </c>
      <c r="P1007" s="65" t="e">
        <f>VLOOKUP(E1007,'Trimming log'!$F$5:$V$5000,12,FALSE)</f>
        <v>#N/A</v>
      </c>
      <c r="Q1007" s="65" t="e">
        <f>VLOOKUP(E1007,'Trimming log'!$F$5:$V$5000,13,FALSE)</f>
        <v>#N/A</v>
      </c>
      <c r="R1007" s="65" t="e">
        <f>VLOOKUP(E1007,'Trimming log'!$F$5:$V$5000,14,FALSE)</f>
        <v>#N/A</v>
      </c>
      <c r="S1007" s="65" t="e">
        <f>VLOOKUP(E1007,'Trimming log'!$F$5:$V$5000,15,FALSE)</f>
        <v>#N/A</v>
      </c>
      <c r="T1007" s="65" t="e">
        <f t="shared" si="202"/>
        <v>#N/A</v>
      </c>
      <c r="U1007" s="491" t="str">
        <f t="shared" si="203"/>
        <v/>
      </c>
      <c r="V1007" s="74">
        <f t="shared" si="205"/>
        <v>0</v>
      </c>
      <c r="W1007" s="134">
        <f t="shared" si="206"/>
        <v>0</v>
      </c>
      <c r="X1007" s="134" t="e">
        <f>VLOOKUP(E1007,'Trimming log'!$F$5:$Y$5000,19,FALSE)</f>
        <v>#N/A</v>
      </c>
      <c r="Y1007" s="134" t="e">
        <f>VLOOKUP(E1007,'Trimming log'!$F$5:$Y$5000,20,FALSE)</f>
        <v>#N/A</v>
      </c>
      <c r="Z1007" s="135" t="e">
        <f t="shared" si="207"/>
        <v>#N/A</v>
      </c>
      <c r="AA1007" s="135" t="e">
        <f t="shared" si="208"/>
        <v>#N/A</v>
      </c>
      <c r="AB1007" s="136" t="e">
        <f t="shared" si="209"/>
        <v>#N/A</v>
      </c>
      <c r="AC1007" s="136" t="e">
        <f t="shared" si="210"/>
        <v>#N/A</v>
      </c>
      <c r="AD1007" s="136" t="e">
        <f t="shared" si="211"/>
        <v>#N/A</v>
      </c>
      <c r="AE1007" s="136" t="e">
        <f t="shared" si="212"/>
        <v>#N/A</v>
      </c>
    </row>
    <row r="1008" spans="1:31" ht="15" customHeight="1">
      <c r="A1008" s="67" t="str">
        <f t="shared" si="200"/>
        <v/>
      </c>
      <c r="B1008" s="65">
        <f t="shared" si="204"/>
        <v>985</v>
      </c>
      <c r="C1008" s="68" t="str">
        <f t="shared" si="201"/>
        <v/>
      </c>
      <c r="D1008" s="69"/>
      <c r="E1008" s="132"/>
      <c r="F1008" s="65" t="e">
        <f>VLOOKUP(E1008,'Trimming log'!$F$5:$V$5000,2,FALSE)</f>
        <v>#N/A</v>
      </c>
      <c r="G1008" s="65" t="e">
        <f>VLOOKUP(E1008,'Trimming log'!$F$5:$V$5000,3,FALSE)</f>
        <v>#N/A</v>
      </c>
      <c r="H1008" s="508" t="e">
        <f>VLOOKUP(E1008,'Trimming log'!$F$5:$V$5000,4,FALSE)</f>
        <v>#N/A</v>
      </c>
      <c r="I1008" s="65" t="e">
        <f>VLOOKUP(E1008,'Trimming log'!$F$5:$V$5000,5,FALSE)</f>
        <v>#N/A</v>
      </c>
      <c r="J1008" s="65" t="e">
        <f>VLOOKUP(E1008,'Trimming log'!$F$5:$V$5000,6,FALSE)</f>
        <v>#N/A</v>
      </c>
      <c r="K1008" s="65" t="e">
        <f>VLOOKUP(E1008,'Trimming log'!$F$5:$V$5000,7,FALSE)</f>
        <v>#N/A</v>
      </c>
      <c r="L1008" s="65" t="e">
        <f>VLOOKUP(E1008,'Trimming log'!$F$5:$V$5000,8,FALSE)</f>
        <v>#N/A</v>
      </c>
      <c r="M1008" s="65" t="e">
        <f>VLOOKUP(E1008,'Trimming log'!$F$5:$V$5000,9,FALSE)</f>
        <v>#N/A</v>
      </c>
      <c r="N1008" s="507" t="e">
        <f>VLOOKUP(E1008,'Trimming log'!$F$5:$V$5000,10,FALSE)</f>
        <v>#N/A</v>
      </c>
      <c r="O1008" s="65" t="e">
        <f>VLOOKUP(E1008,'Trimming log'!$F$5:$V$5000,11,FALSE)</f>
        <v>#N/A</v>
      </c>
      <c r="P1008" s="65" t="e">
        <f>VLOOKUP(E1008,'Trimming log'!$F$5:$V$5000,12,FALSE)</f>
        <v>#N/A</v>
      </c>
      <c r="Q1008" s="65" t="e">
        <f>VLOOKUP(E1008,'Trimming log'!$F$5:$V$5000,13,FALSE)</f>
        <v>#N/A</v>
      </c>
      <c r="R1008" s="65" t="e">
        <f>VLOOKUP(E1008,'Trimming log'!$F$5:$V$5000,14,FALSE)</f>
        <v>#N/A</v>
      </c>
      <c r="S1008" s="65" t="e">
        <f>VLOOKUP(E1008,'Trimming log'!$F$5:$V$5000,15,FALSE)</f>
        <v>#N/A</v>
      </c>
      <c r="T1008" s="65" t="e">
        <f t="shared" si="202"/>
        <v>#N/A</v>
      </c>
      <c r="U1008" s="491" t="str">
        <f t="shared" si="203"/>
        <v/>
      </c>
      <c r="V1008" s="74">
        <f t="shared" si="205"/>
        <v>0</v>
      </c>
      <c r="W1008" s="134">
        <f t="shared" si="206"/>
        <v>0</v>
      </c>
      <c r="X1008" s="134" t="e">
        <f>VLOOKUP(E1008,'Trimming log'!$F$5:$Y$5000,19,FALSE)</f>
        <v>#N/A</v>
      </c>
      <c r="Y1008" s="134" t="e">
        <f>VLOOKUP(E1008,'Trimming log'!$F$5:$Y$5000,20,FALSE)</f>
        <v>#N/A</v>
      </c>
      <c r="Z1008" s="135" t="e">
        <f t="shared" si="207"/>
        <v>#N/A</v>
      </c>
      <c r="AA1008" s="135" t="e">
        <f t="shared" si="208"/>
        <v>#N/A</v>
      </c>
      <c r="AB1008" s="136" t="e">
        <f t="shared" si="209"/>
        <v>#N/A</v>
      </c>
      <c r="AC1008" s="136" t="e">
        <f t="shared" si="210"/>
        <v>#N/A</v>
      </c>
      <c r="AD1008" s="136" t="e">
        <f t="shared" si="211"/>
        <v>#N/A</v>
      </c>
      <c r="AE1008" s="136" t="e">
        <f t="shared" si="212"/>
        <v>#N/A</v>
      </c>
    </row>
    <row r="1009" spans="1:31" ht="15" customHeight="1">
      <c r="A1009" s="67" t="str">
        <f t="shared" si="200"/>
        <v/>
      </c>
      <c r="B1009" s="65">
        <f t="shared" si="204"/>
        <v>986</v>
      </c>
      <c r="C1009" s="68" t="str">
        <f t="shared" si="201"/>
        <v/>
      </c>
      <c r="D1009" s="69"/>
      <c r="E1009" s="132"/>
      <c r="F1009" s="65" t="e">
        <f>VLOOKUP(E1009,'Trimming log'!$F$5:$V$5000,2,FALSE)</f>
        <v>#N/A</v>
      </c>
      <c r="G1009" s="65" t="e">
        <f>VLOOKUP(E1009,'Trimming log'!$F$5:$V$5000,3,FALSE)</f>
        <v>#N/A</v>
      </c>
      <c r="H1009" s="508" t="e">
        <f>VLOOKUP(E1009,'Trimming log'!$F$5:$V$5000,4,FALSE)</f>
        <v>#N/A</v>
      </c>
      <c r="I1009" s="65" t="e">
        <f>VLOOKUP(E1009,'Trimming log'!$F$5:$V$5000,5,FALSE)</f>
        <v>#N/A</v>
      </c>
      <c r="J1009" s="65" t="e">
        <f>VLOOKUP(E1009,'Trimming log'!$F$5:$V$5000,6,FALSE)</f>
        <v>#N/A</v>
      </c>
      <c r="K1009" s="65" t="e">
        <f>VLOOKUP(E1009,'Trimming log'!$F$5:$V$5000,7,FALSE)</f>
        <v>#N/A</v>
      </c>
      <c r="L1009" s="65" t="e">
        <f>VLOOKUP(E1009,'Trimming log'!$F$5:$V$5000,8,FALSE)</f>
        <v>#N/A</v>
      </c>
      <c r="M1009" s="65" t="e">
        <f>VLOOKUP(E1009,'Trimming log'!$F$5:$V$5000,9,FALSE)</f>
        <v>#N/A</v>
      </c>
      <c r="N1009" s="507" t="e">
        <f>VLOOKUP(E1009,'Trimming log'!$F$5:$V$5000,10,FALSE)</f>
        <v>#N/A</v>
      </c>
      <c r="O1009" s="65" t="e">
        <f>VLOOKUP(E1009,'Trimming log'!$F$5:$V$5000,11,FALSE)</f>
        <v>#N/A</v>
      </c>
      <c r="P1009" s="65" t="e">
        <f>VLOOKUP(E1009,'Trimming log'!$F$5:$V$5000,12,FALSE)</f>
        <v>#N/A</v>
      </c>
      <c r="Q1009" s="65" t="e">
        <f>VLOOKUP(E1009,'Trimming log'!$F$5:$V$5000,13,FALSE)</f>
        <v>#N/A</v>
      </c>
      <c r="R1009" s="65" t="e">
        <f>VLOOKUP(E1009,'Trimming log'!$F$5:$V$5000,14,FALSE)</f>
        <v>#N/A</v>
      </c>
      <c r="S1009" s="65" t="e">
        <f>VLOOKUP(E1009,'Trimming log'!$F$5:$V$5000,15,FALSE)</f>
        <v>#N/A</v>
      </c>
      <c r="T1009" s="65" t="e">
        <f t="shared" si="202"/>
        <v>#N/A</v>
      </c>
      <c r="U1009" s="491" t="str">
        <f t="shared" si="203"/>
        <v/>
      </c>
      <c r="V1009" s="74">
        <f t="shared" si="205"/>
        <v>0</v>
      </c>
      <c r="W1009" s="134">
        <f t="shared" si="206"/>
        <v>0</v>
      </c>
      <c r="X1009" s="134" t="e">
        <f>VLOOKUP(E1009,'Trimming log'!$F$5:$Y$5000,19,FALSE)</f>
        <v>#N/A</v>
      </c>
      <c r="Y1009" s="134" t="e">
        <f>VLOOKUP(E1009,'Trimming log'!$F$5:$Y$5000,20,FALSE)</f>
        <v>#N/A</v>
      </c>
      <c r="Z1009" s="135" t="e">
        <f t="shared" si="207"/>
        <v>#N/A</v>
      </c>
      <c r="AA1009" s="135" t="e">
        <f t="shared" si="208"/>
        <v>#N/A</v>
      </c>
      <c r="AB1009" s="136" t="e">
        <f t="shared" si="209"/>
        <v>#N/A</v>
      </c>
      <c r="AC1009" s="136" t="e">
        <f t="shared" si="210"/>
        <v>#N/A</v>
      </c>
      <c r="AD1009" s="136" t="e">
        <f t="shared" si="211"/>
        <v>#N/A</v>
      </c>
      <c r="AE1009" s="136" t="e">
        <f t="shared" si="212"/>
        <v>#N/A</v>
      </c>
    </row>
    <row r="1010" spans="1:31" ht="15" customHeight="1">
      <c r="A1010" s="67" t="str">
        <f t="shared" si="200"/>
        <v/>
      </c>
      <c r="B1010" s="65">
        <f t="shared" si="204"/>
        <v>987</v>
      </c>
      <c r="C1010" s="68" t="str">
        <f t="shared" si="201"/>
        <v/>
      </c>
      <c r="D1010" s="69"/>
      <c r="E1010" s="132"/>
      <c r="F1010" s="65" t="e">
        <f>VLOOKUP(E1010,'Trimming log'!$F$5:$V$5000,2,FALSE)</f>
        <v>#N/A</v>
      </c>
      <c r="G1010" s="65" t="e">
        <f>VLOOKUP(E1010,'Trimming log'!$F$5:$V$5000,3,FALSE)</f>
        <v>#N/A</v>
      </c>
      <c r="H1010" s="508" t="e">
        <f>VLOOKUP(E1010,'Trimming log'!$F$5:$V$5000,4,FALSE)</f>
        <v>#N/A</v>
      </c>
      <c r="I1010" s="65" t="e">
        <f>VLOOKUP(E1010,'Trimming log'!$F$5:$V$5000,5,FALSE)</f>
        <v>#N/A</v>
      </c>
      <c r="J1010" s="65" t="e">
        <f>VLOOKUP(E1010,'Trimming log'!$F$5:$V$5000,6,FALSE)</f>
        <v>#N/A</v>
      </c>
      <c r="K1010" s="65" t="e">
        <f>VLOOKUP(E1010,'Trimming log'!$F$5:$V$5000,7,FALSE)</f>
        <v>#N/A</v>
      </c>
      <c r="L1010" s="65" t="e">
        <f>VLOOKUP(E1010,'Trimming log'!$F$5:$V$5000,8,FALSE)</f>
        <v>#N/A</v>
      </c>
      <c r="M1010" s="65" t="e">
        <f>VLOOKUP(E1010,'Trimming log'!$F$5:$V$5000,9,FALSE)</f>
        <v>#N/A</v>
      </c>
      <c r="N1010" s="507" t="e">
        <f>VLOOKUP(E1010,'Trimming log'!$F$5:$V$5000,10,FALSE)</f>
        <v>#N/A</v>
      </c>
      <c r="O1010" s="65" t="e">
        <f>VLOOKUP(E1010,'Trimming log'!$F$5:$V$5000,11,FALSE)</f>
        <v>#N/A</v>
      </c>
      <c r="P1010" s="65" t="e">
        <f>VLOOKUP(E1010,'Trimming log'!$F$5:$V$5000,12,FALSE)</f>
        <v>#N/A</v>
      </c>
      <c r="Q1010" s="65" t="e">
        <f>VLOOKUP(E1010,'Trimming log'!$F$5:$V$5000,13,FALSE)</f>
        <v>#N/A</v>
      </c>
      <c r="R1010" s="65" t="e">
        <f>VLOOKUP(E1010,'Trimming log'!$F$5:$V$5000,14,FALSE)</f>
        <v>#N/A</v>
      </c>
      <c r="S1010" s="65" t="e">
        <f>VLOOKUP(E1010,'Trimming log'!$F$5:$V$5000,15,FALSE)</f>
        <v>#N/A</v>
      </c>
      <c r="T1010" s="65" t="e">
        <f t="shared" si="202"/>
        <v>#N/A</v>
      </c>
      <c r="U1010" s="491" t="str">
        <f t="shared" si="203"/>
        <v/>
      </c>
      <c r="V1010" s="74">
        <f t="shared" si="205"/>
        <v>0</v>
      </c>
      <c r="W1010" s="134">
        <f t="shared" si="206"/>
        <v>0</v>
      </c>
      <c r="X1010" s="134" t="e">
        <f>VLOOKUP(E1010,'Trimming log'!$F$5:$Y$5000,19,FALSE)</f>
        <v>#N/A</v>
      </c>
      <c r="Y1010" s="134" t="e">
        <f>VLOOKUP(E1010,'Trimming log'!$F$5:$Y$5000,20,FALSE)</f>
        <v>#N/A</v>
      </c>
      <c r="Z1010" s="135" t="e">
        <f t="shared" si="207"/>
        <v>#N/A</v>
      </c>
      <c r="AA1010" s="135" t="e">
        <f t="shared" si="208"/>
        <v>#N/A</v>
      </c>
      <c r="AB1010" s="136" t="e">
        <f t="shared" si="209"/>
        <v>#N/A</v>
      </c>
      <c r="AC1010" s="136" t="e">
        <f t="shared" si="210"/>
        <v>#N/A</v>
      </c>
      <c r="AD1010" s="136" t="e">
        <f t="shared" si="211"/>
        <v>#N/A</v>
      </c>
      <c r="AE1010" s="136" t="e">
        <f t="shared" si="212"/>
        <v>#N/A</v>
      </c>
    </row>
    <row r="1011" spans="1:31" ht="15" customHeight="1">
      <c r="A1011" s="67" t="str">
        <f t="shared" si="200"/>
        <v/>
      </c>
      <c r="B1011" s="65">
        <f t="shared" si="204"/>
        <v>988</v>
      </c>
      <c r="C1011" s="68" t="str">
        <f t="shared" si="201"/>
        <v/>
      </c>
      <c r="D1011" s="69"/>
      <c r="E1011" s="132"/>
      <c r="F1011" s="65" t="e">
        <f>VLOOKUP(E1011,'Trimming log'!$F$5:$V$5000,2,FALSE)</f>
        <v>#N/A</v>
      </c>
      <c r="G1011" s="65" t="e">
        <f>VLOOKUP(E1011,'Trimming log'!$F$5:$V$5000,3,FALSE)</f>
        <v>#N/A</v>
      </c>
      <c r="H1011" s="508" t="e">
        <f>VLOOKUP(E1011,'Trimming log'!$F$5:$V$5000,4,FALSE)</f>
        <v>#N/A</v>
      </c>
      <c r="I1011" s="65" t="e">
        <f>VLOOKUP(E1011,'Trimming log'!$F$5:$V$5000,5,FALSE)</f>
        <v>#N/A</v>
      </c>
      <c r="J1011" s="65" t="e">
        <f>VLOOKUP(E1011,'Trimming log'!$F$5:$V$5000,6,FALSE)</f>
        <v>#N/A</v>
      </c>
      <c r="K1011" s="65" t="e">
        <f>VLOOKUP(E1011,'Trimming log'!$F$5:$V$5000,7,FALSE)</f>
        <v>#N/A</v>
      </c>
      <c r="L1011" s="65" t="e">
        <f>VLOOKUP(E1011,'Trimming log'!$F$5:$V$5000,8,FALSE)</f>
        <v>#N/A</v>
      </c>
      <c r="M1011" s="65" t="e">
        <f>VLOOKUP(E1011,'Trimming log'!$F$5:$V$5000,9,FALSE)</f>
        <v>#N/A</v>
      </c>
      <c r="N1011" s="507" t="e">
        <f>VLOOKUP(E1011,'Trimming log'!$F$5:$V$5000,10,FALSE)</f>
        <v>#N/A</v>
      </c>
      <c r="O1011" s="65" t="e">
        <f>VLOOKUP(E1011,'Trimming log'!$F$5:$V$5000,11,FALSE)</f>
        <v>#N/A</v>
      </c>
      <c r="P1011" s="65" t="e">
        <f>VLOOKUP(E1011,'Trimming log'!$F$5:$V$5000,12,FALSE)</f>
        <v>#N/A</v>
      </c>
      <c r="Q1011" s="65" t="e">
        <f>VLOOKUP(E1011,'Trimming log'!$F$5:$V$5000,13,FALSE)</f>
        <v>#N/A</v>
      </c>
      <c r="R1011" s="65" t="e">
        <f>VLOOKUP(E1011,'Trimming log'!$F$5:$V$5000,14,FALSE)</f>
        <v>#N/A</v>
      </c>
      <c r="S1011" s="65" t="e">
        <f>VLOOKUP(E1011,'Trimming log'!$F$5:$V$5000,15,FALSE)</f>
        <v>#N/A</v>
      </c>
      <c r="T1011" s="65" t="e">
        <f t="shared" si="202"/>
        <v>#N/A</v>
      </c>
      <c r="U1011" s="491" t="str">
        <f t="shared" si="203"/>
        <v/>
      </c>
      <c r="V1011" s="74">
        <f t="shared" si="205"/>
        <v>0</v>
      </c>
      <c r="W1011" s="134">
        <f t="shared" si="206"/>
        <v>0</v>
      </c>
      <c r="X1011" s="134" t="e">
        <f>VLOOKUP(E1011,'Trimming log'!$F$5:$Y$5000,19,FALSE)</f>
        <v>#N/A</v>
      </c>
      <c r="Y1011" s="134" t="e">
        <f>VLOOKUP(E1011,'Trimming log'!$F$5:$Y$5000,20,FALSE)</f>
        <v>#N/A</v>
      </c>
      <c r="Z1011" s="135" t="e">
        <f t="shared" si="207"/>
        <v>#N/A</v>
      </c>
      <c r="AA1011" s="135" t="e">
        <f t="shared" si="208"/>
        <v>#N/A</v>
      </c>
      <c r="AB1011" s="136" t="e">
        <f t="shared" si="209"/>
        <v>#N/A</v>
      </c>
      <c r="AC1011" s="136" t="e">
        <f t="shared" si="210"/>
        <v>#N/A</v>
      </c>
      <c r="AD1011" s="136" t="e">
        <f t="shared" si="211"/>
        <v>#N/A</v>
      </c>
      <c r="AE1011" s="136" t="e">
        <f t="shared" si="212"/>
        <v>#N/A</v>
      </c>
    </row>
    <row r="1012" spans="1:31" ht="15" customHeight="1">
      <c r="A1012" s="67" t="str">
        <f t="shared" si="200"/>
        <v/>
      </c>
      <c r="B1012" s="65">
        <f t="shared" si="204"/>
        <v>989</v>
      </c>
      <c r="C1012" s="68" t="str">
        <f t="shared" si="201"/>
        <v/>
      </c>
      <c r="D1012" s="69"/>
      <c r="E1012" s="132"/>
      <c r="F1012" s="65" t="e">
        <f>VLOOKUP(E1012,'Trimming log'!$F$5:$V$5000,2,FALSE)</f>
        <v>#N/A</v>
      </c>
      <c r="G1012" s="65" t="e">
        <f>VLOOKUP(E1012,'Trimming log'!$F$5:$V$5000,3,FALSE)</f>
        <v>#N/A</v>
      </c>
      <c r="H1012" s="508" t="e">
        <f>VLOOKUP(E1012,'Trimming log'!$F$5:$V$5000,4,FALSE)</f>
        <v>#N/A</v>
      </c>
      <c r="I1012" s="65" t="e">
        <f>VLOOKUP(E1012,'Trimming log'!$F$5:$V$5000,5,FALSE)</f>
        <v>#N/A</v>
      </c>
      <c r="J1012" s="65" t="e">
        <f>VLOOKUP(E1012,'Trimming log'!$F$5:$V$5000,6,FALSE)</f>
        <v>#N/A</v>
      </c>
      <c r="K1012" s="65" t="e">
        <f>VLOOKUP(E1012,'Trimming log'!$F$5:$V$5000,7,FALSE)</f>
        <v>#N/A</v>
      </c>
      <c r="L1012" s="65" t="e">
        <f>VLOOKUP(E1012,'Trimming log'!$F$5:$V$5000,8,FALSE)</f>
        <v>#N/A</v>
      </c>
      <c r="M1012" s="65" t="e">
        <f>VLOOKUP(E1012,'Trimming log'!$F$5:$V$5000,9,FALSE)</f>
        <v>#N/A</v>
      </c>
      <c r="N1012" s="507" t="e">
        <f>VLOOKUP(E1012,'Trimming log'!$F$5:$V$5000,10,FALSE)</f>
        <v>#N/A</v>
      </c>
      <c r="O1012" s="65" t="e">
        <f>VLOOKUP(E1012,'Trimming log'!$F$5:$V$5000,11,FALSE)</f>
        <v>#N/A</v>
      </c>
      <c r="P1012" s="65" t="e">
        <f>VLOOKUP(E1012,'Trimming log'!$F$5:$V$5000,12,FALSE)</f>
        <v>#N/A</v>
      </c>
      <c r="Q1012" s="65" t="e">
        <f>VLOOKUP(E1012,'Trimming log'!$F$5:$V$5000,13,FALSE)</f>
        <v>#N/A</v>
      </c>
      <c r="R1012" s="65" t="e">
        <f>VLOOKUP(E1012,'Trimming log'!$F$5:$V$5000,14,FALSE)</f>
        <v>#N/A</v>
      </c>
      <c r="S1012" s="65" t="e">
        <f>VLOOKUP(E1012,'Trimming log'!$F$5:$V$5000,15,FALSE)</f>
        <v>#N/A</v>
      </c>
      <c r="T1012" s="65" t="e">
        <f t="shared" si="202"/>
        <v>#N/A</v>
      </c>
      <c r="U1012" s="491" t="str">
        <f t="shared" si="203"/>
        <v/>
      </c>
      <c r="V1012" s="74">
        <f t="shared" si="205"/>
        <v>0</v>
      </c>
      <c r="W1012" s="134">
        <f t="shared" si="206"/>
        <v>0</v>
      </c>
      <c r="X1012" s="134" t="e">
        <f>VLOOKUP(E1012,'Trimming log'!$F$5:$Y$5000,19,FALSE)</f>
        <v>#N/A</v>
      </c>
      <c r="Y1012" s="134" t="e">
        <f>VLOOKUP(E1012,'Trimming log'!$F$5:$Y$5000,20,FALSE)</f>
        <v>#N/A</v>
      </c>
      <c r="Z1012" s="135" t="e">
        <f t="shared" si="207"/>
        <v>#N/A</v>
      </c>
      <c r="AA1012" s="135" t="e">
        <f t="shared" si="208"/>
        <v>#N/A</v>
      </c>
      <c r="AB1012" s="136" t="e">
        <f t="shared" si="209"/>
        <v>#N/A</v>
      </c>
      <c r="AC1012" s="136" t="e">
        <f t="shared" si="210"/>
        <v>#N/A</v>
      </c>
      <c r="AD1012" s="136" t="e">
        <f t="shared" si="211"/>
        <v>#N/A</v>
      </c>
      <c r="AE1012" s="136" t="e">
        <f t="shared" si="212"/>
        <v>#N/A</v>
      </c>
    </row>
    <row r="1013" spans="1:31" ht="15" customHeight="1">
      <c r="A1013" s="67" t="str">
        <f t="shared" si="200"/>
        <v/>
      </c>
      <c r="B1013" s="65">
        <f t="shared" si="204"/>
        <v>990</v>
      </c>
      <c r="C1013" s="68" t="str">
        <f t="shared" si="201"/>
        <v/>
      </c>
      <c r="D1013" s="69"/>
      <c r="E1013" s="132"/>
      <c r="F1013" s="65" t="e">
        <f>VLOOKUP(E1013,'Trimming log'!$F$5:$V$5000,2,FALSE)</f>
        <v>#N/A</v>
      </c>
      <c r="G1013" s="65" t="e">
        <f>VLOOKUP(E1013,'Trimming log'!$F$5:$V$5000,3,FALSE)</f>
        <v>#N/A</v>
      </c>
      <c r="H1013" s="508" t="e">
        <f>VLOOKUP(E1013,'Trimming log'!$F$5:$V$5000,4,FALSE)</f>
        <v>#N/A</v>
      </c>
      <c r="I1013" s="65" t="e">
        <f>VLOOKUP(E1013,'Trimming log'!$F$5:$V$5000,5,FALSE)</f>
        <v>#N/A</v>
      </c>
      <c r="J1013" s="65" t="e">
        <f>VLOOKUP(E1013,'Trimming log'!$F$5:$V$5000,6,FALSE)</f>
        <v>#N/A</v>
      </c>
      <c r="K1013" s="65" t="e">
        <f>VLOOKUP(E1013,'Trimming log'!$F$5:$V$5000,7,FALSE)</f>
        <v>#N/A</v>
      </c>
      <c r="L1013" s="65" t="e">
        <f>VLOOKUP(E1013,'Trimming log'!$F$5:$V$5000,8,FALSE)</f>
        <v>#N/A</v>
      </c>
      <c r="M1013" s="65" t="e">
        <f>VLOOKUP(E1013,'Trimming log'!$F$5:$V$5000,9,FALSE)</f>
        <v>#N/A</v>
      </c>
      <c r="N1013" s="507" t="e">
        <f>VLOOKUP(E1013,'Trimming log'!$F$5:$V$5000,10,FALSE)</f>
        <v>#N/A</v>
      </c>
      <c r="O1013" s="65" t="e">
        <f>VLOOKUP(E1013,'Trimming log'!$F$5:$V$5000,11,FALSE)</f>
        <v>#N/A</v>
      </c>
      <c r="P1013" s="65" t="e">
        <f>VLOOKUP(E1013,'Trimming log'!$F$5:$V$5000,12,FALSE)</f>
        <v>#N/A</v>
      </c>
      <c r="Q1013" s="65" t="e">
        <f>VLOOKUP(E1013,'Trimming log'!$F$5:$V$5000,13,FALSE)</f>
        <v>#N/A</v>
      </c>
      <c r="R1013" s="65" t="e">
        <f>VLOOKUP(E1013,'Trimming log'!$F$5:$V$5000,14,FALSE)</f>
        <v>#N/A</v>
      </c>
      <c r="S1013" s="65" t="e">
        <f>VLOOKUP(E1013,'Trimming log'!$F$5:$V$5000,15,FALSE)</f>
        <v>#N/A</v>
      </c>
      <c r="T1013" s="65" t="e">
        <f t="shared" si="202"/>
        <v>#N/A</v>
      </c>
      <c r="U1013" s="491" t="str">
        <f t="shared" si="203"/>
        <v/>
      </c>
      <c r="V1013" s="74">
        <f t="shared" si="205"/>
        <v>0</v>
      </c>
      <c r="W1013" s="134">
        <f t="shared" si="206"/>
        <v>0</v>
      </c>
      <c r="X1013" s="134" t="e">
        <f>VLOOKUP(E1013,'Trimming log'!$F$5:$Y$5000,19,FALSE)</f>
        <v>#N/A</v>
      </c>
      <c r="Y1013" s="134" t="e">
        <f>VLOOKUP(E1013,'Trimming log'!$F$5:$Y$5000,20,FALSE)</f>
        <v>#N/A</v>
      </c>
      <c r="Z1013" s="135" t="e">
        <f t="shared" si="207"/>
        <v>#N/A</v>
      </c>
      <c r="AA1013" s="135" t="e">
        <f t="shared" si="208"/>
        <v>#N/A</v>
      </c>
      <c r="AB1013" s="136" t="e">
        <f t="shared" si="209"/>
        <v>#N/A</v>
      </c>
      <c r="AC1013" s="136" t="e">
        <f t="shared" si="210"/>
        <v>#N/A</v>
      </c>
      <c r="AD1013" s="136" t="e">
        <f t="shared" si="211"/>
        <v>#N/A</v>
      </c>
      <c r="AE1013" s="136" t="e">
        <f t="shared" si="212"/>
        <v>#N/A</v>
      </c>
    </row>
    <row r="1014" spans="1:31" ht="15" customHeight="1">
      <c r="A1014" s="67" t="str">
        <f t="shared" si="200"/>
        <v/>
      </c>
      <c r="B1014" s="65">
        <f t="shared" si="204"/>
        <v>991</v>
      </c>
      <c r="C1014" s="68" t="str">
        <f t="shared" si="201"/>
        <v/>
      </c>
      <c r="D1014" s="69"/>
      <c r="E1014" s="132"/>
      <c r="F1014" s="65" t="e">
        <f>VLOOKUP(E1014,'Trimming log'!$F$5:$V$5000,2,FALSE)</f>
        <v>#N/A</v>
      </c>
      <c r="G1014" s="65" t="e">
        <f>VLOOKUP(E1014,'Trimming log'!$F$5:$V$5000,3,FALSE)</f>
        <v>#N/A</v>
      </c>
      <c r="H1014" s="508" t="e">
        <f>VLOOKUP(E1014,'Trimming log'!$F$5:$V$5000,4,FALSE)</f>
        <v>#N/A</v>
      </c>
      <c r="I1014" s="65" t="e">
        <f>VLOOKUP(E1014,'Trimming log'!$F$5:$V$5000,5,FALSE)</f>
        <v>#N/A</v>
      </c>
      <c r="J1014" s="65" t="e">
        <f>VLOOKUP(E1014,'Trimming log'!$F$5:$V$5000,6,FALSE)</f>
        <v>#N/A</v>
      </c>
      <c r="K1014" s="65" t="e">
        <f>VLOOKUP(E1014,'Trimming log'!$F$5:$V$5000,7,FALSE)</f>
        <v>#N/A</v>
      </c>
      <c r="L1014" s="65" t="e">
        <f>VLOOKUP(E1014,'Trimming log'!$F$5:$V$5000,8,FALSE)</f>
        <v>#N/A</v>
      </c>
      <c r="M1014" s="65" t="e">
        <f>VLOOKUP(E1014,'Trimming log'!$F$5:$V$5000,9,FALSE)</f>
        <v>#N/A</v>
      </c>
      <c r="N1014" s="507" t="e">
        <f>VLOOKUP(E1014,'Trimming log'!$F$5:$V$5000,10,FALSE)</f>
        <v>#N/A</v>
      </c>
      <c r="O1014" s="65" t="e">
        <f>VLOOKUP(E1014,'Trimming log'!$F$5:$V$5000,11,FALSE)</f>
        <v>#N/A</v>
      </c>
      <c r="P1014" s="65" t="e">
        <f>VLOOKUP(E1014,'Trimming log'!$F$5:$V$5000,12,FALSE)</f>
        <v>#N/A</v>
      </c>
      <c r="Q1014" s="65" t="e">
        <f>VLOOKUP(E1014,'Trimming log'!$F$5:$V$5000,13,FALSE)</f>
        <v>#N/A</v>
      </c>
      <c r="R1014" s="65" t="e">
        <f>VLOOKUP(E1014,'Trimming log'!$F$5:$V$5000,14,FALSE)</f>
        <v>#N/A</v>
      </c>
      <c r="S1014" s="65" t="e">
        <f>VLOOKUP(E1014,'Trimming log'!$F$5:$V$5000,15,FALSE)</f>
        <v>#N/A</v>
      </c>
      <c r="T1014" s="65" t="e">
        <f t="shared" si="202"/>
        <v>#N/A</v>
      </c>
      <c r="U1014" s="491" t="str">
        <f t="shared" si="203"/>
        <v/>
      </c>
      <c r="V1014" s="74">
        <f t="shared" si="205"/>
        <v>0</v>
      </c>
      <c r="W1014" s="134">
        <f t="shared" si="206"/>
        <v>0</v>
      </c>
      <c r="X1014" s="134" t="e">
        <f>VLOOKUP(E1014,'Trimming log'!$F$5:$Y$5000,19,FALSE)</f>
        <v>#N/A</v>
      </c>
      <c r="Y1014" s="134" t="e">
        <f>VLOOKUP(E1014,'Trimming log'!$F$5:$Y$5000,20,FALSE)</f>
        <v>#N/A</v>
      </c>
      <c r="Z1014" s="135" t="e">
        <f t="shared" si="207"/>
        <v>#N/A</v>
      </c>
      <c r="AA1014" s="135" t="e">
        <f t="shared" si="208"/>
        <v>#N/A</v>
      </c>
      <c r="AB1014" s="136" t="e">
        <f t="shared" si="209"/>
        <v>#N/A</v>
      </c>
      <c r="AC1014" s="136" t="e">
        <f t="shared" si="210"/>
        <v>#N/A</v>
      </c>
      <c r="AD1014" s="136" t="e">
        <f t="shared" si="211"/>
        <v>#N/A</v>
      </c>
      <c r="AE1014" s="136" t="e">
        <f t="shared" si="212"/>
        <v>#N/A</v>
      </c>
    </row>
    <row r="1015" spans="1:31" ht="15" customHeight="1">
      <c r="A1015" s="67" t="str">
        <f t="shared" si="200"/>
        <v/>
      </c>
      <c r="B1015" s="65">
        <f t="shared" si="204"/>
        <v>992</v>
      </c>
      <c r="C1015" s="68" t="str">
        <f t="shared" si="201"/>
        <v/>
      </c>
      <c r="D1015" s="69"/>
      <c r="E1015" s="132"/>
      <c r="F1015" s="65" t="e">
        <f>VLOOKUP(E1015,'Trimming log'!$F$5:$V$5000,2,FALSE)</f>
        <v>#N/A</v>
      </c>
      <c r="G1015" s="65" t="e">
        <f>VLOOKUP(E1015,'Trimming log'!$F$5:$V$5000,3,FALSE)</f>
        <v>#N/A</v>
      </c>
      <c r="H1015" s="508" t="e">
        <f>VLOOKUP(E1015,'Trimming log'!$F$5:$V$5000,4,FALSE)</f>
        <v>#N/A</v>
      </c>
      <c r="I1015" s="65" t="e">
        <f>VLOOKUP(E1015,'Trimming log'!$F$5:$V$5000,5,FALSE)</f>
        <v>#N/A</v>
      </c>
      <c r="J1015" s="65" t="e">
        <f>VLOOKUP(E1015,'Trimming log'!$F$5:$V$5000,6,FALSE)</f>
        <v>#N/A</v>
      </c>
      <c r="K1015" s="65" t="e">
        <f>VLOOKUP(E1015,'Trimming log'!$F$5:$V$5000,7,FALSE)</f>
        <v>#N/A</v>
      </c>
      <c r="L1015" s="65" t="e">
        <f>VLOOKUP(E1015,'Trimming log'!$F$5:$V$5000,8,FALSE)</f>
        <v>#N/A</v>
      </c>
      <c r="M1015" s="65" t="e">
        <f>VLOOKUP(E1015,'Trimming log'!$F$5:$V$5000,9,FALSE)</f>
        <v>#N/A</v>
      </c>
      <c r="N1015" s="507" t="e">
        <f>VLOOKUP(E1015,'Trimming log'!$F$5:$V$5000,10,FALSE)</f>
        <v>#N/A</v>
      </c>
      <c r="O1015" s="65" t="e">
        <f>VLOOKUP(E1015,'Trimming log'!$F$5:$V$5000,11,FALSE)</f>
        <v>#N/A</v>
      </c>
      <c r="P1015" s="65" t="e">
        <f>VLOOKUP(E1015,'Trimming log'!$F$5:$V$5000,12,FALSE)</f>
        <v>#N/A</v>
      </c>
      <c r="Q1015" s="65" t="e">
        <f>VLOOKUP(E1015,'Trimming log'!$F$5:$V$5000,13,FALSE)</f>
        <v>#N/A</v>
      </c>
      <c r="R1015" s="65" t="e">
        <f>VLOOKUP(E1015,'Trimming log'!$F$5:$V$5000,14,FALSE)</f>
        <v>#N/A</v>
      </c>
      <c r="S1015" s="65" t="e">
        <f>VLOOKUP(E1015,'Trimming log'!$F$5:$V$5000,15,FALSE)</f>
        <v>#N/A</v>
      </c>
      <c r="T1015" s="65" t="e">
        <f t="shared" si="202"/>
        <v>#N/A</v>
      </c>
      <c r="U1015" s="491" t="str">
        <f t="shared" si="203"/>
        <v/>
      </c>
      <c r="V1015" s="74">
        <f t="shared" si="205"/>
        <v>0</v>
      </c>
      <c r="W1015" s="134">
        <f t="shared" si="206"/>
        <v>0</v>
      </c>
      <c r="X1015" s="134" t="e">
        <f>VLOOKUP(E1015,'Trimming log'!$F$5:$Y$5000,19,FALSE)</f>
        <v>#N/A</v>
      </c>
      <c r="Y1015" s="134" t="e">
        <f>VLOOKUP(E1015,'Trimming log'!$F$5:$Y$5000,20,FALSE)</f>
        <v>#N/A</v>
      </c>
      <c r="Z1015" s="135" t="e">
        <f t="shared" si="207"/>
        <v>#N/A</v>
      </c>
      <c r="AA1015" s="135" t="e">
        <f t="shared" si="208"/>
        <v>#N/A</v>
      </c>
      <c r="AB1015" s="136" t="e">
        <f t="shared" si="209"/>
        <v>#N/A</v>
      </c>
      <c r="AC1015" s="136" t="e">
        <f t="shared" si="210"/>
        <v>#N/A</v>
      </c>
      <c r="AD1015" s="136" t="e">
        <f t="shared" si="211"/>
        <v>#N/A</v>
      </c>
      <c r="AE1015" s="136" t="e">
        <f t="shared" si="212"/>
        <v>#N/A</v>
      </c>
    </row>
    <row r="1016" spans="1:31" ht="15" customHeight="1">
      <c r="A1016" s="67" t="str">
        <f t="shared" si="200"/>
        <v/>
      </c>
      <c r="B1016" s="65">
        <f t="shared" si="204"/>
        <v>993</v>
      </c>
      <c r="C1016" s="68" t="str">
        <f t="shared" si="201"/>
        <v/>
      </c>
      <c r="D1016" s="69"/>
      <c r="E1016" s="132"/>
      <c r="F1016" s="65" t="e">
        <f>VLOOKUP(E1016,'Trimming log'!$F$5:$V$5000,2,FALSE)</f>
        <v>#N/A</v>
      </c>
      <c r="G1016" s="65" t="e">
        <f>VLOOKUP(E1016,'Trimming log'!$F$5:$V$5000,3,FALSE)</f>
        <v>#N/A</v>
      </c>
      <c r="H1016" s="508" t="e">
        <f>VLOOKUP(E1016,'Trimming log'!$F$5:$V$5000,4,FALSE)</f>
        <v>#N/A</v>
      </c>
      <c r="I1016" s="65" t="e">
        <f>VLOOKUP(E1016,'Trimming log'!$F$5:$V$5000,5,FALSE)</f>
        <v>#N/A</v>
      </c>
      <c r="J1016" s="65" t="e">
        <f>VLOOKUP(E1016,'Trimming log'!$F$5:$V$5000,6,FALSE)</f>
        <v>#N/A</v>
      </c>
      <c r="K1016" s="65" t="e">
        <f>VLOOKUP(E1016,'Trimming log'!$F$5:$V$5000,7,FALSE)</f>
        <v>#N/A</v>
      </c>
      <c r="L1016" s="65" t="e">
        <f>VLOOKUP(E1016,'Trimming log'!$F$5:$V$5000,8,FALSE)</f>
        <v>#N/A</v>
      </c>
      <c r="M1016" s="65" t="e">
        <f>VLOOKUP(E1016,'Trimming log'!$F$5:$V$5000,9,FALSE)</f>
        <v>#N/A</v>
      </c>
      <c r="N1016" s="507" t="e">
        <f>VLOOKUP(E1016,'Trimming log'!$F$5:$V$5000,10,FALSE)</f>
        <v>#N/A</v>
      </c>
      <c r="O1016" s="65" t="e">
        <f>VLOOKUP(E1016,'Trimming log'!$F$5:$V$5000,11,FALSE)</f>
        <v>#N/A</v>
      </c>
      <c r="P1016" s="65" t="e">
        <f>VLOOKUP(E1016,'Trimming log'!$F$5:$V$5000,12,FALSE)</f>
        <v>#N/A</v>
      </c>
      <c r="Q1016" s="65" t="e">
        <f>VLOOKUP(E1016,'Trimming log'!$F$5:$V$5000,13,FALSE)</f>
        <v>#N/A</v>
      </c>
      <c r="R1016" s="65" t="e">
        <f>VLOOKUP(E1016,'Trimming log'!$F$5:$V$5000,14,FALSE)</f>
        <v>#N/A</v>
      </c>
      <c r="S1016" s="65" t="e">
        <f>VLOOKUP(E1016,'Trimming log'!$F$5:$V$5000,15,FALSE)</f>
        <v>#N/A</v>
      </c>
      <c r="T1016" s="65" t="e">
        <f t="shared" si="202"/>
        <v>#N/A</v>
      </c>
      <c r="U1016" s="491" t="str">
        <f t="shared" si="203"/>
        <v/>
      </c>
      <c r="V1016" s="74">
        <f t="shared" si="205"/>
        <v>0</v>
      </c>
      <c r="W1016" s="134">
        <f t="shared" si="206"/>
        <v>0</v>
      </c>
      <c r="X1016" s="134" t="e">
        <f>VLOOKUP(E1016,'Trimming log'!$F$5:$Y$5000,19,FALSE)</f>
        <v>#N/A</v>
      </c>
      <c r="Y1016" s="134" t="e">
        <f>VLOOKUP(E1016,'Trimming log'!$F$5:$Y$5000,20,FALSE)</f>
        <v>#N/A</v>
      </c>
      <c r="Z1016" s="135" t="e">
        <f t="shared" si="207"/>
        <v>#N/A</v>
      </c>
      <c r="AA1016" s="135" t="e">
        <f t="shared" si="208"/>
        <v>#N/A</v>
      </c>
      <c r="AB1016" s="136" t="e">
        <f t="shared" si="209"/>
        <v>#N/A</v>
      </c>
      <c r="AC1016" s="136" t="e">
        <f t="shared" si="210"/>
        <v>#N/A</v>
      </c>
      <c r="AD1016" s="136" t="e">
        <f t="shared" si="211"/>
        <v>#N/A</v>
      </c>
      <c r="AE1016" s="136" t="e">
        <f t="shared" si="212"/>
        <v>#N/A</v>
      </c>
    </row>
    <row r="1017" spans="1:31" ht="15" customHeight="1">
      <c r="A1017" s="67" t="str">
        <f t="shared" si="200"/>
        <v/>
      </c>
      <c r="B1017" s="65">
        <f t="shared" si="204"/>
        <v>994</v>
      </c>
      <c r="C1017" s="68" t="str">
        <f t="shared" si="201"/>
        <v/>
      </c>
      <c r="D1017" s="69"/>
      <c r="E1017" s="132"/>
      <c r="F1017" s="65" t="e">
        <f>VLOOKUP(E1017,'Trimming log'!$F$5:$V$5000,2,FALSE)</f>
        <v>#N/A</v>
      </c>
      <c r="G1017" s="65" t="e">
        <f>VLOOKUP(E1017,'Trimming log'!$F$5:$V$5000,3,FALSE)</f>
        <v>#N/A</v>
      </c>
      <c r="H1017" s="508" t="e">
        <f>VLOOKUP(E1017,'Trimming log'!$F$5:$V$5000,4,FALSE)</f>
        <v>#N/A</v>
      </c>
      <c r="I1017" s="65" t="e">
        <f>VLOOKUP(E1017,'Trimming log'!$F$5:$V$5000,5,FALSE)</f>
        <v>#N/A</v>
      </c>
      <c r="J1017" s="65" t="e">
        <f>VLOOKUP(E1017,'Trimming log'!$F$5:$V$5000,6,FALSE)</f>
        <v>#N/A</v>
      </c>
      <c r="K1017" s="65" t="e">
        <f>VLOOKUP(E1017,'Trimming log'!$F$5:$V$5000,7,FALSE)</f>
        <v>#N/A</v>
      </c>
      <c r="L1017" s="65" t="e">
        <f>VLOOKUP(E1017,'Trimming log'!$F$5:$V$5000,8,FALSE)</f>
        <v>#N/A</v>
      </c>
      <c r="M1017" s="65" t="e">
        <f>VLOOKUP(E1017,'Trimming log'!$F$5:$V$5000,9,FALSE)</f>
        <v>#N/A</v>
      </c>
      <c r="N1017" s="507" t="e">
        <f>VLOOKUP(E1017,'Trimming log'!$F$5:$V$5000,10,FALSE)</f>
        <v>#N/A</v>
      </c>
      <c r="O1017" s="65" t="e">
        <f>VLOOKUP(E1017,'Trimming log'!$F$5:$V$5000,11,FALSE)</f>
        <v>#N/A</v>
      </c>
      <c r="P1017" s="65" t="e">
        <f>VLOOKUP(E1017,'Trimming log'!$F$5:$V$5000,12,FALSE)</f>
        <v>#N/A</v>
      </c>
      <c r="Q1017" s="65" t="e">
        <f>VLOOKUP(E1017,'Trimming log'!$F$5:$V$5000,13,FALSE)</f>
        <v>#N/A</v>
      </c>
      <c r="R1017" s="65" t="e">
        <f>VLOOKUP(E1017,'Trimming log'!$F$5:$V$5000,14,FALSE)</f>
        <v>#N/A</v>
      </c>
      <c r="S1017" s="65" t="e">
        <f>VLOOKUP(E1017,'Trimming log'!$F$5:$V$5000,15,FALSE)</f>
        <v>#N/A</v>
      </c>
      <c r="T1017" s="65" t="e">
        <f t="shared" si="202"/>
        <v>#N/A</v>
      </c>
      <c r="U1017" s="491" t="str">
        <f t="shared" si="203"/>
        <v/>
      </c>
      <c r="V1017" s="74">
        <f t="shared" si="205"/>
        <v>0</v>
      </c>
      <c r="W1017" s="134">
        <f t="shared" si="206"/>
        <v>0</v>
      </c>
      <c r="X1017" s="134" t="e">
        <f>VLOOKUP(E1017,'Trimming log'!$F$5:$Y$5000,19,FALSE)</f>
        <v>#N/A</v>
      </c>
      <c r="Y1017" s="134" t="e">
        <f>VLOOKUP(E1017,'Trimming log'!$F$5:$Y$5000,20,FALSE)</f>
        <v>#N/A</v>
      </c>
      <c r="Z1017" s="135" t="e">
        <f t="shared" si="207"/>
        <v>#N/A</v>
      </c>
      <c r="AA1017" s="135" t="e">
        <f t="shared" si="208"/>
        <v>#N/A</v>
      </c>
      <c r="AB1017" s="136" t="e">
        <f t="shared" si="209"/>
        <v>#N/A</v>
      </c>
      <c r="AC1017" s="136" t="e">
        <f t="shared" si="210"/>
        <v>#N/A</v>
      </c>
      <c r="AD1017" s="136" t="e">
        <f t="shared" si="211"/>
        <v>#N/A</v>
      </c>
      <c r="AE1017" s="136" t="e">
        <f t="shared" si="212"/>
        <v>#N/A</v>
      </c>
    </row>
    <row r="1018" spans="1:31" ht="15" customHeight="1">
      <c r="A1018" s="67" t="str">
        <f t="shared" si="200"/>
        <v/>
      </c>
      <c r="B1018" s="65">
        <f t="shared" si="204"/>
        <v>995</v>
      </c>
      <c r="C1018" s="68" t="str">
        <f t="shared" si="201"/>
        <v/>
      </c>
      <c r="D1018" s="69"/>
      <c r="E1018" s="132"/>
      <c r="F1018" s="65" t="e">
        <f>VLOOKUP(E1018,'Trimming log'!$F$5:$V$5000,2,FALSE)</f>
        <v>#N/A</v>
      </c>
      <c r="G1018" s="65" t="e">
        <f>VLOOKUP(E1018,'Trimming log'!$F$5:$V$5000,3,FALSE)</f>
        <v>#N/A</v>
      </c>
      <c r="H1018" s="508" t="e">
        <f>VLOOKUP(E1018,'Trimming log'!$F$5:$V$5000,4,FALSE)</f>
        <v>#N/A</v>
      </c>
      <c r="I1018" s="65" t="e">
        <f>VLOOKUP(E1018,'Trimming log'!$F$5:$V$5000,5,FALSE)</f>
        <v>#N/A</v>
      </c>
      <c r="J1018" s="65" t="e">
        <f>VLOOKUP(E1018,'Trimming log'!$F$5:$V$5000,6,FALSE)</f>
        <v>#N/A</v>
      </c>
      <c r="K1018" s="65" t="e">
        <f>VLOOKUP(E1018,'Trimming log'!$F$5:$V$5000,7,FALSE)</f>
        <v>#N/A</v>
      </c>
      <c r="L1018" s="65" t="e">
        <f>VLOOKUP(E1018,'Trimming log'!$F$5:$V$5000,8,FALSE)</f>
        <v>#N/A</v>
      </c>
      <c r="M1018" s="65" t="e">
        <f>VLOOKUP(E1018,'Trimming log'!$F$5:$V$5000,9,FALSE)</f>
        <v>#N/A</v>
      </c>
      <c r="N1018" s="507" t="e">
        <f>VLOOKUP(E1018,'Trimming log'!$F$5:$V$5000,10,FALSE)</f>
        <v>#N/A</v>
      </c>
      <c r="O1018" s="65" t="e">
        <f>VLOOKUP(E1018,'Trimming log'!$F$5:$V$5000,11,FALSE)</f>
        <v>#N/A</v>
      </c>
      <c r="P1018" s="65" t="e">
        <f>VLOOKUP(E1018,'Trimming log'!$F$5:$V$5000,12,FALSE)</f>
        <v>#N/A</v>
      </c>
      <c r="Q1018" s="65" t="e">
        <f>VLOOKUP(E1018,'Trimming log'!$F$5:$V$5000,13,FALSE)</f>
        <v>#N/A</v>
      </c>
      <c r="R1018" s="65" t="e">
        <f>VLOOKUP(E1018,'Trimming log'!$F$5:$V$5000,14,FALSE)</f>
        <v>#N/A</v>
      </c>
      <c r="S1018" s="65" t="e">
        <f>VLOOKUP(E1018,'Trimming log'!$F$5:$V$5000,15,FALSE)</f>
        <v>#N/A</v>
      </c>
      <c r="T1018" s="65" t="e">
        <f t="shared" si="202"/>
        <v>#N/A</v>
      </c>
      <c r="U1018" s="491" t="str">
        <f t="shared" si="203"/>
        <v/>
      </c>
      <c r="V1018" s="74">
        <f t="shared" si="205"/>
        <v>0</v>
      </c>
      <c r="W1018" s="134">
        <f t="shared" si="206"/>
        <v>0</v>
      </c>
      <c r="X1018" s="134" t="e">
        <f>VLOOKUP(E1018,'Trimming log'!$F$5:$Y$5000,19,FALSE)</f>
        <v>#N/A</v>
      </c>
      <c r="Y1018" s="134" t="e">
        <f>VLOOKUP(E1018,'Trimming log'!$F$5:$Y$5000,20,FALSE)</f>
        <v>#N/A</v>
      </c>
      <c r="Z1018" s="135" t="e">
        <f t="shared" si="207"/>
        <v>#N/A</v>
      </c>
      <c r="AA1018" s="135" t="e">
        <f t="shared" si="208"/>
        <v>#N/A</v>
      </c>
      <c r="AB1018" s="136" t="e">
        <f t="shared" si="209"/>
        <v>#N/A</v>
      </c>
      <c r="AC1018" s="136" t="e">
        <f t="shared" si="210"/>
        <v>#N/A</v>
      </c>
      <c r="AD1018" s="136" t="e">
        <f t="shared" si="211"/>
        <v>#N/A</v>
      </c>
      <c r="AE1018" s="136" t="e">
        <f t="shared" si="212"/>
        <v>#N/A</v>
      </c>
    </row>
    <row r="1019" spans="1:31" ht="15" customHeight="1">
      <c r="A1019" s="67" t="str">
        <f t="shared" si="200"/>
        <v/>
      </c>
      <c r="B1019" s="65">
        <f t="shared" si="204"/>
        <v>996</v>
      </c>
      <c r="C1019" s="68" t="str">
        <f t="shared" si="201"/>
        <v/>
      </c>
      <c r="D1019" s="69"/>
      <c r="E1019" s="132"/>
      <c r="F1019" s="65" t="e">
        <f>VLOOKUP(E1019,'Trimming log'!$F$5:$V$5000,2,FALSE)</f>
        <v>#N/A</v>
      </c>
      <c r="G1019" s="65" t="e">
        <f>VLOOKUP(E1019,'Trimming log'!$F$5:$V$5000,3,FALSE)</f>
        <v>#N/A</v>
      </c>
      <c r="H1019" s="508" t="e">
        <f>VLOOKUP(E1019,'Trimming log'!$F$5:$V$5000,4,FALSE)</f>
        <v>#N/A</v>
      </c>
      <c r="I1019" s="65" t="e">
        <f>VLOOKUP(E1019,'Trimming log'!$F$5:$V$5000,5,FALSE)</f>
        <v>#N/A</v>
      </c>
      <c r="J1019" s="65" t="e">
        <f>VLOOKUP(E1019,'Trimming log'!$F$5:$V$5000,6,FALSE)</f>
        <v>#N/A</v>
      </c>
      <c r="K1019" s="65" t="e">
        <f>VLOOKUP(E1019,'Trimming log'!$F$5:$V$5000,7,FALSE)</f>
        <v>#N/A</v>
      </c>
      <c r="L1019" s="65" t="e">
        <f>VLOOKUP(E1019,'Trimming log'!$F$5:$V$5000,8,FALSE)</f>
        <v>#N/A</v>
      </c>
      <c r="M1019" s="65" t="e">
        <f>VLOOKUP(E1019,'Trimming log'!$F$5:$V$5000,9,FALSE)</f>
        <v>#N/A</v>
      </c>
      <c r="N1019" s="507" t="e">
        <f>VLOOKUP(E1019,'Trimming log'!$F$5:$V$5000,10,FALSE)</f>
        <v>#N/A</v>
      </c>
      <c r="O1019" s="65" t="e">
        <f>VLOOKUP(E1019,'Trimming log'!$F$5:$V$5000,11,FALSE)</f>
        <v>#N/A</v>
      </c>
      <c r="P1019" s="65" t="e">
        <f>VLOOKUP(E1019,'Trimming log'!$F$5:$V$5000,12,FALSE)</f>
        <v>#N/A</v>
      </c>
      <c r="Q1019" s="65" t="e">
        <f>VLOOKUP(E1019,'Trimming log'!$F$5:$V$5000,13,FALSE)</f>
        <v>#N/A</v>
      </c>
      <c r="R1019" s="65" t="e">
        <f>VLOOKUP(E1019,'Trimming log'!$F$5:$V$5000,14,FALSE)</f>
        <v>#N/A</v>
      </c>
      <c r="S1019" s="65" t="e">
        <f>VLOOKUP(E1019,'Trimming log'!$F$5:$V$5000,15,FALSE)</f>
        <v>#N/A</v>
      </c>
      <c r="T1019" s="65" t="e">
        <f t="shared" si="202"/>
        <v>#N/A</v>
      </c>
      <c r="U1019" s="491" t="str">
        <f t="shared" si="203"/>
        <v/>
      </c>
      <c r="V1019" s="74">
        <f t="shared" si="205"/>
        <v>0</v>
      </c>
      <c r="W1019" s="134">
        <f t="shared" si="206"/>
        <v>0</v>
      </c>
      <c r="X1019" s="134" t="e">
        <f>VLOOKUP(E1019,'Trimming log'!$F$5:$Y$5000,19,FALSE)</f>
        <v>#N/A</v>
      </c>
      <c r="Y1019" s="134" t="e">
        <f>VLOOKUP(E1019,'Trimming log'!$F$5:$Y$5000,20,FALSE)</f>
        <v>#N/A</v>
      </c>
      <c r="Z1019" s="135" t="e">
        <f t="shared" si="207"/>
        <v>#N/A</v>
      </c>
      <c r="AA1019" s="135" t="e">
        <f t="shared" si="208"/>
        <v>#N/A</v>
      </c>
      <c r="AB1019" s="136" t="e">
        <f t="shared" si="209"/>
        <v>#N/A</v>
      </c>
      <c r="AC1019" s="136" t="e">
        <f t="shared" si="210"/>
        <v>#N/A</v>
      </c>
      <c r="AD1019" s="136" t="e">
        <f t="shared" si="211"/>
        <v>#N/A</v>
      </c>
      <c r="AE1019" s="136" t="e">
        <f t="shared" si="212"/>
        <v>#N/A</v>
      </c>
    </row>
    <row r="1020" spans="1:31" ht="15" customHeight="1">
      <c r="A1020" s="67" t="str">
        <f t="shared" si="200"/>
        <v/>
      </c>
      <c r="B1020" s="65">
        <f t="shared" si="204"/>
        <v>997</v>
      </c>
      <c r="C1020" s="68" t="str">
        <f t="shared" si="201"/>
        <v/>
      </c>
      <c r="D1020" s="69"/>
      <c r="E1020" s="132"/>
      <c r="F1020" s="65" t="e">
        <f>VLOOKUP(E1020,'Trimming log'!$F$5:$V$5000,2,FALSE)</f>
        <v>#N/A</v>
      </c>
      <c r="G1020" s="65" t="e">
        <f>VLOOKUP(E1020,'Trimming log'!$F$5:$V$5000,3,FALSE)</f>
        <v>#N/A</v>
      </c>
      <c r="H1020" s="508" t="e">
        <f>VLOOKUP(E1020,'Trimming log'!$F$5:$V$5000,4,FALSE)</f>
        <v>#N/A</v>
      </c>
      <c r="I1020" s="65" t="e">
        <f>VLOOKUP(E1020,'Trimming log'!$F$5:$V$5000,5,FALSE)</f>
        <v>#N/A</v>
      </c>
      <c r="J1020" s="65" t="e">
        <f>VLOOKUP(E1020,'Trimming log'!$F$5:$V$5000,6,FALSE)</f>
        <v>#N/A</v>
      </c>
      <c r="K1020" s="65" t="e">
        <f>VLOOKUP(E1020,'Trimming log'!$F$5:$V$5000,7,FALSE)</f>
        <v>#N/A</v>
      </c>
      <c r="L1020" s="65" t="e">
        <f>VLOOKUP(E1020,'Trimming log'!$F$5:$V$5000,8,FALSE)</f>
        <v>#N/A</v>
      </c>
      <c r="M1020" s="65" t="e">
        <f>VLOOKUP(E1020,'Trimming log'!$F$5:$V$5000,9,FALSE)</f>
        <v>#N/A</v>
      </c>
      <c r="N1020" s="507" t="e">
        <f>VLOOKUP(E1020,'Trimming log'!$F$5:$V$5000,10,FALSE)</f>
        <v>#N/A</v>
      </c>
      <c r="O1020" s="65" t="e">
        <f>VLOOKUP(E1020,'Trimming log'!$F$5:$V$5000,11,FALSE)</f>
        <v>#N/A</v>
      </c>
      <c r="P1020" s="65" t="e">
        <f>VLOOKUP(E1020,'Trimming log'!$F$5:$V$5000,12,FALSE)</f>
        <v>#N/A</v>
      </c>
      <c r="Q1020" s="65" t="e">
        <f>VLOOKUP(E1020,'Trimming log'!$F$5:$V$5000,13,FALSE)</f>
        <v>#N/A</v>
      </c>
      <c r="R1020" s="65" t="e">
        <f>VLOOKUP(E1020,'Trimming log'!$F$5:$V$5000,14,FALSE)</f>
        <v>#N/A</v>
      </c>
      <c r="S1020" s="65" t="e">
        <f>VLOOKUP(E1020,'Trimming log'!$F$5:$V$5000,15,FALSE)</f>
        <v>#N/A</v>
      </c>
      <c r="T1020" s="65" t="e">
        <f t="shared" si="202"/>
        <v>#N/A</v>
      </c>
      <c r="U1020" s="491" t="str">
        <f t="shared" si="203"/>
        <v/>
      </c>
      <c r="V1020" s="74">
        <f t="shared" si="205"/>
        <v>0</v>
      </c>
      <c r="W1020" s="134">
        <f t="shared" si="206"/>
        <v>0</v>
      </c>
      <c r="X1020" s="134" t="e">
        <f>VLOOKUP(E1020,'Trimming log'!$F$5:$Y$5000,19,FALSE)</f>
        <v>#N/A</v>
      </c>
      <c r="Y1020" s="134" t="e">
        <f>VLOOKUP(E1020,'Trimming log'!$F$5:$Y$5000,20,FALSE)</f>
        <v>#N/A</v>
      </c>
      <c r="Z1020" s="135" t="e">
        <f t="shared" si="207"/>
        <v>#N/A</v>
      </c>
      <c r="AA1020" s="135" t="e">
        <f t="shared" si="208"/>
        <v>#N/A</v>
      </c>
      <c r="AB1020" s="136" t="e">
        <f t="shared" si="209"/>
        <v>#N/A</v>
      </c>
      <c r="AC1020" s="136" t="e">
        <f t="shared" si="210"/>
        <v>#N/A</v>
      </c>
      <c r="AD1020" s="136" t="e">
        <f t="shared" si="211"/>
        <v>#N/A</v>
      </c>
      <c r="AE1020" s="136" t="e">
        <f t="shared" si="212"/>
        <v>#N/A</v>
      </c>
    </row>
    <row r="1021" spans="1:31" ht="15" customHeight="1">
      <c r="A1021" s="67" t="str">
        <f t="shared" si="200"/>
        <v/>
      </c>
      <c r="B1021" s="65">
        <f t="shared" si="204"/>
        <v>998</v>
      </c>
      <c r="C1021" s="68" t="str">
        <f t="shared" si="201"/>
        <v/>
      </c>
      <c r="D1021" s="69"/>
      <c r="E1021" s="132"/>
      <c r="F1021" s="65" t="e">
        <f>VLOOKUP(E1021,'Trimming log'!$F$5:$V$5000,2,FALSE)</f>
        <v>#N/A</v>
      </c>
      <c r="G1021" s="65" t="e">
        <f>VLOOKUP(E1021,'Trimming log'!$F$5:$V$5000,3,FALSE)</f>
        <v>#N/A</v>
      </c>
      <c r="H1021" s="508" t="e">
        <f>VLOOKUP(E1021,'Trimming log'!$F$5:$V$5000,4,FALSE)</f>
        <v>#N/A</v>
      </c>
      <c r="I1021" s="65" t="e">
        <f>VLOOKUP(E1021,'Trimming log'!$F$5:$V$5000,5,FALSE)</f>
        <v>#N/A</v>
      </c>
      <c r="J1021" s="65" t="e">
        <f>VLOOKUP(E1021,'Trimming log'!$F$5:$V$5000,6,FALSE)</f>
        <v>#N/A</v>
      </c>
      <c r="K1021" s="65" t="e">
        <f>VLOOKUP(E1021,'Trimming log'!$F$5:$V$5000,7,FALSE)</f>
        <v>#N/A</v>
      </c>
      <c r="L1021" s="65" t="e">
        <f>VLOOKUP(E1021,'Trimming log'!$F$5:$V$5000,8,FALSE)</f>
        <v>#N/A</v>
      </c>
      <c r="M1021" s="65" t="e">
        <f>VLOOKUP(E1021,'Trimming log'!$F$5:$V$5000,9,FALSE)</f>
        <v>#N/A</v>
      </c>
      <c r="N1021" s="507" t="e">
        <f>VLOOKUP(E1021,'Trimming log'!$F$5:$V$5000,10,FALSE)</f>
        <v>#N/A</v>
      </c>
      <c r="O1021" s="65" t="e">
        <f>VLOOKUP(E1021,'Trimming log'!$F$5:$V$5000,11,FALSE)</f>
        <v>#N/A</v>
      </c>
      <c r="P1021" s="65" t="e">
        <f>VLOOKUP(E1021,'Trimming log'!$F$5:$V$5000,12,FALSE)</f>
        <v>#N/A</v>
      </c>
      <c r="Q1021" s="65" t="e">
        <f>VLOOKUP(E1021,'Trimming log'!$F$5:$V$5000,13,FALSE)</f>
        <v>#N/A</v>
      </c>
      <c r="R1021" s="65" t="e">
        <f>VLOOKUP(E1021,'Trimming log'!$F$5:$V$5000,14,FALSE)</f>
        <v>#N/A</v>
      </c>
      <c r="S1021" s="65" t="e">
        <f>VLOOKUP(E1021,'Trimming log'!$F$5:$V$5000,15,FALSE)</f>
        <v>#N/A</v>
      </c>
      <c r="T1021" s="65" t="e">
        <f t="shared" si="202"/>
        <v>#N/A</v>
      </c>
      <c r="U1021" s="491" t="str">
        <f t="shared" si="203"/>
        <v/>
      </c>
      <c r="V1021" s="74">
        <f t="shared" si="205"/>
        <v>0</v>
      </c>
      <c r="W1021" s="134">
        <f t="shared" si="206"/>
        <v>0</v>
      </c>
      <c r="X1021" s="134" t="e">
        <f>VLOOKUP(E1021,'Trimming log'!$F$5:$Y$5000,19,FALSE)</f>
        <v>#N/A</v>
      </c>
      <c r="Y1021" s="134" t="e">
        <f>VLOOKUP(E1021,'Trimming log'!$F$5:$Y$5000,20,FALSE)</f>
        <v>#N/A</v>
      </c>
      <c r="Z1021" s="135" t="e">
        <f t="shared" si="207"/>
        <v>#N/A</v>
      </c>
      <c r="AA1021" s="135" t="e">
        <f t="shared" si="208"/>
        <v>#N/A</v>
      </c>
      <c r="AB1021" s="136" t="e">
        <f t="shared" si="209"/>
        <v>#N/A</v>
      </c>
      <c r="AC1021" s="136" t="e">
        <f t="shared" si="210"/>
        <v>#N/A</v>
      </c>
      <c r="AD1021" s="136" t="e">
        <f t="shared" si="211"/>
        <v>#N/A</v>
      </c>
      <c r="AE1021" s="136" t="e">
        <f t="shared" si="212"/>
        <v>#N/A</v>
      </c>
    </row>
    <row r="1022" spans="1:31" ht="15" customHeight="1">
      <c r="A1022" s="67" t="str">
        <f t="shared" si="200"/>
        <v/>
      </c>
      <c r="B1022" s="65">
        <f t="shared" si="204"/>
        <v>999</v>
      </c>
      <c r="C1022" s="68" t="str">
        <f t="shared" si="201"/>
        <v/>
      </c>
      <c r="D1022" s="69"/>
      <c r="E1022" s="132"/>
      <c r="F1022" s="65" t="e">
        <f>VLOOKUP(E1022,'Trimming log'!$F$5:$V$5000,2,FALSE)</f>
        <v>#N/A</v>
      </c>
      <c r="G1022" s="65" t="e">
        <f>VLOOKUP(E1022,'Trimming log'!$F$5:$V$5000,3,FALSE)</f>
        <v>#N/A</v>
      </c>
      <c r="H1022" s="508" t="e">
        <f>VLOOKUP(E1022,'Trimming log'!$F$5:$V$5000,4,FALSE)</f>
        <v>#N/A</v>
      </c>
      <c r="I1022" s="65" t="e">
        <f>VLOOKUP(E1022,'Trimming log'!$F$5:$V$5000,5,FALSE)</f>
        <v>#N/A</v>
      </c>
      <c r="J1022" s="65" t="e">
        <f>VLOOKUP(E1022,'Trimming log'!$F$5:$V$5000,6,FALSE)</f>
        <v>#N/A</v>
      </c>
      <c r="K1022" s="65" t="e">
        <f>VLOOKUP(E1022,'Trimming log'!$F$5:$V$5000,7,FALSE)</f>
        <v>#N/A</v>
      </c>
      <c r="L1022" s="65" t="e">
        <f>VLOOKUP(E1022,'Trimming log'!$F$5:$V$5000,8,FALSE)</f>
        <v>#N/A</v>
      </c>
      <c r="M1022" s="65" t="e">
        <f>VLOOKUP(E1022,'Trimming log'!$F$5:$V$5000,9,FALSE)</f>
        <v>#N/A</v>
      </c>
      <c r="N1022" s="507" t="e">
        <f>VLOOKUP(E1022,'Trimming log'!$F$5:$V$5000,10,FALSE)</f>
        <v>#N/A</v>
      </c>
      <c r="O1022" s="65" t="e">
        <f>VLOOKUP(E1022,'Trimming log'!$F$5:$V$5000,11,FALSE)</f>
        <v>#N/A</v>
      </c>
      <c r="P1022" s="65" t="e">
        <f>VLOOKUP(E1022,'Trimming log'!$F$5:$V$5000,12,FALSE)</f>
        <v>#N/A</v>
      </c>
      <c r="Q1022" s="65" t="e">
        <f>VLOOKUP(E1022,'Trimming log'!$F$5:$V$5000,13,FALSE)</f>
        <v>#N/A</v>
      </c>
      <c r="R1022" s="65" t="e">
        <f>VLOOKUP(E1022,'Trimming log'!$F$5:$V$5000,14,FALSE)</f>
        <v>#N/A</v>
      </c>
      <c r="S1022" s="65" t="e">
        <f>VLOOKUP(E1022,'Trimming log'!$F$5:$V$5000,15,FALSE)</f>
        <v>#N/A</v>
      </c>
      <c r="T1022" s="65" t="e">
        <f t="shared" si="202"/>
        <v>#N/A</v>
      </c>
      <c r="U1022" s="491" t="str">
        <f t="shared" si="203"/>
        <v/>
      </c>
      <c r="V1022" s="74">
        <f t="shared" si="205"/>
        <v>0</v>
      </c>
      <c r="W1022" s="134">
        <f t="shared" si="206"/>
        <v>0</v>
      </c>
      <c r="X1022" s="134" t="e">
        <f>VLOOKUP(E1022,'Trimming log'!$F$5:$Y$5000,19,FALSE)</f>
        <v>#N/A</v>
      </c>
      <c r="Y1022" s="134" t="e">
        <f>VLOOKUP(E1022,'Trimming log'!$F$5:$Y$5000,20,FALSE)</f>
        <v>#N/A</v>
      </c>
      <c r="Z1022" s="135" t="e">
        <f t="shared" si="207"/>
        <v>#N/A</v>
      </c>
      <c r="AA1022" s="135" t="e">
        <f t="shared" si="208"/>
        <v>#N/A</v>
      </c>
      <c r="AB1022" s="136" t="e">
        <f t="shared" si="209"/>
        <v>#N/A</v>
      </c>
      <c r="AC1022" s="136" t="e">
        <f t="shared" si="210"/>
        <v>#N/A</v>
      </c>
      <c r="AD1022" s="136" t="e">
        <f t="shared" si="211"/>
        <v>#N/A</v>
      </c>
      <c r="AE1022" s="136" t="e">
        <f t="shared" si="212"/>
        <v>#N/A</v>
      </c>
    </row>
    <row r="1023" spans="1:31" ht="15" customHeight="1">
      <c r="A1023" s="67" t="str">
        <f t="shared" si="200"/>
        <v/>
      </c>
      <c r="B1023" s="65">
        <f t="shared" si="204"/>
        <v>1000</v>
      </c>
      <c r="C1023" s="68" t="str">
        <f t="shared" si="201"/>
        <v/>
      </c>
      <c r="D1023" s="69"/>
      <c r="E1023" s="132"/>
      <c r="F1023" s="65" t="e">
        <f>VLOOKUP(E1023,'Trimming log'!$F$5:$V$5000,2,FALSE)</f>
        <v>#N/A</v>
      </c>
      <c r="G1023" s="65" t="e">
        <f>VLOOKUP(E1023,'Trimming log'!$F$5:$V$5000,3,FALSE)</f>
        <v>#N/A</v>
      </c>
      <c r="H1023" s="508" t="e">
        <f>VLOOKUP(E1023,'Trimming log'!$F$5:$V$5000,4,FALSE)</f>
        <v>#N/A</v>
      </c>
      <c r="I1023" s="65" t="e">
        <f>VLOOKUP(E1023,'Trimming log'!$F$5:$V$5000,5,FALSE)</f>
        <v>#N/A</v>
      </c>
      <c r="J1023" s="65" t="e">
        <f>VLOOKUP(E1023,'Trimming log'!$F$5:$V$5000,6,FALSE)</f>
        <v>#N/A</v>
      </c>
      <c r="K1023" s="65" t="e">
        <f>VLOOKUP(E1023,'Trimming log'!$F$5:$V$5000,7,FALSE)</f>
        <v>#N/A</v>
      </c>
      <c r="L1023" s="65" t="e">
        <f>VLOOKUP(E1023,'Trimming log'!$F$5:$V$5000,8,FALSE)</f>
        <v>#N/A</v>
      </c>
      <c r="M1023" s="65" t="e">
        <f>VLOOKUP(E1023,'Trimming log'!$F$5:$V$5000,9,FALSE)</f>
        <v>#N/A</v>
      </c>
      <c r="N1023" s="507" t="e">
        <f>VLOOKUP(E1023,'Trimming log'!$F$5:$V$5000,10,FALSE)</f>
        <v>#N/A</v>
      </c>
      <c r="O1023" s="65" t="e">
        <f>VLOOKUP(E1023,'Trimming log'!$F$5:$V$5000,11,FALSE)</f>
        <v>#N/A</v>
      </c>
      <c r="P1023" s="65" t="e">
        <f>VLOOKUP(E1023,'Trimming log'!$F$5:$V$5000,12,FALSE)</f>
        <v>#N/A</v>
      </c>
      <c r="Q1023" s="65" t="e">
        <f>VLOOKUP(E1023,'Trimming log'!$F$5:$V$5000,13,FALSE)</f>
        <v>#N/A</v>
      </c>
      <c r="R1023" s="65" t="e">
        <f>VLOOKUP(E1023,'Trimming log'!$F$5:$V$5000,14,FALSE)</f>
        <v>#N/A</v>
      </c>
      <c r="S1023" s="65" t="e">
        <f>VLOOKUP(E1023,'Trimming log'!$F$5:$V$5000,15,FALSE)</f>
        <v>#N/A</v>
      </c>
      <c r="T1023" s="65" t="e">
        <f t="shared" si="202"/>
        <v>#N/A</v>
      </c>
      <c r="U1023" s="491" t="str">
        <f t="shared" si="203"/>
        <v/>
      </c>
      <c r="V1023" s="74">
        <f t="shared" si="205"/>
        <v>0</v>
      </c>
      <c r="W1023" s="134">
        <f t="shared" si="206"/>
        <v>0</v>
      </c>
      <c r="X1023" s="134" t="e">
        <f>VLOOKUP(E1023,'Trimming log'!$F$5:$Y$5000,19,FALSE)</f>
        <v>#N/A</v>
      </c>
      <c r="Y1023" s="134" t="e">
        <f>VLOOKUP(E1023,'Trimming log'!$F$5:$Y$5000,20,FALSE)</f>
        <v>#N/A</v>
      </c>
      <c r="Z1023" s="135" t="e">
        <f t="shared" si="207"/>
        <v>#N/A</v>
      </c>
      <c r="AA1023" s="135" t="e">
        <f t="shared" si="208"/>
        <v>#N/A</v>
      </c>
      <c r="AB1023" s="136" t="e">
        <f t="shared" si="209"/>
        <v>#N/A</v>
      </c>
      <c r="AC1023" s="136" t="e">
        <f t="shared" si="210"/>
        <v>#N/A</v>
      </c>
      <c r="AD1023" s="136" t="e">
        <f t="shared" si="211"/>
        <v>#N/A</v>
      </c>
      <c r="AE1023" s="136" t="e">
        <f t="shared" si="212"/>
        <v>#N/A</v>
      </c>
    </row>
    <row r="1024" spans="1:31" ht="15" customHeight="1">
      <c r="A1024" s="67" t="str">
        <f t="shared" si="200"/>
        <v/>
      </c>
      <c r="B1024" s="65">
        <f t="shared" si="204"/>
        <v>1001</v>
      </c>
      <c r="C1024" s="68" t="str">
        <f t="shared" si="201"/>
        <v/>
      </c>
      <c r="D1024" s="69"/>
      <c r="E1024" s="132"/>
      <c r="F1024" s="65" t="e">
        <f>VLOOKUP(E1024,'Trimming log'!$F$5:$V$5000,2,FALSE)</f>
        <v>#N/A</v>
      </c>
      <c r="G1024" s="65" t="e">
        <f>VLOOKUP(E1024,'Trimming log'!$F$5:$V$5000,3,FALSE)</f>
        <v>#N/A</v>
      </c>
      <c r="H1024" s="508" t="e">
        <f>VLOOKUP(E1024,'Trimming log'!$F$5:$V$5000,4,FALSE)</f>
        <v>#N/A</v>
      </c>
      <c r="I1024" s="65" t="e">
        <f>VLOOKUP(E1024,'Trimming log'!$F$5:$V$5000,5,FALSE)</f>
        <v>#N/A</v>
      </c>
      <c r="J1024" s="65" t="e">
        <f>VLOOKUP(E1024,'Trimming log'!$F$5:$V$5000,6,FALSE)</f>
        <v>#N/A</v>
      </c>
      <c r="K1024" s="65" t="e">
        <f>VLOOKUP(E1024,'Trimming log'!$F$5:$V$5000,7,FALSE)</f>
        <v>#N/A</v>
      </c>
      <c r="L1024" s="65" t="e">
        <f>VLOOKUP(E1024,'Trimming log'!$F$5:$V$5000,8,FALSE)</f>
        <v>#N/A</v>
      </c>
      <c r="M1024" s="65" t="e">
        <f>VLOOKUP(E1024,'Trimming log'!$F$5:$V$5000,9,FALSE)</f>
        <v>#N/A</v>
      </c>
      <c r="N1024" s="507" t="e">
        <f>VLOOKUP(E1024,'Trimming log'!$F$5:$V$5000,10,FALSE)</f>
        <v>#N/A</v>
      </c>
      <c r="O1024" s="65" t="e">
        <f>VLOOKUP(E1024,'Trimming log'!$F$5:$V$5000,11,FALSE)</f>
        <v>#N/A</v>
      </c>
      <c r="P1024" s="65" t="e">
        <f>VLOOKUP(E1024,'Trimming log'!$F$5:$V$5000,12,FALSE)</f>
        <v>#N/A</v>
      </c>
      <c r="Q1024" s="65" t="e">
        <f>VLOOKUP(E1024,'Trimming log'!$F$5:$V$5000,13,FALSE)</f>
        <v>#N/A</v>
      </c>
      <c r="R1024" s="65" t="e">
        <f>VLOOKUP(E1024,'Trimming log'!$F$5:$V$5000,14,FALSE)</f>
        <v>#N/A</v>
      </c>
      <c r="S1024" s="65" t="e">
        <f>VLOOKUP(E1024,'Trimming log'!$F$5:$V$5000,15,FALSE)</f>
        <v>#N/A</v>
      </c>
      <c r="T1024" s="65" t="e">
        <f t="shared" si="202"/>
        <v>#N/A</v>
      </c>
      <c r="U1024" s="491" t="str">
        <f t="shared" si="203"/>
        <v/>
      </c>
      <c r="V1024" s="74">
        <f t="shared" si="205"/>
        <v>0</v>
      </c>
      <c r="W1024" s="134">
        <f t="shared" si="206"/>
        <v>0</v>
      </c>
      <c r="X1024" s="134" t="e">
        <f>VLOOKUP(E1024,'Trimming log'!$F$5:$Y$5000,19,FALSE)</f>
        <v>#N/A</v>
      </c>
      <c r="Y1024" s="134" t="e">
        <f>VLOOKUP(E1024,'Trimming log'!$F$5:$Y$5000,20,FALSE)</f>
        <v>#N/A</v>
      </c>
      <c r="Z1024" s="135" t="e">
        <f t="shared" si="207"/>
        <v>#N/A</v>
      </c>
      <c r="AA1024" s="135" t="e">
        <f t="shared" si="208"/>
        <v>#N/A</v>
      </c>
      <c r="AB1024" s="136" t="e">
        <f t="shared" si="209"/>
        <v>#N/A</v>
      </c>
      <c r="AC1024" s="136" t="e">
        <f t="shared" si="210"/>
        <v>#N/A</v>
      </c>
      <c r="AD1024" s="136" t="e">
        <f t="shared" si="211"/>
        <v>#N/A</v>
      </c>
      <c r="AE1024" s="136" t="e">
        <f t="shared" si="212"/>
        <v>#N/A</v>
      </c>
    </row>
    <row r="1025" spans="1:31" ht="15" customHeight="1">
      <c r="A1025" s="67" t="str">
        <f t="shared" si="200"/>
        <v/>
      </c>
      <c r="B1025" s="65">
        <f t="shared" si="204"/>
        <v>1002</v>
      </c>
      <c r="C1025" s="68" t="str">
        <f t="shared" si="201"/>
        <v/>
      </c>
      <c r="D1025" s="69"/>
      <c r="E1025" s="132"/>
      <c r="F1025" s="65" t="e">
        <f>VLOOKUP(E1025,'Trimming log'!$F$5:$V$5000,2,FALSE)</f>
        <v>#N/A</v>
      </c>
      <c r="G1025" s="65" t="e">
        <f>VLOOKUP(E1025,'Trimming log'!$F$5:$V$5000,3,FALSE)</f>
        <v>#N/A</v>
      </c>
      <c r="H1025" s="508" t="e">
        <f>VLOOKUP(E1025,'Trimming log'!$F$5:$V$5000,4,FALSE)</f>
        <v>#N/A</v>
      </c>
      <c r="I1025" s="65" t="e">
        <f>VLOOKUP(E1025,'Trimming log'!$F$5:$V$5000,5,FALSE)</f>
        <v>#N/A</v>
      </c>
      <c r="J1025" s="65" t="e">
        <f>VLOOKUP(E1025,'Trimming log'!$F$5:$V$5000,6,FALSE)</f>
        <v>#N/A</v>
      </c>
      <c r="K1025" s="65" t="e">
        <f>VLOOKUP(E1025,'Trimming log'!$F$5:$V$5000,7,FALSE)</f>
        <v>#N/A</v>
      </c>
      <c r="L1025" s="65" t="e">
        <f>VLOOKUP(E1025,'Trimming log'!$F$5:$V$5000,8,FALSE)</f>
        <v>#N/A</v>
      </c>
      <c r="M1025" s="65" t="e">
        <f>VLOOKUP(E1025,'Trimming log'!$F$5:$V$5000,9,FALSE)</f>
        <v>#N/A</v>
      </c>
      <c r="N1025" s="507" t="e">
        <f>VLOOKUP(E1025,'Trimming log'!$F$5:$V$5000,10,FALSE)</f>
        <v>#N/A</v>
      </c>
      <c r="O1025" s="65" t="e">
        <f>VLOOKUP(E1025,'Trimming log'!$F$5:$V$5000,11,FALSE)</f>
        <v>#N/A</v>
      </c>
      <c r="P1025" s="65" t="e">
        <f>VLOOKUP(E1025,'Trimming log'!$F$5:$V$5000,12,FALSE)</f>
        <v>#N/A</v>
      </c>
      <c r="Q1025" s="65" t="e">
        <f>VLOOKUP(E1025,'Trimming log'!$F$5:$V$5000,13,FALSE)</f>
        <v>#N/A</v>
      </c>
      <c r="R1025" s="65" t="e">
        <f>VLOOKUP(E1025,'Trimming log'!$F$5:$V$5000,14,FALSE)</f>
        <v>#N/A</v>
      </c>
      <c r="S1025" s="65" t="e">
        <f>VLOOKUP(E1025,'Trimming log'!$F$5:$V$5000,15,FALSE)</f>
        <v>#N/A</v>
      </c>
      <c r="T1025" s="65" t="e">
        <f t="shared" si="202"/>
        <v>#N/A</v>
      </c>
      <c r="U1025" s="491" t="str">
        <f t="shared" si="203"/>
        <v/>
      </c>
      <c r="V1025" s="74">
        <f t="shared" si="205"/>
        <v>0</v>
      </c>
      <c r="W1025" s="134">
        <f t="shared" si="206"/>
        <v>0</v>
      </c>
      <c r="X1025" s="134" t="e">
        <f>VLOOKUP(E1025,'Trimming log'!$F$5:$Y$5000,19,FALSE)</f>
        <v>#N/A</v>
      </c>
      <c r="Y1025" s="134" t="e">
        <f>VLOOKUP(E1025,'Trimming log'!$F$5:$Y$5000,20,FALSE)</f>
        <v>#N/A</v>
      </c>
      <c r="Z1025" s="135" t="e">
        <f t="shared" si="207"/>
        <v>#N/A</v>
      </c>
      <c r="AA1025" s="135" t="e">
        <f t="shared" si="208"/>
        <v>#N/A</v>
      </c>
      <c r="AB1025" s="136" t="e">
        <f t="shared" si="209"/>
        <v>#N/A</v>
      </c>
      <c r="AC1025" s="136" t="e">
        <f t="shared" si="210"/>
        <v>#N/A</v>
      </c>
      <c r="AD1025" s="136" t="e">
        <f t="shared" si="211"/>
        <v>#N/A</v>
      </c>
      <c r="AE1025" s="136" t="e">
        <f t="shared" si="212"/>
        <v>#N/A</v>
      </c>
    </row>
    <row r="1026" spans="1:31" ht="15" customHeight="1">
      <c r="A1026" s="67" t="str">
        <f t="shared" si="200"/>
        <v/>
      </c>
      <c r="B1026" s="65">
        <f t="shared" si="204"/>
        <v>1003</v>
      </c>
      <c r="C1026" s="68" t="str">
        <f t="shared" si="201"/>
        <v/>
      </c>
      <c r="D1026" s="69"/>
      <c r="E1026" s="132"/>
      <c r="F1026" s="65" t="e">
        <f>VLOOKUP(E1026,'Trimming log'!$F$5:$V$5000,2,FALSE)</f>
        <v>#N/A</v>
      </c>
      <c r="G1026" s="65" t="e">
        <f>VLOOKUP(E1026,'Trimming log'!$F$5:$V$5000,3,FALSE)</f>
        <v>#N/A</v>
      </c>
      <c r="H1026" s="508" t="e">
        <f>VLOOKUP(E1026,'Trimming log'!$F$5:$V$5000,4,FALSE)</f>
        <v>#N/A</v>
      </c>
      <c r="I1026" s="65" t="e">
        <f>VLOOKUP(E1026,'Trimming log'!$F$5:$V$5000,5,FALSE)</f>
        <v>#N/A</v>
      </c>
      <c r="J1026" s="65" t="e">
        <f>VLOOKUP(E1026,'Trimming log'!$F$5:$V$5000,6,FALSE)</f>
        <v>#N/A</v>
      </c>
      <c r="K1026" s="65" t="e">
        <f>VLOOKUP(E1026,'Trimming log'!$F$5:$V$5000,7,FALSE)</f>
        <v>#N/A</v>
      </c>
      <c r="L1026" s="65" t="e">
        <f>VLOOKUP(E1026,'Trimming log'!$F$5:$V$5000,8,FALSE)</f>
        <v>#N/A</v>
      </c>
      <c r="M1026" s="65" t="e">
        <f>VLOOKUP(E1026,'Trimming log'!$F$5:$V$5000,9,FALSE)</f>
        <v>#N/A</v>
      </c>
      <c r="N1026" s="507" t="e">
        <f>VLOOKUP(E1026,'Trimming log'!$F$5:$V$5000,10,FALSE)</f>
        <v>#N/A</v>
      </c>
      <c r="O1026" s="65" t="e">
        <f>VLOOKUP(E1026,'Trimming log'!$F$5:$V$5000,11,FALSE)</f>
        <v>#N/A</v>
      </c>
      <c r="P1026" s="65" t="e">
        <f>VLOOKUP(E1026,'Trimming log'!$F$5:$V$5000,12,FALSE)</f>
        <v>#N/A</v>
      </c>
      <c r="Q1026" s="65" t="e">
        <f>VLOOKUP(E1026,'Trimming log'!$F$5:$V$5000,13,FALSE)</f>
        <v>#N/A</v>
      </c>
      <c r="R1026" s="65" t="e">
        <f>VLOOKUP(E1026,'Trimming log'!$F$5:$V$5000,14,FALSE)</f>
        <v>#N/A</v>
      </c>
      <c r="S1026" s="65" t="e">
        <f>VLOOKUP(E1026,'Trimming log'!$F$5:$V$5000,15,FALSE)</f>
        <v>#N/A</v>
      </c>
      <c r="T1026" s="65" t="e">
        <f t="shared" si="202"/>
        <v>#N/A</v>
      </c>
      <c r="U1026" s="491" t="str">
        <f t="shared" si="203"/>
        <v/>
      </c>
      <c r="V1026" s="74">
        <f t="shared" si="205"/>
        <v>0</v>
      </c>
      <c r="W1026" s="134">
        <f t="shared" si="206"/>
        <v>0</v>
      </c>
      <c r="X1026" s="134" t="e">
        <f>VLOOKUP(E1026,'Trimming log'!$F$5:$Y$5000,19,FALSE)</f>
        <v>#N/A</v>
      </c>
      <c r="Y1026" s="134" t="e">
        <f>VLOOKUP(E1026,'Trimming log'!$F$5:$Y$5000,20,FALSE)</f>
        <v>#N/A</v>
      </c>
      <c r="Z1026" s="135" t="e">
        <f t="shared" si="207"/>
        <v>#N/A</v>
      </c>
      <c r="AA1026" s="135" t="e">
        <f t="shared" si="208"/>
        <v>#N/A</v>
      </c>
      <c r="AB1026" s="136" t="e">
        <f t="shared" si="209"/>
        <v>#N/A</v>
      </c>
      <c r="AC1026" s="136" t="e">
        <f t="shared" si="210"/>
        <v>#N/A</v>
      </c>
      <c r="AD1026" s="136" t="e">
        <f t="shared" si="211"/>
        <v>#N/A</v>
      </c>
      <c r="AE1026" s="136" t="e">
        <f t="shared" si="212"/>
        <v>#N/A</v>
      </c>
    </row>
    <row r="1027" spans="1:31" ht="15" customHeight="1">
      <c r="A1027" s="67" t="str">
        <f t="shared" si="200"/>
        <v/>
      </c>
      <c r="B1027" s="65">
        <f t="shared" si="204"/>
        <v>1004</v>
      </c>
      <c r="C1027" s="68" t="str">
        <f t="shared" si="201"/>
        <v/>
      </c>
      <c r="D1027" s="69"/>
      <c r="E1027" s="132"/>
      <c r="F1027" s="65" t="e">
        <f>VLOOKUP(E1027,'Trimming log'!$F$5:$V$5000,2,FALSE)</f>
        <v>#N/A</v>
      </c>
      <c r="G1027" s="65" t="e">
        <f>VLOOKUP(E1027,'Trimming log'!$F$5:$V$5000,3,FALSE)</f>
        <v>#N/A</v>
      </c>
      <c r="H1027" s="508" t="e">
        <f>VLOOKUP(E1027,'Trimming log'!$F$5:$V$5000,4,FALSE)</f>
        <v>#N/A</v>
      </c>
      <c r="I1027" s="65" t="e">
        <f>VLOOKUP(E1027,'Trimming log'!$F$5:$V$5000,5,FALSE)</f>
        <v>#N/A</v>
      </c>
      <c r="J1027" s="65" t="e">
        <f>VLOOKUP(E1027,'Trimming log'!$F$5:$V$5000,6,FALSE)</f>
        <v>#N/A</v>
      </c>
      <c r="K1027" s="65" t="e">
        <f>VLOOKUP(E1027,'Trimming log'!$F$5:$V$5000,7,FALSE)</f>
        <v>#N/A</v>
      </c>
      <c r="L1027" s="65" t="e">
        <f>VLOOKUP(E1027,'Trimming log'!$F$5:$V$5000,8,FALSE)</f>
        <v>#N/A</v>
      </c>
      <c r="M1027" s="65" t="e">
        <f>VLOOKUP(E1027,'Trimming log'!$F$5:$V$5000,9,FALSE)</f>
        <v>#N/A</v>
      </c>
      <c r="N1027" s="507" t="e">
        <f>VLOOKUP(E1027,'Trimming log'!$F$5:$V$5000,10,FALSE)</f>
        <v>#N/A</v>
      </c>
      <c r="O1027" s="65" t="e">
        <f>VLOOKUP(E1027,'Trimming log'!$F$5:$V$5000,11,FALSE)</f>
        <v>#N/A</v>
      </c>
      <c r="P1027" s="65" t="e">
        <f>VLOOKUP(E1027,'Trimming log'!$F$5:$V$5000,12,FALSE)</f>
        <v>#N/A</v>
      </c>
      <c r="Q1027" s="65" t="e">
        <f>VLOOKUP(E1027,'Trimming log'!$F$5:$V$5000,13,FALSE)</f>
        <v>#N/A</v>
      </c>
      <c r="R1027" s="65" t="e">
        <f>VLOOKUP(E1027,'Trimming log'!$F$5:$V$5000,14,FALSE)</f>
        <v>#N/A</v>
      </c>
      <c r="S1027" s="65" t="e">
        <f>VLOOKUP(E1027,'Trimming log'!$F$5:$V$5000,15,FALSE)</f>
        <v>#N/A</v>
      </c>
      <c r="T1027" s="65" t="e">
        <f t="shared" si="202"/>
        <v>#N/A</v>
      </c>
      <c r="U1027" s="491" t="str">
        <f t="shared" si="203"/>
        <v/>
      </c>
      <c r="V1027" s="74">
        <f t="shared" si="205"/>
        <v>0</v>
      </c>
      <c r="W1027" s="134">
        <f t="shared" si="206"/>
        <v>0</v>
      </c>
      <c r="X1027" s="134" t="e">
        <f>VLOOKUP(E1027,'Trimming log'!$F$5:$Y$5000,19,FALSE)</f>
        <v>#N/A</v>
      </c>
      <c r="Y1027" s="134" t="e">
        <f>VLOOKUP(E1027,'Trimming log'!$F$5:$Y$5000,20,FALSE)</f>
        <v>#N/A</v>
      </c>
      <c r="Z1027" s="135" t="e">
        <f t="shared" si="207"/>
        <v>#N/A</v>
      </c>
      <c r="AA1027" s="135" t="e">
        <f t="shared" si="208"/>
        <v>#N/A</v>
      </c>
      <c r="AB1027" s="136" t="e">
        <f t="shared" si="209"/>
        <v>#N/A</v>
      </c>
      <c r="AC1027" s="136" t="e">
        <f t="shared" si="210"/>
        <v>#N/A</v>
      </c>
      <c r="AD1027" s="136" t="e">
        <f t="shared" si="211"/>
        <v>#N/A</v>
      </c>
      <c r="AE1027" s="136" t="e">
        <f t="shared" si="212"/>
        <v>#N/A</v>
      </c>
    </row>
    <row r="1028" spans="1:31" ht="15" customHeight="1">
      <c r="A1028" s="67" t="str">
        <f t="shared" si="200"/>
        <v/>
      </c>
      <c r="B1028" s="65">
        <f t="shared" si="204"/>
        <v>1005</v>
      </c>
      <c r="C1028" s="68" t="str">
        <f t="shared" si="201"/>
        <v/>
      </c>
      <c r="D1028" s="69"/>
      <c r="E1028" s="132"/>
      <c r="F1028" s="65" t="e">
        <f>VLOOKUP(E1028,'Trimming log'!$F$5:$V$5000,2,FALSE)</f>
        <v>#N/A</v>
      </c>
      <c r="G1028" s="65" t="e">
        <f>VLOOKUP(E1028,'Trimming log'!$F$5:$V$5000,3,FALSE)</f>
        <v>#N/A</v>
      </c>
      <c r="H1028" s="508" t="e">
        <f>VLOOKUP(E1028,'Trimming log'!$F$5:$V$5000,4,FALSE)</f>
        <v>#N/A</v>
      </c>
      <c r="I1028" s="65" t="e">
        <f>VLOOKUP(E1028,'Trimming log'!$F$5:$V$5000,5,FALSE)</f>
        <v>#N/A</v>
      </c>
      <c r="J1028" s="65" t="e">
        <f>VLOOKUP(E1028,'Trimming log'!$F$5:$V$5000,6,FALSE)</f>
        <v>#N/A</v>
      </c>
      <c r="K1028" s="65" t="e">
        <f>VLOOKUP(E1028,'Trimming log'!$F$5:$V$5000,7,FALSE)</f>
        <v>#N/A</v>
      </c>
      <c r="L1028" s="65" t="e">
        <f>VLOOKUP(E1028,'Trimming log'!$F$5:$V$5000,8,FALSE)</f>
        <v>#N/A</v>
      </c>
      <c r="M1028" s="65" t="e">
        <f>VLOOKUP(E1028,'Trimming log'!$F$5:$V$5000,9,FALSE)</f>
        <v>#N/A</v>
      </c>
      <c r="N1028" s="507" t="e">
        <f>VLOOKUP(E1028,'Trimming log'!$F$5:$V$5000,10,FALSE)</f>
        <v>#N/A</v>
      </c>
      <c r="O1028" s="65" t="e">
        <f>VLOOKUP(E1028,'Trimming log'!$F$5:$V$5000,11,FALSE)</f>
        <v>#N/A</v>
      </c>
      <c r="P1028" s="65" t="e">
        <f>VLOOKUP(E1028,'Trimming log'!$F$5:$V$5000,12,FALSE)</f>
        <v>#N/A</v>
      </c>
      <c r="Q1028" s="65" t="e">
        <f>VLOOKUP(E1028,'Trimming log'!$F$5:$V$5000,13,FALSE)</f>
        <v>#N/A</v>
      </c>
      <c r="R1028" s="65" t="e">
        <f>VLOOKUP(E1028,'Trimming log'!$F$5:$V$5000,14,FALSE)</f>
        <v>#N/A</v>
      </c>
      <c r="S1028" s="65" t="e">
        <f>VLOOKUP(E1028,'Trimming log'!$F$5:$V$5000,15,FALSE)</f>
        <v>#N/A</v>
      </c>
      <c r="T1028" s="65" t="e">
        <f t="shared" si="202"/>
        <v>#N/A</v>
      </c>
      <c r="U1028" s="491" t="str">
        <f t="shared" si="203"/>
        <v/>
      </c>
      <c r="V1028" s="74">
        <f t="shared" si="205"/>
        <v>0</v>
      </c>
      <c r="W1028" s="134">
        <f t="shared" si="206"/>
        <v>0</v>
      </c>
      <c r="X1028" s="134" t="e">
        <f>VLOOKUP(E1028,'Trimming log'!$F$5:$Y$5000,19,FALSE)</f>
        <v>#N/A</v>
      </c>
      <c r="Y1028" s="134" t="e">
        <f>VLOOKUP(E1028,'Trimming log'!$F$5:$Y$5000,20,FALSE)</f>
        <v>#N/A</v>
      </c>
      <c r="Z1028" s="135" t="e">
        <f t="shared" si="207"/>
        <v>#N/A</v>
      </c>
      <c r="AA1028" s="135" t="e">
        <f t="shared" si="208"/>
        <v>#N/A</v>
      </c>
      <c r="AB1028" s="136" t="e">
        <f t="shared" si="209"/>
        <v>#N/A</v>
      </c>
      <c r="AC1028" s="136" t="e">
        <f t="shared" si="210"/>
        <v>#N/A</v>
      </c>
      <c r="AD1028" s="136" t="e">
        <f t="shared" si="211"/>
        <v>#N/A</v>
      </c>
      <c r="AE1028" s="136" t="e">
        <f t="shared" si="212"/>
        <v>#N/A</v>
      </c>
    </row>
    <row r="1029" spans="1:31" ht="15" customHeight="1">
      <c r="A1029" s="67" t="str">
        <f t="shared" si="200"/>
        <v/>
      </c>
      <c r="B1029" s="65">
        <f t="shared" si="204"/>
        <v>1006</v>
      </c>
      <c r="C1029" s="68" t="str">
        <f t="shared" si="201"/>
        <v/>
      </c>
      <c r="D1029" s="69"/>
      <c r="E1029" s="132"/>
      <c r="F1029" s="65" t="e">
        <f>VLOOKUP(E1029,'Trimming log'!$F$5:$V$5000,2,FALSE)</f>
        <v>#N/A</v>
      </c>
      <c r="G1029" s="65" t="e">
        <f>VLOOKUP(E1029,'Trimming log'!$F$5:$V$5000,3,FALSE)</f>
        <v>#N/A</v>
      </c>
      <c r="H1029" s="508" t="e">
        <f>VLOOKUP(E1029,'Trimming log'!$F$5:$V$5000,4,FALSE)</f>
        <v>#N/A</v>
      </c>
      <c r="I1029" s="65" t="e">
        <f>VLOOKUP(E1029,'Trimming log'!$F$5:$V$5000,5,FALSE)</f>
        <v>#N/A</v>
      </c>
      <c r="J1029" s="65" t="e">
        <f>VLOOKUP(E1029,'Trimming log'!$F$5:$V$5000,6,FALSE)</f>
        <v>#N/A</v>
      </c>
      <c r="K1029" s="65" t="e">
        <f>VLOOKUP(E1029,'Trimming log'!$F$5:$V$5000,7,FALSE)</f>
        <v>#N/A</v>
      </c>
      <c r="L1029" s="65" t="e">
        <f>VLOOKUP(E1029,'Trimming log'!$F$5:$V$5000,8,FALSE)</f>
        <v>#N/A</v>
      </c>
      <c r="M1029" s="65" t="e">
        <f>VLOOKUP(E1029,'Trimming log'!$F$5:$V$5000,9,FALSE)</f>
        <v>#N/A</v>
      </c>
      <c r="N1029" s="507" t="e">
        <f>VLOOKUP(E1029,'Trimming log'!$F$5:$V$5000,10,FALSE)</f>
        <v>#N/A</v>
      </c>
      <c r="O1029" s="65" t="e">
        <f>VLOOKUP(E1029,'Trimming log'!$F$5:$V$5000,11,FALSE)</f>
        <v>#N/A</v>
      </c>
      <c r="P1029" s="65" t="e">
        <f>VLOOKUP(E1029,'Trimming log'!$F$5:$V$5000,12,FALSE)</f>
        <v>#N/A</v>
      </c>
      <c r="Q1029" s="65" t="e">
        <f>VLOOKUP(E1029,'Trimming log'!$F$5:$V$5000,13,FALSE)</f>
        <v>#N/A</v>
      </c>
      <c r="R1029" s="65" t="e">
        <f>VLOOKUP(E1029,'Trimming log'!$F$5:$V$5000,14,FALSE)</f>
        <v>#N/A</v>
      </c>
      <c r="S1029" s="65" t="e">
        <f>VLOOKUP(E1029,'Trimming log'!$F$5:$V$5000,15,FALSE)</f>
        <v>#N/A</v>
      </c>
      <c r="T1029" s="65" t="e">
        <f t="shared" si="202"/>
        <v>#N/A</v>
      </c>
      <c r="U1029" s="491" t="str">
        <f t="shared" si="203"/>
        <v/>
      </c>
      <c r="V1029" s="74">
        <f t="shared" si="205"/>
        <v>0</v>
      </c>
      <c r="W1029" s="134">
        <f t="shared" si="206"/>
        <v>0</v>
      </c>
      <c r="X1029" s="134" t="e">
        <f>VLOOKUP(E1029,'Trimming log'!$F$5:$Y$5000,19,FALSE)</f>
        <v>#N/A</v>
      </c>
      <c r="Y1029" s="134" t="e">
        <f>VLOOKUP(E1029,'Trimming log'!$F$5:$Y$5000,20,FALSE)</f>
        <v>#N/A</v>
      </c>
      <c r="Z1029" s="135" t="e">
        <f t="shared" si="207"/>
        <v>#N/A</v>
      </c>
      <c r="AA1029" s="135" t="e">
        <f t="shared" si="208"/>
        <v>#N/A</v>
      </c>
      <c r="AB1029" s="136" t="e">
        <f t="shared" si="209"/>
        <v>#N/A</v>
      </c>
      <c r="AC1029" s="136" t="e">
        <f t="shared" si="210"/>
        <v>#N/A</v>
      </c>
      <c r="AD1029" s="136" t="e">
        <f t="shared" si="211"/>
        <v>#N/A</v>
      </c>
      <c r="AE1029" s="136" t="e">
        <f t="shared" si="212"/>
        <v>#N/A</v>
      </c>
    </row>
    <row r="1030" spans="1:31" ht="15" customHeight="1">
      <c r="A1030" s="67" t="str">
        <f t="shared" ref="A1030:A1093" si="213">IF(COUNTIF($E$6:$E$47179,E1030)&gt;1,"DOUBLE","")</f>
        <v/>
      </c>
      <c r="B1030" s="65">
        <f t="shared" si="204"/>
        <v>1007</v>
      </c>
      <c r="C1030" s="68" t="str">
        <f t="shared" si="201"/>
        <v/>
      </c>
      <c r="D1030" s="69"/>
      <c r="E1030" s="132"/>
      <c r="F1030" s="65" t="e">
        <f>VLOOKUP(E1030,'Trimming log'!$F$5:$V$5000,2,FALSE)</f>
        <v>#N/A</v>
      </c>
      <c r="G1030" s="65" t="e">
        <f>VLOOKUP(E1030,'Trimming log'!$F$5:$V$5000,3,FALSE)</f>
        <v>#N/A</v>
      </c>
      <c r="H1030" s="508" t="e">
        <f>VLOOKUP(E1030,'Trimming log'!$F$5:$V$5000,4,FALSE)</f>
        <v>#N/A</v>
      </c>
      <c r="I1030" s="65" t="e">
        <f>VLOOKUP(E1030,'Trimming log'!$F$5:$V$5000,5,FALSE)</f>
        <v>#N/A</v>
      </c>
      <c r="J1030" s="65" t="e">
        <f>VLOOKUP(E1030,'Trimming log'!$F$5:$V$5000,6,FALSE)</f>
        <v>#N/A</v>
      </c>
      <c r="K1030" s="65" t="e">
        <f>VLOOKUP(E1030,'Trimming log'!$F$5:$V$5000,7,FALSE)</f>
        <v>#N/A</v>
      </c>
      <c r="L1030" s="65" t="e">
        <f>VLOOKUP(E1030,'Trimming log'!$F$5:$V$5000,8,FALSE)</f>
        <v>#N/A</v>
      </c>
      <c r="M1030" s="65" t="e">
        <f>VLOOKUP(E1030,'Trimming log'!$F$5:$V$5000,9,FALSE)</f>
        <v>#N/A</v>
      </c>
      <c r="N1030" s="507" t="e">
        <f>VLOOKUP(E1030,'Trimming log'!$F$5:$V$5000,10,FALSE)</f>
        <v>#N/A</v>
      </c>
      <c r="O1030" s="65" t="e">
        <f>VLOOKUP(E1030,'Trimming log'!$F$5:$V$5000,11,FALSE)</f>
        <v>#N/A</v>
      </c>
      <c r="P1030" s="65" t="e">
        <f>VLOOKUP(E1030,'Trimming log'!$F$5:$V$5000,12,FALSE)</f>
        <v>#N/A</v>
      </c>
      <c r="Q1030" s="65" t="e">
        <f>VLOOKUP(E1030,'Trimming log'!$F$5:$V$5000,13,FALSE)</f>
        <v>#N/A</v>
      </c>
      <c r="R1030" s="65" t="e">
        <f>VLOOKUP(E1030,'Trimming log'!$F$5:$V$5000,14,FALSE)</f>
        <v>#N/A</v>
      </c>
      <c r="S1030" s="65" t="e">
        <f>VLOOKUP(E1030,'Trimming log'!$F$5:$V$5000,15,FALSE)</f>
        <v>#N/A</v>
      </c>
      <c r="T1030" s="65" t="e">
        <f t="shared" si="202"/>
        <v>#N/A</v>
      </c>
      <c r="U1030" s="491" t="str">
        <f t="shared" si="203"/>
        <v/>
      </c>
      <c r="V1030" s="74">
        <f t="shared" si="205"/>
        <v>0</v>
      </c>
      <c r="W1030" s="134">
        <f t="shared" si="206"/>
        <v>0</v>
      </c>
      <c r="X1030" s="134" t="e">
        <f>VLOOKUP(E1030,'Trimming log'!$F$5:$Y$5000,19,FALSE)</f>
        <v>#N/A</v>
      </c>
      <c r="Y1030" s="134" t="e">
        <f>VLOOKUP(E1030,'Trimming log'!$F$5:$Y$5000,20,FALSE)</f>
        <v>#N/A</v>
      </c>
      <c r="Z1030" s="135" t="e">
        <f t="shared" si="207"/>
        <v>#N/A</v>
      </c>
      <c r="AA1030" s="135" t="e">
        <f t="shared" si="208"/>
        <v>#N/A</v>
      </c>
      <c r="AB1030" s="136" t="e">
        <f t="shared" si="209"/>
        <v>#N/A</v>
      </c>
      <c r="AC1030" s="136" t="e">
        <f t="shared" si="210"/>
        <v>#N/A</v>
      </c>
      <c r="AD1030" s="136" t="e">
        <f t="shared" si="211"/>
        <v>#N/A</v>
      </c>
      <c r="AE1030" s="136" t="e">
        <f t="shared" si="212"/>
        <v>#N/A</v>
      </c>
    </row>
    <row r="1031" spans="1:31" ht="15" customHeight="1">
      <c r="A1031" s="67" t="str">
        <f t="shared" si="213"/>
        <v/>
      </c>
      <c r="B1031" s="65">
        <f t="shared" si="204"/>
        <v>1008</v>
      </c>
      <c r="C1031" s="68" t="str">
        <f t="shared" ref="C1031:C1094" si="214">IF(D1031="","",(IF(D1032=D1031,"",1)))</f>
        <v/>
      </c>
      <c r="D1031" s="69"/>
      <c r="E1031" s="132"/>
      <c r="F1031" s="65" t="e">
        <f>VLOOKUP(E1031,'Trimming log'!$F$5:$V$5000,2,FALSE)</f>
        <v>#N/A</v>
      </c>
      <c r="G1031" s="65" t="e">
        <f>VLOOKUP(E1031,'Trimming log'!$F$5:$V$5000,3,FALSE)</f>
        <v>#N/A</v>
      </c>
      <c r="H1031" s="508" t="e">
        <f>VLOOKUP(E1031,'Trimming log'!$F$5:$V$5000,4,FALSE)</f>
        <v>#N/A</v>
      </c>
      <c r="I1031" s="65" t="e">
        <f>VLOOKUP(E1031,'Trimming log'!$F$5:$V$5000,5,FALSE)</f>
        <v>#N/A</v>
      </c>
      <c r="J1031" s="65" t="e">
        <f>VLOOKUP(E1031,'Trimming log'!$F$5:$V$5000,6,FALSE)</f>
        <v>#N/A</v>
      </c>
      <c r="K1031" s="65" t="e">
        <f>VLOOKUP(E1031,'Trimming log'!$F$5:$V$5000,7,FALSE)</f>
        <v>#N/A</v>
      </c>
      <c r="L1031" s="65" t="e">
        <f>VLOOKUP(E1031,'Trimming log'!$F$5:$V$5000,8,FALSE)</f>
        <v>#N/A</v>
      </c>
      <c r="M1031" s="65" t="e">
        <f>VLOOKUP(E1031,'Trimming log'!$F$5:$V$5000,9,FALSE)</f>
        <v>#N/A</v>
      </c>
      <c r="N1031" s="507" t="e">
        <f>VLOOKUP(E1031,'Trimming log'!$F$5:$V$5000,10,FALSE)</f>
        <v>#N/A</v>
      </c>
      <c r="O1031" s="65" t="e">
        <f>VLOOKUP(E1031,'Trimming log'!$F$5:$V$5000,11,FALSE)</f>
        <v>#N/A</v>
      </c>
      <c r="P1031" s="65" t="e">
        <f>VLOOKUP(E1031,'Trimming log'!$F$5:$V$5000,12,FALSE)</f>
        <v>#N/A</v>
      </c>
      <c r="Q1031" s="65" t="e">
        <f>VLOOKUP(E1031,'Trimming log'!$F$5:$V$5000,13,FALSE)</f>
        <v>#N/A</v>
      </c>
      <c r="R1031" s="65" t="e">
        <f>VLOOKUP(E1031,'Trimming log'!$F$5:$V$5000,14,FALSE)</f>
        <v>#N/A</v>
      </c>
      <c r="S1031" s="65" t="e">
        <f>VLOOKUP(E1031,'Trimming log'!$F$5:$V$5000,15,FALSE)</f>
        <v>#N/A</v>
      </c>
      <c r="T1031" s="65" t="e">
        <f t="shared" ref="T1031:T1094" si="215">O1031-Q1031</f>
        <v>#N/A</v>
      </c>
      <c r="U1031" s="491" t="str">
        <f t="shared" ref="U1031:U1094" si="216">IF(C1031="","",(SUMIF($D$2:$D$25116,D1031,$O$2:$O$25116)))</f>
        <v/>
      </c>
      <c r="V1031" s="74">
        <f t="shared" si="205"/>
        <v>0</v>
      </c>
      <c r="W1031" s="134">
        <f t="shared" si="206"/>
        <v>0</v>
      </c>
      <c r="X1031" s="134" t="e">
        <f>VLOOKUP(E1031,'Trimming log'!$F$5:$Y$5000,19,FALSE)</f>
        <v>#N/A</v>
      </c>
      <c r="Y1031" s="134" t="e">
        <f>VLOOKUP(E1031,'Trimming log'!$F$5:$Y$5000,20,FALSE)</f>
        <v>#N/A</v>
      </c>
      <c r="Z1031" s="135" t="e">
        <f t="shared" si="207"/>
        <v>#N/A</v>
      </c>
      <c r="AA1031" s="135" t="e">
        <f t="shared" si="208"/>
        <v>#N/A</v>
      </c>
      <c r="AB1031" s="136" t="e">
        <f t="shared" si="209"/>
        <v>#N/A</v>
      </c>
      <c r="AC1031" s="136" t="e">
        <f t="shared" si="210"/>
        <v>#N/A</v>
      </c>
      <c r="AD1031" s="136" t="e">
        <f t="shared" si="211"/>
        <v>#N/A</v>
      </c>
      <c r="AE1031" s="136" t="e">
        <f t="shared" si="212"/>
        <v>#N/A</v>
      </c>
    </row>
    <row r="1032" spans="1:31" ht="15" customHeight="1">
      <c r="A1032" s="67" t="str">
        <f t="shared" si="213"/>
        <v/>
      </c>
      <c r="B1032" s="65">
        <f t="shared" ref="B1032:B1095" si="217">+B1031+1</f>
        <v>1009</v>
      </c>
      <c r="C1032" s="68" t="str">
        <f t="shared" si="214"/>
        <v/>
      </c>
      <c r="D1032" s="69"/>
      <c r="E1032" s="132"/>
      <c r="F1032" s="65" t="e">
        <f>VLOOKUP(E1032,'Trimming log'!$F$5:$V$5000,2,FALSE)</f>
        <v>#N/A</v>
      </c>
      <c r="G1032" s="65" t="e">
        <f>VLOOKUP(E1032,'Trimming log'!$F$5:$V$5000,3,FALSE)</f>
        <v>#N/A</v>
      </c>
      <c r="H1032" s="508" t="e">
        <f>VLOOKUP(E1032,'Trimming log'!$F$5:$V$5000,4,FALSE)</f>
        <v>#N/A</v>
      </c>
      <c r="I1032" s="65" t="e">
        <f>VLOOKUP(E1032,'Trimming log'!$F$5:$V$5000,5,FALSE)</f>
        <v>#N/A</v>
      </c>
      <c r="J1032" s="65" t="e">
        <f>VLOOKUP(E1032,'Trimming log'!$F$5:$V$5000,6,FALSE)</f>
        <v>#N/A</v>
      </c>
      <c r="K1032" s="65" t="e">
        <f>VLOOKUP(E1032,'Trimming log'!$F$5:$V$5000,7,FALSE)</f>
        <v>#N/A</v>
      </c>
      <c r="L1032" s="65" t="e">
        <f>VLOOKUP(E1032,'Trimming log'!$F$5:$V$5000,8,FALSE)</f>
        <v>#N/A</v>
      </c>
      <c r="M1032" s="65" t="e">
        <f>VLOOKUP(E1032,'Trimming log'!$F$5:$V$5000,9,FALSE)</f>
        <v>#N/A</v>
      </c>
      <c r="N1032" s="507" t="e">
        <f>VLOOKUP(E1032,'Trimming log'!$F$5:$V$5000,10,FALSE)</f>
        <v>#N/A</v>
      </c>
      <c r="O1032" s="65" t="e">
        <f>VLOOKUP(E1032,'Trimming log'!$F$5:$V$5000,11,FALSE)</f>
        <v>#N/A</v>
      </c>
      <c r="P1032" s="65" t="e">
        <f>VLOOKUP(E1032,'Trimming log'!$F$5:$V$5000,12,FALSE)</f>
        <v>#N/A</v>
      </c>
      <c r="Q1032" s="65" t="e">
        <f>VLOOKUP(E1032,'Trimming log'!$F$5:$V$5000,13,FALSE)</f>
        <v>#N/A</v>
      </c>
      <c r="R1032" s="65" t="e">
        <f>VLOOKUP(E1032,'Trimming log'!$F$5:$V$5000,14,FALSE)</f>
        <v>#N/A</v>
      </c>
      <c r="S1032" s="65" t="e">
        <f>VLOOKUP(E1032,'Trimming log'!$F$5:$V$5000,15,FALSE)</f>
        <v>#N/A</v>
      </c>
      <c r="T1032" s="65" t="e">
        <f t="shared" si="215"/>
        <v>#N/A</v>
      </c>
      <c r="U1032" s="491" t="str">
        <f t="shared" si="216"/>
        <v/>
      </c>
      <c r="V1032" s="74">
        <f t="shared" si="205"/>
        <v>0</v>
      </c>
      <c r="W1032" s="134">
        <f t="shared" si="206"/>
        <v>0</v>
      </c>
      <c r="X1032" s="134" t="e">
        <f>VLOOKUP(E1032,'Trimming log'!$F$5:$Y$5000,19,FALSE)</f>
        <v>#N/A</v>
      </c>
      <c r="Y1032" s="134" t="e">
        <f>VLOOKUP(E1032,'Trimming log'!$F$5:$Y$5000,20,FALSE)</f>
        <v>#N/A</v>
      </c>
      <c r="Z1032" s="135" t="e">
        <f t="shared" si="207"/>
        <v>#N/A</v>
      </c>
      <c r="AA1032" s="135" t="e">
        <f t="shared" si="208"/>
        <v>#N/A</v>
      </c>
      <c r="AB1032" s="136" t="e">
        <f t="shared" si="209"/>
        <v>#N/A</v>
      </c>
      <c r="AC1032" s="136" t="e">
        <f t="shared" si="210"/>
        <v>#N/A</v>
      </c>
      <c r="AD1032" s="136" t="e">
        <f t="shared" si="211"/>
        <v>#N/A</v>
      </c>
      <c r="AE1032" s="136" t="e">
        <f t="shared" si="212"/>
        <v>#N/A</v>
      </c>
    </row>
    <row r="1033" spans="1:31" ht="15" customHeight="1">
      <c r="A1033" s="67" t="str">
        <f t="shared" si="213"/>
        <v/>
      </c>
      <c r="B1033" s="65">
        <f t="shared" si="217"/>
        <v>1010</v>
      </c>
      <c r="C1033" s="68" t="str">
        <f t="shared" si="214"/>
        <v/>
      </c>
      <c r="D1033" s="69"/>
      <c r="E1033" s="132"/>
      <c r="F1033" s="65" t="e">
        <f>VLOOKUP(E1033,'Trimming log'!$F$5:$V$5000,2,FALSE)</f>
        <v>#N/A</v>
      </c>
      <c r="G1033" s="65" t="e">
        <f>VLOOKUP(E1033,'Trimming log'!$F$5:$V$5000,3,FALSE)</f>
        <v>#N/A</v>
      </c>
      <c r="H1033" s="508" t="e">
        <f>VLOOKUP(E1033,'Trimming log'!$F$5:$V$5000,4,FALSE)</f>
        <v>#N/A</v>
      </c>
      <c r="I1033" s="65" t="e">
        <f>VLOOKUP(E1033,'Trimming log'!$F$5:$V$5000,5,FALSE)</f>
        <v>#N/A</v>
      </c>
      <c r="J1033" s="65" t="e">
        <f>VLOOKUP(E1033,'Trimming log'!$F$5:$V$5000,6,FALSE)</f>
        <v>#N/A</v>
      </c>
      <c r="K1033" s="65" t="e">
        <f>VLOOKUP(E1033,'Trimming log'!$F$5:$V$5000,7,FALSE)</f>
        <v>#N/A</v>
      </c>
      <c r="L1033" s="65" t="e">
        <f>VLOOKUP(E1033,'Trimming log'!$F$5:$V$5000,8,FALSE)</f>
        <v>#N/A</v>
      </c>
      <c r="M1033" s="65" t="e">
        <f>VLOOKUP(E1033,'Trimming log'!$F$5:$V$5000,9,FALSE)</f>
        <v>#N/A</v>
      </c>
      <c r="N1033" s="507" t="e">
        <f>VLOOKUP(E1033,'Trimming log'!$F$5:$V$5000,10,FALSE)</f>
        <v>#N/A</v>
      </c>
      <c r="O1033" s="65" t="e">
        <f>VLOOKUP(E1033,'Trimming log'!$F$5:$V$5000,11,FALSE)</f>
        <v>#N/A</v>
      </c>
      <c r="P1033" s="65" t="e">
        <f>VLOOKUP(E1033,'Trimming log'!$F$5:$V$5000,12,FALSE)</f>
        <v>#N/A</v>
      </c>
      <c r="Q1033" s="65" t="e">
        <f>VLOOKUP(E1033,'Trimming log'!$F$5:$V$5000,13,FALSE)</f>
        <v>#N/A</v>
      </c>
      <c r="R1033" s="65" t="e">
        <f>VLOOKUP(E1033,'Trimming log'!$F$5:$V$5000,14,FALSE)</f>
        <v>#N/A</v>
      </c>
      <c r="S1033" s="65" t="e">
        <f>VLOOKUP(E1033,'Trimming log'!$F$5:$V$5000,15,FALSE)</f>
        <v>#N/A</v>
      </c>
      <c r="T1033" s="65" t="e">
        <f t="shared" si="215"/>
        <v>#N/A</v>
      </c>
      <c r="U1033" s="491" t="str">
        <f t="shared" si="216"/>
        <v/>
      </c>
      <c r="V1033" s="74">
        <f t="shared" si="205"/>
        <v>0</v>
      </c>
      <c r="W1033" s="134">
        <f t="shared" si="206"/>
        <v>0</v>
      </c>
      <c r="X1033" s="134" t="e">
        <f>VLOOKUP(E1033,'Trimming log'!$F$5:$Y$5000,19,FALSE)</f>
        <v>#N/A</v>
      </c>
      <c r="Y1033" s="134" t="e">
        <f>VLOOKUP(E1033,'Trimming log'!$F$5:$Y$5000,20,FALSE)</f>
        <v>#N/A</v>
      </c>
      <c r="Z1033" s="135" t="e">
        <f t="shared" si="207"/>
        <v>#N/A</v>
      </c>
      <c r="AA1033" s="135" t="e">
        <f t="shared" si="208"/>
        <v>#N/A</v>
      </c>
      <c r="AB1033" s="136" t="e">
        <f t="shared" si="209"/>
        <v>#N/A</v>
      </c>
      <c r="AC1033" s="136" t="e">
        <f t="shared" si="210"/>
        <v>#N/A</v>
      </c>
      <c r="AD1033" s="136" t="e">
        <f t="shared" si="211"/>
        <v>#N/A</v>
      </c>
      <c r="AE1033" s="136" t="e">
        <f t="shared" si="212"/>
        <v>#N/A</v>
      </c>
    </row>
    <row r="1034" spans="1:31" ht="15" customHeight="1">
      <c r="A1034" s="67" t="str">
        <f t="shared" si="213"/>
        <v/>
      </c>
      <c r="B1034" s="65">
        <f t="shared" si="217"/>
        <v>1011</v>
      </c>
      <c r="C1034" s="68" t="str">
        <f t="shared" si="214"/>
        <v/>
      </c>
      <c r="D1034" s="69"/>
      <c r="E1034" s="132"/>
      <c r="F1034" s="65" t="e">
        <f>VLOOKUP(E1034,'Trimming log'!$F$5:$V$5000,2,FALSE)</f>
        <v>#N/A</v>
      </c>
      <c r="G1034" s="65" t="e">
        <f>VLOOKUP(E1034,'Trimming log'!$F$5:$V$5000,3,FALSE)</f>
        <v>#N/A</v>
      </c>
      <c r="H1034" s="508" t="e">
        <f>VLOOKUP(E1034,'Trimming log'!$F$5:$V$5000,4,FALSE)</f>
        <v>#N/A</v>
      </c>
      <c r="I1034" s="65" t="e">
        <f>VLOOKUP(E1034,'Trimming log'!$F$5:$V$5000,5,FALSE)</f>
        <v>#N/A</v>
      </c>
      <c r="J1034" s="65" t="e">
        <f>VLOOKUP(E1034,'Trimming log'!$F$5:$V$5000,6,FALSE)</f>
        <v>#N/A</v>
      </c>
      <c r="K1034" s="65" t="e">
        <f>VLOOKUP(E1034,'Trimming log'!$F$5:$V$5000,7,FALSE)</f>
        <v>#N/A</v>
      </c>
      <c r="L1034" s="65" t="e">
        <f>VLOOKUP(E1034,'Trimming log'!$F$5:$V$5000,8,FALSE)</f>
        <v>#N/A</v>
      </c>
      <c r="M1034" s="65" t="e">
        <f>VLOOKUP(E1034,'Trimming log'!$F$5:$V$5000,9,FALSE)</f>
        <v>#N/A</v>
      </c>
      <c r="N1034" s="507" t="e">
        <f>VLOOKUP(E1034,'Trimming log'!$F$5:$V$5000,10,FALSE)</f>
        <v>#N/A</v>
      </c>
      <c r="O1034" s="65" t="e">
        <f>VLOOKUP(E1034,'Trimming log'!$F$5:$V$5000,11,FALSE)</f>
        <v>#N/A</v>
      </c>
      <c r="P1034" s="65" t="e">
        <f>VLOOKUP(E1034,'Trimming log'!$F$5:$V$5000,12,FALSE)</f>
        <v>#N/A</v>
      </c>
      <c r="Q1034" s="65" t="e">
        <f>VLOOKUP(E1034,'Trimming log'!$F$5:$V$5000,13,FALSE)</f>
        <v>#N/A</v>
      </c>
      <c r="R1034" s="65" t="e">
        <f>VLOOKUP(E1034,'Trimming log'!$F$5:$V$5000,14,FALSE)</f>
        <v>#N/A</v>
      </c>
      <c r="S1034" s="65" t="e">
        <f>VLOOKUP(E1034,'Trimming log'!$F$5:$V$5000,15,FALSE)</f>
        <v>#N/A</v>
      </c>
      <c r="T1034" s="65" t="e">
        <f t="shared" si="215"/>
        <v>#N/A</v>
      </c>
      <c r="U1034" s="491" t="str">
        <f t="shared" si="216"/>
        <v/>
      </c>
      <c r="V1034" s="74">
        <f t="shared" si="205"/>
        <v>0</v>
      </c>
      <c r="W1034" s="134">
        <f t="shared" si="206"/>
        <v>0</v>
      </c>
      <c r="X1034" s="134" t="e">
        <f>VLOOKUP(E1034,'Trimming log'!$F$5:$Y$5000,19,FALSE)</f>
        <v>#N/A</v>
      </c>
      <c r="Y1034" s="134" t="e">
        <f>VLOOKUP(E1034,'Trimming log'!$F$5:$Y$5000,20,FALSE)</f>
        <v>#N/A</v>
      </c>
      <c r="Z1034" s="135" t="e">
        <f t="shared" si="207"/>
        <v>#N/A</v>
      </c>
      <c r="AA1034" s="135" t="e">
        <f t="shared" si="208"/>
        <v>#N/A</v>
      </c>
      <c r="AB1034" s="136" t="e">
        <f t="shared" si="209"/>
        <v>#N/A</v>
      </c>
      <c r="AC1034" s="136" t="e">
        <f t="shared" si="210"/>
        <v>#N/A</v>
      </c>
      <c r="AD1034" s="136" t="e">
        <f t="shared" si="211"/>
        <v>#N/A</v>
      </c>
      <c r="AE1034" s="136" t="e">
        <f t="shared" si="212"/>
        <v>#N/A</v>
      </c>
    </row>
    <row r="1035" spans="1:31" ht="15" customHeight="1">
      <c r="A1035" s="67" t="str">
        <f t="shared" si="213"/>
        <v/>
      </c>
      <c r="B1035" s="65">
        <f t="shared" si="217"/>
        <v>1012</v>
      </c>
      <c r="C1035" s="68" t="str">
        <f t="shared" si="214"/>
        <v/>
      </c>
      <c r="D1035" s="69"/>
      <c r="E1035" s="132"/>
      <c r="F1035" s="65" t="e">
        <f>VLOOKUP(E1035,'Trimming log'!$F$5:$V$5000,2,FALSE)</f>
        <v>#N/A</v>
      </c>
      <c r="G1035" s="65" t="e">
        <f>VLOOKUP(E1035,'Trimming log'!$F$5:$V$5000,3,FALSE)</f>
        <v>#N/A</v>
      </c>
      <c r="H1035" s="508" t="e">
        <f>VLOOKUP(E1035,'Trimming log'!$F$5:$V$5000,4,FALSE)</f>
        <v>#N/A</v>
      </c>
      <c r="I1035" s="65" t="e">
        <f>VLOOKUP(E1035,'Trimming log'!$F$5:$V$5000,5,FALSE)</f>
        <v>#N/A</v>
      </c>
      <c r="J1035" s="65" t="e">
        <f>VLOOKUP(E1035,'Trimming log'!$F$5:$V$5000,6,FALSE)</f>
        <v>#N/A</v>
      </c>
      <c r="K1035" s="65" t="e">
        <f>VLOOKUP(E1035,'Trimming log'!$F$5:$V$5000,7,FALSE)</f>
        <v>#N/A</v>
      </c>
      <c r="L1035" s="65" t="e">
        <f>VLOOKUP(E1035,'Trimming log'!$F$5:$V$5000,8,FALSE)</f>
        <v>#N/A</v>
      </c>
      <c r="M1035" s="65" t="e">
        <f>VLOOKUP(E1035,'Trimming log'!$F$5:$V$5000,9,FALSE)</f>
        <v>#N/A</v>
      </c>
      <c r="N1035" s="507" t="e">
        <f>VLOOKUP(E1035,'Trimming log'!$F$5:$V$5000,10,FALSE)</f>
        <v>#N/A</v>
      </c>
      <c r="O1035" s="65" t="e">
        <f>VLOOKUP(E1035,'Trimming log'!$F$5:$V$5000,11,FALSE)</f>
        <v>#N/A</v>
      </c>
      <c r="P1035" s="65" t="e">
        <f>VLOOKUP(E1035,'Trimming log'!$F$5:$V$5000,12,FALSE)</f>
        <v>#N/A</v>
      </c>
      <c r="Q1035" s="65" t="e">
        <f>VLOOKUP(E1035,'Trimming log'!$F$5:$V$5000,13,FALSE)</f>
        <v>#N/A</v>
      </c>
      <c r="R1035" s="65" t="e">
        <f>VLOOKUP(E1035,'Trimming log'!$F$5:$V$5000,14,FALSE)</f>
        <v>#N/A</v>
      </c>
      <c r="S1035" s="65" t="e">
        <f>VLOOKUP(E1035,'Trimming log'!$F$5:$V$5000,15,FALSE)</f>
        <v>#N/A</v>
      </c>
      <c r="T1035" s="65" t="e">
        <f t="shared" si="215"/>
        <v>#N/A</v>
      </c>
      <c r="U1035" s="491" t="str">
        <f t="shared" si="216"/>
        <v/>
      </c>
      <c r="V1035" s="74">
        <f t="shared" si="205"/>
        <v>0</v>
      </c>
      <c r="W1035" s="134">
        <f t="shared" si="206"/>
        <v>0</v>
      </c>
      <c r="X1035" s="134" t="e">
        <f>VLOOKUP(E1035,'Trimming log'!$F$5:$Y$5000,19,FALSE)</f>
        <v>#N/A</v>
      </c>
      <c r="Y1035" s="134" t="e">
        <f>VLOOKUP(E1035,'Trimming log'!$F$5:$Y$5000,20,FALSE)</f>
        <v>#N/A</v>
      </c>
      <c r="Z1035" s="135" t="e">
        <f t="shared" si="207"/>
        <v>#N/A</v>
      </c>
      <c r="AA1035" s="135" t="e">
        <f t="shared" si="208"/>
        <v>#N/A</v>
      </c>
      <c r="AB1035" s="136" t="e">
        <f t="shared" si="209"/>
        <v>#N/A</v>
      </c>
      <c r="AC1035" s="136" t="e">
        <f t="shared" si="210"/>
        <v>#N/A</v>
      </c>
      <c r="AD1035" s="136" t="e">
        <f t="shared" si="211"/>
        <v>#N/A</v>
      </c>
      <c r="AE1035" s="136" t="e">
        <f t="shared" si="212"/>
        <v>#N/A</v>
      </c>
    </row>
    <row r="1036" spans="1:31" ht="15" customHeight="1">
      <c r="A1036" s="67" t="str">
        <f t="shared" si="213"/>
        <v/>
      </c>
      <c r="B1036" s="65">
        <f t="shared" si="217"/>
        <v>1013</v>
      </c>
      <c r="C1036" s="68" t="str">
        <f t="shared" si="214"/>
        <v/>
      </c>
      <c r="D1036" s="69"/>
      <c r="E1036" s="132"/>
      <c r="F1036" s="65" t="e">
        <f>VLOOKUP(E1036,'Trimming log'!$F$5:$V$5000,2,FALSE)</f>
        <v>#N/A</v>
      </c>
      <c r="G1036" s="65" t="e">
        <f>VLOOKUP(E1036,'Trimming log'!$F$5:$V$5000,3,FALSE)</f>
        <v>#N/A</v>
      </c>
      <c r="H1036" s="508" t="e">
        <f>VLOOKUP(E1036,'Trimming log'!$F$5:$V$5000,4,FALSE)</f>
        <v>#N/A</v>
      </c>
      <c r="I1036" s="65" t="e">
        <f>VLOOKUP(E1036,'Trimming log'!$F$5:$V$5000,5,FALSE)</f>
        <v>#N/A</v>
      </c>
      <c r="J1036" s="65" t="e">
        <f>VLOOKUP(E1036,'Trimming log'!$F$5:$V$5000,6,FALSE)</f>
        <v>#N/A</v>
      </c>
      <c r="K1036" s="65" t="e">
        <f>VLOOKUP(E1036,'Trimming log'!$F$5:$V$5000,7,FALSE)</f>
        <v>#N/A</v>
      </c>
      <c r="L1036" s="65" t="e">
        <f>VLOOKUP(E1036,'Trimming log'!$F$5:$V$5000,8,FALSE)</f>
        <v>#N/A</v>
      </c>
      <c r="M1036" s="65" t="e">
        <f>VLOOKUP(E1036,'Trimming log'!$F$5:$V$5000,9,FALSE)</f>
        <v>#N/A</v>
      </c>
      <c r="N1036" s="507" t="e">
        <f>VLOOKUP(E1036,'Trimming log'!$F$5:$V$5000,10,FALSE)</f>
        <v>#N/A</v>
      </c>
      <c r="O1036" s="65" t="e">
        <f>VLOOKUP(E1036,'Trimming log'!$F$5:$V$5000,11,FALSE)</f>
        <v>#N/A</v>
      </c>
      <c r="P1036" s="65" t="e">
        <f>VLOOKUP(E1036,'Trimming log'!$F$5:$V$5000,12,FALSE)</f>
        <v>#N/A</v>
      </c>
      <c r="Q1036" s="65" t="e">
        <f>VLOOKUP(E1036,'Trimming log'!$F$5:$V$5000,13,FALSE)</f>
        <v>#N/A</v>
      </c>
      <c r="R1036" s="65" t="e">
        <f>VLOOKUP(E1036,'Trimming log'!$F$5:$V$5000,14,FALSE)</f>
        <v>#N/A</v>
      </c>
      <c r="S1036" s="65" t="e">
        <f>VLOOKUP(E1036,'Trimming log'!$F$5:$V$5000,15,FALSE)</f>
        <v>#N/A</v>
      </c>
      <c r="T1036" s="65" t="e">
        <f t="shared" si="215"/>
        <v>#N/A</v>
      </c>
      <c r="U1036" s="491" t="str">
        <f t="shared" si="216"/>
        <v/>
      </c>
      <c r="V1036" s="74">
        <f t="shared" si="205"/>
        <v>0</v>
      </c>
      <c r="W1036" s="134">
        <f t="shared" si="206"/>
        <v>0</v>
      </c>
      <c r="X1036" s="134" t="e">
        <f>VLOOKUP(E1036,'Trimming log'!$F$5:$Y$5000,19,FALSE)</f>
        <v>#N/A</v>
      </c>
      <c r="Y1036" s="134" t="e">
        <f>VLOOKUP(E1036,'Trimming log'!$F$5:$Y$5000,20,FALSE)</f>
        <v>#N/A</v>
      </c>
      <c r="Z1036" s="135" t="e">
        <f t="shared" si="207"/>
        <v>#N/A</v>
      </c>
      <c r="AA1036" s="135" t="e">
        <f t="shared" si="208"/>
        <v>#N/A</v>
      </c>
      <c r="AB1036" s="136" t="e">
        <f t="shared" si="209"/>
        <v>#N/A</v>
      </c>
      <c r="AC1036" s="136" t="e">
        <f t="shared" si="210"/>
        <v>#N/A</v>
      </c>
      <c r="AD1036" s="136" t="e">
        <f t="shared" si="211"/>
        <v>#N/A</v>
      </c>
      <c r="AE1036" s="136" t="e">
        <f t="shared" si="212"/>
        <v>#N/A</v>
      </c>
    </row>
    <row r="1037" spans="1:31" ht="15" customHeight="1">
      <c r="A1037" s="67" t="str">
        <f t="shared" si="213"/>
        <v/>
      </c>
      <c r="B1037" s="65">
        <f t="shared" si="217"/>
        <v>1014</v>
      </c>
      <c r="C1037" s="68" t="str">
        <f t="shared" si="214"/>
        <v/>
      </c>
      <c r="D1037" s="69"/>
      <c r="E1037" s="132"/>
      <c r="F1037" s="65" t="e">
        <f>VLOOKUP(E1037,'Trimming log'!$F$5:$V$5000,2,FALSE)</f>
        <v>#N/A</v>
      </c>
      <c r="G1037" s="65" t="e">
        <f>VLOOKUP(E1037,'Trimming log'!$F$5:$V$5000,3,FALSE)</f>
        <v>#N/A</v>
      </c>
      <c r="H1037" s="508" t="e">
        <f>VLOOKUP(E1037,'Trimming log'!$F$5:$V$5000,4,FALSE)</f>
        <v>#N/A</v>
      </c>
      <c r="I1037" s="65" t="e">
        <f>VLOOKUP(E1037,'Trimming log'!$F$5:$V$5000,5,FALSE)</f>
        <v>#N/A</v>
      </c>
      <c r="J1037" s="65" t="e">
        <f>VLOOKUP(E1037,'Trimming log'!$F$5:$V$5000,6,FALSE)</f>
        <v>#N/A</v>
      </c>
      <c r="K1037" s="65" t="e">
        <f>VLOOKUP(E1037,'Trimming log'!$F$5:$V$5000,7,FALSE)</f>
        <v>#N/A</v>
      </c>
      <c r="L1037" s="65" t="e">
        <f>VLOOKUP(E1037,'Trimming log'!$F$5:$V$5000,8,FALSE)</f>
        <v>#N/A</v>
      </c>
      <c r="M1037" s="65" t="e">
        <f>VLOOKUP(E1037,'Trimming log'!$F$5:$V$5000,9,FALSE)</f>
        <v>#N/A</v>
      </c>
      <c r="N1037" s="507" t="e">
        <f>VLOOKUP(E1037,'Trimming log'!$F$5:$V$5000,10,FALSE)</f>
        <v>#N/A</v>
      </c>
      <c r="O1037" s="65" t="e">
        <f>VLOOKUP(E1037,'Trimming log'!$F$5:$V$5000,11,FALSE)</f>
        <v>#N/A</v>
      </c>
      <c r="P1037" s="65" t="e">
        <f>VLOOKUP(E1037,'Trimming log'!$F$5:$V$5000,12,FALSE)</f>
        <v>#N/A</v>
      </c>
      <c r="Q1037" s="65" t="e">
        <f>VLOOKUP(E1037,'Trimming log'!$F$5:$V$5000,13,FALSE)</f>
        <v>#N/A</v>
      </c>
      <c r="R1037" s="65" t="e">
        <f>VLOOKUP(E1037,'Trimming log'!$F$5:$V$5000,14,FALSE)</f>
        <v>#N/A</v>
      </c>
      <c r="S1037" s="65" t="e">
        <f>VLOOKUP(E1037,'Trimming log'!$F$5:$V$5000,15,FALSE)</f>
        <v>#N/A</v>
      </c>
      <c r="T1037" s="65" t="e">
        <f t="shared" si="215"/>
        <v>#N/A</v>
      </c>
      <c r="U1037" s="491" t="str">
        <f t="shared" si="216"/>
        <v/>
      </c>
      <c r="V1037" s="74">
        <f t="shared" ref="V1037:V1100" si="218">D1037</f>
        <v>0</v>
      </c>
      <c r="W1037" s="134">
        <f t="shared" ref="W1037:W1100" si="219">E1037</f>
        <v>0</v>
      </c>
      <c r="X1037" s="134" t="e">
        <f>VLOOKUP(E1037,'Trimming log'!$F$5:$Y$5000,19,FALSE)</f>
        <v>#N/A</v>
      </c>
      <c r="Y1037" s="134" t="e">
        <f>VLOOKUP(E1037,'Trimming log'!$F$5:$Y$5000,20,FALSE)</f>
        <v>#N/A</v>
      </c>
      <c r="Z1037" s="135" t="e">
        <f t="shared" ref="Z1037:Z1100" si="220">G1037</f>
        <v>#N/A</v>
      </c>
      <c r="AA1037" s="135" t="e">
        <f t="shared" ref="AA1037:AA1100" si="221">H1037</f>
        <v>#N/A</v>
      </c>
      <c r="AB1037" s="136" t="e">
        <f t="shared" ref="AB1037:AB1100" si="222">N1037</f>
        <v>#N/A</v>
      </c>
      <c r="AC1037" s="136" t="e">
        <f t="shared" ref="AC1037:AC1100" si="223">O1037</f>
        <v>#N/A</v>
      </c>
      <c r="AD1037" s="136" t="e">
        <f t="shared" ref="AD1037:AD1100" si="224">Q1037</f>
        <v>#N/A</v>
      </c>
      <c r="AE1037" s="136" t="e">
        <f t="shared" ref="AE1037:AE1100" si="225">T1037</f>
        <v>#N/A</v>
      </c>
    </row>
    <row r="1038" spans="1:31" ht="15" customHeight="1">
      <c r="A1038" s="67" t="str">
        <f t="shared" si="213"/>
        <v/>
      </c>
      <c r="B1038" s="65">
        <f t="shared" si="217"/>
        <v>1015</v>
      </c>
      <c r="C1038" s="68" t="str">
        <f t="shared" si="214"/>
        <v/>
      </c>
      <c r="D1038" s="69"/>
      <c r="E1038" s="132"/>
      <c r="F1038" s="65" t="e">
        <f>VLOOKUP(E1038,'Trimming log'!$F$5:$V$5000,2,FALSE)</f>
        <v>#N/A</v>
      </c>
      <c r="G1038" s="65" t="e">
        <f>VLOOKUP(E1038,'Trimming log'!$F$5:$V$5000,3,FALSE)</f>
        <v>#N/A</v>
      </c>
      <c r="H1038" s="508" t="e">
        <f>VLOOKUP(E1038,'Trimming log'!$F$5:$V$5000,4,FALSE)</f>
        <v>#N/A</v>
      </c>
      <c r="I1038" s="65" t="e">
        <f>VLOOKUP(E1038,'Trimming log'!$F$5:$V$5000,5,FALSE)</f>
        <v>#N/A</v>
      </c>
      <c r="J1038" s="65" t="e">
        <f>VLOOKUP(E1038,'Trimming log'!$F$5:$V$5000,6,FALSE)</f>
        <v>#N/A</v>
      </c>
      <c r="K1038" s="65" t="e">
        <f>VLOOKUP(E1038,'Trimming log'!$F$5:$V$5000,7,FALSE)</f>
        <v>#N/A</v>
      </c>
      <c r="L1038" s="65" t="e">
        <f>VLOOKUP(E1038,'Trimming log'!$F$5:$V$5000,8,FALSE)</f>
        <v>#N/A</v>
      </c>
      <c r="M1038" s="65" t="e">
        <f>VLOOKUP(E1038,'Trimming log'!$F$5:$V$5000,9,FALSE)</f>
        <v>#N/A</v>
      </c>
      <c r="N1038" s="507" t="e">
        <f>VLOOKUP(E1038,'Trimming log'!$F$5:$V$5000,10,FALSE)</f>
        <v>#N/A</v>
      </c>
      <c r="O1038" s="65" t="e">
        <f>VLOOKUP(E1038,'Trimming log'!$F$5:$V$5000,11,FALSE)</f>
        <v>#N/A</v>
      </c>
      <c r="P1038" s="65" t="e">
        <f>VLOOKUP(E1038,'Trimming log'!$F$5:$V$5000,12,FALSE)</f>
        <v>#N/A</v>
      </c>
      <c r="Q1038" s="65" t="e">
        <f>VLOOKUP(E1038,'Trimming log'!$F$5:$V$5000,13,FALSE)</f>
        <v>#N/A</v>
      </c>
      <c r="R1038" s="65" t="e">
        <f>VLOOKUP(E1038,'Trimming log'!$F$5:$V$5000,14,FALSE)</f>
        <v>#N/A</v>
      </c>
      <c r="S1038" s="65" t="e">
        <f>VLOOKUP(E1038,'Trimming log'!$F$5:$V$5000,15,FALSE)</f>
        <v>#N/A</v>
      </c>
      <c r="T1038" s="65" t="e">
        <f t="shared" si="215"/>
        <v>#N/A</v>
      </c>
      <c r="U1038" s="491" t="str">
        <f t="shared" si="216"/>
        <v/>
      </c>
      <c r="V1038" s="74">
        <f t="shared" si="218"/>
        <v>0</v>
      </c>
      <c r="W1038" s="134">
        <f t="shared" si="219"/>
        <v>0</v>
      </c>
      <c r="X1038" s="134" t="e">
        <f>VLOOKUP(E1038,'Trimming log'!$F$5:$Y$5000,19,FALSE)</f>
        <v>#N/A</v>
      </c>
      <c r="Y1038" s="134" t="e">
        <f>VLOOKUP(E1038,'Trimming log'!$F$5:$Y$5000,20,FALSE)</f>
        <v>#N/A</v>
      </c>
      <c r="Z1038" s="135" t="e">
        <f t="shared" si="220"/>
        <v>#N/A</v>
      </c>
      <c r="AA1038" s="135" t="e">
        <f t="shared" si="221"/>
        <v>#N/A</v>
      </c>
      <c r="AB1038" s="136" t="e">
        <f t="shared" si="222"/>
        <v>#N/A</v>
      </c>
      <c r="AC1038" s="136" t="e">
        <f t="shared" si="223"/>
        <v>#N/A</v>
      </c>
      <c r="AD1038" s="136" t="e">
        <f t="shared" si="224"/>
        <v>#N/A</v>
      </c>
      <c r="AE1038" s="136" t="e">
        <f t="shared" si="225"/>
        <v>#N/A</v>
      </c>
    </row>
    <row r="1039" spans="1:31" ht="15" customHeight="1">
      <c r="A1039" s="67" t="str">
        <f t="shared" si="213"/>
        <v/>
      </c>
      <c r="B1039" s="65">
        <f t="shared" si="217"/>
        <v>1016</v>
      </c>
      <c r="C1039" s="68" t="str">
        <f t="shared" si="214"/>
        <v/>
      </c>
      <c r="D1039" s="69"/>
      <c r="E1039" s="132"/>
      <c r="F1039" s="65" t="e">
        <f>VLOOKUP(E1039,'Trimming log'!$F$5:$V$5000,2,FALSE)</f>
        <v>#N/A</v>
      </c>
      <c r="G1039" s="65" t="e">
        <f>VLOOKUP(E1039,'Trimming log'!$F$5:$V$5000,3,FALSE)</f>
        <v>#N/A</v>
      </c>
      <c r="H1039" s="508" t="e">
        <f>VLOOKUP(E1039,'Trimming log'!$F$5:$V$5000,4,FALSE)</f>
        <v>#N/A</v>
      </c>
      <c r="I1039" s="65" t="e">
        <f>VLOOKUP(E1039,'Trimming log'!$F$5:$V$5000,5,FALSE)</f>
        <v>#N/A</v>
      </c>
      <c r="J1039" s="65" t="e">
        <f>VLOOKUP(E1039,'Trimming log'!$F$5:$V$5000,6,FALSE)</f>
        <v>#N/A</v>
      </c>
      <c r="K1039" s="65" t="e">
        <f>VLOOKUP(E1039,'Trimming log'!$F$5:$V$5000,7,FALSE)</f>
        <v>#N/A</v>
      </c>
      <c r="L1039" s="65" t="e">
        <f>VLOOKUP(E1039,'Trimming log'!$F$5:$V$5000,8,FALSE)</f>
        <v>#N/A</v>
      </c>
      <c r="M1039" s="65" t="e">
        <f>VLOOKUP(E1039,'Trimming log'!$F$5:$V$5000,9,FALSE)</f>
        <v>#N/A</v>
      </c>
      <c r="N1039" s="507" t="e">
        <f>VLOOKUP(E1039,'Trimming log'!$F$5:$V$5000,10,FALSE)</f>
        <v>#N/A</v>
      </c>
      <c r="O1039" s="65" t="e">
        <f>VLOOKUP(E1039,'Trimming log'!$F$5:$V$5000,11,FALSE)</f>
        <v>#N/A</v>
      </c>
      <c r="P1039" s="65" t="e">
        <f>VLOOKUP(E1039,'Trimming log'!$F$5:$V$5000,12,FALSE)</f>
        <v>#N/A</v>
      </c>
      <c r="Q1039" s="65" t="e">
        <f>VLOOKUP(E1039,'Trimming log'!$F$5:$V$5000,13,FALSE)</f>
        <v>#N/A</v>
      </c>
      <c r="R1039" s="65" t="e">
        <f>VLOOKUP(E1039,'Trimming log'!$F$5:$V$5000,14,FALSE)</f>
        <v>#N/A</v>
      </c>
      <c r="S1039" s="65" t="e">
        <f>VLOOKUP(E1039,'Trimming log'!$F$5:$V$5000,15,FALSE)</f>
        <v>#N/A</v>
      </c>
      <c r="T1039" s="65" t="e">
        <f t="shared" si="215"/>
        <v>#N/A</v>
      </c>
      <c r="U1039" s="491" t="str">
        <f t="shared" si="216"/>
        <v/>
      </c>
      <c r="V1039" s="74">
        <f t="shared" si="218"/>
        <v>0</v>
      </c>
      <c r="W1039" s="134">
        <f t="shared" si="219"/>
        <v>0</v>
      </c>
      <c r="X1039" s="134" t="e">
        <f>VLOOKUP(E1039,'Trimming log'!$F$5:$Y$5000,19,FALSE)</f>
        <v>#N/A</v>
      </c>
      <c r="Y1039" s="134" t="e">
        <f>VLOOKUP(E1039,'Trimming log'!$F$5:$Y$5000,20,FALSE)</f>
        <v>#N/A</v>
      </c>
      <c r="Z1039" s="135" t="e">
        <f t="shared" si="220"/>
        <v>#N/A</v>
      </c>
      <c r="AA1039" s="135" t="e">
        <f t="shared" si="221"/>
        <v>#N/A</v>
      </c>
      <c r="AB1039" s="136" t="e">
        <f t="shared" si="222"/>
        <v>#N/A</v>
      </c>
      <c r="AC1039" s="136" t="e">
        <f t="shared" si="223"/>
        <v>#N/A</v>
      </c>
      <c r="AD1039" s="136" t="e">
        <f t="shared" si="224"/>
        <v>#N/A</v>
      </c>
      <c r="AE1039" s="136" t="e">
        <f t="shared" si="225"/>
        <v>#N/A</v>
      </c>
    </row>
    <row r="1040" spans="1:31" ht="15" customHeight="1">
      <c r="A1040" s="67" t="str">
        <f t="shared" si="213"/>
        <v/>
      </c>
      <c r="B1040" s="65">
        <f t="shared" si="217"/>
        <v>1017</v>
      </c>
      <c r="C1040" s="68" t="str">
        <f t="shared" si="214"/>
        <v/>
      </c>
      <c r="D1040" s="69"/>
      <c r="E1040" s="132"/>
      <c r="F1040" s="65" t="e">
        <f>VLOOKUP(E1040,'Trimming log'!$F$5:$V$5000,2,FALSE)</f>
        <v>#N/A</v>
      </c>
      <c r="G1040" s="65" t="e">
        <f>VLOOKUP(E1040,'Trimming log'!$F$5:$V$5000,3,FALSE)</f>
        <v>#N/A</v>
      </c>
      <c r="H1040" s="508" t="e">
        <f>VLOOKUP(E1040,'Trimming log'!$F$5:$V$5000,4,FALSE)</f>
        <v>#N/A</v>
      </c>
      <c r="I1040" s="65" t="e">
        <f>VLOOKUP(E1040,'Trimming log'!$F$5:$V$5000,5,FALSE)</f>
        <v>#N/A</v>
      </c>
      <c r="J1040" s="65" t="e">
        <f>VLOOKUP(E1040,'Trimming log'!$F$5:$V$5000,6,FALSE)</f>
        <v>#N/A</v>
      </c>
      <c r="K1040" s="65" t="e">
        <f>VLOOKUP(E1040,'Trimming log'!$F$5:$V$5000,7,FALSE)</f>
        <v>#N/A</v>
      </c>
      <c r="L1040" s="65" t="e">
        <f>VLOOKUP(E1040,'Trimming log'!$F$5:$V$5000,8,FALSE)</f>
        <v>#N/A</v>
      </c>
      <c r="M1040" s="65" t="e">
        <f>VLOOKUP(E1040,'Trimming log'!$F$5:$V$5000,9,FALSE)</f>
        <v>#N/A</v>
      </c>
      <c r="N1040" s="507" t="e">
        <f>VLOOKUP(E1040,'Trimming log'!$F$5:$V$5000,10,FALSE)</f>
        <v>#N/A</v>
      </c>
      <c r="O1040" s="65" t="e">
        <f>VLOOKUP(E1040,'Trimming log'!$F$5:$V$5000,11,FALSE)</f>
        <v>#N/A</v>
      </c>
      <c r="P1040" s="65" t="e">
        <f>VLOOKUP(E1040,'Trimming log'!$F$5:$V$5000,12,FALSE)</f>
        <v>#N/A</v>
      </c>
      <c r="Q1040" s="65" t="e">
        <f>VLOOKUP(E1040,'Trimming log'!$F$5:$V$5000,13,FALSE)</f>
        <v>#N/A</v>
      </c>
      <c r="R1040" s="65" t="e">
        <f>VLOOKUP(E1040,'Trimming log'!$F$5:$V$5000,14,FALSE)</f>
        <v>#N/A</v>
      </c>
      <c r="S1040" s="65" t="e">
        <f>VLOOKUP(E1040,'Trimming log'!$F$5:$V$5000,15,FALSE)</f>
        <v>#N/A</v>
      </c>
      <c r="T1040" s="65" t="e">
        <f t="shared" si="215"/>
        <v>#N/A</v>
      </c>
      <c r="U1040" s="491" t="str">
        <f t="shared" si="216"/>
        <v/>
      </c>
      <c r="V1040" s="74">
        <f t="shared" si="218"/>
        <v>0</v>
      </c>
      <c r="W1040" s="134">
        <f t="shared" si="219"/>
        <v>0</v>
      </c>
      <c r="X1040" s="134" t="e">
        <f>VLOOKUP(E1040,'Trimming log'!$F$5:$Y$5000,19,FALSE)</f>
        <v>#N/A</v>
      </c>
      <c r="Y1040" s="134" t="e">
        <f>VLOOKUP(E1040,'Trimming log'!$F$5:$Y$5000,20,FALSE)</f>
        <v>#N/A</v>
      </c>
      <c r="Z1040" s="135" t="e">
        <f t="shared" si="220"/>
        <v>#N/A</v>
      </c>
      <c r="AA1040" s="135" t="e">
        <f t="shared" si="221"/>
        <v>#N/A</v>
      </c>
      <c r="AB1040" s="136" t="e">
        <f t="shared" si="222"/>
        <v>#N/A</v>
      </c>
      <c r="AC1040" s="136" t="e">
        <f t="shared" si="223"/>
        <v>#N/A</v>
      </c>
      <c r="AD1040" s="136" t="e">
        <f t="shared" si="224"/>
        <v>#N/A</v>
      </c>
      <c r="AE1040" s="136" t="e">
        <f t="shared" si="225"/>
        <v>#N/A</v>
      </c>
    </row>
    <row r="1041" spans="1:31" ht="15" customHeight="1">
      <c r="A1041" s="67" t="str">
        <f t="shared" si="213"/>
        <v/>
      </c>
      <c r="B1041" s="65">
        <f t="shared" si="217"/>
        <v>1018</v>
      </c>
      <c r="C1041" s="68" t="str">
        <f t="shared" si="214"/>
        <v/>
      </c>
      <c r="D1041" s="69"/>
      <c r="E1041" s="132"/>
      <c r="F1041" s="65" t="e">
        <f>VLOOKUP(E1041,'Trimming log'!$F$5:$V$5000,2,FALSE)</f>
        <v>#N/A</v>
      </c>
      <c r="G1041" s="65" t="e">
        <f>VLOOKUP(E1041,'Trimming log'!$F$5:$V$5000,3,FALSE)</f>
        <v>#N/A</v>
      </c>
      <c r="H1041" s="508" t="e">
        <f>VLOOKUP(E1041,'Trimming log'!$F$5:$V$5000,4,FALSE)</f>
        <v>#N/A</v>
      </c>
      <c r="I1041" s="65" t="e">
        <f>VLOOKUP(E1041,'Trimming log'!$F$5:$V$5000,5,FALSE)</f>
        <v>#N/A</v>
      </c>
      <c r="J1041" s="65" t="e">
        <f>VLOOKUP(E1041,'Trimming log'!$F$5:$V$5000,6,FALSE)</f>
        <v>#N/A</v>
      </c>
      <c r="K1041" s="65" t="e">
        <f>VLOOKUP(E1041,'Trimming log'!$F$5:$V$5000,7,FALSE)</f>
        <v>#N/A</v>
      </c>
      <c r="L1041" s="65" t="e">
        <f>VLOOKUP(E1041,'Trimming log'!$F$5:$V$5000,8,FALSE)</f>
        <v>#N/A</v>
      </c>
      <c r="M1041" s="65" t="e">
        <f>VLOOKUP(E1041,'Trimming log'!$F$5:$V$5000,9,FALSE)</f>
        <v>#N/A</v>
      </c>
      <c r="N1041" s="507" t="e">
        <f>VLOOKUP(E1041,'Trimming log'!$F$5:$V$5000,10,FALSE)</f>
        <v>#N/A</v>
      </c>
      <c r="O1041" s="65" t="e">
        <f>VLOOKUP(E1041,'Trimming log'!$F$5:$V$5000,11,FALSE)</f>
        <v>#N/A</v>
      </c>
      <c r="P1041" s="65" t="e">
        <f>VLOOKUP(E1041,'Trimming log'!$F$5:$V$5000,12,FALSE)</f>
        <v>#N/A</v>
      </c>
      <c r="Q1041" s="65" t="e">
        <f>VLOOKUP(E1041,'Trimming log'!$F$5:$V$5000,13,FALSE)</f>
        <v>#N/A</v>
      </c>
      <c r="R1041" s="65" t="e">
        <f>VLOOKUP(E1041,'Trimming log'!$F$5:$V$5000,14,FALSE)</f>
        <v>#N/A</v>
      </c>
      <c r="S1041" s="65" t="e">
        <f>VLOOKUP(E1041,'Trimming log'!$F$5:$V$5000,15,FALSE)</f>
        <v>#N/A</v>
      </c>
      <c r="T1041" s="65" t="e">
        <f t="shared" si="215"/>
        <v>#N/A</v>
      </c>
      <c r="U1041" s="491" t="str">
        <f t="shared" si="216"/>
        <v/>
      </c>
      <c r="V1041" s="74">
        <f t="shared" si="218"/>
        <v>0</v>
      </c>
      <c r="W1041" s="134">
        <f t="shared" si="219"/>
        <v>0</v>
      </c>
      <c r="X1041" s="134" t="e">
        <f>VLOOKUP(E1041,'Trimming log'!$F$5:$Y$5000,19,FALSE)</f>
        <v>#N/A</v>
      </c>
      <c r="Y1041" s="134" t="e">
        <f>VLOOKUP(E1041,'Trimming log'!$F$5:$Y$5000,20,FALSE)</f>
        <v>#N/A</v>
      </c>
      <c r="Z1041" s="135" t="e">
        <f t="shared" si="220"/>
        <v>#N/A</v>
      </c>
      <c r="AA1041" s="135" t="e">
        <f t="shared" si="221"/>
        <v>#N/A</v>
      </c>
      <c r="AB1041" s="136" t="e">
        <f t="shared" si="222"/>
        <v>#N/A</v>
      </c>
      <c r="AC1041" s="136" t="e">
        <f t="shared" si="223"/>
        <v>#N/A</v>
      </c>
      <c r="AD1041" s="136" t="e">
        <f t="shared" si="224"/>
        <v>#N/A</v>
      </c>
      <c r="AE1041" s="136" t="e">
        <f t="shared" si="225"/>
        <v>#N/A</v>
      </c>
    </row>
    <row r="1042" spans="1:31" ht="15" customHeight="1">
      <c r="A1042" s="67" t="str">
        <f t="shared" si="213"/>
        <v/>
      </c>
      <c r="B1042" s="65">
        <f t="shared" si="217"/>
        <v>1019</v>
      </c>
      <c r="C1042" s="68" t="str">
        <f t="shared" si="214"/>
        <v/>
      </c>
      <c r="D1042" s="69"/>
      <c r="E1042" s="132"/>
      <c r="F1042" s="65" t="e">
        <f>VLOOKUP(E1042,'Trimming log'!$F$5:$V$5000,2,FALSE)</f>
        <v>#N/A</v>
      </c>
      <c r="G1042" s="65" t="e">
        <f>VLOOKUP(E1042,'Trimming log'!$F$5:$V$5000,3,FALSE)</f>
        <v>#N/A</v>
      </c>
      <c r="H1042" s="508" t="e">
        <f>VLOOKUP(E1042,'Trimming log'!$F$5:$V$5000,4,FALSE)</f>
        <v>#N/A</v>
      </c>
      <c r="I1042" s="65" t="e">
        <f>VLOOKUP(E1042,'Trimming log'!$F$5:$V$5000,5,FALSE)</f>
        <v>#N/A</v>
      </c>
      <c r="J1042" s="65" t="e">
        <f>VLOOKUP(E1042,'Trimming log'!$F$5:$V$5000,6,FALSE)</f>
        <v>#N/A</v>
      </c>
      <c r="K1042" s="65" t="e">
        <f>VLOOKUP(E1042,'Trimming log'!$F$5:$V$5000,7,FALSE)</f>
        <v>#N/A</v>
      </c>
      <c r="L1042" s="65" t="e">
        <f>VLOOKUP(E1042,'Trimming log'!$F$5:$V$5000,8,FALSE)</f>
        <v>#N/A</v>
      </c>
      <c r="M1042" s="65" t="e">
        <f>VLOOKUP(E1042,'Trimming log'!$F$5:$V$5000,9,FALSE)</f>
        <v>#N/A</v>
      </c>
      <c r="N1042" s="507" t="e">
        <f>VLOOKUP(E1042,'Trimming log'!$F$5:$V$5000,10,FALSE)</f>
        <v>#N/A</v>
      </c>
      <c r="O1042" s="65" t="e">
        <f>VLOOKUP(E1042,'Trimming log'!$F$5:$V$5000,11,FALSE)</f>
        <v>#N/A</v>
      </c>
      <c r="P1042" s="65" t="e">
        <f>VLOOKUP(E1042,'Trimming log'!$F$5:$V$5000,12,FALSE)</f>
        <v>#N/A</v>
      </c>
      <c r="Q1042" s="65" t="e">
        <f>VLOOKUP(E1042,'Trimming log'!$F$5:$V$5000,13,FALSE)</f>
        <v>#N/A</v>
      </c>
      <c r="R1042" s="65" t="e">
        <f>VLOOKUP(E1042,'Trimming log'!$F$5:$V$5000,14,FALSE)</f>
        <v>#N/A</v>
      </c>
      <c r="S1042" s="65" t="e">
        <f>VLOOKUP(E1042,'Trimming log'!$F$5:$V$5000,15,FALSE)</f>
        <v>#N/A</v>
      </c>
      <c r="T1042" s="65" t="e">
        <f t="shared" si="215"/>
        <v>#N/A</v>
      </c>
      <c r="U1042" s="491" t="str">
        <f t="shared" si="216"/>
        <v/>
      </c>
      <c r="V1042" s="74">
        <f t="shared" si="218"/>
        <v>0</v>
      </c>
      <c r="W1042" s="134">
        <f t="shared" si="219"/>
        <v>0</v>
      </c>
      <c r="X1042" s="134" t="e">
        <f>VLOOKUP(E1042,'Trimming log'!$F$5:$Y$5000,19,FALSE)</f>
        <v>#N/A</v>
      </c>
      <c r="Y1042" s="134" t="e">
        <f>VLOOKUP(E1042,'Trimming log'!$F$5:$Y$5000,20,FALSE)</f>
        <v>#N/A</v>
      </c>
      <c r="Z1042" s="135" t="e">
        <f t="shared" si="220"/>
        <v>#N/A</v>
      </c>
      <c r="AA1042" s="135" t="e">
        <f t="shared" si="221"/>
        <v>#N/A</v>
      </c>
      <c r="AB1042" s="136" t="e">
        <f t="shared" si="222"/>
        <v>#N/A</v>
      </c>
      <c r="AC1042" s="136" t="e">
        <f t="shared" si="223"/>
        <v>#N/A</v>
      </c>
      <c r="AD1042" s="136" t="e">
        <f t="shared" si="224"/>
        <v>#N/A</v>
      </c>
      <c r="AE1042" s="136" t="e">
        <f t="shared" si="225"/>
        <v>#N/A</v>
      </c>
    </row>
    <row r="1043" spans="1:31" ht="15" customHeight="1">
      <c r="A1043" s="67" t="str">
        <f t="shared" si="213"/>
        <v/>
      </c>
      <c r="B1043" s="65">
        <f t="shared" si="217"/>
        <v>1020</v>
      </c>
      <c r="C1043" s="68" t="str">
        <f t="shared" si="214"/>
        <v/>
      </c>
      <c r="D1043" s="69"/>
      <c r="E1043" s="132"/>
      <c r="F1043" s="65" t="e">
        <f>VLOOKUP(E1043,'Trimming log'!$F$5:$V$5000,2,FALSE)</f>
        <v>#N/A</v>
      </c>
      <c r="G1043" s="65" t="e">
        <f>VLOOKUP(E1043,'Trimming log'!$F$5:$V$5000,3,FALSE)</f>
        <v>#N/A</v>
      </c>
      <c r="H1043" s="508" t="e">
        <f>VLOOKUP(E1043,'Trimming log'!$F$5:$V$5000,4,FALSE)</f>
        <v>#N/A</v>
      </c>
      <c r="I1043" s="65" t="e">
        <f>VLOOKUP(E1043,'Trimming log'!$F$5:$V$5000,5,FALSE)</f>
        <v>#N/A</v>
      </c>
      <c r="J1043" s="65" t="e">
        <f>VLOOKUP(E1043,'Trimming log'!$F$5:$V$5000,6,FALSE)</f>
        <v>#N/A</v>
      </c>
      <c r="K1043" s="65" t="e">
        <f>VLOOKUP(E1043,'Trimming log'!$F$5:$V$5000,7,FALSE)</f>
        <v>#N/A</v>
      </c>
      <c r="L1043" s="65" t="e">
        <f>VLOOKUP(E1043,'Trimming log'!$F$5:$V$5000,8,FALSE)</f>
        <v>#N/A</v>
      </c>
      <c r="M1043" s="65" t="e">
        <f>VLOOKUP(E1043,'Trimming log'!$F$5:$V$5000,9,FALSE)</f>
        <v>#N/A</v>
      </c>
      <c r="N1043" s="507" t="e">
        <f>VLOOKUP(E1043,'Trimming log'!$F$5:$V$5000,10,FALSE)</f>
        <v>#N/A</v>
      </c>
      <c r="O1043" s="65" t="e">
        <f>VLOOKUP(E1043,'Trimming log'!$F$5:$V$5000,11,FALSE)</f>
        <v>#N/A</v>
      </c>
      <c r="P1043" s="65" t="e">
        <f>VLOOKUP(E1043,'Trimming log'!$F$5:$V$5000,12,FALSE)</f>
        <v>#N/A</v>
      </c>
      <c r="Q1043" s="65" t="e">
        <f>VLOOKUP(E1043,'Trimming log'!$F$5:$V$5000,13,FALSE)</f>
        <v>#N/A</v>
      </c>
      <c r="R1043" s="65" t="e">
        <f>VLOOKUP(E1043,'Trimming log'!$F$5:$V$5000,14,FALSE)</f>
        <v>#N/A</v>
      </c>
      <c r="S1043" s="65" t="e">
        <f>VLOOKUP(E1043,'Trimming log'!$F$5:$V$5000,15,FALSE)</f>
        <v>#N/A</v>
      </c>
      <c r="T1043" s="65" t="e">
        <f t="shared" si="215"/>
        <v>#N/A</v>
      </c>
      <c r="U1043" s="491" t="str">
        <f t="shared" si="216"/>
        <v/>
      </c>
      <c r="V1043" s="74">
        <f t="shared" si="218"/>
        <v>0</v>
      </c>
      <c r="W1043" s="134">
        <f t="shared" si="219"/>
        <v>0</v>
      </c>
      <c r="X1043" s="134" t="e">
        <f>VLOOKUP(E1043,'Trimming log'!$F$5:$Y$5000,19,FALSE)</f>
        <v>#N/A</v>
      </c>
      <c r="Y1043" s="134" t="e">
        <f>VLOOKUP(E1043,'Trimming log'!$F$5:$Y$5000,20,FALSE)</f>
        <v>#N/A</v>
      </c>
      <c r="Z1043" s="135" t="e">
        <f t="shared" si="220"/>
        <v>#N/A</v>
      </c>
      <c r="AA1043" s="135" t="e">
        <f t="shared" si="221"/>
        <v>#N/A</v>
      </c>
      <c r="AB1043" s="136" t="e">
        <f t="shared" si="222"/>
        <v>#N/A</v>
      </c>
      <c r="AC1043" s="136" t="e">
        <f t="shared" si="223"/>
        <v>#N/A</v>
      </c>
      <c r="AD1043" s="136" t="e">
        <f t="shared" si="224"/>
        <v>#N/A</v>
      </c>
      <c r="AE1043" s="136" t="e">
        <f t="shared" si="225"/>
        <v>#N/A</v>
      </c>
    </row>
    <row r="1044" spans="1:31" ht="15" customHeight="1">
      <c r="A1044" s="67" t="str">
        <f t="shared" si="213"/>
        <v/>
      </c>
      <c r="B1044" s="65">
        <f t="shared" si="217"/>
        <v>1021</v>
      </c>
      <c r="C1044" s="68" t="str">
        <f t="shared" si="214"/>
        <v/>
      </c>
      <c r="D1044" s="69"/>
      <c r="E1044" s="132"/>
      <c r="F1044" s="65" t="e">
        <f>VLOOKUP(E1044,'Trimming log'!$F$5:$V$5000,2,FALSE)</f>
        <v>#N/A</v>
      </c>
      <c r="G1044" s="65" t="e">
        <f>VLOOKUP(E1044,'Trimming log'!$F$5:$V$5000,3,FALSE)</f>
        <v>#N/A</v>
      </c>
      <c r="H1044" s="508" t="e">
        <f>VLOOKUP(E1044,'Trimming log'!$F$5:$V$5000,4,FALSE)</f>
        <v>#N/A</v>
      </c>
      <c r="I1044" s="65" t="e">
        <f>VLOOKUP(E1044,'Trimming log'!$F$5:$V$5000,5,FALSE)</f>
        <v>#N/A</v>
      </c>
      <c r="J1044" s="65" t="e">
        <f>VLOOKUP(E1044,'Trimming log'!$F$5:$V$5000,6,FALSE)</f>
        <v>#N/A</v>
      </c>
      <c r="K1044" s="65" t="e">
        <f>VLOOKUP(E1044,'Trimming log'!$F$5:$V$5000,7,FALSE)</f>
        <v>#N/A</v>
      </c>
      <c r="L1044" s="65" t="e">
        <f>VLOOKUP(E1044,'Trimming log'!$F$5:$V$5000,8,FALSE)</f>
        <v>#N/A</v>
      </c>
      <c r="M1044" s="65" t="e">
        <f>VLOOKUP(E1044,'Trimming log'!$F$5:$V$5000,9,FALSE)</f>
        <v>#N/A</v>
      </c>
      <c r="N1044" s="507" t="e">
        <f>VLOOKUP(E1044,'Trimming log'!$F$5:$V$5000,10,FALSE)</f>
        <v>#N/A</v>
      </c>
      <c r="O1044" s="65" t="e">
        <f>VLOOKUP(E1044,'Trimming log'!$F$5:$V$5000,11,FALSE)</f>
        <v>#N/A</v>
      </c>
      <c r="P1044" s="65" t="e">
        <f>VLOOKUP(E1044,'Trimming log'!$F$5:$V$5000,12,FALSE)</f>
        <v>#N/A</v>
      </c>
      <c r="Q1044" s="65" t="e">
        <f>VLOOKUP(E1044,'Trimming log'!$F$5:$V$5000,13,FALSE)</f>
        <v>#N/A</v>
      </c>
      <c r="R1044" s="65" t="e">
        <f>VLOOKUP(E1044,'Trimming log'!$F$5:$V$5000,14,FALSE)</f>
        <v>#N/A</v>
      </c>
      <c r="S1044" s="65" t="e">
        <f>VLOOKUP(E1044,'Trimming log'!$F$5:$V$5000,15,FALSE)</f>
        <v>#N/A</v>
      </c>
      <c r="T1044" s="65" t="e">
        <f t="shared" si="215"/>
        <v>#N/A</v>
      </c>
      <c r="U1044" s="491" t="str">
        <f t="shared" si="216"/>
        <v/>
      </c>
      <c r="V1044" s="74">
        <f t="shared" si="218"/>
        <v>0</v>
      </c>
      <c r="W1044" s="134">
        <f t="shared" si="219"/>
        <v>0</v>
      </c>
      <c r="X1044" s="134" t="e">
        <f>VLOOKUP(E1044,'Trimming log'!$F$5:$Y$5000,19,FALSE)</f>
        <v>#N/A</v>
      </c>
      <c r="Y1044" s="134" t="e">
        <f>VLOOKUP(E1044,'Trimming log'!$F$5:$Y$5000,20,FALSE)</f>
        <v>#N/A</v>
      </c>
      <c r="Z1044" s="135" t="e">
        <f t="shared" si="220"/>
        <v>#N/A</v>
      </c>
      <c r="AA1044" s="135" t="e">
        <f t="shared" si="221"/>
        <v>#N/A</v>
      </c>
      <c r="AB1044" s="136" t="e">
        <f t="shared" si="222"/>
        <v>#N/A</v>
      </c>
      <c r="AC1044" s="136" t="e">
        <f t="shared" si="223"/>
        <v>#N/A</v>
      </c>
      <c r="AD1044" s="136" t="e">
        <f t="shared" si="224"/>
        <v>#N/A</v>
      </c>
      <c r="AE1044" s="136" t="e">
        <f t="shared" si="225"/>
        <v>#N/A</v>
      </c>
    </row>
    <row r="1045" spans="1:31" ht="15" customHeight="1">
      <c r="A1045" s="67" t="str">
        <f t="shared" si="213"/>
        <v/>
      </c>
      <c r="B1045" s="65">
        <f t="shared" si="217"/>
        <v>1022</v>
      </c>
      <c r="C1045" s="68" t="str">
        <f t="shared" si="214"/>
        <v/>
      </c>
      <c r="D1045" s="69"/>
      <c r="E1045" s="132"/>
      <c r="F1045" s="65" t="e">
        <f>VLOOKUP(E1045,'Trimming log'!$F$5:$V$5000,2,FALSE)</f>
        <v>#N/A</v>
      </c>
      <c r="G1045" s="65" t="e">
        <f>VLOOKUP(E1045,'Trimming log'!$F$5:$V$5000,3,FALSE)</f>
        <v>#N/A</v>
      </c>
      <c r="H1045" s="508" t="e">
        <f>VLOOKUP(E1045,'Trimming log'!$F$5:$V$5000,4,FALSE)</f>
        <v>#N/A</v>
      </c>
      <c r="I1045" s="65" t="e">
        <f>VLOOKUP(E1045,'Trimming log'!$F$5:$V$5000,5,FALSE)</f>
        <v>#N/A</v>
      </c>
      <c r="J1045" s="65" t="e">
        <f>VLOOKUP(E1045,'Trimming log'!$F$5:$V$5000,6,FALSE)</f>
        <v>#N/A</v>
      </c>
      <c r="K1045" s="65" t="e">
        <f>VLOOKUP(E1045,'Trimming log'!$F$5:$V$5000,7,FALSE)</f>
        <v>#N/A</v>
      </c>
      <c r="L1045" s="65" t="e">
        <f>VLOOKUP(E1045,'Trimming log'!$F$5:$V$5000,8,FALSE)</f>
        <v>#N/A</v>
      </c>
      <c r="M1045" s="65" t="e">
        <f>VLOOKUP(E1045,'Trimming log'!$F$5:$V$5000,9,FALSE)</f>
        <v>#N/A</v>
      </c>
      <c r="N1045" s="507" t="e">
        <f>VLOOKUP(E1045,'Trimming log'!$F$5:$V$5000,10,FALSE)</f>
        <v>#N/A</v>
      </c>
      <c r="O1045" s="65" t="e">
        <f>VLOOKUP(E1045,'Trimming log'!$F$5:$V$5000,11,FALSE)</f>
        <v>#N/A</v>
      </c>
      <c r="P1045" s="65" t="e">
        <f>VLOOKUP(E1045,'Trimming log'!$F$5:$V$5000,12,FALSE)</f>
        <v>#N/A</v>
      </c>
      <c r="Q1045" s="65" t="e">
        <f>VLOOKUP(E1045,'Trimming log'!$F$5:$V$5000,13,FALSE)</f>
        <v>#N/A</v>
      </c>
      <c r="R1045" s="65" t="e">
        <f>VLOOKUP(E1045,'Trimming log'!$F$5:$V$5000,14,FALSE)</f>
        <v>#N/A</v>
      </c>
      <c r="S1045" s="65" t="e">
        <f>VLOOKUP(E1045,'Trimming log'!$F$5:$V$5000,15,FALSE)</f>
        <v>#N/A</v>
      </c>
      <c r="T1045" s="65" t="e">
        <f t="shared" si="215"/>
        <v>#N/A</v>
      </c>
      <c r="U1045" s="491" t="str">
        <f t="shared" si="216"/>
        <v/>
      </c>
      <c r="V1045" s="74">
        <f t="shared" si="218"/>
        <v>0</v>
      </c>
      <c r="W1045" s="134">
        <f t="shared" si="219"/>
        <v>0</v>
      </c>
      <c r="X1045" s="134" t="e">
        <f>VLOOKUP(E1045,'Trimming log'!$F$5:$Y$5000,19,FALSE)</f>
        <v>#N/A</v>
      </c>
      <c r="Y1045" s="134" t="e">
        <f>VLOOKUP(E1045,'Trimming log'!$F$5:$Y$5000,20,FALSE)</f>
        <v>#N/A</v>
      </c>
      <c r="Z1045" s="135" t="e">
        <f t="shared" si="220"/>
        <v>#N/A</v>
      </c>
      <c r="AA1045" s="135" t="e">
        <f t="shared" si="221"/>
        <v>#N/A</v>
      </c>
      <c r="AB1045" s="136" t="e">
        <f t="shared" si="222"/>
        <v>#N/A</v>
      </c>
      <c r="AC1045" s="136" t="e">
        <f t="shared" si="223"/>
        <v>#N/A</v>
      </c>
      <c r="AD1045" s="136" t="e">
        <f t="shared" si="224"/>
        <v>#N/A</v>
      </c>
      <c r="AE1045" s="136" t="e">
        <f t="shared" si="225"/>
        <v>#N/A</v>
      </c>
    </row>
    <row r="1046" spans="1:31" ht="15" customHeight="1">
      <c r="A1046" s="67" t="str">
        <f t="shared" si="213"/>
        <v/>
      </c>
      <c r="B1046" s="65">
        <f t="shared" si="217"/>
        <v>1023</v>
      </c>
      <c r="C1046" s="68" t="str">
        <f t="shared" si="214"/>
        <v/>
      </c>
      <c r="D1046" s="69"/>
      <c r="E1046" s="132"/>
      <c r="F1046" s="65" t="e">
        <f>VLOOKUP(E1046,'Trimming log'!$F$5:$V$5000,2,FALSE)</f>
        <v>#N/A</v>
      </c>
      <c r="G1046" s="65" t="e">
        <f>VLOOKUP(E1046,'Trimming log'!$F$5:$V$5000,3,FALSE)</f>
        <v>#N/A</v>
      </c>
      <c r="H1046" s="508" t="e">
        <f>VLOOKUP(E1046,'Trimming log'!$F$5:$V$5000,4,FALSE)</f>
        <v>#N/A</v>
      </c>
      <c r="I1046" s="65" t="e">
        <f>VLOOKUP(E1046,'Trimming log'!$F$5:$V$5000,5,FALSE)</f>
        <v>#N/A</v>
      </c>
      <c r="J1046" s="65" t="e">
        <f>VLOOKUP(E1046,'Trimming log'!$F$5:$V$5000,6,FALSE)</f>
        <v>#N/A</v>
      </c>
      <c r="K1046" s="65" t="e">
        <f>VLOOKUP(E1046,'Trimming log'!$F$5:$V$5000,7,FALSE)</f>
        <v>#N/A</v>
      </c>
      <c r="L1046" s="65" t="e">
        <f>VLOOKUP(E1046,'Trimming log'!$F$5:$V$5000,8,FALSE)</f>
        <v>#N/A</v>
      </c>
      <c r="M1046" s="65" t="e">
        <f>VLOOKUP(E1046,'Trimming log'!$F$5:$V$5000,9,FALSE)</f>
        <v>#N/A</v>
      </c>
      <c r="N1046" s="507" t="e">
        <f>VLOOKUP(E1046,'Trimming log'!$F$5:$V$5000,10,FALSE)</f>
        <v>#N/A</v>
      </c>
      <c r="O1046" s="65" t="e">
        <f>VLOOKUP(E1046,'Trimming log'!$F$5:$V$5000,11,FALSE)</f>
        <v>#N/A</v>
      </c>
      <c r="P1046" s="65" t="e">
        <f>VLOOKUP(E1046,'Trimming log'!$F$5:$V$5000,12,FALSE)</f>
        <v>#N/A</v>
      </c>
      <c r="Q1046" s="65" t="e">
        <f>VLOOKUP(E1046,'Trimming log'!$F$5:$V$5000,13,FALSE)</f>
        <v>#N/A</v>
      </c>
      <c r="R1046" s="65" t="e">
        <f>VLOOKUP(E1046,'Trimming log'!$F$5:$V$5000,14,FALSE)</f>
        <v>#N/A</v>
      </c>
      <c r="S1046" s="65" t="e">
        <f>VLOOKUP(E1046,'Trimming log'!$F$5:$V$5000,15,FALSE)</f>
        <v>#N/A</v>
      </c>
      <c r="T1046" s="65" t="e">
        <f t="shared" si="215"/>
        <v>#N/A</v>
      </c>
      <c r="U1046" s="491" t="str">
        <f t="shared" si="216"/>
        <v/>
      </c>
      <c r="V1046" s="74">
        <f t="shared" si="218"/>
        <v>0</v>
      </c>
      <c r="W1046" s="134">
        <f t="shared" si="219"/>
        <v>0</v>
      </c>
      <c r="X1046" s="134" t="e">
        <f>VLOOKUP(E1046,'Trimming log'!$F$5:$Y$5000,19,FALSE)</f>
        <v>#N/A</v>
      </c>
      <c r="Y1046" s="134" t="e">
        <f>VLOOKUP(E1046,'Trimming log'!$F$5:$Y$5000,20,FALSE)</f>
        <v>#N/A</v>
      </c>
      <c r="Z1046" s="135" t="e">
        <f t="shared" si="220"/>
        <v>#N/A</v>
      </c>
      <c r="AA1046" s="135" t="e">
        <f t="shared" si="221"/>
        <v>#N/A</v>
      </c>
      <c r="AB1046" s="136" t="e">
        <f t="shared" si="222"/>
        <v>#N/A</v>
      </c>
      <c r="AC1046" s="136" t="e">
        <f t="shared" si="223"/>
        <v>#N/A</v>
      </c>
      <c r="AD1046" s="136" t="e">
        <f t="shared" si="224"/>
        <v>#N/A</v>
      </c>
      <c r="AE1046" s="136" t="e">
        <f t="shared" si="225"/>
        <v>#N/A</v>
      </c>
    </row>
    <row r="1047" spans="1:31" ht="15" customHeight="1">
      <c r="A1047" s="67" t="str">
        <f t="shared" si="213"/>
        <v/>
      </c>
      <c r="B1047" s="65">
        <f t="shared" si="217"/>
        <v>1024</v>
      </c>
      <c r="C1047" s="68" t="str">
        <f t="shared" si="214"/>
        <v/>
      </c>
      <c r="D1047" s="69"/>
      <c r="E1047" s="132"/>
      <c r="F1047" s="65" t="e">
        <f>VLOOKUP(E1047,'Trimming log'!$F$5:$V$5000,2,FALSE)</f>
        <v>#N/A</v>
      </c>
      <c r="G1047" s="65" t="e">
        <f>VLOOKUP(E1047,'Trimming log'!$F$5:$V$5000,3,FALSE)</f>
        <v>#N/A</v>
      </c>
      <c r="H1047" s="508" t="e">
        <f>VLOOKUP(E1047,'Trimming log'!$F$5:$V$5000,4,FALSE)</f>
        <v>#N/A</v>
      </c>
      <c r="I1047" s="65" t="e">
        <f>VLOOKUP(E1047,'Trimming log'!$F$5:$V$5000,5,FALSE)</f>
        <v>#N/A</v>
      </c>
      <c r="J1047" s="65" t="e">
        <f>VLOOKUP(E1047,'Trimming log'!$F$5:$V$5000,6,FALSE)</f>
        <v>#N/A</v>
      </c>
      <c r="K1047" s="65" t="e">
        <f>VLOOKUP(E1047,'Trimming log'!$F$5:$V$5000,7,FALSE)</f>
        <v>#N/A</v>
      </c>
      <c r="L1047" s="65" t="e">
        <f>VLOOKUP(E1047,'Trimming log'!$F$5:$V$5000,8,FALSE)</f>
        <v>#N/A</v>
      </c>
      <c r="M1047" s="65" t="e">
        <f>VLOOKUP(E1047,'Trimming log'!$F$5:$V$5000,9,FALSE)</f>
        <v>#N/A</v>
      </c>
      <c r="N1047" s="507" t="e">
        <f>VLOOKUP(E1047,'Trimming log'!$F$5:$V$5000,10,FALSE)</f>
        <v>#N/A</v>
      </c>
      <c r="O1047" s="65" t="e">
        <f>VLOOKUP(E1047,'Trimming log'!$F$5:$V$5000,11,FALSE)</f>
        <v>#N/A</v>
      </c>
      <c r="P1047" s="65" t="e">
        <f>VLOOKUP(E1047,'Trimming log'!$F$5:$V$5000,12,FALSE)</f>
        <v>#N/A</v>
      </c>
      <c r="Q1047" s="65" t="e">
        <f>VLOOKUP(E1047,'Trimming log'!$F$5:$V$5000,13,FALSE)</f>
        <v>#N/A</v>
      </c>
      <c r="R1047" s="65" t="e">
        <f>VLOOKUP(E1047,'Trimming log'!$F$5:$V$5000,14,FALSE)</f>
        <v>#N/A</v>
      </c>
      <c r="S1047" s="65" t="e">
        <f>VLOOKUP(E1047,'Trimming log'!$F$5:$V$5000,15,FALSE)</f>
        <v>#N/A</v>
      </c>
      <c r="T1047" s="65" t="e">
        <f t="shared" si="215"/>
        <v>#N/A</v>
      </c>
      <c r="U1047" s="491" t="str">
        <f t="shared" si="216"/>
        <v/>
      </c>
      <c r="V1047" s="74">
        <f t="shared" si="218"/>
        <v>0</v>
      </c>
      <c r="W1047" s="134">
        <f t="shared" si="219"/>
        <v>0</v>
      </c>
      <c r="X1047" s="134" t="e">
        <f>VLOOKUP(E1047,'Trimming log'!$F$5:$Y$5000,19,FALSE)</f>
        <v>#N/A</v>
      </c>
      <c r="Y1047" s="134" t="e">
        <f>VLOOKUP(E1047,'Trimming log'!$F$5:$Y$5000,20,FALSE)</f>
        <v>#N/A</v>
      </c>
      <c r="Z1047" s="135" t="e">
        <f t="shared" si="220"/>
        <v>#N/A</v>
      </c>
      <c r="AA1047" s="135" t="e">
        <f t="shared" si="221"/>
        <v>#N/A</v>
      </c>
      <c r="AB1047" s="136" t="e">
        <f t="shared" si="222"/>
        <v>#N/A</v>
      </c>
      <c r="AC1047" s="136" t="e">
        <f t="shared" si="223"/>
        <v>#N/A</v>
      </c>
      <c r="AD1047" s="136" t="e">
        <f t="shared" si="224"/>
        <v>#N/A</v>
      </c>
      <c r="AE1047" s="136" t="e">
        <f t="shared" si="225"/>
        <v>#N/A</v>
      </c>
    </row>
    <row r="1048" spans="1:31" ht="15" customHeight="1">
      <c r="A1048" s="67" t="str">
        <f t="shared" si="213"/>
        <v/>
      </c>
      <c r="B1048" s="65">
        <f t="shared" si="217"/>
        <v>1025</v>
      </c>
      <c r="C1048" s="68" t="str">
        <f t="shared" si="214"/>
        <v/>
      </c>
      <c r="D1048" s="69"/>
      <c r="E1048" s="132"/>
      <c r="F1048" s="65" t="e">
        <f>VLOOKUP(E1048,'Trimming log'!$F$5:$V$5000,2,FALSE)</f>
        <v>#N/A</v>
      </c>
      <c r="G1048" s="65" t="e">
        <f>VLOOKUP(E1048,'Trimming log'!$F$5:$V$5000,3,FALSE)</f>
        <v>#N/A</v>
      </c>
      <c r="H1048" s="508" t="e">
        <f>VLOOKUP(E1048,'Trimming log'!$F$5:$V$5000,4,FALSE)</f>
        <v>#N/A</v>
      </c>
      <c r="I1048" s="65" t="e">
        <f>VLOOKUP(E1048,'Trimming log'!$F$5:$V$5000,5,FALSE)</f>
        <v>#N/A</v>
      </c>
      <c r="J1048" s="65" t="e">
        <f>VLOOKUP(E1048,'Trimming log'!$F$5:$V$5000,6,FALSE)</f>
        <v>#N/A</v>
      </c>
      <c r="K1048" s="65" t="e">
        <f>VLOOKUP(E1048,'Trimming log'!$F$5:$V$5000,7,FALSE)</f>
        <v>#N/A</v>
      </c>
      <c r="L1048" s="65" t="e">
        <f>VLOOKUP(E1048,'Trimming log'!$F$5:$V$5000,8,FALSE)</f>
        <v>#N/A</v>
      </c>
      <c r="M1048" s="65" t="e">
        <f>VLOOKUP(E1048,'Trimming log'!$F$5:$V$5000,9,FALSE)</f>
        <v>#N/A</v>
      </c>
      <c r="N1048" s="507" t="e">
        <f>VLOOKUP(E1048,'Trimming log'!$F$5:$V$5000,10,FALSE)</f>
        <v>#N/A</v>
      </c>
      <c r="O1048" s="65" t="e">
        <f>VLOOKUP(E1048,'Trimming log'!$F$5:$V$5000,11,FALSE)</f>
        <v>#N/A</v>
      </c>
      <c r="P1048" s="65" t="e">
        <f>VLOOKUP(E1048,'Trimming log'!$F$5:$V$5000,12,FALSE)</f>
        <v>#N/A</v>
      </c>
      <c r="Q1048" s="65" t="e">
        <f>VLOOKUP(E1048,'Trimming log'!$F$5:$V$5000,13,FALSE)</f>
        <v>#N/A</v>
      </c>
      <c r="R1048" s="65" t="e">
        <f>VLOOKUP(E1048,'Trimming log'!$F$5:$V$5000,14,FALSE)</f>
        <v>#N/A</v>
      </c>
      <c r="S1048" s="65" t="e">
        <f>VLOOKUP(E1048,'Trimming log'!$F$5:$V$5000,15,FALSE)</f>
        <v>#N/A</v>
      </c>
      <c r="T1048" s="65" t="e">
        <f t="shared" si="215"/>
        <v>#N/A</v>
      </c>
      <c r="U1048" s="491" t="str">
        <f t="shared" si="216"/>
        <v/>
      </c>
      <c r="V1048" s="74">
        <f t="shared" si="218"/>
        <v>0</v>
      </c>
      <c r="W1048" s="134">
        <f t="shared" si="219"/>
        <v>0</v>
      </c>
      <c r="X1048" s="134" t="e">
        <f>VLOOKUP(E1048,'Trimming log'!$F$5:$Y$5000,19,FALSE)</f>
        <v>#N/A</v>
      </c>
      <c r="Y1048" s="134" t="e">
        <f>VLOOKUP(E1048,'Trimming log'!$F$5:$Y$5000,20,FALSE)</f>
        <v>#N/A</v>
      </c>
      <c r="Z1048" s="135" t="e">
        <f t="shared" si="220"/>
        <v>#N/A</v>
      </c>
      <c r="AA1048" s="135" t="e">
        <f t="shared" si="221"/>
        <v>#N/A</v>
      </c>
      <c r="AB1048" s="136" t="e">
        <f t="shared" si="222"/>
        <v>#N/A</v>
      </c>
      <c r="AC1048" s="136" t="e">
        <f t="shared" si="223"/>
        <v>#N/A</v>
      </c>
      <c r="AD1048" s="136" t="e">
        <f t="shared" si="224"/>
        <v>#N/A</v>
      </c>
      <c r="AE1048" s="136" t="e">
        <f t="shared" si="225"/>
        <v>#N/A</v>
      </c>
    </row>
    <row r="1049" spans="1:31" ht="15" customHeight="1">
      <c r="A1049" s="67" t="str">
        <f t="shared" si="213"/>
        <v/>
      </c>
      <c r="B1049" s="65">
        <f t="shared" si="217"/>
        <v>1026</v>
      </c>
      <c r="C1049" s="68" t="str">
        <f t="shared" si="214"/>
        <v/>
      </c>
      <c r="D1049" s="69"/>
      <c r="E1049" s="132"/>
      <c r="F1049" s="65" t="e">
        <f>VLOOKUP(E1049,'Trimming log'!$F$5:$V$5000,2,FALSE)</f>
        <v>#N/A</v>
      </c>
      <c r="G1049" s="65" t="e">
        <f>VLOOKUP(E1049,'Trimming log'!$F$5:$V$5000,3,FALSE)</f>
        <v>#N/A</v>
      </c>
      <c r="H1049" s="508" t="e">
        <f>VLOOKUP(E1049,'Trimming log'!$F$5:$V$5000,4,FALSE)</f>
        <v>#N/A</v>
      </c>
      <c r="I1049" s="65" t="e">
        <f>VLOOKUP(E1049,'Trimming log'!$F$5:$V$5000,5,FALSE)</f>
        <v>#N/A</v>
      </c>
      <c r="J1049" s="65" t="e">
        <f>VLOOKUP(E1049,'Trimming log'!$F$5:$V$5000,6,FALSE)</f>
        <v>#N/A</v>
      </c>
      <c r="K1049" s="65" t="e">
        <f>VLOOKUP(E1049,'Trimming log'!$F$5:$V$5000,7,FALSE)</f>
        <v>#N/A</v>
      </c>
      <c r="L1049" s="65" t="e">
        <f>VLOOKUP(E1049,'Trimming log'!$F$5:$V$5000,8,FALSE)</f>
        <v>#N/A</v>
      </c>
      <c r="M1049" s="65" t="e">
        <f>VLOOKUP(E1049,'Trimming log'!$F$5:$V$5000,9,FALSE)</f>
        <v>#N/A</v>
      </c>
      <c r="N1049" s="507" t="e">
        <f>VLOOKUP(E1049,'Trimming log'!$F$5:$V$5000,10,FALSE)</f>
        <v>#N/A</v>
      </c>
      <c r="O1049" s="65" t="e">
        <f>VLOOKUP(E1049,'Trimming log'!$F$5:$V$5000,11,FALSE)</f>
        <v>#N/A</v>
      </c>
      <c r="P1049" s="65" t="e">
        <f>VLOOKUP(E1049,'Trimming log'!$F$5:$V$5000,12,FALSE)</f>
        <v>#N/A</v>
      </c>
      <c r="Q1049" s="65" t="e">
        <f>VLOOKUP(E1049,'Trimming log'!$F$5:$V$5000,13,FALSE)</f>
        <v>#N/A</v>
      </c>
      <c r="R1049" s="65" t="e">
        <f>VLOOKUP(E1049,'Trimming log'!$F$5:$V$5000,14,FALSE)</f>
        <v>#N/A</v>
      </c>
      <c r="S1049" s="65" t="e">
        <f>VLOOKUP(E1049,'Trimming log'!$F$5:$V$5000,15,FALSE)</f>
        <v>#N/A</v>
      </c>
      <c r="T1049" s="65" t="e">
        <f t="shared" si="215"/>
        <v>#N/A</v>
      </c>
      <c r="U1049" s="491" t="str">
        <f t="shared" si="216"/>
        <v/>
      </c>
      <c r="V1049" s="74">
        <f t="shared" si="218"/>
        <v>0</v>
      </c>
      <c r="W1049" s="134">
        <f t="shared" si="219"/>
        <v>0</v>
      </c>
      <c r="X1049" s="134" t="e">
        <f>VLOOKUP(E1049,'Trimming log'!$F$5:$Y$5000,19,FALSE)</f>
        <v>#N/A</v>
      </c>
      <c r="Y1049" s="134" t="e">
        <f>VLOOKUP(E1049,'Trimming log'!$F$5:$Y$5000,20,FALSE)</f>
        <v>#N/A</v>
      </c>
      <c r="Z1049" s="135" t="e">
        <f t="shared" si="220"/>
        <v>#N/A</v>
      </c>
      <c r="AA1049" s="135" t="e">
        <f t="shared" si="221"/>
        <v>#N/A</v>
      </c>
      <c r="AB1049" s="136" t="e">
        <f t="shared" si="222"/>
        <v>#N/A</v>
      </c>
      <c r="AC1049" s="136" t="e">
        <f t="shared" si="223"/>
        <v>#N/A</v>
      </c>
      <c r="AD1049" s="136" t="e">
        <f t="shared" si="224"/>
        <v>#N/A</v>
      </c>
      <c r="AE1049" s="136" t="e">
        <f t="shared" si="225"/>
        <v>#N/A</v>
      </c>
    </row>
    <row r="1050" spans="1:31" ht="15" customHeight="1">
      <c r="A1050" s="67" t="str">
        <f t="shared" si="213"/>
        <v/>
      </c>
      <c r="B1050" s="65">
        <f t="shared" si="217"/>
        <v>1027</v>
      </c>
      <c r="C1050" s="68" t="str">
        <f t="shared" si="214"/>
        <v/>
      </c>
      <c r="D1050" s="69"/>
      <c r="E1050" s="132"/>
      <c r="F1050" s="65" t="e">
        <f>VLOOKUP(E1050,'Trimming log'!$F$5:$V$5000,2,FALSE)</f>
        <v>#N/A</v>
      </c>
      <c r="G1050" s="65" t="e">
        <f>VLOOKUP(E1050,'Trimming log'!$F$5:$V$5000,3,FALSE)</f>
        <v>#N/A</v>
      </c>
      <c r="H1050" s="508" t="e">
        <f>VLOOKUP(E1050,'Trimming log'!$F$5:$V$5000,4,FALSE)</f>
        <v>#N/A</v>
      </c>
      <c r="I1050" s="65" t="e">
        <f>VLOOKUP(E1050,'Trimming log'!$F$5:$V$5000,5,FALSE)</f>
        <v>#N/A</v>
      </c>
      <c r="J1050" s="65" t="e">
        <f>VLOOKUP(E1050,'Trimming log'!$F$5:$V$5000,6,FALSE)</f>
        <v>#N/A</v>
      </c>
      <c r="K1050" s="65" t="e">
        <f>VLOOKUP(E1050,'Trimming log'!$F$5:$V$5000,7,FALSE)</f>
        <v>#N/A</v>
      </c>
      <c r="L1050" s="65" t="e">
        <f>VLOOKUP(E1050,'Trimming log'!$F$5:$V$5000,8,FALSE)</f>
        <v>#N/A</v>
      </c>
      <c r="M1050" s="65" t="e">
        <f>VLOOKUP(E1050,'Trimming log'!$F$5:$V$5000,9,FALSE)</f>
        <v>#N/A</v>
      </c>
      <c r="N1050" s="507" t="e">
        <f>VLOOKUP(E1050,'Trimming log'!$F$5:$V$5000,10,FALSE)</f>
        <v>#N/A</v>
      </c>
      <c r="O1050" s="65" t="e">
        <f>VLOOKUP(E1050,'Trimming log'!$F$5:$V$5000,11,FALSE)</f>
        <v>#N/A</v>
      </c>
      <c r="P1050" s="65" t="e">
        <f>VLOOKUP(E1050,'Trimming log'!$F$5:$V$5000,12,FALSE)</f>
        <v>#N/A</v>
      </c>
      <c r="Q1050" s="65" t="e">
        <f>VLOOKUP(E1050,'Trimming log'!$F$5:$V$5000,13,FALSE)</f>
        <v>#N/A</v>
      </c>
      <c r="R1050" s="65" t="e">
        <f>VLOOKUP(E1050,'Trimming log'!$F$5:$V$5000,14,FALSE)</f>
        <v>#N/A</v>
      </c>
      <c r="S1050" s="65" t="e">
        <f>VLOOKUP(E1050,'Trimming log'!$F$5:$V$5000,15,FALSE)</f>
        <v>#N/A</v>
      </c>
      <c r="T1050" s="65" t="e">
        <f t="shared" si="215"/>
        <v>#N/A</v>
      </c>
      <c r="U1050" s="491" t="str">
        <f t="shared" si="216"/>
        <v/>
      </c>
      <c r="V1050" s="74">
        <f t="shared" si="218"/>
        <v>0</v>
      </c>
      <c r="W1050" s="134">
        <f t="shared" si="219"/>
        <v>0</v>
      </c>
      <c r="X1050" s="134" t="e">
        <f>VLOOKUP(E1050,'Trimming log'!$F$5:$Y$5000,19,FALSE)</f>
        <v>#N/A</v>
      </c>
      <c r="Y1050" s="134" t="e">
        <f>VLOOKUP(E1050,'Trimming log'!$F$5:$Y$5000,20,FALSE)</f>
        <v>#N/A</v>
      </c>
      <c r="Z1050" s="135" t="e">
        <f t="shared" si="220"/>
        <v>#N/A</v>
      </c>
      <c r="AA1050" s="135" t="e">
        <f t="shared" si="221"/>
        <v>#N/A</v>
      </c>
      <c r="AB1050" s="136" t="e">
        <f t="shared" si="222"/>
        <v>#N/A</v>
      </c>
      <c r="AC1050" s="136" t="e">
        <f t="shared" si="223"/>
        <v>#N/A</v>
      </c>
      <c r="AD1050" s="136" t="e">
        <f t="shared" si="224"/>
        <v>#N/A</v>
      </c>
      <c r="AE1050" s="136" t="e">
        <f t="shared" si="225"/>
        <v>#N/A</v>
      </c>
    </row>
    <row r="1051" spans="1:31" ht="15" customHeight="1">
      <c r="A1051" s="67" t="str">
        <f t="shared" si="213"/>
        <v/>
      </c>
      <c r="B1051" s="65">
        <f t="shared" si="217"/>
        <v>1028</v>
      </c>
      <c r="C1051" s="68" t="str">
        <f t="shared" si="214"/>
        <v/>
      </c>
      <c r="D1051" s="69"/>
      <c r="E1051" s="132"/>
      <c r="F1051" s="65" t="e">
        <f>VLOOKUP(E1051,'Trimming log'!$F$5:$V$5000,2,FALSE)</f>
        <v>#N/A</v>
      </c>
      <c r="G1051" s="65" t="e">
        <f>VLOOKUP(E1051,'Trimming log'!$F$5:$V$5000,3,FALSE)</f>
        <v>#N/A</v>
      </c>
      <c r="H1051" s="508" t="e">
        <f>VLOOKUP(E1051,'Trimming log'!$F$5:$V$5000,4,FALSE)</f>
        <v>#N/A</v>
      </c>
      <c r="I1051" s="65" t="e">
        <f>VLOOKUP(E1051,'Trimming log'!$F$5:$V$5000,5,FALSE)</f>
        <v>#N/A</v>
      </c>
      <c r="J1051" s="65" t="e">
        <f>VLOOKUP(E1051,'Trimming log'!$F$5:$V$5000,6,FALSE)</f>
        <v>#N/A</v>
      </c>
      <c r="K1051" s="65" t="e">
        <f>VLOOKUP(E1051,'Trimming log'!$F$5:$V$5000,7,FALSE)</f>
        <v>#N/A</v>
      </c>
      <c r="L1051" s="65" t="e">
        <f>VLOOKUP(E1051,'Trimming log'!$F$5:$V$5000,8,FALSE)</f>
        <v>#N/A</v>
      </c>
      <c r="M1051" s="65" t="e">
        <f>VLOOKUP(E1051,'Trimming log'!$F$5:$V$5000,9,FALSE)</f>
        <v>#N/A</v>
      </c>
      <c r="N1051" s="507" t="e">
        <f>VLOOKUP(E1051,'Trimming log'!$F$5:$V$5000,10,FALSE)</f>
        <v>#N/A</v>
      </c>
      <c r="O1051" s="65" t="e">
        <f>VLOOKUP(E1051,'Trimming log'!$F$5:$V$5000,11,FALSE)</f>
        <v>#N/A</v>
      </c>
      <c r="P1051" s="65" t="e">
        <f>VLOOKUP(E1051,'Trimming log'!$F$5:$V$5000,12,FALSE)</f>
        <v>#N/A</v>
      </c>
      <c r="Q1051" s="65" t="e">
        <f>VLOOKUP(E1051,'Trimming log'!$F$5:$V$5000,13,FALSE)</f>
        <v>#N/A</v>
      </c>
      <c r="R1051" s="65" t="e">
        <f>VLOOKUP(E1051,'Trimming log'!$F$5:$V$5000,14,FALSE)</f>
        <v>#N/A</v>
      </c>
      <c r="S1051" s="65" t="e">
        <f>VLOOKUP(E1051,'Trimming log'!$F$5:$V$5000,15,FALSE)</f>
        <v>#N/A</v>
      </c>
      <c r="T1051" s="65" t="e">
        <f t="shared" si="215"/>
        <v>#N/A</v>
      </c>
      <c r="U1051" s="491" t="str">
        <f t="shared" si="216"/>
        <v/>
      </c>
      <c r="V1051" s="74">
        <f t="shared" si="218"/>
        <v>0</v>
      </c>
      <c r="W1051" s="134">
        <f t="shared" si="219"/>
        <v>0</v>
      </c>
      <c r="X1051" s="134" t="e">
        <f>VLOOKUP(E1051,'Trimming log'!$F$5:$Y$5000,19,FALSE)</f>
        <v>#N/A</v>
      </c>
      <c r="Y1051" s="134" t="e">
        <f>VLOOKUP(E1051,'Trimming log'!$F$5:$Y$5000,20,FALSE)</f>
        <v>#N/A</v>
      </c>
      <c r="Z1051" s="135" t="e">
        <f t="shared" si="220"/>
        <v>#N/A</v>
      </c>
      <c r="AA1051" s="135" t="e">
        <f t="shared" si="221"/>
        <v>#N/A</v>
      </c>
      <c r="AB1051" s="136" t="e">
        <f t="shared" si="222"/>
        <v>#N/A</v>
      </c>
      <c r="AC1051" s="136" t="e">
        <f t="shared" si="223"/>
        <v>#N/A</v>
      </c>
      <c r="AD1051" s="136" t="e">
        <f t="shared" si="224"/>
        <v>#N/A</v>
      </c>
      <c r="AE1051" s="136" t="e">
        <f t="shared" si="225"/>
        <v>#N/A</v>
      </c>
    </row>
    <row r="1052" spans="1:31" ht="15" customHeight="1">
      <c r="A1052" s="67" t="str">
        <f t="shared" si="213"/>
        <v/>
      </c>
      <c r="B1052" s="65">
        <f t="shared" si="217"/>
        <v>1029</v>
      </c>
      <c r="C1052" s="68" t="str">
        <f t="shared" si="214"/>
        <v/>
      </c>
      <c r="D1052" s="69"/>
      <c r="E1052" s="132"/>
      <c r="F1052" s="65" t="e">
        <f>VLOOKUP(E1052,'Trimming log'!$F$5:$V$5000,2,FALSE)</f>
        <v>#N/A</v>
      </c>
      <c r="G1052" s="65" t="e">
        <f>VLOOKUP(E1052,'Trimming log'!$F$5:$V$5000,3,FALSE)</f>
        <v>#N/A</v>
      </c>
      <c r="H1052" s="508" t="e">
        <f>VLOOKUP(E1052,'Trimming log'!$F$5:$V$5000,4,FALSE)</f>
        <v>#N/A</v>
      </c>
      <c r="I1052" s="65" t="e">
        <f>VLOOKUP(E1052,'Trimming log'!$F$5:$V$5000,5,FALSE)</f>
        <v>#N/A</v>
      </c>
      <c r="J1052" s="65" t="e">
        <f>VLOOKUP(E1052,'Trimming log'!$F$5:$V$5000,6,FALSE)</f>
        <v>#N/A</v>
      </c>
      <c r="K1052" s="65" t="e">
        <f>VLOOKUP(E1052,'Trimming log'!$F$5:$V$5000,7,FALSE)</f>
        <v>#N/A</v>
      </c>
      <c r="L1052" s="65" t="e">
        <f>VLOOKUP(E1052,'Trimming log'!$F$5:$V$5000,8,FALSE)</f>
        <v>#N/A</v>
      </c>
      <c r="M1052" s="65" t="e">
        <f>VLOOKUP(E1052,'Trimming log'!$F$5:$V$5000,9,FALSE)</f>
        <v>#N/A</v>
      </c>
      <c r="N1052" s="507" t="e">
        <f>VLOOKUP(E1052,'Trimming log'!$F$5:$V$5000,10,FALSE)</f>
        <v>#N/A</v>
      </c>
      <c r="O1052" s="65" t="e">
        <f>VLOOKUP(E1052,'Trimming log'!$F$5:$V$5000,11,FALSE)</f>
        <v>#N/A</v>
      </c>
      <c r="P1052" s="65" t="e">
        <f>VLOOKUP(E1052,'Trimming log'!$F$5:$V$5000,12,FALSE)</f>
        <v>#N/A</v>
      </c>
      <c r="Q1052" s="65" t="e">
        <f>VLOOKUP(E1052,'Trimming log'!$F$5:$V$5000,13,FALSE)</f>
        <v>#N/A</v>
      </c>
      <c r="R1052" s="65" t="e">
        <f>VLOOKUP(E1052,'Trimming log'!$F$5:$V$5000,14,FALSE)</f>
        <v>#N/A</v>
      </c>
      <c r="S1052" s="65" t="e">
        <f>VLOOKUP(E1052,'Trimming log'!$F$5:$V$5000,15,FALSE)</f>
        <v>#N/A</v>
      </c>
      <c r="T1052" s="65" t="e">
        <f t="shared" si="215"/>
        <v>#N/A</v>
      </c>
      <c r="U1052" s="491" t="str">
        <f t="shared" si="216"/>
        <v/>
      </c>
      <c r="V1052" s="74">
        <f t="shared" si="218"/>
        <v>0</v>
      </c>
      <c r="W1052" s="134">
        <f t="shared" si="219"/>
        <v>0</v>
      </c>
      <c r="X1052" s="134" t="e">
        <f>VLOOKUP(E1052,'Trimming log'!$F$5:$Y$5000,19,FALSE)</f>
        <v>#N/A</v>
      </c>
      <c r="Y1052" s="134" t="e">
        <f>VLOOKUP(E1052,'Trimming log'!$F$5:$Y$5000,20,FALSE)</f>
        <v>#N/A</v>
      </c>
      <c r="Z1052" s="135" t="e">
        <f t="shared" si="220"/>
        <v>#N/A</v>
      </c>
      <c r="AA1052" s="135" t="e">
        <f t="shared" si="221"/>
        <v>#N/A</v>
      </c>
      <c r="AB1052" s="136" t="e">
        <f t="shared" si="222"/>
        <v>#N/A</v>
      </c>
      <c r="AC1052" s="136" t="e">
        <f t="shared" si="223"/>
        <v>#N/A</v>
      </c>
      <c r="AD1052" s="136" t="e">
        <f t="shared" si="224"/>
        <v>#N/A</v>
      </c>
      <c r="AE1052" s="136" t="e">
        <f t="shared" si="225"/>
        <v>#N/A</v>
      </c>
    </row>
    <row r="1053" spans="1:31" ht="15" customHeight="1">
      <c r="A1053" s="67" t="str">
        <f t="shared" si="213"/>
        <v/>
      </c>
      <c r="B1053" s="65">
        <f t="shared" si="217"/>
        <v>1030</v>
      </c>
      <c r="C1053" s="68" t="str">
        <f t="shared" si="214"/>
        <v/>
      </c>
      <c r="D1053" s="69"/>
      <c r="E1053" s="132"/>
      <c r="F1053" s="65" t="e">
        <f>VLOOKUP(E1053,'Trimming log'!$F$5:$V$5000,2,FALSE)</f>
        <v>#N/A</v>
      </c>
      <c r="G1053" s="65" t="e">
        <f>VLOOKUP(E1053,'Trimming log'!$F$5:$V$5000,3,FALSE)</f>
        <v>#N/A</v>
      </c>
      <c r="H1053" s="508" t="e">
        <f>VLOOKUP(E1053,'Trimming log'!$F$5:$V$5000,4,FALSE)</f>
        <v>#N/A</v>
      </c>
      <c r="I1053" s="65" t="e">
        <f>VLOOKUP(E1053,'Trimming log'!$F$5:$V$5000,5,FALSE)</f>
        <v>#N/A</v>
      </c>
      <c r="J1053" s="65" t="e">
        <f>VLOOKUP(E1053,'Trimming log'!$F$5:$V$5000,6,FALSE)</f>
        <v>#N/A</v>
      </c>
      <c r="K1053" s="65" t="e">
        <f>VLOOKUP(E1053,'Trimming log'!$F$5:$V$5000,7,FALSE)</f>
        <v>#N/A</v>
      </c>
      <c r="L1053" s="65" t="e">
        <f>VLOOKUP(E1053,'Trimming log'!$F$5:$V$5000,8,FALSE)</f>
        <v>#N/A</v>
      </c>
      <c r="M1053" s="65" t="e">
        <f>VLOOKUP(E1053,'Trimming log'!$F$5:$V$5000,9,FALSE)</f>
        <v>#N/A</v>
      </c>
      <c r="N1053" s="507" t="e">
        <f>VLOOKUP(E1053,'Trimming log'!$F$5:$V$5000,10,FALSE)</f>
        <v>#N/A</v>
      </c>
      <c r="O1053" s="65" t="e">
        <f>VLOOKUP(E1053,'Trimming log'!$F$5:$V$5000,11,FALSE)</f>
        <v>#N/A</v>
      </c>
      <c r="P1053" s="65" t="e">
        <f>VLOOKUP(E1053,'Trimming log'!$F$5:$V$5000,12,FALSE)</f>
        <v>#N/A</v>
      </c>
      <c r="Q1053" s="65" t="e">
        <f>VLOOKUP(E1053,'Trimming log'!$F$5:$V$5000,13,FALSE)</f>
        <v>#N/A</v>
      </c>
      <c r="R1053" s="65" t="e">
        <f>VLOOKUP(E1053,'Trimming log'!$F$5:$V$5000,14,FALSE)</f>
        <v>#N/A</v>
      </c>
      <c r="S1053" s="65" t="e">
        <f>VLOOKUP(E1053,'Trimming log'!$F$5:$V$5000,15,FALSE)</f>
        <v>#N/A</v>
      </c>
      <c r="T1053" s="65" t="e">
        <f t="shared" si="215"/>
        <v>#N/A</v>
      </c>
      <c r="U1053" s="491" t="str">
        <f t="shared" si="216"/>
        <v/>
      </c>
      <c r="V1053" s="74">
        <f t="shared" si="218"/>
        <v>0</v>
      </c>
      <c r="W1053" s="134">
        <f t="shared" si="219"/>
        <v>0</v>
      </c>
      <c r="X1053" s="134" t="e">
        <f>VLOOKUP(E1053,'Trimming log'!$F$5:$Y$5000,19,FALSE)</f>
        <v>#N/A</v>
      </c>
      <c r="Y1053" s="134" t="e">
        <f>VLOOKUP(E1053,'Trimming log'!$F$5:$Y$5000,20,FALSE)</f>
        <v>#N/A</v>
      </c>
      <c r="Z1053" s="135" t="e">
        <f t="shared" si="220"/>
        <v>#N/A</v>
      </c>
      <c r="AA1053" s="135" t="e">
        <f t="shared" si="221"/>
        <v>#N/A</v>
      </c>
      <c r="AB1053" s="136" t="e">
        <f t="shared" si="222"/>
        <v>#N/A</v>
      </c>
      <c r="AC1053" s="136" t="e">
        <f t="shared" si="223"/>
        <v>#N/A</v>
      </c>
      <c r="AD1053" s="136" t="e">
        <f t="shared" si="224"/>
        <v>#N/A</v>
      </c>
      <c r="AE1053" s="136" t="e">
        <f t="shared" si="225"/>
        <v>#N/A</v>
      </c>
    </row>
    <row r="1054" spans="1:31" ht="15" customHeight="1">
      <c r="A1054" s="67" t="str">
        <f t="shared" si="213"/>
        <v/>
      </c>
      <c r="B1054" s="65">
        <f t="shared" si="217"/>
        <v>1031</v>
      </c>
      <c r="C1054" s="68" t="str">
        <f t="shared" si="214"/>
        <v/>
      </c>
      <c r="D1054" s="69"/>
      <c r="E1054" s="132"/>
      <c r="F1054" s="65" t="e">
        <f>VLOOKUP(E1054,'Trimming log'!$F$5:$V$5000,2,FALSE)</f>
        <v>#N/A</v>
      </c>
      <c r="G1054" s="65" t="e">
        <f>VLOOKUP(E1054,'Trimming log'!$F$5:$V$5000,3,FALSE)</f>
        <v>#N/A</v>
      </c>
      <c r="H1054" s="508" t="e">
        <f>VLOOKUP(E1054,'Trimming log'!$F$5:$V$5000,4,FALSE)</f>
        <v>#N/A</v>
      </c>
      <c r="I1054" s="65" t="e">
        <f>VLOOKUP(E1054,'Trimming log'!$F$5:$V$5000,5,FALSE)</f>
        <v>#N/A</v>
      </c>
      <c r="J1054" s="65" t="e">
        <f>VLOOKUP(E1054,'Trimming log'!$F$5:$V$5000,6,FALSE)</f>
        <v>#N/A</v>
      </c>
      <c r="K1054" s="65" t="e">
        <f>VLOOKUP(E1054,'Trimming log'!$F$5:$V$5000,7,FALSE)</f>
        <v>#N/A</v>
      </c>
      <c r="L1054" s="65" t="e">
        <f>VLOOKUP(E1054,'Trimming log'!$F$5:$V$5000,8,FALSE)</f>
        <v>#N/A</v>
      </c>
      <c r="M1054" s="65" t="e">
        <f>VLOOKUP(E1054,'Trimming log'!$F$5:$V$5000,9,FALSE)</f>
        <v>#N/A</v>
      </c>
      <c r="N1054" s="507" t="e">
        <f>VLOOKUP(E1054,'Trimming log'!$F$5:$V$5000,10,FALSE)</f>
        <v>#N/A</v>
      </c>
      <c r="O1054" s="65" t="e">
        <f>VLOOKUP(E1054,'Trimming log'!$F$5:$V$5000,11,FALSE)</f>
        <v>#N/A</v>
      </c>
      <c r="P1054" s="65" t="e">
        <f>VLOOKUP(E1054,'Trimming log'!$F$5:$V$5000,12,FALSE)</f>
        <v>#N/A</v>
      </c>
      <c r="Q1054" s="65" t="e">
        <f>VLOOKUP(E1054,'Trimming log'!$F$5:$V$5000,13,FALSE)</f>
        <v>#N/A</v>
      </c>
      <c r="R1054" s="65" t="e">
        <f>VLOOKUP(E1054,'Trimming log'!$F$5:$V$5000,14,FALSE)</f>
        <v>#N/A</v>
      </c>
      <c r="S1054" s="65" t="e">
        <f>VLOOKUP(E1054,'Trimming log'!$F$5:$V$5000,15,FALSE)</f>
        <v>#N/A</v>
      </c>
      <c r="T1054" s="65" t="e">
        <f t="shared" si="215"/>
        <v>#N/A</v>
      </c>
      <c r="U1054" s="491" t="str">
        <f t="shared" si="216"/>
        <v/>
      </c>
      <c r="V1054" s="74">
        <f t="shared" si="218"/>
        <v>0</v>
      </c>
      <c r="W1054" s="134">
        <f t="shared" si="219"/>
        <v>0</v>
      </c>
      <c r="X1054" s="134" t="e">
        <f>VLOOKUP(E1054,'Trimming log'!$F$5:$Y$5000,19,FALSE)</f>
        <v>#N/A</v>
      </c>
      <c r="Y1054" s="134" t="e">
        <f>VLOOKUP(E1054,'Trimming log'!$F$5:$Y$5000,20,FALSE)</f>
        <v>#N/A</v>
      </c>
      <c r="Z1054" s="135" t="e">
        <f t="shared" si="220"/>
        <v>#N/A</v>
      </c>
      <c r="AA1054" s="135" t="e">
        <f t="shared" si="221"/>
        <v>#N/A</v>
      </c>
      <c r="AB1054" s="136" t="e">
        <f t="shared" si="222"/>
        <v>#N/A</v>
      </c>
      <c r="AC1054" s="136" t="e">
        <f t="shared" si="223"/>
        <v>#N/A</v>
      </c>
      <c r="AD1054" s="136" t="e">
        <f t="shared" si="224"/>
        <v>#N/A</v>
      </c>
      <c r="AE1054" s="136" t="e">
        <f t="shared" si="225"/>
        <v>#N/A</v>
      </c>
    </row>
    <row r="1055" spans="1:31" ht="15" customHeight="1">
      <c r="A1055" s="67" t="str">
        <f t="shared" si="213"/>
        <v/>
      </c>
      <c r="B1055" s="65">
        <f t="shared" si="217"/>
        <v>1032</v>
      </c>
      <c r="C1055" s="68" t="str">
        <f t="shared" si="214"/>
        <v/>
      </c>
      <c r="D1055" s="69"/>
      <c r="E1055" s="132"/>
      <c r="F1055" s="65" t="e">
        <f>VLOOKUP(E1055,'Trimming log'!$F$5:$V$5000,2,FALSE)</f>
        <v>#N/A</v>
      </c>
      <c r="G1055" s="65" t="e">
        <f>VLOOKUP(E1055,'Trimming log'!$F$5:$V$5000,3,FALSE)</f>
        <v>#N/A</v>
      </c>
      <c r="H1055" s="508" t="e">
        <f>VLOOKUP(E1055,'Trimming log'!$F$5:$V$5000,4,FALSE)</f>
        <v>#N/A</v>
      </c>
      <c r="I1055" s="65" t="e">
        <f>VLOOKUP(E1055,'Trimming log'!$F$5:$V$5000,5,FALSE)</f>
        <v>#N/A</v>
      </c>
      <c r="J1055" s="65" t="e">
        <f>VLOOKUP(E1055,'Trimming log'!$F$5:$V$5000,6,FALSE)</f>
        <v>#N/A</v>
      </c>
      <c r="K1055" s="65" t="e">
        <f>VLOOKUP(E1055,'Trimming log'!$F$5:$V$5000,7,FALSE)</f>
        <v>#N/A</v>
      </c>
      <c r="L1055" s="65" t="e">
        <f>VLOOKUP(E1055,'Trimming log'!$F$5:$V$5000,8,FALSE)</f>
        <v>#N/A</v>
      </c>
      <c r="M1055" s="65" t="e">
        <f>VLOOKUP(E1055,'Trimming log'!$F$5:$V$5000,9,FALSE)</f>
        <v>#N/A</v>
      </c>
      <c r="N1055" s="507" t="e">
        <f>VLOOKUP(E1055,'Trimming log'!$F$5:$V$5000,10,FALSE)</f>
        <v>#N/A</v>
      </c>
      <c r="O1055" s="65" t="e">
        <f>VLOOKUP(E1055,'Trimming log'!$F$5:$V$5000,11,FALSE)</f>
        <v>#N/A</v>
      </c>
      <c r="P1055" s="65" t="e">
        <f>VLOOKUP(E1055,'Trimming log'!$F$5:$V$5000,12,FALSE)</f>
        <v>#N/A</v>
      </c>
      <c r="Q1055" s="65" t="e">
        <f>VLOOKUP(E1055,'Trimming log'!$F$5:$V$5000,13,FALSE)</f>
        <v>#N/A</v>
      </c>
      <c r="R1055" s="65" t="e">
        <f>VLOOKUP(E1055,'Trimming log'!$F$5:$V$5000,14,FALSE)</f>
        <v>#N/A</v>
      </c>
      <c r="S1055" s="65" t="e">
        <f>VLOOKUP(E1055,'Trimming log'!$F$5:$V$5000,15,FALSE)</f>
        <v>#N/A</v>
      </c>
      <c r="T1055" s="65" t="e">
        <f t="shared" si="215"/>
        <v>#N/A</v>
      </c>
      <c r="U1055" s="491" t="str">
        <f t="shared" si="216"/>
        <v/>
      </c>
      <c r="V1055" s="74">
        <f t="shared" si="218"/>
        <v>0</v>
      </c>
      <c r="W1055" s="134">
        <f t="shared" si="219"/>
        <v>0</v>
      </c>
      <c r="X1055" s="134" t="e">
        <f>VLOOKUP(E1055,'Trimming log'!$F$5:$Y$5000,19,FALSE)</f>
        <v>#N/A</v>
      </c>
      <c r="Y1055" s="134" t="e">
        <f>VLOOKUP(E1055,'Trimming log'!$F$5:$Y$5000,20,FALSE)</f>
        <v>#N/A</v>
      </c>
      <c r="Z1055" s="135" t="e">
        <f t="shared" si="220"/>
        <v>#N/A</v>
      </c>
      <c r="AA1055" s="135" t="e">
        <f t="shared" si="221"/>
        <v>#N/A</v>
      </c>
      <c r="AB1055" s="136" t="e">
        <f t="shared" si="222"/>
        <v>#N/A</v>
      </c>
      <c r="AC1055" s="136" t="e">
        <f t="shared" si="223"/>
        <v>#N/A</v>
      </c>
      <c r="AD1055" s="136" t="e">
        <f t="shared" si="224"/>
        <v>#N/A</v>
      </c>
      <c r="AE1055" s="136" t="e">
        <f t="shared" si="225"/>
        <v>#N/A</v>
      </c>
    </row>
    <row r="1056" spans="1:31" ht="15" customHeight="1">
      <c r="A1056" s="67" t="str">
        <f t="shared" si="213"/>
        <v/>
      </c>
      <c r="B1056" s="65">
        <f t="shared" si="217"/>
        <v>1033</v>
      </c>
      <c r="C1056" s="68" t="str">
        <f t="shared" si="214"/>
        <v/>
      </c>
      <c r="D1056" s="69"/>
      <c r="E1056" s="132"/>
      <c r="F1056" s="65" t="e">
        <f>VLOOKUP(E1056,'Trimming log'!$F$5:$V$5000,2,FALSE)</f>
        <v>#N/A</v>
      </c>
      <c r="G1056" s="65" t="e">
        <f>VLOOKUP(E1056,'Trimming log'!$F$5:$V$5000,3,FALSE)</f>
        <v>#N/A</v>
      </c>
      <c r="H1056" s="508" t="e">
        <f>VLOOKUP(E1056,'Trimming log'!$F$5:$V$5000,4,FALSE)</f>
        <v>#N/A</v>
      </c>
      <c r="I1056" s="65" t="e">
        <f>VLOOKUP(E1056,'Trimming log'!$F$5:$V$5000,5,FALSE)</f>
        <v>#N/A</v>
      </c>
      <c r="J1056" s="65" t="e">
        <f>VLOOKUP(E1056,'Trimming log'!$F$5:$V$5000,6,FALSE)</f>
        <v>#N/A</v>
      </c>
      <c r="K1056" s="65" t="e">
        <f>VLOOKUP(E1056,'Trimming log'!$F$5:$V$5000,7,FALSE)</f>
        <v>#N/A</v>
      </c>
      <c r="L1056" s="65" t="e">
        <f>VLOOKUP(E1056,'Trimming log'!$F$5:$V$5000,8,FALSE)</f>
        <v>#N/A</v>
      </c>
      <c r="M1056" s="65" t="e">
        <f>VLOOKUP(E1056,'Trimming log'!$F$5:$V$5000,9,FALSE)</f>
        <v>#N/A</v>
      </c>
      <c r="N1056" s="507" t="e">
        <f>VLOOKUP(E1056,'Trimming log'!$F$5:$V$5000,10,FALSE)</f>
        <v>#N/A</v>
      </c>
      <c r="O1056" s="65" t="e">
        <f>VLOOKUP(E1056,'Trimming log'!$F$5:$V$5000,11,FALSE)</f>
        <v>#N/A</v>
      </c>
      <c r="P1056" s="65" t="e">
        <f>VLOOKUP(E1056,'Trimming log'!$F$5:$V$5000,12,FALSE)</f>
        <v>#N/A</v>
      </c>
      <c r="Q1056" s="65" t="e">
        <f>VLOOKUP(E1056,'Trimming log'!$F$5:$V$5000,13,FALSE)</f>
        <v>#N/A</v>
      </c>
      <c r="R1056" s="65" t="e">
        <f>VLOOKUP(E1056,'Trimming log'!$F$5:$V$5000,14,FALSE)</f>
        <v>#N/A</v>
      </c>
      <c r="S1056" s="65" t="e">
        <f>VLOOKUP(E1056,'Trimming log'!$F$5:$V$5000,15,FALSE)</f>
        <v>#N/A</v>
      </c>
      <c r="T1056" s="65" t="e">
        <f t="shared" si="215"/>
        <v>#N/A</v>
      </c>
      <c r="U1056" s="491" t="str">
        <f t="shared" si="216"/>
        <v/>
      </c>
      <c r="V1056" s="74">
        <f t="shared" si="218"/>
        <v>0</v>
      </c>
      <c r="W1056" s="134">
        <f t="shared" si="219"/>
        <v>0</v>
      </c>
      <c r="X1056" s="134" t="e">
        <f>VLOOKUP(E1056,'Trimming log'!$F$5:$Y$5000,19,FALSE)</f>
        <v>#N/A</v>
      </c>
      <c r="Y1056" s="134" t="e">
        <f>VLOOKUP(E1056,'Trimming log'!$F$5:$Y$5000,20,FALSE)</f>
        <v>#N/A</v>
      </c>
      <c r="Z1056" s="135" t="e">
        <f t="shared" si="220"/>
        <v>#N/A</v>
      </c>
      <c r="AA1056" s="135" t="e">
        <f t="shared" si="221"/>
        <v>#N/A</v>
      </c>
      <c r="AB1056" s="136" t="e">
        <f t="shared" si="222"/>
        <v>#N/A</v>
      </c>
      <c r="AC1056" s="136" t="e">
        <f t="shared" si="223"/>
        <v>#N/A</v>
      </c>
      <c r="AD1056" s="136" t="e">
        <f t="shared" si="224"/>
        <v>#N/A</v>
      </c>
      <c r="AE1056" s="136" t="e">
        <f t="shared" si="225"/>
        <v>#N/A</v>
      </c>
    </row>
    <row r="1057" spans="1:31" ht="15" customHeight="1">
      <c r="A1057" s="67" t="str">
        <f t="shared" si="213"/>
        <v/>
      </c>
      <c r="B1057" s="65">
        <f t="shared" si="217"/>
        <v>1034</v>
      </c>
      <c r="C1057" s="68" t="str">
        <f t="shared" si="214"/>
        <v/>
      </c>
      <c r="D1057" s="69"/>
      <c r="E1057" s="132"/>
      <c r="F1057" s="65" t="e">
        <f>VLOOKUP(E1057,'Trimming log'!$F$5:$V$5000,2,FALSE)</f>
        <v>#N/A</v>
      </c>
      <c r="G1057" s="65" t="e">
        <f>VLOOKUP(E1057,'Trimming log'!$F$5:$V$5000,3,FALSE)</f>
        <v>#N/A</v>
      </c>
      <c r="H1057" s="508" t="e">
        <f>VLOOKUP(E1057,'Trimming log'!$F$5:$V$5000,4,FALSE)</f>
        <v>#N/A</v>
      </c>
      <c r="I1057" s="65" t="e">
        <f>VLOOKUP(E1057,'Trimming log'!$F$5:$V$5000,5,FALSE)</f>
        <v>#N/A</v>
      </c>
      <c r="J1057" s="65" t="e">
        <f>VLOOKUP(E1057,'Trimming log'!$F$5:$V$5000,6,FALSE)</f>
        <v>#N/A</v>
      </c>
      <c r="K1057" s="65" t="e">
        <f>VLOOKUP(E1057,'Trimming log'!$F$5:$V$5000,7,FALSE)</f>
        <v>#N/A</v>
      </c>
      <c r="L1057" s="65" t="e">
        <f>VLOOKUP(E1057,'Trimming log'!$F$5:$V$5000,8,FALSE)</f>
        <v>#N/A</v>
      </c>
      <c r="M1057" s="65" t="e">
        <f>VLOOKUP(E1057,'Trimming log'!$F$5:$V$5000,9,FALSE)</f>
        <v>#N/A</v>
      </c>
      <c r="N1057" s="507" t="e">
        <f>VLOOKUP(E1057,'Trimming log'!$F$5:$V$5000,10,FALSE)</f>
        <v>#N/A</v>
      </c>
      <c r="O1057" s="65" t="e">
        <f>VLOOKUP(E1057,'Trimming log'!$F$5:$V$5000,11,FALSE)</f>
        <v>#N/A</v>
      </c>
      <c r="P1057" s="65" t="e">
        <f>VLOOKUP(E1057,'Trimming log'!$F$5:$V$5000,12,FALSE)</f>
        <v>#N/A</v>
      </c>
      <c r="Q1057" s="65" t="e">
        <f>VLOOKUP(E1057,'Trimming log'!$F$5:$V$5000,13,FALSE)</f>
        <v>#N/A</v>
      </c>
      <c r="R1057" s="65" t="e">
        <f>VLOOKUP(E1057,'Trimming log'!$F$5:$V$5000,14,FALSE)</f>
        <v>#N/A</v>
      </c>
      <c r="S1057" s="65" t="e">
        <f>VLOOKUP(E1057,'Trimming log'!$F$5:$V$5000,15,FALSE)</f>
        <v>#N/A</v>
      </c>
      <c r="T1057" s="65" t="e">
        <f t="shared" si="215"/>
        <v>#N/A</v>
      </c>
      <c r="U1057" s="491" t="str">
        <f t="shared" si="216"/>
        <v/>
      </c>
      <c r="V1057" s="74">
        <f t="shared" si="218"/>
        <v>0</v>
      </c>
      <c r="W1057" s="134">
        <f t="shared" si="219"/>
        <v>0</v>
      </c>
      <c r="X1057" s="134" t="e">
        <f>VLOOKUP(E1057,'Trimming log'!$F$5:$Y$5000,19,FALSE)</f>
        <v>#N/A</v>
      </c>
      <c r="Y1057" s="134" t="e">
        <f>VLOOKUP(E1057,'Trimming log'!$F$5:$Y$5000,20,FALSE)</f>
        <v>#N/A</v>
      </c>
      <c r="Z1057" s="135" t="e">
        <f t="shared" si="220"/>
        <v>#N/A</v>
      </c>
      <c r="AA1057" s="135" t="e">
        <f t="shared" si="221"/>
        <v>#N/A</v>
      </c>
      <c r="AB1057" s="136" t="e">
        <f t="shared" si="222"/>
        <v>#N/A</v>
      </c>
      <c r="AC1057" s="136" t="e">
        <f t="shared" si="223"/>
        <v>#N/A</v>
      </c>
      <c r="AD1057" s="136" t="e">
        <f t="shared" si="224"/>
        <v>#N/A</v>
      </c>
      <c r="AE1057" s="136" t="e">
        <f t="shared" si="225"/>
        <v>#N/A</v>
      </c>
    </row>
    <row r="1058" spans="1:31" ht="15" customHeight="1">
      <c r="A1058" s="67" t="str">
        <f t="shared" si="213"/>
        <v/>
      </c>
      <c r="B1058" s="65">
        <f t="shared" si="217"/>
        <v>1035</v>
      </c>
      <c r="C1058" s="68" t="str">
        <f t="shared" si="214"/>
        <v/>
      </c>
      <c r="D1058" s="69"/>
      <c r="E1058" s="132"/>
      <c r="F1058" s="65" t="e">
        <f>VLOOKUP(E1058,'Trimming log'!$F$5:$V$5000,2,FALSE)</f>
        <v>#N/A</v>
      </c>
      <c r="G1058" s="65" t="e">
        <f>VLOOKUP(E1058,'Trimming log'!$F$5:$V$5000,3,FALSE)</f>
        <v>#N/A</v>
      </c>
      <c r="H1058" s="508" t="e">
        <f>VLOOKUP(E1058,'Trimming log'!$F$5:$V$5000,4,FALSE)</f>
        <v>#N/A</v>
      </c>
      <c r="I1058" s="65" t="e">
        <f>VLOOKUP(E1058,'Trimming log'!$F$5:$V$5000,5,FALSE)</f>
        <v>#N/A</v>
      </c>
      <c r="J1058" s="65" t="e">
        <f>VLOOKUP(E1058,'Trimming log'!$F$5:$V$5000,6,FALSE)</f>
        <v>#N/A</v>
      </c>
      <c r="K1058" s="65" t="e">
        <f>VLOOKUP(E1058,'Trimming log'!$F$5:$V$5000,7,FALSE)</f>
        <v>#N/A</v>
      </c>
      <c r="L1058" s="65" t="e">
        <f>VLOOKUP(E1058,'Trimming log'!$F$5:$V$5000,8,FALSE)</f>
        <v>#N/A</v>
      </c>
      <c r="M1058" s="65" t="e">
        <f>VLOOKUP(E1058,'Trimming log'!$F$5:$V$5000,9,FALSE)</f>
        <v>#N/A</v>
      </c>
      <c r="N1058" s="507" t="e">
        <f>VLOOKUP(E1058,'Trimming log'!$F$5:$V$5000,10,FALSE)</f>
        <v>#N/A</v>
      </c>
      <c r="O1058" s="65" t="e">
        <f>VLOOKUP(E1058,'Trimming log'!$F$5:$V$5000,11,FALSE)</f>
        <v>#N/A</v>
      </c>
      <c r="P1058" s="65" t="e">
        <f>VLOOKUP(E1058,'Trimming log'!$F$5:$V$5000,12,FALSE)</f>
        <v>#N/A</v>
      </c>
      <c r="Q1058" s="65" t="e">
        <f>VLOOKUP(E1058,'Trimming log'!$F$5:$V$5000,13,FALSE)</f>
        <v>#N/A</v>
      </c>
      <c r="R1058" s="65" t="e">
        <f>VLOOKUP(E1058,'Trimming log'!$F$5:$V$5000,14,FALSE)</f>
        <v>#N/A</v>
      </c>
      <c r="S1058" s="65" t="e">
        <f>VLOOKUP(E1058,'Trimming log'!$F$5:$V$5000,15,FALSE)</f>
        <v>#N/A</v>
      </c>
      <c r="T1058" s="65" t="e">
        <f t="shared" si="215"/>
        <v>#N/A</v>
      </c>
      <c r="U1058" s="491" t="str">
        <f t="shared" si="216"/>
        <v/>
      </c>
      <c r="V1058" s="74">
        <f t="shared" si="218"/>
        <v>0</v>
      </c>
      <c r="W1058" s="134">
        <f t="shared" si="219"/>
        <v>0</v>
      </c>
      <c r="X1058" s="134" t="e">
        <f>VLOOKUP(E1058,'Trimming log'!$F$5:$Y$5000,19,FALSE)</f>
        <v>#N/A</v>
      </c>
      <c r="Y1058" s="134" t="e">
        <f>VLOOKUP(E1058,'Trimming log'!$F$5:$Y$5000,20,FALSE)</f>
        <v>#N/A</v>
      </c>
      <c r="Z1058" s="135" t="e">
        <f t="shared" si="220"/>
        <v>#N/A</v>
      </c>
      <c r="AA1058" s="135" t="e">
        <f t="shared" si="221"/>
        <v>#N/A</v>
      </c>
      <c r="AB1058" s="136" t="e">
        <f t="shared" si="222"/>
        <v>#N/A</v>
      </c>
      <c r="AC1058" s="136" t="e">
        <f t="shared" si="223"/>
        <v>#N/A</v>
      </c>
      <c r="AD1058" s="136" t="e">
        <f t="shared" si="224"/>
        <v>#N/A</v>
      </c>
      <c r="AE1058" s="136" t="e">
        <f t="shared" si="225"/>
        <v>#N/A</v>
      </c>
    </row>
    <row r="1059" spans="1:31" ht="15" customHeight="1">
      <c r="A1059" s="67" t="str">
        <f t="shared" si="213"/>
        <v/>
      </c>
      <c r="B1059" s="65">
        <f t="shared" si="217"/>
        <v>1036</v>
      </c>
      <c r="C1059" s="68" t="str">
        <f t="shared" si="214"/>
        <v/>
      </c>
      <c r="D1059" s="69"/>
      <c r="E1059" s="132"/>
      <c r="F1059" s="65" t="e">
        <f>VLOOKUP(E1059,'Trimming log'!$F$5:$V$5000,2,FALSE)</f>
        <v>#N/A</v>
      </c>
      <c r="G1059" s="65" t="e">
        <f>VLOOKUP(E1059,'Trimming log'!$F$5:$V$5000,3,FALSE)</f>
        <v>#N/A</v>
      </c>
      <c r="H1059" s="508" t="e">
        <f>VLOOKUP(E1059,'Trimming log'!$F$5:$V$5000,4,FALSE)</f>
        <v>#N/A</v>
      </c>
      <c r="I1059" s="65" t="e">
        <f>VLOOKUP(E1059,'Trimming log'!$F$5:$V$5000,5,FALSE)</f>
        <v>#N/A</v>
      </c>
      <c r="J1059" s="65" t="e">
        <f>VLOOKUP(E1059,'Trimming log'!$F$5:$V$5000,6,FALSE)</f>
        <v>#N/A</v>
      </c>
      <c r="K1059" s="65" t="e">
        <f>VLOOKUP(E1059,'Trimming log'!$F$5:$V$5000,7,FALSE)</f>
        <v>#N/A</v>
      </c>
      <c r="L1059" s="65" t="e">
        <f>VLOOKUP(E1059,'Trimming log'!$F$5:$V$5000,8,FALSE)</f>
        <v>#N/A</v>
      </c>
      <c r="M1059" s="65" t="e">
        <f>VLOOKUP(E1059,'Trimming log'!$F$5:$V$5000,9,FALSE)</f>
        <v>#N/A</v>
      </c>
      <c r="N1059" s="507" t="e">
        <f>VLOOKUP(E1059,'Trimming log'!$F$5:$V$5000,10,FALSE)</f>
        <v>#N/A</v>
      </c>
      <c r="O1059" s="65" t="e">
        <f>VLOOKUP(E1059,'Trimming log'!$F$5:$V$5000,11,FALSE)</f>
        <v>#N/A</v>
      </c>
      <c r="P1059" s="65" t="e">
        <f>VLOOKUP(E1059,'Trimming log'!$F$5:$V$5000,12,FALSE)</f>
        <v>#N/A</v>
      </c>
      <c r="Q1059" s="65" t="e">
        <f>VLOOKUP(E1059,'Trimming log'!$F$5:$V$5000,13,FALSE)</f>
        <v>#N/A</v>
      </c>
      <c r="R1059" s="65" t="e">
        <f>VLOOKUP(E1059,'Trimming log'!$F$5:$V$5000,14,FALSE)</f>
        <v>#N/A</v>
      </c>
      <c r="S1059" s="65" t="e">
        <f>VLOOKUP(E1059,'Trimming log'!$F$5:$V$5000,15,FALSE)</f>
        <v>#N/A</v>
      </c>
      <c r="T1059" s="65" t="e">
        <f t="shared" si="215"/>
        <v>#N/A</v>
      </c>
      <c r="U1059" s="491" t="str">
        <f t="shared" si="216"/>
        <v/>
      </c>
      <c r="V1059" s="74">
        <f t="shared" si="218"/>
        <v>0</v>
      </c>
      <c r="W1059" s="134">
        <f t="shared" si="219"/>
        <v>0</v>
      </c>
      <c r="X1059" s="134" t="e">
        <f>VLOOKUP(E1059,'Trimming log'!$F$5:$Y$5000,19,FALSE)</f>
        <v>#N/A</v>
      </c>
      <c r="Y1059" s="134" t="e">
        <f>VLOOKUP(E1059,'Trimming log'!$F$5:$Y$5000,20,FALSE)</f>
        <v>#N/A</v>
      </c>
      <c r="Z1059" s="135" t="e">
        <f t="shared" si="220"/>
        <v>#N/A</v>
      </c>
      <c r="AA1059" s="135" t="e">
        <f t="shared" si="221"/>
        <v>#N/A</v>
      </c>
      <c r="AB1059" s="136" t="e">
        <f t="shared" si="222"/>
        <v>#N/A</v>
      </c>
      <c r="AC1059" s="136" t="e">
        <f t="shared" si="223"/>
        <v>#N/A</v>
      </c>
      <c r="AD1059" s="136" t="e">
        <f t="shared" si="224"/>
        <v>#N/A</v>
      </c>
      <c r="AE1059" s="136" t="e">
        <f t="shared" si="225"/>
        <v>#N/A</v>
      </c>
    </row>
    <row r="1060" spans="1:31" ht="15" customHeight="1">
      <c r="A1060" s="67" t="str">
        <f t="shared" si="213"/>
        <v/>
      </c>
      <c r="B1060" s="65">
        <f t="shared" si="217"/>
        <v>1037</v>
      </c>
      <c r="C1060" s="68" t="str">
        <f t="shared" si="214"/>
        <v/>
      </c>
      <c r="D1060" s="69"/>
      <c r="E1060" s="132"/>
      <c r="F1060" s="65" t="e">
        <f>VLOOKUP(E1060,'Trimming log'!$F$5:$V$5000,2,FALSE)</f>
        <v>#N/A</v>
      </c>
      <c r="G1060" s="65" t="e">
        <f>VLOOKUP(E1060,'Trimming log'!$F$5:$V$5000,3,FALSE)</f>
        <v>#N/A</v>
      </c>
      <c r="H1060" s="508" t="e">
        <f>VLOOKUP(E1060,'Trimming log'!$F$5:$V$5000,4,FALSE)</f>
        <v>#N/A</v>
      </c>
      <c r="I1060" s="65" t="e">
        <f>VLOOKUP(E1060,'Trimming log'!$F$5:$V$5000,5,FALSE)</f>
        <v>#N/A</v>
      </c>
      <c r="J1060" s="65" t="e">
        <f>VLOOKUP(E1060,'Trimming log'!$F$5:$V$5000,6,FALSE)</f>
        <v>#N/A</v>
      </c>
      <c r="K1060" s="65" t="e">
        <f>VLOOKUP(E1060,'Trimming log'!$F$5:$V$5000,7,FALSE)</f>
        <v>#N/A</v>
      </c>
      <c r="L1060" s="65" t="e">
        <f>VLOOKUP(E1060,'Trimming log'!$F$5:$V$5000,8,FALSE)</f>
        <v>#N/A</v>
      </c>
      <c r="M1060" s="65" t="e">
        <f>VLOOKUP(E1060,'Trimming log'!$F$5:$V$5000,9,FALSE)</f>
        <v>#N/A</v>
      </c>
      <c r="N1060" s="507" t="e">
        <f>VLOOKUP(E1060,'Trimming log'!$F$5:$V$5000,10,FALSE)</f>
        <v>#N/A</v>
      </c>
      <c r="O1060" s="65" t="e">
        <f>VLOOKUP(E1060,'Trimming log'!$F$5:$V$5000,11,FALSE)</f>
        <v>#N/A</v>
      </c>
      <c r="P1060" s="65" t="e">
        <f>VLOOKUP(E1060,'Trimming log'!$F$5:$V$5000,12,FALSE)</f>
        <v>#N/A</v>
      </c>
      <c r="Q1060" s="65" t="e">
        <f>VLOOKUP(E1060,'Trimming log'!$F$5:$V$5000,13,FALSE)</f>
        <v>#N/A</v>
      </c>
      <c r="R1060" s="65" t="e">
        <f>VLOOKUP(E1060,'Trimming log'!$F$5:$V$5000,14,FALSE)</f>
        <v>#N/A</v>
      </c>
      <c r="S1060" s="65" t="e">
        <f>VLOOKUP(E1060,'Trimming log'!$F$5:$V$5000,15,FALSE)</f>
        <v>#N/A</v>
      </c>
      <c r="T1060" s="65" t="e">
        <f t="shared" si="215"/>
        <v>#N/A</v>
      </c>
      <c r="U1060" s="491" t="str">
        <f t="shared" si="216"/>
        <v/>
      </c>
      <c r="V1060" s="74">
        <f t="shared" si="218"/>
        <v>0</v>
      </c>
      <c r="W1060" s="134">
        <f t="shared" si="219"/>
        <v>0</v>
      </c>
      <c r="X1060" s="134" t="e">
        <f>VLOOKUP(E1060,'Trimming log'!$F$5:$Y$5000,19,FALSE)</f>
        <v>#N/A</v>
      </c>
      <c r="Y1060" s="134" t="e">
        <f>VLOOKUP(E1060,'Trimming log'!$F$5:$Y$5000,20,FALSE)</f>
        <v>#N/A</v>
      </c>
      <c r="Z1060" s="135" t="e">
        <f t="shared" si="220"/>
        <v>#N/A</v>
      </c>
      <c r="AA1060" s="135" t="e">
        <f t="shared" si="221"/>
        <v>#N/A</v>
      </c>
      <c r="AB1060" s="136" t="e">
        <f t="shared" si="222"/>
        <v>#N/A</v>
      </c>
      <c r="AC1060" s="136" t="e">
        <f t="shared" si="223"/>
        <v>#N/A</v>
      </c>
      <c r="AD1060" s="136" t="e">
        <f t="shared" si="224"/>
        <v>#N/A</v>
      </c>
      <c r="AE1060" s="136" t="e">
        <f t="shared" si="225"/>
        <v>#N/A</v>
      </c>
    </row>
    <row r="1061" spans="1:31" ht="15" customHeight="1">
      <c r="A1061" s="67" t="str">
        <f t="shared" si="213"/>
        <v/>
      </c>
      <c r="B1061" s="65">
        <f t="shared" si="217"/>
        <v>1038</v>
      </c>
      <c r="C1061" s="68" t="str">
        <f t="shared" si="214"/>
        <v/>
      </c>
      <c r="D1061" s="69"/>
      <c r="E1061" s="132"/>
      <c r="F1061" s="65" t="e">
        <f>VLOOKUP(E1061,'Trimming log'!$F$5:$V$5000,2,FALSE)</f>
        <v>#N/A</v>
      </c>
      <c r="G1061" s="65" t="e">
        <f>VLOOKUP(E1061,'Trimming log'!$F$5:$V$5000,3,FALSE)</f>
        <v>#N/A</v>
      </c>
      <c r="H1061" s="508" t="e">
        <f>VLOOKUP(E1061,'Trimming log'!$F$5:$V$5000,4,FALSE)</f>
        <v>#N/A</v>
      </c>
      <c r="I1061" s="65" t="e">
        <f>VLOOKUP(E1061,'Trimming log'!$F$5:$V$5000,5,FALSE)</f>
        <v>#N/A</v>
      </c>
      <c r="J1061" s="65" t="e">
        <f>VLOOKUP(E1061,'Trimming log'!$F$5:$V$5000,6,FALSE)</f>
        <v>#N/A</v>
      </c>
      <c r="K1061" s="65" t="e">
        <f>VLOOKUP(E1061,'Trimming log'!$F$5:$V$5000,7,FALSE)</f>
        <v>#N/A</v>
      </c>
      <c r="L1061" s="65" t="e">
        <f>VLOOKUP(E1061,'Trimming log'!$F$5:$V$5000,8,FALSE)</f>
        <v>#N/A</v>
      </c>
      <c r="M1061" s="65" t="e">
        <f>VLOOKUP(E1061,'Trimming log'!$F$5:$V$5000,9,FALSE)</f>
        <v>#N/A</v>
      </c>
      <c r="N1061" s="507" t="e">
        <f>VLOOKUP(E1061,'Trimming log'!$F$5:$V$5000,10,FALSE)</f>
        <v>#N/A</v>
      </c>
      <c r="O1061" s="65" t="e">
        <f>VLOOKUP(E1061,'Trimming log'!$F$5:$V$5000,11,FALSE)</f>
        <v>#N/A</v>
      </c>
      <c r="P1061" s="65" t="e">
        <f>VLOOKUP(E1061,'Trimming log'!$F$5:$V$5000,12,FALSE)</f>
        <v>#N/A</v>
      </c>
      <c r="Q1061" s="65" t="e">
        <f>VLOOKUP(E1061,'Trimming log'!$F$5:$V$5000,13,FALSE)</f>
        <v>#N/A</v>
      </c>
      <c r="R1061" s="65" t="e">
        <f>VLOOKUP(E1061,'Trimming log'!$F$5:$V$5000,14,FALSE)</f>
        <v>#N/A</v>
      </c>
      <c r="S1061" s="65" t="e">
        <f>VLOOKUP(E1061,'Trimming log'!$F$5:$V$5000,15,FALSE)</f>
        <v>#N/A</v>
      </c>
      <c r="T1061" s="65" t="e">
        <f t="shared" si="215"/>
        <v>#N/A</v>
      </c>
      <c r="U1061" s="491" t="str">
        <f t="shared" si="216"/>
        <v/>
      </c>
      <c r="V1061" s="74">
        <f t="shared" si="218"/>
        <v>0</v>
      </c>
      <c r="W1061" s="134">
        <f t="shared" si="219"/>
        <v>0</v>
      </c>
      <c r="X1061" s="134" t="e">
        <f>VLOOKUP(E1061,'Trimming log'!$F$5:$Y$5000,19,FALSE)</f>
        <v>#N/A</v>
      </c>
      <c r="Y1061" s="134" t="e">
        <f>VLOOKUP(E1061,'Trimming log'!$F$5:$Y$5000,20,FALSE)</f>
        <v>#N/A</v>
      </c>
      <c r="Z1061" s="135" t="e">
        <f t="shared" si="220"/>
        <v>#N/A</v>
      </c>
      <c r="AA1061" s="135" t="e">
        <f t="shared" si="221"/>
        <v>#N/A</v>
      </c>
      <c r="AB1061" s="136" t="e">
        <f t="shared" si="222"/>
        <v>#N/A</v>
      </c>
      <c r="AC1061" s="136" t="e">
        <f t="shared" si="223"/>
        <v>#N/A</v>
      </c>
      <c r="AD1061" s="136" t="e">
        <f t="shared" si="224"/>
        <v>#N/A</v>
      </c>
      <c r="AE1061" s="136" t="e">
        <f t="shared" si="225"/>
        <v>#N/A</v>
      </c>
    </row>
    <row r="1062" spans="1:31" ht="15" customHeight="1">
      <c r="A1062" s="67" t="str">
        <f t="shared" si="213"/>
        <v/>
      </c>
      <c r="B1062" s="65">
        <f t="shared" si="217"/>
        <v>1039</v>
      </c>
      <c r="C1062" s="68" t="str">
        <f t="shared" si="214"/>
        <v/>
      </c>
      <c r="D1062" s="69"/>
      <c r="E1062" s="132"/>
      <c r="F1062" s="65" t="e">
        <f>VLOOKUP(E1062,'Trimming log'!$F$5:$V$5000,2,FALSE)</f>
        <v>#N/A</v>
      </c>
      <c r="G1062" s="65" t="e">
        <f>VLOOKUP(E1062,'Trimming log'!$F$5:$V$5000,3,FALSE)</f>
        <v>#N/A</v>
      </c>
      <c r="H1062" s="508" t="e">
        <f>VLOOKUP(E1062,'Trimming log'!$F$5:$V$5000,4,FALSE)</f>
        <v>#N/A</v>
      </c>
      <c r="I1062" s="65" t="e">
        <f>VLOOKUP(E1062,'Trimming log'!$F$5:$V$5000,5,FALSE)</f>
        <v>#N/A</v>
      </c>
      <c r="J1062" s="65" t="e">
        <f>VLOOKUP(E1062,'Trimming log'!$F$5:$V$5000,6,FALSE)</f>
        <v>#N/A</v>
      </c>
      <c r="K1062" s="65" t="e">
        <f>VLOOKUP(E1062,'Trimming log'!$F$5:$V$5000,7,FALSE)</f>
        <v>#N/A</v>
      </c>
      <c r="L1062" s="65" t="e">
        <f>VLOOKUP(E1062,'Trimming log'!$F$5:$V$5000,8,FALSE)</f>
        <v>#N/A</v>
      </c>
      <c r="M1062" s="65" t="e">
        <f>VLOOKUP(E1062,'Trimming log'!$F$5:$V$5000,9,FALSE)</f>
        <v>#N/A</v>
      </c>
      <c r="N1062" s="507" t="e">
        <f>VLOOKUP(E1062,'Trimming log'!$F$5:$V$5000,10,FALSE)</f>
        <v>#N/A</v>
      </c>
      <c r="O1062" s="65" t="e">
        <f>VLOOKUP(E1062,'Trimming log'!$F$5:$V$5000,11,FALSE)</f>
        <v>#N/A</v>
      </c>
      <c r="P1062" s="65" t="e">
        <f>VLOOKUP(E1062,'Trimming log'!$F$5:$V$5000,12,FALSE)</f>
        <v>#N/A</v>
      </c>
      <c r="Q1062" s="65" t="e">
        <f>VLOOKUP(E1062,'Trimming log'!$F$5:$V$5000,13,FALSE)</f>
        <v>#N/A</v>
      </c>
      <c r="R1062" s="65" t="e">
        <f>VLOOKUP(E1062,'Trimming log'!$F$5:$V$5000,14,FALSE)</f>
        <v>#N/A</v>
      </c>
      <c r="S1062" s="65" t="e">
        <f>VLOOKUP(E1062,'Trimming log'!$F$5:$V$5000,15,FALSE)</f>
        <v>#N/A</v>
      </c>
      <c r="T1062" s="65" t="e">
        <f t="shared" si="215"/>
        <v>#N/A</v>
      </c>
      <c r="U1062" s="491" t="str">
        <f t="shared" si="216"/>
        <v/>
      </c>
      <c r="V1062" s="74">
        <f t="shared" si="218"/>
        <v>0</v>
      </c>
      <c r="W1062" s="134">
        <f t="shared" si="219"/>
        <v>0</v>
      </c>
      <c r="X1062" s="134" t="e">
        <f>VLOOKUP(E1062,'Trimming log'!$F$5:$Y$5000,19,FALSE)</f>
        <v>#N/A</v>
      </c>
      <c r="Y1062" s="134" t="e">
        <f>VLOOKUP(E1062,'Trimming log'!$F$5:$Y$5000,20,FALSE)</f>
        <v>#N/A</v>
      </c>
      <c r="Z1062" s="135" t="e">
        <f t="shared" si="220"/>
        <v>#N/A</v>
      </c>
      <c r="AA1062" s="135" t="e">
        <f t="shared" si="221"/>
        <v>#N/A</v>
      </c>
      <c r="AB1062" s="136" t="e">
        <f t="shared" si="222"/>
        <v>#N/A</v>
      </c>
      <c r="AC1062" s="136" t="e">
        <f t="shared" si="223"/>
        <v>#N/A</v>
      </c>
      <c r="AD1062" s="136" t="e">
        <f t="shared" si="224"/>
        <v>#N/A</v>
      </c>
      <c r="AE1062" s="136" t="e">
        <f t="shared" si="225"/>
        <v>#N/A</v>
      </c>
    </row>
    <row r="1063" spans="1:31" ht="15" customHeight="1">
      <c r="A1063" s="67" t="str">
        <f t="shared" si="213"/>
        <v/>
      </c>
      <c r="B1063" s="65">
        <f t="shared" si="217"/>
        <v>1040</v>
      </c>
      <c r="C1063" s="68" t="str">
        <f t="shared" si="214"/>
        <v/>
      </c>
      <c r="D1063" s="69"/>
      <c r="E1063" s="132"/>
      <c r="F1063" s="65" t="e">
        <f>VLOOKUP(E1063,'Trimming log'!$F$5:$V$5000,2,FALSE)</f>
        <v>#N/A</v>
      </c>
      <c r="G1063" s="65" t="e">
        <f>VLOOKUP(E1063,'Trimming log'!$F$5:$V$5000,3,FALSE)</f>
        <v>#N/A</v>
      </c>
      <c r="H1063" s="508" t="e">
        <f>VLOOKUP(E1063,'Trimming log'!$F$5:$V$5000,4,FALSE)</f>
        <v>#N/A</v>
      </c>
      <c r="I1063" s="65" t="e">
        <f>VLOOKUP(E1063,'Trimming log'!$F$5:$V$5000,5,FALSE)</f>
        <v>#N/A</v>
      </c>
      <c r="J1063" s="65" t="e">
        <f>VLOOKUP(E1063,'Trimming log'!$F$5:$V$5000,6,FALSE)</f>
        <v>#N/A</v>
      </c>
      <c r="K1063" s="65" t="e">
        <f>VLOOKUP(E1063,'Trimming log'!$F$5:$V$5000,7,FALSE)</f>
        <v>#N/A</v>
      </c>
      <c r="L1063" s="65" t="e">
        <f>VLOOKUP(E1063,'Trimming log'!$F$5:$V$5000,8,FALSE)</f>
        <v>#N/A</v>
      </c>
      <c r="M1063" s="65" t="e">
        <f>VLOOKUP(E1063,'Trimming log'!$F$5:$V$5000,9,FALSE)</f>
        <v>#N/A</v>
      </c>
      <c r="N1063" s="507" t="e">
        <f>VLOOKUP(E1063,'Trimming log'!$F$5:$V$5000,10,FALSE)</f>
        <v>#N/A</v>
      </c>
      <c r="O1063" s="65" t="e">
        <f>VLOOKUP(E1063,'Trimming log'!$F$5:$V$5000,11,FALSE)</f>
        <v>#N/A</v>
      </c>
      <c r="P1063" s="65" t="e">
        <f>VLOOKUP(E1063,'Trimming log'!$F$5:$V$5000,12,FALSE)</f>
        <v>#N/A</v>
      </c>
      <c r="Q1063" s="65" t="e">
        <f>VLOOKUP(E1063,'Trimming log'!$F$5:$V$5000,13,FALSE)</f>
        <v>#N/A</v>
      </c>
      <c r="R1063" s="65" t="e">
        <f>VLOOKUP(E1063,'Trimming log'!$F$5:$V$5000,14,FALSE)</f>
        <v>#N/A</v>
      </c>
      <c r="S1063" s="65" t="e">
        <f>VLOOKUP(E1063,'Trimming log'!$F$5:$V$5000,15,FALSE)</f>
        <v>#N/A</v>
      </c>
      <c r="T1063" s="65" t="e">
        <f t="shared" si="215"/>
        <v>#N/A</v>
      </c>
      <c r="U1063" s="491" t="str">
        <f t="shared" si="216"/>
        <v/>
      </c>
      <c r="V1063" s="74">
        <f t="shared" si="218"/>
        <v>0</v>
      </c>
      <c r="W1063" s="134">
        <f t="shared" si="219"/>
        <v>0</v>
      </c>
      <c r="X1063" s="134" t="e">
        <f>VLOOKUP(E1063,'Trimming log'!$F$5:$Y$5000,19,FALSE)</f>
        <v>#N/A</v>
      </c>
      <c r="Y1063" s="134" t="e">
        <f>VLOOKUP(E1063,'Trimming log'!$F$5:$Y$5000,20,FALSE)</f>
        <v>#N/A</v>
      </c>
      <c r="Z1063" s="135" t="e">
        <f t="shared" si="220"/>
        <v>#N/A</v>
      </c>
      <c r="AA1063" s="135" t="e">
        <f t="shared" si="221"/>
        <v>#N/A</v>
      </c>
      <c r="AB1063" s="136" t="e">
        <f t="shared" si="222"/>
        <v>#N/A</v>
      </c>
      <c r="AC1063" s="136" t="e">
        <f t="shared" si="223"/>
        <v>#N/A</v>
      </c>
      <c r="AD1063" s="136" t="e">
        <f t="shared" si="224"/>
        <v>#N/A</v>
      </c>
      <c r="AE1063" s="136" t="e">
        <f t="shared" si="225"/>
        <v>#N/A</v>
      </c>
    </row>
    <row r="1064" spans="1:31" ht="15" customHeight="1">
      <c r="A1064" s="67" t="str">
        <f t="shared" si="213"/>
        <v/>
      </c>
      <c r="B1064" s="65">
        <f t="shared" si="217"/>
        <v>1041</v>
      </c>
      <c r="C1064" s="68" t="str">
        <f t="shared" si="214"/>
        <v/>
      </c>
      <c r="D1064" s="69"/>
      <c r="E1064" s="132"/>
      <c r="F1064" s="65" t="e">
        <f>VLOOKUP(E1064,'Trimming log'!$F$5:$V$5000,2,FALSE)</f>
        <v>#N/A</v>
      </c>
      <c r="G1064" s="65" t="e">
        <f>VLOOKUP(E1064,'Trimming log'!$F$5:$V$5000,3,FALSE)</f>
        <v>#N/A</v>
      </c>
      <c r="H1064" s="508" t="e">
        <f>VLOOKUP(E1064,'Trimming log'!$F$5:$V$5000,4,FALSE)</f>
        <v>#N/A</v>
      </c>
      <c r="I1064" s="65" t="e">
        <f>VLOOKUP(E1064,'Trimming log'!$F$5:$V$5000,5,FALSE)</f>
        <v>#N/A</v>
      </c>
      <c r="J1064" s="65" t="e">
        <f>VLOOKUP(E1064,'Trimming log'!$F$5:$V$5000,6,FALSE)</f>
        <v>#N/A</v>
      </c>
      <c r="K1064" s="65" t="e">
        <f>VLOOKUP(E1064,'Trimming log'!$F$5:$V$5000,7,FALSE)</f>
        <v>#N/A</v>
      </c>
      <c r="L1064" s="65" t="e">
        <f>VLOOKUP(E1064,'Trimming log'!$F$5:$V$5000,8,FALSE)</f>
        <v>#N/A</v>
      </c>
      <c r="M1064" s="65" t="e">
        <f>VLOOKUP(E1064,'Trimming log'!$F$5:$V$5000,9,FALSE)</f>
        <v>#N/A</v>
      </c>
      <c r="N1064" s="507" t="e">
        <f>VLOOKUP(E1064,'Trimming log'!$F$5:$V$5000,10,FALSE)</f>
        <v>#N/A</v>
      </c>
      <c r="O1064" s="65" t="e">
        <f>VLOOKUP(E1064,'Trimming log'!$F$5:$V$5000,11,FALSE)</f>
        <v>#N/A</v>
      </c>
      <c r="P1064" s="65" t="e">
        <f>VLOOKUP(E1064,'Trimming log'!$F$5:$V$5000,12,FALSE)</f>
        <v>#N/A</v>
      </c>
      <c r="Q1064" s="65" t="e">
        <f>VLOOKUP(E1064,'Trimming log'!$F$5:$V$5000,13,FALSE)</f>
        <v>#N/A</v>
      </c>
      <c r="R1064" s="65" t="e">
        <f>VLOOKUP(E1064,'Trimming log'!$F$5:$V$5000,14,FALSE)</f>
        <v>#N/A</v>
      </c>
      <c r="S1064" s="65" t="e">
        <f>VLOOKUP(E1064,'Trimming log'!$F$5:$V$5000,15,FALSE)</f>
        <v>#N/A</v>
      </c>
      <c r="T1064" s="65" t="e">
        <f t="shared" si="215"/>
        <v>#N/A</v>
      </c>
      <c r="U1064" s="491" t="str">
        <f t="shared" si="216"/>
        <v/>
      </c>
      <c r="V1064" s="74">
        <f t="shared" si="218"/>
        <v>0</v>
      </c>
      <c r="W1064" s="134">
        <f t="shared" si="219"/>
        <v>0</v>
      </c>
      <c r="X1064" s="134" t="e">
        <f>VLOOKUP(E1064,'Trimming log'!$F$5:$Y$5000,19,FALSE)</f>
        <v>#N/A</v>
      </c>
      <c r="Y1064" s="134" t="e">
        <f>VLOOKUP(E1064,'Trimming log'!$F$5:$Y$5000,20,FALSE)</f>
        <v>#N/A</v>
      </c>
      <c r="Z1064" s="135" t="e">
        <f t="shared" si="220"/>
        <v>#N/A</v>
      </c>
      <c r="AA1064" s="135" t="e">
        <f t="shared" si="221"/>
        <v>#N/A</v>
      </c>
      <c r="AB1064" s="136" t="e">
        <f t="shared" si="222"/>
        <v>#N/A</v>
      </c>
      <c r="AC1064" s="136" t="e">
        <f t="shared" si="223"/>
        <v>#N/A</v>
      </c>
      <c r="AD1064" s="136" t="e">
        <f t="shared" si="224"/>
        <v>#N/A</v>
      </c>
      <c r="AE1064" s="136" t="e">
        <f t="shared" si="225"/>
        <v>#N/A</v>
      </c>
    </row>
    <row r="1065" spans="1:31" ht="15" customHeight="1">
      <c r="A1065" s="67" t="str">
        <f t="shared" si="213"/>
        <v/>
      </c>
      <c r="B1065" s="65">
        <f t="shared" si="217"/>
        <v>1042</v>
      </c>
      <c r="C1065" s="68" t="str">
        <f t="shared" si="214"/>
        <v/>
      </c>
      <c r="D1065" s="69"/>
      <c r="E1065" s="132"/>
      <c r="F1065" s="65" t="e">
        <f>VLOOKUP(E1065,'Trimming log'!$F$5:$V$5000,2,FALSE)</f>
        <v>#N/A</v>
      </c>
      <c r="G1065" s="65" t="e">
        <f>VLOOKUP(E1065,'Trimming log'!$F$5:$V$5000,3,FALSE)</f>
        <v>#N/A</v>
      </c>
      <c r="H1065" s="508" t="e">
        <f>VLOOKUP(E1065,'Trimming log'!$F$5:$V$5000,4,FALSE)</f>
        <v>#N/A</v>
      </c>
      <c r="I1065" s="65" t="e">
        <f>VLOOKUP(E1065,'Trimming log'!$F$5:$V$5000,5,FALSE)</f>
        <v>#N/A</v>
      </c>
      <c r="J1065" s="65" t="e">
        <f>VLOOKUP(E1065,'Trimming log'!$F$5:$V$5000,6,FALSE)</f>
        <v>#N/A</v>
      </c>
      <c r="K1065" s="65" t="e">
        <f>VLOOKUP(E1065,'Trimming log'!$F$5:$V$5000,7,FALSE)</f>
        <v>#N/A</v>
      </c>
      <c r="L1065" s="65" t="e">
        <f>VLOOKUP(E1065,'Trimming log'!$F$5:$V$5000,8,FALSE)</f>
        <v>#N/A</v>
      </c>
      <c r="M1065" s="65" t="e">
        <f>VLOOKUP(E1065,'Trimming log'!$F$5:$V$5000,9,FALSE)</f>
        <v>#N/A</v>
      </c>
      <c r="N1065" s="507" t="e">
        <f>VLOOKUP(E1065,'Trimming log'!$F$5:$V$5000,10,FALSE)</f>
        <v>#N/A</v>
      </c>
      <c r="O1065" s="65" t="e">
        <f>VLOOKUP(E1065,'Trimming log'!$F$5:$V$5000,11,FALSE)</f>
        <v>#N/A</v>
      </c>
      <c r="P1065" s="65" t="e">
        <f>VLOOKUP(E1065,'Trimming log'!$F$5:$V$5000,12,FALSE)</f>
        <v>#N/A</v>
      </c>
      <c r="Q1065" s="65" t="e">
        <f>VLOOKUP(E1065,'Trimming log'!$F$5:$V$5000,13,FALSE)</f>
        <v>#N/A</v>
      </c>
      <c r="R1065" s="65" t="e">
        <f>VLOOKUP(E1065,'Trimming log'!$F$5:$V$5000,14,FALSE)</f>
        <v>#N/A</v>
      </c>
      <c r="S1065" s="65" t="e">
        <f>VLOOKUP(E1065,'Trimming log'!$F$5:$V$5000,15,FALSE)</f>
        <v>#N/A</v>
      </c>
      <c r="T1065" s="65" t="e">
        <f t="shared" si="215"/>
        <v>#N/A</v>
      </c>
      <c r="U1065" s="491" t="str">
        <f t="shared" si="216"/>
        <v/>
      </c>
      <c r="V1065" s="74">
        <f t="shared" si="218"/>
        <v>0</v>
      </c>
      <c r="W1065" s="134">
        <f t="shared" si="219"/>
        <v>0</v>
      </c>
      <c r="X1065" s="134" t="e">
        <f>VLOOKUP(E1065,'Trimming log'!$F$5:$Y$5000,19,FALSE)</f>
        <v>#N/A</v>
      </c>
      <c r="Y1065" s="134" t="e">
        <f>VLOOKUP(E1065,'Trimming log'!$F$5:$Y$5000,20,FALSE)</f>
        <v>#N/A</v>
      </c>
      <c r="Z1065" s="135" t="e">
        <f t="shared" si="220"/>
        <v>#N/A</v>
      </c>
      <c r="AA1065" s="135" t="e">
        <f t="shared" si="221"/>
        <v>#N/A</v>
      </c>
      <c r="AB1065" s="136" t="e">
        <f t="shared" si="222"/>
        <v>#N/A</v>
      </c>
      <c r="AC1065" s="136" t="e">
        <f t="shared" si="223"/>
        <v>#N/A</v>
      </c>
      <c r="AD1065" s="136" t="e">
        <f t="shared" si="224"/>
        <v>#N/A</v>
      </c>
      <c r="AE1065" s="136" t="e">
        <f t="shared" si="225"/>
        <v>#N/A</v>
      </c>
    </row>
    <row r="1066" spans="1:31" ht="15" customHeight="1">
      <c r="A1066" s="67" t="str">
        <f t="shared" si="213"/>
        <v/>
      </c>
      <c r="B1066" s="65">
        <f t="shared" si="217"/>
        <v>1043</v>
      </c>
      <c r="C1066" s="68" t="str">
        <f t="shared" si="214"/>
        <v/>
      </c>
      <c r="D1066" s="69"/>
      <c r="E1066" s="132"/>
      <c r="F1066" s="65" t="e">
        <f>VLOOKUP(E1066,'Trimming log'!$F$5:$V$5000,2,FALSE)</f>
        <v>#N/A</v>
      </c>
      <c r="G1066" s="65" t="e">
        <f>VLOOKUP(E1066,'Trimming log'!$F$5:$V$5000,3,FALSE)</f>
        <v>#N/A</v>
      </c>
      <c r="H1066" s="508" t="e">
        <f>VLOOKUP(E1066,'Trimming log'!$F$5:$V$5000,4,FALSE)</f>
        <v>#N/A</v>
      </c>
      <c r="I1066" s="65" t="e">
        <f>VLOOKUP(E1066,'Trimming log'!$F$5:$V$5000,5,FALSE)</f>
        <v>#N/A</v>
      </c>
      <c r="J1066" s="65" t="e">
        <f>VLOOKUP(E1066,'Trimming log'!$F$5:$V$5000,6,FALSE)</f>
        <v>#N/A</v>
      </c>
      <c r="K1066" s="65" t="e">
        <f>VLOOKUP(E1066,'Trimming log'!$F$5:$V$5000,7,FALSE)</f>
        <v>#N/A</v>
      </c>
      <c r="L1066" s="65" t="e">
        <f>VLOOKUP(E1066,'Trimming log'!$F$5:$V$5000,8,FALSE)</f>
        <v>#N/A</v>
      </c>
      <c r="M1066" s="65" t="e">
        <f>VLOOKUP(E1066,'Trimming log'!$F$5:$V$5000,9,FALSE)</f>
        <v>#N/A</v>
      </c>
      <c r="N1066" s="507" t="e">
        <f>VLOOKUP(E1066,'Trimming log'!$F$5:$V$5000,10,FALSE)</f>
        <v>#N/A</v>
      </c>
      <c r="O1066" s="65" t="e">
        <f>VLOOKUP(E1066,'Trimming log'!$F$5:$V$5000,11,FALSE)</f>
        <v>#N/A</v>
      </c>
      <c r="P1066" s="65" t="e">
        <f>VLOOKUP(E1066,'Trimming log'!$F$5:$V$5000,12,FALSE)</f>
        <v>#N/A</v>
      </c>
      <c r="Q1066" s="65" t="e">
        <f>VLOOKUP(E1066,'Trimming log'!$F$5:$V$5000,13,FALSE)</f>
        <v>#N/A</v>
      </c>
      <c r="R1066" s="65" t="e">
        <f>VLOOKUP(E1066,'Trimming log'!$F$5:$V$5000,14,FALSE)</f>
        <v>#N/A</v>
      </c>
      <c r="S1066" s="65" t="e">
        <f>VLOOKUP(E1066,'Trimming log'!$F$5:$V$5000,15,FALSE)</f>
        <v>#N/A</v>
      </c>
      <c r="T1066" s="65" t="e">
        <f t="shared" si="215"/>
        <v>#N/A</v>
      </c>
      <c r="U1066" s="491" t="str">
        <f t="shared" si="216"/>
        <v/>
      </c>
      <c r="V1066" s="74">
        <f t="shared" si="218"/>
        <v>0</v>
      </c>
      <c r="W1066" s="134">
        <f t="shared" si="219"/>
        <v>0</v>
      </c>
      <c r="X1066" s="134" t="e">
        <f>VLOOKUP(E1066,'Trimming log'!$F$5:$Y$5000,19,FALSE)</f>
        <v>#N/A</v>
      </c>
      <c r="Y1066" s="134" t="e">
        <f>VLOOKUP(E1066,'Trimming log'!$F$5:$Y$5000,20,FALSE)</f>
        <v>#N/A</v>
      </c>
      <c r="Z1066" s="135" t="e">
        <f t="shared" si="220"/>
        <v>#N/A</v>
      </c>
      <c r="AA1066" s="135" t="e">
        <f t="shared" si="221"/>
        <v>#N/A</v>
      </c>
      <c r="AB1066" s="136" t="e">
        <f t="shared" si="222"/>
        <v>#N/A</v>
      </c>
      <c r="AC1066" s="136" t="e">
        <f t="shared" si="223"/>
        <v>#N/A</v>
      </c>
      <c r="AD1066" s="136" t="e">
        <f t="shared" si="224"/>
        <v>#N/A</v>
      </c>
      <c r="AE1066" s="136" t="e">
        <f t="shared" si="225"/>
        <v>#N/A</v>
      </c>
    </row>
    <row r="1067" spans="1:31" ht="15" customHeight="1">
      <c r="A1067" s="67" t="str">
        <f t="shared" si="213"/>
        <v/>
      </c>
      <c r="B1067" s="65">
        <f t="shared" si="217"/>
        <v>1044</v>
      </c>
      <c r="C1067" s="68" t="str">
        <f t="shared" si="214"/>
        <v/>
      </c>
      <c r="D1067" s="69"/>
      <c r="E1067" s="132"/>
      <c r="F1067" s="65" t="e">
        <f>VLOOKUP(E1067,'Trimming log'!$F$5:$V$5000,2,FALSE)</f>
        <v>#N/A</v>
      </c>
      <c r="G1067" s="65" t="e">
        <f>VLOOKUP(E1067,'Trimming log'!$F$5:$V$5000,3,FALSE)</f>
        <v>#N/A</v>
      </c>
      <c r="H1067" s="508" t="e">
        <f>VLOOKUP(E1067,'Trimming log'!$F$5:$V$5000,4,FALSE)</f>
        <v>#N/A</v>
      </c>
      <c r="I1067" s="65" t="e">
        <f>VLOOKUP(E1067,'Trimming log'!$F$5:$V$5000,5,FALSE)</f>
        <v>#N/A</v>
      </c>
      <c r="J1067" s="65" t="e">
        <f>VLOOKUP(E1067,'Trimming log'!$F$5:$V$5000,6,FALSE)</f>
        <v>#N/A</v>
      </c>
      <c r="K1067" s="65" t="e">
        <f>VLOOKUP(E1067,'Trimming log'!$F$5:$V$5000,7,FALSE)</f>
        <v>#N/A</v>
      </c>
      <c r="L1067" s="65" t="e">
        <f>VLOOKUP(E1067,'Trimming log'!$F$5:$V$5000,8,FALSE)</f>
        <v>#N/A</v>
      </c>
      <c r="M1067" s="65" t="e">
        <f>VLOOKUP(E1067,'Trimming log'!$F$5:$V$5000,9,FALSE)</f>
        <v>#N/A</v>
      </c>
      <c r="N1067" s="507" t="e">
        <f>VLOOKUP(E1067,'Trimming log'!$F$5:$V$5000,10,FALSE)</f>
        <v>#N/A</v>
      </c>
      <c r="O1067" s="65" t="e">
        <f>VLOOKUP(E1067,'Trimming log'!$F$5:$V$5000,11,FALSE)</f>
        <v>#N/A</v>
      </c>
      <c r="P1067" s="65" t="e">
        <f>VLOOKUP(E1067,'Trimming log'!$F$5:$V$5000,12,FALSE)</f>
        <v>#N/A</v>
      </c>
      <c r="Q1067" s="65" t="e">
        <f>VLOOKUP(E1067,'Trimming log'!$F$5:$V$5000,13,FALSE)</f>
        <v>#N/A</v>
      </c>
      <c r="R1067" s="65" t="e">
        <f>VLOOKUP(E1067,'Trimming log'!$F$5:$V$5000,14,FALSE)</f>
        <v>#N/A</v>
      </c>
      <c r="S1067" s="65" t="e">
        <f>VLOOKUP(E1067,'Trimming log'!$F$5:$V$5000,15,FALSE)</f>
        <v>#N/A</v>
      </c>
      <c r="T1067" s="65" t="e">
        <f t="shared" si="215"/>
        <v>#N/A</v>
      </c>
      <c r="U1067" s="491" t="str">
        <f t="shared" si="216"/>
        <v/>
      </c>
      <c r="V1067" s="74">
        <f t="shared" si="218"/>
        <v>0</v>
      </c>
      <c r="W1067" s="134">
        <f t="shared" si="219"/>
        <v>0</v>
      </c>
      <c r="X1067" s="134" t="e">
        <f>VLOOKUP(E1067,'Trimming log'!$F$5:$Y$5000,19,FALSE)</f>
        <v>#N/A</v>
      </c>
      <c r="Y1067" s="134" t="e">
        <f>VLOOKUP(E1067,'Trimming log'!$F$5:$Y$5000,20,FALSE)</f>
        <v>#N/A</v>
      </c>
      <c r="Z1067" s="135" t="e">
        <f t="shared" si="220"/>
        <v>#N/A</v>
      </c>
      <c r="AA1067" s="135" t="e">
        <f t="shared" si="221"/>
        <v>#N/A</v>
      </c>
      <c r="AB1067" s="136" t="e">
        <f t="shared" si="222"/>
        <v>#N/A</v>
      </c>
      <c r="AC1067" s="136" t="e">
        <f t="shared" si="223"/>
        <v>#N/A</v>
      </c>
      <c r="AD1067" s="136" t="e">
        <f t="shared" si="224"/>
        <v>#N/A</v>
      </c>
      <c r="AE1067" s="136" t="e">
        <f t="shared" si="225"/>
        <v>#N/A</v>
      </c>
    </row>
    <row r="1068" spans="1:31" ht="15" customHeight="1">
      <c r="A1068" s="67" t="str">
        <f t="shared" si="213"/>
        <v/>
      </c>
      <c r="B1068" s="65">
        <f t="shared" si="217"/>
        <v>1045</v>
      </c>
      <c r="C1068" s="68" t="str">
        <f t="shared" si="214"/>
        <v/>
      </c>
      <c r="D1068" s="69"/>
      <c r="E1068" s="132"/>
      <c r="F1068" s="65" t="e">
        <f>VLOOKUP(E1068,'Trimming log'!$F$5:$V$5000,2,FALSE)</f>
        <v>#N/A</v>
      </c>
      <c r="G1068" s="65" t="e">
        <f>VLOOKUP(E1068,'Trimming log'!$F$5:$V$5000,3,FALSE)</f>
        <v>#N/A</v>
      </c>
      <c r="H1068" s="508" t="e">
        <f>VLOOKUP(E1068,'Trimming log'!$F$5:$V$5000,4,FALSE)</f>
        <v>#N/A</v>
      </c>
      <c r="I1068" s="65" t="e">
        <f>VLOOKUP(E1068,'Trimming log'!$F$5:$V$5000,5,FALSE)</f>
        <v>#N/A</v>
      </c>
      <c r="J1068" s="65" t="e">
        <f>VLOOKUP(E1068,'Trimming log'!$F$5:$V$5000,6,FALSE)</f>
        <v>#N/A</v>
      </c>
      <c r="K1068" s="65" t="e">
        <f>VLOOKUP(E1068,'Trimming log'!$F$5:$V$5000,7,FALSE)</f>
        <v>#N/A</v>
      </c>
      <c r="L1068" s="65" t="e">
        <f>VLOOKUP(E1068,'Trimming log'!$F$5:$V$5000,8,FALSE)</f>
        <v>#N/A</v>
      </c>
      <c r="M1068" s="65" t="e">
        <f>VLOOKUP(E1068,'Trimming log'!$F$5:$V$5000,9,FALSE)</f>
        <v>#N/A</v>
      </c>
      <c r="N1068" s="507" t="e">
        <f>VLOOKUP(E1068,'Trimming log'!$F$5:$V$5000,10,FALSE)</f>
        <v>#N/A</v>
      </c>
      <c r="O1068" s="65" t="e">
        <f>VLOOKUP(E1068,'Trimming log'!$F$5:$V$5000,11,FALSE)</f>
        <v>#N/A</v>
      </c>
      <c r="P1068" s="65" t="e">
        <f>VLOOKUP(E1068,'Trimming log'!$F$5:$V$5000,12,FALSE)</f>
        <v>#N/A</v>
      </c>
      <c r="Q1068" s="65" t="e">
        <f>VLOOKUP(E1068,'Trimming log'!$F$5:$V$5000,13,FALSE)</f>
        <v>#N/A</v>
      </c>
      <c r="R1068" s="65" t="e">
        <f>VLOOKUP(E1068,'Trimming log'!$F$5:$V$5000,14,FALSE)</f>
        <v>#N/A</v>
      </c>
      <c r="S1068" s="65" t="e">
        <f>VLOOKUP(E1068,'Trimming log'!$F$5:$V$5000,15,FALSE)</f>
        <v>#N/A</v>
      </c>
      <c r="T1068" s="65" t="e">
        <f t="shared" si="215"/>
        <v>#N/A</v>
      </c>
      <c r="U1068" s="491" t="str">
        <f t="shared" si="216"/>
        <v/>
      </c>
      <c r="V1068" s="74">
        <f t="shared" si="218"/>
        <v>0</v>
      </c>
      <c r="W1068" s="134">
        <f t="shared" si="219"/>
        <v>0</v>
      </c>
      <c r="X1068" s="134" t="e">
        <f>VLOOKUP(E1068,'Trimming log'!$F$5:$Y$5000,19,FALSE)</f>
        <v>#N/A</v>
      </c>
      <c r="Y1068" s="134" t="e">
        <f>VLOOKUP(E1068,'Trimming log'!$F$5:$Y$5000,20,FALSE)</f>
        <v>#N/A</v>
      </c>
      <c r="Z1068" s="135" t="e">
        <f t="shared" si="220"/>
        <v>#N/A</v>
      </c>
      <c r="AA1068" s="135" t="e">
        <f t="shared" si="221"/>
        <v>#N/A</v>
      </c>
      <c r="AB1068" s="136" t="e">
        <f t="shared" si="222"/>
        <v>#N/A</v>
      </c>
      <c r="AC1068" s="136" t="e">
        <f t="shared" si="223"/>
        <v>#N/A</v>
      </c>
      <c r="AD1068" s="136" t="e">
        <f t="shared" si="224"/>
        <v>#N/A</v>
      </c>
      <c r="AE1068" s="136" t="e">
        <f t="shared" si="225"/>
        <v>#N/A</v>
      </c>
    </row>
    <row r="1069" spans="1:31" ht="15" customHeight="1">
      <c r="A1069" s="67" t="str">
        <f t="shared" si="213"/>
        <v/>
      </c>
      <c r="B1069" s="65">
        <f t="shared" si="217"/>
        <v>1046</v>
      </c>
      <c r="C1069" s="68" t="str">
        <f t="shared" si="214"/>
        <v/>
      </c>
      <c r="D1069" s="69"/>
      <c r="E1069" s="132"/>
      <c r="F1069" s="65" t="e">
        <f>VLOOKUP(E1069,'Trimming log'!$F$5:$V$5000,2,FALSE)</f>
        <v>#N/A</v>
      </c>
      <c r="G1069" s="65" t="e">
        <f>VLOOKUP(E1069,'Trimming log'!$F$5:$V$5000,3,FALSE)</f>
        <v>#N/A</v>
      </c>
      <c r="H1069" s="508" t="e">
        <f>VLOOKUP(E1069,'Trimming log'!$F$5:$V$5000,4,FALSE)</f>
        <v>#N/A</v>
      </c>
      <c r="I1069" s="65" t="e">
        <f>VLOOKUP(E1069,'Trimming log'!$F$5:$V$5000,5,FALSE)</f>
        <v>#N/A</v>
      </c>
      <c r="J1069" s="65" t="e">
        <f>VLOOKUP(E1069,'Trimming log'!$F$5:$V$5000,6,FALSE)</f>
        <v>#N/A</v>
      </c>
      <c r="K1069" s="65" t="e">
        <f>VLOOKUP(E1069,'Trimming log'!$F$5:$V$5000,7,FALSE)</f>
        <v>#N/A</v>
      </c>
      <c r="L1069" s="65" t="e">
        <f>VLOOKUP(E1069,'Trimming log'!$F$5:$V$5000,8,FALSE)</f>
        <v>#N/A</v>
      </c>
      <c r="M1069" s="65" t="e">
        <f>VLOOKUP(E1069,'Trimming log'!$F$5:$V$5000,9,FALSE)</f>
        <v>#N/A</v>
      </c>
      <c r="N1069" s="507" t="e">
        <f>VLOOKUP(E1069,'Trimming log'!$F$5:$V$5000,10,FALSE)</f>
        <v>#N/A</v>
      </c>
      <c r="O1069" s="65" t="e">
        <f>VLOOKUP(E1069,'Trimming log'!$F$5:$V$5000,11,FALSE)</f>
        <v>#N/A</v>
      </c>
      <c r="P1069" s="65" t="e">
        <f>VLOOKUP(E1069,'Trimming log'!$F$5:$V$5000,12,FALSE)</f>
        <v>#N/A</v>
      </c>
      <c r="Q1069" s="65" t="e">
        <f>VLOOKUP(E1069,'Trimming log'!$F$5:$V$5000,13,FALSE)</f>
        <v>#N/A</v>
      </c>
      <c r="R1069" s="65" t="e">
        <f>VLOOKUP(E1069,'Trimming log'!$F$5:$V$5000,14,FALSE)</f>
        <v>#N/A</v>
      </c>
      <c r="S1069" s="65" t="e">
        <f>VLOOKUP(E1069,'Trimming log'!$F$5:$V$5000,15,FALSE)</f>
        <v>#N/A</v>
      </c>
      <c r="T1069" s="65" t="e">
        <f t="shared" si="215"/>
        <v>#N/A</v>
      </c>
      <c r="U1069" s="491" t="str">
        <f t="shared" si="216"/>
        <v/>
      </c>
      <c r="V1069" s="74">
        <f t="shared" si="218"/>
        <v>0</v>
      </c>
      <c r="W1069" s="134">
        <f t="shared" si="219"/>
        <v>0</v>
      </c>
      <c r="X1069" s="134" t="e">
        <f>VLOOKUP(E1069,'Trimming log'!$F$5:$Y$5000,19,FALSE)</f>
        <v>#N/A</v>
      </c>
      <c r="Y1069" s="134" t="e">
        <f>VLOOKUP(E1069,'Trimming log'!$F$5:$Y$5000,20,FALSE)</f>
        <v>#N/A</v>
      </c>
      <c r="Z1069" s="135" t="e">
        <f t="shared" si="220"/>
        <v>#N/A</v>
      </c>
      <c r="AA1069" s="135" t="e">
        <f t="shared" si="221"/>
        <v>#N/A</v>
      </c>
      <c r="AB1069" s="136" t="e">
        <f t="shared" si="222"/>
        <v>#N/A</v>
      </c>
      <c r="AC1069" s="136" t="e">
        <f t="shared" si="223"/>
        <v>#N/A</v>
      </c>
      <c r="AD1069" s="136" t="e">
        <f t="shared" si="224"/>
        <v>#N/A</v>
      </c>
      <c r="AE1069" s="136" t="e">
        <f t="shared" si="225"/>
        <v>#N/A</v>
      </c>
    </row>
    <row r="1070" spans="1:31" ht="15" customHeight="1">
      <c r="A1070" s="67" t="str">
        <f t="shared" si="213"/>
        <v/>
      </c>
      <c r="B1070" s="65">
        <f t="shared" si="217"/>
        <v>1047</v>
      </c>
      <c r="C1070" s="68" t="str">
        <f t="shared" si="214"/>
        <v/>
      </c>
      <c r="D1070" s="69"/>
      <c r="E1070" s="132"/>
      <c r="F1070" s="65" t="e">
        <f>VLOOKUP(E1070,'Trimming log'!$F$5:$V$5000,2,FALSE)</f>
        <v>#N/A</v>
      </c>
      <c r="G1070" s="65" t="e">
        <f>VLOOKUP(E1070,'Trimming log'!$F$5:$V$5000,3,FALSE)</f>
        <v>#N/A</v>
      </c>
      <c r="H1070" s="508" t="e">
        <f>VLOOKUP(E1070,'Trimming log'!$F$5:$V$5000,4,FALSE)</f>
        <v>#N/A</v>
      </c>
      <c r="I1070" s="65" t="e">
        <f>VLOOKUP(E1070,'Trimming log'!$F$5:$V$5000,5,FALSE)</f>
        <v>#N/A</v>
      </c>
      <c r="J1070" s="65" t="e">
        <f>VLOOKUP(E1070,'Trimming log'!$F$5:$V$5000,6,FALSE)</f>
        <v>#N/A</v>
      </c>
      <c r="K1070" s="65" t="e">
        <f>VLOOKUP(E1070,'Trimming log'!$F$5:$V$5000,7,FALSE)</f>
        <v>#N/A</v>
      </c>
      <c r="L1070" s="65" t="e">
        <f>VLOOKUP(E1070,'Trimming log'!$F$5:$V$5000,8,FALSE)</f>
        <v>#N/A</v>
      </c>
      <c r="M1070" s="65" t="e">
        <f>VLOOKUP(E1070,'Trimming log'!$F$5:$V$5000,9,FALSE)</f>
        <v>#N/A</v>
      </c>
      <c r="N1070" s="507" t="e">
        <f>VLOOKUP(E1070,'Trimming log'!$F$5:$V$5000,10,FALSE)</f>
        <v>#N/A</v>
      </c>
      <c r="O1070" s="65" t="e">
        <f>VLOOKUP(E1070,'Trimming log'!$F$5:$V$5000,11,FALSE)</f>
        <v>#N/A</v>
      </c>
      <c r="P1070" s="65" t="e">
        <f>VLOOKUP(E1070,'Trimming log'!$F$5:$V$5000,12,FALSE)</f>
        <v>#N/A</v>
      </c>
      <c r="Q1070" s="65" t="e">
        <f>VLOOKUP(E1070,'Trimming log'!$F$5:$V$5000,13,FALSE)</f>
        <v>#N/A</v>
      </c>
      <c r="R1070" s="65" t="e">
        <f>VLOOKUP(E1070,'Trimming log'!$F$5:$V$5000,14,FALSE)</f>
        <v>#N/A</v>
      </c>
      <c r="S1070" s="65" t="e">
        <f>VLOOKUP(E1070,'Trimming log'!$F$5:$V$5000,15,FALSE)</f>
        <v>#N/A</v>
      </c>
      <c r="T1070" s="65" t="e">
        <f t="shared" si="215"/>
        <v>#N/A</v>
      </c>
      <c r="U1070" s="491" t="str">
        <f t="shared" si="216"/>
        <v/>
      </c>
      <c r="V1070" s="74">
        <f t="shared" si="218"/>
        <v>0</v>
      </c>
      <c r="W1070" s="134">
        <f t="shared" si="219"/>
        <v>0</v>
      </c>
      <c r="X1070" s="134" t="e">
        <f>VLOOKUP(E1070,'Trimming log'!$F$5:$Y$5000,19,FALSE)</f>
        <v>#N/A</v>
      </c>
      <c r="Y1070" s="134" t="e">
        <f>VLOOKUP(E1070,'Trimming log'!$F$5:$Y$5000,20,FALSE)</f>
        <v>#N/A</v>
      </c>
      <c r="Z1070" s="135" t="e">
        <f t="shared" si="220"/>
        <v>#N/A</v>
      </c>
      <c r="AA1070" s="135" t="e">
        <f t="shared" si="221"/>
        <v>#N/A</v>
      </c>
      <c r="AB1070" s="136" t="e">
        <f t="shared" si="222"/>
        <v>#N/A</v>
      </c>
      <c r="AC1070" s="136" t="e">
        <f t="shared" si="223"/>
        <v>#N/A</v>
      </c>
      <c r="AD1070" s="136" t="e">
        <f t="shared" si="224"/>
        <v>#N/A</v>
      </c>
      <c r="AE1070" s="136" t="e">
        <f t="shared" si="225"/>
        <v>#N/A</v>
      </c>
    </row>
    <row r="1071" spans="1:31" ht="15" customHeight="1">
      <c r="A1071" s="67" t="str">
        <f t="shared" si="213"/>
        <v/>
      </c>
      <c r="B1071" s="65">
        <f t="shared" si="217"/>
        <v>1048</v>
      </c>
      <c r="C1071" s="68" t="str">
        <f t="shared" si="214"/>
        <v/>
      </c>
      <c r="D1071" s="69"/>
      <c r="E1071" s="132"/>
      <c r="F1071" s="65" t="e">
        <f>VLOOKUP(E1071,'Trimming log'!$F$5:$V$5000,2,FALSE)</f>
        <v>#N/A</v>
      </c>
      <c r="G1071" s="65" t="e">
        <f>VLOOKUP(E1071,'Trimming log'!$F$5:$V$5000,3,FALSE)</f>
        <v>#N/A</v>
      </c>
      <c r="H1071" s="508" t="e">
        <f>VLOOKUP(E1071,'Trimming log'!$F$5:$V$5000,4,FALSE)</f>
        <v>#N/A</v>
      </c>
      <c r="I1071" s="65" t="e">
        <f>VLOOKUP(E1071,'Trimming log'!$F$5:$V$5000,5,FALSE)</f>
        <v>#N/A</v>
      </c>
      <c r="J1071" s="65" t="e">
        <f>VLOOKUP(E1071,'Trimming log'!$F$5:$V$5000,6,FALSE)</f>
        <v>#N/A</v>
      </c>
      <c r="K1071" s="65" t="e">
        <f>VLOOKUP(E1071,'Trimming log'!$F$5:$V$5000,7,FALSE)</f>
        <v>#N/A</v>
      </c>
      <c r="L1071" s="65" t="e">
        <f>VLOOKUP(E1071,'Trimming log'!$F$5:$V$5000,8,FALSE)</f>
        <v>#N/A</v>
      </c>
      <c r="M1071" s="65" t="e">
        <f>VLOOKUP(E1071,'Trimming log'!$F$5:$V$5000,9,FALSE)</f>
        <v>#N/A</v>
      </c>
      <c r="N1071" s="507" t="e">
        <f>VLOOKUP(E1071,'Trimming log'!$F$5:$V$5000,10,FALSE)</f>
        <v>#N/A</v>
      </c>
      <c r="O1071" s="65" t="e">
        <f>VLOOKUP(E1071,'Trimming log'!$F$5:$V$5000,11,FALSE)</f>
        <v>#N/A</v>
      </c>
      <c r="P1071" s="65" t="e">
        <f>VLOOKUP(E1071,'Trimming log'!$F$5:$V$5000,12,FALSE)</f>
        <v>#N/A</v>
      </c>
      <c r="Q1071" s="65" t="e">
        <f>VLOOKUP(E1071,'Trimming log'!$F$5:$V$5000,13,FALSE)</f>
        <v>#N/A</v>
      </c>
      <c r="R1071" s="65" t="e">
        <f>VLOOKUP(E1071,'Trimming log'!$F$5:$V$5000,14,FALSE)</f>
        <v>#N/A</v>
      </c>
      <c r="S1071" s="65" t="e">
        <f>VLOOKUP(E1071,'Trimming log'!$F$5:$V$5000,15,FALSE)</f>
        <v>#N/A</v>
      </c>
      <c r="T1071" s="65" t="e">
        <f t="shared" si="215"/>
        <v>#N/A</v>
      </c>
      <c r="U1071" s="491" t="str">
        <f t="shared" si="216"/>
        <v/>
      </c>
      <c r="V1071" s="74">
        <f t="shared" si="218"/>
        <v>0</v>
      </c>
      <c r="W1071" s="134">
        <f t="shared" si="219"/>
        <v>0</v>
      </c>
      <c r="X1071" s="134" t="e">
        <f>VLOOKUP(E1071,'Trimming log'!$F$5:$Y$5000,19,FALSE)</f>
        <v>#N/A</v>
      </c>
      <c r="Y1071" s="134" t="e">
        <f>VLOOKUP(E1071,'Trimming log'!$F$5:$Y$5000,20,FALSE)</f>
        <v>#N/A</v>
      </c>
      <c r="Z1071" s="135" t="e">
        <f t="shared" si="220"/>
        <v>#N/A</v>
      </c>
      <c r="AA1071" s="135" t="e">
        <f t="shared" si="221"/>
        <v>#N/A</v>
      </c>
      <c r="AB1071" s="136" t="e">
        <f t="shared" si="222"/>
        <v>#N/A</v>
      </c>
      <c r="AC1071" s="136" t="e">
        <f t="shared" si="223"/>
        <v>#N/A</v>
      </c>
      <c r="AD1071" s="136" t="e">
        <f t="shared" si="224"/>
        <v>#N/A</v>
      </c>
      <c r="AE1071" s="136" t="e">
        <f t="shared" si="225"/>
        <v>#N/A</v>
      </c>
    </row>
    <row r="1072" spans="1:31" ht="15" customHeight="1">
      <c r="A1072" s="67" t="str">
        <f t="shared" si="213"/>
        <v/>
      </c>
      <c r="B1072" s="65">
        <f t="shared" si="217"/>
        <v>1049</v>
      </c>
      <c r="C1072" s="68" t="str">
        <f t="shared" si="214"/>
        <v/>
      </c>
      <c r="D1072" s="69"/>
      <c r="E1072" s="132"/>
      <c r="F1072" s="65" t="e">
        <f>VLOOKUP(E1072,'Trimming log'!$F$5:$V$5000,2,FALSE)</f>
        <v>#N/A</v>
      </c>
      <c r="G1072" s="65" t="e">
        <f>VLOOKUP(E1072,'Trimming log'!$F$5:$V$5000,3,FALSE)</f>
        <v>#N/A</v>
      </c>
      <c r="H1072" s="508" t="e">
        <f>VLOOKUP(E1072,'Trimming log'!$F$5:$V$5000,4,FALSE)</f>
        <v>#N/A</v>
      </c>
      <c r="I1072" s="65" t="e">
        <f>VLOOKUP(E1072,'Trimming log'!$F$5:$V$5000,5,FALSE)</f>
        <v>#N/A</v>
      </c>
      <c r="J1072" s="65" t="e">
        <f>VLOOKUP(E1072,'Trimming log'!$F$5:$V$5000,6,FALSE)</f>
        <v>#N/A</v>
      </c>
      <c r="K1072" s="65" t="e">
        <f>VLOOKUP(E1072,'Trimming log'!$F$5:$V$5000,7,FALSE)</f>
        <v>#N/A</v>
      </c>
      <c r="L1072" s="65" t="e">
        <f>VLOOKUP(E1072,'Trimming log'!$F$5:$V$5000,8,FALSE)</f>
        <v>#N/A</v>
      </c>
      <c r="M1072" s="65" t="e">
        <f>VLOOKUP(E1072,'Trimming log'!$F$5:$V$5000,9,FALSE)</f>
        <v>#N/A</v>
      </c>
      <c r="N1072" s="507" t="e">
        <f>VLOOKUP(E1072,'Trimming log'!$F$5:$V$5000,10,FALSE)</f>
        <v>#N/A</v>
      </c>
      <c r="O1072" s="65" t="e">
        <f>VLOOKUP(E1072,'Trimming log'!$F$5:$V$5000,11,FALSE)</f>
        <v>#N/A</v>
      </c>
      <c r="P1072" s="65" t="e">
        <f>VLOOKUP(E1072,'Trimming log'!$F$5:$V$5000,12,FALSE)</f>
        <v>#N/A</v>
      </c>
      <c r="Q1072" s="65" t="e">
        <f>VLOOKUP(E1072,'Trimming log'!$F$5:$V$5000,13,FALSE)</f>
        <v>#N/A</v>
      </c>
      <c r="R1072" s="65" t="e">
        <f>VLOOKUP(E1072,'Trimming log'!$F$5:$V$5000,14,FALSE)</f>
        <v>#N/A</v>
      </c>
      <c r="S1072" s="65" t="e">
        <f>VLOOKUP(E1072,'Trimming log'!$F$5:$V$5000,15,FALSE)</f>
        <v>#N/A</v>
      </c>
      <c r="T1072" s="65" t="e">
        <f t="shared" si="215"/>
        <v>#N/A</v>
      </c>
      <c r="U1072" s="491" t="str">
        <f t="shared" si="216"/>
        <v/>
      </c>
      <c r="V1072" s="74">
        <f t="shared" si="218"/>
        <v>0</v>
      </c>
      <c r="W1072" s="134">
        <f t="shared" si="219"/>
        <v>0</v>
      </c>
      <c r="X1072" s="134" t="e">
        <f>VLOOKUP(E1072,'Trimming log'!$F$5:$Y$5000,19,FALSE)</f>
        <v>#N/A</v>
      </c>
      <c r="Y1072" s="134" t="e">
        <f>VLOOKUP(E1072,'Trimming log'!$F$5:$Y$5000,20,FALSE)</f>
        <v>#N/A</v>
      </c>
      <c r="Z1072" s="135" t="e">
        <f t="shared" si="220"/>
        <v>#N/A</v>
      </c>
      <c r="AA1072" s="135" t="e">
        <f t="shared" si="221"/>
        <v>#N/A</v>
      </c>
      <c r="AB1072" s="136" t="e">
        <f t="shared" si="222"/>
        <v>#N/A</v>
      </c>
      <c r="AC1072" s="136" t="e">
        <f t="shared" si="223"/>
        <v>#N/A</v>
      </c>
      <c r="AD1072" s="136" t="e">
        <f t="shared" si="224"/>
        <v>#N/A</v>
      </c>
      <c r="AE1072" s="136" t="e">
        <f t="shared" si="225"/>
        <v>#N/A</v>
      </c>
    </row>
    <row r="1073" spans="1:31" ht="15" customHeight="1">
      <c r="A1073" s="67" t="str">
        <f t="shared" si="213"/>
        <v/>
      </c>
      <c r="B1073" s="65">
        <f t="shared" si="217"/>
        <v>1050</v>
      </c>
      <c r="C1073" s="68" t="str">
        <f t="shared" si="214"/>
        <v/>
      </c>
      <c r="D1073" s="69"/>
      <c r="E1073" s="132"/>
      <c r="F1073" s="65" t="e">
        <f>VLOOKUP(E1073,'Trimming log'!$F$5:$V$5000,2,FALSE)</f>
        <v>#N/A</v>
      </c>
      <c r="G1073" s="65" t="e">
        <f>VLOOKUP(E1073,'Trimming log'!$F$5:$V$5000,3,FALSE)</f>
        <v>#N/A</v>
      </c>
      <c r="H1073" s="508" t="e">
        <f>VLOOKUP(E1073,'Trimming log'!$F$5:$V$5000,4,FALSE)</f>
        <v>#N/A</v>
      </c>
      <c r="I1073" s="65" t="e">
        <f>VLOOKUP(E1073,'Trimming log'!$F$5:$V$5000,5,FALSE)</f>
        <v>#N/A</v>
      </c>
      <c r="J1073" s="65" t="e">
        <f>VLOOKUP(E1073,'Trimming log'!$F$5:$V$5000,6,FALSE)</f>
        <v>#N/A</v>
      </c>
      <c r="K1073" s="65" t="e">
        <f>VLOOKUP(E1073,'Trimming log'!$F$5:$V$5000,7,FALSE)</f>
        <v>#N/A</v>
      </c>
      <c r="L1073" s="65" t="e">
        <f>VLOOKUP(E1073,'Trimming log'!$F$5:$V$5000,8,FALSE)</f>
        <v>#N/A</v>
      </c>
      <c r="M1073" s="65" t="e">
        <f>VLOOKUP(E1073,'Trimming log'!$F$5:$V$5000,9,FALSE)</f>
        <v>#N/A</v>
      </c>
      <c r="N1073" s="507" t="e">
        <f>VLOOKUP(E1073,'Trimming log'!$F$5:$V$5000,10,FALSE)</f>
        <v>#N/A</v>
      </c>
      <c r="O1073" s="65" t="e">
        <f>VLOOKUP(E1073,'Trimming log'!$F$5:$V$5000,11,FALSE)</f>
        <v>#N/A</v>
      </c>
      <c r="P1073" s="65" t="e">
        <f>VLOOKUP(E1073,'Trimming log'!$F$5:$V$5000,12,FALSE)</f>
        <v>#N/A</v>
      </c>
      <c r="Q1073" s="65" t="e">
        <f>VLOOKUP(E1073,'Trimming log'!$F$5:$V$5000,13,FALSE)</f>
        <v>#N/A</v>
      </c>
      <c r="R1073" s="65" t="e">
        <f>VLOOKUP(E1073,'Trimming log'!$F$5:$V$5000,14,FALSE)</f>
        <v>#N/A</v>
      </c>
      <c r="S1073" s="65" t="e">
        <f>VLOOKUP(E1073,'Trimming log'!$F$5:$V$5000,15,FALSE)</f>
        <v>#N/A</v>
      </c>
      <c r="T1073" s="65" t="e">
        <f t="shared" si="215"/>
        <v>#N/A</v>
      </c>
      <c r="U1073" s="491" t="str">
        <f t="shared" si="216"/>
        <v/>
      </c>
      <c r="V1073" s="74">
        <f t="shared" si="218"/>
        <v>0</v>
      </c>
      <c r="W1073" s="134">
        <f t="shared" si="219"/>
        <v>0</v>
      </c>
      <c r="X1073" s="134" t="e">
        <f>VLOOKUP(E1073,'Trimming log'!$F$5:$Y$5000,19,FALSE)</f>
        <v>#N/A</v>
      </c>
      <c r="Y1073" s="134" t="e">
        <f>VLOOKUP(E1073,'Trimming log'!$F$5:$Y$5000,20,FALSE)</f>
        <v>#N/A</v>
      </c>
      <c r="Z1073" s="135" t="e">
        <f t="shared" si="220"/>
        <v>#N/A</v>
      </c>
      <c r="AA1073" s="135" t="e">
        <f t="shared" si="221"/>
        <v>#N/A</v>
      </c>
      <c r="AB1073" s="136" t="e">
        <f t="shared" si="222"/>
        <v>#N/A</v>
      </c>
      <c r="AC1073" s="136" t="e">
        <f t="shared" si="223"/>
        <v>#N/A</v>
      </c>
      <c r="AD1073" s="136" t="e">
        <f t="shared" si="224"/>
        <v>#N/A</v>
      </c>
      <c r="AE1073" s="136" t="e">
        <f t="shared" si="225"/>
        <v>#N/A</v>
      </c>
    </row>
    <row r="1074" spans="1:31" ht="15" customHeight="1">
      <c r="A1074" s="67" t="str">
        <f t="shared" si="213"/>
        <v/>
      </c>
      <c r="B1074" s="65">
        <f t="shared" si="217"/>
        <v>1051</v>
      </c>
      <c r="C1074" s="68" t="str">
        <f t="shared" si="214"/>
        <v/>
      </c>
      <c r="D1074" s="69"/>
      <c r="E1074" s="132"/>
      <c r="F1074" s="65" t="e">
        <f>VLOOKUP(E1074,'Trimming log'!$F$5:$V$5000,2,FALSE)</f>
        <v>#N/A</v>
      </c>
      <c r="G1074" s="65" t="e">
        <f>VLOOKUP(E1074,'Trimming log'!$F$5:$V$5000,3,FALSE)</f>
        <v>#N/A</v>
      </c>
      <c r="H1074" s="508" t="e">
        <f>VLOOKUP(E1074,'Trimming log'!$F$5:$V$5000,4,FALSE)</f>
        <v>#N/A</v>
      </c>
      <c r="I1074" s="65" t="e">
        <f>VLOOKUP(E1074,'Trimming log'!$F$5:$V$5000,5,FALSE)</f>
        <v>#N/A</v>
      </c>
      <c r="J1074" s="65" t="e">
        <f>VLOOKUP(E1074,'Trimming log'!$F$5:$V$5000,6,FALSE)</f>
        <v>#N/A</v>
      </c>
      <c r="K1074" s="65" t="e">
        <f>VLOOKUP(E1074,'Trimming log'!$F$5:$V$5000,7,FALSE)</f>
        <v>#N/A</v>
      </c>
      <c r="L1074" s="65" t="e">
        <f>VLOOKUP(E1074,'Trimming log'!$F$5:$V$5000,8,FALSE)</f>
        <v>#N/A</v>
      </c>
      <c r="M1074" s="65" t="e">
        <f>VLOOKUP(E1074,'Trimming log'!$F$5:$V$5000,9,FALSE)</f>
        <v>#N/A</v>
      </c>
      <c r="N1074" s="507" t="e">
        <f>VLOOKUP(E1074,'Trimming log'!$F$5:$V$5000,10,FALSE)</f>
        <v>#N/A</v>
      </c>
      <c r="O1074" s="65" t="e">
        <f>VLOOKUP(E1074,'Trimming log'!$F$5:$V$5000,11,FALSE)</f>
        <v>#N/A</v>
      </c>
      <c r="P1074" s="65" t="e">
        <f>VLOOKUP(E1074,'Trimming log'!$F$5:$V$5000,12,FALSE)</f>
        <v>#N/A</v>
      </c>
      <c r="Q1074" s="65" t="e">
        <f>VLOOKUP(E1074,'Trimming log'!$F$5:$V$5000,13,FALSE)</f>
        <v>#N/A</v>
      </c>
      <c r="R1074" s="65" t="e">
        <f>VLOOKUP(E1074,'Trimming log'!$F$5:$V$5000,14,FALSE)</f>
        <v>#N/A</v>
      </c>
      <c r="S1074" s="65" t="e">
        <f>VLOOKUP(E1074,'Trimming log'!$F$5:$V$5000,15,FALSE)</f>
        <v>#N/A</v>
      </c>
      <c r="T1074" s="65" t="e">
        <f t="shared" si="215"/>
        <v>#N/A</v>
      </c>
      <c r="U1074" s="491" t="str">
        <f t="shared" si="216"/>
        <v/>
      </c>
      <c r="V1074" s="74">
        <f t="shared" si="218"/>
        <v>0</v>
      </c>
      <c r="W1074" s="134">
        <f t="shared" si="219"/>
        <v>0</v>
      </c>
      <c r="X1074" s="134" t="e">
        <f>VLOOKUP(E1074,'Trimming log'!$F$5:$Y$5000,19,FALSE)</f>
        <v>#N/A</v>
      </c>
      <c r="Y1074" s="134" t="e">
        <f>VLOOKUP(E1074,'Trimming log'!$F$5:$Y$5000,20,FALSE)</f>
        <v>#N/A</v>
      </c>
      <c r="Z1074" s="135" t="e">
        <f t="shared" si="220"/>
        <v>#N/A</v>
      </c>
      <c r="AA1074" s="135" t="e">
        <f t="shared" si="221"/>
        <v>#N/A</v>
      </c>
      <c r="AB1074" s="136" t="e">
        <f t="shared" si="222"/>
        <v>#N/A</v>
      </c>
      <c r="AC1074" s="136" t="e">
        <f t="shared" si="223"/>
        <v>#N/A</v>
      </c>
      <c r="AD1074" s="136" t="e">
        <f t="shared" si="224"/>
        <v>#N/A</v>
      </c>
      <c r="AE1074" s="136" t="e">
        <f t="shared" si="225"/>
        <v>#N/A</v>
      </c>
    </row>
    <row r="1075" spans="1:31" ht="15" customHeight="1">
      <c r="A1075" s="67" t="str">
        <f t="shared" si="213"/>
        <v/>
      </c>
      <c r="B1075" s="65">
        <f t="shared" si="217"/>
        <v>1052</v>
      </c>
      <c r="C1075" s="68" t="str">
        <f t="shared" si="214"/>
        <v/>
      </c>
      <c r="D1075" s="69"/>
      <c r="E1075" s="132"/>
      <c r="F1075" s="65" t="e">
        <f>VLOOKUP(E1075,'Trimming log'!$F$5:$V$5000,2,FALSE)</f>
        <v>#N/A</v>
      </c>
      <c r="G1075" s="65" t="e">
        <f>VLOOKUP(E1075,'Trimming log'!$F$5:$V$5000,3,FALSE)</f>
        <v>#N/A</v>
      </c>
      <c r="H1075" s="508" t="e">
        <f>VLOOKUP(E1075,'Trimming log'!$F$5:$V$5000,4,FALSE)</f>
        <v>#N/A</v>
      </c>
      <c r="I1075" s="65" t="e">
        <f>VLOOKUP(E1075,'Trimming log'!$F$5:$V$5000,5,FALSE)</f>
        <v>#N/A</v>
      </c>
      <c r="J1075" s="65" t="e">
        <f>VLOOKUP(E1075,'Trimming log'!$F$5:$V$5000,6,FALSE)</f>
        <v>#N/A</v>
      </c>
      <c r="K1075" s="65" t="e">
        <f>VLOOKUP(E1075,'Trimming log'!$F$5:$V$5000,7,FALSE)</f>
        <v>#N/A</v>
      </c>
      <c r="L1075" s="65" t="e">
        <f>VLOOKUP(E1075,'Trimming log'!$F$5:$V$5000,8,FALSE)</f>
        <v>#N/A</v>
      </c>
      <c r="M1075" s="65" t="e">
        <f>VLOOKUP(E1075,'Trimming log'!$F$5:$V$5000,9,FALSE)</f>
        <v>#N/A</v>
      </c>
      <c r="N1075" s="507" t="e">
        <f>VLOOKUP(E1075,'Trimming log'!$F$5:$V$5000,10,FALSE)</f>
        <v>#N/A</v>
      </c>
      <c r="O1075" s="65" t="e">
        <f>VLOOKUP(E1075,'Trimming log'!$F$5:$V$5000,11,FALSE)</f>
        <v>#N/A</v>
      </c>
      <c r="P1075" s="65" t="e">
        <f>VLOOKUP(E1075,'Trimming log'!$F$5:$V$5000,12,FALSE)</f>
        <v>#N/A</v>
      </c>
      <c r="Q1075" s="65" t="e">
        <f>VLOOKUP(E1075,'Trimming log'!$F$5:$V$5000,13,FALSE)</f>
        <v>#N/A</v>
      </c>
      <c r="R1075" s="65" t="e">
        <f>VLOOKUP(E1075,'Trimming log'!$F$5:$V$5000,14,FALSE)</f>
        <v>#N/A</v>
      </c>
      <c r="S1075" s="65" t="e">
        <f>VLOOKUP(E1075,'Trimming log'!$F$5:$V$5000,15,FALSE)</f>
        <v>#N/A</v>
      </c>
      <c r="T1075" s="65" t="e">
        <f t="shared" si="215"/>
        <v>#N/A</v>
      </c>
      <c r="U1075" s="491" t="str">
        <f t="shared" si="216"/>
        <v/>
      </c>
      <c r="V1075" s="74">
        <f t="shared" si="218"/>
        <v>0</v>
      </c>
      <c r="W1075" s="134">
        <f t="shared" si="219"/>
        <v>0</v>
      </c>
      <c r="X1075" s="134" t="e">
        <f>VLOOKUP(E1075,'Trimming log'!$F$5:$Y$5000,19,FALSE)</f>
        <v>#N/A</v>
      </c>
      <c r="Y1075" s="134" t="e">
        <f>VLOOKUP(E1075,'Trimming log'!$F$5:$Y$5000,20,FALSE)</f>
        <v>#N/A</v>
      </c>
      <c r="Z1075" s="135" t="e">
        <f t="shared" si="220"/>
        <v>#N/A</v>
      </c>
      <c r="AA1075" s="135" t="e">
        <f t="shared" si="221"/>
        <v>#N/A</v>
      </c>
      <c r="AB1075" s="136" t="e">
        <f t="shared" si="222"/>
        <v>#N/A</v>
      </c>
      <c r="AC1075" s="136" t="e">
        <f t="shared" si="223"/>
        <v>#N/A</v>
      </c>
      <c r="AD1075" s="136" t="e">
        <f t="shared" si="224"/>
        <v>#N/A</v>
      </c>
      <c r="AE1075" s="136" t="e">
        <f t="shared" si="225"/>
        <v>#N/A</v>
      </c>
    </row>
    <row r="1076" spans="1:31" ht="15" customHeight="1">
      <c r="A1076" s="67" t="str">
        <f t="shared" si="213"/>
        <v/>
      </c>
      <c r="B1076" s="65">
        <f t="shared" si="217"/>
        <v>1053</v>
      </c>
      <c r="C1076" s="68" t="str">
        <f t="shared" si="214"/>
        <v/>
      </c>
      <c r="D1076" s="69"/>
      <c r="E1076" s="132"/>
      <c r="F1076" s="65" t="e">
        <f>VLOOKUP(E1076,'Trimming log'!$F$5:$V$5000,2,FALSE)</f>
        <v>#N/A</v>
      </c>
      <c r="G1076" s="65" t="e">
        <f>VLOOKUP(E1076,'Trimming log'!$F$5:$V$5000,3,FALSE)</f>
        <v>#N/A</v>
      </c>
      <c r="H1076" s="508" t="e">
        <f>VLOOKUP(E1076,'Trimming log'!$F$5:$V$5000,4,FALSE)</f>
        <v>#N/A</v>
      </c>
      <c r="I1076" s="65" t="e">
        <f>VLOOKUP(E1076,'Trimming log'!$F$5:$V$5000,5,FALSE)</f>
        <v>#N/A</v>
      </c>
      <c r="J1076" s="65" t="e">
        <f>VLOOKUP(E1076,'Trimming log'!$F$5:$V$5000,6,FALSE)</f>
        <v>#N/A</v>
      </c>
      <c r="K1076" s="65" t="e">
        <f>VLOOKUP(E1076,'Trimming log'!$F$5:$V$5000,7,FALSE)</f>
        <v>#N/A</v>
      </c>
      <c r="L1076" s="65" t="e">
        <f>VLOOKUP(E1076,'Trimming log'!$F$5:$V$5000,8,FALSE)</f>
        <v>#N/A</v>
      </c>
      <c r="M1076" s="65" t="e">
        <f>VLOOKUP(E1076,'Trimming log'!$F$5:$V$5000,9,FALSE)</f>
        <v>#N/A</v>
      </c>
      <c r="N1076" s="507" t="e">
        <f>VLOOKUP(E1076,'Trimming log'!$F$5:$V$5000,10,FALSE)</f>
        <v>#N/A</v>
      </c>
      <c r="O1076" s="65" t="e">
        <f>VLOOKUP(E1076,'Trimming log'!$F$5:$V$5000,11,FALSE)</f>
        <v>#N/A</v>
      </c>
      <c r="P1076" s="65" t="e">
        <f>VLOOKUP(E1076,'Trimming log'!$F$5:$V$5000,12,FALSE)</f>
        <v>#N/A</v>
      </c>
      <c r="Q1076" s="65" t="e">
        <f>VLOOKUP(E1076,'Trimming log'!$F$5:$V$5000,13,FALSE)</f>
        <v>#N/A</v>
      </c>
      <c r="R1076" s="65" t="e">
        <f>VLOOKUP(E1076,'Trimming log'!$F$5:$V$5000,14,FALSE)</f>
        <v>#N/A</v>
      </c>
      <c r="S1076" s="65" t="e">
        <f>VLOOKUP(E1076,'Trimming log'!$F$5:$V$5000,15,FALSE)</f>
        <v>#N/A</v>
      </c>
      <c r="T1076" s="65" t="e">
        <f t="shared" si="215"/>
        <v>#N/A</v>
      </c>
      <c r="U1076" s="491" t="str">
        <f t="shared" si="216"/>
        <v/>
      </c>
      <c r="V1076" s="74">
        <f t="shared" si="218"/>
        <v>0</v>
      </c>
      <c r="W1076" s="134">
        <f t="shared" si="219"/>
        <v>0</v>
      </c>
      <c r="X1076" s="134" t="e">
        <f>VLOOKUP(E1076,'Trimming log'!$F$5:$Y$5000,19,FALSE)</f>
        <v>#N/A</v>
      </c>
      <c r="Y1076" s="134" t="e">
        <f>VLOOKUP(E1076,'Trimming log'!$F$5:$Y$5000,20,FALSE)</f>
        <v>#N/A</v>
      </c>
      <c r="Z1076" s="135" t="e">
        <f t="shared" si="220"/>
        <v>#N/A</v>
      </c>
      <c r="AA1076" s="135" t="e">
        <f t="shared" si="221"/>
        <v>#N/A</v>
      </c>
      <c r="AB1076" s="136" t="e">
        <f t="shared" si="222"/>
        <v>#N/A</v>
      </c>
      <c r="AC1076" s="136" t="e">
        <f t="shared" si="223"/>
        <v>#N/A</v>
      </c>
      <c r="AD1076" s="136" t="e">
        <f t="shared" si="224"/>
        <v>#N/A</v>
      </c>
      <c r="AE1076" s="136" t="e">
        <f t="shared" si="225"/>
        <v>#N/A</v>
      </c>
    </row>
    <row r="1077" spans="1:31" ht="15" customHeight="1">
      <c r="A1077" s="67" t="str">
        <f t="shared" si="213"/>
        <v/>
      </c>
      <c r="B1077" s="65">
        <f t="shared" si="217"/>
        <v>1054</v>
      </c>
      <c r="C1077" s="68" t="str">
        <f t="shared" si="214"/>
        <v/>
      </c>
      <c r="D1077" s="69"/>
      <c r="E1077" s="132"/>
      <c r="F1077" s="65" t="e">
        <f>VLOOKUP(E1077,'Trimming log'!$F$5:$V$5000,2,FALSE)</f>
        <v>#N/A</v>
      </c>
      <c r="G1077" s="65" t="e">
        <f>VLOOKUP(E1077,'Trimming log'!$F$5:$V$5000,3,FALSE)</f>
        <v>#N/A</v>
      </c>
      <c r="H1077" s="508" t="e">
        <f>VLOOKUP(E1077,'Trimming log'!$F$5:$V$5000,4,FALSE)</f>
        <v>#N/A</v>
      </c>
      <c r="I1077" s="65" t="e">
        <f>VLOOKUP(E1077,'Trimming log'!$F$5:$V$5000,5,FALSE)</f>
        <v>#N/A</v>
      </c>
      <c r="J1077" s="65" t="e">
        <f>VLOOKUP(E1077,'Trimming log'!$F$5:$V$5000,6,FALSE)</f>
        <v>#N/A</v>
      </c>
      <c r="K1077" s="65" t="e">
        <f>VLOOKUP(E1077,'Trimming log'!$F$5:$V$5000,7,FALSE)</f>
        <v>#N/A</v>
      </c>
      <c r="L1077" s="65" t="e">
        <f>VLOOKUP(E1077,'Trimming log'!$F$5:$V$5000,8,FALSE)</f>
        <v>#N/A</v>
      </c>
      <c r="M1077" s="65" t="e">
        <f>VLOOKUP(E1077,'Trimming log'!$F$5:$V$5000,9,FALSE)</f>
        <v>#N/A</v>
      </c>
      <c r="N1077" s="507" t="e">
        <f>VLOOKUP(E1077,'Trimming log'!$F$5:$V$5000,10,FALSE)</f>
        <v>#N/A</v>
      </c>
      <c r="O1077" s="65" t="e">
        <f>VLOOKUP(E1077,'Trimming log'!$F$5:$V$5000,11,FALSE)</f>
        <v>#N/A</v>
      </c>
      <c r="P1077" s="65" t="e">
        <f>VLOOKUP(E1077,'Trimming log'!$F$5:$V$5000,12,FALSE)</f>
        <v>#N/A</v>
      </c>
      <c r="Q1077" s="65" t="e">
        <f>VLOOKUP(E1077,'Trimming log'!$F$5:$V$5000,13,FALSE)</f>
        <v>#N/A</v>
      </c>
      <c r="R1077" s="65" t="e">
        <f>VLOOKUP(E1077,'Trimming log'!$F$5:$V$5000,14,FALSE)</f>
        <v>#N/A</v>
      </c>
      <c r="S1077" s="65" t="e">
        <f>VLOOKUP(E1077,'Trimming log'!$F$5:$V$5000,15,FALSE)</f>
        <v>#N/A</v>
      </c>
      <c r="T1077" s="65" t="e">
        <f t="shared" si="215"/>
        <v>#N/A</v>
      </c>
      <c r="U1077" s="491" t="str">
        <f t="shared" si="216"/>
        <v/>
      </c>
      <c r="V1077" s="74">
        <f t="shared" si="218"/>
        <v>0</v>
      </c>
      <c r="W1077" s="134">
        <f t="shared" si="219"/>
        <v>0</v>
      </c>
      <c r="X1077" s="134" t="e">
        <f>VLOOKUP(E1077,'Trimming log'!$F$5:$Y$5000,19,FALSE)</f>
        <v>#N/A</v>
      </c>
      <c r="Y1077" s="134" t="e">
        <f>VLOOKUP(E1077,'Trimming log'!$F$5:$Y$5000,20,FALSE)</f>
        <v>#N/A</v>
      </c>
      <c r="Z1077" s="135" t="e">
        <f t="shared" si="220"/>
        <v>#N/A</v>
      </c>
      <c r="AA1077" s="135" t="e">
        <f t="shared" si="221"/>
        <v>#N/A</v>
      </c>
      <c r="AB1077" s="136" t="e">
        <f t="shared" si="222"/>
        <v>#N/A</v>
      </c>
      <c r="AC1077" s="136" t="e">
        <f t="shared" si="223"/>
        <v>#N/A</v>
      </c>
      <c r="AD1077" s="136" t="e">
        <f t="shared" si="224"/>
        <v>#N/A</v>
      </c>
      <c r="AE1077" s="136" t="e">
        <f t="shared" si="225"/>
        <v>#N/A</v>
      </c>
    </row>
    <row r="1078" spans="1:31" ht="15" customHeight="1">
      <c r="A1078" s="67" t="str">
        <f t="shared" si="213"/>
        <v/>
      </c>
      <c r="B1078" s="65">
        <f t="shared" si="217"/>
        <v>1055</v>
      </c>
      <c r="C1078" s="68" t="str">
        <f t="shared" si="214"/>
        <v/>
      </c>
      <c r="D1078" s="69"/>
      <c r="E1078" s="132"/>
      <c r="F1078" s="65" t="e">
        <f>VLOOKUP(E1078,'Trimming log'!$F$5:$V$5000,2,FALSE)</f>
        <v>#N/A</v>
      </c>
      <c r="G1078" s="65" t="e">
        <f>VLOOKUP(E1078,'Trimming log'!$F$5:$V$5000,3,FALSE)</f>
        <v>#N/A</v>
      </c>
      <c r="H1078" s="508" t="e">
        <f>VLOOKUP(E1078,'Trimming log'!$F$5:$V$5000,4,FALSE)</f>
        <v>#N/A</v>
      </c>
      <c r="I1078" s="65" t="e">
        <f>VLOOKUP(E1078,'Trimming log'!$F$5:$V$5000,5,FALSE)</f>
        <v>#N/A</v>
      </c>
      <c r="J1078" s="65" t="e">
        <f>VLOOKUP(E1078,'Trimming log'!$F$5:$V$5000,6,FALSE)</f>
        <v>#N/A</v>
      </c>
      <c r="K1078" s="65" t="e">
        <f>VLOOKUP(E1078,'Trimming log'!$F$5:$V$5000,7,FALSE)</f>
        <v>#N/A</v>
      </c>
      <c r="L1078" s="65" t="e">
        <f>VLOOKUP(E1078,'Trimming log'!$F$5:$V$5000,8,FALSE)</f>
        <v>#N/A</v>
      </c>
      <c r="M1078" s="65" t="e">
        <f>VLOOKUP(E1078,'Trimming log'!$F$5:$V$5000,9,FALSE)</f>
        <v>#N/A</v>
      </c>
      <c r="N1078" s="507" t="e">
        <f>VLOOKUP(E1078,'Trimming log'!$F$5:$V$5000,10,FALSE)</f>
        <v>#N/A</v>
      </c>
      <c r="O1078" s="65" t="e">
        <f>VLOOKUP(E1078,'Trimming log'!$F$5:$V$5000,11,FALSE)</f>
        <v>#N/A</v>
      </c>
      <c r="P1078" s="65" t="e">
        <f>VLOOKUP(E1078,'Trimming log'!$F$5:$V$5000,12,FALSE)</f>
        <v>#N/A</v>
      </c>
      <c r="Q1078" s="65" t="e">
        <f>VLOOKUP(E1078,'Trimming log'!$F$5:$V$5000,13,FALSE)</f>
        <v>#N/A</v>
      </c>
      <c r="R1078" s="65" t="e">
        <f>VLOOKUP(E1078,'Trimming log'!$F$5:$V$5000,14,FALSE)</f>
        <v>#N/A</v>
      </c>
      <c r="S1078" s="65" t="e">
        <f>VLOOKUP(E1078,'Trimming log'!$F$5:$V$5000,15,FALSE)</f>
        <v>#N/A</v>
      </c>
      <c r="T1078" s="65" t="e">
        <f t="shared" si="215"/>
        <v>#N/A</v>
      </c>
      <c r="U1078" s="491" t="str">
        <f t="shared" si="216"/>
        <v/>
      </c>
      <c r="V1078" s="74">
        <f t="shared" si="218"/>
        <v>0</v>
      </c>
      <c r="W1078" s="134">
        <f t="shared" si="219"/>
        <v>0</v>
      </c>
      <c r="X1078" s="134" t="e">
        <f>VLOOKUP(E1078,'Trimming log'!$F$5:$Y$5000,19,FALSE)</f>
        <v>#N/A</v>
      </c>
      <c r="Y1078" s="134" t="e">
        <f>VLOOKUP(E1078,'Trimming log'!$F$5:$Y$5000,20,FALSE)</f>
        <v>#N/A</v>
      </c>
      <c r="Z1078" s="135" t="e">
        <f t="shared" si="220"/>
        <v>#N/A</v>
      </c>
      <c r="AA1078" s="135" t="e">
        <f t="shared" si="221"/>
        <v>#N/A</v>
      </c>
      <c r="AB1078" s="136" t="e">
        <f t="shared" si="222"/>
        <v>#N/A</v>
      </c>
      <c r="AC1078" s="136" t="e">
        <f t="shared" si="223"/>
        <v>#N/A</v>
      </c>
      <c r="AD1078" s="136" t="e">
        <f t="shared" si="224"/>
        <v>#N/A</v>
      </c>
      <c r="AE1078" s="136" t="e">
        <f t="shared" si="225"/>
        <v>#N/A</v>
      </c>
    </row>
    <row r="1079" spans="1:31" ht="15" customHeight="1">
      <c r="A1079" s="67" t="str">
        <f t="shared" si="213"/>
        <v/>
      </c>
      <c r="B1079" s="65">
        <f t="shared" si="217"/>
        <v>1056</v>
      </c>
      <c r="C1079" s="68" t="str">
        <f t="shared" si="214"/>
        <v/>
      </c>
      <c r="D1079" s="69"/>
      <c r="E1079" s="132"/>
      <c r="F1079" s="65" t="e">
        <f>VLOOKUP(E1079,'Trimming log'!$F$5:$V$5000,2,FALSE)</f>
        <v>#N/A</v>
      </c>
      <c r="G1079" s="65" t="e">
        <f>VLOOKUP(E1079,'Trimming log'!$F$5:$V$5000,3,FALSE)</f>
        <v>#N/A</v>
      </c>
      <c r="H1079" s="508" t="e">
        <f>VLOOKUP(E1079,'Trimming log'!$F$5:$V$5000,4,FALSE)</f>
        <v>#N/A</v>
      </c>
      <c r="I1079" s="65" t="e">
        <f>VLOOKUP(E1079,'Trimming log'!$F$5:$V$5000,5,FALSE)</f>
        <v>#N/A</v>
      </c>
      <c r="J1079" s="65" t="e">
        <f>VLOOKUP(E1079,'Trimming log'!$F$5:$V$5000,6,FALSE)</f>
        <v>#N/A</v>
      </c>
      <c r="K1079" s="65" t="e">
        <f>VLOOKUP(E1079,'Trimming log'!$F$5:$V$5000,7,FALSE)</f>
        <v>#N/A</v>
      </c>
      <c r="L1079" s="65" t="e">
        <f>VLOOKUP(E1079,'Trimming log'!$F$5:$V$5000,8,FALSE)</f>
        <v>#N/A</v>
      </c>
      <c r="M1079" s="65" t="e">
        <f>VLOOKUP(E1079,'Trimming log'!$F$5:$V$5000,9,FALSE)</f>
        <v>#N/A</v>
      </c>
      <c r="N1079" s="507" t="e">
        <f>VLOOKUP(E1079,'Trimming log'!$F$5:$V$5000,10,FALSE)</f>
        <v>#N/A</v>
      </c>
      <c r="O1079" s="65" t="e">
        <f>VLOOKUP(E1079,'Trimming log'!$F$5:$V$5000,11,FALSE)</f>
        <v>#N/A</v>
      </c>
      <c r="P1079" s="65" t="e">
        <f>VLOOKUP(E1079,'Trimming log'!$F$5:$V$5000,12,FALSE)</f>
        <v>#N/A</v>
      </c>
      <c r="Q1079" s="65" t="e">
        <f>VLOOKUP(E1079,'Trimming log'!$F$5:$V$5000,13,FALSE)</f>
        <v>#N/A</v>
      </c>
      <c r="R1079" s="65" t="e">
        <f>VLOOKUP(E1079,'Trimming log'!$F$5:$V$5000,14,FALSE)</f>
        <v>#N/A</v>
      </c>
      <c r="S1079" s="65" t="e">
        <f>VLOOKUP(E1079,'Trimming log'!$F$5:$V$5000,15,FALSE)</f>
        <v>#N/A</v>
      </c>
      <c r="T1079" s="65" t="e">
        <f t="shared" si="215"/>
        <v>#N/A</v>
      </c>
      <c r="U1079" s="491" t="str">
        <f t="shared" si="216"/>
        <v/>
      </c>
      <c r="V1079" s="74">
        <f t="shared" si="218"/>
        <v>0</v>
      </c>
      <c r="W1079" s="134">
        <f t="shared" si="219"/>
        <v>0</v>
      </c>
      <c r="X1079" s="134" t="e">
        <f>VLOOKUP(E1079,'Trimming log'!$F$5:$Y$5000,19,FALSE)</f>
        <v>#N/A</v>
      </c>
      <c r="Y1079" s="134" t="e">
        <f>VLOOKUP(E1079,'Trimming log'!$F$5:$Y$5000,20,FALSE)</f>
        <v>#N/A</v>
      </c>
      <c r="Z1079" s="135" t="e">
        <f t="shared" si="220"/>
        <v>#N/A</v>
      </c>
      <c r="AA1079" s="135" t="e">
        <f t="shared" si="221"/>
        <v>#N/A</v>
      </c>
      <c r="AB1079" s="136" t="e">
        <f t="shared" si="222"/>
        <v>#N/A</v>
      </c>
      <c r="AC1079" s="136" t="e">
        <f t="shared" si="223"/>
        <v>#N/A</v>
      </c>
      <c r="AD1079" s="136" t="e">
        <f t="shared" si="224"/>
        <v>#N/A</v>
      </c>
      <c r="AE1079" s="136" t="e">
        <f t="shared" si="225"/>
        <v>#N/A</v>
      </c>
    </row>
    <row r="1080" spans="1:31" ht="15" customHeight="1">
      <c r="A1080" s="67" t="str">
        <f t="shared" si="213"/>
        <v/>
      </c>
      <c r="B1080" s="65">
        <f t="shared" si="217"/>
        <v>1057</v>
      </c>
      <c r="C1080" s="68" t="str">
        <f t="shared" si="214"/>
        <v/>
      </c>
      <c r="D1080" s="69"/>
      <c r="E1080" s="132"/>
      <c r="F1080" s="65" t="e">
        <f>VLOOKUP(E1080,'Trimming log'!$F$5:$V$5000,2,FALSE)</f>
        <v>#N/A</v>
      </c>
      <c r="G1080" s="65" t="e">
        <f>VLOOKUP(E1080,'Trimming log'!$F$5:$V$5000,3,FALSE)</f>
        <v>#N/A</v>
      </c>
      <c r="H1080" s="508" t="e">
        <f>VLOOKUP(E1080,'Trimming log'!$F$5:$V$5000,4,FALSE)</f>
        <v>#N/A</v>
      </c>
      <c r="I1080" s="65" t="e">
        <f>VLOOKUP(E1080,'Trimming log'!$F$5:$V$5000,5,FALSE)</f>
        <v>#N/A</v>
      </c>
      <c r="J1080" s="65" t="e">
        <f>VLOOKUP(E1080,'Trimming log'!$F$5:$V$5000,6,FALSE)</f>
        <v>#N/A</v>
      </c>
      <c r="K1080" s="65" t="e">
        <f>VLOOKUP(E1080,'Trimming log'!$F$5:$V$5000,7,FALSE)</f>
        <v>#N/A</v>
      </c>
      <c r="L1080" s="65" t="e">
        <f>VLOOKUP(E1080,'Trimming log'!$F$5:$V$5000,8,FALSE)</f>
        <v>#N/A</v>
      </c>
      <c r="M1080" s="65" t="e">
        <f>VLOOKUP(E1080,'Trimming log'!$F$5:$V$5000,9,FALSE)</f>
        <v>#N/A</v>
      </c>
      <c r="N1080" s="507" t="e">
        <f>VLOOKUP(E1080,'Trimming log'!$F$5:$V$5000,10,FALSE)</f>
        <v>#N/A</v>
      </c>
      <c r="O1080" s="65" t="e">
        <f>VLOOKUP(E1080,'Trimming log'!$F$5:$V$5000,11,FALSE)</f>
        <v>#N/A</v>
      </c>
      <c r="P1080" s="65" t="e">
        <f>VLOOKUP(E1080,'Trimming log'!$F$5:$V$5000,12,FALSE)</f>
        <v>#N/A</v>
      </c>
      <c r="Q1080" s="65" t="e">
        <f>VLOOKUP(E1080,'Trimming log'!$F$5:$V$5000,13,FALSE)</f>
        <v>#N/A</v>
      </c>
      <c r="R1080" s="65" t="e">
        <f>VLOOKUP(E1080,'Trimming log'!$F$5:$V$5000,14,FALSE)</f>
        <v>#N/A</v>
      </c>
      <c r="S1080" s="65" t="e">
        <f>VLOOKUP(E1080,'Trimming log'!$F$5:$V$5000,15,FALSE)</f>
        <v>#N/A</v>
      </c>
      <c r="T1080" s="65" t="e">
        <f t="shared" si="215"/>
        <v>#N/A</v>
      </c>
      <c r="U1080" s="491" t="str">
        <f t="shared" si="216"/>
        <v/>
      </c>
      <c r="V1080" s="74">
        <f t="shared" si="218"/>
        <v>0</v>
      </c>
      <c r="W1080" s="134">
        <f t="shared" si="219"/>
        <v>0</v>
      </c>
      <c r="X1080" s="134" t="e">
        <f>VLOOKUP(E1080,'Trimming log'!$F$5:$Y$5000,19,FALSE)</f>
        <v>#N/A</v>
      </c>
      <c r="Y1080" s="134" t="e">
        <f>VLOOKUP(E1080,'Trimming log'!$F$5:$Y$5000,20,FALSE)</f>
        <v>#N/A</v>
      </c>
      <c r="Z1080" s="135" t="e">
        <f t="shared" si="220"/>
        <v>#N/A</v>
      </c>
      <c r="AA1080" s="135" t="e">
        <f t="shared" si="221"/>
        <v>#N/A</v>
      </c>
      <c r="AB1080" s="136" t="e">
        <f t="shared" si="222"/>
        <v>#N/A</v>
      </c>
      <c r="AC1080" s="136" t="e">
        <f t="shared" si="223"/>
        <v>#N/A</v>
      </c>
      <c r="AD1080" s="136" t="e">
        <f t="shared" si="224"/>
        <v>#N/A</v>
      </c>
      <c r="AE1080" s="136" t="e">
        <f t="shared" si="225"/>
        <v>#N/A</v>
      </c>
    </row>
    <row r="1081" spans="1:31" ht="15" customHeight="1">
      <c r="A1081" s="67" t="str">
        <f t="shared" si="213"/>
        <v/>
      </c>
      <c r="B1081" s="65">
        <f t="shared" si="217"/>
        <v>1058</v>
      </c>
      <c r="C1081" s="68" t="str">
        <f t="shared" si="214"/>
        <v/>
      </c>
      <c r="D1081" s="69"/>
      <c r="E1081" s="132"/>
      <c r="F1081" s="65" t="e">
        <f>VLOOKUP(E1081,'Trimming log'!$F$5:$V$5000,2,FALSE)</f>
        <v>#N/A</v>
      </c>
      <c r="G1081" s="65" t="e">
        <f>VLOOKUP(E1081,'Trimming log'!$F$5:$V$5000,3,FALSE)</f>
        <v>#N/A</v>
      </c>
      <c r="H1081" s="508" t="e">
        <f>VLOOKUP(E1081,'Trimming log'!$F$5:$V$5000,4,FALSE)</f>
        <v>#N/A</v>
      </c>
      <c r="I1081" s="65" t="e">
        <f>VLOOKUP(E1081,'Trimming log'!$F$5:$V$5000,5,FALSE)</f>
        <v>#N/A</v>
      </c>
      <c r="J1081" s="65" t="e">
        <f>VLOOKUP(E1081,'Trimming log'!$F$5:$V$5000,6,FALSE)</f>
        <v>#N/A</v>
      </c>
      <c r="K1081" s="65" t="e">
        <f>VLOOKUP(E1081,'Trimming log'!$F$5:$V$5000,7,FALSE)</f>
        <v>#N/A</v>
      </c>
      <c r="L1081" s="65" t="e">
        <f>VLOOKUP(E1081,'Trimming log'!$F$5:$V$5000,8,FALSE)</f>
        <v>#N/A</v>
      </c>
      <c r="M1081" s="65" t="e">
        <f>VLOOKUP(E1081,'Trimming log'!$F$5:$V$5000,9,FALSE)</f>
        <v>#N/A</v>
      </c>
      <c r="N1081" s="507" t="e">
        <f>VLOOKUP(E1081,'Trimming log'!$F$5:$V$5000,10,FALSE)</f>
        <v>#N/A</v>
      </c>
      <c r="O1081" s="65" t="e">
        <f>VLOOKUP(E1081,'Trimming log'!$F$5:$V$5000,11,FALSE)</f>
        <v>#N/A</v>
      </c>
      <c r="P1081" s="65" t="e">
        <f>VLOOKUP(E1081,'Trimming log'!$F$5:$V$5000,12,FALSE)</f>
        <v>#N/A</v>
      </c>
      <c r="Q1081" s="65" t="e">
        <f>VLOOKUP(E1081,'Trimming log'!$F$5:$V$5000,13,FALSE)</f>
        <v>#N/A</v>
      </c>
      <c r="R1081" s="65" t="e">
        <f>VLOOKUP(E1081,'Trimming log'!$F$5:$V$5000,14,FALSE)</f>
        <v>#N/A</v>
      </c>
      <c r="S1081" s="65" t="e">
        <f>VLOOKUP(E1081,'Trimming log'!$F$5:$V$5000,15,FALSE)</f>
        <v>#N/A</v>
      </c>
      <c r="T1081" s="65" t="e">
        <f t="shared" si="215"/>
        <v>#N/A</v>
      </c>
      <c r="U1081" s="491" t="str">
        <f t="shared" si="216"/>
        <v/>
      </c>
      <c r="V1081" s="74">
        <f t="shared" si="218"/>
        <v>0</v>
      </c>
      <c r="W1081" s="134">
        <f t="shared" si="219"/>
        <v>0</v>
      </c>
      <c r="X1081" s="134" t="e">
        <f>VLOOKUP(E1081,'Trimming log'!$F$5:$Y$5000,19,FALSE)</f>
        <v>#N/A</v>
      </c>
      <c r="Y1081" s="134" t="e">
        <f>VLOOKUP(E1081,'Trimming log'!$F$5:$Y$5000,20,FALSE)</f>
        <v>#N/A</v>
      </c>
      <c r="Z1081" s="135" t="e">
        <f t="shared" si="220"/>
        <v>#N/A</v>
      </c>
      <c r="AA1081" s="135" t="e">
        <f t="shared" si="221"/>
        <v>#N/A</v>
      </c>
      <c r="AB1081" s="136" t="e">
        <f t="shared" si="222"/>
        <v>#N/A</v>
      </c>
      <c r="AC1081" s="136" t="e">
        <f t="shared" si="223"/>
        <v>#N/A</v>
      </c>
      <c r="AD1081" s="136" t="e">
        <f t="shared" si="224"/>
        <v>#N/A</v>
      </c>
      <c r="AE1081" s="136" t="e">
        <f t="shared" si="225"/>
        <v>#N/A</v>
      </c>
    </row>
    <row r="1082" spans="1:31" ht="15" customHeight="1">
      <c r="A1082" s="67" t="str">
        <f t="shared" si="213"/>
        <v/>
      </c>
      <c r="B1082" s="65">
        <f t="shared" si="217"/>
        <v>1059</v>
      </c>
      <c r="C1082" s="68" t="str">
        <f t="shared" si="214"/>
        <v/>
      </c>
      <c r="D1082" s="69"/>
      <c r="E1082" s="132"/>
      <c r="F1082" s="65" t="e">
        <f>VLOOKUP(E1082,'Trimming log'!$F$5:$V$5000,2,FALSE)</f>
        <v>#N/A</v>
      </c>
      <c r="G1082" s="65" t="e">
        <f>VLOOKUP(E1082,'Trimming log'!$F$5:$V$5000,3,FALSE)</f>
        <v>#N/A</v>
      </c>
      <c r="H1082" s="508" t="e">
        <f>VLOOKUP(E1082,'Trimming log'!$F$5:$V$5000,4,FALSE)</f>
        <v>#N/A</v>
      </c>
      <c r="I1082" s="65" t="e">
        <f>VLOOKUP(E1082,'Trimming log'!$F$5:$V$5000,5,FALSE)</f>
        <v>#N/A</v>
      </c>
      <c r="J1082" s="65" t="e">
        <f>VLOOKUP(E1082,'Trimming log'!$F$5:$V$5000,6,FALSE)</f>
        <v>#N/A</v>
      </c>
      <c r="K1082" s="65" t="e">
        <f>VLOOKUP(E1082,'Trimming log'!$F$5:$V$5000,7,FALSE)</f>
        <v>#N/A</v>
      </c>
      <c r="L1082" s="65" t="e">
        <f>VLOOKUP(E1082,'Trimming log'!$F$5:$V$5000,8,FALSE)</f>
        <v>#N/A</v>
      </c>
      <c r="M1082" s="65" t="e">
        <f>VLOOKUP(E1082,'Trimming log'!$F$5:$V$5000,9,FALSE)</f>
        <v>#N/A</v>
      </c>
      <c r="N1082" s="507" t="e">
        <f>VLOOKUP(E1082,'Trimming log'!$F$5:$V$5000,10,FALSE)</f>
        <v>#N/A</v>
      </c>
      <c r="O1082" s="65" t="e">
        <f>VLOOKUP(E1082,'Trimming log'!$F$5:$V$5000,11,FALSE)</f>
        <v>#N/A</v>
      </c>
      <c r="P1082" s="65" t="e">
        <f>VLOOKUP(E1082,'Trimming log'!$F$5:$V$5000,12,FALSE)</f>
        <v>#N/A</v>
      </c>
      <c r="Q1082" s="65" t="e">
        <f>VLOOKUP(E1082,'Trimming log'!$F$5:$V$5000,13,FALSE)</f>
        <v>#N/A</v>
      </c>
      <c r="R1082" s="65" t="e">
        <f>VLOOKUP(E1082,'Trimming log'!$F$5:$V$5000,14,FALSE)</f>
        <v>#N/A</v>
      </c>
      <c r="S1082" s="65" t="e">
        <f>VLOOKUP(E1082,'Trimming log'!$F$5:$V$5000,15,FALSE)</f>
        <v>#N/A</v>
      </c>
      <c r="T1082" s="65" t="e">
        <f t="shared" si="215"/>
        <v>#N/A</v>
      </c>
      <c r="U1082" s="491" t="str">
        <f t="shared" si="216"/>
        <v/>
      </c>
      <c r="V1082" s="74">
        <f t="shared" si="218"/>
        <v>0</v>
      </c>
      <c r="W1082" s="134">
        <f t="shared" si="219"/>
        <v>0</v>
      </c>
      <c r="X1082" s="134" t="e">
        <f>VLOOKUP(E1082,'Trimming log'!$F$5:$Y$5000,19,FALSE)</f>
        <v>#N/A</v>
      </c>
      <c r="Y1082" s="134" t="e">
        <f>VLOOKUP(E1082,'Trimming log'!$F$5:$Y$5000,20,FALSE)</f>
        <v>#N/A</v>
      </c>
      <c r="Z1082" s="135" t="e">
        <f t="shared" si="220"/>
        <v>#N/A</v>
      </c>
      <c r="AA1082" s="135" t="e">
        <f t="shared" si="221"/>
        <v>#N/A</v>
      </c>
      <c r="AB1082" s="136" t="e">
        <f t="shared" si="222"/>
        <v>#N/A</v>
      </c>
      <c r="AC1082" s="136" t="e">
        <f t="shared" si="223"/>
        <v>#N/A</v>
      </c>
      <c r="AD1082" s="136" t="e">
        <f t="shared" si="224"/>
        <v>#N/A</v>
      </c>
      <c r="AE1082" s="136" t="e">
        <f t="shared" si="225"/>
        <v>#N/A</v>
      </c>
    </row>
    <row r="1083" spans="1:31" ht="15" customHeight="1">
      <c r="A1083" s="67" t="str">
        <f t="shared" si="213"/>
        <v/>
      </c>
      <c r="B1083" s="65">
        <f t="shared" si="217"/>
        <v>1060</v>
      </c>
      <c r="C1083" s="68" t="str">
        <f t="shared" si="214"/>
        <v/>
      </c>
      <c r="D1083" s="69"/>
      <c r="E1083" s="132"/>
      <c r="F1083" s="65" t="e">
        <f>VLOOKUP(E1083,'Trimming log'!$F$5:$V$5000,2,FALSE)</f>
        <v>#N/A</v>
      </c>
      <c r="G1083" s="65" t="e">
        <f>VLOOKUP(E1083,'Trimming log'!$F$5:$V$5000,3,FALSE)</f>
        <v>#N/A</v>
      </c>
      <c r="H1083" s="508" t="e">
        <f>VLOOKUP(E1083,'Trimming log'!$F$5:$V$5000,4,FALSE)</f>
        <v>#N/A</v>
      </c>
      <c r="I1083" s="65" t="e">
        <f>VLOOKUP(E1083,'Trimming log'!$F$5:$V$5000,5,FALSE)</f>
        <v>#N/A</v>
      </c>
      <c r="J1083" s="65" t="e">
        <f>VLOOKUP(E1083,'Trimming log'!$F$5:$V$5000,6,FALSE)</f>
        <v>#N/A</v>
      </c>
      <c r="K1083" s="65" t="e">
        <f>VLOOKUP(E1083,'Trimming log'!$F$5:$V$5000,7,FALSE)</f>
        <v>#N/A</v>
      </c>
      <c r="L1083" s="65" t="e">
        <f>VLOOKUP(E1083,'Trimming log'!$F$5:$V$5000,8,FALSE)</f>
        <v>#N/A</v>
      </c>
      <c r="M1083" s="65" t="e">
        <f>VLOOKUP(E1083,'Trimming log'!$F$5:$V$5000,9,FALSE)</f>
        <v>#N/A</v>
      </c>
      <c r="N1083" s="507" t="e">
        <f>VLOOKUP(E1083,'Trimming log'!$F$5:$V$5000,10,FALSE)</f>
        <v>#N/A</v>
      </c>
      <c r="O1083" s="65" t="e">
        <f>VLOOKUP(E1083,'Trimming log'!$F$5:$V$5000,11,FALSE)</f>
        <v>#N/A</v>
      </c>
      <c r="P1083" s="65" t="e">
        <f>VLOOKUP(E1083,'Trimming log'!$F$5:$V$5000,12,FALSE)</f>
        <v>#N/A</v>
      </c>
      <c r="Q1083" s="65" t="e">
        <f>VLOOKUP(E1083,'Trimming log'!$F$5:$V$5000,13,FALSE)</f>
        <v>#N/A</v>
      </c>
      <c r="R1083" s="65" t="e">
        <f>VLOOKUP(E1083,'Trimming log'!$F$5:$V$5000,14,FALSE)</f>
        <v>#N/A</v>
      </c>
      <c r="S1083" s="65" t="e">
        <f>VLOOKUP(E1083,'Trimming log'!$F$5:$V$5000,15,FALSE)</f>
        <v>#N/A</v>
      </c>
      <c r="T1083" s="65" t="e">
        <f t="shared" si="215"/>
        <v>#N/A</v>
      </c>
      <c r="U1083" s="491" t="str">
        <f t="shared" si="216"/>
        <v/>
      </c>
      <c r="V1083" s="74">
        <f t="shared" si="218"/>
        <v>0</v>
      </c>
      <c r="W1083" s="134">
        <f t="shared" si="219"/>
        <v>0</v>
      </c>
      <c r="X1083" s="134" t="e">
        <f>VLOOKUP(E1083,'Trimming log'!$F$5:$Y$5000,19,FALSE)</f>
        <v>#N/A</v>
      </c>
      <c r="Y1083" s="134" t="e">
        <f>VLOOKUP(E1083,'Trimming log'!$F$5:$Y$5000,20,FALSE)</f>
        <v>#N/A</v>
      </c>
      <c r="Z1083" s="135" t="e">
        <f t="shared" si="220"/>
        <v>#N/A</v>
      </c>
      <c r="AA1083" s="135" t="e">
        <f t="shared" si="221"/>
        <v>#N/A</v>
      </c>
      <c r="AB1083" s="136" t="e">
        <f t="shared" si="222"/>
        <v>#N/A</v>
      </c>
      <c r="AC1083" s="136" t="e">
        <f t="shared" si="223"/>
        <v>#N/A</v>
      </c>
      <c r="AD1083" s="136" t="e">
        <f t="shared" si="224"/>
        <v>#N/A</v>
      </c>
      <c r="AE1083" s="136" t="e">
        <f t="shared" si="225"/>
        <v>#N/A</v>
      </c>
    </row>
    <row r="1084" spans="1:31" ht="15" customHeight="1">
      <c r="A1084" s="67" t="str">
        <f t="shared" si="213"/>
        <v/>
      </c>
      <c r="B1084" s="65">
        <f t="shared" si="217"/>
        <v>1061</v>
      </c>
      <c r="C1084" s="68" t="str">
        <f t="shared" si="214"/>
        <v/>
      </c>
      <c r="D1084" s="69"/>
      <c r="E1084" s="132"/>
      <c r="F1084" s="65" t="e">
        <f>VLOOKUP(E1084,'Trimming log'!$F$5:$V$5000,2,FALSE)</f>
        <v>#N/A</v>
      </c>
      <c r="G1084" s="65" t="e">
        <f>VLOOKUP(E1084,'Trimming log'!$F$5:$V$5000,3,FALSE)</f>
        <v>#N/A</v>
      </c>
      <c r="H1084" s="508" t="e">
        <f>VLOOKUP(E1084,'Trimming log'!$F$5:$V$5000,4,FALSE)</f>
        <v>#N/A</v>
      </c>
      <c r="I1084" s="65" t="e">
        <f>VLOOKUP(E1084,'Trimming log'!$F$5:$V$5000,5,FALSE)</f>
        <v>#N/A</v>
      </c>
      <c r="J1084" s="65" t="e">
        <f>VLOOKUP(E1084,'Trimming log'!$F$5:$V$5000,6,FALSE)</f>
        <v>#N/A</v>
      </c>
      <c r="K1084" s="65" t="e">
        <f>VLOOKUP(E1084,'Trimming log'!$F$5:$V$5000,7,FALSE)</f>
        <v>#N/A</v>
      </c>
      <c r="L1084" s="65" t="e">
        <f>VLOOKUP(E1084,'Trimming log'!$F$5:$V$5000,8,FALSE)</f>
        <v>#N/A</v>
      </c>
      <c r="M1084" s="65" t="e">
        <f>VLOOKUP(E1084,'Trimming log'!$F$5:$V$5000,9,FALSE)</f>
        <v>#N/A</v>
      </c>
      <c r="N1084" s="507" t="e">
        <f>VLOOKUP(E1084,'Trimming log'!$F$5:$V$5000,10,FALSE)</f>
        <v>#N/A</v>
      </c>
      <c r="O1084" s="65" t="e">
        <f>VLOOKUP(E1084,'Trimming log'!$F$5:$V$5000,11,FALSE)</f>
        <v>#N/A</v>
      </c>
      <c r="P1084" s="65" t="e">
        <f>VLOOKUP(E1084,'Trimming log'!$F$5:$V$5000,12,FALSE)</f>
        <v>#N/A</v>
      </c>
      <c r="Q1084" s="65" t="e">
        <f>VLOOKUP(E1084,'Trimming log'!$F$5:$V$5000,13,FALSE)</f>
        <v>#N/A</v>
      </c>
      <c r="R1084" s="65" t="e">
        <f>VLOOKUP(E1084,'Trimming log'!$F$5:$V$5000,14,FALSE)</f>
        <v>#N/A</v>
      </c>
      <c r="S1084" s="65" t="e">
        <f>VLOOKUP(E1084,'Trimming log'!$F$5:$V$5000,15,FALSE)</f>
        <v>#N/A</v>
      </c>
      <c r="T1084" s="65" t="e">
        <f t="shared" si="215"/>
        <v>#N/A</v>
      </c>
      <c r="U1084" s="491" t="str">
        <f t="shared" si="216"/>
        <v/>
      </c>
      <c r="V1084" s="74">
        <f t="shared" si="218"/>
        <v>0</v>
      </c>
      <c r="W1084" s="134">
        <f t="shared" si="219"/>
        <v>0</v>
      </c>
      <c r="X1084" s="134" t="e">
        <f>VLOOKUP(E1084,'Trimming log'!$F$5:$Y$5000,19,FALSE)</f>
        <v>#N/A</v>
      </c>
      <c r="Y1084" s="134" t="e">
        <f>VLOOKUP(E1084,'Trimming log'!$F$5:$Y$5000,20,FALSE)</f>
        <v>#N/A</v>
      </c>
      <c r="Z1084" s="135" t="e">
        <f t="shared" si="220"/>
        <v>#N/A</v>
      </c>
      <c r="AA1084" s="135" t="e">
        <f t="shared" si="221"/>
        <v>#N/A</v>
      </c>
      <c r="AB1084" s="136" t="e">
        <f t="shared" si="222"/>
        <v>#N/A</v>
      </c>
      <c r="AC1084" s="136" t="e">
        <f t="shared" si="223"/>
        <v>#N/A</v>
      </c>
      <c r="AD1084" s="136" t="e">
        <f t="shared" si="224"/>
        <v>#N/A</v>
      </c>
      <c r="AE1084" s="136" t="e">
        <f t="shared" si="225"/>
        <v>#N/A</v>
      </c>
    </row>
    <row r="1085" spans="1:31" ht="15" customHeight="1">
      <c r="A1085" s="67" t="str">
        <f t="shared" si="213"/>
        <v/>
      </c>
      <c r="B1085" s="65">
        <f t="shared" si="217"/>
        <v>1062</v>
      </c>
      <c r="C1085" s="68" t="str">
        <f t="shared" si="214"/>
        <v/>
      </c>
      <c r="D1085" s="69"/>
      <c r="E1085" s="132"/>
      <c r="F1085" s="65" t="e">
        <f>VLOOKUP(E1085,'Trimming log'!$F$5:$V$5000,2,FALSE)</f>
        <v>#N/A</v>
      </c>
      <c r="G1085" s="65" t="e">
        <f>VLOOKUP(E1085,'Trimming log'!$F$5:$V$5000,3,FALSE)</f>
        <v>#N/A</v>
      </c>
      <c r="H1085" s="508" t="e">
        <f>VLOOKUP(E1085,'Trimming log'!$F$5:$V$5000,4,FALSE)</f>
        <v>#N/A</v>
      </c>
      <c r="I1085" s="65" t="e">
        <f>VLOOKUP(E1085,'Trimming log'!$F$5:$V$5000,5,FALSE)</f>
        <v>#N/A</v>
      </c>
      <c r="J1085" s="65" t="e">
        <f>VLOOKUP(E1085,'Trimming log'!$F$5:$V$5000,6,FALSE)</f>
        <v>#N/A</v>
      </c>
      <c r="K1085" s="65" t="e">
        <f>VLOOKUP(E1085,'Trimming log'!$F$5:$V$5000,7,FALSE)</f>
        <v>#N/A</v>
      </c>
      <c r="L1085" s="65" t="e">
        <f>VLOOKUP(E1085,'Trimming log'!$F$5:$V$5000,8,FALSE)</f>
        <v>#N/A</v>
      </c>
      <c r="M1085" s="65" t="e">
        <f>VLOOKUP(E1085,'Trimming log'!$F$5:$V$5000,9,FALSE)</f>
        <v>#N/A</v>
      </c>
      <c r="N1085" s="507" t="e">
        <f>VLOOKUP(E1085,'Trimming log'!$F$5:$V$5000,10,FALSE)</f>
        <v>#N/A</v>
      </c>
      <c r="O1085" s="65" t="e">
        <f>VLOOKUP(E1085,'Trimming log'!$F$5:$V$5000,11,FALSE)</f>
        <v>#N/A</v>
      </c>
      <c r="P1085" s="65" t="e">
        <f>VLOOKUP(E1085,'Trimming log'!$F$5:$V$5000,12,FALSE)</f>
        <v>#N/A</v>
      </c>
      <c r="Q1085" s="65" t="e">
        <f>VLOOKUP(E1085,'Trimming log'!$F$5:$V$5000,13,FALSE)</f>
        <v>#N/A</v>
      </c>
      <c r="R1085" s="65" t="e">
        <f>VLOOKUP(E1085,'Trimming log'!$F$5:$V$5000,14,FALSE)</f>
        <v>#N/A</v>
      </c>
      <c r="S1085" s="65" t="e">
        <f>VLOOKUP(E1085,'Trimming log'!$F$5:$V$5000,15,FALSE)</f>
        <v>#N/A</v>
      </c>
      <c r="T1085" s="65" t="e">
        <f t="shared" si="215"/>
        <v>#N/A</v>
      </c>
      <c r="U1085" s="491" t="str">
        <f t="shared" si="216"/>
        <v/>
      </c>
      <c r="V1085" s="74">
        <f t="shared" si="218"/>
        <v>0</v>
      </c>
      <c r="W1085" s="134">
        <f t="shared" si="219"/>
        <v>0</v>
      </c>
      <c r="X1085" s="134" t="e">
        <f>VLOOKUP(E1085,'Trimming log'!$F$5:$Y$5000,19,FALSE)</f>
        <v>#N/A</v>
      </c>
      <c r="Y1085" s="134" t="e">
        <f>VLOOKUP(E1085,'Trimming log'!$F$5:$Y$5000,20,FALSE)</f>
        <v>#N/A</v>
      </c>
      <c r="Z1085" s="135" t="e">
        <f t="shared" si="220"/>
        <v>#N/A</v>
      </c>
      <c r="AA1085" s="135" t="e">
        <f t="shared" si="221"/>
        <v>#N/A</v>
      </c>
      <c r="AB1085" s="136" t="e">
        <f t="shared" si="222"/>
        <v>#N/A</v>
      </c>
      <c r="AC1085" s="136" t="e">
        <f t="shared" si="223"/>
        <v>#N/A</v>
      </c>
      <c r="AD1085" s="136" t="e">
        <f t="shared" si="224"/>
        <v>#N/A</v>
      </c>
      <c r="AE1085" s="136" t="e">
        <f t="shared" si="225"/>
        <v>#N/A</v>
      </c>
    </row>
    <row r="1086" spans="1:31" ht="15" customHeight="1">
      <c r="A1086" s="67" t="str">
        <f t="shared" si="213"/>
        <v/>
      </c>
      <c r="B1086" s="65">
        <f t="shared" si="217"/>
        <v>1063</v>
      </c>
      <c r="C1086" s="68" t="str">
        <f t="shared" si="214"/>
        <v/>
      </c>
      <c r="D1086" s="69"/>
      <c r="E1086" s="132"/>
      <c r="F1086" s="65" t="e">
        <f>VLOOKUP(E1086,'Trimming log'!$F$5:$V$5000,2,FALSE)</f>
        <v>#N/A</v>
      </c>
      <c r="G1086" s="65" t="e">
        <f>VLOOKUP(E1086,'Trimming log'!$F$5:$V$5000,3,FALSE)</f>
        <v>#N/A</v>
      </c>
      <c r="H1086" s="508" t="e">
        <f>VLOOKUP(E1086,'Trimming log'!$F$5:$V$5000,4,FALSE)</f>
        <v>#N/A</v>
      </c>
      <c r="I1086" s="65" t="e">
        <f>VLOOKUP(E1086,'Trimming log'!$F$5:$V$5000,5,FALSE)</f>
        <v>#N/A</v>
      </c>
      <c r="J1086" s="65" t="e">
        <f>VLOOKUP(E1086,'Trimming log'!$F$5:$V$5000,6,FALSE)</f>
        <v>#N/A</v>
      </c>
      <c r="K1086" s="65" t="e">
        <f>VLOOKUP(E1086,'Trimming log'!$F$5:$V$5000,7,FALSE)</f>
        <v>#N/A</v>
      </c>
      <c r="L1086" s="65" t="e">
        <f>VLOOKUP(E1086,'Trimming log'!$F$5:$V$5000,8,FALSE)</f>
        <v>#N/A</v>
      </c>
      <c r="M1086" s="65" t="e">
        <f>VLOOKUP(E1086,'Trimming log'!$F$5:$V$5000,9,FALSE)</f>
        <v>#N/A</v>
      </c>
      <c r="N1086" s="507" t="e">
        <f>VLOOKUP(E1086,'Trimming log'!$F$5:$V$5000,10,FALSE)</f>
        <v>#N/A</v>
      </c>
      <c r="O1086" s="65" t="e">
        <f>VLOOKUP(E1086,'Trimming log'!$F$5:$V$5000,11,FALSE)</f>
        <v>#N/A</v>
      </c>
      <c r="P1086" s="65" t="e">
        <f>VLOOKUP(E1086,'Trimming log'!$F$5:$V$5000,12,FALSE)</f>
        <v>#N/A</v>
      </c>
      <c r="Q1086" s="65" t="e">
        <f>VLOOKUP(E1086,'Trimming log'!$F$5:$V$5000,13,FALSE)</f>
        <v>#N/A</v>
      </c>
      <c r="R1086" s="65" t="e">
        <f>VLOOKUP(E1086,'Trimming log'!$F$5:$V$5000,14,FALSE)</f>
        <v>#N/A</v>
      </c>
      <c r="S1086" s="65" t="e">
        <f>VLOOKUP(E1086,'Trimming log'!$F$5:$V$5000,15,FALSE)</f>
        <v>#N/A</v>
      </c>
      <c r="T1086" s="65" t="e">
        <f t="shared" si="215"/>
        <v>#N/A</v>
      </c>
      <c r="U1086" s="491" t="str">
        <f t="shared" si="216"/>
        <v/>
      </c>
      <c r="V1086" s="74">
        <f t="shared" si="218"/>
        <v>0</v>
      </c>
      <c r="W1086" s="134">
        <f t="shared" si="219"/>
        <v>0</v>
      </c>
      <c r="X1086" s="134" t="e">
        <f>VLOOKUP(E1086,'Trimming log'!$F$5:$Y$5000,19,FALSE)</f>
        <v>#N/A</v>
      </c>
      <c r="Y1086" s="134" t="e">
        <f>VLOOKUP(E1086,'Trimming log'!$F$5:$Y$5000,20,FALSE)</f>
        <v>#N/A</v>
      </c>
      <c r="Z1086" s="135" t="e">
        <f t="shared" si="220"/>
        <v>#N/A</v>
      </c>
      <c r="AA1086" s="135" t="e">
        <f t="shared" si="221"/>
        <v>#N/A</v>
      </c>
      <c r="AB1086" s="136" t="e">
        <f t="shared" si="222"/>
        <v>#N/A</v>
      </c>
      <c r="AC1086" s="136" t="e">
        <f t="shared" si="223"/>
        <v>#N/A</v>
      </c>
      <c r="AD1086" s="136" t="e">
        <f t="shared" si="224"/>
        <v>#N/A</v>
      </c>
      <c r="AE1086" s="136" t="e">
        <f t="shared" si="225"/>
        <v>#N/A</v>
      </c>
    </row>
    <row r="1087" spans="1:31" ht="15" customHeight="1">
      <c r="A1087" s="67" t="str">
        <f t="shared" si="213"/>
        <v/>
      </c>
      <c r="B1087" s="65">
        <f t="shared" si="217"/>
        <v>1064</v>
      </c>
      <c r="C1087" s="68" t="str">
        <f t="shared" si="214"/>
        <v/>
      </c>
      <c r="D1087" s="69"/>
      <c r="E1087" s="132"/>
      <c r="F1087" s="65" t="e">
        <f>VLOOKUP(E1087,'Trimming log'!$F$5:$V$5000,2,FALSE)</f>
        <v>#N/A</v>
      </c>
      <c r="G1087" s="65" t="e">
        <f>VLOOKUP(E1087,'Trimming log'!$F$5:$V$5000,3,FALSE)</f>
        <v>#N/A</v>
      </c>
      <c r="H1087" s="508" t="e">
        <f>VLOOKUP(E1087,'Trimming log'!$F$5:$V$5000,4,FALSE)</f>
        <v>#N/A</v>
      </c>
      <c r="I1087" s="65" t="e">
        <f>VLOOKUP(E1087,'Trimming log'!$F$5:$V$5000,5,FALSE)</f>
        <v>#N/A</v>
      </c>
      <c r="J1087" s="65" t="e">
        <f>VLOOKUP(E1087,'Trimming log'!$F$5:$V$5000,6,FALSE)</f>
        <v>#N/A</v>
      </c>
      <c r="K1087" s="65" t="e">
        <f>VLOOKUP(E1087,'Trimming log'!$F$5:$V$5000,7,FALSE)</f>
        <v>#N/A</v>
      </c>
      <c r="L1087" s="65" t="e">
        <f>VLOOKUP(E1087,'Trimming log'!$F$5:$V$5000,8,FALSE)</f>
        <v>#N/A</v>
      </c>
      <c r="M1087" s="65" t="e">
        <f>VLOOKUP(E1087,'Trimming log'!$F$5:$V$5000,9,FALSE)</f>
        <v>#N/A</v>
      </c>
      <c r="N1087" s="507" t="e">
        <f>VLOOKUP(E1087,'Trimming log'!$F$5:$V$5000,10,FALSE)</f>
        <v>#N/A</v>
      </c>
      <c r="O1087" s="65" t="e">
        <f>VLOOKUP(E1087,'Trimming log'!$F$5:$V$5000,11,FALSE)</f>
        <v>#N/A</v>
      </c>
      <c r="P1087" s="65" t="e">
        <f>VLOOKUP(E1087,'Trimming log'!$F$5:$V$5000,12,FALSE)</f>
        <v>#N/A</v>
      </c>
      <c r="Q1087" s="65" t="e">
        <f>VLOOKUP(E1087,'Trimming log'!$F$5:$V$5000,13,FALSE)</f>
        <v>#N/A</v>
      </c>
      <c r="R1087" s="65" t="e">
        <f>VLOOKUP(E1087,'Trimming log'!$F$5:$V$5000,14,FALSE)</f>
        <v>#N/A</v>
      </c>
      <c r="S1087" s="65" t="e">
        <f>VLOOKUP(E1087,'Trimming log'!$F$5:$V$5000,15,FALSE)</f>
        <v>#N/A</v>
      </c>
      <c r="T1087" s="65" t="e">
        <f t="shared" si="215"/>
        <v>#N/A</v>
      </c>
      <c r="U1087" s="491" t="str">
        <f t="shared" si="216"/>
        <v/>
      </c>
      <c r="V1087" s="74">
        <f t="shared" si="218"/>
        <v>0</v>
      </c>
      <c r="W1087" s="134">
        <f t="shared" si="219"/>
        <v>0</v>
      </c>
      <c r="X1087" s="134" t="e">
        <f>VLOOKUP(E1087,'Trimming log'!$F$5:$Y$5000,19,FALSE)</f>
        <v>#N/A</v>
      </c>
      <c r="Y1087" s="134" t="e">
        <f>VLOOKUP(E1087,'Trimming log'!$F$5:$Y$5000,20,FALSE)</f>
        <v>#N/A</v>
      </c>
      <c r="Z1087" s="135" t="e">
        <f t="shared" si="220"/>
        <v>#N/A</v>
      </c>
      <c r="AA1087" s="135" t="e">
        <f t="shared" si="221"/>
        <v>#N/A</v>
      </c>
      <c r="AB1087" s="136" t="e">
        <f t="shared" si="222"/>
        <v>#N/A</v>
      </c>
      <c r="AC1087" s="136" t="e">
        <f t="shared" si="223"/>
        <v>#N/A</v>
      </c>
      <c r="AD1087" s="136" t="e">
        <f t="shared" si="224"/>
        <v>#N/A</v>
      </c>
      <c r="AE1087" s="136" t="e">
        <f t="shared" si="225"/>
        <v>#N/A</v>
      </c>
    </row>
    <row r="1088" spans="1:31" ht="15" customHeight="1">
      <c r="A1088" s="67" t="str">
        <f t="shared" si="213"/>
        <v/>
      </c>
      <c r="B1088" s="65">
        <f t="shared" si="217"/>
        <v>1065</v>
      </c>
      <c r="C1088" s="68" t="str">
        <f t="shared" si="214"/>
        <v/>
      </c>
      <c r="D1088" s="69"/>
      <c r="E1088" s="132"/>
      <c r="F1088" s="65" t="e">
        <f>VLOOKUP(E1088,'Trimming log'!$F$5:$V$5000,2,FALSE)</f>
        <v>#N/A</v>
      </c>
      <c r="G1088" s="65" t="e">
        <f>VLOOKUP(E1088,'Trimming log'!$F$5:$V$5000,3,FALSE)</f>
        <v>#N/A</v>
      </c>
      <c r="H1088" s="508" t="e">
        <f>VLOOKUP(E1088,'Trimming log'!$F$5:$V$5000,4,FALSE)</f>
        <v>#N/A</v>
      </c>
      <c r="I1088" s="65" t="e">
        <f>VLOOKUP(E1088,'Trimming log'!$F$5:$V$5000,5,FALSE)</f>
        <v>#N/A</v>
      </c>
      <c r="J1088" s="65" t="e">
        <f>VLOOKUP(E1088,'Trimming log'!$F$5:$V$5000,6,FALSE)</f>
        <v>#N/A</v>
      </c>
      <c r="K1088" s="65" t="e">
        <f>VLOOKUP(E1088,'Trimming log'!$F$5:$V$5000,7,FALSE)</f>
        <v>#N/A</v>
      </c>
      <c r="L1088" s="65" t="e">
        <f>VLOOKUP(E1088,'Trimming log'!$F$5:$V$5000,8,FALSE)</f>
        <v>#N/A</v>
      </c>
      <c r="M1088" s="65" t="e">
        <f>VLOOKUP(E1088,'Trimming log'!$F$5:$V$5000,9,FALSE)</f>
        <v>#N/A</v>
      </c>
      <c r="N1088" s="507" t="e">
        <f>VLOOKUP(E1088,'Trimming log'!$F$5:$V$5000,10,FALSE)</f>
        <v>#N/A</v>
      </c>
      <c r="O1088" s="65" t="e">
        <f>VLOOKUP(E1088,'Trimming log'!$F$5:$V$5000,11,FALSE)</f>
        <v>#N/A</v>
      </c>
      <c r="P1088" s="65" t="e">
        <f>VLOOKUP(E1088,'Trimming log'!$F$5:$V$5000,12,FALSE)</f>
        <v>#N/A</v>
      </c>
      <c r="Q1088" s="65" t="e">
        <f>VLOOKUP(E1088,'Trimming log'!$F$5:$V$5000,13,FALSE)</f>
        <v>#N/A</v>
      </c>
      <c r="R1088" s="65" t="e">
        <f>VLOOKUP(E1088,'Trimming log'!$F$5:$V$5000,14,FALSE)</f>
        <v>#N/A</v>
      </c>
      <c r="S1088" s="65" t="e">
        <f>VLOOKUP(E1088,'Trimming log'!$F$5:$V$5000,15,FALSE)</f>
        <v>#N/A</v>
      </c>
      <c r="T1088" s="65" t="e">
        <f t="shared" si="215"/>
        <v>#N/A</v>
      </c>
      <c r="U1088" s="491" t="str">
        <f t="shared" si="216"/>
        <v/>
      </c>
      <c r="V1088" s="74">
        <f t="shared" si="218"/>
        <v>0</v>
      </c>
      <c r="W1088" s="134">
        <f t="shared" si="219"/>
        <v>0</v>
      </c>
      <c r="X1088" s="134" t="e">
        <f>VLOOKUP(E1088,'Trimming log'!$F$5:$Y$5000,19,FALSE)</f>
        <v>#N/A</v>
      </c>
      <c r="Y1088" s="134" t="e">
        <f>VLOOKUP(E1088,'Trimming log'!$F$5:$Y$5000,20,FALSE)</f>
        <v>#N/A</v>
      </c>
      <c r="Z1088" s="135" t="e">
        <f t="shared" si="220"/>
        <v>#N/A</v>
      </c>
      <c r="AA1088" s="135" t="e">
        <f t="shared" si="221"/>
        <v>#N/A</v>
      </c>
      <c r="AB1088" s="136" t="e">
        <f t="shared" si="222"/>
        <v>#N/A</v>
      </c>
      <c r="AC1088" s="136" t="e">
        <f t="shared" si="223"/>
        <v>#N/A</v>
      </c>
      <c r="AD1088" s="136" t="e">
        <f t="shared" si="224"/>
        <v>#N/A</v>
      </c>
      <c r="AE1088" s="136" t="e">
        <f t="shared" si="225"/>
        <v>#N/A</v>
      </c>
    </row>
    <row r="1089" spans="1:31" ht="15" customHeight="1">
      <c r="A1089" s="67" t="str">
        <f t="shared" si="213"/>
        <v/>
      </c>
      <c r="B1089" s="65">
        <f t="shared" si="217"/>
        <v>1066</v>
      </c>
      <c r="C1089" s="68" t="str">
        <f t="shared" si="214"/>
        <v/>
      </c>
      <c r="D1089" s="69"/>
      <c r="E1089" s="132"/>
      <c r="F1089" s="65" t="e">
        <f>VLOOKUP(E1089,'Trimming log'!$F$5:$V$5000,2,FALSE)</f>
        <v>#N/A</v>
      </c>
      <c r="G1089" s="65" t="e">
        <f>VLOOKUP(E1089,'Trimming log'!$F$5:$V$5000,3,FALSE)</f>
        <v>#N/A</v>
      </c>
      <c r="H1089" s="508" t="e">
        <f>VLOOKUP(E1089,'Trimming log'!$F$5:$V$5000,4,FALSE)</f>
        <v>#N/A</v>
      </c>
      <c r="I1089" s="65" t="e">
        <f>VLOOKUP(E1089,'Trimming log'!$F$5:$V$5000,5,FALSE)</f>
        <v>#N/A</v>
      </c>
      <c r="J1089" s="65" t="e">
        <f>VLOOKUP(E1089,'Trimming log'!$F$5:$V$5000,6,FALSE)</f>
        <v>#N/A</v>
      </c>
      <c r="K1089" s="65" t="e">
        <f>VLOOKUP(E1089,'Trimming log'!$F$5:$V$5000,7,FALSE)</f>
        <v>#N/A</v>
      </c>
      <c r="L1089" s="65" t="e">
        <f>VLOOKUP(E1089,'Trimming log'!$F$5:$V$5000,8,FALSE)</f>
        <v>#N/A</v>
      </c>
      <c r="M1089" s="65" t="e">
        <f>VLOOKUP(E1089,'Trimming log'!$F$5:$V$5000,9,FALSE)</f>
        <v>#N/A</v>
      </c>
      <c r="N1089" s="507" t="e">
        <f>VLOOKUP(E1089,'Trimming log'!$F$5:$V$5000,10,FALSE)</f>
        <v>#N/A</v>
      </c>
      <c r="O1089" s="65" t="e">
        <f>VLOOKUP(E1089,'Trimming log'!$F$5:$V$5000,11,FALSE)</f>
        <v>#N/A</v>
      </c>
      <c r="P1089" s="65" t="e">
        <f>VLOOKUP(E1089,'Trimming log'!$F$5:$V$5000,12,FALSE)</f>
        <v>#N/A</v>
      </c>
      <c r="Q1089" s="65" t="e">
        <f>VLOOKUP(E1089,'Trimming log'!$F$5:$V$5000,13,FALSE)</f>
        <v>#N/A</v>
      </c>
      <c r="R1089" s="65" t="e">
        <f>VLOOKUP(E1089,'Trimming log'!$F$5:$V$5000,14,FALSE)</f>
        <v>#N/A</v>
      </c>
      <c r="S1089" s="65" t="e">
        <f>VLOOKUP(E1089,'Trimming log'!$F$5:$V$5000,15,FALSE)</f>
        <v>#N/A</v>
      </c>
      <c r="T1089" s="65" t="e">
        <f t="shared" si="215"/>
        <v>#N/A</v>
      </c>
      <c r="U1089" s="491" t="str">
        <f t="shared" si="216"/>
        <v/>
      </c>
      <c r="V1089" s="74">
        <f t="shared" si="218"/>
        <v>0</v>
      </c>
      <c r="W1089" s="134">
        <f t="shared" si="219"/>
        <v>0</v>
      </c>
      <c r="X1089" s="134" t="e">
        <f>VLOOKUP(E1089,'Trimming log'!$F$5:$Y$5000,19,FALSE)</f>
        <v>#N/A</v>
      </c>
      <c r="Y1089" s="134" t="e">
        <f>VLOOKUP(E1089,'Trimming log'!$F$5:$Y$5000,20,FALSE)</f>
        <v>#N/A</v>
      </c>
      <c r="Z1089" s="135" t="e">
        <f t="shared" si="220"/>
        <v>#N/A</v>
      </c>
      <c r="AA1089" s="135" t="e">
        <f t="shared" si="221"/>
        <v>#N/A</v>
      </c>
      <c r="AB1089" s="136" t="e">
        <f t="shared" si="222"/>
        <v>#N/A</v>
      </c>
      <c r="AC1089" s="136" t="e">
        <f t="shared" si="223"/>
        <v>#N/A</v>
      </c>
      <c r="AD1089" s="136" t="e">
        <f t="shared" si="224"/>
        <v>#N/A</v>
      </c>
      <c r="AE1089" s="136" t="e">
        <f t="shared" si="225"/>
        <v>#N/A</v>
      </c>
    </row>
    <row r="1090" spans="1:31" ht="15" customHeight="1">
      <c r="A1090" s="67" t="str">
        <f t="shared" si="213"/>
        <v/>
      </c>
      <c r="B1090" s="65">
        <f t="shared" si="217"/>
        <v>1067</v>
      </c>
      <c r="C1090" s="68" t="str">
        <f t="shared" si="214"/>
        <v/>
      </c>
      <c r="D1090" s="69"/>
      <c r="E1090" s="132"/>
      <c r="F1090" s="65" t="e">
        <f>VLOOKUP(E1090,'Trimming log'!$F$5:$V$5000,2,FALSE)</f>
        <v>#N/A</v>
      </c>
      <c r="G1090" s="65" t="e">
        <f>VLOOKUP(E1090,'Trimming log'!$F$5:$V$5000,3,FALSE)</f>
        <v>#N/A</v>
      </c>
      <c r="H1090" s="508" t="e">
        <f>VLOOKUP(E1090,'Trimming log'!$F$5:$V$5000,4,FALSE)</f>
        <v>#N/A</v>
      </c>
      <c r="I1090" s="65" t="e">
        <f>VLOOKUP(E1090,'Trimming log'!$F$5:$V$5000,5,FALSE)</f>
        <v>#N/A</v>
      </c>
      <c r="J1090" s="65" t="e">
        <f>VLOOKUP(E1090,'Trimming log'!$F$5:$V$5000,6,FALSE)</f>
        <v>#N/A</v>
      </c>
      <c r="K1090" s="65" t="e">
        <f>VLOOKUP(E1090,'Trimming log'!$F$5:$V$5000,7,FALSE)</f>
        <v>#N/A</v>
      </c>
      <c r="L1090" s="65" t="e">
        <f>VLOOKUP(E1090,'Trimming log'!$F$5:$V$5000,8,FALSE)</f>
        <v>#N/A</v>
      </c>
      <c r="M1090" s="65" t="e">
        <f>VLOOKUP(E1090,'Trimming log'!$F$5:$V$5000,9,FALSE)</f>
        <v>#N/A</v>
      </c>
      <c r="N1090" s="507" t="e">
        <f>VLOOKUP(E1090,'Trimming log'!$F$5:$V$5000,10,FALSE)</f>
        <v>#N/A</v>
      </c>
      <c r="O1090" s="65" t="e">
        <f>VLOOKUP(E1090,'Trimming log'!$F$5:$V$5000,11,FALSE)</f>
        <v>#N/A</v>
      </c>
      <c r="P1090" s="65" t="e">
        <f>VLOOKUP(E1090,'Trimming log'!$F$5:$V$5000,12,FALSE)</f>
        <v>#N/A</v>
      </c>
      <c r="Q1090" s="65" t="e">
        <f>VLOOKUP(E1090,'Trimming log'!$F$5:$V$5000,13,FALSE)</f>
        <v>#N/A</v>
      </c>
      <c r="R1090" s="65" t="e">
        <f>VLOOKUP(E1090,'Trimming log'!$F$5:$V$5000,14,FALSE)</f>
        <v>#N/A</v>
      </c>
      <c r="S1090" s="65" t="e">
        <f>VLOOKUP(E1090,'Trimming log'!$F$5:$V$5000,15,FALSE)</f>
        <v>#N/A</v>
      </c>
      <c r="T1090" s="65" t="e">
        <f t="shared" si="215"/>
        <v>#N/A</v>
      </c>
      <c r="U1090" s="491" t="str">
        <f t="shared" si="216"/>
        <v/>
      </c>
      <c r="V1090" s="74">
        <f t="shared" si="218"/>
        <v>0</v>
      </c>
      <c r="W1090" s="134">
        <f t="shared" si="219"/>
        <v>0</v>
      </c>
      <c r="X1090" s="134" t="e">
        <f>VLOOKUP(E1090,'Trimming log'!$F$5:$Y$5000,19,FALSE)</f>
        <v>#N/A</v>
      </c>
      <c r="Y1090" s="134" t="e">
        <f>VLOOKUP(E1090,'Trimming log'!$F$5:$Y$5000,20,FALSE)</f>
        <v>#N/A</v>
      </c>
      <c r="Z1090" s="135" t="e">
        <f t="shared" si="220"/>
        <v>#N/A</v>
      </c>
      <c r="AA1090" s="135" t="e">
        <f t="shared" si="221"/>
        <v>#N/A</v>
      </c>
      <c r="AB1090" s="136" t="e">
        <f t="shared" si="222"/>
        <v>#N/A</v>
      </c>
      <c r="AC1090" s="136" t="e">
        <f t="shared" si="223"/>
        <v>#N/A</v>
      </c>
      <c r="AD1090" s="136" t="e">
        <f t="shared" si="224"/>
        <v>#N/A</v>
      </c>
      <c r="AE1090" s="136" t="e">
        <f t="shared" si="225"/>
        <v>#N/A</v>
      </c>
    </row>
    <row r="1091" spans="1:31" ht="15" customHeight="1">
      <c r="A1091" s="67" t="str">
        <f t="shared" si="213"/>
        <v/>
      </c>
      <c r="B1091" s="65">
        <f t="shared" si="217"/>
        <v>1068</v>
      </c>
      <c r="C1091" s="68" t="str">
        <f t="shared" si="214"/>
        <v/>
      </c>
      <c r="D1091" s="69"/>
      <c r="E1091" s="132"/>
      <c r="F1091" s="65" t="e">
        <f>VLOOKUP(E1091,'Trimming log'!$F$5:$V$5000,2,FALSE)</f>
        <v>#N/A</v>
      </c>
      <c r="G1091" s="65" t="e">
        <f>VLOOKUP(E1091,'Trimming log'!$F$5:$V$5000,3,FALSE)</f>
        <v>#N/A</v>
      </c>
      <c r="H1091" s="508" t="e">
        <f>VLOOKUP(E1091,'Trimming log'!$F$5:$V$5000,4,FALSE)</f>
        <v>#N/A</v>
      </c>
      <c r="I1091" s="65" t="e">
        <f>VLOOKUP(E1091,'Trimming log'!$F$5:$V$5000,5,FALSE)</f>
        <v>#N/A</v>
      </c>
      <c r="J1091" s="65" t="e">
        <f>VLOOKUP(E1091,'Trimming log'!$F$5:$V$5000,6,FALSE)</f>
        <v>#N/A</v>
      </c>
      <c r="K1091" s="65" t="e">
        <f>VLOOKUP(E1091,'Trimming log'!$F$5:$V$5000,7,FALSE)</f>
        <v>#N/A</v>
      </c>
      <c r="L1091" s="65" t="e">
        <f>VLOOKUP(E1091,'Trimming log'!$F$5:$V$5000,8,FALSE)</f>
        <v>#N/A</v>
      </c>
      <c r="M1091" s="65" t="e">
        <f>VLOOKUP(E1091,'Trimming log'!$F$5:$V$5000,9,FALSE)</f>
        <v>#N/A</v>
      </c>
      <c r="N1091" s="507" t="e">
        <f>VLOOKUP(E1091,'Trimming log'!$F$5:$V$5000,10,FALSE)</f>
        <v>#N/A</v>
      </c>
      <c r="O1091" s="65" t="e">
        <f>VLOOKUP(E1091,'Trimming log'!$F$5:$V$5000,11,FALSE)</f>
        <v>#N/A</v>
      </c>
      <c r="P1091" s="65" t="e">
        <f>VLOOKUP(E1091,'Trimming log'!$F$5:$V$5000,12,FALSE)</f>
        <v>#N/A</v>
      </c>
      <c r="Q1091" s="65" t="e">
        <f>VLOOKUP(E1091,'Trimming log'!$F$5:$V$5000,13,FALSE)</f>
        <v>#N/A</v>
      </c>
      <c r="R1091" s="65" t="e">
        <f>VLOOKUP(E1091,'Trimming log'!$F$5:$V$5000,14,FALSE)</f>
        <v>#N/A</v>
      </c>
      <c r="S1091" s="65" t="e">
        <f>VLOOKUP(E1091,'Trimming log'!$F$5:$V$5000,15,FALSE)</f>
        <v>#N/A</v>
      </c>
      <c r="T1091" s="65" t="e">
        <f t="shared" si="215"/>
        <v>#N/A</v>
      </c>
      <c r="U1091" s="491" t="str">
        <f t="shared" si="216"/>
        <v/>
      </c>
      <c r="V1091" s="74">
        <f t="shared" si="218"/>
        <v>0</v>
      </c>
      <c r="W1091" s="134">
        <f t="shared" si="219"/>
        <v>0</v>
      </c>
      <c r="X1091" s="134" t="e">
        <f>VLOOKUP(E1091,'Trimming log'!$F$5:$Y$5000,19,FALSE)</f>
        <v>#N/A</v>
      </c>
      <c r="Y1091" s="134" t="e">
        <f>VLOOKUP(E1091,'Trimming log'!$F$5:$Y$5000,20,FALSE)</f>
        <v>#N/A</v>
      </c>
      <c r="Z1091" s="135" t="e">
        <f t="shared" si="220"/>
        <v>#N/A</v>
      </c>
      <c r="AA1091" s="135" t="e">
        <f t="shared" si="221"/>
        <v>#N/A</v>
      </c>
      <c r="AB1091" s="136" t="e">
        <f t="shared" si="222"/>
        <v>#N/A</v>
      </c>
      <c r="AC1091" s="136" t="e">
        <f t="shared" si="223"/>
        <v>#N/A</v>
      </c>
      <c r="AD1091" s="136" t="e">
        <f t="shared" si="224"/>
        <v>#N/A</v>
      </c>
      <c r="AE1091" s="136" t="e">
        <f t="shared" si="225"/>
        <v>#N/A</v>
      </c>
    </row>
    <row r="1092" spans="1:31" ht="15" customHeight="1">
      <c r="A1092" s="67" t="str">
        <f t="shared" si="213"/>
        <v/>
      </c>
      <c r="B1092" s="65">
        <f t="shared" si="217"/>
        <v>1069</v>
      </c>
      <c r="C1092" s="68" t="str">
        <f t="shared" si="214"/>
        <v/>
      </c>
      <c r="D1092" s="69"/>
      <c r="E1092" s="132"/>
      <c r="F1092" s="65" t="e">
        <f>VLOOKUP(E1092,'Trimming log'!$F$5:$V$5000,2,FALSE)</f>
        <v>#N/A</v>
      </c>
      <c r="G1092" s="65" t="e">
        <f>VLOOKUP(E1092,'Trimming log'!$F$5:$V$5000,3,FALSE)</f>
        <v>#N/A</v>
      </c>
      <c r="H1092" s="508" t="e">
        <f>VLOOKUP(E1092,'Trimming log'!$F$5:$V$5000,4,FALSE)</f>
        <v>#N/A</v>
      </c>
      <c r="I1092" s="65" t="e">
        <f>VLOOKUP(E1092,'Trimming log'!$F$5:$V$5000,5,FALSE)</f>
        <v>#N/A</v>
      </c>
      <c r="J1092" s="65" t="e">
        <f>VLOOKUP(E1092,'Trimming log'!$F$5:$V$5000,6,FALSE)</f>
        <v>#N/A</v>
      </c>
      <c r="K1092" s="65" t="e">
        <f>VLOOKUP(E1092,'Trimming log'!$F$5:$V$5000,7,FALSE)</f>
        <v>#N/A</v>
      </c>
      <c r="L1092" s="65" t="e">
        <f>VLOOKUP(E1092,'Trimming log'!$F$5:$V$5000,8,FALSE)</f>
        <v>#N/A</v>
      </c>
      <c r="M1092" s="65" t="e">
        <f>VLOOKUP(E1092,'Trimming log'!$F$5:$V$5000,9,FALSE)</f>
        <v>#N/A</v>
      </c>
      <c r="N1092" s="507" t="e">
        <f>VLOOKUP(E1092,'Trimming log'!$F$5:$V$5000,10,FALSE)</f>
        <v>#N/A</v>
      </c>
      <c r="O1092" s="65" t="e">
        <f>VLOOKUP(E1092,'Trimming log'!$F$5:$V$5000,11,FALSE)</f>
        <v>#N/A</v>
      </c>
      <c r="P1092" s="65" t="e">
        <f>VLOOKUP(E1092,'Trimming log'!$F$5:$V$5000,12,FALSE)</f>
        <v>#N/A</v>
      </c>
      <c r="Q1092" s="65" t="e">
        <f>VLOOKUP(E1092,'Trimming log'!$F$5:$V$5000,13,FALSE)</f>
        <v>#N/A</v>
      </c>
      <c r="R1092" s="65" t="e">
        <f>VLOOKUP(E1092,'Trimming log'!$F$5:$V$5000,14,FALSE)</f>
        <v>#N/A</v>
      </c>
      <c r="S1092" s="65" t="e">
        <f>VLOOKUP(E1092,'Trimming log'!$F$5:$V$5000,15,FALSE)</f>
        <v>#N/A</v>
      </c>
      <c r="T1092" s="65" t="e">
        <f t="shared" si="215"/>
        <v>#N/A</v>
      </c>
      <c r="U1092" s="491" t="str">
        <f t="shared" si="216"/>
        <v/>
      </c>
      <c r="V1092" s="74">
        <f t="shared" si="218"/>
        <v>0</v>
      </c>
      <c r="W1092" s="134">
        <f t="shared" si="219"/>
        <v>0</v>
      </c>
      <c r="X1092" s="134" t="e">
        <f>VLOOKUP(E1092,'Trimming log'!$F$5:$Y$5000,19,FALSE)</f>
        <v>#N/A</v>
      </c>
      <c r="Y1092" s="134" t="e">
        <f>VLOOKUP(E1092,'Trimming log'!$F$5:$Y$5000,20,FALSE)</f>
        <v>#N/A</v>
      </c>
      <c r="Z1092" s="135" t="e">
        <f t="shared" si="220"/>
        <v>#N/A</v>
      </c>
      <c r="AA1092" s="135" t="e">
        <f t="shared" si="221"/>
        <v>#N/A</v>
      </c>
      <c r="AB1092" s="136" t="e">
        <f t="shared" si="222"/>
        <v>#N/A</v>
      </c>
      <c r="AC1092" s="136" t="e">
        <f t="shared" si="223"/>
        <v>#N/A</v>
      </c>
      <c r="AD1092" s="136" t="e">
        <f t="shared" si="224"/>
        <v>#N/A</v>
      </c>
      <c r="AE1092" s="136" t="e">
        <f t="shared" si="225"/>
        <v>#N/A</v>
      </c>
    </row>
    <row r="1093" spans="1:31" ht="15" customHeight="1">
      <c r="A1093" s="67" t="str">
        <f t="shared" si="213"/>
        <v/>
      </c>
      <c r="B1093" s="65">
        <f t="shared" si="217"/>
        <v>1070</v>
      </c>
      <c r="C1093" s="68" t="str">
        <f t="shared" si="214"/>
        <v/>
      </c>
      <c r="D1093" s="69"/>
      <c r="E1093" s="132"/>
      <c r="F1093" s="65" t="e">
        <f>VLOOKUP(E1093,'Trimming log'!$F$5:$V$5000,2,FALSE)</f>
        <v>#N/A</v>
      </c>
      <c r="G1093" s="65" t="e">
        <f>VLOOKUP(E1093,'Trimming log'!$F$5:$V$5000,3,FALSE)</f>
        <v>#N/A</v>
      </c>
      <c r="H1093" s="508" t="e">
        <f>VLOOKUP(E1093,'Trimming log'!$F$5:$V$5000,4,FALSE)</f>
        <v>#N/A</v>
      </c>
      <c r="I1093" s="65" t="e">
        <f>VLOOKUP(E1093,'Trimming log'!$F$5:$V$5000,5,FALSE)</f>
        <v>#N/A</v>
      </c>
      <c r="J1093" s="65" t="e">
        <f>VLOOKUP(E1093,'Trimming log'!$F$5:$V$5000,6,FALSE)</f>
        <v>#N/A</v>
      </c>
      <c r="K1093" s="65" t="e">
        <f>VLOOKUP(E1093,'Trimming log'!$F$5:$V$5000,7,FALSE)</f>
        <v>#N/A</v>
      </c>
      <c r="L1093" s="65" t="e">
        <f>VLOOKUP(E1093,'Trimming log'!$F$5:$V$5000,8,FALSE)</f>
        <v>#N/A</v>
      </c>
      <c r="M1093" s="65" t="e">
        <f>VLOOKUP(E1093,'Trimming log'!$F$5:$V$5000,9,FALSE)</f>
        <v>#N/A</v>
      </c>
      <c r="N1093" s="507" t="e">
        <f>VLOOKUP(E1093,'Trimming log'!$F$5:$V$5000,10,FALSE)</f>
        <v>#N/A</v>
      </c>
      <c r="O1093" s="65" t="e">
        <f>VLOOKUP(E1093,'Trimming log'!$F$5:$V$5000,11,FALSE)</f>
        <v>#N/A</v>
      </c>
      <c r="P1093" s="65" t="e">
        <f>VLOOKUP(E1093,'Trimming log'!$F$5:$V$5000,12,FALSE)</f>
        <v>#N/A</v>
      </c>
      <c r="Q1093" s="65" t="e">
        <f>VLOOKUP(E1093,'Trimming log'!$F$5:$V$5000,13,FALSE)</f>
        <v>#N/A</v>
      </c>
      <c r="R1093" s="65" t="e">
        <f>VLOOKUP(E1093,'Trimming log'!$F$5:$V$5000,14,FALSE)</f>
        <v>#N/A</v>
      </c>
      <c r="S1093" s="65" t="e">
        <f>VLOOKUP(E1093,'Trimming log'!$F$5:$V$5000,15,FALSE)</f>
        <v>#N/A</v>
      </c>
      <c r="T1093" s="65" t="e">
        <f t="shared" si="215"/>
        <v>#N/A</v>
      </c>
      <c r="U1093" s="491" t="str">
        <f t="shared" si="216"/>
        <v/>
      </c>
      <c r="V1093" s="74">
        <f t="shared" si="218"/>
        <v>0</v>
      </c>
      <c r="W1093" s="134">
        <f t="shared" si="219"/>
        <v>0</v>
      </c>
      <c r="X1093" s="134" t="e">
        <f>VLOOKUP(E1093,'Trimming log'!$F$5:$Y$5000,19,FALSE)</f>
        <v>#N/A</v>
      </c>
      <c r="Y1093" s="134" t="e">
        <f>VLOOKUP(E1093,'Trimming log'!$F$5:$Y$5000,20,FALSE)</f>
        <v>#N/A</v>
      </c>
      <c r="Z1093" s="135" t="e">
        <f t="shared" si="220"/>
        <v>#N/A</v>
      </c>
      <c r="AA1093" s="135" t="e">
        <f t="shared" si="221"/>
        <v>#N/A</v>
      </c>
      <c r="AB1093" s="136" t="e">
        <f t="shared" si="222"/>
        <v>#N/A</v>
      </c>
      <c r="AC1093" s="136" t="e">
        <f t="shared" si="223"/>
        <v>#N/A</v>
      </c>
      <c r="AD1093" s="136" t="e">
        <f t="shared" si="224"/>
        <v>#N/A</v>
      </c>
      <c r="AE1093" s="136" t="e">
        <f t="shared" si="225"/>
        <v>#N/A</v>
      </c>
    </row>
    <row r="1094" spans="1:31" ht="15" customHeight="1">
      <c r="A1094" s="67" t="str">
        <f t="shared" ref="A1094:A1157" si="226">IF(COUNTIF($E$6:$E$47179,E1094)&gt;1,"DOUBLE","")</f>
        <v/>
      </c>
      <c r="B1094" s="65">
        <f t="shared" si="217"/>
        <v>1071</v>
      </c>
      <c r="C1094" s="68" t="str">
        <f t="shared" si="214"/>
        <v/>
      </c>
      <c r="D1094" s="69"/>
      <c r="E1094" s="132"/>
      <c r="F1094" s="65" t="e">
        <f>VLOOKUP(E1094,'Trimming log'!$F$5:$V$5000,2,FALSE)</f>
        <v>#N/A</v>
      </c>
      <c r="G1094" s="65" t="e">
        <f>VLOOKUP(E1094,'Trimming log'!$F$5:$V$5000,3,FALSE)</f>
        <v>#N/A</v>
      </c>
      <c r="H1094" s="508" t="e">
        <f>VLOOKUP(E1094,'Trimming log'!$F$5:$V$5000,4,FALSE)</f>
        <v>#N/A</v>
      </c>
      <c r="I1094" s="65" t="e">
        <f>VLOOKUP(E1094,'Trimming log'!$F$5:$V$5000,5,FALSE)</f>
        <v>#N/A</v>
      </c>
      <c r="J1094" s="65" t="e">
        <f>VLOOKUP(E1094,'Trimming log'!$F$5:$V$5000,6,FALSE)</f>
        <v>#N/A</v>
      </c>
      <c r="K1094" s="65" t="e">
        <f>VLOOKUP(E1094,'Trimming log'!$F$5:$V$5000,7,FALSE)</f>
        <v>#N/A</v>
      </c>
      <c r="L1094" s="65" t="e">
        <f>VLOOKUP(E1094,'Trimming log'!$F$5:$V$5000,8,FALSE)</f>
        <v>#N/A</v>
      </c>
      <c r="M1094" s="65" t="e">
        <f>VLOOKUP(E1094,'Trimming log'!$F$5:$V$5000,9,FALSE)</f>
        <v>#N/A</v>
      </c>
      <c r="N1094" s="507" t="e">
        <f>VLOOKUP(E1094,'Trimming log'!$F$5:$V$5000,10,FALSE)</f>
        <v>#N/A</v>
      </c>
      <c r="O1094" s="65" t="e">
        <f>VLOOKUP(E1094,'Trimming log'!$F$5:$V$5000,11,FALSE)</f>
        <v>#N/A</v>
      </c>
      <c r="P1094" s="65" t="e">
        <f>VLOOKUP(E1094,'Trimming log'!$F$5:$V$5000,12,FALSE)</f>
        <v>#N/A</v>
      </c>
      <c r="Q1094" s="65" t="e">
        <f>VLOOKUP(E1094,'Trimming log'!$F$5:$V$5000,13,FALSE)</f>
        <v>#N/A</v>
      </c>
      <c r="R1094" s="65" t="e">
        <f>VLOOKUP(E1094,'Trimming log'!$F$5:$V$5000,14,FALSE)</f>
        <v>#N/A</v>
      </c>
      <c r="S1094" s="65" t="e">
        <f>VLOOKUP(E1094,'Trimming log'!$F$5:$V$5000,15,FALSE)</f>
        <v>#N/A</v>
      </c>
      <c r="T1094" s="65" t="e">
        <f t="shared" si="215"/>
        <v>#N/A</v>
      </c>
      <c r="U1094" s="491" t="str">
        <f t="shared" si="216"/>
        <v/>
      </c>
      <c r="V1094" s="74">
        <f t="shared" si="218"/>
        <v>0</v>
      </c>
      <c r="W1094" s="134">
        <f t="shared" si="219"/>
        <v>0</v>
      </c>
      <c r="X1094" s="134" t="e">
        <f>VLOOKUP(E1094,'Trimming log'!$F$5:$Y$5000,19,FALSE)</f>
        <v>#N/A</v>
      </c>
      <c r="Y1094" s="134" t="e">
        <f>VLOOKUP(E1094,'Trimming log'!$F$5:$Y$5000,20,FALSE)</f>
        <v>#N/A</v>
      </c>
      <c r="Z1094" s="135" t="e">
        <f t="shared" si="220"/>
        <v>#N/A</v>
      </c>
      <c r="AA1094" s="135" t="e">
        <f t="shared" si="221"/>
        <v>#N/A</v>
      </c>
      <c r="AB1094" s="136" t="e">
        <f t="shared" si="222"/>
        <v>#N/A</v>
      </c>
      <c r="AC1094" s="136" t="e">
        <f t="shared" si="223"/>
        <v>#N/A</v>
      </c>
      <c r="AD1094" s="136" t="e">
        <f t="shared" si="224"/>
        <v>#N/A</v>
      </c>
      <c r="AE1094" s="136" t="e">
        <f t="shared" si="225"/>
        <v>#N/A</v>
      </c>
    </row>
    <row r="1095" spans="1:31" ht="15" customHeight="1">
      <c r="A1095" s="67" t="str">
        <f t="shared" si="226"/>
        <v/>
      </c>
      <c r="B1095" s="65">
        <f t="shared" si="217"/>
        <v>1072</v>
      </c>
      <c r="C1095" s="68" t="str">
        <f t="shared" ref="C1095:C1159" si="227">IF(D1095="","",(IF(D1096=D1095,"",1)))</f>
        <v/>
      </c>
      <c r="D1095" s="69"/>
      <c r="E1095" s="132"/>
      <c r="F1095" s="65" t="e">
        <f>VLOOKUP(E1095,'Trimming log'!$F$5:$V$5000,2,FALSE)</f>
        <v>#N/A</v>
      </c>
      <c r="G1095" s="65" t="e">
        <f>VLOOKUP(E1095,'Trimming log'!$F$5:$V$5000,3,FALSE)</f>
        <v>#N/A</v>
      </c>
      <c r="H1095" s="508" t="e">
        <f>VLOOKUP(E1095,'Trimming log'!$F$5:$V$5000,4,FALSE)</f>
        <v>#N/A</v>
      </c>
      <c r="I1095" s="65" t="e">
        <f>VLOOKUP(E1095,'Trimming log'!$F$5:$V$5000,5,FALSE)</f>
        <v>#N/A</v>
      </c>
      <c r="J1095" s="65" t="e">
        <f>VLOOKUP(E1095,'Trimming log'!$F$5:$V$5000,6,FALSE)</f>
        <v>#N/A</v>
      </c>
      <c r="K1095" s="65" t="e">
        <f>VLOOKUP(E1095,'Trimming log'!$F$5:$V$5000,7,FALSE)</f>
        <v>#N/A</v>
      </c>
      <c r="L1095" s="65" t="e">
        <f>VLOOKUP(E1095,'Trimming log'!$F$5:$V$5000,8,FALSE)</f>
        <v>#N/A</v>
      </c>
      <c r="M1095" s="65" t="e">
        <f>VLOOKUP(E1095,'Trimming log'!$F$5:$V$5000,9,FALSE)</f>
        <v>#N/A</v>
      </c>
      <c r="N1095" s="507" t="e">
        <f>VLOOKUP(E1095,'Trimming log'!$F$5:$V$5000,10,FALSE)</f>
        <v>#N/A</v>
      </c>
      <c r="O1095" s="65" t="e">
        <f>VLOOKUP(E1095,'Trimming log'!$F$5:$V$5000,11,FALSE)</f>
        <v>#N/A</v>
      </c>
      <c r="P1095" s="65" t="e">
        <f>VLOOKUP(E1095,'Trimming log'!$F$5:$V$5000,12,FALSE)</f>
        <v>#N/A</v>
      </c>
      <c r="Q1095" s="65" t="e">
        <f>VLOOKUP(E1095,'Trimming log'!$F$5:$V$5000,13,FALSE)</f>
        <v>#N/A</v>
      </c>
      <c r="R1095" s="65" t="e">
        <f>VLOOKUP(E1095,'Trimming log'!$F$5:$V$5000,14,FALSE)</f>
        <v>#N/A</v>
      </c>
      <c r="S1095" s="65" t="e">
        <f>VLOOKUP(E1095,'Trimming log'!$F$5:$V$5000,15,FALSE)</f>
        <v>#N/A</v>
      </c>
      <c r="T1095" s="65" t="e">
        <f t="shared" ref="T1095:T1158" si="228">O1095-Q1095</f>
        <v>#N/A</v>
      </c>
      <c r="U1095" s="491" t="str">
        <f t="shared" ref="U1095:U1158" si="229">IF(C1095="","",(SUMIF($D$2:$D$25116,D1095,$O$2:$O$25116)))</f>
        <v/>
      </c>
      <c r="V1095" s="74">
        <f t="shared" si="218"/>
        <v>0</v>
      </c>
      <c r="W1095" s="134">
        <f t="shared" si="219"/>
        <v>0</v>
      </c>
      <c r="X1095" s="134" t="e">
        <f>VLOOKUP(E1095,'Trimming log'!$F$5:$Y$5000,19,FALSE)</f>
        <v>#N/A</v>
      </c>
      <c r="Y1095" s="134" t="e">
        <f>VLOOKUP(E1095,'Trimming log'!$F$5:$Y$5000,20,FALSE)</f>
        <v>#N/A</v>
      </c>
      <c r="Z1095" s="135" t="e">
        <f t="shared" si="220"/>
        <v>#N/A</v>
      </c>
      <c r="AA1095" s="135" t="e">
        <f t="shared" si="221"/>
        <v>#N/A</v>
      </c>
      <c r="AB1095" s="136" t="e">
        <f t="shared" si="222"/>
        <v>#N/A</v>
      </c>
      <c r="AC1095" s="136" t="e">
        <f t="shared" si="223"/>
        <v>#N/A</v>
      </c>
      <c r="AD1095" s="136" t="e">
        <f t="shared" si="224"/>
        <v>#N/A</v>
      </c>
      <c r="AE1095" s="136" t="e">
        <f t="shared" si="225"/>
        <v>#N/A</v>
      </c>
    </row>
    <row r="1096" spans="1:31" ht="15" customHeight="1">
      <c r="A1096" s="67" t="str">
        <f t="shared" si="226"/>
        <v/>
      </c>
      <c r="B1096" s="65">
        <f t="shared" ref="B1096:B1159" si="230">+B1095+1</f>
        <v>1073</v>
      </c>
      <c r="C1096" s="68" t="str">
        <f t="shared" si="227"/>
        <v/>
      </c>
      <c r="D1096" s="69"/>
      <c r="E1096" s="132"/>
      <c r="F1096" s="65" t="e">
        <f>VLOOKUP(E1096,'Trimming log'!$F$5:$V$5000,2,FALSE)</f>
        <v>#N/A</v>
      </c>
      <c r="G1096" s="65" t="e">
        <f>VLOOKUP(E1096,'Trimming log'!$F$5:$V$5000,3,FALSE)</f>
        <v>#N/A</v>
      </c>
      <c r="H1096" s="508" t="e">
        <f>VLOOKUP(E1096,'Trimming log'!$F$5:$V$5000,4,FALSE)</f>
        <v>#N/A</v>
      </c>
      <c r="I1096" s="65" t="e">
        <f>VLOOKUP(E1096,'Trimming log'!$F$5:$V$5000,5,FALSE)</f>
        <v>#N/A</v>
      </c>
      <c r="J1096" s="65" t="e">
        <f>VLOOKUP(E1096,'Trimming log'!$F$5:$V$5000,6,FALSE)</f>
        <v>#N/A</v>
      </c>
      <c r="K1096" s="65" t="e">
        <f>VLOOKUP(E1096,'Trimming log'!$F$5:$V$5000,7,FALSE)</f>
        <v>#N/A</v>
      </c>
      <c r="L1096" s="65" t="e">
        <f>VLOOKUP(E1096,'Trimming log'!$F$5:$V$5000,8,FALSE)</f>
        <v>#N/A</v>
      </c>
      <c r="M1096" s="65" t="e">
        <f>VLOOKUP(E1096,'Trimming log'!$F$5:$V$5000,9,FALSE)</f>
        <v>#N/A</v>
      </c>
      <c r="N1096" s="507" t="e">
        <f>VLOOKUP(E1096,'Trimming log'!$F$5:$V$5000,10,FALSE)</f>
        <v>#N/A</v>
      </c>
      <c r="O1096" s="65" t="e">
        <f>VLOOKUP(E1096,'Trimming log'!$F$5:$V$5000,11,FALSE)</f>
        <v>#N/A</v>
      </c>
      <c r="P1096" s="65" t="e">
        <f>VLOOKUP(E1096,'Trimming log'!$F$5:$V$5000,12,FALSE)</f>
        <v>#N/A</v>
      </c>
      <c r="Q1096" s="65" t="e">
        <f>VLOOKUP(E1096,'Trimming log'!$F$5:$V$5000,13,FALSE)</f>
        <v>#N/A</v>
      </c>
      <c r="R1096" s="65" t="e">
        <f>VLOOKUP(E1096,'Trimming log'!$F$5:$V$5000,14,FALSE)</f>
        <v>#N/A</v>
      </c>
      <c r="S1096" s="65" t="e">
        <f>VLOOKUP(E1096,'Trimming log'!$F$5:$V$5000,15,FALSE)</f>
        <v>#N/A</v>
      </c>
      <c r="T1096" s="65" t="e">
        <f t="shared" si="228"/>
        <v>#N/A</v>
      </c>
      <c r="U1096" s="491" t="str">
        <f t="shared" si="229"/>
        <v/>
      </c>
      <c r="V1096" s="74">
        <f t="shared" si="218"/>
        <v>0</v>
      </c>
      <c r="W1096" s="134">
        <f t="shared" si="219"/>
        <v>0</v>
      </c>
      <c r="X1096" s="134" t="e">
        <f>VLOOKUP(E1096,'Trimming log'!$F$5:$Y$5000,19,FALSE)</f>
        <v>#N/A</v>
      </c>
      <c r="Y1096" s="134" t="e">
        <f>VLOOKUP(E1096,'Trimming log'!$F$5:$Y$5000,20,FALSE)</f>
        <v>#N/A</v>
      </c>
      <c r="Z1096" s="135" t="e">
        <f t="shared" si="220"/>
        <v>#N/A</v>
      </c>
      <c r="AA1096" s="135" t="e">
        <f t="shared" si="221"/>
        <v>#N/A</v>
      </c>
      <c r="AB1096" s="136" t="e">
        <f t="shared" si="222"/>
        <v>#N/A</v>
      </c>
      <c r="AC1096" s="136" t="e">
        <f t="shared" si="223"/>
        <v>#N/A</v>
      </c>
      <c r="AD1096" s="136" t="e">
        <f t="shared" si="224"/>
        <v>#N/A</v>
      </c>
      <c r="AE1096" s="136" t="e">
        <f t="shared" si="225"/>
        <v>#N/A</v>
      </c>
    </row>
    <row r="1097" spans="1:31" ht="15" customHeight="1">
      <c r="A1097" s="67" t="str">
        <f t="shared" si="226"/>
        <v/>
      </c>
      <c r="B1097" s="65">
        <f t="shared" si="230"/>
        <v>1074</v>
      </c>
      <c r="C1097" s="68" t="str">
        <f t="shared" si="227"/>
        <v/>
      </c>
      <c r="D1097" s="69"/>
      <c r="E1097" s="132"/>
      <c r="F1097" s="65" t="e">
        <f>VLOOKUP(E1097,'Trimming log'!$F$5:$V$5000,2,FALSE)</f>
        <v>#N/A</v>
      </c>
      <c r="G1097" s="65" t="e">
        <f>VLOOKUP(E1097,'Trimming log'!$F$5:$V$5000,3,FALSE)</f>
        <v>#N/A</v>
      </c>
      <c r="H1097" s="508" t="e">
        <f>VLOOKUP(E1097,'Trimming log'!$F$5:$V$5000,4,FALSE)</f>
        <v>#N/A</v>
      </c>
      <c r="I1097" s="65" t="e">
        <f>VLOOKUP(E1097,'Trimming log'!$F$5:$V$5000,5,FALSE)</f>
        <v>#N/A</v>
      </c>
      <c r="J1097" s="65" t="e">
        <f>VLOOKUP(E1097,'Trimming log'!$F$5:$V$5000,6,FALSE)</f>
        <v>#N/A</v>
      </c>
      <c r="K1097" s="65" t="e">
        <f>VLOOKUP(E1097,'Trimming log'!$F$5:$V$5000,7,FALSE)</f>
        <v>#N/A</v>
      </c>
      <c r="L1097" s="65" t="e">
        <f>VLOOKUP(E1097,'Trimming log'!$F$5:$V$5000,8,FALSE)</f>
        <v>#N/A</v>
      </c>
      <c r="M1097" s="65" t="e">
        <f>VLOOKUP(E1097,'Trimming log'!$F$5:$V$5000,9,FALSE)</f>
        <v>#N/A</v>
      </c>
      <c r="N1097" s="507" t="e">
        <f>VLOOKUP(E1097,'Trimming log'!$F$5:$V$5000,10,FALSE)</f>
        <v>#N/A</v>
      </c>
      <c r="O1097" s="65" t="e">
        <f>VLOOKUP(E1097,'Trimming log'!$F$5:$V$5000,11,FALSE)</f>
        <v>#N/A</v>
      </c>
      <c r="P1097" s="65" t="e">
        <f>VLOOKUP(E1097,'Trimming log'!$F$5:$V$5000,12,FALSE)</f>
        <v>#N/A</v>
      </c>
      <c r="Q1097" s="65" t="e">
        <f>VLOOKUP(E1097,'Trimming log'!$F$5:$V$5000,13,FALSE)</f>
        <v>#N/A</v>
      </c>
      <c r="R1097" s="65" t="e">
        <f>VLOOKUP(E1097,'Trimming log'!$F$5:$V$5000,14,FALSE)</f>
        <v>#N/A</v>
      </c>
      <c r="S1097" s="65" t="e">
        <f>VLOOKUP(E1097,'Trimming log'!$F$5:$V$5000,15,FALSE)</f>
        <v>#N/A</v>
      </c>
      <c r="T1097" s="65" t="e">
        <f t="shared" si="228"/>
        <v>#N/A</v>
      </c>
      <c r="U1097" s="491" t="str">
        <f t="shared" si="229"/>
        <v/>
      </c>
      <c r="V1097" s="74">
        <f t="shared" si="218"/>
        <v>0</v>
      </c>
      <c r="W1097" s="134">
        <f t="shared" si="219"/>
        <v>0</v>
      </c>
      <c r="X1097" s="134" t="e">
        <f>VLOOKUP(E1097,'Trimming log'!$F$5:$Y$5000,19,FALSE)</f>
        <v>#N/A</v>
      </c>
      <c r="Y1097" s="134" t="e">
        <f>VLOOKUP(E1097,'Trimming log'!$F$5:$Y$5000,20,FALSE)</f>
        <v>#N/A</v>
      </c>
      <c r="Z1097" s="135" t="e">
        <f t="shared" si="220"/>
        <v>#N/A</v>
      </c>
      <c r="AA1097" s="135" t="e">
        <f t="shared" si="221"/>
        <v>#N/A</v>
      </c>
      <c r="AB1097" s="136" t="e">
        <f t="shared" si="222"/>
        <v>#N/A</v>
      </c>
      <c r="AC1097" s="136" t="e">
        <f t="shared" si="223"/>
        <v>#N/A</v>
      </c>
      <c r="AD1097" s="136" t="e">
        <f t="shared" si="224"/>
        <v>#N/A</v>
      </c>
      <c r="AE1097" s="136" t="e">
        <f t="shared" si="225"/>
        <v>#N/A</v>
      </c>
    </row>
    <row r="1098" spans="1:31" ht="15" customHeight="1">
      <c r="A1098" s="67" t="str">
        <f t="shared" si="226"/>
        <v/>
      </c>
      <c r="B1098" s="65">
        <f t="shared" si="230"/>
        <v>1075</v>
      </c>
      <c r="C1098" s="68" t="str">
        <f t="shared" si="227"/>
        <v/>
      </c>
      <c r="D1098" s="69"/>
      <c r="E1098" s="132"/>
      <c r="F1098" s="65" t="e">
        <f>VLOOKUP(E1098,'Trimming log'!$F$5:$V$5000,2,FALSE)</f>
        <v>#N/A</v>
      </c>
      <c r="G1098" s="65" t="e">
        <f>VLOOKUP(E1098,'Trimming log'!$F$5:$V$5000,3,FALSE)</f>
        <v>#N/A</v>
      </c>
      <c r="H1098" s="508" t="e">
        <f>VLOOKUP(E1098,'Trimming log'!$F$5:$V$5000,4,FALSE)</f>
        <v>#N/A</v>
      </c>
      <c r="I1098" s="65" t="e">
        <f>VLOOKUP(E1098,'Trimming log'!$F$5:$V$5000,5,FALSE)</f>
        <v>#N/A</v>
      </c>
      <c r="J1098" s="65" t="e">
        <f>VLOOKUP(E1098,'Trimming log'!$F$5:$V$5000,6,FALSE)</f>
        <v>#N/A</v>
      </c>
      <c r="K1098" s="65" t="e">
        <f>VLOOKUP(E1098,'Trimming log'!$F$5:$V$5000,7,FALSE)</f>
        <v>#N/A</v>
      </c>
      <c r="L1098" s="65" t="e">
        <f>VLOOKUP(E1098,'Trimming log'!$F$5:$V$5000,8,FALSE)</f>
        <v>#N/A</v>
      </c>
      <c r="M1098" s="65" t="e">
        <f>VLOOKUP(E1098,'Trimming log'!$F$5:$V$5000,9,FALSE)</f>
        <v>#N/A</v>
      </c>
      <c r="N1098" s="507" t="e">
        <f>VLOOKUP(E1098,'Trimming log'!$F$5:$V$5000,10,FALSE)</f>
        <v>#N/A</v>
      </c>
      <c r="O1098" s="65" t="e">
        <f>VLOOKUP(E1098,'Trimming log'!$F$5:$V$5000,11,FALSE)</f>
        <v>#N/A</v>
      </c>
      <c r="P1098" s="65" t="e">
        <f>VLOOKUP(E1098,'Trimming log'!$F$5:$V$5000,12,FALSE)</f>
        <v>#N/A</v>
      </c>
      <c r="Q1098" s="65" t="e">
        <f>VLOOKUP(E1098,'Trimming log'!$F$5:$V$5000,13,FALSE)</f>
        <v>#N/A</v>
      </c>
      <c r="R1098" s="65" t="e">
        <f>VLOOKUP(E1098,'Trimming log'!$F$5:$V$5000,14,FALSE)</f>
        <v>#N/A</v>
      </c>
      <c r="S1098" s="65" t="e">
        <f>VLOOKUP(E1098,'Trimming log'!$F$5:$V$5000,15,FALSE)</f>
        <v>#N/A</v>
      </c>
      <c r="T1098" s="65" t="e">
        <f t="shared" si="228"/>
        <v>#N/A</v>
      </c>
      <c r="U1098" s="491" t="str">
        <f t="shared" si="229"/>
        <v/>
      </c>
      <c r="V1098" s="74">
        <f t="shared" si="218"/>
        <v>0</v>
      </c>
      <c r="W1098" s="134">
        <f t="shared" si="219"/>
        <v>0</v>
      </c>
      <c r="X1098" s="134" t="e">
        <f>VLOOKUP(E1098,'Trimming log'!$F$5:$Y$5000,19,FALSE)</f>
        <v>#N/A</v>
      </c>
      <c r="Y1098" s="134" t="e">
        <f>VLOOKUP(E1098,'Trimming log'!$F$5:$Y$5000,20,FALSE)</f>
        <v>#N/A</v>
      </c>
      <c r="Z1098" s="135" t="e">
        <f t="shared" si="220"/>
        <v>#N/A</v>
      </c>
      <c r="AA1098" s="135" t="e">
        <f t="shared" si="221"/>
        <v>#N/A</v>
      </c>
      <c r="AB1098" s="136" t="e">
        <f t="shared" si="222"/>
        <v>#N/A</v>
      </c>
      <c r="AC1098" s="136" t="e">
        <f t="shared" si="223"/>
        <v>#N/A</v>
      </c>
      <c r="AD1098" s="136" t="e">
        <f t="shared" si="224"/>
        <v>#N/A</v>
      </c>
      <c r="AE1098" s="136" t="e">
        <f t="shared" si="225"/>
        <v>#N/A</v>
      </c>
    </row>
    <row r="1099" spans="1:31" ht="15" customHeight="1">
      <c r="A1099" s="67" t="str">
        <f t="shared" si="226"/>
        <v/>
      </c>
      <c r="B1099" s="65">
        <f t="shared" si="230"/>
        <v>1076</v>
      </c>
      <c r="C1099" s="68" t="str">
        <f t="shared" si="227"/>
        <v/>
      </c>
      <c r="D1099" s="69"/>
      <c r="E1099" s="132"/>
      <c r="F1099" s="65" t="e">
        <f>VLOOKUP(E1099,'Trimming log'!$F$5:$V$5000,2,FALSE)</f>
        <v>#N/A</v>
      </c>
      <c r="G1099" s="65" t="e">
        <f>VLOOKUP(E1099,'Trimming log'!$F$5:$V$5000,3,FALSE)</f>
        <v>#N/A</v>
      </c>
      <c r="H1099" s="508" t="e">
        <f>VLOOKUP(E1099,'Trimming log'!$F$5:$V$5000,4,FALSE)</f>
        <v>#N/A</v>
      </c>
      <c r="I1099" s="65" t="e">
        <f>VLOOKUP(E1099,'Trimming log'!$F$5:$V$5000,5,FALSE)</f>
        <v>#N/A</v>
      </c>
      <c r="J1099" s="65" t="e">
        <f>VLOOKUP(E1099,'Trimming log'!$F$5:$V$5000,6,FALSE)</f>
        <v>#N/A</v>
      </c>
      <c r="K1099" s="65" t="e">
        <f>VLOOKUP(E1099,'Trimming log'!$F$5:$V$5000,7,FALSE)</f>
        <v>#N/A</v>
      </c>
      <c r="L1099" s="65" t="e">
        <f>VLOOKUP(E1099,'Trimming log'!$F$5:$V$5000,8,FALSE)</f>
        <v>#N/A</v>
      </c>
      <c r="M1099" s="65" t="e">
        <f>VLOOKUP(E1099,'Trimming log'!$F$5:$V$5000,9,FALSE)</f>
        <v>#N/A</v>
      </c>
      <c r="N1099" s="507" t="e">
        <f>VLOOKUP(E1099,'Trimming log'!$F$5:$V$5000,10,FALSE)</f>
        <v>#N/A</v>
      </c>
      <c r="O1099" s="65" t="e">
        <f>VLOOKUP(E1099,'Trimming log'!$F$5:$V$5000,11,FALSE)</f>
        <v>#N/A</v>
      </c>
      <c r="P1099" s="65" t="e">
        <f>VLOOKUP(E1099,'Trimming log'!$F$5:$V$5000,12,FALSE)</f>
        <v>#N/A</v>
      </c>
      <c r="Q1099" s="65" t="e">
        <f>VLOOKUP(E1099,'Trimming log'!$F$5:$V$5000,13,FALSE)</f>
        <v>#N/A</v>
      </c>
      <c r="R1099" s="65" t="e">
        <f>VLOOKUP(E1099,'Trimming log'!$F$5:$V$5000,14,FALSE)</f>
        <v>#N/A</v>
      </c>
      <c r="S1099" s="65" t="e">
        <f>VLOOKUP(E1099,'Trimming log'!$F$5:$V$5000,15,FALSE)</f>
        <v>#N/A</v>
      </c>
      <c r="T1099" s="65" t="e">
        <f t="shared" si="228"/>
        <v>#N/A</v>
      </c>
      <c r="U1099" s="491" t="str">
        <f t="shared" si="229"/>
        <v/>
      </c>
      <c r="V1099" s="74">
        <f t="shared" si="218"/>
        <v>0</v>
      </c>
      <c r="W1099" s="134">
        <f t="shared" si="219"/>
        <v>0</v>
      </c>
      <c r="X1099" s="134" t="e">
        <f>VLOOKUP(E1099,'Trimming log'!$F$5:$Y$5000,19,FALSE)</f>
        <v>#N/A</v>
      </c>
      <c r="Y1099" s="134" t="e">
        <f>VLOOKUP(E1099,'Trimming log'!$F$5:$Y$5000,20,FALSE)</f>
        <v>#N/A</v>
      </c>
      <c r="Z1099" s="135" t="e">
        <f t="shared" si="220"/>
        <v>#N/A</v>
      </c>
      <c r="AA1099" s="135" t="e">
        <f t="shared" si="221"/>
        <v>#N/A</v>
      </c>
      <c r="AB1099" s="136" t="e">
        <f t="shared" si="222"/>
        <v>#N/A</v>
      </c>
      <c r="AC1099" s="136" t="e">
        <f t="shared" si="223"/>
        <v>#N/A</v>
      </c>
      <c r="AD1099" s="136" t="e">
        <f t="shared" si="224"/>
        <v>#N/A</v>
      </c>
      <c r="AE1099" s="136" t="e">
        <f t="shared" si="225"/>
        <v>#N/A</v>
      </c>
    </row>
    <row r="1100" spans="1:31" ht="15" customHeight="1">
      <c r="A1100" s="67" t="str">
        <f t="shared" si="226"/>
        <v/>
      </c>
      <c r="B1100" s="65">
        <f t="shared" si="230"/>
        <v>1077</v>
      </c>
      <c r="C1100" s="68" t="str">
        <f t="shared" si="227"/>
        <v/>
      </c>
      <c r="D1100" s="69"/>
      <c r="E1100" s="132"/>
      <c r="F1100" s="65" t="e">
        <f>VLOOKUP(E1100,'Trimming log'!$F$5:$V$5000,2,FALSE)</f>
        <v>#N/A</v>
      </c>
      <c r="G1100" s="65" t="e">
        <f>VLOOKUP(E1100,'Trimming log'!$F$5:$V$5000,3,FALSE)</f>
        <v>#N/A</v>
      </c>
      <c r="H1100" s="508" t="e">
        <f>VLOOKUP(E1100,'Trimming log'!$F$5:$V$5000,4,FALSE)</f>
        <v>#N/A</v>
      </c>
      <c r="I1100" s="65" t="e">
        <f>VLOOKUP(E1100,'Trimming log'!$F$5:$V$5000,5,FALSE)</f>
        <v>#N/A</v>
      </c>
      <c r="J1100" s="65" t="e">
        <f>VLOOKUP(E1100,'Trimming log'!$F$5:$V$5000,6,FALSE)</f>
        <v>#N/A</v>
      </c>
      <c r="K1100" s="65" t="e">
        <f>VLOOKUP(E1100,'Trimming log'!$F$5:$V$5000,7,FALSE)</f>
        <v>#N/A</v>
      </c>
      <c r="L1100" s="65" t="e">
        <f>VLOOKUP(E1100,'Trimming log'!$F$5:$V$5000,8,FALSE)</f>
        <v>#N/A</v>
      </c>
      <c r="M1100" s="65" t="e">
        <f>VLOOKUP(E1100,'Trimming log'!$F$5:$V$5000,9,FALSE)</f>
        <v>#N/A</v>
      </c>
      <c r="N1100" s="507" t="e">
        <f>VLOOKUP(E1100,'Trimming log'!$F$5:$V$5000,10,FALSE)</f>
        <v>#N/A</v>
      </c>
      <c r="O1100" s="65" t="e">
        <f>VLOOKUP(E1100,'Trimming log'!$F$5:$V$5000,11,FALSE)</f>
        <v>#N/A</v>
      </c>
      <c r="P1100" s="65" t="e">
        <f>VLOOKUP(E1100,'Trimming log'!$F$5:$V$5000,12,FALSE)</f>
        <v>#N/A</v>
      </c>
      <c r="Q1100" s="65" t="e">
        <f>VLOOKUP(E1100,'Trimming log'!$F$5:$V$5000,13,FALSE)</f>
        <v>#N/A</v>
      </c>
      <c r="R1100" s="65" t="e">
        <f>VLOOKUP(E1100,'Trimming log'!$F$5:$V$5000,14,FALSE)</f>
        <v>#N/A</v>
      </c>
      <c r="S1100" s="65" t="e">
        <f>VLOOKUP(E1100,'Trimming log'!$F$5:$V$5000,15,FALSE)</f>
        <v>#N/A</v>
      </c>
      <c r="T1100" s="65" t="e">
        <f t="shared" si="228"/>
        <v>#N/A</v>
      </c>
      <c r="U1100" s="491" t="str">
        <f t="shared" si="229"/>
        <v/>
      </c>
      <c r="V1100" s="74">
        <f t="shared" si="218"/>
        <v>0</v>
      </c>
      <c r="W1100" s="134">
        <f t="shared" si="219"/>
        <v>0</v>
      </c>
      <c r="X1100" s="134" t="e">
        <f>VLOOKUP(E1100,'Trimming log'!$F$5:$Y$5000,19,FALSE)</f>
        <v>#N/A</v>
      </c>
      <c r="Y1100" s="134" t="e">
        <f>VLOOKUP(E1100,'Trimming log'!$F$5:$Y$5000,20,FALSE)</f>
        <v>#N/A</v>
      </c>
      <c r="Z1100" s="135" t="e">
        <f t="shared" si="220"/>
        <v>#N/A</v>
      </c>
      <c r="AA1100" s="135" t="e">
        <f t="shared" si="221"/>
        <v>#N/A</v>
      </c>
      <c r="AB1100" s="136" t="e">
        <f t="shared" si="222"/>
        <v>#N/A</v>
      </c>
      <c r="AC1100" s="136" t="e">
        <f t="shared" si="223"/>
        <v>#N/A</v>
      </c>
      <c r="AD1100" s="136" t="e">
        <f t="shared" si="224"/>
        <v>#N/A</v>
      </c>
      <c r="AE1100" s="136" t="e">
        <f t="shared" si="225"/>
        <v>#N/A</v>
      </c>
    </row>
    <row r="1101" spans="1:31" ht="15" customHeight="1">
      <c r="A1101" s="67" t="str">
        <f t="shared" si="226"/>
        <v/>
      </c>
      <c r="B1101" s="65">
        <f t="shared" si="230"/>
        <v>1078</v>
      </c>
      <c r="C1101" s="68" t="str">
        <f t="shared" si="227"/>
        <v/>
      </c>
      <c r="D1101" s="69"/>
      <c r="E1101" s="132"/>
      <c r="F1101" s="65" t="e">
        <f>VLOOKUP(E1101,'Trimming log'!$F$5:$V$5000,2,FALSE)</f>
        <v>#N/A</v>
      </c>
      <c r="G1101" s="65" t="e">
        <f>VLOOKUP(E1101,'Trimming log'!$F$5:$V$5000,3,FALSE)</f>
        <v>#N/A</v>
      </c>
      <c r="H1101" s="508" t="e">
        <f>VLOOKUP(E1101,'Trimming log'!$F$5:$V$5000,4,FALSE)</f>
        <v>#N/A</v>
      </c>
      <c r="I1101" s="65" t="e">
        <f>VLOOKUP(E1101,'Trimming log'!$F$5:$V$5000,5,FALSE)</f>
        <v>#N/A</v>
      </c>
      <c r="J1101" s="65" t="e">
        <f>VLOOKUP(E1101,'Trimming log'!$F$5:$V$5000,6,FALSE)</f>
        <v>#N/A</v>
      </c>
      <c r="K1101" s="65" t="e">
        <f>VLOOKUP(E1101,'Trimming log'!$F$5:$V$5000,7,FALSE)</f>
        <v>#N/A</v>
      </c>
      <c r="L1101" s="65" t="e">
        <f>VLOOKUP(E1101,'Trimming log'!$F$5:$V$5000,8,FALSE)</f>
        <v>#N/A</v>
      </c>
      <c r="M1101" s="65" t="e">
        <f>VLOOKUP(E1101,'Trimming log'!$F$5:$V$5000,9,FALSE)</f>
        <v>#N/A</v>
      </c>
      <c r="N1101" s="507" t="e">
        <f>VLOOKUP(E1101,'Trimming log'!$F$5:$V$5000,10,FALSE)</f>
        <v>#N/A</v>
      </c>
      <c r="O1101" s="65" t="e">
        <f>VLOOKUP(E1101,'Trimming log'!$F$5:$V$5000,11,FALSE)</f>
        <v>#N/A</v>
      </c>
      <c r="P1101" s="65" t="e">
        <f>VLOOKUP(E1101,'Trimming log'!$F$5:$V$5000,12,FALSE)</f>
        <v>#N/A</v>
      </c>
      <c r="Q1101" s="65" t="e">
        <f>VLOOKUP(E1101,'Trimming log'!$F$5:$V$5000,13,FALSE)</f>
        <v>#N/A</v>
      </c>
      <c r="R1101" s="65" t="e">
        <f>VLOOKUP(E1101,'Trimming log'!$F$5:$V$5000,14,FALSE)</f>
        <v>#N/A</v>
      </c>
      <c r="S1101" s="65" t="e">
        <f>VLOOKUP(E1101,'Trimming log'!$F$5:$V$5000,15,FALSE)</f>
        <v>#N/A</v>
      </c>
      <c r="T1101" s="65" t="e">
        <f t="shared" si="228"/>
        <v>#N/A</v>
      </c>
      <c r="U1101" s="491" t="str">
        <f t="shared" si="229"/>
        <v/>
      </c>
      <c r="V1101" s="74">
        <f t="shared" ref="V1101:V1159" si="231">D1101</f>
        <v>0</v>
      </c>
      <c r="W1101" s="134">
        <f t="shared" ref="W1101:W1159" si="232">E1101</f>
        <v>0</v>
      </c>
      <c r="X1101" s="134" t="e">
        <f>VLOOKUP(E1101,'Trimming log'!$F$5:$Y$5000,19,FALSE)</f>
        <v>#N/A</v>
      </c>
      <c r="Y1101" s="134" t="e">
        <f>VLOOKUP(E1101,'Trimming log'!$F$5:$Y$5000,20,FALSE)</f>
        <v>#N/A</v>
      </c>
      <c r="Z1101" s="135" t="e">
        <f t="shared" ref="Z1101:Z1159" si="233">G1101</f>
        <v>#N/A</v>
      </c>
      <c r="AA1101" s="135" t="e">
        <f t="shared" ref="AA1101:AA1159" si="234">H1101</f>
        <v>#N/A</v>
      </c>
      <c r="AB1101" s="136" t="e">
        <f t="shared" ref="AB1101:AB1159" si="235">N1101</f>
        <v>#N/A</v>
      </c>
      <c r="AC1101" s="136" t="e">
        <f t="shared" ref="AC1101:AC1159" si="236">O1101</f>
        <v>#N/A</v>
      </c>
      <c r="AD1101" s="136" t="e">
        <f t="shared" ref="AD1101:AD1159" si="237">Q1101</f>
        <v>#N/A</v>
      </c>
      <c r="AE1101" s="136" t="e">
        <f t="shared" ref="AE1101:AE1159" si="238">T1101</f>
        <v>#N/A</v>
      </c>
    </row>
    <row r="1102" spans="1:31" ht="15" customHeight="1">
      <c r="A1102" s="67" t="str">
        <f t="shared" si="226"/>
        <v/>
      </c>
      <c r="B1102" s="65">
        <f t="shared" si="230"/>
        <v>1079</v>
      </c>
      <c r="C1102" s="68" t="str">
        <f t="shared" si="227"/>
        <v/>
      </c>
      <c r="D1102" s="69"/>
      <c r="E1102" s="132"/>
      <c r="F1102" s="65" t="e">
        <f>VLOOKUP(E1102,'Trimming log'!$F$5:$V$5000,2,FALSE)</f>
        <v>#N/A</v>
      </c>
      <c r="G1102" s="65" t="e">
        <f>VLOOKUP(E1102,'Trimming log'!$F$5:$V$5000,3,FALSE)</f>
        <v>#N/A</v>
      </c>
      <c r="H1102" s="508" t="e">
        <f>VLOOKUP(E1102,'Trimming log'!$F$5:$V$5000,4,FALSE)</f>
        <v>#N/A</v>
      </c>
      <c r="I1102" s="65" t="e">
        <f>VLOOKUP(E1102,'Trimming log'!$F$5:$V$5000,5,FALSE)</f>
        <v>#N/A</v>
      </c>
      <c r="J1102" s="65" t="e">
        <f>VLOOKUP(E1102,'Trimming log'!$F$5:$V$5000,6,FALSE)</f>
        <v>#N/A</v>
      </c>
      <c r="K1102" s="65" t="e">
        <f>VLOOKUP(E1102,'Trimming log'!$F$5:$V$5000,7,FALSE)</f>
        <v>#N/A</v>
      </c>
      <c r="L1102" s="65" t="e">
        <f>VLOOKUP(E1102,'Trimming log'!$F$5:$V$5000,8,FALSE)</f>
        <v>#N/A</v>
      </c>
      <c r="M1102" s="65" t="e">
        <f>VLOOKUP(E1102,'Trimming log'!$F$5:$V$5000,9,FALSE)</f>
        <v>#N/A</v>
      </c>
      <c r="N1102" s="507" t="e">
        <f>VLOOKUP(E1102,'Trimming log'!$F$5:$V$5000,10,FALSE)</f>
        <v>#N/A</v>
      </c>
      <c r="O1102" s="65" t="e">
        <f>VLOOKUP(E1102,'Trimming log'!$F$5:$V$5000,11,FALSE)</f>
        <v>#N/A</v>
      </c>
      <c r="P1102" s="65" t="e">
        <f>VLOOKUP(E1102,'Trimming log'!$F$5:$V$5000,12,FALSE)</f>
        <v>#N/A</v>
      </c>
      <c r="Q1102" s="65" t="e">
        <f>VLOOKUP(E1102,'Trimming log'!$F$5:$V$5000,13,FALSE)</f>
        <v>#N/A</v>
      </c>
      <c r="R1102" s="65" t="e">
        <f>VLOOKUP(E1102,'Trimming log'!$F$5:$V$5000,14,FALSE)</f>
        <v>#N/A</v>
      </c>
      <c r="S1102" s="65" t="e">
        <f>VLOOKUP(E1102,'Trimming log'!$F$5:$V$5000,15,FALSE)</f>
        <v>#N/A</v>
      </c>
      <c r="T1102" s="65" t="e">
        <f t="shared" si="228"/>
        <v>#N/A</v>
      </c>
      <c r="U1102" s="491" t="str">
        <f t="shared" si="229"/>
        <v/>
      </c>
      <c r="V1102" s="74">
        <f t="shared" si="231"/>
        <v>0</v>
      </c>
      <c r="W1102" s="134">
        <f t="shared" si="232"/>
        <v>0</v>
      </c>
      <c r="X1102" s="134" t="e">
        <f>VLOOKUP(E1102,'Trimming log'!$F$5:$Y$5000,19,FALSE)</f>
        <v>#N/A</v>
      </c>
      <c r="Y1102" s="134" t="e">
        <f>VLOOKUP(E1102,'Trimming log'!$F$5:$Y$5000,20,FALSE)</f>
        <v>#N/A</v>
      </c>
      <c r="Z1102" s="135" t="e">
        <f t="shared" si="233"/>
        <v>#N/A</v>
      </c>
      <c r="AA1102" s="135" t="e">
        <f t="shared" si="234"/>
        <v>#N/A</v>
      </c>
      <c r="AB1102" s="136" t="e">
        <f t="shared" si="235"/>
        <v>#N/A</v>
      </c>
      <c r="AC1102" s="136" t="e">
        <f t="shared" si="236"/>
        <v>#N/A</v>
      </c>
      <c r="AD1102" s="136" t="e">
        <f t="shared" si="237"/>
        <v>#N/A</v>
      </c>
      <c r="AE1102" s="136" t="e">
        <f t="shared" si="238"/>
        <v>#N/A</v>
      </c>
    </row>
    <row r="1103" spans="1:31" ht="15" customHeight="1">
      <c r="A1103" s="67" t="str">
        <f t="shared" si="226"/>
        <v/>
      </c>
      <c r="B1103" s="65">
        <f t="shared" si="230"/>
        <v>1080</v>
      </c>
      <c r="C1103" s="68" t="str">
        <f t="shared" si="227"/>
        <v/>
      </c>
      <c r="D1103" s="69"/>
      <c r="E1103" s="132"/>
      <c r="F1103" s="65" t="e">
        <f>VLOOKUP(E1103,'Trimming log'!$F$5:$V$5000,2,FALSE)</f>
        <v>#N/A</v>
      </c>
      <c r="G1103" s="65" t="e">
        <f>VLOOKUP(E1103,'Trimming log'!$F$5:$V$5000,3,FALSE)</f>
        <v>#N/A</v>
      </c>
      <c r="H1103" s="508" t="e">
        <f>VLOOKUP(E1103,'Trimming log'!$F$5:$V$5000,4,FALSE)</f>
        <v>#N/A</v>
      </c>
      <c r="I1103" s="65" t="e">
        <f>VLOOKUP(E1103,'Trimming log'!$F$5:$V$5000,5,FALSE)</f>
        <v>#N/A</v>
      </c>
      <c r="J1103" s="65" t="e">
        <f>VLOOKUP(E1103,'Trimming log'!$F$5:$V$5000,6,FALSE)</f>
        <v>#N/A</v>
      </c>
      <c r="K1103" s="65" t="e">
        <f>VLOOKUP(E1103,'Trimming log'!$F$5:$V$5000,7,FALSE)</f>
        <v>#N/A</v>
      </c>
      <c r="L1103" s="65" t="e">
        <f>VLOOKUP(E1103,'Trimming log'!$F$5:$V$5000,8,FALSE)</f>
        <v>#N/A</v>
      </c>
      <c r="M1103" s="65" t="e">
        <f>VLOOKUP(E1103,'Trimming log'!$F$5:$V$5000,9,FALSE)</f>
        <v>#N/A</v>
      </c>
      <c r="N1103" s="507" t="e">
        <f>VLOOKUP(E1103,'Trimming log'!$F$5:$V$5000,10,FALSE)</f>
        <v>#N/A</v>
      </c>
      <c r="O1103" s="65" t="e">
        <f>VLOOKUP(E1103,'Trimming log'!$F$5:$V$5000,11,FALSE)</f>
        <v>#N/A</v>
      </c>
      <c r="P1103" s="65" t="e">
        <f>VLOOKUP(E1103,'Trimming log'!$F$5:$V$5000,12,FALSE)</f>
        <v>#N/A</v>
      </c>
      <c r="Q1103" s="65" t="e">
        <f>VLOOKUP(E1103,'Trimming log'!$F$5:$V$5000,13,FALSE)</f>
        <v>#N/A</v>
      </c>
      <c r="R1103" s="65" t="e">
        <f>VLOOKUP(E1103,'Trimming log'!$F$5:$V$5000,14,FALSE)</f>
        <v>#N/A</v>
      </c>
      <c r="S1103" s="65" t="e">
        <f>VLOOKUP(E1103,'Trimming log'!$F$5:$V$5000,15,FALSE)</f>
        <v>#N/A</v>
      </c>
      <c r="T1103" s="65" t="e">
        <f t="shared" si="228"/>
        <v>#N/A</v>
      </c>
      <c r="U1103" s="491" t="str">
        <f t="shared" si="229"/>
        <v/>
      </c>
      <c r="V1103" s="74">
        <f t="shared" si="231"/>
        <v>0</v>
      </c>
      <c r="W1103" s="134">
        <f t="shared" si="232"/>
        <v>0</v>
      </c>
      <c r="X1103" s="134" t="e">
        <f>VLOOKUP(E1103,'Trimming log'!$F$5:$Y$5000,19,FALSE)</f>
        <v>#N/A</v>
      </c>
      <c r="Y1103" s="134" t="e">
        <f>VLOOKUP(E1103,'Trimming log'!$F$5:$Y$5000,20,FALSE)</f>
        <v>#N/A</v>
      </c>
      <c r="Z1103" s="135" t="e">
        <f t="shared" si="233"/>
        <v>#N/A</v>
      </c>
      <c r="AA1103" s="135" t="e">
        <f t="shared" si="234"/>
        <v>#N/A</v>
      </c>
      <c r="AB1103" s="136" t="e">
        <f t="shared" si="235"/>
        <v>#N/A</v>
      </c>
      <c r="AC1103" s="136" t="e">
        <f t="shared" si="236"/>
        <v>#N/A</v>
      </c>
      <c r="AD1103" s="136" t="e">
        <f t="shared" si="237"/>
        <v>#N/A</v>
      </c>
      <c r="AE1103" s="136" t="e">
        <f t="shared" si="238"/>
        <v>#N/A</v>
      </c>
    </row>
    <row r="1104" spans="1:31" ht="15" customHeight="1">
      <c r="A1104" s="67" t="str">
        <f t="shared" si="226"/>
        <v/>
      </c>
      <c r="B1104" s="65">
        <f t="shared" si="230"/>
        <v>1081</v>
      </c>
      <c r="C1104" s="68" t="str">
        <f t="shared" si="227"/>
        <v/>
      </c>
      <c r="D1104" s="69"/>
      <c r="E1104" s="132"/>
      <c r="F1104" s="65" t="e">
        <f>VLOOKUP(E1104,'Trimming log'!$F$5:$V$5000,2,FALSE)</f>
        <v>#N/A</v>
      </c>
      <c r="G1104" s="65" t="e">
        <f>VLOOKUP(E1104,'Trimming log'!$F$5:$V$5000,3,FALSE)</f>
        <v>#N/A</v>
      </c>
      <c r="H1104" s="508" t="e">
        <f>VLOOKUP(E1104,'Trimming log'!$F$5:$V$5000,4,FALSE)</f>
        <v>#N/A</v>
      </c>
      <c r="I1104" s="65" t="e">
        <f>VLOOKUP(E1104,'Trimming log'!$F$5:$V$5000,5,FALSE)</f>
        <v>#N/A</v>
      </c>
      <c r="J1104" s="65" t="e">
        <f>VLOOKUP(E1104,'Trimming log'!$F$5:$V$5000,6,FALSE)</f>
        <v>#N/A</v>
      </c>
      <c r="K1104" s="65" t="e">
        <f>VLOOKUP(E1104,'Trimming log'!$F$5:$V$5000,7,FALSE)</f>
        <v>#N/A</v>
      </c>
      <c r="L1104" s="65" t="e">
        <f>VLOOKUP(E1104,'Trimming log'!$F$5:$V$5000,8,FALSE)</f>
        <v>#N/A</v>
      </c>
      <c r="M1104" s="65" t="e">
        <f>VLOOKUP(E1104,'Trimming log'!$F$5:$V$5000,9,FALSE)</f>
        <v>#N/A</v>
      </c>
      <c r="N1104" s="507" t="e">
        <f>VLOOKUP(E1104,'Trimming log'!$F$5:$V$5000,10,FALSE)</f>
        <v>#N/A</v>
      </c>
      <c r="O1104" s="65" t="e">
        <f>VLOOKUP(E1104,'Trimming log'!$F$5:$V$5000,11,FALSE)</f>
        <v>#N/A</v>
      </c>
      <c r="P1104" s="65" t="e">
        <f>VLOOKUP(E1104,'Trimming log'!$F$5:$V$5000,12,FALSE)</f>
        <v>#N/A</v>
      </c>
      <c r="Q1104" s="65" t="e">
        <f>VLOOKUP(E1104,'Trimming log'!$F$5:$V$5000,13,FALSE)</f>
        <v>#N/A</v>
      </c>
      <c r="R1104" s="65" t="e">
        <f>VLOOKUP(E1104,'Trimming log'!$F$5:$V$5000,14,FALSE)</f>
        <v>#N/A</v>
      </c>
      <c r="S1104" s="65" t="e">
        <f>VLOOKUP(E1104,'Trimming log'!$F$5:$V$5000,15,FALSE)</f>
        <v>#N/A</v>
      </c>
      <c r="T1104" s="65" t="e">
        <f t="shared" si="228"/>
        <v>#N/A</v>
      </c>
      <c r="U1104" s="491" t="str">
        <f t="shared" si="229"/>
        <v/>
      </c>
      <c r="V1104" s="74">
        <f t="shared" si="231"/>
        <v>0</v>
      </c>
      <c r="W1104" s="134">
        <f t="shared" si="232"/>
        <v>0</v>
      </c>
      <c r="X1104" s="134" t="e">
        <f>VLOOKUP(E1104,'Trimming log'!$F$5:$Y$5000,19,FALSE)</f>
        <v>#N/A</v>
      </c>
      <c r="Y1104" s="134" t="e">
        <f>VLOOKUP(E1104,'Trimming log'!$F$5:$Y$5000,20,FALSE)</f>
        <v>#N/A</v>
      </c>
      <c r="Z1104" s="135" t="e">
        <f t="shared" si="233"/>
        <v>#N/A</v>
      </c>
      <c r="AA1104" s="135" t="e">
        <f t="shared" si="234"/>
        <v>#N/A</v>
      </c>
      <c r="AB1104" s="136" t="e">
        <f t="shared" si="235"/>
        <v>#N/A</v>
      </c>
      <c r="AC1104" s="136" t="e">
        <f t="shared" si="236"/>
        <v>#N/A</v>
      </c>
      <c r="AD1104" s="136" t="e">
        <f t="shared" si="237"/>
        <v>#N/A</v>
      </c>
      <c r="AE1104" s="136" t="e">
        <f t="shared" si="238"/>
        <v>#N/A</v>
      </c>
    </row>
    <row r="1105" spans="1:31" ht="15" customHeight="1">
      <c r="A1105" s="67" t="str">
        <f t="shared" si="226"/>
        <v/>
      </c>
      <c r="B1105" s="65">
        <f t="shared" si="230"/>
        <v>1082</v>
      </c>
      <c r="C1105" s="68" t="str">
        <f t="shared" si="227"/>
        <v/>
      </c>
      <c r="D1105" s="69"/>
      <c r="E1105" s="132"/>
      <c r="F1105" s="65" t="e">
        <f>VLOOKUP(E1105,'Trimming log'!$F$5:$V$5000,2,FALSE)</f>
        <v>#N/A</v>
      </c>
      <c r="G1105" s="65" t="e">
        <f>VLOOKUP(E1105,'Trimming log'!$F$5:$V$5000,3,FALSE)</f>
        <v>#N/A</v>
      </c>
      <c r="H1105" s="508" t="e">
        <f>VLOOKUP(E1105,'Trimming log'!$F$5:$V$5000,4,FALSE)</f>
        <v>#N/A</v>
      </c>
      <c r="I1105" s="65" t="e">
        <f>VLOOKUP(E1105,'Trimming log'!$F$5:$V$5000,5,FALSE)</f>
        <v>#N/A</v>
      </c>
      <c r="J1105" s="65" t="e">
        <f>VLOOKUP(E1105,'Trimming log'!$F$5:$V$5000,6,FALSE)</f>
        <v>#N/A</v>
      </c>
      <c r="K1105" s="65" t="e">
        <f>VLOOKUP(E1105,'Trimming log'!$F$5:$V$5000,7,FALSE)</f>
        <v>#N/A</v>
      </c>
      <c r="L1105" s="65" t="e">
        <f>VLOOKUP(E1105,'Trimming log'!$F$5:$V$5000,8,FALSE)</f>
        <v>#N/A</v>
      </c>
      <c r="M1105" s="65" t="e">
        <f>VLOOKUP(E1105,'Trimming log'!$F$5:$V$5000,9,FALSE)</f>
        <v>#N/A</v>
      </c>
      <c r="N1105" s="507" t="e">
        <f>VLOOKUP(E1105,'Trimming log'!$F$5:$V$5000,10,FALSE)</f>
        <v>#N/A</v>
      </c>
      <c r="O1105" s="65" t="e">
        <f>VLOOKUP(E1105,'Trimming log'!$F$5:$V$5000,11,FALSE)</f>
        <v>#N/A</v>
      </c>
      <c r="P1105" s="65" t="e">
        <f>VLOOKUP(E1105,'Trimming log'!$F$5:$V$5000,12,FALSE)</f>
        <v>#N/A</v>
      </c>
      <c r="Q1105" s="65" t="e">
        <f>VLOOKUP(E1105,'Trimming log'!$F$5:$V$5000,13,FALSE)</f>
        <v>#N/A</v>
      </c>
      <c r="R1105" s="65" t="e">
        <f>VLOOKUP(E1105,'Trimming log'!$F$5:$V$5000,14,FALSE)</f>
        <v>#N/A</v>
      </c>
      <c r="S1105" s="65" t="e">
        <f>VLOOKUP(E1105,'Trimming log'!$F$5:$V$5000,15,FALSE)</f>
        <v>#N/A</v>
      </c>
      <c r="T1105" s="65" t="e">
        <f t="shared" si="228"/>
        <v>#N/A</v>
      </c>
      <c r="U1105" s="491" t="str">
        <f t="shared" si="229"/>
        <v/>
      </c>
      <c r="V1105" s="74">
        <f t="shared" si="231"/>
        <v>0</v>
      </c>
      <c r="W1105" s="134">
        <f t="shared" si="232"/>
        <v>0</v>
      </c>
      <c r="X1105" s="134" t="e">
        <f>VLOOKUP(E1105,'Trimming log'!$F$5:$Y$5000,19,FALSE)</f>
        <v>#N/A</v>
      </c>
      <c r="Y1105" s="134" t="e">
        <f>VLOOKUP(E1105,'Trimming log'!$F$5:$Y$5000,20,FALSE)</f>
        <v>#N/A</v>
      </c>
      <c r="Z1105" s="135" t="e">
        <f t="shared" si="233"/>
        <v>#N/A</v>
      </c>
      <c r="AA1105" s="135" t="e">
        <f t="shared" si="234"/>
        <v>#N/A</v>
      </c>
      <c r="AB1105" s="136" t="e">
        <f t="shared" si="235"/>
        <v>#N/A</v>
      </c>
      <c r="AC1105" s="136" t="e">
        <f t="shared" si="236"/>
        <v>#N/A</v>
      </c>
      <c r="AD1105" s="136" t="e">
        <f t="shared" si="237"/>
        <v>#N/A</v>
      </c>
      <c r="AE1105" s="136" t="e">
        <f t="shared" si="238"/>
        <v>#N/A</v>
      </c>
    </row>
    <row r="1106" spans="1:31" ht="15" customHeight="1">
      <c r="A1106" s="67" t="str">
        <f t="shared" si="226"/>
        <v/>
      </c>
      <c r="B1106" s="65">
        <f t="shared" si="230"/>
        <v>1083</v>
      </c>
      <c r="C1106" s="68" t="str">
        <f t="shared" si="227"/>
        <v/>
      </c>
      <c r="D1106" s="69"/>
      <c r="E1106" s="132"/>
      <c r="F1106" s="65" t="e">
        <f>VLOOKUP(E1106,'Trimming log'!$F$5:$V$5000,2,FALSE)</f>
        <v>#N/A</v>
      </c>
      <c r="G1106" s="65" t="e">
        <f>VLOOKUP(E1106,'Trimming log'!$F$5:$V$5000,3,FALSE)</f>
        <v>#N/A</v>
      </c>
      <c r="H1106" s="508" t="e">
        <f>VLOOKUP(E1106,'Trimming log'!$F$5:$V$5000,4,FALSE)</f>
        <v>#N/A</v>
      </c>
      <c r="I1106" s="65" t="e">
        <f>VLOOKUP(E1106,'Trimming log'!$F$5:$V$5000,5,FALSE)</f>
        <v>#N/A</v>
      </c>
      <c r="J1106" s="65" t="e">
        <f>VLOOKUP(E1106,'Trimming log'!$F$5:$V$5000,6,FALSE)</f>
        <v>#N/A</v>
      </c>
      <c r="K1106" s="65" t="e">
        <f>VLOOKUP(E1106,'Trimming log'!$F$5:$V$5000,7,FALSE)</f>
        <v>#N/A</v>
      </c>
      <c r="L1106" s="65" t="e">
        <f>VLOOKUP(E1106,'Trimming log'!$F$5:$V$5000,8,FALSE)</f>
        <v>#N/A</v>
      </c>
      <c r="M1106" s="65" t="e">
        <f>VLOOKUP(E1106,'Trimming log'!$F$5:$V$5000,9,FALSE)</f>
        <v>#N/A</v>
      </c>
      <c r="N1106" s="507" t="e">
        <f>VLOOKUP(E1106,'Trimming log'!$F$5:$V$5000,10,FALSE)</f>
        <v>#N/A</v>
      </c>
      <c r="O1106" s="65" t="e">
        <f>VLOOKUP(E1106,'Trimming log'!$F$5:$V$5000,11,FALSE)</f>
        <v>#N/A</v>
      </c>
      <c r="P1106" s="65" t="e">
        <f>VLOOKUP(E1106,'Trimming log'!$F$5:$V$5000,12,FALSE)</f>
        <v>#N/A</v>
      </c>
      <c r="Q1106" s="65" t="e">
        <f>VLOOKUP(E1106,'Trimming log'!$F$5:$V$5000,13,FALSE)</f>
        <v>#N/A</v>
      </c>
      <c r="R1106" s="65" t="e">
        <f>VLOOKUP(E1106,'Trimming log'!$F$5:$V$5000,14,FALSE)</f>
        <v>#N/A</v>
      </c>
      <c r="S1106" s="65" t="e">
        <f>VLOOKUP(E1106,'Trimming log'!$F$5:$V$5000,15,FALSE)</f>
        <v>#N/A</v>
      </c>
      <c r="T1106" s="65" t="e">
        <f t="shared" si="228"/>
        <v>#N/A</v>
      </c>
      <c r="U1106" s="491" t="str">
        <f t="shared" si="229"/>
        <v/>
      </c>
      <c r="V1106" s="74">
        <f t="shared" si="231"/>
        <v>0</v>
      </c>
      <c r="W1106" s="134">
        <f t="shared" si="232"/>
        <v>0</v>
      </c>
      <c r="X1106" s="134" t="e">
        <f>VLOOKUP(E1106,'Trimming log'!$F$5:$Y$5000,19,FALSE)</f>
        <v>#N/A</v>
      </c>
      <c r="Y1106" s="134" t="e">
        <f>VLOOKUP(E1106,'Trimming log'!$F$5:$Y$5000,20,FALSE)</f>
        <v>#N/A</v>
      </c>
      <c r="Z1106" s="135" t="e">
        <f t="shared" si="233"/>
        <v>#N/A</v>
      </c>
      <c r="AA1106" s="135" t="e">
        <f t="shared" si="234"/>
        <v>#N/A</v>
      </c>
      <c r="AB1106" s="136" t="e">
        <f t="shared" si="235"/>
        <v>#N/A</v>
      </c>
      <c r="AC1106" s="136" t="e">
        <f t="shared" si="236"/>
        <v>#N/A</v>
      </c>
      <c r="AD1106" s="136" t="e">
        <f t="shared" si="237"/>
        <v>#N/A</v>
      </c>
      <c r="AE1106" s="136" t="e">
        <f t="shared" si="238"/>
        <v>#N/A</v>
      </c>
    </row>
    <row r="1107" spans="1:31" ht="15" customHeight="1">
      <c r="A1107" s="67" t="str">
        <f t="shared" si="226"/>
        <v/>
      </c>
      <c r="B1107" s="65">
        <f t="shared" si="230"/>
        <v>1084</v>
      </c>
      <c r="C1107" s="68" t="str">
        <f t="shared" si="227"/>
        <v/>
      </c>
      <c r="D1107" s="69"/>
      <c r="E1107" s="132"/>
      <c r="F1107" s="65" t="e">
        <f>VLOOKUP(E1107,'Trimming log'!$F$5:$V$5000,2,FALSE)</f>
        <v>#N/A</v>
      </c>
      <c r="G1107" s="65" t="e">
        <f>VLOOKUP(E1107,'Trimming log'!$F$5:$V$5000,3,FALSE)</f>
        <v>#N/A</v>
      </c>
      <c r="H1107" s="508" t="e">
        <f>VLOOKUP(E1107,'Trimming log'!$F$5:$V$5000,4,FALSE)</f>
        <v>#N/A</v>
      </c>
      <c r="I1107" s="65" t="e">
        <f>VLOOKUP(E1107,'Trimming log'!$F$5:$V$5000,5,FALSE)</f>
        <v>#N/A</v>
      </c>
      <c r="J1107" s="65" t="e">
        <f>VLOOKUP(E1107,'Trimming log'!$F$5:$V$5000,6,FALSE)</f>
        <v>#N/A</v>
      </c>
      <c r="K1107" s="65" t="e">
        <f>VLOOKUP(E1107,'Trimming log'!$F$5:$V$5000,7,FALSE)</f>
        <v>#N/A</v>
      </c>
      <c r="L1107" s="65" t="e">
        <f>VLOOKUP(E1107,'Trimming log'!$F$5:$V$5000,8,FALSE)</f>
        <v>#N/A</v>
      </c>
      <c r="M1107" s="65" t="e">
        <f>VLOOKUP(E1107,'Trimming log'!$F$5:$V$5000,9,FALSE)</f>
        <v>#N/A</v>
      </c>
      <c r="N1107" s="507" t="e">
        <f>VLOOKUP(E1107,'Trimming log'!$F$5:$V$5000,10,FALSE)</f>
        <v>#N/A</v>
      </c>
      <c r="O1107" s="65" t="e">
        <f>VLOOKUP(E1107,'Trimming log'!$F$5:$V$5000,11,FALSE)</f>
        <v>#N/A</v>
      </c>
      <c r="P1107" s="65" t="e">
        <f>VLOOKUP(E1107,'Trimming log'!$F$5:$V$5000,12,FALSE)</f>
        <v>#N/A</v>
      </c>
      <c r="Q1107" s="65" t="e">
        <f>VLOOKUP(E1107,'Trimming log'!$F$5:$V$5000,13,FALSE)</f>
        <v>#N/A</v>
      </c>
      <c r="R1107" s="65" t="e">
        <f>VLOOKUP(E1107,'Trimming log'!$F$5:$V$5000,14,FALSE)</f>
        <v>#N/A</v>
      </c>
      <c r="S1107" s="65" t="e">
        <f>VLOOKUP(E1107,'Trimming log'!$F$5:$V$5000,15,FALSE)</f>
        <v>#N/A</v>
      </c>
      <c r="T1107" s="65" t="e">
        <f t="shared" si="228"/>
        <v>#N/A</v>
      </c>
      <c r="U1107" s="491" t="str">
        <f t="shared" si="229"/>
        <v/>
      </c>
      <c r="V1107" s="74">
        <f t="shared" si="231"/>
        <v>0</v>
      </c>
      <c r="W1107" s="134">
        <f t="shared" si="232"/>
        <v>0</v>
      </c>
      <c r="X1107" s="134" t="e">
        <f>VLOOKUP(E1107,'Trimming log'!$F$5:$Y$5000,19,FALSE)</f>
        <v>#N/A</v>
      </c>
      <c r="Y1107" s="134" t="e">
        <f>VLOOKUP(E1107,'Trimming log'!$F$5:$Y$5000,20,FALSE)</f>
        <v>#N/A</v>
      </c>
      <c r="Z1107" s="135" t="e">
        <f t="shared" si="233"/>
        <v>#N/A</v>
      </c>
      <c r="AA1107" s="135" t="e">
        <f t="shared" si="234"/>
        <v>#N/A</v>
      </c>
      <c r="AB1107" s="136" t="e">
        <f t="shared" si="235"/>
        <v>#N/A</v>
      </c>
      <c r="AC1107" s="136" t="e">
        <f t="shared" si="236"/>
        <v>#N/A</v>
      </c>
      <c r="AD1107" s="136" t="e">
        <f t="shared" si="237"/>
        <v>#N/A</v>
      </c>
      <c r="AE1107" s="136" t="e">
        <f t="shared" si="238"/>
        <v>#N/A</v>
      </c>
    </row>
    <row r="1108" spans="1:31" ht="15" customHeight="1">
      <c r="A1108" s="67" t="str">
        <f t="shared" si="226"/>
        <v/>
      </c>
      <c r="B1108" s="65">
        <f t="shared" si="230"/>
        <v>1085</v>
      </c>
      <c r="C1108" s="68" t="str">
        <f t="shared" si="227"/>
        <v/>
      </c>
      <c r="D1108" s="69"/>
      <c r="E1108" s="132"/>
      <c r="F1108" s="65" t="e">
        <f>VLOOKUP(E1108,'Trimming log'!$F$5:$V$5000,2,FALSE)</f>
        <v>#N/A</v>
      </c>
      <c r="G1108" s="65" t="e">
        <f>VLOOKUP(E1108,'Trimming log'!$F$5:$V$5000,3,FALSE)</f>
        <v>#N/A</v>
      </c>
      <c r="H1108" s="508" t="e">
        <f>VLOOKUP(E1108,'Trimming log'!$F$5:$V$5000,4,FALSE)</f>
        <v>#N/A</v>
      </c>
      <c r="I1108" s="65" t="e">
        <f>VLOOKUP(E1108,'Trimming log'!$F$5:$V$5000,5,FALSE)</f>
        <v>#N/A</v>
      </c>
      <c r="J1108" s="65" t="e">
        <f>VLOOKUP(E1108,'Trimming log'!$F$5:$V$5000,6,FALSE)</f>
        <v>#N/A</v>
      </c>
      <c r="K1108" s="65" t="e">
        <f>VLOOKUP(E1108,'Trimming log'!$F$5:$V$5000,7,FALSE)</f>
        <v>#N/A</v>
      </c>
      <c r="L1108" s="65" t="e">
        <f>VLOOKUP(E1108,'Trimming log'!$F$5:$V$5000,8,FALSE)</f>
        <v>#N/A</v>
      </c>
      <c r="M1108" s="65" t="e">
        <f>VLOOKUP(E1108,'Trimming log'!$F$5:$V$5000,9,FALSE)</f>
        <v>#N/A</v>
      </c>
      <c r="N1108" s="507" t="e">
        <f>VLOOKUP(E1108,'Trimming log'!$F$5:$V$5000,10,FALSE)</f>
        <v>#N/A</v>
      </c>
      <c r="O1108" s="65" t="e">
        <f>VLOOKUP(E1108,'Trimming log'!$F$5:$V$5000,11,FALSE)</f>
        <v>#N/A</v>
      </c>
      <c r="P1108" s="65" t="e">
        <f>VLOOKUP(E1108,'Trimming log'!$F$5:$V$5000,12,FALSE)</f>
        <v>#N/A</v>
      </c>
      <c r="Q1108" s="65" t="e">
        <f>VLOOKUP(E1108,'Trimming log'!$F$5:$V$5000,13,FALSE)</f>
        <v>#N/A</v>
      </c>
      <c r="R1108" s="65" t="e">
        <f>VLOOKUP(E1108,'Trimming log'!$F$5:$V$5000,14,FALSE)</f>
        <v>#N/A</v>
      </c>
      <c r="S1108" s="65" t="e">
        <f>VLOOKUP(E1108,'Trimming log'!$F$5:$V$5000,15,FALSE)</f>
        <v>#N/A</v>
      </c>
      <c r="T1108" s="65" t="e">
        <f t="shared" si="228"/>
        <v>#N/A</v>
      </c>
      <c r="U1108" s="491" t="str">
        <f t="shared" si="229"/>
        <v/>
      </c>
      <c r="V1108" s="74">
        <f t="shared" si="231"/>
        <v>0</v>
      </c>
      <c r="W1108" s="134">
        <f t="shared" si="232"/>
        <v>0</v>
      </c>
      <c r="X1108" s="134" t="e">
        <f>VLOOKUP(E1108,'Trimming log'!$F$5:$Y$5000,19,FALSE)</f>
        <v>#N/A</v>
      </c>
      <c r="Y1108" s="134" t="e">
        <f>VLOOKUP(E1108,'Trimming log'!$F$5:$Y$5000,20,FALSE)</f>
        <v>#N/A</v>
      </c>
      <c r="Z1108" s="135" t="e">
        <f t="shared" si="233"/>
        <v>#N/A</v>
      </c>
      <c r="AA1108" s="135" t="e">
        <f t="shared" si="234"/>
        <v>#N/A</v>
      </c>
      <c r="AB1108" s="136" t="e">
        <f t="shared" si="235"/>
        <v>#N/A</v>
      </c>
      <c r="AC1108" s="136" t="e">
        <f t="shared" si="236"/>
        <v>#N/A</v>
      </c>
      <c r="AD1108" s="136" t="e">
        <f t="shared" si="237"/>
        <v>#N/A</v>
      </c>
      <c r="AE1108" s="136" t="e">
        <f t="shared" si="238"/>
        <v>#N/A</v>
      </c>
    </row>
    <row r="1109" spans="1:31" ht="15" customHeight="1">
      <c r="A1109" s="67" t="str">
        <f t="shared" si="226"/>
        <v/>
      </c>
      <c r="B1109" s="65">
        <f t="shared" si="230"/>
        <v>1086</v>
      </c>
      <c r="C1109" s="68" t="str">
        <f t="shared" si="227"/>
        <v/>
      </c>
      <c r="D1109" s="69"/>
      <c r="E1109" s="132"/>
      <c r="F1109" s="65" t="e">
        <f>VLOOKUP(E1109,'Trimming log'!$F$5:$V$5000,2,FALSE)</f>
        <v>#N/A</v>
      </c>
      <c r="G1109" s="65" t="e">
        <f>VLOOKUP(E1109,'Trimming log'!$F$5:$V$5000,3,FALSE)</f>
        <v>#N/A</v>
      </c>
      <c r="H1109" s="508" t="e">
        <f>VLOOKUP(E1109,'Trimming log'!$F$5:$V$5000,4,FALSE)</f>
        <v>#N/A</v>
      </c>
      <c r="I1109" s="65" t="e">
        <f>VLOOKUP(E1109,'Trimming log'!$F$5:$V$5000,5,FALSE)</f>
        <v>#N/A</v>
      </c>
      <c r="J1109" s="65" t="e">
        <f>VLOOKUP(E1109,'Trimming log'!$F$5:$V$5000,6,FALSE)</f>
        <v>#N/A</v>
      </c>
      <c r="K1109" s="65" t="e">
        <f>VLOOKUP(E1109,'Trimming log'!$F$5:$V$5000,7,FALSE)</f>
        <v>#N/A</v>
      </c>
      <c r="L1109" s="65" t="e">
        <f>VLOOKUP(E1109,'Trimming log'!$F$5:$V$5000,8,FALSE)</f>
        <v>#N/A</v>
      </c>
      <c r="M1109" s="65" t="e">
        <f>VLOOKUP(E1109,'Trimming log'!$F$5:$V$5000,9,FALSE)</f>
        <v>#N/A</v>
      </c>
      <c r="N1109" s="507" t="e">
        <f>VLOOKUP(E1109,'Trimming log'!$F$5:$V$5000,10,FALSE)</f>
        <v>#N/A</v>
      </c>
      <c r="O1109" s="65" t="e">
        <f>VLOOKUP(E1109,'Trimming log'!$F$5:$V$5000,11,FALSE)</f>
        <v>#N/A</v>
      </c>
      <c r="P1109" s="65" t="e">
        <f>VLOOKUP(E1109,'Trimming log'!$F$5:$V$5000,12,FALSE)</f>
        <v>#N/A</v>
      </c>
      <c r="Q1109" s="65" t="e">
        <f>VLOOKUP(E1109,'Trimming log'!$F$5:$V$5000,13,FALSE)</f>
        <v>#N/A</v>
      </c>
      <c r="R1109" s="65" t="e">
        <f>VLOOKUP(E1109,'Trimming log'!$F$5:$V$5000,14,FALSE)</f>
        <v>#N/A</v>
      </c>
      <c r="S1109" s="65" t="e">
        <f>VLOOKUP(E1109,'Trimming log'!$F$5:$V$5000,15,FALSE)</f>
        <v>#N/A</v>
      </c>
      <c r="T1109" s="65" t="e">
        <f t="shared" si="228"/>
        <v>#N/A</v>
      </c>
      <c r="U1109" s="491" t="str">
        <f t="shared" si="229"/>
        <v/>
      </c>
      <c r="V1109" s="74">
        <f t="shared" si="231"/>
        <v>0</v>
      </c>
      <c r="W1109" s="134">
        <f t="shared" si="232"/>
        <v>0</v>
      </c>
      <c r="X1109" s="134" t="e">
        <f>VLOOKUP(E1109,'Trimming log'!$F$5:$Y$5000,19,FALSE)</f>
        <v>#N/A</v>
      </c>
      <c r="Y1109" s="134" t="e">
        <f>VLOOKUP(E1109,'Trimming log'!$F$5:$Y$5000,20,FALSE)</f>
        <v>#N/A</v>
      </c>
      <c r="Z1109" s="135" t="e">
        <f t="shared" si="233"/>
        <v>#N/A</v>
      </c>
      <c r="AA1109" s="135" t="e">
        <f t="shared" si="234"/>
        <v>#N/A</v>
      </c>
      <c r="AB1109" s="136" t="e">
        <f t="shared" si="235"/>
        <v>#N/A</v>
      </c>
      <c r="AC1109" s="136" t="e">
        <f t="shared" si="236"/>
        <v>#N/A</v>
      </c>
      <c r="AD1109" s="136" t="e">
        <f t="shared" si="237"/>
        <v>#N/A</v>
      </c>
      <c r="AE1109" s="136" t="e">
        <f t="shared" si="238"/>
        <v>#N/A</v>
      </c>
    </row>
    <row r="1110" spans="1:31" ht="15" customHeight="1">
      <c r="A1110" s="67" t="str">
        <f t="shared" si="226"/>
        <v/>
      </c>
      <c r="B1110" s="65">
        <f t="shared" si="230"/>
        <v>1087</v>
      </c>
      <c r="C1110" s="68" t="str">
        <f t="shared" si="227"/>
        <v/>
      </c>
      <c r="D1110" s="69"/>
      <c r="E1110" s="132"/>
      <c r="F1110" s="65" t="e">
        <f>VLOOKUP(E1110,'Trimming log'!$F$5:$V$5000,2,FALSE)</f>
        <v>#N/A</v>
      </c>
      <c r="G1110" s="65" t="e">
        <f>VLOOKUP(E1110,'Trimming log'!$F$5:$V$5000,3,FALSE)</f>
        <v>#N/A</v>
      </c>
      <c r="H1110" s="508" t="e">
        <f>VLOOKUP(E1110,'Trimming log'!$F$5:$V$5000,4,FALSE)</f>
        <v>#N/A</v>
      </c>
      <c r="I1110" s="65" t="e">
        <f>VLOOKUP(E1110,'Trimming log'!$F$5:$V$5000,5,FALSE)</f>
        <v>#N/A</v>
      </c>
      <c r="J1110" s="65" t="e">
        <f>VLOOKUP(E1110,'Trimming log'!$F$5:$V$5000,6,FALSE)</f>
        <v>#N/A</v>
      </c>
      <c r="K1110" s="65" t="e">
        <f>VLOOKUP(E1110,'Trimming log'!$F$5:$V$5000,7,FALSE)</f>
        <v>#N/A</v>
      </c>
      <c r="L1110" s="65" t="e">
        <f>VLOOKUP(E1110,'Trimming log'!$F$5:$V$5000,8,FALSE)</f>
        <v>#N/A</v>
      </c>
      <c r="M1110" s="65" t="e">
        <f>VLOOKUP(E1110,'Trimming log'!$F$5:$V$5000,9,FALSE)</f>
        <v>#N/A</v>
      </c>
      <c r="N1110" s="507" t="e">
        <f>VLOOKUP(E1110,'Trimming log'!$F$5:$V$5000,10,FALSE)</f>
        <v>#N/A</v>
      </c>
      <c r="O1110" s="65" t="e">
        <f>VLOOKUP(E1110,'Trimming log'!$F$5:$V$5000,11,FALSE)</f>
        <v>#N/A</v>
      </c>
      <c r="P1110" s="65" t="e">
        <f>VLOOKUP(E1110,'Trimming log'!$F$5:$V$5000,12,FALSE)</f>
        <v>#N/A</v>
      </c>
      <c r="Q1110" s="65" t="e">
        <f>VLOOKUP(E1110,'Trimming log'!$F$5:$V$5000,13,FALSE)</f>
        <v>#N/A</v>
      </c>
      <c r="R1110" s="65" t="e">
        <f>VLOOKUP(E1110,'Trimming log'!$F$5:$V$5000,14,FALSE)</f>
        <v>#N/A</v>
      </c>
      <c r="S1110" s="65" t="e">
        <f>VLOOKUP(E1110,'Trimming log'!$F$5:$V$5000,15,FALSE)</f>
        <v>#N/A</v>
      </c>
      <c r="T1110" s="65" t="e">
        <f t="shared" si="228"/>
        <v>#N/A</v>
      </c>
      <c r="U1110" s="491" t="str">
        <f t="shared" si="229"/>
        <v/>
      </c>
      <c r="V1110" s="74">
        <f t="shared" si="231"/>
        <v>0</v>
      </c>
      <c r="W1110" s="134">
        <f t="shared" si="232"/>
        <v>0</v>
      </c>
      <c r="X1110" s="134" t="e">
        <f>VLOOKUP(E1110,'Trimming log'!$F$5:$Y$5000,19,FALSE)</f>
        <v>#N/A</v>
      </c>
      <c r="Y1110" s="134" t="e">
        <f>VLOOKUP(E1110,'Trimming log'!$F$5:$Y$5000,20,FALSE)</f>
        <v>#N/A</v>
      </c>
      <c r="Z1110" s="135" t="e">
        <f t="shared" si="233"/>
        <v>#N/A</v>
      </c>
      <c r="AA1110" s="135" t="e">
        <f t="shared" si="234"/>
        <v>#N/A</v>
      </c>
      <c r="AB1110" s="136" t="e">
        <f t="shared" si="235"/>
        <v>#N/A</v>
      </c>
      <c r="AC1110" s="136" t="e">
        <f t="shared" si="236"/>
        <v>#N/A</v>
      </c>
      <c r="AD1110" s="136" t="e">
        <f t="shared" si="237"/>
        <v>#N/A</v>
      </c>
      <c r="AE1110" s="136" t="e">
        <f t="shared" si="238"/>
        <v>#N/A</v>
      </c>
    </row>
    <row r="1111" spans="1:31" ht="15" customHeight="1">
      <c r="A1111" s="67" t="str">
        <f t="shared" si="226"/>
        <v/>
      </c>
      <c r="B1111" s="65">
        <f t="shared" si="230"/>
        <v>1088</v>
      </c>
      <c r="C1111" s="68" t="str">
        <f t="shared" si="227"/>
        <v/>
      </c>
      <c r="D1111" s="69"/>
      <c r="E1111" s="132"/>
      <c r="F1111" s="65" t="e">
        <f>VLOOKUP(E1111,'Trimming log'!$F$5:$V$5000,2,FALSE)</f>
        <v>#N/A</v>
      </c>
      <c r="G1111" s="65" t="e">
        <f>VLOOKUP(E1111,'Trimming log'!$F$5:$V$5000,3,FALSE)</f>
        <v>#N/A</v>
      </c>
      <c r="H1111" s="508" t="e">
        <f>VLOOKUP(E1111,'Trimming log'!$F$5:$V$5000,4,FALSE)</f>
        <v>#N/A</v>
      </c>
      <c r="I1111" s="65" t="e">
        <f>VLOOKUP(E1111,'Trimming log'!$F$5:$V$5000,5,FALSE)</f>
        <v>#N/A</v>
      </c>
      <c r="J1111" s="65" t="e">
        <f>VLOOKUP(E1111,'Trimming log'!$F$5:$V$5000,6,FALSE)</f>
        <v>#N/A</v>
      </c>
      <c r="K1111" s="65" t="e">
        <f>VLOOKUP(E1111,'Trimming log'!$F$5:$V$5000,7,FALSE)</f>
        <v>#N/A</v>
      </c>
      <c r="L1111" s="65" t="e">
        <f>VLOOKUP(E1111,'Trimming log'!$F$5:$V$5000,8,FALSE)</f>
        <v>#N/A</v>
      </c>
      <c r="M1111" s="65" t="e">
        <f>VLOOKUP(E1111,'Trimming log'!$F$5:$V$5000,9,FALSE)</f>
        <v>#N/A</v>
      </c>
      <c r="N1111" s="507" t="e">
        <f>VLOOKUP(E1111,'Trimming log'!$F$5:$V$5000,10,FALSE)</f>
        <v>#N/A</v>
      </c>
      <c r="O1111" s="65" t="e">
        <f>VLOOKUP(E1111,'Trimming log'!$F$5:$V$5000,11,FALSE)</f>
        <v>#N/A</v>
      </c>
      <c r="P1111" s="65" t="e">
        <f>VLOOKUP(E1111,'Trimming log'!$F$5:$V$5000,12,FALSE)</f>
        <v>#N/A</v>
      </c>
      <c r="Q1111" s="65" t="e">
        <f>VLOOKUP(E1111,'Trimming log'!$F$5:$V$5000,13,FALSE)</f>
        <v>#N/A</v>
      </c>
      <c r="R1111" s="65" t="e">
        <f>VLOOKUP(E1111,'Trimming log'!$F$5:$V$5000,14,FALSE)</f>
        <v>#N/A</v>
      </c>
      <c r="S1111" s="65" t="e">
        <f>VLOOKUP(E1111,'Trimming log'!$F$5:$V$5000,15,FALSE)</f>
        <v>#N/A</v>
      </c>
      <c r="T1111" s="65" t="e">
        <f t="shared" si="228"/>
        <v>#N/A</v>
      </c>
      <c r="U1111" s="491" t="str">
        <f t="shared" si="229"/>
        <v/>
      </c>
      <c r="V1111" s="74">
        <f t="shared" si="231"/>
        <v>0</v>
      </c>
      <c r="W1111" s="134">
        <f t="shared" si="232"/>
        <v>0</v>
      </c>
      <c r="X1111" s="134" t="e">
        <f>VLOOKUP(E1111,'Trimming log'!$F$5:$Y$5000,19,FALSE)</f>
        <v>#N/A</v>
      </c>
      <c r="Y1111" s="134" t="e">
        <f>VLOOKUP(E1111,'Trimming log'!$F$5:$Y$5000,20,FALSE)</f>
        <v>#N/A</v>
      </c>
      <c r="Z1111" s="135" t="e">
        <f t="shared" si="233"/>
        <v>#N/A</v>
      </c>
      <c r="AA1111" s="135" t="e">
        <f t="shared" si="234"/>
        <v>#N/A</v>
      </c>
      <c r="AB1111" s="136" t="e">
        <f t="shared" si="235"/>
        <v>#N/A</v>
      </c>
      <c r="AC1111" s="136" t="e">
        <f t="shared" si="236"/>
        <v>#N/A</v>
      </c>
      <c r="AD1111" s="136" t="e">
        <f t="shared" si="237"/>
        <v>#N/A</v>
      </c>
      <c r="AE1111" s="136" t="e">
        <f t="shared" si="238"/>
        <v>#N/A</v>
      </c>
    </row>
    <row r="1112" spans="1:31" ht="15" customHeight="1">
      <c r="A1112" s="67" t="str">
        <f t="shared" si="226"/>
        <v/>
      </c>
      <c r="B1112" s="65">
        <f t="shared" si="230"/>
        <v>1089</v>
      </c>
      <c r="C1112" s="68" t="str">
        <f t="shared" si="227"/>
        <v/>
      </c>
      <c r="D1112" s="69"/>
      <c r="E1112" s="132"/>
      <c r="F1112" s="65" t="e">
        <f>VLOOKUP(E1112,'Trimming log'!$F$5:$V$5000,2,FALSE)</f>
        <v>#N/A</v>
      </c>
      <c r="G1112" s="65" t="e">
        <f>VLOOKUP(E1112,'Trimming log'!$F$5:$V$5000,3,FALSE)</f>
        <v>#N/A</v>
      </c>
      <c r="H1112" s="508" t="e">
        <f>VLOOKUP(E1112,'Trimming log'!$F$5:$V$5000,4,FALSE)</f>
        <v>#N/A</v>
      </c>
      <c r="I1112" s="65" t="e">
        <f>VLOOKUP(E1112,'Trimming log'!$F$5:$V$5000,5,FALSE)</f>
        <v>#N/A</v>
      </c>
      <c r="J1112" s="65" t="e">
        <f>VLOOKUP(E1112,'Trimming log'!$F$5:$V$5000,6,FALSE)</f>
        <v>#N/A</v>
      </c>
      <c r="K1112" s="65" t="e">
        <f>VLOOKUP(E1112,'Trimming log'!$F$5:$V$5000,7,FALSE)</f>
        <v>#N/A</v>
      </c>
      <c r="L1112" s="65" t="e">
        <f>VLOOKUP(E1112,'Trimming log'!$F$5:$V$5000,8,FALSE)</f>
        <v>#N/A</v>
      </c>
      <c r="M1112" s="65" t="e">
        <f>VLOOKUP(E1112,'Trimming log'!$F$5:$V$5000,9,FALSE)</f>
        <v>#N/A</v>
      </c>
      <c r="N1112" s="507" t="e">
        <f>VLOOKUP(E1112,'Trimming log'!$F$5:$V$5000,10,FALSE)</f>
        <v>#N/A</v>
      </c>
      <c r="O1112" s="65" t="e">
        <f>VLOOKUP(E1112,'Trimming log'!$F$5:$V$5000,11,FALSE)</f>
        <v>#N/A</v>
      </c>
      <c r="P1112" s="65" t="e">
        <f>VLOOKUP(E1112,'Trimming log'!$F$5:$V$5000,12,FALSE)</f>
        <v>#N/A</v>
      </c>
      <c r="Q1112" s="65" t="e">
        <f>VLOOKUP(E1112,'Trimming log'!$F$5:$V$5000,13,FALSE)</f>
        <v>#N/A</v>
      </c>
      <c r="R1112" s="65" t="e">
        <f>VLOOKUP(E1112,'Trimming log'!$F$5:$V$5000,14,FALSE)</f>
        <v>#N/A</v>
      </c>
      <c r="S1112" s="65" t="e">
        <f>VLOOKUP(E1112,'Trimming log'!$F$5:$V$5000,15,FALSE)</f>
        <v>#N/A</v>
      </c>
      <c r="T1112" s="65" t="e">
        <f t="shared" si="228"/>
        <v>#N/A</v>
      </c>
      <c r="U1112" s="491" t="str">
        <f t="shared" si="229"/>
        <v/>
      </c>
      <c r="V1112" s="74">
        <f t="shared" si="231"/>
        <v>0</v>
      </c>
      <c r="W1112" s="134">
        <f t="shared" si="232"/>
        <v>0</v>
      </c>
      <c r="X1112" s="134" t="e">
        <f>VLOOKUP(E1112,'Trimming log'!$F$5:$Y$5000,19,FALSE)</f>
        <v>#N/A</v>
      </c>
      <c r="Y1112" s="134" t="e">
        <f>VLOOKUP(E1112,'Trimming log'!$F$5:$Y$5000,20,FALSE)</f>
        <v>#N/A</v>
      </c>
      <c r="Z1112" s="135" t="e">
        <f t="shared" si="233"/>
        <v>#N/A</v>
      </c>
      <c r="AA1112" s="135" t="e">
        <f t="shared" si="234"/>
        <v>#N/A</v>
      </c>
      <c r="AB1112" s="136" t="e">
        <f t="shared" si="235"/>
        <v>#N/A</v>
      </c>
      <c r="AC1112" s="136" t="e">
        <f t="shared" si="236"/>
        <v>#N/A</v>
      </c>
      <c r="AD1112" s="136" t="e">
        <f t="shared" si="237"/>
        <v>#N/A</v>
      </c>
      <c r="AE1112" s="136" t="e">
        <f t="shared" si="238"/>
        <v>#N/A</v>
      </c>
    </row>
    <row r="1113" spans="1:31" ht="15" customHeight="1">
      <c r="A1113" s="67" t="str">
        <f t="shared" si="226"/>
        <v/>
      </c>
      <c r="B1113" s="65">
        <f t="shared" si="230"/>
        <v>1090</v>
      </c>
      <c r="C1113" s="68" t="str">
        <f t="shared" si="227"/>
        <v/>
      </c>
      <c r="D1113" s="69"/>
      <c r="E1113" s="132"/>
      <c r="F1113" s="65" t="e">
        <f>VLOOKUP(E1113,'Trimming log'!$F$5:$V$5000,2,FALSE)</f>
        <v>#N/A</v>
      </c>
      <c r="G1113" s="65" t="e">
        <f>VLOOKUP(E1113,'Trimming log'!$F$5:$V$5000,3,FALSE)</f>
        <v>#N/A</v>
      </c>
      <c r="H1113" s="508" t="e">
        <f>VLOOKUP(E1113,'Trimming log'!$F$5:$V$5000,4,FALSE)</f>
        <v>#N/A</v>
      </c>
      <c r="I1113" s="65" t="e">
        <f>VLOOKUP(E1113,'Trimming log'!$F$5:$V$5000,5,FALSE)</f>
        <v>#N/A</v>
      </c>
      <c r="J1113" s="65" t="e">
        <f>VLOOKUP(E1113,'Trimming log'!$F$5:$V$5000,6,FALSE)</f>
        <v>#N/A</v>
      </c>
      <c r="K1113" s="65" t="e">
        <f>VLOOKUP(E1113,'Trimming log'!$F$5:$V$5000,7,FALSE)</f>
        <v>#N/A</v>
      </c>
      <c r="L1113" s="65" t="e">
        <f>VLOOKUP(E1113,'Trimming log'!$F$5:$V$5000,8,FALSE)</f>
        <v>#N/A</v>
      </c>
      <c r="M1113" s="65" t="e">
        <f>VLOOKUP(E1113,'Trimming log'!$F$5:$V$5000,9,FALSE)</f>
        <v>#N/A</v>
      </c>
      <c r="N1113" s="507" t="e">
        <f>VLOOKUP(E1113,'Trimming log'!$F$5:$V$5000,10,FALSE)</f>
        <v>#N/A</v>
      </c>
      <c r="O1113" s="65" t="e">
        <f>VLOOKUP(E1113,'Trimming log'!$F$5:$V$5000,11,FALSE)</f>
        <v>#N/A</v>
      </c>
      <c r="P1113" s="65" t="e">
        <f>VLOOKUP(E1113,'Trimming log'!$F$5:$V$5000,12,FALSE)</f>
        <v>#N/A</v>
      </c>
      <c r="Q1113" s="65" t="e">
        <f>VLOOKUP(E1113,'Trimming log'!$F$5:$V$5000,13,FALSE)</f>
        <v>#N/A</v>
      </c>
      <c r="R1113" s="65" t="e">
        <f>VLOOKUP(E1113,'Trimming log'!$F$5:$V$5000,14,FALSE)</f>
        <v>#N/A</v>
      </c>
      <c r="S1113" s="65" t="e">
        <f>VLOOKUP(E1113,'Trimming log'!$F$5:$V$5000,15,FALSE)</f>
        <v>#N/A</v>
      </c>
      <c r="T1113" s="65" t="e">
        <f t="shared" si="228"/>
        <v>#N/A</v>
      </c>
      <c r="U1113" s="491" t="str">
        <f t="shared" si="229"/>
        <v/>
      </c>
      <c r="V1113" s="74">
        <f t="shared" si="231"/>
        <v>0</v>
      </c>
      <c r="W1113" s="134">
        <f t="shared" si="232"/>
        <v>0</v>
      </c>
      <c r="X1113" s="134" t="e">
        <f>VLOOKUP(E1113,'Trimming log'!$F$5:$Y$5000,19,FALSE)</f>
        <v>#N/A</v>
      </c>
      <c r="Y1113" s="134" t="e">
        <f>VLOOKUP(E1113,'Trimming log'!$F$5:$Y$5000,20,FALSE)</f>
        <v>#N/A</v>
      </c>
      <c r="Z1113" s="135" t="e">
        <f t="shared" si="233"/>
        <v>#N/A</v>
      </c>
      <c r="AA1113" s="135" t="e">
        <f t="shared" si="234"/>
        <v>#N/A</v>
      </c>
      <c r="AB1113" s="136" t="e">
        <f t="shared" si="235"/>
        <v>#N/A</v>
      </c>
      <c r="AC1113" s="136" t="e">
        <f t="shared" si="236"/>
        <v>#N/A</v>
      </c>
      <c r="AD1113" s="136" t="e">
        <f t="shared" si="237"/>
        <v>#N/A</v>
      </c>
      <c r="AE1113" s="136" t="e">
        <f t="shared" si="238"/>
        <v>#N/A</v>
      </c>
    </row>
    <row r="1114" spans="1:31" ht="15" customHeight="1">
      <c r="A1114" s="67" t="str">
        <f t="shared" si="226"/>
        <v/>
      </c>
      <c r="B1114" s="65">
        <f t="shared" si="230"/>
        <v>1091</v>
      </c>
      <c r="C1114" s="68" t="str">
        <f t="shared" si="227"/>
        <v/>
      </c>
      <c r="D1114" s="69"/>
      <c r="E1114" s="132"/>
      <c r="F1114" s="65" t="e">
        <f>VLOOKUP(E1114,'Trimming log'!$F$5:$V$5000,2,FALSE)</f>
        <v>#N/A</v>
      </c>
      <c r="G1114" s="65" t="e">
        <f>VLOOKUP(E1114,'Trimming log'!$F$5:$V$5000,3,FALSE)</f>
        <v>#N/A</v>
      </c>
      <c r="H1114" s="508" t="e">
        <f>VLOOKUP(E1114,'Trimming log'!$F$5:$V$5000,4,FALSE)</f>
        <v>#N/A</v>
      </c>
      <c r="I1114" s="65" t="e">
        <f>VLOOKUP(E1114,'Trimming log'!$F$5:$V$5000,5,FALSE)</f>
        <v>#N/A</v>
      </c>
      <c r="J1114" s="65" t="e">
        <f>VLOOKUP(E1114,'Trimming log'!$F$5:$V$5000,6,FALSE)</f>
        <v>#N/A</v>
      </c>
      <c r="K1114" s="65" t="e">
        <f>VLOOKUP(E1114,'Trimming log'!$F$5:$V$5000,7,FALSE)</f>
        <v>#N/A</v>
      </c>
      <c r="L1114" s="65" t="e">
        <f>VLOOKUP(E1114,'Trimming log'!$F$5:$V$5000,8,FALSE)</f>
        <v>#N/A</v>
      </c>
      <c r="M1114" s="65" t="e">
        <f>VLOOKUP(E1114,'Trimming log'!$F$5:$V$5000,9,FALSE)</f>
        <v>#N/A</v>
      </c>
      <c r="N1114" s="507" t="e">
        <f>VLOOKUP(E1114,'Trimming log'!$F$5:$V$5000,10,FALSE)</f>
        <v>#N/A</v>
      </c>
      <c r="O1114" s="65" t="e">
        <f>VLOOKUP(E1114,'Trimming log'!$F$5:$V$5000,11,FALSE)</f>
        <v>#N/A</v>
      </c>
      <c r="P1114" s="65" t="e">
        <f>VLOOKUP(E1114,'Trimming log'!$F$5:$V$5000,12,FALSE)</f>
        <v>#N/A</v>
      </c>
      <c r="Q1114" s="65" t="e">
        <f>VLOOKUP(E1114,'Trimming log'!$F$5:$V$5000,13,FALSE)</f>
        <v>#N/A</v>
      </c>
      <c r="R1114" s="65" t="e">
        <f>VLOOKUP(E1114,'Trimming log'!$F$5:$V$5000,14,FALSE)</f>
        <v>#N/A</v>
      </c>
      <c r="S1114" s="65" t="e">
        <f>VLOOKUP(E1114,'Trimming log'!$F$5:$V$5000,15,FALSE)</f>
        <v>#N/A</v>
      </c>
      <c r="T1114" s="65" t="e">
        <f t="shared" si="228"/>
        <v>#N/A</v>
      </c>
      <c r="U1114" s="491" t="str">
        <f t="shared" si="229"/>
        <v/>
      </c>
      <c r="V1114" s="74">
        <f t="shared" si="231"/>
        <v>0</v>
      </c>
      <c r="W1114" s="134">
        <f t="shared" si="232"/>
        <v>0</v>
      </c>
      <c r="X1114" s="134" t="e">
        <f>VLOOKUP(E1114,'Trimming log'!$F$5:$Y$5000,19,FALSE)</f>
        <v>#N/A</v>
      </c>
      <c r="Y1114" s="134" t="e">
        <f>VLOOKUP(E1114,'Trimming log'!$F$5:$Y$5000,20,FALSE)</f>
        <v>#N/A</v>
      </c>
      <c r="Z1114" s="135" t="e">
        <f t="shared" si="233"/>
        <v>#N/A</v>
      </c>
      <c r="AA1114" s="135" t="e">
        <f t="shared" si="234"/>
        <v>#N/A</v>
      </c>
      <c r="AB1114" s="136" t="e">
        <f t="shared" si="235"/>
        <v>#N/A</v>
      </c>
      <c r="AC1114" s="136" t="e">
        <f t="shared" si="236"/>
        <v>#N/A</v>
      </c>
      <c r="AD1114" s="136" t="e">
        <f t="shared" si="237"/>
        <v>#N/A</v>
      </c>
      <c r="AE1114" s="136" t="e">
        <f t="shared" si="238"/>
        <v>#N/A</v>
      </c>
    </row>
    <row r="1115" spans="1:31" ht="15" customHeight="1">
      <c r="A1115" s="67" t="str">
        <f t="shared" si="226"/>
        <v/>
      </c>
      <c r="B1115" s="65">
        <f t="shared" si="230"/>
        <v>1092</v>
      </c>
      <c r="C1115" s="68" t="str">
        <f t="shared" si="227"/>
        <v/>
      </c>
      <c r="D1115" s="69"/>
      <c r="E1115" s="132"/>
      <c r="F1115" s="65" t="e">
        <f>VLOOKUP(E1115,'Trimming log'!$F$5:$V$5000,2,FALSE)</f>
        <v>#N/A</v>
      </c>
      <c r="G1115" s="65" t="e">
        <f>VLOOKUP(E1115,'Trimming log'!$F$5:$V$5000,3,FALSE)</f>
        <v>#N/A</v>
      </c>
      <c r="H1115" s="508" t="e">
        <f>VLOOKUP(E1115,'Trimming log'!$F$5:$V$5000,4,FALSE)</f>
        <v>#N/A</v>
      </c>
      <c r="I1115" s="65" t="e">
        <f>VLOOKUP(E1115,'Trimming log'!$F$5:$V$5000,5,FALSE)</f>
        <v>#N/A</v>
      </c>
      <c r="J1115" s="65" t="e">
        <f>VLOOKUP(E1115,'Trimming log'!$F$5:$V$5000,6,FALSE)</f>
        <v>#N/A</v>
      </c>
      <c r="K1115" s="65" t="e">
        <f>VLOOKUP(E1115,'Trimming log'!$F$5:$V$5000,7,FALSE)</f>
        <v>#N/A</v>
      </c>
      <c r="L1115" s="65" t="e">
        <f>VLOOKUP(E1115,'Trimming log'!$F$5:$V$5000,8,FALSE)</f>
        <v>#N/A</v>
      </c>
      <c r="M1115" s="65" t="e">
        <f>VLOOKUP(E1115,'Trimming log'!$F$5:$V$5000,9,FALSE)</f>
        <v>#N/A</v>
      </c>
      <c r="N1115" s="507" t="e">
        <f>VLOOKUP(E1115,'Trimming log'!$F$5:$V$5000,10,FALSE)</f>
        <v>#N/A</v>
      </c>
      <c r="O1115" s="65" t="e">
        <f>VLOOKUP(E1115,'Trimming log'!$F$5:$V$5000,11,FALSE)</f>
        <v>#N/A</v>
      </c>
      <c r="P1115" s="65" t="e">
        <f>VLOOKUP(E1115,'Trimming log'!$F$5:$V$5000,12,FALSE)</f>
        <v>#N/A</v>
      </c>
      <c r="Q1115" s="65" t="e">
        <f>VLOOKUP(E1115,'Trimming log'!$F$5:$V$5000,13,FALSE)</f>
        <v>#N/A</v>
      </c>
      <c r="R1115" s="65" t="e">
        <f>VLOOKUP(E1115,'Trimming log'!$F$5:$V$5000,14,FALSE)</f>
        <v>#N/A</v>
      </c>
      <c r="S1115" s="65" t="e">
        <f>VLOOKUP(E1115,'Trimming log'!$F$5:$V$5000,15,FALSE)</f>
        <v>#N/A</v>
      </c>
      <c r="T1115" s="65" t="e">
        <f t="shared" si="228"/>
        <v>#N/A</v>
      </c>
      <c r="U1115" s="491" t="str">
        <f t="shared" si="229"/>
        <v/>
      </c>
      <c r="V1115" s="74">
        <f t="shared" si="231"/>
        <v>0</v>
      </c>
      <c r="W1115" s="134">
        <f t="shared" si="232"/>
        <v>0</v>
      </c>
      <c r="X1115" s="134" t="e">
        <f>VLOOKUP(E1115,'Trimming log'!$F$5:$Y$5000,19,FALSE)</f>
        <v>#N/A</v>
      </c>
      <c r="Y1115" s="134" t="e">
        <f>VLOOKUP(E1115,'Trimming log'!$F$5:$Y$5000,20,FALSE)</f>
        <v>#N/A</v>
      </c>
      <c r="Z1115" s="135" t="e">
        <f t="shared" si="233"/>
        <v>#N/A</v>
      </c>
      <c r="AA1115" s="135" t="e">
        <f t="shared" si="234"/>
        <v>#N/A</v>
      </c>
      <c r="AB1115" s="136" t="e">
        <f t="shared" si="235"/>
        <v>#N/A</v>
      </c>
      <c r="AC1115" s="136" t="e">
        <f t="shared" si="236"/>
        <v>#N/A</v>
      </c>
      <c r="AD1115" s="136" t="e">
        <f t="shared" si="237"/>
        <v>#N/A</v>
      </c>
      <c r="AE1115" s="136" t="e">
        <f t="shared" si="238"/>
        <v>#N/A</v>
      </c>
    </row>
    <row r="1116" spans="1:31" ht="15" customHeight="1">
      <c r="A1116" s="67" t="str">
        <f t="shared" si="226"/>
        <v/>
      </c>
      <c r="B1116" s="65">
        <f t="shared" si="230"/>
        <v>1093</v>
      </c>
      <c r="C1116" s="68" t="str">
        <f t="shared" si="227"/>
        <v/>
      </c>
      <c r="D1116" s="69"/>
      <c r="E1116" s="132"/>
      <c r="F1116" s="65" t="e">
        <f>VLOOKUP(E1116,'Trimming log'!$F$5:$V$5000,2,FALSE)</f>
        <v>#N/A</v>
      </c>
      <c r="G1116" s="65" t="e">
        <f>VLOOKUP(E1116,'Trimming log'!$F$5:$V$5000,3,FALSE)</f>
        <v>#N/A</v>
      </c>
      <c r="H1116" s="508" t="e">
        <f>VLOOKUP(E1116,'Trimming log'!$F$5:$V$5000,4,FALSE)</f>
        <v>#N/A</v>
      </c>
      <c r="I1116" s="65" t="e">
        <f>VLOOKUP(E1116,'Trimming log'!$F$5:$V$5000,5,FALSE)</f>
        <v>#N/A</v>
      </c>
      <c r="J1116" s="65" t="e">
        <f>VLOOKUP(E1116,'Trimming log'!$F$5:$V$5000,6,FALSE)</f>
        <v>#N/A</v>
      </c>
      <c r="K1116" s="65" t="e">
        <f>VLOOKUP(E1116,'Trimming log'!$F$5:$V$5000,7,FALSE)</f>
        <v>#N/A</v>
      </c>
      <c r="L1116" s="65" t="e">
        <f>VLOOKUP(E1116,'Trimming log'!$F$5:$V$5000,8,FALSE)</f>
        <v>#N/A</v>
      </c>
      <c r="M1116" s="65" t="e">
        <f>VLOOKUP(E1116,'Trimming log'!$F$5:$V$5000,9,FALSE)</f>
        <v>#N/A</v>
      </c>
      <c r="N1116" s="507" t="e">
        <f>VLOOKUP(E1116,'Trimming log'!$F$5:$V$5000,10,FALSE)</f>
        <v>#N/A</v>
      </c>
      <c r="O1116" s="65" t="e">
        <f>VLOOKUP(E1116,'Trimming log'!$F$5:$V$5000,11,FALSE)</f>
        <v>#N/A</v>
      </c>
      <c r="P1116" s="65" t="e">
        <f>VLOOKUP(E1116,'Trimming log'!$F$5:$V$5000,12,FALSE)</f>
        <v>#N/A</v>
      </c>
      <c r="Q1116" s="65" t="e">
        <f>VLOOKUP(E1116,'Trimming log'!$F$5:$V$5000,13,FALSE)</f>
        <v>#N/A</v>
      </c>
      <c r="R1116" s="65" t="e">
        <f>VLOOKUP(E1116,'Trimming log'!$F$5:$V$5000,14,FALSE)</f>
        <v>#N/A</v>
      </c>
      <c r="S1116" s="65" t="e">
        <f>VLOOKUP(E1116,'Trimming log'!$F$5:$V$5000,15,FALSE)</f>
        <v>#N/A</v>
      </c>
      <c r="T1116" s="65" t="e">
        <f t="shared" si="228"/>
        <v>#N/A</v>
      </c>
      <c r="U1116" s="491" t="str">
        <f t="shared" si="229"/>
        <v/>
      </c>
      <c r="V1116" s="74">
        <f t="shared" si="231"/>
        <v>0</v>
      </c>
      <c r="W1116" s="134">
        <f t="shared" si="232"/>
        <v>0</v>
      </c>
      <c r="X1116" s="134" t="e">
        <f>VLOOKUP(E1116,'Trimming log'!$F$5:$Y$5000,19,FALSE)</f>
        <v>#N/A</v>
      </c>
      <c r="Y1116" s="134" t="e">
        <f>VLOOKUP(E1116,'Trimming log'!$F$5:$Y$5000,20,FALSE)</f>
        <v>#N/A</v>
      </c>
      <c r="Z1116" s="135" t="e">
        <f t="shared" si="233"/>
        <v>#N/A</v>
      </c>
      <c r="AA1116" s="135" t="e">
        <f t="shared" si="234"/>
        <v>#N/A</v>
      </c>
      <c r="AB1116" s="136" t="e">
        <f t="shared" si="235"/>
        <v>#N/A</v>
      </c>
      <c r="AC1116" s="136" t="e">
        <f t="shared" si="236"/>
        <v>#N/A</v>
      </c>
      <c r="AD1116" s="136" t="e">
        <f t="shared" si="237"/>
        <v>#N/A</v>
      </c>
      <c r="AE1116" s="136" t="e">
        <f t="shared" si="238"/>
        <v>#N/A</v>
      </c>
    </row>
    <row r="1117" spans="1:31" ht="15" customHeight="1">
      <c r="A1117" s="67" t="str">
        <f t="shared" si="226"/>
        <v/>
      </c>
      <c r="B1117" s="65">
        <f t="shared" si="230"/>
        <v>1094</v>
      </c>
      <c r="C1117" s="68" t="str">
        <f t="shared" si="227"/>
        <v/>
      </c>
      <c r="D1117" s="69"/>
      <c r="E1117" s="132"/>
      <c r="F1117" s="65" t="e">
        <f>VLOOKUP(E1117,'Trimming log'!$F$5:$V$5000,2,FALSE)</f>
        <v>#N/A</v>
      </c>
      <c r="G1117" s="65" t="e">
        <f>VLOOKUP(E1117,'Trimming log'!$F$5:$V$5000,3,FALSE)</f>
        <v>#N/A</v>
      </c>
      <c r="H1117" s="508" t="e">
        <f>VLOOKUP(E1117,'Trimming log'!$F$5:$V$5000,4,FALSE)</f>
        <v>#N/A</v>
      </c>
      <c r="I1117" s="65" t="e">
        <f>VLOOKUP(E1117,'Trimming log'!$F$5:$V$5000,5,FALSE)</f>
        <v>#N/A</v>
      </c>
      <c r="J1117" s="65" t="e">
        <f>VLOOKUP(E1117,'Trimming log'!$F$5:$V$5000,6,FALSE)</f>
        <v>#N/A</v>
      </c>
      <c r="K1117" s="65" t="e">
        <f>VLOOKUP(E1117,'Trimming log'!$F$5:$V$5000,7,FALSE)</f>
        <v>#N/A</v>
      </c>
      <c r="L1117" s="65" t="e">
        <f>VLOOKUP(E1117,'Trimming log'!$F$5:$V$5000,8,FALSE)</f>
        <v>#N/A</v>
      </c>
      <c r="M1117" s="65" t="e">
        <f>VLOOKUP(E1117,'Trimming log'!$F$5:$V$5000,9,FALSE)</f>
        <v>#N/A</v>
      </c>
      <c r="N1117" s="507" t="e">
        <f>VLOOKUP(E1117,'Trimming log'!$F$5:$V$5000,10,FALSE)</f>
        <v>#N/A</v>
      </c>
      <c r="O1117" s="65" t="e">
        <f>VLOOKUP(E1117,'Trimming log'!$F$5:$V$5000,11,FALSE)</f>
        <v>#N/A</v>
      </c>
      <c r="P1117" s="65" t="e">
        <f>VLOOKUP(E1117,'Trimming log'!$F$5:$V$5000,12,FALSE)</f>
        <v>#N/A</v>
      </c>
      <c r="Q1117" s="65" t="e">
        <f>VLOOKUP(E1117,'Trimming log'!$F$5:$V$5000,13,FALSE)</f>
        <v>#N/A</v>
      </c>
      <c r="R1117" s="65" t="e">
        <f>VLOOKUP(E1117,'Trimming log'!$F$5:$V$5000,14,FALSE)</f>
        <v>#N/A</v>
      </c>
      <c r="S1117" s="65" t="e">
        <f>VLOOKUP(E1117,'Trimming log'!$F$5:$V$5000,15,FALSE)</f>
        <v>#N/A</v>
      </c>
      <c r="T1117" s="65" t="e">
        <f t="shared" si="228"/>
        <v>#N/A</v>
      </c>
      <c r="U1117" s="491" t="str">
        <f t="shared" si="229"/>
        <v/>
      </c>
      <c r="V1117" s="74">
        <f t="shared" si="231"/>
        <v>0</v>
      </c>
      <c r="W1117" s="134">
        <f t="shared" si="232"/>
        <v>0</v>
      </c>
      <c r="X1117" s="134" t="e">
        <f>VLOOKUP(E1117,'Trimming log'!$F$5:$Y$5000,19,FALSE)</f>
        <v>#N/A</v>
      </c>
      <c r="Y1117" s="134" t="e">
        <f>VLOOKUP(E1117,'Trimming log'!$F$5:$Y$5000,20,FALSE)</f>
        <v>#N/A</v>
      </c>
      <c r="Z1117" s="135" t="e">
        <f t="shared" si="233"/>
        <v>#N/A</v>
      </c>
      <c r="AA1117" s="135" t="e">
        <f t="shared" si="234"/>
        <v>#N/A</v>
      </c>
      <c r="AB1117" s="136" t="e">
        <f t="shared" si="235"/>
        <v>#N/A</v>
      </c>
      <c r="AC1117" s="136" t="e">
        <f t="shared" si="236"/>
        <v>#N/A</v>
      </c>
      <c r="AD1117" s="136" t="e">
        <f t="shared" si="237"/>
        <v>#N/A</v>
      </c>
      <c r="AE1117" s="136" t="e">
        <f t="shared" si="238"/>
        <v>#N/A</v>
      </c>
    </row>
    <row r="1118" spans="1:31" ht="15" customHeight="1">
      <c r="A1118" s="67" t="str">
        <f t="shared" si="226"/>
        <v/>
      </c>
      <c r="B1118" s="65">
        <f t="shared" si="230"/>
        <v>1095</v>
      </c>
      <c r="C1118" s="68" t="str">
        <f t="shared" si="227"/>
        <v/>
      </c>
      <c r="D1118" s="69"/>
      <c r="E1118" s="132"/>
      <c r="F1118" s="65" t="e">
        <f>VLOOKUP(E1118,'Trimming log'!$F$5:$V$5000,2,FALSE)</f>
        <v>#N/A</v>
      </c>
      <c r="G1118" s="65" t="e">
        <f>VLOOKUP(E1118,'Trimming log'!$F$5:$V$5000,3,FALSE)</f>
        <v>#N/A</v>
      </c>
      <c r="H1118" s="508" t="e">
        <f>VLOOKUP(E1118,'Trimming log'!$F$5:$V$5000,4,FALSE)</f>
        <v>#N/A</v>
      </c>
      <c r="I1118" s="65" t="e">
        <f>VLOOKUP(E1118,'Trimming log'!$F$5:$V$5000,5,FALSE)</f>
        <v>#N/A</v>
      </c>
      <c r="J1118" s="65" t="e">
        <f>VLOOKUP(E1118,'Trimming log'!$F$5:$V$5000,6,FALSE)</f>
        <v>#N/A</v>
      </c>
      <c r="K1118" s="65" t="e">
        <f>VLOOKUP(E1118,'Trimming log'!$F$5:$V$5000,7,FALSE)</f>
        <v>#N/A</v>
      </c>
      <c r="L1118" s="65" t="e">
        <f>VLOOKUP(E1118,'Trimming log'!$F$5:$V$5000,8,FALSE)</f>
        <v>#N/A</v>
      </c>
      <c r="M1118" s="65" t="e">
        <f>VLOOKUP(E1118,'Trimming log'!$F$5:$V$5000,9,FALSE)</f>
        <v>#N/A</v>
      </c>
      <c r="N1118" s="507" t="e">
        <f>VLOOKUP(E1118,'Trimming log'!$F$5:$V$5000,10,FALSE)</f>
        <v>#N/A</v>
      </c>
      <c r="O1118" s="65" t="e">
        <f>VLOOKUP(E1118,'Trimming log'!$F$5:$V$5000,11,FALSE)</f>
        <v>#N/A</v>
      </c>
      <c r="P1118" s="65" t="e">
        <f>VLOOKUP(E1118,'Trimming log'!$F$5:$V$5000,12,FALSE)</f>
        <v>#N/A</v>
      </c>
      <c r="Q1118" s="65" t="e">
        <f>VLOOKUP(E1118,'Trimming log'!$F$5:$V$5000,13,FALSE)</f>
        <v>#N/A</v>
      </c>
      <c r="R1118" s="65" t="e">
        <f>VLOOKUP(E1118,'Trimming log'!$F$5:$V$5000,14,FALSE)</f>
        <v>#N/A</v>
      </c>
      <c r="S1118" s="65" t="e">
        <f>VLOOKUP(E1118,'Trimming log'!$F$5:$V$5000,15,FALSE)</f>
        <v>#N/A</v>
      </c>
      <c r="T1118" s="65" t="e">
        <f t="shared" si="228"/>
        <v>#N/A</v>
      </c>
      <c r="U1118" s="491" t="str">
        <f t="shared" si="229"/>
        <v/>
      </c>
      <c r="V1118" s="74">
        <f t="shared" si="231"/>
        <v>0</v>
      </c>
      <c r="W1118" s="134">
        <f t="shared" si="232"/>
        <v>0</v>
      </c>
      <c r="X1118" s="134" t="e">
        <f>VLOOKUP(E1118,'Trimming log'!$F$5:$Y$5000,19,FALSE)</f>
        <v>#N/A</v>
      </c>
      <c r="Y1118" s="134" t="e">
        <f>VLOOKUP(E1118,'Trimming log'!$F$5:$Y$5000,20,FALSE)</f>
        <v>#N/A</v>
      </c>
      <c r="Z1118" s="135" t="e">
        <f t="shared" si="233"/>
        <v>#N/A</v>
      </c>
      <c r="AA1118" s="135" t="e">
        <f t="shared" si="234"/>
        <v>#N/A</v>
      </c>
      <c r="AB1118" s="136" t="e">
        <f t="shared" si="235"/>
        <v>#N/A</v>
      </c>
      <c r="AC1118" s="136" t="e">
        <f t="shared" si="236"/>
        <v>#N/A</v>
      </c>
      <c r="AD1118" s="136" t="e">
        <f t="shared" si="237"/>
        <v>#N/A</v>
      </c>
      <c r="AE1118" s="136" t="e">
        <f t="shared" si="238"/>
        <v>#N/A</v>
      </c>
    </row>
    <row r="1119" spans="1:31" ht="15" customHeight="1">
      <c r="A1119" s="67" t="str">
        <f t="shared" si="226"/>
        <v/>
      </c>
      <c r="B1119" s="65">
        <f t="shared" si="230"/>
        <v>1096</v>
      </c>
      <c r="C1119" s="68" t="str">
        <f t="shared" si="227"/>
        <v/>
      </c>
      <c r="D1119" s="69"/>
      <c r="E1119" s="132"/>
      <c r="F1119" s="65" t="e">
        <f>VLOOKUP(E1119,'Trimming log'!$F$5:$V$5000,2,FALSE)</f>
        <v>#N/A</v>
      </c>
      <c r="G1119" s="65" t="e">
        <f>VLOOKUP(E1119,'Trimming log'!$F$5:$V$5000,3,FALSE)</f>
        <v>#N/A</v>
      </c>
      <c r="H1119" s="508" t="e">
        <f>VLOOKUP(E1119,'Trimming log'!$F$5:$V$5000,4,FALSE)</f>
        <v>#N/A</v>
      </c>
      <c r="I1119" s="65" t="e">
        <f>VLOOKUP(E1119,'Trimming log'!$F$5:$V$5000,5,FALSE)</f>
        <v>#N/A</v>
      </c>
      <c r="J1119" s="65" t="e">
        <f>VLOOKUP(E1119,'Trimming log'!$F$5:$V$5000,6,FALSE)</f>
        <v>#N/A</v>
      </c>
      <c r="K1119" s="65" t="e">
        <f>VLOOKUP(E1119,'Trimming log'!$F$5:$V$5000,7,FALSE)</f>
        <v>#N/A</v>
      </c>
      <c r="L1119" s="65" t="e">
        <f>VLOOKUP(E1119,'Trimming log'!$F$5:$V$5000,8,FALSE)</f>
        <v>#N/A</v>
      </c>
      <c r="M1119" s="65" t="e">
        <f>VLOOKUP(E1119,'Trimming log'!$F$5:$V$5000,9,FALSE)</f>
        <v>#N/A</v>
      </c>
      <c r="N1119" s="507" t="e">
        <f>VLOOKUP(E1119,'Trimming log'!$F$5:$V$5000,10,FALSE)</f>
        <v>#N/A</v>
      </c>
      <c r="O1119" s="65" t="e">
        <f>VLOOKUP(E1119,'Trimming log'!$F$5:$V$5000,11,FALSE)</f>
        <v>#N/A</v>
      </c>
      <c r="P1119" s="65" t="e">
        <f>VLOOKUP(E1119,'Trimming log'!$F$5:$V$5000,12,FALSE)</f>
        <v>#N/A</v>
      </c>
      <c r="Q1119" s="65" t="e">
        <f>VLOOKUP(E1119,'Trimming log'!$F$5:$V$5000,13,FALSE)</f>
        <v>#N/A</v>
      </c>
      <c r="R1119" s="65" t="e">
        <f>VLOOKUP(E1119,'Trimming log'!$F$5:$V$5000,14,FALSE)</f>
        <v>#N/A</v>
      </c>
      <c r="S1119" s="65" t="e">
        <f>VLOOKUP(E1119,'Trimming log'!$F$5:$V$5000,15,FALSE)</f>
        <v>#N/A</v>
      </c>
      <c r="T1119" s="65" t="e">
        <f t="shared" si="228"/>
        <v>#N/A</v>
      </c>
      <c r="U1119" s="491" t="str">
        <f t="shared" si="229"/>
        <v/>
      </c>
      <c r="V1119" s="74">
        <f t="shared" si="231"/>
        <v>0</v>
      </c>
      <c r="W1119" s="134">
        <f t="shared" si="232"/>
        <v>0</v>
      </c>
      <c r="X1119" s="134" t="e">
        <f>VLOOKUP(E1119,'Trimming log'!$F$5:$Y$5000,19,FALSE)</f>
        <v>#N/A</v>
      </c>
      <c r="Y1119" s="134" t="e">
        <f>VLOOKUP(E1119,'Trimming log'!$F$5:$Y$5000,20,FALSE)</f>
        <v>#N/A</v>
      </c>
      <c r="Z1119" s="135" t="e">
        <f t="shared" si="233"/>
        <v>#N/A</v>
      </c>
      <c r="AA1119" s="135" t="e">
        <f t="shared" si="234"/>
        <v>#N/A</v>
      </c>
      <c r="AB1119" s="136" t="e">
        <f t="shared" si="235"/>
        <v>#N/A</v>
      </c>
      <c r="AC1119" s="136" t="e">
        <f t="shared" si="236"/>
        <v>#N/A</v>
      </c>
      <c r="AD1119" s="136" t="e">
        <f t="shared" si="237"/>
        <v>#N/A</v>
      </c>
      <c r="AE1119" s="136" t="e">
        <f t="shared" si="238"/>
        <v>#N/A</v>
      </c>
    </row>
    <row r="1120" spans="1:31" ht="15" customHeight="1">
      <c r="A1120" s="67" t="str">
        <f t="shared" si="226"/>
        <v/>
      </c>
      <c r="B1120" s="65">
        <f t="shared" si="230"/>
        <v>1097</v>
      </c>
      <c r="C1120" s="68" t="str">
        <f t="shared" si="227"/>
        <v/>
      </c>
      <c r="D1120" s="69"/>
      <c r="E1120" s="132"/>
      <c r="F1120" s="65" t="e">
        <f>VLOOKUP(E1120,'Trimming log'!$F$5:$V$5000,2,FALSE)</f>
        <v>#N/A</v>
      </c>
      <c r="G1120" s="65" t="e">
        <f>VLOOKUP(E1120,'Trimming log'!$F$5:$V$5000,3,FALSE)</f>
        <v>#N/A</v>
      </c>
      <c r="H1120" s="508" t="e">
        <f>VLOOKUP(E1120,'Trimming log'!$F$5:$V$5000,4,FALSE)</f>
        <v>#N/A</v>
      </c>
      <c r="I1120" s="65" t="e">
        <f>VLOOKUP(E1120,'Trimming log'!$F$5:$V$5000,5,FALSE)</f>
        <v>#N/A</v>
      </c>
      <c r="J1120" s="65" t="e">
        <f>VLOOKUP(E1120,'Trimming log'!$F$5:$V$5000,6,FALSE)</f>
        <v>#N/A</v>
      </c>
      <c r="K1120" s="65" t="e">
        <f>VLOOKUP(E1120,'Trimming log'!$F$5:$V$5000,7,FALSE)</f>
        <v>#N/A</v>
      </c>
      <c r="L1120" s="65" t="e">
        <f>VLOOKUP(E1120,'Trimming log'!$F$5:$V$5000,8,FALSE)</f>
        <v>#N/A</v>
      </c>
      <c r="M1120" s="65" t="e">
        <f>VLOOKUP(E1120,'Trimming log'!$F$5:$V$5000,9,FALSE)</f>
        <v>#N/A</v>
      </c>
      <c r="N1120" s="507" t="e">
        <f>VLOOKUP(E1120,'Trimming log'!$F$5:$V$5000,10,FALSE)</f>
        <v>#N/A</v>
      </c>
      <c r="O1120" s="65" t="e">
        <f>VLOOKUP(E1120,'Trimming log'!$F$5:$V$5000,11,FALSE)</f>
        <v>#N/A</v>
      </c>
      <c r="P1120" s="65" t="e">
        <f>VLOOKUP(E1120,'Trimming log'!$F$5:$V$5000,12,FALSE)</f>
        <v>#N/A</v>
      </c>
      <c r="Q1120" s="65" t="e">
        <f>VLOOKUP(E1120,'Trimming log'!$F$5:$V$5000,13,FALSE)</f>
        <v>#N/A</v>
      </c>
      <c r="R1120" s="65" t="e">
        <f>VLOOKUP(E1120,'Trimming log'!$F$5:$V$5000,14,FALSE)</f>
        <v>#N/A</v>
      </c>
      <c r="S1120" s="65" t="e">
        <f>VLOOKUP(E1120,'Trimming log'!$F$5:$V$5000,15,FALSE)</f>
        <v>#N/A</v>
      </c>
      <c r="T1120" s="65" t="e">
        <f t="shared" si="228"/>
        <v>#N/A</v>
      </c>
      <c r="U1120" s="491" t="str">
        <f t="shared" si="229"/>
        <v/>
      </c>
      <c r="V1120" s="74">
        <f t="shared" si="231"/>
        <v>0</v>
      </c>
      <c r="W1120" s="134">
        <f t="shared" si="232"/>
        <v>0</v>
      </c>
      <c r="X1120" s="134" t="e">
        <f>VLOOKUP(E1120,'Trimming log'!$F$5:$Y$5000,19,FALSE)</f>
        <v>#N/A</v>
      </c>
      <c r="Y1120" s="134" t="e">
        <f>VLOOKUP(E1120,'Trimming log'!$F$5:$Y$5000,20,FALSE)</f>
        <v>#N/A</v>
      </c>
      <c r="Z1120" s="135" t="e">
        <f t="shared" si="233"/>
        <v>#N/A</v>
      </c>
      <c r="AA1120" s="135" t="e">
        <f t="shared" si="234"/>
        <v>#N/A</v>
      </c>
      <c r="AB1120" s="136" t="e">
        <f t="shared" si="235"/>
        <v>#N/A</v>
      </c>
      <c r="AC1120" s="136" t="e">
        <f t="shared" si="236"/>
        <v>#N/A</v>
      </c>
      <c r="AD1120" s="136" t="e">
        <f t="shared" si="237"/>
        <v>#N/A</v>
      </c>
      <c r="AE1120" s="136" t="e">
        <f t="shared" si="238"/>
        <v>#N/A</v>
      </c>
    </row>
    <row r="1121" spans="1:31" ht="15" customHeight="1">
      <c r="A1121" s="67" t="str">
        <f t="shared" si="226"/>
        <v/>
      </c>
      <c r="B1121" s="65">
        <f t="shared" si="230"/>
        <v>1098</v>
      </c>
      <c r="C1121" s="68" t="str">
        <f t="shared" si="227"/>
        <v/>
      </c>
      <c r="D1121" s="69"/>
      <c r="E1121" s="132"/>
      <c r="F1121" s="65" t="e">
        <f>VLOOKUP(E1121,'Trimming log'!$F$5:$V$5000,2,FALSE)</f>
        <v>#N/A</v>
      </c>
      <c r="G1121" s="65" t="e">
        <f>VLOOKUP(E1121,'Trimming log'!$F$5:$V$5000,3,FALSE)</f>
        <v>#N/A</v>
      </c>
      <c r="H1121" s="508" t="e">
        <f>VLOOKUP(E1121,'Trimming log'!$F$5:$V$5000,4,FALSE)</f>
        <v>#N/A</v>
      </c>
      <c r="I1121" s="65" t="e">
        <f>VLOOKUP(E1121,'Trimming log'!$F$5:$V$5000,5,FALSE)</f>
        <v>#N/A</v>
      </c>
      <c r="J1121" s="65" t="e">
        <f>VLOOKUP(E1121,'Trimming log'!$F$5:$V$5000,6,FALSE)</f>
        <v>#N/A</v>
      </c>
      <c r="K1121" s="65" t="e">
        <f>VLOOKUP(E1121,'Trimming log'!$F$5:$V$5000,7,FALSE)</f>
        <v>#N/A</v>
      </c>
      <c r="L1121" s="65" t="e">
        <f>VLOOKUP(E1121,'Trimming log'!$F$5:$V$5000,8,FALSE)</f>
        <v>#N/A</v>
      </c>
      <c r="M1121" s="65" t="e">
        <f>VLOOKUP(E1121,'Trimming log'!$F$5:$V$5000,9,FALSE)</f>
        <v>#N/A</v>
      </c>
      <c r="N1121" s="507" t="e">
        <f>VLOOKUP(E1121,'Trimming log'!$F$5:$V$5000,10,FALSE)</f>
        <v>#N/A</v>
      </c>
      <c r="O1121" s="65" t="e">
        <f>VLOOKUP(E1121,'Trimming log'!$F$5:$V$5000,11,FALSE)</f>
        <v>#N/A</v>
      </c>
      <c r="P1121" s="65" t="e">
        <f>VLOOKUP(E1121,'Trimming log'!$F$5:$V$5000,12,FALSE)</f>
        <v>#N/A</v>
      </c>
      <c r="Q1121" s="65" t="e">
        <f>VLOOKUP(E1121,'Trimming log'!$F$5:$V$5000,13,FALSE)</f>
        <v>#N/A</v>
      </c>
      <c r="R1121" s="65" t="e">
        <f>VLOOKUP(E1121,'Trimming log'!$F$5:$V$5000,14,FALSE)</f>
        <v>#N/A</v>
      </c>
      <c r="S1121" s="65" t="e">
        <f>VLOOKUP(E1121,'Trimming log'!$F$5:$V$5000,15,FALSE)</f>
        <v>#N/A</v>
      </c>
      <c r="T1121" s="65" t="e">
        <f t="shared" si="228"/>
        <v>#N/A</v>
      </c>
      <c r="U1121" s="491" t="str">
        <f t="shared" si="229"/>
        <v/>
      </c>
      <c r="V1121" s="74">
        <f t="shared" si="231"/>
        <v>0</v>
      </c>
      <c r="W1121" s="134">
        <f t="shared" si="232"/>
        <v>0</v>
      </c>
      <c r="X1121" s="134" t="e">
        <f>VLOOKUP(E1121,'Trimming log'!$F$5:$Y$5000,19,FALSE)</f>
        <v>#N/A</v>
      </c>
      <c r="Y1121" s="134" t="e">
        <f>VLOOKUP(E1121,'Trimming log'!$F$5:$Y$5000,20,FALSE)</f>
        <v>#N/A</v>
      </c>
      <c r="Z1121" s="135" t="e">
        <f t="shared" si="233"/>
        <v>#N/A</v>
      </c>
      <c r="AA1121" s="135" t="e">
        <f t="shared" si="234"/>
        <v>#N/A</v>
      </c>
      <c r="AB1121" s="136" t="e">
        <f t="shared" si="235"/>
        <v>#N/A</v>
      </c>
      <c r="AC1121" s="136" t="e">
        <f t="shared" si="236"/>
        <v>#N/A</v>
      </c>
      <c r="AD1121" s="136" t="e">
        <f t="shared" si="237"/>
        <v>#N/A</v>
      </c>
      <c r="AE1121" s="136" t="e">
        <f t="shared" si="238"/>
        <v>#N/A</v>
      </c>
    </row>
    <row r="1122" spans="1:31" ht="15" customHeight="1">
      <c r="A1122" s="67" t="str">
        <f t="shared" si="226"/>
        <v/>
      </c>
      <c r="B1122" s="65">
        <f t="shared" si="230"/>
        <v>1099</v>
      </c>
      <c r="C1122" s="68" t="str">
        <f t="shared" si="227"/>
        <v/>
      </c>
      <c r="D1122" s="69"/>
      <c r="E1122" s="132"/>
      <c r="F1122" s="65" t="e">
        <f>VLOOKUP(E1122,'Trimming log'!$F$5:$V$5000,2,FALSE)</f>
        <v>#N/A</v>
      </c>
      <c r="G1122" s="65" t="e">
        <f>VLOOKUP(E1122,'Trimming log'!$F$5:$V$5000,3,FALSE)</f>
        <v>#N/A</v>
      </c>
      <c r="H1122" s="508" t="e">
        <f>VLOOKUP(E1122,'Trimming log'!$F$5:$V$5000,4,FALSE)</f>
        <v>#N/A</v>
      </c>
      <c r="I1122" s="65" t="e">
        <f>VLOOKUP(E1122,'Trimming log'!$F$5:$V$5000,5,FALSE)</f>
        <v>#N/A</v>
      </c>
      <c r="J1122" s="65" t="e">
        <f>VLOOKUP(E1122,'Trimming log'!$F$5:$V$5000,6,FALSE)</f>
        <v>#N/A</v>
      </c>
      <c r="K1122" s="65" t="e">
        <f>VLOOKUP(E1122,'Trimming log'!$F$5:$V$5000,7,FALSE)</f>
        <v>#N/A</v>
      </c>
      <c r="L1122" s="65" t="e">
        <f>VLOOKUP(E1122,'Trimming log'!$F$5:$V$5000,8,FALSE)</f>
        <v>#N/A</v>
      </c>
      <c r="M1122" s="65" t="e">
        <f>VLOOKUP(E1122,'Trimming log'!$F$5:$V$5000,9,FALSE)</f>
        <v>#N/A</v>
      </c>
      <c r="N1122" s="507" t="e">
        <f>VLOOKUP(E1122,'Trimming log'!$F$5:$V$5000,10,FALSE)</f>
        <v>#N/A</v>
      </c>
      <c r="O1122" s="65" t="e">
        <f>VLOOKUP(E1122,'Trimming log'!$F$5:$V$5000,11,FALSE)</f>
        <v>#N/A</v>
      </c>
      <c r="P1122" s="65" t="e">
        <f>VLOOKUP(E1122,'Trimming log'!$F$5:$V$5000,12,FALSE)</f>
        <v>#N/A</v>
      </c>
      <c r="Q1122" s="65" t="e">
        <f>VLOOKUP(E1122,'Trimming log'!$F$5:$V$5000,13,FALSE)</f>
        <v>#N/A</v>
      </c>
      <c r="R1122" s="65" t="e">
        <f>VLOOKUP(E1122,'Trimming log'!$F$5:$V$5000,14,FALSE)</f>
        <v>#N/A</v>
      </c>
      <c r="S1122" s="65" t="e">
        <f>VLOOKUP(E1122,'Trimming log'!$F$5:$V$5000,15,FALSE)</f>
        <v>#N/A</v>
      </c>
      <c r="T1122" s="65" t="e">
        <f t="shared" si="228"/>
        <v>#N/A</v>
      </c>
      <c r="U1122" s="491" t="str">
        <f t="shared" si="229"/>
        <v/>
      </c>
      <c r="V1122" s="74">
        <f t="shared" si="231"/>
        <v>0</v>
      </c>
      <c r="W1122" s="134">
        <f t="shared" si="232"/>
        <v>0</v>
      </c>
      <c r="X1122" s="134" t="e">
        <f>VLOOKUP(E1122,'Trimming log'!$F$5:$Y$5000,19,FALSE)</f>
        <v>#N/A</v>
      </c>
      <c r="Y1122" s="134" t="e">
        <f>VLOOKUP(E1122,'Trimming log'!$F$5:$Y$5000,20,FALSE)</f>
        <v>#N/A</v>
      </c>
      <c r="Z1122" s="135" t="e">
        <f t="shared" si="233"/>
        <v>#N/A</v>
      </c>
      <c r="AA1122" s="135" t="e">
        <f t="shared" si="234"/>
        <v>#N/A</v>
      </c>
      <c r="AB1122" s="136" t="e">
        <f t="shared" si="235"/>
        <v>#N/A</v>
      </c>
      <c r="AC1122" s="136" t="e">
        <f t="shared" si="236"/>
        <v>#N/A</v>
      </c>
      <c r="AD1122" s="136" t="e">
        <f t="shared" si="237"/>
        <v>#N/A</v>
      </c>
      <c r="AE1122" s="136" t="e">
        <f t="shared" si="238"/>
        <v>#N/A</v>
      </c>
    </row>
    <row r="1123" spans="1:31" ht="15" customHeight="1">
      <c r="A1123" s="67" t="str">
        <f t="shared" si="226"/>
        <v/>
      </c>
      <c r="B1123" s="65">
        <f t="shared" si="230"/>
        <v>1100</v>
      </c>
      <c r="C1123" s="68" t="str">
        <f t="shared" si="227"/>
        <v/>
      </c>
      <c r="D1123" s="69"/>
      <c r="E1123" s="132"/>
      <c r="F1123" s="65" t="e">
        <f>VLOOKUP(E1123,'Trimming log'!$F$5:$V$5000,2,FALSE)</f>
        <v>#N/A</v>
      </c>
      <c r="G1123" s="65" t="e">
        <f>VLOOKUP(E1123,'Trimming log'!$F$5:$V$5000,3,FALSE)</f>
        <v>#N/A</v>
      </c>
      <c r="H1123" s="508" t="e">
        <f>VLOOKUP(E1123,'Trimming log'!$F$5:$V$5000,4,FALSE)</f>
        <v>#N/A</v>
      </c>
      <c r="I1123" s="65" t="e">
        <f>VLOOKUP(E1123,'Trimming log'!$F$5:$V$5000,5,FALSE)</f>
        <v>#N/A</v>
      </c>
      <c r="J1123" s="65" t="e">
        <f>VLOOKUP(E1123,'Trimming log'!$F$5:$V$5000,6,FALSE)</f>
        <v>#N/A</v>
      </c>
      <c r="K1123" s="65" t="e">
        <f>VLOOKUP(E1123,'Trimming log'!$F$5:$V$5000,7,FALSE)</f>
        <v>#N/A</v>
      </c>
      <c r="L1123" s="65" t="e">
        <f>VLOOKUP(E1123,'Trimming log'!$F$5:$V$5000,8,FALSE)</f>
        <v>#N/A</v>
      </c>
      <c r="M1123" s="65" t="e">
        <f>VLOOKUP(E1123,'Trimming log'!$F$5:$V$5000,9,FALSE)</f>
        <v>#N/A</v>
      </c>
      <c r="N1123" s="507" t="e">
        <f>VLOOKUP(E1123,'Trimming log'!$F$5:$V$5000,10,FALSE)</f>
        <v>#N/A</v>
      </c>
      <c r="O1123" s="65" t="e">
        <f>VLOOKUP(E1123,'Trimming log'!$F$5:$V$5000,11,FALSE)</f>
        <v>#N/A</v>
      </c>
      <c r="P1123" s="65" t="e">
        <f>VLOOKUP(E1123,'Trimming log'!$F$5:$V$5000,12,FALSE)</f>
        <v>#N/A</v>
      </c>
      <c r="Q1123" s="65" t="e">
        <f>VLOOKUP(E1123,'Trimming log'!$F$5:$V$5000,13,FALSE)</f>
        <v>#N/A</v>
      </c>
      <c r="R1123" s="65" t="e">
        <f>VLOOKUP(E1123,'Trimming log'!$F$5:$V$5000,14,FALSE)</f>
        <v>#N/A</v>
      </c>
      <c r="S1123" s="65" t="e">
        <f>VLOOKUP(E1123,'Trimming log'!$F$5:$V$5000,15,FALSE)</f>
        <v>#N/A</v>
      </c>
      <c r="T1123" s="65" t="e">
        <f t="shared" si="228"/>
        <v>#N/A</v>
      </c>
      <c r="U1123" s="491" t="str">
        <f t="shared" si="229"/>
        <v/>
      </c>
      <c r="V1123" s="74">
        <f t="shared" si="231"/>
        <v>0</v>
      </c>
      <c r="W1123" s="134">
        <f t="shared" si="232"/>
        <v>0</v>
      </c>
      <c r="X1123" s="134" t="e">
        <f>VLOOKUP(E1123,'Trimming log'!$F$5:$Y$5000,19,FALSE)</f>
        <v>#N/A</v>
      </c>
      <c r="Y1123" s="134" t="e">
        <f>VLOOKUP(E1123,'Trimming log'!$F$5:$Y$5000,20,FALSE)</f>
        <v>#N/A</v>
      </c>
      <c r="Z1123" s="135" t="e">
        <f t="shared" si="233"/>
        <v>#N/A</v>
      </c>
      <c r="AA1123" s="135" t="e">
        <f t="shared" si="234"/>
        <v>#N/A</v>
      </c>
      <c r="AB1123" s="136" t="e">
        <f t="shared" si="235"/>
        <v>#N/A</v>
      </c>
      <c r="AC1123" s="136" t="e">
        <f t="shared" si="236"/>
        <v>#N/A</v>
      </c>
      <c r="AD1123" s="136" t="e">
        <f t="shared" si="237"/>
        <v>#N/A</v>
      </c>
      <c r="AE1123" s="136" t="e">
        <f t="shared" si="238"/>
        <v>#N/A</v>
      </c>
    </row>
    <row r="1124" spans="1:31" ht="15" customHeight="1">
      <c r="A1124" s="67" t="str">
        <f t="shared" si="226"/>
        <v/>
      </c>
      <c r="B1124" s="65">
        <f t="shared" si="230"/>
        <v>1101</v>
      </c>
      <c r="C1124" s="68" t="str">
        <f t="shared" si="227"/>
        <v/>
      </c>
      <c r="D1124" s="69"/>
      <c r="E1124" s="132"/>
      <c r="F1124" s="65" t="e">
        <f>VLOOKUP(E1124,'Trimming log'!$F$5:$V$5000,2,FALSE)</f>
        <v>#N/A</v>
      </c>
      <c r="G1124" s="65" t="e">
        <f>VLOOKUP(E1124,'Trimming log'!$F$5:$V$5000,3,FALSE)</f>
        <v>#N/A</v>
      </c>
      <c r="H1124" s="508" t="e">
        <f>VLOOKUP(E1124,'Trimming log'!$F$5:$V$5000,4,FALSE)</f>
        <v>#N/A</v>
      </c>
      <c r="I1124" s="65" t="e">
        <f>VLOOKUP(E1124,'Trimming log'!$F$5:$V$5000,5,FALSE)</f>
        <v>#N/A</v>
      </c>
      <c r="J1124" s="65" t="e">
        <f>VLOOKUP(E1124,'Trimming log'!$F$5:$V$5000,6,FALSE)</f>
        <v>#N/A</v>
      </c>
      <c r="K1124" s="65" t="e">
        <f>VLOOKUP(E1124,'Trimming log'!$F$5:$V$5000,7,FALSE)</f>
        <v>#N/A</v>
      </c>
      <c r="L1124" s="65" t="e">
        <f>VLOOKUP(E1124,'Trimming log'!$F$5:$V$5000,8,FALSE)</f>
        <v>#N/A</v>
      </c>
      <c r="M1124" s="65" t="e">
        <f>VLOOKUP(E1124,'Trimming log'!$F$5:$V$5000,9,FALSE)</f>
        <v>#N/A</v>
      </c>
      <c r="N1124" s="507" t="e">
        <f>VLOOKUP(E1124,'Trimming log'!$F$5:$V$5000,10,FALSE)</f>
        <v>#N/A</v>
      </c>
      <c r="O1124" s="65" t="e">
        <f>VLOOKUP(E1124,'Trimming log'!$F$5:$V$5000,11,FALSE)</f>
        <v>#N/A</v>
      </c>
      <c r="P1124" s="65" t="e">
        <f>VLOOKUP(E1124,'Trimming log'!$F$5:$V$5000,12,FALSE)</f>
        <v>#N/A</v>
      </c>
      <c r="Q1124" s="65" t="e">
        <f>VLOOKUP(E1124,'Trimming log'!$F$5:$V$5000,13,FALSE)</f>
        <v>#N/A</v>
      </c>
      <c r="R1124" s="65" t="e">
        <f>VLOOKUP(E1124,'Trimming log'!$F$5:$V$5000,14,FALSE)</f>
        <v>#N/A</v>
      </c>
      <c r="S1124" s="65" t="e">
        <f>VLOOKUP(E1124,'Trimming log'!$F$5:$V$5000,15,FALSE)</f>
        <v>#N/A</v>
      </c>
      <c r="T1124" s="65" t="e">
        <f t="shared" si="228"/>
        <v>#N/A</v>
      </c>
      <c r="U1124" s="491" t="str">
        <f t="shared" si="229"/>
        <v/>
      </c>
      <c r="V1124" s="74">
        <f t="shared" si="231"/>
        <v>0</v>
      </c>
      <c r="W1124" s="134">
        <f t="shared" si="232"/>
        <v>0</v>
      </c>
      <c r="X1124" s="134" t="e">
        <f>VLOOKUP(E1124,'Trimming log'!$F$5:$Y$5000,19,FALSE)</f>
        <v>#N/A</v>
      </c>
      <c r="Y1124" s="134" t="e">
        <f>VLOOKUP(E1124,'Trimming log'!$F$5:$Y$5000,20,FALSE)</f>
        <v>#N/A</v>
      </c>
      <c r="Z1124" s="135" t="e">
        <f t="shared" si="233"/>
        <v>#N/A</v>
      </c>
      <c r="AA1124" s="135" t="e">
        <f t="shared" si="234"/>
        <v>#N/A</v>
      </c>
      <c r="AB1124" s="136" t="e">
        <f t="shared" si="235"/>
        <v>#N/A</v>
      </c>
      <c r="AC1124" s="136" t="e">
        <f t="shared" si="236"/>
        <v>#N/A</v>
      </c>
      <c r="AD1124" s="136" t="e">
        <f t="shared" si="237"/>
        <v>#N/A</v>
      </c>
      <c r="AE1124" s="136" t="e">
        <f t="shared" si="238"/>
        <v>#N/A</v>
      </c>
    </row>
    <row r="1125" spans="1:31" ht="15" customHeight="1">
      <c r="A1125" s="67" t="str">
        <f t="shared" si="226"/>
        <v/>
      </c>
      <c r="B1125" s="65">
        <f t="shared" si="230"/>
        <v>1102</v>
      </c>
      <c r="C1125" s="68" t="str">
        <f t="shared" si="227"/>
        <v/>
      </c>
      <c r="D1125" s="69"/>
      <c r="E1125" s="132"/>
      <c r="F1125" s="65" t="e">
        <f>VLOOKUP(E1125,'Trimming log'!$F$5:$V$5000,2,FALSE)</f>
        <v>#N/A</v>
      </c>
      <c r="G1125" s="65" t="e">
        <f>VLOOKUP(E1125,'Trimming log'!$F$5:$V$5000,3,FALSE)</f>
        <v>#N/A</v>
      </c>
      <c r="H1125" s="508" t="e">
        <f>VLOOKUP(E1125,'Trimming log'!$F$5:$V$5000,4,FALSE)</f>
        <v>#N/A</v>
      </c>
      <c r="I1125" s="65" t="e">
        <f>VLOOKUP(E1125,'Trimming log'!$F$5:$V$5000,5,FALSE)</f>
        <v>#N/A</v>
      </c>
      <c r="J1125" s="65" t="e">
        <f>VLOOKUP(E1125,'Trimming log'!$F$5:$V$5000,6,FALSE)</f>
        <v>#N/A</v>
      </c>
      <c r="K1125" s="65" t="e">
        <f>VLOOKUP(E1125,'Trimming log'!$F$5:$V$5000,7,FALSE)</f>
        <v>#N/A</v>
      </c>
      <c r="L1125" s="65" t="e">
        <f>VLOOKUP(E1125,'Trimming log'!$F$5:$V$5000,8,FALSE)</f>
        <v>#N/A</v>
      </c>
      <c r="M1125" s="65" t="e">
        <f>VLOOKUP(E1125,'Trimming log'!$F$5:$V$5000,9,FALSE)</f>
        <v>#N/A</v>
      </c>
      <c r="N1125" s="507" t="e">
        <f>VLOOKUP(E1125,'Trimming log'!$F$5:$V$5000,10,FALSE)</f>
        <v>#N/A</v>
      </c>
      <c r="O1125" s="65" t="e">
        <f>VLOOKUP(E1125,'Trimming log'!$F$5:$V$5000,11,FALSE)</f>
        <v>#N/A</v>
      </c>
      <c r="P1125" s="65" t="e">
        <f>VLOOKUP(E1125,'Trimming log'!$F$5:$V$5000,12,FALSE)</f>
        <v>#N/A</v>
      </c>
      <c r="Q1125" s="65" t="e">
        <f>VLOOKUP(E1125,'Trimming log'!$F$5:$V$5000,13,FALSE)</f>
        <v>#N/A</v>
      </c>
      <c r="R1125" s="65" t="e">
        <f>VLOOKUP(E1125,'Trimming log'!$F$5:$V$5000,14,FALSE)</f>
        <v>#N/A</v>
      </c>
      <c r="S1125" s="65" t="e">
        <f>VLOOKUP(E1125,'Trimming log'!$F$5:$V$5000,15,FALSE)</f>
        <v>#N/A</v>
      </c>
      <c r="T1125" s="65" t="e">
        <f t="shared" si="228"/>
        <v>#N/A</v>
      </c>
      <c r="U1125" s="491" t="str">
        <f t="shared" si="229"/>
        <v/>
      </c>
      <c r="V1125" s="74">
        <f t="shared" si="231"/>
        <v>0</v>
      </c>
      <c r="W1125" s="134">
        <f t="shared" si="232"/>
        <v>0</v>
      </c>
      <c r="X1125" s="134" t="e">
        <f>VLOOKUP(E1125,'Trimming log'!$F$5:$Y$5000,19,FALSE)</f>
        <v>#N/A</v>
      </c>
      <c r="Y1125" s="134" t="e">
        <f>VLOOKUP(E1125,'Trimming log'!$F$5:$Y$5000,20,FALSE)</f>
        <v>#N/A</v>
      </c>
      <c r="Z1125" s="135" t="e">
        <f t="shared" si="233"/>
        <v>#N/A</v>
      </c>
      <c r="AA1125" s="135" t="e">
        <f t="shared" si="234"/>
        <v>#N/A</v>
      </c>
      <c r="AB1125" s="136" t="e">
        <f t="shared" si="235"/>
        <v>#N/A</v>
      </c>
      <c r="AC1125" s="136" t="e">
        <f t="shared" si="236"/>
        <v>#N/A</v>
      </c>
      <c r="AD1125" s="136" t="e">
        <f t="shared" si="237"/>
        <v>#N/A</v>
      </c>
      <c r="AE1125" s="136" t="e">
        <f t="shared" si="238"/>
        <v>#N/A</v>
      </c>
    </row>
    <row r="1126" spans="1:31" ht="15" customHeight="1">
      <c r="A1126" s="67" t="str">
        <f t="shared" si="226"/>
        <v/>
      </c>
      <c r="B1126" s="65">
        <f t="shared" si="230"/>
        <v>1103</v>
      </c>
      <c r="C1126" s="68" t="str">
        <f t="shared" si="227"/>
        <v/>
      </c>
      <c r="D1126" s="69"/>
      <c r="E1126" s="132"/>
      <c r="F1126" s="65" t="e">
        <f>VLOOKUP(E1126,'Trimming log'!$F$5:$V$5000,2,FALSE)</f>
        <v>#N/A</v>
      </c>
      <c r="G1126" s="65" t="e">
        <f>VLOOKUP(E1126,'Trimming log'!$F$5:$V$5000,3,FALSE)</f>
        <v>#N/A</v>
      </c>
      <c r="H1126" s="508" t="e">
        <f>VLOOKUP(E1126,'Trimming log'!$F$5:$V$5000,4,FALSE)</f>
        <v>#N/A</v>
      </c>
      <c r="I1126" s="65" t="e">
        <f>VLOOKUP(E1126,'Trimming log'!$F$5:$V$5000,5,FALSE)</f>
        <v>#N/A</v>
      </c>
      <c r="J1126" s="65" t="e">
        <f>VLOOKUP(E1126,'Trimming log'!$F$5:$V$5000,6,FALSE)</f>
        <v>#N/A</v>
      </c>
      <c r="K1126" s="65" t="e">
        <f>VLOOKUP(E1126,'Trimming log'!$F$5:$V$5000,7,FALSE)</f>
        <v>#N/A</v>
      </c>
      <c r="L1126" s="65" t="e">
        <f>VLOOKUP(E1126,'Trimming log'!$F$5:$V$5000,8,FALSE)</f>
        <v>#N/A</v>
      </c>
      <c r="M1126" s="65" t="e">
        <f>VLOOKUP(E1126,'Trimming log'!$F$5:$V$5000,9,FALSE)</f>
        <v>#N/A</v>
      </c>
      <c r="N1126" s="507" t="e">
        <f>VLOOKUP(E1126,'Trimming log'!$F$5:$V$5000,10,FALSE)</f>
        <v>#N/A</v>
      </c>
      <c r="O1126" s="65" t="e">
        <f>VLOOKUP(E1126,'Trimming log'!$F$5:$V$5000,11,FALSE)</f>
        <v>#N/A</v>
      </c>
      <c r="P1126" s="65" t="e">
        <f>VLOOKUP(E1126,'Trimming log'!$F$5:$V$5000,12,FALSE)</f>
        <v>#N/A</v>
      </c>
      <c r="Q1126" s="65" t="e">
        <f>VLOOKUP(E1126,'Trimming log'!$F$5:$V$5000,13,FALSE)</f>
        <v>#N/A</v>
      </c>
      <c r="R1126" s="65" t="e">
        <f>VLOOKUP(E1126,'Trimming log'!$F$5:$V$5000,14,FALSE)</f>
        <v>#N/A</v>
      </c>
      <c r="S1126" s="65" t="e">
        <f>VLOOKUP(E1126,'Trimming log'!$F$5:$V$5000,15,FALSE)</f>
        <v>#N/A</v>
      </c>
      <c r="T1126" s="65" t="e">
        <f t="shared" si="228"/>
        <v>#N/A</v>
      </c>
      <c r="U1126" s="491" t="str">
        <f t="shared" si="229"/>
        <v/>
      </c>
      <c r="V1126" s="74">
        <f t="shared" si="231"/>
        <v>0</v>
      </c>
      <c r="W1126" s="134">
        <f t="shared" si="232"/>
        <v>0</v>
      </c>
      <c r="X1126" s="134" t="e">
        <f>VLOOKUP(E1126,'Trimming log'!$F$5:$Y$5000,19,FALSE)</f>
        <v>#N/A</v>
      </c>
      <c r="Y1126" s="134" t="e">
        <f>VLOOKUP(E1126,'Trimming log'!$F$5:$Y$5000,20,FALSE)</f>
        <v>#N/A</v>
      </c>
      <c r="Z1126" s="135" t="e">
        <f t="shared" si="233"/>
        <v>#N/A</v>
      </c>
      <c r="AA1126" s="135" t="e">
        <f t="shared" si="234"/>
        <v>#N/A</v>
      </c>
      <c r="AB1126" s="136" t="e">
        <f t="shared" si="235"/>
        <v>#N/A</v>
      </c>
      <c r="AC1126" s="136" t="e">
        <f t="shared" si="236"/>
        <v>#N/A</v>
      </c>
      <c r="AD1126" s="136" t="e">
        <f t="shared" si="237"/>
        <v>#N/A</v>
      </c>
      <c r="AE1126" s="136" t="e">
        <f t="shared" si="238"/>
        <v>#N/A</v>
      </c>
    </row>
    <row r="1127" spans="1:31" ht="15" customHeight="1">
      <c r="A1127" s="67" t="str">
        <f t="shared" si="226"/>
        <v/>
      </c>
      <c r="B1127" s="65">
        <f t="shared" si="230"/>
        <v>1104</v>
      </c>
      <c r="C1127" s="68" t="str">
        <f t="shared" si="227"/>
        <v/>
      </c>
      <c r="D1127" s="69"/>
      <c r="E1127" s="132"/>
      <c r="F1127" s="65" t="e">
        <f>VLOOKUP(E1127,'Trimming log'!$F$5:$V$5000,2,FALSE)</f>
        <v>#N/A</v>
      </c>
      <c r="G1127" s="65" t="e">
        <f>VLOOKUP(E1127,'Trimming log'!$F$5:$V$5000,3,FALSE)</f>
        <v>#N/A</v>
      </c>
      <c r="H1127" s="508" t="e">
        <f>VLOOKUP(E1127,'Trimming log'!$F$5:$V$5000,4,FALSE)</f>
        <v>#N/A</v>
      </c>
      <c r="I1127" s="65" t="e">
        <f>VLOOKUP(E1127,'Trimming log'!$F$5:$V$5000,5,FALSE)</f>
        <v>#N/A</v>
      </c>
      <c r="J1127" s="65" t="e">
        <f>VLOOKUP(E1127,'Trimming log'!$F$5:$V$5000,6,FALSE)</f>
        <v>#N/A</v>
      </c>
      <c r="K1127" s="65" t="e">
        <f>VLOOKUP(E1127,'Trimming log'!$F$5:$V$5000,7,FALSE)</f>
        <v>#N/A</v>
      </c>
      <c r="L1127" s="65" t="e">
        <f>VLOOKUP(E1127,'Trimming log'!$F$5:$V$5000,8,FALSE)</f>
        <v>#N/A</v>
      </c>
      <c r="M1127" s="65" t="e">
        <f>VLOOKUP(E1127,'Trimming log'!$F$5:$V$5000,9,FALSE)</f>
        <v>#N/A</v>
      </c>
      <c r="N1127" s="507" t="e">
        <f>VLOOKUP(E1127,'Trimming log'!$F$5:$V$5000,10,FALSE)</f>
        <v>#N/A</v>
      </c>
      <c r="O1127" s="65" t="e">
        <f>VLOOKUP(E1127,'Trimming log'!$F$5:$V$5000,11,FALSE)</f>
        <v>#N/A</v>
      </c>
      <c r="P1127" s="65" t="e">
        <f>VLOOKUP(E1127,'Trimming log'!$F$5:$V$5000,12,FALSE)</f>
        <v>#N/A</v>
      </c>
      <c r="Q1127" s="65" t="e">
        <f>VLOOKUP(E1127,'Trimming log'!$F$5:$V$5000,13,FALSE)</f>
        <v>#N/A</v>
      </c>
      <c r="R1127" s="65" t="e">
        <f>VLOOKUP(E1127,'Trimming log'!$F$5:$V$5000,14,FALSE)</f>
        <v>#N/A</v>
      </c>
      <c r="S1127" s="65" t="e">
        <f>VLOOKUP(E1127,'Trimming log'!$F$5:$V$5000,15,FALSE)</f>
        <v>#N/A</v>
      </c>
      <c r="T1127" s="65" t="e">
        <f t="shared" si="228"/>
        <v>#N/A</v>
      </c>
      <c r="U1127" s="491" t="str">
        <f t="shared" si="229"/>
        <v/>
      </c>
      <c r="V1127" s="74">
        <f t="shared" si="231"/>
        <v>0</v>
      </c>
      <c r="W1127" s="134">
        <f t="shared" si="232"/>
        <v>0</v>
      </c>
      <c r="X1127" s="134" t="e">
        <f>VLOOKUP(E1127,'Trimming log'!$F$5:$Y$5000,19,FALSE)</f>
        <v>#N/A</v>
      </c>
      <c r="Y1127" s="134" t="e">
        <f>VLOOKUP(E1127,'Trimming log'!$F$5:$Y$5000,20,FALSE)</f>
        <v>#N/A</v>
      </c>
      <c r="Z1127" s="135" t="e">
        <f t="shared" si="233"/>
        <v>#N/A</v>
      </c>
      <c r="AA1127" s="135" t="e">
        <f t="shared" si="234"/>
        <v>#N/A</v>
      </c>
      <c r="AB1127" s="136" t="e">
        <f t="shared" si="235"/>
        <v>#N/A</v>
      </c>
      <c r="AC1127" s="136" t="e">
        <f t="shared" si="236"/>
        <v>#N/A</v>
      </c>
      <c r="AD1127" s="136" t="e">
        <f t="shared" si="237"/>
        <v>#N/A</v>
      </c>
      <c r="AE1127" s="136" t="e">
        <f t="shared" si="238"/>
        <v>#N/A</v>
      </c>
    </row>
    <row r="1128" spans="1:31" ht="15" customHeight="1">
      <c r="A1128" s="67" t="str">
        <f t="shared" si="226"/>
        <v/>
      </c>
      <c r="B1128" s="65">
        <f t="shared" si="230"/>
        <v>1105</v>
      </c>
      <c r="C1128" s="68" t="str">
        <f t="shared" si="227"/>
        <v/>
      </c>
      <c r="D1128" s="69"/>
      <c r="E1128" s="132"/>
      <c r="F1128" s="65" t="e">
        <f>VLOOKUP(E1128,'Trimming log'!$F$5:$V$5000,2,FALSE)</f>
        <v>#N/A</v>
      </c>
      <c r="G1128" s="65" t="e">
        <f>VLOOKUP(E1128,'Trimming log'!$F$5:$V$5000,3,FALSE)</f>
        <v>#N/A</v>
      </c>
      <c r="H1128" s="508" t="e">
        <f>VLOOKUP(E1128,'Trimming log'!$F$5:$V$5000,4,FALSE)</f>
        <v>#N/A</v>
      </c>
      <c r="I1128" s="65" t="e">
        <f>VLOOKUP(E1128,'Trimming log'!$F$5:$V$5000,5,FALSE)</f>
        <v>#N/A</v>
      </c>
      <c r="J1128" s="65" t="e">
        <f>VLOOKUP(E1128,'Trimming log'!$F$5:$V$5000,6,FALSE)</f>
        <v>#N/A</v>
      </c>
      <c r="K1128" s="65" t="e">
        <f>VLOOKUP(E1128,'Trimming log'!$F$5:$V$5000,7,FALSE)</f>
        <v>#N/A</v>
      </c>
      <c r="L1128" s="65" t="e">
        <f>VLOOKUP(E1128,'Trimming log'!$F$5:$V$5000,8,FALSE)</f>
        <v>#N/A</v>
      </c>
      <c r="M1128" s="65" t="e">
        <f>VLOOKUP(E1128,'Trimming log'!$F$5:$V$5000,9,FALSE)</f>
        <v>#N/A</v>
      </c>
      <c r="N1128" s="507" t="e">
        <f>VLOOKUP(E1128,'Trimming log'!$F$5:$V$5000,10,FALSE)</f>
        <v>#N/A</v>
      </c>
      <c r="O1128" s="65" t="e">
        <f>VLOOKUP(E1128,'Trimming log'!$F$5:$V$5000,11,FALSE)</f>
        <v>#N/A</v>
      </c>
      <c r="P1128" s="65" t="e">
        <f>VLOOKUP(E1128,'Trimming log'!$F$5:$V$5000,12,FALSE)</f>
        <v>#N/A</v>
      </c>
      <c r="Q1128" s="65" t="e">
        <f>VLOOKUP(E1128,'Trimming log'!$F$5:$V$5000,13,FALSE)</f>
        <v>#N/A</v>
      </c>
      <c r="R1128" s="65" t="e">
        <f>VLOOKUP(E1128,'Trimming log'!$F$5:$V$5000,14,FALSE)</f>
        <v>#N/A</v>
      </c>
      <c r="S1128" s="65" t="e">
        <f>VLOOKUP(E1128,'Trimming log'!$F$5:$V$5000,15,FALSE)</f>
        <v>#N/A</v>
      </c>
      <c r="T1128" s="65" t="e">
        <f t="shared" si="228"/>
        <v>#N/A</v>
      </c>
      <c r="U1128" s="491" t="str">
        <f t="shared" si="229"/>
        <v/>
      </c>
      <c r="V1128" s="74">
        <f t="shared" si="231"/>
        <v>0</v>
      </c>
      <c r="W1128" s="134">
        <f t="shared" si="232"/>
        <v>0</v>
      </c>
      <c r="X1128" s="134" t="e">
        <f>VLOOKUP(E1128,'Trimming log'!$F$5:$Y$5000,19,FALSE)</f>
        <v>#N/A</v>
      </c>
      <c r="Y1128" s="134" t="e">
        <f>VLOOKUP(E1128,'Trimming log'!$F$5:$Y$5000,20,FALSE)</f>
        <v>#N/A</v>
      </c>
      <c r="Z1128" s="135" t="e">
        <f t="shared" si="233"/>
        <v>#N/A</v>
      </c>
      <c r="AA1128" s="135" t="e">
        <f t="shared" si="234"/>
        <v>#N/A</v>
      </c>
      <c r="AB1128" s="136" t="e">
        <f t="shared" si="235"/>
        <v>#N/A</v>
      </c>
      <c r="AC1128" s="136" t="e">
        <f t="shared" si="236"/>
        <v>#N/A</v>
      </c>
      <c r="AD1128" s="136" t="e">
        <f t="shared" si="237"/>
        <v>#N/A</v>
      </c>
      <c r="AE1128" s="136" t="e">
        <f t="shared" si="238"/>
        <v>#N/A</v>
      </c>
    </row>
    <row r="1129" spans="1:31" ht="15" customHeight="1">
      <c r="A1129" s="67" t="str">
        <f t="shared" si="226"/>
        <v/>
      </c>
      <c r="B1129" s="65">
        <f t="shared" si="230"/>
        <v>1106</v>
      </c>
      <c r="C1129" s="68" t="str">
        <f t="shared" si="227"/>
        <v/>
      </c>
      <c r="D1129" s="69"/>
      <c r="E1129" s="132"/>
      <c r="F1129" s="65" t="e">
        <f>VLOOKUP(E1129,'Trimming log'!$F$5:$V$5000,2,FALSE)</f>
        <v>#N/A</v>
      </c>
      <c r="G1129" s="65" t="e">
        <f>VLOOKUP(E1129,'Trimming log'!$F$5:$V$5000,3,FALSE)</f>
        <v>#N/A</v>
      </c>
      <c r="H1129" s="508" t="e">
        <f>VLOOKUP(E1129,'Trimming log'!$F$5:$V$5000,4,FALSE)</f>
        <v>#N/A</v>
      </c>
      <c r="I1129" s="65" t="e">
        <f>VLOOKUP(E1129,'Trimming log'!$F$5:$V$5000,5,FALSE)</f>
        <v>#N/A</v>
      </c>
      <c r="J1129" s="65" t="e">
        <f>VLOOKUP(E1129,'Trimming log'!$F$5:$V$5000,6,FALSE)</f>
        <v>#N/A</v>
      </c>
      <c r="K1129" s="65" t="e">
        <f>VLOOKUP(E1129,'Trimming log'!$F$5:$V$5000,7,FALSE)</f>
        <v>#N/A</v>
      </c>
      <c r="L1129" s="65" t="e">
        <f>VLOOKUP(E1129,'Trimming log'!$F$5:$V$5000,8,FALSE)</f>
        <v>#N/A</v>
      </c>
      <c r="M1129" s="65" t="e">
        <f>VLOOKUP(E1129,'Trimming log'!$F$5:$V$5000,9,FALSE)</f>
        <v>#N/A</v>
      </c>
      <c r="N1129" s="507" t="e">
        <f>VLOOKUP(E1129,'Trimming log'!$F$5:$V$5000,10,FALSE)</f>
        <v>#N/A</v>
      </c>
      <c r="O1129" s="65" t="e">
        <f>VLOOKUP(E1129,'Trimming log'!$F$5:$V$5000,11,FALSE)</f>
        <v>#N/A</v>
      </c>
      <c r="P1129" s="65" t="e">
        <f>VLOOKUP(E1129,'Trimming log'!$F$5:$V$5000,12,FALSE)</f>
        <v>#N/A</v>
      </c>
      <c r="Q1129" s="65" t="e">
        <f>VLOOKUP(E1129,'Trimming log'!$F$5:$V$5000,13,FALSE)</f>
        <v>#N/A</v>
      </c>
      <c r="R1129" s="65" t="e">
        <f>VLOOKUP(E1129,'Trimming log'!$F$5:$V$5000,14,FALSE)</f>
        <v>#N/A</v>
      </c>
      <c r="S1129" s="65" t="e">
        <f>VLOOKUP(E1129,'Trimming log'!$F$5:$V$5000,15,FALSE)</f>
        <v>#N/A</v>
      </c>
      <c r="T1129" s="65" t="e">
        <f t="shared" si="228"/>
        <v>#N/A</v>
      </c>
      <c r="U1129" s="491" t="str">
        <f t="shared" si="229"/>
        <v/>
      </c>
      <c r="V1129" s="74">
        <f t="shared" si="231"/>
        <v>0</v>
      </c>
      <c r="W1129" s="134">
        <f t="shared" si="232"/>
        <v>0</v>
      </c>
      <c r="X1129" s="134" t="e">
        <f>VLOOKUP(E1129,'Trimming log'!$F$5:$Y$5000,19,FALSE)</f>
        <v>#N/A</v>
      </c>
      <c r="Y1129" s="134" t="e">
        <f>VLOOKUP(E1129,'Trimming log'!$F$5:$Y$5000,20,FALSE)</f>
        <v>#N/A</v>
      </c>
      <c r="Z1129" s="135" t="e">
        <f t="shared" si="233"/>
        <v>#N/A</v>
      </c>
      <c r="AA1129" s="135" t="e">
        <f t="shared" si="234"/>
        <v>#N/A</v>
      </c>
      <c r="AB1129" s="136" t="e">
        <f t="shared" si="235"/>
        <v>#N/A</v>
      </c>
      <c r="AC1129" s="136" t="e">
        <f t="shared" si="236"/>
        <v>#N/A</v>
      </c>
      <c r="AD1129" s="136" t="e">
        <f t="shared" si="237"/>
        <v>#N/A</v>
      </c>
      <c r="AE1129" s="136" t="e">
        <f t="shared" si="238"/>
        <v>#N/A</v>
      </c>
    </row>
    <row r="1130" spans="1:31" ht="15" customHeight="1">
      <c r="A1130" s="67" t="str">
        <f t="shared" si="226"/>
        <v/>
      </c>
      <c r="B1130" s="65">
        <f t="shared" si="230"/>
        <v>1107</v>
      </c>
      <c r="C1130" s="68" t="str">
        <f t="shared" si="227"/>
        <v/>
      </c>
      <c r="D1130" s="69"/>
      <c r="E1130" s="132"/>
      <c r="F1130" s="65" t="e">
        <f>VLOOKUP(E1130,'Trimming log'!$F$5:$V$5000,2,FALSE)</f>
        <v>#N/A</v>
      </c>
      <c r="G1130" s="65" t="e">
        <f>VLOOKUP(E1130,'Trimming log'!$F$5:$V$5000,3,FALSE)</f>
        <v>#N/A</v>
      </c>
      <c r="H1130" s="508" t="e">
        <f>VLOOKUP(E1130,'Trimming log'!$F$5:$V$5000,4,FALSE)</f>
        <v>#N/A</v>
      </c>
      <c r="I1130" s="65" t="e">
        <f>VLOOKUP(E1130,'Trimming log'!$F$5:$V$5000,5,FALSE)</f>
        <v>#N/A</v>
      </c>
      <c r="J1130" s="65" t="e">
        <f>VLOOKUP(E1130,'Trimming log'!$F$5:$V$5000,6,FALSE)</f>
        <v>#N/A</v>
      </c>
      <c r="K1130" s="65" t="e">
        <f>VLOOKUP(E1130,'Trimming log'!$F$5:$V$5000,7,FALSE)</f>
        <v>#N/A</v>
      </c>
      <c r="L1130" s="65" t="e">
        <f>VLOOKUP(E1130,'Trimming log'!$F$5:$V$5000,8,FALSE)</f>
        <v>#N/A</v>
      </c>
      <c r="M1130" s="65" t="e">
        <f>VLOOKUP(E1130,'Trimming log'!$F$5:$V$5000,9,FALSE)</f>
        <v>#N/A</v>
      </c>
      <c r="N1130" s="507" t="e">
        <f>VLOOKUP(E1130,'Trimming log'!$F$5:$V$5000,10,FALSE)</f>
        <v>#N/A</v>
      </c>
      <c r="O1130" s="65" t="e">
        <f>VLOOKUP(E1130,'Trimming log'!$F$5:$V$5000,11,FALSE)</f>
        <v>#N/A</v>
      </c>
      <c r="P1130" s="65" t="e">
        <f>VLOOKUP(E1130,'Trimming log'!$F$5:$V$5000,12,FALSE)</f>
        <v>#N/A</v>
      </c>
      <c r="Q1130" s="65" t="e">
        <f>VLOOKUP(E1130,'Trimming log'!$F$5:$V$5000,13,FALSE)</f>
        <v>#N/A</v>
      </c>
      <c r="R1130" s="65" t="e">
        <f>VLOOKUP(E1130,'Trimming log'!$F$5:$V$5000,14,FALSE)</f>
        <v>#N/A</v>
      </c>
      <c r="S1130" s="65" t="e">
        <f>VLOOKUP(E1130,'Trimming log'!$F$5:$V$5000,15,FALSE)</f>
        <v>#N/A</v>
      </c>
      <c r="T1130" s="65" t="e">
        <f t="shared" si="228"/>
        <v>#N/A</v>
      </c>
      <c r="U1130" s="491" t="str">
        <f t="shared" si="229"/>
        <v/>
      </c>
      <c r="V1130" s="74">
        <f t="shared" si="231"/>
        <v>0</v>
      </c>
      <c r="W1130" s="134">
        <f t="shared" si="232"/>
        <v>0</v>
      </c>
      <c r="X1130" s="134" t="e">
        <f>VLOOKUP(E1130,'Trimming log'!$F$5:$Y$5000,19,FALSE)</f>
        <v>#N/A</v>
      </c>
      <c r="Y1130" s="134" t="e">
        <f>VLOOKUP(E1130,'Trimming log'!$F$5:$Y$5000,20,FALSE)</f>
        <v>#N/A</v>
      </c>
      <c r="Z1130" s="135" t="e">
        <f t="shared" si="233"/>
        <v>#N/A</v>
      </c>
      <c r="AA1130" s="135" t="e">
        <f t="shared" si="234"/>
        <v>#N/A</v>
      </c>
      <c r="AB1130" s="136" t="e">
        <f t="shared" si="235"/>
        <v>#N/A</v>
      </c>
      <c r="AC1130" s="136" t="e">
        <f t="shared" si="236"/>
        <v>#N/A</v>
      </c>
      <c r="AD1130" s="136" t="e">
        <f t="shared" si="237"/>
        <v>#N/A</v>
      </c>
      <c r="AE1130" s="136" t="e">
        <f t="shared" si="238"/>
        <v>#N/A</v>
      </c>
    </row>
    <row r="1131" spans="1:31" ht="15" customHeight="1">
      <c r="A1131" s="67" t="str">
        <f t="shared" si="226"/>
        <v/>
      </c>
      <c r="B1131" s="65">
        <f t="shared" si="230"/>
        <v>1108</v>
      </c>
      <c r="C1131" s="68" t="str">
        <f t="shared" si="227"/>
        <v/>
      </c>
      <c r="D1131" s="69"/>
      <c r="E1131" s="132"/>
      <c r="F1131" s="65" t="e">
        <f>VLOOKUP(E1131,'Trimming log'!$F$5:$V$5000,2,FALSE)</f>
        <v>#N/A</v>
      </c>
      <c r="G1131" s="65" t="e">
        <f>VLOOKUP(E1131,'Trimming log'!$F$5:$V$5000,3,FALSE)</f>
        <v>#N/A</v>
      </c>
      <c r="H1131" s="508" t="e">
        <f>VLOOKUP(E1131,'Trimming log'!$F$5:$V$5000,4,FALSE)</f>
        <v>#N/A</v>
      </c>
      <c r="I1131" s="65" t="e">
        <f>VLOOKUP(E1131,'Trimming log'!$F$5:$V$5000,5,FALSE)</f>
        <v>#N/A</v>
      </c>
      <c r="J1131" s="65" t="e">
        <f>VLOOKUP(E1131,'Trimming log'!$F$5:$V$5000,6,FALSE)</f>
        <v>#N/A</v>
      </c>
      <c r="K1131" s="65" t="e">
        <f>VLOOKUP(E1131,'Trimming log'!$F$5:$V$5000,7,FALSE)</f>
        <v>#N/A</v>
      </c>
      <c r="L1131" s="65" t="e">
        <f>VLOOKUP(E1131,'Trimming log'!$F$5:$V$5000,8,FALSE)</f>
        <v>#N/A</v>
      </c>
      <c r="M1131" s="65" t="e">
        <f>VLOOKUP(E1131,'Trimming log'!$F$5:$V$5000,9,FALSE)</f>
        <v>#N/A</v>
      </c>
      <c r="N1131" s="507" t="e">
        <f>VLOOKUP(E1131,'Trimming log'!$F$5:$V$5000,10,FALSE)</f>
        <v>#N/A</v>
      </c>
      <c r="O1131" s="65" t="e">
        <f>VLOOKUP(E1131,'Trimming log'!$F$5:$V$5000,11,FALSE)</f>
        <v>#N/A</v>
      </c>
      <c r="P1131" s="65" t="e">
        <f>VLOOKUP(E1131,'Trimming log'!$F$5:$V$5000,12,FALSE)</f>
        <v>#N/A</v>
      </c>
      <c r="Q1131" s="65" t="e">
        <f>VLOOKUP(E1131,'Trimming log'!$F$5:$V$5000,13,FALSE)</f>
        <v>#N/A</v>
      </c>
      <c r="R1131" s="65" t="e">
        <f>VLOOKUP(E1131,'Trimming log'!$F$5:$V$5000,14,FALSE)</f>
        <v>#N/A</v>
      </c>
      <c r="S1131" s="65" t="e">
        <f>VLOOKUP(E1131,'Trimming log'!$F$5:$V$5000,15,FALSE)</f>
        <v>#N/A</v>
      </c>
      <c r="T1131" s="65" t="e">
        <f t="shared" si="228"/>
        <v>#N/A</v>
      </c>
      <c r="U1131" s="491" t="str">
        <f t="shared" si="229"/>
        <v/>
      </c>
      <c r="V1131" s="74">
        <f t="shared" si="231"/>
        <v>0</v>
      </c>
      <c r="W1131" s="134">
        <f t="shared" si="232"/>
        <v>0</v>
      </c>
      <c r="X1131" s="134" t="e">
        <f>VLOOKUP(E1131,'Trimming log'!$F$5:$Y$5000,19,FALSE)</f>
        <v>#N/A</v>
      </c>
      <c r="Y1131" s="134" t="e">
        <f>VLOOKUP(E1131,'Trimming log'!$F$5:$Y$5000,20,FALSE)</f>
        <v>#N/A</v>
      </c>
      <c r="Z1131" s="135" t="e">
        <f t="shared" si="233"/>
        <v>#N/A</v>
      </c>
      <c r="AA1131" s="135" t="e">
        <f t="shared" si="234"/>
        <v>#N/A</v>
      </c>
      <c r="AB1131" s="136" t="e">
        <f t="shared" si="235"/>
        <v>#N/A</v>
      </c>
      <c r="AC1131" s="136" t="e">
        <f t="shared" si="236"/>
        <v>#N/A</v>
      </c>
      <c r="AD1131" s="136" t="e">
        <f t="shared" si="237"/>
        <v>#N/A</v>
      </c>
      <c r="AE1131" s="136" t="e">
        <f t="shared" si="238"/>
        <v>#N/A</v>
      </c>
    </row>
    <row r="1132" spans="1:31" ht="15" customHeight="1">
      <c r="A1132" s="67" t="str">
        <f t="shared" si="226"/>
        <v/>
      </c>
      <c r="B1132" s="65">
        <f t="shared" si="230"/>
        <v>1109</v>
      </c>
      <c r="C1132" s="68" t="str">
        <f t="shared" si="227"/>
        <v/>
      </c>
      <c r="D1132" s="69"/>
      <c r="E1132" s="132"/>
      <c r="F1132" s="65" t="e">
        <f>VLOOKUP(E1132,'Trimming log'!$F$5:$V$5000,2,FALSE)</f>
        <v>#N/A</v>
      </c>
      <c r="G1132" s="65" t="e">
        <f>VLOOKUP(E1132,'Trimming log'!$F$5:$V$5000,3,FALSE)</f>
        <v>#N/A</v>
      </c>
      <c r="H1132" s="508" t="e">
        <f>VLOOKUP(E1132,'Trimming log'!$F$5:$V$5000,4,FALSE)</f>
        <v>#N/A</v>
      </c>
      <c r="I1132" s="65" t="e">
        <f>VLOOKUP(E1132,'Trimming log'!$F$5:$V$5000,5,FALSE)</f>
        <v>#N/A</v>
      </c>
      <c r="J1132" s="65" t="e">
        <f>VLOOKUP(E1132,'Trimming log'!$F$5:$V$5000,6,FALSE)</f>
        <v>#N/A</v>
      </c>
      <c r="K1132" s="65" t="e">
        <f>VLOOKUP(E1132,'Trimming log'!$F$5:$V$5000,7,FALSE)</f>
        <v>#N/A</v>
      </c>
      <c r="L1132" s="65" t="e">
        <f>VLOOKUP(E1132,'Trimming log'!$F$5:$V$5000,8,FALSE)</f>
        <v>#N/A</v>
      </c>
      <c r="M1132" s="65" t="e">
        <f>VLOOKUP(E1132,'Trimming log'!$F$5:$V$5000,9,FALSE)</f>
        <v>#N/A</v>
      </c>
      <c r="N1132" s="507" t="e">
        <f>VLOOKUP(E1132,'Trimming log'!$F$5:$V$5000,10,FALSE)</f>
        <v>#N/A</v>
      </c>
      <c r="O1132" s="65" t="e">
        <f>VLOOKUP(E1132,'Trimming log'!$F$5:$V$5000,11,FALSE)</f>
        <v>#N/A</v>
      </c>
      <c r="P1132" s="65" t="e">
        <f>VLOOKUP(E1132,'Trimming log'!$F$5:$V$5000,12,FALSE)</f>
        <v>#N/A</v>
      </c>
      <c r="Q1132" s="65" t="e">
        <f>VLOOKUP(E1132,'Trimming log'!$F$5:$V$5000,13,FALSE)</f>
        <v>#N/A</v>
      </c>
      <c r="R1132" s="65" t="e">
        <f>VLOOKUP(E1132,'Trimming log'!$F$5:$V$5000,14,FALSE)</f>
        <v>#N/A</v>
      </c>
      <c r="S1132" s="65" t="e">
        <f>VLOOKUP(E1132,'Trimming log'!$F$5:$V$5000,15,FALSE)</f>
        <v>#N/A</v>
      </c>
      <c r="T1132" s="65" t="e">
        <f t="shared" si="228"/>
        <v>#N/A</v>
      </c>
      <c r="U1132" s="491" t="str">
        <f t="shared" si="229"/>
        <v/>
      </c>
      <c r="V1132" s="74">
        <f t="shared" si="231"/>
        <v>0</v>
      </c>
      <c r="W1132" s="134">
        <f t="shared" si="232"/>
        <v>0</v>
      </c>
      <c r="X1132" s="134" t="e">
        <f>VLOOKUP(E1132,'Trimming log'!$F$5:$Y$5000,19,FALSE)</f>
        <v>#N/A</v>
      </c>
      <c r="Y1132" s="134" t="e">
        <f>VLOOKUP(E1132,'Trimming log'!$F$5:$Y$5000,20,FALSE)</f>
        <v>#N/A</v>
      </c>
      <c r="Z1132" s="135" t="e">
        <f t="shared" si="233"/>
        <v>#N/A</v>
      </c>
      <c r="AA1132" s="135" t="e">
        <f t="shared" si="234"/>
        <v>#N/A</v>
      </c>
      <c r="AB1132" s="136" t="e">
        <f t="shared" si="235"/>
        <v>#N/A</v>
      </c>
      <c r="AC1132" s="136" t="e">
        <f t="shared" si="236"/>
        <v>#N/A</v>
      </c>
      <c r="AD1132" s="136" t="e">
        <f t="shared" si="237"/>
        <v>#N/A</v>
      </c>
      <c r="AE1132" s="136" t="e">
        <f t="shared" si="238"/>
        <v>#N/A</v>
      </c>
    </row>
    <row r="1133" spans="1:31" ht="15" customHeight="1">
      <c r="A1133" s="67" t="str">
        <f t="shared" si="226"/>
        <v/>
      </c>
      <c r="B1133" s="65">
        <f t="shared" si="230"/>
        <v>1110</v>
      </c>
      <c r="C1133" s="68" t="str">
        <f t="shared" si="227"/>
        <v/>
      </c>
      <c r="D1133" s="69"/>
      <c r="E1133" s="132"/>
      <c r="F1133" s="65" t="e">
        <f>VLOOKUP(E1133,'Trimming log'!$F$5:$V$5000,2,FALSE)</f>
        <v>#N/A</v>
      </c>
      <c r="G1133" s="65" t="e">
        <f>VLOOKUP(E1133,'Trimming log'!$F$5:$V$5000,3,FALSE)</f>
        <v>#N/A</v>
      </c>
      <c r="H1133" s="508" t="e">
        <f>VLOOKUP(E1133,'Trimming log'!$F$5:$V$5000,4,FALSE)</f>
        <v>#N/A</v>
      </c>
      <c r="I1133" s="65" t="e">
        <f>VLOOKUP(E1133,'Trimming log'!$F$5:$V$5000,5,FALSE)</f>
        <v>#N/A</v>
      </c>
      <c r="J1133" s="65" t="e">
        <f>VLOOKUP(E1133,'Trimming log'!$F$5:$V$5000,6,FALSE)</f>
        <v>#N/A</v>
      </c>
      <c r="K1133" s="65" t="e">
        <f>VLOOKUP(E1133,'Trimming log'!$F$5:$V$5000,7,FALSE)</f>
        <v>#N/A</v>
      </c>
      <c r="L1133" s="65" t="e">
        <f>VLOOKUP(E1133,'Trimming log'!$F$5:$V$5000,8,FALSE)</f>
        <v>#N/A</v>
      </c>
      <c r="M1133" s="65" t="e">
        <f>VLOOKUP(E1133,'Trimming log'!$F$5:$V$5000,9,FALSE)</f>
        <v>#N/A</v>
      </c>
      <c r="N1133" s="507" t="e">
        <f>VLOOKUP(E1133,'Trimming log'!$F$5:$V$5000,10,FALSE)</f>
        <v>#N/A</v>
      </c>
      <c r="O1133" s="65" t="e">
        <f>VLOOKUP(E1133,'Trimming log'!$F$5:$V$5000,11,FALSE)</f>
        <v>#N/A</v>
      </c>
      <c r="P1133" s="65" t="e">
        <f>VLOOKUP(E1133,'Trimming log'!$F$5:$V$5000,12,FALSE)</f>
        <v>#N/A</v>
      </c>
      <c r="Q1133" s="65" t="e">
        <f>VLOOKUP(E1133,'Trimming log'!$F$5:$V$5000,13,FALSE)</f>
        <v>#N/A</v>
      </c>
      <c r="R1133" s="65" t="e">
        <f>VLOOKUP(E1133,'Trimming log'!$F$5:$V$5000,14,FALSE)</f>
        <v>#N/A</v>
      </c>
      <c r="S1133" s="65" t="e">
        <f>VLOOKUP(E1133,'Trimming log'!$F$5:$V$5000,15,FALSE)</f>
        <v>#N/A</v>
      </c>
      <c r="T1133" s="65" t="e">
        <f t="shared" si="228"/>
        <v>#N/A</v>
      </c>
      <c r="U1133" s="491" t="str">
        <f t="shared" si="229"/>
        <v/>
      </c>
      <c r="V1133" s="74">
        <f t="shared" si="231"/>
        <v>0</v>
      </c>
      <c r="W1133" s="134">
        <f t="shared" si="232"/>
        <v>0</v>
      </c>
      <c r="X1133" s="134" t="e">
        <f>VLOOKUP(E1133,'Trimming log'!$F$5:$Y$5000,19,FALSE)</f>
        <v>#N/A</v>
      </c>
      <c r="Y1133" s="134" t="e">
        <f>VLOOKUP(E1133,'Trimming log'!$F$5:$Y$5000,20,FALSE)</f>
        <v>#N/A</v>
      </c>
      <c r="Z1133" s="135" t="e">
        <f t="shared" si="233"/>
        <v>#N/A</v>
      </c>
      <c r="AA1133" s="135" t="e">
        <f t="shared" si="234"/>
        <v>#N/A</v>
      </c>
      <c r="AB1133" s="136" t="e">
        <f t="shared" si="235"/>
        <v>#N/A</v>
      </c>
      <c r="AC1133" s="136" t="e">
        <f t="shared" si="236"/>
        <v>#N/A</v>
      </c>
      <c r="AD1133" s="136" t="e">
        <f t="shared" si="237"/>
        <v>#N/A</v>
      </c>
      <c r="AE1133" s="136" t="e">
        <f t="shared" si="238"/>
        <v>#N/A</v>
      </c>
    </row>
    <row r="1134" spans="1:31" ht="15" customHeight="1">
      <c r="A1134" s="67" t="str">
        <f t="shared" si="226"/>
        <v/>
      </c>
      <c r="B1134" s="65">
        <f t="shared" si="230"/>
        <v>1111</v>
      </c>
      <c r="C1134" s="68" t="str">
        <f t="shared" si="227"/>
        <v/>
      </c>
      <c r="D1134" s="69"/>
      <c r="E1134" s="132"/>
      <c r="F1134" s="65" t="e">
        <f>VLOOKUP(E1134,'Trimming log'!$F$5:$V$5000,2,FALSE)</f>
        <v>#N/A</v>
      </c>
      <c r="G1134" s="65" t="e">
        <f>VLOOKUP(E1134,'Trimming log'!$F$5:$V$5000,3,FALSE)</f>
        <v>#N/A</v>
      </c>
      <c r="H1134" s="508" t="e">
        <f>VLOOKUP(E1134,'Trimming log'!$F$5:$V$5000,4,FALSE)</f>
        <v>#N/A</v>
      </c>
      <c r="I1134" s="65" t="e">
        <f>VLOOKUP(E1134,'Trimming log'!$F$5:$V$5000,5,FALSE)</f>
        <v>#N/A</v>
      </c>
      <c r="J1134" s="65" t="e">
        <f>VLOOKUP(E1134,'Trimming log'!$F$5:$V$5000,6,FALSE)</f>
        <v>#N/A</v>
      </c>
      <c r="K1134" s="65" t="e">
        <f>VLOOKUP(E1134,'Trimming log'!$F$5:$V$5000,7,FALSE)</f>
        <v>#N/A</v>
      </c>
      <c r="L1134" s="65" t="e">
        <f>VLOOKUP(E1134,'Trimming log'!$F$5:$V$5000,8,FALSE)</f>
        <v>#N/A</v>
      </c>
      <c r="M1134" s="65" t="e">
        <f>VLOOKUP(E1134,'Trimming log'!$F$5:$V$5000,9,FALSE)</f>
        <v>#N/A</v>
      </c>
      <c r="N1134" s="507" t="e">
        <f>VLOOKUP(E1134,'Trimming log'!$F$5:$V$5000,10,FALSE)</f>
        <v>#N/A</v>
      </c>
      <c r="O1134" s="65" t="e">
        <f>VLOOKUP(E1134,'Trimming log'!$F$5:$V$5000,11,FALSE)</f>
        <v>#N/A</v>
      </c>
      <c r="P1134" s="65" t="e">
        <f>VLOOKUP(E1134,'Trimming log'!$F$5:$V$5000,12,FALSE)</f>
        <v>#N/A</v>
      </c>
      <c r="Q1134" s="65" t="e">
        <f>VLOOKUP(E1134,'Trimming log'!$F$5:$V$5000,13,FALSE)</f>
        <v>#N/A</v>
      </c>
      <c r="R1134" s="65" t="e">
        <f>VLOOKUP(E1134,'Trimming log'!$F$5:$V$5000,14,FALSE)</f>
        <v>#N/A</v>
      </c>
      <c r="S1134" s="65" t="e">
        <f>VLOOKUP(E1134,'Trimming log'!$F$5:$V$5000,15,FALSE)</f>
        <v>#N/A</v>
      </c>
      <c r="T1134" s="65" t="e">
        <f t="shared" si="228"/>
        <v>#N/A</v>
      </c>
      <c r="U1134" s="491" t="str">
        <f t="shared" si="229"/>
        <v/>
      </c>
      <c r="V1134" s="74">
        <f t="shared" si="231"/>
        <v>0</v>
      </c>
      <c r="W1134" s="134">
        <f t="shared" si="232"/>
        <v>0</v>
      </c>
      <c r="X1134" s="134" t="e">
        <f>VLOOKUP(E1134,'Trimming log'!$F$5:$Y$5000,19,FALSE)</f>
        <v>#N/A</v>
      </c>
      <c r="Y1134" s="134" t="e">
        <f>VLOOKUP(E1134,'Trimming log'!$F$5:$Y$5000,20,FALSE)</f>
        <v>#N/A</v>
      </c>
      <c r="Z1134" s="135" t="e">
        <f t="shared" si="233"/>
        <v>#N/A</v>
      </c>
      <c r="AA1134" s="135" t="e">
        <f t="shared" si="234"/>
        <v>#N/A</v>
      </c>
      <c r="AB1134" s="136" t="e">
        <f t="shared" si="235"/>
        <v>#N/A</v>
      </c>
      <c r="AC1134" s="136" t="e">
        <f t="shared" si="236"/>
        <v>#N/A</v>
      </c>
      <c r="AD1134" s="136" t="e">
        <f t="shared" si="237"/>
        <v>#N/A</v>
      </c>
      <c r="AE1134" s="136" t="e">
        <f t="shared" si="238"/>
        <v>#N/A</v>
      </c>
    </row>
    <row r="1135" spans="1:31" ht="15" customHeight="1">
      <c r="A1135" s="67" t="str">
        <f t="shared" si="226"/>
        <v/>
      </c>
      <c r="B1135" s="65">
        <f t="shared" si="230"/>
        <v>1112</v>
      </c>
      <c r="C1135" s="68" t="str">
        <f t="shared" si="227"/>
        <v/>
      </c>
      <c r="D1135" s="69"/>
      <c r="E1135" s="132"/>
      <c r="F1135" s="65" t="e">
        <f>VLOOKUP(E1135,'Trimming log'!$F$5:$V$5000,2,FALSE)</f>
        <v>#N/A</v>
      </c>
      <c r="G1135" s="65" t="e">
        <f>VLOOKUP(E1135,'Trimming log'!$F$5:$V$5000,3,FALSE)</f>
        <v>#N/A</v>
      </c>
      <c r="H1135" s="508" t="e">
        <f>VLOOKUP(E1135,'Trimming log'!$F$5:$V$5000,4,FALSE)</f>
        <v>#N/A</v>
      </c>
      <c r="I1135" s="65" t="e">
        <f>VLOOKUP(E1135,'Trimming log'!$F$5:$V$5000,5,FALSE)</f>
        <v>#N/A</v>
      </c>
      <c r="J1135" s="65" t="e">
        <f>VLOOKUP(E1135,'Trimming log'!$F$5:$V$5000,6,FALSE)</f>
        <v>#N/A</v>
      </c>
      <c r="K1135" s="65" t="e">
        <f>VLOOKUP(E1135,'Trimming log'!$F$5:$V$5000,7,FALSE)</f>
        <v>#N/A</v>
      </c>
      <c r="L1135" s="65" t="e">
        <f>VLOOKUP(E1135,'Trimming log'!$F$5:$V$5000,8,FALSE)</f>
        <v>#N/A</v>
      </c>
      <c r="M1135" s="65" t="e">
        <f>VLOOKUP(E1135,'Trimming log'!$F$5:$V$5000,9,FALSE)</f>
        <v>#N/A</v>
      </c>
      <c r="N1135" s="507" t="e">
        <f>VLOOKUP(E1135,'Trimming log'!$F$5:$V$5000,10,FALSE)</f>
        <v>#N/A</v>
      </c>
      <c r="O1135" s="65" t="e">
        <f>VLOOKUP(E1135,'Trimming log'!$F$5:$V$5000,11,FALSE)</f>
        <v>#N/A</v>
      </c>
      <c r="P1135" s="65" t="e">
        <f>VLOOKUP(E1135,'Trimming log'!$F$5:$V$5000,12,FALSE)</f>
        <v>#N/A</v>
      </c>
      <c r="Q1135" s="65" t="e">
        <f>VLOOKUP(E1135,'Trimming log'!$F$5:$V$5000,13,FALSE)</f>
        <v>#N/A</v>
      </c>
      <c r="R1135" s="65" t="e">
        <f>VLOOKUP(E1135,'Trimming log'!$F$5:$V$5000,14,FALSE)</f>
        <v>#N/A</v>
      </c>
      <c r="S1135" s="65" t="e">
        <f>VLOOKUP(E1135,'Trimming log'!$F$5:$V$5000,15,FALSE)</f>
        <v>#N/A</v>
      </c>
      <c r="T1135" s="65" t="e">
        <f t="shared" si="228"/>
        <v>#N/A</v>
      </c>
      <c r="U1135" s="491" t="str">
        <f t="shared" si="229"/>
        <v/>
      </c>
      <c r="V1135" s="74">
        <f t="shared" si="231"/>
        <v>0</v>
      </c>
      <c r="W1135" s="134">
        <f t="shared" si="232"/>
        <v>0</v>
      </c>
      <c r="X1135" s="134" t="e">
        <f>VLOOKUP(E1135,'Trimming log'!$F$5:$Y$5000,19,FALSE)</f>
        <v>#N/A</v>
      </c>
      <c r="Y1135" s="134" t="e">
        <f>VLOOKUP(E1135,'Trimming log'!$F$5:$Y$5000,20,FALSE)</f>
        <v>#N/A</v>
      </c>
      <c r="Z1135" s="135" t="e">
        <f t="shared" si="233"/>
        <v>#N/A</v>
      </c>
      <c r="AA1135" s="135" t="e">
        <f t="shared" si="234"/>
        <v>#N/A</v>
      </c>
      <c r="AB1135" s="136" t="e">
        <f t="shared" si="235"/>
        <v>#N/A</v>
      </c>
      <c r="AC1135" s="136" t="e">
        <f t="shared" si="236"/>
        <v>#N/A</v>
      </c>
      <c r="AD1135" s="136" t="e">
        <f t="shared" si="237"/>
        <v>#N/A</v>
      </c>
      <c r="AE1135" s="136" t="e">
        <f t="shared" si="238"/>
        <v>#N/A</v>
      </c>
    </row>
    <row r="1136" spans="1:31" ht="15" customHeight="1">
      <c r="A1136" s="67" t="str">
        <f t="shared" si="226"/>
        <v/>
      </c>
      <c r="B1136" s="65">
        <f t="shared" si="230"/>
        <v>1113</v>
      </c>
      <c r="C1136" s="68" t="str">
        <f t="shared" si="227"/>
        <v/>
      </c>
      <c r="D1136" s="69"/>
      <c r="E1136" s="132"/>
      <c r="F1136" s="65" t="e">
        <f>VLOOKUP(E1136,'Trimming log'!$F$5:$V$5000,2,FALSE)</f>
        <v>#N/A</v>
      </c>
      <c r="G1136" s="65" t="e">
        <f>VLOOKUP(E1136,'Trimming log'!$F$5:$V$5000,3,FALSE)</f>
        <v>#N/A</v>
      </c>
      <c r="H1136" s="508" t="e">
        <f>VLOOKUP(E1136,'Trimming log'!$F$5:$V$5000,4,FALSE)</f>
        <v>#N/A</v>
      </c>
      <c r="I1136" s="65" t="e">
        <f>VLOOKUP(E1136,'Trimming log'!$F$5:$V$5000,5,FALSE)</f>
        <v>#N/A</v>
      </c>
      <c r="J1136" s="65" t="e">
        <f>VLOOKUP(E1136,'Trimming log'!$F$5:$V$5000,6,FALSE)</f>
        <v>#N/A</v>
      </c>
      <c r="K1136" s="65" t="e">
        <f>VLOOKUP(E1136,'Trimming log'!$F$5:$V$5000,7,FALSE)</f>
        <v>#N/A</v>
      </c>
      <c r="L1136" s="65" t="e">
        <f>VLOOKUP(E1136,'Trimming log'!$F$5:$V$5000,8,FALSE)</f>
        <v>#N/A</v>
      </c>
      <c r="M1136" s="65" t="e">
        <f>VLOOKUP(E1136,'Trimming log'!$F$5:$V$5000,9,FALSE)</f>
        <v>#N/A</v>
      </c>
      <c r="N1136" s="507" t="e">
        <f>VLOOKUP(E1136,'Trimming log'!$F$5:$V$5000,10,FALSE)</f>
        <v>#N/A</v>
      </c>
      <c r="O1136" s="65" t="e">
        <f>VLOOKUP(E1136,'Trimming log'!$F$5:$V$5000,11,FALSE)</f>
        <v>#N/A</v>
      </c>
      <c r="P1136" s="65" t="e">
        <f>VLOOKUP(E1136,'Trimming log'!$F$5:$V$5000,12,FALSE)</f>
        <v>#N/A</v>
      </c>
      <c r="Q1136" s="65" t="e">
        <f>VLOOKUP(E1136,'Trimming log'!$F$5:$V$5000,13,FALSE)</f>
        <v>#N/A</v>
      </c>
      <c r="R1136" s="65" t="e">
        <f>VLOOKUP(E1136,'Trimming log'!$F$5:$V$5000,14,FALSE)</f>
        <v>#N/A</v>
      </c>
      <c r="S1136" s="65" t="e">
        <f>VLOOKUP(E1136,'Trimming log'!$F$5:$V$5000,15,FALSE)</f>
        <v>#N/A</v>
      </c>
      <c r="T1136" s="65" t="e">
        <f t="shared" si="228"/>
        <v>#N/A</v>
      </c>
      <c r="U1136" s="491" t="str">
        <f t="shared" si="229"/>
        <v/>
      </c>
      <c r="V1136" s="74">
        <f t="shared" si="231"/>
        <v>0</v>
      </c>
      <c r="W1136" s="134">
        <f t="shared" si="232"/>
        <v>0</v>
      </c>
      <c r="X1136" s="134" t="e">
        <f>VLOOKUP(E1136,'Trimming log'!$F$5:$Y$5000,19,FALSE)</f>
        <v>#N/A</v>
      </c>
      <c r="Y1136" s="134" t="e">
        <f>VLOOKUP(E1136,'Trimming log'!$F$5:$Y$5000,20,FALSE)</f>
        <v>#N/A</v>
      </c>
      <c r="Z1136" s="135" t="e">
        <f t="shared" si="233"/>
        <v>#N/A</v>
      </c>
      <c r="AA1136" s="135" t="e">
        <f t="shared" si="234"/>
        <v>#N/A</v>
      </c>
      <c r="AB1136" s="136" t="e">
        <f t="shared" si="235"/>
        <v>#N/A</v>
      </c>
      <c r="AC1136" s="136" t="e">
        <f t="shared" si="236"/>
        <v>#N/A</v>
      </c>
      <c r="AD1136" s="136" t="e">
        <f t="shared" si="237"/>
        <v>#N/A</v>
      </c>
      <c r="AE1136" s="136" t="e">
        <f t="shared" si="238"/>
        <v>#N/A</v>
      </c>
    </row>
    <row r="1137" spans="1:31" ht="15" customHeight="1">
      <c r="A1137" s="67" t="str">
        <f t="shared" si="226"/>
        <v/>
      </c>
      <c r="B1137" s="65">
        <f t="shared" si="230"/>
        <v>1114</v>
      </c>
      <c r="C1137" s="68" t="str">
        <f t="shared" si="227"/>
        <v/>
      </c>
      <c r="D1137" s="69"/>
      <c r="E1137" s="132"/>
      <c r="F1137" s="65" t="e">
        <f>VLOOKUP(E1137,'Trimming log'!$F$5:$V$5000,2,FALSE)</f>
        <v>#N/A</v>
      </c>
      <c r="G1137" s="65" t="e">
        <f>VLOOKUP(E1137,'Trimming log'!$F$5:$V$5000,3,FALSE)</f>
        <v>#N/A</v>
      </c>
      <c r="H1137" s="508" t="e">
        <f>VLOOKUP(E1137,'Trimming log'!$F$5:$V$5000,4,FALSE)</f>
        <v>#N/A</v>
      </c>
      <c r="I1137" s="65" t="e">
        <f>VLOOKUP(E1137,'Trimming log'!$F$5:$V$5000,5,FALSE)</f>
        <v>#N/A</v>
      </c>
      <c r="J1137" s="65" t="e">
        <f>VLOOKUP(E1137,'Trimming log'!$F$5:$V$5000,6,FALSE)</f>
        <v>#N/A</v>
      </c>
      <c r="K1137" s="65" t="e">
        <f>VLOOKUP(E1137,'Trimming log'!$F$5:$V$5000,7,FALSE)</f>
        <v>#N/A</v>
      </c>
      <c r="L1137" s="65" t="e">
        <f>VLOOKUP(E1137,'Trimming log'!$F$5:$V$5000,8,FALSE)</f>
        <v>#N/A</v>
      </c>
      <c r="M1137" s="65" t="e">
        <f>VLOOKUP(E1137,'Trimming log'!$F$5:$V$5000,9,FALSE)</f>
        <v>#N/A</v>
      </c>
      <c r="N1137" s="507" t="e">
        <f>VLOOKUP(E1137,'Trimming log'!$F$5:$V$5000,10,FALSE)</f>
        <v>#N/A</v>
      </c>
      <c r="O1137" s="65" t="e">
        <f>VLOOKUP(E1137,'Trimming log'!$F$5:$V$5000,11,FALSE)</f>
        <v>#N/A</v>
      </c>
      <c r="P1137" s="65" t="e">
        <f>VLOOKUP(E1137,'Trimming log'!$F$5:$V$5000,12,FALSE)</f>
        <v>#N/A</v>
      </c>
      <c r="Q1137" s="65" t="e">
        <f>VLOOKUP(E1137,'Trimming log'!$F$5:$V$5000,13,FALSE)</f>
        <v>#N/A</v>
      </c>
      <c r="R1137" s="65" t="e">
        <f>VLOOKUP(E1137,'Trimming log'!$F$5:$V$5000,14,FALSE)</f>
        <v>#N/A</v>
      </c>
      <c r="S1137" s="65" t="e">
        <f>VLOOKUP(E1137,'Trimming log'!$F$5:$V$5000,15,FALSE)</f>
        <v>#N/A</v>
      </c>
      <c r="T1137" s="65" t="e">
        <f t="shared" si="228"/>
        <v>#N/A</v>
      </c>
      <c r="U1137" s="491" t="str">
        <f t="shared" si="229"/>
        <v/>
      </c>
      <c r="V1137" s="74">
        <f t="shared" si="231"/>
        <v>0</v>
      </c>
      <c r="W1137" s="134">
        <f t="shared" si="232"/>
        <v>0</v>
      </c>
      <c r="X1137" s="134" t="e">
        <f>VLOOKUP(E1137,'Trimming log'!$F$5:$Y$5000,19,FALSE)</f>
        <v>#N/A</v>
      </c>
      <c r="Y1137" s="134" t="e">
        <f>VLOOKUP(E1137,'Trimming log'!$F$5:$Y$5000,20,FALSE)</f>
        <v>#N/A</v>
      </c>
      <c r="Z1137" s="135" t="e">
        <f t="shared" si="233"/>
        <v>#N/A</v>
      </c>
      <c r="AA1137" s="135" t="e">
        <f t="shared" si="234"/>
        <v>#N/A</v>
      </c>
      <c r="AB1137" s="136" t="e">
        <f t="shared" si="235"/>
        <v>#N/A</v>
      </c>
      <c r="AC1137" s="136" t="e">
        <f t="shared" si="236"/>
        <v>#N/A</v>
      </c>
      <c r="AD1137" s="136" t="e">
        <f t="shared" si="237"/>
        <v>#N/A</v>
      </c>
      <c r="AE1137" s="136" t="e">
        <f t="shared" si="238"/>
        <v>#N/A</v>
      </c>
    </row>
    <row r="1138" spans="1:31" ht="15" customHeight="1">
      <c r="A1138" s="67" t="str">
        <f t="shared" si="226"/>
        <v/>
      </c>
      <c r="B1138" s="65">
        <f t="shared" si="230"/>
        <v>1115</v>
      </c>
      <c r="C1138" s="68" t="str">
        <f t="shared" si="227"/>
        <v/>
      </c>
      <c r="D1138" s="69"/>
      <c r="E1138" s="132"/>
      <c r="F1138" s="65" t="e">
        <f>VLOOKUP(E1138,'Trimming log'!$F$5:$V$5000,2,FALSE)</f>
        <v>#N/A</v>
      </c>
      <c r="G1138" s="65" t="e">
        <f>VLOOKUP(E1138,'Trimming log'!$F$5:$V$5000,3,FALSE)</f>
        <v>#N/A</v>
      </c>
      <c r="H1138" s="508" t="e">
        <f>VLOOKUP(E1138,'Trimming log'!$F$5:$V$5000,4,FALSE)</f>
        <v>#N/A</v>
      </c>
      <c r="I1138" s="65" t="e">
        <f>VLOOKUP(E1138,'Trimming log'!$F$5:$V$5000,5,FALSE)</f>
        <v>#N/A</v>
      </c>
      <c r="J1138" s="65" t="e">
        <f>VLOOKUP(E1138,'Trimming log'!$F$5:$V$5000,6,FALSE)</f>
        <v>#N/A</v>
      </c>
      <c r="K1138" s="65" t="e">
        <f>VLOOKUP(E1138,'Trimming log'!$F$5:$V$5000,7,FALSE)</f>
        <v>#N/A</v>
      </c>
      <c r="L1138" s="65" t="e">
        <f>VLOOKUP(E1138,'Trimming log'!$F$5:$V$5000,8,FALSE)</f>
        <v>#N/A</v>
      </c>
      <c r="M1138" s="65" t="e">
        <f>VLOOKUP(E1138,'Trimming log'!$F$5:$V$5000,9,FALSE)</f>
        <v>#N/A</v>
      </c>
      <c r="N1138" s="507" t="e">
        <f>VLOOKUP(E1138,'Trimming log'!$F$5:$V$5000,10,FALSE)</f>
        <v>#N/A</v>
      </c>
      <c r="O1138" s="65" t="e">
        <f>VLOOKUP(E1138,'Trimming log'!$F$5:$V$5000,11,FALSE)</f>
        <v>#N/A</v>
      </c>
      <c r="P1138" s="65" t="e">
        <f>VLOOKUP(E1138,'Trimming log'!$F$5:$V$5000,12,FALSE)</f>
        <v>#N/A</v>
      </c>
      <c r="Q1138" s="65" t="e">
        <f>VLOOKUP(E1138,'Trimming log'!$F$5:$V$5000,13,FALSE)</f>
        <v>#N/A</v>
      </c>
      <c r="R1138" s="65" t="e">
        <f>VLOOKUP(E1138,'Trimming log'!$F$5:$V$5000,14,FALSE)</f>
        <v>#N/A</v>
      </c>
      <c r="S1138" s="65" t="e">
        <f>VLOOKUP(E1138,'Trimming log'!$F$5:$V$5000,15,FALSE)</f>
        <v>#N/A</v>
      </c>
      <c r="T1138" s="65" t="e">
        <f t="shared" si="228"/>
        <v>#N/A</v>
      </c>
      <c r="U1138" s="491" t="str">
        <f t="shared" si="229"/>
        <v/>
      </c>
      <c r="V1138" s="74">
        <f t="shared" si="231"/>
        <v>0</v>
      </c>
      <c r="W1138" s="134">
        <f t="shared" si="232"/>
        <v>0</v>
      </c>
      <c r="X1138" s="134" t="e">
        <f>VLOOKUP(E1138,'Trimming log'!$F$5:$Y$5000,19,FALSE)</f>
        <v>#N/A</v>
      </c>
      <c r="Y1138" s="134" t="e">
        <f>VLOOKUP(E1138,'Trimming log'!$F$5:$Y$5000,20,FALSE)</f>
        <v>#N/A</v>
      </c>
      <c r="Z1138" s="135" t="e">
        <f t="shared" si="233"/>
        <v>#N/A</v>
      </c>
      <c r="AA1138" s="135" t="e">
        <f t="shared" si="234"/>
        <v>#N/A</v>
      </c>
      <c r="AB1138" s="136" t="e">
        <f t="shared" si="235"/>
        <v>#N/A</v>
      </c>
      <c r="AC1138" s="136" t="e">
        <f t="shared" si="236"/>
        <v>#N/A</v>
      </c>
      <c r="AD1138" s="136" t="e">
        <f t="shared" si="237"/>
        <v>#N/A</v>
      </c>
      <c r="AE1138" s="136" t="e">
        <f t="shared" si="238"/>
        <v>#N/A</v>
      </c>
    </row>
    <row r="1139" spans="1:31" ht="15" customHeight="1">
      <c r="A1139" s="67" t="str">
        <f t="shared" si="226"/>
        <v/>
      </c>
      <c r="B1139" s="65">
        <f t="shared" si="230"/>
        <v>1116</v>
      </c>
      <c r="C1139" s="68" t="str">
        <f t="shared" si="227"/>
        <v/>
      </c>
      <c r="D1139" s="69"/>
      <c r="E1139" s="132"/>
      <c r="F1139" s="65" t="e">
        <f>VLOOKUP(E1139,'Trimming log'!$F$5:$V$5000,2,FALSE)</f>
        <v>#N/A</v>
      </c>
      <c r="G1139" s="65" t="e">
        <f>VLOOKUP(E1139,'Trimming log'!$F$5:$V$5000,3,FALSE)</f>
        <v>#N/A</v>
      </c>
      <c r="H1139" s="508" t="e">
        <f>VLOOKUP(E1139,'Trimming log'!$F$5:$V$5000,4,FALSE)</f>
        <v>#N/A</v>
      </c>
      <c r="I1139" s="65" t="e">
        <f>VLOOKUP(E1139,'Trimming log'!$F$5:$V$5000,5,FALSE)</f>
        <v>#N/A</v>
      </c>
      <c r="J1139" s="65" t="e">
        <f>VLOOKUP(E1139,'Trimming log'!$F$5:$V$5000,6,FALSE)</f>
        <v>#N/A</v>
      </c>
      <c r="K1139" s="65" t="e">
        <f>VLOOKUP(E1139,'Trimming log'!$F$5:$V$5000,7,FALSE)</f>
        <v>#N/A</v>
      </c>
      <c r="L1139" s="65" t="e">
        <f>VLOOKUP(E1139,'Trimming log'!$F$5:$V$5000,8,FALSE)</f>
        <v>#N/A</v>
      </c>
      <c r="M1139" s="65" t="e">
        <f>VLOOKUP(E1139,'Trimming log'!$F$5:$V$5000,9,FALSE)</f>
        <v>#N/A</v>
      </c>
      <c r="N1139" s="507" t="e">
        <f>VLOOKUP(E1139,'Trimming log'!$F$5:$V$5000,10,FALSE)</f>
        <v>#N/A</v>
      </c>
      <c r="O1139" s="65" t="e">
        <f>VLOOKUP(E1139,'Trimming log'!$F$5:$V$5000,11,FALSE)</f>
        <v>#N/A</v>
      </c>
      <c r="P1139" s="65" t="e">
        <f>VLOOKUP(E1139,'Trimming log'!$F$5:$V$5000,12,FALSE)</f>
        <v>#N/A</v>
      </c>
      <c r="Q1139" s="65" t="e">
        <f>VLOOKUP(E1139,'Trimming log'!$F$5:$V$5000,13,FALSE)</f>
        <v>#N/A</v>
      </c>
      <c r="R1139" s="65" t="e">
        <f>VLOOKUP(E1139,'Trimming log'!$F$5:$V$5000,14,FALSE)</f>
        <v>#N/A</v>
      </c>
      <c r="S1139" s="65" t="e">
        <f>VLOOKUP(E1139,'Trimming log'!$F$5:$V$5000,15,FALSE)</f>
        <v>#N/A</v>
      </c>
      <c r="T1139" s="65" t="e">
        <f t="shared" si="228"/>
        <v>#N/A</v>
      </c>
      <c r="U1139" s="491" t="str">
        <f t="shared" si="229"/>
        <v/>
      </c>
      <c r="V1139" s="74">
        <f t="shared" si="231"/>
        <v>0</v>
      </c>
      <c r="W1139" s="134">
        <f t="shared" si="232"/>
        <v>0</v>
      </c>
      <c r="X1139" s="134" t="e">
        <f>VLOOKUP(E1139,'Trimming log'!$F$5:$Y$5000,19,FALSE)</f>
        <v>#N/A</v>
      </c>
      <c r="Y1139" s="134" t="e">
        <f>VLOOKUP(E1139,'Trimming log'!$F$5:$Y$5000,20,FALSE)</f>
        <v>#N/A</v>
      </c>
      <c r="Z1139" s="135" t="e">
        <f t="shared" si="233"/>
        <v>#N/A</v>
      </c>
      <c r="AA1139" s="135" t="e">
        <f t="shared" si="234"/>
        <v>#N/A</v>
      </c>
      <c r="AB1139" s="136" t="e">
        <f t="shared" si="235"/>
        <v>#N/A</v>
      </c>
      <c r="AC1139" s="136" t="e">
        <f t="shared" si="236"/>
        <v>#N/A</v>
      </c>
      <c r="AD1139" s="136" t="e">
        <f t="shared" si="237"/>
        <v>#N/A</v>
      </c>
      <c r="AE1139" s="136" t="e">
        <f t="shared" si="238"/>
        <v>#N/A</v>
      </c>
    </row>
    <row r="1140" spans="1:31" ht="15" customHeight="1">
      <c r="A1140" s="67" t="str">
        <f t="shared" si="226"/>
        <v/>
      </c>
      <c r="B1140" s="65">
        <f t="shared" si="230"/>
        <v>1117</v>
      </c>
      <c r="C1140" s="68" t="str">
        <f t="shared" si="227"/>
        <v/>
      </c>
      <c r="D1140" s="69"/>
      <c r="E1140" s="132"/>
      <c r="F1140" s="65" t="e">
        <f>VLOOKUP(E1140,'Trimming log'!$F$5:$V$5000,2,FALSE)</f>
        <v>#N/A</v>
      </c>
      <c r="G1140" s="65" t="e">
        <f>VLOOKUP(E1140,'Trimming log'!$F$5:$V$5000,3,FALSE)</f>
        <v>#N/A</v>
      </c>
      <c r="H1140" s="508" t="e">
        <f>VLOOKUP(E1140,'Trimming log'!$F$5:$V$5000,4,FALSE)</f>
        <v>#N/A</v>
      </c>
      <c r="I1140" s="65" t="e">
        <f>VLOOKUP(E1140,'Trimming log'!$F$5:$V$5000,5,FALSE)</f>
        <v>#N/A</v>
      </c>
      <c r="J1140" s="65" t="e">
        <f>VLOOKUP(E1140,'Trimming log'!$F$5:$V$5000,6,FALSE)</f>
        <v>#N/A</v>
      </c>
      <c r="K1140" s="65" t="e">
        <f>VLOOKUP(E1140,'Trimming log'!$F$5:$V$5000,7,FALSE)</f>
        <v>#N/A</v>
      </c>
      <c r="L1140" s="65" t="e">
        <f>VLOOKUP(E1140,'Trimming log'!$F$5:$V$5000,8,FALSE)</f>
        <v>#N/A</v>
      </c>
      <c r="M1140" s="65" t="e">
        <f>VLOOKUP(E1140,'Trimming log'!$F$5:$V$5000,9,FALSE)</f>
        <v>#N/A</v>
      </c>
      <c r="N1140" s="507" t="e">
        <f>VLOOKUP(E1140,'Trimming log'!$F$5:$V$5000,10,FALSE)</f>
        <v>#N/A</v>
      </c>
      <c r="O1140" s="65" t="e">
        <f>VLOOKUP(E1140,'Trimming log'!$F$5:$V$5000,11,FALSE)</f>
        <v>#N/A</v>
      </c>
      <c r="P1140" s="65" t="e">
        <f>VLOOKUP(E1140,'Trimming log'!$F$5:$V$5000,12,FALSE)</f>
        <v>#N/A</v>
      </c>
      <c r="Q1140" s="65" t="e">
        <f>VLOOKUP(E1140,'Trimming log'!$F$5:$V$5000,13,FALSE)</f>
        <v>#N/A</v>
      </c>
      <c r="R1140" s="65" t="e">
        <f>VLOOKUP(E1140,'Trimming log'!$F$5:$V$5000,14,FALSE)</f>
        <v>#N/A</v>
      </c>
      <c r="S1140" s="65" t="e">
        <f>VLOOKUP(E1140,'Trimming log'!$F$5:$V$5000,15,FALSE)</f>
        <v>#N/A</v>
      </c>
      <c r="T1140" s="65" t="e">
        <f t="shared" si="228"/>
        <v>#N/A</v>
      </c>
      <c r="U1140" s="491" t="str">
        <f t="shared" si="229"/>
        <v/>
      </c>
      <c r="V1140" s="74">
        <f t="shared" si="231"/>
        <v>0</v>
      </c>
      <c r="W1140" s="134">
        <f t="shared" si="232"/>
        <v>0</v>
      </c>
      <c r="X1140" s="134" t="e">
        <f>VLOOKUP(E1140,'Trimming log'!$F$5:$Y$5000,19,FALSE)</f>
        <v>#N/A</v>
      </c>
      <c r="Y1140" s="134" t="e">
        <f>VLOOKUP(E1140,'Trimming log'!$F$5:$Y$5000,20,FALSE)</f>
        <v>#N/A</v>
      </c>
      <c r="Z1140" s="135" t="e">
        <f t="shared" si="233"/>
        <v>#N/A</v>
      </c>
      <c r="AA1140" s="135" t="e">
        <f t="shared" si="234"/>
        <v>#N/A</v>
      </c>
      <c r="AB1140" s="136" t="e">
        <f t="shared" si="235"/>
        <v>#N/A</v>
      </c>
      <c r="AC1140" s="136" t="e">
        <f t="shared" si="236"/>
        <v>#N/A</v>
      </c>
      <c r="AD1140" s="136" t="e">
        <f t="shared" si="237"/>
        <v>#N/A</v>
      </c>
      <c r="AE1140" s="136" t="e">
        <f t="shared" si="238"/>
        <v>#N/A</v>
      </c>
    </row>
    <row r="1141" spans="1:31" ht="15" customHeight="1">
      <c r="A1141" s="67" t="str">
        <f t="shared" si="226"/>
        <v/>
      </c>
      <c r="B1141" s="65">
        <f t="shared" si="230"/>
        <v>1118</v>
      </c>
      <c r="C1141" s="68" t="str">
        <f t="shared" si="227"/>
        <v/>
      </c>
      <c r="D1141" s="69"/>
      <c r="E1141" s="132"/>
      <c r="F1141" s="65" t="e">
        <f>VLOOKUP(E1141,'Trimming log'!$F$5:$V$5000,2,FALSE)</f>
        <v>#N/A</v>
      </c>
      <c r="G1141" s="65" t="e">
        <f>VLOOKUP(E1141,'Trimming log'!$F$5:$V$5000,3,FALSE)</f>
        <v>#N/A</v>
      </c>
      <c r="H1141" s="508" t="e">
        <f>VLOOKUP(E1141,'Trimming log'!$F$5:$V$5000,4,FALSE)</f>
        <v>#N/A</v>
      </c>
      <c r="I1141" s="65" t="e">
        <f>VLOOKUP(E1141,'Trimming log'!$F$5:$V$5000,5,FALSE)</f>
        <v>#N/A</v>
      </c>
      <c r="J1141" s="65" t="e">
        <f>VLOOKUP(E1141,'Trimming log'!$F$5:$V$5000,6,FALSE)</f>
        <v>#N/A</v>
      </c>
      <c r="K1141" s="65" t="e">
        <f>VLOOKUP(E1141,'Trimming log'!$F$5:$V$5000,7,FALSE)</f>
        <v>#N/A</v>
      </c>
      <c r="L1141" s="65" t="e">
        <f>VLOOKUP(E1141,'Trimming log'!$F$5:$V$5000,8,FALSE)</f>
        <v>#N/A</v>
      </c>
      <c r="M1141" s="65" t="e">
        <f>VLOOKUP(E1141,'Trimming log'!$F$5:$V$5000,9,FALSE)</f>
        <v>#N/A</v>
      </c>
      <c r="N1141" s="507" t="e">
        <f>VLOOKUP(E1141,'Trimming log'!$F$5:$V$5000,10,FALSE)</f>
        <v>#N/A</v>
      </c>
      <c r="O1141" s="65" t="e">
        <f>VLOOKUP(E1141,'Trimming log'!$F$5:$V$5000,11,FALSE)</f>
        <v>#N/A</v>
      </c>
      <c r="P1141" s="65" t="e">
        <f>VLOOKUP(E1141,'Trimming log'!$F$5:$V$5000,12,FALSE)</f>
        <v>#N/A</v>
      </c>
      <c r="Q1141" s="65" t="e">
        <f>VLOOKUP(E1141,'Trimming log'!$F$5:$V$5000,13,FALSE)</f>
        <v>#N/A</v>
      </c>
      <c r="R1141" s="65" t="e">
        <f>VLOOKUP(E1141,'Trimming log'!$F$5:$V$5000,14,FALSE)</f>
        <v>#N/A</v>
      </c>
      <c r="S1141" s="65" t="e">
        <f>VLOOKUP(E1141,'Trimming log'!$F$5:$V$5000,15,FALSE)</f>
        <v>#N/A</v>
      </c>
      <c r="T1141" s="65" t="e">
        <f t="shared" si="228"/>
        <v>#N/A</v>
      </c>
      <c r="U1141" s="491" t="str">
        <f t="shared" si="229"/>
        <v/>
      </c>
      <c r="V1141" s="74">
        <f t="shared" si="231"/>
        <v>0</v>
      </c>
      <c r="W1141" s="134">
        <f t="shared" si="232"/>
        <v>0</v>
      </c>
      <c r="X1141" s="134" t="e">
        <f>VLOOKUP(E1141,'Trimming log'!$F$5:$Y$5000,19,FALSE)</f>
        <v>#N/A</v>
      </c>
      <c r="Y1141" s="134" t="e">
        <f>VLOOKUP(E1141,'Trimming log'!$F$5:$Y$5000,20,FALSE)</f>
        <v>#N/A</v>
      </c>
      <c r="Z1141" s="135" t="e">
        <f t="shared" si="233"/>
        <v>#N/A</v>
      </c>
      <c r="AA1141" s="135" t="e">
        <f t="shared" si="234"/>
        <v>#N/A</v>
      </c>
      <c r="AB1141" s="136" t="e">
        <f t="shared" si="235"/>
        <v>#N/A</v>
      </c>
      <c r="AC1141" s="136" t="e">
        <f t="shared" si="236"/>
        <v>#N/A</v>
      </c>
      <c r="AD1141" s="136" t="e">
        <f t="shared" si="237"/>
        <v>#N/A</v>
      </c>
      <c r="AE1141" s="136" t="e">
        <f t="shared" si="238"/>
        <v>#N/A</v>
      </c>
    </row>
    <row r="1142" spans="1:31" ht="15" customHeight="1">
      <c r="A1142" s="67" t="str">
        <f t="shared" si="226"/>
        <v/>
      </c>
      <c r="B1142" s="65">
        <f t="shared" si="230"/>
        <v>1119</v>
      </c>
      <c r="C1142" s="68" t="str">
        <f t="shared" si="227"/>
        <v/>
      </c>
      <c r="D1142" s="69"/>
      <c r="E1142" s="132"/>
      <c r="F1142" s="65" t="e">
        <f>VLOOKUP(E1142,'Trimming log'!$F$5:$V$5000,2,FALSE)</f>
        <v>#N/A</v>
      </c>
      <c r="G1142" s="65" t="e">
        <f>VLOOKUP(E1142,'Trimming log'!$F$5:$V$5000,3,FALSE)</f>
        <v>#N/A</v>
      </c>
      <c r="H1142" s="508" t="e">
        <f>VLOOKUP(E1142,'Trimming log'!$F$5:$V$5000,4,FALSE)</f>
        <v>#N/A</v>
      </c>
      <c r="I1142" s="65" t="e">
        <f>VLOOKUP(E1142,'Trimming log'!$F$5:$V$5000,5,FALSE)</f>
        <v>#N/A</v>
      </c>
      <c r="J1142" s="65" t="e">
        <f>VLOOKUP(E1142,'Trimming log'!$F$5:$V$5000,6,FALSE)</f>
        <v>#N/A</v>
      </c>
      <c r="K1142" s="65" t="e">
        <f>VLOOKUP(E1142,'Trimming log'!$F$5:$V$5000,7,FALSE)</f>
        <v>#N/A</v>
      </c>
      <c r="L1142" s="65" t="e">
        <f>VLOOKUP(E1142,'Trimming log'!$F$5:$V$5000,8,FALSE)</f>
        <v>#N/A</v>
      </c>
      <c r="M1142" s="65" t="e">
        <f>VLOOKUP(E1142,'Trimming log'!$F$5:$V$5000,9,FALSE)</f>
        <v>#N/A</v>
      </c>
      <c r="N1142" s="507" t="e">
        <f>VLOOKUP(E1142,'Trimming log'!$F$5:$V$5000,10,FALSE)</f>
        <v>#N/A</v>
      </c>
      <c r="O1142" s="65" t="e">
        <f>VLOOKUP(E1142,'Trimming log'!$F$5:$V$5000,11,FALSE)</f>
        <v>#N/A</v>
      </c>
      <c r="P1142" s="65" t="e">
        <f>VLOOKUP(E1142,'Trimming log'!$F$5:$V$5000,12,FALSE)</f>
        <v>#N/A</v>
      </c>
      <c r="Q1142" s="65" t="e">
        <f>VLOOKUP(E1142,'Trimming log'!$F$5:$V$5000,13,FALSE)</f>
        <v>#N/A</v>
      </c>
      <c r="R1142" s="65" t="e">
        <f>VLOOKUP(E1142,'Trimming log'!$F$5:$V$5000,14,FALSE)</f>
        <v>#N/A</v>
      </c>
      <c r="S1142" s="65" t="e">
        <f>VLOOKUP(E1142,'Trimming log'!$F$5:$V$5000,15,FALSE)</f>
        <v>#N/A</v>
      </c>
      <c r="T1142" s="65" t="e">
        <f t="shared" si="228"/>
        <v>#N/A</v>
      </c>
      <c r="U1142" s="491" t="str">
        <f t="shared" si="229"/>
        <v/>
      </c>
      <c r="V1142" s="74">
        <f t="shared" si="231"/>
        <v>0</v>
      </c>
      <c r="W1142" s="134">
        <f t="shared" si="232"/>
        <v>0</v>
      </c>
      <c r="X1142" s="134" t="e">
        <f>VLOOKUP(E1142,'Trimming log'!$F$5:$Y$5000,19,FALSE)</f>
        <v>#N/A</v>
      </c>
      <c r="Y1142" s="134" t="e">
        <f>VLOOKUP(E1142,'Trimming log'!$F$5:$Y$5000,20,FALSE)</f>
        <v>#N/A</v>
      </c>
      <c r="Z1142" s="135" t="e">
        <f t="shared" si="233"/>
        <v>#N/A</v>
      </c>
      <c r="AA1142" s="135" t="e">
        <f t="shared" si="234"/>
        <v>#N/A</v>
      </c>
      <c r="AB1142" s="136" t="e">
        <f t="shared" si="235"/>
        <v>#N/A</v>
      </c>
      <c r="AC1142" s="136" t="e">
        <f t="shared" si="236"/>
        <v>#N/A</v>
      </c>
      <c r="AD1142" s="136" t="e">
        <f t="shared" si="237"/>
        <v>#N/A</v>
      </c>
      <c r="AE1142" s="136" t="e">
        <f t="shared" si="238"/>
        <v>#N/A</v>
      </c>
    </row>
    <row r="1143" spans="1:31" ht="15" customHeight="1">
      <c r="A1143" s="67" t="str">
        <f t="shared" si="226"/>
        <v/>
      </c>
      <c r="B1143" s="65">
        <f t="shared" si="230"/>
        <v>1120</v>
      </c>
      <c r="C1143" s="68" t="str">
        <f t="shared" si="227"/>
        <v/>
      </c>
      <c r="D1143" s="69"/>
      <c r="E1143" s="132"/>
      <c r="F1143" s="65" t="e">
        <f>VLOOKUP(E1143,'Trimming log'!$F$5:$V$5000,2,FALSE)</f>
        <v>#N/A</v>
      </c>
      <c r="G1143" s="65" t="e">
        <f>VLOOKUP(E1143,'Trimming log'!$F$5:$V$5000,3,FALSE)</f>
        <v>#N/A</v>
      </c>
      <c r="H1143" s="508" t="e">
        <f>VLOOKUP(E1143,'Trimming log'!$F$5:$V$5000,4,FALSE)</f>
        <v>#N/A</v>
      </c>
      <c r="I1143" s="65" t="e">
        <f>VLOOKUP(E1143,'Trimming log'!$F$5:$V$5000,5,FALSE)</f>
        <v>#N/A</v>
      </c>
      <c r="J1143" s="65" t="e">
        <f>VLOOKUP(E1143,'Trimming log'!$F$5:$V$5000,6,FALSE)</f>
        <v>#N/A</v>
      </c>
      <c r="K1143" s="65" t="e">
        <f>VLOOKUP(E1143,'Trimming log'!$F$5:$V$5000,7,FALSE)</f>
        <v>#N/A</v>
      </c>
      <c r="L1143" s="65" t="e">
        <f>VLOOKUP(E1143,'Trimming log'!$F$5:$V$5000,8,FALSE)</f>
        <v>#N/A</v>
      </c>
      <c r="M1143" s="65" t="e">
        <f>VLOOKUP(E1143,'Trimming log'!$F$5:$V$5000,9,FALSE)</f>
        <v>#N/A</v>
      </c>
      <c r="N1143" s="507" t="e">
        <f>VLOOKUP(E1143,'Trimming log'!$F$5:$V$5000,10,FALSE)</f>
        <v>#N/A</v>
      </c>
      <c r="O1143" s="65" t="e">
        <f>VLOOKUP(E1143,'Trimming log'!$F$5:$V$5000,11,FALSE)</f>
        <v>#N/A</v>
      </c>
      <c r="P1143" s="65" t="e">
        <f>VLOOKUP(E1143,'Trimming log'!$F$5:$V$5000,12,FALSE)</f>
        <v>#N/A</v>
      </c>
      <c r="Q1143" s="65" t="e">
        <f>VLOOKUP(E1143,'Trimming log'!$F$5:$V$5000,13,FALSE)</f>
        <v>#N/A</v>
      </c>
      <c r="R1143" s="65" t="e">
        <f>VLOOKUP(E1143,'Trimming log'!$F$5:$V$5000,14,FALSE)</f>
        <v>#N/A</v>
      </c>
      <c r="S1143" s="65" t="e">
        <f>VLOOKUP(E1143,'Trimming log'!$F$5:$V$5000,15,FALSE)</f>
        <v>#N/A</v>
      </c>
      <c r="T1143" s="65" t="e">
        <f t="shared" si="228"/>
        <v>#N/A</v>
      </c>
      <c r="U1143" s="491" t="str">
        <f t="shared" si="229"/>
        <v/>
      </c>
      <c r="V1143" s="74">
        <f t="shared" si="231"/>
        <v>0</v>
      </c>
      <c r="W1143" s="134">
        <f t="shared" si="232"/>
        <v>0</v>
      </c>
      <c r="X1143" s="134" t="e">
        <f>VLOOKUP(E1143,'Trimming log'!$F$5:$Y$5000,19,FALSE)</f>
        <v>#N/A</v>
      </c>
      <c r="Y1143" s="134" t="e">
        <f>VLOOKUP(E1143,'Trimming log'!$F$5:$Y$5000,20,FALSE)</f>
        <v>#N/A</v>
      </c>
      <c r="Z1143" s="135" t="e">
        <f t="shared" si="233"/>
        <v>#N/A</v>
      </c>
      <c r="AA1143" s="135" t="e">
        <f t="shared" si="234"/>
        <v>#N/A</v>
      </c>
      <c r="AB1143" s="136" t="e">
        <f t="shared" si="235"/>
        <v>#N/A</v>
      </c>
      <c r="AC1143" s="136" t="e">
        <f t="shared" si="236"/>
        <v>#N/A</v>
      </c>
      <c r="AD1143" s="136" t="e">
        <f t="shared" si="237"/>
        <v>#N/A</v>
      </c>
      <c r="AE1143" s="136" t="e">
        <f t="shared" si="238"/>
        <v>#N/A</v>
      </c>
    </row>
    <row r="1144" spans="1:31" ht="15" customHeight="1">
      <c r="A1144" s="67" t="str">
        <f t="shared" si="226"/>
        <v/>
      </c>
      <c r="B1144" s="65">
        <f t="shared" si="230"/>
        <v>1121</v>
      </c>
      <c r="C1144" s="68" t="str">
        <f t="shared" si="227"/>
        <v/>
      </c>
      <c r="D1144" s="69"/>
      <c r="E1144" s="132"/>
      <c r="F1144" s="65" t="e">
        <f>VLOOKUP(E1144,'Trimming log'!$F$5:$V$5000,2,FALSE)</f>
        <v>#N/A</v>
      </c>
      <c r="G1144" s="65" t="e">
        <f>VLOOKUP(E1144,'Trimming log'!$F$5:$V$5000,3,FALSE)</f>
        <v>#N/A</v>
      </c>
      <c r="H1144" s="508" t="e">
        <f>VLOOKUP(E1144,'Trimming log'!$F$5:$V$5000,4,FALSE)</f>
        <v>#N/A</v>
      </c>
      <c r="I1144" s="65" t="e">
        <f>VLOOKUP(E1144,'Trimming log'!$F$5:$V$5000,5,FALSE)</f>
        <v>#N/A</v>
      </c>
      <c r="J1144" s="65" t="e">
        <f>VLOOKUP(E1144,'Trimming log'!$F$5:$V$5000,6,FALSE)</f>
        <v>#N/A</v>
      </c>
      <c r="K1144" s="65" t="e">
        <f>VLOOKUP(E1144,'Trimming log'!$F$5:$V$5000,7,FALSE)</f>
        <v>#N/A</v>
      </c>
      <c r="L1144" s="65" t="e">
        <f>VLOOKUP(E1144,'Trimming log'!$F$5:$V$5000,8,FALSE)</f>
        <v>#N/A</v>
      </c>
      <c r="M1144" s="65" t="e">
        <f>VLOOKUP(E1144,'Trimming log'!$F$5:$V$5000,9,FALSE)</f>
        <v>#N/A</v>
      </c>
      <c r="N1144" s="507" t="e">
        <f>VLOOKUP(E1144,'Trimming log'!$F$5:$V$5000,10,FALSE)</f>
        <v>#N/A</v>
      </c>
      <c r="O1144" s="65" t="e">
        <f>VLOOKUP(E1144,'Trimming log'!$F$5:$V$5000,11,FALSE)</f>
        <v>#N/A</v>
      </c>
      <c r="P1144" s="65" t="e">
        <f>VLOOKUP(E1144,'Trimming log'!$F$5:$V$5000,12,FALSE)</f>
        <v>#N/A</v>
      </c>
      <c r="Q1144" s="65" t="e">
        <f>VLOOKUP(E1144,'Trimming log'!$F$5:$V$5000,13,FALSE)</f>
        <v>#N/A</v>
      </c>
      <c r="R1144" s="65" t="e">
        <f>VLOOKUP(E1144,'Trimming log'!$F$5:$V$5000,14,FALSE)</f>
        <v>#N/A</v>
      </c>
      <c r="S1144" s="65" t="e">
        <f>VLOOKUP(E1144,'Trimming log'!$F$5:$V$5000,15,FALSE)</f>
        <v>#N/A</v>
      </c>
      <c r="T1144" s="65" t="e">
        <f t="shared" si="228"/>
        <v>#N/A</v>
      </c>
      <c r="U1144" s="491" t="str">
        <f t="shared" si="229"/>
        <v/>
      </c>
      <c r="V1144" s="74">
        <f t="shared" si="231"/>
        <v>0</v>
      </c>
      <c r="W1144" s="134">
        <f t="shared" si="232"/>
        <v>0</v>
      </c>
      <c r="X1144" s="134" t="e">
        <f>VLOOKUP(E1144,'Trimming log'!$F$5:$Y$5000,19,FALSE)</f>
        <v>#N/A</v>
      </c>
      <c r="Y1144" s="134" t="e">
        <f>VLOOKUP(E1144,'Trimming log'!$F$5:$Y$5000,20,FALSE)</f>
        <v>#N/A</v>
      </c>
      <c r="Z1144" s="135" t="e">
        <f t="shared" si="233"/>
        <v>#N/A</v>
      </c>
      <c r="AA1144" s="135" t="e">
        <f t="shared" si="234"/>
        <v>#N/A</v>
      </c>
      <c r="AB1144" s="136" t="e">
        <f t="shared" si="235"/>
        <v>#N/A</v>
      </c>
      <c r="AC1144" s="136" t="e">
        <f t="shared" si="236"/>
        <v>#N/A</v>
      </c>
      <c r="AD1144" s="136" t="e">
        <f t="shared" si="237"/>
        <v>#N/A</v>
      </c>
      <c r="AE1144" s="136" t="e">
        <f t="shared" si="238"/>
        <v>#N/A</v>
      </c>
    </row>
    <row r="1145" spans="1:31" ht="15" customHeight="1">
      <c r="A1145" s="67" t="str">
        <f t="shared" si="226"/>
        <v/>
      </c>
      <c r="B1145" s="65">
        <f t="shared" si="230"/>
        <v>1122</v>
      </c>
      <c r="C1145" s="68" t="str">
        <f t="shared" si="227"/>
        <v/>
      </c>
      <c r="D1145" s="69"/>
      <c r="E1145" s="132"/>
      <c r="F1145" s="65" t="e">
        <f>VLOOKUP(E1145,'Trimming log'!$F$5:$V$5000,2,FALSE)</f>
        <v>#N/A</v>
      </c>
      <c r="G1145" s="65" t="e">
        <f>VLOOKUP(E1145,'Trimming log'!$F$5:$V$5000,3,FALSE)</f>
        <v>#N/A</v>
      </c>
      <c r="H1145" s="508" t="e">
        <f>VLOOKUP(E1145,'Trimming log'!$F$5:$V$5000,4,FALSE)</f>
        <v>#N/A</v>
      </c>
      <c r="I1145" s="65" t="e">
        <f>VLOOKUP(E1145,'Trimming log'!$F$5:$V$5000,5,FALSE)</f>
        <v>#N/A</v>
      </c>
      <c r="J1145" s="65" t="e">
        <f>VLOOKUP(E1145,'Trimming log'!$F$5:$V$5000,6,FALSE)</f>
        <v>#N/A</v>
      </c>
      <c r="K1145" s="65" t="e">
        <f>VLOOKUP(E1145,'Trimming log'!$F$5:$V$5000,7,FALSE)</f>
        <v>#N/A</v>
      </c>
      <c r="L1145" s="65" t="e">
        <f>VLOOKUP(E1145,'Trimming log'!$F$5:$V$5000,8,FALSE)</f>
        <v>#N/A</v>
      </c>
      <c r="M1145" s="65" t="e">
        <f>VLOOKUP(E1145,'Trimming log'!$F$5:$V$5000,9,FALSE)</f>
        <v>#N/A</v>
      </c>
      <c r="N1145" s="507" t="e">
        <f>VLOOKUP(E1145,'Trimming log'!$F$5:$V$5000,10,FALSE)</f>
        <v>#N/A</v>
      </c>
      <c r="O1145" s="65" t="e">
        <f>VLOOKUP(E1145,'Trimming log'!$F$5:$V$5000,11,FALSE)</f>
        <v>#N/A</v>
      </c>
      <c r="P1145" s="65" t="e">
        <f>VLOOKUP(E1145,'Trimming log'!$F$5:$V$5000,12,FALSE)</f>
        <v>#N/A</v>
      </c>
      <c r="Q1145" s="65" t="e">
        <f>VLOOKUP(E1145,'Trimming log'!$F$5:$V$5000,13,FALSE)</f>
        <v>#N/A</v>
      </c>
      <c r="R1145" s="65" t="e">
        <f>VLOOKUP(E1145,'Trimming log'!$F$5:$V$5000,14,FALSE)</f>
        <v>#N/A</v>
      </c>
      <c r="S1145" s="65" t="e">
        <f>VLOOKUP(E1145,'Trimming log'!$F$5:$V$5000,15,FALSE)</f>
        <v>#N/A</v>
      </c>
      <c r="T1145" s="65" t="e">
        <f t="shared" si="228"/>
        <v>#N/A</v>
      </c>
      <c r="U1145" s="491" t="str">
        <f t="shared" si="229"/>
        <v/>
      </c>
      <c r="V1145" s="74">
        <f t="shared" si="231"/>
        <v>0</v>
      </c>
      <c r="W1145" s="134">
        <f t="shared" si="232"/>
        <v>0</v>
      </c>
      <c r="X1145" s="134" t="e">
        <f>VLOOKUP(E1145,'Trimming log'!$F$5:$Y$5000,19,FALSE)</f>
        <v>#N/A</v>
      </c>
      <c r="Y1145" s="134" t="e">
        <f>VLOOKUP(E1145,'Trimming log'!$F$5:$Y$5000,20,FALSE)</f>
        <v>#N/A</v>
      </c>
      <c r="Z1145" s="135" t="e">
        <f t="shared" si="233"/>
        <v>#N/A</v>
      </c>
      <c r="AA1145" s="135" t="e">
        <f t="shared" si="234"/>
        <v>#N/A</v>
      </c>
      <c r="AB1145" s="136" t="e">
        <f t="shared" si="235"/>
        <v>#N/A</v>
      </c>
      <c r="AC1145" s="136" t="e">
        <f t="shared" si="236"/>
        <v>#N/A</v>
      </c>
      <c r="AD1145" s="136" t="e">
        <f t="shared" si="237"/>
        <v>#N/A</v>
      </c>
      <c r="AE1145" s="136" t="e">
        <f t="shared" si="238"/>
        <v>#N/A</v>
      </c>
    </row>
    <row r="1146" spans="1:31" ht="15" customHeight="1">
      <c r="A1146" s="67" t="str">
        <f t="shared" si="226"/>
        <v/>
      </c>
      <c r="B1146" s="65">
        <f t="shared" si="230"/>
        <v>1123</v>
      </c>
      <c r="C1146" s="68" t="str">
        <f t="shared" si="227"/>
        <v/>
      </c>
      <c r="D1146" s="69"/>
      <c r="E1146" s="132"/>
      <c r="F1146" s="65" t="e">
        <f>VLOOKUP(E1146,'Trimming log'!$F$5:$V$5000,2,FALSE)</f>
        <v>#N/A</v>
      </c>
      <c r="G1146" s="65" t="e">
        <f>VLOOKUP(E1146,'Trimming log'!$F$5:$V$5000,3,FALSE)</f>
        <v>#N/A</v>
      </c>
      <c r="H1146" s="508" t="e">
        <f>VLOOKUP(E1146,'Trimming log'!$F$5:$V$5000,4,FALSE)</f>
        <v>#N/A</v>
      </c>
      <c r="I1146" s="65" t="e">
        <f>VLOOKUP(E1146,'Trimming log'!$F$5:$V$5000,5,FALSE)</f>
        <v>#N/A</v>
      </c>
      <c r="J1146" s="65" t="e">
        <f>VLOOKUP(E1146,'Trimming log'!$F$5:$V$5000,6,FALSE)</f>
        <v>#N/A</v>
      </c>
      <c r="K1146" s="65" t="e">
        <f>VLOOKUP(E1146,'Trimming log'!$F$5:$V$5000,7,FALSE)</f>
        <v>#N/A</v>
      </c>
      <c r="L1146" s="65" t="e">
        <f>VLOOKUP(E1146,'Trimming log'!$F$5:$V$5000,8,FALSE)</f>
        <v>#N/A</v>
      </c>
      <c r="M1146" s="65" t="e">
        <f>VLOOKUP(E1146,'Trimming log'!$F$5:$V$5000,9,FALSE)</f>
        <v>#N/A</v>
      </c>
      <c r="N1146" s="507" t="e">
        <f>VLOOKUP(E1146,'Trimming log'!$F$5:$V$5000,10,FALSE)</f>
        <v>#N/A</v>
      </c>
      <c r="O1146" s="65" t="e">
        <f>VLOOKUP(E1146,'Trimming log'!$F$5:$V$5000,11,FALSE)</f>
        <v>#N/A</v>
      </c>
      <c r="P1146" s="65" t="e">
        <f>VLOOKUP(E1146,'Trimming log'!$F$5:$V$5000,12,FALSE)</f>
        <v>#N/A</v>
      </c>
      <c r="Q1146" s="65" t="e">
        <f>VLOOKUP(E1146,'Trimming log'!$F$5:$V$5000,13,FALSE)</f>
        <v>#N/A</v>
      </c>
      <c r="R1146" s="65" t="e">
        <f>VLOOKUP(E1146,'Trimming log'!$F$5:$V$5000,14,FALSE)</f>
        <v>#N/A</v>
      </c>
      <c r="S1146" s="65" t="e">
        <f>VLOOKUP(E1146,'Trimming log'!$F$5:$V$5000,15,FALSE)</f>
        <v>#N/A</v>
      </c>
      <c r="T1146" s="65" t="e">
        <f t="shared" si="228"/>
        <v>#N/A</v>
      </c>
      <c r="U1146" s="491" t="str">
        <f t="shared" si="229"/>
        <v/>
      </c>
      <c r="V1146" s="74">
        <f t="shared" si="231"/>
        <v>0</v>
      </c>
      <c r="W1146" s="134">
        <f t="shared" si="232"/>
        <v>0</v>
      </c>
      <c r="X1146" s="134" t="e">
        <f>VLOOKUP(E1146,'Trimming log'!$F$5:$Y$5000,19,FALSE)</f>
        <v>#N/A</v>
      </c>
      <c r="Y1146" s="134" t="e">
        <f>VLOOKUP(E1146,'Trimming log'!$F$5:$Y$5000,20,FALSE)</f>
        <v>#N/A</v>
      </c>
      <c r="Z1146" s="135" t="e">
        <f t="shared" si="233"/>
        <v>#N/A</v>
      </c>
      <c r="AA1146" s="135" t="e">
        <f t="shared" si="234"/>
        <v>#N/A</v>
      </c>
      <c r="AB1146" s="136" t="e">
        <f t="shared" si="235"/>
        <v>#N/A</v>
      </c>
      <c r="AC1146" s="136" t="e">
        <f t="shared" si="236"/>
        <v>#N/A</v>
      </c>
      <c r="AD1146" s="136" t="e">
        <f t="shared" si="237"/>
        <v>#N/A</v>
      </c>
      <c r="AE1146" s="136" t="e">
        <f t="shared" si="238"/>
        <v>#N/A</v>
      </c>
    </row>
    <row r="1147" spans="1:31" ht="15" customHeight="1">
      <c r="A1147" s="67" t="str">
        <f t="shared" si="226"/>
        <v/>
      </c>
      <c r="B1147" s="65">
        <f t="shared" si="230"/>
        <v>1124</v>
      </c>
      <c r="C1147" s="68" t="str">
        <f t="shared" si="227"/>
        <v/>
      </c>
      <c r="D1147" s="69"/>
      <c r="E1147" s="132"/>
      <c r="F1147" s="65" t="e">
        <f>VLOOKUP(E1147,'Trimming log'!$F$5:$V$5000,2,FALSE)</f>
        <v>#N/A</v>
      </c>
      <c r="G1147" s="65" t="e">
        <f>VLOOKUP(E1147,'Trimming log'!$F$5:$V$5000,3,FALSE)</f>
        <v>#N/A</v>
      </c>
      <c r="H1147" s="508" t="e">
        <f>VLOOKUP(E1147,'Trimming log'!$F$5:$V$5000,4,FALSE)</f>
        <v>#N/A</v>
      </c>
      <c r="I1147" s="65" t="e">
        <f>VLOOKUP(E1147,'Trimming log'!$F$5:$V$5000,5,FALSE)</f>
        <v>#N/A</v>
      </c>
      <c r="J1147" s="65" t="e">
        <f>VLOOKUP(E1147,'Trimming log'!$F$5:$V$5000,6,FALSE)</f>
        <v>#N/A</v>
      </c>
      <c r="K1147" s="65" t="e">
        <f>VLOOKUP(E1147,'Trimming log'!$F$5:$V$5000,7,FALSE)</f>
        <v>#N/A</v>
      </c>
      <c r="L1147" s="65" t="e">
        <f>VLOOKUP(E1147,'Trimming log'!$F$5:$V$5000,8,FALSE)</f>
        <v>#N/A</v>
      </c>
      <c r="M1147" s="65" t="e">
        <f>VLOOKUP(E1147,'Trimming log'!$F$5:$V$5000,9,FALSE)</f>
        <v>#N/A</v>
      </c>
      <c r="N1147" s="507" t="e">
        <f>VLOOKUP(E1147,'Trimming log'!$F$5:$V$5000,10,FALSE)</f>
        <v>#N/A</v>
      </c>
      <c r="O1147" s="65" t="e">
        <f>VLOOKUP(E1147,'Trimming log'!$F$5:$V$5000,11,FALSE)</f>
        <v>#N/A</v>
      </c>
      <c r="P1147" s="65" t="e">
        <f>VLOOKUP(E1147,'Trimming log'!$F$5:$V$5000,12,FALSE)</f>
        <v>#N/A</v>
      </c>
      <c r="Q1147" s="65" t="e">
        <f>VLOOKUP(E1147,'Trimming log'!$F$5:$V$5000,13,FALSE)</f>
        <v>#N/A</v>
      </c>
      <c r="R1147" s="65" t="e">
        <f>VLOOKUP(E1147,'Trimming log'!$F$5:$V$5000,14,FALSE)</f>
        <v>#N/A</v>
      </c>
      <c r="S1147" s="65" t="e">
        <f>VLOOKUP(E1147,'Trimming log'!$F$5:$V$5000,15,FALSE)</f>
        <v>#N/A</v>
      </c>
      <c r="T1147" s="65" t="e">
        <f t="shared" si="228"/>
        <v>#N/A</v>
      </c>
      <c r="U1147" s="491" t="str">
        <f t="shared" si="229"/>
        <v/>
      </c>
      <c r="V1147" s="74">
        <f t="shared" si="231"/>
        <v>0</v>
      </c>
      <c r="W1147" s="134">
        <f t="shared" si="232"/>
        <v>0</v>
      </c>
      <c r="X1147" s="134" t="e">
        <f>VLOOKUP(E1147,'Trimming log'!$F$5:$Y$5000,19,FALSE)</f>
        <v>#N/A</v>
      </c>
      <c r="Y1147" s="134" t="e">
        <f>VLOOKUP(E1147,'Trimming log'!$F$5:$Y$5000,20,FALSE)</f>
        <v>#N/A</v>
      </c>
      <c r="Z1147" s="135" t="e">
        <f t="shared" si="233"/>
        <v>#N/A</v>
      </c>
      <c r="AA1147" s="135" t="e">
        <f t="shared" si="234"/>
        <v>#N/A</v>
      </c>
      <c r="AB1147" s="136" t="e">
        <f t="shared" si="235"/>
        <v>#N/A</v>
      </c>
      <c r="AC1147" s="136" t="e">
        <f t="shared" si="236"/>
        <v>#N/A</v>
      </c>
      <c r="AD1147" s="136" t="e">
        <f t="shared" si="237"/>
        <v>#N/A</v>
      </c>
      <c r="AE1147" s="136" t="e">
        <f t="shared" si="238"/>
        <v>#N/A</v>
      </c>
    </row>
    <row r="1148" spans="1:31" ht="15" customHeight="1">
      <c r="A1148" s="67" t="str">
        <f t="shared" si="226"/>
        <v/>
      </c>
      <c r="B1148" s="65">
        <f t="shared" si="230"/>
        <v>1125</v>
      </c>
      <c r="C1148" s="68" t="str">
        <f t="shared" si="227"/>
        <v/>
      </c>
      <c r="D1148" s="69"/>
      <c r="E1148" s="132"/>
      <c r="F1148" s="65" t="e">
        <f>VLOOKUP(E1148,'Trimming log'!$F$5:$V$5000,2,FALSE)</f>
        <v>#N/A</v>
      </c>
      <c r="G1148" s="65" t="e">
        <f>VLOOKUP(E1148,'Trimming log'!$F$5:$V$5000,3,FALSE)</f>
        <v>#N/A</v>
      </c>
      <c r="H1148" s="508" t="e">
        <f>VLOOKUP(E1148,'Trimming log'!$F$5:$V$5000,4,FALSE)</f>
        <v>#N/A</v>
      </c>
      <c r="I1148" s="65" t="e">
        <f>VLOOKUP(E1148,'Trimming log'!$F$5:$V$5000,5,FALSE)</f>
        <v>#N/A</v>
      </c>
      <c r="J1148" s="65" t="e">
        <f>VLOOKUP(E1148,'Trimming log'!$F$5:$V$5000,6,FALSE)</f>
        <v>#N/A</v>
      </c>
      <c r="K1148" s="65" t="e">
        <f>VLOOKUP(E1148,'Trimming log'!$F$5:$V$5000,7,FALSE)</f>
        <v>#N/A</v>
      </c>
      <c r="L1148" s="65" t="e">
        <f>VLOOKUP(E1148,'Trimming log'!$F$5:$V$5000,8,FALSE)</f>
        <v>#N/A</v>
      </c>
      <c r="M1148" s="65" t="e">
        <f>VLOOKUP(E1148,'Trimming log'!$F$5:$V$5000,9,FALSE)</f>
        <v>#N/A</v>
      </c>
      <c r="N1148" s="507" t="e">
        <f>VLOOKUP(E1148,'Trimming log'!$F$5:$V$5000,10,FALSE)</f>
        <v>#N/A</v>
      </c>
      <c r="O1148" s="65" t="e">
        <f>VLOOKUP(E1148,'Trimming log'!$F$5:$V$5000,11,FALSE)</f>
        <v>#N/A</v>
      </c>
      <c r="P1148" s="65" t="e">
        <f>VLOOKUP(E1148,'Trimming log'!$F$5:$V$5000,12,FALSE)</f>
        <v>#N/A</v>
      </c>
      <c r="Q1148" s="65" t="e">
        <f>VLOOKUP(E1148,'Trimming log'!$F$5:$V$5000,13,FALSE)</f>
        <v>#N/A</v>
      </c>
      <c r="R1148" s="65" t="e">
        <f>VLOOKUP(E1148,'Trimming log'!$F$5:$V$5000,14,FALSE)</f>
        <v>#N/A</v>
      </c>
      <c r="S1148" s="65" t="e">
        <f>VLOOKUP(E1148,'Trimming log'!$F$5:$V$5000,15,FALSE)</f>
        <v>#N/A</v>
      </c>
      <c r="T1148" s="65" t="e">
        <f t="shared" si="228"/>
        <v>#N/A</v>
      </c>
      <c r="U1148" s="491" t="str">
        <f t="shared" si="229"/>
        <v/>
      </c>
      <c r="V1148" s="74">
        <f t="shared" si="231"/>
        <v>0</v>
      </c>
      <c r="W1148" s="134">
        <f t="shared" si="232"/>
        <v>0</v>
      </c>
      <c r="X1148" s="134" t="e">
        <f>VLOOKUP(E1148,'Trimming log'!$F$5:$Y$5000,19,FALSE)</f>
        <v>#N/A</v>
      </c>
      <c r="Y1148" s="134" t="e">
        <f>VLOOKUP(E1148,'Trimming log'!$F$5:$Y$5000,20,FALSE)</f>
        <v>#N/A</v>
      </c>
      <c r="Z1148" s="135" t="e">
        <f t="shared" si="233"/>
        <v>#N/A</v>
      </c>
      <c r="AA1148" s="135" t="e">
        <f t="shared" si="234"/>
        <v>#N/A</v>
      </c>
      <c r="AB1148" s="136" t="e">
        <f t="shared" si="235"/>
        <v>#N/A</v>
      </c>
      <c r="AC1148" s="136" t="e">
        <f t="shared" si="236"/>
        <v>#N/A</v>
      </c>
      <c r="AD1148" s="136" t="e">
        <f t="shared" si="237"/>
        <v>#N/A</v>
      </c>
      <c r="AE1148" s="136" t="e">
        <f t="shared" si="238"/>
        <v>#N/A</v>
      </c>
    </row>
    <row r="1149" spans="1:31" ht="15" customHeight="1">
      <c r="A1149" s="67" t="str">
        <f t="shared" si="226"/>
        <v/>
      </c>
      <c r="B1149" s="65">
        <f t="shared" si="230"/>
        <v>1126</v>
      </c>
      <c r="C1149" s="68" t="str">
        <f t="shared" si="227"/>
        <v/>
      </c>
      <c r="D1149" s="69"/>
      <c r="E1149" s="132"/>
      <c r="F1149" s="65" t="e">
        <f>VLOOKUP(E1149,'Trimming log'!$F$5:$V$5000,2,FALSE)</f>
        <v>#N/A</v>
      </c>
      <c r="G1149" s="65" t="e">
        <f>VLOOKUP(E1149,'Trimming log'!$F$5:$V$5000,3,FALSE)</f>
        <v>#N/A</v>
      </c>
      <c r="H1149" s="508" t="e">
        <f>VLOOKUP(E1149,'Trimming log'!$F$5:$V$5000,4,FALSE)</f>
        <v>#N/A</v>
      </c>
      <c r="I1149" s="65" t="e">
        <f>VLOOKUP(E1149,'Trimming log'!$F$5:$V$5000,5,FALSE)</f>
        <v>#N/A</v>
      </c>
      <c r="J1149" s="65" t="e">
        <f>VLOOKUP(E1149,'Trimming log'!$F$5:$V$5000,6,FALSE)</f>
        <v>#N/A</v>
      </c>
      <c r="K1149" s="65" t="e">
        <f>VLOOKUP(E1149,'Trimming log'!$F$5:$V$5000,7,FALSE)</f>
        <v>#N/A</v>
      </c>
      <c r="L1149" s="65" t="e">
        <f>VLOOKUP(E1149,'Trimming log'!$F$5:$V$5000,8,FALSE)</f>
        <v>#N/A</v>
      </c>
      <c r="M1149" s="65" t="e">
        <f>VLOOKUP(E1149,'Trimming log'!$F$5:$V$5000,9,FALSE)</f>
        <v>#N/A</v>
      </c>
      <c r="N1149" s="507" t="e">
        <f>VLOOKUP(E1149,'Trimming log'!$F$5:$V$5000,10,FALSE)</f>
        <v>#N/A</v>
      </c>
      <c r="O1149" s="65" t="e">
        <f>VLOOKUP(E1149,'Trimming log'!$F$5:$V$5000,11,FALSE)</f>
        <v>#N/A</v>
      </c>
      <c r="P1149" s="65" t="e">
        <f>VLOOKUP(E1149,'Trimming log'!$F$5:$V$5000,12,FALSE)</f>
        <v>#N/A</v>
      </c>
      <c r="Q1149" s="65" t="e">
        <f>VLOOKUP(E1149,'Trimming log'!$F$5:$V$5000,13,FALSE)</f>
        <v>#N/A</v>
      </c>
      <c r="R1149" s="65" t="e">
        <f>VLOOKUP(E1149,'Trimming log'!$F$5:$V$5000,14,FALSE)</f>
        <v>#N/A</v>
      </c>
      <c r="S1149" s="65" t="e">
        <f>VLOOKUP(E1149,'Trimming log'!$F$5:$V$5000,15,FALSE)</f>
        <v>#N/A</v>
      </c>
      <c r="T1149" s="65" t="e">
        <f t="shared" si="228"/>
        <v>#N/A</v>
      </c>
      <c r="U1149" s="491" t="str">
        <f t="shared" si="229"/>
        <v/>
      </c>
      <c r="V1149" s="74">
        <f t="shared" si="231"/>
        <v>0</v>
      </c>
      <c r="W1149" s="134">
        <f t="shared" si="232"/>
        <v>0</v>
      </c>
      <c r="X1149" s="134" t="e">
        <f>VLOOKUP(E1149,'Trimming log'!$F$5:$Y$5000,19,FALSE)</f>
        <v>#N/A</v>
      </c>
      <c r="Y1149" s="134" t="e">
        <f>VLOOKUP(E1149,'Trimming log'!$F$5:$Y$5000,20,FALSE)</f>
        <v>#N/A</v>
      </c>
      <c r="Z1149" s="135" t="e">
        <f t="shared" si="233"/>
        <v>#N/A</v>
      </c>
      <c r="AA1149" s="135" t="e">
        <f t="shared" si="234"/>
        <v>#N/A</v>
      </c>
      <c r="AB1149" s="136" t="e">
        <f t="shared" si="235"/>
        <v>#N/A</v>
      </c>
      <c r="AC1149" s="136" t="e">
        <f t="shared" si="236"/>
        <v>#N/A</v>
      </c>
      <c r="AD1149" s="136" t="e">
        <f t="shared" si="237"/>
        <v>#N/A</v>
      </c>
      <c r="AE1149" s="136" t="e">
        <f t="shared" si="238"/>
        <v>#N/A</v>
      </c>
    </row>
    <row r="1150" spans="1:31" ht="15" customHeight="1">
      <c r="A1150" s="67" t="str">
        <f t="shared" si="226"/>
        <v/>
      </c>
      <c r="B1150" s="65">
        <f t="shared" si="230"/>
        <v>1127</v>
      </c>
      <c r="C1150" s="68" t="str">
        <f t="shared" si="227"/>
        <v/>
      </c>
      <c r="D1150" s="69"/>
      <c r="E1150" s="132"/>
      <c r="F1150" s="65" t="e">
        <f>VLOOKUP(E1150,'Trimming log'!$F$5:$V$5000,2,FALSE)</f>
        <v>#N/A</v>
      </c>
      <c r="G1150" s="65" t="e">
        <f>VLOOKUP(E1150,'Trimming log'!$F$5:$V$5000,3,FALSE)</f>
        <v>#N/A</v>
      </c>
      <c r="H1150" s="508" t="e">
        <f>VLOOKUP(E1150,'Trimming log'!$F$5:$V$5000,4,FALSE)</f>
        <v>#N/A</v>
      </c>
      <c r="I1150" s="65" t="e">
        <f>VLOOKUP(E1150,'Trimming log'!$F$5:$V$5000,5,FALSE)</f>
        <v>#N/A</v>
      </c>
      <c r="J1150" s="65" t="e">
        <f>VLOOKUP(E1150,'Trimming log'!$F$5:$V$5000,6,FALSE)</f>
        <v>#N/A</v>
      </c>
      <c r="K1150" s="65" t="e">
        <f>VLOOKUP(E1150,'Trimming log'!$F$5:$V$5000,7,FALSE)</f>
        <v>#N/A</v>
      </c>
      <c r="L1150" s="65" t="e">
        <f>VLOOKUP(E1150,'Trimming log'!$F$5:$V$5000,8,FALSE)</f>
        <v>#N/A</v>
      </c>
      <c r="M1150" s="65" t="e">
        <f>VLOOKUP(E1150,'Trimming log'!$F$5:$V$5000,9,FALSE)</f>
        <v>#N/A</v>
      </c>
      <c r="N1150" s="507" t="e">
        <f>VLOOKUP(E1150,'Trimming log'!$F$5:$V$5000,10,FALSE)</f>
        <v>#N/A</v>
      </c>
      <c r="O1150" s="65" t="e">
        <f>VLOOKUP(E1150,'Trimming log'!$F$5:$V$5000,11,FALSE)</f>
        <v>#N/A</v>
      </c>
      <c r="P1150" s="65" t="e">
        <f>VLOOKUP(E1150,'Trimming log'!$F$5:$V$5000,12,FALSE)</f>
        <v>#N/A</v>
      </c>
      <c r="Q1150" s="65" t="e">
        <f>VLOOKUP(E1150,'Trimming log'!$F$5:$V$5000,13,FALSE)</f>
        <v>#N/A</v>
      </c>
      <c r="R1150" s="65" t="e">
        <f>VLOOKUP(E1150,'Trimming log'!$F$5:$V$5000,14,FALSE)</f>
        <v>#N/A</v>
      </c>
      <c r="S1150" s="65" t="e">
        <f>VLOOKUP(E1150,'Trimming log'!$F$5:$V$5000,15,FALSE)</f>
        <v>#N/A</v>
      </c>
      <c r="T1150" s="65" t="e">
        <f t="shared" si="228"/>
        <v>#N/A</v>
      </c>
      <c r="U1150" s="491" t="str">
        <f t="shared" si="229"/>
        <v/>
      </c>
      <c r="V1150" s="74">
        <f t="shared" si="231"/>
        <v>0</v>
      </c>
      <c r="W1150" s="134">
        <f t="shared" si="232"/>
        <v>0</v>
      </c>
      <c r="X1150" s="134" t="e">
        <f>VLOOKUP(E1150,'Trimming log'!$F$5:$Y$5000,19,FALSE)</f>
        <v>#N/A</v>
      </c>
      <c r="Y1150" s="134" t="e">
        <f>VLOOKUP(E1150,'Trimming log'!$F$5:$Y$5000,20,FALSE)</f>
        <v>#N/A</v>
      </c>
      <c r="Z1150" s="135" t="e">
        <f t="shared" si="233"/>
        <v>#N/A</v>
      </c>
      <c r="AA1150" s="135" t="e">
        <f t="shared" si="234"/>
        <v>#N/A</v>
      </c>
      <c r="AB1150" s="136" t="e">
        <f t="shared" si="235"/>
        <v>#N/A</v>
      </c>
      <c r="AC1150" s="136" t="e">
        <f t="shared" si="236"/>
        <v>#N/A</v>
      </c>
      <c r="AD1150" s="136" t="e">
        <f t="shared" si="237"/>
        <v>#N/A</v>
      </c>
      <c r="AE1150" s="136" t="e">
        <f t="shared" si="238"/>
        <v>#N/A</v>
      </c>
    </row>
    <row r="1151" spans="1:31" ht="15" customHeight="1">
      <c r="A1151" s="67" t="str">
        <f t="shared" si="226"/>
        <v/>
      </c>
      <c r="B1151" s="65">
        <f t="shared" si="230"/>
        <v>1128</v>
      </c>
      <c r="C1151" s="68" t="str">
        <f t="shared" si="227"/>
        <v/>
      </c>
      <c r="D1151" s="69"/>
      <c r="E1151" s="132"/>
      <c r="F1151" s="65" t="e">
        <f>VLOOKUP(E1151,'Trimming log'!$F$5:$V$5000,2,FALSE)</f>
        <v>#N/A</v>
      </c>
      <c r="G1151" s="65" t="e">
        <f>VLOOKUP(E1151,'Trimming log'!$F$5:$V$5000,3,FALSE)</f>
        <v>#N/A</v>
      </c>
      <c r="H1151" s="508" t="e">
        <f>VLOOKUP(E1151,'Trimming log'!$F$5:$V$5000,4,FALSE)</f>
        <v>#N/A</v>
      </c>
      <c r="I1151" s="65" t="e">
        <f>VLOOKUP(E1151,'Trimming log'!$F$5:$V$5000,5,FALSE)</f>
        <v>#N/A</v>
      </c>
      <c r="J1151" s="65" t="e">
        <f>VLOOKUP(E1151,'Trimming log'!$F$5:$V$5000,6,FALSE)</f>
        <v>#N/A</v>
      </c>
      <c r="K1151" s="65" t="e">
        <f>VLOOKUP(E1151,'Trimming log'!$F$5:$V$5000,7,FALSE)</f>
        <v>#N/A</v>
      </c>
      <c r="L1151" s="65" t="e">
        <f>VLOOKUP(E1151,'Trimming log'!$F$5:$V$5000,8,FALSE)</f>
        <v>#N/A</v>
      </c>
      <c r="M1151" s="65" t="e">
        <f>VLOOKUP(E1151,'Trimming log'!$F$5:$V$5000,9,FALSE)</f>
        <v>#N/A</v>
      </c>
      <c r="N1151" s="507" t="e">
        <f>VLOOKUP(E1151,'Trimming log'!$F$5:$V$5000,10,FALSE)</f>
        <v>#N/A</v>
      </c>
      <c r="O1151" s="65" t="e">
        <f>VLOOKUP(E1151,'Trimming log'!$F$5:$V$5000,11,FALSE)</f>
        <v>#N/A</v>
      </c>
      <c r="P1151" s="65" t="e">
        <f>VLOOKUP(E1151,'Trimming log'!$F$5:$V$5000,12,FALSE)</f>
        <v>#N/A</v>
      </c>
      <c r="Q1151" s="65" t="e">
        <f>VLOOKUP(E1151,'Trimming log'!$F$5:$V$5000,13,FALSE)</f>
        <v>#N/A</v>
      </c>
      <c r="R1151" s="65" t="e">
        <f>VLOOKUP(E1151,'Trimming log'!$F$5:$V$5000,14,FALSE)</f>
        <v>#N/A</v>
      </c>
      <c r="S1151" s="65" t="e">
        <f>VLOOKUP(E1151,'Trimming log'!$F$5:$V$5000,15,FALSE)</f>
        <v>#N/A</v>
      </c>
      <c r="T1151" s="65" t="e">
        <f t="shared" si="228"/>
        <v>#N/A</v>
      </c>
      <c r="U1151" s="491" t="str">
        <f t="shared" si="229"/>
        <v/>
      </c>
      <c r="V1151" s="74">
        <f t="shared" si="231"/>
        <v>0</v>
      </c>
      <c r="W1151" s="134">
        <f t="shared" si="232"/>
        <v>0</v>
      </c>
      <c r="X1151" s="134" t="e">
        <f>VLOOKUP(E1151,'Trimming log'!$F$5:$Y$5000,19,FALSE)</f>
        <v>#N/A</v>
      </c>
      <c r="Y1151" s="134" t="e">
        <f>VLOOKUP(E1151,'Trimming log'!$F$5:$Y$5000,20,FALSE)</f>
        <v>#N/A</v>
      </c>
      <c r="Z1151" s="135" t="e">
        <f t="shared" si="233"/>
        <v>#N/A</v>
      </c>
      <c r="AA1151" s="135" t="e">
        <f t="shared" si="234"/>
        <v>#N/A</v>
      </c>
      <c r="AB1151" s="136" t="e">
        <f t="shared" si="235"/>
        <v>#N/A</v>
      </c>
      <c r="AC1151" s="136" t="e">
        <f t="shared" si="236"/>
        <v>#N/A</v>
      </c>
      <c r="AD1151" s="136" t="e">
        <f t="shared" si="237"/>
        <v>#N/A</v>
      </c>
      <c r="AE1151" s="136" t="e">
        <f t="shared" si="238"/>
        <v>#N/A</v>
      </c>
    </row>
    <row r="1152" spans="1:31" ht="15" customHeight="1">
      <c r="A1152" s="67" t="str">
        <f t="shared" si="226"/>
        <v/>
      </c>
      <c r="B1152" s="65">
        <f t="shared" si="230"/>
        <v>1129</v>
      </c>
      <c r="C1152" s="68" t="str">
        <f t="shared" si="227"/>
        <v/>
      </c>
      <c r="D1152" s="69"/>
      <c r="E1152" s="132"/>
      <c r="F1152" s="65" t="e">
        <f>VLOOKUP(E1152,'Trimming log'!$F$5:$V$5000,2,FALSE)</f>
        <v>#N/A</v>
      </c>
      <c r="G1152" s="65" t="e">
        <f>VLOOKUP(E1152,'Trimming log'!$F$5:$V$5000,3,FALSE)</f>
        <v>#N/A</v>
      </c>
      <c r="H1152" s="508" t="e">
        <f>VLOOKUP(E1152,'Trimming log'!$F$5:$V$5000,4,FALSE)</f>
        <v>#N/A</v>
      </c>
      <c r="I1152" s="65" t="e">
        <f>VLOOKUP(E1152,'Trimming log'!$F$5:$V$5000,5,FALSE)</f>
        <v>#N/A</v>
      </c>
      <c r="J1152" s="65" t="e">
        <f>VLOOKUP(E1152,'Trimming log'!$F$5:$V$5000,6,FALSE)</f>
        <v>#N/A</v>
      </c>
      <c r="K1152" s="65" t="e">
        <f>VLOOKUP(E1152,'Trimming log'!$F$5:$V$5000,7,FALSE)</f>
        <v>#N/A</v>
      </c>
      <c r="L1152" s="65" t="e">
        <f>VLOOKUP(E1152,'Trimming log'!$F$5:$V$5000,8,FALSE)</f>
        <v>#N/A</v>
      </c>
      <c r="M1152" s="65" t="e">
        <f>VLOOKUP(E1152,'Trimming log'!$F$5:$V$5000,9,FALSE)</f>
        <v>#N/A</v>
      </c>
      <c r="N1152" s="507" t="e">
        <f>VLOOKUP(E1152,'Trimming log'!$F$5:$V$5000,10,FALSE)</f>
        <v>#N/A</v>
      </c>
      <c r="O1152" s="65" t="e">
        <f>VLOOKUP(E1152,'Trimming log'!$F$5:$V$5000,11,FALSE)</f>
        <v>#N/A</v>
      </c>
      <c r="P1152" s="65" t="e">
        <f>VLOOKUP(E1152,'Trimming log'!$F$5:$V$5000,12,FALSE)</f>
        <v>#N/A</v>
      </c>
      <c r="Q1152" s="65" t="e">
        <f>VLOOKUP(E1152,'Trimming log'!$F$5:$V$5000,13,FALSE)</f>
        <v>#N/A</v>
      </c>
      <c r="R1152" s="65" t="e">
        <f>VLOOKUP(E1152,'Trimming log'!$F$5:$V$5000,14,FALSE)</f>
        <v>#N/A</v>
      </c>
      <c r="S1152" s="65" t="e">
        <f>VLOOKUP(E1152,'Trimming log'!$F$5:$V$5000,15,FALSE)</f>
        <v>#N/A</v>
      </c>
      <c r="T1152" s="65" t="e">
        <f t="shared" si="228"/>
        <v>#N/A</v>
      </c>
      <c r="U1152" s="491" t="str">
        <f t="shared" si="229"/>
        <v/>
      </c>
      <c r="V1152" s="74">
        <f t="shared" si="231"/>
        <v>0</v>
      </c>
      <c r="W1152" s="134">
        <f t="shared" si="232"/>
        <v>0</v>
      </c>
      <c r="X1152" s="134" t="e">
        <f>VLOOKUP(E1152,'Trimming log'!$F$5:$Y$5000,19,FALSE)</f>
        <v>#N/A</v>
      </c>
      <c r="Y1152" s="134" t="e">
        <f>VLOOKUP(E1152,'Trimming log'!$F$5:$Y$5000,20,FALSE)</f>
        <v>#N/A</v>
      </c>
      <c r="Z1152" s="135" t="e">
        <f t="shared" si="233"/>
        <v>#N/A</v>
      </c>
      <c r="AA1152" s="135" t="e">
        <f t="shared" si="234"/>
        <v>#N/A</v>
      </c>
      <c r="AB1152" s="136" t="e">
        <f t="shared" si="235"/>
        <v>#N/A</v>
      </c>
      <c r="AC1152" s="136" t="e">
        <f t="shared" si="236"/>
        <v>#N/A</v>
      </c>
      <c r="AD1152" s="136" t="e">
        <f t="shared" si="237"/>
        <v>#N/A</v>
      </c>
      <c r="AE1152" s="136" t="e">
        <f t="shared" si="238"/>
        <v>#N/A</v>
      </c>
    </row>
    <row r="1153" spans="1:31" ht="15" customHeight="1">
      <c r="A1153" s="67" t="str">
        <f t="shared" si="226"/>
        <v/>
      </c>
      <c r="B1153" s="65">
        <f t="shared" si="230"/>
        <v>1130</v>
      </c>
      <c r="C1153" s="68" t="str">
        <f t="shared" si="227"/>
        <v/>
      </c>
      <c r="D1153" s="69"/>
      <c r="E1153" s="132"/>
      <c r="F1153" s="65" t="e">
        <f>VLOOKUP(E1153,'Trimming log'!$F$5:$V$5000,2,FALSE)</f>
        <v>#N/A</v>
      </c>
      <c r="G1153" s="65" t="e">
        <f>VLOOKUP(E1153,'Trimming log'!$F$5:$V$5000,3,FALSE)</f>
        <v>#N/A</v>
      </c>
      <c r="H1153" s="508" t="e">
        <f>VLOOKUP(E1153,'Trimming log'!$F$5:$V$5000,4,FALSE)</f>
        <v>#N/A</v>
      </c>
      <c r="I1153" s="65" t="e">
        <f>VLOOKUP(E1153,'Trimming log'!$F$5:$V$5000,5,FALSE)</f>
        <v>#N/A</v>
      </c>
      <c r="J1153" s="65" t="e">
        <f>VLOOKUP(E1153,'Trimming log'!$F$5:$V$5000,6,FALSE)</f>
        <v>#N/A</v>
      </c>
      <c r="K1153" s="65" t="e">
        <f>VLOOKUP(E1153,'Trimming log'!$F$5:$V$5000,7,FALSE)</f>
        <v>#N/A</v>
      </c>
      <c r="L1153" s="65" t="e">
        <f>VLOOKUP(E1153,'Trimming log'!$F$5:$V$5000,8,FALSE)</f>
        <v>#N/A</v>
      </c>
      <c r="M1153" s="65" t="e">
        <f>VLOOKUP(E1153,'Trimming log'!$F$5:$V$5000,9,FALSE)</f>
        <v>#N/A</v>
      </c>
      <c r="N1153" s="507" t="e">
        <f>VLOOKUP(E1153,'Trimming log'!$F$5:$V$5000,10,FALSE)</f>
        <v>#N/A</v>
      </c>
      <c r="O1153" s="65" t="e">
        <f>VLOOKUP(E1153,'Trimming log'!$F$5:$V$5000,11,FALSE)</f>
        <v>#N/A</v>
      </c>
      <c r="P1153" s="65" t="e">
        <f>VLOOKUP(E1153,'Trimming log'!$F$5:$V$5000,12,FALSE)</f>
        <v>#N/A</v>
      </c>
      <c r="Q1153" s="65" t="e">
        <f>VLOOKUP(E1153,'Trimming log'!$F$5:$V$5000,13,FALSE)</f>
        <v>#N/A</v>
      </c>
      <c r="R1153" s="65" t="e">
        <f>VLOOKUP(E1153,'Trimming log'!$F$5:$V$5000,14,FALSE)</f>
        <v>#N/A</v>
      </c>
      <c r="S1153" s="65" t="e">
        <f>VLOOKUP(E1153,'Trimming log'!$F$5:$V$5000,15,FALSE)</f>
        <v>#N/A</v>
      </c>
      <c r="T1153" s="65" t="e">
        <f t="shared" si="228"/>
        <v>#N/A</v>
      </c>
      <c r="U1153" s="491" t="str">
        <f t="shared" si="229"/>
        <v/>
      </c>
      <c r="V1153" s="74">
        <f t="shared" si="231"/>
        <v>0</v>
      </c>
      <c r="W1153" s="134">
        <f t="shared" si="232"/>
        <v>0</v>
      </c>
      <c r="X1153" s="134" t="e">
        <f>VLOOKUP(E1153,'Trimming log'!$F$5:$Y$5000,19,FALSE)</f>
        <v>#N/A</v>
      </c>
      <c r="Y1153" s="134" t="e">
        <f>VLOOKUP(E1153,'Trimming log'!$F$5:$Y$5000,20,FALSE)</f>
        <v>#N/A</v>
      </c>
      <c r="Z1153" s="135" t="e">
        <f t="shared" si="233"/>
        <v>#N/A</v>
      </c>
      <c r="AA1153" s="135" t="e">
        <f t="shared" si="234"/>
        <v>#N/A</v>
      </c>
      <c r="AB1153" s="136" t="e">
        <f t="shared" si="235"/>
        <v>#N/A</v>
      </c>
      <c r="AC1153" s="136" t="e">
        <f t="shared" si="236"/>
        <v>#N/A</v>
      </c>
      <c r="AD1153" s="136" t="e">
        <f t="shared" si="237"/>
        <v>#N/A</v>
      </c>
      <c r="AE1153" s="136" t="e">
        <f t="shared" si="238"/>
        <v>#N/A</v>
      </c>
    </row>
    <row r="1154" spans="1:31" ht="15" customHeight="1">
      <c r="A1154" s="67" t="str">
        <f t="shared" si="226"/>
        <v/>
      </c>
      <c r="B1154" s="65">
        <f t="shared" si="230"/>
        <v>1131</v>
      </c>
      <c r="C1154" s="68" t="str">
        <f t="shared" si="227"/>
        <v/>
      </c>
      <c r="D1154" s="69"/>
      <c r="E1154" s="132"/>
      <c r="F1154" s="65" t="e">
        <f>VLOOKUP(E1154,'Trimming log'!$F$5:$V$5000,2,FALSE)</f>
        <v>#N/A</v>
      </c>
      <c r="G1154" s="65" t="e">
        <f>VLOOKUP(E1154,'Trimming log'!$F$5:$V$5000,3,FALSE)</f>
        <v>#N/A</v>
      </c>
      <c r="H1154" s="508" t="e">
        <f>VLOOKUP(E1154,'Trimming log'!$F$5:$V$5000,4,FALSE)</f>
        <v>#N/A</v>
      </c>
      <c r="I1154" s="65" t="e">
        <f>VLOOKUP(E1154,'Trimming log'!$F$5:$V$5000,5,FALSE)</f>
        <v>#N/A</v>
      </c>
      <c r="J1154" s="65" t="e">
        <f>VLOOKUP(E1154,'Trimming log'!$F$5:$V$5000,6,FALSE)</f>
        <v>#N/A</v>
      </c>
      <c r="K1154" s="65" t="e">
        <f>VLOOKUP(E1154,'Trimming log'!$F$5:$V$5000,7,FALSE)</f>
        <v>#N/A</v>
      </c>
      <c r="L1154" s="65" t="e">
        <f>VLOOKUP(E1154,'Trimming log'!$F$5:$V$5000,8,FALSE)</f>
        <v>#N/A</v>
      </c>
      <c r="M1154" s="65" t="e">
        <f>VLOOKUP(E1154,'Trimming log'!$F$5:$V$5000,9,FALSE)</f>
        <v>#N/A</v>
      </c>
      <c r="N1154" s="507" t="e">
        <f>VLOOKUP(E1154,'Trimming log'!$F$5:$V$5000,10,FALSE)</f>
        <v>#N/A</v>
      </c>
      <c r="O1154" s="65" t="e">
        <f>VLOOKUP(E1154,'Trimming log'!$F$5:$V$5000,11,FALSE)</f>
        <v>#N/A</v>
      </c>
      <c r="P1154" s="65" t="e">
        <f>VLOOKUP(E1154,'Trimming log'!$F$5:$V$5000,12,FALSE)</f>
        <v>#N/A</v>
      </c>
      <c r="Q1154" s="65" t="e">
        <f>VLOOKUP(E1154,'Trimming log'!$F$5:$V$5000,13,FALSE)</f>
        <v>#N/A</v>
      </c>
      <c r="R1154" s="65" t="e">
        <f>VLOOKUP(E1154,'Trimming log'!$F$5:$V$5000,14,FALSE)</f>
        <v>#N/A</v>
      </c>
      <c r="S1154" s="65" t="e">
        <f>VLOOKUP(E1154,'Trimming log'!$F$5:$V$5000,15,FALSE)</f>
        <v>#N/A</v>
      </c>
      <c r="T1154" s="65" t="e">
        <f t="shared" si="228"/>
        <v>#N/A</v>
      </c>
      <c r="U1154" s="491" t="str">
        <f t="shared" si="229"/>
        <v/>
      </c>
      <c r="V1154" s="74">
        <f t="shared" si="231"/>
        <v>0</v>
      </c>
      <c r="W1154" s="134">
        <f t="shared" si="232"/>
        <v>0</v>
      </c>
      <c r="X1154" s="134" t="e">
        <f>VLOOKUP(E1154,'Trimming log'!$F$5:$Y$5000,19,FALSE)</f>
        <v>#N/A</v>
      </c>
      <c r="Y1154" s="134" t="e">
        <f>VLOOKUP(E1154,'Trimming log'!$F$5:$Y$5000,20,FALSE)</f>
        <v>#N/A</v>
      </c>
      <c r="Z1154" s="135" t="e">
        <f t="shared" si="233"/>
        <v>#N/A</v>
      </c>
      <c r="AA1154" s="135" t="e">
        <f t="shared" si="234"/>
        <v>#N/A</v>
      </c>
      <c r="AB1154" s="136" t="e">
        <f t="shared" si="235"/>
        <v>#N/A</v>
      </c>
      <c r="AC1154" s="136" t="e">
        <f t="shared" si="236"/>
        <v>#N/A</v>
      </c>
      <c r="AD1154" s="136" t="e">
        <f t="shared" si="237"/>
        <v>#N/A</v>
      </c>
      <c r="AE1154" s="136" t="e">
        <f t="shared" si="238"/>
        <v>#N/A</v>
      </c>
    </row>
    <row r="1155" spans="1:31" ht="15" customHeight="1">
      <c r="A1155" s="67" t="str">
        <f t="shared" si="226"/>
        <v/>
      </c>
      <c r="B1155" s="65">
        <f t="shared" si="230"/>
        <v>1132</v>
      </c>
      <c r="C1155" s="68" t="str">
        <f t="shared" si="227"/>
        <v/>
      </c>
      <c r="D1155" s="69"/>
      <c r="E1155" s="132"/>
      <c r="F1155" s="65" t="e">
        <f>VLOOKUP(E1155,'Trimming log'!$F$5:$V$5000,2,FALSE)</f>
        <v>#N/A</v>
      </c>
      <c r="G1155" s="65" t="e">
        <f>VLOOKUP(E1155,'Trimming log'!$F$5:$V$5000,3,FALSE)</f>
        <v>#N/A</v>
      </c>
      <c r="H1155" s="508" t="e">
        <f>VLOOKUP(E1155,'Trimming log'!$F$5:$V$5000,4,FALSE)</f>
        <v>#N/A</v>
      </c>
      <c r="I1155" s="65" t="e">
        <f>VLOOKUP(E1155,'Trimming log'!$F$5:$V$5000,5,FALSE)</f>
        <v>#N/A</v>
      </c>
      <c r="J1155" s="65" t="e">
        <f>VLOOKUP(E1155,'Trimming log'!$F$5:$V$5000,6,FALSE)</f>
        <v>#N/A</v>
      </c>
      <c r="K1155" s="65" t="e">
        <f>VLOOKUP(E1155,'Trimming log'!$F$5:$V$5000,7,FALSE)</f>
        <v>#N/A</v>
      </c>
      <c r="L1155" s="65" t="e">
        <f>VLOOKUP(E1155,'Trimming log'!$F$5:$V$5000,8,FALSE)</f>
        <v>#N/A</v>
      </c>
      <c r="M1155" s="65" t="e">
        <f>VLOOKUP(E1155,'Trimming log'!$F$5:$V$5000,9,FALSE)</f>
        <v>#N/A</v>
      </c>
      <c r="N1155" s="507" t="e">
        <f>VLOOKUP(E1155,'Trimming log'!$F$5:$V$5000,10,FALSE)</f>
        <v>#N/A</v>
      </c>
      <c r="O1155" s="65" t="e">
        <f>VLOOKUP(E1155,'Trimming log'!$F$5:$V$5000,11,FALSE)</f>
        <v>#N/A</v>
      </c>
      <c r="P1155" s="65" t="e">
        <f>VLOOKUP(E1155,'Trimming log'!$F$5:$V$5000,12,FALSE)</f>
        <v>#N/A</v>
      </c>
      <c r="Q1155" s="65" t="e">
        <f>VLOOKUP(E1155,'Trimming log'!$F$5:$V$5000,13,FALSE)</f>
        <v>#N/A</v>
      </c>
      <c r="R1155" s="65" t="e">
        <f>VLOOKUP(E1155,'Trimming log'!$F$5:$V$5000,14,FALSE)</f>
        <v>#N/A</v>
      </c>
      <c r="S1155" s="65" t="e">
        <f>VLOOKUP(E1155,'Trimming log'!$F$5:$V$5000,15,FALSE)</f>
        <v>#N/A</v>
      </c>
      <c r="T1155" s="65" t="e">
        <f t="shared" si="228"/>
        <v>#N/A</v>
      </c>
      <c r="U1155" s="491" t="str">
        <f t="shared" si="229"/>
        <v/>
      </c>
      <c r="V1155" s="74">
        <f t="shared" si="231"/>
        <v>0</v>
      </c>
      <c r="W1155" s="134">
        <f t="shared" si="232"/>
        <v>0</v>
      </c>
      <c r="X1155" s="134" t="e">
        <f>VLOOKUP(E1155,'Trimming log'!$F$5:$Y$5000,19,FALSE)</f>
        <v>#N/A</v>
      </c>
      <c r="Y1155" s="134" t="e">
        <f>VLOOKUP(E1155,'Trimming log'!$F$5:$Y$5000,20,FALSE)</f>
        <v>#N/A</v>
      </c>
      <c r="Z1155" s="135" t="e">
        <f t="shared" si="233"/>
        <v>#N/A</v>
      </c>
      <c r="AA1155" s="135" t="e">
        <f t="shared" si="234"/>
        <v>#N/A</v>
      </c>
      <c r="AB1155" s="136" t="e">
        <f t="shared" si="235"/>
        <v>#N/A</v>
      </c>
      <c r="AC1155" s="136" t="e">
        <f t="shared" si="236"/>
        <v>#N/A</v>
      </c>
      <c r="AD1155" s="136" t="e">
        <f t="shared" si="237"/>
        <v>#N/A</v>
      </c>
      <c r="AE1155" s="136" t="e">
        <f t="shared" si="238"/>
        <v>#N/A</v>
      </c>
    </row>
    <row r="1156" spans="1:31" ht="15" customHeight="1">
      <c r="A1156" s="67" t="str">
        <f t="shared" si="226"/>
        <v/>
      </c>
      <c r="B1156" s="65">
        <f t="shared" si="230"/>
        <v>1133</v>
      </c>
      <c r="C1156" s="68" t="str">
        <f t="shared" si="227"/>
        <v/>
      </c>
      <c r="D1156" s="69"/>
      <c r="E1156" s="132"/>
      <c r="F1156" s="65" t="e">
        <f>VLOOKUP(E1156,'Trimming log'!$F$5:$V$5000,2,FALSE)</f>
        <v>#N/A</v>
      </c>
      <c r="G1156" s="65" t="e">
        <f>VLOOKUP(E1156,'Trimming log'!$F$5:$V$5000,3,FALSE)</f>
        <v>#N/A</v>
      </c>
      <c r="H1156" s="508" t="e">
        <f>VLOOKUP(E1156,'Trimming log'!$F$5:$V$5000,4,FALSE)</f>
        <v>#N/A</v>
      </c>
      <c r="I1156" s="65" t="e">
        <f>VLOOKUP(E1156,'Trimming log'!$F$5:$V$5000,5,FALSE)</f>
        <v>#N/A</v>
      </c>
      <c r="J1156" s="65" t="e">
        <f>VLOOKUP(E1156,'Trimming log'!$F$5:$V$5000,6,FALSE)</f>
        <v>#N/A</v>
      </c>
      <c r="K1156" s="65" t="e">
        <f>VLOOKUP(E1156,'Trimming log'!$F$5:$V$5000,7,FALSE)</f>
        <v>#N/A</v>
      </c>
      <c r="L1156" s="65" t="e">
        <f>VLOOKUP(E1156,'Trimming log'!$F$5:$V$5000,8,FALSE)</f>
        <v>#N/A</v>
      </c>
      <c r="M1156" s="65" t="e">
        <f>VLOOKUP(E1156,'Trimming log'!$F$5:$V$5000,9,FALSE)</f>
        <v>#N/A</v>
      </c>
      <c r="N1156" s="507" t="e">
        <f>VLOOKUP(E1156,'Trimming log'!$F$5:$V$5000,10,FALSE)</f>
        <v>#N/A</v>
      </c>
      <c r="O1156" s="65" t="e">
        <f>VLOOKUP(E1156,'Trimming log'!$F$5:$V$5000,11,FALSE)</f>
        <v>#N/A</v>
      </c>
      <c r="P1156" s="65" t="e">
        <f>VLOOKUP(E1156,'Trimming log'!$F$5:$V$5000,12,FALSE)</f>
        <v>#N/A</v>
      </c>
      <c r="Q1156" s="65" t="e">
        <f>VLOOKUP(E1156,'Trimming log'!$F$5:$V$5000,13,FALSE)</f>
        <v>#N/A</v>
      </c>
      <c r="R1156" s="65" t="e">
        <f>VLOOKUP(E1156,'Trimming log'!$F$5:$V$5000,14,FALSE)</f>
        <v>#N/A</v>
      </c>
      <c r="S1156" s="65" t="e">
        <f>VLOOKUP(E1156,'Trimming log'!$F$5:$V$5000,15,FALSE)</f>
        <v>#N/A</v>
      </c>
      <c r="T1156" s="65" t="e">
        <f t="shared" si="228"/>
        <v>#N/A</v>
      </c>
      <c r="U1156" s="491" t="str">
        <f t="shared" si="229"/>
        <v/>
      </c>
      <c r="V1156" s="74">
        <f t="shared" si="231"/>
        <v>0</v>
      </c>
      <c r="W1156" s="134">
        <f t="shared" si="232"/>
        <v>0</v>
      </c>
      <c r="X1156" s="134" t="e">
        <f>VLOOKUP(E1156,'Trimming log'!$F$5:$Y$5000,19,FALSE)</f>
        <v>#N/A</v>
      </c>
      <c r="Y1156" s="134" t="e">
        <f>VLOOKUP(E1156,'Trimming log'!$F$5:$Y$5000,20,FALSE)</f>
        <v>#N/A</v>
      </c>
      <c r="Z1156" s="135" t="e">
        <f t="shared" si="233"/>
        <v>#N/A</v>
      </c>
      <c r="AA1156" s="135" t="e">
        <f t="shared" si="234"/>
        <v>#N/A</v>
      </c>
      <c r="AB1156" s="136" t="e">
        <f t="shared" si="235"/>
        <v>#N/A</v>
      </c>
      <c r="AC1156" s="136" t="e">
        <f t="shared" si="236"/>
        <v>#N/A</v>
      </c>
      <c r="AD1156" s="136" t="e">
        <f t="shared" si="237"/>
        <v>#N/A</v>
      </c>
      <c r="AE1156" s="136" t="e">
        <f t="shared" si="238"/>
        <v>#N/A</v>
      </c>
    </row>
    <row r="1157" spans="1:31" ht="15" customHeight="1">
      <c r="A1157" s="67" t="str">
        <f t="shared" si="226"/>
        <v/>
      </c>
      <c r="B1157" s="65">
        <f t="shared" si="230"/>
        <v>1134</v>
      </c>
      <c r="C1157" s="68" t="str">
        <f t="shared" si="227"/>
        <v/>
      </c>
      <c r="D1157" s="69"/>
      <c r="E1157" s="132"/>
      <c r="F1157" s="65" t="e">
        <f>VLOOKUP(E1157,'Trimming log'!$F$5:$V$5000,2,FALSE)</f>
        <v>#N/A</v>
      </c>
      <c r="G1157" s="65" t="e">
        <f>VLOOKUP(E1157,'Trimming log'!$F$5:$V$5000,3,FALSE)</f>
        <v>#N/A</v>
      </c>
      <c r="H1157" s="508" t="e">
        <f>VLOOKUP(E1157,'Trimming log'!$F$5:$V$5000,4,FALSE)</f>
        <v>#N/A</v>
      </c>
      <c r="I1157" s="65" t="e">
        <f>VLOOKUP(E1157,'Trimming log'!$F$5:$V$5000,5,FALSE)</f>
        <v>#N/A</v>
      </c>
      <c r="J1157" s="65" t="e">
        <f>VLOOKUP(E1157,'Trimming log'!$F$5:$V$5000,6,FALSE)</f>
        <v>#N/A</v>
      </c>
      <c r="K1157" s="65" t="e">
        <f>VLOOKUP(E1157,'Trimming log'!$F$5:$V$5000,7,FALSE)</f>
        <v>#N/A</v>
      </c>
      <c r="L1157" s="65" t="e">
        <f>VLOOKUP(E1157,'Trimming log'!$F$5:$V$5000,8,FALSE)</f>
        <v>#N/A</v>
      </c>
      <c r="M1157" s="65" t="e">
        <f>VLOOKUP(E1157,'Trimming log'!$F$5:$V$5000,9,FALSE)</f>
        <v>#N/A</v>
      </c>
      <c r="N1157" s="507" t="e">
        <f>VLOOKUP(E1157,'Trimming log'!$F$5:$V$5000,10,FALSE)</f>
        <v>#N/A</v>
      </c>
      <c r="O1157" s="65" t="e">
        <f>VLOOKUP(E1157,'Trimming log'!$F$5:$V$5000,11,FALSE)</f>
        <v>#N/A</v>
      </c>
      <c r="P1157" s="65" t="e">
        <f>VLOOKUP(E1157,'Trimming log'!$F$5:$V$5000,12,FALSE)</f>
        <v>#N/A</v>
      </c>
      <c r="Q1157" s="65" t="e">
        <f>VLOOKUP(E1157,'Trimming log'!$F$5:$V$5000,13,FALSE)</f>
        <v>#N/A</v>
      </c>
      <c r="R1157" s="65" t="e">
        <f>VLOOKUP(E1157,'Trimming log'!$F$5:$V$5000,14,FALSE)</f>
        <v>#N/A</v>
      </c>
      <c r="S1157" s="65" t="e">
        <f>VLOOKUP(E1157,'Trimming log'!$F$5:$V$5000,15,FALSE)</f>
        <v>#N/A</v>
      </c>
      <c r="T1157" s="65" t="e">
        <f t="shared" si="228"/>
        <v>#N/A</v>
      </c>
      <c r="U1157" s="491" t="str">
        <f t="shared" si="229"/>
        <v/>
      </c>
      <c r="V1157" s="74">
        <f t="shared" si="231"/>
        <v>0</v>
      </c>
      <c r="W1157" s="134">
        <f t="shared" si="232"/>
        <v>0</v>
      </c>
      <c r="X1157" s="134" t="e">
        <f>VLOOKUP(E1157,'Trimming log'!$F$5:$Y$5000,19,FALSE)</f>
        <v>#N/A</v>
      </c>
      <c r="Y1157" s="134" t="e">
        <f>VLOOKUP(E1157,'Trimming log'!$F$5:$Y$5000,20,FALSE)</f>
        <v>#N/A</v>
      </c>
      <c r="Z1157" s="135" t="e">
        <f t="shared" si="233"/>
        <v>#N/A</v>
      </c>
      <c r="AA1157" s="135" t="e">
        <f t="shared" si="234"/>
        <v>#N/A</v>
      </c>
      <c r="AB1157" s="136" t="e">
        <f t="shared" si="235"/>
        <v>#N/A</v>
      </c>
      <c r="AC1157" s="136" t="e">
        <f t="shared" si="236"/>
        <v>#N/A</v>
      </c>
      <c r="AD1157" s="136" t="e">
        <f t="shared" si="237"/>
        <v>#N/A</v>
      </c>
      <c r="AE1157" s="136" t="e">
        <f t="shared" si="238"/>
        <v>#N/A</v>
      </c>
    </row>
    <row r="1158" spans="1:31" ht="15" customHeight="1">
      <c r="A1158" s="67" t="str">
        <f t="shared" ref="A1158:A1221" si="239">IF(COUNTIF($E$6:$E$47179,E1158)&gt;1,"DOUBLE","")</f>
        <v/>
      </c>
      <c r="B1158" s="65">
        <f t="shared" si="230"/>
        <v>1135</v>
      </c>
      <c r="C1158" s="68" t="str">
        <f t="shared" si="227"/>
        <v/>
      </c>
      <c r="D1158" s="69"/>
      <c r="E1158" s="132"/>
      <c r="F1158" s="65" t="e">
        <f>VLOOKUP(E1158,'Trimming log'!$F$5:$V$5000,2,FALSE)</f>
        <v>#N/A</v>
      </c>
      <c r="G1158" s="65" t="e">
        <f>VLOOKUP(E1158,'Trimming log'!$F$5:$V$5000,3,FALSE)</f>
        <v>#N/A</v>
      </c>
      <c r="H1158" s="508" t="e">
        <f>VLOOKUP(E1158,'Trimming log'!$F$5:$V$5000,4,FALSE)</f>
        <v>#N/A</v>
      </c>
      <c r="I1158" s="65" t="e">
        <f>VLOOKUP(E1158,'Trimming log'!$F$5:$V$5000,5,FALSE)</f>
        <v>#N/A</v>
      </c>
      <c r="J1158" s="65" t="e">
        <f>VLOOKUP(E1158,'Trimming log'!$F$5:$V$5000,6,FALSE)</f>
        <v>#N/A</v>
      </c>
      <c r="K1158" s="65" t="e">
        <f>VLOOKUP(E1158,'Trimming log'!$F$5:$V$5000,7,FALSE)</f>
        <v>#N/A</v>
      </c>
      <c r="L1158" s="65" t="e">
        <f>VLOOKUP(E1158,'Trimming log'!$F$5:$V$5000,8,FALSE)</f>
        <v>#N/A</v>
      </c>
      <c r="M1158" s="65" t="e">
        <f>VLOOKUP(E1158,'Trimming log'!$F$5:$V$5000,9,FALSE)</f>
        <v>#N/A</v>
      </c>
      <c r="N1158" s="507" t="e">
        <f>VLOOKUP(E1158,'Trimming log'!$F$5:$V$5000,10,FALSE)</f>
        <v>#N/A</v>
      </c>
      <c r="O1158" s="65" t="e">
        <f>VLOOKUP(E1158,'Trimming log'!$F$5:$V$5000,11,FALSE)</f>
        <v>#N/A</v>
      </c>
      <c r="P1158" s="65" t="e">
        <f>VLOOKUP(E1158,'Trimming log'!$F$5:$V$5000,12,FALSE)</f>
        <v>#N/A</v>
      </c>
      <c r="Q1158" s="65" t="e">
        <f>VLOOKUP(E1158,'Trimming log'!$F$5:$V$5000,13,FALSE)</f>
        <v>#N/A</v>
      </c>
      <c r="R1158" s="65" t="e">
        <f>VLOOKUP(E1158,'Trimming log'!$F$5:$V$5000,14,FALSE)</f>
        <v>#N/A</v>
      </c>
      <c r="S1158" s="65" t="e">
        <f>VLOOKUP(E1158,'Trimming log'!$F$5:$V$5000,15,FALSE)</f>
        <v>#N/A</v>
      </c>
      <c r="T1158" s="65" t="e">
        <f t="shared" si="228"/>
        <v>#N/A</v>
      </c>
      <c r="U1158" s="491" t="str">
        <f t="shared" si="229"/>
        <v/>
      </c>
      <c r="V1158" s="74">
        <f t="shared" si="231"/>
        <v>0</v>
      </c>
      <c r="W1158" s="134">
        <f t="shared" si="232"/>
        <v>0</v>
      </c>
      <c r="X1158" s="134" t="e">
        <f>VLOOKUP(E1158,'Trimming log'!$F$5:$Y$5000,19,FALSE)</f>
        <v>#N/A</v>
      </c>
      <c r="Y1158" s="134" t="e">
        <f>VLOOKUP(E1158,'Trimming log'!$F$5:$Y$5000,20,FALSE)</f>
        <v>#N/A</v>
      </c>
      <c r="Z1158" s="135" t="e">
        <f t="shared" si="233"/>
        <v>#N/A</v>
      </c>
      <c r="AA1158" s="135" t="e">
        <f t="shared" si="234"/>
        <v>#N/A</v>
      </c>
      <c r="AB1158" s="136" t="e">
        <f t="shared" si="235"/>
        <v>#N/A</v>
      </c>
      <c r="AC1158" s="136" t="e">
        <f t="shared" si="236"/>
        <v>#N/A</v>
      </c>
      <c r="AD1158" s="136" t="e">
        <f t="shared" si="237"/>
        <v>#N/A</v>
      </c>
      <c r="AE1158" s="136" t="e">
        <f t="shared" si="238"/>
        <v>#N/A</v>
      </c>
    </row>
    <row r="1159" spans="1:31" ht="15" customHeight="1">
      <c r="A1159" s="67" t="str">
        <f t="shared" si="239"/>
        <v/>
      </c>
      <c r="B1159" s="65">
        <f t="shared" si="230"/>
        <v>1136</v>
      </c>
      <c r="C1159" s="68" t="str">
        <f t="shared" si="227"/>
        <v/>
      </c>
      <c r="D1159" s="69"/>
      <c r="E1159" s="132"/>
      <c r="F1159" s="65" t="e">
        <f>VLOOKUP(E1159,'Trimming log'!$F$5:$V$5000,2,FALSE)</f>
        <v>#N/A</v>
      </c>
      <c r="G1159" s="65" t="e">
        <f>VLOOKUP(E1159,'Trimming log'!$F$5:$V$5000,3,FALSE)</f>
        <v>#N/A</v>
      </c>
      <c r="H1159" s="508" t="e">
        <f>VLOOKUP(E1159,'Trimming log'!$F$5:$V$5000,4,FALSE)</f>
        <v>#N/A</v>
      </c>
      <c r="I1159" s="65" t="e">
        <f>VLOOKUP(E1159,'Trimming log'!$F$5:$V$5000,5,FALSE)</f>
        <v>#N/A</v>
      </c>
      <c r="J1159" s="65" t="e">
        <f>VLOOKUP(E1159,'Trimming log'!$F$5:$V$5000,6,FALSE)</f>
        <v>#N/A</v>
      </c>
      <c r="K1159" s="65" t="e">
        <f>VLOOKUP(E1159,'Trimming log'!$F$5:$V$5000,7,FALSE)</f>
        <v>#N/A</v>
      </c>
      <c r="L1159" s="65" t="e">
        <f>VLOOKUP(E1159,'Trimming log'!$F$5:$V$5000,8,FALSE)</f>
        <v>#N/A</v>
      </c>
      <c r="M1159" s="65" t="e">
        <f>VLOOKUP(E1159,'Trimming log'!$F$5:$V$5000,9,FALSE)</f>
        <v>#N/A</v>
      </c>
      <c r="N1159" s="507" t="e">
        <f>VLOOKUP(E1159,'Trimming log'!$F$5:$V$5000,10,FALSE)</f>
        <v>#N/A</v>
      </c>
      <c r="O1159" s="65" t="e">
        <f>VLOOKUP(E1159,'Trimming log'!$F$5:$V$5000,11,FALSE)</f>
        <v>#N/A</v>
      </c>
      <c r="P1159" s="65" t="e">
        <f>VLOOKUP(E1159,'Trimming log'!$F$5:$V$5000,12,FALSE)</f>
        <v>#N/A</v>
      </c>
      <c r="Q1159" s="65" t="e">
        <f>VLOOKUP(E1159,'Trimming log'!$F$5:$V$5000,13,FALSE)</f>
        <v>#N/A</v>
      </c>
      <c r="R1159" s="65" t="e">
        <f>VLOOKUP(E1159,'Trimming log'!$F$5:$V$5000,14,FALSE)</f>
        <v>#N/A</v>
      </c>
      <c r="S1159" s="65" t="e">
        <f>VLOOKUP(E1159,'Trimming log'!$F$5:$V$5000,15,FALSE)</f>
        <v>#N/A</v>
      </c>
      <c r="T1159" s="65" t="e">
        <f t="shared" ref="T1159:T1222" si="240">O1159-Q1159</f>
        <v>#N/A</v>
      </c>
      <c r="U1159" s="491" t="str">
        <f t="shared" ref="U1159:U1222" si="241">IF(C1159="","",(SUMIF($D$2:$D$25116,D1159,$O$2:$O$25116)))</f>
        <v/>
      </c>
      <c r="V1159" s="74">
        <f t="shared" si="231"/>
        <v>0</v>
      </c>
      <c r="W1159" s="134">
        <f t="shared" si="232"/>
        <v>0</v>
      </c>
      <c r="X1159" s="134" t="e">
        <f>VLOOKUP(E1159,'Trimming log'!$F$5:$Y$5000,19,FALSE)</f>
        <v>#N/A</v>
      </c>
      <c r="Y1159" s="134" t="e">
        <f>VLOOKUP(E1159,'Trimming log'!$F$5:$Y$5000,20,FALSE)</f>
        <v>#N/A</v>
      </c>
      <c r="Z1159" s="135" t="e">
        <f t="shared" si="233"/>
        <v>#N/A</v>
      </c>
      <c r="AA1159" s="135" t="e">
        <f t="shared" si="234"/>
        <v>#N/A</v>
      </c>
      <c r="AB1159" s="136" t="e">
        <f t="shared" si="235"/>
        <v>#N/A</v>
      </c>
      <c r="AC1159" s="136" t="e">
        <f t="shared" si="236"/>
        <v>#N/A</v>
      </c>
      <c r="AD1159" s="136" t="e">
        <f t="shared" si="237"/>
        <v>#N/A</v>
      </c>
      <c r="AE1159" s="136" t="e">
        <f t="shared" si="238"/>
        <v>#N/A</v>
      </c>
    </row>
    <row r="1160" spans="1:31" ht="15" customHeight="1">
      <c r="A1160" s="67" t="str">
        <f t="shared" si="239"/>
        <v/>
      </c>
      <c r="B1160" s="65">
        <f t="shared" ref="B1160:B1223" si="242">+B1159+1</f>
        <v>1137</v>
      </c>
      <c r="C1160" s="68" t="str">
        <f t="shared" ref="C1160:C1223" si="243">IF(D1160="","",(IF(D1161=D1160,"",1)))</f>
        <v/>
      </c>
      <c r="D1160" s="69"/>
      <c r="E1160" s="132"/>
      <c r="F1160" s="65" t="e">
        <f>VLOOKUP(E1160,'Trimming log'!$F$5:$V$5000,2,FALSE)</f>
        <v>#N/A</v>
      </c>
      <c r="G1160" s="65" t="e">
        <f>VLOOKUP(E1160,'Trimming log'!$F$5:$V$5000,3,FALSE)</f>
        <v>#N/A</v>
      </c>
      <c r="H1160" s="508" t="e">
        <f>VLOOKUP(E1160,'Trimming log'!$F$5:$V$5000,4,FALSE)</f>
        <v>#N/A</v>
      </c>
      <c r="I1160" s="65" t="e">
        <f>VLOOKUP(E1160,'Trimming log'!$F$5:$V$5000,5,FALSE)</f>
        <v>#N/A</v>
      </c>
      <c r="J1160" s="65" t="e">
        <f>VLOOKUP(E1160,'Trimming log'!$F$5:$V$5000,6,FALSE)</f>
        <v>#N/A</v>
      </c>
      <c r="K1160" s="65" t="e">
        <f>VLOOKUP(E1160,'Trimming log'!$F$5:$V$5000,7,FALSE)</f>
        <v>#N/A</v>
      </c>
      <c r="L1160" s="65" t="e">
        <f>VLOOKUP(E1160,'Trimming log'!$F$5:$V$5000,8,FALSE)</f>
        <v>#N/A</v>
      </c>
      <c r="M1160" s="65" t="e">
        <f>VLOOKUP(E1160,'Trimming log'!$F$5:$V$5000,9,FALSE)</f>
        <v>#N/A</v>
      </c>
      <c r="N1160" s="507" t="e">
        <f>VLOOKUP(E1160,'Trimming log'!$F$5:$V$5000,10,FALSE)</f>
        <v>#N/A</v>
      </c>
      <c r="O1160" s="65" t="e">
        <f>VLOOKUP(E1160,'Trimming log'!$F$5:$V$5000,11,FALSE)</f>
        <v>#N/A</v>
      </c>
      <c r="P1160" s="65" t="e">
        <f>VLOOKUP(E1160,'Trimming log'!$F$5:$V$5000,12,FALSE)</f>
        <v>#N/A</v>
      </c>
      <c r="Q1160" s="65" t="e">
        <f>VLOOKUP(E1160,'Trimming log'!$F$5:$V$5000,13,FALSE)</f>
        <v>#N/A</v>
      </c>
      <c r="R1160" s="65" t="e">
        <f>VLOOKUP(E1160,'Trimming log'!$F$5:$V$5000,14,FALSE)</f>
        <v>#N/A</v>
      </c>
      <c r="S1160" s="65" t="e">
        <f>VLOOKUP(E1160,'Trimming log'!$F$5:$V$5000,15,FALSE)</f>
        <v>#N/A</v>
      </c>
      <c r="T1160" s="65" t="e">
        <f t="shared" si="240"/>
        <v>#N/A</v>
      </c>
      <c r="U1160" s="491" t="str">
        <f t="shared" si="241"/>
        <v/>
      </c>
      <c r="V1160" s="74">
        <f t="shared" ref="V1160:V1223" si="244">D1160</f>
        <v>0</v>
      </c>
      <c r="W1160" s="134">
        <f t="shared" ref="W1160:W1223" si="245">E1160</f>
        <v>0</v>
      </c>
      <c r="X1160" s="134" t="e">
        <f>VLOOKUP(E1160,'Trimming log'!$F$5:$Y$5000,19,FALSE)</f>
        <v>#N/A</v>
      </c>
      <c r="Y1160" s="134" t="e">
        <f>VLOOKUP(E1160,'Trimming log'!$F$5:$Y$5000,20,FALSE)</f>
        <v>#N/A</v>
      </c>
      <c r="Z1160" s="135" t="e">
        <f t="shared" ref="Z1160:Z1223" si="246">G1160</f>
        <v>#N/A</v>
      </c>
      <c r="AA1160" s="135" t="e">
        <f t="shared" ref="AA1160:AA1223" si="247">H1160</f>
        <v>#N/A</v>
      </c>
      <c r="AB1160" s="136" t="e">
        <f t="shared" ref="AB1160:AB1223" si="248">N1160</f>
        <v>#N/A</v>
      </c>
      <c r="AC1160" s="136" t="e">
        <f t="shared" ref="AC1160:AC1223" si="249">O1160</f>
        <v>#N/A</v>
      </c>
      <c r="AD1160" s="136" t="e">
        <f t="shared" ref="AD1160:AD1223" si="250">Q1160</f>
        <v>#N/A</v>
      </c>
      <c r="AE1160" s="136" t="e">
        <f t="shared" ref="AE1160:AE1223" si="251">T1160</f>
        <v>#N/A</v>
      </c>
    </row>
    <row r="1161" spans="1:31" ht="15" customHeight="1">
      <c r="A1161" s="67" t="str">
        <f t="shared" si="239"/>
        <v/>
      </c>
      <c r="B1161" s="65">
        <f t="shared" si="242"/>
        <v>1138</v>
      </c>
      <c r="C1161" s="68" t="str">
        <f t="shared" si="243"/>
        <v/>
      </c>
      <c r="D1161" s="69"/>
      <c r="E1161" s="132"/>
      <c r="F1161" s="65" t="e">
        <f>VLOOKUP(E1161,'Trimming log'!$F$5:$V$5000,2,FALSE)</f>
        <v>#N/A</v>
      </c>
      <c r="G1161" s="65" t="e">
        <f>VLOOKUP(E1161,'Trimming log'!$F$5:$V$5000,3,FALSE)</f>
        <v>#N/A</v>
      </c>
      <c r="H1161" s="508" t="e">
        <f>VLOOKUP(E1161,'Trimming log'!$F$5:$V$5000,4,FALSE)</f>
        <v>#N/A</v>
      </c>
      <c r="I1161" s="65" t="e">
        <f>VLOOKUP(E1161,'Trimming log'!$F$5:$V$5000,5,FALSE)</f>
        <v>#N/A</v>
      </c>
      <c r="J1161" s="65" t="e">
        <f>VLOOKUP(E1161,'Trimming log'!$F$5:$V$5000,6,FALSE)</f>
        <v>#N/A</v>
      </c>
      <c r="K1161" s="65" t="e">
        <f>VLOOKUP(E1161,'Trimming log'!$F$5:$V$5000,7,FALSE)</f>
        <v>#N/A</v>
      </c>
      <c r="L1161" s="65" t="e">
        <f>VLOOKUP(E1161,'Trimming log'!$F$5:$V$5000,8,FALSE)</f>
        <v>#N/A</v>
      </c>
      <c r="M1161" s="65" t="e">
        <f>VLOOKUP(E1161,'Trimming log'!$F$5:$V$5000,9,FALSE)</f>
        <v>#N/A</v>
      </c>
      <c r="N1161" s="507" t="e">
        <f>VLOOKUP(E1161,'Trimming log'!$F$5:$V$5000,10,FALSE)</f>
        <v>#N/A</v>
      </c>
      <c r="O1161" s="65" t="e">
        <f>VLOOKUP(E1161,'Trimming log'!$F$5:$V$5000,11,FALSE)</f>
        <v>#N/A</v>
      </c>
      <c r="P1161" s="65" t="e">
        <f>VLOOKUP(E1161,'Trimming log'!$F$5:$V$5000,12,FALSE)</f>
        <v>#N/A</v>
      </c>
      <c r="Q1161" s="65" t="e">
        <f>VLOOKUP(E1161,'Trimming log'!$F$5:$V$5000,13,FALSE)</f>
        <v>#N/A</v>
      </c>
      <c r="R1161" s="65" t="e">
        <f>VLOOKUP(E1161,'Trimming log'!$F$5:$V$5000,14,FALSE)</f>
        <v>#N/A</v>
      </c>
      <c r="S1161" s="65" t="e">
        <f>VLOOKUP(E1161,'Trimming log'!$F$5:$V$5000,15,FALSE)</f>
        <v>#N/A</v>
      </c>
      <c r="T1161" s="65" t="e">
        <f t="shared" si="240"/>
        <v>#N/A</v>
      </c>
      <c r="U1161" s="491" t="str">
        <f t="shared" si="241"/>
        <v/>
      </c>
      <c r="V1161" s="74">
        <f t="shared" si="244"/>
        <v>0</v>
      </c>
      <c r="W1161" s="134">
        <f t="shared" si="245"/>
        <v>0</v>
      </c>
      <c r="X1161" s="134" t="e">
        <f>VLOOKUP(E1161,'Trimming log'!$F$5:$Y$5000,19,FALSE)</f>
        <v>#N/A</v>
      </c>
      <c r="Y1161" s="134" t="e">
        <f>VLOOKUP(E1161,'Trimming log'!$F$5:$Y$5000,20,FALSE)</f>
        <v>#N/A</v>
      </c>
      <c r="Z1161" s="135" t="e">
        <f t="shared" si="246"/>
        <v>#N/A</v>
      </c>
      <c r="AA1161" s="135" t="e">
        <f t="shared" si="247"/>
        <v>#N/A</v>
      </c>
      <c r="AB1161" s="136" t="e">
        <f t="shared" si="248"/>
        <v>#N/A</v>
      </c>
      <c r="AC1161" s="136" t="e">
        <f t="shared" si="249"/>
        <v>#N/A</v>
      </c>
      <c r="AD1161" s="136" t="e">
        <f t="shared" si="250"/>
        <v>#N/A</v>
      </c>
      <c r="AE1161" s="136" t="e">
        <f t="shared" si="251"/>
        <v>#N/A</v>
      </c>
    </row>
    <row r="1162" spans="1:31" ht="15" customHeight="1">
      <c r="A1162" s="67" t="str">
        <f t="shared" si="239"/>
        <v/>
      </c>
      <c r="B1162" s="65">
        <f t="shared" si="242"/>
        <v>1139</v>
      </c>
      <c r="C1162" s="68" t="str">
        <f t="shared" si="243"/>
        <v/>
      </c>
      <c r="D1162" s="69"/>
      <c r="E1162" s="132"/>
      <c r="F1162" s="65" t="e">
        <f>VLOOKUP(E1162,'Trimming log'!$F$5:$V$5000,2,FALSE)</f>
        <v>#N/A</v>
      </c>
      <c r="G1162" s="65" t="e">
        <f>VLOOKUP(E1162,'Trimming log'!$F$5:$V$5000,3,FALSE)</f>
        <v>#N/A</v>
      </c>
      <c r="H1162" s="508" t="e">
        <f>VLOOKUP(E1162,'Trimming log'!$F$5:$V$5000,4,FALSE)</f>
        <v>#N/A</v>
      </c>
      <c r="I1162" s="65" t="e">
        <f>VLOOKUP(E1162,'Trimming log'!$F$5:$V$5000,5,FALSE)</f>
        <v>#N/A</v>
      </c>
      <c r="J1162" s="65" t="e">
        <f>VLOOKUP(E1162,'Trimming log'!$F$5:$V$5000,6,FALSE)</f>
        <v>#N/A</v>
      </c>
      <c r="K1162" s="65" t="e">
        <f>VLOOKUP(E1162,'Trimming log'!$F$5:$V$5000,7,FALSE)</f>
        <v>#N/A</v>
      </c>
      <c r="L1162" s="65" t="e">
        <f>VLOOKUP(E1162,'Trimming log'!$F$5:$V$5000,8,FALSE)</f>
        <v>#N/A</v>
      </c>
      <c r="M1162" s="65" t="e">
        <f>VLOOKUP(E1162,'Trimming log'!$F$5:$V$5000,9,FALSE)</f>
        <v>#N/A</v>
      </c>
      <c r="N1162" s="507" t="e">
        <f>VLOOKUP(E1162,'Trimming log'!$F$5:$V$5000,10,FALSE)</f>
        <v>#N/A</v>
      </c>
      <c r="O1162" s="65" t="e">
        <f>VLOOKUP(E1162,'Trimming log'!$F$5:$V$5000,11,FALSE)</f>
        <v>#N/A</v>
      </c>
      <c r="P1162" s="65" t="e">
        <f>VLOOKUP(E1162,'Trimming log'!$F$5:$V$5000,12,FALSE)</f>
        <v>#N/A</v>
      </c>
      <c r="Q1162" s="65" t="e">
        <f>VLOOKUP(E1162,'Trimming log'!$F$5:$V$5000,13,FALSE)</f>
        <v>#N/A</v>
      </c>
      <c r="R1162" s="65" t="e">
        <f>VLOOKUP(E1162,'Trimming log'!$F$5:$V$5000,14,FALSE)</f>
        <v>#N/A</v>
      </c>
      <c r="S1162" s="65" t="e">
        <f>VLOOKUP(E1162,'Trimming log'!$F$5:$V$5000,15,FALSE)</f>
        <v>#N/A</v>
      </c>
      <c r="T1162" s="65" t="e">
        <f t="shared" si="240"/>
        <v>#N/A</v>
      </c>
      <c r="U1162" s="491" t="str">
        <f t="shared" si="241"/>
        <v/>
      </c>
      <c r="V1162" s="74">
        <f t="shared" si="244"/>
        <v>0</v>
      </c>
      <c r="W1162" s="134">
        <f t="shared" si="245"/>
        <v>0</v>
      </c>
      <c r="X1162" s="134" t="e">
        <f>VLOOKUP(E1162,'Trimming log'!$F$5:$Y$5000,19,FALSE)</f>
        <v>#N/A</v>
      </c>
      <c r="Y1162" s="134" t="e">
        <f>VLOOKUP(E1162,'Trimming log'!$F$5:$Y$5000,20,FALSE)</f>
        <v>#N/A</v>
      </c>
      <c r="Z1162" s="135" t="e">
        <f t="shared" si="246"/>
        <v>#N/A</v>
      </c>
      <c r="AA1162" s="135" t="e">
        <f t="shared" si="247"/>
        <v>#N/A</v>
      </c>
      <c r="AB1162" s="136" t="e">
        <f t="shared" si="248"/>
        <v>#N/A</v>
      </c>
      <c r="AC1162" s="136" t="e">
        <f t="shared" si="249"/>
        <v>#N/A</v>
      </c>
      <c r="AD1162" s="136" t="e">
        <f t="shared" si="250"/>
        <v>#N/A</v>
      </c>
      <c r="AE1162" s="136" t="e">
        <f t="shared" si="251"/>
        <v>#N/A</v>
      </c>
    </row>
    <row r="1163" spans="1:31" ht="15" customHeight="1">
      <c r="A1163" s="67" t="str">
        <f t="shared" si="239"/>
        <v/>
      </c>
      <c r="B1163" s="65">
        <f t="shared" si="242"/>
        <v>1140</v>
      </c>
      <c r="C1163" s="68" t="str">
        <f t="shared" si="243"/>
        <v/>
      </c>
      <c r="D1163" s="69"/>
      <c r="E1163" s="132"/>
      <c r="F1163" s="65" t="e">
        <f>VLOOKUP(E1163,'Trimming log'!$F$5:$V$5000,2,FALSE)</f>
        <v>#N/A</v>
      </c>
      <c r="G1163" s="65" t="e">
        <f>VLOOKUP(E1163,'Trimming log'!$F$5:$V$5000,3,FALSE)</f>
        <v>#N/A</v>
      </c>
      <c r="H1163" s="508" t="e">
        <f>VLOOKUP(E1163,'Trimming log'!$F$5:$V$5000,4,FALSE)</f>
        <v>#N/A</v>
      </c>
      <c r="I1163" s="65" t="e">
        <f>VLOOKUP(E1163,'Trimming log'!$F$5:$V$5000,5,FALSE)</f>
        <v>#N/A</v>
      </c>
      <c r="J1163" s="65" t="e">
        <f>VLOOKUP(E1163,'Trimming log'!$F$5:$V$5000,6,FALSE)</f>
        <v>#N/A</v>
      </c>
      <c r="K1163" s="65" t="e">
        <f>VLOOKUP(E1163,'Trimming log'!$F$5:$V$5000,7,FALSE)</f>
        <v>#N/A</v>
      </c>
      <c r="L1163" s="65" t="e">
        <f>VLOOKUP(E1163,'Trimming log'!$F$5:$V$5000,8,FALSE)</f>
        <v>#N/A</v>
      </c>
      <c r="M1163" s="65" t="e">
        <f>VLOOKUP(E1163,'Trimming log'!$F$5:$V$5000,9,FALSE)</f>
        <v>#N/A</v>
      </c>
      <c r="N1163" s="507" t="e">
        <f>VLOOKUP(E1163,'Trimming log'!$F$5:$V$5000,10,FALSE)</f>
        <v>#N/A</v>
      </c>
      <c r="O1163" s="65" t="e">
        <f>VLOOKUP(E1163,'Trimming log'!$F$5:$V$5000,11,FALSE)</f>
        <v>#N/A</v>
      </c>
      <c r="P1163" s="65" t="e">
        <f>VLOOKUP(E1163,'Trimming log'!$F$5:$V$5000,12,FALSE)</f>
        <v>#N/A</v>
      </c>
      <c r="Q1163" s="65" t="e">
        <f>VLOOKUP(E1163,'Trimming log'!$F$5:$V$5000,13,FALSE)</f>
        <v>#N/A</v>
      </c>
      <c r="R1163" s="65" t="e">
        <f>VLOOKUP(E1163,'Trimming log'!$F$5:$V$5000,14,FALSE)</f>
        <v>#N/A</v>
      </c>
      <c r="S1163" s="65" t="e">
        <f>VLOOKUP(E1163,'Trimming log'!$F$5:$V$5000,15,FALSE)</f>
        <v>#N/A</v>
      </c>
      <c r="T1163" s="65" t="e">
        <f t="shared" si="240"/>
        <v>#N/A</v>
      </c>
      <c r="U1163" s="491" t="str">
        <f t="shared" si="241"/>
        <v/>
      </c>
      <c r="V1163" s="74">
        <f t="shared" si="244"/>
        <v>0</v>
      </c>
      <c r="W1163" s="134">
        <f t="shared" si="245"/>
        <v>0</v>
      </c>
      <c r="X1163" s="134" t="e">
        <f>VLOOKUP(E1163,'Trimming log'!$F$5:$Y$5000,19,FALSE)</f>
        <v>#N/A</v>
      </c>
      <c r="Y1163" s="134" t="e">
        <f>VLOOKUP(E1163,'Trimming log'!$F$5:$Y$5000,20,FALSE)</f>
        <v>#N/A</v>
      </c>
      <c r="Z1163" s="135" t="e">
        <f t="shared" si="246"/>
        <v>#N/A</v>
      </c>
      <c r="AA1163" s="135" t="e">
        <f t="shared" si="247"/>
        <v>#N/A</v>
      </c>
      <c r="AB1163" s="136" t="e">
        <f t="shared" si="248"/>
        <v>#N/A</v>
      </c>
      <c r="AC1163" s="136" t="e">
        <f t="shared" si="249"/>
        <v>#N/A</v>
      </c>
      <c r="AD1163" s="136" t="e">
        <f t="shared" si="250"/>
        <v>#N/A</v>
      </c>
      <c r="AE1163" s="136" t="e">
        <f t="shared" si="251"/>
        <v>#N/A</v>
      </c>
    </row>
    <row r="1164" spans="1:31" ht="15" customHeight="1">
      <c r="A1164" s="67" t="str">
        <f t="shared" si="239"/>
        <v/>
      </c>
      <c r="B1164" s="65">
        <f t="shared" si="242"/>
        <v>1141</v>
      </c>
      <c r="C1164" s="68" t="str">
        <f t="shared" si="243"/>
        <v/>
      </c>
      <c r="D1164" s="69"/>
      <c r="E1164" s="132"/>
      <c r="F1164" s="65" t="e">
        <f>VLOOKUP(E1164,'Trimming log'!$F$5:$V$5000,2,FALSE)</f>
        <v>#N/A</v>
      </c>
      <c r="G1164" s="65" t="e">
        <f>VLOOKUP(E1164,'Trimming log'!$F$5:$V$5000,3,FALSE)</f>
        <v>#N/A</v>
      </c>
      <c r="H1164" s="508" t="e">
        <f>VLOOKUP(E1164,'Trimming log'!$F$5:$V$5000,4,FALSE)</f>
        <v>#N/A</v>
      </c>
      <c r="I1164" s="65" t="e">
        <f>VLOOKUP(E1164,'Trimming log'!$F$5:$V$5000,5,FALSE)</f>
        <v>#N/A</v>
      </c>
      <c r="J1164" s="65" t="e">
        <f>VLOOKUP(E1164,'Trimming log'!$F$5:$V$5000,6,FALSE)</f>
        <v>#N/A</v>
      </c>
      <c r="K1164" s="65" t="e">
        <f>VLOOKUP(E1164,'Trimming log'!$F$5:$V$5000,7,FALSE)</f>
        <v>#N/A</v>
      </c>
      <c r="L1164" s="65" t="e">
        <f>VLOOKUP(E1164,'Trimming log'!$F$5:$V$5000,8,FALSE)</f>
        <v>#N/A</v>
      </c>
      <c r="M1164" s="65" t="e">
        <f>VLOOKUP(E1164,'Trimming log'!$F$5:$V$5000,9,FALSE)</f>
        <v>#N/A</v>
      </c>
      <c r="N1164" s="507" t="e">
        <f>VLOOKUP(E1164,'Trimming log'!$F$5:$V$5000,10,FALSE)</f>
        <v>#N/A</v>
      </c>
      <c r="O1164" s="65" t="e">
        <f>VLOOKUP(E1164,'Trimming log'!$F$5:$V$5000,11,FALSE)</f>
        <v>#N/A</v>
      </c>
      <c r="P1164" s="65" t="e">
        <f>VLOOKUP(E1164,'Trimming log'!$F$5:$V$5000,12,FALSE)</f>
        <v>#N/A</v>
      </c>
      <c r="Q1164" s="65" t="e">
        <f>VLOOKUP(E1164,'Trimming log'!$F$5:$V$5000,13,FALSE)</f>
        <v>#N/A</v>
      </c>
      <c r="R1164" s="65" t="e">
        <f>VLOOKUP(E1164,'Trimming log'!$F$5:$V$5000,14,FALSE)</f>
        <v>#N/A</v>
      </c>
      <c r="S1164" s="65" t="e">
        <f>VLOOKUP(E1164,'Trimming log'!$F$5:$V$5000,15,FALSE)</f>
        <v>#N/A</v>
      </c>
      <c r="T1164" s="65" t="e">
        <f t="shared" si="240"/>
        <v>#N/A</v>
      </c>
      <c r="U1164" s="491" t="str">
        <f t="shared" si="241"/>
        <v/>
      </c>
      <c r="V1164" s="74">
        <f t="shared" si="244"/>
        <v>0</v>
      </c>
      <c r="W1164" s="134">
        <f t="shared" si="245"/>
        <v>0</v>
      </c>
      <c r="X1164" s="134" t="e">
        <f>VLOOKUP(E1164,'Trimming log'!$F$5:$Y$5000,19,FALSE)</f>
        <v>#N/A</v>
      </c>
      <c r="Y1164" s="134" t="e">
        <f>VLOOKUP(E1164,'Trimming log'!$F$5:$Y$5000,20,FALSE)</f>
        <v>#N/A</v>
      </c>
      <c r="Z1164" s="135" t="e">
        <f t="shared" si="246"/>
        <v>#N/A</v>
      </c>
      <c r="AA1164" s="135" t="e">
        <f t="shared" si="247"/>
        <v>#N/A</v>
      </c>
      <c r="AB1164" s="136" t="e">
        <f t="shared" si="248"/>
        <v>#N/A</v>
      </c>
      <c r="AC1164" s="136" t="e">
        <f t="shared" si="249"/>
        <v>#N/A</v>
      </c>
      <c r="AD1164" s="136" t="e">
        <f t="shared" si="250"/>
        <v>#N/A</v>
      </c>
      <c r="AE1164" s="136" t="e">
        <f t="shared" si="251"/>
        <v>#N/A</v>
      </c>
    </row>
    <row r="1165" spans="1:31" ht="15" customHeight="1">
      <c r="A1165" s="67" t="str">
        <f t="shared" si="239"/>
        <v/>
      </c>
      <c r="B1165" s="65">
        <f t="shared" si="242"/>
        <v>1142</v>
      </c>
      <c r="C1165" s="68" t="str">
        <f t="shared" si="243"/>
        <v/>
      </c>
      <c r="D1165" s="69"/>
      <c r="E1165" s="132"/>
      <c r="F1165" s="65" t="e">
        <f>VLOOKUP(E1165,'Trimming log'!$F$5:$V$5000,2,FALSE)</f>
        <v>#N/A</v>
      </c>
      <c r="G1165" s="65" t="e">
        <f>VLOOKUP(E1165,'Trimming log'!$F$5:$V$5000,3,FALSE)</f>
        <v>#N/A</v>
      </c>
      <c r="H1165" s="508" t="e">
        <f>VLOOKUP(E1165,'Trimming log'!$F$5:$V$5000,4,FALSE)</f>
        <v>#N/A</v>
      </c>
      <c r="I1165" s="65" t="e">
        <f>VLOOKUP(E1165,'Trimming log'!$F$5:$V$5000,5,FALSE)</f>
        <v>#N/A</v>
      </c>
      <c r="J1165" s="65" t="e">
        <f>VLOOKUP(E1165,'Trimming log'!$F$5:$V$5000,6,FALSE)</f>
        <v>#N/A</v>
      </c>
      <c r="K1165" s="65" t="e">
        <f>VLOOKUP(E1165,'Trimming log'!$F$5:$V$5000,7,FALSE)</f>
        <v>#N/A</v>
      </c>
      <c r="L1165" s="65" t="e">
        <f>VLOOKUP(E1165,'Trimming log'!$F$5:$V$5000,8,FALSE)</f>
        <v>#N/A</v>
      </c>
      <c r="M1165" s="65" t="e">
        <f>VLOOKUP(E1165,'Trimming log'!$F$5:$V$5000,9,FALSE)</f>
        <v>#N/A</v>
      </c>
      <c r="N1165" s="507" t="e">
        <f>VLOOKUP(E1165,'Trimming log'!$F$5:$V$5000,10,FALSE)</f>
        <v>#N/A</v>
      </c>
      <c r="O1165" s="65" t="e">
        <f>VLOOKUP(E1165,'Trimming log'!$F$5:$V$5000,11,FALSE)</f>
        <v>#N/A</v>
      </c>
      <c r="P1165" s="65" t="e">
        <f>VLOOKUP(E1165,'Trimming log'!$F$5:$V$5000,12,FALSE)</f>
        <v>#N/A</v>
      </c>
      <c r="Q1165" s="65" t="e">
        <f>VLOOKUP(E1165,'Trimming log'!$F$5:$V$5000,13,FALSE)</f>
        <v>#N/A</v>
      </c>
      <c r="R1165" s="65" t="e">
        <f>VLOOKUP(E1165,'Trimming log'!$F$5:$V$5000,14,FALSE)</f>
        <v>#N/A</v>
      </c>
      <c r="S1165" s="65" t="e">
        <f>VLOOKUP(E1165,'Trimming log'!$F$5:$V$5000,15,FALSE)</f>
        <v>#N/A</v>
      </c>
      <c r="T1165" s="65" t="e">
        <f t="shared" si="240"/>
        <v>#N/A</v>
      </c>
      <c r="U1165" s="491" t="str">
        <f t="shared" si="241"/>
        <v/>
      </c>
      <c r="V1165" s="74">
        <f t="shared" si="244"/>
        <v>0</v>
      </c>
      <c r="W1165" s="134">
        <f t="shared" si="245"/>
        <v>0</v>
      </c>
      <c r="X1165" s="134" t="e">
        <f>VLOOKUP(E1165,'Trimming log'!$F$5:$Y$5000,19,FALSE)</f>
        <v>#N/A</v>
      </c>
      <c r="Y1165" s="134" t="e">
        <f>VLOOKUP(E1165,'Trimming log'!$F$5:$Y$5000,20,FALSE)</f>
        <v>#N/A</v>
      </c>
      <c r="Z1165" s="135" t="e">
        <f t="shared" si="246"/>
        <v>#N/A</v>
      </c>
      <c r="AA1165" s="135" t="e">
        <f t="shared" si="247"/>
        <v>#N/A</v>
      </c>
      <c r="AB1165" s="136" t="e">
        <f t="shared" si="248"/>
        <v>#N/A</v>
      </c>
      <c r="AC1165" s="136" t="e">
        <f t="shared" si="249"/>
        <v>#N/A</v>
      </c>
      <c r="AD1165" s="136" t="e">
        <f t="shared" si="250"/>
        <v>#N/A</v>
      </c>
      <c r="AE1165" s="136" t="e">
        <f t="shared" si="251"/>
        <v>#N/A</v>
      </c>
    </row>
    <row r="1166" spans="1:31" ht="15" customHeight="1">
      <c r="A1166" s="67" t="str">
        <f t="shared" si="239"/>
        <v/>
      </c>
      <c r="B1166" s="65">
        <f t="shared" si="242"/>
        <v>1143</v>
      </c>
      <c r="C1166" s="68" t="str">
        <f t="shared" si="243"/>
        <v/>
      </c>
      <c r="D1166" s="69"/>
      <c r="E1166" s="132"/>
      <c r="F1166" s="65" t="e">
        <f>VLOOKUP(E1166,'Trimming log'!$F$5:$V$5000,2,FALSE)</f>
        <v>#N/A</v>
      </c>
      <c r="G1166" s="65" t="e">
        <f>VLOOKUP(E1166,'Trimming log'!$F$5:$V$5000,3,FALSE)</f>
        <v>#N/A</v>
      </c>
      <c r="H1166" s="508" t="e">
        <f>VLOOKUP(E1166,'Trimming log'!$F$5:$V$5000,4,FALSE)</f>
        <v>#N/A</v>
      </c>
      <c r="I1166" s="65" t="e">
        <f>VLOOKUP(E1166,'Trimming log'!$F$5:$V$5000,5,FALSE)</f>
        <v>#N/A</v>
      </c>
      <c r="J1166" s="65" t="e">
        <f>VLOOKUP(E1166,'Trimming log'!$F$5:$V$5000,6,FALSE)</f>
        <v>#N/A</v>
      </c>
      <c r="K1166" s="65" t="e">
        <f>VLOOKUP(E1166,'Trimming log'!$F$5:$V$5000,7,FALSE)</f>
        <v>#N/A</v>
      </c>
      <c r="L1166" s="65" t="e">
        <f>VLOOKUP(E1166,'Trimming log'!$F$5:$V$5000,8,FALSE)</f>
        <v>#N/A</v>
      </c>
      <c r="M1166" s="65" t="e">
        <f>VLOOKUP(E1166,'Trimming log'!$F$5:$V$5000,9,FALSE)</f>
        <v>#N/A</v>
      </c>
      <c r="N1166" s="507" t="e">
        <f>VLOOKUP(E1166,'Trimming log'!$F$5:$V$5000,10,FALSE)</f>
        <v>#N/A</v>
      </c>
      <c r="O1166" s="65" t="e">
        <f>VLOOKUP(E1166,'Trimming log'!$F$5:$V$5000,11,FALSE)</f>
        <v>#N/A</v>
      </c>
      <c r="P1166" s="65" t="e">
        <f>VLOOKUP(E1166,'Trimming log'!$F$5:$V$5000,12,FALSE)</f>
        <v>#N/A</v>
      </c>
      <c r="Q1166" s="65" t="e">
        <f>VLOOKUP(E1166,'Trimming log'!$F$5:$V$5000,13,FALSE)</f>
        <v>#N/A</v>
      </c>
      <c r="R1166" s="65" t="e">
        <f>VLOOKUP(E1166,'Trimming log'!$F$5:$V$5000,14,FALSE)</f>
        <v>#N/A</v>
      </c>
      <c r="S1166" s="65" t="e">
        <f>VLOOKUP(E1166,'Trimming log'!$F$5:$V$5000,15,FALSE)</f>
        <v>#N/A</v>
      </c>
      <c r="T1166" s="65" t="e">
        <f t="shared" si="240"/>
        <v>#N/A</v>
      </c>
      <c r="U1166" s="491" t="str">
        <f t="shared" si="241"/>
        <v/>
      </c>
      <c r="V1166" s="74">
        <f t="shared" si="244"/>
        <v>0</v>
      </c>
      <c r="W1166" s="134">
        <f t="shared" si="245"/>
        <v>0</v>
      </c>
      <c r="X1166" s="134" t="e">
        <f>VLOOKUP(E1166,'Trimming log'!$F$5:$Y$5000,19,FALSE)</f>
        <v>#N/A</v>
      </c>
      <c r="Y1166" s="134" t="e">
        <f>VLOOKUP(E1166,'Trimming log'!$F$5:$Y$5000,20,FALSE)</f>
        <v>#N/A</v>
      </c>
      <c r="Z1166" s="135" t="e">
        <f t="shared" si="246"/>
        <v>#N/A</v>
      </c>
      <c r="AA1166" s="135" t="e">
        <f t="shared" si="247"/>
        <v>#N/A</v>
      </c>
      <c r="AB1166" s="136" t="e">
        <f t="shared" si="248"/>
        <v>#N/A</v>
      </c>
      <c r="AC1166" s="136" t="e">
        <f t="shared" si="249"/>
        <v>#N/A</v>
      </c>
      <c r="AD1166" s="136" t="e">
        <f t="shared" si="250"/>
        <v>#N/A</v>
      </c>
      <c r="AE1166" s="136" t="e">
        <f t="shared" si="251"/>
        <v>#N/A</v>
      </c>
    </row>
    <row r="1167" spans="1:31" ht="15" customHeight="1">
      <c r="A1167" s="67" t="str">
        <f t="shared" si="239"/>
        <v/>
      </c>
      <c r="B1167" s="65">
        <f t="shared" si="242"/>
        <v>1144</v>
      </c>
      <c r="C1167" s="68" t="str">
        <f t="shared" si="243"/>
        <v/>
      </c>
      <c r="D1167" s="69"/>
      <c r="E1167" s="132"/>
      <c r="F1167" s="65" t="e">
        <f>VLOOKUP(E1167,'Trimming log'!$F$5:$V$5000,2,FALSE)</f>
        <v>#N/A</v>
      </c>
      <c r="G1167" s="65" t="e">
        <f>VLOOKUP(E1167,'Trimming log'!$F$5:$V$5000,3,FALSE)</f>
        <v>#N/A</v>
      </c>
      <c r="H1167" s="508" t="e">
        <f>VLOOKUP(E1167,'Trimming log'!$F$5:$V$5000,4,FALSE)</f>
        <v>#N/A</v>
      </c>
      <c r="I1167" s="65" t="e">
        <f>VLOOKUP(E1167,'Trimming log'!$F$5:$V$5000,5,FALSE)</f>
        <v>#N/A</v>
      </c>
      <c r="J1167" s="65" t="e">
        <f>VLOOKUP(E1167,'Trimming log'!$F$5:$V$5000,6,FALSE)</f>
        <v>#N/A</v>
      </c>
      <c r="K1167" s="65" t="e">
        <f>VLOOKUP(E1167,'Trimming log'!$F$5:$V$5000,7,FALSE)</f>
        <v>#N/A</v>
      </c>
      <c r="L1167" s="65" t="e">
        <f>VLOOKUP(E1167,'Trimming log'!$F$5:$V$5000,8,FALSE)</f>
        <v>#N/A</v>
      </c>
      <c r="M1167" s="65" t="e">
        <f>VLOOKUP(E1167,'Trimming log'!$F$5:$V$5000,9,FALSE)</f>
        <v>#N/A</v>
      </c>
      <c r="N1167" s="507" t="e">
        <f>VLOOKUP(E1167,'Trimming log'!$F$5:$V$5000,10,FALSE)</f>
        <v>#N/A</v>
      </c>
      <c r="O1167" s="65" t="e">
        <f>VLOOKUP(E1167,'Trimming log'!$F$5:$V$5000,11,FALSE)</f>
        <v>#N/A</v>
      </c>
      <c r="P1167" s="65" t="e">
        <f>VLOOKUP(E1167,'Trimming log'!$F$5:$V$5000,12,FALSE)</f>
        <v>#N/A</v>
      </c>
      <c r="Q1167" s="65" t="e">
        <f>VLOOKUP(E1167,'Trimming log'!$F$5:$V$5000,13,FALSE)</f>
        <v>#N/A</v>
      </c>
      <c r="R1167" s="65" t="e">
        <f>VLOOKUP(E1167,'Trimming log'!$F$5:$V$5000,14,FALSE)</f>
        <v>#N/A</v>
      </c>
      <c r="S1167" s="65" t="e">
        <f>VLOOKUP(E1167,'Trimming log'!$F$5:$V$5000,15,FALSE)</f>
        <v>#N/A</v>
      </c>
      <c r="T1167" s="65" t="e">
        <f t="shared" si="240"/>
        <v>#N/A</v>
      </c>
      <c r="U1167" s="491" t="str">
        <f t="shared" si="241"/>
        <v/>
      </c>
      <c r="V1167" s="74">
        <f t="shared" si="244"/>
        <v>0</v>
      </c>
      <c r="W1167" s="134">
        <f t="shared" si="245"/>
        <v>0</v>
      </c>
      <c r="X1167" s="134" t="e">
        <f>VLOOKUP(E1167,'Trimming log'!$F$5:$Y$5000,19,FALSE)</f>
        <v>#N/A</v>
      </c>
      <c r="Y1167" s="134" t="e">
        <f>VLOOKUP(E1167,'Trimming log'!$F$5:$Y$5000,20,FALSE)</f>
        <v>#N/A</v>
      </c>
      <c r="Z1167" s="135" t="e">
        <f t="shared" si="246"/>
        <v>#N/A</v>
      </c>
      <c r="AA1167" s="135" t="e">
        <f t="shared" si="247"/>
        <v>#N/A</v>
      </c>
      <c r="AB1167" s="136" t="e">
        <f t="shared" si="248"/>
        <v>#N/A</v>
      </c>
      <c r="AC1167" s="136" t="e">
        <f t="shared" si="249"/>
        <v>#N/A</v>
      </c>
      <c r="AD1167" s="136" t="e">
        <f t="shared" si="250"/>
        <v>#N/A</v>
      </c>
      <c r="AE1167" s="136" t="e">
        <f t="shared" si="251"/>
        <v>#N/A</v>
      </c>
    </row>
    <row r="1168" spans="1:31" ht="15" customHeight="1">
      <c r="A1168" s="67" t="str">
        <f t="shared" si="239"/>
        <v/>
      </c>
      <c r="B1168" s="65">
        <f t="shared" si="242"/>
        <v>1145</v>
      </c>
      <c r="C1168" s="68" t="str">
        <f t="shared" si="243"/>
        <v/>
      </c>
      <c r="D1168" s="69"/>
      <c r="E1168" s="132"/>
      <c r="F1168" s="65" t="e">
        <f>VLOOKUP(E1168,'Trimming log'!$F$5:$V$5000,2,FALSE)</f>
        <v>#N/A</v>
      </c>
      <c r="G1168" s="65" t="e">
        <f>VLOOKUP(E1168,'Trimming log'!$F$5:$V$5000,3,FALSE)</f>
        <v>#N/A</v>
      </c>
      <c r="H1168" s="508" t="e">
        <f>VLOOKUP(E1168,'Trimming log'!$F$5:$V$5000,4,FALSE)</f>
        <v>#N/A</v>
      </c>
      <c r="I1168" s="65" t="e">
        <f>VLOOKUP(E1168,'Trimming log'!$F$5:$V$5000,5,FALSE)</f>
        <v>#N/A</v>
      </c>
      <c r="J1168" s="65" t="e">
        <f>VLOOKUP(E1168,'Trimming log'!$F$5:$V$5000,6,FALSE)</f>
        <v>#N/A</v>
      </c>
      <c r="K1168" s="65" t="e">
        <f>VLOOKUP(E1168,'Trimming log'!$F$5:$V$5000,7,FALSE)</f>
        <v>#N/A</v>
      </c>
      <c r="L1168" s="65" t="e">
        <f>VLOOKUP(E1168,'Trimming log'!$F$5:$V$5000,8,FALSE)</f>
        <v>#N/A</v>
      </c>
      <c r="M1168" s="65" t="e">
        <f>VLOOKUP(E1168,'Trimming log'!$F$5:$V$5000,9,FALSE)</f>
        <v>#N/A</v>
      </c>
      <c r="N1168" s="507" t="e">
        <f>VLOOKUP(E1168,'Trimming log'!$F$5:$V$5000,10,FALSE)</f>
        <v>#N/A</v>
      </c>
      <c r="O1168" s="65" t="e">
        <f>VLOOKUP(E1168,'Trimming log'!$F$5:$V$5000,11,FALSE)</f>
        <v>#N/A</v>
      </c>
      <c r="P1168" s="65" t="e">
        <f>VLOOKUP(E1168,'Trimming log'!$F$5:$V$5000,12,FALSE)</f>
        <v>#N/A</v>
      </c>
      <c r="Q1168" s="65" t="e">
        <f>VLOOKUP(E1168,'Trimming log'!$F$5:$V$5000,13,FALSE)</f>
        <v>#N/A</v>
      </c>
      <c r="R1168" s="65" t="e">
        <f>VLOOKUP(E1168,'Trimming log'!$F$5:$V$5000,14,FALSE)</f>
        <v>#N/A</v>
      </c>
      <c r="S1168" s="65" t="e">
        <f>VLOOKUP(E1168,'Trimming log'!$F$5:$V$5000,15,FALSE)</f>
        <v>#N/A</v>
      </c>
      <c r="T1168" s="65" t="e">
        <f t="shared" si="240"/>
        <v>#N/A</v>
      </c>
      <c r="U1168" s="491" t="str">
        <f t="shared" si="241"/>
        <v/>
      </c>
      <c r="V1168" s="74">
        <f t="shared" si="244"/>
        <v>0</v>
      </c>
      <c r="W1168" s="134">
        <f t="shared" si="245"/>
        <v>0</v>
      </c>
      <c r="X1168" s="134" t="e">
        <f>VLOOKUP(E1168,'Trimming log'!$F$5:$Y$5000,19,FALSE)</f>
        <v>#N/A</v>
      </c>
      <c r="Y1168" s="134" t="e">
        <f>VLOOKUP(E1168,'Trimming log'!$F$5:$Y$5000,20,FALSE)</f>
        <v>#N/A</v>
      </c>
      <c r="Z1168" s="135" t="e">
        <f t="shared" si="246"/>
        <v>#N/A</v>
      </c>
      <c r="AA1168" s="135" t="e">
        <f t="shared" si="247"/>
        <v>#N/A</v>
      </c>
      <c r="AB1168" s="136" t="e">
        <f t="shared" si="248"/>
        <v>#N/A</v>
      </c>
      <c r="AC1168" s="136" t="e">
        <f t="shared" si="249"/>
        <v>#N/A</v>
      </c>
      <c r="AD1168" s="136" t="e">
        <f t="shared" si="250"/>
        <v>#N/A</v>
      </c>
      <c r="AE1168" s="136" t="e">
        <f t="shared" si="251"/>
        <v>#N/A</v>
      </c>
    </row>
    <row r="1169" spans="1:31" ht="15" customHeight="1">
      <c r="A1169" s="67" t="str">
        <f t="shared" si="239"/>
        <v/>
      </c>
      <c r="B1169" s="65">
        <f t="shared" si="242"/>
        <v>1146</v>
      </c>
      <c r="C1169" s="68" t="str">
        <f t="shared" si="243"/>
        <v/>
      </c>
      <c r="D1169" s="69"/>
      <c r="E1169" s="132"/>
      <c r="F1169" s="65" t="e">
        <f>VLOOKUP(E1169,'Trimming log'!$F$5:$V$5000,2,FALSE)</f>
        <v>#N/A</v>
      </c>
      <c r="G1169" s="65" t="e">
        <f>VLOOKUP(E1169,'Trimming log'!$F$5:$V$5000,3,FALSE)</f>
        <v>#N/A</v>
      </c>
      <c r="H1169" s="508" t="e">
        <f>VLOOKUP(E1169,'Trimming log'!$F$5:$V$5000,4,FALSE)</f>
        <v>#N/A</v>
      </c>
      <c r="I1169" s="65" t="e">
        <f>VLOOKUP(E1169,'Trimming log'!$F$5:$V$5000,5,FALSE)</f>
        <v>#N/A</v>
      </c>
      <c r="J1169" s="65" t="e">
        <f>VLOOKUP(E1169,'Trimming log'!$F$5:$V$5000,6,FALSE)</f>
        <v>#N/A</v>
      </c>
      <c r="K1169" s="65" t="e">
        <f>VLOOKUP(E1169,'Trimming log'!$F$5:$V$5000,7,FALSE)</f>
        <v>#N/A</v>
      </c>
      <c r="L1169" s="65" t="e">
        <f>VLOOKUP(E1169,'Trimming log'!$F$5:$V$5000,8,FALSE)</f>
        <v>#N/A</v>
      </c>
      <c r="M1169" s="65" t="e">
        <f>VLOOKUP(E1169,'Trimming log'!$F$5:$V$5000,9,FALSE)</f>
        <v>#N/A</v>
      </c>
      <c r="N1169" s="507" t="e">
        <f>VLOOKUP(E1169,'Trimming log'!$F$5:$V$5000,10,FALSE)</f>
        <v>#N/A</v>
      </c>
      <c r="O1169" s="65" t="e">
        <f>VLOOKUP(E1169,'Trimming log'!$F$5:$V$5000,11,FALSE)</f>
        <v>#N/A</v>
      </c>
      <c r="P1169" s="65" t="e">
        <f>VLOOKUP(E1169,'Trimming log'!$F$5:$V$5000,12,FALSE)</f>
        <v>#N/A</v>
      </c>
      <c r="Q1169" s="65" t="e">
        <f>VLOOKUP(E1169,'Trimming log'!$F$5:$V$5000,13,FALSE)</f>
        <v>#N/A</v>
      </c>
      <c r="R1169" s="65" t="e">
        <f>VLOOKUP(E1169,'Trimming log'!$F$5:$V$5000,14,FALSE)</f>
        <v>#N/A</v>
      </c>
      <c r="S1169" s="65" t="e">
        <f>VLOOKUP(E1169,'Trimming log'!$F$5:$V$5000,15,FALSE)</f>
        <v>#N/A</v>
      </c>
      <c r="T1169" s="65" t="e">
        <f t="shared" si="240"/>
        <v>#N/A</v>
      </c>
      <c r="U1169" s="491" t="str">
        <f t="shared" si="241"/>
        <v/>
      </c>
      <c r="V1169" s="74">
        <f t="shared" si="244"/>
        <v>0</v>
      </c>
      <c r="W1169" s="134">
        <f t="shared" si="245"/>
        <v>0</v>
      </c>
      <c r="X1169" s="134" t="e">
        <f>VLOOKUP(E1169,'Trimming log'!$F$5:$Y$5000,19,FALSE)</f>
        <v>#N/A</v>
      </c>
      <c r="Y1169" s="134" t="e">
        <f>VLOOKUP(E1169,'Trimming log'!$F$5:$Y$5000,20,FALSE)</f>
        <v>#N/A</v>
      </c>
      <c r="Z1169" s="135" t="e">
        <f t="shared" si="246"/>
        <v>#N/A</v>
      </c>
      <c r="AA1169" s="135" t="e">
        <f t="shared" si="247"/>
        <v>#N/A</v>
      </c>
      <c r="AB1169" s="136" t="e">
        <f t="shared" si="248"/>
        <v>#N/A</v>
      </c>
      <c r="AC1169" s="136" t="e">
        <f t="shared" si="249"/>
        <v>#N/A</v>
      </c>
      <c r="AD1169" s="136" t="e">
        <f t="shared" si="250"/>
        <v>#N/A</v>
      </c>
      <c r="AE1169" s="136" t="e">
        <f t="shared" si="251"/>
        <v>#N/A</v>
      </c>
    </row>
    <row r="1170" spans="1:31" ht="15" customHeight="1">
      <c r="A1170" s="67" t="str">
        <f t="shared" si="239"/>
        <v/>
      </c>
      <c r="B1170" s="65">
        <f t="shared" si="242"/>
        <v>1147</v>
      </c>
      <c r="C1170" s="68" t="str">
        <f t="shared" si="243"/>
        <v/>
      </c>
      <c r="D1170" s="69"/>
      <c r="E1170" s="132"/>
      <c r="F1170" s="65" t="e">
        <f>VLOOKUP(E1170,'Trimming log'!$F$5:$V$5000,2,FALSE)</f>
        <v>#N/A</v>
      </c>
      <c r="G1170" s="65" t="e">
        <f>VLOOKUP(E1170,'Trimming log'!$F$5:$V$5000,3,FALSE)</f>
        <v>#N/A</v>
      </c>
      <c r="H1170" s="508" t="e">
        <f>VLOOKUP(E1170,'Trimming log'!$F$5:$V$5000,4,FALSE)</f>
        <v>#N/A</v>
      </c>
      <c r="I1170" s="65" t="e">
        <f>VLOOKUP(E1170,'Trimming log'!$F$5:$V$5000,5,FALSE)</f>
        <v>#N/A</v>
      </c>
      <c r="J1170" s="65" t="e">
        <f>VLOOKUP(E1170,'Trimming log'!$F$5:$V$5000,6,FALSE)</f>
        <v>#N/A</v>
      </c>
      <c r="K1170" s="65" t="e">
        <f>VLOOKUP(E1170,'Trimming log'!$F$5:$V$5000,7,FALSE)</f>
        <v>#N/A</v>
      </c>
      <c r="L1170" s="65" t="e">
        <f>VLOOKUP(E1170,'Trimming log'!$F$5:$V$5000,8,FALSE)</f>
        <v>#N/A</v>
      </c>
      <c r="M1170" s="65" t="e">
        <f>VLOOKUP(E1170,'Trimming log'!$F$5:$V$5000,9,FALSE)</f>
        <v>#N/A</v>
      </c>
      <c r="N1170" s="507" t="e">
        <f>VLOOKUP(E1170,'Trimming log'!$F$5:$V$5000,10,FALSE)</f>
        <v>#N/A</v>
      </c>
      <c r="O1170" s="65" t="e">
        <f>VLOOKUP(E1170,'Trimming log'!$F$5:$V$5000,11,FALSE)</f>
        <v>#N/A</v>
      </c>
      <c r="P1170" s="65" t="e">
        <f>VLOOKUP(E1170,'Trimming log'!$F$5:$V$5000,12,FALSE)</f>
        <v>#N/A</v>
      </c>
      <c r="Q1170" s="65" t="e">
        <f>VLOOKUP(E1170,'Trimming log'!$F$5:$V$5000,13,FALSE)</f>
        <v>#N/A</v>
      </c>
      <c r="R1170" s="65" t="e">
        <f>VLOOKUP(E1170,'Trimming log'!$F$5:$V$5000,14,FALSE)</f>
        <v>#N/A</v>
      </c>
      <c r="S1170" s="65" t="e">
        <f>VLOOKUP(E1170,'Trimming log'!$F$5:$V$5000,15,FALSE)</f>
        <v>#N/A</v>
      </c>
      <c r="T1170" s="65" t="e">
        <f t="shared" si="240"/>
        <v>#N/A</v>
      </c>
      <c r="U1170" s="491" t="str">
        <f t="shared" si="241"/>
        <v/>
      </c>
      <c r="V1170" s="74">
        <f t="shared" si="244"/>
        <v>0</v>
      </c>
      <c r="W1170" s="134">
        <f t="shared" si="245"/>
        <v>0</v>
      </c>
      <c r="X1170" s="134" t="e">
        <f>VLOOKUP(E1170,'Trimming log'!$F$5:$Y$5000,19,FALSE)</f>
        <v>#N/A</v>
      </c>
      <c r="Y1170" s="134" t="e">
        <f>VLOOKUP(E1170,'Trimming log'!$F$5:$Y$5000,20,FALSE)</f>
        <v>#N/A</v>
      </c>
      <c r="Z1170" s="135" t="e">
        <f t="shared" si="246"/>
        <v>#N/A</v>
      </c>
      <c r="AA1170" s="135" t="e">
        <f t="shared" si="247"/>
        <v>#N/A</v>
      </c>
      <c r="AB1170" s="136" t="e">
        <f t="shared" si="248"/>
        <v>#N/A</v>
      </c>
      <c r="AC1170" s="136" t="e">
        <f t="shared" si="249"/>
        <v>#N/A</v>
      </c>
      <c r="AD1170" s="136" t="e">
        <f t="shared" si="250"/>
        <v>#N/A</v>
      </c>
      <c r="AE1170" s="136" t="e">
        <f t="shared" si="251"/>
        <v>#N/A</v>
      </c>
    </row>
    <row r="1171" spans="1:31" ht="15" customHeight="1">
      <c r="A1171" s="67" t="str">
        <f t="shared" si="239"/>
        <v/>
      </c>
      <c r="B1171" s="65">
        <f t="shared" si="242"/>
        <v>1148</v>
      </c>
      <c r="C1171" s="68" t="str">
        <f t="shared" si="243"/>
        <v/>
      </c>
      <c r="D1171" s="69"/>
      <c r="E1171" s="132"/>
      <c r="F1171" s="65" t="e">
        <f>VLOOKUP(E1171,'Trimming log'!$F$5:$V$5000,2,FALSE)</f>
        <v>#N/A</v>
      </c>
      <c r="G1171" s="65" t="e">
        <f>VLOOKUP(E1171,'Trimming log'!$F$5:$V$5000,3,FALSE)</f>
        <v>#N/A</v>
      </c>
      <c r="H1171" s="508" t="e">
        <f>VLOOKUP(E1171,'Trimming log'!$F$5:$V$5000,4,FALSE)</f>
        <v>#N/A</v>
      </c>
      <c r="I1171" s="65" t="e">
        <f>VLOOKUP(E1171,'Trimming log'!$F$5:$V$5000,5,FALSE)</f>
        <v>#N/A</v>
      </c>
      <c r="J1171" s="65" t="e">
        <f>VLOOKUP(E1171,'Trimming log'!$F$5:$V$5000,6,FALSE)</f>
        <v>#N/A</v>
      </c>
      <c r="K1171" s="65" t="e">
        <f>VLOOKUP(E1171,'Trimming log'!$F$5:$V$5000,7,FALSE)</f>
        <v>#N/A</v>
      </c>
      <c r="L1171" s="65" t="e">
        <f>VLOOKUP(E1171,'Trimming log'!$F$5:$V$5000,8,FALSE)</f>
        <v>#N/A</v>
      </c>
      <c r="M1171" s="65" t="e">
        <f>VLOOKUP(E1171,'Trimming log'!$F$5:$V$5000,9,FALSE)</f>
        <v>#N/A</v>
      </c>
      <c r="N1171" s="507" t="e">
        <f>VLOOKUP(E1171,'Trimming log'!$F$5:$V$5000,10,FALSE)</f>
        <v>#N/A</v>
      </c>
      <c r="O1171" s="65" t="e">
        <f>VLOOKUP(E1171,'Trimming log'!$F$5:$V$5000,11,FALSE)</f>
        <v>#N/A</v>
      </c>
      <c r="P1171" s="65" t="e">
        <f>VLOOKUP(E1171,'Trimming log'!$F$5:$V$5000,12,FALSE)</f>
        <v>#N/A</v>
      </c>
      <c r="Q1171" s="65" t="e">
        <f>VLOOKUP(E1171,'Trimming log'!$F$5:$V$5000,13,FALSE)</f>
        <v>#N/A</v>
      </c>
      <c r="R1171" s="65" t="e">
        <f>VLOOKUP(E1171,'Trimming log'!$F$5:$V$5000,14,FALSE)</f>
        <v>#N/A</v>
      </c>
      <c r="S1171" s="65" t="e">
        <f>VLOOKUP(E1171,'Trimming log'!$F$5:$V$5000,15,FALSE)</f>
        <v>#N/A</v>
      </c>
      <c r="T1171" s="65" t="e">
        <f t="shared" si="240"/>
        <v>#N/A</v>
      </c>
      <c r="U1171" s="491" t="str">
        <f t="shared" si="241"/>
        <v/>
      </c>
      <c r="V1171" s="74">
        <f t="shared" si="244"/>
        <v>0</v>
      </c>
      <c r="W1171" s="134">
        <f t="shared" si="245"/>
        <v>0</v>
      </c>
      <c r="X1171" s="134" t="e">
        <f>VLOOKUP(E1171,'Trimming log'!$F$5:$Y$5000,19,FALSE)</f>
        <v>#N/A</v>
      </c>
      <c r="Y1171" s="134" t="e">
        <f>VLOOKUP(E1171,'Trimming log'!$F$5:$Y$5000,20,FALSE)</f>
        <v>#N/A</v>
      </c>
      <c r="Z1171" s="135" t="e">
        <f t="shared" si="246"/>
        <v>#N/A</v>
      </c>
      <c r="AA1171" s="135" t="e">
        <f t="shared" si="247"/>
        <v>#N/A</v>
      </c>
      <c r="AB1171" s="136" t="e">
        <f t="shared" si="248"/>
        <v>#N/A</v>
      </c>
      <c r="AC1171" s="136" t="e">
        <f t="shared" si="249"/>
        <v>#N/A</v>
      </c>
      <c r="AD1171" s="136" t="e">
        <f t="shared" si="250"/>
        <v>#N/A</v>
      </c>
      <c r="AE1171" s="136" t="e">
        <f t="shared" si="251"/>
        <v>#N/A</v>
      </c>
    </row>
    <row r="1172" spans="1:31" ht="15" customHeight="1">
      <c r="A1172" s="67" t="str">
        <f t="shared" si="239"/>
        <v/>
      </c>
      <c r="B1172" s="65">
        <f t="shared" si="242"/>
        <v>1149</v>
      </c>
      <c r="C1172" s="68" t="str">
        <f t="shared" si="243"/>
        <v/>
      </c>
      <c r="D1172" s="69"/>
      <c r="E1172" s="132"/>
      <c r="F1172" s="65" t="e">
        <f>VLOOKUP(E1172,'Trimming log'!$F$5:$V$5000,2,FALSE)</f>
        <v>#N/A</v>
      </c>
      <c r="G1172" s="65" t="e">
        <f>VLOOKUP(E1172,'Trimming log'!$F$5:$V$5000,3,FALSE)</f>
        <v>#N/A</v>
      </c>
      <c r="H1172" s="508" t="e">
        <f>VLOOKUP(E1172,'Trimming log'!$F$5:$V$5000,4,FALSE)</f>
        <v>#N/A</v>
      </c>
      <c r="I1172" s="65" t="e">
        <f>VLOOKUP(E1172,'Trimming log'!$F$5:$V$5000,5,FALSE)</f>
        <v>#N/A</v>
      </c>
      <c r="J1172" s="65" t="e">
        <f>VLOOKUP(E1172,'Trimming log'!$F$5:$V$5000,6,FALSE)</f>
        <v>#N/A</v>
      </c>
      <c r="K1172" s="65" t="e">
        <f>VLOOKUP(E1172,'Trimming log'!$F$5:$V$5000,7,FALSE)</f>
        <v>#N/A</v>
      </c>
      <c r="L1172" s="65" t="e">
        <f>VLOOKUP(E1172,'Trimming log'!$F$5:$V$5000,8,FALSE)</f>
        <v>#N/A</v>
      </c>
      <c r="M1172" s="65" t="e">
        <f>VLOOKUP(E1172,'Trimming log'!$F$5:$V$5000,9,FALSE)</f>
        <v>#N/A</v>
      </c>
      <c r="N1172" s="507" t="e">
        <f>VLOOKUP(E1172,'Trimming log'!$F$5:$V$5000,10,FALSE)</f>
        <v>#N/A</v>
      </c>
      <c r="O1172" s="65" t="e">
        <f>VLOOKUP(E1172,'Trimming log'!$F$5:$V$5000,11,FALSE)</f>
        <v>#N/A</v>
      </c>
      <c r="P1172" s="65" t="e">
        <f>VLOOKUP(E1172,'Trimming log'!$F$5:$V$5000,12,FALSE)</f>
        <v>#N/A</v>
      </c>
      <c r="Q1172" s="65" t="e">
        <f>VLOOKUP(E1172,'Trimming log'!$F$5:$V$5000,13,FALSE)</f>
        <v>#N/A</v>
      </c>
      <c r="R1172" s="65" t="e">
        <f>VLOOKUP(E1172,'Trimming log'!$F$5:$V$5000,14,FALSE)</f>
        <v>#N/A</v>
      </c>
      <c r="S1172" s="65" t="e">
        <f>VLOOKUP(E1172,'Trimming log'!$F$5:$V$5000,15,FALSE)</f>
        <v>#N/A</v>
      </c>
      <c r="T1172" s="65" t="e">
        <f t="shared" si="240"/>
        <v>#N/A</v>
      </c>
      <c r="U1172" s="491" t="str">
        <f t="shared" si="241"/>
        <v/>
      </c>
      <c r="V1172" s="74">
        <f t="shared" si="244"/>
        <v>0</v>
      </c>
      <c r="W1172" s="134">
        <f t="shared" si="245"/>
        <v>0</v>
      </c>
      <c r="X1172" s="134" t="e">
        <f>VLOOKUP(E1172,'Trimming log'!$F$5:$Y$5000,19,FALSE)</f>
        <v>#N/A</v>
      </c>
      <c r="Y1172" s="134" t="e">
        <f>VLOOKUP(E1172,'Trimming log'!$F$5:$Y$5000,20,FALSE)</f>
        <v>#N/A</v>
      </c>
      <c r="Z1172" s="135" t="e">
        <f t="shared" si="246"/>
        <v>#N/A</v>
      </c>
      <c r="AA1172" s="135" t="e">
        <f t="shared" si="247"/>
        <v>#N/A</v>
      </c>
      <c r="AB1172" s="136" t="e">
        <f t="shared" si="248"/>
        <v>#N/A</v>
      </c>
      <c r="AC1172" s="136" t="e">
        <f t="shared" si="249"/>
        <v>#N/A</v>
      </c>
      <c r="AD1172" s="136" t="e">
        <f t="shared" si="250"/>
        <v>#N/A</v>
      </c>
      <c r="AE1172" s="136" t="e">
        <f t="shared" si="251"/>
        <v>#N/A</v>
      </c>
    </row>
    <row r="1173" spans="1:31" ht="15" customHeight="1">
      <c r="A1173" s="67" t="str">
        <f t="shared" si="239"/>
        <v/>
      </c>
      <c r="B1173" s="65">
        <f t="shared" si="242"/>
        <v>1150</v>
      </c>
      <c r="C1173" s="68" t="str">
        <f t="shared" si="243"/>
        <v/>
      </c>
      <c r="D1173" s="69"/>
      <c r="E1173" s="132"/>
      <c r="F1173" s="65" t="e">
        <f>VLOOKUP(E1173,'Trimming log'!$F$5:$V$5000,2,FALSE)</f>
        <v>#N/A</v>
      </c>
      <c r="G1173" s="65" t="e">
        <f>VLOOKUP(E1173,'Trimming log'!$F$5:$V$5000,3,FALSE)</f>
        <v>#N/A</v>
      </c>
      <c r="H1173" s="508" t="e">
        <f>VLOOKUP(E1173,'Trimming log'!$F$5:$V$5000,4,FALSE)</f>
        <v>#N/A</v>
      </c>
      <c r="I1173" s="65" t="e">
        <f>VLOOKUP(E1173,'Trimming log'!$F$5:$V$5000,5,FALSE)</f>
        <v>#N/A</v>
      </c>
      <c r="J1173" s="65" t="e">
        <f>VLOOKUP(E1173,'Trimming log'!$F$5:$V$5000,6,FALSE)</f>
        <v>#N/A</v>
      </c>
      <c r="K1173" s="65" t="e">
        <f>VLOOKUP(E1173,'Trimming log'!$F$5:$V$5000,7,FALSE)</f>
        <v>#N/A</v>
      </c>
      <c r="L1173" s="65" t="e">
        <f>VLOOKUP(E1173,'Trimming log'!$F$5:$V$5000,8,FALSE)</f>
        <v>#N/A</v>
      </c>
      <c r="M1173" s="65" t="e">
        <f>VLOOKUP(E1173,'Trimming log'!$F$5:$V$5000,9,FALSE)</f>
        <v>#N/A</v>
      </c>
      <c r="N1173" s="507" t="e">
        <f>VLOOKUP(E1173,'Trimming log'!$F$5:$V$5000,10,FALSE)</f>
        <v>#N/A</v>
      </c>
      <c r="O1173" s="65" t="e">
        <f>VLOOKUP(E1173,'Trimming log'!$F$5:$V$5000,11,FALSE)</f>
        <v>#N/A</v>
      </c>
      <c r="P1173" s="65" t="e">
        <f>VLOOKUP(E1173,'Trimming log'!$F$5:$V$5000,12,FALSE)</f>
        <v>#N/A</v>
      </c>
      <c r="Q1173" s="65" t="e">
        <f>VLOOKUP(E1173,'Trimming log'!$F$5:$V$5000,13,FALSE)</f>
        <v>#N/A</v>
      </c>
      <c r="R1173" s="65" t="e">
        <f>VLOOKUP(E1173,'Trimming log'!$F$5:$V$5000,14,FALSE)</f>
        <v>#N/A</v>
      </c>
      <c r="S1173" s="65" t="e">
        <f>VLOOKUP(E1173,'Trimming log'!$F$5:$V$5000,15,FALSE)</f>
        <v>#N/A</v>
      </c>
      <c r="T1173" s="65" t="e">
        <f t="shared" si="240"/>
        <v>#N/A</v>
      </c>
      <c r="U1173" s="491" t="str">
        <f t="shared" si="241"/>
        <v/>
      </c>
      <c r="V1173" s="74">
        <f t="shared" si="244"/>
        <v>0</v>
      </c>
      <c r="W1173" s="134">
        <f t="shared" si="245"/>
        <v>0</v>
      </c>
      <c r="X1173" s="134" t="e">
        <f>VLOOKUP(E1173,'Trimming log'!$F$5:$Y$5000,19,FALSE)</f>
        <v>#N/A</v>
      </c>
      <c r="Y1173" s="134" t="e">
        <f>VLOOKUP(E1173,'Trimming log'!$F$5:$Y$5000,20,FALSE)</f>
        <v>#N/A</v>
      </c>
      <c r="Z1173" s="135" t="e">
        <f t="shared" si="246"/>
        <v>#N/A</v>
      </c>
      <c r="AA1173" s="135" t="e">
        <f t="shared" si="247"/>
        <v>#N/A</v>
      </c>
      <c r="AB1173" s="136" t="e">
        <f t="shared" si="248"/>
        <v>#N/A</v>
      </c>
      <c r="AC1173" s="136" t="e">
        <f t="shared" si="249"/>
        <v>#N/A</v>
      </c>
      <c r="AD1173" s="136" t="e">
        <f t="shared" si="250"/>
        <v>#N/A</v>
      </c>
      <c r="AE1173" s="136" t="e">
        <f t="shared" si="251"/>
        <v>#N/A</v>
      </c>
    </row>
    <row r="1174" spans="1:31" ht="15" customHeight="1">
      <c r="A1174" s="67" t="str">
        <f t="shared" si="239"/>
        <v/>
      </c>
      <c r="B1174" s="65">
        <f t="shared" si="242"/>
        <v>1151</v>
      </c>
      <c r="C1174" s="68" t="str">
        <f t="shared" si="243"/>
        <v/>
      </c>
      <c r="D1174" s="69"/>
      <c r="E1174" s="132"/>
      <c r="F1174" s="65" t="e">
        <f>VLOOKUP(E1174,'Trimming log'!$F$5:$V$5000,2,FALSE)</f>
        <v>#N/A</v>
      </c>
      <c r="G1174" s="65" t="e">
        <f>VLOOKUP(E1174,'Trimming log'!$F$5:$V$5000,3,FALSE)</f>
        <v>#N/A</v>
      </c>
      <c r="H1174" s="508" t="e">
        <f>VLOOKUP(E1174,'Trimming log'!$F$5:$V$5000,4,FALSE)</f>
        <v>#N/A</v>
      </c>
      <c r="I1174" s="65" t="e">
        <f>VLOOKUP(E1174,'Trimming log'!$F$5:$V$5000,5,FALSE)</f>
        <v>#N/A</v>
      </c>
      <c r="J1174" s="65" t="e">
        <f>VLOOKUP(E1174,'Trimming log'!$F$5:$V$5000,6,FALSE)</f>
        <v>#N/A</v>
      </c>
      <c r="K1174" s="65" t="e">
        <f>VLOOKUP(E1174,'Trimming log'!$F$5:$V$5000,7,FALSE)</f>
        <v>#N/A</v>
      </c>
      <c r="L1174" s="65" t="e">
        <f>VLOOKUP(E1174,'Trimming log'!$F$5:$V$5000,8,FALSE)</f>
        <v>#N/A</v>
      </c>
      <c r="M1174" s="65" t="e">
        <f>VLOOKUP(E1174,'Trimming log'!$F$5:$V$5000,9,FALSE)</f>
        <v>#N/A</v>
      </c>
      <c r="N1174" s="507" t="e">
        <f>VLOOKUP(E1174,'Trimming log'!$F$5:$V$5000,10,FALSE)</f>
        <v>#N/A</v>
      </c>
      <c r="O1174" s="65" t="e">
        <f>VLOOKUP(E1174,'Trimming log'!$F$5:$V$5000,11,FALSE)</f>
        <v>#N/A</v>
      </c>
      <c r="P1174" s="65" t="e">
        <f>VLOOKUP(E1174,'Trimming log'!$F$5:$V$5000,12,FALSE)</f>
        <v>#N/A</v>
      </c>
      <c r="Q1174" s="65" t="e">
        <f>VLOOKUP(E1174,'Trimming log'!$F$5:$V$5000,13,FALSE)</f>
        <v>#N/A</v>
      </c>
      <c r="R1174" s="65" t="e">
        <f>VLOOKUP(E1174,'Trimming log'!$F$5:$V$5000,14,FALSE)</f>
        <v>#N/A</v>
      </c>
      <c r="S1174" s="65" t="e">
        <f>VLOOKUP(E1174,'Trimming log'!$F$5:$V$5000,15,FALSE)</f>
        <v>#N/A</v>
      </c>
      <c r="T1174" s="65" t="e">
        <f t="shared" si="240"/>
        <v>#N/A</v>
      </c>
      <c r="U1174" s="491" t="str">
        <f t="shared" si="241"/>
        <v/>
      </c>
      <c r="V1174" s="74">
        <f t="shared" si="244"/>
        <v>0</v>
      </c>
      <c r="W1174" s="134">
        <f t="shared" si="245"/>
        <v>0</v>
      </c>
      <c r="X1174" s="134" t="e">
        <f>VLOOKUP(E1174,'Trimming log'!$F$5:$Y$5000,19,FALSE)</f>
        <v>#N/A</v>
      </c>
      <c r="Y1174" s="134" t="e">
        <f>VLOOKUP(E1174,'Trimming log'!$F$5:$Y$5000,20,FALSE)</f>
        <v>#N/A</v>
      </c>
      <c r="Z1174" s="135" t="e">
        <f t="shared" si="246"/>
        <v>#N/A</v>
      </c>
      <c r="AA1174" s="135" t="e">
        <f t="shared" si="247"/>
        <v>#N/A</v>
      </c>
      <c r="AB1174" s="136" t="e">
        <f t="shared" si="248"/>
        <v>#N/A</v>
      </c>
      <c r="AC1174" s="136" t="e">
        <f t="shared" si="249"/>
        <v>#N/A</v>
      </c>
      <c r="AD1174" s="136" t="e">
        <f t="shared" si="250"/>
        <v>#N/A</v>
      </c>
      <c r="AE1174" s="136" t="e">
        <f t="shared" si="251"/>
        <v>#N/A</v>
      </c>
    </row>
    <row r="1175" spans="1:31" ht="15" customHeight="1">
      <c r="A1175" s="67" t="str">
        <f t="shared" si="239"/>
        <v/>
      </c>
      <c r="B1175" s="65">
        <f t="shared" si="242"/>
        <v>1152</v>
      </c>
      <c r="C1175" s="68" t="str">
        <f t="shared" si="243"/>
        <v/>
      </c>
      <c r="D1175" s="69"/>
      <c r="E1175" s="132"/>
      <c r="F1175" s="65" t="e">
        <f>VLOOKUP(E1175,'Trimming log'!$F$5:$V$5000,2,FALSE)</f>
        <v>#N/A</v>
      </c>
      <c r="G1175" s="65" t="e">
        <f>VLOOKUP(E1175,'Trimming log'!$F$5:$V$5000,3,FALSE)</f>
        <v>#N/A</v>
      </c>
      <c r="H1175" s="508" t="e">
        <f>VLOOKUP(E1175,'Trimming log'!$F$5:$V$5000,4,FALSE)</f>
        <v>#N/A</v>
      </c>
      <c r="I1175" s="65" t="e">
        <f>VLOOKUP(E1175,'Trimming log'!$F$5:$V$5000,5,FALSE)</f>
        <v>#N/A</v>
      </c>
      <c r="J1175" s="65" t="e">
        <f>VLOOKUP(E1175,'Trimming log'!$F$5:$V$5000,6,FALSE)</f>
        <v>#N/A</v>
      </c>
      <c r="K1175" s="65" t="e">
        <f>VLOOKUP(E1175,'Trimming log'!$F$5:$V$5000,7,FALSE)</f>
        <v>#N/A</v>
      </c>
      <c r="L1175" s="65" t="e">
        <f>VLOOKUP(E1175,'Trimming log'!$F$5:$V$5000,8,FALSE)</f>
        <v>#N/A</v>
      </c>
      <c r="M1175" s="65" t="e">
        <f>VLOOKUP(E1175,'Trimming log'!$F$5:$V$5000,9,FALSE)</f>
        <v>#N/A</v>
      </c>
      <c r="N1175" s="507" t="e">
        <f>VLOOKUP(E1175,'Trimming log'!$F$5:$V$5000,10,FALSE)</f>
        <v>#N/A</v>
      </c>
      <c r="O1175" s="65" t="e">
        <f>VLOOKUP(E1175,'Trimming log'!$F$5:$V$5000,11,FALSE)</f>
        <v>#N/A</v>
      </c>
      <c r="P1175" s="65" t="e">
        <f>VLOOKUP(E1175,'Trimming log'!$F$5:$V$5000,12,FALSE)</f>
        <v>#N/A</v>
      </c>
      <c r="Q1175" s="65" t="e">
        <f>VLOOKUP(E1175,'Trimming log'!$F$5:$V$5000,13,FALSE)</f>
        <v>#N/A</v>
      </c>
      <c r="R1175" s="65" t="e">
        <f>VLOOKUP(E1175,'Trimming log'!$F$5:$V$5000,14,FALSE)</f>
        <v>#N/A</v>
      </c>
      <c r="S1175" s="65" t="e">
        <f>VLOOKUP(E1175,'Trimming log'!$F$5:$V$5000,15,FALSE)</f>
        <v>#N/A</v>
      </c>
      <c r="T1175" s="65" t="e">
        <f t="shared" si="240"/>
        <v>#N/A</v>
      </c>
      <c r="U1175" s="491" t="str">
        <f t="shared" si="241"/>
        <v/>
      </c>
      <c r="V1175" s="74">
        <f t="shared" si="244"/>
        <v>0</v>
      </c>
      <c r="W1175" s="134">
        <f t="shared" si="245"/>
        <v>0</v>
      </c>
      <c r="X1175" s="134" t="e">
        <f>VLOOKUP(E1175,'Trimming log'!$F$5:$Y$5000,19,FALSE)</f>
        <v>#N/A</v>
      </c>
      <c r="Y1175" s="134" t="e">
        <f>VLOOKUP(E1175,'Trimming log'!$F$5:$Y$5000,20,FALSE)</f>
        <v>#N/A</v>
      </c>
      <c r="Z1175" s="135" t="e">
        <f t="shared" si="246"/>
        <v>#N/A</v>
      </c>
      <c r="AA1175" s="135" t="e">
        <f t="shared" si="247"/>
        <v>#N/A</v>
      </c>
      <c r="AB1175" s="136" t="e">
        <f t="shared" si="248"/>
        <v>#N/A</v>
      </c>
      <c r="AC1175" s="136" t="e">
        <f t="shared" si="249"/>
        <v>#N/A</v>
      </c>
      <c r="AD1175" s="136" t="e">
        <f t="shared" si="250"/>
        <v>#N/A</v>
      </c>
      <c r="AE1175" s="136" t="e">
        <f t="shared" si="251"/>
        <v>#N/A</v>
      </c>
    </row>
    <row r="1176" spans="1:31" ht="15" customHeight="1">
      <c r="A1176" s="67" t="str">
        <f t="shared" si="239"/>
        <v/>
      </c>
      <c r="B1176" s="65">
        <f t="shared" si="242"/>
        <v>1153</v>
      </c>
      <c r="C1176" s="68" t="str">
        <f t="shared" si="243"/>
        <v/>
      </c>
      <c r="D1176" s="69"/>
      <c r="E1176" s="132"/>
      <c r="F1176" s="65" t="e">
        <f>VLOOKUP(E1176,'Trimming log'!$F$5:$V$5000,2,FALSE)</f>
        <v>#N/A</v>
      </c>
      <c r="G1176" s="65" t="e">
        <f>VLOOKUP(E1176,'Trimming log'!$F$5:$V$5000,3,FALSE)</f>
        <v>#N/A</v>
      </c>
      <c r="H1176" s="508" t="e">
        <f>VLOOKUP(E1176,'Trimming log'!$F$5:$V$5000,4,FALSE)</f>
        <v>#N/A</v>
      </c>
      <c r="I1176" s="65" t="e">
        <f>VLOOKUP(E1176,'Trimming log'!$F$5:$V$5000,5,FALSE)</f>
        <v>#N/A</v>
      </c>
      <c r="J1176" s="65" t="e">
        <f>VLOOKUP(E1176,'Trimming log'!$F$5:$V$5000,6,FALSE)</f>
        <v>#N/A</v>
      </c>
      <c r="K1176" s="65" t="e">
        <f>VLOOKUP(E1176,'Trimming log'!$F$5:$V$5000,7,FALSE)</f>
        <v>#N/A</v>
      </c>
      <c r="L1176" s="65" t="e">
        <f>VLOOKUP(E1176,'Trimming log'!$F$5:$V$5000,8,FALSE)</f>
        <v>#N/A</v>
      </c>
      <c r="M1176" s="65" t="e">
        <f>VLOOKUP(E1176,'Trimming log'!$F$5:$V$5000,9,FALSE)</f>
        <v>#N/A</v>
      </c>
      <c r="N1176" s="507" t="e">
        <f>VLOOKUP(E1176,'Trimming log'!$F$5:$V$5000,10,FALSE)</f>
        <v>#N/A</v>
      </c>
      <c r="O1176" s="65" t="e">
        <f>VLOOKUP(E1176,'Trimming log'!$F$5:$V$5000,11,FALSE)</f>
        <v>#N/A</v>
      </c>
      <c r="P1176" s="65" t="e">
        <f>VLOOKUP(E1176,'Trimming log'!$F$5:$V$5000,12,FALSE)</f>
        <v>#N/A</v>
      </c>
      <c r="Q1176" s="65" t="e">
        <f>VLOOKUP(E1176,'Trimming log'!$F$5:$V$5000,13,FALSE)</f>
        <v>#N/A</v>
      </c>
      <c r="R1176" s="65" t="e">
        <f>VLOOKUP(E1176,'Trimming log'!$F$5:$V$5000,14,FALSE)</f>
        <v>#N/A</v>
      </c>
      <c r="S1176" s="65" t="e">
        <f>VLOOKUP(E1176,'Trimming log'!$F$5:$V$5000,15,FALSE)</f>
        <v>#N/A</v>
      </c>
      <c r="T1176" s="65" t="e">
        <f t="shared" si="240"/>
        <v>#N/A</v>
      </c>
      <c r="U1176" s="491" t="str">
        <f t="shared" si="241"/>
        <v/>
      </c>
      <c r="V1176" s="74">
        <f t="shared" si="244"/>
        <v>0</v>
      </c>
      <c r="W1176" s="134">
        <f t="shared" si="245"/>
        <v>0</v>
      </c>
      <c r="X1176" s="134" t="e">
        <f>VLOOKUP(E1176,'Trimming log'!$F$5:$Y$5000,19,FALSE)</f>
        <v>#N/A</v>
      </c>
      <c r="Y1176" s="134" t="e">
        <f>VLOOKUP(E1176,'Trimming log'!$F$5:$Y$5000,20,FALSE)</f>
        <v>#N/A</v>
      </c>
      <c r="Z1176" s="135" t="e">
        <f t="shared" si="246"/>
        <v>#N/A</v>
      </c>
      <c r="AA1176" s="135" t="e">
        <f t="shared" si="247"/>
        <v>#N/A</v>
      </c>
      <c r="AB1176" s="136" t="e">
        <f t="shared" si="248"/>
        <v>#N/A</v>
      </c>
      <c r="AC1176" s="136" t="e">
        <f t="shared" si="249"/>
        <v>#N/A</v>
      </c>
      <c r="AD1176" s="136" t="e">
        <f t="shared" si="250"/>
        <v>#N/A</v>
      </c>
      <c r="AE1176" s="136" t="e">
        <f t="shared" si="251"/>
        <v>#N/A</v>
      </c>
    </row>
    <row r="1177" spans="1:31" ht="15" customHeight="1">
      <c r="A1177" s="67" t="str">
        <f t="shared" si="239"/>
        <v/>
      </c>
      <c r="B1177" s="65">
        <f t="shared" si="242"/>
        <v>1154</v>
      </c>
      <c r="C1177" s="68" t="str">
        <f t="shared" si="243"/>
        <v/>
      </c>
      <c r="D1177" s="69"/>
      <c r="E1177" s="132"/>
      <c r="F1177" s="65" t="e">
        <f>VLOOKUP(E1177,'Trimming log'!$F$5:$V$5000,2,FALSE)</f>
        <v>#N/A</v>
      </c>
      <c r="G1177" s="65" t="e">
        <f>VLOOKUP(E1177,'Trimming log'!$F$5:$V$5000,3,FALSE)</f>
        <v>#N/A</v>
      </c>
      <c r="H1177" s="508" t="e">
        <f>VLOOKUP(E1177,'Trimming log'!$F$5:$V$5000,4,FALSE)</f>
        <v>#N/A</v>
      </c>
      <c r="I1177" s="65" t="e">
        <f>VLOOKUP(E1177,'Trimming log'!$F$5:$V$5000,5,FALSE)</f>
        <v>#N/A</v>
      </c>
      <c r="J1177" s="65" t="e">
        <f>VLOOKUP(E1177,'Trimming log'!$F$5:$V$5000,6,FALSE)</f>
        <v>#N/A</v>
      </c>
      <c r="K1177" s="65" t="e">
        <f>VLOOKUP(E1177,'Trimming log'!$F$5:$V$5000,7,FALSE)</f>
        <v>#N/A</v>
      </c>
      <c r="L1177" s="65" t="e">
        <f>VLOOKUP(E1177,'Trimming log'!$F$5:$V$5000,8,FALSE)</f>
        <v>#N/A</v>
      </c>
      <c r="M1177" s="65" t="e">
        <f>VLOOKUP(E1177,'Trimming log'!$F$5:$V$5000,9,FALSE)</f>
        <v>#N/A</v>
      </c>
      <c r="N1177" s="507" t="e">
        <f>VLOOKUP(E1177,'Trimming log'!$F$5:$V$5000,10,FALSE)</f>
        <v>#N/A</v>
      </c>
      <c r="O1177" s="65" t="e">
        <f>VLOOKUP(E1177,'Trimming log'!$F$5:$V$5000,11,FALSE)</f>
        <v>#N/A</v>
      </c>
      <c r="P1177" s="65" t="e">
        <f>VLOOKUP(E1177,'Trimming log'!$F$5:$V$5000,12,FALSE)</f>
        <v>#N/A</v>
      </c>
      <c r="Q1177" s="65" t="e">
        <f>VLOOKUP(E1177,'Trimming log'!$F$5:$V$5000,13,FALSE)</f>
        <v>#N/A</v>
      </c>
      <c r="R1177" s="65" t="e">
        <f>VLOOKUP(E1177,'Trimming log'!$F$5:$V$5000,14,FALSE)</f>
        <v>#N/A</v>
      </c>
      <c r="S1177" s="65" t="e">
        <f>VLOOKUP(E1177,'Trimming log'!$F$5:$V$5000,15,FALSE)</f>
        <v>#N/A</v>
      </c>
      <c r="T1177" s="65" t="e">
        <f t="shared" si="240"/>
        <v>#N/A</v>
      </c>
      <c r="U1177" s="491" t="str">
        <f t="shared" si="241"/>
        <v/>
      </c>
      <c r="V1177" s="74">
        <f t="shared" si="244"/>
        <v>0</v>
      </c>
      <c r="W1177" s="134">
        <f t="shared" si="245"/>
        <v>0</v>
      </c>
      <c r="X1177" s="134" t="e">
        <f>VLOOKUP(E1177,'Trimming log'!$F$5:$Y$5000,19,FALSE)</f>
        <v>#N/A</v>
      </c>
      <c r="Y1177" s="134" t="e">
        <f>VLOOKUP(E1177,'Trimming log'!$F$5:$Y$5000,20,FALSE)</f>
        <v>#N/A</v>
      </c>
      <c r="Z1177" s="135" t="e">
        <f t="shared" si="246"/>
        <v>#N/A</v>
      </c>
      <c r="AA1177" s="135" t="e">
        <f t="shared" si="247"/>
        <v>#N/A</v>
      </c>
      <c r="AB1177" s="136" t="e">
        <f t="shared" si="248"/>
        <v>#N/A</v>
      </c>
      <c r="AC1177" s="136" t="e">
        <f t="shared" si="249"/>
        <v>#N/A</v>
      </c>
      <c r="AD1177" s="136" t="e">
        <f t="shared" si="250"/>
        <v>#N/A</v>
      </c>
      <c r="AE1177" s="136" t="e">
        <f t="shared" si="251"/>
        <v>#N/A</v>
      </c>
    </row>
    <row r="1178" spans="1:31" ht="15" customHeight="1">
      <c r="A1178" s="67" t="str">
        <f t="shared" si="239"/>
        <v/>
      </c>
      <c r="B1178" s="65">
        <f t="shared" si="242"/>
        <v>1155</v>
      </c>
      <c r="C1178" s="68" t="str">
        <f t="shared" si="243"/>
        <v/>
      </c>
      <c r="D1178" s="69"/>
      <c r="E1178" s="132"/>
      <c r="F1178" s="65" t="e">
        <f>VLOOKUP(E1178,'Trimming log'!$F$5:$V$5000,2,FALSE)</f>
        <v>#N/A</v>
      </c>
      <c r="G1178" s="65" t="e">
        <f>VLOOKUP(E1178,'Trimming log'!$F$5:$V$5000,3,FALSE)</f>
        <v>#N/A</v>
      </c>
      <c r="H1178" s="508" t="e">
        <f>VLOOKUP(E1178,'Trimming log'!$F$5:$V$5000,4,FALSE)</f>
        <v>#N/A</v>
      </c>
      <c r="I1178" s="65" t="e">
        <f>VLOOKUP(E1178,'Trimming log'!$F$5:$V$5000,5,FALSE)</f>
        <v>#N/A</v>
      </c>
      <c r="J1178" s="65" t="e">
        <f>VLOOKUP(E1178,'Trimming log'!$F$5:$V$5000,6,FALSE)</f>
        <v>#N/A</v>
      </c>
      <c r="K1178" s="65" t="e">
        <f>VLOOKUP(E1178,'Trimming log'!$F$5:$V$5000,7,FALSE)</f>
        <v>#N/A</v>
      </c>
      <c r="L1178" s="65" t="e">
        <f>VLOOKUP(E1178,'Trimming log'!$F$5:$V$5000,8,FALSE)</f>
        <v>#N/A</v>
      </c>
      <c r="M1178" s="65" t="e">
        <f>VLOOKUP(E1178,'Trimming log'!$F$5:$V$5000,9,FALSE)</f>
        <v>#N/A</v>
      </c>
      <c r="N1178" s="507" t="e">
        <f>VLOOKUP(E1178,'Trimming log'!$F$5:$V$5000,10,FALSE)</f>
        <v>#N/A</v>
      </c>
      <c r="O1178" s="65" t="e">
        <f>VLOOKUP(E1178,'Trimming log'!$F$5:$V$5000,11,FALSE)</f>
        <v>#N/A</v>
      </c>
      <c r="P1178" s="65" t="e">
        <f>VLOOKUP(E1178,'Trimming log'!$F$5:$V$5000,12,FALSE)</f>
        <v>#N/A</v>
      </c>
      <c r="Q1178" s="65" t="e">
        <f>VLOOKUP(E1178,'Trimming log'!$F$5:$V$5000,13,FALSE)</f>
        <v>#N/A</v>
      </c>
      <c r="R1178" s="65" t="e">
        <f>VLOOKUP(E1178,'Trimming log'!$F$5:$V$5000,14,FALSE)</f>
        <v>#N/A</v>
      </c>
      <c r="S1178" s="65" t="e">
        <f>VLOOKUP(E1178,'Trimming log'!$F$5:$V$5000,15,FALSE)</f>
        <v>#N/A</v>
      </c>
      <c r="T1178" s="65" t="e">
        <f t="shared" si="240"/>
        <v>#N/A</v>
      </c>
      <c r="U1178" s="491" t="str">
        <f t="shared" si="241"/>
        <v/>
      </c>
      <c r="V1178" s="74">
        <f t="shared" si="244"/>
        <v>0</v>
      </c>
      <c r="W1178" s="134">
        <f t="shared" si="245"/>
        <v>0</v>
      </c>
      <c r="X1178" s="134" t="e">
        <f>VLOOKUP(E1178,'Trimming log'!$F$5:$Y$5000,19,FALSE)</f>
        <v>#N/A</v>
      </c>
      <c r="Y1178" s="134" t="e">
        <f>VLOOKUP(E1178,'Trimming log'!$F$5:$Y$5000,20,FALSE)</f>
        <v>#N/A</v>
      </c>
      <c r="Z1178" s="135" t="e">
        <f t="shared" si="246"/>
        <v>#N/A</v>
      </c>
      <c r="AA1178" s="135" t="e">
        <f t="shared" si="247"/>
        <v>#N/A</v>
      </c>
      <c r="AB1178" s="136" t="e">
        <f t="shared" si="248"/>
        <v>#N/A</v>
      </c>
      <c r="AC1178" s="136" t="e">
        <f t="shared" si="249"/>
        <v>#N/A</v>
      </c>
      <c r="AD1178" s="136" t="e">
        <f t="shared" si="250"/>
        <v>#N/A</v>
      </c>
      <c r="AE1178" s="136" t="e">
        <f t="shared" si="251"/>
        <v>#N/A</v>
      </c>
    </row>
    <row r="1179" spans="1:31" ht="15" customHeight="1">
      <c r="A1179" s="67" t="str">
        <f t="shared" si="239"/>
        <v/>
      </c>
      <c r="B1179" s="65">
        <f t="shared" si="242"/>
        <v>1156</v>
      </c>
      <c r="C1179" s="68" t="str">
        <f t="shared" si="243"/>
        <v/>
      </c>
      <c r="D1179" s="69"/>
      <c r="E1179" s="132"/>
      <c r="F1179" s="65" t="e">
        <f>VLOOKUP(E1179,'Trimming log'!$F$5:$V$5000,2,FALSE)</f>
        <v>#N/A</v>
      </c>
      <c r="G1179" s="65" t="e">
        <f>VLOOKUP(E1179,'Trimming log'!$F$5:$V$5000,3,FALSE)</f>
        <v>#N/A</v>
      </c>
      <c r="H1179" s="508" t="e">
        <f>VLOOKUP(E1179,'Trimming log'!$F$5:$V$5000,4,FALSE)</f>
        <v>#N/A</v>
      </c>
      <c r="I1179" s="65" t="e">
        <f>VLOOKUP(E1179,'Trimming log'!$F$5:$V$5000,5,FALSE)</f>
        <v>#N/A</v>
      </c>
      <c r="J1179" s="65" t="e">
        <f>VLOOKUP(E1179,'Trimming log'!$F$5:$V$5000,6,FALSE)</f>
        <v>#N/A</v>
      </c>
      <c r="K1179" s="65" t="e">
        <f>VLOOKUP(E1179,'Trimming log'!$F$5:$V$5000,7,FALSE)</f>
        <v>#N/A</v>
      </c>
      <c r="L1179" s="65" t="e">
        <f>VLOOKUP(E1179,'Trimming log'!$F$5:$V$5000,8,FALSE)</f>
        <v>#N/A</v>
      </c>
      <c r="M1179" s="65" t="e">
        <f>VLOOKUP(E1179,'Trimming log'!$F$5:$V$5000,9,FALSE)</f>
        <v>#N/A</v>
      </c>
      <c r="N1179" s="507" t="e">
        <f>VLOOKUP(E1179,'Trimming log'!$F$5:$V$5000,10,FALSE)</f>
        <v>#N/A</v>
      </c>
      <c r="O1179" s="65" t="e">
        <f>VLOOKUP(E1179,'Trimming log'!$F$5:$V$5000,11,FALSE)</f>
        <v>#N/A</v>
      </c>
      <c r="P1179" s="65" t="e">
        <f>VLOOKUP(E1179,'Trimming log'!$F$5:$V$5000,12,FALSE)</f>
        <v>#N/A</v>
      </c>
      <c r="Q1179" s="65" t="e">
        <f>VLOOKUP(E1179,'Trimming log'!$F$5:$V$5000,13,FALSE)</f>
        <v>#N/A</v>
      </c>
      <c r="R1179" s="65" t="e">
        <f>VLOOKUP(E1179,'Trimming log'!$F$5:$V$5000,14,FALSE)</f>
        <v>#N/A</v>
      </c>
      <c r="S1179" s="65" t="e">
        <f>VLOOKUP(E1179,'Trimming log'!$F$5:$V$5000,15,FALSE)</f>
        <v>#N/A</v>
      </c>
      <c r="T1179" s="65" t="e">
        <f t="shared" si="240"/>
        <v>#N/A</v>
      </c>
      <c r="U1179" s="491" t="str">
        <f t="shared" si="241"/>
        <v/>
      </c>
      <c r="V1179" s="74">
        <f t="shared" si="244"/>
        <v>0</v>
      </c>
      <c r="W1179" s="134">
        <f t="shared" si="245"/>
        <v>0</v>
      </c>
      <c r="X1179" s="134" t="e">
        <f>VLOOKUP(E1179,'Trimming log'!$F$5:$Y$5000,19,FALSE)</f>
        <v>#N/A</v>
      </c>
      <c r="Y1179" s="134" t="e">
        <f>VLOOKUP(E1179,'Trimming log'!$F$5:$Y$5000,20,FALSE)</f>
        <v>#N/A</v>
      </c>
      <c r="Z1179" s="135" t="e">
        <f t="shared" si="246"/>
        <v>#N/A</v>
      </c>
      <c r="AA1179" s="135" t="e">
        <f t="shared" si="247"/>
        <v>#N/A</v>
      </c>
      <c r="AB1179" s="136" t="e">
        <f t="shared" si="248"/>
        <v>#N/A</v>
      </c>
      <c r="AC1179" s="136" t="e">
        <f t="shared" si="249"/>
        <v>#N/A</v>
      </c>
      <c r="AD1179" s="136" t="e">
        <f t="shared" si="250"/>
        <v>#N/A</v>
      </c>
      <c r="AE1179" s="136" t="e">
        <f t="shared" si="251"/>
        <v>#N/A</v>
      </c>
    </row>
    <row r="1180" spans="1:31" ht="15" customHeight="1">
      <c r="A1180" s="67" t="str">
        <f t="shared" si="239"/>
        <v/>
      </c>
      <c r="B1180" s="65">
        <f t="shared" si="242"/>
        <v>1157</v>
      </c>
      <c r="C1180" s="68" t="str">
        <f t="shared" si="243"/>
        <v/>
      </c>
      <c r="D1180" s="69"/>
      <c r="E1180" s="132"/>
      <c r="F1180" s="65" t="e">
        <f>VLOOKUP(E1180,'Trimming log'!$F$5:$V$5000,2,FALSE)</f>
        <v>#N/A</v>
      </c>
      <c r="G1180" s="65" t="e">
        <f>VLOOKUP(E1180,'Trimming log'!$F$5:$V$5000,3,FALSE)</f>
        <v>#N/A</v>
      </c>
      <c r="H1180" s="508" t="e">
        <f>VLOOKUP(E1180,'Trimming log'!$F$5:$V$5000,4,FALSE)</f>
        <v>#N/A</v>
      </c>
      <c r="I1180" s="65" t="e">
        <f>VLOOKUP(E1180,'Trimming log'!$F$5:$V$5000,5,FALSE)</f>
        <v>#N/A</v>
      </c>
      <c r="J1180" s="65" t="e">
        <f>VLOOKUP(E1180,'Trimming log'!$F$5:$V$5000,6,FALSE)</f>
        <v>#N/A</v>
      </c>
      <c r="K1180" s="65" t="e">
        <f>VLOOKUP(E1180,'Trimming log'!$F$5:$V$5000,7,FALSE)</f>
        <v>#N/A</v>
      </c>
      <c r="L1180" s="65" t="e">
        <f>VLOOKUP(E1180,'Trimming log'!$F$5:$V$5000,8,FALSE)</f>
        <v>#N/A</v>
      </c>
      <c r="M1180" s="65" t="e">
        <f>VLOOKUP(E1180,'Trimming log'!$F$5:$V$5000,9,FALSE)</f>
        <v>#N/A</v>
      </c>
      <c r="N1180" s="507" t="e">
        <f>VLOOKUP(E1180,'Trimming log'!$F$5:$V$5000,10,FALSE)</f>
        <v>#N/A</v>
      </c>
      <c r="O1180" s="65" t="e">
        <f>VLOOKUP(E1180,'Trimming log'!$F$5:$V$5000,11,FALSE)</f>
        <v>#N/A</v>
      </c>
      <c r="P1180" s="65" t="e">
        <f>VLOOKUP(E1180,'Trimming log'!$F$5:$V$5000,12,FALSE)</f>
        <v>#N/A</v>
      </c>
      <c r="Q1180" s="65" t="e">
        <f>VLOOKUP(E1180,'Trimming log'!$F$5:$V$5000,13,FALSE)</f>
        <v>#N/A</v>
      </c>
      <c r="R1180" s="65" t="e">
        <f>VLOOKUP(E1180,'Trimming log'!$F$5:$V$5000,14,FALSE)</f>
        <v>#N/A</v>
      </c>
      <c r="S1180" s="65" t="e">
        <f>VLOOKUP(E1180,'Trimming log'!$F$5:$V$5000,15,FALSE)</f>
        <v>#N/A</v>
      </c>
      <c r="T1180" s="65" t="e">
        <f t="shared" si="240"/>
        <v>#N/A</v>
      </c>
      <c r="U1180" s="491" t="str">
        <f t="shared" si="241"/>
        <v/>
      </c>
      <c r="V1180" s="74">
        <f t="shared" si="244"/>
        <v>0</v>
      </c>
      <c r="W1180" s="134">
        <f t="shared" si="245"/>
        <v>0</v>
      </c>
      <c r="X1180" s="134" t="e">
        <f>VLOOKUP(E1180,'Trimming log'!$F$5:$Y$5000,19,FALSE)</f>
        <v>#N/A</v>
      </c>
      <c r="Y1180" s="134" t="e">
        <f>VLOOKUP(E1180,'Trimming log'!$F$5:$Y$5000,20,FALSE)</f>
        <v>#N/A</v>
      </c>
      <c r="Z1180" s="135" t="e">
        <f t="shared" si="246"/>
        <v>#N/A</v>
      </c>
      <c r="AA1180" s="135" t="e">
        <f t="shared" si="247"/>
        <v>#N/A</v>
      </c>
      <c r="AB1180" s="136" t="e">
        <f t="shared" si="248"/>
        <v>#N/A</v>
      </c>
      <c r="AC1180" s="136" t="e">
        <f t="shared" si="249"/>
        <v>#N/A</v>
      </c>
      <c r="AD1180" s="136" t="e">
        <f t="shared" si="250"/>
        <v>#N/A</v>
      </c>
      <c r="AE1180" s="136" t="e">
        <f t="shared" si="251"/>
        <v>#N/A</v>
      </c>
    </row>
    <row r="1181" spans="1:31" ht="15" customHeight="1">
      <c r="A1181" s="67" t="str">
        <f t="shared" si="239"/>
        <v/>
      </c>
      <c r="B1181" s="65">
        <f t="shared" si="242"/>
        <v>1158</v>
      </c>
      <c r="C1181" s="68" t="str">
        <f t="shared" si="243"/>
        <v/>
      </c>
      <c r="D1181" s="69"/>
      <c r="E1181" s="132"/>
      <c r="F1181" s="65" t="e">
        <f>VLOOKUP(E1181,'Trimming log'!$F$5:$V$5000,2,FALSE)</f>
        <v>#N/A</v>
      </c>
      <c r="G1181" s="65" t="e">
        <f>VLOOKUP(E1181,'Trimming log'!$F$5:$V$5000,3,FALSE)</f>
        <v>#N/A</v>
      </c>
      <c r="H1181" s="508" t="e">
        <f>VLOOKUP(E1181,'Trimming log'!$F$5:$V$5000,4,FALSE)</f>
        <v>#N/A</v>
      </c>
      <c r="I1181" s="65" t="e">
        <f>VLOOKUP(E1181,'Trimming log'!$F$5:$V$5000,5,FALSE)</f>
        <v>#N/A</v>
      </c>
      <c r="J1181" s="65" t="e">
        <f>VLOOKUP(E1181,'Trimming log'!$F$5:$V$5000,6,FALSE)</f>
        <v>#N/A</v>
      </c>
      <c r="K1181" s="65" t="e">
        <f>VLOOKUP(E1181,'Trimming log'!$F$5:$V$5000,7,FALSE)</f>
        <v>#N/A</v>
      </c>
      <c r="L1181" s="65" t="e">
        <f>VLOOKUP(E1181,'Trimming log'!$F$5:$V$5000,8,FALSE)</f>
        <v>#N/A</v>
      </c>
      <c r="M1181" s="65" t="e">
        <f>VLOOKUP(E1181,'Trimming log'!$F$5:$V$5000,9,FALSE)</f>
        <v>#N/A</v>
      </c>
      <c r="N1181" s="507" t="e">
        <f>VLOOKUP(E1181,'Trimming log'!$F$5:$V$5000,10,FALSE)</f>
        <v>#N/A</v>
      </c>
      <c r="O1181" s="65" t="e">
        <f>VLOOKUP(E1181,'Trimming log'!$F$5:$V$5000,11,FALSE)</f>
        <v>#N/A</v>
      </c>
      <c r="P1181" s="65" t="e">
        <f>VLOOKUP(E1181,'Trimming log'!$F$5:$V$5000,12,FALSE)</f>
        <v>#N/A</v>
      </c>
      <c r="Q1181" s="65" t="e">
        <f>VLOOKUP(E1181,'Trimming log'!$F$5:$V$5000,13,FALSE)</f>
        <v>#N/A</v>
      </c>
      <c r="R1181" s="65" t="e">
        <f>VLOOKUP(E1181,'Trimming log'!$F$5:$V$5000,14,FALSE)</f>
        <v>#N/A</v>
      </c>
      <c r="S1181" s="65" t="e">
        <f>VLOOKUP(E1181,'Trimming log'!$F$5:$V$5000,15,FALSE)</f>
        <v>#N/A</v>
      </c>
      <c r="T1181" s="65" t="e">
        <f t="shared" si="240"/>
        <v>#N/A</v>
      </c>
      <c r="U1181" s="491" t="str">
        <f t="shared" si="241"/>
        <v/>
      </c>
      <c r="V1181" s="74">
        <f t="shared" si="244"/>
        <v>0</v>
      </c>
      <c r="W1181" s="134">
        <f t="shared" si="245"/>
        <v>0</v>
      </c>
      <c r="X1181" s="134" t="e">
        <f>VLOOKUP(E1181,'Trimming log'!$F$5:$Y$5000,19,FALSE)</f>
        <v>#N/A</v>
      </c>
      <c r="Y1181" s="134" t="e">
        <f>VLOOKUP(E1181,'Trimming log'!$F$5:$Y$5000,20,FALSE)</f>
        <v>#N/A</v>
      </c>
      <c r="Z1181" s="135" t="e">
        <f t="shared" si="246"/>
        <v>#N/A</v>
      </c>
      <c r="AA1181" s="135" t="e">
        <f t="shared" si="247"/>
        <v>#N/A</v>
      </c>
      <c r="AB1181" s="136" t="e">
        <f t="shared" si="248"/>
        <v>#N/A</v>
      </c>
      <c r="AC1181" s="136" t="e">
        <f t="shared" si="249"/>
        <v>#N/A</v>
      </c>
      <c r="AD1181" s="136" t="e">
        <f t="shared" si="250"/>
        <v>#N/A</v>
      </c>
      <c r="AE1181" s="136" t="e">
        <f t="shared" si="251"/>
        <v>#N/A</v>
      </c>
    </row>
    <row r="1182" spans="1:31" ht="15" customHeight="1">
      <c r="A1182" s="67" t="str">
        <f t="shared" si="239"/>
        <v/>
      </c>
      <c r="B1182" s="65">
        <f t="shared" si="242"/>
        <v>1159</v>
      </c>
      <c r="C1182" s="68" t="str">
        <f t="shared" si="243"/>
        <v/>
      </c>
      <c r="D1182" s="69"/>
      <c r="E1182" s="132"/>
      <c r="F1182" s="65" t="e">
        <f>VLOOKUP(E1182,'Trimming log'!$F$5:$V$5000,2,FALSE)</f>
        <v>#N/A</v>
      </c>
      <c r="G1182" s="65" t="e">
        <f>VLOOKUP(E1182,'Trimming log'!$F$5:$V$5000,3,FALSE)</f>
        <v>#N/A</v>
      </c>
      <c r="H1182" s="508" t="e">
        <f>VLOOKUP(E1182,'Trimming log'!$F$5:$V$5000,4,FALSE)</f>
        <v>#N/A</v>
      </c>
      <c r="I1182" s="65" t="e">
        <f>VLOOKUP(E1182,'Trimming log'!$F$5:$V$5000,5,FALSE)</f>
        <v>#N/A</v>
      </c>
      <c r="J1182" s="65" t="e">
        <f>VLOOKUP(E1182,'Trimming log'!$F$5:$V$5000,6,FALSE)</f>
        <v>#N/A</v>
      </c>
      <c r="K1182" s="65" t="e">
        <f>VLOOKUP(E1182,'Trimming log'!$F$5:$V$5000,7,FALSE)</f>
        <v>#N/A</v>
      </c>
      <c r="L1182" s="65" t="e">
        <f>VLOOKUP(E1182,'Trimming log'!$F$5:$V$5000,8,FALSE)</f>
        <v>#N/A</v>
      </c>
      <c r="M1182" s="65" t="e">
        <f>VLOOKUP(E1182,'Trimming log'!$F$5:$V$5000,9,FALSE)</f>
        <v>#N/A</v>
      </c>
      <c r="N1182" s="507" t="e">
        <f>VLOOKUP(E1182,'Trimming log'!$F$5:$V$5000,10,FALSE)</f>
        <v>#N/A</v>
      </c>
      <c r="O1182" s="65" t="e">
        <f>VLOOKUP(E1182,'Trimming log'!$F$5:$V$5000,11,FALSE)</f>
        <v>#N/A</v>
      </c>
      <c r="P1182" s="65" t="e">
        <f>VLOOKUP(E1182,'Trimming log'!$F$5:$V$5000,12,FALSE)</f>
        <v>#N/A</v>
      </c>
      <c r="Q1182" s="65" t="e">
        <f>VLOOKUP(E1182,'Trimming log'!$F$5:$V$5000,13,FALSE)</f>
        <v>#N/A</v>
      </c>
      <c r="R1182" s="65" t="e">
        <f>VLOOKUP(E1182,'Trimming log'!$F$5:$V$5000,14,FALSE)</f>
        <v>#N/A</v>
      </c>
      <c r="S1182" s="65" t="e">
        <f>VLOOKUP(E1182,'Trimming log'!$F$5:$V$5000,15,FALSE)</f>
        <v>#N/A</v>
      </c>
      <c r="T1182" s="65" t="e">
        <f t="shared" si="240"/>
        <v>#N/A</v>
      </c>
      <c r="U1182" s="491" t="str">
        <f t="shared" si="241"/>
        <v/>
      </c>
      <c r="V1182" s="74">
        <f t="shared" si="244"/>
        <v>0</v>
      </c>
      <c r="W1182" s="134">
        <f t="shared" si="245"/>
        <v>0</v>
      </c>
      <c r="X1182" s="134" t="e">
        <f>VLOOKUP(E1182,'Trimming log'!$F$5:$Y$5000,19,FALSE)</f>
        <v>#N/A</v>
      </c>
      <c r="Y1182" s="134" t="e">
        <f>VLOOKUP(E1182,'Trimming log'!$F$5:$Y$5000,20,FALSE)</f>
        <v>#N/A</v>
      </c>
      <c r="Z1182" s="135" t="e">
        <f t="shared" si="246"/>
        <v>#N/A</v>
      </c>
      <c r="AA1182" s="135" t="e">
        <f t="shared" si="247"/>
        <v>#N/A</v>
      </c>
      <c r="AB1182" s="136" t="e">
        <f t="shared" si="248"/>
        <v>#N/A</v>
      </c>
      <c r="AC1182" s="136" t="e">
        <f t="shared" si="249"/>
        <v>#N/A</v>
      </c>
      <c r="AD1182" s="136" t="e">
        <f t="shared" si="250"/>
        <v>#N/A</v>
      </c>
      <c r="AE1182" s="136" t="e">
        <f t="shared" si="251"/>
        <v>#N/A</v>
      </c>
    </row>
    <row r="1183" spans="1:31" ht="15" customHeight="1">
      <c r="A1183" s="67" t="str">
        <f t="shared" si="239"/>
        <v/>
      </c>
      <c r="B1183" s="65">
        <f t="shared" si="242"/>
        <v>1160</v>
      </c>
      <c r="C1183" s="68" t="str">
        <f t="shared" si="243"/>
        <v/>
      </c>
      <c r="D1183" s="69"/>
      <c r="E1183" s="132"/>
      <c r="F1183" s="65" t="e">
        <f>VLOOKUP(E1183,'Trimming log'!$F$5:$V$5000,2,FALSE)</f>
        <v>#N/A</v>
      </c>
      <c r="G1183" s="65" t="e">
        <f>VLOOKUP(E1183,'Trimming log'!$F$5:$V$5000,3,FALSE)</f>
        <v>#N/A</v>
      </c>
      <c r="H1183" s="508" t="e">
        <f>VLOOKUP(E1183,'Trimming log'!$F$5:$V$5000,4,FALSE)</f>
        <v>#N/A</v>
      </c>
      <c r="I1183" s="65" t="e">
        <f>VLOOKUP(E1183,'Trimming log'!$F$5:$V$5000,5,FALSE)</f>
        <v>#N/A</v>
      </c>
      <c r="J1183" s="65" t="e">
        <f>VLOOKUP(E1183,'Trimming log'!$F$5:$V$5000,6,FALSE)</f>
        <v>#N/A</v>
      </c>
      <c r="K1183" s="65" t="e">
        <f>VLOOKUP(E1183,'Trimming log'!$F$5:$V$5000,7,FALSE)</f>
        <v>#N/A</v>
      </c>
      <c r="L1183" s="65" t="e">
        <f>VLOOKUP(E1183,'Trimming log'!$F$5:$V$5000,8,FALSE)</f>
        <v>#N/A</v>
      </c>
      <c r="M1183" s="65" t="e">
        <f>VLOOKUP(E1183,'Trimming log'!$F$5:$V$5000,9,FALSE)</f>
        <v>#N/A</v>
      </c>
      <c r="N1183" s="507" t="e">
        <f>VLOOKUP(E1183,'Trimming log'!$F$5:$V$5000,10,FALSE)</f>
        <v>#N/A</v>
      </c>
      <c r="O1183" s="65" t="e">
        <f>VLOOKUP(E1183,'Trimming log'!$F$5:$V$5000,11,FALSE)</f>
        <v>#N/A</v>
      </c>
      <c r="P1183" s="65" t="e">
        <f>VLOOKUP(E1183,'Trimming log'!$F$5:$V$5000,12,FALSE)</f>
        <v>#N/A</v>
      </c>
      <c r="Q1183" s="65" t="e">
        <f>VLOOKUP(E1183,'Trimming log'!$F$5:$V$5000,13,FALSE)</f>
        <v>#N/A</v>
      </c>
      <c r="R1183" s="65" t="e">
        <f>VLOOKUP(E1183,'Trimming log'!$F$5:$V$5000,14,FALSE)</f>
        <v>#N/A</v>
      </c>
      <c r="S1183" s="65" t="e">
        <f>VLOOKUP(E1183,'Trimming log'!$F$5:$V$5000,15,FALSE)</f>
        <v>#N/A</v>
      </c>
      <c r="T1183" s="65" t="e">
        <f t="shared" si="240"/>
        <v>#N/A</v>
      </c>
      <c r="U1183" s="491" t="str">
        <f t="shared" si="241"/>
        <v/>
      </c>
      <c r="V1183" s="74">
        <f t="shared" si="244"/>
        <v>0</v>
      </c>
      <c r="W1183" s="134">
        <f t="shared" si="245"/>
        <v>0</v>
      </c>
      <c r="X1183" s="134" t="e">
        <f>VLOOKUP(E1183,'Trimming log'!$F$5:$Y$5000,19,FALSE)</f>
        <v>#N/A</v>
      </c>
      <c r="Y1183" s="134" t="e">
        <f>VLOOKUP(E1183,'Trimming log'!$F$5:$Y$5000,20,FALSE)</f>
        <v>#N/A</v>
      </c>
      <c r="Z1183" s="135" t="e">
        <f t="shared" si="246"/>
        <v>#N/A</v>
      </c>
      <c r="AA1183" s="135" t="e">
        <f t="shared" si="247"/>
        <v>#N/A</v>
      </c>
      <c r="AB1183" s="136" t="e">
        <f t="shared" si="248"/>
        <v>#N/A</v>
      </c>
      <c r="AC1183" s="136" t="e">
        <f t="shared" si="249"/>
        <v>#N/A</v>
      </c>
      <c r="AD1183" s="136" t="e">
        <f t="shared" si="250"/>
        <v>#N/A</v>
      </c>
      <c r="AE1183" s="136" t="e">
        <f t="shared" si="251"/>
        <v>#N/A</v>
      </c>
    </row>
    <row r="1184" spans="1:31" ht="15" customHeight="1">
      <c r="A1184" s="67" t="str">
        <f t="shared" si="239"/>
        <v/>
      </c>
      <c r="B1184" s="65">
        <f t="shared" si="242"/>
        <v>1161</v>
      </c>
      <c r="C1184" s="68" t="str">
        <f t="shared" si="243"/>
        <v/>
      </c>
      <c r="D1184" s="69"/>
      <c r="E1184" s="132"/>
      <c r="F1184" s="65" t="e">
        <f>VLOOKUP(E1184,'Trimming log'!$F$5:$V$5000,2,FALSE)</f>
        <v>#N/A</v>
      </c>
      <c r="G1184" s="65" t="e">
        <f>VLOOKUP(E1184,'Trimming log'!$F$5:$V$5000,3,FALSE)</f>
        <v>#N/A</v>
      </c>
      <c r="H1184" s="508" t="e">
        <f>VLOOKUP(E1184,'Trimming log'!$F$5:$V$5000,4,FALSE)</f>
        <v>#N/A</v>
      </c>
      <c r="I1184" s="65" t="e">
        <f>VLOOKUP(E1184,'Trimming log'!$F$5:$V$5000,5,FALSE)</f>
        <v>#N/A</v>
      </c>
      <c r="J1184" s="65" t="e">
        <f>VLOOKUP(E1184,'Trimming log'!$F$5:$V$5000,6,FALSE)</f>
        <v>#N/A</v>
      </c>
      <c r="K1184" s="65" t="e">
        <f>VLOOKUP(E1184,'Trimming log'!$F$5:$V$5000,7,FALSE)</f>
        <v>#N/A</v>
      </c>
      <c r="L1184" s="65" t="e">
        <f>VLOOKUP(E1184,'Trimming log'!$F$5:$V$5000,8,FALSE)</f>
        <v>#N/A</v>
      </c>
      <c r="M1184" s="65" t="e">
        <f>VLOOKUP(E1184,'Trimming log'!$F$5:$V$5000,9,FALSE)</f>
        <v>#N/A</v>
      </c>
      <c r="N1184" s="507" t="e">
        <f>VLOOKUP(E1184,'Trimming log'!$F$5:$V$5000,10,FALSE)</f>
        <v>#N/A</v>
      </c>
      <c r="O1184" s="65" t="e">
        <f>VLOOKUP(E1184,'Trimming log'!$F$5:$V$5000,11,FALSE)</f>
        <v>#N/A</v>
      </c>
      <c r="P1184" s="65" t="e">
        <f>VLOOKUP(E1184,'Trimming log'!$F$5:$V$5000,12,FALSE)</f>
        <v>#N/A</v>
      </c>
      <c r="Q1184" s="65" t="e">
        <f>VLOOKUP(E1184,'Trimming log'!$F$5:$V$5000,13,FALSE)</f>
        <v>#N/A</v>
      </c>
      <c r="R1184" s="65" t="e">
        <f>VLOOKUP(E1184,'Trimming log'!$F$5:$V$5000,14,FALSE)</f>
        <v>#N/A</v>
      </c>
      <c r="S1184" s="65" t="e">
        <f>VLOOKUP(E1184,'Trimming log'!$F$5:$V$5000,15,FALSE)</f>
        <v>#N/A</v>
      </c>
      <c r="T1184" s="65" t="e">
        <f t="shared" si="240"/>
        <v>#N/A</v>
      </c>
      <c r="U1184" s="491" t="str">
        <f t="shared" si="241"/>
        <v/>
      </c>
      <c r="V1184" s="74">
        <f t="shared" si="244"/>
        <v>0</v>
      </c>
      <c r="W1184" s="134">
        <f t="shared" si="245"/>
        <v>0</v>
      </c>
      <c r="X1184" s="134" t="e">
        <f>VLOOKUP(E1184,'Trimming log'!$F$5:$Y$5000,19,FALSE)</f>
        <v>#N/A</v>
      </c>
      <c r="Y1184" s="134" t="e">
        <f>VLOOKUP(E1184,'Trimming log'!$F$5:$Y$5000,20,FALSE)</f>
        <v>#N/A</v>
      </c>
      <c r="Z1184" s="135" t="e">
        <f t="shared" si="246"/>
        <v>#N/A</v>
      </c>
      <c r="AA1184" s="135" t="e">
        <f t="shared" si="247"/>
        <v>#N/A</v>
      </c>
      <c r="AB1184" s="136" t="e">
        <f t="shared" si="248"/>
        <v>#N/A</v>
      </c>
      <c r="AC1184" s="136" t="e">
        <f t="shared" si="249"/>
        <v>#N/A</v>
      </c>
      <c r="AD1184" s="136" t="e">
        <f t="shared" si="250"/>
        <v>#N/A</v>
      </c>
      <c r="AE1184" s="136" t="e">
        <f t="shared" si="251"/>
        <v>#N/A</v>
      </c>
    </row>
    <row r="1185" spans="1:31" ht="15" customHeight="1">
      <c r="A1185" s="67" t="str">
        <f t="shared" si="239"/>
        <v/>
      </c>
      <c r="B1185" s="65">
        <f t="shared" si="242"/>
        <v>1162</v>
      </c>
      <c r="C1185" s="68" t="str">
        <f t="shared" si="243"/>
        <v/>
      </c>
      <c r="D1185" s="69"/>
      <c r="E1185" s="132"/>
      <c r="F1185" s="65" t="e">
        <f>VLOOKUP(E1185,'Trimming log'!$F$5:$V$5000,2,FALSE)</f>
        <v>#N/A</v>
      </c>
      <c r="G1185" s="65" t="e">
        <f>VLOOKUP(E1185,'Trimming log'!$F$5:$V$5000,3,FALSE)</f>
        <v>#N/A</v>
      </c>
      <c r="H1185" s="508" t="e">
        <f>VLOOKUP(E1185,'Trimming log'!$F$5:$V$5000,4,FALSE)</f>
        <v>#N/A</v>
      </c>
      <c r="I1185" s="65" t="e">
        <f>VLOOKUP(E1185,'Trimming log'!$F$5:$V$5000,5,FALSE)</f>
        <v>#N/A</v>
      </c>
      <c r="J1185" s="65" t="e">
        <f>VLOOKUP(E1185,'Trimming log'!$F$5:$V$5000,6,FALSE)</f>
        <v>#N/A</v>
      </c>
      <c r="K1185" s="65" t="e">
        <f>VLOOKUP(E1185,'Trimming log'!$F$5:$V$5000,7,FALSE)</f>
        <v>#N/A</v>
      </c>
      <c r="L1185" s="65" t="e">
        <f>VLOOKUP(E1185,'Trimming log'!$F$5:$V$5000,8,FALSE)</f>
        <v>#N/A</v>
      </c>
      <c r="M1185" s="65" t="e">
        <f>VLOOKUP(E1185,'Trimming log'!$F$5:$V$5000,9,FALSE)</f>
        <v>#N/A</v>
      </c>
      <c r="N1185" s="507" t="e">
        <f>VLOOKUP(E1185,'Trimming log'!$F$5:$V$5000,10,FALSE)</f>
        <v>#N/A</v>
      </c>
      <c r="O1185" s="65" t="e">
        <f>VLOOKUP(E1185,'Trimming log'!$F$5:$V$5000,11,FALSE)</f>
        <v>#N/A</v>
      </c>
      <c r="P1185" s="65" t="e">
        <f>VLOOKUP(E1185,'Trimming log'!$F$5:$V$5000,12,FALSE)</f>
        <v>#N/A</v>
      </c>
      <c r="Q1185" s="65" t="e">
        <f>VLOOKUP(E1185,'Trimming log'!$F$5:$V$5000,13,FALSE)</f>
        <v>#N/A</v>
      </c>
      <c r="R1185" s="65" t="e">
        <f>VLOOKUP(E1185,'Trimming log'!$F$5:$V$5000,14,FALSE)</f>
        <v>#N/A</v>
      </c>
      <c r="S1185" s="65" t="e">
        <f>VLOOKUP(E1185,'Trimming log'!$F$5:$V$5000,15,FALSE)</f>
        <v>#N/A</v>
      </c>
      <c r="T1185" s="65" t="e">
        <f t="shared" si="240"/>
        <v>#N/A</v>
      </c>
      <c r="U1185" s="491" t="str">
        <f t="shared" si="241"/>
        <v/>
      </c>
      <c r="V1185" s="74">
        <f t="shared" si="244"/>
        <v>0</v>
      </c>
      <c r="W1185" s="134">
        <f t="shared" si="245"/>
        <v>0</v>
      </c>
      <c r="X1185" s="134" t="e">
        <f>VLOOKUP(E1185,'Trimming log'!$F$5:$Y$5000,19,FALSE)</f>
        <v>#N/A</v>
      </c>
      <c r="Y1185" s="134" t="e">
        <f>VLOOKUP(E1185,'Trimming log'!$F$5:$Y$5000,20,FALSE)</f>
        <v>#N/A</v>
      </c>
      <c r="Z1185" s="135" t="e">
        <f t="shared" si="246"/>
        <v>#N/A</v>
      </c>
      <c r="AA1185" s="135" t="e">
        <f t="shared" si="247"/>
        <v>#N/A</v>
      </c>
      <c r="AB1185" s="136" t="e">
        <f t="shared" si="248"/>
        <v>#N/A</v>
      </c>
      <c r="AC1185" s="136" t="e">
        <f t="shared" si="249"/>
        <v>#N/A</v>
      </c>
      <c r="AD1185" s="136" t="e">
        <f t="shared" si="250"/>
        <v>#N/A</v>
      </c>
      <c r="AE1185" s="136" t="e">
        <f t="shared" si="251"/>
        <v>#N/A</v>
      </c>
    </row>
    <row r="1186" spans="1:31" ht="15" customHeight="1">
      <c r="A1186" s="67" t="str">
        <f t="shared" si="239"/>
        <v/>
      </c>
      <c r="B1186" s="65">
        <f t="shared" si="242"/>
        <v>1163</v>
      </c>
      <c r="C1186" s="68" t="str">
        <f t="shared" si="243"/>
        <v/>
      </c>
      <c r="D1186" s="69"/>
      <c r="E1186" s="132"/>
      <c r="F1186" s="65" t="e">
        <f>VLOOKUP(E1186,'Trimming log'!$F$5:$V$5000,2,FALSE)</f>
        <v>#N/A</v>
      </c>
      <c r="G1186" s="65" t="e">
        <f>VLOOKUP(E1186,'Trimming log'!$F$5:$V$5000,3,FALSE)</f>
        <v>#N/A</v>
      </c>
      <c r="H1186" s="508" t="e">
        <f>VLOOKUP(E1186,'Trimming log'!$F$5:$V$5000,4,FALSE)</f>
        <v>#N/A</v>
      </c>
      <c r="I1186" s="65" t="e">
        <f>VLOOKUP(E1186,'Trimming log'!$F$5:$V$5000,5,FALSE)</f>
        <v>#N/A</v>
      </c>
      <c r="J1186" s="65" t="e">
        <f>VLOOKUP(E1186,'Trimming log'!$F$5:$V$5000,6,FALSE)</f>
        <v>#N/A</v>
      </c>
      <c r="K1186" s="65" t="e">
        <f>VLOOKUP(E1186,'Trimming log'!$F$5:$V$5000,7,FALSE)</f>
        <v>#N/A</v>
      </c>
      <c r="L1186" s="65" t="e">
        <f>VLOOKUP(E1186,'Trimming log'!$F$5:$V$5000,8,FALSE)</f>
        <v>#N/A</v>
      </c>
      <c r="M1186" s="65" t="e">
        <f>VLOOKUP(E1186,'Trimming log'!$F$5:$V$5000,9,FALSE)</f>
        <v>#N/A</v>
      </c>
      <c r="N1186" s="507" t="e">
        <f>VLOOKUP(E1186,'Trimming log'!$F$5:$V$5000,10,FALSE)</f>
        <v>#N/A</v>
      </c>
      <c r="O1186" s="65" t="e">
        <f>VLOOKUP(E1186,'Trimming log'!$F$5:$V$5000,11,FALSE)</f>
        <v>#N/A</v>
      </c>
      <c r="P1186" s="65" t="e">
        <f>VLOOKUP(E1186,'Trimming log'!$F$5:$V$5000,12,FALSE)</f>
        <v>#N/A</v>
      </c>
      <c r="Q1186" s="65" t="e">
        <f>VLOOKUP(E1186,'Trimming log'!$F$5:$V$5000,13,FALSE)</f>
        <v>#N/A</v>
      </c>
      <c r="R1186" s="65" t="e">
        <f>VLOOKUP(E1186,'Trimming log'!$F$5:$V$5000,14,FALSE)</f>
        <v>#N/A</v>
      </c>
      <c r="S1186" s="65" t="e">
        <f>VLOOKUP(E1186,'Trimming log'!$F$5:$V$5000,15,FALSE)</f>
        <v>#N/A</v>
      </c>
      <c r="T1186" s="65" t="e">
        <f t="shared" si="240"/>
        <v>#N/A</v>
      </c>
      <c r="U1186" s="491" t="str">
        <f t="shared" si="241"/>
        <v/>
      </c>
      <c r="V1186" s="74">
        <f t="shared" si="244"/>
        <v>0</v>
      </c>
      <c r="W1186" s="134">
        <f t="shared" si="245"/>
        <v>0</v>
      </c>
      <c r="X1186" s="134" t="e">
        <f>VLOOKUP(E1186,'Trimming log'!$F$5:$Y$5000,19,FALSE)</f>
        <v>#N/A</v>
      </c>
      <c r="Y1186" s="134" t="e">
        <f>VLOOKUP(E1186,'Trimming log'!$F$5:$Y$5000,20,FALSE)</f>
        <v>#N/A</v>
      </c>
      <c r="Z1186" s="135" t="e">
        <f t="shared" si="246"/>
        <v>#N/A</v>
      </c>
      <c r="AA1186" s="135" t="e">
        <f t="shared" si="247"/>
        <v>#N/A</v>
      </c>
      <c r="AB1186" s="136" t="e">
        <f t="shared" si="248"/>
        <v>#N/A</v>
      </c>
      <c r="AC1186" s="136" t="e">
        <f t="shared" si="249"/>
        <v>#N/A</v>
      </c>
      <c r="AD1186" s="136" t="e">
        <f t="shared" si="250"/>
        <v>#N/A</v>
      </c>
      <c r="AE1186" s="136" t="e">
        <f t="shared" si="251"/>
        <v>#N/A</v>
      </c>
    </row>
    <row r="1187" spans="1:31" ht="15" customHeight="1">
      <c r="A1187" s="67" t="str">
        <f t="shared" si="239"/>
        <v/>
      </c>
      <c r="B1187" s="65">
        <f t="shared" si="242"/>
        <v>1164</v>
      </c>
      <c r="C1187" s="68" t="str">
        <f t="shared" si="243"/>
        <v/>
      </c>
      <c r="D1187" s="69"/>
      <c r="E1187" s="132"/>
      <c r="F1187" s="65" t="e">
        <f>VLOOKUP(E1187,'Trimming log'!$F$5:$V$5000,2,FALSE)</f>
        <v>#N/A</v>
      </c>
      <c r="G1187" s="65" t="e">
        <f>VLOOKUP(E1187,'Trimming log'!$F$5:$V$5000,3,FALSE)</f>
        <v>#N/A</v>
      </c>
      <c r="H1187" s="508" t="e">
        <f>VLOOKUP(E1187,'Trimming log'!$F$5:$V$5000,4,FALSE)</f>
        <v>#N/A</v>
      </c>
      <c r="I1187" s="65" t="e">
        <f>VLOOKUP(E1187,'Trimming log'!$F$5:$V$5000,5,FALSE)</f>
        <v>#N/A</v>
      </c>
      <c r="J1187" s="65" t="e">
        <f>VLOOKUP(E1187,'Trimming log'!$F$5:$V$5000,6,FALSE)</f>
        <v>#N/A</v>
      </c>
      <c r="K1187" s="65" t="e">
        <f>VLOOKUP(E1187,'Trimming log'!$F$5:$V$5000,7,FALSE)</f>
        <v>#N/A</v>
      </c>
      <c r="L1187" s="65" t="e">
        <f>VLOOKUP(E1187,'Trimming log'!$F$5:$V$5000,8,FALSE)</f>
        <v>#N/A</v>
      </c>
      <c r="M1187" s="65" t="e">
        <f>VLOOKUP(E1187,'Trimming log'!$F$5:$V$5000,9,FALSE)</f>
        <v>#N/A</v>
      </c>
      <c r="N1187" s="507" t="e">
        <f>VLOOKUP(E1187,'Trimming log'!$F$5:$V$5000,10,FALSE)</f>
        <v>#N/A</v>
      </c>
      <c r="O1187" s="65" t="e">
        <f>VLOOKUP(E1187,'Trimming log'!$F$5:$V$5000,11,FALSE)</f>
        <v>#N/A</v>
      </c>
      <c r="P1187" s="65" t="e">
        <f>VLOOKUP(E1187,'Trimming log'!$F$5:$V$5000,12,FALSE)</f>
        <v>#N/A</v>
      </c>
      <c r="Q1187" s="65" t="e">
        <f>VLOOKUP(E1187,'Trimming log'!$F$5:$V$5000,13,FALSE)</f>
        <v>#N/A</v>
      </c>
      <c r="R1187" s="65" t="e">
        <f>VLOOKUP(E1187,'Trimming log'!$F$5:$V$5000,14,FALSE)</f>
        <v>#N/A</v>
      </c>
      <c r="S1187" s="65" t="e">
        <f>VLOOKUP(E1187,'Trimming log'!$F$5:$V$5000,15,FALSE)</f>
        <v>#N/A</v>
      </c>
      <c r="T1187" s="65" t="e">
        <f t="shared" si="240"/>
        <v>#N/A</v>
      </c>
      <c r="U1187" s="491" t="str">
        <f t="shared" si="241"/>
        <v/>
      </c>
      <c r="V1187" s="74">
        <f t="shared" si="244"/>
        <v>0</v>
      </c>
      <c r="W1187" s="134">
        <f t="shared" si="245"/>
        <v>0</v>
      </c>
      <c r="X1187" s="134" t="e">
        <f>VLOOKUP(E1187,'Trimming log'!$F$5:$Y$5000,19,FALSE)</f>
        <v>#N/A</v>
      </c>
      <c r="Y1187" s="134" t="e">
        <f>VLOOKUP(E1187,'Trimming log'!$F$5:$Y$5000,20,FALSE)</f>
        <v>#N/A</v>
      </c>
      <c r="Z1187" s="135" t="e">
        <f t="shared" si="246"/>
        <v>#N/A</v>
      </c>
      <c r="AA1187" s="135" t="e">
        <f t="shared" si="247"/>
        <v>#N/A</v>
      </c>
      <c r="AB1187" s="136" t="e">
        <f t="shared" si="248"/>
        <v>#N/A</v>
      </c>
      <c r="AC1187" s="136" t="e">
        <f t="shared" si="249"/>
        <v>#N/A</v>
      </c>
      <c r="AD1187" s="136" t="e">
        <f t="shared" si="250"/>
        <v>#N/A</v>
      </c>
      <c r="AE1187" s="136" t="e">
        <f t="shared" si="251"/>
        <v>#N/A</v>
      </c>
    </row>
    <row r="1188" spans="1:31" ht="15" customHeight="1">
      <c r="A1188" s="67" t="str">
        <f t="shared" si="239"/>
        <v/>
      </c>
      <c r="B1188" s="65">
        <f t="shared" si="242"/>
        <v>1165</v>
      </c>
      <c r="C1188" s="68" t="str">
        <f t="shared" si="243"/>
        <v/>
      </c>
      <c r="D1188" s="69"/>
      <c r="E1188" s="132"/>
      <c r="F1188" s="65" t="e">
        <f>VLOOKUP(E1188,'Trimming log'!$F$5:$V$5000,2,FALSE)</f>
        <v>#N/A</v>
      </c>
      <c r="G1188" s="65" t="e">
        <f>VLOOKUP(E1188,'Trimming log'!$F$5:$V$5000,3,FALSE)</f>
        <v>#N/A</v>
      </c>
      <c r="H1188" s="508" t="e">
        <f>VLOOKUP(E1188,'Trimming log'!$F$5:$V$5000,4,FALSE)</f>
        <v>#N/A</v>
      </c>
      <c r="I1188" s="65" t="e">
        <f>VLOOKUP(E1188,'Trimming log'!$F$5:$V$5000,5,FALSE)</f>
        <v>#N/A</v>
      </c>
      <c r="J1188" s="65" t="e">
        <f>VLOOKUP(E1188,'Trimming log'!$F$5:$V$5000,6,FALSE)</f>
        <v>#N/A</v>
      </c>
      <c r="K1188" s="65" t="e">
        <f>VLOOKUP(E1188,'Trimming log'!$F$5:$V$5000,7,FALSE)</f>
        <v>#N/A</v>
      </c>
      <c r="L1188" s="65" t="e">
        <f>VLOOKUP(E1188,'Trimming log'!$F$5:$V$5000,8,FALSE)</f>
        <v>#N/A</v>
      </c>
      <c r="M1188" s="65" t="e">
        <f>VLOOKUP(E1188,'Trimming log'!$F$5:$V$5000,9,FALSE)</f>
        <v>#N/A</v>
      </c>
      <c r="N1188" s="507" t="e">
        <f>VLOOKUP(E1188,'Trimming log'!$F$5:$V$5000,10,FALSE)</f>
        <v>#N/A</v>
      </c>
      <c r="O1188" s="65" t="e">
        <f>VLOOKUP(E1188,'Trimming log'!$F$5:$V$5000,11,FALSE)</f>
        <v>#N/A</v>
      </c>
      <c r="P1188" s="65" t="e">
        <f>VLOOKUP(E1188,'Trimming log'!$F$5:$V$5000,12,FALSE)</f>
        <v>#N/A</v>
      </c>
      <c r="Q1188" s="65" t="e">
        <f>VLOOKUP(E1188,'Trimming log'!$F$5:$V$5000,13,FALSE)</f>
        <v>#N/A</v>
      </c>
      <c r="R1188" s="65" t="e">
        <f>VLOOKUP(E1188,'Trimming log'!$F$5:$V$5000,14,FALSE)</f>
        <v>#N/A</v>
      </c>
      <c r="S1188" s="65" t="e">
        <f>VLOOKUP(E1188,'Trimming log'!$F$5:$V$5000,15,FALSE)</f>
        <v>#N/A</v>
      </c>
      <c r="T1188" s="65" t="e">
        <f t="shared" si="240"/>
        <v>#N/A</v>
      </c>
      <c r="U1188" s="491" t="str">
        <f t="shared" si="241"/>
        <v/>
      </c>
      <c r="V1188" s="74">
        <f t="shared" si="244"/>
        <v>0</v>
      </c>
      <c r="W1188" s="134">
        <f t="shared" si="245"/>
        <v>0</v>
      </c>
      <c r="X1188" s="134" t="e">
        <f>VLOOKUP(E1188,'Trimming log'!$F$5:$Y$5000,19,FALSE)</f>
        <v>#N/A</v>
      </c>
      <c r="Y1188" s="134" t="e">
        <f>VLOOKUP(E1188,'Trimming log'!$F$5:$Y$5000,20,FALSE)</f>
        <v>#N/A</v>
      </c>
      <c r="Z1188" s="135" t="e">
        <f t="shared" si="246"/>
        <v>#N/A</v>
      </c>
      <c r="AA1188" s="135" t="e">
        <f t="shared" si="247"/>
        <v>#N/A</v>
      </c>
      <c r="AB1188" s="136" t="e">
        <f t="shared" si="248"/>
        <v>#N/A</v>
      </c>
      <c r="AC1188" s="136" t="e">
        <f t="shared" si="249"/>
        <v>#N/A</v>
      </c>
      <c r="AD1188" s="136" t="e">
        <f t="shared" si="250"/>
        <v>#N/A</v>
      </c>
      <c r="AE1188" s="136" t="e">
        <f t="shared" si="251"/>
        <v>#N/A</v>
      </c>
    </row>
    <row r="1189" spans="1:31" ht="15" customHeight="1">
      <c r="A1189" s="67" t="str">
        <f t="shared" si="239"/>
        <v/>
      </c>
      <c r="B1189" s="65">
        <f t="shared" si="242"/>
        <v>1166</v>
      </c>
      <c r="C1189" s="68" t="str">
        <f t="shared" si="243"/>
        <v/>
      </c>
      <c r="D1189" s="69"/>
      <c r="E1189" s="132"/>
      <c r="F1189" s="65" t="e">
        <f>VLOOKUP(E1189,'Trimming log'!$F$5:$V$5000,2,FALSE)</f>
        <v>#N/A</v>
      </c>
      <c r="G1189" s="65" t="e">
        <f>VLOOKUP(E1189,'Trimming log'!$F$5:$V$5000,3,FALSE)</f>
        <v>#N/A</v>
      </c>
      <c r="H1189" s="508" t="e">
        <f>VLOOKUP(E1189,'Trimming log'!$F$5:$V$5000,4,FALSE)</f>
        <v>#N/A</v>
      </c>
      <c r="I1189" s="65" t="e">
        <f>VLOOKUP(E1189,'Trimming log'!$F$5:$V$5000,5,FALSE)</f>
        <v>#N/A</v>
      </c>
      <c r="J1189" s="65" t="e">
        <f>VLOOKUP(E1189,'Trimming log'!$F$5:$V$5000,6,FALSE)</f>
        <v>#N/A</v>
      </c>
      <c r="K1189" s="65" t="e">
        <f>VLOOKUP(E1189,'Trimming log'!$F$5:$V$5000,7,FALSE)</f>
        <v>#N/A</v>
      </c>
      <c r="L1189" s="65" t="e">
        <f>VLOOKUP(E1189,'Trimming log'!$F$5:$V$5000,8,FALSE)</f>
        <v>#N/A</v>
      </c>
      <c r="M1189" s="65" t="e">
        <f>VLOOKUP(E1189,'Trimming log'!$F$5:$V$5000,9,FALSE)</f>
        <v>#N/A</v>
      </c>
      <c r="N1189" s="507" t="e">
        <f>VLOOKUP(E1189,'Trimming log'!$F$5:$V$5000,10,FALSE)</f>
        <v>#N/A</v>
      </c>
      <c r="O1189" s="65" t="e">
        <f>VLOOKUP(E1189,'Trimming log'!$F$5:$V$5000,11,FALSE)</f>
        <v>#N/A</v>
      </c>
      <c r="P1189" s="65" t="e">
        <f>VLOOKUP(E1189,'Trimming log'!$F$5:$V$5000,12,FALSE)</f>
        <v>#N/A</v>
      </c>
      <c r="Q1189" s="65" t="e">
        <f>VLOOKUP(E1189,'Trimming log'!$F$5:$V$5000,13,FALSE)</f>
        <v>#N/A</v>
      </c>
      <c r="R1189" s="65" t="e">
        <f>VLOOKUP(E1189,'Trimming log'!$F$5:$V$5000,14,FALSE)</f>
        <v>#N/A</v>
      </c>
      <c r="S1189" s="65" t="e">
        <f>VLOOKUP(E1189,'Trimming log'!$F$5:$V$5000,15,FALSE)</f>
        <v>#N/A</v>
      </c>
      <c r="T1189" s="65" t="e">
        <f t="shared" si="240"/>
        <v>#N/A</v>
      </c>
      <c r="U1189" s="491" t="str">
        <f t="shared" si="241"/>
        <v/>
      </c>
      <c r="V1189" s="74">
        <f t="shared" si="244"/>
        <v>0</v>
      </c>
      <c r="W1189" s="134">
        <f t="shared" si="245"/>
        <v>0</v>
      </c>
      <c r="X1189" s="134" t="e">
        <f>VLOOKUP(E1189,'Trimming log'!$F$5:$Y$5000,19,FALSE)</f>
        <v>#N/A</v>
      </c>
      <c r="Y1189" s="134" t="e">
        <f>VLOOKUP(E1189,'Trimming log'!$F$5:$Y$5000,20,FALSE)</f>
        <v>#N/A</v>
      </c>
      <c r="Z1189" s="135" t="e">
        <f t="shared" si="246"/>
        <v>#N/A</v>
      </c>
      <c r="AA1189" s="135" t="e">
        <f t="shared" si="247"/>
        <v>#N/A</v>
      </c>
      <c r="AB1189" s="136" t="e">
        <f t="shared" si="248"/>
        <v>#N/A</v>
      </c>
      <c r="AC1189" s="136" t="e">
        <f t="shared" si="249"/>
        <v>#N/A</v>
      </c>
      <c r="AD1189" s="136" t="e">
        <f t="shared" si="250"/>
        <v>#N/A</v>
      </c>
      <c r="AE1189" s="136" t="e">
        <f t="shared" si="251"/>
        <v>#N/A</v>
      </c>
    </row>
    <row r="1190" spans="1:31" ht="15" customHeight="1">
      <c r="A1190" s="67" t="str">
        <f t="shared" si="239"/>
        <v/>
      </c>
      <c r="B1190" s="65">
        <f t="shared" si="242"/>
        <v>1167</v>
      </c>
      <c r="C1190" s="68" t="str">
        <f t="shared" si="243"/>
        <v/>
      </c>
      <c r="D1190" s="69"/>
      <c r="E1190" s="132"/>
      <c r="F1190" s="65" t="e">
        <f>VLOOKUP(E1190,'Trimming log'!$F$5:$V$5000,2,FALSE)</f>
        <v>#N/A</v>
      </c>
      <c r="G1190" s="65" t="e">
        <f>VLOOKUP(E1190,'Trimming log'!$F$5:$V$5000,3,FALSE)</f>
        <v>#N/A</v>
      </c>
      <c r="H1190" s="508" t="e">
        <f>VLOOKUP(E1190,'Trimming log'!$F$5:$V$5000,4,FALSE)</f>
        <v>#N/A</v>
      </c>
      <c r="I1190" s="65" t="e">
        <f>VLOOKUP(E1190,'Trimming log'!$F$5:$V$5000,5,FALSE)</f>
        <v>#N/A</v>
      </c>
      <c r="J1190" s="65" t="e">
        <f>VLOOKUP(E1190,'Trimming log'!$F$5:$V$5000,6,FALSE)</f>
        <v>#N/A</v>
      </c>
      <c r="K1190" s="65" t="e">
        <f>VLOOKUP(E1190,'Trimming log'!$F$5:$V$5000,7,FALSE)</f>
        <v>#N/A</v>
      </c>
      <c r="L1190" s="65" t="e">
        <f>VLOOKUP(E1190,'Trimming log'!$F$5:$V$5000,8,FALSE)</f>
        <v>#N/A</v>
      </c>
      <c r="M1190" s="65" t="e">
        <f>VLOOKUP(E1190,'Trimming log'!$F$5:$V$5000,9,FALSE)</f>
        <v>#N/A</v>
      </c>
      <c r="N1190" s="507" t="e">
        <f>VLOOKUP(E1190,'Trimming log'!$F$5:$V$5000,10,FALSE)</f>
        <v>#N/A</v>
      </c>
      <c r="O1190" s="65" t="e">
        <f>VLOOKUP(E1190,'Trimming log'!$F$5:$V$5000,11,FALSE)</f>
        <v>#N/A</v>
      </c>
      <c r="P1190" s="65" t="e">
        <f>VLOOKUP(E1190,'Trimming log'!$F$5:$V$5000,12,FALSE)</f>
        <v>#N/A</v>
      </c>
      <c r="Q1190" s="65" t="e">
        <f>VLOOKUP(E1190,'Trimming log'!$F$5:$V$5000,13,FALSE)</f>
        <v>#N/A</v>
      </c>
      <c r="R1190" s="65" t="e">
        <f>VLOOKUP(E1190,'Trimming log'!$F$5:$V$5000,14,FALSE)</f>
        <v>#N/A</v>
      </c>
      <c r="S1190" s="65" t="e">
        <f>VLOOKUP(E1190,'Trimming log'!$F$5:$V$5000,15,FALSE)</f>
        <v>#N/A</v>
      </c>
      <c r="T1190" s="65" t="e">
        <f t="shared" si="240"/>
        <v>#N/A</v>
      </c>
      <c r="U1190" s="491" t="str">
        <f t="shared" si="241"/>
        <v/>
      </c>
      <c r="V1190" s="74">
        <f t="shared" si="244"/>
        <v>0</v>
      </c>
      <c r="W1190" s="134">
        <f t="shared" si="245"/>
        <v>0</v>
      </c>
      <c r="X1190" s="134" t="e">
        <f>VLOOKUP(E1190,'Trimming log'!$F$5:$Y$5000,19,FALSE)</f>
        <v>#N/A</v>
      </c>
      <c r="Y1190" s="134" t="e">
        <f>VLOOKUP(E1190,'Trimming log'!$F$5:$Y$5000,20,FALSE)</f>
        <v>#N/A</v>
      </c>
      <c r="Z1190" s="135" t="e">
        <f t="shared" si="246"/>
        <v>#N/A</v>
      </c>
      <c r="AA1190" s="135" t="e">
        <f t="shared" si="247"/>
        <v>#N/A</v>
      </c>
      <c r="AB1190" s="136" t="e">
        <f t="shared" si="248"/>
        <v>#N/A</v>
      </c>
      <c r="AC1190" s="136" t="e">
        <f t="shared" si="249"/>
        <v>#N/A</v>
      </c>
      <c r="AD1190" s="136" t="e">
        <f t="shared" si="250"/>
        <v>#N/A</v>
      </c>
      <c r="AE1190" s="136" t="e">
        <f t="shared" si="251"/>
        <v>#N/A</v>
      </c>
    </row>
    <row r="1191" spans="1:31" ht="15" customHeight="1">
      <c r="A1191" s="67" t="str">
        <f t="shared" si="239"/>
        <v/>
      </c>
      <c r="B1191" s="65">
        <f t="shared" si="242"/>
        <v>1168</v>
      </c>
      <c r="C1191" s="68" t="str">
        <f t="shared" si="243"/>
        <v/>
      </c>
      <c r="D1191" s="69"/>
      <c r="E1191" s="132"/>
      <c r="F1191" s="65" t="e">
        <f>VLOOKUP(E1191,'Trimming log'!$F$5:$V$5000,2,FALSE)</f>
        <v>#N/A</v>
      </c>
      <c r="G1191" s="65" t="e">
        <f>VLOOKUP(E1191,'Trimming log'!$F$5:$V$5000,3,FALSE)</f>
        <v>#N/A</v>
      </c>
      <c r="H1191" s="508" t="e">
        <f>VLOOKUP(E1191,'Trimming log'!$F$5:$V$5000,4,FALSE)</f>
        <v>#N/A</v>
      </c>
      <c r="I1191" s="65" t="e">
        <f>VLOOKUP(E1191,'Trimming log'!$F$5:$V$5000,5,FALSE)</f>
        <v>#N/A</v>
      </c>
      <c r="J1191" s="65" t="e">
        <f>VLOOKUP(E1191,'Trimming log'!$F$5:$V$5000,6,FALSE)</f>
        <v>#N/A</v>
      </c>
      <c r="K1191" s="65" t="e">
        <f>VLOOKUP(E1191,'Trimming log'!$F$5:$V$5000,7,FALSE)</f>
        <v>#N/A</v>
      </c>
      <c r="L1191" s="65" t="e">
        <f>VLOOKUP(E1191,'Trimming log'!$F$5:$V$5000,8,FALSE)</f>
        <v>#N/A</v>
      </c>
      <c r="M1191" s="65" t="e">
        <f>VLOOKUP(E1191,'Trimming log'!$F$5:$V$5000,9,FALSE)</f>
        <v>#N/A</v>
      </c>
      <c r="N1191" s="507" t="e">
        <f>VLOOKUP(E1191,'Trimming log'!$F$5:$V$5000,10,FALSE)</f>
        <v>#N/A</v>
      </c>
      <c r="O1191" s="65" t="e">
        <f>VLOOKUP(E1191,'Trimming log'!$F$5:$V$5000,11,FALSE)</f>
        <v>#N/A</v>
      </c>
      <c r="P1191" s="65" t="e">
        <f>VLOOKUP(E1191,'Trimming log'!$F$5:$V$5000,12,FALSE)</f>
        <v>#N/A</v>
      </c>
      <c r="Q1191" s="65" t="e">
        <f>VLOOKUP(E1191,'Trimming log'!$F$5:$V$5000,13,FALSE)</f>
        <v>#N/A</v>
      </c>
      <c r="R1191" s="65" t="e">
        <f>VLOOKUP(E1191,'Trimming log'!$F$5:$V$5000,14,FALSE)</f>
        <v>#N/A</v>
      </c>
      <c r="S1191" s="65" t="e">
        <f>VLOOKUP(E1191,'Trimming log'!$F$5:$V$5000,15,FALSE)</f>
        <v>#N/A</v>
      </c>
      <c r="T1191" s="65" t="e">
        <f t="shared" si="240"/>
        <v>#N/A</v>
      </c>
      <c r="U1191" s="491" t="str">
        <f t="shared" si="241"/>
        <v/>
      </c>
      <c r="V1191" s="74">
        <f t="shared" si="244"/>
        <v>0</v>
      </c>
      <c r="W1191" s="134">
        <f t="shared" si="245"/>
        <v>0</v>
      </c>
      <c r="X1191" s="134" t="e">
        <f>VLOOKUP(E1191,'Trimming log'!$F$5:$Y$5000,19,FALSE)</f>
        <v>#N/A</v>
      </c>
      <c r="Y1191" s="134" t="e">
        <f>VLOOKUP(E1191,'Trimming log'!$F$5:$Y$5000,20,FALSE)</f>
        <v>#N/A</v>
      </c>
      <c r="Z1191" s="135" t="e">
        <f t="shared" si="246"/>
        <v>#N/A</v>
      </c>
      <c r="AA1191" s="135" t="e">
        <f t="shared" si="247"/>
        <v>#N/A</v>
      </c>
      <c r="AB1191" s="136" t="e">
        <f t="shared" si="248"/>
        <v>#N/A</v>
      </c>
      <c r="AC1191" s="136" t="e">
        <f t="shared" si="249"/>
        <v>#N/A</v>
      </c>
      <c r="AD1191" s="136" t="e">
        <f t="shared" si="250"/>
        <v>#N/A</v>
      </c>
      <c r="AE1191" s="136" t="e">
        <f t="shared" si="251"/>
        <v>#N/A</v>
      </c>
    </row>
    <row r="1192" spans="1:31" ht="15" customHeight="1">
      <c r="A1192" s="67" t="str">
        <f t="shared" si="239"/>
        <v/>
      </c>
      <c r="B1192" s="65">
        <f t="shared" si="242"/>
        <v>1169</v>
      </c>
      <c r="C1192" s="68" t="str">
        <f t="shared" si="243"/>
        <v/>
      </c>
      <c r="D1192" s="69"/>
      <c r="E1192" s="132"/>
      <c r="F1192" s="65" t="e">
        <f>VLOOKUP(E1192,'Trimming log'!$F$5:$V$5000,2,FALSE)</f>
        <v>#N/A</v>
      </c>
      <c r="G1192" s="65" t="e">
        <f>VLOOKUP(E1192,'Trimming log'!$F$5:$V$5000,3,FALSE)</f>
        <v>#N/A</v>
      </c>
      <c r="H1192" s="508" t="e">
        <f>VLOOKUP(E1192,'Trimming log'!$F$5:$V$5000,4,FALSE)</f>
        <v>#N/A</v>
      </c>
      <c r="I1192" s="65" t="e">
        <f>VLOOKUP(E1192,'Trimming log'!$F$5:$V$5000,5,FALSE)</f>
        <v>#N/A</v>
      </c>
      <c r="J1192" s="65" t="e">
        <f>VLOOKUP(E1192,'Trimming log'!$F$5:$V$5000,6,FALSE)</f>
        <v>#N/A</v>
      </c>
      <c r="K1192" s="65" t="e">
        <f>VLOOKUP(E1192,'Trimming log'!$F$5:$V$5000,7,FALSE)</f>
        <v>#N/A</v>
      </c>
      <c r="L1192" s="65" t="e">
        <f>VLOOKUP(E1192,'Trimming log'!$F$5:$V$5000,8,FALSE)</f>
        <v>#N/A</v>
      </c>
      <c r="M1192" s="65" t="e">
        <f>VLOOKUP(E1192,'Trimming log'!$F$5:$V$5000,9,FALSE)</f>
        <v>#N/A</v>
      </c>
      <c r="N1192" s="507" t="e">
        <f>VLOOKUP(E1192,'Trimming log'!$F$5:$V$5000,10,FALSE)</f>
        <v>#N/A</v>
      </c>
      <c r="O1192" s="65" t="e">
        <f>VLOOKUP(E1192,'Trimming log'!$F$5:$V$5000,11,FALSE)</f>
        <v>#N/A</v>
      </c>
      <c r="P1192" s="65" t="e">
        <f>VLOOKUP(E1192,'Trimming log'!$F$5:$V$5000,12,FALSE)</f>
        <v>#N/A</v>
      </c>
      <c r="Q1192" s="65" t="e">
        <f>VLOOKUP(E1192,'Trimming log'!$F$5:$V$5000,13,FALSE)</f>
        <v>#N/A</v>
      </c>
      <c r="R1192" s="65" t="e">
        <f>VLOOKUP(E1192,'Trimming log'!$F$5:$V$5000,14,FALSE)</f>
        <v>#N/A</v>
      </c>
      <c r="S1192" s="65" t="e">
        <f>VLOOKUP(E1192,'Trimming log'!$F$5:$V$5000,15,FALSE)</f>
        <v>#N/A</v>
      </c>
      <c r="T1192" s="65" t="e">
        <f t="shared" si="240"/>
        <v>#N/A</v>
      </c>
      <c r="U1192" s="491" t="str">
        <f t="shared" si="241"/>
        <v/>
      </c>
      <c r="V1192" s="74">
        <f t="shared" si="244"/>
        <v>0</v>
      </c>
      <c r="W1192" s="134">
        <f t="shared" si="245"/>
        <v>0</v>
      </c>
      <c r="X1192" s="134" t="e">
        <f>VLOOKUP(E1192,'Trimming log'!$F$5:$Y$5000,19,FALSE)</f>
        <v>#N/A</v>
      </c>
      <c r="Y1192" s="134" t="e">
        <f>VLOOKUP(E1192,'Trimming log'!$F$5:$Y$5000,20,FALSE)</f>
        <v>#N/A</v>
      </c>
      <c r="Z1192" s="135" t="e">
        <f t="shared" si="246"/>
        <v>#N/A</v>
      </c>
      <c r="AA1192" s="135" t="e">
        <f t="shared" si="247"/>
        <v>#N/A</v>
      </c>
      <c r="AB1192" s="136" t="e">
        <f t="shared" si="248"/>
        <v>#N/A</v>
      </c>
      <c r="AC1192" s="136" t="e">
        <f t="shared" si="249"/>
        <v>#N/A</v>
      </c>
      <c r="AD1192" s="136" t="e">
        <f t="shared" si="250"/>
        <v>#N/A</v>
      </c>
      <c r="AE1192" s="136" t="e">
        <f t="shared" si="251"/>
        <v>#N/A</v>
      </c>
    </row>
    <row r="1193" spans="1:31" ht="15" customHeight="1">
      <c r="A1193" s="67" t="str">
        <f t="shared" si="239"/>
        <v/>
      </c>
      <c r="B1193" s="65">
        <f t="shared" si="242"/>
        <v>1170</v>
      </c>
      <c r="C1193" s="68" t="str">
        <f t="shared" si="243"/>
        <v/>
      </c>
      <c r="D1193" s="69"/>
      <c r="E1193" s="132"/>
      <c r="F1193" s="65" t="e">
        <f>VLOOKUP(E1193,'Trimming log'!$F$5:$V$5000,2,FALSE)</f>
        <v>#N/A</v>
      </c>
      <c r="G1193" s="65" t="e">
        <f>VLOOKUP(E1193,'Trimming log'!$F$5:$V$5000,3,FALSE)</f>
        <v>#N/A</v>
      </c>
      <c r="H1193" s="508" t="e">
        <f>VLOOKUP(E1193,'Trimming log'!$F$5:$V$5000,4,FALSE)</f>
        <v>#N/A</v>
      </c>
      <c r="I1193" s="65" t="e">
        <f>VLOOKUP(E1193,'Trimming log'!$F$5:$V$5000,5,FALSE)</f>
        <v>#N/A</v>
      </c>
      <c r="J1193" s="65" t="e">
        <f>VLOOKUP(E1193,'Trimming log'!$F$5:$V$5000,6,FALSE)</f>
        <v>#N/A</v>
      </c>
      <c r="K1193" s="65" t="e">
        <f>VLOOKUP(E1193,'Trimming log'!$F$5:$V$5000,7,FALSE)</f>
        <v>#N/A</v>
      </c>
      <c r="L1193" s="65" t="e">
        <f>VLOOKUP(E1193,'Trimming log'!$F$5:$V$5000,8,FALSE)</f>
        <v>#N/A</v>
      </c>
      <c r="M1193" s="65" t="e">
        <f>VLOOKUP(E1193,'Trimming log'!$F$5:$V$5000,9,FALSE)</f>
        <v>#N/A</v>
      </c>
      <c r="N1193" s="507" t="e">
        <f>VLOOKUP(E1193,'Trimming log'!$F$5:$V$5000,10,FALSE)</f>
        <v>#N/A</v>
      </c>
      <c r="O1193" s="65" t="e">
        <f>VLOOKUP(E1193,'Trimming log'!$F$5:$V$5000,11,FALSE)</f>
        <v>#N/A</v>
      </c>
      <c r="P1193" s="65" t="e">
        <f>VLOOKUP(E1193,'Trimming log'!$F$5:$V$5000,12,FALSE)</f>
        <v>#N/A</v>
      </c>
      <c r="Q1193" s="65" t="e">
        <f>VLOOKUP(E1193,'Trimming log'!$F$5:$V$5000,13,FALSE)</f>
        <v>#N/A</v>
      </c>
      <c r="R1193" s="65" t="e">
        <f>VLOOKUP(E1193,'Trimming log'!$F$5:$V$5000,14,FALSE)</f>
        <v>#N/A</v>
      </c>
      <c r="S1193" s="65" t="e">
        <f>VLOOKUP(E1193,'Trimming log'!$F$5:$V$5000,15,FALSE)</f>
        <v>#N/A</v>
      </c>
      <c r="T1193" s="65" t="e">
        <f t="shared" si="240"/>
        <v>#N/A</v>
      </c>
      <c r="U1193" s="491" t="str">
        <f t="shared" si="241"/>
        <v/>
      </c>
      <c r="V1193" s="74">
        <f t="shared" si="244"/>
        <v>0</v>
      </c>
      <c r="W1193" s="134">
        <f t="shared" si="245"/>
        <v>0</v>
      </c>
      <c r="X1193" s="134" t="e">
        <f>VLOOKUP(E1193,'Trimming log'!$F$5:$Y$5000,19,FALSE)</f>
        <v>#N/A</v>
      </c>
      <c r="Y1193" s="134" t="e">
        <f>VLOOKUP(E1193,'Trimming log'!$F$5:$Y$5000,20,FALSE)</f>
        <v>#N/A</v>
      </c>
      <c r="Z1193" s="135" t="e">
        <f t="shared" si="246"/>
        <v>#N/A</v>
      </c>
      <c r="AA1193" s="135" t="e">
        <f t="shared" si="247"/>
        <v>#N/A</v>
      </c>
      <c r="AB1193" s="136" t="e">
        <f t="shared" si="248"/>
        <v>#N/A</v>
      </c>
      <c r="AC1193" s="136" t="e">
        <f t="shared" si="249"/>
        <v>#N/A</v>
      </c>
      <c r="AD1193" s="136" t="e">
        <f t="shared" si="250"/>
        <v>#N/A</v>
      </c>
      <c r="AE1193" s="136" t="e">
        <f t="shared" si="251"/>
        <v>#N/A</v>
      </c>
    </row>
    <row r="1194" spans="1:31" ht="15" customHeight="1">
      <c r="A1194" s="67" t="str">
        <f t="shared" si="239"/>
        <v/>
      </c>
      <c r="B1194" s="65">
        <f t="shared" si="242"/>
        <v>1171</v>
      </c>
      <c r="C1194" s="68" t="str">
        <f t="shared" si="243"/>
        <v/>
      </c>
      <c r="D1194" s="69"/>
      <c r="E1194" s="132"/>
      <c r="F1194" s="65" t="e">
        <f>VLOOKUP(E1194,'Trimming log'!$F$5:$V$5000,2,FALSE)</f>
        <v>#N/A</v>
      </c>
      <c r="G1194" s="65" t="e">
        <f>VLOOKUP(E1194,'Trimming log'!$F$5:$V$5000,3,FALSE)</f>
        <v>#N/A</v>
      </c>
      <c r="H1194" s="508" t="e">
        <f>VLOOKUP(E1194,'Trimming log'!$F$5:$V$5000,4,FALSE)</f>
        <v>#N/A</v>
      </c>
      <c r="I1194" s="65" t="e">
        <f>VLOOKUP(E1194,'Trimming log'!$F$5:$V$5000,5,FALSE)</f>
        <v>#N/A</v>
      </c>
      <c r="J1194" s="65" t="e">
        <f>VLOOKUP(E1194,'Trimming log'!$F$5:$V$5000,6,FALSE)</f>
        <v>#N/A</v>
      </c>
      <c r="K1194" s="65" t="e">
        <f>VLOOKUP(E1194,'Trimming log'!$F$5:$V$5000,7,FALSE)</f>
        <v>#N/A</v>
      </c>
      <c r="L1194" s="65" t="e">
        <f>VLOOKUP(E1194,'Trimming log'!$F$5:$V$5000,8,FALSE)</f>
        <v>#N/A</v>
      </c>
      <c r="M1194" s="65" t="e">
        <f>VLOOKUP(E1194,'Trimming log'!$F$5:$V$5000,9,FALSE)</f>
        <v>#N/A</v>
      </c>
      <c r="N1194" s="507" t="e">
        <f>VLOOKUP(E1194,'Trimming log'!$F$5:$V$5000,10,FALSE)</f>
        <v>#N/A</v>
      </c>
      <c r="O1194" s="65" t="e">
        <f>VLOOKUP(E1194,'Trimming log'!$F$5:$V$5000,11,FALSE)</f>
        <v>#N/A</v>
      </c>
      <c r="P1194" s="65" t="e">
        <f>VLOOKUP(E1194,'Trimming log'!$F$5:$V$5000,12,FALSE)</f>
        <v>#N/A</v>
      </c>
      <c r="Q1194" s="65" t="e">
        <f>VLOOKUP(E1194,'Trimming log'!$F$5:$V$5000,13,FALSE)</f>
        <v>#N/A</v>
      </c>
      <c r="R1194" s="65" t="e">
        <f>VLOOKUP(E1194,'Trimming log'!$F$5:$V$5000,14,FALSE)</f>
        <v>#N/A</v>
      </c>
      <c r="S1194" s="65" t="e">
        <f>VLOOKUP(E1194,'Trimming log'!$F$5:$V$5000,15,FALSE)</f>
        <v>#N/A</v>
      </c>
      <c r="T1194" s="65" t="e">
        <f t="shared" si="240"/>
        <v>#N/A</v>
      </c>
      <c r="U1194" s="491" t="str">
        <f t="shared" si="241"/>
        <v/>
      </c>
      <c r="V1194" s="74">
        <f t="shared" si="244"/>
        <v>0</v>
      </c>
      <c r="W1194" s="134">
        <f t="shared" si="245"/>
        <v>0</v>
      </c>
      <c r="X1194" s="134" t="e">
        <f>VLOOKUP(E1194,'Trimming log'!$F$5:$Y$5000,19,FALSE)</f>
        <v>#N/A</v>
      </c>
      <c r="Y1194" s="134" t="e">
        <f>VLOOKUP(E1194,'Trimming log'!$F$5:$Y$5000,20,FALSE)</f>
        <v>#N/A</v>
      </c>
      <c r="Z1194" s="135" t="e">
        <f t="shared" si="246"/>
        <v>#N/A</v>
      </c>
      <c r="AA1194" s="135" t="e">
        <f t="shared" si="247"/>
        <v>#N/A</v>
      </c>
      <c r="AB1194" s="136" t="e">
        <f t="shared" si="248"/>
        <v>#N/A</v>
      </c>
      <c r="AC1194" s="136" t="e">
        <f t="shared" si="249"/>
        <v>#N/A</v>
      </c>
      <c r="AD1194" s="136" t="e">
        <f t="shared" si="250"/>
        <v>#N/A</v>
      </c>
      <c r="AE1194" s="136" t="e">
        <f t="shared" si="251"/>
        <v>#N/A</v>
      </c>
    </row>
    <row r="1195" spans="1:31" ht="15" customHeight="1">
      <c r="A1195" s="67" t="str">
        <f t="shared" si="239"/>
        <v/>
      </c>
      <c r="B1195" s="65">
        <f t="shared" si="242"/>
        <v>1172</v>
      </c>
      <c r="C1195" s="68" t="str">
        <f t="shared" si="243"/>
        <v/>
      </c>
      <c r="D1195" s="69"/>
      <c r="E1195" s="132"/>
      <c r="F1195" s="65" t="e">
        <f>VLOOKUP(E1195,'Trimming log'!$F$5:$V$5000,2,FALSE)</f>
        <v>#N/A</v>
      </c>
      <c r="G1195" s="65" t="e">
        <f>VLOOKUP(E1195,'Trimming log'!$F$5:$V$5000,3,FALSE)</f>
        <v>#N/A</v>
      </c>
      <c r="H1195" s="508" t="e">
        <f>VLOOKUP(E1195,'Trimming log'!$F$5:$V$5000,4,FALSE)</f>
        <v>#N/A</v>
      </c>
      <c r="I1195" s="65" t="e">
        <f>VLOOKUP(E1195,'Trimming log'!$F$5:$V$5000,5,FALSE)</f>
        <v>#N/A</v>
      </c>
      <c r="J1195" s="65" t="e">
        <f>VLOOKUP(E1195,'Trimming log'!$F$5:$V$5000,6,FALSE)</f>
        <v>#N/A</v>
      </c>
      <c r="K1195" s="65" t="e">
        <f>VLOOKUP(E1195,'Trimming log'!$F$5:$V$5000,7,FALSE)</f>
        <v>#N/A</v>
      </c>
      <c r="L1195" s="65" t="e">
        <f>VLOOKUP(E1195,'Trimming log'!$F$5:$V$5000,8,FALSE)</f>
        <v>#N/A</v>
      </c>
      <c r="M1195" s="65" t="e">
        <f>VLOOKUP(E1195,'Trimming log'!$F$5:$V$5000,9,FALSE)</f>
        <v>#N/A</v>
      </c>
      <c r="N1195" s="507" t="e">
        <f>VLOOKUP(E1195,'Trimming log'!$F$5:$V$5000,10,FALSE)</f>
        <v>#N/A</v>
      </c>
      <c r="O1195" s="65" t="e">
        <f>VLOOKUP(E1195,'Trimming log'!$F$5:$V$5000,11,FALSE)</f>
        <v>#N/A</v>
      </c>
      <c r="P1195" s="65" t="e">
        <f>VLOOKUP(E1195,'Trimming log'!$F$5:$V$5000,12,FALSE)</f>
        <v>#N/A</v>
      </c>
      <c r="Q1195" s="65" t="e">
        <f>VLOOKUP(E1195,'Trimming log'!$F$5:$V$5000,13,FALSE)</f>
        <v>#N/A</v>
      </c>
      <c r="R1195" s="65" t="e">
        <f>VLOOKUP(E1195,'Trimming log'!$F$5:$V$5000,14,FALSE)</f>
        <v>#N/A</v>
      </c>
      <c r="S1195" s="65" t="e">
        <f>VLOOKUP(E1195,'Trimming log'!$F$5:$V$5000,15,FALSE)</f>
        <v>#N/A</v>
      </c>
      <c r="T1195" s="65" t="e">
        <f t="shared" si="240"/>
        <v>#N/A</v>
      </c>
      <c r="U1195" s="491" t="str">
        <f t="shared" si="241"/>
        <v/>
      </c>
      <c r="V1195" s="74">
        <f t="shared" si="244"/>
        <v>0</v>
      </c>
      <c r="W1195" s="134">
        <f t="shared" si="245"/>
        <v>0</v>
      </c>
      <c r="X1195" s="134" t="e">
        <f>VLOOKUP(E1195,'Trimming log'!$F$5:$Y$5000,19,FALSE)</f>
        <v>#N/A</v>
      </c>
      <c r="Y1195" s="134" t="e">
        <f>VLOOKUP(E1195,'Trimming log'!$F$5:$Y$5000,20,FALSE)</f>
        <v>#N/A</v>
      </c>
      <c r="Z1195" s="135" t="e">
        <f t="shared" si="246"/>
        <v>#N/A</v>
      </c>
      <c r="AA1195" s="135" t="e">
        <f t="shared" si="247"/>
        <v>#N/A</v>
      </c>
      <c r="AB1195" s="136" t="e">
        <f t="shared" si="248"/>
        <v>#N/A</v>
      </c>
      <c r="AC1195" s="136" t="e">
        <f t="shared" si="249"/>
        <v>#N/A</v>
      </c>
      <c r="AD1195" s="136" t="e">
        <f t="shared" si="250"/>
        <v>#N/A</v>
      </c>
      <c r="AE1195" s="136" t="e">
        <f t="shared" si="251"/>
        <v>#N/A</v>
      </c>
    </row>
    <row r="1196" spans="1:31" ht="15" customHeight="1">
      <c r="A1196" s="67" t="str">
        <f t="shared" si="239"/>
        <v/>
      </c>
      <c r="B1196" s="65">
        <f t="shared" si="242"/>
        <v>1173</v>
      </c>
      <c r="C1196" s="68" t="str">
        <f t="shared" si="243"/>
        <v/>
      </c>
      <c r="D1196" s="69"/>
      <c r="E1196" s="132"/>
      <c r="F1196" s="65" t="e">
        <f>VLOOKUP(E1196,'Trimming log'!$F$5:$V$5000,2,FALSE)</f>
        <v>#N/A</v>
      </c>
      <c r="G1196" s="65" t="e">
        <f>VLOOKUP(E1196,'Trimming log'!$F$5:$V$5000,3,FALSE)</f>
        <v>#N/A</v>
      </c>
      <c r="H1196" s="508" t="e">
        <f>VLOOKUP(E1196,'Trimming log'!$F$5:$V$5000,4,FALSE)</f>
        <v>#N/A</v>
      </c>
      <c r="I1196" s="65" t="e">
        <f>VLOOKUP(E1196,'Trimming log'!$F$5:$V$5000,5,FALSE)</f>
        <v>#N/A</v>
      </c>
      <c r="J1196" s="65" t="e">
        <f>VLOOKUP(E1196,'Trimming log'!$F$5:$V$5000,6,FALSE)</f>
        <v>#N/A</v>
      </c>
      <c r="K1196" s="65" t="e">
        <f>VLOOKUP(E1196,'Trimming log'!$F$5:$V$5000,7,FALSE)</f>
        <v>#N/A</v>
      </c>
      <c r="L1196" s="65" t="e">
        <f>VLOOKUP(E1196,'Trimming log'!$F$5:$V$5000,8,FALSE)</f>
        <v>#N/A</v>
      </c>
      <c r="M1196" s="65" t="e">
        <f>VLOOKUP(E1196,'Trimming log'!$F$5:$V$5000,9,FALSE)</f>
        <v>#N/A</v>
      </c>
      <c r="N1196" s="507" t="e">
        <f>VLOOKUP(E1196,'Trimming log'!$F$5:$V$5000,10,FALSE)</f>
        <v>#N/A</v>
      </c>
      <c r="O1196" s="65" t="e">
        <f>VLOOKUP(E1196,'Trimming log'!$F$5:$V$5000,11,FALSE)</f>
        <v>#N/A</v>
      </c>
      <c r="P1196" s="65" t="e">
        <f>VLOOKUP(E1196,'Trimming log'!$F$5:$V$5000,12,FALSE)</f>
        <v>#N/A</v>
      </c>
      <c r="Q1196" s="65" t="e">
        <f>VLOOKUP(E1196,'Trimming log'!$F$5:$V$5000,13,FALSE)</f>
        <v>#N/A</v>
      </c>
      <c r="R1196" s="65" t="e">
        <f>VLOOKUP(E1196,'Trimming log'!$F$5:$V$5000,14,FALSE)</f>
        <v>#N/A</v>
      </c>
      <c r="S1196" s="65" t="e">
        <f>VLOOKUP(E1196,'Trimming log'!$F$5:$V$5000,15,FALSE)</f>
        <v>#N/A</v>
      </c>
      <c r="T1196" s="65" t="e">
        <f t="shared" si="240"/>
        <v>#N/A</v>
      </c>
      <c r="U1196" s="491" t="str">
        <f t="shared" si="241"/>
        <v/>
      </c>
      <c r="V1196" s="74">
        <f t="shared" si="244"/>
        <v>0</v>
      </c>
      <c r="W1196" s="134">
        <f t="shared" si="245"/>
        <v>0</v>
      </c>
      <c r="X1196" s="134" t="e">
        <f>VLOOKUP(E1196,'Trimming log'!$F$5:$Y$5000,19,FALSE)</f>
        <v>#N/A</v>
      </c>
      <c r="Y1196" s="134" t="e">
        <f>VLOOKUP(E1196,'Trimming log'!$F$5:$Y$5000,20,FALSE)</f>
        <v>#N/A</v>
      </c>
      <c r="Z1196" s="135" t="e">
        <f t="shared" si="246"/>
        <v>#N/A</v>
      </c>
      <c r="AA1196" s="135" t="e">
        <f t="shared" si="247"/>
        <v>#N/A</v>
      </c>
      <c r="AB1196" s="136" t="e">
        <f t="shared" si="248"/>
        <v>#N/A</v>
      </c>
      <c r="AC1196" s="136" t="e">
        <f t="shared" si="249"/>
        <v>#N/A</v>
      </c>
      <c r="AD1196" s="136" t="e">
        <f t="shared" si="250"/>
        <v>#N/A</v>
      </c>
      <c r="AE1196" s="136" t="e">
        <f t="shared" si="251"/>
        <v>#N/A</v>
      </c>
    </row>
    <row r="1197" spans="1:31" ht="15" customHeight="1">
      <c r="A1197" s="67" t="str">
        <f t="shared" si="239"/>
        <v/>
      </c>
      <c r="B1197" s="65">
        <f t="shared" si="242"/>
        <v>1174</v>
      </c>
      <c r="C1197" s="68" t="str">
        <f t="shared" si="243"/>
        <v/>
      </c>
      <c r="D1197" s="69"/>
      <c r="E1197" s="132"/>
      <c r="F1197" s="65" t="e">
        <f>VLOOKUP(E1197,'Trimming log'!$F$5:$V$5000,2,FALSE)</f>
        <v>#N/A</v>
      </c>
      <c r="G1197" s="65" t="e">
        <f>VLOOKUP(E1197,'Trimming log'!$F$5:$V$5000,3,FALSE)</f>
        <v>#N/A</v>
      </c>
      <c r="H1197" s="508" t="e">
        <f>VLOOKUP(E1197,'Trimming log'!$F$5:$V$5000,4,FALSE)</f>
        <v>#N/A</v>
      </c>
      <c r="I1197" s="65" t="e">
        <f>VLOOKUP(E1197,'Trimming log'!$F$5:$V$5000,5,FALSE)</f>
        <v>#N/A</v>
      </c>
      <c r="J1197" s="65" t="e">
        <f>VLOOKUP(E1197,'Trimming log'!$F$5:$V$5000,6,FALSE)</f>
        <v>#N/A</v>
      </c>
      <c r="K1197" s="65" t="e">
        <f>VLOOKUP(E1197,'Trimming log'!$F$5:$V$5000,7,FALSE)</f>
        <v>#N/A</v>
      </c>
      <c r="L1197" s="65" t="e">
        <f>VLOOKUP(E1197,'Trimming log'!$F$5:$V$5000,8,FALSE)</f>
        <v>#N/A</v>
      </c>
      <c r="M1197" s="65" t="e">
        <f>VLOOKUP(E1197,'Trimming log'!$F$5:$V$5000,9,FALSE)</f>
        <v>#N/A</v>
      </c>
      <c r="N1197" s="507" t="e">
        <f>VLOOKUP(E1197,'Trimming log'!$F$5:$V$5000,10,FALSE)</f>
        <v>#N/A</v>
      </c>
      <c r="O1197" s="65" t="e">
        <f>VLOOKUP(E1197,'Trimming log'!$F$5:$V$5000,11,FALSE)</f>
        <v>#N/A</v>
      </c>
      <c r="P1197" s="65" t="e">
        <f>VLOOKUP(E1197,'Trimming log'!$F$5:$V$5000,12,FALSE)</f>
        <v>#N/A</v>
      </c>
      <c r="Q1197" s="65" t="e">
        <f>VLOOKUP(E1197,'Trimming log'!$F$5:$V$5000,13,FALSE)</f>
        <v>#N/A</v>
      </c>
      <c r="R1197" s="65" t="e">
        <f>VLOOKUP(E1197,'Trimming log'!$F$5:$V$5000,14,FALSE)</f>
        <v>#N/A</v>
      </c>
      <c r="S1197" s="65" t="e">
        <f>VLOOKUP(E1197,'Trimming log'!$F$5:$V$5000,15,FALSE)</f>
        <v>#N/A</v>
      </c>
      <c r="T1197" s="65" t="e">
        <f t="shared" si="240"/>
        <v>#N/A</v>
      </c>
      <c r="U1197" s="491" t="str">
        <f t="shared" si="241"/>
        <v/>
      </c>
      <c r="V1197" s="74">
        <f t="shared" si="244"/>
        <v>0</v>
      </c>
      <c r="W1197" s="134">
        <f t="shared" si="245"/>
        <v>0</v>
      </c>
      <c r="X1197" s="134" t="e">
        <f>VLOOKUP(E1197,'Trimming log'!$F$5:$Y$5000,19,FALSE)</f>
        <v>#N/A</v>
      </c>
      <c r="Y1197" s="134" t="e">
        <f>VLOOKUP(E1197,'Trimming log'!$F$5:$Y$5000,20,FALSE)</f>
        <v>#N/A</v>
      </c>
      <c r="Z1197" s="135" t="e">
        <f t="shared" si="246"/>
        <v>#N/A</v>
      </c>
      <c r="AA1197" s="135" t="e">
        <f t="shared" si="247"/>
        <v>#N/A</v>
      </c>
      <c r="AB1197" s="136" t="e">
        <f t="shared" si="248"/>
        <v>#N/A</v>
      </c>
      <c r="AC1197" s="136" t="e">
        <f t="shared" si="249"/>
        <v>#N/A</v>
      </c>
      <c r="AD1197" s="136" t="e">
        <f t="shared" si="250"/>
        <v>#N/A</v>
      </c>
      <c r="AE1197" s="136" t="e">
        <f t="shared" si="251"/>
        <v>#N/A</v>
      </c>
    </row>
    <row r="1198" spans="1:31" ht="15" customHeight="1">
      <c r="A1198" s="67" t="str">
        <f t="shared" si="239"/>
        <v/>
      </c>
      <c r="B1198" s="65">
        <f t="shared" si="242"/>
        <v>1175</v>
      </c>
      <c r="C1198" s="68" t="str">
        <f t="shared" si="243"/>
        <v/>
      </c>
      <c r="D1198" s="69"/>
      <c r="E1198" s="132"/>
      <c r="F1198" s="65" t="e">
        <f>VLOOKUP(E1198,'Trimming log'!$F$5:$V$5000,2,FALSE)</f>
        <v>#N/A</v>
      </c>
      <c r="G1198" s="65" t="e">
        <f>VLOOKUP(E1198,'Trimming log'!$F$5:$V$5000,3,FALSE)</f>
        <v>#N/A</v>
      </c>
      <c r="H1198" s="508" t="e">
        <f>VLOOKUP(E1198,'Trimming log'!$F$5:$V$5000,4,FALSE)</f>
        <v>#N/A</v>
      </c>
      <c r="I1198" s="65" t="e">
        <f>VLOOKUP(E1198,'Trimming log'!$F$5:$V$5000,5,FALSE)</f>
        <v>#N/A</v>
      </c>
      <c r="J1198" s="65" t="e">
        <f>VLOOKUP(E1198,'Trimming log'!$F$5:$V$5000,6,FALSE)</f>
        <v>#N/A</v>
      </c>
      <c r="K1198" s="65" t="e">
        <f>VLOOKUP(E1198,'Trimming log'!$F$5:$V$5000,7,FALSE)</f>
        <v>#N/A</v>
      </c>
      <c r="L1198" s="65" t="e">
        <f>VLOOKUP(E1198,'Trimming log'!$F$5:$V$5000,8,FALSE)</f>
        <v>#N/A</v>
      </c>
      <c r="M1198" s="65" t="e">
        <f>VLOOKUP(E1198,'Trimming log'!$F$5:$V$5000,9,FALSE)</f>
        <v>#N/A</v>
      </c>
      <c r="N1198" s="507" t="e">
        <f>VLOOKUP(E1198,'Trimming log'!$F$5:$V$5000,10,FALSE)</f>
        <v>#N/A</v>
      </c>
      <c r="O1198" s="65" t="e">
        <f>VLOOKUP(E1198,'Trimming log'!$F$5:$V$5000,11,FALSE)</f>
        <v>#N/A</v>
      </c>
      <c r="P1198" s="65" t="e">
        <f>VLOOKUP(E1198,'Trimming log'!$F$5:$V$5000,12,FALSE)</f>
        <v>#N/A</v>
      </c>
      <c r="Q1198" s="65" t="e">
        <f>VLOOKUP(E1198,'Trimming log'!$F$5:$V$5000,13,FALSE)</f>
        <v>#N/A</v>
      </c>
      <c r="R1198" s="65" t="e">
        <f>VLOOKUP(E1198,'Trimming log'!$F$5:$V$5000,14,FALSE)</f>
        <v>#N/A</v>
      </c>
      <c r="S1198" s="65" t="e">
        <f>VLOOKUP(E1198,'Trimming log'!$F$5:$V$5000,15,FALSE)</f>
        <v>#N/A</v>
      </c>
      <c r="T1198" s="65" t="e">
        <f t="shared" si="240"/>
        <v>#N/A</v>
      </c>
      <c r="U1198" s="491" t="str">
        <f t="shared" si="241"/>
        <v/>
      </c>
      <c r="V1198" s="74">
        <f t="shared" si="244"/>
        <v>0</v>
      </c>
      <c r="W1198" s="134">
        <f t="shared" si="245"/>
        <v>0</v>
      </c>
      <c r="X1198" s="134" t="e">
        <f>VLOOKUP(E1198,'Trimming log'!$F$5:$Y$5000,19,FALSE)</f>
        <v>#N/A</v>
      </c>
      <c r="Y1198" s="134" t="e">
        <f>VLOOKUP(E1198,'Trimming log'!$F$5:$Y$5000,20,FALSE)</f>
        <v>#N/A</v>
      </c>
      <c r="Z1198" s="135" t="e">
        <f t="shared" si="246"/>
        <v>#N/A</v>
      </c>
      <c r="AA1198" s="135" t="e">
        <f t="shared" si="247"/>
        <v>#N/A</v>
      </c>
      <c r="AB1198" s="136" t="e">
        <f t="shared" si="248"/>
        <v>#N/A</v>
      </c>
      <c r="AC1198" s="136" t="e">
        <f t="shared" si="249"/>
        <v>#N/A</v>
      </c>
      <c r="AD1198" s="136" t="e">
        <f t="shared" si="250"/>
        <v>#N/A</v>
      </c>
      <c r="AE1198" s="136" t="e">
        <f t="shared" si="251"/>
        <v>#N/A</v>
      </c>
    </row>
    <row r="1199" spans="1:31" ht="15" customHeight="1">
      <c r="A1199" s="67" t="str">
        <f t="shared" si="239"/>
        <v/>
      </c>
      <c r="B1199" s="65">
        <f t="shared" si="242"/>
        <v>1176</v>
      </c>
      <c r="C1199" s="68" t="str">
        <f t="shared" si="243"/>
        <v/>
      </c>
      <c r="D1199" s="69"/>
      <c r="E1199" s="132"/>
      <c r="F1199" s="65" t="e">
        <f>VLOOKUP(E1199,'Trimming log'!$F$5:$V$5000,2,FALSE)</f>
        <v>#N/A</v>
      </c>
      <c r="G1199" s="65" t="e">
        <f>VLOOKUP(E1199,'Trimming log'!$F$5:$V$5000,3,FALSE)</f>
        <v>#N/A</v>
      </c>
      <c r="H1199" s="508" t="e">
        <f>VLOOKUP(E1199,'Trimming log'!$F$5:$V$5000,4,FALSE)</f>
        <v>#N/A</v>
      </c>
      <c r="I1199" s="65" t="e">
        <f>VLOOKUP(E1199,'Trimming log'!$F$5:$V$5000,5,FALSE)</f>
        <v>#N/A</v>
      </c>
      <c r="J1199" s="65" t="e">
        <f>VLOOKUP(E1199,'Trimming log'!$F$5:$V$5000,6,FALSE)</f>
        <v>#N/A</v>
      </c>
      <c r="K1199" s="65" t="e">
        <f>VLOOKUP(E1199,'Trimming log'!$F$5:$V$5000,7,FALSE)</f>
        <v>#N/A</v>
      </c>
      <c r="L1199" s="65" t="e">
        <f>VLOOKUP(E1199,'Trimming log'!$F$5:$V$5000,8,FALSE)</f>
        <v>#N/A</v>
      </c>
      <c r="M1199" s="65" t="e">
        <f>VLOOKUP(E1199,'Trimming log'!$F$5:$V$5000,9,FALSE)</f>
        <v>#N/A</v>
      </c>
      <c r="N1199" s="507" t="e">
        <f>VLOOKUP(E1199,'Trimming log'!$F$5:$V$5000,10,FALSE)</f>
        <v>#N/A</v>
      </c>
      <c r="O1199" s="65" t="e">
        <f>VLOOKUP(E1199,'Trimming log'!$F$5:$V$5000,11,FALSE)</f>
        <v>#N/A</v>
      </c>
      <c r="P1199" s="65" t="e">
        <f>VLOOKUP(E1199,'Trimming log'!$F$5:$V$5000,12,FALSE)</f>
        <v>#N/A</v>
      </c>
      <c r="Q1199" s="65" t="e">
        <f>VLOOKUP(E1199,'Trimming log'!$F$5:$V$5000,13,FALSE)</f>
        <v>#N/A</v>
      </c>
      <c r="R1199" s="65" t="e">
        <f>VLOOKUP(E1199,'Trimming log'!$F$5:$V$5000,14,FALSE)</f>
        <v>#N/A</v>
      </c>
      <c r="S1199" s="65" t="e">
        <f>VLOOKUP(E1199,'Trimming log'!$F$5:$V$5000,15,FALSE)</f>
        <v>#N/A</v>
      </c>
      <c r="T1199" s="65" t="e">
        <f t="shared" si="240"/>
        <v>#N/A</v>
      </c>
      <c r="U1199" s="491" t="str">
        <f t="shared" si="241"/>
        <v/>
      </c>
      <c r="V1199" s="74">
        <f t="shared" si="244"/>
        <v>0</v>
      </c>
      <c r="W1199" s="134">
        <f t="shared" si="245"/>
        <v>0</v>
      </c>
      <c r="X1199" s="134" t="e">
        <f>VLOOKUP(E1199,'Trimming log'!$F$5:$Y$5000,19,FALSE)</f>
        <v>#N/A</v>
      </c>
      <c r="Y1199" s="134" t="e">
        <f>VLOOKUP(E1199,'Trimming log'!$F$5:$Y$5000,20,FALSE)</f>
        <v>#N/A</v>
      </c>
      <c r="Z1199" s="135" t="e">
        <f t="shared" si="246"/>
        <v>#N/A</v>
      </c>
      <c r="AA1199" s="135" t="e">
        <f t="shared" si="247"/>
        <v>#N/A</v>
      </c>
      <c r="AB1199" s="136" t="e">
        <f t="shared" si="248"/>
        <v>#N/A</v>
      </c>
      <c r="AC1199" s="136" t="e">
        <f t="shared" si="249"/>
        <v>#N/A</v>
      </c>
      <c r="AD1199" s="136" t="e">
        <f t="shared" si="250"/>
        <v>#N/A</v>
      </c>
      <c r="AE1199" s="136" t="e">
        <f t="shared" si="251"/>
        <v>#N/A</v>
      </c>
    </row>
    <row r="1200" spans="1:31" ht="15" customHeight="1">
      <c r="A1200" s="67" t="str">
        <f t="shared" si="239"/>
        <v/>
      </c>
      <c r="B1200" s="65">
        <f t="shared" si="242"/>
        <v>1177</v>
      </c>
      <c r="C1200" s="68" t="str">
        <f t="shared" si="243"/>
        <v/>
      </c>
      <c r="D1200" s="69"/>
      <c r="E1200" s="132"/>
      <c r="F1200" s="65" t="e">
        <f>VLOOKUP(E1200,'Trimming log'!$F$5:$V$5000,2,FALSE)</f>
        <v>#N/A</v>
      </c>
      <c r="G1200" s="65" t="e">
        <f>VLOOKUP(E1200,'Trimming log'!$F$5:$V$5000,3,FALSE)</f>
        <v>#N/A</v>
      </c>
      <c r="H1200" s="508" t="e">
        <f>VLOOKUP(E1200,'Trimming log'!$F$5:$V$5000,4,FALSE)</f>
        <v>#N/A</v>
      </c>
      <c r="I1200" s="65" t="e">
        <f>VLOOKUP(E1200,'Trimming log'!$F$5:$V$5000,5,FALSE)</f>
        <v>#N/A</v>
      </c>
      <c r="J1200" s="65" t="e">
        <f>VLOOKUP(E1200,'Trimming log'!$F$5:$V$5000,6,FALSE)</f>
        <v>#N/A</v>
      </c>
      <c r="K1200" s="65" t="e">
        <f>VLOOKUP(E1200,'Trimming log'!$F$5:$V$5000,7,FALSE)</f>
        <v>#N/A</v>
      </c>
      <c r="L1200" s="65" t="e">
        <f>VLOOKUP(E1200,'Trimming log'!$F$5:$V$5000,8,FALSE)</f>
        <v>#N/A</v>
      </c>
      <c r="M1200" s="65" t="e">
        <f>VLOOKUP(E1200,'Trimming log'!$F$5:$V$5000,9,FALSE)</f>
        <v>#N/A</v>
      </c>
      <c r="N1200" s="507" t="e">
        <f>VLOOKUP(E1200,'Trimming log'!$F$5:$V$5000,10,FALSE)</f>
        <v>#N/A</v>
      </c>
      <c r="O1200" s="65" t="e">
        <f>VLOOKUP(E1200,'Trimming log'!$F$5:$V$5000,11,FALSE)</f>
        <v>#N/A</v>
      </c>
      <c r="P1200" s="65" t="e">
        <f>VLOOKUP(E1200,'Trimming log'!$F$5:$V$5000,12,FALSE)</f>
        <v>#N/A</v>
      </c>
      <c r="Q1200" s="65" t="e">
        <f>VLOOKUP(E1200,'Trimming log'!$F$5:$V$5000,13,FALSE)</f>
        <v>#N/A</v>
      </c>
      <c r="R1200" s="65" t="e">
        <f>VLOOKUP(E1200,'Trimming log'!$F$5:$V$5000,14,FALSE)</f>
        <v>#N/A</v>
      </c>
      <c r="S1200" s="65" t="e">
        <f>VLOOKUP(E1200,'Trimming log'!$F$5:$V$5000,15,FALSE)</f>
        <v>#N/A</v>
      </c>
      <c r="T1200" s="65" t="e">
        <f t="shared" si="240"/>
        <v>#N/A</v>
      </c>
      <c r="U1200" s="491" t="str">
        <f t="shared" si="241"/>
        <v/>
      </c>
      <c r="V1200" s="74">
        <f t="shared" si="244"/>
        <v>0</v>
      </c>
      <c r="W1200" s="134">
        <f t="shared" si="245"/>
        <v>0</v>
      </c>
      <c r="X1200" s="134" t="e">
        <f>VLOOKUP(E1200,'Trimming log'!$F$5:$Y$5000,19,FALSE)</f>
        <v>#N/A</v>
      </c>
      <c r="Y1200" s="134" t="e">
        <f>VLOOKUP(E1200,'Trimming log'!$F$5:$Y$5000,20,FALSE)</f>
        <v>#N/A</v>
      </c>
      <c r="Z1200" s="135" t="e">
        <f t="shared" si="246"/>
        <v>#N/A</v>
      </c>
      <c r="AA1200" s="135" t="e">
        <f t="shared" si="247"/>
        <v>#N/A</v>
      </c>
      <c r="AB1200" s="136" t="e">
        <f t="shared" si="248"/>
        <v>#N/A</v>
      </c>
      <c r="AC1200" s="136" t="e">
        <f t="shared" si="249"/>
        <v>#N/A</v>
      </c>
      <c r="AD1200" s="136" t="e">
        <f t="shared" si="250"/>
        <v>#N/A</v>
      </c>
      <c r="AE1200" s="136" t="e">
        <f t="shared" si="251"/>
        <v>#N/A</v>
      </c>
    </row>
    <row r="1201" spans="1:31" ht="15" customHeight="1">
      <c r="A1201" s="67" t="str">
        <f t="shared" si="239"/>
        <v/>
      </c>
      <c r="B1201" s="65">
        <f t="shared" si="242"/>
        <v>1178</v>
      </c>
      <c r="C1201" s="68" t="str">
        <f t="shared" si="243"/>
        <v/>
      </c>
      <c r="D1201" s="69"/>
      <c r="E1201" s="132"/>
      <c r="F1201" s="65" t="e">
        <f>VLOOKUP(E1201,'Trimming log'!$F$5:$V$5000,2,FALSE)</f>
        <v>#N/A</v>
      </c>
      <c r="G1201" s="65" t="e">
        <f>VLOOKUP(E1201,'Trimming log'!$F$5:$V$5000,3,FALSE)</f>
        <v>#N/A</v>
      </c>
      <c r="H1201" s="508" t="e">
        <f>VLOOKUP(E1201,'Trimming log'!$F$5:$V$5000,4,FALSE)</f>
        <v>#N/A</v>
      </c>
      <c r="I1201" s="65" t="e">
        <f>VLOOKUP(E1201,'Trimming log'!$F$5:$V$5000,5,FALSE)</f>
        <v>#N/A</v>
      </c>
      <c r="J1201" s="65" t="e">
        <f>VLOOKUP(E1201,'Trimming log'!$F$5:$V$5000,6,FALSE)</f>
        <v>#N/A</v>
      </c>
      <c r="K1201" s="65" t="e">
        <f>VLOOKUP(E1201,'Trimming log'!$F$5:$V$5000,7,FALSE)</f>
        <v>#N/A</v>
      </c>
      <c r="L1201" s="65" t="e">
        <f>VLOOKUP(E1201,'Trimming log'!$F$5:$V$5000,8,FALSE)</f>
        <v>#N/A</v>
      </c>
      <c r="M1201" s="65" t="e">
        <f>VLOOKUP(E1201,'Trimming log'!$F$5:$V$5000,9,FALSE)</f>
        <v>#N/A</v>
      </c>
      <c r="N1201" s="507" t="e">
        <f>VLOOKUP(E1201,'Trimming log'!$F$5:$V$5000,10,FALSE)</f>
        <v>#N/A</v>
      </c>
      <c r="O1201" s="65" t="e">
        <f>VLOOKUP(E1201,'Trimming log'!$F$5:$V$5000,11,FALSE)</f>
        <v>#N/A</v>
      </c>
      <c r="P1201" s="65" t="e">
        <f>VLOOKUP(E1201,'Trimming log'!$F$5:$V$5000,12,FALSE)</f>
        <v>#N/A</v>
      </c>
      <c r="Q1201" s="65" t="e">
        <f>VLOOKUP(E1201,'Trimming log'!$F$5:$V$5000,13,FALSE)</f>
        <v>#N/A</v>
      </c>
      <c r="R1201" s="65" t="e">
        <f>VLOOKUP(E1201,'Trimming log'!$F$5:$V$5000,14,FALSE)</f>
        <v>#N/A</v>
      </c>
      <c r="S1201" s="65" t="e">
        <f>VLOOKUP(E1201,'Trimming log'!$F$5:$V$5000,15,FALSE)</f>
        <v>#N/A</v>
      </c>
      <c r="T1201" s="65" t="e">
        <f t="shared" si="240"/>
        <v>#N/A</v>
      </c>
      <c r="U1201" s="491" t="str">
        <f t="shared" si="241"/>
        <v/>
      </c>
      <c r="V1201" s="74">
        <f t="shared" si="244"/>
        <v>0</v>
      </c>
      <c r="W1201" s="134">
        <f t="shared" si="245"/>
        <v>0</v>
      </c>
      <c r="X1201" s="134" t="e">
        <f>VLOOKUP(E1201,'Trimming log'!$F$5:$Y$5000,19,FALSE)</f>
        <v>#N/A</v>
      </c>
      <c r="Y1201" s="134" t="e">
        <f>VLOOKUP(E1201,'Trimming log'!$F$5:$Y$5000,20,FALSE)</f>
        <v>#N/A</v>
      </c>
      <c r="Z1201" s="135" t="e">
        <f t="shared" si="246"/>
        <v>#N/A</v>
      </c>
      <c r="AA1201" s="135" t="e">
        <f t="shared" si="247"/>
        <v>#N/A</v>
      </c>
      <c r="AB1201" s="136" t="e">
        <f t="shared" si="248"/>
        <v>#N/A</v>
      </c>
      <c r="AC1201" s="136" t="e">
        <f t="shared" si="249"/>
        <v>#N/A</v>
      </c>
      <c r="AD1201" s="136" t="e">
        <f t="shared" si="250"/>
        <v>#N/A</v>
      </c>
      <c r="AE1201" s="136" t="e">
        <f t="shared" si="251"/>
        <v>#N/A</v>
      </c>
    </row>
    <row r="1202" spans="1:31" ht="15" customHeight="1">
      <c r="A1202" s="67" t="str">
        <f t="shared" si="239"/>
        <v/>
      </c>
      <c r="B1202" s="65">
        <f t="shared" si="242"/>
        <v>1179</v>
      </c>
      <c r="C1202" s="68" t="str">
        <f t="shared" si="243"/>
        <v/>
      </c>
      <c r="D1202" s="69"/>
      <c r="E1202" s="132"/>
      <c r="F1202" s="65" t="e">
        <f>VLOOKUP(E1202,'Trimming log'!$F$5:$V$5000,2,FALSE)</f>
        <v>#N/A</v>
      </c>
      <c r="G1202" s="65" t="e">
        <f>VLOOKUP(E1202,'Trimming log'!$F$5:$V$5000,3,FALSE)</f>
        <v>#N/A</v>
      </c>
      <c r="H1202" s="508" t="e">
        <f>VLOOKUP(E1202,'Trimming log'!$F$5:$V$5000,4,FALSE)</f>
        <v>#N/A</v>
      </c>
      <c r="I1202" s="65" t="e">
        <f>VLOOKUP(E1202,'Trimming log'!$F$5:$V$5000,5,FALSE)</f>
        <v>#N/A</v>
      </c>
      <c r="J1202" s="65" t="e">
        <f>VLOOKUP(E1202,'Trimming log'!$F$5:$V$5000,6,FALSE)</f>
        <v>#N/A</v>
      </c>
      <c r="K1202" s="65" t="e">
        <f>VLOOKUP(E1202,'Trimming log'!$F$5:$V$5000,7,FALSE)</f>
        <v>#N/A</v>
      </c>
      <c r="L1202" s="65" t="e">
        <f>VLOOKUP(E1202,'Trimming log'!$F$5:$V$5000,8,FALSE)</f>
        <v>#N/A</v>
      </c>
      <c r="M1202" s="65" t="e">
        <f>VLOOKUP(E1202,'Trimming log'!$F$5:$V$5000,9,FALSE)</f>
        <v>#N/A</v>
      </c>
      <c r="N1202" s="507" t="e">
        <f>VLOOKUP(E1202,'Trimming log'!$F$5:$V$5000,10,FALSE)</f>
        <v>#N/A</v>
      </c>
      <c r="O1202" s="65" t="e">
        <f>VLOOKUP(E1202,'Trimming log'!$F$5:$V$5000,11,FALSE)</f>
        <v>#N/A</v>
      </c>
      <c r="P1202" s="65" t="e">
        <f>VLOOKUP(E1202,'Trimming log'!$F$5:$V$5000,12,FALSE)</f>
        <v>#N/A</v>
      </c>
      <c r="Q1202" s="65" t="e">
        <f>VLOOKUP(E1202,'Trimming log'!$F$5:$V$5000,13,FALSE)</f>
        <v>#N/A</v>
      </c>
      <c r="R1202" s="65" t="e">
        <f>VLOOKUP(E1202,'Trimming log'!$F$5:$V$5000,14,FALSE)</f>
        <v>#N/A</v>
      </c>
      <c r="S1202" s="65" t="e">
        <f>VLOOKUP(E1202,'Trimming log'!$F$5:$V$5000,15,FALSE)</f>
        <v>#N/A</v>
      </c>
      <c r="T1202" s="65" t="e">
        <f t="shared" si="240"/>
        <v>#N/A</v>
      </c>
      <c r="U1202" s="491" t="str">
        <f t="shared" si="241"/>
        <v/>
      </c>
      <c r="V1202" s="74">
        <f t="shared" si="244"/>
        <v>0</v>
      </c>
      <c r="W1202" s="134">
        <f t="shared" si="245"/>
        <v>0</v>
      </c>
      <c r="X1202" s="134" t="e">
        <f>VLOOKUP(E1202,'Trimming log'!$F$5:$Y$5000,19,FALSE)</f>
        <v>#N/A</v>
      </c>
      <c r="Y1202" s="134" t="e">
        <f>VLOOKUP(E1202,'Trimming log'!$F$5:$Y$5000,20,FALSE)</f>
        <v>#N/A</v>
      </c>
      <c r="Z1202" s="135" t="e">
        <f t="shared" si="246"/>
        <v>#N/A</v>
      </c>
      <c r="AA1202" s="135" t="e">
        <f t="shared" si="247"/>
        <v>#N/A</v>
      </c>
      <c r="AB1202" s="136" t="e">
        <f t="shared" si="248"/>
        <v>#N/A</v>
      </c>
      <c r="AC1202" s="136" t="e">
        <f t="shared" si="249"/>
        <v>#N/A</v>
      </c>
      <c r="AD1202" s="136" t="e">
        <f t="shared" si="250"/>
        <v>#N/A</v>
      </c>
      <c r="AE1202" s="136" t="e">
        <f t="shared" si="251"/>
        <v>#N/A</v>
      </c>
    </row>
    <row r="1203" spans="1:31" ht="15" customHeight="1">
      <c r="A1203" s="67" t="str">
        <f t="shared" si="239"/>
        <v/>
      </c>
      <c r="B1203" s="65">
        <f t="shared" si="242"/>
        <v>1180</v>
      </c>
      <c r="C1203" s="68" t="str">
        <f t="shared" si="243"/>
        <v/>
      </c>
      <c r="D1203" s="69"/>
      <c r="E1203" s="132"/>
      <c r="F1203" s="65" t="e">
        <f>VLOOKUP(E1203,'Trimming log'!$F$5:$V$5000,2,FALSE)</f>
        <v>#N/A</v>
      </c>
      <c r="G1203" s="65" t="e">
        <f>VLOOKUP(E1203,'Trimming log'!$F$5:$V$5000,3,FALSE)</f>
        <v>#N/A</v>
      </c>
      <c r="H1203" s="508" t="e">
        <f>VLOOKUP(E1203,'Trimming log'!$F$5:$V$5000,4,FALSE)</f>
        <v>#N/A</v>
      </c>
      <c r="I1203" s="65" t="e">
        <f>VLOOKUP(E1203,'Trimming log'!$F$5:$V$5000,5,FALSE)</f>
        <v>#N/A</v>
      </c>
      <c r="J1203" s="65" t="e">
        <f>VLOOKUP(E1203,'Trimming log'!$F$5:$V$5000,6,FALSE)</f>
        <v>#N/A</v>
      </c>
      <c r="K1203" s="65" t="e">
        <f>VLOOKUP(E1203,'Trimming log'!$F$5:$V$5000,7,FALSE)</f>
        <v>#N/A</v>
      </c>
      <c r="L1203" s="65" t="e">
        <f>VLOOKUP(E1203,'Trimming log'!$F$5:$V$5000,8,FALSE)</f>
        <v>#N/A</v>
      </c>
      <c r="M1203" s="65" t="e">
        <f>VLOOKUP(E1203,'Trimming log'!$F$5:$V$5000,9,FALSE)</f>
        <v>#N/A</v>
      </c>
      <c r="N1203" s="507" t="e">
        <f>VLOOKUP(E1203,'Trimming log'!$F$5:$V$5000,10,FALSE)</f>
        <v>#N/A</v>
      </c>
      <c r="O1203" s="65" t="e">
        <f>VLOOKUP(E1203,'Trimming log'!$F$5:$V$5000,11,FALSE)</f>
        <v>#N/A</v>
      </c>
      <c r="P1203" s="65" t="e">
        <f>VLOOKUP(E1203,'Trimming log'!$F$5:$V$5000,12,FALSE)</f>
        <v>#N/A</v>
      </c>
      <c r="Q1203" s="65" t="e">
        <f>VLOOKUP(E1203,'Trimming log'!$F$5:$V$5000,13,FALSE)</f>
        <v>#N/A</v>
      </c>
      <c r="R1203" s="65" t="e">
        <f>VLOOKUP(E1203,'Trimming log'!$F$5:$V$5000,14,FALSE)</f>
        <v>#N/A</v>
      </c>
      <c r="S1203" s="65" t="e">
        <f>VLOOKUP(E1203,'Trimming log'!$F$5:$V$5000,15,FALSE)</f>
        <v>#N/A</v>
      </c>
      <c r="T1203" s="65" t="e">
        <f t="shared" si="240"/>
        <v>#N/A</v>
      </c>
      <c r="U1203" s="491" t="str">
        <f t="shared" si="241"/>
        <v/>
      </c>
      <c r="V1203" s="74">
        <f t="shared" si="244"/>
        <v>0</v>
      </c>
      <c r="W1203" s="134">
        <f t="shared" si="245"/>
        <v>0</v>
      </c>
      <c r="X1203" s="134" t="e">
        <f>VLOOKUP(E1203,'Trimming log'!$F$5:$Y$5000,19,FALSE)</f>
        <v>#N/A</v>
      </c>
      <c r="Y1203" s="134" t="e">
        <f>VLOOKUP(E1203,'Trimming log'!$F$5:$Y$5000,20,FALSE)</f>
        <v>#N/A</v>
      </c>
      <c r="Z1203" s="135" t="e">
        <f t="shared" si="246"/>
        <v>#N/A</v>
      </c>
      <c r="AA1203" s="135" t="e">
        <f t="shared" si="247"/>
        <v>#N/A</v>
      </c>
      <c r="AB1203" s="136" t="e">
        <f t="shared" si="248"/>
        <v>#N/A</v>
      </c>
      <c r="AC1203" s="136" t="e">
        <f t="shared" si="249"/>
        <v>#N/A</v>
      </c>
      <c r="AD1203" s="136" t="e">
        <f t="shared" si="250"/>
        <v>#N/A</v>
      </c>
      <c r="AE1203" s="136" t="e">
        <f t="shared" si="251"/>
        <v>#N/A</v>
      </c>
    </row>
    <row r="1204" spans="1:31" ht="15" customHeight="1">
      <c r="A1204" s="67" t="str">
        <f t="shared" si="239"/>
        <v/>
      </c>
      <c r="B1204" s="65">
        <f t="shared" si="242"/>
        <v>1181</v>
      </c>
      <c r="C1204" s="68" t="str">
        <f t="shared" si="243"/>
        <v/>
      </c>
      <c r="D1204" s="69"/>
      <c r="E1204" s="132"/>
      <c r="F1204" s="65" t="e">
        <f>VLOOKUP(E1204,'Trimming log'!$F$5:$V$5000,2,FALSE)</f>
        <v>#N/A</v>
      </c>
      <c r="G1204" s="65" t="e">
        <f>VLOOKUP(E1204,'Trimming log'!$F$5:$V$5000,3,FALSE)</f>
        <v>#N/A</v>
      </c>
      <c r="H1204" s="508" t="e">
        <f>VLOOKUP(E1204,'Trimming log'!$F$5:$V$5000,4,FALSE)</f>
        <v>#N/A</v>
      </c>
      <c r="I1204" s="65" t="e">
        <f>VLOOKUP(E1204,'Trimming log'!$F$5:$V$5000,5,FALSE)</f>
        <v>#N/A</v>
      </c>
      <c r="J1204" s="65" t="e">
        <f>VLOOKUP(E1204,'Trimming log'!$F$5:$V$5000,6,FALSE)</f>
        <v>#N/A</v>
      </c>
      <c r="K1204" s="65" t="e">
        <f>VLOOKUP(E1204,'Trimming log'!$F$5:$V$5000,7,FALSE)</f>
        <v>#N/A</v>
      </c>
      <c r="L1204" s="65" t="e">
        <f>VLOOKUP(E1204,'Trimming log'!$F$5:$V$5000,8,FALSE)</f>
        <v>#N/A</v>
      </c>
      <c r="M1204" s="65" t="e">
        <f>VLOOKUP(E1204,'Trimming log'!$F$5:$V$5000,9,FALSE)</f>
        <v>#N/A</v>
      </c>
      <c r="N1204" s="507" t="e">
        <f>VLOOKUP(E1204,'Trimming log'!$F$5:$V$5000,10,FALSE)</f>
        <v>#N/A</v>
      </c>
      <c r="O1204" s="65" t="e">
        <f>VLOOKUP(E1204,'Trimming log'!$F$5:$V$5000,11,FALSE)</f>
        <v>#N/A</v>
      </c>
      <c r="P1204" s="65" t="e">
        <f>VLOOKUP(E1204,'Trimming log'!$F$5:$V$5000,12,FALSE)</f>
        <v>#N/A</v>
      </c>
      <c r="Q1204" s="65" t="e">
        <f>VLOOKUP(E1204,'Trimming log'!$F$5:$V$5000,13,FALSE)</f>
        <v>#N/A</v>
      </c>
      <c r="R1204" s="65" t="e">
        <f>VLOOKUP(E1204,'Trimming log'!$F$5:$V$5000,14,FALSE)</f>
        <v>#N/A</v>
      </c>
      <c r="S1204" s="65" t="e">
        <f>VLOOKUP(E1204,'Trimming log'!$F$5:$V$5000,15,FALSE)</f>
        <v>#N/A</v>
      </c>
      <c r="T1204" s="65" t="e">
        <f t="shared" si="240"/>
        <v>#N/A</v>
      </c>
      <c r="U1204" s="491" t="str">
        <f t="shared" si="241"/>
        <v/>
      </c>
      <c r="V1204" s="74">
        <f t="shared" si="244"/>
        <v>0</v>
      </c>
      <c r="W1204" s="134">
        <f t="shared" si="245"/>
        <v>0</v>
      </c>
      <c r="X1204" s="134" t="e">
        <f>VLOOKUP(E1204,'Trimming log'!$F$5:$Y$5000,19,FALSE)</f>
        <v>#N/A</v>
      </c>
      <c r="Y1204" s="134" t="e">
        <f>VLOOKUP(E1204,'Trimming log'!$F$5:$Y$5000,20,FALSE)</f>
        <v>#N/A</v>
      </c>
      <c r="Z1204" s="135" t="e">
        <f t="shared" si="246"/>
        <v>#N/A</v>
      </c>
      <c r="AA1204" s="135" t="e">
        <f t="shared" si="247"/>
        <v>#N/A</v>
      </c>
      <c r="AB1204" s="136" t="e">
        <f t="shared" si="248"/>
        <v>#N/A</v>
      </c>
      <c r="AC1204" s="136" t="e">
        <f t="shared" si="249"/>
        <v>#N/A</v>
      </c>
      <c r="AD1204" s="136" t="e">
        <f t="shared" si="250"/>
        <v>#N/A</v>
      </c>
      <c r="AE1204" s="136" t="e">
        <f t="shared" si="251"/>
        <v>#N/A</v>
      </c>
    </row>
    <row r="1205" spans="1:31" ht="15" customHeight="1">
      <c r="A1205" s="67" t="str">
        <f t="shared" si="239"/>
        <v/>
      </c>
      <c r="B1205" s="65">
        <f t="shared" si="242"/>
        <v>1182</v>
      </c>
      <c r="C1205" s="68" t="str">
        <f t="shared" si="243"/>
        <v/>
      </c>
      <c r="D1205" s="69"/>
      <c r="E1205" s="132"/>
      <c r="F1205" s="65" t="e">
        <f>VLOOKUP(E1205,'Trimming log'!$F$5:$V$5000,2,FALSE)</f>
        <v>#N/A</v>
      </c>
      <c r="G1205" s="65" t="e">
        <f>VLOOKUP(E1205,'Trimming log'!$F$5:$V$5000,3,FALSE)</f>
        <v>#N/A</v>
      </c>
      <c r="H1205" s="508" t="e">
        <f>VLOOKUP(E1205,'Trimming log'!$F$5:$V$5000,4,FALSE)</f>
        <v>#N/A</v>
      </c>
      <c r="I1205" s="65" t="e">
        <f>VLOOKUP(E1205,'Trimming log'!$F$5:$V$5000,5,FALSE)</f>
        <v>#N/A</v>
      </c>
      <c r="J1205" s="65" t="e">
        <f>VLOOKUP(E1205,'Trimming log'!$F$5:$V$5000,6,FALSE)</f>
        <v>#N/A</v>
      </c>
      <c r="K1205" s="65" t="e">
        <f>VLOOKUP(E1205,'Trimming log'!$F$5:$V$5000,7,FALSE)</f>
        <v>#N/A</v>
      </c>
      <c r="L1205" s="65" t="e">
        <f>VLOOKUP(E1205,'Trimming log'!$F$5:$V$5000,8,FALSE)</f>
        <v>#N/A</v>
      </c>
      <c r="M1205" s="65" t="e">
        <f>VLOOKUP(E1205,'Trimming log'!$F$5:$V$5000,9,FALSE)</f>
        <v>#N/A</v>
      </c>
      <c r="N1205" s="507" t="e">
        <f>VLOOKUP(E1205,'Trimming log'!$F$5:$V$5000,10,FALSE)</f>
        <v>#N/A</v>
      </c>
      <c r="O1205" s="65" t="e">
        <f>VLOOKUP(E1205,'Trimming log'!$F$5:$V$5000,11,FALSE)</f>
        <v>#N/A</v>
      </c>
      <c r="P1205" s="65" t="e">
        <f>VLOOKUP(E1205,'Trimming log'!$F$5:$V$5000,12,FALSE)</f>
        <v>#N/A</v>
      </c>
      <c r="Q1205" s="65" t="e">
        <f>VLOOKUP(E1205,'Trimming log'!$F$5:$V$5000,13,FALSE)</f>
        <v>#N/A</v>
      </c>
      <c r="R1205" s="65" t="e">
        <f>VLOOKUP(E1205,'Trimming log'!$F$5:$V$5000,14,FALSE)</f>
        <v>#N/A</v>
      </c>
      <c r="S1205" s="65" t="e">
        <f>VLOOKUP(E1205,'Trimming log'!$F$5:$V$5000,15,FALSE)</f>
        <v>#N/A</v>
      </c>
      <c r="T1205" s="65" t="e">
        <f t="shared" si="240"/>
        <v>#N/A</v>
      </c>
      <c r="U1205" s="491" t="str">
        <f t="shared" si="241"/>
        <v/>
      </c>
      <c r="V1205" s="74">
        <f t="shared" si="244"/>
        <v>0</v>
      </c>
      <c r="W1205" s="134">
        <f t="shared" si="245"/>
        <v>0</v>
      </c>
      <c r="X1205" s="134" t="e">
        <f>VLOOKUP(E1205,'Trimming log'!$F$5:$Y$5000,19,FALSE)</f>
        <v>#N/A</v>
      </c>
      <c r="Y1205" s="134" t="e">
        <f>VLOOKUP(E1205,'Trimming log'!$F$5:$Y$5000,20,FALSE)</f>
        <v>#N/A</v>
      </c>
      <c r="Z1205" s="135" t="e">
        <f t="shared" si="246"/>
        <v>#N/A</v>
      </c>
      <c r="AA1205" s="135" t="e">
        <f t="shared" si="247"/>
        <v>#N/A</v>
      </c>
      <c r="AB1205" s="136" t="e">
        <f t="shared" si="248"/>
        <v>#N/A</v>
      </c>
      <c r="AC1205" s="136" t="e">
        <f t="shared" si="249"/>
        <v>#N/A</v>
      </c>
      <c r="AD1205" s="136" t="e">
        <f t="shared" si="250"/>
        <v>#N/A</v>
      </c>
      <c r="AE1205" s="136" t="e">
        <f t="shared" si="251"/>
        <v>#N/A</v>
      </c>
    </row>
    <row r="1206" spans="1:31" ht="15" customHeight="1">
      <c r="A1206" s="67" t="str">
        <f t="shared" si="239"/>
        <v/>
      </c>
      <c r="B1206" s="65">
        <f t="shared" si="242"/>
        <v>1183</v>
      </c>
      <c r="C1206" s="68" t="str">
        <f t="shared" si="243"/>
        <v/>
      </c>
      <c r="D1206" s="69"/>
      <c r="E1206" s="132"/>
      <c r="F1206" s="65" t="e">
        <f>VLOOKUP(E1206,'Trimming log'!$F$5:$V$5000,2,FALSE)</f>
        <v>#N/A</v>
      </c>
      <c r="G1206" s="65" t="e">
        <f>VLOOKUP(E1206,'Trimming log'!$F$5:$V$5000,3,FALSE)</f>
        <v>#N/A</v>
      </c>
      <c r="H1206" s="508" t="e">
        <f>VLOOKUP(E1206,'Trimming log'!$F$5:$V$5000,4,FALSE)</f>
        <v>#N/A</v>
      </c>
      <c r="I1206" s="65" t="e">
        <f>VLOOKUP(E1206,'Trimming log'!$F$5:$V$5000,5,FALSE)</f>
        <v>#N/A</v>
      </c>
      <c r="J1206" s="65" t="e">
        <f>VLOOKUP(E1206,'Trimming log'!$F$5:$V$5000,6,FALSE)</f>
        <v>#N/A</v>
      </c>
      <c r="K1206" s="65" t="e">
        <f>VLOOKUP(E1206,'Trimming log'!$F$5:$V$5000,7,FALSE)</f>
        <v>#N/A</v>
      </c>
      <c r="L1206" s="65" t="e">
        <f>VLOOKUP(E1206,'Trimming log'!$F$5:$V$5000,8,FALSE)</f>
        <v>#N/A</v>
      </c>
      <c r="M1206" s="65" t="e">
        <f>VLOOKUP(E1206,'Trimming log'!$F$5:$V$5000,9,FALSE)</f>
        <v>#N/A</v>
      </c>
      <c r="N1206" s="507" t="e">
        <f>VLOOKUP(E1206,'Trimming log'!$F$5:$V$5000,10,FALSE)</f>
        <v>#N/A</v>
      </c>
      <c r="O1206" s="65" t="e">
        <f>VLOOKUP(E1206,'Trimming log'!$F$5:$V$5000,11,FALSE)</f>
        <v>#N/A</v>
      </c>
      <c r="P1206" s="65" t="e">
        <f>VLOOKUP(E1206,'Trimming log'!$F$5:$V$5000,12,FALSE)</f>
        <v>#N/A</v>
      </c>
      <c r="Q1206" s="65" t="e">
        <f>VLOOKUP(E1206,'Trimming log'!$F$5:$V$5000,13,FALSE)</f>
        <v>#N/A</v>
      </c>
      <c r="R1206" s="65" t="e">
        <f>VLOOKUP(E1206,'Trimming log'!$F$5:$V$5000,14,FALSE)</f>
        <v>#N/A</v>
      </c>
      <c r="S1206" s="65" t="e">
        <f>VLOOKUP(E1206,'Trimming log'!$F$5:$V$5000,15,FALSE)</f>
        <v>#N/A</v>
      </c>
      <c r="T1206" s="65" t="e">
        <f t="shared" si="240"/>
        <v>#N/A</v>
      </c>
      <c r="U1206" s="491" t="str">
        <f t="shared" si="241"/>
        <v/>
      </c>
      <c r="V1206" s="74">
        <f t="shared" si="244"/>
        <v>0</v>
      </c>
      <c r="W1206" s="134">
        <f t="shared" si="245"/>
        <v>0</v>
      </c>
      <c r="X1206" s="134" t="e">
        <f>VLOOKUP(E1206,'Trimming log'!$F$5:$Y$5000,19,FALSE)</f>
        <v>#N/A</v>
      </c>
      <c r="Y1206" s="134" t="e">
        <f>VLOOKUP(E1206,'Trimming log'!$F$5:$Y$5000,20,FALSE)</f>
        <v>#N/A</v>
      </c>
      <c r="Z1206" s="135" t="e">
        <f t="shared" si="246"/>
        <v>#N/A</v>
      </c>
      <c r="AA1206" s="135" t="e">
        <f t="shared" si="247"/>
        <v>#N/A</v>
      </c>
      <c r="AB1206" s="136" t="e">
        <f t="shared" si="248"/>
        <v>#N/A</v>
      </c>
      <c r="AC1206" s="136" t="e">
        <f t="shared" si="249"/>
        <v>#N/A</v>
      </c>
      <c r="AD1206" s="136" t="e">
        <f t="shared" si="250"/>
        <v>#N/A</v>
      </c>
      <c r="AE1206" s="136" t="e">
        <f t="shared" si="251"/>
        <v>#N/A</v>
      </c>
    </row>
    <row r="1207" spans="1:31" ht="15" customHeight="1">
      <c r="A1207" s="67" t="str">
        <f t="shared" si="239"/>
        <v/>
      </c>
      <c r="B1207" s="65">
        <f t="shared" si="242"/>
        <v>1184</v>
      </c>
      <c r="C1207" s="68" t="str">
        <f t="shared" si="243"/>
        <v/>
      </c>
      <c r="D1207" s="69"/>
      <c r="E1207" s="132"/>
      <c r="F1207" s="65" t="e">
        <f>VLOOKUP(E1207,'Trimming log'!$F$5:$V$5000,2,FALSE)</f>
        <v>#N/A</v>
      </c>
      <c r="G1207" s="65" t="e">
        <f>VLOOKUP(E1207,'Trimming log'!$F$5:$V$5000,3,FALSE)</f>
        <v>#N/A</v>
      </c>
      <c r="H1207" s="508" t="e">
        <f>VLOOKUP(E1207,'Trimming log'!$F$5:$V$5000,4,FALSE)</f>
        <v>#N/A</v>
      </c>
      <c r="I1207" s="65" t="e">
        <f>VLOOKUP(E1207,'Trimming log'!$F$5:$V$5000,5,FALSE)</f>
        <v>#N/A</v>
      </c>
      <c r="J1207" s="65" t="e">
        <f>VLOOKUP(E1207,'Trimming log'!$F$5:$V$5000,6,FALSE)</f>
        <v>#N/A</v>
      </c>
      <c r="K1207" s="65" t="e">
        <f>VLOOKUP(E1207,'Trimming log'!$F$5:$V$5000,7,FALSE)</f>
        <v>#N/A</v>
      </c>
      <c r="L1207" s="65" t="e">
        <f>VLOOKUP(E1207,'Trimming log'!$F$5:$V$5000,8,FALSE)</f>
        <v>#N/A</v>
      </c>
      <c r="M1207" s="65" t="e">
        <f>VLOOKUP(E1207,'Trimming log'!$F$5:$V$5000,9,FALSE)</f>
        <v>#N/A</v>
      </c>
      <c r="N1207" s="507" t="e">
        <f>VLOOKUP(E1207,'Trimming log'!$F$5:$V$5000,10,FALSE)</f>
        <v>#N/A</v>
      </c>
      <c r="O1207" s="65" t="e">
        <f>VLOOKUP(E1207,'Trimming log'!$F$5:$V$5000,11,FALSE)</f>
        <v>#N/A</v>
      </c>
      <c r="P1207" s="65" t="e">
        <f>VLOOKUP(E1207,'Trimming log'!$F$5:$V$5000,12,FALSE)</f>
        <v>#N/A</v>
      </c>
      <c r="Q1207" s="65" t="e">
        <f>VLOOKUP(E1207,'Trimming log'!$F$5:$V$5000,13,FALSE)</f>
        <v>#N/A</v>
      </c>
      <c r="R1207" s="65" t="e">
        <f>VLOOKUP(E1207,'Trimming log'!$F$5:$V$5000,14,FALSE)</f>
        <v>#N/A</v>
      </c>
      <c r="S1207" s="65" t="e">
        <f>VLOOKUP(E1207,'Trimming log'!$F$5:$V$5000,15,FALSE)</f>
        <v>#N/A</v>
      </c>
      <c r="T1207" s="65" t="e">
        <f t="shared" si="240"/>
        <v>#N/A</v>
      </c>
      <c r="U1207" s="491" t="str">
        <f t="shared" si="241"/>
        <v/>
      </c>
      <c r="V1207" s="74">
        <f t="shared" si="244"/>
        <v>0</v>
      </c>
      <c r="W1207" s="134">
        <f t="shared" si="245"/>
        <v>0</v>
      </c>
      <c r="X1207" s="134" t="e">
        <f>VLOOKUP(E1207,'Trimming log'!$F$5:$Y$5000,19,FALSE)</f>
        <v>#N/A</v>
      </c>
      <c r="Y1207" s="134" t="e">
        <f>VLOOKUP(E1207,'Trimming log'!$F$5:$Y$5000,20,FALSE)</f>
        <v>#N/A</v>
      </c>
      <c r="Z1207" s="135" t="e">
        <f t="shared" si="246"/>
        <v>#N/A</v>
      </c>
      <c r="AA1207" s="135" t="e">
        <f t="shared" si="247"/>
        <v>#N/A</v>
      </c>
      <c r="AB1207" s="136" t="e">
        <f t="shared" si="248"/>
        <v>#N/A</v>
      </c>
      <c r="AC1207" s="136" t="e">
        <f t="shared" si="249"/>
        <v>#N/A</v>
      </c>
      <c r="AD1207" s="136" t="e">
        <f t="shared" si="250"/>
        <v>#N/A</v>
      </c>
      <c r="AE1207" s="136" t="e">
        <f t="shared" si="251"/>
        <v>#N/A</v>
      </c>
    </row>
    <row r="1208" spans="1:31" ht="15" customHeight="1">
      <c r="A1208" s="67" t="str">
        <f t="shared" si="239"/>
        <v/>
      </c>
      <c r="B1208" s="65">
        <f t="shared" si="242"/>
        <v>1185</v>
      </c>
      <c r="C1208" s="68" t="str">
        <f t="shared" si="243"/>
        <v/>
      </c>
      <c r="D1208" s="69"/>
      <c r="E1208" s="132"/>
      <c r="F1208" s="65" t="e">
        <f>VLOOKUP(E1208,'Trimming log'!$F$5:$V$5000,2,FALSE)</f>
        <v>#N/A</v>
      </c>
      <c r="G1208" s="65" t="e">
        <f>VLOOKUP(E1208,'Trimming log'!$F$5:$V$5000,3,FALSE)</f>
        <v>#N/A</v>
      </c>
      <c r="H1208" s="508" t="e">
        <f>VLOOKUP(E1208,'Trimming log'!$F$5:$V$5000,4,FALSE)</f>
        <v>#N/A</v>
      </c>
      <c r="I1208" s="65" t="e">
        <f>VLOOKUP(E1208,'Trimming log'!$F$5:$V$5000,5,FALSE)</f>
        <v>#N/A</v>
      </c>
      <c r="J1208" s="65" t="e">
        <f>VLOOKUP(E1208,'Trimming log'!$F$5:$V$5000,6,FALSE)</f>
        <v>#N/A</v>
      </c>
      <c r="K1208" s="65" t="e">
        <f>VLOOKUP(E1208,'Trimming log'!$F$5:$V$5000,7,FALSE)</f>
        <v>#N/A</v>
      </c>
      <c r="L1208" s="65" t="e">
        <f>VLOOKUP(E1208,'Trimming log'!$F$5:$V$5000,8,FALSE)</f>
        <v>#N/A</v>
      </c>
      <c r="M1208" s="65" t="e">
        <f>VLOOKUP(E1208,'Trimming log'!$F$5:$V$5000,9,FALSE)</f>
        <v>#N/A</v>
      </c>
      <c r="N1208" s="507" t="e">
        <f>VLOOKUP(E1208,'Trimming log'!$F$5:$V$5000,10,FALSE)</f>
        <v>#N/A</v>
      </c>
      <c r="O1208" s="65" t="e">
        <f>VLOOKUP(E1208,'Trimming log'!$F$5:$V$5000,11,FALSE)</f>
        <v>#N/A</v>
      </c>
      <c r="P1208" s="65" t="e">
        <f>VLOOKUP(E1208,'Trimming log'!$F$5:$V$5000,12,FALSE)</f>
        <v>#N/A</v>
      </c>
      <c r="Q1208" s="65" t="e">
        <f>VLOOKUP(E1208,'Trimming log'!$F$5:$V$5000,13,FALSE)</f>
        <v>#N/A</v>
      </c>
      <c r="R1208" s="65" t="e">
        <f>VLOOKUP(E1208,'Trimming log'!$F$5:$V$5000,14,FALSE)</f>
        <v>#N/A</v>
      </c>
      <c r="S1208" s="65" t="e">
        <f>VLOOKUP(E1208,'Trimming log'!$F$5:$V$5000,15,FALSE)</f>
        <v>#N/A</v>
      </c>
      <c r="T1208" s="65" t="e">
        <f t="shared" si="240"/>
        <v>#N/A</v>
      </c>
      <c r="U1208" s="491" t="str">
        <f t="shared" si="241"/>
        <v/>
      </c>
      <c r="V1208" s="74">
        <f t="shared" si="244"/>
        <v>0</v>
      </c>
      <c r="W1208" s="134">
        <f t="shared" si="245"/>
        <v>0</v>
      </c>
      <c r="X1208" s="134" t="e">
        <f>VLOOKUP(E1208,'Trimming log'!$F$5:$Y$5000,19,FALSE)</f>
        <v>#N/A</v>
      </c>
      <c r="Y1208" s="134" t="e">
        <f>VLOOKUP(E1208,'Trimming log'!$F$5:$Y$5000,20,FALSE)</f>
        <v>#N/A</v>
      </c>
      <c r="Z1208" s="135" t="e">
        <f t="shared" si="246"/>
        <v>#N/A</v>
      </c>
      <c r="AA1208" s="135" t="e">
        <f t="shared" si="247"/>
        <v>#N/A</v>
      </c>
      <c r="AB1208" s="136" t="e">
        <f t="shared" si="248"/>
        <v>#N/A</v>
      </c>
      <c r="AC1208" s="136" t="e">
        <f t="shared" si="249"/>
        <v>#N/A</v>
      </c>
      <c r="AD1208" s="136" t="e">
        <f t="shared" si="250"/>
        <v>#N/A</v>
      </c>
      <c r="AE1208" s="136" t="e">
        <f t="shared" si="251"/>
        <v>#N/A</v>
      </c>
    </row>
    <row r="1209" spans="1:31" ht="15" customHeight="1">
      <c r="A1209" s="67" t="str">
        <f t="shared" si="239"/>
        <v/>
      </c>
      <c r="B1209" s="65">
        <f t="shared" si="242"/>
        <v>1186</v>
      </c>
      <c r="C1209" s="68" t="str">
        <f t="shared" si="243"/>
        <v/>
      </c>
      <c r="D1209" s="69"/>
      <c r="E1209" s="132"/>
      <c r="F1209" s="65" t="e">
        <f>VLOOKUP(E1209,'Trimming log'!$F$5:$V$5000,2,FALSE)</f>
        <v>#N/A</v>
      </c>
      <c r="G1209" s="65" t="e">
        <f>VLOOKUP(E1209,'Trimming log'!$F$5:$V$5000,3,FALSE)</f>
        <v>#N/A</v>
      </c>
      <c r="H1209" s="508" t="e">
        <f>VLOOKUP(E1209,'Trimming log'!$F$5:$V$5000,4,FALSE)</f>
        <v>#N/A</v>
      </c>
      <c r="I1209" s="65" t="e">
        <f>VLOOKUP(E1209,'Trimming log'!$F$5:$V$5000,5,FALSE)</f>
        <v>#N/A</v>
      </c>
      <c r="J1209" s="65" t="e">
        <f>VLOOKUP(E1209,'Trimming log'!$F$5:$V$5000,6,FALSE)</f>
        <v>#N/A</v>
      </c>
      <c r="K1209" s="65" t="e">
        <f>VLOOKUP(E1209,'Trimming log'!$F$5:$V$5000,7,FALSE)</f>
        <v>#N/A</v>
      </c>
      <c r="L1209" s="65" t="e">
        <f>VLOOKUP(E1209,'Trimming log'!$F$5:$V$5000,8,FALSE)</f>
        <v>#N/A</v>
      </c>
      <c r="M1209" s="65" t="e">
        <f>VLOOKUP(E1209,'Trimming log'!$F$5:$V$5000,9,FALSE)</f>
        <v>#N/A</v>
      </c>
      <c r="N1209" s="507" t="e">
        <f>VLOOKUP(E1209,'Trimming log'!$F$5:$V$5000,10,FALSE)</f>
        <v>#N/A</v>
      </c>
      <c r="O1209" s="65" t="e">
        <f>VLOOKUP(E1209,'Trimming log'!$F$5:$V$5000,11,FALSE)</f>
        <v>#N/A</v>
      </c>
      <c r="P1209" s="65" t="e">
        <f>VLOOKUP(E1209,'Trimming log'!$F$5:$V$5000,12,FALSE)</f>
        <v>#N/A</v>
      </c>
      <c r="Q1209" s="65" t="e">
        <f>VLOOKUP(E1209,'Trimming log'!$F$5:$V$5000,13,FALSE)</f>
        <v>#N/A</v>
      </c>
      <c r="R1209" s="65" t="e">
        <f>VLOOKUP(E1209,'Trimming log'!$F$5:$V$5000,14,FALSE)</f>
        <v>#N/A</v>
      </c>
      <c r="S1209" s="65" t="e">
        <f>VLOOKUP(E1209,'Trimming log'!$F$5:$V$5000,15,FALSE)</f>
        <v>#N/A</v>
      </c>
      <c r="T1209" s="65" t="e">
        <f t="shared" si="240"/>
        <v>#N/A</v>
      </c>
      <c r="U1209" s="491" t="str">
        <f t="shared" si="241"/>
        <v/>
      </c>
      <c r="V1209" s="74">
        <f t="shared" si="244"/>
        <v>0</v>
      </c>
      <c r="W1209" s="134">
        <f t="shared" si="245"/>
        <v>0</v>
      </c>
      <c r="X1209" s="134" t="e">
        <f>VLOOKUP(E1209,'Trimming log'!$F$5:$Y$5000,19,FALSE)</f>
        <v>#N/A</v>
      </c>
      <c r="Y1209" s="134" t="e">
        <f>VLOOKUP(E1209,'Trimming log'!$F$5:$Y$5000,20,FALSE)</f>
        <v>#N/A</v>
      </c>
      <c r="Z1209" s="135" t="e">
        <f t="shared" si="246"/>
        <v>#N/A</v>
      </c>
      <c r="AA1209" s="135" t="e">
        <f t="shared" si="247"/>
        <v>#N/A</v>
      </c>
      <c r="AB1209" s="136" t="e">
        <f t="shared" si="248"/>
        <v>#N/A</v>
      </c>
      <c r="AC1209" s="136" t="e">
        <f t="shared" si="249"/>
        <v>#N/A</v>
      </c>
      <c r="AD1209" s="136" t="e">
        <f t="shared" si="250"/>
        <v>#N/A</v>
      </c>
      <c r="AE1209" s="136" t="e">
        <f t="shared" si="251"/>
        <v>#N/A</v>
      </c>
    </row>
    <row r="1210" spans="1:31" ht="15" customHeight="1">
      <c r="A1210" s="67" t="str">
        <f t="shared" si="239"/>
        <v/>
      </c>
      <c r="B1210" s="65">
        <f t="shared" si="242"/>
        <v>1187</v>
      </c>
      <c r="C1210" s="68" t="str">
        <f t="shared" si="243"/>
        <v/>
      </c>
      <c r="D1210" s="69"/>
      <c r="E1210" s="132"/>
      <c r="F1210" s="65" t="e">
        <f>VLOOKUP(E1210,'Trimming log'!$F$5:$V$5000,2,FALSE)</f>
        <v>#N/A</v>
      </c>
      <c r="G1210" s="65" t="e">
        <f>VLOOKUP(E1210,'Trimming log'!$F$5:$V$5000,3,FALSE)</f>
        <v>#N/A</v>
      </c>
      <c r="H1210" s="508" t="e">
        <f>VLOOKUP(E1210,'Trimming log'!$F$5:$V$5000,4,FALSE)</f>
        <v>#N/A</v>
      </c>
      <c r="I1210" s="65" t="e">
        <f>VLOOKUP(E1210,'Trimming log'!$F$5:$V$5000,5,FALSE)</f>
        <v>#N/A</v>
      </c>
      <c r="J1210" s="65" t="e">
        <f>VLOOKUP(E1210,'Trimming log'!$F$5:$V$5000,6,FALSE)</f>
        <v>#N/A</v>
      </c>
      <c r="K1210" s="65" t="e">
        <f>VLOOKUP(E1210,'Trimming log'!$F$5:$V$5000,7,FALSE)</f>
        <v>#N/A</v>
      </c>
      <c r="L1210" s="65" t="e">
        <f>VLOOKUP(E1210,'Trimming log'!$F$5:$V$5000,8,FALSE)</f>
        <v>#N/A</v>
      </c>
      <c r="M1210" s="65" t="e">
        <f>VLOOKUP(E1210,'Trimming log'!$F$5:$V$5000,9,FALSE)</f>
        <v>#N/A</v>
      </c>
      <c r="N1210" s="507" t="e">
        <f>VLOOKUP(E1210,'Trimming log'!$F$5:$V$5000,10,FALSE)</f>
        <v>#N/A</v>
      </c>
      <c r="O1210" s="65" t="e">
        <f>VLOOKUP(E1210,'Trimming log'!$F$5:$V$5000,11,FALSE)</f>
        <v>#N/A</v>
      </c>
      <c r="P1210" s="65" t="e">
        <f>VLOOKUP(E1210,'Trimming log'!$F$5:$V$5000,12,FALSE)</f>
        <v>#N/A</v>
      </c>
      <c r="Q1210" s="65" t="e">
        <f>VLOOKUP(E1210,'Trimming log'!$F$5:$V$5000,13,FALSE)</f>
        <v>#N/A</v>
      </c>
      <c r="R1210" s="65" t="e">
        <f>VLOOKUP(E1210,'Trimming log'!$F$5:$V$5000,14,FALSE)</f>
        <v>#N/A</v>
      </c>
      <c r="S1210" s="65" t="e">
        <f>VLOOKUP(E1210,'Trimming log'!$F$5:$V$5000,15,FALSE)</f>
        <v>#N/A</v>
      </c>
      <c r="T1210" s="65" t="e">
        <f t="shared" si="240"/>
        <v>#N/A</v>
      </c>
      <c r="U1210" s="491" t="str">
        <f t="shared" si="241"/>
        <v/>
      </c>
      <c r="V1210" s="74">
        <f t="shared" si="244"/>
        <v>0</v>
      </c>
      <c r="W1210" s="134">
        <f t="shared" si="245"/>
        <v>0</v>
      </c>
      <c r="X1210" s="134" t="e">
        <f>VLOOKUP(E1210,'Trimming log'!$F$5:$Y$5000,19,FALSE)</f>
        <v>#N/A</v>
      </c>
      <c r="Y1210" s="134" t="e">
        <f>VLOOKUP(E1210,'Trimming log'!$F$5:$Y$5000,20,FALSE)</f>
        <v>#N/A</v>
      </c>
      <c r="Z1210" s="135" t="e">
        <f t="shared" si="246"/>
        <v>#N/A</v>
      </c>
      <c r="AA1210" s="135" t="e">
        <f t="shared" si="247"/>
        <v>#N/A</v>
      </c>
      <c r="AB1210" s="136" t="e">
        <f t="shared" si="248"/>
        <v>#N/A</v>
      </c>
      <c r="AC1210" s="136" t="e">
        <f t="shared" si="249"/>
        <v>#N/A</v>
      </c>
      <c r="AD1210" s="136" t="e">
        <f t="shared" si="250"/>
        <v>#N/A</v>
      </c>
      <c r="AE1210" s="136" t="e">
        <f t="shared" si="251"/>
        <v>#N/A</v>
      </c>
    </row>
    <row r="1211" spans="1:31" ht="15" customHeight="1">
      <c r="A1211" s="67" t="str">
        <f t="shared" si="239"/>
        <v/>
      </c>
      <c r="B1211" s="65">
        <f t="shared" si="242"/>
        <v>1188</v>
      </c>
      <c r="C1211" s="68" t="str">
        <f t="shared" si="243"/>
        <v/>
      </c>
      <c r="D1211" s="69"/>
      <c r="E1211" s="132"/>
      <c r="F1211" s="65" t="e">
        <f>VLOOKUP(E1211,'Trimming log'!$F$5:$V$5000,2,FALSE)</f>
        <v>#N/A</v>
      </c>
      <c r="G1211" s="65" t="e">
        <f>VLOOKUP(E1211,'Trimming log'!$F$5:$V$5000,3,FALSE)</f>
        <v>#N/A</v>
      </c>
      <c r="H1211" s="508" t="e">
        <f>VLOOKUP(E1211,'Trimming log'!$F$5:$V$5000,4,FALSE)</f>
        <v>#N/A</v>
      </c>
      <c r="I1211" s="65" t="e">
        <f>VLOOKUP(E1211,'Trimming log'!$F$5:$V$5000,5,FALSE)</f>
        <v>#N/A</v>
      </c>
      <c r="J1211" s="65" t="e">
        <f>VLOOKUP(E1211,'Trimming log'!$F$5:$V$5000,6,FALSE)</f>
        <v>#N/A</v>
      </c>
      <c r="K1211" s="65" t="e">
        <f>VLOOKUP(E1211,'Trimming log'!$F$5:$V$5000,7,FALSE)</f>
        <v>#N/A</v>
      </c>
      <c r="L1211" s="65" t="e">
        <f>VLOOKUP(E1211,'Trimming log'!$F$5:$V$5000,8,FALSE)</f>
        <v>#N/A</v>
      </c>
      <c r="M1211" s="65" t="e">
        <f>VLOOKUP(E1211,'Trimming log'!$F$5:$V$5000,9,FALSE)</f>
        <v>#N/A</v>
      </c>
      <c r="N1211" s="507" t="e">
        <f>VLOOKUP(E1211,'Trimming log'!$F$5:$V$5000,10,FALSE)</f>
        <v>#N/A</v>
      </c>
      <c r="O1211" s="65" t="e">
        <f>VLOOKUP(E1211,'Trimming log'!$F$5:$V$5000,11,FALSE)</f>
        <v>#N/A</v>
      </c>
      <c r="P1211" s="65" t="e">
        <f>VLOOKUP(E1211,'Trimming log'!$F$5:$V$5000,12,FALSE)</f>
        <v>#N/A</v>
      </c>
      <c r="Q1211" s="65" t="e">
        <f>VLOOKUP(E1211,'Trimming log'!$F$5:$V$5000,13,FALSE)</f>
        <v>#N/A</v>
      </c>
      <c r="R1211" s="65" t="e">
        <f>VLOOKUP(E1211,'Trimming log'!$F$5:$V$5000,14,FALSE)</f>
        <v>#N/A</v>
      </c>
      <c r="S1211" s="65" t="e">
        <f>VLOOKUP(E1211,'Trimming log'!$F$5:$V$5000,15,FALSE)</f>
        <v>#N/A</v>
      </c>
      <c r="T1211" s="65" t="e">
        <f t="shared" si="240"/>
        <v>#N/A</v>
      </c>
      <c r="U1211" s="491" t="str">
        <f t="shared" si="241"/>
        <v/>
      </c>
      <c r="V1211" s="74">
        <f t="shared" si="244"/>
        <v>0</v>
      </c>
      <c r="W1211" s="134">
        <f t="shared" si="245"/>
        <v>0</v>
      </c>
      <c r="X1211" s="134" t="e">
        <f>VLOOKUP(E1211,'Trimming log'!$F$5:$Y$5000,19,FALSE)</f>
        <v>#N/A</v>
      </c>
      <c r="Y1211" s="134" t="e">
        <f>VLOOKUP(E1211,'Trimming log'!$F$5:$Y$5000,20,FALSE)</f>
        <v>#N/A</v>
      </c>
      <c r="Z1211" s="135" t="e">
        <f t="shared" si="246"/>
        <v>#N/A</v>
      </c>
      <c r="AA1211" s="135" t="e">
        <f t="shared" si="247"/>
        <v>#N/A</v>
      </c>
      <c r="AB1211" s="136" t="e">
        <f t="shared" si="248"/>
        <v>#N/A</v>
      </c>
      <c r="AC1211" s="136" t="e">
        <f t="shared" si="249"/>
        <v>#N/A</v>
      </c>
      <c r="AD1211" s="136" t="e">
        <f t="shared" si="250"/>
        <v>#N/A</v>
      </c>
      <c r="AE1211" s="136" t="e">
        <f t="shared" si="251"/>
        <v>#N/A</v>
      </c>
    </row>
    <row r="1212" spans="1:31" ht="15" customHeight="1">
      <c r="A1212" s="67" t="str">
        <f t="shared" si="239"/>
        <v/>
      </c>
      <c r="B1212" s="65">
        <f t="shared" si="242"/>
        <v>1189</v>
      </c>
      <c r="C1212" s="68" t="str">
        <f t="shared" si="243"/>
        <v/>
      </c>
      <c r="D1212" s="69"/>
      <c r="E1212" s="132"/>
      <c r="F1212" s="65" t="e">
        <f>VLOOKUP(E1212,'Trimming log'!$F$5:$V$5000,2,FALSE)</f>
        <v>#N/A</v>
      </c>
      <c r="G1212" s="65" t="e">
        <f>VLOOKUP(E1212,'Trimming log'!$F$5:$V$5000,3,FALSE)</f>
        <v>#N/A</v>
      </c>
      <c r="H1212" s="508" t="e">
        <f>VLOOKUP(E1212,'Trimming log'!$F$5:$V$5000,4,FALSE)</f>
        <v>#N/A</v>
      </c>
      <c r="I1212" s="65" t="e">
        <f>VLOOKUP(E1212,'Trimming log'!$F$5:$V$5000,5,FALSE)</f>
        <v>#N/A</v>
      </c>
      <c r="J1212" s="65" t="e">
        <f>VLOOKUP(E1212,'Trimming log'!$F$5:$V$5000,6,FALSE)</f>
        <v>#N/A</v>
      </c>
      <c r="K1212" s="65" t="e">
        <f>VLOOKUP(E1212,'Trimming log'!$F$5:$V$5000,7,FALSE)</f>
        <v>#N/A</v>
      </c>
      <c r="L1212" s="65" t="e">
        <f>VLOOKUP(E1212,'Trimming log'!$F$5:$V$5000,8,FALSE)</f>
        <v>#N/A</v>
      </c>
      <c r="M1212" s="65" t="e">
        <f>VLOOKUP(E1212,'Trimming log'!$F$5:$V$5000,9,FALSE)</f>
        <v>#N/A</v>
      </c>
      <c r="N1212" s="507" t="e">
        <f>VLOOKUP(E1212,'Trimming log'!$F$5:$V$5000,10,FALSE)</f>
        <v>#N/A</v>
      </c>
      <c r="O1212" s="65" t="e">
        <f>VLOOKUP(E1212,'Trimming log'!$F$5:$V$5000,11,FALSE)</f>
        <v>#N/A</v>
      </c>
      <c r="P1212" s="65" t="e">
        <f>VLOOKUP(E1212,'Trimming log'!$F$5:$V$5000,12,FALSE)</f>
        <v>#N/A</v>
      </c>
      <c r="Q1212" s="65" t="e">
        <f>VLOOKUP(E1212,'Trimming log'!$F$5:$V$5000,13,FALSE)</f>
        <v>#N/A</v>
      </c>
      <c r="R1212" s="65" t="e">
        <f>VLOOKUP(E1212,'Trimming log'!$F$5:$V$5000,14,FALSE)</f>
        <v>#N/A</v>
      </c>
      <c r="S1212" s="65" t="e">
        <f>VLOOKUP(E1212,'Trimming log'!$F$5:$V$5000,15,FALSE)</f>
        <v>#N/A</v>
      </c>
      <c r="T1212" s="65" t="e">
        <f t="shared" si="240"/>
        <v>#N/A</v>
      </c>
      <c r="U1212" s="491" t="str">
        <f t="shared" si="241"/>
        <v/>
      </c>
      <c r="V1212" s="74">
        <f t="shared" si="244"/>
        <v>0</v>
      </c>
      <c r="W1212" s="134">
        <f t="shared" si="245"/>
        <v>0</v>
      </c>
      <c r="X1212" s="134" t="e">
        <f>VLOOKUP(E1212,'Trimming log'!$F$5:$Y$5000,19,FALSE)</f>
        <v>#N/A</v>
      </c>
      <c r="Y1212" s="134" t="e">
        <f>VLOOKUP(E1212,'Trimming log'!$F$5:$Y$5000,20,FALSE)</f>
        <v>#N/A</v>
      </c>
      <c r="Z1212" s="135" t="e">
        <f t="shared" si="246"/>
        <v>#N/A</v>
      </c>
      <c r="AA1212" s="135" t="e">
        <f t="shared" si="247"/>
        <v>#N/A</v>
      </c>
      <c r="AB1212" s="136" t="e">
        <f t="shared" si="248"/>
        <v>#N/A</v>
      </c>
      <c r="AC1212" s="136" t="e">
        <f t="shared" si="249"/>
        <v>#N/A</v>
      </c>
      <c r="AD1212" s="136" t="e">
        <f t="shared" si="250"/>
        <v>#N/A</v>
      </c>
      <c r="AE1212" s="136" t="e">
        <f t="shared" si="251"/>
        <v>#N/A</v>
      </c>
    </row>
    <row r="1213" spans="1:31" ht="15" customHeight="1">
      <c r="A1213" s="67" t="str">
        <f t="shared" si="239"/>
        <v/>
      </c>
      <c r="B1213" s="65">
        <f t="shared" si="242"/>
        <v>1190</v>
      </c>
      <c r="C1213" s="68" t="str">
        <f t="shared" si="243"/>
        <v/>
      </c>
      <c r="D1213" s="69"/>
      <c r="E1213" s="132"/>
      <c r="F1213" s="65" t="e">
        <f>VLOOKUP(E1213,'Trimming log'!$F$5:$V$5000,2,FALSE)</f>
        <v>#N/A</v>
      </c>
      <c r="G1213" s="65" t="e">
        <f>VLOOKUP(E1213,'Trimming log'!$F$5:$V$5000,3,FALSE)</f>
        <v>#N/A</v>
      </c>
      <c r="H1213" s="508" t="e">
        <f>VLOOKUP(E1213,'Trimming log'!$F$5:$V$5000,4,FALSE)</f>
        <v>#N/A</v>
      </c>
      <c r="I1213" s="65" t="e">
        <f>VLOOKUP(E1213,'Trimming log'!$F$5:$V$5000,5,FALSE)</f>
        <v>#N/A</v>
      </c>
      <c r="J1213" s="65" t="e">
        <f>VLOOKUP(E1213,'Trimming log'!$F$5:$V$5000,6,FALSE)</f>
        <v>#N/A</v>
      </c>
      <c r="K1213" s="65" t="e">
        <f>VLOOKUP(E1213,'Trimming log'!$F$5:$V$5000,7,FALSE)</f>
        <v>#N/A</v>
      </c>
      <c r="L1213" s="65" t="e">
        <f>VLOOKUP(E1213,'Trimming log'!$F$5:$V$5000,8,FALSE)</f>
        <v>#N/A</v>
      </c>
      <c r="M1213" s="65" t="e">
        <f>VLOOKUP(E1213,'Trimming log'!$F$5:$V$5000,9,FALSE)</f>
        <v>#N/A</v>
      </c>
      <c r="N1213" s="507" t="e">
        <f>VLOOKUP(E1213,'Trimming log'!$F$5:$V$5000,10,FALSE)</f>
        <v>#N/A</v>
      </c>
      <c r="O1213" s="65" t="e">
        <f>VLOOKUP(E1213,'Trimming log'!$F$5:$V$5000,11,FALSE)</f>
        <v>#N/A</v>
      </c>
      <c r="P1213" s="65" t="e">
        <f>VLOOKUP(E1213,'Trimming log'!$F$5:$V$5000,12,FALSE)</f>
        <v>#N/A</v>
      </c>
      <c r="Q1213" s="65" t="e">
        <f>VLOOKUP(E1213,'Trimming log'!$F$5:$V$5000,13,FALSE)</f>
        <v>#N/A</v>
      </c>
      <c r="R1213" s="65" t="e">
        <f>VLOOKUP(E1213,'Trimming log'!$F$5:$V$5000,14,FALSE)</f>
        <v>#N/A</v>
      </c>
      <c r="S1213" s="65" t="e">
        <f>VLOOKUP(E1213,'Trimming log'!$F$5:$V$5000,15,FALSE)</f>
        <v>#N/A</v>
      </c>
      <c r="T1213" s="65" t="e">
        <f t="shared" si="240"/>
        <v>#N/A</v>
      </c>
      <c r="U1213" s="491" t="str">
        <f t="shared" si="241"/>
        <v/>
      </c>
      <c r="V1213" s="74">
        <f t="shared" si="244"/>
        <v>0</v>
      </c>
      <c r="W1213" s="134">
        <f t="shared" si="245"/>
        <v>0</v>
      </c>
      <c r="X1213" s="134" t="e">
        <f>VLOOKUP(E1213,'Trimming log'!$F$5:$Y$5000,19,FALSE)</f>
        <v>#N/A</v>
      </c>
      <c r="Y1213" s="134" t="e">
        <f>VLOOKUP(E1213,'Trimming log'!$F$5:$Y$5000,20,FALSE)</f>
        <v>#N/A</v>
      </c>
      <c r="Z1213" s="135" t="e">
        <f t="shared" si="246"/>
        <v>#N/A</v>
      </c>
      <c r="AA1213" s="135" t="e">
        <f t="shared" si="247"/>
        <v>#N/A</v>
      </c>
      <c r="AB1213" s="136" t="e">
        <f t="shared" si="248"/>
        <v>#N/A</v>
      </c>
      <c r="AC1213" s="136" t="e">
        <f t="shared" si="249"/>
        <v>#N/A</v>
      </c>
      <c r="AD1213" s="136" t="e">
        <f t="shared" si="250"/>
        <v>#N/A</v>
      </c>
      <c r="AE1213" s="136" t="e">
        <f t="shared" si="251"/>
        <v>#N/A</v>
      </c>
    </row>
    <row r="1214" spans="1:31" ht="15" customHeight="1">
      <c r="A1214" s="67" t="str">
        <f t="shared" si="239"/>
        <v/>
      </c>
      <c r="B1214" s="65">
        <f t="shared" si="242"/>
        <v>1191</v>
      </c>
      <c r="C1214" s="68" t="str">
        <f t="shared" si="243"/>
        <v/>
      </c>
      <c r="D1214" s="69"/>
      <c r="E1214" s="132"/>
      <c r="F1214" s="65" t="e">
        <f>VLOOKUP(E1214,'Trimming log'!$F$5:$V$5000,2,FALSE)</f>
        <v>#N/A</v>
      </c>
      <c r="G1214" s="65" t="e">
        <f>VLOOKUP(E1214,'Trimming log'!$F$5:$V$5000,3,FALSE)</f>
        <v>#N/A</v>
      </c>
      <c r="H1214" s="508" t="e">
        <f>VLOOKUP(E1214,'Trimming log'!$F$5:$V$5000,4,FALSE)</f>
        <v>#N/A</v>
      </c>
      <c r="I1214" s="65" t="e">
        <f>VLOOKUP(E1214,'Trimming log'!$F$5:$V$5000,5,FALSE)</f>
        <v>#N/A</v>
      </c>
      <c r="J1214" s="65" t="e">
        <f>VLOOKUP(E1214,'Trimming log'!$F$5:$V$5000,6,FALSE)</f>
        <v>#N/A</v>
      </c>
      <c r="K1214" s="65" t="e">
        <f>VLOOKUP(E1214,'Trimming log'!$F$5:$V$5000,7,FALSE)</f>
        <v>#N/A</v>
      </c>
      <c r="L1214" s="65" t="e">
        <f>VLOOKUP(E1214,'Trimming log'!$F$5:$V$5000,8,FALSE)</f>
        <v>#N/A</v>
      </c>
      <c r="M1214" s="65" t="e">
        <f>VLOOKUP(E1214,'Trimming log'!$F$5:$V$5000,9,FALSE)</f>
        <v>#N/A</v>
      </c>
      <c r="N1214" s="507" t="e">
        <f>VLOOKUP(E1214,'Trimming log'!$F$5:$V$5000,10,FALSE)</f>
        <v>#N/A</v>
      </c>
      <c r="O1214" s="65" t="e">
        <f>VLOOKUP(E1214,'Trimming log'!$F$5:$V$5000,11,FALSE)</f>
        <v>#N/A</v>
      </c>
      <c r="P1214" s="65" t="e">
        <f>VLOOKUP(E1214,'Trimming log'!$F$5:$V$5000,12,FALSE)</f>
        <v>#N/A</v>
      </c>
      <c r="Q1214" s="65" t="e">
        <f>VLOOKUP(E1214,'Trimming log'!$F$5:$V$5000,13,FALSE)</f>
        <v>#N/A</v>
      </c>
      <c r="R1214" s="65" t="e">
        <f>VLOOKUP(E1214,'Trimming log'!$F$5:$V$5000,14,FALSE)</f>
        <v>#N/A</v>
      </c>
      <c r="S1214" s="65" t="e">
        <f>VLOOKUP(E1214,'Trimming log'!$F$5:$V$5000,15,FALSE)</f>
        <v>#N/A</v>
      </c>
      <c r="T1214" s="65" t="e">
        <f t="shared" si="240"/>
        <v>#N/A</v>
      </c>
      <c r="U1214" s="491" t="str">
        <f t="shared" si="241"/>
        <v/>
      </c>
      <c r="V1214" s="74">
        <f t="shared" si="244"/>
        <v>0</v>
      </c>
      <c r="W1214" s="134">
        <f t="shared" si="245"/>
        <v>0</v>
      </c>
      <c r="X1214" s="134" t="e">
        <f>VLOOKUP(E1214,'Trimming log'!$F$5:$Y$5000,19,FALSE)</f>
        <v>#N/A</v>
      </c>
      <c r="Y1214" s="134" t="e">
        <f>VLOOKUP(E1214,'Trimming log'!$F$5:$Y$5000,20,FALSE)</f>
        <v>#N/A</v>
      </c>
      <c r="Z1214" s="135" t="e">
        <f t="shared" si="246"/>
        <v>#N/A</v>
      </c>
      <c r="AA1214" s="135" t="e">
        <f t="shared" si="247"/>
        <v>#N/A</v>
      </c>
      <c r="AB1214" s="136" t="e">
        <f t="shared" si="248"/>
        <v>#N/A</v>
      </c>
      <c r="AC1214" s="136" t="e">
        <f t="shared" si="249"/>
        <v>#N/A</v>
      </c>
      <c r="AD1214" s="136" t="e">
        <f t="shared" si="250"/>
        <v>#N/A</v>
      </c>
      <c r="AE1214" s="136" t="e">
        <f t="shared" si="251"/>
        <v>#N/A</v>
      </c>
    </row>
    <row r="1215" spans="1:31" ht="15" customHeight="1">
      <c r="A1215" s="67" t="str">
        <f t="shared" si="239"/>
        <v/>
      </c>
      <c r="B1215" s="65">
        <f t="shared" si="242"/>
        <v>1192</v>
      </c>
      <c r="C1215" s="68" t="str">
        <f t="shared" si="243"/>
        <v/>
      </c>
      <c r="D1215" s="69"/>
      <c r="E1215" s="132"/>
      <c r="F1215" s="65" t="e">
        <f>VLOOKUP(E1215,'Trimming log'!$F$5:$V$5000,2,FALSE)</f>
        <v>#N/A</v>
      </c>
      <c r="G1215" s="65" t="e">
        <f>VLOOKUP(E1215,'Trimming log'!$F$5:$V$5000,3,FALSE)</f>
        <v>#N/A</v>
      </c>
      <c r="H1215" s="508" t="e">
        <f>VLOOKUP(E1215,'Trimming log'!$F$5:$V$5000,4,FALSE)</f>
        <v>#N/A</v>
      </c>
      <c r="I1215" s="65" t="e">
        <f>VLOOKUP(E1215,'Trimming log'!$F$5:$V$5000,5,FALSE)</f>
        <v>#N/A</v>
      </c>
      <c r="J1215" s="65" t="e">
        <f>VLOOKUP(E1215,'Trimming log'!$F$5:$V$5000,6,FALSE)</f>
        <v>#N/A</v>
      </c>
      <c r="K1215" s="65" t="e">
        <f>VLOOKUP(E1215,'Trimming log'!$F$5:$V$5000,7,FALSE)</f>
        <v>#N/A</v>
      </c>
      <c r="L1215" s="65" t="e">
        <f>VLOOKUP(E1215,'Trimming log'!$F$5:$V$5000,8,FALSE)</f>
        <v>#N/A</v>
      </c>
      <c r="M1215" s="65" t="e">
        <f>VLOOKUP(E1215,'Trimming log'!$F$5:$V$5000,9,FALSE)</f>
        <v>#N/A</v>
      </c>
      <c r="N1215" s="507" t="e">
        <f>VLOOKUP(E1215,'Trimming log'!$F$5:$V$5000,10,FALSE)</f>
        <v>#N/A</v>
      </c>
      <c r="O1215" s="65" t="e">
        <f>VLOOKUP(E1215,'Trimming log'!$F$5:$V$5000,11,FALSE)</f>
        <v>#N/A</v>
      </c>
      <c r="P1215" s="65" t="e">
        <f>VLOOKUP(E1215,'Trimming log'!$F$5:$V$5000,12,FALSE)</f>
        <v>#N/A</v>
      </c>
      <c r="Q1215" s="65" t="e">
        <f>VLOOKUP(E1215,'Trimming log'!$F$5:$V$5000,13,FALSE)</f>
        <v>#N/A</v>
      </c>
      <c r="R1215" s="65" t="e">
        <f>VLOOKUP(E1215,'Trimming log'!$F$5:$V$5000,14,FALSE)</f>
        <v>#N/A</v>
      </c>
      <c r="S1215" s="65" t="e">
        <f>VLOOKUP(E1215,'Trimming log'!$F$5:$V$5000,15,FALSE)</f>
        <v>#N/A</v>
      </c>
      <c r="T1215" s="65" t="e">
        <f t="shared" si="240"/>
        <v>#N/A</v>
      </c>
      <c r="U1215" s="491" t="str">
        <f t="shared" si="241"/>
        <v/>
      </c>
      <c r="V1215" s="74">
        <f t="shared" si="244"/>
        <v>0</v>
      </c>
      <c r="W1215" s="134">
        <f t="shared" si="245"/>
        <v>0</v>
      </c>
      <c r="X1215" s="134" t="e">
        <f>VLOOKUP(E1215,'Trimming log'!$F$5:$Y$5000,19,FALSE)</f>
        <v>#N/A</v>
      </c>
      <c r="Y1215" s="134" t="e">
        <f>VLOOKUP(E1215,'Trimming log'!$F$5:$Y$5000,20,FALSE)</f>
        <v>#N/A</v>
      </c>
      <c r="Z1215" s="135" t="e">
        <f t="shared" si="246"/>
        <v>#N/A</v>
      </c>
      <c r="AA1215" s="135" t="e">
        <f t="shared" si="247"/>
        <v>#N/A</v>
      </c>
      <c r="AB1215" s="136" t="e">
        <f t="shared" si="248"/>
        <v>#N/A</v>
      </c>
      <c r="AC1215" s="136" t="e">
        <f t="shared" si="249"/>
        <v>#N/A</v>
      </c>
      <c r="AD1215" s="136" t="e">
        <f t="shared" si="250"/>
        <v>#N/A</v>
      </c>
      <c r="AE1215" s="136" t="e">
        <f t="shared" si="251"/>
        <v>#N/A</v>
      </c>
    </row>
    <row r="1216" spans="1:31" ht="15" customHeight="1">
      <c r="A1216" s="67" t="str">
        <f t="shared" si="239"/>
        <v/>
      </c>
      <c r="B1216" s="65">
        <f t="shared" si="242"/>
        <v>1193</v>
      </c>
      <c r="C1216" s="68" t="str">
        <f t="shared" si="243"/>
        <v/>
      </c>
      <c r="D1216" s="69"/>
      <c r="E1216" s="132"/>
      <c r="F1216" s="65" t="e">
        <f>VLOOKUP(E1216,'Trimming log'!$F$5:$V$5000,2,FALSE)</f>
        <v>#N/A</v>
      </c>
      <c r="G1216" s="65" t="e">
        <f>VLOOKUP(E1216,'Trimming log'!$F$5:$V$5000,3,FALSE)</f>
        <v>#N/A</v>
      </c>
      <c r="H1216" s="508" t="e">
        <f>VLOOKUP(E1216,'Trimming log'!$F$5:$V$5000,4,FALSE)</f>
        <v>#N/A</v>
      </c>
      <c r="I1216" s="65" t="e">
        <f>VLOOKUP(E1216,'Trimming log'!$F$5:$V$5000,5,FALSE)</f>
        <v>#N/A</v>
      </c>
      <c r="J1216" s="65" t="e">
        <f>VLOOKUP(E1216,'Trimming log'!$F$5:$V$5000,6,FALSE)</f>
        <v>#N/A</v>
      </c>
      <c r="K1216" s="65" t="e">
        <f>VLOOKUP(E1216,'Trimming log'!$F$5:$V$5000,7,FALSE)</f>
        <v>#N/A</v>
      </c>
      <c r="L1216" s="65" t="e">
        <f>VLOOKUP(E1216,'Trimming log'!$F$5:$V$5000,8,FALSE)</f>
        <v>#N/A</v>
      </c>
      <c r="M1216" s="65" t="e">
        <f>VLOOKUP(E1216,'Trimming log'!$F$5:$V$5000,9,FALSE)</f>
        <v>#N/A</v>
      </c>
      <c r="N1216" s="507" t="e">
        <f>VLOOKUP(E1216,'Trimming log'!$F$5:$V$5000,10,FALSE)</f>
        <v>#N/A</v>
      </c>
      <c r="O1216" s="65" t="e">
        <f>VLOOKUP(E1216,'Trimming log'!$F$5:$V$5000,11,FALSE)</f>
        <v>#N/A</v>
      </c>
      <c r="P1216" s="65" t="e">
        <f>VLOOKUP(E1216,'Trimming log'!$F$5:$V$5000,12,FALSE)</f>
        <v>#N/A</v>
      </c>
      <c r="Q1216" s="65" t="e">
        <f>VLOOKUP(E1216,'Trimming log'!$F$5:$V$5000,13,FALSE)</f>
        <v>#N/A</v>
      </c>
      <c r="R1216" s="65" t="e">
        <f>VLOOKUP(E1216,'Trimming log'!$F$5:$V$5000,14,FALSE)</f>
        <v>#N/A</v>
      </c>
      <c r="S1216" s="65" t="e">
        <f>VLOOKUP(E1216,'Trimming log'!$F$5:$V$5000,15,FALSE)</f>
        <v>#N/A</v>
      </c>
      <c r="T1216" s="65" t="e">
        <f t="shared" si="240"/>
        <v>#N/A</v>
      </c>
      <c r="U1216" s="491" t="str">
        <f t="shared" si="241"/>
        <v/>
      </c>
      <c r="V1216" s="74">
        <f t="shared" si="244"/>
        <v>0</v>
      </c>
      <c r="W1216" s="134">
        <f t="shared" si="245"/>
        <v>0</v>
      </c>
      <c r="X1216" s="134" t="e">
        <f>VLOOKUP(E1216,'Trimming log'!$F$5:$Y$5000,19,FALSE)</f>
        <v>#N/A</v>
      </c>
      <c r="Y1216" s="134" t="e">
        <f>VLOOKUP(E1216,'Trimming log'!$F$5:$Y$5000,20,FALSE)</f>
        <v>#N/A</v>
      </c>
      <c r="Z1216" s="135" t="e">
        <f t="shared" si="246"/>
        <v>#N/A</v>
      </c>
      <c r="AA1216" s="135" t="e">
        <f t="shared" si="247"/>
        <v>#N/A</v>
      </c>
      <c r="AB1216" s="136" t="e">
        <f t="shared" si="248"/>
        <v>#N/A</v>
      </c>
      <c r="AC1216" s="136" t="e">
        <f t="shared" si="249"/>
        <v>#N/A</v>
      </c>
      <c r="AD1216" s="136" t="e">
        <f t="shared" si="250"/>
        <v>#N/A</v>
      </c>
      <c r="AE1216" s="136" t="e">
        <f t="shared" si="251"/>
        <v>#N/A</v>
      </c>
    </row>
    <row r="1217" spans="1:31" ht="15" customHeight="1">
      <c r="A1217" s="67" t="str">
        <f t="shared" si="239"/>
        <v/>
      </c>
      <c r="B1217" s="65">
        <f t="shared" si="242"/>
        <v>1194</v>
      </c>
      <c r="C1217" s="68" t="str">
        <f t="shared" si="243"/>
        <v/>
      </c>
      <c r="D1217" s="69"/>
      <c r="E1217" s="132"/>
      <c r="F1217" s="65" t="e">
        <f>VLOOKUP(E1217,'Trimming log'!$F$5:$V$5000,2,FALSE)</f>
        <v>#N/A</v>
      </c>
      <c r="G1217" s="65" t="e">
        <f>VLOOKUP(E1217,'Trimming log'!$F$5:$V$5000,3,FALSE)</f>
        <v>#N/A</v>
      </c>
      <c r="H1217" s="508" t="e">
        <f>VLOOKUP(E1217,'Trimming log'!$F$5:$V$5000,4,FALSE)</f>
        <v>#N/A</v>
      </c>
      <c r="I1217" s="65" t="e">
        <f>VLOOKUP(E1217,'Trimming log'!$F$5:$V$5000,5,FALSE)</f>
        <v>#N/A</v>
      </c>
      <c r="J1217" s="65" t="e">
        <f>VLOOKUP(E1217,'Trimming log'!$F$5:$V$5000,6,FALSE)</f>
        <v>#N/A</v>
      </c>
      <c r="K1217" s="65" t="e">
        <f>VLOOKUP(E1217,'Trimming log'!$F$5:$V$5000,7,FALSE)</f>
        <v>#N/A</v>
      </c>
      <c r="L1217" s="65" t="e">
        <f>VLOOKUP(E1217,'Trimming log'!$F$5:$V$5000,8,FALSE)</f>
        <v>#N/A</v>
      </c>
      <c r="M1217" s="65" t="e">
        <f>VLOOKUP(E1217,'Trimming log'!$F$5:$V$5000,9,FALSE)</f>
        <v>#N/A</v>
      </c>
      <c r="N1217" s="507" t="e">
        <f>VLOOKUP(E1217,'Trimming log'!$F$5:$V$5000,10,FALSE)</f>
        <v>#N/A</v>
      </c>
      <c r="O1217" s="65" t="e">
        <f>VLOOKUP(E1217,'Trimming log'!$F$5:$V$5000,11,FALSE)</f>
        <v>#N/A</v>
      </c>
      <c r="P1217" s="65" t="e">
        <f>VLOOKUP(E1217,'Trimming log'!$F$5:$V$5000,12,FALSE)</f>
        <v>#N/A</v>
      </c>
      <c r="Q1217" s="65" t="e">
        <f>VLOOKUP(E1217,'Trimming log'!$F$5:$V$5000,13,FALSE)</f>
        <v>#N/A</v>
      </c>
      <c r="R1217" s="65" t="e">
        <f>VLOOKUP(E1217,'Trimming log'!$F$5:$V$5000,14,FALSE)</f>
        <v>#N/A</v>
      </c>
      <c r="S1217" s="65" t="e">
        <f>VLOOKUP(E1217,'Trimming log'!$F$5:$V$5000,15,FALSE)</f>
        <v>#N/A</v>
      </c>
      <c r="T1217" s="65" t="e">
        <f t="shared" si="240"/>
        <v>#N/A</v>
      </c>
      <c r="U1217" s="491" t="str">
        <f t="shared" si="241"/>
        <v/>
      </c>
      <c r="V1217" s="74">
        <f t="shared" si="244"/>
        <v>0</v>
      </c>
      <c r="W1217" s="134">
        <f t="shared" si="245"/>
        <v>0</v>
      </c>
      <c r="X1217" s="134" t="e">
        <f>VLOOKUP(E1217,'Trimming log'!$F$5:$Y$5000,19,FALSE)</f>
        <v>#N/A</v>
      </c>
      <c r="Y1217" s="134" t="e">
        <f>VLOOKUP(E1217,'Trimming log'!$F$5:$Y$5000,20,FALSE)</f>
        <v>#N/A</v>
      </c>
      <c r="Z1217" s="135" t="e">
        <f t="shared" si="246"/>
        <v>#N/A</v>
      </c>
      <c r="AA1217" s="135" t="e">
        <f t="shared" si="247"/>
        <v>#N/A</v>
      </c>
      <c r="AB1217" s="136" t="e">
        <f t="shared" si="248"/>
        <v>#N/A</v>
      </c>
      <c r="AC1217" s="136" t="e">
        <f t="shared" si="249"/>
        <v>#N/A</v>
      </c>
      <c r="AD1217" s="136" t="e">
        <f t="shared" si="250"/>
        <v>#N/A</v>
      </c>
      <c r="AE1217" s="136" t="e">
        <f t="shared" si="251"/>
        <v>#N/A</v>
      </c>
    </row>
    <row r="1218" spans="1:31" ht="15" customHeight="1">
      <c r="A1218" s="67" t="str">
        <f t="shared" si="239"/>
        <v/>
      </c>
      <c r="B1218" s="65">
        <f t="shared" si="242"/>
        <v>1195</v>
      </c>
      <c r="C1218" s="68" t="str">
        <f t="shared" si="243"/>
        <v/>
      </c>
      <c r="D1218" s="69"/>
      <c r="E1218" s="132"/>
      <c r="F1218" s="65" t="e">
        <f>VLOOKUP(E1218,'Trimming log'!$F$5:$V$5000,2,FALSE)</f>
        <v>#N/A</v>
      </c>
      <c r="G1218" s="65" t="e">
        <f>VLOOKUP(E1218,'Trimming log'!$F$5:$V$5000,3,FALSE)</f>
        <v>#N/A</v>
      </c>
      <c r="H1218" s="508" t="e">
        <f>VLOOKUP(E1218,'Trimming log'!$F$5:$V$5000,4,FALSE)</f>
        <v>#N/A</v>
      </c>
      <c r="I1218" s="65" t="e">
        <f>VLOOKUP(E1218,'Trimming log'!$F$5:$V$5000,5,FALSE)</f>
        <v>#N/A</v>
      </c>
      <c r="J1218" s="65" t="e">
        <f>VLOOKUP(E1218,'Trimming log'!$F$5:$V$5000,6,FALSE)</f>
        <v>#N/A</v>
      </c>
      <c r="K1218" s="65" t="e">
        <f>VLOOKUP(E1218,'Trimming log'!$F$5:$V$5000,7,FALSE)</f>
        <v>#N/A</v>
      </c>
      <c r="L1218" s="65" t="e">
        <f>VLOOKUP(E1218,'Trimming log'!$F$5:$V$5000,8,FALSE)</f>
        <v>#N/A</v>
      </c>
      <c r="M1218" s="65" t="e">
        <f>VLOOKUP(E1218,'Trimming log'!$F$5:$V$5000,9,FALSE)</f>
        <v>#N/A</v>
      </c>
      <c r="N1218" s="507" t="e">
        <f>VLOOKUP(E1218,'Trimming log'!$F$5:$V$5000,10,FALSE)</f>
        <v>#N/A</v>
      </c>
      <c r="O1218" s="65" t="e">
        <f>VLOOKUP(E1218,'Trimming log'!$F$5:$V$5000,11,FALSE)</f>
        <v>#N/A</v>
      </c>
      <c r="P1218" s="65" t="e">
        <f>VLOOKUP(E1218,'Trimming log'!$F$5:$V$5000,12,FALSE)</f>
        <v>#N/A</v>
      </c>
      <c r="Q1218" s="65" t="e">
        <f>VLOOKUP(E1218,'Trimming log'!$F$5:$V$5000,13,FALSE)</f>
        <v>#N/A</v>
      </c>
      <c r="R1218" s="65" t="e">
        <f>VLOOKUP(E1218,'Trimming log'!$F$5:$V$5000,14,FALSE)</f>
        <v>#N/A</v>
      </c>
      <c r="S1218" s="65" t="e">
        <f>VLOOKUP(E1218,'Trimming log'!$F$5:$V$5000,15,FALSE)</f>
        <v>#N/A</v>
      </c>
      <c r="T1218" s="65" t="e">
        <f t="shared" si="240"/>
        <v>#N/A</v>
      </c>
      <c r="U1218" s="491" t="str">
        <f t="shared" si="241"/>
        <v/>
      </c>
      <c r="V1218" s="74">
        <f t="shared" si="244"/>
        <v>0</v>
      </c>
      <c r="W1218" s="134">
        <f t="shared" si="245"/>
        <v>0</v>
      </c>
      <c r="X1218" s="134" t="e">
        <f>VLOOKUP(E1218,'Trimming log'!$F$5:$Y$5000,19,FALSE)</f>
        <v>#N/A</v>
      </c>
      <c r="Y1218" s="134" t="e">
        <f>VLOOKUP(E1218,'Trimming log'!$F$5:$Y$5000,20,FALSE)</f>
        <v>#N/A</v>
      </c>
      <c r="Z1218" s="135" t="e">
        <f t="shared" si="246"/>
        <v>#N/A</v>
      </c>
      <c r="AA1218" s="135" t="e">
        <f t="shared" si="247"/>
        <v>#N/A</v>
      </c>
      <c r="AB1218" s="136" t="e">
        <f t="shared" si="248"/>
        <v>#N/A</v>
      </c>
      <c r="AC1218" s="136" t="e">
        <f t="shared" si="249"/>
        <v>#N/A</v>
      </c>
      <c r="AD1218" s="136" t="e">
        <f t="shared" si="250"/>
        <v>#N/A</v>
      </c>
      <c r="AE1218" s="136" t="e">
        <f t="shared" si="251"/>
        <v>#N/A</v>
      </c>
    </row>
    <row r="1219" spans="1:31" ht="15" customHeight="1">
      <c r="A1219" s="67" t="str">
        <f t="shared" si="239"/>
        <v/>
      </c>
      <c r="B1219" s="65">
        <f t="shared" si="242"/>
        <v>1196</v>
      </c>
      <c r="C1219" s="68" t="str">
        <f t="shared" si="243"/>
        <v/>
      </c>
      <c r="D1219" s="69"/>
      <c r="E1219" s="132"/>
      <c r="F1219" s="65" t="e">
        <f>VLOOKUP(E1219,'Trimming log'!$F$5:$V$5000,2,FALSE)</f>
        <v>#N/A</v>
      </c>
      <c r="G1219" s="65" t="e">
        <f>VLOOKUP(E1219,'Trimming log'!$F$5:$V$5000,3,FALSE)</f>
        <v>#N/A</v>
      </c>
      <c r="H1219" s="508" t="e">
        <f>VLOOKUP(E1219,'Trimming log'!$F$5:$V$5000,4,FALSE)</f>
        <v>#N/A</v>
      </c>
      <c r="I1219" s="65" t="e">
        <f>VLOOKUP(E1219,'Trimming log'!$F$5:$V$5000,5,FALSE)</f>
        <v>#N/A</v>
      </c>
      <c r="J1219" s="65" t="e">
        <f>VLOOKUP(E1219,'Trimming log'!$F$5:$V$5000,6,FALSE)</f>
        <v>#N/A</v>
      </c>
      <c r="K1219" s="65" t="e">
        <f>VLOOKUP(E1219,'Trimming log'!$F$5:$V$5000,7,FALSE)</f>
        <v>#N/A</v>
      </c>
      <c r="L1219" s="65" t="e">
        <f>VLOOKUP(E1219,'Trimming log'!$F$5:$V$5000,8,FALSE)</f>
        <v>#N/A</v>
      </c>
      <c r="M1219" s="65" t="e">
        <f>VLOOKUP(E1219,'Trimming log'!$F$5:$V$5000,9,FALSE)</f>
        <v>#N/A</v>
      </c>
      <c r="N1219" s="507" t="e">
        <f>VLOOKUP(E1219,'Trimming log'!$F$5:$V$5000,10,FALSE)</f>
        <v>#N/A</v>
      </c>
      <c r="O1219" s="65" t="e">
        <f>VLOOKUP(E1219,'Trimming log'!$F$5:$V$5000,11,FALSE)</f>
        <v>#N/A</v>
      </c>
      <c r="P1219" s="65" t="e">
        <f>VLOOKUP(E1219,'Trimming log'!$F$5:$V$5000,12,FALSE)</f>
        <v>#N/A</v>
      </c>
      <c r="Q1219" s="65" t="e">
        <f>VLOOKUP(E1219,'Trimming log'!$F$5:$V$5000,13,FALSE)</f>
        <v>#N/A</v>
      </c>
      <c r="R1219" s="65" t="e">
        <f>VLOOKUP(E1219,'Trimming log'!$F$5:$V$5000,14,FALSE)</f>
        <v>#N/A</v>
      </c>
      <c r="S1219" s="65" t="e">
        <f>VLOOKUP(E1219,'Trimming log'!$F$5:$V$5000,15,FALSE)</f>
        <v>#N/A</v>
      </c>
      <c r="T1219" s="65" t="e">
        <f t="shared" si="240"/>
        <v>#N/A</v>
      </c>
      <c r="U1219" s="491" t="str">
        <f t="shared" si="241"/>
        <v/>
      </c>
      <c r="V1219" s="74">
        <f t="shared" si="244"/>
        <v>0</v>
      </c>
      <c r="W1219" s="134">
        <f t="shared" si="245"/>
        <v>0</v>
      </c>
      <c r="X1219" s="134" t="e">
        <f>VLOOKUP(E1219,'Trimming log'!$F$5:$Y$5000,19,FALSE)</f>
        <v>#N/A</v>
      </c>
      <c r="Y1219" s="134" t="e">
        <f>VLOOKUP(E1219,'Trimming log'!$F$5:$Y$5000,20,FALSE)</f>
        <v>#N/A</v>
      </c>
      <c r="Z1219" s="135" t="e">
        <f t="shared" si="246"/>
        <v>#N/A</v>
      </c>
      <c r="AA1219" s="135" t="e">
        <f t="shared" si="247"/>
        <v>#N/A</v>
      </c>
      <c r="AB1219" s="136" t="e">
        <f t="shared" si="248"/>
        <v>#N/A</v>
      </c>
      <c r="AC1219" s="136" t="e">
        <f t="shared" si="249"/>
        <v>#N/A</v>
      </c>
      <c r="AD1219" s="136" t="e">
        <f t="shared" si="250"/>
        <v>#N/A</v>
      </c>
      <c r="AE1219" s="136" t="e">
        <f t="shared" si="251"/>
        <v>#N/A</v>
      </c>
    </row>
    <row r="1220" spans="1:31" ht="15" customHeight="1">
      <c r="A1220" s="67" t="str">
        <f t="shared" si="239"/>
        <v/>
      </c>
      <c r="B1220" s="65">
        <f t="shared" si="242"/>
        <v>1197</v>
      </c>
      <c r="C1220" s="68" t="str">
        <f t="shared" si="243"/>
        <v/>
      </c>
      <c r="D1220" s="69"/>
      <c r="E1220" s="132"/>
      <c r="F1220" s="65" t="e">
        <f>VLOOKUP(E1220,'Trimming log'!$F$5:$V$5000,2,FALSE)</f>
        <v>#N/A</v>
      </c>
      <c r="G1220" s="65" t="e">
        <f>VLOOKUP(E1220,'Trimming log'!$F$5:$V$5000,3,FALSE)</f>
        <v>#N/A</v>
      </c>
      <c r="H1220" s="508" t="e">
        <f>VLOOKUP(E1220,'Trimming log'!$F$5:$V$5000,4,FALSE)</f>
        <v>#N/A</v>
      </c>
      <c r="I1220" s="65" t="e">
        <f>VLOOKUP(E1220,'Trimming log'!$F$5:$V$5000,5,FALSE)</f>
        <v>#N/A</v>
      </c>
      <c r="J1220" s="65" t="e">
        <f>VLOOKUP(E1220,'Trimming log'!$F$5:$V$5000,6,FALSE)</f>
        <v>#N/A</v>
      </c>
      <c r="K1220" s="65" t="e">
        <f>VLOOKUP(E1220,'Trimming log'!$F$5:$V$5000,7,FALSE)</f>
        <v>#N/A</v>
      </c>
      <c r="L1220" s="65" t="e">
        <f>VLOOKUP(E1220,'Trimming log'!$F$5:$V$5000,8,FALSE)</f>
        <v>#N/A</v>
      </c>
      <c r="M1220" s="65" t="e">
        <f>VLOOKUP(E1220,'Trimming log'!$F$5:$V$5000,9,FALSE)</f>
        <v>#N/A</v>
      </c>
      <c r="N1220" s="507" t="e">
        <f>VLOOKUP(E1220,'Trimming log'!$F$5:$V$5000,10,FALSE)</f>
        <v>#N/A</v>
      </c>
      <c r="O1220" s="65" t="e">
        <f>VLOOKUP(E1220,'Trimming log'!$F$5:$V$5000,11,FALSE)</f>
        <v>#N/A</v>
      </c>
      <c r="P1220" s="65" t="e">
        <f>VLOOKUP(E1220,'Trimming log'!$F$5:$V$5000,12,FALSE)</f>
        <v>#N/A</v>
      </c>
      <c r="Q1220" s="65" t="e">
        <f>VLOOKUP(E1220,'Trimming log'!$F$5:$V$5000,13,FALSE)</f>
        <v>#N/A</v>
      </c>
      <c r="R1220" s="65" t="e">
        <f>VLOOKUP(E1220,'Trimming log'!$F$5:$V$5000,14,FALSE)</f>
        <v>#N/A</v>
      </c>
      <c r="S1220" s="65" t="e">
        <f>VLOOKUP(E1220,'Trimming log'!$F$5:$V$5000,15,FALSE)</f>
        <v>#N/A</v>
      </c>
      <c r="T1220" s="65" t="e">
        <f t="shared" si="240"/>
        <v>#N/A</v>
      </c>
      <c r="U1220" s="491" t="str">
        <f t="shared" si="241"/>
        <v/>
      </c>
      <c r="V1220" s="74">
        <f t="shared" si="244"/>
        <v>0</v>
      </c>
      <c r="W1220" s="134">
        <f t="shared" si="245"/>
        <v>0</v>
      </c>
      <c r="X1220" s="134" t="e">
        <f>VLOOKUP(E1220,'Trimming log'!$F$5:$Y$5000,19,FALSE)</f>
        <v>#N/A</v>
      </c>
      <c r="Y1220" s="134" t="e">
        <f>VLOOKUP(E1220,'Trimming log'!$F$5:$Y$5000,20,FALSE)</f>
        <v>#N/A</v>
      </c>
      <c r="Z1220" s="135" t="e">
        <f t="shared" si="246"/>
        <v>#N/A</v>
      </c>
      <c r="AA1220" s="135" t="e">
        <f t="shared" si="247"/>
        <v>#N/A</v>
      </c>
      <c r="AB1220" s="136" t="e">
        <f t="shared" si="248"/>
        <v>#N/A</v>
      </c>
      <c r="AC1220" s="136" t="e">
        <f t="shared" si="249"/>
        <v>#N/A</v>
      </c>
      <c r="AD1220" s="136" t="e">
        <f t="shared" si="250"/>
        <v>#N/A</v>
      </c>
      <c r="AE1220" s="136" t="e">
        <f t="shared" si="251"/>
        <v>#N/A</v>
      </c>
    </row>
    <row r="1221" spans="1:31" ht="15" customHeight="1">
      <c r="A1221" s="67" t="str">
        <f t="shared" si="239"/>
        <v/>
      </c>
      <c r="B1221" s="65">
        <f t="shared" si="242"/>
        <v>1198</v>
      </c>
      <c r="C1221" s="68" t="str">
        <f t="shared" si="243"/>
        <v/>
      </c>
      <c r="D1221" s="69"/>
      <c r="E1221" s="132"/>
      <c r="F1221" s="65" t="e">
        <f>VLOOKUP(E1221,'Trimming log'!$F$5:$V$5000,2,FALSE)</f>
        <v>#N/A</v>
      </c>
      <c r="G1221" s="65" t="e">
        <f>VLOOKUP(E1221,'Trimming log'!$F$5:$V$5000,3,FALSE)</f>
        <v>#N/A</v>
      </c>
      <c r="H1221" s="508" t="e">
        <f>VLOOKUP(E1221,'Trimming log'!$F$5:$V$5000,4,FALSE)</f>
        <v>#N/A</v>
      </c>
      <c r="I1221" s="65" t="e">
        <f>VLOOKUP(E1221,'Trimming log'!$F$5:$V$5000,5,FALSE)</f>
        <v>#N/A</v>
      </c>
      <c r="J1221" s="65" t="e">
        <f>VLOOKUP(E1221,'Trimming log'!$F$5:$V$5000,6,FALSE)</f>
        <v>#N/A</v>
      </c>
      <c r="K1221" s="65" t="e">
        <f>VLOOKUP(E1221,'Trimming log'!$F$5:$V$5000,7,FALSE)</f>
        <v>#N/A</v>
      </c>
      <c r="L1221" s="65" t="e">
        <f>VLOOKUP(E1221,'Trimming log'!$F$5:$V$5000,8,FALSE)</f>
        <v>#N/A</v>
      </c>
      <c r="M1221" s="65" t="e">
        <f>VLOOKUP(E1221,'Trimming log'!$F$5:$V$5000,9,FALSE)</f>
        <v>#N/A</v>
      </c>
      <c r="N1221" s="507" t="e">
        <f>VLOOKUP(E1221,'Trimming log'!$F$5:$V$5000,10,FALSE)</f>
        <v>#N/A</v>
      </c>
      <c r="O1221" s="65" t="e">
        <f>VLOOKUP(E1221,'Trimming log'!$F$5:$V$5000,11,FALSE)</f>
        <v>#N/A</v>
      </c>
      <c r="P1221" s="65" t="e">
        <f>VLOOKUP(E1221,'Trimming log'!$F$5:$V$5000,12,FALSE)</f>
        <v>#N/A</v>
      </c>
      <c r="Q1221" s="65" t="e">
        <f>VLOOKUP(E1221,'Trimming log'!$F$5:$V$5000,13,FALSE)</f>
        <v>#N/A</v>
      </c>
      <c r="R1221" s="65" t="e">
        <f>VLOOKUP(E1221,'Trimming log'!$F$5:$V$5000,14,FALSE)</f>
        <v>#N/A</v>
      </c>
      <c r="S1221" s="65" t="e">
        <f>VLOOKUP(E1221,'Trimming log'!$F$5:$V$5000,15,FALSE)</f>
        <v>#N/A</v>
      </c>
      <c r="T1221" s="65" t="e">
        <f t="shared" si="240"/>
        <v>#N/A</v>
      </c>
      <c r="U1221" s="491" t="str">
        <f t="shared" si="241"/>
        <v/>
      </c>
      <c r="V1221" s="74">
        <f t="shared" si="244"/>
        <v>0</v>
      </c>
      <c r="W1221" s="134">
        <f t="shared" si="245"/>
        <v>0</v>
      </c>
      <c r="X1221" s="134" t="e">
        <f>VLOOKUP(E1221,'Trimming log'!$F$5:$Y$5000,19,FALSE)</f>
        <v>#N/A</v>
      </c>
      <c r="Y1221" s="134" t="e">
        <f>VLOOKUP(E1221,'Trimming log'!$F$5:$Y$5000,20,FALSE)</f>
        <v>#N/A</v>
      </c>
      <c r="Z1221" s="135" t="e">
        <f t="shared" si="246"/>
        <v>#N/A</v>
      </c>
      <c r="AA1221" s="135" t="e">
        <f t="shared" si="247"/>
        <v>#N/A</v>
      </c>
      <c r="AB1221" s="136" t="e">
        <f t="shared" si="248"/>
        <v>#N/A</v>
      </c>
      <c r="AC1221" s="136" t="e">
        <f t="shared" si="249"/>
        <v>#N/A</v>
      </c>
      <c r="AD1221" s="136" t="e">
        <f t="shared" si="250"/>
        <v>#N/A</v>
      </c>
      <c r="AE1221" s="136" t="e">
        <f t="shared" si="251"/>
        <v>#N/A</v>
      </c>
    </row>
    <row r="1222" spans="1:31" ht="15" customHeight="1">
      <c r="A1222" s="67" t="str">
        <f t="shared" ref="A1222:A1285" si="252">IF(COUNTIF($E$6:$E$47179,E1222)&gt;1,"DOUBLE","")</f>
        <v/>
      </c>
      <c r="B1222" s="65">
        <f t="shared" si="242"/>
        <v>1199</v>
      </c>
      <c r="C1222" s="68" t="str">
        <f t="shared" si="243"/>
        <v/>
      </c>
      <c r="D1222" s="69"/>
      <c r="E1222" s="132"/>
      <c r="F1222" s="65" t="e">
        <f>VLOOKUP(E1222,'Trimming log'!$F$5:$V$5000,2,FALSE)</f>
        <v>#N/A</v>
      </c>
      <c r="G1222" s="65" t="e">
        <f>VLOOKUP(E1222,'Trimming log'!$F$5:$V$5000,3,FALSE)</f>
        <v>#N/A</v>
      </c>
      <c r="H1222" s="508" t="e">
        <f>VLOOKUP(E1222,'Trimming log'!$F$5:$V$5000,4,FALSE)</f>
        <v>#N/A</v>
      </c>
      <c r="I1222" s="65" t="e">
        <f>VLOOKUP(E1222,'Trimming log'!$F$5:$V$5000,5,FALSE)</f>
        <v>#N/A</v>
      </c>
      <c r="J1222" s="65" t="e">
        <f>VLOOKUP(E1222,'Trimming log'!$F$5:$V$5000,6,FALSE)</f>
        <v>#N/A</v>
      </c>
      <c r="K1222" s="65" t="e">
        <f>VLOOKUP(E1222,'Trimming log'!$F$5:$V$5000,7,FALSE)</f>
        <v>#N/A</v>
      </c>
      <c r="L1222" s="65" t="e">
        <f>VLOOKUP(E1222,'Trimming log'!$F$5:$V$5000,8,FALSE)</f>
        <v>#N/A</v>
      </c>
      <c r="M1222" s="65" t="e">
        <f>VLOOKUP(E1222,'Trimming log'!$F$5:$V$5000,9,FALSE)</f>
        <v>#N/A</v>
      </c>
      <c r="N1222" s="507" t="e">
        <f>VLOOKUP(E1222,'Trimming log'!$F$5:$V$5000,10,FALSE)</f>
        <v>#N/A</v>
      </c>
      <c r="O1222" s="65" t="e">
        <f>VLOOKUP(E1222,'Trimming log'!$F$5:$V$5000,11,FALSE)</f>
        <v>#N/A</v>
      </c>
      <c r="P1222" s="65" t="e">
        <f>VLOOKUP(E1222,'Trimming log'!$F$5:$V$5000,12,FALSE)</f>
        <v>#N/A</v>
      </c>
      <c r="Q1222" s="65" t="e">
        <f>VLOOKUP(E1222,'Trimming log'!$F$5:$V$5000,13,FALSE)</f>
        <v>#N/A</v>
      </c>
      <c r="R1222" s="65" t="e">
        <f>VLOOKUP(E1222,'Trimming log'!$F$5:$V$5000,14,FALSE)</f>
        <v>#N/A</v>
      </c>
      <c r="S1222" s="65" t="e">
        <f>VLOOKUP(E1222,'Trimming log'!$F$5:$V$5000,15,FALSE)</f>
        <v>#N/A</v>
      </c>
      <c r="T1222" s="65" t="e">
        <f t="shared" si="240"/>
        <v>#N/A</v>
      </c>
      <c r="U1222" s="491" t="str">
        <f t="shared" si="241"/>
        <v/>
      </c>
      <c r="V1222" s="74">
        <f t="shared" si="244"/>
        <v>0</v>
      </c>
      <c r="W1222" s="134">
        <f t="shared" si="245"/>
        <v>0</v>
      </c>
      <c r="X1222" s="134" t="e">
        <f>VLOOKUP(E1222,'Trimming log'!$F$5:$Y$5000,19,FALSE)</f>
        <v>#N/A</v>
      </c>
      <c r="Y1222" s="134" t="e">
        <f>VLOOKUP(E1222,'Trimming log'!$F$5:$Y$5000,20,FALSE)</f>
        <v>#N/A</v>
      </c>
      <c r="Z1222" s="135" t="e">
        <f t="shared" si="246"/>
        <v>#N/A</v>
      </c>
      <c r="AA1222" s="135" t="e">
        <f t="shared" si="247"/>
        <v>#N/A</v>
      </c>
      <c r="AB1222" s="136" t="e">
        <f t="shared" si="248"/>
        <v>#N/A</v>
      </c>
      <c r="AC1222" s="136" t="e">
        <f t="shared" si="249"/>
        <v>#N/A</v>
      </c>
      <c r="AD1222" s="136" t="e">
        <f t="shared" si="250"/>
        <v>#N/A</v>
      </c>
      <c r="AE1222" s="136" t="e">
        <f t="shared" si="251"/>
        <v>#N/A</v>
      </c>
    </row>
    <row r="1223" spans="1:31" ht="15" customHeight="1">
      <c r="A1223" s="67" t="str">
        <f t="shared" si="252"/>
        <v/>
      </c>
      <c r="B1223" s="65">
        <f t="shared" si="242"/>
        <v>1200</v>
      </c>
      <c r="C1223" s="68" t="str">
        <f t="shared" si="243"/>
        <v/>
      </c>
      <c r="D1223" s="69"/>
      <c r="E1223" s="132"/>
      <c r="F1223" s="65" t="e">
        <f>VLOOKUP(E1223,'Trimming log'!$F$5:$V$5000,2,FALSE)</f>
        <v>#N/A</v>
      </c>
      <c r="G1223" s="65" t="e">
        <f>VLOOKUP(E1223,'Trimming log'!$F$5:$V$5000,3,FALSE)</f>
        <v>#N/A</v>
      </c>
      <c r="H1223" s="508" t="e">
        <f>VLOOKUP(E1223,'Trimming log'!$F$5:$V$5000,4,FALSE)</f>
        <v>#N/A</v>
      </c>
      <c r="I1223" s="65" t="e">
        <f>VLOOKUP(E1223,'Trimming log'!$F$5:$V$5000,5,FALSE)</f>
        <v>#N/A</v>
      </c>
      <c r="J1223" s="65" t="e">
        <f>VLOOKUP(E1223,'Trimming log'!$F$5:$V$5000,6,FALSE)</f>
        <v>#N/A</v>
      </c>
      <c r="K1223" s="65" t="e">
        <f>VLOOKUP(E1223,'Trimming log'!$F$5:$V$5000,7,FALSE)</f>
        <v>#N/A</v>
      </c>
      <c r="L1223" s="65" t="e">
        <f>VLOOKUP(E1223,'Trimming log'!$F$5:$V$5000,8,FALSE)</f>
        <v>#N/A</v>
      </c>
      <c r="M1223" s="65" t="e">
        <f>VLOOKUP(E1223,'Trimming log'!$F$5:$V$5000,9,FALSE)</f>
        <v>#N/A</v>
      </c>
      <c r="N1223" s="507" t="e">
        <f>VLOOKUP(E1223,'Trimming log'!$F$5:$V$5000,10,FALSE)</f>
        <v>#N/A</v>
      </c>
      <c r="O1223" s="65" t="e">
        <f>VLOOKUP(E1223,'Trimming log'!$F$5:$V$5000,11,FALSE)</f>
        <v>#N/A</v>
      </c>
      <c r="P1223" s="65" t="e">
        <f>VLOOKUP(E1223,'Trimming log'!$F$5:$V$5000,12,FALSE)</f>
        <v>#N/A</v>
      </c>
      <c r="Q1223" s="65" t="e">
        <f>VLOOKUP(E1223,'Trimming log'!$F$5:$V$5000,13,FALSE)</f>
        <v>#N/A</v>
      </c>
      <c r="R1223" s="65" t="e">
        <f>VLOOKUP(E1223,'Trimming log'!$F$5:$V$5000,14,FALSE)</f>
        <v>#N/A</v>
      </c>
      <c r="S1223" s="65" t="e">
        <f>VLOOKUP(E1223,'Trimming log'!$F$5:$V$5000,15,FALSE)</f>
        <v>#N/A</v>
      </c>
      <c r="T1223" s="65" t="e">
        <f t="shared" ref="T1223:T1286" si="253">O1223-Q1223</f>
        <v>#N/A</v>
      </c>
      <c r="U1223" s="491" t="str">
        <f t="shared" ref="U1223:U1286" si="254">IF(C1223="","",(SUMIF($D$2:$D$25116,D1223,$O$2:$O$25116)))</f>
        <v/>
      </c>
      <c r="V1223" s="74">
        <f t="shared" si="244"/>
        <v>0</v>
      </c>
      <c r="W1223" s="134">
        <f t="shared" si="245"/>
        <v>0</v>
      </c>
      <c r="X1223" s="134" t="e">
        <f>VLOOKUP(E1223,'Trimming log'!$F$5:$Y$5000,19,FALSE)</f>
        <v>#N/A</v>
      </c>
      <c r="Y1223" s="134" t="e">
        <f>VLOOKUP(E1223,'Trimming log'!$F$5:$Y$5000,20,FALSE)</f>
        <v>#N/A</v>
      </c>
      <c r="Z1223" s="135" t="e">
        <f t="shared" si="246"/>
        <v>#N/A</v>
      </c>
      <c r="AA1223" s="135" t="e">
        <f t="shared" si="247"/>
        <v>#N/A</v>
      </c>
      <c r="AB1223" s="136" t="e">
        <f t="shared" si="248"/>
        <v>#N/A</v>
      </c>
      <c r="AC1223" s="136" t="e">
        <f t="shared" si="249"/>
        <v>#N/A</v>
      </c>
      <c r="AD1223" s="136" t="e">
        <f t="shared" si="250"/>
        <v>#N/A</v>
      </c>
      <c r="AE1223" s="136" t="e">
        <f t="shared" si="251"/>
        <v>#N/A</v>
      </c>
    </row>
    <row r="1224" spans="1:31" ht="15" customHeight="1">
      <c r="A1224" s="67" t="str">
        <f t="shared" si="252"/>
        <v/>
      </c>
      <c r="B1224" s="65">
        <f t="shared" ref="B1224:B1287" si="255">+B1223+1</f>
        <v>1201</v>
      </c>
      <c r="C1224" s="68" t="str">
        <f t="shared" ref="C1224:C1287" si="256">IF(D1224="","",(IF(D1225=D1224,"",1)))</f>
        <v/>
      </c>
      <c r="D1224" s="69"/>
      <c r="E1224" s="132"/>
      <c r="F1224" s="65" t="e">
        <f>VLOOKUP(E1224,'Trimming log'!$F$5:$V$5000,2,FALSE)</f>
        <v>#N/A</v>
      </c>
      <c r="G1224" s="65" t="e">
        <f>VLOOKUP(E1224,'Trimming log'!$F$5:$V$5000,3,FALSE)</f>
        <v>#N/A</v>
      </c>
      <c r="H1224" s="508" t="e">
        <f>VLOOKUP(E1224,'Trimming log'!$F$5:$V$5000,4,FALSE)</f>
        <v>#N/A</v>
      </c>
      <c r="I1224" s="65" t="e">
        <f>VLOOKUP(E1224,'Trimming log'!$F$5:$V$5000,5,FALSE)</f>
        <v>#N/A</v>
      </c>
      <c r="J1224" s="65" t="e">
        <f>VLOOKUP(E1224,'Trimming log'!$F$5:$V$5000,6,FALSE)</f>
        <v>#N/A</v>
      </c>
      <c r="K1224" s="65" t="e">
        <f>VLOOKUP(E1224,'Trimming log'!$F$5:$V$5000,7,FALSE)</f>
        <v>#N/A</v>
      </c>
      <c r="L1224" s="65" t="e">
        <f>VLOOKUP(E1224,'Trimming log'!$F$5:$V$5000,8,FALSE)</f>
        <v>#N/A</v>
      </c>
      <c r="M1224" s="65" t="e">
        <f>VLOOKUP(E1224,'Trimming log'!$F$5:$V$5000,9,FALSE)</f>
        <v>#N/A</v>
      </c>
      <c r="N1224" s="507" t="e">
        <f>VLOOKUP(E1224,'Trimming log'!$F$5:$V$5000,10,FALSE)</f>
        <v>#N/A</v>
      </c>
      <c r="O1224" s="65" t="e">
        <f>VLOOKUP(E1224,'Trimming log'!$F$5:$V$5000,11,FALSE)</f>
        <v>#N/A</v>
      </c>
      <c r="P1224" s="65" t="e">
        <f>VLOOKUP(E1224,'Trimming log'!$F$5:$V$5000,12,FALSE)</f>
        <v>#N/A</v>
      </c>
      <c r="Q1224" s="65" t="e">
        <f>VLOOKUP(E1224,'Trimming log'!$F$5:$V$5000,13,FALSE)</f>
        <v>#N/A</v>
      </c>
      <c r="R1224" s="65" t="e">
        <f>VLOOKUP(E1224,'Trimming log'!$F$5:$V$5000,14,FALSE)</f>
        <v>#N/A</v>
      </c>
      <c r="S1224" s="65" t="e">
        <f>VLOOKUP(E1224,'Trimming log'!$F$5:$V$5000,15,FALSE)</f>
        <v>#N/A</v>
      </c>
      <c r="T1224" s="65" t="e">
        <f t="shared" si="253"/>
        <v>#N/A</v>
      </c>
      <c r="U1224" s="491" t="str">
        <f t="shared" si="254"/>
        <v/>
      </c>
      <c r="V1224" s="74">
        <f t="shared" ref="V1224:V1287" si="257">D1224</f>
        <v>0</v>
      </c>
      <c r="W1224" s="134">
        <f t="shared" ref="W1224:W1287" si="258">E1224</f>
        <v>0</v>
      </c>
      <c r="X1224" s="134" t="e">
        <f>VLOOKUP(E1224,'Trimming log'!$F$5:$Y$5000,19,FALSE)</f>
        <v>#N/A</v>
      </c>
      <c r="Y1224" s="134" t="e">
        <f>VLOOKUP(E1224,'Trimming log'!$F$5:$Y$5000,20,FALSE)</f>
        <v>#N/A</v>
      </c>
      <c r="Z1224" s="135" t="e">
        <f t="shared" ref="Z1224:Z1287" si="259">G1224</f>
        <v>#N/A</v>
      </c>
      <c r="AA1224" s="135" t="e">
        <f t="shared" ref="AA1224:AA1287" si="260">H1224</f>
        <v>#N/A</v>
      </c>
      <c r="AB1224" s="136" t="e">
        <f t="shared" ref="AB1224:AB1287" si="261">N1224</f>
        <v>#N/A</v>
      </c>
      <c r="AC1224" s="136" t="e">
        <f t="shared" ref="AC1224:AC1287" si="262">O1224</f>
        <v>#N/A</v>
      </c>
      <c r="AD1224" s="136" t="e">
        <f t="shared" ref="AD1224:AD1287" si="263">Q1224</f>
        <v>#N/A</v>
      </c>
      <c r="AE1224" s="136" t="e">
        <f t="shared" ref="AE1224:AE1287" si="264">T1224</f>
        <v>#N/A</v>
      </c>
    </row>
    <row r="1225" spans="1:31" ht="15" customHeight="1">
      <c r="A1225" s="67" t="str">
        <f t="shared" si="252"/>
        <v/>
      </c>
      <c r="B1225" s="65">
        <f t="shared" si="255"/>
        <v>1202</v>
      </c>
      <c r="C1225" s="68" t="str">
        <f t="shared" si="256"/>
        <v/>
      </c>
      <c r="D1225" s="69"/>
      <c r="E1225" s="132"/>
      <c r="F1225" s="65" t="e">
        <f>VLOOKUP(E1225,'Trimming log'!$F$5:$V$5000,2,FALSE)</f>
        <v>#N/A</v>
      </c>
      <c r="G1225" s="65" t="e">
        <f>VLOOKUP(E1225,'Trimming log'!$F$5:$V$5000,3,FALSE)</f>
        <v>#N/A</v>
      </c>
      <c r="H1225" s="508" t="e">
        <f>VLOOKUP(E1225,'Trimming log'!$F$5:$V$5000,4,FALSE)</f>
        <v>#N/A</v>
      </c>
      <c r="I1225" s="65" t="e">
        <f>VLOOKUP(E1225,'Trimming log'!$F$5:$V$5000,5,FALSE)</f>
        <v>#N/A</v>
      </c>
      <c r="J1225" s="65" t="e">
        <f>VLOOKUP(E1225,'Trimming log'!$F$5:$V$5000,6,FALSE)</f>
        <v>#N/A</v>
      </c>
      <c r="K1225" s="65" t="e">
        <f>VLOOKUP(E1225,'Trimming log'!$F$5:$V$5000,7,FALSE)</f>
        <v>#N/A</v>
      </c>
      <c r="L1225" s="65" t="e">
        <f>VLOOKUP(E1225,'Trimming log'!$F$5:$V$5000,8,FALSE)</f>
        <v>#N/A</v>
      </c>
      <c r="M1225" s="65" t="e">
        <f>VLOOKUP(E1225,'Trimming log'!$F$5:$V$5000,9,FALSE)</f>
        <v>#N/A</v>
      </c>
      <c r="N1225" s="507" t="e">
        <f>VLOOKUP(E1225,'Trimming log'!$F$5:$V$5000,10,FALSE)</f>
        <v>#N/A</v>
      </c>
      <c r="O1225" s="65" t="e">
        <f>VLOOKUP(E1225,'Trimming log'!$F$5:$V$5000,11,FALSE)</f>
        <v>#N/A</v>
      </c>
      <c r="P1225" s="65" t="e">
        <f>VLOOKUP(E1225,'Trimming log'!$F$5:$V$5000,12,FALSE)</f>
        <v>#N/A</v>
      </c>
      <c r="Q1225" s="65" t="e">
        <f>VLOOKUP(E1225,'Trimming log'!$F$5:$V$5000,13,FALSE)</f>
        <v>#N/A</v>
      </c>
      <c r="R1225" s="65" t="e">
        <f>VLOOKUP(E1225,'Trimming log'!$F$5:$V$5000,14,FALSE)</f>
        <v>#N/A</v>
      </c>
      <c r="S1225" s="65" t="e">
        <f>VLOOKUP(E1225,'Trimming log'!$F$5:$V$5000,15,FALSE)</f>
        <v>#N/A</v>
      </c>
      <c r="T1225" s="65" t="e">
        <f t="shared" si="253"/>
        <v>#N/A</v>
      </c>
      <c r="U1225" s="491" t="str">
        <f t="shared" si="254"/>
        <v/>
      </c>
      <c r="V1225" s="74">
        <f t="shared" si="257"/>
        <v>0</v>
      </c>
      <c r="W1225" s="134">
        <f t="shared" si="258"/>
        <v>0</v>
      </c>
      <c r="X1225" s="134" t="e">
        <f>VLOOKUP(E1225,'Trimming log'!$F$5:$Y$5000,19,FALSE)</f>
        <v>#N/A</v>
      </c>
      <c r="Y1225" s="134" t="e">
        <f>VLOOKUP(E1225,'Trimming log'!$F$5:$Y$5000,20,FALSE)</f>
        <v>#N/A</v>
      </c>
      <c r="Z1225" s="135" t="e">
        <f t="shared" si="259"/>
        <v>#N/A</v>
      </c>
      <c r="AA1225" s="135" t="e">
        <f t="shared" si="260"/>
        <v>#N/A</v>
      </c>
      <c r="AB1225" s="136" t="e">
        <f t="shared" si="261"/>
        <v>#N/A</v>
      </c>
      <c r="AC1225" s="136" t="e">
        <f t="shared" si="262"/>
        <v>#N/A</v>
      </c>
      <c r="AD1225" s="136" t="e">
        <f t="shared" si="263"/>
        <v>#N/A</v>
      </c>
      <c r="AE1225" s="136" t="e">
        <f t="shared" si="264"/>
        <v>#N/A</v>
      </c>
    </row>
    <row r="1226" spans="1:31" ht="15" customHeight="1">
      <c r="A1226" s="67" t="str">
        <f t="shared" si="252"/>
        <v/>
      </c>
      <c r="B1226" s="65">
        <f t="shared" si="255"/>
        <v>1203</v>
      </c>
      <c r="C1226" s="68" t="str">
        <f t="shared" si="256"/>
        <v/>
      </c>
      <c r="D1226" s="69"/>
      <c r="E1226" s="132"/>
      <c r="F1226" s="65" t="e">
        <f>VLOOKUP(E1226,'Trimming log'!$F$5:$V$5000,2,FALSE)</f>
        <v>#N/A</v>
      </c>
      <c r="G1226" s="65" t="e">
        <f>VLOOKUP(E1226,'Trimming log'!$F$5:$V$5000,3,FALSE)</f>
        <v>#N/A</v>
      </c>
      <c r="H1226" s="508" t="e">
        <f>VLOOKUP(E1226,'Trimming log'!$F$5:$V$5000,4,FALSE)</f>
        <v>#N/A</v>
      </c>
      <c r="I1226" s="65" t="e">
        <f>VLOOKUP(E1226,'Trimming log'!$F$5:$V$5000,5,FALSE)</f>
        <v>#N/A</v>
      </c>
      <c r="J1226" s="65" t="e">
        <f>VLOOKUP(E1226,'Trimming log'!$F$5:$V$5000,6,FALSE)</f>
        <v>#N/A</v>
      </c>
      <c r="K1226" s="65" t="e">
        <f>VLOOKUP(E1226,'Trimming log'!$F$5:$V$5000,7,FALSE)</f>
        <v>#N/A</v>
      </c>
      <c r="L1226" s="65" t="e">
        <f>VLOOKUP(E1226,'Trimming log'!$F$5:$V$5000,8,FALSE)</f>
        <v>#N/A</v>
      </c>
      <c r="M1226" s="65" t="e">
        <f>VLOOKUP(E1226,'Trimming log'!$F$5:$V$5000,9,FALSE)</f>
        <v>#N/A</v>
      </c>
      <c r="N1226" s="507" t="e">
        <f>VLOOKUP(E1226,'Trimming log'!$F$5:$V$5000,10,FALSE)</f>
        <v>#N/A</v>
      </c>
      <c r="O1226" s="65" t="e">
        <f>VLOOKUP(E1226,'Trimming log'!$F$5:$V$5000,11,FALSE)</f>
        <v>#N/A</v>
      </c>
      <c r="P1226" s="65" t="e">
        <f>VLOOKUP(E1226,'Trimming log'!$F$5:$V$5000,12,FALSE)</f>
        <v>#N/A</v>
      </c>
      <c r="Q1226" s="65" t="e">
        <f>VLOOKUP(E1226,'Trimming log'!$F$5:$V$5000,13,FALSE)</f>
        <v>#N/A</v>
      </c>
      <c r="R1226" s="65" t="e">
        <f>VLOOKUP(E1226,'Trimming log'!$F$5:$V$5000,14,FALSE)</f>
        <v>#N/A</v>
      </c>
      <c r="S1226" s="65" t="e">
        <f>VLOOKUP(E1226,'Trimming log'!$F$5:$V$5000,15,FALSE)</f>
        <v>#N/A</v>
      </c>
      <c r="T1226" s="65" t="e">
        <f t="shared" si="253"/>
        <v>#N/A</v>
      </c>
      <c r="U1226" s="491" t="str">
        <f t="shared" si="254"/>
        <v/>
      </c>
      <c r="V1226" s="74">
        <f t="shared" si="257"/>
        <v>0</v>
      </c>
      <c r="W1226" s="134">
        <f t="shared" si="258"/>
        <v>0</v>
      </c>
      <c r="X1226" s="134" t="e">
        <f>VLOOKUP(E1226,'Trimming log'!$F$5:$Y$5000,19,FALSE)</f>
        <v>#N/A</v>
      </c>
      <c r="Y1226" s="134" t="e">
        <f>VLOOKUP(E1226,'Trimming log'!$F$5:$Y$5000,20,FALSE)</f>
        <v>#N/A</v>
      </c>
      <c r="Z1226" s="135" t="e">
        <f t="shared" si="259"/>
        <v>#N/A</v>
      </c>
      <c r="AA1226" s="135" t="e">
        <f t="shared" si="260"/>
        <v>#N/A</v>
      </c>
      <c r="AB1226" s="136" t="e">
        <f t="shared" si="261"/>
        <v>#N/A</v>
      </c>
      <c r="AC1226" s="136" t="e">
        <f t="shared" si="262"/>
        <v>#N/A</v>
      </c>
      <c r="AD1226" s="136" t="e">
        <f t="shared" si="263"/>
        <v>#N/A</v>
      </c>
      <c r="AE1226" s="136" t="e">
        <f t="shared" si="264"/>
        <v>#N/A</v>
      </c>
    </row>
    <row r="1227" spans="1:31" ht="15" customHeight="1">
      <c r="A1227" s="67" t="str">
        <f t="shared" si="252"/>
        <v/>
      </c>
      <c r="B1227" s="65">
        <f t="shared" si="255"/>
        <v>1204</v>
      </c>
      <c r="C1227" s="68" t="str">
        <f t="shared" si="256"/>
        <v/>
      </c>
      <c r="D1227" s="69"/>
      <c r="E1227" s="132"/>
      <c r="F1227" s="65" t="e">
        <f>VLOOKUP(E1227,'Trimming log'!$F$5:$V$5000,2,FALSE)</f>
        <v>#N/A</v>
      </c>
      <c r="G1227" s="65" t="e">
        <f>VLOOKUP(E1227,'Trimming log'!$F$5:$V$5000,3,FALSE)</f>
        <v>#N/A</v>
      </c>
      <c r="H1227" s="508" t="e">
        <f>VLOOKUP(E1227,'Trimming log'!$F$5:$V$5000,4,FALSE)</f>
        <v>#N/A</v>
      </c>
      <c r="I1227" s="65" t="e">
        <f>VLOOKUP(E1227,'Trimming log'!$F$5:$V$5000,5,FALSE)</f>
        <v>#N/A</v>
      </c>
      <c r="J1227" s="65" t="e">
        <f>VLOOKUP(E1227,'Trimming log'!$F$5:$V$5000,6,FALSE)</f>
        <v>#N/A</v>
      </c>
      <c r="K1227" s="65" t="e">
        <f>VLOOKUP(E1227,'Trimming log'!$F$5:$V$5000,7,FALSE)</f>
        <v>#N/A</v>
      </c>
      <c r="L1227" s="65" t="e">
        <f>VLOOKUP(E1227,'Trimming log'!$F$5:$V$5000,8,FALSE)</f>
        <v>#N/A</v>
      </c>
      <c r="M1227" s="65" t="e">
        <f>VLOOKUP(E1227,'Trimming log'!$F$5:$V$5000,9,FALSE)</f>
        <v>#N/A</v>
      </c>
      <c r="N1227" s="507" t="e">
        <f>VLOOKUP(E1227,'Trimming log'!$F$5:$V$5000,10,FALSE)</f>
        <v>#N/A</v>
      </c>
      <c r="O1227" s="65" t="e">
        <f>VLOOKUP(E1227,'Trimming log'!$F$5:$V$5000,11,FALSE)</f>
        <v>#N/A</v>
      </c>
      <c r="P1227" s="65" t="e">
        <f>VLOOKUP(E1227,'Trimming log'!$F$5:$V$5000,12,FALSE)</f>
        <v>#N/A</v>
      </c>
      <c r="Q1227" s="65" t="e">
        <f>VLOOKUP(E1227,'Trimming log'!$F$5:$V$5000,13,FALSE)</f>
        <v>#N/A</v>
      </c>
      <c r="R1227" s="65" t="e">
        <f>VLOOKUP(E1227,'Trimming log'!$F$5:$V$5000,14,FALSE)</f>
        <v>#N/A</v>
      </c>
      <c r="S1227" s="65" t="e">
        <f>VLOOKUP(E1227,'Trimming log'!$F$5:$V$5000,15,FALSE)</f>
        <v>#N/A</v>
      </c>
      <c r="T1227" s="65" t="e">
        <f t="shared" si="253"/>
        <v>#N/A</v>
      </c>
      <c r="U1227" s="491" t="str">
        <f t="shared" si="254"/>
        <v/>
      </c>
      <c r="V1227" s="74">
        <f t="shared" si="257"/>
        <v>0</v>
      </c>
      <c r="W1227" s="134">
        <f t="shared" si="258"/>
        <v>0</v>
      </c>
      <c r="X1227" s="134" t="e">
        <f>VLOOKUP(E1227,'Trimming log'!$F$5:$Y$5000,19,FALSE)</f>
        <v>#N/A</v>
      </c>
      <c r="Y1227" s="134" t="e">
        <f>VLOOKUP(E1227,'Trimming log'!$F$5:$Y$5000,20,FALSE)</f>
        <v>#N/A</v>
      </c>
      <c r="Z1227" s="135" t="e">
        <f t="shared" si="259"/>
        <v>#N/A</v>
      </c>
      <c r="AA1227" s="135" t="e">
        <f t="shared" si="260"/>
        <v>#N/A</v>
      </c>
      <c r="AB1227" s="136" t="e">
        <f t="shared" si="261"/>
        <v>#N/A</v>
      </c>
      <c r="AC1227" s="136" t="e">
        <f t="shared" si="262"/>
        <v>#N/A</v>
      </c>
      <c r="AD1227" s="136" t="e">
        <f t="shared" si="263"/>
        <v>#N/A</v>
      </c>
      <c r="AE1227" s="136" t="e">
        <f t="shared" si="264"/>
        <v>#N/A</v>
      </c>
    </row>
    <row r="1228" spans="1:31" ht="15" customHeight="1">
      <c r="A1228" s="67" t="str">
        <f t="shared" si="252"/>
        <v/>
      </c>
      <c r="B1228" s="65">
        <f t="shared" si="255"/>
        <v>1205</v>
      </c>
      <c r="C1228" s="68" t="str">
        <f t="shared" si="256"/>
        <v/>
      </c>
      <c r="D1228" s="69"/>
      <c r="E1228" s="132"/>
      <c r="F1228" s="65" t="e">
        <f>VLOOKUP(E1228,'Trimming log'!$F$5:$V$5000,2,FALSE)</f>
        <v>#N/A</v>
      </c>
      <c r="G1228" s="65" t="e">
        <f>VLOOKUP(E1228,'Trimming log'!$F$5:$V$5000,3,FALSE)</f>
        <v>#N/A</v>
      </c>
      <c r="H1228" s="508" t="e">
        <f>VLOOKUP(E1228,'Trimming log'!$F$5:$V$5000,4,FALSE)</f>
        <v>#N/A</v>
      </c>
      <c r="I1228" s="65" t="e">
        <f>VLOOKUP(E1228,'Trimming log'!$F$5:$V$5000,5,FALSE)</f>
        <v>#N/A</v>
      </c>
      <c r="J1228" s="65" t="e">
        <f>VLOOKUP(E1228,'Trimming log'!$F$5:$V$5000,6,FALSE)</f>
        <v>#N/A</v>
      </c>
      <c r="K1228" s="65" t="e">
        <f>VLOOKUP(E1228,'Trimming log'!$F$5:$V$5000,7,FALSE)</f>
        <v>#N/A</v>
      </c>
      <c r="L1228" s="65" t="e">
        <f>VLOOKUP(E1228,'Trimming log'!$F$5:$V$5000,8,FALSE)</f>
        <v>#N/A</v>
      </c>
      <c r="M1228" s="65" t="e">
        <f>VLOOKUP(E1228,'Trimming log'!$F$5:$V$5000,9,FALSE)</f>
        <v>#N/A</v>
      </c>
      <c r="N1228" s="507" t="e">
        <f>VLOOKUP(E1228,'Trimming log'!$F$5:$V$5000,10,FALSE)</f>
        <v>#N/A</v>
      </c>
      <c r="O1228" s="65" t="e">
        <f>VLOOKUP(E1228,'Trimming log'!$F$5:$V$5000,11,FALSE)</f>
        <v>#N/A</v>
      </c>
      <c r="P1228" s="65" t="e">
        <f>VLOOKUP(E1228,'Trimming log'!$F$5:$V$5000,12,FALSE)</f>
        <v>#N/A</v>
      </c>
      <c r="Q1228" s="65" t="e">
        <f>VLOOKUP(E1228,'Trimming log'!$F$5:$V$5000,13,FALSE)</f>
        <v>#N/A</v>
      </c>
      <c r="R1228" s="65" t="e">
        <f>VLOOKUP(E1228,'Trimming log'!$F$5:$V$5000,14,FALSE)</f>
        <v>#N/A</v>
      </c>
      <c r="S1228" s="65" t="e">
        <f>VLOOKUP(E1228,'Trimming log'!$F$5:$V$5000,15,FALSE)</f>
        <v>#N/A</v>
      </c>
      <c r="T1228" s="65" t="e">
        <f t="shared" si="253"/>
        <v>#N/A</v>
      </c>
      <c r="U1228" s="491" t="str">
        <f t="shared" si="254"/>
        <v/>
      </c>
      <c r="V1228" s="74">
        <f t="shared" si="257"/>
        <v>0</v>
      </c>
      <c r="W1228" s="134">
        <f t="shared" si="258"/>
        <v>0</v>
      </c>
      <c r="X1228" s="134" t="e">
        <f>VLOOKUP(E1228,'Trimming log'!$F$5:$Y$5000,19,FALSE)</f>
        <v>#N/A</v>
      </c>
      <c r="Y1228" s="134" t="e">
        <f>VLOOKUP(E1228,'Trimming log'!$F$5:$Y$5000,20,FALSE)</f>
        <v>#N/A</v>
      </c>
      <c r="Z1228" s="135" t="e">
        <f t="shared" si="259"/>
        <v>#N/A</v>
      </c>
      <c r="AA1228" s="135" t="e">
        <f t="shared" si="260"/>
        <v>#N/A</v>
      </c>
      <c r="AB1228" s="136" t="e">
        <f t="shared" si="261"/>
        <v>#N/A</v>
      </c>
      <c r="AC1228" s="136" t="e">
        <f t="shared" si="262"/>
        <v>#N/A</v>
      </c>
      <c r="AD1228" s="136" t="e">
        <f t="shared" si="263"/>
        <v>#N/A</v>
      </c>
      <c r="AE1228" s="136" t="e">
        <f t="shared" si="264"/>
        <v>#N/A</v>
      </c>
    </row>
    <row r="1229" spans="1:31" ht="15" customHeight="1">
      <c r="A1229" s="67" t="str">
        <f t="shared" si="252"/>
        <v/>
      </c>
      <c r="B1229" s="65">
        <f t="shared" si="255"/>
        <v>1206</v>
      </c>
      <c r="C1229" s="68" t="str">
        <f t="shared" si="256"/>
        <v/>
      </c>
      <c r="D1229" s="69"/>
      <c r="E1229" s="132"/>
      <c r="F1229" s="65" t="e">
        <f>VLOOKUP(E1229,'Trimming log'!$F$5:$V$5000,2,FALSE)</f>
        <v>#N/A</v>
      </c>
      <c r="G1229" s="65" t="e">
        <f>VLOOKUP(E1229,'Trimming log'!$F$5:$V$5000,3,FALSE)</f>
        <v>#N/A</v>
      </c>
      <c r="H1229" s="508" t="e">
        <f>VLOOKUP(E1229,'Trimming log'!$F$5:$V$5000,4,FALSE)</f>
        <v>#N/A</v>
      </c>
      <c r="I1229" s="65" t="e">
        <f>VLOOKUP(E1229,'Trimming log'!$F$5:$V$5000,5,FALSE)</f>
        <v>#N/A</v>
      </c>
      <c r="J1229" s="65" t="e">
        <f>VLOOKUP(E1229,'Trimming log'!$F$5:$V$5000,6,FALSE)</f>
        <v>#N/A</v>
      </c>
      <c r="K1229" s="65" t="e">
        <f>VLOOKUP(E1229,'Trimming log'!$F$5:$V$5000,7,FALSE)</f>
        <v>#N/A</v>
      </c>
      <c r="L1229" s="65" t="e">
        <f>VLOOKUP(E1229,'Trimming log'!$F$5:$V$5000,8,FALSE)</f>
        <v>#N/A</v>
      </c>
      <c r="M1229" s="65" t="e">
        <f>VLOOKUP(E1229,'Trimming log'!$F$5:$V$5000,9,FALSE)</f>
        <v>#N/A</v>
      </c>
      <c r="N1229" s="507" t="e">
        <f>VLOOKUP(E1229,'Trimming log'!$F$5:$V$5000,10,FALSE)</f>
        <v>#N/A</v>
      </c>
      <c r="O1229" s="65" t="e">
        <f>VLOOKUP(E1229,'Trimming log'!$F$5:$V$5000,11,FALSE)</f>
        <v>#N/A</v>
      </c>
      <c r="P1229" s="65" t="e">
        <f>VLOOKUP(E1229,'Trimming log'!$F$5:$V$5000,12,FALSE)</f>
        <v>#N/A</v>
      </c>
      <c r="Q1229" s="65" t="e">
        <f>VLOOKUP(E1229,'Trimming log'!$F$5:$V$5000,13,FALSE)</f>
        <v>#N/A</v>
      </c>
      <c r="R1229" s="65" t="e">
        <f>VLOOKUP(E1229,'Trimming log'!$F$5:$V$5000,14,FALSE)</f>
        <v>#N/A</v>
      </c>
      <c r="S1229" s="65" t="e">
        <f>VLOOKUP(E1229,'Trimming log'!$F$5:$V$5000,15,FALSE)</f>
        <v>#N/A</v>
      </c>
      <c r="T1229" s="65" t="e">
        <f t="shared" si="253"/>
        <v>#N/A</v>
      </c>
      <c r="U1229" s="491" t="str">
        <f t="shared" si="254"/>
        <v/>
      </c>
      <c r="V1229" s="74">
        <f t="shared" si="257"/>
        <v>0</v>
      </c>
      <c r="W1229" s="134">
        <f t="shared" si="258"/>
        <v>0</v>
      </c>
      <c r="X1229" s="134" t="e">
        <f>VLOOKUP(E1229,'Trimming log'!$F$5:$Y$5000,19,FALSE)</f>
        <v>#N/A</v>
      </c>
      <c r="Y1229" s="134" t="e">
        <f>VLOOKUP(E1229,'Trimming log'!$F$5:$Y$5000,20,FALSE)</f>
        <v>#N/A</v>
      </c>
      <c r="Z1229" s="135" t="e">
        <f t="shared" si="259"/>
        <v>#N/A</v>
      </c>
      <c r="AA1229" s="135" t="e">
        <f t="shared" si="260"/>
        <v>#N/A</v>
      </c>
      <c r="AB1229" s="136" t="e">
        <f t="shared" si="261"/>
        <v>#N/A</v>
      </c>
      <c r="AC1229" s="136" t="e">
        <f t="shared" si="262"/>
        <v>#N/A</v>
      </c>
      <c r="AD1229" s="136" t="e">
        <f t="shared" si="263"/>
        <v>#N/A</v>
      </c>
      <c r="AE1229" s="136" t="e">
        <f t="shared" si="264"/>
        <v>#N/A</v>
      </c>
    </row>
    <row r="1230" spans="1:31" ht="15" customHeight="1">
      <c r="A1230" s="67" t="str">
        <f t="shared" si="252"/>
        <v/>
      </c>
      <c r="B1230" s="65">
        <f t="shared" si="255"/>
        <v>1207</v>
      </c>
      <c r="C1230" s="68" t="str">
        <f t="shared" si="256"/>
        <v/>
      </c>
      <c r="D1230" s="69"/>
      <c r="E1230" s="132"/>
      <c r="F1230" s="65" t="e">
        <f>VLOOKUP(E1230,'Trimming log'!$F$5:$V$5000,2,FALSE)</f>
        <v>#N/A</v>
      </c>
      <c r="G1230" s="65" t="e">
        <f>VLOOKUP(E1230,'Trimming log'!$F$5:$V$5000,3,FALSE)</f>
        <v>#N/A</v>
      </c>
      <c r="H1230" s="508" t="e">
        <f>VLOOKUP(E1230,'Trimming log'!$F$5:$V$5000,4,FALSE)</f>
        <v>#N/A</v>
      </c>
      <c r="I1230" s="65" t="e">
        <f>VLOOKUP(E1230,'Trimming log'!$F$5:$V$5000,5,FALSE)</f>
        <v>#N/A</v>
      </c>
      <c r="J1230" s="65" t="e">
        <f>VLOOKUP(E1230,'Trimming log'!$F$5:$V$5000,6,FALSE)</f>
        <v>#N/A</v>
      </c>
      <c r="K1230" s="65" t="e">
        <f>VLOOKUP(E1230,'Trimming log'!$F$5:$V$5000,7,FALSE)</f>
        <v>#N/A</v>
      </c>
      <c r="L1230" s="65" t="e">
        <f>VLOOKUP(E1230,'Trimming log'!$F$5:$V$5000,8,FALSE)</f>
        <v>#N/A</v>
      </c>
      <c r="M1230" s="65" t="e">
        <f>VLOOKUP(E1230,'Trimming log'!$F$5:$V$5000,9,FALSE)</f>
        <v>#N/A</v>
      </c>
      <c r="N1230" s="507" t="e">
        <f>VLOOKUP(E1230,'Trimming log'!$F$5:$V$5000,10,FALSE)</f>
        <v>#N/A</v>
      </c>
      <c r="O1230" s="65" t="e">
        <f>VLOOKUP(E1230,'Trimming log'!$F$5:$V$5000,11,FALSE)</f>
        <v>#N/A</v>
      </c>
      <c r="P1230" s="65" t="e">
        <f>VLOOKUP(E1230,'Trimming log'!$F$5:$V$5000,12,FALSE)</f>
        <v>#N/A</v>
      </c>
      <c r="Q1230" s="65" t="e">
        <f>VLOOKUP(E1230,'Trimming log'!$F$5:$V$5000,13,FALSE)</f>
        <v>#N/A</v>
      </c>
      <c r="R1230" s="65" t="e">
        <f>VLOOKUP(E1230,'Trimming log'!$F$5:$V$5000,14,FALSE)</f>
        <v>#N/A</v>
      </c>
      <c r="S1230" s="65" t="e">
        <f>VLOOKUP(E1230,'Trimming log'!$F$5:$V$5000,15,FALSE)</f>
        <v>#N/A</v>
      </c>
      <c r="T1230" s="65" t="e">
        <f t="shared" si="253"/>
        <v>#N/A</v>
      </c>
      <c r="U1230" s="491" t="str">
        <f t="shared" si="254"/>
        <v/>
      </c>
      <c r="V1230" s="74">
        <f t="shared" si="257"/>
        <v>0</v>
      </c>
      <c r="W1230" s="134">
        <f t="shared" si="258"/>
        <v>0</v>
      </c>
      <c r="X1230" s="134" t="e">
        <f>VLOOKUP(E1230,'Trimming log'!$F$5:$Y$5000,19,FALSE)</f>
        <v>#N/A</v>
      </c>
      <c r="Y1230" s="134" t="e">
        <f>VLOOKUP(E1230,'Trimming log'!$F$5:$Y$5000,20,FALSE)</f>
        <v>#N/A</v>
      </c>
      <c r="Z1230" s="135" t="e">
        <f t="shared" si="259"/>
        <v>#N/A</v>
      </c>
      <c r="AA1230" s="135" t="e">
        <f t="shared" si="260"/>
        <v>#N/A</v>
      </c>
      <c r="AB1230" s="136" t="e">
        <f t="shared" si="261"/>
        <v>#N/A</v>
      </c>
      <c r="AC1230" s="136" t="e">
        <f t="shared" si="262"/>
        <v>#N/A</v>
      </c>
      <c r="AD1230" s="136" t="e">
        <f t="shared" si="263"/>
        <v>#N/A</v>
      </c>
      <c r="AE1230" s="136" t="e">
        <f t="shared" si="264"/>
        <v>#N/A</v>
      </c>
    </row>
    <row r="1231" spans="1:31" ht="15" customHeight="1">
      <c r="A1231" s="67" t="str">
        <f t="shared" si="252"/>
        <v/>
      </c>
      <c r="B1231" s="65">
        <f t="shared" si="255"/>
        <v>1208</v>
      </c>
      <c r="C1231" s="68" t="str">
        <f t="shared" si="256"/>
        <v/>
      </c>
      <c r="D1231" s="69"/>
      <c r="E1231" s="132"/>
      <c r="F1231" s="65" t="e">
        <f>VLOOKUP(E1231,'Trimming log'!$F$5:$V$5000,2,FALSE)</f>
        <v>#N/A</v>
      </c>
      <c r="G1231" s="65" t="e">
        <f>VLOOKUP(E1231,'Trimming log'!$F$5:$V$5000,3,FALSE)</f>
        <v>#N/A</v>
      </c>
      <c r="H1231" s="508" t="e">
        <f>VLOOKUP(E1231,'Trimming log'!$F$5:$V$5000,4,FALSE)</f>
        <v>#N/A</v>
      </c>
      <c r="I1231" s="65" t="e">
        <f>VLOOKUP(E1231,'Trimming log'!$F$5:$V$5000,5,FALSE)</f>
        <v>#N/A</v>
      </c>
      <c r="J1231" s="65" t="e">
        <f>VLOOKUP(E1231,'Trimming log'!$F$5:$V$5000,6,FALSE)</f>
        <v>#N/A</v>
      </c>
      <c r="K1231" s="65" t="e">
        <f>VLOOKUP(E1231,'Trimming log'!$F$5:$V$5000,7,FALSE)</f>
        <v>#N/A</v>
      </c>
      <c r="L1231" s="65" t="e">
        <f>VLOOKUP(E1231,'Trimming log'!$F$5:$V$5000,8,FALSE)</f>
        <v>#N/A</v>
      </c>
      <c r="M1231" s="65" t="e">
        <f>VLOOKUP(E1231,'Trimming log'!$F$5:$V$5000,9,FALSE)</f>
        <v>#N/A</v>
      </c>
      <c r="N1231" s="507" t="e">
        <f>VLOOKUP(E1231,'Trimming log'!$F$5:$V$5000,10,FALSE)</f>
        <v>#N/A</v>
      </c>
      <c r="O1231" s="65" t="e">
        <f>VLOOKUP(E1231,'Trimming log'!$F$5:$V$5000,11,FALSE)</f>
        <v>#N/A</v>
      </c>
      <c r="P1231" s="65" t="e">
        <f>VLOOKUP(E1231,'Trimming log'!$F$5:$V$5000,12,FALSE)</f>
        <v>#N/A</v>
      </c>
      <c r="Q1231" s="65" t="e">
        <f>VLOOKUP(E1231,'Trimming log'!$F$5:$V$5000,13,FALSE)</f>
        <v>#N/A</v>
      </c>
      <c r="R1231" s="65" t="e">
        <f>VLOOKUP(E1231,'Trimming log'!$F$5:$V$5000,14,FALSE)</f>
        <v>#N/A</v>
      </c>
      <c r="S1231" s="65" t="e">
        <f>VLOOKUP(E1231,'Trimming log'!$F$5:$V$5000,15,FALSE)</f>
        <v>#N/A</v>
      </c>
      <c r="T1231" s="65" t="e">
        <f t="shared" si="253"/>
        <v>#N/A</v>
      </c>
      <c r="U1231" s="491" t="str">
        <f t="shared" si="254"/>
        <v/>
      </c>
      <c r="V1231" s="74">
        <f t="shared" si="257"/>
        <v>0</v>
      </c>
      <c r="W1231" s="134">
        <f t="shared" si="258"/>
        <v>0</v>
      </c>
      <c r="X1231" s="134" t="e">
        <f>VLOOKUP(E1231,'Trimming log'!$F$5:$Y$5000,19,FALSE)</f>
        <v>#N/A</v>
      </c>
      <c r="Y1231" s="134" t="e">
        <f>VLOOKUP(E1231,'Trimming log'!$F$5:$Y$5000,20,FALSE)</f>
        <v>#N/A</v>
      </c>
      <c r="Z1231" s="135" t="e">
        <f t="shared" si="259"/>
        <v>#N/A</v>
      </c>
      <c r="AA1231" s="135" t="e">
        <f t="shared" si="260"/>
        <v>#N/A</v>
      </c>
      <c r="AB1231" s="136" t="e">
        <f t="shared" si="261"/>
        <v>#N/A</v>
      </c>
      <c r="AC1231" s="136" t="e">
        <f t="shared" si="262"/>
        <v>#N/A</v>
      </c>
      <c r="AD1231" s="136" t="e">
        <f t="shared" si="263"/>
        <v>#N/A</v>
      </c>
      <c r="AE1231" s="136" t="e">
        <f t="shared" si="264"/>
        <v>#N/A</v>
      </c>
    </row>
    <row r="1232" spans="1:31" ht="15" customHeight="1">
      <c r="A1232" s="67" t="str">
        <f t="shared" si="252"/>
        <v/>
      </c>
      <c r="B1232" s="65">
        <f t="shared" si="255"/>
        <v>1209</v>
      </c>
      <c r="C1232" s="68" t="str">
        <f t="shared" si="256"/>
        <v/>
      </c>
      <c r="D1232" s="69"/>
      <c r="E1232" s="132"/>
      <c r="F1232" s="65" t="e">
        <f>VLOOKUP(E1232,'Trimming log'!$F$5:$V$5000,2,FALSE)</f>
        <v>#N/A</v>
      </c>
      <c r="G1232" s="65" t="e">
        <f>VLOOKUP(E1232,'Trimming log'!$F$5:$V$5000,3,FALSE)</f>
        <v>#N/A</v>
      </c>
      <c r="H1232" s="508" t="e">
        <f>VLOOKUP(E1232,'Trimming log'!$F$5:$V$5000,4,FALSE)</f>
        <v>#N/A</v>
      </c>
      <c r="I1232" s="65" t="e">
        <f>VLOOKUP(E1232,'Trimming log'!$F$5:$V$5000,5,FALSE)</f>
        <v>#N/A</v>
      </c>
      <c r="J1232" s="65" t="e">
        <f>VLOOKUP(E1232,'Trimming log'!$F$5:$V$5000,6,FALSE)</f>
        <v>#N/A</v>
      </c>
      <c r="K1232" s="65" t="e">
        <f>VLOOKUP(E1232,'Trimming log'!$F$5:$V$5000,7,FALSE)</f>
        <v>#N/A</v>
      </c>
      <c r="L1232" s="65" t="e">
        <f>VLOOKUP(E1232,'Trimming log'!$F$5:$V$5000,8,FALSE)</f>
        <v>#N/A</v>
      </c>
      <c r="M1232" s="65" t="e">
        <f>VLOOKUP(E1232,'Trimming log'!$F$5:$V$5000,9,FALSE)</f>
        <v>#N/A</v>
      </c>
      <c r="N1232" s="507" t="e">
        <f>VLOOKUP(E1232,'Trimming log'!$F$5:$V$5000,10,FALSE)</f>
        <v>#N/A</v>
      </c>
      <c r="O1232" s="65" t="e">
        <f>VLOOKUP(E1232,'Trimming log'!$F$5:$V$5000,11,FALSE)</f>
        <v>#N/A</v>
      </c>
      <c r="P1232" s="65" t="e">
        <f>VLOOKUP(E1232,'Trimming log'!$F$5:$V$5000,12,FALSE)</f>
        <v>#N/A</v>
      </c>
      <c r="Q1232" s="65" t="e">
        <f>VLOOKUP(E1232,'Trimming log'!$F$5:$V$5000,13,FALSE)</f>
        <v>#N/A</v>
      </c>
      <c r="R1232" s="65" t="e">
        <f>VLOOKUP(E1232,'Trimming log'!$F$5:$V$5000,14,FALSE)</f>
        <v>#N/A</v>
      </c>
      <c r="S1232" s="65" t="e">
        <f>VLOOKUP(E1232,'Trimming log'!$F$5:$V$5000,15,FALSE)</f>
        <v>#N/A</v>
      </c>
      <c r="T1232" s="65" t="e">
        <f t="shared" si="253"/>
        <v>#N/A</v>
      </c>
      <c r="U1232" s="491" t="str">
        <f t="shared" si="254"/>
        <v/>
      </c>
      <c r="V1232" s="74">
        <f t="shared" si="257"/>
        <v>0</v>
      </c>
      <c r="W1232" s="134">
        <f t="shared" si="258"/>
        <v>0</v>
      </c>
      <c r="X1232" s="134" t="e">
        <f>VLOOKUP(E1232,'Trimming log'!$F$5:$Y$5000,19,FALSE)</f>
        <v>#N/A</v>
      </c>
      <c r="Y1232" s="134" t="e">
        <f>VLOOKUP(E1232,'Trimming log'!$F$5:$Y$5000,20,FALSE)</f>
        <v>#N/A</v>
      </c>
      <c r="Z1232" s="135" t="e">
        <f t="shared" si="259"/>
        <v>#N/A</v>
      </c>
      <c r="AA1232" s="135" t="e">
        <f t="shared" si="260"/>
        <v>#N/A</v>
      </c>
      <c r="AB1232" s="136" t="e">
        <f t="shared" si="261"/>
        <v>#N/A</v>
      </c>
      <c r="AC1232" s="136" t="e">
        <f t="shared" si="262"/>
        <v>#N/A</v>
      </c>
      <c r="AD1232" s="136" t="e">
        <f t="shared" si="263"/>
        <v>#N/A</v>
      </c>
      <c r="AE1232" s="136" t="e">
        <f t="shared" si="264"/>
        <v>#N/A</v>
      </c>
    </row>
    <row r="1233" spans="1:31" ht="15" customHeight="1">
      <c r="A1233" s="67" t="str">
        <f t="shared" si="252"/>
        <v/>
      </c>
      <c r="B1233" s="65">
        <f t="shared" si="255"/>
        <v>1210</v>
      </c>
      <c r="C1233" s="68" t="str">
        <f t="shared" si="256"/>
        <v/>
      </c>
      <c r="D1233" s="69"/>
      <c r="E1233" s="132"/>
      <c r="F1233" s="65" t="e">
        <f>VLOOKUP(E1233,'Trimming log'!$F$5:$V$5000,2,FALSE)</f>
        <v>#N/A</v>
      </c>
      <c r="G1233" s="65" t="e">
        <f>VLOOKUP(E1233,'Trimming log'!$F$5:$V$5000,3,FALSE)</f>
        <v>#N/A</v>
      </c>
      <c r="H1233" s="508" t="e">
        <f>VLOOKUP(E1233,'Trimming log'!$F$5:$V$5000,4,FALSE)</f>
        <v>#N/A</v>
      </c>
      <c r="I1233" s="65" t="e">
        <f>VLOOKUP(E1233,'Trimming log'!$F$5:$V$5000,5,FALSE)</f>
        <v>#N/A</v>
      </c>
      <c r="J1233" s="65" t="e">
        <f>VLOOKUP(E1233,'Trimming log'!$F$5:$V$5000,6,FALSE)</f>
        <v>#N/A</v>
      </c>
      <c r="K1233" s="65" t="e">
        <f>VLOOKUP(E1233,'Trimming log'!$F$5:$V$5000,7,FALSE)</f>
        <v>#N/A</v>
      </c>
      <c r="L1233" s="65" t="e">
        <f>VLOOKUP(E1233,'Trimming log'!$F$5:$V$5000,8,FALSE)</f>
        <v>#N/A</v>
      </c>
      <c r="M1233" s="65" t="e">
        <f>VLOOKUP(E1233,'Trimming log'!$F$5:$V$5000,9,FALSE)</f>
        <v>#N/A</v>
      </c>
      <c r="N1233" s="507" t="e">
        <f>VLOOKUP(E1233,'Trimming log'!$F$5:$V$5000,10,FALSE)</f>
        <v>#N/A</v>
      </c>
      <c r="O1233" s="65" t="e">
        <f>VLOOKUP(E1233,'Trimming log'!$F$5:$V$5000,11,FALSE)</f>
        <v>#N/A</v>
      </c>
      <c r="P1233" s="65" t="e">
        <f>VLOOKUP(E1233,'Trimming log'!$F$5:$V$5000,12,FALSE)</f>
        <v>#N/A</v>
      </c>
      <c r="Q1233" s="65" t="e">
        <f>VLOOKUP(E1233,'Trimming log'!$F$5:$V$5000,13,FALSE)</f>
        <v>#N/A</v>
      </c>
      <c r="R1233" s="65" t="e">
        <f>VLOOKUP(E1233,'Trimming log'!$F$5:$V$5000,14,FALSE)</f>
        <v>#N/A</v>
      </c>
      <c r="S1233" s="65" t="e">
        <f>VLOOKUP(E1233,'Trimming log'!$F$5:$V$5000,15,FALSE)</f>
        <v>#N/A</v>
      </c>
      <c r="T1233" s="65" t="e">
        <f t="shared" si="253"/>
        <v>#N/A</v>
      </c>
      <c r="U1233" s="491" t="str">
        <f t="shared" si="254"/>
        <v/>
      </c>
      <c r="V1233" s="74">
        <f t="shared" si="257"/>
        <v>0</v>
      </c>
      <c r="W1233" s="134">
        <f t="shared" si="258"/>
        <v>0</v>
      </c>
      <c r="X1233" s="134" t="e">
        <f>VLOOKUP(E1233,'Trimming log'!$F$5:$Y$5000,19,FALSE)</f>
        <v>#N/A</v>
      </c>
      <c r="Y1233" s="134" t="e">
        <f>VLOOKUP(E1233,'Trimming log'!$F$5:$Y$5000,20,FALSE)</f>
        <v>#N/A</v>
      </c>
      <c r="Z1233" s="135" t="e">
        <f t="shared" si="259"/>
        <v>#N/A</v>
      </c>
      <c r="AA1233" s="135" t="e">
        <f t="shared" si="260"/>
        <v>#N/A</v>
      </c>
      <c r="AB1233" s="136" t="e">
        <f t="shared" si="261"/>
        <v>#N/A</v>
      </c>
      <c r="AC1233" s="136" t="e">
        <f t="shared" si="262"/>
        <v>#N/A</v>
      </c>
      <c r="AD1233" s="136" t="e">
        <f t="shared" si="263"/>
        <v>#N/A</v>
      </c>
      <c r="AE1233" s="136" t="e">
        <f t="shared" si="264"/>
        <v>#N/A</v>
      </c>
    </row>
    <row r="1234" spans="1:31" ht="15" customHeight="1">
      <c r="A1234" s="67" t="str">
        <f t="shared" si="252"/>
        <v/>
      </c>
      <c r="B1234" s="65">
        <f t="shared" si="255"/>
        <v>1211</v>
      </c>
      <c r="C1234" s="68" t="str">
        <f t="shared" si="256"/>
        <v/>
      </c>
      <c r="D1234" s="69"/>
      <c r="E1234" s="132"/>
      <c r="F1234" s="65" t="e">
        <f>VLOOKUP(E1234,'Trimming log'!$F$5:$V$5000,2,FALSE)</f>
        <v>#N/A</v>
      </c>
      <c r="G1234" s="65" t="e">
        <f>VLOOKUP(E1234,'Trimming log'!$F$5:$V$5000,3,FALSE)</f>
        <v>#N/A</v>
      </c>
      <c r="H1234" s="508" t="e">
        <f>VLOOKUP(E1234,'Trimming log'!$F$5:$V$5000,4,FALSE)</f>
        <v>#N/A</v>
      </c>
      <c r="I1234" s="65" t="e">
        <f>VLOOKUP(E1234,'Trimming log'!$F$5:$V$5000,5,FALSE)</f>
        <v>#N/A</v>
      </c>
      <c r="J1234" s="65" t="e">
        <f>VLOOKUP(E1234,'Trimming log'!$F$5:$V$5000,6,FALSE)</f>
        <v>#N/A</v>
      </c>
      <c r="K1234" s="65" t="e">
        <f>VLOOKUP(E1234,'Trimming log'!$F$5:$V$5000,7,FALSE)</f>
        <v>#N/A</v>
      </c>
      <c r="L1234" s="65" t="e">
        <f>VLOOKUP(E1234,'Trimming log'!$F$5:$V$5000,8,FALSE)</f>
        <v>#N/A</v>
      </c>
      <c r="M1234" s="65" t="e">
        <f>VLOOKUP(E1234,'Trimming log'!$F$5:$V$5000,9,FALSE)</f>
        <v>#N/A</v>
      </c>
      <c r="N1234" s="507" t="e">
        <f>VLOOKUP(E1234,'Trimming log'!$F$5:$V$5000,10,FALSE)</f>
        <v>#N/A</v>
      </c>
      <c r="O1234" s="65" t="e">
        <f>VLOOKUP(E1234,'Trimming log'!$F$5:$V$5000,11,FALSE)</f>
        <v>#N/A</v>
      </c>
      <c r="P1234" s="65" t="e">
        <f>VLOOKUP(E1234,'Trimming log'!$F$5:$V$5000,12,FALSE)</f>
        <v>#N/A</v>
      </c>
      <c r="Q1234" s="65" t="e">
        <f>VLOOKUP(E1234,'Trimming log'!$F$5:$V$5000,13,FALSE)</f>
        <v>#N/A</v>
      </c>
      <c r="R1234" s="65" t="e">
        <f>VLOOKUP(E1234,'Trimming log'!$F$5:$V$5000,14,FALSE)</f>
        <v>#N/A</v>
      </c>
      <c r="S1234" s="65" t="e">
        <f>VLOOKUP(E1234,'Trimming log'!$F$5:$V$5000,15,FALSE)</f>
        <v>#N/A</v>
      </c>
      <c r="T1234" s="65" t="e">
        <f t="shared" si="253"/>
        <v>#N/A</v>
      </c>
      <c r="U1234" s="491" t="str">
        <f t="shared" si="254"/>
        <v/>
      </c>
      <c r="V1234" s="74">
        <f t="shared" si="257"/>
        <v>0</v>
      </c>
      <c r="W1234" s="134">
        <f t="shared" si="258"/>
        <v>0</v>
      </c>
      <c r="X1234" s="134" t="e">
        <f>VLOOKUP(E1234,'Trimming log'!$F$5:$Y$5000,19,FALSE)</f>
        <v>#N/A</v>
      </c>
      <c r="Y1234" s="134" t="e">
        <f>VLOOKUP(E1234,'Trimming log'!$F$5:$Y$5000,20,FALSE)</f>
        <v>#N/A</v>
      </c>
      <c r="Z1234" s="135" t="e">
        <f t="shared" si="259"/>
        <v>#N/A</v>
      </c>
      <c r="AA1234" s="135" t="e">
        <f t="shared" si="260"/>
        <v>#N/A</v>
      </c>
      <c r="AB1234" s="136" t="e">
        <f t="shared" si="261"/>
        <v>#N/A</v>
      </c>
      <c r="AC1234" s="136" t="e">
        <f t="shared" si="262"/>
        <v>#N/A</v>
      </c>
      <c r="AD1234" s="136" t="e">
        <f t="shared" si="263"/>
        <v>#N/A</v>
      </c>
      <c r="AE1234" s="136" t="e">
        <f t="shared" si="264"/>
        <v>#N/A</v>
      </c>
    </row>
    <row r="1235" spans="1:31" ht="15" customHeight="1">
      <c r="A1235" s="67" t="str">
        <f t="shared" si="252"/>
        <v/>
      </c>
      <c r="B1235" s="65">
        <f t="shared" si="255"/>
        <v>1212</v>
      </c>
      <c r="C1235" s="68" t="str">
        <f t="shared" si="256"/>
        <v/>
      </c>
      <c r="D1235" s="69"/>
      <c r="E1235" s="132"/>
      <c r="F1235" s="65" t="e">
        <f>VLOOKUP(E1235,'Trimming log'!$F$5:$V$5000,2,FALSE)</f>
        <v>#N/A</v>
      </c>
      <c r="G1235" s="65" t="e">
        <f>VLOOKUP(E1235,'Trimming log'!$F$5:$V$5000,3,FALSE)</f>
        <v>#N/A</v>
      </c>
      <c r="H1235" s="508" t="e">
        <f>VLOOKUP(E1235,'Trimming log'!$F$5:$V$5000,4,FALSE)</f>
        <v>#N/A</v>
      </c>
      <c r="I1235" s="65" t="e">
        <f>VLOOKUP(E1235,'Trimming log'!$F$5:$V$5000,5,FALSE)</f>
        <v>#N/A</v>
      </c>
      <c r="J1235" s="65" t="e">
        <f>VLOOKUP(E1235,'Trimming log'!$F$5:$V$5000,6,FALSE)</f>
        <v>#N/A</v>
      </c>
      <c r="K1235" s="65" t="e">
        <f>VLOOKUP(E1235,'Trimming log'!$F$5:$V$5000,7,FALSE)</f>
        <v>#N/A</v>
      </c>
      <c r="L1235" s="65" t="e">
        <f>VLOOKUP(E1235,'Trimming log'!$F$5:$V$5000,8,FALSE)</f>
        <v>#N/A</v>
      </c>
      <c r="M1235" s="65" t="e">
        <f>VLOOKUP(E1235,'Trimming log'!$F$5:$V$5000,9,FALSE)</f>
        <v>#N/A</v>
      </c>
      <c r="N1235" s="507" t="e">
        <f>VLOOKUP(E1235,'Trimming log'!$F$5:$V$5000,10,FALSE)</f>
        <v>#N/A</v>
      </c>
      <c r="O1235" s="65" t="e">
        <f>VLOOKUP(E1235,'Trimming log'!$F$5:$V$5000,11,FALSE)</f>
        <v>#N/A</v>
      </c>
      <c r="P1235" s="65" t="e">
        <f>VLOOKUP(E1235,'Trimming log'!$F$5:$V$5000,12,FALSE)</f>
        <v>#N/A</v>
      </c>
      <c r="Q1235" s="65" t="e">
        <f>VLOOKUP(E1235,'Trimming log'!$F$5:$V$5000,13,FALSE)</f>
        <v>#N/A</v>
      </c>
      <c r="R1235" s="65" t="e">
        <f>VLOOKUP(E1235,'Trimming log'!$F$5:$V$5000,14,FALSE)</f>
        <v>#N/A</v>
      </c>
      <c r="S1235" s="65" t="e">
        <f>VLOOKUP(E1235,'Trimming log'!$F$5:$V$5000,15,FALSE)</f>
        <v>#N/A</v>
      </c>
      <c r="T1235" s="65" t="e">
        <f t="shared" si="253"/>
        <v>#N/A</v>
      </c>
      <c r="U1235" s="491" t="str">
        <f t="shared" si="254"/>
        <v/>
      </c>
      <c r="V1235" s="74">
        <f t="shared" si="257"/>
        <v>0</v>
      </c>
      <c r="W1235" s="134">
        <f t="shared" si="258"/>
        <v>0</v>
      </c>
      <c r="X1235" s="134" t="e">
        <f>VLOOKUP(E1235,'Trimming log'!$F$5:$Y$5000,19,FALSE)</f>
        <v>#N/A</v>
      </c>
      <c r="Y1235" s="134" t="e">
        <f>VLOOKUP(E1235,'Trimming log'!$F$5:$Y$5000,20,FALSE)</f>
        <v>#N/A</v>
      </c>
      <c r="Z1235" s="135" t="e">
        <f t="shared" si="259"/>
        <v>#N/A</v>
      </c>
      <c r="AA1235" s="135" t="e">
        <f t="shared" si="260"/>
        <v>#N/A</v>
      </c>
      <c r="AB1235" s="136" t="e">
        <f t="shared" si="261"/>
        <v>#N/A</v>
      </c>
      <c r="AC1235" s="136" t="e">
        <f t="shared" si="262"/>
        <v>#N/A</v>
      </c>
      <c r="AD1235" s="136" t="e">
        <f t="shared" si="263"/>
        <v>#N/A</v>
      </c>
      <c r="AE1235" s="136" t="e">
        <f t="shared" si="264"/>
        <v>#N/A</v>
      </c>
    </row>
    <row r="1236" spans="1:31" ht="15" customHeight="1">
      <c r="A1236" s="67" t="str">
        <f t="shared" si="252"/>
        <v/>
      </c>
      <c r="B1236" s="65">
        <f t="shared" si="255"/>
        <v>1213</v>
      </c>
      <c r="C1236" s="68" t="str">
        <f t="shared" si="256"/>
        <v/>
      </c>
      <c r="D1236" s="69"/>
      <c r="E1236" s="132"/>
      <c r="F1236" s="65" t="e">
        <f>VLOOKUP(E1236,'Trimming log'!$F$5:$V$5000,2,FALSE)</f>
        <v>#N/A</v>
      </c>
      <c r="G1236" s="65" t="e">
        <f>VLOOKUP(E1236,'Trimming log'!$F$5:$V$5000,3,FALSE)</f>
        <v>#N/A</v>
      </c>
      <c r="H1236" s="508" t="e">
        <f>VLOOKUP(E1236,'Trimming log'!$F$5:$V$5000,4,FALSE)</f>
        <v>#N/A</v>
      </c>
      <c r="I1236" s="65" t="e">
        <f>VLOOKUP(E1236,'Trimming log'!$F$5:$V$5000,5,FALSE)</f>
        <v>#N/A</v>
      </c>
      <c r="J1236" s="65" t="e">
        <f>VLOOKUP(E1236,'Trimming log'!$F$5:$V$5000,6,FALSE)</f>
        <v>#N/A</v>
      </c>
      <c r="K1236" s="65" t="e">
        <f>VLOOKUP(E1236,'Trimming log'!$F$5:$V$5000,7,FALSE)</f>
        <v>#N/A</v>
      </c>
      <c r="L1236" s="65" t="e">
        <f>VLOOKUP(E1236,'Trimming log'!$F$5:$V$5000,8,FALSE)</f>
        <v>#N/A</v>
      </c>
      <c r="M1236" s="65" t="e">
        <f>VLOOKUP(E1236,'Trimming log'!$F$5:$V$5000,9,FALSE)</f>
        <v>#N/A</v>
      </c>
      <c r="N1236" s="507" t="e">
        <f>VLOOKUP(E1236,'Trimming log'!$F$5:$V$5000,10,FALSE)</f>
        <v>#N/A</v>
      </c>
      <c r="O1236" s="65" t="e">
        <f>VLOOKUP(E1236,'Trimming log'!$F$5:$V$5000,11,FALSE)</f>
        <v>#N/A</v>
      </c>
      <c r="P1236" s="65" t="e">
        <f>VLOOKUP(E1236,'Trimming log'!$F$5:$V$5000,12,FALSE)</f>
        <v>#N/A</v>
      </c>
      <c r="Q1236" s="65" t="e">
        <f>VLOOKUP(E1236,'Trimming log'!$F$5:$V$5000,13,FALSE)</f>
        <v>#N/A</v>
      </c>
      <c r="R1236" s="65" t="e">
        <f>VLOOKUP(E1236,'Trimming log'!$F$5:$V$5000,14,FALSE)</f>
        <v>#N/A</v>
      </c>
      <c r="S1236" s="65" t="e">
        <f>VLOOKUP(E1236,'Trimming log'!$F$5:$V$5000,15,FALSE)</f>
        <v>#N/A</v>
      </c>
      <c r="T1236" s="65" t="e">
        <f t="shared" si="253"/>
        <v>#N/A</v>
      </c>
      <c r="U1236" s="491" t="str">
        <f t="shared" si="254"/>
        <v/>
      </c>
      <c r="V1236" s="74">
        <f t="shared" si="257"/>
        <v>0</v>
      </c>
      <c r="W1236" s="134">
        <f t="shared" si="258"/>
        <v>0</v>
      </c>
      <c r="X1236" s="134" t="e">
        <f>VLOOKUP(E1236,'Trimming log'!$F$5:$Y$5000,19,FALSE)</f>
        <v>#N/A</v>
      </c>
      <c r="Y1236" s="134" t="e">
        <f>VLOOKUP(E1236,'Trimming log'!$F$5:$Y$5000,20,FALSE)</f>
        <v>#N/A</v>
      </c>
      <c r="Z1236" s="135" t="e">
        <f t="shared" si="259"/>
        <v>#N/A</v>
      </c>
      <c r="AA1236" s="135" t="e">
        <f t="shared" si="260"/>
        <v>#N/A</v>
      </c>
      <c r="AB1236" s="136" t="e">
        <f t="shared" si="261"/>
        <v>#N/A</v>
      </c>
      <c r="AC1236" s="136" t="e">
        <f t="shared" si="262"/>
        <v>#N/A</v>
      </c>
      <c r="AD1236" s="136" t="e">
        <f t="shared" si="263"/>
        <v>#N/A</v>
      </c>
      <c r="AE1236" s="136" t="e">
        <f t="shared" si="264"/>
        <v>#N/A</v>
      </c>
    </row>
    <row r="1237" spans="1:31" ht="15" customHeight="1">
      <c r="A1237" s="67" t="str">
        <f t="shared" si="252"/>
        <v/>
      </c>
      <c r="B1237" s="65">
        <f t="shared" si="255"/>
        <v>1214</v>
      </c>
      <c r="C1237" s="68" t="str">
        <f t="shared" si="256"/>
        <v/>
      </c>
      <c r="D1237" s="69"/>
      <c r="E1237" s="132"/>
      <c r="F1237" s="65" t="e">
        <f>VLOOKUP(E1237,'Trimming log'!$F$5:$V$5000,2,FALSE)</f>
        <v>#N/A</v>
      </c>
      <c r="G1237" s="65" t="e">
        <f>VLOOKUP(E1237,'Trimming log'!$F$5:$V$5000,3,FALSE)</f>
        <v>#N/A</v>
      </c>
      <c r="H1237" s="508" t="e">
        <f>VLOOKUP(E1237,'Trimming log'!$F$5:$V$5000,4,FALSE)</f>
        <v>#N/A</v>
      </c>
      <c r="I1237" s="65" t="e">
        <f>VLOOKUP(E1237,'Trimming log'!$F$5:$V$5000,5,FALSE)</f>
        <v>#N/A</v>
      </c>
      <c r="J1237" s="65" t="e">
        <f>VLOOKUP(E1237,'Trimming log'!$F$5:$V$5000,6,FALSE)</f>
        <v>#N/A</v>
      </c>
      <c r="K1237" s="65" t="e">
        <f>VLOOKUP(E1237,'Trimming log'!$F$5:$V$5000,7,FALSE)</f>
        <v>#N/A</v>
      </c>
      <c r="L1237" s="65" t="e">
        <f>VLOOKUP(E1237,'Trimming log'!$F$5:$V$5000,8,FALSE)</f>
        <v>#N/A</v>
      </c>
      <c r="M1237" s="65" t="e">
        <f>VLOOKUP(E1237,'Trimming log'!$F$5:$V$5000,9,FALSE)</f>
        <v>#N/A</v>
      </c>
      <c r="N1237" s="507" t="e">
        <f>VLOOKUP(E1237,'Trimming log'!$F$5:$V$5000,10,FALSE)</f>
        <v>#N/A</v>
      </c>
      <c r="O1237" s="65" t="e">
        <f>VLOOKUP(E1237,'Trimming log'!$F$5:$V$5000,11,FALSE)</f>
        <v>#N/A</v>
      </c>
      <c r="P1237" s="65" t="e">
        <f>VLOOKUP(E1237,'Trimming log'!$F$5:$V$5000,12,FALSE)</f>
        <v>#N/A</v>
      </c>
      <c r="Q1237" s="65" t="e">
        <f>VLOOKUP(E1237,'Trimming log'!$F$5:$V$5000,13,FALSE)</f>
        <v>#N/A</v>
      </c>
      <c r="R1237" s="65" t="e">
        <f>VLOOKUP(E1237,'Trimming log'!$F$5:$V$5000,14,FALSE)</f>
        <v>#N/A</v>
      </c>
      <c r="S1237" s="65" t="e">
        <f>VLOOKUP(E1237,'Trimming log'!$F$5:$V$5000,15,FALSE)</f>
        <v>#N/A</v>
      </c>
      <c r="T1237" s="65" t="e">
        <f t="shared" si="253"/>
        <v>#N/A</v>
      </c>
      <c r="U1237" s="491" t="str">
        <f t="shared" si="254"/>
        <v/>
      </c>
      <c r="V1237" s="74">
        <f t="shared" si="257"/>
        <v>0</v>
      </c>
      <c r="W1237" s="134">
        <f t="shared" si="258"/>
        <v>0</v>
      </c>
      <c r="X1237" s="134" t="e">
        <f>VLOOKUP(E1237,'Trimming log'!$F$5:$Y$5000,19,FALSE)</f>
        <v>#N/A</v>
      </c>
      <c r="Y1237" s="134" t="e">
        <f>VLOOKUP(E1237,'Trimming log'!$F$5:$Y$5000,20,FALSE)</f>
        <v>#N/A</v>
      </c>
      <c r="Z1237" s="135" t="e">
        <f t="shared" si="259"/>
        <v>#N/A</v>
      </c>
      <c r="AA1237" s="135" t="e">
        <f t="shared" si="260"/>
        <v>#N/A</v>
      </c>
      <c r="AB1237" s="136" t="e">
        <f t="shared" si="261"/>
        <v>#N/A</v>
      </c>
      <c r="AC1237" s="136" t="e">
        <f t="shared" si="262"/>
        <v>#N/A</v>
      </c>
      <c r="AD1237" s="136" t="e">
        <f t="shared" si="263"/>
        <v>#N/A</v>
      </c>
      <c r="AE1237" s="136" t="e">
        <f t="shared" si="264"/>
        <v>#N/A</v>
      </c>
    </row>
    <row r="1238" spans="1:31" ht="15" customHeight="1">
      <c r="A1238" s="67" t="str">
        <f t="shared" si="252"/>
        <v/>
      </c>
      <c r="B1238" s="65">
        <f t="shared" si="255"/>
        <v>1215</v>
      </c>
      <c r="C1238" s="68" t="str">
        <f t="shared" si="256"/>
        <v/>
      </c>
      <c r="D1238" s="69"/>
      <c r="E1238" s="132"/>
      <c r="F1238" s="65" t="e">
        <f>VLOOKUP(E1238,'Trimming log'!$F$5:$V$5000,2,FALSE)</f>
        <v>#N/A</v>
      </c>
      <c r="G1238" s="65" t="e">
        <f>VLOOKUP(E1238,'Trimming log'!$F$5:$V$5000,3,FALSE)</f>
        <v>#N/A</v>
      </c>
      <c r="H1238" s="508" t="e">
        <f>VLOOKUP(E1238,'Trimming log'!$F$5:$V$5000,4,FALSE)</f>
        <v>#N/A</v>
      </c>
      <c r="I1238" s="65" t="e">
        <f>VLOOKUP(E1238,'Trimming log'!$F$5:$V$5000,5,FALSE)</f>
        <v>#N/A</v>
      </c>
      <c r="J1238" s="65" t="e">
        <f>VLOOKUP(E1238,'Trimming log'!$F$5:$V$5000,6,FALSE)</f>
        <v>#N/A</v>
      </c>
      <c r="K1238" s="65" t="e">
        <f>VLOOKUP(E1238,'Trimming log'!$F$5:$V$5000,7,FALSE)</f>
        <v>#N/A</v>
      </c>
      <c r="L1238" s="65" t="e">
        <f>VLOOKUP(E1238,'Trimming log'!$F$5:$V$5000,8,FALSE)</f>
        <v>#N/A</v>
      </c>
      <c r="M1238" s="65" t="e">
        <f>VLOOKUP(E1238,'Trimming log'!$F$5:$V$5000,9,FALSE)</f>
        <v>#N/A</v>
      </c>
      <c r="N1238" s="507" t="e">
        <f>VLOOKUP(E1238,'Trimming log'!$F$5:$V$5000,10,FALSE)</f>
        <v>#N/A</v>
      </c>
      <c r="O1238" s="65" t="e">
        <f>VLOOKUP(E1238,'Trimming log'!$F$5:$V$5000,11,FALSE)</f>
        <v>#N/A</v>
      </c>
      <c r="P1238" s="65" t="e">
        <f>VLOOKUP(E1238,'Trimming log'!$F$5:$V$5000,12,FALSE)</f>
        <v>#N/A</v>
      </c>
      <c r="Q1238" s="65" t="e">
        <f>VLOOKUP(E1238,'Trimming log'!$F$5:$V$5000,13,FALSE)</f>
        <v>#N/A</v>
      </c>
      <c r="R1238" s="65" t="e">
        <f>VLOOKUP(E1238,'Trimming log'!$F$5:$V$5000,14,FALSE)</f>
        <v>#N/A</v>
      </c>
      <c r="S1238" s="65" t="e">
        <f>VLOOKUP(E1238,'Trimming log'!$F$5:$V$5000,15,FALSE)</f>
        <v>#N/A</v>
      </c>
      <c r="T1238" s="65" t="e">
        <f t="shared" si="253"/>
        <v>#N/A</v>
      </c>
      <c r="U1238" s="491" t="str">
        <f t="shared" si="254"/>
        <v/>
      </c>
      <c r="V1238" s="74">
        <f t="shared" si="257"/>
        <v>0</v>
      </c>
      <c r="W1238" s="134">
        <f t="shared" si="258"/>
        <v>0</v>
      </c>
      <c r="X1238" s="134" t="e">
        <f>VLOOKUP(E1238,'Trimming log'!$F$5:$Y$5000,19,FALSE)</f>
        <v>#N/A</v>
      </c>
      <c r="Y1238" s="134" t="e">
        <f>VLOOKUP(E1238,'Trimming log'!$F$5:$Y$5000,20,FALSE)</f>
        <v>#N/A</v>
      </c>
      <c r="Z1238" s="135" t="e">
        <f t="shared" si="259"/>
        <v>#N/A</v>
      </c>
      <c r="AA1238" s="135" t="e">
        <f t="shared" si="260"/>
        <v>#N/A</v>
      </c>
      <c r="AB1238" s="136" t="e">
        <f t="shared" si="261"/>
        <v>#N/A</v>
      </c>
      <c r="AC1238" s="136" t="e">
        <f t="shared" si="262"/>
        <v>#N/A</v>
      </c>
      <c r="AD1238" s="136" t="e">
        <f t="shared" si="263"/>
        <v>#N/A</v>
      </c>
      <c r="AE1238" s="136" t="e">
        <f t="shared" si="264"/>
        <v>#N/A</v>
      </c>
    </row>
    <row r="1239" spans="1:31" ht="15" customHeight="1">
      <c r="A1239" s="67" t="str">
        <f t="shared" si="252"/>
        <v/>
      </c>
      <c r="B1239" s="65">
        <f t="shared" si="255"/>
        <v>1216</v>
      </c>
      <c r="C1239" s="68" t="str">
        <f t="shared" si="256"/>
        <v/>
      </c>
      <c r="D1239" s="69"/>
      <c r="E1239" s="132"/>
      <c r="F1239" s="65" t="e">
        <f>VLOOKUP(E1239,'Trimming log'!$F$5:$V$5000,2,FALSE)</f>
        <v>#N/A</v>
      </c>
      <c r="G1239" s="65" t="e">
        <f>VLOOKUP(E1239,'Trimming log'!$F$5:$V$5000,3,FALSE)</f>
        <v>#N/A</v>
      </c>
      <c r="H1239" s="508" t="e">
        <f>VLOOKUP(E1239,'Trimming log'!$F$5:$V$5000,4,FALSE)</f>
        <v>#N/A</v>
      </c>
      <c r="I1239" s="65" t="e">
        <f>VLOOKUP(E1239,'Trimming log'!$F$5:$V$5000,5,FALSE)</f>
        <v>#N/A</v>
      </c>
      <c r="J1239" s="65" t="e">
        <f>VLOOKUP(E1239,'Trimming log'!$F$5:$V$5000,6,FALSE)</f>
        <v>#N/A</v>
      </c>
      <c r="K1239" s="65" t="e">
        <f>VLOOKUP(E1239,'Trimming log'!$F$5:$V$5000,7,FALSE)</f>
        <v>#N/A</v>
      </c>
      <c r="L1239" s="65" t="e">
        <f>VLOOKUP(E1239,'Trimming log'!$F$5:$V$5000,8,FALSE)</f>
        <v>#N/A</v>
      </c>
      <c r="M1239" s="65" t="e">
        <f>VLOOKUP(E1239,'Trimming log'!$F$5:$V$5000,9,FALSE)</f>
        <v>#N/A</v>
      </c>
      <c r="N1239" s="507" t="e">
        <f>VLOOKUP(E1239,'Trimming log'!$F$5:$V$5000,10,FALSE)</f>
        <v>#N/A</v>
      </c>
      <c r="O1239" s="65" t="e">
        <f>VLOOKUP(E1239,'Trimming log'!$F$5:$V$5000,11,FALSE)</f>
        <v>#N/A</v>
      </c>
      <c r="P1239" s="65" t="e">
        <f>VLOOKUP(E1239,'Trimming log'!$F$5:$V$5000,12,FALSE)</f>
        <v>#N/A</v>
      </c>
      <c r="Q1239" s="65" t="e">
        <f>VLOOKUP(E1239,'Trimming log'!$F$5:$V$5000,13,FALSE)</f>
        <v>#N/A</v>
      </c>
      <c r="R1239" s="65" t="e">
        <f>VLOOKUP(E1239,'Trimming log'!$F$5:$V$5000,14,FALSE)</f>
        <v>#N/A</v>
      </c>
      <c r="S1239" s="65" t="e">
        <f>VLOOKUP(E1239,'Trimming log'!$F$5:$V$5000,15,FALSE)</f>
        <v>#N/A</v>
      </c>
      <c r="T1239" s="65" t="e">
        <f t="shared" si="253"/>
        <v>#N/A</v>
      </c>
      <c r="U1239" s="491" t="str">
        <f t="shared" si="254"/>
        <v/>
      </c>
      <c r="V1239" s="74">
        <f t="shared" si="257"/>
        <v>0</v>
      </c>
      <c r="W1239" s="134">
        <f t="shared" si="258"/>
        <v>0</v>
      </c>
      <c r="X1239" s="134" t="e">
        <f>VLOOKUP(E1239,'Trimming log'!$F$5:$Y$5000,19,FALSE)</f>
        <v>#N/A</v>
      </c>
      <c r="Y1239" s="134" t="e">
        <f>VLOOKUP(E1239,'Trimming log'!$F$5:$Y$5000,20,FALSE)</f>
        <v>#N/A</v>
      </c>
      <c r="Z1239" s="135" t="e">
        <f t="shared" si="259"/>
        <v>#N/A</v>
      </c>
      <c r="AA1239" s="135" t="e">
        <f t="shared" si="260"/>
        <v>#N/A</v>
      </c>
      <c r="AB1239" s="136" t="e">
        <f t="shared" si="261"/>
        <v>#N/A</v>
      </c>
      <c r="AC1239" s="136" t="e">
        <f t="shared" si="262"/>
        <v>#N/A</v>
      </c>
      <c r="AD1239" s="136" t="e">
        <f t="shared" si="263"/>
        <v>#N/A</v>
      </c>
      <c r="AE1239" s="136" t="e">
        <f t="shared" si="264"/>
        <v>#N/A</v>
      </c>
    </row>
    <row r="1240" spans="1:31" ht="15" customHeight="1">
      <c r="A1240" s="67" t="str">
        <f t="shared" si="252"/>
        <v/>
      </c>
      <c r="B1240" s="65">
        <f t="shared" si="255"/>
        <v>1217</v>
      </c>
      <c r="C1240" s="68" t="str">
        <f t="shared" si="256"/>
        <v/>
      </c>
      <c r="D1240" s="69"/>
      <c r="E1240" s="132"/>
      <c r="F1240" s="65" t="e">
        <f>VLOOKUP(E1240,'Trimming log'!$F$5:$V$5000,2,FALSE)</f>
        <v>#N/A</v>
      </c>
      <c r="G1240" s="65" t="e">
        <f>VLOOKUP(E1240,'Trimming log'!$F$5:$V$5000,3,FALSE)</f>
        <v>#N/A</v>
      </c>
      <c r="H1240" s="508" t="e">
        <f>VLOOKUP(E1240,'Trimming log'!$F$5:$V$5000,4,FALSE)</f>
        <v>#N/A</v>
      </c>
      <c r="I1240" s="65" t="e">
        <f>VLOOKUP(E1240,'Trimming log'!$F$5:$V$5000,5,FALSE)</f>
        <v>#N/A</v>
      </c>
      <c r="J1240" s="65" t="e">
        <f>VLOOKUP(E1240,'Trimming log'!$F$5:$V$5000,6,FALSE)</f>
        <v>#N/A</v>
      </c>
      <c r="K1240" s="65" t="e">
        <f>VLOOKUP(E1240,'Trimming log'!$F$5:$V$5000,7,FALSE)</f>
        <v>#N/A</v>
      </c>
      <c r="L1240" s="65" t="e">
        <f>VLOOKUP(E1240,'Trimming log'!$F$5:$V$5000,8,FALSE)</f>
        <v>#N/A</v>
      </c>
      <c r="M1240" s="65" t="e">
        <f>VLOOKUP(E1240,'Trimming log'!$F$5:$V$5000,9,FALSE)</f>
        <v>#N/A</v>
      </c>
      <c r="N1240" s="507" t="e">
        <f>VLOOKUP(E1240,'Trimming log'!$F$5:$V$5000,10,FALSE)</f>
        <v>#N/A</v>
      </c>
      <c r="O1240" s="65" t="e">
        <f>VLOOKUP(E1240,'Trimming log'!$F$5:$V$5000,11,FALSE)</f>
        <v>#N/A</v>
      </c>
      <c r="P1240" s="65" t="e">
        <f>VLOOKUP(E1240,'Trimming log'!$F$5:$V$5000,12,FALSE)</f>
        <v>#N/A</v>
      </c>
      <c r="Q1240" s="65" t="e">
        <f>VLOOKUP(E1240,'Trimming log'!$F$5:$V$5000,13,FALSE)</f>
        <v>#N/A</v>
      </c>
      <c r="R1240" s="65" t="e">
        <f>VLOOKUP(E1240,'Trimming log'!$F$5:$V$5000,14,FALSE)</f>
        <v>#N/A</v>
      </c>
      <c r="S1240" s="65" t="e">
        <f>VLOOKUP(E1240,'Trimming log'!$F$5:$V$5000,15,FALSE)</f>
        <v>#N/A</v>
      </c>
      <c r="T1240" s="65" t="e">
        <f t="shared" si="253"/>
        <v>#N/A</v>
      </c>
      <c r="U1240" s="491" t="str">
        <f t="shared" si="254"/>
        <v/>
      </c>
      <c r="V1240" s="74">
        <f t="shared" si="257"/>
        <v>0</v>
      </c>
      <c r="W1240" s="134">
        <f t="shared" si="258"/>
        <v>0</v>
      </c>
      <c r="X1240" s="134" t="e">
        <f>VLOOKUP(E1240,'Trimming log'!$F$5:$Y$5000,19,FALSE)</f>
        <v>#N/A</v>
      </c>
      <c r="Y1240" s="134" t="e">
        <f>VLOOKUP(E1240,'Trimming log'!$F$5:$Y$5000,20,FALSE)</f>
        <v>#N/A</v>
      </c>
      <c r="Z1240" s="135" t="e">
        <f t="shared" si="259"/>
        <v>#N/A</v>
      </c>
      <c r="AA1240" s="135" t="e">
        <f t="shared" si="260"/>
        <v>#N/A</v>
      </c>
      <c r="AB1240" s="136" t="e">
        <f t="shared" si="261"/>
        <v>#N/A</v>
      </c>
      <c r="AC1240" s="136" t="e">
        <f t="shared" si="262"/>
        <v>#N/A</v>
      </c>
      <c r="AD1240" s="136" t="e">
        <f t="shared" si="263"/>
        <v>#N/A</v>
      </c>
      <c r="AE1240" s="136" t="e">
        <f t="shared" si="264"/>
        <v>#N/A</v>
      </c>
    </row>
    <row r="1241" spans="1:31" ht="15" customHeight="1">
      <c r="A1241" s="67" t="str">
        <f t="shared" si="252"/>
        <v/>
      </c>
      <c r="B1241" s="65">
        <f t="shared" si="255"/>
        <v>1218</v>
      </c>
      <c r="C1241" s="68" t="str">
        <f t="shared" si="256"/>
        <v/>
      </c>
      <c r="D1241" s="69"/>
      <c r="E1241" s="132"/>
      <c r="F1241" s="65" t="e">
        <f>VLOOKUP(E1241,'Trimming log'!$F$5:$V$5000,2,FALSE)</f>
        <v>#N/A</v>
      </c>
      <c r="G1241" s="65" t="e">
        <f>VLOOKUP(E1241,'Trimming log'!$F$5:$V$5000,3,FALSE)</f>
        <v>#N/A</v>
      </c>
      <c r="H1241" s="508" t="e">
        <f>VLOOKUP(E1241,'Trimming log'!$F$5:$V$5000,4,FALSE)</f>
        <v>#N/A</v>
      </c>
      <c r="I1241" s="65" t="e">
        <f>VLOOKUP(E1241,'Trimming log'!$F$5:$V$5000,5,FALSE)</f>
        <v>#N/A</v>
      </c>
      <c r="J1241" s="65" t="e">
        <f>VLOOKUP(E1241,'Trimming log'!$F$5:$V$5000,6,FALSE)</f>
        <v>#N/A</v>
      </c>
      <c r="K1241" s="65" t="e">
        <f>VLOOKUP(E1241,'Trimming log'!$F$5:$V$5000,7,FALSE)</f>
        <v>#N/A</v>
      </c>
      <c r="L1241" s="65" t="e">
        <f>VLOOKUP(E1241,'Trimming log'!$F$5:$V$5000,8,FALSE)</f>
        <v>#N/A</v>
      </c>
      <c r="M1241" s="65" t="e">
        <f>VLOOKUP(E1241,'Trimming log'!$F$5:$V$5000,9,FALSE)</f>
        <v>#N/A</v>
      </c>
      <c r="N1241" s="507" t="e">
        <f>VLOOKUP(E1241,'Trimming log'!$F$5:$V$5000,10,FALSE)</f>
        <v>#N/A</v>
      </c>
      <c r="O1241" s="65" t="e">
        <f>VLOOKUP(E1241,'Trimming log'!$F$5:$V$5000,11,FALSE)</f>
        <v>#N/A</v>
      </c>
      <c r="P1241" s="65" t="e">
        <f>VLOOKUP(E1241,'Trimming log'!$F$5:$V$5000,12,FALSE)</f>
        <v>#N/A</v>
      </c>
      <c r="Q1241" s="65" t="e">
        <f>VLOOKUP(E1241,'Trimming log'!$F$5:$V$5000,13,FALSE)</f>
        <v>#N/A</v>
      </c>
      <c r="R1241" s="65" t="e">
        <f>VLOOKUP(E1241,'Trimming log'!$F$5:$V$5000,14,FALSE)</f>
        <v>#N/A</v>
      </c>
      <c r="S1241" s="65" t="e">
        <f>VLOOKUP(E1241,'Trimming log'!$F$5:$V$5000,15,FALSE)</f>
        <v>#N/A</v>
      </c>
      <c r="T1241" s="65" t="e">
        <f t="shared" si="253"/>
        <v>#N/A</v>
      </c>
      <c r="U1241" s="491" t="str">
        <f t="shared" si="254"/>
        <v/>
      </c>
      <c r="V1241" s="74">
        <f t="shared" si="257"/>
        <v>0</v>
      </c>
      <c r="W1241" s="134">
        <f t="shared" si="258"/>
        <v>0</v>
      </c>
      <c r="X1241" s="134" t="e">
        <f>VLOOKUP(E1241,'Trimming log'!$F$5:$Y$5000,19,FALSE)</f>
        <v>#N/A</v>
      </c>
      <c r="Y1241" s="134" t="e">
        <f>VLOOKUP(E1241,'Trimming log'!$F$5:$Y$5000,20,FALSE)</f>
        <v>#N/A</v>
      </c>
      <c r="Z1241" s="135" t="e">
        <f t="shared" si="259"/>
        <v>#N/A</v>
      </c>
      <c r="AA1241" s="135" t="e">
        <f t="shared" si="260"/>
        <v>#N/A</v>
      </c>
      <c r="AB1241" s="136" t="e">
        <f t="shared" si="261"/>
        <v>#N/A</v>
      </c>
      <c r="AC1241" s="136" t="e">
        <f t="shared" si="262"/>
        <v>#N/A</v>
      </c>
      <c r="AD1241" s="136" t="e">
        <f t="shared" si="263"/>
        <v>#N/A</v>
      </c>
      <c r="AE1241" s="136" t="e">
        <f t="shared" si="264"/>
        <v>#N/A</v>
      </c>
    </row>
    <row r="1242" spans="1:31" ht="15" customHeight="1">
      <c r="A1242" s="67" t="str">
        <f t="shared" si="252"/>
        <v/>
      </c>
      <c r="B1242" s="65">
        <f t="shared" si="255"/>
        <v>1219</v>
      </c>
      <c r="C1242" s="68" t="str">
        <f t="shared" si="256"/>
        <v/>
      </c>
      <c r="D1242" s="69"/>
      <c r="E1242" s="132"/>
      <c r="F1242" s="65" t="e">
        <f>VLOOKUP(E1242,'Trimming log'!$F$5:$V$5000,2,FALSE)</f>
        <v>#N/A</v>
      </c>
      <c r="G1242" s="65" t="e">
        <f>VLOOKUP(E1242,'Trimming log'!$F$5:$V$5000,3,FALSE)</f>
        <v>#N/A</v>
      </c>
      <c r="H1242" s="508" t="e">
        <f>VLOOKUP(E1242,'Trimming log'!$F$5:$V$5000,4,FALSE)</f>
        <v>#N/A</v>
      </c>
      <c r="I1242" s="65" t="e">
        <f>VLOOKUP(E1242,'Trimming log'!$F$5:$V$5000,5,FALSE)</f>
        <v>#N/A</v>
      </c>
      <c r="J1242" s="65" t="e">
        <f>VLOOKUP(E1242,'Trimming log'!$F$5:$V$5000,6,FALSE)</f>
        <v>#N/A</v>
      </c>
      <c r="K1242" s="65" t="e">
        <f>VLOOKUP(E1242,'Trimming log'!$F$5:$V$5000,7,FALSE)</f>
        <v>#N/A</v>
      </c>
      <c r="L1242" s="65" t="e">
        <f>VLOOKUP(E1242,'Trimming log'!$F$5:$V$5000,8,FALSE)</f>
        <v>#N/A</v>
      </c>
      <c r="M1242" s="65" t="e">
        <f>VLOOKUP(E1242,'Trimming log'!$F$5:$V$5000,9,FALSE)</f>
        <v>#N/A</v>
      </c>
      <c r="N1242" s="507" t="e">
        <f>VLOOKUP(E1242,'Trimming log'!$F$5:$V$5000,10,FALSE)</f>
        <v>#N/A</v>
      </c>
      <c r="O1242" s="65" t="e">
        <f>VLOOKUP(E1242,'Trimming log'!$F$5:$V$5000,11,FALSE)</f>
        <v>#N/A</v>
      </c>
      <c r="P1242" s="65" t="e">
        <f>VLOOKUP(E1242,'Trimming log'!$F$5:$V$5000,12,FALSE)</f>
        <v>#N/A</v>
      </c>
      <c r="Q1242" s="65" t="e">
        <f>VLOOKUP(E1242,'Trimming log'!$F$5:$V$5000,13,FALSE)</f>
        <v>#N/A</v>
      </c>
      <c r="R1242" s="65" t="e">
        <f>VLOOKUP(E1242,'Trimming log'!$F$5:$V$5000,14,FALSE)</f>
        <v>#N/A</v>
      </c>
      <c r="S1242" s="65" t="e">
        <f>VLOOKUP(E1242,'Trimming log'!$F$5:$V$5000,15,FALSE)</f>
        <v>#N/A</v>
      </c>
      <c r="T1242" s="65" t="e">
        <f t="shared" si="253"/>
        <v>#N/A</v>
      </c>
      <c r="U1242" s="491" t="str">
        <f t="shared" si="254"/>
        <v/>
      </c>
      <c r="V1242" s="74">
        <f t="shared" si="257"/>
        <v>0</v>
      </c>
      <c r="W1242" s="134">
        <f t="shared" si="258"/>
        <v>0</v>
      </c>
      <c r="X1242" s="134" t="e">
        <f>VLOOKUP(E1242,'Trimming log'!$F$5:$Y$5000,19,FALSE)</f>
        <v>#N/A</v>
      </c>
      <c r="Y1242" s="134" t="e">
        <f>VLOOKUP(E1242,'Trimming log'!$F$5:$Y$5000,20,FALSE)</f>
        <v>#N/A</v>
      </c>
      <c r="Z1242" s="135" t="e">
        <f t="shared" si="259"/>
        <v>#N/A</v>
      </c>
      <c r="AA1242" s="135" t="e">
        <f t="shared" si="260"/>
        <v>#N/A</v>
      </c>
      <c r="AB1242" s="136" t="e">
        <f t="shared" si="261"/>
        <v>#N/A</v>
      </c>
      <c r="AC1242" s="136" t="e">
        <f t="shared" si="262"/>
        <v>#N/A</v>
      </c>
      <c r="AD1242" s="136" t="e">
        <f t="shared" si="263"/>
        <v>#N/A</v>
      </c>
      <c r="AE1242" s="136" t="e">
        <f t="shared" si="264"/>
        <v>#N/A</v>
      </c>
    </row>
    <row r="1243" spans="1:31" ht="15" customHeight="1">
      <c r="A1243" s="67" t="str">
        <f t="shared" si="252"/>
        <v/>
      </c>
      <c r="B1243" s="65">
        <f t="shared" si="255"/>
        <v>1220</v>
      </c>
      <c r="C1243" s="68" t="str">
        <f t="shared" si="256"/>
        <v/>
      </c>
      <c r="D1243" s="69"/>
      <c r="E1243" s="132"/>
      <c r="F1243" s="65" t="e">
        <f>VLOOKUP(E1243,'Trimming log'!$F$5:$V$5000,2,FALSE)</f>
        <v>#N/A</v>
      </c>
      <c r="G1243" s="65" t="e">
        <f>VLOOKUP(E1243,'Trimming log'!$F$5:$V$5000,3,FALSE)</f>
        <v>#N/A</v>
      </c>
      <c r="H1243" s="508" t="e">
        <f>VLOOKUP(E1243,'Trimming log'!$F$5:$V$5000,4,FALSE)</f>
        <v>#N/A</v>
      </c>
      <c r="I1243" s="65" t="e">
        <f>VLOOKUP(E1243,'Trimming log'!$F$5:$V$5000,5,FALSE)</f>
        <v>#N/A</v>
      </c>
      <c r="J1243" s="65" t="e">
        <f>VLOOKUP(E1243,'Trimming log'!$F$5:$V$5000,6,FALSE)</f>
        <v>#N/A</v>
      </c>
      <c r="K1243" s="65" t="e">
        <f>VLOOKUP(E1243,'Trimming log'!$F$5:$V$5000,7,FALSE)</f>
        <v>#N/A</v>
      </c>
      <c r="L1243" s="65" t="e">
        <f>VLOOKUP(E1243,'Trimming log'!$F$5:$V$5000,8,FALSE)</f>
        <v>#N/A</v>
      </c>
      <c r="M1243" s="65" t="e">
        <f>VLOOKUP(E1243,'Trimming log'!$F$5:$V$5000,9,FALSE)</f>
        <v>#N/A</v>
      </c>
      <c r="N1243" s="507" t="e">
        <f>VLOOKUP(E1243,'Trimming log'!$F$5:$V$5000,10,FALSE)</f>
        <v>#N/A</v>
      </c>
      <c r="O1243" s="65" t="e">
        <f>VLOOKUP(E1243,'Trimming log'!$F$5:$V$5000,11,FALSE)</f>
        <v>#N/A</v>
      </c>
      <c r="P1243" s="65" t="e">
        <f>VLOOKUP(E1243,'Trimming log'!$F$5:$V$5000,12,FALSE)</f>
        <v>#N/A</v>
      </c>
      <c r="Q1243" s="65" t="e">
        <f>VLOOKUP(E1243,'Trimming log'!$F$5:$V$5000,13,FALSE)</f>
        <v>#N/A</v>
      </c>
      <c r="R1243" s="65" t="e">
        <f>VLOOKUP(E1243,'Trimming log'!$F$5:$V$5000,14,FALSE)</f>
        <v>#N/A</v>
      </c>
      <c r="S1243" s="65" t="e">
        <f>VLOOKUP(E1243,'Trimming log'!$F$5:$V$5000,15,FALSE)</f>
        <v>#N/A</v>
      </c>
      <c r="T1243" s="65" t="e">
        <f t="shared" si="253"/>
        <v>#N/A</v>
      </c>
      <c r="U1243" s="491" t="str">
        <f t="shared" si="254"/>
        <v/>
      </c>
      <c r="V1243" s="74">
        <f t="shared" si="257"/>
        <v>0</v>
      </c>
      <c r="W1243" s="134">
        <f t="shared" si="258"/>
        <v>0</v>
      </c>
      <c r="X1243" s="134" t="e">
        <f>VLOOKUP(E1243,'Trimming log'!$F$5:$Y$5000,19,FALSE)</f>
        <v>#N/A</v>
      </c>
      <c r="Y1243" s="134" t="e">
        <f>VLOOKUP(E1243,'Trimming log'!$F$5:$Y$5000,20,FALSE)</f>
        <v>#N/A</v>
      </c>
      <c r="Z1243" s="135" t="e">
        <f t="shared" si="259"/>
        <v>#N/A</v>
      </c>
      <c r="AA1243" s="135" t="e">
        <f t="shared" si="260"/>
        <v>#N/A</v>
      </c>
      <c r="AB1243" s="136" t="e">
        <f t="shared" si="261"/>
        <v>#N/A</v>
      </c>
      <c r="AC1243" s="136" t="e">
        <f t="shared" si="262"/>
        <v>#N/A</v>
      </c>
      <c r="AD1243" s="136" t="e">
        <f t="shared" si="263"/>
        <v>#N/A</v>
      </c>
      <c r="AE1243" s="136" t="e">
        <f t="shared" si="264"/>
        <v>#N/A</v>
      </c>
    </row>
    <row r="1244" spans="1:31" ht="15" customHeight="1">
      <c r="A1244" s="67" t="str">
        <f t="shared" si="252"/>
        <v/>
      </c>
      <c r="B1244" s="65">
        <f t="shared" si="255"/>
        <v>1221</v>
      </c>
      <c r="C1244" s="68" t="str">
        <f t="shared" si="256"/>
        <v/>
      </c>
      <c r="D1244" s="69"/>
      <c r="E1244" s="132"/>
      <c r="F1244" s="65" t="e">
        <f>VLOOKUP(E1244,'Trimming log'!$F$5:$V$5000,2,FALSE)</f>
        <v>#N/A</v>
      </c>
      <c r="G1244" s="65" t="e">
        <f>VLOOKUP(E1244,'Trimming log'!$F$5:$V$5000,3,FALSE)</f>
        <v>#N/A</v>
      </c>
      <c r="H1244" s="508" t="e">
        <f>VLOOKUP(E1244,'Trimming log'!$F$5:$V$5000,4,FALSE)</f>
        <v>#N/A</v>
      </c>
      <c r="I1244" s="65" t="e">
        <f>VLOOKUP(E1244,'Trimming log'!$F$5:$V$5000,5,FALSE)</f>
        <v>#N/A</v>
      </c>
      <c r="J1244" s="65" t="e">
        <f>VLOOKUP(E1244,'Trimming log'!$F$5:$V$5000,6,FALSE)</f>
        <v>#N/A</v>
      </c>
      <c r="K1244" s="65" t="e">
        <f>VLOOKUP(E1244,'Trimming log'!$F$5:$V$5000,7,FALSE)</f>
        <v>#N/A</v>
      </c>
      <c r="L1244" s="65" t="e">
        <f>VLOOKUP(E1244,'Trimming log'!$F$5:$V$5000,8,FALSE)</f>
        <v>#N/A</v>
      </c>
      <c r="M1244" s="65" t="e">
        <f>VLOOKUP(E1244,'Trimming log'!$F$5:$V$5000,9,FALSE)</f>
        <v>#N/A</v>
      </c>
      <c r="N1244" s="507" t="e">
        <f>VLOOKUP(E1244,'Trimming log'!$F$5:$V$5000,10,FALSE)</f>
        <v>#N/A</v>
      </c>
      <c r="O1244" s="65" t="e">
        <f>VLOOKUP(E1244,'Trimming log'!$F$5:$V$5000,11,FALSE)</f>
        <v>#N/A</v>
      </c>
      <c r="P1244" s="65" t="e">
        <f>VLOOKUP(E1244,'Trimming log'!$F$5:$V$5000,12,FALSE)</f>
        <v>#N/A</v>
      </c>
      <c r="Q1244" s="65" t="e">
        <f>VLOOKUP(E1244,'Trimming log'!$F$5:$V$5000,13,FALSE)</f>
        <v>#N/A</v>
      </c>
      <c r="R1244" s="65" t="e">
        <f>VLOOKUP(E1244,'Trimming log'!$F$5:$V$5000,14,FALSE)</f>
        <v>#N/A</v>
      </c>
      <c r="S1244" s="65" t="e">
        <f>VLOOKUP(E1244,'Trimming log'!$F$5:$V$5000,15,FALSE)</f>
        <v>#N/A</v>
      </c>
      <c r="T1244" s="65" t="e">
        <f t="shared" si="253"/>
        <v>#N/A</v>
      </c>
      <c r="U1244" s="491" t="str">
        <f t="shared" si="254"/>
        <v/>
      </c>
      <c r="V1244" s="74">
        <f t="shared" si="257"/>
        <v>0</v>
      </c>
      <c r="W1244" s="134">
        <f t="shared" si="258"/>
        <v>0</v>
      </c>
      <c r="X1244" s="134" t="e">
        <f>VLOOKUP(E1244,'Trimming log'!$F$5:$Y$5000,19,FALSE)</f>
        <v>#N/A</v>
      </c>
      <c r="Y1244" s="134" t="e">
        <f>VLOOKUP(E1244,'Trimming log'!$F$5:$Y$5000,20,FALSE)</f>
        <v>#N/A</v>
      </c>
      <c r="Z1244" s="135" t="e">
        <f t="shared" si="259"/>
        <v>#N/A</v>
      </c>
      <c r="AA1244" s="135" t="e">
        <f t="shared" si="260"/>
        <v>#N/A</v>
      </c>
      <c r="AB1244" s="136" t="e">
        <f t="shared" si="261"/>
        <v>#N/A</v>
      </c>
      <c r="AC1244" s="136" t="e">
        <f t="shared" si="262"/>
        <v>#N/A</v>
      </c>
      <c r="AD1244" s="136" t="e">
        <f t="shared" si="263"/>
        <v>#N/A</v>
      </c>
      <c r="AE1244" s="136" t="e">
        <f t="shared" si="264"/>
        <v>#N/A</v>
      </c>
    </row>
    <row r="1245" spans="1:31" ht="15" customHeight="1">
      <c r="A1245" s="67" t="str">
        <f t="shared" si="252"/>
        <v/>
      </c>
      <c r="B1245" s="65">
        <f t="shared" si="255"/>
        <v>1222</v>
      </c>
      <c r="C1245" s="68" t="str">
        <f t="shared" si="256"/>
        <v/>
      </c>
      <c r="D1245" s="69"/>
      <c r="E1245" s="132"/>
      <c r="F1245" s="65" t="e">
        <f>VLOOKUP(E1245,'Trimming log'!$F$5:$V$5000,2,FALSE)</f>
        <v>#N/A</v>
      </c>
      <c r="G1245" s="65" t="e">
        <f>VLOOKUP(E1245,'Trimming log'!$F$5:$V$5000,3,FALSE)</f>
        <v>#N/A</v>
      </c>
      <c r="H1245" s="508" t="e">
        <f>VLOOKUP(E1245,'Trimming log'!$F$5:$V$5000,4,FALSE)</f>
        <v>#N/A</v>
      </c>
      <c r="I1245" s="65" t="e">
        <f>VLOOKUP(E1245,'Trimming log'!$F$5:$V$5000,5,FALSE)</f>
        <v>#N/A</v>
      </c>
      <c r="J1245" s="65" t="e">
        <f>VLOOKUP(E1245,'Trimming log'!$F$5:$V$5000,6,FALSE)</f>
        <v>#N/A</v>
      </c>
      <c r="K1245" s="65" t="e">
        <f>VLOOKUP(E1245,'Trimming log'!$F$5:$V$5000,7,FALSE)</f>
        <v>#N/A</v>
      </c>
      <c r="L1245" s="65" t="e">
        <f>VLOOKUP(E1245,'Trimming log'!$F$5:$V$5000,8,FALSE)</f>
        <v>#N/A</v>
      </c>
      <c r="M1245" s="65" t="e">
        <f>VLOOKUP(E1245,'Trimming log'!$F$5:$V$5000,9,FALSE)</f>
        <v>#N/A</v>
      </c>
      <c r="N1245" s="507" t="e">
        <f>VLOOKUP(E1245,'Trimming log'!$F$5:$V$5000,10,FALSE)</f>
        <v>#N/A</v>
      </c>
      <c r="O1245" s="65" t="e">
        <f>VLOOKUP(E1245,'Trimming log'!$F$5:$V$5000,11,FALSE)</f>
        <v>#N/A</v>
      </c>
      <c r="P1245" s="65" t="e">
        <f>VLOOKUP(E1245,'Trimming log'!$F$5:$V$5000,12,FALSE)</f>
        <v>#N/A</v>
      </c>
      <c r="Q1245" s="65" t="e">
        <f>VLOOKUP(E1245,'Trimming log'!$F$5:$V$5000,13,FALSE)</f>
        <v>#N/A</v>
      </c>
      <c r="R1245" s="65" t="e">
        <f>VLOOKUP(E1245,'Trimming log'!$F$5:$V$5000,14,FALSE)</f>
        <v>#N/A</v>
      </c>
      <c r="S1245" s="65" t="e">
        <f>VLOOKUP(E1245,'Trimming log'!$F$5:$V$5000,15,FALSE)</f>
        <v>#N/A</v>
      </c>
      <c r="T1245" s="65" t="e">
        <f t="shared" si="253"/>
        <v>#N/A</v>
      </c>
      <c r="U1245" s="491" t="str">
        <f t="shared" si="254"/>
        <v/>
      </c>
      <c r="V1245" s="74">
        <f t="shared" si="257"/>
        <v>0</v>
      </c>
      <c r="W1245" s="134">
        <f t="shared" si="258"/>
        <v>0</v>
      </c>
      <c r="X1245" s="134" t="e">
        <f>VLOOKUP(E1245,'Trimming log'!$F$5:$Y$5000,19,FALSE)</f>
        <v>#N/A</v>
      </c>
      <c r="Y1245" s="134" t="e">
        <f>VLOOKUP(E1245,'Trimming log'!$F$5:$Y$5000,20,FALSE)</f>
        <v>#N/A</v>
      </c>
      <c r="Z1245" s="135" t="e">
        <f t="shared" si="259"/>
        <v>#N/A</v>
      </c>
      <c r="AA1245" s="135" t="e">
        <f t="shared" si="260"/>
        <v>#N/A</v>
      </c>
      <c r="AB1245" s="136" t="e">
        <f t="shared" si="261"/>
        <v>#N/A</v>
      </c>
      <c r="AC1245" s="136" t="e">
        <f t="shared" si="262"/>
        <v>#N/A</v>
      </c>
      <c r="AD1245" s="136" t="e">
        <f t="shared" si="263"/>
        <v>#N/A</v>
      </c>
      <c r="AE1245" s="136" t="e">
        <f t="shared" si="264"/>
        <v>#N/A</v>
      </c>
    </row>
    <row r="1246" spans="1:31" ht="15" customHeight="1">
      <c r="A1246" s="67" t="str">
        <f t="shared" si="252"/>
        <v/>
      </c>
      <c r="B1246" s="65">
        <f t="shared" si="255"/>
        <v>1223</v>
      </c>
      <c r="C1246" s="68" t="str">
        <f t="shared" si="256"/>
        <v/>
      </c>
      <c r="D1246" s="69"/>
      <c r="E1246" s="132"/>
      <c r="F1246" s="65" t="e">
        <f>VLOOKUP(E1246,'Trimming log'!$F$5:$V$5000,2,FALSE)</f>
        <v>#N/A</v>
      </c>
      <c r="G1246" s="65" t="e">
        <f>VLOOKUP(E1246,'Trimming log'!$F$5:$V$5000,3,FALSE)</f>
        <v>#N/A</v>
      </c>
      <c r="H1246" s="508" t="e">
        <f>VLOOKUP(E1246,'Trimming log'!$F$5:$V$5000,4,FALSE)</f>
        <v>#N/A</v>
      </c>
      <c r="I1246" s="65" t="e">
        <f>VLOOKUP(E1246,'Trimming log'!$F$5:$V$5000,5,FALSE)</f>
        <v>#N/A</v>
      </c>
      <c r="J1246" s="65" t="e">
        <f>VLOOKUP(E1246,'Trimming log'!$F$5:$V$5000,6,FALSE)</f>
        <v>#N/A</v>
      </c>
      <c r="K1246" s="65" t="e">
        <f>VLOOKUP(E1246,'Trimming log'!$F$5:$V$5000,7,FALSE)</f>
        <v>#N/A</v>
      </c>
      <c r="L1246" s="65" t="e">
        <f>VLOOKUP(E1246,'Trimming log'!$F$5:$V$5000,8,FALSE)</f>
        <v>#N/A</v>
      </c>
      <c r="M1246" s="65" t="e">
        <f>VLOOKUP(E1246,'Trimming log'!$F$5:$V$5000,9,FALSE)</f>
        <v>#N/A</v>
      </c>
      <c r="N1246" s="507" t="e">
        <f>VLOOKUP(E1246,'Trimming log'!$F$5:$V$5000,10,FALSE)</f>
        <v>#N/A</v>
      </c>
      <c r="O1246" s="65" t="e">
        <f>VLOOKUP(E1246,'Trimming log'!$F$5:$V$5000,11,FALSE)</f>
        <v>#N/A</v>
      </c>
      <c r="P1246" s="65" t="e">
        <f>VLOOKUP(E1246,'Trimming log'!$F$5:$V$5000,12,FALSE)</f>
        <v>#N/A</v>
      </c>
      <c r="Q1246" s="65" t="e">
        <f>VLOOKUP(E1246,'Trimming log'!$F$5:$V$5000,13,FALSE)</f>
        <v>#N/A</v>
      </c>
      <c r="R1246" s="65" t="e">
        <f>VLOOKUP(E1246,'Trimming log'!$F$5:$V$5000,14,FALSE)</f>
        <v>#N/A</v>
      </c>
      <c r="S1246" s="65" t="e">
        <f>VLOOKUP(E1246,'Trimming log'!$F$5:$V$5000,15,FALSE)</f>
        <v>#N/A</v>
      </c>
      <c r="T1246" s="65" t="e">
        <f t="shared" si="253"/>
        <v>#N/A</v>
      </c>
      <c r="U1246" s="491" t="str">
        <f t="shared" si="254"/>
        <v/>
      </c>
      <c r="V1246" s="74">
        <f t="shared" si="257"/>
        <v>0</v>
      </c>
      <c r="W1246" s="134">
        <f t="shared" si="258"/>
        <v>0</v>
      </c>
      <c r="X1246" s="134" t="e">
        <f>VLOOKUP(E1246,'Trimming log'!$F$5:$Y$5000,19,FALSE)</f>
        <v>#N/A</v>
      </c>
      <c r="Y1246" s="134" t="e">
        <f>VLOOKUP(E1246,'Trimming log'!$F$5:$Y$5000,20,FALSE)</f>
        <v>#N/A</v>
      </c>
      <c r="Z1246" s="135" t="e">
        <f t="shared" si="259"/>
        <v>#N/A</v>
      </c>
      <c r="AA1246" s="135" t="e">
        <f t="shared" si="260"/>
        <v>#N/A</v>
      </c>
      <c r="AB1246" s="136" t="e">
        <f t="shared" si="261"/>
        <v>#N/A</v>
      </c>
      <c r="AC1246" s="136" t="e">
        <f t="shared" si="262"/>
        <v>#N/A</v>
      </c>
      <c r="AD1246" s="136" t="e">
        <f t="shared" si="263"/>
        <v>#N/A</v>
      </c>
      <c r="AE1246" s="136" t="e">
        <f t="shared" si="264"/>
        <v>#N/A</v>
      </c>
    </row>
    <row r="1247" spans="1:31" ht="15" customHeight="1">
      <c r="A1247" s="67" t="str">
        <f t="shared" si="252"/>
        <v/>
      </c>
      <c r="B1247" s="65">
        <f t="shared" si="255"/>
        <v>1224</v>
      </c>
      <c r="C1247" s="68" t="str">
        <f t="shared" si="256"/>
        <v/>
      </c>
      <c r="D1247" s="69"/>
      <c r="E1247" s="132"/>
      <c r="F1247" s="65" t="e">
        <f>VLOOKUP(E1247,'Trimming log'!$F$5:$V$5000,2,FALSE)</f>
        <v>#N/A</v>
      </c>
      <c r="G1247" s="65" t="e">
        <f>VLOOKUP(E1247,'Trimming log'!$F$5:$V$5000,3,FALSE)</f>
        <v>#N/A</v>
      </c>
      <c r="H1247" s="508" t="e">
        <f>VLOOKUP(E1247,'Trimming log'!$F$5:$V$5000,4,FALSE)</f>
        <v>#N/A</v>
      </c>
      <c r="I1247" s="65" t="e">
        <f>VLOOKUP(E1247,'Trimming log'!$F$5:$V$5000,5,FALSE)</f>
        <v>#N/A</v>
      </c>
      <c r="J1247" s="65" t="e">
        <f>VLOOKUP(E1247,'Trimming log'!$F$5:$V$5000,6,FALSE)</f>
        <v>#N/A</v>
      </c>
      <c r="K1247" s="65" t="e">
        <f>VLOOKUP(E1247,'Trimming log'!$F$5:$V$5000,7,FALSE)</f>
        <v>#N/A</v>
      </c>
      <c r="L1247" s="65" t="e">
        <f>VLOOKUP(E1247,'Trimming log'!$F$5:$V$5000,8,FALSE)</f>
        <v>#N/A</v>
      </c>
      <c r="M1247" s="65" t="e">
        <f>VLOOKUP(E1247,'Trimming log'!$F$5:$V$5000,9,FALSE)</f>
        <v>#N/A</v>
      </c>
      <c r="N1247" s="507" t="e">
        <f>VLOOKUP(E1247,'Trimming log'!$F$5:$V$5000,10,FALSE)</f>
        <v>#N/A</v>
      </c>
      <c r="O1247" s="65" t="e">
        <f>VLOOKUP(E1247,'Trimming log'!$F$5:$V$5000,11,FALSE)</f>
        <v>#N/A</v>
      </c>
      <c r="P1247" s="65" t="e">
        <f>VLOOKUP(E1247,'Trimming log'!$F$5:$V$5000,12,FALSE)</f>
        <v>#N/A</v>
      </c>
      <c r="Q1247" s="65" t="e">
        <f>VLOOKUP(E1247,'Trimming log'!$F$5:$V$5000,13,FALSE)</f>
        <v>#N/A</v>
      </c>
      <c r="R1247" s="65" t="e">
        <f>VLOOKUP(E1247,'Trimming log'!$F$5:$V$5000,14,FALSE)</f>
        <v>#N/A</v>
      </c>
      <c r="S1247" s="65" t="e">
        <f>VLOOKUP(E1247,'Trimming log'!$F$5:$V$5000,15,FALSE)</f>
        <v>#N/A</v>
      </c>
      <c r="T1247" s="65" t="e">
        <f t="shared" si="253"/>
        <v>#N/A</v>
      </c>
      <c r="U1247" s="491" t="str">
        <f t="shared" si="254"/>
        <v/>
      </c>
      <c r="V1247" s="74">
        <f t="shared" si="257"/>
        <v>0</v>
      </c>
      <c r="W1247" s="134">
        <f t="shared" si="258"/>
        <v>0</v>
      </c>
      <c r="X1247" s="134" t="e">
        <f>VLOOKUP(E1247,'Trimming log'!$F$5:$Y$5000,19,FALSE)</f>
        <v>#N/A</v>
      </c>
      <c r="Y1247" s="134" t="e">
        <f>VLOOKUP(E1247,'Trimming log'!$F$5:$Y$5000,20,FALSE)</f>
        <v>#N/A</v>
      </c>
      <c r="Z1247" s="135" t="e">
        <f t="shared" si="259"/>
        <v>#N/A</v>
      </c>
      <c r="AA1247" s="135" t="e">
        <f t="shared" si="260"/>
        <v>#N/A</v>
      </c>
      <c r="AB1247" s="136" t="e">
        <f t="shared" si="261"/>
        <v>#N/A</v>
      </c>
      <c r="AC1247" s="136" t="e">
        <f t="shared" si="262"/>
        <v>#N/A</v>
      </c>
      <c r="AD1247" s="136" t="e">
        <f t="shared" si="263"/>
        <v>#N/A</v>
      </c>
      <c r="AE1247" s="136" t="e">
        <f t="shared" si="264"/>
        <v>#N/A</v>
      </c>
    </row>
    <row r="1248" spans="1:31" ht="15" customHeight="1">
      <c r="A1248" s="67" t="str">
        <f t="shared" si="252"/>
        <v/>
      </c>
      <c r="B1248" s="65">
        <f t="shared" si="255"/>
        <v>1225</v>
      </c>
      <c r="C1248" s="68" t="str">
        <f t="shared" si="256"/>
        <v/>
      </c>
      <c r="D1248" s="69"/>
      <c r="E1248" s="132"/>
      <c r="F1248" s="65" t="e">
        <f>VLOOKUP(E1248,'Trimming log'!$F$5:$V$5000,2,FALSE)</f>
        <v>#N/A</v>
      </c>
      <c r="G1248" s="65" t="e">
        <f>VLOOKUP(E1248,'Trimming log'!$F$5:$V$5000,3,FALSE)</f>
        <v>#N/A</v>
      </c>
      <c r="H1248" s="508" t="e">
        <f>VLOOKUP(E1248,'Trimming log'!$F$5:$V$5000,4,FALSE)</f>
        <v>#N/A</v>
      </c>
      <c r="I1248" s="65" t="e">
        <f>VLOOKUP(E1248,'Trimming log'!$F$5:$V$5000,5,FALSE)</f>
        <v>#N/A</v>
      </c>
      <c r="J1248" s="65" t="e">
        <f>VLOOKUP(E1248,'Trimming log'!$F$5:$V$5000,6,FALSE)</f>
        <v>#N/A</v>
      </c>
      <c r="K1248" s="65" t="e">
        <f>VLOOKUP(E1248,'Trimming log'!$F$5:$V$5000,7,FALSE)</f>
        <v>#N/A</v>
      </c>
      <c r="L1248" s="65" t="e">
        <f>VLOOKUP(E1248,'Trimming log'!$F$5:$V$5000,8,FALSE)</f>
        <v>#N/A</v>
      </c>
      <c r="M1248" s="65" t="e">
        <f>VLOOKUP(E1248,'Trimming log'!$F$5:$V$5000,9,FALSE)</f>
        <v>#N/A</v>
      </c>
      <c r="N1248" s="507" t="e">
        <f>VLOOKUP(E1248,'Trimming log'!$F$5:$V$5000,10,FALSE)</f>
        <v>#N/A</v>
      </c>
      <c r="O1248" s="65" t="e">
        <f>VLOOKUP(E1248,'Trimming log'!$F$5:$V$5000,11,FALSE)</f>
        <v>#N/A</v>
      </c>
      <c r="P1248" s="65" t="e">
        <f>VLOOKUP(E1248,'Trimming log'!$F$5:$V$5000,12,FALSE)</f>
        <v>#N/A</v>
      </c>
      <c r="Q1248" s="65" t="e">
        <f>VLOOKUP(E1248,'Trimming log'!$F$5:$V$5000,13,FALSE)</f>
        <v>#N/A</v>
      </c>
      <c r="R1248" s="65" t="e">
        <f>VLOOKUP(E1248,'Trimming log'!$F$5:$V$5000,14,FALSE)</f>
        <v>#N/A</v>
      </c>
      <c r="S1248" s="65" t="e">
        <f>VLOOKUP(E1248,'Trimming log'!$F$5:$V$5000,15,FALSE)</f>
        <v>#N/A</v>
      </c>
      <c r="T1248" s="65" t="e">
        <f t="shared" si="253"/>
        <v>#N/A</v>
      </c>
      <c r="U1248" s="491" t="str">
        <f t="shared" si="254"/>
        <v/>
      </c>
      <c r="V1248" s="74">
        <f t="shared" si="257"/>
        <v>0</v>
      </c>
      <c r="W1248" s="134">
        <f t="shared" si="258"/>
        <v>0</v>
      </c>
      <c r="X1248" s="134" t="e">
        <f>VLOOKUP(E1248,'Trimming log'!$F$5:$Y$5000,19,FALSE)</f>
        <v>#N/A</v>
      </c>
      <c r="Y1248" s="134" t="e">
        <f>VLOOKUP(E1248,'Trimming log'!$F$5:$Y$5000,20,FALSE)</f>
        <v>#N/A</v>
      </c>
      <c r="Z1248" s="135" t="e">
        <f t="shared" si="259"/>
        <v>#N/A</v>
      </c>
      <c r="AA1248" s="135" t="e">
        <f t="shared" si="260"/>
        <v>#N/A</v>
      </c>
      <c r="AB1248" s="136" t="e">
        <f t="shared" si="261"/>
        <v>#N/A</v>
      </c>
      <c r="AC1248" s="136" t="e">
        <f t="shared" si="262"/>
        <v>#N/A</v>
      </c>
      <c r="AD1248" s="136" t="e">
        <f t="shared" si="263"/>
        <v>#N/A</v>
      </c>
      <c r="AE1248" s="136" t="e">
        <f t="shared" si="264"/>
        <v>#N/A</v>
      </c>
    </row>
    <row r="1249" spans="1:31" ht="15" customHeight="1">
      <c r="A1249" s="67" t="str">
        <f t="shared" si="252"/>
        <v/>
      </c>
      <c r="B1249" s="65">
        <f t="shared" si="255"/>
        <v>1226</v>
      </c>
      <c r="C1249" s="68" t="str">
        <f t="shared" si="256"/>
        <v/>
      </c>
      <c r="D1249" s="69"/>
      <c r="E1249" s="132"/>
      <c r="F1249" s="65" t="e">
        <f>VLOOKUP(E1249,'Trimming log'!$F$5:$V$5000,2,FALSE)</f>
        <v>#N/A</v>
      </c>
      <c r="G1249" s="65" t="e">
        <f>VLOOKUP(E1249,'Trimming log'!$F$5:$V$5000,3,FALSE)</f>
        <v>#N/A</v>
      </c>
      <c r="H1249" s="508" t="e">
        <f>VLOOKUP(E1249,'Trimming log'!$F$5:$V$5000,4,FALSE)</f>
        <v>#N/A</v>
      </c>
      <c r="I1249" s="65" t="e">
        <f>VLOOKUP(E1249,'Trimming log'!$F$5:$V$5000,5,FALSE)</f>
        <v>#N/A</v>
      </c>
      <c r="J1249" s="65" t="e">
        <f>VLOOKUP(E1249,'Trimming log'!$F$5:$V$5000,6,FALSE)</f>
        <v>#N/A</v>
      </c>
      <c r="K1249" s="65" t="e">
        <f>VLOOKUP(E1249,'Trimming log'!$F$5:$V$5000,7,FALSE)</f>
        <v>#N/A</v>
      </c>
      <c r="L1249" s="65" t="e">
        <f>VLOOKUP(E1249,'Trimming log'!$F$5:$V$5000,8,FALSE)</f>
        <v>#N/A</v>
      </c>
      <c r="M1249" s="65" t="e">
        <f>VLOOKUP(E1249,'Trimming log'!$F$5:$V$5000,9,FALSE)</f>
        <v>#N/A</v>
      </c>
      <c r="N1249" s="507" t="e">
        <f>VLOOKUP(E1249,'Trimming log'!$F$5:$V$5000,10,FALSE)</f>
        <v>#N/A</v>
      </c>
      <c r="O1249" s="65" t="e">
        <f>VLOOKUP(E1249,'Trimming log'!$F$5:$V$5000,11,FALSE)</f>
        <v>#N/A</v>
      </c>
      <c r="P1249" s="65" t="e">
        <f>VLOOKUP(E1249,'Trimming log'!$F$5:$V$5000,12,FALSE)</f>
        <v>#N/A</v>
      </c>
      <c r="Q1249" s="65" t="e">
        <f>VLOOKUP(E1249,'Trimming log'!$F$5:$V$5000,13,FALSE)</f>
        <v>#N/A</v>
      </c>
      <c r="R1249" s="65" t="e">
        <f>VLOOKUP(E1249,'Trimming log'!$F$5:$V$5000,14,FALSE)</f>
        <v>#N/A</v>
      </c>
      <c r="S1249" s="65" t="e">
        <f>VLOOKUP(E1249,'Trimming log'!$F$5:$V$5000,15,FALSE)</f>
        <v>#N/A</v>
      </c>
      <c r="T1249" s="65" t="e">
        <f t="shared" si="253"/>
        <v>#N/A</v>
      </c>
      <c r="U1249" s="491" t="str">
        <f t="shared" si="254"/>
        <v/>
      </c>
      <c r="V1249" s="74">
        <f t="shared" si="257"/>
        <v>0</v>
      </c>
      <c r="W1249" s="134">
        <f t="shared" si="258"/>
        <v>0</v>
      </c>
      <c r="X1249" s="134" t="e">
        <f>VLOOKUP(E1249,'Trimming log'!$F$5:$Y$5000,19,FALSE)</f>
        <v>#N/A</v>
      </c>
      <c r="Y1249" s="134" t="e">
        <f>VLOOKUP(E1249,'Trimming log'!$F$5:$Y$5000,20,FALSE)</f>
        <v>#N/A</v>
      </c>
      <c r="Z1249" s="135" t="e">
        <f t="shared" si="259"/>
        <v>#N/A</v>
      </c>
      <c r="AA1249" s="135" t="e">
        <f t="shared" si="260"/>
        <v>#N/A</v>
      </c>
      <c r="AB1249" s="136" t="e">
        <f t="shared" si="261"/>
        <v>#N/A</v>
      </c>
      <c r="AC1249" s="136" t="e">
        <f t="shared" si="262"/>
        <v>#N/A</v>
      </c>
      <c r="AD1249" s="136" t="e">
        <f t="shared" si="263"/>
        <v>#N/A</v>
      </c>
      <c r="AE1249" s="136" t="e">
        <f t="shared" si="264"/>
        <v>#N/A</v>
      </c>
    </row>
    <row r="1250" spans="1:31" ht="15" customHeight="1">
      <c r="A1250" s="67" t="str">
        <f t="shared" si="252"/>
        <v/>
      </c>
      <c r="B1250" s="65">
        <f t="shared" si="255"/>
        <v>1227</v>
      </c>
      <c r="C1250" s="68" t="str">
        <f t="shared" si="256"/>
        <v/>
      </c>
      <c r="D1250" s="69"/>
      <c r="E1250" s="132"/>
      <c r="F1250" s="65" t="e">
        <f>VLOOKUP(E1250,'Trimming log'!$F$5:$V$5000,2,FALSE)</f>
        <v>#N/A</v>
      </c>
      <c r="G1250" s="65" t="e">
        <f>VLOOKUP(E1250,'Trimming log'!$F$5:$V$5000,3,FALSE)</f>
        <v>#N/A</v>
      </c>
      <c r="H1250" s="508" t="e">
        <f>VLOOKUP(E1250,'Trimming log'!$F$5:$V$5000,4,FALSE)</f>
        <v>#N/A</v>
      </c>
      <c r="I1250" s="65" t="e">
        <f>VLOOKUP(E1250,'Trimming log'!$F$5:$V$5000,5,FALSE)</f>
        <v>#N/A</v>
      </c>
      <c r="J1250" s="65" t="e">
        <f>VLOOKUP(E1250,'Trimming log'!$F$5:$V$5000,6,FALSE)</f>
        <v>#N/A</v>
      </c>
      <c r="K1250" s="65" t="e">
        <f>VLOOKUP(E1250,'Trimming log'!$F$5:$V$5000,7,FALSE)</f>
        <v>#N/A</v>
      </c>
      <c r="L1250" s="65" t="e">
        <f>VLOOKUP(E1250,'Trimming log'!$F$5:$V$5000,8,FALSE)</f>
        <v>#N/A</v>
      </c>
      <c r="M1250" s="65" t="e">
        <f>VLOOKUP(E1250,'Trimming log'!$F$5:$V$5000,9,FALSE)</f>
        <v>#N/A</v>
      </c>
      <c r="N1250" s="507" t="e">
        <f>VLOOKUP(E1250,'Trimming log'!$F$5:$V$5000,10,FALSE)</f>
        <v>#N/A</v>
      </c>
      <c r="O1250" s="65" t="e">
        <f>VLOOKUP(E1250,'Trimming log'!$F$5:$V$5000,11,FALSE)</f>
        <v>#N/A</v>
      </c>
      <c r="P1250" s="65" t="e">
        <f>VLOOKUP(E1250,'Trimming log'!$F$5:$V$5000,12,FALSE)</f>
        <v>#N/A</v>
      </c>
      <c r="Q1250" s="65" t="e">
        <f>VLOOKUP(E1250,'Trimming log'!$F$5:$V$5000,13,FALSE)</f>
        <v>#N/A</v>
      </c>
      <c r="R1250" s="65" t="e">
        <f>VLOOKUP(E1250,'Trimming log'!$F$5:$V$5000,14,FALSE)</f>
        <v>#N/A</v>
      </c>
      <c r="S1250" s="65" t="e">
        <f>VLOOKUP(E1250,'Trimming log'!$F$5:$V$5000,15,FALSE)</f>
        <v>#N/A</v>
      </c>
      <c r="T1250" s="65" t="e">
        <f t="shared" si="253"/>
        <v>#N/A</v>
      </c>
      <c r="U1250" s="491" t="str">
        <f t="shared" si="254"/>
        <v/>
      </c>
      <c r="V1250" s="74">
        <f t="shared" si="257"/>
        <v>0</v>
      </c>
      <c r="W1250" s="134">
        <f t="shared" si="258"/>
        <v>0</v>
      </c>
      <c r="X1250" s="134" t="e">
        <f>VLOOKUP(E1250,'Trimming log'!$F$5:$Y$5000,19,FALSE)</f>
        <v>#N/A</v>
      </c>
      <c r="Y1250" s="134" t="e">
        <f>VLOOKUP(E1250,'Trimming log'!$F$5:$Y$5000,20,FALSE)</f>
        <v>#N/A</v>
      </c>
      <c r="Z1250" s="135" t="e">
        <f t="shared" si="259"/>
        <v>#N/A</v>
      </c>
      <c r="AA1250" s="135" t="e">
        <f t="shared" si="260"/>
        <v>#N/A</v>
      </c>
      <c r="AB1250" s="136" t="e">
        <f t="shared" si="261"/>
        <v>#N/A</v>
      </c>
      <c r="AC1250" s="136" t="e">
        <f t="shared" si="262"/>
        <v>#N/A</v>
      </c>
      <c r="AD1250" s="136" t="e">
        <f t="shared" si="263"/>
        <v>#N/A</v>
      </c>
      <c r="AE1250" s="136" t="e">
        <f t="shared" si="264"/>
        <v>#N/A</v>
      </c>
    </row>
    <row r="1251" spans="1:31" ht="15" customHeight="1">
      <c r="A1251" s="67" t="str">
        <f t="shared" si="252"/>
        <v/>
      </c>
      <c r="B1251" s="65">
        <f t="shared" si="255"/>
        <v>1228</v>
      </c>
      <c r="C1251" s="68" t="str">
        <f t="shared" si="256"/>
        <v/>
      </c>
      <c r="D1251" s="69"/>
      <c r="E1251" s="132"/>
      <c r="F1251" s="65" t="e">
        <f>VLOOKUP(E1251,'Trimming log'!$F$5:$V$5000,2,FALSE)</f>
        <v>#N/A</v>
      </c>
      <c r="G1251" s="65" t="e">
        <f>VLOOKUP(E1251,'Trimming log'!$F$5:$V$5000,3,FALSE)</f>
        <v>#N/A</v>
      </c>
      <c r="H1251" s="508" t="e">
        <f>VLOOKUP(E1251,'Trimming log'!$F$5:$V$5000,4,FALSE)</f>
        <v>#N/A</v>
      </c>
      <c r="I1251" s="65" t="e">
        <f>VLOOKUP(E1251,'Trimming log'!$F$5:$V$5000,5,FALSE)</f>
        <v>#N/A</v>
      </c>
      <c r="J1251" s="65" t="e">
        <f>VLOOKUP(E1251,'Trimming log'!$F$5:$V$5000,6,FALSE)</f>
        <v>#N/A</v>
      </c>
      <c r="K1251" s="65" t="e">
        <f>VLOOKUP(E1251,'Trimming log'!$F$5:$V$5000,7,FALSE)</f>
        <v>#N/A</v>
      </c>
      <c r="L1251" s="65" t="e">
        <f>VLOOKUP(E1251,'Trimming log'!$F$5:$V$5000,8,FALSE)</f>
        <v>#N/A</v>
      </c>
      <c r="M1251" s="65" t="e">
        <f>VLOOKUP(E1251,'Trimming log'!$F$5:$V$5000,9,FALSE)</f>
        <v>#N/A</v>
      </c>
      <c r="N1251" s="507" t="e">
        <f>VLOOKUP(E1251,'Trimming log'!$F$5:$V$5000,10,FALSE)</f>
        <v>#N/A</v>
      </c>
      <c r="O1251" s="65" t="e">
        <f>VLOOKUP(E1251,'Trimming log'!$F$5:$V$5000,11,FALSE)</f>
        <v>#N/A</v>
      </c>
      <c r="P1251" s="65" t="e">
        <f>VLOOKUP(E1251,'Trimming log'!$F$5:$V$5000,12,FALSE)</f>
        <v>#N/A</v>
      </c>
      <c r="Q1251" s="65" t="e">
        <f>VLOOKUP(E1251,'Trimming log'!$F$5:$V$5000,13,FALSE)</f>
        <v>#N/A</v>
      </c>
      <c r="R1251" s="65" t="e">
        <f>VLOOKUP(E1251,'Trimming log'!$F$5:$V$5000,14,FALSE)</f>
        <v>#N/A</v>
      </c>
      <c r="S1251" s="65" t="e">
        <f>VLOOKUP(E1251,'Trimming log'!$F$5:$V$5000,15,FALSE)</f>
        <v>#N/A</v>
      </c>
      <c r="T1251" s="65" t="e">
        <f t="shared" si="253"/>
        <v>#N/A</v>
      </c>
      <c r="U1251" s="491" t="str">
        <f t="shared" si="254"/>
        <v/>
      </c>
      <c r="V1251" s="74">
        <f t="shared" si="257"/>
        <v>0</v>
      </c>
      <c r="W1251" s="134">
        <f t="shared" si="258"/>
        <v>0</v>
      </c>
      <c r="X1251" s="134" t="e">
        <f>VLOOKUP(E1251,'Trimming log'!$F$5:$Y$5000,19,FALSE)</f>
        <v>#N/A</v>
      </c>
      <c r="Y1251" s="134" t="e">
        <f>VLOOKUP(E1251,'Trimming log'!$F$5:$Y$5000,20,FALSE)</f>
        <v>#N/A</v>
      </c>
      <c r="Z1251" s="135" t="e">
        <f t="shared" si="259"/>
        <v>#N/A</v>
      </c>
      <c r="AA1251" s="135" t="e">
        <f t="shared" si="260"/>
        <v>#N/A</v>
      </c>
      <c r="AB1251" s="136" t="e">
        <f t="shared" si="261"/>
        <v>#N/A</v>
      </c>
      <c r="AC1251" s="136" t="e">
        <f t="shared" si="262"/>
        <v>#N/A</v>
      </c>
      <c r="AD1251" s="136" t="e">
        <f t="shared" si="263"/>
        <v>#N/A</v>
      </c>
      <c r="AE1251" s="136" t="e">
        <f t="shared" si="264"/>
        <v>#N/A</v>
      </c>
    </row>
    <row r="1252" spans="1:31" ht="15" customHeight="1">
      <c r="A1252" s="67" t="str">
        <f t="shared" si="252"/>
        <v/>
      </c>
      <c r="B1252" s="65">
        <f t="shared" si="255"/>
        <v>1229</v>
      </c>
      <c r="C1252" s="68" t="str">
        <f t="shared" si="256"/>
        <v/>
      </c>
      <c r="D1252" s="69"/>
      <c r="E1252" s="132"/>
      <c r="F1252" s="65" t="e">
        <f>VLOOKUP(E1252,'Trimming log'!$F$5:$V$5000,2,FALSE)</f>
        <v>#N/A</v>
      </c>
      <c r="G1252" s="65" t="e">
        <f>VLOOKUP(E1252,'Trimming log'!$F$5:$V$5000,3,FALSE)</f>
        <v>#N/A</v>
      </c>
      <c r="H1252" s="508" t="e">
        <f>VLOOKUP(E1252,'Trimming log'!$F$5:$V$5000,4,FALSE)</f>
        <v>#N/A</v>
      </c>
      <c r="I1252" s="65" t="e">
        <f>VLOOKUP(E1252,'Trimming log'!$F$5:$V$5000,5,FALSE)</f>
        <v>#N/A</v>
      </c>
      <c r="J1252" s="65" t="e">
        <f>VLOOKUP(E1252,'Trimming log'!$F$5:$V$5000,6,FALSE)</f>
        <v>#N/A</v>
      </c>
      <c r="K1252" s="65" t="e">
        <f>VLOOKUP(E1252,'Trimming log'!$F$5:$V$5000,7,FALSE)</f>
        <v>#N/A</v>
      </c>
      <c r="L1252" s="65" t="e">
        <f>VLOOKUP(E1252,'Trimming log'!$F$5:$V$5000,8,FALSE)</f>
        <v>#N/A</v>
      </c>
      <c r="M1252" s="65" t="e">
        <f>VLOOKUP(E1252,'Trimming log'!$F$5:$V$5000,9,FALSE)</f>
        <v>#N/A</v>
      </c>
      <c r="N1252" s="507" t="e">
        <f>VLOOKUP(E1252,'Trimming log'!$F$5:$V$5000,10,FALSE)</f>
        <v>#N/A</v>
      </c>
      <c r="O1252" s="65" t="e">
        <f>VLOOKUP(E1252,'Trimming log'!$F$5:$V$5000,11,FALSE)</f>
        <v>#N/A</v>
      </c>
      <c r="P1252" s="65" t="e">
        <f>VLOOKUP(E1252,'Trimming log'!$F$5:$V$5000,12,FALSE)</f>
        <v>#N/A</v>
      </c>
      <c r="Q1252" s="65" t="e">
        <f>VLOOKUP(E1252,'Trimming log'!$F$5:$V$5000,13,FALSE)</f>
        <v>#N/A</v>
      </c>
      <c r="R1252" s="65" t="e">
        <f>VLOOKUP(E1252,'Trimming log'!$F$5:$V$5000,14,FALSE)</f>
        <v>#N/A</v>
      </c>
      <c r="S1252" s="65" t="e">
        <f>VLOOKUP(E1252,'Trimming log'!$F$5:$V$5000,15,FALSE)</f>
        <v>#N/A</v>
      </c>
      <c r="T1252" s="65" t="e">
        <f t="shared" si="253"/>
        <v>#N/A</v>
      </c>
      <c r="U1252" s="491" t="str">
        <f t="shared" si="254"/>
        <v/>
      </c>
      <c r="V1252" s="74">
        <f t="shared" si="257"/>
        <v>0</v>
      </c>
      <c r="W1252" s="134">
        <f t="shared" si="258"/>
        <v>0</v>
      </c>
      <c r="X1252" s="134" t="e">
        <f>VLOOKUP(E1252,'Trimming log'!$F$5:$Y$5000,19,FALSE)</f>
        <v>#N/A</v>
      </c>
      <c r="Y1252" s="134" t="e">
        <f>VLOOKUP(E1252,'Trimming log'!$F$5:$Y$5000,20,FALSE)</f>
        <v>#N/A</v>
      </c>
      <c r="Z1252" s="135" t="e">
        <f t="shared" si="259"/>
        <v>#N/A</v>
      </c>
      <c r="AA1252" s="135" t="e">
        <f t="shared" si="260"/>
        <v>#N/A</v>
      </c>
      <c r="AB1252" s="136" t="e">
        <f t="shared" si="261"/>
        <v>#N/A</v>
      </c>
      <c r="AC1252" s="136" t="e">
        <f t="shared" si="262"/>
        <v>#N/A</v>
      </c>
      <c r="AD1252" s="136" t="e">
        <f t="shared" si="263"/>
        <v>#N/A</v>
      </c>
      <c r="AE1252" s="136" t="e">
        <f t="shared" si="264"/>
        <v>#N/A</v>
      </c>
    </row>
    <row r="1253" spans="1:31" ht="15" customHeight="1">
      <c r="A1253" s="67" t="str">
        <f t="shared" si="252"/>
        <v/>
      </c>
      <c r="B1253" s="65">
        <f t="shared" si="255"/>
        <v>1230</v>
      </c>
      <c r="C1253" s="68" t="str">
        <f t="shared" si="256"/>
        <v/>
      </c>
      <c r="D1253" s="69"/>
      <c r="E1253" s="132"/>
      <c r="F1253" s="65" t="e">
        <f>VLOOKUP(E1253,'Trimming log'!$F$5:$V$5000,2,FALSE)</f>
        <v>#N/A</v>
      </c>
      <c r="G1253" s="65" t="e">
        <f>VLOOKUP(E1253,'Trimming log'!$F$5:$V$5000,3,FALSE)</f>
        <v>#N/A</v>
      </c>
      <c r="H1253" s="508" t="e">
        <f>VLOOKUP(E1253,'Trimming log'!$F$5:$V$5000,4,FALSE)</f>
        <v>#N/A</v>
      </c>
      <c r="I1253" s="65" t="e">
        <f>VLOOKUP(E1253,'Trimming log'!$F$5:$V$5000,5,FALSE)</f>
        <v>#N/A</v>
      </c>
      <c r="J1253" s="65" t="e">
        <f>VLOOKUP(E1253,'Trimming log'!$F$5:$V$5000,6,FALSE)</f>
        <v>#N/A</v>
      </c>
      <c r="K1253" s="65" t="e">
        <f>VLOOKUP(E1253,'Trimming log'!$F$5:$V$5000,7,FALSE)</f>
        <v>#N/A</v>
      </c>
      <c r="L1253" s="65" t="e">
        <f>VLOOKUP(E1253,'Trimming log'!$F$5:$V$5000,8,FALSE)</f>
        <v>#N/A</v>
      </c>
      <c r="M1253" s="65" t="e">
        <f>VLOOKUP(E1253,'Trimming log'!$F$5:$V$5000,9,FALSE)</f>
        <v>#N/A</v>
      </c>
      <c r="N1253" s="507" t="e">
        <f>VLOOKUP(E1253,'Trimming log'!$F$5:$V$5000,10,FALSE)</f>
        <v>#N/A</v>
      </c>
      <c r="O1253" s="65" t="e">
        <f>VLOOKUP(E1253,'Trimming log'!$F$5:$V$5000,11,FALSE)</f>
        <v>#N/A</v>
      </c>
      <c r="P1253" s="65" t="e">
        <f>VLOOKUP(E1253,'Trimming log'!$F$5:$V$5000,12,FALSE)</f>
        <v>#N/A</v>
      </c>
      <c r="Q1253" s="65" t="e">
        <f>VLOOKUP(E1253,'Trimming log'!$F$5:$V$5000,13,FALSE)</f>
        <v>#N/A</v>
      </c>
      <c r="R1253" s="65" t="e">
        <f>VLOOKUP(E1253,'Trimming log'!$F$5:$V$5000,14,FALSE)</f>
        <v>#N/A</v>
      </c>
      <c r="S1253" s="65" t="e">
        <f>VLOOKUP(E1253,'Trimming log'!$F$5:$V$5000,15,FALSE)</f>
        <v>#N/A</v>
      </c>
      <c r="T1253" s="65" t="e">
        <f t="shared" si="253"/>
        <v>#N/A</v>
      </c>
      <c r="U1253" s="491" t="str">
        <f t="shared" si="254"/>
        <v/>
      </c>
      <c r="V1253" s="74">
        <f t="shared" si="257"/>
        <v>0</v>
      </c>
      <c r="W1253" s="134">
        <f t="shared" si="258"/>
        <v>0</v>
      </c>
      <c r="X1253" s="134" t="e">
        <f>VLOOKUP(E1253,'Trimming log'!$F$5:$Y$5000,19,FALSE)</f>
        <v>#N/A</v>
      </c>
      <c r="Y1253" s="134" t="e">
        <f>VLOOKUP(E1253,'Trimming log'!$F$5:$Y$5000,20,FALSE)</f>
        <v>#N/A</v>
      </c>
      <c r="Z1253" s="135" t="e">
        <f t="shared" si="259"/>
        <v>#N/A</v>
      </c>
      <c r="AA1253" s="135" t="e">
        <f t="shared" si="260"/>
        <v>#N/A</v>
      </c>
      <c r="AB1253" s="136" t="e">
        <f t="shared" si="261"/>
        <v>#N/A</v>
      </c>
      <c r="AC1253" s="136" t="e">
        <f t="shared" si="262"/>
        <v>#N/A</v>
      </c>
      <c r="AD1253" s="136" t="e">
        <f t="shared" si="263"/>
        <v>#N/A</v>
      </c>
      <c r="AE1253" s="136" t="e">
        <f t="shared" si="264"/>
        <v>#N/A</v>
      </c>
    </row>
    <row r="1254" spans="1:31" ht="15" customHeight="1">
      <c r="A1254" s="67" t="str">
        <f t="shared" si="252"/>
        <v/>
      </c>
      <c r="B1254" s="65">
        <f t="shared" si="255"/>
        <v>1231</v>
      </c>
      <c r="C1254" s="68" t="str">
        <f t="shared" si="256"/>
        <v/>
      </c>
      <c r="D1254" s="69"/>
      <c r="E1254" s="132"/>
      <c r="F1254" s="65" t="e">
        <f>VLOOKUP(E1254,'Trimming log'!$F$5:$V$5000,2,FALSE)</f>
        <v>#N/A</v>
      </c>
      <c r="G1254" s="65" t="e">
        <f>VLOOKUP(E1254,'Trimming log'!$F$5:$V$5000,3,FALSE)</f>
        <v>#N/A</v>
      </c>
      <c r="H1254" s="508" t="e">
        <f>VLOOKUP(E1254,'Trimming log'!$F$5:$V$5000,4,FALSE)</f>
        <v>#N/A</v>
      </c>
      <c r="I1254" s="65" t="e">
        <f>VLOOKUP(E1254,'Trimming log'!$F$5:$V$5000,5,FALSE)</f>
        <v>#N/A</v>
      </c>
      <c r="J1254" s="65" t="e">
        <f>VLOOKUP(E1254,'Trimming log'!$F$5:$V$5000,6,FALSE)</f>
        <v>#N/A</v>
      </c>
      <c r="K1254" s="65" t="e">
        <f>VLOOKUP(E1254,'Trimming log'!$F$5:$V$5000,7,FALSE)</f>
        <v>#N/A</v>
      </c>
      <c r="L1254" s="65" t="e">
        <f>VLOOKUP(E1254,'Trimming log'!$F$5:$V$5000,8,FALSE)</f>
        <v>#N/A</v>
      </c>
      <c r="M1254" s="65" t="e">
        <f>VLOOKUP(E1254,'Trimming log'!$F$5:$V$5000,9,FALSE)</f>
        <v>#N/A</v>
      </c>
      <c r="N1254" s="507" t="e">
        <f>VLOOKUP(E1254,'Trimming log'!$F$5:$V$5000,10,FALSE)</f>
        <v>#N/A</v>
      </c>
      <c r="O1254" s="65" t="e">
        <f>VLOOKUP(E1254,'Trimming log'!$F$5:$V$5000,11,FALSE)</f>
        <v>#N/A</v>
      </c>
      <c r="P1254" s="65" t="e">
        <f>VLOOKUP(E1254,'Trimming log'!$F$5:$V$5000,12,FALSE)</f>
        <v>#N/A</v>
      </c>
      <c r="Q1254" s="65" t="e">
        <f>VLOOKUP(E1254,'Trimming log'!$F$5:$V$5000,13,FALSE)</f>
        <v>#N/A</v>
      </c>
      <c r="R1254" s="65" t="e">
        <f>VLOOKUP(E1254,'Trimming log'!$F$5:$V$5000,14,FALSE)</f>
        <v>#N/A</v>
      </c>
      <c r="S1254" s="65" t="e">
        <f>VLOOKUP(E1254,'Trimming log'!$F$5:$V$5000,15,FALSE)</f>
        <v>#N/A</v>
      </c>
      <c r="T1254" s="65" t="e">
        <f t="shared" si="253"/>
        <v>#N/A</v>
      </c>
      <c r="U1254" s="491" t="str">
        <f t="shared" si="254"/>
        <v/>
      </c>
      <c r="V1254" s="74">
        <f t="shared" si="257"/>
        <v>0</v>
      </c>
      <c r="W1254" s="134">
        <f t="shared" si="258"/>
        <v>0</v>
      </c>
      <c r="X1254" s="134" t="e">
        <f>VLOOKUP(E1254,'Trimming log'!$F$5:$Y$5000,19,FALSE)</f>
        <v>#N/A</v>
      </c>
      <c r="Y1254" s="134" t="e">
        <f>VLOOKUP(E1254,'Trimming log'!$F$5:$Y$5000,20,FALSE)</f>
        <v>#N/A</v>
      </c>
      <c r="Z1254" s="135" t="e">
        <f t="shared" si="259"/>
        <v>#N/A</v>
      </c>
      <c r="AA1254" s="135" t="e">
        <f t="shared" si="260"/>
        <v>#N/A</v>
      </c>
      <c r="AB1254" s="136" t="e">
        <f t="shared" si="261"/>
        <v>#N/A</v>
      </c>
      <c r="AC1254" s="136" t="e">
        <f t="shared" si="262"/>
        <v>#N/A</v>
      </c>
      <c r="AD1254" s="136" t="e">
        <f t="shared" si="263"/>
        <v>#N/A</v>
      </c>
      <c r="AE1254" s="136" t="e">
        <f t="shared" si="264"/>
        <v>#N/A</v>
      </c>
    </row>
    <row r="1255" spans="1:31" ht="15" customHeight="1">
      <c r="A1255" s="67" t="str">
        <f t="shared" si="252"/>
        <v/>
      </c>
      <c r="B1255" s="65">
        <f t="shared" si="255"/>
        <v>1232</v>
      </c>
      <c r="C1255" s="68" t="str">
        <f t="shared" si="256"/>
        <v/>
      </c>
      <c r="D1255" s="69"/>
      <c r="E1255" s="132"/>
      <c r="F1255" s="65" t="e">
        <f>VLOOKUP(E1255,'Trimming log'!$F$5:$V$5000,2,FALSE)</f>
        <v>#N/A</v>
      </c>
      <c r="G1255" s="65" t="e">
        <f>VLOOKUP(E1255,'Trimming log'!$F$5:$V$5000,3,FALSE)</f>
        <v>#N/A</v>
      </c>
      <c r="H1255" s="508" t="e">
        <f>VLOOKUP(E1255,'Trimming log'!$F$5:$V$5000,4,FALSE)</f>
        <v>#N/A</v>
      </c>
      <c r="I1255" s="65" t="e">
        <f>VLOOKUP(E1255,'Trimming log'!$F$5:$V$5000,5,FALSE)</f>
        <v>#N/A</v>
      </c>
      <c r="J1255" s="65" t="e">
        <f>VLOOKUP(E1255,'Trimming log'!$F$5:$V$5000,6,FALSE)</f>
        <v>#N/A</v>
      </c>
      <c r="K1255" s="65" t="e">
        <f>VLOOKUP(E1255,'Trimming log'!$F$5:$V$5000,7,FALSE)</f>
        <v>#N/A</v>
      </c>
      <c r="L1255" s="65" t="e">
        <f>VLOOKUP(E1255,'Trimming log'!$F$5:$V$5000,8,FALSE)</f>
        <v>#N/A</v>
      </c>
      <c r="M1255" s="65" t="e">
        <f>VLOOKUP(E1255,'Trimming log'!$F$5:$V$5000,9,FALSE)</f>
        <v>#N/A</v>
      </c>
      <c r="N1255" s="507" t="e">
        <f>VLOOKUP(E1255,'Trimming log'!$F$5:$V$5000,10,FALSE)</f>
        <v>#N/A</v>
      </c>
      <c r="O1255" s="65" t="e">
        <f>VLOOKUP(E1255,'Trimming log'!$F$5:$V$5000,11,FALSE)</f>
        <v>#N/A</v>
      </c>
      <c r="P1255" s="65" t="e">
        <f>VLOOKUP(E1255,'Trimming log'!$F$5:$V$5000,12,FALSE)</f>
        <v>#N/A</v>
      </c>
      <c r="Q1255" s="65" t="e">
        <f>VLOOKUP(E1255,'Trimming log'!$F$5:$V$5000,13,FALSE)</f>
        <v>#N/A</v>
      </c>
      <c r="R1255" s="65" t="e">
        <f>VLOOKUP(E1255,'Trimming log'!$F$5:$V$5000,14,FALSE)</f>
        <v>#N/A</v>
      </c>
      <c r="S1255" s="65" t="e">
        <f>VLOOKUP(E1255,'Trimming log'!$F$5:$V$5000,15,FALSE)</f>
        <v>#N/A</v>
      </c>
      <c r="T1255" s="65" t="e">
        <f t="shared" si="253"/>
        <v>#N/A</v>
      </c>
      <c r="U1255" s="491" t="str">
        <f t="shared" si="254"/>
        <v/>
      </c>
      <c r="V1255" s="74">
        <f t="shared" si="257"/>
        <v>0</v>
      </c>
      <c r="W1255" s="134">
        <f t="shared" si="258"/>
        <v>0</v>
      </c>
      <c r="X1255" s="134" t="e">
        <f>VLOOKUP(E1255,'Trimming log'!$F$5:$Y$5000,19,FALSE)</f>
        <v>#N/A</v>
      </c>
      <c r="Y1255" s="134" t="e">
        <f>VLOOKUP(E1255,'Trimming log'!$F$5:$Y$5000,20,FALSE)</f>
        <v>#N/A</v>
      </c>
      <c r="Z1255" s="135" t="e">
        <f t="shared" si="259"/>
        <v>#N/A</v>
      </c>
      <c r="AA1255" s="135" t="e">
        <f t="shared" si="260"/>
        <v>#N/A</v>
      </c>
      <c r="AB1255" s="136" t="e">
        <f t="shared" si="261"/>
        <v>#N/A</v>
      </c>
      <c r="AC1255" s="136" t="e">
        <f t="shared" si="262"/>
        <v>#N/A</v>
      </c>
      <c r="AD1255" s="136" t="e">
        <f t="shared" si="263"/>
        <v>#N/A</v>
      </c>
      <c r="AE1255" s="136" t="e">
        <f t="shared" si="264"/>
        <v>#N/A</v>
      </c>
    </row>
    <row r="1256" spans="1:31" ht="15" customHeight="1">
      <c r="A1256" s="67" t="str">
        <f t="shared" si="252"/>
        <v/>
      </c>
      <c r="B1256" s="65">
        <f t="shared" si="255"/>
        <v>1233</v>
      </c>
      <c r="C1256" s="68" t="str">
        <f t="shared" si="256"/>
        <v/>
      </c>
      <c r="D1256" s="69"/>
      <c r="E1256" s="132"/>
      <c r="F1256" s="65" t="e">
        <f>VLOOKUP(E1256,'Trimming log'!$F$5:$V$5000,2,FALSE)</f>
        <v>#N/A</v>
      </c>
      <c r="G1256" s="65" t="e">
        <f>VLOOKUP(E1256,'Trimming log'!$F$5:$V$5000,3,FALSE)</f>
        <v>#N/A</v>
      </c>
      <c r="H1256" s="508" t="e">
        <f>VLOOKUP(E1256,'Trimming log'!$F$5:$V$5000,4,FALSE)</f>
        <v>#N/A</v>
      </c>
      <c r="I1256" s="65" t="e">
        <f>VLOOKUP(E1256,'Trimming log'!$F$5:$V$5000,5,FALSE)</f>
        <v>#N/A</v>
      </c>
      <c r="J1256" s="65" t="e">
        <f>VLOOKUP(E1256,'Trimming log'!$F$5:$V$5000,6,FALSE)</f>
        <v>#N/A</v>
      </c>
      <c r="K1256" s="65" t="e">
        <f>VLOOKUP(E1256,'Trimming log'!$F$5:$V$5000,7,FALSE)</f>
        <v>#N/A</v>
      </c>
      <c r="L1256" s="65" t="e">
        <f>VLOOKUP(E1256,'Trimming log'!$F$5:$V$5000,8,FALSE)</f>
        <v>#N/A</v>
      </c>
      <c r="M1256" s="65" t="e">
        <f>VLOOKUP(E1256,'Trimming log'!$F$5:$V$5000,9,FALSE)</f>
        <v>#N/A</v>
      </c>
      <c r="N1256" s="507" t="e">
        <f>VLOOKUP(E1256,'Trimming log'!$F$5:$V$5000,10,FALSE)</f>
        <v>#N/A</v>
      </c>
      <c r="O1256" s="65" t="e">
        <f>VLOOKUP(E1256,'Trimming log'!$F$5:$V$5000,11,FALSE)</f>
        <v>#N/A</v>
      </c>
      <c r="P1256" s="65" t="e">
        <f>VLOOKUP(E1256,'Trimming log'!$F$5:$V$5000,12,FALSE)</f>
        <v>#N/A</v>
      </c>
      <c r="Q1256" s="65" t="e">
        <f>VLOOKUP(E1256,'Trimming log'!$F$5:$V$5000,13,FALSE)</f>
        <v>#N/A</v>
      </c>
      <c r="R1256" s="65" t="e">
        <f>VLOOKUP(E1256,'Trimming log'!$F$5:$V$5000,14,FALSE)</f>
        <v>#N/A</v>
      </c>
      <c r="S1256" s="65" t="e">
        <f>VLOOKUP(E1256,'Trimming log'!$F$5:$V$5000,15,FALSE)</f>
        <v>#N/A</v>
      </c>
      <c r="T1256" s="65" t="e">
        <f t="shared" si="253"/>
        <v>#N/A</v>
      </c>
      <c r="U1256" s="491" t="str">
        <f t="shared" si="254"/>
        <v/>
      </c>
      <c r="V1256" s="74">
        <f t="shared" si="257"/>
        <v>0</v>
      </c>
      <c r="W1256" s="134">
        <f t="shared" si="258"/>
        <v>0</v>
      </c>
      <c r="X1256" s="134" t="e">
        <f>VLOOKUP(E1256,'Trimming log'!$F$5:$Y$5000,19,FALSE)</f>
        <v>#N/A</v>
      </c>
      <c r="Y1256" s="134" t="e">
        <f>VLOOKUP(E1256,'Trimming log'!$F$5:$Y$5000,20,FALSE)</f>
        <v>#N/A</v>
      </c>
      <c r="Z1256" s="135" t="e">
        <f t="shared" si="259"/>
        <v>#N/A</v>
      </c>
      <c r="AA1256" s="135" t="e">
        <f t="shared" si="260"/>
        <v>#N/A</v>
      </c>
      <c r="AB1256" s="136" t="e">
        <f t="shared" si="261"/>
        <v>#N/A</v>
      </c>
      <c r="AC1256" s="136" t="e">
        <f t="shared" si="262"/>
        <v>#N/A</v>
      </c>
      <c r="AD1256" s="136" t="e">
        <f t="shared" si="263"/>
        <v>#N/A</v>
      </c>
      <c r="AE1256" s="136" t="e">
        <f t="shared" si="264"/>
        <v>#N/A</v>
      </c>
    </row>
    <row r="1257" spans="1:31" ht="15" customHeight="1">
      <c r="A1257" s="67" t="str">
        <f t="shared" si="252"/>
        <v/>
      </c>
      <c r="B1257" s="65">
        <f t="shared" si="255"/>
        <v>1234</v>
      </c>
      <c r="C1257" s="68" t="str">
        <f t="shared" si="256"/>
        <v/>
      </c>
      <c r="D1257" s="69"/>
      <c r="E1257" s="132"/>
      <c r="F1257" s="65" t="e">
        <f>VLOOKUP(E1257,'Trimming log'!$F$5:$V$5000,2,FALSE)</f>
        <v>#N/A</v>
      </c>
      <c r="G1257" s="65" t="e">
        <f>VLOOKUP(E1257,'Trimming log'!$F$5:$V$5000,3,FALSE)</f>
        <v>#N/A</v>
      </c>
      <c r="H1257" s="508" t="e">
        <f>VLOOKUP(E1257,'Trimming log'!$F$5:$V$5000,4,FALSE)</f>
        <v>#N/A</v>
      </c>
      <c r="I1257" s="65" t="e">
        <f>VLOOKUP(E1257,'Trimming log'!$F$5:$V$5000,5,FALSE)</f>
        <v>#N/A</v>
      </c>
      <c r="J1257" s="65" t="e">
        <f>VLOOKUP(E1257,'Trimming log'!$F$5:$V$5000,6,FALSE)</f>
        <v>#N/A</v>
      </c>
      <c r="K1257" s="65" t="e">
        <f>VLOOKUP(E1257,'Trimming log'!$F$5:$V$5000,7,FALSE)</f>
        <v>#N/A</v>
      </c>
      <c r="L1257" s="65" t="e">
        <f>VLOOKUP(E1257,'Trimming log'!$F$5:$V$5000,8,FALSE)</f>
        <v>#N/A</v>
      </c>
      <c r="M1257" s="65" t="e">
        <f>VLOOKUP(E1257,'Trimming log'!$F$5:$V$5000,9,FALSE)</f>
        <v>#N/A</v>
      </c>
      <c r="N1257" s="507" t="e">
        <f>VLOOKUP(E1257,'Trimming log'!$F$5:$V$5000,10,FALSE)</f>
        <v>#N/A</v>
      </c>
      <c r="O1257" s="65" t="e">
        <f>VLOOKUP(E1257,'Trimming log'!$F$5:$V$5000,11,FALSE)</f>
        <v>#N/A</v>
      </c>
      <c r="P1257" s="65" t="e">
        <f>VLOOKUP(E1257,'Trimming log'!$F$5:$V$5000,12,FALSE)</f>
        <v>#N/A</v>
      </c>
      <c r="Q1257" s="65" t="e">
        <f>VLOOKUP(E1257,'Trimming log'!$F$5:$V$5000,13,FALSE)</f>
        <v>#N/A</v>
      </c>
      <c r="R1257" s="65" t="e">
        <f>VLOOKUP(E1257,'Trimming log'!$F$5:$V$5000,14,FALSE)</f>
        <v>#N/A</v>
      </c>
      <c r="S1257" s="65" t="e">
        <f>VLOOKUP(E1257,'Trimming log'!$F$5:$V$5000,15,FALSE)</f>
        <v>#N/A</v>
      </c>
      <c r="T1257" s="65" t="e">
        <f t="shared" si="253"/>
        <v>#N/A</v>
      </c>
      <c r="U1257" s="491" t="str">
        <f t="shared" si="254"/>
        <v/>
      </c>
      <c r="V1257" s="74">
        <f t="shared" si="257"/>
        <v>0</v>
      </c>
      <c r="W1257" s="134">
        <f t="shared" si="258"/>
        <v>0</v>
      </c>
      <c r="X1257" s="134" t="e">
        <f>VLOOKUP(E1257,'Trimming log'!$F$5:$Y$5000,19,FALSE)</f>
        <v>#N/A</v>
      </c>
      <c r="Y1257" s="134" t="e">
        <f>VLOOKUP(E1257,'Trimming log'!$F$5:$Y$5000,20,FALSE)</f>
        <v>#N/A</v>
      </c>
      <c r="Z1257" s="135" t="e">
        <f t="shared" si="259"/>
        <v>#N/A</v>
      </c>
      <c r="AA1257" s="135" t="e">
        <f t="shared" si="260"/>
        <v>#N/A</v>
      </c>
      <c r="AB1257" s="136" t="e">
        <f t="shared" si="261"/>
        <v>#N/A</v>
      </c>
      <c r="AC1257" s="136" t="e">
        <f t="shared" si="262"/>
        <v>#N/A</v>
      </c>
      <c r="AD1257" s="136" t="e">
        <f t="shared" si="263"/>
        <v>#N/A</v>
      </c>
      <c r="AE1257" s="136" t="e">
        <f t="shared" si="264"/>
        <v>#N/A</v>
      </c>
    </row>
    <row r="1258" spans="1:31" ht="15" customHeight="1">
      <c r="A1258" s="67" t="str">
        <f t="shared" si="252"/>
        <v/>
      </c>
      <c r="B1258" s="65">
        <f t="shared" si="255"/>
        <v>1235</v>
      </c>
      <c r="C1258" s="68" t="str">
        <f t="shared" si="256"/>
        <v/>
      </c>
      <c r="D1258" s="69"/>
      <c r="E1258" s="132"/>
      <c r="F1258" s="65" t="e">
        <f>VLOOKUP(E1258,'Trimming log'!$F$5:$V$5000,2,FALSE)</f>
        <v>#N/A</v>
      </c>
      <c r="G1258" s="65" t="e">
        <f>VLOOKUP(E1258,'Trimming log'!$F$5:$V$5000,3,FALSE)</f>
        <v>#N/A</v>
      </c>
      <c r="H1258" s="508" t="e">
        <f>VLOOKUP(E1258,'Trimming log'!$F$5:$V$5000,4,FALSE)</f>
        <v>#N/A</v>
      </c>
      <c r="I1258" s="65" t="e">
        <f>VLOOKUP(E1258,'Trimming log'!$F$5:$V$5000,5,FALSE)</f>
        <v>#N/A</v>
      </c>
      <c r="J1258" s="65" t="e">
        <f>VLOOKUP(E1258,'Trimming log'!$F$5:$V$5000,6,FALSE)</f>
        <v>#N/A</v>
      </c>
      <c r="K1258" s="65" t="e">
        <f>VLOOKUP(E1258,'Trimming log'!$F$5:$V$5000,7,FALSE)</f>
        <v>#N/A</v>
      </c>
      <c r="L1258" s="65" t="e">
        <f>VLOOKUP(E1258,'Trimming log'!$F$5:$V$5000,8,FALSE)</f>
        <v>#N/A</v>
      </c>
      <c r="M1258" s="65" t="e">
        <f>VLOOKUP(E1258,'Trimming log'!$F$5:$V$5000,9,FALSE)</f>
        <v>#N/A</v>
      </c>
      <c r="N1258" s="507" t="e">
        <f>VLOOKUP(E1258,'Trimming log'!$F$5:$V$5000,10,FALSE)</f>
        <v>#N/A</v>
      </c>
      <c r="O1258" s="65" t="e">
        <f>VLOOKUP(E1258,'Trimming log'!$F$5:$V$5000,11,FALSE)</f>
        <v>#N/A</v>
      </c>
      <c r="P1258" s="65" t="e">
        <f>VLOOKUP(E1258,'Trimming log'!$F$5:$V$5000,12,FALSE)</f>
        <v>#N/A</v>
      </c>
      <c r="Q1258" s="65" t="e">
        <f>VLOOKUP(E1258,'Trimming log'!$F$5:$V$5000,13,FALSE)</f>
        <v>#N/A</v>
      </c>
      <c r="R1258" s="65" t="e">
        <f>VLOOKUP(E1258,'Trimming log'!$F$5:$V$5000,14,FALSE)</f>
        <v>#N/A</v>
      </c>
      <c r="S1258" s="65" t="e">
        <f>VLOOKUP(E1258,'Trimming log'!$F$5:$V$5000,15,FALSE)</f>
        <v>#N/A</v>
      </c>
      <c r="T1258" s="65" t="e">
        <f t="shared" si="253"/>
        <v>#N/A</v>
      </c>
      <c r="U1258" s="491" t="str">
        <f t="shared" si="254"/>
        <v/>
      </c>
      <c r="V1258" s="74">
        <f t="shared" si="257"/>
        <v>0</v>
      </c>
      <c r="W1258" s="134">
        <f t="shared" si="258"/>
        <v>0</v>
      </c>
      <c r="X1258" s="134" t="e">
        <f>VLOOKUP(E1258,'Trimming log'!$F$5:$Y$5000,19,FALSE)</f>
        <v>#N/A</v>
      </c>
      <c r="Y1258" s="134" t="e">
        <f>VLOOKUP(E1258,'Trimming log'!$F$5:$Y$5000,20,FALSE)</f>
        <v>#N/A</v>
      </c>
      <c r="Z1258" s="135" t="e">
        <f t="shared" si="259"/>
        <v>#N/A</v>
      </c>
      <c r="AA1258" s="135" t="e">
        <f t="shared" si="260"/>
        <v>#N/A</v>
      </c>
      <c r="AB1258" s="136" t="e">
        <f t="shared" si="261"/>
        <v>#N/A</v>
      </c>
      <c r="AC1258" s="136" t="e">
        <f t="shared" si="262"/>
        <v>#N/A</v>
      </c>
      <c r="AD1258" s="136" t="e">
        <f t="shared" si="263"/>
        <v>#N/A</v>
      </c>
      <c r="AE1258" s="136" t="e">
        <f t="shared" si="264"/>
        <v>#N/A</v>
      </c>
    </row>
    <row r="1259" spans="1:31" ht="15" customHeight="1">
      <c r="A1259" s="67" t="str">
        <f t="shared" si="252"/>
        <v/>
      </c>
      <c r="B1259" s="65">
        <f t="shared" si="255"/>
        <v>1236</v>
      </c>
      <c r="C1259" s="68" t="str">
        <f t="shared" si="256"/>
        <v/>
      </c>
      <c r="D1259" s="69"/>
      <c r="E1259" s="132"/>
      <c r="F1259" s="65" t="e">
        <f>VLOOKUP(E1259,'Trimming log'!$F$5:$V$5000,2,FALSE)</f>
        <v>#N/A</v>
      </c>
      <c r="G1259" s="65" t="e">
        <f>VLOOKUP(E1259,'Trimming log'!$F$5:$V$5000,3,FALSE)</f>
        <v>#N/A</v>
      </c>
      <c r="H1259" s="508" t="e">
        <f>VLOOKUP(E1259,'Trimming log'!$F$5:$V$5000,4,FALSE)</f>
        <v>#N/A</v>
      </c>
      <c r="I1259" s="65" t="e">
        <f>VLOOKUP(E1259,'Trimming log'!$F$5:$V$5000,5,FALSE)</f>
        <v>#N/A</v>
      </c>
      <c r="J1259" s="65" t="e">
        <f>VLOOKUP(E1259,'Trimming log'!$F$5:$V$5000,6,FALSE)</f>
        <v>#N/A</v>
      </c>
      <c r="K1259" s="65" t="e">
        <f>VLOOKUP(E1259,'Trimming log'!$F$5:$V$5000,7,FALSE)</f>
        <v>#N/A</v>
      </c>
      <c r="L1259" s="65" t="e">
        <f>VLOOKUP(E1259,'Trimming log'!$F$5:$V$5000,8,FALSE)</f>
        <v>#N/A</v>
      </c>
      <c r="M1259" s="65" t="e">
        <f>VLOOKUP(E1259,'Trimming log'!$F$5:$V$5000,9,FALSE)</f>
        <v>#N/A</v>
      </c>
      <c r="N1259" s="507" t="e">
        <f>VLOOKUP(E1259,'Trimming log'!$F$5:$V$5000,10,FALSE)</f>
        <v>#N/A</v>
      </c>
      <c r="O1259" s="65" t="e">
        <f>VLOOKUP(E1259,'Trimming log'!$F$5:$V$5000,11,FALSE)</f>
        <v>#N/A</v>
      </c>
      <c r="P1259" s="65" t="e">
        <f>VLOOKUP(E1259,'Trimming log'!$F$5:$V$5000,12,FALSE)</f>
        <v>#N/A</v>
      </c>
      <c r="Q1259" s="65" t="e">
        <f>VLOOKUP(E1259,'Trimming log'!$F$5:$V$5000,13,FALSE)</f>
        <v>#N/A</v>
      </c>
      <c r="R1259" s="65" t="e">
        <f>VLOOKUP(E1259,'Trimming log'!$F$5:$V$5000,14,FALSE)</f>
        <v>#N/A</v>
      </c>
      <c r="S1259" s="65" t="e">
        <f>VLOOKUP(E1259,'Trimming log'!$F$5:$V$5000,15,FALSE)</f>
        <v>#N/A</v>
      </c>
      <c r="T1259" s="65" t="e">
        <f t="shared" si="253"/>
        <v>#N/A</v>
      </c>
      <c r="U1259" s="491" t="str">
        <f t="shared" si="254"/>
        <v/>
      </c>
      <c r="V1259" s="74">
        <f t="shared" si="257"/>
        <v>0</v>
      </c>
      <c r="W1259" s="134">
        <f t="shared" si="258"/>
        <v>0</v>
      </c>
      <c r="X1259" s="134" t="e">
        <f>VLOOKUP(E1259,'Trimming log'!$F$5:$Y$5000,19,FALSE)</f>
        <v>#N/A</v>
      </c>
      <c r="Y1259" s="134" t="e">
        <f>VLOOKUP(E1259,'Trimming log'!$F$5:$Y$5000,20,FALSE)</f>
        <v>#N/A</v>
      </c>
      <c r="Z1259" s="135" t="e">
        <f t="shared" si="259"/>
        <v>#N/A</v>
      </c>
      <c r="AA1259" s="135" t="e">
        <f t="shared" si="260"/>
        <v>#N/A</v>
      </c>
      <c r="AB1259" s="136" t="e">
        <f t="shared" si="261"/>
        <v>#N/A</v>
      </c>
      <c r="AC1259" s="136" t="e">
        <f t="shared" si="262"/>
        <v>#N/A</v>
      </c>
      <c r="AD1259" s="136" t="e">
        <f t="shared" si="263"/>
        <v>#N/A</v>
      </c>
      <c r="AE1259" s="136" t="e">
        <f t="shared" si="264"/>
        <v>#N/A</v>
      </c>
    </row>
    <row r="1260" spans="1:31" ht="15" customHeight="1">
      <c r="A1260" s="67" t="str">
        <f t="shared" si="252"/>
        <v/>
      </c>
      <c r="B1260" s="65">
        <f t="shared" si="255"/>
        <v>1237</v>
      </c>
      <c r="C1260" s="68" t="str">
        <f t="shared" si="256"/>
        <v/>
      </c>
      <c r="D1260" s="69"/>
      <c r="E1260" s="132"/>
      <c r="F1260" s="65" t="e">
        <f>VLOOKUP(E1260,'Trimming log'!$F$5:$V$5000,2,FALSE)</f>
        <v>#N/A</v>
      </c>
      <c r="G1260" s="65" t="e">
        <f>VLOOKUP(E1260,'Trimming log'!$F$5:$V$5000,3,FALSE)</f>
        <v>#N/A</v>
      </c>
      <c r="H1260" s="508" t="e">
        <f>VLOOKUP(E1260,'Trimming log'!$F$5:$V$5000,4,FALSE)</f>
        <v>#N/A</v>
      </c>
      <c r="I1260" s="65" t="e">
        <f>VLOOKUP(E1260,'Trimming log'!$F$5:$V$5000,5,FALSE)</f>
        <v>#N/A</v>
      </c>
      <c r="J1260" s="65" t="e">
        <f>VLOOKUP(E1260,'Trimming log'!$F$5:$V$5000,6,FALSE)</f>
        <v>#N/A</v>
      </c>
      <c r="K1260" s="65" t="e">
        <f>VLOOKUP(E1260,'Trimming log'!$F$5:$V$5000,7,FALSE)</f>
        <v>#N/A</v>
      </c>
      <c r="L1260" s="65" t="e">
        <f>VLOOKUP(E1260,'Trimming log'!$F$5:$V$5000,8,FALSE)</f>
        <v>#N/A</v>
      </c>
      <c r="M1260" s="65" t="e">
        <f>VLOOKUP(E1260,'Trimming log'!$F$5:$V$5000,9,FALSE)</f>
        <v>#N/A</v>
      </c>
      <c r="N1260" s="507" t="e">
        <f>VLOOKUP(E1260,'Trimming log'!$F$5:$V$5000,10,FALSE)</f>
        <v>#N/A</v>
      </c>
      <c r="O1260" s="65" t="e">
        <f>VLOOKUP(E1260,'Trimming log'!$F$5:$V$5000,11,FALSE)</f>
        <v>#N/A</v>
      </c>
      <c r="P1260" s="65" t="e">
        <f>VLOOKUP(E1260,'Trimming log'!$F$5:$V$5000,12,FALSE)</f>
        <v>#N/A</v>
      </c>
      <c r="Q1260" s="65" t="e">
        <f>VLOOKUP(E1260,'Trimming log'!$F$5:$V$5000,13,FALSE)</f>
        <v>#N/A</v>
      </c>
      <c r="R1260" s="65" t="e">
        <f>VLOOKUP(E1260,'Trimming log'!$F$5:$V$5000,14,FALSE)</f>
        <v>#N/A</v>
      </c>
      <c r="S1260" s="65" t="e">
        <f>VLOOKUP(E1260,'Trimming log'!$F$5:$V$5000,15,FALSE)</f>
        <v>#N/A</v>
      </c>
      <c r="T1260" s="65" t="e">
        <f t="shared" si="253"/>
        <v>#N/A</v>
      </c>
      <c r="U1260" s="491" t="str">
        <f t="shared" si="254"/>
        <v/>
      </c>
      <c r="V1260" s="74">
        <f t="shared" si="257"/>
        <v>0</v>
      </c>
      <c r="W1260" s="134">
        <f t="shared" si="258"/>
        <v>0</v>
      </c>
      <c r="X1260" s="134" t="e">
        <f>VLOOKUP(E1260,'Trimming log'!$F$5:$Y$5000,19,FALSE)</f>
        <v>#N/A</v>
      </c>
      <c r="Y1260" s="134" t="e">
        <f>VLOOKUP(E1260,'Trimming log'!$F$5:$Y$5000,20,FALSE)</f>
        <v>#N/A</v>
      </c>
      <c r="Z1260" s="135" t="e">
        <f t="shared" si="259"/>
        <v>#N/A</v>
      </c>
      <c r="AA1260" s="135" t="e">
        <f t="shared" si="260"/>
        <v>#N/A</v>
      </c>
      <c r="AB1260" s="136" t="e">
        <f t="shared" si="261"/>
        <v>#N/A</v>
      </c>
      <c r="AC1260" s="136" t="e">
        <f t="shared" si="262"/>
        <v>#N/A</v>
      </c>
      <c r="AD1260" s="136" t="e">
        <f t="shared" si="263"/>
        <v>#N/A</v>
      </c>
      <c r="AE1260" s="136" t="e">
        <f t="shared" si="264"/>
        <v>#N/A</v>
      </c>
    </row>
    <row r="1261" spans="1:31" ht="15" customHeight="1">
      <c r="A1261" s="67" t="str">
        <f t="shared" si="252"/>
        <v/>
      </c>
      <c r="B1261" s="65">
        <f t="shared" si="255"/>
        <v>1238</v>
      </c>
      <c r="C1261" s="68" t="str">
        <f t="shared" si="256"/>
        <v/>
      </c>
      <c r="D1261" s="69"/>
      <c r="E1261" s="132"/>
      <c r="F1261" s="65" t="e">
        <f>VLOOKUP(E1261,'Trimming log'!$F$5:$V$5000,2,FALSE)</f>
        <v>#N/A</v>
      </c>
      <c r="G1261" s="65" t="e">
        <f>VLOOKUP(E1261,'Trimming log'!$F$5:$V$5000,3,FALSE)</f>
        <v>#N/A</v>
      </c>
      <c r="H1261" s="508" t="e">
        <f>VLOOKUP(E1261,'Trimming log'!$F$5:$V$5000,4,FALSE)</f>
        <v>#N/A</v>
      </c>
      <c r="I1261" s="65" t="e">
        <f>VLOOKUP(E1261,'Trimming log'!$F$5:$V$5000,5,FALSE)</f>
        <v>#N/A</v>
      </c>
      <c r="J1261" s="65" t="e">
        <f>VLOOKUP(E1261,'Trimming log'!$F$5:$V$5000,6,FALSE)</f>
        <v>#N/A</v>
      </c>
      <c r="K1261" s="65" t="e">
        <f>VLOOKUP(E1261,'Trimming log'!$F$5:$V$5000,7,FALSE)</f>
        <v>#N/A</v>
      </c>
      <c r="L1261" s="65" t="e">
        <f>VLOOKUP(E1261,'Trimming log'!$F$5:$V$5000,8,FALSE)</f>
        <v>#N/A</v>
      </c>
      <c r="M1261" s="65" t="e">
        <f>VLOOKUP(E1261,'Trimming log'!$F$5:$V$5000,9,FALSE)</f>
        <v>#N/A</v>
      </c>
      <c r="N1261" s="507" t="e">
        <f>VLOOKUP(E1261,'Trimming log'!$F$5:$V$5000,10,FALSE)</f>
        <v>#N/A</v>
      </c>
      <c r="O1261" s="65" t="e">
        <f>VLOOKUP(E1261,'Trimming log'!$F$5:$V$5000,11,FALSE)</f>
        <v>#N/A</v>
      </c>
      <c r="P1261" s="65" t="e">
        <f>VLOOKUP(E1261,'Trimming log'!$F$5:$V$5000,12,FALSE)</f>
        <v>#N/A</v>
      </c>
      <c r="Q1261" s="65" t="e">
        <f>VLOOKUP(E1261,'Trimming log'!$F$5:$V$5000,13,FALSE)</f>
        <v>#N/A</v>
      </c>
      <c r="R1261" s="65" t="e">
        <f>VLOOKUP(E1261,'Trimming log'!$F$5:$V$5000,14,FALSE)</f>
        <v>#N/A</v>
      </c>
      <c r="S1261" s="65" t="e">
        <f>VLOOKUP(E1261,'Trimming log'!$F$5:$V$5000,15,FALSE)</f>
        <v>#N/A</v>
      </c>
      <c r="T1261" s="65" t="e">
        <f t="shared" si="253"/>
        <v>#N/A</v>
      </c>
      <c r="U1261" s="491" t="str">
        <f t="shared" si="254"/>
        <v/>
      </c>
      <c r="V1261" s="74">
        <f t="shared" si="257"/>
        <v>0</v>
      </c>
      <c r="W1261" s="134">
        <f t="shared" si="258"/>
        <v>0</v>
      </c>
      <c r="X1261" s="134" t="e">
        <f>VLOOKUP(E1261,'Trimming log'!$F$5:$Y$5000,19,FALSE)</f>
        <v>#N/A</v>
      </c>
      <c r="Y1261" s="134" t="e">
        <f>VLOOKUP(E1261,'Trimming log'!$F$5:$Y$5000,20,FALSE)</f>
        <v>#N/A</v>
      </c>
      <c r="Z1261" s="135" t="e">
        <f t="shared" si="259"/>
        <v>#N/A</v>
      </c>
      <c r="AA1261" s="135" t="e">
        <f t="shared" si="260"/>
        <v>#N/A</v>
      </c>
      <c r="AB1261" s="136" t="e">
        <f t="shared" si="261"/>
        <v>#N/A</v>
      </c>
      <c r="AC1261" s="136" t="e">
        <f t="shared" si="262"/>
        <v>#N/A</v>
      </c>
      <c r="AD1261" s="136" t="e">
        <f t="shared" si="263"/>
        <v>#N/A</v>
      </c>
      <c r="AE1261" s="136" t="e">
        <f t="shared" si="264"/>
        <v>#N/A</v>
      </c>
    </row>
    <row r="1262" spans="1:31" ht="15" customHeight="1">
      <c r="A1262" s="67" t="str">
        <f t="shared" si="252"/>
        <v/>
      </c>
      <c r="B1262" s="65">
        <f t="shared" si="255"/>
        <v>1239</v>
      </c>
      <c r="C1262" s="68" t="str">
        <f t="shared" si="256"/>
        <v/>
      </c>
      <c r="D1262" s="69"/>
      <c r="E1262" s="132"/>
      <c r="F1262" s="65" t="e">
        <f>VLOOKUP(E1262,'Trimming log'!$F$5:$V$5000,2,FALSE)</f>
        <v>#N/A</v>
      </c>
      <c r="G1262" s="65" t="e">
        <f>VLOOKUP(E1262,'Trimming log'!$F$5:$V$5000,3,FALSE)</f>
        <v>#N/A</v>
      </c>
      <c r="H1262" s="508" t="e">
        <f>VLOOKUP(E1262,'Trimming log'!$F$5:$V$5000,4,FALSE)</f>
        <v>#N/A</v>
      </c>
      <c r="I1262" s="65" t="e">
        <f>VLOOKUP(E1262,'Trimming log'!$F$5:$V$5000,5,FALSE)</f>
        <v>#N/A</v>
      </c>
      <c r="J1262" s="65" t="e">
        <f>VLOOKUP(E1262,'Trimming log'!$F$5:$V$5000,6,FALSE)</f>
        <v>#N/A</v>
      </c>
      <c r="K1262" s="65" t="e">
        <f>VLOOKUP(E1262,'Trimming log'!$F$5:$V$5000,7,FALSE)</f>
        <v>#N/A</v>
      </c>
      <c r="L1262" s="65" t="e">
        <f>VLOOKUP(E1262,'Trimming log'!$F$5:$V$5000,8,FALSE)</f>
        <v>#N/A</v>
      </c>
      <c r="M1262" s="65" t="e">
        <f>VLOOKUP(E1262,'Trimming log'!$F$5:$V$5000,9,FALSE)</f>
        <v>#N/A</v>
      </c>
      <c r="N1262" s="507" t="e">
        <f>VLOOKUP(E1262,'Trimming log'!$F$5:$V$5000,10,FALSE)</f>
        <v>#N/A</v>
      </c>
      <c r="O1262" s="65" t="e">
        <f>VLOOKUP(E1262,'Trimming log'!$F$5:$V$5000,11,FALSE)</f>
        <v>#N/A</v>
      </c>
      <c r="P1262" s="65" t="e">
        <f>VLOOKUP(E1262,'Trimming log'!$F$5:$V$5000,12,FALSE)</f>
        <v>#N/A</v>
      </c>
      <c r="Q1262" s="65" t="e">
        <f>VLOOKUP(E1262,'Trimming log'!$F$5:$V$5000,13,FALSE)</f>
        <v>#N/A</v>
      </c>
      <c r="R1262" s="65" t="e">
        <f>VLOOKUP(E1262,'Trimming log'!$F$5:$V$5000,14,FALSE)</f>
        <v>#N/A</v>
      </c>
      <c r="S1262" s="65" t="e">
        <f>VLOOKUP(E1262,'Trimming log'!$F$5:$V$5000,15,FALSE)</f>
        <v>#N/A</v>
      </c>
      <c r="T1262" s="65" t="e">
        <f t="shared" si="253"/>
        <v>#N/A</v>
      </c>
      <c r="U1262" s="491" t="str">
        <f t="shared" si="254"/>
        <v/>
      </c>
      <c r="V1262" s="74">
        <f t="shared" si="257"/>
        <v>0</v>
      </c>
      <c r="W1262" s="134">
        <f t="shared" si="258"/>
        <v>0</v>
      </c>
      <c r="X1262" s="134" t="e">
        <f>VLOOKUP(E1262,'Trimming log'!$F$5:$Y$5000,19,FALSE)</f>
        <v>#N/A</v>
      </c>
      <c r="Y1262" s="134" t="e">
        <f>VLOOKUP(E1262,'Trimming log'!$F$5:$Y$5000,20,FALSE)</f>
        <v>#N/A</v>
      </c>
      <c r="Z1262" s="135" t="e">
        <f t="shared" si="259"/>
        <v>#N/A</v>
      </c>
      <c r="AA1262" s="135" t="e">
        <f t="shared" si="260"/>
        <v>#N/A</v>
      </c>
      <c r="AB1262" s="136" t="e">
        <f t="shared" si="261"/>
        <v>#N/A</v>
      </c>
      <c r="AC1262" s="136" t="e">
        <f t="shared" si="262"/>
        <v>#N/A</v>
      </c>
      <c r="AD1262" s="136" t="e">
        <f t="shared" si="263"/>
        <v>#N/A</v>
      </c>
      <c r="AE1262" s="136" t="e">
        <f t="shared" si="264"/>
        <v>#N/A</v>
      </c>
    </row>
    <row r="1263" spans="1:31" ht="15" customHeight="1">
      <c r="A1263" s="67" t="str">
        <f t="shared" si="252"/>
        <v/>
      </c>
      <c r="B1263" s="65">
        <f t="shared" si="255"/>
        <v>1240</v>
      </c>
      <c r="C1263" s="68" t="str">
        <f t="shared" si="256"/>
        <v/>
      </c>
      <c r="D1263" s="69"/>
      <c r="E1263" s="132"/>
      <c r="F1263" s="65" t="e">
        <f>VLOOKUP(E1263,'Trimming log'!$F$5:$V$5000,2,FALSE)</f>
        <v>#N/A</v>
      </c>
      <c r="G1263" s="65" t="e">
        <f>VLOOKUP(E1263,'Trimming log'!$F$5:$V$5000,3,FALSE)</f>
        <v>#N/A</v>
      </c>
      <c r="H1263" s="508" t="e">
        <f>VLOOKUP(E1263,'Trimming log'!$F$5:$V$5000,4,FALSE)</f>
        <v>#N/A</v>
      </c>
      <c r="I1263" s="65" t="e">
        <f>VLOOKUP(E1263,'Trimming log'!$F$5:$V$5000,5,FALSE)</f>
        <v>#N/A</v>
      </c>
      <c r="J1263" s="65" t="e">
        <f>VLOOKUP(E1263,'Trimming log'!$F$5:$V$5000,6,FALSE)</f>
        <v>#N/A</v>
      </c>
      <c r="K1263" s="65" t="e">
        <f>VLOOKUP(E1263,'Trimming log'!$F$5:$V$5000,7,FALSE)</f>
        <v>#N/A</v>
      </c>
      <c r="L1263" s="65" t="e">
        <f>VLOOKUP(E1263,'Trimming log'!$F$5:$V$5000,8,FALSE)</f>
        <v>#N/A</v>
      </c>
      <c r="M1263" s="65" t="e">
        <f>VLOOKUP(E1263,'Trimming log'!$F$5:$V$5000,9,FALSE)</f>
        <v>#N/A</v>
      </c>
      <c r="N1263" s="507" t="e">
        <f>VLOOKUP(E1263,'Trimming log'!$F$5:$V$5000,10,FALSE)</f>
        <v>#N/A</v>
      </c>
      <c r="O1263" s="65" t="e">
        <f>VLOOKUP(E1263,'Trimming log'!$F$5:$V$5000,11,FALSE)</f>
        <v>#N/A</v>
      </c>
      <c r="P1263" s="65" t="e">
        <f>VLOOKUP(E1263,'Trimming log'!$F$5:$V$5000,12,FALSE)</f>
        <v>#N/A</v>
      </c>
      <c r="Q1263" s="65" t="e">
        <f>VLOOKUP(E1263,'Trimming log'!$F$5:$V$5000,13,FALSE)</f>
        <v>#N/A</v>
      </c>
      <c r="R1263" s="65" t="e">
        <f>VLOOKUP(E1263,'Trimming log'!$F$5:$V$5000,14,FALSE)</f>
        <v>#N/A</v>
      </c>
      <c r="S1263" s="65" t="e">
        <f>VLOOKUP(E1263,'Trimming log'!$F$5:$V$5000,15,FALSE)</f>
        <v>#N/A</v>
      </c>
      <c r="T1263" s="65" t="e">
        <f t="shared" si="253"/>
        <v>#N/A</v>
      </c>
      <c r="U1263" s="491" t="str">
        <f t="shared" si="254"/>
        <v/>
      </c>
      <c r="V1263" s="74">
        <f t="shared" si="257"/>
        <v>0</v>
      </c>
      <c r="W1263" s="134">
        <f t="shared" si="258"/>
        <v>0</v>
      </c>
      <c r="X1263" s="134" t="e">
        <f>VLOOKUP(E1263,'Trimming log'!$F$5:$Y$5000,19,FALSE)</f>
        <v>#N/A</v>
      </c>
      <c r="Y1263" s="134" t="e">
        <f>VLOOKUP(E1263,'Trimming log'!$F$5:$Y$5000,20,FALSE)</f>
        <v>#N/A</v>
      </c>
      <c r="Z1263" s="135" t="e">
        <f t="shared" si="259"/>
        <v>#N/A</v>
      </c>
      <c r="AA1263" s="135" t="e">
        <f t="shared" si="260"/>
        <v>#N/A</v>
      </c>
      <c r="AB1263" s="136" t="e">
        <f t="shared" si="261"/>
        <v>#N/A</v>
      </c>
      <c r="AC1263" s="136" t="e">
        <f t="shared" si="262"/>
        <v>#N/A</v>
      </c>
      <c r="AD1263" s="136" t="e">
        <f t="shared" si="263"/>
        <v>#N/A</v>
      </c>
      <c r="AE1263" s="136" t="e">
        <f t="shared" si="264"/>
        <v>#N/A</v>
      </c>
    </row>
    <row r="1264" spans="1:31" ht="15" customHeight="1">
      <c r="A1264" s="67" t="str">
        <f t="shared" si="252"/>
        <v/>
      </c>
      <c r="B1264" s="65">
        <f t="shared" si="255"/>
        <v>1241</v>
      </c>
      <c r="C1264" s="68" t="str">
        <f t="shared" si="256"/>
        <v/>
      </c>
      <c r="D1264" s="69"/>
      <c r="E1264" s="132"/>
      <c r="F1264" s="65" t="e">
        <f>VLOOKUP(E1264,'Trimming log'!$F$5:$V$5000,2,FALSE)</f>
        <v>#N/A</v>
      </c>
      <c r="G1264" s="65" t="e">
        <f>VLOOKUP(E1264,'Trimming log'!$F$5:$V$5000,3,FALSE)</f>
        <v>#N/A</v>
      </c>
      <c r="H1264" s="508" t="e">
        <f>VLOOKUP(E1264,'Trimming log'!$F$5:$V$5000,4,FALSE)</f>
        <v>#N/A</v>
      </c>
      <c r="I1264" s="65" t="e">
        <f>VLOOKUP(E1264,'Trimming log'!$F$5:$V$5000,5,FALSE)</f>
        <v>#N/A</v>
      </c>
      <c r="J1264" s="65" t="e">
        <f>VLOOKUP(E1264,'Trimming log'!$F$5:$V$5000,6,FALSE)</f>
        <v>#N/A</v>
      </c>
      <c r="K1264" s="65" t="e">
        <f>VLOOKUP(E1264,'Trimming log'!$F$5:$V$5000,7,FALSE)</f>
        <v>#N/A</v>
      </c>
      <c r="L1264" s="65" t="e">
        <f>VLOOKUP(E1264,'Trimming log'!$F$5:$V$5000,8,FALSE)</f>
        <v>#N/A</v>
      </c>
      <c r="M1264" s="65" t="e">
        <f>VLOOKUP(E1264,'Trimming log'!$F$5:$V$5000,9,FALSE)</f>
        <v>#N/A</v>
      </c>
      <c r="N1264" s="507" t="e">
        <f>VLOOKUP(E1264,'Trimming log'!$F$5:$V$5000,10,FALSE)</f>
        <v>#N/A</v>
      </c>
      <c r="O1264" s="65" t="e">
        <f>VLOOKUP(E1264,'Trimming log'!$F$5:$V$5000,11,FALSE)</f>
        <v>#N/A</v>
      </c>
      <c r="P1264" s="65" t="e">
        <f>VLOOKUP(E1264,'Trimming log'!$F$5:$V$5000,12,FALSE)</f>
        <v>#N/A</v>
      </c>
      <c r="Q1264" s="65" t="e">
        <f>VLOOKUP(E1264,'Trimming log'!$F$5:$V$5000,13,FALSE)</f>
        <v>#N/A</v>
      </c>
      <c r="R1264" s="65" t="e">
        <f>VLOOKUP(E1264,'Trimming log'!$F$5:$V$5000,14,FALSE)</f>
        <v>#N/A</v>
      </c>
      <c r="S1264" s="65" t="e">
        <f>VLOOKUP(E1264,'Trimming log'!$F$5:$V$5000,15,FALSE)</f>
        <v>#N/A</v>
      </c>
      <c r="T1264" s="65" t="e">
        <f t="shared" si="253"/>
        <v>#N/A</v>
      </c>
      <c r="U1264" s="491" t="str">
        <f t="shared" si="254"/>
        <v/>
      </c>
      <c r="V1264" s="74">
        <f t="shared" si="257"/>
        <v>0</v>
      </c>
      <c r="W1264" s="134">
        <f t="shared" si="258"/>
        <v>0</v>
      </c>
      <c r="X1264" s="134" t="e">
        <f>VLOOKUP(E1264,'Trimming log'!$F$5:$Y$5000,19,FALSE)</f>
        <v>#N/A</v>
      </c>
      <c r="Y1264" s="134" t="e">
        <f>VLOOKUP(E1264,'Trimming log'!$F$5:$Y$5000,20,FALSE)</f>
        <v>#N/A</v>
      </c>
      <c r="Z1264" s="135" t="e">
        <f t="shared" si="259"/>
        <v>#N/A</v>
      </c>
      <c r="AA1264" s="135" t="e">
        <f t="shared" si="260"/>
        <v>#N/A</v>
      </c>
      <c r="AB1264" s="136" t="e">
        <f t="shared" si="261"/>
        <v>#N/A</v>
      </c>
      <c r="AC1264" s="136" t="e">
        <f t="shared" si="262"/>
        <v>#N/A</v>
      </c>
      <c r="AD1264" s="136" t="e">
        <f t="shared" si="263"/>
        <v>#N/A</v>
      </c>
      <c r="AE1264" s="136" t="e">
        <f t="shared" si="264"/>
        <v>#N/A</v>
      </c>
    </row>
    <row r="1265" spans="1:31" ht="15" customHeight="1">
      <c r="A1265" s="67" t="str">
        <f t="shared" si="252"/>
        <v/>
      </c>
      <c r="B1265" s="65">
        <f t="shared" si="255"/>
        <v>1242</v>
      </c>
      <c r="C1265" s="68" t="str">
        <f t="shared" si="256"/>
        <v/>
      </c>
      <c r="D1265" s="69"/>
      <c r="E1265" s="132"/>
      <c r="F1265" s="65" t="e">
        <f>VLOOKUP(E1265,'Trimming log'!$F$5:$V$5000,2,FALSE)</f>
        <v>#N/A</v>
      </c>
      <c r="G1265" s="65" t="e">
        <f>VLOOKUP(E1265,'Trimming log'!$F$5:$V$5000,3,FALSE)</f>
        <v>#N/A</v>
      </c>
      <c r="H1265" s="508" t="e">
        <f>VLOOKUP(E1265,'Trimming log'!$F$5:$V$5000,4,FALSE)</f>
        <v>#N/A</v>
      </c>
      <c r="I1265" s="65" t="e">
        <f>VLOOKUP(E1265,'Trimming log'!$F$5:$V$5000,5,FALSE)</f>
        <v>#N/A</v>
      </c>
      <c r="J1265" s="65" t="e">
        <f>VLOOKUP(E1265,'Trimming log'!$F$5:$V$5000,6,FALSE)</f>
        <v>#N/A</v>
      </c>
      <c r="K1265" s="65" t="e">
        <f>VLOOKUP(E1265,'Trimming log'!$F$5:$V$5000,7,FALSE)</f>
        <v>#N/A</v>
      </c>
      <c r="L1265" s="65" t="e">
        <f>VLOOKUP(E1265,'Trimming log'!$F$5:$V$5000,8,FALSE)</f>
        <v>#N/A</v>
      </c>
      <c r="M1265" s="65" t="e">
        <f>VLOOKUP(E1265,'Trimming log'!$F$5:$V$5000,9,FALSE)</f>
        <v>#N/A</v>
      </c>
      <c r="N1265" s="507" t="e">
        <f>VLOOKUP(E1265,'Trimming log'!$F$5:$V$5000,10,FALSE)</f>
        <v>#N/A</v>
      </c>
      <c r="O1265" s="65" t="e">
        <f>VLOOKUP(E1265,'Trimming log'!$F$5:$V$5000,11,FALSE)</f>
        <v>#N/A</v>
      </c>
      <c r="P1265" s="65" t="e">
        <f>VLOOKUP(E1265,'Trimming log'!$F$5:$V$5000,12,FALSE)</f>
        <v>#N/A</v>
      </c>
      <c r="Q1265" s="65" t="e">
        <f>VLOOKUP(E1265,'Trimming log'!$F$5:$V$5000,13,FALSE)</f>
        <v>#N/A</v>
      </c>
      <c r="R1265" s="65" t="e">
        <f>VLOOKUP(E1265,'Trimming log'!$F$5:$V$5000,14,FALSE)</f>
        <v>#N/A</v>
      </c>
      <c r="S1265" s="65" t="e">
        <f>VLOOKUP(E1265,'Trimming log'!$F$5:$V$5000,15,FALSE)</f>
        <v>#N/A</v>
      </c>
      <c r="T1265" s="65" t="e">
        <f t="shared" si="253"/>
        <v>#N/A</v>
      </c>
      <c r="U1265" s="491" t="str">
        <f t="shared" si="254"/>
        <v/>
      </c>
      <c r="V1265" s="74">
        <f t="shared" si="257"/>
        <v>0</v>
      </c>
      <c r="W1265" s="134">
        <f t="shared" si="258"/>
        <v>0</v>
      </c>
      <c r="X1265" s="134" t="e">
        <f>VLOOKUP(E1265,'Trimming log'!$F$5:$Y$5000,19,FALSE)</f>
        <v>#N/A</v>
      </c>
      <c r="Y1265" s="134" t="e">
        <f>VLOOKUP(E1265,'Trimming log'!$F$5:$Y$5000,20,FALSE)</f>
        <v>#N/A</v>
      </c>
      <c r="Z1265" s="135" t="e">
        <f t="shared" si="259"/>
        <v>#N/A</v>
      </c>
      <c r="AA1265" s="135" t="e">
        <f t="shared" si="260"/>
        <v>#N/A</v>
      </c>
      <c r="AB1265" s="136" t="e">
        <f t="shared" si="261"/>
        <v>#N/A</v>
      </c>
      <c r="AC1265" s="136" t="e">
        <f t="shared" si="262"/>
        <v>#N/A</v>
      </c>
      <c r="AD1265" s="136" t="e">
        <f t="shared" si="263"/>
        <v>#N/A</v>
      </c>
      <c r="AE1265" s="136" t="e">
        <f t="shared" si="264"/>
        <v>#N/A</v>
      </c>
    </row>
    <row r="1266" spans="1:31" ht="15" customHeight="1">
      <c r="A1266" s="67" t="str">
        <f t="shared" si="252"/>
        <v/>
      </c>
      <c r="B1266" s="65">
        <f t="shared" si="255"/>
        <v>1243</v>
      </c>
      <c r="C1266" s="68" t="str">
        <f t="shared" si="256"/>
        <v/>
      </c>
      <c r="D1266" s="69"/>
      <c r="E1266" s="132"/>
      <c r="F1266" s="65" t="e">
        <f>VLOOKUP(E1266,'Trimming log'!$F$5:$V$5000,2,FALSE)</f>
        <v>#N/A</v>
      </c>
      <c r="G1266" s="65" t="e">
        <f>VLOOKUP(E1266,'Trimming log'!$F$5:$V$5000,3,FALSE)</f>
        <v>#N/A</v>
      </c>
      <c r="H1266" s="508" t="e">
        <f>VLOOKUP(E1266,'Trimming log'!$F$5:$V$5000,4,FALSE)</f>
        <v>#N/A</v>
      </c>
      <c r="I1266" s="65" t="e">
        <f>VLOOKUP(E1266,'Trimming log'!$F$5:$V$5000,5,FALSE)</f>
        <v>#N/A</v>
      </c>
      <c r="J1266" s="65" t="e">
        <f>VLOOKUP(E1266,'Trimming log'!$F$5:$V$5000,6,FALSE)</f>
        <v>#N/A</v>
      </c>
      <c r="K1266" s="65" t="e">
        <f>VLOOKUP(E1266,'Trimming log'!$F$5:$V$5000,7,FALSE)</f>
        <v>#N/A</v>
      </c>
      <c r="L1266" s="65" t="e">
        <f>VLOOKUP(E1266,'Trimming log'!$F$5:$V$5000,8,FALSE)</f>
        <v>#N/A</v>
      </c>
      <c r="M1266" s="65" t="e">
        <f>VLOOKUP(E1266,'Trimming log'!$F$5:$V$5000,9,FALSE)</f>
        <v>#N/A</v>
      </c>
      <c r="N1266" s="507" t="e">
        <f>VLOOKUP(E1266,'Trimming log'!$F$5:$V$5000,10,FALSE)</f>
        <v>#N/A</v>
      </c>
      <c r="O1266" s="65" t="e">
        <f>VLOOKUP(E1266,'Trimming log'!$F$5:$V$5000,11,FALSE)</f>
        <v>#N/A</v>
      </c>
      <c r="P1266" s="65" t="e">
        <f>VLOOKUP(E1266,'Trimming log'!$F$5:$V$5000,12,FALSE)</f>
        <v>#N/A</v>
      </c>
      <c r="Q1266" s="65" t="e">
        <f>VLOOKUP(E1266,'Trimming log'!$F$5:$V$5000,13,FALSE)</f>
        <v>#N/A</v>
      </c>
      <c r="R1266" s="65" t="e">
        <f>VLOOKUP(E1266,'Trimming log'!$F$5:$V$5000,14,FALSE)</f>
        <v>#N/A</v>
      </c>
      <c r="S1266" s="65" t="e">
        <f>VLOOKUP(E1266,'Trimming log'!$F$5:$V$5000,15,FALSE)</f>
        <v>#N/A</v>
      </c>
      <c r="T1266" s="65" t="e">
        <f t="shared" si="253"/>
        <v>#N/A</v>
      </c>
      <c r="U1266" s="491" t="str">
        <f t="shared" si="254"/>
        <v/>
      </c>
      <c r="V1266" s="74">
        <f t="shared" si="257"/>
        <v>0</v>
      </c>
      <c r="W1266" s="134">
        <f t="shared" si="258"/>
        <v>0</v>
      </c>
      <c r="X1266" s="134" t="e">
        <f>VLOOKUP(E1266,'Trimming log'!$F$5:$Y$5000,19,FALSE)</f>
        <v>#N/A</v>
      </c>
      <c r="Y1266" s="134" t="e">
        <f>VLOOKUP(E1266,'Trimming log'!$F$5:$Y$5000,20,FALSE)</f>
        <v>#N/A</v>
      </c>
      <c r="Z1266" s="135" t="e">
        <f t="shared" si="259"/>
        <v>#N/A</v>
      </c>
      <c r="AA1266" s="135" t="e">
        <f t="shared" si="260"/>
        <v>#N/A</v>
      </c>
      <c r="AB1266" s="136" t="e">
        <f t="shared" si="261"/>
        <v>#N/A</v>
      </c>
      <c r="AC1266" s="136" t="e">
        <f t="shared" si="262"/>
        <v>#N/A</v>
      </c>
      <c r="AD1266" s="136" t="e">
        <f t="shared" si="263"/>
        <v>#N/A</v>
      </c>
      <c r="AE1266" s="136" t="e">
        <f t="shared" si="264"/>
        <v>#N/A</v>
      </c>
    </row>
    <row r="1267" spans="1:31" ht="15" customHeight="1">
      <c r="A1267" s="67" t="str">
        <f t="shared" si="252"/>
        <v/>
      </c>
      <c r="B1267" s="65">
        <f t="shared" si="255"/>
        <v>1244</v>
      </c>
      <c r="C1267" s="68" t="str">
        <f t="shared" si="256"/>
        <v/>
      </c>
      <c r="D1267" s="69"/>
      <c r="E1267" s="132"/>
      <c r="F1267" s="65" t="e">
        <f>VLOOKUP(E1267,'Trimming log'!$F$5:$V$5000,2,FALSE)</f>
        <v>#N/A</v>
      </c>
      <c r="G1267" s="65" t="e">
        <f>VLOOKUP(E1267,'Trimming log'!$F$5:$V$5000,3,FALSE)</f>
        <v>#N/A</v>
      </c>
      <c r="H1267" s="508" t="e">
        <f>VLOOKUP(E1267,'Trimming log'!$F$5:$V$5000,4,FALSE)</f>
        <v>#N/A</v>
      </c>
      <c r="I1267" s="65" t="e">
        <f>VLOOKUP(E1267,'Trimming log'!$F$5:$V$5000,5,FALSE)</f>
        <v>#N/A</v>
      </c>
      <c r="J1267" s="65" t="e">
        <f>VLOOKUP(E1267,'Trimming log'!$F$5:$V$5000,6,FALSE)</f>
        <v>#N/A</v>
      </c>
      <c r="K1267" s="65" t="e">
        <f>VLOOKUP(E1267,'Trimming log'!$F$5:$V$5000,7,FALSE)</f>
        <v>#N/A</v>
      </c>
      <c r="L1267" s="65" t="e">
        <f>VLOOKUP(E1267,'Trimming log'!$F$5:$V$5000,8,FALSE)</f>
        <v>#N/A</v>
      </c>
      <c r="M1267" s="65" t="e">
        <f>VLOOKUP(E1267,'Trimming log'!$F$5:$V$5000,9,FALSE)</f>
        <v>#N/A</v>
      </c>
      <c r="N1267" s="507" t="e">
        <f>VLOOKUP(E1267,'Trimming log'!$F$5:$V$5000,10,FALSE)</f>
        <v>#N/A</v>
      </c>
      <c r="O1267" s="65" t="e">
        <f>VLOOKUP(E1267,'Trimming log'!$F$5:$V$5000,11,FALSE)</f>
        <v>#N/A</v>
      </c>
      <c r="P1267" s="65" t="e">
        <f>VLOOKUP(E1267,'Trimming log'!$F$5:$V$5000,12,FALSE)</f>
        <v>#N/A</v>
      </c>
      <c r="Q1267" s="65" t="e">
        <f>VLOOKUP(E1267,'Trimming log'!$F$5:$V$5000,13,FALSE)</f>
        <v>#N/A</v>
      </c>
      <c r="R1267" s="65" t="e">
        <f>VLOOKUP(E1267,'Trimming log'!$F$5:$V$5000,14,FALSE)</f>
        <v>#N/A</v>
      </c>
      <c r="S1267" s="65" t="e">
        <f>VLOOKUP(E1267,'Trimming log'!$F$5:$V$5000,15,FALSE)</f>
        <v>#N/A</v>
      </c>
      <c r="T1267" s="65" t="e">
        <f t="shared" si="253"/>
        <v>#N/A</v>
      </c>
      <c r="U1267" s="491" t="str">
        <f t="shared" si="254"/>
        <v/>
      </c>
      <c r="V1267" s="74">
        <f t="shared" si="257"/>
        <v>0</v>
      </c>
      <c r="W1267" s="134">
        <f t="shared" si="258"/>
        <v>0</v>
      </c>
      <c r="X1267" s="134" t="e">
        <f>VLOOKUP(E1267,'Trimming log'!$F$5:$Y$5000,19,FALSE)</f>
        <v>#N/A</v>
      </c>
      <c r="Y1267" s="134" t="e">
        <f>VLOOKUP(E1267,'Trimming log'!$F$5:$Y$5000,20,FALSE)</f>
        <v>#N/A</v>
      </c>
      <c r="Z1267" s="135" t="e">
        <f t="shared" si="259"/>
        <v>#N/A</v>
      </c>
      <c r="AA1267" s="135" t="e">
        <f t="shared" si="260"/>
        <v>#N/A</v>
      </c>
      <c r="AB1267" s="136" t="e">
        <f t="shared" si="261"/>
        <v>#N/A</v>
      </c>
      <c r="AC1267" s="136" t="e">
        <f t="shared" si="262"/>
        <v>#N/A</v>
      </c>
      <c r="AD1267" s="136" t="e">
        <f t="shared" si="263"/>
        <v>#N/A</v>
      </c>
      <c r="AE1267" s="136" t="e">
        <f t="shared" si="264"/>
        <v>#N/A</v>
      </c>
    </row>
    <row r="1268" spans="1:31" ht="15" customHeight="1">
      <c r="A1268" s="67" t="str">
        <f t="shared" si="252"/>
        <v/>
      </c>
      <c r="B1268" s="65">
        <f t="shared" si="255"/>
        <v>1245</v>
      </c>
      <c r="C1268" s="68" t="str">
        <f t="shared" si="256"/>
        <v/>
      </c>
      <c r="D1268" s="69"/>
      <c r="E1268" s="132"/>
      <c r="F1268" s="65" t="e">
        <f>VLOOKUP(E1268,'Trimming log'!$F$5:$V$5000,2,FALSE)</f>
        <v>#N/A</v>
      </c>
      <c r="G1268" s="65" t="e">
        <f>VLOOKUP(E1268,'Trimming log'!$F$5:$V$5000,3,FALSE)</f>
        <v>#N/A</v>
      </c>
      <c r="H1268" s="508" t="e">
        <f>VLOOKUP(E1268,'Trimming log'!$F$5:$V$5000,4,FALSE)</f>
        <v>#N/A</v>
      </c>
      <c r="I1268" s="65" t="e">
        <f>VLOOKUP(E1268,'Trimming log'!$F$5:$V$5000,5,FALSE)</f>
        <v>#N/A</v>
      </c>
      <c r="J1268" s="65" t="e">
        <f>VLOOKUP(E1268,'Trimming log'!$F$5:$V$5000,6,FALSE)</f>
        <v>#N/A</v>
      </c>
      <c r="K1268" s="65" t="e">
        <f>VLOOKUP(E1268,'Trimming log'!$F$5:$V$5000,7,FALSE)</f>
        <v>#N/A</v>
      </c>
      <c r="L1268" s="65" t="e">
        <f>VLOOKUP(E1268,'Trimming log'!$F$5:$V$5000,8,FALSE)</f>
        <v>#N/A</v>
      </c>
      <c r="M1268" s="65" t="e">
        <f>VLOOKUP(E1268,'Trimming log'!$F$5:$V$5000,9,FALSE)</f>
        <v>#N/A</v>
      </c>
      <c r="N1268" s="507" t="e">
        <f>VLOOKUP(E1268,'Trimming log'!$F$5:$V$5000,10,FALSE)</f>
        <v>#N/A</v>
      </c>
      <c r="O1268" s="65" t="e">
        <f>VLOOKUP(E1268,'Trimming log'!$F$5:$V$5000,11,FALSE)</f>
        <v>#N/A</v>
      </c>
      <c r="P1268" s="65" t="e">
        <f>VLOOKUP(E1268,'Trimming log'!$F$5:$V$5000,12,FALSE)</f>
        <v>#N/A</v>
      </c>
      <c r="Q1268" s="65" t="e">
        <f>VLOOKUP(E1268,'Trimming log'!$F$5:$V$5000,13,FALSE)</f>
        <v>#N/A</v>
      </c>
      <c r="R1268" s="65" t="e">
        <f>VLOOKUP(E1268,'Trimming log'!$F$5:$V$5000,14,FALSE)</f>
        <v>#N/A</v>
      </c>
      <c r="S1268" s="65" t="e">
        <f>VLOOKUP(E1268,'Trimming log'!$F$5:$V$5000,15,FALSE)</f>
        <v>#N/A</v>
      </c>
      <c r="T1268" s="65" t="e">
        <f t="shared" si="253"/>
        <v>#N/A</v>
      </c>
      <c r="U1268" s="491" t="str">
        <f t="shared" si="254"/>
        <v/>
      </c>
      <c r="V1268" s="74">
        <f t="shared" si="257"/>
        <v>0</v>
      </c>
      <c r="W1268" s="134">
        <f t="shared" si="258"/>
        <v>0</v>
      </c>
      <c r="X1268" s="134" t="e">
        <f>VLOOKUP(E1268,'Trimming log'!$F$5:$Y$5000,19,FALSE)</f>
        <v>#N/A</v>
      </c>
      <c r="Y1268" s="134" t="e">
        <f>VLOOKUP(E1268,'Trimming log'!$F$5:$Y$5000,20,FALSE)</f>
        <v>#N/A</v>
      </c>
      <c r="Z1268" s="135" t="e">
        <f t="shared" si="259"/>
        <v>#N/A</v>
      </c>
      <c r="AA1268" s="135" t="e">
        <f t="shared" si="260"/>
        <v>#N/A</v>
      </c>
      <c r="AB1268" s="136" t="e">
        <f t="shared" si="261"/>
        <v>#N/A</v>
      </c>
      <c r="AC1268" s="136" t="e">
        <f t="shared" si="262"/>
        <v>#N/A</v>
      </c>
      <c r="AD1268" s="136" t="e">
        <f t="shared" si="263"/>
        <v>#N/A</v>
      </c>
      <c r="AE1268" s="136" t="e">
        <f t="shared" si="264"/>
        <v>#N/A</v>
      </c>
    </row>
    <row r="1269" spans="1:31" ht="15" customHeight="1">
      <c r="A1269" s="67" t="str">
        <f t="shared" si="252"/>
        <v/>
      </c>
      <c r="B1269" s="65">
        <f t="shared" si="255"/>
        <v>1246</v>
      </c>
      <c r="C1269" s="68" t="str">
        <f t="shared" si="256"/>
        <v/>
      </c>
      <c r="D1269" s="69"/>
      <c r="E1269" s="132"/>
      <c r="F1269" s="65" t="e">
        <f>VLOOKUP(E1269,'Trimming log'!$F$5:$V$5000,2,FALSE)</f>
        <v>#N/A</v>
      </c>
      <c r="G1269" s="65" t="e">
        <f>VLOOKUP(E1269,'Trimming log'!$F$5:$V$5000,3,FALSE)</f>
        <v>#N/A</v>
      </c>
      <c r="H1269" s="508" t="e">
        <f>VLOOKUP(E1269,'Trimming log'!$F$5:$V$5000,4,FALSE)</f>
        <v>#N/A</v>
      </c>
      <c r="I1269" s="65" t="e">
        <f>VLOOKUP(E1269,'Trimming log'!$F$5:$V$5000,5,FALSE)</f>
        <v>#N/A</v>
      </c>
      <c r="J1269" s="65" t="e">
        <f>VLOOKUP(E1269,'Trimming log'!$F$5:$V$5000,6,FALSE)</f>
        <v>#N/A</v>
      </c>
      <c r="K1269" s="65" t="e">
        <f>VLOOKUP(E1269,'Trimming log'!$F$5:$V$5000,7,FALSE)</f>
        <v>#N/A</v>
      </c>
      <c r="L1269" s="65" t="e">
        <f>VLOOKUP(E1269,'Trimming log'!$F$5:$V$5000,8,FALSE)</f>
        <v>#N/A</v>
      </c>
      <c r="M1269" s="65" t="e">
        <f>VLOOKUP(E1269,'Trimming log'!$F$5:$V$5000,9,FALSE)</f>
        <v>#N/A</v>
      </c>
      <c r="N1269" s="507" t="e">
        <f>VLOOKUP(E1269,'Trimming log'!$F$5:$V$5000,10,FALSE)</f>
        <v>#N/A</v>
      </c>
      <c r="O1269" s="65" t="e">
        <f>VLOOKUP(E1269,'Trimming log'!$F$5:$V$5000,11,FALSE)</f>
        <v>#N/A</v>
      </c>
      <c r="P1269" s="65" t="e">
        <f>VLOOKUP(E1269,'Trimming log'!$F$5:$V$5000,12,FALSE)</f>
        <v>#N/A</v>
      </c>
      <c r="Q1269" s="65" t="e">
        <f>VLOOKUP(E1269,'Trimming log'!$F$5:$V$5000,13,FALSE)</f>
        <v>#N/A</v>
      </c>
      <c r="R1269" s="65" t="e">
        <f>VLOOKUP(E1269,'Trimming log'!$F$5:$V$5000,14,FALSE)</f>
        <v>#N/A</v>
      </c>
      <c r="S1269" s="65" t="e">
        <f>VLOOKUP(E1269,'Trimming log'!$F$5:$V$5000,15,FALSE)</f>
        <v>#N/A</v>
      </c>
      <c r="T1269" s="65" t="e">
        <f t="shared" si="253"/>
        <v>#N/A</v>
      </c>
      <c r="U1269" s="491" t="str">
        <f t="shared" si="254"/>
        <v/>
      </c>
      <c r="V1269" s="74">
        <f t="shared" si="257"/>
        <v>0</v>
      </c>
      <c r="W1269" s="134">
        <f t="shared" si="258"/>
        <v>0</v>
      </c>
      <c r="X1269" s="134" t="e">
        <f>VLOOKUP(E1269,'Trimming log'!$F$5:$Y$5000,19,FALSE)</f>
        <v>#N/A</v>
      </c>
      <c r="Y1269" s="134" t="e">
        <f>VLOOKUP(E1269,'Trimming log'!$F$5:$Y$5000,20,FALSE)</f>
        <v>#N/A</v>
      </c>
      <c r="Z1269" s="135" t="e">
        <f t="shared" si="259"/>
        <v>#N/A</v>
      </c>
      <c r="AA1269" s="135" t="e">
        <f t="shared" si="260"/>
        <v>#N/A</v>
      </c>
      <c r="AB1269" s="136" t="e">
        <f t="shared" si="261"/>
        <v>#N/A</v>
      </c>
      <c r="AC1269" s="136" t="e">
        <f t="shared" si="262"/>
        <v>#N/A</v>
      </c>
      <c r="AD1269" s="136" t="e">
        <f t="shared" si="263"/>
        <v>#N/A</v>
      </c>
      <c r="AE1269" s="136" t="e">
        <f t="shared" si="264"/>
        <v>#N/A</v>
      </c>
    </row>
    <row r="1270" spans="1:31" ht="15" customHeight="1">
      <c r="A1270" s="67" t="str">
        <f t="shared" si="252"/>
        <v/>
      </c>
      <c r="B1270" s="65">
        <f t="shared" si="255"/>
        <v>1247</v>
      </c>
      <c r="C1270" s="68" t="str">
        <f t="shared" si="256"/>
        <v/>
      </c>
      <c r="D1270" s="69"/>
      <c r="E1270" s="132"/>
      <c r="F1270" s="65" t="e">
        <f>VLOOKUP(E1270,'Trimming log'!$F$5:$V$5000,2,FALSE)</f>
        <v>#N/A</v>
      </c>
      <c r="G1270" s="65" t="e">
        <f>VLOOKUP(E1270,'Trimming log'!$F$5:$V$5000,3,FALSE)</f>
        <v>#N/A</v>
      </c>
      <c r="H1270" s="508" t="e">
        <f>VLOOKUP(E1270,'Trimming log'!$F$5:$V$5000,4,FALSE)</f>
        <v>#N/A</v>
      </c>
      <c r="I1270" s="65" t="e">
        <f>VLOOKUP(E1270,'Trimming log'!$F$5:$V$5000,5,FALSE)</f>
        <v>#N/A</v>
      </c>
      <c r="J1270" s="65" t="e">
        <f>VLOOKUP(E1270,'Trimming log'!$F$5:$V$5000,6,FALSE)</f>
        <v>#N/A</v>
      </c>
      <c r="K1270" s="65" t="e">
        <f>VLOOKUP(E1270,'Trimming log'!$F$5:$V$5000,7,FALSE)</f>
        <v>#N/A</v>
      </c>
      <c r="L1270" s="65" t="e">
        <f>VLOOKUP(E1270,'Trimming log'!$F$5:$V$5000,8,FALSE)</f>
        <v>#N/A</v>
      </c>
      <c r="M1270" s="65" t="e">
        <f>VLOOKUP(E1270,'Trimming log'!$F$5:$V$5000,9,FALSE)</f>
        <v>#N/A</v>
      </c>
      <c r="N1270" s="507" t="e">
        <f>VLOOKUP(E1270,'Trimming log'!$F$5:$V$5000,10,FALSE)</f>
        <v>#N/A</v>
      </c>
      <c r="O1270" s="65" t="e">
        <f>VLOOKUP(E1270,'Trimming log'!$F$5:$V$5000,11,FALSE)</f>
        <v>#N/A</v>
      </c>
      <c r="P1270" s="65" t="e">
        <f>VLOOKUP(E1270,'Trimming log'!$F$5:$V$5000,12,FALSE)</f>
        <v>#N/A</v>
      </c>
      <c r="Q1270" s="65" t="e">
        <f>VLOOKUP(E1270,'Trimming log'!$F$5:$V$5000,13,FALSE)</f>
        <v>#N/A</v>
      </c>
      <c r="R1270" s="65" t="e">
        <f>VLOOKUP(E1270,'Trimming log'!$F$5:$V$5000,14,FALSE)</f>
        <v>#N/A</v>
      </c>
      <c r="S1270" s="65" t="e">
        <f>VLOOKUP(E1270,'Trimming log'!$F$5:$V$5000,15,FALSE)</f>
        <v>#N/A</v>
      </c>
      <c r="T1270" s="65" t="e">
        <f t="shared" si="253"/>
        <v>#N/A</v>
      </c>
      <c r="U1270" s="491" t="str">
        <f t="shared" si="254"/>
        <v/>
      </c>
      <c r="V1270" s="74">
        <f t="shared" si="257"/>
        <v>0</v>
      </c>
      <c r="W1270" s="134">
        <f t="shared" si="258"/>
        <v>0</v>
      </c>
      <c r="X1270" s="134" t="e">
        <f>VLOOKUP(E1270,'Trimming log'!$F$5:$Y$5000,19,FALSE)</f>
        <v>#N/A</v>
      </c>
      <c r="Y1270" s="134" t="e">
        <f>VLOOKUP(E1270,'Trimming log'!$F$5:$Y$5000,20,FALSE)</f>
        <v>#N/A</v>
      </c>
      <c r="Z1270" s="135" t="e">
        <f t="shared" si="259"/>
        <v>#N/A</v>
      </c>
      <c r="AA1270" s="135" t="e">
        <f t="shared" si="260"/>
        <v>#N/A</v>
      </c>
      <c r="AB1270" s="136" t="e">
        <f t="shared" si="261"/>
        <v>#N/A</v>
      </c>
      <c r="AC1270" s="136" t="e">
        <f t="shared" si="262"/>
        <v>#N/A</v>
      </c>
      <c r="AD1270" s="136" t="e">
        <f t="shared" si="263"/>
        <v>#N/A</v>
      </c>
      <c r="AE1270" s="136" t="e">
        <f t="shared" si="264"/>
        <v>#N/A</v>
      </c>
    </row>
    <row r="1271" spans="1:31" ht="15" customHeight="1">
      <c r="A1271" s="67" t="str">
        <f t="shared" si="252"/>
        <v/>
      </c>
      <c r="B1271" s="65">
        <f t="shared" si="255"/>
        <v>1248</v>
      </c>
      <c r="C1271" s="68" t="str">
        <f t="shared" si="256"/>
        <v/>
      </c>
      <c r="D1271" s="69"/>
      <c r="E1271" s="132"/>
      <c r="F1271" s="65" t="e">
        <f>VLOOKUP(E1271,'Trimming log'!$F$5:$V$5000,2,FALSE)</f>
        <v>#N/A</v>
      </c>
      <c r="G1271" s="65" t="e">
        <f>VLOOKUP(E1271,'Trimming log'!$F$5:$V$5000,3,FALSE)</f>
        <v>#N/A</v>
      </c>
      <c r="H1271" s="508" t="e">
        <f>VLOOKUP(E1271,'Trimming log'!$F$5:$V$5000,4,FALSE)</f>
        <v>#N/A</v>
      </c>
      <c r="I1271" s="65" t="e">
        <f>VLOOKUP(E1271,'Trimming log'!$F$5:$V$5000,5,FALSE)</f>
        <v>#N/A</v>
      </c>
      <c r="J1271" s="65" t="e">
        <f>VLOOKUP(E1271,'Trimming log'!$F$5:$V$5000,6,FALSE)</f>
        <v>#N/A</v>
      </c>
      <c r="K1271" s="65" t="e">
        <f>VLOOKUP(E1271,'Trimming log'!$F$5:$V$5000,7,FALSE)</f>
        <v>#N/A</v>
      </c>
      <c r="L1271" s="65" t="e">
        <f>VLOOKUP(E1271,'Trimming log'!$F$5:$V$5000,8,FALSE)</f>
        <v>#N/A</v>
      </c>
      <c r="M1271" s="65" t="e">
        <f>VLOOKUP(E1271,'Trimming log'!$F$5:$V$5000,9,FALSE)</f>
        <v>#N/A</v>
      </c>
      <c r="N1271" s="507" t="e">
        <f>VLOOKUP(E1271,'Trimming log'!$F$5:$V$5000,10,FALSE)</f>
        <v>#N/A</v>
      </c>
      <c r="O1271" s="65" t="e">
        <f>VLOOKUP(E1271,'Trimming log'!$F$5:$V$5000,11,FALSE)</f>
        <v>#N/A</v>
      </c>
      <c r="P1271" s="65" t="e">
        <f>VLOOKUP(E1271,'Trimming log'!$F$5:$V$5000,12,FALSE)</f>
        <v>#N/A</v>
      </c>
      <c r="Q1271" s="65" t="e">
        <f>VLOOKUP(E1271,'Trimming log'!$F$5:$V$5000,13,FALSE)</f>
        <v>#N/A</v>
      </c>
      <c r="R1271" s="65" t="e">
        <f>VLOOKUP(E1271,'Trimming log'!$F$5:$V$5000,14,FALSE)</f>
        <v>#N/A</v>
      </c>
      <c r="S1271" s="65" t="e">
        <f>VLOOKUP(E1271,'Trimming log'!$F$5:$V$5000,15,FALSE)</f>
        <v>#N/A</v>
      </c>
      <c r="T1271" s="65" t="e">
        <f t="shared" si="253"/>
        <v>#N/A</v>
      </c>
      <c r="U1271" s="491" t="str">
        <f t="shared" si="254"/>
        <v/>
      </c>
      <c r="V1271" s="74">
        <f t="shared" si="257"/>
        <v>0</v>
      </c>
      <c r="W1271" s="134">
        <f t="shared" si="258"/>
        <v>0</v>
      </c>
      <c r="X1271" s="134" t="e">
        <f>VLOOKUP(E1271,'Trimming log'!$F$5:$Y$5000,19,FALSE)</f>
        <v>#N/A</v>
      </c>
      <c r="Y1271" s="134" t="e">
        <f>VLOOKUP(E1271,'Trimming log'!$F$5:$Y$5000,20,FALSE)</f>
        <v>#N/A</v>
      </c>
      <c r="Z1271" s="135" t="e">
        <f t="shared" si="259"/>
        <v>#N/A</v>
      </c>
      <c r="AA1271" s="135" t="e">
        <f t="shared" si="260"/>
        <v>#N/A</v>
      </c>
      <c r="AB1271" s="136" t="e">
        <f t="shared" si="261"/>
        <v>#N/A</v>
      </c>
      <c r="AC1271" s="136" t="e">
        <f t="shared" si="262"/>
        <v>#N/A</v>
      </c>
      <c r="AD1271" s="136" t="e">
        <f t="shared" si="263"/>
        <v>#N/A</v>
      </c>
      <c r="AE1271" s="136" t="e">
        <f t="shared" si="264"/>
        <v>#N/A</v>
      </c>
    </row>
    <row r="1272" spans="1:31" ht="15" customHeight="1">
      <c r="A1272" s="67" t="str">
        <f t="shared" si="252"/>
        <v/>
      </c>
      <c r="B1272" s="65">
        <f t="shared" si="255"/>
        <v>1249</v>
      </c>
      <c r="C1272" s="68" t="str">
        <f t="shared" si="256"/>
        <v/>
      </c>
      <c r="D1272" s="69"/>
      <c r="E1272" s="132"/>
      <c r="F1272" s="65" t="e">
        <f>VLOOKUP(E1272,'Trimming log'!$F$5:$V$5000,2,FALSE)</f>
        <v>#N/A</v>
      </c>
      <c r="G1272" s="65" t="e">
        <f>VLOOKUP(E1272,'Trimming log'!$F$5:$V$5000,3,FALSE)</f>
        <v>#N/A</v>
      </c>
      <c r="H1272" s="508" t="e">
        <f>VLOOKUP(E1272,'Trimming log'!$F$5:$V$5000,4,FALSE)</f>
        <v>#N/A</v>
      </c>
      <c r="I1272" s="65" t="e">
        <f>VLOOKUP(E1272,'Trimming log'!$F$5:$V$5000,5,FALSE)</f>
        <v>#N/A</v>
      </c>
      <c r="J1272" s="65" t="e">
        <f>VLOOKUP(E1272,'Trimming log'!$F$5:$V$5000,6,FALSE)</f>
        <v>#N/A</v>
      </c>
      <c r="K1272" s="65" t="e">
        <f>VLOOKUP(E1272,'Trimming log'!$F$5:$V$5000,7,FALSE)</f>
        <v>#N/A</v>
      </c>
      <c r="L1272" s="65" t="e">
        <f>VLOOKUP(E1272,'Trimming log'!$F$5:$V$5000,8,FALSE)</f>
        <v>#N/A</v>
      </c>
      <c r="M1272" s="65" t="e">
        <f>VLOOKUP(E1272,'Trimming log'!$F$5:$V$5000,9,FALSE)</f>
        <v>#N/A</v>
      </c>
      <c r="N1272" s="507" t="e">
        <f>VLOOKUP(E1272,'Trimming log'!$F$5:$V$5000,10,FALSE)</f>
        <v>#N/A</v>
      </c>
      <c r="O1272" s="65" t="e">
        <f>VLOOKUP(E1272,'Trimming log'!$F$5:$V$5000,11,FALSE)</f>
        <v>#N/A</v>
      </c>
      <c r="P1272" s="65" t="e">
        <f>VLOOKUP(E1272,'Trimming log'!$F$5:$V$5000,12,FALSE)</f>
        <v>#N/A</v>
      </c>
      <c r="Q1272" s="65" t="e">
        <f>VLOOKUP(E1272,'Trimming log'!$F$5:$V$5000,13,FALSE)</f>
        <v>#N/A</v>
      </c>
      <c r="R1272" s="65" t="e">
        <f>VLOOKUP(E1272,'Trimming log'!$F$5:$V$5000,14,FALSE)</f>
        <v>#N/A</v>
      </c>
      <c r="S1272" s="65" t="e">
        <f>VLOOKUP(E1272,'Trimming log'!$F$5:$V$5000,15,FALSE)</f>
        <v>#N/A</v>
      </c>
      <c r="T1272" s="65" t="e">
        <f t="shared" si="253"/>
        <v>#N/A</v>
      </c>
      <c r="U1272" s="491" t="str">
        <f t="shared" si="254"/>
        <v/>
      </c>
      <c r="V1272" s="74">
        <f t="shared" si="257"/>
        <v>0</v>
      </c>
      <c r="W1272" s="134">
        <f t="shared" si="258"/>
        <v>0</v>
      </c>
      <c r="X1272" s="134" t="e">
        <f>VLOOKUP(E1272,'Trimming log'!$F$5:$Y$5000,19,FALSE)</f>
        <v>#N/A</v>
      </c>
      <c r="Y1272" s="134" t="e">
        <f>VLOOKUP(E1272,'Trimming log'!$F$5:$Y$5000,20,FALSE)</f>
        <v>#N/A</v>
      </c>
      <c r="Z1272" s="135" t="e">
        <f t="shared" si="259"/>
        <v>#N/A</v>
      </c>
      <c r="AA1272" s="135" t="e">
        <f t="shared" si="260"/>
        <v>#N/A</v>
      </c>
      <c r="AB1272" s="136" t="e">
        <f t="shared" si="261"/>
        <v>#N/A</v>
      </c>
      <c r="AC1272" s="136" t="e">
        <f t="shared" si="262"/>
        <v>#N/A</v>
      </c>
      <c r="AD1272" s="136" t="e">
        <f t="shared" si="263"/>
        <v>#N/A</v>
      </c>
      <c r="AE1272" s="136" t="e">
        <f t="shared" si="264"/>
        <v>#N/A</v>
      </c>
    </row>
    <row r="1273" spans="1:31" ht="15" customHeight="1">
      <c r="A1273" s="67" t="str">
        <f t="shared" si="252"/>
        <v/>
      </c>
      <c r="B1273" s="65">
        <f t="shared" si="255"/>
        <v>1250</v>
      </c>
      <c r="C1273" s="68" t="str">
        <f t="shared" si="256"/>
        <v/>
      </c>
      <c r="D1273" s="69"/>
      <c r="E1273" s="132"/>
      <c r="F1273" s="65" t="e">
        <f>VLOOKUP(E1273,'Trimming log'!$F$5:$V$5000,2,FALSE)</f>
        <v>#N/A</v>
      </c>
      <c r="G1273" s="65" t="e">
        <f>VLOOKUP(E1273,'Trimming log'!$F$5:$V$5000,3,FALSE)</f>
        <v>#N/A</v>
      </c>
      <c r="H1273" s="508" t="e">
        <f>VLOOKUP(E1273,'Trimming log'!$F$5:$V$5000,4,FALSE)</f>
        <v>#N/A</v>
      </c>
      <c r="I1273" s="65" t="e">
        <f>VLOOKUP(E1273,'Trimming log'!$F$5:$V$5000,5,FALSE)</f>
        <v>#N/A</v>
      </c>
      <c r="J1273" s="65" t="e">
        <f>VLOOKUP(E1273,'Trimming log'!$F$5:$V$5000,6,FALSE)</f>
        <v>#N/A</v>
      </c>
      <c r="K1273" s="65" t="e">
        <f>VLOOKUP(E1273,'Trimming log'!$F$5:$V$5000,7,FALSE)</f>
        <v>#N/A</v>
      </c>
      <c r="L1273" s="65" t="e">
        <f>VLOOKUP(E1273,'Trimming log'!$F$5:$V$5000,8,FALSE)</f>
        <v>#N/A</v>
      </c>
      <c r="M1273" s="65" t="e">
        <f>VLOOKUP(E1273,'Trimming log'!$F$5:$V$5000,9,FALSE)</f>
        <v>#N/A</v>
      </c>
      <c r="N1273" s="507" t="e">
        <f>VLOOKUP(E1273,'Trimming log'!$F$5:$V$5000,10,FALSE)</f>
        <v>#N/A</v>
      </c>
      <c r="O1273" s="65" t="e">
        <f>VLOOKUP(E1273,'Trimming log'!$F$5:$V$5000,11,FALSE)</f>
        <v>#N/A</v>
      </c>
      <c r="P1273" s="65" t="e">
        <f>VLOOKUP(E1273,'Trimming log'!$F$5:$V$5000,12,FALSE)</f>
        <v>#N/A</v>
      </c>
      <c r="Q1273" s="65" t="e">
        <f>VLOOKUP(E1273,'Trimming log'!$F$5:$V$5000,13,FALSE)</f>
        <v>#N/A</v>
      </c>
      <c r="R1273" s="65" t="e">
        <f>VLOOKUP(E1273,'Trimming log'!$F$5:$V$5000,14,FALSE)</f>
        <v>#N/A</v>
      </c>
      <c r="S1273" s="65" t="e">
        <f>VLOOKUP(E1273,'Trimming log'!$F$5:$V$5000,15,FALSE)</f>
        <v>#N/A</v>
      </c>
      <c r="T1273" s="65" t="e">
        <f t="shared" si="253"/>
        <v>#N/A</v>
      </c>
      <c r="U1273" s="491" t="str">
        <f t="shared" si="254"/>
        <v/>
      </c>
      <c r="V1273" s="74">
        <f t="shared" si="257"/>
        <v>0</v>
      </c>
      <c r="W1273" s="134">
        <f t="shared" si="258"/>
        <v>0</v>
      </c>
      <c r="X1273" s="134" t="e">
        <f>VLOOKUP(E1273,'Trimming log'!$F$5:$Y$5000,19,FALSE)</f>
        <v>#N/A</v>
      </c>
      <c r="Y1273" s="134" t="e">
        <f>VLOOKUP(E1273,'Trimming log'!$F$5:$Y$5000,20,FALSE)</f>
        <v>#N/A</v>
      </c>
      <c r="Z1273" s="135" t="e">
        <f t="shared" si="259"/>
        <v>#N/A</v>
      </c>
      <c r="AA1273" s="135" t="e">
        <f t="shared" si="260"/>
        <v>#N/A</v>
      </c>
      <c r="AB1273" s="136" t="e">
        <f t="shared" si="261"/>
        <v>#N/A</v>
      </c>
      <c r="AC1273" s="136" t="e">
        <f t="shared" si="262"/>
        <v>#N/A</v>
      </c>
      <c r="AD1273" s="136" t="e">
        <f t="shared" si="263"/>
        <v>#N/A</v>
      </c>
      <c r="AE1273" s="136" t="e">
        <f t="shared" si="264"/>
        <v>#N/A</v>
      </c>
    </row>
    <row r="1274" spans="1:31" ht="15" customHeight="1">
      <c r="A1274" s="67" t="str">
        <f t="shared" si="252"/>
        <v/>
      </c>
      <c r="B1274" s="65">
        <f t="shared" si="255"/>
        <v>1251</v>
      </c>
      <c r="C1274" s="68" t="str">
        <f t="shared" si="256"/>
        <v/>
      </c>
      <c r="D1274" s="69"/>
      <c r="E1274" s="132"/>
      <c r="F1274" s="65" t="e">
        <f>VLOOKUP(E1274,'Trimming log'!$F$5:$V$5000,2,FALSE)</f>
        <v>#N/A</v>
      </c>
      <c r="G1274" s="65" t="e">
        <f>VLOOKUP(E1274,'Trimming log'!$F$5:$V$5000,3,FALSE)</f>
        <v>#N/A</v>
      </c>
      <c r="H1274" s="508" t="e">
        <f>VLOOKUP(E1274,'Trimming log'!$F$5:$V$5000,4,FALSE)</f>
        <v>#N/A</v>
      </c>
      <c r="I1274" s="65" t="e">
        <f>VLOOKUP(E1274,'Trimming log'!$F$5:$V$5000,5,FALSE)</f>
        <v>#N/A</v>
      </c>
      <c r="J1274" s="65" t="e">
        <f>VLOOKUP(E1274,'Trimming log'!$F$5:$V$5000,6,FALSE)</f>
        <v>#N/A</v>
      </c>
      <c r="K1274" s="65" t="e">
        <f>VLOOKUP(E1274,'Trimming log'!$F$5:$V$5000,7,FALSE)</f>
        <v>#N/A</v>
      </c>
      <c r="L1274" s="65" t="e">
        <f>VLOOKUP(E1274,'Trimming log'!$F$5:$V$5000,8,FALSE)</f>
        <v>#N/A</v>
      </c>
      <c r="M1274" s="65" t="e">
        <f>VLOOKUP(E1274,'Trimming log'!$F$5:$V$5000,9,FALSE)</f>
        <v>#N/A</v>
      </c>
      <c r="N1274" s="507" t="e">
        <f>VLOOKUP(E1274,'Trimming log'!$F$5:$V$5000,10,FALSE)</f>
        <v>#N/A</v>
      </c>
      <c r="O1274" s="65" t="e">
        <f>VLOOKUP(E1274,'Trimming log'!$F$5:$V$5000,11,FALSE)</f>
        <v>#N/A</v>
      </c>
      <c r="P1274" s="65" t="e">
        <f>VLOOKUP(E1274,'Trimming log'!$F$5:$V$5000,12,FALSE)</f>
        <v>#N/A</v>
      </c>
      <c r="Q1274" s="65" t="e">
        <f>VLOOKUP(E1274,'Trimming log'!$F$5:$V$5000,13,FALSE)</f>
        <v>#N/A</v>
      </c>
      <c r="R1274" s="65" t="e">
        <f>VLOOKUP(E1274,'Trimming log'!$F$5:$V$5000,14,FALSE)</f>
        <v>#N/A</v>
      </c>
      <c r="S1274" s="65" t="e">
        <f>VLOOKUP(E1274,'Trimming log'!$F$5:$V$5000,15,FALSE)</f>
        <v>#N/A</v>
      </c>
      <c r="T1274" s="65" t="e">
        <f t="shared" si="253"/>
        <v>#N/A</v>
      </c>
      <c r="U1274" s="491" t="str">
        <f t="shared" si="254"/>
        <v/>
      </c>
      <c r="V1274" s="74">
        <f t="shared" si="257"/>
        <v>0</v>
      </c>
      <c r="W1274" s="134">
        <f t="shared" si="258"/>
        <v>0</v>
      </c>
      <c r="X1274" s="134" t="e">
        <f>VLOOKUP(E1274,'Trimming log'!$F$5:$Y$5000,19,FALSE)</f>
        <v>#N/A</v>
      </c>
      <c r="Y1274" s="134" t="e">
        <f>VLOOKUP(E1274,'Trimming log'!$F$5:$Y$5000,20,FALSE)</f>
        <v>#N/A</v>
      </c>
      <c r="Z1274" s="135" t="e">
        <f t="shared" si="259"/>
        <v>#N/A</v>
      </c>
      <c r="AA1274" s="135" t="e">
        <f t="shared" si="260"/>
        <v>#N/A</v>
      </c>
      <c r="AB1274" s="136" t="e">
        <f t="shared" si="261"/>
        <v>#N/A</v>
      </c>
      <c r="AC1274" s="136" t="e">
        <f t="shared" si="262"/>
        <v>#N/A</v>
      </c>
      <c r="AD1274" s="136" t="e">
        <f t="shared" si="263"/>
        <v>#N/A</v>
      </c>
      <c r="AE1274" s="136" t="e">
        <f t="shared" si="264"/>
        <v>#N/A</v>
      </c>
    </row>
    <row r="1275" spans="1:31" ht="15" customHeight="1">
      <c r="A1275" s="67" t="str">
        <f t="shared" si="252"/>
        <v/>
      </c>
      <c r="B1275" s="65">
        <f t="shared" si="255"/>
        <v>1252</v>
      </c>
      <c r="C1275" s="68" t="str">
        <f t="shared" si="256"/>
        <v/>
      </c>
      <c r="D1275" s="69"/>
      <c r="E1275" s="132"/>
      <c r="F1275" s="65" t="e">
        <f>VLOOKUP(E1275,'Trimming log'!$F$5:$V$5000,2,FALSE)</f>
        <v>#N/A</v>
      </c>
      <c r="G1275" s="65" t="e">
        <f>VLOOKUP(E1275,'Trimming log'!$F$5:$V$5000,3,FALSE)</f>
        <v>#N/A</v>
      </c>
      <c r="H1275" s="508" t="e">
        <f>VLOOKUP(E1275,'Trimming log'!$F$5:$V$5000,4,FALSE)</f>
        <v>#N/A</v>
      </c>
      <c r="I1275" s="65" t="e">
        <f>VLOOKUP(E1275,'Trimming log'!$F$5:$V$5000,5,FALSE)</f>
        <v>#N/A</v>
      </c>
      <c r="J1275" s="65" t="e">
        <f>VLOOKUP(E1275,'Trimming log'!$F$5:$V$5000,6,FALSE)</f>
        <v>#N/A</v>
      </c>
      <c r="K1275" s="65" t="e">
        <f>VLOOKUP(E1275,'Trimming log'!$F$5:$V$5000,7,FALSE)</f>
        <v>#N/A</v>
      </c>
      <c r="L1275" s="65" t="e">
        <f>VLOOKUP(E1275,'Trimming log'!$F$5:$V$5000,8,FALSE)</f>
        <v>#N/A</v>
      </c>
      <c r="M1275" s="65" t="e">
        <f>VLOOKUP(E1275,'Trimming log'!$F$5:$V$5000,9,FALSE)</f>
        <v>#N/A</v>
      </c>
      <c r="N1275" s="507" t="e">
        <f>VLOOKUP(E1275,'Trimming log'!$F$5:$V$5000,10,FALSE)</f>
        <v>#N/A</v>
      </c>
      <c r="O1275" s="65" t="e">
        <f>VLOOKUP(E1275,'Trimming log'!$F$5:$V$5000,11,FALSE)</f>
        <v>#N/A</v>
      </c>
      <c r="P1275" s="65" t="e">
        <f>VLOOKUP(E1275,'Trimming log'!$F$5:$V$5000,12,FALSE)</f>
        <v>#N/A</v>
      </c>
      <c r="Q1275" s="65" t="e">
        <f>VLOOKUP(E1275,'Trimming log'!$F$5:$V$5000,13,FALSE)</f>
        <v>#N/A</v>
      </c>
      <c r="R1275" s="65" t="e">
        <f>VLOOKUP(E1275,'Trimming log'!$F$5:$V$5000,14,FALSE)</f>
        <v>#N/A</v>
      </c>
      <c r="S1275" s="65" t="e">
        <f>VLOOKUP(E1275,'Trimming log'!$F$5:$V$5000,15,FALSE)</f>
        <v>#N/A</v>
      </c>
      <c r="T1275" s="65" t="e">
        <f t="shared" si="253"/>
        <v>#N/A</v>
      </c>
      <c r="U1275" s="491" t="str">
        <f t="shared" si="254"/>
        <v/>
      </c>
      <c r="V1275" s="74">
        <f t="shared" si="257"/>
        <v>0</v>
      </c>
      <c r="W1275" s="134">
        <f t="shared" si="258"/>
        <v>0</v>
      </c>
      <c r="X1275" s="134" t="e">
        <f>VLOOKUP(E1275,'Trimming log'!$F$5:$Y$5000,19,FALSE)</f>
        <v>#N/A</v>
      </c>
      <c r="Y1275" s="134" t="e">
        <f>VLOOKUP(E1275,'Trimming log'!$F$5:$Y$5000,20,FALSE)</f>
        <v>#N/A</v>
      </c>
      <c r="Z1275" s="135" t="e">
        <f t="shared" si="259"/>
        <v>#N/A</v>
      </c>
      <c r="AA1275" s="135" t="e">
        <f t="shared" si="260"/>
        <v>#N/A</v>
      </c>
      <c r="AB1275" s="136" t="e">
        <f t="shared" si="261"/>
        <v>#N/A</v>
      </c>
      <c r="AC1275" s="136" t="e">
        <f t="shared" si="262"/>
        <v>#N/A</v>
      </c>
      <c r="AD1275" s="136" t="e">
        <f t="shared" si="263"/>
        <v>#N/A</v>
      </c>
      <c r="AE1275" s="136" t="e">
        <f t="shared" si="264"/>
        <v>#N/A</v>
      </c>
    </row>
    <row r="1276" spans="1:31" ht="15" customHeight="1">
      <c r="A1276" s="67" t="str">
        <f t="shared" si="252"/>
        <v/>
      </c>
      <c r="B1276" s="65">
        <f t="shared" si="255"/>
        <v>1253</v>
      </c>
      <c r="C1276" s="68" t="str">
        <f t="shared" si="256"/>
        <v/>
      </c>
      <c r="D1276" s="69"/>
      <c r="E1276" s="132"/>
      <c r="F1276" s="65" t="e">
        <f>VLOOKUP(E1276,'Trimming log'!$F$5:$V$5000,2,FALSE)</f>
        <v>#N/A</v>
      </c>
      <c r="G1276" s="65" t="e">
        <f>VLOOKUP(E1276,'Trimming log'!$F$5:$V$5000,3,FALSE)</f>
        <v>#N/A</v>
      </c>
      <c r="H1276" s="508" t="e">
        <f>VLOOKUP(E1276,'Trimming log'!$F$5:$V$5000,4,FALSE)</f>
        <v>#N/A</v>
      </c>
      <c r="I1276" s="65" t="e">
        <f>VLOOKUP(E1276,'Trimming log'!$F$5:$V$5000,5,FALSE)</f>
        <v>#N/A</v>
      </c>
      <c r="J1276" s="65" t="e">
        <f>VLOOKUP(E1276,'Trimming log'!$F$5:$V$5000,6,FALSE)</f>
        <v>#N/A</v>
      </c>
      <c r="K1276" s="65" t="e">
        <f>VLOOKUP(E1276,'Trimming log'!$F$5:$V$5000,7,FALSE)</f>
        <v>#N/A</v>
      </c>
      <c r="L1276" s="65" t="e">
        <f>VLOOKUP(E1276,'Trimming log'!$F$5:$V$5000,8,FALSE)</f>
        <v>#N/A</v>
      </c>
      <c r="M1276" s="65" t="e">
        <f>VLOOKUP(E1276,'Trimming log'!$F$5:$V$5000,9,FALSE)</f>
        <v>#N/A</v>
      </c>
      <c r="N1276" s="507" t="e">
        <f>VLOOKUP(E1276,'Trimming log'!$F$5:$V$5000,10,FALSE)</f>
        <v>#N/A</v>
      </c>
      <c r="O1276" s="65" t="e">
        <f>VLOOKUP(E1276,'Trimming log'!$F$5:$V$5000,11,FALSE)</f>
        <v>#N/A</v>
      </c>
      <c r="P1276" s="65" t="e">
        <f>VLOOKUP(E1276,'Trimming log'!$F$5:$V$5000,12,FALSE)</f>
        <v>#N/A</v>
      </c>
      <c r="Q1276" s="65" t="e">
        <f>VLOOKUP(E1276,'Trimming log'!$F$5:$V$5000,13,FALSE)</f>
        <v>#N/A</v>
      </c>
      <c r="R1276" s="65" t="e">
        <f>VLOOKUP(E1276,'Trimming log'!$F$5:$V$5000,14,FALSE)</f>
        <v>#N/A</v>
      </c>
      <c r="S1276" s="65" t="e">
        <f>VLOOKUP(E1276,'Trimming log'!$F$5:$V$5000,15,FALSE)</f>
        <v>#N/A</v>
      </c>
      <c r="T1276" s="65" t="e">
        <f t="shared" si="253"/>
        <v>#N/A</v>
      </c>
      <c r="U1276" s="491" t="str">
        <f t="shared" si="254"/>
        <v/>
      </c>
      <c r="V1276" s="74">
        <f t="shared" si="257"/>
        <v>0</v>
      </c>
      <c r="W1276" s="134">
        <f t="shared" si="258"/>
        <v>0</v>
      </c>
      <c r="X1276" s="134" t="e">
        <f>VLOOKUP(E1276,'Trimming log'!$F$5:$Y$5000,19,FALSE)</f>
        <v>#N/A</v>
      </c>
      <c r="Y1276" s="134" t="e">
        <f>VLOOKUP(E1276,'Trimming log'!$F$5:$Y$5000,20,FALSE)</f>
        <v>#N/A</v>
      </c>
      <c r="Z1276" s="135" t="e">
        <f t="shared" si="259"/>
        <v>#N/A</v>
      </c>
      <c r="AA1276" s="135" t="e">
        <f t="shared" si="260"/>
        <v>#N/A</v>
      </c>
      <c r="AB1276" s="136" t="e">
        <f t="shared" si="261"/>
        <v>#N/A</v>
      </c>
      <c r="AC1276" s="136" t="e">
        <f t="shared" si="262"/>
        <v>#N/A</v>
      </c>
      <c r="AD1276" s="136" t="e">
        <f t="shared" si="263"/>
        <v>#N/A</v>
      </c>
      <c r="AE1276" s="136" t="e">
        <f t="shared" si="264"/>
        <v>#N/A</v>
      </c>
    </row>
    <row r="1277" spans="1:31" ht="15" customHeight="1">
      <c r="A1277" s="67" t="str">
        <f t="shared" si="252"/>
        <v/>
      </c>
      <c r="B1277" s="65">
        <f t="shared" si="255"/>
        <v>1254</v>
      </c>
      <c r="C1277" s="68" t="str">
        <f t="shared" si="256"/>
        <v/>
      </c>
      <c r="D1277" s="69"/>
      <c r="E1277" s="132"/>
      <c r="F1277" s="65" t="e">
        <f>VLOOKUP(E1277,'Trimming log'!$F$5:$V$5000,2,FALSE)</f>
        <v>#N/A</v>
      </c>
      <c r="G1277" s="65" t="e">
        <f>VLOOKUP(E1277,'Trimming log'!$F$5:$V$5000,3,FALSE)</f>
        <v>#N/A</v>
      </c>
      <c r="H1277" s="508" t="e">
        <f>VLOOKUP(E1277,'Trimming log'!$F$5:$V$5000,4,FALSE)</f>
        <v>#N/A</v>
      </c>
      <c r="I1277" s="65" t="e">
        <f>VLOOKUP(E1277,'Trimming log'!$F$5:$V$5000,5,FALSE)</f>
        <v>#N/A</v>
      </c>
      <c r="J1277" s="65" t="e">
        <f>VLOOKUP(E1277,'Trimming log'!$F$5:$V$5000,6,FALSE)</f>
        <v>#N/A</v>
      </c>
      <c r="K1277" s="65" t="e">
        <f>VLOOKUP(E1277,'Trimming log'!$F$5:$V$5000,7,FALSE)</f>
        <v>#N/A</v>
      </c>
      <c r="L1277" s="65" t="e">
        <f>VLOOKUP(E1277,'Trimming log'!$F$5:$V$5000,8,FALSE)</f>
        <v>#N/A</v>
      </c>
      <c r="M1277" s="65" t="e">
        <f>VLOOKUP(E1277,'Trimming log'!$F$5:$V$5000,9,FALSE)</f>
        <v>#N/A</v>
      </c>
      <c r="N1277" s="507" t="e">
        <f>VLOOKUP(E1277,'Trimming log'!$F$5:$V$5000,10,FALSE)</f>
        <v>#N/A</v>
      </c>
      <c r="O1277" s="65" t="e">
        <f>VLOOKUP(E1277,'Trimming log'!$F$5:$V$5000,11,FALSE)</f>
        <v>#N/A</v>
      </c>
      <c r="P1277" s="65" t="e">
        <f>VLOOKUP(E1277,'Trimming log'!$F$5:$V$5000,12,FALSE)</f>
        <v>#N/A</v>
      </c>
      <c r="Q1277" s="65" t="e">
        <f>VLOOKUP(E1277,'Trimming log'!$F$5:$V$5000,13,FALSE)</f>
        <v>#N/A</v>
      </c>
      <c r="R1277" s="65" t="e">
        <f>VLOOKUP(E1277,'Trimming log'!$F$5:$V$5000,14,FALSE)</f>
        <v>#N/A</v>
      </c>
      <c r="S1277" s="65" t="e">
        <f>VLOOKUP(E1277,'Trimming log'!$F$5:$V$5000,15,FALSE)</f>
        <v>#N/A</v>
      </c>
      <c r="T1277" s="65" t="e">
        <f t="shared" si="253"/>
        <v>#N/A</v>
      </c>
      <c r="U1277" s="491" t="str">
        <f t="shared" si="254"/>
        <v/>
      </c>
      <c r="V1277" s="74">
        <f t="shared" si="257"/>
        <v>0</v>
      </c>
      <c r="W1277" s="134">
        <f t="shared" si="258"/>
        <v>0</v>
      </c>
      <c r="X1277" s="134" t="e">
        <f>VLOOKUP(E1277,'Trimming log'!$F$5:$Y$5000,19,FALSE)</f>
        <v>#N/A</v>
      </c>
      <c r="Y1277" s="134" t="e">
        <f>VLOOKUP(E1277,'Trimming log'!$F$5:$Y$5000,20,FALSE)</f>
        <v>#N/A</v>
      </c>
      <c r="Z1277" s="135" t="e">
        <f t="shared" si="259"/>
        <v>#N/A</v>
      </c>
      <c r="AA1277" s="135" t="e">
        <f t="shared" si="260"/>
        <v>#N/A</v>
      </c>
      <c r="AB1277" s="136" t="e">
        <f t="shared" si="261"/>
        <v>#N/A</v>
      </c>
      <c r="AC1277" s="136" t="e">
        <f t="shared" si="262"/>
        <v>#N/A</v>
      </c>
      <c r="AD1277" s="136" t="e">
        <f t="shared" si="263"/>
        <v>#N/A</v>
      </c>
      <c r="AE1277" s="136" t="e">
        <f t="shared" si="264"/>
        <v>#N/A</v>
      </c>
    </row>
    <row r="1278" spans="1:31" ht="15" customHeight="1">
      <c r="A1278" s="67" t="str">
        <f t="shared" si="252"/>
        <v/>
      </c>
      <c r="B1278" s="65">
        <f t="shared" si="255"/>
        <v>1255</v>
      </c>
      <c r="C1278" s="68" t="str">
        <f t="shared" si="256"/>
        <v/>
      </c>
      <c r="D1278" s="69"/>
      <c r="E1278" s="132"/>
      <c r="F1278" s="65" t="e">
        <f>VLOOKUP(E1278,'Trimming log'!$F$5:$V$5000,2,FALSE)</f>
        <v>#N/A</v>
      </c>
      <c r="G1278" s="65" t="e">
        <f>VLOOKUP(E1278,'Trimming log'!$F$5:$V$5000,3,FALSE)</f>
        <v>#N/A</v>
      </c>
      <c r="H1278" s="508" t="e">
        <f>VLOOKUP(E1278,'Trimming log'!$F$5:$V$5000,4,FALSE)</f>
        <v>#N/A</v>
      </c>
      <c r="I1278" s="65" t="e">
        <f>VLOOKUP(E1278,'Trimming log'!$F$5:$V$5000,5,FALSE)</f>
        <v>#N/A</v>
      </c>
      <c r="J1278" s="65" t="e">
        <f>VLOOKUP(E1278,'Trimming log'!$F$5:$V$5000,6,FALSE)</f>
        <v>#N/A</v>
      </c>
      <c r="K1278" s="65" t="e">
        <f>VLOOKUP(E1278,'Trimming log'!$F$5:$V$5000,7,FALSE)</f>
        <v>#N/A</v>
      </c>
      <c r="L1278" s="65" t="e">
        <f>VLOOKUP(E1278,'Trimming log'!$F$5:$V$5000,8,FALSE)</f>
        <v>#N/A</v>
      </c>
      <c r="M1278" s="65" t="e">
        <f>VLOOKUP(E1278,'Trimming log'!$F$5:$V$5000,9,FALSE)</f>
        <v>#N/A</v>
      </c>
      <c r="N1278" s="507" t="e">
        <f>VLOOKUP(E1278,'Trimming log'!$F$5:$V$5000,10,FALSE)</f>
        <v>#N/A</v>
      </c>
      <c r="O1278" s="65" t="e">
        <f>VLOOKUP(E1278,'Trimming log'!$F$5:$V$5000,11,FALSE)</f>
        <v>#N/A</v>
      </c>
      <c r="P1278" s="65" t="e">
        <f>VLOOKUP(E1278,'Trimming log'!$F$5:$V$5000,12,FALSE)</f>
        <v>#N/A</v>
      </c>
      <c r="Q1278" s="65" t="e">
        <f>VLOOKUP(E1278,'Trimming log'!$F$5:$V$5000,13,FALSE)</f>
        <v>#N/A</v>
      </c>
      <c r="R1278" s="65" t="e">
        <f>VLOOKUP(E1278,'Trimming log'!$F$5:$V$5000,14,FALSE)</f>
        <v>#N/A</v>
      </c>
      <c r="S1278" s="65" t="e">
        <f>VLOOKUP(E1278,'Trimming log'!$F$5:$V$5000,15,FALSE)</f>
        <v>#N/A</v>
      </c>
      <c r="T1278" s="65" t="e">
        <f t="shared" si="253"/>
        <v>#N/A</v>
      </c>
      <c r="U1278" s="491" t="str">
        <f t="shared" si="254"/>
        <v/>
      </c>
      <c r="V1278" s="74">
        <f t="shared" si="257"/>
        <v>0</v>
      </c>
      <c r="W1278" s="134">
        <f t="shared" si="258"/>
        <v>0</v>
      </c>
      <c r="X1278" s="134" t="e">
        <f>VLOOKUP(E1278,'Trimming log'!$F$5:$Y$5000,19,FALSE)</f>
        <v>#N/A</v>
      </c>
      <c r="Y1278" s="134" t="e">
        <f>VLOOKUP(E1278,'Trimming log'!$F$5:$Y$5000,20,FALSE)</f>
        <v>#N/A</v>
      </c>
      <c r="Z1278" s="135" t="e">
        <f t="shared" si="259"/>
        <v>#N/A</v>
      </c>
      <c r="AA1278" s="135" t="e">
        <f t="shared" si="260"/>
        <v>#N/A</v>
      </c>
      <c r="AB1278" s="136" t="e">
        <f t="shared" si="261"/>
        <v>#N/A</v>
      </c>
      <c r="AC1278" s="136" t="e">
        <f t="shared" si="262"/>
        <v>#N/A</v>
      </c>
      <c r="AD1278" s="136" t="e">
        <f t="shared" si="263"/>
        <v>#N/A</v>
      </c>
      <c r="AE1278" s="136" t="e">
        <f t="shared" si="264"/>
        <v>#N/A</v>
      </c>
    </row>
    <row r="1279" spans="1:31" ht="15" customHeight="1">
      <c r="A1279" s="67" t="str">
        <f t="shared" si="252"/>
        <v/>
      </c>
      <c r="B1279" s="65">
        <f t="shared" si="255"/>
        <v>1256</v>
      </c>
      <c r="C1279" s="68" t="str">
        <f t="shared" si="256"/>
        <v/>
      </c>
      <c r="D1279" s="69"/>
      <c r="E1279" s="132"/>
      <c r="F1279" s="65" t="e">
        <f>VLOOKUP(E1279,'Trimming log'!$F$5:$V$5000,2,FALSE)</f>
        <v>#N/A</v>
      </c>
      <c r="G1279" s="65" t="e">
        <f>VLOOKUP(E1279,'Trimming log'!$F$5:$V$5000,3,FALSE)</f>
        <v>#N/A</v>
      </c>
      <c r="H1279" s="508" t="e">
        <f>VLOOKUP(E1279,'Trimming log'!$F$5:$V$5000,4,FALSE)</f>
        <v>#N/A</v>
      </c>
      <c r="I1279" s="65" t="e">
        <f>VLOOKUP(E1279,'Trimming log'!$F$5:$V$5000,5,FALSE)</f>
        <v>#N/A</v>
      </c>
      <c r="J1279" s="65" t="e">
        <f>VLOOKUP(E1279,'Trimming log'!$F$5:$V$5000,6,FALSE)</f>
        <v>#N/A</v>
      </c>
      <c r="K1279" s="65" t="e">
        <f>VLOOKUP(E1279,'Trimming log'!$F$5:$V$5000,7,FALSE)</f>
        <v>#N/A</v>
      </c>
      <c r="L1279" s="65" t="e">
        <f>VLOOKUP(E1279,'Trimming log'!$F$5:$V$5000,8,FALSE)</f>
        <v>#N/A</v>
      </c>
      <c r="M1279" s="65" t="e">
        <f>VLOOKUP(E1279,'Trimming log'!$F$5:$V$5000,9,FALSE)</f>
        <v>#N/A</v>
      </c>
      <c r="N1279" s="507" t="e">
        <f>VLOOKUP(E1279,'Trimming log'!$F$5:$V$5000,10,FALSE)</f>
        <v>#N/A</v>
      </c>
      <c r="O1279" s="65" t="e">
        <f>VLOOKUP(E1279,'Trimming log'!$F$5:$V$5000,11,FALSE)</f>
        <v>#N/A</v>
      </c>
      <c r="P1279" s="65" t="e">
        <f>VLOOKUP(E1279,'Trimming log'!$F$5:$V$5000,12,FALSE)</f>
        <v>#N/A</v>
      </c>
      <c r="Q1279" s="65" t="e">
        <f>VLOOKUP(E1279,'Trimming log'!$F$5:$V$5000,13,FALSE)</f>
        <v>#N/A</v>
      </c>
      <c r="R1279" s="65" t="e">
        <f>VLOOKUP(E1279,'Trimming log'!$F$5:$V$5000,14,FALSE)</f>
        <v>#N/A</v>
      </c>
      <c r="S1279" s="65" t="e">
        <f>VLOOKUP(E1279,'Trimming log'!$F$5:$V$5000,15,FALSE)</f>
        <v>#N/A</v>
      </c>
      <c r="T1279" s="65" t="e">
        <f t="shared" si="253"/>
        <v>#N/A</v>
      </c>
      <c r="U1279" s="491" t="str">
        <f t="shared" si="254"/>
        <v/>
      </c>
      <c r="V1279" s="74">
        <f t="shared" si="257"/>
        <v>0</v>
      </c>
      <c r="W1279" s="134">
        <f t="shared" si="258"/>
        <v>0</v>
      </c>
      <c r="X1279" s="134" t="e">
        <f>VLOOKUP(E1279,'Trimming log'!$F$5:$Y$5000,19,FALSE)</f>
        <v>#N/A</v>
      </c>
      <c r="Y1279" s="134" t="e">
        <f>VLOOKUP(E1279,'Trimming log'!$F$5:$Y$5000,20,FALSE)</f>
        <v>#N/A</v>
      </c>
      <c r="Z1279" s="135" t="e">
        <f t="shared" si="259"/>
        <v>#N/A</v>
      </c>
      <c r="AA1279" s="135" t="e">
        <f t="shared" si="260"/>
        <v>#N/A</v>
      </c>
      <c r="AB1279" s="136" t="e">
        <f t="shared" si="261"/>
        <v>#N/A</v>
      </c>
      <c r="AC1279" s="136" t="e">
        <f t="shared" si="262"/>
        <v>#N/A</v>
      </c>
      <c r="AD1279" s="136" t="e">
        <f t="shared" si="263"/>
        <v>#N/A</v>
      </c>
      <c r="AE1279" s="136" t="e">
        <f t="shared" si="264"/>
        <v>#N/A</v>
      </c>
    </row>
    <row r="1280" spans="1:31" ht="15" customHeight="1">
      <c r="A1280" s="67" t="str">
        <f t="shared" si="252"/>
        <v/>
      </c>
      <c r="B1280" s="65">
        <f t="shared" si="255"/>
        <v>1257</v>
      </c>
      <c r="C1280" s="68" t="str">
        <f t="shared" si="256"/>
        <v/>
      </c>
      <c r="D1280" s="69"/>
      <c r="E1280" s="132"/>
      <c r="F1280" s="65" t="e">
        <f>VLOOKUP(E1280,'Trimming log'!$F$5:$V$5000,2,FALSE)</f>
        <v>#N/A</v>
      </c>
      <c r="G1280" s="65" t="e">
        <f>VLOOKUP(E1280,'Trimming log'!$F$5:$V$5000,3,FALSE)</f>
        <v>#N/A</v>
      </c>
      <c r="H1280" s="508" t="e">
        <f>VLOOKUP(E1280,'Trimming log'!$F$5:$V$5000,4,FALSE)</f>
        <v>#N/A</v>
      </c>
      <c r="I1280" s="65" t="e">
        <f>VLOOKUP(E1280,'Trimming log'!$F$5:$V$5000,5,FALSE)</f>
        <v>#N/A</v>
      </c>
      <c r="J1280" s="65" t="e">
        <f>VLOOKUP(E1280,'Trimming log'!$F$5:$V$5000,6,FALSE)</f>
        <v>#N/A</v>
      </c>
      <c r="K1280" s="65" t="e">
        <f>VLOOKUP(E1280,'Trimming log'!$F$5:$V$5000,7,FALSE)</f>
        <v>#N/A</v>
      </c>
      <c r="L1280" s="65" t="e">
        <f>VLOOKUP(E1280,'Trimming log'!$F$5:$V$5000,8,FALSE)</f>
        <v>#N/A</v>
      </c>
      <c r="M1280" s="65" t="e">
        <f>VLOOKUP(E1280,'Trimming log'!$F$5:$V$5000,9,FALSE)</f>
        <v>#N/A</v>
      </c>
      <c r="N1280" s="507" t="e">
        <f>VLOOKUP(E1280,'Trimming log'!$F$5:$V$5000,10,FALSE)</f>
        <v>#N/A</v>
      </c>
      <c r="O1280" s="65" t="e">
        <f>VLOOKUP(E1280,'Trimming log'!$F$5:$V$5000,11,FALSE)</f>
        <v>#N/A</v>
      </c>
      <c r="P1280" s="65" t="e">
        <f>VLOOKUP(E1280,'Trimming log'!$F$5:$V$5000,12,FALSE)</f>
        <v>#N/A</v>
      </c>
      <c r="Q1280" s="65" t="e">
        <f>VLOOKUP(E1280,'Trimming log'!$F$5:$V$5000,13,FALSE)</f>
        <v>#N/A</v>
      </c>
      <c r="R1280" s="65" t="e">
        <f>VLOOKUP(E1280,'Trimming log'!$F$5:$V$5000,14,FALSE)</f>
        <v>#N/A</v>
      </c>
      <c r="S1280" s="65" t="e">
        <f>VLOOKUP(E1280,'Trimming log'!$F$5:$V$5000,15,FALSE)</f>
        <v>#N/A</v>
      </c>
      <c r="T1280" s="65" t="e">
        <f t="shared" si="253"/>
        <v>#N/A</v>
      </c>
      <c r="U1280" s="491" t="str">
        <f t="shared" si="254"/>
        <v/>
      </c>
      <c r="V1280" s="74">
        <f t="shared" si="257"/>
        <v>0</v>
      </c>
      <c r="W1280" s="134">
        <f t="shared" si="258"/>
        <v>0</v>
      </c>
      <c r="X1280" s="134" t="e">
        <f>VLOOKUP(E1280,'Trimming log'!$F$5:$Y$5000,19,FALSE)</f>
        <v>#N/A</v>
      </c>
      <c r="Y1280" s="134" t="e">
        <f>VLOOKUP(E1280,'Trimming log'!$F$5:$Y$5000,20,FALSE)</f>
        <v>#N/A</v>
      </c>
      <c r="Z1280" s="135" t="e">
        <f t="shared" si="259"/>
        <v>#N/A</v>
      </c>
      <c r="AA1280" s="135" t="e">
        <f t="shared" si="260"/>
        <v>#N/A</v>
      </c>
      <c r="AB1280" s="136" t="e">
        <f t="shared" si="261"/>
        <v>#N/A</v>
      </c>
      <c r="AC1280" s="136" t="e">
        <f t="shared" si="262"/>
        <v>#N/A</v>
      </c>
      <c r="AD1280" s="136" t="e">
        <f t="shared" si="263"/>
        <v>#N/A</v>
      </c>
      <c r="AE1280" s="136" t="e">
        <f t="shared" si="264"/>
        <v>#N/A</v>
      </c>
    </row>
    <row r="1281" spans="1:31" ht="15" customHeight="1">
      <c r="A1281" s="67" t="str">
        <f t="shared" si="252"/>
        <v/>
      </c>
      <c r="B1281" s="65">
        <f t="shared" si="255"/>
        <v>1258</v>
      </c>
      <c r="C1281" s="68" t="str">
        <f t="shared" si="256"/>
        <v/>
      </c>
      <c r="D1281" s="69"/>
      <c r="E1281" s="132"/>
      <c r="F1281" s="65" t="e">
        <f>VLOOKUP(E1281,'Trimming log'!$F$5:$V$5000,2,FALSE)</f>
        <v>#N/A</v>
      </c>
      <c r="G1281" s="65" t="e">
        <f>VLOOKUP(E1281,'Trimming log'!$F$5:$V$5000,3,FALSE)</f>
        <v>#N/A</v>
      </c>
      <c r="H1281" s="508" t="e">
        <f>VLOOKUP(E1281,'Trimming log'!$F$5:$V$5000,4,FALSE)</f>
        <v>#N/A</v>
      </c>
      <c r="I1281" s="65" t="e">
        <f>VLOOKUP(E1281,'Trimming log'!$F$5:$V$5000,5,FALSE)</f>
        <v>#N/A</v>
      </c>
      <c r="J1281" s="65" t="e">
        <f>VLOOKUP(E1281,'Trimming log'!$F$5:$V$5000,6,FALSE)</f>
        <v>#N/A</v>
      </c>
      <c r="K1281" s="65" t="e">
        <f>VLOOKUP(E1281,'Trimming log'!$F$5:$V$5000,7,FALSE)</f>
        <v>#N/A</v>
      </c>
      <c r="L1281" s="65" t="e">
        <f>VLOOKUP(E1281,'Trimming log'!$F$5:$V$5000,8,FALSE)</f>
        <v>#N/A</v>
      </c>
      <c r="M1281" s="65" t="e">
        <f>VLOOKUP(E1281,'Trimming log'!$F$5:$V$5000,9,FALSE)</f>
        <v>#N/A</v>
      </c>
      <c r="N1281" s="507" t="e">
        <f>VLOOKUP(E1281,'Trimming log'!$F$5:$V$5000,10,FALSE)</f>
        <v>#N/A</v>
      </c>
      <c r="O1281" s="65" t="e">
        <f>VLOOKUP(E1281,'Trimming log'!$F$5:$V$5000,11,FALSE)</f>
        <v>#N/A</v>
      </c>
      <c r="P1281" s="65" t="e">
        <f>VLOOKUP(E1281,'Trimming log'!$F$5:$V$5000,12,FALSE)</f>
        <v>#N/A</v>
      </c>
      <c r="Q1281" s="65" t="e">
        <f>VLOOKUP(E1281,'Trimming log'!$F$5:$V$5000,13,FALSE)</f>
        <v>#N/A</v>
      </c>
      <c r="R1281" s="65" t="e">
        <f>VLOOKUP(E1281,'Trimming log'!$F$5:$V$5000,14,FALSE)</f>
        <v>#N/A</v>
      </c>
      <c r="S1281" s="65" t="e">
        <f>VLOOKUP(E1281,'Trimming log'!$F$5:$V$5000,15,FALSE)</f>
        <v>#N/A</v>
      </c>
      <c r="T1281" s="65" t="e">
        <f t="shared" si="253"/>
        <v>#N/A</v>
      </c>
      <c r="U1281" s="491" t="str">
        <f t="shared" si="254"/>
        <v/>
      </c>
      <c r="V1281" s="74">
        <f t="shared" si="257"/>
        <v>0</v>
      </c>
      <c r="W1281" s="134">
        <f t="shared" si="258"/>
        <v>0</v>
      </c>
      <c r="X1281" s="134" t="e">
        <f>VLOOKUP(E1281,'Trimming log'!$F$5:$Y$5000,19,FALSE)</f>
        <v>#N/A</v>
      </c>
      <c r="Y1281" s="134" t="e">
        <f>VLOOKUP(E1281,'Trimming log'!$F$5:$Y$5000,20,FALSE)</f>
        <v>#N/A</v>
      </c>
      <c r="Z1281" s="135" t="e">
        <f t="shared" si="259"/>
        <v>#N/A</v>
      </c>
      <c r="AA1281" s="135" t="e">
        <f t="shared" si="260"/>
        <v>#N/A</v>
      </c>
      <c r="AB1281" s="136" t="e">
        <f t="shared" si="261"/>
        <v>#N/A</v>
      </c>
      <c r="AC1281" s="136" t="e">
        <f t="shared" si="262"/>
        <v>#N/A</v>
      </c>
      <c r="AD1281" s="136" t="e">
        <f t="shared" si="263"/>
        <v>#N/A</v>
      </c>
      <c r="AE1281" s="136" t="e">
        <f t="shared" si="264"/>
        <v>#N/A</v>
      </c>
    </row>
    <row r="1282" spans="1:31" ht="15" customHeight="1">
      <c r="A1282" s="67" t="str">
        <f t="shared" si="252"/>
        <v/>
      </c>
      <c r="B1282" s="65">
        <f t="shared" si="255"/>
        <v>1259</v>
      </c>
      <c r="C1282" s="68" t="str">
        <f t="shared" si="256"/>
        <v/>
      </c>
      <c r="D1282" s="69"/>
      <c r="E1282" s="132"/>
      <c r="F1282" s="65" t="e">
        <f>VLOOKUP(E1282,'Trimming log'!$F$5:$V$5000,2,FALSE)</f>
        <v>#N/A</v>
      </c>
      <c r="G1282" s="65" t="e">
        <f>VLOOKUP(E1282,'Trimming log'!$F$5:$V$5000,3,FALSE)</f>
        <v>#N/A</v>
      </c>
      <c r="H1282" s="508" t="e">
        <f>VLOOKUP(E1282,'Trimming log'!$F$5:$V$5000,4,FALSE)</f>
        <v>#N/A</v>
      </c>
      <c r="I1282" s="65" t="e">
        <f>VLOOKUP(E1282,'Trimming log'!$F$5:$V$5000,5,FALSE)</f>
        <v>#N/A</v>
      </c>
      <c r="J1282" s="65" t="e">
        <f>VLOOKUP(E1282,'Trimming log'!$F$5:$V$5000,6,FALSE)</f>
        <v>#N/A</v>
      </c>
      <c r="K1282" s="65" t="e">
        <f>VLOOKUP(E1282,'Trimming log'!$F$5:$V$5000,7,FALSE)</f>
        <v>#N/A</v>
      </c>
      <c r="L1282" s="65" t="e">
        <f>VLOOKUP(E1282,'Trimming log'!$F$5:$V$5000,8,FALSE)</f>
        <v>#N/A</v>
      </c>
      <c r="M1282" s="65" t="e">
        <f>VLOOKUP(E1282,'Trimming log'!$F$5:$V$5000,9,FALSE)</f>
        <v>#N/A</v>
      </c>
      <c r="N1282" s="507" t="e">
        <f>VLOOKUP(E1282,'Trimming log'!$F$5:$V$5000,10,FALSE)</f>
        <v>#N/A</v>
      </c>
      <c r="O1282" s="65" t="e">
        <f>VLOOKUP(E1282,'Trimming log'!$F$5:$V$5000,11,FALSE)</f>
        <v>#N/A</v>
      </c>
      <c r="P1282" s="65" t="e">
        <f>VLOOKUP(E1282,'Trimming log'!$F$5:$V$5000,12,FALSE)</f>
        <v>#N/A</v>
      </c>
      <c r="Q1282" s="65" t="e">
        <f>VLOOKUP(E1282,'Trimming log'!$F$5:$V$5000,13,FALSE)</f>
        <v>#N/A</v>
      </c>
      <c r="R1282" s="65" t="e">
        <f>VLOOKUP(E1282,'Trimming log'!$F$5:$V$5000,14,FALSE)</f>
        <v>#N/A</v>
      </c>
      <c r="S1282" s="65" t="e">
        <f>VLOOKUP(E1282,'Trimming log'!$F$5:$V$5000,15,FALSE)</f>
        <v>#N/A</v>
      </c>
      <c r="T1282" s="65" t="e">
        <f t="shared" si="253"/>
        <v>#N/A</v>
      </c>
      <c r="U1282" s="491" t="str">
        <f t="shared" si="254"/>
        <v/>
      </c>
      <c r="V1282" s="74">
        <f t="shared" si="257"/>
        <v>0</v>
      </c>
      <c r="W1282" s="134">
        <f t="shared" si="258"/>
        <v>0</v>
      </c>
      <c r="X1282" s="134" t="e">
        <f>VLOOKUP(E1282,'Trimming log'!$F$5:$Y$5000,19,FALSE)</f>
        <v>#N/A</v>
      </c>
      <c r="Y1282" s="134" t="e">
        <f>VLOOKUP(E1282,'Trimming log'!$F$5:$Y$5000,20,FALSE)</f>
        <v>#N/A</v>
      </c>
      <c r="Z1282" s="135" t="e">
        <f t="shared" si="259"/>
        <v>#N/A</v>
      </c>
      <c r="AA1282" s="135" t="e">
        <f t="shared" si="260"/>
        <v>#N/A</v>
      </c>
      <c r="AB1282" s="136" t="e">
        <f t="shared" si="261"/>
        <v>#N/A</v>
      </c>
      <c r="AC1282" s="136" t="e">
        <f t="shared" si="262"/>
        <v>#N/A</v>
      </c>
      <c r="AD1282" s="136" t="e">
        <f t="shared" si="263"/>
        <v>#N/A</v>
      </c>
      <c r="AE1282" s="136" t="e">
        <f t="shared" si="264"/>
        <v>#N/A</v>
      </c>
    </row>
    <row r="1283" spans="1:31" ht="15" customHeight="1">
      <c r="A1283" s="67" t="str">
        <f t="shared" si="252"/>
        <v/>
      </c>
      <c r="B1283" s="65">
        <f t="shared" si="255"/>
        <v>1260</v>
      </c>
      <c r="C1283" s="68" t="str">
        <f t="shared" si="256"/>
        <v/>
      </c>
      <c r="D1283" s="69"/>
      <c r="E1283" s="132"/>
      <c r="F1283" s="65" t="e">
        <f>VLOOKUP(E1283,'Trimming log'!$F$5:$V$5000,2,FALSE)</f>
        <v>#N/A</v>
      </c>
      <c r="G1283" s="65" t="e">
        <f>VLOOKUP(E1283,'Trimming log'!$F$5:$V$5000,3,FALSE)</f>
        <v>#N/A</v>
      </c>
      <c r="H1283" s="508" t="e">
        <f>VLOOKUP(E1283,'Trimming log'!$F$5:$V$5000,4,FALSE)</f>
        <v>#N/A</v>
      </c>
      <c r="I1283" s="65" t="e">
        <f>VLOOKUP(E1283,'Trimming log'!$F$5:$V$5000,5,FALSE)</f>
        <v>#N/A</v>
      </c>
      <c r="J1283" s="65" t="e">
        <f>VLOOKUP(E1283,'Trimming log'!$F$5:$V$5000,6,FALSE)</f>
        <v>#N/A</v>
      </c>
      <c r="K1283" s="65" t="e">
        <f>VLOOKUP(E1283,'Trimming log'!$F$5:$V$5000,7,FALSE)</f>
        <v>#N/A</v>
      </c>
      <c r="L1283" s="65" t="e">
        <f>VLOOKUP(E1283,'Trimming log'!$F$5:$V$5000,8,FALSE)</f>
        <v>#N/A</v>
      </c>
      <c r="M1283" s="65" t="e">
        <f>VLOOKUP(E1283,'Trimming log'!$F$5:$V$5000,9,FALSE)</f>
        <v>#N/A</v>
      </c>
      <c r="N1283" s="507" t="e">
        <f>VLOOKUP(E1283,'Trimming log'!$F$5:$V$5000,10,FALSE)</f>
        <v>#N/A</v>
      </c>
      <c r="O1283" s="65" t="e">
        <f>VLOOKUP(E1283,'Trimming log'!$F$5:$V$5000,11,FALSE)</f>
        <v>#N/A</v>
      </c>
      <c r="P1283" s="65" t="e">
        <f>VLOOKUP(E1283,'Trimming log'!$F$5:$V$5000,12,FALSE)</f>
        <v>#N/A</v>
      </c>
      <c r="Q1283" s="65" t="e">
        <f>VLOOKUP(E1283,'Trimming log'!$F$5:$V$5000,13,FALSE)</f>
        <v>#N/A</v>
      </c>
      <c r="R1283" s="65" t="e">
        <f>VLOOKUP(E1283,'Trimming log'!$F$5:$V$5000,14,FALSE)</f>
        <v>#N/A</v>
      </c>
      <c r="S1283" s="65" t="e">
        <f>VLOOKUP(E1283,'Trimming log'!$F$5:$V$5000,15,FALSE)</f>
        <v>#N/A</v>
      </c>
      <c r="T1283" s="65" t="e">
        <f t="shared" si="253"/>
        <v>#N/A</v>
      </c>
      <c r="U1283" s="491" t="str">
        <f t="shared" si="254"/>
        <v/>
      </c>
      <c r="V1283" s="74">
        <f t="shared" si="257"/>
        <v>0</v>
      </c>
      <c r="W1283" s="134">
        <f t="shared" si="258"/>
        <v>0</v>
      </c>
      <c r="X1283" s="134" t="e">
        <f>VLOOKUP(E1283,'Trimming log'!$F$5:$Y$5000,19,FALSE)</f>
        <v>#N/A</v>
      </c>
      <c r="Y1283" s="134" t="e">
        <f>VLOOKUP(E1283,'Trimming log'!$F$5:$Y$5000,20,FALSE)</f>
        <v>#N/A</v>
      </c>
      <c r="Z1283" s="135" t="e">
        <f t="shared" si="259"/>
        <v>#N/A</v>
      </c>
      <c r="AA1283" s="135" t="e">
        <f t="shared" si="260"/>
        <v>#N/A</v>
      </c>
      <c r="AB1283" s="136" t="e">
        <f t="shared" si="261"/>
        <v>#N/A</v>
      </c>
      <c r="AC1283" s="136" t="e">
        <f t="shared" si="262"/>
        <v>#N/A</v>
      </c>
      <c r="AD1283" s="136" t="e">
        <f t="shared" si="263"/>
        <v>#N/A</v>
      </c>
      <c r="AE1283" s="136" t="e">
        <f t="shared" si="264"/>
        <v>#N/A</v>
      </c>
    </row>
    <row r="1284" spans="1:31" ht="15" customHeight="1">
      <c r="A1284" s="67" t="str">
        <f t="shared" si="252"/>
        <v/>
      </c>
      <c r="B1284" s="65">
        <f t="shared" si="255"/>
        <v>1261</v>
      </c>
      <c r="C1284" s="68" t="str">
        <f t="shared" si="256"/>
        <v/>
      </c>
      <c r="D1284" s="69"/>
      <c r="E1284" s="132"/>
      <c r="F1284" s="65" t="e">
        <f>VLOOKUP(E1284,'Trimming log'!$F$5:$V$5000,2,FALSE)</f>
        <v>#N/A</v>
      </c>
      <c r="G1284" s="65" t="e">
        <f>VLOOKUP(E1284,'Trimming log'!$F$5:$V$5000,3,FALSE)</f>
        <v>#N/A</v>
      </c>
      <c r="H1284" s="508" t="e">
        <f>VLOOKUP(E1284,'Trimming log'!$F$5:$V$5000,4,FALSE)</f>
        <v>#N/A</v>
      </c>
      <c r="I1284" s="65" t="e">
        <f>VLOOKUP(E1284,'Trimming log'!$F$5:$V$5000,5,FALSE)</f>
        <v>#N/A</v>
      </c>
      <c r="J1284" s="65" t="e">
        <f>VLOOKUP(E1284,'Trimming log'!$F$5:$V$5000,6,FALSE)</f>
        <v>#N/A</v>
      </c>
      <c r="K1284" s="65" t="e">
        <f>VLOOKUP(E1284,'Trimming log'!$F$5:$V$5000,7,FALSE)</f>
        <v>#N/A</v>
      </c>
      <c r="L1284" s="65" t="e">
        <f>VLOOKUP(E1284,'Trimming log'!$F$5:$V$5000,8,FALSE)</f>
        <v>#N/A</v>
      </c>
      <c r="M1284" s="65" t="e">
        <f>VLOOKUP(E1284,'Trimming log'!$F$5:$V$5000,9,FALSE)</f>
        <v>#N/A</v>
      </c>
      <c r="N1284" s="507" t="e">
        <f>VLOOKUP(E1284,'Trimming log'!$F$5:$V$5000,10,FALSE)</f>
        <v>#N/A</v>
      </c>
      <c r="O1284" s="65" t="e">
        <f>VLOOKUP(E1284,'Trimming log'!$F$5:$V$5000,11,FALSE)</f>
        <v>#N/A</v>
      </c>
      <c r="P1284" s="65" t="e">
        <f>VLOOKUP(E1284,'Trimming log'!$F$5:$V$5000,12,FALSE)</f>
        <v>#N/A</v>
      </c>
      <c r="Q1284" s="65" t="e">
        <f>VLOOKUP(E1284,'Trimming log'!$F$5:$V$5000,13,FALSE)</f>
        <v>#N/A</v>
      </c>
      <c r="R1284" s="65" t="e">
        <f>VLOOKUP(E1284,'Trimming log'!$F$5:$V$5000,14,FALSE)</f>
        <v>#N/A</v>
      </c>
      <c r="S1284" s="65" t="e">
        <f>VLOOKUP(E1284,'Trimming log'!$F$5:$V$5000,15,FALSE)</f>
        <v>#N/A</v>
      </c>
      <c r="T1284" s="65" t="e">
        <f t="shared" si="253"/>
        <v>#N/A</v>
      </c>
      <c r="U1284" s="491" t="str">
        <f t="shared" si="254"/>
        <v/>
      </c>
      <c r="V1284" s="74">
        <f t="shared" si="257"/>
        <v>0</v>
      </c>
      <c r="W1284" s="134">
        <f t="shared" si="258"/>
        <v>0</v>
      </c>
      <c r="X1284" s="134" t="e">
        <f>VLOOKUP(E1284,'Trimming log'!$F$5:$Y$5000,19,FALSE)</f>
        <v>#N/A</v>
      </c>
      <c r="Y1284" s="134" t="e">
        <f>VLOOKUP(E1284,'Trimming log'!$F$5:$Y$5000,20,FALSE)</f>
        <v>#N/A</v>
      </c>
      <c r="Z1284" s="135" t="e">
        <f t="shared" si="259"/>
        <v>#N/A</v>
      </c>
      <c r="AA1284" s="135" t="e">
        <f t="shared" si="260"/>
        <v>#N/A</v>
      </c>
      <c r="AB1284" s="136" t="e">
        <f t="shared" si="261"/>
        <v>#N/A</v>
      </c>
      <c r="AC1284" s="136" t="e">
        <f t="shared" si="262"/>
        <v>#N/A</v>
      </c>
      <c r="AD1284" s="136" t="e">
        <f t="shared" si="263"/>
        <v>#N/A</v>
      </c>
      <c r="AE1284" s="136" t="e">
        <f t="shared" si="264"/>
        <v>#N/A</v>
      </c>
    </row>
    <row r="1285" spans="1:31" ht="15" customHeight="1">
      <c r="A1285" s="67" t="str">
        <f t="shared" si="252"/>
        <v/>
      </c>
      <c r="B1285" s="65">
        <f t="shared" si="255"/>
        <v>1262</v>
      </c>
      <c r="C1285" s="68" t="str">
        <f t="shared" si="256"/>
        <v/>
      </c>
      <c r="D1285" s="69"/>
      <c r="E1285" s="132"/>
      <c r="F1285" s="65" t="e">
        <f>VLOOKUP(E1285,'Trimming log'!$F$5:$V$5000,2,FALSE)</f>
        <v>#N/A</v>
      </c>
      <c r="G1285" s="65" t="e">
        <f>VLOOKUP(E1285,'Trimming log'!$F$5:$V$5000,3,FALSE)</f>
        <v>#N/A</v>
      </c>
      <c r="H1285" s="508" t="e">
        <f>VLOOKUP(E1285,'Trimming log'!$F$5:$V$5000,4,FALSE)</f>
        <v>#N/A</v>
      </c>
      <c r="I1285" s="65" t="e">
        <f>VLOOKUP(E1285,'Trimming log'!$F$5:$V$5000,5,FALSE)</f>
        <v>#N/A</v>
      </c>
      <c r="J1285" s="65" t="e">
        <f>VLOOKUP(E1285,'Trimming log'!$F$5:$V$5000,6,FALSE)</f>
        <v>#N/A</v>
      </c>
      <c r="K1285" s="65" t="e">
        <f>VLOOKUP(E1285,'Trimming log'!$F$5:$V$5000,7,FALSE)</f>
        <v>#N/A</v>
      </c>
      <c r="L1285" s="65" t="e">
        <f>VLOOKUP(E1285,'Trimming log'!$F$5:$V$5000,8,FALSE)</f>
        <v>#N/A</v>
      </c>
      <c r="M1285" s="65" t="e">
        <f>VLOOKUP(E1285,'Trimming log'!$F$5:$V$5000,9,FALSE)</f>
        <v>#N/A</v>
      </c>
      <c r="N1285" s="507" t="e">
        <f>VLOOKUP(E1285,'Trimming log'!$F$5:$V$5000,10,FALSE)</f>
        <v>#N/A</v>
      </c>
      <c r="O1285" s="65" t="e">
        <f>VLOOKUP(E1285,'Trimming log'!$F$5:$V$5000,11,FALSE)</f>
        <v>#N/A</v>
      </c>
      <c r="P1285" s="65" t="e">
        <f>VLOOKUP(E1285,'Trimming log'!$F$5:$V$5000,12,FALSE)</f>
        <v>#N/A</v>
      </c>
      <c r="Q1285" s="65" t="e">
        <f>VLOOKUP(E1285,'Trimming log'!$F$5:$V$5000,13,FALSE)</f>
        <v>#N/A</v>
      </c>
      <c r="R1285" s="65" t="e">
        <f>VLOOKUP(E1285,'Trimming log'!$F$5:$V$5000,14,FALSE)</f>
        <v>#N/A</v>
      </c>
      <c r="S1285" s="65" t="e">
        <f>VLOOKUP(E1285,'Trimming log'!$F$5:$V$5000,15,FALSE)</f>
        <v>#N/A</v>
      </c>
      <c r="T1285" s="65" t="e">
        <f t="shared" si="253"/>
        <v>#N/A</v>
      </c>
      <c r="U1285" s="491" t="str">
        <f t="shared" si="254"/>
        <v/>
      </c>
      <c r="V1285" s="74">
        <f t="shared" si="257"/>
        <v>0</v>
      </c>
      <c r="W1285" s="134">
        <f t="shared" si="258"/>
        <v>0</v>
      </c>
      <c r="X1285" s="134" t="e">
        <f>VLOOKUP(E1285,'Trimming log'!$F$5:$Y$5000,19,FALSE)</f>
        <v>#N/A</v>
      </c>
      <c r="Y1285" s="134" t="e">
        <f>VLOOKUP(E1285,'Trimming log'!$F$5:$Y$5000,20,FALSE)</f>
        <v>#N/A</v>
      </c>
      <c r="Z1285" s="135" t="e">
        <f t="shared" si="259"/>
        <v>#N/A</v>
      </c>
      <c r="AA1285" s="135" t="e">
        <f t="shared" si="260"/>
        <v>#N/A</v>
      </c>
      <c r="AB1285" s="136" t="e">
        <f t="shared" si="261"/>
        <v>#N/A</v>
      </c>
      <c r="AC1285" s="136" t="e">
        <f t="shared" si="262"/>
        <v>#N/A</v>
      </c>
      <c r="AD1285" s="136" t="e">
        <f t="shared" si="263"/>
        <v>#N/A</v>
      </c>
      <c r="AE1285" s="136" t="e">
        <f t="shared" si="264"/>
        <v>#N/A</v>
      </c>
    </row>
    <row r="1286" spans="1:31" ht="15" customHeight="1">
      <c r="A1286" s="67" t="str">
        <f t="shared" ref="A1286:A1349" si="265">IF(COUNTIF($E$6:$E$47179,E1286)&gt;1,"DOUBLE","")</f>
        <v/>
      </c>
      <c r="B1286" s="65">
        <f t="shared" si="255"/>
        <v>1263</v>
      </c>
      <c r="C1286" s="68" t="str">
        <f t="shared" si="256"/>
        <v/>
      </c>
      <c r="D1286" s="69"/>
      <c r="E1286" s="132"/>
      <c r="F1286" s="65" t="e">
        <f>VLOOKUP(E1286,'Trimming log'!$F$5:$V$5000,2,FALSE)</f>
        <v>#N/A</v>
      </c>
      <c r="G1286" s="65" t="e">
        <f>VLOOKUP(E1286,'Trimming log'!$F$5:$V$5000,3,FALSE)</f>
        <v>#N/A</v>
      </c>
      <c r="H1286" s="508" t="e">
        <f>VLOOKUP(E1286,'Trimming log'!$F$5:$V$5000,4,FALSE)</f>
        <v>#N/A</v>
      </c>
      <c r="I1286" s="65" t="e">
        <f>VLOOKUP(E1286,'Trimming log'!$F$5:$V$5000,5,FALSE)</f>
        <v>#N/A</v>
      </c>
      <c r="J1286" s="65" t="e">
        <f>VLOOKUP(E1286,'Trimming log'!$F$5:$V$5000,6,FALSE)</f>
        <v>#N/A</v>
      </c>
      <c r="K1286" s="65" t="e">
        <f>VLOOKUP(E1286,'Trimming log'!$F$5:$V$5000,7,FALSE)</f>
        <v>#N/A</v>
      </c>
      <c r="L1286" s="65" t="e">
        <f>VLOOKUP(E1286,'Trimming log'!$F$5:$V$5000,8,FALSE)</f>
        <v>#N/A</v>
      </c>
      <c r="M1286" s="65" t="e">
        <f>VLOOKUP(E1286,'Trimming log'!$F$5:$V$5000,9,FALSE)</f>
        <v>#N/A</v>
      </c>
      <c r="N1286" s="507" t="e">
        <f>VLOOKUP(E1286,'Trimming log'!$F$5:$V$5000,10,FALSE)</f>
        <v>#N/A</v>
      </c>
      <c r="O1286" s="65" t="e">
        <f>VLOOKUP(E1286,'Trimming log'!$F$5:$V$5000,11,FALSE)</f>
        <v>#N/A</v>
      </c>
      <c r="P1286" s="65" t="e">
        <f>VLOOKUP(E1286,'Trimming log'!$F$5:$V$5000,12,FALSE)</f>
        <v>#N/A</v>
      </c>
      <c r="Q1286" s="65" t="e">
        <f>VLOOKUP(E1286,'Trimming log'!$F$5:$V$5000,13,FALSE)</f>
        <v>#N/A</v>
      </c>
      <c r="R1286" s="65" t="e">
        <f>VLOOKUP(E1286,'Trimming log'!$F$5:$V$5000,14,FALSE)</f>
        <v>#N/A</v>
      </c>
      <c r="S1286" s="65" t="e">
        <f>VLOOKUP(E1286,'Trimming log'!$F$5:$V$5000,15,FALSE)</f>
        <v>#N/A</v>
      </c>
      <c r="T1286" s="65" t="e">
        <f t="shared" si="253"/>
        <v>#N/A</v>
      </c>
      <c r="U1286" s="491" t="str">
        <f t="shared" si="254"/>
        <v/>
      </c>
      <c r="V1286" s="74">
        <f t="shared" si="257"/>
        <v>0</v>
      </c>
      <c r="W1286" s="134">
        <f t="shared" si="258"/>
        <v>0</v>
      </c>
      <c r="X1286" s="134" t="e">
        <f>VLOOKUP(E1286,'Trimming log'!$F$5:$Y$5000,19,FALSE)</f>
        <v>#N/A</v>
      </c>
      <c r="Y1286" s="134" t="e">
        <f>VLOOKUP(E1286,'Trimming log'!$F$5:$Y$5000,20,FALSE)</f>
        <v>#N/A</v>
      </c>
      <c r="Z1286" s="135" t="e">
        <f t="shared" si="259"/>
        <v>#N/A</v>
      </c>
      <c r="AA1286" s="135" t="e">
        <f t="shared" si="260"/>
        <v>#N/A</v>
      </c>
      <c r="AB1286" s="136" t="e">
        <f t="shared" si="261"/>
        <v>#N/A</v>
      </c>
      <c r="AC1286" s="136" t="e">
        <f t="shared" si="262"/>
        <v>#N/A</v>
      </c>
      <c r="AD1286" s="136" t="e">
        <f t="shared" si="263"/>
        <v>#N/A</v>
      </c>
      <c r="AE1286" s="136" t="e">
        <f t="shared" si="264"/>
        <v>#N/A</v>
      </c>
    </row>
    <row r="1287" spans="1:31" ht="15" customHeight="1">
      <c r="A1287" s="67" t="str">
        <f t="shared" si="265"/>
        <v/>
      </c>
      <c r="B1287" s="65">
        <f t="shared" si="255"/>
        <v>1264</v>
      </c>
      <c r="C1287" s="68" t="str">
        <f t="shared" si="256"/>
        <v/>
      </c>
      <c r="D1287" s="69"/>
      <c r="E1287" s="132"/>
      <c r="F1287" s="65" t="e">
        <f>VLOOKUP(E1287,'Trimming log'!$F$5:$V$5000,2,FALSE)</f>
        <v>#N/A</v>
      </c>
      <c r="G1287" s="65" t="e">
        <f>VLOOKUP(E1287,'Trimming log'!$F$5:$V$5000,3,FALSE)</f>
        <v>#N/A</v>
      </c>
      <c r="H1287" s="508" t="e">
        <f>VLOOKUP(E1287,'Trimming log'!$F$5:$V$5000,4,FALSE)</f>
        <v>#N/A</v>
      </c>
      <c r="I1287" s="65" t="e">
        <f>VLOOKUP(E1287,'Trimming log'!$F$5:$V$5000,5,FALSE)</f>
        <v>#N/A</v>
      </c>
      <c r="J1287" s="65" t="e">
        <f>VLOOKUP(E1287,'Trimming log'!$F$5:$V$5000,6,FALSE)</f>
        <v>#N/A</v>
      </c>
      <c r="K1287" s="65" t="e">
        <f>VLOOKUP(E1287,'Trimming log'!$F$5:$V$5000,7,FALSE)</f>
        <v>#N/A</v>
      </c>
      <c r="L1287" s="65" t="e">
        <f>VLOOKUP(E1287,'Trimming log'!$F$5:$V$5000,8,FALSE)</f>
        <v>#N/A</v>
      </c>
      <c r="M1287" s="65" t="e">
        <f>VLOOKUP(E1287,'Trimming log'!$F$5:$V$5000,9,FALSE)</f>
        <v>#N/A</v>
      </c>
      <c r="N1287" s="507" t="e">
        <f>VLOOKUP(E1287,'Trimming log'!$F$5:$V$5000,10,FALSE)</f>
        <v>#N/A</v>
      </c>
      <c r="O1287" s="65" t="e">
        <f>VLOOKUP(E1287,'Trimming log'!$F$5:$V$5000,11,FALSE)</f>
        <v>#N/A</v>
      </c>
      <c r="P1287" s="65" t="e">
        <f>VLOOKUP(E1287,'Trimming log'!$F$5:$V$5000,12,FALSE)</f>
        <v>#N/A</v>
      </c>
      <c r="Q1287" s="65" t="e">
        <f>VLOOKUP(E1287,'Trimming log'!$F$5:$V$5000,13,FALSE)</f>
        <v>#N/A</v>
      </c>
      <c r="R1287" s="65" t="e">
        <f>VLOOKUP(E1287,'Trimming log'!$F$5:$V$5000,14,FALSE)</f>
        <v>#N/A</v>
      </c>
      <c r="S1287" s="65" t="e">
        <f>VLOOKUP(E1287,'Trimming log'!$F$5:$V$5000,15,FALSE)</f>
        <v>#N/A</v>
      </c>
      <c r="T1287" s="65" t="e">
        <f t="shared" ref="T1287:T1350" si="266">O1287-Q1287</f>
        <v>#N/A</v>
      </c>
      <c r="U1287" s="491" t="str">
        <f t="shared" ref="U1287:U1350" si="267">IF(C1287="","",(SUMIF($D$2:$D$25116,D1287,$O$2:$O$25116)))</f>
        <v/>
      </c>
      <c r="V1287" s="74">
        <f t="shared" si="257"/>
        <v>0</v>
      </c>
      <c r="W1287" s="134">
        <f t="shared" si="258"/>
        <v>0</v>
      </c>
      <c r="X1287" s="134" t="e">
        <f>VLOOKUP(E1287,'Trimming log'!$F$5:$Y$5000,19,FALSE)</f>
        <v>#N/A</v>
      </c>
      <c r="Y1287" s="134" t="e">
        <f>VLOOKUP(E1287,'Trimming log'!$F$5:$Y$5000,20,FALSE)</f>
        <v>#N/A</v>
      </c>
      <c r="Z1287" s="135" t="e">
        <f t="shared" si="259"/>
        <v>#N/A</v>
      </c>
      <c r="AA1287" s="135" t="e">
        <f t="shared" si="260"/>
        <v>#N/A</v>
      </c>
      <c r="AB1287" s="136" t="e">
        <f t="shared" si="261"/>
        <v>#N/A</v>
      </c>
      <c r="AC1287" s="136" t="e">
        <f t="shared" si="262"/>
        <v>#N/A</v>
      </c>
      <c r="AD1287" s="136" t="e">
        <f t="shared" si="263"/>
        <v>#N/A</v>
      </c>
      <c r="AE1287" s="136" t="e">
        <f t="shared" si="264"/>
        <v>#N/A</v>
      </c>
    </row>
    <row r="1288" spans="1:31" ht="15" customHeight="1">
      <c r="A1288" s="67" t="str">
        <f t="shared" si="265"/>
        <v/>
      </c>
      <c r="B1288" s="65">
        <f t="shared" ref="B1288:B1351" si="268">+B1287+1</f>
        <v>1265</v>
      </c>
      <c r="C1288" s="68" t="str">
        <f t="shared" ref="C1288:C1351" si="269">IF(D1288="","",(IF(D1289=D1288,"",1)))</f>
        <v/>
      </c>
      <c r="D1288" s="69"/>
      <c r="E1288" s="132"/>
      <c r="F1288" s="65" t="e">
        <f>VLOOKUP(E1288,'Trimming log'!$F$5:$V$5000,2,FALSE)</f>
        <v>#N/A</v>
      </c>
      <c r="G1288" s="65" t="e">
        <f>VLOOKUP(E1288,'Trimming log'!$F$5:$V$5000,3,FALSE)</f>
        <v>#N/A</v>
      </c>
      <c r="H1288" s="508" t="e">
        <f>VLOOKUP(E1288,'Trimming log'!$F$5:$V$5000,4,FALSE)</f>
        <v>#N/A</v>
      </c>
      <c r="I1288" s="65" t="e">
        <f>VLOOKUP(E1288,'Trimming log'!$F$5:$V$5000,5,FALSE)</f>
        <v>#N/A</v>
      </c>
      <c r="J1288" s="65" t="e">
        <f>VLOOKUP(E1288,'Trimming log'!$F$5:$V$5000,6,FALSE)</f>
        <v>#N/A</v>
      </c>
      <c r="K1288" s="65" t="e">
        <f>VLOOKUP(E1288,'Trimming log'!$F$5:$V$5000,7,FALSE)</f>
        <v>#N/A</v>
      </c>
      <c r="L1288" s="65" t="e">
        <f>VLOOKUP(E1288,'Trimming log'!$F$5:$V$5000,8,FALSE)</f>
        <v>#N/A</v>
      </c>
      <c r="M1288" s="65" t="e">
        <f>VLOOKUP(E1288,'Trimming log'!$F$5:$V$5000,9,FALSE)</f>
        <v>#N/A</v>
      </c>
      <c r="N1288" s="507" t="e">
        <f>VLOOKUP(E1288,'Trimming log'!$F$5:$V$5000,10,FALSE)</f>
        <v>#N/A</v>
      </c>
      <c r="O1288" s="65" t="e">
        <f>VLOOKUP(E1288,'Trimming log'!$F$5:$V$5000,11,FALSE)</f>
        <v>#N/A</v>
      </c>
      <c r="P1288" s="65" t="e">
        <f>VLOOKUP(E1288,'Trimming log'!$F$5:$V$5000,12,FALSE)</f>
        <v>#N/A</v>
      </c>
      <c r="Q1288" s="65" t="e">
        <f>VLOOKUP(E1288,'Trimming log'!$F$5:$V$5000,13,FALSE)</f>
        <v>#N/A</v>
      </c>
      <c r="R1288" s="65" t="e">
        <f>VLOOKUP(E1288,'Trimming log'!$F$5:$V$5000,14,FALSE)</f>
        <v>#N/A</v>
      </c>
      <c r="S1288" s="65" t="e">
        <f>VLOOKUP(E1288,'Trimming log'!$F$5:$V$5000,15,FALSE)</f>
        <v>#N/A</v>
      </c>
      <c r="T1288" s="65" t="e">
        <f t="shared" si="266"/>
        <v>#N/A</v>
      </c>
      <c r="U1288" s="491" t="str">
        <f t="shared" si="267"/>
        <v/>
      </c>
      <c r="V1288" s="74">
        <f t="shared" ref="V1288:V1351" si="270">D1288</f>
        <v>0</v>
      </c>
      <c r="W1288" s="134">
        <f t="shared" ref="W1288:W1351" si="271">E1288</f>
        <v>0</v>
      </c>
      <c r="X1288" s="134" t="e">
        <f>VLOOKUP(E1288,'Trimming log'!$F$5:$Y$5000,19,FALSE)</f>
        <v>#N/A</v>
      </c>
      <c r="Y1288" s="134" t="e">
        <f>VLOOKUP(E1288,'Trimming log'!$F$5:$Y$5000,20,FALSE)</f>
        <v>#N/A</v>
      </c>
      <c r="Z1288" s="135" t="e">
        <f t="shared" ref="Z1288:Z1351" si="272">G1288</f>
        <v>#N/A</v>
      </c>
      <c r="AA1288" s="135" t="e">
        <f t="shared" ref="AA1288:AA1351" si="273">H1288</f>
        <v>#N/A</v>
      </c>
      <c r="AB1288" s="136" t="e">
        <f t="shared" ref="AB1288:AB1351" si="274">N1288</f>
        <v>#N/A</v>
      </c>
      <c r="AC1288" s="136" t="e">
        <f t="shared" ref="AC1288:AC1351" si="275">O1288</f>
        <v>#N/A</v>
      </c>
      <c r="AD1288" s="136" t="e">
        <f t="shared" ref="AD1288:AD1351" si="276">Q1288</f>
        <v>#N/A</v>
      </c>
      <c r="AE1288" s="136" t="e">
        <f t="shared" ref="AE1288:AE1351" si="277">T1288</f>
        <v>#N/A</v>
      </c>
    </row>
    <row r="1289" spans="1:31" ht="15" customHeight="1">
      <c r="A1289" s="67" t="str">
        <f t="shared" si="265"/>
        <v/>
      </c>
      <c r="B1289" s="65">
        <f t="shared" si="268"/>
        <v>1266</v>
      </c>
      <c r="C1289" s="68" t="str">
        <f t="shared" si="269"/>
        <v/>
      </c>
      <c r="D1289" s="69"/>
      <c r="E1289" s="132"/>
      <c r="F1289" s="65" t="e">
        <f>VLOOKUP(E1289,'Trimming log'!$F$5:$V$5000,2,FALSE)</f>
        <v>#N/A</v>
      </c>
      <c r="G1289" s="65" t="e">
        <f>VLOOKUP(E1289,'Trimming log'!$F$5:$V$5000,3,FALSE)</f>
        <v>#N/A</v>
      </c>
      <c r="H1289" s="508" t="e">
        <f>VLOOKUP(E1289,'Trimming log'!$F$5:$V$5000,4,FALSE)</f>
        <v>#N/A</v>
      </c>
      <c r="I1289" s="65" t="e">
        <f>VLOOKUP(E1289,'Trimming log'!$F$5:$V$5000,5,FALSE)</f>
        <v>#N/A</v>
      </c>
      <c r="J1289" s="65" t="e">
        <f>VLOOKUP(E1289,'Trimming log'!$F$5:$V$5000,6,FALSE)</f>
        <v>#N/A</v>
      </c>
      <c r="K1289" s="65" t="e">
        <f>VLOOKUP(E1289,'Trimming log'!$F$5:$V$5000,7,FALSE)</f>
        <v>#N/A</v>
      </c>
      <c r="L1289" s="65" t="e">
        <f>VLOOKUP(E1289,'Trimming log'!$F$5:$V$5000,8,FALSE)</f>
        <v>#N/A</v>
      </c>
      <c r="M1289" s="65" t="e">
        <f>VLOOKUP(E1289,'Trimming log'!$F$5:$V$5000,9,FALSE)</f>
        <v>#N/A</v>
      </c>
      <c r="N1289" s="507" t="e">
        <f>VLOOKUP(E1289,'Trimming log'!$F$5:$V$5000,10,FALSE)</f>
        <v>#N/A</v>
      </c>
      <c r="O1289" s="65" t="e">
        <f>VLOOKUP(E1289,'Trimming log'!$F$5:$V$5000,11,FALSE)</f>
        <v>#N/A</v>
      </c>
      <c r="P1289" s="65" t="e">
        <f>VLOOKUP(E1289,'Trimming log'!$F$5:$V$5000,12,FALSE)</f>
        <v>#N/A</v>
      </c>
      <c r="Q1289" s="65" t="e">
        <f>VLOOKUP(E1289,'Trimming log'!$F$5:$V$5000,13,FALSE)</f>
        <v>#N/A</v>
      </c>
      <c r="R1289" s="65" t="e">
        <f>VLOOKUP(E1289,'Trimming log'!$F$5:$V$5000,14,FALSE)</f>
        <v>#N/A</v>
      </c>
      <c r="S1289" s="65" t="e">
        <f>VLOOKUP(E1289,'Trimming log'!$F$5:$V$5000,15,FALSE)</f>
        <v>#N/A</v>
      </c>
      <c r="T1289" s="65" t="e">
        <f t="shared" si="266"/>
        <v>#N/A</v>
      </c>
      <c r="U1289" s="491" t="str">
        <f t="shared" si="267"/>
        <v/>
      </c>
      <c r="V1289" s="74">
        <f t="shared" si="270"/>
        <v>0</v>
      </c>
      <c r="W1289" s="134">
        <f t="shared" si="271"/>
        <v>0</v>
      </c>
      <c r="X1289" s="134" t="e">
        <f>VLOOKUP(E1289,'Trimming log'!$F$5:$Y$5000,19,FALSE)</f>
        <v>#N/A</v>
      </c>
      <c r="Y1289" s="134" t="e">
        <f>VLOOKUP(E1289,'Trimming log'!$F$5:$Y$5000,20,FALSE)</f>
        <v>#N/A</v>
      </c>
      <c r="Z1289" s="135" t="e">
        <f t="shared" si="272"/>
        <v>#N/A</v>
      </c>
      <c r="AA1289" s="135" t="e">
        <f t="shared" si="273"/>
        <v>#N/A</v>
      </c>
      <c r="AB1289" s="136" t="e">
        <f t="shared" si="274"/>
        <v>#N/A</v>
      </c>
      <c r="AC1289" s="136" t="e">
        <f t="shared" si="275"/>
        <v>#N/A</v>
      </c>
      <c r="AD1289" s="136" t="e">
        <f t="shared" si="276"/>
        <v>#N/A</v>
      </c>
      <c r="AE1289" s="136" t="e">
        <f t="shared" si="277"/>
        <v>#N/A</v>
      </c>
    </row>
    <row r="1290" spans="1:31" ht="15" customHeight="1">
      <c r="A1290" s="67" t="str">
        <f t="shared" si="265"/>
        <v/>
      </c>
      <c r="B1290" s="65">
        <f t="shared" si="268"/>
        <v>1267</v>
      </c>
      <c r="C1290" s="68" t="str">
        <f t="shared" si="269"/>
        <v/>
      </c>
      <c r="D1290" s="69"/>
      <c r="E1290" s="132"/>
      <c r="F1290" s="65" t="e">
        <f>VLOOKUP(E1290,'Trimming log'!$F$5:$V$5000,2,FALSE)</f>
        <v>#N/A</v>
      </c>
      <c r="G1290" s="65" t="e">
        <f>VLOOKUP(E1290,'Trimming log'!$F$5:$V$5000,3,FALSE)</f>
        <v>#N/A</v>
      </c>
      <c r="H1290" s="508" t="e">
        <f>VLOOKUP(E1290,'Trimming log'!$F$5:$V$5000,4,FALSE)</f>
        <v>#N/A</v>
      </c>
      <c r="I1290" s="65" t="e">
        <f>VLOOKUP(E1290,'Trimming log'!$F$5:$V$5000,5,FALSE)</f>
        <v>#N/A</v>
      </c>
      <c r="J1290" s="65" t="e">
        <f>VLOOKUP(E1290,'Trimming log'!$F$5:$V$5000,6,FALSE)</f>
        <v>#N/A</v>
      </c>
      <c r="K1290" s="65" t="e">
        <f>VLOOKUP(E1290,'Trimming log'!$F$5:$V$5000,7,FALSE)</f>
        <v>#N/A</v>
      </c>
      <c r="L1290" s="65" t="e">
        <f>VLOOKUP(E1290,'Trimming log'!$F$5:$V$5000,8,FALSE)</f>
        <v>#N/A</v>
      </c>
      <c r="M1290" s="65" t="e">
        <f>VLOOKUP(E1290,'Trimming log'!$F$5:$V$5000,9,FALSE)</f>
        <v>#N/A</v>
      </c>
      <c r="N1290" s="507" t="e">
        <f>VLOOKUP(E1290,'Trimming log'!$F$5:$V$5000,10,FALSE)</f>
        <v>#N/A</v>
      </c>
      <c r="O1290" s="65" t="e">
        <f>VLOOKUP(E1290,'Trimming log'!$F$5:$V$5000,11,FALSE)</f>
        <v>#N/A</v>
      </c>
      <c r="P1290" s="65" t="e">
        <f>VLOOKUP(E1290,'Trimming log'!$F$5:$V$5000,12,FALSE)</f>
        <v>#N/A</v>
      </c>
      <c r="Q1290" s="65" t="e">
        <f>VLOOKUP(E1290,'Trimming log'!$F$5:$V$5000,13,FALSE)</f>
        <v>#N/A</v>
      </c>
      <c r="R1290" s="65" t="e">
        <f>VLOOKUP(E1290,'Trimming log'!$F$5:$V$5000,14,FALSE)</f>
        <v>#N/A</v>
      </c>
      <c r="S1290" s="65" t="e">
        <f>VLOOKUP(E1290,'Trimming log'!$F$5:$V$5000,15,FALSE)</f>
        <v>#N/A</v>
      </c>
      <c r="T1290" s="65" t="e">
        <f t="shared" si="266"/>
        <v>#N/A</v>
      </c>
      <c r="U1290" s="491" t="str">
        <f t="shared" si="267"/>
        <v/>
      </c>
      <c r="V1290" s="74">
        <f t="shared" si="270"/>
        <v>0</v>
      </c>
      <c r="W1290" s="134">
        <f t="shared" si="271"/>
        <v>0</v>
      </c>
      <c r="X1290" s="134" t="e">
        <f>VLOOKUP(E1290,'Trimming log'!$F$5:$Y$5000,19,FALSE)</f>
        <v>#N/A</v>
      </c>
      <c r="Y1290" s="134" t="e">
        <f>VLOOKUP(E1290,'Trimming log'!$F$5:$Y$5000,20,FALSE)</f>
        <v>#N/A</v>
      </c>
      <c r="Z1290" s="135" t="e">
        <f t="shared" si="272"/>
        <v>#N/A</v>
      </c>
      <c r="AA1290" s="135" t="e">
        <f t="shared" si="273"/>
        <v>#N/A</v>
      </c>
      <c r="AB1290" s="136" t="e">
        <f t="shared" si="274"/>
        <v>#N/A</v>
      </c>
      <c r="AC1290" s="136" t="e">
        <f t="shared" si="275"/>
        <v>#N/A</v>
      </c>
      <c r="AD1290" s="136" t="e">
        <f t="shared" si="276"/>
        <v>#N/A</v>
      </c>
      <c r="AE1290" s="136" t="e">
        <f t="shared" si="277"/>
        <v>#N/A</v>
      </c>
    </row>
    <row r="1291" spans="1:31" ht="15" customHeight="1">
      <c r="A1291" s="67" t="str">
        <f t="shared" si="265"/>
        <v/>
      </c>
      <c r="B1291" s="65">
        <f t="shared" si="268"/>
        <v>1268</v>
      </c>
      <c r="C1291" s="68" t="str">
        <f t="shared" si="269"/>
        <v/>
      </c>
      <c r="D1291" s="69"/>
      <c r="E1291" s="132"/>
      <c r="F1291" s="65" t="e">
        <f>VLOOKUP(E1291,'Trimming log'!$F$5:$V$5000,2,FALSE)</f>
        <v>#N/A</v>
      </c>
      <c r="G1291" s="65" t="e">
        <f>VLOOKUP(E1291,'Trimming log'!$F$5:$V$5000,3,FALSE)</f>
        <v>#N/A</v>
      </c>
      <c r="H1291" s="508" t="e">
        <f>VLOOKUP(E1291,'Trimming log'!$F$5:$V$5000,4,FALSE)</f>
        <v>#N/A</v>
      </c>
      <c r="I1291" s="65" t="e">
        <f>VLOOKUP(E1291,'Trimming log'!$F$5:$V$5000,5,FALSE)</f>
        <v>#N/A</v>
      </c>
      <c r="J1291" s="65" t="e">
        <f>VLOOKUP(E1291,'Trimming log'!$F$5:$V$5000,6,FALSE)</f>
        <v>#N/A</v>
      </c>
      <c r="K1291" s="65" t="e">
        <f>VLOOKUP(E1291,'Trimming log'!$F$5:$V$5000,7,FALSE)</f>
        <v>#N/A</v>
      </c>
      <c r="L1291" s="65" t="e">
        <f>VLOOKUP(E1291,'Trimming log'!$F$5:$V$5000,8,FALSE)</f>
        <v>#N/A</v>
      </c>
      <c r="M1291" s="65" t="e">
        <f>VLOOKUP(E1291,'Trimming log'!$F$5:$V$5000,9,FALSE)</f>
        <v>#N/A</v>
      </c>
      <c r="N1291" s="507" t="e">
        <f>VLOOKUP(E1291,'Trimming log'!$F$5:$V$5000,10,FALSE)</f>
        <v>#N/A</v>
      </c>
      <c r="O1291" s="65" t="e">
        <f>VLOOKUP(E1291,'Trimming log'!$F$5:$V$5000,11,FALSE)</f>
        <v>#N/A</v>
      </c>
      <c r="P1291" s="65" t="e">
        <f>VLOOKUP(E1291,'Trimming log'!$F$5:$V$5000,12,FALSE)</f>
        <v>#N/A</v>
      </c>
      <c r="Q1291" s="65" t="e">
        <f>VLOOKUP(E1291,'Trimming log'!$F$5:$V$5000,13,FALSE)</f>
        <v>#N/A</v>
      </c>
      <c r="R1291" s="65" t="e">
        <f>VLOOKUP(E1291,'Trimming log'!$F$5:$V$5000,14,FALSE)</f>
        <v>#N/A</v>
      </c>
      <c r="S1291" s="65" t="e">
        <f>VLOOKUP(E1291,'Trimming log'!$F$5:$V$5000,15,FALSE)</f>
        <v>#N/A</v>
      </c>
      <c r="T1291" s="65" t="e">
        <f t="shared" si="266"/>
        <v>#N/A</v>
      </c>
      <c r="U1291" s="491" t="str">
        <f t="shared" si="267"/>
        <v/>
      </c>
      <c r="V1291" s="74">
        <f t="shared" si="270"/>
        <v>0</v>
      </c>
      <c r="W1291" s="134">
        <f t="shared" si="271"/>
        <v>0</v>
      </c>
      <c r="X1291" s="134" t="e">
        <f>VLOOKUP(E1291,'Trimming log'!$F$5:$Y$5000,19,FALSE)</f>
        <v>#N/A</v>
      </c>
      <c r="Y1291" s="134" t="e">
        <f>VLOOKUP(E1291,'Trimming log'!$F$5:$Y$5000,20,FALSE)</f>
        <v>#N/A</v>
      </c>
      <c r="Z1291" s="135" t="e">
        <f t="shared" si="272"/>
        <v>#N/A</v>
      </c>
      <c r="AA1291" s="135" t="e">
        <f t="shared" si="273"/>
        <v>#N/A</v>
      </c>
      <c r="AB1291" s="136" t="e">
        <f t="shared" si="274"/>
        <v>#N/A</v>
      </c>
      <c r="AC1291" s="136" t="e">
        <f t="shared" si="275"/>
        <v>#N/A</v>
      </c>
      <c r="AD1291" s="136" t="e">
        <f t="shared" si="276"/>
        <v>#N/A</v>
      </c>
      <c r="AE1291" s="136" t="e">
        <f t="shared" si="277"/>
        <v>#N/A</v>
      </c>
    </row>
    <row r="1292" spans="1:31" ht="15" customHeight="1">
      <c r="A1292" s="67" t="str">
        <f t="shared" si="265"/>
        <v/>
      </c>
      <c r="B1292" s="65">
        <f t="shared" si="268"/>
        <v>1269</v>
      </c>
      <c r="C1292" s="68" t="str">
        <f t="shared" si="269"/>
        <v/>
      </c>
      <c r="D1292" s="69"/>
      <c r="E1292" s="132"/>
      <c r="F1292" s="65" t="e">
        <f>VLOOKUP(E1292,'Trimming log'!$F$5:$V$5000,2,FALSE)</f>
        <v>#N/A</v>
      </c>
      <c r="G1292" s="65" t="e">
        <f>VLOOKUP(E1292,'Trimming log'!$F$5:$V$5000,3,FALSE)</f>
        <v>#N/A</v>
      </c>
      <c r="H1292" s="508" t="e">
        <f>VLOOKUP(E1292,'Trimming log'!$F$5:$V$5000,4,FALSE)</f>
        <v>#N/A</v>
      </c>
      <c r="I1292" s="65" t="e">
        <f>VLOOKUP(E1292,'Trimming log'!$F$5:$V$5000,5,FALSE)</f>
        <v>#N/A</v>
      </c>
      <c r="J1292" s="65" t="e">
        <f>VLOOKUP(E1292,'Trimming log'!$F$5:$V$5000,6,FALSE)</f>
        <v>#N/A</v>
      </c>
      <c r="K1292" s="65" t="e">
        <f>VLOOKUP(E1292,'Trimming log'!$F$5:$V$5000,7,FALSE)</f>
        <v>#N/A</v>
      </c>
      <c r="L1292" s="65" t="e">
        <f>VLOOKUP(E1292,'Trimming log'!$F$5:$V$5000,8,FALSE)</f>
        <v>#N/A</v>
      </c>
      <c r="M1292" s="65" t="e">
        <f>VLOOKUP(E1292,'Trimming log'!$F$5:$V$5000,9,FALSE)</f>
        <v>#N/A</v>
      </c>
      <c r="N1292" s="507" t="e">
        <f>VLOOKUP(E1292,'Trimming log'!$F$5:$V$5000,10,FALSE)</f>
        <v>#N/A</v>
      </c>
      <c r="O1292" s="65" t="e">
        <f>VLOOKUP(E1292,'Trimming log'!$F$5:$V$5000,11,FALSE)</f>
        <v>#N/A</v>
      </c>
      <c r="P1292" s="65" t="e">
        <f>VLOOKUP(E1292,'Trimming log'!$F$5:$V$5000,12,FALSE)</f>
        <v>#N/A</v>
      </c>
      <c r="Q1292" s="65" t="e">
        <f>VLOOKUP(E1292,'Trimming log'!$F$5:$V$5000,13,FALSE)</f>
        <v>#N/A</v>
      </c>
      <c r="R1292" s="65" t="e">
        <f>VLOOKUP(E1292,'Trimming log'!$F$5:$V$5000,14,FALSE)</f>
        <v>#N/A</v>
      </c>
      <c r="S1292" s="65" t="e">
        <f>VLOOKUP(E1292,'Trimming log'!$F$5:$V$5000,15,FALSE)</f>
        <v>#N/A</v>
      </c>
      <c r="T1292" s="65" t="e">
        <f t="shared" si="266"/>
        <v>#N/A</v>
      </c>
      <c r="U1292" s="491" t="str">
        <f t="shared" si="267"/>
        <v/>
      </c>
      <c r="V1292" s="74">
        <f t="shared" si="270"/>
        <v>0</v>
      </c>
      <c r="W1292" s="134">
        <f t="shared" si="271"/>
        <v>0</v>
      </c>
      <c r="X1292" s="134" t="e">
        <f>VLOOKUP(E1292,'Trimming log'!$F$5:$Y$5000,19,FALSE)</f>
        <v>#N/A</v>
      </c>
      <c r="Y1292" s="134" t="e">
        <f>VLOOKUP(E1292,'Trimming log'!$F$5:$Y$5000,20,FALSE)</f>
        <v>#N/A</v>
      </c>
      <c r="Z1292" s="135" t="e">
        <f t="shared" si="272"/>
        <v>#N/A</v>
      </c>
      <c r="AA1292" s="135" t="e">
        <f t="shared" si="273"/>
        <v>#N/A</v>
      </c>
      <c r="AB1292" s="136" t="e">
        <f t="shared" si="274"/>
        <v>#N/A</v>
      </c>
      <c r="AC1292" s="136" t="e">
        <f t="shared" si="275"/>
        <v>#N/A</v>
      </c>
      <c r="AD1292" s="136" t="e">
        <f t="shared" si="276"/>
        <v>#N/A</v>
      </c>
      <c r="AE1292" s="136" t="e">
        <f t="shared" si="277"/>
        <v>#N/A</v>
      </c>
    </row>
    <row r="1293" spans="1:31" ht="15" customHeight="1">
      <c r="A1293" s="67" t="str">
        <f t="shared" si="265"/>
        <v/>
      </c>
      <c r="B1293" s="65">
        <f t="shared" si="268"/>
        <v>1270</v>
      </c>
      <c r="C1293" s="68" t="str">
        <f t="shared" si="269"/>
        <v/>
      </c>
      <c r="D1293" s="69"/>
      <c r="E1293" s="132"/>
      <c r="F1293" s="65" t="e">
        <f>VLOOKUP(E1293,'Trimming log'!$F$5:$V$5000,2,FALSE)</f>
        <v>#N/A</v>
      </c>
      <c r="G1293" s="65" t="e">
        <f>VLOOKUP(E1293,'Trimming log'!$F$5:$V$5000,3,FALSE)</f>
        <v>#N/A</v>
      </c>
      <c r="H1293" s="508" t="e">
        <f>VLOOKUP(E1293,'Trimming log'!$F$5:$V$5000,4,FALSE)</f>
        <v>#N/A</v>
      </c>
      <c r="I1293" s="65" t="e">
        <f>VLOOKUP(E1293,'Trimming log'!$F$5:$V$5000,5,FALSE)</f>
        <v>#N/A</v>
      </c>
      <c r="J1293" s="65" t="e">
        <f>VLOOKUP(E1293,'Trimming log'!$F$5:$V$5000,6,FALSE)</f>
        <v>#N/A</v>
      </c>
      <c r="K1293" s="65" t="e">
        <f>VLOOKUP(E1293,'Trimming log'!$F$5:$V$5000,7,FALSE)</f>
        <v>#N/A</v>
      </c>
      <c r="L1293" s="65" t="e">
        <f>VLOOKUP(E1293,'Trimming log'!$F$5:$V$5000,8,FALSE)</f>
        <v>#N/A</v>
      </c>
      <c r="M1293" s="65" t="e">
        <f>VLOOKUP(E1293,'Trimming log'!$F$5:$V$5000,9,FALSE)</f>
        <v>#N/A</v>
      </c>
      <c r="N1293" s="507" t="e">
        <f>VLOOKUP(E1293,'Trimming log'!$F$5:$V$5000,10,FALSE)</f>
        <v>#N/A</v>
      </c>
      <c r="O1293" s="65" t="e">
        <f>VLOOKUP(E1293,'Trimming log'!$F$5:$V$5000,11,FALSE)</f>
        <v>#N/A</v>
      </c>
      <c r="P1293" s="65" t="e">
        <f>VLOOKUP(E1293,'Trimming log'!$F$5:$V$5000,12,FALSE)</f>
        <v>#N/A</v>
      </c>
      <c r="Q1293" s="65" t="e">
        <f>VLOOKUP(E1293,'Trimming log'!$F$5:$V$5000,13,FALSE)</f>
        <v>#N/A</v>
      </c>
      <c r="R1293" s="65" t="e">
        <f>VLOOKUP(E1293,'Trimming log'!$F$5:$V$5000,14,FALSE)</f>
        <v>#N/A</v>
      </c>
      <c r="S1293" s="65" t="e">
        <f>VLOOKUP(E1293,'Trimming log'!$F$5:$V$5000,15,FALSE)</f>
        <v>#N/A</v>
      </c>
      <c r="T1293" s="65" t="e">
        <f t="shared" si="266"/>
        <v>#N/A</v>
      </c>
      <c r="U1293" s="491" t="str">
        <f t="shared" si="267"/>
        <v/>
      </c>
      <c r="V1293" s="74">
        <f t="shared" si="270"/>
        <v>0</v>
      </c>
      <c r="W1293" s="134">
        <f t="shared" si="271"/>
        <v>0</v>
      </c>
      <c r="X1293" s="134" t="e">
        <f>VLOOKUP(E1293,'Trimming log'!$F$5:$Y$5000,19,FALSE)</f>
        <v>#N/A</v>
      </c>
      <c r="Y1293" s="134" t="e">
        <f>VLOOKUP(E1293,'Trimming log'!$F$5:$Y$5000,20,FALSE)</f>
        <v>#N/A</v>
      </c>
      <c r="Z1293" s="135" t="e">
        <f t="shared" si="272"/>
        <v>#N/A</v>
      </c>
      <c r="AA1293" s="135" t="e">
        <f t="shared" si="273"/>
        <v>#N/A</v>
      </c>
      <c r="AB1293" s="136" t="e">
        <f t="shared" si="274"/>
        <v>#N/A</v>
      </c>
      <c r="AC1293" s="136" t="e">
        <f t="shared" si="275"/>
        <v>#N/A</v>
      </c>
      <c r="AD1293" s="136" t="e">
        <f t="shared" si="276"/>
        <v>#N/A</v>
      </c>
      <c r="AE1293" s="136" t="e">
        <f t="shared" si="277"/>
        <v>#N/A</v>
      </c>
    </row>
    <row r="1294" spans="1:31" ht="15" customHeight="1">
      <c r="A1294" s="67" t="str">
        <f t="shared" si="265"/>
        <v/>
      </c>
      <c r="B1294" s="65">
        <f t="shared" si="268"/>
        <v>1271</v>
      </c>
      <c r="C1294" s="68" t="str">
        <f t="shared" si="269"/>
        <v/>
      </c>
      <c r="D1294" s="69"/>
      <c r="E1294" s="132"/>
      <c r="F1294" s="65" t="e">
        <f>VLOOKUP(E1294,'Trimming log'!$F$5:$V$5000,2,FALSE)</f>
        <v>#N/A</v>
      </c>
      <c r="G1294" s="65" t="e">
        <f>VLOOKUP(E1294,'Trimming log'!$F$5:$V$5000,3,FALSE)</f>
        <v>#N/A</v>
      </c>
      <c r="H1294" s="508" t="e">
        <f>VLOOKUP(E1294,'Trimming log'!$F$5:$V$5000,4,FALSE)</f>
        <v>#N/A</v>
      </c>
      <c r="I1294" s="65" t="e">
        <f>VLOOKUP(E1294,'Trimming log'!$F$5:$V$5000,5,FALSE)</f>
        <v>#N/A</v>
      </c>
      <c r="J1294" s="65" t="e">
        <f>VLOOKUP(E1294,'Trimming log'!$F$5:$V$5000,6,FALSE)</f>
        <v>#N/A</v>
      </c>
      <c r="K1294" s="65" t="e">
        <f>VLOOKUP(E1294,'Trimming log'!$F$5:$V$5000,7,FALSE)</f>
        <v>#N/A</v>
      </c>
      <c r="L1294" s="65" t="e">
        <f>VLOOKUP(E1294,'Trimming log'!$F$5:$V$5000,8,FALSE)</f>
        <v>#N/A</v>
      </c>
      <c r="M1294" s="65" t="e">
        <f>VLOOKUP(E1294,'Trimming log'!$F$5:$V$5000,9,FALSE)</f>
        <v>#N/A</v>
      </c>
      <c r="N1294" s="507" t="e">
        <f>VLOOKUP(E1294,'Trimming log'!$F$5:$V$5000,10,FALSE)</f>
        <v>#N/A</v>
      </c>
      <c r="O1294" s="65" t="e">
        <f>VLOOKUP(E1294,'Trimming log'!$F$5:$V$5000,11,FALSE)</f>
        <v>#N/A</v>
      </c>
      <c r="P1294" s="65" t="e">
        <f>VLOOKUP(E1294,'Trimming log'!$F$5:$V$5000,12,FALSE)</f>
        <v>#N/A</v>
      </c>
      <c r="Q1294" s="65" t="e">
        <f>VLOOKUP(E1294,'Trimming log'!$F$5:$V$5000,13,FALSE)</f>
        <v>#N/A</v>
      </c>
      <c r="R1294" s="65" t="e">
        <f>VLOOKUP(E1294,'Trimming log'!$F$5:$V$5000,14,FALSE)</f>
        <v>#N/A</v>
      </c>
      <c r="S1294" s="65" t="e">
        <f>VLOOKUP(E1294,'Trimming log'!$F$5:$V$5000,15,FALSE)</f>
        <v>#N/A</v>
      </c>
      <c r="T1294" s="65" t="e">
        <f t="shared" si="266"/>
        <v>#N/A</v>
      </c>
      <c r="U1294" s="491" t="str">
        <f t="shared" si="267"/>
        <v/>
      </c>
      <c r="V1294" s="74">
        <f t="shared" si="270"/>
        <v>0</v>
      </c>
      <c r="W1294" s="134">
        <f t="shared" si="271"/>
        <v>0</v>
      </c>
      <c r="X1294" s="134" t="e">
        <f>VLOOKUP(E1294,'Trimming log'!$F$5:$Y$5000,19,FALSE)</f>
        <v>#N/A</v>
      </c>
      <c r="Y1294" s="134" t="e">
        <f>VLOOKUP(E1294,'Trimming log'!$F$5:$Y$5000,20,FALSE)</f>
        <v>#N/A</v>
      </c>
      <c r="Z1294" s="135" t="e">
        <f t="shared" si="272"/>
        <v>#N/A</v>
      </c>
      <c r="AA1294" s="135" t="e">
        <f t="shared" si="273"/>
        <v>#N/A</v>
      </c>
      <c r="AB1294" s="136" t="e">
        <f t="shared" si="274"/>
        <v>#N/A</v>
      </c>
      <c r="AC1294" s="136" t="e">
        <f t="shared" si="275"/>
        <v>#N/A</v>
      </c>
      <c r="AD1294" s="136" t="e">
        <f t="shared" si="276"/>
        <v>#N/A</v>
      </c>
      <c r="AE1294" s="136" t="e">
        <f t="shared" si="277"/>
        <v>#N/A</v>
      </c>
    </row>
    <row r="1295" spans="1:31" ht="15" customHeight="1">
      <c r="A1295" s="67" t="str">
        <f t="shared" si="265"/>
        <v/>
      </c>
      <c r="B1295" s="65">
        <f t="shared" si="268"/>
        <v>1272</v>
      </c>
      <c r="C1295" s="68" t="str">
        <f t="shared" si="269"/>
        <v/>
      </c>
      <c r="D1295" s="69"/>
      <c r="E1295" s="132"/>
      <c r="F1295" s="65" t="e">
        <f>VLOOKUP(E1295,'Trimming log'!$F$5:$V$5000,2,FALSE)</f>
        <v>#N/A</v>
      </c>
      <c r="G1295" s="65" t="e">
        <f>VLOOKUP(E1295,'Trimming log'!$F$5:$V$5000,3,FALSE)</f>
        <v>#N/A</v>
      </c>
      <c r="H1295" s="508" t="e">
        <f>VLOOKUP(E1295,'Trimming log'!$F$5:$V$5000,4,FALSE)</f>
        <v>#N/A</v>
      </c>
      <c r="I1295" s="65" t="e">
        <f>VLOOKUP(E1295,'Trimming log'!$F$5:$V$5000,5,FALSE)</f>
        <v>#N/A</v>
      </c>
      <c r="J1295" s="65" t="e">
        <f>VLOOKUP(E1295,'Trimming log'!$F$5:$V$5000,6,FALSE)</f>
        <v>#N/A</v>
      </c>
      <c r="K1295" s="65" t="e">
        <f>VLOOKUP(E1295,'Trimming log'!$F$5:$V$5000,7,FALSE)</f>
        <v>#N/A</v>
      </c>
      <c r="L1295" s="65" t="e">
        <f>VLOOKUP(E1295,'Trimming log'!$F$5:$V$5000,8,FALSE)</f>
        <v>#N/A</v>
      </c>
      <c r="M1295" s="65" t="e">
        <f>VLOOKUP(E1295,'Trimming log'!$F$5:$V$5000,9,FALSE)</f>
        <v>#N/A</v>
      </c>
      <c r="N1295" s="507" t="e">
        <f>VLOOKUP(E1295,'Trimming log'!$F$5:$V$5000,10,FALSE)</f>
        <v>#N/A</v>
      </c>
      <c r="O1295" s="65" t="e">
        <f>VLOOKUP(E1295,'Trimming log'!$F$5:$V$5000,11,FALSE)</f>
        <v>#N/A</v>
      </c>
      <c r="P1295" s="65" t="e">
        <f>VLOOKUP(E1295,'Trimming log'!$F$5:$V$5000,12,FALSE)</f>
        <v>#N/A</v>
      </c>
      <c r="Q1295" s="65" t="e">
        <f>VLOOKUP(E1295,'Trimming log'!$F$5:$V$5000,13,FALSE)</f>
        <v>#N/A</v>
      </c>
      <c r="R1295" s="65" t="e">
        <f>VLOOKUP(E1295,'Trimming log'!$F$5:$V$5000,14,FALSE)</f>
        <v>#N/A</v>
      </c>
      <c r="S1295" s="65" t="e">
        <f>VLOOKUP(E1295,'Trimming log'!$F$5:$V$5000,15,FALSE)</f>
        <v>#N/A</v>
      </c>
      <c r="T1295" s="65" t="e">
        <f t="shared" si="266"/>
        <v>#N/A</v>
      </c>
      <c r="U1295" s="491" t="str">
        <f t="shared" si="267"/>
        <v/>
      </c>
      <c r="V1295" s="74">
        <f t="shared" si="270"/>
        <v>0</v>
      </c>
      <c r="W1295" s="134">
        <f t="shared" si="271"/>
        <v>0</v>
      </c>
      <c r="X1295" s="134" t="e">
        <f>VLOOKUP(E1295,'Trimming log'!$F$5:$Y$5000,19,FALSE)</f>
        <v>#N/A</v>
      </c>
      <c r="Y1295" s="134" t="e">
        <f>VLOOKUP(E1295,'Trimming log'!$F$5:$Y$5000,20,FALSE)</f>
        <v>#N/A</v>
      </c>
      <c r="Z1295" s="135" t="e">
        <f t="shared" si="272"/>
        <v>#N/A</v>
      </c>
      <c r="AA1295" s="135" t="e">
        <f t="shared" si="273"/>
        <v>#N/A</v>
      </c>
      <c r="AB1295" s="136" t="e">
        <f t="shared" si="274"/>
        <v>#N/A</v>
      </c>
      <c r="AC1295" s="136" t="e">
        <f t="shared" si="275"/>
        <v>#N/A</v>
      </c>
      <c r="AD1295" s="136" t="e">
        <f t="shared" si="276"/>
        <v>#N/A</v>
      </c>
      <c r="AE1295" s="136" t="e">
        <f t="shared" si="277"/>
        <v>#N/A</v>
      </c>
    </row>
    <row r="1296" spans="1:31" ht="15" customHeight="1">
      <c r="A1296" s="67" t="str">
        <f t="shared" si="265"/>
        <v/>
      </c>
      <c r="B1296" s="65">
        <f t="shared" si="268"/>
        <v>1273</v>
      </c>
      <c r="C1296" s="68" t="str">
        <f t="shared" si="269"/>
        <v/>
      </c>
      <c r="D1296" s="69"/>
      <c r="E1296" s="132"/>
      <c r="F1296" s="65" t="e">
        <f>VLOOKUP(E1296,'Trimming log'!$F$5:$V$5000,2,FALSE)</f>
        <v>#N/A</v>
      </c>
      <c r="G1296" s="65" t="e">
        <f>VLOOKUP(E1296,'Trimming log'!$F$5:$V$5000,3,FALSE)</f>
        <v>#N/A</v>
      </c>
      <c r="H1296" s="508" t="e">
        <f>VLOOKUP(E1296,'Trimming log'!$F$5:$V$5000,4,FALSE)</f>
        <v>#N/A</v>
      </c>
      <c r="I1296" s="65" t="e">
        <f>VLOOKUP(E1296,'Trimming log'!$F$5:$V$5000,5,FALSE)</f>
        <v>#N/A</v>
      </c>
      <c r="J1296" s="65" t="e">
        <f>VLOOKUP(E1296,'Trimming log'!$F$5:$V$5000,6,FALSE)</f>
        <v>#N/A</v>
      </c>
      <c r="K1296" s="65" t="e">
        <f>VLOOKUP(E1296,'Trimming log'!$F$5:$V$5000,7,FALSE)</f>
        <v>#N/A</v>
      </c>
      <c r="L1296" s="65" t="e">
        <f>VLOOKUP(E1296,'Trimming log'!$F$5:$V$5000,8,FALSE)</f>
        <v>#N/A</v>
      </c>
      <c r="M1296" s="65" t="e">
        <f>VLOOKUP(E1296,'Trimming log'!$F$5:$V$5000,9,FALSE)</f>
        <v>#N/A</v>
      </c>
      <c r="N1296" s="507" t="e">
        <f>VLOOKUP(E1296,'Trimming log'!$F$5:$V$5000,10,FALSE)</f>
        <v>#N/A</v>
      </c>
      <c r="O1296" s="65" t="e">
        <f>VLOOKUP(E1296,'Trimming log'!$F$5:$V$5000,11,FALSE)</f>
        <v>#N/A</v>
      </c>
      <c r="P1296" s="65" t="e">
        <f>VLOOKUP(E1296,'Trimming log'!$F$5:$V$5000,12,FALSE)</f>
        <v>#N/A</v>
      </c>
      <c r="Q1296" s="65" t="e">
        <f>VLOOKUP(E1296,'Trimming log'!$F$5:$V$5000,13,FALSE)</f>
        <v>#N/A</v>
      </c>
      <c r="R1296" s="65" t="e">
        <f>VLOOKUP(E1296,'Trimming log'!$F$5:$V$5000,14,FALSE)</f>
        <v>#N/A</v>
      </c>
      <c r="S1296" s="65" t="e">
        <f>VLOOKUP(E1296,'Trimming log'!$F$5:$V$5000,15,FALSE)</f>
        <v>#N/A</v>
      </c>
      <c r="T1296" s="65" t="e">
        <f t="shared" si="266"/>
        <v>#N/A</v>
      </c>
      <c r="U1296" s="491" t="str">
        <f t="shared" si="267"/>
        <v/>
      </c>
      <c r="V1296" s="74">
        <f t="shared" si="270"/>
        <v>0</v>
      </c>
      <c r="W1296" s="134">
        <f t="shared" si="271"/>
        <v>0</v>
      </c>
      <c r="X1296" s="134" t="e">
        <f>VLOOKUP(E1296,'Trimming log'!$F$5:$Y$5000,19,FALSE)</f>
        <v>#N/A</v>
      </c>
      <c r="Y1296" s="134" t="e">
        <f>VLOOKUP(E1296,'Trimming log'!$F$5:$Y$5000,20,FALSE)</f>
        <v>#N/A</v>
      </c>
      <c r="Z1296" s="135" t="e">
        <f t="shared" si="272"/>
        <v>#N/A</v>
      </c>
      <c r="AA1296" s="135" t="e">
        <f t="shared" si="273"/>
        <v>#N/A</v>
      </c>
      <c r="AB1296" s="136" t="e">
        <f t="shared" si="274"/>
        <v>#N/A</v>
      </c>
      <c r="AC1296" s="136" t="e">
        <f t="shared" si="275"/>
        <v>#N/A</v>
      </c>
      <c r="AD1296" s="136" t="e">
        <f t="shared" si="276"/>
        <v>#N/A</v>
      </c>
      <c r="AE1296" s="136" t="e">
        <f t="shared" si="277"/>
        <v>#N/A</v>
      </c>
    </row>
    <row r="1297" spans="1:31" ht="15" customHeight="1">
      <c r="A1297" s="67" t="str">
        <f t="shared" si="265"/>
        <v/>
      </c>
      <c r="B1297" s="65">
        <f t="shared" si="268"/>
        <v>1274</v>
      </c>
      <c r="C1297" s="68" t="str">
        <f t="shared" si="269"/>
        <v/>
      </c>
      <c r="D1297" s="69"/>
      <c r="E1297" s="132"/>
      <c r="F1297" s="65" t="e">
        <f>VLOOKUP(E1297,'Trimming log'!$F$5:$V$5000,2,FALSE)</f>
        <v>#N/A</v>
      </c>
      <c r="G1297" s="65" t="e">
        <f>VLOOKUP(E1297,'Trimming log'!$F$5:$V$5000,3,FALSE)</f>
        <v>#N/A</v>
      </c>
      <c r="H1297" s="508" t="e">
        <f>VLOOKUP(E1297,'Trimming log'!$F$5:$V$5000,4,FALSE)</f>
        <v>#N/A</v>
      </c>
      <c r="I1297" s="65" t="e">
        <f>VLOOKUP(E1297,'Trimming log'!$F$5:$V$5000,5,FALSE)</f>
        <v>#N/A</v>
      </c>
      <c r="J1297" s="65" t="e">
        <f>VLOOKUP(E1297,'Trimming log'!$F$5:$V$5000,6,FALSE)</f>
        <v>#N/A</v>
      </c>
      <c r="K1297" s="65" t="e">
        <f>VLOOKUP(E1297,'Trimming log'!$F$5:$V$5000,7,FALSE)</f>
        <v>#N/A</v>
      </c>
      <c r="L1297" s="65" t="e">
        <f>VLOOKUP(E1297,'Trimming log'!$F$5:$V$5000,8,FALSE)</f>
        <v>#N/A</v>
      </c>
      <c r="M1297" s="65" t="e">
        <f>VLOOKUP(E1297,'Trimming log'!$F$5:$V$5000,9,FALSE)</f>
        <v>#N/A</v>
      </c>
      <c r="N1297" s="507" t="e">
        <f>VLOOKUP(E1297,'Trimming log'!$F$5:$V$5000,10,FALSE)</f>
        <v>#N/A</v>
      </c>
      <c r="O1297" s="65" t="e">
        <f>VLOOKUP(E1297,'Trimming log'!$F$5:$V$5000,11,FALSE)</f>
        <v>#N/A</v>
      </c>
      <c r="P1297" s="65" t="e">
        <f>VLOOKUP(E1297,'Trimming log'!$F$5:$V$5000,12,FALSE)</f>
        <v>#N/A</v>
      </c>
      <c r="Q1297" s="65" t="e">
        <f>VLOOKUP(E1297,'Trimming log'!$F$5:$V$5000,13,FALSE)</f>
        <v>#N/A</v>
      </c>
      <c r="R1297" s="65" t="e">
        <f>VLOOKUP(E1297,'Trimming log'!$F$5:$V$5000,14,FALSE)</f>
        <v>#N/A</v>
      </c>
      <c r="S1297" s="65" t="e">
        <f>VLOOKUP(E1297,'Trimming log'!$F$5:$V$5000,15,FALSE)</f>
        <v>#N/A</v>
      </c>
      <c r="T1297" s="65" t="e">
        <f t="shared" si="266"/>
        <v>#N/A</v>
      </c>
      <c r="U1297" s="491" t="str">
        <f t="shared" si="267"/>
        <v/>
      </c>
      <c r="V1297" s="74">
        <f t="shared" si="270"/>
        <v>0</v>
      </c>
      <c r="W1297" s="134">
        <f t="shared" si="271"/>
        <v>0</v>
      </c>
      <c r="X1297" s="134" t="e">
        <f>VLOOKUP(E1297,'Trimming log'!$F$5:$Y$5000,19,FALSE)</f>
        <v>#N/A</v>
      </c>
      <c r="Y1297" s="134" t="e">
        <f>VLOOKUP(E1297,'Trimming log'!$F$5:$Y$5000,20,FALSE)</f>
        <v>#N/A</v>
      </c>
      <c r="Z1297" s="135" t="e">
        <f t="shared" si="272"/>
        <v>#N/A</v>
      </c>
      <c r="AA1297" s="135" t="e">
        <f t="shared" si="273"/>
        <v>#N/A</v>
      </c>
      <c r="AB1297" s="136" t="e">
        <f t="shared" si="274"/>
        <v>#N/A</v>
      </c>
      <c r="AC1297" s="136" t="e">
        <f t="shared" si="275"/>
        <v>#N/A</v>
      </c>
      <c r="AD1297" s="136" t="e">
        <f t="shared" si="276"/>
        <v>#N/A</v>
      </c>
      <c r="AE1297" s="136" t="e">
        <f t="shared" si="277"/>
        <v>#N/A</v>
      </c>
    </row>
    <row r="1298" spans="1:31" ht="15" customHeight="1">
      <c r="A1298" s="67" t="str">
        <f t="shared" si="265"/>
        <v/>
      </c>
      <c r="B1298" s="65">
        <f t="shared" si="268"/>
        <v>1275</v>
      </c>
      <c r="C1298" s="68" t="str">
        <f t="shared" si="269"/>
        <v/>
      </c>
      <c r="D1298" s="69"/>
      <c r="E1298" s="132"/>
      <c r="F1298" s="65" t="e">
        <f>VLOOKUP(E1298,'Trimming log'!$F$5:$V$5000,2,FALSE)</f>
        <v>#N/A</v>
      </c>
      <c r="G1298" s="65" t="e">
        <f>VLOOKUP(E1298,'Trimming log'!$F$5:$V$5000,3,FALSE)</f>
        <v>#N/A</v>
      </c>
      <c r="H1298" s="508" t="e">
        <f>VLOOKUP(E1298,'Trimming log'!$F$5:$V$5000,4,FALSE)</f>
        <v>#N/A</v>
      </c>
      <c r="I1298" s="65" t="e">
        <f>VLOOKUP(E1298,'Trimming log'!$F$5:$V$5000,5,FALSE)</f>
        <v>#N/A</v>
      </c>
      <c r="J1298" s="65" t="e">
        <f>VLOOKUP(E1298,'Trimming log'!$F$5:$V$5000,6,FALSE)</f>
        <v>#N/A</v>
      </c>
      <c r="K1298" s="65" t="e">
        <f>VLOOKUP(E1298,'Trimming log'!$F$5:$V$5000,7,FALSE)</f>
        <v>#N/A</v>
      </c>
      <c r="L1298" s="65" t="e">
        <f>VLOOKUP(E1298,'Trimming log'!$F$5:$V$5000,8,FALSE)</f>
        <v>#N/A</v>
      </c>
      <c r="M1298" s="65" t="e">
        <f>VLOOKUP(E1298,'Trimming log'!$F$5:$V$5000,9,FALSE)</f>
        <v>#N/A</v>
      </c>
      <c r="N1298" s="507" t="e">
        <f>VLOOKUP(E1298,'Trimming log'!$F$5:$V$5000,10,FALSE)</f>
        <v>#N/A</v>
      </c>
      <c r="O1298" s="65" t="e">
        <f>VLOOKUP(E1298,'Trimming log'!$F$5:$V$5000,11,FALSE)</f>
        <v>#N/A</v>
      </c>
      <c r="P1298" s="65" t="e">
        <f>VLOOKUP(E1298,'Trimming log'!$F$5:$V$5000,12,FALSE)</f>
        <v>#N/A</v>
      </c>
      <c r="Q1298" s="65" t="e">
        <f>VLOOKUP(E1298,'Trimming log'!$F$5:$V$5000,13,FALSE)</f>
        <v>#N/A</v>
      </c>
      <c r="R1298" s="65" t="e">
        <f>VLOOKUP(E1298,'Trimming log'!$F$5:$V$5000,14,FALSE)</f>
        <v>#N/A</v>
      </c>
      <c r="S1298" s="65" t="e">
        <f>VLOOKUP(E1298,'Trimming log'!$F$5:$V$5000,15,FALSE)</f>
        <v>#N/A</v>
      </c>
      <c r="T1298" s="65" t="e">
        <f t="shared" si="266"/>
        <v>#N/A</v>
      </c>
      <c r="U1298" s="491" t="str">
        <f t="shared" si="267"/>
        <v/>
      </c>
      <c r="V1298" s="74">
        <f t="shared" si="270"/>
        <v>0</v>
      </c>
      <c r="W1298" s="134">
        <f t="shared" si="271"/>
        <v>0</v>
      </c>
      <c r="X1298" s="134" t="e">
        <f>VLOOKUP(E1298,'Trimming log'!$F$5:$Y$5000,19,FALSE)</f>
        <v>#N/A</v>
      </c>
      <c r="Y1298" s="134" t="e">
        <f>VLOOKUP(E1298,'Trimming log'!$F$5:$Y$5000,20,FALSE)</f>
        <v>#N/A</v>
      </c>
      <c r="Z1298" s="135" t="e">
        <f t="shared" si="272"/>
        <v>#N/A</v>
      </c>
      <c r="AA1298" s="135" t="e">
        <f t="shared" si="273"/>
        <v>#N/A</v>
      </c>
      <c r="AB1298" s="136" t="e">
        <f t="shared" si="274"/>
        <v>#N/A</v>
      </c>
      <c r="AC1298" s="136" t="e">
        <f t="shared" si="275"/>
        <v>#N/A</v>
      </c>
      <c r="AD1298" s="136" t="e">
        <f t="shared" si="276"/>
        <v>#N/A</v>
      </c>
      <c r="AE1298" s="136" t="e">
        <f t="shared" si="277"/>
        <v>#N/A</v>
      </c>
    </row>
    <row r="1299" spans="1:31" ht="15" customHeight="1">
      <c r="A1299" s="67" t="str">
        <f t="shared" si="265"/>
        <v/>
      </c>
      <c r="B1299" s="65">
        <f t="shared" si="268"/>
        <v>1276</v>
      </c>
      <c r="C1299" s="68" t="str">
        <f t="shared" si="269"/>
        <v/>
      </c>
      <c r="D1299" s="69"/>
      <c r="E1299" s="132"/>
      <c r="F1299" s="65" t="e">
        <f>VLOOKUP(E1299,'Trimming log'!$F$5:$V$5000,2,FALSE)</f>
        <v>#N/A</v>
      </c>
      <c r="G1299" s="65" t="e">
        <f>VLOOKUP(E1299,'Trimming log'!$F$5:$V$5000,3,FALSE)</f>
        <v>#N/A</v>
      </c>
      <c r="H1299" s="508" t="e">
        <f>VLOOKUP(E1299,'Trimming log'!$F$5:$V$5000,4,FALSE)</f>
        <v>#N/A</v>
      </c>
      <c r="I1299" s="65" t="e">
        <f>VLOOKUP(E1299,'Trimming log'!$F$5:$V$5000,5,FALSE)</f>
        <v>#N/A</v>
      </c>
      <c r="J1299" s="65" t="e">
        <f>VLOOKUP(E1299,'Trimming log'!$F$5:$V$5000,6,FALSE)</f>
        <v>#N/A</v>
      </c>
      <c r="K1299" s="65" t="e">
        <f>VLOOKUP(E1299,'Trimming log'!$F$5:$V$5000,7,FALSE)</f>
        <v>#N/A</v>
      </c>
      <c r="L1299" s="65" t="e">
        <f>VLOOKUP(E1299,'Trimming log'!$F$5:$V$5000,8,FALSE)</f>
        <v>#N/A</v>
      </c>
      <c r="M1299" s="65" t="e">
        <f>VLOOKUP(E1299,'Trimming log'!$F$5:$V$5000,9,FALSE)</f>
        <v>#N/A</v>
      </c>
      <c r="N1299" s="507" t="e">
        <f>VLOOKUP(E1299,'Trimming log'!$F$5:$V$5000,10,FALSE)</f>
        <v>#N/A</v>
      </c>
      <c r="O1299" s="65" t="e">
        <f>VLOOKUP(E1299,'Trimming log'!$F$5:$V$5000,11,FALSE)</f>
        <v>#N/A</v>
      </c>
      <c r="P1299" s="65" t="e">
        <f>VLOOKUP(E1299,'Trimming log'!$F$5:$V$5000,12,FALSE)</f>
        <v>#N/A</v>
      </c>
      <c r="Q1299" s="65" t="e">
        <f>VLOOKUP(E1299,'Trimming log'!$F$5:$V$5000,13,FALSE)</f>
        <v>#N/A</v>
      </c>
      <c r="R1299" s="65" t="e">
        <f>VLOOKUP(E1299,'Trimming log'!$F$5:$V$5000,14,FALSE)</f>
        <v>#N/A</v>
      </c>
      <c r="S1299" s="65" t="e">
        <f>VLOOKUP(E1299,'Trimming log'!$F$5:$V$5000,15,FALSE)</f>
        <v>#N/A</v>
      </c>
      <c r="T1299" s="65" t="e">
        <f t="shared" si="266"/>
        <v>#N/A</v>
      </c>
      <c r="U1299" s="491" t="str">
        <f t="shared" si="267"/>
        <v/>
      </c>
      <c r="V1299" s="74">
        <f t="shared" si="270"/>
        <v>0</v>
      </c>
      <c r="W1299" s="134">
        <f t="shared" si="271"/>
        <v>0</v>
      </c>
      <c r="X1299" s="134" t="e">
        <f>VLOOKUP(E1299,'Trimming log'!$F$5:$Y$5000,19,FALSE)</f>
        <v>#N/A</v>
      </c>
      <c r="Y1299" s="134" t="e">
        <f>VLOOKUP(E1299,'Trimming log'!$F$5:$Y$5000,20,FALSE)</f>
        <v>#N/A</v>
      </c>
      <c r="Z1299" s="135" t="e">
        <f t="shared" si="272"/>
        <v>#N/A</v>
      </c>
      <c r="AA1299" s="135" t="e">
        <f t="shared" si="273"/>
        <v>#N/A</v>
      </c>
      <c r="AB1299" s="136" t="e">
        <f t="shared" si="274"/>
        <v>#N/A</v>
      </c>
      <c r="AC1299" s="136" t="e">
        <f t="shared" si="275"/>
        <v>#N/A</v>
      </c>
      <c r="AD1299" s="136" t="e">
        <f t="shared" si="276"/>
        <v>#N/A</v>
      </c>
      <c r="AE1299" s="136" t="e">
        <f t="shared" si="277"/>
        <v>#N/A</v>
      </c>
    </row>
    <row r="1300" spans="1:31" ht="15" customHeight="1">
      <c r="A1300" s="67" t="str">
        <f t="shared" si="265"/>
        <v/>
      </c>
      <c r="B1300" s="65">
        <f t="shared" si="268"/>
        <v>1277</v>
      </c>
      <c r="C1300" s="68" t="str">
        <f t="shared" si="269"/>
        <v/>
      </c>
      <c r="D1300" s="69"/>
      <c r="E1300" s="132"/>
      <c r="F1300" s="65" t="e">
        <f>VLOOKUP(E1300,'Trimming log'!$F$5:$V$5000,2,FALSE)</f>
        <v>#N/A</v>
      </c>
      <c r="G1300" s="65" t="e">
        <f>VLOOKUP(E1300,'Trimming log'!$F$5:$V$5000,3,FALSE)</f>
        <v>#N/A</v>
      </c>
      <c r="H1300" s="508" t="e">
        <f>VLOOKUP(E1300,'Trimming log'!$F$5:$V$5000,4,FALSE)</f>
        <v>#N/A</v>
      </c>
      <c r="I1300" s="65" t="e">
        <f>VLOOKUP(E1300,'Trimming log'!$F$5:$V$5000,5,FALSE)</f>
        <v>#N/A</v>
      </c>
      <c r="J1300" s="65" t="e">
        <f>VLOOKUP(E1300,'Trimming log'!$F$5:$V$5000,6,FALSE)</f>
        <v>#N/A</v>
      </c>
      <c r="K1300" s="65" t="e">
        <f>VLOOKUP(E1300,'Trimming log'!$F$5:$V$5000,7,FALSE)</f>
        <v>#N/A</v>
      </c>
      <c r="L1300" s="65" t="e">
        <f>VLOOKUP(E1300,'Trimming log'!$F$5:$V$5000,8,FALSE)</f>
        <v>#N/A</v>
      </c>
      <c r="M1300" s="65" t="e">
        <f>VLOOKUP(E1300,'Trimming log'!$F$5:$V$5000,9,FALSE)</f>
        <v>#N/A</v>
      </c>
      <c r="N1300" s="507" t="e">
        <f>VLOOKUP(E1300,'Trimming log'!$F$5:$V$5000,10,FALSE)</f>
        <v>#N/A</v>
      </c>
      <c r="O1300" s="65" t="e">
        <f>VLOOKUP(E1300,'Trimming log'!$F$5:$V$5000,11,FALSE)</f>
        <v>#N/A</v>
      </c>
      <c r="P1300" s="65" t="e">
        <f>VLOOKUP(E1300,'Trimming log'!$F$5:$V$5000,12,FALSE)</f>
        <v>#N/A</v>
      </c>
      <c r="Q1300" s="65" t="e">
        <f>VLOOKUP(E1300,'Trimming log'!$F$5:$V$5000,13,FALSE)</f>
        <v>#N/A</v>
      </c>
      <c r="R1300" s="65" t="e">
        <f>VLOOKUP(E1300,'Trimming log'!$F$5:$V$5000,14,FALSE)</f>
        <v>#N/A</v>
      </c>
      <c r="S1300" s="65" t="e">
        <f>VLOOKUP(E1300,'Trimming log'!$F$5:$V$5000,15,FALSE)</f>
        <v>#N/A</v>
      </c>
      <c r="T1300" s="65" t="e">
        <f t="shared" si="266"/>
        <v>#N/A</v>
      </c>
      <c r="U1300" s="491" t="str">
        <f t="shared" si="267"/>
        <v/>
      </c>
      <c r="V1300" s="74">
        <f t="shared" si="270"/>
        <v>0</v>
      </c>
      <c r="W1300" s="134">
        <f t="shared" si="271"/>
        <v>0</v>
      </c>
      <c r="X1300" s="134" t="e">
        <f>VLOOKUP(E1300,'Trimming log'!$F$5:$Y$5000,19,FALSE)</f>
        <v>#N/A</v>
      </c>
      <c r="Y1300" s="134" t="e">
        <f>VLOOKUP(E1300,'Trimming log'!$F$5:$Y$5000,20,FALSE)</f>
        <v>#N/A</v>
      </c>
      <c r="Z1300" s="135" t="e">
        <f t="shared" si="272"/>
        <v>#N/A</v>
      </c>
      <c r="AA1300" s="135" t="e">
        <f t="shared" si="273"/>
        <v>#N/A</v>
      </c>
      <c r="AB1300" s="136" t="e">
        <f t="shared" si="274"/>
        <v>#N/A</v>
      </c>
      <c r="AC1300" s="136" t="e">
        <f t="shared" si="275"/>
        <v>#N/A</v>
      </c>
      <c r="AD1300" s="136" t="e">
        <f t="shared" si="276"/>
        <v>#N/A</v>
      </c>
      <c r="AE1300" s="136" t="e">
        <f t="shared" si="277"/>
        <v>#N/A</v>
      </c>
    </row>
    <row r="1301" spans="1:31" ht="15" customHeight="1">
      <c r="A1301" s="67" t="str">
        <f t="shared" si="265"/>
        <v/>
      </c>
      <c r="B1301" s="65">
        <f t="shared" si="268"/>
        <v>1278</v>
      </c>
      <c r="C1301" s="68" t="str">
        <f t="shared" si="269"/>
        <v/>
      </c>
      <c r="D1301" s="69"/>
      <c r="E1301" s="132"/>
      <c r="F1301" s="65" t="e">
        <f>VLOOKUP(E1301,'Trimming log'!$F$5:$V$5000,2,FALSE)</f>
        <v>#N/A</v>
      </c>
      <c r="G1301" s="65" t="e">
        <f>VLOOKUP(E1301,'Trimming log'!$F$5:$V$5000,3,FALSE)</f>
        <v>#N/A</v>
      </c>
      <c r="H1301" s="508" t="e">
        <f>VLOOKUP(E1301,'Trimming log'!$F$5:$V$5000,4,FALSE)</f>
        <v>#N/A</v>
      </c>
      <c r="I1301" s="65" t="e">
        <f>VLOOKUP(E1301,'Trimming log'!$F$5:$V$5000,5,FALSE)</f>
        <v>#N/A</v>
      </c>
      <c r="J1301" s="65" t="e">
        <f>VLOOKUP(E1301,'Trimming log'!$F$5:$V$5000,6,FALSE)</f>
        <v>#N/A</v>
      </c>
      <c r="K1301" s="65" t="e">
        <f>VLOOKUP(E1301,'Trimming log'!$F$5:$V$5000,7,FALSE)</f>
        <v>#N/A</v>
      </c>
      <c r="L1301" s="65" t="e">
        <f>VLOOKUP(E1301,'Trimming log'!$F$5:$V$5000,8,FALSE)</f>
        <v>#N/A</v>
      </c>
      <c r="M1301" s="65" t="e">
        <f>VLOOKUP(E1301,'Trimming log'!$F$5:$V$5000,9,FALSE)</f>
        <v>#N/A</v>
      </c>
      <c r="N1301" s="507" t="e">
        <f>VLOOKUP(E1301,'Trimming log'!$F$5:$V$5000,10,FALSE)</f>
        <v>#N/A</v>
      </c>
      <c r="O1301" s="65" t="e">
        <f>VLOOKUP(E1301,'Trimming log'!$F$5:$V$5000,11,FALSE)</f>
        <v>#N/A</v>
      </c>
      <c r="P1301" s="65" t="e">
        <f>VLOOKUP(E1301,'Trimming log'!$F$5:$V$5000,12,FALSE)</f>
        <v>#N/A</v>
      </c>
      <c r="Q1301" s="65" t="e">
        <f>VLOOKUP(E1301,'Trimming log'!$F$5:$V$5000,13,FALSE)</f>
        <v>#N/A</v>
      </c>
      <c r="R1301" s="65" t="e">
        <f>VLOOKUP(E1301,'Trimming log'!$F$5:$V$5000,14,FALSE)</f>
        <v>#N/A</v>
      </c>
      <c r="S1301" s="65" t="e">
        <f>VLOOKUP(E1301,'Trimming log'!$F$5:$V$5000,15,FALSE)</f>
        <v>#N/A</v>
      </c>
      <c r="T1301" s="65" t="e">
        <f t="shared" si="266"/>
        <v>#N/A</v>
      </c>
      <c r="U1301" s="491" t="str">
        <f t="shared" si="267"/>
        <v/>
      </c>
      <c r="V1301" s="74">
        <f t="shared" si="270"/>
        <v>0</v>
      </c>
      <c r="W1301" s="134">
        <f t="shared" si="271"/>
        <v>0</v>
      </c>
      <c r="X1301" s="134" t="e">
        <f>VLOOKUP(E1301,'Trimming log'!$F$5:$Y$5000,19,FALSE)</f>
        <v>#N/A</v>
      </c>
      <c r="Y1301" s="134" t="e">
        <f>VLOOKUP(E1301,'Trimming log'!$F$5:$Y$5000,20,FALSE)</f>
        <v>#N/A</v>
      </c>
      <c r="Z1301" s="135" t="e">
        <f t="shared" si="272"/>
        <v>#N/A</v>
      </c>
      <c r="AA1301" s="135" t="e">
        <f t="shared" si="273"/>
        <v>#N/A</v>
      </c>
      <c r="AB1301" s="136" t="e">
        <f t="shared" si="274"/>
        <v>#N/A</v>
      </c>
      <c r="AC1301" s="136" t="e">
        <f t="shared" si="275"/>
        <v>#N/A</v>
      </c>
      <c r="AD1301" s="136" t="e">
        <f t="shared" si="276"/>
        <v>#N/A</v>
      </c>
      <c r="AE1301" s="136" t="e">
        <f t="shared" si="277"/>
        <v>#N/A</v>
      </c>
    </row>
    <row r="1302" spans="1:31" ht="15" customHeight="1">
      <c r="A1302" s="67" t="str">
        <f t="shared" si="265"/>
        <v/>
      </c>
      <c r="B1302" s="65">
        <f t="shared" si="268"/>
        <v>1279</v>
      </c>
      <c r="C1302" s="68" t="str">
        <f t="shared" si="269"/>
        <v/>
      </c>
      <c r="D1302" s="69"/>
      <c r="E1302" s="132"/>
      <c r="F1302" s="65" t="e">
        <f>VLOOKUP(E1302,'Trimming log'!$F$5:$V$5000,2,FALSE)</f>
        <v>#N/A</v>
      </c>
      <c r="G1302" s="65" t="e">
        <f>VLOOKUP(E1302,'Trimming log'!$F$5:$V$5000,3,FALSE)</f>
        <v>#N/A</v>
      </c>
      <c r="H1302" s="508" t="e">
        <f>VLOOKUP(E1302,'Trimming log'!$F$5:$V$5000,4,FALSE)</f>
        <v>#N/A</v>
      </c>
      <c r="I1302" s="65" t="e">
        <f>VLOOKUP(E1302,'Trimming log'!$F$5:$V$5000,5,FALSE)</f>
        <v>#N/A</v>
      </c>
      <c r="J1302" s="65" t="e">
        <f>VLOOKUP(E1302,'Trimming log'!$F$5:$V$5000,6,FALSE)</f>
        <v>#N/A</v>
      </c>
      <c r="K1302" s="65" t="e">
        <f>VLOOKUP(E1302,'Trimming log'!$F$5:$V$5000,7,FALSE)</f>
        <v>#N/A</v>
      </c>
      <c r="L1302" s="65" t="e">
        <f>VLOOKUP(E1302,'Trimming log'!$F$5:$V$5000,8,FALSE)</f>
        <v>#N/A</v>
      </c>
      <c r="M1302" s="65" t="e">
        <f>VLOOKUP(E1302,'Trimming log'!$F$5:$V$5000,9,FALSE)</f>
        <v>#N/A</v>
      </c>
      <c r="N1302" s="507" t="e">
        <f>VLOOKUP(E1302,'Trimming log'!$F$5:$V$5000,10,FALSE)</f>
        <v>#N/A</v>
      </c>
      <c r="O1302" s="65" t="e">
        <f>VLOOKUP(E1302,'Trimming log'!$F$5:$V$5000,11,FALSE)</f>
        <v>#N/A</v>
      </c>
      <c r="P1302" s="65" t="e">
        <f>VLOOKUP(E1302,'Trimming log'!$F$5:$V$5000,12,FALSE)</f>
        <v>#N/A</v>
      </c>
      <c r="Q1302" s="65" t="e">
        <f>VLOOKUP(E1302,'Trimming log'!$F$5:$V$5000,13,FALSE)</f>
        <v>#N/A</v>
      </c>
      <c r="R1302" s="65" t="e">
        <f>VLOOKUP(E1302,'Trimming log'!$F$5:$V$5000,14,FALSE)</f>
        <v>#N/A</v>
      </c>
      <c r="S1302" s="65" t="e">
        <f>VLOOKUP(E1302,'Trimming log'!$F$5:$V$5000,15,FALSE)</f>
        <v>#N/A</v>
      </c>
      <c r="T1302" s="65" t="e">
        <f t="shared" si="266"/>
        <v>#N/A</v>
      </c>
      <c r="U1302" s="491" t="str">
        <f t="shared" si="267"/>
        <v/>
      </c>
      <c r="V1302" s="74">
        <f t="shared" si="270"/>
        <v>0</v>
      </c>
      <c r="W1302" s="134">
        <f t="shared" si="271"/>
        <v>0</v>
      </c>
      <c r="X1302" s="134" t="e">
        <f>VLOOKUP(E1302,'Trimming log'!$F$5:$Y$5000,19,FALSE)</f>
        <v>#N/A</v>
      </c>
      <c r="Y1302" s="134" t="e">
        <f>VLOOKUP(E1302,'Trimming log'!$F$5:$Y$5000,20,FALSE)</f>
        <v>#N/A</v>
      </c>
      <c r="Z1302" s="135" t="e">
        <f t="shared" si="272"/>
        <v>#N/A</v>
      </c>
      <c r="AA1302" s="135" t="e">
        <f t="shared" si="273"/>
        <v>#N/A</v>
      </c>
      <c r="AB1302" s="136" t="e">
        <f t="shared" si="274"/>
        <v>#N/A</v>
      </c>
      <c r="AC1302" s="136" t="e">
        <f t="shared" si="275"/>
        <v>#N/A</v>
      </c>
      <c r="AD1302" s="136" t="e">
        <f t="shared" si="276"/>
        <v>#N/A</v>
      </c>
      <c r="AE1302" s="136" t="e">
        <f t="shared" si="277"/>
        <v>#N/A</v>
      </c>
    </row>
    <row r="1303" spans="1:31" ht="15" customHeight="1">
      <c r="A1303" s="67" t="str">
        <f t="shared" si="265"/>
        <v/>
      </c>
      <c r="B1303" s="65">
        <f t="shared" si="268"/>
        <v>1280</v>
      </c>
      <c r="C1303" s="68" t="str">
        <f t="shared" si="269"/>
        <v/>
      </c>
      <c r="D1303" s="69"/>
      <c r="E1303" s="132"/>
      <c r="F1303" s="65" t="e">
        <f>VLOOKUP(E1303,'Trimming log'!$F$5:$V$5000,2,FALSE)</f>
        <v>#N/A</v>
      </c>
      <c r="G1303" s="65" t="e">
        <f>VLOOKUP(E1303,'Trimming log'!$F$5:$V$5000,3,FALSE)</f>
        <v>#N/A</v>
      </c>
      <c r="H1303" s="508" t="e">
        <f>VLOOKUP(E1303,'Trimming log'!$F$5:$V$5000,4,FALSE)</f>
        <v>#N/A</v>
      </c>
      <c r="I1303" s="65" t="e">
        <f>VLOOKUP(E1303,'Trimming log'!$F$5:$V$5000,5,FALSE)</f>
        <v>#N/A</v>
      </c>
      <c r="J1303" s="65" t="e">
        <f>VLOOKUP(E1303,'Trimming log'!$F$5:$V$5000,6,FALSE)</f>
        <v>#N/A</v>
      </c>
      <c r="K1303" s="65" t="e">
        <f>VLOOKUP(E1303,'Trimming log'!$F$5:$V$5000,7,FALSE)</f>
        <v>#N/A</v>
      </c>
      <c r="L1303" s="65" t="e">
        <f>VLOOKUP(E1303,'Trimming log'!$F$5:$V$5000,8,FALSE)</f>
        <v>#N/A</v>
      </c>
      <c r="M1303" s="65" t="e">
        <f>VLOOKUP(E1303,'Trimming log'!$F$5:$V$5000,9,FALSE)</f>
        <v>#N/A</v>
      </c>
      <c r="N1303" s="507" t="e">
        <f>VLOOKUP(E1303,'Trimming log'!$F$5:$V$5000,10,FALSE)</f>
        <v>#N/A</v>
      </c>
      <c r="O1303" s="65" t="e">
        <f>VLOOKUP(E1303,'Trimming log'!$F$5:$V$5000,11,FALSE)</f>
        <v>#N/A</v>
      </c>
      <c r="P1303" s="65" t="e">
        <f>VLOOKUP(E1303,'Trimming log'!$F$5:$V$5000,12,FALSE)</f>
        <v>#N/A</v>
      </c>
      <c r="Q1303" s="65" t="e">
        <f>VLOOKUP(E1303,'Trimming log'!$F$5:$V$5000,13,FALSE)</f>
        <v>#N/A</v>
      </c>
      <c r="R1303" s="65" t="e">
        <f>VLOOKUP(E1303,'Trimming log'!$F$5:$V$5000,14,FALSE)</f>
        <v>#N/A</v>
      </c>
      <c r="S1303" s="65" t="e">
        <f>VLOOKUP(E1303,'Trimming log'!$F$5:$V$5000,15,FALSE)</f>
        <v>#N/A</v>
      </c>
      <c r="T1303" s="65" t="e">
        <f t="shared" si="266"/>
        <v>#N/A</v>
      </c>
      <c r="U1303" s="491" t="str">
        <f t="shared" si="267"/>
        <v/>
      </c>
      <c r="V1303" s="74">
        <f t="shared" si="270"/>
        <v>0</v>
      </c>
      <c r="W1303" s="134">
        <f t="shared" si="271"/>
        <v>0</v>
      </c>
      <c r="X1303" s="134" t="e">
        <f>VLOOKUP(E1303,'Trimming log'!$F$5:$Y$5000,19,FALSE)</f>
        <v>#N/A</v>
      </c>
      <c r="Y1303" s="134" t="e">
        <f>VLOOKUP(E1303,'Trimming log'!$F$5:$Y$5000,20,FALSE)</f>
        <v>#N/A</v>
      </c>
      <c r="Z1303" s="135" t="e">
        <f t="shared" si="272"/>
        <v>#N/A</v>
      </c>
      <c r="AA1303" s="135" t="e">
        <f t="shared" si="273"/>
        <v>#N/A</v>
      </c>
      <c r="AB1303" s="136" t="e">
        <f t="shared" si="274"/>
        <v>#N/A</v>
      </c>
      <c r="AC1303" s="136" t="e">
        <f t="shared" si="275"/>
        <v>#N/A</v>
      </c>
      <c r="AD1303" s="136" t="e">
        <f t="shared" si="276"/>
        <v>#N/A</v>
      </c>
      <c r="AE1303" s="136" t="e">
        <f t="shared" si="277"/>
        <v>#N/A</v>
      </c>
    </row>
    <row r="1304" spans="1:31" ht="15" customHeight="1">
      <c r="A1304" s="67" t="str">
        <f t="shared" si="265"/>
        <v/>
      </c>
      <c r="B1304" s="65">
        <f t="shared" si="268"/>
        <v>1281</v>
      </c>
      <c r="C1304" s="68" t="str">
        <f t="shared" si="269"/>
        <v/>
      </c>
      <c r="D1304" s="69"/>
      <c r="E1304" s="132"/>
      <c r="F1304" s="65" t="e">
        <f>VLOOKUP(E1304,'Trimming log'!$F$5:$V$5000,2,FALSE)</f>
        <v>#N/A</v>
      </c>
      <c r="G1304" s="65" t="e">
        <f>VLOOKUP(E1304,'Trimming log'!$F$5:$V$5000,3,FALSE)</f>
        <v>#N/A</v>
      </c>
      <c r="H1304" s="508" t="e">
        <f>VLOOKUP(E1304,'Trimming log'!$F$5:$V$5000,4,FALSE)</f>
        <v>#N/A</v>
      </c>
      <c r="I1304" s="65" t="e">
        <f>VLOOKUP(E1304,'Trimming log'!$F$5:$V$5000,5,FALSE)</f>
        <v>#N/A</v>
      </c>
      <c r="J1304" s="65" t="e">
        <f>VLOOKUP(E1304,'Trimming log'!$F$5:$V$5000,6,FALSE)</f>
        <v>#N/A</v>
      </c>
      <c r="K1304" s="65" t="e">
        <f>VLOOKUP(E1304,'Trimming log'!$F$5:$V$5000,7,FALSE)</f>
        <v>#N/A</v>
      </c>
      <c r="L1304" s="65" t="e">
        <f>VLOOKUP(E1304,'Trimming log'!$F$5:$V$5000,8,FALSE)</f>
        <v>#N/A</v>
      </c>
      <c r="M1304" s="65" t="e">
        <f>VLOOKUP(E1304,'Trimming log'!$F$5:$V$5000,9,FALSE)</f>
        <v>#N/A</v>
      </c>
      <c r="N1304" s="507" t="e">
        <f>VLOOKUP(E1304,'Trimming log'!$F$5:$V$5000,10,FALSE)</f>
        <v>#N/A</v>
      </c>
      <c r="O1304" s="65" t="e">
        <f>VLOOKUP(E1304,'Trimming log'!$F$5:$V$5000,11,FALSE)</f>
        <v>#N/A</v>
      </c>
      <c r="P1304" s="65" t="e">
        <f>VLOOKUP(E1304,'Trimming log'!$F$5:$V$5000,12,FALSE)</f>
        <v>#N/A</v>
      </c>
      <c r="Q1304" s="65" t="e">
        <f>VLOOKUP(E1304,'Trimming log'!$F$5:$V$5000,13,FALSE)</f>
        <v>#N/A</v>
      </c>
      <c r="R1304" s="65" t="e">
        <f>VLOOKUP(E1304,'Trimming log'!$F$5:$V$5000,14,FALSE)</f>
        <v>#N/A</v>
      </c>
      <c r="S1304" s="65" t="e">
        <f>VLOOKUP(E1304,'Trimming log'!$F$5:$V$5000,15,FALSE)</f>
        <v>#N/A</v>
      </c>
      <c r="T1304" s="65" t="e">
        <f t="shared" si="266"/>
        <v>#N/A</v>
      </c>
      <c r="U1304" s="491" t="str">
        <f t="shared" si="267"/>
        <v/>
      </c>
      <c r="V1304" s="74">
        <f t="shared" si="270"/>
        <v>0</v>
      </c>
      <c r="W1304" s="134">
        <f t="shared" si="271"/>
        <v>0</v>
      </c>
      <c r="X1304" s="134" t="e">
        <f>VLOOKUP(E1304,'Trimming log'!$F$5:$Y$5000,19,FALSE)</f>
        <v>#N/A</v>
      </c>
      <c r="Y1304" s="134" t="e">
        <f>VLOOKUP(E1304,'Trimming log'!$F$5:$Y$5000,20,FALSE)</f>
        <v>#N/A</v>
      </c>
      <c r="Z1304" s="135" t="e">
        <f t="shared" si="272"/>
        <v>#N/A</v>
      </c>
      <c r="AA1304" s="135" t="e">
        <f t="shared" si="273"/>
        <v>#N/A</v>
      </c>
      <c r="AB1304" s="136" t="e">
        <f t="shared" si="274"/>
        <v>#N/A</v>
      </c>
      <c r="AC1304" s="136" t="e">
        <f t="shared" si="275"/>
        <v>#N/A</v>
      </c>
      <c r="AD1304" s="136" t="e">
        <f t="shared" si="276"/>
        <v>#N/A</v>
      </c>
      <c r="AE1304" s="136" t="e">
        <f t="shared" si="277"/>
        <v>#N/A</v>
      </c>
    </row>
    <row r="1305" spans="1:31" ht="15" customHeight="1">
      <c r="A1305" s="67" t="str">
        <f t="shared" si="265"/>
        <v/>
      </c>
      <c r="B1305" s="65">
        <f t="shared" si="268"/>
        <v>1282</v>
      </c>
      <c r="C1305" s="68" t="str">
        <f t="shared" si="269"/>
        <v/>
      </c>
      <c r="D1305" s="69"/>
      <c r="E1305" s="132"/>
      <c r="F1305" s="65" t="e">
        <f>VLOOKUP(E1305,'Trimming log'!$F$5:$V$5000,2,FALSE)</f>
        <v>#N/A</v>
      </c>
      <c r="G1305" s="65" t="e">
        <f>VLOOKUP(E1305,'Trimming log'!$F$5:$V$5000,3,FALSE)</f>
        <v>#N/A</v>
      </c>
      <c r="H1305" s="508" t="e">
        <f>VLOOKUP(E1305,'Trimming log'!$F$5:$V$5000,4,FALSE)</f>
        <v>#N/A</v>
      </c>
      <c r="I1305" s="65" t="e">
        <f>VLOOKUP(E1305,'Trimming log'!$F$5:$V$5000,5,FALSE)</f>
        <v>#N/A</v>
      </c>
      <c r="J1305" s="65" t="e">
        <f>VLOOKUP(E1305,'Trimming log'!$F$5:$V$5000,6,FALSE)</f>
        <v>#N/A</v>
      </c>
      <c r="K1305" s="65" t="e">
        <f>VLOOKUP(E1305,'Trimming log'!$F$5:$V$5000,7,FALSE)</f>
        <v>#N/A</v>
      </c>
      <c r="L1305" s="65" t="e">
        <f>VLOOKUP(E1305,'Trimming log'!$F$5:$V$5000,8,FALSE)</f>
        <v>#N/A</v>
      </c>
      <c r="M1305" s="65" t="e">
        <f>VLOOKUP(E1305,'Trimming log'!$F$5:$V$5000,9,FALSE)</f>
        <v>#N/A</v>
      </c>
      <c r="N1305" s="507" t="e">
        <f>VLOOKUP(E1305,'Trimming log'!$F$5:$V$5000,10,FALSE)</f>
        <v>#N/A</v>
      </c>
      <c r="O1305" s="65" t="e">
        <f>VLOOKUP(E1305,'Trimming log'!$F$5:$V$5000,11,FALSE)</f>
        <v>#N/A</v>
      </c>
      <c r="P1305" s="65" t="e">
        <f>VLOOKUP(E1305,'Trimming log'!$F$5:$V$5000,12,FALSE)</f>
        <v>#N/A</v>
      </c>
      <c r="Q1305" s="65" t="e">
        <f>VLOOKUP(E1305,'Trimming log'!$F$5:$V$5000,13,FALSE)</f>
        <v>#N/A</v>
      </c>
      <c r="R1305" s="65" t="e">
        <f>VLOOKUP(E1305,'Trimming log'!$F$5:$V$5000,14,FALSE)</f>
        <v>#N/A</v>
      </c>
      <c r="S1305" s="65" t="e">
        <f>VLOOKUP(E1305,'Trimming log'!$F$5:$V$5000,15,FALSE)</f>
        <v>#N/A</v>
      </c>
      <c r="T1305" s="65" t="e">
        <f t="shared" si="266"/>
        <v>#N/A</v>
      </c>
      <c r="U1305" s="491" t="str">
        <f t="shared" si="267"/>
        <v/>
      </c>
      <c r="V1305" s="74">
        <f t="shared" si="270"/>
        <v>0</v>
      </c>
      <c r="W1305" s="134">
        <f t="shared" si="271"/>
        <v>0</v>
      </c>
      <c r="X1305" s="134" t="e">
        <f>VLOOKUP(E1305,'Trimming log'!$F$5:$Y$5000,19,FALSE)</f>
        <v>#N/A</v>
      </c>
      <c r="Y1305" s="134" t="e">
        <f>VLOOKUP(E1305,'Trimming log'!$F$5:$Y$5000,20,FALSE)</f>
        <v>#N/A</v>
      </c>
      <c r="Z1305" s="135" t="e">
        <f t="shared" si="272"/>
        <v>#N/A</v>
      </c>
      <c r="AA1305" s="135" t="e">
        <f t="shared" si="273"/>
        <v>#N/A</v>
      </c>
      <c r="AB1305" s="136" t="e">
        <f t="shared" si="274"/>
        <v>#N/A</v>
      </c>
      <c r="AC1305" s="136" t="e">
        <f t="shared" si="275"/>
        <v>#N/A</v>
      </c>
      <c r="AD1305" s="136" t="e">
        <f t="shared" si="276"/>
        <v>#N/A</v>
      </c>
      <c r="AE1305" s="136" t="e">
        <f t="shared" si="277"/>
        <v>#N/A</v>
      </c>
    </row>
    <row r="1306" spans="1:31" ht="15" customHeight="1">
      <c r="A1306" s="67" t="str">
        <f t="shared" si="265"/>
        <v/>
      </c>
      <c r="B1306" s="65">
        <f t="shared" si="268"/>
        <v>1283</v>
      </c>
      <c r="C1306" s="68" t="str">
        <f t="shared" si="269"/>
        <v/>
      </c>
      <c r="D1306" s="69"/>
      <c r="E1306" s="132"/>
      <c r="F1306" s="65" t="e">
        <f>VLOOKUP(E1306,'Trimming log'!$F$5:$V$5000,2,FALSE)</f>
        <v>#N/A</v>
      </c>
      <c r="G1306" s="65" t="e">
        <f>VLOOKUP(E1306,'Trimming log'!$F$5:$V$5000,3,FALSE)</f>
        <v>#N/A</v>
      </c>
      <c r="H1306" s="508" t="e">
        <f>VLOOKUP(E1306,'Trimming log'!$F$5:$V$5000,4,FALSE)</f>
        <v>#N/A</v>
      </c>
      <c r="I1306" s="65" t="e">
        <f>VLOOKUP(E1306,'Trimming log'!$F$5:$V$5000,5,FALSE)</f>
        <v>#N/A</v>
      </c>
      <c r="J1306" s="65" t="e">
        <f>VLOOKUP(E1306,'Trimming log'!$F$5:$V$5000,6,FALSE)</f>
        <v>#N/A</v>
      </c>
      <c r="K1306" s="65" t="e">
        <f>VLOOKUP(E1306,'Trimming log'!$F$5:$V$5000,7,FALSE)</f>
        <v>#N/A</v>
      </c>
      <c r="L1306" s="65" t="e">
        <f>VLOOKUP(E1306,'Trimming log'!$F$5:$V$5000,8,FALSE)</f>
        <v>#N/A</v>
      </c>
      <c r="M1306" s="65" t="e">
        <f>VLOOKUP(E1306,'Trimming log'!$F$5:$V$5000,9,FALSE)</f>
        <v>#N/A</v>
      </c>
      <c r="N1306" s="507" t="e">
        <f>VLOOKUP(E1306,'Trimming log'!$F$5:$V$5000,10,FALSE)</f>
        <v>#N/A</v>
      </c>
      <c r="O1306" s="65" t="e">
        <f>VLOOKUP(E1306,'Trimming log'!$F$5:$V$5000,11,FALSE)</f>
        <v>#N/A</v>
      </c>
      <c r="P1306" s="65" t="e">
        <f>VLOOKUP(E1306,'Trimming log'!$F$5:$V$5000,12,FALSE)</f>
        <v>#N/A</v>
      </c>
      <c r="Q1306" s="65" t="e">
        <f>VLOOKUP(E1306,'Trimming log'!$F$5:$V$5000,13,FALSE)</f>
        <v>#N/A</v>
      </c>
      <c r="R1306" s="65" t="e">
        <f>VLOOKUP(E1306,'Trimming log'!$F$5:$V$5000,14,FALSE)</f>
        <v>#N/A</v>
      </c>
      <c r="S1306" s="65" t="e">
        <f>VLOOKUP(E1306,'Trimming log'!$F$5:$V$5000,15,FALSE)</f>
        <v>#N/A</v>
      </c>
      <c r="T1306" s="65" t="e">
        <f t="shared" si="266"/>
        <v>#N/A</v>
      </c>
      <c r="U1306" s="491" t="str">
        <f t="shared" si="267"/>
        <v/>
      </c>
      <c r="V1306" s="74">
        <f t="shared" si="270"/>
        <v>0</v>
      </c>
      <c r="W1306" s="134">
        <f t="shared" si="271"/>
        <v>0</v>
      </c>
      <c r="X1306" s="134" t="e">
        <f>VLOOKUP(E1306,'Trimming log'!$F$5:$Y$5000,19,FALSE)</f>
        <v>#N/A</v>
      </c>
      <c r="Y1306" s="134" t="e">
        <f>VLOOKUP(E1306,'Trimming log'!$F$5:$Y$5000,20,FALSE)</f>
        <v>#N/A</v>
      </c>
      <c r="Z1306" s="135" t="e">
        <f t="shared" si="272"/>
        <v>#N/A</v>
      </c>
      <c r="AA1306" s="135" t="e">
        <f t="shared" si="273"/>
        <v>#N/A</v>
      </c>
      <c r="AB1306" s="136" t="e">
        <f t="shared" si="274"/>
        <v>#N/A</v>
      </c>
      <c r="AC1306" s="136" t="e">
        <f t="shared" si="275"/>
        <v>#N/A</v>
      </c>
      <c r="AD1306" s="136" t="e">
        <f t="shared" si="276"/>
        <v>#N/A</v>
      </c>
      <c r="AE1306" s="136" t="e">
        <f t="shared" si="277"/>
        <v>#N/A</v>
      </c>
    </row>
    <row r="1307" spans="1:31" ht="15" customHeight="1">
      <c r="A1307" s="67" t="str">
        <f t="shared" si="265"/>
        <v/>
      </c>
      <c r="B1307" s="65">
        <f t="shared" si="268"/>
        <v>1284</v>
      </c>
      <c r="C1307" s="68" t="str">
        <f t="shared" si="269"/>
        <v/>
      </c>
      <c r="D1307" s="69"/>
      <c r="E1307" s="132"/>
      <c r="F1307" s="65" t="e">
        <f>VLOOKUP(E1307,'Trimming log'!$F$5:$V$5000,2,FALSE)</f>
        <v>#N/A</v>
      </c>
      <c r="G1307" s="65" t="e">
        <f>VLOOKUP(E1307,'Trimming log'!$F$5:$V$5000,3,FALSE)</f>
        <v>#N/A</v>
      </c>
      <c r="H1307" s="508" t="e">
        <f>VLOOKUP(E1307,'Trimming log'!$F$5:$V$5000,4,FALSE)</f>
        <v>#N/A</v>
      </c>
      <c r="I1307" s="65" t="e">
        <f>VLOOKUP(E1307,'Trimming log'!$F$5:$V$5000,5,FALSE)</f>
        <v>#N/A</v>
      </c>
      <c r="J1307" s="65" t="e">
        <f>VLOOKUP(E1307,'Trimming log'!$F$5:$V$5000,6,FALSE)</f>
        <v>#N/A</v>
      </c>
      <c r="K1307" s="65" t="e">
        <f>VLOOKUP(E1307,'Trimming log'!$F$5:$V$5000,7,FALSE)</f>
        <v>#N/A</v>
      </c>
      <c r="L1307" s="65" t="e">
        <f>VLOOKUP(E1307,'Trimming log'!$F$5:$V$5000,8,FALSE)</f>
        <v>#N/A</v>
      </c>
      <c r="M1307" s="65" t="e">
        <f>VLOOKUP(E1307,'Trimming log'!$F$5:$V$5000,9,FALSE)</f>
        <v>#N/A</v>
      </c>
      <c r="N1307" s="507" t="e">
        <f>VLOOKUP(E1307,'Trimming log'!$F$5:$V$5000,10,FALSE)</f>
        <v>#N/A</v>
      </c>
      <c r="O1307" s="65" t="e">
        <f>VLOOKUP(E1307,'Trimming log'!$F$5:$V$5000,11,FALSE)</f>
        <v>#N/A</v>
      </c>
      <c r="P1307" s="65" t="e">
        <f>VLOOKUP(E1307,'Trimming log'!$F$5:$V$5000,12,FALSE)</f>
        <v>#N/A</v>
      </c>
      <c r="Q1307" s="65" t="e">
        <f>VLOOKUP(E1307,'Trimming log'!$F$5:$V$5000,13,FALSE)</f>
        <v>#N/A</v>
      </c>
      <c r="R1307" s="65" t="e">
        <f>VLOOKUP(E1307,'Trimming log'!$F$5:$V$5000,14,FALSE)</f>
        <v>#N/A</v>
      </c>
      <c r="S1307" s="65" t="e">
        <f>VLOOKUP(E1307,'Trimming log'!$F$5:$V$5000,15,FALSE)</f>
        <v>#N/A</v>
      </c>
      <c r="T1307" s="65" t="e">
        <f t="shared" si="266"/>
        <v>#N/A</v>
      </c>
      <c r="U1307" s="491" t="str">
        <f t="shared" si="267"/>
        <v/>
      </c>
      <c r="V1307" s="74">
        <f t="shared" si="270"/>
        <v>0</v>
      </c>
      <c r="W1307" s="134">
        <f t="shared" si="271"/>
        <v>0</v>
      </c>
      <c r="X1307" s="134" t="e">
        <f>VLOOKUP(E1307,'Trimming log'!$F$5:$Y$5000,19,FALSE)</f>
        <v>#N/A</v>
      </c>
      <c r="Y1307" s="134" t="e">
        <f>VLOOKUP(E1307,'Trimming log'!$F$5:$Y$5000,20,FALSE)</f>
        <v>#N/A</v>
      </c>
      <c r="Z1307" s="135" t="e">
        <f t="shared" si="272"/>
        <v>#N/A</v>
      </c>
      <c r="AA1307" s="135" t="e">
        <f t="shared" si="273"/>
        <v>#N/A</v>
      </c>
      <c r="AB1307" s="136" t="e">
        <f t="shared" si="274"/>
        <v>#N/A</v>
      </c>
      <c r="AC1307" s="136" t="e">
        <f t="shared" si="275"/>
        <v>#N/A</v>
      </c>
      <c r="AD1307" s="136" t="e">
        <f t="shared" si="276"/>
        <v>#N/A</v>
      </c>
      <c r="AE1307" s="136" t="e">
        <f t="shared" si="277"/>
        <v>#N/A</v>
      </c>
    </row>
    <row r="1308" spans="1:31" ht="15" customHeight="1">
      <c r="A1308" s="67" t="str">
        <f t="shared" si="265"/>
        <v/>
      </c>
      <c r="B1308" s="65">
        <f t="shared" si="268"/>
        <v>1285</v>
      </c>
      <c r="C1308" s="68" t="str">
        <f t="shared" si="269"/>
        <v/>
      </c>
      <c r="D1308" s="69"/>
      <c r="E1308" s="132"/>
      <c r="F1308" s="65" t="e">
        <f>VLOOKUP(E1308,'Trimming log'!$F$5:$V$5000,2,FALSE)</f>
        <v>#N/A</v>
      </c>
      <c r="G1308" s="65" t="e">
        <f>VLOOKUP(E1308,'Trimming log'!$F$5:$V$5000,3,FALSE)</f>
        <v>#N/A</v>
      </c>
      <c r="H1308" s="508" t="e">
        <f>VLOOKUP(E1308,'Trimming log'!$F$5:$V$5000,4,FALSE)</f>
        <v>#N/A</v>
      </c>
      <c r="I1308" s="65" t="e">
        <f>VLOOKUP(E1308,'Trimming log'!$F$5:$V$5000,5,FALSE)</f>
        <v>#N/A</v>
      </c>
      <c r="J1308" s="65" t="e">
        <f>VLOOKUP(E1308,'Trimming log'!$F$5:$V$5000,6,FALSE)</f>
        <v>#N/A</v>
      </c>
      <c r="K1308" s="65" t="e">
        <f>VLOOKUP(E1308,'Trimming log'!$F$5:$V$5000,7,FALSE)</f>
        <v>#N/A</v>
      </c>
      <c r="L1308" s="65" t="e">
        <f>VLOOKUP(E1308,'Trimming log'!$F$5:$V$5000,8,FALSE)</f>
        <v>#N/A</v>
      </c>
      <c r="M1308" s="65" t="e">
        <f>VLOOKUP(E1308,'Trimming log'!$F$5:$V$5000,9,FALSE)</f>
        <v>#N/A</v>
      </c>
      <c r="N1308" s="507" t="e">
        <f>VLOOKUP(E1308,'Trimming log'!$F$5:$V$5000,10,FALSE)</f>
        <v>#N/A</v>
      </c>
      <c r="O1308" s="65" t="e">
        <f>VLOOKUP(E1308,'Trimming log'!$F$5:$V$5000,11,FALSE)</f>
        <v>#N/A</v>
      </c>
      <c r="P1308" s="65" t="e">
        <f>VLOOKUP(E1308,'Trimming log'!$F$5:$V$5000,12,FALSE)</f>
        <v>#N/A</v>
      </c>
      <c r="Q1308" s="65" t="e">
        <f>VLOOKUP(E1308,'Trimming log'!$F$5:$V$5000,13,FALSE)</f>
        <v>#N/A</v>
      </c>
      <c r="R1308" s="65" t="e">
        <f>VLOOKUP(E1308,'Trimming log'!$F$5:$V$5000,14,FALSE)</f>
        <v>#N/A</v>
      </c>
      <c r="S1308" s="65" t="e">
        <f>VLOOKUP(E1308,'Trimming log'!$F$5:$V$5000,15,FALSE)</f>
        <v>#N/A</v>
      </c>
      <c r="T1308" s="65" t="e">
        <f t="shared" si="266"/>
        <v>#N/A</v>
      </c>
      <c r="U1308" s="491" t="str">
        <f t="shared" si="267"/>
        <v/>
      </c>
      <c r="V1308" s="74">
        <f t="shared" si="270"/>
        <v>0</v>
      </c>
      <c r="W1308" s="134">
        <f t="shared" si="271"/>
        <v>0</v>
      </c>
      <c r="X1308" s="134" t="e">
        <f>VLOOKUP(E1308,'Trimming log'!$F$5:$Y$5000,19,FALSE)</f>
        <v>#N/A</v>
      </c>
      <c r="Y1308" s="134" t="e">
        <f>VLOOKUP(E1308,'Trimming log'!$F$5:$Y$5000,20,FALSE)</f>
        <v>#N/A</v>
      </c>
      <c r="Z1308" s="135" t="e">
        <f t="shared" si="272"/>
        <v>#N/A</v>
      </c>
      <c r="AA1308" s="135" t="e">
        <f t="shared" si="273"/>
        <v>#N/A</v>
      </c>
      <c r="AB1308" s="136" t="e">
        <f t="shared" si="274"/>
        <v>#N/A</v>
      </c>
      <c r="AC1308" s="136" t="e">
        <f t="shared" si="275"/>
        <v>#N/A</v>
      </c>
      <c r="AD1308" s="136" t="e">
        <f t="shared" si="276"/>
        <v>#N/A</v>
      </c>
      <c r="AE1308" s="136" t="e">
        <f t="shared" si="277"/>
        <v>#N/A</v>
      </c>
    </row>
    <row r="1309" spans="1:31" ht="15" customHeight="1">
      <c r="A1309" s="67" t="str">
        <f t="shared" si="265"/>
        <v/>
      </c>
      <c r="B1309" s="65">
        <f t="shared" si="268"/>
        <v>1286</v>
      </c>
      <c r="C1309" s="68" t="str">
        <f t="shared" si="269"/>
        <v/>
      </c>
      <c r="D1309" s="69"/>
      <c r="E1309" s="132"/>
      <c r="F1309" s="65" t="e">
        <f>VLOOKUP(E1309,'Trimming log'!$F$5:$V$5000,2,FALSE)</f>
        <v>#N/A</v>
      </c>
      <c r="G1309" s="65" t="e">
        <f>VLOOKUP(E1309,'Trimming log'!$F$5:$V$5000,3,FALSE)</f>
        <v>#N/A</v>
      </c>
      <c r="H1309" s="508" t="e">
        <f>VLOOKUP(E1309,'Trimming log'!$F$5:$V$5000,4,FALSE)</f>
        <v>#N/A</v>
      </c>
      <c r="I1309" s="65" t="e">
        <f>VLOOKUP(E1309,'Trimming log'!$F$5:$V$5000,5,FALSE)</f>
        <v>#N/A</v>
      </c>
      <c r="J1309" s="65" t="e">
        <f>VLOOKUP(E1309,'Trimming log'!$F$5:$V$5000,6,FALSE)</f>
        <v>#N/A</v>
      </c>
      <c r="K1309" s="65" t="e">
        <f>VLOOKUP(E1309,'Trimming log'!$F$5:$V$5000,7,FALSE)</f>
        <v>#N/A</v>
      </c>
      <c r="L1309" s="65" t="e">
        <f>VLOOKUP(E1309,'Trimming log'!$F$5:$V$5000,8,FALSE)</f>
        <v>#N/A</v>
      </c>
      <c r="M1309" s="65" t="e">
        <f>VLOOKUP(E1309,'Trimming log'!$F$5:$V$5000,9,FALSE)</f>
        <v>#N/A</v>
      </c>
      <c r="N1309" s="507" t="e">
        <f>VLOOKUP(E1309,'Trimming log'!$F$5:$V$5000,10,FALSE)</f>
        <v>#N/A</v>
      </c>
      <c r="O1309" s="65" t="e">
        <f>VLOOKUP(E1309,'Trimming log'!$F$5:$V$5000,11,FALSE)</f>
        <v>#N/A</v>
      </c>
      <c r="P1309" s="65" t="e">
        <f>VLOOKUP(E1309,'Trimming log'!$F$5:$V$5000,12,FALSE)</f>
        <v>#N/A</v>
      </c>
      <c r="Q1309" s="65" t="e">
        <f>VLOOKUP(E1309,'Trimming log'!$F$5:$V$5000,13,FALSE)</f>
        <v>#N/A</v>
      </c>
      <c r="R1309" s="65" t="e">
        <f>VLOOKUP(E1309,'Trimming log'!$F$5:$V$5000,14,FALSE)</f>
        <v>#N/A</v>
      </c>
      <c r="S1309" s="65" t="e">
        <f>VLOOKUP(E1309,'Trimming log'!$F$5:$V$5000,15,FALSE)</f>
        <v>#N/A</v>
      </c>
      <c r="T1309" s="65" t="e">
        <f t="shared" si="266"/>
        <v>#N/A</v>
      </c>
      <c r="U1309" s="491" t="str">
        <f t="shared" si="267"/>
        <v/>
      </c>
      <c r="V1309" s="74">
        <f t="shared" si="270"/>
        <v>0</v>
      </c>
      <c r="W1309" s="134">
        <f t="shared" si="271"/>
        <v>0</v>
      </c>
      <c r="X1309" s="134" t="e">
        <f>VLOOKUP(E1309,'Trimming log'!$F$5:$Y$5000,19,FALSE)</f>
        <v>#N/A</v>
      </c>
      <c r="Y1309" s="134" t="e">
        <f>VLOOKUP(E1309,'Trimming log'!$F$5:$Y$5000,20,FALSE)</f>
        <v>#N/A</v>
      </c>
      <c r="Z1309" s="135" t="e">
        <f t="shared" si="272"/>
        <v>#N/A</v>
      </c>
      <c r="AA1309" s="135" t="e">
        <f t="shared" si="273"/>
        <v>#N/A</v>
      </c>
      <c r="AB1309" s="136" t="e">
        <f t="shared" si="274"/>
        <v>#N/A</v>
      </c>
      <c r="AC1309" s="136" t="e">
        <f t="shared" si="275"/>
        <v>#N/A</v>
      </c>
      <c r="AD1309" s="136" t="e">
        <f t="shared" si="276"/>
        <v>#N/A</v>
      </c>
      <c r="AE1309" s="136" t="e">
        <f t="shared" si="277"/>
        <v>#N/A</v>
      </c>
    </row>
    <row r="1310" spans="1:31" ht="15" customHeight="1">
      <c r="A1310" s="67" t="str">
        <f t="shared" si="265"/>
        <v/>
      </c>
      <c r="B1310" s="65">
        <f t="shared" si="268"/>
        <v>1287</v>
      </c>
      <c r="C1310" s="68" t="str">
        <f t="shared" si="269"/>
        <v/>
      </c>
      <c r="D1310" s="69"/>
      <c r="E1310" s="132"/>
      <c r="F1310" s="65" t="e">
        <f>VLOOKUP(E1310,'Trimming log'!$F$5:$V$5000,2,FALSE)</f>
        <v>#N/A</v>
      </c>
      <c r="G1310" s="65" t="e">
        <f>VLOOKUP(E1310,'Trimming log'!$F$5:$V$5000,3,FALSE)</f>
        <v>#N/A</v>
      </c>
      <c r="H1310" s="508" t="e">
        <f>VLOOKUP(E1310,'Trimming log'!$F$5:$V$5000,4,FALSE)</f>
        <v>#N/A</v>
      </c>
      <c r="I1310" s="65" t="e">
        <f>VLOOKUP(E1310,'Trimming log'!$F$5:$V$5000,5,FALSE)</f>
        <v>#N/A</v>
      </c>
      <c r="J1310" s="65" t="e">
        <f>VLOOKUP(E1310,'Trimming log'!$F$5:$V$5000,6,FALSE)</f>
        <v>#N/A</v>
      </c>
      <c r="K1310" s="65" t="e">
        <f>VLOOKUP(E1310,'Trimming log'!$F$5:$V$5000,7,FALSE)</f>
        <v>#N/A</v>
      </c>
      <c r="L1310" s="65" t="e">
        <f>VLOOKUP(E1310,'Trimming log'!$F$5:$V$5000,8,FALSE)</f>
        <v>#N/A</v>
      </c>
      <c r="M1310" s="65" t="e">
        <f>VLOOKUP(E1310,'Trimming log'!$F$5:$V$5000,9,FALSE)</f>
        <v>#N/A</v>
      </c>
      <c r="N1310" s="507" t="e">
        <f>VLOOKUP(E1310,'Trimming log'!$F$5:$V$5000,10,FALSE)</f>
        <v>#N/A</v>
      </c>
      <c r="O1310" s="65" t="e">
        <f>VLOOKUP(E1310,'Trimming log'!$F$5:$V$5000,11,FALSE)</f>
        <v>#N/A</v>
      </c>
      <c r="P1310" s="65" t="e">
        <f>VLOOKUP(E1310,'Trimming log'!$F$5:$V$5000,12,FALSE)</f>
        <v>#N/A</v>
      </c>
      <c r="Q1310" s="65" t="e">
        <f>VLOOKUP(E1310,'Trimming log'!$F$5:$V$5000,13,FALSE)</f>
        <v>#N/A</v>
      </c>
      <c r="R1310" s="65" t="e">
        <f>VLOOKUP(E1310,'Trimming log'!$F$5:$V$5000,14,FALSE)</f>
        <v>#N/A</v>
      </c>
      <c r="S1310" s="65" t="e">
        <f>VLOOKUP(E1310,'Trimming log'!$F$5:$V$5000,15,FALSE)</f>
        <v>#N/A</v>
      </c>
      <c r="T1310" s="65" t="e">
        <f t="shared" si="266"/>
        <v>#N/A</v>
      </c>
      <c r="U1310" s="491" t="str">
        <f t="shared" si="267"/>
        <v/>
      </c>
      <c r="V1310" s="74">
        <f t="shared" si="270"/>
        <v>0</v>
      </c>
      <c r="W1310" s="134">
        <f t="shared" si="271"/>
        <v>0</v>
      </c>
      <c r="X1310" s="134" t="e">
        <f>VLOOKUP(E1310,'Trimming log'!$F$5:$Y$5000,19,FALSE)</f>
        <v>#N/A</v>
      </c>
      <c r="Y1310" s="134" t="e">
        <f>VLOOKUP(E1310,'Trimming log'!$F$5:$Y$5000,20,FALSE)</f>
        <v>#N/A</v>
      </c>
      <c r="Z1310" s="135" t="e">
        <f t="shared" si="272"/>
        <v>#N/A</v>
      </c>
      <c r="AA1310" s="135" t="e">
        <f t="shared" si="273"/>
        <v>#N/A</v>
      </c>
      <c r="AB1310" s="136" t="e">
        <f t="shared" si="274"/>
        <v>#N/A</v>
      </c>
      <c r="AC1310" s="136" t="e">
        <f t="shared" si="275"/>
        <v>#N/A</v>
      </c>
      <c r="AD1310" s="136" t="e">
        <f t="shared" si="276"/>
        <v>#N/A</v>
      </c>
      <c r="AE1310" s="136" t="e">
        <f t="shared" si="277"/>
        <v>#N/A</v>
      </c>
    </row>
    <row r="1311" spans="1:31" ht="15" customHeight="1">
      <c r="A1311" s="67" t="str">
        <f t="shared" si="265"/>
        <v/>
      </c>
      <c r="B1311" s="65">
        <f t="shared" si="268"/>
        <v>1288</v>
      </c>
      <c r="C1311" s="68" t="str">
        <f t="shared" si="269"/>
        <v/>
      </c>
      <c r="D1311" s="69"/>
      <c r="E1311" s="132"/>
      <c r="F1311" s="65" t="e">
        <f>VLOOKUP(E1311,'Trimming log'!$F$5:$V$5000,2,FALSE)</f>
        <v>#N/A</v>
      </c>
      <c r="G1311" s="65" t="e">
        <f>VLOOKUP(E1311,'Trimming log'!$F$5:$V$5000,3,FALSE)</f>
        <v>#N/A</v>
      </c>
      <c r="H1311" s="508" t="e">
        <f>VLOOKUP(E1311,'Trimming log'!$F$5:$V$5000,4,FALSE)</f>
        <v>#N/A</v>
      </c>
      <c r="I1311" s="65" t="e">
        <f>VLOOKUP(E1311,'Trimming log'!$F$5:$V$5000,5,FALSE)</f>
        <v>#N/A</v>
      </c>
      <c r="J1311" s="65" t="e">
        <f>VLOOKUP(E1311,'Trimming log'!$F$5:$V$5000,6,FALSE)</f>
        <v>#N/A</v>
      </c>
      <c r="K1311" s="65" t="e">
        <f>VLOOKUP(E1311,'Trimming log'!$F$5:$V$5000,7,FALSE)</f>
        <v>#N/A</v>
      </c>
      <c r="L1311" s="65" t="e">
        <f>VLOOKUP(E1311,'Trimming log'!$F$5:$V$5000,8,FALSE)</f>
        <v>#N/A</v>
      </c>
      <c r="M1311" s="65" t="e">
        <f>VLOOKUP(E1311,'Trimming log'!$F$5:$V$5000,9,FALSE)</f>
        <v>#N/A</v>
      </c>
      <c r="N1311" s="507" t="e">
        <f>VLOOKUP(E1311,'Trimming log'!$F$5:$V$5000,10,FALSE)</f>
        <v>#N/A</v>
      </c>
      <c r="O1311" s="65" t="e">
        <f>VLOOKUP(E1311,'Trimming log'!$F$5:$V$5000,11,FALSE)</f>
        <v>#N/A</v>
      </c>
      <c r="P1311" s="65" t="e">
        <f>VLOOKUP(E1311,'Trimming log'!$F$5:$V$5000,12,FALSE)</f>
        <v>#N/A</v>
      </c>
      <c r="Q1311" s="65" t="e">
        <f>VLOOKUP(E1311,'Trimming log'!$F$5:$V$5000,13,FALSE)</f>
        <v>#N/A</v>
      </c>
      <c r="R1311" s="65" t="e">
        <f>VLOOKUP(E1311,'Trimming log'!$F$5:$V$5000,14,FALSE)</f>
        <v>#N/A</v>
      </c>
      <c r="S1311" s="65" t="e">
        <f>VLOOKUP(E1311,'Trimming log'!$F$5:$V$5000,15,FALSE)</f>
        <v>#N/A</v>
      </c>
      <c r="T1311" s="65" t="e">
        <f t="shared" si="266"/>
        <v>#N/A</v>
      </c>
      <c r="U1311" s="491" t="str">
        <f t="shared" si="267"/>
        <v/>
      </c>
      <c r="V1311" s="74">
        <f t="shared" si="270"/>
        <v>0</v>
      </c>
      <c r="W1311" s="134">
        <f t="shared" si="271"/>
        <v>0</v>
      </c>
      <c r="X1311" s="134" t="e">
        <f>VLOOKUP(E1311,'Trimming log'!$F$5:$Y$5000,19,FALSE)</f>
        <v>#N/A</v>
      </c>
      <c r="Y1311" s="134" t="e">
        <f>VLOOKUP(E1311,'Trimming log'!$F$5:$Y$5000,20,FALSE)</f>
        <v>#N/A</v>
      </c>
      <c r="Z1311" s="135" t="e">
        <f t="shared" si="272"/>
        <v>#N/A</v>
      </c>
      <c r="AA1311" s="135" t="e">
        <f t="shared" si="273"/>
        <v>#N/A</v>
      </c>
      <c r="AB1311" s="136" t="e">
        <f t="shared" si="274"/>
        <v>#N/A</v>
      </c>
      <c r="AC1311" s="136" t="e">
        <f t="shared" si="275"/>
        <v>#N/A</v>
      </c>
      <c r="AD1311" s="136" t="e">
        <f t="shared" si="276"/>
        <v>#N/A</v>
      </c>
      <c r="AE1311" s="136" t="e">
        <f t="shared" si="277"/>
        <v>#N/A</v>
      </c>
    </row>
    <row r="1312" spans="1:31" ht="15" customHeight="1">
      <c r="A1312" s="67" t="str">
        <f t="shared" si="265"/>
        <v/>
      </c>
      <c r="B1312" s="65">
        <f t="shared" si="268"/>
        <v>1289</v>
      </c>
      <c r="C1312" s="68" t="str">
        <f t="shared" si="269"/>
        <v/>
      </c>
      <c r="D1312" s="69"/>
      <c r="E1312" s="132"/>
      <c r="F1312" s="65" t="e">
        <f>VLOOKUP(E1312,'Trimming log'!$F$5:$V$5000,2,FALSE)</f>
        <v>#N/A</v>
      </c>
      <c r="G1312" s="65" t="e">
        <f>VLOOKUP(E1312,'Trimming log'!$F$5:$V$5000,3,FALSE)</f>
        <v>#N/A</v>
      </c>
      <c r="H1312" s="508" t="e">
        <f>VLOOKUP(E1312,'Trimming log'!$F$5:$V$5000,4,FALSE)</f>
        <v>#N/A</v>
      </c>
      <c r="I1312" s="65" t="e">
        <f>VLOOKUP(E1312,'Trimming log'!$F$5:$V$5000,5,FALSE)</f>
        <v>#N/A</v>
      </c>
      <c r="J1312" s="65" t="e">
        <f>VLOOKUP(E1312,'Trimming log'!$F$5:$V$5000,6,FALSE)</f>
        <v>#N/A</v>
      </c>
      <c r="K1312" s="65" t="e">
        <f>VLOOKUP(E1312,'Trimming log'!$F$5:$V$5000,7,FALSE)</f>
        <v>#N/A</v>
      </c>
      <c r="L1312" s="65" t="e">
        <f>VLOOKUP(E1312,'Trimming log'!$F$5:$V$5000,8,FALSE)</f>
        <v>#N/A</v>
      </c>
      <c r="M1312" s="65" t="e">
        <f>VLOOKUP(E1312,'Trimming log'!$F$5:$V$5000,9,FALSE)</f>
        <v>#N/A</v>
      </c>
      <c r="N1312" s="507" t="e">
        <f>VLOOKUP(E1312,'Trimming log'!$F$5:$V$5000,10,FALSE)</f>
        <v>#N/A</v>
      </c>
      <c r="O1312" s="65" t="e">
        <f>VLOOKUP(E1312,'Trimming log'!$F$5:$V$5000,11,FALSE)</f>
        <v>#N/A</v>
      </c>
      <c r="P1312" s="65" t="e">
        <f>VLOOKUP(E1312,'Trimming log'!$F$5:$V$5000,12,FALSE)</f>
        <v>#N/A</v>
      </c>
      <c r="Q1312" s="65" t="e">
        <f>VLOOKUP(E1312,'Trimming log'!$F$5:$V$5000,13,FALSE)</f>
        <v>#N/A</v>
      </c>
      <c r="R1312" s="65" t="e">
        <f>VLOOKUP(E1312,'Trimming log'!$F$5:$V$5000,14,FALSE)</f>
        <v>#N/A</v>
      </c>
      <c r="S1312" s="65" t="e">
        <f>VLOOKUP(E1312,'Trimming log'!$F$5:$V$5000,15,FALSE)</f>
        <v>#N/A</v>
      </c>
      <c r="T1312" s="65" t="e">
        <f t="shared" si="266"/>
        <v>#N/A</v>
      </c>
      <c r="U1312" s="491" t="str">
        <f t="shared" si="267"/>
        <v/>
      </c>
      <c r="V1312" s="74">
        <f t="shared" si="270"/>
        <v>0</v>
      </c>
      <c r="W1312" s="134">
        <f t="shared" si="271"/>
        <v>0</v>
      </c>
      <c r="X1312" s="134" t="e">
        <f>VLOOKUP(E1312,'Trimming log'!$F$5:$Y$5000,19,FALSE)</f>
        <v>#N/A</v>
      </c>
      <c r="Y1312" s="134" t="e">
        <f>VLOOKUP(E1312,'Trimming log'!$F$5:$Y$5000,20,FALSE)</f>
        <v>#N/A</v>
      </c>
      <c r="Z1312" s="135" t="e">
        <f t="shared" si="272"/>
        <v>#N/A</v>
      </c>
      <c r="AA1312" s="135" t="e">
        <f t="shared" si="273"/>
        <v>#N/A</v>
      </c>
      <c r="AB1312" s="136" t="e">
        <f t="shared" si="274"/>
        <v>#N/A</v>
      </c>
      <c r="AC1312" s="136" t="e">
        <f t="shared" si="275"/>
        <v>#N/A</v>
      </c>
      <c r="AD1312" s="136" t="e">
        <f t="shared" si="276"/>
        <v>#N/A</v>
      </c>
      <c r="AE1312" s="136" t="e">
        <f t="shared" si="277"/>
        <v>#N/A</v>
      </c>
    </row>
    <row r="1313" spans="1:31" ht="15" customHeight="1">
      <c r="A1313" s="67" t="str">
        <f t="shared" si="265"/>
        <v/>
      </c>
      <c r="B1313" s="65">
        <f t="shared" si="268"/>
        <v>1290</v>
      </c>
      <c r="C1313" s="68" t="str">
        <f t="shared" si="269"/>
        <v/>
      </c>
      <c r="D1313" s="69"/>
      <c r="E1313" s="132"/>
      <c r="F1313" s="65" t="e">
        <f>VLOOKUP(E1313,'Trimming log'!$F$5:$V$5000,2,FALSE)</f>
        <v>#N/A</v>
      </c>
      <c r="G1313" s="65" t="e">
        <f>VLOOKUP(E1313,'Trimming log'!$F$5:$V$5000,3,FALSE)</f>
        <v>#N/A</v>
      </c>
      <c r="H1313" s="508" t="e">
        <f>VLOOKUP(E1313,'Trimming log'!$F$5:$V$5000,4,FALSE)</f>
        <v>#N/A</v>
      </c>
      <c r="I1313" s="65" t="e">
        <f>VLOOKUP(E1313,'Trimming log'!$F$5:$V$5000,5,FALSE)</f>
        <v>#N/A</v>
      </c>
      <c r="J1313" s="65" t="e">
        <f>VLOOKUP(E1313,'Trimming log'!$F$5:$V$5000,6,FALSE)</f>
        <v>#N/A</v>
      </c>
      <c r="K1313" s="65" t="e">
        <f>VLOOKUP(E1313,'Trimming log'!$F$5:$V$5000,7,FALSE)</f>
        <v>#N/A</v>
      </c>
      <c r="L1313" s="65" t="e">
        <f>VLOOKUP(E1313,'Trimming log'!$F$5:$V$5000,8,FALSE)</f>
        <v>#N/A</v>
      </c>
      <c r="M1313" s="65" t="e">
        <f>VLOOKUP(E1313,'Trimming log'!$F$5:$V$5000,9,FALSE)</f>
        <v>#N/A</v>
      </c>
      <c r="N1313" s="507" t="e">
        <f>VLOOKUP(E1313,'Trimming log'!$F$5:$V$5000,10,FALSE)</f>
        <v>#N/A</v>
      </c>
      <c r="O1313" s="65" t="e">
        <f>VLOOKUP(E1313,'Trimming log'!$F$5:$V$5000,11,FALSE)</f>
        <v>#N/A</v>
      </c>
      <c r="P1313" s="65" t="e">
        <f>VLOOKUP(E1313,'Trimming log'!$F$5:$V$5000,12,FALSE)</f>
        <v>#N/A</v>
      </c>
      <c r="Q1313" s="65" t="e">
        <f>VLOOKUP(E1313,'Trimming log'!$F$5:$V$5000,13,FALSE)</f>
        <v>#N/A</v>
      </c>
      <c r="R1313" s="65" t="e">
        <f>VLOOKUP(E1313,'Trimming log'!$F$5:$V$5000,14,FALSE)</f>
        <v>#N/A</v>
      </c>
      <c r="S1313" s="65" t="e">
        <f>VLOOKUP(E1313,'Trimming log'!$F$5:$V$5000,15,FALSE)</f>
        <v>#N/A</v>
      </c>
      <c r="T1313" s="65" t="e">
        <f t="shared" si="266"/>
        <v>#N/A</v>
      </c>
      <c r="U1313" s="491" t="str">
        <f t="shared" si="267"/>
        <v/>
      </c>
      <c r="V1313" s="74">
        <f t="shared" si="270"/>
        <v>0</v>
      </c>
      <c r="W1313" s="134">
        <f t="shared" si="271"/>
        <v>0</v>
      </c>
      <c r="X1313" s="134" t="e">
        <f>VLOOKUP(E1313,'Trimming log'!$F$5:$Y$5000,19,FALSE)</f>
        <v>#N/A</v>
      </c>
      <c r="Y1313" s="134" t="e">
        <f>VLOOKUP(E1313,'Trimming log'!$F$5:$Y$5000,20,FALSE)</f>
        <v>#N/A</v>
      </c>
      <c r="Z1313" s="135" t="e">
        <f t="shared" si="272"/>
        <v>#N/A</v>
      </c>
      <c r="AA1313" s="135" t="e">
        <f t="shared" si="273"/>
        <v>#N/A</v>
      </c>
      <c r="AB1313" s="136" t="e">
        <f t="shared" si="274"/>
        <v>#N/A</v>
      </c>
      <c r="AC1313" s="136" t="e">
        <f t="shared" si="275"/>
        <v>#N/A</v>
      </c>
      <c r="AD1313" s="136" t="e">
        <f t="shared" si="276"/>
        <v>#N/A</v>
      </c>
      <c r="AE1313" s="136" t="e">
        <f t="shared" si="277"/>
        <v>#N/A</v>
      </c>
    </row>
    <row r="1314" spans="1:31" ht="15" customHeight="1">
      <c r="A1314" s="67" t="str">
        <f t="shared" si="265"/>
        <v/>
      </c>
      <c r="B1314" s="65">
        <f t="shared" si="268"/>
        <v>1291</v>
      </c>
      <c r="C1314" s="68" t="str">
        <f t="shared" si="269"/>
        <v/>
      </c>
      <c r="D1314" s="69"/>
      <c r="E1314" s="132"/>
      <c r="F1314" s="65" t="e">
        <f>VLOOKUP(E1314,'Trimming log'!$F$5:$V$5000,2,FALSE)</f>
        <v>#N/A</v>
      </c>
      <c r="G1314" s="65" t="e">
        <f>VLOOKUP(E1314,'Trimming log'!$F$5:$V$5000,3,FALSE)</f>
        <v>#N/A</v>
      </c>
      <c r="H1314" s="508" t="e">
        <f>VLOOKUP(E1314,'Trimming log'!$F$5:$V$5000,4,FALSE)</f>
        <v>#N/A</v>
      </c>
      <c r="I1314" s="65" t="e">
        <f>VLOOKUP(E1314,'Trimming log'!$F$5:$V$5000,5,FALSE)</f>
        <v>#N/A</v>
      </c>
      <c r="J1314" s="65" t="e">
        <f>VLOOKUP(E1314,'Trimming log'!$F$5:$V$5000,6,FALSE)</f>
        <v>#N/A</v>
      </c>
      <c r="K1314" s="65" t="e">
        <f>VLOOKUP(E1314,'Trimming log'!$F$5:$V$5000,7,FALSE)</f>
        <v>#N/A</v>
      </c>
      <c r="L1314" s="65" t="e">
        <f>VLOOKUP(E1314,'Trimming log'!$F$5:$V$5000,8,FALSE)</f>
        <v>#N/A</v>
      </c>
      <c r="M1314" s="65" t="e">
        <f>VLOOKUP(E1314,'Trimming log'!$F$5:$V$5000,9,FALSE)</f>
        <v>#N/A</v>
      </c>
      <c r="N1314" s="507" t="e">
        <f>VLOOKUP(E1314,'Trimming log'!$F$5:$V$5000,10,FALSE)</f>
        <v>#N/A</v>
      </c>
      <c r="O1314" s="65" t="e">
        <f>VLOOKUP(E1314,'Trimming log'!$F$5:$V$5000,11,FALSE)</f>
        <v>#N/A</v>
      </c>
      <c r="P1314" s="65" t="e">
        <f>VLOOKUP(E1314,'Trimming log'!$F$5:$V$5000,12,FALSE)</f>
        <v>#N/A</v>
      </c>
      <c r="Q1314" s="65" t="e">
        <f>VLOOKUP(E1314,'Trimming log'!$F$5:$V$5000,13,FALSE)</f>
        <v>#N/A</v>
      </c>
      <c r="R1314" s="65" t="e">
        <f>VLOOKUP(E1314,'Trimming log'!$F$5:$V$5000,14,FALSE)</f>
        <v>#N/A</v>
      </c>
      <c r="S1314" s="65" t="e">
        <f>VLOOKUP(E1314,'Trimming log'!$F$5:$V$5000,15,FALSE)</f>
        <v>#N/A</v>
      </c>
      <c r="T1314" s="65" t="e">
        <f t="shared" si="266"/>
        <v>#N/A</v>
      </c>
      <c r="U1314" s="491" t="str">
        <f t="shared" si="267"/>
        <v/>
      </c>
      <c r="V1314" s="74">
        <f t="shared" si="270"/>
        <v>0</v>
      </c>
      <c r="W1314" s="134">
        <f t="shared" si="271"/>
        <v>0</v>
      </c>
      <c r="X1314" s="134" t="e">
        <f>VLOOKUP(E1314,'Trimming log'!$F$5:$Y$5000,19,FALSE)</f>
        <v>#N/A</v>
      </c>
      <c r="Y1314" s="134" t="e">
        <f>VLOOKUP(E1314,'Trimming log'!$F$5:$Y$5000,20,FALSE)</f>
        <v>#N/A</v>
      </c>
      <c r="Z1314" s="135" t="e">
        <f t="shared" si="272"/>
        <v>#N/A</v>
      </c>
      <c r="AA1314" s="135" t="e">
        <f t="shared" si="273"/>
        <v>#N/A</v>
      </c>
      <c r="AB1314" s="136" t="e">
        <f t="shared" si="274"/>
        <v>#N/A</v>
      </c>
      <c r="AC1314" s="136" t="e">
        <f t="shared" si="275"/>
        <v>#N/A</v>
      </c>
      <c r="AD1314" s="136" t="e">
        <f t="shared" si="276"/>
        <v>#N/A</v>
      </c>
      <c r="AE1314" s="136" t="e">
        <f t="shared" si="277"/>
        <v>#N/A</v>
      </c>
    </row>
    <row r="1315" spans="1:31" ht="15" customHeight="1">
      <c r="A1315" s="67" t="str">
        <f t="shared" si="265"/>
        <v/>
      </c>
      <c r="B1315" s="65">
        <f t="shared" si="268"/>
        <v>1292</v>
      </c>
      <c r="C1315" s="68" t="str">
        <f t="shared" si="269"/>
        <v/>
      </c>
      <c r="D1315" s="69"/>
      <c r="E1315" s="132"/>
      <c r="F1315" s="65" t="e">
        <f>VLOOKUP(E1315,'Trimming log'!$F$5:$V$5000,2,FALSE)</f>
        <v>#N/A</v>
      </c>
      <c r="G1315" s="65" t="e">
        <f>VLOOKUP(E1315,'Trimming log'!$F$5:$V$5000,3,FALSE)</f>
        <v>#N/A</v>
      </c>
      <c r="H1315" s="508" t="e">
        <f>VLOOKUP(E1315,'Trimming log'!$F$5:$V$5000,4,FALSE)</f>
        <v>#N/A</v>
      </c>
      <c r="I1315" s="65" t="e">
        <f>VLOOKUP(E1315,'Trimming log'!$F$5:$V$5000,5,FALSE)</f>
        <v>#N/A</v>
      </c>
      <c r="J1315" s="65" t="e">
        <f>VLOOKUP(E1315,'Trimming log'!$F$5:$V$5000,6,FALSE)</f>
        <v>#N/A</v>
      </c>
      <c r="K1315" s="65" t="e">
        <f>VLOOKUP(E1315,'Trimming log'!$F$5:$V$5000,7,FALSE)</f>
        <v>#N/A</v>
      </c>
      <c r="L1315" s="65" t="e">
        <f>VLOOKUP(E1315,'Trimming log'!$F$5:$V$5000,8,FALSE)</f>
        <v>#N/A</v>
      </c>
      <c r="M1315" s="65" t="e">
        <f>VLOOKUP(E1315,'Trimming log'!$F$5:$V$5000,9,FALSE)</f>
        <v>#N/A</v>
      </c>
      <c r="N1315" s="507" t="e">
        <f>VLOOKUP(E1315,'Trimming log'!$F$5:$V$5000,10,FALSE)</f>
        <v>#N/A</v>
      </c>
      <c r="O1315" s="65" t="e">
        <f>VLOOKUP(E1315,'Trimming log'!$F$5:$V$5000,11,FALSE)</f>
        <v>#N/A</v>
      </c>
      <c r="P1315" s="65" t="e">
        <f>VLOOKUP(E1315,'Trimming log'!$F$5:$V$5000,12,FALSE)</f>
        <v>#N/A</v>
      </c>
      <c r="Q1315" s="65" t="e">
        <f>VLOOKUP(E1315,'Trimming log'!$F$5:$V$5000,13,FALSE)</f>
        <v>#N/A</v>
      </c>
      <c r="R1315" s="65" t="e">
        <f>VLOOKUP(E1315,'Trimming log'!$F$5:$V$5000,14,FALSE)</f>
        <v>#N/A</v>
      </c>
      <c r="S1315" s="65" t="e">
        <f>VLOOKUP(E1315,'Trimming log'!$F$5:$V$5000,15,FALSE)</f>
        <v>#N/A</v>
      </c>
      <c r="T1315" s="65" t="e">
        <f t="shared" si="266"/>
        <v>#N/A</v>
      </c>
      <c r="U1315" s="491" t="str">
        <f t="shared" si="267"/>
        <v/>
      </c>
      <c r="V1315" s="74">
        <f t="shared" si="270"/>
        <v>0</v>
      </c>
      <c r="W1315" s="134">
        <f t="shared" si="271"/>
        <v>0</v>
      </c>
      <c r="X1315" s="134" t="e">
        <f>VLOOKUP(E1315,'Trimming log'!$F$5:$Y$5000,19,FALSE)</f>
        <v>#N/A</v>
      </c>
      <c r="Y1315" s="134" t="e">
        <f>VLOOKUP(E1315,'Trimming log'!$F$5:$Y$5000,20,FALSE)</f>
        <v>#N/A</v>
      </c>
      <c r="Z1315" s="135" t="e">
        <f t="shared" si="272"/>
        <v>#N/A</v>
      </c>
      <c r="AA1315" s="135" t="e">
        <f t="shared" si="273"/>
        <v>#N/A</v>
      </c>
      <c r="AB1315" s="136" t="e">
        <f t="shared" si="274"/>
        <v>#N/A</v>
      </c>
      <c r="AC1315" s="136" t="e">
        <f t="shared" si="275"/>
        <v>#N/A</v>
      </c>
      <c r="AD1315" s="136" t="e">
        <f t="shared" si="276"/>
        <v>#N/A</v>
      </c>
      <c r="AE1315" s="136" t="e">
        <f t="shared" si="277"/>
        <v>#N/A</v>
      </c>
    </row>
    <row r="1316" spans="1:31" ht="15" customHeight="1">
      <c r="A1316" s="67" t="str">
        <f t="shared" si="265"/>
        <v/>
      </c>
      <c r="B1316" s="65">
        <f t="shared" si="268"/>
        <v>1293</v>
      </c>
      <c r="C1316" s="68" t="str">
        <f t="shared" si="269"/>
        <v/>
      </c>
      <c r="D1316" s="69"/>
      <c r="E1316" s="132"/>
      <c r="F1316" s="65" t="e">
        <f>VLOOKUP(E1316,'Trimming log'!$F$5:$V$5000,2,FALSE)</f>
        <v>#N/A</v>
      </c>
      <c r="G1316" s="65" t="e">
        <f>VLOOKUP(E1316,'Trimming log'!$F$5:$V$5000,3,FALSE)</f>
        <v>#N/A</v>
      </c>
      <c r="H1316" s="508" t="e">
        <f>VLOOKUP(E1316,'Trimming log'!$F$5:$V$5000,4,FALSE)</f>
        <v>#N/A</v>
      </c>
      <c r="I1316" s="65" t="e">
        <f>VLOOKUP(E1316,'Trimming log'!$F$5:$V$5000,5,FALSE)</f>
        <v>#N/A</v>
      </c>
      <c r="J1316" s="65" t="e">
        <f>VLOOKUP(E1316,'Trimming log'!$F$5:$V$5000,6,FALSE)</f>
        <v>#N/A</v>
      </c>
      <c r="K1316" s="65" t="e">
        <f>VLOOKUP(E1316,'Trimming log'!$F$5:$V$5000,7,FALSE)</f>
        <v>#N/A</v>
      </c>
      <c r="L1316" s="65" t="e">
        <f>VLOOKUP(E1316,'Trimming log'!$F$5:$V$5000,8,FALSE)</f>
        <v>#N/A</v>
      </c>
      <c r="M1316" s="65" t="e">
        <f>VLOOKUP(E1316,'Trimming log'!$F$5:$V$5000,9,FALSE)</f>
        <v>#N/A</v>
      </c>
      <c r="N1316" s="507" t="e">
        <f>VLOOKUP(E1316,'Trimming log'!$F$5:$V$5000,10,FALSE)</f>
        <v>#N/A</v>
      </c>
      <c r="O1316" s="65" t="e">
        <f>VLOOKUP(E1316,'Trimming log'!$F$5:$V$5000,11,FALSE)</f>
        <v>#N/A</v>
      </c>
      <c r="P1316" s="65" t="e">
        <f>VLOOKUP(E1316,'Trimming log'!$F$5:$V$5000,12,FALSE)</f>
        <v>#N/A</v>
      </c>
      <c r="Q1316" s="65" t="e">
        <f>VLOOKUP(E1316,'Trimming log'!$F$5:$V$5000,13,FALSE)</f>
        <v>#N/A</v>
      </c>
      <c r="R1316" s="65" t="e">
        <f>VLOOKUP(E1316,'Trimming log'!$F$5:$V$5000,14,FALSE)</f>
        <v>#N/A</v>
      </c>
      <c r="S1316" s="65" t="e">
        <f>VLOOKUP(E1316,'Trimming log'!$F$5:$V$5000,15,FALSE)</f>
        <v>#N/A</v>
      </c>
      <c r="T1316" s="65" t="e">
        <f t="shared" si="266"/>
        <v>#N/A</v>
      </c>
      <c r="U1316" s="491" t="str">
        <f t="shared" si="267"/>
        <v/>
      </c>
      <c r="V1316" s="74">
        <f t="shared" si="270"/>
        <v>0</v>
      </c>
      <c r="W1316" s="134">
        <f t="shared" si="271"/>
        <v>0</v>
      </c>
      <c r="X1316" s="134" t="e">
        <f>VLOOKUP(E1316,'Trimming log'!$F$5:$Y$5000,19,FALSE)</f>
        <v>#N/A</v>
      </c>
      <c r="Y1316" s="134" t="e">
        <f>VLOOKUP(E1316,'Trimming log'!$F$5:$Y$5000,20,FALSE)</f>
        <v>#N/A</v>
      </c>
      <c r="Z1316" s="135" t="e">
        <f t="shared" si="272"/>
        <v>#N/A</v>
      </c>
      <c r="AA1316" s="135" t="e">
        <f t="shared" si="273"/>
        <v>#N/A</v>
      </c>
      <c r="AB1316" s="136" t="e">
        <f t="shared" si="274"/>
        <v>#N/A</v>
      </c>
      <c r="AC1316" s="136" t="e">
        <f t="shared" si="275"/>
        <v>#N/A</v>
      </c>
      <c r="AD1316" s="136" t="e">
        <f t="shared" si="276"/>
        <v>#N/A</v>
      </c>
      <c r="AE1316" s="136" t="e">
        <f t="shared" si="277"/>
        <v>#N/A</v>
      </c>
    </row>
    <row r="1317" spans="1:31" ht="15" customHeight="1">
      <c r="A1317" s="67" t="str">
        <f t="shared" si="265"/>
        <v/>
      </c>
      <c r="B1317" s="65">
        <f t="shared" si="268"/>
        <v>1294</v>
      </c>
      <c r="C1317" s="68" t="str">
        <f t="shared" si="269"/>
        <v/>
      </c>
      <c r="D1317" s="69"/>
      <c r="E1317" s="132"/>
      <c r="F1317" s="65" t="e">
        <f>VLOOKUP(E1317,'Trimming log'!$F$5:$V$5000,2,FALSE)</f>
        <v>#N/A</v>
      </c>
      <c r="G1317" s="65" t="e">
        <f>VLOOKUP(E1317,'Trimming log'!$F$5:$V$5000,3,FALSE)</f>
        <v>#N/A</v>
      </c>
      <c r="H1317" s="508" t="e">
        <f>VLOOKUP(E1317,'Trimming log'!$F$5:$V$5000,4,FALSE)</f>
        <v>#N/A</v>
      </c>
      <c r="I1317" s="65" t="e">
        <f>VLOOKUP(E1317,'Trimming log'!$F$5:$V$5000,5,FALSE)</f>
        <v>#N/A</v>
      </c>
      <c r="J1317" s="65" t="e">
        <f>VLOOKUP(E1317,'Trimming log'!$F$5:$V$5000,6,FALSE)</f>
        <v>#N/A</v>
      </c>
      <c r="K1317" s="65" t="e">
        <f>VLOOKUP(E1317,'Trimming log'!$F$5:$V$5000,7,FALSE)</f>
        <v>#N/A</v>
      </c>
      <c r="L1317" s="65" t="e">
        <f>VLOOKUP(E1317,'Trimming log'!$F$5:$V$5000,8,FALSE)</f>
        <v>#N/A</v>
      </c>
      <c r="M1317" s="65" t="e">
        <f>VLOOKUP(E1317,'Trimming log'!$F$5:$V$5000,9,FALSE)</f>
        <v>#N/A</v>
      </c>
      <c r="N1317" s="507" t="e">
        <f>VLOOKUP(E1317,'Trimming log'!$F$5:$V$5000,10,FALSE)</f>
        <v>#N/A</v>
      </c>
      <c r="O1317" s="65" t="e">
        <f>VLOOKUP(E1317,'Trimming log'!$F$5:$V$5000,11,FALSE)</f>
        <v>#N/A</v>
      </c>
      <c r="P1317" s="65" t="e">
        <f>VLOOKUP(E1317,'Trimming log'!$F$5:$V$5000,12,FALSE)</f>
        <v>#N/A</v>
      </c>
      <c r="Q1317" s="65" t="e">
        <f>VLOOKUP(E1317,'Trimming log'!$F$5:$V$5000,13,FALSE)</f>
        <v>#N/A</v>
      </c>
      <c r="R1317" s="65" t="e">
        <f>VLOOKUP(E1317,'Trimming log'!$F$5:$V$5000,14,FALSE)</f>
        <v>#N/A</v>
      </c>
      <c r="S1317" s="65" t="e">
        <f>VLOOKUP(E1317,'Trimming log'!$F$5:$V$5000,15,FALSE)</f>
        <v>#N/A</v>
      </c>
      <c r="T1317" s="65" t="e">
        <f t="shared" si="266"/>
        <v>#N/A</v>
      </c>
      <c r="U1317" s="491" t="str">
        <f t="shared" si="267"/>
        <v/>
      </c>
      <c r="V1317" s="74">
        <f t="shared" si="270"/>
        <v>0</v>
      </c>
      <c r="W1317" s="134">
        <f t="shared" si="271"/>
        <v>0</v>
      </c>
      <c r="X1317" s="134" t="e">
        <f>VLOOKUP(E1317,'Trimming log'!$F$5:$Y$5000,19,FALSE)</f>
        <v>#N/A</v>
      </c>
      <c r="Y1317" s="134" t="e">
        <f>VLOOKUP(E1317,'Trimming log'!$F$5:$Y$5000,20,FALSE)</f>
        <v>#N/A</v>
      </c>
      <c r="Z1317" s="135" t="e">
        <f t="shared" si="272"/>
        <v>#N/A</v>
      </c>
      <c r="AA1317" s="135" t="e">
        <f t="shared" si="273"/>
        <v>#N/A</v>
      </c>
      <c r="AB1317" s="136" t="e">
        <f t="shared" si="274"/>
        <v>#N/A</v>
      </c>
      <c r="AC1317" s="136" t="e">
        <f t="shared" si="275"/>
        <v>#N/A</v>
      </c>
      <c r="AD1317" s="136" t="e">
        <f t="shared" si="276"/>
        <v>#N/A</v>
      </c>
      <c r="AE1317" s="136" t="e">
        <f t="shared" si="277"/>
        <v>#N/A</v>
      </c>
    </row>
    <row r="1318" spans="1:31" ht="15" customHeight="1">
      <c r="A1318" s="67" t="str">
        <f t="shared" si="265"/>
        <v/>
      </c>
      <c r="B1318" s="65">
        <f t="shared" si="268"/>
        <v>1295</v>
      </c>
      <c r="C1318" s="68" t="str">
        <f t="shared" si="269"/>
        <v/>
      </c>
      <c r="D1318" s="69"/>
      <c r="E1318" s="132"/>
      <c r="F1318" s="65" t="e">
        <f>VLOOKUP(E1318,'Trimming log'!$F$5:$V$5000,2,FALSE)</f>
        <v>#N/A</v>
      </c>
      <c r="G1318" s="65" t="e">
        <f>VLOOKUP(E1318,'Trimming log'!$F$5:$V$5000,3,FALSE)</f>
        <v>#N/A</v>
      </c>
      <c r="H1318" s="508" t="e">
        <f>VLOOKUP(E1318,'Trimming log'!$F$5:$V$5000,4,FALSE)</f>
        <v>#N/A</v>
      </c>
      <c r="I1318" s="65" t="e">
        <f>VLOOKUP(E1318,'Trimming log'!$F$5:$V$5000,5,FALSE)</f>
        <v>#N/A</v>
      </c>
      <c r="J1318" s="65" t="e">
        <f>VLOOKUP(E1318,'Trimming log'!$F$5:$V$5000,6,FALSE)</f>
        <v>#N/A</v>
      </c>
      <c r="K1318" s="65" t="e">
        <f>VLOOKUP(E1318,'Trimming log'!$F$5:$V$5000,7,FALSE)</f>
        <v>#N/A</v>
      </c>
      <c r="L1318" s="65" t="e">
        <f>VLOOKUP(E1318,'Trimming log'!$F$5:$V$5000,8,FALSE)</f>
        <v>#N/A</v>
      </c>
      <c r="M1318" s="65" t="e">
        <f>VLOOKUP(E1318,'Trimming log'!$F$5:$V$5000,9,FALSE)</f>
        <v>#N/A</v>
      </c>
      <c r="N1318" s="507" t="e">
        <f>VLOOKUP(E1318,'Trimming log'!$F$5:$V$5000,10,FALSE)</f>
        <v>#N/A</v>
      </c>
      <c r="O1318" s="65" t="e">
        <f>VLOOKUP(E1318,'Trimming log'!$F$5:$V$5000,11,FALSE)</f>
        <v>#N/A</v>
      </c>
      <c r="P1318" s="65" t="e">
        <f>VLOOKUP(E1318,'Trimming log'!$F$5:$V$5000,12,FALSE)</f>
        <v>#N/A</v>
      </c>
      <c r="Q1318" s="65" t="e">
        <f>VLOOKUP(E1318,'Trimming log'!$F$5:$V$5000,13,FALSE)</f>
        <v>#N/A</v>
      </c>
      <c r="R1318" s="65" t="e">
        <f>VLOOKUP(E1318,'Trimming log'!$F$5:$V$5000,14,FALSE)</f>
        <v>#N/A</v>
      </c>
      <c r="S1318" s="65" t="e">
        <f>VLOOKUP(E1318,'Trimming log'!$F$5:$V$5000,15,FALSE)</f>
        <v>#N/A</v>
      </c>
      <c r="T1318" s="65" t="e">
        <f t="shared" si="266"/>
        <v>#N/A</v>
      </c>
      <c r="U1318" s="491" t="str">
        <f t="shared" si="267"/>
        <v/>
      </c>
      <c r="V1318" s="74">
        <f t="shared" si="270"/>
        <v>0</v>
      </c>
      <c r="W1318" s="134">
        <f t="shared" si="271"/>
        <v>0</v>
      </c>
      <c r="X1318" s="134" t="e">
        <f>VLOOKUP(E1318,'Trimming log'!$F$5:$Y$5000,19,FALSE)</f>
        <v>#N/A</v>
      </c>
      <c r="Y1318" s="134" t="e">
        <f>VLOOKUP(E1318,'Trimming log'!$F$5:$Y$5000,20,FALSE)</f>
        <v>#N/A</v>
      </c>
      <c r="Z1318" s="135" t="e">
        <f t="shared" si="272"/>
        <v>#N/A</v>
      </c>
      <c r="AA1318" s="135" t="e">
        <f t="shared" si="273"/>
        <v>#N/A</v>
      </c>
      <c r="AB1318" s="136" t="e">
        <f t="shared" si="274"/>
        <v>#N/A</v>
      </c>
      <c r="AC1318" s="136" t="e">
        <f t="shared" si="275"/>
        <v>#N/A</v>
      </c>
      <c r="AD1318" s="136" t="e">
        <f t="shared" si="276"/>
        <v>#N/A</v>
      </c>
      <c r="AE1318" s="136" t="e">
        <f t="shared" si="277"/>
        <v>#N/A</v>
      </c>
    </row>
    <row r="1319" spans="1:31" ht="15" customHeight="1">
      <c r="A1319" s="67" t="str">
        <f t="shared" si="265"/>
        <v/>
      </c>
      <c r="B1319" s="65">
        <f t="shared" si="268"/>
        <v>1296</v>
      </c>
      <c r="C1319" s="68" t="str">
        <f t="shared" si="269"/>
        <v/>
      </c>
      <c r="D1319" s="69"/>
      <c r="E1319" s="132"/>
      <c r="F1319" s="65" t="e">
        <f>VLOOKUP(E1319,'Trimming log'!$F$5:$V$5000,2,FALSE)</f>
        <v>#N/A</v>
      </c>
      <c r="G1319" s="65" t="e">
        <f>VLOOKUP(E1319,'Trimming log'!$F$5:$V$5000,3,FALSE)</f>
        <v>#N/A</v>
      </c>
      <c r="H1319" s="508" t="e">
        <f>VLOOKUP(E1319,'Trimming log'!$F$5:$V$5000,4,FALSE)</f>
        <v>#N/A</v>
      </c>
      <c r="I1319" s="65" t="e">
        <f>VLOOKUP(E1319,'Trimming log'!$F$5:$V$5000,5,FALSE)</f>
        <v>#N/A</v>
      </c>
      <c r="J1319" s="65" t="e">
        <f>VLOOKUP(E1319,'Trimming log'!$F$5:$V$5000,6,FALSE)</f>
        <v>#N/A</v>
      </c>
      <c r="K1319" s="65" t="e">
        <f>VLOOKUP(E1319,'Trimming log'!$F$5:$V$5000,7,FALSE)</f>
        <v>#N/A</v>
      </c>
      <c r="L1319" s="65" t="e">
        <f>VLOOKUP(E1319,'Trimming log'!$F$5:$V$5000,8,FALSE)</f>
        <v>#N/A</v>
      </c>
      <c r="M1319" s="65" t="e">
        <f>VLOOKUP(E1319,'Trimming log'!$F$5:$V$5000,9,FALSE)</f>
        <v>#N/A</v>
      </c>
      <c r="N1319" s="507" t="e">
        <f>VLOOKUP(E1319,'Trimming log'!$F$5:$V$5000,10,FALSE)</f>
        <v>#N/A</v>
      </c>
      <c r="O1319" s="65" t="e">
        <f>VLOOKUP(E1319,'Trimming log'!$F$5:$V$5000,11,FALSE)</f>
        <v>#N/A</v>
      </c>
      <c r="P1319" s="65" t="e">
        <f>VLOOKUP(E1319,'Trimming log'!$F$5:$V$5000,12,FALSE)</f>
        <v>#N/A</v>
      </c>
      <c r="Q1319" s="65" t="e">
        <f>VLOOKUP(E1319,'Trimming log'!$F$5:$V$5000,13,FALSE)</f>
        <v>#N/A</v>
      </c>
      <c r="R1319" s="65" t="e">
        <f>VLOOKUP(E1319,'Trimming log'!$F$5:$V$5000,14,FALSE)</f>
        <v>#N/A</v>
      </c>
      <c r="S1319" s="65" t="e">
        <f>VLOOKUP(E1319,'Trimming log'!$F$5:$V$5000,15,FALSE)</f>
        <v>#N/A</v>
      </c>
      <c r="T1319" s="65" t="e">
        <f t="shared" si="266"/>
        <v>#N/A</v>
      </c>
      <c r="U1319" s="491" t="str">
        <f t="shared" si="267"/>
        <v/>
      </c>
      <c r="V1319" s="74">
        <f t="shared" si="270"/>
        <v>0</v>
      </c>
      <c r="W1319" s="134">
        <f t="shared" si="271"/>
        <v>0</v>
      </c>
      <c r="X1319" s="134" t="e">
        <f>VLOOKUP(E1319,'Trimming log'!$F$5:$Y$5000,19,FALSE)</f>
        <v>#N/A</v>
      </c>
      <c r="Y1319" s="134" t="e">
        <f>VLOOKUP(E1319,'Trimming log'!$F$5:$Y$5000,20,FALSE)</f>
        <v>#N/A</v>
      </c>
      <c r="Z1319" s="135" t="e">
        <f t="shared" si="272"/>
        <v>#N/A</v>
      </c>
      <c r="AA1319" s="135" t="e">
        <f t="shared" si="273"/>
        <v>#N/A</v>
      </c>
      <c r="AB1319" s="136" t="e">
        <f t="shared" si="274"/>
        <v>#N/A</v>
      </c>
      <c r="AC1319" s="136" t="e">
        <f t="shared" si="275"/>
        <v>#N/A</v>
      </c>
      <c r="AD1319" s="136" t="e">
        <f t="shared" si="276"/>
        <v>#N/A</v>
      </c>
      <c r="AE1319" s="136" t="e">
        <f t="shared" si="277"/>
        <v>#N/A</v>
      </c>
    </row>
    <row r="1320" spans="1:31" ht="15" customHeight="1">
      <c r="A1320" s="67" t="str">
        <f t="shared" si="265"/>
        <v/>
      </c>
      <c r="B1320" s="65">
        <f t="shared" si="268"/>
        <v>1297</v>
      </c>
      <c r="C1320" s="68" t="str">
        <f t="shared" si="269"/>
        <v/>
      </c>
      <c r="D1320" s="69"/>
      <c r="E1320" s="132"/>
      <c r="F1320" s="65" t="e">
        <f>VLOOKUP(E1320,'Trimming log'!$F$5:$V$5000,2,FALSE)</f>
        <v>#N/A</v>
      </c>
      <c r="G1320" s="65" t="e">
        <f>VLOOKUP(E1320,'Trimming log'!$F$5:$V$5000,3,FALSE)</f>
        <v>#N/A</v>
      </c>
      <c r="H1320" s="508" t="e">
        <f>VLOOKUP(E1320,'Trimming log'!$F$5:$V$5000,4,FALSE)</f>
        <v>#N/A</v>
      </c>
      <c r="I1320" s="65" t="e">
        <f>VLOOKUP(E1320,'Trimming log'!$F$5:$V$5000,5,FALSE)</f>
        <v>#N/A</v>
      </c>
      <c r="J1320" s="65" t="e">
        <f>VLOOKUP(E1320,'Trimming log'!$F$5:$V$5000,6,FALSE)</f>
        <v>#N/A</v>
      </c>
      <c r="K1320" s="65" t="e">
        <f>VLOOKUP(E1320,'Trimming log'!$F$5:$V$5000,7,FALSE)</f>
        <v>#N/A</v>
      </c>
      <c r="L1320" s="65" t="e">
        <f>VLOOKUP(E1320,'Trimming log'!$F$5:$V$5000,8,FALSE)</f>
        <v>#N/A</v>
      </c>
      <c r="M1320" s="65" t="e">
        <f>VLOOKUP(E1320,'Trimming log'!$F$5:$V$5000,9,FALSE)</f>
        <v>#N/A</v>
      </c>
      <c r="N1320" s="507" t="e">
        <f>VLOOKUP(E1320,'Trimming log'!$F$5:$V$5000,10,FALSE)</f>
        <v>#N/A</v>
      </c>
      <c r="O1320" s="65" t="e">
        <f>VLOOKUP(E1320,'Trimming log'!$F$5:$V$5000,11,FALSE)</f>
        <v>#N/A</v>
      </c>
      <c r="P1320" s="65" t="e">
        <f>VLOOKUP(E1320,'Trimming log'!$F$5:$V$5000,12,FALSE)</f>
        <v>#N/A</v>
      </c>
      <c r="Q1320" s="65" t="e">
        <f>VLOOKUP(E1320,'Trimming log'!$F$5:$V$5000,13,FALSE)</f>
        <v>#N/A</v>
      </c>
      <c r="R1320" s="65" t="e">
        <f>VLOOKUP(E1320,'Trimming log'!$F$5:$V$5000,14,FALSE)</f>
        <v>#N/A</v>
      </c>
      <c r="S1320" s="65" t="e">
        <f>VLOOKUP(E1320,'Trimming log'!$F$5:$V$5000,15,FALSE)</f>
        <v>#N/A</v>
      </c>
      <c r="T1320" s="65" t="e">
        <f t="shared" si="266"/>
        <v>#N/A</v>
      </c>
      <c r="U1320" s="491" t="str">
        <f t="shared" si="267"/>
        <v/>
      </c>
      <c r="V1320" s="74">
        <f t="shared" si="270"/>
        <v>0</v>
      </c>
      <c r="W1320" s="134">
        <f t="shared" si="271"/>
        <v>0</v>
      </c>
      <c r="X1320" s="134" t="e">
        <f>VLOOKUP(E1320,'Trimming log'!$F$5:$Y$5000,19,FALSE)</f>
        <v>#N/A</v>
      </c>
      <c r="Y1320" s="134" t="e">
        <f>VLOOKUP(E1320,'Trimming log'!$F$5:$Y$5000,20,FALSE)</f>
        <v>#N/A</v>
      </c>
      <c r="Z1320" s="135" t="e">
        <f t="shared" si="272"/>
        <v>#N/A</v>
      </c>
      <c r="AA1320" s="135" t="e">
        <f t="shared" si="273"/>
        <v>#N/A</v>
      </c>
      <c r="AB1320" s="136" t="e">
        <f t="shared" si="274"/>
        <v>#N/A</v>
      </c>
      <c r="AC1320" s="136" t="e">
        <f t="shared" si="275"/>
        <v>#N/A</v>
      </c>
      <c r="AD1320" s="136" t="e">
        <f t="shared" si="276"/>
        <v>#N/A</v>
      </c>
      <c r="AE1320" s="136" t="e">
        <f t="shared" si="277"/>
        <v>#N/A</v>
      </c>
    </row>
    <row r="1321" spans="1:31" ht="15" customHeight="1">
      <c r="A1321" s="67" t="str">
        <f t="shared" si="265"/>
        <v/>
      </c>
      <c r="B1321" s="65">
        <f t="shared" si="268"/>
        <v>1298</v>
      </c>
      <c r="C1321" s="68" t="str">
        <f t="shared" si="269"/>
        <v/>
      </c>
      <c r="D1321" s="69"/>
      <c r="E1321" s="132"/>
      <c r="F1321" s="65" t="e">
        <f>VLOOKUP(E1321,'Trimming log'!$F$5:$V$5000,2,FALSE)</f>
        <v>#N/A</v>
      </c>
      <c r="G1321" s="65" t="e">
        <f>VLOOKUP(E1321,'Trimming log'!$F$5:$V$5000,3,FALSE)</f>
        <v>#N/A</v>
      </c>
      <c r="H1321" s="508" t="e">
        <f>VLOOKUP(E1321,'Trimming log'!$F$5:$V$5000,4,FALSE)</f>
        <v>#N/A</v>
      </c>
      <c r="I1321" s="65" t="e">
        <f>VLOOKUP(E1321,'Trimming log'!$F$5:$V$5000,5,FALSE)</f>
        <v>#N/A</v>
      </c>
      <c r="J1321" s="65" t="e">
        <f>VLOOKUP(E1321,'Trimming log'!$F$5:$V$5000,6,FALSE)</f>
        <v>#N/A</v>
      </c>
      <c r="K1321" s="65" t="e">
        <f>VLOOKUP(E1321,'Trimming log'!$F$5:$V$5000,7,FALSE)</f>
        <v>#N/A</v>
      </c>
      <c r="L1321" s="65" t="e">
        <f>VLOOKUP(E1321,'Trimming log'!$F$5:$V$5000,8,FALSE)</f>
        <v>#N/A</v>
      </c>
      <c r="M1321" s="65" t="e">
        <f>VLOOKUP(E1321,'Trimming log'!$F$5:$V$5000,9,FALSE)</f>
        <v>#N/A</v>
      </c>
      <c r="N1321" s="507" t="e">
        <f>VLOOKUP(E1321,'Trimming log'!$F$5:$V$5000,10,FALSE)</f>
        <v>#N/A</v>
      </c>
      <c r="O1321" s="65" t="e">
        <f>VLOOKUP(E1321,'Trimming log'!$F$5:$V$5000,11,FALSE)</f>
        <v>#N/A</v>
      </c>
      <c r="P1321" s="65" t="e">
        <f>VLOOKUP(E1321,'Trimming log'!$F$5:$V$5000,12,FALSE)</f>
        <v>#N/A</v>
      </c>
      <c r="Q1321" s="65" t="e">
        <f>VLOOKUP(E1321,'Trimming log'!$F$5:$V$5000,13,FALSE)</f>
        <v>#N/A</v>
      </c>
      <c r="R1321" s="65" t="e">
        <f>VLOOKUP(E1321,'Trimming log'!$F$5:$V$5000,14,FALSE)</f>
        <v>#N/A</v>
      </c>
      <c r="S1321" s="65" t="e">
        <f>VLOOKUP(E1321,'Trimming log'!$F$5:$V$5000,15,FALSE)</f>
        <v>#N/A</v>
      </c>
      <c r="T1321" s="65" t="e">
        <f t="shared" si="266"/>
        <v>#N/A</v>
      </c>
      <c r="U1321" s="491" t="str">
        <f t="shared" si="267"/>
        <v/>
      </c>
      <c r="V1321" s="74">
        <f t="shared" si="270"/>
        <v>0</v>
      </c>
      <c r="W1321" s="134">
        <f t="shared" si="271"/>
        <v>0</v>
      </c>
      <c r="X1321" s="134" t="e">
        <f>VLOOKUP(E1321,'Trimming log'!$F$5:$Y$5000,19,FALSE)</f>
        <v>#N/A</v>
      </c>
      <c r="Y1321" s="134" t="e">
        <f>VLOOKUP(E1321,'Trimming log'!$F$5:$Y$5000,20,FALSE)</f>
        <v>#N/A</v>
      </c>
      <c r="Z1321" s="135" t="e">
        <f t="shared" si="272"/>
        <v>#N/A</v>
      </c>
      <c r="AA1321" s="135" t="e">
        <f t="shared" si="273"/>
        <v>#N/A</v>
      </c>
      <c r="AB1321" s="136" t="e">
        <f t="shared" si="274"/>
        <v>#N/A</v>
      </c>
      <c r="AC1321" s="136" t="e">
        <f t="shared" si="275"/>
        <v>#N/A</v>
      </c>
      <c r="AD1321" s="136" t="e">
        <f t="shared" si="276"/>
        <v>#N/A</v>
      </c>
      <c r="AE1321" s="136" t="e">
        <f t="shared" si="277"/>
        <v>#N/A</v>
      </c>
    </row>
    <row r="1322" spans="1:31" ht="15" customHeight="1">
      <c r="A1322" s="67" t="str">
        <f t="shared" si="265"/>
        <v/>
      </c>
      <c r="B1322" s="65">
        <f t="shared" si="268"/>
        <v>1299</v>
      </c>
      <c r="C1322" s="68" t="str">
        <f t="shared" si="269"/>
        <v/>
      </c>
      <c r="D1322" s="69"/>
      <c r="E1322" s="132"/>
      <c r="F1322" s="65" t="e">
        <f>VLOOKUP(E1322,'Trimming log'!$F$5:$V$5000,2,FALSE)</f>
        <v>#N/A</v>
      </c>
      <c r="G1322" s="65" t="e">
        <f>VLOOKUP(E1322,'Trimming log'!$F$5:$V$5000,3,FALSE)</f>
        <v>#N/A</v>
      </c>
      <c r="H1322" s="508" t="e">
        <f>VLOOKUP(E1322,'Trimming log'!$F$5:$V$5000,4,FALSE)</f>
        <v>#N/A</v>
      </c>
      <c r="I1322" s="65" t="e">
        <f>VLOOKUP(E1322,'Trimming log'!$F$5:$V$5000,5,FALSE)</f>
        <v>#N/A</v>
      </c>
      <c r="J1322" s="65" t="e">
        <f>VLOOKUP(E1322,'Trimming log'!$F$5:$V$5000,6,FALSE)</f>
        <v>#N/A</v>
      </c>
      <c r="K1322" s="65" t="e">
        <f>VLOOKUP(E1322,'Trimming log'!$F$5:$V$5000,7,FALSE)</f>
        <v>#N/A</v>
      </c>
      <c r="L1322" s="65" t="e">
        <f>VLOOKUP(E1322,'Trimming log'!$F$5:$V$5000,8,FALSE)</f>
        <v>#N/A</v>
      </c>
      <c r="M1322" s="65" t="e">
        <f>VLOOKUP(E1322,'Trimming log'!$F$5:$V$5000,9,FALSE)</f>
        <v>#N/A</v>
      </c>
      <c r="N1322" s="507" t="e">
        <f>VLOOKUP(E1322,'Trimming log'!$F$5:$V$5000,10,FALSE)</f>
        <v>#N/A</v>
      </c>
      <c r="O1322" s="65" t="e">
        <f>VLOOKUP(E1322,'Trimming log'!$F$5:$V$5000,11,FALSE)</f>
        <v>#N/A</v>
      </c>
      <c r="P1322" s="65" t="e">
        <f>VLOOKUP(E1322,'Trimming log'!$F$5:$V$5000,12,FALSE)</f>
        <v>#N/A</v>
      </c>
      <c r="Q1322" s="65" t="e">
        <f>VLOOKUP(E1322,'Trimming log'!$F$5:$V$5000,13,FALSE)</f>
        <v>#N/A</v>
      </c>
      <c r="R1322" s="65" t="e">
        <f>VLOOKUP(E1322,'Trimming log'!$F$5:$V$5000,14,FALSE)</f>
        <v>#N/A</v>
      </c>
      <c r="S1322" s="65" t="e">
        <f>VLOOKUP(E1322,'Trimming log'!$F$5:$V$5000,15,FALSE)</f>
        <v>#N/A</v>
      </c>
      <c r="T1322" s="65" t="e">
        <f t="shared" si="266"/>
        <v>#N/A</v>
      </c>
      <c r="U1322" s="491" t="str">
        <f t="shared" si="267"/>
        <v/>
      </c>
      <c r="V1322" s="74">
        <f t="shared" si="270"/>
        <v>0</v>
      </c>
      <c r="W1322" s="134">
        <f t="shared" si="271"/>
        <v>0</v>
      </c>
      <c r="X1322" s="134" t="e">
        <f>VLOOKUP(E1322,'Trimming log'!$F$5:$Y$5000,19,FALSE)</f>
        <v>#N/A</v>
      </c>
      <c r="Y1322" s="134" t="e">
        <f>VLOOKUP(E1322,'Trimming log'!$F$5:$Y$5000,20,FALSE)</f>
        <v>#N/A</v>
      </c>
      <c r="Z1322" s="135" t="e">
        <f t="shared" si="272"/>
        <v>#N/A</v>
      </c>
      <c r="AA1322" s="135" t="e">
        <f t="shared" si="273"/>
        <v>#N/A</v>
      </c>
      <c r="AB1322" s="136" t="e">
        <f t="shared" si="274"/>
        <v>#N/A</v>
      </c>
      <c r="AC1322" s="136" t="e">
        <f t="shared" si="275"/>
        <v>#N/A</v>
      </c>
      <c r="AD1322" s="136" t="e">
        <f t="shared" si="276"/>
        <v>#N/A</v>
      </c>
      <c r="AE1322" s="136" t="e">
        <f t="shared" si="277"/>
        <v>#N/A</v>
      </c>
    </row>
    <row r="1323" spans="1:31" ht="15" customHeight="1">
      <c r="A1323" s="67" t="str">
        <f t="shared" si="265"/>
        <v/>
      </c>
      <c r="B1323" s="65">
        <f t="shared" si="268"/>
        <v>1300</v>
      </c>
      <c r="C1323" s="68" t="str">
        <f t="shared" si="269"/>
        <v/>
      </c>
      <c r="D1323" s="69"/>
      <c r="E1323" s="132"/>
      <c r="F1323" s="65" t="e">
        <f>VLOOKUP(E1323,'Trimming log'!$F$5:$V$5000,2,FALSE)</f>
        <v>#N/A</v>
      </c>
      <c r="G1323" s="65" t="e">
        <f>VLOOKUP(E1323,'Trimming log'!$F$5:$V$5000,3,FALSE)</f>
        <v>#N/A</v>
      </c>
      <c r="H1323" s="508" t="e">
        <f>VLOOKUP(E1323,'Trimming log'!$F$5:$V$5000,4,FALSE)</f>
        <v>#N/A</v>
      </c>
      <c r="I1323" s="65" t="e">
        <f>VLOOKUP(E1323,'Trimming log'!$F$5:$V$5000,5,FALSE)</f>
        <v>#N/A</v>
      </c>
      <c r="J1323" s="65" t="e">
        <f>VLOOKUP(E1323,'Trimming log'!$F$5:$V$5000,6,FALSE)</f>
        <v>#N/A</v>
      </c>
      <c r="K1323" s="65" t="e">
        <f>VLOOKUP(E1323,'Trimming log'!$F$5:$V$5000,7,FALSE)</f>
        <v>#N/A</v>
      </c>
      <c r="L1323" s="65" t="e">
        <f>VLOOKUP(E1323,'Trimming log'!$F$5:$V$5000,8,FALSE)</f>
        <v>#N/A</v>
      </c>
      <c r="M1323" s="65" t="e">
        <f>VLOOKUP(E1323,'Trimming log'!$F$5:$V$5000,9,FALSE)</f>
        <v>#N/A</v>
      </c>
      <c r="N1323" s="507" t="e">
        <f>VLOOKUP(E1323,'Trimming log'!$F$5:$V$5000,10,FALSE)</f>
        <v>#N/A</v>
      </c>
      <c r="O1323" s="65" t="e">
        <f>VLOOKUP(E1323,'Trimming log'!$F$5:$V$5000,11,FALSE)</f>
        <v>#N/A</v>
      </c>
      <c r="P1323" s="65" t="e">
        <f>VLOOKUP(E1323,'Trimming log'!$F$5:$V$5000,12,FALSE)</f>
        <v>#N/A</v>
      </c>
      <c r="Q1323" s="65" t="e">
        <f>VLOOKUP(E1323,'Trimming log'!$F$5:$V$5000,13,FALSE)</f>
        <v>#N/A</v>
      </c>
      <c r="R1323" s="65" t="e">
        <f>VLOOKUP(E1323,'Trimming log'!$F$5:$V$5000,14,FALSE)</f>
        <v>#N/A</v>
      </c>
      <c r="S1323" s="65" t="e">
        <f>VLOOKUP(E1323,'Trimming log'!$F$5:$V$5000,15,FALSE)</f>
        <v>#N/A</v>
      </c>
      <c r="T1323" s="65" t="e">
        <f t="shared" si="266"/>
        <v>#N/A</v>
      </c>
      <c r="U1323" s="491" t="str">
        <f t="shared" si="267"/>
        <v/>
      </c>
      <c r="V1323" s="74">
        <f t="shared" si="270"/>
        <v>0</v>
      </c>
      <c r="W1323" s="134">
        <f t="shared" si="271"/>
        <v>0</v>
      </c>
      <c r="X1323" s="134" t="e">
        <f>VLOOKUP(E1323,'Trimming log'!$F$5:$Y$5000,19,FALSE)</f>
        <v>#N/A</v>
      </c>
      <c r="Y1323" s="134" t="e">
        <f>VLOOKUP(E1323,'Trimming log'!$F$5:$Y$5000,20,FALSE)</f>
        <v>#N/A</v>
      </c>
      <c r="Z1323" s="135" t="e">
        <f t="shared" si="272"/>
        <v>#N/A</v>
      </c>
      <c r="AA1323" s="135" t="e">
        <f t="shared" si="273"/>
        <v>#N/A</v>
      </c>
      <c r="AB1323" s="136" t="e">
        <f t="shared" si="274"/>
        <v>#N/A</v>
      </c>
      <c r="AC1323" s="136" t="e">
        <f t="shared" si="275"/>
        <v>#N/A</v>
      </c>
      <c r="AD1323" s="136" t="e">
        <f t="shared" si="276"/>
        <v>#N/A</v>
      </c>
      <c r="AE1323" s="136" t="e">
        <f t="shared" si="277"/>
        <v>#N/A</v>
      </c>
    </row>
    <row r="1324" spans="1:31" ht="15" customHeight="1">
      <c r="A1324" s="67" t="str">
        <f t="shared" si="265"/>
        <v/>
      </c>
      <c r="B1324" s="65">
        <f t="shared" si="268"/>
        <v>1301</v>
      </c>
      <c r="C1324" s="68" t="str">
        <f t="shared" si="269"/>
        <v/>
      </c>
      <c r="D1324" s="69"/>
      <c r="E1324" s="132"/>
      <c r="F1324" s="65" t="e">
        <f>VLOOKUP(E1324,'Trimming log'!$F$5:$V$5000,2,FALSE)</f>
        <v>#N/A</v>
      </c>
      <c r="G1324" s="65" t="e">
        <f>VLOOKUP(E1324,'Trimming log'!$F$5:$V$5000,3,FALSE)</f>
        <v>#N/A</v>
      </c>
      <c r="H1324" s="508" t="e">
        <f>VLOOKUP(E1324,'Trimming log'!$F$5:$V$5000,4,FALSE)</f>
        <v>#N/A</v>
      </c>
      <c r="I1324" s="65" t="e">
        <f>VLOOKUP(E1324,'Trimming log'!$F$5:$V$5000,5,FALSE)</f>
        <v>#N/A</v>
      </c>
      <c r="J1324" s="65" t="e">
        <f>VLOOKUP(E1324,'Trimming log'!$F$5:$V$5000,6,FALSE)</f>
        <v>#N/A</v>
      </c>
      <c r="K1324" s="65" t="e">
        <f>VLOOKUP(E1324,'Trimming log'!$F$5:$V$5000,7,FALSE)</f>
        <v>#N/A</v>
      </c>
      <c r="L1324" s="65" t="e">
        <f>VLOOKUP(E1324,'Trimming log'!$F$5:$V$5000,8,FALSE)</f>
        <v>#N/A</v>
      </c>
      <c r="M1324" s="65" t="e">
        <f>VLOOKUP(E1324,'Trimming log'!$F$5:$V$5000,9,FALSE)</f>
        <v>#N/A</v>
      </c>
      <c r="N1324" s="507" t="e">
        <f>VLOOKUP(E1324,'Trimming log'!$F$5:$V$5000,10,FALSE)</f>
        <v>#N/A</v>
      </c>
      <c r="O1324" s="65" t="e">
        <f>VLOOKUP(E1324,'Trimming log'!$F$5:$V$5000,11,FALSE)</f>
        <v>#N/A</v>
      </c>
      <c r="P1324" s="65" t="e">
        <f>VLOOKUP(E1324,'Trimming log'!$F$5:$V$5000,12,FALSE)</f>
        <v>#N/A</v>
      </c>
      <c r="Q1324" s="65" t="e">
        <f>VLOOKUP(E1324,'Trimming log'!$F$5:$V$5000,13,FALSE)</f>
        <v>#N/A</v>
      </c>
      <c r="R1324" s="65" t="e">
        <f>VLOOKUP(E1324,'Trimming log'!$F$5:$V$5000,14,FALSE)</f>
        <v>#N/A</v>
      </c>
      <c r="S1324" s="65" t="e">
        <f>VLOOKUP(E1324,'Trimming log'!$F$5:$V$5000,15,FALSE)</f>
        <v>#N/A</v>
      </c>
      <c r="T1324" s="65" t="e">
        <f t="shared" si="266"/>
        <v>#N/A</v>
      </c>
      <c r="U1324" s="491" t="str">
        <f t="shared" si="267"/>
        <v/>
      </c>
      <c r="V1324" s="74">
        <f t="shared" si="270"/>
        <v>0</v>
      </c>
      <c r="W1324" s="134">
        <f t="shared" si="271"/>
        <v>0</v>
      </c>
      <c r="X1324" s="134" t="e">
        <f>VLOOKUP(E1324,'Trimming log'!$F$5:$Y$5000,19,FALSE)</f>
        <v>#N/A</v>
      </c>
      <c r="Y1324" s="134" t="e">
        <f>VLOOKUP(E1324,'Trimming log'!$F$5:$Y$5000,20,FALSE)</f>
        <v>#N/A</v>
      </c>
      <c r="Z1324" s="135" t="e">
        <f t="shared" si="272"/>
        <v>#N/A</v>
      </c>
      <c r="AA1324" s="135" t="e">
        <f t="shared" si="273"/>
        <v>#N/A</v>
      </c>
      <c r="AB1324" s="136" t="e">
        <f t="shared" si="274"/>
        <v>#N/A</v>
      </c>
      <c r="AC1324" s="136" t="e">
        <f t="shared" si="275"/>
        <v>#N/A</v>
      </c>
      <c r="AD1324" s="136" t="e">
        <f t="shared" si="276"/>
        <v>#N/A</v>
      </c>
      <c r="AE1324" s="136" t="e">
        <f t="shared" si="277"/>
        <v>#N/A</v>
      </c>
    </row>
    <row r="1325" spans="1:31" ht="15" customHeight="1">
      <c r="A1325" s="67" t="str">
        <f t="shared" si="265"/>
        <v/>
      </c>
      <c r="B1325" s="65">
        <f t="shared" si="268"/>
        <v>1302</v>
      </c>
      <c r="C1325" s="68" t="str">
        <f t="shared" si="269"/>
        <v/>
      </c>
      <c r="D1325" s="69"/>
      <c r="E1325" s="132"/>
      <c r="F1325" s="65" t="e">
        <f>VLOOKUP(E1325,'Trimming log'!$F$5:$V$5000,2,FALSE)</f>
        <v>#N/A</v>
      </c>
      <c r="G1325" s="65" t="e">
        <f>VLOOKUP(E1325,'Trimming log'!$F$5:$V$5000,3,FALSE)</f>
        <v>#N/A</v>
      </c>
      <c r="H1325" s="508" t="e">
        <f>VLOOKUP(E1325,'Trimming log'!$F$5:$V$5000,4,FALSE)</f>
        <v>#N/A</v>
      </c>
      <c r="I1325" s="65" t="e">
        <f>VLOOKUP(E1325,'Trimming log'!$F$5:$V$5000,5,FALSE)</f>
        <v>#N/A</v>
      </c>
      <c r="J1325" s="65" t="e">
        <f>VLOOKUP(E1325,'Trimming log'!$F$5:$V$5000,6,FALSE)</f>
        <v>#N/A</v>
      </c>
      <c r="K1325" s="65" t="e">
        <f>VLOOKUP(E1325,'Trimming log'!$F$5:$V$5000,7,FALSE)</f>
        <v>#N/A</v>
      </c>
      <c r="L1325" s="65" t="e">
        <f>VLOOKUP(E1325,'Trimming log'!$F$5:$V$5000,8,FALSE)</f>
        <v>#N/A</v>
      </c>
      <c r="M1325" s="65" t="e">
        <f>VLOOKUP(E1325,'Trimming log'!$F$5:$V$5000,9,FALSE)</f>
        <v>#N/A</v>
      </c>
      <c r="N1325" s="507" t="e">
        <f>VLOOKUP(E1325,'Trimming log'!$F$5:$V$5000,10,FALSE)</f>
        <v>#N/A</v>
      </c>
      <c r="O1325" s="65" t="e">
        <f>VLOOKUP(E1325,'Trimming log'!$F$5:$V$5000,11,FALSE)</f>
        <v>#N/A</v>
      </c>
      <c r="P1325" s="65" t="e">
        <f>VLOOKUP(E1325,'Trimming log'!$F$5:$V$5000,12,FALSE)</f>
        <v>#N/A</v>
      </c>
      <c r="Q1325" s="65" t="e">
        <f>VLOOKUP(E1325,'Trimming log'!$F$5:$V$5000,13,FALSE)</f>
        <v>#N/A</v>
      </c>
      <c r="R1325" s="65" t="e">
        <f>VLOOKUP(E1325,'Trimming log'!$F$5:$V$5000,14,FALSE)</f>
        <v>#N/A</v>
      </c>
      <c r="S1325" s="65" t="e">
        <f>VLOOKUP(E1325,'Trimming log'!$F$5:$V$5000,15,FALSE)</f>
        <v>#N/A</v>
      </c>
      <c r="T1325" s="65" t="e">
        <f t="shared" si="266"/>
        <v>#N/A</v>
      </c>
      <c r="U1325" s="491" t="str">
        <f t="shared" si="267"/>
        <v/>
      </c>
      <c r="V1325" s="74">
        <f t="shared" si="270"/>
        <v>0</v>
      </c>
      <c r="W1325" s="134">
        <f t="shared" si="271"/>
        <v>0</v>
      </c>
      <c r="X1325" s="134" t="e">
        <f>VLOOKUP(E1325,'Trimming log'!$F$5:$Y$5000,19,FALSE)</f>
        <v>#N/A</v>
      </c>
      <c r="Y1325" s="134" t="e">
        <f>VLOOKUP(E1325,'Trimming log'!$F$5:$Y$5000,20,FALSE)</f>
        <v>#N/A</v>
      </c>
      <c r="Z1325" s="135" t="e">
        <f t="shared" si="272"/>
        <v>#N/A</v>
      </c>
      <c r="AA1325" s="135" t="e">
        <f t="shared" si="273"/>
        <v>#N/A</v>
      </c>
      <c r="AB1325" s="136" t="e">
        <f t="shared" si="274"/>
        <v>#N/A</v>
      </c>
      <c r="AC1325" s="136" t="e">
        <f t="shared" si="275"/>
        <v>#N/A</v>
      </c>
      <c r="AD1325" s="136" t="e">
        <f t="shared" si="276"/>
        <v>#N/A</v>
      </c>
      <c r="AE1325" s="136" t="e">
        <f t="shared" si="277"/>
        <v>#N/A</v>
      </c>
    </row>
    <row r="1326" spans="1:31" ht="15" customHeight="1">
      <c r="A1326" s="67" t="str">
        <f t="shared" si="265"/>
        <v/>
      </c>
      <c r="B1326" s="65">
        <f t="shared" si="268"/>
        <v>1303</v>
      </c>
      <c r="C1326" s="68" t="str">
        <f t="shared" si="269"/>
        <v/>
      </c>
      <c r="D1326" s="69"/>
      <c r="E1326" s="132"/>
      <c r="F1326" s="65" t="e">
        <f>VLOOKUP(E1326,'Trimming log'!$F$5:$V$5000,2,FALSE)</f>
        <v>#N/A</v>
      </c>
      <c r="G1326" s="65" t="e">
        <f>VLOOKUP(E1326,'Trimming log'!$F$5:$V$5000,3,FALSE)</f>
        <v>#N/A</v>
      </c>
      <c r="H1326" s="508" t="e">
        <f>VLOOKUP(E1326,'Trimming log'!$F$5:$V$5000,4,FALSE)</f>
        <v>#N/A</v>
      </c>
      <c r="I1326" s="65" t="e">
        <f>VLOOKUP(E1326,'Trimming log'!$F$5:$V$5000,5,FALSE)</f>
        <v>#N/A</v>
      </c>
      <c r="J1326" s="65" t="e">
        <f>VLOOKUP(E1326,'Trimming log'!$F$5:$V$5000,6,FALSE)</f>
        <v>#N/A</v>
      </c>
      <c r="K1326" s="65" t="e">
        <f>VLOOKUP(E1326,'Trimming log'!$F$5:$V$5000,7,FALSE)</f>
        <v>#N/A</v>
      </c>
      <c r="L1326" s="65" t="e">
        <f>VLOOKUP(E1326,'Trimming log'!$F$5:$V$5000,8,FALSE)</f>
        <v>#N/A</v>
      </c>
      <c r="M1326" s="65" t="e">
        <f>VLOOKUP(E1326,'Trimming log'!$F$5:$V$5000,9,FALSE)</f>
        <v>#N/A</v>
      </c>
      <c r="N1326" s="507" t="e">
        <f>VLOOKUP(E1326,'Trimming log'!$F$5:$V$5000,10,FALSE)</f>
        <v>#N/A</v>
      </c>
      <c r="O1326" s="65" t="e">
        <f>VLOOKUP(E1326,'Trimming log'!$F$5:$V$5000,11,FALSE)</f>
        <v>#N/A</v>
      </c>
      <c r="P1326" s="65" t="e">
        <f>VLOOKUP(E1326,'Trimming log'!$F$5:$V$5000,12,FALSE)</f>
        <v>#N/A</v>
      </c>
      <c r="Q1326" s="65" t="e">
        <f>VLOOKUP(E1326,'Trimming log'!$F$5:$V$5000,13,FALSE)</f>
        <v>#N/A</v>
      </c>
      <c r="R1326" s="65" t="e">
        <f>VLOOKUP(E1326,'Trimming log'!$F$5:$V$5000,14,FALSE)</f>
        <v>#N/A</v>
      </c>
      <c r="S1326" s="65" t="e">
        <f>VLOOKUP(E1326,'Trimming log'!$F$5:$V$5000,15,FALSE)</f>
        <v>#N/A</v>
      </c>
      <c r="T1326" s="65" t="e">
        <f t="shared" si="266"/>
        <v>#N/A</v>
      </c>
      <c r="U1326" s="491" t="str">
        <f t="shared" si="267"/>
        <v/>
      </c>
      <c r="V1326" s="74">
        <f t="shared" si="270"/>
        <v>0</v>
      </c>
      <c r="W1326" s="134">
        <f t="shared" si="271"/>
        <v>0</v>
      </c>
      <c r="X1326" s="134" t="e">
        <f>VLOOKUP(E1326,'Trimming log'!$F$5:$Y$5000,19,FALSE)</f>
        <v>#N/A</v>
      </c>
      <c r="Y1326" s="134" t="e">
        <f>VLOOKUP(E1326,'Trimming log'!$F$5:$Y$5000,20,FALSE)</f>
        <v>#N/A</v>
      </c>
      <c r="Z1326" s="135" t="e">
        <f t="shared" si="272"/>
        <v>#N/A</v>
      </c>
      <c r="AA1326" s="135" t="e">
        <f t="shared" si="273"/>
        <v>#N/A</v>
      </c>
      <c r="AB1326" s="136" t="e">
        <f t="shared" si="274"/>
        <v>#N/A</v>
      </c>
      <c r="AC1326" s="136" t="e">
        <f t="shared" si="275"/>
        <v>#N/A</v>
      </c>
      <c r="AD1326" s="136" t="e">
        <f t="shared" si="276"/>
        <v>#N/A</v>
      </c>
      <c r="AE1326" s="136" t="e">
        <f t="shared" si="277"/>
        <v>#N/A</v>
      </c>
    </row>
    <row r="1327" spans="1:31" ht="15" customHeight="1">
      <c r="A1327" s="67" t="str">
        <f t="shared" si="265"/>
        <v/>
      </c>
      <c r="B1327" s="65">
        <f t="shared" si="268"/>
        <v>1304</v>
      </c>
      <c r="C1327" s="68" t="str">
        <f t="shared" si="269"/>
        <v/>
      </c>
      <c r="D1327" s="69"/>
      <c r="E1327" s="132"/>
      <c r="F1327" s="65" t="e">
        <f>VLOOKUP(E1327,'Trimming log'!$F$5:$V$5000,2,FALSE)</f>
        <v>#N/A</v>
      </c>
      <c r="G1327" s="65" t="e">
        <f>VLOOKUP(E1327,'Trimming log'!$F$5:$V$5000,3,FALSE)</f>
        <v>#N/A</v>
      </c>
      <c r="H1327" s="508" t="e">
        <f>VLOOKUP(E1327,'Trimming log'!$F$5:$V$5000,4,FALSE)</f>
        <v>#N/A</v>
      </c>
      <c r="I1327" s="65" t="e">
        <f>VLOOKUP(E1327,'Trimming log'!$F$5:$V$5000,5,FALSE)</f>
        <v>#N/A</v>
      </c>
      <c r="J1327" s="65" t="e">
        <f>VLOOKUP(E1327,'Trimming log'!$F$5:$V$5000,6,FALSE)</f>
        <v>#N/A</v>
      </c>
      <c r="K1327" s="65" t="e">
        <f>VLOOKUP(E1327,'Trimming log'!$F$5:$V$5000,7,FALSE)</f>
        <v>#N/A</v>
      </c>
      <c r="L1327" s="65" t="e">
        <f>VLOOKUP(E1327,'Trimming log'!$F$5:$V$5000,8,FALSE)</f>
        <v>#N/A</v>
      </c>
      <c r="M1327" s="65" t="e">
        <f>VLOOKUP(E1327,'Trimming log'!$F$5:$V$5000,9,FALSE)</f>
        <v>#N/A</v>
      </c>
      <c r="N1327" s="507" t="e">
        <f>VLOOKUP(E1327,'Trimming log'!$F$5:$V$5000,10,FALSE)</f>
        <v>#N/A</v>
      </c>
      <c r="O1327" s="65" t="e">
        <f>VLOOKUP(E1327,'Trimming log'!$F$5:$V$5000,11,FALSE)</f>
        <v>#N/A</v>
      </c>
      <c r="P1327" s="65" t="e">
        <f>VLOOKUP(E1327,'Trimming log'!$F$5:$V$5000,12,FALSE)</f>
        <v>#N/A</v>
      </c>
      <c r="Q1327" s="65" t="e">
        <f>VLOOKUP(E1327,'Trimming log'!$F$5:$V$5000,13,FALSE)</f>
        <v>#N/A</v>
      </c>
      <c r="R1327" s="65" t="e">
        <f>VLOOKUP(E1327,'Trimming log'!$F$5:$V$5000,14,FALSE)</f>
        <v>#N/A</v>
      </c>
      <c r="S1327" s="65" t="e">
        <f>VLOOKUP(E1327,'Trimming log'!$F$5:$V$5000,15,FALSE)</f>
        <v>#N/A</v>
      </c>
      <c r="T1327" s="65" t="e">
        <f t="shared" si="266"/>
        <v>#N/A</v>
      </c>
      <c r="U1327" s="491" t="str">
        <f t="shared" si="267"/>
        <v/>
      </c>
      <c r="V1327" s="74">
        <f t="shared" si="270"/>
        <v>0</v>
      </c>
      <c r="W1327" s="134">
        <f t="shared" si="271"/>
        <v>0</v>
      </c>
      <c r="X1327" s="134" t="e">
        <f>VLOOKUP(E1327,'Trimming log'!$F$5:$Y$5000,19,FALSE)</f>
        <v>#N/A</v>
      </c>
      <c r="Y1327" s="134" t="e">
        <f>VLOOKUP(E1327,'Trimming log'!$F$5:$Y$5000,20,FALSE)</f>
        <v>#N/A</v>
      </c>
      <c r="Z1327" s="135" t="e">
        <f t="shared" si="272"/>
        <v>#N/A</v>
      </c>
      <c r="AA1327" s="135" t="e">
        <f t="shared" si="273"/>
        <v>#N/A</v>
      </c>
      <c r="AB1327" s="136" t="e">
        <f t="shared" si="274"/>
        <v>#N/A</v>
      </c>
      <c r="AC1327" s="136" t="e">
        <f t="shared" si="275"/>
        <v>#N/A</v>
      </c>
      <c r="AD1327" s="136" t="e">
        <f t="shared" si="276"/>
        <v>#N/A</v>
      </c>
      <c r="AE1327" s="136" t="e">
        <f t="shared" si="277"/>
        <v>#N/A</v>
      </c>
    </row>
    <row r="1328" spans="1:31" ht="15" customHeight="1">
      <c r="A1328" s="67" t="str">
        <f t="shared" si="265"/>
        <v/>
      </c>
      <c r="B1328" s="65">
        <f t="shared" si="268"/>
        <v>1305</v>
      </c>
      <c r="C1328" s="68" t="str">
        <f t="shared" si="269"/>
        <v/>
      </c>
      <c r="D1328" s="69"/>
      <c r="E1328" s="132"/>
      <c r="F1328" s="65" t="e">
        <f>VLOOKUP(E1328,'Trimming log'!$F$5:$V$5000,2,FALSE)</f>
        <v>#N/A</v>
      </c>
      <c r="G1328" s="65" t="e">
        <f>VLOOKUP(E1328,'Trimming log'!$F$5:$V$5000,3,FALSE)</f>
        <v>#N/A</v>
      </c>
      <c r="H1328" s="508" t="e">
        <f>VLOOKUP(E1328,'Trimming log'!$F$5:$V$5000,4,FALSE)</f>
        <v>#N/A</v>
      </c>
      <c r="I1328" s="65" t="e">
        <f>VLOOKUP(E1328,'Trimming log'!$F$5:$V$5000,5,FALSE)</f>
        <v>#N/A</v>
      </c>
      <c r="J1328" s="65" t="e">
        <f>VLOOKUP(E1328,'Trimming log'!$F$5:$V$5000,6,FALSE)</f>
        <v>#N/A</v>
      </c>
      <c r="K1328" s="65" t="e">
        <f>VLOOKUP(E1328,'Trimming log'!$F$5:$V$5000,7,FALSE)</f>
        <v>#N/A</v>
      </c>
      <c r="L1328" s="65" t="e">
        <f>VLOOKUP(E1328,'Trimming log'!$F$5:$V$5000,8,FALSE)</f>
        <v>#N/A</v>
      </c>
      <c r="M1328" s="65" t="e">
        <f>VLOOKUP(E1328,'Trimming log'!$F$5:$V$5000,9,FALSE)</f>
        <v>#N/A</v>
      </c>
      <c r="N1328" s="507" t="e">
        <f>VLOOKUP(E1328,'Trimming log'!$F$5:$V$5000,10,FALSE)</f>
        <v>#N/A</v>
      </c>
      <c r="O1328" s="65" t="e">
        <f>VLOOKUP(E1328,'Trimming log'!$F$5:$V$5000,11,FALSE)</f>
        <v>#N/A</v>
      </c>
      <c r="P1328" s="65" t="e">
        <f>VLOOKUP(E1328,'Trimming log'!$F$5:$V$5000,12,FALSE)</f>
        <v>#N/A</v>
      </c>
      <c r="Q1328" s="65" t="e">
        <f>VLOOKUP(E1328,'Trimming log'!$F$5:$V$5000,13,FALSE)</f>
        <v>#N/A</v>
      </c>
      <c r="R1328" s="65" t="e">
        <f>VLOOKUP(E1328,'Trimming log'!$F$5:$V$5000,14,FALSE)</f>
        <v>#N/A</v>
      </c>
      <c r="S1328" s="65" t="e">
        <f>VLOOKUP(E1328,'Trimming log'!$F$5:$V$5000,15,FALSE)</f>
        <v>#N/A</v>
      </c>
      <c r="T1328" s="65" t="e">
        <f t="shared" si="266"/>
        <v>#N/A</v>
      </c>
      <c r="U1328" s="491" t="str">
        <f t="shared" si="267"/>
        <v/>
      </c>
      <c r="V1328" s="74">
        <f t="shared" si="270"/>
        <v>0</v>
      </c>
      <c r="W1328" s="134">
        <f t="shared" si="271"/>
        <v>0</v>
      </c>
      <c r="X1328" s="134" t="e">
        <f>VLOOKUP(E1328,'Trimming log'!$F$5:$Y$5000,19,FALSE)</f>
        <v>#N/A</v>
      </c>
      <c r="Y1328" s="134" t="e">
        <f>VLOOKUP(E1328,'Trimming log'!$F$5:$Y$5000,20,FALSE)</f>
        <v>#N/A</v>
      </c>
      <c r="Z1328" s="135" t="e">
        <f t="shared" si="272"/>
        <v>#N/A</v>
      </c>
      <c r="AA1328" s="135" t="e">
        <f t="shared" si="273"/>
        <v>#N/A</v>
      </c>
      <c r="AB1328" s="136" t="e">
        <f t="shared" si="274"/>
        <v>#N/A</v>
      </c>
      <c r="AC1328" s="136" t="e">
        <f t="shared" si="275"/>
        <v>#N/A</v>
      </c>
      <c r="AD1328" s="136" t="e">
        <f t="shared" si="276"/>
        <v>#N/A</v>
      </c>
      <c r="AE1328" s="136" t="e">
        <f t="shared" si="277"/>
        <v>#N/A</v>
      </c>
    </row>
    <row r="1329" spans="1:31" ht="15" customHeight="1">
      <c r="A1329" s="67" t="str">
        <f t="shared" si="265"/>
        <v/>
      </c>
      <c r="B1329" s="65">
        <f t="shared" si="268"/>
        <v>1306</v>
      </c>
      <c r="C1329" s="68" t="str">
        <f t="shared" si="269"/>
        <v/>
      </c>
      <c r="D1329" s="69"/>
      <c r="E1329" s="132"/>
      <c r="F1329" s="65" t="e">
        <f>VLOOKUP(E1329,'Trimming log'!$F$5:$V$5000,2,FALSE)</f>
        <v>#N/A</v>
      </c>
      <c r="G1329" s="65" t="e">
        <f>VLOOKUP(E1329,'Trimming log'!$F$5:$V$5000,3,FALSE)</f>
        <v>#N/A</v>
      </c>
      <c r="H1329" s="508" t="e">
        <f>VLOOKUP(E1329,'Trimming log'!$F$5:$V$5000,4,FALSE)</f>
        <v>#N/A</v>
      </c>
      <c r="I1329" s="65" t="e">
        <f>VLOOKUP(E1329,'Trimming log'!$F$5:$V$5000,5,FALSE)</f>
        <v>#N/A</v>
      </c>
      <c r="J1329" s="65" t="e">
        <f>VLOOKUP(E1329,'Trimming log'!$F$5:$V$5000,6,FALSE)</f>
        <v>#N/A</v>
      </c>
      <c r="K1329" s="65" t="e">
        <f>VLOOKUP(E1329,'Trimming log'!$F$5:$V$5000,7,FALSE)</f>
        <v>#N/A</v>
      </c>
      <c r="L1329" s="65" t="e">
        <f>VLOOKUP(E1329,'Trimming log'!$F$5:$V$5000,8,FALSE)</f>
        <v>#N/A</v>
      </c>
      <c r="M1329" s="65" t="e">
        <f>VLOOKUP(E1329,'Trimming log'!$F$5:$V$5000,9,FALSE)</f>
        <v>#N/A</v>
      </c>
      <c r="N1329" s="507" t="e">
        <f>VLOOKUP(E1329,'Trimming log'!$F$5:$V$5000,10,FALSE)</f>
        <v>#N/A</v>
      </c>
      <c r="O1329" s="65" t="e">
        <f>VLOOKUP(E1329,'Trimming log'!$F$5:$V$5000,11,FALSE)</f>
        <v>#N/A</v>
      </c>
      <c r="P1329" s="65" t="e">
        <f>VLOOKUP(E1329,'Trimming log'!$F$5:$V$5000,12,FALSE)</f>
        <v>#N/A</v>
      </c>
      <c r="Q1329" s="65" t="e">
        <f>VLOOKUP(E1329,'Trimming log'!$F$5:$V$5000,13,FALSE)</f>
        <v>#N/A</v>
      </c>
      <c r="R1329" s="65" t="e">
        <f>VLOOKUP(E1329,'Trimming log'!$F$5:$V$5000,14,FALSE)</f>
        <v>#N/A</v>
      </c>
      <c r="S1329" s="65" t="e">
        <f>VLOOKUP(E1329,'Trimming log'!$F$5:$V$5000,15,FALSE)</f>
        <v>#N/A</v>
      </c>
      <c r="T1329" s="65" t="e">
        <f t="shared" si="266"/>
        <v>#N/A</v>
      </c>
      <c r="U1329" s="491" t="str">
        <f t="shared" si="267"/>
        <v/>
      </c>
      <c r="V1329" s="74">
        <f t="shared" si="270"/>
        <v>0</v>
      </c>
      <c r="W1329" s="134">
        <f t="shared" si="271"/>
        <v>0</v>
      </c>
      <c r="X1329" s="134" t="e">
        <f>VLOOKUP(E1329,'Trimming log'!$F$5:$Y$5000,19,FALSE)</f>
        <v>#N/A</v>
      </c>
      <c r="Y1329" s="134" t="e">
        <f>VLOOKUP(E1329,'Trimming log'!$F$5:$Y$5000,20,FALSE)</f>
        <v>#N/A</v>
      </c>
      <c r="Z1329" s="135" t="e">
        <f t="shared" si="272"/>
        <v>#N/A</v>
      </c>
      <c r="AA1329" s="135" t="e">
        <f t="shared" si="273"/>
        <v>#N/A</v>
      </c>
      <c r="AB1329" s="136" t="e">
        <f t="shared" si="274"/>
        <v>#N/A</v>
      </c>
      <c r="AC1329" s="136" t="e">
        <f t="shared" si="275"/>
        <v>#N/A</v>
      </c>
      <c r="AD1329" s="136" t="e">
        <f t="shared" si="276"/>
        <v>#N/A</v>
      </c>
      <c r="AE1329" s="136" t="e">
        <f t="shared" si="277"/>
        <v>#N/A</v>
      </c>
    </row>
    <row r="1330" spans="1:31" ht="15" customHeight="1">
      <c r="A1330" s="67" t="str">
        <f t="shared" si="265"/>
        <v/>
      </c>
      <c r="B1330" s="65">
        <f t="shared" si="268"/>
        <v>1307</v>
      </c>
      <c r="C1330" s="68" t="str">
        <f t="shared" si="269"/>
        <v/>
      </c>
      <c r="D1330" s="69"/>
      <c r="E1330" s="132"/>
      <c r="F1330" s="65" t="e">
        <f>VLOOKUP(E1330,'Trimming log'!$F$5:$V$5000,2,FALSE)</f>
        <v>#N/A</v>
      </c>
      <c r="G1330" s="65" t="e">
        <f>VLOOKUP(E1330,'Trimming log'!$F$5:$V$5000,3,FALSE)</f>
        <v>#N/A</v>
      </c>
      <c r="H1330" s="508" t="e">
        <f>VLOOKUP(E1330,'Trimming log'!$F$5:$V$5000,4,FALSE)</f>
        <v>#N/A</v>
      </c>
      <c r="I1330" s="65" t="e">
        <f>VLOOKUP(E1330,'Trimming log'!$F$5:$V$5000,5,FALSE)</f>
        <v>#N/A</v>
      </c>
      <c r="J1330" s="65" t="e">
        <f>VLOOKUP(E1330,'Trimming log'!$F$5:$V$5000,6,FALSE)</f>
        <v>#N/A</v>
      </c>
      <c r="K1330" s="65" t="e">
        <f>VLOOKUP(E1330,'Trimming log'!$F$5:$V$5000,7,FALSE)</f>
        <v>#N/A</v>
      </c>
      <c r="L1330" s="65" t="e">
        <f>VLOOKUP(E1330,'Trimming log'!$F$5:$V$5000,8,FALSE)</f>
        <v>#N/A</v>
      </c>
      <c r="M1330" s="65" t="e">
        <f>VLOOKUP(E1330,'Trimming log'!$F$5:$V$5000,9,FALSE)</f>
        <v>#N/A</v>
      </c>
      <c r="N1330" s="507" t="e">
        <f>VLOOKUP(E1330,'Trimming log'!$F$5:$V$5000,10,FALSE)</f>
        <v>#N/A</v>
      </c>
      <c r="O1330" s="65" t="e">
        <f>VLOOKUP(E1330,'Trimming log'!$F$5:$V$5000,11,FALSE)</f>
        <v>#N/A</v>
      </c>
      <c r="P1330" s="65" t="e">
        <f>VLOOKUP(E1330,'Trimming log'!$F$5:$V$5000,12,FALSE)</f>
        <v>#N/A</v>
      </c>
      <c r="Q1330" s="65" t="e">
        <f>VLOOKUP(E1330,'Trimming log'!$F$5:$V$5000,13,FALSE)</f>
        <v>#N/A</v>
      </c>
      <c r="R1330" s="65" t="e">
        <f>VLOOKUP(E1330,'Trimming log'!$F$5:$V$5000,14,FALSE)</f>
        <v>#N/A</v>
      </c>
      <c r="S1330" s="65" t="e">
        <f>VLOOKUP(E1330,'Trimming log'!$F$5:$V$5000,15,FALSE)</f>
        <v>#N/A</v>
      </c>
      <c r="T1330" s="65" t="e">
        <f t="shared" si="266"/>
        <v>#N/A</v>
      </c>
      <c r="U1330" s="491" t="str">
        <f t="shared" si="267"/>
        <v/>
      </c>
      <c r="V1330" s="74">
        <f t="shared" si="270"/>
        <v>0</v>
      </c>
      <c r="W1330" s="134">
        <f t="shared" si="271"/>
        <v>0</v>
      </c>
      <c r="X1330" s="134" t="e">
        <f>VLOOKUP(E1330,'Trimming log'!$F$5:$Y$5000,19,FALSE)</f>
        <v>#N/A</v>
      </c>
      <c r="Y1330" s="134" t="e">
        <f>VLOOKUP(E1330,'Trimming log'!$F$5:$Y$5000,20,FALSE)</f>
        <v>#N/A</v>
      </c>
      <c r="Z1330" s="135" t="e">
        <f t="shared" si="272"/>
        <v>#N/A</v>
      </c>
      <c r="AA1330" s="135" t="e">
        <f t="shared" si="273"/>
        <v>#N/A</v>
      </c>
      <c r="AB1330" s="136" t="e">
        <f t="shared" si="274"/>
        <v>#N/A</v>
      </c>
      <c r="AC1330" s="136" t="e">
        <f t="shared" si="275"/>
        <v>#N/A</v>
      </c>
      <c r="AD1330" s="136" t="e">
        <f t="shared" si="276"/>
        <v>#N/A</v>
      </c>
      <c r="AE1330" s="136" t="e">
        <f t="shared" si="277"/>
        <v>#N/A</v>
      </c>
    </row>
    <row r="1331" spans="1:31" ht="15" customHeight="1">
      <c r="A1331" s="67" t="str">
        <f t="shared" si="265"/>
        <v/>
      </c>
      <c r="B1331" s="65">
        <f t="shared" si="268"/>
        <v>1308</v>
      </c>
      <c r="C1331" s="68" t="str">
        <f t="shared" si="269"/>
        <v/>
      </c>
      <c r="D1331" s="69"/>
      <c r="E1331" s="132"/>
      <c r="F1331" s="65" t="e">
        <f>VLOOKUP(E1331,'Trimming log'!$F$5:$V$5000,2,FALSE)</f>
        <v>#N/A</v>
      </c>
      <c r="G1331" s="65" t="e">
        <f>VLOOKUP(E1331,'Trimming log'!$F$5:$V$5000,3,FALSE)</f>
        <v>#N/A</v>
      </c>
      <c r="H1331" s="508" t="e">
        <f>VLOOKUP(E1331,'Trimming log'!$F$5:$V$5000,4,FALSE)</f>
        <v>#N/A</v>
      </c>
      <c r="I1331" s="65" t="e">
        <f>VLOOKUP(E1331,'Trimming log'!$F$5:$V$5000,5,FALSE)</f>
        <v>#N/A</v>
      </c>
      <c r="J1331" s="65" t="e">
        <f>VLOOKUP(E1331,'Trimming log'!$F$5:$V$5000,6,FALSE)</f>
        <v>#N/A</v>
      </c>
      <c r="K1331" s="65" t="e">
        <f>VLOOKUP(E1331,'Trimming log'!$F$5:$V$5000,7,FALSE)</f>
        <v>#N/A</v>
      </c>
      <c r="L1331" s="65" t="e">
        <f>VLOOKUP(E1331,'Trimming log'!$F$5:$V$5000,8,FALSE)</f>
        <v>#N/A</v>
      </c>
      <c r="M1331" s="65" t="e">
        <f>VLOOKUP(E1331,'Trimming log'!$F$5:$V$5000,9,FALSE)</f>
        <v>#N/A</v>
      </c>
      <c r="N1331" s="507" t="e">
        <f>VLOOKUP(E1331,'Trimming log'!$F$5:$V$5000,10,FALSE)</f>
        <v>#N/A</v>
      </c>
      <c r="O1331" s="65" t="e">
        <f>VLOOKUP(E1331,'Trimming log'!$F$5:$V$5000,11,FALSE)</f>
        <v>#N/A</v>
      </c>
      <c r="P1331" s="65" t="e">
        <f>VLOOKUP(E1331,'Trimming log'!$F$5:$V$5000,12,FALSE)</f>
        <v>#N/A</v>
      </c>
      <c r="Q1331" s="65" t="e">
        <f>VLOOKUP(E1331,'Trimming log'!$F$5:$V$5000,13,FALSE)</f>
        <v>#N/A</v>
      </c>
      <c r="R1331" s="65" t="e">
        <f>VLOOKUP(E1331,'Trimming log'!$F$5:$V$5000,14,FALSE)</f>
        <v>#N/A</v>
      </c>
      <c r="S1331" s="65" t="e">
        <f>VLOOKUP(E1331,'Trimming log'!$F$5:$V$5000,15,FALSE)</f>
        <v>#N/A</v>
      </c>
      <c r="T1331" s="65" t="e">
        <f t="shared" si="266"/>
        <v>#N/A</v>
      </c>
      <c r="U1331" s="491" t="str">
        <f t="shared" si="267"/>
        <v/>
      </c>
      <c r="V1331" s="74">
        <f t="shared" si="270"/>
        <v>0</v>
      </c>
      <c r="W1331" s="134">
        <f t="shared" si="271"/>
        <v>0</v>
      </c>
      <c r="X1331" s="134" t="e">
        <f>VLOOKUP(E1331,'Trimming log'!$F$5:$Y$5000,19,FALSE)</f>
        <v>#N/A</v>
      </c>
      <c r="Y1331" s="134" t="e">
        <f>VLOOKUP(E1331,'Trimming log'!$F$5:$Y$5000,20,FALSE)</f>
        <v>#N/A</v>
      </c>
      <c r="Z1331" s="135" t="e">
        <f t="shared" si="272"/>
        <v>#N/A</v>
      </c>
      <c r="AA1331" s="135" t="e">
        <f t="shared" si="273"/>
        <v>#N/A</v>
      </c>
      <c r="AB1331" s="136" t="e">
        <f t="shared" si="274"/>
        <v>#N/A</v>
      </c>
      <c r="AC1331" s="136" t="e">
        <f t="shared" si="275"/>
        <v>#N/A</v>
      </c>
      <c r="AD1331" s="136" t="e">
        <f t="shared" si="276"/>
        <v>#N/A</v>
      </c>
      <c r="AE1331" s="136" t="e">
        <f t="shared" si="277"/>
        <v>#N/A</v>
      </c>
    </row>
    <row r="1332" spans="1:31" ht="15" customHeight="1">
      <c r="A1332" s="67" t="str">
        <f t="shared" si="265"/>
        <v/>
      </c>
      <c r="B1332" s="65">
        <f t="shared" si="268"/>
        <v>1309</v>
      </c>
      <c r="C1332" s="68" t="str">
        <f t="shared" si="269"/>
        <v/>
      </c>
      <c r="D1332" s="69"/>
      <c r="E1332" s="132"/>
      <c r="F1332" s="65" t="e">
        <f>VLOOKUP(E1332,'Trimming log'!$F$5:$V$5000,2,FALSE)</f>
        <v>#N/A</v>
      </c>
      <c r="G1332" s="65" t="e">
        <f>VLOOKUP(E1332,'Trimming log'!$F$5:$V$5000,3,FALSE)</f>
        <v>#N/A</v>
      </c>
      <c r="H1332" s="508" t="e">
        <f>VLOOKUP(E1332,'Trimming log'!$F$5:$V$5000,4,FALSE)</f>
        <v>#N/A</v>
      </c>
      <c r="I1332" s="65" t="e">
        <f>VLOOKUP(E1332,'Trimming log'!$F$5:$V$5000,5,FALSE)</f>
        <v>#N/A</v>
      </c>
      <c r="J1332" s="65" t="e">
        <f>VLOOKUP(E1332,'Trimming log'!$F$5:$V$5000,6,FALSE)</f>
        <v>#N/A</v>
      </c>
      <c r="K1332" s="65" t="e">
        <f>VLOOKUP(E1332,'Trimming log'!$F$5:$V$5000,7,FALSE)</f>
        <v>#N/A</v>
      </c>
      <c r="L1332" s="65" t="e">
        <f>VLOOKUP(E1332,'Trimming log'!$F$5:$V$5000,8,FALSE)</f>
        <v>#N/A</v>
      </c>
      <c r="M1332" s="65" t="e">
        <f>VLOOKUP(E1332,'Trimming log'!$F$5:$V$5000,9,FALSE)</f>
        <v>#N/A</v>
      </c>
      <c r="N1332" s="507" t="e">
        <f>VLOOKUP(E1332,'Trimming log'!$F$5:$V$5000,10,FALSE)</f>
        <v>#N/A</v>
      </c>
      <c r="O1332" s="65" t="e">
        <f>VLOOKUP(E1332,'Trimming log'!$F$5:$V$5000,11,FALSE)</f>
        <v>#N/A</v>
      </c>
      <c r="P1332" s="65" t="e">
        <f>VLOOKUP(E1332,'Trimming log'!$F$5:$V$5000,12,FALSE)</f>
        <v>#N/A</v>
      </c>
      <c r="Q1332" s="65" t="e">
        <f>VLOOKUP(E1332,'Trimming log'!$F$5:$V$5000,13,FALSE)</f>
        <v>#N/A</v>
      </c>
      <c r="R1332" s="65" t="e">
        <f>VLOOKUP(E1332,'Trimming log'!$F$5:$V$5000,14,FALSE)</f>
        <v>#N/A</v>
      </c>
      <c r="S1332" s="65" t="e">
        <f>VLOOKUP(E1332,'Trimming log'!$F$5:$V$5000,15,FALSE)</f>
        <v>#N/A</v>
      </c>
      <c r="T1332" s="65" t="e">
        <f t="shared" si="266"/>
        <v>#N/A</v>
      </c>
      <c r="U1332" s="491" t="str">
        <f t="shared" si="267"/>
        <v/>
      </c>
      <c r="V1332" s="74">
        <f t="shared" si="270"/>
        <v>0</v>
      </c>
      <c r="W1332" s="134">
        <f t="shared" si="271"/>
        <v>0</v>
      </c>
      <c r="X1332" s="134" t="e">
        <f>VLOOKUP(E1332,'Trimming log'!$F$5:$Y$5000,19,FALSE)</f>
        <v>#N/A</v>
      </c>
      <c r="Y1332" s="134" t="e">
        <f>VLOOKUP(E1332,'Trimming log'!$F$5:$Y$5000,20,FALSE)</f>
        <v>#N/A</v>
      </c>
      <c r="Z1332" s="135" t="e">
        <f t="shared" si="272"/>
        <v>#N/A</v>
      </c>
      <c r="AA1332" s="135" t="e">
        <f t="shared" si="273"/>
        <v>#N/A</v>
      </c>
      <c r="AB1332" s="136" t="e">
        <f t="shared" si="274"/>
        <v>#N/A</v>
      </c>
      <c r="AC1332" s="136" t="e">
        <f t="shared" si="275"/>
        <v>#N/A</v>
      </c>
      <c r="AD1332" s="136" t="e">
        <f t="shared" si="276"/>
        <v>#N/A</v>
      </c>
      <c r="AE1332" s="136" t="e">
        <f t="shared" si="277"/>
        <v>#N/A</v>
      </c>
    </row>
    <row r="1333" spans="1:31" ht="15" customHeight="1">
      <c r="A1333" s="67" t="str">
        <f t="shared" si="265"/>
        <v/>
      </c>
      <c r="B1333" s="65">
        <f t="shared" si="268"/>
        <v>1310</v>
      </c>
      <c r="C1333" s="68" t="str">
        <f t="shared" si="269"/>
        <v/>
      </c>
      <c r="D1333" s="69"/>
      <c r="E1333" s="132"/>
      <c r="F1333" s="65" t="e">
        <f>VLOOKUP(E1333,'Trimming log'!$F$5:$V$5000,2,FALSE)</f>
        <v>#N/A</v>
      </c>
      <c r="G1333" s="65" t="e">
        <f>VLOOKUP(E1333,'Trimming log'!$F$5:$V$5000,3,FALSE)</f>
        <v>#N/A</v>
      </c>
      <c r="H1333" s="508" t="e">
        <f>VLOOKUP(E1333,'Trimming log'!$F$5:$V$5000,4,FALSE)</f>
        <v>#N/A</v>
      </c>
      <c r="I1333" s="65" t="e">
        <f>VLOOKUP(E1333,'Trimming log'!$F$5:$V$5000,5,FALSE)</f>
        <v>#N/A</v>
      </c>
      <c r="J1333" s="65" t="e">
        <f>VLOOKUP(E1333,'Trimming log'!$F$5:$V$5000,6,FALSE)</f>
        <v>#N/A</v>
      </c>
      <c r="K1333" s="65" t="e">
        <f>VLOOKUP(E1333,'Trimming log'!$F$5:$V$5000,7,FALSE)</f>
        <v>#N/A</v>
      </c>
      <c r="L1333" s="65" t="e">
        <f>VLOOKUP(E1333,'Trimming log'!$F$5:$V$5000,8,FALSE)</f>
        <v>#N/A</v>
      </c>
      <c r="M1333" s="65" t="e">
        <f>VLOOKUP(E1333,'Trimming log'!$F$5:$V$5000,9,FALSE)</f>
        <v>#N/A</v>
      </c>
      <c r="N1333" s="507" t="e">
        <f>VLOOKUP(E1333,'Trimming log'!$F$5:$V$5000,10,FALSE)</f>
        <v>#N/A</v>
      </c>
      <c r="O1333" s="65" t="e">
        <f>VLOOKUP(E1333,'Trimming log'!$F$5:$V$5000,11,FALSE)</f>
        <v>#N/A</v>
      </c>
      <c r="P1333" s="65" t="e">
        <f>VLOOKUP(E1333,'Trimming log'!$F$5:$V$5000,12,FALSE)</f>
        <v>#N/A</v>
      </c>
      <c r="Q1333" s="65" t="e">
        <f>VLOOKUP(E1333,'Trimming log'!$F$5:$V$5000,13,FALSE)</f>
        <v>#N/A</v>
      </c>
      <c r="R1333" s="65" t="e">
        <f>VLOOKUP(E1333,'Trimming log'!$F$5:$V$5000,14,FALSE)</f>
        <v>#N/A</v>
      </c>
      <c r="S1333" s="65" t="e">
        <f>VLOOKUP(E1333,'Trimming log'!$F$5:$V$5000,15,FALSE)</f>
        <v>#N/A</v>
      </c>
      <c r="T1333" s="65" t="e">
        <f t="shared" si="266"/>
        <v>#N/A</v>
      </c>
      <c r="U1333" s="491" t="str">
        <f t="shared" si="267"/>
        <v/>
      </c>
      <c r="V1333" s="74">
        <f t="shared" si="270"/>
        <v>0</v>
      </c>
      <c r="W1333" s="134">
        <f t="shared" si="271"/>
        <v>0</v>
      </c>
      <c r="X1333" s="134" t="e">
        <f>VLOOKUP(E1333,'Trimming log'!$F$5:$Y$5000,19,FALSE)</f>
        <v>#N/A</v>
      </c>
      <c r="Y1333" s="134" t="e">
        <f>VLOOKUP(E1333,'Trimming log'!$F$5:$Y$5000,20,FALSE)</f>
        <v>#N/A</v>
      </c>
      <c r="Z1333" s="135" t="e">
        <f t="shared" si="272"/>
        <v>#N/A</v>
      </c>
      <c r="AA1333" s="135" t="e">
        <f t="shared" si="273"/>
        <v>#N/A</v>
      </c>
      <c r="AB1333" s="136" t="e">
        <f t="shared" si="274"/>
        <v>#N/A</v>
      </c>
      <c r="AC1333" s="136" t="e">
        <f t="shared" si="275"/>
        <v>#N/A</v>
      </c>
      <c r="AD1333" s="136" t="e">
        <f t="shared" si="276"/>
        <v>#N/A</v>
      </c>
      <c r="AE1333" s="136" t="e">
        <f t="shared" si="277"/>
        <v>#N/A</v>
      </c>
    </row>
    <row r="1334" spans="1:31" ht="15" customHeight="1">
      <c r="A1334" s="67" t="str">
        <f t="shared" si="265"/>
        <v/>
      </c>
      <c r="B1334" s="65">
        <f t="shared" si="268"/>
        <v>1311</v>
      </c>
      <c r="C1334" s="68" t="str">
        <f t="shared" si="269"/>
        <v/>
      </c>
      <c r="D1334" s="69"/>
      <c r="E1334" s="132"/>
      <c r="F1334" s="65" t="e">
        <f>VLOOKUP(E1334,'Trimming log'!$F$5:$V$5000,2,FALSE)</f>
        <v>#N/A</v>
      </c>
      <c r="G1334" s="65" t="e">
        <f>VLOOKUP(E1334,'Trimming log'!$F$5:$V$5000,3,FALSE)</f>
        <v>#N/A</v>
      </c>
      <c r="H1334" s="508" t="e">
        <f>VLOOKUP(E1334,'Trimming log'!$F$5:$V$5000,4,FALSE)</f>
        <v>#N/A</v>
      </c>
      <c r="I1334" s="65" t="e">
        <f>VLOOKUP(E1334,'Trimming log'!$F$5:$V$5000,5,FALSE)</f>
        <v>#N/A</v>
      </c>
      <c r="J1334" s="65" t="e">
        <f>VLOOKUP(E1334,'Trimming log'!$F$5:$V$5000,6,FALSE)</f>
        <v>#N/A</v>
      </c>
      <c r="K1334" s="65" t="e">
        <f>VLOOKUP(E1334,'Trimming log'!$F$5:$V$5000,7,FALSE)</f>
        <v>#N/A</v>
      </c>
      <c r="L1334" s="65" t="e">
        <f>VLOOKUP(E1334,'Trimming log'!$F$5:$V$5000,8,FALSE)</f>
        <v>#N/A</v>
      </c>
      <c r="M1334" s="65" t="e">
        <f>VLOOKUP(E1334,'Trimming log'!$F$5:$V$5000,9,FALSE)</f>
        <v>#N/A</v>
      </c>
      <c r="N1334" s="507" t="e">
        <f>VLOOKUP(E1334,'Trimming log'!$F$5:$V$5000,10,FALSE)</f>
        <v>#N/A</v>
      </c>
      <c r="O1334" s="65" t="e">
        <f>VLOOKUP(E1334,'Trimming log'!$F$5:$V$5000,11,FALSE)</f>
        <v>#N/A</v>
      </c>
      <c r="P1334" s="65" t="e">
        <f>VLOOKUP(E1334,'Trimming log'!$F$5:$V$5000,12,FALSE)</f>
        <v>#N/A</v>
      </c>
      <c r="Q1334" s="65" t="e">
        <f>VLOOKUP(E1334,'Trimming log'!$F$5:$V$5000,13,FALSE)</f>
        <v>#N/A</v>
      </c>
      <c r="R1334" s="65" t="e">
        <f>VLOOKUP(E1334,'Trimming log'!$F$5:$V$5000,14,FALSE)</f>
        <v>#N/A</v>
      </c>
      <c r="S1334" s="65" t="e">
        <f>VLOOKUP(E1334,'Trimming log'!$F$5:$V$5000,15,FALSE)</f>
        <v>#N/A</v>
      </c>
      <c r="T1334" s="65" t="e">
        <f t="shared" si="266"/>
        <v>#N/A</v>
      </c>
      <c r="U1334" s="491" t="str">
        <f t="shared" si="267"/>
        <v/>
      </c>
      <c r="V1334" s="74">
        <f t="shared" si="270"/>
        <v>0</v>
      </c>
      <c r="W1334" s="134">
        <f t="shared" si="271"/>
        <v>0</v>
      </c>
      <c r="X1334" s="134" t="e">
        <f>VLOOKUP(E1334,'Trimming log'!$F$5:$Y$5000,19,FALSE)</f>
        <v>#N/A</v>
      </c>
      <c r="Y1334" s="134" t="e">
        <f>VLOOKUP(E1334,'Trimming log'!$F$5:$Y$5000,20,FALSE)</f>
        <v>#N/A</v>
      </c>
      <c r="Z1334" s="135" t="e">
        <f t="shared" si="272"/>
        <v>#N/A</v>
      </c>
      <c r="AA1334" s="135" t="e">
        <f t="shared" si="273"/>
        <v>#N/A</v>
      </c>
      <c r="AB1334" s="136" t="e">
        <f t="shared" si="274"/>
        <v>#N/A</v>
      </c>
      <c r="AC1334" s="136" t="e">
        <f t="shared" si="275"/>
        <v>#N/A</v>
      </c>
      <c r="AD1334" s="136" t="e">
        <f t="shared" si="276"/>
        <v>#N/A</v>
      </c>
      <c r="AE1334" s="136" t="e">
        <f t="shared" si="277"/>
        <v>#N/A</v>
      </c>
    </row>
    <row r="1335" spans="1:31" ht="15" customHeight="1">
      <c r="A1335" s="67" t="str">
        <f t="shared" si="265"/>
        <v/>
      </c>
      <c r="B1335" s="65">
        <f t="shared" si="268"/>
        <v>1312</v>
      </c>
      <c r="C1335" s="68" t="str">
        <f t="shared" si="269"/>
        <v/>
      </c>
      <c r="D1335" s="69"/>
      <c r="E1335" s="132"/>
      <c r="F1335" s="65" t="e">
        <f>VLOOKUP(E1335,'Trimming log'!$F$5:$V$5000,2,FALSE)</f>
        <v>#N/A</v>
      </c>
      <c r="G1335" s="65" t="e">
        <f>VLOOKUP(E1335,'Trimming log'!$F$5:$V$5000,3,FALSE)</f>
        <v>#N/A</v>
      </c>
      <c r="H1335" s="508" t="e">
        <f>VLOOKUP(E1335,'Trimming log'!$F$5:$V$5000,4,FALSE)</f>
        <v>#N/A</v>
      </c>
      <c r="I1335" s="65" t="e">
        <f>VLOOKUP(E1335,'Trimming log'!$F$5:$V$5000,5,FALSE)</f>
        <v>#N/A</v>
      </c>
      <c r="J1335" s="65" t="e">
        <f>VLOOKUP(E1335,'Trimming log'!$F$5:$V$5000,6,FALSE)</f>
        <v>#N/A</v>
      </c>
      <c r="K1335" s="65" t="e">
        <f>VLOOKUP(E1335,'Trimming log'!$F$5:$V$5000,7,FALSE)</f>
        <v>#N/A</v>
      </c>
      <c r="L1335" s="65" t="e">
        <f>VLOOKUP(E1335,'Trimming log'!$F$5:$V$5000,8,FALSE)</f>
        <v>#N/A</v>
      </c>
      <c r="M1335" s="65" t="e">
        <f>VLOOKUP(E1335,'Trimming log'!$F$5:$V$5000,9,FALSE)</f>
        <v>#N/A</v>
      </c>
      <c r="N1335" s="507" t="e">
        <f>VLOOKUP(E1335,'Trimming log'!$F$5:$V$5000,10,FALSE)</f>
        <v>#N/A</v>
      </c>
      <c r="O1335" s="65" t="e">
        <f>VLOOKUP(E1335,'Trimming log'!$F$5:$V$5000,11,FALSE)</f>
        <v>#N/A</v>
      </c>
      <c r="P1335" s="65" t="e">
        <f>VLOOKUP(E1335,'Trimming log'!$F$5:$V$5000,12,FALSE)</f>
        <v>#N/A</v>
      </c>
      <c r="Q1335" s="65" t="e">
        <f>VLOOKUP(E1335,'Trimming log'!$F$5:$V$5000,13,FALSE)</f>
        <v>#N/A</v>
      </c>
      <c r="R1335" s="65" t="e">
        <f>VLOOKUP(E1335,'Trimming log'!$F$5:$V$5000,14,FALSE)</f>
        <v>#N/A</v>
      </c>
      <c r="S1335" s="65" t="e">
        <f>VLOOKUP(E1335,'Trimming log'!$F$5:$V$5000,15,FALSE)</f>
        <v>#N/A</v>
      </c>
      <c r="T1335" s="65" t="e">
        <f t="shared" si="266"/>
        <v>#N/A</v>
      </c>
      <c r="U1335" s="491" t="str">
        <f t="shared" si="267"/>
        <v/>
      </c>
      <c r="V1335" s="74">
        <f t="shared" si="270"/>
        <v>0</v>
      </c>
      <c r="W1335" s="134">
        <f t="shared" si="271"/>
        <v>0</v>
      </c>
      <c r="X1335" s="134" t="e">
        <f>VLOOKUP(E1335,'Trimming log'!$F$5:$Y$5000,19,FALSE)</f>
        <v>#N/A</v>
      </c>
      <c r="Y1335" s="134" t="e">
        <f>VLOOKUP(E1335,'Trimming log'!$F$5:$Y$5000,20,FALSE)</f>
        <v>#N/A</v>
      </c>
      <c r="Z1335" s="135" t="e">
        <f t="shared" si="272"/>
        <v>#N/A</v>
      </c>
      <c r="AA1335" s="135" t="e">
        <f t="shared" si="273"/>
        <v>#N/A</v>
      </c>
      <c r="AB1335" s="136" t="e">
        <f t="shared" si="274"/>
        <v>#N/A</v>
      </c>
      <c r="AC1335" s="136" t="e">
        <f t="shared" si="275"/>
        <v>#N/A</v>
      </c>
      <c r="AD1335" s="136" t="e">
        <f t="shared" si="276"/>
        <v>#N/A</v>
      </c>
      <c r="AE1335" s="136" t="e">
        <f t="shared" si="277"/>
        <v>#N/A</v>
      </c>
    </row>
    <row r="1336" spans="1:31" ht="15" customHeight="1">
      <c r="A1336" s="67" t="str">
        <f t="shared" si="265"/>
        <v/>
      </c>
      <c r="B1336" s="65">
        <f t="shared" si="268"/>
        <v>1313</v>
      </c>
      <c r="C1336" s="68" t="str">
        <f t="shared" si="269"/>
        <v/>
      </c>
      <c r="D1336" s="69"/>
      <c r="E1336" s="132"/>
      <c r="F1336" s="65" t="e">
        <f>VLOOKUP(E1336,'Trimming log'!$F$5:$V$5000,2,FALSE)</f>
        <v>#N/A</v>
      </c>
      <c r="G1336" s="65" t="e">
        <f>VLOOKUP(E1336,'Trimming log'!$F$5:$V$5000,3,FALSE)</f>
        <v>#N/A</v>
      </c>
      <c r="H1336" s="508" t="e">
        <f>VLOOKUP(E1336,'Trimming log'!$F$5:$V$5000,4,FALSE)</f>
        <v>#N/A</v>
      </c>
      <c r="I1336" s="65" t="e">
        <f>VLOOKUP(E1336,'Trimming log'!$F$5:$V$5000,5,FALSE)</f>
        <v>#N/A</v>
      </c>
      <c r="J1336" s="65" t="e">
        <f>VLOOKUP(E1336,'Trimming log'!$F$5:$V$5000,6,FALSE)</f>
        <v>#N/A</v>
      </c>
      <c r="K1336" s="65" t="e">
        <f>VLOOKUP(E1336,'Trimming log'!$F$5:$V$5000,7,FALSE)</f>
        <v>#N/A</v>
      </c>
      <c r="L1336" s="65" t="e">
        <f>VLOOKUP(E1336,'Trimming log'!$F$5:$V$5000,8,FALSE)</f>
        <v>#N/A</v>
      </c>
      <c r="M1336" s="65" t="e">
        <f>VLOOKUP(E1336,'Trimming log'!$F$5:$V$5000,9,FALSE)</f>
        <v>#N/A</v>
      </c>
      <c r="N1336" s="507" t="e">
        <f>VLOOKUP(E1336,'Trimming log'!$F$5:$V$5000,10,FALSE)</f>
        <v>#N/A</v>
      </c>
      <c r="O1336" s="65" t="e">
        <f>VLOOKUP(E1336,'Trimming log'!$F$5:$V$5000,11,FALSE)</f>
        <v>#N/A</v>
      </c>
      <c r="P1336" s="65" t="e">
        <f>VLOOKUP(E1336,'Trimming log'!$F$5:$V$5000,12,FALSE)</f>
        <v>#N/A</v>
      </c>
      <c r="Q1336" s="65" t="e">
        <f>VLOOKUP(E1336,'Trimming log'!$F$5:$V$5000,13,FALSE)</f>
        <v>#N/A</v>
      </c>
      <c r="R1336" s="65" t="e">
        <f>VLOOKUP(E1336,'Trimming log'!$F$5:$V$5000,14,FALSE)</f>
        <v>#N/A</v>
      </c>
      <c r="S1336" s="65" t="e">
        <f>VLOOKUP(E1336,'Trimming log'!$F$5:$V$5000,15,FALSE)</f>
        <v>#N/A</v>
      </c>
      <c r="T1336" s="65" t="e">
        <f t="shared" si="266"/>
        <v>#N/A</v>
      </c>
      <c r="U1336" s="491" t="str">
        <f t="shared" si="267"/>
        <v/>
      </c>
      <c r="V1336" s="74">
        <f t="shared" si="270"/>
        <v>0</v>
      </c>
      <c r="W1336" s="134">
        <f t="shared" si="271"/>
        <v>0</v>
      </c>
      <c r="X1336" s="134" t="e">
        <f>VLOOKUP(E1336,'Trimming log'!$F$5:$Y$5000,19,FALSE)</f>
        <v>#N/A</v>
      </c>
      <c r="Y1336" s="134" t="e">
        <f>VLOOKUP(E1336,'Trimming log'!$F$5:$Y$5000,20,FALSE)</f>
        <v>#N/A</v>
      </c>
      <c r="Z1336" s="135" t="e">
        <f t="shared" si="272"/>
        <v>#N/A</v>
      </c>
      <c r="AA1336" s="135" t="e">
        <f t="shared" si="273"/>
        <v>#N/A</v>
      </c>
      <c r="AB1336" s="136" t="e">
        <f t="shared" si="274"/>
        <v>#N/A</v>
      </c>
      <c r="AC1336" s="136" t="e">
        <f t="shared" si="275"/>
        <v>#N/A</v>
      </c>
      <c r="AD1336" s="136" t="e">
        <f t="shared" si="276"/>
        <v>#N/A</v>
      </c>
      <c r="AE1336" s="136" t="e">
        <f t="shared" si="277"/>
        <v>#N/A</v>
      </c>
    </row>
    <row r="1337" spans="1:31" ht="15" customHeight="1">
      <c r="A1337" s="67" t="str">
        <f t="shared" si="265"/>
        <v/>
      </c>
      <c r="B1337" s="65">
        <f t="shared" si="268"/>
        <v>1314</v>
      </c>
      <c r="C1337" s="68" t="str">
        <f t="shared" si="269"/>
        <v/>
      </c>
      <c r="D1337" s="69"/>
      <c r="E1337" s="132"/>
      <c r="F1337" s="65" t="e">
        <f>VLOOKUP(E1337,'Trimming log'!$F$5:$V$5000,2,FALSE)</f>
        <v>#N/A</v>
      </c>
      <c r="G1337" s="65" t="e">
        <f>VLOOKUP(E1337,'Trimming log'!$F$5:$V$5000,3,FALSE)</f>
        <v>#N/A</v>
      </c>
      <c r="H1337" s="508" t="e">
        <f>VLOOKUP(E1337,'Trimming log'!$F$5:$V$5000,4,FALSE)</f>
        <v>#N/A</v>
      </c>
      <c r="I1337" s="65" t="e">
        <f>VLOOKUP(E1337,'Trimming log'!$F$5:$V$5000,5,FALSE)</f>
        <v>#N/A</v>
      </c>
      <c r="J1337" s="65" t="e">
        <f>VLOOKUP(E1337,'Trimming log'!$F$5:$V$5000,6,FALSE)</f>
        <v>#N/A</v>
      </c>
      <c r="K1337" s="65" t="e">
        <f>VLOOKUP(E1337,'Trimming log'!$F$5:$V$5000,7,FALSE)</f>
        <v>#N/A</v>
      </c>
      <c r="L1337" s="65" t="e">
        <f>VLOOKUP(E1337,'Trimming log'!$F$5:$V$5000,8,FALSE)</f>
        <v>#N/A</v>
      </c>
      <c r="M1337" s="65" t="e">
        <f>VLOOKUP(E1337,'Trimming log'!$F$5:$V$5000,9,FALSE)</f>
        <v>#N/A</v>
      </c>
      <c r="N1337" s="507" t="e">
        <f>VLOOKUP(E1337,'Trimming log'!$F$5:$V$5000,10,FALSE)</f>
        <v>#N/A</v>
      </c>
      <c r="O1337" s="65" t="e">
        <f>VLOOKUP(E1337,'Trimming log'!$F$5:$V$5000,11,FALSE)</f>
        <v>#N/A</v>
      </c>
      <c r="P1337" s="65" t="e">
        <f>VLOOKUP(E1337,'Trimming log'!$F$5:$V$5000,12,FALSE)</f>
        <v>#N/A</v>
      </c>
      <c r="Q1337" s="65" t="e">
        <f>VLOOKUP(E1337,'Trimming log'!$F$5:$V$5000,13,FALSE)</f>
        <v>#N/A</v>
      </c>
      <c r="R1337" s="65" t="e">
        <f>VLOOKUP(E1337,'Trimming log'!$F$5:$V$5000,14,FALSE)</f>
        <v>#N/A</v>
      </c>
      <c r="S1337" s="65" t="e">
        <f>VLOOKUP(E1337,'Trimming log'!$F$5:$V$5000,15,FALSE)</f>
        <v>#N/A</v>
      </c>
      <c r="T1337" s="65" t="e">
        <f t="shared" si="266"/>
        <v>#N/A</v>
      </c>
      <c r="U1337" s="491" t="str">
        <f t="shared" si="267"/>
        <v/>
      </c>
      <c r="V1337" s="74">
        <f t="shared" si="270"/>
        <v>0</v>
      </c>
      <c r="W1337" s="134">
        <f t="shared" si="271"/>
        <v>0</v>
      </c>
      <c r="X1337" s="134" t="e">
        <f>VLOOKUP(E1337,'Trimming log'!$F$5:$Y$5000,19,FALSE)</f>
        <v>#N/A</v>
      </c>
      <c r="Y1337" s="134" t="e">
        <f>VLOOKUP(E1337,'Trimming log'!$F$5:$Y$5000,20,FALSE)</f>
        <v>#N/A</v>
      </c>
      <c r="Z1337" s="135" t="e">
        <f t="shared" si="272"/>
        <v>#N/A</v>
      </c>
      <c r="AA1337" s="135" t="e">
        <f t="shared" si="273"/>
        <v>#N/A</v>
      </c>
      <c r="AB1337" s="136" t="e">
        <f t="shared" si="274"/>
        <v>#N/A</v>
      </c>
      <c r="AC1337" s="136" t="e">
        <f t="shared" si="275"/>
        <v>#N/A</v>
      </c>
      <c r="AD1337" s="136" t="e">
        <f t="shared" si="276"/>
        <v>#N/A</v>
      </c>
      <c r="AE1337" s="136" t="e">
        <f t="shared" si="277"/>
        <v>#N/A</v>
      </c>
    </row>
    <row r="1338" spans="1:31" ht="15" customHeight="1">
      <c r="A1338" s="67" t="str">
        <f t="shared" si="265"/>
        <v/>
      </c>
      <c r="B1338" s="65">
        <f t="shared" si="268"/>
        <v>1315</v>
      </c>
      <c r="C1338" s="68" t="str">
        <f t="shared" si="269"/>
        <v/>
      </c>
      <c r="D1338" s="69"/>
      <c r="E1338" s="203"/>
      <c r="F1338" s="65" t="e">
        <f>VLOOKUP(E1338,'Trimming log'!$F$5:$V$5000,2,FALSE)</f>
        <v>#N/A</v>
      </c>
      <c r="G1338" s="65" t="e">
        <f>VLOOKUP(E1338,'Trimming log'!$F$5:$V$5000,3,FALSE)</f>
        <v>#N/A</v>
      </c>
      <c r="H1338" s="508" t="e">
        <f>VLOOKUP(E1338,'Trimming log'!$F$5:$V$5000,4,FALSE)</f>
        <v>#N/A</v>
      </c>
      <c r="I1338" s="65" t="e">
        <f>VLOOKUP(E1338,'Trimming log'!$F$5:$V$5000,5,FALSE)</f>
        <v>#N/A</v>
      </c>
      <c r="J1338" s="65" t="e">
        <f>VLOOKUP(E1338,'Trimming log'!$F$5:$V$5000,6,FALSE)</f>
        <v>#N/A</v>
      </c>
      <c r="K1338" s="65" t="e">
        <f>VLOOKUP(E1338,'Trimming log'!$F$5:$V$5000,7,FALSE)</f>
        <v>#N/A</v>
      </c>
      <c r="L1338" s="65" t="e">
        <f>VLOOKUP(E1338,'Trimming log'!$F$5:$V$5000,8,FALSE)</f>
        <v>#N/A</v>
      </c>
      <c r="M1338" s="65" t="e">
        <f>VLOOKUP(E1338,'Trimming log'!$F$5:$V$5000,9,FALSE)</f>
        <v>#N/A</v>
      </c>
      <c r="N1338" s="507" t="e">
        <f>VLOOKUP(E1338,'Trimming log'!$F$5:$V$5000,10,FALSE)</f>
        <v>#N/A</v>
      </c>
      <c r="O1338" s="65" t="e">
        <f>VLOOKUP(E1338,'Trimming log'!$F$5:$V$5000,11,FALSE)</f>
        <v>#N/A</v>
      </c>
      <c r="P1338" s="65" t="e">
        <f>VLOOKUP(E1338,'Trimming log'!$F$5:$V$5000,12,FALSE)</f>
        <v>#N/A</v>
      </c>
      <c r="Q1338" s="65" t="e">
        <f>VLOOKUP(E1338,'Trimming log'!$F$5:$V$5000,13,FALSE)</f>
        <v>#N/A</v>
      </c>
      <c r="R1338" s="65" t="e">
        <f>VLOOKUP(E1338,'Trimming log'!$F$5:$V$5000,14,FALSE)</f>
        <v>#N/A</v>
      </c>
      <c r="S1338" s="65" t="e">
        <f>VLOOKUP(E1338,'Trimming log'!$F$5:$V$5000,15,FALSE)</f>
        <v>#N/A</v>
      </c>
      <c r="T1338" s="65" t="e">
        <f t="shared" si="266"/>
        <v>#N/A</v>
      </c>
      <c r="U1338" s="491" t="str">
        <f t="shared" si="267"/>
        <v/>
      </c>
      <c r="V1338" s="74">
        <f t="shared" si="270"/>
        <v>0</v>
      </c>
      <c r="W1338" s="134">
        <f t="shared" si="271"/>
        <v>0</v>
      </c>
      <c r="X1338" s="134" t="e">
        <f>VLOOKUP(E1338,'Trimming log'!$F$5:$Y$5000,19,FALSE)</f>
        <v>#N/A</v>
      </c>
      <c r="Y1338" s="134" t="e">
        <f>VLOOKUP(E1338,'Trimming log'!$F$5:$Y$5000,20,FALSE)</f>
        <v>#N/A</v>
      </c>
      <c r="Z1338" s="135" t="e">
        <f t="shared" si="272"/>
        <v>#N/A</v>
      </c>
      <c r="AA1338" s="135" t="e">
        <f t="shared" si="273"/>
        <v>#N/A</v>
      </c>
      <c r="AB1338" s="136" t="e">
        <f t="shared" si="274"/>
        <v>#N/A</v>
      </c>
      <c r="AC1338" s="136" t="e">
        <f t="shared" si="275"/>
        <v>#N/A</v>
      </c>
      <c r="AD1338" s="136" t="e">
        <f t="shared" si="276"/>
        <v>#N/A</v>
      </c>
      <c r="AE1338" s="136" t="e">
        <f t="shared" si="277"/>
        <v>#N/A</v>
      </c>
    </row>
    <row r="1339" spans="1:31" ht="15" customHeight="1">
      <c r="A1339" s="67" t="str">
        <f t="shared" si="265"/>
        <v/>
      </c>
      <c r="B1339" s="65">
        <f t="shared" si="268"/>
        <v>1316</v>
      </c>
      <c r="C1339" s="68" t="str">
        <f t="shared" si="269"/>
        <v/>
      </c>
      <c r="D1339" s="69"/>
      <c r="E1339" s="203"/>
      <c r="F1339" s="65" t="e">
        <f>VLOOKUP(E1339,'Trimming log'!$F$5:$V$5000,2,FALSE)</f>
        <v>#N/A</v>
      </c>
      <c r="G1339" s="65" t="e">
        <f>VLOOKUP(E1339,'Trimming log'!$F$5:$V$5000,3,FALSE)</f>
        <v>#N/A</v>
      </c>
      <c r="H1339" s="508" t="e">
        <f>VLOOKUP(E1339,'Trimming log'!$F$5:$V$5000,4,FALSE)</f>
        <v>#N/A</v>
      </c>
      <c r="I1339" s="65" t="e">
        <f>VLOOKUP(E1339,'Trimming log'!$F$5:$V$5000,5,FALSE)</f>
        <v>#N/A</v>
      </c>
      <c r="J1339" s="65" t="e">
        <f>VLOOKUP(E1339,'Trimming log'!$F$5:$V$5000,6,FALSE)</f>
        <v>#N/A</v>
      </c>
      <c r="K1339" s="65" t="e">
        <f>VLOOKUP(E1339,'Trimming log'!$F$5:$V$5000,7,FALSE)</f>
        <v>#N/A</v>
      </c>
      <c r="L1339" s="65" t="e">
        <f>VLOOKUP(E1339,'Trimming log'!$F$5:$V$5000,8,FALSE)</f>
        <v>#N/A</v>
      </c>
      <c r="M1339" s="65" t="e">
        <f>VLOOKUP(E1339,'Trimming log'!$F$5:$V$5000,9,FALSE)</f>
        <v>#N/A</v>
      </c>
      <c r="N1339" s="507" t="e">
        <f>VLOOKUP(E1339,'Trimming log'!$F$5:$V$5000,10,FALSE)</f>
        <v>#N/A</v>
      </c>
      <c r="O1339" s="65" t="e">
        <f>VLOOKUP(E1339,'Trimming log'!$F$5:$V$5000,11,FALSE)</f>
        <v>#N/A</v>
      </c>
      <c r="P1339" s="65" t="e">
        <f>VLOOKUP(E1339,'Trimming log'!$F$5:$V$5000,12,FALSE)</f>
        <v>#N/A</v>
      </c>
      <c r="Q1339" s="65" t="e">
        <f>VLOOKUP(E1339,'Trimming log'!$F$5:$V$5000,13,FALSE)</f>
        <v>#N/A</v>
      </c>
      <c r="R1339" s="65" t="e">
        <f>VLOOKUP(E1339,'Trimming log'!$F$5:$V$5000,14,FALSE)</f>
        <v>#N/A</v>
      </c>
      <c r="S1339" s="65" t="e">
        <f>VLOOKUP(E1339,'Trimming log'!$F$5:$V$5000,15,FALSE)</f>
        <v>#N/A</v>
      </c>
      <c r="T1339" s="65" t="e">
        <f t="shared" si="266"/>
        <v>#N/A</v>
      </c>
      <c r="U1339" s="491" t="str">
        <f t="shared" si="267"/>
        <v/>
      </c>
      <c r="V1339" s="74">
        <f t="shared" si="270"/>
        <v>0</v>
      </c>
      <c r="W1339" s="134">
        <f t="shared" si="271"/>
        <v>0</v>
      </c>
      <c r="X1339" s="134" t="e">
        <f>VLOOKUP(E1339,'Trimming log'!$F$5:$Y$5000,19,FALSE)</f>
        <v>#N/A</v>
      </c>
      <c r="Y1339" s="134" t="e">
        <f>VLOOKUP(E1339,'Trimming log'!$F$5:$Y$5000,20,FALSE)</f>
        <v>#N/A</v>
      </c>
      <c r="Z1339" s="135" t="e">
        <f t="shared" si="272"/>
        <v>#N/A</v>
      </c>
      <c r="AA1339" s="135" t="e">
        <f t="shared" si="273"/>
        <v>#N/A</v>
      </c>
      <c r="AB1339" s="136" t="e">
        <f t="shared" si="274"/>
        <v>#N/A</v>
      </c>
      <c r="AC1339" s="136" t="e">
        <f t="shared" si="275"/>
        <v>#N/A</v>
      </c>
      <c r="AD1339" s="136" t="e">
        <f t="shared" si="276"/>
        <v>#N/A</v>
      </c>
      <c r="AE1339" s="136" t="e">
        <f t="shared" si="277"/>
        <v>#N/A</v>
      </c>
    </row>
    <row r="1340" spans="1:31" ht="15" customHeight="1">
      <c r="A1340" s="67" t="str">
        <f t="shared" si="265"/>
        <v/>
      </c>
      <c r="B1340" s="65">
        <f t="shared" si="268"/>
        <v>1317</v>
      </c>
      <c r="C1340" s="68" t="str">
        <f t="shared" si="269"/>
        <v/>
      </c>
      <c r="D1340" s="69"/>
      <c r="E1340" s="203"/>
      <c r="F1340" s="65" t="e">
        <f>VLOOKUP(E1340,'Trimming log'!$F$5:$V$5000,2,FALSE)</f>
        <v>#N/A</v>
      </c>
      <c r="G1340" s="65" t="e">
        <f>VLOOKUP(E1340,'Trimming log'!$F$5:$V$5000,3,FALSE)</f>
        <v>#N/A</v>
      </c>
      <c r="H1340" s="508" t="e">
        <f>VLOOKUP(E1340,'Trimming log'!$F$5:$V$5000,4,FALSE)</f>
        <v>#N/A</v>
      </c>
      <c r="I1340" s="65" t="e">
        <f>VLOOKUP(E1340,'Trimming log'!$F$5:$V$5000,5,FALSE)</f>
        <v>#N/A</v>
      </c>
      <c r="J1340" s="65" t="e">
        <f>VLOOKUP(E1340,'Trimming log'!$F$5:$V$5000,6,FALSE)</f>
        <v>#N/A</v>
      </c>
      <c r="K1340" s="65" t="e">
        <f>VLOOKUP(E1340,'Trimming log'!$F$5:$V$5000,7,FALSE)</f>
        <v>#N/A</v>
      </c>
      <c r="L1340" s="65" t="e">
        <f>VLOOKUP(E1340,'Trimming log'!$F$5:$V$5000,8,FALSE)</f>
        <v>#N/A</v>
      </c>
      <c r="M1340" s="65" t="e">
        <f>VLOOKUP(E1340,'Trimming log'!$F$5:$V$5000,9,FALSE)</f>
        <v>#N/A</v>
      </c>
      <c r="N1340" s="507" t="e">
        <f>VLOOKUP(E1340,'Trimming log'!$F$5:$V$5000,10,FALSE)</f>
        <v>#N/A</v>
      </c>
      <c r="O1340" s="65" t="e">
        <f>VLOOKUP(E1340,'Trimming log'!$F$5:$V$5000,11,FALSE)</f>
        <v>#N/A</v>
      </c>
      <c r="P1340" s="65" t="e">
        <f>VLOOKUP(E1340,'Trimming log'!$F$5:$V$5000,12,FALSE)</f>
        <v>#N/A</v>
      </c>
      <c r="Q1340" s="65" t="e">
        <f>VLOOKUP(E1340,'Trimming log'!$F$5:$V$5000,13,FALSE)</f>
        <v>#N/A</v>
      </c>
      <c r="R1340" s="65" t="e">
        <f>VLOOKUP(E1340,'Trimming log'!$F$5:$V$5000,14,FALSE)</f>
        <v>#N/A</v>
      </c>
      <c r="S1340" s="65" t="e">
        <f>VLOOKUP(E1340,'Trimming log'!$F$5:$V$5000,15,FALSE)</f>
        <v>#N/A</v>
      </c>
      <c r="T1340" s="65" t="e">
        <f t="shared" si="266"/>
        <v>#N/A</v>
      </c>
      <c r="U1340" s="491" t="str">
        <f t="shared" si="267"/>
        <v/>
      </c>
      <c r="V1340" s="74">
        <f t="shared" si="270"/>
        <v>0</v>
      </c>
      <c r="W1340" s="134">
        <f t="shared" si="271"/>
        <v>0</v>
      </c>
      <c r="X1340" s="134" t="e">
        <f>VLOOKUP(E1340,'Trimming log'!$F$5:$Y$5000,19,FALSE)</f>
        <v>#N/A</v>
      </c>
      <c r="Y1340" s="134" t="e">
        <f>VLOOKUP(E1340,'Trimming log'!$F$5:$Y$5000,20,FALSE)</f>
        <v>#N/A</v>
      </c>
      <c r="Z1340" s="135" t="e">
        <f t="shared" si="272"/>
        <v>#N/A</v>
      </c>
      <c r="AA1340" s="135" t="e">
        <f t="shared" si="273"/>
        <v>#N/A</v>
      </c>
      <c r="AB1340" s="136" t="e">
        <f t="shared" si="274"/>
        <v>#N/A</v>
      </c>
      <c r="AC1340" s="136" t="e">
        <f t="shared" si="275"/>
        <v>#N/A</v>
      </c>
      <c r="AD1340" s="136" t="e">
        <f t="shared" si="276"/>
        <v>#N/A</v>
      </c>
      <c r="AE1340" s="136" t="e">
        <f t="shared" si="277"/>
        <v>#N/A</v>
      </c>
    </row>
    <row r="1341" spans="1:31" ht="15" customHeight="1">
      <c r="A1341" s="67" t="str">
        <f t="shared" si="265"/>
        <v/>
      </c>
      <c r="B1341" s="65">
        <f t="shared" si="268"/>
        <v>1318</v>
      </c>
      <c r="C1341" s="68" t="str">
        <f t="shared" si="269"/>
        <v/>
      </c>
      <c r="D1341" s="69"/>
      <c r="E1341" s="203"/>
      <c r="F1341" s="65" t="e">
        <f>VLOOKUP(E1341,'Trimming log'!$F$5:$V$5000,2,FALSE)</f>
        <v>#N/A</v>
      </c>
      <c r="G1341" s="65" t="e">
        <f>VLOOKUP(E1341,'Trimming log'!$F$5:$V$5000,3,FALSE)</f>
        <v>#N/A</v>
      </c>
      <c r="H1341" s="508" t="e">
        <f>VLOOKUP(E1341,'Trimming log'!$F$5:$V$5000,4,FALSE)</f>
        <v>#N/A</v>
      </c>
      <c r="I1341" s="65" t="e">
        <f>VLOOKUP(E1341,'Trimming log'!$F$5:$V$5000,5,FALSE)</f>
        <v>#N/A</v>
      </c>
      <c r="J1341" s="65" t="e">
        <f>VLOOKUP(E1341,'Trimming log'!$F$5:$V$5000,6,FALSE)</f>
        <v>#N/A</v>
      </c>
      <c r="K1341" s="65" t="e">
        <f>VLOOKUP(E1341,'Trimming log'!$F$5:$V$5000,7,FALSE)</f>
        <v>#N/A</v>
      </c>
      <c r="L1341" s="65" t="e">
        <f>VLOOKUP(E1341,'Trimming log'!$F$5:$V$5000,8,FALSE)</f>
        <v>#N/A</v>
      </c>
      <c r="M1341" s="65" t="e">
        <f>VLOOKUP(E1341,'Trimming log'!$F$5:$V$5000,9,FALSE)</f>
        <v>#N/A</v>
      </c>
      <c r="N1341" s="507" t="e">
        <f>VLOOKUP(E1341,'Trimming log'!$F$5:$V$5000,10,FALSE)</f>
        <v>#N/A</v>
      </c>
      <c r="O1341" s="65" t="e">
        <f>VLOOKUP(E1341,'Trimming log'!$F$5:$V$5000,11,FALSE)</f>
        <v>#N/A</v>
      </c>
      <c r="P1341" s="65" t="e">
        <f>VLOOKUP(E1341,'Trimming log'!$F$5:$V$5000,12,FALSE)</f>
        <v>#N/A</v>
      </c>
      <c r="Q1341" s="65" t="e">
        <f>VLOOKUP(E1341,'Trimming log'!$F$5:$V$5000,13,FALSE)</f>
        <v>#N/A</v>
      </c>
      <c r="R1341" s="65" t="e">
        <f>VLOOKUP(E1341,'Trimming log'!$F$5:$V$5000,14,FALSE)</f>
        <v>#N/A</v>
      </c>
      <c r="S1341" s="65" t="e">
        <f>VLOOKUP(E1341,'Trimming log'!$F$5:$V$5000,15,FALSE)</f>
        <v>#N/A</v>
      </c>
      <c r="T1341" s="65" t="e">
        <f t="shared" si="266"/>
        <v>#N/A</v>
      </c>
      <c r="U1341" s="491" t="str">
        <f t="shared" si="267"/>
        <v/>
      </c>
      <c r="V1341" s="74">
        <f t="shared" si="270"/>
        <v>0</v>
      </c>
      <c r="W1341" s="134">
        <f t="shared" si="271"/>
        <v>0</v>
      </c>
      <c r="X1341" s="134" t="e">
        <f>VLOOKUP(E1341,'Trimming log'!$F$5:$Y$5000,19,FALSE)</f>
        <v>#N/A</v>
      </c>
      <c r="Y1341" s="134" t="e">
        <f>VLOOKUP(E1341,'Trimming log'!$F$5:$Y$5000,20,FALSE)</f>
        <v>#N/A</v>
      </c>
      <c r="Z1341" s="135" t="e">
        <f t="shared" si="272"/>
        <v>#N/A</v>
      </c>
      <c r="AA1341" s="135" t="e">
        <f t="shared" si="273"/>
        <v>#N/A</v>
      </c>
      <c r="AB1341" s="136" t="e">
        <f t="shared" si="274"/>
        <v>#N/A</v>
      </c>
      <c r="AC1341" s="136" t="e">
        <f t="shared" si="275"/>
        <v>#N/A</v>
      </c>
      <c r="AD1341" s="136" t="e">
        <f t="shared" si="276"/>
        <v>#N/A</v>
      </c>
      <c r="AE1341" s="136" t="e">
        <f t="shared" si="277"/>
        <v>#N/A</v>
      </c>
    </row>
    <row r="1342" spans="1:31" ht="15" customHeight="1">
      <c r="A1342" s="67" t="str">
        <f t="shared" si="265"/>
        <v/>
      </c>
      <c r="B1342" s="65">
        <f t="shared" si="268"/>
        <v>1319</v>
      </c>
      <c r="C1342" s="68" t="str">
        <f t="shared" si="269"/>
        <v/>
      </c>
      <c r="D1342" s="69"/>
      <c r="E1342" s="203"/>
      <c r="F1342" s="65" t="e">
        <f>VLOOKUP(E1342,'Trimming log'!$F$5:$V$5000,2,FALSE)</f>
        <v>#N/A</v>
      </c>
      <c r="G1342" s="65" t="e">
        <f>VLOOKUP(E1342,'Trimming log'!$F$5:$V$5000,3,FALSE)</f>
        <v>#N/A</v>
      </c>
      <c r="H1342" s="508" t="e">
        <f>VLOOKUP(E1342,'Trimming log'!$F$5:$V$5000,4,FALSE)</f>
        <v>#N/A</v>
      </c>
      <c r="I1342" s="65" t="e">
        <f>VLOOKUP(E1342,'Trimming log'!$F$5:$V$5000,5,FALSE)</f>
        <v>#N/A</v>
      </c>
      <c r="J1342" s="65" t="e">
        <f>VLOOKUP(E1342,'Trimming log'!$F$5:$V$5000,6,FALSE)</f>
        <v>#N/A</v>
      </c>
      <c r="K1342" s="65" t="e">
        <f>VLOOKUP(E1342,'Trimming log'!$F$5:$V$5000,7,FALSE)</f>
        <v>#N/A</v>
      </c>
      <c r="L1342" s="65" t="e">
        <f>VLOOKUP(E1342,'Trimming log'!$F$5:$V$5000,8,FALSE)</f>
        <v>#N/A</v>
      </c>
      <c r="M1342" s="65" t="e">
        <f>VLOOKUP(E1342,'Trimming log'!$F$5:$V$5000,9,FALSE)</f>
        <v>#N/A</v>
      </c>
      <c r="N1342" s="507" t="e">
        <f>VLOOKUP(E1342,'Trimming log'!$F$5:$V$5000,10,FALSE)</f>
        <v>#N/A</v>
      </c>
      <c r="O1342" s="65" t="e">
        <f>VLOOKUP(E1342,'Trimming log'!$F$5:$V$5000,11,FALSE)</f>
        <v>#N/A</v>
      </c>
      <c r="P1342" s="65" t="e">
        <f>VLOOKUP(E1342,'Trimming log'!$F$5:$V$5000,12,FALSE)</f>
        <v>#N/A</v>
      </c>
      <c r="Q1342" s="65" t="e">
        <f>VLOOKUP(E1342,'Trimming log'!$F$5:$V$5000,13,FALSE)</f>
        <v>#N/A</v>
      </c>
      <c r="R1342" s="65" t="e">
        <f>VLOOKUP(E1342,'Trimming log'!$F$5:$V$5000,14,FALSE)</f>
        <v>#N/A</v>
      </c>
      <c r="S1342" s="65" t="e">
        <f>VLOOKUP(E1342,'Trimming log'!$F$5:$V$5000,15,FALSE)</f>
        <v>#N/A</v>
      </c>
      <c r="T1342" s="65" t="e">
        <f t="shared" si="266"/>
        <v>#N/A</v>
      </c>
      <c r="U1342" s="491" t="str">
        <f t="shared" si="267"/>
        <v/>
      </c>
      <c r="V1342" s="74">
        <f t="shared" si="270"/>
        <v>0</v>
      </c>
      <c r="W1342" s="134">
        <f t="shared" si="271"/>
        <v>0</v>
      </c>
      <c r="X1342" s="134" t="e">
        <f>VLOOKUP(E1342,'Trimming log'!$F$5:$Y$5000,19,FALSE)</f>
        <v>#N/A</v>
      </c>
      <c r="Y1342" s="134" t="e">
        <f>VLOOKUP(E1342,'Trimming log'!$F$5:$Y$5000,20,FALSE)</f>
        <v>#N/A</v>
      </c>
      <c r="Z1342" s="135" t="e">
        <f t="shared" si="272"/>
        <v>#N/A</v>
      </c>
      <c r="AA1342" s="135" t="e">
        <f t="shared" si="273"/>
        <v>#N/A</v>
      </c>
      <c r="AB1342" s="136" t="e">
        <f t="shared" si="274"/>
        <v>#N/A</v>
      </c>
      <c r="AC1342" s="136" t="e">
        <f t="shared" si="275"/>
        <v>#N/A</v>
      </c>
      <c r="AD1342" s="136" t="e">
        <f t="shared" si="276"/>
        <v>#N/A</v>
      </c>
      <c r="AE1342" s="136" t="e">
        <f t="shared" si="277"/>
        <v>#N/A</v>
      </c>
    </row>
    <row r="1343" spans="1:31" ht="15" customHeight="1">
      <c r="A1343" s="67" t="str">
        <f t="shared" si="265"/>
        <v/>
      </c>
      <c r="B1343" s="65">
        <f t="shared" si="268"/>
        <v>1320</v>
      </c>
      <c r="C1343" s="68" t="str">
        <f t="shared" si="269"/>
        <v/>
      </c>
      <c r="D1343" s="69"/>
      <c r="E1343" s="203"/>
      <c r="F1343" s="65" t="e">
        <f>VLOOKUP(E1343,'Trimming log'!$F$5:$V$5000,2,FALSE)</f>
        <v>#N/A</v>
      </c>
      <c r="G1343" s="65" t="e">
        <f>VLOOKUP(E1343,'Trimming log'!$F$5:$V$5000,3,FALSE)</f>
        <v>#N/A</v>
      </c>
      <c r="H1343" s="508" t="e">
        <f>VLOOKUP(E1343,'Trimming log'!$F$5:$V$5000,4,FALSE)</f>
        <v>#N/A</v>
      </c>
      <c r="I1343" s="65" t="e">
        <f>VLOOKUP(E1343,'Trimming log'!$F$5:$V$5000,5,FALSE)</f>
        <v>#N/A</v>
      </c>
      <c r="J1343" s="65" t="e">
        <f>VLOOKUP(E1343,'Trimming log'!$F$5:$V$5000,6,FALSE)</f>
        <v>#N/A</v>
      </c>
      <c r="K1343" s="65" t="e">
        <f>VLOOKUP(E1343,'Trimming log'!$F$5:$V$5000,7,FALSE)</f>
        <v>#N/A</v>
      </c>
      <c r="L1343" s="65" t="e">
        <f>VLOOKUP(E1343,'Trimming log'!$F$5:$V$5000,8,FALSE)</f>
        <v>#N/A</v>
      </c>
      <c r="M1343" s="65" t="e">
        <f>VLOOKUP(E1343,'Trimming log'!$F$5:$V$5000,9,FALSE)</f>
        <v>#N/A</v>
      </c>
      <c r="N1343" s="507" t="e">
        <f>VLOOKUP(E1343,'Trimming log'!$F$5:$V$5000,10,FALSE)</f>
        <v>#N/A</v>
      </c>
      <c r="O1343" s="65" t="e">
        <f>VLOOKUP(E1343,'Trimming log'!$F$5:$V$5000,11,FALSE)</f>
        <v>#N/A</v>
      </c>
      <c r="P1343" s="65" t="e">
        <f>VLOOKUP(E1343,'Trimming log'!$F$5:$V$5000,12,FALSE)</f>
        <v>#N/A</v>
      </c>
      <c r="Q1343" s="65" t="e">
        <f>VLOOKUP(E1343,'Trimming log'!$F$5:$V$5000,13,FALSE)</f>
        <v>#N/A</v>
      </c>
      <c r="R1343" s="65" t="e">
        <f>VLOOKUP(E1343,'Trimming log'!$F$5:$V$5000,14,FALSE)</f>
        <v>#N/A</v>
      </c>
      <c r="S1343" s="65" t="e">
        <f>VLOOKUP(E1343,'Trimming log'!$F$5:$V$5000,15,FALSE)</f>
        <v>#N/A</v>
      </c>
      <c r="T1343" s="65" t="e">
        <f t="shared" si="266"/>
        <v>#N/A</v>
      </c>
      <c r="U1343" s="491" t="str">
        <f t="shared" si="267"/>
        <v/>
      </c>
      <c r="V1343" s="74">
        <f t="shared" si="270"/>
        <v>0</v>
      </c>
      <c r="W1343" s="134">
        <f t="shared" si="271"/>
        <v>0</v>
      </c>
      <c r="X1343" s="134" t="e">
        <f>VLOOKUP(E1343,'Trimming log'!$F$5:$Y$5000,19,FALSE)</f>
        <v>#N/A</v>
      </c>
      <c r="Y1343" s="134" t="e">
        <f>VLOOKUP(E1343,'Trimming log'!$F$5:$Y$5000,20,FALSE)</f>
        <v>#N/A</v>
      </c>
      <c r="Z1343" s="135" t="e">
        <f t="shared" si="272"/>
        <v>#N/A</v>
      </c>
      <c r="AA1343" s="135" t="e">
        <f t="shared" si="273"/>
        <v>#N/A</v>
      </c>
      <c r="AB1343" s="136" t="e">
        <f t="shared" si="274"/>
        <v>#N/A</v>
      </c>
      <c r="AC1343" s="136" t="e">
        <f t="shared" si="275"/>
        <v>#N/A</v>
      </c>
      <c r="AD1343" s="136" t="e">
        <f t="shared" si="276"/>
        <v>#N/A</v>
      </c>
      <c r="AE1343" s="136" t="e">
        <f t="shared" si="277"/>
        <v>#N/A</v>
      </c>
    </row>
    <row r="1344" spans="1:31" ht="15" customHeight="1">
      <c r="A1344" s="67" t="str">
        <f t="shared" si="265"/>
        <v/>
      </c>
      <c r="B1344" s="65">
        <f t="shared" si="268"/>
        <v>1321</v>
      </c>
      <c r="C1344" s="68" t="str">
        <f t="shared" si="269"/>
        <v/>
      </c>
      <c r="D1344" s="69"/>
      <c r="E1344" s="203"/>
      <c r="F1344" s="65" t="e">
        <f>VLOOKUP(E1344,'Trimming log'!$F$5:$V$5000,2,FALSE)</f>
        <v>#N/A</v>
      </c>
      <c r="G1344" s="65" t="e">
        <f>VLOOKUP(E1344,'Trimming log'!$F$5:$V$5000,3,FALSE)</f>
        <v>#N/A</v>
      </c>
      <c r="H1344" s="508" t="e">
        <f>VLOOKUP(E1344,'Trimming log'!$F$5:$V$5000,4,FALSE)</f>
        <v>#N/A</v>
      </c>
      <c r="I1344" s="65" t="e">
        <f>VLOOKUP(E1344,'Trimming log'!$F$5:$V$5000,5,FALSE)</f>
        <v>#N/A</v>
      </c>
      <c r="J1344" s="65" t="e">
        <f>VLOOKUP(E1344,'Trimming log'!$F$5:$V$5000,6,FALSE)</f>
        <v>#N/A</v>
      </c>
      <c r="K1344" s="65" t="e">
        <f>VLOOKUP(E1344,'Trimming log'!$F$5:$V$5000,7,FALSE)</f>
        <v>#N/A</v>
      </c>
      <c r="L1344" s="65" t="e">
        <f>VLOOKUP(E1344,'Trimming log'!$F$5:$V$5000,8,FALSE)</f>
        <v>#N/A</v>
      </c>
      <c r="M1344" s="65" t="e">
        <f>VLOOKUP(E1344,'Trimming log'!$F$5:$V$5000,9,FALSE)</f>
        <v>#N/A</v>
      </c>
      <c r="N1344" s="507" t="e">
        <f>VLOOKUP(E1344,'Trimming log'!$F$5:$V$5000,10,FALSE)</f>
        <v>#N/A</v>
      </c>
      <c r="O1344" s="65" t="e">
        <f>VLOOKUP(E1344,'Trimming log'!$F$5:$V$5000,11,FALSE)</f>
        <v>#N/A</v>
      </c>
      <c r="P1344" s="65" t="e">
        <f>VLOOKUP(E1344,'Trimming log'!$F$5:$V$5000,12,FALSE)</f>
        <v>#N/A</v>
      </c>
      <c r="Q1344" s="65" t="e">
        <f>VLOOKUP(E1344,'Trimming log'!$F$5:$V$5000,13,FALSE)</f>
        <v>#N/A</v>
      </c>
      <c r="R1344" s="65" t="e">
        <f>VLOOKUP(E1344,'Trimming log'!$F$5:$V$5000,14,FALSE)</f>
        <v>#N/A</v>
      </c>
      <c r="S1344" s="65" t="e">
        <f>VLOOKUP(E1344,'Trimming log'!$F$5:$V$5000,15,FALSE)</f>
        <v>#N/A</v>
      </c>
      <c r="T1344" s="65" t="e">
        <f t="shared" si="266"/>
        <v>#N/A</v>
      </c>
      <c r="U1344" s="491" t="str">
        <f t="shared" si="267"/>
        <v/>
      </c>
      <c r="V1344" s="74">
        <f t="shared" si="270"/>
        <v>0</v>
      </c>
      <c r="W1344" s="134">
        <f t="shared" si="271"/>
        <v>0</v>
      </c>
      <c r="X1344" s="134" t="e">
        <f>VLOOKUP(E1344,'Trimming log'!$F$5:$Y$5000,19,FALSE)</f>
        <v>#N/A</v>
      </c>
      <c r="Y1344" s="134" t="e">
        <f>VLOOKUP(E1344,'Trimming log'!$F$5:$Y$5000,20,FALSE)</f>
        <v>#N/A</v>
      </c>
      <c r="Z1344" s="135" t="e">
        <f t="shared" si="272"/>
        <v>#N/A</v>
      </c>
      <c r="AA1344" s="135" t="e">
        <f t="shared" si="273"/>
        <v>#N/A</v>
      </c>
      <c r="AB1344" s="136" t="e">
        <f t="shared" si="274"/>
        <v>#N/A</v>
      </c>
      <c r="AC1344" s="136" t="e">
        <f t="shared" si="275"/>
        <v>#N/A</v>
      </c>
      <c r="AD1344" s="136" t="e">
        <f t="shared" si="276"/>
        <v>#N/A</v>
      </c>
      <c r="AE1344" s="136" t="e">
        <f t="shared" si="277"/>
        <v>#N/A</v>
      </c>
    </row>
    <row r="1345" spans="1:31" ht="15" customHeight="1">
      <c r="A1345" s="67" t="str">
        <f t="shared" si="265"/>
        <v/>
      </c>
      <c r="B1345" s="65">
        <f t="shared" si="268"/>
        <v>1322</v>
      </c>
      <c r="C1345" s="68" t="str">
        <f t="shared" si="269"/>
        <v/>
      </c>
      <c r="D1345" s="69"/>
      <c r="E1345" s="203"/>
      <c r="F1345" s="65" t="e">
        <f>VLOOKUP(E1345,'Trimming log'!$F$5:$V$5000,2,FALSE)</f>
        <v>#N/A</v>
      </c>
      <c r="G1345" s="65" t="e">
        <f>VLOOKUP(E1345,'Trimming log'!$F$5:$V$5000,3,FALSE)</f>
        <v>#N/A</v>
      </c>
      <c r="H1345" s="508" t="e">
        <f>VLOOKUP(E1345,'Trimming log'!$F$5:$V$5000,4,FALSE)</f>
        <v>#N/A</v>
      </c>
      <c r="I1345" s="65" t="e">
        <f>VLOOKUP(E1345,'Trimming log'!$F$5:$V$5000,5,FALSE)</f>
        <v>#N/A</v>
      </c>
      <c r="J1345" s="65" t="e">
        <f>VLOOKUP(E1345,'Trimming log'!$F$5:$V$5000,6,FALSE)</f>
        <v>#N/A</v>
      </c>
      <c r="K1345" s="65" t="e">
        <f>VLOOKUP(E1345,'Trimming log'!$F$5:$V$5000,7,FALSE)</f>
        <v>#N/A</v>
      </c>
      <c r="L1345" s="65" t="e">
        <f>VLOOKUP(E1345,'Trimming log'!$F$5:$V$5000,8,FALSE)</f>
        <v>#N/A</v>
      </c>
      <c r="M1345" s="65" t="e">
        <f>VLOOKUP(E1345,'Trimming log'!$F$5:$V$5000,9,FALSE)</f>
        <v>#N/A</v>
      </c>
      <c r="N1345" s="507" t="e">
        <f>VLOOKUP(E1345,'Trimming log'!$F$5:$V$5000,10,FALSE)</f>
        <v>#N/A</v>
      </c>
      <c r="O1345" s="65" t="e">
        <f>VLOOKUP(E1345,'Trimming log'!$F$5:$V$5000,11,FALSE)</f>
        <v>#N/A</v>
      </c>
      <c r="P1345" s="65" t="e">
        <f>VLOOKUP(E1345,'Trimming log'!$F$5:$V$5000,12,FALSE)</f>
        <v>#N/A</v>
      </c>
      <c r="Q1345" s="65" t="e">
        <f>VLOOKUP(E1345,'Trimming log'!$F$5:$V$5000,13,FALSE)</f>
        <v>#N/A</v>
      </c>
      <c r="R1345" s="65" t="e">
        <f>VLOOKUP(E1345,'Trimming log'!$F$5:$V$5000,14,FALSE)</f>
        <v>#N/A</v>
      </c>
      <c r="S1345" s="65" t="e">
        <f>VLOOKUP(E1345,'Trimming log'!$F$5:$V$5000,15,FALSE)</f>
        <v>#N/A</v>
      </c>
      <c r="T1345" s="65" t="e">
        <f t="shared" si="266"/>
        <v>#N/A</v>
      </c>
      <c r="U1345" s="491" t="str">
        <f t="shared" si="267"/>
        <v/>
      </c>
      <c r="V1345" s="74">
        <f t="shared" si="270"/>
        <v>0</v>
      </c>
      <c r="W1345" s="134">
        <f t="shared" si="271"/>
        <v>0</v>
      </c>
      <c r="X1345" s="134" t="e">
        <f>VLOOKUP(E1345,'Trimming log'!$F$5:$Y$5000,19,FALSE)</f>
        <v>#N/A</v>
      </c>
      <c r="Y1345" s="134" t="e">
        <f>VLOOKUP(E1345,'Trimming log'!$F$5:$Y$5000,20,FALSE)</f>
        <v>#N/A</v>
      </c>
      <c r="Z1345" s="135" t="e">
        <f t="shared" si="272"/>
        <v>#N/A</v>
      </c>
      <c r="AA1345" s="135" t="e">
        <f t="shared" si="273"/>
        <v>#N/A</v>
      </c>
      <c r="AB1345" s="136" t="e">
        <f t="shared" si="274"/>
        <v>#N/A</v>
      </c>
      <c r="AC1345" s="136" t="e">
        <f t="shared" si="275"/>
        <v>#N/A</v>
      </c>
      <c r="AD1345" s="136" t="e">
        <f t="shared" si="276"/>
        <v>#N/A</v>
      </c>
      <c r="AE1345" s="136" t="e">
        <f t="shared" si="277"/>
        <v>#N/A</v>
      </c>
    </row>
    <row r="1346" spans="1:31" ht="15" customHeight="1">
      <c r="A1346" s="67" t="str">
        <f t="shared" si="265"/>
        <v/>
      </c>
      <c r="B1346" s="65">
        <f t="shared" si="268"/>
        <v>1323</v>
      </c>
      <c r="C1346" s="68" t="str">
        <f t="shared" si="269"/>
        <v/>
      </c>
      <c r="D1346" s="69"/>
      <c r="E1346" s="203"/>
      <c r="F1346" s="65" t="e">
        <f>VLOOKUP(E1346,'Trimming log'!$F$5:$V$5000,2,FALSE)</f>
        <v>#N/A</v>
      </c>
      <c r="G1346" s="65" t="e">
        <f>VLOOKUP(E1346,'Trimming log'!$F$5:$V$5000,3,FALSE)</f>
        <v>#N/A</v>
      </c>
      <c r="H1346" s="508" t="e">
        <f>VLOOKUP(E1346,'Trimming log'!$F$5:$V$5000,4,FALSE)</f>
        <v>#N/A</v>
      </c>
      <c r="I1346" s="65" t="e">
        <f>VLOOKUP(E1346,'Trimming log'!$F$5:$V$5000,5,FALSE)</f>
        <v>#N/A</v>
      </c>
      <c r="J1346" s="65" t="e">
        <f>VLOOKUP(E1346,'Trimming log'!$F$5:$V$5000,6,FALSE)</f>
        <v>#N/A</v>
      </c>
      <c r="K1346" s="65" t="e">
        <f>VLOOKUP(E1346,'Trimming log'!$F$5:$V$5000,7,FALSE)</f>
        <v>#N/A</v>
      </c>
      <c r="L1346" s="65" t="e">
        <f>VLOOKUP(E1346,'Trimming log'!$F$5:$V$5000,8,FALSE)</f>
        <v>#N/A</v>
      </c>
      <c r="M1346" s="65" t="e">
        <f>VLOOKUP(E1346,'Trimming log'!$F$5:$V$5000,9,FALSE)</f>
        <v>#N/A</v>
      </c>
      <c r="N1346" s="507" t="e">
        <f>VLOOKUP(E1346,'Trimming log'!$F$5:$V$5000,10,FALSE)</f>
        <v>#N/A</v>
      </c>
      <c r="O1346" s="65" t="e">
        <f>VLOOKUP(E1346,'Trimming log'!$F$5:$V$5000,11,FALSE)</f>
        <v>#N/A</v>
      </c>
      <c r="P1346" s="65" t="e">
        <f>VLOOKUP(E1346,'Trimming log'!$F$5:$V$5000,12,FALSE)</f>
        <v>#N/A</v>
      </c>
      <c r="Q1346" s="65" t="e">
        <f>VLOOKUP(E1346,'Trimming log'!$F$5:$V$5000,13,FALSE)</f>
        <v>#N/A</v>
      </c>
      <c r="R1346" s="65" t="e">
        <f>VLOOKUP(E1346,'Trimming log'!$F$5:$V$5000,14,FALSE)</f>
        <v>#N/A</v>
      </c>
      <c r="S1346" s="65" t="e">
        <f>VLOOKUP(E1346,'Trimming log'!$F$5:$V$5000,15,FALSE)</f>
        <v>#N/A</v>
      </c>
      <c r="T1346" s="65" t="e">
        <f t="shared" si="266"/>
        <v>#N/A</v>
      </c>
      <c r="U1346" s="491" t="str">
        <f t="shared" si="267"/>
        <v/>
      </c>
      <c r="V1346" s="74">
        <f t="shared" si="270"/>
        <v>0</v>
      </c>
      <c r="W1346" s="134">
        <f t="shared" si="271"/>
        <v>0</v>
      </c>
      <c r="X1346" s="134" t="e">
        <f>VLOOKUP(E1346,'Trimming log'!$F$5:$Y$5000,19,FALSE)</f>
        <v>#N/A</v>
      </c>
      <c r="Y1346" s="134" t="e">
        <f>VLOOKUP(E1346,'Trimming log'!$F$5:$Y$5000,20,FALSE)</f>
        <v>#N/A</v>
      </c>
      <c r="Z1346" s="135" t="e">
        <f t="shared" si="272"/>
        <v>#N/A</v>
      </c>
      <c r="AA1346" s="135" t="e">
        <f t="shared" si="273"/>
        <v>#N/A</v>
      </c>
      <c r="AB1346" s="136" t="e">
        <f t="shared" si="274"/>
        <v>#N/A</v>
      </c>
      <c r="AC1346" s="136" t="e">
        <f t="shared" si="275"/>
        <v>#N/A</v>
      </c>
      <c r="AD1346" s="136" t="e">
        <f t="shared" si="276"/>
        <v>#N/A</v>
      </c>
      <c r="AE1346" s="136" t="e">
        <f t="shared" si="277"/>
        <v>#N/A</v>
      </c>
    </row>
    <row r="1347" spans="1:31" ht="15" customHeight="1">
      <c r="A1347" s="67" t="str">
        <f t="shared" si="265"/>
        <v/>
      </c>
      <c r="B1347" s="65">
        <f t="shared" si="268"/>
        <v>1324</v>
      </c>
      <c r="C1347" s="68" t="str">
        <f t="shared" si="269"/>
        <v/>
      </c>
      <c r="D1347" s="69"/>
      <c r="E1347" s="203"/>
      <c r="F1347" s="65" t="e">
        <f>VLOOKUP(E1347,'Trimming log'!$F$5:$V$5000,2,FALSE)</f>
        <v>#N/A</v>
      </c>
      <c r="G1347" s="65" t="e">
        <f>VLOOKUP(E1347,'Trimming log'!$F$5:$V$5000,3,FALSE)</f>
        <v>#N/A</v>
      </c>
      <c r="H1347" s="508" t="e">
        <f>VLOOKUP(E1347,'Trimming log'!$F$5:$V$5000,4,FALSE)</f>
        <v>#N/A</v>
      </c>
      <c r="I1347" s="65" t="e">
        <f>VLOOKUP(E1347,'Trimming log'!$F$5:$V$5000,5,FALSE)</f>
        <v>#N/A</v>
      </c>
      <c r="J1347" s="65" t="e">
        <f>VLOOKUP(E1347,'Trimming log'!$F$5:$V$5000,6,FALSE)</f>
        <v>#N/A</v>
      </c>
      <c r="K1347" s="65" t="e">
        <f>VLOOKUP(E1347,'Trimming log'!$F$5:$V$5000,7,FALSE)</f>
        <v>#N/A</v>
      </c>
      <c r="L1347" s="65" t="e">
        <f>VLOOKUP(E1347,'Trimming log'!$F$5:$V$5000,8,FALSE)</f>
        <v>#N/A</v>
      </c>
      <c r="M1347" s="65" t="e">
        <f>VLOOKUP(E1347,'Trimming log'!$F$5:$V$5000,9,FALSE)</f>
        <v>#N/A</v>
      </c>
      <c r="N1347" s="507" t="e">
        <f>VLOOKUP(E1347,'Trimming log'!$F$5:$V$5000,10,FALSE)</f>
        <v>#N/A</v>
      </c>
      <c r="O1347" s="65" t="e">
        <f>VLOOKUP(E1347,'Trimming log'!$F$5:$V$5000,11,FALSE)</f>
        <v>#N/A</v>
      </c>
      <c r="P1347" s="65" t="e">
        <f>VLOOKUP(E1347,'Trimming log'!$F$5:$V$5000,12,FALSE)</f>
        <v>#N/A</v>
      </c>
      <c r="Q1347" s="65" t="e">
        <f>VLOOKUP(E1347,'Trimming log'!$F$5:$V$5000,13,FALSE)</f>
        <v>#N/A</v>
      </c>
      <c r="R1347" s="65" t="e">
        <f>VLOOKUP(E1347,'Trimming log'!$F$5:$V$5000,14,FALSE)</f>
        <v>#N/A</v>
      </c>
      <c r="S1347" s="65" t="e">
        <f>VLOOKUP(E1347,'Trimming log'!$F$5:$V$5000,15,FALSE)</f>
        <v>#N/A</v>
      </c>
      <c r="T1347" s="65" t="e">
        <f t="shared" si="266"/>
        <v>#N/A</v>
      </c>
      <c r="U1347" s="491" t="str">
        <f t="shared" si="267"/>
        <v/>
      </c>
      <c r="V1347" s="74">
        <f t="shared" si="270"/>
        <v>0</v>
      </c>
      <c r="W1347" s="134">
        <f t="shared" si="271"/>
        <v>0</v>
      </c>
      <c r="X1347" s="134" t="e">
        <f>VLOOKUP(E1347,'Trimming log'!$F$5:$Y$5000,19,FALSE)</f>
        <v>#N/A</v>
      </c>
      <c r="Y1347" s="134" t="e">
        <f>VLOOKUP(E1347,'Trimming log'!$F$5:$Y$5000,20,FALSE)</f>
        <v>#N/A</v>
      </c>
      <c r="Z1347" s="135" t="e">
        <f t="shared" si="272"/>
        <v>#N/A</v>
      </c>
      <c r="AA1347" s="135" t="e">
        <f t="shared" si="273"/>
        <v>#N/A</v>
      </c>
      <c r="AB1347" s="136" t="e">
        <f t="shared" si="274"/>
        <v>#N/A</v>
      </c>
      <c r="AC1347" s="136" t="e">
        <f t="shared" si="275"/>
        <v>#N/A</v>
      </c>
      <c r="AD1347" s="136" t="e">
        <f t="shared" si="276"/>
        <v>#N/A</v>
      </c>
      <c r="AE1347" s="136" t="e">
        <f t="shared" si="277"/>
        <v>#N/A</v>
      </c>
    </row>
    <row r="1348" spans="1:31" ht="15" customHeight="1">
      <c r="A1348" s="67" t="str">
        <f t="shared" si="265"/>
        <v/>
      </c>
      <c r="B1348" s="65">
        <f t="shared" si="268"/>
        <v>1325</v>
      </c>
      <c r="C1348" s="68" t="str">
        <f t="shared" si="269"/>
        <v/>
      </c>
      <c r="D1348" s="69"/>
      <c r="E1348" s="203"/>
      <c r="F1348" s="65" t="e">
        <f>VLOOKUP(E1348,'Trimming log'!$F$5:$V$5000,2,FALSE)</f>
        <v>#N/A</v>
      </c>
      <c r="G1348" s="65" t="e">
        <f>VLOOKUP(E1348,'Trimming log'!$F$5:$V$5000,3,FALSE)</f>
        <v>#N/A</v>
      </c>
      <c r="H1348" s="508" t="e">
        <f>VLOOKUP(E1348,'Trimming log'!$F$5:$V$5000,4,FALSE)</f>
        <v>#N/A</v>
      </c>
      <c r="I1348" s="65" t="e">
        <f>VLOOKUP(E1348,'Trimming log'!$F$5:$V$5000,5,FALSE)</f>
        <v>#N/A</v>
      </c>
      <c r="J1348" s="65" t="e">
        <f>VLOOKUP(E1348,'Trimming log'!$F$5:$V$5000,6,FALSE)</f>
        <v>#N/A</v>
      </c>
      <c r="K1348" s="65" t="e">
        <f>VLOOKUP(E1348,'Trimming log'!$F$5:$V$5000,7,FALSE)</f>
        <v>#N/A</v>
      </c>
      <c r="L1348" s="65" t="e">
        <f>VLOOKUP(E1348,'Trimming log'!$F$5:$V$5000,8,FALSE)</f>
        <v>#N/A</v>
      </c>
      <c r="M1348" s="65" t="e">
        <f>VLOOKUP(E1348,'Trimming log'!$F$5:$V$5000,9,FALSE)</f>
        <v>#N/A</v>
      </c>
      <c r="N1348" s="507" t="e">
        <f>VLOOKUP(E1348,'Trimming log'!$F$5:$V$5000,10,FALSE)</f>
        <v>#N/A</v>
      </c>
      <c r="O1348" s="65" t="e">
        <f>VLOOKUP(E1348,'Trimming log'!$F$5:$V$5000,11,FALSE)</f>
        <v>#N/A</v>
      </c>
      <c r="P1348" s="65" t="e">
        <f>VLOOKUP(E1348,'Trimming log'!$F$5:$V$5000,12,FALSE)</f>
        <v>#N/A</v>
      </c>
      <c r="Q1348" s="65" t="e">
        <f>VLOOKUP(E1348,'Trimming log'!$F$5:$V$5000,13,FALSE)</f>
        <v>#N/A</v>
      </c>
      <c r="R1348" s="65" t="e">
        <f>VLOOKUP(E1348,'Trimming log'!$F$5:$V$5000,14,FALSE)</f>
        <v>#N/A</v>
      </c>
      <c r="S1348" s="65" t="e">
        <f>VLOOKUP(E1348,'Trimming log'!$F$5:$V$5000,15,FALSE)</f>
        <v>#N/A</v>
      </c>
      <c r="T1348" s="65" t="e">
        <f t="shared" si="266"/>
        <v>#N/A</v>
      </c>
      <c r="U1348" s="491" t="str">
        <f t="shared" si="267"/>
        <v/>
      </c>
      <c r="V1348" s="74">
        <f t="shared" si="270"/>
        <v>0</v>
      </c>
      <c r="W1348" s="134">
        <f t="shared" si="271"/>
        <v>0</v>
      </c>
      <c r="X1348" s="134" t="e">
        <f>VLOOKUP(E1348,'Trimming log'!$F$5:$Y$5000,19,FALSE)</f>
        <v>#N/A</v>
      </c>
      <c r="Y1348" s="134" t="e">
        <f>VLOOKUP(E1348,'Trimming log'!$F$5:$Y$5000,20,FALSE)</f>
        <v>#N/A</v>
      </c>
      <c r="Z1348" s="135" t="e">
        <f t="shared" si="272"/>
        <v>#N/A</v>
      </c>
      <c r="AA1348" s="135" t="e">
        <f t="shared" si="273"/>
        <v>#N/A</v>
      </c>
      <c r="AB1348" s="136" t="e">
        <f t="shared" si="274"/>
        <v>#N/A</v>
      </c>
      <c r="AC1348" s="136" t="e">
        <f t="shared" si="275"/>
        <v>#N/A</v>
      </c>
      <c r="AD1348" s="136" t="e">
        <f t="shared" si="276"/>
        <v>#N/A</v>
      </c>
      <c r="AE1348" s="136" t="e">
        <f t="shared" si="277"/>
        <v>#N/A</v>
      </c>
    </row>
    <row r="1349" spans="1:31" ht="15" customHeight="1">
      <c r="A1349" s="67" t="str">
        <f t="shared" si="265"/>
        <v/>
      </c>
      <c r="B1349" s="65">
        <f t="shared" si="268"/>
        <v>1326</v>
      </c>
      <c r="C1349" s="68" t="str">
        <f t="shared" si="269"/>
        <v/>
      </c>
      <c r="D1349" s="69"/>
      <c r="E1349" s="203"/>
      <c r="F1349" s="65" t="e">
        <f>VLOOKUP(E1349,'Trimming log'!$F$5:$V$5000,2,FALSE)</f>
        <v>#N/A</v>
      </c>
      <c r="G1349" s="65" t="e">
        <f>VLOOKUP(E1349,'Trimming log'!$F$5:$V$5000,3,FALSE)</f>
        <v>#N/A</v>
      </c>
      <c r="H1349" s="508" t="e">
        <f>VLOOKUP(E1349,'Trimming log'!$F$5:$V$5000,4,FALSE)</f>
        <v>#N/A</v>
      </c>
      <c r="I1349" s="65" t="e">
        <f>VLOOKUP(E1349,'Trimming log'!$F$5:$V$5000,5,FALSE)</f>
        <v>#N/A</v>
      </c>
      <c r="J1349" s="65" t="e">
        <f>VLOOKUP(E1349,'Trimming log'!$F$5:$V$5000,6,FALSE)</f>
        <v>#N/A</v>
      </c>
      <c r="K1349" s="65" t="e">
        <f>VLOOKUP(E1349,'Trimming log'!$F$5:$V$5000,7,FALSE)</f>
        <v>#N/A</v>
      </c>
      <c r="L1349" s="65" t="e">
        <f>VLOOKUP(E1349,'Trimming log'!$F$5:$V$5000,8,FALSE)</f>
        <v>#N/A</v>
      </c>
      <c r="M1349" s="65" t="e">
        <f>VLOOKUP(E1349,'Trimming log'!$F$5:$V$5000,9,FALSE)</f>
        <v>#N/A</v>
      </c>
      <c r="N1349" s="507" t="e">
        <f>VLOOKUP(E1349,'Trimming log'!$F$5:$V$5000,10,FALSE)</f>
        <v>#N/A</v>
      </c>
      <c r="O1349" s="65" t="e">
        <f>VLOOKUP(E1349,'Trimming log'!$F$5:$V$5000,11,FALSE)</f>
        <v>#N/A</v>
      </c>
      <c r="P1349" s="65" t="e">
        <f>VLOOKUP(E1349,'Trimming log'!$F$5:$V$5000,12,FALSE)</f>
        <v>#N/A</v>
      </c>
      <c r="Q1349" s="65" t="e">
        <f>VLOOKUP(E1349,'Trimming log'!$F$5:$V$5000,13,FALSE)</f>
        <v>#N/A</v>
      </c>
      <c r="R1349" s="65" t="e">
        <f>VLOOKUP(E1349,'Trimming log'!$F$5:$V$5000,14,FALSE)</f>
        <v>#N/A</v>
      </c>
      <c r="S1349" s="65" t="e">
        <f>VLOOKUP(E1349,'Trimming log'!$F$5:$V$5000,15,FALSE)</f>
        <v>#N/A</v>
      </c>
      <c r="T1349" s="65" t="e">
        <f t="shared" si="266"/>
        <v>#N/A</v>
      </c>
      <c r="U1349" s="491" t="str">
        <f t="shared" si="267"/>
        <v/>
      </c>
      <c r="V1349" s="74">
        <f t="shared" si="270"/>
        <v>0</v>
      </c>
      <c r="W1349" s="134">
        <f t="shared" si="271"/>
        <v>0</v>
      </c>
      <c r="X1349" s="134" t="e">
        <f>VLOOKUP(E1349,'Trimming log'!$F$5:$Y$5000,19,FALSE)</f>
        <v>#N/A</v>
      </c>
      <c r="Y1349" s="134" t="e">
        <f>VLOOKUP(E1349,'Trimming log'!$F$5:$Y$5000,20,FALSE)</f>
        <v>#N/A</v>
      </c>
      <c r="Z1349" s="135" t="e">
        <f t="shared" si="272"/>
        <v>#N/A</v>
      </c>
      <c r="AA1349" s="135" t="e">
        <f t="shared" si="273"/>
        <v>#N/A</v>
      </c>
      <c r="AB1349" s="136" t="e">
        <f t="shared" si="274"/>
        <v>#N/A</v>
      </c>
      <c r="AC1349" s="136" t="e">
        <f t="shared" si="275"/>
        <v>#N/A</v>
      </c>
      <c r="AD1349" s="136" t="e">
        <f t="shared" si="276"/>
        <v>#N/A</v>
      </c>
      <c r="AE1349" s="136" t="e">
        <f t="shared" si="277"/>
        <v>#N/A</v>
      </c>
    </row>
    <row r="1350" spans="1:31" ht="15" customHeight="1">
      <c r="A1350" s="67" t="str">
        <f t="shared" ref="A1350:A1413" si="278">IF(COUNTIF($E$6:$E$47179,E1350)&gt;1,"DOUBLE","")</f>
        <v/>
      </c>
      <c r="B1350" s="65">
        <f t="shared" si="268"/>
        <v>1327</v>
      </c>
      <c r="C1350" s="68" t="str">
        <f t="shared" si="269"/>
        <v/>
      </c>
      <c r="D1350" s="69"/>
      <c r="E1350" s="203"/>
      <c r="F1350" s="65" t="e">
        <f>VLOOKUP(E1350,'Trimming log'!$F$5:$V$5000,2,FALSE)</f>
        <v>#N/A</v>
      </c>
      <c r="G1350" s="65" t="e">
        <f>VLOOKUP(E1350,'Trimming log'!$F$5:$V$5000,3,FALSE)</f>
        <v>#N/A</v>
      </c>
      <c r="H1350" s="508" t="e">
        <f>VLOOKUP(E1350,'Trimming log'!$F$5:$V$5000,4,FALSE)</f>
        <v>#N/A</v>
      </c>
      <c r="I1350" s="65" t="e">
        <f>VLOOKUP(E1350,'Trimming log'!$F$5:$V$5000,5,FALSE)</f>
        <v>#N/A</v>
      </c>
      <c r="J1350" s="65" t="e">
        <f>VLOOKUP(E1350,'Trimming log'!$F$5:$V$5000,6,FALSE)</f>
        <v>#N/A</v>
      </c>
      <c r="K1350" s="65" t="e">
        <f>VLOOKUP(E1350,'Trimming log'!$F$5:$V$5000,7,FALSE)</f>
        <v>#N/A</v>
      </c>
      <c r="L1350" s="65" t="e">
        <f>VLOOKUP(E1350,'Trimming log'!$F$5:$V$5000,8,FALSE)</f>
        <v>#N/A</v>
      </c>
      <c r="M1350" s="65" t="e">
        <f>VLOOKUP(E1350,'Trimming log'!$F$5:$V$5000,9,FALSE)</f>
        <v>#N/A</v>
      </c>
      <c r="N1350" s="507" t="e">
        <f>VLOOKUP(E1350,'Trimming log'!$F$5:$V$5000,10,FALSE)</f>
        <v>#N/A</v>
      </c>
      <c r="O1350" s="65" t="e">
        <f>VLOOKUP(E1350,'Trimming log'!$F$5:$V$5000,11,FALSE)</f>
        <v>#N/A</v>
      </c>
      <c r="P1350" s="65" t="e">
        <f>VLOOKUP(E1350,'Trimming log'!$F$5:$V$5000,12,FALSE)</f>
        <v>#N/A</v>
      </c>
      <c r="Q1350" s="65" t="e">
        <f>VLOOKUP(E1350,'Trimming log'!$F$5:$V$5000,13,FALSE)</f>
        <v>#N/A</v>
      </c>
      <c r="R1350" s="65" t="e">
        <f>VLOOKUP(E1350,'Trimming log'!$F$5:$V$5000,14,FALSE)</f>
        <v>#N/A</v>
      </c>
      <c r="S1350" s="65" t="e">
        <f>VLOOKUP(E1350,'Trimming log'!$F$5:$V$5000,15,FALSE)</f>
        <v>#N/A</v>
      </c>
      <c r="T1350" s="65" t="e">
        <f t="shared" si="266"/>
        <v>#N/A</v>
      </c>
      <c r="U1350" s="491" t="str">
        <f t="shared" si="267"/>
        <v/>
      </c>
      <c r="V1350" s="74">
        <f t="shared" si="270"/>
        <v>0</v>
      </c>
      <c r="W1350" s="134">
        <f t="shared" si="271"/>
        <v>0</v>
      </c>
      <c r="X1350" s="134" t="e">
        <f>VLOOKUP(E1350,'Trimming log'!$F$5:$Y$5000,19,FALSE)</f>
        <v>#N/A</v>
      </c>
      <c r="Y1350" s="134" t="e">
        <f>VLOOKUP(E1350,'Trimming log'!$F$5:$Y$5000,20,FALSE)</f>
        <v>#N/A</v>
      </c>
      <c r="Z1350" s="135" t="e">
        <f t="shared" si="272"/>
        <v>#N/A</v>
      </c>
      <c r="AA1350" s="135" t="e">
        <f t="shared" si="273"/>
        <v>#N/A</v>
      </c>
      <c r="AB1350" s="136" t="e">
        <f t="shared" si="274"/>
        <v>#N/A</v>
      </c>
      <c r="AC1350" s="136" t="e">
        <f t="shared" si="275"/>
        <v>#N/A</v>
      </c>
      <c r="AD1350" s="136" t="e">
        <f t="shared" si="276"/>
        <v>#N/A</v>
      </c>
      <c r="AE1350" s="136" t="e">
        <f t="shared" si="277"/>
        <v>#N/A</v>
      </c>
    </row>
    <row r="1351" spans="1:31" ht="15" customHeight="1">
      <c r="A1351" s="67" t="str">
        <f t="shared" si="278"/>
        <v/>
      </c>
      <c r="B1351" s="65">
        <f t="shared" si="268"/>
        <v>1328</v>
      </c>
      <c r="C1351" s="68" t="str">
        <f t="shared" si="269"/>
        <v/>
      </c>
      <c r="D1351" s="69"/>
      <c r="E1351" s="203"/>
      <c r="F1351" s="65" t="e">
        <f>VLOOKUP(E1351,'Trimming log'!$F$5:$V$5000,2,FALSE)</f>
        <v>#N/A</v>
      </c>
      <c r="G1351" s="65" t="e">
        <f>VLOOKUP(E1351,'Trimming log'!$F$5:$V$5000,3,FALSE)</f>
        <v>#N/A</v>
      </c>
      <c r="H1351" s="508" t="e">
        <f>VLOOKUP(E1351,'Trimming log'!$F$5:$V$5000,4,FALSE)</f>
        <v>#N/A</v>
      </c>
      <c r="I1351" s="65" t="e">
        <f>VLOOKUP(E1351,'Trimming log'!$F$5:$V$5000,5,FALSE)</f>
        <v>#N/A</v>
      </c>
      <c r="J1351" s="65" t="e">
        <f>VLOOKUP(E1351,'Trimming log'!$F$5:$V$5000,6,FALSE)</f>
        <v>#N/A</v>
      </c>
      <c r="K1351" s="65" t="e">
        <f>VLOOKUP(E1351,'Trimming log'!$F$5:$V$5000,7,FALSE)</f>
        <v>#N/A</v>
      </c>
      <c r="L1351" s="65" t="e">
        <f>VLOOKUP(E1351,'Trimming log'!$F$5:$V$5000,8,FALSE)</f>
        <v>#N/A</v>
      </c>
      <c r="M1351" s="65" t="e">
        <f>VLOOKUP(E1351,'Trimming log'!$F$5:$V$5000,9,FALSE)</f>
        <v>#N/A</v>
      </c>
      <c r="N1351" s="507" t="e">
        <f>VLOOKUP(E1351,'Trimming log'!$F$5:$V$5000,10,FALSE)</f>
        <v>#N/A</v>
      </c>
      <c r="O1351" s="65" t="e">
        <f>VLOOKUP(E1351,'Trimming log'!$F$5:$V$5000,11,FALSE)</f>
        <v>#N/A</v>
      </c>
      <c r="P1351" s="65" t="e">
        <f>VLOOKUP(E1351,'Trimming log'!$F$5:$V$5000,12,FALSE)</f>
        <v>#N/A</v>
      </c>
      <c r="Q1351" s="65" t="e">
        <f>VLOOKUP(E1351,'Trimming log'!$F$5:$V$5000,13,FALSE)</f>
        <v>#N/A</v>
      </c>
      <c r="R1351" s="65" t="e">
        <f>VLOOKUP(E1351,'Trimming log'!$F$5:$V$5000,14,FALSE)</f>
        <v>#N/A</v>
      </c>
      <c r="S1351" s="65" t="e">
        <f>VLOOKUP(E1351,'Trimming log'!$F$5:$V$5000,15,FALSE)</f>
        <v>#N/A</v>
      </c>
      <c r="T1351" s="65" t="e">
        <f t="shared" ref="T1351:T1414" si="279">O1351-Q1351</f>
        <v>#N/A</v>
      </c>
      <c r="U1351" s="491" t="str">
        <f t="shared" ref="U1351:U1414" si="280">IF(C1351="","",(SUMIF($D$2:$D$25116,D1351,$O$2:$O$25116)))</f>
        <v/>
      </c>
      <c r="V1351" s="74">
        <f t="shared" si="270"/>
        <v>0</v>
      </c>
      <c r="W1351" s="134">
        <f t="shared" si="271"/>
        <v>0</v>
      </c>
      <c r="X1351" s="134" t="e">
        <f>VLOOKUP(E1351,'Trimming log'!$F$5:$Y$5000,19,FALSE)</f>
        <v>#N/A</v>
      </c>
      <c r="Y1351" s="134" t="e">
        <f>VLOOKUP(E1351,'Trimming log'!$F$5:$Y$5000,20,FALSE)</f>
        <v>#N/A</v>
      </c>
      <c r="Z1351" s="135" t="e">
        <f t="shared" si="272"/>
        <v>#N/A</v>
      </c>
      <c r="AA1351" s="135" t="e">
        <f t="shared" si="273"/>
        <v>#N/A</v>
      </c>
      <c r="AB1351" s="136" t="e">
        <f t="shared" si="274"/>
        <v>#N/A</v>
      </c>
      <c r="AC1351" s="136" t="e">
        <f t="shared" si="275"/>
        <v>#N/A</v>
      </c>
      <c r="AD1351" s="136" t="e">
        <f t="shared" si="276"/>
        <v>#N/A</v>
      </c>
      <c r="AE1351" s="136" t="e">
        <f t="shared" si="277"/>
        <v>#N/A</v>
      </c>
    </row>
    <row r="1352" spans="1:31" ht="15" customHeight="1">
      <c r="A1352" s="67" t="str">
        <f t="shared" si="278"/>
        <v/>
      </c>
      <c r="B1352" s="65">
        <f t="shared" ref="B1352:B1415" si="281">+B1351+1</f>
        <v>1329</v>
      </c>
      <c r="C1352" s="68" t="str">
        <f t="shared" ref="C1352:C1415" si="282">IF(D1352="","",(IF(D1353=D1352,"",1)))</f>
        <v/>
      </c>
      <c r="D1352" s="69"/>
      <c r="E1352" s="203"/>
      <c r="F1352" s="65" t="e">
        <f>VLOOKUP(E1352,'Trimming log'!$F$5:$V$5000,2,FALSE)</f>
        <v>#N/A</v>
      </c>
      <c r="G1352" s="65" t="e">
        <f>VLOOKUP(E1352,'Trimming log'!$F$5:$V$5000,3,FALSE)</f>
        <v>#N/A</v>
      </c>
      <c r="H1352" s="508" t="e">
        <f>VLOOKUP(E1352,'Trimming log'!$F$5:$V$5000,4,FALSE)</f>
        <v>#N/A</v>
      </c>
      <c r="I1352" s="65" t="e">
        <f>VLOOKUP(E1352,'Trimming log'!$F$5:$V$5000,5,FALSE)</f>
        <v>#N/A</v>
      </c>
      <c r="J1352" s="65" t="e">
        <f>VLOOKUP(E1352,'Trimming log'!$F$5:$V$5000,6,FALSE)</f>
        <v>#N/A</v>
      </c>
      <c r="K1352" s="65" t="e">
        <f>VLOOKUP(E1352,'Trimming log'!$F$5:$V$5000,7,FALSE)</f>
        <v>#N/A</v>
      </c>
      <c r="L1352" s="65" t="e">
        <f>VLOOKUP(E1352,'Trimming log'!$F$5:$V$5000,8,FALSE)</f>
        <v>#N/A</v>
      </c>
      <c r="M1352" s="65" t="e">
        <f>VLOOKUP(E1352,'Trimming log'!$F$5:$V$5000,9,FALSE)</f>
        <v>#N/A</v>
      </c>
      <c r="N1352" s="507" t="e">
        <f>VLOOKUP(E1352,'Trimming log'!$F$5:$V$5000,10,FALSE)</f>
        <v>#N/A</v>
      </c>
      <c r="O1352" s="65" t="e">
        <f>VLOOKUP(E1352,'Trimming log'!$F$5:$V$5000,11,FALSE)</f>
        <v>#N/A</v>
      </c>
      <c r="P1352" s="65" t="e">
        <f>VLOOKUP(E1352,'Trimming log'!$F$5:$V$5000,12,FALSE)</f>
        <v>#N/A</v>
      </c>
      <c r="Q1352" s="65" t="e">
        <f>VLOOKUP(E1352,'Trimming log'!$F$5:$V$5000,13,FALSE)</f>
        <v>#N/A</v>
      </c>
      <c r="R1352" s="65" t="e">
        <f>VLOOKUP(E1352,'Trimming log'!$F$5:$V$5000,14,FALSE)</f>
        <v>#N/A</v>
      </c>
      <c r="S1352" s="65" t="e">
        <f>VLOOKUP(E1352,'Trimming log'!$F$5:$V$5000,15,FALSE)</f>
        <v>#N/A</v>
      </c>
      <c r="T1352" s="65" t="e">
        <f t="shared" si="279"/>
        <v>#N/A</v>
      </c>
      <c r="U1352" s="491" t="str">
        <f t="shared" si="280"/>
        <v/>
      </c>
      <c r="V1352" s="74">
        <f t="shared" ref="V1352:V1415" si="283">D1352</f>
        <v>0</v>
      </c>
      <c r="W1352" s="134">
        <f t="shared" ref="W1352:W1415" si="284">E1352</f>
        <v>0</v>
      </c>
      <c r="X1352" s="134" t="e">
        <f>VLOOKUP(E1352,'Trimming log'!$F$5:$Y$5000,19,FALSE)</f>
        <v>#N/A</v>
      </c>
      <c r="Y1352" s="134" t="e">
        <f>VLOOKUP(E1352,'Trimming log'!$F$5:$Y$5000,20,FALSE)</f>
        <v>#N/A</v>
      </c>
      <c r="Z1352" s="135" t="e">
        <f t="shared" ref="Z1352:Z1415" si="285">G1352</f>
        <v>#N/A</v>
      </c>
      <c r="AA1352" s="135" t="e">
        <f t="shared" ref="AA1352:AA1415" si="286">H1352</f>
        <v>#N/A</v>
      </c>
      <c r="AB1352" s="136" t="e">
        <f t="shared" ref="AB1352:AB1415" si="287">N1352</f>
        <v>#N/A</v>
      </c>
      <c r="AC1352" s="136" t="e">
        <f t="shared" ref="AC1352:AC1415" si="288">O1352</f>
        <v>#N/A</v>
      </c>
      <c r="AD1352" s="136" t="e">
        <f t="shared" ref="AD1352:AD1415" si="289">Q1352</f>
        <v>#N/A</v>
      </c>
      <c r="AE1352" s="136" t="e">
        <f t="shared" ref="AE1352:AE1415" si="290">T1352</f>
        <v>#N/A</v>
      </c>
    </row>
    <row r="1353" spans="1:31" ht="15" customHeight="1">
      <c r="A1353" s="67" t="str">
        <f t="shared" si="278"/>
        <v/>
      </c>
      <c r="B1353" s="65">
        <f t="shared" si="281"/>
        <v>1330</v>
      </c>
      <c r="C1353" s="68" t="str">
        <f t="shared" si="282"/>
        <v/>
      </c>
      <c r="D1353" s="69"/>
      <c r="E1353" s="203"/>
      <c r="F1353" s="65" t="e">
        <f>VLOOKUP(E1353,'Trimming log'!$F$5:$V$5000,2,FALSE)</f>
        <v>#N/A</v>
      </c>
      <c r="G1353" s="65" t="e">
        <f>VLOOKUP(E1353,'Trimming log'!$F$5:$V$5000,3,FALSE)</f>
        <v>#N/A</v>
      </c>
      <c r="H1353" s="508" t="e">
        <f>VLOOKUP(E1353,'Trimming log'!$F$5:$V$5000,4,FALSE)</f>
        <v>#N/A</v>
      </c>
      <c r="I1353" s="65" t="e">
        <f>VLOOKUP(E1353,'Trimming log'!$F$5:$V$5000,5,FALSE)</f>
        <v>#N/A</v>
      </c>
      <c r="J1353" s="65" t="e">
        <f>VLOOKUP(E1353,'Trimming log'!$F$5:$V$5000,6,FALSE)</f>
        <v>#N/A</v>
      </c>
      <c r="K1353" s="65" t="e">
        <f>VLOOKUP(E1353,'Trimming log'!$F$5:$V$5000,7,FALSE)</f>
        <v>#N/A</v>
      </c>
      <c r="L1353" s="65" t="e">
        <f>VLOOKUP(E1353,'Trimming log'!$F$5:$V$5000,8,FALSE)</f>
        <v>#N/A</v>
      </c>
      <c r="M1353" s="65" t="e">
        <f>VLOOKUP(E1353,'Trimming log'!$F$5:$V$5000,9,FALSE)</f>
        <v>#N/A</v>
      </c>
      <c r="N1353" s="507" t="e">
        <f>VLOOKUP(E1353,'Trimming log'!$F$5:$V$5000,10,FALSE)</f>
        <v>#N/A</v>
      </c>
      <c r="O1353" s="65" t="e">
        <f>VLOOKUP(E1353,'Trimming log'!$F$5:$V$5000,11,FALSE)</f>
        <v>#N/A</v>
      </c>
      <c r="P1353" s="65" t="e">
        <f>VLOOKUP(E1353,'Trimming log'!$F$5:$V$5000,12,FALSE)</f>
        <v>#N/A</v>
      </c>
      <c r="Q1353" s="65" t="e">
        <f>VLOOKUP(E1353,'Trimming log'!$F$5:$V$5000,13,FALSE)</f>
        <v>#N/A</v>
      </c>
      <c r="R1353" s="65" t="e">
        <f>VLOOKUP(E1353,'Trimming log'!$F$5:$V$5000,14,FALSE)</f>
        <v>#N/A</v>
      </c>
      <c r="S1353" s="65" t="e">
        <f>VLOOKUP(E1353,'Trimming log'!$F$5:$V$5000,15,FALSE)</f>
        <v>#N/A</v>
      </c>
      <c r="T1353" s="65" t="e">
        <f t="shared" si="279"/>
        <v>#N/A</v>
      </c>
      <c r="U1353" s="491" t="str">
        <f t="shared" si="280"/>
        <v/>
      </c>
      <c r="V1353" s="74">
        <f t="shared" si="283"/>
        <v>0</v>
      </c>
      <c r="W1353" s="134">
        <f t="shared" si="284"/>
        <v>0</v>
      </c>
      <c r="X1353" s="134" t="e">
        <f>VLOOKUP(E1353,'Trimming log'!$F$5:$Y$5000,19,FALSE)</f>
        <v>#N/A</v>
      </c>
      <c r="Y1353" s="134" t="e">
        <f>VLOOKUP(E1353,'Trimming log'!$F$5:$Y$5000,20,FALSE)</f>
        <v>#N/A</v>
      </c>
      <c r="Z1353" s="135" t="e">
        <f t="shared" si="285"/>
        <v>#N/A</v>
      </c>
      <c r="AA1353" s="135" t="e">
        <f t="shared" si="286"/>
        <v>#N/A</v>
      </c>
      <c r="AB1353" s="136" t="e">
        <f t="shared" si="287"/>
        <v>#N/A</v>
      </c>
      <c r="AC1353" s="136" t="e">
        <f t="shared" si="288"/>
        <v>#N/A</v>
      </c>
      <c r="AD1353" s="136" t="e">
        <f t="shared" si="289"/>
        <v>#N/A</v>
      </c>
      <c r="AE1353" s="136" t="e">
        <f t="shared" si="290"/>
        <v>#N/A</v>
      </c>
    </row>
    <row r="1354" spans="1:31" ht="15" customHeight="1">
      <c r="A1354" s="67" t="str">
        <f t="shared" si="278"/>
        <v/>
      </c>
      <c r="B1354" s="65">
        <f t="shared" si="281"/>
        <v>1331</v>
      </c>
      <c r="C1354" s="68" t="str">
        <f t="shared" si="282"/>
        <v/>
      </c>
      <c r="D1354" s="69"/>
      <c r="E1354" s="203"/>
      <c r="F1354" s="65" t="e">
        <f>VLOOKUP(E1354,'Trimming log'!$F$5:$V$5000,2,FALSE)</f>
        <v>#N/A</v>
      </c>
      <c r="G1354" s="65" t="e">
        <f>VLOOKUP(E1354,'Trimming log'!$F$5:$V$5000,3,FALSE)</f>
        <v>#N/A</v>
      </c>
      <c r="H1354" s="508" t="e">
        <f>VLOOKUP(E1354,'Trimming log'!$F$5:$V$5000,4,FALSE)</f>
        <v>#N/A</v>
      </c>
      <c r="I1354" s="65" t="e">
        <f>VLOOKUP(E1354,'Trimming log'!$F$5:$V$5000,5,FALSE)</f>
        <v>#N/A</v>
      </c>
      <c r="J1354" s="65" t="e">
        <f>VLOOKUP(E1354,'Trimming log'!$F$5:$V$5000,6,FALSE)</f>
        <v>#N/A</v>
      </c>
      <c r="K1354" s="65" t="e">
        <f>VLOOKUP(E1354,'Trimming log'!$F$5:$V$5000,7,FALSE)</f>
        <v>#N/A</v>
      </c>
      <c r="L1354" s="65" t="e">
        <f>VLOOKUP(E1354,'Trimming log'!$F$5:$V$5000,8,FALSE)</f>
        <v>#N/A</v>
      </c>
      <c r="M1354" s="65" t="e">
        <f>VLOOKUP(E1354,'Trimming log'!$F$5:$V$5000,9,FALSE)</f>
        <v>#N/A</v>
      </c>
      <c r="N1354" s="507" t="e">
        <f>VLOOKUP(E1354,'Trimming log'!$F$5:$V$5000,10,FALSE)</f>
        <v>#N/A</v>
      </c>
      <c r="O1354" s="65" t="e">
        <f>VLOOKUP(E1354,'Trimming log'!$F$5:$V$5000,11,FALSE)</f>
        <v>#N/A</v>
      </c>
      <c r="P1354" s="65" t="e">
        <f>VLOOKUP(E1354,'Trimming log'!$F$5:$V$5000,12,FALSE)</f>
        <v>#N/A</v>
      </c>
      <c r="Q1354" s="65" t="e">
        <f>VLOOKUP(E1354,'Trimming log'!$F$5:$V$5000,13,FALSE)</f>
        <v>#N/A</v>
      </c>
      <c r="R1354" s="65" t="e">
        <f>VLOOKUP(E1354,'Trimming log'!$F$5:$V$5000,14,FALSE)</f>
        <v>#N/A</v>
      </c>
      <c r="S1354" s="65" t="e">
        <f>VLOOKUP(E1354,'Trimming log'!$F$5:$V$5000,15,FALSE)</f>
        <v>#N/A</v>
      </c>
      <c r="T1354" s="65" t="e">
        <f t="shared" si="279"/>
        <v>#N/A</v>
      </c>
      <c r="U1354" s="491" t="str">
        <f t="shared" si="280"/>
        <v/>
      </c>
      <c r="V1354" s="74">
        <f t="shared" si="283"/>
        <v>0</v>
      </c>
      <c r="W1354" s="134">
        <f t="shared" si="284"/>
        <v>0</v>
      </c>
      <c r="X1354" s="134" t="e">
        <f>VLOOKUP(E1354,'Trimming log'!$F$5:$Y$5000,19,FALSE)</f>
        <v>#N/A</v>
      </c>
      <c r="Y1354" s="134" t="e">
        <f>VLOOKUP(E1354,'Trimming log'!$F$5:$Y$5000,20,FALSE)</f>
        <v>#N/A</v>
      </c>
      <c r="Z1354" s="135" t="e">
        <f t="shared" si="285"/>
        <v>#N/A</v>
      </c>
      <c r="AA1354" s="135" t="e">
        <f t="shared" si="286"/>
        <v>#N/A</v>
      </c>
      <c r="AB1354" s="136" t="e">
        <f t="shared" si="287"/>
        <v>#N/A</v>
      </c>
      <c r="AC1354" s="136" t="e">
        <f t="shared" si="288"/>
        <v>#N/A</v>
      </c>
      <c r="AD1354" s="136" t="e">
        <f t="shared" si="289"/>
        <v>#N/A</v>
      </c>
      <c r="AE1354" s="136" t="e">
        <f t="shared" si="290"/>
        <v>#N/A</v>
      </c>
    </row>
    <row r="1355" spans="1:31" ht="15" customHeight="1">
      <c r="A1355" s="67" t="str">
        <f t="shared" si="278"/>
        <v/>
      </c>
      <c r="B1355" s="65">
        <f t="shared" si="281"/>
        <v>1332</v>
      </c>
      <c r="C1355" s="68" t="str">
        <f t="shared" si="282"/>
        <v/>
      </c>
      <c r="D1355" s="69"/>
      <c r="E1355" s="203"/>
      <c r="F1355" s="65" t="e">
        <f>VLOOKUP(E1355,'Trimming log'!$F$5:$V$5000,2,FALSE)</f>
        <v>#N/A</v>
      </c>
      <c r="G1355" s="65" t="e">
        <f>VLOOKUP(E1355,'Trimming log'!$F$5:$V$5000,3,FALSE)</f>
        <v>#N/A</v>
      </c>
      <c r="H1355" s="508" t="e">
        <f>VLOOKUP(E1355,'Trimming log'!$F$5:$V$5000,4,FALSE)</f>
        <v>#N/A</v>
      </c>
      <c r="I1355" s="65" t="e">
        <f>VLOOKUP(E1355,'Trimming log'!$F$5:$V$5000,5,FALSE)</f>
        <v>#N/A</v>
      </c>
      <c r="J1355" s="65" t="e">
        <f>VLOOKUP(E1355,'Trimming log'!$F$5:$V$5000,6,FALSE)</f>
        <v>#N/A</v>
      </c>
      <c r="K1355" s="65" t="e">
        <f>VLOOKUP(E1355,'Trimming log'!$F$5:$V$5000,7,FALSE)</f>
        <v>#N/A</v>
      </c>
      <c r="L1355" s="65" t="e">
        <f>VLOOKUP(E1355,'Trimming log'!$F$5:$V$5000,8,FALSE)</f>
        <v>#N/A</v>
      </c>
      <c r="M1355" s="65" t="e">
        <f>VLOOKUP(E1355,'Trimming log'!$F$5:$V$5000,9,FALSE)</f>
        <v>#N/A</v>
      </c>
      <c r="N1355" s="507" t="e">
        <f>VLOOKUP(E1355,'Trimming log'!$F$5:$V$5000,10,FALSE)</f>
        <v>#N/A</v>
      </c>
      <c r="O1355" s="65" t="e">
        <f>VLOOKUP(E1355,'Trimming log'!$F$5:$V$5000,11,FALSE)</f>
        <v>#N/A</v>
      </c>
      <c r="P1355" s="65" t="e">
        <f>VLOOKUP(E1355,'Trimming log'!$F$5:$V$5000,12,FALSE)</f>
        <v>#N/A</v>
      </c>
      <c r="Q1355" s="65" t="e">
        <f>VLOOKUP(E1355,'Trimming log'!$F$5:$V$5000,13,FALSE)</f>
        <v>#N/A</v>
      </c>
      <c r="R1355" s="65" t="e">
        <f>VLOOKUP(E1355,'Trimming log'!$F$5:$V$5000,14,FALSE)</f>
        <v>#N/A</v>
      </c>
      <c r="S1355" s="65" t="e">
        <f>VLOOKUP(E1355,'Trimming log'!$F$5:$V$5000,15,FALSE)</f>
        <v>#N/A</v>
      </c>
      <c r="T1355" s="65" t="e">
        <f t="shared" si="279"/>
        <v>#N/A</v>
      </c>
      <c r="U1355" s="491" t="str">
        <f t="shared" si="280"/>
        <v/>
      </c>
      <c r="V1355" s="74">
        <f t="shared" si="283"/>
        <v>0</v>
      </c>
      <c r="W1355" s="134">
        <f t="shared" si="284"/>
        <v>0</v>
      </c>
      <c r="X1355" s="134" t="e">
        <f>VLOOKUP(E1355,'Trimming log'!$F$5:$Y$5000,19,FALSE)</f>
        <v>#N/A</v>
      </c>
      <c r="Y1355" s="134" t="e">
        <f>VLOOKUP(E1355,'Trimming log'!$F$5:$Y$5000,20,FALSE)</f>
        <v>#N/A</v>
      </c>
      <c r="Z1355" s="135" t="e">
        <f t="shared" si="285"/>
        <v>#N/A</v>
      </c>
      <c r="AA1355" s="135" t="e">
        <f t="shared" si="286"/>
        <v>#N/A</v>
      </c>
      <c r="AB1355" s="136" t="e">
        <f t="shared" si="287"/>
        <v>#N/A</v>
      </c>
      <c r="AC1355" s="136" t="e">
        <f t="shared" si="288"/>
        <v>#N/A</v>
      </c>
      <c r="AD1355" s="136" t="e">
        <f t="shared" si="289"/>
        <v>#N/A</v>
      </c>
      <c r="AE1355" s="136" t="e">
        <f t="shared" si="290"/>
        <v>#N/A</v>
      </c>
    </row>
    <row r="1356" spans="1:31" ht="15" customHeight="1">
      <c r="A1356" s="67" t="str">
        <f t="shared" si="278"/>
        <v/>
      </c>
      <c r="B1356" s="65">
        <f t="shared" si="281"/>
        <v>1333</v>
      </c>
      <c r="C1356" s="68" t="str">
        <f t="shared" si="282"/>
        <v/>
      </c>
      <c r="D1356" s="69"/>
      <c r="E1356" s="203"/>
      <c r="F1356" s="65" t="e">
        <f>VLOOKUP(E1356,'Trimming log'!$F$5:$V$5000,2,FALSE)</f>
        <v>#N/A</v>
      </c>
      <c r="G1356" s="65" t="e">
        <f>VLOOKUP(E1356,'Trimming log'!$F$5:$V$5000,3,FALSE)</f>
        <v>#N/A</v>
      </c>
      <c r="H1356" s="508" t="e">
        <f>VLOOKUP(E1356,'Trimming log'!$F$5:$V$5000,4,FALSE)</f>
        <v>#N/A</v>
      </c>
      <c r="I1356" s="65" t="e">
        <f>VLOOKUP(E1356,'Trimming log'!$F$5:$V$5000,5,FALSE)</f>
        <v>#N/A</v>
      </c>
      <c r="J1356" s="65" t="e">
        <f>VLOOKUP(E1356,'Trimming log'!$F$5:$V$5000,6,FALSE)</f>
        <v>#N/A</v>
      </c>
      <c r="K1356" s="65" t="e">
        <f>VLOOKUP(E1356,'Trimming log'!$F$5:$V$5000,7,FALSE)</f>
        <v>#N/A</v>
      </c>
      <c r="L1356" s="65" t="e">
        <f>VLOOKUP(E1356,'Trimming log'!$F$5:$V$5000,8,FALSE)</f>
        <v>#N/A</v>
      </c>
      <c r="M1356" s="65" t="e">
        <f>VLOOKUP(E1356,'Trimming log'!$F$5:$V$5000,9,FALSE)</f>
        <v>#N/A</v>
      </c>
      <c r="N1356" s="507" t="e">
        <f>VLOOKUP(E1356,'Trimming log'!$F$5:$V$5000,10,FALSE)</f>
        <v>#N/A</v>
      </c>
      <c r="O1356" s="65" t="e">
        <f>VLOOKUP(E1356,'Trimming log'!$F$5:$V$5000,11,FALSE)</f>
        <v>#N/A</v>
      </c>
      <c r="P1356" s="65" t="e">
        <f>VLOOKUP(E1356,'Trimming log'!$F$5:$V$5000,12,FALSE)</f>
        <v>#N/A</v>
      </c>
      <c r="Q1356" s="65" t="e">
        <f>VLOOKUP(E1356,'Trimming log'!$F$5:$V$5000,13,FALSE)</f>
        <v>#N/A</v>
      </c>
      <c r="R1356" s="65" t="e">
        <f>VLOOKUP(E1356,'Trimming log'!$F$5:$V$5000,14,FALSE)</f>
        <v>#N/A</v>
      </c>
      <c r="S1356" s="65" t="e">
        <f>VLOOKUP(E1356,'Trimming log'!$F$5:$V$5000,15,FALSE)</f>
        <v>#N/A</v>
      </c>
      <c r="T1356" s="65" t="e">
        <f t="shared" si="279"/>
        <v>#N/A</v>
      </c>
      <c r="U1356" s="491" t="str">
        <f t="shared" si="280"/>
        <v/>
      </c>
      <c r="V1356" s="74">
        <f t="shared" si="283"/>
        <v>0</v>
      </c>
      <c r="W1356" s="134">
        <f t="shared" si="284"/>
        <v>0</v>
      </c>
      <c r="X1356" s="134" t="e">
        <f>VLOOKUP(E1356,'Trimming log'!$F$5:$Y$5000,19,FALSE)</f>
        <v>#N/A</v>
      </c>
      <c r="Y1356" s="134" t="e">
        <f>VLOOKUP(E1356,'Trimming log'!$F$5:$Y$5000,20,FALSE)</f>
        <v>#N/A</v>
      </c>
      <c r="Z1356" s="135" t="e">
        <f t="shared" si="285"/>
        <v>#N/A</v>
      </c>
      <c r="AA1356" s="135" t="e">
        <f t="shared" si="286"/>
        <v>#N/A</v>
      </c>
      <c r="AB1356" s="136" t="e">
        <f t="shared" si="287"/>
        <v>#N/A</v>
      </c>
      <c r="AC1356" s="136" t="e">
        <f t="shared" si="288"/>
        <v>#N/A</v>
      </c>
      <c r="AD1356" s="136" t="e">
        <f t="shared" si="289"/>
        <v>#N/A</v>
      </c>
      <c r="AE1356" s="136" t="e">
        <f t="shared" si="290"/>
        <v>#N/A</v>
      </c>
    </row>
    <row r="1357" spans="1:31" ht="15" customHeight="1">
      <c r="A1357" s="67" t="str">
        <f t="shared" si="278"/>
        <v/>
      </c>
      <c r="B1357" s="65">
        <f t="shared" si="281"/>
        <v>1334</v>
      </c>
      <c r="C1357" s="68" t="str">
        <f t="shared" si="282"/>
        <v/>
      </c>
      <c r="D1357" s="69"/>
      <c r="E1357" s="203"/>
      <c r="F1357" s="65" t="e">
        <f>VLOOKUP(E1357,'Trimming log'!$F$5:$V$5000,2,FALSE)</f>
        <v>#N/A</v>
      </c>
      <c r="G1357" s="65" t="e">
        <f>VLOOKUP(E1357,'Trimming log'!$F$5:$V$5000,3,FALSE)</f>
        <v>#N/A</v>
      </c>
      <c r="H1357" s="508" t="e">
        <f>VLOOKUP(E1357,'Trimming log'!$F$5:$V$5000,4,FALSE)</f>
        <v>#N/A</v>
      </c>
      <c r="I1357" s="65" t="e">
        <f>VLOOKUP(E1357,'Trimming log'!$F$5:$V$5000,5,FALSE)</f>
        <v>#N/A</v>
      </c>
      <c r="J1357" s="65" t="e">
        <f>VLOOKUP(E1357,'Trimming log'!$F$5:$V$5000,6,FALSE)</f>
        <v>#N/A</v>
      </c>
      <c r="K1357" s="65" t="e">
        <f>VLOOKUP(E1357,'Trimming log'!$F$5:$V$5000,7,FALSE)</f>
        <v>#N/A</v>
      </c>
      <c r="L1357" s="65" t="e">
        <f>VLOOKUP(E1357,'Trimming log'!$F$5:$V$5000,8,FALSE)</f>
        <v>#N/A</v>
      </c>
      <c r="M1357" s="65" t="e">
        <f>VLOOKUP(E1357,'Trimming log'!$F$5:$V$5000,9,FALSE)</f>
        <v>#N/A</v>
      </c>
      <c r="N1357" s="507" t="e">
        <f>VLOOKUP(E1357,'Trimming log'!$F$5:$V$5000,10,FALSE)</f>
        <v>#N/A</v>
      </c>
      <c r="O1357" s="65" t="e">
        <f>VLOOKUP(E1357,'Trimming log'!$F$5:$V$5000,11,FALSE)</f>
        <v>#N/A</v>
      </c>
      <c r="P1357" s="65" t="e">
        <f>VLOOKUP(E1357,'Trimming log'!$F$5:$V$5000,12,FALSE)</f>
        <v>#N/A</v>
      </c>
      <c r="Q1357" s="65" t="e">
        <f>VLOOKUP(E1357,'Trimming log'!$F$5:$V$5000,13,FALSE)</f>
        <v>#N/A</v>
      </c>
      <c r="R1357" s="65" t="e">
        <f>VLOOKUP(E1357,'Trimming log'!$F$5:$V$5000,14,FALSE)</f>
        <v>#N/A</v>
      </c>
      <c r="S1357" s="65" t="e">
        <f>VLOOKUP(E1357,'Trimming log'!$F$5:$V$5000,15,FALSE)</f>
        <v>#N/A</v>
      </c>
      <c r="T1357" s="65" t="e">
        <f t="shared" si="279"/>
        <v>#N/A</v>
      </c>
      <c r="U1357" s="491" t="str">
        <f t="shared" si="280"/>
        <v/>
      </c>
      <c r="V1357" s="74">
        <f t="shared" si="283"/>
        <v>0</v>
      </c>
      <c r="W1357" s="134">
        <f t="shared" si="284"/>
        <v>0</v>
      </c>
      <c r="X1357" s="134" t="e">
        <f>VLOOKUP(E1357,'Trimming log'!$F$5:$Y$5000,19,FALSE)</f>
        <v>#N/A</v>
      </c>
      <c r="Y1357" s="134" t="e">
        <f>VLOOKUP(E1357,'Trimming log'!$F$5:$Y$5000,20,FALSE)</f>
        <v>#N/A</v>
      </c>
      <c r="Z1357" s="135" t="e">
        <f t="shared" si="285"/>
        <v>#N/A</v>
      </c>
      <c r="AA1357" s="135" t="e">
        <f t="shared" si="286"/>
        <v>#N/A</v>
      </c>
      <c r="AB1357" s="136" t="e">
        <f t="shared" si="287"/>
        <v>#N/A</v>
      </c>
      <c r="AC1357" s="136" t="e">
        <f t="shared" si="288"/>
        <v>#N/A</v>
      </c>
      <c r="AD1357" s="136" t="e">
        <f t="shared" si="289"/>
        <v>#N/A</v>
      </c>
      <c r="AE1357" s="136" t="e">
        <f t="shared" si="290"/>
        <v>#N/A</v>
      </c>
    </row>
    <row r="1358" spans="1:31" ht="15" customHeight="1">
      <c r="A1358" s="67" t="str">
        <f t="shared" si="278"/>
        <v/>
      </c>
      <c r="B1358" s="65">
        <f t="shared" si="281"/>
        <v>1335</v>
      </c>
      <c r="C1358" s="68" t="str">
        <f t="shared" si="282"/>
        <v/>
      </c>
      <c r="D1358" s="69"/>
      <c r="E1358" s="203"/>
      <c r="F1358" s="65" t="e">
        <f>VLOOKUP(E1358,'Trimming log'!$F$5:$V$5000,2,FALSE)</f>
        <v>#N/A</v>
      </c>
      <c r="G1358" s="65" t="e">
        <f>VLOOKUP(E1358,'Trimming log'!$F$5:$V$5000,3,FALSE)</f>
        <v>#N/A</v>
      </c>
      <c r="H1358" s="508" t="e">
        <f>VLOOKUP(E1358,'Trimming log'!$F$5:$V$5000,4,FALSE)</f>
        <v>#N/A</v>
      </c>
      <c r="I1358" s="65" t="e">
        <f>VLOOKUP(E1358,'Trimming log'!$F$5:$V$5000,5,FALSE)</f>
        <v>#N/A</v>
      </c>
      <c r="J1358" s="65" t="e">
        <f>VLOOKUP(E1358,'Trimming log'!$F$5:$V$5000,6,FALSE)</f>
        <v>#N/A</v>
      </c>
      <c r="K1358" s="65" t="e">
        <f>VLOOKUP(E1358,'Trimming log'!$F$5:$V$5000,7,FALSE)</f>
        <v>#N/A</v>
      </c>
      <c r="L1358" s="65" t="e">
        <f>VLOOKUP(E1358,'Trimming log'!$F$5:$V$5000,8,FALSE)</f>
        <v>#N/A</v>
      </c>
      <c r="M1358" s="65" t="e">
        <f>VLOOKUP(E1358,'Trimming log'!$F$5:$V$5000,9,FALSE)</f>
        <v>#N/A</v>
      </c>
      <c r="N1358" s="507" t="e">
        <f>VLOOKUP(E1358,'Trimming log'!$F$5:$V$5000,10,FALSE)</f>
        <v>#N/A</v>
      </c>
      <c r="O1358" s="65" t="e">
        <f>VLOOKUP(E1358,'Trimming log'!$F$5:$V$5000,11,FALSE)</f>
        <v>#N/A</v>
      </c>
      <c r="P1358" s="65" t="e">
        <f>VLOOKUP(E1358,'Trimming log'!$F$5:$V$5000,12,FALSE)</f>
        <v>#N/A</v>
      </c>
      <c r="Q1358" s="65" t="e">
        <f>VLOOKUP(E1358,'Trimming log'!$F$5:$V$5000,13,FALSE)</f>
        <v>#N/A</v>
      </c>
      <c r="R1358" s="65" t="e">
        <f>VLOOKUP(E1358,'Trimming log'!$F$5:$V$5000,14,FALSE)</f>
        <v>#N/A</v>
      </c>
      <c r="S1358" s="65" t="e">
        <f>VLOOKUP(E1358,'Trimming log'!$F$5:$V$5000,15,FALSE)</f>
        <v>#N/A</v>
      </c>
      <c r="T1358" s="65" t="e">
        <f t="shared" si="279"/>
        <v>#N/A</v>
      </c>
      <c r="U1358" s="491" t="str">
        <f t="shared" si="280"/>
        <v/>
      </c>
      <c r="V1358" s="74">
        <f t="shared" si="283"/>
        <v>0</v>
      </c>
      <c r="W1358" s="134">
        <f t="shared" si="284"/>
        <v>0</v>
      </c>
      <c r="X1358" s="134" t="e">
        <f>VLOOKUP(E1358,'Trimming log'!$F$5:$Y$5000,19,FALSE)</f>
        <v>#N/A</v>
      </c>
      <c r="Y1358" s="134" t="e">
        <f>VLOOKUP(E1358,'Trimming log'!$F$5:$Y$5000,20,FALSE)</f>
        <v>#N/A</v>
      </c>
      <c r="Z1358" s="135" t="e">
        <f t="shared" si="285"/>
        <v>#N/A</v>
      </c>
      <c r="AA1358" s="135" t="e">
        <f t="shared" si="286"/>
        <v>#N/A</v>
      </c>
      <c r="AB1358" s="136" t="e">
        <f t="shared" si="287"/>
        <v>#N/A</v>
      </c>
      <c r="AC1358" s="136" t="e">
        <f t="shared" si="288"/>
        <v>#N/A</v>
      </c>
      <c r="AD1358" s="136" t="e">
        <f t="shared" si="289"/>
        <v>#N/A</v>
      </c>
      <c r="AE1358" s="136" t="e">
        <f t="shared" si="290"/>
        <v>#N/A</v>
      </c>
    </row>
    <row r="1359" spans="1:31" ht="15" customHeight="1">
      <c r="A1359" s="67" t="str">
        <f t="shared" si="278"/>
        <v/>
      </c>
      <c r="B1359" s="65">
        <f t="shared" si="281"/>
        <v>1336</v>
      </c>
      <c r="C1359" s="68" t="str">
        <f t="shared" si="282"/>
        <v/>
      </c>
      <c r="D1359" s="69"/>
      <c r="E1359" s="203"/>
      <c r="F1359" s="65" t="e">
        <f>VLOOKUP(E1359,'Trimming log'!$F$5:$V$5000,2,FALSE)</f>
        <v>#N/A</v>
      </c>
      <c r="G1359" s="65" t="e">
        <f>VLOOKUP(E1359,'Trimming log'!$F$5:$V$5000,3,FALSE)</f>
        <v>#N/A</v>
      </c>
      <c r="H1359" s="508" t="e">
        <f>VLOOKUP(E1359,'Trimming log'!$F$5:$V$5000,4,FALSE)</f>
        <v>#N/A</v>
      </c>
      <c r="I1359" s="65" t="e">
        <f>VLOOKUP(E1359,'Trimming log'!$F$5:$V$5000,5,FALSE)</f>
        <v>#N/A</v>
      </c>
      <c r="J1359" s="65" t="e">
        <f>VLOOKUP(E1359,'Trimming log'!$F$5:$V$5000,6,FALSE)</f>
        <v>#N/A</v>
      </c>
      <c r="K1359" s="65" t="e">
        <f>VLOOKUP(E1359,'Trimming log'!$F$5:$V$5000,7,FALSE)</f>
        <v>#N/A</v>
      </c>
      <c r="L1359" s="65" t="e">
        <f>VLOOKUP(E1359,'Trimming log'!$F$5:$V$5000,8,FALSE)</f>
        <v>#N/A</v>
      </c>
      <c r="M1359" s="65" t="e">
        <f>VLOOKUP(E1359,'Trimming log'!$F$5:$V$5000,9,FALSE)</f>
        <v>#N/A</v>
      </c>
      <c r="N1359" s="507" t="e">
        <f>VLOOKUP(E1359,'Trimming log'!$F$5:$V$5000,10,FALSE)</f>
        <v>#N/A</v>
      </c>
      <c r="O1359" s="65" t="e">
        <f>VLOOKUP(E1359,'Trimming log'!$F$5:$V$5000,11,FALSE)</f>
        <v>#N/A</v>
      </c>
      <c r="P1359" s="65" t="e">
        <f>VLOOKUP(E1359,'Trimming log'!$F$5:$V$5000,12,FALSE)</f>
        <v>#N/A</v>
      </c>
      <c r="Q1359" s="65" t="e">
        <f>VLOOKUP(E1359,'Trimming log'!$F$5:$V$5000,13,FALSE)</f>
        <v>#N/A</v>
      </c>
      <c r="R1359" s="65" t="e">
        <f>VLOOKUP(E1359,'Trimming log'!$F$5:$V$5000,14,FALSE)</f>
        <v>#N/A</v>
      </c>
      <c r="S1359" s="65" t="e">
        <f>VLOOKUP(E1359,'Trimming log'!$F$5:$V$5000,15,FALSE)</f>
        <v>#N/A</v>
      </c>
      <c r="T1359" s="65" t="e">
        <f t="shared" si="279"/>
        <v>#N/A</v>
      </c>
      <c r="U1359" s="491" t="str">
        <f t="shared" si="280"/>
        <v/>
      </c>
      <c r="V1359" s="74">
        <f t="shared" si="283"/>
        <v>0</v>
      </c>
      <c r="W1359" s="134">
        <f t="shared" si="284"/>
        <v>0</v>
      </c>
      <c r="X1359" s="134" t="e">
        <f>VLOOKUP(E1359,'Trimming log'!$F$5:$Y$5000,19,FALSE)</f>
        <v>#N/A</v>
      </c>
      <c r="Y1359" s="134" t="e">
        <f>VLOOKUP(E1359,'Trimming log'!$F$5:$Y$5000,20,FALSE)</f>
        <v>#N/A</v>
      </c>
      <c r="Z1359" s="135" t="e">
        <f t="shared" si="285"/>
        <v>#N/A</v>
      </c>
      <c r="AA1359" s="135" t="e">
        <f t="shared" si="286"/>
        <v>#N/A</v>
      </c>
      <c r="AB1359" s="136" t="e">
        <f t="shared" si="287"/>
        <v>#N/A</v>
      </c>
      <c r="AC1359" s="136" t="e">
        <f t="shared" si="288"/>
        <v>#N/A</v>
      </c>
      <c r="AD1359" s="136" t="e">
        <f t="shared" si="289"/>
        <v>#N/A</v>
      </c>
      <c r="AE1359" s="136" t="e">
        <f t="shared" si="290"/>
        <v>#N/A</v>
      </c>
    </row>
    <row r="1360" spans="1:31" ht="15" customHeight="1">
      <c r="A1360" s="67" t="str">
        <f t="shared" si="278"/>
        <v/>
      </c>
      <c r="B1360" s="65">
        <f t="shared" si="281"/>
        <v>1337</v>
      </c>
      <c r="C1360" s="68" t="str">
        <f t="shared" si="282"/>
        <v/>
      </c>
      <c r="D1360" s="69"/>
      <c r="E1360" s="203"/>
      <c r="F1360" s="65" t="e">
        <f>VLOOKUP(E1360,'Trimming log'!$F$5:$V$5000,2,FALSE)</f>
        <v>#N/A</v>
      </c>
      <c r="G1360" s="65" t="e">
        <f>VLOOKUP(E1360,'Trimming log'!$F$5:$V$5000,3,FALSE)</f>
        <v>#N/A</v>
      </c>
      <c r="H1360" s="508" t="e">
        <f>VLOOKUP(E1360,'Trimming log'!$F$5:$V$5000,4,FALSE)</f>
        <v>#N/A</v>
      </c>
      <c r="I1360" s="65" t="e">
        <f>VLOOKUP(E1360,'Trimming log'!$F$5:$V$5000,5,FALSE)</f>
        <v>#N/A</v>
      </c>
      <c r="J1360" s="65" t="e">
        <f>VLOOKUP(E1360,'Trimming log'!$F$5:$V$5000,6,FALSE)</f>
        <v>#N/A</v>
      </c>
      <c r="K1360" s="65" t="e">
        <f>VLOOKUP(E1360,'Trimming log'!$F$5:$V$5000,7,FALSE)</f>
        <v>#N/A</v>
      </c>
      <c r="L1360" s="65" t="e">
        <f>VLOOKUP(E1360,'Trimming log'!$F$5:$V$5000,8,FALSE)</f>
        <v>#N/A</v>
      </c>
      <c r="M1360" s="65" t="e">
        <f>VLOOKUP(E1360,'Trimming log'!$F$5:$V$5000,9,FALSE)</f>
        <v>#N/A</v>
      </c>
      <c r="N1360" s="507" t="e">
        <f>VLOOKUP(E1360,'Trimming log'!$F$5:$V$5000,10,FALSE)</f>
        <v>#N/A</v>
      </c>
      <c r="O1360" s="65" t="e">
        <f>VLOOKUP(E1360,'Trimming log'!$F$5:$V$5000,11,FALSE)</f>
        <v>#N/A</v>
      </c>
      <c r="P1360" s="65" t="e">
        <f>VLOOKUP(E1360,'Trimming log'!$F$5:$V$5000,12,FALSE)</f>
        <v>#N/A</v>
      </c>
      <c r="Q1360" s="65" t="e">
        <f>VLOOKUP(E1360,'Trimming log'!$F$5:$V$5000,13,FALSE)</f>
        <v>#N/A</v>
      </c>
      <c r="R1360" s="65" t="e">
        <f>VLOOKUP(E1360,'Trimming log'!$F$5:$V$5000,14,FALSE)</f>
        <v>#N/A</v>
      </c>
      <c r="S1360" s="65" t="e">
        <f>VLOOKUP(E1360,'Trimming log'!$F$5:$V$5000,15,FALSE)</f>
        <v>#N/A</v>
      </c>
      <c r="T1360" s="65" t="e">
        <f t="shared" si="279"/>
        <v>#N/A</v>
      </c>
      <c r="U1360" s="491" t="str">
        <f t="shared" si="280"/>
        <v/>
      </c>
      <c r="V1360" s="74">
        <f t="shared" si="283"/>
        <v>0</v>
      </c>
      <c r="W1360" s="134">
        <f t="shared" si="284"/>
        <v>0</v>
      </c>
      <c r="X1360" s="134" t="e">
        <f>VLOOKUP(E1360,'Trimming log'!$F$5:$Y$5000,19,FALSE)</f>
        <v>#N/A</v>
      </c>
      <c r="Y1360" s="134" t="e">
        <f>VLOOKUP(E1360,'Trimming log'!$F$5:$Y$5000,20,FALSE)</f>
        <v>#N/A</v>
      </c>
      <c r="Z1360" s="135" t="e">
        <f t="shared" si="285"/>
        <v>#N/A</v>
      </c>
      <c r="AA1360" s="135" t="e">
        <f t="shared" si="286"/>
        <v>#N/A</v>
      </c>
      <c r="AB1360" s="136" t="e">
        <f t="shared" si="287"/>
        <v>#N/A</v>
      </c>
      <c r="AC1360" s="136" t="e">
        <f t="shared" si="288"/>
        <v>#N/A</v>
      </c>
      <c r="AD1360" s="136" t="e">
        <f t="shared" si="289"/>
        <v>#N/A</v>
      </c>
      <c r="AE1360" s="136" t="e">
        <f t="shared" si="290"/>
        <v>#N/A</v>
      </c>
    </row>
    <row r="1361" spans="1:31" ht="15" customHeight="1">
      <c r="A1361" s="67" t="str">
        <f t="shared" si="278"/>
        <v/>
      </c>
      <c r="B1361" s="65">
        <f t="shared" si="281"/>
        <v>1338</v>
      </c>
      <c r="C1361" s="68" t="str">
        <f t="shared" si="282"/>
        <v/>
      </c>
      <c r="D1361" s="69"/>
      <c r="E1361" s="203"/>
      <c r="F1361" s="65" t="e">
        <f>VLOOKUP(E1361,'Trimming log'!$F$5:$V$5000,2,FALSE)</f>
        <v>#N/A</v>
      </c>
      <c r="G1361" s="65" t="e">
        <f>VLOOKUP(E1361,'Trimming log'!$F$5:$V$5000,3,FALSE)</f>
        <v>#N/A</v>
      </c>
      <c r="H1361" s="508" t="e">
        <f>VLOOKUP(E1361,'Trimming log'!$F$5:$V$5000,4,FALSE)</f>
        <v>#N/A</v>
      </c>
      <c r="I1361" s="65" t="e">
        <f>VLOOKUP(E1361,'Trimming log'!$F$5:$V$5000,5,FALSE)</f>
        <v>#N/A</v>
      </c>
      <c r="J1361" s="65" t="e">
        <f>VLOOKUP(E1361,'Trimming log'!$F$5:$V$5000,6,FALSE)</f>
        <v>#N/A</v>
      </c>
      <c r="K1361" s="65" t="e">
        <f>VLOOKUP(E1361,'Trimming log'!$F$5:$V$5000,7,FALSE)</f>
        <v>#N/A</v>
      </c>
      <c r="L1361" s="65" t="e">
        <f>VLOOKUP(E1361,'Trimming log'!$F$5:$V$5000,8,FALSE)</f>
        <v>#N/A</v>
      </c>
      <c r="M1361" s="65" t="e">
        <f>VLOOKUP(E1361,'Trimming log'!$F$5:$V$5000,9,FALSE)</f>
        <v>#N/A</v>
      </c>
      <c r="N1361" s="507" t="e">
        <f>VLOOKUP(E1361,'Trimming log'!$F$5:$V$5000,10,FALSE)</f>
        <v>#N/A</v>
      </c>
      <c r="O1361" s="65" t="e">
        <f>VLOOKUP(E1361,'Trimming log'!$F$5:$V$5000,11,FALSE)</f>
        <v>#N/A</v>
      </c>
      <c r="P1361" s="65" t="e">
        <f>VLOOKUP(E1361,'Trimming log'!$F$5:$V$5000,12,FALSE)</f>
        <v>#N/A</v>
      </c>
      <c r="Q1361" s="65" t="e">
        <f>VLOOKUP(E1361,'Trimming log'!$F$5:$V$5000,13,FALSE)</f>
        <v>#N/A</v>
      </c>
      <c r="R1361" s="65" t="e">
        <f>VLOOKUP(E1361,'Trimming log'!$F$5:$V$5000,14,FALSE)</f>
        <v>#N/A</v>
      </c>
      <c r="S1361" s="65" t="e">
        <f>VLOOKUP(E1361,'Trimming log'!$F$5:$V$5000,15,FALSE)</f>
        <v>#N/A</v>
      </c>
      <c r="T1361" s="65" t="e">
        <f t="shared" si="279"/>
        <v>#N/A</v>
      </c>
      <c r="U1361" s="491" t="str">
        <f t="shared" si="280"/>
        <v/>
      </c>
      <c r="V1361" s="74">
        <f t="shared" si="283"/>
        <v>0</v>
      </c>
      <c r="W1361" s="134">
        <f t="shared" si="284"/>
        <v>0</v>
      </c>
      <c r="X1361" s="134" t="e">
        <f>VLOOKUP(E1361,'Trimming log'!$F$5:$Y$5000,19,FALSE)</f>
        <v>#N/A</v>
      </c>
      <c r="Y1361" s="134" t="e">
        <f>VLOOKUP(E1361,'Trimming log'!$F$5:$Y$5000,20,FALSE)</f>
        <v>#N/A</v>
      </c>
      <c r="Z1361" s="135" t="e">
        <f t="shared" si="285"/>
        <v>#N/A</v>
      </c>
      <c r="AA1361" s="135" t="e">
        <f t="shared" si="286"/>
        <v>#N/A</v>
      </c>
      <c r="AB1361" s="136" t="e">
        <f t="shared" si="287"/>
        <v>#N/A</v>
      </c>
      <c r="AC1361" s="136" t="e">
        <f t="shared" si="288"/>
        <v>#N/A</v>
      </c>
      <c r="AD1361" s="136" t="e">
        <f t="shared" si="289"/>
        <v>#N/A</v>
      </c>
      <c r="AE1361" s="136" t="e">
        <f t="shared" si="290"/>
        <v>#N/A</v>
      </c>
    </row>
    <row r="1362" spans="1:31" ht="15" customHeight="1">
      <c r="A1362" s="67" t="str">
        <f t="shared" si="278"/>
        <v/>
      </c>
      <c r="B1362" s="65">
        <f t="shared" si="281"/>
        <v>1339</v>
      </c>
      <c r="C1362" s="68" t="str">
        <f t="shared" si="282"/>
        <v/>
      </c>
      <c r="D1362" s="69"/>
      <c r="E1362" s="203"/>
      <c r="F1362" s="65" t="e">
        <f>VLOOKUP(E1362,'Trimming log'!$F$5:$V$5000,2,FALSE)</f>
        <v>#N/A</v>
      </c>
      <c r="G1362" s="65" t="e">
        <f>VLOOKUP(E1362,'Trimming log'!$F$5:$V$5000,3,FALSE)</f>
        <v>#N/A</v>
      </c>
      <c r="H1362" s="508" t="e">
        <f>VLOOKUP(E1362,'Trimming log'!$F$5:$V$5000,4,FALSE)</f>
        <v>#N/A</v>
      </c>
      <c r="I1362" s="65" t="e">
        <f>VLOOKUP(E1362,'Trimming log'!$F$5:$V$5000,5,FALSE)</f>
        <v>#N/A</v>
      </c>
      <c r="J1362" s="65" t="e">
        <f>VLOOKUP(E1362,'Trimming log'!$F$5:$V$5000,6,FALSE)</f>
        <v>#N/A</v>
      </c>
      <c r="K1362" s="65" t="e">
        <f>VLOOKUP(E1362,'Trimming log'!$F$5:$V$5000,7,FALSE)</f>
        <v>#N/A</v>
      </c>
      <c r="L1362" s="65" t="e">
        <f>VLOOKUP(E1362,'Trimming log'!$F$5:$V$5000,8,FALSE)</f>
        <v>#N/A</v>
      </c>
      <c r="M1362" s="65" t="e">
        <f>VLOOKUP(E1362,'Trimming log'!$F$5:$V$5000,9,FALSE)</f>
        <v>#N/A</v>
      </c>
      <c r="N1362" s="507" t="e">
        <f>VLOOKUP(E1362,'Trimming log'!$F$5:$V$5000,10,FALSE)</f>
        <v>#N/A</v>
      </c>
      <c r="O1362" s="65" t="e">
        <f>VLOOKUP(E1362,'Trimming log'!$F$5:$V$5000,11,FALSE)</f>
        <v>#N/A</v>
      </c>
      <c r="P1362" s="65" t="e">
        <f>VLOOKUP(E1362,'Trimming log'!$F$5:$V$5000,12,FALSE)</f>
        <v>#N/A</v>
      </c>
      <c r="Q1362" s="65" t="e">
        <f>VLOOKUP(E1362,'Trimming log'!$F$5:$V$5000,13,FALSE)</f>
        <v>#N/A</v>
      </c>
      <c r="R1362" s="65" t="e">
        <f>VLOOKUP(E1362,'Trimming log'!$F$5:$V$5000,14,FALSE)</f>
        <v>#N/A</v>
      </c>
      <c r="S1362" s="65" t="e">
        <f>VLOOKUP(E1362,'Trimming log'!$F$5:$V$5000,15,FALSE)</f>
        <v>#N/A</v>
      </c>
      <c r="T1362" s="65" t="e">
        <f t="shared" si="279"/>
        <v>#N/A</v>
      </c>
      <c r="U1362" s="491" t="str">
        <f t="shared" si="280"/>
        <v/>
      </c>
      <c r="V1362" s="74">
        <f t="shared" si="283"/>
        <v>0</v>
      </c>
      <c r="W1362" s="134">
        <f t="shared" si="284"/>
        <v>0</v>
      </c>
      <c r="X1362" s="134" t="e">
        <f>VLOOKUP(E1362,'Trimming log'!$F$5:$Y$5000,19,FALSE)</f>
        <v>#N/A</v>
      </c>
      <c r="Y1362" s="134" t="e">
        <f>VLOOKUP(E1362,'Trimming log'!$F$5:$Y$5000,20,FALSE)</f>
        <v>#N/A</v>
      </c>
      <c r="Z1362" s="135" t="e">
        <f t="shared" si="285"/>
        <v>#N/A</v>
      </c>
      <c r="AA1362" s="135" t="e">
        <f t="shared" si="286"/>
        <v>#N/A</v>
      </c>
      <c r="AB1362" s="136" t="e">
        <f t="shared" si="287"/>
        <v>#N/A</v>
      </c>
      <c r="AC1362" s="136" t="e">
        <f t="shared" si="288"/>
        <v>#N/A</v>
      </c>
      <c r="AD1362" s="136" t="e">
        <f t="shared" si="289"/>
        <v>#N/A</v>
      </c>
      <c r="AE1362" s="136" t="e">
        <f t="shared" si="290"/>
        <v>#N/A</v>
      </c>
    </row>
    <row r="1363" spans="1:31" ht="15" customHeight="1">
      <c r="A1363" s="67" t="str">
        <f t="shared" si="278"/>
        <v/>
      </c>
      <c r="B1363" s="65">
        <f t="shared" si="281"/>
        <v>1340</v>
      </c>
      <c r="C1363" s="68" t="str">
        <f t="shared" si="282"/>
        <v/>
      </c>
      <c r="D1363" s="69"/>
      <c r="E1363" s="203"/>
      <c r="F1363" s="65" t="e">
        <f>VLOOKUP(E1363,'Trimming log'!$F$5:$V$5000,2,FALSE)</f>
        <v>#N/A</v>
      </c>
      <c r="G1363" s="65" t="e">
        <f>VLOOKUP(E1363,'Trimming log'!$F$5:$V$5000,3,FALSE)</f>
        <v>#N/A</v>
      </c>
      <c r="H1363" s="508" t="e">
        <f>VLOOKUP(E1363,'Trimming log'!$F$5:$V$5000,4,FALSE)</f>
        <v>#N/A</v>
      </c>
      <c r="I1363" s="65" t="e">
        <f>VLOOKUP(E1363,'Trimming log'!$F$5:$V$5000,5,FALSE)</f>
        <v>#N/A</v>
      </c>
      <c r="J1363" s="65" t="e">
        <f>VLOOKUP(E1363,'Trimming log'!$F$5:$V$5000,6,FALSE)</f>
        <v>#N/A</v>
      </c>
      <c r="K1363" s="65" t="e">
        <f>VLOOKUP(E1363,'Trimming log'!$F$5:$V$5000,7,FALSE)</f>
        <v>#N/A</v>
      </c>
      <c r="L1363" s="65" t="e">
        <f>VLOOKUP(E1363,'Trimming log'!$F$5:$V$5000,8,FALSE)</f>
        <v>#N/A</v>
      </c>
      <c r="M1363" s="65" t="e">
        <f>VLOOKUP(E1363,'Trimming log'!$F$5:$V$5000,9,FALSE)</f>
        <v>#N/A</v>
      </c>
      <c r="N1363" s="507" t="e">
        <f>VLOOKUP(E1363,'Trimming log'!$F$5:$V$5000,10,FALSE)</f>
        <v>#N/A</v>
      </c>
      <c r="O1363" s="65" t="e">
        <f>VLOOKUP(E1363,'Trimming log'!$F$5:$V$5000,11,FALSE)</f>
        <v>#N/A</v>
      </c>
      <c r="P1363" s="65" t="e">
        <f>VLOOKUP(E1363,'Trimming log'!$F$5:$V$5000,12,FALSE)</f>
        <v>#N/A</v>
      </c>
      <c r="Q1363" s="65" t="e">
        <f>VLOOKUP(E1363,'Trimming log'!$F$5:$V$5000,13,FALSE)</f>
        <v>#N/A</v>
      </c>
      <c r="R1363" s="65" t="e">
        <f>VLOOKUP(E1363,'Trimming log'!$F$5:$V$5000,14,FALSE)</f>
        <v>#N/A</v>
      </c>
      <c r="S1363" s="65" t="e">
        <f>VLOOKUP(E1363,'Trimming log'!$F$5:$V$5000,15,FALSE)</f>
        <v>#N/A</v>
      </c>
      <c r="T1363" s="65" t="e">
        <f t="shared" si="279"/>
        <v>#N/A</v>
      </c>
      <c r="U1363" s="491" t="str">
        <f t="shared" si="280"/>
        <v/>
      </c>
      <c r="V1363" s="74">
        <f t="shared" si="283"/>
        <v>0</v>
      </c>
      <c r="W1363" s="134">
        <f t="shared" si="284"/>
        <v>0</v>
      </c>
      <c r="X1363" s="134" t="e">
        <f>VLOOKUP(E1363,'Trimming log'!$F$5:$Y$5000,19,FALSE)</f>
        <v>#N/A</v>
      </c>
      <c r="Y1363" s="134" t="e">
        <f>VLOOKUP(E1363,'Trimming log'!$F$5:$Y$5000,20,FALSE)</f>
        <v>#N/A</v>
      </c>
      <c r="Z1363" s="135" t="e">
        <f t="shared" si="285"/>
        <v>#N/A</v>
      </c>
      <c r="AA1363" s="135" t="e">
        <f t="shared" si="286"/>
        <v>#N/A</v>
      </c>
      <c r="AB1363" s="136" t="e">
        <f t="shared" si="287"/>
        <v>#N/A</v>
      </c>
      <c r="AC1363" s="136" t="e">
        <f t="shared" si="288"/>
        <v>#N/A</v>
      </c>
      <c r="AD1363" s="136" t="e">
        <f t="shared" si="289"/>
        <v>#N/A</v>
      </c>
      <c r="AE1363" s="136" t="e">
        <f t="shared" si="290"/>
        <v>#N/A</v>
      </c>
    </row>
    <row r="1364" spans="1:31" ht="15" customHeight="1">
      <c r="A1364" s="67" t="str">
        <f t="shared" si="278"/>
        <v/>
      </c>
      <c r="B1364" s="65">
        <f t="shared" si="281"/>
        <v>1341</v>
      </c>
      <c r="C1364" s="68" t="str">
        <f t="shared" si="282"/>
        <v/>
      </c>
      <c r="D1364" s="69"/>
      <c r="E1364" s="203"/>
      <c r="F1364" s="65" t="e">
        <f>VLOOKUP(E1364,'Trimming log'!$F$5:$V$5000,2,FALSE)</f>
        <v>#N/A</v>
      </c>
      <c r="G1364" s="65" t="e">
        <f>VLOOKUP(E1364,'Trimming log'!$F$5:$V$5000,3,FALSE)</f>
        <v>#N/A</v>
      </c>
      <c r="H1364" s="508" t="e">
        <f>VLOOKUP(E1364,'Trimming log'!$F$5:$V$5000,4,FALSE)</f>
        <v>#N/A</v>
      </c>
      <c r="I1364" s="65" t="e">
        <f>VLOOKUP(E1364,'Trimming log'!$F$5:$V$5000,5,FALSE)</f>
        <v>#N/A</v>
      </c>
      <c r="J1364" s="65" t="e">
        <f>VLOOKUP(E1364,'Trimming log'!$F$5:$V$5000,6,FALSE)</f>
        <v>#N/A</v>
      </c>
      <c r="K1364" s="65" t="e">
        <f>VLOOKUP(E1364,'Trimming log'!$F$5:$V$5000,7,FALSE)</f>
        <v>#N/A</v>
      </c>
      <c r="L1364" s="65" t="e">
        <f>VLOOKUP(E1364,'Trimming log'!$F$5:$V$5000,8,FALSE)</f>
        <v>#N/A</v>
      </c>
      <c r="M1364" s="65" t="e">
        <f>VLOOKUP(E1364,'Trimming log'!$F$5:$V$5000,9,FALSE)</f>
        <v>#N/A</v>
      </c>
      <c r="N1364" s="507" t="e">
        <f>VLOOKUP(E1364,'Trimming log'!$F$5:$V$5000,10,FALSE)</f>
        <v>#N/A</v>
      </c>
      <c r="O1364" s="65" t="e">
        <f>VLOOKUP(E1364,'Trimming log'!$F$5:$V$5000,11,FALSE)</f>
        <v>#N/A</v>
      </c>
      <c r="P1364" s="65" t="e">
        <f>VLOOKUP(E1364,'Trimming log'!$F$5:$V$5000,12,FALSE)</f>
        <v>#N/A</v>
      </c>
      <c r="Q1364" s="65" t="e">
        <f>VLOOKUP(E1364,'Trimming log'!$F$5:$V$5000,13,FALSE)</f>
        <v>#N/A</v>
      </c>
      <c r="R1364" s="65" t="e">
        <f>VLOOKUP(E1364,'Trimming log'!$F$5:$V$5000,14,FALSE)</f>
        <v>#N/A</v>
      </c>
      <c r="S1364" s="65" t="e">
        <f>VLOOKUP(E1364,'Trimming log'!$F$5:$V$5000,15,FALSE)</f>
        <v>#N/A</v>
      </c>
      <c r="T1364" s="65" t="e">
        <f t="shared" si="279"/>
        <v>#N/A</v>
      </c>
      <c r="U1364" s="491" t="str">
        <f t="shared" si="280"/>
        <v/>
      </c>
      <c r="V1364" s="74">
        <f t="shared" si="283"/>
        <v>0</v>
      </c>
      <c r="W1364" s="134">
        <f t="shared" si="284"/>
        <v>0</v>
      </c>
      <c r="X1364" s="134" t="e">
        <f>VLOOKUP(E1364,'Trimming log'!$F$5:$Y$5000,19,FALSE)</f>
        <v>#N/A</v>
      </c>
      <c r="Y1364" s="134" t="e">
        <f>VLOOKUP(E1364,'Trimming log'!$F$5:$Y$5000,20,FALSE)</f>
        <v>#N/A</v>
      </c>
      <c r="Z1364" s="135" t="e">
        <f t="shared" si="285"/>
        <v>#N/A</v>
      </c>
      <c r="AA1364" s="135" t="e">
        <f t="shared" si="286"/>
        <v>#N/A</v>
      </c>
      <c r="AB1364" s="136" t="e">
        <f t="shared" si="287"/>
        <v>#N/A</v>
      </c>
      <c r="AC1364" s="136" t="e">
        <f t="shared" si="288"/>
        <v>#N/A</v>
      </c>
      <c r="AD1364" s="136" t="e">
        <f t="shared" si="289"/>
        <v>#N/A</v>
      </c>
      <c r="AE1364" s="136" t="e">
        <f t="shared" si="290"/>
        <v>#N/A</v>
      </c>
    </row>
    <row r="1365" spans="1:31" ht="15" customHeight="1">
      <c r="A1365" s="67" t="str">
        <f t="shared" si="278"/>
        <v/>
      </c>
      <c r="B1365" s="65">
        <f t="shared" si="281"/>
        <v>1342</v>
      </c>
      <c r="C1365" s="68" t="str">
        <f t="shared" si="282"/>
        <v/>
      </c>
      <c r="D1365" s="69"/>
      <c r="E1365" s="203"/>
      <c r="F1365" s="65" t="e">
        <f>VLOOKUP(E1365,'Trimming log'!$F$5:$V$5000,2,FALSE)</f>
        <v>#N/A</v>
      </c>
      <c r="G1365" s="65" t="e">
        <f>VLOOKUP(E1365,'Trimming log'!$F$5:$V$5000,3,FALSE)</f>
        <v>#N/A</v>
      </c>
      <c r="H1365" s="508" t="e">
        <f>VLOOKUP(E1365,'Trimming log'!$F$5:$V$5000,4,FALSE)</f>
        <v>#N/A</v>
      </c>
      <c r="I1365" s="65" t="e">
        <f>VLOOKUP(E1365,'Trimming log'!$F$5:$V$5000,5,FALSE)</f>
        <v>#N/A</v>
      </c>
      <c r="J1365" s="65" t="e">
        <f>VLOOKUP(E1365,'Trimming log'!$F$5:$V$5000,6,FALSE)</f>
        <v>#N/A</v>
      </c>
      <c r="K1365" s="65" t="e">
        <f>VLOOKUP(E1365,'Trimming log'!$F$5:$V$5000,7,FALSE)</f>
        <v>#N/A</v>
      </c>
      <c r="L1365" s="65" t="e">
        <f>VLOOKUP(E1365,'Trimming log'!$F$5:$V$5000,8,FALSE)</f>
        <v>#N/A</v>
      </c>
      <c r="M1365" s="65" t="e">
        <f>VLOOKUP(E1365,'Trimming log'!$F$5:$V$5000,9,FALSE)</f>
        <v>#N/A</v>
      </c>
      <c r="N1365" s="507" t="e">
        <f>VLOOKUP(E1365,'Trimming log'!$F$5:$V$5000,10,FALSE)</f>
        <v>#N/A</v>
      </c>
      <c r="O1365" s="65" t="e">
        <f>VLOOKUP(E1365,'Trimming log'!$F$5:$V$5000,11,FALSE)</f>
        <v>#N/A</v>
      </c>
      <c r="P1365" s="65" t="e">
        <f>VLOOKUP(E1365,'Trimming log'!$F$5:$V$5000,12,FALSE)</f>
        <v>#N/A</v>
      </c>
      <c r="Q1365" s="65" t="e">
        <f>VLOOKUP(E1365,'Trimming log'!$F$5:$V$5000,13,FALSE)</f>
        <v>#N/A</v>
      </c>
      <c r="R1365" s="65" t="e">
        <f>VLOOKUP(E1365,'Trimming log'!$F$5:$V$5000,14,FALSE)</f>
        <v>#N/A</v>
      </c>
      <c r="S1365" s="65" t="e">
        <f>VLOOKUP(E1365,'Trimming log'!$F$5:$V$5000,15,FALSE)</f>
        <v>#N/A</v>
      </c>
      <c r="T1365" s="65" t="e">
        <f t="shared" si="279"/>
        <v>#N/A</v>
      </c>
      <c r="U1365" s="491" t="str">
        <f t="shared" si="280"/>
        <v/>
      </c>
      <c r="V1365" s="74">
        <f t="shared" si="283"/>
        <v>0</v>
      </c>
      <c r="W1365" s="134">
        <f t="shared" si="284"/>
        <v>0</v>
      </c>
      <c r="X1365" s="134" t="e">
        <f>VLOOKUP(E1365,'Trimming log'!$F$5:$Y$5000,19,FALSE)</f>
        <v>#N/A</v>
      </c>
      <c r="Y1365" s="134" t="e">
        <f>VLOOKUP(E1365,'Trimming log'!$F$5:$Y$5000,20,FALSE)</f>
        <v>#N/A</v>
      </c>
      <c r="Z1365" s="135" t="e">
        <f t="shared" si="285"/>
        <v>#N/A</v>
      </c>
      <c r="AA1365" s="135" t="e">
        <f t="shared" si="286"/>
        <v>#N/A</v>
      </c>
      <c r="AB1365" s="136" t="e">
        <f t="shared" si="287"/>
        <v>#N/A</v>
      </c>
      <c r="AC1365" s="136" t="e">
        <f t="shared" si="288"/>
        <v>#N/A</v>
      </c>
      <c r="AD1365" s="136" t="e">
        <f t="shared" si="289"/>
        <v>#N/A</v>
      </c>
      <c r="AE1365" s="136" t="e">
        <f t="shared" si="290"/>
        <v>#N/A</v>
      </c>
    </row>
    <row r="1366" spans="1:31" ht="15" customHeight="1">
      <c r="A1366" s="67" t="str">
        <f t="shared" si="278"/>
        <v/>
      </c>
      <c r="B1366" s="65">
        <f t="shared" si="281"/>
        <v>1343</v>
      </c>
      <c r="C1366" s="68" t="str">
        <f t="shared" si="282"/>
        <v/>
      </c>
      <c r="D1366" s="69"/>
      <c r="E1366" s="203"/>
      <c r="F1366" s="65" t="e">
        <f>VLOOKUP(E1366,'Trimming log'!$F$5:$V$5000,2,FALSE)</f>
        <v>#N/A</v>
      </c>
      <c r="G1366" s="65" t="e">
        <f>VLOOKUP(E1366,'Trimming log'!$F$5:$V$5000,3,FALSE)</f>
        <v>#N/A</v>
      </c>
      <c r="H1366" s="508" t="e">
        <f>VLOOKUP(E1366,'Trimming log'!$F$5:$V$5000,4,FALSE)</f>
        <v>#N/A</v>
      </c>
      <c r="I1366" s="65" t="e">
        <f>VLOOKUP(E1366,'Trimming log'!$F$5:$V$5000,5,FALSE)</f>
        <v>#N/A</v>
      </c>
      <c r="J1366" s="65" t="e">
        <f>VLOOKUP(E1366,'Trimming log'!$F$5:$V$5000,6,FALSE)</f>
        <v>#N/A</v>
      </c>
      <c r="K1366" s="65" t="e">
        <f>VLOOKUP(E1366,'Trimming log'!$F$5:$V$5000,7,FALSE)</f>
        <v>#N/A</v>
      </c>
      <c r="L1366" s="65" t="e">
        <f>VLOOKUP(E1366,'Trimming log'!$F$5:$V$5000,8,FALSE)</f>
        <v>#N/A</v>
      </c>
      <c r="M1366" s="65" t="e">
        <f>VLOOKUP(E1366,'Trimming log'!$F$5:$V$5000,9,FALSE)</f>
        <v>#N/A</v>
      </c>
      <c r="N1366" s="507" t="e">
        <f>VLOOKUP(E1366,'Trimming log'!$F$5:$V$5000,10,FALSE)</f>
        <v>#N/A</v>
      </c>
      <c r="O1366" s="65" t="e">
        <f>VLOOKUP(E1366,'Trimming log'!$F$5:$V$5000,11,FALSE)</f>
        <v>#N/A</v>
      </c>
      <c r="P1366" s="65" t="e">
        <f>VLOOKUP(E1366,'Trimming log'!$F$5:$V$5000,12,FALSE)</f>
        <v>#N/A</v>
      </c>
      <c r="Q1366" s="65" t="e">
        <f>VLOOKUP(E1366,'Trimming log'!$F$5:$V$5000,13,FALSE)</f>
        <v>#N/A</v>
      </c>
      <c r="R1366" s="65" t="e">
        <f>VLOOKUP(E1366,'Trimming log'!$F$5:$V$5000,14,FALSE)</f>
        <v>#N/A</v>
      </c>
      <c r="S1366" s="65" t="e">
        <f>VLOOKUP(E1366,'Trimming log'!$F$5:$V$5000,15,FALSE)</f>
        <v>#N/A</v>
      </c>
      <c r="T1366" s="65" t="e">
        <f t="shared" si="279"/>
        <v>#N/A</v>
      </c>
      <c r="U1366" s="491" t="str">
        <f t="shared" si="280"/>
        <v/>
      </c>
      <c r="V1366" s="74">
        <f t="shared" si="283"/>
        <v>0</v>
      </c>
      <c r="W1366" s="134">
        <f t="shared" si="284"/>
        <v>0</v>
      </c>
      <c r="X1366" s="134" t="e">
        <f>VLOOKUP(E1366,'Trimming log'!$F$5:$Y$5000,19,FALSE)</f>
        <v>#N/A</v>
      </c>
      <c r="Y1366" s="134" t="e">
        <f>VLOOKUP(E1366,'Trimming log'!$F$5:$Y$5000,20,FALSE)</f>
        <v>#N/A</v>
      </c>
      <c r="Z1366" s="135" t="e">
        <f t="shared" si="285"/>
        <v>#N/A</v>
      </c>
      <c r="AA1366" s="135" t="e">
        <f t="shared" si="286"/>
        <v>#N/A</v>
      </c>
      <c r="AB1366" s="136" t="e">
        <f t="shared" si="287"/>
        <v>#N/A</v>
      </c>
      <c r="AC1366" s="136" t="e">
        <f t="shared" si="288"/>
        <v>#N/A</v>
      </c>
      <c r="AD1366" s="136" t="e">
        <f t="shared" si="289"/>
        <v>#N/A</v>
      </c>
      <c r="AE1366" s="136" t="e">
        <f t="shared" si="290"/>
        <v>#N/A</v>
      </c>
    </row>
    <row r="1367" spans="1:31" ht="15" customHeight="1">
      <c r="A1367" s="67" t="str">
        <f t="shared" si="278"/>
        <v/>
      </c>
      <c r="B1367" s="65">
        <f t="shared" si="281"/>
        <v>1344</v>
      </c>
      <c r="C1367" s="68" t="str">
        <f t="shared" si="282"/>
        <v/>
      </c>
      <c r="D1367" s="69"/>
      <c r="E1367" s="203"/>
      <c r="F1367" s="65" t="e">
        <f>VLOOKUP(E1367,'Trimming log'!$F$5:$V$5000,2,FALSE)</f>
        <v>#N/A</v>
      </c>
      <c r="G1367" s="65" t="e">
        <f>VLOOKUP(E1367,'Trimming log'!$F$5:$V$5000,3,FALSE)</f>
        <v>#N/A</v>
      </c>
      <c r="H1367" s="508" t="e">
        <f>VLOOKUP(E1367,'Trimming log'!$F$5:$V$5000,4,FALSE)</f>
        <v>#N/A</v>
      </c>
      <c r="I1367" s="65" t="e">
        <f>VLOOKUP(E1367,'Trimming log'!$F$5:$V$5000,5,FALSE)</f>
        <v>#N/A</v>
      </c>
      <c r="J1367" s="65" t="e">
        <f>VLOOKUP(E1367,'Trimming log'!$F$5:$V$5000,6,FALSE)</f>
        <v>#N/A</v>
      </c>
      <c r="K1367" s="65" t="e">
        <f>VLOOKUP(E1367,'Trimming log'!$F$5:$V$5000,7,FALSE)</f>
        <v>#N/A</v>
      </c>
      <c r="L1367" s="65" t="e">
        <f>VLOOKUP(E1367,'Trimming log'!$F$5:$V$5000,8,FALSE)</f>
        <v>#N/A</v>
      </c>
      <c r="M1367" s="65" t="e">
        <f>VLOOKUP(E1367,'Trimming log'!$F$5:$V$5000,9,FALSE)</f>
        <v>#N/A</v>
      </c>
      <c r="N1367" s="507" t="e">
        <f>VLOOKUP(E1367,'Trimming log'!$F$5:$V$5000,10,FALSE)</f>
        <v>#N/A</v>
      </c>
      <c r="O1367" s="65" t="e">
        <f>VLOOKUP(E1367,'Trimming log'!$F$5:$V$5000,11,FALSE)</f>
        <v>#N/A</v>
      </c>
      <c r="P1367" s="65" t="e">
        <f>VLOOKUP(E1367,'Trimming log'!$F$5:$V$5000,12,FALSE)</f>
        <v>#N/A</v>
      </c>
      <c r="Q1367" s="65" t="e">
        <f>VLOOKUP(E1367,'Trimming log'!$F$5:$V$5000,13,FALSE)</f>
        <v>#N/A</v>
      </c>
      <c r="R1367" s="65" t="e">
        <f>VLOOKUP(E1367,'Trimming log'!$F$5:$V$5000,14,FALSE)</f>
        <v>#N/A</v>
      </c>
      <c r="S1367" s="65" t="e">
        <f>VLOOKUP(E1367,'Trimming log'!$F$5:$V$5000,15,FALSE)</f>
        <v>#N/A</v>
      </c>
      <c r="T1367" s="65" t="e">
        <f t="shared" si="279"/>
        <v>#N/A</v>
      </c>
      <c r="U1367" s="491" t="str">
        <f t="shared" si="280"/>
        <v/>
      </c>
      <c r="V1367" s="74">
        <f t="shared" si="283"/>
        <v>0</v>
      </c>
      <c r="W1367" s="134">
        <f t="shared" si="284"/>
        <v>0</v>
      </c>
      <c r="X1367" s="134" t="e">
        <f>VLOOKUP(E1367,'Trimming log'!$F$5:$Y$5000,19,FALSE)</f>
        <v>#N/A</v>
      </c>
      <c r="Y1367" s="134" t="e">
        <f>VLOOKUP(E1367,'Trimming log'!$F$5:$Y$5000,20,FALSE)</f>
        <v>#N/A</v>
      </c>
      <c r="Z1367" s="135" t="e">
        <f t="shared" si="285"/>
        <v>#N/A</v>
      </c>
      <c r="AA1367" s="135" t="e">
        <f t="shared" si="286"/>
        <v>#N/A</v>
      </c>
      <c r="AB1367" s="136" t="e">
        <f t="shared" si="287"/>
        <v>#N/A</v>
      </c>
      <c r="AC1367" s="136" t="e">
        <f t="shared" si="288"/>
        <v>#N/A</v>
      </c>
      <c r="AD1367" s="136" t="e">
        <f t="shared" si="289"/>
        <v>#N/A</v>
      </c>
      <c r="AE1367" s="136" t="e">
        <f t="shared" si="290"/>
        <v>#N/A</v>
      </c>
    </row>
    <row r="1368" spans="1:31" ht="15" customHeight="1">
      <c r="A1368" s="67" t="str">
        <f t="shared" si="278"/>
        <v/>
      </c>
      <c r="B1368" s="65">
        <f t="shared" si="281"/>
        <v>1345</v>
      </c>
      <c r="C1368" s="68" t="str">
        <f t="shared" si="282"/>
        <v/>
      </c>
      <c r="D1368" s="69"/>
      <c r="E1368" s="203"/>
      <c r="F1368" s="65" t="e">
        <f>VLOOKUP(E1368,'Trimming log'!$F$5:$V$5000,2,FALSE)</f>
        <v>#N/A</v>
      </c>
      <c r="G1368" s="65" t="e">
        <f>VLOOKUP(E1368,'Trimming log'!$F$5:$V$5000,3,FALSE)</f>
        <v>#N/A</v>
      </c>
      <c r="H1368" s="508" t="e">
        <f>VLOOKUP(E1368,'Trimming log'!$F$5:$V$5000,4,FALSE)</f>
        <v>#N/A</v>
      </c>
      <c r="I1368" s="65" t="e">
        <f>VLOOKUP(E1368,'Trimming log'!$F$5:$V$5000,5,FALSE)</f>
        <v>#N/A</v>
      </c>
      <c r="J1368" s="65" t="e">
        <f>VLOOKUP(E1368,'Trimming log'!$F$5:$V$5000,6,FALSE)</f>
        <v>#N/A</v>
      </c>
      <c r="K1368" s="65" t="e">
        <f>VLOOKUP(E1368,'Trimming log'!$F$5:$V$5000,7,FALSE)</f>
        <v>#N/A</v>
      </c>
      <c r="L1368" s="65" t="e">
        <f>VLOOKUP(E1368,'Trimming log'!$F$5:$V$5000,8,FALSE)</f>
        <v>#N/A</v>
      </c>
      <c r="M1368" s="65" t="e">
        <f>VLOOKUP(E1368,'Trimming log'!$F$5:$V$5000,9,FALSE)</f>
        <v>#N/A</v>
      </c>
      <c r="N1368" s="507" t="e">
        <f>VLOOKUP(E1368,'Trimming log'!$F$5:$V$5000,10,FALSE)</f>
        <v>#N/A</v>
      </c>
      <c r="O1368" s="65" t="e">
        <f>VLOOKUP(E1368,'Trimming log'!$F$5:$V$5000,11,FALSE)</f>
        <v>#N/A</v>
      </c>
      <c r="P1368" s="65" t="e">
        <f>VLOOKUP(E1368,'Trimming log'!$F$5:$V$5000,12,FALSE)</f>
        <v>#N/A</v>
      </c>
      <c r="Q1368" s="65" t="e">
        <f>VLOOKUP(E1368,'Trimming log'!$F$5:$V$5000,13,FALSE)</f>
        <v>#N/A</v>
      </c>
      <c r="R1368" s="65" t="e">
        <f>VLOOKUP(E1368,'Trimming log'!$F$5:$V$5000,14,FALSE)</f>
        <v>#N/A</v>
      </c>
      <c r="S1368" s="65" t="e">
        <f>VLOOKUP(E1368,'Trimming log'!$F$5:$V$5000,15,FALSE)</f>
        <v>#N/A</v>
      </c>
      <c r="T1368" s="65" t="e">
        <f t="shared" si="279"/>
        <v>#N/A</v>
      </c>
      <c r="U1368" s="491" t="str">
        <f t="shared" si="280"/>
        <v/>
      </c>
      <c r="V1368" s="74">
        <f t="shared" si="283"/>
        <v>0</v>
      </c>
      <c r="W1368" s="134">
        <f t="shared" si="284"/>
        <v>0</v>
      </c>
      <c r="X1368" s="134" t="e">
        <f>VLOOKUP(E1368,'Trimming log'!$F$5:$Y$5000,19,FALSE)</f>
        <v>#N/A</v>
      </c>
      <c r="Y1368" s="134" t="e">
        <f>VLOOKUP(E1368,'Trimming log'!$F$5:$Y$5000,20,FALSE)</f>
        <v>#N/A</v>
      </c>
      <c r="Z1368" s="135" t="e">
        <f t="shared" si="285"/>
        <v>#N/A</v>
      </c>
      <c r="AA1368" s="135" t="e">
        <f t="shared" si="286"/>
        <v>#N/A</v>
      </c>
      <c r="AB1368" s="136" t="e">
        <f t="shared" si="287"/>
        <v>#N/A</v>
      </c>
      <c r="AC1368" s="136" t="e">
        <f t="shared" si="288"/>
        <v>#N/A</v>
      </c>
      <c r="AD1368" s="136" t="e">
        <f t="shared" si="289"/>
        <v>#N/A</v>
      </c>
      <c r="AE1368" s="136" t="e">
        <f t="shared" si="290"/>
        <v>#N/A</v>
      </c>
    </row>
    <row r="1369" spans="1:31" ht="15" customHeight="1">
      <c r="A1369" s="67" t="str">
        <f t="shared" si="278"/>
        <v/>
      </c>
      <c r="B1369" s="65">
        <f t="shared" si="281"/>
        <v>1346</v>
      </c>
      <c r="C1369" s="68" t="str">
        <f t="shared" si="282"/>
        <v/>
      </c>
      <c r="D1369" s="69"/>
      <c r="E1369" s="203"/>
      <c r="F1369" s="65" t="e">
        <f>VLOOKUP(E1369,'Trimming log'!$F$5:$V$5000,2,FALSE)</f>
        <v>#N/A</v>
      </c>
      <c r="G1369" s="65" t="e">
        <f>VLOOKUP(E1369,'Trimming log'!$F$5:$V$5000,3,FALSE)</f>
        <v>#N/A</v>
      </c>
      <c r="H1369" s="508" t="e">
        <f>VLOOKUP(E1369,'Trimming log'!$F$5:$V$5000,4,FALSE)</f>
        <v>#N/A</v>
      </c>
      <c r="I1369" s="65" t="e">
        <f>VLOOKUP(E1369,'Trimming log'!$F$5:$V$5000,5,FALSE)</f>
        <v>#N/A</v>
      </c>
      <c r="J1369" s="65" t="e">
        <f>VLOOKUP(E1369,'Trimming log'!$F$5:$V$5000,6,FALSE)</f>
        <v>#N/A</v>
      </c>
      <c r="K1369" s="65" t="e">
        <f>VLOOKUP(E1369,'Trimming log'!$F$5:$V$5000,7,FALSE)</f>
        <v>#N/A</v>
      </c>
      <c r="L1369" s="65" t="e">
        <f>VLOOKUP(E1369,'Trimming log'!$F$5:$V$5000,8,FALSE)</f>
        <v>#N/A</v>
      </c>
      <c r="M1369" s="65" t="e">
        <f>VLOOKUP(E1369,'Trimming log'!$F$5:$V$5000,9,FALSE)</f>
        <v>#N/A</v>
      </c>
      <c r="N1369" s="507" t="e">
        <f>VLOOKUP(E1369,'Trimming log'!$F$5:$V$5000,10,FALSE)</f>
        <v>#N/A</v>
      </c>
      <c r="O1369" s="65" t="e">
        <f>VLOOKUP(E1369,'Trimming log'!$F$5:$V$5000,11,FALSE)</f>
        <v>#N/A</v>
      </c>
      <c r="P1369" s="65" t="e">
        <f>VLOOKUP(E1369,'Trimming log'!$F$5:$V$5000,12,FALSE)</f>
        <v>#N/A</v>
      </c>
      <c r="Q1369" s="65" t="e">
        <f>VLOOKUP(E1369,'Trimming log'!$F$5:$V$5000,13,FALSE)</f>
        <v>#N/A</v>
      </c>
      <c r="R1369" s="65" t="e">
        <f>VLOOKUP(E1369,'Trimming log'!$F$5:$V$5000,14,FALSE)</f>
        <v>#N/A</v>
      </c>
      <c r="S1369" s="65" t="e">
        <f>VLOOKUP(E1369,'Trimming log'!$F$5:$V$5000,15,FALSE)</f>
        <v>#N/A</v>
      </c>
      <c r="T1369" s="65" t="e">
        <f t="shared" si="279"/>
        <v>#N/A</v>
      </c>
      <c r="U1369" s="491" t="str">
        <f t="shared" si="280"/>
        <v/>
      </c>
      <c r="V1369" s="74">
        <f t="shared" si="283"/>
        <v>0</v>
      </c>
      <c r="W1369" s="134">
        <f t="shared" si="284"/>
        <v>0</v>
      </c>
      <c r="X1369" s="134" t="e">
        <f>VLOOKUP(E1369,'Trimming log'!$F$5:$Y$5000,19,FALSE)</f>
        <v>#N/A</v>
      </c>
      <c r="Y1369" s="134" t="e">
        <f>VLOOKUP(E1369,'Trimming log'!$F$5:$Y$5000,20,FALSE)</f>
        <v>#N/A</v>
      </c>
      <c r="Z1369" s="135" t="e">
        <f t="shared" si="285"/>
        <v>#N/A</v>
      </c>
      <c r="AA1369" s="135" t="e">
        <f t="shared" si="286"/>
        <v>#N/A</v>
      </c>
      <c r="AB1369" s="136" t="e">
        <f t="shared" si="287"/>
        <v>#N/A</v>
      </c>
      <c r="AC1369" s="136" t="e">
        <f t="shared" si="288"/>
        <v>#N/A</v>
      </c>
      <c r="AD1369" s="136" t="e">
        <f t="shared" si="289"/>
        <v>#N/A</v>
      </c>
      <c r="AE1369" s="136" t="e">
        <f t="shared" si="290"/>
        <v>#N/A</v>
      </c>
    </row>
    <row r="1370" spans="1:31" ht="15" customHeight="1">
      <c r="A1370" s="67" t="str">
        <f t="shared" si="278"/>
        <v/>
      </c>
      <c r="B1370" s="65">
        <f t="shared" si="281"/>
        <v>1347</v>
      </c>
      <c r="C1370" s="68" t="str">
        <f t="shared" si="282"/>
        <v/>
      </c>
      <c r="D1370" s="69"/>
      <c r="E1370" s="203"/>
      <c r="F1370" s="65" t="e">
        <f>VLOOKUP(E1370,'Trimming log'!$F$5:$V$5000,2,FALSE)</f>
        <v>#N/A</v>
      </c>
      <c r="G1370" s="65" t="e">
        <f>VLOOKUP(E1370,'Trimming log'!$F$5:$V$5000,3,FALSE)</f>
        <v>#N/A</v>
      </c>
      <c r="H1370" s="508" t="e">
        <f>VLOOKUP(E1370,'Trimming log'!$F$5:$V$5000,4,FALSE)</f>
        <v>#N/A</v>
      </c>
      <c r="I1370" s="65" t="e">
        <f>VLOOKUP(E1370,'Trimming log'!$F$5:$V$5000,5,FALSE)</f>
        <v>#N/A</v>
      </c>
      <c r="J1370" s="65" t="e">
        <f>VLOOKUP(E1370,'Trimming log'!$F$5:$V$5000,6,FALSE)</f>
        <v>#N/A</v>
      </c>
      <c r="K1370" s="65" t="e">
        <f>VLOOKUP(E1370,'Trimming log'!$F$5:$V$5000,7,FALSE)</f>
        <v>#N/A</v>
      </c>
      <c r="L1370" s="65" t="e">
        <f>VLOOKUP(E1370,'Trimming log'!$F$5:$V$5000,8,FALSE)</f>
        <v>#N/A</v>
      </c>
      <c r="M1370" s="65" t="e">
        <f>VLOOKUP(E1370,'Trimming log'!$F$5:$V$5000,9,FALSE)</f>
        <v>#N/A</v>
      </c>
      <c r="N1370" s="507" t="e">
        <f>VLOOKUP(E1370,'Trimming log'!$F$5:$V$5000,10,FALSE)</f>
        <v>#N/A</v>
      </c>
      <c r="O1370" s="65" t="e">
        <f>VLOOKUP(E1370,'Trimming log'!$F$5:$V$5000,11,FALSE)</f>
        <v>#N/A</v>
      </c>
      <c r="P1370" s="65" t="e">
        <f>VLOOKUP(E1370,'Trimming log'!$F$5:$V$5000,12,FALSE)</f>
        <v>#N/A</v>
      </c>
      <c r="Q1370" s="65" t="e">
        <f>VLOOKUP(E1370,'Trimming log'!$F$5:$V$5000,13,FALSE)</f>
        <v>#N/A</v>
      </c>
      <c r="R1370" s="65" t="e">
        <f>VLOOKUP(E1370,'Trimming log'!$F$5:$V$5000,14,FALSE)</f>
        <v>#N/A</v>
      </c>
      <c r="S1370" s="65" t="e">
        <f>VLOOKUP(E1370,'Trimming log'!$F$5:$V$5000,15,FALSE)</f>
        <v>#N/A</v>
      </c>
      <c r="T1370" s="65" t="e">
        <f t="shared" si="279"/>
        <v>#N/A</v>
      </c>
      <c r="U1370" s="491" t="str">
        <f t="shared" si="280"/>
        <v/>
      </c>
      <c r="V1370" s="74">
        <f t="shared" si="283"/>
        <v>0</v>
      </c>
      <c r="W1370" s="134">
        <f t="shared" si="284"/>
        <v>0</v>
      </c>
      <c r="X1370" s="134" t="e">
        <f>VLOOKUP(E1370,'Trimming log'!$F$5:$Y$5000,19,FALSE)</f>
        <v>#N/A</v>
      </c>
      <c r="Y1370" s="134" t="e">
        <f>VLOOKUP(E1370,'Trimming log'!$F$5:$Y$5000,20,FALSE)</f>
        <v>#N/A</v>
      </c>
      <c r="Z1370" s="135" t="e">
        <f t="shared" si="285"/>
        <v>#N/A</v>
      </c>
      <c r="AA1370" s="135" t="e">
        <f t="shared" si="286"/>
        <v>#N/A</v>
      </c>
      <c r="AB1370" s="136" t="e">
        <f t="shared" si="287"/>
        <v>#N/A</v>
      </c>
      <c r="AC1370" s="136" t="e">
        <f t="shared" si="288"/>
        <v>#N/A</v>
      </c>
      <c r="AD1370" s="136" t="e">
        <f t="shared" si="289"/>
        <v>#N/A</v>
      </c>
      <c r="AE1370" s="136" t="e">
        <f t="shared" si="290"/>
        <v>#N/A</v>
      </c>
    </row>
    <row r="1371" spans="1:31" ht="15" customHeight="1">
      <c r="A1371" s="67" t="str">
        <f t="shared" si="278"/>
        <v/>
      </c>
      <c r="B1371" s="65">
        <f t="shared" si="281"/>
        <v>1348</v>
      </c>
      <c r="C1371" s="68" t="str">
        <f t="shared" si="282"/>
        <v/>
      </c>
      <c r="D1371" s="69"/>
      <c r="E1371" s="203"/>
      <c r="F1371" s="65" t="e">
        <f>VLOOKUP(E1371,'Trimming log'!$F$5:$V$5000,2,FALSE)</f>
        <v>#N/A</v>
      </c>
      <c r="G1371" s="65" t="e">
        <f>VLOOKUP(E1371,'Trimming log'!$F$5:$V$5000,3,FALSE)</f>
        <v>#N/A</v>
      </c>
      <c r="H1371" s="508" t="e">
        <f>VLOOKUP(E1371,'Trimming log'!$F$5:$V$5000,4,FALSE)</f>
        <v>#N/A</v>
      </c>
      <c r="I1371" s="65" t="e">
        <f>VLOOKUP(E1371,'Trimming log'!$F$5:$V$5000,5,FALSE)</f>
        <v>#N/A</v>
      </c>
      <c r="J1371" s="65" t="e">
        <f>VLOOKUP(E1371,'Trimming log'!$F$5:$V$5000,6,FALSE)</f>
        <v>#N/A</v>
      </c>
      <c r="K1371" s="65" t="e">
        <f>VLOOKUP(E1371,'Trimming log'!$F$5:$V$5000,7,FALSE)</f>
        <v>#N/A</v>
      </c>
      <c r="L1371" s="65" t="e">
        <f>VLOOKUP(E1371,'Trimming log'!$F$5:$V$5000,8,FALSE)</f>
        <v>#N/A</v>
      </c>
      <c r="M1371" s="65" t="e">
        <f>VLOOKUP(E1371,'Trimming log'!$F$5:$V$5000,9,FALSE)</f>
        <v>#N/A</v>
      </c>
      <c r="N1371" s="507" t="e">
        <f>VLOOKUP(E1371,'Trimming log'!$F$5:$V$5000,10,FALSE)</f>
        <v>#N/A</v>
      </c>
      <c r="O1371" s="65" t="e">
        <f>VLOOKUP(E1371,'Trimming log'!$F$5:$V$5000,11,FALSE)</f>
        <v>#N/A</v>
      </c>
      <c r="P1371" s="65" t="e">
        <f>VLOOKUP(E1371,'Trimming log'!$F$5:$V$5000,12,FALSE)</f>
        <v>#N/A</v>
      </c>
      <c r="Q1371" s="65" t="e">
        <f>VLOOKUP(E1371,'Trimming log'!$F$5:$V$5000,13,FALSE)</f>
        <v>#N/A</v>
      </c>
      <c r="R1371" s="65" t="e">
        <f>VLOOKUP(E1371,'Trimming log'!$F$5:$V$5000,14,FALSE)</f>
        <v>#N/A</v>
      </c>
      <c r="S1371" s="65" t="e">
        <f>VLOOKUP(E1371,'Trimming log'!$F$5:$V$5000,15,FALSE)</f>
        <v>#N/A</v>
      </c>
      <c r="T1371" s="65" t="e">
        <f t="shared" si="279"/>
        <v>#N/A</v>
      </c>
      <c r="U1371" s="491" t="str">
        <f t="shared" si="280"/>
        <v/>
      </c>
      <c r="V1371" s="74">
        <f t="shared" si="283"/>
        <v>0</v>
      </c>
      <c r="W1371" s="134">
        <f t="shared" si="284"/>
        <v>0</v>
      </c>
      <c r="X1371" s="134" t="e">
        <f>VLOOKUP(E1371,'Trimming log'!$F$5:$Y$5000,19,FALSE)</f>
        <v>#N/A</v>
      </c>
      <c r="Y1371" s="134" t="e">
        <f>VLOOKUP(E1371,'Trimming log'!$F$5:$Y$5000,20,FALSE)</f>
        <v>#N/A</v>
      </c>
      <c r="Z1371" s="135" t="e">
        <f t="shared" si="285"/>
        <v>#N/A</v>
      </c>
      <c r="AA1371" s="135" t="e">
        <f t="shared" si="286"/>
        <v>#N/A</v>
      </c>
      <c r="AB1371" s="136" t="e">
        <f t="shared" si="287"/>
        <v>#N/A</v>
      </c>
      <c r="AC1371" s="136" t="e">
        <f t="shared" si="288"/>
        <v>#N/A</v>
      </c>
      <c r="AD1371" s="136" t="e">
        <f t="shared" si="289"/>
        <v>#N/A</v>
      </c>
      <c r="AE1371" s="136" t="e">
        <f t="shared" si="290"/>
        <v>#N/A</v>
      </c>
    </row>
    <row r="1372" spans="1:31" ht="15" customHeight="1">
      <c r="A1372" s="67" t="str">
        <f t="shared" si="278"/>
        <v/>
      </c>
      <c r="B1372" s="65">
        <f t="shared" si="281"/>
        <v>1349</v>
      </c>
      <c r="C1372" s="68" t="str">
        <f t="shared" si="282"/>
        <v/>
      </c>
      <c r="D1372" s="69"/>
      <c r="E1372" s="203"/>
      <c r="F1372" s="65" t="e">
        <f>VLOOKUP(E1372,'Trimming log'!$F$5:$V$5000,2,FALSE)</f>
        <v>#N/A</v>
      </c>
      <c r="G1372" s="65" t="e">
        <f>VLOOKUP(E1372,'Trimming log'!$F$5:$V$5000,3,FALSE)</f>
        <v>#N/A</v>
      </c>
      <c r="H1372" s="508" t="e">
        <f>VLOOKUP(E1372,'Trimming log'!$F$5:$V$5000,4,FALSE)</f>
        <v>#N/A</v>
      </c>
      <c r="I1372" s="65" t="e">
        <f>VLOOKUP(E1372,'Trimming log'!$F$5:$V$5000,5,FALSE)</f>
        <v>#N/A</v>
      </c>
      <c r="J1372" s="65" t="e">
        <f>VLOOKUP(E1372,'Trimming log'!$F$5:$V$5000,6,FALSE)</f>
        <v>#N/A</v>
      </c>
      <c r="K1372" s="65" t="e">
        <f>VLOOKUP(E1372,'Trimming log'!$F$5:$V$5000,7,FALSE)</f>
        <v>#N/A</v>
      </c>
      <c r="L1372" s="65" t="e">
        <f>VLOOKUP(E1372,'Trimming log'!$F$5:$V$5000,8,FALSE)</f>
        <v>#N/A</v>
      </c>
      <c r="M1372" s="65" t="e">
        <f>VLOOKUP(E1372,'Trimming log'!$F$5:$V$5000,9,FALSE)</f>
        <v>#N/A</v>
      </c>
      <c r="N1372" s="507" t="e">
        <f>VLOOKUP(E1372,'Trimming log'!$F$5:$V$5000,10,FALSE)</f>
        <v>#N/A</v>
      </c>
      <c r="O1372" s="65" t="e">
        <f>VLOOKUP(E1372,'Trimming log'!$F$5:$V$5000,11,FALSE)</f>
        <v>#N/A</v>
      </c>
      <c r="P1372" s="65" t="e">
        <f>VLOOKUP(E1372,'Trimming log'!$F$5:$V$5000,12,FALSE)</f>
        <v>#N/A</v>
      </c>
      <c r="Q1372" s="65" t="e">
        <f>VLOOKUP(E1372,'Trimming log'!$F$5:$V$5000,13,FALSE)</f>
        <v>#N/A</v>
      </c>
      <c r="R1372" s="65" t="e">
        <f>VLOOKUP(E1372,'Trimming log'!$F$5:$V$5000,14,FALSE)</f>
        <v>#N/A</v>
      </c>
      <c r="S1372" s="65" t="e">
        <f>VLOOKUP(E1372,'Trimming log'!$F$5:$V$5000,15,FALSE)</f>
        <v>#N/A</v>
      </c>
      <c r="T1372" s="65" t="e">
        <f t="shared" si="279"/>
        <v>#N/A</v>
      </c>
      <c r="U1372" s="491" t="str">
        <f t="shared" si="280"/>
        <v/>
      </c>
      <c r="V1372" s="74">
        <f t="shared" si="283"/>
        <v>0</v>
      </c>
      <c r="W1372" s="134">
        <f t="shared" si="284"/>
        <v>0</v>
      </c>
      <c r="X1372" s="134" t="e">
        <f>VLOOKUP(E1372,'Trimming log'!$F$5:$Y$5000,19,FALSE)</f>
        <v>#N/A</v>
      </c>
      <c r="Y1372" s="134" t="e">
        <f>VLOOKUP(E1372,'Trimming log'!$F$5:$Y$5000,20,FALSE)</f>
        <v>#N/A</v>
      </c>
      <c r="Z1372" s="135" t="e">
        <f t="shared" si="285"/>
        <v>#N/A</v>
      </c>
      <c r="AA1372" s="135" t="e">
        <f t="shared" si="286"/>
        <v>#N/A</v>
      </c>
      <c r="AB1372" s="136" t="e">
        <f t="shared" si="287"/>
        <v>#N/A</v>
      </c>
      <c r="AC1372" s="136" t="e">
        <f t="shared" si="288"/>
        <v>#N/A</v>
      </c>
      <c r="AD1372" s="136" t="e">
        <f t="shared" si="289"/>
        <v>#N/A</v>
      </c>
      <c r="AE1372" s="136" t="e">
        <f t="shared" si="290"/>
        <v>#N/A</v>
      </c>
    </row>
    <row r="1373" spans="1:31" ht="15" customHeight="1">
      <c r="A1373" s="67" t="str">
        <f t="shared" si="278"/>
        <v/>
      </c>
      <c r="B1373" s="65">
        <f t="shared" si="281"/>
        <v>1350</v>
      </c>
      <c r="C1373" s="68" t="str">
        <f t="shared" si="282"/>
        <v/>
      </c>
      <c r="D1373" s="69"/>
      <c r="E1373" s="203"/>
      <c r="F1373" s="65" t="e">
        <f>VLOOKUP(E1373,'Trimming log'!$F$5:$V$5000,2,FALSE)</f>
        <v>#N/A</v>
      </c>
      <c r="G1373" s="65" t="e">
        <f>VLOOKUP(E1373,'Trimming log'!$F$5:$V$5000,3,FALSE)</f>
        <v>#N/A</v>
      </c>
      <c r="H1373" s="508" t="e">
        <f>VLOOKUP(E1373,'Trimming log'!$F$5:$V$5000,4,FALSE)</f>
        <v>#N/A</v>
      </c>
      <c r="I1373" s="65" t="e">
        <f>VLOOKUP(E1373,'Trimming log'!$F$5:$V$5000,5,FALSE)</f>
        <v>#N/A</v>
      </c>
      <c r="J1373" s="65" t="e">
        <f>VLOOKUP(E1373,'Trimming log'!$F$5:$V$5000,6,FALSE)</f>
        <v>#N/A</v>
      </c>
      <c r="K1373" s="65" t="e">
        <f>VLOOKUP(E1373,'Trimming log'!$F$5:$V$5000,7,FALSE)</f>
        <v>#N/A</v>
      </c>
      <c r="L1373" s="65" t="e">
        <f>VLOOKUP(E1373,'Trimming log'!$F$5:$V$5000,8,FALSE)</f>
        <v>#N/A</v>
      </c>
      <c r="M1373" s="65" t="e">
        <f>VLOOKUP(E1373,'Trimming log'!$F$5:$V$5000,9,FALSE)</f>
        <v>#N/A</v>
      </c>
      <c r="N1373" s="507" t="e">
        <f>VLOOKUP(E1373,'Trimming log'!$F$5:$V$5000,10,FALSE)</f>
        <v>#N/A</v>
      </c>
      <c r="O1373" s="65" t="e">
        <f>VLOOKUP(E1373,'Trimming log'!$F$5:$V$5000,11,FALSE)</f>
        <v>#N/A</v>
      </c>
      <c r="P1373" s="65" t="e">
        <f>VLOOKUP(E1373,'Trimming log'!$F$5:$V$5000,12,FALSE)</f>
        <v>#N/A</v>
      </c>
      <c r="Q1373" s="65" t="e">
        <f>VLOOKUP(E1373,'Trimming log'!$F$5:$V$5000,13,FALSE)</f>
        <v>#N/A</v>
      </c>
      <c r="R1373" s="65" t="e">
        <f>VLOOKUP(E1373,'Trimming log'!$F$5:$V$5000,14,FALSE)</f>
        <v>#N/A</v>
      </c>
      <c r="S1373" s="65" t="e">
        <f>VLOOKUP(E1373,'Trimming log'!$F$5:$V$5000,15,FALSE)</f>
        <v>#N/A</v>
      </c>
      <c r="T1373" s="65" t="e">
        <f t="shared" si="279"/>
        <v>#N/A</v>
      </c>
      <c r="U1373" s="491" t="str">
        <f t="shared" si="280"/>
        <v/>
      </c>
      <c r="V1373" s="74">
        <f t="shared" si="283"/>
        <v>0</v>
      </c>
      <c r="W1373" s="134">
        <f t="shared" si="284"/>
        <v>0</v>
      </c>
      <c r="X1373" s="134" t="e">
        <f>VLOOKUP(E1373,'Trimming log'!$F$5:$Y$5000,19,FALSE)</f>
        <v>#N/A</v>
      </c>
      <c r="Y1373" s="134" t="e">
        <f>VLOOKUP(E1373,'Trimming log'!$F$5:$Y$5000,20,FALSE)</f>
        <v>#N/A</v>
      </c>
      <c r="Z1373" s="135" t="e">
        <f t="shared" si="285"/>
        <v>#N/A</v>
      </c>
      <c r="AA1373" s="135" t="e">
        <f t="shared" si="286"/>
        <v>#N/A</v>
      </c>
      <c r="AB1373" s="136" t="e">
        <f t="shared" si="287"/>
        <v>#N/A</v>
      </c>
      <c r="AC1373" s="136" t="e">
        <f t="shared" si="288"/>
        <v>#N/A</v>
      </c>
      <c r="AD1373" s="136" t="e">
        <f t="shared" si="289"/>
        <v>#N/A</v>
      </c>
      <c r="AE1373" s="136" t="e">
        <f t="shared" si="290"/>
        <v>#N/A</v>
      </c>
    </row>
    <row r="1374" spans="1:31" ht="15" customHeight="1">
      <c r="A1374" s="67" t="str">
        <f t="shared" si="278"/>
        <v/>
      </c>
      <c r="B1374" s="65">
        <f t="shared" si="281"/>
        <v>1351</v>
      </c>
      <c r="C1374" s="68" t="str">
        <f t="shared" si="282"/>
        <v/>
      </c>
      <c r="D1374" s="69"/>
      <c r="E1374" s="203"/>
      <c r="F1374" s="65" t="e">
        <f>VLOOKUP(E1374,'Trimming log'!$F$5:$V$5000,2,FALSE)</f>
        <v>#N/A</v>
      </c>
      <c r="G1374" s="65" t="e">
        <f>VLOOKUP(E1374,'Trimming log'!$F$5:$V$5000,3,FALSE)</f>
        <v>#N/A</v>
      </c>
      <c r="H1374" s="508" t="e">
        <f>VLOOKUP(E1374,'Trimming log'!$F$5:$V$5000,4,FALSE)</f>
        <v>#N/A</v>
      </c>
      <c r="I1374" s="65" t="e">
        <f>VLOOKUP(E1374,'Trimming log'!$F$5:$V$5000,5,FALSE)</f>
        <v>#N/A</v>
      </c>
      <c r="J1374" s="65" t="e">
        <f>VLOOKUP(E1374,'Trimming log'!$F$5:$V$5000,6,FALSE)</f>
        <v>#N/A</v>
      </c>
      <c r="K1374" s="65" t="e">
        <f>VLOOKUP(E1374,'Trimming log'!$F$5:$V$5000,7,FALSE)</f>
        <v>#N/A</v>
      </c>
      <c r="L1374" s="65" t="e">
        <f>VLOOKUP(E1374,'Trimming log'!$F$5:$V$5000,8,FALSE)</f>
        <v>#N/A</v>
      </c>
      <c r="M1374" s="65" t="e">
        <f>VLOOKUP(E1374,'Trimming log'!$F$5:$V$5000,9,FALSE)</f>
        <v>#N/A</v>
      </c>
      <c r="N1374" s="507" t="e">
        <f>VLOOKUP(E1374,'Trimming log'!$F$5:$V$5000,10,FALSE)</f>
        <v>#N/A</v>
      </c>
      <c r="O1374" s="65" t="e">
        <f>VLOOKUP(E1374,'Trimming log'!$F$5:$V$5000,11,FALSE)</f>
        <v>#N/A</v>
      </c>
      <c r="P1374" s="65" t="e">
        <f>VLOOKUP(E1374,'Trimming log'!$F$5:$V$5000,12,FALSE)</f>
        <v>#N/A</v>
      </c>
      <c r="Q1374" s="65" t="e">
        <f>VLOOKUP(E1374,'Trimming log'!$F$5:$V$5000,13,FALSE)</f>
        <v>#N/A</v>
      </c>
      <c r="R1374" s="65" t="e">
        <f>VLOOKUP(E1374,'Trimming log'!$F$5:$V$5000,14,FALSE)</f>
        <v>#N/A</v>
      </c>
      <c r="S1374" s="65" t="e">
        <f>VLOOKUP(E1374,'Trimming log'!$F$5:$V$5000,15,FALSE)</f>
        <v>#N/A</v>
      </c>
      <c r="T1374" s="65" t="e">
        <f t="shared" si="279"/>
        <v>#N/A</v>
      </c>
      <c r="U1374" s="491" t="str">
        <f t="shared" si="280"/>
        <v/>
      </c>
      <c r="V1374" s="74">
        <f t="shared" si="283"/>
        <v>0</v>
      </c>
      <c r="W1374" s="134">
        <f t="shared" si="284"/>
        <v>0</v>
      </c>
      <c r="X1374" s="134" t="e">
        <f>VLOOKUP(E1374,'Trimming log'!$F$5:$Y$5000,19,FALSE)</f>
        <v>#N/A</v>
      </c>
      <c r="Y1374" s="134" t="e">
        <f>VLOOKUP(E1374,'Trimming log'!$F$5:$Y$5000,20,FALSE)</f>
        <v>#N/A</v>
      </c>
      <c r="Z1374" s="135" t="e">
        <f t="shared" si="285"/>
        <v>#N/A</v>
      </c>
      <c r="AA1374" s="135" t="e">
        <f t="shared" si="286"/>
        <v>#N/A</v>
      </c>
      <c r="AB1374" s="136" t="e">
        <f t="shared" si="287"/>
        <v>#N/A</v>
      </c>
      <c r="AC1374" s="136" t="e">
        <f t="shared" si="288"/>
        <v>#N/A</v>
      </c>
      <c r="AD1374" s="136" t="e">
        <f t="shared" si="289"/>
        <v>#N/A</v>
      </c>
      <c r="AE1374" s="136" t="e">
        <f t="shared" si="290"/>
        <v>#N/A</v>
      </c>
    </row>
    <row r="1375" spans="1:31" ht="15" customHeight="1">
      <c r="A1375" s="67" t="str">
        <f t="shared" si="278"/>
        <v/>
      </c>
      <c r="B1375" s="65">
        <f t="shared" si="281"/>
        <v>1352</v>
      </c>
      <c r="C1375" s="68" t="str">
        <f t="shared" si="282"/>
        <v/>
      </c>
      <c r="D1375" s="69"/>
      <c r="E1375" s="203"/>
      <c r="F1375" s="65" t="e">
        <f>VLOOKUP(E1375,'Trimming log'!$F$5:$V$5000,2,FALSE)</f>
        <v>#N/A</v>
      </c>
      <c r="G1375" s="65" t="e">
        <f>VLOOKUP(E1375,'Trimming log'!$F$5:$V$5000,3,FALSE)</f>
        <v>#N/A</v>
      </c>
      <c r="H1375" s="508" t="e">
        <f>VLOOKUP(E1375,'Trimming log'!$F$5:$V$5000,4,FALSE)</f>
        <v>#N/A</v>
      </c>
      <c r="I1375" s="65" t="e">
        <f>VLOOKUP(E1375,'Trimming log'!$F$5:$V$5000,5,FALSE)</f>
        <v>#N/A</v>
      </c>
      <c r="J1375" s="65" t="e">
        <f>VLOOKUP(E1375,'Trimming log'!$F$5:$V$5000,6,FALSE)</f>
        <v>#N/A</v>
      </c>
      <c r="K1375" s="65" t="e">
        <f>VLOOKUP(E1375,'Trimming log'!$F$5:$V$5000,7,FALSE)</f>
        <v>#N/A</v>
      </c>
      <c r="L1375" s="65" t="e">
        <f>VLOOKUP(E1375,'Trimming log'!$F$5:$V$5000,8,FALSE)</f>
        <v>#N/A</v>
      </c>
      <c r="M1375" s="65" t="e">
        <f>VLOOKUP(E1375,'Trimming log'!$F$5:$V$5000,9,FALSE)</f>
        <v>#N/A</v>
      </c>
      <c r="N1375" s="507" t="e">
        <f>VLOOKUP(E1375,'Trimming log'!$F$5:$V$5000,10,FALSE)</f>
        <v>#N/A</v>
      </c>
      <c r="O1375" s="65" t="e">
        <f>VLOOKUP(E1375,'Trimming log'!$F$5:$V$5000,11,FALSE)</f>
        <v>#N/A</v>
      </c>
      <c r="P1375" s="65" t="e">
        <f>VLOOKUP(E1375,'Trimming log'!$F$5:$V$5000,12,FALSE)</f>
        <v>#N/A</v>
      </c>
      <c r="Q1375" s="65" t="e">
        <f>VLOOKUP(E1375,'Trimming log'!$F$5:$V$5000,13,FALSE)</f>
        <v>#N/A</v>
      </c>
      <c r="R1375" s="65" t="e">
        <f>VLOOKUP(E1375,'Trimming log'!$F$5:$V$5000,14,FALSE)</f>
        <v>#N/A</v>
      </c>
      <c r="S1375" s="65" t="e">
        <f>VLOOKUP(E1375,'Trimming log'!$F$5:$V$5000,15,FALSE)</f>
        <v>#N/A</v>
      </c>
      <c r="T1375" s="65" t="e">
        <f t="shared" si="279"/>
        <v>#N/A</v>
      </c>
      <c r="U1375" s="491" t="str">
        <f t="shared" si="280"/>
        <v/>
      </c>
      <c r="V1375" s="74">
        <f t="shared" si="283"/>
        <v>0</v>
      </c>
      <c r="W1375" s="134">
        <f t="shared" si="284"/>
        <v>0</v>
      </c>
      <c r="X1375" s="134" t="e">
        <f>VLOOKUP(E1375,'Trimming log'!$F$5:$Y$5000,19,FALSE)</f>
        <v>#N/A</v>
      </c>
      <c r="Y1375" s="134" t="e">
        <f>VLOOKUP(E1375,'Trimming log'!$F$5:$Y$5000,20,FALSE)</f>
        <v>#N/A</v>
      </c>
      <c r="Z1375" s="135" t="e">
        <f t="shared" si="285"/>
        <v>#N/A</v>
      </c>
      <c r="AA1375" s="135" t="e">
        <f t="shared" si="286"/>
        <v>#N/A</v>
      </c>
      <c r="AB1375" s="136" t="e">
        <f t="shared" si="287"/>
        <v>#N/A</v>
      </c>
      <c r="AC1375" s="136" t="e">
        <f t="shared" si="288"/>
        <v>#N/A</v>
      </c>
      <c r="AD1375" s="136" t="e">
        <f t="shared" si="289"/>
        <v>#N/A</v>
      </c>
      <c r="AE1375" s="136" t="e">
        <f t="shared" si="290"/>
        <v>#N/A</v>
      </c>
    </row>
    <row r="1376" spans="1:31" ht="15" customHeight="1">
      <c r="A1376" s="67" t="str">
        <f t="shared" si="278"/>
        <v/>
      </c>
      <c r="B1376" s="65">
        <f t="shared" si="281"/>
        <v>1353</v>
      </c>
      <c r="C1376" s="68" t="str">
        <f t="shared" si="282"/>
        <v/>
      </c>
      <c r="D1376" s="69"/>
      <c r="E1376" s="203"/>
      <c r="F1376" s="65" t="e">
        <f>VLOOKUP(E1376,'Trimming log'!$F$5:$V$5000,2,FALSE)</f>
        <v>#N/A</v>
      </c>
      <c r="G1376" s="65" t="e">
        <f>VLOOKUP(E1376,'Trimming log'!$F$5:$V$5000,3,FALSE)</f>
        <v>#N/A</v>
      </c>
      <c r="H1376" s="508" t="e">
        <f>VLOOKUP(E1376,'Trimming log'!$F$5:$V$5000,4,FALSE)</f>
        <v>#N/A</v>
      </c>
      <c r="I1376" s="65" t="e">
        <f>VLOOKUP(E1376,'Trimming log'!$F$5:$V$5000,5,FALSE)</f>
        <v>#N/A</v>
      </c>
      <c r="J1376" s="65" t="e">
        <f>VLOOKUP(E1376,'Trimming log'!$F$5:$V$5000,6,FALSE)</f>
        <v>#N/A</v>
      </c>
      <c r="K1376" s="65" t="e">
        <f>VLOOKUP(E1376,'Trimming log'!$F$5:$V$5000,7,FALSE)</f>
        <v>#N/A</v>
      </c>
      <c r="L1376" s="65" t="e">
        <f>VLOOKUP(E1376,'Trimming log'!$F$5:$V$5000,8,FALSE)</f>
        <v>#N/A</v>
      </c>
      <c r="M1376" s="65" t="e">
        <f>VLOOKUP(E1376,'Trimming log'!$F$5:$V$5000,9,FALSE)</f>
        <v>#N/A</v>
      </c>
      <c r="N1376" s="507" t="e">
        <f>VLOOKUP(E1376,'Trimming log'!$F$5:$V$5000,10,FALSE)</f>
        <v>#N/A</v>
      </c>
      <c r="O1376" s="65" t="e">
        <f>VLOOKUP(E1376,'Trimming log'!$F$5:$V$5000,11,FALSE)</f>
        <v>#N/A</v>
      </c>
      <c r="P1376" s="65" t="e">
        <f>VLOOKUP(E1376,'Trimming log'!$F$5:$V$5000,12,FALSE)</f>
        <v>#N/A</v>
      </c>
      <c r="Q1376" s="65" t="e">
        <f>VLOOKUP(E1376,'Trimming log'!$F$5:$V$5000,13,FALSE)</f>
        <v>#N/A</v>
      </c>
      <c r="R1376" s="65" t="e">
        <f>VLOOKUP(E1376,'Trimming log'!$F$5:$V$5000,14,FALSE)</f>
        <v>#N/A</v>
      </c>
      <c r="S1376" s="65" t="e">
        <f>VLOOKUP(E1376,'Trimming log'!$F$5:$V$5000,15,FALSE)</f>
        <v>#N/A</v>
      </c>
      <c r="T1376" s="65" t="e">
        <f t="shared" si="279"/>
        <v>#N/A</v>
      </c>
      <c r="U1376" s="491" t="str">
        <f t="shared" si="280"/>
        <v/>
      </c>
      <c r="V1376" s="74">
        <f t="shared" si="283"/>
        <v>0</v>
      </c>
      <c r="W1376" s="134">
        <f t="shared" si="284"/>
        <v>0</v>
      </c>
      <c r="X1376" s="134" t="e">
        <f>VLOOKUP(E1376,'Trimming log'!$F$5:$Y$5000,19,FALSE)</f>
        <v>#N/A</v>
      </c>
      <c r="Y1376" s="134" t="e">
        <f>VLOOKUP(E1376,'Trimming log'!$F$5:$Y$5000,20,FALSE)</f>
        <v>#N/A</v>
      </c>
      <c r="Z1376" s="135" t="e">
        <f t="shared" si="285"/>
        <v>#N/A</v>
      </c>
      <c r="AA1376" s="135" t="e">
        <f t="shared" si="286"/>
        <v>#N/A</v>
      </c>
      <c r="AB1376" s="136" t="e">
        <f t="shared" si="287"/>
        <v>#N/A</v>
      </c>
      <c r="AC1376" s="136" t="e">
        <f t="shared" si="288"/>
        <v>#N/A</v>
      </c>
      <c r="AD1376" s="136" t="e">
        <f t="shared" si="289"/>
        <v>#N/A</v>
      </c>
      <c r="AE1376" s="136" t="e">
        <f t="shared" si="290"/>
        <v>#N/A</v>
      </c>
    </row>
    <row r="1377" spans="1:31" ht="15" customHeight="1">
      <c r="A1377" s="67" t="str">
        <f t="shared" si="278"/>
        <v/>
      </c>
      <c r="B1377" s="65">
        <f t="shared" si="281"/>
        <v>1354</v>
      </c>
      <c r="C1377" s="68" t="str">
        <f t="shared" si="282"/>
        <v/>
      </c>
      <c r="D1377" s="69"/>
      <c r="E1377" s="203"/>
      <c r="F1377" s="65" t="e">
        <f>VLOOKUP(E1377,'Trimming log'!$F$5:$V$5000,2,FALSE)</f>
        <v>#N/A</v>
      </c>
      <c r="G1377" s="65" t="e">
        <f>VLOOKUP(E1377,'Trimming log'!$F$5:$V$5000,3,FALSE)</f>
        <v>#N/A</v>
      </c>
      <c r="H1377" s="508" t="e">
        <f>VLOOKUP(E1377,'Trimming log'!$F$5:$V$5000,4,FALSE)</f>
        <v>#N/A</v>
      </c>
      <c r="I1377" s="65" t="e">
        <f>VLOOKUP(E1377,'Trimming log'!$F$5:$V$5000,5,FALSE)</f>
        <v>#N/A</v>
      </c>
      <c r="J1377" s="65" t="e">
        <f>VLOOKUP(E1377,'Trimming log'!$F$5:$V$5000,6,FALSE)</f>
        <v>#N/A</v>
      </c>
      <c r="K1377" s="65" t="e">
        <f>VLOOKUP(E1377,'Trimming log'!$F$5:$V$5000,7,FALSE)</f>
        <v>#N/A</v>
      </c>
      <c r="L1377" s="65" t="e">
        <f>VLOOKUP(E1377,'Trimming log'!$F$5:$V$5000,8,FALSE)</f>
        <v>#N/A</v>
      </c>
      <c r="M1377" s="65" t="e">
        <f>VLOOKUP(E1377,'Trimming log'!$F$5:$V$5000,9,FALSE)</f>
        <v>#N/A</v>
      </c>
      <c r="N1377" s="507" t="e">
        <f>VLOOKUP(E1377,'Trimming log'!$F$5:$V$5000,10,FALSE)</f>
        <v>#N/A</v>
      </c>
      <c r="O1377" s="65" t="e">
        <f>VLOOKUP(E1377,'Trimming log'!$F$5:$V$5000,11,FALSE)</f>
        <v>#N/A</v>
      </c>
      <c r="P1377" s="65" t="e">
        <f>VLOOKUP(E1377,'Trimming log'!$F$5:$V$5000,12,FALSE)</f>
        <v>#N/A</v>
      </c>
      <c r="Q1377" s="65" t="e">
        <f>VLOOKUP(E1377,'Trimming log'!$F$5:$V$5000,13,FALSE)</f>
        <v>#N/A</v>
      </c>
      <c r="R1377" s="65" t="e">
        <f>VLOOKUP(E1377,'Trimming log'!$F$5:$V$5000,14,FALSE)</f>
        <v>#N/A</v>
      </c>
      <c r="S1377" s="65" t="e">
        <f>VLOOKUP(E1377,'Trimming log'!$F$5:$V$5000,15,FALSE)</f>
        <v>#N/A</v>
      </c>
      <c r="T1377" s="65" t="e">
        <f t="shared" si="279"/>
        <v>#N/A</v>
      </c>
      <c r="U1377" s="491" t="str">
        <f t="shared" si="280"/>
        <v/>
      </c>
      <c r="V1377" s="74">
        <f t="shared" si="283"/>
        <v>0</v>
      </c>
      <c r="W1377" s="134">
        <f t="shared" si="284"/>
        <v>0</v>
      </c>
      <c r="X1377" s="134" t="e">
        <f>VLOOKUP(E1377,'Trimming log'!$F$5:$Y$5000,19,FALSE)</f>
        <v>#N/A</v>
      </c>
      <c r="Y1377" s="134" t="e">
        <f>VLOOKUP(E1377,'Trimming log'!$F$5:$Y$5000,20,FALSE)</f>
        <v>#N/A</v>
      </c>
      <c r="Z1377" s="135" t="e">
        <f t="shared" si="285"/>
        <v>#N/A</v>
      </c>
      <c r="AA1377" s="135" t="e">
        <f t="shared" si="286"/>
        <v>#N/A</v>
      </c>
      <c r="AB1377" s="136" t="e">
        <f t="shared" si="287"/>
        <v>#N/A</v>
      </c>
      <c r="AC1377" s="136" t="e">
        <f t="shared" si="288"/>
        <v>#N/A</v>
      </c>
      <c r="AD1377" s="136" t="e">
        <f t="shared" si="289"/>
        <v>#N/A</v>
      </c>
      <c r="AE1377" s="136" t="e">
        <f t="shared" si="290"/>
        <v>#N/A</v>
      </c>
    </row>
    <row r="1378" spans="1:31" ht="15" customHeight="1">
      <c r="A1378" s="67" t="str">
        <f t="shared" si="278"/>
        <v/>
      </c>
      <c r="B1378" s="65">
        <f t="shared" si="281"/>
        <v>1355</v>
      </c>
      <c r="C1378" s="68" t="str">
        <f t="shared" si="282"/>
        <v/>
      </c>
      <c r="D1378" s="69"/>
      <c r="E1378" s="203"/>
      <c r="F1378" s="65" t="e">
        <f>VLOOKUP(E1378,'Trimming log'!$F$5:$V$5000,2,FALSE)</f>
        <v>#N/A</v>
      </c>
      <c r="G1378" s="65" t="e">
        <f>VLOOKUP(E1378,'Trimming log'!$F$5:$V$5000,3,FALSE)</f>
        <v>#N/A</v>
      </c>
      <c r="H1378" s="508" t="e">
        <f>VLOOKUP(E1378,'Trimming log'!$F$5:$V$5000,4,FALSE)</f>
        <v>#N/A</v>
      </c>
      <c r="I1378" s="65" t="e">
        <f>VLOOKUP(E1378,'Trimming log'!$F$5:$V$5000,5,FALSE)</f>
        <v>#N/A</v>
      </c>
      <c r="J1378" s="65" t="e">
        <f>VLOOKUP(E1378,'Trimming log'!$F$5:$V$5000,6,FALSE)</f>
        <v>#N/A</v>
      </c>
      <c r="K1378" s="65" t="e">
        <f>VLOOKUP(E1378,'Trimming log'!$F$5:$V$5000,7,FALSE)</f>
        <v>#N/A</v>
      </c>
      <c r="L1378" s="65" t="e">
        <f>VLOOKUP(E1378,'Trimming log'!$F$5:$V$5000,8,FALSE)</f>
        <v>#N/A</v>
      </c>
      <c r="M1378" s="65" t="e">
        <f>VLOOKUP(E1378,'Trimming log'!$F$5:$V$5000,9,FALSE)</f>
        <v>#N/A</v>
      </c>
      <c r="N1378" s="507" t="e">
        <f>VLOOKUP(E1378,'Trimming log'!$F$5:$V$5000,10,FALSE)</f>
        <v>#N/A</v>
      </c>
      <c r="O1378" s="65" t="e">
        <f>VLOOKUP(E1378,'Trimming log'!$F$5:$V$5000,11,FALSE)</f>
        <v>#N/A</v>
      </c>
      <c r="P1378" s="65" t="e">
        <f>VLOOKUP(E1378,'Trimming log'!$F$5:$V$5000,12,FALSE)</f>
        <v>#N/A</v>
      </c>
      <c r="Q1378" s="65" t="e">
        <f>VLOOKUP(E1378,'Trimming log'!$F$5:$V$5000,13,FALSE)</f>
        <v>#N/A</v>
      </c>
      <c r="R1378" s="65" t="e">
        <f>VLOOKUP(E1378,'Trimming log'!$F$5:$V$5000,14,FALSE)</f>
        <v>#N/A</v>
      </c>
      <c r="S1378" s="65" t="e">
        <f>VLOOKUP(E1378,'Trimming log'!$F$5:$V$5000,15,FALSE)</f>
        <v>#N/A</v>
      </c>
      <c r="T1378" s="65" t="e">
        <f t="shared" si="279"/>
        <v>#N/A</v>
      </c>
      <c r="U1378" s="491" t="str">
        <f t="shared" si="280"/>
        <v/>
      </c>
      <c r="V1378" s="74">
        <f t="shared" si="283"/>
        <v>0</v>
      </c>
      <c r="W1378" s="134">
        <f t="shared" si="284"/>
        <v>0</v>
      </c>
      <c r="X1378" s="134" t="e">
        <f>VLOOKUP(E1378,'Trimming log'!$F$5:$Y$5000,19,FALSE)</f>
        <v>#N/A</v>
      </c>
      <c r="Y1378" s="134" t="e">
        <f>VLOOKUP(E1378,'Trimming log'!$F$5:$Y$5000,20,FALSE)</f>
        <v>#N/A</v>
      </c>
      <c r="Z1378" s="135" t="e">
        <f t="shared" si="285"/>
        <v>#N/A</v>
      </c>
      <c r="AA1378" s="135" t="e">
        <f t="shared" si="286"/>
        <v>#N/A</v>
      </c>
      <c r="AB1378" s="136" t="e">
        <f t="shared" si="287"/>
        <v>#N/A</v>
      </c>
      <c r="AC1378" s="136" t="e">
        <f t="shared" si="288"/>
        <v>#N/A</v>
      </c>
      <c r="AD1378" s="136" t="e">
        <f t="shared" si="289"/>
        <v>#N/A</v>
      </c>
      <c r="AE1378" s="136" t="e">
        <f t="shared" si="290"/>
        <v>#N/A</v>
      </c>
    </row>
    <row r="1379" spans="1:31" ht="15" customHeight="1">
      <c r="A1379" s="67" t="str">
        <f t="shared" si="278"/>
        <v/>
      </c>
      <c r="B1379" s="65">
        <f t="shared" si="281"/>
        <v>1356</v>
      </c>
      <c r="C1379" s="68" t="str">
        <f t="shared" si="282"/>
        <v/>
      </c>
      <c r="D1379" s="69"/>
      <c r="E1379" s="203"/>
      <c r="F1379" s="65" t="e">
        <f>VLOOKUP(E1379,'Trimming log'!$F$5:$V$5000,2,FALSE)</f>
        <v>#N/A</v>
      </c>
      <c r="G1379" s="65" t="e">
        <f>VLOOKUP(E1379,'Trimming log'!$F$5:$V$5000,3,FALSE)</f>
        <v>#N/A</v>
      </c>
      <c r="H1379" s="508" t="e">
        <f>VLOOKUP(E1379,'Trimming log'!$F$5:$V$5000,4,FALSE)</f>
        <v>#N/A</v>
      </c>
      <c r="I1379" s="65" t="e">
        <f>VLOOKUP(E1379,'Trimming log'!$F$5:$V$5000,5,FALSE)</f>
        <v>#N/A</v>
      </c>
      <c r="J1379" s="65" t="e">
        <f>VLOOKUP(E1379,'Trimming log'!$F$5:$V$5000,6,FALSE)</f>
        <v>#N/A</v>
      </c>
      <c r="K1379" s="65" t="e">
        <f>VLOOKUP(E1379,'Trimming log'!$F$5:$V$5000,7,FALSE)</f>
        <v>#N/A</v>
      </c>
      <c r="L1379" s="65" t="e">
        <f>VLOOKUP(E1379,'Trimming log'!$F$5:$V$5000,8,FALSE)</f>
        <v>#N/A</v>
      </c>
      <c r="M1379" s="65" t="e">
        <f>VLOOKUP(E1379,'Trimming log'!$F$5:$V$5000,9,FALSE)</f>
        <v>#N/A</v>
      </c>
      <c r="N1379" s="507" t="e">
        <f>VLOOKUP(E1379,'Trimming log'!$F$5:$V$5000,10,FALSE)</f>
        <v>#N/A</v>
      </c>
      <c r="O1379" s="65" t="e">
        <f>VLOOKUP(E1379,'Trimming log'!$F$5:$V$5000,11,FALSE)</f>
        <v>#N/A</v>
      </c>
      <c r="P1379" s="65" t="e">
        <f>VLOOKUP(E1379,'Trimming log'!$F$5:$V$5000,12,FALSE)</f>
        <v>#N/A</v>
      </c>
      <c r="Q1379" s="65" t="e">
        <f>VLOOKUP(E1379,'Trimming log'!$F$5:$V$5000,13,FALSE)</f>
        <v>#N/A</v>
      </c>
      <c r="R1379" s="65" t="e">
        <f>VLOOKUP(E1379,'Trimming log'!$F$5:$V$5000,14,FALSE)</f>
        <v>#N/A</v>
      </c>
      <c r="S1379" s="65" t="e">
        <f>VLOOKUP(E1379,'Trimming log'!$F$5:$V$5000,15,FALSE)</f>
        <v>#N/A</v>
      </c>
      <c r="T1379" s="65" t="e">
        <f t="shared" si="279"/>
        <v>#N/A</v>
      </c>
      <c r="U1379" s="491" t="str">
        <f t="shared" si="280"/>
        <v/>
      </c>
      <c r="V1379" s="74">
        <f t="shared" si="283"/>
        <v>0</v>
      </c>
      <c r="W1379" s="134">
        <f t="shared" si="284"/>
        <v>0</v>
      </c>
      <c r="X1379" s="134" t="e">
        <f>VLOOKUP(E1379,'Trimming log'!$F$5:$Y$5000,19,FALSE)</f>
        <v>#N/A</v>
      </c>
      <c r="Y1379" s="134" t="e">
        <f>VLOOKUP(E1379,'Trimming log'!$F$5:$Y$5000,20,FALSE)</f>
        <v>#N/A</v>
      </c>
      <c r="Z1379" s="135" t="e">
        <f t="shared" si="285"/>
        <v>#N/A</v>
      </c>
      <c r="AA1379" s="135" t="e">
        <f t="shared" si="286"/>
        <v>#N/A</v>
      </c>
      <c r="AB1379" s="136" t="e">
        <f t="shared" si="287"/>
        <v>#N/A</v>
      </c>
      <c r="AC1379" s="136" t="e">
        <f t="shared" si="288"/>
        <v>#N/A</v>
      </c>
      <c r="AD1379" s="136" t="e">
        <f t="shared" si="289"/>
        <v>#N/A</v>
      </c>
      <c r="AE1379" s="136" t="e">
        <f t="shared" si="290"/>
        <v>#N/A</v>
      </c>
    </row>
    <row r="1380" spans="1:31" ht="15" customHeight="1">
      <c r="A1380" s="67" t="str">
        <f t="shared" si="278"/>
        <v/>
      </c>
      <c r="B1380" s="65">
        <f t="shared" si="281"/>
        <v>1357</v>
      </c>
      <c r="C1380" s="68" t="str">
        <f t="shared" si="282"/>
        <v/>
      </c>
      <c r="D1380" s="69"/>
      <c r="E1380" s="203"/>
      <c r="F1380" s="65" t="e">
        <f>VLOOKUP(E1380,'Trimming log'!$F$5:$V$5000,2,FALSE)</f>
        <v>#N/A</v>
      </c>
      <c r="G1380" s="65" t="e">
        <f>VLOOKUP(E1380,'Trimming log'!$F$5:$V$5000,3,FALSE)</f>
        <v>#N/A</v>
      </c>
      <c r="H1380" s="508" t="e">
        <f>VLOOKUP(E1380,'Trimming log'!$F$5:$V$5000,4,FALSE)</f>
        <v>#N/A</v>
      </c>
      <c r="I1380" s="65" t="e">
        <f>VLOOKUP(E1380,'Trimming log'!$F$5:$V$5000,5,FALSE)</f>
        <v>#N/A</v>
      </c>
      <c r="J1380" s="65" t="e">
        <f>VLOOKUP(E1380,'Trimming log'!$F$5:$V$5000,6,FALSE)</f>
        <v>#N/A</v>
      </c>
      <c r="K1380" s="65" t="e">
        <f>VLOOKUP(E1380,'Trimming log'!$F$5:$V$5000,7,FALSE)</f>
        <v>#N/A</v>
      </c>
      <c r="L1380" s="65" t="e">
        <f>VLOOKUP(E1380,'Trimming log'!$F$5:$V$5000,8,FALSE)</f>
        <v>#N/A</v>
      </c>
      <c r="M1380" s="65" t="e">
        <f>VLOOKUP(E1380,'Trimming log'!$F$5:$V$5000,9,FALSE)</f>
        <v>#N/A</v>
      </c>
      <c r="N1380" s="507" t="e">
        <f>VLOOKUP(E1380,'Trimming log'!$F$5:$V$5000,10,FALSE)</f>
        <v>#N/A</v>
      </c>
      <c r="O1380" s="65" t="e">
        <f>VLOOKUP(E1380,'Trimming log'!$F$5:$V$5000,11,FALSE)</f>
        <v>#N/A</v>
      </c>
      <c r="P1380" s="65" t="e">
        <f>VLOOKUP(E1380,'Trimming log'!$F$5:$V$5000,12,FALSE)</f>
        <v>#N/A</v>
      </c>
      <c r="Q1380" s="65" t="e">
        <f>VLOOKUP(E1380,'Trimming log'!$F$5:$V$5000,13,FALSE)</f>
        <v>#N/A</v>
      </c>
      <c r="R1380" s="65" t="e">
        <f>VLOOKUP(E1380,'Trimming log'!$F$5:$V$5000,14,FALSE)</f>
        <v>#N/A</v>
      </c>
      <c r="S1380" s="65" t="e">
        <f>VLOOKUP(E1380,'Trimming log'!$F$5:$V$5000,15,FALSE)</f>
        <v>#N/A</v>
      </c>
      <c r="T1380" s="65" t="e">
        <f t="shared" si="279"/>
        <v>#N/A</v>
      </c>
      <c r="U1380" s="491" t="str">
        <f t="shared" si="280"/>
        <v/>
      </c>
      <c r="V1380" s="74">
        <f t="shared" si="283"/>
        <v>0</v>
      </c>
      <c r="W1380" s="134">
        <f t="shared" si="284"/>
        <v>0</v>
      </c>
      <c r="X1380" s="134" t="e">
        <f>VLOOKUP(E1380,'Trimming log'!$F$5:$Y$5000,19,FALSE)</f>
        <v>#N/A</v>
      </c>
      <c r="Y1380" s="134" t="e">
        <f>VLOOKUP(E1380,'Trimming log'!$F$5:$Y$5000,20,FALSE)</f>
        <v>#N/A</v>
      </c>
      <c r="Z1380" s="135" t="e">
        <f t="shared" si="285"/>
        <v>#N/A</v>
      </c>
      <c r="AA1380" s="135" t="e">
        <f t="shared" si="286"/>
        <v>#N/A</v>
      </c>
      <c r="AB1380" s="136" t="e">
        <f t="shared" si="287"/>
        <v>#N/A</v>
      </c>
      <c r="AC1380" s="136" t="e">
        <f t="shared" si="288"/>
        <v>#N/A</v>
      </c>
      <c r="AD1380" s="136" t="e">
        <f t="shared" si="289"/>
        <v>#N/A</v>
      </c>
      <c r="AE1380" s="136" t="e">
        <f t="shared" si="290"/>
        <v>#N/A</v>
      </c>
    </row>
    <row r="1381" spans="1:31" ht="15" customHeight="1">
      <c r="A1381" s="67" t="str">
        <f t="shared" si="278"/>
        <v/>
      </c>
      <c r="B1381" s="65">
        <f t="shared" si="281"/>
        <v>1358</v>
      </c>
      <c r="C1381" s="68" t="str">
        <f t="shared" si="282"/>
        <v/>
      </c>
      <c r="D1381" s="69"/>
      <c r="E1381" s="203"/>
      <c r="F1381" s="65" t="e">
        <f>VLOOKUP(E1381,'Trimming log'!$F$5:$V$5000,2,FALSE)</f>
        <v>#N/A</v>
      </c>
      <c r="G1381" s="65" t="e">
        <f>VLOOKUP(E1381,'Trimming log'!$F$5:$V$5000,3,FALSE)</f>
        <v>#N/A</v>
      </c>
      <c r="H1381" s="508" t="e">
        <f>VLOOKUP(E1381,'Trimming log'!$F$5:$V$5000,4,FALSE)</f>
        <v>#N/A</v>
      </c>
      <c r="I1381" s="65" t="e">
        <f>VLOOKUP(E1381,'Trimming log'!$F$5:$V$5000,5,FALSE)</f>
        <v>#N/A</v>
      </c>
      <c r="J1381" s="65" t="e">
        <f>VLOOKUP(E1381,'Trimming log'!$F$5:$V$5000,6,FALSE)</f>
        <v>#N/A</v>
      </c>
      <c r="K1381" s="65" t="e">
        <f>VLOOKUP(E1381,'Trimming log'!$F$5:$V$5000,7,FALSE)</f>
        <v>#N/A</v>
      </c>
      <c r="L1381" s="65" t="e">
        <f>VLOOKUP(E1381,'Trimming log'!$F$5:$V$5000,8,FALSE)</f>
        <v>#N/A</v>
      </c>
      <c r="M1381" s="65" t="e">
        <f>VLOOKUP(E1381,'Trimming log'!$F$5:$V$5000,9,FALSE)</f>
        <v>#N/A</v>
      </c>
      <c r="N1381" s="507" t="e">
        <f>VLOOKUP(E1381,'Trimming log'!$F$5:$V$5000,10,FALSE)</f>
        <v>#N/A</v>
      </c>
      <c r="O1381" s="65" t="e">
        <f>VLOOKUP(E1381,'Trimming log'!$F$5:$V$5000,11,FALSE)</f>
        <v>#N/A</v>
      </c>
      <c r="P1381" s="65" t="e">
        <f>VLOOKUP(E1381,'Trimming log'!$F$5:$V$5000,12,FALSE)</f>
        <v>#N/A</v>
      </c>
      <c r="Q1381" s="65" t="e">
        <f>VLOOKUP(E1381,'Trimming log'!$F$5:$V$5000,13,FALSE)</f>
        <v>#N/A</v>
      </c>
      <c r="R1381" s="65" t="e">
        <f>VLOOKUP(E1381,'Trimming log'!$F$5:$V$5000,14,FALSE)</f>
        <v>#N/A</v>
      </c>
      <c r="S1381" s="65" t="e">
        <f>VLOOKUP(E1381,'Trimming log'!$F$5:$V$5000,15,FALSE)</f>
        <v>#N/A</v>
      </c>
      <c r="T1381" s="65" t="e">
        <f t="shared" si="279"/>
        <v>#N/A</v>
      </c>
      <c r="U1381" s="491" t="str">
        <f t="shared" si="280"/>
        <v/>
      </c>
      <c r="V1381" s="74">
        <f t="shared" si="283"/>
        <v>0</v>
      </c>
      <c r="W1381" s="134">
        <f t="shared" si="284"/>
        <v>0</v>
      </c>
      <c r="X1381" s="134" t="e">
        <f>VLOOKUP(E1381,'Trimming log'!$F$5:$Y$5000,19,FALSE)</f>
        <v>#N/A</v>
      </c>
      <c r="Y1381" s="134" t="e">
        <f>VLOOKUP(E1381,'Trimming log'!$F$5:$Y$5000,20,FALSE)</f>
        <v>#N/A</v>
      </c>
      <c r="Z1381" s="135" t="e">
        <f t="shared" si="285"/>
        <v>#N/A</v>
      </c>
      <c r="AA1381" s="135" t="e">
        <f t="shared" si="286"/>
        <v>#N/A</v>
      </c>
      <c r="AB1381" s="136" t="e">
        <f t="shared" si="287"/>
        <v>#N/A</v>
      </c>
      <c r="AC1381" s="136" t="e">
        <f t="shared" si="288"/>
        <v>#N/A</v>
      </c>
      <c r="AD1381" s="136" t="e">
        <f t="shared" si="289"/>
        <v>#N/A</v>
      </c>
      <c r="AE1381" s="136" t="e">
        <f t="shared" si="290"/>
        <v>#N/A</v>
      </c>
    </row>
    <row r="1382" spans="1:31" ht="15" customHeight="1">
      <c r="A1382" s="67" t="str">
        <f t="shared" si="278"/>
        <v/>
      </c>
      <c r="B1382" s="65">
        <f t="shared" si="281"/>
        <v>1359</v>
      </c>
      <c r="C1382" s="68" t="str">
        <f t="shared" si="282"/>
        <v/>
      </c>
      <c r="D1382" s="69"/>
      <c r="E1382" s="203"/>
      <c r="F1382" s="65" t="e">
        <f>VLOOKUP(E1382,'Trimming log'!$F$5:$V$5000,2,FALSE)</f>
        <v>#N/A</v>
      </c>
      <c r="G1382" s="65" t="e">
        <f>VLOOKUP(E1382,'Trimming log'!$F$5:$V$5000,3,FALSE)</f>
        <v>#N/A</v>
      </c>
      <c r="H1382" s="508" t="e">
        <f>VLOOKUP(E1382,'Trimming log'!$F$5:$V$5000,4,FALSE)</f>
        <v>#N/A</v>
      </c>
      <c r="I1382" s="65" t="e">
        <f>VLOOKUP(E1382,'Trimming log'!$F$5:$V$5000,5,FALSE)</f>
        <v>#N/A</v>
      </c>
      <c r="J1382" s="65" t="e">
        <f>VLOOKUP(E1382,'Trimming log'!$F$5:$V$5000,6,FALSE)</f>
        <v>#N/A</v>
      </c>
      <c r="K1382" s="65" t="e">
        <f>VLOOKUP(E1382,'Trimming log'!$F$5:$V$5000,7,FALSE)</f>
        <v>#N/A</v>
      </c>
      <c r="L1382" s="65" t="e">
        <f>VLOOKUP(E1382,'Trimming log'!$F$5:$V$5000,8,FALSE)</f>
        <v>#N/A</v>
      </c>
      <c r="M1382" s="65" t="e">
        <f>VLOOKUP(E1382,'Trimming log'!$F$5:$V$5000,9,FALSE)</f>
        <v>#N/A</v>
      </c>
      <c r="N1382" s="507" t="e">
        <f>VLOOKUP(E1382,'Trimming log'!$F$5:$V$5000,10,FALSE)</f>
        <v>#N/A</v>
      </c>
      <c r="O1382" s="65" t="e">
        <f>VLOOKUP(E1382,'Trimming log'!$F$5:$V$5000,11,FALSE)</f>
        <v>#N/A</v>
      </c>
      <c r="P1382" s="65" t="e">
        <f>VLOOKUP(E1382,'Trimming log'!$F$5:$V$5000,12,FALSE)</f>
        <v>#N/A</v>
      </c>
      <c r="Q1382" s="65" t="e">
        <f>VLOOKUP(E1382,'Trimming log'!$F$5:$V$5000,13,FALSE)</f>
        <v>#N/A</v>
      </c>
      <c r="R1382" s="65" t="e">
        <f>VLOOKUP(E1382,'Trimming log'!$F$5:$V$5000,14,FALSE)</f>
        <v>#N/A</v>
      </c>
      <c r="S1382" s="65" t="e">
        <f>VLOOKUP(E1382,'Trimming log'!$F$5:$V$5000,15,FALSE)</f>
        <v>#N/A</v>
      </c>
      <c r="T1382" s="65" t="e">
        <f t="shared" si="279"/>
        <v>#N/A</v>
      </c>
      <c r="U1382" s="491" t="str">
        <f t="shared" si="280"/>
        <v/>
      </c>
      <c r="V1382" s="74">
        <f t="shared" si="283"/>
        <v>0</v>
      </c>
      <c r="W1382" s="134">
        <f t="shared" si="284"/>
        <v>0</v>
      </c>
      <c r="X1382" s="134" t="e">
        <f>VLOOKUP(E1382,'Trimming log'!$F$5:$Y$5000,19,FALSE)</f>
        <v>#N/A</v>
      </c>
      <c r="Y1382" s="134" t="e">
        <f>VLOOKUP(E1382,'Trimming log'!$F$5:$Y$5000,20,FALSE)</f>
        <v>#N/A</v>
      </c>
      <c r="Z1382" s="135" t="e">
        <f t="shared" si="285"/>
        <v>#N/A</v>
      </c>
      <c r="AA1382" s="135" t="e">
        <f t="shared" si="286"/>
        <v>#N/A</v>
      </c>
      <c r="AB1382" s="136" t="e">
        <f t="shared" si="287"/>
        <v>#N/A</v>
      </c>
      <c r="AC1382" s="136" t="e">
        <f t="shared" si="288"/>
        <v>#N/A</v>
      </c>
      <c r="AD1382" s="136" t="e">
        <f t="shared" si="289"/>
        <v>#N/A</v>
      </c>
      <c r="AE1382" s="136" t="e">
        <f t="shared" si="290"/>
        <v>#N/A</v>
      </c>
    </row>
    <row r="1383" spans="1:31" ht="15" customHeight="1">
      <c r="A1383" s="67" t="str">
        <f t="shared" si="278"/>
        <v/>
      </c>
      <c r="B1383" s="65">
        <f t="shared" si="281"/>
        <v>1360</v>
      </c>
      <c r="C1383" s="68" t="str">
        <f t="shared" si="282"/>
        <v/>
      </c>
      <c r="D1383" s="69"/>
      <c r="E1383" s="203"/>
      <c r="F1383" s="65" t="e">
        <f>VLOOKUP(E1383,'Trimming log'!$F$5:$V$5000,2,FALSE)</f>
        <v>#N/A</v>
      </c>
      <c r="G1383" s="65" t="e">
        <f>VLOOKUP(E1383,'Trimming log'!$F$5:$V$5000,3,FALSE)</f>
        <v>#N/A</v>
      </c>
      <c r="H1383" s="508" t="e">
        <f>VLOOKUP(E1383,'Trimming log'!$F$5:$V$5000,4,FALSE)</f>
        <v>#N/A</v>
      </c>
      <c r="I1383" s="65" t="e">
        <f>VLOOKUP(E1383,'Trimming log'!$F$5:$V$5000,5,FALSE)</f>
        <v>#N/A</v>
      </c>
      <c r="J1383" s="65" t="e">
        <f>VLOOKUP(E1383,'Trimming log'!$F$5:$V$5000,6,FALSE)</f>
        <v>#N/A</v>
      </c>
      <c r="K1383" s="65" t="e">
        <f>VLOOKUP(E1383,'Trimming log'!$F$5:$V$5000,7,FALSE)</f>
        <v>#N/A</v>
      </c>
      <c r="L1383" s="65" t="e">
        <f>VLOOKUP(E1383,'Trimming log'!$F$5:$V$5000,8,FALSE)</f>
        <v>#N/A</v>
      </c>
      <c r="M1383" s="65" t="e">
        <f>VLOOKUP(E1383,'Trimming log'!$F$5:$V$5000,9,FALSE)</f>
        <v>#N/A</v>
      </c>
      <c r="N1383" s="507" t="e">
        <f>VLOOKUP(E1383,'Trimming log'!$F$5:$V$5000,10,FALSE)</f>
        <v>#N/A</v>
      </c>
      <c r="O1383" s="65" t="e">
        <f>VLOOKUP(E1383,'Trimming log'!$F$5:$V$5000,11,FALSE)</f>
        <v>#N/A</v>
      </c>
      <c r="P1383" s="65" t="e">
        <f>VLOOKUP(E1383,'Trimming log'!$F$5:$V$5000,12,FALSE)</f>
        <v>#N/A</v>
      </c>
      <c r="Q1383" s="65" t="e">
        <f>VLOOKUP(E1383,'Trimming log'!$F$5:$V$5000,13,FALSE)</f>
        <v>#N/A</v>
      </c>
      <c r="R1383" s="65" t="e">
        <f>VLOOKUP(E1383,'Trimming log'!$F$5:$V$5000,14,FALSE)</f>
        <v>#N/A</v>
      </c>
      <c r="S1383" s="65" t="e">
        <f>VLOOKUP(E1383,'Trimming log'!$F$5:$V$5000,15,FALSE)</f>
        <v>#N/A</v>
      </c>
      <c r="T1383" s="65" t="e">
        <f t="shared" si="279"/>
        <v>#N/A</v>
      </c>
      <c r="U1383" s="491" t="str">
        <f t="shared" si="280"/>
        <v/>
      </c>
      <c r="V1383" s="74">
        <f t="shared" si="283"/>
        <v>0</v>
      </c>
      <c r="W1383" s="134">
        <f t="shared" si="284"/>
        <v>0</v>
      </c>
      <c r="X1383" s="134" t="e">
        <f>VLOOKUP(E1383,'Trimming log'!$F$5:$Y$5000,19,FALSE)</f>
        <v>#N/A</v>
      </c>
      <c r="Y1383" s="134" t="e">
        <f>VLOOKUP(E1383,'Trimming log'!$F$5:$Y$5000,20,FALSE)</f>
        <v>#N/A</v>
      </c>
      <c r="Z1383" s="135" t="e">
        <f t="shared" si="285"/>
        <v>#N/A</v>
      </c>
      <c r="AA1383" s="135" t="e">
        <f t="shared" si="286"/>
        <v>#N/A</v>
      </c>
      <c r="AB1383" s="136" t="e">
        <f t="shared" si="287"/>
        <v>#N/A</v>
      </c>
      <c r="AC1383" s="136" t="e">
        <f t="shared" si="288"/>
        <v>#N/A</v>
      </c>
      <c r="AD1383" s="136" t="e">
        <f t="shared" si="289"/>
        <v>#N/A</v>
      </c>
      <c r="AE1383" s="136" t="e">
        <f t="shared" si="290"/>
        <v>#N/A</v>
      </c>
    </row>
    <row r="1384" spans="1:31" ht="15" customHeight="1">
      <c r="A1384" s="67" t="str">
        <f t="shared" si="278"/>
        <v/>
      </c>
      <c r="B1384" s="65">
        <f t="shared" si="281"/>
        <v>1361</v>
      </c>
      <c r="C1384" s="68" t="str">
        <f t="shared" si="282"/>
        <v/>
      </c>
      <c r="D1384" s="69"/>
      <c r="E1384" s="203"/>
      <c r="F1384" s="65" t="e">
        <f>VLOOKUP(E1384,'Trimming log'!$F$5:$V$5000,2,FALSE)</f>
        <v>#N/A</v>
      </c>
      <c r="G1384" s="65" t="e">
        <f>VLOOKUP(E1384,'Trimming log'!$F$5:$V$5000,3,FALSE)</f>
        <v>#N/A</v>
      </c>
      <c r="H1384" s="508" t="e">
        <f>VLOOKUP(E1384,'Trimming log'!$F$5:$V$5000,4,FALSE)</f>
        <v>#N/A</v>
      </c>
      <c r="I1384" s="65" t="e">
        <f>VLOOKUP(E1384,'Trimming log'!$F$5:$V$5000,5,FALSE)</f>
        <v>#N/A</v>
      </c>
      <c r="J1384" s="65" t="e">
        <f>VLOOKUP(E1384,'Trimming log'!$F$5:$V$5000,6,FALSE)</f>
        <v>#N/A</v>
      </c>
      <c r="K1384" s="65" t="e">
        <f>VLOOKUP(E1384,'Trimming log'!$F$5:$V$5000,7,FALSE)</f>
        <v>#N/A</v>
      </c>
      <c r="L1384" s="65" t="e">
        <f>VLOOKUP(E1384,'Trimming log'!$F$5:$V$5000,8,FALSE)</f>
        <v>#N/A</v>
      </c>
      <c r="M1384" s="65" t="e">
        <f>VLOOKUP(E1384,'Trimming log'!$F$5:$V$5000,9,FALSE)</f>
        <v>#N/A</v>
      </c>
      <c r="N1384" s="507" t="e">
        <f>VLOOKUP(E1384,'Trimming log'!$F$5:$V$5000,10,FALSE)</f>
        <v>#N/A</v>
      </c>
      <c r="O1384" s="65" t="e">
        <f>VLOOKUP(E1384,'Trimming log'!$F$5:$V$5000,11,FALSE)</f>
        <v>#N/A</v>
      </c>
      <c r="P1384" s="65" t="e">
        <f>VLOOKUP(E1384,'Trimming log'!$F$5:$V$5000,12,FALSE)</f>
        <v>#N/A</v>
      </c>
      <c r="Q1384" s="65" t="e">
        <f>VLOOKUP(E1384,'Trimming log'!$F$5:$V$5000,13,FALSE)</f>
        <v>#N/A</v>
      </c>
      <c r="R1384" s="65" t="e">
        <f>VLOOKUP(E1384,'Trimming log'!$F$5:$V$5000,14,FALSE)</f>
        <v>#N/A</v>
      </c>
      <c r="S1384" s="65" t="e">
        <f>VLOOKUP(E1384,'Trimming log'!$F$5:$V$5000,15,FALSE)</f>
        <v>#N/A</v>
      </c>
      <c r="T1384" s="65" t="e">
        <f t="shared" si="279"/>
        <v>#N/A</v>
      </c>
      <c r="U1384" s="491" t="str">
        <f t="shared" si="280"/>
        <v/>
      </c>
      <c r="V1384" s="74">
        <f t="shared" si="283"/>
        <v>0</v>
      </c>
      <c r="W1384" s="134">
        <f t="shared" si="284"/>
        <v>0</v>
      </c>
      <c r="X1384" s="134" t="e">
        <f>VLOOKUP(E1384,'Trimming log'!$F$5:$Y$5000,19,FALSE)</f>
        <v>#N/A</v>
      </c>
      <c r="Y1384" s="134" t="e">
        <f>VLOOKUP(E1384,'Trimming log'!$F$5:$Y$5000,20,FALSE)</f>
        <v>#N/A</v>
      </c>
      <c r="Z1384" s="135" t="e">
        <f t="shared" si="285"/>
        <v>#N/A</v>
      </c>
      <c r="AA1384" s="135" t="e">
        <f t="shared" si="286"/>
        <v>#N/A</v>
      </c>
      <c r="AB1384" s="136" t="e">
        <f t="shared" si="287"/>
        <v>#N/A</v>
      </c>
      <c r="AC1384" s="136" t="e">
        <f t="shared" si="288"/>
        <v>#N/A</v>
      </c>
      <c r="AD1384" s="136" t="e">
        <f t="shared" si="289"/>
        <v>#N/A</v>
      </c>
      <c r="AE1384" s="136" t="e">
        <f t="shared" si="290"/>
        <v>#N/A</v>
      </c>
    </row>
    <row r="1385" spans="1:31" ht="15" customHeight="1">
      <c r="A1385" s="67" t="str">
        <f t="shared" si="278"/>
        <v/>
      </c>
      <c r="B1385" s="65">
        <f t="shared" si="281"/>
        <v>1362</v>
      </c>
      <c r="C1385" s="68" t="str">
        <f t="shared" si="282"/>
        <v/>
      </c>
      <c r="D1385" s="69"/>
      <c r="E1385" s="203"/>
      <c r="F1385" s="65" t="e">
        <f>VLOOKUP(E1385,'Trimming log'!$F$5:$V$5000,2,FALSE)</f>
        <v>#N/A</v>
      </c>
      <c r="G1385" s="65" t="e">
        <f>VLOOKUP(E1385,'Trimming log'!$F$5:$V$5000,3,FALSE)</f>
        <v>#N/A</v>
      </c>
      <c r="H1385" s="508" t="e">
        <f>VLOOKUP(E1385,'Trimming log'!$F$5:$V$5000,4,FALSE)</f>
        <v>#N/A</v>
      </c>
      <c r="I1385" s="65" t="e">
        <f>VLOOKUP(E1385,'Trimming log'!$F$5:$V$5000,5,FALSE)</f>
        <v>#N/A</v>
      </c>
      <c r="J1385" s="65" t="e">
        <f>VLOOKUP(E1385,'Trimming log'!$F$5:$V$5000,6,FALSE)</f>
        <v>#N/A</v>
      </c>
      <c r="K1385" s="65" t="e">
        <f>VLOOKUP(E1385,'Trimming log'!$F$5:$V$5000,7,FALSE)</f>
        <v>#N/A</v>
      </c>
      <c r="L1385" s="65" t="e">
        <f>VLOOKUP(E1385,'Trimming log'!$F$5:$V$5000,8,FALSE)</f>
        <v>#N/A</v>
      </c>
      <c r="M1385" s="65" t="e">
        <f>VLOOKUP(E1385,'Trimming log'!$F$5:$V$5000,9,FALSE)</f>
        <v>#N/A</v>
      </c>
      <c r="N1385" s="507" t="e">
        <f>VLOOKUP(E1385,'Trimming log'!$F$5:$V$5000,10,FALSE)</f>
        <v>#N/A</v>
      </c>
      <c r="O1385" s="65" t="e">
        <f>VLOOKUP(E1385,'Trimming log'!$F$5:$V$5000,11,FALSE)</f>
        <v>#N/A</v>
      </c>
      <c r="P1385" s="65" t="e">
        <f>VLOOKUP(E1385,'Trimming log'!$F$5:$V$5000,12,FALSE)</f>
        <v>#N/A</v>
      </c>
      <c r="Q1385" s="65" t="e">
        <f>VLOOKUP(E1385,'Trimming log'!$F$5:$V$5000,13,FALSE)</f>
        <v>#N/A</v>
      </c>
      <c r="R1385" s="65" t="e">
        <f>VLOOKUP(E1385,'Trimming log'!$F$5:$V$5000,14,FALSE)</f>
        <v>#N/A</v>
      </c>
      <c r="S1385" s="65" t="e">
        <f>VLOOKUP(E1385,'Trimming log'!$F$5:$V$5000,15,FALSE)</f>
        <v>#N/A</v>
      </c>
      <c r="T1385" s="65" t="e">
        <f t="shared" si="279"/>
        <v>#N/A</v>
      </c>
      <c r="U1385" s="491" t="str">
        <f t="shared" si="280"/>
        <v/>
      </c>
      <c r="V1385" s="74">
        <f t="shared" si="283"/>
        <v>0</v>
      </c>
      <c r="W1385" s="134">
        <f t="shared" si="284"/>
        <v>0</v>
      </c>
      <c r="X1385" s="134" t="e">
        <f>VLOOKUP(E1385,'Trimming log'!$F$5:$Y$5000,19,FALSE)</f>
        <v>#N/A</v>
      </c>
      <c r="Y1385" s="134" t="e">
        <f>VLOOKUP(E1385,'Trimming log'!$F$5:$Y$5000,20,FALSE)</f>
        <v>#N/A</v>
      </c>
      <c r="Z1385" s="135" t="e">
        <f t="shared" si="285"/>
        <v>#N/A</v>
      </c>
      <c r="AA1385" s="135" t="e">
        <f t="shared" si="286"/>
        <v>#N/A</v>
      </c>
      <c r="AB1385" s="136" t="e">
        <f t="shared" si="287"/>
        <v>#N/A</v>
      </c>
      <c r="AC1385" s="136" t="e">
        <f t="shared" si="288"/>
        <v>#N/A</v>
      </c>
      <c r="AD1385" s="136" t="e">
        <f t="shared" si="289"/>
        <v>#N/A</v>
      </c>
      <c r="AE1385" s="136" t="e">
        <f t="shared" si="290"/>
        <v>#N/A</v>
      </c>
    </row>
    <row r="1386" spans="1:31" ht="15" customHeight="1">
      <c r="A1386" s="67" t="str">
        <f t="shared" si="278"/>
        <v/>
      </c>
      <c r="B1386" s="65">
        <f t="shared" si="281"/>
        <v>1363</v>
      </c>
      <c r="C1386" s="68" t="str">
        <f t="shared" si="282"/>
        <v/>
      </c>
      <c r="D1386" s="69"/>
      <c r="E1386" s="203"/>
      <c r="F1386" s="65" t="e">
        <f>VLOOKUP(E1386,'Trimming log'!$F$5:$V$5000,2,FALSE)</f>
        <v>#N/A</v>
      </c>
      <c r="G1386" s="65" t="e">
        <f>VLOOKUP(E1386,'Trimming log'!$F$5:$V$5000,3,FALSE)</f>
        <v>#N/A</v>
      </c>
      <c r="H1386" s="508" t="e">
        <f>VLOOKUP(E1386,'Trimming log'!$F$5:$V$5000,4,FALSE)</f>
        <v>#N/A</v>
      </c>
      <c r="I1386" s="65" t="e">
        <f>VLOOKUP(E1386,'Trimming log'!$F$5:$V$5000,5,FALSE)</f>
        <v>#N/A</v>
      </c>
      <c r="J1386" s="65" t="e">
        <f>VLOOKUP(E1386,'Trimming log'!$F$5:$V$5000,6,FALSE)</f>
        <v>#N/A</v>
      </c>
      <c r="K1386" s="65" t="e">
        <f>VLOOKUP(E1386,'Trimming log'!$F$5:$V$5000,7,FALSE)</f>
        <v>#N/A</v>
      </c>
      <c r="L1386" s="65" t="e">
        <f>VLOOKUP(E1386,'Trimming log'!$F$5:$V$5000,8,FALSE)</f>
        <v>#N/A</v>
      </c>
      <c r="M1386" s="65" t="e">
        <f>VLOOKUP(E1386,'Trimming log'!$F$5:$V$5000,9,FALSE)</f>
        <v>#N/A</v>
      </c>
      <c r="N1386" s="507" t="e">
        <f>VLOOKUP(E1386,'Trimming log'!$F$5:$V$5000,10,FALSE)</f>
        <v>#N/A</v>
      </c>
      <c r="O1386" s="65" t="e">
        <f>VLOOKUP(E1386,'Trimming log'!$F$5:$V$5000,11,FALSE)</f>
        <v>#N/A</v>
      </c>
      <c r="P1386" s="65" t="e">
        <f>VLOOKUP(E1386,'Trimming log'!$F$5:$V$5000,12,FALSE)</f>
        <v>#N/A</v>
      </c>
      <c r="Q1386" s="65" t="e">
        <f>VLOOKUP(E1386,'Trimming log'!$F$5:$V$5000,13,FALSE)</f>
        <v>#N/A</v>
      </c>
      <c r="R1386" s="65" t="e">
        <f>VLOOKUP(E1386,'Trimming log'!$F$5:$V$5000,14,FALSE)</f>
        <v>#N/A</v>
      </c>
      <c r="S1386" s="65" t="e">
        <f>VLOOKUP(E1386,'Trimming log'!$F$5:$V$5000,15,FALSE)</f>
        <v>#N/A</v>
      </c>
      <c r="T1386" s="65" t="e">
        <f t="shared" si="279"/>
        <v>#N/A</v>
      </c>
      <c r="U1386" s="491" t="str">
        <f t="shared" si="280"/>
        <v/>
      </c>
      <c r="V1386" s="74">
        <f t="shared" si="283"/>
        <v>0</v>
      </c>
      <c r="W1386" s="134">
        <f t="shared" si="284"/>
        <v>0</v>
      </c>
      <c r="X1386" s="134" t="e">
        <f>VLOOKUP(E1386,'Trimming log'!$F$5:$Y$5000,19,FALSE)</f>
        <v>#N/A</v>
      </c>
      <c r="Y1386" s="134" t="e">
        <f>VLOOKUP(E1386,'Trimming log'!$F$5:$Y$5000,20,FALSE)</f>
        <v>#N/A</v>
      </c>
      <c r="Z1386" s="135" t="e">
        <f t="shared" si="285"/>
        <v>#N/A</v>
      </c>
      <c r="AA1386" s="135" t="e">
        <f t="shared" si="286"/>
        <v>#N/A</v>
      </c>
      <c r="AB1386" s="136" t="e">
        <f t="shared" si="287"/>
        <v>#N/A</v>
      </c>
      <c r="AC1386" s="136" t="e">
        <f t="shared" si="288"/>
        <v>#N/A</v>
      </c>
      <c r="AD1386" s="136" t="e">
        <f t="shared" si="289"/>
        <v>#N/A</v>
      </c>
      <c r="AE1386" s="136" t="e">
        <f t="shared" si="290"/>
        <v>#N/A</v>
      </c>
    </row>
    <row r="1387" spans="1:31" ht="15" customHeight="1">
      <c r="A1387" s="67" t="str">
        <f t="shared" si="278"/>
        <v/>
      </c>
      <c r="B1387" s="65">
        <f t="shared" si="281"/>
        <v>1364</v>
      </c>
      <c r="C1387" s="68" t="str">
        <f t="shared" si="282"/>
        <v/>
      </c>
      <c r="D1387" s="69"/>
      <c r="E1387" s="203"/>
      <c r="F1387" s="65" t="e">
        <f>VLOOKUP(E1387,'Trimming log'!$F$5:$V$5000,2,FALSE)</f>
        <v>#N/A</v>
      </c>
      <c r="G1387" s="65" t="e">
        <f>VLOOKUP(E1387,'Trimming log'!$F$5:$V$5000,3,FALSE)</f>
        <v>#N/A</v>
      </c>
      <c r="H1387" s="508" t="e">
        <f>VLOOKUP(E1387,'Trimming log'!$F$5:$V$5000,4,FALSE)</f>
        <v>#N/A</v>
      </c>
      <c r="I1387" s="65" t="e">
        <f>VLOOKUP(E1387,'Trimming log'!$F$5:$V$5000,5,FALSE)</f>
        <v>#N/A</v>
      </c>
      <c r="J1387" s="65" t="e">
        <f>VLOOKUP(E1387,'Trimming log'!$F$5:$V$5000,6,FALSE)</f>
        <v>#N/A</v>
      </c>
      <c r="K1387" s="65" t="e">
        <f>VLOOKUP(E1387,'Trimming log'!$F$5:$V$5000,7,FALSE)</f>
        <v>#N/A</v>
      </c>
      <c r="L1387" s="65" t="e">
        <f>VLOOKUP(E1387,'Trimming log'!$F$5:$V$5000,8,FALSE)</f>
        <v>#N/A</v>
      </c>
      <c r="M1387" s="65" t="e">
        <f>VLOOKUP(E1387,'Trimming log'!$F$5:$V$5000,9,FALSE)</f>
        <v>#N/A</v>
      </c>
      <c r="N1387" s="507" t="e">
        <f>VLOOKUP(E1387,'Trimming log'!$F$5:$V$5000,10,FALSE)</f>
        <v>#N/A</v>
      </c>
      <c r="O1387" s="65" t="e">
        <f>VLOOKUP(E1387,'Trimming log'!$F$5:$V$5000,11,FALSE)</f>
        <v>#N/A</v>
      </c>
      <c r="P1387" s="65" t="e">
        <f>VLOOKUP(E1387,'Trimming log'!$F$5:$V$5000,12,FALSE)</f>
        <v>#N/A</v>
      </c>
      <c r="Q1387" s="65" t="e">
        <f>VLOOKUP(E1387,'Trimming log'!$F$5:$V$5000,13,FALSE)</f>
        <v>#N/A</v>
      </c>
      <c r="R1387" s="65" t="e">
        <f>VLOOKUP(E1387,'Trimming log'!$F$5:$V$5000,14,FALSE)</f>
        <v>#N/A</v>
      </c>
      <c r="S1387" s="65" t="e">
        <f>VLOOKUP(E1387,'Trimming log'!$F$5:$V$5000,15,FALSE)</f>
        <v>#N/A</v>
      </c>
      <c r="T1387" s="65" t="e">
        <f t="shared" si="279"/>
        <v>#N/A</v>
      </c>
      <c r="U1387" s="491" t="str">
        <f t="shared" si="280"/>
        <v/>
      </c>
      <c r="V1387" s="74">
        <f t="shared" si="283"/>
        <v>0</v>
      </c>
      <c r="W1387" s="134">
        <f t="shared" si="284"/>
        <v>0</v>
      </c>
      <c r="X1387" s="134" t="e">
        <f>VLOOKUP(E1387,'Trimming log'!$F$5:$Y$5000,19,FALSE)</f>
        <v>#N/A</v>
      </c>
      <c r="Y1387" s="134" t="e">
        <f>VLOOKUP(E1387,'Trimming log'!$F$5:$Y$5000,20,FALSE)</f>
        <v>#N/A</v>
      </c>
      <c r="Z1387" s="135" t="e">
        <f t="shared" si="285"/>
        <v>#N/A</v>
      </c>
      <c r="AA1387" s="135" t="e">
        <f t="shared" si="286"/>
        <v>#N/A</v>
      </c>
      <c r="AB1387" s="136" t="e">
        <f t="shared" si="287"/>
        <v>#N/A</v>
      </c>
      <c r="AC1387" s="136" t="e">
        <f t="shared" si="288"/>
        <v>#N/A</v>
      </c>
      <c r="AD1387" s="136" t="e">
        <f t="shared" si="289"/>
        <v>#N/A</v>
      </c>
      <c r="AE1387" s="136" t="e">
        <f t="shared" si="290"/>
        <v>#N/A</v>
      </c>
    </row>
    <row r="1388" spans="1:31" ht="15" customHeight="1">
      <c r="A1388" s="67" t="str">
        <f t="shared" si="278"/>
        <v/>
      </c>
      <c r="B1388" s="65">
        <f t="shared" si="281"/>
        <v>1365</v>
      </c>
      <c r="C1388" s="68" t="str">
        <f t="shared" si="282"/>
        <v/>
      </c>
      <c r="D1388" s="69"/>
      <c r="E1388" s="203"/>
      <c r="F1388" s="65" t="e">
        <f>VLOOKUP(E1388,'Trimming log'!$F$5:$V$5000,2,FALSE)</f>
        <v>#N/A</v>
      </c>
      <c r="G1388" s="65" t="e">
        <f>VLOOKUP(E1388,'Trimming log'!$F$5:$V$5000,3,FALSE)</f>
        <v>#N/A</v>
      </c>
      <c r="H1388" s="508" t="e">
        <f>VLOOKUP(E1388,'Trimming log'!$F$5:$V$5000,4,FALSE)</f>
        <v>#N/A</v>
      </c>
      <c r="I1388" s="65" t="e">
        <f>VLOOKUP(E1388,'Trimming log'!$F$5:$V$5000,5,FALSE)</f>
        <v>#N/A</v>
      </c>
      <c r="J1388" s="65" t="e">
        <f>VLOOKUP(E1388,'Trimming log'!$F$5:$V$5000,6,FALSE)</f>
        <v>#N/A</v>
      </c>
      <c r="K1388" s="65" t="e">
        <f>VLOOKUP(E1388,'Trimming log'!$F$5:$V$5000,7,FALSE)</f>
        <v>#N/A</v>
      </c>
      <c r="L1388" s="65" t="e">
        <f>VLOOKUP(E1388,'Trimming log'!$F$5:$V$5000,8,FALSE)</f>
        <v>#N/A</v>
      </c>
      <c r="M1388" s="65" t="e">
        <f>VLOOKUP(E1388,'Trimming log'!$F$5:$V$5000,9,FALSE)</f>
        <v>#N/A</v>
      </c>
      <c r="N1388" s="507" t="e">
        <f>VLOOKUP(E1388,'Trimming log'!$F$5:$V$5000,10,FALSE)</f>
        <v>#N/A</v>
      </c>
      <c r="O1388" s="65" t="e">
        <f>VLOOKUP(E1388,'Trimming log'!$F$5:$V$5000,11,FALSE)</f>
        <v>#N/A</v>
      </c>
      <c r="P1388" s="65" t="e">
        <f>VLOOKUP(E1388,'Trimming log'!$F$5:$V$5000,12,FALSE)</f>
        <v>#N/A</v>
      </c>
      <c r="Q1388" s="65" t="e">
        <f>VLOOKUP(E1388,'Trimming log'!$F$5:$V$5000,13,FALSE)</f>
        <v>#N/A</v>
      </c>
      <c r="R1388" s="65" t="e">
        <f>VLOOKUP(E1388,'Trimming log'!$F$5:$V$5000,14,FALSE)</f>
        <v>#N/A</v>
      </c>
      <c r="S1388" s="65" t="e">
        <f>VLOOKUP(E1388,'Trimming log'!$F$5:$V$5000,15,FALSE)</f>
        <v>#N/A</v>
      </c>
      <c r="T1388" s="65" t="e">
        <f t="shared" si="279"/>
        <v>#N/A</v>
      </c>
      <c r="U1388" s="491" t="str">
        <f t="shared" si="280"/>
        <v/>
      </c>
      <c r="V1388" s="74">
        <f t="shared" si="283"/>
        <v>0</v>
      </c>
      <c r="W1388" s="134">
        <f t="shared" si="284"/>
        <v>0</v>
      </c>
      <c r="X1388" s="134" t="e">
        <f>VLOOKUP(E1388,'Trimming log'!$F$5:$Y$5000,19,FALSE)</f>
        <v>#N/A</v>
      </c>
      <c r="Y1388" s="134" t="e">
        <f>VLOOKUP(E1388,'Trimming log'!$F$5:$Y$5000,20,FALSE)</f>
        <v>#N/A</v>
      </c>
      <c r="Z1388" s="135" t="e">
        <f t="shared" si="285"/>
        <v>#N/A</v>
      </c>
      <c r="AA1388" s="135" t="e">
        <f t="shared" si="286"/>
        <v>#N/A</v>
      </c>
      <c r="AB1388" s="136" t="e">
        <f t="shared" si="287"/>
        <v>#N/A</v>
      </c>
      <c r="AC1388" s="136" t="e">
        <f t="shared" si="288"/>
        <v>#N/A</v>
      </c>
      <c r="AD1388" s="136" t="e">
        <f t="shared" si="289"/>
        <v>#N/A</v>
      </c>
      <c r="AE1388" s="136" t="e">
        <f t="shared" si="290"/>
        <v>#N/A</v>
      </c>
    </row>
    <row r="1389" spans="1:31" ht="15" customHeight="1">
      <c r="A1389" s="67" t="str">
        <f t="shared" si="278"/>
        <v/>
      </c>
      <c r="B1389" s="65">
        <f t="shared" si="281"/>
        <v>1366</v>
      </c>
      <c r="C1389" s="68" t="str">
        <f t="shared" si="282"/>
        <v/>
      </c>
      <c r="D1389" s="69"/>
      <c r="E1389" s="203"/>
      <c r="F1389" s="65" t="e">
        <f>VLOOKUP(E1389,'Trimming log'!$F$5:$V$5000,2,FALSE)</f>
        <v>#N/A</v>
      </c>
      <c r="G1389" s="65" t="e">
        <f>VLOOKUP(E1389,'Trimming log'!$F$5:$V$5000,3,FALSE)</f>
        <v>#N/A</v>
      </c>
      <c r="H1389" s="508" t="e">
        <f>VLOOKUP(E1389,'Trimming log'!$F$5:$V$5000,4,FALSE)</f>
        <v>#N/A</v>
      </c>
      <c r="I1389" s="65" t="e">
        <f>VLOOKUP(E1389,'Trimming log'!$F$5:$V$5000,5,FALSE)</f>
        <v>#N/A</v>
      </c>
      <c r="J1389" s="65" t="e">
        <f>VLOOKUP(E1389,'Trimming log'!$F$5:$V$5000,6,FALSE)</f>
        <v>#N/A</v>
      </c>
      <c r="K1389" s="65" t="e">
        <f>VLOOKUP(E1389,'Trimming log'!$F$5:$V$5000,7,FALSE)</f>
        <v>#N/A</v>
      </c>
      <c r="L1389" s="65" t="e">
        <f>VLOOKUP(E1389,'Trimming log'!$F$5:$V$5000,8,FALSE)</f>
        <v>#N/A</v>
      </c>
      <c r="M1389" s="65" t="e">
        <f>VLOOKUP(E1389,'Trimming log'!$F$5:$V$5000,9,FALSE)</f>
        <v>#N/A</v>
      </c>
      <c r="N1389" s="507" t="e">
        <f>VLOOKUP(E1389,'Trimming log'!$F$5:$V$5000,10,FALSE)</f>
        <v>#N/A</v>
      </c>
      <c r="O1389" s="65" t="e">
        <f>VLOOKUP(E1389,'Trimming log'!$F$5:$V$5000,11,FALSE)</f>
        <v>#N/A</v>
      </c>
      <c r="P1389" s="65" t="e">
        <f>VLOOKUP(E1389,'Trimming log'!$F$5:$V$5000,12,FALSE)</f>
        <v>#N/A</v>
      </c>
      <c r="Q1389" s="65" t="e">
        <f>VLOOKUP(E1389,'Trimming log'!$F$5:$V$5000,13,FALSE)</f>
        <v>#N/A</v>
      </c>
      <c r="R1389" s="65" t="e">
        <f>VLOOKUP(E1389,'Trimming log'!$F$5:$V$5000,14,FALSE)</f>
        <v>#N/A</v>
      </c>
      <c r="S1389" s="65" t="e">
        <f>VLOOKUP(E1389,'Trimming log'!$F$5:$V$5000,15,FALSE)</f>
        <v>#N/A</v>
      </c>
      <c r="T1389" s="65" t="e">
        <f t="shared" si="279"/>
        <v>#N/A</v>
      </c>
      <c r="U1389" s="491" t="str">
        <f t="shared" si="280"/>
        <v/>
      </c>
      <c r="V1389" s="74">
        <f t="shared" si="283"/>
        <v>0</v>
      </c>
      <c r="W1389" s="134">
        <f t="shared" si="284"/>
        <v>0</v>
      </c>
      <c r="X1389" s="134" t="e">
        <f>VLOOKUP(E1389,'Trimming log'!$F$5:$Y$5000,19,FALSE)</f>
        <v>#N/A</v>
      </c>
      <c r="Y1389" s="134" t="e">
        <f>VLOOKUP(E1389,'Trimming log'!$F$5:$Y$5000,20,FALSE)</f>
        <v>#N/A</v>
      </c>
      <c r="Z1389" s="135" t="e">
        <f t="shared" si="285"/>
        <v>#N/A</v>
      </c>
      <c r="AA1389" s="135" t="e">
        <f t="shared" si="286"/>
        <v>#N/A</v>
      </c>
      <c r="AB1389" s="136" t="e">
        <f t="shared" si="287"/>
        <v>#N/A</v>
      </c>
      <c r="AC1389" s="136" t="e">
        <f t="shared" si="288"/>
        <v>#N/A</v>
      </c>
      <c r="AD1389" s="136" t="e">
        <f t="shared" si="289"/>
        <v>#N/A</v>
      </c>
      <c r="AE1389" s="136" t="e">
        <f t="shared" si="290"/>
        <v>#N/A</v>
      </c>
    </row>
    <row r="1390" spans="1:31" ht="15" customHeight="1">
      <c r="A1390" s="67" t="str">
        <f t="shared" si="278"/>
        <v/>
      </c>
      <c r="B1390" s="65">
        <f t="shared" si="281"/>
        <v>1367</v>
      </c>
      <c r="C1390" s="68" t="str">
        <f t="shared" si="282"/>
        <v/>
      </c>
      <c r="D1390" s="69"/>
      <c r="E1390" s="203"/>
      <c r="F1390" s="65" t="e">
        <f>VLOOKUP(E1390,'Trimming log'!$F$5:$V$5000,2,FALSE)</f>
        <v>#N/A</v>
      </c>
      <c r="G1390" s="65" t="e">
        <f>VLOOKUP(E1390,'Trimming log'!$F$5:$V$5000,3,FALSE)</f>
        <v>#N/A</v>
      </c>
      <c r="H1390" s="508" t="e">
        <f>VLOOKUP(E1390,'Trimming log'!$F$5:$V$5000,4,FALSE)</f>
        <v>#N/A</v>
      </c>
      <c r="I1390" s="65" t="e">
        <f>VLOOKUP(E1390,'Trimming log'!$F$5:$V$5000,5,FALSE)</f>
        <v>#N/A</v>
      </c>
      <c r="J1390" s="65" t="e">
        <f>VLOOKUP(E1390,'Trimming log'!$F$5:$V$5000,6,FALSE)</f>
        <v>#N/A</v>
      </c>
      <c r="K1390" s="65" t="e">
        <f>VLOOKUP(E1390,'Trimming log'!$F$5:$V$5000,7,FALSE)</f>
        <v>#N/A</v>
      </c>
      <c r="L1390" s="65" t="e">
        <f>VLOOKUP(E1390,'Trimming log'!$F$5:$V$5000,8,FALSE)</f>
        <v>#N/A</v>
      </c>
      <c r="M1390" s="65" t="e">
        <f>VLOOKUP(E1390,'Trimming log'!$F$5:$V$5000,9,FALSE)</f>
        <v>#N/A</v>
      </c>
      <c r="N1390" s="507" t="e">
        <f>VLOOKUP(E1390,'Trimming log'!$F$5:$V$5000,10,FALSE)</f>
        <v>#N/A</v>
      </c>
      <c r="O1390" s="65" t="e">
        <f>VLOOKUP(E1390,'Trimming log'!$F$5:$V$5000,11,FALSE)</f>
        <v>#N/A</v>
      </c>
      <c r="P1390" s="65" t="e">
        <f>VLOOKUP(E1390,'Trimming log'!$F$5:$V$5000,12,FALSE)</f>
        <v>#N/A</v>
      </c>
      <c r="Q1390" s="65" t="e">
        <f>VLOOKUP(E1390,'Trimming log'!$F$5:$V$5000,13,FALSE)</f>
        <v>#N/A</v>
      </c>
      <c r="R1390" s="65" t="e">
        <f>VLOOKUP(E1390,'Trimming log'!$F$5:$V$5000,14,FALSE)</f>
        <v>#N/A</v>
      </c>
      <c r="S1390" s="65" t="e">
        <f>VLOOKUP(E1390,'Trimming log'!$F$5:$V$5000,15,FALSE)</f>
        <v>#N/A</v>
      </c>
      <c r="T1390" s="65" t="e">
        <f t="shared" si="279"/>
        <v>#N/A</v>
      </c>
      <c r="U1390" s="491" t="str">
        <f t="shared" si="280"/>
        <v/>
      </c>
      <c r="V1390" s="74">
        <f t="shared" si="283"/>
        <v>0</v>
      </c>
      <c r="W1390" s="134">
        <f t="shared" si="284"/>
        <v>0</v>
      </c>
      <c r="X1390" s="134" t="e">
        <f>VLOOKUP(E1390,'Trimming log'!$F$5:$Y$5000,19,FALSE)</f>
        <v>#N/A</v>
      </c>
      <c r="Y1390" s="134" t="e">
        <f>VLOOKUP(E1390,'Trimming log'!$F$5:$Y$5000,20,FALSE)</f>
        <v>#N/A</v>
      </c>
      <c r="Z1390" s="135" t="e">
        <f t="shared" si="285"/>
        <v>#N/A</v>
      </c>
      <c r="AA1390" s="135" t="e">
        <f t="shared" si="286"/>
        <v>#N/A</v>
      </c>
      <c r="AB1390" s="136" t="e">
        <f t="shared" si="287"/>
        <v>#N/A</v>
      </c>
      <c r="AC1390" s="136" t="e">
        <f t="shared" si="288"/>
        <v>#N/A</v>
      </c>
      <c r="AD1390" s="136" t="e">
        <f t="shared" si="289"/>
        <v>#N/A</v>
      </c>
      <c r="AE1390" s="136" t="e">
        <f t="shared" si="290"/>
        <v>#N/A</v>
      </c>
    </row>
    <row r="1391" spans="1:31" ht="15" customHeight="1">
      <c r="A1391" s="67" t="str">
        <f t="shared" si="278"/>
        <v/>
      </c>
      <c r="B1391" s="65">
        <f t="shared" si="281"/>
        <v>1368</v>
      </c>
      <c r="C1391" s="68" t="str">
        <f t="shared" si="282"/>
        <v/>
      </c>
      <c r="D1391" s="69"/>
      <c r="E1391" s="203"/>
      <c r="F1391" s="65" t="e">
        <f>VLOOKUP(E1391,'Trimming log'!$F$5:$V$5000,2,FALSE)</f>
        <v>#N/A</v>
      </c>
      <c r="G1391" s="65" t="e">
        <f>VLOOKUP(E1391,'Trimming log'!$F$5:$V$5000,3,FALSE)</f>
        <v>#N/A</v>
      </c>
      <c r="H1391" s="508" t="e">
        <f>VLOOKUP(E1391,'Trimming log'!$F$5:$V$5000,4,FALSE)</f>
        <v>#N/A</v>
      </c>
      <c r="I1391" s="65" t="e">
        <f>VLOOKUP(E1391,'Trimming log'!$F$5:$V$5000,5,FALSE)</f>
        <v>#N/A</v>
      </c>
      <c r="J1391" s="65" t="e">
        <f>VLOOKUP(E1391,'Trimming log'!$F$5:$V$5000,6,FALSE)</f>
        <v>#N/A</v>
      </c>
      <c r="K1391" s="65" t="e">
        <f>VLOOKUP(E1391,'Trimming log'!$F$5:$V$5000,7,FALSE)</f>
        <v>#N/A</v>
      </c>
      <c r="L1391" s="65" t="e">
        <f>VLOOKUP(E1391,'Trimming log'!$F$5:$V$5000,8,FALSE)</f>
        <v>#N/A</v>
      </c>
      <c r="M1391" s="65" t="e">
        <f>VLOOKUP(E1391,'Trimming log'!$F$5:$V$5000,9,FALSE)</f>
        <v>#N/A</v>
      </c>
      <c r="N1391" s="507" t="e">
        <f>VLOOKUP(E1391,'Trimming log'!$F$5:$V$5000,10,FALSE)</f>
        <v>#N/A</v>
      </c>
      <c r="O1391" s="65" t="e">
        <f>VLOOKUP(E1391,'Trimming log'!$F$5:$V$5000,11,FALSE)</f>
        <v>#N/A</v>
      </c>
      <c r="P1391" s="65" t="e">
        <f>VLOOKUP(E1391,'Trimming log'!$F$5:$V$5000,12,FALSE)</f>
        <v>#N/A</v>
      </c>
      <c r="Q1391" s="65" t="e">
        <f>VLOOKUP(E1391,'Trimming log'!$F$5:$V$5000,13,FALSE)</f>
        <v>#N/A</v>
      </c>
      <c r="R1391" s="65" t="e">
        <f>VLOOKUP(E1391,'Trimming log'!$F$5:$V$5000,14,FALSE)</f>
        <v>#N/A</v>
      </c>
      <c r="S1391" s="65" t="e">
        <f>VLOOKUP(E1391,'Trimming log'!$F$5:$V$5000,15,FALSE)</f>
        <v>#N/A</v>
      </c>
      <c r="T1391" s="65" t="e">
        <f t="shared" si="279"/>
        <v>#N/A</v>
      </c>
      <c r="U1391" s="491" t="str">
        <f t="shared" si="280"/>
        <v/>
      </c>
      <c r="V1391" s="74">
        <f t="shared" si="283"/>
        <v>0</v>
      </c>
      <c r="W1391" s="134">
        <f t="shared" si="284"/>
        <v>0</v>
      </c>
      <c r="X1391" s="134" t="e">
        <f>VLOOKUP(E1391,'Trimming log'!$F$5:$Y$5000,19,FALSE)</f>
        <v>#N/A</v>
      </c>
      <c r="Y1391" s="134" t="e">
        <f>VLOOKUP(E1391,'Trimming log'!$F$5:$Y$5000,20,FALSE)</f>
        <v>#N/A</v>
      </c>
      <c r="Z1391" s="135" t="e">
        <f t="shared" si="285"/>
        <v>#N/A</v>
      </c>
      <c r="AA1391" s="135" t="e">
        <f t="shared" si="286"/>
        <v>#N/A</v>
      </c>
      <c r="AB1391" s="136" t="e">
        <f t="shared" si="287"/>
        <v>#N/A</v>
      </c>
      <c r="AC1391" s="136" t="e">
        <f t="shared" si="288"/>
        <v>#N/A</v>
      </c>
      <c r="AD1391" s="136" t="e">
        <f t="shared" si="289"/>
        <v>#N/A</v>
      </c>
      <c r="AE1391" s="136" t="e">
        <f t="shared" si="290"/>
        <v>#N/A</v>
      </c>
    </row>
    <row r="1392" spans="1:31" ht="15" customHeight="1">
      <c r="A1392" s="67" t="str">
        <f t="shared" si="278"/>
        <v/>
      </c>
      <c r="B1392" s="65">
        <f t="shared" si="281"/>
        <v>1369</v>
      </c>
      <c r="C1392" s="68" t="str">
        <f t="shared" si="282"/>
        <v/>
      </c>
      <c r="D1392" s="69"/>
      <c r="E1392" s="203"/>
      <c r="F1392" s="65" t="e">
        <f>VLOOKUP(E1392,'Trimming log'!$F$5:$V$5000,2,FALSE)</f>
        <v>#N/A</v>
      </c>
      <c r="G1392" s="65" t="e">
        <f>VLOOKUP(E1392,'Trimming log'!$F$5:$V$5000,3,FALSE)</f>
        <v>#N/A</v>
      </c>
      <c r="H1392" s="508" t="e">
        <f>VLOOKUP(E1392,'Trimming log'!$F$5:$V$5000,4,FALSE)</f>
        <v>#N/A</v>
      </c>
      <c r="I1392" s="65" t="e">
        <f>VLOOKUP(E1392,'Trimming log'!$F$5:$V$5000,5,FALSE)</f>
        <v>#N/A</v>
      </c>
      <c r="J1392" s="65" t="e">
        <f>VLOOKUP(E1392,'Trimming log'!$F$5:$V$5000,6,FALSE)</f>
        <v>#N/A</v>
      </c>
      <c r="K1392" s="65" t="e">
        <f>VLOOKUP(E1392,'Trimming log'!$F$5:$V$5000,7,FALSE)</f>
        <v>#N/A</v>
      </c>
      <c r="L1392" s="65" t="e">
        <f>VLOOKUP(E1392,'Trimming log'!$F$5:$V$5000,8,FALSE)</f>
        <v>#N/A</v>
      </c>
      <c r="M1392" s="65" t="e">
        <f>VLOOKUP(E1392,'Trimming log'!$F$5:$V$5000,9,FALSE)</f>
        <v>#N/A</v>
      </c>
      <c r="N1392" s="507" t="e">
        <f>VLOOKUP(E1392,'Trimming log'!$F$5:$V$5000,10,FALSE)</f>
        <v>#N/A</v>
      </c>
      <c r="O1392" s="65" t="e">
        <f>VLOOKUP(E1392,'Trimming log'!$F$5:$V$5000,11,FALSE)</f>
        <v>#N/A</v>
      </c>
      <c r="P1392" s="65" t="e">
        <f>VLOOKUP(E1392,'Trimming log'!$F$5:$V$5000,12,FALSE)</f>
        <v>#N/A</v>
      </c>
      <c r="Q1392" s="65" t="e">
        <f>VLOOKUP(E1392,'Trimming log'!$F$5:$V$5000,13,FALSE)</f>
        <v>#N/A</v>
      </c>
      <c r="R1392" s="65" t="e">
        <f>VLOOKUP(E1392,'Trimming log'!$F$5:$V$5000,14,FALSE)</f>
        <v>#N/A</v>
      </c>
      <c r="S1392" s="65" t="e">
        <f>VLOOKUP(E1392,'Trimming log'!$F$5:$V$5000,15,FALSE)</f>
        <v>#N/A</v>
      </c>
      <c r="T1392" s="65" t="e">
        <f t="shared" si="279"/>
        <v>#N/A</v>
      </c>
      <c r="U1392" s="491" t="str">
        <f t="shared" si="280"/>
        <v/>
      </c>
      <c r="V1392" s="74">
        <f t="shared" si="283"/>
        <v>0</v>
      </c>
      <c r="W1392" s="134">
        <f t="shared" si="284"/>
        <v>0</v>
      </c>
      <c r="X1392" s="134" t="e">
        <f>VLOOKUP(E1392,'Trimming log'!$F$5:$Y$5000,19,FALSE)</f>
        <v>#N/A</v>
      </c>
      <c r="Y1392" s="134" t="e">
        <f>VLOOKUP(E1392,'Trimming log'!$F$5:$Y$5000,20,FALSE)</f>
        <v>#N/A</v>
      </c>
      <c r="Z1392" s="135" t="e">
        <f t="shared" si="285"/>
        <v>#N/A</v>
      </c>
      <c r="AA1392" s="135" t="e">
        <f t="shared" si="286"/>
        <v>#N/A</v>
      </c>
      <c r="AB1392" s="136" t="e">
        <f t="shared" si="287"/>
        <v>#N/A</v>
      </c>
      <c r="AC1392" s="136" t="e">
        <f t="shared" si="288"/>
        <v>#N/A</v>
      </c>
      <c r="AD1392" s="136" t="e">
        <f t="shared" si="289"/>
        <v>#N/A</v>
      </c>
      <c r="AE1392" s="136" t="e">
        <f t="shared" si="290"/>
        <v>#N/A</v>
      </c>
    </row>
    <row r="1393" spans="1:31" ht="15" customHeight="1">
      <c r="A1393" s="67" t="str">
        <f t="shared" si="278"/>
        <v/>
      </c>
      <c r="B1393" s="65">
        <f t="shared" si="281"/>
        <v>1370</v>
      </c>
      <c r="C1393" s="68" t="str">
        <f t="shared" si="282"/>
        <v/>
      </c>
      <c r="D1393" s="69"/>
      <c r="E1393" s="203"/>
      <c r="F1393" s="65" t="e">
        <f>VLOOKUP(E1393,'Trimming log'!$F$5:$V$5000,2,FALSE)</f>
        <v>#N/A</v>
      </c>
      <c r="G1393" s="65" t="e">
        <f>VLOOKUP(E1393,'Trimming log'!$F$5:$V$5000,3,FALSE)</f>
        <v>#N/A</v>
      </c>
      <c r="H1393" s="508" t="e">
        <f>VLOOKUP(E1393,'Trimming log'!$F$5:$V$5000,4,FALSE)</f>
        <v>#N/A</v>
      </c>
      <c r="I1393" s="65" t="e">
        <f>VLOOKUP(E1393,'Trimming log'!$F$5:$V$5000,5,FALSE)</f>
        <v>#N/A</v>
      </c>
      <c r="J1393" s="65" t="e">
        <f>VLOOKUP(E1393,'Trimming log'!$F$5:$V$5000,6,FALSE)</f>
        <v>#N/A</v>
      </c>
      <c r="K1393" s="65" t="e">
        <f>VLOOKUP(E1393,'Trimming log'!$F$5:$V$5000,7,FALSE)</f>
        <v>#N/A</v>
      </c>
      <c r="L1393" s="65" t="e">
        <f>VLOOKUP(E1393,'Trimming log'!$F$5:$V$5000,8,FALSE)</f>
        <v>#N/A</v>
      </c>
      <c r="M1393" s="65" t="e">
        <f>VLOOKUP(E1393,'Trimming log'!$F$5:$V$5000,9,FALSE)</f>
        <v>#N/A</v>
      </c>
      <c r="N1393" s="507" t="e">
        <f>VLOOKUP(E1393,'Trimming log'!$F$5:$V$5000,10,FALSE)</f>
        <v>#N/A</v>
      </c>
      <c r="O1393" s="65" t="e">
        <f>VLOOKUP(E1393,'Trimming log'!$F$5:$V$5000,11,FALSE)</f>
        <v>#N/A</v>
      </c>
      <c r="P1393" s="65" t="e">
        <f>VLOOKUP(E1393,'Trimming log'!$F$5:$V$5000,12,FALSE)</f>
        <v>#N/A</v>
      </c>
      <c r="Q1393" s="65" t="e">
        <f>VLOOKUP(E1393,'Trimming log'!$F$5:$V$5000,13,FALSE)</f>
        <v>#N/A</v>
      </c>
      <c r="R1393" s="65" t="e">
        <f>VLOOKUP(E1393,'Trimming log'!$F$5:$V$5000,14,FALSE)</f>
        <v>#N/A</v>
      </c>
      <c r="S1393" s="65" t="e">
        <f>VLOOKUP(E1393,'Trimming log'!$F$5:$V$5000,15,FALSE)</f>
        <v>#N/A</v>
      </c>
      <c r="T1393" s="65" t="e">
        <f t="shared" si="279"/>
        <v>#N/A</v>
      </c>
      <c r="U1393" s="491" t="str">
        <f t="shared" si="280"/>
        <v/>
      </c>
      <c r="V1393" s="74">
        <f t="shared" si="283"/>
        <v>0</v>
      </c>
      <c r="W1393" s="134">
        <f t="shared" si="284"/>
        <v>0</v>
      </c>
      <c r="X1393" s="134" t="e">
        <f>VLOOKUP(E1393,'Trimming log'!$F$5:$Y$5000,19,FALSE)</f>
        <v>#N/A</v>
      </c>
      <c r="Y1393" s="134" t="e">
        <f>VLOOKUP(E1393,'Trimming log'!$F$5:$Y$5000,20,FALSE)</f>
        <v>#N/A</v>
      </c>
      <c r="Z1393" s="135" t="e">
        <f t="shared" si="285"/>
        <v>#N/A</v>
      </c>
      <c r="AA1393" s="135" t="e">
        <f t="shared" si="286"/>
        <v>#N/A</v>
      </c>
      <c r="AB1393" s="136" t="e">
        <f t="shared" si="287"/>
        <v>#N/A</v>
      </c>
      <c r="AC1393" s="136" t="e">
        <f t="shared" si="288"/>
        <v>#N/A</v>
      </c>
      <c r="AD1393" s="136" t="e">
        <f t="shared" si="289"/>
        <v>#N/A</v>
      </c>
      <c r="AE1393" s="136" t="e">
        <f t="shared" si="290"/>
        <v>#N/A</v>
      </c>
    </row>
    <row r="1394" spans="1:31" ht="15" customHeight="1">
      <c r="A1394" s="67" t="str">
        <f t="shared" si="278"/>
        <v/>
      </c>
      <c r="B1394" s="65">
        <f t="shared" si="281"/>
        <v>1371</v>
      </c>
      <c r="C1394" s="68" t="str">
        <f t="shared" si="282"/>
        <v/>
      </c>
      <c r="D1394" s="69"/>
      <c r="E1394" s="203"/>
      <c r="F1394" s="65" t="e">
        <f>VLOOKUP(E1394,'Trimming log'!$F$5:$V$5000,2,FALSE)</f>
        <v>#N/A</v>
      </c>
      <c r="G1394" s="65" t="e">
        <f>VLOOKUP(E1394,'Trimming log'!$F$5:$V$5000,3,FALSE)</f>
        <v>#N/A</v>
      </c>
      <c r="H1394" s="508" t="e">
        <f>VLOOKUP(E1394,'Trimming log'!$F$5:$V$5000,4,FALSE)</f>
        <v>#N/A</v>
      </c>
      <c r="I1394" s="65" t="e">
        <f>VLOOKUP(E1394,'Trimming log'!$F$5:$V$5000,5,FALSE)</f>
        <v>#N/A</v>
      </c>
      <c r="J1394" s="65" t="e">
        <f>VLOOKUP(E1394,'Trimming log'!$F$5:$V$5000,6,FALSE)</f>
        <v>#N/A</v>
      </c>
      <c r="K1394" s="65" t="e">
        <f>VLOOKUP(E1394,'Trimming log'!$F$5:$V$5000,7,FALSE)</f>
        <v>#N/A</v>
      </c>
      <c r="L1394" s="65" t="e">
        <f>VLOOKUP(E1394,'Trimming log'!$F$5:$V$5000,8,FALSE)</f>
        <v>#N/A</v>
      </c>
      <c r="M1394" s="65" t="e">
        <f>VLOOKUP(E1394,'Trimming log'!$F$5:$V$5000,9,FALSE)</f>
        <v>#N/A</v>
      </c>
      <c r="N1394" s="507" t="e">
        <f>VLOOKUP(E1394,'Trimming log'!$F$5:$V$5000,10,FALSE)</f>
        <v>#N/A</v>
      </c>
      <c r="O1394" s="65" t="e">
        <f>VLOOKUP(E1394,'Trimming log'!$F$5:$V$5000,11,FALSE)</f>
        <v>#N/A</v>
      </c>
      <c r="P1394" s="65" t="e">
        <f>VLOOKUP(E1394,'Trimming log'!$F$5:$V$5000,12,FALSE)</f>
        <v>#N/A</v>
      </c>
      <c r="Q1394" s="65" t="e">
        <f>VLOOKUP(E1394,'Trimming log'!$F$5:$V$5000,13,FALSE)</f>
        <v>#N/A</v>
      </c>
      <c r="R1394" s="65" t="e">
        <f>VLOOKUP(E1394,'Trimming log'!$F$5:$V$5000,14,FALSE)</f>
        <v>#N/A</v>
      </c>
      <c r="S1394" s="65" t="e">
        <f>VLOOKUP(E1394,'Trimming log'!$F$5:$V$5000,15,FALSE)</f>
        <v>#N/A</v>
      </c>
      <c r="T1394" s="65" t="e">
        <f t="shared" si="279"/>
        <v>#N/A</v>
      </c>
      <c r="U1394" s="491" t="str">
        <f t="shared" si="280"/>
        <v/>
      </c>
      <c r="V1394" s="74">
        <f t="shared" si="283"/>
        <v>0</v>
      </c>
      <c r="W1394" s="134">
        <f t="shared" si="284"/>
        <v>0</v>
      </c>
      <c r="X1394" s="134" t="e">
        <f>VLOOKUP(E1394,'Trimming log'!$F$5:$Y$5000,19,FALSE)</f>
        <v>#N/A</v>
      </c>
      <c r="Y1394" s="134" t="e">
        <f>VLOOKUP(E1394,'Trimming log'!$F$5:$Y$5000,20,FALSE)</f>
        <v>#N/A</v>
      </c>
      <c r="Z1394" s="135" t="e">
        <f t="shared" si="285"/>
        <v>#N/A</v>
      </c>
      <c r="AA1394" s="135" t="e">
        <f t="shared" si="286"/>
        <v>#N/A</v>
      </c>
      <c r="AB1394" s="136" t="e">
        <f t="shared" si="287"/>
        <v>#N/A</v>
      </c>
      <c r="AC1394" s="136" t="e">
        <f t="shared" si="288"/>
        <v>#N/A</v>
      </c>
      <c r="AD1394" s="136" t="e">
        <f t="shared" si="289"/>
        <v>#N/A</v>
      </c>
      <c r="AE1394" s="136" t="e">
        <f t="shared" si="290"/>
        <v>#N/A</v>
      </c>
    </row>
    <row r="1395" spans="1:31" ht="15" customHeight="1">
      <c r="A1395" s="67" t="str">
        <f t="shared" si="278"/>
        <v/>
      </c>
      <c r="B1395" s="65">
        <f t="shared" si="281"/>
        <v>1372</v>
      </c>
      <c r="C1395" s="68" t="str">
        <f t="shared" si="282"/>
        <v/>
      </c>
      <c r="D1395" s="69"/>
      <c r="E1395" s="203"/>
      <c r="F1395" s="65" t="e">
        <f>VLOOKUP(E1395,'Trimming log'!$F$5:$V$5000,2,FALSE)</f>
        <v>#N/A</v>
      </c>
      <c r="G1395" s="65" t="e">
        <f>VLOOKUP(E1395,'Trimming log'!$F$5:$V$5000,3,FALSE)</f>
        <v>#N/A</v>
      </c>
      <c r="H1395" s="508" t="e">
        <f>VLOOKUP(E1395,'Trimming log'!$F$5:$V$5000,4,FALSE)</f>
        <v>#N/A</v>
      </c>
      <c r="I1395" s="65" t="e">
        <f>VLOOKUP(E1395,'Trimming log'!$F$5:$V$5000,5,FALSE)</f>
        <v>#N/A</v>
      </c>
      <c r="J1395" s="65" t="e">
        <f>VLOOKUP(E1395,'Trimming log'!$F$5:$V$5000,6,FALSE)</f>
        <v>#N/A</v>
      </c>
      <c r="K1395" s="65" t="e">
        <f>VLOOKUP(E1395,'Trimming log'!$F$5:$V$5000,7,FALSE)</f>
        <v>#N/A</v>
      </c>
      <c r="L1395" s="65" t="e">
        <f>VLOOKUP(E1395,'Trimming log'!$F$5:$V$5000,8,FALSE)</f>
        <v>#N/A</v>
      </c>
      <c r="M1395" s="65" t="e">
        <f>VLOOKUP(E1395,'Trimming log'!$F$5:$V$5000,9,FALSE)</f>
        <v>#N/A</v>
      </c>
      <c r="N1395" s="507" t="e">
        <f>VLOOKUP(E1395,'Trimming log'!$F$5:$V$5000,10,FALSE)</f>
        <v>#N/A</v>
      </c>
      <c r="O1395" s="65" t="e">
        <f>VLOOKUP(E1395,'Trimming log'!$F$5:$V$5000,11,FALSE)</f>
        <v>#N/A</v>
      </c>
      <c r="P1395" s="65" t="e">
        <f>VLOOKUP(E1395,'Trimming log'!$F$5:$V$5000,12,FALSE)</f>
        <v>#N/A</v>
      </c>
      <c r="Q1395" s="65" t="e">
        <f>VLOOKUP(E1395,'Trimming log'!$F$5:$V$5000,13,FALSE)</f>
        <v>#N/A</v>
      </c>
      <c r="R1395" s="65" t="e">
        <f>VLOOKUP(E1395,'Trimming log'!$F$5:$V$5000,14,FALSE)</f>
        <v>#N/A</v>
      </c>
      <c r="S1395" s="65" t="e">
        <f>VLOOKUP(E1395,'Trimming log'!$F$5:$V$5000,15,FALSE)</f>
        <v>#N/A</v>
      </c>
      <c r="T1395" s="65" t="e">
        <f t="shared" si="279"/>
        <v>#N/A</v>
      </c>
      <c r="U1395" s="491" t="str">
        <f t="shared" si="280"/>
        <v/>
      </c>
      <c r="V1395" s="74">
        <f t="shared" si="283"/>
        <v>0</v>
      </c>
      <c r="W1395" s="134">
        <f t="shared" si="284"/>
        <v>0</v>
      </c>
      <c r="X1395" s="134" t="e">
        <f>VLOOKUP(E1395,'Trimming log'!$F$5:$Y$5000,19,FALSE)</f>
        <v>#N/A</v>
      </c>
      <c r="Y1395" s="134" t="e">
        <f>VLOOKUP(E1395,'Trimming log'!$F$5:$Y$5000,20,FALSE)</f>
        <v>#N/A</v>
      </c>
      <c r="Z1395" s="135" t="e">
        <f t="shared" si="285"/>
        <v>#N/A</v>
      </c>
      <c r="AA1395" s="135" t="e">
        <f t="shared" si="286"/>
        <v>#N/A</v>
      </c>
      <c r="AB1395" s="136" t="e">
        <f t="shared" si="287"/>
        <v>#N/A</v>
      </c>
      <c r="AC1395" s="136" t="e">
        <f t="shared" si="288"/>
        <v>#N/A</v>
      </c>
      <c r="AD1395" s="136" t="e">
        <f t="shared" si="289"/>
        <v>#N/A</v>
      </c>
      <c r="AE1395" s="136" t="e">
        <f t="shared" si="290"/>
        <v>#N/A</v>
      </c>
    </row>
    <row r="1396" spans="1:31" ht="15" customHeight="1">
      <c r="A1396" s="67" t="str">
        <f t="shared" si="278"/>
        <v/>
      </c>
      <c r="B1396" s="65">
        <f t="shared" si="281"/>
        <v>1373</v>
      </c>
      <c r="C1396" s="68" t="str">
        <f t="shared" si="282"/>
        <v/>
      </c>
      <c r="D1396" s="69"/>
      <c r="E1396" s="203"/>
      <c r="F1396" s="65" t="e">
        <f>VLOOKUP(E1396,'Trimming log'!$F$5:$V$5000,2,FALSE)</f>
        <v>#N/A</v>
      </c>
      <c r="G1396" s="65" t="e">
        <f>VLOOKUP(E1396,'Trimming log'!$F$5:$V$5000,3,FALSE)</f>
        <v>#N/A</v>
      </c>
      <c r="H1396" s="508" t="e">
        <f>VLOOKUP(E1396,'Trimming log'!$F$5:$V$5000,4,FALSE)</f>
        <v>#N/A</v>
      </c>
      <c r="I1396" s="65" t="e">
        <f>VLOOKUP(E1396,'Trimming log'!$F$5:$V$5000,5,FALSE)</f>
        <v>#N/A</v>
      </c>
      <c r="J1396" s="65" t="e">
        <f>VLOOKUP(E1396,'Trimming log'!$F$5:$V$5000,6,FALSE)</f>
        <v>#N/A</v>
      </c>
      <c r="K1396" s="65" t="e">
        <f>VLOOKUP(E1396,'Trimming log'!$F$5:$V$5000,7,FALSE)</f>
        <v>#N/A</v>
      </c>
      <c r="L1396" s="65" t="e">
        <f>VLOOKUP(E1396,'Trimming log'!$F$5:$V$5000,8,FALSE)</f>
        <v>#N/A</v>
      </c>
      <c r="M1396" s="65" t="e">
        <f>VLOOKUP(E1396,'Trimming log'!$F$5:$V$5000,9,FALSE)</f>
        <v>#N/A</v>
      </c>
      <c r="N1396" s="507" t="e">
        <f>VLOOKUP(E1396,'Trimming log'!$F$5:$V$5000,10,FALSE)</f>
        <v>#N/A</v>
      </c>
      <c r="O1396" s="65" t="e">
        <f>VLOOKUP(E1396,'Trimming log'!$F$5:$V$5000,11,FALSE)</f>
        <v>#N/A</v>
      </c>
      <c r="P1396" s="65" t="e">
        <f>VLOOKUP(E1396,'Trimming log'!$F$5:$V$5000,12,FALSE)</f>
        <v>#N/A</v>
      </c>
      <c r="Q1396" s="65" t="e">
        <f>VLOOKUP(E1396,'Trimming log'!$F$5:$V$5000,13,FALSE)</f>
        <v>#N/A</v>
      </c>
      <c r="R1396" s="65" t="e">
        <f>VLOOKUP(E1396,'Trimming log'!$F$5:$V$5000,14,FALSE)</f>
        <v>#N/A</v>
      </c>
      <c r="S1396" s="65" t="e">
        <f>VLOOKUP(E1396,'Trimming log'!$F$5:$V$5000,15,FALSE)</f>
        <v>#N/A</v>
      </c>
      <c r="T1396" s="65" t="e">
        <f t="shared" si="279"/>
        <v>#N/A</v>
      </c>
      <c r="U1396" s="491" t="str">
        <f t="shared" si="280"/>
        <v/>
      </c>
      <c r="V1396" s="74">
        <f t="shared" si="283"/>
        <v>0</v>
      </c>
      <c r="W1396" s="134">
        <f t="shared" si="284"/>
        <v>0</v>
      </c>
      <c r="X1396" s="134" t="e">
        <f>VLOOKUP(E1396,'Trimming log'!$F$5:$Y$5000,19,FALSE)</f>
        <v>#N/A</v>
      </c>
      <c r="Y1396" s="134" t="e">
        <f>VLOOKUP(E1396,'Trimming log'!$F$5:$Y$5000,20,FALSE)</f>
        <v>#N/A</v>
      </c>
      <c r="Z1396" s="135" t="e">
        <f t="shared" si="285"/>
        <v>#N/A</v>
      </c>
      <c r="AA1396" s="135" t="e">
        <f t="shared" si="286"/>
        <v>#N/A</v>
      </c>
      <c r="AB1396" s="136" t="e">
        <f t="shared" si="287"/>
        <v>#N/A</v>
      </c>
      <c r="AC1396" s="136" t="e">
        <f t="shared" si="288"/>
        <v>#N/A</v>
      </c>
      <c r="AD1396" s="136" t="e">
        <f t="shared" si="289"/>
        <v>#N/A</v>
      </c>
      <c r="AE1396" s="136" t="e">
        <f t="shared" si="290"/>
        <v>#N/A</v>
      </c>
    </row>
    <row r="1397" spans="1:31" ht="15" customHeight="1">
      <c r="A1397" s="67" t="str">
        <f t="shared" si="278"/>
        <v/>
      </c>
      <c r="B1397" s="65">
        <f t="shared" si="281"/>
        <v>1374</v>
      </c>
      <c r="C1397" s="68" t="str">
        <f t="shared" si="282"/>
        <v/>
      </c>
      <c r="D1397" s="69"/>
      <c r="E1397" s="203"/>
      <c r="F1397" s="65" t="e">
        <f>VLOOKUP(E1397,'Trimming log'!$F$5:$V$5000,2,FALSE)</f>
        <v>#N/A</v>
      </c>
      <c r="G1397" s="65" t="e">
        <f>VLOOKUP(E1397,'Trimming log'!$F$5:$V$5000,3,FALSE)</f>
        <v>#N/A</v>
      </c>
      <c r="H1397" s="508" t="e">
        <f>VLOOKUP(E1397,'Trimming log'!$F$5:$V$5000,4,FALSE)</f>
        <v>#N/A</v>
      </c>
      <c r="I1397" s="65" t="e">
        <f>VLOOKUP(E1397,'Trimming log'!$F$5:$V$5000,5,FALSE)</f>
        <v>#N/A</v>
      </c>
      <c r="J1397" s="65" t="e">
        <f>VLOOKUP(E1397,'Trimming log'!$F$5:$V$5000,6,FALSE)</f>
        <v>#N/A</v>
      </c>
      <c r="K1397" s="65" t="e">
        <f>VLOOKUP(E1397,'Trimming log'!$F$5:$V$5000,7,FALSE)</f>
        <v>#N/A</v>
      </c>
      <c r="L1397" s="65" t="e">
        <f>VLOOKUP(E1397,'Trimming log'!$F$5:$V$5000,8,FALSE)</f>
        <v>#N/A</v>
      </c>
      <c r="M1397" s="65" t="e">
        <f>VLOOKUP(E1397,'Trimming log'!$F$5:$V$5000,9,FALSE)</f>
        <v>#N/A</v>
      </c>
      <c r="N1397" s="507" t="e">
        <f>VLOOKUP(E1397,'Trimming log'!$F$5:$V$5000,10,FALSE)</f>
        <v>#N/A</v>
      </c>
      <c r="O1397" s="65" t="e">
        <f>VLOOKUP(E1397,'Trimming log'!$F$5:$V$5000,11,FALSE)</f>
        <v>#N/A</v>
      </c>
      <c r="P1397" s="65" t="e">
        <f>VLOOKUP(E1397,'Trimming log'!$F$5:$V$5000,12,FALSE)</f>
        <v>#N/A</v>
      </c>
      <c r="Q1397" s="65" t="e">
        <f>VLOOKUP(E1397,'Trimming log'!$F$5:$V$5000,13,FALSE)</f>
        <v>#N/A</v>
      </c>
      <c r="R1397" s="65" t="e">
        <f>VLOOKUP(E1397,'Trimming log'!$F$5:$V$5000,14,FALSE)</f>
        <v>#N/A</v>
      </c>
      <c r="S1397" s="65" t="e">
        <f>VLOOKUP(E1397,'Trimming log'!$F$5:$V$5000,15,FALSE)</f>
        <v>#N/A</v>
      </c>
      <c r="T1397" s="65" t="e">
        <f t="shared" si="279"/>
        <v>#N/A</v>
      </c>
      <c r="U1397" s="491" t="str">
        <f t="shared" si="280"/>
        <v/>
      </c>
      <c r="V1397" s="74">
        <f t="shared" si="283"/>
        <v>0</v>
      </c>
      <c r="W1397" s="134">
        <f t="shared" si="284"/>
        <v>0</v>
      </c>
      <c r="X1397" s="134" t="e">
        <f>VLOOKUP(E1397,'Trimming log'!$F$5:$Y$5000,19,FALSE)</f>
        <v>#N/A</v>
      </c>
      <c r="Y1397" s="134" t="e">
        <f>VLOOKUP(E1397,'Trimming log'!$F$5:$Y$5000,20,FALSE)</f>
        <v>#N/A</v>
      </c>
      <c r="Z1397" s="135" t="e">
        <f t="shared" si="285"/>
        <v>#N/A</v>
      </c>
      <c r="AA1397" s="135" t="e">
        <f t="shared" si="286"/>
        <v>#N/A</v>
      </c>
      <c r="AB1397" s="136" t="e">
        <f t="shared" si="287"/>
        <v>#N/A</v>
      </c>
      <c r="AC1397" s="136" t="e">
        <f t="shared" si="288"/>
        <v>#N/A</v>
      </c>
      <c r="AD1397" s="136" t="e">
        <f t="shared" si="289"/>
        <v>#N/A</v>
      </c>
      <c r="AE1397" s="136" t="e">
        <f t="shared" si="290"/>
        <v>#N/A</v>
      </c>
    </row>
    <row r="1398" spans="1:31" ht="15" customHeight="1">
      <c r="A1398" s="67" t="str">
        <f t="shared" si="278"/>
        <v/>
      </c>
      <c r="B1398" s="65">
        <f t="shared" si="281"/>
        <v>1375</v>
      </c>
      <c r="C1398" s="68" t="str">
        <f t="shared" si="282"/>
        <v/>
      </c>
      <c r="D1398" s="69"/>
      <c r="E1398" s="203"/>
      <c r="F1398" s="65" t="e">
        <f>VLOOKUP(E1398,'Trimming log'!$F$5:$V$5000,2,FALSE)</f>
        <v>#N/A</v>
      </c>
      <c r="G1398" s="65" t="e">
        <f>VLOOKUP(E1398,'Trimming log'!$F$5:$V$5000,3,FALSE)</f>
        <v>#N/A</v>
      </c>
      <c r="H1398" s="508" t="e">
        <f>VLOOKUP(E1398,'Trimming log'!$F$5:$V$5000,4,FALSE)</f>
        <v>#N/A</v>
      </c>
      <c r="I1398" s="65" t="e">
        <f>VLOOKUP(E1398,'Trimming log'!$F$5:$V$5000,5,FALSE)</f>
        <v>#N/A</v>
      </c>
      <c r="J1398" s="65" t="e">
        <f>VLOOKUP(E1398,'Trimming log'!$F$5:$V$5000,6,FALSE)</f>
        <v>#N/A</v>
      </c>
      <c r="K1398" s="65" t="e">
        <f>VLOOKUP(E1398,'Trimming log'!$F$5:$V$5000,7,FALSE)</f>
        <v>#N/A</v>
      </c>
      <c r="L1398" s="65" t="e">
        <f>VLOOKUP(E1398,'Trimming log'!$F$5:$V$5000,8,FALSE)</f>
        <v>#N/A</v>
      </c>
      <c r="M1398" s="65" t="e">
        <f>VLOOKUP(E1398,'Trimming log'!$F$5:$V$5000,9,FALSE)</f>
        <v>#N/A</v>
      </c>
      <c r="N1398" s="507" t="e">
        <f>VLOOKUP(E1398,'Trimming log'!$F$5:$V$5000,10,FALSE)</f>
        <v>#N/A</v>
      </c>
      <c r="O1398" s="65" t="e">
        <f>VLOOKUP(E1398,'Trimming log'!$F$5:$V$5000,11,FALSE)</f>
        <v>#N/A</v>
      </c>
      <c r="P1398" s="65" t="e">
        <f>VLOOKUP(E1398,'Trimming log'!$F$5:$V$5000,12,FALSE)</f>
        <v>#N/A</v>
      </c>
      <c r="Q1398" s="65" t="e">
        <f>VLOOKUP(E1398,'Trimming log'!$F$5:$V$5000,13,FALSE)</f>
        <v>#N/A</v>
      </c>
      <c r="R1398" s="65" t="e">
        <f>VLOOKUP(E1398,'Trimming log'!$F$5:$V$5000,14,FALSE)</f>
        <v>#N/A</v>
      </c>
      <c r="S1398" s="65" t="e">
        <f>VLOOKUP(E1398,'Trimming log'!$F$5:$V$5000,15,FALSE)</f>
        <v>#N/A</v>
      </c>
      <c r="T1398" s="65" t="e">
        <f t="shared" si="279"/>
        <v>#N/A</v>
      </c>
      <c r="U1398" s="491" t="str">
        <f t="shared" si="280"/>
        <v/>
      </c>
      <c r="V1398" s="74">
        <f t="shared" si="283"/>
        <v>0</v>
      </c>
      <c r="W1398" s="134">
        <f t="shared" si="284"/>
        <v>0</v>
      </c>
      <c r="X1398" s="134" t="e">
        <f>VLOOKUP(E1398,'Trimming log'!$F$5:$Y$5000,19,FALSE)</f>
        <v>#N/A</v>
      </c>
      <c r="Y1398" s="134" t="e">
        <f>VLOOKUP(E1398,'Trimming log'!$F$5:$Y$5000,20,FALSE)</f>
        <v>#N/A</v>
      </c>
      <c r="Z1398" s="135" t="e">
        <f t="shared" si="285"/>
        <v>#N/A</v>
      </c>
      <c r="AA1398" s="135" t="e">
        <f t="shared" si="286"/>
        <v>#N/A</v>
      </c>
      <c r="AB1398" s="136" t="e">
        <f t="shared" si="287"/>
        <v>#N/A</v>
      </c>
      <c r="AC1398" s="136" t="e">
        <f t="shared" si="288"/>
        <v>#N/A</v>
      </c>
      <c r="AD1398" s="136" t="e">
        <f t="shared" si="289"/>
        <v>#N/A</v>
      </c>
      <c r="AE1398" s="136" t="e">
        <f t="shared" si="290"/>
        <v>#N/A</v>
      </c>
    </row>
    <row r="1399" spans="1:31" ht="15" customHeight="1">
      <c r="A1399" s="67" t="str">
        <f t="shared" si="278"/>
        <v/>
      </c>
      <c r="B1399" s="65">
        <f t="shared" si="281"/>
        <v>1376</v>
      </c>
      <c r="C1399" s="68" t="str">
        <f t="shared" si="282"/>
        <v/>
      </c>
      <c r="D1399" s="69"/>
      <c r="E1399" s="203"/>
      <c r="F1399" s="65" t="e">
        <f>VLOOKUP(E1399,'Trimming log'!$F$5:$V$5000,2,FALSE)</f>
        <v>#N/A</v>
      </c>
      <c r="G1399" s="65" t="e">
        <f>VLOOKUP(E1399,'Trimming log'!$F$5:$V$5000,3,FALSE)</f>
        <v>#N/A</v>
      </c>
      <c r="H1399" s="508" t="e">
        <f>VLOOKUP(E1399,'Trimming log'!$F$5:$V$5000,4,FALSE)</f>
        <v>#N/A</v>
      </c>
      <c r="I1399" s="65" t="e">
        <f>VLOOKUP(E1399,'Trimming log'!$F$5:$V$5000,5,FALSE)</f>
        <v>#N/A</v>
      </c>
      <c r="J1399" s="65" t="e">
        <f>VLOOKUP(E1399,'Trimming log'!$F$5:$V$5000,6,FALSE)</f>
        <v>#N/A</v>
      </c>
      <c r="K1399" s="65" t="e">
        <f>VLOOKUP(E1399,'Trimming log'!$F$5:$V$5000,7,FALSE)</f>
        <v>#N/A</v>
      </c>
      <c r="L1399" s="65" t="e">
        <f>VLOOKUP(E1399,'Trimming log'!$F$5:$V$5000,8,FALSE)</f>
        <v>#N/A</v>
      </c>
      <c r="M1399" s="65" t="e">
        <f>VLOOKUP(E1399,'Trimming log'!$F$5:$V$5000,9,FALSE)</f>
        <v>#N/A</v>
      </c>
      <c r="N1399" s="507" t="e">
        <f>VLOOKUP(E1399,'Trimming log'!$F$5:$V$5000,10,FALSE)</f>
        <v>#N/A</v>
      </c>
      <c r="O1399" s="65" t="e">
        <f>VLOOKUP(E1399,'Trimming log'!$F$5:$V$5000,11,FALSE)</f>
        <v>#N/A</v>
      </c>
      <c r="P1399" s="65" t="e">
        <f>VLOOKUP(E1399,'Trimming log'!$F$5:$V$5000,12,FALSE)</f>
        <v>#N/A</v>
      </c>
      <c r="Q1399" s="65" t="e">
        <f>VLOOKUP(E1399,'Trimming log'!$F$5:$V$5000,13,FALSE)</f>
        <v>#N/A</v>
      </c>
      <c r="R1399" s="65" t="e">
        <f>VLOOKUP(E1399,'Trimming log'!$F$5:$V$5000,14,FALSE)</f>
        <v>#N/A</v>
      </c>
      <c r="S1399" s="65" t="e">
        <f>VLOOKUP(E1399,'Trimming log'!$F$5:$V$5000,15,FALSE)</f>
        <v>#N/A</v>
      </c>
      <c r="T1399" s="65" t="e">
        <f t="shared" si="279"/>
        <v>#N/A</v>
      </c>
      <c r="U1399" s="491" t="str">
        <f t="shared" si="280"/>
        <v/>
      </c>
      <c r="V1399" s="74">
        <f t="shared" si="283"/>
        <v>0</v>
      </c>
      <c r="W1399" s="134">
        <f t="shared" si="284"/>
        <v>0</v>
      </c>
      <c r="X1399" s="134" t="e">
        <f>VLOOKUP(E1399,'Trimming log'!$F$5:$Y$5000,19,FALSE)</f>
        <v>#N/A</v>
      </c>
      <c r="Y1399" s="134" t="e">
        <f>VLOOKUP(E1399,'Trimming log'!$F$5:$Y$5000,20,FALSE)</f>
        <v>#N/A</v>
      </c>
      <c r="Z1399" s="135" t="e">
        <f t="shared" si="285"/>
        <v>#N/A</v>
      </c>
      <c r="AA1399" s="135" t="e">
        <f t="shared" si="286"/>
        <v>#N/A</v>
      </c>
      <c r="AB1399" s="136" t="e">
        <f t="shared" si="287"/>
        <v>#N/A</v>
      </c>
      <c r="AC1399" s="136" t="e">
        <f t="shared" si="288"/>
        <v>#N/A</v>
      </c>
      <c r="AD1399" s="136" t="e">
        <f t="shared" si="289"/>
        <v>#N/A</v>
      </c>
      <c r="AE1399" s="136" t="e">
        <f t="shared" si="290"/>
        <v>#N/A</v>
      </c>
    </row>
    <row r="1400" spans="1:31" ht="15" customHeight="1">
      <c r="A1400" s="67" t="str">
        <f t="shared" si="278"/>
        <v/>
      </c>
      <c r="B1400" s="65">
        <f t="shared" si="281"/>
        <v>1377</v>
      </c>
      <c r="C1400" s="68" t="str">
        <f t="shared" si="282"/>
        <v/>
      </c>
      <c r="D1400" s="69"/>
      <c r="E1400" s="203"/>
      <c r="F1400" s="65" t="e">
        <f>VLOOKUP(E1400,'Trimming log'!$F$5:$V$5000,2,FALSE)</f>
        <v>#N/A</v>
      </c>
      <c r="G1400" s="65" t="e">
        <f>VLOOKUP(E1400,'Trimming log'!$F$5:$V$5000,3,FALSE)</f>
        <v>#N/A</v>
      </c>
      <c r="H1400" s="508" t="e">
        <f>VLOOKUP(E1400,'Trimming log'!$F$5:$V$5000,4,FALSE)</f>
        <v>#N/A</v>
      </c>
      <c r="I1400" s="65" t="e">
        <f>VLOOKUP(E1400,'Trimming log'!$F$5:$V$5000,5,FALSE)</f>
        <v>#N/A</v>
      </c>
      <c r="J1400" s="65" t="e">
        <f>VLOOKUP(E1400,'Trimming log'!$F$5:$V$5000,6,FALSE)</f>
        <v>#N/A</v>
      </c>
      <c r="K1400" s="65" t="e">
        <f>VLOOKUP(E1400,'Trimming log'!$F$5:$V$5000,7,FALSE)</f>
        <v>#N/A</v>
      </c>
      <c r="L1400" s="65" t="e">
        <f>VLOOKUP(E1400,'Trimming log'!$F$5:$V$5000,8,FALSE)</f>
        <v>#N/A</v>
      </c>
      <c r="M1400" s="65" t="e">
        <f>VLOOKUP(E1400,'Trimming log'!$F$5:$V$5000,9,FALSE)</f>
        <v>#N/A</v>
      </c>
      <c r="N1400" s="507" t="e">
        <f>VLOOKUP(E1400,'Trimming log'!$F$5:$V$5000,10,FALSE)</f>
        <v>#N/A</v>
      </c>
      <c r="O1400" s="65" t="e">
        <f>VLOOKUP(E1400,'Trimming log'!$F$5:$V$5000,11,FALSE)</f>
        <v>#N/A</v>
      </c>
      <c r="P1400" s="65" t="e">
        <f>VLOOKUP(E1400,'Trimming log'!$F$5:$V$5000,12,FALSE)</f>
        <v>#N/A</v>
      </c>
      <c r="Q1400" s="65" t="e">
        <f>VLOOKUP(E1400,'Trimming log'!$F$5:$V$5000,13,FALSE)</f>
        <v>#N/A</v>
      </c>
      <c r="R1400" s="65" t="e">
        <f>VLOOKUP(E1400,'Trimming log'!$F$5:$V$5000,14,FALSE)</f>
        <v>#N/A</v>
      </c>
      <c r="S1400" s="65" t="e">
        <f>VLOOKUP(E1400,'Trimming log'!$F$5:$V$5000,15,FALSE)</f>
        <v>#N/A</v>
      </c>
      <c r="T1400" s="65" t="e">
        <f t="shared" si="279"/>
        <v>#N/A</v>
      </c>
      <c r="U1400" s="491" t="str">
        <f t="shared" si="280"/>
        <v/>
      </c>
      <c r="V1400" s="74">
        <f t="shared" si="283"/>
        <v>0</v>
      </c>
      <c r="W1400" s="134">
        <f t="shared" si="284"/>
        <v>0</v>
      </c>
      <c r="X1400" s="134" t="e">
        <f>VLOOKUP(E1400,'Trimming log'!$F$5:$Y$5000,19,FALSE)</f>
        <v>#N/A</v>
      </c>
      <c r="Y1400" s="134" t="e">
        <f>VLOOKUP(E1400,'Trimming log'!$F$5:$Y$5000,20,FALSE)</f>
        <v>#N/A</v>
      </c>
      <c r="Z1400" s="135" t="e">
        <f t="shared" si="285"/>
        <v>#N/A</v>
      </c>
      <c r="AA1400" s="135" t="e">
        <f t="shared" si="286"/>
        <v>#N/A</v>
      </c>
      <c r="AB1400" s="136" t="e">
        <f t="shared" si="287"/>
        <v>#N/A</v>
      </c>
      <c r="AC1400" s="136" t="e">
        <f t="shared" si="288"/>
        <v>#N/A</v>
      </c>
      <c r="AD1400" s="136" t="e">
        <f t="shared" si="289"/>
        <v>#N/A</v>
      </c>
      <c r="AE1400" s="136" t="e">
        <f t="shared" si="290"/>
        <v>#N/A</v>
      </c>
    </row>
    <row r="1401" spans="1:31" ht="15" customHeight="1">
      <c r="A1401" s="67" t="str">
        <f t="shared" si="278"/>
        <v/>
      </c>
      <c r="B1401" s="65">
        <f t="shared" si="281"/>
        <v>1378</v>
      </c>
      <c r="C1401" s="68" t="str">
        <f t="shared" si="282"/>
        <v/>
      </c>
      <c r="D1401" s="69"/>
      <c r="E1401" s="203"/>
      <c r="F1401" s="65" t="e">
        <f>VLOOKUP(E1401,'Trimming log'!$F$5:$V$5000,2,FALSE)</f>
        <v>#N/A</v>
      </c>
      <c r="G1401" s="65" t="e">
        <f>VLOOKUP(E1401,'Trimming log'!$F$5:$V$5000,3,FALSE)</f>
        <v>#N/A</v>
      </c>
      <c r="H1401" s="508" t="e">
        <f>VLOOKUP(E1401,'Trimming log'!$F$5:$V$5000,4,FALSE)</f>
        <v>#N/A</v>
      </c>
      <c r="I1401" s="65" t="e">
        <f>VLOOKUP(E1401,'Trimming log'!$F$5:$V$5000,5,FALSE)</f>
        <v>#N/A</v>
      </c>
      <c r="J1401" s="65" t="e">
        <f>VLOOKUP(E1401,'Trimming log'!$F$5:$V$5000,6,FALSE)</f>
        <v>#N/A</v>
      </c>
      <c r="K1401" s="65" t="e">
        <f>VLOOKUP(E1401,'Trimming log'!$F$5:$V$5000,7,FALSE)</f>
        <v>#N/A</v>
      </c>
      <c r="L1401" s="65" t="e">
        <f>VLOOKUP(E1401,'Trimming log'!$F$5:$V$5000,8,FALSE)</f>
        <v>#N/A</v>
      </c>
      <c r="M1401" s="65" t="e">
        <f>VLOOKUP(E1401,'Trimming log'!$F$5:$V$5000,9,FALSE)</f>
        <v>#N/A</v>
      </c>
      <c r="N1401" s="507" t="e">
        <f>VLOOKUP(E1401,'Trimming log'!$F$5:$V$5000,10,FALSE)</f>
        <v>#N/A</v>
      </c>
      <c r="O1401" s="65" t="e">
        <f>VLOOKUP(E1401,'Trimming log'!$F$5:$V$5000,11,FALSE)</f>
        <v>#N/A</v>
      </c>
      <c r="P1401" s="65" t="e">
        <f>VLOOKUP(E1401,'Trimming log'!$F$5:$V$5000,12,FALSE)</f>
        <v>#N/A</v>
      </c>
      <c r="Q1401" s="65" t="e">
        <f>VLOOKUP(E1401,'Trimming log'!$F$5:$V$5000,13,FALSE)</f>
        <v>#N/A</v>
      </c>
      <c r="R1401" s="65" t="e">
        <f>VLOOKUP(E1401,'Trimming log'!$F$5:$V$5000,14,FALSE)</f>
        <v>#N/A</v>
      </c>
      <c r="S1401" s="65" t="e">
        <f>VLOOKUP(E1401,'Trimming log'!$F$5:$V$5000,15,FALSE)</f>
        <v>#N/A</v>
      </c>
      <c r="T1401" s="65" t="e">
        <f t="shared" si="279"/>
        <v>#N/A</v>
      </c>
      <c r="U1401" s="491" t="str">
        <f t="shared" si="280"/>
        <v/>
      </c>
      <c r="V1401" s="74">
        <f t="shared" si="283"/>
        <v>0</v>
      </c>
      <c r="W1401" s="134">
        <f t="shared" si="284"/>
        <v>0</v>
      </c>
      <c r="X1401" s="134" t="e">
        <f>VLOOKUP(E1401,'Trimming log'!$F$5:$Y$5000,19,FALSE)</f>
        <v>#N/A</v>
      </c>
      <c r="Y1401" s="134" t="e">
        <f>VLOOKUP(E1401,'Trimming log'!$F$5:$Y$5000,20,FALSE)</f>
        <v>#N/A</v>
      </c>
      <c r="Z1401" s="135" t="e">
        <f t="shared" si="285"/>
        <v>#N/A</v>
      </c>
      <c r="AA1401" s="135" t="e">
        <f t="shared" si="286"/>
        <v>#N/A</v>
      </c>
      <c r="AB1401" s="136" t="e">
        <f t="shared" si="287"/>
        <v>#N/A</v>
      </c>
      <c r="AC1401" s="136" t="e">
        <f t="shared" si="288"/>
        <v>#N/A</v>
      </c>
      <c r="AD1401" s="136" t="e">
        <f t="shared" si="289"/>
        <v>#N/A</v>
      </c>
      <c r="AE1401" s="136" t="e">
        <f t="shared" si="290"/>
        <v>#N/A</v>
      </c>
    </row>
    <row r="1402" spans="1:31" ht="15" customHeight="1">
      <c r="A1402" s="67" t="str">
        <f t="shared" si="278"/>
        <v/>
      </c>
      <c r="B1402" s="65">
        <f t="shared" si="281"/>
        <v>1379</v>
      </c>
      <c r="C1402" s="68" t="str">
        <f t="shared" si="282"/>
        <v/>
      </c>
      <c r="D1402" s="69"/>
      <c r="E1402" s="203"/>
      <c r="F1402" s="65" t="e">
        <f>VLOOKUP(E1402,'Trimming log'!$F$5:$V$5000,2,FALSE)</f>
        <v>#N/A</v>
      </c>
      <c r="G1402" s="65" t="e">
        <f>VLOOKUP(E1402,'Trimming log'!$F$5:$V$5000,3,FALSE)</f>
        <v>#N/A</v>
      </c>
      <c r="H1402" s="508" t="e">
        <f>VLOOKUP(E1402,'Trimming log'!$F$5:$V$5000,4,FALSE)</f>
        <v>#N/A</v>
      </c>
      <c r="I1402" s="65" t="e">
        <f>VLOOKUP(E1402,'Trimming log'!$F$5:$V$5000,5,FALSE)</f>
        <v>#N/A</v>
      </c>
      <c r="J1402" s="65" t="e">
        <f>VLOOKUP(E1402,'Trimming log'!$F$5:$V$5000,6,FALSE)</f>
        <v>#N/A</v>
      </c>
      <c r="K1402" s="65" t="e">
        <f>VLOOKUP(E1402,'Trimming log'!$F$5:$V$5000,7,FALSE)</f>
        <v>#N/A</v>
      </c>
      <c r="L1402" s="65" t="e">
        <f>VLOOKUP(E1402,'Trimming log'!$F$5:$V$5000,8,FALSE)</f>
        <v>#N/A</v>
      </c>
      <c r="M1402" s="65" t="e">
        <f>VLOOKUP(E1402,'Trimming log'!$F$5:$V$5000,9,FALSE)</f>
        <v>#N/A</v>
      </c>
      <c r="N1402" s="507" t="e">
        <f>VLOOKUP(E1402,'Trimming log'!$F$5:$V$5000,10,FALSE)</f>
        <v>#N/A</v>
      </c>
      <c r="O1402" s="65" t="e">
        <f>VLOOKUP(E1402,'Trimming log'!$F$5:$V$5000,11,FALSE)</f>
        <v>#N/A</v>
      </c>
      <c r="P1402" s="65" t="e">
        <f>VLOOKUP(E1402,'Trimming log'!$F$5:$V$5000,12,FALSE)</f>
        <v>#N/A</v>
      </c>
      <c r="Q1402" s="65" t="e">
        <f>VLOOKUP(E1402,'Trimming log'!$F$5:$V$5000,13,FALSE)</f>
        <v>#N/A</v>
      </c>
      <c r="R1402" s="65" t="e">
        <f>VLOOKUP(E1402,'Trimming log'!$F$5:$V$5000,14,FALSE)</f>
        <v>#N/A</v>
      </c>
      <c r="S1402" s="65" t="e">
        <f>VLOOKUP(E1402,'Trimming log'!$F$5:$V$5000,15,FALSE)</f>
        <v>#N/A</v>
      </c>
      <c r="T1402" s="65" t="e">
        <f t="shared" si="279"/>
        <v>#N/A</v>
      </c>
      <c r="U1402" s="491" t="str">
        <f t="shared" si="280"/>
        <v/>
      </c>
      <c r="V1402" s="74">
        <f t="shared" si="283"/>
        <v>0</v>
      </c>
      <c r="W1402" s="134">
        <f t="shared" si="284"/>
        <v>0</v>
      </c>
      <c r="X1402" s="134" t="e">
        <f>VLOOKUP(E1402,'Trimming log'!$F$5:$Y$5000,19,FALSE)</f>
        <v>#N/A</v>
      </c>
      <c r="Y1402" s="134" t="e">
        <f>VLOOKUP(E1402,'Trimming log'!$F$5:$Y$5000,20,FALSE)</f>
        <v>#N/A</v>
      </c>
      <c r="Z1402" s="135" t="e">
        <f t="shared" si="285"/>
        <v>#N/A</v>
      </c>
      <c r="AA1402" s="135" t="e">
        <f t="shared" si="286"/>
        <v>#N/A</v>
      </c>
      <c r="AB1402" s="136" t="e">
        <f t="shared" si="287"/>
        <v>#N/A</v>
      </c>
      <c r="AC1402" s="136" t="e">
        <f t="shared" si="288"/>
        <v>#N/A</v>
      </c>
      <c r="AD1402" s="136" t="e">
        <f t="shared" si="289"/>
        <v>#N/A</v>
      </c>
      <c r="AE1402" s="136" t="e">
        <f t="shared" si="290"/>
        <v>#N/A</v>
      </c>
    </row>
    <row r="1403" spans="1:31" ht="15" customHeight="1">
      <c r="A1403" s="67" t="str">
        <f t="shared" si="278"/>
        <v/>
      </c>
      <c r="B1403" s="65">
        <f t="shared" si="281"/>
        <v>1380</v>
      </c>
      <c r="C1403" s="68" t="str">
        <f t="shared" si="282"/>
        <v/>
      </c>
      <c r="D1403" s="69"/>
      <c r="E1403" s="203"/>
      <c r="F1403" s="65" t="e">
        <f>VLOOKUP(E1403,'Trimming log'!$F$5:$V$5000,2,FALSE)</f>
        <v>#N/A</v>
      </c>
      <c r="G1403" s="65" t="e">
        <f>VLOOKUP(E1403,'Trimming log'!$F$5:$V$5000,3,FALSE)</f>
        <v>#N/A</v>
      </c>
      <c r="H1403" s="508" t="e">
        <f>VLOOKUP(E1403,'Trimming log'!$F$5:$V$5000,4,FALSE)</f>
        <v>#N/A</v>
      </c>
      <c r="I1403" s="65" t="e">
        <f>VLOOKUP(E1403,'Trimming log'!$F$5:$V$5000,5,FALSE)</f>
        <v>#N/A</v>
      </c>
      <c r="J1403" s="65" t="e">
        <f>VLOOKUP(E1403,'Trimming log'!$F$5:$V$5000,6,FALSE)</f>
        <v>#N/A</v>
      </c>
      <c r="K1403" s="65" t="e">
        <f>VLOOKUP(E1403,'Trimming log'!$F$5:$V$5000,7,FALSE)</f>
        <v>#N/A</v>
      </c>
      <c r="L1403" s="65" t="e">
        <f>VLOOKUP(E1403,'Trimming log'!$F$5:$V$5000,8,FALSE)</f>
        <v>#N/A</v>
      </c>
      <c r="M1403" s="65" t="e">
        <f>VLOOKUP(E1403,'Trimming log'!$F$5:$V$5000,9,FALSE)</f>
        <v>#N/A</v>
      </c>
      <c r="N1403" s="507" t="e">
        <f>VLOOKUP(E1403,'Trimming log'!$F$5:$V$5000,10,FALSE)</f>
        <v>#N/A</v>
      </c>
      <c r="O1403" s="65" t="e">
        <f>VLOOKUP(E1403,'Trimming log'!$F$5:$V$5000,11,FALSE)</f>
        <v>#N/A</v>
      </c>
      <c r="P1403" s="65" t="e">
        <f>VLOOKUP(E1403,'Trimming log'!$F$5:$V$5000,12,FALSE)</f>
        <v>#N/A</v>
      </c>
      <c r="Q1403" s="65" t="e">
        <f>VLOOKUP(E1403,'Trimming log'!$F$5:$V$5000,13,FALSE)</f>
        <v>#N/A</v>
      </c>
      <c r="R1403" s="65" t="e">
        <f>VLOOKUP(E1403,'Trimming log'!$F$5:$V$5000,14,FALSE)</f>
        <v>#N/A</v>
      </c>
      <c r="S1403" s="65" t="e">
        <f>VLOOKUP(E1403,'Trimming log'!$F$5:$V$5000,15,FALSE)</f>
        <v>#N/A</v>
      </c>
      <c r="T1403" s="65" t="e">
        <f t="shared" si="279"/>
        <v>#N/A</v>
      </c>
      <c r="U1403" s="491" t="str">
        <f t="shared" si="280"/>
        <v/>
      </c>
      <c r="V1403" s="74">
        <f t="shared" si="283"/>
        <v>0</v>
      </c>
      <c r="W1403" s="134">
        <f t="shared" si="284"/>
        <v>0</v>
      </c>
      <c r="X1403" s="134" t="e">
        <f>VLOOKUP(E1403,'Trimming log'!$F$5:$Y$5000,19,FALSE)</f>
        <v>#N/A</v>
      </c>
      <c r="Y1403" s="134" t="e">
        <f>VLOOKUP(E1403,'Trimming log'!$F$5:$Y$5000,20,FALSE)</f>
        <v>#N/A</v>
      </c>
      <c r="Z1403" s="135" t="e">
        <f t="shared" si="285"/>
        <v>#N/A</v>
      </c>
      <c r="AA1403" s="135" t="e">
        <f t="shared" si="286"/>
        <v>#N/A</v>
      </c>
      <c r="AB1403" s="136" t="e">
        <f t="shared" si="287"/>
        <v>#N/A</v>
      </c>
      <c r="AC1403" s="136" t="e">
        <f t="shared" si="288"/>
        <v>#N/A</v>
      </c>
      <c r="AD1403" s="136" t="e">
        <f t="shared" si="289"/>
        <v>#N/A</v>
      </c>
      <c r="AE1403" s="136" t="e">
        <f t="shared" si="290"/>
        <v>#N/A</v>
      </c>
    </row>
    <row r="1404" spans="1:31" ht="15" customHeight="1">
      <c r="A1404" s="67" t="str">
        <f t="shared" si="278"/>
        <v/>
      </c>
      <c r="B1404" s="65">
        <f t="shared" si="281"/>
        <v>1381</v>
      </c>
      <c r="C1404" s="68" t="str">
        <f t="shared" si="282"/>
        <v/>
      </c>
      <c r="D1404" s="69"/>
      <c r="E1404" s="203"/>
      <c r="F1404" s="65" t="e">
        <f>VLOOKUP(E1404,'Trimming log'!$F$5:$V$5000,2,FALSE)</f>
        <v>#N/A</v>
      </c>
      <c r="G1404" s="65" t="e">
        <f>VLOOKUP(E1404,'Trimming log'!$F$5:$V$5000,3,FALSE)</f>
        <v>#N/A</v>
      </c>
      <c r="H1404" s="508" t="e">
        <f>VLOOKUP(E1404,'Trimming log'!$F$5:$V$5000,4,FALSE)</f>
        <v>#N/A</v>
      </c>
      <c r="I1404" s="65" t="e">
        <f>VLOOKUP(E1404,'Trimming log'!$F$5:$V$5000,5,FALSE)</f>
        <v>#N/A</v>
      </c>
      <c r="J1404" s="65" t="e">
        <f>VLOOKUP(E1404,'Trimming log'!$F$5:$V$5000,6,FALSE)</f>
        <v>#N/A</v>
      </c>
      <c r="K1404" s="65" t="e">
        <f>VLOOKUP(E1404,'Trimming log'!$F$5:$V$5000,7,FALSE)</f>
        <v>#N/A</v>
      </c>
      <c r="L1404" s="65" t="e">
        <f>VLOOKUP(E1404,'Trimming log'!$F$5:$V$5000,8,FALSE)</f>
        <v>#N/A</v>
      </c>
      <c r="M1404" s="65" t="e">
        <f>VLOOKUP(E1404,'Trimming log'!$F$5:$V$5000,9,FALSE)</f>
        <v>#N/A</v>
      </c>
      <c r="N1404" s="507" t="e">
        <f>VLOOKUP(E1404,'Trimming log'!$F$5:$V$5000,10,FALSE)</f>
        <v>#N/A</v>
      </c>
      <c r="O1404" s="65" t="e">
        <f>VLOOKUP(E1404,'Trimming log'!$F$5:$V$5000,11,FALSE)</f>
        <v>#N/A</v>
      </c>
      <c r="P1404" s="65" t="e">
        <f>VLOOKUP(E1404,'Trimming log'!$F$5:$V$5000,12,FALSE)</f>
        <v>#N/A</v>
      </c>
      <c r="Q1404" s="65" t="e">
        <f>VLOOKUP(E1404,'Trimming log'!$F$5:$V$5000,13,FALSE)</f>
        <v>#N/A</v>
      </c>
      <c r="R1404" s="65" t="e">
        <f>VLOOKUP(E1404,'Trimming log'!$F$5:$V$5000,14,FALSE)</f>
        <v>#N/A</v>
      </c>
      <c r="S1404" s="65" t="e">
        <f>VLOOKUP(E1404,'Trimming log'!$F$5:$V$5000,15,FALSE)</f>
        <v>#N/A</v>
      </c>
      <c r="T1404" s="65" t="e">
        <f t="shared" si="279"/>
        <v>#N/A</v>
      </c>
      <c r="U1404" s="491" t="str">
        <f t="shared" si="280"/>
        <v/>
      </c>
      <c r="V1404" s="74">
        <f t="shared" si="283"/>
        <v>0</v>
      </c>
      <c r="W1404" s="134">
        <f t="shared" si="284"/>
        <v>0</v>
      </c>
      <c r="X1404" s="134" t="e">
        <f>VLOOKUP(E1404,'Trimming log'!$F$5:$Y$5000,19,FALSE)</f>
        <v>#N/A</v>
      </c>
      <c r="Y1404" s="134" t="e">
        <f>VLOOKUP(E1404,'Trimming log'!$F$5:$Y$5000,20,FALSE)</f>
        <v>#N/A</v>
      </c>
      <c r="Z1404" s="135" t="e">
        <f t="shared" si="285"/>
        <v>#N/A</v>
      </c>
      <c r="AA1404" s="135" t="e">
        <f t="shared" si="286"/>
        <v>#N/A</v>
      </c>
      <c r="AB1404" s="136" t="e">
        <f t="shared" si="287"/>
        <v>#N/A</v>
      </c>
      <c r="AC1404" s="136" t="e">
        <f t="shared" si="288"/>
        <v>#N/A</v>
      </c>
      <c r="AD1404" s="136" t="e">
        <f t="shared" si="289"/>
        <v>#N/A</v>
      </c>
      <c r="AE1404" s="136" t="e">
        <f t="shared" si="290"/>
        <v>#N/A</v>
      </c>
    </row>
    <row r="1405" spans="1:31" ht="15" customHeight="1">
      <c r="A1405" s="67" t="str">
        <f t="shared" si="278"/>
        <v/>
      </c>
      <c r="B1405" s="65">
        <f t="shared" si="281"/>
        <v>1382</v>
      </c>
      <c r="C1405" s="68" t="str">
        <f t="shared" si="282"/>
        <v/>
      </c>
      <c r="D1405" s="69"/>
      <c r="E1405" s="203"/>
      <c r="F1405" s="65" t="e">
        <f>VLOOKUP(E1405,'Trimming log'!$F$5:$V$5000,2,FALSE)</f>
        <v>#N/A</v>
      </c>
      <c r="G1405" s="65" t="e">
        <f>VLOOKUP(E1405,'Trimming log'!$F$5:$V$5000,3,FALSE)</f>
        <v>#N/A</v>
      </c>
      <c r="H1405" s="508" t="e">
        <f>VLOOKUP(E1405,'Trimming log'!$F$5:$V$5000,4,FALSE)</f>
        <v>#N/A</v>
      </c>
      <c r="I1405" s="65" t="e">
        <f>VLOOKUP(E1405,'Trimming log'!$F$5:$V$5000,5,FALSE)</f>
        <v>#N/A</v>
      </c>
      <c r="J1405" s="65" t="e">
        <f>VLOOKUP(E1405,'Trimming log'!$F$5:$V$5000,6,FALSE)</f>
        <v>#N/A</v>
      </c>
      <c r="K1405" s="65" t="e">
        <f>VLOOKUP(E1405,'Trimming log'!$F$5:$V$5000,7,FALSE)</f>
        <v>#N/A</v>
      </c>
      <c r="L1405" s="65" t="e">
        <f>VLOOKUP(E1405,'Trimming log'!$F$5:$V$5000,8,FALSE)</f>
        <v>#N/A</v>
      </c>
      <c r="M1405" s="65" t="e">
        <f>VLOOKUP(E1405,'Trimming log'!$F$5:$V$5000,9,FALSE)</f>
        <v>#N/A</v>
      </c>
      <c r="N1405" s="507" t="e">
        <f>VLOOKUP(E1405,'Trimming log'!$F$5:$V$5000,10,FALSE)</f>
        <v>#N/A</v>
      </c>
      <c r="O1405" s="65" t="e">
        <f>VLOOKUP(E1405,'Trimming log'!$F$5:$V$5000,11,FALSE)</f>
        <v>#N/A</v>
      </c>
      <c r="P1405" s="65" t="e">
        <f>VLOOKUP(E1405,'Trimming log'!$F$5:$V$5000,12,FALSE)</f>
        <v>#N/A</v>
      </c>
      <c r="Q1405" s="65" t="e">
        <f>VLOOKUP(E1405,'Trimming log'!$F$5:$V$5000,13,FALSE)</f>
        <v>#N/A</v>
      </c>
      <c r="R1405" s="65" t="e">
        <f>VLOOKUP(E1405,'Trimming log'!$F$5:$V$5000,14,FALSE)</f>
        <v>#N/A</v>
      </c>
      <c r="S1405" s="65" t="e">
        <f>VLOOKUP(E1405,'Trimming log'!$F$5:$V$5000,15,FALSE)</f>
        <v>#N/A</v>
      </c>
      <c r="T1405" s="65" t="e">
        <f t="shared" si="279"/>
        <v>#N/A</v>
      </c>
      <c r="U1405" s="491" t="str">
        <f t="shared" si="280"/>
        <v/>
      </c>
      <c r="V1405" s="74">
        <f t="shared" si="283"/>
        <v>0</v>
      </c>
      <c r="W1405" s="134">
        <f t="shared" si="284"/>
        <v>0</v>
      </c>
      <c r="X1405" s="134" t="e">
        <f>VLOOKUP(E1405,'Trimming log'!$F$5:$Y$5000,19,FALSE)</f>
        <v>#N/A</v>
      </c>
      <c r="Y1405" s="134" t="e">
        <f>VLOOKUP(E1405,'Trimming log'!$F$5:$Y$5000,20,FALSE)</f>
        <v>#N/A</v>
      </c>
      <c r="Z1405" s="135" t="e">
        <f t="shared" si="285"/>
        <v>#N/A</v>
      </c>
      <c r="AA1405" s="135" t="e">
        <f t="shared" si="286"/>
        <v>#N/A</v>
      </c>
      <c r="AB1405" s="136" t="e">
        <f t="shared" si="287"/>
        <v>#N/A</v>
      </c>
      <c r="AC1405" s="136" t="e">
        <f t="shared" si="288"/>
        <v>#N/A</v>
      </c>
      <c r="AD1405" s="136" t="e">
        <f t="shared" si="289"/>
        <v>#N/A</v>
      </c>
      <c r="AE1405" s="136" t="e">
        <f t="shared" si="290"/>
        <v>#N/A</v>
      </c>
    </row>
    <row r="1406" spans="1:31" ht="15" customHeight="1">
      <c r="A1406" s="67" t="str">
        <f t="shared" si="278"/>
        <v/>
      </c>
      <c r="B1406" s="65">
        <f t="shared" si="281"/>
        <v>1383</v>
      </c>
      <c r="C1406" s="68" t="str">
        <f t="shared" si="282"/>
        <v/>
      </c>
      <c r="D1406" s="69"/>
      <c r="E1406" s="203"/>
      <c r="F1406" s="65" t="e">
        <f>VLOOKUP(E1406,'Trimming log'!$F$5:$V$5000,2,FALSE)</f>
        <v>#N/A</v>
      </c>
      <c r="G1406" s="65" t="e">
        <f>VLOOKUP(E1406,'Trimming log'!$F$5:$V$5000,3,FALSE)</f>
        <v>#N/A</v>
      </c>
      <c r="H1406" s="508" t="e">
        <f>VLOOKUP(E1406,'Trimming log'!$F$5:$V$5000,4,FALSE)</f>
        <v>#N/A</v>
      </c>
      <c r="I1406" s="65" t="e">
        <f>VLOOKUP(E1406,'Trimming log'!$F$5:$V$5000,5,FALSE)</f>
        <v>#N/A</v>
      </c>
      <c r="J1406" s="65" t="e">
        <f>VLOOKUP(E1406,'Trimming log'!$F$5:$V$5000,6,FALSE)</f>
        <v>#N/A</v>
      </c>
      <c r="K1406" s="65" t="e">
        <f>VLOOKUP(E1406,'Trimming log'!$F$5:$V$5000,7,FALSE)</f>
        <v>#N/A</v>
      </c>
      <c r="L1406" s="65" t="e">
        <f>VLOOKUP(E1406,'Trimming log'!$F$5:$V$5000,8,FALSE)</f>
        <v>#N/A</v>
      </c>
      <c r="M1406" s="65" t="e">
        <f>VLOOKUP(E1406,'Trimming log'!$F$5:$V$5000,9,FALSE)</f>
        <v>#N/A</v>
      </c>
      <c r="N1406" s="507" t="e">
        <f>VLOOKUP(E1406,'Trimming log'!$F$5:$V$5000,10,FALSE)</f>
        <v>#N/A</v>
      </c>
      <c r="O1406" s="65" t="e">
        <f>VLOOKUP(E1406,'Trimming log'!$F$5:$V$5000,11,FALSE)</f>
        <v>#N/A</v>
      </c>
      <c r="P1406" s="65" t="e">
        <f>VLOOKUP(E1406,'Trimming log'!$F$5:$V$5000,12,FALSE)</f>
        <v>#N/A</v>
      </c>
      <c r="Q1406" s="65" t="e">
        <f>VLOOKUP(E1406,'Trimming log'!$F$5:$V$5000,13,FALSE)</f>
        <v>#N/A</v>
      </c>
      <c r="R1406" s="65" t="e">
        <f>VLOOKUP(E1406,'Trimming log'!$F$5:$V$5000,14,FALSE)</f>
        <v>#N/A</v>
      </c>
      <c r="S1406" s="65" t="e">
        <f>VLOOKUP(E1406,'Trimming log'!$F$5:$V$5000,15,FALSE)</f>
        <v>#N/A</v>
      </c>
      <c r="T1406" s="65" t="e">
        <f t="shared" si="279"/>
        <v>#N/A</v>
      </c>
      <c r="U1406" s="491" t="str">
        <f t="shared" si="280"/>
        <v/>
      </c>
      <c r="V1406" s="74">
        <f t="shared" si="283"/>
        <v>0</v>
      </c>
      <c r="W1406" s="134">
        <f t="shared" si="284"/>
        <v>0</v>
      </c>
      <c r="X1406" s="134" t="e">
        <f>VLOOKUP(E1406,'Trimming log'!$F$5:$Y$5000,19,FALSE)</f>
        <v>#N/A</v>
      </c>
      <c r="Y1406" s="134" t="e">
        <f>VLOOKUP(E1406,'Trimming log'!$F$5:$Y$5000,20,FALSE)</f>
        <v>#N/A</v>
      </c>
      <c r="Z1406" s="135" t="e">
        <f t="shared" si="285"/>
        <v>#N/A</v>
      </c>
      <c r="AA1406" s="135" t="e">
        <f t="shared" si="286"/>
        <v>#N/A</v>
      </c>
      <c r="AB1406" s="136" t="e">
        <f t="shared" si="287"/>
        <v>#N/A</v>
      </c>
      <c r="AC1406" s="136" t="e">
        <f t="shared" si="288"/>
        <v>#N/A</v>
      </c>
      <c r="AD1406" s="136" t="e">
        <f t="shared" si="289"/>
        <v>#N/A</v>
      </c>
      <c r="AE1406" s="136" t="e">
        <f t="shared" si="290"/>
        <v>#N/A</v>
      </c>
    </row>
    <row r="1407" spans="1:31" ht="15" customHeight="1">
      <c r="A1407" s="67" t="str">
        <f t="shared" si="278"/>
        <v/>
      </c>
      <c r="B1407" s="65">
        <f t="shared" si="281"/>
        <v>1384</v>
      </c>
      <c r="C1407" s="68" t="str">
        <f t="shared" si="282"/>
        <v/>
      </c>
      <c r="D1407" s="69"/>
      <c r="E1407" s="203"/>
      <c r="F1407" s="65" t="e">
        <f>VLOOKUP(E1407,'Trimming log'!$F$5:$V$5000,2,FALSE)</f>
        <v>#N/A</v>
      </c>
      <c r="G1407" s="65" t="e">
        <f>VLOOKUP(E1407,'Trimming log'!$F$5:$V$5000,3,FALSE)</f>
        <v>#N/A</v>
      </c>
      <c r="H1407" s="508" t="e">
        <f>VLOOKUP(E1407,'Trimming log'!$F$5:$V$5000,4,FALSE)</f>
        <v>#N/A</v>
      </c>
      <c r="I1407" s="65" t="e">
        <f>VLOOKUP(E1407,'Trimming log'!$F$5:$V$5000,5,FALSE)</f>
        <v>#N/A</v>
      </c>
      <c r="J1407" s="65" t="e">
        <f>VLOOKUP(E1407,'Trimming log'!$F$5:$V$5000,6,FALSE)</f>
        <v>#N/A</v>
      </c>
      <c r="K1407" s="65" t="e">
        <f>VLOOKUP(E1407,'Trimming log'!$F$5:$V$5000,7,FALSE)</f>
        <v>#N/A</v>
      </c>
      <c r="L1407" s="65" t="e">
        <f>VLOOKUP(E1407,'Trimming log'!$F$5:$V$5000,8,FALSE)</f>
        <v>#N/A</v>
      </c>
      <c r="M1407" s="65" t="e">
        <f>VLOOKUP(E1407,'Trimming log'!$F$5:$V$5000,9,FALSE)</f>
        <v>#N/A</v>
      </c>
      <c r="N1407" s="507" t="e">
        <f>VLOOKUP(E1407,'Trimming log'!$F$5:$V$5000,10,FALSE)</f>
        <v>#N/A</v>
      </c>
      <c r="O1407" s="65" t="e">
        <f>VLOOKUP(E1407,'Trimming log'!$F$5:$V$5000,11,FALSE)</f>
        <v>#N/A</v>
      </c>
      <c r="P1407" s="65" t="e">
        <f>VLOOKUP(E1407,'Trimming log'!$F$5:$V$5000,12,FALSE)</f>
        <v>#N/A</v>
      </c>
      <c r="Q1407" s="65" t="e">
        <f>VLOOKUP(E1407,'Trimming log'!$F$5:$V$5000,13,FALSE)</f>
        <v>#N/A</v>
      </c>
      <c r="R1407" s="65" t="e">
        <f>VLOOKUP(E1407,'Trimming log'!$F$5:$V$5000,14,FALSE)</f>
        <v>#N/A</v>
      </c>
      <c r="S1407" s="65" t="e">
        <f>VLOOKUP(E1407,'Trimming log'!$F$5:$V$5000,15,FALSE)</f>
        <v>#N/A</v>
      </c>
      <c r="T1407" s="65" t="e">
        <f t="shared" si="279"/>
        <v>#N/A</v>
      </c>
      <c r="U1407" s="491" t="str">
        <f t="shared" si="280"/>
        <v/>
      </c>
      <c r="V1407" s="74">
        <f t="shared" si="283"/>
        <v>0</v>
      </c>
      <c r="W1407" s="134">
        <f t="shared" si="284"/>
        <v>0</v>
      </c>
      <c r="X1407" s="134" t="e">
        <f>VLOOKUP(E1407,'Trimming log'!$F$5:$Y$5000,19,FALSE)</f>
        <v>#N/A</v>
      </c>
      <c r="Y1407" s="134" t="e">
        <f>VLOOKUP(E1407,'Trimming log'!$F$5:$Y$5000,20,FALSE)</f>
        <v>#N/A</v>
      </c>
      <c r="Z1407" s="135" t="e">
        <f t="shared" si="285"/>
        <v>#N/A</v>
      </c>
      <c r="AA1407" s="135" t="e">
        <f t="shared" si="286"/>
        <v>#N/A</v>
      </c>
      <c r="AB1407" s="136" t="e">
        <f t="shared" si="287"/>
        <v>#N/A</v>
      </c>
      <c r="AC1407" s="136" t="e">
        <f t="shared" si="288"/>
        <v>#N/A</v>
      </c>
      <c r="AD1407" s="136" t="e">
        <f t="shared" si="289"/>
        <v>#N/A</v>
      </c>
      <c r="AE1407" s="136" t="e">
        <f t="shared" si="290"/>
        <v>#N/A</v>
      </c>
    </row>
    <row r="1408" spans="1:31" ht="15" customHeight="1">
      <c r="A1408" s="67" t="str">
        <f t="shared" si="278"/>
        <v/>
      </c>
      <c r="B1408" s="65">
        <f t="shared" si="281"/>
        <v>1385</v>
      </c>
      <c r="C1408" s="68" t="str">
        <f t="shared" si="282"/>
        <v/>
      </c>
      <c r="D1408" s="69"/>
      <c r="E1408" s="203"/>
      <c r="F1408" s="65" t="e">
        <f>VLOOKUP(E1408,'Trimming log'!$F$5:$V$5000,2,FALSE)</f>
        <v>#N/A</v>
      </c>
      <c r="G1408" s="65" t="e">
        <f>VLOOKUP(E1408,'Trimming log'!$F$5:$V$5000,3,FALSE)</f>
        <v>#N/A</v>
      </c>
      <c r="H1408" s="508" t="e">
        <f>VLOOKUP(E1408,'Trimming log'!$F$5:$V$5000,4,FALSE)</f>
        <v>#N/A</v>
      </c>
      <c r="I1408" s="65" t="e">
        <f>VLOOKUP(E1408,'Trimming log'!$F$5:$V$5000,5,FALSE)</f>
        <v>#N/A</v>
      </c>
      <c r="J1408" s="65" t="e">
        <f>VLOOKUP(E1408,'Trimming log'!$F$5:$V$5000,6,FALSE)</f>
        <v>#N/A</v>
      </c>
      <c r="K1408" s="65" t="e">
        <f>VLOOKUP(E1408,'Trimming log'!$F$5:$V$5000,7,FALSE)</f>
        <v>#N/A</v>
      </c>
      <c r="L1408" s="65" t="e">
        <f>VLOOKUP(E1408,'Trimming log'!$F$5:$V$5000,8,FALSE)</f>
        <v>#N/A</v>
      </c>
      <c r="M1408" s="65" t="e">
        <f>VLOOKUP(E1408,'Trimming log'!$F$5:$V$5000,9,FALSE)</f>
        <v>#N/A</v>
      </c>
      <c r="N1408" s="507" t="e">
        <f>VLOOKUP(E1408,'Trimming log'!$F$5:$V$5000,10,FALSE)</f>
        <v>#N/A</v>
      </c>
      <c r="O1408" s="65" t="e">
        <f>VLOOKUP(E1408,'Trimming log'!$F$5:$V$5000,11,FALSE)</f>
        <v>#N/A</v>
      </c>
      <c r="P1408" s="65" t="e">
        <f>VLOOKUP(E1408,'Trimming log'!$F$5:$V$5000,12,FALSE)</f>
        <v>#N/A</v>
      </c>
      <c r="Q1408" s="65" t="e">
        <f>VLOOKUP(E1408,'Trimming log'!$F$5:$V$5000,13,FALSE)</f>
        <v>#N/A</v>
      </c>
      <c r="R1408" s="65" t="e">
        <f>VLOOKUP(E1408,'Trimming log'!$F$5:$V$5000,14,FALSE)</f>
        <v>#N/A</v>
      </c>
      <c r="S1408" s="65" t="e">
        <f>VLOOKUP(E1408,'Trimming log'!$F$5:$V$5000,15,FALSE)</f>
        <v>#N/A</v>
      </c>
      <c r="T1408" s="65" t="e">
        <f t="shared" si="279"/>
        <v>#N/A</v>
      </c>
      <c r="U1408" s="491" t="str">
        <f t="shared" si="280"/>
        <v/>
      </c>
      <c r="V1408" s="74">
        <f t="shared" si="283"/>
        <v>0</v>
      </c>
      <c r="W1408" s="134">
        <f t="shared" si="284"/>
        <v>0</v>
      </c>
      <c r="X1408" s="134" t="e">
        <f>VLOOKUP(E1408,'Trimming log'!$F$5:$Y$5000,19,FALSE)</f>
        <v>#N/A</v>
      </c>
      <c r="Y1408" s="134" t="e">
        <f>VLOOKUP(E1408,'Trimming log'!$F$5:$Y$5000,20,FALSE)</f>
        <v>#N/A</v>
      </c>
      <c r="Z1408" s="135" t="e">
        <f t="shared" si="285"/>
        <v>#N/A</v>
      </c>
      <c r="AA1408" s="135" t="e">
        <f t="shared" si="286"/>
        <v>#N/A</v>
      </c>
      <c r="AB1408" s="136" t="e">
        <f t="shared" si="287"/>
        <v>#N/A</v>
      </c>
      <c r="AC1408" s="136" t="e">
        <f t="shared" si="288"/>
        <v>#N/A</v>
      </c>
      <c r="AD1408" s="136" t="e">
        <f t="shared" si="289"/>
        <v>#N/A</v>
      </c>
      <c r="AE1408" s="136" t="e">
        <f t="shared" si="290"/>
        <v>#N/A</v>
      </c>
    </row>
    <row r="1409" spans="1:31" ht="15" customHeight="1">
      <c r="A1409" s="67" t="str">
        <f t="shared" si="278"/>
        <v/>
      </c>
      <c r="B1409" s="65">
        <f t="shared" si="281"/>
        <v>1386</v>
      </c>
      <c r="C1409" s="68" t="str">
        <f t="shared" si="282"/>
        <v/>
      </c>
      <c r="D1409" s="69"/>
      <c r="E1409" s="203"/>
      <c r="F1409" s="65" t="e">
        <f>VLOOKUP(E1409,'Trimming log'!$F$5:$V$5000,2,FALSE)</f>
        <v>#N/A</v>
      </c>
      <c r="G1409" s="65" t="e">
        <f>VLOOKUP(E1409,'Trimming log'!$F$5:$V$5000,3,FALSE)</f>
        <v>#N/A</v>
      </c>
      <c r="H1409" s="508" t="e">
        <f>VLOOKUP(E1409,'Trimming log'!$F$5:$V$5000,4,FALSE)</f>
        <v>#N/A</v>
      </c>
      <c r="I1409" s="65" t="e">
        <f>VLOOKUP(E1409,'Trimming log'!$F$5:$V$5000,5,FALSE)</f>
        <v>#N/A</v>
      </c>
      <c r="J1409" s="65" t="e">
        <f>VLOOKUP(E1409,'Trimming log'!$F$5:$V$5000,6,FALSE)</f>
        <v>#N/A</v>
      </c>
      <c r="K1409" s="65" t="e">
        <f>VLOOKUP(E1409,'Trimming log'!$F$5:$V$5000,7,FALSE)</f>
        <v>#N/A</v>
      </c>
      <c r="L1409" s="65" t="e">
        <f>VLOOKUP(E1409,'Trimming log'!$F$5:$V$5000,8,FALSE)</f>
        <v>#N/A</v>
      </c>
      <c r="M1409" s="65" t="e">
        <f>VLOOKUP(E1409,'Trimming log'!$F$5:$V$5000,9,FALSE)</f>
        <v>#N/A</v>
      </c>
      <c r="N1409" s="507" t="e">
        <f>VLOOKUP(E1409,'Trimming log'!$F$5:$V$5000,10,FALSE)</f>
        <v>#N/A</v>
      </c>
      <c r="O1409" s="65" t="e">
        <f>VLOOKUP(E1409,'Trimming log'!$F$5:$V$5000,11,FALSE)</f>
        <v>#N/A</v>
      </c>
      <c r="P1409" s="65" t="e">
        <f>VLOOKUP(E1409,'Trimming log'!$F$5:$V$5000,12,FALSE)</f>
        <v>#N/A</v>
      </c>
      <c r="Q1409" s="65" t="e">
        <f>VLOOKUP(E1409,'Trimming log'!$F$5:$V$5000,13,FALSE)</f>
        <v>#N/A</v>
      </c>
      <c r="R1409" s="65" t="e">
        <f>VLOOKUP(E1409,'Trimming log'!$F$5:$V$5000,14,FALSE)</f>
        <v>#N/A</v>
      </c>
      <c r="S1409" s="65" t="e">
        <f>VLOOKUP(E1409,'Trimming log'!$F$5:$V$5000,15,FALSE)</f>
        <v>#N/A</v>
      </c>
      <c r="T1409" s="65" t="e">
        <f t="shared" si="279"/>
        <v>#N/A</v>
      </c>
      <c r="U1409" s="491" t="str">
        <f t="shared" si="280"/>
        <v/>
      </c>
      <c r="V1409" s="74">
        <f t="shared" si="283"/>
        <v>0</v>
      </c>
      <c r="W1409" s="134">
        <f t="shared" si="284"/>
        <v>0</v>
      </c>
      <c r="X1409" s="134" t="e">
        <f>VLOOKUP(E1409,'Trimming log'!$F$5:$Y$5000,19,FALSE)</f>
        <v>#N/A</v>
      </c>
      <c r="Y1409" s="134" t="e">
        <f>VLOOKUP(E1409,'Trimming log'!$F$5:$Y$5000,20,FALSE)</f>
        <v>#N/A</v>
      </c>
      <c r="Z1409" s="135" t="e">
        <f t="shared" si="285"/>
        <v>#N/A</v>
      </c>
      <c r="AA1409" s="135" t="e">
        <f t="shared" si="286"/>
        <v>#N/A</v>
      </c>
      <c r="AB1409" s="136" t="e">
        <f t="shared" si="287"/>
        <v>#N/A</v>
      </c>
      <c r="AC1409" s="136" t="e">
        <f t="shared" si="288"/>
        <v>#N/A</v>
      </c>
      <c r="AD1409" s="136" t="e">
        <f t="shared" si="289"/>
        <v>#N/A</v>
      </c>
      <c r="AE1409" s="136" t="e">
        <f t="shared" si="290"/>
        <v>#N/A</v>
      </c>
    </row>
    <row r="1410" spans="1:31" ht="15" customHeight="1">
      <c r="A1410" s="67" t="str">
        <f t="shared" si="278"/>
        <v/>
      </c>
      <c r="B1410" s="65">
        <f t="shared" si="281"/>
        <v>1387</v>
      </c>
      <c r="C1410" s="68" t="str">
        <f t="shared" si="282"/>
        <v/>
      </c>
      <c r="D1410" s="69"/>
      <c r="E1410" s="203"/>
      <c r="F1410" s="65" t="e">
        <f>VLOOKUP(E1410,'Trimming log'!$F$5:$V$5000,2,FALSE)</f>
        <v>#N/A</v>
      </c>
      <c r="G1410" s="65" t="e">
        <f>VLOOKUP(E1410,'Trimming log'!$F$5:$V$5000,3,FALSE)</f>
        <v>#N/A</v>
      </c>
      <c r="H1410" s="508" t="e">
        <f>VLOOKUP(E1410,'Trimming log'!$F$5:$V$5000,4,FALSE)</f>
        <v>#N/A</v>
      </c>
      <c r="I1410" s="65" t="e">
        <f>VLOOKUP(E1410,'Trimming log'!$F$5:$V$5000,5,FALSE)</f>
        <v>#N/A</v>
      </c>
      <c r="J1410" s="65" t="e">
        <f>VLOOKUP(E1410,'Trimming log'!$F$5:$V$5000,6,FALSE)</f>
        <v>#N/A</v>
      </c>
      <c r="K1410" s="65" t="e">
        <f>VLOOKUP(E1410,'Trimming log'!$F$5:$V$5000,7,FALSE)</f>
        <v>#N/A</v>
      </c>
      <c r="L1410" s="65" t="e">
        <f>VLOOKUP(E1410,'Trimming log'!$F$5:$V$5000,8,FALSE)</f>
        <v>#N/A</v>
      </c>
      <c r="M1410" s="65" t="e">
        <f>VLOOKUP(E1410,'Trimming log'!$F$5:$V$5000,9,FALSE)</f>
        <v>#N/A</v>
      </c>
      <c r="N1410" s="507" t="e">
        <f>VLOOKUP(E1410,'Trimming log'!$F$5:$V$5000,10,FALSE)</f>
        <v>#N/A</v>
      </c>
      <c r="O1410" s="65" t="e">
        <f>VLOOKUP(E1410,'Trimming log'!$F$5:$V$5000,11,FALSE)</f>
        <v>#N/A</v>
      </c>
      <c r="P1410" s="65" t="e">
        <f>VLOOKUP(E1410,'Trimming log'!$F$5:$V$5000,12,FALSE)</f>
        <v>#N/A</v>
      </c>
      <c r="Q1410" s="65" t="e">
        <f>VLOOKUP(E1410,'Trimming log'!$F$5:$V$5000,13,FALSE)</f>
        <v>#N/A</v>
      </c>
      <c r="R1410" s="65" t="e">
        <f>VLOOKUP(E1410,'Trimming log'!$F$5:$V$5000,14,FALSE)</f>
        <v>#N/A</v>
      </c>
      <c r="S1410" s="65" t="e">
        <f>VLOOKUP(E1410,'Trimming log'!$F$5:$V$5000,15,FALSE)</f>
        <v>#N/A</v>
      </c>
      <c r="T1410" s="65" t="e">
        <f t="shared" si="279"/>
        <v>#N/A</v>
      </c>
      <c r="U1410" s="491" t="str">
        <f t="shared" si="280"/>
        <v/>
      </c>
      <c r="V1410" s="74">
        <f t="shared" si="283"/>
        <v>0</v>
      </c>
      <c r="W1410" s="134">
        <f t="shared" si="284"/>
        <v>0</v>
      </c>
      <c r="X1410" s="134" t="e">
        <f>VLOOKUP(E1410,'Trimming log'!$F$5:$Y$5000,19,FALSE)</f>
        <v>#N/A</v>
      </c>
      <c r="Y1410" s="134" t="e">
        <f>VLOOKUP(E1410,'Trimming log'!$F$5:$Y$5000,20,FALSE)</f>
        <v>#N/A</v>
      </c>
      <c r="Z1410" s="135" t="e">
        <f t="shared" si="285"/>
        <v>#N/A</v>
      </c>
      <c r="AA1410" s="135" t="e">
        <f t="shared" si="286"/>
        <v>#N/A</v>
      </c>
      <c r="AB1410" s="136" t="e">
        <f t="shared" si="287"/>
        <v>#N/A</v>
      </c>
      <c r="AC1410" s="136" t="e">
        <f t="shared" si="288"/>
        <v>#N/A</v>
      </c>
      <c r="AD1410" s="136" t="e">
        <f t="shared" si="289"/>
        <v>#N/A</v>
      </c>
      <c r="AE1410" s="136" t="e">
        <f t="shared" si="290"/>
        <v>#N/A</v>
      </c>
    </row>
    <row r="1411" spans="1:31" ht="15" customHeight="1">
      <c r="A1411" s="67" t="str">
        <f t="shared" si="278"/>
        <v/>
      </c>
      <c r="B1411" s="65">
        <f t="shared" si="281"/>
        <v>1388</v>
      </c>
      <c r="C1411" s="68" t="str">
        <f t="shared" si="282"/>
        <v/>
      </c>
      <c r="D1411" s="69"/>
      <c r="E1411" s="203"/>
      <c r="F1411" s="65" t="e">
        <f>VLOOKUP(E1411,'Trimming log'!$F$5:$V$5000,2,FALSE)</f>
        <v>#N/A</v>
      </c>
      <c r="G1411" s="65" t="e">
        <f>VLOOKUP(E1411,'Trimming log'!$F$5:$V$5000,3,FALSE)</f>
        <v>#N/A</v>
      </c>
      <c r="H1411" s="508" t="e">
        <f>VLOOKUP(E1411,'Trimming log'!$F$5:$V$5000,4,FALSE)</f>
        <v>#N/A</v>
      </c>
      <c r="I1411" s="65" t="e">
        <f>VLOOKUP(E1411,'Trimming log'!$F$5:$V$5000,5,FALSE)</f>
        <v>#N/A</v>
      </c>
      <c r="J1411" s="65" t="e">
        <f>VLOOKUP(E1411,'Trimming log'!$F$5:$V$5000,6,FALSE)</f>
        <v>#N/A</v>
      </c>
      <c r="K1411" s="65" t="e">
        <f>VLOOKUP(E1411,'Trimming log'!$F$5:$V$5000,7,FALSE)</f>
        <v>#N/A</v>
      </c>
      <c r="L1411" s="65" t="e">
        <f>VLOOKUP(E1411,'Trimming log'!$F$5:$V$5000,8,FALSE)</f>
        <v>#N/A</v>
      </c>
      <c r="M1411" s="65" t="e">
        <f>VLOOKUP(E1411,'Trimming log'!$F$5:$V$5000,9,FALSE)</f>
        <v>#N/A</v>
      </c>
      <c r="N1411" s="507" t="e">
        <f>VLOOKUP(E1411,'Trimming log'!$F$5:$V$5000,10,FALSE)</f>
        <v>#N/A</v>
      </c>
      <c r="O1411" s="65" t="e">
        <f>VLOOKUP(E1411,'Trimming log'!$F$5:$V$5000,11,FALSE)</f>
        <v>#N/A</v>
      </c>
      <c r="P1411" s="65" t="e">
        <f>VLOOKUP(E1411,'Trimming log'!$F$5:$V$5000,12,FALSE)</f>
        <v>#N/A</v>
      </c>
      <c r="Q1411" s="65" t="e">
        <f>VLOOKUP(E1411,'Trimming log'!$F$5:$V$5000,13,FALSE)</f>
        <v>#N/A</v>
      </c>
      <c r="R1411" s="65" t="e">
        <f>VLOOKUP(E1411,'Trimming log'!$F$5:$V$5000,14,FALSE)</f>
        <v>#N/A</v>
      </c>
      <c r="S1411" s="65" t="e">
        <f>VLOOKUP(E1411,'Trimming log'!$F$5:$V$5000,15,FALSE)</f>
        <v>#N/A</v>
      </c>
      <c r="T1411" s="65" t="e">
        <f t="shared" si="279"/>
        <v>#N/A</v>
      </c>
      <c r="U1411" s="491" t="str">
        <f t="shared" si="280"/>
        <v/>
      </c>
      <c r="V1411" s="74">
        <f t="shared" si="283"/>
        <v>0</v>
      </c>
      <c r="W1411" s="134">
        <f t="shared" si="284"/>
        <v>0</v>
      </c>
      <c r="X1411" s="134" t="e">
        <f>VLOOKUP(E1411,'Trimming log'!$F$5:$Y$5000,19,FALSE)</f>
        <v>#N/A</v>
      </c>
      <c r="Y1411" s="134" t="e">
        <f>VLOOKUP(E1411,'Trimming log'!$F$5:$Y$5000,20,FALSE)</f>
        <v>#N/A</v>
      </c>
      <c r="Z1411" s="135" t="e">
        <f t="shared" si="285"/>
        <v>#N/A</v>
      </c>
      <c r="AA1411" s="135" t="e">
        <f t="shared" si="286"/>
        <v>#N/A</v>
      </c>
      <c r="AB1411" s="136" t="e">
        <f t="shared" si="287"/>
        <v>#N/A</v>
      </c>
      <c r="AC1411" s="136" t="e">
        <f t="shared" si="288"/>
        <v>#N/A</v>
      </c>
      <c r="AD1411" s="136" t="e">
        <f t="shared" si="289"/>
        <v>#N/A</v>
      </c>
      <c r="AE1411" s="136" t="e">
        <f t="shared" si="290"/>
        <v>#N/A</v>
      </c>
    </row>
    <row r="1412" spans="1:31" ht="15" customHeight="1">
      <c r="A1412" s="67" t="str">
        <f t="shared" si="278"/>
        <v/>
      </c>
      <c r="B1412" s="65">
        <f t="shared" si="281"/>
        <v>1389</v>
      </c>
      <c r="C1412" s="68" t="str">
        <f t="shared" si="282"/>
        <v/>
      </c>
      <c r="D1412" s="69"/>
      <c r="E1412" s="203"/>
      <c r="F1412" s="65" t="e">
        <f>VLOOKUP(E1412,'Trimming log'!$F$5:$V$5000,2,FALSE)</f>
        <v>#N/A</v>
      </c>
      <c r="G1412" s="65" t="e">
        <f>VLOOKUP(E1412,'Trimming log'!$F$5:$V$5000,3,FALSE)</f>
        <v>#N/A</v>
      </c>
      <c r="H1412" s="508" t="e">
        <f>VLOOKUP(E1412,'Trimming log'!$F$5:$V$5000,4,FALSE)</f>
        <v>#N/A</v>
      </c>
      <c r="I1412" s="65" t="e">
        <f>VLOOKUP(E1412,'Trimming log'!$F$5:$V$5000,5,FALSE)</f>
        <v>#N/A</v>
      </c>
      <c r="J1412" s="65" t="e">
        <f>VLOOKUP(E1412,'Trimming log'!$F$5:$V$5000,6,FALSE)</f>
        <v>#N/A</v>
      </c>
      <c r="K1412" s="65" t="e">
        <f>VLOOKUP(E1412,'Trimming log'!$F$5:$V$5000,7,FALSE)</f>
        <v>#N/A</v>
      </c>
      <c r="L1412" s="65" t="e">
        <f>VLOOKUP(E1412,'Trimming log'!$F$5:$V$5000,8,FALSE)</f>
        <v>#N/A</v>
      </c>
      <c r="M1412" s="65" t="e">
        <f>VLOOKUP(E1412,'Trimming log'!$F$5:$V$5000,9,FALSE)</f>
        <v>#N/A</v>
      </c>
      <c r="N1412" s="507" t="e">
        <f>VLOOKUP(E1412,'Trimming log'!$F$5:$V$5000,10,FALSE)</f>
        <v>#N/A</v>
      </c>
      <c r="O1412" s="65" t="e">
        <f>VLOOKUP(E1412,'Trimming log'!$F$5:$V$5000,11,FALSE)</f>
        <v>#N/A</v>
      </c>
      <c r="P1412" s="65" t="e">
        <f>VLOOKUP(E1412,'Trimming log'!$F$5:$V$5000,12,FALSE)</f>
        <v>#N/A</v>
      </c>
      <c r="Q1412" s="65" t="e">
        <f>VLOOKUP(E1412,'Trimming log'!$F$5:$V$5000,13,FALSE)</f>
        <v>#N/A</v>
      </c>
      <c r="R1412" s="65" t="e">
        <f>VLOOKUP(E1412,'Trimming log'!$F$5:$V$5000,14,FALSE)</f>
        <v>#N/A</v>
      </c>
      <c r="S1412" s="65" t="e">
        <f>VLOOKUP(E1412,'Trimming log'!$F$5:$V$5000,15,FALSE)</f>
        <v>#N/A</v>
      </c>
      <c r="T1412" s="65" t="e">
        <f t="shared" si="279"/>
        <v>#N/A</v>
      </c>
      <c r="U1412" s="491" t="str">
        <f t="shared" si="280"/>
        <v/>
      </c>
      <c r="V1412" s="74">
        <f t="shared" si="283"/>
        <v>0</v>
      </c>
      <c r="W1412" s="134">
        <f t="shared" si="284"/>
        <v>0</v>
      </c>
      <c r="X1412" s="134" t="e">
        <f>VLOOKUP(E1412,'Trimming log'!$F$5:$Y$5000,19,FALSE)</f>
        <v>#N/A</v>
      </c>
      <c r="Y1412" s="134" t="e">
        <f>VLOOKUP(E1412,'Trimming log'!$F$5:$Y$5000,20,FALSE)</f>
        <v>#N/A</v>
      </c>
      <c r="Z1412" s="135" t="e">
        <f t="shared" si="285"/>
        <v>#N/A</v>
      </c>
      <c r="AA1412" s="135" t="e">
        <f t="shared" si="286"/>
        <v>#N/A</v>
      </c>
      <c r="AB1412" s="136" t="e">
        <f t="shared" si="287"/>
        <v>#N/A</v>
      </c>
      <c r="AC1412" s="136" t="e">
        <f t="shared" si="288"/>
        <v>#N/A</v>
      </c>
      <c r="AD1412" s="136" t="e">
        <f t="shared" si="289"/>
        <v>#N/A</v>
      </c>
      <c r="AE1412" s="136" t="e">
        <f t="shared" si="290"/>
        <v>#N/A</v>
      </c>
    </row>
    <row r="1413" spans="1:31" ht="15" customHeight="1">
      <c r="A1413" s="67" t="str">
        <f t="shared" si="278"/>
        <v/>
      </c>
      <c r="B1413" s="65">
        <f t="shared" si="281"/>
        <v>1390</v>
      </c>
      <c r="C1413" s="68" t="str">
        <f t="shared" si="282"/>
        <v/>
      </c>
      <c r="D1413" s="69"/>
      <c r="E1413" s="203"/>
      <c r="F1413" s="65" t="e">
        <f>VLOOKUP(E1413,'Trimming log'!$F$5:$V$5000,2,FALSE)</f>
        <v>#N/A</v>
      </c>
      <c r="G1413" s="65" t="e">
        <f>VLOOKUP(E1413,'Trimming log'!$F$5:$V$5000,3,FALSE)</f>
        <v>#N/A</v>
      </c>
      <c r="H1413" s="508" t="e">
        <f>VLOOKUP(E1413,'Trimming log'!$F$5:$V$5000,4,FALSE)</f>
        <v>#N/A</v>
      </c>
      <c r="I1413" s="65" t="e">
        <f>VLOOKUP(E1413,'Trimming log'!$F$5:$V$5000,5,FALSE)</f>
        <v>#N/A</v>
      </c>
      <c r="J1413" s="65" t="e">
        <f>VLOOKUP(E1413,'Trimming log'!$F$5:$V$5000,6,FALSE)</f>
        <v>#N/A</v>
      </c>
      <c r="K1413" s="65" t="e">
        <f>VLOOKUP(E1413,'Trimming log'!$F$5:$V$5000,7,FALSE)</f>
        <v>#N/A</v>
      </c>
      <c r="L1413" s="65" t="e">
        <f>VLOOKUP(E1413,'Trimming log'!$F$5:$V$5000,8,FALSE)</f>
        <v>#N/A</v>
      </c>
      <c r="M1413" s="65" t="e">
        <f>VLOOKUP(E1413,'Trimming log'!$F$5:$V$5000,9,FALSE)</f>
        <v>#N/A</v>
      </c>
      <c r="N1413" s="507" t="e">
        <f>VLOOKUP(E1413,'Trimming log'!$F$5:$V$5000,10,FALSE)</f>
        <v>#N/A</v>
      </c>
      <c r="O1413" s="65" t="e">
        <f>VLOOKUP(E1413,'Trimming log'!$F$5:$V$5000,11,FALSE)</f>
        <v>#N/A</v>
      </c>
      <c r="P1413" s="65" t="e">
        <f>VLOOKUP(E1413,'Trimming log'!$F$5:$V$5000,12,FALSE)</f>
        <v>#N/A</v>
      </c>
      <c r="Q1413" s="65" t="e">
        <f>VLOOKUP(E1413,'Trimming log'!$F$5:$V$5000,13,FALSE)</f>
        <v>#N/A</v>
      </c>
      <c r="R1413" s="65" t="e">
        <f>VLOOKUP(E1413,'Trimming log'!$F$5:$V$5000,14,FALSE)</f>
        <v>#N/A</v>
      </c>
      <c r="S1413" s="65" t="e">
        <f>VLOOKUP(E1413,'Trimming log'!$F$5:$V$5000,15,FALSE)</f>
        <v>#N/A</v>
      </c>
      <c r="T1413" s="65" t="e">
        <f t="shared" si="279"/>
        <v>#N/A</v>
      </c>
      <c r="U1413" s="491" t="str">
        <f t="shared" si="280"/>
        <v/>
      </c>
      <c r="V1413" s="74">
        <f t="shared" si="283"/>
        <v>0</v>
      </c>
      <c r="W1413" s="134">
        <f t="shared" si="284"/>
        <v>0</v>
      </c>
      <c r="X1413" s="134" t="e">
        <f>VLOOKUP(E1413,'Trimming log'!$F$5:$Y$5000,19,FALSE)</f>
        <v>#N/A</v>
      </c>
      <c r="Y1413" s="134" t="e">
        <f>VLOOKUP(E1413,'Trimming log'!$F$5:$Y$5000,20,FALSE)</f>
        <v>#N/A</v>
      </c>
      <c r="Z1413" s="135" t="e">
        <f t="shared" si="285"/>
        <v>#N/A</v>
      </c>
      <c r="AA1413" s="135" t="e">
        <f t="shared" si="286"/>
        <v>#N/A</v>
      </c>
      <c r="AB1413" s="136" t="e">
        <f t="shared" si="287"/>
        <v>#N/A</v>
      </c>
      <c r="AC1413" s="136" t="e">
        <f t="shared" si="288"/>
        <v>#N/A</v>
      </c>
      <c r="AD1413" s="136" t="e">
        <f t="shared" si="289"/>
        <v>#N/A</v>
      </c>
      <c r="AE1413" s="136" t="e">
        <f t="shared" si="290"/>
        <v>#N/A</v>
      </c>
    </row>
    <row r="1414" spans="1:31" ht="15" customHeight="1">
      <c r="A1414" s="67" t="str">
        <f t="shared" ref="A1414:A1477" si="291">IF(COUNTIF($E$6:$E$47179,E1414)&gt;1,"DOUBLE","")</f>
        <v/>
      </c>
      <c r="B1414" s="65">
        <f t="shared" si="281"/>
        <v>1391</v>
      </c>
      <c r="C1414" s="68" t="str">
        <f t="shared" si="282"/>
        <v/>
      </c>
      <c r="D1414" s="69"/>
      <c r="E1414" s="203"/>
      <c r="F1414" s="65" t="e">
        <f>VLOOKUP(E1414,'Trimming log'!$F$5:$V$5000,2,FALSE)</f>
        <v>#N/A</v>
      </c>
      <c r="G1414" s="65" t="e">
        <f>VLOOKUP(E1414,'Trimming log'!$F$5:$V$5000,3,FALSE)</f>
        <v>#N/A</v>
      </c>
      <c r="H1414" s="508" t="e">
        <f>VLOOKUP(E1414,'Trimming log'!$F$5:$V$5000,4,FALSE)</f>
        <v>#N/A</v>
      </c>
      <c r="I1414" s="65" t="e">
        <f>VLOOKUP(E1414,'Trimming log'!$F$5:$V$5000,5,FALSE)</f>
        <v>#N/A</v>
      </c>
      <c r="J1414" s="65" t="e">
        <f>VLOOKUP(E1414,'Trimming log'!$F$5:$V$5000,6,FALSE)</f>
        <v>#N/A</v>
      </c>
      <c r="K1414" s="65" t="e">
        <f>VLOOKUP(E1414,'Trimming log'!$F$5:$V$5000,7,FALSE)</f>
        <v>#N/A</v>
      </c>
      <c r="L1414" s="65" t="e">
        <f>VLOOKUP(E1414,'Trimming log'!$F$5:$V$5000,8,FALSE)</f>
        <v>#N/A</v>
      </c>
      <c r="M1414" s="65" t="e">
        <f>VLOOKUP(E1414,'Trimming log'!$F$5:$V$5000,9,FALSE)</f>
        <v>#N/A</v>
      </c>
      <c r="N1414" s="507" t="e">
        <f>VLOOKUP(E1414,'Trimming log'!$F$5:$V$5000,10,FALSE)</f>
        <v>#N/A</v>
      </c>
      <c r="O1414" s="65" t="e">
        <f>VLOOKUP(E1414,'Trimming log'!$F$5:$V$5000,11,FALSE)</f>
        <v>#N/A</v>
      </c>
      <c r="P1414" s="65" t="e">
        <f>VLOOKUP(E1414,'Trimming log'!$F$5:$V$5000,12,FALSE)</f>
        <v>#N/A</v>
      </c>
      <c r="Q1414" s="65" t="e">
        <f>VLOOKUP(E1414,'Trimming log'!$F$5:$V$5000,13,FALSE)</f>
        <v>#N/A</v>
      </c>
      <c r="R1414" s="65" t="e">
        <f>VLOOKUP(E1414,'Trimming log'!$F$5:$V$5000,14,FALSE)</f>
        <v>#N/A</v>
      </c>
      <c r="S1414" s="65" t="e">
        <f>VLOOKUP(E1414,'Trimming log'!$F$5:$V$5000,15,FALSE)</f>
        <v>#N/A</v>
      </c>
      <c r="T1414" s="65" t="e">
        <f t="shared" si="279"/>
        <v>#N/A</v>
      </c>
      <c r="U1414" s="491" t="str">
        <f t="shared" si="280"/>
        <v/>
      </c>
      <c r="V1414" s="74">
        <f t="shared" si="283"/>
        <v>0</v>
      </c>
      <c r="W1414" s="134">
        <f t="shared" si="284"/>
        <v>0</v>
      </c>
      <c r="X1414" s="134" t="e">
        <f>VLOOKUP(E1414,'Trimming log'!$F$5:$Y$5000,19,FALSE)</f>
        <v>#N/A</v>
      </c>
      <c r="Y1414" s="134" t="e">
        <f>VLOOKUP(E1414,'Trimming log'!$F$5:$Y$5000,20,FALSE)</f>
        <v>#N/A</v>
      </c>
      <c r="Z1414" s="135" t="e">
        <f t="shared" si="285"/>
        <v>#N/A</v>
      </c>
      <c r="AA1414" s="135" t="e">
        <f t="shared" si="286"/>
        <v>#N/A</v>
      </c>
      <c r="AB1414" s="136" t="e">
        <f t="shared" si="287"/>
        <v>#N/A</v>
      </c>
      <c r="AC1414" s="136" t="e">
        <f t="shared" si="288"/>
        <v>#N/A</v>
      </c>
      <c r="AD1414" s="136" t="e">
        <f t="shared" si="289"/>
        <v>#N/A</v>
      </c>
      <c r="AE1414" s="136" t="e">
        <f t="shared" si="290"/>
        <v>#N/A</v>
      </c>
    </row>
    <row r="1415" spans="1:31" ht="15" customHeight="1">
      <c r="A1415" s="67" t="str">
        <f t="shared" si="291"/>
        <v/>
      </c>
      <c r="B1415" s="65">
        <f t="shared" si="281"/>
        <v>1392</v>
      </c>
      <c r="C1415" s="68" t="str">
        <f t="shared" si="282"/>
        <v/>
      </c>
      <c r="D1415" s="69"/>
      <c r="E1415" s="203"/>
      <c r="F1415" s="65" t="e">
        <f>VLOOKUP(E1415,'Trimming log'!$F$5:$V$5000,2,FALSE)</f>
        <v>#N/A</v>
      </c>
      <c r="G1415" s="65" t="e">
        <f>VLOOKUP(E1415,'Trimming log'!$F$5:$V$5000,3,FALSE)</f>
        <v>#N/A</v>
      </c>
      <c r="H1415" s="508" t="e">
        <f>VLOOKUP(E1415,'Trimming log'!$F$5:$V$5000,4,FALSE)</f>
        <v>#N/A</v>
      </c>
      <c r="I1415" s="65" t="e">
        <f>VLOOKUP(E1415,'Trimming log'!$F$5:$V$5000,5,FALSE)</f>
        <v>#N/A</v>
      </c>
      <c r="J1415" s="65" t="e">
        <f>VLOOKUP(E1415,'Trimming log'!$F$5:$V$5000,6,FALSE)</f>
        <v>#N/A</v>
      </c>
      <c r="K1415" s="65" t="e">
        <f>VLOOKUP(E1415,'Trimming log'!$F$5:$V$5000,7,FALSE)</f>
        <v>#N/A</v>
      </c>
      <c r="L1415" s="65" t="e">
        <f>VLOOKUP(E1415,'Trimming log'!$F$5:$V$5000,8,FALSE)</f>
        <v>#N/A</v>
      </c>
      <c r="M1415" s="65" t="e">
        <f>VLOOKUP(E1415,'Trimming log'!$F$5:$V$5000,9,FALSE)</f>
        <v>#N/A</v>
      </c>
      <c r="N1415" s="507" t="e">
        <f>VLOOKUP(E1415,'Trimming log'!$F$5:$V$5000,10,FALSE)</f>
        <v>#N/A</v>
      </c>
      <c r="O1415" s="65" t="e">
        <f>VLOOKUP(E1415,'Trimming log'!$F$5:$V$5000,11,FALSE)</f>
        <v>#N/A</v>
      </c>
      <c r="P1415" s="65" t="e">
        <f>VLOOKUP(E1415,'Trimming log'!$F$5:$V$5000,12,FALSE)</f>
        <v>#N/A</v>
      </c>
      <c r="Q1415" s="65" t="e">
        <f>VLOOKUP(E1415,'Trimming log'!$F$5:$V$5000,13,FALSE)</f>
        <v>#N/A</v>
      </c>
      <c r="R1415" s="65" t="e">
        <f>VLOOKUP(E1415,'Trimming log'!$F$5:$V$5000,14,FALSE)</f>
        <v>#N/A</v>
      </c>
      <c r="S1415" s="65" t="e">
        <f>VLOOKUP(E1415,'Trimming log'!$F$5:$V$5000,15,FALSE)</f>
        <v>#N/A</v>
      </c>
      <c r="T1415" s="65" t="e">
        <f t="shared" ref="T1415:T1478" si="292">O1415-Q1415</f>
        <v>#N/A</v>
      </c>
      <c r="U1415" s="491" t="str">
        <f t="shared" ref="U1415:U1478" si="293">IF(C1415="","",(SUMIF($D$2:$D$25116,D1415,$O$2:$O$25116)))</f>
        <v/>
      </c>
      <c r="V1415" s="74">
        <f t="shared" si="283"/>
        <v>0</v>
      </c>
      <c r="W1415" s="134">
        <f t="shared" si="284"/>
        <v>0</v>
      </c>
      <c r="X1415" s="134" t="e">
        <f>VLOOKUP(E1415,'Trimming log'!$F$5:$Y$5000,19,FALSE)</f>
        <v>#N/A</v>
      </c>
      <c r="Y1415" s="134" t="e">
        <f>VLOOKUP(E1415,'Trimming log'!$F$5:$Y$5000,20,FALSE)</f>
        <v>#N/A</v>
      </c>
      <c r="Z1415" s="135" t="e">
        <f t="shared" si="285"/>
        <v>#N/A</v>
      </c>
      <c r="AA1415" s="135" t="e">
        <f t="shared" si="286"/>
        <v>#N/A</v>
      </c>
      <c r="AB1415" s="136" t="e">
        <f t="shared" si="287"/>
        <v>#N/A</v>
      </c>
      <c r="AC1415" s="136" t="e">
        <f t="shared" si="288"/>
        <v>#N/A</v>
      </c>
      <c r="AD1415" s="136" t="e">
        <f t="shared" si="289"/>
        <v>#N/A</v>
      </c>
      <c r="AE1415" s="136" t="e">
        <f t="shared" si="290"/>
        <v>#N/A</v>
      </c>
    </row>
    <row r="1416" spans="1:31" ht="15" customHeight="1">
      <c r="A1416" s="67" t="str">
        <f t="shared" si="291"/>
        <v/>
      </c>
      <c r="B1416" s="65">
        <f t="shared" ref="B1416:B1479" si="294">+B1415+1</f>
        <v>1393</v>
      </c>
      <c r="C1416" s="68" t="str">
        <f t="shared" ref="C1416:C1479" si="295">IF(D1416="","",(IF(D1417=D1416,"",1)))</f>
        <v/>
      </c>
      <c r="D1416" s="69"/>
      <c r="E1416" s="203"/>
      <c r="F1416" s="65" t="e">
        <f>VLOOKUP(E1416,'Trimming log'!$F$5:$V$5000,2,FALSE)</f>
        <v>#N/A</v>
      </c>
      <c r="G1416" s="65" t="e">
        <f>VLOOKUP(E1416,'Trimming log'!$F$5:$V$5000,3,FALSE)</f>
        <v>#N/A</v>
      </c>
      <c r="H1416" s="508" t="e">
        <f>VLOOKUP(E1416,'Trimming log'!$F$5:$V$5000,4,FALSE)</f>
        <v>#N/A</v>
      </c>
      <c r="I1416" s="65" t="e">
        <f>VLOOKUP(E1416,'Trimming log'!$F$5:$V$5000,5,FALSE)</f>
        <v>#N/A</v>
      </c>
      <c r="J1416" s="65" t="e">
        <f>VLOOKUP(E1416,'Trimming log'!$F$5:$V$5000,6,FALSE)</f>
        <v>#N/A</v>
      </c>
      <c r="K1416" s="65" t="e">
        <f>VLOOKUP(E1416,'Trimming log'!$F$5:$V$5000,7,FALSE)</f>
        <v>#N/A</v>
      </c>
      <c r="L1416" s="65" t="e">
        <f>VLOOKUP(E1416,'Trimming log'!$F$5:$V$5000,8,FALSE)</f>
        <v>#N/A</v>
      </c>
      <c r="M1416" s="65" t="e">
        <f>VLOOKUP(E1416,'Trimming log'!$F$5:$V$5000,9,FALSE)</f>
        <v>#N/A</v>
      </c>
      <c r="N1416" s="507" t="e">
        <f>VLOOKUP(E1416,'Trimming log'!$F$5:$V$5000,10,FALSE)</f>
        <v>#N/A</v>
      </c>
      <c r="O1416" s="65" t="e">
        <f>VLOOKUP(E1416,'Trimming log'!$F$5:$V$5000,11,FALSE)</f>
        <v>#N/A</v>
      </c>
      <c r="P1416" s="65" t="e">
        <f>VLOOKUP(E1416,'Trimming log'!$F$5:$V$5000,12,FALSE)</f>
        <v>#N/A</v>
      </c>
      <c r="Q1416" s="65" t="e">
        <f>VLOOKUP(E1416,'Trimming log'!$F$5:$V$5000,13,FALSE)</f>
        <v>#N/A</v>
      </c>
      <c r="R1416" s="65" t="e">
        <f>VLOOKUP(E1416,'Trimming log'!$F$5:$V$5000,14,FALSE)</f>
        <v>#N/A</v>
      </c>
      <c r="S1416" s="65" t="e">
        <f>VLOOKUP(E1416,'Trimming log'!$F$5:$V$5000,15,FALSE)</f>
        <v>#N/A</v>
      </c>
      <c r="T1416" s="65" t="e">
        <f t="shared" si="292"/>
        <v>#N/A</v>
      </c>
      <c r="U1416" s="491" t="str">
        <f t="shared" si="293"/>
        <v/>
      </c>
      <c r="V1416" s="74">
        <f t="shared" ref="V1416:V1479" si="296">D1416</f>
        <v>0</v>
      </c>
      <c r="W1416" s="134">
        <f t="shared" ref="W1416:W1479" si="297">E1416</f>
        <v>0</v>
      </c>
      <c r="X1416" s="134" t="e">
        <f>VLOOKUP(E1416,'Trimming log'!$F$5:$Y$5000,19,FALSE)</f>
        <v>#N/A</v>
      </c>
      <c r="Y1416" s="134" t="e">
        <f>VLOOKUP(E1416,'Trimming log'!$F$5:$Y$5000,20,FALSE)</f>
        <v>#N/A</v>
      </c>
      <c r="Z1416" s="135" t="e">
        <f t="shared" ref="Z1416:Z1479" si="298">G1416</f>
        <v>#N/A</v>
      </c>
      <c r="AA1416" s="135" t="e">
        <f t="shared" ref="AA1416:AA1479" si="299">H1416</f>
        <v>#N/A</v>
      </c>
      <c r="AB1416" s="136" t="e">
        <f t="shared" ref="AB1416:AB1479" si="300">N1416</f>
        <v>#N/A</v>
      </c>
      <c r="AC1416" s="136" t="e">
        <f t="shared" ref="AC1416:AC1479" si="301">O1416</f>
        <v>#N/A</v>
      </c>
      <c r="AD1416" s="136" t="e">
        <f t="shared" ref="AD1416:AD1479" si="302">Q1416</f>
        <v>#N/A</v>
      </c>
      <c r="AE1416" s="136" t="e">
        <f t="shared" ref="AE1416:AE1479" si="303">T1416</f>
        <v>#N/A</v>
      </c>
    </row>
    <row r="1417" spans="1:31" ht="15" customHeight="1">
      <c r="A1417" s="67" t="str">
        <f t="shared" si="291"/>
        <v/>
      </c>
      <c r="B1417" s="65">
        <f t="shared" si="294"/>
        <v>1394</v>
      </c>
      <c r="C1417" s="68" t="str">
        <f t="shared" si="295"/>
        <v/>
      </c>
      <c r="D1417" s="69"/>
      <c r="E1417" s="203"/>
      <c r="F1417" s="65" t="e">
        <f>VLOOKUP(E1417,'Trimming log'!$F$5:$V$5000,2,FALSE)</f>
        <v>#N/A</v>
      </c>
      <c r="G1417" s="65" t="e">
        <f>VLOOKUP(E1417,'Trimming log'!$F$5:$V$5000,3,FALSE)</f>
        <v>#N/A</v>
      </c>
      <c r="H1417" s="508" t="e">
        <f>VLOOKUP(E1417,'Trimming log'!$F$5:$V$5000,4,FALSE)</f>
        <v>#N/A</v>
      </c>
      <c r="I1417" s="65" t="e">
        <f>VLOOKUP(E1417,'Trimming log'!$F$5:$V$5000,5,FALSE)</f>
        <v>#N/A</v>
      </c>
      <c r="J1417" s="65" t="e">
        <f>VLOOKUP(E1417,'Trimming log'!$F$5:$V$5000,6,FALSE)</f>
        <v>#N/A</v>
      </c>
      <c r="K1417" s="65" t="e">
        <f>VLOOKUP(E1417,'Trimming log'!$F$5:$V$5000,7,FALSE)</f>
        <v>#N/A</v>
      </c>
      <c r="L1417" s="65" t="e">
        <f>VLOOKUP(E1417,'Trimming log'!$F$5:$V$5000,8,FALSE)</f>
        <v>#N/A</v>
      </c>
      <c r="M1417" s="65" t="e">
        <f>VLOOKUP(E1417,'Trimming log'!$F$5:$V$5000,9,FALSE)</f>
        <v>#N/A</v>
      </c>
      <c r="N1417" s="507" t="e">
        <f>VLOOKUP(E1417,'Trimming log'!$F$5:$V$5000,10,FALSE)</f>
        <v>#N/A</v>
      </c>
      <c r="O1417" s="65" t="e">
        <f>VLOOKUP(E1417,'Trimming log'!$F$5:$V$5000,11,FALSE)</f>
        <v>#N/A</v>
      </c>
      <c r="P1417" s="65" t="e">
        <f>VLOOKUP(E1417,'Trimming log'!$F$5:$V$5000,12,FALSE)</f>
        <v>#N/A</v>
      </c>
      <c r="Q1417" s="65" t="e">
        <f>VLOOKUP(E1417,'Trimming log'!$F$5:$V$5000,13,FALSE)</f>
        <v>#N/A</v>
      </c>
      <c r="R1417" s="65" t="e">
        <f>VLOOKUP(E1417,'Trimming log'!$F$5:$V$5000,14,FALSE)</f>
        <v>#N/A</v>
      </c>
      <c r="S1417" s="65" t="e">
        <f>VLOOKUP(E1417,'Trimming log'!$F$5:$V$5000,15,FALSE)</f>
        <v>#N/A</v>
      </c>
      <c r="T1417" s="65" t="e">
        <f t="shared" si="292"/>
        <v>#N/A</v>
      </c>
      <c r="U1417" s="491" t="str">
        <f t="shared" si="293"/>
        <v/>
      </c>
      <c r="V1417" s="74">
        <f t="shared" si="296"/>
        <v>0</v>
      </c>
      <c r="W1417" s="134">
        <f t="shared" si="297"/>
        <v>0</v>
      </c>
      <c r="X1417" s="134" t="e">
        <f>VLOOKUP(E1417,'Trimming log'!$F$5:$Y$5000,19,FALSE)</f>
        <v>#N/A</v>
      </c>
      <c r="Y1417" s="134" t="e">
        <f>VLOOKUP(E1417,'Trimming log'!$F$5:$Y$5000,20,FALSE)</f>
        <v>#N/A</v>
      </c>
      <c r="Z1417" s="135" t="e">
        <f t="shared" si="298"/>
        <v>#N/A</v>
      </c>
      <c r="AA1417" s="135" t="e">
        <f t="shared" si="299"/>
        <v>#N/A</v>
      </c>
      <c r="AB1417" s="136" t="e">
        <f t="shared" si="300"/>
        <v>#N/A</v>
      </c>
      <c r="AC1417" s="136" t="e">
        <f t="shared" si="301"/>
        <v>#N/A</v>
      </c>
      <c r="AD1417" s="136" t="e">
        <f t="shared" si="302"/>
        <v>#N/A</v>
      </c>
      <c r="AE1417" s="136" t="e">
        <f t="shared" si="303"/>
        <v>#N/A</v>
      </c>
    </row>
    <row r="1418" spans="1:31" ht="15" customHeight="1">
      <c r="A1418" s="67" t="str">
        <f t="shared" si="291"/>
        <v/>
      </c>
      <c r="B1418" s="65">
        <f t="shared" si="294"/>
        <v>1395</v>
      </c>
      <c r="C1418" s="68" t="str">
        <f t="shared" si="295"/>
        <v/>
      </c>
      <c r="D1418" s="69"/>
      <c r="E1418" s="203"/>
      <c r="F1418" s="65" t="e">
        <f>VLOOKUP(E1418,'Trimming log'!$F$5:$V$5000,2,FALSE)</f>
        <v>#N/A</v>
      </c>
      <c r="G1418" s="65" t="e">
        <f>VLOOKUP(E1418,'Trimming log'!$F$5:$V$5000,3,FALSE)</f>
        <v>#N/A</v>
      </c>
      <c r="H1418" s="508" t="e">
        <f>VLOOKUP(E1418,'Trimming log'!$F$5:$V$5000,4,FALSE)</f>
        <v>#N/A</v>
      </c>
      <c r="I1418" s="65" t="e">
        <f>VLOOKUP(E1418,'Trimming log'!$F$5:$V$5000,5,FALSE)</f>
        <v>#N/A</v>
      </c>
      <c r="J1418" s="65" t="e">
        <f>VLOOKUP(E1418,'Trimming log'!$F$5:$V$5000,6,FALSE)</f>
        <v>#N/A</v>
      </c>
      <c r="K1418" s="65" t="e">
        <f>VLOOKUP(E1418,'Trimming log'!$F$5:$V$5000,7,FALSE)</f>
        <v>#N/A</v>
      </c>
      <c r="L1418" s="65" t="e">
        <f>VLOOKUP(E1418,'Trimming log'!$F$5:$V$5000,8,FALSE)</f>
        <v>#N/A</v>
      </c>
      <c r="M1418" s="65" t="e">
        <f>VLOOKUP(E1418,'Trimming log'!$F$5:$V$5000,9,FALSE)</f>
        <v>#N/A</v>
      </c>
      <c r="N1418" s="507" t="e">
        <f>VLOOKUP(E1418,'Trimming log'!$F$5:$V$5000,10,FALSE)</f>
        <v>#N/A</v>
      </c>
      <c r="O1418" s="65" t="e">
        <f>VLOOKUP(E1418,'Trimming log'!$F$5:$V$5000,11,FALSE)</f>
        <v>#N/A</v>
      </c>
      <c r="P1418" s="65" t="e">
        <f>VLOOKUP(E1418,'Trimming log'!$F$5:$V$5000,12,FALSE)</f>
        <v>#N/A</v>
      </c>
      <c r="Q1418" s="65" t="e">
        <f>VLOOKUP(E1418,'Trimming log'!$F$5:$V$5000,13,FALSE)</f>
        <v>#N/A</v>
      </c>
      <c r="R1418" s="65" t="e">
        <f>VLOOKUP(E1418,'Trimming log'!$F$5:$V$5000,14,FALSE)</f>
        <v>#N/A</v>
      </c>
      <c r="S1418" s="65" t="e">
        <f>VLOOKUP(E1418,'Trimming log'!$F$5:$V$5000,15,FALSE)</f>
        <v>#N/A</v>
      </c>
      <c r="T1418" s="65" t="e">
        <f t="shared" si="292"/>
        <v>#N/A</v>
      </c>
      <c r="U1418" s="491" t="str">
        <f t="shared" si="293"/>
        <v/>
      </c>
      <c r="V1418" s="74">
        <f t="shared" si="296"/>
        <v>0</v>
      </c>
      <c r="W1418" s="134">
        <f t="shared" si="297"/>
        <v>0</v>
      </c>
      <c r="X1418" s="134" t="e">
        <f>VLOOKUP(E1418,'Trimming log'!$F$5:$Y$5000,19,FALSE)</f>
        <v>#N/A</v>
      </c>
      <c r="Y1418" s="134" t="e">
        <f>VLOOKUP(E1418,'Trimming log'!$F$5:$Y$5000,20,FALSE)</f>
        <v>#N/A</v>
      </c>
      <c r="Z1418" s="135" t="e">
        <f t="shared" si="298"/>
        <v>#N/A</v>
      </c>
      <c r="AA1418" s="135" t="e">
        <f t="shared" si="299"/>
        <v>#N/A</v>
      </c>
      <c r="AB1418" s="136" t="e">
        <f t="shared" si="300"/>
        <v>#N/A</v>
      </c>
      <c r="AC1418" s="136" t="e">
        <f t="shared" si="301"/>
        <v>#N/A</v>
      </c>
      <c r="AD1418" s="136" t="e">
        <f t="shared" si="302"/>
        <v>#N/A</v>
      </c>
      <c r="AE1418" s="136" t="e">
        <f t="shared" si="303"/>
        <v>#N/A</v>
      </c>
    </row>
    <row r="1419" spans="1:31" ht="15" customHeight="1">
      <c r="A1419" s="67" t="str">
        <f t="shared" si="291"/>
        <v/>
      </c>
      <c r="B1419" s="65">
        <f t="shared" si="294"/>
        <v>1396</v>
      </c>
      <c r="C1419" s="68" t="str">
        <f t="shared" si="295"/>
        <v/>
      </c>
      <c r="D1419" s="69"/>
      <c r="E1419" s="203"/>
      <c r="F1419" s="65" t="e">
        <f>VLOOKUP(E1419,'Trimming log'!$F$5:$V$5000,2,FALSE)</f>
        <v>#N/A</v>
      </c>
      <c r="G1419" s="65" t="e">
        <f>VLOOKUP(E1419,'Trimming log'!$F$5:$V$5000,3,FALSE)</f>
        <v>#N/A</v>
      </c>
      <c r="H1419" s="508" t="e">
        <f>VLOOKUP(E1419,'Trimming log'!$F$5:$V$5000,4,FALSE)</f>
        <v>#N/A</v>
      </c>
      <c r="I1419" s="65" t="e">
        <f>VLOOKUP(E1419,'Trimming log'!$F$5:$V$5000,5,FALSE)</f>
        <v>#N/A</v>
      </c>
      <c r="J1419" s="65" t="e">
        <f>VLOOKUP(E1419,'Trimming log'!$F$5:$V$5000,6,FALSE)</f>
        <v>#N/A</v>
      </c>
      <c r="K1419" s="65" t="e">
        <f>VLOOKUP(E1419,'Trimming log'!$F$5:$V$5000,7,FALSE)</f>
        <v>#N/A</v>
      </c>
      <c r="L1419" s="65" t="e">
        <f>VLOOKUP(E1419,'Trimming log'!$F$5:$V$5000,8,FALSE)</f>
        <v>#N/A</v>
      </c>
      <c r="M1419" s="65" t="e">
        <f>VLOOKUP(E1419,'Trimming log'!$F$5:$V$5000,9,FALSE)</f>
        <v>#N/A</v>
      </c>
      <c r="N1419" s="507" t="e">
        <f>VLOOKUP(E1419,'Trimming log'!$F$5:$V$5000,10,FALSE)</f>
        <v>#N/A</v>
      </c>
      <c r="O1419" s="65" t="e">
        <f>VLOOKUP(E1419,'Trimming log'!$F$5:$V$5000,11,FALSE)</f>
        <v>#N/A</v>
      </c>
      <c r="P1419" s="65" t="e">
        <f>VLOOKUP(E1419,'Trimming log'!$F$5:$V$5000,12,FALSE)</f>
        <v>#N/A</v>
      </c>
      <c r="Q1419" s="65" t="e">
        <f>VLOOKUP(E1419,'Trimming log'!$F$5:$V$5000,13,FALSE)</f>
        <v>#N/A</v>
      </c>
      <c r="R1419" s="65" t="e">
        <f>VLOOKUP(E1419,'Trimming log'!$F$5:$V$5000,14,FALSE)</f>
        <v>#N/A</v>
      </c>
      <c r="S1419" s="65" t="e">
        <f>VLOOKUP(E1419,'Trimming log'!$F$5:$V$5000,15,FALSE)</f>
        <v>#N/A</v>
      </c>
      <c r="T1419" s="65" t="e">
        <f t="shared" si="292"/>
        <v>#N/A</v>
      </c>
      <c r="U1419" s="491" t="str">
        <f t="shared" si="293"/>
        <v/>
      </c>
      <c r="V1419" s="74">
        <f t="shared" si="296"/>
        <v>0</v>
      </c>
      <c r="W1419" s="134">
        <f t="shared" si="297"/>
        <v>0</v>
      </c>
      <c r="X1419" s="134" t="e">
        <f>VLOOKUP(E1419,'Trimming log'!$F$5:$Y$5000,19,FALSE)</f>
        <v>#N/A</v>
      </c>
      <c r="Y1419" s="134" t="e">
        <f>VLOOKUP(E1419,'Trimming log'!$F$5:$Y$5000,20,FALSE)</f>
        <v>#N/A</v>
      </c>
      <c r="Z1419" s="135" t="e">
        <f t="shared" si="298"/>
        <v>#N/A</v>
      </c>
      <c r="AA1419" s="135" t="e">
        <f t="shared" si="299"/>
        <v>#N/A</v>
      </c>
      <c r="AB1419" s="136" t="e">
        <f t="shared" si="300"/>
        <v>#N/A</v>
      </c>
      <c r="AC1419" s="136" t="e">
        <f t="shared" si="301"/>
        <v>#N/A</v>
      </c>
      <c r="AD1419" s="136" t="e">
        <f t="shared" si="302"/>
        <v>#N/A</v>
      </c>
      <c r="AE1419" s="136" t="e">
        <f t="shared" si="303"/>
        <v>#N/A</v>
      </c>
    </row>
    <row r="1420" spans="1:31" ht="15" customHeight="1">
      <c r="A1420" s="67" t="str">
        <f t="shared" si="291"/>
        <v/>
      </c>
      <c r="B1420" s="65">
        <f t="shared" si="294"/>
        <v>1397</v>
      </c>
      <c r="C1420" s="68" t="str">
        <f t="shared" si="295"/>
        <v/>
      </c>
      <c r="D1420" s="69"/>
      <c r="E1420" s="203"/>
      <c r="F1420" s="65" t="e">
        <f>VLOOKUP(E1420,'Trimming log'!$F$5:$V$5000,2,FALSE)</f>
        <v>#N/A</v>
      </c>
      <c r="G1420" s="65" t="e">
        <f>VLOOKUP(E1420,'Trimming log'!$F$5:$V$5000,3,FALSE)</f>
        <v>#N/A</v>
      </c>
      <c r="H1420" s="508" t="e">
        <f>VLOOKUP(E1420,'Trimming log'!$F$5:$V$5000,4,FALSE)</f>
        <v>#N/A</v>
      </c>
      <c r="I1420" s="65" t="e">
        <f>VLOOKUP(E1420,'Trimming log'!$F$5:$V$5000,5,FALSE)</f>
        <v>#N/A</v>
      </c>
      <c r="J1420" s="65" t="e">
        <f>VLOOKUP(E1420,'Trimming log'!$F$5:$V$5000,6,FALSE)</f>
        <v>#N/A</v>
      </c>
      <c r="K1420" s="65" t="e">
        <f>VLOOKUP(E1420,'Trimming log'!$F$5:$V$5000,7,FALSE)</f>
        <v>#N/A</v>
      </c>
      <c r="L1420" s="65" t="e">
        <f>VLOOKUP(E1420,'Trimming log'!$F$5:$V$5000,8,FALSE)</f>
        <v>#N/A</v>
      </c>
      <c r="M1420" s="65" t="e">
        <f>VLOOKUP(E1420,'Trimming log'!$F$5:$V$5000,9,FALSE)</f>
        <v>#N/A</v>
      </c>
      <c r="N1420" s="507" t="e">
        <f>VLOOKUP(E1420,'Trimming log'!$F$5:$V$5000,10,FALSE)</f>
        <v>#N/A</v>
      </c>
      <c r="O1420" s="65" t="e">
        <f>VLOOKUP(E1420,'Trimming log'!$F$5:$V$5000,11,FALSE)</f>
        <v>#N/A</v>
      </c>
      <c r="P1420" s="65" t="e">
        <f>VLOOKUP(E1420,'Trimming log'!$F$5:$V$5000,12,FALSE)</f>
        <v>#N/A</v>
      </c>
      <c r="Q1420" s="65" t="e">
        <f>VLOOKUP(E1420,'Trimming log'!$F$5:$V$5000,13,FALSE)</f>
        <v>#N/A</v>
      </c>
      <c r="R1420" s="65" t="e">
        <f>VLOOKUP(E1420,'Trimming log'!$F$5:$V$5000,14,FALSE)</f>
        <v>#N/A</v>
      </c>
      <c r="S1420" s="65" t="e">
        <f>VLOOKUP(E1420,'Trimming log'!$F$5:$V$5000,15,FALSE)</f>
        <v>#N/A</v>
      </c>
      <c r="T1420" s="65" t="e">
        <f t="shared" si="292"/>
        <v>#N/A</v>
      </c>
      <c r="U1420" s="491" t="str">
        <f t="shared" si="293"/>
        <v/>
      </c>
      <c r="V1420" s="74">
        <f t="shared" si="296"/>
        <v>0</v>
      </c>
      <c r="W1420" s="134">
        <f t="shared" si="297"/>
        <v>0</v>
      </c>
      <c r="X1420" s="134" t="e">
        <f>VLOOKUP(E1420,'Trimming log'!$F$5:$Y$5000,19,FALSE)</f>
        <v>#N/A</v>
      </c>
      <c r="Y1420" s="134" t="e">
        <f>VLOOKUP(E1420,'Trimming log'!$F$5:$Y$5000,20,FALSE)</f>
        <v>#N/A</v>
      </c>
      <c r="Z1420" s="135" t="e">
        <f t="shared" si="298"/>
        <v>#N/A</v>
      </c>
      <c r="AA1420" s="135" t="e">
        <f t="shared" si="299"/>
        <v>#N/A</v>
      </c>
      <c r="AB1420" s="136" t="e">
        <f t="shared" si="300"/>
        <v>#N/A</v>
      </c>
      <c r="AC1420" s="136" t="e">
        <f t="shared" si="301"/>
        <v>#N/A</v>
      </c>
      <c r="AD1420" s="136" t="e">
        <f t="shared" si="302"/>
        <v>#N/A</v>
      </c>
      <c r="AE1420" s="136" t="e">
        <f t="shared" si="303"/>
        <v>#N/A</v>
      </c>
    </row>
    <row r="1421" spans="1:31" ht="15" customHeight="1">
      <c r="A1421" s="67" t="str">
        <f t="shared" si="291"/>
        <v/>
      </c>
      <c r="B1421" s="65">
        <f t="shared" si="294"/>
        <v>1398</v>
      </c>
      <c r="C1421" s="68" t="str">
        <f t="shared" si="295"/>
        <v/>
      </c>
      <c r="D1421" s="69"/>
      <c r="E1421" s="203"/>
      <c r="F1421" s="65" t="e">
        <f>VLOOKUP(E1421,'Trimming log'!$F$5:$V$5000,2,FALSE)</f>
        <v>#N/A</v>
      </c>
      <c r="G1421" s="65" t="e">
        <f>VLOOKUP(E1421,'Trimming log'!$F$5:$V$5000,3,FALSE)</f>
        <v>#N/A</v>
      </c>
      <c r="H1421" s="508" t="e">
        <f>VLOOKUP(E1421,'Trimming log'!$F$5:$V$5000,4,FALSE)</f>
        <v>#N/A</v>
      </c>
      <c r="I1421" s="65" t="e">
        <f>VLOOKUP(E1421,'Trimming log'!$F$5:$V$5000,5,FALSE)</f>
        <v>#N/A</v>
      </c>
      <c r="J1421" s="65" t="e">
        <f>VLOOKUP(E1421,'Trimming log'!$F$5:$V$5000,6,FALSE)</f>
        <v>#N/A</v>
      </c>
      <c r="K1421" s="65" t="e">
        <f>VLOOKUP(E1421,'Trimming log'!$F$5:$V$5000,7,FALSE)</f>
        <v>#N/A</v>
      </c>
      <c r="L1421" s="65" t="e">
        <f>VLOOKUP(E1421,'Trimming log'!$F$5:$V$5000,8,FALSE)</f>
        <v>#N/A</v>
      </c>
      <c r="M1421" s="65" t="e">
        <f>VLOOKUP(E1421,'Trimming log'!$F$5:$V$5000,9,FALSE)</f>
        <v>#N/A</v>
      </c>
      <c r="N1421" s="507" t="e">
        <f>VLOOKUP(E1421,'Trimming log'!$F$5:$V$5000,10,FALSE)</f>
        <v>#N/A</v>
      </c>
      <c r="O1421" s="65" t="e">
        <f>VLOOKUP(E1421,'Trimming log'!$F$5:$V$5000,11,FALSE)</f>
        <v>#N/A</v>
      </c>
      <c r="P1421" s="65" t="e">
        <f>VLOOKUP(E1421,'Trimming log'!$F$5:$V$5000,12,FALSE)</f>
        <v>#N/A</v>
      </c>
      <c r="Q1421" s="65" t="e">
        <f>VLOOKUP(E1421,'Trimming log'!$F$5:$V$5000,13,FALSE)</f>
        <v>#N/A</v>
      </c>
      <c r="R1421" s="65" t="e">
        <f>VLOOKUP(E1421,'Trimming log'!$F$5:$V$5000,14,FALSE)</f>
        <v>#N/A</v>
      </c>
      <c r="S1421" s="65" t="e">
        <f>VLOOKUP(E1421,'Trimming log'!$F$5:$V$5000,15,FALSE)</f>
        <v>#N/A</v>
      </c>
      <c r="T1421" s="65" t="e">
        <f t="shared" si="292"/>
        <v>#N/A</v>
      </c>
      <c r="U1421" s="491" t="str">
        <f t="shared" si="293"/>
        <v/>
      </c>
      <c r="V1421" s="74">
        <f t="shared" si="296"/>
        <v>0</v>
      </c>
      <c r="W1421" s="134">
        <f t="shared" si="297"/>
        <v>0</v>
      </c>
      <c r="X1421" s="134" t="e">
        <f>VLOOKUP(E1421,'Trimming log'!$F$5:$Y$5000,19,FALSE)</f>
        <v>#N/A</v>
      </c>
      <c r="Y1421" s="134" t="e">
        <f>VLOOKUP(E1421,'Trimming log'!$F$5:$Y$5000,20,FALSE)</f>
        <v>#N/A</v>
      </c>
      <c r="Z1421" s="135" t="e">
        <f t="shared" si="298"/>
        <v>#N/A</v>
      </c>
      <c r="AA1421" s="135" t="e">
        <f t="shared" si="299"/>
        <v>#N/A</v>
      </c>
      <c r="AB1421" s="136" t="e">
        <f t="shared" si="300"/>
        <v>#N/A</v>
      </c>
      <c r="AC1421" s="136" t="e">
        <f t="shared" si="301"/>
        <v>#N/A</v>
      </c>
      <c r="AD1421" s="136" t="e">
        <f t="shared" si="302"/>
        <v>#N/A</v>
      </c>
      <c r="AE1421" s="136" t="e">
        <f t="shared" si="303"/>
        <v>#N/A</v>
      </c>
    </row>
    <row r="1422" spans="1:31" ht="15" customHeight="1">
      <c r="A1422" s="67" t="str">
        <f t="shared" si="291"/>
        <v/>
      </c>
      <c r="B1422" s="65">
        <f t="shared" si="294"/>
        <v>1399</v>
      </c>
      <c r="C1422" s="68" t="str">
        <f t="shared" si="295"/>
        <v/>
      </c>
      <c r="D1422" s="69"/>
      <c r="E1422" s="203"/>
      <c r="F1422" s="65" t="e">
        <f>VLOOKUP(E1422,'Trimming log'!$F$5:$V$5000,2,FALSE)</f>
        <v>#N/A</v>
      </c>
      <c r="G1422" s="65" t="e">
        <f>VLOOKUP(E1422,'Trimming log'!$F$5:$V$5000,3,FALSE)</f>
        <v>#N/A</v>
      </c>
      <c r="H1422" s="508" t="e">
        <f>VLOOKUP(E1422,'Trimming log'!$F$5:$V$5000,4,FALSE)</f>
        <v>#N/A</v>
      </c>
      <c r="I1422" s="65" t="e">
        <f>VLOOKUP(E1422,'Trimming log'!$F$5:$V$5000,5,FALSE)</f>
        <v>#N/A</v>
      </c>
      <c r="J1422" s="65" t="e">
        <f>VLOOKUP(E1422,'Trimming log'!$F$5:$V$5000,6,FALSE)</f>
        <v>#N/A</v>
      </c>
      <c r="K1422" s="65" t="e">
        <f>VLOOKUP(E1422,'Trimming log'!$F$5:$V$5000,7,FALSE)</f>
        <v>#N/A</v>
      </c>
      <c r="L1422" s="65" t="e">
        <f>VLOOKUP(E1422,'Trimming log'!$F$5:$V$5000,8,FALSE)</f>
        <v>#N/A</v>
      </c>
      <c r="M1422" s="65" t="e">
        <f>VLOOKUP(E1422,'Trimming log'!$F$5:$V$5000,9,FALSE)</f>
        <v>#N/A</v>
      </c>
      <c r="N1422" s="507" t="e">
        <f>VLOOKUP(E1422,'Trimming log'!$F$5:$V$5000,10,FALSE)</f>
        <v>#N/A</v>
      </c>
      <c r="O1422" s="65" t="e">
        <f>VLOOKUP(E1422,'Trimming log'!$F$5:$V$5000,11,FALSE)</f>
        <v>#N/A</v>
      </c>
      <c r="P1422" s="65" t="e">
        <f>VLOOKUP(E1422,'Trimming log'!$F$5:$V$5000,12,FALSE)</f>
        <v>#N/A</v>
      </c>
      <c r="Q1422" s="65" t="e">
        <f>VLOOKUP(E1422,'Trimming log'!$F$5:$V$5000,13,FALSE)</f>
        <v>#N/A</v>
      </c>
      <c r="R1422" s="65" t="e">
        <f>VLOOKUP(E1422,'Trimming log'!$F$5:$V$5000,14,FALSE)</f>
        <v>#N/A</v>
      </c>
      <c r="S1422" s="65" t="e">
        <f>VLOOKUP(E1422,'Trimming log'!$F$5:$V$5000,15,FALSE)</f>
        <v>#N/A</v>
      </c>
      <c r="T1422" s="65" t="e">
        <f t="shared" si="292"/>
        <v>#N/A</v>
      </c>
      <c r="U1422" s="491" t="str">
        <f t="shared" si="293"/>
        <v/>
      </c>
      <c r="V1422" s="74">
        <f t="shared" si="296"/>
        <v>0</v>
      </c>
      <c r="W1422" s="134">
        <f t="shared" si="297"/>
        <v>0</v>
      </c>
      <c r="X1422" s="134" t="e">
        <f>VLOOKUP(E1422,'Trimming log'!$F$5:$Y$5000,19,FALSE)</f>
        <v>#N/A</v>
      </c>
      <c r="Y1422" s="134" t="e">
        <f>VLOOKUP(E1422,'Trimming log'!$F$5:$Y$5000,20,FALSE)</f>
        <v>#N/A</v>
      </c>
      <c r="Z1422" s="135" t="e">
        <f t="shared" si="298"/>
        <v>#N/A</v>
      </c>
      <c r="AA1422" s="135" t="e">
        <f t="shared" si="299"/>
        <v>#N/A</v>
      </c>
      <c r="AB1422" s="136" t="e">
        <f t="shared" si="300"/>
        <v>#N/A</v>
      </c>
      <c r="AC1422" s="136" t="e">
        <f t="shared" si="301"/>
        <v>#N/A</v>
      </c>
      <c r="AD1422" s="136" t="e">
        <f t="shared" si="302"/>
        <v>#N/A</v>
      </c>
      <c r="AE1422" s="136" t="e">
        <f t="shared" si="303"/>
        <v>#N/A</v>
      </c>
    </row>
    <row r="1423" spans="1:31" ht="15" customHeight="1">
      <c r="A1423" s="67" t="str">
        <f t="shared" si="291"/>
        <v/>
      </c>
      <c r="B1423" s="65">
        <f t="shared" si="294"/>
        <v>1400</v>
      </c>
      <c r="C1423" s="68" t="str">
        <f t="shared" si="295"/>
        <v/>
      </c>
      <c r="D1423" s="69"/>
      <c r="E1423" s="203"/>
      <c r="F1423" s="65" t="e">
        <f>VLOOKUP(E1423,'Trimming log'!$F$5:$V$5000,2,FALSE)</f>
        <v>#N/A</v>
      </c>
      <c r="G1423" s="65" t="e">
        <f>VLOOKUP(E1423,'Trimming log'!$F$5:$V$5000,3,FALSE)</f>
        <v>#N/A</v>
      </c>
      <c r="H1423" s="508" t="e">
        <f>VLOOKUP(E1423,'Trimming log'!$F$5:$V$5000,4,FALSE)</f>
        <v>#N/A</v>
      </c>
      <c r="I1423" s="65" t="e">
        <f>VLOOKUP(E1423,'Trimming log'!$F$5:$V$5000,5,FALSE)</f>
        <v>#N/A</v>
      </c>
      <c r="J1423" s="65" t="e">
        <f>VLOOKUP(E1423,'Trimming log'!$F$5:$V$5000,6,FALSE)</f>
        <v>#N/A</v>
      </c>
      <c r="K1423" s="65" t="e">
        <f>VLOOKUP(E1423,'Trimming log'!$F$5:$V$5000,7,FALSE)</f>
        <v>#N/A</v>
      </c>
      <c r="L1423" s="65" t="e">
        <f>VLOOKUP(E1423,'Trimming log'!$F$5:$V$5000,8,FALSE)</f>
        <v>#N/A</v>
      </c>
      <c r="M1423" s="65" t="e">
        <f>VLOOKUP(E1423,'Trimming log'!$F$5:$V$5000,9,FALSE)</f>
        <v>#N/A</v>
      </c>
      <c r="N1423" s="507" t="e">
        <f>VLOOKUP(E1423,'Trimming log'!$F$5:$V$5000,10,FALSE)</f>
        <v>#N/A</v>
      </c>
      <c r="O1423" s="65" t="e">
        <f>VLOOKUP(E1423,'Trimming log'!$F$5:$V$5000,11,FALSE)</f>
        <v>#N/A</v>
      </c>
      <c r="P1423" s="65" t="e">
        <f>VLOOKUP(E1423,'Trimming log'!$F$5:$V$5000,12,FALSE)</f>
        <v>#N/A</v>
      </c>
      <c r="Q1423" s="65" t="e">
        <f>VLOOKUP(E1423,'Trimming log'!$F$5:$V$5000,13,FALSE)</f>
        <v>#N/A</v>
      </c>
      <c r="R1423" s="65" t="e">
        <f>VLOOKUP(E1423,'Trimming log'!$F$5:$V$5000,14,FALSE)</f>
        <v>#N/A</v>
      </c>
      <c r="S1423" s="65" t="e">
        <f>VLOOKUP(E1423,'Trimming log'!$F$5:$V$5000,15,FALSE)</f>
        <v>#N/A</v>
      </c>
      <c r="T1423" s="65" t="e">
        <f t="shared" si="292"/>
        <v>#N/A</v>
      </c>
      <c r="U1423" s="491" t="str">
        <f t="shared" si="293"/>
        <v/>
      </c>
      <c r="V1423" s="74">
        <f t="shared" si="296"/>
        <v>0</v>
      </c>
      <c r="W1423" s="134">
        <f t="shared" si="297"/>
        <v>0</v>
      </c>
      <c r="X1423" s="134" t="e">
        <f>VLOOKUP(E1423,'Trimming log'!$F$5:$Y$5000,19,FALSE)</f>
        <v>#N/A</v>
      </c>
      <c r="Y1423" s="134" t="e">
        <f>VLOOKUP(E1423,'Trimming log'!$F$5:$Y$5000,20,FALSE)</f>
        <v>#N/A</v>
      </c>
      <c r="Z1423" s="135" t="e">
        <f t="shared" si="298"/>
        <v>#N/A</v>
      </c>
      <c r="AA1423" s="135" t="e">
        <f t="shared" si="299"/>
        <v>#N/A</v>
      </c>
      <c r="AB1423" s="136" t="e">
        <f t="shared" si="300"/>
        <v>#N/A</v>
      </c>
      <c r="AC1423" s="136" t="e">
        <f t="shared" si="301"/>
        <v>#N/A</v>
      </c>
      <c r="AD1423" s="136" t="e">
        <f t="shared" si="302"/>
        <v>#N/A</v>
      </c>
      <c r="AE1423" s="136" t="e">
        <f t="shared" si="303"/>
        <v>#N/A</v>
      </c>
    </row>
    <row r="1424" spans="1:31" ht="15" customHeight="1">
      <c r="A1424" s="67" t="str">
        <f t="shared" si="291"/>
        <v/>
      </c>
      <c r="B1424" s="65">
        <f t="shared" si="294"/>
        <v>1401</v>
      </c>
      <c r="C1424" s="68" t="str">
        <f t="shared" si="295"/>
        <v/>
      </c>
      <c r="D1424" s="69"/>
      <c r="E1424" s="203"/>
      <c r="F1424" s="65" t="e">
        <f>VLOOKUP(E1424,'Trimming log'!$F$5:$V$5000,2,FALSE)</f>
        <v>#N/A</v>
      </c>
      <c r="G1424" s="65" t="e">
        <f>VLOOKUP(E1424,'Trimming log'!$F$5:$V$5000,3,FALSE)</f>
        <v>#N/A</v>
      </c>
      <c r="H1424" s="508" t="e">
        <f>VLOOKUP(E1424,'Trimming log'!$F$5:$V$5000,4,FALSE)</f>
        <v>#N/A</v>
      </c>
      <c r="I1424" s="65" t="e">
        <f>VLOOKUP(E1424,'Trimming log'!$F$5:$V$5000,5,FALSE)</f>
        <v>#N/A</v>
      </c>
      <c r="J1424" s="65" t="e">
        <f>VLOOKUP(E1424,'Trimming log'!$F$5:$V$5000,6,FALSE)</f>
        <v>#N/A</v>
      </c>
      <c r="K1424" s="65" t="e">
        <f>VLOOKUP(E1424,'Trimming log'!$F$5:$V$5000,7,FALSE)</f>
        <v>#N/A</v>
      </c>
      <c r="L1424" s="65" t="e">
        <f>VLOOKUP(E1424,'Trimming log'!$F$5:$V$5000,8,FALSE)</f>
        <v>#N/A</v>
      </c>
      <c r="M1424" s="65" t="e">
        <f>VLOOKUP(E1424,'Trimming log'!$F$5:$V$5000,9,FALSE)</f>
        <v>#N/A</v>
      </c>
      <c r="N1424" s="507" t="e">
        <f>VLOOKUP(E1424,'Trimming log'!$F$5:$V$5000,10,FALSE)</f>
        <v>#N/A</v>
      </c>
      <c r="O1424" s="65" t="e">
        <f>VLOOKUP(E1424,'Trimming log'!$F$5:$V$5000,11,FALSE)</f>
        <v>#N/A</v>
      </c>
      <c r="P1424" s="65" t="e">
        <f>VLOOKUP(E1424,'Trimming log'!$F$5:$V$5000,12,FALSE)</f>
        <v>#N/A</v>
      </c>
      <c r="Q1424" s="65" t="e">
        <f>VLOOKUP(E1424,'Trimming log'!$F$5:$V$5000,13,FALSE)</f>
        <v>#N/A</v>
      </c>
      <c r="R1424" s="65" t="e">
        <f>VLOOKUP(E1424,'Trimming log'!$F$5:$V$5000,14,FALSE)</f>
        <v>#N/A</v>
      </c>
      <c r="S1424" s="65" t="e">
        <f>VLOOKUP(E1424,'Trimming log'!$F$5:$V$5000,15,FALSE)</f>
        <v>#N/A</v>
      </c>
      <c r="T1424" s="65" t="e">
        <f t="shared" si="292"/>
        <v>#N/A</v>
      </c>
      <c r="U1424" s="491" t="str">
        <f t="shared" si="293"/>
        <v/>
      </c>
      <c r="V1424" s="74">
        <f t="shared" si="296"/>
        <v>0</v>
      </c>
      <c r="W1424" s="134">
        <f t="shared" si="297"/>
        <v>0</v>
      </c>
      <c r="X1424" s="134" t="e">
        <f>VLOOKUP(E1424,'Trimming log'!$F$5:$Y$5000,19,FALSE)</f>
        <v>#N/A</v>
      </c>
      <c r="Y1424" s="134" t="e">
        <f>VLOOKUP(E1424,'Trimming log'!$F$5:$Y$5000,20,FALSE)</f>
        <v>#N/A</v>
      </c>
      <c r="Z1424" s="135" t="e">
        <f t="shared" si="298"/>
        <v>#N/A</v>
      </c>
      <c r="AA1424" s="135" t="e">
        <f t="shared" si="299"/>
        <v>#N/A</v>
      </c>
      <c r="AB1424" s="136" t="e">
        <f t="shared" si="300"/>
        <v>#N/A</v>
      </c>
      <c r="AC1424" s="136" t="e">
        <f t="shared" si="301"/>
        <v>#N/A</v>
      </c>
      <c r="AD1424" s="136" t="e">
        <f t="shared" si="302"/>
        <v>#N/A</v>
      </c>
      <c r="AE1424" s="136" t="e">
        <f t="shared" si="303"/>
        <v>#N/A</v>
      </c>
    </row>
    <row r="1425" spans="1:31" ht="15" customHeight="1">
      <c r="A1425" s="67" t="str">
        <f t="shared" si="291"/>
        <v/>
      </c>
      <c r="B1425" s="65">
        <f t="shared" si="294"/>
        <v>1402</v>
      </c>
      <c r="C1425" s="68" t="str">
        <f t="shared" si="295"/>
        <v/>
      </c>
      <c r="D1425" s="69"/>
      <c r="E1425" s="203"/>
      <c r="F1425" s="65" t="e">
        <f>VLOOKUP(E1425,'Trimming log'!$F$5:$V$5000,2,FALSE)</f>
        <v>#N/A</v>
      </c>
      <c r="G1425" s="65" t="e">
        <f>VLOOKUP(E1425,'Trimming log'!$F$5:$V$5000,3,FALSE)</f>
        <v>#N/A</v>
      </c>
      <c r="H1425" s="508" t="e">
        <f>VLOOKUP(E1425,'Trimming log'!$F$5:$V$5000,4,FALSE)</f>
        <v>#N/A</v>
      </c>
      <c r="I1425" s="65" t="e">
        <f>VLOOKUP(E1425,'Trimming log'!$F$5:$V$5000,5,FALSE)</f>
        <v>#N/A</v>
      </c>
      <c r="J1425" s="65" t="e">
        <f>VLOOKUP(E1425,'Trimming log'!$F$5:$V$5000,6,FALSE)</f>
        <v>#N/A</v>
      </c>
      <c r="K1425" s="65" t="e">
        <f>VLOOKUP(E1425,'Trimming log'!$F$5:$V$5000,7,FALSE)</f>
        <v>#N/A</v>
      </c>
      <c r="L1425" s="65" t="e">
        <f>VLOOKUP(E1425,'Trimming log'!$F$5:$V$5000,8,FALSE)</f>
        <v>#N/A</v>
      </c>
      <c r="M1425" s="65" t="e">
        <f>VLOOKUP(E1425,'Trimming log'!$F$5:$V$5000,9,FALSE)</f>
        <v>#N/A</v>
      </c>
      <c r="N1425" s="507" t="e">
        <f>VLOOKUP(E1425,'Trimming log'!$F$5:$V$5000,10,FALSE)</f>
        <v>#N/A</v>
      </c>
      <c r="O1425" s="65" t="e">
        <f>VLOOKUP(E1425,'Trimming log'!$F$5:$V$5000,11,FALSE)</f>
        <v>#N/A</v>
      </c>
      <c r="P1425" s="65" t="e">
        <f>VLOOKUP(E1425,'Trimming log'!$F$5:$V$5000,12,FALSE)</f>
        <v>#N/A</v>
      </c>
      <c r="Q1425" s="65" t="e">
        <f>VLOOKUP(E1425,'Trimming log'!$F$5:$V$5000,13,FALSE)</f>
        <v>#N/A</v>
      </c>
      <c r="R1425" s="65" t="e">
        <f>VLOOKUP(E1425,'Trimming log'!$F$5:$V$5000,14,FALSE)</f>
        <v>#N/A</v>
      </c>
      <c r="S1425" s="65" t="e">
        <f>VLOOKUP(E1425,'Trimming log'!$F$5:$V$5000,15,FALSE)</f>
        <v>#N/A</v>
      </c>
      <c r="T1425" s="65" t="e">
        <f t="shared" si="292"/>
        <v>#N/A</v>
      </c>
      <c r="U1425" s="491" t="str">
        <f t="shared" si="293"/>
        <v/>
      </c>
      <c r="V1425" s="74">
        <f t="shared" si="296"/>
        <v>0</v>
      </c>
      <c r="W1425" s="134">
        <f t="shared" si="297"/>
        <v>0</v>
      </c>
      <c r="X1425" s="134" t="e">
        <f>VLOOKUP(E1425,'Trimming log'!$F$5:$Y$5000,19,FALSE)</f>
        <v>#N/A</v>
      </c>
      <c r="Y1425" s="134" t="e">
        <f>VLOOKUP(E1425,'Trimming log'!$F$5:$Y$5000,20,FALSE)</f>
        <v>#N/A</v>
      </c>
      <c r="Z1425" s="135" t="e">
        <f t="shared" si="298"/>
        <v>#N/A</v>
      </c>
      <c r="AA1425" s="135" t="e">
        <f t="shared" si="299"/>
        <v>#N/A</v>
      </c>
      <c r="AB1425" s="136" t="e">
        <f t="shared" si="300"/>
        <v>#N/A</v>
      </c>
      <c r="AC1425" s="136" t="e">
        <f t="shared" si="301"/>
        <v>#N/A</v>
      </c>
      <c r="AD1425" s="136" t="e">
        <f t="shared" si="302"/>
        <v>#N/A</v>
      </c>
      <c r="AE1425" s="136" t="e">
        <f t="shared" si="303"/>
        <v>#N/A</v>
      </c>
    </row>
    <row r="1426" spans="1:31" ht="15" customHeight="1">
      <c r="A1426" s="67" t="str">
        <f t="shared" si="291"/>
        <v/>
      </c>
      <c r="B1426" s="65">
        <f t="shared" si="294"/>
        <v>1403</v>
      </c>
      <c r="C1426" s="68" t="str">
        <f t="shared" si="295"/>
        <v/>
      </c>
      <c r="D1426" s="69"/>
      <c r="E1426" s="203"/>
      <c r="F1426" s="65" t="e">
        <f>VLOOKUP(E1426,'Trimming log'!$F$5:$V$5000,2,FALSE)</f>
        <v>#N/A</v>
      </c>
      <c r="G1426" s="65" t="e">
        <f>VLOOKUP(E1426,'Trimming log'!$F$5:$V$5000,3,FALSE)</f>
        <v>#N/A</v>
      </c>
      <c r="H1426" s="508" t="e">
        <f>VLOOKUP(E1426,'Trimming log'!$F$5:$V$5000,4,FALSE)</f>
        <v>#N/A</v>
      </c>
      <c r="I1426" s="65" t="e">
        <f>VLOOKUP(E1426,'Trimming log'!$F$5:$V$5000,5,FALSE)</f>
        <v>#N/A</v>
      </c>
      <c r="J1426" s="65" t="e">
        <f>VLOOKUP(E1426,'Trimming log'!$F$5:$V$5000,6,FALSE)</f>
        <v>#N/A</v>
      </c>
      <c r="K1426" s="65" t="e">
        <f>VLOOKUP(E1426,'Trimming log'!$F$5:$V$5000,7,FALSE)</f>
        <v>#N/A</v>
      </c>
      <c r="L1426" s="65" t="e">
        <f>VLOOKUP(E1426,'Trimming log'!$F$5:$V$5000,8,FALSE)</f>
        <v>#N/A</v>
      </c>
      <c r="M1426" s="65" t="e">
        <f>VLOOKUP(E1426,'Trimming log'!$F$5:$V$5000,9,FALSE)</f>
        <v>#N/A</v>
      </c>
      <c r="N1426" s="507" t="e">
        <f>VLOOKUP(E1426,'Trimming log'!$F$5:$V$5000,10,FALSE)</f>
        <v>#N/A</v>
      </c>
      <c r="O1426" s="65" t="e">
        <f>VLOOKUP(E1426,'Trimming log'!$F$5:$V$5000,11,FALSE)</f>
        <v>#N/A</v>
      </c>
      <c r="P1426" s="65" t="e">
        <f>VLOOKUP(E1426,'Trimming log'!$F$5:$V$5000,12,FALSE)</f>
        <v>#N/A</v>
      </c>
      <c r="Q1426" s="65" t="e">
        <f>VLOOKUP(E1426,'Trimming log'!$F$5:$V$5000,13,FALSE)</f>
        <v>#N/A</v>
      </c>
      <c r="R1426" s="65" t="e">
        <f>VLOOKUP(E1426,'Trimming log'!$F$5:$V$5000,14,FALSE)</f>
        <v>#N/A</v>
      </c>
      <c r="S1426" s="65" t="e">
        <f>VLOOKUP(E1426,'Trimming log'!$F$5:$V$5000,15,FALSE)</f>
        <v>#N/A</v>
      </c>
      <c r="T1426" s="65" t="e">
        <f t="shared" si="292"/>
        <v>#N/A</v>
      </c>
      <c r="U1426" s="491" t="str">
        <f t="shared" si="293"/>
        <v/>
      </c>
      <c r="V1426" s="74">
        <f t="shared" si="296"/>
        <v>0</v>
      </c>
      <c r="W1426" s="134">
        <f t="shared" si="297"/>
        <v>0</v>
      </c>
      <c r="X1426" s="134" t="e">
        <f>VLOOKUP(E1426,'Trimming log'!$F$5:$Y$5000,19,FALSE)</f>
        <v>#N/A</v>
      </c>
      <c r="Y1426" s="134" t="e">
        <f>VLOOKUP(E1426,'Trimming log'!$F$5:$Y$5000,20,FALSE)</f>
        <v>#N/A</v>
      </c>
      <c r="Z1426" s="135" t="e">
        <f t="shared" si="298"/>
        <v>#N/A</v>
      </c>
      <c r="AA1426" s="135" t="e">
        <f t="shared" si="299"/>
        <v>#N/A</v>
      </c>
      <c r="AB1426" s="136" t="e">
        <f t="shared" si="300"/>
        <v>#N/A</v>
      </c>
      <c r="AC1426" s="136" t="e">
        <f t="shared" si="301"/>
        <v>#N/A</v>
      </c>
      <c r="AD1426" s="136" t="e">
        <f t="shared" si="302"/>
        <v>#N/A</v>
      </c>
      <c r="AE1426" s="136" t="e">
        <f t="shared" si="303"/>
        <v>#N/A</v>
      </c>
    </row>
    <row r="1427" spans="1:31" ht="15" customHeight="1">
      <c r="A1427" s="67" t="str">
        <f t="shared" si="291"/>
        <v/>
      </c>
      <c r="B1427" s="65">
        <f t="shared" si="294"/>
        <v>1404</v>
      </c>
      <c r="C1427" s="68" t="str">
        <f t="shared" si="295"/>
        <v/>
      </c>
      <c r="D1427" s="69"/>
      <c r="E1427" s="203"/>
      <c r="F1427" s="65" t="e">
        <f>VLOOKUP(E1427,'Trimming log'!$F$5:$V$5000,2,FALSE)</f>
        <v>#N/A</v>
      </c>
      <c r="G1427" s="65" t="e">
        <f>VLOOKUP(E1427,'Trimming log'!$F$5:$V$5000,3,FALSE)</f>
        <v>#N/A</v>
      </c>
      <c r="H1427" s="508" t="e">
        <f>VLOOKUP(E1427,'Trimming log'!$F$5:$V$5000,4,FALSE)</f>
        <v>#N/A</v>
      </c>
      <c r="I1427" s="65" t="e">
        <f>VLOOKUP(E1427,'Trimming log'!$F$5:$V$5000,5,FALSE)</f>
        <v>#N/A</v>
      </c>
      <c r="J1427" s="65" t="e">
        <f>VLOOKUP(E1427,'Trimming log'!$F$5:$V$5000,6,FALSE)</f>
        <v>#N/A</v>
      </c>
      <c r="K1427" s="65" t="e">
        <f>VLOOKUP(E1427,'Trimming log'!$F$5:$V$5000,7,FALSE)</f>
        <v>#N/A</v>
      </c>
      <c r="L1427" s="65" t="e">
        <f>VLOOKUP(E1427,'Trimming log'!$F$5:$V$5000,8,FALSE)</f>
        <v>#N/A</v>
      </c>
      <c r="M1427" s="65" t="e">
        <f>VLOOKUP(E1427,'Trimming log'!$F$5:$V$5000,9,FALSE)</f>
        <v>#N/A</v>
      </c>
      <c r="N1427" s="507" t="e">
        <f>VLOOKUP(E1427,'Trimming log'!$F$5:$V$5000,10,FALSE)</f>
        <v>#N/A</v>
      </c>
      <c r="O1427" s="65" t="e">
        <f>VLOOKUP(E1427,'Trimming log'!$F$5:$V$5000,11,FALSE)</f>
        <v>#N/A</v>
      </c>
      <c r="P1427" s="65" t="e">
        <f>VLOOKUP(E1427,'Trimming log'!$F$5:$V$5000,12,FALSE)</f>
        <v>#N/A</v>
      </c>
      <c r="Q1427" s="65" t="e">
        <f>VLOOKUP(E1427,'Trimming log'!$F$5:$V$5000,13,FALSE)</f>
        <v>#N/A</v>
      </c>
      <c r="R1427" s="65" t="e">
        <f>VLOOKUP(E1427,'Trimming log'!$F$5:$V$5000,14,FALSE)</f>
        <v>#N/A</v>
      </c>
      <c r="S1427" s="65" t="e">
        <f>VLOOKUP(E1427,'Trimming log'!$F$5:$V$5000,15,FALSE)</f>
        <v>#N/A</v>
      </c>
      <c r="T1427" s="65" t="e">
        <f t="shared" si="292"/>
        <v>#N/A</v>
      </c>
      <c r="U1427" s="491" t="str">
        <f t="shared" si="293"/>
        <v/>
      </c>
      <c r="V1427" s="74">
        <f t="shared" si="296"/>
        <v>0</v>
      </c>
      <c r="W1427" s="134">
        <f t="shared" si="297"/>
        <v>0</v>
      </c>
      <c r="X1427" s="134" t="e">
        <f>VLOOKUP(E1427,'Trimming log'!$F$5:$Y$5000,19,FALSE)</f>
        <v>#N/A</v>
      </c>
      <c r="Y1427" s="134" t="e">
        <f>VLOOKUP(E1427,'Trimming log'!$F$5:$Y$5000,20,FALSE)</f>
        <v>#N/A</v>
      </c>
      <c r="Z1427" s="135" t="e">
        <f t="shared" si="298"/>
        <v>#N/A</v>
      </c>
      <c r="AA1427" s="135" t="e">
        <f t="shared" si="299"/>
        <v>#N/A</v>
      </c>
      <c r="AB1427" s="136" t="e">
        <f t="shared" si="300"/>
        <v>#N/A</v>
      </c>
      <c r="AC1427" s="136" t="e">
        <f t="shared" si="301"/>
        <v>#N/A</v>
      </c>
      <c r="AD1427" s="136" t="e">
        <f t="shared" si="302"/>
        <v>#N/A</v>
      </c>
      <c r="AE1427" s="136" t="e">
        <f t="shared" si="303"/>
        <v>#N/A</v>
      </c>
    </row>
    <row r="1428" spans="1:31" ht="15" customHeight="1">
      <c r="A1428" s="67" t="str">
        <f t="shared" si="291"/>
        <v/>
      </c>
      <c r="B1428" s="65">
        <f t="shared" si="294"/>
        <v>1405</v>
      </c>
      <c r="C1428" s="68" t="str">
        <f t="shared" si="295"/>
        <v/>
      </c>
      <c r="D1428" s="69"/>
      <c r="E1428" s="203"/>
      <c r="F1428" s="65" t="e">
        <f>VLOOKUP(E1428,'Trimming log'!$F$5:$V$5000,2,FALSE)</f>
        <v>#N/A</v>
      </c>
      <c r="G1428" s="65" t="e">
        <f>VLOOKUP(E1428,'Trimming log'!$F$5:$V$5000,3,FALSE)</f>
        <v>#N/A</v>
      </c>
      <c r="H1428" s="508" t="e">
        <f>VLOOKUP(E1428,'Trimming log'!$F$5:$V$5000,4,FALSE)</f>
        <v>#N/A</v>
      </c>
      <c r="I1428" s="65" t="e">
        <f>VLOOKUP(E1428,'Trimming log'!$F$5:$V$5000,5,FALSE)</f>
        <v>#N/A</v>
      </c>
      <c r="J1428" s="65" t="e">
        <f>VLOOKUP(E1428,'Trimming log'!$F$5:$V$5000,6,FALSE)</f>
        <v>#N/A</v>
      </c>
      <c r="K1428" s="65" t="e">
        <f>VLOOKUP(E1428,'Trimming log'!$F$5:$V$5000,7,FALSE)</f>
        <v>#N/A</v>
      </c>
      <c r="L1428" s="65" t="e">
        <f>VLOOKUP(E1428,'Trimming log'!$F$5:$V$5000,8,FALSE)</f>
        <v>#N/A</v>
      </c>
      <c r="M1428" s="65" t="e">
        <f>VLOOKUP(E1428,'Trimming log'!$F$5:$V$5000,9,FALSE)</f>
        <v>#N/A</v>
      </c>
      <c r="N1428" s="507" t="e">
        <f>VLOOKUP(E1428,'Trimming log'!$F$5:$V$5000,10,FALSE)</f>
        <v>#N/A</v>
      </c>
      <c r="O1428" s="65" t="e">
        <f>VLOOKUP(E1428,'Trimming log'!$F$5:$V$5000,11,FALSE)</f>
        <v>#N/A</v>
      </c>
      <c r="P1428" s="65" t="e">
        <f>VLOOKUP(E1428,'Trimming log'!$F$5:$V$5000,12,FALSE)</f>
        <v>#N/A</v>
      </c>
      <c r="Q1428" s="65" t="e">
        <f>VLOOKUP(E1428,'Trimming log'!$F$5:$V$5000,13,FALSE)</f>
        <v>#N/A</v>
      </c>
      <c r="R1428" s="65" t="e">
        <f>VLOOKUP(E1428,'Trimming log'!$F$5:$V$5000,14,FALSE)</f>
        <v>#N/A</v>
      </c>
      <c r="S1428" s="65" t="e">
        <f>VLOOKUP(E1428,'Trimming log'!$F$5:$V$5000,15,FALSE)</f>
        <v>#N/A</v>
      </c>
      <c r="T1428" s="65" t="e">
        <f t="shared" si="292"/>
        <v>#N/A</v>
      </c>
      <c r="U1428" s="491" t="str">
        <f t="shared" si="293"/>
        <v/>
      </c>
      <c r="V1428" s="74">
        <f t="shared" si="296"/>
        <v>0</v>
      </c>
      <c r="W1428" s="134">
        <f t="shared" si="297"/>
        <v>0</v>
      </c>
      <c r="X1428" s="134" t="e">
        <f>VLOOKUP(E1428,'Trimming log'!$F$5:$Y$5000,19,FALSE)</f>
        <v>#N/A</v>
      </c>
      <c r="Y1428" s="134" t="e">
        <f>VLOOKUP(E1428,'Trimming log'!$F$5:$Y$5000,20,FALSE)</f>
        <v>#N/A</v>
      </c>
      <c r="Z1428" s="135" t="e">
        <f t="shared" si="298"/>
        <v>#N/A</v>
      </c>
      <c r="AA1428" s="135" t="e">
        <f t="shared" si="299"/>
        <v>#N/A</v>
      </c>
      <c r="AB1428" s="136" t="e">
        <f t="shared" si="300"/>
        <v>#N/A</v>
      </c>
      <c r="AC1428" s="136" t="e">
        <f t="shared" si="301"/>
        <v>#N/A</v>
      </c>
      <c r="AD1428" s="136" t="e">
        <f t="shared" si="302"/>
        <v>#N/A</v>
      </c>
      <c r="AE1428" s="136" t="e">
        <f t="shared" si="303"/>
        <v>#N/A</v>
      </c>
    </row>
    <row r="1429" spans="1:31" ht="15" customHeight="1">
      <c r="A1429" s="67" t="str">
        <f t="shared" si="291"/>
        <v/>
      </c>
      <c r="B1429" s="65">
        <f t="shared" si="294"/>
        <v>1406</v>
      </c>
      <c r="C1429" s="68" t="str">
        <f t="shared" si="295"/>
        <v/>
      </c>
      <c r="D1429" s="69"/>
      <c r="E1429" s="203"/>
      <c r="F1429" s="65" t="e">
        <f>VLOOKUP(E1429,'Trimming log'!$F$5:$V$5000,2,FALSE)</f>
        <v>#N/A</v>
      </c>
      <c r="G1429" s="65" t="e">
        <f>VLOOKUP(E1429,'Trimming log'!$F$5:$V$5000,3,FALSE)</f>
        <v>#N/A</v>
      </c>
      <c r="H1429" s="508" t="e">
        <f>VLOOKUP(E1429,'Trimming log'!$F$5:$V$5000,4,FALSE)</f>
        <v>#N/A</v>
      </c>
      <c r="I1429" s="65" t="e">
        <f>VLOOKUP(E1429,'Trimming log'!$F$5:$V$5000,5,FALSE)</f>
        <v>#N/A</v>
      </c>
      <c r="J1429" s="65" t="e">
        <f>VLOOKUP(E1429,'Trimming log'!$F$5:$V$5000,6,FALSE)</f>
        <v>#N/A</v>
      </c>
      <c r="K1429" s="65" t="e">
        <f>VLOOKUP(E1429,'Trimming log'!$F$5:$V$5000,7,FALSE)</f>
        <v>#N/A</v>
      </c>
      <c r="L1429" s="65" t="e">
        <f>VLOOKUP(E1429,'Trimming log'!$F$5:$V$5000,8,FALSE)</f>
        <v>#N/A</v>
      </c>
      <c r="M1429" s="65" t="e">
        <f>VLOOKUP(E1429,'Trimming log'!$F$5:$V$5000,9,FALSE)</f>
        <v>#N/A</v>
      </c>
      <c r="N1429" s="507" t="e">
        <f>VLOOKUP(E1429,'Trimming log'!$F$5:$V$5000,10,FALSE)</f>
        <v>#N/A</v>
      </c>
      <c r="O1429" s="65" t="e">
        <f>VLOOKUP(E1429,'Trimming log'!$F$5:$V$5000,11,FALSE)</f>
        <v>#N/A</v>
      </c>
      <c r="P1429" s="65" t="e">
        <f>VLOOKUP(E1429,'Trimming log'!$F$5:$V$5000,12,FALSE)</f>
        <v>#N/A</v>
      </c>
      <c r="Q1429" s="65" t="e">
        <f>VLOOKUP(E1429,'Trimming log'!$F$5:$V$5000,13,FALSE)</f>
        <v>#N/A</v>
      </c>
      <c r="R1429" s="65" t="e">
        <f>VLOOKUP(E1429,'Trimming log'!$F$5:$V$5000,14,FALSE)</f>
        <v>#N/A</v>
      </c>
      <c r="S1429" s="65" t="e">
        <f>VLOOKUP(E1429,'Trimming log'!$F$5:$V$5000,15,FALSE)</f>
        <v>#N/A</v>
      </c>
      <c r="T1429" s="65" t="e">
        <f t="shared" si="292"/>
        <v>#N/A</v>
      </c>
      <c r="U1429" s="491" t="str">
        <f t="shared" si="293"/>
        <v/>
      </c>
      <c r="V1429" s="74">
        <f t="shared" si="296"/>
        <v>0</v>
      </c>
      <c r="W1429" s="134">
        <f t="shared" si="297"/>
        <v>0</v>
      </c>
      <c r="X1429" s="134" t="e">
        <f>VLOOKUP(E1429,'Trimming log'!$F$5:$Y$5000,19,FALSE)</f>
        <v>#N/A</v>
      </c>
      <c r="Y1429" s="134" t="e">
        <f>VLOOKUP(E1429,'Trimming log'!$F$5:$Y$5000,20,FALSE)</f>
        <v>#N/A</v>
      </c>
      <c r="Z1429" s="135" t="e">
        <f t="shared" si="298"/>
        <v>#N/A</v>
      </c>
      <c r="AA1429" s="135" t="e">
        <f t="shared" si="299"/>
        <v>#N/A</v>
      </c>
      <c r="AB1429" s="136" t="e">
        <f t="shared" si="300"/>
        <v>#N/A</v>
      </c>
      <c r="AC1429" s="136" t="e">
        <f t="shared" si="301"/>
        <v>#N/A</v>
      </c>
      <c r="AD1429" s="136" t="e">
        <f t="shared" si="302"/>
        <v>#N/A</v>
      </c>
      <c r="AE1429" s="136" t="e">
        <f t="shared" si="303"/>
        <v>#N/A</v>
      </c>
    </row>
    <row r="1430" spans="1:31" ht="15" customHeight="1">
      <c r="A1430" s="67" t="str">
        <f t="shared" si="291"/>
        <v/>
      </c>
      <c r="B1430" s="65">
        <f t="shared" si="294"/>
        <v>1407</v>
      </c>
      <c r="C1430" s="68" t="str">
        <f t="shared" si="295"/>
        <v/>
      </c>
      <c r="D1430" s="69"/>
      <c r="E1430" s="203"/>
      <c r="F1430" s="65" t="e">
        <f>VLOOKUP(E1430,'Trimming log'!$F$5:$V$5000,2,FALSE)</f>
        <v>#N/A</v>
      </c>
      <c r="G1430" s="65" t="e">
        <f>VLOOKUP(E1430,'Trimming log'!$F$5:$V$5000,3,FALSE)</f>
        <v>#N/A</v>
      </c>
      <c r="H1430" s="508" t="e">
        <f>VLOOKUP(E1430,'Trimming log'!$F$5:$V$5000,4,FALSE)</f>
        <v>#N/A</v>
      </c>
      <c r="I1430" s="65" t="e">
        <f>VLOOKUP(E1430,'Trimming log'!$F$5:$V$5000,5,FALSE)</f>
        <v>#N/A</v>
      </c>
      <c r="J1430" s="65" t="e">
        <f>VLOOKUP(E1430,'Trimming log'!$F$5:$V$5000,6,FALSE)</f>
        <v>#N/A</v>
      </c>
      <c r="K1430" s="65" t="e">
        <f>VLOOKUP(E1430,'Trimming log'!$F$5:$V$5000,7,FALSE)</f>
        <v>#N/A</v>
      </c>
      <c r="L1430" s="65" t="e">
        <f>VLOOKUP(E1430,'Trimming log'!$F$5:$V$5000,8,FALSE)</f>
        <v>#N/A</v>
      </c>
      <c r="M1430" s="65" t="e">
        <f>VLOOKUP(E1430,'Trimming log'!$F$5:$V$5000,9,FALSE)</f>
        <v>#N/A</v>
      </c>
      <c r="N1430" s="507" t="e">
        <f>VLOOKUP(E1430,'Trimming log'!$F$5:$V$5000,10,FALSE)</f>
        <v>#N/A</v>
      </c>
      <c r="O1430" s="65" t="e">
        <f>VLOOKUP(E1430,'Trimming log'!$F$5:$V$5000,11,FALSE)</f>
        <v>#N/A</v>
      </c>
      <c r="P1430" s="65" t="e">
        <f>VLOOKUP(E1430,'Trimming log'!$F$5:$V$5000,12,FALSE)</f>
        <v>#N/A</v>
      </c>
      <c r="Q1430" s="65" t="e">
        <f>VLOOKUP(E1430,'Trimming log'!$F$5:$V$5000,13,FALSE)</f>
        <v>#N/A</v>
      </c>
      <c r="R1430" s="65" t="e">
        <f>VLOOKUP(E1430,'Trimming log'!$F$5:$V$5000,14,FALSE)</f>
        <v>#N/A</v>
      </c>
      <c r="S1430" s="65" t="e">
        <f>VLOOKUP(E1430,'Trimming log'!$F$5:$V$5000,15,FALSE)</f>
        <v>#N/A</v>
      </c>
      <c r="T1430" s="65" t="e">
        <f t="shared" si="292"/>
        <v>#N/A</v>
      </c>
      <c r="U1430" s="491" t="str">
        <f t="shared" si="293"/>
        <v/>
      </c>
      <c r="V1430" s="74">
        <f t="shared" si="296"/>
        <v>0</v>
      </c>
      <c r="W1430" s="134">
        <f t="shared" si="297"/>
        <v>0</v>
      </c>
      <c r="X1430" s="134" t="e">
        <f>VLOOKUP(E1430,'Trimming log'!$F$5:$Y$5000,19,FALSE)</f>
        <v>#N/A</v>
      </c>
      <c r="Y1430" s="134" t="e">
        <f>VLOOKUP(E1430,'Trimming log'!$F$5:$Y$5000,20,FALSE)</f>
        <v>#N/A</v>
      </c>
      <c r="Z1430" s="135" t="e">
        <f t="shared" si="298"/>
        <v>#N/A</v>
      </c>
      <c r="AA1430" s="135" t="e">
        <f t="shared" si="299"/>
        <v>#N/A</v>
      </c>
      <c r="AB1430" s="136" t="e">
        <f t="shared" si="300"/>
        <v>#N/A</v>
      </c>
      <c r="AC1430" s="136" t="e">
        <f t="shared" si="301"/>
        <v>#N/A</v>
      </c>
      <c r="AD1430" s="136" t="e">
        <f t="shared" si="302"/>
        <v>#N/A</v>
      </c>
      <c r="AE1430" s="136" t="e">
        <f t="shared" si="303"/>
        <v>#N/A</v>
      </c>
    </row>
    <row r="1431" spans="1:31" ht="15" customHeight="1">
      <c r="A1431" s="67" t="str">
        <f t="shared" si="291"/>
        <v/>
      </c>
      <c r="B1431" s="65">
        <f t="shared" si="294"/>
        <v>1408</v>
      </c>
      <c r="C1431" s="68" t="str">
        <f t="shared" si="295"/>
        <v/>
      </c>
      <c r="D1431" s="69"/>
      <c r="E1431" s="203"/>
      <c r="F1431" s="65" t="e">
        <f>VLOOKUP(E1431,'Trimming log'!$F$5:$V$5000,2,FALSE)</f>
        <v>#N/A</v>
      </c>
      <c r="G1431" s="65" t="e">
        <f>VLOOKUP(E1431,'Trimming log'!$F$5:$V$5000,3,FALSE)</f>
        <v>#N/A</v>
      </c>
      <c r="H1431" s="508" t="e">
        <f>VLOOKUP(E1431,'Trimming log'!$F$5:$V$5000,4,FALSE)</f>
        <v>#N/A</v>
      </c>
      <c r="I1431" s="65" t="e">
        <f>VLOOKUP(E1431,'Trimming log'!$F$5:$V$5000,5,FALSE)</f>
        <v>#N/A</v>
      </c>
      <c r="J1431" s="65" t="e">
        <f>VLOOKUP(E1431,'Trimming log'!$F$5:$V$5000,6,FALSE)</f>
        <v>#N/A</v>
      </c>
      <c r="K1431" s="65" t="e">
        <f>VLOOKUP(E1431,'Trimming log'!$F$5:$V$5000,7,FALSE)</f>
        <v>#N/A</v>
      </c>
      <c r="L1431" s="65" t="e">
        <f>VLOOKUP(E1431,'Trimming log'!$F$5:$V$5000,8,FALSE)</f>
        <v>#N/A</v>
      </c>
      <c r="M1431" s="65" t="e">
        <f>VLOOKUP(E1431,'Trimming log'!$F$5:$V$5000,9,FALSE)</f>
        <v>#N/A</v>
      </c>
      <c r="N1431" s="507" t="e">
        <f>VLOOKUP(E1431,'Trimming log'!$F$5:$V$5000,10,FALSE)</f>
        <v>#N/A</v>
      </c>
      <c r="O1431" s="65" t="e">
        <f>VLOOKUP(E1431,'Trimming log'!$F$5:$V$5000,11,FALSE)</f>
        <v>#N/A</v>
      </c>
      <c r="P1431" s="65" t="e">
        <f>VLOOKUP(E1431,'Trimming log'!$F$5:$V$5000,12,FALSE)</f>
        <v>#N/A</v>
      </c>
      <c r="Q1431" s="65" t="e">
        <f>VLOOKUP(E1431,'Trimming log'!$F$5:$V$5000,13,FALSE)</f>
        <v>#N/A</v>
      </c>
      <c r="R1431" s="65" t="e">
        <f>VLOOKUP(E1431,'Trimming log'!$F$5:$V$5000,14,FALSE)</f>
        <v>#N/A</v>
      </c>
      <c r="S1431" s="65" t="e">
        <f>VLOOKUP(E1431,'Trimming log'!$F$5:$V$5000,15,FALSE)</f>
        <v>#N/A</v>
      </c>
      <c r="T1431" s="65" t="e">
        <f t="shared" si="292"/>
        <v>#N/A</v>
      </c>
      <c r="U1431" s="491" t="str">
        <f t="shared" si="293"/>
        <v/>
      </c>
      <c r="V1431" s="74">
        <f t="shared" si="296"/>
        <v>0</v>
      </c>
      <c r="W1431" s="134">
        <f t="shared" si="297"/>
        <v>0</v>
      </c>
      <c r="X1431" s="134" t="e">
        <f>VLOOKUP(E1431,'Trimming log'!$F$5:$Y$5000,19,FALSE)</f>
        <v>#N/A</v>
      </c>
      <c r="Y1431" s="134" t="e">
        <f>VLOOKUP(E1431,'Trimming log'!$F$5:$Y$5000,20,FALSE)</f>
        <v>#N/A</v>
      </c>
      <c r="Z1431" s="135" t="e">
        <f t="shared" si="298"/>
        <v>#N/A</v>
      </c>
      <c r="AA1431" s="135" t="e">
        <f t="shared" si="299"/>
        <v>#N/A</v>
      </c>
      <c r="AB1431" s="136" t="e">
        <f t="shared" si="300"/>
        <v>#N/A</v>
      </c>
      <c r="AC1431" s="136" t="e">
        <f t="shared" si="301"/>
        <v>#N/A</v>
      </c>
      <c r="AD1431" s="136" t="e">
        <f t="shared" si="302"/>
        <v>#N/A</v>
      </c>
      <c r="AE1431" s="136" t="e">
        <f t="shared" si="303"/>
        <v>#N/A</v>
      </c>
    </row>
    <row r="1432" spans="1:31" ht="15" customHeight="1">
      <c r="A1432" s="67" t="str">
        <f t="shared" si="291"/>
        <v/>
      </c>
      <c r="B1432" s="65">
        <f t="shared" si="294"/>
        <v>1409</v>
      </c>
      <c r="C1432" s="68" t="str">
        <f t="shared" si="295"/>
        <v/>
      </c>
      <c r="D1432" s="69"/>
      <c r="E1432" s="203"/>
      <c r="F1432" s="65" t="e">
        <f>VLOOKUP(E1432,'Trimming log'!$F$5:$V$5000,2,FALSE)</f>
        <v>#N/A</v>
      </c>
      <c r="G1432" s="65" t="e">
        <f>VLOOKUP(E1432,'Trimming log'!$F$5:$V$5000,3,FALSE)</f>
        <v>#N/A</v>
      </c>
      <c r="H1432" s="508" t="e">
        <f>VLOOKUP(E1432,'Trimming log'!$F$5:$V$5000,4,FALSE)</f>
        <v>#N/A</v>
      </c>
      <c r="I1432" s="65" t="e">
        <f>VLOOKUP(E1432,'Trimming log'!$F$5:$V$5000,5,FALSE)</f>
        <v>#N/A</v>
      </c>
      <c r="J1432" s="65" t="e">
        <f>VLOOKUP(E1432,'Trimming log'!$F$5:$V$5000,6,FALSE)</f>
        <v>#N/A</v>
      </c>
      <c r="K1432" s="65" t="e">
        <f>VLOOKUP(E1432,'Trimming log'!$F$5:$V$5000,7,FALSE)</f>
        <v>#N/A</v>
      </c>
      <c r="L1432" s="65" t="e">
        <f>VLOOKUP(E1432,'Trimming log'!$F$5:$V$5000,8,FALSE)</f>
        <v>#N/A</v>
      </c>
      <c r="M1432" s="65" t="e">
        <f>VLOOKUP(E1432,'Trimming log'!$F$5:$V$5000,9,FALSE)</f>
        <v>#N/A</v>
      </c>
      <c r="N1432" s="507" t="e">
        <f>VLOOKUP(E1432,'Trimming log'!$F$5:$V$5000,10,FALSE)</f>
        <v>#N/A</v>
      </c>
      <c r="O1432" s="65" t="e">
        <f>VLOOKUP(E1432,'Trimming log'!$F$5:$V$5000,11,FALSE)</f>
        <v>#N/A</v>
      </c>
      <c r="P1432" s="65" t="e">
        <f>VLOOKUP(E1432,'Trimming log'!$F$5:$V$5000,12,FALSE)</f>
        <v>#N/A</v>
      </c>
      <c r="Q1432" s="65" t="e">
        <f>VLOOKUP(E1432,'Trimming log'!$F$5:$V$5000,13,FALSE)</f>
        <v>#N/A</v>
      </c>
      <c r="R1432" s="65" t="e">
        <f>VLOOKUP(E1432,'Trimming log'!$F$5:$V$5000,14,FALSE)</f>
        <v>#N/A</v>
      </c>
      <c r="S1432" s="65" t="e">
        <f>VLOOKUP(E1432,'Trimming log'!$F$5:$V$5000,15,FALSE)</f>
        <v>#N/A</v>
      </c>
      <c r="T1432" s="65" t="e">
        <f t="shared" si="292"/>
        <v>#N/A</v>
      </c>
      <c r="U1432" s="491" t="str">
        <f t="shared" si="293"/>
        <v/>
      </c>
      <c r="V1432" s="74">
        <f t="shared" si="296"/>
        <v>0</v>
      </c>
      <c r="W1432" s="134">
        <f t="shared" si="297"/>
        <v>0</v>
      </c>
      <c r="X1432" s="134" t="e">
        <f>VLOOKUP(E1432,'Trimming log'!$F$5:$Y$5000,19,FALSE)</f>
        <v>#N/A</v>
      </c>
      <c r="Y1432" s="134" t="e">
        <f>VLOOKUP(E1432,'Trimming log'!$F$5:$Y$5000,20,FALSE)</f>
        <v>#N/A</v>
      </c>
      <c r="Z1432" s="135" t="e">
        <f t="shared" si="298"/>
        <v>#N/A</v>
      </c>
      <c r="AA1432" s="135" t="e">
        <f t="shared" si="299"/>
        <v>#N/A</v>
      </c>
      <c r="AB1432" s="136" t="e">
        <f t="shared" si="300"/>
        <v>#N/A</v>
      </c>
      <c r="AC1432" s="136" t="e">
        <f t="shared" si="301"/>
        <v>#N/A</v>
      </c>
      <c r="AD1432" s="136" t="e">
        <f t="shared" si="302"/>
        <v>#N/A</v>
      </c>
      <c r="AE1432" s="136" t="e">
        <f t="shared" si="303"/>
        <v>#N/A</v>
      </c>
    </row>
    <row r="1433" spans="1:31" ht="15" customHeight="1">
      <c r="A1433" s="67" t="str">
        <f t="shared" si="291"/>
        <v/>
      </c>
      <c r="B1433" s="65">
        <f t="shared" si="294"/>
        <v>1410</v>
      </c>
      <c r="C1433" s="68" t="str">
        <f t="shared" si="295"/>
        <v/>
      </c>
      <c r="D1433" s="69"/>
      <c r="E1433" s="203"/>
      <c r="F1433" s="65" t="e">
        <f>VLOOKUP(E1433,'Trimming log'!$F$5:$V$5000,2,FALSE)</f>
        <v>#N/A</v>
      </c>
      <c r="G1433" s="65" t="e">
        <f>VLOOKUP(E1433,'Trimming log'!$F$5:$V$5000,3,FALSE)</f>
        <v>#N/A</v>
      </c>
      <c r="H1433" s="508" t="e">
        <f>VLOOKUP(E1433,'Trimming log'!$F$5:$V$5000,4,FALSE)</f>
        <v>#N/A</v>
      </c>
      <c r="I1433" s="65" t="e">
        <f>VLOOKUP(E1433,'Trimming log'!$F$5:$V$5000,5,FALSE)</f>
        <v>#N/A</v>
      </c>
      <c r="J1433" s="65" t="e">
        <f>VLOOKUP(E1433,'Trimming log'!$F$5:$V$5000,6,FALSE)</f>
        <v>#N/A</v>
      </c>
      <c r="K1433" s="65" t="e">
        <f>VLOOKUP(E1433,'Trimming log'!$F$5:$V$5000,7,FALSE)</f>
        <v>#N/A</v>
      </c>
      <c r="L1433" s="65" t="e">
        <f>VLOOKUP(E1433,'Trimming log'!$F$5:$V$5000,8,FALSE)</f>
        <v>#N/A</v>
      </c>
      <c r="M1433" s="65" t="e">
        <f>VLOOKUP(E1433,'Trimming log'!$F$5:$V$5000,9,FALSE)</f>
        <v>#N/A</v>
      </c>
      <c r="N1433" s="507" t="e">
        <f>VLOOKUP(E1433,'Trimming log'!$F$5:$V$5000,10,FALSE)</f>
        <v>#N/A</v>
      </c>
      <c r="O1433" s="65" t="e">
        <f>VLOOKUP(E1433,'Trimming log'!$F$5:$V$5000,11,FALSE)</f>
        <v>#N/A</v>
      </c>
      <c r="P1433" s="65" t="e">
        <f>VLOOKUP(E1433,'Trimming log'!$F$5:$V$5000,12,FALSE)</f>
        <v>#N/A</v>
      </c>
      <c r="Q1433" s="65" t="e">
        <f>VLOOKUP(E1433,'Trimming log'!$F$5:$V$5000,13,FALSE)</f>
        <v>#N/A</v>
      </c>
      <c r="R1433" s="65" t="e">
        <f>VLOOKUP(E1433,'Trimming log'!$F$5:$V$5000,14,FALSE)</f>
        <v>#N/A</v>
      </c>
      <c r="S1433" s="65" t="e">
        <f>VLOOKUP(E1433,'Trimming log'!$F$5:$V$5000,15,FALSE)</f>
        <v>#N/A</v>
      </c>
      <c r="T1433" s="65" t="e">
        <f t="shared" si="292"/>
        <v>#N/A</v>
      </c>
      <c r="U1433" s="491" t="str">
        <f t="shared" si="293"/>
        <v/>
      </c>
      <c r="V1433" s="74">
        <f t="shared" si="296"/>
        <v>0</v>
      </c>
      <c r="W1433" s="134">
        <f t="shared" si="297"/>
        <v>0</v>
      </c>
      <c r="X1433" s="134" t="e">
        <f>VLOOKUP(E1433,'Trimming log'!$F$5:$Y$5000,19,FALSE)</f>
        <v>#N/A</v>
      </c>
      <c r="Y1433" s="134" t="e">
        <f>VLOOKUP(E1433,'Trimming log'!$F$5:$Y$5000,20,FALSE)</f>
        <v>#N/A</v>
      </c>
      <c r="Z1433" s="135" t="e">
        <f t="shared" si="298"/>
        <v>#N/A</v>
      </c>
      <c r="AA1433" s="135" t="e">
        <f t="shared" si="299"/>
        <v>#N/A</v>
      </c>
      <c r="AB1433" s="136" t="e">
        <f t="shared" si="300"/>
        <v>#N/A</v>
      </c>
      <c r="AC1433" s="136" t="e">
        <f t="shared" si="301"/>
        <v>#N/A</v>
      </c>
      <c r="AD1433" s="136" t="e">
        <f t="shared" si="302"/>
        <v>#N/A</v>
      </c>
      <c r="AE1433" s="136" t="e">
        <f t="shared" si="303"/>
        <v>#N/A</v>
      </c>
    </row>
    <row r="1434" spans="1:31" ht="15" customHeight="1">
      <c r="A1434" s="67" t="str">
        <f t="shared" si="291"/>
        <v/>
      </c>
      <c r="B1434" s="65">
        <f t="shared" si="294"/>
        <v>1411</v>
      </c>
      <c r="C1434" s="68" t="str">
        <f t="shared" si="295"/>
        <v/>
      </c>
      <c r="D1434" s="69"/>
      <c r="E1434" s="203"/>
      <c r="F1434" s="65" t="e">
        <f>VLOOKUP(E1434,'Trimming log'!$F$5:$V$5000,2,FALSE)</f>
        <v>#N/A</v>
      </c>
      <c r="G1434" s="65" t="e">
        <f>VLOOKUP(E1434,'Trimming log'!$F$5:$V$5000,3,FALSE)</f>
        <v>#N/A</v>
      </c>
      <c r="H1434" s="508" t="e">
        <f>VLOOKUP(E1434,'Trimming log'!$F$5:$V$5000,4,FALSE)</f>
        <v>#N/A</v>
      </c>
      <c r="I1434" s="65" t="e">
        <f>VLOOKUP(E1434,'Trimming log'!$F$5:$V$5000,5,FALSE)</f>
        <v>#N/A</v>
      </c>
      <c r="J1434" s="65" t="e">
        <f>VLOOKUP(E1434,'Trimming log'!$F$5:$V$5000,6,FALSE)</f>
        <v>#N/A</v>
      </c>
      <c r="K1434" s="65" t="e">
        <f>VLOOKUP(E1434,'Trimming log'!$F$5:$V$5000,7,FALSE)</f>
        <v>#N/A</v>
      </c>
      <c r="L1434" s="65" t="e">
        <f>VLOOKUP(E1434,'Trimming log'!$F$5:$V$5000,8,FALSE)</f>
        <v>#N/A</v>
      </c>
      <c r="M1434" s="65" t="e">
        <f>VLOOKUP(E1434,'Trimming log'!$F$5:$V$5000,9,FALSE)</f>
        <v>#N/A</v>
      </c>
      <c r="N1434" s="507" t="e">
        <f>VLOOKUP(E1434,'Trimming log'!$F$5:$V$5000,10,FALSE)</f>
        <v>#N/A</v>
      </c>
      <c r="O1434" s="65" t="e">
        <f>VLOOKUP(E1434,'Trimming log'!$F$5:$V$5000,11,FALSE)</f>
        <v>#N/A</v>
      </c>
      <c r="P1434" s="65" t="e">
        <f>VLOOKUP(E1434,'Trimming log'!$F$5:$V$5000,12,FALSE)</f>
        <v>#N/A</v>
      </c>
      <c r="Q1434" s="65" t="e">
        <f>VLOOKUP(E1434,'Trimming log'!$F$5:$V$5000,13,FALSE)</f>
        <v>#N/A</v>
      </c>
      <c r="R1434" s="65" t="e">
        <f>VLOOKUP(E1434,'Trimming log'!$F$5:$V$5000,14,FALSE)</f>
        <v>#N/A</v>
      </c>
      <c r="S1434" s="65" t="e">
        <f>VLOOKUP(E1434,'Trimming log'!$F$5:$V$5000,15,FALSE)</f>
        <v>#N/A</v>
      </c>
      <c r="T1434" s="65" t="e">
        <f t="shared" si="292"/>
        <v>#N/A</v>
      </c>
      <c r="U1434" s="491" t="str">
        <f t="shared" si="293"/>
        <v/>
      </c>
      <c r="V1434" s="74">
        <f t="shared" si="296"/>
        <v>0</v>
      </c>
      <c r="W1434" s="134">
        <f t="shared" si="297"/>
        <v>0</v>
      </c>
      <c r="X1434" s="134" t="e">
        <f>VLOOKUP(E1434,'Trimming log'!$F$5:$Y$5000,19,FALSE)</f>
        <v>#N/A</v>
      </c>
      <c r="Y1434" s="134" t="e">
        <f>VLOOKUP(E1434,'Trimming log'!$F$5:$Y$5000,20,FALSE)</f>
        <v>#N/A</v>
      </c>
      <c r="Z1434" s="135" t="e">
        <f t="shared" si="298"/>
        <v>#N/A</v>
      </c>
      <c r="AA1434" s="135" t="e">
        <f t="shared" si="299"/>
        <v>#N/A</v>
      </c>
      <c r="AB1434" s="136" t="e">
        <f t="shared" si="300"/>
        <v>#N/A</v>
      </c>
      <c r="AC1434" s="136" t="e">
        <f t="shared" si="301"/>
        <v>#N/A</v>
      </c>
      <c r="AD1434" s="136" t="e">
        <f t="shared" si="302"/>
        <v>#N/A</v>
      </c>
      <c r="AE1434" s="136" t="e">
        <f t="shared" si="303"/>
        <v>#N/A</v>
      </c>
    </row>
    <row r="1435" spans="1:31" ht="15" customHeight="1">
      <c r="A1435" s="67" t="str">
        <f t="shared" si="291"/>
        <v/>
      </c>
      <c r="B1435" s="65">
        <f t="shared" si="294"/>
        <v>1412</v>
      </c>
      <c r="C1435" s="68" t="str">
        <f t="shared" si="295"/>
        <v/>
      </c>
      <c r="D1435" s="69"/>
      <c r="E1435" s="203"/>
      <c r="F1435" s="65" t="e">
        <f>VLOOKUP(E1435,'Trimming log'!$F$5:$V$5000,2,FALSE)</f>
        <v>#N/A</v>
      </c>
      <c r="G1435" s="65" t="e">
        <f>VLOOKUP(E1435,'Trimming log'!$F$5:$V$5000,3,FALSE)</f>
        <v>#N/A</v>
      </c>
      <c r="H1435" s="508" t="e">
        <f>VLOOKUP(E1435,'Trimming log'!$F$5:$V$5000,4,FALSE)</f>
        <v>#N/A</v>
      </c>
      <c r="I1435" s="65" t="e">
        <f>VLOOKUP(E1435,'Trimming log'!$F$5:$V$5000,5,FALSE)</f>
        <v>#N/A</v>
      </c>
      <c r="J1435" s="65" t="e">
        <f>VLOOKUP(E1435,'Trimming log'!$F$5:$V$5000,6,FALSE)</f>
        <v>#N/A</v>
      </c>
      <c r="K1435" s="65" t="e">
        <f>VLOOKUP(E1435,'Trimming log'!$F$5:$V$5000,7,FALSE)</f>
        <v>#N/A</v>
      </c>
      <c r="L1435" s="65" t="e">
        <f>VLOOKUP(E1435,'Trimming log'!$F$5:$V$5000,8,FALSE)</f>
        <v>#N/A</v>
      </c>
      <c r="M1435" s="65" t="e">
        <f>VLOOKUP(E1435,'Trimming log'!$F$5:$V$5000,9,FALSE)</f>
        <v>#N/A</v>
      </c>
      <c r="N1435" s="507" t="e">
        <f>VLOOKUP(E1435,'Trimming log'!$F$5:$V$5000,10,FALSE)</f>
        <v>#N/A</v>
      </c>
      <c r="O1435" s="65" t="e">
        <f>VLOOKUP(E1435,'Trimming log'!$F$5:$V$5000,11,FALSE)</f>
        <v>#N/A</v>
      </c>
      <c r="P1435" s="65" t="e">
        <f>VLOOKUP(E1435,'Trimming log'!$F$5:$V$5000,12,FALSE)</f>
        <v>#N/A</v>
      </c>
      <c r="Q1435" s="65" t="e">
        <f>VLOOKUP(E1435,'Trimming log'!$F$5:$V$5000,13,FALSE)</f>
        <v>#N/A</v>
      </c>
      <c r="R1435" s="65" t="e">
        <f>VLOOKUP(E1435,'Trimming log'!$F$5:$V$5000,14,FALSE)</f>
        <v>#N/A</v>
      </c>
      <c r="S1435" s="65" t="e">
        <f>VLOOKUP(E1435,'Trimming log'!$F$5:$V$5000,15,FALSE)</f>
        <v>#N/A</v>
      </c>
      <c r="T1435" s="65" t="e">
        <f t="shared" si="292"/>
        <v>#N/A</v>
      </c>
      <c r="U1435" s="491" t="str">
        <f t="shared" si="293"/>
        <v/>
      </c>
      <c r="V1435" s="74">
        <f t="shared" si="296"/>
        <v>0</v>
      </c>
      <c r="W1435" s="134">
        <f t="shared" si="297"/>
        <v>0</v>
      </c>
      <c r="X1435" s="134" t="e">
        <f>VLOOKUP(E1435,'Trimming log'!$F$5:$Y$5000,19,FALSE)</f>
        <v>#N/A</v>
      </c>
      <c r="Y1435" s="134" t="e">
        <f>VLOOKUP(E1435,'Trimming log'!$F$5:$Y$5000,20,FALSE)</f>
        <v>#N/A</v>
      </c>
      <c r="Z1435" s="135" t="e">
        <f t="shared" si="298"/>
        <v>#N/A</v>
      </c>
      <c r="AA1435" s="135" t="e">
        <f t="shared" si="299"/>
        <v>#N/A</v>
      </c>
      <c r="AB1435" s="136" t="e">
        <f t="shared" si="300"/>
        <v>#N/A</v>
      </c>
      <c r="AC1435" s="136" t="e">
        <f t="shared" si="301"/>
        <v>#N/A</v>
      </c>
      <c r="AD1435" s="136" t="e">
        <f t="shared" si="302"/>
        <v>#N/A</v>
      </c>
      <c r="AE1435" s="136" t="e">
        <f t="shared" si="303"/>
        <v>#N/A</v>
      </c>
    </row>
    <row r="1436" spans="1:31" ht="15" customHeight="1">
      <c r="A1436" s="67" t="str">
        <f t="shared" si="291"/>
        <v/>
      </c>
      <c r="B1436" s="65">
        <f t="shared" si="294"/>
        <v>1413</v>
      </c>
      <c r="C1436" s="68" t="str">
        <f t="shared" si="295"/>
        <v/>
      </c>
      <c r="D1436" s="69"/>
      <c r="E1436" s="203"/>
      <c r="F1436" s="65" t="e">
        <f>VLOOKUP(E1436,'Trimming log'!$F$5:$V$5000,2,FALSE)</f>
        <v>#N/A</v>
      </c>
      <c r="G1436" s="65" t="e">
        <f>VLOOKUP(E1436,'Trimming log'!$F$5:$V$5000,3,FALSE)</f>
        <v>#N/A</v>
      </c>
      <c r="H1436" s="508" t="e">
        <f>VLOOKUP(E1436,'Trimming log'!$F$5:$V$5000,4,FALSE)</f>
        <v>#N/A</v>
      </c>
      <c r="I1436" s="65" t="e">
        <f>VLOOKUP(E1436,'Trimming log'!$F$5:$V$5000,5,FALSE)</f>
        <v>#N/A</v>
      </c>
      <c r="J1436" s="65" t="e">
        <f>VLOOKUP(E1436,'Trimming log'!$F$5:$V$5000,6,FALSE)</f>
        <v>#N/A</v>
      </c>
      <c r="K1436" s="65" t="e">
        <f>VLOOKUP(E1436,'Trimming log'!$F$5:$V$5000,7,FALSE)</f>
        <v>#N/A</v>
      </c>
      <c r="L1436" s="65" t="e">
        <f>VLOOKUP(E1436,'Trimming log'!$F$5:$V$5000,8,FALSE)</f>
        <v>#N/A</v>
      </c>
      <c r="M1436" s="65" t="e">
        <f>VLOOKUP(E1436,'Trimming log'!$F$5:$V$5000,9,FALSE)</f>
        <v>#N/A</v>
      </c>
      <c r="N1436" s="507" t="e">
        <f>VLOOKUP(E1436,'Trimming log'!$F$5:$V$5000,10,FALSE)</f>
        <v>#N/A</v>
      </c>
      <c r="O1436" s="65" t="e">
        <f>VLOOKUP(E1436,'Trimming log'!$F$5:$V$5000,11,FALSE)</f>
        <v>#N/A</v>
      </c>
      <c r="P1436" s="65" t="e">
        <f>VLOOKUP(E1436,'Trimming log'!$F$5:$V$5000,12,FALSE)</f>
        <v>#N/A</v>
      </c>
      <c r="Q1436" s="65" t="e">
        <f>VLOOKUP(E1436,'Trimming log'!$F$5:$V$5000,13,FALSE)</f>
        <v>#N/A</v>
      </c>
      <c r="R1436" s="65" t="e">
        <f>VLOOKUP(E1436,'Trimming log'!$F$5:$V$5000,14,FALSE)</f>
        <v>#N/A</v>
      </c>
      <c r="S1436" s="65" t="e">
        <f>VLOOKUP(E1436,'Trimming log'!$F$5:$V$5000,15,FALSE)</f>
        <v>#N/A</v>
      </c>
      <c r="T1436" s="65" t="e">
        <f t="shared" si="292"/>
        <v>#N/A</v>
      </c>
      <c r="U1436" s="491" t="str">
        <f t="shared" si="293"/>
        <v/>
      </c>
      <c r="V1436" s="74">
        <f t="shared" si="296"/>
        <v>0</v>
      </c>
      <c r="W1436" s="134">
        <f t="shared" si="297"/>
        <v>0</v>
      </c>
      <c r="X1436" s="134" t="e">
        <f>VLOOKUP(E1436,'Trimming log'!$F$5:$Y$5000,19,FALSE)</f>
        <v>#N/A</v>
      </c>
      <c r="Y1436" s="134" t="e">
        <f>VLOOKUP(E1436,'Trimming log'!$F$5:$Y$5000,20,FALSE)</f>
        <v>#N/A</v>
      </c>
      <c r="Z1436" s="135" t="e">
        <f t="shared" si="298"/>
        <v>#N/A</v>
      </c>
      <c r="AA1436" s="135" t="e">
        <f t="shared" si="299"/>
        <v>#N/A</v>
      </c>
      <c r="AB1436" s="136" t="e">
        <f t="shared" si="300"/>
        <v>#N/A</v>
      </c>
      <c r="AC1436" s="136" t="e">
        <f t="shared" si="301"/>
        <v>#N/A</v>
      </c>
      <c r="AD1436" s="136" t="e">
        <f t="shared" si="302"/>
        <v>#N/A</v>
      </c>
      <c r="AE1436" s="136" t="e">
        <f t="shared" si="303"/>
        <v>#N/A</v>
      </c>
    </row>
    <row r="1437" spans="1:31" ht="15" customHeight="1">
      <c r="A1437" s="67" t="str">
        <f t="shared" si="291"/>
        <v/>
      </c>
      <c r="B1437" s="65">
        <f t="shared" si="294"/>
        <v>1414</v>
      </c>
      <c r="C1437" s="68" t="str">
        <f t="shared" si="295"/>
        <v/>
      </c>
      <c r="D1437" s="69"/>
      <c r="E1437" s="203"/>
      <c r="F1437" s="65" t="e">
        <f>VLOOKUP(E1437,'Trimming log'!$F$5:$V$5000,2,FALSE)</f>
        <v>#N/A</v>
      </c>
      <c r="G1437" s="65" t="e">
        <f>VLOOKUP(E1437,'Trimming log'!$F$5:$V$5000,3,FALSE)</f>
        <v>#N/A</v>
      </c>
      <c r="H1437" s="508" t="e">
        <f>VLOOKUP(E1437,'Trimming log'!$F$5:$V$5000,4,FALSE)</f>
        <v>#N/A</v>
      </c>
      <c r="I1437" s="65" t="e">
        <f>VLOOKUP(E1437,'Trimming log'!$F$5:$V$5000,5,FALSE)</f>
        <v>#N/A</v>
      </c>
      <c r="J1437" s="65" t="e">
        <f>VLOOKUP(E1437,'Trimming log'!$F$5:$V$5000,6,FALSE)</f>
        <v>#N/A</v>
      </c>
      <c r="K1437" s="65" t="e">
        <f>VLOOKUP(E1437,'Trimming log'!$F$5:$V$5000,7,FALSE)</f>
        <v>#N/A</v>
      </c>
      <c r="L1437" s="65" t="e">
        <f>VLOOKUP(E1437,'Trimming log'!$F$5:$V$5000,8,FALSE)</f>
        <v>#N/A</v>
      </c>
      <c r="M1437" s="65" t="e">
        <f>VLOOKUP(E1437,'Trimming log'!$F$5:$V$5000,9,FALSE)</f>
        <v>#N/A</v>
      </c>
      <c r="N1437" s="507" t="e">
        <f>VLOOKUP(E1437,'Trimming log'!$F$5:$V$5000,10,FALSE)</f>
        <v>#N/A</v>
      </c>
      <c r="O1437" s="65" t="e">
        <f>VLOOKUP(E1437,'Trimming log'!$F$5:$V$5000,11,FALSE)</f>
        <v>#N/A</v>
      </c>
      <c r="P1437" s="65" t="e">
        <f>VLOOKUP(E1437,'Trimming log'!$F$5:$V$5000,12,FALSE)</f>
        <v>#N/A</v>
      </c>
      <c r="Q1437" s="65" t="e">
        <f>VLOOKUP(E1437,'Trimming log'!$F$5:$V$5000,13,FALSE)</f>
        <v>#N/A</v>
      </c>
      <c r="R1437" s="65" t="e">
        <f>VLOOKUP(E1437,'Trimming log'!$F$5:$V$5000,14,FALSE)</f>
        <v>#N/A</v>
      </c>
      <c r="S1437" s="65" t="e">
        <f>VLOOKUP(E1437,'Trimming log'!$F$5:$V$5000,15,FALSE)</f>
        <v>#N/A</v>
      </c>
      <c r="T1437" s="65" t="e">
        <f t="shared" si="292"/>
        <v>#N/A</v>
      </c>
      <c r="U1437" s="491" t="str">
        <f t="shared" si="293"/>
        <v/>
      </c>
      <c r="V1437" s="74">
        <f t="shared" si="296"/>
        <v>0</v>
      </c>
      <c r="W1437" s="134">
        <f t="shared" si="297"/>
        <v>0</v>
      </c>
      <c r="X1437" s="134" t="e">
        <f>VLOOKUP(E1437,'Trimming log'!$F$5:$Y$5000,19,FALSE)</f>
        <v>#N/A</v>
      </c>
      <c r="Y1437" s="134" t="e">
        <f>VLOOKUP(E1437,'Trimming log'!$F$5:$Y$5000,20,FALSE)</f>
        <v>#N/A</v>
      </c>
      <c r="Z1437" s="135" t="e">
        <f t="shared" si="298"/>
        <v>#N/A</v>
      </c>
      <c r="AA1437" s="135" t="e">
        <f t="shared" si="299"/>
        <v>#N/A</v>
      </c>
      <c r="AB1437" s="136" t="e">
        <f t="shared" si="300"/>
        <v>#N/A</v>
      </c>
      <c r="AC1437" s="136" t="e">
        <f t="shared" si="301"/>
        <v>#N/A</v>
      </c>
      <c r="AD1437" s="136" t="e">
        <f t="shared" si="302"/>
        <v>#N/A</v>
      </c>
      <c r="AE1437" s="136" t="e">
        <f t="shared" si="303"/>
        <v>#N/A</v>
      </c>
    </row>
    <row r="1438" spans="1:31" ht="15" customHeight="1">
      <c r="A1438" s="67" t="str">
        <f t="shared" si="291"/>
        <v/>
      </c>
      <c r="B1438" s="65">
        <f t="shared" si="294"/>
        <v>1415</v>
      </c>
      <c r="C1438" s="68" t="str">
        <f t="shared" si="295"/>
        <v/>
      </c>
      <c r="D1438" s="69"/>
      <c r="E1438" s="203"/>
      <c r="F1438" s="65" t="e">
        <f>VLOOKUP(E1438,'Trimming log'!$F$5:$V$5000,2,FALSE)</f>
        <v>#N/A</v>
      </c>
      <c r="G1438" s="65" t="e">
        <f>VLOOKUP(E1438,'Trimming log'!$F$5:$V$5000,3,FALSE)</f>
        <v>#N/A</v>
      </c>
      <c r="H1438" s="508" t="e">
        <f>VLOOKUP(E1438,'Trimming log'!$F$5:$V$5000,4,FALSE)</f>
        <v>#N/A</v>
      </c>
      <c r="I1438" s="65" t="e">
        <f>VLOOKUP(E1438,'Trimming log'!$F$5:$V$5000,5,FALSE)</f>
        <v>#N/A</v>
      </c>
      <c r="J1438" s="65" t="e">
        <f>VLOOKUP(E1438,'Trimming log'!$F$5:$V$5000,6,FALSE)</f>
        <v>#N/A</v>
      </c>
      <c r="K1438" s="65" t="e">
        <f>VLOOKUP(E1438,'Trimming log'!$F$5:$V$5000,7,FALSE)</f>
        <v>#N/A</v>
      </c>
      <c r="L1438" s="65" t="e">
        <f>VLOOKUP(E1438,'Trimming log'!$F$5:$V$5000,8,FALSE)</f>
        <v>#N/A</v>
      </c>
      <c r="M1438" s="65" t="e">
        <f>VLOOKUP(E1438,'Trimming log'!$F$5:$V$5000,9,FALSE)</f>
        <v>#N/A</v>
      </c>
      <c r="N1438" s="507" t="e">
        <f>VLOOKUP(E1438,'Trimming log'!$F$5:$V$5000,10,FALSE)</f>
        <v>#N/A</v>
      </c>
      <c r="O1438" s="65" t="e">
        <f>VLOOKUP(E1438,'Trimming log'!$F$5:$V$5000,11,FALSE)</f>
        <v>#N/A</v>
      </c>
      <c r="P1438" s="65" t="e">
        <f>VLOOKUP(E1438,'Trimming log'!$F$5:$V$5000,12,FALSE)</f>
        <v>#N/A</v>
      </c>
      <c r="Q1438" s="65" t="e">
        <f>VLOOKUP(E1438,'Trimming log'!$F$5:$V$5000,13,FALSE)</f>
        <v>#N/A</v>
      </c>
      <c r="R1438" s="65" t="e">
        <f>VLOOKUP(E1438,'Trimming log'!$F$5:$V$5000,14,FALSE)</f>
        <v>#N/A</v>
      </c>
      <c r="S1438" s="65" t="e">
        <f>VLOOKUP(E1438,'Trimming log'!$F$5:$V$5000,15,FALSE)</f>
        <v>#N/A</v>
      </c>
      <c r="T1438" s="65" t="e">
        <f t="shared" si="292"/>
        <v>#N/A</v>
      </c>
      <c r="U1438" s="491" t="str">
        <f t="shared" si="293"/>
        <v/>
      </c>
      <c r="V1438" s="74">
        <f t="shared" si="296"/>
        <v>0</v>
      </c>
      <c r="W1438" s="134">
        <f t="shared" si="297"/>
        <v>0</v>
      </c>
      <c r="X1438" s="134" t="e">
        <f>VLOOKUP(E1438,'Trimming log'!$F$5:$Y$5000,19,FALSE)</f>
        <v>#N/A</v>
      </c>
      <c r="Y1438" s="134" t="e">
        <f>VLOOKUP(E1438,'Trimming log'!$F$5:$Y$5000,20,FALSE)</f>
        <v>#N/A</v>
      </c>
      <c r="Z1438" s="135" t="e">
        <f t="shared" si="298"/>
        <v>#N/A</v>
      </c>
      <c r="AA1438" s="135" t="e">
        <f t="shared" si="299"/>
        <v>#N/A</v>
      </c>
      <c r="AB1438" s="136" t="e">
        <f t="shared" si="300"/>
        <v>#N/A</v>
      </c>
      <c r="AC1438" s="136" t="e">
        <f t="shared" si="301"/>
        <v>#N/A</v>
      </c>
      <c r="AD1438" s="136" t="e">
        <f t="shared" si="302"/>
        <v>#N/A</v>
      </c>
      <c r="AE1438" s="136" t="e">
        <f t="shared" si="303"/>
        <v>#N/A</v>
      </c>
    </row>
    <row r="1439" spans="1:31" ht="15" customHeight="1">
      <c r="A1439" s="67" t="str">
        <f t="shared" si="291"/>
        <v/>
      </c>
      <c r="B1439" s="65">
        <f t="shared" si="294"/>
        <v>1416</v>
      </c>
      <c r="C1439" s="68" t="str">
        <f t="shared" si="295"/>
        <v/>
      </c>
      <c r="D1439" s="69"/>
      <c r="E1439" s="203"/>
      <c r="F1439" s="65" t="e">
        <f>VLOOKUP(E1439,'Trimming log'!$F$5:$V$5000,2,FALSE)</f>
        <v>#N/A</v>
      </c>
      <c r="G1439" s="65" t="e">
        <f>VLOOKUP(E1439,'Trimming log'!$F$5:$V$5000,3,FALSE)</f>
        <v>#N/A</v>
      </c>
      <c r="H1439" s="508" t="e">
        <f>VLOOKUP(E1439,'Trimming log'!$F$5:$V$5000,4,FALSE)</f>
        <v>#N/A</v>
      </c>
      <c r="I1439" s="65" t="e">
        <f>VLOOKUP(E1439,'Trimming log'!$F$5:$V$5000,5,FALSE)</f>
        <v>#N/A</v>
      </c>
      <c r="J1439" s="65" t="e">
        <f>VLOOKUP(E1439,'Trimming log'!$F$5:$V$5000,6,FALSE)</f>
        <v>#N/A</v>
      </c>
      <c r="K1439" s="65" t="e">
        <f>VLOOKUP(E1439,'Trimming log'!$F$5:$V$5000,7,FALSE)</f>
        <v>#N/A</v>
      </c>
      <c r="L1439" s="65" t="e">
        <f>VLOOKUP(E1439,'Trimming log'!$F$5:$V$5000,8,FALSE)</f>
        <v>#N/A</v>
      </c>
      <c r="M1439" s="65" t="e">
        <f>VLOOKUP(E1439,'Trimming log'!$F$5:$V$5000,9,FALSE)</f>
        <v>#N/A</v>
      </c>
      <c r="N1439" s="507" t="e">
        <f>VLOOKUP(E1439,'Trimming log'!$F$5:$V$5000,10,FALSE)</f>
        <v>#N/A</v>
      </c>
      <c r="O1439" s="65" t="e">
        <f>VLOOKUP(E1439,'Trimming log'!$F$5:$V$5000,11,FALSE)</f>
        <v>#N/A</v>
      </c>
      <c r="P1439" s="65" t="e">
        <f>VLOOKUP(E1439,'Trimming log'!$F$5:$V$5000,12,FALSE)</f>
        <v>#N/A</v>
      </c>
      <c r="Q1439" s="65" t="e">
        <f>VLOOKUP(E1439,'Trimming log'!$F$5:$V$5000,13,FALSE)</f>
        <v>#N/A</v>
      </c>
      <c r="R1439" s="65" t="e">
        <f>VLOOKUP(E1439,'Trimming log'!$F$5:$V$5000,14,FALSE)</f>
        <v>#N/A</v>
      </c>
      <c r="S1439" s="65" t="e">
        <f>VLOOKUP(E1439,'Trimming log'!$F$5:$V$5000,15,FALSE)</f>
        <v>#N/A</v>
      </c>
      <c r="T1439" s="65" t="e">
        <f t="shared" si="292"/>
        <v>#N/A</v>
      </c>
      <c r="U1439" s="491" t="str">
        <f t="shared" si="293"/>
        <v/>
      </c>
      <c r="V1439" s="74">
        <f t="shared" si="296"/>
        <v>0</v>
      </c>
      <c r="W1439" s="134">
        <f t="shared" si="297"/>
        <v>0</v>
      </c>
      <c r="X1439" s="134" t="e">
        <f>VLOOKUP(E1439,'Trimming log'!$F$5:$Y$5000,19,FALSE)</f>
        <v>#N/A</v>
      </c>
      <c r="Y1439" s="134" t="e">
        <f>VLOOKUP(E1439,'Trimming log'!$F$5:$Y$5000,20,FALSE)</f>
        <v>#N/A</v>
      </c>
      <c r="Z1439" s="135" t="e">
        <f t="shared" si="298"/>
        <v>#N/A</v>
      </c>
      <c r="AA1439" s="135" t="e">
        <f t="shared" si="299"/>
        <v>#N/A</v>
      </c>
      <c r="AB1439" s="136" t="e">
        <f t="shared" si="300"/>
        <v>#N/A</v>
      </c>
      <c r="AC1439" s="136" t="e">
        <f t="shared" si="301"/>
        <v>#N/A</v>
      </c>
      <c r="AD1439" s="136" t="e">
        <f t="shared" si="302"/>
        <v>#N/A</v>
      </c>
      <c r="AE1439" s="136" t="e">
        <f t="shared" si="303"/>
        <v>#N/A</v>
      </c>
    </row>
    <row r="1440" spans="1:31" ht="15" customHeight="1">
      <c r="A1440" s="67" t="str">
        <f t="shared" si="291"/>
        <v/>
      </c>
      <c r="B1440" s="65">
        <f t="shared" si="294"/>
        <v>1417</v>
      </c>
      <c r="C1440" s="68" t="str">
        <f t="shared" si="295"/>
        <v/>
      </c>
      <c r="D1440" s="69"/>
      <c r="E1440" s="203"/>
      <c r="F1440" s="65" t="e">
        <f>VLOOKUP(E1440,'Trimming log'!$F$5:$V$5000,2,FALSE)</f>
        <v>#N/A</v>
      </c>
      <c r="G1440" s="65" t="e">
        <f>VLOOKUP(E1440,'Trimming log'!$F$5:$V$5000,3,FALSE)</f>
        <v>#N/A</v>
      </c>
      <c r="H1440" s="508" t="e">
        <f>VLOOKUP(E1440,'Trimming log'!$F$5:$V$5000,4,FALSE)</f>
        <v>#N/A</v>
      </c>
      <c r="I1440" s="65" t="e">
        <f>VLOOKUP(E1440,'Trimming log'!$F$5:$V$5000,5,FALSE)</f>
        <v>#N/A</v>
      </c>
      <c r="J1440" s="65" t="e">
        <f>VLOOKUP(E1440,'Trimming log'!$F$5:$V$5000,6,FALSE)</f>
        <v>#N/A</v>
      </c>
      <c r="K1440" s="65" t="e">
        <f>VLOOKUP(E1440,'Trimming log'!$F$5:$V$5000,7,FALSE)</f>
        <v>#N/A</v>
      </c>
      <c r="L1440" s="65" t="e">
        <f>VLOOKUP(E1440,'Trimming log'!$F$5:$V$5000,8,FALSE)</f>
        <v>#N/A</v>
      </c>
      <c r="M1440" s="65" t="e">
        <f>VLOOKUP(E1440,'Trimming log'!$F$5:$V$5000,9,FALSE)</f>
        <v>#N/A</v>
      </c>
      <c r="N1440" s="507" t="e">
        <f>VLOOKUP(E1440,'Trimming log'!$F$5:$V$5000,10,FALSE)</f>
        <v>#N/A</v>
      </c>
      <c r="O1440" s="65" t="e">
        <f>VLOOKUP(E1440,'Trimming log'!$F$5:$V$5000,11,FALSE)</f>
        <v>#N/A</v>
      </c>
      <c r="P1440" s="65" t="e">
        <f>VLOOKUP(E1440,'Trimming log'!$F$5:$V$5000,12,FALSE)</f>
        <v>#N/A</v>
      </c>
      <c r="Q1440" s="65" t="e">
        <f>VLOOKUP(E1440,'Trimming log'!$F$5:$V$5000,13,FALSE)</f>
        <v>#N/A</v>
      </c>
      <c r="R1440" s="65" t="e">
        <f>VLOOKUP(E1440,'Trimming log'!$F$5:$V$5000,14,FALSE)</f>
        <v>#N/A</v>
      </c>
      <c r="S1440" s="65" t="e">
        <f>VLOOKUP(E1440,'Trimming log'!$F$5:$V$5000,15,FALSE)</f>
        <v>#N/A</v>
      </c>
      <c r="T1440" s="65" t="e">
        <f t="shared" si="292"/>
        <v>#N/A</v>
      </c>
      <c r="U1440" s="491" t="str">
        <f t="shared" si="293"/>
        <v/>
      </c>
      <c r="V1440" s="74">
        <f t="shared" si="296"/>
        <v>0</v>
      </c>
      <c r="W1440" s="134">
        <f t="shared" si="297"/>
        <v>0</v>
      </c>
      <c r="X1440" s="134" t="e">
        <f>VLOOKUP(E1440,'Trimming log'!$F$5:$Y$5000,19,FALSE)</f>
        <v>#N/A</v>
      </c>
      <c r="Y1440" s="134" t="e">
        <f>VLOOKUP(E1440,'Trimming log'!$F$5:$Y$5000,20,FALSE)</f>
        <v>#N/A</v>
      </c>
      <c r="Z1440" s="135" t="e">
        <f t="shared" si="298"/>
        <v>#N/A</v>
      </c>
      <c r="AA1440" s="135" t="e">
        <f t="shared" si="299"/>
        <v>#N/A</v>
      </c>
      <c r="AB1440" s="136" t="e">
        <f t="shared" si="300"/>
        <v>#N/A</v>
      </c>
      <c r="AC1440" s="136" t="e">
        <f t="shared" si="301"/>
        <v>#N/A</v>
      </c>
      <c r="AD1440" s="136" t="e">
        <f t="shared" si="302"/>
        <v>#N/A</v>
      </c>
      <c r="AE1440" s="136" t="e">
        <f t="shared" si="303"/>
        <v>#N/A</v>
      </c>
    </row>
    <row r="1441" spans="1:31" ht="15" customHeight="1">
      <c r="A1441" s="67" t="str">
        <f t="shared" si="291"/>
        <v/>
      </c>
      <c r="B1441" s="65">
        <f t="shared" si="294"/>
        <v>1418</v>
      </c>
      <c r="C1441" s="68" t="str">
        <f t="shared" si="295"/>
        <v/>
      </c>
      <c r="D1441" s="69"/>
      <c r="E1441" s="203"/>
      <c r="F1441" s="65" t="e">
        <f>VLOOKUP(E1441,'Trimming log'!$F$5:$V$5000,2,FALSE)</f>
        <v>#N/A</v>
      </c>
      <c r="G1441" s="65" t="e">
        <f>VLOOKUP(E1441,'Trimming log'!$F$5:$V$5000,3,FALSE)</f>
        <v>#N/A</v>
      </c>
      <c r="H1441" s="508" t="e">
        <f>VLOOKUP(E1441,'Trimming log'!$F$5:$V$5000,4,FALSE)</f>
        <v>#N/A</v>
      </c>
      <c r="I1441" s="65" t="e">
        <f>VLOOKUP(E1441,'Trimming log'!$F$5:$V$5000,5,FALSE)</f>
        <v>#N/A</v>
      </c>
      <c r="J1441" s="65" t="e">
        <f>VLOOKUP(E1441,'Trimming log'!$F$5:$V$5000,6,FALSE)</f>
        <v>#N/A</v>
      </c>
      <c r="K1441" s="65" t="e">
        <f>VLOOKUP(E1441,'Trimming log'!$F$5:$V$5000,7,FALSE)</f>
        <v>#N/A</v>
      </c>
      <c r="L1441" s="65" t="e">
        <f>VLOOKUP(E1441,'Trimming log'!$F$5:$V$5000,8,FALSE)</f>
        <v>#N/A</v>
      </c>
      <c r="M1441" s="65" t="e">
        <f>VLOOKUP(E1441,'Trimming log'!$F$5:$V$5000,9,FALSE)</f>
        <v>#N/A</v>
      </c>
      <c r="N1441" s="507" t="e">
        <f>VLOOKUP(E1441,'Trimming log'!$F$5:$V$5000,10,FALSE)</f>
        <v>#N/A</v>
      </c>
      <c r="O1441" s="65" t="e">
        <f>VLOOKUP(E1441,'Trimming log'!$F$5:$V$5000,11,FALSE)</f>
        <v>#N/A</v>
      </c>
      <c r="P1441" s="65" t="e">
        <f>VLOOKUP(E1441,'Trimming log'!$F$5:$V$5000,12,FALSE)</f>
        <v>#N/A</v>
      </c>
      <c r="Q1441" s="65" t="e">
        <f>VLOOKUP(E1441,'Trimming log'!$F$5:$V$5000,13,FALSE)</f>
        <v>#N/A</v>
      </c>
      <c r="R1441" s="65" t="e">
        <f>VLOOKUP(E1441,'Trimming log'!$F$5:$V$5000,14,FALSE)</f>
        <v>#N/A</v>
      </c>
      <c r="S1441" s="65" t="e">
        <f>VLOOKUP(E1441,'Trimming log'!$F$5:$V$5000,15,FALSE)</f>
        <v>#N/A</v>
      </c>
      <c r="T1441" s="65" t="e">
        <f t="shared" si="292"/>
        <v>#N/A</v>
      </c>
      <c r="U1441" s="491" t="str">
        <f t="shared" si="293"/>
        <v/>
      </c>
      <c r="V1441" s="74">
        <f t="shared" si="296"/>
        <v>0</v>
      </c>
      <c r="W1441" s="134">
        <f t="shared" si="297"/>
        <v>0</v>
      </c>
      <c r="X1441" s="134" t="e">
        <f>VLOOKUP(E1441,'Trimming log'!$F$5:$Y$5000,19,FALSE)</f>
        <v>#N/A</v>
      </c>
      <c r="Y1441" s="134" t="e">
        <f>VLOOKUP(E1441,'Trimming log'!$F$5:$Y$5000,20,FALSE)</f>
        <v>#N/A</v>
      </c>
      <c r="Z1441" s="135" t="e">
        <f t="shared" si="298"/>
        <v>#N/A</v>
      </c>
      <c r="AA1441" s="135" t="e">
        <f t="shared" si="299"/>
        <v>#N/A</v>
      </c>
      <c r="AB1441" s="136" t="e">
        <f t="shared" si="300"/>
        <v>#N/A</v>
      </c>
      <c r="AC1441" s="136" t="e">
        <f t="shared" si="301"/>
        <v>#N/A</v>
      </c>
      <c r="AD1441" s="136" t="e">
        <f t="shared" si="302"/>
        <v>#N/A</v>
      </c>
      <c r="AE1441" s="136" t="e">
        <f t="shared" si="303"/>
        <v>#N/A</v>
      </c>
    </row>
    <row r="1442" spans="1:31" ht="15" customHeight="1">
      <c r="A1442" s="67" t="str">
        <f t="shared" si="291"/>
        <v/>
      </c>
      <c r="B1442" s="65">
        <f t="shared" si="294"/>
        <v>1419</v>
      </c>
      <c r="C1442" s="68" t="str">
        <f t="shared" si="295"/>
        <v/>
      </c>
      <c r="D1442" s="69"/>
      <c r="E1442" s="203"/>
      <c r="F1442" s="65" t="e">
        <f>VLOOKUP(E1442,'Trimming log'!$F$5:$V$5000,2,FALSE)</f>
        <v>#N/A</v>
      </c>
      <c r="G1442" s="65" t="e">
        <f>VLOOKUP(E1442,'Trimming log'!$F$5:$V$5000,3,FALSE)</f>
        <v>#N/A</v>
      </c>
      <c r="H1442" s="508" t="e">
        <f>VLOOKUP(E1442,'Trimming log'!$F$5:$V$5000,4,FALSE)</f>
        <v>#N/A</v>
      </c>
      <c r="I1442" s="65" t="e">
        <f>VLOOKUP(E1442,'Trimming log'!$F$5:$V$5000,5,FALSE)</f>
        <v>#N/A</v>
      </c>
      <c r="J1442" s="65" t="e">
        <f>VLOOKUP(E1442,'Trimming log'!$F$5:$V$5000,6,FALSE)</f>
        <v>#N/A</v>
      </c>
      <c r="K1442" s="65" t="e">
        <f>VLOOKUP(E1442,'Trimming log'!$F$5:$V$5000,7,FALSE)</f>
        <v>#N/A</v>
      </c>
      <c r="L1442" s="65" t="e">
        <f>VLOOKUP(E1442,'Trimming log'!$F$5:$V$5000,8,FALSE)</f>
        <v>#N/A</v>
      </c>
      <c r="M1442" s="65" t="e">
        <f>VLOOKUP(E1442,'Trimming log'!$F$5:$V$5000,9,FALSE)</f>
        <v>#N/A</v>
      </c>
      <c r="N1442" s="507" t="e">
        <f>VLOOKUP(E1442,'Trimming log'!$F$5:$V$5000,10,FALSE)</f>
        <v>#N/A</v>
      </c>
      <c r="O1442" s="65" t="e">
        <f>VLOOKUP(E1442,'Trimming log'!$F$5:$V$5000,11,FALSE)</f>
        <v>#N/A</v>
      </c>
      <c r="P1442" s="65" t="e">
        <f>VLOOKUP(E1442,'Trimming log'!$F$5:$V$5000,12,FALSE)</f>
        <v>#N/A</v>
      </c>
      <c r="Q1442" s="65" t="e">
        <f>VLOOKUP(E1442,'Trimming log'!$F$5:$V$5000,13,FALSE)</f>
        <v>#N/A</v>
      </c>
      <c r="R1442" s="65" t="e">
        <f>VLOOKUP(E1442,'Trimming log'!$F$5:$V$5000,14,FALSE)</f>
        <v>#N/A</v>
      </c>
      <c r="S1442" s="65" t="e">
        <f>VLOOKUP(E1442,'Trimming log'!$F$5:$V$5000,15,FALSE)</f>
        <v>#N/A</v>
      </c>
      <c r="T1442" s="65" t="e">
        <f t="shared" si="292"/>
        <v>#N/A</v>
      </c>
      <c r="U1442" s="491" t="str">
        <f t="shared" si="293"/>
        <v/>
      </c>
      <c r="V1442" s="74">
        <f t="shared" si="296"/>
        <v>0</v>
      </c>
      <c r="W1442" s="134">
        <f t="shared" si="297"/>
        <v>0</v>
      </c>
      <c r="X1442" s="134" t="e">
        <f>VLOOKUP(E1442,'Trimming log'!$F$5:$Y$5000,19,FALSE)</f>
        <v>#N/A</v>
      </c>
      <c r="Y1442" s="134" t="e">
        <f>VLOOKUP(E1442,'Trimming log'!$F$5:$Y$5000,20,FALSE)</f>
        <v>#N/A</v>
      </c>
      <c r="Z1442" s="135" t="e">
        <f t="shared" si="298"/>
        <v>#N/A</v>
      </c>
      <c r="AA1442" s="135" t="e">
        <f t="shared" si="299"/>
        <v>#N/A</v>
      </c>
      <c r="AB1442" s="136" t="e">
        <f t="shared" si="300"/>
        <v>#N/A</v>
      </c>
      <c r="AC1442" s="136" t="e">
        <f t="shared" si="301"/>
        <v>#N/A</v>
      </c>
      <c r="AD1442" s="136" t="e">
        <f t="shared" si="302"/>
        <v>#N/A</v>
      </c>
      <c r="AE1442" s="136" t="e">
        <f t="shared" si="303"/>
        <v>#N/A</v>
      </c>
    </row>
    <row r="1443" spans="1:31" ht="15" customHeight="1">
      <c r="A1443" s="67" t="str">
        <f t="shared" si="291"/>
        <v/>
      </c>
      <c r="B1443" s="65">
        <f t="shared" si="294"/>
        <v>1420</v>
      </c>
      <c r="C1443" s="68" t="str">
        <f t="shared" si="295"/>
        <v/>
      </c>
      <c r="D1443" s="69"/>
      <c r="E1443" s="203"/>
      <c r="F1443" s="65" t="e">
        <f>VLOOKUP(E1443,'Trimming log'!$F$5:$V$5000,2,FALSE)</f>
        <v>#N/A</v>
      </c>
      <c r="G1443" s="65" t="e">
        <f>VLOOKUP(E1443,'Trimming log'!$F$5:$V$5000,3,FALSE)</f>
        <v>#N/A</v>
      </c>
      <c r="H1443" s="508" t="e">
        <f>VLOOKUP(E1443,'Trimming log'!$F$5:$V$5000,4,FALSE)</f>
        <v>#N/A</v>
      </c>
      <c r="I1443" s="65" t="e">
        <f>VLOOKUP(E1443,'Trimming log'!$F$5:$V$5000,5,FALSE)</f>
        <v>#N/A</v>
      </c>
      <c r="J1443" s="65" t="e">
        <f>VLOOKUP(E1443,'Trimming log'!$F$5:$V$5000,6,FALSE)</f>
        <v>#N/A</v>
      </c>
      <c r="K1443" s="65" t="e">
        <f>VLOOKUP(E1443,'Trimming log'!$F$5:$V$5000,7,FALSE)</f>
        <v>#N/A</v>
      </c>
      <c r="L1443" s="65" t="e">
        <f>VLOOKUP(E1443,'Trimming log'!$F$5:$V$5000,8,FALSE)</f>
        <v>#N/A</v>
      </c>
      <c r="M1443" s="65" t="e">
        <f>VLOOKUP(E1443,'Trimming log'!$F$5:$V$5000,9,FALSE)</f>
        <v>#N/A</v>
      </c>
      <c r="N1443" s="507" t="e">
        <f>VLOOKUP(E1443,'Trimming log'!$F$5:$V$5000,10,FALSE)</f>
        <v>#N/A</v>
      </c>
      <c r="O1443" s="65" t="e">
        <f>VLOOKUP(E1443,'Trimming log'!$F$5:$V$5000,11,FALSE)</f>
        <v>#N/A</v>
      </c>
      <c r="P1443" s="65" t="e">
        <f>VLOOKUP(E1443,'Trimming log'!$F$5:$V$5000,12,FALSE)</f>
        <v>#N/A</v>
      </c>
      <c r="Q1443" s="65" t="e">
        <f>VLOOKUP(E1443,'Trimming log'!$F$5:$V$5000,13,FALSE)</f>
        <v>#N/A</v>
      </c>
      <c r="R1443" s="65" t="e">
        <f>VLOOKUP(E1443,'Trimming log'!$F$5:$V$5000,14,FALSE)</f>
        <v>#N/A</v>
      </c>
      <c r="S1443" s="65" t="e">
        <f>VLOOKUP(E1443,'Trimming log'!$F$5:$V$5000,15,FALSE)</f>
        <v>#N/A</v>
      </c>
      <c r="T1443" s="65" t="e">
        <f t="shared" si="292"/>
        <v>#N/A</v>
      </c>
      <c r="U1443" s="491" t="str">
        <f t="shared" si="293"/>
        <v/>
      </c>
      <c r="V1443" s="74">
        <f t="shared" si="296"/>
        <v>0</v>
      </c>
      <c r="W1443" s="134">
        <f t="shared" si="297"/>
        <v>0</v>
      </c>
      <c r="X1443" s="134" t="e">
        <f>VLOOKUP(E1443,'Trimming log'!$F$5:$Y$5000,19,FALSE)</f>
        <v>#N/A</v>
      </c>
      <c r="Y1443" s="134" t="e">
        <f>VLOOKUP(E1443,'Trimming log'!$F$5:$Y$5000,20,FALSE)</f>
        <v>#N/A</v>
      </c>
      <c r="Z1443" s="135" t="e">
        <f t="shared" si="298"/>
        <v>#N/A</v>
      </c>
      <c r="AA1443" s="135" t="e">
        <f t="shared" si="299"/>
        <v>#N/A</v>
      </c>
      <c r="AB1443" s="136" t="e">
        <f t="shared" si="300"/>
        <v>#N/A</v>
      </c>
      <c r="AC1443" s="136" t="e">
        <f t="shared" si="301"/>
        <v>#N/A</v>
      </c>
      <c r="AD1443" s="136" t="e">
        <f t="shared" si="302"/>
        <v>#N/A</v>
      </c>
      <c r="AE1443" s="136" t="e">
        <f t="shared" si="303"/>
        <v>#N/A</v>
      </c>
    </row>
    <row r="1444" spans="1:31" ht="15" customHeight="1">
      <c r="A1444" s="67" t="str">
        <f t="shared" si="291"/>
        <v/>
      </c>
      <c r="B1444" s="65">
        <f t="shared" si="294"/>
        <v>1421</v>
      </c>
      <c r="C1444" s="68" t="str">
        <f t="shared" si="295"/>
        <v/>
      </c>
      <c r="D1444" s="69"/>
      <c r="E1444" s="203"/>
      <c r="F1444" s="65" t="e">
        <f>VLOOKUP(E1444,'Trimming log'!$F$5:$V$5000,2,FALSE)</f>
        <v>#N/A</v>
      </c>
      <c r="G1444" s="65" t="e">
        <f>VLOOKUP(E1444,'Trimming log'!$F$5:$V$5000,3,FALSE)</f>
        <v>#N/A</v>
      </c>
      <c r="H1444" s="508" t="e">
        <f>VLOOKUP(E1444,'Trimming log'!$F$5:$V$5000,4,FALSE)</f>
        <v>#N/A</v>
      </c>
      <c r="I1444" s="65" t="e">
        <f>VLOOKUP(E1444,'Trimming log'!$F$5:$V$5000,5,FALSE)</f>
        <v>#N/A</v>
      </c>
      <c r="J1444" s="65" t="e">
        <f>VLOOKUP(E1444,'Trimming log'!$F$5:$V$5000,6,FALSE)</f>
        <v>#N/A</v>
      </c>
      <c r="K1444" s="65" t="e">
        <f>VLOOKUP(E1444,'Trimming log'!$F$5:$V$5000,7,FALSE)</f>
        <v>#N/A</v>
      </c>
      <c r="L1444" s="65" t="e">
        <f>VLOOKUP(E1444,'Trimming log'!$F$5:$V$5000,8,FALSE)</f>
        <v>#N/A</v>
      </c>
      <c r="M1444" s="65" t="e">
        <f>VLOOKUP(E1444,'Trimming log'!$F$5:$V$5000,9,FALSE)</f>
        <v>#N/A</v>
      </c>
      <c r="N1444" s="507" t="e">
        <f>VLOOKUP(E1444,'Trimming log'!$F$5:$V$5000,10,FALSE)</f>
        <v>#N/A</v>
      </c>
      <c r="O1444" s="65" t="e">
        <f>VLOOKUP(E1444,'Trimming log'!$F$5:$V$5000,11,FALSE)</f>
        <v>#N/A</v>
      </c>
      <c r="P1444" s="65" t="e">
        <f>VLOOKUP(E1444,'Trimming log'!$F$5:$V$5000,12,FALSE)</f>
        <v>#N/A</v>
      </c>
      <c r="Q1444" s="65" t="e">
        <f>VLOOKUP(E1444,'Trimming log'!$F$5:$V$5000,13,FALSE)</f>
        <v>#N/A</v>
      </c>
      <c r="R1444" s="65" t="e">
        <f>VLOOKUP(E1444,'Trimming log'!$F$5:$V$5000,14,FALSE)</f>
        <v>#N/A</v>
      </c>
      <c r="S1444" s="65" t="e">
        <f>VLOOKUP(E1444,'Trimming log'!$F$5:$V$5000,15,FALSE)</f>
        <v>#N/A</v>
      </c>
      <c r="T1444" s="65" t="e">
        <f t="shared" si="292"/>
        <v>#N/A</v>
      </c>
      <c r="U1444" s="491" t="str">
        <f t="shared" si="293"/>
        <v/>
      </c>
      <c r="V1444" s="74">
        <f t="shared" si="296"/>
        <v>0</v>
      </c>
      <c r="W1444" s="134">
        <f t="shared" si="297"/>
        <v>0</v>
      </c>
      <c r="X1444" s="134" t="e">
        <f>VLOOKUP(E1444,'Trimming log'!$F$5:$Y$5000,19,FALSE)</f>
        <v>#N/A</v>
      </c>
      <c r="Y1444" s="134" t="e">
        <f>VLOOKUP(E1444,'Trimming log'!$F$5:$Y$5000,20,FALSE)</f>
        <v>#N/A</v>
      </c>
      <c r="Z1444" s="135" t="e">
        <f t="shared" si="298"/>
        <v>#N/A</v>
      </c>
      <c r="AA1444" s="135" t="e">
        <f t="shared" si="299"/>
        <v>#N/A</v>
      </c>
      <c r="AB1444" s="136" t="e">
        <f t="shared" si="300"/>
        <v>#N/A</v>
      </c>
      <c r="AC1444" s="136" t="e">
        <f t="shared" si="301"/>
        <v>#N/A</v>
      </c>
      <c r="AD1444" s="136" t="e">
        <f t="shared" si="302"/>
        <v>#N/A</v>
      </c>
      <c r="AE1444" s="136" t="e">
        <f t="shared" si="303"/>
        <v>#N/A</v>
      </c>
    </row>
    <row r="1445" spans="1:31" ht="15" customHeight="1">
      <c r="A1445" s="67" t="str">
        <f t="shared" si="291"/>
        <v/>
      </c>
      <c r="B1445" s="65">
        <f t="shared" si="294"/>
        <v>1422</v>
      </c>
      <c r="C1445" s="68" t="str">
        <f t="shared" si="295"/>
        <v/>
      </c>
      <c r="D1445" s="69"/>
      <c r="E1445" s="203"/>
      <c r="F1445" s="65" t="e">
        <f>VLOOKUP(E1445,'Trimming log'!$F$5:$V$5000,2,FALSE)</f>
        <v>#N/A</v>
      </c>
      <c r="G1445" s="65" t="e">
        <f>VLOOKUP(E1445,'Trimming log'!$F$5:$V$5000,3,FALSE)</f>
        <v>#N/A</v>
      </c>
      <c r="H1445" s="508" t="e">
        <f>VLOOKUP(E1445,'Trimming log'!$F$5:$V$5000,4,FALSE)</f>
        <v>#N/A</v>
      </c>
      <c r="I1445" s="65" t="e">
        <f>VLOOKUP(E1445,'Trimming log'!$F$5:$V$5000,5,FALSE)</f>
        <v>#N/A</v>
      </c>
      <c r="J1445" s="65" t="e">
        <f>VLOOKUP(E1445,'Trimming log'!$F$5:$V$5000,6,FALSE)</f>
        <v>#N/A</v>
      </c>
      <c r="K1445" s="65" t="e">
        <f>VLOOKUP(E1445,'Trimming log'!$F$5:$V$5000,7,FALSE)</f>
        <v>#N/A</v>
      </c>
      <c r="L1445" s="65" t="e">
        <f>VLOOKUP(E1445,'Trimming log'!$F$5:$V$5000,8,FALSE)</f>
        <v>#N/A</v>
      </c>
      <c r="M1445" s="65" t="e">
        <f>VLOOKUP(E1445,'Trimming log'!$F$5:$V$5000,9,FALSE)</f>
        <v>#N/A</v>
      </c>
      <c r="N1445" s="507" t="e">
        <f>VLOOKUP(E1445,'Trimming log'!$F$5:$V$5000,10,FALSE)</f>
        <v>#N/A</v>
      </c>
      <c r="O1445" s="65" t="e">
        <f>VLOOKUP(E1445,'Trimming log'!$F$5:$V$5000,11,FALSE)</f>
        <v>#N/A</v>
      </c>
      <c r="P1445" s="65" t="e">
        <f>VLOOKUP(E1445,'Trimming log'!$F$5:$V$5000,12,FALSE)</f>
        <v>#N/A</v>
      </c>
      <c r="Q1445" s="65" t="e">
        <f>VLOOKUP(E1445,'Trimming log'!$F$5:$V$5000,13,FALSE)</f>
        <v>#N/A</v>
      </c>
      <c r="R1445" s="65" t="e">
        <f>VLOOKUP(E1445,'Trimming log'!$F$5:$V$5000,14,FALSE)</f>
        <v>#N/A</v>
      </c>
      <c r="S1445" s="65" t="e">
        <f>VLOOKUP(E1445,'Trimming log'!$F$5:$V$5000,15,FALSE)</f>
        <v>#N/A</v>
      </c>
      <c r="T1445" s="65" t="e">
        <f t="shared" si="292"/>
        <v>#N/A</v>
      </c>
      <c r="U1445" s="491" t="str">
        <f t="shared" si="293"/>
        <v/>
      </c>
      <c r="V1445" s="74">
        <f t="shared" si="296"/>
        <v>0</v>
      </c>
      <c r="W1445" s="134">
        <f t="shared" si="297"/>
        <v>0</v>
      </c>
      <c r="X1445" s="134" t="e">
        <f>VLOOKUP(E1445,'Trimming log'!$F$5:$Y$5000,19,FALSE)</f>
        <v>#N/A</v>
      </c>
      <c r="Y1445" s="134" t="e">
        <f>VLOOKUP(E1445,'Trimming log'!$F$5:$Y$5000,20,FALSE)</f>
        <v>#N/A</v>
      </c>
      <c r="Z1445" s="135" t="e">
        <f t="shared" si="298"/>
        <v>#N/A</v>
      </c>
      <c r="AA1445" s="135" t="e">
        <f t="shared" si="299"/>
        <v>#N/A</v>
      </c>
      <c r="AB1445" s="136" t="e">
        <f t="shared" si="300"/>
        <v>#N/A</v>
      </c>
      <c r="AC1445" s="136" t="e">
        <f t="shared" si="301"/>
        <v>#N/A</v>
      </c>
      <c r="AD1445" s="136" t="e">
        <f t="shared" si="302"/>
        <v>#N/A</v>
      </c>
      <c r="AE1445" s="136" t="e">
        <f t="shared" si="303"/>
        <v>#N/A</v>
      </c>
    </row>
    <row r="1446" spans="1:31" ht="15" customHeight="1">
      <c r="A1446" s="67" t="str">
        <f t="shared" si="291"/>
        <v/>
      </c>
      <c r="B1446" s="65">
        <f t="shared" si="294"/>
        <v>1423</v>
      </c>
      <c r="C1446" s="68" t="str">
        <f t="shared" si="295"/>
        <v/>
      </c>
      <c r="D1446" s="69"/>
      <c r="E1446" s="203"/>
      <c r="F1446" s="65" t="e">
        <f>VLOOKUP(E1446,'Trimming log'!$F$5:$V$5000,2,FALSE)</f>
        <v>#N/A</v>
      </c>
      <c r="G1446" s="65" t="e">
        <f>VLOOKUP(E1446,'Trimming log'!$F$5:$V$5000,3,FALSE)</f>
        <v>#N/A</v>
      </c>
      <c r="H1446" s="508" t="e">
        <f>VLOOKUP(E1446,'Trimming log'!$F$5:$V$5000,4,FALSE)</f>
        <v>#N/A</v>
      </c>
      <c r="I1446" s="65" t="e">
        <f>VLOOKUP(E1446,'Trimming log'!$F$5:$V$5000,5,FALSE)</f>
        <v>#N/A</v>
      </c>
      <c r="J1446" s="65" t="e">
        <f>VLOOKUP(E1446,'Trimming log'!$F$5:$V$5000,6,FALSE)</f>
        <v>#N/A</v>
      </c>
      <c r="K1446" s="65" t="e">
        <f>VLOOKUP(E1446,'Trimming log'!$F$5:$V$5000,7,FALSE)</f>
        <v>#N/A</v>
      </c>
      <c r="L1446" s="65" t="e">
        <f>VLOOKUP(E1446,'Trimming log'!$F$5:$V$5000,8,FALSE)</f>
        <v>#N/A</v>
      </c>
      <c r="M1446" s="65" t="e">
        <f>VLOOKUP(E1446,'Trimming log'!$F$5:$V$5000,9,FALSE)</f>
        <v>#N/A</v>
      </c>
      <c r="N1446" s="507" t="e">
        <f>VLOOKUP(E1446,'Trimming log'!$F$5:$V$5000,10,FALSE)</f>
        <v>#N/A</v>
      </c>
      <c r="O1446" s="65" t="e">
        <f>VLOOKUP(E1446,'Trimming log'!$F$5:$V$5000,11,FALSE)</f>
        <v>#N/A</v>
      </c>
      <c r="P1446" s="65" t="e">
        <f>VLOOKUP(E1446,'Trimming log'!$F$5:$V$5000,12,FALSE)</f>
        <v>#N/A</v>
      </c>
      <c r="Q1446" s="65" t="e">
        <f>VLOOKUP(E1446,'Trimming log'!$F$5:$V$5000,13,FALSE)</f>
        <v>#N/A</v>
      </c>
      <c r="R1446" s="65" t="e">
        <f>VLOOKUP(E1446,'Trimming log'!$F$5:$V$5000,14,FALSE)</f>
        <v>#N/A</v>
      </c>
      <c r="S1446" s="65" t="e">
        <f>VLOOKUP(E1446,'Trimming log'!$F$5:$V$5000,15,FALSE)</f>
        <v>#N/A</v>
      </c>
      <c r="T1446" s="65" t="e">
        <f t="shared" si="292"/>
        <v>#N/A</v>
      </c>
      <c r="U1446" s="491" t="str">
        <f t="shared" si="293"/>
        <v/>
      </c>
      <c r="V1446" s="74">
        <f t="shared" si="296"/>
        <v>0</v>
      </c>
      <c r="W1446" s="134">
        <f t="shared" si="297"/>
        <v>0</v>
      </c>
      <c r="X1446" s="134" t="e">
        <f>VLOOKUP(E1446,'Trimming log'!$F$5:$Y$5000,19,FALSE)</f>
        <v>#N/A</v>
      </c>
      <c r="Y1446" s="134" t="e">
        <f>VLOOKUP(E1446,'Trimming log'!$F$5:$Y$5000,20,FALSE)</f>
        <v>#N/A</v>
      </c>
      <c r="Z1446" s="135" t="e">
        <f t="shared" si="298"/>
        <v>#N/A</v>
      </c>
      <c r="AA1446" s="135" t="e">
        <f t="shared" si="299"/>
        <v>#N/A</v>
      </c>
      <c r="AB1446" s="136" t="e">
        <f t="shared" si="300"/>
        <v>#N/A</v>
      </c>
      <c r="AC1446" s="136" t="e">
        <f t="shared" si="301"/>
        <v>#N/A</v>
      </c>
      <c r="AD1446" s="136" t="e">
        <f t="shared" si="302"/>
        <v>#N/A</v>
      </c>
      <c r="AE1446" s="136" t="e">
        <f t="shared" si="303"/>
        <v>#N/A</v>
      </c>
    </row>
    <row r="1447" spans="1:31" ht="15" customHeight="1">
      <c r="A1447" s="67" t="str">
        <f t="shared" si="291"/>
        <v/>
      </c>
      <c r="B1447" s="65">
        <f t="shared" si="294"/>
        <v>1424</v>
      </c>
      <c r="C1447" s="68" t="str">
        <f t="shared" si="295"/>
        <v/>
      </c>
      <c r="D1447" s="69"/>
      <c r="E1447" s="203"/>
      <c r="F1447" s="65" t="e">
        <f>VLOOKUP(E1447,'Trimming log'!$F$5:$V$5000,2,FALSE)</f>
        <v>#N/A</v>
      </c>
      <c r="G1447" s="65" t="e">
        <f>VLOOKUP(E1447,'Trimming log'!$F$5:$V$5000,3,FALSE)</f>
        <v>#N/A</v>
      </c>
      <c r="H1447" s="508" t="e">
        <f>VLOOKUP(E1447,'Trimming log'!$F$5:$V$5000,4,FALSE)</f>
        <v>#N/A</v>
      </c>
      <c r="I1447" s="65" t="e">
        <f>VLOOKUP(E1447,'Trimming log'!$F$5:$V$5000,5,FALSE)</f>
        <v>#N/A</v>
      </c>
      <c r="J1447" s="65" t="e">
        <f>VLOOKUP(E1447,'Trimming log'!$F$5:$V$5000,6,FALSE)</f>
        <v>#N/A</v>
      </c>
      <c r="K1447" s="65" t="e">
        <f>VLOOKUP(E1447,'Trimming log'!$F$5:$V$5000,7,FALSE)</f>
        <v>#N/A</v>
      </c>
      <c r="L1447" s="65" t="e">
        <f>VLOOKUP(E1447,'Trimming log'!$F$5:$V$5000,8,FALSE)</f>
        <v>#N/A</v>
      </c>
      <c r="M1447" s="65" t="e">
        <f>VLOOKUP(E1447,'Trimming log'!$F$5:$V$5000,9,FALSE)</f>
        <v>#N/A</v>
      </c>
      <c r="N1447" s="507" t="e">
        <f>VLOOKUP(E1447,'Trimming log'!$F$5:$V$5000,10,FALSE)</f>
        <v>#N/A</v>
      </c>
      <c r="O1447" s="65" t="e">
        <f>VLOOKUP(E1447,'Trimming log'!$F$5:$V$5000,11,FALSE)</f>
        <v>#N/A</v>
      </c>
      <c r="P1447" s="65" t="e">
        <f>VLOOKUP(E1447,'Trimming log'!$F$5:$V$5000,12,FALSE)</f>
        <v>#N/A</v>
      </c>
      <c r="Q1447" s="65" t="e">
        <f>VLOOKUP(E1447,'Trimming log'!$F$5:$V$5000,13,FALSE)</f>
        <v>#N/A</v>
      </c>
      <c r="R1447" s="65" t="e">
        <f>VLOOKUP(E1447,'Trimming log'!$F$5:$V$5000,14,FALSE)</f>
        <v>#N/A</v>
      </c>
      <c r="S1447" s="65" t="e">
        <f>VLOOKUP(E1447,'Trimming log'!$F$5:$V$5000,15,FALSE)</f>
        <v>#N/A</v>
      </c>
      <c r="T1447" s="65" t="e">
        <f t="shared" si="292"/>
        <v>#N/A</v>
      </c>
      <c r="U1447" s="491" t="str">
        <f t="shared" si="293"/>
        <v/>
      </c>
      <c r="V1447" s="74">
        <f t="shared" si="296"/>
        <v>0</v>
      </c>
      <c r="W1447" s="134">
        <f t="shared" si="297"/>
        <v>0</v>
      </c>
      <c r="X1447" s="134" t="e">
        <f>VLOOKUP(E1447,'Trimming log'!$F$5:$Y$5000,19,FALSE)</f>
        <v>#N/A</v>
      </c>
      <c r="Y1447" s="134" t="e">
        <f>VLOOKUP(E1447,'Trimming log'!$F$5:$Y$5000,20,FALSE)</f>
        <v>#N/A</v>
      </c>
      <c r="Z1447" s="135" t="e">
        <f t="shared" si="298"/>
        <v>#N/A</v>
      </c>
      <c r="AA1447" s="135" t="e">
        <f t="shared" si="299"/>
        <v>#N/A</v>
      </c>
      <c r="AB1447" s="136" t="e">
        <f t="shared" si="300"/>
        <v>#N/A</v>
      </c>
      <c r="AC1447" s="136" t="e">
        <f t="shared" si="301"/>
        <v>#N/A</v>
      </c>
      <c r="AD1447" s="136" t="e">
        <f t="shared" si="302"/>
        <v>#N/A</v>
      </c>
      <c r="AE1447" s="136" t="e">
        <f t="shared" si="303"/>
        <v>#N/A</v>
      </c>
    </row>
    <row r="1448" spans="1:31" ht="15" customHeight="1">
      <c r="A1448" s="67" t="str">
        <f t="shared" si="291"/>
        <v/>
      </c>
      <c r="B1448" s="65">
        <f t="shared" si="294"/>
        <v>1425</v>
      </c>
      <c r="C1448" s="68" t="str">
        <f t="shared" si="295"/>
        <v/>
      </c>
      <c r="D1448" s="69"/>
      <c r="E1448" s="203"/>
      <c r="F1448" s="65" t="e">
        <f>VLOOKUP(E1448,'Trimming log'!$F$5:$V$5000,2,FALSE)</f>
        <v>#N/A</v>
      </c>
      <c r="G1448" s="65" t="e">
        <f>VLOOKUP(E1448,'Trimming log'!$F$5:$V$5000,3,FALSE)</f>
        <v>#N/A</v>
      </c>
      <c r="H1448" s="508" t="e">
        <f>VLOOKUP(E1448,'Trimming log'!$F$5:$V$5000,4,FALSE)</f>
        <v>#N/A</v>
      </c>
      <c r="I1448" s="65" t="e">
        <f>VLOOKUP(E1448,'Trimming log'!$F$5:$V$5000,5,FALSE)</f>
        <v>#N/A</v>
      </c>
      <c r="J1448" s="65" t="e">
        <f>VLOOKUP(E1448,'Trimming log'!$F$5:$V$5000,6,FALSE)</f>
        <v>#N/A</v>
      </c>
      <c r="K1448" s="65" t="e">
        <f>VLOOKUP(E1448,'Trimming log'!$F$5:$V$5000,7,FALSE)</f>
        <v>#N/A</v>
      </c>
      <c r="L1448" s="65" t="e">
        <f>VLOOKUP(E1448,'Trimming log'!$F$5:$V$5000,8,FALSE)</f>
        <v>#N/A</v>
      </c>
      <c r="M1448" s="65" t="e">
        <f>VLOOKUP(E1448,'Trimming log'!$F$5:$V$5000,9,FALSE)</f>
        <v>#N/A</v>
      </c>
      <c r="N1448" s="507" t="e">
        <f>VLOOKUP(E1448,'Trimming log'!$F$5:$V$5000,10,FALSE)</f>
        <v>#N/A</v>
      </c>
      <c r="O1448" s="65" t="e">
        <f>VLOOKUP(E1448,'Trimming log'!$F$5:$V$5000,11,FALSE)</f>
        <v>#N/A</v>
      </c>
      <c r="P1448" s="65" t="e">
        <f>VLOOKUP(E1448,'Trimming log'!$F$5:$V$5000,12,FALSE)</f>
        <v>#N/A</v>
      </c>
      <c r="Q1448" s="65" t="e">
        <f>VLOOKUP(E1448,'Trimming log'!$F$5:$V$5000,13,FALSE)</f>
        <v>#N/A</v>
      </c>
      <c r="R1448" s="65" t="e">
        <f>VLOOKUP(E1448,'Trimming log'!$F$5:$V$5000,14,FALSE)</f>
        <v>#N/A</v>
      </c>
      <c r="S1448" s="65" t="e">
        <f>VLOOKUP(E1448,'Trimming log'!$F$5:$V$5000,15,FALSE)</f>
        <v>#N/A</v>
      </c>
      <c r="T1448" s="65" t="e">
        <f t="shared" si="292"/>
        <v>#N/A</v>
      </c>
      <c r="U1448" s="491" t="str">
        <f t="shared" si="293"/>
        <v/>
      </c>
      <c r="V1448" s="74">
        <f t="shared" si="296"/>
        <v>0</v>
      </c>
      <c r="W1448" s="134">
        <f t="shared" si="297"/>
        <v>0</v>
      </c>
      <c r="X1448" s="134" t="e">
        <f>VLOOKUP(E1448,'Trimming log'!$F$5:$Y$5000,19,FALSE)</f>
        <v>#N/A</v>
      </c>
      <c r="Y1448" s="134" t="e">
        <f>VLOOKUP(E1448,'Trimming log'!$F$5:$Y$5000,20,FALSE)</f>
        <v>#N/A</v>
      </c>
      <c r="Z1448" s="135" t="e">
        <f t="shared" si="298"/>
        <v>#N/A</v>
      </c>
      <c r="AA1448" s="135" t="e">
        <f t="shared" si="299"/>
        <v>#N/A</v>
      </c>
      <c r="AB1448" s="136" t="e">
        <f t="shared" si="300"/>
        <v>#N/A</v>
      </c>
      <c r="AC1448" s="136" t="e">
        <f t="shared" si="301"/>
        <v>#N/A</v>
      </c>
      <c r="AD1448" s="136" t="e">
        <f t="shared" si="302"/>
        <v>#N/A</v>
      </c>
      <c r="AE1448" s="136" t="e">
        <f t="shared" si="303"/>
        <v>#N/A</v>
      </c>
    </row>
    <row r="1449" spans="1:31" ht="15" customHeight="1">
      <c r="A1449" s="67" t="str">
        <f t="shared" si="291"/>
        <v/>
      </c>
      <c r="B1449" s="65">
        <f t="shared" si="294"/>
        <v>1426</v>
      </c>
      <c r="C1449" s="68" t="str">
        <f t="shared" si="295"/>
        <v/>
      </c>
      <c r="D1449" s="69"/>
      <c r="E1449" s="203"/>
      <c r="F1449" s="65" t="e">
        <f>VLOOKUP(E1449,'Trimming log'!$F$5:$V$5000,2,FALSE)</f>
        <v>#N/A</v>
      </c>
      <c r="G1449" s="65" t="e">
        <f>VLOOKUP(E1449,'Trimming log'!$F$5:$V$5000,3,FALSE)</f>
        <v>#N/A</v>
      </c>
      <c r="H1449" s="508" t="e">
        <f>VLOOKUP(E1449,'Trimming log'!$F$5:$V$5000,4,FALSE)</f>
        <v>#N/A</v>
      </c>
      <c r="I1449" s="65" t="e">
        <f>VLOOKUP(E1449,'Trimming log'!$F$5:$V$5000,5,FALSE)</f>
        <v>#N/A</v>
      </c>
      <c r="J1449" s="65" t="e">
        <f>VLOOKUP(E1449,'Trimming log'!$F$5:$V$5000,6,FALSE)</f>
        <v>#N/A</v>
      </c>
      <c r="K1449" s="65" t="e">
        <f>VLOOKUP(E1449,'Trimming log'!$F$5:$V$5000,7,FALSE)</f>
        <v>#N/A</v>
      </c>
      <c r="L1449" s="65" t="e">
        <f>VLOOKUP(E1449,'Trimming log'!$F$5:$V$5000,8,FALSE)</f>
        <v>#N/A</v>
      </c>
      <c r="M1449" s="65" t="e">
        <f>VLOOKUP(E1449,'Trimming log'!$F$5:$V$5000,9,FALSE)</f>
        <v>#N/A</v>
      </c>
      <c r="N1449" s="507" t="e">
        <f>VLOOKUP(E1449,'Trimming log'!$F$5:$V$5000,10,FALSE)</f>
        <v>#N/A</v>
      </c>
      <c r="O1449" s="65" t="e">
        <f>VLOOKUP(E1449,'Trimming log'!$F$5:$V$5000,11,FALSE)</f>
        <v>#N/A</v>
      </c>
      <c r="P1449" s="65" t="e">
        <f>VLOOKUP(E1449,'Trimming log'!$F$5:$V$5000,12,FALSE)</f>
        <v>#N/A</v>
      </c>
      <c r="Q1449" s="65" t="e">
        <f>VLOOKUP(E1449,'Trimming log'!$F$5:$V$5000,13,FALSE)</f>
        <v>#N/A</v>
      </c>
      <c r="R1449" s="65" t="e">
        <f>VLOOKUP(E1449,'Trimming log'!$F$5:$V$5000,14,FALSE)</f>
        <v>#N/A</v>
      </c>
      <c r="S1449" s="65" t="e">
        <f>VLOOKUP(E1449,'Trimming log'!$F$5:$V$5000,15,FALSE)</f>
        <v>#N/A</v>
      </c>
      <c r="T1449" s="65" t="e">
        <f t="shared" si="292"/>
        <v>#N/A</v>
      </c>
      <c r="U1449" s="491" t="str">
        <f t="shared" si="293"/>
        <v/>
      </c>
      <c r="V1449" s="74">
        <f t="shared" si="296"/>
        <v>0</v>
      </c>
      <c r="W1449" s="134">
        <f t="shared" si="297"/>
        <v>0</v>
      </c>
      <c r="X1449" s="134" t="e">
        <f>VLOOKUP(E1449,'Trimming log'!$F$5:$Y$5000,19,FALSE)</f>
        <v>#N/A</v>
      </c>
      <c r="Y1449" s="134" t="e">
        <f>VLOOKUP(E1449,'Trimming log'!$F$5:$Y$5000,20,FALSE)</f>
        <v>#N/A</v>
      </c>
      <c r="Z1449" s="135" t="e">
        <f t="shared" si="298"/>
        <v>#N/A</v>
      </c>
      <c r="AA1449" s="135" t="e">
        <f t="shared" si="299"/>
        <v>#N/A</v>
      </c>
      <c r="AB1449" s="136" t="e">
        <f t="shared" si="300"/>
        <v>#N/A</v>
      </c>
      <c r="AC1449" s="136" t="e">
        <f t="shared" si="301"/>
        <v>#N/A</v>
      </c>
      <c r="AD1449" s="136" t="e">
        <f t="shared" si="302"/>
        <v>#N/A</v>
      </c>
      <c r="AE1449" s="136" t="e">
        <f t="shared" si="303"/>
        <v>#N/A</v>
      </c>
    </row>
    <row r="1450" spans="1:31" ht="15" customHeight="1">
      <c r="A1450" s="67" t="str">
        <f t="shared" si="291"/>
        <v/>
      </c>
      <c r="B1450" s="65">
        <f t="shared" si="294"/>
        <v>1427</v>
      </c>
      <c r="C1450" s="68" t="str">
        <f t="shared" si="295"/>
        <v/>
      </c>
      <c r="D1450" s="69"/>
      <c r="E1450" s="203"/>
      <c r="F1450" s="65" t="e">
        <f>VLOOKUP(E1450,'Trimming log'!$F$5:$V$5000,2,FALSE)</f>
        <v>#N/A</v>
      </c>
      <c r="G1450" s="65" t="e">
        <f>VLOOKUP(E1450,'Trimming log'!$F$5:$V$5000,3,FALSE)</f>
        <v>#N/A</v>
      </c>
      <c r="H1450" s="508" t="e">
        <f>VLOOKUP(E1450,'Trimming log'!$F$5:$V$5000,4,FALSE)</f>
        <v>#N/A</v>
      </c>
      <c r="I1450" s="65" t="e">
        <f>VLOOKUP(E1450,'Trimming log'!$F$5:$V$5000,5,FALSE)</f>
        <v>#N/A</v>
      </c>
      <c r="J1450" s="65" t="e">
        <f>VLOOKUP(E1450,'Trimming log'!$F$5:$V$5000,6,FALSE)</f>
        <v>#N/A</v>
      </c>
      <c r="K1450" s="65" t="e">
        <f>VLOOKUP(E1450,'Trimming log'!$F$5:$V$5000,7,FALSE)</f>
        <v>#N/A</v>
      </c>
      <c r="L1450" s="65" t="e">
        <f>VLOOKUP(E1450,'Trimming log'!$F$5:$V$5000,8,FALSE)</f>
        <v>#N/A</v>
      </c>
      <c r="M1450" s="65" t="e">
        <f>VLOOKUP(E1450,'Trimming log'!$F$5:$V$5000,9,FALSE)</f>
        <v>#N/A</v>
      </c>
      <c r="N1450" s="507" t="e">
        <f>VLOOKUP(E1450,'Trimming log'!$F$5:$V$5000,10,FALSE)</f>
        <v>#N/A</v>
      </c>
      <c r="O1450" s="65" t="e">
        <f>VLOOKUP(E1450,'Trimming log'!$F$5:$V$5000,11,FALSE)</f>
        <v>#N/A</v>
      </c>
      <c r="P1450" s="65" t="e">
        <f>VLOOKUP(E1450,'Trimming log'!$F$5:$V$5000,12,FALSE)</f>
        <v>#N/A</v>
      </c>
      <c r="Q1450" s="65" t="e">
        <f>VLOOKUP(E1450,'Trimming log'!$F$5:$V$5000,13,FALSE)</f>
        <v>#N/A</v>
      </c>
      <c r="R1450" s="65" t="e">
        <f>VLOOKUP(E1450,'Trimming log'!$F$5:$V$5000,14,FALSE)</f>
        <v>#N/A</v>
      </c>
      <c r="S1450" s="65" t="e">
        <f>VLOOKUP(E1450,'Trimming log'!$F$5:$V$5000,15,FALSE)</f>
        <v>#N/A</v>
      </c>
      <c r="T1450" s="65" t="e">
        <f t="shared" si="292"/>
        <v>#N/A</v>
      </c>
      <c r="U1450" s="491" t="str">
        <f t="shared" si="293"/>
        <v/>
      </c>
      <c r="V1450" s="74">
        <f t="shared" si="296"/>
        <v>0</v>
      </c>
      <c r="W1450" s="134">
        <f t="shared" si="297"/>
        <v>0</v>
      </c>
      <c r="X1450" s="134" t="e">
        <f>VLOOKUP(E1450,'Trimming log'!$F$5:$Y$5000,19,FALSE)</f>
        <v>#N/A</v>
      </c>
      <c r="Y1450" s="134" t="e">
        <f>VLOOKUP(E1450,'Trimming log'!$F$5:$Y$5000,20,FALSE)</f>
        <v>#N/A</v>
      </c>
      <c r="Z1450" s="135" t="e">
        <f t="shared" si="298"/>
        <v>#N/A</v>
      </c>
      <c r="AA1450" s="135" t="e">
        <f t="shared" si="299"/>
        <v>#N/A</v>
      </c>
      <c r="AB1450" s="136" t="e">
        <f t="shared" si="300"/>
        <v>#N/A</v>
      </c>
      <c r="AC1450" s="136" t="e">
        <f t="shared" si="301"/>
        <v>#N/A</v>
      </c>
      <c r="AD1450" s="136" t="e">
        <f t="shared" si="302"/>
        <v>#N/A</v>
      </c>
      <c r="AE1450" s="136" t="e">
        <f t="shared" si="303"/>
        <v>#N/A</v>
      </c>
    </row>
    <row r="1451" spans="1:31" ht="15" customHeight="1">
      <c r="A1451" s="67" t="str">
        <f t="shared" si="291"/>
        <v/>
      </c>
      <c r="B1451" s="65">
        <f t="shared" si="294"/>
        <v>1428</v>
      </c>
      <c r="C1451" s="68" t="str">
        <f t="shared" si="295"/>
        <v/>
      </c>
      <c r="D1451" s="69"/>
      <c r="E1451" s="203"/>
      <c r="F1451" s="65" t="e">
        <f>VLOOKUP(E1451,'Trimming log'!$F$5:$V$5000,2,FALSE)</f>
        <v>#N/A</v>
      </c>
      <c r="G1451" s="65" t="e">
        <f>VLOOKUP(E1451,'Trimming log'!$F$5:$V$5000,3,FALSE)</f>
        <v>#N/A</v>
      </c>
      <c r="H1451" s="508" t="e">
        <f>VLOOKUP(E1451,'Trimming log'!$F$5:$V$5000,4,FALSE)</f>
        <v>#N/A</v>
      </c>
      <c r="I1451" s="65" t="e">
        <f>VLOOKUP(E1451,'Trimming log'!$F$5:$V$5000,5,FALSE)</f>
        <v>#N/A</v>
      </c>
      <c r="J1451" s="65" t="e">
        <f>VLOOKUP(E1451,'Trimming log'!$F$5:$V$5000,6,FALSE)</f>
        <v>#N/A</v>
      </c>
      <c r="K1451" s="65" t="e">
        <f>VLOOKUP(E1451,'Trimming log'!$F$5:$V$5000,7,FALSE)</f>
        <v>#N/A</v>
      </c>
      <c r="L1451" s="65" t="e">
        <f>VLOOKUP(E1451,'Trimming log'!$F$5:$V$5000,8,FALSE)</f>
        <v>#N/A</v>
      </c>
      <c r="M1451" s="65" t="e">
        <f>VLOOKUP(E1451,'Trimming log'!$F$5:$V$5000,9,FALSE)</f>
        <v>#N/A</v>
      </c>
      <c r="N1451" s="507" t="e">
        <f>VLOOKUP(E1451,'Trimming log'!$F$5:$V$5000,10,FALSE)</f>
        <v>#N/A</v>
      </c>
      <c r="O1451" s="65" t="e">
        <f>VLOOKUP(E1451,'Trimming log'!$F$5:$V$5000,11,FALSE)</f>
        <v>#N/A</v>
      </c>
      <c r="P1451" s="65" t="e">
        <f>VLOOKUP(E1451,'Trimming log'!$F$5:$V$5000,12,FALSE)</f>
        <v>#N/A</v>
      </c>
      <c r="Q1451" s="65" t="e">
        <f>VLOOKUP(E1451,'Trimming log'!$F$5:$V$5000,13,FALSE)</f>
        <v>#N/A</v>
      </c>
      <c r="R1451" s="65" t="e">
        <f>VLOOKUP(E1451,'Trimming log'!$F$5:$V$5000,14,FALSE)</f>
        <v>#N/A</v>
      </c>
      <c r="S1451" s="65" t="e">
        <f>VLOOKUP(E1451,'Trimming log'!$F$5:$V$5000,15,FALSE)</f>
        <v>#N/A</v>
      </c>
      <c r="T1451" s="65" t="e">
        <f t="shared" si="292"/>
        <v>#N/A</v>
      </c>
      <c r="U1451" s="491" t="str">
        <f t="shared" si="293"/>
        <v/>
      </c>
      <c r="V1451" s="74">
        <f t="shared" si="296"/>
        <v>0</v>
      </c>
      <c r="W1451" s="134">
        <f t="shared" si="297"/>
        <v>0</v>
      </c>
      <c r="X1451" s="134" t="e">
        <f>VLOOKUP(E1451,'Trimming log'!$F$5:$Y$5000,19,FALSE)</f>
        <v>#N/A</v>
      </c>
      <c r="Y1451" s="134" t="e">
        <f>VLOOKUP(E1451,'Trimming log'!$F$5:$Y$5000,20,FALSE)</f>
        <v>#N/A</v>
      </c>
      <c r="Z1451" s="135" t="e">
        <f t="shared" si="298"/>
        <v>#N/A</v>
      </c>
      <c r="AA1451" s="135" t="e">
        <f t="shared" si="299"/>
        <v>#N/A</v>
      </c>
      <c r="AB1451" s="136" t="e">
        <f t="shared" si="300"/>
        <v>#N/A</v>
      </c>
      <c r="AC1451" s="136" t="e">
        <f t="shared" si="301"/>
        <v>#N/A</v>
      </c>
      <c r="AD1451" s="136" t="e">
        <f t="shared" si="302"/>
        <v>#N/A</v>
      </c>
      <c r="AE1451" s="136" t="e">
        <f t="shared" si="303"/>
        <v>#N/A</v>
      </c>
    </row>
    <row r="1452" spans="1:31" ht="15" customHeight="1">
      <c r="A1452" s="67" t="str">
        <f t="shared" si="291"/>
        <v/>
      </c>
      <c r="B1452" s="65">
        <f t="shared" si="294"/>
        <v>1429</v>
      </c>
      <c r="C1452" s="68" t="str">
        <f t="shared" si="295"/>
        <v/>
      </c>
      <c r="D1452" s="69"/>
      <c r="E1452" s="203"/>
      <c r="F1452" s="65" t="e">
        <f>VLOOKUP(E1452,'Trimming log'!$F$5:$V$5000,2,FALSE)</f>
        <v>#N/A</v>
      </c>
      <c r="G1452" s="65" t="e">
        <f>VLOOKUP(E1452,'Trimming log'!$F$5:$V$5000,3,FALSE)</f>
        <v>#N/A</v>
      </c>
      <c r="H1452" s="508" t="e">
        <f>VLOOKUP(E1452,'Trimming log'!$F$5:$V$5000,4,FALSE)</f>
        <v>#N/A</v>
      </c>
      <c r="I1452" s="65" t="e">
        <f>VLOOKUP(E1452,'Trimming log'!$F$5:$V$5000,5,FALSE)</f>
        <v>#N/A</v>
      </c>
      <c r="J1452" s="65" t="e">
        <f>VLOOKUP(E1452,'Trimming log'!$F$5:$V$5000,6,FALSE)</f>
        <v>#N/A</v>
      </c>
      <c r="K1452" s="65" t="e">
        <f>VLOOKUP(E1452,'Trimming log'!$F$5:$V$5000,7,FALSE)</f>
        <v>#N/A</v>
      </c>
      <c r="L1452" s="65" t="e">
        <f>VLOOKUP(E1452,'Trimming log'!$F$5:$V$5000,8,FALSE)</f>
        <v>#N/A</v>
      </c>
      <c r="M1452" s="65" t="e">
        <f>VLOOKUP(E1452,'Trimming log'!$F$5:$V$5000,9,FALSE)</f>
        <v>#N/A</v>
      </c>
      <c r="N1452" s="507" t="e">
        <f>VLOOKUP(E1452,'Trimming log'!$F$5:$V$5000,10,FALSE)</f>
        <v>#N/A</v>
      </c>
      <c r="O1452" s="65" t="e">
        <f>VLOOKUP(E1452,'Trimming log'!$F$5:$V$5000,11,FALSE)</f>
        <v>#N/A</v>
      </c>
      <c r="P1452" s="65" t="e">
        <f>VLOOKUP(E1452,'Trimming log'!$F$5:$V$5000,12,FALSE)</f>
        <v>#N/A</v>
      </c>
      <c r="Q1452" s="65" t="e">
        <f>VLOOKUP(E1452,'Trimming log'!$F$5:$V$5000,13,FALSE)</f>
        <v>#N/A</v>
      </c>
      <c r="R1452" s="65" t="e">
        <f>VLOOKUP(E1452,'Trimming log'!$F$5:$V$5000,14,FALSE)</f>
        <v>#N/A</v>
      </c>
      <c r="S1452" s="65" t="e">
        <f>VLOOKUP(E1452,'Trimming log'!$F$5:$V$5000,15,FALSE)</f>
        <v>#N/A</v>
      </c>
      <c r="T1452" s="65" t="e">
        <f t="shared" si="292"/>
        <v>#N/A</v>
      </c>
      <c r="U1452" s="491" t="str">
        <f t="shared" si="293"/>
        <v/>
      </c>
      <c r="V1452" s="74">
        <f t="shared" si="296"/>
        <v>0</v>
      </c>
      <c r="W1452" s="134">
        <f t="shared" si="297"/>
        <v>0</v>
      </c>
      <c r="X1452" s="134" t="e">
        <f>VLOOKUP(E1452,'Trimming log'!$F$5:$Y$5000,19,FALSE)</f>
        <v>#N/A</v>
      </c>
      <c r="Y1452" s="134" t="e">
        <f>VLOOKUP(E1452,'Trimming log'!$F$5:$Y$5000,20,FALSE)</f>
        <v>#N/A</v>
      </c>
      <c r="Z1452" s="135" t="e">
        <f t="shared" si="298"/>
        <v>#N/A</v>
      </c>
      <c r="AA1452" s="135" t="e">
        <f t="shared" si="299"/>
        <v>#N/A</v>
      </c>
      <c r="AB1452" s="136" t="e">
        <f t="shared" si="300"/>
        <v>#N/A</v>
      </c>
      <c r="AC1452" s="136" t="e">
        <f t="shared" si="301"/>
        <v>#N/A</v>
      </c>
      <c r="AD1452" s="136" t="e">
        <f t="shared" si="302"/>
        <v>#N/A</v>
      </c>
      <c r="AE1452" s="136" t="e">
        <f t="shared" si="303"/>
        <v>#N/A</v>
      </c>
    </row>
    <row r="1453" spans="1:31" ht="15" customHeight="1">
      <c r="A1453" s="67" t="str">
        <f t="shared" si="291"/>
        <v/>
      </c>
      <c r="B1453" s="65">
        <f t="shared" si="294"/>
        <v>1430</v>
      </c>
      <c r="C1453" s="68" t="str">
        <f t="shared" si="295"/>
        <v/>
      </c>
      <c r="D1453" s="69"/>
      <c r="E1453" s="203"/>
      <c r="F1453" s="65" t="e">
        <f>VLOOKUP(E1453,'Trimming log'!$F$5:$V$5000,2,FALSE)</f>
        <v>#N/A</v>
      </c>
      <c r="G1453" s="65" t="e">
        <f>VLOOKUP(E1453,'Trimming log'!$F$5:$V$5000,3,FALSE)</f>
        <v>#N/A</v>
      </c>
      <c r="H1453" s="508" t="e">
        <f>VLOOKUP(E1453,'Trimming log'!$F$5:$V$5000,4,FALSE)</f>
        <v>#N/A</v>
      </c>
      <c r="I1453" s="65" t="e">
        <f>VLOOKUP(E1453,'Trimming log'!$F$5:$V$5000,5,FALSE)</f>
        <v>#N/A</v>
      </c>
      <c r="J1453" s="65" t="e">
        <f>VLOOKUP(E1453,'Trimming log'!$F$5:$V$5000,6,FALSE)</f>
        <v>#N/A</v>
      </c>
      <c r="K1453" s="65" t="e">
        <f>VLOOKUP(E1453,'Trimming log'!$F$5:$V$5000,7,FALSE)</f>
        <v>#N/A</v>
      </c>
      <c r="L1453" s="65" t="e">
        <f>VLOOKUP(E1453,'Trimming log'!$F$5:$V$5000,8,FALSE)</f>
        <v>#N/A</v>
      </c>
      <c r="M1453" s="65" t="e">
        <f>VLOOKUP(E1453,'Trimming log'!$F$5:$V$5000,9,FALSE)</f>
        <v>#N/A</v>
      </c>
      <c r="N1453" s="507" t="e">
        <f>VLOOKUP(E1453,'Trimming log'!$F$5:$V$5000,10,FALSE)</f>
        <v>#N/A</v>
      </c>
      <c r="O1453" s="65" t="e">
        <f>VLOOKUP(E1453,'Trimming log'!$F$5:$V$5000,11,FALSE)</f>
        <v>#N/A</v>
      </c>
      <c r="P1453" s="65" t="e">
        <f>VLOOKUP(E1453,'Trimming log'!$F$5:$V$5000,12,FALSE)</f>
        <v>#N/A</v>
      </c>
      <c r="Q1453" s="65" t="e">
        <f>VLOOKUP(E1453,'Trimming log'!$F$5:$V$5000,13,FALSE)</f>
        <v>#N/A</v>
      </c>
      <c r="R1453" s="65" t="e">
        <f>VLOOKUP(E1453,'Trimming log'!$F$5:$V$5000,14,FALSE)</f>
        <v>#N/A</v>
      </c>
      <c r="S1453" s="65" t="e">
        <f>VLOOKUP(E1453,'Trimming log'!$F$5:$V$5000,15,FALSE)</f>
        <v>#N/A</v>
      </c>
      <c r="T1453" s="65" t="e">
        <f t="shared" si="292"/>
        <v>#N/A</v>
      </c>
      <c r="U1453" s="491" t="str">
        <f t="shared" si="293"/>
        <v/>
      </c>
      <c r="V1453" s="74">
        <f t="shared" si="296"/>
        <v>0</v>
      </c>
      <c r="W1453" s="134">
        <f t="shared" si="297"/>
        <v>0</v>
      </c>
      <c r="X1453" s="134" t="e">
        <f>VLOOKUP(E1453,'Trimming log'!$F$5:$Y$5000,19,FALSE)</f>
        <v>#N/A</v>
      </c>
      <c r="Y1453" s="134" t="e">
        <f>VLOOKUP(E1453,'Trimming log'!$F$5:$Y$5000,20,FALSE)</f>
        <v>#N/A</v>
      </c>
      <c r="Z1453" s="135" t="e">
        <f t="shared" si="298"/>
        <v>#N/A</v>
      </c>
      <c r="AA1453" s="135" t="e">
        <f t="shared" si="299"/>
        <v>#N/A</v>
      </c>
      <c r="AB1453" s="136" t="e">
        <f t="shared" si="300"/>
        <v>#N/A</v>
      </c>
      <c r="AC1453" s="136" t="e">
        <f t="shared" si="301"/>
        <v>#N/A</v>
      </c>
      <c r="AD1453" s="136" t="e">
        <f t="shared" si="302"/>
        <v>#N/A</v>
      </c>
      <c r="AE1453" s="136" t="e">
        <f t="shared" si="303"/>
        <v>#N/A</v>
      </c>
    </row>
    <row r="1454" spans="1:31" ht="15" customHeight="1">
      <c r="A1454" s="67" t="str">
        <f t="shared" si="291"/>
        <v/>
      </c>
      <c r="B1454" s="65">
        <f t="shared" si="294"/>
        <v>1431</v>
      </c>
      <c r="C1454" s="68" t="str">
        <f t="shared" si="295"/>
        <v/>
      </c>
      <c r="D1454" s="69"/>
      <c r="E1454" s="203"/>
      <c r="F1454" s="65" t="e">
        <f>VLOOKUP(E1454,'Trimming log'!$F$5:$V$5000,2,FALSE)</f>
        <v>#N/A</v>
      </c>
      <c r="G1454" s="65" t="e">
        <f>VLOOKUP(E1454,'Trimming log'!$F$5:$V$5000,3,FALSE)</f>
        <v>#N/A</v>
      </c>
      <c r="H1454" s="508" t="e">
        <f>VLOOKUP(E1454,'Trimming log'!$F$5:$V$5000,4,FALSE)</f>
        <v>#N/A</v>
      </c>
      <c r="I1454" s="65" t="e">
        <f>VLOOKUP(E1454,'Trimming log'!$F$5:$V$5000,5,FALSE)</f>
        <v>#N/A</v>
      </c>
      <c r="J1454" s="65" t="e">
        <f>VLOOKUP(E1454,'Trimming log'!$F$5:$V$5000,6,FALSE)</f>
        <v>#N/A</v>
      </c>
      <c r="K1454" s="65" t="e">
        <f>VLOOKUP(E1454,'Trimming log'!$F$5:$V$5000,7,FALSE)</f>
        <v>#N/A</v>
      </c>
      <c r="L1454" s="65" t="e">
        <f>VLOOKUP(E1454,'Trimming log'!$F$5:$V$5000,8,FALSE)</f>
        <v>#N/A</v>
      </c>
      <c r="M1454" s="65" t="e">
        <f>VLOOKUP(E1454,'Trimming log'!$F$5:$V$5000,9,FALSE)</f>
        <v>#N/A</v>
      </c>
      <c r="N1454" s="507" t="e">
        <f>VLOOKUP(E1454,'Trimming log'!$F$5:$V$5000,10,FALSE)</f>
        <v>#N/A</v>
      </c>
      <c r="O1454" s="65" t="e">
        <f>VLOOKUP(E1454,'Trimming log'!$F$5:$V$5000,11,FALSE)</f>
        <v>#N/A</v>
      </c>
      <c r="P1454" s="65" t="e">
        <f>VLOOKUP(E1454,'Trimming log'!$F$5:$V$5000,12,FALSE)</f>
        <v>#N/A</v>
      </c>
      <c r="Q1454" s="65" t="e">
        <f>VLOOKUP(E1454,'Trimming log'!$F$5:$V$5000,13,FALSE)</f>
        <v>#N/A</v>
      </c>
      <c r="R1454" s="65" t="e">
        <f>VLOOKUP(E1454,'Trimming log'!$F$5:$V$5000,14,FALSE)</f>
        <v>#N/A</v>
      </c>
      <c r="S1454" s="65" t="e">
        <f>VLOOKUP(E1454,'Trimming log'!$F$5:$V$5000,15,FALSE)</f>
        <v>#N/A</v>
      </c>
      <c r="T1454" s="65" t="e">
        <f t="shared" si="292"/>
        <v>#N/A</v>
      </c>
      <c r="U1454" s="491" t="str">
        <f t="shared" si="293"/>
        <v/>
      </c>
      <c r="V1454" s="74">
        <f t="shared" si="296"/>
        <v>0</v>
      </c>
      <c r="W1454" s="134">
        <f t="shared" si="297"/>
        <v>0</v>
      </c>
      <c r="X1454" s="134" t="e">
        <f>VLOOKUP(E1454,'Trimming log'!$F$5:$Y$5000,19,FALSE)</f>
        <v>#N/A</v>
      </c>
      <c r="Y1454" s="134" t="e">
        <f>VLOOKUP(E1454,'Trimming log'!$F$5:$Y$5000,20,FALSE)</f>
        <v>#N/A</v>
      </c>
      <c r="Z1454" s="135" t="e">
        <f t="shared" si="298"/>
        <v>#N/A</v>
      </c>
      <c r="AA1454" s="135" t="e">
        <f t="shared" si="299"/>
        <v>#N/A</v>
      </c>
      <c r="AB1454" s="136" t="e">
        <f t="shared" si="300"/>
        <v>#N/A</v>
      </c>
      <c r="AC1454" s="136" t="e">
        <f t="shared" si="301"/>
        <v>#N/A</v>
      </c>
      <c r="AD1454" s="136" t="e">
        <f t="shared" si="302"/>
        <v>#N/A</v>
      </c>
      <c r="AE1454" s="136" t="e">
        <f t="shared" si="303"/>
        <v>#N/A</v>
      </c>
    </row>
    <row r="1455" spans="1:31" ht="15" customHeight="1">
      <c r="A1455" s="67" t="str">
        <f t="shared" si="291"/>
        <v/>
      </c>
      <c r="B1455" s="65">
        <f t="shared" si="294"/>
        <v>1432</v>
      </c>
      <c r="C1455" s="68" t="str">
        <f t="shared" si="295"/>
        <v/>
      </c>
      <c r="D1455" s="69"/>
      <c r="E1455" s="203"/>
      <c r="F1455" s="65" t="e">
        <f>VLOOKUP(E1455,'Trimming log'!$F$5:$V$5000,2,FALSE)</f>
        <v>#N/A</v>
      </c>
      <c r="G1455" s="65" t="e">
        <f>VLOOKUP(E1455,'Trimming log'!$F$5:$V$5000,3,FALSE)</f>
        <v>#N/A</v>
      </c>
      <c r="H1455" s="508" t="e">
        <f>VLOOKUP(E1455,'Trimming log'!$F$5:$V$5000,4,FALSE)</f>
        <v>#N/A</v>
      </c>
      <c r="I1455" s="65" t="e">
        <f>VLOOKUP(E1455,'Trimming log'!$F$5:$V$5000,5,FALSE)</f>
        <v>#N/A</v>
      </c>
      <c r="J1455" s="65" t="e">
        <f>VLOOKUP(E1455,'Trimming log'!$F$5:$V$5000,6,FALSE)</f>
        <v>#N/A</v>
      </c>
      <c r="K1455" s="65" t="e">
        <f>VLOOKUP(E1455,'Trimming log'!$F$5:$V$5000,7,FALSE)</f>
        <v>#N/A</v>
      </c>
      <c r="L1455" s="65" t="e">
        <f>VLOOKUP(E1455,'Trimming log'!$F$5:$V$5000,8,FALSE)</f>
        <v>#N/A</v>
      </c>
      <c r="M1455" s="65" t="e">
        <f>VLOOKUP(E1455,'Trimming log'!$F$5:$V$5000,9,FALSE)</f>
        <v>#N/A</v>
      </c>
      <c r="N1455" s="507" t="e">
        <f>VLOOKUP(E1455,'Trimming log'!$F$5:$V$5000,10,FALSE)</f>
        <v>#N/A</v>
      </c>
      <c r="O1455" s="65" t="e">
        <f>VLOOKUP(E1455,'Trimming log'!$F$5:$V$5000,11,FALSE)</f>
        <v>#N/A</v>
      </c>
      <c r="P1455" s="65" t="e">
        <f>VLOOKUP(E1455,'Trimming log'!$F$5:$V$5000,12,FALSE)</f>
        <v>#N/A</v>
      </c>
      <c r="Q1455" s="65" t="e">
        <f>VLOOKUP(E1455,'Trimming log'!$F$5:$V$5000,13,FALSE)</f>
        <v>#N/A</v>
      </c>
      <c r="R1455" s="65" t="e">
        <f>VLOOKUP(E1455,'Trimming log'!$F$5:$V$5000,14,FALSE)</f>
        <v>#N/A</v>
      </c>
      <c r="S1455" s="65" t="e">
        <f>VLOOKUP(E1455,'Trimming log'!$F$5:$V$5000,15,FALSE)</f>
        <v>#N/A</v>
      </c>
      <c r="T1455" s="65" t="e">
        <f t="shared" si="292"/>
        <v>#N/A</v>
      </c>
      <c r="U1455" s="491" t="str">
        <f t="shared" si="293"/>
        <v/>
      </c>
      <c r="V1455" s="74">
        <f t="shared" si="296"/>
        <v>0</v>
      </c>
      <c r="W1455" s="134">
        <f t="shared" si="297"/>
        <v>0</v>
      </c>
      <c r="X1455" s="134" t="e">
        <f>VLOOKUP(E1455,'Trimming log'!$F$5:$Y$5000,19,FALSE)</f>
        <v>#N/A</v>
      </c>
      <c r="Y1455" s="134" t="e">
        <f>VLOOKUP(E1455,'Trimming log'!$F$5:$Y$5000,20,FALSE)</f>
        <v>#N/A</v>
      </c>
      <c r="Z1455" s="135" t="e">
        <f t="shared" si="298"/>
        <v>#N/A</v>
      </c>
      <c r="AA1455" s="135" t="e">
        <f t="shared" si="299"/>
        <v>#N/A</v>
      </c>
      <c r="AB1455" s="136" t="e">
        <f t="shared" si="300"/>
        <v>#N/A</v>
      </c>
      <c r="AC1455" s="136" t="e">
        <f t="shared" si="301"/>
        <v>#N/A</v>
      </c>
      <c r="AD1455" s="136" t="e">
        <f t="shared" si="302"/>
        <v>#N/A</v>
      </c>
      <c r="AE1455" s="136" t="e">
        <f t="shared" si="303"/>
        <v>#N/A</v>
      </c>
    </row>
    <row r="1456" spans="1:31" ht="15" customHeight="1">
      <c r="A1456" s="67" t="str">
        <f t="shared" si="291"/>
        <v/>
      </c>
      <c r="B1456" s="65">
        <f t="shared" si="294"/>
        <v>1433</v>
      </c>
      <c r="C1456" s="68" t="str">
        <f t="shared" si="295"/>
        <v/>
      </c>
      <c r="D1456" s="69"/>
      <c r="E1456" s="203"/>
      <c r="F1456" s="65" t="e">
        <f>VLOOKUP(E1456,'Trimming log'!$F$5:$V$5000,2,FALSE)</f>
        <v>#N/A</v>
      </c>
      <c r="G1456" s="65" t="e">
        <f>VLOOKUP(E1456,'Trimming log'!$F$5:$V$5000,3,FALSE)</f>
        <v>#N/A</v>
      </c>
      <c r="H1456" s="508" t="e">
        <f>VLOOKUP(E1456,'Trimming log'!$F$5:$V$5000,4,FALSE)</f>
        <v>#N/A</v>
      </c>
      <c r="I1456" s="65" t="e">
        <f>VLOOKUP(E1456,'Trimming log'!$F$5:$V$5000,5,FALSE)</f>
        <v>#N/A</v>
      </c>
      <c r="J1456" s="65" t="e">
        <f>VLOOKUP(E1456,'Trimming log'!$F$5:$V$5000,6,FALSE)</f>
        <v>#N/A</v>
      </c>
      <c r="K1456" s="65" t="e">
        <f>VLOOKUP(E1456,'Trimming log'!$F$5:$V$5000,7,FALSE)</f>
        <v>#N/A</v>
      </c>
      <c r="L1456" s="65" t="e">
        <f>VLOOKUP(E1456,'Trimming log'!$F$5:$V$5000,8,FALSE)</f>
        <v>#N/A</v>
      </c>
      <c r="M1456" s="65" t="e">
        <f>VLOOKUP(E1456,'Trimming log'!$F$5:$V$5000,9,FALSE)</f>
        <v>#N/A</v>
      </c>
      <c r="N1456" s="507" t="e">
        <f>VLOOKUP(E1456,'Trimming log'!$F$5:$V$5000,10,FALSE)</f>
        <v>#N/A</v>
      </c>
      <c r="O1456" s="65" t="e">
        <f>VLOOKUP(E1456,'Trimming log'!$F$5:$V$5000,11,FALSE)</f>
        <v>#N/A</v>
      </c>
      <c r="P1456" s="65" t="e">
        <f>VLOOKUP(E1456,'Trimming log'!$F$5:$V$5000,12,FALSE)</f>
        <v>#N/A</v>
      </c>
      <c r="Q1456" s="65" t="e">
        <f>VLOOKUP(E1456,'Trimming log'!$F$5:$V$5000,13,FALSE)</f>
        <v>#N/A</v>
      </c>
      <c r="R1456" s="65" t="e">
        <f>VLOOKUP(E1456,'Trimming log'!$F$5:$V$5000,14,FALSE)</f>
        <v>#N/A</v>
      </c>
      <c r="S1456" s="65" t="e">
        <f>VLOOKUP(E1456,'Trimming log'!$F$5:$V$5000,15,FALSE)</f>
        <v>#N/A</v>
      </c>
      <c r="T1456" s="65" t="e">
        <f t="shared" si="292"/>
        <v>#N/A</v>
      </c>
      <c r="U1456" s="491" t="str">
        <f t="shared" si="293"/>
        <v/>
      </c>
      <c r="V1456" s="74">
        <f t="shared" si="296"/>
        <v>0</v>
      </c>
      <c r="W1456" s="134">
        <f t="shared" si="297"/>
        <v>0</v>
      </c>
      <c r="X1456" s="134" t="e">
        <f>VLOOKUP(E1456,'Trimming log'!$F$5:$Y$5000,19,FALSE)</f>
        <v>#N/A</v>
      </c>
      <c r="Y1456" s="134" t="e">
        <f>VLOOKUP(E1456,'Trimming log'!$F$5:$Y$5000,20,FALSE)</f>
        <v>#N/A</v>
      </c>
      <c r="Z1456" s="135" t="e">
        <f t="shared" si="298"/>
        <v>#N/A</v>
      </c>
      <c r="AA1456" s="135" t="e">
        <f t="shared" si="299"/>
        <v>#N/A</v>
      </c>
      <c r="AB1456" s="136" t="e">
        <f t="shared" si="300"/>
        <v>#N/A</v>
      </c>
      <c r="AC1456" s="136" t="e">
        <f t="shared" si="301"/>
        <v>#N/A</v>
      </c>
      <c r="AD1456" s="136" t="e">
        <f t="shared" si="302"/>
        <v>#N/A</v>
      </c>
      <c r="AE1456" s="136" t="e">
        <f t="shared" si="303"/>
        <v>#N/A</v>
      </c>
    </row>
    <row r="1457" spans="1:31" ht="15" customHeight="1">
      <c r="A1457" s="67" t="str">
        <f t="shared" si="291"/>
        <v/>
      </c>
      <c r="B1457" s="65">
        <f t="shared" si="294"/>
        <v>1434</v>
      </c>
      <c r="C1457" s="68" t="str">
        <f t="shared" si="295"/>
        <v/>
      </c>
      <c r="D1457" s="69"/>
      <c r="E1457" s="203"/>
      <c r="F1457" s="65" t="e">
        <f>VLOOKUP(E1457,'Trimming log'!$F$5:$V$5000,2,FALSE)</f>
        <v>#N/A</v>
      </c>
      <c r="G1457" s="65" t="e">
        <f>VLOOKUP(E1457,'Trimming log'!$F$5:$V$5000,3,FALSE)</f>
        <v>#N/A</v>
      </c>
      <c r="H1457" s="508" t="e">
        <f>VLOOKUP(E1457,'Trimming log'!$F$5:$V$5000,4,FALSE)</f>
        <v>#N/A</v>
      </c>
      <c r="I1457" s="65" t="e">
        <f>VLOOKUP(E1457,'Trimming log'!$F$5:$V$5000,5,FALSE)</f>
        <v>#N/A</v>
      </c>
      <c r="J1457" s="65" t="e">
        <f>VLOOKUP(E1457,'Trimming log'!$F$5:$V$5000,6,FALSE)</f>
        <v>#N/A</v>
      </c>
      <c r="K1457" s="65" t="e">
        <f>VLOOKUP(E1457,'Trimming log'!$F$5:$V$5000,7,FALSE)</f>
        <v>#N/A</v>
      </c>
      <c r="L1457" s="65" t="e">
        <f>VLOOKUP(E1457,'Trimming log'!$F$5:$V$5000,8,FALSE)</f>
        <v>#N/A</v>
      </c>
      <c r="M1457" s="65" t="e">
        <f>VLOOKUP(E1457,'Trimming log'!$F$5:$V$5000,9,FALSE)</f>
        <v>#N/A</v>
      </c>
      <c r="N1457" s="507" t="e">
        <f>VLOOKUP(E1457,'Trimming log'!$F$5:$V$5000,10,FALSE)</f>
        <v>#N/A</v>
      </c>
      <c r="O1457" s="65" t="e">
        <f>VLOOKUP(E1457,'Trimming log'!$F$5:$V$5000,11,FALSE)</f>
        <v>#N/A</v>
      </c>
      <c r="P1457" s="65" t="e">
        <f>VLOOKUP(E1457,'Trimming log'!$F$5:$V$5000,12,FALSE)</f>
        <v>#N/A</v>
      </c>
      <c r="Q1457" s="65" t="e">
        <f>VLOOKUP(E1457,'Trimming log'!$F$5:$V$5000,13,FALSE)</f>
        <v>#N/A</v>
      </c>
      <c r="R1457" s="65" t="e">
        <f>VLOOKUP(E1457,'Trimming log'!$F$5:$V$5000,14,FALSE)</f>
        <v>#N/A</v>
      </c>
      <c r="S1457" s="65" t="e">
        <f>VLOOKUP(E1457,'Trimming log'!$F$5:$V$5000,15,FALSE)</f>
        <v>#N/A</v>
      </c>
      <c r="T1457" s="65" t="e">
        <f t="shared" si="292"/>
        <v>#N/A</v>
      </c>
      <c r="U1457" s="491" t="str">
        <f t="shared" si="293"/>
        <v/>
      </c>
      <c r="V1457" s="74">
        <f t="shared" si="296"/>
        <v>0</v>
      </c>
      <c r="W1457" s="134">
        <f t="shared" si="297"/>
        <v>0</v>
      </c>
      <c r="X1457" s="134" t="e">
        <f>VLOOKUP(E1457,'Trimming log'!$F$5:$Y$5000,19,FALSE)</f>
        <v>#N/A</v>
      </c>
      <c r="Y1457" s="134" t="e">
        <f>VLOOKUP(E1457,'Trimming log'!$F$5:$Y$5000,20,FALSE)</f>
        <v>#N/A</v>
      </c>
      <c r="Z1457" s="135" t="e">
        <f t="shared" si="298"/>
        <v>#N/A</v>
      </c>
      <c r="AA1457" s="135" t="e">
        <f t="shared" si="299"/>
        <v>#N/A</v>
      </c>
      <c r="AB1457" s="136" t="e">
        <f t="shared" si="300"/>
        <v>#N/A</v>
      </c>
      <c r="AC1457" s="136" t="e">
        <f t="shared" si="301"/>
        <v>#N/A</v>
      </c>
      <c r="AD1457" s="136" t="e">
        <f t="shared" si="302"/>
        <v>#N/A</v>
      </c>
      <c r="AE1457" s="136" t="e">
        <f t="shared" si="303"/>
        <v>#N/A</v>
      </c>
    </row>
    <row r="1458" spans="1:31" ht="15" customHeight="1">
      <c r="A1458" s="67" t="str">
        <f t="shared" si="291"/>
        <v/>
      </c>
      <c r="B1458" s="65">
        <f t="shared" si="294"/>
        <v>1435</v>
      </c>
      <c r="C1458" s="68" t="str">
        <f t="shared" si="295"/>
        <v/>
      </c>
      <c r="D1458" s="69"/>
      <c r="E1458" s="203"/>
      <c r="F1458" s="65" t="e">
        <f>VLOOKUP(E1458,'Trimming log'!$F$5:$V$5000,2,FALSE)</f>
        <v>#N/A</v>
      </c>
      <c r="G1458" s="65" t="e">
        <f>VLOOKUP(E1458,'Trimming log'!$F$5:$V$5000,3,FALSE)</f>
        <v>#N/A</v>
      </c>
      <c r="H1458" s="508" t="e">
        <f>VLOOKUP(E1458,'Trimming log'!$F$5:$V$5000,4,FALSE)</f>
        <v>#N/A</v>
      </c>
      <c r="I1458" s="65" t="e">
        <f>VLOOKUP(E1458,'Trimming log'!$F$5:$V$5000,5,FALSE)</f>
        <v>#N/A</v>
      </c>
      <c r="J1458" s="65" t="e">
        <f>VLOOKUP(E1458,'Trimming log'!$F$5:$V$5000,6,FALSE)</f>
        <v>#N/A</v>
      </c>
      <c r="K1458" s="65" t="e">
        <f>VLOOKUP(E1458,'Trimming log'!$F$5:$V$5000,7,FALSE)</f>
        <v>#N/A</v>
      </c>
      <c r="L1458" s="65" t="e">
        <f>VLOOKUP(E1458,'Trimming log'!$F$5:$V$5000,8,FALSE)</f>
        <v>#N/A</v>
      </c>
      <c r="M1458" s="65" t="e">
        <f>VLOOKUP(E1458,'Trimming log'!$F$5:$V$5000,9,FALSE)</f>
        <v>#N/A</v>
      </c>
      <c r="N1458" s="507" t="e">
        <f>VLOOKUP(E1458,'Trimming log'!$F$5:$V$5000,10,FALSE)</f>
        <v>#N/A</v>
      </c>
      <c r="O1458" s="65" t="e">
        <f>VLOOKUP(E1458,'Trimming log'!$F$5:$V$5000,11,FALSE)</f>
        <v>#N/A</v>
      </c>
      <c r="P1458" s="65" t="e">
        <f>VLOOKUP(E1458,'Trimming log'!$F$5:$V$5000,12,FALSE)</f>
        <v>#N/A</v>
      </c>
      <c r="Q1458" s="65" t="e">
        <f>VLOOKUP(E1458,'Trimming log'!$F$5:$V$5000,13,FALSE)</f>
        <v>#N/A</v>
      </c>
      <c r="R1458" s="65" t="e">
        <f>VLOOKUP(E1458,'Trimming log'!$F$5:$V$5000,14,FALSE)</f>
        <v>#N/A</v>
      </c>
      <c r="S1458" s="65" t="e">
        <f>VLOOKUP(E1458,'Trimming log'!$F$5:$V$5000,15,FALSE)</f>
        <v>#N/A</v>
      </c>
      <c r="T1458" s="65" t="e">
        <f t="shared" si="292"/>
        <v>#N/A</v>
      </c>
      <c r="U1458" s="491" t="str">
        <f t="shared" si="293"/>
        <v/>
      </c>
      <c r="V1458" s="74">
        <f t="shared" si="296"/>
        <v>0</v>
      </c>
      <c r="W1458" s="134">
        <f t="shared" si="297"/>
        <v>0</v>
      </c>
      <c r="X1458" s="134" t="e">
        <f>VLOOKUP(E1458,'Trimming log'!$F$5:$Y$5000,19,FALSE)</f>
        <v>#N/A</v>
      </c>
      <c r="Y1458" s="134" t="e">
        <f>VLOOKUP(E1458,'Trimming log'!$F$5:$Y$5000,20,FALSE)</f>
        <v>#N/A</v>
      </c>
      <c r="Z1458" s="135" t="e">
        <f t="shared" si="298"/>
        <v>#N/A</v>
      </c>
      <c r="AA1458" s="135" t="e">
        <f t="shared" si="299"/>
        <v>#N/A</v>
      </c>
      <c r="AB1458" s="136" t="e">
        <f t="shared" si="300"/>
        <v>#N/A</v>
      </c>
      <c r="AC1458" s="136" t="e">
        <f t="shared" si="301"/>
        <v>#N/A</v>
      </c>
      <c r="AD1458" s="136" t="e">
        <f t="shared" si="302"/>
        <v>#N/A</v>
      </c>
      <c r="AE1458" s="136" t="e">
        <f t="shared" si="303"/>
        <v>#N/A</v>
      </c>
    </row>
    <row r="1459" spans="1:31" ht="15" customHeight="1">
      <c r="A1459" s="67" t="str">
        <f t="shared" si="291"/>
        <v/>
      </c>
      <c r="B1459" s="65">
        <f t="shared" si="294"/>
        <v>1436</v>
      </c>
      <c r="C1459" s="68" t="str">
        <f t="shared" si="295"/>
        <v/>
      </c>
      <c r="D1459" s="69"/>
      <c r="E1459" s="203"/>
      <c r="F1459" s="65" t="e">
        <f>VLOOKUP(E1459,'Trimming log'!$F$5:$V$5000,2,FALSE)</f>
        <v>#N/A</v>
      </c>
      <c r="G1459" s="65" t="e">
        <f>VLOOKUP(E1459,'Trimming log'!$F$5:$V$5000,3,FALSE)</f>
        <v>#N/A</v>
      </c>
      <c r="H1459" s="508" t="e">
        <f>VLOOKUP(E1459,'Trimming log'!$F$5:$V$5000,4,FALSE)</f>
        <v>#N/A</v>
      </c>
      <c r="I1459" s="65" t="e">
        <f>VLOOKUP(E1459,'Trimming log'!$F$5:$V$5000,5,FALSE)</f>
        <v>#N/A</v>
      </c>
      <c r="J1459" s="65" t="e">
        <f>VLOOKUP(E1459,'Trimming log'!$F$5:$V$5000,6,FALSE)</f>
        <v>#N/A</v>
      </c>
      <c r="K1459" s="65" t="e">
        <f>VLOOKUP(E1459,'Trimming log'!$F$5:$V$5000,7,FALSE)</f>
        <v>#N/A</v>
      </c>
      <c r="L1459" s="65" t="e">
        <f>VLOOKUP(E1459,'Trimming log'!$F$5:$V$5000,8,FALSE)</f>
        <v>#N/A</v>
      </c>
      <c r="M1459" s="65" t="e">
        <f>VLOOKUP(E1459,'Trimming log'!$F$5:$V$5000,9,FALSE)</f>
        <v>#N/A</v>
      </c>
      <c r="N1459" s="507" t="e">
        <f>VLOOKUP(E1459,'Trimming log'!$F$5:$V$5000,10,FALSE)</f>
        <v>#N/A</v>
      </c>
      <c r="O1459" s="65" t="e">
        <f>VLOOKUP(E1459,'Trimming log'!$F$5:$V$5000,11,FALSE)</f>
        <v>#N/A</v>
      </c>
      <c r="P1459" s="65" t="e">
        <f>VLOOKUP(E1459,'Trimming log'!$F$5:$V$5000,12,FALSE)</f>
        <v>#N/A</v>
      </c>
      <c r="Q1459" s="65" t="e">
        <f>VLOOKUP(E1459,'Trimming log'!$F$5:$V$5000,13,FALSE)</f>
        <v>#N/A</v>
      </c>
      <c r="R1459" s="65" t="e">
        <f>VLOOKUP(E1459,'Trimming log'!$F$5:$V$5000,14,FALSE)</f>
        <v>#N/A</v>
      </c>
      <c r="S1459" s="65" t="e">
        <f>VLOOKUP(E1459,'Trimming log'!$F$5:$V$5000,15,FALSE)</f>
        <v>#N/A</v>
      </c>
      <c r="T1459" s="65" t="e">
        <f t="shared" si="292"/>
        <v>#N/A</v>
      </c>
      <c r="U1459" s="491" t="str">
        <f t="shared" si="293"/>
        <v/>
      </c>
      <c r="V1459" s="74">
        <f t="shared" si="296"/>
        <v>0</v>
      </c>
      <c r="W1459" s="134">
        <f t="shared" si="297"/>
        <v>0</v>
      </c>
      <c r="X1459" s="134" t="e">
        <f>VLOOKUP(E1459,'Trimming log'!$F$5:$Y$5000,19,FALSE)</f>
        <v>#N/A</v>
      </c>
      <c r="Y1459" s="134" t="e">
        <f>VLOOKUP(E1459,'Trimming log'!$F$5:$Y$5000,20,FALSE)</f>
        <v>#N/A</v>
      </c>
      <c r="Z1459" s="135" t="e">
        <f t="shared" si="298"/>
        <v>#N/A</v>
      </c>
      <c r="AA1459" s="135" t="e">
        <f t="shared" si="299"/>
        <v>#N/A</v>
      </c>
      <c r="AB1459" s="136" t="e">
        <f t="shared" si="300"/>
        <v>#N/A</v>
      </c>
      <c r="AC1459" s="136" t="e">
        <f t="shared" si="301"/>
        <v>#N/A</v>
      </c>
      <c r="AD1459" s="136" t="e">
        <f t="shared" si="302"/>
        <v>#N/A</v>
      </c>
      <c r="AE1459" s="136" t="e">
        <f t="shared" si="303"/>
        <v>#N/A</v>
      </c>
    </row>
    <row r="1460" spans="1:31" ht="15" customHeight="1">
      <c r="A1460" s="67" t="str">
        <f t="shared" si="291"/>
        <v/>
      </c>
      <c r="B1460" s="65">
        <f t="shared" si="294"/>
        <v>1437</v>
      </c>
      <c r="C1460" s="68" t="str">
        <f t="shared" si="295"/>
        <v/>
      </c>
      <c r="D1460" s="69"/>
      <c r="E1460" s="203"/>
      <c r="F1460" s="65" t="e">
        <f>VLOOKUP(E1460,'Trimming log'!$F$5:$V$5000,2,FALSE)</f>
        <v>#N/A</v>
      </c>
      <c r="G1460" s="65" t="e">
        <f>VLOOKUP(E1460,'Trimming log'!$F$5:$V$5000,3,FALSE)</f>
        <v>#N/A</v>
      </c>
      <c r="H1460" s="508" t="e">
        <f>VLOOKUP(E1460,'Trimming log'!$F$5:$V$5000,4,FALSE)</f>
        <v>#N/A</v>
      </c>
      <c r="I1460" s="65" t="e">
        <f>VLOOKUP(E1460,'Trimming log'!$F$5:$V$5000,5,FALSE)</f>
        <v>#N/A</v>
      </c>
      <c r="J1460" s="65" t="e">
        <f>VLOOKUP(E1460,'Trimming log'!$F$5:$V$5000,6,FALSE)</f>
        <v>#N/A</v>
      </c>
      <c r="K1460" s="65" t="e">
        <f>VLOOKUP(E1460,'Trimming log'!$F$5:$V$5000,7,FALSE)</f>
        <v>#N/A</v>
      </c>
      <c r="L1460" s="65" t="e">
        <f>VLOOKUP(E1460,'Trimming log'!$F$5:$V$5000,8,FALSE)</f>
        <v>#N/A</v>
      </c>
      <c r="M1460" s="65" t="e">
        <f>VLOOKUP(E1460,'Trimming log'!$F$5:$V$5000,9,FALSE)</f>
        <v>#N/A</v>
      </c>
      <c r="N1460" s="507" t="e">
        <f>VLOOKUP(E1460,'Trimming log'!$F$5:$V$5000,10,FALSE)</f>
        <v>#N/A</v>
      </c>
      <c r="O1460" s="65" t="e">
        <f>VLOOKUP(E1460,'Trimming log'!$F$5:$V$5000,11,FALSE)</f>
        <v>#N/A</v>
      </c>
      <c r="P1460" s="65" t="e">
        <f>VLOOKUP(E1460,'Trimming log'!$F$5:$V$5000,12,FALSE)</f>
        <v>#N/A</v>
      </c>
      <c r="Q1460" s="65" t="e">
        <f>VLOOKUP(E1460,'Trimming log'!$F$5:$V$5000,13,FALSE)</f>
        <v>#N/A</v>
      </c>
      <c r="R1460" s="65" t="e">
        <f>VLOOKUP(E1460,'Trimming log'!$F$5:$V$5000,14,FALSE)</f>
        <v>#N/A</v>
      </c>
      <c r="S1460" s="65" t="e">
        <f>VLOOKUP(E1460,'Trimming log'!$F$5:$V$5000,15,FALSE)</f>
        <v>#N/A</v>
      </c>
      <c r="T1460" s="65" t="e">
        <f t="shared" si="292"/>
        <v>#N/A</v>
      </c>
      <c r="U1460" s="491" t="str">
        <f t="shared" si="293"/>
        <v/>
      </c>
      <c r="V1460" s="74">
        <f t="shared" si="296"/>
        <v>0</v>
      </c>
      <c r="W1460" s="134">
        <f t="shared" si="297"/>
        <v>0</v>
      </c>
      <c r="X1460" s="134" t="e">
        <f>VLOOKUP(E1460,'Trimming log'!$F$5:$Y$5000,19,FALSE)</f>
        <v>#N/A</v>
      </c>
      <c r="Y1460" s="134" t="e">
        <f>VLOOKUP(E1460,'Trimming log'!$F$5:$Y$5000,20,FALSE)</f>
        <v>#N/A</v>
      </c>
      <c r="Z1460" s="135" t="e">
        <f t="shared" si="298"/>
        <v>#N/A</v>
      </c>
      <c r="AA1460" s="135" t="e">
        <f t="shared" si="299"/>
        <v>#N/A</v>
      </c>
      <c r="AB1460" s="136" t="e">
        <f t="shared" si="300"/>
        <v>#N/A</v>
      </c>
      <c r="AC1460" s="136" t="e">
        <f t="shared" si="301"/>
        <v>#N/A</v>
      </c>
      <c r="AD1460" s="136" t="e">
        <f t="shared" si="302"/>
        <v>#N/A</v>
      </c>
      <c r="AE1460" s="136" t="e">
        <f t="shared" si="303"/>
        <v>#N/A</v>
      </c>
    </row>
    <row r="1461" spans="1:31" ht="15" customHeight="1">
      <c r="A1461" s="67" t="str">
        <f t="shared" si="291"/>
        <v/>
      </c>
      <c r="B1461" s="65">
        <f t="shared" si="294"/>
        <v>1438</v>
      </c>
      <c r="C1461" s="68" t="str">
        <f t="shared" si="295"/>
        <v/>
      </c>
      <c r="D1461" s="69"/>
      <c r="E1461" s="203"/>
      <c r="F1461" s="65" t="e">
        <f>VLOOKUP(E1461,'Trimming log'!$F$5:$V$5000,2,FALSE)</f>
        <v>#N/A</v>
      </c>
      <c r="G1461" s="65" t="e">
        <f>VLOOKUP(E1461,'Trimming log'!$F$5:$V$5000,3,FALSE)</f>
        <v>#N/A</v>
      </c>
      <c r="H1461" s="508" t="e">
        <f>VLOOKUP(E1461,'Trimming log'!$F$5:$V$5000,4,FALSE)</f>
        <v>#N/A</v>
      </c>
      <c r="I1461" s="65" t="e">
        <f>VLOOKUP(E1461,'Trimming log'!$F$5:$V$5000,5,FALSE)</f>
        <v>#N/A</v>
      </c>
      <c r="J1461" s="65" t="e">
        <f>VLOOKUP(E1461,'Trimming log'!$F$5:$V$5000,6,FALSE)</f>
        <v>#N/A</v>
      </c>
      <c r="K1461" s="65" t="e">
        <f>VLOOKUP(E1461,'Trimming log'!$F$5:$V$5000,7,FALSE)</f>
        <v>#N/A</v>
      </c>
      <c r="L1461" s="65" t="e">
        <f>VLOOKUP(E1461,'Trimming log'!$F$5:$V$5000,8,FALSE)</f>
        <v>#N/A</v>
      </c>
      <c r="M1461" s="65" t="e">
        <f>VLOOKUP(E1461,'Trimming log'!$F$5:$V$5000,9,FALSE)</f>
        <v>#N/A</v>
      </c>
      <c r="N1461" s="507" t="e">
        <f>VLOOKUP(E1461,'Trimming log'!$F$5:$V$5000,10,FALSE)</f>
        <v>#N/A</v>
      </c>
      <c r="O1461" s="65" t="e">
        <f>VLOOKUP(E1461,'Trimming log'!$F$5:$V$5000,11,FALSE)</f>
        <v>#N/A</v>
      </c>
      <c r="P1461" s="65" t="e">
        <f>VLOOKUP(E1461,'Trimming log'!$F$5:$V$5000,12,FALSE)</f>
        <v>#N/A</v>
      </c>
      <c r="Q1461" s="65" t="e">
        <f>VLOOKUP(E1461,'Trimming log'!$F$5:$V$5000,13,FALSE)</f>
        <v>#N/A</v>
      </c>
      <c r="R1461" s="65" t="e">
        <f>VLOOKUP(E1461,'Trimming log'!$F$5:$V$5000,14,FALSE)</f>
        <v>#N/A</v>
      </c>
      <c r="S1461" s="65" t="e">
        <f>VLOOKUP(E1461,'Trimming log'!$F$5:$V$5000,15,FALSE)</f>
        <v>#N/A</v>
      </c>
      <c r="T1461" s="65" t="e">
        <f t="shared" si="292"/>
        <v>#N/A</v>
      </c>
      <c r="U1461" s="491" t="str">
        <f t="shared" si="293"/>
        <v/>
      </c>
      <c r="V1461" s="74">
        <f t="shared" si="296"/>
        <v>0</v>
      </c>
      <c r="W1461" s="134">
        <f t="shared" si="297"/>
        <v>0</v>
      </c>
      <c r="X1461" s="134" t="e">
        <f>VLOOKUP(E1461,'Trimming log'!$F$5:$Y$5000,19,FALSE)</f>
        <v>#N/A</v>
      </c>
      <c r="Y1461" s="134" t="e">
        <f>VLOOKUP(E1461,'Trimming log'!$F$5:$Y$5000,20,FALSE)</f>
        <v>#N/A</v>
      </c>
      <c r="Z1461" s="135" t="e">
        <f t="shared" si="298"/>
        <v>#N/A</v>
      </c>
      <c r="AA1461" s="135" t="e">
        <f t="shared" si="299"/>
        <v>#N/A</v>
      </c>
      <c r="AB1461" s="136" t="e">
        <f t="shared" si="300"/>
        <v>#N/A</v>
      </c>
      <c r="AC1461" s="136" t="e">
        <f t="shared" si="301"/>
        <v>#N/A</v>
      </c>
      <c r="AD1461" s="136" t="e">
        <f t="shared" si="302"/>
        <v>#N/A</v>
      </c>
      <c r="AE1461" s="136" t="e">
        <f t="shared" si="303"/>
        <v>#N/A</v>
      </c>
    </row>
    <row r="1462" spans="1:31" ht="15" customHeight="1">
      <c r="A1462" s="67" t="str">
        <f t="shared" si="291"/>
        <v/>
      </c>
      <c r="B1462" s="65">
        <f t="shared" si="294"/>
        <v>1439</v>
      </c>
      <c r="C1462" s="68" t="str">
        <f t="shared" si="295"/>
        <v/>
      </c>
      <c r="D1462" s="69"/>
      <c r="E1462" s="203"/>
      <c r="F1462" s="65" t="e">
        <f>VLOOKUP(E1462,'Trimming log'!$F$5:$V$5000,2,FALSE)</f>
        <v>#N/A</v>
      </c>
      <c r="G1462" s="65" t="e">
        <f>VLOOKUP(E1462,'Trimming log'!$F$5:$V$5000,3,FALSE)</f>
        <v>#N/A</v>
      </c>
      <c r="H1462" s="508" t="e">
        <f>VLOOKUP(E1462,'Trimming log'!$F$5:$V$5000,4,FALSE)</f>
        <v>#N/A</v>
      </c>
      <c r="I1462" s="65" t="e">
        <f>VLOOKUP(E1462,'Trimming log'!$F$5:$V$5000,5,FALSE)</f>
        <v>#N/A</v>
      </c>
      <c r="J1462" s="65" t="e">
        <f>VLOOKUP(E1462,'Trimming log'!$F$5:$V$5000,6,FALSE)</f>
        <v>#N/A</v>
      </c>
      <c r="K1462" s="65" t="e">
        <f>VLOOKUP(E1462,'Trimming log'!$F$5:$V$5000,7,FALSE)</f>
        <v>#N/A</v>
      </c>
      <c r="L1462" s="65" t="e">
        <f>VLOOKUP(E1462,'Trimming log'!$F$5:$V$5000,8,FALSE)</f>
        <v>#N/A</v>
      </c>
      <c r="M1462" s="65" t="e">
        <f>VLOOKUP(E1462,'Trimming log'!$F$5:$V$5000,9,FALSE)</f>
        <v>#N/A</v>
      </c>
      <c r="N1462" s="507" t="e">
        <f>VLOOKUP(E1462,'Trimming log'!$F$5:$V$5000,10,FALSE)</f>
        <v>#N/A</v>
      </c>
      <c r="O1462" s="65" t="e">
        <f>VLOOKUP(E1462,'Trimming log'!$F$5:$V$5000,11,FALSE)</f>
        <v>#N/A</v>
      </c>
      <c r="P1462" s="65" t="e">
        <f>VLOOKUP(E1462,'Trimming log'!$F$5:$V$5000,12,FALSE)</f>
        <v>#N/A</v>
      </c>
      <c r="Q1462" s="65" t="e">
        <f>VLOOKUP(E1462,'Trimming log'!$F$5:$V$5000,13,FALSE)</f>
        <v>#N/A</v>
      </c>
      <c r="R1462" s="65" t="e">
        <f>VLOOKUP(E1462,'Trimming log'!$F$5:$V$5000,14,FALSE)</f>
        <v>#N/A</v>
      </c>
      <c r="S1462" s="65" t="e">
        <f>VLOOKUP(E1462,'Trimming log'!$F$5:$V$5000,15,FALSE)</f>
        <v>#N/A</v>
      </c>
      <c r="T1462" s="65" t="e">
        <f t="shared" si="292"/>
        <v>#N/A</v>
      </c>
      <c r="U1462" s="491" t="str">
        <f t="shared" si="293"/>
        <v/>
      </c>
      <c r="V1462" s="74">
        <f t="shared" si="296"/>
        <v>0</v>
      </c>
      <c r="W1462" s="134">
        <f t="shared" si="297"/>
        <v>0</v>
      </c>
      <c r="X1462" s="134" t="e">
        <f>VLOOKUP(E1462,'Trimming log'!$F$5:$Y$5000,19,FALSE)</f>
        <v>#N/A</v>
      </c>
      <c r="Y1462" s="134" t="e">
        <f>VLOOKUP(E1462,'Trimming log'!$F$5:$Y$5000,20,FALSE)</f>
        <v>#N/A</v>
      </c>
      <c r="Z1462" s="135" t="e">
        <f t="shared" si="298"/>
        <v>#N/A</v>
      </c>
      <c r="AA1462" s="135" t="e">
        <f t="shared" si="299"/>
        <v>#N/A</v>
      </c>
      <c r="AB1462" s="136" t="e">
        <f t="shared" si="300"/>
        <v>#N/A</v>
      </c>
      <c r="AC1462" s="136" t="e">
        <f t="shared" si="301"/>
        <v>#N/A</v>
      </c>
      <c r="AD1462" s="136" t="e">
        <f t="shared" si="302"/>
        <v>#N/A</v>
      </c>
      <c r="AE1462" s="136" t="e">
        <f t="shared" si="303"/>
        <v>#N/A</v>
      </c>
    </row>
    <row r="1463" spans="1:31" ht="15" customHeight="1">
      <c r="A1463" s="67" t="str">
        <f t="shared" si="291"/>
        <v/>
      </c>
      <c r="B1463" s="65">
        <f t="shared" si="294"/>
        <v>1440</v>
      </c>
      <c r="C1463" s="68" t="str">
        <f t="shared" si="295"/>
        <v/>
      </c>
      <c r="D1463" s="69"/>
      <c r="E1463" s="203"/>
      <c r="F1463" s="65" t="e">
        <f>VLOOKUP(E1463,'Trimming log'!$F$5:$V$5000,2,FALSE)</f>
        <v>#N/A</v>
      </c>
      <c r="G1463" s="65" t="e">
        <f>VLOOKUP(E1463,'Trimming log'!$F$5:$V$5000,3,FALSE)</f>
        <v>#N/A</v>
      </c>
      <c r="H1463" s="508" t="e">
        <f>VLOOKUP(E1463,'Trimming log'!$F$5:$V$5000,4,FALSE)</f>
        <v>#N/A</v>
      </c>
      <c r="I1463" s="65" t="e">
        <f>VLOOKUP(E1463,'Trimming log'!$F$5:$V$5000,5,FALSE)</f>
        <v>#N/A</v>
      </c>
      <c r="J1463" s="65" t="e">
        <f>VLOOKUP(E1463,'Trimming log'!$F$5:$V$5000,6,FALSE)</f>
        <v>#N/A</v>
      </c>
      <c r="K1463" s="65" t="e">
        <f>VLOOKUP(E1463,'Trimming log'!$F$5:$V$5000,7,FALSE)</f>
        <v>#N/A</v>
      </c>
      <c r="L1463" s="65" t="e">
        <f>VLOOKUP(E1463,'Trimming log'!$F$5:$V$5000,8,FALSE)</f>
        <v>#N/A</v>
      </c>
      <c r="M1463" s="65" t="e">
        <f>VLOOKUP(E1463,'Trimming log'!$F$5:$V$5000,9,FALSE)</f>
        <v>#N/A</v>
      </c>
      <c r="N1463" s="507" t="e">
        <f>VLOOKUP(E1463,'Trimming log'!$F$5:$V$5000,10,FALSE)</f>
        <v>#N/A</v>
      </c>
      <c r="O1463" s="65" t="e">
        <f>VLOOKUP(E1463,'Trimming log'!$F$5:$V$5000,11,FALSE)</f>
        <v>#N/A</v>
      </c>
      <c r="P1463" s="65" t="e">
        <f>VLOOKUP(E1463,'Trimming log'!$F$5:$V$5000,12,FALSE)</f>
        <v>#N/A</v>
      </c>
      <c r="Q1463" s="65" t="e">
        <f>VLOOKUP(E1463,'Trimming log'!$F$5:$V$5000,13,FALSE)</f>
        <v>#N/A</v>
      </c>
      <c r="R1463" s="65" t="e">
        <f>VLOOKUP(E1463,'Trimming log'!$F$5:$V$5000,14,FALSE)</f>
        <v>#N/A</v>
      </c>
      <c r="S1463" s="65" t="e">
        <f>VLOOKUP(E1463,'Trimming log'!$F$5:$V$5000,15,FALSE)</f>
        <v>#N/A</v>
      </c>
      <c r="T1463" s="65" t="e">
        <f t="shared" si="292"/>
        <v>#N/A</v>
      </c>
      <c r="U1463" s="491" t="str">
        <f t="shared" si="293"/>
        <v/>
      </c>
      <c r="V1463" s="74">
        <f t="shared" si="296"/>
        <v>0</v>
      </c>
      <c r="W1463" s="134">
        <f t="shared" si="297"/>
        <v>0</v>
      </c>
      <c r="X1463" s="134" t="e">
        <f>VLOOKUP(E1463,'Trimming log'!$F$5:$Y$5000,19,FALSE)</f>
        <v>#N/A</v>
      </c>
      <c r="Y1463" s="134" t="e">
        <f>VLOOKUP(E1463,'Trimming log'!$F$5:$Y$5000,20,FALSE)</f>
        <v>#N/A</v>
      </c>
      <c r="Z1463" s="135" t="e">
        <f t="shared" si="298"/>
        <v>#N/A</v>
      </c>
      <c r="AA1463" s="135" t="e">
        <f t="shared" si="299"/>
        <v>#N/A</v>
      </c>
      <c r="AB1463" s="136" t="e">
        <f t="shared" si="300"/>
        <v>#N/A</v>
      </c>
      <c r="AC1463" s="136" t="e">
        <f t="shared" si="301"/>
        <v>#N/A</v>
      </c>
      <c r="AD1463" s="136" t="e">
        <f t="shared" si="302"/>
        <v>#N/A</v>
      </c>
      <c r="AE1463" s="136" t="e">
        <f t="shared" si="303"/>
        <v>#N/A</v>
      </c>
    </row>
    <row r="1464" spans="1:31" ht="15" customHeight="1">
      <c r="A1464" s="67" t="str">
        <f t="shared" si="291"/>
        <v/>
      </c>
      <c r="B1464" s="65">
        <f t="shared" si="294"/>
        <v>1441</v>
      </c>
      <c r="C1464" s="68" t="str">
        <f t="shared" si="295"/>
        <v/>
      </c>
      <c r="D1464" s="69"/>
      <c r="E1464" s="203"/>
      <c r="F1464" s="65" t="e">
        <f>VLOOKUP(E1464,'Trimming log'!$F$5:$V$5000,2,FALSE)</f>
        <v>#N/A</v>
      </c>
      <c r="G1464" s="65" t="e">
        <f>VLOOKUP(E1464,'Trimming log'!$F$5:$V$5000,3,FALSE)</f>
        <v>#N/A</v>
      </c>
      <c r="H1464" s="508" t="e">
        <f>VLOOKUP(E1464,'Trimming log'!$F$5:$V$5000,4,FALSE)</f>
        <v>#N/A</v>
      </c>
      <c r="I1464" s="65" t="e">
        <f>VLOOKUP(E1464,'Trimming log'!$F$5:$V$5000,5,FALSE)</f>
        <v>#N/A</v>
      </c>
      <c r="J1464" s="65" t="e">
        <f>VLOOKUP(E1464,'Trimming log'!$F$5:$V$5000,6,FALSE)</f>
        <v>#N/A</v>
      </c>
      <c r="K1464" s="65" t="e">
        <f>VLOOKUP(E1464,'Trimming log'!$F$5:$V$5000,7,FALSE)</f>
        <v>#N/A</v>
      </c>
      <c r="L1464" s="65" t="e">
        <f>VLOOKUP(E1464,'Trimming log'!$F$5:$V$5000,8,FALSE)</f>
        <v>#N/A</v>
      </c>
      <c r="M1464" s="65" t="e">
        <f>VLOOKUP(E1464,'Trimming log'!$F$5:$V$5000,9,FALSE)</f>
        <v>#N/A</v>
      </c>
      <c r="N1464" s="507" t="e">
        <f>VLOOKUP(E1464,'Trimming log'!$F$5:$V$5000,10,FALSE)</f>
        <v>#N/A</v>
      </c>
      <c r="O1464" s="65" t="e">
        <f>VLOOKUP(E1464,'Trimming log'!$F$5:$V$5000,11,FALSE)</f>
        <v>#N/A</v>
      </c>
      <c r="P1464" s="65" t="e">
        <f>VLOOKUP(E1464,'Trimming log'!$F$5:$V$5000,12,FALSE)</f>
        <v>#N/A</v>
      </c>
      <c r="Q1464" s="65" t="e">
        <f>VLOOKUP(E1464,'Trimming log'!$F$5:$V$5000,13,FALSE)</f>
        <v>#N/A</v>
      </c>
      <c r="R1464" s="65" t="e">
        <f>VLOOKUP(E1464,'Trimming log'!$F$5:$V$5000,14,FALSE)</f>
        <v>#N/A</v>
      </c>
      <c r="S1464" s="65" t="e">
        <f>VLOOKUP(E1464,'Trimming log'!$F$5:$V$5000,15,FALSE)</f>
        <v>#N/A</v>
      </c>
      <c r="T1464" s="65" t="e">
        <f t="shared" si="292"/>
        <v>#N/A</v>
      </c>
      <c r="U1464" s="491" t="str">
        <f t="shared" si="293"/>
        <v/>
      </c>
      <c r="V1464" s="74">
        <f t="shared" si="296"/>
        <v>0</v>
      </c>
      <c r="W1464" s="134">
        <f t="shared" si="297"/>
        <v>0</v>
      </c>
      <c r="X1464" s="134" t="e">
        <f>VLOOKUP(E1464,'Trimming log'!$F$5:$Y$5000,19,FALSE)</f>
        <v>#N/A</v>
      </c>
      <c r="Y1464" s="134" t="e">
        <f>VLOOKUP(E1464,'Trimming log'!$F$5:$Y$5000,20,FALSE)</f>
        <v>#N/A</v>
      </c>
      <c r="Z1464" s="135" t="e">
        <f t="shared" si="298"/>
        <v>#N/A</v>
      </c>
      <c r="AA1464" s="135" t="e">
        <f t="shared" si="299"/>
        <v>#N/A</v>
      </c>
      <c r="AB1464" s="136" t="e">
        <f t="shared" si="300"/>
        <v>#N/A</v>
      </c>
      <c r="AC1464" s="136" t="e">
        <f t="shared" si="301"/>
        <v>#N/A</v>
      </c>
      <c r="AD1464" s="136" t="e">
        <f t="shared" si="302"/>
        <v>#N/A</v>
      </c>
      <c r="AE1464" s="136" t="e">
        <f t="shared" si="303"/>
        <v>#N/A</v>
      </c>
    </row>
    <row r="1465" spans="1:31" ht="15" customHeight="1">
      <c r="A1465" s="67" t="str">
        <f t="shared" si="291"/>
        <v/>
      </c>
      <c r="B1465" s="65">
        <f t="shared" si="294"/>
        <v>1442</v>
      </c>
      <c r="C1465" s="68" t="str">
        <f t="shared" si="295"/>
        <v/>
      </c>
      <c r="D1465" s="69"/>
      <c r="E1465" s="203"/>
      <c r="F1465" s="65" t="e">
        <f>VLOOKUP(E1465,'Trimming log'!$F$5:$V$5000,2,FALSE)</f>
        <v>#N/A</v>
      </c>
      <c r="G1465" s="65" t="e">
        <f>VLOOKUP(E1465,'Trimming log'!$F$5:$V$5000,3,FALSE)</f>
        <v>#N/A</v>
      </c>
      <c r="H1465" s="508" t="e">
        <f>VLOOKUP(E1465,'Trimming log'!$F$5:$V$5000,4,FALSE)</f>
        <v>#N/A</v>
      </c>
      <c r="I1465" s="65" t="e">
        <f>VLOOKUP(E1465,'Trimming log'!$F$5:$V$5000,5,FALSE)</f>
        <v>#N/A</v>
      </c>
      <c r="J1465" s="65" t="e">
        <f>VLOOKUP(E1465,'Trimming log'!$F$5:$V$5000,6,FALSE)</f>
        <v>#N/A</v>
      </c>
      <c r="K1465" s="65" t="e">
        <f>VLOOKUP(E1465,'Trimming log'!$F$5:$V$5000,7,FALSE)</f>
        <v>#N/A</v>
      </c>
      <c r="L1465" s="65" t="e">
        <f>VLOOKUP(E1465,'Trimming log'!$F$5:$V$5000,8,FALSE)</f>
        <v>#N/A</v>
      </c>
      <c r="M1465" s="65" t="e">
        <f>VLOOKUP(E1465,'Trimming log'!$F$5:$V$5000,9,FALSE)</f>
        <v>#N/A</v>
      </c>
      <c r="N1465" s="507" t="e">
        <f>VLOOKUP(E1465,'Trimming log'!$F$5:$V$5000,10,FALSE)</f>
        <v>#N/A</v>
      </c>
      <c r="O1465" s="65" t="e">
        <f>VLOOKUP(E1465,'Trimming log'!$F$5:$V$5000,11,FALSE)</f>
        <v>#N/A</v>
      </c>
      <c r="P1465" s="65" t="e">
        <f>VLOOKUP(E1465,'Trimming log'!$F$5:$V$5000,12,FALSE)</f>
        <v>#N/A</v>
      </c>
      <c r="Q1465" s="65" t="e">
        <f>VLOOKUP(E1465,'Trimming log'!$F$5:$V$5000,13,FALSE)</f>
        <v>#N/A</v>
      </c>
      <c r="R1465" s="65" t="e">
        <f>VLOOKUP(E1465,'Trimming log'!$F$5:$V$5000,14,FALSE)</f>
        <v>#N/A</v>
      </c>
      <c r="S1465" s="65" t="e">
        <f>VLOOKUP(E1465,'Trimming log'!$F$5:$V$5000,15,FALSE)</f>
        <v>#N/A</v>
      </c>
      <c r="T1465" s="65" t="e">
        <f t="shared" si="292"/>
        <v>#N/A</v>
      </c>
      <c r="U1465" s="491" t="str">
        <f t="shared" si="293"/>
        <v/>
      </c>
      <c r="V1465" s="74">
        <f t="shared" si="296"/>
        <v>0</v>
      </c>
      <c r="W1465" s="134">
        <f t="shared" si="297"/>
        <v>0</v>
      </c>
      <c r="X1465" s="134" t="e">
        <f>VLOOKUP(E1465,'Trimming log'!$F$5:$Y$5000,19,FALSE)</f>
        <v>#N/A</v>
      </c>
      <c r="Y1465" s="134" t="e">
        <f>VLOOKUP(E1465,'Trimming log'!$F$5:$Y$5000,20,FALSE)</f>
        <v>#N/A</v>
      </c>
      <c r="Z1465" s="135" t="e">
        <f t="shared" si="298"/>
        <v>#N/A</v>
      </c>
      <c r="AA1465" s="135" t="e">
        <f t="shared" si="299"/>
        <v>#N/A</v>
      </c>
      <c r="AB1465" s="136" t="e">
        <f t="shared" si="300"/>
        <v>#N/A</v>
      </c>
      <c r="AC1465" s="136" t="e">
        <f t="shared" si="301"/>
        <v>#N/A</v>
      </c>
      <c r="AD1465" s="136" t="e">
        <f t="shared" si="302"/>
        <v>#N/A</v>
      </c>
      <c r="AE1465" s="136" t="e">
        <f t="shared" si="303"/>
        <v>#N/A</v>
      </c>
    </row>
    <row r="1466" spans="1:31" ht="15" customHeight="1">
      <c r="A1466" s="67" t="str">
        <f t="shared" si="291"/>
        <v/>
      </c>
      <c r="B1466" s="65">
        <f t="shared" si="294"/>
        <v>1443</v>
      </c>
      <c r="C1466" s="68" t="str">
        <f t="shared" si="295"/>
        <v/>
      </c>
      <c r="D1466" s="69"/>
      <c r="E1466" s="203"/>
      <c r="F1466" s="65" t="e">
        <f>VLOOKUP(E1466,'Trimming log'!$F$5:$V$5000,2,FALSE)</f>
        <v>#N/A</v>
      </c>
      <c r="G1466" s="65" t="e">
        <f>VLOOKUP(E1466,'Trimming log'!$F$5:$V$5000,3,FALSE)</f>
        <v>#N/A</v>
      </c>
      <c r="H1466" s="508" t="e">
        <f>VLOOKUP(E1466,'Trimming log'!$F$5:$V$5000,4,FALSE)</f>
        <v>#N/A</v>
      </c>
      <c r="I1466" s="65" t="e">
        <f>VLOOKUP(E1466,'Trimming log'!$F$5:$V$5000,5,FALSE)</f>
        <v>#N/A</v>
      </c>
      <c r="J1466" s="65" t="e">
        <f>VLOOKUP(E1466,'Trimming log'!$F$5:$V$5000,6,FALSE)</f>
        <v>#N/A</v>
      </c>
      <c r="K1466" s="65" t="e">
        <f>VLOOKUP(E1466,'Trimming log'!$F$5:$V$5000,7,FALSE)</f>
        <v>#N/A</v>
      </c>
      <c r="L1466" s="65" t="e">
        <f>VLOOKUP(E1466,'Trimming log'!$F$5:$V$5000,8,FALSE)</f>
        <v>#N/A</v>
      </c>
      <c r="M1466" s="65" t="e">
        <f>VLOOKUP(E1466,'Trimming log'!$F$5:$V$5000,9,FALSE)</f>
        <v>#N/A</v>
      </c>
      <c r="N1466" s="507" t="e">
        <f>VLOOKUP(E1466,'Trimming log'!$F$5:$V$5000,10,FALSE)</f>
        <v>#N/A</v>
      </c>
      <c r="O1466" s="65" t="e">
        <f>VLOOKUP(E1466,'Trimming log'!$F$5:$V$5000,11,FALSE)</f>
        <v>#N/A</v>
      </c>
      <c r="P1466" s="65" t="e">
        <f>VLOOKUP(E1466,'Trimming log'!$F$5:$V$5000,12,FALSE)</f>
        <v>#N/A</v>
      </c>
      <c r="Q1466" s="65" t="e">
        <f>VLOOKUP(E1466,'Trimming log'!$F$5:$V$5000,13,FALSE)</f>
        <v>#N/A</v>
      </c>
      <c r="R1466" s="65" t="e">
        <f>VLOOKUP(E1466,'Trimming log'!$F$5:$V$5000,14,FALSE)</f>
        <v>#N/A</v>
      </c>
      <c r="S1466" s="65" t="e">
        <f>VLOOKUP(E1466,'Trimming log'!$F$5:$V$5000,15,FALSE)</f>
        <v>#N/A</v>
      </c>
      <c r="T1466" s="65" t="e">
        <f t="shared" si="292"/>
        <v>#N/A</v>
      </c>
      <c r="U1466" s="491" t="str">
        <f t="shared" si="293"/>
        <v/>
      </c>
      <c r="V1466" s="74">
        <f t="shared" si="296"/>
        <v>0</v>
      </c>
      <c r="W1466" s="134">
        <f t="shared" si="297"/>
        <v>0</v>
      </c>
      <c r="X1466" s="134" t="e">
        <f>VLOOKUP(E1466,'Trimming log'!$F$5:$Y$5000,19,FALSE)</f>
        <v>#N/A</v>
      </c>
      <c r="Y1466" s="134" t="e">
        <f>VLOOKUP(E1466,'Trimming log'!$F$5:$Y$5000,20,FALSE)</f>
        <v>#N/A</v>
      </c>
      <c r="Z1466" s="135" t="e">
        <f t="shared" si="298"/>
        <v>#N/A</v>
      </c>
      <c r="AA1466" s="135" t="e">
        <f t="shared" si="299"/>
        <v>#N/A</v>
      </c>
      <c r="AB1466" s="136" t="e">
        <f t="shared" si="300"/>
        <v>#N/A</v>
      </c>
      <c r="AC1466" s="136" t="e">
        <f t="shared" si="301"/>
        <v>#N/A</v>
      </c>
      <c r="AD1466" s="136" t="e">
        <f t="shared" si="302"/>
        <v>#N/A</v>
      </c>
      <c r="AE1466" s="136" t="e">
        <f t="shared" si="303"/>
        <v>#N/A</v>
      </c>
    </row>
    <row r="1467" spans="1:31" ht="15" customHeight="1">
      <c r="A1467" s="67" t="str">
        <f t="shared" si="291"/>
        <v/>
      </c>
      <c r="B1467" s="65">
        <f t="shared" si="294"/>
        <v>1444</v>
      </c>
      <c r="C1467" s="68" t="str">
        <f t="shared" si="295"/>
        <v/>
      </c>
      <c r="D1467" s="69"/>
      <c r="E1467" s="203"/>
      <c r="F1467" s="65" t="e">
        <f>VLOOKUP(E1467,'Trimming log'!$F$5:$V$5000,2,FALSE)</f>
        <v>#N/A</v>
      </c>
      <c r="G1467" s="65" t="e">
        <f>VLOOKUP(E1467,'Trimming log'!$F$5:$V$5000,3,FALSE)</f>
        <v>#N/A</v>
      </c>
      <c r="H1467" s="508" t="e">
        <f>VLOOKUP(E1467,'Trimming log'!$F$5:$V$5000,4,FALSE)</f>
        <v>#N/A</v>
      </c>
      <c r="I1467" s="65" t="e">
        <f>VLOOKUP(E1467,'Trimming log'!$F$5:$V$5000,5,FALSE)</f>
        <v>#N/A</v>
      </c>
      <c r="J1467" s="65" t="e">
        <f>VLOOKUP(E1467,'Trimming log'!$F$5:$V$5000,6,FALSE)</f>
        <v>#N/A</v>
      </c>
      <c r="K1467" s="65" t="e">
        <f>VLOOKUP(E1467,'Trimming log'!$F$5:$V$5000,7,FALSE)</f>
        <v>#N/A</v>
      </c>
      <c r="L1467" s="65" t="e">
        <f>VLOOKUP(E1467,'Trimming log'!$F$5:$V$5000,8,FALSE)</f>
        <v>#N/A</v>
      </c>
      <c r="M1467" s="65" t="e">
        <f>VLOOKUP(E1467,'Trimming log'!$F$5:$V$5000,9,FALSE)</f>
        <v>#N/A</v>
      </c>
      <c r="N1467" s="507" t="e">
        <f>VLOOKUP(E1467,'Trimming log'!$F$5:$V$5000,10,FALSE)</f>
        <v>#N/A</v>
      </c>
      <c r="O1467" s="65" t="e">
        <f>VLOOKUP(E1467,'Trimming log'!$F$5:$V$5000,11,FALSE)</f>
        <v>#N/A</v>
      </c>
      <c r="P1467" s="65" t="e">
        <f>VLOOKUP(E1467,'Trimming log'!$F$5:$V$5000,12,FALSE)</f>
        <v>#N/A</v>
      </c>
      <c r="Q1467" s="65" t="e">
        <f>VLOOKUP(E1467,'Trimming log'!$F$5:$V$5000,13,FALSE)</f>
        <v>#N/A</v>
      </c>
      <c r="R1467" s="65" t="e">
        <f>VLOOKUP(E1467,'Trimming log'!$F$5:$V$5000,14,FALSE)</f>
        <v>#N/A</v>
      </c>
      <c r="S1467" s="65" t="e">
        <f>VLOOKUP(E1467,'Trimming log'!$F$5:$V$5000,15,FALSE)</f>
        <v>#N/A</v>
      </c>
      <c r="T1467" s="65" t="e">
        <f t="shared" si="292"/>
        <v>#N/A</v>
      </c>
      <c r="U1467" s="491" t="str">
        <f t="shared" si="293"/>
        <v/>
      </c>
      <c r="V1467" s="74">
        <f t="shared" si="296"/>
        <v>0</v>
      </c>
      <c r="W1467" s="134">
        <f t="shared" si="297"/>
        <v>0</v>
      </c>
      <c r="X1467" s="134" t="e">
        <f>VLOOKUP(E1467,'Trimming log'!$F$5:$Y$5000,19,FALSE)</f>
        <v>#N/A</v>
      </c>
      <c r="Y1467" s="134" t="e">
        <f>VLOOKUP(E1467,'Trimming log'!$F$5:$Y$5000,20,FALSE)</f>
        <v>#N/A</v>
      </c>
      <c r="Z1467" s="135" t="e">
        <f t="shared" si="298"/>
        <v>#N/A</v>
      </c>
      <c r="AA1467" s="135" t="e">
        <f t="shared" si="299"/>
        <v>#N/A</v>
      </c>
      <c r="AB1467" s="136" t="e">
        <f t="shared" si="300"/>
        <v>#N/A</v>
      </c>
      <c r="AC1467" s="136" t="e">
        <f t="shared" si="301"/>
        <v>#N/A</v>
      </c>
      <c r="AD1467" s="136" t="e">
        <f t="shared" si="302"/>
        <v>#N/A</v>
      </c>
      <c r="AE1467" s="136" t="e">
        <f t="shared" si="303"/>
        <v>#N/A</v>
      </c>
    </row>
    <row r="1468" spans="1:31" ht="15" customHeight="1">
      <c r="A1468" s="67" t="str">
        <f t="shared" si="291"/>
        <v/>
      </c>
      <c r="B1468" s="65">
        <f t="shared" si="294"/>
        <v>1445</v>
      </c>
      <c r="C1468" s="68" t="str">
        <f t="shared" si="295"/>
        <v/>
      </c>
      <c r="D1468" s="69"/>
      <c r="E1468" s="203"/>
      <c r="F1468" s="65" t="e">
        <f>VLOOKUP(E1468,'Trimming log'!$F$5:$V$5000,2,FALSE)</f>
        <v>#N/A</v>
      </c>
      <c r="G1468" s="65" t="e">
        <f>VLOOKUP(E1468,'Trimming log'!$F$5:$V$5000,3,FALSE)</f>
        <v>#N/A</v>
      </c>
      <c r="H1468" s="508" t="e">
        <f>VLOOKUP(E1468,'Trimming log'!$F$5:$V$5000,4,FALSE)</f>
        <v>#N/A</v>
      </c>
      <c r="I1468" s="65" t="e">
        <f>VLOOKUP(E1468,'Trimming log'!$F$5:$V$5000,5,FALSE)</f>
        <v>#N/A</v>
      </c>
      <c r="J1468" s="65" t="e">
        <f>VLOOKUP(E1468,'Trimming log'!$F$5:$V$5000,6,FALSE)</f>
        <v>#N/A</v>
      </c>
      <c r="K1468" s="65" t="e">
        <f>VLOOKUP(E1468,'Trimming log'!$F$5:$V$5000,7,FALSE)</f>
        <v>#N/A</v>
      </c>
      <c r="L1468" s="65" t="e">
        <f>VLOOKUP(E1468,'Trimming log'!$F$5:$V$5000,8,FALSE)</f>
        <v>#N/A</v>
      </c>
      <c r="M1468" s="65" t="e">
        <f>VLOOKUP(E1468,'Trimming log'!$F$5:$V$5000,9,FALSE)</f>
        <v>#N/A</v>
      </c>
      <c r="N1468" s="507" t="e">
        <f>VLOOKUP(E1468,'Trimming log'!$F$5:$V$5000,10,FALSE)</f>
        <v>#N/A</v>
      </c>
      <c r="O1468" s="65" t="e">
        <f>VLOOKUP(E1468,'Trimming log'!$F$5:$V$5000,11,FALSE)</f>
        <v>#N/A</v>
      </c>
      <c r="P1468" s="65" t="e">
        <f>VLOOKUP(E1468,'Trimming log'!$F$5:$V$5000,12,FALSE)</f>
        <v>#N/A</v>
      </c>
      <c r="Q1468" s="65" t="e">
        <f>VLOOKUP(E1468,'Trimming log'!$F$5:$V$5000,13,FALSE)</f>
        <v>#N/A</v>
      </c>
      <c r="R1468" s="65" t="e">
        <f>VLOOKUP(E1468,'Trimming log'!$F$5:$V$5000,14,FALSE)</f>
        <v>#N/A</v>
      </c>
      <c r="S1468" s="65" t="e">
        <f>VLOOKUP(E1468,'Trimming log'!$F$5:$V$5000,15,FALSE)</f>
        <v>#N/A</v>
      </c>
      <c r="T1468" s="65" t="e">
        <f t="shared" si="292"/>
        <v>#N/A</v>
      </c>
      <c r="U1468" s="491" t="str">
        <f t="shared" si="293"/>
        <v/>
      </c>
      <c r="V1468" s="74">
        <f t="shared" si="296"/>
        <v>0</v>
      </c>
      <c r="W1468" s="134">
        <f t="shared" si="297"/>
        <v>0</v>
      </c>
      <c r="X1468" s="134" t="e">
        <f>VLOOKUP(E1468,'Trimming log'!$F$5:$Y$5000,19,FALSE)</f>
        <v>#N/A</v>
      </c>
      <c r="Y1468" s="134" t="e">
        <f>VLOOKUP(E1468,'Trimming log'!$F$5:$Y$5000,20,FALSE)</f>
        <v>#N/A</v>
      </c>
      <c r="Z1468" s="135" t="e">
        <f t="shared" si="298"/>
        <v>#N/A</v>
      </c>
      <c r="AA1468" s="135" t="e">
        <f t="shared" si="299"/>
        <v>#N/A</v>
      </c>
      <c r="AB1468" s="136" t="e">
        <f t="shared" si="300"/>
        <v>#N/A</v>
      </c>
      <c r="AC1468" s="136" t="e">
        <f t="shared" si="301"/>
        <v>#N/A</v>
      </c>
      <c r="AD1468" s="136" t="e">
        <f t="shared" si="302"/>
        <v>#N/A</v>
      </c>
      <c r="AE1468" s="136" t="e">
        <f t="shared" si="303"/>
        <v>#N/A</v>
      </c>
    </row>
    <row r="1469" spans="1:31" ht="15" customHeight="1">
      <c r="A1469" s="67" t="str">
        <f t="shared" si="291"/>
        <v/>
      </c>
      <c r="B1469" s="65">
        <f t="shared" si="294"/>
        <v>1446</v>
      </c>
      <c r="C1469" s="68" t="str">
        <f t="shared" si="295"/>
        <v/>
      </c>
      <c r="D1469" s="69"/>
      <c r="E1469" s="203"/>
      <c r="F1469" s="65" t="e">
        <f>VLOOKUP(E1469,'Trimming log'!$F$5:$V$5000,2,FALSE)</f>
        <v>#N/A</v>
      </c>
      <c r="G1469" s="65" t="e">
        <f>VLOOKUP(E1469,'Trimming log'!$F$5:$V$5000,3,FALSE)</f>
        <v>#N/A</v>
      </c>
      <c r="H1469" s="508" t="e">
        <f>VLOOKUP(E1469,'Trimming log'!$F$5:$V$5000,4,FALSE)</f>
        <v>#N/A</v>
      </c>
      <c r="I1469" s="65" t="e">
        <f>VLOOKUP(E1469,'Trimming log'!$F$5:$V$5000,5,FALSE)</f>
        <v>#N/A</v>
      </c>
      <c r="J1469" s="65" t="e">
        <f>VLOOKUP(E1469,'Trimming log'!$F$5:$V$5000,6,FALSE)</f>
        <v>#N/A</v>
      </c>
      <c r="K1469" s="65" t="e">
        <f>VLOOKUP(E1469,'Trimming log'!$F$5:$V$5000,7,FALSE)</f>
        <v>#N/A</v>
      </c>
      <c r="L1469" s="65" t="e">
        <f>VLOOKUP(E1469,'Trimming log'!$F$5:$V$5000,8,FALSE)</f>
        <v>#N/A</v>
      </c>
      <c r="M1469" s="65" t="e">
        <f>VLOOKUP(E1469,'Trimming log'!$F$5:$V$5000,9,FALSE)</f>
        <v>#N/A</v>
      </c>
      <c r="N1469" s="507" t="e">
        <f>VLOOKUP(E1469,'Trimming log'!$F$5:$V$5000,10,FALSE)</f>
        <v>#N/A</v>
      </c>
      <c r="O1469" s="65" t="e">
        <f>VLOOKUP(E1469,'Trimming log'!$F$5:$V$5000,11,FALSE)</f>
        <v>#N/A</v>
      </c>
      <c r="P1469" s="65" t="e">
        <f>VLOOKUP(E1469,'Trimming log'!$F$5:$V$5000,12,FALSE)</f>
        <v>#N/A</v>
      </c>
      <c r="Q1469" s="65" t="e">
        <f>VLOOKUP(E1469,'Trimming log'!$F$5:$V$5000,13,FALSE)</f>
        <v>#N/A</v>
      </c>
      <c r="R1469" s="65" t="e">
        <f>VLOOKUP(E1469,'Trimming log'!$F$5:$V$5000,14,FALSE)</f>
        <v>#N/A</v>
      </c>
      <c r="S1469" s="65" t="e">
        <f>VLOOKUP(E1469,'Trimming log'!$F$5:$V$5000,15,FALSE)</f>
        <v>#N/A</v>
      </c>
      <c r="T1469" s="65" t="e">
        <f t="shared" si="292"/>
        <v>#N/A</v>
      </c>
      <c r="U1469" s="491" t="str">
        <f t="shared" si="293"/>
        <v/>
      </c>
      <c r="V1469" s="74">
        <f t="shared" si="296"/>
        <v>0</v>
      </c>
      <c r="W1469" s="134">
        <f t="shared" si="297"/>
        <v>0</v>
      </c>
      <c r="X1469" s="134" t="e">
        <f>VLOOKUP(E1469,'Trimming log'!$F$5:$Y$5000,19,FALSE)</f>
        <v>#N/A</v>
      </c>
      <c r="Y1469" s="134" t="e">
        <f>VLOOKUP(E1469,'Trimming log'!$F$5:$Y$5000,20,FALSE)</f>
        <v>#N/A</v>
      </c>
      <c r="Z1469" s="135" t="e">
        <f t="shared" si="298"/>
        <v>#N/A</v>
      </c>
      <c r="AA1469" s="135" t="e">
        <f t="shared" si="299"/>
        <v>#N/A</v>
      </c>
      <c r="AB1469" s="136" t="e">
        <f t="shared" si="300"/>
        <v>#N/A</v>
      </c>
      <c r="AC1469" s="136" t="e">
        <f t="shared" si="301"/>
        <v>#N/A</v>
      </c>
      <c r="AD1469" s="136" t="e">
        <f t="shared" si="302"/>
        <v>#N/A</v>
      </c>
      <c r="AE1469" s="136" t="e">
        <f t="shared" si="303"/>
        <v>#N/A</v>
      </c>
    </row>
    <row r="1470" spans="1:31" ht="15" customHeight="1">
      <c r="A1470" s="67" t="str">
        <f t="shared" si="291"/>
        <v/>
      </c>
      <c r="B1470" s="65">
        <f t="shared" si="294"/>
        <v>1447</v>
      </c>
      <c r="C1470" s="68" t="str">
        <f t="shared" si="295"/>
        <v/>
      </c>
      <c r="D1470" s="69"/>
      <c r="E1470" s="203"/>
      <c r="F1470" s="65" t="e">
        <f>VLOOKUP(E1470,'Trimming log'!$F$5:$V$5000,2,FALSE)</f>
        <v>#N/A</v>
      </c>
      <c r="G1470" s="65" t="e">
        <f>VLOOKUP(E1470,'Trimming log'!$F$5:$V$5000,3,FALSE)</f>
        <v>#N/A</v>
      </c>
      <c r="H1470" s="508" t="e">
        <f>VLOOKUP(E1470,'Trimming log'!$F$5:$V$5000,4,FALSE)</f>
        <v>#N/A</v>
      </c>
      <c r="I1470" s="65" t="e">
        <f>VLOOKUP(E1470,'Trimming log'!$F$5:$V$5000,5,FALSE)</f>
        <v>#N/A</v>
      </c>
      <c r="J1470" s="65" t="e">
        <f>VLOOKUP(E1470,'Trimming log'!$F$5:$V$5000,6,FALSE)</f>
        <v>#N/A</v>
      </c>
      <c r="K1470" s="65" t="e">
        <f>VLOOKUP(E1470,'Trimming log'!$F$5:$V$5000,7,FALSE)</f>
        <v>#N/A</v>
      </c>
      <c r="L1470" s="65" t="e">
        <f>VLOOKUP(E1470,'Trimming log'!$F$5:$V$5000,8,FALSE)</f>
        <v>#N/A</v>
      </c>
      <c r="M1470" s="65" t="e">
        <f>VLOOKUP(E1470,'Trimming log'!$F$5:$V$5000,9,FALSE)</f>
        <v>#N/A</v>
      </c>
      <c r="N1470" s="507" t="e">
        <f>VLOOKUP(E1470,'Trimming log'!$F$5:$V$5000,10,FALSE)</f>
        <v>#N/A</v>
      </c>
      <c r="O1470" s="65" t="e">
        <f>VLOOKUP(E1470,'Trimming log'!$F$5:$V$5000,11,FALSE)</f>
        <v>#N/A</v>
      </c>
      <c r="P1470" s="65" t="e">
        <f>VLOOKUP(E1470,'Trimming log'!$F$5:$V$5000,12,FALSE)</f>
        <v>#N/A</v>
      </c>
      <c r="Q1470" s="65" t="e">
        <f>VLOOKUP(E1470,'Trimming log'!$F$5:$V$5000,13,FALSE)</f>
        <v>#N/A</v>
      </c>
      <c r="R1470" s="65" t="e">
        <f>VLOOKUP(E1470,'Trimming log'!$F$5:$V$5000,14,FALSE)</f>
        <v>#N/A</v>
      </c>
      <c r="S1470" s="65" t="e">
        <f>VLOOKUP(E1470,'Trimming log'!$F$5:$V$5000,15,FALSE)</f>
        <v>#N/A</v>
      </c>
      <c r="T1470" s="65" t="e">
        <f t="shared" si="292"/>
        <v>#N/A</v>
      </c>
      <c r="U1470" s="491" t="str">
        <f t="shared" si="293"/>
        <v/>
      </c>
      <c r="V1470" s="74">
        <f t="shared" si="296"/>
        <v>0</v>
      </c>
      <c r="W1470" s="134">
        <f t="shared" si="297"/>
        <v>0</v>
      </c>
      <c r="X1470" s="134" t="e">
        <f>VLOOKUP(E1470,'Trimming log'!$F$5:$Y$5000,19,FALSE)</f>
        <v>#N/A</v>
      </c>
      <c r="Y1470" s="134" t="e">
        <f>VLOOKUP(E1470,'Trimming log'!$F$5:$Y$5000,20,FALSE)</f>
        <v>#N/A</v>
      </c>
      <c r="Z1470" s="135" t="e">
        <f t="shared" si="298"/>
        <v>#N/A</v>
      </c>
      <c r="AA1470" s="135" t="e">
        <f t="shared" si="299"/>
        <v>#N/A</v>
      </c>
      <c r="AB1470" s="136" t="e">
        <f t="shared" si="300"/>
        <v>#N/A</v>
      </c>
      <c r="AC1470" s="136" t="e">
        <f t="shared" si="301"/>
        <v>#N/A</v>
      </c>
      <c r="AD1470" s="136" t="e">
        <f t="shared" si="302"/>
        <v>#N/A</v>
      </c>
      <c r="AE1470" s="136" t="e">
        <f t="shared" si="303"/>
        <v>#N/A</v>
      </c>
    </row>
    <row r="1471" spans="1:31" ht="15" customHeight="1">
      <c r="A1471" s="67" t="str">
        <f t="shared" si="291"/>
        <v/>
      </c>
      <c r="B1471" s="65">
        <f t="shared" si="294"/>
        <v>1448</v>
      </c>
      <c r="C1471" s="68" t="str">
        <f t="shared" si="295"/>
        <v/>
      </c>
      <c r="D1471" s="69"/>
      <c r="E1471" s="203"/>
      <c r="F1471" s="65" t="e">
        <f>VLOOKUP(E1471,'Trimming log'!$F$5:$V$5000,2,FALSE)</f>
        <v>#N/A</v>
      </c>
      <c r="G1471" s="65" t="e">
        <f>VLOOKUP(E1471,'Trimming log'!$F$5:$V$5000,3,FALSE)</f>
        <v>#N/A</v>
      </c>
      <c r="H1471" s="508" t="e">
        <f>VLOOKUP(E1471,'Trimming log'!$F$5:$V$5000,4,FALSE)</f>
        <v>#N/A</v>
      </c>
      <c r="I1471" s="65" t="e">
        <f>VLOOKUP(E1471,'Trimming log'!$F$5:$V$5000,5,FALSE)</f>
        <v>#N/A</v>
      </c>
      <c r="J1471" s="65" t="e">
        <f>VLOOKUP(E1471,'Trimming log'!$F$5:$V$5000,6,FALSE)</f>
        <v>#N/A</v>
      </c>
      <c r="K1471" s="65" t="e">
        <f>VLOOKUP(E1471,'Trimming log'!$F$5:$V$5000,7,FALSE)</f>
        <v>#N/A</v>
      </c>
      <c r="L1471" s="65" t="e">
        <f>VLOOKUP(E1471,'Trimming log'!$F$5:$V$5000,8,FALSE)</f>
        <v>#N/A</v>
      </c>
      <c r="M1471" s="65" t="e">
        <f>VLOOKUP(E1471,'Trimming log'!$F$5:$V$5000,9,FALSE)</f>
        <v>#N/A</v>
      </c>
      <c r="N1471" s="507" t="e">
        <f>VLOOKUP(E1471,'Trimming log'!$F$5:$V$5000,10,FALSE)</f>
        <v>#N/A</v>
      </c>
      <c r="O1471" s="65" t="e">
        <f>VLOOKUP(E1471,'Trimming log'!$F$5:$V$5000,11,FALSE)</f>
        <v>#N/A</v>
      </c>
      <c r="P1471" s="65" t="e">
        <f>VLOOKUP(E1471,'Trimming log'!$F$5:$V$5000,12,FALSE)</f>
        <v>#N/A</v>
      </c>
      <c r="Q1471" s="65" t="e">
        <f>VLOOKUP(E1471,'Trimming log'!$F$5:$V$5000,13,FALSE)</f>
        <v>#N/A</v>
      </c>
      <c r="R1471" s="65" t="e">
        <f>VLOOKUP(E1471,'Trimming log'!$F$5:$V$5000,14,FALSE)</f>
        <v>#N/A</v>
      </c>
      <c r="S1471" s="65" t="e">
        <f>VLOOKUP(E1471,'Trimming log'!$F$5:$V$5000,15,FALSE)</f>
        <v>#N/A</v>
      </c>
      <c r="T1471" s="65" t="e">
        <f t="shared" si="292"/>
        <v>#N/A</v>
      </c>
      <c r="U1471" s="491" t="str">
        <f t="shared" si="293"/>
        <v/>
      </c>
      <c r="V1471" s="74">
        <f t="shared" si="296"/>
        <v>0</v>
      </c>
      <c r="W1471" s="134">
        <f t="shared" si="297"/>
        <v>0</v>
      </c>
      <c r="X1471" s="134" t="e">
        <f>VLOOKUP(E1471,'Trimming log'!$F$5:$Y$5000,19,FALSE)</f>
        <v>#N/A</v>
      </c>
      <c r="Y1471" s="134" t="e">
        <f>VLOOKUP(E1471,'Trimming log'!$F$5:$Y$5000,20,FALSE)</f>
        <v>#N/A</v>
      </c>
      <c r="Z1471" s="135" t="e">
        <f t="shared" si="298"/>
        <v>#N/A</v>
      </c>
      <c r="AA1471" s="135" t="e">
        <f t="shared" si="299"/>
        <v>#N/A</v>
      </c>
      <c r="AB1471" s="136" t="e">
        <f t="shared" si="300"/>
        <v>#N/A</v>
      </c>
      <c r="AC1471" s="136" t="e">
        <f t="shared" si="301"/>
        <v>#N/A</v>
      </c>
      <c r="AD1471" s="136" t="e">
        <f t="shared" si="302"/>
        <v>#N/A</v>
      </c>
      <c r="AE1471" s="136" t="e">
        <f t="shared" si="303"/>
        <v>#N/A</v>
      </c>
    </row>
    <row r="1472" spans="1:31" ht="15" customHeight="1">
      <c r="A1472" s="67" t="str">
        <f t="shared" si="291"/>
        <v/>
      </c>
      <c r="B1472" s="65">
        <f t="shared" si="294"/>
        <v>1449</v>
      </c>
      <c r="C1472" s="68" t="str">
        <f t="shared" si="295"/>
        <v/>
      </c>
      <c r="D1472" s="69"/>
      <c r="E1472" s="203"/>
      <c r="F1472" s="65" t="e">
        <f>VLOOKUP(E1472,'Trimming log'!$F$5:$V$5000,2,FALSE)</f>
        <v>#N/A</v>
      </c>
      <c r="G1472" s="65" t="e">
        <f>VLOOKUP(E1472,'Trimming log'!$F$5:$V$5000,3,FALSE)</f>
        <v>#N/A</v>
      </c>
      <c r="H1472" s="508" t="e">
        <f>VLOOKUP(E1472,'Trimming log'!$F$5:$V$5000,4,FALSE)</f>
        <v>#N/A</v>
      </c>
      <c r="I1472" s="65" t="e">
        <f>VLOOKUP(E1472,'Trimming log'!$F$5:$V$5000,5,FALSE)</f>
        <v>#N/A</v>
      </c>
      <c r="J1472" s="65" t="e">
        <f>VLOOKUP(E1472,'Trimming log'!$F$5:$V$5000,6,FALSE)</f>
        <v>#N/A</v>
      </c>
      <c r="K1472" s="65" t="e">
        <f>VLOOKUP(E1472,'Trimming log'!$F$5:$V$5000,7,FALSE)</f>
        <v>#N/A</v>
      </c>
      <c r="L1472" s="65" t="e">
        <f>VLOOKUP(E1472,'Trimming log'!$F$5:$V$5000,8,FALSE)</f>
        <v>#N/A</v>
      </c>
      <c r="M1472" s="65" t="e">
        <f>VLOOKUP(E1472,'Trimming log'!$F$5:$V$5000,9,FALSE)</f>
        <v>#N/A</v>
      </c>
      <c r="N1472" s="507" t="e">
        <f>VLOOKUP(E1472,'Trimming log'!$F$5:$V$5000,10,FALSE)</f>
        <v>#N/A</v>
      </c>
      <c r="O1472" s="65" t="e">
        <f>VLOOKUP(E1472,'Trimming log'!$F$5:$V$5000,11,FALSE)</f>
        <v>#N/A</v>
      </c>
      <c r="P1472" s="65" t="e">
        <f>VLOOKUP(E1472,'Trimming log'!$F$5:$V$5000,12,FALSE)</f>
        <v>#N/A</v>
      </c>
      <c r="Q1472" s="65" t="e">
        <f>VLOOKUP(E1472,'Trimming log'!$F$5:$V$5000,13,FALSE)</f>
        <v>#N/A</v>
      </c>
      <c r="R1472" s="65" t="e">
        <f>VLOOKUP(E1472,'Trimming log'!$F$5:$V$5000,14,FALSE)</f>
        <v>#N/A</v>
      </c>
      <c r="S1472" s="65" t="e">
        <f>VLOOKUP(E1472,'Trimming log'!$F$5:$V$5000,15,FALSE)</f>
        <v>#N/A</v>
      </c>
      <c r="T1472" s="65" t="e">
        <f t="shared" si="292"/>
        <v>#N/A</v>
      </c>
      <c r="U1472" s="491" t="str">
        <f t="shared" si="293"/>
        <v/>
      </c>
      <c r="V1472" s="74">
        <f t="shared" si="296"/>
        <v>0</v>
      </c>
      <c r="W1472" s="134">
        <f t="shared" si="297"/>
        <v>0</v>
      </c>
      <c r="X1472" s="134" t="e">
        <f>VLOOKUP(E1472,'Trimming log'!$F$5:$Y$5000,19,FALSE)</f>
        <v>#N/A</v>
      </c>
      <c r="Y1472" s="134" t="e">
        <f>VLOOKUP(E1472,'Trimming log'!$F$5:$Y$5000,20,FALSE)</f>
        <v>#N/A</v>
      </c>
      <c r="Z1472" s="135" t="e">
        <f t="shared" si="298"/>
        <v>#N/A</v>
      </c>
      <c r="AA1472" s="135" t="e">
        <f t="shared" si="299"/>
        <v>#N/A</v>
      </c>
      <c r="AB1472" s="136" t="e">
        <f t="shared" si="300"/>
        <v>#N/A</v>
      </c>
      <c r="AC1472" s="136" t="e">
        <f t="shared" si="301"/>
        <v>#N/A</v>
      </c>
      <c r="AD1472" s="136" t="e">
        <f t="shared" si="302"/>
        <v>#N/A</v>
      </c>
      <c r="AE1472" s="136" t="e">
        <f t="shared" si="303"/>
        <v>#N/A</v>
      </c>
    </row>
    <row r="1473" spans="1:31" ht="15" customHeight="1">
      <c r="A1473" s="67" t="str">
        <f t="shared" si="291"/>
        <v/>
      </c>
      <c r="B1473" s="65">
        <f t="shared" si="294"/>
        <v>1450</v>
      </c>
      <c r="C1473" s="68" t="str">
        <f t="shared" si="295"/>
        <v/>
      </c>
      <c r="D1473" s="69"/>
      <c r="E1473" s="203"/>
      <c r="F1473" s="65" t="e">
        <f>VLOOKUP(E1473,'Trimming log'!$F$5:$V$5000,2,FALSE)</f>
        <v>#N/A</v>
      </c>
      <c r="G1473" s="65" t="e">
        <f>VLOOKUP(E1473,'Trimming log'!$F$5:$V$5000,3,FALSE)</f>
        <v>#N/A</v>
      </c>
      <c r="H1473" s="508" t="e">
        <f>VLOOKUP(E1473,'Trimming log'!$F$5:$V$5000,4,FALSE)</f>
        <v>#N/A</v>
      </c>
      <c r="I1473" s="65" t="e">
        <f>VLOOKUP(E1473,'Trimming log'!$F$5:$V$5000,5,FALSE)</f>
        <v>#N/A</v>
      </c>
      <c r="J1473" s="65" t="e">
        <f>VLOOKUP(E1473,'Trimming log'!$F$5:$V$5000,6,FALSE)</f>
        <v>#N/A</v>
      </c>
      <c r="K1473" s="65" t="e">
        <f>VLOOKUP(E1473,'Trimming log'!$F$5:$V$5000,7,FALSE)</f>
        <v>#N/A</v>
      </c>
      <c r="L1473" s="65" t="e">
        <f>VLOOKUP(E1473,'Trimming log'!$F$5:$V$5000,8,FALSE)</f>
        <v>#N/A</v>
      </c>
      <c r="M1473" s="65" t="e">
        <f>VLOOKUP(E1473,'Trimming log'!$F$5:$V$5000,9,FALSE)</f>
        <v>#N/A</v>
      </c>
      <c r="N1473" s="507" t="e">
        <f>VLOOKUP(E1473,'Trimming log'!$F$5:$V$5000,10,FALSE)</f>
        <v>#N/A</v>
      </c>
      <c r="O1473" s="65" t="e">
        <f>VLOOKUP(E1473,'Trimming log'!$F$5:$V$5000,11,FALSE)</f>
        <v>#N/A</v>
      </c>
      <c r="P1473" s="65" t="e">
        <f>VLOOKUP(E1473,'Trimming log'!$F$5:$V$5000,12,FALSE)</f>
        <v>#N/A</v>
      </c>
      <c r="Q1473" s="65" t="e">
        <f>VLOOKUP(E1473,'Trimming log'!$F$5:$V$5000,13,FALSE)</f>
        <v>#N/A</v>
      </c>
      <c r="R1473" s="65" t="e">
        <f>VLOOKUP(E1473,'Trimming log'!$F$5:$V$5000,14,FALSE)</f>
        <v>#N/A</v>
      </c>
      <c r="S1473" s="65" t="e">
        <f>VLOOKUP(E1473,'Trimming log'!$F$5:$V$5000,15,FALSE)</f>
        <v>#N/A</v>
      </c>
      <c r="T1473" s="65" t="e">
        <f t="shared" si="292"/>
        <v>#N/A</v>
      </c>
      <c r="U1473" s="491" t="str">
        <f t="shared" si="293"/>
        <v/>
      </c>
      <c r="V1473" s="74">
        <f t="shared" si="296"/>
        <v>0</v>
      </c>
      <c r="W1473" s="134">
        <f t="shared" si="297"/>
        <v>0</v>
      </c>
      <c r="X1473" s="134" t="e">
        <f>VLOOKUP(E1473,'Trimming log'!$F$5:$Y$5000,19,FALSE)</f>
        <v>#N/A</v>
      </c>
      <c r="Y1473" s="134" t="e">
        <f>VLOOKUP(E1473,'Trimming log'!$F$5:$Y$5000,20,FALSE)</f>
        <v>#N/A</v>
      </c>
      <c r="Z1473" s="135" t="e">
        <f t="shared" si="298"/>
        <v>#N/A</v>
      </c>
      <c r="AA1473" s="135" t="e">
        <f t="shared" si="299"/>
        <v>#N/A</v>
      </c>
      <c r="AB1473" s="136" t="e">
        <f t="shared" si="300"/>
        <v>#N/A</v>
      </c>
      <c r="AC1473" s="136" t="e">
        <f t="shared" si="301"/>
        <v>#N/A</v>
      </c>
      <c r="AD1473" s="136" t="e">
        <f t="shared" si="302"/>
        <v>#N/A</v>
      </c>
      <c r="AE1473" s="136" t="e">
        <f t="shared" si="303"/>
        <v>#N/A</v>
      </c>
    </row>
    <row r="1474" spans="1:31" ht="15" customHeight="1">
      <c r="A1474" s="67" t="str">
        <f t="shared" si="291"/>
        <v/>
      </c>
      <c r="B1474" s="65">
        <f t="shared" si="294"/>
        <v>1451</v>
      </c>
      <c r="C1474" s="68" t="str">
        <f t="shared" si="295"/>
        <v/>
      </c>
      <c r="D1474" s="69"/>
      <c r="E1474" s="203"/>
      <c r="F1474" s="65" t="e">
        <f>VLOOKUP(E1474,'Trimming log'!$F$5:$V$5000,2,FALSE)</f>
        <v>#N/A</v>
      </c>
      <c r="G1474" s="65" t="e">
        <f>VLOOKUP(E1474,'Trimming log'!$F$5:$V$5000,3,FALSE)</f>
        <v>#N/A</v>
      </c>
      <c r="H1474" s="508" t="e">
        <f>VLOOKUP(E1474,'Trimming log'!$F$5:$V$5000,4,FALSE)</f>
        <v>#N/A</v>
      </c>
      <c r="I1474" s="65" t="e">
        <f>VLOOKUP(E1474,'Trimming log'!$F$5:$V$5000,5,FALSE)</f>
        <v>#N/A</v>
      </c>
      <c r="J1474" s="65" t="e">
        <f>VLOOKUP(E1474,'Trimming log'!$F$5:$V$5000,6,FALSE)</f>
        <v>#N/A</v>
      </c>
      <c r="K1474" s="65" t="e">
        <f>VLOOKUP(E1474,'Trimming log'!$F$5:$V$5000,7,FALSE)</f>
        <v>#N/A</v>
      </c>
      <c r="L1474" s="65" t="e">
        <f>VLOOKUP(E1474,'Trimming log'!$F$5:$V$5000,8,FALSE)</f>
        <v>#N/A</v>
      </c>
      <c r="M1474" s="65" t="e">
        <f>VLOOKUP(E1474,'Trimming log'!$F$5:$V$5000,9,FALSE)</f>
        <v>#N/A</v>
      </c>
      <c r="N1474" s="507" t="e">
        <f>VLOOKUP(E1474,'Trimming log'!$F$5:$V$5000,10,FALSE)</f>
        <v>#N/A</v>
      </c>
      <c r="O1474" s="65" t="e">
        <f>VLOOKUP(E1474,'Trimming log'!$F$5:$V$5000,11,FALSE)</f>
        <v>#N/A</v>
      </c>
      <c r="P1474" s="65" t="e">
        <f>VLOOKUP(E1474,'Trimming log'!$F$5:$V$5000,12,FALSE)</f>
        <v>#N/A</v>
      </c>
      <c r="Q1474" s="65" t="e">
        <f>VLOOKUP(E1474,'Trimming log'!$F$5:$V$5000,13,FALSE)</f>
        <v>#N/A</v>
      </c>
      <c r="R1474" s="65" t="e">
        <f>VLOOKUP(E1474,'Trimming log'!$F$5:$V$5000,14,FALSE)</f>
        <v>#N/A</v>
      </c>
      <c r="S1474" s="65" t="e">
        <f>VLOOKUP(E1474,'Trimming log'!$F$5:$V$5000,15,FALSE)</f>
        <v>#N/A</v>
      </c>
      <c r="T1474" s="65" t="e">
        <f t="shared" si="292"/>
        <v>#N/A</v>
      </c>
      <c r="U1474" s="491" t="str">
        <f t="shared" si="293"/>
        <v/>
      </c>
      <c r="V1474" s="74">
        <f t="shared" si="296"/>
        <v>0</v>
      </c>
      <c r="W1474" s="134">
        <f t="shared" si="297"/>
        <v>0</v>
      </c>
      <c r="X1474" s="134" t="e">
        <f>VLOOKUP(E1474,'Trimming log'!$F$5:$Y$5000,19,FALSE)</f>
        <v>#N/A</v>
      </c>
      <c r="Y1474" s="134" t="e">
        <f>VLOOKUP(E1474,'Trimming log'!$F$5:$Y$5000,20,FALSE)</f>
        <v>#N/A</v>
      </c>
      <c r="Z1474" s="135" t="e">
        <f t="shared" si="298"/>
        <v>#N/A</v>
      </c>
      <c r="AA1474" s="135" t="e">
        <f t="shared" si="299"/>
        <v>#N/A</v>
      </c>
      <c r="AB1474" s="136" t="e">
        <f t="shared" si="300"/>
        <v>#N/A</v>
      </c>
      <c r="AC1474" s="136" t="e">
        <f t="shared" si="301"/>
        <v>#N/A</v>
      </c>
      <c r="AD1474" s="136" t="e">
        <f t="shared" si="302"/>
        <v>#N/A</v>
      </c>
      <c r="AE1474" s="136" t="e">
        <f t="shared" si="303"/>
        <v>#N/A</v>
      </c>
    </row>
    <row r="1475" spans="1:31" ht="15" customHeight="1">
      <c r="A1475" s="67" t="str">
        <f t="shared" si="291"/>
        <v/>
      </c>
      <c r="B1475" s="65">
        <f t="shared" si="294"/>
        <v>1452</v>
      </c>
      <c r="C1475" s="68" t="str">
        <f t="shared" si="295"/>
        <v/>
      </c>
      <c r="D1475" s="69"/>
      <c r="E1475" s="203"/>
      <c r="F1475" s="65" t="e">
        <f>VLOOKUP(E1475,'Trimming log'!$F$5:$V$5000,2,FALSE)</f>
        <v>#N/A</v>
      </c>
      <c r="G1475" s="65" t="e">
        <f>VLOOKUP(E1475,'Trimming log'!$F$5:$V$5000,3,FALSE)</f>
        <v>#N/A</v>
      </c>
      <c r="H1475" s="508" t="e">
        <f>VLOOKUP(E1475,'Trimming log'!$F$5:$V$5000,4,FALSE)</f>
        <v>#N/A</v>
      </c>
      <c r="I1475" s="65" t="e">
        <f>VLOOKUP(E1475,'Trimming log'!$F$5:$V$5000,5,FALSE)</f>
        <v>#N/A</v>
      </c>
      <c r="J1475" s="65" t="e">
        <f>VLOOKUP(E1475,'Trimming log'!$F$5:$V$5000,6,FALSE)</f>
        <v>#N/A</v>
      </c>
      <c r="K1475" s="65" t="e">
        <f>VLOOKUP(E1475,'Trimming log'!$F$5:$V$5000,7,FALSE)</f>
        <v>#N/A</v>
      </c>
      <c r="L1475" s="65" t="e">
        <f>VLOOKUP(E1475,'Trimming log'!$F$5:$V$5000,8,FALSE)</f>
        <v>#N/A</v>
      </c>
      <c r="M1475" s="65" t="e">
        <f>VLOOKUP(E1475,'Trimming log'!$F$5:$V$5000,9,FALSE)</f>
        <v>#N/A</v>
      </c>
      <c r="N1475" s="507" t="e">
        <f>VLOOKUP(E1475,'Trimming log'!$F$5:$V$5000,10,FALSE)</f>
        <v>#N/A</v>
      </c>
      <c r="O1475" s="65" t="e">
        <f>VLOOKUP(E1475,'Trimming log'!$F$5:$V$5000,11,FALSE)</f>
        <v>#N/A</v>
      </c>
      <c r="P1475" s="65" t="e">
        <f>VLOOKUP(E1475,'Trimming log'!$F$5:$V$5000,12,FALSE)</f>
        <v>#N/A</v>
      </c>
      <c r="Q1475" s="65" t="e">
        <f>VLOOKUP(E1475,'Trimming log'!$F$5:$V$5000,13,FALSE)</f>
        <v>#N/A</v>
      </c>
      <c r="R1475" s="65" t="e">
        <f>VLOOKUP(E1475,'Trimming log'!$F$5:$V$5000,14,FALSE)</f>
        <v>#N/A</v>
      </c>
      <c r="S1475" s="65" t="e">
        <f>VLOOKUP(E1475,'Trimming log'!$F$5:$V$5000,15,FALSE)</f>
        <v>#N/A</v>
      </c>
      <c r="T1475" s="65" t="e">
        <f t="shared" si="292"/>
        <v>#N/A</v>
      </c>
      <c r="U1475" s="491" t="str">
        <f t="shared" si="293"/>
        <v/>
      </c>
      <c r="V1475" s="74">
        <f t="shared" si="296"/>
        <v>0</v>
      </c>
      <c r="W1475" s="134">
        <f t="shared" si="297"/>
        <v>0</v>
      </c>
      <c r="X1475" s="134" t="e">
        <f>VLOOKUP(E1475,'Trimming log'!$F$5:$Y$5000,19,FALSE)</f>
        <v>#N/A</v>
      </c>
      <c r="Y1475" s="134" t="e">
        <f>VLOOKUP(E1475,'Trimming log'!$F$5:$Y$5000,20,FALSE)</f>
        <v>#N/A</v>
      </c>
      <c r="Z1475" s="135" t="e">
        <f t="shared" si="298"/>
        <v>#N/A</v>
      </c>
      <c r="AA1475" s="135" t="e">
        <f t="shared" si="299"/>
        <v>#N/A</v>
      </c>
      <c r="AB1475" s="136" t="e">
        <f t="shared" si="300"/>
        <v>#N/A</v>
      </c>
      <c r="AC1475" s="136" t="e">
        <f t="shared" si="301"/>
        <v>#N/A</v>
      </c>
      <c r="AD1475" s="136" t="e">
        <f t="shared" si="302"/>
        <v>#N/A</v>
      </c>
      <c r="AE1475" s="136" t="e">
        <f t="shared" si="303"/>
        <v>#N/A</v>
      </c>
    </row>
    <row r="1476" spans="1:31" ht="15" customHeight="1">
      <c r="A1476" s="67" t="str">
        <f t="shared" si="291"/>
        <v/>
      </c>
      <c r="B1476" s="65">
        <f t="shared" si="294"/>
        <v>1453</v>
      </c>
      <c r="C1476" s="68" t="str">
        <f t="shared" si="295"/>
        <v/>
      </c>
      <c r="D1476" s="69"/>
      <c r="E1476" s="203"/>
      <c r="F1476" s="65" t="e">
        <f>VLOOKUP(E1476,'Trimming log'!$F$5:$V$5000,2,FALSE)</f>
        <v>#N/A</v>
      </c>
      <c r="G1476" s="65" t="e">
        <f>VLOOKUP(E1476,'Trimming log'!$F$5:$V$5000,3,FALSE)</f>
        <v>#N/A</v>
      </c>
      <c r="H1476" s="508" t="e">
        <f>VLOOKUP(E1476,'Trimming log'!$F$5:$V$5000,4,FALSE)</f>
        <v>#N/A</v>
      </c>
      <c r="I1476" s="65" t="e">
        <f>VLOOKUP(E1476,'Trimming log'!$F$5:$V$5000,5,FALSE)</f>
        <v>#N/A</v>
      </c>
      <c r="J1476" s="65" t="e">
        <f>VLOOKUP(E1476,'Trimming log'!$F$5:$V$5000,6,FALSE)</f>
        <v>#N/A</v>
      </c>
      <c r="K1476" s="65" t="e">
        <f>VLOOKUP(E1476,'Trimming log'!$F$5:$V$5000,7,FALSE)</f>
        <v>#N/A</v>
      </c>
      <c r="L1476" s="65" t="e">
        <f>VLOOKUP(E1476,'Trimming log'!$F$5:$V$5000,8,FALSE)</f>
        <v>#N/A</v>
      </c>
      <c r="M1476" s="65" t="e">
        <f>VLOOKUP(E1476,'Trimming log'!$F$5:$V$5000,9,FALSE)</f>
        <v>#N/A</v>
      </c>
      <c r="N1476" s="507" t="e">
        <f>VLOOKUP(E1476,'Trimming log'!$F$5:$V$5000,10,FALSE)</f>
        <v>#N/A</v>
      </c>
      <c r="O1476" s="65" t="e">
        <f>VLOOKUP(E1476,'Trimming log'!$F$5:$V$5000,11,FALSE)</f>
        <v>#N/A</v>
      </c>
      <c r="P1476" s="65" t="e">
        <f>VLOOKUP(E1476,'Trimming log'!$F$5:$V$5000,12,FALSE)</f>
        <v>#N/A</v>
      </c>
      <c r="Q1476" s="65" t="e">
        <f>VLOOKUP(E1476,'Trimming log'!$F$5:$V$5000,13,FALSE)</f>
        <v>#N/A</v>
      </c>
      <c r="R1476" s="65" t="e">
        <f>VLOOKUP(E1476,'Trimming log'!$F$5:$V$5000,14,FALSE)</f>
        <v>#N/A</v>
      </c>
      <c r="S1476" s="65" t="e">
        <f>VLOOKUP(E1476,'Trimming log'!$F$5:$V$5000,15,FALSE)</f>
        <v>#N/A</v>
      </c>
      <c r="T1476" s="65" t="e">
        <f t="shared" si="292"/>
        <v>#N/A</v>
      </c>
      <c r="U1476" s="491" t="str">
        <f t="shared" si="293"/>
        <v/>
      </c>
      <c r="V1476" s="74">
        <f t="shared" si="296"/>
        <v>0</v>
      </c>
      <c r="W1476" s="134">
        <f t="shared" si="297"/>
        <v>0</v>
      </c>
      <c r="X1476" s="134" t="e">
        <f>VLOOKUP(E1476,'Trimming log'!$F$5:$Y$5000,19,FALSE)</f>
        <v>#N/A</v>
      </c>
      <c r="Y1476" s="134" t="e">
        <f>VLOOKUP(E1476,'Trimming log'!$F$5:$Y$5000,20,FALSE)</f>
        <v>#N/A</v>
      </c>
      <c r="Z1476" s="135" t="e">
        <f t="shared" si="298"/>
        <v>#N/A</v>
      </c>
      <c r="AA1476" s="135" t="e">
        <f t="shared" si="299"/>
        <v>#N/A</v>
      </c>
      <c r="AB1476" s="136" t="e">
        <f t="shared" si="300"/>
        <v>#N/A</v>
      </c>
      <c r="AC1476" s="136" t="e">
        <f t="shared" si="301"/>
        <v>#N/A</v>
      </c>
      <c r="AD1476" s="136" t="e">
        <f t="shared" si="302"/>
        <v>#N/A</v>
      </c>
      <c r="AE1476" s="136" t="e">
        <f t="shared" si="303"/>
        <v>#N/A</v>
      </c>
    </row>
    <row r="1477" spans="1:31" ht="15" customHeight="1">
      <c r="A1477" s="67" t="str">
        <f t="shared" si="291"/>
        <v/>
      </c>
      <c r="B1477" s="65">
        <f t="shared" si="294"/>
        <v>1454</v>
      </c>
      <c r="C1477" s="68" t="str">
        <f t="shared" si="295"/>
        <v/>
      </c>
      <c r="D1477" s="69"/>
      <c r="E1477" s="203"/>
      <c r="F1477" s="65" t="e">
        <f>VLOOKUP(E1477,'Trimming log'!$F$5:$V$5000,2,FALSE)</f>
        <v>#N/A</v>
      </c>
      <c r="G1477" s="65" t="e">
        <f>VLOOKUP(E1477,'Trimming log'!$F$5:$V$5000,3,FALSE)</f>
        <v>#N/A</v>
      </c>
      <c r="H1477" s="508" t="e">
        <f>VLOOKUP(E1477,'Trimming log'!$F$5:$V$5000,4,FALSE)</f>
        <v>#N/A</v>
      </c>
      <c r="I1477" s="65" t="e">
        <f>VLOOKUP(E1477,'Trimming log'!$F$5:$V$5000,5,FALSE)</f>
        <v>#N/A</v>
      </c>
      <c r="J1477" s="65" t="e">
        <f>VLOOKUP(E1477,'Trimming log'!$F$5:$V$5000,6,FALSE)</f>
        <v>#N/A</v>
      </c>
      <c r="K1477" s="65" t="e">
        <f>VLOOKUP(E1477,'Trimming log'!$F$5:$V$5000,7,FALSE)</f>
        <v>#N/A</v>
      </c>
      <c r="L1477" s="65" t="e">
        <f>VLOOKUP(E1477,'Trimming log'!$F$5:$V$5000,8,FALSE)</f>
        <v>#N/A</v>
      </c>
      <c r="M1477" s="65" t="e">
        <f>VLOOKUP(E1477,'Trimming log'!$F$5:$V$5000,9,FALSE)</f>
        <v>#N/A</v>
      </c>
      <c r="N1477" s="507" t="e">
        <f>VLOOKUP(E1477,'Trimming log'!$F$5:$V$5000,10,FALSE)</f>
        <v>#N/A</v>
      </c>
      <c r="O1477" s="65" t="e">
        <f>VLOOKUP(E1477,'Trimming log'!$F$5:$V$5000,11,FALSE)</f>
        <v>#N/A</v>
      </c>
      <c r="P1477" s="65" t="e">
        <f>VLOOKUP(E1477,'Trimming log'!$F$5:$V$5000,12,FALSE)</f>
        <v>#N/A</v>
      </c>
      <c r="Q1477" s="65" t="e">
        <f>VLOOKUP(E1477,'Trimming log'!$F$5:$V$5000,13,FALSE)</f>
        <v>#N/A</v>
      </c>
      <c r="R1477" s="65" t="e">
        <f>VLOOKUP(E1477,'Trimming log'!$F$5:$V$5000,14,FALSE)</f>
        <v>#N/A</v>
      </c>
      <c r="S1477" s="65" t="e">
        <f>VLOOKUP(E1477,'Trimming log'!$F$5:$V$5000,15,FALSE)</f>
        <v>#N/A</v>
      </c>
      <c r="T1477" s="65" t="e">
        <f t="shared" si="292"/>
        <v>#N/A</v>
      </c>
      <c r="U1477" s="491" t="str">
        <f t="shared" si="293"/>
        <v/>
      </c>
      <c r="V1477" s="74">
        <f t="shared" si="296"/>
        <v>0</v>
      </c>
      <c r="W1477" s="134">
        <f t="shared" si="297"/>
        <v>0</v>
      </c>
      <c r="X1477" s="134" t="e">
        <f>VLOOKUP(E1477,'Trimming log'!$F$5:$Y$5000,19,FALSE)</f>
        <v>#N/A</v>
      </c>
      <c r="Y1477" s="134" t="e">
        <f>VLOOKUP(E1477,'Trimming log'!$F$5:$Y$5000,20,FALSE)</f>
        <v>#N/A</v>
      </c>
      <c r="Z1477" s="135" t="e">
        <f t="shared" si="298"/>
        <v>#N/A</v>
      </c>
      <c r="AA1477" s="135" t="e">
        <f t="shared" si="299"/>
        <v>#N/A</v>
      </c>
      <c r="AB1477" s="136" t="e">
        <f t="shared" si="300"/>
        <v>#N/A</v>
      </c>
      <c r="AC1477" s="136" t="e">
        <f t="shared" si="301"/>
        <v>#N/A</v>
      </c>
      <c r="AD1477" s="136" t="e">
        <f t="shared" si="302"/>
        <v>#N/A</v>
      </c>
      <c r="AE1477" s="136" t="e">
        <f t="shared" si="303"/>
        <v>#N/A</v>
      </c>
    </row>
    <row r="1478" spans="1:31" ht="15" customHeight="1">
      <c r="A1478" s="67" t="str">
        <f t="shared" ref="A1478:A1541" si="304">IF(COUNTIF($E$6:$E$47179,E1478)&gt;1,"DOUBLE","")</f>
        <v/>
      </c>
      <c r="B1478" s="65">
        <f t="shared" si="294"/>
        <v>1455</v>
      </c>
      <c r="C1478" s="68" t="str">
        <f t="shared" si="295"/>
        <v/>
      </c>
      <c r="D1478" s="69"/>
      <c r="E1478" s="203"/>
      <c r="F1478" s="65" t="e">
        <f>VLOOKUP(E1478,'Trimming log'!$F$5:$V$5000,2,FALSE)</f>
        <v>#N/A</v>
      </c>
      <c r="G1478" s="65" t="e">
        <f>VLOOKUP(E1478,'Trimming log'!$F$5:$V$5000,3,FALSE)</f>
        <v>#N/A</v>
      </c>
      <c r="H1478" s="508" t="e">
        <f>VLOOKUP(E1478,'Trimming log'!$F$5:$V$5000,4,FALSE)</f>
        <v>#N/A</v>
      </c>
      <c r="I1478" s="65" t="e">
        <f>VLOOKUP(E1478,'Trimming log'!$F$5:$V$5000,5,FALSE)</f>
        <v>#N/A</v>
      </c>
      <c r="J1478" s="65" t="e">
        <f>VLOOKUP(E1478,'Trimming log'!$F$5:$V$5000,6,FALSE)</f>
        <v>#N/A</v>
      </c>
      <c r="K1478" s="65" t="e">
        <f>VLOOKUP(E1478,'Trimming log'!$F$5:$V$5000,7,FALSE)</f>
        <v>#N/A</v>
      </c>
      <c r="L1478" s="65" t="e">
        <f>VLOOKUP(E1478,'Trimming log'!$F$5:$V$5000,8,FALSE)</f>
        <v>#N/A</v>
      </c>
      <c r="M1478" s="65" t="e">
        <f>VLOOKUP(E1478,'Trimming log'!$F$5:$V$5000,9,FALSE)</f>
        <v>#N/A</v>
      </c>
      <c r="N1478" s="507" t="e">
        <f>VLOOKUP(E1478,'Trimming log'!$F$5:$V$5000,10,FALSE)</f>
        <v>#N/A</v>
      </c>
      <c r="O1478" s="65" t="e">
        <f>VLOOKUP(E1478,'Trimming log'!$F$5:$V$5000,11,FALSE)</f>
        <v>#N/A</v>
      </c>
      <c r="P1478" s="65" t="e">
        <f>VLOOKUP(E1478,'Trimming log'!$F$5:$V$5000,12,FALSE)</f>
        <v>#N/A</v>
      </c>
      <c r="Q1478" s="65" t="e">
        <f>VLOOKUP(E1478,'Trimming log'!$F$5:$V$5000,13,FALSE)</f>
        <v>#N/A</v>
      </c>
      <c r="R1478" s="65" t="e">
        <f>VLOOKUP(E1478,'Trimming log'!$F$5:$V$5000,14,FALSE)</f>
        <v>#N/A</v>
      </c>
      <c r="S1478" s="65" t="e">
        <f>VLOOKUP(E1478,'Trimming log'!$F$5:$V$5000,15,FALSE)</f>
        <v>#N/A</v>
      </c>
      <c r="T1478" s="65" t="e">
        <f t="shared" si="292"/>
        <v>#N/A</v>
      </c>
      <c r="U1478" s="491" t="str">
        <f t="shared" si="293"/>
        <v/>
      </c>
      <c r="V1478" s="74">
        <f t="shared" si="296"/>
        <v>0</v>
      </c>
      <c r="W1478" s="134">
        <f t="shared" si="297"/>
        <v>0</v>
      </c>
      <c r="X1478" s="134" t="e">
        <f>VLOOKUP(E1478,'Trimming log'!$F$5:$Y$5000,19,FALSE)</f>
        <v>#N/A</v>
      </c>
      <c r="Y1478" s="134" t="e">
        <f>VLOOKUP(E1478,'Trimming log'!$F$5:$Y$5000,20,FALSE)</f>
        <v>#N/A</v>
      </c>
      <c r="Z1478" s="135" t="e">
        <f t="shared" si="298"/>
        <v>#N/A</v>
      </c>
      <c r="AA1478" s="135" t="e">
        <f t="shared" si="299"/>
        <v>#N/A</v>
      </c>
      <c r="AB1478" s="136" t="e">
        <f t="shared" si="300"/>
        <v>#N/A</v>
      </c>
      <c r="AC1478" s="136" t="e">
        <f t="shared" si="301"/>
        <v>#N/A</v>
      </c>
      <c r="AD1478" s="136" t="e">
        <f t="shared" si="302"/>
        <v>#N/A</v>
      </c>
      <c r="AE1478" s="136" t="e">
        <f t="shared" si="303"/>
        <v>#N/A</v>
      </c>
    </row>
    <row r="1479" spans="1:31" ht="15" customHeight="1">
      <c r="A1479" s="67" t="str">
        <f t="shared" si="304"/>
        <v/>
      </c>
      <c r="B1479" s="65">
        <f t="shared" si="294"/>
        <v>1456</v>
      </c>
      <c r="C1479" s="68" t="str">
        <f t="shared" si="295"/>
        <v/>
      </c>
      <c r="D1479" s="69"/>
      <c r="E1479" s="203"/>
      <c r="F1479" s="65" t="e">
        <f>VLOOKUP(E1479,'Trimming log'!$F$5:$V$5000,2,FALSE)</f>
        <v>#N/A</v>
      </c>
      <c r="G1479" s="65" t="e">
        <f>VLOOKUP(E1479,'Trimming log'!$F$5:$V$5000,3,FALSE)</f>
        <v>#N/A</v>
      </c>
      <c r="H1479" s="508" t="e">
        <f>VLOOKUP(E1479,'Trimming log'!$F$5:$V$5000,4,FALSE)</f>
        <v>#N/A</v>
      </c>
      <c r="I1479" s="65" t="e">
        <f>VLOOKUP(E1479,'Trimming log'!$F$5:$V$5000,5,FALSE)</f>
        <v>#N/A</v>
      </c>
      <c r="J1479" s="65" t="e">
        <f>VLOOKUP(E1479,'Trimming log'!$F$5:$V$5000,6,FALSE)</f>
        <v>#N/A</v>
      </c>
      <c r="K1479" s="65" t="e">
        <f>VLOOKUP(E1479,'Trimming log'!$F$5:$V$5000,7,FALSE)</f>
        <v>#N/A</v>
      </c>
      <c r="L1479" s="65" t="e">
        <f>VLOOKUP(E1479,'Trimming log'!$F$5:$V$5000,8,FALSE)</f>
        <v>#N/A</v>
      </c>
      <c r="M1479" s="65" t="e">
        <f>VLOOKUP(E1479,'Trimming log'!$F$5:$V$5000,9,FALSE)</f>
        <v>#N/A</v>
      </c>
      <c r="N1479" s="507" t="e">
        <f>VLOOKUP(E1479,'Trimming log'!$F$5:$V$5000,10,FALSE)</f>
        <v>#N/A</v>
      </c>
      <c r="O1479" s="65" t="e">
        <f>VLOOKUP(E1479,'Trimming log'!$F$5:$V$5000,11,FALSE)</f>
        <v>#N/A</v>
      </c>
      <c r="P1479" s="65" t="e">
        <f>VLOOKUP(E1479,'Trimming log'!$F$5:$V$5000,12,FALSE)</f>
        <v>#N/A</v>
      </c>
      <c r="Q1479" s="65" t="e">
        <f>VLOOKUP(E1479,'Trimming log'!$F$5:$V$5000,13,FALSE)</f>
        <v>#N/A</v>
      </c>
      <c r="R1479" s="65" t="e">
        <f>VLOOKUP(E1479,'Trimming log'!$F$5:$V$5000,14,FALSE)</f>
        <v>#N/A</v>
      </c>
      <c r="S1479" s="65" t="e">
        <f>VLOOKUP(E1479,'Trimming log'!$F$5:$V$5000,15,FALSE)</f>
        <v>#N/A</v>
      </c>
      <c r="T1479" s="65" t="e">
        <f t="shared" ref="T1479:T1542" si="305">O1479-Q1479</f>
        <v>#N/A</v>
      </c>
      <c r="U1479" s="491" t="str">
        <f t="shared" ref="U1479:U1542" si="306">IF(C1479="","",(SUMIF($D$2:$D$25116,D1479,$O$2:$O$25116)))</f>
        <v/>
      </c>
      <c r="V1479" s="74">
        <f t="shared" si="296"/>
        <v>0</v>
      </c>
      <c r="W1479" s="134">
        <f t="shared" si="297"/>
        <v>0</v>
      </c>
      <c r="X1479" s="134" t="e">
        <f>VLOOKUP(E1479,'Trimming log'!$F$5:$Y$5000,19,FALSE)</f>
        <v>#N/A</v>
      </c>
      <c r="Y1479" s="134" t="e">
        <f>VLOOKUP(E1479,'Trimming log'!$F$5:$Y$5000,20,FALSE)</f>
        <v>#N/A</v>
      </c>
      <c r="Z1479" s="135" t="e">
        <f t="shared" si="298"/>
        <v>#N/A</v>
      </c>
      <c r="AA1479" s="135" t="e">
        <f t="shared" si="299"/>
        <v>#N/A</v>
      </c>
      <c r="AB1479" s="136" t="e">
        <f t="shared" si="300"/>
        <v>#N/A</v>
      </c>
      <c r="AC1479" s="136" t="e">
        <f t="shared" si="301"/>
        <v>#N/A</v>
      </c>
      <c r="AD1479" s="136" t="e">
        <f t="shared" si="302"/>
        <v>#N/A</v>
      </c>
      <c r="AE1479" s="136" t="e">
        <f t="shared" si="303"/>
        <v>#N/A</v>
      </c>
    </row>
    <row r="1480" spans="1:31" ht="15" customHeight="1">
      <c r="A1480" s="67" t="str">
        <f t="shared" si="304"/>
        <v/>
      </c>
      <c r="B1480" s="65">
        <f t="shared" ref="B1480:B1543" si="307">+B1479+1</f>
        <v>1457</v>
      </c>
      <c r="C1480" s="68" t="str">
        <f t="shared" ref="C1480:C1543" si="308">IF(D1480="","",(IF(D1481=D1480,"",1)))</f>
        <v/>
      </c>
      <c r="D1480" s="69"/>
      <c r="E1480" s="203"/>
      <c r="F1480" s="65" t="e">
        <f>VLOOKUP(E1480,'Trimming log'!$F$5:$V$5000,2,FALSE)</f>
        <v>#N/A</v>
      </c>
      <c r="G1480" s="65" t="e">
        <f>VLOOKUP(E1480,'Trimming log'!$F$5:$V$5000,3,FALSE)</f>
        <v>#N/A</v>
      </c>
      <c r="H1480" s="508" t="e">
        <f>VLOOKUP(E1480,'Trimming log'!$F$5:$V$5000,4,FALSE)</f>
        <v>#N/A</v>
      </c>
      <c r="I1480" s="65" t="e">
        <f>VLOOKUP(E1480,'Trimming log'!$F$5:$V$5000,5,FALSE)</f>
        <v>#N/A</v>
      </c>
      <c r="J1480" s="65" t="e">
        <f>VLOOKUP(E1480,'Trimming log'!$F$5:$V$5000,6,FALSE)</f>
        <v>#N/A</v>
      </c>
      <c r="K1480" s="65" t="e">
        <f>VLOOKUP(E1480,'Trimming log'!$F$5:$V$5000,7,FALSE)</f>
        <v>#N/A</v>
      </c>
      <c r="L1480" s="65" t="e">
        <f>VLOOKUP(E1480,'Trimming log'!$F$5:$V$5000,8,FALSE)</f>
        <v>#N/A</v>
      </c>
      <c r="M1480" s="65" t="e">
        <f>VLOOKUP(E1480,'Trimming log'!$F$5:$V$5000,9,FALSE)</f>
        <v>#N/A</v>
      </c>
      <c r="N1480" s="507" t="e">
        <f>VLOOKUP(E1480,'Trimming log'!$F$5:$V$5000,10,FALSE)</f>
        <v>#N/A</v>
      </c>
      <c r="O1480" s="65" t="e">
        <f>VLOOKUP(E1480,'Trimming log'!$F$5:$V$5000,11,FALSE)</f>
        <v>#N/A</v>
      </c>
      <c r="P1480" s="65" t="e">
        <f>VLOOKUP(E1480,'Trimming log'!$F$5:$V$5000,12,FALSE)</f>
        <v>#N/A</v>
      </c>
      <c r="Q1480" s="65" t="e">
        <f>VLOOKUP(E1480,'Trimming log'!$F$5:$V$5000,13,FALSE)</f>
        <v>#N/A</v>
      </c>
      <c r="R1480" s="65" t="e">
        <f>VLOOKUP(E1480,'Trimming log'!$F$5:$V$5000,14,FALSE)</f>
        <v>#N/A</v>
      </c>
      <c r="S1480" s="65" t="e">
        <f>VLOOKUP(E1480,'Trimming log'!$F$5:$V$5000,15,FALSE)</f>
        <v>#N/A</v>
      </c>
      <c r="T1480" s="65" t="e">
        <f t="shared" si="305"/>
        <v>#N/A</v>
      </c>
      <c r="U1480" s="491" t="str">
        <f t="shared" si="306"/>
        <v/>
      </c>
      <c r="V1480" s="74">
        <f t="shared" ref="V1480:V1543" si="309">D1480</f>
        <v>0</v>
      </c>
      <c r="W1480" s="134">
        <f t="shared" ref="W1480:W1543" si="310">E1480</f>
        <v>0</v>
      </c>
      <c r="X1480" s="134" t="e">
        <f>VLOOKUP(E1480,'Trimming log'!$F$5:$Y$5000,19,FALSE)</f>
        <v>#N/A</v>
      </c>
      <c r="Y1480" s="134" t="e">
        <f>VLOOKUP(E1480,'Trimming log'!$F$5:$Y$5000,20,FALSE)</f>
        <v>#N/A</v>
      </c>
      <c r="Z1480" s="135" t="e">
        <f t="shared" ref="Z1480:Z1543" si="311">G1480</f>
        <v>#N/A</v>
      </c>
      <c r="AA1480" s="135" t="e">
        <f t="shared" ref="AA1480:AA1543" si="312">H1480</f>
        <v>#N/A</v>
      </c>
      <c r="AB1480" s="136" t="e">
        <f t="shared" ref="AB1480:AB1543" si="313">N1480</f>
        <v>#N/A</v>
      </c>
      <c r="AC1480" s="136" t="e">
        <f t="shared" ref="AC1480:AC1543" si="314">O1480</f>
        <v>#N/A</v>
      </c>
      <c r="AD1480" s="136" t="e">
        <f t="shared" ref="AD1480:AD1543" si="315">Q1480</f>
        <v>#N/A</v>
      </c>
      <c r="AE1480" s="136" t="e">
        <f t="shared" ref="AE1480:AE1543" si="316">T1480</f>
        <v>#N/A</v>
      </c>
    </row>
    <row r="1481" spans="1:31" ht="15" customHeight="1">
      <c r="A1481" s="67" t="str">
        <f t="shared" si="304"/>
        <v/>
      </c>
      <c r="B1481" s="65">
        <f t="shared" si="307"/>
        <v>1458</v>
      </c>
      <c r="C1481" s="68" t="str">
        <f t="shared" si="308"/>
        <v/>
      </c>
      <c r="D1481" s="69"/>
      <c r="E1481" s="203"/>
      <c r="F1481" s="65" t="e">
        <f>VLOOKUP(E1481,'Trimming log'!$F$5:$V$5000,2,FALSE)</f>
        <v>#N/A</v>
      </c>
      <c r="G1481" s="65" t="e">
        <f>VLOOKUP(E1481,'Trimming log'!$F$5:$V$5000,3,FALSE)</f>
        <v>#N/A</v>
      </c>
      <c r="H1481" s="508" t="e">
        <f>VLOOKUP(E1481,'Trimming log'!$F$5:$V$5000,4,FALSE)</f>
        <v>#N/A</v>
      </c>
      <c r="I1481" s="65" t="e">
        <f>VLOOKUP(E1481,'Trimming log'!$F$5:$V$5000,5,FALSE)</f>
        <v>#N/A</v>
      </c>
      <c r="J1481" s="65" t="e">
        <f>VLOOKUP(E1481,'Trimming log'!$F$5:$V$5000,6,FALSE)</f>
        <v>#N/A</v>
      </c>
      <c r="K1481" s="65" t="e">
        <f>VLOOKUP(E1481,'Trimming log'!$F$5:$V$5000,7,FALSE)</f>
        <v>#N/A</v>
      </c>
      <c r="L1481" s="65" t="e">
        <f>VLOOKUP(E1481,'Trimming log'!$F$5:$V$5000,8,FALSE)</f>
        <v>#N/A</v>
      </c>
      <c r="M1481" s="65" t="e">
        <f>VLOOKUP(E1481,'Trimming log'!$F$5:$V$5000,9,FALSE)</f>
        <v>#N/A</v>
      </c>
      <c r="N1481" s="507" t="e">
        <f>VLOOKUP(E1481,'Trimming log'!$F$5:$V$5000,10,FALSE)</f>
        <v>#N/A</v>
      </c>
      <c r="O1481" s="65" t="e">
        <f>VLOOKUP(E1481,'Trimming log'!$F$5:$V$5000,11,FALSE)</f>
        <v>#N/A</v>
      </c>
      <c r="P1481" s="65" t="e">
        <f>VLOOKUP(E1481,'Trimming log'!$F$5:$V$5000,12,FALSE)</f>
        <v>#N/A</v>
      </c>
      <c r="Q1481" s="65" t="e">
        <f>VLOOKUP(E1481,'Trimming log'!$F$5:$V$5000,13,FALSE)</f>
        <v>#N/A</v>
      </c>
      <c r="R1481" s="65" t="e">
        <f>VLOOKUP(E1481,'Trimming log'!$F$5:$V$5000,14,FALSE)</f>
        <v>#N/A</v>
      </c>
      <c r="S1481" s="65" t="e">
        <f>VLOOKUP(E1481,'Trimming log'!$F$5:$V$5000,15,FALSE)</f>
        <v>#N/A</v>
      </c>
      <c r="T1481" s="65" t="e">
        <f t="shared" si="305"/>
        <v>#N/A</v>
      </c>
      <c r="U1481" s="491" t="str">
        <f t="shared" si="306"/>
        <v/>
      </c>
      <c r="V1481" s="74">
        <f t="shared" si="309"/>
        <v>0</v>
      </c>
      <c r="W1481" s="134">
        <f t="shared" si="310"/>
        <v>0</v>
      </c>
      <c r="X1481" s="134" t="e">
        <f>VLOOKUP(E1481,'Trimming log'!$F$5:$Y$5000,19,FALSE)</f>
        <v>#N/A</v>
      </c>
      <c r="Y1481" s="134" t="e">
        <f>VLOOKUP(E1481,'Trimming log'!$F$5:$Y$5000,20,FALSE)</f>
        <v>#N/A</v>
      </c>
      <c r="Z1481" s="135" t="e">
        <f t="shared" si="311"/>
        <v>#N/A</v>
      </c>
      <c r="AA1481" s="135" t="e">
        <f t="shared" si="312"/>
        <v>#N/A</v>
      </c>
      <c r="AB1481" s="136" t="e">
        <f t="shared" si="313"/>
        <v>#N/A</v>
      </c>
      <c r="AC1481" s="136" t="e">
        <f t="shared" si="314"/>
        <v>#N/A</v>
      </c>
      <c r="AD1481" s="136" t="e">
        <f t="shared" si="315"/>
        <v>#N/A</v>
      </c>
      <c r="AE1481" s="136" t="e">
        <f t="shared" si="316"/>
        <v>#N/A</v>
      </c>
    </row>
    <row r="1482" spans="1:31" ht="15" customHeight="1">
      <c r="A1482" s="67" t="str">
        <f t="shared" si="304"/>
        <v/>
      </c>
      <c r="B1482" s="65">
        <f t="shared" si="307"/>
        <v>1459</v>
      </c>
      <c r="C1482" s="68" t="str">
        <f t="shared" si="308"/>
        <v/>
      </c>
      <c r="D1482" s="69"/>
      <c r="E1482" s="203"/>
      <c r="F1482" s="65" t="e">
        <f>VLOOKUP(E1482,'Trimming log'!$F$5:$V$5000,2,FALSE)</f>
        <v>#N/A</v>
      </c>
      <c r="G1482" s="65" t="e">
        <f>VLOOKUP(E1482,'Trimming log'!$F$5:$V$5000,3,FALSE)</f>
        <v>#N/A</v>
      </c>
      <c r="H1482" s="508" t="e">
        <f>VLOOKUP(E1482,'Trimming log'!$F$5:$V$5000,4,FALSE)</f>
        <v>#N/A</v>
      </c>
      <c r="I1482" s="65" t="e">
        <f>VLOOKUP(E1482,'Trimming log'!$F$5:$V$5000,5,FALSE)</f>
        <v>#N/A</v>
      </c>
      <c r="J1482" s="65" t="e">
        <f>VLOOKUP(E1482,'Trimming log'!$F$5:$V$5000,6,FALSE)</f>
        <v>#N/A</v>
      </c>
      <c r="K1482" s="65" t="e">
        <f>VLOOKUP(E1482,'Trimming log'!$F$5:$V$5000,7,FALSE)</f>
        <v>#N/A</v>
      </c>
      <c r="L1482" s="65" t="e">
        <f>VLOOKUP(E1482,'Trimming log'!$F$5:$V$5000,8,FALSE)</f>
        <v>#N/A</v>
      </c>
      <c r="M1482" s="65" t="e">
        <f>VLOOKUP(E1482,'Trimming log'!$F$5:$V$5000,9,FALSE)</f>
        <v>#N/A</v>
      </c>
      <c r="N1482" s="507" t="e">
        <f>VLOOKUP(E1482,'Trimming log'!$F$5:$V$5000,10,FALSE)</f>
        <v>#N/A</v>
      </c>
      <c r="O1482" s="65" t="e">
        <f>VLOOKUP(E1482,'Trimming log'!$F$5:$V$5000,11,FALSE)</f>
        <v>#N/A</v>
      </c>
      <c r="P1482" s="65" t="e">
        <f>VLOOKUP(E1482,'Trimming log'!$F$5:$V$5000,12,FALSE)</f>
        <v>#N/A</v>
      </c>
      <c r="Q1482" s="65" t="e">
        <f>VLOOKUP(E1482,'Trimming log'!$F$5:$V$5000,13,FALSE)</f>
        <v>#N/A</v>
      </c>
      <c r="R1482" s="65" t="e">
        <f>VLOOKUP(E1482,'Trimming log'!$F$5:$V$5000,14,FALSE)</f>
        <v>#N/A</v>
      </c>
      <c r="S1482" s="65" t="e">
        <f>VLOOKUP(E1482,'Trimming log'!$F$5:$V$5000,15,FALSE)</f>
        <v>#N/A</v>
      </c>
      <c r="T1482" s="65" t="e">
        <f t="shared" si="305"/>
        <v>#N/A</v>
      </c>
      <c r="U1482" s="491" t="str">
        <f t="shared" si="306"/>
        <v/>
      </c>
      <c r="V1482" s="74">
        <f t="shared" si="309"/>
        <v>0</v>
      </c>
      <c r="W1482" s="134">
        <f t="shared" si="310"/>
        <v>0</v>
      </c>
      <c r="X1482" s="134" t="e">
        <f>VLOOKUP(E1482,'Trimming log'!$F$5:$Y$5000,19,FALSE)</f>
        <v>#N/A</v>
      </c>
      <c r="Y1482" s="134" t="e">
        <f>VLOOKUP(E1482,'Trimming log'!$F$5:$Y$5000,20,FALSE)</f>
        <v>#N/A</v>
      </c>
      <c r="Z1482" s="135" t="e">
        <f t="shared" si="311"/>
        <v>#N/A</v>
      </c>
      <c r="AA1482" s="135" t="e">
        <f t="shared" si="312"/>
        <v>#N/A</v>
      </c>
      <c r="AB1482" s="136" t="e">
        <f t="shared" si="313"/>
        <v>#N/A</v>
      </c>
      <c r="AC1482" s="136" t="e">
        <f t="shared" si="314"/>
        <v>#N/A</v>
      </c>
      <c r="AD1482" s="136" t="e">
        <f t="shared" si="315"/>
        <v>#N/A</v>
      </c>
      <c r="AE1482" s="136" t="e">
        <f t="shared" si="316"/>
        <v>#N/A</v>
      </c>
    </row>
    <row r="1483" spans="1:31" ht="15" customHeight="1">
      <c r="A1483" s="67" t="str">
        <f t="shared" si="304"/>
        <v/>
      </c>
      <c r="B1483" s="65">
        <f t="shared" si="307"/>
        <v>1460</v>
      </c>
      <c r="C1483" s="68" t="str">
        <f t="shared" si="308"/>
        <v/>
      </c>
      <c r="D1483" s="69"/>
      <c r="E1483" s="203"/>
      <c r="F1483" s="65" t="e">
        <f>VLOOKUP(E1483,'Trimming log'!$F$5:$V$5000,2,FALSE)</f>
        <v>#N/A</v>
      </c>
      <c r="G1483" s="65" t="e">
        <f>VLOOKUP(E1483,'Trimming log'!$F$5:$V$5000,3,FALSE)</f>
        <v>#N/A</v>
      </c>
      <c r="H1483" s="508" t="e">
        <f>VLOOKUP(E1483,'Trimming log'!$F$5:$V$5000,4,FALSE)</f>
        <v>#N/A</v>
      </c>
      <c r="I1483" s="65" t="e">
        <f>VLOOKUP(E1483,'Trimming log'!$F$5:$V$5000,5,FALSE)</f>
        <v>#N/A</v>
      </c>
      <c r="J1483" s="65" t="e">
        <f>VLOOKUP(E1483,'Trimming log'!$F$5:$V$5000,6,FALSE)</f>
        <v>#N/A</v>
      </c>
      <c r="K1483" s="65" t="e">
        <f>VLOOKUP(E1483,'Trimming log'!$F$5:$V$5000,7,FALSE)</f>
        <v>#N/A</v>
      </c>
      <c r="L1483" s="65" t="e">
        <f>VLOOKUP(E1483,'Trimming log'!$F$5:$V$5000,8,FALSE)</f>
        <v>#N/A</v>
      </c>
      <c r="M1483" s="65" t="e">
        <f>VLOOKUP(E1483,'Trimming log'!$F$5:$V$5000,9,FALSE)</f>
        <v>#N/A</v>
      </c>
      <c r="N1483" s="507" t="e">
        <f>VLOOKUP(E1483,'Trimming log'!$F$5:$V$5000,10,FALSE)</f>
        <v>#N/A</v>
      </c>
      <c r="O1483" s="65" t="e">
        <f>VLOOKUP(E1483,'Trimming log'!$F$5:$V$5000,11,FALSE)</f>
        <v>#N/A</v>
      </c>
      <c r="P1483" s="65" t="e">
        <f>VLOOKUP(E1483,'Trimming log'!$F$5:$V$5000,12,FALSE)</f>
        <v>#N/A</v>
      </c>
      <c r="Q1483" s="65" t="e">
        <f>VLOOKUP(E1483,'Trimming log'!$F$5:$V$5000,13,FALSE)</f>
        <v>#N/A</v>
      </c>
      <c r="R1483" s="65" t="e">
        <f>VLOOKUP(E1483,'Trimming log'!$F$5:$V$5000,14,FALSE)</f>
        <v>#N/A</v>
      </c>
      <c r="S1483" s="65" t="e">
        <f>VLOOKUP(E1483,'Trimming log'!$F$5:$V$5000,15,FALSE)</f>
        <v>#N/A</v>
      </c>
      <c r="T1483" s="65" t="e">
        <f t="shared" si="305"/>
        <v>#N/A</v>
      </c>
      <c r="U1483" s="491" t="str">
        <f t="shared" si="306"/>
        <v/>
      </c>
      <c r="V1483" s="74">
        <f t="shared" si="309"/>
        <v>0</v>
      </c>
      <c r="W1483" s="134">
        <f t="shared" si="310"/>
        <v>0</v>
      </c>
      <c r="X1483" s="134" t="e">
        <f>VLOOKUP(E1483,'Trimming log'!$F$5:$Y$5000,19,FALSE)</f>
        <v>#N/A</v>
      </c>
      <c r="Y1483" s="134" t="e">
        <f>VLOOKUP(E1483,'Trimming log'!$F$5:$Y$5000,20,FALSE)</f>
        <v>#N/A</v>
      </c>
      <c r="Z1483" s="135" t="e">
        <f t="shared" si="311"/>
        <v>#N/A</v>
      </c>
      <c r="AA1483" s="135" t="e">
        <f t="shared" si="312"/>
        <v>#N/A</v>
      </c>
      <c r="AB1483" s="136" t="e">
        <f t="shared" si="313"/>
        <v>#N/A</v>
      </c>
      <c r="AC1483" s="136" t="e">
        <f t="shared" si="314"/>
        <v>#N/A</v>
      </c>
      <c r="AD1483" s="136" t="e">
        <f t="shared" si="315"/>
        <v>#N/A</v>
      </c>
      <c r="AE1483" s="136" t="e">
        <f t="shared" si="316"/>
        <v>#N/A</v>
      </c>
    </row>
    <row r="1484" spans="1:31" ht="15" customHeight="1">
      <c r="A1484" s="67" t="str">
        <f t="shared" si="304"/>
        <v/>
      </c>
      <c r="B1484" s="65">
        <f t="shared" si="307"/>
        <v>1461</v>
      </c>
      <c r="C1484" s="68" t="str">
        <f t="shared" si="308"/>
        <v/>
      </c>
      <c r="D1484" s="69"/>
      <c r="E1484" s="203"/>
      <c r="F1484" s="65" t="e">
        <f>VLOOKUP(E1484,'Trimming log'!$F$5:$V$5000,2,FALSE)</f>
        <v>#N/A</v>
      </c>
      <c r="G1484" s="65" t="e">
        <f>VLOOKUP(E1484,'Trimming log'!$F$5:$V$5000,3,FALSE)</f>
        <v>#N/A</v>
      </c>
      <c r="H1484" s="508" t="e">
        <f>VLOOKUP(E1484,'Trimming log'!$F$5:$V$5000,4,FALSE)</f>
        <v>#N/A</v>
      </c>
      <c r="I1484" s="65" t="e">
        <f>VLOOKUP(E1484,'Trimming log'!$F$5:$V$5000,5,FALSE)</f>
        <v>#N/A</v>
      </c>
      <c r="J1484" s="65" t="e">
        <f>VLOOKUP(E1484,'Trimming log'!$F$5:$V$5000,6,FALSE)</f>
        <v>#N/A</v>
      </c>
      <c r="K1484" s="65" t="e">
        <f>VLOOKUP(E1484,'Trimming log'!$F$5:$V$5000,7,FALSE)</f>
        <v>#N/A</v>
      </c>
      <c r="L1484" s="65" t="e">
        <f>VLOOKUP(E1484,'Trimming log'!$F$5:$V$5000,8,FALSE)</f>
        <v>#N/A</v>
      </c>
      <c r="M1484" s="65" t="e">
        <f>VLOOKUP(E1484,'Trimming log'!$F$5:$V$5000,9,FALSE)</f>
        <v>#N/A</v>
      </c>
      <c r="N1484" s="507" t="e">
        <f>VLOOKUP(E1484,'Trimming log'!$F$5:$V$5000,10,FALSE)</f>
        <v>#N/A</v>
      </c>
      <c r="O1484" s="65" t="e">
        <f>VLOOKUP(E1484,'Trimming log'!$F$5:$V$5000,11,FALSE)</f>
        <v>#N/A</v>
      </c>
      <c r="P1484" s="65" t="e">
        <f>VLOOKUP(E1484,'Trimming log'!$F$5:$V$5000,12,FALSE)</f>
        <v>#N/A</v>
      </c>
      <c r="Q1484" s="65" t="e">
        <f>VLOOKUP(E1484,'Trimming log'!$F$5:$V$5000,13,FALSE)</f>
        <v>#N/A</v>
      </c>
      <c r="R1484" s="65" t="e">
        <f>VLOOKUP(E1484,'Trimming log'!$F$5:$V$5000,14,FALSE)</f>
        <v>#N/A</v>
      </c>
      <c r="S1484" s="65" t="e">
        <f>VLOOKUP(E1484,'Trimming log'!$F$5:$V$5000,15,FALSE)</f>
        <v>#N/A</v>
      </c>
      <c r="T1484" s="65" t="e">
        <f t="shared" si="305"/>
        <v>#N/A</v>
      </c>
      <c r="U1484" s="491" t="str">
        <f t="shared" si="306"/>
        <v/>
      </c>
      <c r="V1484" s="74">
        <f t="shared" si="309"/>
        <v>0</v>
      </c>
      <c r="W1484" s="134">
        <f t="shared" si="310"/>
        <v>0</v>
      </c>
      <c r="X1484" s="134" t="e">
        <f>VLOOKUP(E1484,'Trimming log'!$F$5:$Y$5000,19,FALSE)</f>
        <v>#N/A</v>
      </c>
      <c r="Y1484" s="134" t="e">
        <f>VLOOKUP(E1484,'Trimming log'!$F$5:$Y$5000,20,FALSE)</f>
        <v>#N/A</v>
      </c>
      <c r="Z1484" s="135" t="e">
        <f t="shared" si="311"/>
        <v>#N/A</v>
      </c>
      <c r="AA1484" s="135" t="e">
        <f t="shared" si="312"/>
        <v>#N/A</v>
      </c>
      <c r="AB1484" s="136" t="e">
        <f t="shared" si="313"/>
        <v>#N/A</v>
      </c>
      <c r="AC1484" s="136" t="e">
        <f t="shared" si="314"/>
        <v>#N/A</v>
      </c>
      <c r="AD1484" s="136" t="e">
        <f t="shared" si="315"/>
        <v>#N/A</v>
      </c>
      <c r="AE1484" s="136" t="e">
        <f t="shared" si="316"/>
        <v>#N/A</v>
      </c>
    </row>
    <row r="1485" spans="1:31" ht="15" customHeight="1">
      <c r="A1485" s="67" t="str">
        <f t="shared" si="304"/>
        <v/>
      </c>
      <c r="B1485" s="65">
        <f t="shared" si="307"/>
        <v>1462</v>
      </c>
      <c r="C1485" s="68" t="str">
        <f t="shared" si="308"/>
        <v/>
      </c>
      <c r="D1485" s="69"/>
      <c r="E1485" s="203"/>
      <c r="F1485" s="65" t="e">
        <f>VLOOKUP(E1485,'Trimming log'!$F$5:$V$5000,2,FALSE)</f>
        <v>#N/A</v>
      </c>
      <c r="G1485" s="65" t="e">
        <f>VLOOKUP(E1485,'Trimming log'!$F$5:$V$5000,3,FALSE)</f>
        <v>#N/A</v>
      </c>
      <c r="H1485" s="508" t="e">
        <f>VLOOKUP(E1485,'Trimming log'!$F$5:$V$5000,4,FALSE)</f>
        <v>#N/A</v>
      </c>
      <c r="I1485" s="65" t="e">
        <f>VLOOKUP(E1485,'Trimming log'!$F$5:$V$5000,5,FALSE)</f>
        <v>#N/A</v>
      </c>
      <c r="J1485" s="65" t="e">
        <f>VLOOKUP(E1485,'Trimming log'!$F$5:$V$5000,6,FALSE)</f>
        <v>#N/A</v>
      </c>
      <c r="K1485" s="65" t="e">
        <f>VLOOKUP(E1485,'Trimming log'!$F$5:$V$5000,7,FALSE)</f>
        <v>#N/A</v>
      </c>
      <c r="L1485" s="65" t="e">
        <f>VLOOKUP(E1485,'Trimming log'!$F$5:$V$5000,8,FALSE)</f>
        <v>#N/A</v>
      </c>
      <c r="M1485" s="65" t="e">
        <f>VLOOKUP(E1485,'Trimming log'!$F$5:$V$5000,9,FALSE)</f>
        <v>#N/A</v>
      </c>
      <c r="N1485" s="507" t="e">
        <f>VLOOKUP(E1485,'Trimming log'!$F$5:$V$5000,10,FALSE)</f>
        <v>#N/A</v>
      </c>
      <c r="O1485" s="65" t="e">
        <f>VLOOKUP(E1485,'Trimming log'!$F$5:$V$5000,11,FALSE)</f>
        <v>#N/A</v>
      </c>
      <c r="P1485" s="65" t="e">
        <f>VLOOKUP(E1485,'Trimming log'!$F$5:$V$5000,12,FALSE)</f>
        <v>#N/A</v>
      </c>
      <c r="Q1485" s="65" t="e">
        <f>VLOOKUP(E1485,'Trimming log'!$F$5:$V$5000,13,FALSE)</f>
        <v>#N/A</v>
      </c>
      <c r="R1485" s="65" t="e">
        <f>VLOOKUP(E1485,'Trimming log'!$F$5:$V$5000,14,FALSE)</f>
        <v>#N/A</v>
      </c>
      <c r="S1485" s="65" t="e">
        <f>VLOOKUP(E1485,'Trimming log'!$F$5:$V$5000,15,FALSE)</f>
        <v>#N/A</v>
      </c>
      <c r="T1485" s="65" t="e">
        <f t="shared" si="305"/>
        <v>#N/A</v>
      </c>
      <c r="U1485" s="491" t="str">
        <f t="shared" si="306"/>
        <v/>
      </c>
      <c r="V1485" s="74">
        <f t="shared" si="309"/>
        <v>0</v>
      </c>
      <c r="W1485" s="134">
        <f t="shared" si="310"/>
        <v>0</v>
      </c>
      <c r="X1485" s="134" t="e">
        <f>VLOOKUP(E1485,'Trimming log'!$F$5:$Y$5000,19,FALSE)</f>
        <v>#N/A</v>
      </c>
      <c r="Y1485" s="134" t="e">
        <f>VLOOKUP(E1485,'Trimming log'!$F$5:$Y$5000,20,FALSE)</f>
        <v>#N/A</v>
      </c>
      <c r="Z1485" s="135" t="e">
        <f t="shared" si="311"/>
        <v>#N/A</v>
      </c>
      <c r="AA1485" s="135" t="e">
        <f t="shared" si="312"/>
        <v>#N/A</v>
      </c>
      <c r="AB1485" s="136" t="e">
        <f t="shared" si="313"/>
        <v>#N/A</v>
      </c>
      <c r="AC1485" s="136" t="e">
        <f t="shared" si="314"/>
        <v>#N/A</v>
      </c>
      <c r="AD1485" s="136" t="e">
        <f t="shared" si="315"/>
        <v>#N/A</v>
      </c>
      <c r="AE1485" s="136" t="e">
        <f t="shared" si="316"/>
        <v>#N/A</v>
      </c>
    </row>
    <row r="1486" spans="1:31" ht="15" customHeight="1">
      <c r="A1486" s="67" t="str">
        <f t="shared" si="304"/>
        <v/>
      </c>
      <c r="B1486" s="65">
        <f t="shared" si="307"/>
        <v>1463</v>
      </c>
      <c r="C1486" s="68" t="str">
        <f t="shared" si="308"/>
        <v/>
      </c>
      <c r="D1486" s="69"/>
      <c r="E1486" s="203"/>
      <c r="F1486" s="65" t="e">
        <f>VLOOKUP(E1486,'Trimming log'!$F$5:$V$5000,2,FALSE)</f>
        <v>#N/A</v>
      </c>
      <c r="G1486" s="65" t="e">
        <f>VLOOKUP(E1486,'Trimming log'!$F$5:$V$5000,3,FALSE)</f>
        <v>#N/A</v>
      </c>
      <c r="H1486" s="508" t="e">
        <f>VLOOKUP(E1486,'Trimming log'!$F$5:$V$5000,4,FALSE)</f>
        <v>#N/A</v>
      </c>
      <c r="I1486" s="65" t="e">
        <f>VLOOKUP(E1486,'Trimming log'!$F$5:$V$5000,5,FALSE)</f>
        <v>#N/A</v>
      </c>
      <c r="J1486" s="65" t="e">
        <f>VLOOKUP(E1486,'Trimming log'!$F$5:$V$5000,6,FALSE)</f>
        <v>#N/A</v>
      </c>
      <c r="K1486" s="65" t="e">
        <f>VLOOKUP(E1486,'Trimming log'!$F$5:$V$5000,7,FALSE)</f>
        <v>#N/A</v>
      </c>
      <c r="L1486" s="65" t="e">
        <f>VLOOKUP(E1486,'Trimming log'!$F$5:$V$5000,8,FALSE)</f>
        <v>#N/A</v>
      </c>
      <c r="M1486" s="65" t="e">
        <f>VLOOKUP(E1486,'Trimming log'!$F$5:$V$5000,9,FALSE)</f>
        <v>#N/A</v>
      </c>
      <c r="N1486" s="507" t="e">
        <f>VLOOKUP(E1486,'Trimming log'!$F$5:$V$5000,10,FALSE)</f>
        <v>#N/A</v>
      </c>
      <c r="O1486" s="65" t="e">
        <f>VLOOKUP(E1486,'Trimming log'!$F$5:$V$5000,11,FALSE)</f>
        <v>#N/A</v>
      </c>
      <c r="P1486" s="65" t="e">
        <f>VLOOKUP(E1486,'Trimming log'!$F$5:$V$5000,12,FALSE)</f>
        <v>#N/A</v>
      </c>
      <c r="Q1486" s="65" t="e">
        <f>VLOOKUP(E1486,'Trimming log'!$F$5:$V$5000,13,FALSE)</f>
        <v>#N/A</v>
      </c>
      <c r="R1486" s="65" t="e">
        <f>VLOOKUP(E1486,'Trimming log'!$F$5:$V$5000,14,FALSE)</f>
        <v>#N/A</v>
      </c>
      <c r="S1486" s="65" t="e">
        <f>VLOOKUP(E1486,'Trimming log'!$F$5:$V$5000,15,FALSE)</f>
        <v>#N/A</v>
      </c>
      <c r="T1486" s="65" t="e">
        <f t="shared" si="305"/>
        <v>#N/A</v>
      </c>
      <c r="U1486" s="491" t="str">
        <f t="shared" si="306"/>
        <v/>
      </c>
      <c r="V1486" s="74">
        <f t="shared" si="309"/>
        <v>0</v>
      </c>
      <c r="W1486" s="134">
        <f t="shared" si="310"/>
        <v>0</v>
      </c>
      <c r="X1486" s="134" t="e">
        <f>VLOOKUP(E1486,'Trimming log'!$F$5:$Y$5000,19,FALSE)</f>
        <v>#N/A</v>
      </c>
      <c r="Y1486" s="134" t="e">
        <f>VLOOKUP(E1486,'Trimming log'!$F$5:$Y$5000,20,FALSE)</f>
        <v>#N/A</v>
      </c>
      <c r="Z1486" s="135" t="e">
        <f t="shared" si="311"/>
        <v>#N/A</v>
      </c>
      <c r="AA1486" s="135" t="e">
        <f t="shared" si="312"/>
        <v>#N/A</v>
      </c>
      <c r="AB1486" s="136" t="e">
        <f t="shared" si="313"/>
        <v>#N/A</v>
      </c>
      <c r="AC1486" s="136" t="e">
        <f t="shared" si="314"/>
        <v>#N/A</v>
      </c>
      <c r="AD1486" s="136" t="e">
        <f t="shared" si="315"/>
        <v>#N/A</v>
      </c>
      <c r="AE1486" s="136" t="e">
        <f t="shared" si="316"/>
        <v>#N/A</v>
      </c>
    </row>
    <row r="1487" spans="1:31" ht="15" customHeight="1">
      <c r="A1487" s="67" t="str">
        <f t="shared" si="304"/>
        <v/>
      </c>
      <c r="B1487" s="65">
        <f t="shared" si="307"/>
        <v>1464</v>
      </c>
      <c r="C1487" s="68" t="str">
        <f t="shared" si="308"/>
        <v/>
      </c>
      <c r="D1487" s="69"/>
      <c r="E1487" s="203"/>
      <c r="F1487" s="65" t="e">
        <f>VLOOKUP(E1487,'Trimming log'!$F$5:$V$5000,2,FALSE)</f>
        <v>#N/A</v>
      </c>
      <c r="G1487" s="65" t="e">
        <f>VLOOKUP(E1487,'Trimming log'!$F$5:$V$5000,3,FALSE)</f>
        <v>#N/A</v>
      </c>
      <c r="H1487" s="508" t="e">
        <f>VLOOKUP(E1487,'Trimming log'!$F$5:$V$5000,4,FALSE)</f>
        <v>#N/A</v>
      </c>
      <c r="I1487" s="65" t="e">
        <f>VLOOKUP(E1487,'Trimming log'!$F$5:$V$5000,5,FALSE)</f>
        <v>#N/A</v>
      </c>
      <c r="J1487" s="65" t="e">
        <f>VLOOKUP(E1487,'Trimming log'!$F$5:$V$5000,6,FALSE)</f>
        <v>#N/A</v>
      </c>
      <c r="K1487" s="65" t="e">
        <f>VLOOKUP(E1487,'Trimming log'!$F$5:$V$5000,7,FALSE)</f>
        <v>#N/A</v>
      </c>
      <c r="L1487" s="65" t="e">
        <f>VLOOKUP(E1487,'Trimming log'!$F$5:$V$5000,8,FALSE)</f>
        <v>#N/A</v>
      </c>
      <c r="M1487" s="65" t="e">
        <f>VLOOKUP(E1487,'Trimming log'!$F$5:$V$5000,9,FALSE)</f>
        <v>#N/A</v>
      </c>
      <c r="N1487" s="507" t="e">
        <f>VLOOKUP(E1487,'Trimming log'!$F$5:$V$5000,10,FALSE)</f>
        <v>#N/A</v>
      </c>
      <c r="O1487" s="65" t="e">
        <f>VLOOKUP(E1487,'Trimming log'!$F$5:$V$5000,11,FALSE)</f>
        <v>#N/A</v>
      </c>
      <c r="P1487" s="65" t="e">
        <f>VLOOKUP(E1487,'Trimming log'!$F$5:$V$5000,12,FALSE)</f>
        <v>#N/A</v>
      </c>
      <c r="Q1487" s="65" t="e">
        <f>VLOOKUP(E1487,'Trimming log'!$F$5:$V$5000,13,FALSE)</f>
        <v>#N/A</v>
      </c>
      <c r="R1487" s="65" t="e">
        <f>VLOOKUP(E1487,'Trimming log'!$F$5:$V$5000,14,FALSE)</f>
        <v>#N/A</v>
      </c>
      <c r="S1487" s="65" t="e">
        <f>VLOOKUP(E1487,'Trimming log'!$F$5:$V$5000,15,FALSE)</f>
        <v>#N/A</v>
      </c>
      <c r="T1487" s="65" t="e">
        <f t="shared" si="305"/>
        <v>#N/A</v>
      </c>
      <c r="U1487" s="491" t="str">
        <f t="shared" si="306"/>
        <v/>
      </c>
      <c r="V1487" s="74">
        <f t="shared" si="309"/>
        <v>0</v>
      </c>
      <c r="W1487" s="134">
        <f t="shared" si="310"/>
        <v>0</v>
      </c>
      <c r="X1487" s="134" t="e">
        <f>VLOOKUP(E1487,'Trimming log'!$F$5:$Y$5000,19,FALSE)</f>
        <v>#N/A</v>
      </c>
      <c r="Y1487" s="134" t="e">
        <f>VLOOKUP(E1487,'Trimming log'!$F$5:$Y$5000,20,FALSE)</f>
        <v>#N/A</v>
      </c>
      <c r="Z1487" s="135" t="e">
        <f t="shared" si="311"/>
        <v>#N/A</v>
      </c>
      <c r="AA1487" s="135" t="e">
        <f t="shared" si="312"/>
        <v>#N/A</v>
      </c>
      <c r="AB1487" s="136" t="e">
        <f t="shared" si="313"/>
        <v>#N/A</v>
      </c>
      <c r="AC1487" s="136" t="e">
        <f t="shared" si="314"/>
        <v>#N/A</v>
      </c>
      <c r="AD1487" s="136" t="e">
        <f t="shared" si="315"/>
        <v>#N/A</v>
      </c>
      <c r="AE1487" s="136" t="e">
        <f t="shared" si="316"/>
        <v>#N/A</v>
      </c>
    </row>
    <row r="1488" spans="1:31" ht="15" customHeight="1">
      <c r="A1488" s="67" t="str">
        <f t="shared" si="304"/>
        <v/>
      </c>
      <c r="B1488" s="65">
        <f t="shared" si="307"/>
        <v>1465</v>
      </c>
      <c r="C1488" s="68" t="str">
        <f t="shared" si="308"/>
        <v/>
      </c>
      <c r="D1488" s="69"/>
      <c r="E1488" s="203"/>
      <c r="F1488" s="65" t="e">
        <f>VLOOKUP(E1488,'Trimming log'!$F$5:$V$5000,2,FALSE)</f>
        <v>#N/A</v>
      </c>
      <c r="G1488" s="65" t="e">
        <f>VLOOKUP(E1488,'Trimming log'!$F$5:$V$5000,3,FALSE)</f>
        <v>#N/A</v>
      </c>
      <c r="H1488" s="508" t="e">
        <f>VLOOKUP(E1488,'Trimming log'!$F$5:$V$5000,4,FALSE)</f>
        <v>#N/A</v>
      </c>
      <c r="I1488" s="65" t="e">
        <f>VLOOKUP(E1488,'Trimming log'!$F$5:$V$5000,5,FALSE)</f>
        <v>#N/A</v>
      </c>
      <c r="J1488" s="65" t="e">
        <f>VLOOKUP(E1488,'Trimming log'!$F$5:$V$5000,6,FALSE)</f>
        <v>#N/A</v>
      </c>
      <c r="K1488" s="65" t="e">
        <f>VLOOKUP(E1488,'Trimming log'!$F$5:$V$5000,7,FALSE)</f>
        <v>#N/A</v>
      </c>
      <c r="L1488" s="65" t="e">
        <f>VLOOKUP(E1488,'Trimming log'!$F$5:$V$5000,8,FALSE)</f>
        <v>#N/A</v>
      </c>
      <c r="M1488" s="65" t="e">
        <f>VLOOKUP(E1488,'Trimming log'!$F$5:$V$5000,9,FALSE)</f>
        <v>#N/A</v>
      </c>
      <c r="N1488" s="507" t="e">
        <f>VLOOKUP(E1488,'Trimming log'!$F$5:$V$5000,10,FALSE)</f>
        <v>#N/A</v>
      </c>
      <c r="O1488" s="65" t="e">
        <f>VLOOKUP(E1488,'Trimming log'!$F$5:$V$5000,11,FALSE)</f>
        <v>#N/A</v>
      </c>
      <c r="P1488" s="65" t="e">
        <f>VLOOKUP(E1488,'Trimming log'!$F$5:$V$5000,12,FALSE)</f>
        <v>#N/A</v>
      </c>
      <c r="Q1488" s="65" t="e">
        <f>VLOOKUP(E1488,'Trimming log'!$F$5:$V$5000,13,FALSE)</f>
        <v>#N/A</v>
      </c>
      <c r="R1488" s="65" t="e">
        <f>VLOOKUP(E1488,'Trimming log'!$F$5:$V$5000,14,FALSE)</f>
        <v>#N/A</v>
      </c>
      <c r="S1488" s="65" t="e">
        <f>VLOOKUP(E1488,'Trimming log'!$F$5:$V$5000,15,FALSE)</f>
        <v>#N/A</v>
      </c>
      <c r="T1488" s="65" t="e">
        <f t="shared" si="305"/>
        <v>#N/A</v>
      </c>
      <c r="U1488" s="491" t="str">
        <f t="shared" si="306"/>
        <v/>
      </c>
      <c r="V1488" s="74">
        <f t="shared" si="309"/>
        <v>0</v>
      </c>
      <c r="W1488" s="134">
        <f t="shared" si="310"/>
        <v>0</v>
      </c>
      <c r="X1488" s="134" t="e">
        <f>VLOOKUP(E1488,'Trimming log'!$F$5:$Y$5000,19,FALSE)</f>
        <v>#N/A</v>
      </c>
      <c r="Y1488" s="134" t="e">
        <f>VLOOKUP(E1488,'Trimming log'!$F$5:$Y$5000,20,FALSE)</f>
        <v>#N/A</v>
      </c>
      <c r="Z1488" s="135" t="e">
        <f t="shared" si="311"/>
        <v>#N/A</v>
      </c>
      <c r="AA1488" s="135" t="e">
        <f t="shared" si="312"/>
        <v>#N/A</v>
      </c>
      <c r="AB1488" s="136" t="e">
        <f t="shared" si="313"/>
        <v>#N/A</v>
      </c>
      <c r="AC1488" s="136" t="e">
        <f t="shared" si="314"/>
        <v>#N/A</v>
      </c>
      <c r="AD1488" s="136" t="e">
        <f t="shared" si="315"/>
        <v>#N/A</v>
      </c>
      <c r="AE1488" s="136" t="e">
        <f t="shared" si="316"/>
        <v>#N/A</v>
      </c>
    </row>
    <row r="1489" spans="1:31" ht="15" customHeight="1">
      <c r="A1489" s="67" t="str">
        <f t="shared" si="304"/>
        <v/>
      </c>
      <c r="B1489" s="65">
        <f t="shared" si="307"/>
        <v>1466</v>
      </c>
      <c r="C1489" s="68" t="str">
        <f t="shared" si="308"/>
        <v/>
      </c>
      <c r="D1489" s="69"/>
      <c r="E1489" s="203"/>
      <c r="F1489" s="65" t="e">
        <f>VLOOKUP(E1489,'Trimming log'!$F$5:$V$5000,2,FALSE)</f>
        <v>#N/A</v>
      </c>
      <c r="G1489" s="65" t="e">
        <f>VLOOKUP(E1489,'Trimming log'!$F$5:$V$5000,3,FALSE)</f>
        <v>#N/A</v>
      </c>
      <c r="H1489" s="508" t="e">
        <f>VLOOKUP(E1489,'Trimming log'!$F$5:$V$5000,4,FALSE)</f>
        <v>#N/A</v>
      </c>
      <c r="I1489" s="65" t="e">
        <f>VLOOKUP(E1489,'Trimming log'!$F$5:$V$5000,5,FALSE)</f>
        <v>#N/A</v>
      </c>
      <c r="J1489" s="65" t="e">
        <f>VLOOKUP(E1489,'Trimming log'!$F$5:$V$5000,6,FALSE)</f>
        <v>#N/A</v>
      </c>
      <c r="K1489" s="65" t="e">
        <f>VLOOKUP(E1489,'Trimming log'!$F$5:$V$5000,7,FALSE)</f>
        <v>#N/A</v>
      </c>
      <c r="L1489" s="65" t="e">
        <f>VLOOKUP(E1489,'Trimming log'!$F$5:$V$5000,8,FALSE)</f>
        <v>#N/A</v>
      </c>
      <c r="M1489" s="65" t="e">
        <f>VLOOKUP(E1489,'Trimming log'!$F$5:$V$5000,9,FALSE)</f>
        <v>#N/A</v>
      </c>
      <c r="N1489" s="507" t="e">
        <f>VLOOKUP(E1489,'Trimming log'!$F$5:$V$5000,10,FALSE)</f>
        <v>#N/A</v>
      </c>
      <c r="O1489" s="65" t="e">
        <f>VLOOKUP(E1489,'Trimming log'!$F$5:$V$5000,11,FALSE)</f>
        <v>#N/A</v>
      </c>
      <c r="P1489" s="65" t="e">
        <f>VLOOKUP(E1489,'Trimming log'!$F$5:$V$5000,12,FALSE)</f>
        <v>#N/A</v>
      </c>
      <c r="Q1489" s="65" t="e">
        <f>VLOOKUP(E1489,'Trimming log'!$F$5:$V$5000,13,FALSE)</f>
        <v>#N/A</v>
      </c>
      <c r="R1489" s="65" t="e">
        <f>VLOOKUP(E1489,'Trimming log'!$F$5:$V$5000,14,FALSE)</f>
        <v>#N/A</v>
      </c>
      <c r="S1489" s="65" t="e">
        <f>VLOOKUP(E1489,'Trimming log'!$F$5:$V$5000,15,FALSE)</f>
        <v>#N/A</v>
      </c>
      <c r="T1489" s="65" t="e">
        <f t="shared" si="305"/>
        <v>#N/A</v>
      </c>
      <c r="U1489" s="491" t="str">
        <f t="shared" si="306"/>
        <v/>
      </c>
      <c r="V1489" s="74">
        <f t="shared" si="309"/>
        <v>0</v>
      </c>
      <c r="W1489" s="134">
        <f t="shared" si="310"/>
        <v>0</v>
      </c>
      <c r="X1489" s="134" t="e">
        <f>VLOOKUP(E1489,'Trimming log'!$F$5:$Y$5000,19,FALSE)</f>
        <v>#N/A</v>
      </c>
      <c r="Y1489" s="134" t="e">
        <f>VLOOKUP(E1489,'Trimming log'!$F$5:$Y$5000,20,FALSE)</f>
        <v>#N/A</v>
      </c>
      <c r="Z1489" s="135" t="e">
        <f t="shared" si="311"/>
        <v>#N/A</v>
      </c>
      <c r="AA1489" s="135" t="e">
        <f t="shared" si="312"/>
        <v>#N/A</v>
      </c>
      <c r="AB1489" s="136" t="e">
        <f t="shared" si="313"/>
        <v>#N/A</v>
      </c>
      <c r="AC1489" s="136" t="e">
        <f t="shared" si="314"/>
        <v>#N/A</v>
      </c>
      <c r="AD1489" s="136" t="e">
        <f t="shared" si="315"/>
        <v>#N/A</v>
      </c>
      <c r="AE1489" s="136" t="e">
        <f t="shared" si="316"/>
        <v>#N/A</v>
      </c>
    </row>
    <row r="1490" spans="1:31" ht="15" customHeight="1">
      <c r="A1490" s="67" t="str">
        <f t="shared" si="304"/>
        <v/>
      </c>
      <c r="B1490" s="65">
        <f t="shared" si="307"/>
        <v>1467</v>
      </c>
      <c r="C1490" s="68" t="str">
        <f t="shared" si="308"/>
        <v/>
      </c>
      <c r="D1490" s="69"/>
      <c r="E1490" s="203"/>
      <c r="F1490" s="65" t="e">
        <f>VLOOKUP(E1490,'Trimming log'!$F$5:$V$5000,2,FALSE)</f>
        <v>#N/A</v>
      </c>
      <c r="G1490" s="65" t="e">
        <f>VLOOKUP(E1490,'Trimming log'!$F$5:$V$5000,3,FALSE)</f>
        <v>#N/A</v>
      </c>
      <c r="H1490" s="508" t="e">
        <f>VLOOKUP(E1490,'Trimming log'!$F$5:$V$5000,4,FALSE)</f>
        <v>#N/A</v>
      </c>
      <c r="I1490" s="65" t="e">
        <f>VLOOKUP(E1490,'Trimming log'!$F$5:$V$5000,5,FALSE)</f>
        <v>#N/A</v>
      </c>
      <c r="J1490" s="65" t="e">
        <f>VLOOKUP(E1490,'Trimming log'!$F$5:$V$5000,6,FALSE)</f>
        <v>#N/A</v>
      </c>
      <c r="K1490" s="65" t="e">
        <f>VLOOKUP(E1490,'Trimming log'!$F$5:$V$5000,7,FALSE)</f>
        <v>#N/A</v>
      </c>
      <c r="L1490" s="65" t="e">
        <f>VLOOKUP(E1490,'Trimming log'!$F$5:$V$5000,8,FALSE)</f>
        <v>#N/A</v>
      </c>
      <c r="M1490" s="65" t="e">
        <f>VLOOKUP(E1490,'Trimming log'!$F$5:$V$5000,9,FALSE)</f>
        <v>#N/A</v>
      </c>
      <c r="N1490" s="507" t="e">
        <f>VLOOKUP(E1490,'Trimming log'!$F$5:$V$5000,10,FALSE)</f>
        <v>#N/A</v>
      </c>
      <c r="O1490" s="65" t="e">
        <f>VLOOKUP(E1490,'Trimming log'!$F$5:$V$5000,11,FALSE)</f>
        <v>#N/A</v>
      </c>
      <c r="P1490" s="65" t="e">
        <f>VLOOKUP(E1490,'Trimming log'!$F$5:$V$5000,12,FALSE)</f>
        <v>#N/A</v>
      </c>
      <c r="Q1490" s="65" t="e">
        <f>VLOOKUP(E1490,'Trimming log'!$F$5:$V$5000,13,FALSE)</f>
        <v>#N/A</v>
      </c>
      <c r="R1490" s="65" t="e">
        <f>VLOOKUP(E1490,'Trimming log'!$F$5:$V$5000,14,FALSE)</f>
        <v>#N/A</v>
      </c>
      <c r="S1490" s="65" t="e">
        <f>VLOOKUP(E1490,'Trimming log'!$F$5:$V$5000,15,FALSE)</f>
        <v>#N/A</v>
      </c>
      <c r="T1490" s="65" t="e">
        <f t="shared" si="305"/>
        <v>#N/A</v>
      </c>
      <c r="U1490" s="491" t="str">
        <f t="shared" si="306"/>
        <v/>
      </c>
      <c r="V1490" s="74">
        <f t="shared" si="309"/>
        <v>0</v>
      </c>
      <c r="W1490" s="134">
        <f t="shared" si="310"/>
        <v>0</v>
      </c>
      <c r="X1490" s="134" t="e">
        <f>VLOOKUP(E1490,'Trimming log'!$F$5:$Y$5000,19,FALSE)</f>
        <v>#N/A</v>
      </c>
      <c r="Y1490" s="134" t="e">
        <f>VLOOKUP(E1490,'Trimming log'!$F$5:$Y$5000,20,FALSE)</f>
        <v>#N/A</v>
      </c>
      <c r="Z1490" s="135" t="e">
        <f t="shared" si="311"/>
        <v>#N/A</v>
      </c>
      <c r="AA1490" s="135" t="e">
        <f t="shared" si="312"/>
        <v>#N/A</v>
      </c>
      <c r="AB1490" s="136" t="e">
        <f t="shared" si="313"/>
        <v>#N/A</v>
      </c>
      <c r="AC1490" s="136" t="e">
        <f t="shared" si="314"/>
        <v>#N/A</v>
      </c>
      <c r="AD1490" s="136" t="e">
        <f t="shared" si="315"/>
        <v>#N/A</v>
      </c>
      <c r="AE1490" s="136" t="e">
        <f t="shared" si="316"/>
        <v>#N/A</v>
      </c>
    </row>
    <row r="1491" spans="1:31" ht="15" customHeight="1">
      <c r="A1491" s="67" t="str">
        <f t="shared" si="304"/>
        <v/>
      </c>
      <c r="B1491" s="65">
        <f t="shared" si="307"/>
        <v>1468</v>
      </c>
      <c r="C1491" s="68" t="str">
        <f t="shared" si="308"/>
        <v/>
      </c>
      <c r="D1491" s="69"/>
      <c r="E1491" s="203"/>
      <c r="F1491" s="65" t="e">
        <f>VLOOKUP(E1491,'Trimming log'!$F$5:$V$5000,2,FALSE)</f>
        <v>#N/A</v>
      </c>
      <c r="G1491" s="65" t="e">
        <f>VLOOKUP(E1491,'Trimming log'!$F$5:$V$5000,3,FALSE)</f>
        <v>#N/A</v>
      </c>
      <c r="H1491" s="508" t="e">
        <f>VLOOKUP(E1491,'Trimming log'!$F$5:$V$5000,4,FALSE)</f>
        <v>#N/A</v>
      </c>
      <c r="I1491" s="65" t="e">
        <f>VLOOKUP(E1491,'Trimming log'!$F$5:$V$5000,5,FALSE)</f>
        <v>#N/A</v>
      </c>
      <c r="J1491" s="65" t="e">
        <f>VLOOKUP(E1491,'Trimming log'!$F$5:$V$5000,6,FALSE)</f>
        <v>#N/A</v>
      </c>
      <c r="K1491" s="65" t="e">
        <f>VLOOKUP(E1491,'Trimming log'!$F$5:$V$5000,7,FALSE)</f>
        <v>#N/A</v>
      </c>
      <c r="L1491" s="65" t="e">
        <f>VLOOKUP(E1491,'Trimming log'!$F$5:$V$5000,8,FALSE)</f>
        <v>#N/A</v>
      </c>
      <c r="M1491" s="65" t="e">
        <f>VLOOKUP(E1491,'Trimming log'!$F$5:$V$5000,9,FALSE)</f>
        <v>#N/A</v>
      </c>
      <c r="N1491" s="507" t="e">
        <f>VLOOKUP(E1491,'Trimming log'!$F$5:$V$5000,10,FALSE)</f>
        <v>#N/A</v>
      </c>
      <c r="O1491" s="65" t="e">
        <f>VLOOKUP(E1491,'Trimming log'!$F$5:$V$5000,11,FALSE)</f>
        <v>#N/A</v>
      </c>
      <c r="P1491" s="65" t="e">
        <f>VLOOKUP(E1491,'Trimming log'!$F$5:$V$5000,12,FALSE)</f>
        <v>#N/A</v>
      </c>
      <c r="Q1491" s="65" t="e">
        <f>VLOOKUP(E1491,'Trimming log'!$F$5:$V$5000,13,FALSE)</f>
        <v>#N/A</v>
      </c>
      <c r="R1491" s="65" t="e">
        <f>VLOOKUP(E1491,'Trimming log'!$F$5:$V$5000,14,FALSE)</f>
        <v>#N/A</v>
      </c>
      <c r="S1491" s="65" t="e">
        <f>VLOOKUP(E1491,'Trimming log'!$F$5:$V$5000,15,FALSE)</f>
        <v>#N/A</v>
      </c>
      <c r="T1491" s="65" t="e">
        <f t="shared" si="305"/>
        <v>#N/A</v>
      </c>
      <c r="U1491" s="491" t="str">
        <f t="shared" si="306"/>
        <v/>
      </c>
      <c r="V1491" s="74">
        <f t="shared" si="309"/>
        <v>0</v>
      </c>
      <c r="W1491" s="134">
        <f t="shared" si="310"/>
        <v>0</v>
      </c>
      <c r="X1491" s="134" t="e">
        <f>VLOOKUP(E1491,'Trimming log'!$F$5:$Y$5000,19,FALSE)</f>
        <v>#N/A</v>
      </c>
      <c r="Y1491" s="134" t="e">
        <f>VLOOKUP(E1491,'Trimming log'!$F$5:$Y$5000,20,FALSE)</f>
        <v>#N/A</v>
      </c>
      <c r="Z1491" s="135" t="e">
        <f t="shared" si="311"/>
        <v>#N/A</v>
      </c>
      <c r="AA1491" s="135" t="e">
        <f t="shared" si="312"/>
        <v>#N/A</v>
      </c>
      <c r="AB1491" s="136" t="e">
        <f t="shared" si="313"/>
        <v>#N/A</v>
      </c>
      <c r="AC1491" s="136" t="e">
        <f t="shared" si="314"/>
        <v>#N/A</v>
      </c>
      <c r="AD1491" s="136" t="e">
        <f t="shared" si="315"/>
        <v>#N/A</v>
      </c>
      <c r="AE1491" s="136" t="e">
        <f t="shared" si="316"/>
        <v>#N/A</v>
      </c>
    </row>
    <row r="1492" spans="1:31" ht="15" customHeight="1">
      <c r="A1492" s="67" t="str">
        <f t="shared" si="304"/>
        <v/>
      </c>
      <c r="B1492" s="65">
        <f t="shared" si="307"/>
        <v>1469</v>
      </c>
      <c r="C1492" s="68" t="str">
        <f t="shared" si="308"/>
        <v/>
      </c>
      <c r="D1492" s="69"/>
      <c r="E1492" s="203"/>
      <c r="F1492" s="65" t="e">
        <f>VLOOKUP(E1492,'Trimming log'!$F$5:$V$5000,2,FALSE)</f>
        <v>#N/A</v>
      </c>
      <c r="G1492" s="65" t="e">
        <f>VLOOKUP(E1492,'Trimming log'!$F$5:$V$5000,3,FALSE)</f>
        <v>#N/A</v>
      </c>
      <c r="H1492" s="508" t="e">
        <f>VLOOKUP(E1492,'Trimming log'!$F$5:$V$5000,4,FALSE)</f>
        <v>#N/A</v>
      </c>
      <c r="I1492" s="65" t="e">
        <f>VLOOKUP(E1492,'Trimming log'!$F$5:$V$5000,5,FALSE)</f>
        <v>#N/A</v>
      </c>
      <c r="J1492" s="65" t="e">
        <f>VLOOKUP(E1492,'Trimming log'!$F$5:$V$5000,6,FALSE)</f>
        <v>#N/A</v>
      </c>
      <c r="K1492" s="65" t="e">
        <f>VLOOKUP(E1492,'Trimming log'!$F$5:$V$5000,7,FALSE)</f>
        <v>#N/A</v>
      </c>
      <c r="L1492" s="65" t="e">
        <f>VLOOKUP(E1492,'Trimming log'!$F$5:$V$5000,8,FALSE)</f>
        <v>#N/A</v>
      </c>
      <c r="M1492" s="65" t="e">
        <f>VLOOKUP(E1492,'Trimming log'!$F$5:$V$5000,9,FALSE)</f>
        <v>#N/A</v>
      </c>
      <c r="N1492" s="507" t="e">
        <f>VLOOKUP(E1492,'Trimming log'!$F$5:$V$5000,10,FALSE)</f>
        <v>#N/A</v>
      </c>
      <c r="O1492" s="65" t="e">
        <f>VLOOKUP(E1492,'Trimming log'!$F$5:$V$5000,11,FALSE)</f>
        <v>#N/A</v>
      </c>
      <c r="P1492" s="65" t="e">
        <f>VLOOKUP(E1492,'Trimming log'!$F$5:$V$5000,12,FALSE)</f>
        <v>#N/A</v>
      </c>
      <c r="Q1492" s="65" t="e">
        <f>VLOOKUP(E1492,'Trimming log'!$F$5:$V$5000,13,FALSE)</f>
        <v>#N/A</v>
      </c>
      <c r="R1492" s="65" t="e">
        <f>VLOOKUP(E1492,'Trimming log'!$F$5:$V$5000,14,FALSE)</f>
        <v>#N/A</v>
      </c>
      <c r="S1492" s="65" t="e">
        <f>VLOOKUP(E1492,'Trimming log'!$F$5:$V$5000,15,FALSE)</f>
        <v>#N/A</v>
      </c>
      <c r="T1492" s="65" t="e">
        <f t="shared" si="305"/>
        <v>#N/A</v>
      </c>
      <c r="U1492" s="491" t="str">
        <f t="shared" si="306"/>
        <v/>
      </c>
      <c r="V1492" s="74">
        <f t="shared" si="309"/>
        <v>0</v>
      </c>
      <c r="W1492" s="134">
        <f t="shared" si="310"/>
        <v>0</v>
      </c>
      <c r="X1492" s="134" t="e">
        <f>VLOOKUP(E1492,'Trimming log'!$F$5:$Y$5000,19,FALSE)</f>
        <v>#N/A</v>
      </c>
      <c r="Y1492" s="134" t="e">
        <f>VLOOKUP(E1492,'Trimming log'!$F$5:$Y$5000,20,FALSE)</f>
        <v>#N/A</v>
      </c>
      <c r="Z1492" s="135" t="e">
        <f t="shared" si="311"/>
        <v>#N/A</v>
      </c>
      <c r="AA1492" s="135" t="e">
        <f t="shared" si="312"/>
        <v>#N/A</v>
      </c>
      <c r="AB1492" s="136" t="e">
        <f t="shared" si="313"/>
        <v>#N/A</v>
      </c>
      <c r="AC1492" s="136" t="e">
        <f t="shared" si="314"/>
        <v>#N/A</v>
      </c>
      <c r="AD1492" s="136" t="e">
        <f t="shared" si="315"/>
        <v>#N/A</v>
      </c>
      <c r="AE1492" s="136" t="e">
        <f t="shared" si="316"/>
        <v>#N/A</v>
      </c>
    </row>
    <row r="1493" spans="1:31" ht="15" customHeight="1">
      <c r="A1493" s="67" t="str">
        <f t="shared" si="304"/>
        <v/>
      </c>
      <c r="B1493" s="65">
        <f t="shared" si="307"/>
        <v>1470</v>
      </c>
      <c r="C1493" s="68" t="str">
        <f t="shared" si="308"/>
        <v/>
      </c>
      <c r="D1493" s="69"/>
      <c r="E1493" s="203"/>
      <c r="F1493" s="65" t="e">
        <f>VLOOKUP(E1493,'Trimming log'!$F$5:$V$5000,2,FALSE)</f>
        <v>#N/A</v>
      </c>
      <c r="G1493" s="65" t="e">
        <f>VLOOKUP(E1493,'Trimming log'!$F$5:$V$5000,3,FALSE)</f>
        <v>#N/A</v>
      </c>
      <c r="H1493" s="508" t="e">
        <f>VLOOKUP(E1493,'Trimming log'!$F$5:$V$5000,4,FALSE)</f>
        <v>#N/A</v>
      </c>
      <c r="I1493" s="65" t="e">
        <f>VLOOKUP(E1493,'Trimming log'!$F$5:$V$5000,5,FALSE)</f>
        <v>#N/A</v>
      </c>
      <c r="J1493" s="65" t="e">
        <f>VLOOKUP(E1493,'Trimming log'!$F$5:$V$5000,6,FALSE)</f>
        <v>#N/A</v>
      </c>
      <c r="K1493" s="65" t="e">
        <f>VLOOKUP(E1493,'Trimming log'!$F$5:$V$5000,7,FALSE)</f>
        <v>#N/A</v>
      </c>
      <c r="L1493" s="65" t="e">
        <f>VLOOKUP(E1493,'Trimming log'!$F$5:$V$5000,8,FALSE)</f>
        <v>#N/A</v>
      </c>
      <c r="M1493" s="65" t="e">
        <f>VLOOKUP(E1493,'Trimming log'!$F$5:$V$5000,9,FALSE)</f>
        <v>#N/A</v>
      </c>
      <c r="N1493" s="507" t="e">
        <f>VLOOKUP(E1493,'Trimming log'!$F$5:$V$5000,10,FALSE)</f>
        <v>#N/A</v>
      </c>
      <c r="O1493" s="65" t="e">
        <f>VLOOKUP(E1493,'Trimming log'!$F$5:$V$5000,11,FALSE)</f>
        <v>#N/A</v>
      </c>
      <c r="P1493" s="65" t="e">
        <f>VLOOKUP(E1493,'Trimming log'!$F$5:$V$5000,12,FALSE)</f>
        <v>#N/A</v>
      </c>
      <c r="Q1493" s="65" t="e">
        <f>VLOOKUP(E1493,'Trimming log'!$F$5:$V$5000,13,FALSE)</f>
        <v>#N/A</v>
      </c>
      <c r="R1493" s="65" t="e">
        <f>VLOOKUP(E1493,'Trimming log'!$F$5:$V$5000,14,FALSE)</f>
        <v>#N/A</v>
      </c>
      <c r="S1493" s="65" t="e">
        <f>VLOOKUP(E1493,'Trimming log'!$F$5:$V$5000,15,FALSE)</f>
        <v>#N/A</v>
      </c>
      <c r="T1493" s="65" t="e">
        <f t="shared" si="305"/>
        <v>#N/A</v>
      </c>
      <c r="U1493" s="491" t="str">
        <f t="shared" si="306"/>
        <v/>
      </c>
      <c r="V1493" s="74">
        <f t="shared" si="309"/>
        <v>0</v>
      </c>
      <c r="W1493" s="134">
        <f t="shared" si="310"/>
        <v>0</v>
      </c>
      <c r="X1493" s="134" t="e">
        <f>VLOOKUP(E1493,'Trimming log'!$F$5:$Y$5000,19,FALSE)</f>
        <v>#N/A</v>
      </c>
      <c r="Y1493" s="134" t="e">
        <f>VLOOKUP(E1493,'Trimming log'!$F$5:$Y$5000,20,FALSE)</f>
        <v>#N/A</v>
      </c>
      <c r="Z1493" s="135" t="e">
        <f t="shared" si="311"/>
        <v>#N/A</v>
      </c>
      <c r="AA1493" s="135" t="e">
        <f t="shared" si="312"/>
        <v>#N/A</v>
      </c>
      <c r="AB1493" s="136" t="e">
        <f t="shared" si="313"/>
        <v>#N/A</v>
      </c>
      <c r="AC1493" s="136" t="e">
        <f t="shared" si="314"/>
        <v>#N/A</v>
      </c>
      <c r="AD1493" s="136" t="e">
        <f t="shared" si="315"/>
        <v>#N/A</v>
      </c>
      <c r="AE1493" s="136" t="e">
        <f t="shared" si="316"/>
        <v>#N/A</v>
      </c>
    </row>
    <row r="1494" spans="1:31" ht="15" customHeight="1">
      <c r="A1494" s="67" t="str">
        <f t="shared" si="304"/>
        <v/>
      </c>
      <c r="B1494" s="65">
        <f t="shared" si="307"/>
        <v>1471</v>
      </c>
      <c r="C1494" s="68" t="str">
        <f t="shared" si="308"/>
        <v/>
      </c>
      <c r="D1494" s="69"/>
      <c r="E1494" s="203"/>
      <c r="F1494" s="65" t="e">
        <f>VLOOKUP(E1494,'Trimming log'!$F$5:$V$5000,2,FALSE)</f>
        <v>#N/A</v>
      </c>
      <c r="G1494" s="65" t="e">
        <f>VLOOKUP(E1494,'Trimming log'!$F$5:$V$5000,3,FALSE)</f>
        <v>#N/A</v>
      </c>
      <c r="H1494" s="508" t="e">
        <f>VLOOKUP(E1494,'Trimming log'!$F$5:$V$5000,4,FALSE)</f>
        <v>#N/A</v>
      </c>
      <c r="I1494" s="65" t="e">
        <f>VLOOKUP(E1494,'Trimming log'!$F$5:$V$5000,5,FALSE)</f>
        <v>#N/A</v>
      </c>
      <c r="J1494" s="65" t="e">
        <f>VLOOKUP(E1494,'Trimming log'!$F$5:$V$5000,6,FALSE)</f>
        <v>#N/A</v>
      </c>
      <c r="K1494" s="65" t="e">
        <f>VLOOKUP(E1494,'Trimming log'!$F$5:$V$5000,7,FALSE)</f>
        <v>#N/A</v>
      </c>
      <c r="L1494" s="65" t="e">
        <f>VLOOKUP(E1494,'Trimming log'!$F$5:$V$5000,8,FALSE)</f>
        <v>#N/A</v>
      </c>
      <c r="M1494" s="65" t="e">
        <f>VLOOKUP(E1494,'Trimming log'!$F$5:$V$5000,9,FALSE)</f>
        <v>#N/A</v>
      </c>
      <c r="N1494" s="507" t="e">
        <f>VLOOKUP(E1494,'Trimming log'!$F$5:$V$5000,10,FALSE)</f>
        <v>#N/A</v>
      </c>
      <c r="O1494" s="65" t="e">
        <f>VLOOKUP(E1494,'Trimming log'!$F$5:$V$5000,11,FALSE)</f>
        <v>#N/A</v>
      </c>
      <c r="P1494" s="65" t="e">
        <f>VLOOKUP(E1494,'Trimming log'!$F$5:$V$5000,12,FALSE)</f>
        <v>#N/A</v>
      </c>
      <c r="Q1494" s="65" t="e">
        <f>VLOOKUP(E1494,'Trimming log'!$F$5:$V$5000,13,FALSE)</f>
        <v>#N/A</v>
      </c>
      <c r="R1494" s="65" t="e">
        <f>VLOOKUP(E1494,'Trimming log'!$F$5:$V$5000,14,FALSE)</f>
        <v>#N/A</v>
      </c>
      <c r="S1494" s="65" t="e">
        <f>VLOOKUP(E1494,'Trimming log'!$F$5:$V$5000,15,FALSE)</f>
        <v>#N/A</v>
      </c>
      <c r="T1494" s="65" t="e">
        <f t="shared" si="305"/>
        <v>#N/A</v>
      </c>
      <c r="U1494" s="491" t="str">
        <f t="shared" si="306"/>
        <v/>
      </c>
      <c r="V1494" s="74">
        <f t="shared" si="309"/>
        <v>0</v>
      </c>
      <c r="W1494" s="134">
        <f t="shared" si="310"/>
        <v>0</v>
      </c>
      <c r="X1494" s="134" t="e">
        <f>VLOOKUP(E1494,'Trimming log'!$F$5:$Y$5000,19,FALSE)</f>
        <v>#N/A</v>
      </c>
      <c r="Y1494" s="134" t="e">
        <f>VLOOKUP(E1494,'Trimming log'!$F$5:$Y$5000,20,FALSE)</f>
        <v>#N/A</v>
      </c>
      <c r="Z1494" s="135" t="e">
        <f t="shared" si="311"/>
        <v>#N/A</v>
      </c>
      <c r="AA1494" s="135" t="e">
        <f t="shared" si="312"/>
        <v>#N/A</v>
      </c>
      <c r="AB1494" s="136" t="e">
        <f t="shared" si="313"/>
        <v>#N/A</v>
      </c>
      <c r="AC1494" s="136" t="e">
        <f t="shared" si="314"/>
        <v>#N/A</v>
      </c>
      <c r="AD1494" s="136" t="e">
        <f t="shared" si="315"/>
        <v>#N/A</v>
      </c>
      <c r="AE1494" s="136" t="e">
        <f t="shared" si="316"/>
        <v>#N/A</v>
      </c>
    </row>
    <row r="1495" spans="1:31" ht="15" customHeight="1">
      <c r="A1495" s="67" t="str">
        <f t="shared" si="304"/>
        <v/>
      </c>
      <c r="B1495" s="65">
        <f t="shared" si="307"/>
        <v>1472</v>
      </c>
      <c r="C1495" s="68" t="str">
        <f t="shared" si="308"/>
        <v/>
      </c>
      <c r="D1495" s="69"/>
      <c r="E1495" s="203"/>
      <c r="F1495" s="65" t="e">
        <f>VLOOKUP(E1495,'Trimming log'!$F$5:$V$5000,2,FALSE)</f>
        <v>#N/A</v>
      </c>
      <c r="G1495" s="65" t="e">
        <f>VLOOKUP(E1495,'Trimming log'!$F$5:$V$5000,3,FALSE)</f>
        <v>#N/A</v>
      </c>
      <c r="H1495" s="508" t="e">
        <f>VLOOKUP(E1495,'Trimming log'!$F$5:$V$5000,4,FALSE)</f>
        <v>#N/A</v>
      </c>
      <c r="I1495" s="65" t="e">
        <f>VLOOKUP(E1495,'Trimming log'!$F$5:$V$5000,5,FALSE)</f>
        <v>#N/A</v>
      </c>
      <c r="J1495" s="65" t="e">
        <f>VLOOKUP(E1495,'Trimming log'!$F$5:$V$5000,6,FALSE)</f>
        <v>#N/A</v>
      </c>
      <c r="K1495" s="65" t="e">
        <f>VLOOKUP(E1495,'Trimming log'!$F$5:$V$5000,7,FALSE)</f>
        <v>#N/A</v>
      </c>
      <c r="L1495" s="65" t="e">
        <f>VLOOKUP(E1495,'Trimming log'!$F$5:$V$5000,8,FALSE)</f>
        <v>#N/A</v>
      </c>
      <c r="M1495" s="65" t="e">
        <f>VLOOKUP(E1495,'Trimming log'!$F$5:$V$5000,9,FALSE)</f>
        <v>#N/A</v>
      </c>
      <c r="N1495" s="507" t="e">
        <f>VLOOKUP(E1495,'Trimming log'!$F$5:$V$5000,10,FALSE)</f>
        <v>#N/A</v>
      </c>
      <c r="O1495" s="65" t="e">
        <f>VLOOKUP(E1495,'Trimming log'!$F$5:$V$5000,11,FALSE)</f>
        <v>#N/A</v>
      </c>
      <c r="P1495" s="65" t="e">
        <f>VLOOKUP(E1495,'Trimming log'!$F$5:$V$5000,12,FALSE)</f>
        <v>#N/A</v>
      </c>
      <c r="Q1495" s="65" t="e">
        <f>VLOOKUP(E1495,'Trimming log'!$F$5:$V$5000,13,FALSE)</f>
        <v>#N/A</v>
      </c>
      <c r="R1495" s="65" t="e">
        <f>VLOOKUP(E1495,'Trimming log'!$F$5:$V$5000,14,FALSE)</f>
        <v>#N/A</v>
      </c>
      <c r="S1495" s="65" t="e">
        <f>VLOOKUP(E1495,'Trimming log'!$F$5:$V$5000,15,FALSE)</f>
        <v>#N/A</v>
      </c>
      <c r="T1495" s="65" t="e">
        <f t="shared" si="305"/>
        <v>#N/A</v>
      </c>
      <c r="U1495" s="491" t="str">
        <f t="shared" si="306"/>
        <v/>
      </c>
      <c r="V1495" s="74">
        <f t="shared" si="309"/>
        <v>0</v>
      </c>
      <c r="W1495" s="134">
        <f t="shared" si="310"/>
        <v>0</v>
      </c>
      <c r="X1495" s="134" t="e">
        <f>VLOOKUP(E1495,'Trimming log'!$F$5:$Y$5000,19,FALSE)</f>
        <v>#N/A</v>
      </c>
      <c r="Y1495" s="134" t="e">
        <f>VLOOKUP(E1495,'Trimming log'!$F$5:$Y$5000,20,FALSE)</f>
        <v>#N/A</v>
      </c>
      <c r="Z1495" s="135" t="e">
        <f t="shared" si="311"/>
        <v>#N/A</v>
      </c>
      <c r="AA1495" s="135" t="e">
        <f t="shared" si="312"/>
        <v>#N/A</v>
      </c>
      <c r="AB1495" s="136" t="e">
        <f t="shared" si="313"/>
        <v>#N/A</v>
      </c>
      <c r="AC1495" s="136" t="e">
        <f t="shared" si="314"/>
        <v>#N/A</v>
      </c>
      <c r="AD1495" s="136" t="e">
        <f t="shared" si="315"/>
        <v>#N/A</v>
      </c>
      <c r="AE1495" s="136" t="e">
        <f t="shared" si="316"/>
        <v>#N/A</v>
      </c>
    </row>
    <row r="1496" spans="1:31" ht="15" customHeight="1">
      <c r="A1496" s="67" t="str">
        <f t="shared" si="304"/>
        <v/>
      </c>
      <c r="B1496" s="65">
        <f t="shared" si="307"/>
        <v>1473</v>
      </c>
      <c r="C1496" s="68" t="str">
        <f t="shared" si="308"/>
        <v/>
      </c>
      <c r="D1496" s="69"/>
      <c r="E1496" s="203"/>
      <c r="F1496" s="65" t="e">
        <f>VLOOKUP(E1496,'Trimming log'!$F$5:$V$5000,2,FALSE)</f>
        <v>#N/A</v>
      </c>
      <c r="G1496" s="65" t="e">
        <f>VLOOKUP(E1496,'Trimming log'!$F$5:$V$5000,3,FALSE)</f>
        <v>#N/A</v>
      </c>
      <c r="H1496" s="508" t="e">
        <f>VLOOKUP(E1496,'Trimming log'!$F$5:$V$5000,4,FALSE)</f>
        <v>#N/A</v>
      </c>
      <c r="I1496" s="65" t="e">
        <f>VLOOKUP(E1496,'Trimming log'!$F$5:$V$5000,5,FALSE)</f>
        <v>#N/A</v>
      </c>
      <c r="J1496" s="65" t="e">
        <f>VLOOKUP(E1496,'Trimming log'!$F$5:$V$5000,6,FALSE)</f>
        <v>#N/A</v>
      </c>
      <c r="K1496" s="65" t="e">
        <f>VLOOKUP(E1496,'Trimming log'!$F$5:$V$5000,7,FALSE)</f>
        <v>#N/A</v>
      </c>
      <c r="L1496" s="65" t="e">
        <f>VLOOKUP(E1496,'Trimming log'!$F$5:$V$5000,8,FALSE)</f>
        <v>#N/A</v>
      </c>
      <c r="M1496" s="65" t="e">
        <f>VLOOKUP(E1496,'Trimming log'!$F$5:$V$5000,9,FALSE)</f>
        <v>#N/A</v>
      </c>
      <c r="N1496" s="507" t="e">
        <f>VLOOKUP(E1496,'Trimming log'!$F$5:$V$5000,10,FALSE)</f>
        <v>#N/A</v>
      </c>
      <c r="O1496" s="65" t="e">
        <f>VLOOKUP(E1496,'Trimming log'!$F$5:$V$5000,11,FALSE)</f>
        <v>#N/A</v>
      </c>
      <c r="P1496" s="65" t="e">
        <f>VLOOKUP(E1496,'Trimming log'!$F$5:$V$5000,12,FALSE)</f>
        <v>#N/A</v>
      </c>
      <c r="Q1496" s="65" t="e">
        <f>VLOOKUP(E1496,'Trimming log'!$F$5:$V$5000,13,FALSE)</f>
        <v>#N/A</v>
      </c>
      <c r="R1496" s="65" t="e">
        <f>VLOOKUP(E1496,'Trimming log'!$F$5:$V$5000,14,FALSE)</f>
        <v>#N/A</v>
      </c>
      <c r="S1496" s="65" t="e">
        <f>VLOOKUP(E1496,'Trimming log'!$F$5:$V$5000,15,FALSE)</f>
        <v>#N/A</v>
      </c>
      <c r="T1496" s="65" t="e">
        <f t="shared" si="305"/>
        <v>#N/A</v>
      </c>
      <c r="U1496" s="491" t="str">
        <f t="shared" si="306"/>
        <v/>
      </c>
      <c r="V1496" s="74">
        <f t="shared" si="309"/>
        <v>0</v>
      </c>
      <c r="W1496" s="134">
        <f t="shared" si="310"/>
        <v>0</v>
      </c>
      <c r="X1496" s="134" t="e">
        <f>VLOOKUP(E1496,'Trimming log'!$F$5:$Y$5000,19,FALSE)</f>
        <v>#N/A</v>
      </c>
      <c r="Y1496" s="134" t="e">
        <f>VLOOKUP(E1496,'Trimming log'!$F$5:$Y$5000,20,FALSE)</f>
        <v>#N/A</v>
      </c>
      <c r="Z1496" s="135" t="e">
        <f t="shared" si="311"/>
        <v>#N/A</v>
      </c>
      <c r="AA1496" s="135" t="e">
        <f t="shared" si="312"/>
        <v>#N/A</v>
      </c>
      <c r="AB1496" s="136" t="e">
        <f t="shared" si="313"/>
        <v>#N/A</v>
      </c>
      <c r="AC1496" s="136" t="e">
        <f t="shared" si="314"/>
        <v>#N/A</v>
      </c>
      <c r="AD1496" s="136" t="e">
        <f t="shared" si="315"/>
        <v>#N/A</v>
      </c>
      <c r="AE1496" s="136" t="e">
        <f t="shared" si="316"/>
        <v>#N/A</v>
      </c>
    </row>
    <row r="1497" spans="1:31" ht="15" customHeight="1">
      <c r="A1497" s="67" t="str">
        <f t="shared" si="304"/>
        <v/>
      </c>
      <c r="B1497" s="65">
        <f t="shared" si="307"/>
        <v>1474</v>
      </c>
      <c r="C1497" s="68" t="str">
        <f t="shared" si="308"/>
        <v/>
      </c>
      <c r="D1497" s="69"/>
      <c r="E1497" s="203"/>
      <c r="F1497" s="65" t="e">
        <f>VLOOKUP(E1497,'Trimming log'!$F$5:$V$5000,2,FALSE)</f>
        <v>#N/A</v>
      </c>
      <c r="G1497" s="65" t="e">
        <f>VLOOKUP(E1497,'Trimming log'!$F$5:$V$5000,3,FALSE)</f>
        <v>#N/A</v>
      </c>
      <c r="H1497" s="508" t="e">
        <f>VLOOKUP(E1497,'Trimming log'!$F$5:$V$5000,4,FALSE)</f>
        <v>#N/A</v>
      </c>
      <c r="I1497" s="65" t="e">
        <f>VLOOKUP(E1497,'Trimming log'!$F$5:$V$5000,5,FALSE)</f>
        <v>#N/A</v>
      </c>
      <c r="J1497" s="65" t="e">
        <f>VLOOKUP(E1497,'Trimming log'!$F$5:$V$5000,6,FALSE)</f>
        <v>#N/A</v>
      </c>
      <c r="K1497" s="65" t="e">
        <f>VLOOKUP(E1497,'Trimming log'!$F$5:$V$5000,7,FALSE)</f>
        <v>#N/A</v>
      </c>
      <c r="L1497" s="65" t="e">
        <f>VLOOKUP(E1497,'Trimming log'!$F$5:$V$5000,8,FALSE)</f>
        <v>#N/A</v>
      </c>
      <c r="M1497" s="65" t="e">
        <f>VLOOKUP(E1497,'Trimming log'!$F$5:$V$5000,9,FALSE)</f>
        <v>#N/A</v>
      </c>
      <c r="N1497" s="507" t="e">
        <f>VLOOKUP(E1497,'Trimming log'!$F$5:$V$5000,10,FALSE)</f>
        <v>#N/A</v>
      </c>
      <c r="O1497" s="65" t="e">
        <f>VLOOKUP(E1497,'Trimming log'!$F$5:$V$5000,11,FALSE)</f>
        <v>#N/A</v>
      </c>
      <c r="P1497" s="65" t="e">
        <f>VLOOKUP(E1497,'Trimming log'!$F$5:$V$5000,12,FALSE)</f>
        <v>#N/A</v>
      </c>
      <c r="Q1497" s="65" t="e">
        <f>VLOOKUP(E1497,'Trimming log'!$F$5:$V$5000,13,FALSE)</f>
        <v>#N/A</v>
      </c>
      <c r="R1497" s="65" t="e">
        <f>VLOOKUP(E1497,'Trimming log'!$F$5:$V$5000,14,FALSE)</f>
        <v>#N/A</v>
      </c>
      <c r="S1497" s="65" t="e">
        <f>VLOOKUP(E1497,'Trimming log'!$F$5:$V$5000,15,FALSE)</f>
        <v>#N/A</v>
      </c>
      <c r="T1497" s="65" t="e">
        <f t="shared" si="305"/>
        <v>#N/A</v>
      </c>
      <c r="U1497" s="491" t="str">
        <f t="shared" si="306"/>
        <v/>
      </c>
      <c r="V1497" s="74">
        <f t="shared" si="309"/>
        <v>0</v>
      </c>
      <c r="W1497" s="134">
        <f t="shared" si="310"/>
        <v>0</v>
      </c>
      <c r="X1497" s="134" t="e">
        <f>VLOOKUP(E1497,'Trimming log'!$F$5:$Y$5000,19,FALSE)</f>
        <v>#N/A</v>
      </c>
      <c r="Y1497" s="134" t="e">
        <f>VLOOKUP(E1497,'Trimming log'!$F$5:$Y$5000,20,FALSE)</f>
        <v>#N/A</v>
      </c>
      <c r="Z1497" s="135" t="e">
        <f t="shared" si="311"/>
        <v>#N/A</v>
      </c>
      <c r="AA1497" s="135" t="e">
        <f t="shared" si="312"/>
        <v>#N/A</v>
      </c>
      <c r="AB1497" s="136" t="e">
        <f t="shared" si="313"/>
        <v>#N/A</v>
      </c>
      <c r="AC1497" s="136" t="e">
        <f t="shared" si="314"/>
        <v>#N/A</v>
      </c>
      <c r="AD1497" s="136" t="e">
        <f t="shared" si="315"/>
        <v>#N/A</v>
      </c>
      <c r="AE1497" s="136" t="e">
        <f t="shared" si="316"/>
        <v>#N/A</v>
      </c>
    </row>
    <row r="1498" spans="1:31" ht="15" customHeight="1">
      <c r="A1498" s="67" t="str">
        <f t="shared" si="304"/>
        <v/>
      </c>
      <c r="B1498" s="65">
        <f t="shared" si="307"/>
        <v>1475</v>
      </c>
      <c r="C1498" s="68" t="str">
        <f t="shared" si="308"/>
        <v/>
      </c>
      <c r="D1498" s="69"/>
      <c r="E1498" s="203"/>
      <c r="F1498" s="65" t="e">
        <f>VLOOKUP(E1498,'Trimming log'!$F$5:$V$5000,2,FALSE)</f>
        <v>#N/A</v>
      </c>
      <c r="G1498" s="65" t="e">
        <f>VLOOKUP(E1498,'Trimming log'!$F$5:$V$5000,3,FALSE)</f>
        <v>#N/A</v>
      </c>
      <c r="H1498" s="508" t="e">
        <f>VLOOKUP(E1498,'Trimming log'!$F$5:$V$5000,4,FALSE)</f>
        <v>#N/A</v>
      </c>
      <c r="I1498" s="65" t="e">
        <f>VLOOKUP(E1498,'Trimming log'!$F$5:$V$5000,5,FALSE)</f>
        <v>#N/A</v>
      </c>
      <c r="J1498" s="65" t="e">
        <f>VLOOKUP(E1498,'Trimming log'!$F$5:$V$5000,6,FALSE)</f>
        <v>#N/A</v>
      </c>
      <c r="K1498" s="65" t="e">
        <f>VLOOKUP(E1498,'Trimming log'!$F$5:$V$5000,7,FALSE)</f>
        <v>#N/A</v>
      </c>
      <c r="L1498" s="65" t="e">
        <f>VLOOKUP(E1498,'Trimming log'!$F$5:$V$5000,8,FALSE)</f>
        <v>#N/A</v>
      </c>
      <c r="M1498" s="65" t="e">
        <f>VLOOKUP(E1498,'Trimming log'!$F$5:$V$5000,9,FALSE)</f>
        <v>#N/A</v>
      </c>
      <c r="N1498" s="507" t="e">
        <f>VLOOKUP(E1498,'Trimming log'!$F$5:$V$5000,10,FALSE)</f>
        <v>#N/A</v>
      </c>
      <c r="O1498" s="65" t="e">
        <f>VLOOKUP(E1498,'Trimming log'!$F$5:$V$5000,11,FALSE)</f>
        <v>#N/A</v>
      </c>
      <c r="P1498" s="65" t="e">
        <f>VLOOKUP(E1498,'Trimming log'!$F$5:$V$5000,12,FALSE)</f>
        <v>#N/A</v>
      </c>
      <c r="Q1498" s="65" t="e">
        <f>VLOOKUP(E1498,'Trimming log'!$F$5:$V$5000,13,FALSE)</f>
        <v>#N/A</v>
      </c>
      <c r="R1498" s="65" t="e">
        <f>VLOOKUP(E1498,'Trimming log'!$F$5:$V$5000,14,FALSE)</f>
        <v>#N/A</v>
      </c>
      <c r="S1498" s="65" t="e">
        <f>VLOOKUP(E1498,'Trimming log'!$F$5:$V$5000,15,FALSE)</f>
        <v>#N/A</v>
      </c>
      <c r="T1498" s="65" t="e">
        <f t="shared" si="305"/>
        <v>#N/A</v>
      </c>
      <c r="U1498" s="491" t="str">
        <f t="shared" si="306"/>
        <v/>
      </c>
      <c r="V1498" s="74">
        <f t="shared" si="309"/>
        <v>0</v>
      </c>
      <c r="W1498" s="134">
        <f t="shared" si="310"/>
        <v>0</v>
      </c>
      <c r="X1498" s="134" t="e">
        <f>VLOOKUP(E1498,'Trimming log'!$F$5:$Y$5000,19,FALSE)</f>
        <v>#N/A</v>
      </c>
      <c r="Y1498" s="134" t="e">
        <f>VLOOKUP(E1498,'Trimming log'!$F$5:$Y$5000,20,FALSE)</f>
        <v>#N/A</v>
      </c>
      <c r="Z1498" s="135" t="e">
        <f t="shared" si="311"/>
        <v>#N/A</v>
      </c>
      <c r="AA1498" s="135" t="e">
        <f t="shared" si="312"/>
        <v>#N/A</v>
      </c>
      <c r="AB1498" s="136" t="e">
        <f t="shared" si="313"/>
        <v>#N/A</v>
      </c>
      <c r="AC1498" s="136" t="e">
        <f t="shared" si="314"/>
        <v>#N/A</v>
      </c>
      <c r="AD1498" s="136" t="e">
        <f t="shared" si="315"/>
        <v>#N/A</v>
      </c>
      <c r="AE1498" s="136" t="e">
        <f t="shared" si="316"/>
        <v>#N/A</v>
      </c>
    </row>
    <row r="1499" spans="1:31" ht="15" customHeight="1">
      <c r="A1499" s="67" t="str">
        <f t="shared" si="304"/>
        <v/>
      </c>
      <c r="B1499" s="65">
        <f t="shared" si="307"/>
        <v>1476</v>
      </c>
      <c r="C1499" s="68" t="str">
        <f t="shared" si="308"/>
        <v/>
      </c>
      <c r="D1499" s="69"/>
      <c r="E1499" s="203"/>
      <c r="F1499" s="65" t="e">
        <f>VLOOKUP(E1499,'Trimming log'!$F$5:$V$5000,2,FALSE)</f>
        <v>#N/A</v>
      </c>
      <c r="G1499" s="65" t="e">
        <f>VLOOKUP(E1499,'Trimming log'!$F$5:$V$5000,3,FALSE)</f>
        <v>#N/A</v>
      </c>
      <c r="H1499" s="508" t="e">
        <f>VLOOKUP(E1499,'Trimming log'!$F$5:$V$5000,4,FALSE)</f>
        <v>#N/A</v>
      </c>
      <c r="I1499" s="65" t="e">
        <f>VLOOKUP(E1499,'Trimming log'!$F$5:$V$5000,5,FALSE)</f>
        <v>#N/A</v>
      </c>
      <c r="J1499" s="65" t="e">
        <f>VLOOKUP(E1499,'Trimming log'!$F$5:$V$5000,6,FALSE)</f>
        <v>#N/A</v>
      </c>
      <c r="K1499" s="65" t="e">
        <f>VLOOKUP(E1499,'Trimming log'!$F$5:$V$5000,7,FALSE)</f>
        <v>#N/A</v>
      </c>
      <c r="L1499" s="65" t="e">
        <f>VLOOKUP(E1499,'Trimming log'!$F$5:$V$5000,8,FALSE)</f>
        <v>#N/A</v>
      </c>
      <c r="M1499" s="65" t="e">
        <f>VLOOKUP(E1499,'Trimming log'!$F$5:$V$5000,9,FALSE)</f>
        <v>#N/A</v>
      </c>
      <c r="N1499" s="507" t="e">
        <f>VLOOKUP(E1499,'Trimming log'!$F$5:$V$5000,10,FALSE)</f>
        <v>#N/A</v>
      </c>
      <c r="O1499" s="65" t="e">
        <f>VLOOKUP(E1499,'Trimming log'!$F$5:$V$5000,11,FALSE)</f>
        <v>#N/A</v>
      </c>
      <c r="P1499" s="65" t="e">
        <f>VLOOKUP(E1499,'Trimming log'!$F$5:$V$5000,12,FALSE)</f>
        <v>#N/A</v>
      </c>
      <c r="Q1499" s="65" t="e">
        <f>VLOOKUP(E1499,'Trimming log'!$F$5:$V$5000,13,FALSE)</f>
        <v>#N/A</v>
      </c>
      <c r="R1499" s="65" t="e">
        <f>VLOOKUP(E1499,'Trimming log'!$F$5:$V$5000,14,FALSE)</f>
        <v>#N/A</v>
      </c>
      <c r="S1499" s="65" t="e">
        <f>VLOOKUP(E1499,'Trimming log'!$F$5:$V$5000,15,FALSE)</f>
        <v>#N/A</v>
      </c>
      <c r="T1499" s="65" t="e">
        <f t="shared" si="305"/>
        <v>#N/A</v>
      </c>
      <c r="U1499" s="491" t="str">
        <f t="shared" si="306"/>
        <v/>
      </c>
      <c r="V1499" s="74">
        <f t="shared" si="309"/>
        <v>0</v>
      </c>
      <c r="W1499" s="134">
        <f t="shared" si="310"/>
        <v>0</v>
      </c>
      <c r="X1499" s="134" t="e">
        <f>VLOOKUP(E1499,'Trimming log'!$F$5:$Y$5000,19,FALSE)</f>
        <v>#N/A</v>
      </c>
      <c r="Y1499" s="134" t="e">
        <f>VLOOKUP(E1499,'Trimming log'!$F$5:$Y$5000,20,FALSE)</f>
        <v>#N/A</v>
      </c>
      <c r="Z1499" s="135" t="e">
        <f t="shared" si="311"/>
        <v>#N/A</v>
      </c>
      <c r="AA1499" s="135" t="e">
        <f t="shared" si="312"/>
        <v>#N/A</v>
      </c>
      <c r="AB1499" s="136" t="e">
        <f t="shared" si="313"/>
        <v>#N/A</v>
      </c>
      <c r="AC1499" s="136" t="e">
        <f t="shared" si="314"/>
        <v>#N/A</v>
      </c>
      <c r="AD1499" s="136" t="e">
        <f t="shared" si="315"/>
        <v>#N/A</v>
      </c>
      <c r="AE1499" s="136" t="e">
        <f t="shared" si="316"/>
        <v>#N/A</v>
      </c>
    </row>
    <row r="1500" spans="1:31" ht="15" customHeight="1">
      <c r="A1500" s="67" t="str">
        <f t="shared" si="304"/>
        <v/>
      </c>
      <c r="B1500" s="65">
        <f t="shared" si="307"/>
        <v>1477</v>
      </c>
      <c r="C1500" s="68" t="str">
        <f t="shared" si="308"/>
        <v/>
      </c>
      <c r="D1500" s="69"/>
      <c r="E1500" s="203"/>
      <c r="F1500" s="65" t="e">
        <f>VLOOKUP(E1500,'Trimming log'!$F$5:$V$5000,2,FALSE)</f>
        <v>#N/A</v>
      </c>
      <c r="G1500" s="65" t="e">
        <f>VLOOKUP(E1500,'Trimming log'!$F$5:$V$5000,3,FALSE)</f>
        <v>#N/A</v>
      </c>
      <c r="H1500" s="508" t="e">
        <f>VLOOKUP(E1500,'Trimming log'!$F$5:$V$5000,4,FALSE)</f>
        <v>#N/A</v>
      </c>
      <c r="I1500" s="65" t="e">
        <f>VLOOKUP(E1500,'Trimming log'!$F$5:$V$5000,5,FALSE)</f>
        <v>#N/A</v>
      </c>
      <c r="J1500" s="65" t="e">
        <f>VLOOKUP(E1500,'Trimming log'!$F$5:$V$5000,6,FALSE)</f>
        <v>#N/A</v>
      </c>
      <c r="K1500" s="65" t="e">
        <f>VLOOKUP(E1500,'Trimming log'!$F$5:$V$5000,7,FALSE)</f>
        <v>#N/A</v>
      </c>
      <c r="L1500" s="65" t="e">
        <f>VLOOKUP(E1500,'Trimming log'!$F$5:$V$5000,8,FALSE)</f>
        <v>#N/A</v>
      </c>
      <c r="M1500" s="65" t="e">
        <f>VLOOKUP(E1500,'Trimming log'!$F$5:$V$5000,9,FALSE)</f>
        <v>#N/A</v>
      </c>
      <c r="N1500" s="507" t="e">
        <f>VLOOKUP(E1500,'Trimming log'!$F$5:$V$5000,10,FALSE)</f>
        <v>#N/A</v>
      </c>
      <c r="O1500" s="65" t="e">
        <f>VLOOKUP(E1500,'Trimming log'!$F$5:$V$5000,11,FALSE)</f>
        <v>#N/A</v>
      </c>
      <c r="P1500" s="65" t="e">
        <f>VLOOKUP(E1500,'Trimming log'!$F$5:$V$5000,12,FALSE)</f>
        <v>#N/A</v>
      </c>
      <c r="Q1500" s="65" t="e">
        <f>VLOOKUP(E1500,'Trimming log'!$F$5:$V$5000,13,FALSE)</f>
        <v>#N/A</v>
      </c>
      <c r="R1500" s="65" t="e">
        <f>VLOOKUP(E1500,'Trimming log'!$F$5:$V$5000,14,FALSE)</f>
        <v>#N/A</v>
      </c>
      <c r="S1500" s="65" t="e">
        <f>VLOOKUP(E1500,'Trimming log'!$F$5:$V$5000,15,FALSE)</f>
        <v>#N/A</v>
      </c>
      <c r="T1500" s="65" t="e">
        <f t="shared" si="305"/>
        <v>#N/A</v>
      </c>
      <c r="U1500" s="491" t="str">
        <f t="shared" si="306"/>
        <v/>
      </c>
      <c r="V1500" s="74">
        <f t="shared" si="309"/>
        <v>0</v>
      </c>
      <c r="W1500" s="134">
        <f t="shared" si="310"/>
        <v>0</v>
      </c>
      <c r="X1500" s="134" t="e">
        <f>VLOOKUP(E1500,'Trimming log'!$F$5:$Y$5000,19,FALSE)</f>
        <v>#N/A</v>
      </c>
      <c r="Y1500" s="134" t="e">
        <f>VLOOKUP(E1500,'Trimming log'!$F$5:$Y$5000,20,FALSE)</f>
        <v>#N/A</v>
      </c>
      <c r="Z1500" s="135" t="e">
        <f t="shared" si="311"/>
        <v>#N/A</v>
      </c>
      <c r="AA1500" s="135" t="e">
        <f t="shared" si="312"/>
        <v>#N/A</v>
      </c>
      <c r="AB1500" s="136" t="e">
        <f t="shared" si="313"/>
        <v>#N/A</v>
      </c>
      <c r="AC1500" s="136" t="e">
        <f t="shared" si="314"/>
        <v>#N/A</v>
      </c>
      <c r="AD1500" s="136" t="e">
        <f t="shared" si="315"/>
        <v>#N/A</v>
      </c>
      <c r="AE1500" s="136" t="e">
        <f t="shared" si="316"/>
        <v>#N/A</v>
      </c>
    </row>
    <row r="1501" spans="1:31" ht="15" customHeight="1">
      <c r="A1501" s="67" t="str">
        <f t="shared" si="304"/>
        <v/>
      </c>
      <c r="B1501" s="65">
        <f t="shared" si="307"/>
        <v>1478</v>
      </c>
      <c r="C1501" s="68" t="str">
        <f t="shared" si="308"/>
        <v/>
      </c>
      <c r="D1501" s="69"/>
      <c r="E1501" s="203"/>
      <c r="F1501" s="65" t="e">
        <f>VLOOKUP(E1501,'Trimming log'!$F$5:$V$5000,2,FALSE)</f>
        <v>#N/A</v>
      </c>
      <c r="G1501" s="65" t="e">
        <f>VLOOKUP(E1501,'Trimming log'!$F$5:$V$5000,3,FALSE)</f>
        <v>#N/A</v>
      </c>
      <c r="H1501" s="508" t="e">
        <f>VLOOKUP(E1501,'Trimming log'!$F$5:$V$5000,4,FALSE)</f>
        <v>#N/A</v>
      </c>
      <c r="I1501" s="65" t="e">
        <f>VLOOKUP(E1501,'Trimming log'!$F$5:$V$5000,5,FALSE)</f>
        <v>#N/A</v>
      </c>
      <c r="J1501" s="65" t="e">
        <f>VLOOKUP(E1501,'Trimming log'!$F$5:$V$5000,6,FALSE)</f>
        <v>#N/A</v>
      </c>
      <c r="K1501" s="65" t="e">
        <f>VLOOKUP(E1501,'Trimming log'!$F$5:$V$5000,7,FALSE)</f>
        <v>#N/A</v>
      </c>
      <c r="L1501" s="65" t="e">
        <f>VLOOKUP(E1501,'Trimming log'!$F$5:$V$5000,8,FALSE)</f>
        <v>#N/A</v>
      </c>
      <c r="M1501" s="65" t="e">
        <f>VLOOKUP(E1501,'Trimming log'!$F$5:$V$5000,9,FALSE)</f>
        <v>#N/A</v>
      </c>
      <c r="N1501" s="507" t="e">
        <f>VLOOKUP(E1501,'Trimming log'!$F$5:$V$5000,10,FALSE)</f>
        <v>#N/A</v>
      </c>
      <c r="O1501" s="65" t="e">
        <f>VLOOKUP(E1501,'Trimming log'!$F$5:$V$5000,11,FALSE)</f>
        <v>#N/A</v>
      </c>
      <c r="P1501" s="65" t="e">
        <f>VLOOKUP(E1501,'Trimming log'!$F$5:$V$5000,12,FALSE)</f>
        <v>#N/A</v>
      </c>
      <c r="Q1501" s="65" t="e">
        <f>VLOOKUP(E1501,'Trimming log'!$F$5:$V$5000,13,FALSE)</f>
        <v>#N/A</v>
      </c>
      <c r="R1501" s="65" t="e">
        <f>VLOOKUP(E1501,'Trimming log'!$F$5:$V$5000,14,FALSE)</f>
        <v>#N/A</v>
      </c>
      <c r="S1501" s="65" t="e">
        <f>VLOOKUP(E1501,'Trimming log'!$F$5:$V$5000,15,FALSE)</f>
        <v>#N/A</v>
      </c>
      <c r="T1501" s="65" t="e">
        <f t="shared" si="305"/>
        <v>#N/A</v>
      </c>
      <c r="U1501" s="491" t="str">
        <f t="shared" si="306"/>
        <v/>
      </c>
      <c r="V1501" s="74">
        <f t="shared" si="309"/>
        <v>0</v>
      </c>
      <c r="W1501" s="134">
        <f t="shared" si="310"/>
        <v>0</v>
      </c>
      <c r="X1501" s="134" t="e">
        <f>VLOOKUP(E1501,'Trimming log'!$F$5:$Y$5000,19,FALSE)</f>
        <v>#N/A</v>
      </c>
      <c r="Y1501" s="134" t="e">
        <f>VLOOKUP(E1501,'Trimming log'!$F$5:$Y$5000,20,FALSE)</f>
        <v>#N/A</v>
      </c>
      <c r="Z1501" s="135" t="e">
        <f t="shared" si="311"/>
        <v>#N/A</v>
      </c>
      <c r="AA1501" s="135" t="e">
        <f t="shared" si="312"/>
        <v>#N/A</v>
      </c>
      <c r="AB1501" s="136" t="e">
        <f t="shared" si="313"/>
        <v>#N/A</v>
      </c>
      <c r="AC1501" s="136" t="e">
        <f t="shared" si="314"/>
        <v>#N/A</v>
      </c>
      <c r="AD1501" s="136" t="e">
        <f t="shared" si="315"/>
        <v>#N/A</v>
      </c>
      <c r="AE1501" s="136" t="e">
        <f t="shared" si="316"/>
        <v>#N/A</v>
      </c>
    </row>
    <row r="1502" spans="1:31" ht="15" customHeight="1">
      <c r="A1502" s="67" t="str">
        <f t="shared" si="304"/>
        <v/>
      </c>
      <c r="B1502" s="65">
        <f t="shared" si="307"/>
        <v>1479</v>
      </c>
      <c r="C1502" s="68" t="str">
        <f t="shared" si="308"/>
        <v/>
      </c>
      <c r="D1502" s="69"/>
      <c r="E1502" s="203"/>
      <c r="F1502" s="65" t="e">
        <f>VLOOKUP(E1502,'Trimming log'!$F$5:$V$5000,2,FALSE)</f>
        <v>#N/A</v>
      </c>
      <c r="G1502" s="65" t="e">
        <f>VLOOKUP(E1502,'Trimming log'!$F$5:$V$5000,3,FALSE)</f>
        <v>#N/A</v>
      </c>
      <c r="H1502" s="508" t="e">
        <f>VLOOKUP(E1502,'Trimming log'!$F$5:$V$5000,4,FALSE)</f>
        <v>#N/A</v>
      </c>
      <c r="I1502" s="65" t="e">
        <f>VLOOKUP(E1502,'Trimming log'!$F$5:$V$5000,5,FALSE)</f>
        <v>#N/A</v>
      </c>
      <c r="J1502" s="65" t="e">
        <f>VLOOKUP(E1502,'Trimming log'!$F$5:$V$5000,6,FALSE)</f>
        <v>#N/A</v>
      </c>
      <c r="K1502" s="65" t="e">
        <f>VLOOKUP(E1502,'Trimming log'!$F$5:$V$5000,7,FALSE)</f>
        <v>#N/A</v>
      </c>
      <c r="L1502" s="65" t="e">
        <f>VLOOKUP(E1502,'Trimming log'!$F$5:$V$5000,8,FALSE)</f>
        <v>#N/A</v>
      </c>
      <c r="M1502" s="65" t="e">
        <f>VLOOKUP(E1502,'Trimming log'!$F$5:$V$5000,9,FALSE)</f>
        <v>#N/A</v>
      </c>
      <c r="N1502" s="507" t="e">
        <f>VLOOKUP(E1502,'Trimming log'!$F$5:$V$5000,10,FALSE)</f>
        <v>#N/A</v>
      </c>
      <c r="O1502" s="65" t="e">
        <f>VLOOKUP(E1502,'Trimming log'!$F$5:$V$5000,11,FALSE)</f>
        <v>#N/A</v>
      </c>
      <c r="P1502" s="65" t="e">
        <f>VLOOKUP(E1502,'Trimming log'!$F$5:$V$5000,12,FALSE)</f>
        <v>#N/A</v>
      </c>
      <c r="Q1502" s="65" t="e">
        <f>VLOOKUP(E1502,'Trimming log'!$F$5:$V$5000,13,FALSE)</f>
        <v>#N/A</v>
      </c>
      <c r="R1502" s="65" t="e">
        <f>VLOOKUP(E1502,'Trimming log'!$F$5:$V$5000,14,FALSE)</f>
        <v>#N/A</v>
      </c>
      <c r="S1502" s="65" t="e">
        <f>VLOOKUP(E1502,'Trimming log'!$F$5:$V$5000,15,FALSE)</f>
        <v>#N/A</v>
      </c>
      <c r="T1502" s="65" t="e">
        <f t="shared" si="305"/>
        <v>#N/A</v>
      </c>
      <c r="U1502" s="491" t="str">
        <f t="shared" si="306"/>
        <v/>
      </c>
      <c r="V1502" s="74">
        <f t="shared" si="309"/>
        <v>0</v>
      </c>
      <c r="W1502" s="134">
        <f t="shared" si="310"/>
        <v>0</v>
      </c>
      <c r="X1502" s="134" t="e">
        <f>VLOOKUP(E1502,'Trimming log'!$F$5:$Y$5000,19,FALSE)</f>
        <v>#N/A</v>
      </c>
      <c r="Y1502" s="134" t="e">
        <f>VLOOKUP(E1502,'Trimming log'!$F$5:$Y$5000,20,FALSE)</f>
        <v>#N/A</v>
      </c>
      <c r="Z1502" s="135" t="e">
        <f t="shared" si="311"/>
        <v>#N/A</v>
      </c>
      <c r="AA1502" s="135" t="e">
        <f t="shared" si="312"/>
        <v>#N/A</v>
      </c>
      <c r="AB1502" s="136" t="e">
        <f t="shared" si="313"/>
        <v>#N/A</v>
      </c>
      <c r="AC1502" s="136" t="e">
        <f t="shared" si="314"/>
        <v>#N/A</v>
      </c>
      <c r="AD1502" s="136" t="e">
        <f t="shared" si="315"/>
        <v>#N/A</v>
      </c>
      <c r="AE1502" s="136" t="e">
        <f t="shared" si="316"/>
        <v>#N/A</v>
      </c>
    </row>
    <row r="1503" spans="1:31" ht="15" customHeight="1">
      <c r="A1503" s="67" t="str">
        <f t="shared" si="304"/>
        <v/>
      </c>
      <c r="B1503" s="65">
        <f t="shared" si="307"/>
        <v>1480</v>
      </c>
      <c r="C1503" s="68" t="str">
        <f t="shared" si="308"/>
        <v/>
      </c>
      <c r="D1503" s="69"/>
      <c r="E1503" s="203"/>
      <c r="F1503" s="65" t="e">
        <f>VLOOKUP(E1503,'Trimming log'!$F$5:$V$5000,2,FALSE)</f>
        <v>#N/A</v>
      </c>
      <c r="G1503" s="65" t="e">
        <f>VLOOKUP(E1503,'Trimming log'!$F$5:$V$5000,3,FALSE)</f>
        <v>#N/A</v>
      </c>
      <c r="H1503" s="508" t="e">
        <f>VLOOKUP(E1503,'Trimming log'!$F$5:$V$5000,4,FALSE)</f>
        <v>#N/A</v>
      </c>
      <c r="I1503" s="65" t="e">
        <f>VLOOKUP(E1503,'Trimming log'!$F$5:$V$5000,5,FALSE)</f>
        <v>#N/A</v>
      </c>
      <c r="J1503" s="65" t="e">
        <f>VLOOKUP(E1503,'Trimming log'!$F$5:$V$5000,6,FALSE)</f>
        <v>#N/A</v>
      </c>
      <c r="K1503" s="65" t="e">
        <f>VLOOKUP(E1503,'Trimming log'!$F$5:$V$5000,7,FALSE)</f>
        <v>#N/A</v>
      </c>
      <c r="L1503" s="65" t="e">
        <f>VLOOKUP(E1503,'Trimming log'!$F$5:$V$5000,8,FALSE)</f>
        <v>#N/A</v>
      </c>
      <c r="M1503" s="65" t="e">
        <f>VLOOKUP(E1503,'Trimming log'!$F$5:$V$5000,9,FALSE)</f>
        <v>#N/A</v>
      </c>
      <c r="N1503" s="507" t="e">
        <f>VLOOKUP(E1503,'Trimming log'!$F$5:$V$5000,10,FALSE)</f>
        <v>#N/A</v>
      </c>
      <c r="O1503" s="65" t="e">
        <f>VLOOKUP(E1503,'Trimming log'!$F$5:$V$5000,11,FALSE)</f>
        <v>#N/A</v>
      </c>
      <c r="P1503" s="65" t="e">
        <f>VLOOKUP(E1503,'Trimming log'!$F$5:$V$5000,12,FALSE)</f>
        <v>#N/A</v>
      </c>
      <c r="Q1503" s="65" t="e">
        <f>VLOOKUP(E1503,'Trimming log'!$F$5:$V$5000,13,FALSE)</f>
        <v>#N/A</v>
      </c>
      <c r="R1503" s="65" t="e">
        <f>VLOOKUP(E1503,'Trimming log'!$F$5:$V$5000,14,FALSE)</f>
        <v>#N/A</v>
      </c>
      <c r="S1503" s="65" t="e">
        <f>VLOOKUP(E1503,'Trimming log'!$F$5:$V$5000,15,FALSE)</f>
        <v>#N/A</v>
      </c>
      <c r="T1503" s="65" t="e">
        <f t="shared" si="305"/>
        <v>#N/A</v>
      </c>
      <c r="U1503" s="491" t="str">
        <f t="shared" si="306"/>
        <v/>
      </c>
      <c r="V1503" s="74">
        <f t="shared" si="309"/>
        <v>0</v>
      </c>
      <c r="W1503" s="134">
        <f t="shared" si="310"/>
        <v>0</v>
      </c>
      <c r="X1503" s="134" t="e">
        <f>VLOOKUP(E1503,'Trimming log'!$F$5:$Y$5000,19,FALSE)</f>
        <v>#N/A</v>
      </c>
      <c r="Y1503" s="134" t="e">
        <f>VLOOKUP(E1503,'Trimming log'!$F$5:$Y$5000,20,FALSE)</f>
        <v>#N/A</v>
      </c>
      <c r="Z1503" s="135" t="e">
        <f t="shared" si="311"/>
        <v>#N/A</v>
      </c>
      <c r="AA1503" s="135" t="e">
        <f t="shared" si="312"/>
        <v>#N/A</v>
      </c>
      <c r="AB1503" s="136" t="e">
        <f t="shared" si="313"/>
        <v>#N/A</v>
      </c>
      <c r="AC1503" s="136" t="e">
        <f t="shared" si="314"/>
        <v>#N/A</v>
      </c>
      <c r="AD1503" s="136" t="e">
        <f t="shared" si="315"/>
        <v>#N/A</v>
      </c>
      <c r="AE1503" s="136" t="e">
        <f t="shared" si="316"/>
        <v>#N/A</v>
      </c>
    </row>
    <row r="1504" spans="1:31" ht="15" customHeight="1">
      <c r="A1504" s="67" t="str">
        <f t="shared" si="304"/>
        <v/>
      </c>
      <c r="B1504" s="65">
        <f t="shared" si="307"/>
        <v>1481</v>
      </c>
      <c r="C1504" s="68" t="str">
        <f t="shared" si="308"/>
        <v/>
      </c>
      <c r="D1504" s="69"/>
      <c r="E1504" s="203"/>
      <c r="F1504" s="65" t="e">
        <f>VLOOKUP(E1504,'Trimming log'!$F$5:$V$5000,2,FALSE)</f>
        <v>#N/A</v>
      </c>
      <c r="G1504" s="65" t="e">
        <f>VLOOKUP(E1504,'Trimming log'!$F$5:$V$5000,3,FALSE)</f>
        <v>#N/A</v>
      </c>
      <c r="H1504" s="508" t="e">
        <f>VLOOKUP(E1504,'Trimming log'!$F$5:$V$5000,4,FALSE)</f>
        <v>#N/A</v>
      </c>
      <c r="I1504" s="65" t="e">
        <f>VLOOKUP(E1504,'Trimming log'!$F$5:$V$5000,5,FALSE)</f>
        <v>#N/A</v>
      </c>
      <c r="J1504" s="65" t="e">
        <f>VLOOKUP(E1504,'Trimming log'!$F$5:$V$5000,6,FALSE)</f>
        <v>#N/A</v>
      </c>
      <c r="K1504" s="65" t="e">
        <f>VLOOKUP(E1504,'Trimming log'!$F$5:$V$5000,7,FALSE)</f>
        <v>#N/A</v>
      </c>
      <c r="L1504" s="65" t="e">
        <f>VLOOKUP(E1504,'Trimming log'!$F$5:$V$5000,8,FALSE)</f>
        <v>#N/A</v>
      </c>
      <c r="M1504" s="65" t="e">
        <f>VLOOKUP(E1504,'Trimming log'!$F$5:$V$5000,9,FALSE)</f>
        <v>#N/A</v>
      </c>
      <c r="N1504" s="507" t="e">
        <f>VLOOKUP(E1504,'Trimming log'!$F$5:$V$5000,10,FALSE)</f>
        <v>#N/A</v>
      </c>
      <c r="O1504" s="65" t="e">
        <f>VLOOKUP(E1504,'Trimming log'!$F$5:$V$5000,11,FALSE)</f>
        <v>#N/A</v>
      </c>
      <c r="P1504" s="65" t="e">
        <f>VLOOKUP(E1504,'Trimming log'!$F$5:$V$5000,12,FALSE)</f>
        <v>#N/A</v>
      </c>
      <c r="Q1504" s="65" t="e">
        <f>VLOOKUP(E1504,'Trimming log'!$F$5:$V$5000,13,FALSE)</f>
        <v>#N/A</v>
      </c>
      <c r="R1504" s="65" t="e">
        <f>VLOOKUP(E1504,'Trimming log'!$F$5:$V$5000,14,FALSE)</f>
        <v>#N/A</v>
      </c>
      <c r="S1504" s="65" t="e">
        <f>VLOOKUP(E1504,'Trimming log'!$F$5:$V$5000,15,FALSE)</f>
        <v>#N/A</v>
      </c>
      <c r="T1504" s="65" t="e">
        <f t="shared" si="305"/>
        <v>#N/A</v>
      </c>
      <c r="U1504" s="491" t="str">
        <f t="shared" si="306"/>
        <v/>
      </c>
      <c r="V1504" s="74">
        <f t="shared" si="309"/>
        <v>0</v>
      </c>
      <c r="W1504" s="134">
        <f t="shared" si="310"/>
        <v>0</v>
      </c>
      <c r="X1504" s="134" t="e">
        <f>VLOOKUP(E1504,'Trimming log'!$F$5:$Y$5000,19,FALSE)</f>
        <v>#N/A</v>
      </c>
      <c r="Y1504" s="134" t="e">
        <f>VLOOKUP(E1504,'Trimming log'!$F$5:$Y$5000,20,FALSE)</f>
        <v>#N/A</v>
      </c>
      <c r="Z1504" s="135" t="e">
        <f t="shared" si="311"/>
        <v>#N/A</v>
      </c>
      <c r="AA1504" s="135" t="e">
        <f t="shared" si="312"/>
        <v>#N/A</v>
      </c>
      <c r="AB1504" s="136" t="e">
        <f t="shared" si="313"/>
        <v>#N/A</v>
      </c>
      <c r="AC1504" s="136" t="e">
        <f t="shared" si="314"/>
        <v>#N/A</v>
      </c>
      <c r="AD1504" s="136" t="e">
        <f t="shared" si="315"/>
        <v>#N/A</v>
      </c>
      <c r="AE1504" s="136" t="e">
        <f t="shared" si="316"/>
        <v>#N/A</v>
      </c>
    </row>
    <row r="1505" spans="1:31" ht="15" customHeight="1">
      <c r="A1505" s="67" t="str">
        <f t="shared" si="304"/>
        <v/>
      </c>
      <c r="B1505" s="65">
        <f t="shared" si="307"/>
        <v>1482</v>
      </c>
      <c r="C1505" s="68" t="str">
        <f t="shared" si="308"/>
        <v/>
      </c>
      <c r="D1505" s="69"/>
      <c r="E1505" s="203"/>
      <c r="F1505" s="65" t="e">
        <f>VLOOKUP(E1505,'Trimming log'!$F$5:$V$5000,2,FALSE)</f>
        <v>#N/A</v>
      </c>
      <c r="G1505" s="65" t="e">
        <f>VLOOKUP(E1505,'Trimming log'!$F$5:$V$5000,3,FALSE)</f>
        <v>#N/A</v>
      </c>
      <c r="H1505" s="508" t="e">
        <f>VLOOKUP(E1505,'Trimming log'!$F$5:$V$5000,4,FALSE)</f>
        <v>#N/A</v>
      </c>
      <c r="I1505" s="65" t="e">
        <f>VLOOKUP(E1505,'Trimming log'!$F$5:$V$5000,5,FALSE)</f>
        <v>#N/A</v>
      </c>
      <c r="J1505" s="65" t="e">
        <f>VLOOKUP(E1505,'Trimming log'!$F$5:$V$5000,6,FALSE)</f>
        <v>#N/A</v>
      </c>
      <c r="K1505" s="65" t="e">
        <f>VLOOKUP(E1505,'Trimming log'!$F$5:$V$5000,7,FALSE)</f>
        <v>#N/A</v>
      </c>
      <c r="L1505" s="65" t="e">
        <f>VLOOKUP(E1505,'Trimming log'!$F$5:$V$5000,8,FALSE)</f>
        <v>#N/A</v>
      </c>
      <c r="M1505" s="65" t="e">
        <f>VLOOKUP(E1505,'Trimming log'!$F$5:$V$5000,9,FALSE)</f>
        <v>#N/A</v>
      </c>
      <c r="N1505" s="507" t="e">
        <f>VLOOKUP(E1505,'Trimming log'!$F$5:$V$5000,10,FALSE)</f>
        <v>#N/A</v>
      </c>
      <c r="O1505" s="65" t="e">
        <f>VLOOKUP(E1505,'Trimming log'!$F$5:$V$5000,11,FALSE)</f>
        <v>#N/A</v>
      </c>
      <c r="P1505" s="65" t="e">
        <f>VLOOKUP(E1505,'Trimming log'!$F$5:$V$5000,12,FALSE)</f>
        <v>#N/A</v>
      </c>
      <c r="Q1505" s="65" t="e">
        <f>VLOOKUP(E1505,'Trimming log'!$F$5:$V$5000,13,FALSE)</f>
        <v>#N/A</v>
      </c>
      <c r="R1505" s="65" t="e">
        <f>VLOOKUP(E1505,'Trimming log'!$F$5:$V$5000,14,FALSE)</f>
        <v>#N/A</v>
      </c>
      <c r="S1505" s="65" t="e">
        <f>VLOOKUP(E1505,'Trimming log'!$F$5:$V$5000,15,FALSE)</f>
        <v>#N/A</v>
      </c>
      <c r="T1505" s="65" t="e">
        <f t="shared" si="305"/>
        <v>#N/A</v>
      </c>
      <c r="U1505" s="491" t="str">
        <f t="shared" si="306"/>
        <v/>
      </c>
      <c r="V1505" s="74">
        <f t="shared" si="309"/>
        <v>0</v>
      </c>
      <c r="W1505" s="134">
        <f t="shared" si="310"/>
        <v>0</v>
      </c>
      <c r="X1505" s="134" t="e">
        <f>VLOOKUP(E1505,'Trimming log'!$F$5:$Y$5000,19,FALSE)</f>
        <v>#N/A</v>
      </c>
      <c r="Y1505" s="134" t="e">
        <f>VLOOKUP(E1505,'Trimming log'!$F$5:$Y$5000,20,FALSE)</f>
        <v>#N/A</v>
      </c>
      <c r="Z1505" s="135" t="e">
        <f t="shared" si="311"/>
        <v>#N/A</v>
      </c>
      <c r="AA1505" s="135" t="e">
        <f t="shared" si="312"/>
        <v>#N/A</v>
      </c>
      <c r="AB1505" s="136" t="e">
        <f t="shared" si="313"/>
        <v>#N/A</v>
      </c>
      <c r="AC1505" s="136" t="e">
        <f t="shared" si="314"/>
        <v>#N/A</v>
      </c>
      <c r="AD1505" s="136" t="e">
        <f t="shared" si="315"/>
        <v>#N/A</v>
      </c>
      <c r="AE1505" s="136" t="e">
        <f t="shared" si="316"/>
        <v>#N/A</v>
      </c>
    </row>
    <row r="1506" spans="1:31" ht="15" customHeight="1">
      <c r="A1506" s="67" t="str">
        <f t="shared" si="304"/>
        <v/>
      </c>
      <c r="B1506" s="65">
        <f t="shared" si="307"/>
        <v>1483</v>
      </c>
      <c r="C1506" s="68" t="str">
        <f t="shared" si="308"/>
        <v/>
      </c>
      <c r="D1506" s="69"/>
      <c r="E1506" s="203"/>
      <c r="F1506" s="65" t="e">
        <f>VLOOKUP(E1506,'Trimming log'!$F$5:$V$5000,2,FALSE)</f>
        <v>#N/A</v>
      </c>
      <c r="G1506" s="65" t="e">
        <f>VLOOKUP(E1506,'Trimming log'!$F$5:$V$5000,3,FALSE)</f>
        <v>#N/A</v>
      </c>
      <c r="H1506" s="508" t="e">
        <f>VLOOKUP(E1506,'Trimming log'!$F$5:$V$5000,4,FALSE)</f>
        <v>#N/A</v>
      </c>
      <c r="I1506" s="65" t="e">
        <f>VLOOKUP(E1506,'Trimming log'!$F$5:$V$5000,5,FALSE)</f>
        <v>#N/A</v>
      </c>
      <c r="J1506" s="65" t="e">
        <f>VLOOKUP(E1506,'Trimming log'!$F$5:$V$5000,6,FALSE)</f>
        <v>#N/A</v>
      </c>
      <c r="K1506" s="65" t="e">
        <f>VLOOKUP(E1506,'Trimming log'!$F$5:$V$5000,7,FALSE)</f>
        <v>#N/A</v>
      </c>
      <c r="L1506" s="65" t="e">
        <f>VLOOKUP(E1506,'Trimming log'!$F$5:$V$5000,8,FALSE)</f>
        <v>#N/A</v>
      </c>
      <c r="M1506" s="65" t="e">
        <f>VLOOKUP(E1506,'Trimming log'!$F$5:$V$5000,9,FALSE)</f>
        <v>#N/A</v>
      </c>
      <c r="N1506" s="507" t="e">
        <f>VLOOKUP(E1506,'Trimming log'!$F$5:$V$5000,10,FALSE)</f>
        <v>#N/A</v>
      </c>
      <c r="O1506" s="65" t="e">
        <f>VLOOKUP(E1506,'Trimming log'!$F$5:$V$5000,11,FALSE)</f>
        <v>#N/A</v>
      </c>
      <c r="P1506" s="65" t="e">
        <f>VLOOKUP(E1506,'Trimming log'!$F$5:$V$5000,12,FALSE)</f>
        <v>#N/A</v>
      </c>
      <c r="Q1506" s="65" t="e">
        <f>VLOOKUP(E1506,'Trimming log'!$F$5:$V$5000,13,FALSE)</f>
        <v>#N/A</v>
      </c>
      <c r="R1506" s="65" t="e">
        <f>VLOOKUP(E1506,'Trimming log'!$F$5:$V$5000,14,FALSE)</f>
        <v>#N/A</v>
      </c>
      <c r="S1506" s="65" t="e">
        <f>VLOOKUP(E1506,'Trimming log'!$F$5:$V$5000,15,FALSE)</f>
        <v>#N/A</v>
      </c>
      <c r="T1506" s="65" t="e">
        <f t="shared" si="305"/>
        <v>#N/A</v>
      </c>
      <c r="U1506" s="491" t="str">
        <f t="shared" si="306"/>
        <v/>
      </c>
      <c r="V1506" s="74">
        <f t="shared" si="309"/>
        <v>0</v>
      </c>
      <c r="W1506" s="134">
        <f t="shared" si="310"/>
        <v>0</v>
      </c>
      <c r="X1506" s="134" t="e">
        <f>VLOOKUP(E1506,'Trimming log'!$F$5:$Y$5000,19,FALSE)</f>
        <v>#N/A</v>
      </c>
      <c r="Y1506" s="134" t="e">
        <f>VLOOKUP(E1506,'Trimming log'!$F$5:$Y$5000,20,FALSE)</f>
        <v>#N/A</v>
      </c>
      <c r="Z1506" s="135" t="e">
        <f t="shared" si="311"/>
        <v>#N/A</v>
      </c>
      <c r="AA1506" s="135" t="e">
        <f t="shared" si="312"/>
        <v>#N/A</v>
      </c>
      <c r="AB1506" s="136" t="e">
        <f t="shared" si="313"/>
        <v>#N/A</v>
      </c>
      <c r="AC1506" s="136" t="e">
        <f t="shared" si="314"/>
        <v>#N/A</v>
      </c>
      <c r="AD1506" s="136" t="e">
        <f t="shared" si="315"/>
        <v>#N/A</v>
      </c>
      <c r="AE1506" s="136" t="e">
        <f t="shared" si="316"/>
        <v>#N/A</v>
      </c>
    </row>
    <row r="1507" spans="1:31" ht="15" customHeight="1">
      <c r="A1507" s="67" t="str">
        <f t="shared" si="304"/>
        <v/>
      </c>
      <c r="B1507" s="65">
        <f t="shared" si="307"/>
        <v>1484</v>
      </c>
      <c r="C1507" s="68" t="str">
        <f t="shared" si="308"/>
        <v/>
      </c>
      <c r="D1507" s="69"/>
      <c r="E1507" s="203"/>
      <c r="F1507" s="65" t="e">
        <f>VLOOKUP(E1507,'Trimming log'!$F$5:$V$5000,2,FALSE)</f>
        <v>#N/A</v>
      </c>
      <c r="G1507" s="65" t="e">
        <f>VLOOKUP(E1507,'Trimming log'!$F$5:$V$5000,3,FALSE)</f>
        <v>#N/A</v>
      </c>
      <c r="H1507" s="508" t="e">
        <f>VLOOKUP(E1507,'Trimming log'!$F$5:$V$5000,4,FALSE)</f>
        <v>#N/A</v>
      </c>
      <c r="I1507" s="65" t="e">
        <f>VLOOKUP(E1507,'Trimming log'!$F$5:$V$5000,5,FALSE)</f>
        <v>#N/A</v>
      </c>
      <c r="J1507" s="65" t="e">
        <f>VLOOKUP(E1507,'Trimming log'!$F$5:$V$5000,6,FALSE)</f>
        <v>#N/A</v>
      </c>
      <c r="K1507" s="65" t="e">
        <f>VLOOKUP(E1507,'Trimming log'!$F$5:$V$5000,7,FALSE)</f>
        <v>#N/A</v>
      </c>
      <c r="L1507" s="65" t="e">
        <f>VLOOKUP(E1507,'Trimming log'!$F$5:$V$5000,8,FALSE)</f>
        <v>#N/A</v>
      </c>
      <c r="M1507" s="65" t="e">
        <f>VLOOKUP(E1507,'Trimming log'!$F$5:$V$5000,9,FALSE)</f>
        <v>#N/A</v>
      </c>
      <c r="N1507" s="507" t="e">
        <f>VLOOKUP(E1507,'Trimming log'!$F$5:$V$5000,10,FALSE)</f>
        <v>#N/A</v>
      </c>
      <c r="O1507" s="65" t="e">
        <f>VLOOKUP(E1507,'Trimming log'!$F$5:$V$5000,11,FALSE)</f>
        <v>#N/A</v>
      </c>
      <c r="P1507" s="65" t="e">
        <f>VLOOKUP(E1507,'Trimming log'!$F$5:$V$5000,12,FALSE)</f>
        <v>#N/A</v>
      </c>
      <c r="Q1507" s="65" t="e">
        <f>VLOOKUP(E1507,'Trimming log'!$F$5:$V$5000,13,FALSE)</f>
        <v>#N/A</v>
      </c>
      <c r="R1507" s="65" t="e">
        <f>VLOOKUP(E1507,'Trimming log'!$F$5:$V$5000,14,FALSE)</f>
        <v>#N/A</v>
      </c>
      <c r="S1507" s="65" t="e">
        <f>VLOOKUP(E1507,'Trimming log'!$F$5:$V$5000,15,FALSE)</f>
        <v>#N/A</v>
      </c>
      <c r="T1507" s="65" t="e">
        <f t="shared" si="305"/>
        <v>#N/A</v>
      </c>
      <c r="U1507" s="491" t="str">
        <f t="shared" si="306"/>
        <v/>
      </c>
      <c r="V1507" s="74">
        <f t="shared" si="309"/>
        <v>0</v>
      </c>
      <c r="W1507" s="134">
        <f t="shared" si="310"/>
        <v>0</v>
      </c>
      <c r="X1507" s="134" t="e">
        <f>VLOOKUP(E1507,'Trimming log'!$F$5:$Y$5000,19,FALSE)</f>
        <v>#N/A</v>
      </c>
      <c r="Y1507" s="134" t="e">
        <f>VLOOKUP(E1507,'Trimming log'!$F$5:$Y$5000,20,FALSE)</f>
        <v>#N/A</v>
      </c>
      <c r="Z1507" s="135" t="e">
        <f t="shared" si="311"/>
        <v>#N/A</v>
      </c>
      <c r="AA1507" s="135" t="e">
        <f t="shared" si="312"/>
        <v>#N/A</v>
      </c>
      <c r="AB1507" s="136" t="e">
        <f t="shared" si="313"/>
        <v>#N/A</v>
      </c>
      <c r="AC1507" s="136" t="e">
        <f t="shared" si="314"/>
        <v>#N/A</v>
      </c>
      <c r="AD1507" s="136" t="e">
        <f t="shared" si="315"/>
        <v>#N/A</v>
      </c>
      <c r="AE1507" s="136" t="e">
        <f t="shared" si="316"/>
        <v>#N/A</v>
      </c>
    </row>
    <row r="1508" spans="1:31" ht="15" customHeight="1">
      <c r="A1508" s="67" t="str">
        <f t="shared" si="304"/>
        <v/>
      </c>
      <c r="B1508" s="65">
        <f t="shared" si="307"/>
        <v>1485</v>
      </c>
      <c r="C1508" s="68" t="str">
        <f t="shared" si="308"/>
        <v/>
      </c>
      <c r="D1508" s="69"/>
      <c r="E1508" s="203"/>
      <c r="F1508" s="65" t="e">
        <f>VLOOKUP(E1508,'Trimming log'!$F$5:$V$5000,2,FALSE)</f>
        <v>#N/A</v>
      </c>
      <c r="G1508" s="65" t="e">
        <f>VLOOKUP(E1508,'Trimming log'!$F$5:$V$5000,3,FALSE)</f>
        <v>#N/A</v>
      </c>
      <c r="H1508" s="508" t="e">
        <f>VLOOKUP(E1508,'Trimming log'!$F$5:$V$5000,4,FALSE)</f>
        <v>#N/A</v>
      </c>
      <c r="I1508" s="65" t="e">
        <f>VLOOKUP(E1508,'Trimming log'!$F$5:$V$5000,5,FALSE)</f>
        <v>#N/A</v>
      </c>
      <c r="J1508" s="65" t="e">
        <f>VLOOKUP(E1508,'Trimming log'!$F$5:$V$5000,6,FALSE)</f>
        <v>#N/A</v>
      </c>
      <c r="K1508" s="65" t="e">
        <f>VLOOKUP(E1508,'Trimming log'!$F$5:$V$5000,7,FALSE)</f>
        <v>#N/A</v>
      </c>
      <c r="L1508" s="65" t="e">
        <f>VLOOKUP(E1508,'Trimming log'!$F$5:$V$5000,8,FALSE)</f>
        <v>#N/A</v>
      </c>
      <c r="M1508" s="65" t="e">
        <f>VLOOKUP(E1508,'Trimming log'!$F$5:$V$5000,9,FALSE)</f>
        <v>#N/A</v>
      </c>
      <c r="N1508" s="507" t="e">
        <f>VLOOKUP(E1508,'Trimming log'!$F$5:$V$5000,10,FALSE)</f>
        <v>#N/A</v>
      </c>
      <c r="O1508" s="65" t="e">
        <f>VLOOKUP(E1508,'Trimming log'!$F$5:$V$5000,11,FALSE)</f>
        <v>#N/A</v>
      </c>
      <c r="P1508" s="65" t="e">
        <f>VLOOKUP(E1508,'Trimming log'!$F$5:$V$5000,12,FALSE)</f>
        <v>#N/A</v>
      </c>
      <c r="Q1508" s="65" t="e">
        <f>VLOOKUP(E1508,'Trimming log'!$F$5:$V$5000,13,FALSE)</f>
        <v>#N/A</v>
      </c>
      <c r="R1508" s="65" t="e">
        <f>VLOOKUP(E1508,'Trimming log'!$F$5:$V$5000,14,FALSE)</f>
        <v>#N/A</v>
      </c>
      <c r="S1508" s="65" t="e">
        <f>VLOOKUP(E1508,'Trimming log'!$F$5:$V$5000,15,FALSE)</f>
        <v>#N/A</v>
      </c>
      <c r="T1508" s="65" t="e">
        <f t="shared" si="305"/>
        <v>#N/A</v>
      </c>
      <c r="U1508" s="491" t="str">
        <f t="shared" si="306"/>
        <v/>
      </c>
      <c r="V1508" s="74">
        <f t="shared" si="309"/>
        <v>0</v>
      </c>
      <c r="W1508" s="134">
        <f t="shared" si="310"/>
        <v>0</v>
      </c>
      <c r="X1508" s="134" t="e">
        <f>VLOOKUP(E1508,'Trimming log'!$F$5:$Y$5000,19,FALSE)</f>
        <v>#N/A</v>
      </c>
      <c r="Y1508" s="134" t="e">
        <f>VLOOKUP(E1508,'Trimming log'!$F$5:$Y$5000,20,FALSE)</f>
        <v>#N/A</v>
      </c>
      <c r="Z1508" s="135" t="e">
        <f t="shared" si="311"/>
        <v>#N/A</v>
      </c>
      <c r="AA1508" s="135" t="e">
        <f t="shared" si="312"/>
        <v>#N/A</v>
      </c>
      <c r="AB1508" s="136" t="e">
        <f t="shared" si="313"/>
        <v>#N/A</v>
      </c>
      <c r="AC1508" s="136" t="e">
        <f t="shared" si="314"/>
        <v>#N/A</v>
      </c>
      <c r="AD1508" s="136" t="e">
        <f t="shared" si="315"/>
        <v>#N/A</v>
      </c>
      <c r="AE1508" s="136" t="e">
        <f t="shared" si="316"/>
        <v>#N/A</v>
      </c>
    </row>
    <row r="1509" spans="1:31" ht="15" customHeight="1">
      <c r="A1509" s="67" t="str">
        <f t="shared" si="304"/>
        <v/>
      </c>
      <c r="B1509" s="65">
        <f t="shared" si="307"/>
        <v>1486</v>
      </c>
      <c r="C1509" s="68" t="str">
        <f t="shared" si="308"/>
        <v/>
      </c>
      <c r="D1509" s="69"/>
      <c r="E1509" s="203"/>
      <c r="F1509" s="65" t="e">
        <f>VLOOKUP(E1509,'Trimming log'!$F$5:$V$5000,2,FALSE)</f>
        <v>#N/A</v>
      </c>
      <c r="G1509" s="65" t="e">
        <f>VLOOKUP(E1509,'Trimming log'!$F$5:$V$5000,3,FALSE)</f>
        <v>#N/A</v>
      </c>
      <c r="H1509" s="508" t="e">
        <f>VLOOKUP(E1509,'Trimming log'!$F$5:$V$5000,4,FALSE)</f>
        <v>#N/A</v>
      </c>
      <c r="I1509" s="65" t="e">
        <f>VLOOKUP(E1509,'Trimming log'!$F$5:$V$5000,5,FALSE)</f>
        <v>#N/A</v>
      </c>
      <c r="J1509" s="65" t="e">
        <f>VLOOKUP(E1509,'Trimming log'!$F$5:$V$5000,6,FALSE)</f>
        <v>#N/A</v>
      </c>
      <c r="K1509" s="65" t="e">
        <f>VLOOKUP(E1509,'Trimming log'!$F$5:$V$5000,7,FALSE)</f>
        <v>#N/A</v>
      </c>
      <c r="L1509" s="65" t="e">
        <f>VLOOKUP(E1509,'Trimming log'!$F$5:$V$5000,8,FALSE)</f>
        <v>#N/A</v>
      </c>
      <c r="M1509" s="65" t="e">
        <f>VLOOKUP(E1509,'Trimming log'!$F$5:$V$5000,9,FALSE)</f>
        <v>#N/A</v>
      </c>
      <c r="N1509" s="507" t="e">
        <f>VLOOKUP(E1509,'Trimming log'!$F$5:$V$5000,10,FALSE)</f>
        <v>#N/A</v>
      </c>
      <c r="O1509" s="65" t="e">
        <f>VLOOKUP(E1509,'Trimming log'!$F$5:$V$5000,11,FALSE)</f>
        <v>#N/A</v>
      </c>
      <c r="P1509" s="65" t="e">
        <f>VLOOKUP(E1509,'Trimming log'!$F$5:$V$5000,12,FALSE)</f>
        <v>#N/A</v>
      </c>
      <c r="Q1509" s="65" t="e">
        <f>VLOOKUP(E1509,'Trimming log'!$F$5:$V$5000,13,FALSE)</f>
        <v>#N/A</v>
      </c>
      <c r="R1509" s="65" t="e">
        <f>VLOOKUP(E1509,'Trimming log'!$F$5:$V$5000,14,FALSE)</f>
        <v>#N/A</v>
      </c>
      <c r="S1509" s="65" t="e">
        <f>VLOOKUP(E1509,'Trimming log'!$F$5:$V$5000,15,FALSE)</f>
        <v>#N/A</v>
      </c>
      <c r="T1509" s="65" t="e">
        <f t="shared" si="305"/>
        <v>#N/A</v>
      </c>
      <c r="U1509" s="491" t="str">
        <f t="shared" si="306"/>
        <v/>
      </c>
      <c r="V1509" s="74">
        <f t="shared" si="309"/>
        <v>0</v>
      </c>
      <c r="W1509" s="134">
        <f t="shared" si="310"/>
        <v>0</v>
      </c>
      <c r="X1509" s="134" t="e">
        <f>VLOOKUP(E1509,'Trimming log'!$F$5:$Y$5000,19,FALSE)</f>
        <v>#N/A</v>
      </c>
      <c r="Y1509" s="134" t="e">
        <f>VLOOKUP(E1509,'Trimming log'!$F$5:$Y$5000,20,FALSE)</f>
        <v>#N/A</v>
      </c>
      <c r="Z1509" s="135" t="e">
        <f t="shared" si="311"/>
        <v>#N/A</v>
      </c>
      <c r="AA1509" s="135" t="e">
        <f t="shared" si="312"/>
        <v>#N/A</v>
      </c>
      <c r="AB1509" s="136" t="e">
        <f t="shared" si="313"/>
        <v>#N/A</v>
      </c>
      <c r="AC1509" s="136" t="e">
        <f t="shared" si="314"/>
        <v>#N/A</v>
      </c>
      <c r="AD1509" s="136" t="e">
        <f t="shared" si="315"/>
        <v>#N/A</v>
      </c>
      <c r="AE1509" s="136" t="e">
        <f t="shared" si="316"/>
        <v>#N/A</v>
      </c>
    </row>
    <row r="1510" spans="1:31" ht="15" customHeight="1">
      <c r="A1510" s="67" t="str">
        <f t="shared" si="304"/>
        <v/>
      </c>
      <c r="B1510" s="65">
        <f t="shared" si="307"/>
        <v>1487</v>
      </c>
      <c r="C1510" s="68" t="str">
        <f t="shared" si="308"/>
        <v/>
      </c>
      <c r="D1510" s="69"/>
      <c r="E1510" s="203"/>
      <c r="F1510" s="65" t="e">
        <f>VLOOKUP(E1510,'Trimming log'!$F$5:$V$5000,2,FALSE)</f>
        <v>#N/A</v>
      </c>
      <c r="G1510" s="65" t="e">
        <f>VLOOKUP(E1510,'Trimming log'!$F$5:$V$5000,3,FALSE)</f>
        <v>#N/A</v>
      </c>
      <c r="H1510" s="508" t="e">
        <f>VLOOKUP(E1510,'Trimming log'!$F$5:$V$5000,4,FALSE)</f>
        <v>#N/A</v>
      </c>
      <c r="I1510" s="65" t="e">
        <f>VLOOKUP(E1510,'Trimming log'!$F$5:$V$5000,5,FALSE)</f>
        <v>#N/A</v>
      </c>
      <c r="J1510" s="65" t="e">
        <f>VLOOKUP(E1510,'Trimming log'!$F$5:$V$5000,6,FALSE)</f>
        <v>#N/A</v>
      </c>
      <c r="K1510" s="65" t="e">
        <f>VLOOKUP(E1510,'Trimming log'!$F$5:$V$5000,7,FALSE)</f>
        <v>#N/A</v>
      </c>
      <c r="L1510" s="65" t="e">
        <f>VLOOKUP(E1510,'Trimming log'!$F$5:$V$5000,8,FALSE)</f>
        <v>#N/A</v>
      </c>
      <c r="M1510" s="65" t="e">
        <f>VLOOKUP(E1510,'Trimming log'!$F$5:$V$5000,9,FALSE)</f>
        <v>#N/A</v>
      </c>
      <c r="N1510" s="507" t="e">
        <f>VLOOKUP(E1510,'Trimming log'!$F$5:$V$5000,10,FALSE)</f>
        <v>#N/A</v>
      </c>
      <c r="O1510" s="65" t="e">
        <f>VLOOKUP(E1510,'Trimming log'!$F$5:$V$5000,11,FALSE)</f>
        <v>#N/A</v>
      </c>
      <c r="P1510" s="65" t="e">
        <f>VLOOKUP(E1510,'Trimming log'!$F$5:$V$5000,12,FALSE)</f>
        <v>#N/A</v>
      </c>
      <c r="Q1510" s="65" t="e">
        <f>VLOOKUP(E1510,'Trimming log'!$F$5:$V$5000,13,FALSE)</f>
        <v>#N/A</v>
      </c>
      <c r="R1510" s="65" t="e">
        <f>VLOOKUP(E1510,'Trimming log'!$F$5:$V$5000,14,FALSE)</f>
        <v>#N/A</v>
      </c>
      <c r="S1510" s="65" t="e">
        <f>VLOOKUP(E1510,'Trimming log'!$F$5:$V$5000,15,FALSE)</f>
        <v>#N/A</v>
      </c>
      <c r="T1510" s="65" t="e">
        <f t="shared" si="305"/>
        <v>#N/A</v>
      </c>
      <c r="U1510" s="491" t="str">
        <f t="shared" si="306"/>
        <v/>
      </c>
      <c r="V1510" s="74">
        <f t="shared" si="309"/>
        <v>0</v>
      </c>
      <c r="W1510" s="134">
        <f t="shared" si="310"/>
        <v>0</v>
      </c>
      <c r="X1510" s="134" t="e">
        <f>VLOOKUP(E1510,'Trimming log'!$F$5:$Y$5000,19,FALSE)</f>
        <v>#N/A</v>
      </c>
      <c r="Y1510" s="134" t="e">
        <f>VLOOKUP(E1510,'Trimming log'!$F$5:$Y$5000,20,FALSE)</f>
        <v>#N/A</v>
      </c>
      <c r="Z1510" s="135" t="e">
        <f t="shared" si="311"/>
        <v>#N/A</v>
      </c>
      <c r="AA1510" s="135" t="e">
        <f t="shared" si="312"/>
        <v>#N/A</v>
      </c>
      <c r="AB1510" s="136" t="e">
        <f t="shared" si="313"/>
        <v>#N/A</v>
      </c>
      <c r="AC1510" s="136" t="e">
        <f t="shared" si="314"/>
        <v>#N/A</v>
      </c>
      <c r="AD1510" s="136" t="e">
        <f t="shared" si="315"/>
        <v>#N/A</v>
      </c>
      <c r="AE1510" s="136" t="e">
        <f t="shared" si="316"/>
        <v>#N/A</v>
      </c>
    </row>
    <row r="1511" spans="1:31" ht="15" customHeight="1">
      <c r="A1511" s="67" t="str">
        <f t="shared" si="304"/>
        <v/>
      </c>
      <c r="B1511" s="65">
        <f t="shared" si="307"/>
        <v>1488</v>
      </c>
      <c r="C1511" s="68" t="str">
        <f t="shared" si="308"/>
        <v/>
      </c>
      <c r="D1511" s="69"/>
      <c r="E1511" s="203"/>
      <c r="F1511" s="65" t="e">
        <f>VLOOKUP(E1511,'Trimming log'!$F$5:$V$5000,2,FALSE)</f>
        <v>#N/A</v>
      </c>
      <c r="G1511" s="65" t="e">
        <f>VLOOKUP(E1511,'Trimming log'!$F$5:$V$5000,3,FALSE)</f>
        <v>#N/A</v>
      </c>
      <c r="H1511" s="508" t="e">
        <f>VLOOKUP(E1511,'Trimming log'!$F$5:$V$5000,4,FALSE)</f>
        <v>#N/A</v>
      </c>
      <c r="I1511" s="65" t="e">
        <f>VLOOKUP(E1511,'Trimming log'!$F$5:$V$5000,5,FALSE)</f>
        <v>#N/A</v>
      </c>
      <c r="J1511" s="65" t="e">
        <f>VLOOKUP(E1511,'Trimming log'!$F$5:$V$5000,6,FALSE)</f>
        <v>#N/A</v>
      </c>
      <c r="K1511" s="65" t="e">
        <f>VLOOKUP(E1511,'Trimming log'!$F$5:$V$5000,7,FALSE)</f>
        <v>#N/A</v>
      </c>
      <c r="L1511" s="65" t="e">
        <f>VLOOKUP(E1511,'Trimming log'!$F$5:$V$5000,8,FALSE)</f>
        <v>#N/A</v>
      </c>
      <c r="M1511" s="65" t="e">
        <f>VLOOKUP(E1511,'Trimming log'!$F$5:$V$5000,9,FALSE)</f>
        <v>#N/A</v>
      </c>
      <c r="N1511" s="507" t="e">
        <f>VLOOKUP(E1511,'Trimming log'!$F$5:$V$5000,10,FALSE)</f>
        <v>#N/A</v>
      </c>
      <c r="O1511" s="65" t="e">
        <f>VLOOKUP(E1511,'Trimming log'!$F$5:$V$5000,11,FALSE)</f>
        <v>#N/A</v>
      </c>
      <c r="P1511" s="65" t="e">
        <f>VLOOKUP(E1511,'Trimming log'!$F$5:$V$5000,12,FALSE)</f>
        <v>#N/A</v>
      </c>
      <c r="Q1511" s="65" t="e">
        <f>VLOOKUP(E1511,'Trimming log'!$F$5:$V$5000,13,FALSE)</f>
        <v>#N/A</v>
      </c>
      <c r="R1511" s="65" t="e">
        <f>VLOOKUP(E1511,'Trimming log'!$F$5:$V$5000,14,FALSE)</f>
        <v>#N/A</v>
      </c>
      <c r="S1511" s="65" t="e">
        <f>VLOOKUP(E1511,'Trimming log'!$F$5:$V$5000,15,FALSE)</f>
        <v>#N/A</v>
      </c>
      <c r="T1511" s="65" t="e">
        <f t="shared" si="305"/>
        <v>#N/A</v>
      </c>
      <c r="U1511" s="491" t="str">
        <f t="shared" si="306"/>
        <v/>
      </c>
      <c r="V1511" s="74">
        <f t="shared" si="309"/>
        <v>0</v>
      </c>
      <c r="W1511" s="134">
        <f t="shared" si="310"/>
        <v>0</v>
      </c>
      <c r="X1511" s="134" t="e">
        <f>VLOOKUP(E1511,'Trimming log'!$F$5:$Y$5000,19,FALSE)</f>
        <v>#N/A</v>
      </c>
      <c r="Y1511" s="134" t="e">
        <f>VLOOKUP(E1511,'Trimming log'!$F$5:$Y$5000,20,FALSE)</f>
        <v>#N/A</v>
      </c>
      <c r="Z1511" s="135" t="e">
        <f t="shared" si="311"/>
        <v>#N/A</v>
      </c>
      <c r="AA1511" s="135" t="e">
        <f t="shared" si="312"/>
        <v>#N/A</v>
      </c>
      <c r="AB1511" s="136" t="e">
        <f t="shared" si="313"/>
        <v>#N/A</v>
      </c>
      <c r="AC1511" s="136" t="e">
        <f t="shared" si="314"/>
        <v>#N/A</v>
      </c>
      <c r="AD1511" s="136" t="e">
        <f t="shared" si="315"/>
        <v>#N/A</v>
      </c>
      <c r="AE1511" s="136" t="e">
        <f t="shared" si="316"/>
        <v>#N/A</v>
      </c>
    </row>
    <row r="1512" spans="1:31" ht="15" customHeight="1">
      <c r="A1512" s="67" t="str">
        <f t="shared" si="304"/>
        <v/>
      </c>
      <c r="B1512" s="65">
        <f t="shared" si="307"/>
        <v>1489</v>
      </c>
      <c r="C1512" s="68" t="str">
        <f t="shared" si="308"/>
        <v/>
      </c>
      <c r="D1512" s="69"/>
      <c r="E1512" s="203"/>
      <c r="F1512" s="65" t="e">
        <f>VLOOKUP(E1512,'Trimming log'!$F$5:$V$5000,2,FALSE)</f>
        <v>#N/A</v>
      </c>
      <c r="G1512" s="65" t="e">
        <f>VLOOKUP(E1512,'Trimming log'!$F$5:$V$5000,3,FALSE)</f>
        <v>#N/A</v>
      </c>
      <c r="H1512" s="508" t="e">
        <f>VLOOKUP(E1512,'Trimming log'!$F$5:$V$5000,4,FALSE)</f>
        <v>#N/A</v>
      </c>
      <c r="I1512" s="65" t="e">
        <f>VLOOKUP(E1512,'Trimming log'!$F$5:$V$5000,5,FALSE)</f>
        <v>#N/A</v>
      </c>
      <c r="J1512" s="65" t="e">
        <f>VLOOKUP(E1512,'Trimming log'!$F$5:$V$5000,6,FALSE)</f>
        <v>#N/A</v>
      </c>
      <c r="K1512" s="65" t="e">
        <f>VLOOKUP(E1512,'Trimming log'!$F$5:$V$5000,7,FALSE)</f>
        <v>#N/A</v>
      </c>
      <c r="L1512" s="65" t="e">
        <f>VLOOKUP(E1512,'Trimming log'!$F$5:$V$5000,8,FALSE)</f>
        <v>#N/A</v>
      </c>
      <c r="M1512" s="65" t="e">
        <f>VLOOKUP(E1512,'Trimming log'!$F$5:$V$5000,9,FALSE)</f>
        <v>#N/A</v>
      </c>
      <c r="N1512" s="507" t="e">
        <f>VLOOKUP(E1512,'Trimming log'!$F$5:$V$5000,10,FALSE)</f>
        <v>#N/A</v>
      </c>
      <c r="O1512" s="65" t="e">
        <f>VLOOKUP(E1512,'Trimming log'!$F$5:$V$5000,11,FALSE)</f>
        <v>#N/A</v>
      </c>
      <c r="P1512" s="65" t="e">
        <f>VLOOKUP(E1512,'Trimming log'!$F$5:$V$5000,12,FALSE)</f>
        <v>#N/A</v>
      </c>
      <c r="Q1512" s="65" t="e">
        <f>VLOOKUP(E1512,'Trimming log'!$F$5:$V$5000,13,FALSE)</f>
        <v>#N/A</v>
      </c>
      <c r="R1512" s="65" t="e">
        <f>VLOOKUP(E1512,'Trimming log'!$F$5:$V$5000,14,FALSE)</f>
        <v>#N/A</v>
      </c>
      <c r="S1512" s="65" t="e">
        <f>VLOOKUP(E1512,'Trimming log'!$F$5:$V$5000,15,FALSE)</f>
        <v>#N/A</v>
      </c>
      <c r="T1512" s="65" t="e">
        <f t="shared" si="305"/>
        <v>#N/A</v>
      </c>
      <c r="U1512" s="491" t="str">
        <f t="shared" si="306"/>
        <v/>
      </c>
      <c r="V1512" s="74">
        <f t="shared" si="309"/>
        <v>0</v>
      </c>
      <c r="W1512" s="134">
        <f t="shared" si="310"/>
        <v>0</v>
      </c>
      <c r="X1512" s="134" t="e">
        <f>VLOOKUP(E1512,'Trimming log'!$F$5:$Y$5000,19,FALSE)</f>
        <v>#N/A</v>
      </c>
      <c r="Y1512" s="134" t="e">
        <f>VLOOKUP(E1512,'Trimming log'!$F$5:$Y$5000,20,FALSE)</f>
        <v>#N/A</v>
      </c>
      <c r="Z1512" s="135" t="e">
        <f t="shared" si="311"/>
        <v>#N/A</v>
      </c>
      <c r="AA1512" s="135" t="e">
        <f t="shared" si="312"/>
        <v>#N/A</v>
      </c>
      <c r="AB1512" s="136" t="e">
        <f t="shared" si="313"/>
        <v>#N/A</v>
      </c>
      <c r="AC1512" s="136" t="e">
        <f t="shared" si="314"/>
        <v>#N/A</v>
      </c>
      <c r="AD1512" s="136" t="e">
        <f t="shared" si="315"/>
        <v>#N/A</v>
      </c>
      <c r="AE1512" s="136" t="e">
        <f t="shared" si="316"/>
        <v>#N/A</v>
      </c>
    </row>
    <row r="1513" spans="1:31" ht="15" customHeight="1">
      <c r="A1513" s="67" t="str">
        <f t="shared" si="304"/>
        <v/>
      </c>
      <c r="B1513" s="65">
        <f t="shared" si="307"/>
        <v>1490</v>
      </c>
      <c r="C1513" s="68" t="str">
        <f t="shared" si="308"/>
        <v/>
      </c>
      <c r="D1513" s="69"/>
      <c r="E1513" s="203"/>
      <c r="F1513" s="65" t="e">
        <f>VLOOKUP(E1513,'Trimming log'!$F$5:$V$5000,2,FALSE)</f>
        <v>#N/A</v>
      </c>
      <c r="G1513" s="65" t="e">
        <f>VLOOKUP(E1513,'Trimming log'!$F$5:$V$5000,3,FALSE)</f>
        <v>#N/A</v>
      </c>
      <c r="H1513" s="508" t="e">
        <f>VLOOKUP(E1513,'Trimming log'!$F$5:$V$5000,4,FALSE)</f>
        <v>#N/A</v>
      </c>
      <c r="I1513" s="65" t="e">
        <f>VLOOKUP(E1513,'Trimming log'!$F$5:$V$5000,5,FALSE)</f>
        <v>#N/A</v>
      </c>
      <c r="J1513" s="65" t="e">
        <f>VLOOKUP(E1513,'Trimming log'!$F$5:$V$5000,6,FALSE)</f>
        <v>#N/A</v>
      </c>
      <c r="K1513" s="65" t="e">
        <f>VLOOKUP(E1513,'Trimming log'!$F$5:$V$5000,7,FALSE)</f>
        <v>#N/A</v>
      </c>
      <c r="L1513" s="65" t="e">
        <f>VLOOKUP(E1513,'Trimming log'!$F$5:$V$5000,8,FALSE)</f>
        <v>#N/A</v>
      </c>
      <c r="M1513" s="65" t="e">
        <f>VLOOKUP(E1513,'Trimming log'!$F$5:$V$5000,9,FALSE)</f>
        <v>#N/A</v>
      </c>
      <c r="N1513" s="507" t="e">
        <f>VLOOKUP(E1513,'Trimming log'!$F$5:$V$5000,10,FALSE)</f>
        <v>#N/A</v>
      </c>
      <c r="O1513" s="65" t="e">
        <f>VLOOKUP(E1513,'Trimming log'!$F$5:$V$5000,11,FALSE)</f>
        <v>#N/A</v>
      </c>
      <c r="P1513" s="65" t="e">
        <f>VLOOKUP(E1513,'Trimming log'!$F$5:$V$5000,12,FALSE)</f>
        <v>#N/A</v>
      </c>
      <c r="Q1513" s="65" t="e">
        <f>VLOOKUP(E1513,'Trimming log'!$F$5:$V$5000,13,FALSE)</f>
        <v>#N/A</v>
      </c>
      <c r="R1513" s="65" t="e">
        <f>VLOOKUP(E1513,'Trimming log'!$F$5:$V$5000,14,FALSE)</f>
        <v>#N/A</v>
      </c>
      <c r="S1513" s="65" t="e">
        <f>VLOOKUP(E1513,'Trimming log'!$F$5:$V$5000,15,FALSE)</f>
        <v>#N/A</v>
      </c>
      <c r="T1513" s="65" t="e">
        <f t="shared" si="305"/>
        <v>#N/A</v>
      </c>
      <c r="U1513" s="491" t="str">
        <f t="shared" si="306"/>
        <v/>
      </c>
      <c r="V1513" s="74">
        <f t="shared" si="309"/>
        <v>0</v>
      </c>
      <c r="W1513" s="134">
        <f t="shared" si="310"/>
        <v>0</v>
      </c>
      <c r="X1513" s="134" t="e">
        <f>VLOOKUP(E1513,'Trimming log'!$F$5:$Y$5000,19,FALSE)</f>
        <v>#N/A</v>
      </c>
      <c r="Y1513" s="134" t="e">
        <f>VLOOKUP(E1513,'Trimming log'!$F$5:$Y$5000,20,FALSE)</f>
        <v>#N/A</v>
      </c>
      <c r="Z1513" s="135" t="e">
        <f t="shared" si="311"/>
        <v>#N/A</v>
      </c>
      <c r="AA1513" s="135" t="e">
        <f t="shared" si="312"/>
        <v>#N/A</v>
      </c>
      <c r="AB1513" s="136" t="e">
        <f t="shared" si="313"/>
        <v>#N/A</v>
      </c>
      <c r="AC1513" s="136" t="e">
        <f t="shared" si="314"/>
        <v>#N/A</v>
      </c>
      <c r="AD1513" s="136" t="e">
        <f t="shared" si="315"/>
        <v>#N/A</v>
      </c>
      <c r="AE1513" s="136" t="e">
        <f t="shared" si="316"/>
        <v>#N/A</v>
      </c>
    </row>
    <row r="1514" spans="1:31" ht="15" customHeight="1">
      <c r="A1514" s="67" t="str">
        <f t="shared" si="304"/>
        <v/>
      </c>
      <c r="B1514" s="65">
        <f t="shared" si="307"/>
        <v>1491</v>
      </c>
      <c r="C1514" s="68" t="str">
        <f t="shared" si="308"/>
        <v/>
      </c>
      <c r="D1514" s="69"/>
      <c r="E1514" s="203"/>
      <c r="F1514" s="65" t="e">
        <f>VLOOKUP(E1514,'Trimming log'!$F$5:$V$5000,2,FALSE)</f>
        <v>#N/A</v>
      </c>
      <c r="G1514" s="65" t="e">
        <f>VLOOKUP(E1514,'Trimming log'!$F$5:$V$5000,3,FALSE)</f>
        <v>#N/A</v>
      </c>
      <c r="H1514" s="508" t="e">
        <f>VLOOKUP(E1514,'Trimming log'!$F$5:$V$5000,4,FALSE)</f>
        <v>#N/A</v>
      </c>
      <c r="I1514" s="65" t="e">
        <f>VLOOKUP(E1514,'Trimming log'!$F$5:$V$5000,5,FALSE)</f>
        <v>#N/A</v>
      </c>
      <c r="J1514" s="65" t="e">
        <f>VLOOKUP(E1514,'Trimming log'!$F$5:$V$5000,6,FALSE)</f>
        <v>#N/A</v>
      </c>
      <c r="K1514" s="65" t="e">
        <f>VLOOKUP(E1514,'Trimming log'!$F$5:$V$5000,7,FALSE)</f>
        <v>#N/A</v>
      </c>
      <c r="L1514" s="65" t="e">
        <f>VLOOKUP(E1514,'Trimming log'!$F$5:$V$5000,8,FALSE)</f>
        <v>#N/A</v>
      </c>
      <c r="M1514" s="65" t="e">
        <f>VLOOKUP(E1514,'Trimming log'!$F$5:$V$5000,9,FALSE)</f>
        <v>#N/A</v>
      </c>
      <c r="N1514" s="507" t="e">
        <f>VLOOKUP(E1514,'Trimming log'!$F$5:$V$5000,10,FALSE)</f>
        <v>#N/A</v>
      </c>
      <c r="O1514" s="65" t="e">
        <f>VLOOKUP(E1514,'Trimming log'!$F$5:$V$5000,11,FALSE)</f>
        <v>#N/A</v>
      </c>
      <c r="P1514" s="65" t="e">
        <f>VLOOKUP(E1514,'Trimming log'!$F$5:$V$5000,12,FALSE)</f>
        <v>#N/A</v>
      </c>
      <c r="Q1514" s="65" t="e">
        <f>VLOOKUP(E1514,'Trimming log'!$F$5:$V$5000,13,FALSE)</f>
        <v>#N/A</v>
      </c>
      <c r="R1514" s="65" t="e">
        <f>VLOOKUP(E1514,'Trimming log'!$F$5:$V$5000,14,FALSE)</f>
        <v>#N/A</v>
      </c>
      <c r="S1514" s="65" t="e">
        <f>VLOOKUP(E1514,'Trimming log'!$F$5:$V$5000,15,FALSE)</f>
        <v>#N/A</v>
      </c>
      <c r="T1514" s="65" t="e">
        <f t="shared" si="305"/>
        <v>#N/A</v>
      </c>
      <c r="U1514" s="491" t="str">
        <f t="shared" si="306"/>
        <v/>
      </c>
      <c r="V1514" s="74">
        <f t="shared" si="309"/>
        <v>0</v>
      </c>
      <c r="W1514" s="134">
        <f t="shared" si="310"/>
        <v>0</v>
      </c>
      <c r="X1514" s="134" t="e">
        <f>VLOOKUP(E1514,'Trimming log'!$F$5:$Y$5000,19,FALSE)</f>
        <v>#N/A</v>
      </c>
      <c r="Y1514" s="134" t="e">
        <f>VLOOKUP(E1514,'Trimming log'!$F$5:$Y$5000,20,FALSE)</f>
        <v>#N/A</v>
      </c>
      <c r="Z1514" s="135" t="e">
        <f t="shared" si="311"/>
        <v>#N/A</v>
      </c>
      <c r="AA1514" s="135" t="e">
        <f t="shared" si="312"/>
        <v>#N/A</v>
      </c>
      <c r="AB1514" s="136" t="e">
        <f t="shared" si="313"/>
        <v>#N/A</v>
      </c>
      <c r="AC1514" s="136" t="e">
        <f t="shared" si="314"/>
        <v>#N/A</v>
      </c>
      <c r="AD1514" s="136" t="e">
        <f t="shared" si="315"/>
        <v>#N/A</v>
      </c>
      <c r="AE1514" s="136" t="e">
        <f t="shared" si="316"/>
        <v>#N/A</v>
      </c>
    </row>
    <row r="1515" spans="1:31" ht="15" customHeight="1">
      <c r="A1515" s="67" t="str">
        <f t="shared" si="304"/>
        <v/>
      </c>
      <c r="B1515" s="65">
        <f t="shared" si="307"/>
        <v>1492</v>
      </c>
      <c r="C1515" s="68" t="str">
        <f t="shared" si="308"/>
        <v/>
      </c>
      <c r="D1515" s="69"/>
      <c r="E1515" s="203"/>
      <c r="F1515" s="65" t="e">
        <f>VLOOKUP(E1515,'Trimming log'!$F$5:$V$5000,2,FALSE)</f>
        <v>#N/A</v>
      </c>
      <c r="G1515" s="65" t="e">
        <f>VLOOKUP(E1515,'Trimming log'!$F$5:$V$5000,3,FALSE)</f>
        <v>#N/A</v>
      </c>
      <c r="H1515" s="508" t="e">
        <f>VLOOKUP(E1515,'Trimming log'!$F$5:$V$5000,4,FALSE)</f>
        <v>#N/A</v>
      </c>
      <c r="I1515" s="65" t="e">
        <f>VLOOKUP(E1515,'Trimming log'!$F$5:$V$5000,5,FALSE)</f>
        <v>#N/A</v>
      </c>
      <c r="J1515" s="65" t="e">
        <f>VLOOKUP(E1515,'Trimming log'!$F$5:$V$5000,6,FALSE)</f>
        <v>#N/A</v>
      </c>
      <c r="K1515" s="65" t="e">
        <f>VLOOKUP(E1515,'Trimming log'!$F$5:$V$5000,7,FALSE)</f>
        <v>#N/A</v>
      </c>
      <c r="L1515" s="65" t="e">
        <f>VLOOKUP(E1515,'Trimming log'!$F$5:$V$5000,8,FALSE)</f>
        <v>#N/A</v>
      </c>
      <c r="M1515" s="65" t="e">
        <f>VLOOKUP(E1515,'Trimming log'!$F$5:$V$5000,9,FALSE)</f>
        <v>#N/A</v>
      </c>
      <c r="N1515" s="507" t="e">
        <f>VLOOKUP(E1515,'Trimming log'!$F$5:$V$5000,10,FALSE)</f>
        <v>#N/A</v>
      </c>
      <c r="O1515" s="65" t="e">
        <f>VLOOKUP(E1515,'Trimming log'!$F$5:$V$5000,11,FALSE)</f>
        <v>#N/A</v>
      </c>
      <c r="P1515" s="65" t="e">
        <f>VLOOKUP(E1515,'Trimming log'!$F$5:$V$5000,12,FALSE)</f>
        <v>#N/A</v>
      </c>
      <c r="Q1515" s="65" t="e">
        <f>VLOOKUP(E1515,'Trimming log'!$F$5:$V$5000,13,FALSE)</f>
        <v>#N/A</v>
      </c>
      <c r="R1515" s="65" t="e">
        <f>VLOOKUP(E1515,'Trimming log'!$F$5:$V$5000,14,FALSE)</f>
        <v>#N/A</v>
      </c>
      <c r="S1515" s="65" t="e">
        <f>VLOOKUP(E1515,'Trimming log'!$F$5:$V$5000,15,FALSE)</f>
        <v>#N/A</v>
      </c>
      <c r="T1515" s="65" t="e">
        <f t="shared" si="305"/>
        <v>#N/A</v>
      </c>
      <c r="U1515" s="491" t="str">
        <f t="shared" si="306"/>
        <v/>
      </c>
      <c r="V1515" s="74">
        <f t="shared" si="309"/>
        <v>0</v>
      </c>
      <c r="W1515" s="134">
        <f t="shared" si="310"/>
        <v>0</v>
      </c>
      <c r="X1515" s="134" t="e">
        <f>VLOOKUP(E1515,'Trimming log'!$F$5:$Y$5000,19,FALSE)</f>
        <v>#N/A</v>
      </c>
      <c r="Y1515" s="134" t="e">
        <f>VLOOKUP(E1515,'Trimming log'!$F$5:$Y$5000,20,FALSE)</f>
        <v>#N/A</v>
      </c>
      <c r="Z1515" s="135" t="e">
        <f t="shared" si="311"/>
        <v>#N/A</v>
      </c>
      <c r="AA1515" s="135" t="e">
        <f t="shared" si="312"/>
        <v>#N/A</v>
      </c>
      <c r="AB1515" s="136" t="e">
        <f t="shared" si="313"/>
        <v>#N/A</v>
      </c>
      <c r="AC1515" s="136" t="e">
        <f t="shared" si="314"/>
        <v>#N/A</v>
      </c>
      <c r="AD1515" s="136" t="e">
        <f t="shared" si="315"/>
        <v>#N/A</v>
      </c>
      <c r="AE1515" s="136" t="e">
        <f t="shared" si="316"/>
        <v>#N/A</v>
      </c>
    </row>
    <row r="1516" spans="1:31" ht="15" customHeight="1">
      <c r="A1516" s="67" t="str">
        <f t="shared" si="304"/>
        <v/>
      </c>
      <c r="B1516" s="65">
        <f t="shared" si="307"/>
        <v>1493</v>
      </c>
      <c r="C1516" s="68" t="str">
        <f t="shared" si="308"/>
        <v/>
      </c>
      <c r="D1516" s="69"/>
      <c r="E1516" s="203"/>
      <c r="F1516" s="65" t="e">
        <f>VLOOKUP(E1516,'Trimming log'!$F$5:$V$5000,2,FALSE)</f>
        <v>#N/A</v>
      </c>
      <c r="G1516" s="65" t="e">
        <f>VLOOKUP(E1516,'Trimming log'!$F$5:$V$5000,3,FALSE)</f>
        <v>#N/A</v>
      </c>
      <c r="H1516" s="508" t="e">
        <f>VLOOKUP(E1516,'Trimming log'!$F$5:$V$5000,4,FALSE)</f>
        <v>#N/A</v>
      </c>
      <c r="I1516" s="65" t="e">
        <f>VLOOKUP(E1516,'Trimming log'!$F$5:$V$5000,5,FALSE)</f>
        <v>#N/A</v>
      </c>
      <c r="J1516" s="65" t="e">
        <f>VLOOKUP(E1516,'Trimming log'!$F$5:$V$5000,6,FALSE)</f>
        <v>#N/A</v>
      </c>
      <c r="K1516" s="65" t="e">
        <f>VLOOKUP(E1516,'Trimming log'!$F$5:$V$5000,7,FALSE)</f>
        <v>#N/A</v>
      </c>
      <c r="L1516" s="65" t="e">
        <f>VLOOKUP(E1516,'Trimming log'!$F$5:$V$5000,8,FALSE)</f>
        <v>#N/A</v>
      </c>
      <c r="M1516" s="65" t="e">
        <f>VLOOKUP(E1516,'Trimming log'!$F$5:$V$5000,9,FALSE)</f>
        <v>#N/A</v>
      </c>
      <c r="N1516" s="507" t="e">
        <f>VLOOKUP(E1516,'Trimming log'!$F$5:$V$5000,10,FALSE)</f>
        <v>#N/A</v>
      </c>
      <c r="O1516" s="65" t="e">
        <f>VLOOKUP(E1516,'Trimming log'!$F$5:$V$5000,11,FALSE)</f>
        <v>#N/A</v>
      </c>
      <c r="P1516" s="65" t="e">
        <f>VLOOKUP(E1516,'Trimming log'!$F$5:$V$5000,12,FALSE)</f>
        <v>#N/A</v>
      </c>
      <c r="Q1516" s="65" t="e">
        <f>VLOOKUP(E1516,'Trimming log'!$F$5:$V$5000,13,FALSE)</f>
        <v>#N/A</v>
      </c>
      <c r="R1516" s="65" t="e">
        <f>VLOOKUP(E1516,'Trimming log'!$F$5:$V$5000,14,FALSE)</f>
        <v>#N/A</v>
      </c>
      <c r="S1516" s="65" t="e">
        <f>VLOOKUP(E1516,'Trimming log'!$F$5:$V$5000,15,FALSE)</f>
        <v>#N/A</v>
      </c>
      <c r="T1516" s="65" t="e">
        <f t="shared" si="305"/>
        <v>#N/A</v>
      </c>
      <c r="U1516" s="491" t="str">
        <f t="shared" si="306"/>
        <v/>
      </c>
      <c r="V1516" s="74">
        <f t="shared" si="309"/>
        <v>0</v>
      </c>
      <c r="W1516" s="134">
        <f t="shared" si="310"/>
        <v>0</v>
      </c>
      <c r="X1516" s="134" t="e">
        <f>VLOOKUP(E1516,'Trimming log'!$F$5:$Y$5000,19,FALSE)</f>
        <v>#N/A</v>
      </c>
      <c r="Y1516" s="134" t="e">
        <f>VLOOKUP(E1516,'Trimming log'!$F$5:$Y$5000,20,FALSE)</f>
        <v>#N/A</v>
      </c>
      <c r="Z1516" s="135" t="e">
        <f t="shared" si="311"/>
        <v>#N/A</v>
      </c>
      <c r="AA1516" s="135" t="e">
        <f t="shared" si="312"/>
        <v>#N/A</v>
      </c>
      <c r="AB1516" s="136" t="e">
        <f t="shared" si="313"/>
        <v>#N/A</v>
      </c>
      <c r="AC1516" s="136" t="e">
        <f t="shared" si="314"/>
        <v>#N/A</v>
      </c>
      <c r="AD1516" s="136" t="e">
        <f t="shared" si="315"/>
        <v>#N/A</v>
      </c>
      <c r="AE1516" s="136" t="e">
        <f t="shared" si="316"/>
        <v>#N/A</v>
      </c>
    </row>
    <row r="1517" spans="1:31" ht="15" customHeight="1">
      <c r="A1517" s="67" t="str">
        <f t="shared" si="304"/>
        <v/>
      </c>
      <c r="B1517" s="65">
        <f t="shared" si="307"/>
        <v>1494</v>
      </c>
      <c r="C1517" s="68" t="str">
        <f t="shared" si="308"/>
        <v/>
      </c>
      <c r="D1517" s="69"/>
      <c r="E1517" s="203"/>
      <c r="F1517" s="65" t="e">
        <f>VLOOKUP(E1517,'Trimming log'!$F$5:$V$5000,2,FALSE)</f>
        <v>#N/A</v>
      </c>
      <c r="G1517" s="65" t="e">
        <f>VLOOKUP(E1517,'Trimming log'!$F$5:$V$5000,3,FALSE)</f>
        <v>#N/A</v>
      </c>
      <c r="H1517" s="508" t="e">
        <f>VLOOKUP(E1517,'Trimming log'!$F$5:$V$5000,4,FALSE)</f>
        <v>#N/A</v>
      </c>
      <c r="I1517" s="65" t="e">
        <f>VLOOKUP(E1517,'Trimming log'!$F$5:$V$5000,5,FALSE)</f>
        <v>#N/A</v>
      </c>
      <c r="J1517" s="65" t="e">
        <f>VLOOKUP(E1517,'Trimming log'!$F$5:$V$5000,6,FALSE)</f>
        <v>#N/A</v>
      </c>
      <c r="K1517" s="65" t="e">
        <f>VLOOKUP(E1517,'Trimming log'!$F$5:$V$5000,7,FALSE)</f>
        <v>#N/A</v>
      </c>
      <c r="L1517" s="65" t="e">
        <f>VLOOKUP(E1517,'Trimming log'!$F$5:$V$5000,8,FALSE)</f>
        <v>#N/A</v>
      </c>
      <c r="M1517" s="65" t="e">
        <f>VLOOKUP(E1517,'Trimming log'!$F$5:$V$5000,9,FALSE)</f>
        <v>#N/A</v>
      </c>
      <c r="N1517" s="507" t="e">
        <f>VLOOKUP(E1517,'Trimming log'!$F$5:$V$5000,10,FALSE)</f>
        <v>#N/A</v>
      </c>
      <c r="O1517" s="65" t="e">
        <f>VLOOKUP(E1517,'Trimming log'!$F$5:$V$5000,11,FALSE)</f>
        <v>#N/A</v>
      </c>
      <c r="P1517" s="65" t="e">
        <f>VLOOKUP(E1517,'Trimming log'!$F$5:$V$5000,12,FALSE)</f>
        <v>#N/A</v>
      </c>
      <c r="Q1517" s="65" t="e">
        <f>VLOOKUP(E1517,'Trimming log'!$F$5:$V$5000,13,FALSE)</f>
        <v>#N/A</v>
      </c>
      <c r="R1517" s="65" t="e">
        <f>VLOOKUP(E1517,'Trimming log'!$F$5:$V$5000,14,FALSE)</f>
        <v>#N/A</v>
      </c>
      <c r="S1517" s="65" t="e">
        <f>VLOOKUP(E1517,'Trimming log'!$F$5:$V$5000,15,FALSE)</f>
        <v>#N/A</v>
      </c>
      <c r="T1517" s="65" t="e">
        <f t="shared" si="305"/>
        <v>#N/A</v>
      </c>
      <c r="U1517" s="491" t="str">
        <f t="shared" si="306"/>
        <v/>
      </c>
      <c r="V1517" s="74">
        <f t="shared" si="309"/>
        <v>0</v>
      </c>
      <c r="W1517" s="134">
        <f t="shared" si="310"/>
        <v>0</v>
      </c>
      <c r="X1517" s="134" t="e">
        <f>VLOOKUP(E1517,'Trimming log'!$F$5:$Y$5000,19,FALSE)</f>
        <v>#N/A</v>
      </c>
      <c r="Y1517" s="134" t="e">
        <f>VLOOKUP(E1517,'Trimming log'!$F$5:$Y$5000,20,FALSE)</f>
        <v>#N/A</v>
      </c>
      <c r="Z1517" s="135" t="e">
        <f t="shared" si="311"/>
        <v>#N/A</v>
      </c>
      <c r="AA1517" s="135" t="e">
        <f t="shared" si="312"/>
        <v>#N/A</v>
      </c>
      <c r="AB1517" s="136" t="e">
        <f t="shared" si="313"/>
        <v>#N/A</v>
      </c>
      <c r="AC1517" s="136" t="e">
        <f t="shared" si="314"/>
        <v>#N/A</v>
      </c>
      <c r="AD1517" s="136" t="e">
        <f t="shared" si="315"/>
        <v>#N/A</v>
      </c>
      <c r="AE1517" s="136" t="e">
        <f t="shared" si="316"/>
        <v>#N/A</v>
      </c>
    </row>
    <row r="1518" spans="1:31" ht="15" customHeight="1">
      <c r="A1518" s="67" t="str">
        <f t="shared" si="304"/>
        <v/>
      </c>
      <c r="B1518" s="65">
        <f t="shared" si="307"/>
        <v>1495</v>
      </c>
      <c r="C1518" s="68" t="str">
        <f t="shared" si="308"/>
        <v/>
      </c>
      <c r="D1518" s="69"/>
      <c r="E1518" s="203"/>
      <c r="F1518" s="65" t="e">
        <f>VLOOKUP(E1518,'Trimming log'!$F$5:$V$5000,2,FALSE)</f>
        <v>#N/A</v>
      </c>
      <c r="G1518" s="65" t="e">
        <f>VLOOKUP(E1518,'Trimming log'!$F$5:$V$5000,3,FALSE)</f>
        <v>#N/A</v>
      </c>
      <c r="H1518" s="508" t="e">
        <f>VLOOKUP(E1518,'Trimming log'!$F$5:$V$5000,4,FALSE)</f>
        <v>#N/A</v>
      </c>
      <c r="I1518" s="65" t="e">
        <f>VLOOKUP(E1518,'Trimming log'!$F$5:$V$5000,5,FALSE)</f>
        <v>#N/A</v>
      </c>
      <c r="J1518" s="65" t="e">
        <f>VLOOKUP(E1518,'Trimming log'!$F$5:$V$5000,6,FALSE)</f>
        <v>#N/A</v>
      </c>
      <c r="K1518" s="65" t="e">
        <f>VLOOKUP(E1518,'Trimming log'!$F$5:$V$5000,7,FALSE)</f>
        <v>#N/A</v>
      </c>
      <c r="L1518" s="65" t="e">
        <f>VLOOKUP(E1518,'Trimming log'!$F$5:$V$5000,8,FALSE)</f>
        <v>#N/A</v>
      </c>
      <c r="M1518" s="65" t="e">
        <f>VLOOKUP(E1518,'Trimming log'!$F$5:$V$5000,9,FALSE)</f>
        <v>#N/A</v>
      </c>
      <c r="N1518" s="507" t="e">
        <f>VLOOKUP(E1518,'Trimming log'!$F$5:$V$5000,10,FALSE)</f>
        <v>#N/A</v>
      </c>
      <c r="O1518" s="65" t="e">
        <f>VLOOKUP(E1518,'Trimming log'!$F$5:$V$5000,11,FALSE)</f>
        <v>#N/A</v>
      </c>
      <c r="P1518" s="65" t="e">
        <f>VLOOKUP(E1518,'Trimming log'!$F$5:$V$5000,12,FALSE)</f>
        <v>#N/A</v>
      </c>
      <c r="Q1518" s="65" t="e">
        <f>VLOOKUP(E1518,'Trimming log'!$F$5:$V$5000,13,FALSE)</f>
        <v>#N/A</v>
      </c>
      <c r="R1518" s="65" t="e">
        <f>VLOOKUP(E1518,'Trimming log'!$F$5:$V$5000,14,FALSE)</f>
        <v>#N/A</v>
      </c>
      <c r="S1518" s="65" t="e">
        <f>VLOOKUP(E1518,'Trimming log'!$F$5:$V$5000,15,FALSE)</f>
        <v>#N/A</v>
      </c>
      <c r="T1518" s="65" t="e">
        <f t="shared" si="305"/>
        <v>#N/A</v>
      </c>
      <c r="U1518" s="491" t="str">
        <f t="shared" si="306"/>
        <v/>
      </c>
      <c r="V1518" s="74">
        <f t="shared" si="309"/>
        <v>0</v>
      </c>
      <c r="W1518" s="134">
        <f t="shared" si="310"/>
        <v>0</v>
      </c>
      <c r="X1518" s="134" t="e">
        <f>VLOOKUP(E1518,'Trimming log'!$F$5:$Y$5000,19,FALSE)</f>
        <v>#N/A</v>
      </c>
      <c r="Y1518" s="134" t="e">
        <f>VLOOKUP(E1518,'Trimming log'!$F$5:$Y$5000,20,FALSE)</f>
        <v>#N/A</v>
      </c>
      <c r="Z1518" s="135" t="e">
        <f t="shared" si="311"/>
        <v>#N/A</v>
      </c>
      <c r="AA1518" s="135" t="e">
        <f t="shared" si="312"/>
        <v>#N/A</v>
      </c>
      <c r="AB1518" s="136" t="e">
        <f t="shared" si="313"/>
        <v>#N/A</v>
      </c>
      <c r="AC1518" s="136" t="e">
        <f t="shared" si="314"/>
        <v>#N/A</v>
      </c>
      <c r="AD1518" s="136" t="e">
        <f t="shared" si="315"/>
        <v>#N/A</v>
      </c>
      <c r="AE1518" s="136" t="e">
        <f t="shared" si="316"/>
        <v>#N/A</v>
      </c>
    </row>
    <row r="1519" spans="1:31" ht="15" customHeight="1">
      <c r="A1519" s="67" t="str">
        <f t="shared" si="304"/>
        <v/>
      </c>
      <c r="B1519" s="65">
        <f t="shared" si="307"/>
        <v>1496</v>
      </c>
      <c r="C1519" s="68" t="str">
        <f t="shared" si="308"/>
        <v/>
      </c>
      <c r="D1519" s="69"/>
      <c r="E1519" s="203"/>
      <c r="F1519" s="65" t="e">
        <f>VLOOKUP(E1519,'Trimming log'!$F$5:$V$5000,2,FALSE)</f>
        <v>#N/A</v>
      </c>
      <c r="G1519" s="65" t="e">
        <f>VLOOKUP(E1519,'Trimming log'!$F$5:$V$5000,3,FALSE)</f>
        <v>#N/A</v>
      </c>
      <c r="H1519" s="508" t="e">
        <f>VLOOKUP(E1519,'Trimming log'!$F$5:$V$5000,4,FALSE)</f>
        <v>#N/A</v>
      </c>
      <c r="I1519" s="65" t="e">
        <f>VLOOKUP(E1519,'Trimming log'!$F$5:$V$5000,5,FALSE)</f>
        <v>#N/A</v>
      </c>
      <c r="J1519" s="65" t="e">
        <f>VLOOKUP(E1519,'Trimming log'!$F$5:$V$5000,6,FALSE)</f>
        <v>#N/A</v>
      </c>
      <c r="K1519" s="65" t="e">
        <f>VLOOKUP(E1519,'Trimming log'!$F$5:$V$5000,7,FALSE)</f>
        <v>#N/A</v>
      </c>
      <c r="L1519" s="65" t="e">
        <f>VLOOKUP(E1519,'Trimming log'!$F$5:$V$5000,8,FALSE)</f>
        <v>#N/A</v>
      </c>
      <c r="M1519" s="65" t="e">
        <f>VLOOKUP(E1519,'Trimming log'!$F$5:$V$5000,9,FALSE)</f>
        <v>#N/A</v>
      </c>
      <c r="N1519" s="507" t="e">
        <f>VLOOKUP(E1519,'Trimming log'!$F$5:$V$5000,10,FALSE)</f>
        <v>#N/A</v>
      </c>
      <c r="O1519" s="65" t="e">
        <f>VLOOKUP(E1519,'Trimming log'!$F$5:$V$5000,11,FALSE)</f>
        <v>#N/A</v>
      </c>
      <c r="P1519" s="65" t="e">
        <f>VLOOKUP(E1519,'Trimming log'!$F$5:$V$5000,12,FALSE)</f>
        <v>#N/A</v>
      </c>
      <c r="Q1519" s="65" t="e">
        <f>VLOOKUP(E1519,'Trimming log'!$F$5:$V$5000,13,FALSE)</f>
        <v>#N/A</v>
      </c>
      <c r="R1519" s="65" t="e">
        <f>VLOOKUP(E1519,'Trimming log'!$F$5:$V$5000,14,FALSE)</f>
        <v>#N/A</v>
      </c>
      <c r="S1519" s="65" t="e">
        <f>VLOOKUP(E1519,'Trimming log'!$F$5:$V$5000,15,FALSE)</f>
        <v>#N/A</v>
      </c>
      <c r="T1519" s="65" t="e">
        <f t="shared" si="305"/>
        <v>#N/A</v>
      </c>
      <c r="U1519" s="491" t="str">
        <f t="shared" si="306"/>
        <v/>
      </c>
      <c r="V1519" s="74">
        <f t="shared" si="309"/>
        <v>0</v>
      </c>
      <c r="W1519" s="134">
        <f t="shared" si="310"/>
        <v>0</v>
      </c>
      <c r="X1519" s="134" t="e">
        <f>VLOOKUP(E1519,'Trimming log'!$F$5:$Y$5000,19,FALSE)</f>
        <v>#N/A</v>
      </c>
      <c r="Y1519" s="134" t="e">
        <f>VLOOKUP(E1519,'Trimming log'!$F$5:$Y$5000,20,FALSE)</f>
        <v>#N/A</v>
      </c>
      <c r="Z1519" s="135" t="e">
        <f t="shared" si="311"/>
        <v>#N/A</v>
      </c>
      <c r="AA1519" s="135" t="e">
        <f t="shared" si="312"/>
        <v>#N/A</v>
      </c>
      <c r="AB1519" s="136" t="e">
        <f t="shared" si="313"/>
        <v>#N/A</v>
      </c>
      <c r="AC1519" s="136" t="e">
        <f t="shared" si="314"/>
        <v>#N/A</v>
      </c>
      <c r="AD1519" s="136" t="e">
        <f t="shared" si="315"/>
        <v>#N/A</v>
      </c>
      <c r="AE1519" s="136" t="e">
        <f t="shared" si="316"/>
        <v>#N/A</v>
      </c>
    </row>
    <row r="1520" spans="1:31" ht="15" customHeight="1">
      <c r="A1520" s="67" t="str">
        <f t="shared" si="304"/>
        <v/>
      </c>
      <c r="B1520" s="65">
        <f t="shared" si="307"/>
        <v>1497</v>
      </c>
      <c r="C1520" s="68" t="str">
        <f t="shared" si="308"/>
        <v/>
      </c>
      <c r="D1520" s="69"/>
      <c r="E1520" s="203"/>
      <c r="F1520" s="65" t="e">
        <f>VLOOKUP(E1520,'Trimming log'!$F$5:$V$5000,2,FALSE)</f>
        <v>#N/A</v>
      </c>
      <c r="G1520" s="65" t="e">
        <f>VLOOKUP(E1520,'Trimming log'!$F$5:$V$5000,3,FALSE)</f>
        <v>#N/A</v>
      </c>
      <c r="H1520" s="508" t="e">
        <f>VLOOKUP(E1520,'Trimming log'!$F$5:$V$5000,4,FALSE)</f>
        <v>#N/A</v>
      </c>
      <c r="I1520" s="65" t="e">
        <f>VLOOKUP(E1520,'Trimming log'!$F$5:$V$5000,5,FALSE)</f>
        <v>#N/A</v>
      </c>
      <c r="J1520" s="65" t="e">
        <f>VLOOKUP(E1520,'Trimming log'!$F$5:$V$5000,6,FALSE)</f>
        <v>#N/A</v>
      </c>
      <c r="K1520" s="65" t="e">
        <f>VLOOKUP(E1520,'Trimming log'!$F$5:$V$5000,7,FALSE)</f>
        <v>#N/A</v>
      </c>
      <c r="L1520" s="65" t="e">
        <f>VLOOKUP(E1520,'Trimming log'!$F$5:$V$5000,8,FALSE)</f>
        <v>#N/A</v>
      </c>
      <c r="M1520" s="65" t="e">
        <f>VLOOKUP(E1520,'Trimming log'!$F$5:$V$5000,9,FALSE)</f>
        <v>#N/A</v>
      </c>
      <c r="N1520" s="507" t="e">
        <f>VLOOKUP(E1520,'Trimming log'!$F$5:$V$5000,10,FALSE)</f>
        <v>#N/A</v>
      </c>
      <c r="O1520" s="65" t="e">
        <f>VLOOKUP(E1520,'Trimming log'!$F$5:$V$5000,11,FALSE)</f>
        <v>#N/A</v>
      </c>
      <c r="P1520" s="65" t="e">
        <f>VLOOKUP(E1520,'Trimming log'!$F$5:$V$5000,12,FALSE)</f>
        <v>#N/A</v>
      </c>
      <c r="Q1520" s="65" t="e">
        <f>VLOOKUP(E1520,'Trimming log'!$F$5:$V$5000,13,FALSE)</f>
        <v>#N/A</v>
      </c>
      <c r="R1520" s="65" t="e">
        <f>VLOOKUP(E1520,'Trimming log'!$F$5:$V$5000,14,FALSE)</f>
        <v>#N/A</v>
      </c>
      <c r="S1520" s="65" t="e">
        <f>VLOOKUP(E1520,'Trimming log'!$F$5:$V$5000,15,FALSE)</f>
        <v>#N/A</v>
      </c>
      <c r="T1520" s="65" t="e">
        <f t="shared" si="305"/>
        <v>#N/A</v>
      </c>
      <c r="U1520" s="491" t="str">
        <f t="shared" si="306"/>
        <v/>
      </c>
      <c r="V1520" s="74">
        <f t="shared" si="309"/>
        <v>0</v>
      </c>
      <c r="W1520" s="134">
        <f t="shared" si="310"/>
        <v>0</v>
      </c>
      <c r="X1520" s="134" t="e">
        <f>VLOOKUP(E1520,'Trimming log'!$F$5:$Y$5000,19,FALSE)</f>
        <v>#N/A</v>
      </c>
      <c r="Y1520" s="134" t="e">
        <f>VLOOKUP(E1520,'Trimming log'!$F$5:$Y$5000,20,FALSE)</f>
        <v>#N/A</v>
      </c>
      <c r="Z1520" s="135" t="e">
        <f t="shared" si="311"/>
        <v>#N/A</v>
      </c>
      <c r="AA1520" s="135" t="e">
        <f t="shared" si="312"/>
        <v>#N/A</v>
      </c>
      <c r="AB1520" s="136" t="e">
        <f t="shared" si="313"/>
        <v>#N/A</v>
      </c>
      <c r="AC1520" s="136" t="e">
        <f t="shared" si="314"/>
        <v>#N/A</v>
      </c>
      <c r="AD1520" s="136" t="e">
        <f t="shared" si="315"/>
        <v>#N/A</v>
      </c>
      <c r="AE1520" s="136" t="e">
        <f t="shared" si="316"/>
        <v>#N/A</v>
      </c>
    </row>
    <row r="1521" spans="1:31" ht="15" customHeight="1">
      <c r="A1521" s="67" t="str">
        <f t="shared" si="304"/>
        <v/>
      </c>
      <c r="B1521" s="65">
        <f t="shared" si="307"/>
        <v>1498</v>
      </c>
      <c r="C1521" s="68" t="str">
        <f t="shared" si="308"/>
        <v/>
      </c>
      <c r="D1521" s="69"/>
      <c r="E1521" s="203"/>
      <c r="F1521" s="65" t="e">
        <f>VLOOKUP(E1521,'Trimming log'!$F$5:$V$5000,2,FALSE)</f>
        <v>#N/A</v>
      </c>
      <c r="G1521" s="65" t="e">
        <f>VLOOKUP(E1521,'Trimming log'!$F$5:$V$5000,3,FALSE)</f>
        <v>#N/A</v>
      </c>
      <c r="H1521" s="508" t="e">
        <f>VLOOKUP(E1521,'Trimming log'!$F$5:$V$5000,4,FALSE)</f>
        <v>#N/A</v>
      </c>
      <c r="I1521" s="65" t="e">
        <f>VLOOKUP(E1521,'Trimming log'!$F$5:$V$5000,5,FALSE)</f>
        <v>#N/A</v>
      </c>
      <c r="J1521" s="65" t="e">
        <f>VLOOKUP(E1521,'Trimming log'!$F$5:$V$5000,6,FALSE)</f>
        <v>#N/A</v>
      </c>
      <c r="K1521" s="65" t="e">
        <f>VLOOKUP(E1521,'Trimming log'!$F$5:$V$5000,7,FALSE)</f>
        <v>#N/A</v>
      </c>
      <c r="L1521" s="65" t="e">
        <f>VLOOKUP(E1521,'Trimming log'!$F$5:$V$5000,8,FALSE)</f>
        <v>#N/A</v>
      </c>
      <c r="M1521" s="65" t="e">
        <f>VLOOKUP(E1521,'Trimming log'!$F$5:$V$5000,9,FALSE)</f>
        <v>#N/A</v>
      </c>
      <c r="N1521" s="507" t="e">
        <f>VLOOKUP(E1521,'Trimming log'!$F$5:$V$5000,10,FALSE)</f>
        <v>#N/A</v>
      </c>
      <c r="O1521" s="65" t="e">
        <f>VLOOKUP(E1521,'Trimming log'!$F$5:$V$5000,11,FALSE)</f>
        <v>#N/A</v>
      </c>
      <c r="P1521" s="65" t="e">
        <f>VLOOKUP(E1521,'Trimming log'!$F$5:$V$5000,12,FALSE)</f>
        <v>#N/A</v>
      </c>
      <c r="Q1521" s="65" t="e">
        <f>VLOOKUP(E1521,'Trimming log'!$F$5:$V$5000,13,FALSE)</f>
        <v>#N/A</v>
      </c>
      <c r="R1521" s="65" t="e">
        <f>VLOOKUP(E1521,'Trimming log'!$F$5:$V$5000,14,FALSE)</f>
        <v>#N/A</v>
      </c>
      <c r="S1521" s="65" t="e">
        <f>VLOOKUP(E1521,'Trimming log'!$F$5:$V$5000,15,FALSE)</f>
        <v>#N/A</v>
      </c>
      <c r="T1521" s="65" t="e">
        <f t="shared" si="305"/>
        <v>#N/A</v>
      </c>
      <c r="U1521" s="491" t="str">
        <f t="shared" si="306"/>
        <v/>
      </c>
      <c r="V1521" s="74">
        <f t="shared" si="309"/>
        <v>0</v>
      </c>
      <c r="W1521" s="134">
        <f t="shared" si="310"/>
        <v>0</v>
      </c>
      <c r="X1521" s="134" t="e">
        <f>VLOOKUP(E1521,'Trimming log'!$F$5:$Y$5000,19,FALSE)</f>
        <v>#N/A</v>
      </c>
      <c r="Y1521" s="134" t="e">
        <f>VLOOKUP(E1521,'Trimming log'!$F$5:$Y$5000,20,FALSE)</f>
        <v>#N/A</v>
      </c>
      <c r="Z1521" s="135" t="e">
        <f t="shared" si="311"/>
        <v>#N/A</v>
      </c>
      <c r="AA1521" s="135" t="e">
        <f t="shared" si="312"/>
        <v>#N/A</v>
      </c>
      <c r="AB1521" s="136" t="e">
        <f t="shared" si="313"/>
        <v>#N/A</v>
      </c>
      <c r="AC1521" s="136" t="e">
        <f t="shared" si="314"/>
        <v>#N/A</v>
      </c>
      <c r="AD1521" s="136" t="e">
        <f t="shared" si="315"/>
        <v>#N/A</v>
      </c>
      <c r="AE1521" s="136" t="e">
        <f t="shared" si="316"/>
        <v>#N/A</v>
      </c>
    </row>
    <row r="1522" spans="1:31" ht="15" customHeight="1">
      <c r="A1522" s="67" t="str">
        <f t="shared" si="304"/>
        <v/>
      </c>
      <c r="B1522" s="65">
        <f t="shared" si="307"/>
        <v>1499</v>
      </c>
      <c r="C1522" s="68" t="str">
        <f t="shared" si="308"/>
        <v/>
      </c>
      <c r="D1522" s="69"/>
      <c r="E1522" s="203"/>
      <c r="F1522" s="65" t="e">
        <f>VLOOKUP(E1522,'Trimming log'!$F$5:$V$5000,2,FALSE)</f>
        <v>#N/A</v>
      </c>
      <c r="G1522" s="65" t="e">
        <f>VLOOKUP(E1522,'Trimming log'!$F$5:$V$5000,3,FALSE)</f>
        <v>#N/A</v>
      </c>
      <c r="H1522" s="508" t="e">
        <f>VLOOKUP(E1522,'Trimming log'!$F$5:$V$5000,4,FALSE)</f>
        <v>#N/A</v>
      </c>
      <c r="I1522" s="65" t="e">
        <f>VLOOKUP(E1522,'Trimming log'!$F$5:$V$5000,5,FALSE)</f>
        <v>#N/A</v>
      </c>
      <c r="J1522" s="65" t="e">
        <f>VLOOKUP(E1522,'Trimming log'!$F$5:$V$5000,6,FALSE)</f>
        <v>#N/A</v>
      </c>
      <c r="K1522" s="65" t="e">
        <f>VLOOKUP(E1522,'Trimming log'!$F$5:$V$5000,7,FALSE)</f>
        <v>#N/A</v>
      </c>
      <c r="L1522" s="65" t="e">
        <f>VLOOKUP(E1522,'Trimming log'!$F$5:$V$5000,8,FALSE)</f>
        <v>#N/A</v>
      </c>
      <c r="M1522" s="65" t="e">
        <f>VLOOKUP(E1522,'Trimming log'!$F$5:$V$5000,9,FALSE)</f>
        <v>#N/A</v>
      </c>
      <c r="N1522" s="507" t="e">
        <f>VLOOKUP(E1522,'Trimming log'!$F$5:$V$5000,10,FALSE)</f>
        <v>#N/A</v>
      </c>
      <c r="O1522" s="65" t="e">
        <f>VLOOKUP(E1522,'Trimming log'!$F$5:$V$5000,11,FALSE)</f>
        <v>#N/A</v>
      </c>
      <c r="P1522" s="65" t="e">
        <f>VLOOKUP(E1522,'Trimming log'!$F$5:$V$5000,12,FALSE)</f>
        <v>#N/A</v>
      </c>
      <c r="Q1522" s="65" t="e">
        <f>VLOOKUP(E1522,'Trimming log'!$F$5:$V$5000,13,FALSE)</f>
        <v>#N/A</v>
      </c>
      <c r="R1522" s="65" t="e">
        <f>VLOOKUP(E1522,'Trimming log'!$F$5:$V$5000,14,FALSE)</f>
        <v>#N/A</v>
      </c>
      <c r="S1522" s="65" t="e">
        <f>VLOOKUP(E1522,'Trimming log'!$F$5:$V$5000,15,FALSE)</f>
        <v>#N/A</v>
      </c>
      <c r="T1522" s="65" t="e">
        <f t="shared" si="305"/>
        <v>#N/A</v>
      </c>
      <c r="U1522" s="491" t="str">
        <f t="shared" si="306"/>
        <v/>
      </c>
      <c r="V1522" s="74">
        <f t="shared" si="309"/>
        <v>0</v>
      </c>
      <c r="W1522" s="134">
        <f t="shared" si="310"/>
        <v>0</v>
      </c>
      <c r="X1522" s="134" t="e">
        <f>VLOOKUP(E1522,'Trimming log'!$F$5:$Y$5000,19,FALSE)</f>
        <v>#N/A</v>
      </c>
      <c r="Y1522" s="134" t="e">
        <f>VLOOKUP(E1522,'Trimming log'!$F$5:$Y$5000,20,FALSE)</f>
        <v>#N/A</v>
      </c>
      <c r="Z1522" s="135" t="e">
        <f t="shared" si="311"/>
        <v>#N/A</v>
      </c>
      <c r="AA1522" s="135" t="e">
        <f t="shared" si="312"/>
        <v>#N/A</v>
      </c>
      <c r="AB1522" s="136" t="e">
        <f t="shared" si="313"/>
        <v>#N/A</v>
      </c>
      <c r="AC1522" s="136" t="e">
        <f t="shared" si="314"/>
        <v>#N/A</v>
      </c>
      <c r="AD1522" s="136" t="e">
        <f t="shared" si="315"/>
        <v>#N/A</v>
      </c>
      <c r="AE1522" s="136" t="e">
        <f t="shared" si="316"/>
        <v>#N/A</v>
      </c>
    </row>
    <row r="1523" spans="1:31" ht="15" customHeight="1">
      <c r="A1523" s="67" t="str">
        <f t="shared" si="304"/>
        <v/>
      </c>
      <c r="B1523" s="65">
        <f t="shared" si="307"/>
        <v>1500</v>
      </c>
      <c r="C1523" s="68" t="str">
        <f t="shared" si="308"/>
        <v/>
      </c>
      <c r="D1523" s="69"/>
      <c r="E1523" s="203"/>
      <c r="F1523" s="65" t="e">
        <f>VLOOKUP(E1523,'Trimming log'!$F$5:$V$5000,2,FALSE)</f>
        <v>#N/A</v>
      </c>
      <c r="G1523" s="65" t="e">
        <f>VLOOKUP(E1523,'Trimming log'!$F$5:$V$5000,3,FALSE)</f>
        <v>#N/A</v>
      </c>
      <c r="H1523" s="508" t="e">
        <f>VLOOKUP(E1523,'Trimming log'!$F$5:$V$5000,4,FALSE)</f>
        <v>#N/A</v>
      </c>
      <c r="I1523" s="65" t="e">
        <f>VLOOKUP(E1523,'Trimming log'!$F$5:$V$5000,5,FALSE)</f>
        <v>#N/A</v>
      </c>
      <c r="J1523" s="65" t="e">
        <f>VLOOKUP(E1523,'Trimming log'!$F$5:$V$5000,6,FALSE)</f>
        <v>#N/A</v>
      </c>
      <c r="K1523" s="65" t="e">
        <f>VLOOKUP(E1523,'Trimming log'!$F$5:$V$5000,7,FALSE)</f>
        <v>#N/A</v>
      </c>
      <c r="L1523" s="65" t="e">
        <f>VLOOKUP(E1523,'Trimming log'!$F$5:$V$5000,8,FALSE)</f>
        <v>#N/A</v>
      </c>
      <c r="M1523" s="65" t="e">
        <f>VLOOKUP(E1523,'Trimming log'!$F$5:$V$5000,9,FALSE)</f>
        <v>#N/A</v>
      </c>
      <c r="N1523" s="507" t="e">
        <f>VLOOKUP(E1523,'Trimming log'!$F$5:$V$5000,10,FALSE)</f>
        <v>#N/A</v>
      </c>
      <c r="O1523" s="65" t="e">
        <f>VLOOKUP(E1523,'Trimming log'!$F$5:$V$5000,11,FALSE)</f>
        <v>#N/A</v>
      </c>
      <c r="P1523" s="65" t="e">
        <f>VLOOKUP(E1523,'Trimming log'!$F$5:$V$5000,12,FALSE)</f>
        <v>#N/A</v>
      </c>
      <c r="Q1523" s="65" t="e">
        <f>VLOOKUP(E1523,'Trimming log'!$F$5:$V$5000,13,FALSE)</f>
        <v>#N/A</v>
      </c>
      <c r="R1523" s="65" t="e">
        <f>VLOOKUP(E1523,'Trimming log'!$F$5:$V$5000,14,FALSE)</f>
        <v>#N/A</v>
      </c>
      <c r="S1523" s="65" t="e">
        <f>VLOOKUP(E1523,'Trimming log'!$F$5:$V$5000,15,FALSE)</f>
        <v>#N/A</v>
      </c>
      <c r="T1523" s="65" t="e">
        <f t="shared" si="305"/>
        <v>#N/A</v>
      </c>
      <c r="U1523" s="491" t="str">
        <f t="shared" si="306"/>
        <v/>
      </c>
      <c r="V1523" s="74">
        <f t="shared" si="309"/>
        <v>0</v>
      </c>
      <c r="W1523" s="134">
        <f t="shared" si="310"/>
        <v>0</v>
      </c>
      <c r="X1523" s="134" t="e">
        <f>VLOOKUP(E1523,'Trimming log'!$F$5:$Y$5000,19,FALSE)</f>
        <v>#N/A</v>
      </c>
      <c r="Y1523" s="134" t="e">
        <f>VLOOKUP(E1523,'Trimming log'!$F$5:$Y$5000,20,FALSE)</f>
        <v>#N/A</v>
      </c>
      <c r="Z1523" s="135" t="e">
        <f t="shared" si="311"/>
        <v>#N/A</v>
      </c>
      <c r="AA1523" s="135" t="e">
        <f t="shared" si="312"/>
        <v>#N/A</v>
      </c>
      <c r="AB1523" s="136" t="e">
        <f t="shared" si="313"/>
        <v>#N/A</v>
      </c>
      <c r="AC1523" s="136" t="e">
        <f t="shared" si="314"/>
        <v>#N/A</v>
      </c>
      <c r="AD1523" s="136" t="e">
        <f t="shared" si="315"/>
        <v>#N/A</v>
      </c>
      <c r="AE1523" s="136" t="e">
        <f t="shared" si="316"/>
        <v>#N/A</v>
      </c>
    </row>
    <row r="1524" spans="1:31" ht="15" customHeight="1">
      <c r="A1524" s="67" t="str">
        <f t="shared" si="304"/>
        <v/>
      </c>
      <c r="B1524" s="65">
        <f t="shared" si="307"/>
        <v>1501</v>
      </c>
      <c r="C1524" s="68" t="str">
        <f t="shared" si="308"/>
        <v/>
      </c>
      <c r="D1524" s="69"/>
      <c r="E1524" s="203"/>
      <c r="F1524" s="65" t="e">
        <f>VLOOKUP(E1524,'Trimming log'!$F$5:$V$5000,2,FALSE)</f>
        <v>#N/A</v>
      </c>
      <c r="G1524" s="65" t="e">
        <f>VLOOKUP(E1524,'Trimming log'!$F$5:$V$5000,3,FALSE)</f>
        <v>#N/A</v>
      </c>
      <c r="H1524" s="508" t="e">
        <f>VLOOKUP(E1524,'Trimming log'!$F$5:$V$5000,4,FALSE)</f>
        <v>#N/A</v>
      </c>
      <c r="I1524" s="65" t="e">
        <f>VLOOKUP(E1524,'Trimming log'!$F$5:$V$5000,5,FALSE)</f>
        <v>#N/A</v>
      </c>
      <c r="J1524" s="65" t="e">
        <f>VLOOKUP(E1524,'Trimming log'!$F$5:$V$5000,6,FALSE)</f>
        <v>#N/A</v>
      </c>
      <c r="K1524" s="65" t="e">
        <f>VLOOKUP(E1524,'Trimming log'!$F$5:$V$5000,7,FALSE)</f>
        <v>#N/A</v>
      </c>
      <c r="L1524" s="65" t="e">
        <f>VLOOKUP(E1524,'Trimming log'!$F$5:$V$5000,8,FALSE)</f>
        <v>#N/A</v>
      </c>
      <c r="M1524" s="65" t="e">
        <f>VLOOKUP(E1524,'Trimming log'!$F$5:$V$5000,9,FALSE)</f>
        <v>#N/A</v>
      </c>
      <c r="N1524" s="507" t="e">
        <f>VLOOKUP(E1524,'Trimming log'!$F$5:$V$5000,10,FALSE)</f>
        <v>#N/A</v>
      </c>
      <c r="O1524" s="65" t="e">
        <f>VLOOKUP(E1524,'Trimming log'!$F$5:$V$5000,11,FALSE)</f>
        <v>#N/A</v>
      </c>
      <c r="P1524" s="65" t="e">
        <f>VLOOKUP(E1524,'Trimming log'!$F$5:$V$5000,12,FALSE)</f>
        <v>#N/A</v>
      </c>
      <c r="Q1524" s="65" t="e">
        <f>VLOOKUP(E1524,'Trimming log'!$F$5:$V$5000,13,FALSE)</f>
        <v>#N/A</v>
      </c>
      <c r="R1524" s="65" t="e">
        <f>VLOOKUP(E1524,'Trimming log'!$F$5:$V$5000,14,FALSE)</f>
        <v>#N/A</v>
      </c>
      <c r="S1524" s="65" t="e">
        <f>VLOOKUP(E1524,'Trimming log'!$F$5:$V$5000,15,FALSE)</f>
        <v>#N/A</v>
      </c>
      <c r="T1524" s="65" t="e">
        <f t="shared" si="305"/>
        <v>#N/A</v>
      </c>
      <c r="U1524" s="491" t="str">
        <f t="shared" si="306"/>
        <v/>
      </c>
      <c r="V1524" s="74">
        <f t="shared" si="309"/>
        <v>0</v>
      </c>
      <c r="W1524" s="134">
        <f t="shared" si="310"/>
        <v>0</v>
      </c>
      <c r="X1524" s="134" t="e">
        <f>VLOOKUP(E1524,'Trimming log'!$F$5:$Y$5000,19,FALSE)</f>
        <v>#N/A</v>
      </c>
      <c r="Y1524" s="134" t="e">
        <f>VLOOKUP(E1524,'Trimming log'!$F$5:$Y$5000,20,FALSE)</f>
        <v>#N/A</v>
      </c>
      <c r="Z1524" s="135" t="e">
        <f t="shared" si="311"/>
        <v>#N/A</v>
      </c>
      <c r="AA1524" s="135" t="e">
        <f t="shared" si="312"/>
        <v>#N/A</v>
      </c>
      <c r="AB1524" s="136" t="e">
        <f t="shared" si="313"/>
        <v>#N/A</v>
      </c>
      <c r="AC1524" s="136" t="e">
        <f t="shared" si="314"/>
        <v>#N/A</v>
      </c>
      <c r="AD1524" s="136" t="e">
        <f t="shared" si="315"/>
        <v>#N/A</v>
      </c>
      <c r="AE1524" s="136" t="e">
        <f t="shared" si="316"/>
        <v>#N/A</v>
      </c>
    </row>
    <row r="1525" spans="1:31" ht="15" customHeight="1">
      <c r="A1525" s="67" t="str">
        <f t="shared" si="304"/>
        <v/>
      </c>
      <c r="B1525" s="65">
        <f t="shared" si="307"/>
        <v>1502</v>
      </c>
      <c r="C1525" s="68" t="str">
        <f t="shared" si="308"/>
        <v/>
      </c>
      <c r="D1525" s="69"/>
      <c r="E1525" s="203"/>
      <c r="F1525" s="65" t="e">
        <f>VLOOKUP(E1525,'Trimming log'!$F$5:$V$5000,2,FALSE)</f>
        <v>#N/A</v>
      </c>
      <c r="G1525" s="65" t="e">
        <f>VLOOKUP(E1525,'Trimming log'!$F$5:$V$5000,3,FALSE)</f>
        <v>#N/A</v>
      </c>
      <c r="H1525" s="508" t="e">
        <f>VLOOKUP(E1525,'Trimming log'!$F$5:$V$5000,4,FALSE)</f>
        <v>#N/A</v>
      </c>
      <c r="I1525" s="65" t="e">
        <f>VLOOKUP(E1525,'Trimming log'!$F$5:$V$5000,5,FALSE)</f>
        <v>#N/A</v>
      </c>
      <c r="J1525" s="65" t="e">
        <f>VLOOKUP(E1525,'Trimming log'!$F$5:$V$5000,6,FALSE)</f>
        <v>#N/A</v>
      </c>
      <c r="K1525" s="65" t="e">
        <f>VLOOKUP(E1525,'Trimming log'!$F$5:$V$5000,7,FALSE)</f>
        <v>#N/A</v>
      </c>
      <c r="L1525" s="65" t="e">
        <f>VLOOKUP(E1525,'Trimming log'!$F$5:$V$5000,8,FALSE)</f>
        <v>#N/A</v>
      </c>
      <c r="M1525" s="65" t="e">
        <f>VLOOKUP(E1525,'Trimming log'!$F$5:$V$5000,9,FALSE)</f>
        <v>#N/A</v>
      </c>
      <c r="N1525" s="507" t="e">
        <f>VLOOKUP(E1525,'Trimming log'!$F$5:$V$5000,10,FALSE)</f>
        <v>#N/A</v>
      </c>
      <c r="O1525" s="65" t="e">
        <f>VLOOKUP(E1525,'Trimming log'!$F$5:$V$5000,11,FALSE)</f>
        <v>#N/A</v>
      </c>
      <c r="P1525" s="65" t="e">
        <f>VLOOKUP(E1525,'Trimming log'!$F$5:$V$5000,12,FALSE)</f>
        <v>#N/A</v>
      </c>
      <c r="Q1525" s="65" t="e">
        <f>VLOOKUP(E1525,'Trimming log'!$F$5:$V$5000,13,FALSE)</f>
        <v>#N/A</v>
      </c>
      <c r="R1525" s="65" t="e">
        <f>VLOOKUP(E1525,'Trimming log'!$F$5:$V$5000,14,FALSE)</f>
        <v>#N/A</v>
      </c>
      <c r="S1525" s="65" t="e">
        <f>VLOOKUP(E1525,'Trimming log'!$F$5:$V$5000,15,FALSE)</f>
        <v>#N/A</v>
      </c>
      <c r="T1525" s="65" t="e">
        <f t="shared" si="305"/>
        <v>#N/A</v>
      </c>
      <c r="U1525" s="491" t="str">
        <f t="shared" si="306"/>
        <v/>
      </c>
      <c r="V1525" s="74">
        <f t="shared" si="309"/>
        <v>0</v>
      </c>
      <c r="W1525" s="134">
        <f t="shared" si="310"/>
        <v>0</v>
      </c>
      <c r="X1525" s="134" t="e">
        <f>VLOOKUP(E1525,'Trimming log'!$F$5:$Y$5000,19,FALSE)</f>
        <v>#N/A</v>
      </c>
      <c r="Y1525" s="134" t="e">
        <f>VLOOKUP(E1525,'Trimming log'!$F$5:$Y$5000,20,FALSE)</f>
        <v>#N/A</v>
      </c>
      <c r="Z1525" s="135" t="e">
        <f t="shared" si="311"/>
        <v>#N/A</v>
      </c>
      <c r="AA1525" s="135" t="e">
        <f t="shared" si="312"/>
        <v>#N/A</v>
      </c>
      <c r="AB1525" s="136" t="e">
        <f t="shared" si="313"/>
        <v>#N/A</v>
      </c>
      <c r="AC1525" s="136" t="e">
        <f t="shared" si="314"/>
        <v>#N/A</v>
      </c>
      <c r="AD1525" s="136" t="e">
        <f t="shared" si="315"/>
        <v>#N/A</v>
      </c>
      <c r="AE1525" s="136" t="e">
        <f t="shared" si="316"/>
        <v>#N/A</v>
      </c>
    </row>
    <row r="1526" spans="1:31" ht="15" customHeight="1">
      <c r="A1526" s="67" t="str">
        <f t="shared" si="304"/>
        <v/>
      </c>
      <c r="B1526" s="65">
        <f t="shared" si="307"/>
        <v>1503</v>
      </c>
      <c r="C1526" s="68" t="str">
        <f t="shared" si="308"/>
        <v/>
      </c>
      <c r="D1526" s="69"/>
      <c r="E1526" s="203"/>
      <c r="F1526" s="65" t="e">
        <f>VLOOKUP(E1526,'Trimming log'!$F$5:$V$5000,2,FALSE)</f>
        <v>#N/A</v>
      </c>
      <c r="G1526" s="65" t="e">
        <f>VLOOKUP(E1526,'Trimming log'!$F$5:$V$5000,3,FALSE)</f>
        <v>#N/A</v>
      </c>
      <c r="H1526" s="508" t="e">
        <f>VLOOKUP(E1526,'Trimming log'!$F$5:$V$5000,4,FALSE)</f>
        <v>#N/A</v>
      </c>
      <c r="I1526" s="65" t="e">
        <f>VLOOKUP(E1526,'Trimming log'!$F$5:$V$5000,5,FALSE)</f>
        <v>#N/A</v>
      </c>
      <c r="J1526" s="65" t="e">
        <f>VLOOKUP(E1526,'Trimming log'!$F$5:$V$5000,6,FALSE)</f>
        <v>#N/A</v>
      </c>
      <c r="K1526" s="65" t="e">
        <f>VLOOKUP(E1526,'Trimming log'!$F$5:$V$5000,7,FALSE)</f>
        <v>#N/A</v>
      </c>
      <c r="L1526" s="65" t="e">
        <f>VLOOKUP(E1526,'Trimming log'!$F$5:$V$5000,8,FALSE)</f>
        <v>#N/A</v>
      </c>
      <c r="M1526" s="65" t="e">
        <f>VLOOKUP(E1526,'Trimming log'!$F$5:$V$5000,9,FALSE)</f>
        <v>#N/A</v>
      </c>
      <c r="N1526" s="507" t="e">
        <f>VLOOKUP(E1526,'Trimming log'!$F$5:$V$5000,10,FALSE)</f>
        <v>#N/A</v>
      </c>
      <c r="O1526" s="65" t="e">
        <f>VLOOKUP(E1526,'Trimming log'!$F$5:$V$5000,11,FALSE)</f>
        <v>#N/A</v>
      </c>
      <c r="P1526" s="65" t="e">
        <f>VLOOKUP(E1526,'Trimming log'!$F$5:$V$5000,12,FALSE)</f>
        <v>#N/A</v>
      </c>
      <c r="Q1526" s="65" t="e">
        <f>VLOOKUP(E1526,'Trimming log'!$F$5:$V$5000,13,FALSE)</f>
        <v>#N/A</v>
      </c>
      <c r="R1526" s="65" t="e">
        <f>VLOOKUP(E1526,'Trimming log'!$F$5:$V$5000,14,FALSE)</f>
        <v>#N/A</v>
      </c>
      <c r="S1526" s="65" t="e">
        <f>VLOOKUP(E1526,'Trimming log'!$F$5:$V$5000,15,FALSE)</f>
        <v>#N/A</v>
      </c>
      <c r="T1526" s="65" t="e">
        <f t="shared" si="305"/>
        <v>#N/A</v>
      </c>
      <c r="U1526" s="491" t="str">
        <f t="shared" si="306"/>
        <v/>
      </c>
      <c r="V1526" s="74">
        <f t="shared" si="309"/>
        <v>0</v>
      </c>
      <c r="W1526" s="134">
        <f t="shared" si="310"/>
        <v>0</v>
      </c>
      <c r="X1526" s="134" t="e">
        <f>VLOOKUP(E1526,'Trimming log'!$F$5:$Y$5000,19,FALSE)</f>
        <v>#N/A</v>
      </c>
      <c r="Y1526" s="134" t="e">
        <f>VLOOKUP(E1526,'Trimming log'!$F$5:$Y$5000,20,FALSE)</f>
        <v>#N/A</v>
      </c>
      <c r="Z1526" s="135" t="e">
        <f t="shared" si="311"/>
        <v>#N/A</v>
      </c>
      <c r="AA1526" s="135" t="e">
        <f t="shared" si="312"/>
        <v>#N/A</v>
      </c>
      <c r="AB1526" s="136" t="e">
        <f t="shared" si="313"/>
        <v>#N/A</v>
      </c>
      <c r="AC1526" s="136" t="e">
        <f t="shared" si="314"/>
        <v>#N/A</v>
      </c>
      <c r="AD1526" s="136" t="e">
        <f t="shared" si="315"/>
        <v>#N/A</v>
      </c>
      <c r="AE1526" s="136" t="e">
        <f t="shared" si="316"/>
        <v>#N/A</v>
      </c>
    </row>
    <row r="1527" spans="1:31" ht="15" customHeight="1">
      <c r="A1527" s="67" t="str">
        <f t="shared" si="304"/>
        <v/>
      </c>
      <c r="B1527" s="65">
        <f t="shared" si="307"/>
        <v>1504</v>
      </c>
      <c r="C1527" s="68" t="str">
        <f t="shared" si="308"/>
        <v/>
      </c>
      <c r="D1527" s="69"/>
      <c r="E1527" s="203"/>
      <c r="F1527" s="65" t="e">
        <f>VLOOKUP(E1527,'Trimming log'!$F$5:$V$5000,2,FALSE)</f>
        <v>#N/A</v>
      </c>
      <c r="G1527" s="65" t="e">
        <f>VLOOKUP(E1527,'Trimming log'!$F$5:$V$5000,3,FALSE)</f>
        <v>#N/A</v>
      </c>
      <c r="H1527" s="508" t="e">
        <f>VLOOKUP(E1527,'Trimming log'!$F$5:$V$5000,4,FALSE)</f>
        <v>#N/A</v>
      </c>
      <c r="I1527" s="65" t="e">
        <f>VLOOKUP(E1527,'Trimming log'!$F$5:$V$5000,5,FALSE)</f>
        <v>#N/A</v>
      </c>
      <c r="J1527" s="65" t="e">
        <f>VLOOKUP(E1527,'Trimming log'!$F$5:$V$5000,6,FALSE)</f>
        <v>#N/A</v>
      </c>
      <c r="K1527" s="65" t="e">
        <f>VLOOKUP(E1527,'Trimming log'!$F$5:$V$5000,7,FALSE)</f>
        <v>#N/A</v>
      </c>
      <c r="L1527" s="65" t="e">
        <f>VLOOKUP(E1527,'Trimming log'!$F$5:$V$5000,8,FALSE)</f>
        <v>#N/A</v>
      </c>
      <c r="M1527" s="65" t="e">
        <f>VLOOKUP(E1527,'Trimming log'!$F$5:$V$5000,9,FALSE)</f>
        <v>#N/A</v>
      </c>
      <c r="N1527" s="507" t="e">
        <f>VLOOKUP(E1527,'Trimming log'!$F$5:$V$5000,10,FALSE)</f>
        <v>#N/A</v>
      </c>
      <c r="O1527" s="65" t="e">
        <f>VLOOKUP(E1527,'Trimming log'!$F$5:$V$5000,11,FALSE)</f>
        <v>#N/A</v>
      </c>
      <c r="P1527" s="65" t="e">
        <f>VLOOKUP(E1527,'Trimming log'!$F$5:$V$5000,12,FALSE)</f>
        <v>#N/A</v>
      </c>
      <c r="Q1527" s="65" t="e">
        <f>VLOOKUP(E1527,'Trimming log'!$F$5:$V$5000,13,FALSE)</f>
        <v>#N/A</v>
      </c>
      <c r="R1527" s="65" t="e">
        <f>VLOOKUP(E1527,'Trimming log'!$F$5:$V$5000,14,FALSE)</f>
        <v>#N/A</v>
      </c>
      <c r="S1527" s="65" t="e">
        <f>VLOOKUP(E1527,'Trimming log'!$F$5:$V$5000,15,FALSE)</f>
        <v>#N/A</v>
      </c>
      <c r="T1527" s="65" t="e">
        <f t="shared" si="305"/>
        <v>#N/A</v>
      </c>
      <c r="U1527" s="491" t="str">
        <f t="shared" si="306"/>
        <v/>
      </c>
      <c r="V1527" s="74">
        <f t="shared" si="309"/>
        <v>0</v>
      </c>
      <c r="W1527" s="134">
        <f t="shared" si="310"/>
        <v>0</v>
      </c>
      <c r="X1527" s="134" t="e">
        <f>VLOOKUP(E1527,'Trimming log'!$F$5:$Y$5000,19,FALSE)</f>
        <v>#N/A</v>
      </c>
      <c r="Y1527" s="134" t="e">
        <f>VLOOKUP(E1527,'Trimming log'!$F$5:$Y$5000,20,FALSE)</f>
        <v>#N/A</v>
      </c>
      <c r="Z1527" s="135" t="e">
        <f t="shared" si="311"/>
        <v>#N/A</v>
      </c>
      <c r="AA1527" s="135" t="e">
        <f t="shared" si="312"/>
        <v>#N/A</v>
      </c>
      <c r="AB1527" s="136" t="e">
        <f t="shared" si="313"/>
        <v>#N/A</v>
      </c>
      <c r="AC1527" s="136" t="e">
        <f t="shared" si="314"/>
        <v>#N/A</v>
      </c>
      <c r="AD1527" s="136" t="e">
        <f t="shared" si="315"/>
        <v>#N/A</v>
      </c>
      <c r="AE1527" s="136" t="e">
        <f t="shared" si="316"/>
        <v>#N/A</v>
      </c>
    </row>
    <row r="1528" spans="1:31" ht="15" customHeight="1">
      <c r="A1528" s="67" t="str">
        <f t="shared" si="304"/>
        <v/>
      </c>
      <c r="B1528" s="65">
        <f t="shared" si="307"/>
        <v>1505</v>
      </c>
      <c r="C1528" s="68" t="str">
        <f t="shared" si="308"/>
        <v/>
      </c>
      <c r="D1528" s="69"/>
      <c r="E1528" s="203"/>
      <c r="F1528" s="65" t="e">
        <f>VLOOKUP(E1528,'Trimming log'!$F$5:$V$5000,2,FALSE)</f>
        <v>#N/A</v>
      </c>
      <c r="G1528" s="65" t="e">
        <f>VLOOKUP(E1528,'Trimming log'!$F$5:$V$5000,3,FALSE)</f>
        <v>#N/A</v>
      </c>
      <c r="H1528" s="508" t="e">
        <f>VLOOKUP(E1528,'Trimming log'!$F$5:$V$5000,4,FALSE)</f>
        <v>#N/A</v>
      </c>
      <c r="I1528" s="65" t="e">
        <f>VLOOKUP(E1528,'Trimming log'!$F$5:$V$5000,5,FALSE)</f>
        <v>#N/A</v>
      </c>
      <c r="J1528" s="65" t="e">
        <f>VLOOKUP(E1528,'Trimming log'!$F$5:$V$5000,6,FALSE)</f>
        <v>#N/A</v>
      </c>
      <c r="K1528" s="65" t="e">
        <f>VLOOKUP(E1528,'Trimming log'!$F$5:$V$5000,7,FALSE)</f>
        <v>#N/A</v>
      </c>
      <c r="L1528" s="65" t="e">
        <f>VLOOKUP(E1528,'Trimming log'!$F$5:$V$5000,8,FALSE)</f>
        <v>#N/A</v>
      </c>
      <c r="M1528" s="65" t="e">
        <f>VLOOKUP(E1528,'Trimming log'!$F$5:$V$5000,9,FALSE)</f>
        <v>#N/A</v>
      </c>
      <c r="N1528" s="507" t="e">
        <f>VLOOKUP(E1528,'Trimming log'!$F$5:$V$5000,10,FALSE)</f>
        <v>#N/A</v>
      </c>
      <c r="O1528" s="65" t="e">
        <f>VLOOKUP(E1528,'Trimming log'!$F$5:$V$5000,11,FALSE)</f>
        <v>#N/A</v>
      </c>
      <c r="P1528" s="65" t="e">
        <f>VLOOKUP(E1528,'Trimming log'!$F$5:$V$5000,12,FALSE)</f>
        <v>#N/A</v>
      </c>
      <c r="Q1528" s="65" t="e">
        <f>VLOOKUP(E1528,'Trimming log'!$F$5:$V$5000,13,FALSE)</f>
        <v>#N/A</v>
      </c>
      <c r="R1528" s="65" t="e">
        <f>VLOOKUP(E1528,'Trimming log'!$F$5:$V$5000,14,FALSE)</f>
        <v>#N/A</v>
      </c>
      <c r="S1528" s="65" t="e">
        <f>VLOOKUP(E1528,'Trimming log'!$F$5:$V$5000,15,FALSE)</f>
        <v>#N/A</v>
      </c>
      <c r="T1528" s="65" t="e">
        <f t="shared" si="305"/>
        <v>#N/A</v>
      </c>
      <c r="U1528" s="491" t="str">
        <f t="shared" si="306"/>
        <v/>
      </c>
      <c r="V1528" s="74">
        <f t="shared" si="309"/>
        <v>0</v>
      </c>
      <c r="W1528" s="134">
        <f t="shared" si="310"/>
        <v>0</v>
      </c>
      <c r="X1528" s="134" t="e">
        <f>VLOOKUP(E1528,'Trimming log'!$F$5:$Y$5000,19,FALSE)</f>
        <v>#N/A</v>
      </c>
      <c r="Y1528" s="134" t="e">
        <f>VLOOKUP(E1528,'Trimming log'!$F$5:$Y$5000,20,FALSE)</f>
        <v>#N/A</v>
      </c>
      <c r="Z1528" s="135" t="e">
        <f t="shared" si="311"/>
        <v>#N/A</v>
      </c>
      <c r="AA1528" s="135" t="e">
        <f t="shared" si="312"/>
        <v>#N/A</v>
      </c>
      <c r="AB1528" s="136" t="e">
        <f t="shared" si="313"/>
        <v>#N/A</v>
      </c>
      <c r="AC1528" s="136" t="e">
        <f t="shared" si="314"/>
        <v>#N/A</v>
      </c>
      <c r="AD1528" s="136" t="e">
        <f t="shared" si="315"/>
        <v>#N/A</v>
      </c>
      <c r="AE1528" s="136" t="e">
        <f t="shared" si="316"/>
        <v>#N/A</v>
      </c>
    </row>
    <row r="1529" spans="1:31" ht="15" customHeight="1">
      <c r="A1529" s="67" t="str">
        <f t="shared" si="304"/>
        <v/>
      </c>
      <c r="B1529" s="65">
        <f t="shared" si="307"/>
        <v>1506</v>
      </c>
      <c r="C1529" s="68" t="str">
        <f t="shared" si="308"/>
        <v/>
      </c>
      <c r="D1529" s="69"/>
      <c r="E1529" s="203"/>
      <c r="F1529" s="65" t="e">
        <f>VLOOKUP(E1529,'Trimming log'!$F$5:$V$5000,2,FALSE)</f>
        <v>#N/A</v>
      </c>
      <c r="G1529" s="65" t="e">
        <f>VLOOKUP(E1529,'Trimming log'!$F$5:$V$5000,3,FALSE)</f>
        <v>#N/A</v>
      </c>
      <c r="H1529" s="508" t="e">
        <f>VLOOKUP(E1529,'Trimming log'!$F$5:$V$5000,4,FALSE)</f>
        <v>#N/A</v>
      </c>
      <c r="I1529" s="65" t="e">
        <f>VLOOKUP(E1529,'Trimming log'!$F$5:$V$5000,5,FALSE)</f>
        <v>#N/A</v>
      </c>
      <c r="J1529" s="65" t="e">
        <f>VLOOKUP(E1529,'Trimming log'!$F$5:$V$5000,6,FALSE)</f>
        <v>#N/A</v>
      </c>
      <c r="K1529" s="65" t="e">
        <f>VLOOKUP(E1529,'Trimming log'!$F$5:$V$5000,7,FALSE)</f>
        <v>#N/A</v>
      </c>
      <c r="L1529" s="65" t="e">
        <f>VLOOKUP(E1529,'Trimming log'!$F$5:$V$5000,8,FALSE)</f>
        <v>#N/A</v>
      </c>
      <c r="M1529" s="65" t="e">
        <f>VLOOKUP(E1529,'Trimming log'!$F$5:$V$5000,9,FALSE)</f>
        <v>#N/A</v>
      </c>
      <c r="N1529" s="507" t="e">
        <f>VLOOKUP(E1529,'Trimming log'!$F$5:$V$5000,10,FALSE)</f>
        <v>#N/A</v>
      </c>
      <c r="O1529" s="65" t="e">
        <f>VLOOKUP(E1529,'Trimming log'!$F$5:$V$5000,11,FALSE)</f>
        <v>#N/A</v>
      </c>
      <c r="P1529" s="65" t="e">
        <f>VLOOKUP(E1529,'Trimming log'!$F$5:$V$5000,12,FALSE)</f>
        <v>#N/A</v>
      </c>
      <c r="Q1529" s="65" t="e">
        <f>VLOOKUP(E1529,'Trimming log'!$F$5:$V$5000,13,FALSE)</f>
        <v>#N/A</v>
      </c>
      <c r="R1529" s="65" t="e">
        <f>VLOOKUP(E1529,'Trimming log'!$F$5:$V$5000,14,FALSE)</f>
        <v>#N/A</v>
      </c>
      <c r="S1529" s="65" t="e">
        <f>VLOOKUP(E1529,'Trimming log'!$F$5:$V$5000,15,FALSE)</f>
        <v>#N/A</v>
      </c>
      <c r="T1529" s="65" t="e">
        <f t="shared" si="305"/>
        <v>#N/A</v>
      </c>
      <c r="U1529" s="491" t="str">
        <f t="shared" si="306"/>
        <v/>
      </c>
      <c r="V1529" s="74">
        <f t="shared" si="309"/>
        <v>0</v>
      </c>
      <c r="W1529" s="134">
        <f t="shared" si="310"/>
        <v>0</v>
      </c>
      <c r="X1529" s="134" t="e">
        <f>VLOOKUP(E1529,'Trimming log'!$F$5:$Y$5000,19,FALSE)</f>
        <v>#N/A</v>
      </c>
      <c r="Y1529" s="134" t="e">
        <f>VLOOKUP(E1529,'Trimming log'!$F$5:$Y$5000,20,FALSE)</f>
        <v>#N/A</v>
      </c>
      <c r="Z1529" s="135" t="e">
        <f t="shared" si="311"/>
        <v>#N/A</v>
      </c>
      <c r="AA1529" s="135" t="e">
        <f t="shared" si="312"/>
        <v>#N/A</v>
      </c>
      <c r="AB1529" s="136" t="e">
        <f t="shared" si="313"/>
        <v>#N/A</v>
      </c>
      <c r="AC1529" s="136" t="e">
        <f t="shared" si="314"/>
        <v>#N/A</v>
      </c>
      <c r="AD1529" s="136" t="e">
        <f t="shared" si="315"/>
        <v>#N/A</v>
      </c>
      <c r="AE1529" s="136" t="e">
        <f t="shared" si="316"/>
        <v>#N/A</v>
      </c>
    </row>
    <row r="1530" spans="1:31" ht="15" customHeight="1">
      <c r="A1530" s="67" t="str">
        <f t="shared" si="304"/>
        <v/>
      </c>
      <c r="B1530" s="65">
        <f t="shared" si="307"/>
        <v>1507</v>
      </c>
      <c r="C1530" s="68" t="str">
        <f t="shared" si="308"/>
        <v/>
      </c>
      <c r="D1530" s="69"/>
      <c r="E1530" s="203"/>
      <c r="F1530" s="65" t="e">
        <f>VLOOKUP(E1530,'Trimming log'!$F$5:$V$5000,2,FALSE)</f>
        <v>#N/A</v>
      </c>
      <c r="G1530" s="65" t="e">
        <f>VLOOKUP(E1530,'Trimming log'!$F$5:$V$5000,3,FALSE)</f>
        <v>#N/A</v>
      </c>
      <c r="H1530" s="508" t="e">
        <f>VLOOKUP(E1530,'Trimming log'!$F$5:$V$5000,4,FALSE)</f>
        <v>#N/A</v>
      </c>
      <c r="I1530" s="65" t="e">
        <f>VLOOKUP(E1530,'Trimming log'!$F$5:$V$5000,5,FALSE)</f>
        <v>#N/A</v>
      </c>
      <c r="J1530" s="65" t="e">
        <f>VLOOKUP(E1530,'Trimming log'!$F$5:$V$5000,6,FALSE)</f>
        <v>#N/A</v>
      </c>
      <c r="K1530" s="65" t="e">
        <f>VLOOKUP(E1530,'Trimming log'!$F$5:$V$5000,7,FALSE)</f>
        <v>#N/A</v>
      </c>
      <c r="L1530" s="65" t="e">
        <f>VLOOKUP(E1530,'Trimming log'!$F$5:$V$5000,8,FALSE)</f>
        <v>#N/A</v>
      </c>
      <c r="M1530" s="65" t="e">
        <f>VLOOKUP(E1530,'Trimming log'!$F$5:$V$5000,9,FALSE)</f>
        <v>#N/A</v>
      </c>
      <c r="N1530" s="507" t="e">
        <f>VLOOKUP(E1530,'Trimming log'!$F$5:$V$5000,10,FALSE)</f>
        <v>#N/A</v>
      </c>
      <c r="O1530" s="65" t="e">
        <f>VLOOKUP(E1530,'Trimming log'!$F$5:$V$5000,11,FALSE)</f>
        <v>#N/A</v>
      </c>
      <c r="P1530" s="65" t="e">
        <f>VLOOKUP(E1530,'Trimming log'!$F$5:$V$5000,12,FALSE)</f>
        <v>#N/A</v>
      </c>
      <c r="Q1530" s="65" t="e">
        <f>VLOOKUP(E1530,'Trimming log'!$F$5:$V$5000,13,FALSE)</f>
        <v>#N/A</v>
      </c>
      <c r="R1530" s="65" t="e">
        <f>VLOOKUP(E1530,'Trimming log'!$F$5:$V$5000,14,FALSE)</f>
        <v>#N/A</v>
      </c>
      <c r="S1530" s="65" t="e">
        <f>VLOOKUP(E1530,'Trimming log'!$F$5:$V$5000,15,FALSE)</f>
        <v>#N/A</v>
      </c>
      <c r="T1530" s="65" t="e">
        <f t="shared" si="305"/>
        <v>#N/A</v>
      </c>
      <c r="U1530" s="491" t="str">
        <f t="shared" si="306"/>
        <v/>
      </c>
      <c r="V1530" s="74">
        <f t="shared" si="309"/>
        <v>0</v>
      </c>
      <c r="W1530" s="134">
        <f t="shared" si="310"/>
        <v>0</v>
      </c>
      <c r="X1530" s="134" t="e">
        <f>VLOOKUP(E1530,'Trimming log'!$F$5:$Y$5000,19,FALSE)</f>
        <v>#N/A</v>
      </c>
      <c r="Y1530" s="134" t="e">
        <f>VLOOKUP(E1530,'Trimming log'!$F$5:$Y$5000,20,FALSE)</f>
        <v>#N/A</v>
      </c>
      <c r="Z1530" s="135" t="e">
        <f t="shared" si="311"/>
        <v>#N/A</v>
      </c>
      <c r="AA1530" s="135" t="e">
        <f t="shared" si="312"/>
        <v>#N/A</v>
      </c>
      <c r="AB1530" s="136" t="e">
        <f t="shared" si="313"/>
        <v>#N/A</v>
      </c>
      <c r="AC1530" s="136" t="e">
        <f t="shared" si="314"/>
        <v>#N/A</v>
      </c>
      <c r="AD1530" s="136" t="e">
        <f t="shared" si="315"/>
        <v>#N/A</v>
      </c>
      <c r="AE1530" s="136" t="e">
        <f t="shared" si="316"/>
        <v>#N/A</v>
      </c>
    </row>
    <row r="1531" spans="1:31" ht="15" customHeight="1">
      <c r="A1531" s="67" t="str">
        <f t="shared" si="304"/>
        <v/>
      </c>
      <c r="B1531" s="65">
        <f t="shared" si="307"/>
        <v>1508</v>
      </c>
      <c r="C1531" s="68" t="str">
        <f t="shared" si="308"/>
        <v/>
      </c>
      <c r="D1531" s="69"/>
      <c r="E1531" s="203"/>
      <c r="F1531" s="65" t="e">
        <f>VLOOKUP(E1531,'Trimming log'!$F$5:$V$5000,2,FALSE)</f>
        <v>#N/A</v>
      </c>
      <c r="G1531" s="65" t="e">
        <f>VLOOKUP(E1531,'Trimming log'!$F$5:$V$5000,3,FALSE)</f>
        <v>#N/A</v>
      </c>
      <c r="H1531" s="508" t="e">
        <f>VLOOKUP(E1531,'Trimming log'!$F$5:$V$5000,4,FALSE)</f>
        <v>#N/A</v>
      </c>
      <c r="I1531" s="65" t="e">
        <f>VLOOKUP(E1531,'Trimming log'!$F$5:$V$5000,5,FALSE)</f>
        <v>#N/A</v>
      </c>
      <c r="J1531" s="65" t="e">
        <f>VLOOKUP(E1531,'Trimming log'!$F$5:$V$5000,6,FALSE)</f>
        <v>#N/A</v>
      </c>
      <c r="K1531" s="65" t="e">
        <f>VLOOKUP(E1531,'Trimming log'!$F$5:$V$5000,7,FALSE)</f>
        <v>#N/A</v>
      </c>
      <c r="L1531" s="65" t="e">
        <f>VLOOKUP(E1531,'Trimming log'!$F$5:$V$5000,8,FALSE)</f>
        <v>#N/A</v>
      </c>
      <c r="M1531" s="65" t="e">
        <f>VLOOKUP(E1531,'Trimming log'!$F$5:$V$5000,9,FALSE)</f>
        <v>#N/A</v>
      </c>
      <c r="N1531" s="507" t="e">
        <f>VLOOKUP(E1531,'Trimming log'!$F$5:$V$5000,10,FALSE)</f>
        <v>#N/A</v>
      </c>
      <c r="O1531" s="65" t="e">
        <f>VLOOKUP(E1531,'Trimming log'!$F$5:$V$5000,11,FALSE)</f>
        <v>#N/A</v>
      </c>
      <c r="P1531" s="65" t="e">
        <f>VLOOKUP(E1531,'Trimming log'!$F$5:$V$5000,12,FALSE)</f>
        <v>#N/A</v>
      </c>
      <c r="Q1531" s="65" t="e">
        <f>VLOOKUP(E1531,'Trimming log'!$F$5:$V$5000,13,FALSE)</f>
        <v>#N/A</v>
      </c>
      <c r="R1531" s="65" t="e">
        <f>VLOOKUP(E1531,'Trimming log'!$F$5:$V$5000,14,FALSE)</f>
        <v>#N/A</v>
      </c>
      <c r="S1531" s="65" t="e">
        <f>VLOOKUP(E1531,'Trimming log'!$F$5:$V$5000,15,FALSE)</f>
        <v>#N/A</v>
      </c>
      <c r="T1531" s="65" t="e">
        <f t="shared" si="305"/>
        <v>#N/A</v>
      </c>
      <c r="U1531" s="491" t="str">
        <f t="shared" si="306"/>
        <v/>
      </c>
      <c r="V1531" s="74">
        <f t="shared" si="309"/>
        <v>0</v>
      </c>
      <c r="W1531" s="134">
        <f t="shared" si="310"/>
        <v>0</v>
      </c>
      <c r="X1531" s="134" t="e">
        <f>VLOOKUP(E1531,'Trimming log'!$F$5:$Y$5000,19,FALSE)</f>
        <v>#N/A</v>
      </c>
      <c r="Y1531" s="134" t="e">
        <f>VLOOKUP(E1531,'Trimming log'!$F$5:$Y$5000,20,FALSE)</f>
        <v>#N/A</v>
      </c>
      <c r="Z1531" s="135" t="e">
        <f t="shared" si="311"/>
        <v>#N/A</v>
      </c>
      <c r="AA1531" s="135" t="e">
        <f t="shared" si="312"/>
        <v>#N/A</v>
      </c>
      <c r="AB1531" s="136" t="e">
        <f t="shared" si="313"/>
        <v>#N/A</v>
      </c>
      <c r="AC1531" s="136" t="e">
        <f t="shared" si="314"/>
        <v>#N/A</v>
      </c>
      <c r="AD1531" s="136" t="e">
        <f t="shared" si="315"/>
        <v>#N/A</v>
      </c>
      <c r="AE1531" s="136" t="e">
        <f t="shared" si="316"/>
        <v>#N/A</v>
      </c>
    </row>
    <row r="1532" spans="1:31" ht="15" customHeight="1">
      <c r="A1532" s="67" t="str">
        <f t="shared" si="304"/>
        <v/>
      </c>
      <c r="B1532" s="65">
        <f t="shared" si="307"/>
        <v>1509</v>
      </c>
      <c r="C1532" s="68" t="str">
        <f t="shared" si="308"/>
        <v/>
      </c>
      <c r="D1532" s="69"/>
      <c r="E1532" s="203"/>
      <c r="F1532" s="65" t="e">
        <f>VLOOKUP(E1532,'Trimming log'!$F$5:$V$5000,2,FALSE)</f>
        <v>#N/A</v>
      </c>
      <c r="G1532" s="65" t="e">
        <f>VLOOKUP(E1532,'Trimming log'!$F$5:$V$5000,3,FALSE)</f>
        <v>#N/A</v>
      </c>
      <c r="H1532" s="508" t="e">
        <f>VLOOKUP(E1532,'Trimming log'!$F$5:$V$5000,4,FALSE)</f>
        <v>#N/A</v>
      </c>
      <c r="I1532" s="65" t="e">
        <f>VLOOKUP(E1532,'Trimming log'!$F$5:$V$5000,5,FALSE)</f>
        <v>#N/A</v>
      </c>
      <c r="J1532" s="65" t="e">
        <f>VLOOKUP(E1532,'Trimming log'!$F$5:$V$5000,6,FALSE)</f>
        <v>#N/A</v>
      </c>
      <c r="K1532" s="65" t="e">
        <f>VLOOKUP(E1532,'Trimming log'!$F$5:$V$5000,7,FALSE)</f>
        <v>#N/A</v>
      </c>
      <c r="L1532" s="65" t="e">
        <f>VLOOKUP(E1532,'Trimming log'!$F$5:$V$5000,8,FALSE)</f>
        <v>#N/A</v>
      </c>
      <c r="M1532" s="65" t="e">
        <f>VLOOKUP(E1532,'Trimming log'!$F$5:$V$5000,9,FALSE)</f>
        <v>#N/A</v>
      </c>
      <c r="N1532" s="507" t="e">
        <f>VLOOKUP(E1532,'Trimming log'!$F$5:$V$5000,10,FALSE)</f>
        <v>#N/A</v>
      </c>
      <c r="O1532" s="65" t="e">
        <f>VLOOKUP(E1532,'Trimming log'!$F$5:$V$5000,11,FALSE)</f>
        <v>#N/A</v>
      </c>
      <c r="P1532" s="65" t="e">
        <f>VLOOKUP(E1532,'Trimming log'!$F$5:$V$5000,12,FALSE)</f>
        <v>#N/A</v>
      </c>
      <c r="Q1532" s="65" t="e">
        <f>VLOOKUP(E1532,'Trimming log'!$F$5:$V$5000,13,FALSE)</f>
        <v>#N/A</v>
      </c>
      <c r="R1532" s="65" t="e">
        <f>VLOOKUP(E1532,'Trimming log'!$F$5:$V$5000,14,FALSE)</f>
        <v>#N/A</v>
      </c>
      <c r="S1532" s="65" t="e">
        <f>VLOOKUP(E1532,'Trimming log'!$F$5:$V$5000,15,FALSE)</f>
        <v>#N/A</v>
      </c>
      <c r="T1532" s="65" t="e">
        <f t="shared" si="305"/>
        <v>#N/A</v>
      </c>
      <c r="U1532" s="491" t="str">
        <f t="shared" si="306"/>
        <v/>
      </c>
      <c r="V1532" s="74">
        <f t="shared" si="309"/>
        <v>0</v>
      </c>
      <c r="W1532" s="134">
        <f t="shared" si="310"/>
        <v>0</v>
      </c>
      <c r="X1532" s="134" t="e">
        <f>VLOOKUP(E1532,'Trimming log'!$F$5:$Y$5000,19,FALSE)</f>
        <v>#N/A</v>
      </c>
      <c r="Y1532" s="134" t="e">
        <f>VLOOKUP(E1532,'Trimming log'!$F$5:$Y$5000,20,FALSE)</f>
        <v>#N/A</v>
      </c>
      <c r="Z1532" s="135" t="e">
        <f t="shared" si="311"/>
        <v>#N/A</v>
      </c>
      <c r="AA1532" s="135" t="e">
        <f t="shared" si="312"/>
        <v>#N/A</v>
      </c>
      <c r="AB1532" s="136" t="e">
        <f t="shared" si="313"/>
        <v>#N/A</v>
      </c>
      <c r="AC1532" s="136" t="e">
        <f t="shared" si="314"/>
        <v>#N/A</v>
      </c>
      <c r="AD1532" s="136" t="e">
        <f t="shared" si="315"/>
        <v>#N/A</v>
      </c>
      <c r="AE1532" s="136" t="e">
        <f t="shared" si="316"/>
        <v>#N/A</v>
      </c>
    </row>
    <row r="1533" spans="1:31" ht="15" customHeight="1">
      <c r="A1533" s="67" t="str">
        <f t="shared" si="304"/>
        <v/>
      </c>
      <c r="B1533" s="65">
        <f t="shared" si="307"/>
        <v>1510</v>
      </c>
      <c r="C1533" s="68" t="str">
        <f t="shared" si="308"/>
        <v/>
      </c>
      <c r="D1533" s="69"/>
      <c r="E1533" s="203"/>
      <c r="F1533" s="65" t="e">
        <f>VLOOKUP(E1533,'Trimming log'!$F$5:$V$5000,2,FALSE)</f>
        <v>#N/A</v>
      </c>
      <c r="G1533" s="65" t="e">
        <f>VLOOKUP(E1533,'Trimming log'!$F$5:$V$5000,3,FALSE)</f>
        <v>#N/A</v>
      </c>
      <c r="H1533" s="508" t="e">
        <f>VLOOKUP(E1533,'Trimming log'!$F$5:$V$5000,4,FALSE)</f>
        <v>#N/A</v>
      </c>
      <c r="I1533" s="65" t="e">
        <f>VLOOKUP(E1533,'Trimming log'!$F$5:$V$5000,5,FALSE)</f>
        <v>#N/A</v>
      </c>
      <c r="J1533" s="65" t="e">
        <f>VLOOKUP(E1533,'Trimming log'!$F$5:$V$5000,6,FALSE)</f>
        <v>#N/A</v>
      </c>
      <c r="K1533" s="65" t="e">
        <f>VLOOKUP(E1533,'Trimming log'!$F$5:$V$5000,7,FALSE)</f>
        <v>#N/A</v>
      </c>
      <c r="L1533" s="65" t="e">
        <f>VLOOKUP(E1533,'Trimming log'!$F$5:$V$5000,8,FALSE)</f>
        <v>#N/A</v>
      </c>
      <c r="M1533" s="65" t="e">
        <f>VLOOKUP(E1533,'Trimming log'!$F$5:$V$5000,9,FALSE)</f>
        <v>#N/A</v>
      </c>
      <c r="N1533" s="507" t="e">
        <f>VLOOKUP(E1533,'Trimming log'!$F$5:$V$5000,10,FALSE)</f>
        <v>#N/A</v>
      </c>
      <c r="O1533" s="65" t="e">
        <f>VLOOKUP(E1533,'Trimming log'!$F$5:$V$5000,11,FALSE)</f>
        <v>#N/A</v>
      </c>
      <c r="P1533" s="65" t="e">
        <f>VLOOKUP(E1533,'Trimming log'!$F$5:$V$5000,12,FALSE)</f>
        <v>#N/A</v>
      </c>
      <c r="Q1533" s="65" t="e">
        <f>VLOOKUP(E1533,'Trimming log'!$F$5:$V$5000,13,FALSE)</f>
        <v>#N/A</v>
      </c>
      <c r="R1533" s="65" t="e">
        <f>VLOOKUP(E1533,'Trimming log'!$F$5:$V$5000,14,FALSE)</f>
        <v>#N/A</v>
      </c>
      <c r="S1533" s="65" t="e">
        <f>VLOOKUP(E1533,'Trimming log'!$F$5:$V$5000,15,FALSE)</f>
        <v>#N/A</v>
      </c>
      <c r="T1533" s="65" t="e">
        <f t="shared" si="305"/>
        <v>#N/A</v>
      </c>
      <c r="U1533" s="491" t="str">
        <f t="shared" si="306"/>
        <v/>
      </c>
      <c r="V1533" s="74">
        <f t="shared" si="309"/>
        <v>0</v>
      </c>
      <c r="W1533" s="134">
        <f t="shared" si="310"/>
        <v>0</v>
      </c>
      <c r="X1533" s="134" t="e">
        <f>VLOOKUP(E1533,'Trimming log'!$F$5:$Y$5000,19,FALSE)</f>
        <v>#N/A</v>
      </c>
      <c r="Y1533" s="134" t="e">
        <f>VLOOKUP(E1533,'Trimming log'!$F$5:$Y$5000,20,FALSE)</f>
        <v>#N/A</v>
      </c>
      <c r="Z1533" s="135" t="e">
        <f t="shared" si="311"/>
        <v>#N/A</v>
      </c>
      <c r="AA1533" s="135" t="e">
        <f t="shared" si="312"/>
        <v>#N/A</v>
      </c>
      <c r="AB1533" s="136" t="e">
        <f t="shared" si="313"/>
        <v>#N/A</v>
      </c>
      <c r="AC1533" s="136" t="e">
        <f t="shared" si="314"/>
        <v>#N/A</v>
      </c>
      <c r="AD1533" s="136" t="e">
        <f t="shared" si="315"/>
        <v>#N/A</v>
      </c>
      <c r="AE1533" s="136" t="e">
        <f t="shared" si="316"/>
        <v>#N/A</v>
      </c>
    </row>
    <row r="1534" spans="1:31" ht="15" customHeight="1">
      <c r="A1534" s="67" t="str">
        <f t="shared" si="304"/>
        <v/>
      </c>
      <c r="B1534" s="65">
        <f t="shared" si="307"/>
        <v>1511</v>
      </c>
      <c r="C1534" s="68" t="str">
        <f t="shared" si="308"/>
        <v/>
      </c>
      <c r="D1534" s="69"/>
      <c r="E1534" s="203"/>
      <c r="F1534" s="65" t="e">
        <f>VLOOKUP(E1534,'Trimming log'!$F$5:$V$5000,2,FALSE)</f>
        <v>#N/A</v>
      </c>
      <c r="G1534" s="65" t="e">
        <f>VLOOKUP(E1534,'Trimming log'!$F$5:$V$5000,3,FALSE)</f>
        <v>#N/A</v>
      </c>
      <c r="H1534" s="508" t="e">
        <f>VLOOKUP(E1534,'Trimming log'!$F$5:$V$5000,4,FALSE)</f>
        <v>#N/A</v>
      </c>
      <c r="I1534" s="65" t="e">
        <f>VLOOKUP(E1534,'Trimming log'!$F$5:$V$5000,5,FALSE)</f>
        <v>#N/A</v>
      </c>
      <c r="J1534" s="65" t="e">
        <f>VLOOKUP(E1534,'Trimming log'!$F$5:$V$5000,6,FALSE)</f>
        <v>#N/A</v>
      </c>
      <c r="K1534" s="65" t="e">
        <f>VLOOKUP(E1534,'Trimming log'!$F$5:$V$5000,7,FALSE)</f>
        <v>#N/A</v>
      </c>
      <c r="L1534" s="65" t="e">
        <f>VLOOKUP(E1534,'Trimming log'!$F$5:$V$5000,8,FALSE)</f>
        <v>#N/A</v>
      </c>
      <c r="M1534" s="65" t="e">
        <f>VLOOKUP(E1534,'Trimming log'!$F$5:$V$5000,9,FALSE)</f>
        <v>#N/A</v>
      </c>
      <c r="N1534" s="507" t="e">
        <f>VLOOKUP(E1534,'Trimming log'!$F$5:$V$5000,10,FALSE)</f>
        <v>#N/A</v>
      </c>
      <c r="O1534" s="65" t="e">
        <f>VLOOKUP(E1534,'Trimming log'!$F$5:$V$5000,11,FALSE)</f>
        <v>#N/A</v>
      </c>
      <c r="P1534" s="65" t="e">
        <f>VLOOKUP(E1534,'Trimming log'!$F$5:$V$5000,12,FALSE)</f>
        <v>#N/A</v>
      </c>
      <c r="Q1534" s="65" t="e">
        <f>VLOOKUP(E1534,'Trimming log'!$F$5:$V$5000,13,FALSE)</f>
        <v>#N/A</v>
      </c>
      <c r="R1534" s="65" t="e">
        <f>VLOOKUP(E1534,'Trimming log'!$F$5:$V$5000,14,FALSE)</f>
        <v>#N/A</v>
      </c>
      <c r="S1534" s="65" t="e">
        <f>VLOOKUP(E1534,'Trimming log'!$F$5:$V$5000,15,FALSE)</f>
        <v>#N/A</v>
      </c>
      <c r="T1534" s="65" t="e">
        <f t="shared" si="305"/>
        <v>#N/A</v>
      </c>
      <c r="U1534" s="491" t="str">
        <f t="shared" si="306"/>
        <v/>
      </c>
      <c r="V1534" s="74">
        <f t="shared" si="309"/>
        <v>0</v>
      </c>
      <c r="W1534" s="134">
        <f t="shared" si="310"/>
        <v>0</v>
      </c>
      <c r="X1534" s="134" t="e">
        <f>VLOOKUP(E1534,'Trimming log'!$F$5:$Y$5000,19,FALSE)</f>
        <v>#N/A</v>
      </c>
      <c r="Y1534" s="134" t="e">
        <f>VLOOKUP(E1534,'Trimming log'!$F$5:$Y$5000,20,FALSE)</f>
        <v>#N/A</v>
      </c>
      <c r="Z1534" s="135" t="e">
        <f t="shared" si="311"/>
        <v>#N/A</v>
      </c>
      <c r="AA1534" s="135" t="e">
        <f t="shared" si="312"/>
        <v>#N/A</v>
      </c>
      <c r="AB1534" s="136" t="e">
        <f t="shared" si="313"/>
        <v>#N/A</v>
      </c>
      <c r="AC1534" s="136" t="e">
        <f t="shared" si="314"/>
        <v>#N/A</v>
      </c>
      <c r="AD1534" s="136" t="e">
        <f t="shared" si="315"/>
        <v>#N/A</v>
      </c>
      <c r="AE1534" s="136" t="e">
        <f t="shared" si="316"/>
        <v>#N/A</v>
      </c>
    </row>
    <row r="1535" spans="1:31" ht="15" customHeight="1">
      <c r="A1535" s="67" t="str">
        <f t="shared" si="304"/>
        <v/>
      </c>
      <c r="B1535" s="65">
        <f t="shared" si="307"/>
        <v>1512</v>
      </c>
      <c r="C1535" s="68" t="str">
        <f t="shared" si="308"/>
        <v/>
      </c>
      <c r="D1535" s="69"/>
      <c r="E1535" s="203"/>
      <c r="F1535" s="65" t="e">
        <f>VLOOKUP(E1535,'Trimming log'!$F$5:$V$5000,2,FALSE)</f>
        <v>#N/A</v>
      </c>
      <c r="G1535" s="65" t="e">
        <f>VLOOKUP(E1535,'Trimming log'!$F$5:$V$5000,3,FALSE)</f>
        <v>#N/A</v>
      </c>
      <c r="H1535" s="508" t="e">
        <f>VLOOKUP(E1535,'Trimming log'!$F$5:$V$5000,4,FALSE)</f>
        <v>#N/A</v>
      </c>
      <c r="I1535" s="65" t="e">
        <f>VLOOKUP(E1535,'Trimming log'!$F$5:$V$5000,5,FALSE)</f>
        <v>#N/A</v>
      </c>
      <c r="J1535" s="65" t="e">
        <f>VLOOKUP(E1535,'Trimming log'!$F$5:$V$5000,6,FALSE)</f>
        <v>#N/A</v>
      </c>
      <c r="K1535" s="65" t="e">
        <f>VLOOKUP(E1535,'Trimming log'!$F$5:$V$5000,7,FALSE)</f>
        <v>#N/A</v>
      </c>
      <c r="L1535" s="65" t="e">
        <f>VLOOKUP(E1535,'Trimming log'!$F$5:$V$5000,8,FALSE)</f>
        <v>#N/A</v>
      </c>
      <c r="M1535" s="65" t="e">
        <f>VLOOKUP(E1535,'Trimming log'!$F$5:$V$5000,9,FALSE)</f>
        <v>#N/A</v>
      </c>
      <c r="N1535" s="507" t="e">
        <f>VLOOKUP(E1535,'Trimming log'!$F$5:$V$5000,10,FALSE)</f>
        <v>#N/A</v>
      </c>
      <c r="O1535" s="65" t="e">
        <f>VLOOKUP(E1535,'Trimming log'!$F$5:$V$5000,11,FALSE)</f>
        <v>#N/A</v>
      </c>
      <c r="P1535" s="65" t="e">
        <f>VLOOKUP(E1535,'Trimming log'!$F$5:$V$5000,12,FALSE)</f>
        <v>#N/A</v>
      </c>
      <c r="Q1535" s="65" t="e">
        <f>VLOOKUP(E1535,'Trimming log'!$F$5:$V$5000,13,FALSE)</f>
        <v>#N/A</v>
      </c>
      <c r="R1535" s="65" t="e">
        <f>VLOOKUP(E1535,'Trimming log'!$F$5:$V$5000,14,FALSE)</f>
        <v>#N/A</v>
      </c>
      <c r="S1535" s="65" t="e">
        <f>VLOOKUP(E1535,'Trimming log'!$F$5:$V$5000,15,FALSE)</f>
        <v>#N/A</v>
      </c>
      <c r="T1535" s="65" t="e">
        <f t="shared" si="305"/>
        <v>#N/A</v>
      </c>
      <c r="U1535" s="491" t="str">
        <f t="shared" si="306"/>
        <v/>
      </c>
      <c r="V1535" s="74">
        <f t="shared" si="309"/>
        <v>0</v>
      </c>
      <c r="W1535" s="134">
        <f t="shared" si="310"/>
        <v>0</v>
      </c>
      <c r="X1535" s="134" t="e">
        <f>VLOOKUP(E1535,'Trimming log'!$F$5:$Y$5000,19,FALSE)</f>
        <v>#N/A</v>
      </c>
      <c r="Y1535" s="134" t="e">
        <f>VLOOKUP(E1535,'Trimming log'!$F$5:$Y$5000,20,FALSE)</f>
        <v>#N/A</v>
      </c>
      <c r="Z1535" s="135" t="e">
        <f t="shared" si="311"/>
        <v>#N/A</v>
      </c>
      <c r="AA1535" s="135" t="e">
        <f t="shared" si="312"/>
        <v>#N/A</v>
      </c>
      <c r="AB1535" s="136" t="e">
        <f t="shared" si="313"/>
        <v>#N/A</v>
      </c>
      <c r="AC1535" s="136" t="e">
        <f t="shared" si="314"/>
        <v>#N/A</v>
      </c>
      <c r="AD1535" s="136" t="e">
        <f t="shared" si="315"/>
        <v>#N/A</v>
      </c>
      <c r="AE1535" s="136" t="e">
        <f t="shared" si="316"/>
        <v>#N/A</v>
      </c>
    </row>
    <row r="1536" spans="1:31" ht="15" customHeight="1">
      <c r="A1536" s="67" t="str">
        <f t="shared" si="304"/>
        <v/>
      </c>
      <c r="B1536" s="65">
        <f t="shared" si="307"/>
        <v>1513</v>
      </c>
      <c r="C1536" s="68" t="str">
        <f t="shared" si="308"/>
        <v/>
      </c>
      <c r="D1536" s="69"/>
      <c r="E1536" s="203"/>
      <c r="F1536" s="65" t="e">
        <f>VLOOKUP(E1536,'Trimming log'!$F$5:$V$5000,2,FALSE)</f>
        <v>#N/A</v>
      </c>
      <c r="G1536" s="65" t="e">
        <f>VLOOKUP(E1536,'Trimming log'!$F$5:$V$5000,3,FALSE)</f>
        <v>#N/A</v>
      </c>
      <c r="H1536" s="508" t="e">
        <f>VLOOKUP(E1536,'Trimming log'!$F$5:$V$5000,4,FALSE)</f>
        <v>#N/A</v>
      </c>
      <c r="I1536" s="65" t="e">
        <f>VLOOKUP(E1536,'Trimming log'!$F$5:$V$5000,5,FALSE)</f>
        <v>#N/A</v>
      </c>
      <c r="J1536" s="65" t="e">
        <f>VLOOKUP(E1536,'Trimming log'!$F$5:$V$5000,6,FALSE)</f>
        <v>#N/A</v>
      </c>
      <c r="K1536" s="65" t="e">
        <f>VLOOKUP(E1536,'Trimming log'!$F$5:$V$5000,7,FALSE)</f>
        <v>#N/A</v>
      </c>
      <c r="L1536" s="65" t="e">
        <f>VLOOKUP(E1536,'Trimming log'!$F$5:$V$5000,8,FALSE)</f>
        <v>#N/A</v>
      </c>
      <c r="M1536" s="65" t="e">
        <f>VLOOKUP(E1536,'Trimming log'!$F$5:$V$5000,9,FALSE)</f>
        <v>#N/A</v>
      </c>
      <c r="N1536" s="507" t="e">
        <f>VLOOKUP(E1536,'Trimming log'!$F$5:$V$5000,10,FALSE)</f>
        <v>#N/A</v>
      </c>
      <c r="O1536" s="65" t="e">
        <f>VLOOKUP(E1536,'Trimming log'!$F$5:$V$5000,11,FALSE)</f>
        <v>#N/A</v>
      </c>
      <c r="P1536" s="65" t="e">
        <f>VLOOKUP(E1536,'Trimming log'!$F$5:$V$5000,12,FALSE)</f>
        <v>#N/A</v>
      </c>
      <c r="Q1536" s="65" t="e">
        <f>VLOOKUP(E1536,'Trimming log'!$F$5:$V$5000,13,FALSE)</f>
        <v>#N/A</v>
      </c>
      <c r="R1536" s="65" t="e">
        <f>VLOOKUP(E1536,'Trimming log'!$F$5:$V$5000,14,FALSE)</f>
        <v>#N/A</v>
      </c>
      <c r="S1536" s="65" t="e">
        <f>VLOOKUP(E1536,'Trimming log'!$F$5:$V$5000,15,FALSE)</f>
        <v>#N/A</v>
      </c>
      <c r="T1536" s="65" t="e">
        <f t="shared" si="305"/>
        <v>#N/A</v>
      </c>
      <c r="U1536" s="491" t="str">
        <f t="shared" si="306"/>
        <v/>
      </c>
      <c r="V1536" s="74">
        <f t="shared" si="309"/>
        <v>0</v>
      </c>
      <c r="W1536" s="134">
        <f t="shared" si="310"/>
        <v>0</v>
      </c>
      <c r="X1536" s="134" t="e">
        <f>VLOOKUP(E1536,'Trimming log'!$F$5:$Y$5000,19,FALSE)</f>
        <v>#N/A</v>
      </c>
      <c r="Y1536" s="134" t="e">
        <f>VLOOKUP(E1536,'Trimming log'!$F$5:$Y$5000,20,FALSE)</f>
        <v>#N/A</v>
      </c>
      <c r="Z1536" s="135" t="e">
        <f t="shared" si="311"/>
        <v>#N/A</v>
      </c>
      <c r="AA1536" s="135" t="e">
        <f t="shared" si="312"/>
        <v>#N/A</v>
      </c>
      <c r="AB1536" s="136" t="e">
        <f t="shared" si="313"/>
        <v>#N/A</v>
      </c>
      <c r="AC1536" s="136" t="e">
        <f t="shared" si="314"/>
        <v>#N/A</v>
      </c>
      <c r="AD1536" s="136" t="e">
        <f t="shared" si="315"/>
        <v>#N/A</v>
      </c>
      <c r="AE1536" s="136" t="e">
        <f t="shared" si="316"/>
        <v>#N/A</v>
      </c>
    </row>
    <row r="1537" spans="1:31" ht="15" customHeight="1">
      <c r="A1537" s="67" t="str">
        <f t="shared" si="304"/>
        <v/>
      </c>
      <c r="B1537" s="65">
        <f t="shared" si="307"/>
        <v>1514</v>
      </c>
      <c r="C1537" s="68" t="str">
        <f t="shared" si="308"/>
        <v/>
      </c>
      <c r="D1537" s="69"/>
      <c r="E1537" s="203"/>
      <c r="F1537" s="65" t="e">
        <f>VLOOKUP(E1537,'Trimming log'!$F$5:$V$5000,2,FALSE)</f>
        <v>#N/A</v>
      </c>
      <c r="G1537" s="65" t="e">
        <f>VLOOKUP(E1537,'Trimming log'!$F$5:$V$5000,3,FALSE)</f>
        <v>#N/A</v>
      </c>
      <c r="H1537" s="508" t="e">
        <f>VLOOKUP(E1537,'Trimming log'!$F$5:$V$5000,4,FALSE)</f>
        <v>#N/A</v>
      </c>
      <c r="I1537" s="65" t="e">
        <f>VLOOKUP(E1537,'Trimming log'!$F$5:$V$5000,5,FALSE)</f>
        <v>#N/A</v>
      </c>
      <c r="J1537" s="65" t="e">
        <f>VLOOKUP(E1537,'Trimming log'!$F$5:$V$5000,6,FALSE)</f>
        <v>#N/A</v>
      </c>
      <c r="K1537" s="65" t="e">
        <f>VLOOKUP(E1537,'Trimming log'!$F$5:$V$5000,7,FALSE)</f>
        <v>#N/A</v>
      </c>
      <c r="L1537" s="65" t="e">
        <f>VLOOKUP(E1537,'Trimming log'!$F$5:$V$5000,8,FALSE)</f>
        <v>#N/A</v>
      </c>
      <c r="M1537" s="65" t="e">
        <f>VLOOKUP(E1537,'Trimming log'!$F$5:$V$5000,9,FALSE)</f>
        <v>#N/A</v>
      </c>
      <c r="N1537" s="507" t="e">
        <f>VLOOKUP(E1537,'Trimming log'!$F$5:$V$5000,10,FALSE)</f>
        <v>#N/A</v>
      </c>
      <c r="O1537" s="65" t="e">
        <f>VLOOKUP(E1537,'Trimming log'!$F$5:$V$5000,11,FALSE)</f>
        <v>#N/A</v>
      </c>
      <c r="P1537" s="65" t="e">
        <f>VLOOKUP(E1537,'Trimming log'!$F$5:$V$5000,12,FALSE)</f>
        <v>#N/A</v>
      </c>
      <c r="Q1537" s="65" t="e">
        <f>VLOOKUP(E1537,'Trimming log'!$F$5:$V$5000,13,FALSE)</f>
        <v>#N/A</v>
      </c>
      <c r="R1537" s="65" t="e">
        <f>VLOOKUP(E1537,'Trimming log'!$F$5:$V$5000,14,FALSE)</f>
        <v>#N/A</v>
      </c>
      <c r="S1537" s="65" t="e">
        <f>VLOOKUP(E1537,'Trimming log'!$F$5:$V$5000,15,FALSE)</f>
        <v>#N/A</v>
      </c>
      <c r="T1537" s="65" t="e">
        <f t="shared" si="305"/>
        <v>#N/A</v>
      </c>
      <c r="U1537" s="491" t="str">
        <f t="shared" si="306"/>
        <v/>
      </c>
      <c r="V1537" s="74">
        <f t="shared" si="309"/>
        <v>0</v>
      </c>
      <c r="W1537" s="134">
        <f t="shared" si="310"/>
        <v>0</v>
      </c>
      <c r="X1537" s="134" t="e">
        <f>VLOOKUP(E1537,'Trimming log'!$F$5:$Y$5000,19,FALSE)</f>
        <v>#N/A</v>
      </c>
      <c r="Y1537" s="134" t="e">
        <f>VLOOKUP(E1537,'Trimming log'!$F$5:$Y$5000,20,FALSE)</f>
        <v>#N/A</v>
      </c>
      <c r="Z1537" s="135" t="e">
        <f t="shared" si="311"/>
        <v>#N/A</v>
      </c>
      <c r="AA1537" s="135" t="e">
        <f t="shared" si="312"/>
        <v>#N/A</v>
      </c>
      <c r="AB1537" s="136" t="e">
        <f t="shared" si="313"/>
        <v>#N/A</v>
      </c>
      <c r="AC1537" s="136" t="e">
        <f t="shared" si="314"/>
        <v>#N/A</v>
      </c>
      <c r="AD1537" s="136" t="e">
        <f t="shared" si="315"/>
        <v>#N/A</v>
      </c>
      <c r="AE1537" s="136" t="e">
        <f t="shared" si="316"/>
        <v>#N/A</v>
      </c>
    </row>
    <row r="1538" spans="1:31" ht="15" customHeight="1">
      <c r="A1538" s="67" t="str">
        <f t="shared" si="304"/>
        <v/>
      </c>
      <c r="B1538" s="65">
        <f t="shared" si="307"/>
        <v>1515</v>
      </c>
      <c r="C1538" s="68" t="str">
        <f t="shared" si="308"/>
        <v/>
      </c>
      <c r="D1538" s="69"/>
      <c r="E1538" s="203"/>
      <c r="F1538" s="65" t="e">
        <f>VLOOKUP(E1538,'Trimming log'!$F$5:$V$5000,2,FALSE)</f>
        <v>#N/A</v>
      </c>
      <c r="G1538" s="65" t="e">
        <f>VLOOKUP(E1538,'Trimming log'!$F$5:$V$5000,3,FALSE)</f>
        <v>#N/A</v>
      </c>
      <c r="H1538" s="508" t="e">
        <f>VLOOKUP(E1538,'Trimming log'!$F$5:$V$5000,4,FALSE)</f>
        <v>#N/A</v>
      </c>
      <c r="I1538" s="65" t="e">
        <f>VLOOKUP(E1538,'Trimming log'!$F$5:$V$5000,5,FALSE)</f>
        <v>#N/A</v>
      </c>
      <c r="J1538" s="65" t="e">
        <f>VLOOKUP(E1538,'Trimming log'!$F$5:$V$5000,6,FALSE)</f>
        <v>#N/A</v>
      </c>
      <c r="K1538" s="65" t="e">
        <f>VLOOKUP(E1538,'Trimming log'!$F$5:$V$5000,7,FALSE)</f>
        <v>#N/A</v>
      </c>
      <c r="L1538" s="65" t="e">
        <f>VLOOKUP(E1538,'Trimming log'!$F$5:$V$5000,8,FALSE)</f>
        <v>#N/A</v>
      </c>
      <c r="M1538" s="65" t="e">
        <f>VLOOKUP(E1538,'Trimming log'!$F$5:$V$5000,9,FALSE)</f>
        <v>#N/A</v>
      </c>
      <c r="N1538" s="507" t="e">
        <f>VLOOKUP(E1538,'Trimming log'!$F$5:$V$5000,10,FALSE)</f>
        <v>#N/A</v>
      </c>
      <c r="O1538" s="65" t="e">
        <f>VLOOKUP(E1538,'Trimming log'!$F$5:$V$5000,11,FALSE)</f>
        <v>#N/A</v>
      </c>
      <c r="P1538" s="65" t="e">
        <f>VLOOKUP(E1538,'Trimming log'!$F$5:$V$5000,12,FALSE)</f>
        <v>#N/A</v>
      </c>
      <c r="Q1538" s="65" t="e">
        <f>VLOOKUP(E1538,'Trimming log'!$F$5:$V$5000,13,FALSE)</f>
        <v>#N/A</v>
      </c>
      <c r="R1538" s="65" t="e">
        <f>VLOOKUP(E1538,'Trimming log'!$F$5:$V$5000,14,FALSE)</f>
        <v>#N/A</v>
      </c>
      <c r="S1538" s="65" t="e">
        <f>VLOOKUP(E1538,'Trimming log'!$F$5:$V$5000,15,FALSE)</f>
        <v>#N/A</v>
      </c>
      <c r="T1538" s="65" t="e">
        <f t="shared" si="305"/>
        <v>#N/A</v>
      </c>
      <c r="U1538" s="491" t="str">
        <f t="shared" si="306"/>
        <v/>
      </c>
      <c r="V1538" s="74">
        <f t="shared" si="309"/>
        <v>0</v>
      </c>
      <c r="W1538" s="134">
        <f t="shared" si="310"/>
        <v>0</v>
      </c>
      <c r="X1538" s="134" t="e">
        <f>VLOOKUP(E1538,'Trimming log'!$F$5:$Y$5000,19,FALSE)</f>
        <v>#N/A</v>
      </c>
      <c r="Y1538" s="134" t="e">
        <f>VLOOKUP(E1538,'Trimming log'!$F$5:$Y$5000,20,FALSE)</f>
        <v>#N/A</v>
      </c>
      <c r="Z1538" s="135" t="e">
        <f t="shared" si="311"/>
        <v>#N/A</v>
      </c>
      <c r="AA1538" s="135" t="e">
        <f t="shared" si="312"/>
        <v>#N/A</v>
      </c>
      <c r="AB1538" s="136" t="e">
        <f t="shared" si="313"/>
        <v>#N/A</v>
      </c>
      <c r="AC1538" s="136" t="e">
        <f t="shared" si="314"/>
        <v>#N/A</v>
      </c>
      <c r="AD1538" s="136" t="e">
        <f t="shared" si="315"/>
        <v>#N/A</v>
      </c>
      <c r="AE1538" s="136" t="e">
        <f t="shared" si="316"/>
        <v>#N/A</v>
      </c>
    </row>
    <row r="1539" spans="1:31" ht="15" customHeight="1">
      <c r="A1539" s="67" t="str">
        <f t="shared" si="304"/>
        <v/>
      </c>
      <c r="B1539" s="65">
        <f t="shared" si="307"/>
        <v>1516</v>
      </c>
      <c r="C1539" s="68" t="str">
        <f t="shared" si="308"/>
        <v/>
      </c>
      <c r="D1539" s="69"/>
      <c r="E1539" s="203"/>
      <c r="F1539" s="65" t="e">
        <f>VLOOKUP(E1539,'Trimming log'!$F$5:$V$5000,2,FALSE)</f>
        <v>#N/A</v>
      </c>
      <c r="G1539" s="65" t="e">
        <f>VLOOKUP(E1539,'Trimming log'!$F$5:$V$5000,3,FALSE)</f>
        <v>#N/A</v>
      </c>
      <c r="H1539" s="508" t="e">
        <f>VLOOKUP(E1539,'Trimming log'!$F$5:$V$5000,4,FALSE)</f>
        <v>#N/A</v>
      </c>
      <c r="I1539" s="65" t="e">
        <f>VLOOKUP(E1539,'Trimming log'!$F$5:$V$5000,5,FALSE)</f>
        <v>#N/A</v>
      </c>
      <c r="J1539" s="65" t="e">
        <f>VLOOKUP(E1539,'Trimming log'!$F$5:$V$5000,6,FALSE)</f>
        <v>#N/A</v>
      </c>
      <c r="K1539" s="65" t="e">
        <f>VLOOKUP(E1539,'Trimming log'!$F$5:$V$5000,7,FALSE)</f>
        <v>#N/A</v>
      </c>
      <c r="L1539" s="65" t="e">
        <f>VLOOKUP(E1539,'Trimming log'!$F$5:$V$5000,8,FALSE)</f>
        <v>#N/A</v>
      </c>
      <c r="M1539" s="65" t="e">
        <f>VLOOKUP(E1539,'Trimming log'!$F$5:$V$5000,9,FALSE)</f>
        <v>#N/A</v>
      </c>
      <c r="N1539" s="507" t="e">
        <f>VLOOKUP(E1539,'Trimming log'!$F$5:$V$5000,10,FALSE)</f>
        <v>#N/A</v>
      </c>
      <c r="O1539" s="65" t="e">
        <f>VLOOKUP(E1539,'Trimming log'!$F$5:$V$5000,11,FALSE)</f>
        <v>#N/A</v>
      </c>
      <c r="P1539" s="65" t="e">
        <f>VLOOKUP(E1539,'Trimming log'!$F$5:$V$5000,12,FALSE)</f>
        <v>#N/A</v>
      </c>
      <c r="Q1539" s="65" t="e">
        <f>VLOOKUP(E1539,'Trimming log'!$F$5:$V$5000,13,FALSE)</f>
        <v>#N/A</v>
      </c>
      <c r="R1539" s="65" t="e">
        <f>VLOOKUP(E1539,'Trimming log'!$F$5:$V$5000,14,FALSE)</f>
        <v>#N/A</v>
      </c>
      <c r="S1539" s="65" t="e">
        <f>VLOOKUP(E1539,'Trimming log'!$F$5:$V$5000,15,FALSE)</f>
        <v>#N/A</v>
      </c>
      <c r="T1539" s="65" t="e">
        <f t="shared" si="305"/>
        <v>#N/A</v>
      </c>
      <c r="U1539" s="491" t="str">
        <f t="shared" si="306"/>
        <v/>
      </c>
      <c r="V1539" s="74">
        <f t="shared" si="309"/>
        <v>0</v>
      </c>
      <c r="W1539" s="134">
        <f t="shared" si="310"/>
        <v>0</v>
      </c>
      <c r="X1539" s="134" t="e">
        <f>VLOOKUP(E1539,'Trimming log'!$F$5:$Y$5000,19,FALSE)</f>
        <v>#N/A</v>
      </c>
      <c r="Y1539" s="134" t="e">
        <f>VLOOKUP(E1539,'Trimming log'!$F$5:$Y$5000,20,FALSE)</f>
        <v>#N/A</v>
      </c>
      <c r="Z1539" s="135" t="e">
        <f t="shared" si="311"/>
        <v>#N/A</v>
      </c>
      <c r="AA1539" s="135" t="e">
        <f t="shared" si="312"/>
        <v>#N/A</v>
      </c>
      <c r="AB1539" s="136" t="e">
        <f t="shared" si="313"/>
        <v>#N/A</v>
      </c>
      <c r="AC1539" s="136" t="e">
        <f t="shared" si="314"/>
        <v>#N/A</v>
      </c>
      <c r="AD1539" s="136" t="e">
        <f t="shared" si="315"/>
        <v>#N/A</v>
      </c>
      <c r="AE1539" s="136" t="e">
        <f t="shared" si="316"/>
        <v>#N/A</v>
      </c>
    </row>
    <row r="1540" spans="1:31" ht="15" customHeight="1">
      <c r="A1540" s="67" t="str">
        <f t="shared" si="304"/>
        <v/>
      </c>
      <c r="B1540" s="65">
        <f t="shared" si="307"/>
        <v>1517</v>
      </c>
      <c r="C1540" s="68" t="str">
        <f t="shared" si="308"/>
        <v/>
      </c>
      <c r="D1540" s="69"/>
      <c r="E1540" s="203"/>
      <c r="F1540" s="65" t="e">
        <f>VLOOKUP(E1540,'Trimming log'!$F$5:$V$5000,2,FALSE)</f>
        <v>#N/A</v>
      </c>
      <c r="G1540" s="65" t="e">
        <f>VLOOKUP(E1540,'Trimming log'!$F$5:$V$5000,3,FALSE)</f>
        <v>#N/A</v>
      </c>
      <c r="H1540" s="508" t="e">
        <f>VLOOKUP(E1540,'Trimming log'!$F$5:$V$5000,4,FALSE)</f>
        <v>#N/A</v>
      </c>
      <c r="I1540" s="65" t="e">
        <f>VLOOKUP(E1540,'Trimming log'!$F$5:$V$5000,5,FALSE)</f>
        <v>#N/A</v>
      </c>
      <c r="J1540" s="65" t="e">
        <f>VLOOKUP(E1540,'Trimming log'!$F$5:$V$5000,6,FALSE)</f>
        <v>#N/A</v>
      </c>
      <c r="K1540" s="65" t="e">
        <f>VLOOKUP(E1540,'Trimming log'!$F$5:$V$5000,7,FALSE)</f>
        <v>#N/A</v>
      </c>
      <c r="L1540" s="65" t="e">
        <f>VLOOKUP(E1540,'Trimming log'!$F$5:$V$5000,8,FALSE)</f>
        <v>#N/A</v>
      </c>
      <c r="M1540" s="65" t="e">
        <f>VLOOKUP(E1540,'Trimming log'!$F$5:$V$5000,9,FALSE)</f>
        <v>#N/A</v>
      </c>
      <c r="N1540" s="507" t="e">
        <f>VLOOKUP(E1540,'Trimming log'!$F$5:$V$5000,10,FALSE)</f>
        <v>#N/A</v>
      </c>
      <c r="O1540" s="65" t="e">
        <f>VLOOKUP(E1540,'Trimming log'!$F$5:$V$5000,11,FALSE)</f>
        <v>#N/A</v>
      </c>
      <c r="P1540" s="65" t="e">
        <f>VLOOKUP(E1540,'Trimming log'!$F$5:$V$5000,12,FALSE)</f>
        <v>#N/A</v>
      </c>
      <c r="Q1540" s="65" t="e">
        <f>VLOOKUP(E1540,'Trimming log'!$F$5:$V$5000,13,FALSE)</f>
        <v>#N/A</v>
      </c>
      <c r="R1540" s="65" t="e">
        <f>VLOOKUP(E1540,'Trimming log'!$F$5:$V$5000,14,FALSE)</f>
        <v>#N/A</v>
      </c>
      <c r="S1540" s="65" t="e">
        <f>VLOOKUP(E1540,'Trimming log'!$F$5:$V$5000,15,FALSE)</f>
        <v>#N/A</v>
      </c>
      <c r="T1540" s="65" t="e">
        <f t="shared" si="305"/>
        <v>#N/A</v>
      </c>
      <c r="U1540" s="491" t="str">
        <f t="shared" si="306"/>
        <v/>
      </c>
      <c r="V1540" s="74">
        <f t="shared" si="309"/>
        <v>0</v>
      </c>
      <c r="W1540" s="134">
        <f t="shared" si="310"/>
        <v>0</v>
      </c>
      <c r="X1540" s="134" t="e">
        <f>VLOOKUP(E1540,'Trimming log'!$F$5:$Y$5000,19,FALSE)</f>
        <v>#N/A</v>
      </c>
      <c r="Y1540" s="134" t="e">
        <f>VLOOKUP(E1540,'Trimming log'!$F$5:$Y$5000,20,FALSE)</f>
        <v>#N/A</v>
      </c>
      <c r="Z1540" s="135" t="e">
        <f t="shared" si="311"/>
        <v>#N/A</v>
      </c>
      <c r="AA1540" s="135" t="e">
        <f t="shared" si="312"/>
        <v>#N/A</v>
      </c>
      <c r="AB1540" s="136" t="e">
        <f t="shared" si="313"/>
        <v>#N/A</v>
      </c>
      <c r="AC1540" s="136" t="e">
        <f t="shared" si="314"/>
        <v>#N/A</v>
      </c>
      <c r="AD1540" s="136" t="e">
        <f t="shared" si="315"/>
        <v>#N/A</v>
      </c>
      <c r="AE1540" s="136" t="e">
        <f t="shared" si="316"/>
        <v>#N/A</v>
      </c>
    </row>
    <row r="1541" spans="1:31" ht="15" customHeight="1">
      <c r="A1541" s="67" t="str">
        <f t="shared" si="304"/>
        <v/>
      </c>
      <c r="B1541" s="65">
        <f t="shared" si="307"/>
        <v>1518</v>
      </c>
      <c r="C1541" s="68" t="str">
        <f t="shared" si="308"/>
        <v/>
      </c>
      <c r="D1541" s="69"/>
      <c r="E1541" s="203"/>
      <c r="F1541" s="65" t="e">
        <f>VLOOKUP(E1541,'Trimming log'!$F$5:$V$5000,2,FALSE)</f>
        <v>#N/A</v>
      </c>
      <c r="G1541" s="65" t="e">
        <f>VLOOKUP(E1541,'Trimming log'!$F$5:$V$5000,3,FALSE)</f>
        <v>#N/A</v>
      </c>
      <c r="H1541" s="508" t="e">
        <f>VLOOKUP(E1541,'Trimming log'!$F$5:$V$5000,4,FALSE)</f>
        <v>#N/A</v>
      </c>
      <c r="I1541" s="65" t="e">
        <f>VLOOKUP(E1541,'Trimming log'!$F$5:$V$5000,5,FALSE)</f>
        <v>#N/A</v>
      </c>
      <c r="J1541" s="65" t="e">
        <f>VLOOKUP(E1541,'Trimming log'!$F$5:$V$5000,6,FALSE)</f>
        <v>#N/A</v>
      </c>
      <c r="K1541" s="65" t="e">
        <f>VLOOKUP(E1541,'Trimming log'!$F$5:$V$5000,7,FALSE)</f>
        <v>#N/A</v>
      </c>
      <c r="L1541" s="65" t="e">
        <f>VLOOKUP(E1541,'Trimming log'!$F$5:$V$5000,8,FALSE)</f>
        <v>#N/A</v>
      </c>
      <c r="M1541" s="65" t="e">
        <f>VLOOKUP(E1541,'Trimming log'!$F$5:$V$5000,9,FALSE)</f>
        <v>#N/A</v>
      </c>
      <c r="N1541" s="507" t="e">
        <f>VLOOKUP(E1541,'Trimming log'!$F$5:$V$5000,10,FALSE)</f>
        <v>#N/A</v>
      </c>
      <c r="O1541" s="65" t="e">
        <f>VLOOKUP(E1541,'Trimming log'!$F$5:$V$5000,11,FALSE)</f>
        <v>#N/A</v>
      </c>
      <c r="P1541" s="65" t="e">
        <f>VLOOKUP(E1541,'Trimming log'!$F$5:$V$5000,12,FALSE)</f>
        <v>#N/A</v>
      </c>
      <c r="Q1541" s="65" t="e">
        <f>VLOOKUP(E1541,'Trimming log'!$F$5:$V$5000,13,FALSE)</f>
        <v>#N/A</v>
      </c>
      <c r="R1541" s="65" t="e">
        <f>VLOOKUP(E1541,'Trimming log'!$F$5:$V$5000,14,FALSE)</f>
        <v>#N/A</v>
      </c>
      <c r="S1541" s="65" t="e">
        <f>VLOOKUP(E1541,'Trimming log'!$F$5:$V$5000,15,FALSE)</f>
        <v>#N/A</v>
      </c>
      <c r="T1541" s="65" t="e">
        <f t="shared" si="305"/>
        <v>#N/A</v>
      </c>
      <c r="U1541" s="491" t="str">
        <f t="shared" si="306"/>
        <v/>
      </c>
      <c r="V1541" s="74">
        <f t="shared" si="309"/>
        <v>0</v>
      </c>
      <c r="W1541" s="134">
        <f t="shared" si="310"/>
        <v>0</v>
      </c>
      <c r="X1541" s="134" t="e">
        <f>VLOOKUP(E1541,'Trimming log'!$F$5:$Y$5000,19,FALSE)</f>
        <v>#N/A</v>
      </c>
      <c r="Y1541" s="134" t="e">
        <f>VLOOKUP(E1541,'Trimming log'!$F$5:$Y$5000,20,FALSE)</f>
        <v>#N/A</v>
      </c>
      <c r="Z1541" s="135" t="e">
        <f t="shared" si="311"/>
        <v>#N/A</v>
      </c>
      <c r="AA1541" s="135" t="e">
        <f t="shared" si="312"/>
        <v>#N/A</v>
      </c>
      <c r="AB1541" s="136" t="e">
        <f t="shared" si="313"/>
        <v>#N/A</v>
      </c>
      <c r="AC1541" s="136" t="e">
        <f t="shared" si="314"/>
        <v>#N/A</v>
      </c>
      <c r="AD1541" s="136" t="e">
        <f t="shared" si="315"/>
        <v>#N/A</v>
      </c>
      <c r="AE1541" s="136" t="e">
        <f t="shared" si="316"/>
        <v>#N/A</v>
      </c>
    </row>
    <row r="1542" spans="1:31" ht="15" customHeight="1">
      <c r="A1542" s="67" t="str">
        <f t="shared" ref="A1542:A1605" si="317">IF(COUNTIF($E$6:$E$47179,E1542)&gt;1,"DOUBLE","")</f>
        <v/>
      </c>
      <c r="B1542" s="65">
        <f t="shared" si="307"/>
        <v>1519</v>
      </c>
      <c r="C1542" s="68" t="str">
        <f t="shared" si="308"/>
        <v/>
      </c>
      <c r="D1542" s="69"/>
      <c r="E1542" s="203"/>
      <c r="F1542" s="65" t="e">
        <f>VLOOKUP(E1542,'Trimming log'!$F$5:$V$5000,2,FALSE)</f>
        <v>#N/A</v>
      </c>
      <c r="G1542" s="65" t="e">
        <f>VLOOKUP(E1542,'Trimming log'!$F$5:$V$5000,3,FALSE)</f>
        <v>#N/A</v>
      </c>
      <c r="H1542" s="508" t="e">
        <f>VLOOKUP(E1542,'Trimming log'!$F$5:$V$5000,4,FALSE)</f>
        <v>#N/A</v>
      </c>
      <c r="I1542" s="65" t="e">
        <f>VLOOKUP(E1542,'Trimming log'!$F$5:$V$5000,5,FALSE)</f>
        <v>#N/A</v>
      </c>
      <c r="J1542" s="65" t="e">
        <f>VLOOKUP(E1542,'Trimming log'!$F$5:$V$5000,6,FALSE)</f>
        <v>#N/A</v>
      </c>
      <c r="K1542" s="65" t="e">
        <f>VLOOKUP(E1542,'Trimming log'!$F$5:$V$5000,7,FALSE)</f>
        <v>#N/A</v>
      </c>
      <c r="L1542" s="65" t="e">
        <f>VLOOKUP(E1542,'Trimming log'!$F$5:$V$5000,8,FALSE)</f>
        <v>#N/A</v>
      </c>
      <c r="M1542" s="65" t="e">
        <f>VLOOKUP(E1542,'Trimming log'!$F$5:$V$5000,9,FALSE)</f>
        <v>#N/A</v>
      </c>
      <c r="N1542" s="507" t="e">
        <f>VLOOKUP(E1542,'Trimming log'!$F$5:$V$5000,10,FALSE)</f>
        <v>#N/A</v>
      </c>
      <c r="O1542" s="65" t="e">
        <f>VLOOKUP(E1542,'Trimming log'!$F$5:$V$5000,11,FALSE)</f>
        <v>#N/A</v>
      </c>
      <c r="P1542" s="65" t="e">
        <f>VLOOKUP(E1542,'Trimming log'!$F$5:$V$5000,12,FALSE)</f>
        <v>#N/A</v>
      </c>
      <c r="Q1542" s="65" t="e">
        <f>VLOOKUP(E1542,'Trimming log'!$F$5:$V$5000,13,FALSE)</f>
        <v>#N/A</v>
      </c>
      <c r="R1542" s="65" t="e">
        <f>VLOOKUP(E1542,'Trimming log'!$F$5:$V$5000,14,FALSE)</f>
        <v>#N/A</v>
      </c>
      <c r="S1542" s="65" t="e">
        <f>VLOOKUP(E1542,'Trimming log'!$F$5:$V$5000,15,FALSE)</f>
        <v>#N/A</v>
      </c>
      <c r="T1542" s="65" t="e">
        <f t="shared" si="305"/>
        <v>#N/A</v>
      </c>
      <c r="U1542" s="491" t="str">
        <f t="shared" si="306"/>
        <v/>
      </c>
      <c r="V1542" s="74">
        <f t="shared" si="309"/>
        <v>0</v>
      </c>
      <c r="W1542" s="134">
        <f t="shared" si="310"/>
        <v>0</v>
      </c>
      <c r="X1542" s="134" t="e">
        <f>VLOOKUP(E1542,'Trimming log'!$F$5:$Y$5000,19,FALSE)</f>
        <v>#N/A</v>
      </c>
      <c r="Y1542" s="134" t="e">
        <f>VLOOKUP(E1542,'Trimming log'!$F$5:$Y$5000,20,FALSE)</f>
        <v>#N/A</v>
      </c>
      <c r="Z1542" s="135" t="e">
        <f t="shared" si="311"/>
        <v>#N/A</v>
      </c>
      <c r="AA1542" s="135" t="e">
        <f t="shared" si="312"/>
        <v>#N/A</v>
      </c>
      <c r="AB1542" s="136" t="e">
        <f t="shared" si="313"/>
        <v>#N/A</v>
      </c>
      <c r="AC1542" s="136" t="e">
        <f t="shared" si="314"/>
        <v>#N/A</v>
      </c>
      <c r="AD1542" s="136" t="e">
        <f t="shared" si="315"/>
        <v>#N/A</v>
      </c>
      <c r="AE1542" s="136" t="e">
        <f t="shared" si="316"/>
        <v>#N/A</v>
      </c>
    </row>
    <row r="1543" spans="1:31" ht="15" customHeight="1">
      <c r="A1543" s="67" t="str">
        <f t="shared" si="317"/>
        <v/>
      </c>
      <c r="B1543" s="65">
        <f t="shared" si="307"/>
        <v>1520</v>
      </c>
      <c r="C1543" s="68" t="str">
        <f t="shared" si="308"/>
        <v/>
      </c>
      <c r="D1543" s="69"/>
      <c r="E1543" s="203"/>
      <c r="F1543" s="65" t="e">
        <f>VLOOKUP(E1543,'Trimming log'!$F$5:$V$5000,2,FALSE)</f>
        <v>#N/A</v>
      </c>
      <c r="G1543" s="65" t="e">
        <f>VLOOKUP(E1543,'Trimming log'!$F$5:$V$5000,3,FALSE)</f>
        <v>#N/A</v>
      </c>
      <c r="H1543" s="508" t="e">
        <f>VLOOKUP(E1543,'Trimming log'!$F$5:$V$5000,4,FALSE)</f>
        <v>#N/A</v>
      </c>
      <c r="I1543" s="65" t="e">
        <f>VLOOKUP(E1543,'Trimming log'!$F$5:$V$5000,5,FALSE)</f>
        <v>#N/A</v>
      </c>
      <c r="J1543" s="65" t="e">
        <f>VLOOKUP(E1543,'Trimming log'!$F$5:$V$5000,6,FALSE)</f>
        <v>#N/A</v>
      </c>
      <c r="K1543" s="65" t="e">
        <f>VLOOKUP(E1543,'Trimming log'!$F$5:$V$5000,7,FALSE)</f>
        <v>#N/A</v>
      </c>
      <c r="L1543" s="65" t="e">
        <f>VLOOKUP(E1543,'Trimming log'!$F$5:$V$5000,8,FALSE)</f>
        <v>#N/A</v>
      </c>
      <c r="M1543" s="65" t="e">
        <f>VLOOKUP(E1543,'Trimming log'!$F$5:$V$5000,9,FALSE)</f>
        <v>#N/A</v>
      </c>
      <c r="N1543" s="507" t="e">
        <f>VLOOKUP(E1543,'Trimming log'!$F$5:$V$5000,10,FALSE)</f>
        <v>#N/A</v>
      </c>
      <c r="O1543" s="65" t="e">
        <f>VLOOKUP(E1543,'Trimming log'!$F$5:$V$5000,11,FALSE)</f>
        <v>#N/A</v>
      </c>
      <c r="P1543" s="65" t="e">
        <f>VLOOKUP(E1543,'Trimming log'!$F$5:$V$5000,12,FALSE)</f>
        <v>#N/A</v>
      </c>
      <c r="Q1543" s="65" t="e">
        <f>VLOOKUP(E1543,'Trimming log'!$F$5:$V$5000,13,FALSE)</f>
        <v>#N/A</v>
      </c>
      <c r="R1543" s="65" t="e">
        <f>VLOOKUP(E1543,'Trimming log'!$F$5:$V$5000,14,FALSE)</f>
        <v>#N/A</v>
      </c>
      <c r="S1543" s="65" t="e">
        <f>VLOOKUP(E1543,'Trimming log'!$F$5:$V$5000,15,FALSE)</f>
        <v>#N/A</v>
      </c>
      <c r="T1543" s="65" t="e">
        <f t="shared" ref="T1543:T1606" si="318">O1543-Q1543</f>
        <v>#N/A</v>
      </c>
      <c r="U1543" s="491" t="str">
        <f t="shared" ref="U1543:U1606" si="319">IF(C1543="","",(SUMIF($D$2:$D$25116,D1543,$O$2:$O$25116)))</f>
        <v/>
      </c>
      <c r="V1543" s="74">
        <f t="shared" si="309"/>
        <v>0</v>
      </c>
      <c r="W1543" s="134">
        <f t="shared" si="310"/>
        <v>0</v>
      </c>
      <c r="X1543" s="134" t="e">
        <f>VLOOKUP(E1543,'Trimming log'!$F$5:$Y$5000,19,FALSE)</f>
        <v>#N/A</v>
      </c>
      <c r="Y1543" s="134" t="e">
        <f>VLOOKUP(E1543,'Trimming log'!$F$5:$Y$5000,20,FALSE)</f>
        <v>#N/A</v>
      </c>
      <c r="Z1543" s="135" t="e">
        <f t="shared" si="311"/>
        <v>#N/A</v>
      </c>
      <c r="AA1543" s="135" t="e">
        <f t="shared" si="312"/>
        <v>#N/A</v>
      </c>
      <c r="AB1543" s="136" t="e">
        <f t="shared" si="313"/>
        <v>#N/A</v>
      </c>
      <c r="AC1543" s="136" t="e">
        <f t="shared" si="314"/>
        <v>#N/A</v>
      </c>
      <c r="AD1543" s="136" t="e">
        <f t="shared" si="315"/>
        <v>#N/A</v>
      </c>
      <c r="AE1543" s="136" t="e">
        <f t="shared" si="316"/>
        <v>#N/A</v>
      </c>
    </row>
    <row r="1544" spans="1:31" ht="15" customHeight="1">
      <c r="A1544" s="67" t="str">
        <f t="shared" si="317"/>
        <v/>
      </c>
      <c r="B1544" s="65">
        <f t="shared" ref="B1544:B1607" si="320">+B1543+1</f>
        <v>1521</v>
      </c>
      <c r="C1544" s="68" t="str">
        <f t="shared" ref="C1544:C1607" si="321">IF(D1544="","",(IF(D1545=D1544,"",1)))</f>
        <v/>
      </c>
      <c r="D1544" s="69"/>
      <c r="E1544" s="203"/>
      <c r="F1544" s="65" t="e">
        <f>VLOOKUP(E1544,'Trimming log'!$F$5:$V$5000,2,FALSE)</f>
        <v>#N/A</v>
      </c>
      <c r="G1544" s="65" t="e">
        <f>VLOOKUP(E1544,'Trimming log'!$F$5:$V$5000,3,FALSE)</f>
        <v>#N/A</v>
      </c>
      <c r="H1544" s="508" t="e">
        <f>VLOOKUP(E1544,'Trimming log'!$F$5:$V$5000,4,FALSE)</f>
        <v>#N/A</v>
      </c>
      <c r="I1544" s="65" t="e">
        <f>VLOOKUP(E1544,'Trimming log'!$F$5:$V$5000,5,FALSE)</f>
        <v>#N/A</v>
      </c>
      <c r="J1544" s="65" t="e">
        <f>VLOOKUP(E1544,'Trimming log'!$F$5:$V$5000,6,FALSE)</f>
        <v>#N/A</v>
      </c>
      <c r="K1544" s="65" t="e">
        <f>VLOOKUP(E1544,'Trimming log'!$F$5:$V$5000,7,FALSE)</f>
        <v>#N/A</v>
      </c>
      <c r="L1544" s="65" t="e">
        <f>VLOOKUP(E1544,'Trimming log'!$F$5:$V$5000,8,FALSE)</f>
        <v>#N/A</v>
      </c>
      <c r="M1544" s="65" t="e">
        <f>VLOOKUP(E1544,'Trimming log'!$F$5:$V$5000,9,FALSE)</f>
        <v>#N/A</v>
      </c>
      <c r="N1544" s="507" t="e">
        <f>VLOOKUP(E1544,'Trimming log'!$F$5:$V$5000,10,FALSE)</f>
        <v>#N/A</v>
      </c>
      <c r="O1544" s="65" t="e">
        <f>VLOOKUP(E1544,'Trimming log'!$F$5:$V$5000,11,FALSE)</f>
        <v>#N/A</v>
      </c>
      <c r="P1544" s="65" t="e">
        <f>VLOOKUP(E1544,'Trimming log'!$F$5:$V$5000,12,FALSE)</f>
        <v>#N/A</v>
      </c>
      <c r="Q1544" s="65" t="e">
        <f>VLOOKUP(E1544,'Trimming log'!$F$5:$V$5000,13,FALSE)</f>
        <v>#N/A</v>
      </c>
      <c r="R1544" s="65" t="e">
        <f>VLOOKUP(E1544,'Trimming log'!$F$5:$V$5000,14,FALSE)</f>
        <v>#N/A</v>
      </c>
      <c r="S1544" s="65" t="e">
        <f>VLOOKUP(E1544,'Trimming log'!$F$5:$V$5000,15,FALSE)</f>
        <v>#N/A</v>
      </c>
      <c r="T1544" s="65" t="e">
        <f t="shared" si="318"/>
        <v>#N/A</v>
      </c>
      <c r="U1544" s="491" t="str">
        <f t="shared" si="319"/>
        <v/>
      </c>
      <c r="V1544" s="74">
        <f t="shared" ref="V1544:V1607" si="322">D1544</f>
        <v>0</v>
      </c>
      <c r="W1544" s="134">
        <f t="shared" ref="W1544:W1607" si="323">E1544</f>
        <v>0</v>
      </c>
      <c r="X1544" s="134" t="e">
        <f>VLOOKUP(E1544,'Trimming log'!$F$5:$Y$5000,19,FALSE)</f>
        <v>#N/A</v>
      </c>
      <c r="Y1544" s="134" t="e">
        <f>VLOOKUP(E1544,'Trimming log'!$F$5:$Y$5000,20,FALSE)</f>
        <v>#N/A</v>
      </c>
      <c r="Z1544" s="135" t="e">
        <f t="shared" ref="Z1544:Z1607" si="324">G1544</f>
        <v>#N/A</v>
      </c>
      <c r="AA1544" s="135" t="e">
        <f t="shared" ref="AA1544:AA1607" si="325">H1544</f>
        <v>#N/A</v>
      </c>
      <c r="AB1544" s="136" t="e">
        <f t="shared" ref="AB1544:AB1607" si="326">N1544</f>
        <v>#N/A</v>
      </c>
      <c r="AC1544" s="136" t="e">
        <f t="shared" ref="AC1544:AC1607" si="327">O1544</f>
        <v>#N/A</v>
      </c>
      <c r="AD1544" s="136" t="e">
        <f t="shared" ref="AD1544:AD1607" si="328">Q1544</f>
        <v>#N/A</v>
      </c>
      <c r="AE1544" s="136" t="e">
        <f t="shared" ref="AE1544:AE1607" si="329">T1544</f>
        <v>#N/A</v>
      </c>
    </row>
    <row r="1545" spans="1:31" ht="15" customHeight="1">
      <c r="A1545" s="67" t="str">
        <f t="shared" si="317"/>
        <v/>
      </c>
      <c r="B1545" s="65">
        <f t="shared" si="320"/>
        <v>1522</v>
      </c>
      <c r="C1545" s="68" t="str">
        <f t="shared" si="321"/>
        <v/>
      </c>
      <c r="D1545" s="69"/>
      <c r="E1545" s="203"/>
      <c r="F1545" s="65" t="e">
        <f>VLOOKUP(E1545,'Trimming log'!$F$5:$V$5000,2,FALSE)</f>
        <v>#N/A</v>
      </c>
      <c r="G1545" s="65" t="e">
        <f>VLOOKUP(E1545,'Trimming log'!$F$5:$V$5000,3,FALSE)</f>
        <v>#N/A</v>
      </c>
      <c r="H1545" s="508" t="e">
        <f>VLOOKUP(E1545,'Trimming log'!$F$5:$V$5000,4,FALSE)</f>
        <v>#N/A</v>
      </c>
      <c r="I1545" s="65" t="e">
        <f>VLOOKUP(E1545,'Trimming log'!$F$5:$V$5000,5,FALSE)</f>
        <v>#N/A</v>
      </c>
      <c r="J1545" s="65" t="e">
        <f>VLOOKUP(E1545,'Trimming log'!$F$5:$V$5000,6,FALSE)</f>
        <v>#N/A</v>
      </c>
      <c r="K1545" s="65" t="e">
        <f>VLOOKUP(E1545,'Trimming log'!$F$5:$V$5000,7,FALSE)</f>
        <v>#N/A</v>
      </c>
      <c r="L1545" s="65" t="e">
        <f>VLOOKUP(E1545,'Trimming log'!$F$5:$V$5000,8,FALSE)</f>
        <v>#N/A</v>
      </c>
      <c r="M1545" s="65" t="e">
        <f>VLOOKUP(E1545,'Trimming log'!$F$5:$V$5000,9,FALSE)</f>
        <v>#N/A</v>
      </c>
      <c r="N1545" s="507" t="e">
        <f>VLOOKUP(E1545,'Trimming log'!$F$5:$V$5000,10,FALSE)</f>
        <v>#N/A</v>
      </c>
      <c r="O1545" s="65" t="e">
        <f>VLOOKUP(E1545,'Trimming log'!$F$5:$V$5000,11,FALSE)</f>
        <v>#N/A</v>
      </c>
      <c r="P1545" s="65" t="e">
        <f>VLOOKUP(E1545,'Trimming log'!$F$5:$V$5000,12,FALSE)</f>
        <v>#N/A</v>
      </c>
      <c r="Q1545" s="65" t="e">
        <f>VLOOKUP(E1545,'Trimming log'!$F$5:$V$5000,13,FALSE)</f>
        <v>#N/A</v>
      </c>
      <c r="R1545" s="65" t="e">
        <f>VLOOKUP(E1545,'Trimming log'!$F$5:$V$5000,14,FALSE)</f>
        <v>#N/A</v>
      </c>
      <c r="S1545" s="65" t="e">
        <f>VLOOKUP(E1545,'Trimming log'!$F$5:$V$5000,15,FALSE)</f>
        <v>#N/A</v>
      </c>
      <c r="T1545" s="65" t="e">
        <f t="shared" si="318"/>
        <v>#N/A</v>
      </c>
      <c r="U1545" s="491" t="str">
        <f t="shared" si="319"/>
        <v/>
      </c>
      <c r="V1545" s="74">
        <f t="shared" si="322"/>
        <v>0</v>
      </c>
      <c r="W1545" s="134">
        <f t="shared" si="323"/>
        <v>0</v>
      </c>
      <c r="X1545" s="134" t="e">
        <f>VLOOKUP(E1545,'Trimming log'!$F$5:$Y$5000,19,FALSE)</f>
        <v>#N/A</v>
      </c>
      <c r="Y1545" s="134" t="e">
        <f>VLOOKUP(E1545,'Trimming log'!$F$5:$Y$5000,20,FALSE)</f>
        <v>#N/A</v>
      </c>
      <c r="Z1545" s="135" t="e">
        <f t="shared" si="324"/>
        <v>#N/A</v>
      </c>
      <c r="AA1545" s="135" t="e">
        <f t="shared" si="325"/>
        <v>#N/A</v>
      </c>
      <c r="AB1545" s="136" t="e">
        <f t="shared" si="326"/>
        <v>#N/A</v>
      </c>
      <c r="AC1545" s="136" t="e">
        <f t="shared" si="327"/>
        <v>#N/A</v>
      </c>
      <c r="AD1545" s="136" t="e">
        <f t="shared" si="328"/>
        <v>#N/A</v>
      </c>
      <c r="AE1545" s="136" t="e">
        <f t="shared" si="329"/>
        <v>#N/A</v>
      </c>
    </row>
    <row r="1546" spans="1:31" ht="15" customHeight="1">
      <c r="A1546" s="67" t="str">
        <f t="shared" si="317"/>
        <v/>
      </c>
      <c r="B1546" s="65">
        <f t="shared" si="320"/>
        <v>1523</v>
      </c>
      <c r="C1546" s="68" t="str">
        <f t="shared" si="321"/>
        <v/>
      </c>
      <c r="D1546" s="69"/>
      <c r="E1546" s="203"/>
      <c r="F1546" s="65" t="e">
        <f>VLOOKUP(E1546,'Trimming log'!$F$5:$V$5000,2,FALSE)</f>
        <v>#N/A</v>
      </c>
      <c r="G1546" s="65" t="e">
        <f>VLOOKUP(E1546,'Trimming log'!$F$5:$V$5000,3,FALSE)</f>
        <v>#N/A</v>
      </c>
      <c r="H1546" s="508" t="e">
        <f>VLOOKUP(E1546,'Trimming log'!$F$5:$V$5000,4,FALSE)</f>
        <v>#N/A</v>
      </c>
      <c r="I1546" s="65" t="e">
        <f>VLOOKUP(E1546,'Trimming log'!$F$5:$V$5000,5,FALSE)</f>
        <v>#N/A</v>
      </c>
      <c r="J1546" s="65" t="e">
        <f>VLOOKUP(E1546,'Trimming log'!$F$5:$V$5000,6,FALSE)</f>
        <v>#N/A</v>
      </c>
      <c r="K1546" s="65" t="e">
        <f>VLOOKUP(E1546,'Trimming log'!$F$5:$V$5000,7,FALSE)</f>
        <v>#N/A</v>
      </c>
      <c r="L1546" s="65" t="e">
        <f>VLOOKUP(E1546,'Trimming log'!$F$5:$V$5000,8,FALSE)</f>
        <v>#N/A</v>
      </c>
      <c r="M1546" s="65" t="e">
        <f>VLOOKUP(E1546,'Trimming log'!$F$5:$V$5000,9,FALSE)</f>
        <v>#N/A</v>
      </c>
      <c r="N1546" s="507" t="e">
        <f>VLOOKUP(E1546,'Trimming log'!$F$5:$V$5000,10,FALSE)</f>
        <v>#N/A</v>
      </c>
      <c r="O1546" s="65" t="e">
        <f>VLOOKUP(E1546,'Trimming log'!$F$5:$V$5000,11,FALSE)</f>
        <v>#N/A</v>
      </c>
      <c r="P1546" s="65" t="e">
        <f>VLOOKUP(E1546,'Trimming log'!$F$5:$V$5000,12,FALSE)</f>
        <v>#N/A</v>
      </c>
      <c r="Q1546" s="65" t="e">
        <f>VLOOKUP(E1546,'Trimming log'!$F$5:$V$5000,13,FALSE)</f>
        <v>#N/A</v>
      </c>
      <c r="R1546" s="65" t="e">
        <f>VLOOKUP(E1546,'Trimming log'!$F$5:$V$5000,14,FALSE)</f>
        <v>#N/A</v>
      </c>
      <c r="S1546" s="65" t="e">
        <f>VLOOKUP(E1546,'Trimming log'!$F$5:$V$5000,15,FALSE)</f>
        <v>#N/A</v>
      </c>
      <c r="T1546" s="65" t="e">
        <f t="shared" si="318"/>
        <v>#N/A</v>
      </c>
      <c r="U1546" s="491" t="str">
        <f t="shared" si="319"/>
        <v/>
      </c>
      <c r="V1546" s="74">
        <f t="shared" si="322"/>
        <v>0</v>
      </c>
      <c r="W1546" s="134">
        <f t="shared" si="323"/>
        <v>0</v>
      </c>
      <c r="X1546" s="134" t="e">
        <f>VLOOKUP(E1546,'Trimming log'!$F$5:$Y$5000,19,FALSE)</f>
        <v>#N/A</v>
      </c>
      <c r="Y1546" s="134" t="e">
        <f>VLOOKUP(E1546,'Trimming log'!$F$5:$Y$5000,20,FALSE)</f>
        <v>#N/A</v>
      </c>
      <c r="Z1546" s="135" t="e">
        <f t="shared" si="324"/>
        <v>#N/A</v>
      </c>
      <c r="AA1546" s="135" t="e">
        <f t="shared" si="325"/>
        <v>#N/A</v>
      </c>
      <c r="AB1546" s="136" t="e">
        <f t="shared" si="326"/>
        <v>#N/A</v>
      </c>
      <c r="AC1546" s="136" t="e">
        <f t="shared" si="327"/>
        <v>#N/A</v>
      </c>
      <c r="AD1546" s="136" t="e">
        <f t="shared" si="328"/>
        <v>#N/A</v>
      </c>
      <c r="AE1546" s="136" t="e">
        <f t="shared" si="329"/>
        <v>#N/A</v>
      </c>
    </row>
    <row r="1547" spans="1:31" ht="15" customHeight="1">
      <c r="A1547" s="67" t="str">
        <f t="shared" si="317"/>
        <v/>
      </c>
      <c r="B1547" s="65">
        <f t="shared" si="320"/>
        <v>1524</v>
      </c>
      <c r="C1547" s="68" t="str">
        <f t="shared" si="321"/>
        <v/>
      </c>
      <c r="D1547" s="69"/>
      <c r="E1547" s="203"/>
      <c r="F1547" s="65" t="e">
        <f>VLOOKUP(E1547,'Trimming log'!$F$5:$V$5000,2,FALSE)</f>
        <v>#N/A</v>
      </c>
      <c r="G1547" s="65" t="e">
        <f>VLOOKUP(E1547,'Trimming log'!$F$5:$V$5000,3,FALSE)</f>
        <v>#N/A</v>
      </c>
      <c r="H1547" s="508" t="e">
        <f>VLOOKUP(E1547,'Trimming log'!$F$5:$V$5000,4,FALSE)</f>
        <v>#N/A</v>
      </c>
      <c r="I1547" s="65" t="e">
        <f>VLOOKUP(E1547,'Trimming log'!$F$5:$V$5000,5,FALSE)</f>
        <v>#N/A</v>
      </c>
      <c r="J1547" s="65" t="e">
        <f>VLOOKUP(E1547,'Trimming log'!$F$5:$V$5000,6,FALSE)</f>
        <v>#N/A</v>
      </c>
      <c r="K1547" s="65" t="e">
        <f>VLOOKUP(E1547,'Trimming log'!$F$5:$V$5000,7,FALSE)</f>
        <v>#N/A</v>
      </c>
      <c r="L1547" s="65" t="e">
        <f>VLOOKUP(E1547,'Trimming log'!$F$5:$V$5000,8,FALSE)</f>
        <v>#N/A</v>
      </c>
      <c r="M1547" s="65" t="e">
        <f>VLOOKUP(E1547,'Trimming log'!$F$5:$V$5000,9,FALSE)</f>
        <v>#N/A</v>
      </c>
      <c r="N1547" s="507" t="e">
        <f>VLOOKUP(E1547,'Trimming log'!$F$5:$V$5000,10,FALSE)</f>
        <v>#N/A</v>
      </c>
      <c r="O1547" s="65" t="e">
        <f>VLOOKUP(E1547,'Trimming log'!$F$5:$V$5000,11,FALSE)</f>
        <v>#N/A</v>
      </c>
      <c r="P1547" s="65" t="e">
        <f>VLOOKUP(E1547,'Trimming log'!$F$5:$V$5000,12,FALSE)</f>
        <v>#N/A</v>
      </c>
      <c r="Q1547" s="65" t="e">
        <f>VLOOKUP(E1547,'Trimming log'!$F$5:$V$5000,13,FALSE)</f>
        <v>#N/A</v>
      </c>
      <c r="R1547" s="65" t="e">
        <f>VLOOKUP(E1547,'Trimming log'!$F$5:$V$5000,14,FALSE)</f>
        <v>#N/A</v>
      </c>
      <c r="S1547" s="65" t="e">
        <f>VLOOKUP(E1547,'Trimming log'!$F$5:$V$5000,15,FALSE)</f>
        <v>#N/A</v>
      </c>
      <c r="T1547" s="65" t="e">
        <f t="shared" si="318"/>
        <v>#N/A</v>
      </c>
      <c r="U1547" s="491" t="str">
        <f t="shared" si="319"/>
        <v/>
      </c>
      <c r="V1547" s="74">
        <f t="shared" si="322"/>
        <v>0</v>
      </c>
      <c r="W1547" s="134">
        <f t="shared" si="323"/>
        <v>0</v>
      </c>
      <c r="X1547" s="134" t="e">
        <f>VLOOKUP(E1547,'Trimming log'!$F$5:$Y$5000,19,FALSE)</f>
        <v>#N/A</v>
      </c>
      <c r="Y1547" s="134" t="e">
        <f>VLOOKUP(E1547,'Trimming log'!$F$5:$Y$5000,20,FALSE)</f>
        <v>#N/A</v>
      </c>
      <c r="Z1547" s="135" t="e">
        <f t="shared" si="324"/>
        <v>#N/A</v>
      </c>
      <c r="AA1547" s="135" t="e">
        <f t="shared" si="325"/>
        <v>#N/A</v>
      </c>
      <c r="AB1547" s="136" t="e">
        <f t="shared" si="326"/>
        <v>#N/A</v>
      </c>
      <c r="AC1547" s="136" t="e">
        <f t="shared" si="327"/>
        <v>#N/A</v>
      </c>
      <c r="AD1547" s="136" t="e">
        <f t="shared" si="328"/>
        <v>#N/A</v>
      </c>
      <c r="AE1547" s="136" t="e">
        <f t="shared" si="329"/>
        <v>#N/A</v>
      </c>
    </row>
    <row r="1548" spans="1:31" ht="15" customHeight="1">
      <c r="A1548" s="67" t="str">
        <f t="shared" si="317"/>
        <v/>
      </c>
      <c r="B1548" s="65">
        <f t="shared" si="320"/>
        <v>1525</v>
      </c>
      <c r="C1548" s="68" t="str">
        <f t="shared" si="321"/>
        <v/>
      </c>
      <c r="D1548" s="69"/>
      <c r="E1548" s="203"/>
      <c r="F1548" s="65" t="e">
        <f>VLOOKUP(E1548,'Trimming log'!$F$5:$V$5000,2,FALSE)</f>
        <v>#N/A</v>
      </c>
      <c r="G1548" s="65" t="e">
        <f>VLOOKUP(E1548,'Trimming log'!$F$5:$V$5000,3,FALSE)</f>
        <v>#N/A</v>
      </c>
      <c r="H1548" s="508" t="e">
        <f>VLOOKUP(E1548,'Trimming log'!$F$5:$V$5000,4,FALSE)</f>
        <v>#N/A</v>
      </c>
      <c r="I1548" s="65" t="e">
        <f>VLOOKUP(E1548,'Trimming log'!$F$5:$V$5000,5,FALSE)</f>
        <v>#N/A</v>
      </c>
      <c r="J1548" s="65" t="e">
        <f>VLOOKUP(E1548,'Trimming log'!$F$5:$V$5000,6,FALSE)</f>
        <v>#N/A</v>
      </c>
      <c r="K1548" s="65" t="e">
        <f>VLOOKUP(E1548,'Trimming log'!$F$5:$V$5000,7,FALSE)</f>
        <v>#N/A</v>
      </c>
      <c r="L1548" s="65" t="e">
        <f>VLOOKUP(E1548,'Trimming log'!$F$5:$V$5000,8,FALSE)</f>
        <v>#N/A</v>
      </c>
      <c r="M1548" s="65" t="e">
        <f>VLOOKUP(E1548,'Trimming log'!$F$5:$V$5000,9,FALSE)</f>
        <v>#N/A</v>
      </c>
      <c r="N1548" s="507" t="e">
        <f>VLOOKUP(E1548,'Trimming log'!$F$5:$V$5000,10,FALSE)</f>
        <v>#N/A</v>
      </c>
      <c r="O1548" s="65" t="e">
        <f>VLOOKUP(E1548,'Trimming log'!$F$5:$V$5000,11,FALSE)</f>
        <v>#N/A</v>
      </c>
      <c r="P1548" s="65" t="e">
        <f>VLOOKUP(E1548,'Trimming log'!$F$5:$V$5000,12,FALSE)</f>
        <v>#N/A</v>
      </c>
      <c r="Q1548" s="65" t="e">
        <f>VLOOKUP(E1548,'Trimming log'!$F$5:$V$5000,13,FALSE)</f>
        <v>#N/A</v>
      </c>
      <c r="R1548" s="65" t="e">
        <f>VLOOKUP(E1548,'Trimming log'!$F$5:$V$5000,14,FALSE)</f>
        <v>#N/A</v>
      </c>
      <c r="S1548" s="65" t="e">
        <f>VLOOKUP(E1548,'Trimming log'!$F$5:$V$5000,15,FALSE)</f>
        <v>#N/A</v>
      </c>
      <c r="T1548" s="65" t="e">
        <f t="shared" si="318"/>
        <v>#N/A</v>
      </c>
      <c r="U1548" s="491" t="str">
        <f t="shared" si="319"/>
        <v/>
      </c>
      <c r="V1548" s="74">
        <f t="shared" si="322"/>
        <v>0</v>
      </c>
      <c r="W1548" s="134">
        <f t="shared" si="323"/>
        <v>0</v>
      </c>
      <c r="X1548" s="134" t="e">
        <f>VLOOKUP(E1548,'Trimming log'!$F$5:$Y$5000,19,FALSE)</f>
        <v>#N/A</v>
      </c>
      <c r="Y1548" s="134" t="e">
        <f>VLOOKUP(E1548,'Trimming log'!$F$5:$Y$5000,20,FALSE)</f>
        <v>#N/A</v>
      </c>
      <c r="Z1548" s="135" t="e">
        <f t="shared" si="324"/>
        <v>#N/A</v>
      </c>
      <c r="AA1548" s="135" t="e">
        <f t="shared" si="325"/>
        <v>#N/A</v>
      </c>
      <c r="AB1548" s="136" t="e">
        <f t="shared" si="326"/>
        <v>#N/A</v>
      </c>
      <c r="AC1548" s="136" t="e">
        <f t="shared" si="327"/>
        <v>#N/A</v>
      </c>
      <c r="AD1548" s="136" t="e">
        <f t="shared" si="328"/>
        <v>#N/A</v>
      </c>
      <c r="AE1548" s="136" t="e">
        <f t="shared" si="329"/>
        <v>#N/A</v>
      </c>
    </row>
    <row r="1549" spans="1:31" ht="15" customHeight="1">
      <c r="A1549" s="67" t="str">
        <f t="shared" si="317"/>
        <v/>
      </c>
      <c r="B1549" s="65">
        <f t="shared" si="320"/>
        <v>1526</v>
      </c>
      <c r="C1549" s="68" t="str">
        <f t="shared" si="321"/>
        <v/>
      </c>
      <c r="D1549" s="69"/>
      <c r="E1549" s="203"/>
      <c r="F1549" s="65" t="e">
        <f>VLOOKUP(E1549,'Trimming log'!$F$5:$V$5000,2,FALSE)</f>
        <v>#N/A</v>
      </c>
      <c r="G1549" s="65" t="e">
        <f>VLOOKUP(E1549,'Trimming log'!$F$5:$V$5000,3,FALSE)</f>
        <v>#N/A</v>
      </c>
      <c r="H1549" s="508" t="e">
        <f>VLOOKUP(E1549,'Trimming log'!$F$5:$V$5000,4,FALSE)</f>
        <v>#N/A</v>
      </c>
      <c r="I1549" s="65" t="e">
        <f>VLOOKUP(E1549,'Trimming log'!$F$5:$V$5000,5,FALSE)</f>
        <v>#N/A</v>
      </c>
      <c r="J1549" s="65" t="e">
        <f>VLOOKUP(E1549,'Trimming log'!$F$5:$V$5000,6,FALSE)</f>
        <v>#N/A</v>
      </c>
      <c r="K1549" s="65" t="e">
        <f>VLOOKUP(E1549,'Trimming log'!$F$5:$V$5000,7,FALSE)</f>
        <v>#N/A</v>
      </c>
      <c r="L1549" s="65" t="e">
        <f>VLOOKUP(E1549,'Trimming log'!$F$5:$V$5000,8,FALSE)</f>
        <v>#N/A</v>
      </c>
      <c r="M1549" s="65" t="e">
        <f>VLOOKUP(E1549,'Trimming log'!$F$5:$V$5000,9,FALSE)</f>
        <v>#N/A</v>
      </c>
      <c r="N1549" s="507" t="e">
        <f>VLOOKUP(E1549,'Trimming log'!$F$5:$V$5000,10,FALSE)</f>
        <v>#N/A</v>
      </c>
      <c r="O1549" s="65" t="e">
        <f>VLOOKUP(E1549,'Trimming log'!$F$5:$V$5000,11,FALSE)</f>
        <v>#N/A</v>
      </c>
      <c r="P1549" s="65" t="e">
        <f>VLOOKUP(E1549,'Trimming log'!$F$5:$V$5000,12,FALSE)</f>
        <v>#N/A</v>
      </c>
      <c r="Q1549" s="65" t="e">
        <f>VLOOKUP(E1549,'Trimming log'!$F$5:$V$5000,13,FALSE)</f>
        <v>#N/A</v>
      </c>
      <c r="R1549" s="65" t="e">
        <f>VLOOKUP(E1549,'Trimming log'!$F$5:$V$5000,14,FALSE)</f>
        <v>#N/A</v>
      </c>
      <c r="S1549" s="65" t="e">
        <f>VLOOKUP(E1549,'Trimming log'!$F$5:$V$5000,15,FALSE)</f>
        <v>#N/A</v>
      </c>
      <c r="T1549" s="65" t="e">
        <f t="shared" si="318"/>
        <v>#N/A</v>
      </c>
      <c r="U1549" s="491" t="str">
        <f t="shared" si="319"/>
        <v/>
      </c>
      <c r="V1549" s="74">
        <f t="shared" si="322"/>
        <v>0</v>
      </c>
      <c r="W1549" s="134">
        <f t="shared" si="323"/>
        <v>0</v>
      </c>
      <c r="X1549" s="134" t="e">
        <f>VLOOKUP(E1549,'Trimming log'!$F$5:$Y$5000,19,FALSE)</f>
        <v>#N/A</v>
      </c>
      <c r="Y1549" s="134" t="e">
        <f>VLOOKUP(E1549,'Trimming log'!$F$5:$Y$5000,20,FALSE)</f>
        <v>#N/A</v>
      </c>
      <c r="Z1549" s="135" t="e">
        <f t="shared" si="324"/>
        <v>#N/A</v>
      </c>
      <c r="AA1549" s="135" t="e">
        <f t="shared" si="325"/>
        <v>#N/A</v>
      </c>
      <c r="AB1549" s="136" t="e">
        <f t="shared" si="326"/>
        <v>#N/A</v>
      </c>
      <c r="AC1549" s="136" t="e">
        <f t="shared" si="327"/>
        <v>#N/A</v>
      </c>
      <c r="AD1549" s="136" t="e">
        <f t="shared" si="328"/>
        <v>#N/A</v>
      </c>
      <c r="AE1549" s="136" t="e">
        <f t="shared" si="329"/>
        <v>#N/A</v>
      </c>
    </row>
    <row r="1550" spans="1:31" ht="15" customHeight="1">
      <c r="A1550" s="67" t="str">
        <f t="shared" si="317"/>
        <v/>
      </c>
      <c r="B1550" s="65">
        <f t="shared" si="320"/>
        <v>1527</v>
      </c>
      <c r="C1550" s="68" t="str">
        <f t="shared" si="321"/>
        <v/>
      </c>
      <c r="D1550" s="69"/>
      <c r="E1550" s="203"/>
      <c r="F1550" s="65" t="e">
        <f>VLOOKUP(E1550,'Trimming log'!$F$5:$V$5000,2,FALSE)</f>
        <v>#N/A</v>
      </c>
      <c r="G1550" s="65" t="e">
        <f>VLOOKUP(E1550,'Trimming log'!$F$5:$V$5000,3,FALSE)</f>
        <v>#N/A</v>
      </c>
      <c r="H1550" s="508" t="e">
        <f>VLOOKUP(E1550,'Trimming log'!$F$5:$V$5000,4,FALSE)</f>
        <v>#N/A</v>
      </c>
      <c r="I1550" s="65" t="e">
        <f>VLOOKUP(E1550,'Trimming log'!$F$5:$V$5000,5,FALSE)</f>
        <v>#N/A</v>
      </c>
      <c r="J1550" s="65" t="e">
        <f>VLOOKUP(E1550,'Trimming log'!$F$5:$V$5000,6,FALSE)</f>
        <v>#N/A</v>
      </c>
      <c r="K1550" s="65" t="e">
        <f>VLOOKUP(E1550,'Trimming log'!$F$5:$V$5000,7,FALSE)</f>
        <v>#N/A</v>
      </c>
      <c r="L1550" s="65" t="e">
        <f>VLOOKUP(E1550,'Trimming log'!$F$5:$V$5000,8,FALSE)</f>
        <v>#N/A</v>
      </c>
      <c r="M1550" s="65" t="e">
        <f>VLOOKUP(E1550,'Trimming log'!$F$5:$V$5000,9,FALSE)</f>
        <v>#N/A</v>
      </c>
      <c r="N1550" s="507" t="e">
        <f>VLOOKUP(E1550,'Trimming log'!$F$5:$V$5000,10,FALSE)</f>
        <v>#N/A</v>
      </c>
      <c r="O1550" s="65" t="e">
        <f>VLOOKUP(E1550,'Trimming log'!$F$5:$V$5000,11,FALSE)</f>
        <v>#N/A</v>
      </c>
      <c r="P1550" s="65" t="e">
        <f>VLOOKUP(E1550,'Trimming log'!$F$5:$V$5000,12,FALSE)</f>
        <v>#N/A</v>
      </c>
      <c r="Q1550" s="65" t="e">
        <f>VLOOKUP(E1550,'Trimming log'!$F$5:$V$5000,13,FALSE)</f>
        <v>#N/A</v>
      </c>
      <c r="R1550" s="65" t="e">
        <f>VLOOKUP(E1550,'Trimming log'!$F$5:$V$5000,14,FALSE)</f>
        <v>#N/A</v>
      </c>
      <c r="S1550" s="65" t="e">
        <f>VLOOKUP(E1550,'Trimming log'!$F$5:$V$5000,15,FALSE)</f>
        <v>#N/A</v>
      </c>
      <c r="T1550" s="65" t="e">
        <f t="shared" si="318"/>
        <v>#N/A</v>
      </c>
      <c r="U1550" s="491" t="str">
        <f t="shared" si="319"/>
        <v/>
      </c>
      <c r="V1550" s="74">
        <f t="shared" si="322"/>
        <v>0</v>
      </c>
      <c r="W1550" s="134">
        <f t="shared" si="323"/>
        <v>0</v>
      </c>
      <c r="X1550" s="134" t="e">
        <f>VLOOKUP(E1550,'Trimming log'!$F$5:$Y$5000,19,FALSE)</f>
        <v>#N/A</v>
      </c>
      <c r="Y1550" s="134" t="e">
        <f>VLOOKUP(E1550,'Trimming log'!$F$5:$Y$5000,20,FALSE)</f>
        <v>#N/A</v>
      </c>
      <c r="Z1550" s="135" t="e">
        <f t="shared" si="324"/>
        <v>#N/A</v>
      </c>
      <c r="AA1550" s="135" t="e">
        <f t="shared" si="325"/>
        <v>#N/A</v>
      </c>
      <c r="AB1550" s="136" t="e">
        <f t="shared" si="326"/>
        <v>#N/A</v>
      </c>
      <c r="AC1550" s="136" t="e">
        <f t="shared" si="327"/>
        <v>#N/A</v>
      </c>
      <c r="AD1550" s="136" t="e">
        <f t="shared" si="328"/>
        <v>#N/A</v>
      </c>
      <c r="AE1550" s="136" t="e">
        <f t="shared" si="329"/>
        <v>#N/A</v>
      </c>
    </row>
    <row r="1551" spans="1:31" ht="15" customHeight="1">
      <c r="A1551" s="67" t="str">
        <f t="shared" si="317"/>
        <v/>
      </c>
      <c r="B1551" s="65">
        <f t="shared" si="320"/>
        <v>1528</v>
      </c>
      <c r="C1551" s="68" t="str">
        <f t="shared" si="321"/>
        <v/>
      </c>
      <c r="D1551" s="69"/>
      <c r="E1551" s="203"/>
      <c r="F1551" s="65" t="e">
        <f>VLOOKUP(E1551,'Trimming log'!$F$5:$V$5000,2,FALSE)</f>
        <v>#N/A</v>
      </c>
      <c r="G1551" s="65" t="e">
        <f>VLOOKUP(E1551,'Trimming log'!$F$5:$V$5000,3,FALSE)</f>
        <v>#N/A</v>
      </c>
      <c r="H1551" s="508" t="e">
        <f>VLOOKUP(E1551,'Trimming log'!$F$5:$V$5000,4,FALSE)</f>
        <v>#N/A</v>
      </c>
      <c r="I1551" s="65" t="e">
        <f>VLOOKUP(E1551,'Trimming log'!$F$5:$V$5000,5,FALSE)</f>
        <v>#N/A</v>
      </c>
      <c r="J1551" s="65" t="e">
        <f>VLOOKUP(E1551,'Trimming log'!$F$5:$V$5000,6,FALSE)</f>
        <v>#N/A</v>
      </c>
      <c r="K1551" s="65" t="e">
        <f>VLOOKUP(E1551,'Trimming log'!$F$5:$V$5000,7,FALSE)</f>
        <v>#N/A</v>
      </c>
      <c r="L1551" s="65" t="e">
        <f>VLOOKUP(E1551,'Trimming log'!$F$5:$V$5000,8,FALSE)</f>
        <v>#N/A</v>
      </c>
      <c r="M1551" s="65" t="e">
        <f>VLOOKUP(E1551,'Trimming log'!$F$5:$V$5000,9,FALSE)</f>
        <v>#N/A</v>
      </c>
      <c r="N1551" s="507" t="e">
        <f>VLOOKUP(E1551,'Trimming log'!$F$5:$V$5000,10,FALSE)</f>
        <v>#N/A</v>
      </c>
      <c r="O1551" s="65" t="e">
        <f>VLOOKUP(E1551,'Trimming log'!$F$5:$V$5000,11,FALSE)</f>
        <v>#N/A</v>
      </c>
      <c r="P1551" s="65" t="e">
        <f>VLOOKUP(E1551,'Trimming log'!$F$5:$V$5000,12,FALSE)</f>
        <v>#N/A</v>
      </c>
      <c r="Q1551" s="65" t="e">
        <f>VLOOKUP(E1551,'Trimming log'!$F$5:$V$5000,13,FALSE)</f>
        <v>#N/A</v>
      </c>
      <c r="R1551" s="65" t="e">
        <f>VLOOKUP(E1551,'Trimming log'!$F$5:$V$5000,14,FALSE)</f>
        <v>#N/A</v>
      </c>
      <c r="S1551" s="65" t="e">
        <f>VLOOKUP(E1551,'Trimming log'!$F$5:$V$5000,15,FALSE)</f>
        <v>#N/A</v>
      </c>
      <c r="T1551" s="65" t="e">
        <f t="shared" si="318"/>
        <v>#N/A</v>
      </c>
      <c r="U1551" s="491" t="str">
        <f t="shared" si="319"/>
        <v/>
      </c>
      <c r="V1551" s="74">
        <f t="shared" si="322"/>
        <v>0</v>
      </c>
      <c r="W1551" s="134">
        <f t="shared" si="323"/>
        <v>0</v>
      </c>
      <c r="X1551" s="134" t="e">
        <f>VLOOKUP(E1551,'Trimming log'!$F$5:$Y$5000,19,FALSE)</f>
        <v>#N/A</v>
      </c>
      <c r="Y1551" s="134" t="e">
        <f>VLOOKUP(E1551,'Trimming log'!$F$5:$Y$5000,20,FALSE)</f>
        <v>#N/A</v>
      </c>
      <c r="Z1551" s="135" t="e">
        <f t="shared" si="324"/>
        <v>#N/A</v>
      </c>
      <c r="AA1551" s="135" t="e">
        <f t="shared" si="325"/>
        <v>#N/A</v>
      </c>
      <c r="AB1551" s="136" t="e">
        <f t="shared" si="326"/>
        <v>#N/A</v>
      </c>
      <c r="AC1551" s="136" t="e">
        <f t="shared" si="327"/>
        <v>#N/A</v>
      </c>
      <c r="AD1551" s="136" t="e">
        <f t="shared" si="328"/>
        <v>#N/A</v>
      </c>
      <c r="AE1551" s="136" t="e">
        <f t="shared" si="329"/>
        <v>#N/A</v>
      </c>
    </row>
    <row r="1552" spans="1:31" ht="15" customHeight="1">
      <c r="A1552" s="67" t="str">
        <f t="shared" si="317"/>
        <v/>
      </c>
      <c r="B1552" s="65">
        <f t="shared" si="320"/>
        <v>1529</v>
      </c>
      <c r="C1552" s="68" t="str">
        <f t="shared" si="321"/>
        <v/>
      </c>
      <c r="D1552" s="69"/>
      <c r="E1552" s="203"/>
      <c r="F1552" s="65" t="e">
        <f>VLOOKUP(E1552,'Trimming log'!$F$5:$V$5000,2,FALSE)</f>
        <v>#N/A</v>
      </c>
      <c r="G1552" s="65" t="e">
        <f>VLOOKUP(E1552,'Trimming log'!$F$5:$V$5000,3,FALSE)</f>
        <v>#N/A</v>
      </c>
      <c r="H1552" s="508" t="e">
        <f>VLOOKUP(E1552,'Trimming log'!$F$5:$V$5000,4,FALSE)</f>
        <v>#N/A</v>
      </c>
      <c r="I1552" s="65" t="e">
        <f>VLOOKUP(E1552,'Trimming log'!$F$5:$V$5000,5,FALSE)</f>
        <v>#N/A</v>
      </c>
      <c r="J1552" s="65" t="e">
        <f>VLOOKUP(E1552,'Trimming log'!$F$5:$V$5000,6,FALSE)</f>
        <v>#N/A</v>
      </c>
      <c r="K1552" s="65" t="e">
        <f>VLOOKUP(E1552,'Trimming log'!$F$5:$V$5000,7,FALSE)</f>
        <v>#N/A</v>
      </c>
      <c r="L1552" s="65" t="e">
        <f>VLOOKUP(E1552,'Trimming log'!$F$5:$V$5000,8,FALSE)</f>
        <v>#N/A</v>
      </c>
      <c r="M1552" s="65" t="e">
        <f>VLOOKUP(E1552,'Trimming log'!$F$5:$V$5000,9,FALSE)</f>
        <v>#N/A</v>
      </c>
      <c r="N1552" s="507" t="e">
        <f>VLOOKUP(E1552,'Trimming log'!$F$5:$V$5000,10,FALSE)</f>
        <v>#N/A</v>
      </c>
      <c r="O1552" s="65" t="e">
        <f>VLOOKUP(E1552,'Trimming log'!$F$5:$V$5000,11,FALSE)</f>
        <v>#N/A</v>
      </c>
      <c r="P1552" s="65" t="e">
        <f>VLOOKUP(E1552,'Trimming log'!$F$5:$V$5000,12,FALSE)</f>
        <v>#N/A</v>
      </c>
      <c r="Q1552" s="65" t="e">
        <f>VLOOKUP(E1552,'Trimming log'!$F$5:$V$5000,13,FALSE)</f>
        <v>#N/A</v>
      </c>
      <c r="R1552" s="65" t="e">
        <f>VLOOKUP(E1552,'Trimming log'!$F$5:$V$5000,14,FALSE)</f>
        <v>#N/A</v>
      </c>
      <c r="S1552" s="65" t="e">
        <f>VLOOKUP(E1552,'Trimming log'!$F$5:$V$5000,15,FALSE)</f>
        <v>#N/A</v>
      </c>
      <c r="T1552" s="65" t="e">
        <f t="shared" si="318"/>
        <v>#N/A</v>
      </c>
      <c r="U1552" s="491" t="str">
        <f t="shared" si="319"/>
        <v/>
      </c>
      <c r="V1552" s="74">
        <f t="shared" si="322"/>
        <v>0</v>
      </c>
      <c r="W1552" s="134">
        <f t="shared" si="323"/>
        <v>0</v>
      </c>
      <c r="X1552" s="134" t="e">
        <f>VLOOKUP(E1552,'Trimming log'!$F$5:$Y$5000,19,FALSE)</f>
        <v>#N/A</v>
      </c>
      <c r="Y1552" s="134" t="e">
        <f>VLOOKUP(E1552,'Trimming log'!$F$5:$Y$5000,20,FALSE)</f>
        <v>#N/A</v>
      </c>
      <c r="Z1552" s="135" t="e">
        <f t="shared" si="324"/>
        <v>#N/A</v>
      </c>
      <c r="AA1552" s="135" t="e">
        <f t="shared" si="325"/>
        <v>#N/A</v>
      </c>
      <c r="AB1552" s="136" t="e">
        <f t="shared" si="326"/>
        <v>#N/A</v>
      </c>
      <c r="AC1552" s="136" t="e">
        <f t="shared" si="327"/>
        <v>#N/A</v>
      </c>
      <c r="AD1552" s="136" t="e">
        <f t="shared" si="328"/>
        <v>#N/A</v>
      </c>
      <c r="AE1552" s="136" t="e">
        <f t="shared" si="329"/>
        <v>#N/A</v>
      </c>
    </row>
    <row r="1553" spans="1:31" ht="15" customHeight="1">
      <c r="A1553" s="67" t="str">
        <f t="shared" si="317"/>
        <v/>
      </c>
      <c r="B1553" s="65">
        <f t="shared" si="320"/>
        <v>1530</v>
      </c>
      <c r="C1553" s="68" t="str">
        <f t="shared" si="321"/>
        <v/>
      </c>
      <c r="D1553" s="69"/>
      <c r="E1553" s="203"/>
      <c r="F1553" s="65" t="e">
        <f>VLOOKUP(E1553,'Trimming log'!$F$5:$V$5000,2,FALSE)</f>
        <v>#N/A</v>
      </c>
      <c r="G1553" s="65" t="e">
        <f>VLOOKUP(E1553,'Trimming log'!$F$5:$V$5000,3,FALSE)</f>
        <v>#N/A</v>
      </c>
      <c r="H1553" s="508" t="e">
        <f>VLOOKUP(E1553,'Trimming log'!$F$5:$V$5000,4,FALSE)</f>
        <v>#N/A</v>
      </c>
      <c r="I1553" s="65" t="e">
        <f>VLOOKUP(E1553,'Trimming log'!$F$5:$V$5000,5,FALSE)</f>
        <v>#N/A</v>
      </c>
      <c r="J1553" s="65" t="e">
        <f>VLOOKUP(E1553,'Trimming log'!$F$5:$V$5000,6,FALSE)</f>
        <v>#N/A</v>
      </c>
      <c r="K1553" s="65" t="e">
        <f>VLOOKUP(E1553,'Trimming log'!$F$5:$V$5000,7,FALSE)</f>
        <v>#N/A</v>
      </c>
      <c r="L1553" s="65" t="e">
        <f>VLOOKUP(E1553,'Trimming log'!$F$5:$V$5000,8,FALSE)</f>
        <v>#N/A</v>
      </c>
      <c r="M1553" s="65" t="e">
        <f>VLOOKUP(E1553,'Trimming log'!$F$5:$V$5000,9,FALSE)</f>
        <v>#N/A</v>
      </c>
      <c r="N1553" s="507" t="e">
        <f>VLOOKUP(E1553,'Trimming log'!$F$5:$V$5000,10,FALSE)</f>
        <v>#N/A</v>
      </c>
      <c r="O1553" s="65" t="e">
        <f>VLOOKUP(E1553,'Trimming log'!$F$5:$V$5000,11,FALSE)</f>
        <v>#N/A</v>
      </c>
      <c r="P1553" s="65" t="e">
        <f>VLOOKUP(E1553,'Trimming log'!$F$5:$V$5000,12,FALSE)</f>
        <v>#N/A</v>
      </c>
      <c r="Q1553" s="65" t="e">
        <f>VLOOKUP(E1553,'Trimming log'!$F$5:$V$5000,13,FALSE)</f>
        <v>#N/A</v>
      </c>
      <c r="R1553" s="65" t="e">
        <f>VLOOKUP(E1553,'Trimming log'!$F$5:$V$5000,14,FALSE)</f>
        <v>#N/A</v>
      </c>
      <c r="S1553" s="65" t="e">
        <f>VLOOKUP(E1553,'Trimming log'!$F$5:$V$5000,15,FALSE)</f>
        <v>#N/A</v>
      </c>
      <c r="T1553" s="65" t="e">
        <f t="shared" si="318"/>
        <v>#N/A</v>
      </c>
      <c r="U1553" s="491" t="str">
        <f t="shared" si="319"/>
        <v/>
      </c>
      <c r="V1553" s="74">
        <f t="shared" si="322"/>
        <v>0</v>
      </c>
      <c r="W1553" s="134">
        <f t="shared" si="323"/>
        <v>0</v>
      </c>
      <c r="X1553" s="134" t="e">
        <f>VLOOKUP(E1553,'Trimming log'!$F$5:$Y$5000,19,FALSE)</f>
        <v>#N/A</v>
      </c>
      <c r="Y1553" s="134" t="e">
        <f>VLOOKUP(E1553,'Trimming log'!$F$5:$Y$5000,20,FALSE)</f>
        <v>#N/A</v>
      </c>
      <c r="Z1553" s="135" t="e">
        <f t="shared" si="324"/>
        <v>#N/A</v>
      </c>
      <c r="AA1553" s="135" t="e">
        <f t="shared" si="325"/>
        <v>#N/A</v>
      </c>
      <c r="AB1553" s="136" t="e">
        <f t="shared" si="326"/>
        <v>#N/A</v>
      </c>
      <c r="AC1553" s="136" t="e">
        <f t="shared" si="327"/>
        <v>#N/A</v>
      </c>
      <c r="AD1553" s="136" t="e">
        <f t="shared" si="328"/>
        <v>#N/A</v>
      </c>
      <c r="AE1553" s="136" t="e">
        <f t="shared" si="329"/>
        <v>#N/A</v>
      </c>
    </row>
    <row r="1554" spans="1:31" ht="15" customHeight="1">
      <c r="A1554" s="67" t="str">
        <f t="shared" si="317"/>
        <v/>
      </c>
      <c r="B1554" s="65">
        <f t="shared" si="320"/>
        <v>1531</v>
      </c>
      <c r="C1554" s="68" t="str">
        <f t="shared" si="321"/>
        <v/>
      </c>
      <c r="D1554" s="69"/>
      <c r="E1554" s="203"/>
      <c r="F1554" s="65" t="e">
        <f>VLOOKUP(E1554,'Trimming log'!$F$5:$V$5000,2,FALSE)</f>
        <v>#N/A</v>
      </c>
      <c r="G1554" s="65" t="e">
        <f>VLOOKUP(E1554,'Trimming log'!$F$5:$V$5000,3,FALSE)</f>
        <v>#N/A</v>
      </c>
      <c r="H1554" s="508" t="e">
        <f>VLOOKUP(E1554,'Trimming log'!$F$5:$V$5000,4,FALSE)</f>
        <v>#N/A</v>
      </c>
      <c r="I1554" s="65" t="e">
        <f>VLOOKUP(E1554,'Trimming log'!$F$5:$V$5000,5,FALSE)</f>
        <v>#N/A</v>
      </c>
      <c r="J1554" s="65" t="e">
        <f>VLOOKUP(E1554,'Trimming log'!$F$5:$V$5000,6,FALSE)</f>
        <v>#N/A</v>
      </c>
      <c r="K1554" s="65" t="e">
        <f>VLOOKUP(E1554,'Trimming log'!$F$5:$V$5000,7,FALSE)</f>
        <v>#N/A</v>
      </c>
      <c r="L1554" s="65" t="e">
        <f>VLOOKUP(E1554,'Trimming log'!$F$5:$V$5000,8,FALSE)</f>
        <v>#N/A</v>
      </c>
      <c r="M1554" s="65" t="e">
        <f>VLOOKUP(E1554,'Trimming log'!$F$5:$V$5000,9,FALSE)</f>
        <v>#N/A</v>
      </c>
      <c r="N1554" s="507" t="e">
        <f>VLOOKUP(E1554,'Trimming log'!$F$5:$V$5000,10,FALSE)</f>
        <v>#N/A</v>
      </c>
      <c r="O1554" s="65" t="e">
        <f>VLOOKUP(E1554,'Trimming log'!$F$5:$V$5000,11,FALSE)</f>
        <v>#N/A</v>
      </c>
      <c r="P1554" s="65" t="e">
        <f>VLOOKUP(E1554,'Trimming log'!$F$5:$V$5000,12,FALSE)</f>
        <v>#N/A</v>
      </c>
      <c r="Q1554" s="65" t="e">
        <f>VLOOKUP(E1554,'Trimming log'!$F$5:$V$5000,13,FALSE)</f>
        <v>#N/A</v>
      </c>
      <c r="R1554" s="65" t="e">
        <f>VLOOKUP(E1554,'Trimming log'!$F$5:$V$5000,14,FALSE)</f>
        <v>#N/A</v>
      </c>
      <c r="S1554" s="65" t="e">
        <f>VLOOKUP(E1554,'Trimming log'!$F$5:$V$5000,15,FALSE)</f>
        <v>#N/A</v>
      </c>
      <c r="T1554" s="65" t="e">
        <f t="shared" si="318"/>
        <v>#N/A</v>
      </c>
      <c r="U1554" s="491" t="str">
        <f t="shared" si="319"/>
        <v/>
      </c>
      <c r="V1554" s="74">
        <f t="shared" si="322"/>
        <v>0</v>
      </c>
      <c r="W1554" s="134">
        <f t="shared" si="323"/>
        <v>0</v>
      </c>
      <c r="X1554" s="134" t="e">
        <f>VLOOKUP(E1554,'Trimming log'!$F$5:$Y$5000,19,FALSE)</f>
        <v>#N/A</v>
      </c>
      <c r="Y1554" s="134" t="e">
        <f>VLOOKUP(E1554,'Trimming log'!$F$5:$Y$5000,20,FALSE)</f>
        <v>#N/A</v>
      </c>
      <c r="Z1554" s="135" t="e">
        <f t="shared" si="324"/>
        <v>#N/A</v>
      </c>
      <c r="AA1554" s="135" t="e">
        <f t="shared" si="325"/>
        <v>#N/A</v>
      </c>
      <c r="AB1554" s="136" t="e">
        <f t="shared" si="326"/>
        <v>#N/A</v>
      </c>
      <c r="AC1554" s="136" t="e">
        <f t="shared" si="327"/>
        <v>#N/A</v>
      </c>
      <c r="AD1554" s="136" t="e">
        <f t="shared" si="328"/>
        <v>#N/A</v>
      </c>
      <c r="AE1554" s="136" t="e">
        <f t="shared" si="329"/>
        <v>#N/A</v>
      </c>
    </row>
    <row r="1555" spans="1:31" ht="15" customHeight="1">
      <c r="A1555" s="67" t="str">
        <f t="shared" si="317"/>
        <v/>
      </c>
      <c r="B1555" s="65">
        <f t="shared" si="320"/>
        <v>1532</v>
      </c>
      <c r="C1555" s="68" t="str">
        <f t="shared" si="321"/>
        <v/>
      </c>
      <c r="D1555" s="69"/>
      <c r="E1555" s="203"/>
      <c r="F1555" s="65" t="e">
        <f>VLOOKUP(E1555,'Trimming log'!$F$5:$V$5000,2,FALSE)</f>
        <v>#N/A</v>
      </c>
      <c r="G1555" s="65" t="e">
        <f>VLOOKUP(E1555,'Trimming log'!$F$5:$V$5000,3,FALSE)</f>
        <v>#N/A</v>
      </c>
      <c r="H1555" s="508" t="e">
        <f>VLOOKUP(E1555,'Trimming log'!$F$5:$V$5000,4,FALSE)</f>
        <v>#N/A</v>
      </c>
      <c r="I1555" s="65" t="e">
        <f>VLOOKUP(E1555,'Trimming log'!$F$5:$V$5000,5,FALSE)</f>
        <v>#N/A</v>
      </c>
      <c r="J1555" s="65" t="e">
        <f>VLOOKUP(E1555,'Trimming log'!$F$5:$V$5000,6,FALSE)</f>
        <v>#N/A</v>
      </c>
      <c r="K1555" s="65" t="e">
        <f>VLOOKUP(E1555,'Trimming log'!$F$5:$V$5000,7,FALSE)</f>
        <v>#N/A</v>
      </c>
      <c r="L1555" s="65" t="e">
        <f>VLOOKUP(E1555,'Trimming log'!$F$5:$V$5000,8,FALSE)</f>
        <v>#N/A</v>
      </c>
      <c r="M1555" s="65" t="e">
        <f>VLOOKUP(E1555,'Trimming log'!$F$5:$V$5000,9,FALSE)</f>
        <v>#N/A</v>
      </c>
      <c r="N1555" s="507" t="e">
        <f>VLOOKUP(E1555,'Trimming log'!$F$5:$V$5000,10,FALSE)</f>
        <v>#N/A</v>
      </c>
      <c r="O1555" s="65" t="e">
        <f>VLOOKUP(E1555,'Trimming log'!$F$5:$V$5000,11,FALSE)</f>
        <v>#N/A</v>
      </c>
      <c r="P1555" s="65" t="e">
        <f>VLOOKUP(E1555,'Trimming log'!$F$5:$V$5000,12,FALSE)</f>
        <v>#N/A</v>
      </c>
      <c r="Q1555" s="65" t="e">
        <f>VLOOKUP(E1555,'Trimming log'!$F$5:$V$5000,13,FALSE)</f>
        <v>#N/A</v>
      </c>
      <c r="R1555" s="65" t="e">
        <f>VLOOKUP(E1555,'Trimming log'!$F$5:$V$5000,14,FALSE)</f>
        <v>#N/A</v>
      </c>
      <c r="S1555" s="65" t="e">
        <f>VLOOKUP(E1555,'Trimming log'!$F$5:$V$5000,15,FALSE)</f>
        <v>#N/A</v>
      </c>
      <c r="T1555" s="65" t="e">
        <f t="shared" si="318"/>
        <v>#N/A</v>
      </c>
      <c r="U1555" s="491" t="str">
        <f t="shared" si="319"/>
        <v/>
      </c>
      <c r="V1555" s="74">
        <f t="shared" si="322"/>
        <v>0</v>
      </c>
      <c r="W1555" s="134">
        <f t="shared" si="323"/>
        <v>0</v>
      </c>
      <c r="X1555" s="134" t="e">
        <f>VLOOKUP(E1555,'Trimming log'!$F$5:$Y$5000,19,FALSE)</f>
        <v>#N/A</v>
      </c>
      <c r="Y1555" s="134" t="e">
        <f>VLOOKUP(E1555,'Trimming log'!$F$5:$Y$5000,20,FALSE)</f>
        <v>#N/A</v>
      </c>
      <c r="Z1555" s="135" t="e">
        <f t="shared" si="324"/>
        <v>#N/A</v>
      </c>
      <c r="AA1555" s="135" t="e">
        <f t="shared" si="325"/>
        <v>#N/A</v>
      </c>
      <c r="AB1555" s="136" t="e">
        <f t="shared" si="326"/>
        <v>#N/A</v>
      </c>
      <c r="AC1555" s="136" t="e">
        <f t="shared" si="327"/>
        <v>#N/A</v>
      </c>
      <c r="AD1555" s="136" t="e">
        <f t="shared" si="328"/>
        <v>#N/A</v>
      </c>
      <c r="AE1555" s="136" t="e">
        <f t="shared" si="329"/>
        <v>#N/A</v>
      </c>
    </row>
    <row r="1556" spans="1:31" ht="15" customHeight="1">
      <c r="A1556" s="67" t="str">
        <f t="shared" si="317"/>
        <v/>
      </c>
      <c r="B1556" s="65">
        <f t="shared" si="320"/>
        <v>1533</v>
      </c>
      <c r="C1556" s="68" t="str">
        <f t="shared" si="321"/>
        <v/>
      </c>
      <c r="D1556" s="69"/>
      <c r="E1556" s="203"/>
      <c r="F1556" s="65" t="e">
        <f>VLOOKUP(E1556,'Trimming log'!$F$5:$V$5000,2,FALSE)</f>
        <v>#N/A</v>
      </c>
      <c r="G1556" s="65" t="e">
        <f>VLOOKUP(E1556,'Trimming log'!$F$5:$V$5000,3,FALSE)</f>
        <v>#N/A</v>
      </c>
      <c r="H1556" s="508" t="e">
        <f>VLOOKUP(E1556,'Trimming log'!$F$5:$V$5000,4,FALSE)</f>
        <v>#N/A</v>
      </c>
      <c r="I1556" s="65" t="e">
        <f>VLOOKUP(E1556,'Trimming log'!$F$5:$V$5000,5,FALSE)</f>
        <v>#N/A</v>
      </c>
      <c r="J1556" s="65" t="e">
        <f>VLOOKUP(E1556,'Trimming log'!$F$5:$V$5000,6,FALSE)</f>
        <v>#N/A</v>
      </c>
      <c r="K1556" s="65" t="e">
        <f>VLOOKUP(E1556,'Trimming log'!$F$5:$V$5000,7,FALSE)</f>
        <v>#N/A</v>
      </c>
      <c r="L1556" s="65" t="e">
        <f>VLOOKUP(E1556,'Trimming log'!$F$5:$V$5000,8,FALSE)</f>
        <v>#N/A</v>
      </c>
      <c r="M1556" s="65" t="e">
        <f>VLOOKUP(E1556,'Trimming log'!$F$5:$V$5000,9,FALSE)</f>
        <v>#N/A</v>
      </c>
      <c r="N1556" s="507" t="e">
        <f>VLOOKUP(E1556,'Trimming log'!$F$5:$V$5000,10,FALSE)</f>
        <v>#N/A</v>
      </c>
      <c r="O1556" s="65" t="e">
        <f>VLOOKUP(E1556,'Trimming log'!$F$5:$V$5000,11,FALSE)</f>
        <v>#N/A</v>
      </c>
      <c r="P1556" s="65" t="e">
        <f>VLOOKUP(E1556,'Trimming log'!$F$5:$V$5000,12,FALSE)</f>
        <v>#N/A</v>
      </c>
      <c r="Q1556" s="65" t="e">
        <f>VLOOKUP(E1556,'Trimming log'!$F$5:$V$5000,13,FALSE)</f>
        <v>#N/A</v>
      </c>
      <c r="R1556" s="65" t="e">
        <f>VLOOKUP(E1556,'Trimming log'!$F$5:$V$5000,14,FALSE)</f>
        <v>#N/A</v>
      </c>
      <c r="S1556" s="65" t="e">
        <f>VLOOKUP(E1556,'Trimming log'!$F$5:$V$5000,15,FALSE)</f>
        <v>#N/A</v>
      </c>
      <c r="T1556" s="65" t="e">
        <f t="shared" si="318"/>
        <v>#N/A</v>
      </c>
      <c r="U1556" s="491" t="str">
        <f t="shared" si="319"/>
        <v/>
      </c>
      <c r="V1556" s="74">
        <f t="shared" si="322"/>
        <v>0</v>
      </c>
      <c r="W1556" s="134">
        <f t="shared" si="323"/>
        <v>0</v>
      </c>
      <c r="X1556" s="134" t="e">
        <f>VLOOKUP(E1556,'Trimming log'!$F$5:$Y$5000,19,FALSE)</f>
        <v>#N/A</v>
      </c>
      <c r="Y1556" s="134" t="e">
        <f>VLOOKUP(E1556,'Trimming log'!$F$5:$Y$5000,20,FALSE)</f>
        <v>#N/A</v>
      </c>
      <c r="Z1556" s="135" t="e">
        <f t="shared" si="324"/>
        <v>#N/A</v>
      </c>
      <c r="AA1556" s="135" t="e">
        <f t="shared" si="325"/>
        <v>#N/A</v>
      </c>
      <c r="AB1556" s="136" t="e">
        <f t="shared" si="326"/>
        <v>#N/A</v>
      </c>
      <c r="AC1556" s="136" t="e">
        <f t="shared" si="327"/>
        <v>#N/A</v>
      </c>
      <c r="AD1556" s="136" t="e">
        <f t="shared" si="328"/>
        <v>#N/A</v>
      </c>
      <c r="AE1556" s="136" t="e">
        <f t="shared" si="329"/>
        <v>#N/A</v>
      </c>
    </row>
    <row r="1557" spans="1:31" ht="15" customHeight="1">
      <c r="A1557" s="67" t="str">
        <f t="shared" si="317"/>
        <v/>
      </c>
      <c r="B1557" s="65">
        <f t="shared" si="320"/>
        <v>1534</v>
      </c>
      <c r="C1557" s="68" t="str">
        <f t="shared" si="321"/>
        <v/>
      </c>
      <c r="D1557" s="69"/>
      <c r="E1557" s="203"/>
      <c r="F1557" s="65" t="e">
        <f>VLOOKUP(E1557,'Trimming log'!$F$5:$V$5000,2,FALSE)</f>
        <v>#N/A</v>
      </c>
      <c r="G1557" s="65" t="e">
        <f>VLOOKUP(E1557,'Trimming log'!$F$5:$V$5000,3,FALSE)</f>
        <v>#N/A</v>
      </c>
      <c r="H1557" s="508" t="e">
        <f>VLOOKUP(E1557,'Trimming log'!$F$5:$V$5000,4,FALSE)</f>
        <v>#N/A</v>
      </c>
      <c r="I1557" s="65" t="e">
        <f>VLOOKUP(E1557,'Trimming log'!$F$5:$V$5000,5,FALSE)</f>
        <v>#N/A</v>
      </c>
      <c r="J1557" s="65" t="e">
        <f>VLOOKUP(E1557,'Trimming log'!$F$5:$V$5000,6,FALSE)</f>
        <v>#N/A</v>
      </c>
      <c r="K1557" s="65" t="e">
        <f>VLOOKUP(E1557,'Trimming log'!$F$5:$V$5000,7,FALSE)</f>
        <v>#N/A</v>
      </c>
      <c r="L1557" s="65" t="e">
        <f>VLOOKUP(E1557,'Trimming log'!$F$5:$V$5000,8,FALSE)</f>
        <v>#N/A</v>
      </c>
      <c r="M1557" s="65" t="e">
        <f>VLOOKUP(E1557,'Trimming log'!$F$5:$V$5000,9,FALSE)</f>
        <v>#N/A</v>
      </c>
      <c r="N1557" s="507" t="e">
        <f>VLOOKUP(E1557,'Trimming log'!$F$5:$V$5000,10,FALSE)</f>
        <v>#N/A</v>
      </c>
      <c r="O1557" s="65" t="e">
        <f>VLOOKUP(E1557,'Trimming log'!$F$5:$V$5000,11,FALSE)</f>
        <v>#N/A</v>
      </c>
      <c r="P1557" s="65" t="e">
        <f>VLOOKUP(E1557,'Trimming log'!$F$5:$V$5000,12,FALSE)</f>
        <v>#N/A</v>
      </c>
      <c r="Q1557" s="65" t="e">
        <f>VLOOKUP(E1557,'Trimming log'!$F$5:$V$5000,13,FALSE)</f>
        <v>#N/A</v>
      </c>
      <c r="R1557" s="65" t="e">
        <f>VLOOKUP(E1557,'Trimming log'!$F$5:$V$5000,14,FALSE)</f>
        <v>#N/A</v>
      </c>
      <c r="S1557" s="65" t="e">
        <f>VLOOKUP(E1557,'Trimming log'!$F$5:$V$5000,15,FALSE)</f>
        <v>#N/A</v>
      </c>
      <c r="T1557" s="65" t="e">
        <f t="shared" si="318"/>
        <v>#N/A</v>
      </c>
      <c r="U1557" s="491" t="str">
        <f t="shared" si="319"/>
        <v/>
      </c>
      <c r="V1557" s="74">
        <f t="shared" si="322"/>
        <v>0</v>
      </c>
      <c r="W1557" s="134">
        <f t="shared" si="323"/>
        <v>0</v>
      </c>
      <c r="X1557" s="134" t="e">
        <f>VLOOKUP(E1557,'Trimming log'!$F$5:$Y$5000,19,FALSE)</f>
        <v>#N/A</v>
      </c>
      <c r="Y1557" s="134" t="e">
        <f>VLOOKUP(E1557,'Trimming log'!$F$5:$Y$5000,20,FALSE)</f>
        <v>#N/A</v>
      </c>
      <c r="Z1557" s="135" t="e">
        <f t="shared" si="324"/>
        <v>#N/A</v>
      </c>
      <c r="AA1557" s="135" t="e">
        <f t="shared" si="325"/>
        <v>#N/A</v>
      </c>
      <c r="AB1557" s="136" t="e">
        <f t="shared" si="326"/>
        <v>#N/A</v>
      </c>
      <c r="AC1557" s="136" t="e">
        <f t="shared" si="327"/>
        <v>#N/A</v>
      </c>
      <c r="AD1557" s="136" t="e">
        <f t="shared" si="328"/>
        <v>#N/A</v>
      </c>
      <c r="AE1557" s="136" t="e">
        <f t="shared" si="329"/>
        <v>#N/A</v>
      </c>
    </row>
    <row r="1558" spans="1:31" ht="15" customHeight="1">
      <c r="A1558" s="67" t="str">
        <f t="shared" si="317"/>
        <v/>
      </c>
      <c r="B1558" s="65">
        <f t="shared" si="320"/>
        <v>1535</v>
      </c>
      <c r="C1558" s="68" t="str">
        <f t="shared" si="321"/>
        <v/>
      </c>
      <c r="D1558" s="69"/>
      <c r="E1558" s="203"/>
      <c r="F1558" s="65" t="e">
        <f>VLOOKUP(E1558,'Trimming log'!$F$5:$V$5000,2,FALSE)</f>
        <v>#N/A</v>
      </c>
      <c r="G1558" s="65" t="e">
        <f>VLOOKUP(E1558,'Trimming log'!$F$5:$V$5000,3,FALSE)</f>
        <v>#N/A</v>
      </c>
      <c r="H1558" s="508" t="e">
        <f>VLOOKUP(E1558,'Trimming log'!$F$5:$V$5000,4,FALSE)</f>
        <v>#N/A</v>
      </c>
      <c r="I1558" s="65" t="e">
        <f>VLOOKUP(E1558,'Trimming log'!$F$5:$V$5000,5,FALSE)</f>
        <v>#N/A</v>
      </c>
      <c r="J1558" s="65" t="e">
        <f>VLOOKUP(E1558,'Trimming log'!$F$5:$V$5000,6,FALSE)</f>
        <v>#N/A</v>
      </c>
      <c r="K1558" s="65" t="e">
        <f>VLOOKUP(E1558,'Trimming log'!$F$5:$V$5000,7,FALSE)</f>
        <v>#N/A</v>
      </c>
      <c r="L1558" s="65" t="e">
        <f>VLOOKUP(E1558,'Trimming log'!$F$5:$V$5000,8,FALSE)</f>
        <v>#N/A</v>
      </c>
      <c r="M1558" s="65" t="e">
        <f>VLOOKUP(E1558,'Trimming log'!$F$5:$V$5000,9,FALSE)</f>
        <v>#N/A</v>
      </c>
      <c r="N1558" s="507" t="e">
        <f>VLOOKUP(E1558,'Trimming log'!$F$5:$V$5000,10,FALSE)</f>
        <v>#N/A</v>
      </c>
      <c r="O1558" s="65" t="e">
        <f>VLOOKUP(E1558,'Trimming log'!$F$5:$V$5000,11,FALSE)</f>
        <v>#N/A</v>
      </c>
      <c r="P1558" s="65" t="e">
        <f>VLOOKUP(E1558,'Trimming log'!$F$5:$V$5000,12,FALSE)</f>
        <v>#N/A</v>
      </c>
      <c r="Q1558" s="65" t="e">
        <f>VLOOKUP(E1558,'Trimming log'!$F$5:$V$5000,13,FALSE)</f>
        <v>#N/A</v>
      </c>
      <c r="R1558" s="65" t="e">
        <f>VLOOKUP(E1558,'Trimming log'!$F$5:$V$5000,14,FALSE)</f>
        <v>#N/A</v>
      </c>
      <c r="S1558" s="65" t="e">
        <f>VLOOKUP(E1558,'Trimming log'!$F$5:$V$5000,15,FALSE)</f>
        <v>#N/A</v>
      </c>
      <c r="T1558" s="65" t="e">
        <f t="shared" si="318"/>
        <v>#N/A</v>
      </c>
      <c r="U1558" s="491" t="str">
        <f t="shared" si="319"/>
        <v/>
      </c>
      <c r="V1558" s="74">
        <f t="shared" si="322"/>
        <v>0</v>
      </c>
      <c r="W1558" s="134">
        <f t="shared" si="323"/>
        <v>0</v>
      </c>
      <c r="X1558" s="134" t="e">
        <f>VLOOKUP(E1558,'Trimming log'!$F$5:$Y$5000,19,FALSE)</f>
        <v>#N/A</v>
      </c>
      <c r="Y1558" s="134" t="e">
        <f>VLOOKUP(E1558,'Trimming log'!$F$5:$Y$5000,20,FALSE)</f>
        <v>#N/A</v>
      </c>
      <c r="Z1558" s="135" t="e">
        <f t="shared" si="324"/>
        <v>#N/A</v>
      </c>
      <c r="AA1558" s="135" t="e">
        <f t="shared" si="325"/>
        <v>#N/A</v>
      </c>
      <c r="AB1558" s="136" t="e">
        <f t="shared" si="326"/>
        <v>#N/A</v>
      </c>
      <c r="AC1558" s="136" t="e">
        <f t="shared" si="327"/>
        <v>#N/A</v>
      </c>
      <c r="AD1558" s="136" t="e">
        <f t="shared" si="328"/>
        <v>#N/A</v>
      </c>
      <c r="AE1558" s="136" t="e">
        <f t="shared" si="329"/>
        <v>#N/A</v>
      </c>
    </row>
    <row r="1559" spans="1:31" ht="15" customHeight="1">
      <c r="A1559" s="67" t="str">
        <f t="shared" si="317"/>
        <v/>
      </c>
      <c r="B1559" s="65">
        <f t="shared" si="320"/>
        <v>1536</v>
      </c>
      <c r="C1559" s="68" t="str">
        <f t="shared" si="321"/>
        <v/>
      </c>
      <c r="D1559" s="69"/>
      <c r="E1559" s="203"/>
      <c r="F1559" s="65" t="e">
        <f>VLOOKUP(E1559,'Trimming log'!$F$5:$V$5000,2,FALSE)</f>
        <v>#N/A</v>
      </c>
      <c r="G1559" s="65" t="e">
        <f>VLOOKUP(E1559,'Trimming log'!$F$5:$V$5000,3,FALSE)</f>
        <v>#N/A</v>
      </c>
      <c r="H1559" s="508" t="e">
        <f>VLOOKUP(E1559,'Trimming log'!$F$5:$V$5000,4,FALSE)</f>
        <v>#N/A</v>
      </c>
      <c r="I1559" s="65" t="e">
        <f>VLOOKUP(E1559,'Trimming log'!$F$5:$V$5000,5,FALSE)</f>
        <v>#N/A</v>
      </c>
      <c r="J1559" s="65" t="e">
        <f>VLOOKUP(E1559,'Trimming log'!$F$5:$V$5000,6,FALSE)</f>
        <v>#N/A</v>
      </c>
      <c r="K1559" s="65" t="e">
        <f>VLOOKUP(E1559,'Trimming log'!$F$5:$V$5000,7,FALSE)</f>
        <v>#N/A</v>
      </c>
      <c r="L1559" s="65" t="e">
        <f>VLOOKUP(E1559,'Trimming log'!$F$5:$V$5000,8,FALSE)</f>
        <v>#N/A</v>
      </c>
      <c r="M1559" s="65" t="e">
        <f>VLOOKUP(E1559,'Trimming log'!$F$5:$V$5000,9,FALSE)</f>
        <v>#N/A</v>
      </c>
      <c r="N1559" s="507" t="e">
        <f>VLOOKUP(E1559,'Trimming log'!$F$5:$V$5000,10,FALSE)</f>
        <v>#N/A</v>
      </c>
      <c r="O1559" s="65" t="e">
        <f>VLOOKUP(E1559,'Trimming log'!$F$5:$V$5000,11,FALSE)</f>
        <v>#N/A</v>
      </c>
      <c r="P1559" s="65" t="e">
        <f>VLOOKUP(E1559,'Trimming log'!$F$5:$V$5000,12,FALSE)</f>
        <v>#N/A</v>
      </c>
      <c r="Q1559" s="65" t="e">
        <f>VLOOKUP(E1559,'Trimming log'!$F$5:$V$5000,13,FALSE)</f>
        <v>#N/A</v>
      </c>
      <c r="R1559" s="65" t="e">
        <f>VLOOKUP(E1559,'Trimming log'!$F$5:$V$5000,14,FALSE)</f>
        <v>#N/A</v>
      </c>
      <c r="S1559" s="65" t="e">
        <f>VLOOKUP(E1559,'Trimming log'!$F$5:$V$5000,15,FALSE)</f>
        <v>#N/A</v>
      </c>
      <c r="T1559" s="65" t="e">
        <f t="shared" si="318"/>
        <v>#N/A</v>
      </c>
      <c r="U1559" s="491" t="str">
        <f t="shared" si="319"/>
        <v/>
      </c>
      <c r="V1559" s="74">
        <f t="shared" si="322"/>
        <v>0</v>
      </c>
      <c r="W1559" s="134">
        <f t="shared" si="323"/>
        <v>0</v>
      </c>
      <c r="X1559" s="134" t="e">
        <f>VLOOKUP(E1559,'Trimming log'!$F$5:$Y$5000,19,FALSE)</f>
        <v>#N/A</v>
      </c>
      <c r="Y1559" s="134" t="e">
        <f>VLOOKUP(E1559,'Trimming log'!$F$5:$Y$5000,20,FALSE)</f>
        <v>#N/A</v>
      </c>
      <c r="Z1559" s="135" t="e">
        <f t="shared" si="324"/>
        <v>#N/A</v>
      </c>
      <c r="AA1559" s="135" t="e">
        <f t="shared" si="325"/>
        <v>#N/A</v>
      </c>
      <c r="AB1559" s="136" t="e">
        <f t="shared" si="326"/>
        <v>#N/A</v>
      </c>
      <c r="AC1559" s="136" t="e">
        <f t="shared" si="327"/>
        <v>#N/A</v>
      </c>
      <c r="AD1559" s="136" t="e">
        <f t="shared" si="328"/>
        <v>#N/A</v>
      </c>
      <c r="AE1559" s="136" t="e">
        <f t="shared" si="329"/>
        <v>#N/A</v>
      </c>
    </row>
    <row r="1560" spans="1:31" ht="15" customHeight="1">
      <c r="A1560" s="67" t="str">
        <f t="shared" si="317"/>
        <v/>
      </c>
      <c r="B1560" s="65">
        <f t="shared" si="320"/>
        <v>1537</v>
      </c>
      <c r="C1560" s="68" t="str">
        <f t="shared" si="321"/>
        <v/>
      </c>
      <c r="D1560" s="69"/>
      <c r="E1560" s="203"/>
      <c r="F1560" s="65" t="e">
        <f>VLOOKUP(E1560,'Trimming log'!$F$5:$V$5000,2,FALSE)</f>
        <v>#N/A</v>
      </c>
      <c r="G1560" s="65" t="e">
        <f>VLOOKUP(E1560,'Trimming log'!$F$5:$V$5000,3,FALSE)</f>
        <v>#N/A</v>
      </c>
      <c r="H1560" s="508" t="e">
        <f>VLOOKUP(E1560,'Trimming log'!$F$5:$V$5000,4,FALSE)</f>
        <v>#N/A</v>
      </c>
      <c r="I1560" s="65" t="e">
        <f>VLOOKUP(E1560,'Trimming log'!$F$5:$V$5000,5,FALSE)</f>
        <v>#N/A</v>
      </c>
      <c r="J1560" s="65" t="e">
        <f>VLOOKUP(E1560,'Trimming log'!$F$5:$V$5000,6,FALSE)</f>
        <v>#N/A</v>
      </c>
      <c r="K1560" s="65" t="e">
        <f>VLOOKUP(E1560,'Trimming log'!$F$5:$V$5000,7,FALSE)</f>
        <v>#N/A</v>
      </c>
      <c r="L1560" s="65" t="e">
        <f>VLOOKUP(E1560,'Trimming log'!$F$5:$V$5000,8,FALSE)</f>
        <v>#N/A</v>
      </c>
      <c r="M1560" s="65" t="e">
        <f>VLOOKUP(E1560,'Trimming log'!$F$5:$V$5000,9,FALSE)</f>
        <v>#N/A</v>
      </c>
      <c r="N1560" s="507" t="e">
        <f>VLOOKUP(E1560,'Trimming log'!$F$5:$V$5000,10,FALSE)</f>
        <v>#N/A</v>
      </c>
      <c r="O1560" s="65" t="e">
        <f>VLOOKUP(E1560,'Trimming log'!$F$5:$V$5000,11,FALSE)</f>
        <v>#N/A</v>
      </c>
      <c r="P1560" s="65" t="e">
        <f>VLOOKUP(E1560,'Trimming log'!$F$5:$V$5000,12,FALSE)</f>
        <v>#N/A</v>
      </c>
      <c r="Q1560" s="65" t="e">
        <f>VLOOKUP(E1560,'Trimming log'!$F$5:$V$5000,13,FALSE)</f>
        <v>#N/A</v>
      </c>
      <c r="R1560" s="65" t="e">
        <f>VLOOKUP(E1560,'Trimming log'!$F$5:$V$5000,14,FALSE)</f>
        <v>#N/A</v>
      </c>
      <c r="S1560" s="65" t="e">
        <f>VLOOKUP(E1560,'Trimming log'!$F$5:$V$5000,15,FALSE)</f>
        <v>#N/A</v>
      </c>
      <c r="T1560" s="65" t="e">
        <f t="shared" si="318"/>
        <v>#N/A</v>
      </c>
      <c r="U1560" s="491" t="str">
        <f t="shared" si="319"/>
        <v/>
      </c>
      <c r="V1560" s="74">
        <f t="shared" si="322"/>
        <v>0</v>
      </c>
      <c r="W1560" s="134">
        <f t="shared" si="323"/>
        <v>0</v>
      </c>
      <c r="X1560" s="134" t="e">
        <f>VLOOKUP(E1560,'Trimming log'!$F$5:$Y$5000,19,FALSE)</f>
        <v>#N/A</v>
      </c>
      <c r="Y1560" s="134" t="e">
        <f>VLOOKUP(E1560,'Trimming log'!$F$5:$Y$5000,20,FALSE)</f>
        <v>#N/A</v>
      </c>
      <c r="Z1560" s="135" t="e">
        <f t="shared" si="324"/>
        <v>#N/A</v>
      </c>
      <c r="AA1560" s="135" t="e">
        <f t="shared" si="325"/>
        <v>#N/A</v>
      </c>
      <c r="AB1560" s="136" t="e">
        <f t="shared" si="326"/>
        <v>#N/A</v>
      </c>
      <c r="AC1560" s="136" t="e">
        <f t="shared" si="327"/>
        <v>#N/A</v>
      </c>
      <c r="AD1560" s="136" t="e">
        <f t="shared" si="328"/>
        <v>#N/A</v>
      </c>
      <c r="AE1560" s="136" t="e">
        <f t="shared" si="329"/>
        <v>#N/A</v>
      </c>
    </row>
    <row r="1561" spans="1:31" ht="15" customHeight="1">
      <c r="A1561" s="67" t="str">
        <f t="shared" si="317"/>
        <v/>
      </c>
      <c r="B1561" s="65">
        <f t="shared" si="320"/>
        <v>1538</v>
      </c>
      <c r="C1561" s="68" t="str">
        <f t="shared" si="321"/>
        <v/>
      </c>
      <c r="D1561" s="69"/>
      <c r="E1561" s="203"/>
      <c r="F1561" s="65" t="e">
        <f>VLOOKUP(E1561,'Trimming log'!$F$5:$V$5000,2,FALSE)</f>
        <v>#N/A</v>
      </c>
      <c r="G1561" s="65" t="e">
        <f>VLOOKUP(E1561,'Trimming log'!$F$5:$V$5000,3,FALSE)</f>
        <v>#N/A</v>
      </c>
      <c r="H1561" s="508" t="e">
        <f>VLOOKUP(E1561,'Trimming log'!$F$5:$V$5000,4,FALSE)</f>
        <v>#N/A</v>
      </c>
      <c r="I1561" s="65" t="e">
        <f>VLOOKUP(E1561,'Trimming log'!$F$5:$V$5000,5,FALSE)</f>
        <v>#N/A</v>
      </c>
      <c r="J1561" s="65" t="e">
        <f>VLOOKUP(E1561,'Trimming log'!$F$5:$V$5000,6,FALSE)</f>
        <v>#N/A</v>
      </c>
      <c r="K1561" s="65" t="e">
        <f>VLOOKUP(E1561,'Trimming log'!$F$5:$V$5000,7,FALSE)</f>
        <v>#N/A</v>
      </c>
      <c r="L1561" s="65" t="e">
        <f>VLOOKUP(E1561,'Trimming log'!$F$5:$V$5000,8,FALSE)</f>
        <v>#N/A</v>
      </c>
      <c r="M1561" s="65" t="e">
        <f>VLOOKUP(E1561,'Trimming log'!$F$5:$V$5000,9,FALSE)</f>
        <v>#N/A</v>
      </c>
      <c r="N1561" s="507" t="e">
        <f>VLOOKUP(E1561,'Trimming log'!$F$5:$V$5000,10,FALSE)</f>
        <v>#N/A</v>
      </c>
      <c r="O1561" s="65" t="e">
        <f>VLOOKUP(E1561,'Trimming log'!$F$5:$V$5000,11,FALSE)</f>
        <v>#N/A</v>
      </c>
      <c r="P1561" s="65" t="e">
        <f>VLOOKUP(E1561,'Trimming log'!$F$5:$V$5000,12,FALSE)</f>
        <v>#N/A</v>
      </c>
      <c r="Q1561" s="65" t="e">
        <f>VLOOKUP(E1561,'Trimming log'!$F$5:$V$5000,13,FALSE)</f>
        <v>#N/A</v>
      </c>
      <c r="R1561" s="65" t="e">
        <f>VLOOKUP(E1561,'Trimming log'!$F$5:$V$5000,14,FALSE)</f>
        <v>#N/A</v>
      </c>
      <c r="S1561" s="65" t="e">
        <f>VLOOKUP(E1561,'Trimming log'!$F$5:$V$5000,15,FALSE)</f>
        <v>#N/A</v>
      </c>
      <c r="T1561" s="65" t="e">
        <f t="shared" si="318"/>
        <v>#N/A</v>
      </c>
      <c r="U1561" s="491" t="str">
        <f t="shared" si="319"/>
        <v/>
      </c>
      <c r="V1561" s="74">
        <f t="shared" si="322"/>
        <v>0</v>
      </c>
      <c r="W1561" s="134">
        <f t="shared" si="323"/>
        <v>0</v>
      </c>
      <c r="X1561" s="134" t="e">
        <f>VLOOKUP(E1561,'Trimming log'!$F$5:$Y$5000,19,FALSE)</f>
        <v>#N/A</v>
      </c>
      <c r="Y1561" s="134" t="e">
        <f>VLOOKUP(E1561,'Trimming log'!$F$5:$Y$5000,20,FALSE)</f>
        <v>#N/A</v>
      </c>
      <c r="Z1561" s="135" t="e">
        <f t="shared" si="324"/>
        <v>#N/A</v>
      </c>
      <c r="AA1561" s="135" t="e">
        <f t="shared" si="325"/>
        <v>#N/A</v>
      </c>
      <c r="AB1561" s="136" t="e">
        <f t="shared" si="326"/>
        <v>#N/A</v>
      </c>
      <c r="AC1561" s="136" t="e">
        <f t="shared" si="327"/>
        <v>#N/A</v>
      </c>
      <c r="AD1561" s="136" t="e">
        <f t="shared" si="328"/>
        <v>#N/A</v>
      </c>
      <c r="AE1561" s="136" t="e">
        <f t="shared" si="329"/>
        <v>#N/A</v>
      </c>
    </row>
    <row r="1562" spans="1:31" ht="15" customHeight="1">
      <c r="A1562" s="67" t="str">
        <f t="shared" si="317"/>
        <v/>
      </c>
      <c r="B1562" s="65">
        <f t="shared" si="320"/>
        <v>1539</v>
      </c>
      <c r="C1562" s="68" t="str">
        <f t="shared" si="321"/>
        <v/>
      </c>
      <c r="D1562" s="69"/>
      <c r="E1562" s="203"/>
      <c r="F1562" s="65" t="e">
        <f>VLOOKUP(E1562,'Trimming log'!$F$5:$V$5000,2,FALSE)</f>
        <v>#N/A</v>
      </c>
      <c r="G1562" s="65" t="e">
        <f>VLOOKUP(E1562,'Trimming log'!$F$5:$V$5000,3,FALSE)</f>
        <v>#N/A</v>
      </c>
      <c r="H1562" s="508" t="e">
        <f>VLOOKUP(E1562,'Trimming log'!$F$5:$V$5000,4,FALSE)</f>
        <v>#N/A</v>
      </c>
      <c r="I1562" s="65" t="e">
        <f>VLOOKUP(E1562,'Trimming log'!$F$5:$V$5000,5,FALSE)</f>
        <v>#N/A</v>
      </c>
      <c r="J1562" s="65" t="e">
        <f>VLOOKUP(E1562,'Trimming log'!$F$5:$V$5000,6,FALSE)</f>
        <v>#N/A</v>
      </c>
      <c r="K1562" s="65" t="e">
        <f>VLOOKUP(E1562,'Trimming log'!$F$5:$V$5000,7,FALSE)</f>
        <v>#N/A</v>
      </c>
      <c r="L1562" s="65" t="e">
        <f>VLOOKUP(E1562,'Trimming log'!$F$5:$V$5000,8,FALSE)</f>
        <v>#N/A</v>
      </c>
      <c r="M1562" s="65" t="e">
        <f>VLOOKUP(E1562,'Trimming log'!$F$5:$V$5000,9,FALSE)</f>
        <v>#N/A</v>
      </c>
      <c r="N1562" s="507" t="e">
        <f>VLOOKUP(E1562,'Trimming log'!$F$5:$V$5000,10,FALSE)</f>
        <v>#N/A</v>
      </c>
      <c r="O1562" s="65" t="e">
        <f>VLOOKUP(E1562,'Trimming log'!$F$5:$V$5000,11,FALSE)</f>
        <v>#N/A</v>
      </c>
      <c r="P1562" s="65" t="e">
        <f>VLOOKUP(E1562,'Trimming log'!$F$5:$V$5000,12,FALSE)</f>
        <v>#N/A</v>
      </c>
      <c r="Q1562" s="65" t="e">
        <f>VLOOKUP(E1562,'Trimming log'!$F$5:$V$5000,13,FALSE)</f>
        <v>#N/A</v>
      </c>
      <c r="R1562" s="65" t="e">
        <f>VLOOKUP(E1562,'Trimming log'!$F$5:$V$5000,14,FALSE)</f>
        <v>#N/A</v>
      </c>
      <c r="S1562" s="65" t="e">
        <f>VLOOKUP(E1562,'Trimming log'!$F$5:$V$5000,15,FALSE)</f>
        <v>#N/A</v>
      </c>
      <c r="T1562" s="65" t="e">
        <f t="shared" si="318"/>
        <v>#N/A</v>
      </c>
      <c r="U1562" s="491" t="str">
        <f t="shared" si="319"/>
        <v/>
      </c>
      <c r="V1562" s="74">
        <f t="shared" si="322"/>
        <v>0</v>
      </c>
      <c r="W1562" s="134">
        <f t="shared" si="323"/>
        <v>0</v>
      </c>
      <c r="X1562" s="134" t="e">
        <f>VLOOKUP(E1562,'Trimming log'!$F$5:$Y$5000,19,FALSE)</f>
        <v>#N/A</v>
      </c>
      <c r="Y1562" s="134" t="e">
        <f>VLOOKUP(E1562,'Trimming log'!$F$5:$Y$5000,20,FALSE)</f>
        <v>#N/A</v>
      </c>
      <c r="Z1562" s="135" t="e">
        <f t="shared" si="324"/>
        <v>#N/A</v>
      </c>
      <c r="AA1562" s="135" t="e">
        <f t="shared" si="325"/>
        <v>#N/A</v>
      </c>
      <c r="AB1562" s="136" t="e">
        <f t="shared" si="326"/>
        <v>#N/A</v>
      </c>
      <c r="AC1562" s="136" t="e">
        <f t="shared" si="327"/>
        <v>#N/A</v>
      </c>
      <c r="AD1562" s="136" t="e">
        <f t="shared" si="328"/>
        <v>#N/A</v>
      </c>
      <c r="AE1562" s="136" t="e">
        <f t="shared" si="329"/>
        <v>#N/A</v>
      </c>
    </row>
    <row r="1563" spans="1:31" ht="15" customHeight="1">
      <c r="A1563" s="67" t="str">
        <f t="shared" si="317"/>
        <v/>
      </c>
      <c r="B1563" s="65">
        <f t="shared" si="320"/>
        <v>1540</v>
      </c>
      <c r="C1563" s="68" t="str">
        <f t="shared" si="321"/>
        <v/>
      </c>
      <c r="D1563" s="69"/>
      <c r="E1563" s="203"/>
      <c r="F1563" s="65" t="e">
        <f>VLOOKUP(E1563,'Trimming log'!$F$5:$V$5000,2,FALSE)</f>
        <v>#N/A</v>
      </c>
      <c r="G1563" s="65" t="e">
        <f>VLOOKUP(E1563,'Trimming log'!$F$5:$V$5000,3,FALSE)</f>
        <v>#N/A</v>
      </c>
      <c r="H1563" s="508" t="e">
        <f>VLOOKUP(E1563,'Trimming log'!$F$5:$V$5000,4,FALSE)</f>
        <v>#N/A</v>
      </c>
      <c r="I1563" s="65" t="e">
        <f>VLOOKUP(E1563,'Trimming log'!$F$5:$V$5000,5,FALSE)</f>
        <v>#N/A</v>
      </c>
      <c r="J1563" s="65" t="e">
        <f>VLOOKUP(E1563,'Trimming log'!$F$5:$V$5000,6,FALSE)</f>
        <v>#N/A</v>
      </c>
      <c r="K1563" s="65" t="e">
        <f>VLOOKUP(E1563,'Trimming log'!$F$5:$V$5000,7,FALSE)</f>
        <v>#N/A</v>
      </c>
      <c r="L1563" s="65" t="e">
        <f>VLOOKUP(E1563,'Trimming log'!$F$5:$V$5000,8,FALSE)</f>
        <v>#N/A</v>
      </c>
      <c r="M1563" s="65" t="e">
        <f>VLOOKUP(E1563,'Trimming log'!$F$5:$V$5000,9,FALSE)</f>
        <v>#N/A</v>
      </c>
      <c r="N1563" s="507" t="e">
        <f>VLOOKUP(E1563,'Trimming log'!$F$5:$V$5000,10,FALSE)</f>
        <v>#N/A</v>
      </c>
      <c r="O1563" s="65" t="e">
        <f>VLOOKUP(E1563,'Trimming log'!$F$5:$V$5000,11,FALSE)</f>
        <v>#N/A</v>
      </c>
      <c r="P1563" s="65" t="e">
        <f>VLOOKUP(E1563,'Trimming log'!$F$5:$V$5000,12,FALSE)</f>
        <v>#N/A</v>
      </c>
      <c r="Q1563" s="65" t="e">
        <f>VLOOKUP(E1563,'Trimming log'!$F$5:$V$5000,13,FALSE)</f>
        <v>#N/A</v>
      </c>
      <c r="R1563" s="65" t="e">
        <f>VLOOKUP(E1563,'Trimming log'!$F$5:$V$5000,14,FALSE)</f>
        <v>#N/A</v>
      </c>
      <c r="S1563" s="65" t="e">
        <f>VLOOKUP(E1563,'Trimming log'!$F$5:$V$5000,15,FALSE)</f>
        <v>#N/A</v>
      </c>
      <c r="T1563" s="65" t="e">
        <f t="shared" si="318"/>
        <v>#N/A</v>
      </c>
      <c r="U1563" s="491" t="str">
        <f t="shared" si="319"/>
        <v/>
      </c>
      <c r="V1563" s="74">
        <f t="shared" si="322"/>
        <v>0</v>
      </c>
      <c r="W1563" s="134">
        <f t="shared" si="323"/>
        <v>0</v>
      </c>
      <c r="X1563" s="134" t="e">
        <f>VLOOKUP(E1563,'Trimming log'!$F$5:$Y$5000,19,FALSE)</f>
        <v>#N/A</v>
      </c>
      <c r="Y1563" s="134" t="e">
        <f>VLOOKUP(E1563,'Trimming log'!$F$5:$Y$5000,20,FALSE)</f>
        <v>#N/A</v>
      </c>
      <c r="Z1563" s="135" t="e">
        <f t="shared" si="324"/>
        <v>#N/A</v>
      </c>
      <c r="AA1563" s="135" t="e">
        <f t="shared" si="325"/>
        <v>#N/A</v>
      </c>
      <c r="AB1563" s="136" t="e">
        <f t="shared" si="326"/>
        <v>#N/A</v>
      </c>
      <c r="AC1563" s="136" t="e">
        <f t="shared" si="327"/>
        <v>#N/A</v>
      </c>
      <c r="AD1563" s="136" t="e">
        <f t="shared" si="328"/>
        <v>#N/A</v>
      </c>
      <c r="AE1563" s="136" t="e">
        <f t="shared" si="329"/>
        <v>#N/A</v>
      </c>
    </row>
    <row r="1564" spans="1:31" ht="15" customHeight="1">
      <c r="A1564" s="67" t="str">
        <f t="shared" si="317"/>
        <v/>
      </c>
      <c r="B1564" s="65">
        <f t="shared" si="320"/>
        <v>1541</v>
      </c>
      <c r="C1564" s="68" t="str">
        <f t="shared" si="321"/>
        <v/>
      </c>
      <c r="D1564" s="69"/>
      <c r="E1564" s="203"/>
      <c r="F1564" s="65" t="e">
        <f>VLOOKUP(E1564,'Trimming log'!$F$5:$V$5000,2,FALSE)</f>
        <v>#N/A</v>
      </c>
      <c r="G1564" s="65" t="e">
        <f>VLOOKUP(E1564,'Trimming log'!$F$5:$V$5000,3,FALSE)</f>
        <v>#N/A</v>
      </c>
      <c r="H1564" s="508" t="e">
        <f>VLOOKUP(E1564,'Trimming log'!$F$5:$V$5000,4,FALSE)</f>
        <v>#N/A</v>
      </c>
      <c r="I1564" s="65" t="e">
        <f>VLOOKUP(E1564,'Trimming log'!$F$5:$V$5000,5,FALSE)</f>
        <v>#N/A</v>
      </c>
      <c r="J1564" s="65" t="e">
        <f>VLOOKUP(E1564,'Trimming log'!$F$5:$V$5000,6,FALSE)</f>
        <v>#N/A</v>
      </c>
      <c r="K1564" s="65" t="e">
        <f>VLOOKUP(E1564,'Trimming log'!$F$5:$V$5000,7,FALSE)</f>
        <v>#N/A</v>
      </c>
      <c r="L1564" s="65" t="e">
        <f>VLOOKUP(E1564,'Trimming log'!$F$5:$V$5000,8,FALSE)</f>
        <v>#N/A</v>
      </c>
      <c r="M1564" s="65" t="e">
        <f>VLOOKUP(E1564,'Trimming log'!$F$5:$V$5000,9,FALSE)</f>
        <v>#N/A</v>
      </c>
      <c r="N1564" s="507" t="e">
        <f>VLOOKUP(E1564,'Trimming log'!$F$5:$V$5000,10,FALSE)</f>
        <v>#N/A</v>
      </c>
      <c r="O1564" s="65" t="e">
        <f>VLOOKUP(E1564,'Trimming log'!$F$5:$V$5000,11,FALSE)</f>
        <v>#N/A</v>
      </c>
      <c r="P1564" s="65" t="e">
        <f>VLOOKUP(E1564,'Trimming log'!$F$5:$V$5000,12,FALSE)</f>
        <v>#N/A</v>
      </c>
      <c r="Q1564" s="65" t="e">
        <f>VLOOKUP(E1564,'Trimming log'!$F$5:$V$5000,13,FALSE)</f>
        <v>#N/A</v>
      </c>
      <c r="R1564" s="65" t="e">
        <f>VLOOKUP(E1564,'Trimming log'!$F$5:$V$5000,14,FALSE)</f>
        <v>#N/A</v>
      </c>
      <c r="S1564" s="65" t="e">
        <f>VLOOKUP(E1564,'Trimming log'!$F$5:$V$5000,15,FALSE)</f>
        <v>#N/A</v>
      </c>
      <c r="T1564" s="65" t="e">
        <f t="shared" si="318"/>
        <v>#N/A</v>
      </c>
      <c r="U1564" s="491" t="str">
        <f t="shared" si="319"/>
        <v/>
      </c>
      <c r="V1564" s="74">
        <f t="shared" si="322"/>
        <v>0</v>
      </c>
      <c r="W1564" s="134">
        <f t="shared" si="323"/>
        <v>0</v>
      </c>
      <c r="X1564" s="134" t="e">
        <f>VLOOKUP(E1564,'Trimming log'!$F$5:$Y$5000,19,FALSE)</f>
        <v>#N/A</v>
      </c>
      <c r="Y1564" s="134" t="e">
        <f>VLOOKUP(E1564,'Trimming log'!$F$5:$Y$5000,20,FALSE)</f>
        <v>#N/A</v>
      </c>
      <c r="Z1564" s="135" t="e">
        <f t="shared" si="324"/>
        <v>#N/A</v>
      </c>
      <c r="AA1564" s="135" t="e">
        <f t="shared" si="325"/>
        <v>#N/A</v>
      </c>
      <c r="AB1564" s="136" t="e">
        <f t="shared" si="326"/>
        <v>#N/A</v>
      </c>
      <c r="AC1564" s="136" t="e">
        <f t="shared" si="327"/>
        <v>#N/A</v>
      </c>
      <c r="AD1564" s="136" t="e">
        <f t="shared" si="328"/>
        <v>#N/A</v>
      </c>
      <c r="AE1564" s="136" t="e">
        <f t="shared" si="329"/>
        <v>#N/A</v>
      </c>
    </row>
    <row r="1565" spans="1:31" ht="15" customHeight="1">
      <c r="A1565" s="67" t="str">
        <f t="shared" si="317"/>
        <v/>
      </c>
      <c r="B1565" s="65">
        <f t="shared" si="320"/>
        <v>1542</v>
      </c>
      <c r="C1565" s="68" t="str">
        <f t="shared" si="321"/>
        <v/>
      </c>
      <c r="D1565" s="69"/>
      <c r="E1565" s="203"/>
      <c r="F1565" s="65" t="e">
        <f>VLOOKUP(E1565,'Trimming log'!$F$5:$V$5000,2,FALSE)</f>
        <v>#N/A</v>
      </c>
      <c r="G1565" s="65" t="e">
        <f>VLOOKUP(E1565,'Trimming log'!$F$5:$V$5000,3,FALSE)</f>
        <v>#N/A</v>
      </c>
      <c r="H1565" s="508" t="e">
        <f>VLOOKUP(E1565,'Trimming log'!$F$5:$V$5000,4,FALSE)</f>
        <v>#N/A</v>
      </c>
      <c r="I1565" s="65" t="e">
        <f>VLOOKUP(E1565,'Trimming log'!$F$5:$V$5000,5,FALSE)</f>
        <v>#N/A</v>
      </c>
      <c r="J1565" s="65" t="e">
        <f>VLOOKUP(E1565,'Trimming log'!$F$5:$V$5000,6,FALSE)</f>
        <v>#N/A</v>
      </c>
      <c r="K1565" s="65" t="e">
        <f>VLOOKUP(E1565,'Trimming log'!$F$5:$V$5000,7,FALSE)</f>
        <v>#N/A</v>
      </c>
      <c r="L1565" s="65" t="e">
        <f>VLOOKUP(E1565,'Trimming log'!$F$5:$V$5000,8,FALSE)</f>
        <v>#N/A</v>
      </c>
      <c r="M1565" s="65" t="e">
        <f>VLOOKUP(E1565,'Trimming log'!$F$5:$V$5000,9,FALSE)</f>
        <v>#N/A</v>
      </c>
      <c r="N1565" s="507" t="e">
        <f>VLOOKUP(E1565,'Trimming log'!$F$5:$V$5000,10,FALSE)</f>
        <v>#N/A</v>
      </c>
      <c r="O1565" s="65" t="e">
        <f>VLOOKUP(E1565,'Trimming log'!$F$5:$V$5000,11,FALSE)</f>
        <v>#N/A</v>
      </c>
      <c r="P1565" s="65" t="e">
        <f>VLOOKUP(E1565,'Trimming log'!$F$5:$V$5000,12,FALSE)</f>
        <v>#N/A</v>
      </c>
      <c r="Q1565" s="65" t="e">
        <f>VLOOKUP(E1565,'Trimming log'!$F$5:$V$5000,13,FALSE)</f>
        <v>#N/A</v>
      </c>
      <c r="R1565" s="65" t="e">
        <f>VLOOKUP(E1565,'Trimming log'!$F$5:$V$5000,14,FALSE)</f>
        <v>#N/A</v>
      </c>
      <c r="S1565" s="65" t="e">
        <f>VLOOKUP(E1565,'Trimming log'!$F$5:$V$5000,15,FALSE)</f>
        <v>#N/A</v>
      </c>
      <c r="T1565" s="65" t="e">
        <f t="shared" si="318"/>
        <v>#N/A</v>
      </c>
      <c r="U1565" s="491" t="str">
        <f t="shared" si="319"/>
        <v/>
      </c>
      <c r="V1565" s="74">
        <f t="shared" si="322"/>
        <v>0</v>
      </c>
      <c r="W1565" s="134">
        <f t="shared" si="323"/>
        <v>0</v>
      </c>
      <c r="X1565" s="134" t="e">
        <f>VLOOKUP(E1565,'Trimming log'!$F$5:$Y$5000,19,FALSE)</f>
        <v>#N/A</v>
      </c>
      <c r="Y1565" s="134" t="e">
        <f>VLOOKUP(E1565,'Trimming log'!$F$5:$Y$5000,20,FALSE)</f>
        <v>#N/A</v>
      </c>
      <c r="Z1565" s="135" t="e">
        <f t="shared" si="324"/>
        <v>#N/A</v>
      </c>
      <c r="AA1565" s="135" t="e">
        <f t="shared" si="325"/>
        <v>#N/A</v>
      </c>
      <c r="AB1565" s="136" t="e">
        <f t="shared" si="326"/>
        <v>#N/A</v>
      </c>
      <c r="AC1565" s="136" t="e">
        <f t="shared" si="327"/>
        <v>#N/A</v>
      </c>
      <c r="AD1565" s="136" t="e">
        <f t="shared" si="328"/>
        <v>#N/A</v>
      </c>
      <c r="AE1565" s="136" t="e">
        <f t="shared" si="329"/>
        <v>#N/A</v>
      </c>
    </row>
    <row r="1566" spans="1:31" ht="15" customHeight="1">
      <c r="A1566" s="67" t="str">
        <f t="shared" si="317"/>
        <v/>
      </c>
      <c r="B1566" s="65">
        <f t="shared" si="320"/>
        <v>1543</v>
      </c>
      <c r="C1566" s="68" t="str">
        <f t="shared" si="321"/>
        <v/>
      </c>
      <c r="D1566" s="69"/>
      <c r="E1566" s="203"/>
      <c r="F1566" s="65" t="e">
        <f>VLOOKUP(E1566,'Trimming log'!$F$5:$V$5000,2,FALSE)</f>
        <v>#N/A</v>
      </c>
      <c r="G1566" s="65" t="e">
        <f>VLOOKUP(E1566,'Trimming log'!$F$5:$V$5000,3,FALSE)</f>
        <v>#N/A</v>
      </c>
      <c r="H1566" s="508" t="e">
        <f>VLOOKUP(E1566,'Trimming log'!$F$5:$V$5000,4,FALSE)</f>
        <v>#N/A</v>
      </c>
      <c r="I1566" s="65" t="e">
        <f>VLOOKUP(E1566,'Trimming log'!$F$5:$V$5000,5,FALSE)</f>
        <v>#N/A</v>
      </c>
      <c r="J1566" s="65" t="e">
        <f>VLOOKUP(E1566,'Trimming log'!$F$5:$V$5000,6,FALSE)</f>
        <v>#N/A</v>
      </c>
      <c r="K1566" s="65" t="e">
        <f>VLOOKUP(E1566,'Trimming log'!$F$5:$V$5000,7,FALSE)</f>
        <v>#N/A</v>
      </c>
      <c r="L1566" s="65" t="e">
        <f>VLOOKUP(E1566,'Trimming log'!$F$5:$V$5000,8,FALSE)</f>
        <v>#N/A</v>
      </c>
      <c r="M1566" s="65" t="e">
        <f>VLOOKUP(E1566,'Trimming log'!$F$5:$V$5000,9,FALSE)</f>
        <v>#N/A</v>
      </c>
      <c r="N1566" s="507" t="e">
        <f>VLOOKUP(E1566,'Trimming log'!$F$5:$V$5000,10,FALSE)</f>
        <v>#N/A</v>
      </c>
      <c r="O1566" s="65" t="e">
        <f>VLOOKUP(E1566,'Trimming log'!$F$5:$V$5000,11,FALSE)</f>
        <v>#N/A</v>
      </c>
      <c r="P1566" s="65" t="e">
        <f>VLOOKUP(E1566,'Trimming log'!$F$5:$V$5000,12,FALSE)</f>
        <v>#N/A</v>
      </c>
      <c r="Q1566" s="65" t="e">
        <f>VLOOKUP(E1566,'Trimming log'!$F$5:$V$5000,13,FALSE)</f>
        <v>#N/A</v>
      </c>
      <c r="R1566" s="65" t="e">
        <f>VLOOKUP(E1566,'Trimming log'!$F$5:$V$5000,14,FALSE)</f>
        <v>#N/A</v>
      </c>
      <c r="S1566" s="65" t="e">
        <f>VLOOKUP(E1566,'Trimming log'!$F$5:$V$5000,15,FALSE)</f>
        <v>#N/A</v>
      </c>
      <c r="T1566" s="65" t="e">
        <f t="shared" si="318"/>
        <v>#N/A</v>
      </c>
      <c r="U1566" s="491" t="str">
        <f t="shared" si="319"/>
        <v/>
      </c>
      <c r="V1566" s="74">
        <f t="shared" si="322"/>
        <v>0</v>
      </c>
      <c r="W1566" s="134">
        <f t="shared" si="323"/>
        <v>0</v>
      </c>
      <c r="X1566" s="134" t="e">
        <f>VLOOKUP(E1566,'Trimming log'!$F$5:$Y$5000,19,FALSE)</f>
        <v>#N/A</v>
      </c>
      <c r="Y1566" s="134" t="e">
        <f>VLOOKUP(E1566,'Trimming log'!$F$5:$Y$5000,20,FALSE)</f>
        <v>#N/A</v>
      </c>
      <c r="Z1566" s="135" t="e">
        <f t="shared" si="324"/>
        <v>#N/A</v>
      </c>
      <c r="AA1566" s="135" t="e">
        <f t="shared" si="325"/>
        <v>#N/A</v>
      </c>
      <c r="AB1566" s="136" t="e">
        <f t="shared" si="326"/>
        <v>#N/A</v>
      </c>
      <c r="AC1566" s="136" t="e">
        <f t="shared" si="327"/>
        <v>#N/A</v>
      </c>
      <c r="AD1566" s="136" t="e">
        <f t="shared" si="328"/>
        <v>#N/A</v>
      </c>
      <c r="AE1566" s="136" t="e">
        <f t="shared" si="329"/>
        <v>#N/A</v>
      </c>
    </row>
    <row r="1567" spans="1:31" ht="15" customHeight="1">
      <c r="A1567" s="67" t="str">
        <f t="shared" si="317"/>
        <v/>
      </c>
      <c r="B1567" s="65">
        <f t="shared" si="320"/>
        <v>1544</v>
      </c>
      <c r="C1567" s="68" t="str">
        <f t="shared" si="321"/>
        <v/>
      </c>
      <c r="D1567" s="69"/>
      <c r="E1567" s="203"/>
      <c r="F1567" s="65" t="e">
        <f>VLOOKUP(E1567,'Trimming log'!$F$5:$V$5000,2,FALSE)</f>
        <v>#N/A</v>
      </c>
      <c r="G1567" s="65" t="e">
        <f>VLOOKUP(E1567,'Trimming log'!$F$5:$V$5000,3,FALSE)</f>
        <v>#N/A</v>
      </c>
      <c r="H1567" s="508" t="e">
        <f>VLOOKUP(E1567,'Trimming log'!$F$5:$V$5000,4,FALSE)</f>
        <v>#N/A</v>
      </c>
      <c r="I1567" s="65" t="e">
        <f>VLOOKUP(E1567,'Trimming log'!$F$5:$V$5000,5,FALSE)</f>
        <v>#N/A</v>
      </c>
      <c r="J1567" s="65" t="e">
        <f>VLOOKUP(E1567,'Trimming log'!$F$5:$V$5000,6,FALSE)</f>
        <v>#N/A</v>
      </c>
      <c r="K1567" s="65" t="e">
        <f>VLOOKUP(E1567,'Trimming log'!$F$5:$V$5000,7,FALSE)</f>
        <v>#N/A</v>
      </c>
      <c r="L1567" s="65" t="e">
        <f>VLOOKUP(E1567,'Trimming log'!$F$5:$V$5000,8,FALSE)</f>
        <v>#N/A</v>
      </c>
      <c r="M1567" s="65" t="e">
        <f>VLOOKUP(E1567,'Trimming log'!$F$5:$V$5000,9,FALSE)</f>
        <v>#N/A</v>
      </c>
      <c r="N1567" s="507" t="e">
        <f>VLOOKUP(E1567,'Trimming log'!$F$5:$V$5000,10,FALSE)</f>
        <v>#N/A</v>
      </c>
      <c r="O1567" s="65" t="e">
        <f>VLOOKUP(E1567,'Trimming log'!$F$5:$V$5000,11,FALSE)</f>
        <v>#N/A</v>
      </c>
      <c r="P1567" s="65" t="e">
        <f>VLOOKUP(E1567,'Trimming log'!$F$5:$V$5000,12,FALSE)</f>
        <v>#N/A</v>
      </c>
      <c r="Q1567" s="65" t="e">
        <f>VLOOKUP(E1567,'Trimming log'!$F$5:$V$5000,13,FALSE)</f>
        <v>#N/A</v>
      </c>
      <c r="R1567" s="65" t="e">
        <f>VLOOKUP(E1567,'Trimming log'!$F$5:$V$5000,14,FALSE)</f>
        <v>#N/A</v>
      </c>
      <c r="S1567" s="65" t="e">
        <f>VLOOKUP(E1567,'Trimming log'!$F$5:$V$5000,15,FALSE)</f>
        <v>#N/A</v>
      </c>
      <c r="T1567" s="65" t="e">
        <f t="shared" si="318"/>
        <v>#N/A</v>
      </c>
      <c r="U1567" s="491" t="str">
        <f t="shared" si="319"/>
        <v/>
      </c>
      <c r="V1567" s="74">
        <f t="shared" si="322"/>
        <v>0</v>
      </c>
      <c r="W1567" s="134">
        <f t="shared" si="323"/>
        <v>0</v>
      </c>
      <c r="X1567" s="134" t="e">
        <f>VLOOKUP(E1567,'Trimming log'!$F$5:$Y$5000,19,FALSE)</f>
        <v>#N/A</v>
      </c>
      <c r="Y1567" s="134" t="e">
        <f>VLOOKUP(E1567,'Trimming log'!$F$5:$Y$5000,20,FALSE)</f>
        <v>#N/A</v>
      </c>
      <c r="Z1567" s="135" t="e">
        <f t="shared" si="324"/>
        <v>#N/A</v>
      </c>
      <c r="AA1567" s="135" t="e">
        <f t="shared" si="325"/>
        <v>#N/A</v>
      </c>
      <c r="AB1567" s="136" t="e">
        <f t="shared" si="326"/>
        <v>#N/A</v>
      </c>
      <c r="AC1567" s="136" t="e">
        <f t="shared" si="327"/>
        <v>#N/A</v>
      </c>
      <c r="AD1567" s="136" t="e">
        <f t="shared" si="328"/>
        <v>#N/A</v>
      </c>
      <c r="AE1567" s="136" t="e">
        <f t="shared" si="329"/>
        <v>#N/A</v>
      </c>
    </row>
    <row r="1568" spans="1:31" ht="15" customHeight="1">
      <c r="A1568" s="67" t="str">
        <f t="shared" si="317"/>
        <v/>
      </c>
      <c r="B1568" s="65">
        <f t="shared" si="320"/>
        <v>1545</v>
      </c>
      <c r="C1568" s="68" t="str">
        <f t="shared" si="321"/>
        <v/>
      </c>
      <c r="D1568" s="69"/>
      <c r="E1568" s="75"/>
      <c r="F1568" s="65" t="e">
        <f>VLOOKUP(E1568,'Trimming log'!$F$5:$V$5000,2,FALSE)</f>
        <v>#N/A</v>
      </c>
      <c r="G1568" s="65" t="e">
        <f>VLOOKUP(E1568,'Trimming log'!$F$5:$V$5000,3,FALSE)</f>
        <v>#N/A</v>
      </c>
      <c r="H1568" s="508" t="e">
        <f>VLOOKUP(E1568,'Trimming log'!$F$5:$V$5000,4,FALSE)</f>
        <v>#N/A</v>
      </c>
      <c r="I1568" s="65" t="e">
        <f>VLOOKUP(E1568,'Trimming log'!$F$5:$V$5000,5,FALSE)</f>
        <v>#N/A</v>
      </c>
      <c r="J1568" s="65" t="e">
        <f>VLOOKUP(E1568,'Trimming log'!$F$5:$V$5000,6,FALSE)</f>
        <v>#N/A</v>
      </c>
      <c r="K1568" s="65" t="e">
        <f>VLOOKUP(E1568,'Trimming log'!$F$5:$V$5000,7,FALSE)</f>
        <v>#N/A</v>
      </c>
      <c r="L1568" s="65" t="e">
        <f>VLOOKUP(E1568,'Trimming log'!$F$5:$V$5000,8,FALSE)</f>
        <v>#N/A</v>
      </c>
      <c r="M1568" s="65" t="e">
        <f>VLOOKUP(E1568,'Trimming log'!$F$5:$V$5000,9,FALSE)</f>
        <v>#N/A</v>
      </c>
      <c r="N1568" s="507" t="e">
        <f>VLOOKUP(E1568,'Trimming log'!$F$5:$V$5000,10,FALSE)</f>
        <v>#N/A</v>
      </c>
      <c r="O1568" s="65" t="e">
        <f>VLOOKUP(E1568,'Trimming log'!$F$5:$V$5000,11,FALSE)</f>
        <v>#N/A</v>
      </c>
      <c r="P1568" s="65" t="e">
        <f>VLOOKUP(E1568,'Trimming log'!$F$5:$V$5000,12,FALSE)</f>
        <v>#N/A</v>
      </c>
      <c r="Q1568" s="65" t="e">
        <f>VLOOKUP(E1568,'Trimming log'!$F$5:$V$5000,13,FALSE)</f>
        <v>#N/A</v>
      </c>
      <c r="R1568" s="65" t="e">
        <f>VLOOKUP(E1568,'Trimming log'!$F$5:$V$5000,14,FALSE)</f>
        <v>#N/A</v>
      </c>
      <c r="S1568" s="65" t="e">
        <f>VLOOKUP(E1568,'Trimming log'!$F$5:$V$5000,15,FALSE)</f>
        <v>#N/A</v>
      </c>
      <c r="T1568" s="65" t="e">
        <f t="shared" si="318"/>
        <v>#N/A</v>
      </c>
      <c r="U1568" s="491" t="str">
        <f t="shared" si="319"/>
        <v/>
      </c>
      <c r="V1568" s="74">
        <f t="shared" si="322"/>
        <v>0</v>
      </c>
      <c r="W1568" s="134">
        <f t="shared" si="323"/>
        <v>0</v>
      </c>
      <c r="X1568" s="134" t="e">
        <f>VLOOKUP(E1568,'Trimming log'!$F$5:$Y$5000,19,FALSE)</f>
        <v>#N/A</v>
      </c>
      <c r="Y1568" s="134" t="e">
        <f>VLOOKUP(E1568,'Trimming log'!$F$5:$Y$5000,20,FALSE)</f>
        <v>#N/A</v>
      </c>
      <c r="Z1568" s="135" t="e">
        <f t="shared" si="324"/>
        <v>#N/A</v>
      </c>
      <c r="AA1568" s="135" t="e">
        <f t="shared" si="325"/>
        <v>#N/A</v>
      </c>
      <c r="AB1568" s="136" t="e">
        <f t="shared" si="326"/>
        <v>#N/A</v>
      </c>
      <c r="AC1568" s="136" t="e">
        <f t="shared" si="327"/>
        <v>#N/A</v>
      </c>
      <c r="AD1568" s="136" t="e">
        <f t="shared" si="328"/>
        <v>#N/A</v>
      </c>
      <c r="AE1568" s="136" t="e">
        <f t="shared" si="329"/>
        <v>#N/A</v>
      </c>
    </row>
    <row r="1569" spans="1:31" ht="15" customHeight="1">
      <c r="A1569" s="67" t="str">
        <f t="shared" si="317"/>
        <v/>
      </c>
      <c r="B1569" s="65">
        <f t="shared" si="320"/>
        <v>1546</v>
      </c>
      <c r="C1569" s="68" t="str">
        <f t="shared" si="321"/>
        <v/>
      </c>
      <c r="D1569" s="69"/>
      <c r="E1569" s="75"/>
      <c r="F1569" s="65" t="e">
        <f>VLOOKUP(E1569,'Trimming log'!$F$5:$V$5000,2,FALSE)</f>
        <v>#N/A</v>
      </c>
      <c r="G1569" s="65" t="e">
        <f>VLOOKUP(E1569,'Trimming log'!$F$5:$V$5000,3,FALSE)</f>
        <v>#N/A</v>
      </c>
      <c r="H1569" s="508" t="e">
        <f>VLOOKUP(E1569,'Trimming log'!$F$5:$V$5000,4,FALSE)</f>
        <v>#N/A</v>
      </c>
      <c r="I1569" s="65" t="e">
        <f>VLOOKUP(E1569,'Trimming log'!$F$5:$V$5000,5,FALSE)</f>
        <v>#N/A</v>
      </c>
      <c r="J1569" s="65" t="e">
        <f>VLOOKUP(E1569,'Trimming log'!$F$5:$V$5000,6,FALSE)</f>
        <v>#N/A</v>
      </c>
      <c r="K1569" s="65" t="e">
        <f>VLOOKUP(E1569,'Trimming log'!$F$5:$V$5000,7,FALSE)</f>
        <v>#N/A</v>
      </c>
      <c r="L1569" s="65" t="e">
        <f>VLOOKUP(E1569,'Trimming log'!$F$5:$V$5000,8,FALSE)</f>
        <v>#N/A</v>
      </c>
      <c r="M1569" s="65" t="e">
        <f>VLOOKUP(E1569,'Trimming log'!$F$5:$V$5000,9,FALSE)</f>
        <v>#N/A</v>
      </c>
      <c r="N1569" s="507" t="e">
        <f>VLOOKUP(E1569,'Trimming log'!$F$5:$V$5000,10,FALSE)</f>
        <v>#N/A</v>
      </c>
      <c r="O1569" s="65" t="e">
        <f>VLOOKUP(E1569,'Trimming log'!$F$5:$V$5000,11,FALSE)</f>
        <v>#N/A</v>
      </c>
      <c r="P1569" s="65" t="e">
        <f>VLOOKUP(E1569,'Trimming log'!$F$5:$V$5000,12,FALSE)</f>
        <v>#N/A</v>
      </c>
      <c r="Q1569" s="65" t="e">
        <f>VLOOKUP(E1569,'Trimming log'!$F$5:$V$5000,13,FALSE)</f>
        <v>#N/A</v>
      </c>
      <c r="R1569" s="65" t="e">
        <f>VLOOKUP(E1569,'Trimming log'!$F$5:$V$5000,14,FALSE)</f>
        <v>#N/A</v>
      </c>
      <c r="S1569" s="65" t="e">
        <f>VLOOKUP(E1569,'Trimming log'!$F$5:$V$5000,15,FALSE)</f>
        <v>#N/A</v>
      </c>
      <c r="T1569" s="65" t="e">
        <f t="shared" si="318"/>
        <v>#N/A</v>
      </c>
      <c r="U1569" s="491" t="str">
        <f t="shared" si="319"/>
        <v/>
      </c>
      <c r="V1569" s="74">
        <f t="shared" si="322"/>
        <v>0</v>
      </c>
      <c r="W1569" s="134">
        <f t="shared" si="323"/>
        <v>0</v>
      </c>
      <c r="X1569" s="134" t="e">
        <f>VLOOKUP(E1569,'Trimming log'!$F$5:$Y$5000,19,FALSE)</f>
        <v>#N/A</v>
      </c>
      <c r="Y1569" s="134" t="e">
        <f>VLOOKUP(E1569,'Trimming log'!$F$5:$Y$5000,20,FALSE)</f>
        <v>#N/A</v>
      </c>
      <c r="Z1569" s="135" t="e">
        <f t="shared" si="324"/>
        <v>#N/A</v>
      </c>
      <c r="AA1569" s="135" t="e">
        <f t="shared" si="325"/>
        <v>#N/A</v>
      </c>
      <c r="AB1569" s="136" t="e">
        <f t="shared" si="326"/>
        <v>#N/A</v>
      </c>
      <c r="AC1569" s="136" t="e">
        <f t="shared" si="327"/>
        <v>#N/A</v>
      </c>
      <c r="AD1569" s="136" t="e">
        <f t="shared" si="328"/>
        <v>#N/A</v>
      </c>
      <c r="AE1569" s="136" t="e">
        <f t="shared" si="329"/>
        <v>#N/A</v>
      </c>
    </row>
    <row r="1570" spans="1:31" ht="15" customHeight="1">
      <c r="A1570" s="67" t="str">
        <f t="shared" si="317"/>
        <v/>
      </c>
      <c r="B1570" s="65">
        <f t="shared" si="320"/>
        <v>1547</v>
      </c>
      <c r="C1570" s="68" t="str">
        <f t="shared" si="321"/>
        <v/>
      </c>
      <c r="D1570" s="69"/>
      <c r="E1570" s="75"/>
      <c r="F1570" s="65" t="e">
        <f>VLOOKUP(E1570,'Trimming log'!$F$5:$V$5000,2,FALSE)</f>
        <v>#N/A</v>
      </c>
      <c r="G1570" s="65" t="e">
        <f>VLOOKUP(E1570,'Trimming log'!$F$5:$V$5000,3,FALSE)</f>
        <v>#N/A</v>
      </c>
      <c r="H1570" s="508" t="e">
        <f>VLOOKUP(E1570,'Trimming log'!$F$5:$V$5000,4,FALSE)</f>
        <v>#N/A</v>
      </c>
      <c r="I1570" s="65" t="e">
        <f>VLOOKUP(E1570,'Trimming log'!$F$5:$V$5000,5,FALSE)</f>
        <v>#N/A</v>
      </c>
      <c r="J1570" s="65" t="e">
        <f>VLOOKUP(E1570,'Trimming log'!$F$5:$V$5000,6,FALSE)</f>
        <v>#N/A</v>
      </c>
      <c r="K1570" s="65" t="e">
        <f>VLOOKUP(E1570,'Trimming log'!$F$5:$V$5000,7,FALSE)</f>
        <v>#N/A</v>
      </c>
      <c r="L1570" s="65" t="e">
        <f>VLOOKUP(E1570,'Trimming log'!$F$5:$V$5000,8,FALSE)</f>
        <v>#N/A</v>
      </c>
      <c r="M1570" s="65" t="e">
        <f>VLOOKUP(E1570,'Trimming log'!$F$5:$V$5000,9,FALSE)</f>
        <v>#N/A</v>
      </c>
      <c r="N1570" s="507" t="e">
        <f>VLOOKUP(E1570,'Trimming log'!$F$5:$V$5000,10,FALSE)</f>
        <v>#N/A</v>
      </c>
      <c r="O1570" s="65" t="e">
        <f>VLOOKUP(E1570,'Trimming log'!$F$5:$V$5000,11,FALSE)</f>
        <v>#N/A</v>
      </c>
      <c r="P1570" s="65" t="e">
        <f>VLOOKUP(E1570,'Trimming log'!$F$5:$V$5000,12,FALSE)</f>
        <v>#N/A</v>
      </c>
      <c r="Q1570" s="65" t="e">
        <f>VLOOKUP(E1570,'Trimming log'!$F$5:$V$5000,13,FALSE)</f>
        <v>#N/A</v>
      </c>
      <c r="R1570" s="65" t="e">
        <f>VLOOKUP(E1570,'Trimming log'!$F$5:$V$5000,14,FALSE)</f>
        <v>#N/A</v>
      </c>
      <c r="S1570" s="65" t="e">
        <f>VLOOKUP(E1570,'Trimming log'!$F$5:$V$5000,15,FALSE)</f>
        <v>#N/A</v>
      </c>
      <c r="T1570" s="65" t="e">
        <f t="shared" si="318"/>
        <v>#N/A</v>
      </c>
      <c r="U1570" s="491" t="str">
        <f t="shared" si="319"/>
        <v/>
      </c>
      <c r="V1570" s="74">
        <f t="shared" si="322"/>
        <v>0</v>
      </c>
      <c r="W1570" s="134">
        <f t="shared" si="323"/>
        <v>0</v>
      </c>
      <c r="X1570" s="134" t="e">
        <f>VLOOKUP(E1570,'Trimming log'!$F$5:$Y$5000,19,FALSE)</f>
        <v>#N/A</v>
      </c>
      <c r="Y1570" s="134" t="e">
        <f>VLOOKUP(E1570,'Trimming log'!$F$5:$Y$5000,20,FALSE)</f>
        <v>#N/A</v>
      </c>
      <c r="Z1570" s="135" t="e">
        <f t="shared" si="324"/>
        <v>#N/A</v>
      </c>
      <c r="AA1570" s="135" t="e">
        <f t="shared" si="325"/>
        <v>#N/A</v>
      </c>
      <c r="AB1570" s="136" t="e">
        <f t="shared" si="326"/>
        <v>#N/A</v>
      </c>
      <c r="AC1570" s="136" t="e">
        <f t="shared" si="327"/>
        <v>#N/A</v>
      </c>
      <c r="AD1570" s="136" t="e">
        <f t="shared" si="328"/>
        <v>#N/A</v>
      </c>
      <c r="AE1570" s="136" t="e">
        <f t="shared" si="329"/>
        <v>#N/A</v>
      </c>
    </row>
    <row r="1571" spans="1:31" ht="15" customHeight="1">
      <c r="A1571" s="67" t="str">
        <f t="shared" si="317"/>
        <v/>
      </c>
      <c r="B1571" s="65">
        <f t="shared" si="320"/>
        <v>1548</v>
      </c>
      <c r="C1571" s="68" t="str">
        <f t="shared" si="321"/>
        <v/>
      </c>
      <c r="D1571" s="69"/>
      <c r="E1571" s="75"/>
      <c r="F1571" s="65" t="e">
        <f>VLOOKUP(E1571,'Trimming log'!$F$5:$V$5000,2,FALSE)</f>
        <v>#N/A</v>
      </c>
      <c r="G1571" s="65" t="e">
        <f>VLOOKUP(E1571,'Trimming log'!$F$5:$V$5000,3,FALSE)</f>
        <v>#N/A</v>
      </c>
      <c r="H1571" s="508" t="e">
        <f>VLOOKUP(E1571,'Trimming log'!$F$5:$V$5000,4,FALSE)</f>
        <v>#N/A</v>
      </c>
      <c r="I1571" s="65" t="e">
        <f>VLOOKUP(E1571,'Trimming log'!$F$5:$V$5000,5,FALSE)</f>
        <v>#N/A</v>
      </c>
      <c r="J1571" s="65" t="e">
        <f>VLOOKUP(E1571,'Trimming log'!$F$5:$V$5000,6,FALSE)</f>
        <v>#N/A</v>
      </c>
      <c r="K1571" s="65" t="e">
        <f>VLOOKUP(E1571,'Trimming log'!$F$5:$V$5000,7,FALSE)</f>
        <v>#N/A</v>
      </c>
      <c r="L1571" s="65" t="e">
        <f>VLOOKUP(E1571,'Trimming log'!$F$5:$V$5000,8,FALSE)</f>
        <v>#N/A</v>
      </c>
      <c r="M1571" s="65" t="e">
        <f>VLOOKUP(E1571,'Trimming log'!$F$5:$V$5000,9,FALSE)</f>
        <v>#N/A</v>
      </c>
      <c r="N1571" s="507" t="e">
        <f>VLOOKUP(E1571,'Trimming log'!$F$5:$V$5000,10,FALSE)</f>
        <v>#N/A</v>
      </c>
      <c r="O1571" s="65" t="e">
        <f>VLOOKUP(E1571,'Trimming log'!$F$5:$V$5000,11,FALSE)</f>
        <v>#N/A</v>
      </c>
      <c r="P1571" s="65" t="e">
        <f>VLOOKUP(E1571,'Trimming log'!$F$5:$V$5000,12,FALSE)</f>
        <v>#N/A</v>
      </c>
      <c r="Q1571" s="65" t="e">
        <f>VLOOKUP(E1571,'Trimming log'!$F$5:$V$5000,13,FALSE)</f>
        <v>#N/A</v>
      </c>
      <c r="R1571" s="65" t="e">
        <f>VLOOKUP(E1571,'Trimming log'!$F$5:$V$5000,14,FALSE)</f>
        <v>#N/A</v>
      </c>
      <c r="S1571" s="65" t="e">
        <f>VLOOKUP(E1571,'Trimming log'!$F$5:$V$5000,15,FALSE)</f>
        <v>#N/A</v>
      </c>
      <c r="T1571" s="65" t="e">
        <f t="shared" si="318"/>
        <v>#N/A</v>
      </c>
      <c r="U1571" s="491" t="str">
        <f t="shared" si="319"/>
        <v/>
      </c>
      <c r="V1571" s="74">
        <f t="shared" si="322"/>
        <v>0</v>
      </c>
      <c r="W1571" s="134">
        <f t="shared" si="323"/>
        <v>0</v>
      </c>
      <c r="X1571" s="134" t="e">
        <f>VLOOKUP(E1571,'Trimming log'!$F$5:$Y$5000,19,FALSE)</f>
        <v>#N/A</v>
      </c>
      <c r="Y1571" s="134" t="e">
        <f>VLOOKUP(E1571,'Trimming log'!$F$5:$Y$5000,20,FALSE)</f>
        <v>#N/A</v>
      </c>
      <c r="Z1571" s="135" t="e">
        <f t="shared" si="324"/>
        <v>#N/A</v>
      </c>
      <c r="AA1571" s="135" t="e">
        <f t="shared" si="325"/>
        <v>#N/A</v>
      </c>
      <c r="AB1571" s="136" t="e">
        <f t="shared" si="326"/>
        <v>#N/A</v>
      </c>
      <c r="AC1571" s="136" t="e">
        <f t="shared" si="327"/>
        <v>#N/A</v>
      </c>
      <c r="AD1571" s="136" t="e">
        <f t="shared" si="328"/>
        <v>#N/A</v>
      </c>
      <c r="AE1571" s="136" t="e">
        <f t="shared" si="329"/>
        <v>#N/A</v>
      </c>
    </row>
    <row r="1572" spans="1:31" ht="15" customHeight="1">
      <c r="A1572" s="67" t="str">
        <f t="shared" si="317"/>
        <v/>
      </c>
      <c r="B1572" s="65">
        <f t="shared" si="320"/>
        <v>1549</v>
      </c>
      <c r="C1572" s="68" t="str">
        <f t="shared" si="321"/>
        <v/>
      </c>
      <c r="D1572" s="69"/>
      <c r="E1572" s="75"/>
      <c r="F1572" s="65" t="e">
        <f>VLOOKUP(E1572,'Trimming log'!$F$5:$V$5000,2,FALSE)</f>
        <v>#N/A</v>
      </c>
      <c r="G1572" s="65" t="e">
        <f>VLOOKUP(E1572,'Trimming log'!$F$5:$V$5000,3,FALSE)</f>
        <v>#N/A</v>
      </c>
      <c r="H1572" s="508" t="e">
        <f>VLOOKUP(E1572,'Trimming log'!$F$5:$V$5000,4,FALSE)</f>
        <v>#N/A</v>
      </c>
      <c r="I1572" s="65" t="e">
        <f>VLOOKUP(E1572,'Trimming log'!$F$5:$V$5000,5,FALSE)</f>
        <v>#N/A</v>
      </c>
      <c r="J1572" s="65" t="e">
        <f>VLOOKUP(E1572,'Trimming log'!$F$5:$V$5000,6,FALSE)</f>
        <v>#N/A</v>
      </c>
      <c r="K1572" s="65" t="e">
        <f>VLOOKUP(E1572,'Trimming log'!$F$5:$V$5000,7,FALSE)</f>
        <v>#N/A</v>
      </c>
      <c r="L1572" s="65" t="e">
        <f>VLOOKUP(E1572,'Trimming log'!$F$5:$V$5000,8,FALSE)</f>
        <v>#N/A</v>
      </c>
      <c r="M1572" s="65" t="e">
        <f>VLOOKUP(E1572,'Trimming log'!$F$5:$V$5000,9,FALSE)</f>
        <v>#N/A</v>
      </c>
      <c r="N1572" s="507" t="e">
        <f>VLOOKUP(E1572,'Trimming log'!$F$5:$V$5000,10,FALSE)</f>
        <v>#N/A</v>
      </c>
      <c r="O1572" s="65" t="e">
        <f>VLOOKUP(E1572,'Trimming log'!$F$5:$V$5000,11,FALSE)</f>
        <v>#N/A</v>
      </c>
      <c r="P1572" s="65" t="e">
        <f>VLOOKUP(E1572,'Trimming log'!$F$5:$V$5000,12,FALSE)</f>
        <v>#N/A</v>
      </c>
      <c r="Q1572" s="65" t="e">
        <f>VLOOKUP(E1572,'Trimming log'!$F$5:$V$5000,13,FALSE)</f>
        <v>#N/A</v>
      </c>
      <c r="R1572" s="65" t="e">
        <f>VLOOKUP(E1572,'Trimming log'!$F$5:$V$5000,14,FALSE)</f>
        <v>#N/A</v>
      </c>
      <c r="S1572" s="65" t="e">
        <f>VLOOKUP(E1572,'Trimming log'!$F$5:$V$5000,15,FALSE)</f>
        <v>#N/A</v>
      </c>
      <c r="T1572" s="65" t="e">
        <f t="shared" si="318"/>
        <v>#N/A</v>
      </c>
      <c r="U1572" s="491" t="str">
        <f t="shared" si="319"/>
        <v/>
      </c>
      <c r="V1572" s="74">
        <f t="shared" si="322"/>
        <v>0</v>
      </c>
      <c r="W1572" s="134">
        <f t="shared" si="323"/>
        <v>0</v>
      </c>
      <c r="X1572" s="134" t="e">
        <f>VLOOKUP(E1572,'Trimming log'!$F$5:$Y$5000,19,FALSE)</f>
        <v>#N/A</v>
      </c>
      <c r="Y1572" s="134" t="e">
        <f>VLOOKUP(E1572,'Trimming log'!$F$5:$Y$5000,20,FALSE)</f>
        <v>#N/A</v>
      </c>
      <c r="Z1572" s="135" t="e">
        <f t="shared" si="324"/>
        <v>#N/A</v>
      </c>
      <c r="AA1572" s="135" t="e">
        <f t="shared" si="325"/>
        <v>#N/A</v>
      </c>
      <c r="AB1572" s="136" t="e">
        <f t="shared" si="326"/>
        <v>#N/A</v>
      </c>
      <c r="AC1572" s="136" t="e">
        <f t="shared" si="327"/>
        <v>#N/A</v>
      </c>
      <c r="AD1572" s="136" t="e">
        <f t="shared" si="328"/>
        <v>#N/A</v>
      </c>
      <c r="AE1572" s="136" t="e">
        <f t="shared" si="329"/>
        <v>#N/A</v>
      </c>
    </row>
    <row r="1573" spans="1:31" ht="15" customHeight="1">
      <c r="A1573" s="67" t="str">
        <f t="shared" si="317"/>
        <v/>
      </c>
      <c r="B1573" s="65">
        <f t="shared" si="320"/>
        <v>1550</v>
      </c>
      <c r="C1573" s="68" t="str">
        <f t="shared" si="321"/>
        <v/>
      </c>
      <c r="D1573" s="69"/>
      <c r="E1573" s="75"/>
      <c r="F1573" s="65" t="e">
        <f>VLOOKUP(E1573,'Trimming log'!$F$5:$V$5000,2,FALSE)</f>
        <v>#N/A</v>
      </c>
      <c r="G1573" s="65" t="e">
        <f>VLOOKUP(E1573,'Trimming log'!$F$5:$V$5000,3,FALSE)</f>
        <v>#N/A</v>
      </c>
      <c r="H1573" s="508" t="e">
        <f>VLOOKUP(E1573,'Trimming log'!$F$5:$V$5000,4,FALSE)</f>
        <v>#N/A</v>
      </c>
      <c r="I1573" s="65" t="e">
        <f>VLOOKUP(E1573,'Trimming log'!$F$5:$V$5000,5,FALSE)</f>
        <v>#N/A</v>
      </c>
      <c r="J1573" s="65" t="e">
        <f>VLOOKUP(E1573,'Trimming log'!$F$5:$V$5000,6,FALSE)</f>
        <v>#N/A</v>
      </c>
      <c r="K1573" s="65" t="e">
        <f>VLOOKUP(E1573,'Trimming log'!$F$5:$V$5000,7,FALSE)</f>
        <v>#N/A</v>
      </c>
      <c r="L1573" s="65" t="e">
        <f>VLOOKUP(E1573,'Trimming log'!$F$5:$V$5000,8,FALSE)</f>
        <v>#N/A</v>
      </c>
      <c r="M1573" s="65" t="e">
        <f>VLOOKUP(E1573,'Trimming log'!$F$5:$V$5000,9,FALSE)</f>
        <v>#N/A</v>
      </c>
      <c r="N1573" s="507" t="e">
        <f>VLOOKUP(E1573,'Trimming log'!$F$5:$V$5000,10,FALSE)</f>
        <v>#N/A</v>
      </c>
      <c r="O1573" s="65" t="e">
        <f>VLOOKUP(E1573,'Trimming log'!$F$5:$V$5000,11,FALSE)</f>
        <v>#N/A</v>
      </c>
      <c r="P1573" s="65" t="e">
        <f>VLOOKUP(E1573,'Trimming log'!$F$5:$V$5000,12,FALSE)</f>
        <v>#N/A</v>
      </c>
      <c r="Q1573" s="65" t="e">
        <f>VLOOKUP(E1573,'Trimming log'!$F$5:$V$5000,13,FALSE)</f>
        <v>#N/A</v>
      </c>
      <c r="R1573" s="65" t="e">
        <f>VLOOKUP(E1573,'Trimming log'!$F$5:$V$5000,14,FALSE)</f>
        <v>#N/A</v>
      </c>
      <c r="S1573" s="65" t="e">
        <f>VLOOKUP(E1573,'Trimming log'!$F$5:$V$5000,15,FALSE)</f>
        <v>#N/A</v>
      </c>
      <c r="T1573" s="65" t="e">
        <f t="shared" si="318"/>
        <v>#N/A</v>
      </c>
      <c r="U1573" s="491" t="str">
        <f t="shared" si="319"/>
        <v/>
      </c>
      <c r="V1573" s="74">
        <f t="shared" si="322"/>
        <v>0</v>
      </c>
      <c r="W1573" s="134">
        <f t="shared" si="323"/>
        <v>0</v>
      </c>
      <c r="X1573" s="134" t="e">
        <f>VLOOKUP(E1573,'Trimming log'!$F$5:$Y$5000,19,FALSE)</f>
        <v>#N/A</v>
      </c>
      <c r="Y1573" s="134" t="e">
        <f>VLOOKUP(E1573,'Trimming log'!$F$5:$Y$5000,20,FALSE)</f>
        <v>#N/A</v>
      </c>
      <c r="Z1573" s="135" t="e">
        <f t="shared" si="324"/>
        <v>#N/A</v>
      </c>
      <c r="AA1573" s="135" t="e">
        <f t="shared" si="325"/>
        <v>#N/A</v>
      </c>
      <c r="AB1573" s="136" t="e">
        <f t="shared" si="326"/>
        <v>#N/A</v>
      </c>
      <c r="AC1573" s="136" t="e">
        <f t="shared" si="327"/>
        <v>#N/A</v>
      </c>
      <c r="AD1573" s="136" t="e">
        <f t="shared" si="328"/>
        <v>#N/A</v>
      </c>
      <c r="AE1573" s="136" t="e">
        <f t="shared" si="329"/>
        <v>#N/A</v>
      </c>
    </row>
    <row r="1574" spans="1:31" ht="15" customHeight="1">
      <c r="A1574" s="67" t="str">
        <f t="shared" si="317"/>
        <v/>
      </c>
      <c r="B1574" s="65">
        <f t="shared" si="320"/>
        <v>1551</v>
      </c>
      <c r="C1574" s="68" t="str">
        <f t="shared" si="321"/>
        <v/>
      </c>
      <c r="D1574" s="69"/>
      <c r="E1574" s="75"/>
      <c r="F1574" s="65" t="e">
        <f>VLOOKUP(E1574,'Trimming log'!$F$5:$V$5000,2,FALSE)</f>
        <v>#N/A</v>
      </c>
      <c r="G1574" s="65" t="e">
        <f>VLOOKUP(E1574,'Trimming log'!$F$5:$V$5000,3,FALSE)</f>
        <v>#N/A</v>
      </c>
      <c r="H1574" s="508" t="e">
        <f>VLOOKUP(E1574,'Trimming log'!$F$5:$V$5000,4,FALSE)</f>
        <v>#N/A</v>
      </c>
      <c r="I1574" s="65" t="e">
        <f>VLOOKUP(E1574,'Trimming log'!$F$5:$V$5000,5,FALSE)</f>
        <v>#N/A</v>
      </c>
      <c r="J1574" s="65" t="e">
        <f>VLOOKUP(E1574,'Trimming log'!$F$5:$V$5000,6,FALSE)</f>
        <v>#N/A</v>
      </c>
      <c r="K1574" s="65" t="e">
        <f>VLOOKUP(E1574,'Trimming log'!$F$5:$V$5000,7,FALSE)</f>
        <v>#N/A</v>
      </c>
      <c r="L1574" s="65" t="e">
        <f>VLOOKUP(E1574,'Trimming log'!$F$5:$V$5000,8,FALSE)</f>
        <v>#N/A</v>
      </c>
      <c r="M1574" s="65" t="e">
        <f>VLOOKUP(E1574,'Trimming log'!$F$5:$V$5000,9,FALSE)</f>
        <v>#N/A</v>
      </c>
      <c r="N1574" s="507" t="e">
        <f>VLOOKUP(E1574,'Trimming log'!$F$5:$V$5000,10,FALSE)</f>
        <v>#N/A</v>
      </c>
      <c r="O1574" s="65" t="e">
        <f>VLOOKUP(E1574,'Trimming log'!$F$5:$V$5000,11,FALSE)</f>
        <v>#N/A</v>
      </c>
      <c r="P1574" s="65" t="e">
        <f>VLOOKUP(E1574,'Trimming log'!$F$5:$V$5000,12,FALSE)</f>
        <v>#N/A</v>
      </c>
      <c r="Q1574" s="65" t="e">
        <f>VLOOKUP(E1574,'Trimming log'!$F$5:$V$5000,13,FALSE)</f>
        <v>#N/A</v>
      </c>
      <c r="R1574" s="65" t="e">
        <f>VLOOKUP(E1574,'Trimming log'!$F$5:$V$5000,14,FALSE)</f>
        <v>#N/A</v>
      </c>
      <c r="S1574" s="65" t="e">
        <f>VLOOKUP(E1574,'Trimming log'!$F$5:$V$5000,15,FALSE)</f>
        <v>#N/A</v>
      </c>
      <c r="T1574" s="65" t="e">
        <f t="shared" si="318"/>
        <v>#N/A</v>
      </c>
      <c r="U1574" s="491" t="str">
        <f t="shared" si="319"/>
        <v/>
      </c>
      <c r="V1574" s="74">
        <f t="shared" si="322"/>
        <v>0</v>
      </c>
      <c r="W1574" s="134">
        <f t="shared" si="323"/>
        <v>0</v>
      </c>
      <c r="X1574" s="134" t="e">
        <f>VLOOKUP(E1574,'Trimming log'!$F$5:$Y$5000,19,FALSE)</f>
        <v>#N/A</v>
      </c>
      <c r="Y1574" s="134" t="e">
        <f>VLOOKUP(E1574,'Trimming log'!$F$5:$Y$5000,20,FALSE)</f>
        <v>#N/A</v>
      </c>
      <c r="Z1574" s="135" t="e">
        <f t="shared" si="324"/>
        <v>#N/A</v>
      </c>
      <c r="AA1574" s="135" t="e">
        <f t="shared" si="325"/>
        <v>#N/A</v>
      </c>
      <c r="AB1574" s="136" t="e">
        <f t="shared" si="326"/>
        <v>#N/A</v>
      </c>
      <c r="AC1574" s="136" t="e">
        <f t="shared" si="327"/>
        <v>#N/A</v>
      </c>
      <c r="AD1574" s="136" t="e">
        <f t="shared" si="328"/>
        <v>#N/A</v>
      </c>
      <c r="AE1574" s="136" t="e">
        <f t="shared" si="329"/>
        <v>#N/A</v>
      </c>
    </row>
    <row r="1575" spans="1:31" ht="15" customHeight="1">
      <c r="A1575" s="67" t="str">
        <f t="shared" si="317"/>
        <v/>
      </c>
      <c r="B1575" s="65">
        <f t="shared" si="320"/>
        <v>1552</v>
      </c>
      <c r="C1575" s="68" t="str">
        <f t="shared" si="321"/>
        <v/>
      </c>
      <c r="D1575" s="69"/>
      <c r="E1575" s="75"/>
      <c r="F1575" s="65" t="e">
        <f>VLOOKUP(E1575,'Trimming log'!$F$5:$V$5000,2,FALSE)</f>
        <v>#N/A</v>
      </c>
      <c r="G1575" s="65" t="e">
        <f>VLOOKUP(E1575,'Trimming log'!$F$5:$V$5000,3,FALSE)</f>
        <v>#N/A</v>
      </c>
      <c r="H1575" s="508" t="e">
        <f>VLOOKUP(E1575,'Trimming log'!$F$5:$V$5000,4,FALSE)</f>
        <v>#N/A</v>
      </c>
      <c r="I1575" s="65" t="e">
        <f>VLOOKUP(E1575,'Trimming log'!$F$5:$V$5000,5,FALSE)</f>
        <v>#N/A</v>
      </c>
      <c r="J1575" s="65" t="e">
        <f>VLOOKUP(E1575,'Trimming log'!$F$5:$V$5000,6,FALSE)</f>
        <v>#N/A</v>
      </c>
      <c r="K1575" s="65" t="e">
        <f>VLOOKUP(E1575,'Trimming log'!$F$5:$V$5000,7,FALSE)</f>
        <v>#N/A</v>
      </c>
      <c r="L1575" s="65" t="e">
        <f>VLOOKUP(E1575,'Trimming log'!$F$5:$V$5000,8,FALSE)</f>
        <v>#N/A</v>
      </c>
      <c r="M1575" s="65" t="e">
        <f>VLOOKUP(E1575,'Trimming log'!$F$5:$V$5000,9,FALSE)</f>
        <v>#N/A</v>
      </c>
      <c r="N1575" s="507" t="e">
        <f>VLOOKUP(E1575,'Trimming log'!$F$5:$V$5000,10,FALSE)</f>
        <v>#N/A</v>
      </c>
      <c r="O1575" s="65" t="e">
        <f>VLOOKUP(E1575,'Trimming log'!$F$5:$V$5000,11,FALSE)</f>
        <v>#N/A</v>
      </c>
      <c r="P1575" s="65" t="e">
        <f>VLOOKUP(E1575,'Trimming log'!$F$5:$V$5000,12,FALSE)</f>
        <v>#N/A</v>
      </c>
      <c r="Q1575" s="65" t="e">
        <f>VLOOKUP(E1575,'Trimming log'!$F$5:$V$5000,13,FALSE)</f>
        <v>#N/A</v>
      </c>
      <c r="R1575" s="65" t="e">
        <f>VLOOKUP(E1575,'Trimming log'!$F$5:$V$5000,14,FALSE)</f>
        <v>#N/A</v>
      </c>
      <c r="S1575" s="65" t="e">
        <f>VLOOKUP(E1575,'Trimming log'!$F$5:$V$5000,15,FALSE)</f>
        <v>#N/A</v>
      </c>
      <c r="T1575" s="65" t="e">
        <f t="shared" si="318"/>
        <v>#N/A</v>
      </c>
      <c r="U1575" s="491" t="str">
        <f t="shared" si="319"/>
        <v/>
      </c>
      <c r="V1575" s="74">
        <f t="shared" si="322"/>
        <v>0</v>
      </c>
      <c r="W1575" s="134">
        <f t="shared" si="323"/>
        <v>0</v>
      </c>
      <c r="X1575" s="134" t="e">
        <f>VLOOKUP(E1575,'Trimming log'!$F$5:$Y$5000,19,FALSE)</f>
        <v>#N/A</v>
      </c>
      <c r="Y1575" s="134" t="e">
        <f>VLOOKUP(E1575,'Trimming log'!$F$5:$Y$5000,20,FALSE)</f>
        <v>#N/A</v>
      </c>
      <c r="Z1575" s="135" t="e">
        <f t="shared" si="324"/>
        <v>#N/A</v>
      </c>
      <c r="AA1575" s="135" t="e">
        <f t="shared" si="325"/>
        <v>#N/A</v>
      </c>
      <c r="AB1575" s="136" t="e">
        <f t="shared" si="326"/>
        <v>#N/A</v>
      </c>
      <c r="AC1575" s="136" t="e">
        <f t="shared" si="327"/>
        <v>#N/A</v>
      </c>
      <c r="AD1575" s="136" t="e">
        <f t="shared" si="328"/>
        <v>#N/A</v>
      </c>
      <c r="AE1575" s="136" t="e">
        <f t="shared" si="329"/>
        <v>#N/A</v>
      </c>
    </row>
    <row r="1576" spans="1:31" ht="15" customHeight="1">
      <c r="A1576" s="67" t="str">
        <f t="shared" si="317"/>
        <v/>
      </c>
      <c r="B1576" s="65">
        <f t="shared" si="320"/>
        <v>1553</v>
      </c>
      <c r="C1576" s="68" t="str">
        <f t="shared" si="321"/>
        <v/>
      </c>
      <c r="D1576" s="69"/>
      <c r="E1576" s="75"/>
      <c r="F1576" s="65" t="e">
        <f>VLOOKUP(E1576,'Trimming log'!$F$5:$V$5000,2,FALSE)</f>
        <v>#N/A</v>
      </c>
      <c r="G1576" s="65" t="e">
        <f>VLOOKUP(E1576,'Trimming log'!$F$5:$V$5000,3,FALSE)</f>
        <v>#N/A</v>
      </c>
      <c r="H1576" s="508" t="e">
        <f>VLOOKUP(E1576,'Trimming log'!$F$5:$V$5000,4,FALSE)</f>
        <v>#N/A</v>
      </c>
      <c r="I1576" s="65" t="e">
        <f>VLOOKUP(E1576,'Trimming log'!$F$5:$V$5000,5,FALSE)</f>
        <v>#N/A</v>
      </c>
      <c r="J1576" s="65" t="e">
        <f>VLOOKUP(E1576,'Trimming log'!$F$5:$V$5000,6,FALSE)</f>
        <v>#N/A</v>
      </c>
      <c r="K1576" s="65" t="e">
        <f>VLOOKUP(E1576,'Trimming log'!$F$5:$V$5000,7,FALSE)</f>
        <v>#N/A</v>
      </c>
      <c r="L1576" s="65" t="e">
        <f>VLOOKUP(E1576,'Trimming log'!$F$5:$V$5000,8,FALSE)</f>
        <v>#N/A</v>
      </c>
      <c r="M1576" s="65" t="e">
        <f>VLOOKUP(E1576,'Trimming log'!$F$5:$V$5000,9,FALSE)</f>
        <v>#N/A</v>
      </c>
      <c r="N1576" s="507" t="e">
        <f>VLOOKUP(E1576,'Trimming log'!$F$5:$V$5000,10,FALSE)</f>
        <v>#N/A</v>
      </c>
      <c r="O1576" s="65" t="e">
        <f>VLOOKUP(E1576,'Trimming log'!$F$5:$V$5000,11,FALSE)</f>
        <v>#N/A</v>
      </c>
      <c r="P1576" s="65" t="e">
        <f>VLOOKUP(E1576,'Trimming log'!$F$5:$V$5000,12,FALSE)</f>
        <v>#N/A</v>
      </c>
      <c r="Q1576" s="65" t="e">
        <f>VLOOKUP(E1576,'Trimming log'!$F$5:$V$5000,13,FALSE)</f>
        <v>#N/A</v>
      </c>
      <c r="R1576" s="65" t="e">
        <f>VLOOKUP(E1576,'Trimming log'!$F$5:$V$5000,14,FALSE)</f>
        <v>#N/A</v>
      </c>
      <c r="S1576" s="65" t="e">
        <f>VLOOKUP(E1576,'Trimming log'!$F$5:$V$5000,15,FALSE)</f>
        <v>#N/A</v>
      </c>
      <c r="T1576" s="65" t="e">
        <f t="shared" si="318"/>
        <v>#N/A</v>
      </c>
      <c r="U1576" s="491" t="str">
        <f t="shared" si="319"/>
        <v/>
      </c>
      <c r="V1576" s="74">
        <f t="shared" si="322"/>
        <v>0</v>
      </c>
      <c r="W1576" s="134">
        <f t="shared" si="323"/>
        <v>0</v>
      </c>
      <c r="X1576" s="134" t="e">
        <f>VLOOKUP(E1576,'Trimming log'!$F$5:$Y$5000,19,FALSE)</f>
        <v>#N/A</v>
      </c>
      <c r="Y1576" s="134" t="e">
        <f>VLOOKUP(E1576,'Trimming log'!$F$5:$Y$5000,20,FALSE)</f>
        <v>#N/A</v>
      </c>
      <c r="Z1576" s="135" t="e">
        <f t="shared" si="324"/>
        <v>#N/A</v>
      </c>
      <c r="AA1576" s="135" t="e">
        <f t="shared" si="325"/>
        <v>#N/A</v>
      </c>
      <c r="AB1576" s="136" t="e">
        <f t="shared" si="326"/>
        <v>#N/A</v>
      </c>
      <c r="AC1576" s="136" t="e">
        <f t="shared" si="327"/>
        <v>#N/A</v>
      </c>
      <c r="AD1576" s="136" t="e">
        <f t="shared" si="328"/>
        <v>#N/A</v>
      </c>
      <c r="AE1576" s="136" t="e">
        <f t="shared" si="329"/>
        <v>#N/A</v>
      </c>
    </row>
    <row r="1577" spans="1:31" ht="15" customHeight="1">
      <c r="A1577" s="67" t="str">
        <f t="shared" si="317"/>
        <v/>
      </c>
      <c r="B1577" s="65">
        <f t="shared" si="320"/>
        <v>1554</v>
      </c>
      <c r="C1577" s="68" t="str">
        <f t="shared" si="321"/>
        <v/>
      </c>
      <c r="D1577" s="69"/>
      <c r="E1577" s="75"/>
      <c r="F1577" s="65" t="e">
        <f>VLOOKUP(E1577,'Trimming log'!$F$5:$V$5000,2,FALSE)</f>
        <v>#N/A</v>
      </c>
      <c r="G1577" s="65" t="e">
        <f>VLOOKUP(E1577,'Trimming log'!$F$5:$V$5000,3,FALSE)</f>
        <v>#N/A</v>
      </c>
      <c r="H1577" s="508" t="e">
        <f>VLOOKUP(E1577,'Trimming log'!$F$5:$V$5000,4,FALSE)</f>
        <v>#N/A</v>
      </c>
      <c r="I1577" s="65" t="e">
        <f>VLOOKUP(E1577,'Trimming log'!$F$5:$V$5000,5,FALSE)</f>
        <v>#N/A</v>
      </c>
      <c r="J1577" s="65" t="e">
        <f>VLOOKUP(E1577,'Trimming log'!$F$5:$V$5000,6,FALSE)</f>
        <v>#N/A</v>
      </c>
      <c r="K1577" s="65" t="e">
        <f>VLOOKUP(E1577,'Trimming log'!$F$5:$V$5000,7,FALSE)</f>
        <v>#N/A</v>
      </c>
      <c r="L1577" s="65" t="e">
        <f>VLOOKUP(E1577,'Trimming log'!$F$5:$V$5000,8,FALSE)</f>
        <v>#N/A</v>
      </c>
      <c r="M1577" s="65" t="e">
        <f>VLOOKUP(E1577,'Trimming log'!$F$5:$V$5000,9,FALSE)</f>
        <v>#N/A</v>
      </c>
      <c r="N1577" s="507" t="e">
        <f>VLOOKUP(E1577,'Trimming log'!$F$5:$V$5000,10,FALSE)</f>
        <v>#N/A</v>
      </c>
      <c r="O1577" s="65" t="e">
        <f>VLOOKUP(E1577,'Trimming log'!$F$5:$V$5000,11,FALSE)</f>
        <v>#N/A</v>
      </c>
      <c r="P1577" s="65" t="e">
        <f>VLOOKUP(E1577,'Trimming log'!$F$5:$V$5000,12,FALSE)</f>
        <v>#N/A</v>
      </c>
      <c r="Q1577" s="65" t="e">
        <f>VLOOKUP(E1577,'Trimming log'!$F$5:$V$5000,13,FALSE)</f>
        <v>#N/A</v>
      </c>
      <c r="R1577" s="65" t="e">
        <f>VLOOKUP(E1577,'Trimming log'!$F$5:$V$5000,14,FALSE)</f>
        <v>#N/A</v>
      </c>
      <c r="S1577" s="65" t="e">
        <f>VLOOKUP(E1577,'Trimming log'!$F$5:$V$5000,15,FALSE)</f>
        <v>#N/A</v>
      </c>
      <c r="T1577" s="65" t="e">
        <f t="shared" si="318"/>
        <v>#N/A</v>
      </c>
      <c r="U1577" s="491" t="str">
        <f t="shared" si="319"/>
        <v/>
      </c>
      <c r="V1577" s="74">
        <f t="shared" si="322"/>
        <v>0</v>
      </c>
      <c r="W1577" s="134">
        <f t="shared" si="323"/>
        <v>0</v>
      </c>
      <c r="X1577" s="134" t="e">
        <f>VLOOKUP(E1577,'Trimming log'!$F$5:$Y$5000,19,FALSE)</f>
        <v>#N/A</v>
      </c>
      <c r="Y1577" s="134" t="e">
        <f>VLOOKUP(E1577,'Trimming log'!$F$5:$Y$5000,20,FALSE)</f>
        <v>#N/A</v>
      </c>
      <c r="Z1577" s="135" t="e">
        <f t="shared" si="324"/>
        <v>#N/A</v>
      </c>
      <c r="AA1577" s="135" t="e">
        <f t="shared" si="325"/>
        <v>#N/A</v>
      </c>
      <c r="AB1577" s="136" t="e">
        <f t="shared" si="326"/>
        <v>#N/A</v>
      </c>
      <c r="AC1577" s="136" t="e">
        <f t="shared" si="327"/>
        <v>#N/A</v>
      </c>
      <c r="AD1577" s="136" t="e">
        <f t="shared" si="328"/>
        <v>#N/A</v>
      </c>
      <c r="AE1577" s="136" t="e">
        <f t="shared" si="329"/>
        <v>#N/A</v>
      </c>
    </row>
    <row r="1578" spans="1:31" ht="15" customHeight="1">
      <c r="A1578" s="67" t="str">
        <f t="shared" si="317"/>
        <v/>
      </c>
      <c r="B1578" s="65">
        <f t="shared" si="320"/>
        <v>1555</v>
      </c>
      <c r="C1578" s="68" t="str">
        <f t="shared" si="321"/>
        <v/>
      </c>
      <c r="D1578" s="69"/>
      <c r="E1578" s="75"/>
      <c r="F1578" s="65" t="e">
        <f>VLOOKUP(E1578,'Trimming log'!$F$5:$V$5000,2,FALSE)</f>
        <v>#N/A</v>
      </c>
      <c r="G1578" s="65" t="e">
        <f>VLOOKUP(E1578,'Trimming log'!$F$5:$V$5000,3,FALSE)</f>
        <v>#N/A</v>
      </c>
      <c r="H1578" s="508" t="e">
        <f>VLOOKUP(E1578,'Trimming log'!$F$5:$V$5000,4,FALSE)</f>
        <v>#N/A</v>
      </c>
      <c r="I1578" s="65" t="e">
        <f>VLOOKUP(E1578,'Trimming log'!$F$5:$V$5000,5,FALSE)</f>
        <v>#N/A</v>
      </c>
      <c r="J1578" s="65" t="e">
        <f>VLOOKUP(E1578,'Trimming log'!$F$5:$V$5000,6,FALSE)</f>
        <v>#N/A</v>
      </c>
      <c r="K1578" s="65" t="e">
        <f>VLOOKUP(E1578,'Trimming log'!$F$5:$V$5000,7,FALSE)</f>
        <v>#N/A</v>
      </c>
      <c r="L1578" s="65" t="e">
        <f>VLOOKUP(E1578,'Trimming log'!$F$5:$V$5000,8,FALSE)</f>
        <v>#N/A</v>
      </c>
      <c r="M1578" s="65" t="e">
        <f>VLOOKUP(E1578,'Trimming log'!$F$5:$V$5000,9,FALSE)</f>
        <v>#N/A</v>
      </c>
      <c r="N1578" s="507" t="e">
        <f>VLOOKUP(E1578,'Trimming log'!$F$5:$V$5000,10,FALSE)</f>
        <v>#N/A</v>
      </c>
      <c r="O1578" s="65" t="e">
        <f>VLOOKUP(E1578,'Trimming log'!$F$5:$V$5000,11,FALSE)</f>
        <v>#N/A</v>
      </c>
      <c r="P1578" s="65" t="e">
        <f>VLOOKUP(E1578,'Trimming log'!$F$5:$V$5000,12,FALSE)</f>
        <v>#N/A</v>
      </c>
      <c r="Q1578" s="65" t="e">
        <f>VLOOKUP(E1578,'Trimming log'!$F$5:$V$5000,13,FALSE)</f>
        <v>#N/A</v>
      </c>
      <c r="R1578" s="65" t="e">
        <f>VLOOKUP(E1578,'Trimming log'!$F$5:$V$5000,14,FALSE)</f>
        <v>#N/A</v>
      </c>
      <c r="S1578" s="65" t="e">
        <f>VLOOKUP(E1578,'Trimming log'!$F$5:$V$5000,15,FALSE)</f>
        <v>#N/A</v>
      </c>
      <c r="T1578" s="65" t="e">
        <f t="shared" si="318"/>
        <v>#N/A</v>
      </c>
      <c r="U1578" s="491" t="str">
        <f t="shared" si="319"/>
        <v/>
      </c>
      <c r="V1578" s="74">
        <f t="shared" si="322"/>
        <v>0</v>
      </c>
      <c r="W1578" s="134">
        <f t="shared" si="323"/>
        <v>0</v>
      </c>
      <c r="X1578" s="134" t="e">
        <f>VLOOKUP(E1578,'Trimming log'!$F$5:$Y$5000,19,FALSE)</f>
        <v>#N/A</v>
      </c>
      <c r="Y1578" s="134" t="e">
        <f>VLOOKUP(E1578,'Trimming log'!$F$5:$Y$5000,20,FALSE)</f>
        <v>#N/A</v>
      </c>
      <c r="Z1578" s="135" t="e">
        <f t="shared" si="324"/>
        <v>#N/A</v>
      </c>
      <c r="AA1578" s="135" t="e">
        <f t="shared" si="325"/>
        <v>#N/A</v>
      </c>
      <c r="AB1578" s="136" t="e">
        <f t="shared" si="326"/>
        <v>#N/A</v>
      </c>
      <c r="AC1578" s="136" t="e">
        <f t="shared" si="327"/>
        <v>#N/A</v>
      </c>
      <c r="AD1578" s="136" t="e">
        <f t="shared" si="328"/>
        <v>#N/A</v>
      </c>
      <c r="AE1578" s="136" t="e">
        <f t="shared" si="329"/>
        <v>#N/A</v>
      </c>
    </row>
    <row r="1579" spans="1:31" ht="15" customHeight="1">
      <c r="A1579" s="67" t="str">
        <f t="shared" si="317"/>
        <v/>
      </c>
      <c r="B1579" s="65">
        <f t="shared" si="320"/>
        <v>1556</v>
      </c>
      <c r="C1579" s="68" t="str">
        <f t="shared" si="321"/>
        <v/>
      </c>
      <c r="D1579" s="69"/>
      <c r="E1579" s="75"/>
      <c r="F1579" s="65" t="e">
        <f>VLOOKUP(E1579,'Trimming log'!$F$5:$V$5000,2,FALSE)</f>
        <v>#N/A</v>
      </c>
      <c r="G1579" s="65" t="e">
        <f>VLOOKUP(E1579,'Trimming log'!$F$5:$V$5000,3,FALSE)</f>
        <v>#N/A</v>
      </c>
      <c r="H1579" s="508" t="e">
        <f>VLOOKUP(E1579,'Trimming log'!$F$5:$V$5000,4,FALSE)</f>
        <v>#N/A</v>
      </c>
      <c r="I1579" s="65" t="e">
        <f>VLOOKUP(E1579,'Trimming log'!$F$5:$V$5000,5,FALSE)</f>
        <v>#N/A</v>
      </c>
      <c r="J1579" s="65" t="e">
        <f>VLOOKUP(E1579,'Trimming log'!$F$5:$V$5000,6,FALSE)</f>
        <v>#N/A</v>
      </c>
      <c r="K1579" s="65" t="e">
        <f>VLOOKUP(E1579,'Trimming log'!$F$5:$V$5000,7,FALSE)</f>
        <v>#N/A</v>
      </c>
      <c r="L1579" s="65" t="e">
        <f>VLOOKUP(E1579,'Trimming log'!$F$5:$V$5000,8,FALSE)</f>
        <v>#N/A</v>
      </c>
      <c r="M1579" s="65" t="e">
        <f>VLOOKUP(E1579,'Trimming log'!$F$5:$V$5000,9,FALSE)</f>
        <v>#N/A</v>
      </c>
      <c r="N1579" s="507" t="e">
        <f>VLOOKUP(E1579,'Trimming log'!$F$5:$V$5000,10,FALSE)</f>
        <v>#N/A</v>
      </c>
      <c r="O1579" s="65" t="e">
        <f>VLOOKUP(E1579,'Trimming log'!$F$5:$V$5000,11,FALSE)</f>
        <v>#N/A</v>
      </c>
      <c r="P1579" s="65" t="e">
        <f>VLOOKUP(E1579,'Trimming log'!$F$5:$V$5000,12,FALSE)</f>
        <v>#N/A</v>
      </c>
      <c r="Q1579" s="65" t="e">
        <f>VLOOKUP(E1579,'Trimming log'!$F$5:$V$5000,13,FALSE)</f>
        <v>#N/A</v>
      </c>
      <c r="R1579" s="65" t="e">
        <f>VLOOKUP(E1579,'Trimming log'!$F$5:$V$5000,14,FALSE)</f>
        <v>#N/A</v>
      </c>
      <c r="S1579" s="65" t="e">
        <f>VLOOKUP(E1579,'Trimming log'!$F$5:$V$5000,15,FALSE)</f>
        <v>#N/A</v>
      </c>
      <c r="T1579" s="65" t="e">
        <f t="shared" si="318"/>
        <v>#N/A</v>
      </c>
      <c r="U1579" s="491" t="str">
        <f t="shared" si="319"/>
        <v/>
      </c>
      <c r="V1579" s="74">
        <f t="shared" si="322"/>
        <v>0</v>
      </c>
      <c r="W1579" s="134">
        <f t="shared" si="323"/>
        <v>0</v>
      </c>
      <c r="X1579" s="134" t="e">
        <f>VLOOKUP(E1579,'Trimming log'!$F$5:$Y$5000,19,FALSE)</f>
        <v>#N/A</v>
      </c>
      <c r="Y1579" s="134" t="e">
        <f>VLOOKUP(E1579,'Trimming log'!$F$5:$Y$5000,20,FALSE)</f>
        <v>#N/A</v>
      </c>
      <c r="Z1579" s="135" t="e">
        <f t="shared" si="324"/>
        <v>#N/A</v>
      </c>
      <c r="AA1579" s="135" t="e">
        <f t="shared" si="325"/>
        <v>#N/A</v>
      </c>
      <c r="AB1579" s="136" t="e">
        <f t="shared" si="326"/>
        <v>#N/A</v>
      </c>
      <c r="AC1579" s="136" t="e">
        <f t="shared" si="327"/>
        <v>#N/A</v>
      </c>
      <c r="AD1579" s="136" t="e">
        <f t="shared" si="328"/>
        <v>#N/A</v>
      </c>
      <c r="AE1579" s="136" t="e">
        <f t="shared" si="329"/>
        <v>#N/A</v>
      </c>
    </row>
    <row r="1580" spans="1:31" ht="15" customHeight="1">
      <c r="A1580" s="67" t="str">
        <f t="shared" si="317"/>
        <v/>
      </c>
      <c r="B1580" s="65">
        <f t="shared" si="320"/>
        <v>1557</v>
      </c>
      <c r="C1580" s="68" t="str">
        <f t="shared" si="321"/>
        <v/>
      </c>
      <c r="D1580" s="69"/>
      <c r="E1580" s="75"/>
      <c r="F1580" s="65" t="e">
        <f>VLOOKUP(E1580,'Trimming log'!$F$5:$V$5000,2,FALSE)</f>
        <v>#N/A</v>
      </c>
      <c r="G1580" s="65" t="e">
        <f>VLOOKUP(E1580,'Trimming log'!$F$5:$V$5000,3,FALSE)</f>
        <v>#N/A</v>
      </c>
      <c r="H1580" s="508" t="e">
        <f>VLOOKUP(E1580,'Trimming log'!$F$5:$V$5000,4,FALSE)</f>
        <v>#N/A</v>
      </c>
      <c r="I1580" s="65" t="e">
        <f>VLOOKUP(E1580,'Trimming log'!$F$5:$V$5000,5,FALSE)</f>
        <v>#N/A</v>
      </c>
      <c r="J1580" s="65" t="e">
        <f>VLOOKUP(E1580,'Trimming log'!$F$5:$V$5000,6,FALSE)</f>
        <v>#N/A</v>
      </c>
      <c r="K1580" s="65" t="e">
        <f>VLOOKUP(E1580,'Trimming log'!$F$5:$V$5000,7,FALSE)</f>
        <v>#N/A</v>
      </c>
      <c r="L1580" s="65" t="e">
        <f>VLOOKUP(E1580,'Trimming log'!$F$5:$V$5000,8,FALSE)</f>
        <v>#N/A</v>
      </c>
      <c r="M1580" s="65" t="e">
        <f>VLOOKUP(E1580,'Trimming log'!$F$5:$V$5000,9,FALSE)</f>
        <v>#N/A</v>
      </c>
      <c r="N1580" s="507" t="e">
        <f>VLOOKUP(E1580,'Trimming log'!$F$5:$V$5000,10,FALSE)</f>
        <v>#N/A</v>
      </c>
      <c r="O1580" s="65" t="e">
        <f>VLOOKUP(E1580,'Trimming log'!$F$5:$V$5000,11,FALSE)</f>
        <v>#N/A</v>
      </c>
      <c r="P1580" s="65" t="e">
        <f>VLOOKUP(E1580,'Trimming log'!$F$5:$V$5000,12,FALSE)</f>
        <v>#N/A</v>
      </c>
      <c r="Q1580" s="65" t="e">
        <f>VLOOKUP(E1580,'Trimming log'!$F$5:$V$5000,13,FALSE)</f>
        <v>#N/A</v>
      </c>
      <c r="R1580" s="65" t="e">
        <f>VLOOKUP(E1580,'Trimming log'!$F$5:$V$5000,14,FALSE)</f>
        <v>#N/A</v>
      </c>
      <c r="S1580" s="65" t="e">
        <f>VLOOKUP(E1580,'Trimming log'!$F$5:$V$5000,15,FALSE)</f>
        <v>#N/A</v>
      </c>
      <c r="T1580" s="65" t="e">
        <f t="shared" si="318"/>
        <v>#N/A</v>
      </c>
      <c r="U1580" s="491" t="str">
        <f t="shared" si="319"/>
        <v/>
      </c>
      <c r="V1580" s="74">
        <f t="shared" si="322"/>
        <v>0</v>
      </c>
      <c r="W1580" s="134">
        <f t="shared" si="323"/>
        <v>0</v>
      </c>
      <c r="X1580" s="134" t="e">
        <f>VLOOKUP(E1580,'Trimming log'!$F$5:$Y$5000,19,FALSE)</f>
        <v>#N/A</v>
      </c>
      <c r="Y1580" s="134" t="e">
        <f>VLOOKUP(E1580,'Trimming log'!$F$5:$Y$5000,20,FALSE)</f>
        <v>#N/A</v>
      </c>
      <c r="Z1580" s="135" t="e">
        <f t="shared" si="324"/>
        <v>#N/A</v>
      </c>
      <c r="AA1580" s="135" t="e">
        <f t="shared" si="325"/>
        <v>#N/A</v>
      </c>
      <c r="AB1580" s="136" t="e">
        <f t="shared" si="326"/>
        <v>#N/A</v>
      </c>
      <c r="AC1580" s="136" t="e">
        <f t="shared" si="327"/>
        <v>#N/A</v>
      </c>
      <c r="AD1580" s="136" t="e">
        <f t="shared" si="328"/>
        <v>#N/A</v>
      </c>
      <c r="AE1580" s="136" t="e">
        <f t="shared" si="329"/>
        <v>#N/A</v>
      </c>
    </row>
    <row r="1581" spans="1:31" ht="15" customHeight="1">
      <c r="A1581" s="67" t="str">
        <f t="shared" si="317"/>
        <v/>
      </c>
      <c r="B1581" s="65">
        <f t="shared" si="320"/>
        <v>1558</v>
      </c>
      <c r="C1581" s="68" t="str">
        <f t="shared" si="321"/>
        <v/>
      </c>
      <c r="D1581" s="69"/>
      <c r="E1581" s="75"/>
      <c r="F1581" s="65" t="e">
        <f>VLOOKUP(E1581,'Trimming log'!$F$5:$V$5000,2,FALSE)</f>
        <v>#N/A</v>
      </c>
      <c r="G1581" s="65" t="e">
        <f>VLOOKUP(E1581,'Trimming log'!$F$5:$V$5000,3,FALSE)</f>
        <v>#N/A</v>
      </c>
      <c r="H1581" s="508" t="e">
        <f>VLOOKUP(E1581,'Trimming log'!$F$5:$V$5000,4,FALSE)</f>
        <v>#N/A</v>
      </c>
      <c r="I1581" s="65" t="e">
        <f>VLOOKUP(E1581,'Trimming log'!$F$5:$V$5000,5,FALSE)</f>
        <v>#N/A</v>
      </c>
      <c r="J1581" s="65" t="e">
        <f>VLOOKUP(E1581,'Trimming log'!$F$5:$V$5000,6,FALSE)</f>
        <v>#N/A</v>
      </c>
      <c r="K1581" s="65" t="e">
        <f>VLOOKUP(E1581,'Trimming log'!$F$5:$V$5000,7,FALSE)</f>
        <v>#N/A</v>
      </c>
      <c r="L1581" s="65" t="e">
        <f>VLOOKUP(E1581,'Trimming log'!$F$5:$V$5000,8,FALSE)</f>
        <v>#N/A</v>
      </c>
      <c r="M1581" s="65" t="e">
        <f>VLOOKUP(E1581,'Trimming log'!$F$5:$V$5000,9,FALSE)</f>
        <v>#N/A</v>
      </c>
      <c r="N1581" s="507" t="e">
        <f>VLOOKUP(E1581,'Trimming log'!$F$5:$V$5000,10,FALSE)</f>
        <v>#N/A</v>
      </c>
      <c r="O1581" s="65" t="e">
        <f>VLOOKUP(E1581,'Trimming log'!$F$5:$V$5000,11,FALSE)</f>
        <v>#N/A</v>
      </c>
      <c r="P1581" s="65" t="e">
        <f>VLOOKUP(E1581,'Trimming log'!$F$5:$V$5000,12,FALSE)</f>
        <v>#N/A</v>
      </c>
      <c r="Q1581" s="65" t="e">
        <f>VLOOKUP(E1581,'Trimming log'!$F$5:$V$5000,13,FALSE)</f>
        <v>#N/A</v>
      </c>
      <c r="R1581" s="65" t="e">
        <f>VLOOKUP(E1581,'Trimming log'!$F$5:$V$5000,14,FALSE)</f>
        <v>#N/A</v>
      </c>
      <c r="S1581" s="65" t="e">
        <f>VLOOKUP(E1581,'Trimming log'!$F$5:$V$5000,15,FALSE)</f>
        <v>#N/A</v>
      </c>
      <c r="T1581" s="65" t="e">
        <f t="shared" si="318"/>
        <v>#N/A</v>
      </c>
      <c r="U1581" s="491" t="str">
        <f t="shared" si="319"/>
        <v/>
      </c>
      <c r="V1581" s="74">
        <f t="shared" si="322"/>
        <v>0</v>
      </c>
      <c r="W1581" s="134">
        <f t="shared" si="323"/>
        <v>0</v>
      </c>
      <c r="X1581" s="134" t="e">
        <f>VLOOKUP(E1581,'Trimming log'!$F$5:$Y$5000,19,FALSE)</f>
        <v>#N/A</v>
      </c>
      <c r="Y1581" s="134" t="e">
        <f>VLOOKUP(E1581,'Trimming log'!$F$5:$Y$5000,20,FALSE)</f>
        <v>#N/A</v>
      </c>
      <c r="Z1581" s="135" t="e">
        <f t="shared" si="324"/>
        <v>#N/A</v>
      </c>
      <c r="AA1581" s="135" t="e">
        <f t="shared" si="325"/>
        <v>#N/A</v>
      </c>
      <c r="AB1581" s="136" t="e">
        <f t="shared" si="326"/>
        <v>#N/A</v>
      </c>
      <c r="AC1581" s="136" t="e">
        <f t="shared" si="327"/>
        <v>#N/A</v>
      </c>
      <c r="AD1581" s="136" t="e">
        <f t="shared" si="328"/>
        <v>#N/A</v>
      </c>
      <c r="AE1581" s="136" t="e">
        <f t="shared" si="329"/>
        <v>#N/A</v>
      </c>
    </row>
    <row r="1582" spans="1:31" ht="15" customHeight="1">
      <c r="A1582" s="67" t="str">
        <f t="shared" si="317"/>
        <v/>
      </c>
      <c r="B1582" s="65">
        <f t="shared" si="320"/>
        <v>1559</v>
      </c>
      <c r="C1582" s="68" t="str">
        <f t="shared" si="321"/>
        <v/>
      </c>
      <c r="D1582" s="69"/>
      <c r="E1582" s="75"/>
      <c r="F1582" s="65" t="e">
        <f>VLOOKUP(E1582,'Trimming log'!$F$5:$V$5000,2,FALSE)</f>
        <v>#N/A</v>
      </c>
      <c r="G1582" s="65" t="e">
        <f>VLOOKUP(E1582,'Trimming log'!$F$5:$V$5000,3,FALSE)</f>
        <v>#N/A</v>
      </c>
      <c r="H1582" s="508" t="e">
        <f>VLOOKUP(E1582,'Trimming log'!$F$5:$V$5000,4,FALSE)</f>
        <v>#N/A</v>
      </c>
      <c r="I1582" s="65" t="e">
        <f>VLOOKUP(E1582,'Trimming log'!$F$5:$V$5000,5,FALSE)</f>
        <v>#N/A</v>
      </c>
      <c r="J1582" s="65" t="e">
        <f>VLOOKUP(E1582,'Trimming log'!$F$5:$V$5000,6,FALSE)</f>
        <v>#N/A</v>
      </c>
      <c r="K1582" s="65" t="e">
        <f>VLOOKUP(E1582,'Trimming log'!$F$5:$V$5000,7,FALSE)</f>
        <v>#N/A</v>
      </c>
      <c r="L1582" s="65" t="e">
        <f>VLOOKUP(E1582,'Trimming log'!$F$5:$V$5000,8,FALSE)</f>
        <v>#N/A</v>
      </c>
      <c r="M1582" s="65" t="e">
        <f>VLOOKUP(E1582,'Trimming log'!$F$5:$V$5000,9,FALSE)</f>
        <v>#N/A</v>
      </c>
      <c r="N1582" s="507" t="e">
        <f>VLOOKUP(E1582,'Trimming log'!$F$5:$V$5000,10,FALSE)</f>
        <v>#N/A</v>
      </c>
      <c r="O1582" s="65" t="e">
        <f>VLOOKUP(E1582,'Trimming log'!$F$5:$V$5000,11,FALSE)</f>
        <v>#N/A</v>
      </c>
      <c r="P1582" s="65" t="e">
        <f>VLOOKUP(E1582,'Trimming log'!$F$5:$V$5000,12,FALSE)</f>
        <v>#N/A</v>
      </c>
      <c r="Q1582" s="65" t="e">
        <f>VLOOKUP(E1582,'Trimming log'!$F$5:$V$5000,13,FALSE)</f>
        <v>#N/A</v>
      </c>
      <c r="R1582" s="65" t="e">
        <f>VLOOKUP(E1582,'Trimming log'!$F$5:$V$5000,14,FALSE)</f>
        <v>#N/A</v>
      </c>
      <c r="S1582" s="65" t="e">
        <f>VLOOKUP(E1582,'Trimming log'!$F$5:$V$5000,15,FALSE)</f>
        <v>#N/A</v>
      </c>
      <c r="T1582" s="65" t="e">
        <f t="shared" si="318"/>
        <v>#N/A</v>
      </c>
      <c r="U1582" s="491" t="str">
        <f t="shared" si="319"/>
        <v/>
      </c>
      <c r="V1582" s="74">
        <f t="shared" si="322"/>
        <v>0</v>
      </c>
      <c r="W1582" s="134">
        <f t="shared" si="323"/>
        <v>0</v>
      </c>
      <c r="X1582" s="134" t="e">
        <f>VLOOKUP(E1582,'Trimming log'!$F$5:$Y$5000,19,FALSE)</f>
        <v>#N/A</v>
      </c>
      <c r="Y1582" s="134" t="e">
        <f>VLOOKUP(E1582,'Trimming log'!$F$5:$Y$5000,20,FALSE)</f>
        <v>#N/A</v>
      </c>
      <c r="Z1582" s="135" t="e">
        <f t="shared" si="324"/>
        <v>#N/A</v>
      </c>
      <c r="AA1582" s="135" t="e">
        <f t="shared" si="325"/>
        <v>#N/A</v>
      </c>
      <c r="AB1582" s="136" t="e">
        <f t="shared" si="326"/>
        <v>#N/A</v>
      </c>
      <c r="AC1582" s="136" t="e">
        <f t="shared" si="327"/>
        <v>#N/A</v>
      </c>
      <c r="AD1582" s="136" t="e">
        <f t="shared" si="328"/>
        <v>#N/A</v>
      </c>
      <c r="AE1582" s="136" t="e">
        <f t="shared" si="329"/>
        <v>#N/A</v>
      </c>
    </row>
    <row r="1583" spans="1:31" ht="15" customHeight="1">
      <c r="A1583" s="67" t="str">
        <f t="shared" si="317"/>
        <v/>
      </c>
      <c r="B1583" s="65">
        <f t="shared" si="320"/>
        <v>1560</v>
      </c>
      <c r="C1583" s="68" t="str">
        <f t="shared" si="321"/>
        <v/>
      </c>
      <c r="D1583" s="69"/>
      <c r="E1583" s="75"/>
      <c r="F1583" s="65" t="e">
        <f>VLOOKUP(E1583,'Trimming log'!$F$5:$V$5000,2,FALSE)</f>
        <v>#N/A</v>
      </c>
      <c r="G1583" s="65" t="e">
        <f>VLOOKUP(E1583,'Trimming log'!$F$5:$V$5000,3,FALSE)</f>
        <v>#N/A</v>
      </c>
      <c r="H1583" s="508" t="e">
        <f>VLOOKUP(E1583,'Trimming log'!$F$5:$V$5000,4,FALSE)</f>
        <v>#N/A</v>
      </c>
      <c r="I1583" s="65" t="e">
        <f>VLOOKUP(E1583,'Trimming log'!$F$5:$V$5000,5,FALSE)</f>
        <v>#N/A</v>
      </c>
      <c r="J1583" s="65" t="e">
        <f>VLOOKUP(E1583,'Trimming log'!$F$5:$V$5000,6,FALSE)</f>
        <v>#N/A</v>
      </c>
      <c r="K1583" s="65" t="e">
        <f>VLOOKUP(E1583,'Trimming log'!$F$5:$V$5000,7,FALSE)</f>
        <v>#N/A</v>
      </c>
      <c r="L1583" s="65" t="e">
        <f>VLOOKUP(E1583,'Trimming log'!$F$5:$V$5000,8,FALSE)</f>
        <v>#N/A</v>
      </c>
      <c r="M1583" s="65" t="e">
        <f>VLOOKUP(E1583,'Trimming log'!$F$5:$V$5000,9,FALSE)</f>
        <v>#N/A</v>
      </c>
      <c r="N1583" s="507" t="e">
        <f>VLOOKUP(E1583,'Trimming log'!$F$5:$V$5000,10,FALSE)</f>
        <v>#N/A</v>
      </c>
      <c r="O1583" s="65" t="e">
        <f>VLOOKUP(E1583,'Trimming log'!$F$5:$V$5000,11,FALSE)</f>
        <v>#N/A</v>
      </c>
      <c r="P1583" s="65" t="e">
        <f>VLOOKUP(E1583,'Trimming log'!$F$5:$V$5000,12,FALSE)</f>
        <v>#N/A</v>
      </c>
      <c r="Q1583" s="65" t="e">
        <f>VLOOKUP(E1583,'Trimming log'!$F$5:$V$5000,13,FALSE)</f>
        <v>#N/A</v>
      </c>
      <c r="R1583" s="65" t="e">
        <f>VLOOKUP(E1583,'Trimming log'!$F$5:$V$5000,14,FALSE)</f>
        <v>#N/A</v>
      </c>
      <c r="S1583" s="65" t="e">
        <f>VLOOKUP(E1583,'Trimming log'!$F$5:$V$5000,15,FALSE)</f>
        <v>#N/A</v>
      </c>
      <c r="T1583" s="65" t="e">
        <f t="shared" si="318"/>
        <v>#N/A</v>
      </c>
      <c r="U1583" s="491" t="str">
        <f t="shared" si="319"/>
        <v/>
      </c>
      <c r="V1583" s="74">
        <f t="shared" si="322"/>
        <v>0</v>
      </c>
      <c r="W1583" s="134">
        <f t="shared" si="323"/>
        <v>0</v>
      </c>
      <c r="X1583" s="134" t="e">
        <f>VLOOKUP(E1583,'Trimming log'!$F$5:$Y$5000,19,FALSE)</f>
        <v>#N/A</v>
      </c>
      <c r="Y1583" s="134" t="e">
        <f>VLOOKUP(E1583,'Trimming log'!$F$5:$Y$5000,20,FALSE)</f>
        <v>#N/A</v>
      </c>
      <c r="Z1583" s="135" t="e">
        <f t="shared" si="324"/>
        <v>#N/A</v>
      </c>
      <c r="AA1583" s="135" t="e">
        <f t="shared" si="325"/>
        <v>#N/A</v>
      </c>
      <c r="AB1583" s="136" t="e">
        <f t="shared" si="326"/>
        <v>#N/A</v>
      </c>
      <c r="AC1583" s="136" t="e">
        <f t="shared" si="327"/>
        <v>#N/A</v>
      </c>
      <c r="AD1583" s="136" t="e">
        <f t="shared" si="328"/>
        <v>#N/A</v>
      </c>
      <c r="AE1583" s="136" t="e">
        <f t="shared" si="329"/>
        <v>#N/A</v>
      </c>
    </row>
    <row r="1584" spans="1:31" ht="15" customHeight="1">
      <c r="A1584" s="67" t="str">
        <f t="shared" si="317"/>
        <v/>
      </c>
      <c r="B1584" s="65">
        <f t="shared" si="320"/>
        <v>1561</v>
      </c>
      <c r="C1584" s="68" t="str">
        <f t="shared" si="321"/>
        <v/>
      </c>
      <c r="D1584" s="69"/>
      <c r="E1584" s="75"/>
      <c r="F1584" s="65" t="e">
        <f>VLOOKUP(E1584,'Trimming log'!$F$5:$V$5000,2,FALSE)</f>
        <v>#N/A</v>
      </c>
      <c r="G1584" s="65" t="e">
        <f>VLOOKUP(E1584,'Trimming log'!$F$5:$V$5000,3,FALSE)</f>
        <v>#N/A</v>
      </c>
      <c r="H1584" s="508" t="e">
        <f>VLOOKUP(E1584,'Trimming log'!$F$5:$V$5000,4,FALSE)</f>
        <v>#N/A</v>
      </c>
      <c r="I1584" s="65" t="e">
        <f>VLOOKUP(E1584,'Trimming log'!$F$5:$V$5000,5,FALSE)</f>
        <v>#N/A</v>
      </c>
      <c r="J1584" s="65" t="e">
        <f>VLOOKUP(E1584,'Trimming log'!$F$5:$V$5000,6,FALSE)</f>
        <v>#N/A</v>
      </c>
      <c r="K1584" s="65" t="e">
        <f>VLOOKUP(E1584,'Trimming log'!$F$5:$V$5000,7,FALSE)</f>
        <v>#N/A</v>
      </c>
      <c r="L1584" s="65" t="e">
        <f>VLOOKUP(E1584,'Trimming log'!$F$5:$V$5000,8,FALSE)</f>
        <v>#N/A</v>
      </c>
      <c r="M1584" s="65" t="e">
        <f>VLOOKUP(E1584,'Trimming log'!$F$5:$V$5000,9,FALSE)</f>
        <v>#N/A</v>
      </c>
      <c r="N1584" s="507" t="e">
        <f>VLOOKUP(E1584,'Trimming log'!$F$5:$V$5000,10,FALSE)</f>
        <v>#N/A</v>
      </c>
      <c r="O1584" s="65" t="e">
        <f>VLOOKUP(E1584,'Trimming log'!$F$5:$V$5000,11,FALSE)</f>
        <v>#N/A</v>
      </c>
      <c r="P1584" s="65" t="e">
        <f>VLOOKUP(E1584,'Trimming log'!$F$5:$V$5000,12,FALSE)</f>
        <v>#N/A</v>
      </c>
      <c r="Q1584" s="65" t="e">
        <f>VLOOKUP(E1584,'Trimming log'!$F$5:$V$5000,13,FALSE)</f>
        <v>#N/A</v>
      </c>
      <c r="R1584" s="65" t="e">
        <f>VLOOKUP(E1584,'Trimming log'!$F$5:$V$5000,14,FALSE)</f>
        <v>#N/A</v>
      </c>
      <c r="S1584" s="65" t="e">
        <f>VLOOKUP(E1584,'Trimming log'!$F$5:$V$5000,15,FALSE)</f>
        <v>#N/A</v>
      </c>
      <c r="T1584" s="65" t="e">
        <f t="shared" si="318"/>
        <v>#N/A</v>
      </c>
      <c r="U1584" s="491" t="str">
        <f t="shared" si="319"/>
        <v/>
      </c>
      <c r="V1584" s="74">
        <f t="shared" si="322"/>
        <v>0</v>
      </c>
      <c r="W1584" s="134">
        <f t="shared" si="323"/>
        <v>0</v>
      </c>
      <c r="X1584" s="134" t="e">
        <f>VLOOKUP(E1584,'Trimming log'!$F$5:$Y$5000,19,FALSE)</f>
        <v>#N/A</v>
      </c>
      <c r="Y1584" s="134" t="e">
        <f>VLOOKUP(E1584,'Trimming log'!$F$5:$Y$5000,20,FALSE)</f>
        <v>#N/A</v>
      </c>
      <c r="Z1584" s="135" t="e">
        <f t="shared" si="324"/>
        <v>#N/A</v>
      </c>
      <c r="AA1584" s="135" t="e">
        <f t="shared" si="325"/>
        <v>#N/A</v>
      </c>
      <c r="AB1584" s="136" t="e">
        <f t="shared" si="326"/>
        <v>#N/A</v>
      </c>
      <c r="AC1584" s="136" t="e">
        <f t="shared" si="327"/>
        <v>#N/A</v>
      </c>
      <c r="AD1584" s="136" t="e">
        <f t="shared" si="328"/>
        <v>#N/A</v>
      </c>
      <c r="AE1584" s="136" t="e">
        <f t="shared" si="329"/>
        <v>#N/A</v>
      </c>
    </row>
    <row r="1585" spans="1:31" ht="15" customHeight="1">
      <c r="A1585" s="67" t="str">
        <f t="shared" si="317"/>
        <v/>
      </c>
      <c r="B1585" s="65">
        <f t="shared" si="320"/>
        <v>1562</v>
      </c>
      <c r="C1585" s="68" t="str">
        <f t="shared" si="321"/>
        <v/>
      </c>
      <c r="D1585" s="69"/>
      <c r="E1585" s="75"/>
      <c r="F1585" s="65" t="e">
        <f>VLOOKUP(E1585,'Trimming log'!$F$5:$V$5000,2,FALSE)</f>
        <v>#N/A</v>
      </c>
      <c r="G1585" s="65" t="e">
        <f>VLOOKUP(E1585,'Trimming log'!$F$5:$V$5000,3,FALSE)</f>
        <v>#N/A</v>
      </c>
      <c r="H1585" s="508" t="e">
        <f>VLOOKUP(E1585,'Trimming log'!$F$5:$V$5000,4,FALSE)</f>
        <v>#N/A</v>
      </c>
      <c r="I1585" s="65" t="e">
        <f>VLOOKUP(E1585,'Trimming log'!$F$5:$V$5000,5,FALSE)</f>
        <v>#N/A</v>
      </c>
      <c r="J1585" s="65" t="e">
        <f>VLOOKUP(E1585,'Trimming log'!$F$5:$V$5000,6,FALSE)</f>
        <v>#N/A</v>
      </c>
      <c r="K1585" s="65" t="e">
        <f>VLOOKUP(E1585,'Trimming log'!$F$5:$V$5000,7,FALSE)</f>
        <v>#N/A</v>
      </c>
      <c r="L1585" s="65" t="e">
        <f>VLOOKUP(E1585,'Trimming log'!$F$5:$V$5000,8,FALSE)</f>
        <v>#N/A</v>
      </c>
      <c r="M1585" s="65" t="e">
        <f>VLOOKUP(E1585,'Trimming log'!$F$5:$V$5000,9,FALSE)</f>
        <v>#N/A</v>
      </c>
      <c r="N1585" s="507" t="e">
        <f>VLOOKUP(E1585,'Trimming log'!$F$5:$V$5000,10,FALSE)</f>
        <v>#N/A</v>
      </c>
      <c r="O1585" s="65" t="e">
        <f>VLOOKUP(E1585,'Trimming log'!$F$5:$V$5000,11,FALSE)</f>
        <v>#N/A</v>
      </c>
      <c r="P1585" s="65" t="e">
        <f>VLOOKUP(E1585,'Trimming log'!$F$5:$V$5000,12,FALSE)</f>
        <v>#N/A</v>
      </c>
      <c r="Q1585" s="65" t="e">
        <f>VLOOKUP(E1585,'Trimming log'!$F$5:$V$5000,13,FALSE)</f>
        <v>#N/A</v>
      </c>
      <c r="R1585" s="65" t="e">
        <f>VLOOKUP(E1585,'Trimming log'!$F$5:$V$5000,14,FALSE)</f>
        <v>#N/A</v>
      </c>
      <c r="S1585" s="65" t="e">
        <f>VLOOKUP(E1585,'Trimming log'!$F$5:$V$5000,15,FALSE)</f>
        <v>#N/A</v>
      </c>
      <c r="T1585" s="65" t="e">
        <f t="shared" si="318"/>
        <v>#N/A</v>
      </c>
      <c r="U1585" s="491" t="str">
        <f t="shared" si="319"/>
        <v/>
      </c>
      <c r="V1585" s="74">
        <f t="shared" si="322"/>
        <v>0</v>
      </c>
      <c r="W1585" s="134">
        <f t="shared" si="323"/>
        <v>0</v>
      </c>
      <c r="X1585" s="134" t="e">
        <f>VLOOKUP(E1585,'Trimming log'!$F$5:$Y$5000,19,FALSE)</f>
        <v>#N/A</v>
      </c>
      <c r="Y1585" s="134" t="e">
        <f>VLOOKUP(E1585,'Trimming log'!$F$5:$Y$5000,20,FALSE)</f>
        <v>#N/A</v>
      </c>
      <c r="Z1585" s="135" t="e">
        <f t="shared" si="324"/>
        <v>#N/A</v>
      </c>
      <c r="AA1585" s="135" t="e">
        <f t="shared" si="325"/>
        <v>#N/A</v>
      </c>
      <c r="AB1585" s="136" t="e">
        <f t="shared" si="326"/>
        <v>#N/A</v>
      </c>
      <c r="AC1585" s="136" t="e">
        <f t="shared" si="327"/>
        <v>#N/A</v>
      </c>
      <c r="AD1585" s="136" t="e">
        <f t="shared" si="328"/>
        <v>#N/A</v>
      </c>
      <c r="AE1585" s="136" t="e">
        <f t="shared" si="329"/>
        <v>#N/A</v>
      </c>
    </row>
    <row r="1586" spans="1:31" ht="15" customHeight="1">
      <c r="A1586" s="67" t="str">
        <f t="shared" si="317"/>
        <v/>
      </c>
      <c r="B1586" s="65">
        <f t="shared" si="320"/>
        <v>1563</v>
      </c>
      <c r="C1586" s="68" t="str">
        <f t="shared" si="321"/>
        <v/>
      </c>
      <c r="D1586" s="69"/>
      <c r="E1586" s="75"/>
      <c r="F1586" s="65" t="e">
        <f>VLOOKUP(E1586,'Trimming log'!$F$5:$V$5000,2,FALSE)</f>
        <v>#N/A</v>
      </c>
      <c r="G1586" s="65" t="e">
        <f>VLOOKUP(E1586,'Trimming log'!$F$5:$V$5000,3,FALSE)</f>
        <v>#N/A</v>
      </c>
      <c r="H1586" s="508" t="e">
        <f>VLOOKUP(E1586,'Trimming log'!$F$5:$V$5000,4,FALSE)</f>
        <v>#N/A</v>
      </c>
      <c r="I1586" s="65" t="e">
        <f>VLOOKUP(E1586,'Trimming log'!$F$5:$V$5000,5,FALSE)</f>
        <v>#N/A</v>
      </c>
      <c r="J1586" s="65" t="e">
        <f>VLOOKUP(E1586,'Trimming log'!$F$5:$V$5000,6,FALSE)</f>
        <v>#N/A</v>
      </c>
      <c r="K1586" s="65" t="e">
        <f>VLOOKUP(E1586,'Trimming log'!$F$5:$V$5000,7,FALSE)</f>
        <v>#N/A</v>
      </c>
      <c r="L1586" s="65" t="e">
        <f>VLOOKUP(E1586,'Trimming log'!$F$5:$V$5000,8,FALSE)</f>
        <v>#N/A</v>
      </c>
      <c r="M1586" s="65" t="e">
        <f>VLOOKUP(E1586,'Trimming log'!$F$5:$V$5000,9,FALSE)</f>
        <v>#N/A</v>
      </c>
      <c r="N1586" s="507" t="e">
        <f>VLOOKUP(E1586,'Trimming log'!$F$5:$V$5000,10,FALSE)</f>
        <v>#N/A</v>
      </c>
      <c r="O1586" s="65" t="e">
        <f>VLOOKUP(E1586,'Trimming log'!$F$5:$V$5000,11,FALSE)</f>
        <v>#N/A</v>
      </c>
      <c r="P1586" s="65" t="e">
        <f>VLOOKUP(E1586,'Trimming log'!$F$5:$V$5000,12,FALSE)</f>
        <v>#N/A</v>
      </c>
      <c r="Q1586" s="65" t="e">
        <f>VLOOKUP(E1586,'Trimming log'!$F$5:$V$5000,13,FALSE)</f>
        <v>#N/A</v>
      </c>
      <c r="R1586" s="65" t="e">
        <f>VLOOKUP(E1586,'Trimming log'!$F$5:$V$5000,14,FALSE)</f>
        <v>#N/A</v>
      </c>
      <c r="S1586" s="65" t="e">
        <f>VLOOKUP(E1586,'Trimming log'!$F$5:$V$5000,15,FALSE)</f>
        <v>#N/A</v>
      </c>
      <c r="T1586" s="65" t="e">
        <f t="shared" si="318"/>
        <v>#N/A</v>
      </c>
      <c r="U1586" s="491" t="str">
        <f t="shared" si="319"/>
        <v/>
      </c>
      <c r="V1586" s="74">
        <f t="shared" si="322"/>
        <v>0</v>
      </c>
      <c r="W1586" s="134">
        <f t="shared" si="323"/>
        <v>0</v>
      </c>
      <c r="X1586" s="134" t="e">
        <f>VLOOKUP(E1586,'Trimming log'!$F$5:$Y$5000,19,FALSE)</f>
        <v>#N/A</v>
      </c>
      <c r="Y1586" s="134" t="e">
        <f>VLOOKUP(E1586,'Trimming log'!$F$5:$Y$5000,20,FALSE)</f>
        <v>#N/A</v>
      </c>
      <c r="Z1586" s="135" t="e">
        <f t="shared" si="324"/>
        <v>#N/A</v>
      </c>
      <c r="AA1586" s="135" t="e">
        <f t="shared" si="325"/>
        <v>#N/A</v>
      </c>
      <c r="AB1586" s="136" t="e">
        <f t="shared" si="326"/>
        <v>#N/A</v>
      </c>
      <c r="AC1586" s="136" t="e">
        <f t="shared" si="327"/>
        <v>#N/A</v>
      </c>
      <c r="AD1586" s="136" t="e">
        <f t="shared" si="328"/>
        <v>#N/A</v>
      </c>
      <c r="AE1586" s="136" t="e">
        <f t="shared" si="329"/>
        <v>#N/A</v>
      </c>
    </row>
    <row r="1587" spans="1:31" ht="15" customHeight="1">
      <c r="A1587" s="67" t="str">
        <f t="shared" si="317"/>
        <v/>
      </c>
      <c r="B1587" s="65">
        <f t="shared" si="320"/>
        <v>1564</v>
      </c>
      <c r="C1587" s="68" t="str">
        <f t="shared" si="321"/>
        <v/>
      </c>
      <c r="D1587" s="69"/>
      <c r="E1587" s="75"/>
      <c r="F1587" s="65" t="e">
        <f>VLOOKUP(E1587,'Trimming log'!$F$5:$V$5000,2,FALSE)</f>
        <v>#N/A</v>
      </c>
      <c r="G1587" s="65" t="e">
        <f>VLOOKUP(E1587,'Trimming log'!$F$5:$V$5000,3,FALSE)</f>
        <v>#N/A</v>
      </c>
      <c r="H1587" s="508" t="e">
        <f>VLOOKUP(E1587,'Trimming log'!$F$5:$V$5000,4,FALSE)</f>
        <v>#N/A</v>
      </c>
      <c r="I1587" s="65" t="e">
        <f>VLOOKUP(E1587,'Trimming log'!$F$5:$V$5000,5,FALSE)</f>
        <v>#N/A</v>
      </c>
      <c r="J1587" s="65" t="e">
        <f>VLOOKUP(E1587,'Trimming log'!$F$5:$V$5000,6,FALSE)</f>
        <v>#N/A</v>
      </c>
      <c r="K1587" s="65" t="e">
        <f>VLOOKUP(E1587,'Trimming log'!$F$5:$V$5000,7,FALSE)</f>
        <v>#N/A</v>
      </c>
      <c r="L1587" s="65" t="e">
        <f>VLOOKUP(E1587,'Trimming log'!$F$5:$V$5000,8,FALSE)</f>
        <v>#N/A</v>
      </c>
      <c r="M1587" s="65" t="e">
        <f>VLOOKUP(E1587,'Trimming log'!$F$5:$V$5000,9,FALSE)</f>
        <v>#N/A</v>
      </c>
      <c r="N1587" s="507" t="e">
        <f>VLOOKUP(E1587,'Trimming log'!$F$5:$V$5000,10,FALSE)</f>
        <v>#N/A</v>
      </c>
      <c r="O1587" s="65" t="e">
        <f>VLOOKUP(E1587,'Trimming log'!$F$5:$V$5000,11,FALSE)</f>
        <v>#N/A</v>
      </c>
      <c r="P1587" s="65" t="e">
        <f>VLOOKUP(E1587,'Trimming log'!$F$5:$V$5000,12,FALSE)</f>
        <v>#N/A</v>
      </c>
      <c r="Q1587" s="65" t="e">
        <f>VLOOKUP(E1587,'Trimming log'!$F$5:$V$5000,13,FALSE)</f>
        <v>#N/A</v>
      </c>
      <c r="R1587" s="65" t="e">
        <f>VLOOKUP(E1587,'Trimming log'!$F$5:$V$5000,14,FALSE)</f>
        <v>#N/A</v>
      </c>
      <c r="S1587" s="65" t="e">
        <f>VLOOKUP(E1587,'Trimming log'!$F$5:$V$5000,15,FALSE)</f>
        <v>#N/A</v>
      </c>
      <c r="T1587" s="65" t="e">
        <f t="shared" si="318"/>
        <v>#N/A</v>
      </c>
      <c r="U1587" s="491" t="str">
        <f t="shared" si="319"/>
        <v/>
      </c>
      <c r="V1587" s="74">
        <f t="shared" si="322"/>
        <v>0</v>
      </c>
      <c r="W1587" s="134">
        <f t="shared" si="323"/>
        <v>0</v>
      </c>
      <c r="X1587" s="134" t="e">
        <f>VLOOKUP(E1587,'Trimming log'!$F$5:$Y$5000,19,FALSE)</f>
        <v>#N/A</v>
      </c>
      <c r="Y1587" s="134" t="e">
        <f>VLOOKUP(E1587,'Trimming log'!$F$5:$Y$5000,20,FALSE)</f>
        <v>#N/A</v>
      </c>
      <c r="Z1587" s="135" t="e">
        <f t="shared" si="324"/>
        <v>#N/A</v>
      </c>
      <c r="AA1587" s="135" t="e">
        <f t="shared" si="325"/>
        <v>#N/A</v>
      </c>
      <c r="AB1587" s="136" t="e">
        <f t="shared" si="326"/>
        <v>#N/A</v>
      </c>
      <c r="AC1587" s="136" t="e">
        <f t="shared" si="327"/>
        <v>#N/A</v>
      </c>
      <c r="AD1587" s="136" t="e">
        <f t="shared" si="328"/>
        <v>#N/A</v>
      </c>
      <c r="AE1587" s="136" t="e">
        <f t="shared" si="329"/>
        <v>#N/A</v>
      </c>
    </row>
    <row r="1588" spans="1:31" ht="15" customHeight="1">
      <c r="A1588" s="67" t="str">
        <f t="shared" si="317"/>
        <v/>
      </c>
      <c r="B1588" s="65">
        <f t="shared" si="320"/>
        <v>1565</v>
      </c>
      <c r="C1588" s="68" t="str">
        <f t="shared" si="321"/>
        <v/>
      </c>
      <c r="D1588" s="69"/>
      <c r="E1588" s="75"/>
      <c r="F1588" s="65" t="e">
        <f>VLOOKUP(E1588,'Trimming log'!$F$5:$V$5000,2,FALSE)</f>
        <v>#N/A</v>
      </c>
      <c r="G1588" s="65" t="e">
        <f>VLOOKUP(E1588,'Trimming log'!$F$5:$V$5000,3,FALSE)</f>
        <v>#N/A</v>
      </c>
      <c r="H1588" s="508" t="e">
        <f>VLOOKUP(E1588,'Trimming log'!$F$5:$V$5000,4,FALSE)</f>
        <v>#N/A</v>
      </c>
      <c r="I1588" s="65" t="e">
        <f>VLOOKUP(E1588,'Trimming log'!$F$5:$V$5000,5,FALSE)</f>
        <v>#N/A</v>
      </c>
      <c r="J1588" s="65" t="e">
        <f>VLOOKUP(E1588,'Trimming log'!$F$5:$V$5000,6,FALSE)</f>
        <v>#N/A</v>
      </c>
      <c r="K1588" s="65" t="e">
        <f>VLOOKUP(E1588,'Trimming log'!$F$5:$V$5000,7,FALSE)</f>
        <v>#N/A</v>
      </c>
      <c r="L1588" s="65" t="e">
        <f>VLOOKUP(E1588,'Trimming log'!$F$5:$V$5000,8,FALSE)</f>
        <v>#N/A</v>
      </c>
      <c r="M1588" s="65" t="e">
        <f>VLOOKUP(E1588,'Trimming log'!$F$5:$V$5000,9,FALSE)</f>
        <v>#N/A</v>
      </c>
      <c r="N1588" s="507" t="e">
        <f>VLOOKUP(E1588,'Trimming log'!$F$5:$V$5000,10,FALSE)</f>
        <v>#N/A</v>
      </c>
      <c r="O1588" s="65" t="e">
        <f>VLOOKUP(E1588,'Trimming log'!$F$5:$V$5000,11,FALSE)</f>
        <v>#N/A</v>
      </c>
      <c r="P1588" s="65" t="e">
        <f>VLOOKUP(E1588,'Trimming log'!$F$5:$V$5000,12,FALSE)</f>
        <v>#N/A</v>
      </c>
      <c r="Q1588" s="65" t="e">
        <f>VLOOKUP(E1588,'Trimming log'!$F$5:$V$5000,13,FALSE)</f>
        <v>#N/A</v>
      </c>
      <c r="R1588" s="65" t="e">
        <f>VLOOKUP(E1588,'Trimming log'!$F$5:$V$5000,14,FALSE)</f>
        <v>#N/A</v>
      </c>
      <c r="S1588" s="65" t="e">
        <f>VLOOKUP(E1588,'Trimming log'!$F$5:$V$5000,15,FALSE)</f>
        <v>#N/A</v>
      </c>
      <c r="T1588" s="65" t="e">
        <f t="shared" si="318"/>
        <v>#N/A</v>
      </c>
      <c r="U1588" s="491" t="str">
        <f t="shared" si="319"/>
        <v/>
      </c>
      <c r="V1588" s="74">
        <f t="shared" si="322"/>
        <v>0</v>
      </c>
      <c r="W1588" s="134">
        <f t="shared" si="323"/>
        <v>0</v>
      </c>
      <c r="X1588" s="134" t="e">
        <f>VLOOKUP(E1588,'Trimming log'!$F$5:$Y$5000,19,FALSE)</f>
        <v>#N/A</v>
      </c>
      <c r="Y1588" s="134" t="e">
        <f>VLOOKUP(E1588,'Trimming log'!$F$5:$Y$5000,20,FALSE)</f>
        <v>#N/A</v>
      </c>
      <c r="Z1588" s="135" t="e">
        <f t="shared" si="324"/>
        <v>#N/A</v>
      </c>
      <c r="AA1588" s="135" t="e">
        <f t="shared" si="325"/>
        <v>#N/A</v>
      </c>
      <c r="AB1588" s="136" t="e">
        <f t="shared" si="326"/>
        <v>#N/A</v>
      </c>
      <c r="AC1588" s="136" t="e">
        <f t="shared" si="327"/>
        <v>#N/A</v>
      </c>
      <c r="AD1588" s="136" t="e">
        <f t="shared" si="328"/>
        <v>#N/A</v>
      </c>
      <c r="AE1588" s="136" t="e">
        <f t="shared" si="329"/>
        <v>#N/A</v>
      </c>
    </row>
    <row r="1589" spans="1:31" ht="15" customHeight="1">
      <c r="A1589" s="67" t="str">
        <f t="shared" si="317"/>
        <v/>
      </c>
      <c r="B1589" s="65">
        <f t="shared" si="320"/>
        <v>1566</v>
      </c>
      <c r="C1589" s="68" t="str">
        <f t="shared" si="321"/>
        <v/>
      </c>
      <c r="D1589" s="69"/>
      <c r="E1589" s="75"/>
      <c r="F1589" s="65" t="e">
        <f>VLOOKUP(E1589,'Trimming log'!$F$5:$V$5000,2,FALSE)</f>
        <v>#N/A</v>
      </c>
      <c r="G1589" s="65" t="e">
        <f>VLOOKUP(E1589,'Trimming log'!$F$5:$V$5000,3,FALSE)</f>
        <v>#N/A</v>
      </c>
      <c r="H1589" s="508" t="e">
        <f>VLOOKUP(E1589,'Trimming log'!$F$5:$V$5000,4,FALSE)</f>
        <v>#N/A</v>
      </c>
      <c r="I1589" s="65" t="e">
        <f>VLOOKUP(E1589,'Trimming log'!$F$5:$V$5000,5,FALSE)</f>
        <v>#N/A</v>
      </c>
      <c r="J1589" s="65" t="e">
        <f>VLOOKUP(E1589,'Trimming log'!$F$5:$V$5000,6,FALSE)</f>
        <v>#N/A</v>
      </c>
      <c r="K1589" s="65" t="e">
        <f>VLOOKUP(E1589,'Trimming log'!$F$5:$V$5000,7,FALSE)</f>
        <v>#N/A</v>
      </c>
      <c r="L1589" s="65" t="e">
        <f>VLOOKUP(E1589,'Trimming log'!$F$5:$V$5000,8,FALSE)</f>
        <v>#N/A</v>
      </c>
      <c r="M1589" s="65" t="e">
        <f>VLOOKUP(E1589,'Trimming log'!$F$5:$V$5000,9,FALSE)</f>
        <v>#N/A</v>
      </c>
      <c r="N1589" s="507" t="e">
        <f>VLOOKUP(E1589,'Trimming log'!$F$5:$V$5000,10,FALSE)</f>
        <v>#N/A</v>
      </c>
      <c r="O1589" s="65" t="e">
        <f>VLOOKUP(E1589,'Trimming log'!$F$5:$V$5000,11,FALSE)</f>
        <v>#N/A</v>
      </c>
      <c r="P1589" s="65" t="e">
        <f>VLOOKUP(E1589,'Trimming log'!$F$5:$V$5000,12,FALSE)</f>
        <v>#N/A</v>
      </c>
      <c r="Q1589" s="65" t="e">
        <f>VLOOKUP(E1589,'Trimming log'!$F$5:$V$5000,13,FALSE)</f>
        <v>#N/A</v>
      </c>
      <c r="R1589" s="65" t="e">
        <f>VLOOKUP(E1589,'Trimming log'!$F$5:$V$5000,14,FALSE)</f>
        <v>#N/A</v>
      </c>
      <c r="S1589" s="65" t="e">
        <f>VLOOKUP(E1589,'Trimming log'!$F$5:$V$5000,15,FALSE)</f>
        <v>#N/A</v>
      </c>
      <c r="T1589" s="65" t="e">
        <f t="shared" si="318"/>
        <v>#N/A</v>
      </c>
      <c r="U1589" s="491" t="str">
        <f t="shared" si="319"/>
        <v/>
      </c>
      <c r="V1589" s="74">
        <f t="shared" si="322"/>
        <v>0</v>
      </c>
      <c r="W1589" s="134">
        <f t="shared" si="323"/>
        <v>0</v>
      </c>
      <c r="X1589" s="134" t="e">
        <f>VLOOKUP(E1589,'Trimming log'!$F$5:$Y$5000,19,FALSE)</f>
        <v>#N/A</v>
      </c>
      <c r="Y1589" s="134" t="e">
        <f>VLOOKUP(E1589,'Trimming log'!$F$5:$Y$5000,20,FALSE)</f>
        <v>#N/A</v>
      </c>
      <c r="Z1589" s="135" t="e">
        <f t="shared" si="324"/>
        <v>#N/A</v>
      </c>
      <c r="AA1589" s="135" t="e">
        <f t="shared" si="325"/>
        <v>#N/A</v>
      </c>
      <c r="AB1589" s="136" t="e">
        <f t="shared" si="326"/>
        <v>#N/A</v>
      </c>
      <c r="AC1589" s="136" t="e">
        <f t="shared" si="327"/>
        <v>#N/A</v>
      </c>
      <c r="AD1589" s="136" t="e">
        <f t="shared" si="328"/>
        <v>#N/A</v>
      </c>
      <c r="AE1589" s="136" t="e">
        <f t="shared" si="329"/>
        <v>#N/A</v>
      </c>
    </row>
    <row r="1590" spans="1:31" ht="15" customHeight="1">
      <c r="A1590" s="67" t="str">
        <f t="shared" si="317"/>
        <v/>
      </c>
      <c r="B1590" s="65">
        <f t="shared" si="320"/>
        <v>1567</v>
      </c>
      <c r="C1590" s="68" t="str">
        <f t="shared" si="321"/>
        <v/>
      </c>
      <c r="D1590" s="69"/>
      <c r="E1590" s="75"/>
      <c r="F1590" s="65" t="e">
        <f>VLOOKUP(E1590,'Trimming log'!$F$5:$V$5000,2,FALSE)</f>
        <v>#N/A</v>
      </c>
      <c r="G1590" s="65" t="e">
        <f>VLOOKUP(E1590,'Trimming log'!$F$5:$V$5000,3,FALSE)</f>
        <v>#N/A</v>
      </c>
      <c r="H1590" s="508" t="e">
        <f>VLOOKUP(E1590,'Trimming log'!$F$5:$V$5000,4,FALSE)</f>
        <v>#N/A</v>
      </c>
      <c r="I1590" s="65" t="e">
        <f>VLOOKUP(E1590,'Trimming log'!$F$5:$V$5000,5,FALSE)</f>
        <v>#N/A</v>
      </c>
      <c r="J1590" s="65" t="e">
        <f>VLOOKUP(E1590,'Trimming log'!$F$5:$V$5000,6,FALSE)</f>
        <v>#N/A</v>
      </c>
      <c r="K1590" s="65" t="e">
        <f>VLOOKUP(E1590,'Trimming log'!$F$5:$V$5000,7,FALSE)</f>
        <v>#N/A</v>
      </c>
      <c r="L1590" s="65" t="e">
        <f>VLOOKUP(E1590,'Trimming log'!$F$5:$V$5000,8,FALSE)</f>
        <v>#N/A</v>
      </c>
      <c r="M1590" s="65" t="e">
        <f>VLOOKUP(E1590,'Trimming log'!$F$5:$V$5000,9,FALSE)</f>
        <v>#N/A</v>
      </c>
      <c r="N1590" s="507" t="e">
        <f>VLOOKUP(E1590,'Trimming log'!$F$5:$V$5000,10,FALSE)</f>
        <v>#N/A</v>
      </c>
      <c r="O1590" s="65" t="e">
        <f>VLOOKUP(E1590,'Trimming log'!$F$5:$V$5000,11,FALSE)</f>
        <v>#N/A</v>
      </c>
      <c r="P1590" s="65" t="e">
        <f>VLOOKUP(E1590,'Trimming log'!$F$5:$V$5000,12,FALSE)</f>
        <v>#N/A</v>
      </c>
      <c r="Q1590" s="65" t="e">
        <f>VLOOKUP(E1590,'Trimming log'!$F$5:$V$5000,13,FALSE)</f>
        <v>#N/A</v>
      </c>
      <c r="R1590" s="65" t="e">
        <f>VLOOKUP(E1590,'Trimming log'!$F$5:$V$5000,14,FALSE)</f>
        <v>#N/A</v>
      </c>
      <c r="S1590" s="65" t="e">
        <f>VLOOKUP(E1590,'Trimming log'!$F$5:$V$5000,15,FALSE)</f>
        <v>#N/A</v>
      </c>
      <c r="T1590" s="65" t="e">
        <f t="shared" si="318"/>
        <v>#N/A</v>
      </c>
      <c r="U1590" s="491" t="str">
        <f t="shared" si="319"/>
        <v/>
      </c>
      <c r="V1590" s="74">
        <f t="shared" si="322"/>
        <v>0</v>
      </c>
      <c r="W1590" s="134">
        <f t="shared" si="323"/>
        <v>0</v>
      </c>
      <c r="X1590" s="134" t="e">
        <f>VLOOKUP(E1590,'Trimming log'!$F$5:$Y$5000,19,FALSE)</f>
        <v>#N/A</v>
      </c>
      <c r="Y1590" s="134" t="e">
        <f>VLOOKUP(E1590,'Trimming log'!$F$5:$Y$5000,20,FALSE)</f>
        <v>#N/A</v>
      </c>
      <c r="Z1590" s="135" t="e">
        <f t="shared" si="324"/>
        <v>#N/A</v>
      </c>
      <c r="AA1590" s="135" t="e">
        <f t="shared" si="325"/>
        <v>#N/A</v>
      </c>
      <c r="AB1590" s="136" t="e">
        <f t="shared" si="326"/>
        <v>#N/A</v>
      </c>
      <c r="AC1590" s="136" t="e">
        <f t="shared" si="327"/>
        <v>#N/A</v>
      </c>
      <c r="AD1590" s="136" t="e">
        <f t="shared" si="328"/>
        <v>#N/A</v>
      </c>
      <c r="AE1590" s="136" t="e">
        <f t="shared" si="329"/>
        <v>#N/A</v>
      </c>
    </row>
    <row r="1591" spans="1:31" ht="15" customHeight="1">
      <c r="A1591" s="67" t="str">
        <f t="shared" si="317"/>
        <v/>
      </c>
      <c r="B1591" s="65">
        <f t="shared" si="320"/>
        <v>1568</v>
      </c>
      <c r="C1591" s="68" t="str">
        <f t="shared" si="321"/>
        <v/>
      </c>
      <c r="D1591" s="69"/>
      <c r="E1591" s="75"/>
      <c r="F1591" s="65" t="e">
        <f>VLOOKUP(E1591,'Trimming log'!$F$5:$V$5000,2,FALSE)</f>
        <v>#N/A</v>
      </c>
      <c r="G1591" s="65" t="e">
        <f>VLOOKUP(E1591,'Trimming log'!$F$5:$V$5000,3,FALSE)</f>
        <v>#N/A</v>
      </c>
      <c r="H1591" s="508" t="e">
        <f>VLOOKUP(E1591,'Trimming log'!$F$5:$V$5000,4,FALSE)</f>
        <v>#N/A</v>
      </c>
      <c r="I1591" s="65" t="e">
        <f>VLOOKUP(E1591,'Trimming log'!$F$5:$V$5000,5,FALSE)</f>
        <v>#N/A</v>
      </c>
      <c r="J1591" s="65" t="e">
        <f>VLOOKUP(E1591,'Trimming log'!$F$5:$V$5000,6,FALSE)</f>
        <v>#N/A</v>
      </c>
      <c r="K1591" s="65" t="e">
        <f>VLOOKUP(E1591,'Trimming log'!$F$5:$V$5000,7,FALSE)</f>
        <v>#N/A</v>
      </c>
      <c r="L1591" s="65" t="e">
        <f>VLOOKUP(E1591,'Trimming log'!$F$5:$V$5000,8,FALSE)</f>
        <v>#N/A</v>
      </c>
      <c r="M1591" s="65" t="e">
        <f>VLOOKUP(E1591,'Trimming log'!$F$5:$V$5000,9,FALSE)</f>
        <v>#N/A</v>
      </c>
      <c r="N1591" s="507" t="e">
        <f>VLOOKUP(E1591,'Trimming log'!$F$5:$V$5000,10,FALSE)</f>
        <v>#N/A</v>
      </c>
      <c r="O1591" s="65" t="e">
        <f>VLOOKUP(E1591,'Trimming log'!$F$5:$V$5000,11,FALSE)</f>
        <v>#N/A</v>
      </c>
      <c r="P1591" s="65" t="e">
        <f>VLOOKUP(E1591,'Trimming log'!$F$5:$V$5000,12,FALSE)</f>
        <v>#N/A</v>
      </c>
      <c r="Q1591" s="65" t="e">
        <f>VLOOKUP(E1591,'Trimming log'!$F$5:$V$5000,13,FALSE)</f>
        <v>#N/A</v>
      </c>
      <c r="R1591" s="65" t="e">
        <f>VLOOKUP(E1591,'Trimming log'!$F$5:$V$5000,14,FALSE)</f>
        <v>#N/A</v>
      </c>
      <c r="S1591" s="65" t="e">
        <f>VLOOKUP(E1591,'Trimming log'!$F$5:$V$5000,15,FALSE)</f>
        <v>#N/A</v>
      </c>
      <c r="T1591" s="65" t="e">
        <f t="shared" si="318"/>
        <v>#N/A</v>
      </c>
      <c r="U1591" s="491" t="str">
        <f t="shared" si="319"/>
        <v/>
      </c>
      <c r="V1591" s="74">
        <f t="shared" si="322"/>
        <v>0</v>
      </c>
      <c r="W1591" s="134">
        <f t="shared" si="323"/>
        <v>0</v>
      </c>
      <c r="X1591" s="134" t="e">
        <f>VLOOKUP(E1591,'Trimming log'!$F$5:$Y$5000,19,FALSE)</f>
        <v>#N/A</v>
      </c>
      <c r="Y1591" s="134" t="e">
        <f>VLOOKUP(E1591,'Trimming log'!$F$5:$Y$5000,20,FALSE)</f>
        <v>#N/A</v>
      </c>
      <c r="Z1591" s="135" t="e">
        <f t="shared" si="324"/>
        <v>#N/A</v>
      </c>
      <c r="AA1591" s="135" t="e">
        <f t="shared" si="325"/>
        <v>#N/A</v>
      </c>
      <c r="AB1591" s="136" t="e">
        <f t="shared" si="326"/>
        <v>#N/A</v>
      </c>
      <c r="AC1591" s="136" t="e">
        <f t="shared" si="327"/>
        <v>#N/A</v>
      </c>
      <c r="AD1591" s="136" t="e">
        <f t="shared" si="328"/>
        <v>#N/A</v>
      </c>
      <c r="AE1591" s="136" t="e">
        <f t="shared" si="329"/>
        <v>#N/A</v>
      </c>
    </row>
    <row r="1592" spans="1:31" ht="15" customHeight="1">
      <c r="A1592" s="67" t="str">
        <f t="shared" si="317"/>
        <v/>
      </c>
      <c r="B1592" s="65">
        <f t="shared" si="320"/>
        <v>1569</v>
      </c>
      <c r="C1592" s="68" t="str">
        <f t="shared" si="321"/>
        <v/>
      </c>
      <c r="D1592" s="69"/>
      <c r="E1592" s="75"/>
      <c r="F1592" s="65" t="e">
        <f>VLOOKUP(E1592,'Trimming log'!$F$5:$V$5000,2,FALSE)</f>
        <v>#N/A</v>
      </c>
      <c r="G1592" s="65" t="e">
        <f>VLOOKUP(E1592,'Trimming log'!$F$5:$V$5000,3,FALSE)</f>
        <v>#N/A</v>
      </c>
      <c r="H1592" s="508" t="e">
        <f>VLOOKUP(E1592,'Trimming log'!$F$5:$V$5000,4,FALSE)</f>
        <v>#N/A</v>
      </c>
      <c r="I1592" s="65" t="e">
        <f>VLOOKUP(E1592,'Trimming log'!$F$5:$V$5000,5,FALSE)</f>
        <v>#N/A</v>
      </c>
      <c r="J1592" s="65" t="e">
        <f>VLOOKUP(E1592,'Trimming log'!$F$5:$V$5000,6,FALSE)</f>
        <v>#N/A</v>
      </c>
      <c r="K1592" s="65" t="e">
        <f>VLOOKUP(E1592,'Trimming log'!$F$5:$V$5000,7,FALSE)</f>
        <v>#N/A</v>
      </c>
      <c r="L1592" s="65" t="e">
        <f>VLOOKUP(E1592,'Trimming log'!$F$5:$V$5000,8,FALSE)</f>
        <v>#N/A</v>
      </c>
      <c r="M1592" s="65" t="e">
        <f>VLOOKUP(E1592,'Trimming log'!$F$5:$V$5000,9,FALSE)</f>
        <v>#N/A</v>
      </c>
      <c r="N1592" s="507" t="e">
        <f>VLOOKUP(E1592,'Trimming log'!$F$5:$V$5000,10,FALSE)</f>
        <v>#N/A</v>
      </c>
      <c r="O1592" s="65" t="e">
        <f>VLOOKUP(E1592,'Trimming log'!$F$5:$V$5000,11,FALSE)</f>
        <v>#N/A</v>
      </c>
      <c r="P1592" s="65" t="e">
        <f>VLOOKUP(E1592,'Trimming log'!$F$5:$V$5000,12,FALSE)</f>
        <v>#N/A</v>
      </c>
      <c r="Q1592" s="65" t="e">
        <f>VLOOKUP(E1592,'Trimming log'!$F$5:$V$5000,13,FALSE)</f>
        <v>#N/A</v>
      </c>
      <c r="R1592" s="65" t="e">
        <f>VLOOKUP(E1592,'Trimming log'!$F$5:$V$5000,14,FALSE)</f>
        <v>#N/A</v>
      </c>
      <c r="S1592" s="65" t="e">
        <f>VLOOKUP(E1592,'Trimming log'!$F$5:$V$5000,15,FALSE)</f>
        <v>#N/A</v>
      </c>
      <c r="T1592" s="65" t="e">
        <f t="shared" si="318"/>
        <v>#N/A</v>
      </c>
      <c r="U1592" s="491" t="str">
        <f t="shared" si="319"/>
        <v/>
      </c>
      <c r="V1592" s="74">
        <f t="shared" si="322"/>
        <v>0</v>
      </c>
      <c r="W1592" s="134">
        <f t="shared" si="323"/>
        <v>0</v>
      </c>
      <c r="X1592" s="134" t="e">
        <f>VLOOKUP(E1592,'Trimming log'!$F$5:$Y$5000,19,FALSE)</f>
        <v>#N/A</v>
      </c>
      <c r="Y1592" s="134" t="e">
        <f>VLOOKUP(E1592,'Trimming log'!$F$5:$Y$5000,20,FALSE)</f>
        <v>#N/A</v>
      </c>
      <c r="Z1592" s="135" t="e">
        <f t="shared" si="324"/>
        <v>#N/A</v>
      </c>
      <c r="AA1592" s="135" t="e">
        <f t="shared" si="325"/>
        <v>#N/A</v>
      </c>
      <c r="AB1592" s="136" t="e">
        <f t="shared" si="326"/>
        <v>#N/A</v>
      </c>
      <c r="AC1592" s="136" t="e">
        <f t="shared" si="327"/>
        <v>#N/A</v>
      </c>
      <c r="AD1592" s="136" t="e">
        <f t="shared" si="328"/>
        <v>#N/A</v>
      </c>
      <c r="AE1592" s="136" t="e">
        <f t="shared" si="329"/>
        <v>#N/A</v>
      </c>
    </row>
    <row r="1593" spans="1:31" ht="15" customHeight="1">
      <c r="A1593" s="67" t="str">
        <f t="shared" si="317"/>
        <v/>
      </c>
      <c r="B1593" s="65">
        <f t="shared" si="320"/>
        <v>1570</v>
      </c>
      <c r="C1593" s="68" t="str">
        <f t="shared" si="321"/>
        <v/>
      </c>
      <c r="D1593" s="69"/>
      <c r="E1593" s="75"/>
      <c r="F1593" s="65" t="e">
        <f>VLOOKUP(E1593,'Trimming log'!$F$5:$V$5000,2,FALSE)</f>
        <v>#N/A</v>
      </c>
      <c r="G1593" s="65" t="e">
        <f>VLOOKUP(E1593,'Trimming log'!$F$5:$V$5000,3,FALSE)</f>
        <v>#N/A</v>
      </c>
      <c r="H1593" s="508" t="e">
        <f>VLOOKUP(E1593,'Trimming log'!$F$5:$V$5000,4,FALSE)</f>
        <v>#N/A</v>
      </c>
      <c r="I1593" s="65" t="e">
        <f>VLOOKUP(E1593,'Trimming log'!$F$5:$V$5000,5,FALSE)</f>
        <v>#N/A</v>
      </c>
      <c r="J1593" s="65" t="e">
        <f>VLOOKUP(E1593,'Trimming log'!$F$5:$V$5000,6,FALSE)</f>
        <v>#N/A</v>
      </c>
      <c r="K1593" s="65" t="e">
        <f>VLOOKUP(E1593,'Trimming log'!$F$5:$V$5000,7,FALSE)</f>
        <v>#N/A</v>
      </c>
      <c r="L1593" s="65" t="e">
        <f>VLOOKUP(E1593,'Trimming log'!$F$5:$V$5000,8,FALSE)</f>
        <v>#N/A</v>
      </c>
      <c r="M1593" s="65" t="e">
        <f>VLOOKUP(E1593,'Trimming log'!$F$5:$V$5000,9,FALSE)</f>
        <v>#N/A</v>
      </c>
      <c r="N1593" s="507" t="e">
        <f>VLOOKUP(E1593,'Trimming log'!$F$5:$V$5000,10,FALSE)</f>
        <v>#N/A</v>
      </c>
      <c r="O1593" s="65" t="e">
        <f>VLOOKUP(E1593,'Trimming log'!$F$5:$V$5000,11,FALSE)</f>
        <v>#N/A</v>
      </c>
      <c r="P1593" s="65" t="e">
        <f>VLOOKUP(E1593,'Trimming log'!$F$5:$V$5000,12,FALSE)</f>
        <v>#N/A</v>
      </c>
      <c r="Q1593" s="65" t="e">
        <f>VLOOKUP(E1593,'Trimming log'!$F$5:$V$5000,13,FALSE)</f>
        <v>#N/A</v>
      </c>
      <c r="R1593" s="65" t="e">
        <f>VLOOKUP(E1593,'Trimming log'!$F$5:$V$5000,14,FALSE)</f>
        <v>#N/A</v>
      </c>
      <c r="S1593" s="65" t="e">
        <f>VLOOKUP(E1593,'Trimming log'!$F$5:$V$5000,15,FALSE)</f>
        <v>#N/A</v>
      </c>
      <c r="T1593" s="65" t="e">
        <f t="shared" si="318"/>
        <v>#N/A</v>
      </c>
      <c r="U1593" s="491" t="str">
        <f t="shared" si="319"/>
        <v/>
      </c>
      <c r="V1593" s="74">
        <f t="shared" si="322"/>
        <v>0</v>
      </c>
      <c r="W1593" s="134">
        <f t="shared" si="323"/>
        <v>0</v>
      </c>
      <c r="X1593" s="134" t="e">
        <f>VLOOKUP(E1593,'Trimming log'!$F$5:$Y$5000,19,FALSE)</f>
        <v>#N/A</v>
      </c>
      <c r="Y1593" s="134" t="e">
        <f>VLOOKUP(E1593,'Trimming log'!$F$5:$Y$5000,20,FALSE)</f>
        <v>#N/A</v>
      </c>
      <c r="Z1593" s="135" t="e">
        <f t="shared" si="324"/>
        <v>#N/A</v>
      </c>
      <c r="AA1593" s="135" t="e">
        <f t="shared" si="325"/>
        <v>#N/A</v>
      </c>
      <c r="AB1593" s="136" t="e">
        <f t="shared" si="326"/>
        <v>#N/A</v>
      </c>
      <c r="AC1593" s="136" t="e">
        <f t="shared" si="327"/>
        <v>#N/A</v>
      </c>
      <c r="AD1593" s="136" t="e">
        <f t="shared" si="328"/>
        <v>#N/A</v>
      </c>
      <c r="AE1593" s="136" t="e">
        <f t="shared" si="329"/>
        <v>#N/A</v>
      </c>
    </row>
    <row r="1594" spans="1:31" ht="15" customHeight="1">
      <c r="A1594" s="67" t="str">
        <f t="shared" si="317"/>
        <v/>
      </c>
      <c r="B1594" s="65">
        <f t="shared" si="320"/>
        <v>1571</v>
      </c>
      <c r="C1594" s="68" t="str">
        <f t="shared" si="321"/>
        <v/>
      </c>
      <c r="D1594" s="69"/>
      <c r="E1594" s="75"/>
      <c r="F1594" s="65" t="e">
        <f>VLOOKUP(E1594,'Trimming log'!$F$5:$V$5000,2,FALSE)</f>
        <v>#N/A</v>
      </c>
      <c r="G1594" s="65" t="e">
        <f>VLOOKUP(E1594,'Trimming log'!$F$5:$V$5000,3,FALSE)</f>
        <v>#N/A</v>
      </c>
      <c r="H1594" s="508" t="e">
        <f>VLOOKUP(E1594,'Trimming log'!$F$5:$V$5000,4,FALSE)</f>
        <v>#N/A</v>
      </c>
      <c r="I1594" s="65" t="e">
        <f>VLOOKUP(E1594,'Trimming log'!$F$5:$V$5000,5,FALSE)</f>
        <v>#N/A</v>
      </c>
      <c r="J1594" s="65" t="e">
        <f>VLOOKUP(E1594,'Trimming log'!$F$5:$V$5000,6,FALSE)</f>
        <v>#N/A</v>
      </c>
      <c r="K1594" s="65" t="e">
        <f>VLOOKUP(E1594,'Trimming log'!$F$5:$V$5000,7,FALSE)</f>
        <v>#N/A</v>
      </c>
      <c r="L1594" s="65" t="e">
        <f>VLOOKUP(E1594,'Trimming log'!$F$5:$V$5000,8,FALSE)</f>
        <v>#N/A</v>
      </c>
      <c r="M1594" s="65" t="e">
        <f>VLOOKUP(E1594,'Trimming log'!$F$5:$V$5000,9,FALSE)</f>
        <v>#N/A</v>
      </c>
      <c r="N1594" s="507" t="e">
        <f>VLOOKUP(E1594,'Trimming log'!$F$5:$V$5000,10,FALSE)</f>
        <v>#N/A</v>
      </c>
      <c r="O1594" s="65" t="e">
        <f>VLOOKUP(E1594,'Trimming log'!$F$5:$V$5000,11,FALSE)</f>
        <v>#N/A</v>
      </c>
      <c r="P1594" s="65" t="e">
        <f>VLOOKUP(E1594,'Trimming log'!$F$5:$V$5000,12,FALSE)</f>
        <v>#N/A</v>
      </c>
      <c r="Q1594" s="65" t="e">
        <f>VLOOKUP(E1594,'Trimming log'!$F$5:$V$5000,13,FALSE)</f>
        <v>#N/A</v>
      </c>
      <c r="R1594" s="65" t="e">
        <f>VLOOKUP(E1594,'Trimming log'!$F$5:$V$5000,14,FALSE)</f>
        <v>#N/A</v>
      </c>
      <c r="S1594" s="65" t="e">
        <f>VLOOKUP(E1594,'Trimming log'!$F$5:$V$5000,15,FALSE)</f>
        <v>#N/A</v>
      </c>
      <c r="T1594" s="65" t="e">
        <f t="shared" si="318"/>
        <v>#N/A</v>
      </c>
      <c r="U1594" s="491" t="str">
        <f t="shared" si="319"/>
        <v/>
      </c>
      <c r="V1594" s="74">
        <f t="shared" si="322"/>
        <v>0</v>
      </c>
      <c r="W1594" s="134">
        <f t="shared" si="323"/>
        <v>0</v>
      </c>
      <c r="X1594" s="134" t="e">
        <f>VLOOKUP(E1594,'Trimming log'!$F$5:$Y$5000,19,FALSE)</f>
        <v>#N/A</v>
      </c>
      <c r="Y1594" s="134" t="e">
        <f>VLOOKUP(E1594,'Trimming log'!$F$5:$Y$5000,20,FALSE)</f>
        <v>#N/A</v>
      </c>
      <c r="Z1594" s="135" t="e">
        <f t="shared" si="324"/>
        <v>#N/A</v>
      </c>
      <c r="AA1594" s="135" t="e">
        <f t="shared" si="325"/>
        <v>#N/A</v>
      </c>
      <c r="AB1594" s="136" t="e">
        <f t="shared" si="326"/>
        <v>#N/A</v>
      </c>
      <c r="AC1594" s="136" t="e">
        <f t="shared" si="327"/>
        <v>#N/A</v>
      </c>
      <c r="AD1594" s="136" t="e">
        <f t="shared" si="328"/>
        <v>#N/A</v>
      </c>
      <c r="AE1594" s="136" t="e">
        <f t="shared" si="329"/>
        <v>#N/A</v>
      </c>
    </row>
    <row r="1595" spans="1:31" ht="15" customHeight="1">
      <c r="A1595" s="67" t="str">
        <f t="shared" si="317"/>
        <v/>
      </c>
      <c r="B1595" s="65">
        <f t="shared" si="320"/>
        <v>1572</v>
      </c>
      <c r="C1595" s="68" t="str">
        <f t="shared" si="321"/>
        <v/>
      </c>
      <c r="D1595" s="69"/>
      <c r="E1595" s="75"/>
      <c r="F1595" s="65" t="e">
        <f>VLOOKUP(E1595,'Trimming log'!$F$5:$V$5000,2,FALSE)</f>
        <v>#N/A</v>
      </c>
      <c r="G1595" s="65" t="e">
        <f>VLOOKUP(E1595,'Trimming log'!$F$5:$V$5000,3,FALSE)</f>
        <v>#N/A</v>
      </c>
      <c r="H1595" s="508" t="e">
        <f>VLOOKUP(E1595,'Trimming log'!$F$5:$V$5000,4,FALSE)</f>
        <v>#N/A</v>
      </c>
      <c r="I1595" s="65" t="e">
        <f>VLOOKUP(E1595,'Trimming log'!$F$5:$V$5000,5,FALSE)</f>
        <v>#N/A</v>
      </c>
      <c r="J1595" s="65" t="e">
        <f>VLOOKUP(E1595,'Trimming log'!$F$5:$V$5000,6,FALSE)</f>
        <v>#N/A</v>
      </c>
      <c r="K1595" s="65" t="e">
        <f>VLOOKUP(E1595,'Trimming log'!$F$5:$V$5000,7,FALSE)</f>
        <v>#N/A</v>
      </c>
      <c r="L1595" s="65" t="e">
        <f>VLOOKUP(E1595,'Trimming log'!$F$5:$V$5000,8,FALSE)</f>
        <v>#N/A</v>
      </c>
      <c r="M1595" s="65" t="e">
        <f>VLOOKUP(E1595,'Trimming log'!$F$5:$V$5000,9,FALSE)</f>
        <v>#N/A</v>
      </c>
      <c r="N1595" s="507" t="e">
        <f>VLOOKUP(E1595,'Trimming log'!$F$5:$V$5000,10,FALSE)</f>
        <v>#N/A</v>
      </c>
      <c r="O1595" s="65" t="e">
        <f>VLOOKUP(E1595,'Trimming log'!$F$5:$V$5000,11,FALSE)</f>
        <v>#N/A</v>
      </c>
      <c r="P1595" s="65" t="e">
        <f>VLOOKUP(E1595,'Trimming log'!$F$5:$V$5000,12,FALSE)</f>
        <v>#N/A</v>
      </c>
      <c r="Q1595" s="65" t="e">
        <f>VLOOKUP(E1595,'Trimming log'!$F$5:$V$5000,13,FALSE)</f>
        <v>#N/A</v>
      </c>
      <c r="R1595" s="65" t="e">
        <f>VLOOKUP(E1595,'Trimming log'!$F$5:$V$5000,14,FALSE)</f>
        <v>#N/A</v>
      </c>
      <c r="S1595" s="65" t="e">
        <f>VLOOKUP(E1595,'Trimming log'!$F$5:$V$5000,15,FALSE)</f>
        <v>#N/A</v>
      </c>
      <c r="T1595" s="65" t="e">
        <f t="shared" si="318"/>
        <v>#N/A</v>
      </c>
      <c r="U1595" s="491" t="str">
        <f t="shared" si="319"/>
        <v/>
      </c>
      <c r="V1595" s="74">
        <f t="shared" si="322"/>
        <v>0</v>
      </c>
      <c r="W1595" s="134">
        <f t="shared" si="323"/>
        <v>0</v>
      </c>
      <c r="X1595" s="134" t="e">
        <f>VLOOKUP(E1595,'Trimming log'!$F$5:$Y$5000,19,FALSE)</f>
        <v>#N/A</v>
      </c>
      <c r="Y1595" s="134" t="e">
        <f>VLOOKUP(E1595,'Trimming log'!$F$5:$Y$5000,20,FALSE)</f>
        <v>#N/A</v>
      </c>
      <c r="Z1595" s="135" t="e">
        <f t="shared" si="324"/>
        <v>#N/A</v>
      </c>
      <c r="AA1595" s="135" t="e">
        <f t="shared" si="325"/>
        <v>#N/A</v>
      </c>
      <c r="AB1595" s="136" t="e">
        <f t="shared" si="326"/>
        <v>#N/A</v>
      </c>
      <c r="AC1595" s="136" t="e">
        <f t="shared" si="327"/>
        <v>#N/A</v>
      </c>
      <c r="AD1595" s="136" t="e">
        <f t="shared" si="328"/>
        <v>#N/A</v>
      </c>
      <c r="AE1595" s="136" t="e">
        <f t="shared" si="329"/>
        <v>#N/A</v>
      </c>
    </row>
    <row r="1596" spans="1:31" ht="15" customHeight="1">
      <c r="A1596" s="67" t="str">
        <f t="shared" si="317"/>
        <v/>
      </c>
      <c r="B1596" s="65">
        <f t="shared" si="320"/>
        <v>1573</v>
      </c>
      <c r="C1596" s="68" t="str">
        <f t="shared" si="321"/>
        <v/>
      </c>
      <c r="D1596" s="69"/>
      <c r="E1596" s="75"/>
      <c r="F1596" s="65" t="e">
        <f>VLOOKUP(E1596,'Trimming log'!$F$5:$V$5000,2,FALSE)</f>
        <v>#N/A</v>
      </c>
      <c r="G1596" s="65" t="e">
        <f>VLOOKUP(E1596,'Trimming log'!$F$5:$V$5000,3,FALSE)</f>
        <v>#N/A</v>
      </c>
      <c r="H1596" s="508" t="e">
        <f>VLOOKUP(E1596,'Trimming log'!$F$5:$V$5000,4,FALSE)</f>
        <v>#N/A</v>
      </c>
      <c r="I1596" s="65" t="e">
        <f>VLOOKUP(E1596,'Trimming log'!$F$5:$V$5000,5,FALSE)</f>
        <v>#N/A</v>
      </c>
      <c r="J1596" s="65" t="e">
        <f>VLOOKUP(E1596,'Trimming log'!$F$5:$V$5000,6,FALSE)</f>
        <v>#N/A</v>
      </c>
      <c r="K1596" s="65" t="e">
        <f>VLOOKUP(E1596,'Trimming log'!$F$5:$V$5000,7,FALSE)</f>
        <v>#N/A</v>
      </c>
      <c r="L1596" s="65" t="e">
        <f>VLOOKUP(E1596,'Trimming log'!$F$5:$V$5000,8,FALSE)</f>
        <v>#N/A</v>
      </c>
      <c r="M1596" s="65" t="e">
        <f>VLOOKUP(E1596,'Trimming log'!$F$5:$V$5000,9,FALSE)</f>
        <v>#N/A</v>
      </c>
      <c r="N1596" s="507" t="e">
        <f>VLOOKUP(E1596,'Trimming log'!$F$5:$V$5000,10,FALSE)</f>
        <v>#N/A</v>
      </c>
      <c r="O1596" s="65" t="e">
        <f>VLOOKUP(E1596,'Trimming log'!$F$5:$V$5000,11,FALSE)</f>
        <v>#N/A</v>
      </c>
      <c r="P1596" s="65" t="e">
        <f>VLOOKUP(E1596,'Trimming log'!$F$5:$V$5000,12,FALSE)</f>
        <v>#N/A</v>
      </c>
      <c r="Q1596" s="65" t="e">
        <f>VLOOKUP(E1596,'Trimming log'!$F$5:$V$5000,13,FALSE)</f>
        <v>#N/A</v>
      </c>
      <c r="R1596" s="65" t="e">
        <f>VLOOKUP(E1596,'Trimming log'!$F$5:$V$5000,14,FALSE)</f>
        <v>#N/A</v>
      </c>
      <c r="S1596" s="65" t="e">
        <f>VLOOKUP(E1596,'Trimming log'!$F$5:$V$5000,15,FALSE)</f>
        <v>#N/A</v>
      </c>
      <c r="T1596" s="65" t="e">
        <f t="shared" si="318"/>
        <v>#N/A</v>
      </c>
      <c r="U1596" s="491" t="str">
        <f t="shared" si="319"/>
        <v/>
      </c>
      <c r="V1596" s="74">
        <f t="shared" si="322"/>
        <v>0</v>
      </c>
      <c r="W1596" s="134">
        <f t="shared" si="323"/>
        <v>0</v>
      </c>
      <c r="X1596" s="134" t="e">
        <f>VLOOKUP(E1596,'Trimming log'!$F$5:$Y$5000,19,FALSE)</f>
        <v>#N/A</v>
      </c>
      <c r="Y1596" s="134" t="e">
        <f>VLOOKUP(E1596,'Trimming log'!$F$5:$Y$5000,20,FALSE)</f>
        <v>#N/A</v>
      </c>
      <c r="Z1596" s="135" t="e">
        <f t="shared" si="324"/>
        <v>#N/A</v>
      </c>
      <c r="AA1596" s="135" t="e">
        <f t="shared" si="325"/>
        <v>#N/A</v>
      </c>
      <c r="AB1596" s="136" t="e">
        <f t="shared" si="326"/>
        <v>#N/A</v>
      </c>
      <c r="AC1596" s="136" t="e">
        <f t="shared" si="327"/>
        <v>#N/A</v>
      </c>
      <c r="AD1596" s="136" t="e">
        <f t="shared" si="328"/>
        <v>#N/A</v>
      </c>
      <c r="AE1596" s="136" t="e">
        <f t="shared" si="329"/>
        <v>#N/A</v>
      </c>
    </row>
    <row r="1597" spans="1:31" ht="15" customHeight="1">
      <c r="A1597" s="67" t="str">
        <f t="shared" si="317"/>
        <v/>
      </c>
      <c r="B1597" s="65">
        <f t="shared" si="320"/>
        <v>1574</v>
      </c>
      <c r="C1597" s="68" t="str">
        <f t="shared" si="321"/>
        <v/>
      </c>
      <c r="D1597" s="69"/>
      <c r="E1597" s="75"/>
      <c r="F1597" s="65" t="e">
        <f>VLOOKUP(E1597,'Trimming log'!$F$5:$V$5000,2,FALSE)</f>
        <v>#N/A</v>
      </c>
      <c r="G1597" s="65" t="e">
        <f>VLOOKUP(E1597,'Trimming log'!$F$5:$V$5000,3,FALSE)</f>
        <v>#N/A</v>
      </c>
      <c r="H1597" s="508" t="e">
        <f>VLOOKUP(E1597,'Trimming log'!$F$5:$V$5000,4,FALSE)</f>
        <v>#N/A</v>
      </c>
      <c r="I1597" s="65" t="e">
        <f>VLOOKUP(E1597,'Trimming log'!$F$5:$V$5000,5,FALSE)</f>
        <v>#N/A</v>
      </c>
      <c r="J1597" s="65" t="e">
        <f>VLOOKUP(E1597,'Trimming log'!$F$5:$V$5000,6,FALSE)</f>
        <v>#N/A</v>
      </c>
      <c r="K1597" s="65" t="e">
        <f>VLOOKUP(E1597,'Trimming log'!$F$5:$V$5000,7,FALSE)</f>
        <v>#N/A</v>
      </c>
      <c r="L1597" s="65" t="e">
        <f>VLOOKUP(E1597,'Trimming log'!$F$5:$V$5000,8,FALSE)</f>
        <v>#N/A</v>
      </c>
      <c r="M1597" s="65" t="e">
        <f>VLOOKUP(E1597,'Trimming log'!$F$5:$V$5000,9,FALSE)</f>
        <v>#N/A</v>
      </c>
      <c r="N1597" s="507" t="e">
        <f>VLOOKUP(E1597,'Trimming log'!$F$5:$V$5000,10,FALSE)</f>
        <v>#N/A</v>
      </c>
      <c r="O1597" s="65" t="e">
        <f>VLOOKUP(E1597,'Trimming log'!$F$5:$V$5000,11,FALSE)</f>
        <v>#N/A</v>
      </c>
      <c r="P1597" s="65" t="e">
        <f>VLOOKUP(E1597,'Trimming log'!$F$5:$V$5000,12,FALSE)</f>
        <v>#N/A</v>
      </c>
      <c r="Q1597" s="65" t="e">
        <f>VLOOKUP(E1597,'Trimming log'!$F$5:$V$5000,13,FALSE)</f>
        <v>#N/A</v>
      </c>
      <c r="R1597" s="65" t="e">
        <f>VLOOKUP(E1597,'Trimming log'!$F$5:$V$5000,14,FALSE)</f>
        <v>#N/A</v>
      </c>
      <c r="S1597" s="65" t="e">
        <f>VLOOKUP(E1597,'Trimming log'!$F$5:$V$5000,15,FALSE)</f>
        <v>#N/A</v>
      </c>
      <c r="T1597" s="65" t="e">
        <f t="shared" si="318"/>
        <v>#N/A</v>
      </c>
      <c r="U1597" s="491" t="str">
        <f t="shared" si="319"/>
        <v/>
      </c>
      <c r="V1597" s="74">
        <f t="shared" si="322"/>
        <v>0</v>
      </c>
      <c r="W1597" s="134">
        <f t="shared" si="323"/>
        <v>0</v>
      </c>
      <c r="X1597" s="134" t="e">
        <f>VLOOKUP(E1597,'Trimming log'!$F$5:$Y$5000,19,FALSE)</f>
        <v>#N/A</v>
      </c>
      <c r="Y1597" s="134" t="e">
        <f>VLOOKUP(E1597,'Trimming log'!$F$5:$Y$5000,20,FALSE)</f>
        <v>#N/A</v>
      </c>
      <c r="Z1597" s="135" t="e">
        <f t="shared" si="324"/>
        <v>#N/A</v>
      </c>
      <c r="AA1597" s="135" t="e">
        <f t="shared" si="325"/>
        <v>#N/A</v>
      </c>
      <c r="AB1597" s="136" t="e">
        <f t="shared" si="326"/>
        <v>#N/A</v>
      </c>
      <c r="AC1597" s="136" t="e">
        <f t="shared" si="327"/>
        <v>#N/A</v>
      </c>
      <c r="AD1597" s="136" t="e">
        <f t="shared" si="328"/>
        <v>#N/A</v>
      </c>
      <c r="AE1597" s="136" t="e">
        <f t="shared" si="329"/>
        <v>#N/A</v>
      </c>
    </row>
    <row r="1598" spans="1:31" ht="15" customHeight="1">
      <c r="A1598" s="67" t="str">
        <f t="shared" si="317"/>
        <v/>
      </c>
      <c r="B1598" s="65">
        <f t="shared" si="320"/>
        <v>1575</v>
      </c>
      <c r="C1598" s="68" t="str">
        <f t="shared" si="321"/>
        <v/>
      </c>
      <c r="D1598" s="69"/>
      <c r="E1598" s="75"/>
      <c r="F1598" s="65" t="e">
        <f>VLOOKUP(E1598,'Trimming log'!$F$5:$V$5000,2,FALSE)</f>
        <v>#N/A</v>
      </c>
      <c r="G1598" s="65" t="e">
        <f>VLOOKUP(E1598,'Trimming log'!$F$5:$V$5000,3,FALSE)</f>
        <v>#N/A</v>
      </c>
      <c r="H1598" s="508" t="e">
        <f>VLOOKUP(E1598,'Trimming log'!$F$5:$V$5000,4,FALSE)</f>
        <v>#N/A</v>
      </c>
      <c r="I1598" s="65" t="e">
        <f>VLOOKUP(E1598,'Trimming log'!$F$5:$V$5000,5,FALSE)</f>
        <v>#N/A</v>
      </c>
      <c r="J1598" s="65" t="e">
        <f>VLOOKUP(E1598,'Trimming log'!$F$5:$V$5000,6,FALSE)</f>
        <v>#N/A</v>
      </c>
      <c r="K1598" s="65" t="e">
        <f>VLOOKUP(E1598,'Trimming log'!$F$5:$V$5000,7,FALSE)</f>
        <v>#N/A</v>
      </c>
      <c r="L1598" s="65" t="e">
        <f>VLOOKUP(E1598,'Trimming log'!$F$5:$V$5000,8,FALSE)</f>
        <v>#N/A</v>
      </c>
      <c r="M1598" s="65" t="e">
        <f>VLOOKUP(E1598,'Trimming log'!$F$5:$V$5000,9,FALSE)</f>
        <v>#N/A</v>
      </c>
      <c r="N1598" s="507" t="e">
        <f>VLOOKUP(E1598,'Trimming log'!$F$5:$V$5000,10,FALSE)</f>
        <v>#N/A</v>
      </c>
      <c r="O1598" s="65" t="e">
        <f>VLOOKUP(E1598,'Trimming log'!$F$5:$V$5000,11,FALSE)</f>
        <v>#N/A</v>
      </c>
      <c r="P1598" s="65" t="e">
        <f>VLOOKUP(E1598,'Trimming log'!$F$5:$V$5000,12,FALSE)</f>
        <v>#N/A</v>
      </c>
      <c r="Q1598" s="65" t="e">
        <f>VLOOKUP(E1598,'Trimming log'!$F$5:$V$5000,13,FALSE)</f>
        <v>#N/A</v>
      </c>
      <c r="R1598" s="65" t="e">
        <f>VLOOKUP(E1598,'Trimming log'!$F$5:$V$5000,14,FALSE)</f>
        <v>#N/A</v>
      </c>
      <c r="S1598" s="65" t="e">
        <f>VLOOKUP(E1598,'Trimming log'!$F$5:$V$5000,15,FALSE)</f>
        <v>#N/A</v>
      </c>
      <c r="T1598" s="65" t="e">
        <f t="shared" si="318"/>
        <v>#N/A</v>
      </c>
      <c r="U1598" s="491" t="str">
        <f t="shared" si="319"/>
        <v/>
      </c>
      <c r="V1598" s="74">
        <f t="shared" si="322"/>
        <v>0</v>
      </c>
      <c r="W1598" s="134">
        <f t="shared" si="323"/>
        <v>0</v>
      </c>
      <c r="X1598" s="134" t="e">
        <f>VLOOKUP(E1598,'Trimming log'!$F$5:$Y$5000,19,FALSE)</f>
        <v>#N/A</v>
      </c>
      <c r="Y1598" s="134" t="e">
        <f>VLOOKUP(E1598,'Trimming log'!$F$5:$Y$5000,20,FALSE)</f>
        <v>#N/A</v>
      </c>
      <c r="Z1598" s="135" t="e">
        <f t="shared" si="324"/>
        <v>#N/A</v>
      </c>
      <c r="AA1598" s="135" t="e">
        <f t="shared" si="325"/>
        <v>#N/A</v>
      </c>
      <c r="AB1598" s="136" t="e">
        <f t="shared" si="326"/>
        <v>#N/A</v>
      </c>
      <c r="AC1598" s="136" t="e">
        <f t="shared" si="327"/>
        <v>#N/A</v>
      </c>
      <c r="AD1598" s="136" t="e">
        <f t="shared" si="328"/>
        <v>#N/A</v>
      </c>
      <c r="AE1598" s="136" t="e">
        <f t="shared" si="329"/>
        <v>#N/A</v>
      </c>
    </row>
    <row r="1599" spans="1:31" ht="15" customHeight="1">
      <c r="A1599" s="67" t="str">
        <f t="shared" si="317"/>
        <v/>
      </c>
      <c r="B1599" s="65">
        <f t="shared" si="320"/>
        <v>1576</v>
      </c>
      <c r="C1599" s="68" t="str">
        <f t="shared" si="321"/>
        <v/>
      </c>
      <c r="D1599" s="69"/>
      <c r="E1599" s="75"/>
      <c r="F1599" s="65" t="e">
        <f>VLOOKUP(E1599,'Trimming log'!$F$5:$V$5000,2,FALSE)</f>
        <v>#N/A</v>
      </c>
      <c r="G1599" s="65" t="e">
        <f>VLOOKUP(E1599,'Trimming log'!$F$5:$V$5000,3,FALSE)</f>
        <v>#N/A</v>
      </c>
      <c r="H1599" s="508" t="e">
        <f>VLOOKUP(E1599,'Trimming log'!$F$5:$V$5000,4,FALSE)</f>
        <v>#N/A</v>
      </c>
      <c r="I1599" s="65" t="e">
        <f>VLOOKUP(E1599,'Trimming log'!$F$5:$V$5000,5,FALSE)</f>
        <v>#N/A</v>
      </c>
      <c r="J1599" s="65" t="e">
        <f>VLOOKUP(E1599,'Trimming log'!$F$5:$V$5000,6,FALSE)</f>
        <v>#N/A</v>
      </c>
      <c r="K1599" s="65" t="e">
        <f>VLOOKUP(E1599,'Trimming log'!$F$5:$V$5000,7,FALSE)</f>
        <v>#N/A</v>
      </c>
      <c r="L1599" s="65" t="e">
        <f>VLOOKUP(E1599,'Trimming log'!$F$5:$V$5000,8,FALSE)</f>
        <v>#N/A</v>
      </c>
      <c r="M1599" s="65" t="e">
        <f>VLOOKUP(E1599,'Trimming log'!$F$5:$V$5000,9,FALSE)</f>
        <v>#N/A</v>
      </c>
      <c r="N1599" s="507" t="e">
        <f>VLOOKUP(E1599,'Trimming log'!$F$5:$V$5000,10,FALSE)</f>
        <v>#N/A</v>
      </c>
      <c r="O1599" s="65" t="e">
        <f>VLOOKUP(E1599,'Trimming log'!$F$5:$V$5000,11,FALSE)</f>
        <v>#N/A</v>
      </c>
      <c r="P1599" s="65" t="e">
        <f>VLOOKUP(E1599,'Trimming log'!$F$5:$V$5000,12,FALSE)</f>
        <v>#N/A</v>
      </c>
      <c r="Q1599" s="65" t="e">
        <f>VLOOKUP(E1599,'Trimming log'!$F$5:$V$5000,13,FALSE)</f>
        <v>#N/A</v>
      </c>
      <c r="R1599" s="65" t="e">
        <f>VLOOKUP(E1599,'Trimming log'!$F$5:$V$5000,14,FALSE)</f>
        <v>#N/A</v>
      </c>
      <c r="S1599" s="65" t="e">
        <f>VLOOKUP(E1599,'Trimming log'!$F$5:$V$5000,15,FALSE)</f>
        <v>#N/A</v>
      </c>
      <c r="T1599" s="65" t="e">
        <f t="shared" si="318"/>
        <v>#N/A</v>
      </c>
      <c r="U1599" s="491" t="str">
        <f t="shared" si="319"/>
        <v/>
      </c>
      <c r="V1599" s="74">
        <f t="shared" si="322"/>
        <v>0</v>
      </c>
      <c r="W1599" s="134">
        <f t="shared" si="323"/>
        <v>0</v>
      </c>
      <c r="X1599" s="134" t="e">
        <f>VLOOKUP(E1599,'Trimming log'!$F$5:$Y$5000,19,FALSE)</f>
        <v>#N/A</v>
      </c>
      <c r="Y1599" s="134" t="e">
        <f>VLOOKUP(E1599,'Trimming log'!$F$5:$Y$5000,20,FALSE)</f>
        <v>#N/A</v>
      </c>
      <c r="Z1599" s="135" t="e">
        <f t="shared" si="324"/>
        <v>#N/A</v>
      </c>
      <c r="AA1599" s="135" t="e">
        <f t="shared" si="325"/>
        <v>#N/A</v>
      </c>
      <c r="AB1599" s="136" t="e">
        <f t="shared" si="326"/>
        <v>#N/A</v>
      </c>
      <c r="AC1599" s="136" t="e">
        <f t="shared" si="327"/>
        <v>#N/A</v>
      </c>
      <c r="AD1599" s="136" t="e">
        <f t="shared" si="328"/>
        <v>#N/A</v>
      </c>
      <c r="AE1599" s="136" t="e">
        <f t="shared" si="329"/>
        <v>#N/A</v>
      </c>
    </row>
    <row r="1600" spans="1:31" ht="15" customHeight="1">
      <c r="A1600" s="67" t="str">
        <f t="shared" si="317"/>
        <v/>
      </c>
      <c r="B1600" s="65">
        <f t="shared" si="320"/>
        <v>1577</v>
      </c>
      <c r="C1600" s="68" t="str">
        <f t="shared" si="321"/>
        <v/>
      </c>
      <c r="D1600" s="69"/>
      <c r="E1600" s="75"/>
      <c r="F1600" s="65" t="e">
        <f>VLOOKUP(E1600,'Trimming log'!$F$5:$V$5000,2,FALSE)</f>
        <v>#N/A</v>
      </c>
      <c r="G1600" s="65" t="e">
        <f>VLOOKUP(E1600,'Trimming log'!$F$5:$V$5000,3,FALSE)</f>
        <v>#N/A</v>
      </c>
      <c r="H1600" s="508" t="e">
        <f>VLOOKUP(E1600,'Trimming log'!$F$5:$V$5000,4,FALSE)</f>
        <v>#N/A</v>
      </c>
      <c r="I1600" s="65" t="e">
        <f>VLOOKUP(E1600,'Trimming log'!$F$5:$V$5000,5,FALSE)</f>
        <v>#N/A</v>
      </c>
      <c r="J1600" s="65" t="e">
        <f>VLOOKUP(E1600,'Trimming log'!$F$5:$V$5000,6,FALSE)</f>
        <v>#N/A</v>
      </c>
      <c r="K1600" s="65" t="e">
        <f>VLOOKUP(E1600,'Trimming log'!$F$5:$V$5000,7,FALSE)</f>
        <v>#N/A</v>
      </c>
      <c r="L1600" s="65" t="e">
        <f>VLOOKUP(E1600,'Trimming log'!$F$5:$V$5000,8,FALSE)</f>
        <v>#N/A</v>
      </c>
      <c r="M1600" s="65" t="e">
        <f>VLOOKUP(E1600,'Trimming log'!$F$5:$V$5000,9,FALSE)</f>
        <v>#N/A</v>
      </c>
      <c r="N1600" s="507" t="e">
        <f>VLOOKUP(E1600,'Trimming log'!$F$5:$V$5000,10,FALSE)</f>
        <v>#N/A</v>
      </c>
      <c r="O1600" s="65" t="e">
        <f>VLOOKUP(E1600,'Trimming log'!$F$5:$V$5000,11,FALSE)</f>
        <v>#N/A</v>
      </c>
      <c r="P1600" s="65" t="e">
        <f>VLOOKUP(E1600,'Trimming log'!$F$5:$V$5000,12,FALSE)</f>
        <v>#N/A</v>
      </c>
      <c r="Q1600" s="65" t="e">
        <f>VLOOKUP(E1600,'Trimming log'!$F$5:$V$5000,13,FALSE)</f>
        <v>#N/A</v>
      </c>
      <c r="R1600" s="65" t="e">
        <f>VLOOKUP(E1600,'Trimming log'!$F$5:$V$5000,14,FALSE)</f>
        <v>#N/A</v>
      </c>
      <c r="S1600" s="65" t="e">
        <f>VLOOKUP(E1600,'Trimming log'!$F$5:$V$5000,15,FALSE)</f>
        <v>#N/A</v>
      </c>
      <c r="T1600" s="65" t="e">
        <f t="shared" si="318"/>
        <v>#N/A</v>
      </c>
      <c r="U1600" s="491" t="str">
        <f t="shared" si="319"/>
        <v/>
      </c>
      <c r="V1600" s="74">
        <f t="shared" si="322"/>
        <v>0</v>
      </c>
      <c r="W1600" s="134">
        <f t="shared" si="323"/>
        <v>0</v>
      </c>
      <c r="X1600" s="134" t="e">
        <f>VLOOKUP(E1600,'Trimming log'!$F$5:$Y$5000,19,FALSE)</f>
        <v>#N/A</v>
      </c>
      <c r="Y1600" s="134" t="e">
        <f>VLOOKUP(E1600,'Trimming log'!$F$5:$Y$5000,20,FALSE)</f>
        <v>#N/A</v>
      </c>
      <c r="Z1600" s="135" t="e">
        <f t="shared" si="324"/>
        <v>#N/A</v>
      </c>
      <c r="AA1600" s="135" t="e">
        <f t="shared" si="325"/>
        <v>#N/A</v>
      </c>
      <c r="AB1600" s="136" t="e">
        <f t="shared" si="326"/>
        <v>#N/A</v>
      </c>
      <c r="AC1600" s="136" t="e">
        <f t="shared" si="327"/>
        <v>#N/A</v>
      </c>
      <c r="AD1600" s="136" t="e">
        <f t="shared" si="328"/>
        <v>#N/A</v>
      </c>
      <c r="AE1600" s="136" t="e">
        <f t="shared" si="329"/>
        <v>#N/A</v>
      </c>
    </row>
    <row r="1601" spans="1:31" ht="15" customHeight="1">
      <c r="A1601" s="67" t="str">
        <f t="shared" si="317"/>
        <v/>
      </c>
      <c r="B1601" s="65">
        <f t="shared" si="320"/>
        <v>1578</v>
      </c>
      <c r="C1601" s="68" t="str">
        <f t="shared" si="321"/>
        <v/>
      </c>
      <c r="D1601" s="69"/>
      <c r="E1601" s="75"/>
      <c r="F1601" s="65" t="e">
        <f>VLOOKUP(E1601,'Trimming log'!$F$5:$V$5000,2,FALSE)</f>
        <v>#N/A</v>
      </c>
      <c r="G1601" s="65" t="e">
        <f>VLOOKUP(E1601,'Trimming log'!$F$5:$V$5000,3,FALSE)</f>
        <v>#N/A</v>
      </c>
      <c r="H1601" s="508" t="e">
        <f>VLOOKUP(E1601,'Trimming log'!$F$5:$V$5000,4,FALSE)</f>
        <v>#N/A</v>
      </c>
      <c r="I1601" s="65" t="e">
        <f>VLOOKUP(E1601,'Trimming log'!$F$5:$V$5000,5,FALSE)</f>
        <v>#N/A</v>
      </c>
      <c r="J1601" s="65" t="e">
        <f>VLOOKUP(E1601,'Trimming log'!$F$5:$V$5000,6,FALSE)</f>
        <v>#N/A</v>
      </c>
      <c r="K1601" s="65" t="e">
        <f>VLOOKUP(E1601,'Trimming log'!$F$5:$V$5000,7,FALSE)</f>
        <v>#N/A</v>
      </c>
      <c r="L1601" s="65" t="e">
        <f>VLOOKUP(E1601,'Trimming log'!$F$5:$V$5000,8,FALSE)</f>
        <v>#N/A</v>
      </c>
      <c r="M1601" s="65" t="e">
        <f>VLOOKUP(E1601,'Trimming log'!$F$5:$V$5000,9,FALSE)</f>
        <v>#N/A</v>
      </c>
      <c r="N1601" s="507" t="e">
        <f>VLOOKUP(E1601,'Trimming log'!$F$5:$V$5000,10,FALSE)</f>
        <v>#N/A</v>
      </c>
      <c r="O1601" s="65" t="e">
        <f>VLOOKUP(E1601,'Trimming log'!$F$5:$V$5000,11,FALSE)</f>
        <v>#N/A</v>
      </c>
      <c r="P1601" s="65" t="e">
        <f>VLOOKUP(E1601,'Trimming log'!$F$5:$V$5000,12,FALSE)</f>
        <v>#N/A</v>
      </c>
      <c r="Q1601" s="65" t="e">
        <f>VLOOKUP(E1601,'Trimming log'!$F$5:$V$5000,13,FALSE)</f>
        <v>#N/A</v>
      </c>
      <c r="R1601" s="65" t="e">
        <f>VLOOKUP(E1601,'Trimming log'!$F$5:$V$5000,14,FALSE)</f>
        <v>#N/A</v>
      </c>
      <c r="S1601" s="65" t="e">
        <f>VLOOKUP(E1601,'Trimming log'!$F$5:$V$5000,15,FALSE)</f>
        <v>#N/A</v>
      </c>
      <c r="T1601" s="65" t="e">
        <f t="shared" si="318"/>
        <v>#N/A</v>
      </c>
      <c r="U1601" s="491" t="str">
        <f t="shared" si="319"/>
        <v/>
      </c>
      <c r="V1601" s="74">
        <f t="shared" si="322"/>
        <v>0</v>
      </c>
      <c r="W1601" s="134">
        <f t="shared" si="323"/>
        <v>0</v>
      </c>
      <c r="X1601" s="134" t="e">
        <f>VLOOKUP(E1601,'Trimming log'!$F$5:$Y$5000,19,FALSE)</f>
        <v>#N/A</v>
      </c>
      <c r="Y1601" s="134" t="e">
        <f>VLOOKUP(E1601,'Trimming log'!$F$5:$Y$5000,20,FALSE)</f>
        <v>#N/A</v>
      </c>
      <c r="Z1601" s="135" t="e">
        <f t="shared" si="324"/>
        <v>#N/A</v>
      </c>
      <c r="AA1601" s="135" t="e">
        <f t="shared" si="325"/>
        <v>#N/A</v>
      </c>
      <c r="AB1601" s="136" t="e">
        <f t="shared" si="326"/>
        <v>#N/A</v>
      </c>
      <c r="AC1601" s="136" t="e">
        <f t="shared" si="327"/>
        <v>#N/A</v>
      </c>
      <c r="AD1601" s="136" t="e">
        <f t="shared" si="328"/>
        <v>#N/A</v>
      </c>
      <c r="AE1601" s="136" t="e">
        <f t="shared" si="329"/>
        <v>#N/A</v>
      </c>
    </row>
    <row r="1602" spans="1:31" ht="15" customHeight="1">
      <c r="A1602" s="67" t="str">
        <f t="shared" si="317"/>
        <v/>
      </c>
      <c r="B1602" s="65">
        <f t="shared" si="320"/>
        <v>1579</v>
      </c>
      <c r="C1602" s="68" t="str">
        <f t="shared" si="321"/>
        <v/>
      </c>
      <c r="D1602" s="69"/>
      <c r="E1602" s="75"/>
      <c r="F1602" s="65" t="e">
        <f>VLOOKUP(E1602,'Trimming log'!$F$5:$V$5000,2,FALSE)</f>
        <v>#N/A</v>
      </c>
      <c r="G1602" s="65" t="e">
        <f>VLOOKUP(E1602,'Trimming log'!$F$5:$V$5000,3,FALSE)</f>
        <v>#N/A</v>
      </c>
      <c r="H1602" s="508" t="e">
        <f>VLOOKUP(E1602,'Trimming log'!$F$5:$V$5000,4,FALSE)</f>
        <v>#N/A</v>
      </c>
      <c r="I1602" s="65" t="e">
        <f>VLOOKUP(E1602,'Trimming log'!$F$5:$V$5000,5,FALSE)</f>
        <v>#N/A</v>
      </c>
      <c r="J1602" s="65" t="e">
        <f>VLOOKUP(E1602,'Trimming log'!$F$5:$V$5000,6,FALSE)</f>
        <v>#N/A</v>
      </c>
      <c r="K1602" s="65" t="e">
        <f>VLOOKUP(E1602,'Trimming log'!$F$5:$V$5000,7,FALSE)</f>
        <v>#N/A</v>
      </c>
      <c r="L1602" s="65" t="e">
        <f>VLOOKUP(E1602,'Trimming log'!$F$5:$V$5000,8,FALSE)</f>
        <v>#N/A</v>
      </c>
      <c r="M1602" s="65" t="e">
        <f>VLOOKUP(E1602,'Trimming log'!$F$5:$V$5000,9,FALSE)</f>
        <v>#N/A</v>
      </c>
      <c r="N1602" s="507" t="e">
        <f>VLOOKUP(E1602,'Trimming log'!$F$5:$V$5000,10,FALSE)</f>
        <v>#N/A</v>
      </c>
      <c r="O1602" s="65" t="e">
        <f>VLOOKUP(E1602,'Trimming log'!$F$5:$V$5000,11,FALSE)</f>
        <v>#N/A</v>
      </c>
      <c r="P1602" s="65" t="e">
        <f>VLOOKUP(E1602,'Trimming log'!$F$5:$V$5000,12,FALSE)</f>
        <v>#N/A</v>
      </c>
      <c r="Q1602" s="65" t="e">
        <f>VLOOKUP(E1602,'Trimming log'!$F$5:$V$5000,13,FALSE)</f>
        <v>#N/A</v>
      </c>
      <c r="R1602" s="65" t="e">
        <f>VLOOKUP(E1602,'Trimming log'!$F$5:$V$5000,14,FALSE)</f>
        <v>#N/A</v>
      </c>
      <c r="S1602" s="65" t="e">
        <f>VLOOKUP(E1602,'Trimming log'!$F$5:$V$5000,15,FALSE)</f>
        <v>#N/A</v>
      </c>
      <c r="T1602" s="65" t="e">
        <f t="shared" si="318"/>
        <v>#N/A</v>
      </c>
      <c r="U1602" s="491" t="str">
        <f t="shared" si="319"/>
        <v/>
      </c>
      <c r="V1602" s="74">
        <f t="shared" si="322"/>
        <v>0</v>
      </c>
      <c r="W1602" s="134">
        <f t="shared" si="323"/>
        <v>0</v>
      </c>
      <c r="X1602" s="134" t="e">
        <f>VLOOKUP(E1602,'Trimming log'!$F$5:$Y$5000,19,FALSE)</f>
        <v>#N/A</v>
      </c>
      <c r="Y1602" s="134" t="e">
        <f>VLOOKUP(E1602,'Trimming log'!$F$5:$Y$5000,20,FALSE)</f>
        <v>#N/A</v>
      </c>
      <c r="Z1602" s="135" t="e">
        <f t="shared" si="324"/>
        <v>#N/A</v>
      </c>
      <c r="AA1602" s="135" t="e">
        <f t="shared" si="325"/>
        <v>#N/A</v>
      </c>
      <c r="AB1602" s="136" t="e">
        <f t="shared" si="326"/>
        <v>#N/A</v>
      </c>
      <c r="AC1602" s="136" t="e">
        <f t="shared" si="327"/>
        <v>#N/A</v>
      </c>
      <c r="AD1602" s="136" t="e">
        <f t="shared" si="328"/>
        <v>#N/A</v>
      </c>
      <c r="AE1602" s="136" t="e">
        <f t="shared" si="329"/>
        <v>#N/A</v>
      </c>
    </row>
    <row r="1603" spans="1:31" ht="15" customHeight="1">
      <c r="A1603" s="67" t="str">
        <f t="shared" si="317"/>
        <v/>
      </c>
      <c r="B1603" s="65">
        <f t="shared" si="320"/>
        <v>1580</v>
      </c>
      <c r="C1603" s="68" t="str">
        <f t="shared" si="321"/>
        <v/>
      </c>
      <c r="D1603" s="69"/>
      <c r="E1603" s="75"/>
      <c r="F1603" s="65" t="e">
        <f>VLOOKUP(E1603,'Trimming log'!$F$5:$V$5000,2,FALSE)</f>
        <v>#N/A</v>
      </c>
      <c r="G1603" s="65" t="e">
        <f>VLOOKUP(E1603,'Trimming log'!$F$5:$V$5000,3,FALSE)</f>
        <v>#N/A</v>
      </c>
      <c r="H1603" s="508" t="e">
        <f>VLOOKUP(E1603,'Trimming log'!$F$5:$V$5000,4,FALSE)</f>
        <v>#N/A</v>
      </c>
      <c r="I1603" s="65" t="e">
        <f>VLOOKUP(E1603,'Trimming log'!$F$5:$V$5000,5,FALSE)</f>
        <v>#N/A</v>
      </c>
      <c r="J1603" s="65" t="e">
        <f>VLOOKUP(E1603,'Trimming log'!$F$5:$V$5000,6,FALSE)</f>
        <v>#N/A</v>
      </c>
      <c r="K1603" s="65" t="e">
        <f>VLOOKUP(E1603,'Trimming log'!$F$5:$V$5000,7,FALSE)</f>
        <v>#N/A</v>
      </c>
      <c r="L1603" s="65" t="e">
        <f>VLOOKUP(E1603,'Trimming log'!$F$5:$V$5000,8,FALSE)</f>
        <v>#N/A</v>
      </c>
      <c r="M1603" s="65" t="e">
        <f>VLOOKUP(E1603,'Trimming log'!$F$5:$V$5000,9,FALSE)</f>
        <v>#N/A</v>
      </c>
      <c r="N1603" s="507" t="e">
        <f>VLOOKUP(E1603,'Trimming log'!$F$5:$V$5000,10,FALSE)</f>
        <v>#N/A</v>
      </c>
      <c r="O1603" s="65" t="e">
        <f>VLOOKUP(E1603,'Trimming log'!$F$5:$V$5000,11,FALSE)</f>
        <v>#N/A</v>
      </c>
      <c r="P1603" s="65" t="e">
        <f>VLOOKUP(E1603,'Trimming log'!$F$5:$V$5000,12,FALSE)</f>
        <v>#N/A</v>
      </c>
      <c r="Q1603" s="65" t="e">
        <f>VLOOKUP(E1603,'Trimming log'!$F$5:$V$5000,13,FALSE)</f>
        <v>#N/A</v>
      </c>
      <c r="R1603" s="65" t="e">
        <f>VLOOKUP(E1603,'Trimming log'!$F$5:$V$5000,14,FALSE)</f>
        <v>#N/A</v>
      </c>
      <c r="S1603" s="65" t="e">
        <f>VLOOKUP(E1603,'Trimming log'!$F$5:$V$5000,15,FALSE)</f>
        <v>#N/A</v>
      </c>
      <c r="T1603" s="65" t="e">
        <f t="shared" si="318"/>
        <v>#N/A</v>
      </c>
      <c r="U1603" s="491" t="str">
        <f t="shared" si="319"/>
        <v/>
      </c>
      <c r="V1603" s="74">
        <f t="shared" si="322"/>
        <v>0</v>
      </c>
      <c r="W1603" s="134">
        <f t="shared" si="323"/>
        <v>0</v>
      </c>
      <c r="X1603" s="134" t="e">
        <f>VLOOKUP(E1603,'Trimming log'!$F$5:$Y$5000,19,FALSE)</f>
        <v>#N/A</v>
      </c>
      <c r="Y1603" s="134" t="e">
        <f>VLOOKUP(E1603,'Trimming log'!$F$5:$Y$5000,20,FALSE)</f>
        <v>#N/A</v>
      </c>
      <c r="Z1603" s="135" t="e">
        <f t="shared" si="324"/>
        <v>#N/A</v>
      </c>
      <c r="AA1603" s="135" t="e">
        <f t="shared" si="325"/>
        <v>#N/A</v>
      </c>
      <c r="AB1603" s="136" t="e">
        <f t="shared" si="326"/>
        <v>#N/A</v>
      </c>
      <c r="AC1603" s="136" t="e">
        <f t="shared" si="327"/>
        <v>#N/A</v>
      </c>
      <c r="AD1603" s="136" t="e">
        <f t="shared" si="328"/>
        <v>#N/A</v>
      </c>
      <c r="AE1603" s="136" t="e">
        <f t="shared" si="329"/>
        <v>#N/A</v>
      </c>
    </row>
    <row r="1604" spans="1:31" ht="15" customHeight="1">
      <c r="A1604" s="67" t="str">
        <f t="shared" si="317"/>
        <v/>
      </c>
      <c r="B1604" s="65">
        <f t="shared" si="320"/>
        <v>1581</v>
      </c>
      <c r="C1604" s="68" t="str">
        <f t="shared" si="321"/>
        <v/>
      </c>
      <c r="D1604" s="69"/>
      <c r="E1604" s="75"/>
      <c r="F1604" s="65" t="e">
        <f>VLOOKUP(E1604,'Trimming log'!$F$5:$V$5000,2,FALSE)</f>
        <v>#N/A</v>
      </c>
      <c r="G1604" s="65" t="e">
        <f>VLOOKUP(E1604,'Trimming log'!$F$5:$V$5000,3,FALSE)</f>
        <v>#N/A</v>
      </c>
      <c r="H1604" s="508" t="e">
        <f>VLOOKUP(E1604,'Trimming log'!$F$5:$V$5000,4,FALSE)</f>
        <v>#N/A</v>
      </c>
      <c r="I1604" s="65" t="e">
        <f>VLOOKUP(E1604,'Trimming log'!$F$5:$V$5000,5,FALSE)</f>
        <v>#N/A</v>
      </c>
      <c r="J1604" s="65" t="e">
        <f>VLOOKUP(E1604,'Trimming log'!$F$5:$V$5000,6,FALSE)</f>
        <v>#N/A</v>
      </c>
      <c r="K1604" s="65" t="e">
        <f>VLOOKUP(E1604,'Trimming log'!$F$5:$V$5000,7,FALSE)</f>
        <v>#N/A</v>
      </c>
      <c r="L1604" s="65" t="e">
        <f>VLOOKUP(E1604,'Trimming log'!$F$5:$V$5000,8,FALSE)</f>
        <v>#N/A</v>
      </c>
      <c r="M1604" s="65" t="e">
        <f>VLOOKUP(E1604,'Trimming log'!$F$5:$V$5000,9,FALSE)</f>
        <v>#N/A</v>
      </c>
      <c r="N1604" s="507" t="e">
        <f>VLOOKUP(E1604,'Trimming log'!$F$5:$V$5000,10,FALSE)</f>
        <v>#N/A</v>
      </c>
      <c r="O1604" s="65" t="e">
        <f>VLOOKUP(E1604,'Trimming log'!$F$5:$V$5000,11,FALSE)</f>
        <v>#N/A</v>
      </c>
      <c r="P1604" s="65" t="e">
        <f>VLOOKUP(E1604,'Trimming log'!$F$5:$V$5000,12,FALSE)</f>
        <v>#N/A</v>
      </c>
      <c r="Q1604" s="65" t="e">
        <f>VLOOKUP(E1604,'Trimming log'!$F$5:$V$5000,13,FALSE)</f>
        <v>#N/A</v>
      </c>
      <c r="R1604" s="65" t="e">
        <f>VLOOKUP(E1604,'Trimming log'!$F$5:$V$5000,14,FALSE)</f>
        <v>#N/A</v>
      </c>
      <c r="S1604" s="65" t="e">
        <f>VLOOKUP(E1604,'Trimming log'!$F$5:$V$5000,15,FALSE)</f>
        <v>#N/A</v>
      </c>
      <c r="T1604" s="65" t="e">
        <f t="shared" si="318"/>
        <v>#N/A</v>
      </c>
      <c r="U1604" s="491" t="str">
        <f t="shared" si="319"/>
        <v/>
      </c>
      <c r="V1604" s="74">
        <f t="shared" si="322"/>
        <v>0</v>
      </c>
      <c r="W1604" s="134">
        <f t="shared" si="323"/>
        <v>0</v>
      </c>
      <c r="X1604" s="134" t="e">
        <f>VLOOKUP(E1604,'Trimming log'!$F$5:$Y$5000,19,FALSE)</f>
        <v>#N/A</v>
      </c>
      <c r="Y1604" s="134" t="e">
        <f>VLOOKUP(E1604,'Trimming log'!$F$5:$Y$5000,20,FALSE)</f>
        <v>#N/A</v>
      </c>
      <c r="Z1604" s="135" t="e">
        <f t="shared" si="324"/>
        <v>#N/A</v>
      </c>
      <c r="AA1604" s="135" t="e">
        <f t="shared" si="325"/>
        <v>#N/A</v>
      </c>
      <c r="AB1604" s="136" t="e">
        <f t="shared" si="326"/>
        <v>#N/A</v>
      </c>
      <c r="AC1604" s="136" t="e">
        <f t="shared" si="327"/>
        <v>#N/A</v>
      </c>
      <c r="AD1604" s="136" t="e">
        <f t="shared" si="328"/>
        <v>#N/A</v>
      </c>
      <c r="AE1604" s="136" t="e">
        <f t="shared" si="329"/>
        <v>#N/A</v>
      </c>
    </row>
    <row r="1605" spans="1:31" ht="15" customHeight="1">
      <c r="A1605" s="67" t="str">
        <f t="shared" si="317"/>
        <v/>
      </c>
      <c r="B1605" s="65">
        <f t="shared" si="320"/>
        <v>1582</v>
      </c>
      <c r="C1605" s="68" t="str">
        <f t="shared" si="321"/>
        <v/>
      </c>
      <c r="D1605" s="69"/>
      <c r="E1605" s="75"/>
      <c r="F1605" s="65" t="e">
        <f>VLOOKUP(E1605,'Trimming log'!$F$5:$V$5000,2,FALSE)</f>
        <v>#N/A</v>
      </c>
      <c r="G1605" s="65" t="e">
        <f>VLOOKUP(E1605,'Trimming log'!$F$5:$V$5000,3,FALSE)</f>
        <v>#N/A</v>
      </c>
      <c r="H1605" s="508" t="e">
        <f>VLOOKUP(E1605,'Trimming log'!$F$5:$V$5000,4,FALSE)</f>
        <v>#N/A</v>
      </c>
      <c r="I1605" s="65" t="e">
        <f>VLOOKUP(E1605,'Trimming log'!$F$5:$V$5000,5,FALSE)</f>
        <v>#N/A</v>
      </c>
      <c r="J1605" s="65" t="e">
        <f>VLOOKUP(E1605,'Trimming log'!$F$5:$V$5000,6,FALSE)</f>
        <v>#N/A</v>
      </c>
      <c r="K1605" s="65" t="e">
        <f>VLOOKUP(E1605,'Trimming log'!$F$5:$V$5000,7,FALSE)</f>
        <v>#N/A</v>
      </c>
      <c r="L1605" s="65" t="e">
        <f>VLOOKUP(E1605,'Trimming log'!$F$5:$V$5000,8,FALSE)</f>
        <v>#N/A</v>
      </c>
      <c r="M1605" s="65" t="e">
        <f>VLOOKUP(E1605,'Trimming log'!$F$5:$V$5000,9,FALSE)</f>
        <v>#N/A</v>
      </c>
      <c r="N1605" s="507" t="e">
        <f>VLOOKUP(E1605,'Trimming log'!$F$5:$V$5000,10,FALSE)</f>
        <v>#N/A</v>
      </c>
      <c r="O1605" s="65" t="e">
        <f>VLOOKUP(E1605,'Trimming log'!$F$5:$V$5000,11,FALSE)</f>
        <v>#N/A</v>
      </c>
      <c r="P1605" s="65" t="e">
        <f>VLOOKUP(E1605,'Trimming log'!$F$5:$V$5000,12,FALSE)</f>
        <v>#N/A</v>
      </c>
      <c r="Q1605" s="65" t="e">
        <f>VLOOKUP(E1605,'Trimming log'!$F$5:$V$5000,13,FALSE)</f>
        <v>#N/A</v>
      </c>
      <c r="R1605" s="65" t="e">
        <f>VLOOKUP(E1605,'Trimming log'!$F$5:$V$5000,14,FALSE)</f>
        <v>#N/A</v>
      </c>
      <c r="S1605" s="65" t="e">
        <f>VLOOKUP(E1605,'Trimming log'!$F$5:$V$5000,15,FALSE)</f>
        <v>#N/A</v>
      </c>
      <c r="T1605" s="65" t="e">
        <f t="shared" si="318"/>
        <v>#N/A</v>
      </c>
      <c r="U1605" s="491" t="str">
        <f t="shared" si="319"/>
        <v/>
      </c>
      <c r="V1605" s="74">
        <f t="shared" si="322"/>
        <v>0</v>
      </c>
      <c r="W1605" s="134">
        <f t="shared" si="323"/>
        <v>0</v>
      </c>
      <c r="X1605" s="134" t="e">
        <f>VLOOKUP(E1605,'Trimming log'!$F$5:$Y$5000,19,FALSE)</f>
        <v>#N/A</v>
      </c>
      <c r="Y1605" s="134" t="e">
        <f>VLOOKUP(E1605,'Trimming log'!$F$5:$Y$5000,20,FALSE)</f>
        <v>#N/A</v>
      </c>
      <c r="Z1605" s="135" t="e">
        <f t="shared" si="324"/>
        <v>#N/A</v>
      </c>
      <c r="AA1605" s="135" t="e">
        <f t="shared" si="325"/>
        <v>#N/A</v>
      </c>
      <c r="AB1605" s="136" t="e">
        <f t="shared" si="326"/>
        <v>#N/A</v>
      </c>
      <c r="AC1605" s="136" t="e">
        <f t="shared" si="327"/>
        <v>#N/A</v>
      </c>
      <c r="AD1605" s="136" t="e">
        <f t="shared" si="328"/>
        <v>#N/A</v>
      </c>
      <c r="AE1605" s="136" t="e">
        <f t="shared" si="329"/>
        <v>#N/A</v>
      </c>
    </row>
    <row r="1606" spans="1:31" ht="15" customHeight="1">
      <c r="A1606" s="67" t="str">
        <f t="shared" ref="A1606:A1669" si="330">IF(COUNTIF($E$6:$E$47179,E1606)&gt;1,"DOUBLE","")</f>
        <v/>
      </c>
      <c r="B1606" s="65">
        <f t="shared" si="320"/>
        <v>1583</v>
      </c>
      <c r="C1606" s="68" t="str">
        <f t="shared" si="321"/>
        <v/>
      </c>
      <c r="D1606" s="69"/>
      <c r="E1606" s="75"/>
      <c r="F1606" s="65" t="e">
        <f>VLOOKUP(E1606,'Trimming log'!$F$5:$V$5000,2,FALSE)</f>
        <v>#N/A</v>
      </c>
      <c r="G1606" s="65" t="e">
        <f>VLOOKUP(E1606,'Trimming log'!$F$5:$V$5000,3,FALSE)</f>
        <v>#N/A</v>
      </c>
      <c r="H1606" s="508" t="e">
        <f>VLOOKUP(E1606,'Trimming log'!$F$5:$V$5000,4,FALSE)</f>
        <v>#N/A</v>
      </c>
      <c r="I1606" s="65" t="e">
        <f>VLOOKUP(E1606,'Trimming log'!$F$5:$V$5000,5,FALSE)</f>
        <v>#N/A</v>
      </c>
      <c r="J1606" s="65" t="e">
        <f>VLOOKUP(E1606,'Trimming log'!$F$5:$V$5000,6,FALSE)</f>
        <v>#N/A</v>
      </c>
      <c r="K1606" s="65" t="e">
        <f>VLOOKUP(E1606,'Trimming log'!$F$5:$V$5000,7,FALSE)</f>
        <v>#N/A</v>
      </c>
      <c r="L1606" s="65" t="e">
        <f>VLOOKUP(E1606,'Trimming log'!$F$5:$V$5000,8,FALSE)</f>
        <v>#N/A</v>
      </c>
      <c r="M1606" s="65" t="e">
        <f>VLOOKUP(E1606,'Trimming log'!$F$5:$V$5000,9,FALSE)</f>
        <v>#N/A</v>
      </c>
      <c r="N1606" s="507" t="e">
        <f>VLOOKUP(E1606,'Trimming log'!$F$5:$V$5000,10,FALSE)</f>
        <v>#N/A</v>
      </c>
      <c r="O1606" s="65" t="e">
        <f>VLOOKUP(E1606,'Trimming log'!$F$5:$V$5000,11,FALSE)</f>
        <v>#N/A</v>
      </c>
      <c r="P1606" s="65" t="e">
        <f>VLOOKUP(E1606,'Trimming log'!$F$5:$V$5000,12,FALSE)</f>
        <v>#N/A</v>
      </c>
      <c r="Q1606" s="65" t="e">
        <f>VLOOKUP(E1606,'Trimming log'!$F$5:$V$5000,13,FALSE)</f>
        <v>#N/A</v>
      </c>
      <c r="R1606" s="65" t="e">
        <f>VLOOKUP(E1606,'Trimming log'!$F$5:$V$5000,14,FALSE)</f>
        <v>#N/A</v>
      </c>
      <c r="S1606" s="65" t="e">
        <f>VLOOKUP(E1606,'Trimming log'!$F$5:$V$5000,15,FALSE)</f>
        <v>#N/A</v>
      </c>
      <c r="T1606" s="65" t="e">
        <f t="shared" si="318"/>
        <v>#N/A</v>
      </c>
      <c r="U1606" s="491" t="str">
        <f t="shared" si="319"/>
        <v/>
      </c>
      <c r="V1606" s="74">
        <f t="shared" si="322"/>
        <v>0</v>
      </c>
      <c r="W1606" s="134">
        <f t="shared" si="323"/>
        <v>0</v>
      </c>
      <c r="X1606" s="134" t="e">
        <f>VLOOKUP(E1606,'Trimming log'!$F$5:$Y$5000,19,FALSE)</f>
        <v>#N/A</v>
      </c>
      <c r="Y1606" s="134" t="e">
        <f>VLOOKUP(E1606,'Trimming log'!$F$5:$Y$5000,20,FALSE)</f>
        <v>#N/A</v>
      </c>
      <c r="Z1606" s="135" t="e">
        <f t="shared" si="324"/>
        <v>#N/A</v>
      </c>
      <c r="AA1606" s="135" t="e">
        <f t="shared" si="325"/>
        <v>#N/A</v>
      </c>
      <c r="AB1606" s="136" t="e">
        <f t="shared" si="326"/>
        <v>#N/A</v>
      </c>
      <c r="AC1606" s="136" t="e">
        <f t="shared" si="327"/>
        <v>#N/A</v>
      </c>
      <c r="AD1606" s="136" t="e">
        <f t="shared" si="328"/>
        <v>#N/A</v>
      </c>
      <c r="AE1606" s="136" t="e">
        <f t="shared" si="329"/>
        <v>#N/A</v>
      </c>
    </row>
    <row r="1607" spans="1:31" ht="15" customHeight="1">
      <c r="A1607" s="67" t="str">
        <f t="shared" si="330"/>
        <v/>
      </c>
      <c r="B1607" s="65">
        <f t="shared" si="320"/>
        <v>1584</v>
      </c>
      <c r="C1607" s="68" t="str">
        <f t="shared" si="321"/>
        <v/>
      </c>
      <c r="D1607" s="69"/>
      <c r="E1607" s="75"/>
      <c r="F1607" s="65" t="e">
        <f>VLOOKUP(E1607,'Trimming log'!$F$5:$V$5000,2,FALSE)</f>
        <v>#N/A</v>
      </c>
      <c r="G1607" s="65" t="e">
        <f>VLOOKUP(E1607,'Trimming log'!$F$5:$V$5000,3,FALSE)</f>
        <v>#N/A</v>
      </c>
      <c r="H1607" s="508" t="e">
        <f>VLOOKUP(E1607,'Trimming log'!$F$5:$V$5000,4,FALSE)</f>
        <v>#N/A</v>
      </c>
      <c r="I1607" s="65" t="e">
        <f>VLOOKUP(E1607,'Trimming log'!$F$5:$V$5000,5,FALSE)</f>
        <v>#N/A</v>
      </c>
      <c r="J1607" s="65" t="e">
        <f>VLOOKUP(E1607,'Trimming log'!$F$5:$V$5000,6,FALSE)</f>
        <v>#N/A</v>
      </c>
      <c r="K1607" s="65" t="e">
        <f>VLOOKUP(E1607,'Trimming log'!$F$5:$V$5000,7,FALSE)</f>
        <v>#N/A</v>
      </c>
      <c r="L1607" s="65" t="e">
        <f>VLOOKUP(E1607,'Trimming log'!$F$5:$V$5000,8,FALSE)</f>
        <v>#N/A</v>
      </c>
      <c r="M1607" s="65" t="e">
        <f>VLOOKUP(E1607,'Trimming log'!$F$5:$V$5000,9,FALSE)</f>
        <v>#N/A</v>
      </c>
      <c r="N1607" s="507" t="e">
        <f>VLOOKUP(E1607,'Trimming log'!$F$5:$V$5000,10,FALSE)</f>
        <v>#N/A</v>
      </c>
      <c r="O1607" s="65" t="e">
        <f>VLOOKUP(E1607,'Trimming log'!$F$5:$V$5000,11,FALSE)</f>
        <v>#N/A</v>
      </c>
      <c r="P1607" s="65" t="e">
        <f>VLOOKUP(E1607,'Trimming log'!$F$5:$V$5000,12,FALSE)</f>
        <v>#N/A</v>
      </c>
      <c r="Q1607" s="65" t="e">
        <f>VLOOKUP(E1607,'Trimming log'!$F$5:$V$5000,13,FALSE)</f>
        <v>#N/A</v>
      </c>
      <c r="R1607" s="65" t="e">
        <f>VLOOKUP(E1607,'Trimming log'!$F$5:$V$5000,14,FALSE)</f>
        <v>#N/A</v>
      </c>
      <c r="S1607" s="65" t="e">
        <f>VLOOKUP(E1607,'Trimming log'!$F$5:$V$5000,15,FALSE)</f>
        <v>#N/A</v>
      </c>
      <c r="T1607" s="65" t="e">
        <f t="shared" ref="T1607:T1670" si="331">O1607-Q1607</f>
        <v>#N/A</v>
      </c>
      <c r="U1607" s="491" t="str">
        <f t="shared" ref="U1607:U1670" si="332">IF(C1607="","",(SUMIF($D$2:$D$25116,D1607,$O$2:$O$25116)))</f>
        <v/>
      </c>
      <c r="V1607" s="74">
        <f t="shared" si="322"/>
        <v>0</v>
      </c>
      <c r="W1607" s="134">
        <f t="shared" si="323"/>
        <v>0</v>
      </c>
      <c r="X1607" s="134" t="e">
        <f>VLOOKUP(E1607,'Trimming log'!$F$5:$Y$5000,19,FALSE)</f>
        <v>#N/A</v>
      </c>
      <c r="Y1607" s="134" t="e">
        <f>VLOOKUP(E1607,'Trimming log'!$F$5:$Y$5000,20,FALSE)</f>
        <v>#N/A</v>
      </c>
      <c r="Z1607" s="135" t="e">
        <f t="shared" si="324"/>
        <v>#N/A</v>
      </c>
      <c r="AA1607" s="135" t="e">
        <f t="shared" si="325"/>
        <v>#N/A</v>
      </c>
      <c r="AB1607" s="136" t="e">
        <f t="shared" si="326"/>
        <v>#N/A</v>
      </c>
      <c r="AC1607" s="136" t="e">
        <f t="shared" si="327"/>
        <v>#N/A</v>
      </c>
      <c r="AD1607" s="136" t="e">
        <f t="shared" si="328"/>
        <v>#N/A</v>
      </c>
      <c r="AE1607" s="136" t="e">
        <f t="shared" si="329"/>
        <v>#N/A</v>
      </c>
    </row>
    <row r="1608" spans="1:31" ht="15" customHeight="1">
      <c r="A1608" s="67" t="str">
        <f t="shared" si="330"/>
        <v/>
      </c>
      <c r="B1608" s="65">
        <f t="shared" ref="B1608:B1671" si="333">+B1607+1</f>
        <v>1585</v>
      </c>
      <c r="C1608" s="68" t="str">
        <f t="shared" ref="C1608:C1671" si="334">IF(D1608="","",(IF(D1609=D1608,"",1)))</f>
        <v/>
      </c>
      <c r="D1608" s="69"/>
      <c r="E1608" s="75"/>
      <c r="F1608" s="65" t="e">
        <f>VLOOKUP(E1608,'Trimming log'!$F$5:$V$5000,2,FALSE)</f>
        <v>#N/A</v>
      </c>
      <c r="G1608" s="65" t="e">
        <f>VLOOKUP(E1608,'Trimming log'!$F$5:$V$5000,3,FALSE)</f>
        <v>#N/A</v>
      </c>
      <c r="H1608" s="508" t="e">
        <f>VLOOKUP(E1608,'Trimming log'!$F$5:$V$5000,4,FALSE)</f>
        <v>#N/A</v>
      </c>
      <c r="I1608" s="65" t="e">
        <f>VLOOKUP(E1608,'Trimming log'!$F$5:$V$5000,5,FALSE)</f>
        <v>#N/A</v>
      </c>
      <c r="J1608" s="65" t="e">
        <f>VLOOKUP(E1608,'Trimming log'!$F$5:$V$5000,6,FALSE)</f>
        <v>#N/A</v>
      </c>
      <c r="K1608" s="65" t="e">
        <f>VLOOKUP(E1608,'Trimming log'!$F$5:$V$5000,7,FALSE)</f>
        <v>#N/A</v>
      </c>
      <c r="L1608" s="65" t="e">
        <f>VLOOKUP(E1608,'Trimming log'!$F$5:$V$5000,8,FALSE)</f>
        <v>#N/A</v>
      </c>
      <c r="M1608" s="65" t="e">
        <f>VLOOKUP(E1608,'Trimming log'!$F$5:$V$5000,9,FALSE)</f>
        <v>#N/A</v>
      </c>
      <c r="N1608" s="507" t="e">
        <f>VLOOKUP(E1608,'Trimming log'!$F$5:$V$5000,10,FALSE)</f>
        <v>#N/A</v>
      </c>
      <c r="O1608" s="65" t="e">
        <f>VLOOKUP(E1608,'Trimming log'!$F$5:$V$5000,11,FALSE)</f>
        <v>#N/A</v>
      </c>
      <c r="P1608" s="65" t="e">
        <f>VLOOKUP(E1608,'Trimming log'!$F$5:$V$5000,12,FALSE)</f>
        <v>#N/A</v>
      </c>
      <c r="Q1608" s="65" t="e">
        <f>VLOOKUP(E1608,'Trimming log'!$F$5:$V$5000,13,FALSE)</f>
        <v>#N/A</v>
      </c>
      <c r="R1608" s="65" t="e">
        <f>VLOOKUP(E1608,'Trimming log'!$F$5:$V$5000,14,FALSE)</f>
        <v>#N/A</v>
      </c>
      <c r="S1608" s="65" t="e">
        <f>VLOOKUP(E1608,'Trimming log'!$F$5:$V$5000,15,FALSE)</f>
        <v>#N/A</v>
      </c>
      <c r="T1608" s="65" t="e">
        <f t="shared" si="331"/>
        <v>#N/A</v>
      </c>
      <c r="U1608" s="491" t="str">
        <f t="shared" si="332"/>
        <v/>
      </c>
      <c r="V1608" s="74">
        <f t="shared" ref="V1608:V1671" si="335">D1608</f>
        <v>0</v>
      </c>
      <c r="W1608" s="134">
        <f t="shared" ref="W1608:W1671" si="336">E1608</f>
        <v>0</v>
      </c>
      <c r="X1608" s="134" t="e">
        <f>VLOOKUP(E1608,'Trimming log'!$F$5:$Y$5000,19,FALSE)</f>
        <v>#N/A</v>
      </c>
      <c r="Y1608" s="134" t="e">
        <f>VLOOKUP(E1608,'Trimming log'!$F$5:$Y$5000,20,FALSE)</f>
        <v>#N/A</v>
      </c>
      <c r="Z1608" s="135" t="e">
        <f t="shared" ref="Z1608:Z1671" si="337">G1608</f>
        <v>#N/A</v>
      </c>
      <c r="AA1608" s="135" t="e">
        <f t="shared" ref="AA1608:AA1671" si="338">H1608</f>
        <v>#N/A</v>
      </c>
      <c r="AB1608" s="136" t="e">
        <f t="shared" ref="AB1608:AB1671" si="339">N1608</f>
        <v>#N/A</v>
      </c>
      <c r="AC1608" s="136" t="e">
        <f t="shared" ref="AC1608:AC1671" si="340">O1608</f>
        <v>#N/A</v>
      </c>
      <c r="AD1608" s="136" t="e">
        <f t="shared" ref="AD1608:AD1671" si="341">Q1608</f>
        <v>#N/A</v>
      </c>
      <c r="AE1608" s="136" t="e">
        <f t="shared" ref="AE1608:AE1671" si="342">T1608</f>
        <v>#N/A</v>
      </c>
    </row>
    <row r="1609" spans="1:31" ht="15" customHeight="1">
      <c r="A1609" s="67" t="str">
        <f t="shared" si="330"/>
        <v/>
      </c>
      <c r="B1609" s="65">
        <f t="shared" si="333"/>
        <v>1586</v>
      </c>
      <c r="C1609" s="68" t="str">
        <f t="shared" si="334"/>
        <v/>
      </c>
      <c r="D1609" s="69"/>
      <c r="E1609" s="75"/>
      <c r="F1609" s="65" t="e">
        <f>VLOOKUP(E1609,'Trimming log'!$F$5:$V$5000,2,FALSE)</f>
        <v>#N/A</v>
      </c>
      <c r="G1609" s="65" t="e">
        <f>VLOOKUP(E1609,'Trimming log'!$F$5:$V$5000,3,FALSE)</f>
        <v>#N/A</v>
      </c>
      <c r="H1609" s="508" t="e">
        <f>VLOOKUP(E1609,'Trimming log'!$F$5:$V$5000,4,FALSE)</f>
        <v>#N/A</v>
      </c>
      <c r="I1609" s="65" t="e">
        <f>VLOOKUP(E1609,'Trimming log'!$F$5:$V$5000,5,FALSE)</f>
        <v>#N/A</v>
      </c>
      <c r="J1609" s="65" t="e">
        <f>VLOOKUP(E1609,'Trimming log'!$F$5:$V$5000,6,FALSE)</f>
        <v>#N/A</v>
      </c>
      <c r="K1609" s="65" t="e">
        <f>VLOOKUP(E1609,'Trimming log'!$F$5:$V$5000,7,FALSE)</f>
        <v>#N/A</v>
      </c>
      <c r="L1609" s="65" t="e">
        <f>VLOOKUP(E1609,'Trimming log'!$F$5:$V$5000,8,FALSE)</f>
        <v>#N/A</v>
      </c>
      <c r="M1609" s="65" t="e">
        <f>VLOOKUP(E1609,'Trimming log'!$F$5:$V$5000,9,FALSE)</f>
        <v>#N/A</v>
      </c>
      <c r="N1609" s="507" t="e">
        <f>VLOOKUP(E1609,'Trimming log'!$F$5:$V$5000,10,FALSE)</f>
        <v>#N/A</v>
      </c>
      <c r="O1609" s="65" t="e">
        <f>VLOOKUP(E1609,'Trimming log'!$F$5:$V$5000,11,FALSE)</f>
        <v>#N/A</v>
      </c>
      <c r="P1609" s="65" t="e">
        <f>VLOOKUP(E1609,'Trimming log'!$F$5:$V$5000,12,FALSE)</f>
        <v>#N/A</v>
      </c>
      <c r="Q1609" s="65" t="e">
        <f>VLOOKUP(E1609,'Trimming log'!$F$5:$V$5000,13,FALSE)</f>
        <v>#N/A</v>
      </c>
      <c r="R1609" s="65" t="e">
        <f>VLOOKUP(E1609,'Trimming log'!$F$5:$V$5000,14,FALSE)</f>
        <v>#N/A</v>
      </c>
      <c r="S1609" s="65" t="e">
        <f>VLOOKUP(E1609,'Trimming log'!$F$5:$V$5000,15,FALSE)</f>
        <v>#N/A</v>
      </c>
      <c r="T1609" s="65" t="e">
        <f t="shared" si="331"/>
        <v>#N/A</v>
      </c>
      <c r="U1609" s="491" t="str">
        <f t="shared" si="332"/>
        <v/>
      </c>
      <c r="V1609" s="74">
        <f t="shared" si="335"/>
        <v>0</v>
      </c>
      <c r="W1609" s="134">
        <f t="shared" si="336"/>
        <v>0</v>
      </c>
      <c r="X1609" s="134" t="e">
        <f>VLOOKUP(E1609,'Trimming log'!$F$5:$Y$5000,19,FALSE)</f>
        <v>#N/A</v>
      </c>
      <c r="Y1609" s="134" t="e">
        <f>VLOOKUP(E1609,'Trimming log'!$F$5:$Y$5000,20,FALSE)</f>
        <v>#N/A</v>
      </c>
      <c r="Z1609" s="135" t="e">
        <f t="shared" si="337"/>
        <v>#N/A</v>
      </c>
      <c r="AA1609" s="135" t="e">
        <f t="shared" si="338"/>
        <v>#N/A</v>
      </c>
      <c r="AB1609" s="136" t="e">
        <f t="shared" si="339"/>
        <v>#N/A</v>
      </c>
      <c r="AC1609" s="136" t="e">
        <f t="shared" si="340"/>
        <v>#N/A</v>
      </c>
      <c r="AD1609" s="136" t="e">
        <f t="shared" si="341"/>
        <v>#N/A</v>
      </c>
      <c r="AE1609" s="136" t="e">
        <f t="shared" si="342"/>
        <v>#N/A</v>
      </c>
    </row>
    <row r="1610" spans="1:31" ht="15" customHeight="1">
      <c r="A1610" s="67" t="str">
        <f t="shared" si="330"/>
        <v/>
      </c>
      <c r="B1610" s="65">
        <f t="shared" si="333"/>
        <v>1587</v>
      </c>
      <c r="C1610" s="68" t="str">
        <f t="shared" si="334"/>
        <v/>
      </c>
      <c r="D1610" s="69"/>
      <c r="E1610" s="75"/>
      <c r="F1610" s="65" t="e">
        <f>VLOOKUP(E1610,'Trimming log'!$F$5:$V$5000,2,FALSE)</f>
        <v>#N/A</v>
      </c>
      <c r="G1610" s="65" t="e">
        <f>VLOOKUP(E1610,'Trimming log'!$F$5:$V$5000,3,FALSE)</f>
        <v>#N/A</v>
      </c>
      <c r="H1610" s="508" t="e">
        <f>VLOOKUP(E1610,'Trimming log'!$F$5:$V$5000,4,FALSE)</f>
        <v>#N/A</v>
      </c>
      <c r="I1610" s="65" t="e">
        <f>VLOOKUP(E1610,'Trimming log'!$F$5:$V$5000,5,FALSE)</f>
        <v>#N/A</v>
      </c>
      <c r="J1610" s="65" t="e">
        <f>VLOOKUP(E1610,'Trimming log'!$F$5:$V$5000,6,FALSE)</f>
        <v>#N/A</v>
      </c>
      <c r="K1610" s="65" t="e">
        <f>VLOOKUP(E1610,'Trimming log'!$F$5:$V$5000,7,FALSE)</f>
        <v>#N/A</v>
      </c>
      <c r="L1610" s="65" t="e">
        <f>VLOOKUP(E1610,'Trimming log'!$F$5:$V$5000,8,FALSE)</f>
        <v>#N/A</v>
      </c>
      <c r="M1610" s="65" t="e">
        <f>VLOOKUP(E1610,'Trimming log'!$F$5:$V$5000,9,FALSE)</f>
        <v>#N/A</v>
      </c>
      <c r="N1610" s="507" t="e">
        <f>VLOOKUP(E1610,'Trimming log'!$F$5:$V$5000,10,FALSE)</f>
        <v>#N/A</v>
      </c>
      <c r="O1610" s="65" t="e">
        <f>VLOOKUP(E1610,'Trimming log'!$F$5:$V$5000,11,FALSE)</f>
        <v>#N/A</v>
      </c>
      <c r="P1610" s="65" t="e">
        <f>VLOOKUP(E1610,'Trimming log'!$F$5:$V$5000,12,FALSE)</f>
        <v>#N/A</v>
      </c>
      <c r="Q1610" s="65" t="e">
        <f>VLOOKUP(E1610,'Trimming log'!$F$5:$V$5000,13,FALSE)</f>
        <v>#N/A</v>
      </c>
      <c r="R1610" s="65" t="e">
        <f>VLOOKUP(E1610,'Trimming log'!$F$5:$V$5000,14,FALSE)</f>
        <v>#N/A</v>
      </c>
      <c r="S1610" s="65" t="e">
        <f>VLOOKUP(E1610,'Trimming log'!$F$5:$V$5000,15,FALSE)</f>
        <v>#N/A</v>
      </c>
      <c r="T1610" s="65" t="e">
        <f t="shared" si="331"/>
        <v>#N/A</v>
      </c>
      <c r="U1610" s="491" t="str">
        <f t="shared" si="332"/>
        <v/>
      </c>
      <c r="V1610" s="74">
        <f t="shared" si="335"/>
        <v>0</v>
      </c>
      <c r="W1610" s="134">
        <f t="shared" si="336"/>
        <v>0</v>
      </c>
      <c r="X1610" s="134" t="e">
        <f>VLOOKUP(E1610,'Trimming log'!$F$5:$Y$5000,19,FALSE)</f>
        <v>#N/A</v>
      </c>
      <c r="Y1610" s="134" t="e">
        <f>VLOOKUP(E1610,'Trimming log'!$F$5:$Y$5000,20,FALSE)</f>
        <v>#N/A</v>
      </c>
      <c r="Z1610" s="135" t="e">
        <f t="shared" si="337"/>
        <v>#N/A</v>
      </c>
      <c r="AA1610" s="135" t="e">
        <f t="shared" si="338"/>
        <v>#N/A</v>
      </c>
      <c r="AB1610" s="136" t="e">
        <f t="shared" si="339"/>
        <v>#N/A</v>
      </c>
      <c r="AC1610" s="136" t="e">
        <f t="shared" si="340"/>
        <v>#N/A</v>
      </c>
      <c r="AD1610" s="136" t="e">
        <f t="shared" si="341"/>
        <v>#N/A</v>
      </c>
      <c r="AE1610" s="136" t="e">
        <f t="shared" si="342"/>
        <v>#N/A</v>
      </c>
    </row>
    <row r="1611" spans="1:31" ht="15" customHeight="1">
      <c r="A1611" s="67" t="str">
        <f t="shared" si="330"/>
        <v/>
      </c>
      <c r="B1611" s="65">
        <f t="shared" si="333"/>
        <v>1588</v>
      </c>
      <c r="C1611" s="68" t="str">
        <f t="shared" si="334"/>
        <v/>
      </c>
      <c r="D1611" s="69"/>
      <c r="E1611" s="75"/>
      <c r="F1611" s="65" t="e">
        <f>VLOOKUP(E1611,'Trimming log'!$F$5:$V$5000,2,FALSE)</f>
        <v>#N/A</v>
      </c>
      <c r="G1611" s="65" t="e">
        <f>VLOOKUP(E1611,'Trimming log'!$F$5:$V$5000,3,FALSE)</f>
        <v>#N/A</v>
      </c>
      <c r="H1611" s="508" t="e">
        <f>VLOOKUP(E1611,'Trimming log'!$F$5:$V$5000,4,FALSE)</f>
        <v>#N/A</v>
      </c>
      <c r="I1611" s="65" t="e">
        <f>VLOOKUP(E1611,'Trimming log'!$F$5:$V$5000,5,FALSE)</f>
        <v>#N/A</v>
      </c>
      <c r="J1611" s="65" t="e">
        <f>VLOOKUP(E1611,'Trimming log'!$F$5:$V$5000,6,FALSE)</f>
        <v>#N/A</v>
      </c>
      <c r="K1611" s="65" t="e">
        <f>VLOOKUP(E1611,'Trimming log'!$F$5:$V$5000,7,FALSE)</f>
        <v>#N/A</v>
      </c>
      <c r="L1611" s="65" t="e">
        <f>VLOOKUP(E1611,'Trimming log'!$F$5:$V$5000,8,FALSE)</f>
        <v>#N/A</v>
      </c>
      <c r="M1611" s="65" t="e">
        <f>VLOOKUP(E1611,'Trimming log'!$F$5:$V$5000,9,FALSE)</f>
        <v>#N/A</v>
      </c>
      <c r="N1611" s="507" t="e">
        <f>VLOOKUP(E1611,'Trimming log'!$F$5:$V$5000,10,FALSE)</f>
        <v>#N/A</v>
      </c>
      <c r="O1611" s="65" t="e">
        <f>VLOOKUP(E1611,'Trimming log'!$F$5:$V$5000,11,FALSE)</f>
        <v>#N/A</v>
      </c>
      <c r="P1611" s="65" t="e">
        <f>VLOOKUP(E1611,'Trimming log'!$F$5:$V$5000,12,FALSE)</f>
        <v>#N/A</v>
      </c>
      <c r="Q1611" s="65" t="e">
        <f>VLOOKUP(E1611,'Trimming log'!$F$5:$V$5000,13,FALSE)</f>
        <v>#N/A</v>
      </c>
      <c r="R1611" s="65" t="e">
        <f>VLOOKUP(E1611,'Trimming log'!$F$5:$V$5000,14,FALSE)</f>
        <v>#N/A</v>
      </c>
      <c r="S1611" s="65" t="e">
        <f>VLOOKUP(E1611,'Trimming log'!$F$5:$V$5000,15,FALSE)</f>
        <v>#N/A</v>
      </c>
      <c r="T1611" s="65" t="e">
        <f t="shared" si="331"/>
        <v>#N/A</v>
      </c>
      <c r="U1611" s="491" t="str">
        <f t="shared" si="332"/>
        <v/>
      </c>
      <c r="V1611" s="74">
        <f t="shared" si="335"/>
        <v>0</v>
      </c>
      <c r="W1611" s="134">
        <f t="shared" si="336"/>
        <v>0</v>
      </c>
      <c r="X1611" s="134" t="e">
        <f>VLOOKUP(E1611,'Trimming log'!$F$5:$Y$5000,19,FALSE)</f>
        <v>#N/A</v>
      </c>
      <c r="Y1611" s="134" t="e">
        <f>VLOOKUP(E1611,'Trimming log'!$F$5:$Y$5000,20,FALSE)</f>
        <v>#N/A</v>
      </c>
      <c r="Z1611" s="135" t="e">
        <f t="shared" si="337"/>
        <v>#N/A</v>
      </c>
      <c r="AA1611" s="135" t="e">
        <f t="shared" si="338"/>
        <v>#N/A</v>
      </c>
      <c r="AB1611" s="136" t="e">
        <f t="shared" si="339"/>
        <v>#N/A</v>
      </c>
      <c r="AC1611" s="136" t="e">
        <f t="shared" si="340"/>
        <v>#N/A</v>
      </c>
      <c r="AD1611" s="136" t="e">
        <f t="shared" si="341"/>
        <v>#N/A</v>
      </c>
      <c r="AE1611" s="136" t="e">
        <f t="shared" si="342"/>
        <v>#N/A</v>
      </c>
    </row>
    <row r="1612" spans="1:31" ht="15" customHeight="1">
      <c r="A1612" s="67" t="str">
        <f t="shared" si="330"/>
        <v/>
      </c>
      <c r="B1612" s="65">
        <f t="shared" si="333"/>
        <v>1589</v>
      </c>
      <c r="C1612" s="68" t="str">
        <f t="shared" si="334"/>
        <v/>
      </c>
      <c r="D1612" s="69"/>
      <c r="E1612" s="75"/>
      <c r="F1612" s="65" t="e">
        <f>VLOOKUP(E1612,'Trimming log'!$F$5:$V$5000,2,FALSE)</f>
        <v>#N/A</v>
      </c>
      <c r="G1612" s="65" t="e">
        <f>VLOOKUP(E1612,'Trimming log'!$F$5:$V$5000,3,FALSE)</f>
        <v>#N/A</v>
      </c>
      <c r="H1612" s="508" t="e">
        <f>VLOOKUP(E1612,'Trimming log'!$F$5:$V$5000,4,FALSE)</f>
        <v>#N/A</v>
      </c>
      <c r="I1612" s="65" t="e">
        <f>VLOOKUP(E1612,'Trimming log'!$F$5:$V$5000,5,FALSE)</f>
        <v>#N/A</v>
      </c>
      <c r="J1612" s="65" t="e">
        <f>VLOOKUP(E1612,'Trimming log'!$F$5:$V$5000,6,FALSE)</f>
        <v>#N/A</v>
      </c>
      <c r="K1612" s="65" t="e">
        <f>VLOOKUP(E1612,'Trimming log'!$F$5:$V$5000,7,FALSE)</f>
        <v>#N/A</v>
      </c>
      <c r="L1612" s="65" t="e">
        <f>VLOOKUP(E1612,'Trimming log'!$F$5:$V$5000,8,FALSE)</f>
        <v>#N/A</v>
      </c>
      <c r="M1612" s="65" t="e">
        <f>VLOOKUP(E1612,'Trimming log'!$F$5:$V$5000,9,FALSE)</f>
        <v>#N/A</v>
      </c>
      <c r="N1612" s="507" t="e">
        <f>VLOOKUP(E1612,'Trimming log'!$F$5:$V$5000,10,FALSE)</f>
        <v>#N/A</v>
      </c>
      <c r="O1612" s="65" t="e">
        <f>VLOOKUP(E1612,'Trimming log'!$F$5:$V$5000,11,FALSE)</f>
        <v>#N/A</v>
      </c>
      <c r="P1612" s="65" t="e">
        <f>VLOOKUP(E1612,'Trimming log'!$F$5:$V$5000,12,FALSE)</f>
        <v>#N/A</v>
      </c>
      <c r="Q1612" s="65" t="e">
        <f>VLOOKUP(E1612,'Trimming log'!$F$5:$V$5000,13,FALSE)</f>
        <v>#N/A</v>
      </c>
      <c r="R1612" s="65" t="e">
        <f>VLOOKUP(E1612,'Trimming log'!$F$5:$V$5000,14,FALSE)</f>
        <v>#N/A</v>
      </c>
      <c r="S1612" s="65" t="e">
        <f>VLOOKUP(E1612,'Trimming log'!$F$5:$V$5000,15,FALSE)</f>
        <v>#N/A</v>
      </c>
      <c r="T1612" s="65" t="e">
        <f t="shared" si="331"/>
        <v>#N/A</v>
      </c>
      <c r="U1612" s="491" t="str">
        <f t="shared" si="332"/>
        <v/>
      </c>
      <c r="V1612" s="74">
        <f t="shared" si="335"/>
        <v>0</v>
      </c>
      <c r="W1612" s="134">
        <f t="shared" si="336"/>
        <v>0</v>
      </c>
      <c r="X1612" s="134" t="e">
        <f>VLOOKUP(E1612,'Trimming log'!$F$5:$Y$5000,19,FALSE)</f>
        <v>#N/A</v>
      </c>
      <c r="Y1612" s="134" t="e">
        <f>VLOOKUP(E1612,'Trimming log'!$F$5:$Y$5000,20,FALSE)</f>
        <v>#N/A</v>
      </c>
      <c r="Z1612" s="135" t="e">
        <f t="shared" si="337"/>
        <v>#N/A</v>
      </c>
      <c r="AA1612" s="135" t="e">
        <f t="shared" si="338"/>
        <v>#N/A</v>
      </c>
      <c r="AB1612" s="136" t="e">
        <f t="shared" si="339"/>
        <v>#N/A</v>
      </c>
      <c r="AC1612" s="136" t="e">
        <f t="shared" si="340"/>
        <v>#N/A</v>
      </c>
      <c r="AD1612" s="136" t="e">
        <f t="shared" si="341"/>
        <v>#N/A</v>
      </c>
      <c r="AE1612" s="136" t="e">
        <f t="shared" si="342"/>
        <v>#N/A</v>
      </c>
    </row>
    <row r="1613" spans="1:31" ht="15" customHeight="1">
      <c r="A1613" s="67" t="str">
        <f t="shared" si="330"/>
        <v/>
      </c>
      <c r="B1613" s="65">
        <f t="shared" si="333"/>
        <v>1590</v>
      </c>
      <c r="C1613" s="68" t="str">
        <f t="shared" si="334"/>
        <v/>
      </c>
      <c r="D1613" s="69"/>
      <c r="E1613" s="75"/>
      <c r="F1613" s="65" t="e">
        <f>VLOOKUP(E1613,'Trimming log'!$F$5:$V$5000,2,FALSE)</f>
        <v>#N/A</v>
      </c>
      <c r="G1613" s="65" t="e">
        <f>VLOOKUP(E1613,'Trimming log'!$F$5:$V$5000,3,FALSE)</f>
        <v>#N/A</v>
      </c>
      <c r="H1613" s="508" t="e">
        <f>VLOOKUP(E1613,'Trimming log'!$F$5:$V$5000,4,FALSE)</f>
        <v>#N/A</v>
      </c>
      <c r="I1613" s="65" t="e">
        <f>VLOOKUP(E1613,'Trimming log'!$F$5:$V$5000,5,FALSE)</f>
        <v>#N/A</v>
      </c>
      <c r="J1613" s="65" t="e">
        <f>VLOOKUP(E1613,'Trimming log'!$F$5:$V$5000,6,FALSE)</f>
        <v>#N/A</v>
      </c>
      <c r="K1613" s="65" t="e">
        <f>VLOOKUP(E1613,'Trimming log'!$F$5:$V$5000,7,FALSE)</f>
        <v>#N/A</v>
      </c>
      <c r="L1613" s="65" t="e">
        <f>VLOOKUP(E1613,'Trimming log'!$F$5:$V$5000,8,FALSE)</f>
        <v>#N/A</v>
      </c>
      <c r="M1613" s="65" t="e">
        <f>VLOOKUP(E1613,'Trimming log'!$F$5:$V$5000,9,FALSE)</f>
        <v>#N/A</v>
      </c>
      <c r="N1613" s="507" t="e">
        <f>VLOOKUP(E1613,'Trimming log'!$F$5:$V$5000,10,FALSE)</f>
        <v>#N/A</v>
      </c>
      <c r="O1613" s="65" t="e">
        <f>VLOOKUP(E1613,'Trimming log'!$F$5:$V$5000,11,FALSE)</f>
        <v>#N/A</v>
      </c>
      <c r="P1613" s="65" t="e">
        <f>VLOOKUP(E1613,'Trimming log'!$F$5:$V$5000,12,FALSE)</f>
        <v>#N/A</v>
      </c>
      <c r="Q1613" s="65" t="e">
        <f>VLOOKUP(E1613,'Trimming log'!$F$5:$V$5000,13,FALSE)</f>
        <v>#N/A</v>
      </c>
      <c r="R1613" s="65" t="e">
        <f>VLOOKUP(E1613,'Trimming log'!$F$5:$V$5000,14,FALSE)</f>
        <v>#N/A</v>
      </c>
      <c r="S1613" s="65" t="e">
        <f>VLOOKUP(E1613,'Trimming log'!$F$5:$V$5000,15,FALSE)</f>
        <v>#N/A</v>
      </c>
      <c r="T1613" s="65" t="e">
        <f t="shared" si="331"/>
        <v>#N/A</v>
      </c>
      <c r="U1613" s="491" t="str">
        <f t="shared" si="332"/>
        <v/>
      </c>
      <c r="V1613" s="74">
        <f t="shared" si="335"/>
        <v>0</v>
      </c>
      <c r="W1613" s="134">
        <f t="shared" si="336"/>
        <v>0</v>
      </c>
      <c r="X1613" s="134" t="e">
        <f>VLOOKUP(E1613,'Trimming log'!$F$5:$Y$5000,19,FALSE)</f>
        <v>#N/A</v>
      </c>
      <c r="Y1613" s="134" t="e">
        <f>VLOOKUP(E1613,'Trimming log'!$F$5:$Y$5000,20,FALSE)</f>
        <v>#N/A</v>
      </c>
      <c r="Z1613" s="135" t="e">
        <f t="shared" si="337"/>
        <v>#N/A</v>
      </c>
      <c r="AA1613" s="135" t="e">
        <f t="shared" si="338"/>
        <v>#N/A</v>
      </c>
      <c r="AB1613" s="136" t="e">
        <f t="shared" si="339"/>
        <v>#N/A</v>
      </c>
      <c r="AC1613" s="136" t="e">
        <f t="shared" si="340"/>
        <v>#N/A</v>
      </c>
      <c r="AD1613" s="136" t="e">
        <f t="shared" si="341"/>
        <v>#N/A</v>
      </c>
      <c r="AE1613" s="136" t="e">
        <f t="shared" si="342"/>
        <v>#N/A</v>
      </c>
    </row>
    <row r="1614" spans="1:31" ht="15" customHeight="1">
      <c r="A1614" s="67" t="str">
        <f t="shared" si="330"/>
        <v/>
      </c>
      <c r="B1614" s="65">
        <f t="shared" si="333"/>
        <v>1591</v>
      </c>
      <c r="C1614" s="68" t="str">
        <f t="shared" si="334"/>
        <v/>
      </c>
      <c r="D1614" s="69"/>
      <c r="E1614" s="75"/>
      <c r="F1614" s="65" t="e">
        <f>VLOOKUP(E1614,'Trimming log'!$F$5:$V$5000,2,FALSE)</f>
        <v>#N/A</v>
      </c>
      <c r="G1614" s="65" t="e">
        <f>VLOOKUP(E1614,'Trimming log'!$F$5:$V$5000,3,FALSE)</f>
        <v>#N/A</v>
      </c>
      <c r="H1614" s="508" t="e">
        <f>VLOOKUP(E1614,'Trimming log'!$F$5:$V$5000,4,FALSE)</f>
        <v>#N/A</v>
      </c>
      <c r="I1614" s="65" t="e">
        <f>VLOOKUP(E1614,'Trimming log'!$F$5:$V$5000,5,FALSE)</f>
        <v>#N/A</v>
      </c>
      <c r="J1614" s="65" t="e">
        <f>VLOOKUP(E1614,'Trimming log'!$F$5:$V$5000,6,FALSE)</f>
        <v>#N/A</v>
      </c>
      <c r="K1614" s="65" t="e">
        <f>VLOOKUP(E1614,'Trimming log'!$F$5:$V$5000,7,FALSE)</f>
        <v>#N/A</v>
      </c>
      <c r="L1614" s="65" t="e">
        <f>VLOOKUP(E1614,'Trimming log'!$F$5:$V$5000,8,FALSE)</f>
        <v>#N/A</v>
      </c>
      <c r="M1614" s="65" t="e">
        <f>VLOOKUP(E1614,'Trimming log'!$F$5:$V$5000,9,FALSE)</f>
        <v>#N/A</v>
      </c>
      <c r="N1614" s="507" t="e">
        <f>VLOOKUP(E1614,'Trimming log'!$F$5:$V$5000,10,FALSE)</f>
        <v>#N/A</v>
      </c>
      <c r="O1614" s="65" t="e">
        <f>VLOOKUP(E1614,'Trimming log'!$F$5:$V$5000,11,FALSE)</f>
        <v>#N/A</v>
      </c>
      <c r="P1614" s="65" t="e">
        <f>VLOOKUP(E1614,'Trimming log'!$F$5:$V$5000,12,FALSE)</f>
        <v>#N/A</v>
      </c>
      <c r="Q1614" s="65" t="e">
        <f>VLOOKUP(E1614,'Trimming log'!$F$5:$V$5000,13,FALSE)</f>
        <v>#N/A</v>
      </c>
      <c r="R1614" s="65" t="e">
        <f>VLOOKUP(E1614,'Trimming log'!$F$5:$V$5000,14,FALSE)</f>
        <v>#N/A</v>
      </c>
      <c r="S1614" s="65" t="e">
        <f>VLOOKUP(E1614,'Trimming log'!$F$5:$V$5000,15,FALSE)</f>
        <v>#N/A</v>
      </c>
      <c r="T1614" s="65" t="e">
        <f t="shared" si="331"/>
        <v>#N/A</v>
      </c>
      <c r="U1614" s="491" t="str">
        <f t="shared" si="332"/>
        <v/>
      </c>
      <c r="V1614" s="74">
        <f t="shared" si="335"/>
        <v>0</v>
      </c>
      <c r="W1614" s="134">
        <f t="shared" si="336"/>
        <v>0</v>
      </c>
      <c r="X1614" s="134" t="e">
        <f>VLOOKUP(E1614,'Trimming log'!$F$5:$Y$5000,19,FALSE)</f>
        <v>#N/A</v>
      </c>
      <c r="Y1614" s="134" t="e">
        <f>VLOOKUP(E1614,'Trimming log'!$F$5:$Y$5000,20,FALSE)</f>
        <v>#N/A</v>
      </c>
      <c r="Z1614" s="135" t="e">
        <f t="shared" si="337"/>
        <v>#N/A</v>
      </c>
      <c r="AA1614" s="135" t="e">
        <f t="shared" si="338"/>
        <v>#N/A</v>
      </c>
      <c r="AB1614" s="136" t="e">
        <f t="shared" si="339"/>
        <v>#N/A</v>
      </c>
      <c r="AC1614" s="136" t="e">
        <f t="shared" si="340"/>
        <v>#N/A</v>
      </c>
      <c r="AD1614" s="136" t="e">
        <f t="shared" si="341"/>
        <v>#N/A</v>
      </c>
      <c r="AE1614" s="136" t="e">
        <f t="shared" si="342"/>
        <v>#N/A</v>
      </c>
    </row>
    <row r="1615" spans="1:31" ht="15" customHeight="1">
      <c r="A1615" s="67" t="str">
        <f t="shared" si="330"/>
        <v/>
      </c>
      <c r="B1615" s="65">
        <f t="shared" si="333"/>
        <v>1592</v>
      </c>
      <c r="C1615" s="68" t="str">
        <f t="shared" si="334"/>
        <v/>
      </c>
      <c r="D1615" s="69"/>
      <c r="E1615" s="75"/>
      <c r="F1615" s="65" t="e">
        <f>VLOOKUP(E1615,'Trimming log'!$F$5:$V$5000,2,FALSE)</f>
        <v>#N/A</v>
      </c>
      <c r="G1615" s="65" t="e">
        <f>VLOOKUP(E1615,'Trimming log'!$F$5:$V$5000,3,FALSE)</f>
        <v>#N/A</v>
      </c>
      <c r="H1615" s="508" t="e">
        <f>VLOOKUP(E1615,'Trimming log'!$F$5:$V$5000,4,FALSE)</f>
        <v>#N/A</v>
      </c>
      <c r="I1615" s="65" t="e">
        <f>VLOOKUP(E1615,'Trimming log'!$F$5:$V$5000,5,FALSE)</f>
        <v>#N/A</v>
      </c>
      <c r="J1615" s="65" t="e">
        <f>VLOOKUP(E1615,'Trimming log'!$F$5:$V$5000,6,FALSE)</f>
        <v>#N/A</v>
      </c>
      <c r="K1615" s="65" t="e">
        <f>VLOOKUP(E1615,'Trimming log'!$F$5:$V$5000,7,FALSE)</f>
        <v>#N/A</v>
      </c>
      <c r="L1615" s="65" t="e">
        <f>VLOOKUP(E1615,'Trimming log'!$F$5:$V$5000,8,FALSE)</f>
        <v>#N/A</v>
      </c>
      <c r="M1615" s="65" t="e">
        <f>VLOOKUP(E1615,'Trimming log'!$F$5:$V$5000,9,FALSE)</f>
        <v>#N/A</v>
      </c>
      <c r="N1615" s="507" t="e">
        <f>VLOOKUP(E1615,'Trimming log'!$F$5:$V$5000,10,FALSE)</f>
        <v>#N/A</v>
      </c>
      <c r="O1615" s="65" t="e">
        <f>VLOOKUP(E1615,'Trimming log'!$F$5:$V$5000,11,FALSE)</f>
        <v>#N/A</v>
      </c>
      <c r="P1615" s="65" t="e">
        <f>VLOOKUP(E1615,'Trimming log'!$F$5:$V$5000,12,FALSE)</f>
        <v>#N/A</v>
      </c>
      <c r="Q1615" s="65" t="e">
        <f>VLOOKUP(E1615,'Trimming log'!$F$5:$V$5000,13,FALSE)</f>
        <v>#N/A</v>
      </c>
      <c r="R1615" s="65" t="e">
        <f>VLOOKUP(E1615,'Trimming log'!$F$5:$V$5000,14,FALSE)</f>
        <v>#N/A</v>
      </c>
      <c r="S1615" s="65" t="e">
        <f>VLOOKUP(E1615,'Trimming log'!$F$5:$V$5000,15,FALSE)</f>
        <v>#N/A</v>
      </c>
      <c r="T1615" s="65" t="e">
        <f t="shared" si="331"/>
        <v>#N/A</v>
      </c>
      <c r="U1615" s="491" t="str">
        <f t="shared" si="332"/>
        <v/>
      </c>
      <c r="V1615" s="74">
        <f t="shared" si="335"/>
        <v>0</v>
      </c>
      <c r="W1615" s="134">
        <f t="shared" si="336"/>
        <v>0</v>
      </c>
      <c r="X1615" s="134" t="e">
        <f>VLOOKUP(E1615,'Trimming log'!$F$5:$Y$5000,19,FALSE)</f>
        <v>#N/A</v>
      </c>
      <c r="Y1615" s="134" t="e">
        <f>VLOOKUP(E1615,'Trimming log'!$F$5:$Y$5000,20,FALSE)</f>
        <v>#N/A</v>
      </c>
      <c r="Z1615" s="135" t="e">
        <f t="shared" si="337"/>
        <v>#N/A</v>
      </c>
      <c r="AA1615" s="135" t="e">
        <f t="shared" si="338"/>
        <v>#N/A</v>
      </c>
      <c r="AB1615" s="136" t="e">
        <f t="shared" si="339"/>
        <v>#N/A</v>
      </c>
      <c r="AC1615" s="136" t="e">
        <f t="shared" si="340"/>
        <v>#N/A</v>
      </c>
      <c r="AD1615" s="136" t="e">
        <f t="shared" si="341"/>
        <v>#N/A</v>
      </c>
      <c r="AE1615" s="136" t="e">
        <f t="shared" si="342"/>
        <v>#N/A</v>
      </c>
    </row>
    <row r="1616" spans="1:31" ht="15" customHeight="1">
      <c r="A1616" s="67" t="str">
        <f t="shared" si="330"/>
        <v/>
      </c>
      <c r="B1616" s="65">
        <f t="shared" si="333"/>
        <v>1593</v>
      </c>
      <c r="C1616" s="68" t="str">
        <f t="shared" si="334"/>
        <v/>
      </c>
      <c r="D1616" s="69"/>
      <c r="E1616" s="75"/>
      <c r="F1616" s="65" t="e">
        <f>VLOOKUP(E1616,'Trimming log'!$F$5:$V$5000,2,FALSE)</f>
        <v>#N/A</v>
      </c>
      <c r="G1616" s="65" t="e">
        <f>VLOOKUP(E1616,'Trimming log'!$F$5:$V$5000,3,FALSE)</f>
        <v>#N/A</v>
      </c>
      <c r="H1616" s="508" t="e">
        <f>VLOOKUP(E1616,'Trimming log'!$F$5:$V$5000,4,FALSE)</f>
        <v>#N/A</v>
      </c>
      <c r="I1616" s="65" t="e">
        <f>VLOOKUP(E1616,'Trimming log'!$F$5:$V$5000,5,FALSE)</f>
        <v>#N/A</v>
      </c>
      <c r="J1616" s="65" t="e">
        <f>VLOOKUP(E1616,'Trimming log'!$F$5:$V$5000,6,FALSE)</f>
        <v>#N/A</v>
      </c>
      <c r="K1616" s="65" t="e">
        <f>VLOOKUP(E1616,'Trimming log'!$F$5:$V$5000,7,FALSE)</f>
        <v>#N/A</v>
      </c>
      <c r="L1616" s="65" t="e">
        <f>VLOOKUP(E1616,'Trimming log'!$F$5:$V$5000,8,FALSE)</f>
        <v>#N/A</v>
      </c>
      <c r="M1616" s="65" t="e">
        <f>VLOOKUP(E1616,'Trimming log'!$F$5:$V$5000,9,FALSE)</f>
        <v>#N/A</v>
      </c>
      <c r="N1616" s="507" t="e">
        <f>VLOOKUP(E1616,'Trimming log'!$F$5:$V$5000,10,FALSE)</f>
        <v>#N/A</v>
      </c>
      <c r="O1616" s="65" t="e">
        <f>VLOOKUP(E1616,'Trimming log'!$F$5:$V$5000,11,FALSE)</f>
        <v>#N/A</v>
      </c>
      <c r="P1616" s="65" t="e">
        <f>VLOOKUP(E1616,'Trimming log'!$F$5:$V$5000,12,FALSE)</f>
        <v>#N/A</v>
      </c>
      <c r="Q1616" s="65" t="e">
        <f>VLOOKUP(E1616,'Trimming log'!$F$5:$V$5000,13,FALSE)</f>
        <v>#N/A</v>
      </c>
      <c r="R1616" s="65" t="e">
        <f>VLOOKUP(E1616,'Trimming log'!$F$5:$V$5000,14,FALSE)</f>
        <v>#N/A</v>
      </c>
      <c r="S1616" s="65" t="e">
        <f>VLOOKUP(E1616,'Trimming log'!$F$5:$V$5000,15,FALSE)</f>
        <v>#N/A</v>
      </c>
      <c r="T1616" s="65" t="e">
        <f t="shared" si="331"/>
        <v>#N/A</v>
      </c>
      <c r="U1616" s="491" t="str">
        <f t="shared" si="332"/>
        <v/>
      </c>
      <c r="V1616" s="74">
        <f t="shared" si="335"/>
        <v>0</v>
      </c>
      <c r="W1616" s="134">
        <f t="shared" si="336"/>
        <v>0</v>
      </c>
      <c r="X1616" s="134" t="e">
        <f>VLOOKUP(E1616,'Trimming log'!$F$5:$Y$5000,19,FALSE)</f>
        <v>#N/A</v>
      </c>
      <c r="Y1616" s="134" t="e">
        <f>VLOOKUP(E1616,'Trimming log'!$F$5:$Y$5000,20,FALSE)</f>
        <v>#N/A</v>
      </c>
      <c r="Z1616" s="135" t="e">
        <f t="shared" si="337"/>
        <v>#N/A</v>
      </c>
      <c r="AA1616" s="135" t="e">
        <f t="shared" si="338"/>
        <v>#N/A</v>
      </c>
      <c r="AB1616" s="136" t="e">
        <f t="shared" si="339"/>
        <v>#N/A</v>
      </c>
      <c r="AC1616" s="136" t="e">
        <f t="shared" si="340"/>
        <v>#N/A</v>
      </c>
      <c r="AD1616" s="136" t="e">
        <f t="shared" si="341"/>
        <v>#N/A</v>
      </c>
      <c r="AE1616" s="136" t="e">
        <f t="shared" si="342"/>
        <v>#N/A</v>
      </c>
    </row>
    <row r="1617" spans="1:31" ht="15" customHeight="1">
      <c r="A1617" s="67" t="str">
        <f t="shared" si="330"/>
        <v/>
      </c>
      <c r="B1617" s="65">
        <f t="shared" si="333"/>
        <v>1594</v>
      </c>
      <c r="C1617" s="68" t="str">
        <f t="shared" si="334"/>
        <v/>
      </c>
      <c r="D1617" s="69"/>
      <c r="E1617" s="75"/>
      <c r="F1617" s="65" t="e">
        <f>VLOOKUP(E1617,'Trimming log'!$F$5:$V$5000,2,FALSE)</f>
        <v>#N/A</v>
      </c>
      <c r="G1617" s="65" t="e">
        <f>VLOOKUP(E1617,'Trimming log'!$F$5:$V$5000,3,FALSE)</f>
        <v>#N/A</v>
      </c>
      <c r="H1617" s="508" t="e">
        <f>VLOOKUP(E1617,'Trimming log'!$F$5:$V$5000,4,FALSE)</f>
        <v>#N/A</v>
      </c>
      <c r="I1617" s="65" t="e">
        <f>VLOOKUP(E1617,'Trimming log'!$F$5:$V$5000,5,FALSE)</f>
        <v>#N/A</v>
      </c>
      <c r="J1617" s="65" t="e">
        <f>VLOOKUP(E1617,'Trimming log'!$F$5:$V$5000,6,FALSE)</f>
        <v>#N/A</v>
      </c>
      <c r="K1617" s="65" t="e">
        <f>VLOOKUP(E1617,'Trimming log'!$F$5:$V$5000,7,FALSE)</f>
        <v>#N/A</v>
      </c>
      <c r="L1617" s="65" t="e">
        <f>VLOOKUP(E1617,'Trimming log'!$F$5:$V$5000,8,FALSE)</f>
        <v>#N/A</v>
      </c>
      <c r="M1617" s="65" t="e">
        <f>VLOOKUP(E1617,'Trimming log'!$F$5:$V$5000,9,FALSE)</f>
        <v>#N/A</v>
      </c>
      <c r="N1617" s="507" t="e">
        <f>VLOOKUP(E1617,'Trimming log'!$F$5:$V$5000,10,FALSE)</f>
        <v>#N/A</v>
      </c>
      <c r="O1617" s="65" t="e">
        <f>VLOOKUP(E1617,'Trimming log'!$F$5:$V$5000,11,FALSE)</f>
        <v>#N/A</v>
      </c>
      <c r="P1617" s="65" t="e">
        <f>VLOOKUP(E1617,'Trimming log'!$F$5:$V$5000,12,FALSE)</f>
        <v>#N/A</v>
      </c>
      <c r="Q1617" s="65" t="e">
        <f>VLOOKUP(E1617,'Trimming log'!$F$5:$V$5000,13,FALSE)</f>
        <v>#N/A</v>
      </c>
      <c r="R1617" s="65" t="e">
        <f>VLOOKUP(E1617,'Trimming log'!$F$5:$V$5000,14,FALSE)</f>
        <v>#N/A</v>
      </c>
      <c r="S1617" s="65" t="e">
        <f>VLOOKUP(E1617,'Trimming log'!$F$5:$V$5000,15,FALSE)</f>
        <v>#N/A</v>
      </c>
      <c r="T1617" s="65" t="e">
        <f t="shared" si="331"/>
        <v>#N/A</v>
      </c>
      <c r="U1617" s="491" t="str">
        <f t="shared" si="332"/>
        <v/>
      </c>
      <c r="V1617" s="74">
        <f t="shared" si="335"/>
        <v>0</v>
      </c>
      <c r="W1617" s="134">
        <f t="shared" si="336"/>
        <v>0</v>
      </c>
      <c r="X1617" s="134" t="e">
        <f>VLOOKUP(E1617,'Trimming log'!$F$5:$Y$5000,19,FALSE)</f>
        <v>#N/A</v>
      </c>
      <c r="Y1617" s="134" t="e">
        <f>VLOOKUP(E1617,'Trimming log'!$F$5:$Y$5000,20,FALSE)</f>
        <v>#N/A</v>
      </c>
      <c r="Z1617" s="135" t="e">
        <f t="shared" si="337"/>
        <v>#N/A</v>
      </c>
      <c r="AA1617" s="135" t="e">
        <f t="shared" si="338"/>
        <v>#N/A</v>
      </c>
      <c r="AB1617" s="136" t="e">
        <f t="shared" si="339"/>
        <v>#N/A</v>
      </c>
      <c r="AC1617" s="136" t="e">
        <f t="shared" si="340"/>
        <v>#N/A</v>
      </c>
      <c r="AD1617" s="136" t="e">
        <f t="shared" si="341"/>
        <v>#N/A</v>
      </c>
      <c r="AE1617" s="136" t="e">
        <f t="shared" si="342"/>
        <v>#N/A</v>
      </c>
    </row>
    <row r="1618" spans="1:31" ht="15" customHeight="1">
      <c r="A1618" s="67" t="str">
        <f t="shared" si="330"/>
        <v/>
      </c>
      <c r="B1618" s="65">
        <f t="shared" si="333"/>
        <v>1595</v>
      </c>
      <c r="C1618" s="68" t="str">
        <f t="shared" si="334"/>
        <v/>
      </c>
      <c r="D1618" s="69"/>
      <c r="E1618" s="75"/>
      <c r="F1618" s="65" t="e">
        <f>VLOOKUP(E1618,'Trimming log'!$F$5:$V$5000,2,FALSE)</f>
        <v>#N/A</v>
      </c>
      <c r="G1618" s="65" t="e">
        <f>VLOOKUP(E1618,'Trimming log'!$F$5:$V$5000,3,FALSE)</f>
        <v>#N/A</v>
      </c>
      <c r="H1618" s="508" t="e">
        <f>VLOOKUP(E1618,'Trimming log'!$F$5:$V$5000,4,FALSE)</f>
        <v>#N/A</v>
      </c>
      <c r="I1618" s="65" t="e">
        <f>VLOOKUP(E1618,'Trimming log'!$F$5:$V$5000,5,FALSE)</f>
        <v>#N/A</v>
      </c>
      <c r="J1618" s="65" t="e">
        <f>VLOOKUP(E1618,'Trimming log'!$F$5:$V$5000,6,FALSE)</f>
        <v>#N/A</v>
      </c>
      <c r="K1618" s="65" t="e">
        <f>VLOOKUP(E1618,'Trimming log'!$F$5:$V$5000,7,FALSE)</f>
        <v>#N/A</v>
      </c>
      <c r="L1618" s="65" t="e">
        <f>VLOOKUP(E1618,'Trimming log'!$F$5:$V$5000,8,FALSE)</f>
        <v>#N/A</v>
      </c>
      <c r="M1618" s="65" t="e">
        <f>VLOOKUP(E1618,'Trimming log'!$F$5:$V$5000,9,FALSE)</f>
        <v>#N/A</v>
      </c>
      <c r="N1618" s="507" t="e">
        <f>VLOOKUP(E1618,'Trimming log'!$F$5:$V$5000,10,FALSE)</f>
        <v>#N/A</v>
      </c>
      <c r="O1618" s="65" t="e">
        <f>VLOOKUP(E1618,'Trimming log'!$F$5:$V$5000,11,FALSE)</f>
        <v>#N/A</v>
      </c>
      <c r="P1618" s="65" t="e">
        <f>VLOOKUP(E1618,'Trimming log'!$F$5:$V$5000,12,FALSE)</f>
        <v>#N/A</v>
      </c>
      <c r="Q1618" s="65" t="e">
        <f>VLOOKUP(E1618,'Trimming log'!$F$5:$V$5000,13,FALSE)</f>
        <v>#N/A</v>
      </c>
      <c r="R1618" s="65" t="e">
        <f>VLOOKUP(E1618,'Trimming log'!$F$5:$V$5000,14,FALSE)</f>
        <v>#N/A</v>
      </c>
      <c r="S1618" s="65" t="e">
        <f>VLOOKUP(E1618,'Trimming log'!$F$5:$V$5000,15,FALSE)</f>
        <v>#N/A</v>
      </c>
      <c r="T1618" s="65" t="e">
        <f t="shared" si="331"/>
        <v>#N/A</v>
      </c>
      <c r="U1618" s="491" t="str">
        <f t="shared" si="332"/>
        <v/>
      </c>
      <c r="V1618" s="74">
        <f t="shared" si="335"/>
        <v>0</v>
      </c>
      <c r="W1618" s="134">
        <f t="shared" si="336"/>
        <v>0</v>
      </c>
      <c r="X1618" s="134" t="e">
        <f>VLOOKUP(E1618,'Trimming log'!$F$5:$Y$5000,19,FALSE)</f>
        <v>#N/A</v>
      </c>
      <c r="Y1618" s="134" t="e">
        <f>VLOOKUP(E1618,'Trimming log'!$F$5:$Y$5000,20,FALSE)</f>
        <v>#N/A</v>
      </c>
      <c r="Z1618" s="135" t="e">
        <f t="shared" si="337"/>
        <v>#N/A</v>
      </c>
      <c r="AA1618" s="135" t="e">
        <f t="shared" si="338"/>
        <v>#N/A</v>
      </c>
      <c r="AB1618" s="136" t="e">
        <f t="shared" si="339"/>
        <v>#N/A</v>
      </c>
      <c r="AC1618" s="136" t="e">
        <f t="shared" si="340"/>
        <v>#N/A</v>
      </c>
      <c r="AD1618" s="136" t="e">
        <f t="shared" si="341"/>
        <v>#N/A</v>
      </c>
      <c r="AE1618" s="136" t="e">
        <f t="shared" si="342"/>
        <v>#N/A</v>
      </c>
    </row>
    <row r="1619" spans="1:31" ht="15" customHeight="1">
      <c r="A1619" s="67" t="str">
        <f t="shared" si="330"/>
        <v/>
      </c>
      <c r="B1619" s="65">
        <f t="shared" si="333"/>
        <v>1596</v>
      </c>
      <c r="C1619" s="68" t="str">
        <f t="shared" si="334"/>
        <v/>
      </c>
      <c r="D1619" s="69"/>
      <c r="E1619" s="75"/>
      <c r="F1619" s="65" t="e">
        <f>VLOOKUP(E1619,'Trimming log'!$F$5:$V$5000,2,FALSE)</f>
        <v>#N/A</v>
      </c>
      <c r="G1619" s="65" t="e">
        <f>VLOOKUP(E1619,'Trimming log'!$F$5:$V$5000,3,FALSE)</f>
        <v>#N/A</v>
      </c>
      <c r="H1619" s="508" t="e">
        <f>VLOOKUP(E1619,'Trimming log'!$F$5:$V$5000,4,FALSE)</f>
        <v>#N/A</v>
      </c>
      <c r="I1619" s="65" t="e">
        <f>VLOOKUP(E1619,'Trimming log'!$F$5:$V$5000,5,FALSE)</f>
        <v>#N/A</v>
      </c>
      <c r="J1619" s="65" t="e">
        <f>VLOOKUP(E1619,'Trimming log'!$F$5:$V$5000,6,FALSE)</f>
        <v>#N/A</v>
      </c>
      <c r="K1619" s="65" t="e">
        <f>VLOOKUP(E1619,'Trimming log'!$F$5:$V$5000,7,FALSE)</f>
        <v>#N/A</v>
      </c>
      <c r="L1619" s="65" t="e">
        <f>VLOOKUP(E1619,'Trimming log'!$F$5:$V$5000,8,FALSE)</f>
        <v>#N/A</v>
      </c>
      <c r="M1619" s="65" t="e">
        <f>VLOOKUP(E1619,'Trimming log'!$F$5:$V$5000,9,FALSE)</f>
        <v>#N/A</v>
      </c>
      <c r="N1619" s="507" t="e">
        <f>VLOOKUP(E1619,'Trimming log'!$F$5:$V$5000,10,FALSE)</f>
        <v>#N/A</v>
      </c>
      <c r="O1619" s="65" t="e">
        <f>VLOOKUP(E1619,'Trimming log'!$F$5:$V$5000,11,FALSE)</f>
        <v>#N/A</v>
      </c>
      <c r="P1619" s="65" t="e">
        <f>VLOOKUP(E1619,'Trimming log'!$F$5:$V$5000,12,FALSE)</f>
        <v>#N/A</v>
      </c>
      <c r="Q1619" s="65" t="e">
        <f>VLOOKUP(E1619,'Trimming log'!$F$5:$V$5000,13,FALSE)</f>
        <v>#N/A</v>
      </c>
      <c r="R1619" s="65" t="e">
        <f>VLOOKUP(E1619,'Trimming log'!$F$5:$V$5000,14,FALSE)</f>
        <v>#N/A</v>
      </c>
      <c r="S1619" s="65" t="e">
        <f>VLOOKUP(E1619,'Trimming log'!$F$5:$V$5000,15,FALSE)</f>
        <v>#N/A</v>
      </c>
      <c r="T1619" s="65" t="e">
        <f t="shared" si="331"/>
        <v>#N/A</v>
      </c>
      <c r="U1619" s="491" t="str">
        <f t="shared" si="332"/>
        <v/>
      </c>
      <c r="V1619" s="74">
        <f t="shared" si="335"/>
        <v>0</v>
      </c>
      <c r="W1619" s="134">
        <f t="shared" si="336"/>
        <v>0</v>
      </c>
      <c r="X1619" s="134" t="e">
        <f>VLOOKUP(E1619,'Trimming log'!$F$5:$Y$5000,19,FALSE)</f>
        <v>#N/A</v>
      </c>
      <c r="Y1619" s="134" t="e">
        <f>VLOOKUP(E1619,'Trimming log'!$F$5:$Y$5000,20,FALSE)</f>
        <v>#N/A</v>
      </c>
      <c r="Z1619" s="135" t="e">
        <f t="shared" si="337"/>
        <v>#N/A</v>
      </c>
      <c r="AA1619" s="135" t="e">
        <f t="shared" si="338"/>
        <v>#N/A</v>
      </c>
      <c r="AB1619" s="136" t="e">
        <f t="shared" si="339"/>
        <v>#N/A</v>
      </c>
      <c r="AC1619" s="136" t="e">
        <f t="shared" si="340"/>
        <v>#N/A</v>
      </c>
      <c r="AD1619" s="136" t="e">
        <f t="shared" si="341"/>
        <v>#N/A</v>
      </c>
      <c r="AE1619" s="136" t="e">
        <f t="shared" si="342"/>
        <v>#N/A</v>
      </c>
    </row>
    <row r="1620" spans="1:31" ht="15" customHeight="1">
      <c r="A1620" s="67" t="str">
        <f t="shared" si="330"/>
        <v/>
      </c>
      <c r="B1620" s="65">
        <f t="shared" si="333"/>
        <v>1597</v>
      </c>
      <c r="C1620" s="68" t="str">
        <f t="shared" si="334"/>
        <v/>
      </c>
      <c r="D1620" s="69"/>
      <c r="E1620" s="75"/>
      <c r="F1620" s="65" t="e">
        <f>VLOOKUP(E1620,'Trimming log'!$F$5:$V$5000,2,FALSE)</f>
        <v>#N/A</v>
      </c>
      <c r="G1620" s="65" t="e">
        <f>VLOOKUP(E1620,'Trimming log'!$F$5:$V$5000,3,FALSE)</f>
        <v>#N/A</v>
      </c>
      <c r="H1620" s="508" t="e">
        <f>VLOOKUP(E1620,'Trimming log'!$F$5:$V$5000,4,FALSE)</f>
        <v>#N/A</v>
      </c>
      <c r="I1620" s="65" t="e">
        <f>VLOOKUP(E1620,'Trimming log'!$F$5:$V$5000,5,FALSE)</f>
        <v>#N/A</v>
      </c>
      <c r="J1620" s="65" t="e">
        <f>VLOOKUP(E1620,'Trimming log'!$F$5:$V$5000,6,FALSE)</f>
        <v>#N/A</v>
      </c>
      <c r="K1620" s="65" t="e">
        <f>VLOOKUP(E1620,'Trimming log'!$F$5:$V$5000,7,FALSE)</f>
        <v>#N/A</v>
      </c>
      <c r="L1620" s="65" t="e">
        <f>VLOOKUP(E1620,'Trimming log'!$F$5:$V$5000,8,FALSE)</f>
        <v>#N/A</v>
      </c>
      <c r="M1620" s="65" t="e">
        <f>VLOOKUP(E1620,'Trimming log'!$F$5:$V$5000,9,FALSE)</f>
        <v>#N/A</v>
      </c>
      <c r="N1620" s="507" t="e">
        <f>VLOOKUP(E1620,'Trimming log'!$F$5:$V$5000,10,FALSE)</f>
        <v>#N/A</v>
      </c>
      <c r="O1620" s="65" t="e">
        <f>VLOOKUP(E1620,'Trimming log'!$F$5:$V$5000,11,FALSE)</f>
        <v>#N/A</v>
      </c>
      <c r="P1620" s="65" t="e">
        <f>VLOOKUP(E1620,'Trimming log'!$F$5:$V$5000,12,FALSE)</f>
        <v>#N/A</v>
      </c>
      <c r="Q1620" s="65" t="e">
        <f>VLOOKUP(E1620,'Trimming log'!$F$5:$V$5000,13,FALSE)</f>
        <v>#N/A</v>
      </c>
      <c r="R1620" s="65" t="e">
        <f>VLOOKUP(E1620,'Trimming log'!$F$5:$V$5000,14,FALSE)</f>
        <v>#N/A</v>
      </c>
      <c r="S1620" s="65" t="e">
        <f>VLOOKUP(E1620,'Trimming log'!$F$5:$V$5000,15,FALSE)</f>
        <v>#N/A</v>
      </c>
      <c r="T1620" s="65" t="e">
        <f t="shared" si="331"/>
        <v>#N/A</v>
      </c>
      <c r="U1620" s="491" t="str">
        <f t="shared" si="332"/>
        <v/>
      </c>
      <c r="V1620" s="74">
        <f t="shared" si="335"/>
        <v>0</v>
      </c>
      <c r="W1620" s="134">
        <f t="shared" si="336"/>
        <v>0</v>
      </c>
      <c r="X1620" s="134" t="e">
        <f>VLOOKUP(E1620,'Trimming log'!$F$5:$Y$5000,19,FALSE)</f>
        <v>#N/A</v>
      </c>
      <c r="Y1620" s="134" t="e">
        <f>VLOOKUP(E1620,'Trimming log'!$F$5:$Y$5000,20,FALSE)</f>
        <v>#N/A</v>
      </c>
      <c r="Z1620" s="135" t="e">
        <f t="shared" si="337"/>
        <v>#N/A</v>
      </c>
      <c r="AA1620" s="135" t="e">
        <f t="shared" si="338"/>
        <v>#N/A</v>
      </c>
      <c r="AB1620" s="136" t="e">
        <f t="shared" si="339"/>
        <v>#N/A</v>
      </c>
      <c r="AC1620" s="136" t="e">
        <f t="shared" si="340"/>
        <v>#N/A</v>
      </c>
      <c r="AD1620" s="136" t="e">
        <f t="shared" si="341"/>
        <v>#N/A</v>
      </c>
      <c r="AE1620" s="136" t="e">
        <f t="shared" si="342"/>
        <v>#N/A</v>
      </c>
    </row>
    <row r="1621" spans="1:31" ht="15" customHeight="1">
      <c r="A1621" s="67" t="str">
        <f t="shared" si="330"/>
        <v/>
      </c>
      <c r="B1621" s="65">
        <f t="shared" si="333"/>
        <v>1598</v>
      </c>
      <c r="C1621" s="68" t="str">
        <f t="shared" si="334"/>
        <v/>
      </c>
      <c r="D1621" s="69"/>
      <c r="E1621" s="75"/>
      <c r="F1621" s="65" t="e">
        <f>VLOOKUP(E1621,'Trimming log'!$F$5:$V$5000,2,FALSE)</f>
        <v>#N/A</v>
      </c>
      <c r="G1621" s="65" t="e">
        <f>VLOOKUP(E1621,'Trimming log'!$F$5:$V$5000,3,FALSE)</f>
        <v>#N/A</v>
      </c>
      <c r="H1621" s="508" t="e">
        <f>VLOOKUP(E1621,'Trimming log'!$F$5:$V$5000,4,FALSE)</f>
        <v>#N/A</v>
      </c>
      <c r="I1621" s="65" t="e">
        <f>VLOOKUP(E1621,'Trimming log'!$F$5:$V$5000,5,FALSE)</f>
        <v>#N/A</v>
      </c>
      <c r="J1621" s="65" t="e">
        <f>VLOOKUP(E1621,'Trimming log'!$F$5:$V$5000,6,FALSE)</f>
        <v>#N/A</v>
      </c>
      <c r="K1621" s="65" t="e">
        <f>VLOOKUP(E1621,'Trimming log'!$F$5:$V$5000,7,FALSE)</f>
        <v>#N/A</v>
      </c>
      <c r="L1621" s="65" t="e">
        <f>VLOOKUP(E1621,'Trimming log'!$F$5:$V$5000,8,FALSE)</f>
        <v>#N/A</v>
      </c>
      <c r="M1621" s="65" t="e">
        <f>VLOOKUP(E1621,'Trimming log'!$F$5:$V$5000,9,FALSE)</f>
        <v>#N/A</v>
      </c>
      <c r="N1621" s="507" t="e">
        <f>VLOOKUP(E1621,'Trimming log'!$F$5:$V$5000,10,FALSE)</f>
        <v>#N/A</v>
      </c>
      <c r="O1621" s="65" t="e">
        <f>VLOOKUP(E1621,'Trimming log'!$F$5:$V$5000,11,FALSE)</f>
        <v>#N/A</v>
      </c>
      <c r="P1621" s="65" t="e">
        <f>VLOOKUP(E1621,'Trimming log'!$F$5:$V$5000,12,FALSE)</f>
        <v>#N/A</v>
      </c>
      <c r="Q1621" s="65" t="e">
        <f>VLOOKUP(E1621,'Trimming log'!$F$5:$V$5000,13,FALSE)</f>
        <v>#N/A</v>
      </c>
      <c r="R1621" s="65" t="e">
        <f>VLOOKUP(E1621,'Trimming log'!$F$5:$V$5000,14,FALSE)</f>
        <v>#N/A</v>
      </c>
      <c r="S1621" s="65" t="e">
        <f>VLOOKUP(E1621,'Trimming log'!$F$5:$V$5000,15,FALSE)</f>
        <v>#N/A</v>
      </c>
      <c r="T1621" s="65" t="e">
        <f t="shared" si="331"/>
        <v>#N/A</v>
      </c>
      <c r="U1621" s="491" t="str">
        <f t="shared" si="332"/>
        <v/>
      </c>
      <c r="V1621" s="74">
        <f t="shared" si="335"/>
        <v>0</v>
      </c>
      <c r="W1621" s="134">
        <f t="shared" si="336"/>
        <v>0</v>
      </c>
      <c r="X1621" s="134" t="e">
        <f>VLOOKUP(E1621,'Trimming log'!$F$5:$Y$5000,19,FALSE)</f>
        <v>#N/A</v>
      </c>
      <c r="Y1621" s="134" t="e">
        <f>VLOOKUP(E1621,'Trimming log'!$F$5:$Y$5000,20,FALSE)</f>
        <v>#N/A</v>
      </c>
      <c r="Z1621" s="135" t="e">
        <f t="shared" si="337"/>
        <v>#N/A</v>
      </c>
      <c r="AA1621" s="135" t="e">
        <f t="shared" si="338"/>
        <v>#N/A</v>
      </c>
      <c r="AB1621" s="136" t="e">
        <f t="shared" si="339"/>
        <v>#N/A</v>
      </c>
      <c r="AC1621" s="136" t="e">
        <f t="shared" si="340"/>
        <v>#N/A</v>
      </c>
      <c r="AD1621" s="136" t="e">
        <f t="shared" si="341"/>
        <v>#N/A</v>
      </c>
      <c r="AE1621" s="136" t="e">
        <f t="shared" si="342"/>
        <v>#N/A</v>
      </c>
    </row>
    <row r="1622" spans="1:31" ht="15" customHeight="1">
      <c r="A1622" s="67" t="str">
        <f t="shared" si="330"/>
        <v/>
      </c>
      <c r="B1622" s="65">
        <f t="shared" si="333"/>
        <v>1599</v>
      </c>
      <c r="C1622" s="68" t="str">
        <f t="shared" si="334"/>
        <v/>
      </c>
      <c r="D1622" s="69"/>
      <c r="E1622" s="75"/>
      <c r="F1622" s="65" t="e">
        <f>VLOOKUP(E1622,'Trimming log'!$F$5:$V$5000,2,FALSE)</f>
        <v>#N/A</v>
      </c>
      <c r="G1622" s="65" t="e">
        <f>VLOOKUP(E1622,'Trimming log'!$F$5:$V$5000,3,FALSE)</f>
        <v>#N/A</v>
      </c>
      <c r="H1622" s="508" t="e">
        <f>VLOOKUP(E1622,'Trimming log'!$F$5:$V$5000,4,FALSE)</f>
        <v>#N/A</v>
      </c>
      <c r="I1622" s="65" t="e">
        <f>VLOOKUP(E1622,'Trimming log'!$F$5:$V$5000,5,FALSE)</f>
        <v>#N/A</v>
      </c>
      <c r="J1622" s="65" t="e">
        <f>VLOOKUP(E1622,'Trimming log'!$F$5:$V$5000,6,FALSE)</f>
        <v>#N/A</v>
      </c>
      <c r="K1622" s="65" t="e">
        <f>VLOOKUP(E1622,'Trimming log'!$F$5:$V$5000,7,FALSE)</f>
        <v>#N/A</v>
      </c>
      <c r="L1622" s="65" t="e">
        <f>VLOOKUP(E1622,'Trimming log'!$F$5:$V$5000,8,FALSE)</f>
        <v>#N/A</v>
      </c>
      <c r="M1622" s="65" t="e">
        <f>VLOOKUP(E1622,'Trimming log'!$F$5:$V$5000,9,FALSE)</f>
        <v>#N/A</v>
      </c>
      <c r="N1622" s="507" t="e">
        <f>VLOOKUP(E1622,'Trimming log'!$F$5:$V$5000,10,FALSE)</f>
        <v>#N/A</v>
      </c>
      <c r="O1622" s="65" t="e">
        <f>VLOOKUP(E1622,'Trimming log'!$F$5:$V$5000,11,FALSE)</f>
        <v>#N/A</v>
      </c>
      <c r="P1622" s="65" t="e">
        <f>VLOOKUP(E1622,'Trimming log'!$F$5:$V$5000,12,FALSE)</f>
        <v>#N/A</v>
      </c>
      <c r="Q1622" s="65" t="e">
        <f>VLOOKUP(E1622,'Trimming log'!$F$5:$V$5000,13,FALSE)</f>
        <v>#N/A</v>
      </c>
      <c r="R1622" s="65" t="e">
        <f>VLOOKUP(E1622,'Trimming log'!$F$5:$V$5000,14,FALSE)</f>
        <v>#N/A</v>
      </c>
      <c r="S1622" s="65" t="e">
        <f>VLOOKUP(E1622,'Trimming log'!$F$5:$V$5000,15,FALSE)</f>
        <v>#N/A</v>
      </c>
      <c r="T1622" s="65" t="e">
        <f t="shared" si="331"/>
        <v>#N/A</v>
      </c>
      <c r="U1622" s="491" t="str">
        <f t="shared" si="332"/>
        <v/>
      </c>
      <c r="V1622" s="74">
        <f t="shared" si="335"/>
        <v>0</v>
      </c>
      <c r="W1622" s="134">
        <f t="shared" si="336"/>
        <v>0</v>
      </c>
      <c r="X1622" s="134" t="e">
        <f>VLOOKUP(E1622,'Trimming log'!$F$5:$Y$5000,19,FALSE)</f>
        <v>#N/A</v>
      </c>
      <c r="Y1622" s="134" t="e">
        <f>VLOOKUP(E1622,'Trimming log'!$F$5:$Y$5000,20,FALSE)</f>
        <v>#N/A</v>
      </c>
      <c r="Z1622" s="135" t="e">
        <f t="shared" si="337"/>
        <v>#N/A</v>
      </c>
      <c r="AA1622" s="135" t="e">
        <f t="shared" si="338"/>
        <v>#N/A</v>
      </c>
      <c r="AB1622" s="136" t="e">
        <f t="shared" si="339"/>
        <v>#N/A</v>
      </c>
      <c r="AC1622" s="136" t="e">
        <f t="shared" si="340"/>
        <v>#N/A</v>
      </c>
      <c r="AD1622" s="136" t="e">
        <f t="shared" si="341"/>
        <v>#N/A</v>
      </c>
      <c r="AE1622" s="136" t="e">
        <f t="shared" si="342"/>
        <v>#N/A</v>
      </c>
    </row>
    <row r="1623" spans="1:31" ht="15" customHeight="1">
      <c r="A1623" s="67" t="str">
        <f t="shared" si="330"/>
        <v/>
      </c>
      <c r="B1623" s="65">
        <f t="shared" si="333"/>
        <v>1600</v>
      </c>
      <c r="C1623" s="68" t="str">
        <f t="shared" si="334"/>
        <v/>
      </c>
      <c r="D1623" s="69"/>
      <c r="E1623" s="75"/>
      <c r="F1623" s="65" t="e">
        <f>VLOOKUP(E1623,'Trimming log'!$F$5:$V$5000,2,FALSE)</f>
        <v>#N/A</v>
      </c>
      <c r="G1623" s="65" t="e">
        <f>VLOOKUP(E1623,'Trimming log'!$F$5:$V$5000,3,FALSE)</f>
        <v>#N/A</v>
      </c>
      <c r="H1623" s="508" t="e">
        <f>VLOOKUP(E1623,'Trimming log'!$F$5:$V$5000,4,FALSE)</f>
        <v>#N/A</v>
      </c>
      <c r="I1623" s="65" t="e">
        <f>VLOOKUP(E1623,'Trimming log'!$F$5:$V$5000,5,FALSE)</f>
        <v>#N/A</v>
      </c>
      <c r="J1623" s="65" t="e">
        <f>VLOOKUP(E1623,'Trimming log'!$F$5:$V$5000,6,FALSE)</f>
        <v>#N/A</v>
      </c>
      <c r="K1623" s="65" t="e">
        <f>VLOOKUP(E1623,'Trimming log'!$F$5:$V$5000,7,FALSE)</f>
        <v>#N/A</v>
      </c>
      <c r="L1623" s="65" t="e">
        <f>VLOOKUP(E1623,'Trimming log'!$F$5:$V$5000,8,FALSE)</f>
        <v>#N/A</v>
      </c>
      <c r="M1623" s="65" t="e">
        <f>VLOOKUP(E1623,'Trimming log'!$F$5:$V$5000,9,FALSE)</f>
        <v>#N/A</v>
      </c>
      <c r="N1623" s="507" t="e">
        <f>VLOOKUP(E1623,'Trimming log'!$F$5:$V$5000,10,FALSE)</f>
        <v>#N/A</v>
      </c>
      <c r="O1623" s="65" t="e">
        <f>VLOOKUP(E1623,'Trimming log'!$F$5:$V$5000,11,FALSE)</f>
        <v>#N/A</v>
      </c>
      <c r="P1623" s="65" t="e">
        <f>VLOOKUP(E1623,'Trimming log'!$F$5:$V$5000,12,FALSE)</f>
        <v>#N/A</v>
      </c>
      <c r="Q1623" s="65" t="e">
        <f>VLOOKUP(E1623,'Trimming log'!$F$5:$V$5000,13,FALSE)</f>
        <v>#N/A</v>
      </c>
      <c r="R1623" s="65" t="e">
        <f>VLOOKUP(E1623,'Trimming log'!$F$5:$V$5000,14,FALSE)</f>
        <v>#N/A</v>
      </c>
      <c r="S1623" s="65" t="e">
        <f>VLOOKUP(E1623,'Trimming log'!$F$5:$V$5000,15,FALSE)</f>
        <v>#N/A</v>
      </c>
      <c r="T1623" s="65" t="e">
        <f t="shared" si="331"/>
        <v>#N/A</v>
      </c>
      <c r="U1623" s="491" t="str">
        <f t="shared" si="332"/>
        <v/>
      </c>
      <c r="V1623" s="74">
        <f t="shared" si="335"/>
        <v>0</v>
      </c>
      <c r="W1623" s="134">
        <f t="shared" si="336"/>
        <v>0</v>
      </c>
      <c r="X1623" s="134" t="e">
        <f>VLOOKUP(E1623,'Trimming log'!$F$5:$Y$5000,19,FALSE)</f>
        <v>#N/A</v>
      </c>
      <c r="Y1623" s="134" t="e">
        <f>VLOOKUP(E1623,'Trimming log'!$F$5:$Y$5000,20,FALSE)</f>
        <v>#N/A</v>
      </c>
      <c r="Z1623" s="135" t="e">
        <f t="shared" si="337"/>
        <v>#N/A</v>
      </c>
      <c r="AA1623" s="135" t="e">
        <f t="shared" si="338"/>
        <v>#N/A</v>
      </c>
      <c r="AB1623" s="136" t="e">
        <f t="shared" si="339"/>
        <v>#N/A</v>
      </c>
      <c r="AC1623" s="136" t="e">
        <f t="shared" si="340"/>
        <v>#N/A</v>
      </c>
      <c r="AD1623" s="136" t="e">
        <f t="shared" si="341"/>
        <v>#N/A</v>
      </c>
      <c r="AE1623" s="136" t="e">
        <f t="shared" si="342"/>
        <v>#N/A</v>
      </c>
    </row>
    <row r="1624" spans="1:31" ht="15" customHeight="1">
      <c r="A1624" s="67" t="str">
        <f t="shared" si="330"/>
        <v/>
      </c>
      <c r="B1624" s="65">
        <f t="shared" si="333"/>
        <v>1601</v>
      </c>
      <c r="C1624" s="68" t="str">
        <f t="shared" si="334"/>
        <v/>
      </c>
      <c r="D1624" s="69"/>
      <c r="E1624" s="75"/>
      <c r="F1624" s="65" t="e">
        <f>VLOOKUP(E1624,'Trimming log'!$F$5:$V$5000,2,FALSE)</f>
        <v>#N/A</v>
      </c>
      <c r="G1624" s="65" t="e">
        <f>VLOOKUP(E1624,'Trimming log'!$F$5:$V$5000,3,FALSE)</f>
        <v>#N/A</v>
      </c>
      <c r="H1624" s="508" t="e">
        <f>VLOOKUP(E1624,'Trimming log'!$F$5:$V$5000,4,FALSE)</f>
        <v>#N/A</v>
      </c>
      <c r="I1624" s="65" t="e">
        <f>VLOOKUP(E1624,'Trimming log'!$F$5:$V$5000,5,FALSE)</f>
        <v>#N/A</v>
      </c>
      <c r="J1624" s="65" t="e">
        <f>VLOOKUP(E1624,'Trimming log'!$F$5:$V$5000,6,FALSE)</f>
        <v>#N/A</v>
      </c>
      <c r="K1624" s="65" t="e">
        <f>VLOOKUP(E1624,'Trimming log'!$F$5:$V$5000,7,FALSE)</f>
        <v>#N/A</v>
      </c>
      <c r="L1624" s="65" t="e">
        <f>VLOOKUP(E1624,'Trimming log'!$F$5:$V$5000,8,FALSE)</f>
        <v>#N/A</v>
      </c>
      <c r="M1624" s="65" t="e">
        <f>VLOOKUP(E1624,'Trimming log'!$F$5:$V$5000,9,FALSE)</f>
        <v>#N/A</v>
      </c>
      <c r="N1624" s="507" t="e">
        <f>VLOOKUP(E1624,'Trimming log'!$F$5:$V$5000,10,FALSE)</f>
        <v>#N/A</v>
      </c>
      <c r="O1624" s="65" t="e">
        <f>VLOOKUP(E1624,'Trimming log'!$F$5:$V$5000,11,FALSE)</f>
        <v>#N/A</v>
      </c>
      <c r="P1624" s="65" t="e">
        <f>VLOOKUP(E1624,'Trimming log'!$F$5:$V$5000,12,FALSE)</f>
        <v>#N/A</v>
      </c>
      <c r="Q1624" s="65" t="e">
        <f>VLOOKUP(E1624,'Trimming log'!$F$5:$V$5000,13,FALSE)</f>
        <v>#N/A</v>
      </c>
      <c r="R1624" s="65" t="e">
        <f>VLOOKUP(E1624,'Trimming log'!$F$5:$V$5000,14,FALSE)</f>
        <v>#N/A</v>
      </c>
      <c r="S1624" s="65" t="e">
        <f>VLOOKUP(E1624,'Trimming log'!$F$5:$V$5000,15,FALSE)</f>
        <v>#N/A</v>
      </c>
      <c r="T1624" s="65" t="e">
        <f t="shared" si="331"/>
        <v>#N/A</v>
      </c>
      <c r="U1624" s="491" t="str">
        <f t="shared" si="332"/>
        <v/>
      </c>
      <c r="V1624" s="74">
        <f t="shared" si="335"/>
        <v>0</v>
      </c>
      <c r="W1624" s="134">
        <f t="shared" si="336"/>
        <v>0</v>
      </c>
      <c r="X1624" s="134" t="e">
        <f>VLOOKUP(E1624,'Trimming log'!$F$5:$Y$5000,19,FALSE)</f>
        <v>#N/A</v>
      </c>
      <c r="Y1624" s="134" t="e">
        <f>VLOOKUP(E1624,'Trimming log'!$F$5:$Y$5000,20,FALSE)</f>
        <v>#N/A</v>
      </c>
      <c r="Z1624" s="135" t="e">
        <f t="shared" si="337"/>
        <v>#N/A</v>
      </c>
      <c r="AA1624" s="135" t="e">
        <f t="shared" si="338"/>
        <v>#N/A</v>
      </c>
      <c r="AB1624" s="136" t="e">
        <f t="shared" si="339"/>
        <v>#N/A</v>
      </c>
      <c r="AC1624" s="136" t="e">
        <f t="shared" si="340"/>
        <v>#N/A</v>
      </c>
      <c r="AD1624" s="136" t="e">
        <f t="shared" si="341"/>
        <v>#N/A</v>
      </c>
      <c r="AE1624" s="136" t="e">
        <f t="shared" si="342"/>
        <v>#N/A</v>
      </c>
    </row>
    <row r="1625" spans="1:31" ht="15" customHeight="1">
      <c r="A1625" s="67" t="str">
        <f t="shared" si="330"/>
        <v/>
      </c>
      <c r="B1625" s="65">
        <f t="shared" si="333"/>
        <v>1602</v>
      </c>
      <c r="C1625" s="68" t="str">
        <f t="shared" si="334"/>
        <v/>
      </c>
      <c r="D1625" s="69"/>
      <c r="E1625" s="75"/>
      <c r="F1625" s="65" t="e">
        <f>VLOOKUP(E1625,'Trimming log'!$F$5:$V$5000,2,FALSE)</f>
        <v>#N/A</v>
      </c>
      <c r="G1625" s="65" t="e">
        <f>VLOOKUP(E1625,'Trimming log'!$F$5:$V$5000,3,FALSE)</f>
        <v>#N/A</v>
      </c>
      <c r="H1625" s="508" t="e">
        <f>VLOOKUP(E1625,'Trimming log'!$F$5:$V$5000,4,FALSE)</f>
        <v>#N/A</v>
      </c>
      <c r="I1625" s="65" t="e">
        <f>VLOOKUP(E1625,'Trimming log'!$F$5:$V$5000,5,FALSE)</f>
        <v>#N/A</v>
      </c>
      <c r="J1625" s="65" t="e">
        <f>VLOOKUP(E1625,'Trimming log'!$F$5:$V$5000,6,FALSE)</f>
        <v>#N/A</v>
      </c>
      <c r="K1625" s="65" t="e">
        <f>VLOOKUP(E1625,'Trimming log'!$F$5:$V$5000,7,FALSE)</f>
        <v>#N/A</v>
      </c>
      <c r="L1625" s="65" t="e">
        <f>VLOOKUP(E1625,'Trimming log'!$F$5:$V$5000,8,FALSE)</f>
        <v>#N/A</v>
      </c>
      <c r="M1625" s="65" t="e">
        <f>VLOOKUP(E1625,'Trimming log'!$F$5:$V$5000,9,FALSE)</f>
        <v>#N/A</v>
      </c>
      <c r="N1625" s="507" t="e">
        <f>VLOOKUP(E1625,'Trimming log'!$F$5:$V$5000,10,FALSE)</f>
        <v>#N/A</v>
      </c>
      <c r="O1625" s="65" t="e">
        <f>VLOOKUP(E1625,'Trimming log'!$F$5:$V$5000,11,FALSE)</f>
        <v>#N/A</v>
      </c>
      <c r="P1625" s="65" t="e">
        <f>VLOOKUP(E1625,'Trimming log'!$F$5:$V$5000,12,FALSE)</f>
        <v>#N/A</v>
      </c>
      <c r="Q1625" s="65" t="e">
        <f>VLOOKUP(E1625,'Trimming log'!$F$5:$V$5000,13,FALSE)</f>
        <v>#N/A</v>
      </c>
      <c r="R1625" s="65" t="e">
        <f>VLOOKUP(E1625,'Trimming log'!$F$5:$V$5000,14,FALSE)</f>
        <v>#N/A</v>
      </c>
      <c r="S1625" s="65" t="e">
        <f>VLOOKUP(E1625,'Trimming log'!$F$5:$V$5000,15,FALSE)</f>
        <v>#N/A</v>
      </c>
      <c r="T1625" s="65" t="e">
        <f t="shared" si="331"/>
        <v>#N/A</v>
      </c>
      <c r="U1625" s="491" t="str">
        <f t="shared" si="332"/>
        <v/>
      </c>
      <c r="V1625" s="74">
        <f t="shared" si="335"/>
        <v>0</v>
      </c>
      <c r="W1625" s="134">
        <f t="shared" si="336"/>
        <v>0</v>
      </c>
      <c r="X1625" s="134" t="e">
        <f>VLOOKUP(E1625,'Trimming log'!$F$5:$Y$5000,19,FALSE)</f>
        <v>#N/A</v>
      </c>
      <c r="Y1625" s="134" t="e">
        <f>VLOOKUP(E1625,'Trimming log'!$F$5:$Y$5000,20,FALSE)</f>
        <v>#N/A</v>
      </c>
      <c r="Z1625" s="135" t="e">
        <f t="shared" si="337"/>
        <v>#N/A</v>
      </c>
      <c r="AA1625" s="135" t="e">
        <f t="shared" si="338"/>
        <v>#N/A</v>
      </c>
      <c r="AB1625" s="136" t="e">
        <f t="shared" si="339"/>
        <v>#N/A</v>
      </c>
      <c r="AC1625" s="136" t="e">
        <f t="shared" si="340"/>
        <v>#N/A</v>
      </c>
      <c r="AD1625" s="136" t="e">
        <f t="shared" si="341"/>
        <v>#N/A</v>
      </c>
      <c r="AE1625" s="136" t="e">
        <f t="shared" si="342"/>
        <v>#N/A</v>
      </c>
    </row>
    <row r="1626" spans="1:31" ht="15" customHeight="1">
      <c r="A1626" s="67" t="str">
        <f t="shared" si="330"/>
        <v/>
      </c>
      <c r="B1626" s="65">
        <f t="shared" si="333"/>
        <v>1603</v>
      </c>
      <c r="C1626" s="68" t="str">
        <f t="shared" si="334"/>
        <v/>
      </c>
      <c r="D1626" s="69"/>
      <c r="E1626" s="75"/>
      <c r="F1626" s="65" t="e">
        <f>VLOOKUP(E1626,'Trimming log'!$F$5:$V$5000,2,FALSE)</f>
        <v>#N/A</v>
      </c>
      <c r="G1626" s="65" t="e">
        <f>VLOOKUP(E1626,'Trimming log'!$F$5:$V$5000,3,FALSE)</f>
        <v>#N/A</v>
      </c>
      <c r="H1626" s="508" t="e">
        <f>VLOOKUP(E1626,'Trimming log'!$F$5:$V$5000,4,FALSE)</f>
        <v>#N/A</v>
      </c>
      <c r="I1626" s="65" t="e">
        <f>VLOOKUP(E1626,'Trimming log'!$F$5:$V$5000,5,FALSE)</f>
        <v>#N/A</v>
      </c>
      <c r="J1626" s="65" t="e">
        <f>VLOOKUP(E1626,'Trimming log'!$F$5:$V$5000,6,FALSE)</f>
        <v>#N/A</v>
      </c>
      <c r="K1626" s="65" t="e">
        <f>VLOOKUP(E1626,'Trimming log'!$F$5:$V$5000,7,FALSE)</f>
        <v>#N/A</v>
      </c>
      <c r="L1626" s="65" t="e">
        <f>VLOOKUP(E1626,'Trimming log'!$F$5:$V$5000,8,FALSE)</f>
        <v>#N/A</v>
      </c>
      <c r="M1626" s="65" t="e">
        <f>VLOOKUP(E1626,'Trimming log'!$F$5:$V$5000,9,FALSE)</f>
        <v>#N/A</v>
      </c>
      <c r="N1626" s="507" t="e">
        <f>VLOOKUP(E1626,'Trimming log'!$F$5:$V$5000,10,FALSE)</f>
        <v>#N/A</v>
      </c>
      <c r="O1626" s="65" t="e">
        <f>VLOOKUP(E1626,'Trimming log'!$F$5:$V$5000,11,FALSE)</f>
        <v>#N/A</v>
      </c>
      <c r="P1626" s="65" t="e">
        <f>VLOOKUP(E1626,'Trimming log'!$F$5:$V$5000,12,FALSE)</f>
        <v>#N/A</v>
      </c>
      <c r="Q1626" s="65" t="e">
        <f>VLOOKUP(E1626,'Trimming log'!$F$5:$V$5000,13,FALSE)</f>
        <v>#N/A</v>
      </c>
      <c r="R1626" s="65" t="e">
        <f>VLOOKUP(E1626,'Trimming log'!$F$5:$V$5000,14,FALSE)</f>
        <v>#N/A</v>
      </c>
      <c r="S1626" s="65" t="e">
        <f>VLOOKUP(E1626,'Trimming log'!$F$5:$V$5000,15,FALSE)</f>
        <v>#N/A</v>
      </c>
      <c r="T1626" s="65" t="e">
        <f t="shared" si="331"/>
        <v>#N/A</v>
      </c>
      <c r="U1626" s="491" t="str">
        <f t="shared" si="332"/>
        <v/>
      </c>
      <c r="V1626" s="74">
        <f t="shared" si="335"/>
        <v>0</v>
      </c>
      <c r="W1626" s="134">
        <f t="shared" si="336"/>
        <v>0</v>
      </c>
      <c r="X1626" s="134" t="e">
        <f>VLOOKUP(E1626,'Trimming log'!$F$5:$Y$5000,19,FALSE)</f>
        <v>#N/A</v>
      </c>
      <c r="Y1626" s="134" t="e">
        <f>VLOOKUP(E1626,'Trimming log'!$F$5:$Y$5000,20,FALSE)</f>
        <v>#N/A</v>
      </c>
      <c r="Z1626" s="135" t="e">
        <f t="shared" si="337"/>
        <v>#N/A</v>
      </c>
      <c r="AA1626" s="135" t="e">
        <f t="shared" si="338"/>
        <v>#N/A</v>
      </c>
      <c r="AB1626" s="136" t="e">
        <f t="shared" si="339"/>
        <v>#N/A</v>
      </c>
      <c r="AC1626" s="136" t="e">
        <f t="shared" si="340"/>
        <v>#N/A</v>
      </c>
      <c r="AD1626" s="136" t="e">
        <f t="shared" si="341"/>
        <v>#N/A</v>
      </c>
      <c r="AE1626" s="136" t="e">
        <f t="shared" si="342"/>
        <v>#N/A</v>
      </c>
    </row>
    <row r="1627" spans="1:31" ht="15" customHeight="1">
      <c r="A1627" s="67" t="str">
        <f t="shared" si="330"/>
        <v/>
      </c>
      <c r="B1627" s="65">
        <f t="shared" si="333"/>
        <v>1604</v>
      </c>
      <c r="C1627" s="68" t="str">
        <f t="shared" si="334"/>
        <v/>
      </c>
      <c r="D1627" s="69"/>
      <c r="E1627" s="75"/>
      <c r="F1627" s="65" t="e">
        <f>VLOOKUP(E1627,'Trimming log'!$F$5:$V$5000,2,FALSE)</f>
        <v>#N/A</v>
      </c>
      <c r="G1627" s="65" t="e">
        <f>VLOOKUP(E1627,'Trimming log'!$F$5:$V$5000,3,FALSE)</f>
        <v>#N/A</v>
      </c>
      <c r="H1627" s="508" t="e">
        <f>VLOOKUP(E1627,'Trimming log'!$F$5:$V$5000,4,FALSE)</f>
        <v>#N/A</v>
      </c>
      <c r="I1627" s="65" t="e">
        <f>VLOOKUP(E1627,'Trimming log'!$F$5:$V$5000,5,FALSE)</f>
        <v>#N/A</v>
      </c>
      <c r="J1627" s="65" t="e">
        <f>VLOOKUP(E1627,'Trimming log'!$F$5:$V$5000,6,FALSE)</f>
        <v>#N/A</v>
      </c>
      <c r="K1627" s="65" t="e">
        <f>VLOOKUP(E1627,'Trimming log'!$F$5:$V$5000,7,FALSE)</f>
        <v>#N/A</v>
      </c>
      <c r="L1627" s="65" t="e">
        <f>VLOOKUP(E1627,'Trimming log'!$F$5:$V$5000,8,FALSE)</f>
        <v>#N/A</v>
      </c>
      <c r="M1627" s="65" t="e">
        <f>VLOOKUP(E1627,'Trimming log'!$F$5:$V$5000,9,FALSE)</f>
        <v>#N/A</v>
      </c>
      <c r="N1627" s="507" t="e">
        <f>VLOOKUP(E1627,'Trimming log'!$F$5:$V$5000,10,FALSE)</f>
        <v>#N/A</v>
      </c>
      <c r="O1627" s="65" t="e">
        <f>VLOOKUP(E1627,'Trimming log'!$F$5:$V$5000,11,FALSE)</f>
        <v>#N/A</v>
      </c>
      <c r="P1627" s="65" t="e">
        <f>VLOOKUP(E1627,'Trimming log'!$F$5:$V$5000,12,FALSE)</f>
        <v>#N/A</v>
      </c>
      <c r="Q1627" s="65" t="e">
        <f>VLOOKUP(E1627,'Trimming log'!$F$5:$V$5000,13,FALSE)</f>
        <v>#N/A</v>
      </c>
      <c r="R1627" s="65" t="e">
        <f>VLOOKUP(E1627,'Trimming log'!$F$5:$V$5000,14,FALSE)</f>
        <v>#N/A</v>
      </c>
      <c r="S1627" s="65" t="e">
        <f>VLOOKUP(E1627,'Trimming log'!$F$5:$V$5000,15,FALSE)</f>
        <v>#N/A</v>
      </c>
      <c r="T1627" s="65" t="e">
        <f t="shared" si="331"/>
        <v>#N/A</v>
      </c>
      <c r="U1627" s="491" t="str">
        <f t="shared" si="332"/>
        <v/>
      </c>
      <c r="V1627" s="74">
        <f t="shared" si="335"/>
        <v>0</v>
      </c>
      <c r="W1627" s="134">
        <f t="shared" si="336"/>
        <v>0</v>
      </c>
      <c r="X1627" s="134" t="e">
        <f>VLOOKUP(E1627,'Trimming log'!$F$5:$Y$5000,19,FALSE)</f>
        <v>#N/A</v>
      </c>
      <c r="Y1627" s="134" t="e">
        <f>VLOOKUP(E1627,'Trimming log'!$F$5:$Y$5000,20,FALSE)</f>
        <v>#N/A</v>
      </c>
      <c r="Z1627" s="135" t="e">
        <f t="shared" si="337"/>
        <v>#N/A</v>
      </c>
      <c r="AA1627" s="135" t="e">
        <f t="shared" si="338"/>
        <v>#N/A</v>
      </c>
      <c r="AB1627" s="136" t="e">
        <f t="shared" si="339"/>
        <v>#N/A</v>
      </c>
      <c r="AC1627" s="136" t="e">
        <f t="shared" si="340"/>
        <v>#N/A</v>
      </c>
      <c r="AD1627" s="136" t="e">
        <f t="shared" si="341"/>
        <v>#N/A</v>
      </c>
      <c r="AE1627" s="136" t="e">
        <f t="shared" si="342"/>
        <v>#N/A</v>
      </c>
    </row>
    <row r="1628" spans="1:31" ht="15" customHeight="1">
      <c r="A1628" s="67" t="str">
        <f t="shared" si="330"/>
        <v/>
      </c>
      <c r="B1628" s="65">
        <f t="shared" si="333"/>
        <v>1605</v>
      </c>
      <c r="C1628" s="68" t="str">
        <f t="shared" si="334"/>
        <v/>
      </c>
      <c r="D1628" s="69"/>
      <c r="E1628" s="75"/>
      <c r="F1628" s="65" t="e">
        <f>VLOOKUP(E1628,'Trimming log'!$F$5:$V$5000,2,FALSE)</f>
        <v>#N/A</v>
      </c>
      <c r="G1628" s="65" t="e">
        <f>VLOOKUP(E1628,'Trimming log'!$F$5:$V$5000,3,FALSE)</f>
        <v>#N/A</v>
      </c>
      <c r="H1628" s="508" t="e">
        <f>VLOOKUP(E1628,'Trimming log'!$F$5:$V$5000,4,FALSE)</f>
        <v>#N/A</v>
      </c>
      <c r="I1628" s="65" t="e">
        <f>VLOOKUP(E1628,'Trimming log'!$F$5:$V$5000,5,FALSE)</f>
        <v>#N/A</v>
      </c>
      <c r="J1628" s="65" t="e">
        <f>VLOOKUP(E1628,'Trimming log'!$F$5:$V$5000,6,FALSE)</f>
        <v>#N/A</v>
      </c>
      <c r="K1628" s="65" t="e">
        <f>VLOOKUP(E1628,'Trimming log'!$F$5:$V$5000,7,FALSE)</f>
        <v>#N/A</v>
      </c>
      <c r="L1628" s="65" t="e">
        <f>VLOOKUP(E1628,'Trimming log'!$F$5:$V$5000,8,FALSE)</f>
        <v>#N/A</v>
      </c>
      <c r="M1628" s="65" t="e">
        <f>VLOOKUP(E1628,'Trimming log'!$F$5:$V$5000,9,FALSE)</f>
        <v>#N/A</v>
      </c>
      <c r="N1628" s="507" t="e">
        <f>VLOOKUP(E1628,'Trimming log'!$F$5:$V$5000,10,FALSE)</f>
        <v>#N/A</v>
      </c>
      <c r="O1628" s="65" t="e">
        <f>VLOOKUP(E1628,'Trimming log'!$F$5:$V$5000,11,FALSE)</f>
        <v>#N/A</v>
      </c>
      <c r="P1628" s="65" t="e">
        <f>VLOOKUP(E1628,'Trimming log'!$F$5:$V$5000,12,FALSE)</f>
        <v>#N/A</v>
      </c>
      <c r="Q1628" s="65" t="e">
        <f>VLOOKUP(E1628,'Trimming log'!$F$5:$V$5000,13,FALSE)</f>
        <v>#N/A</v>
      </c>
      <c r="R1628" s="65" t="e">
        <f>VLOOKUP(E1628,'Trimming log'!$F$5:$V$5000,14,FALSE)</f>
        <v>#N/A</v>
      </c>
      <c r="S1628" s="65" t="e">
        <f>VLOOKUP(E1628,'Trimming log'!$F$5:$V$5000,15,FALSE)</f>
        <v>#N/A</v>
      </c>
      <c r="T1628" s="65" t="e">
        <f t="shared" si="331"/>
        <v>#N/A</v>
      </c>
      <c r="U1628" s="491" t="str">
        <f t="shared" si="332"/>
        <v/>
      </c>
      <c r="V1628" s="74">
        <f t="shared" si="335"/>
        <v>0</v>
      </c>
      <c r="W1628" s="134">
        <f t="shared" si="336"/>
        <v>0</v>
      </c>
      <c r="X1628" s="134" t="e">
        <f>VLOOKUP(E1628,'Trimming log'!$F$5:$Y$5000,19,FALSE)</f>
        <v>#N/A</v>
      </c>
      <c r="Y1628" s="134" t="e">
        <f>VLOOKUP(E1628,'Trimming log'!$F$5:$Y$5000,20,FALSE)</f>
        <v>#N/A</v>
      </c>
      <c r="Z1628" s="135" t="e">
        <f t="shared" si="337"/>
        <v>#N/A</v>
      </c>
      <c r="AA1628" s="135" t="e">
        <f t="shared" si="338"/>
        <v>#N/A</v>
      </c>
      <c r="AB1628" s="136" t="e">
        <f t="shared" si="339"/>
        <v>#N/A</v>
      </c>
      <c r="AC1628" s="136" t="e">
        <f t="shared" si="340"/>
        <v>#N/A</v>
      </c>
      <c r="AD1628" s="136" t="e">
        <f t="shared" si="341"/>
        <v>#N/A</v>
      </c>
      <c r="AE1628" s="136" t="e">
        <f t="shared" si="342"/>
        <v>#N/A</v>
      </c>
    </row>
    <row r="1629" spans="1:31" ht="15" customHeight="1">
      <c r="A1629" s="67" t="str">
        <f t="shared" si="330"/>
        <v/>
      </c>
      <c r="B1629" s="65">
        <f t="shared" si="333"/>
        <v>1606</v>
      </c>
      <c r="C1629" s="68" t="str">
        <f t="shared" si="334"/>
        <v/>
      </c>
      <c r="D1629" s="69"/>
      <c r="E1629" s="75"/>
      <c r="F1629" s="65" t="e">
        <f>VLOOKUP(E1629,'Trimming log'!$F$5:$V$5000,2,FALSE)</f>
        <v>#N/A</v>
      </c>
      <c r="G1629" s="65" t="e">
        <f>VLOOKUP(E1629,'Trimming log'!$F$5:$V$5000,3,FALSE)</f>
        <v>#N/A</v>
      </c>
      <c r="H1629" s="508" t="e">
        <f>VLOOKUP(E1629,'Trimming log'!$F$5:$V$5000,4,FALSE)</f>
        <v>#N/A</v>
      </c>
      <c r="I1629" s="65" t="e">
        <f>VLOOKUP(E1629,'Trimming log'!$F$5:$V$5000,5,FALSE)</f>
        <v>#N/A</v>
      </c>
      <c r="J1629" s="65" t="e">
        <f>VLOOKUP(E1629,'Trimming log'!$F$5:$V$5000,6,FALSE)</f>
        <v>#N/A</v>
      </c>
      <c r="K1629" s="65" t="e">
        <f>VLOOKUP(E1629,'Trimming log'!$F$5:$V$5000,7,FALSE)</f>
        <v>#N/A</v>
      </c>
      <c r="L1629" s="65" t="e">
        <f>VLOOKUP(E1629,'Trimming log'!$F$5:$V$5000,8,FALSE)</f>
        <v>#N/A</v>
      </c>
      <c r="M1629" s="65" t="e">
        <f>VLOOKUP(E1629,'Trimming log'!$F$5:$V$5000,9,FALSE)</f>
        <v>#N/A</v>
      </c>
      <c r="N1629" s="507" t="e">
        <f>VLOOKUP(E1629,'Trimming log'!$F$5:$V$5000,10,FALSE)</f>
        <v>#N/A</v>
      </c>
      <c r="O1629" s="65" t="e">
        <f>VLOOKUP(E1629,'Trimming log'!$F$5:$V$5000,11,FALSE)</f>
        <v>#N/A</v>
      </c>
      <c r="P1629" s="65" t="e">
        <f>VLOOKUP(E1629,'Trimming log'!$F$5:$V$5000,12,FALSE)</f>
        <v>#N/A</v>
      </c>
      <c r="Q1629" s="65" t="e">
        <f>VLOOKUP(E1629,'Trimming log'!$F$5:$V$5000,13,FALSE)</f>
        <v>#N/A</v>
      </c>
      <c r="R1629" s="65" t="e">
        <f>VLOOKUP(E1629,'Trimming log'!$F$5:$V$5000,14,FALSE)</f>
        <v>#N/A</v>
      </c>
      <c r="S1629" s="65" t="e">
        <f>VLOOKUP(E1629,'Trimming log'!$F$5:$V$5000,15,FALSE)</f>
        <v>#N/A</v>
      </c>
      <c r="T1629" s="65" t="e">
        <f t="shared" si="331"/>
        <v>#N/A</v>
      </c>
      <c r="U1629" s="491" t="str">
        <f t="shared" si="332"/>
        <v/>
      </c>
      <c r="V1629" s="74">
        <f t="shared" si="335"/>
        <v>0</v>
      </c>
      <c r="W1629" s="134">
        <f t="shared" si="336"/>
        <v>0</v>
      </c>
      <c r="X1629" s="134" t="e">
        <f>VLOOKUP(E1629,'Trimming log'!$F$5:$Y$5000,19,FALSE)</f>
        <v>#N/A</v>
      </c>
      <c r="Y1629" s="134" t="e">
        <f>VLOOKUP(E1629,'Trimming log'!$F$5:$Y$5000,20,FALSE)</f>
        <v>#N/A</v>
      </c>
      <c r="Z1629" s="135" t="e">
        <f t="shared" si="337"/>
        <v>#N/A</v>
      </c>
      <c r="AA1629" s="135" t="e">
        <f t="shared" si="338"/>
        <v>#N/A</v>
      </c>
      <c r="AB1629" s="136" t="e">
        <f t="shared" si="339"/>
        <v>#N/A</v>
      </c>
      <c r="AC1629" s="136" t="e">
        <f t="shared" si="340"/>
        <v>#N/A</v>
      </c>
      <c r="AD1629" s="136" t="e">
        <f t="shared" si="341"/>
        <v>#N/A</v>
      </c>
      <c r="AE1629" s="136" t="e">
        <f t="shared" si="342"/>
        <v>#N/A</v>
      </c>
    </row>
    <row r="1630" spans="1:31" ht="15" customHeight="1">
      <c r="A1630" s="67" t="str">
        <f t="shared" si="330"/>
        <v/>
      </c>
      <c r="B1630" s="65">
        <f t="shared" si="333"/>
        <v>1607</v>
      </c>
      <c r="C1630" s="68" t="str">
        <f t="shared" si="334"/>
        <v/>
      </c>
      <c r="D1630" s="69"/>
      <c r="E1630" s="75"/>
      <c r="F1630" s="65" t="e">
        <f>VLOOKUP(E1630,'Trimming log'!$F$5:$V$5000,2,FALSE)</f>
        <v>#N/A</v>
      </c>
      <c r="G1630" s="65" t="e">
        <f>VLOOKUP(E1630,'Trimming log'!$F$5:$V$5000,3,FALSE)</f>
        <v>#N/A</v>
      </c>
      <c r="H1630" s="508" t="e">
        <f>VLOOKUP(E1630,'Trimming log'!$F$5:$V$5000,4,FALSE)</f>
        <v>#N/A</v>
      </c>
      <c r="I1630" s="65" t="e">
        <f>VLOOKUP(E1630,'Trimming log'!$F$5:$V$5000,5,FALSE)</f>
        <v>#N/A</v>
      </c>
      <c r="J1630" s="65" t="e">
        <f>VLOOKUP(E1630,'Trimming log'!$F$5:$V$5000,6,FALSE)</f>
        <v>#N/A</v>
      </c>
      <c r="K1630" s="65" t="e">
        <f>VLOOKUP(E1630,'Trimming log'!$F$5:$V$5000,7,FALSE)</f>
        <v>#N/A</v>
      </c>
      <c r="L1630" s="65" t="e">
        <f>VLOOKUP(E1630,'Trimming log'!$F$5:$V$5000,8,FALSE)</f>
        <v>#N/A</v>
      </c>
      <c r="M1630" s="65" t="e">
        <f>VLOOKUP(E1630,'Trimming log'!$F$5:$V$5000,9,FALSE)</f>
        <v>#N/A</v>
      </c>
      <c r="N1630" s="507" t="e">
        <f>VLOOKUP(E1630,'Trimming log'!$F$5:$V$5000,10,FALSE)</f>
        <v>#N/A</v>
      </c>
      <c r="O1630" s="65" t="e">
        <f>VLOOKUP(E1630,'Trimming log'!$F$5:$V$5000,11,FALSE)</f>
        <v>#N/A</v>
      </c>
      <c r="P1630" s="65" t="e">
        <f>VLOOKUP(E1630,'Trimming log'!$F$5:$V$5000,12,FALSE)</f>
        <v>#N/A</v>
      </c>
      <c r="Q1630" s="65" t="e">
        <f>VLOOKUP(E1630,'Trimming log'!$F$5:$V$5000,13,FALSE)</f>
        <v>#N/A</v>
      </c>
      <c r="R1630" s="65" t="e">
        <f>VLOOKUP(E1630,'Trimming log'!$F$5:$V$5000,14,FALSE)</f>
        <v>#N/A</v>
      </c>
      <c r="S1630" s="65" t="e">
        <f>VLOOKUP(E1630,'Trimming log'!$F$5:$V$5000,15,FALSE)</f>
        <v>#N/A</v>
      </c>
      <c r="T1630" s="65" t="e">
        <f t="shared" si="331"/>
        <v>#N/A</v>
      </c>
      <c r="U1630" s="491" t="str">
        <f t="shared" si="332"/>
        <v/>
      </c>
      <c r="V1630" s="74">
        <f t="shared" si="335"/>
        <v>0</v>
      </c>
      <c r="W1630" s="134">
        <f t="shared" si="336"/>
        <v>0</v>
      </c>
      <c r="X1630" s="134" t="e">
        <f>VLOOKUP(E1630,'Trimming log'!$F$5:$Y$5000,19,FALSE)</f>
        <v>#N/A</v>
      </c>
      <c r="Y1630" s="134" t="e">
        <f>VLOOKUP(E1630,'Trimming log'!$F$5:$Y$5000,20,FALSE)</f>
        <v>#N/A</v>
      </c>
      <c r="Z1630" s="135" t="e">
        <f t="shared" si="337"/>
        <v>#N/A</v>
      </c>
      <c r="AA1630" s="135" t="e">
        <f t="shared" si="338"/>
        <v>#N/A</v>
      </c>
      <c r="AB1630" s="136" t="e">
        <f t="shared" si="339"/>
        <v>#N/A</v>
      </c>
      <c r="AC1630" s="136" t="e">
        <f t="shared" si="340"/>
        <v>#N/A</v>
      </c>
      <c r="AD1630" s="136" t="e">
        <f t="shared" si="341"/>
        <v>#N/A</v>
      </c>
      <c r="AE1630" s="136" t="e">
        <f t="shared" si="342"/>
        <v>#N/A</v>
      </c>
    </row>
    <row r="1631" spans="1:31" ht="15" customHeight="1">
      <c r="A1631" s="67" t="str">
        <f t="shared" si="330"/>
        <v/>
      </c>
      <c r="B1631" s="65">
        <f t="shared" si="333"/>
        <v>1608</v>
      </c>
      <c r="C1631" s="68" t="str">
        <f t="shared" si="334"/>
        <v/>
      </c>
      <c r="D1631" s="69"/>
      <c r="E1631" s="75"/>
      <c r="F1631" s="65" t="e">
        <f>VLOOKUP(E1631,'Trimming log'!$F$5:$V$5000,2,FALSE)</f>
        <v>#N/A</v>
      </c>
      <c r="G1631" s="65" t="e">
        <f>VLOOKUP(E1631,'Trimming log'!$F$5:$V$5000,3,FALSE)</f>
        <v>#N/A</v>
      </c>
      <c r="H1631" s="508" t="e">
        <f>VLOOKUP(E1631,'Trimming log'!$F$5:$V$5000,4,FALSE)</f>
        <v>#N/A</v>
      </c>
      <c r="I1631" s="65" t="e">
        <f>VLOOKUP(E1631,'Trimming log'!$F$5:$V$5000,5,FALSE)</f>
        <v>#N/A</v>
      </c>
      <c r="J1631" s="65" t="e">
        <f>VLOOKUP(E1631,'Trimming log'!$F$5:$V$5000,6,FALSE)</f>
        <v>#N/A</v>
      </c>
      <c r="K1631" s="65" t="e">
        <f>VLOOKUP(E1631,'Trimming log'!$F$5:$V$5000,7,FALSE)</f>
        <v>#N/A</v>
      </c>
      <c r="L1631" s="65" t="e">
        <f>VLOOKUP(E1631,'Trimming log'!$F$5:$V$5000,8,FALSE)</f>
        <v>#N/A</v>
      </c>
      <c r="M1631" s="65" t="e">
        <f>VLOOKUP(E1631,'Trimming log'!$F$5:$V$5000,9,FALSE)</f>
        <v>#N/A</v>
      </c>
      <c r="N1631" s="507" t="e">
        <f>VLOOKUP(E1631,'Trimming log'!$F$5:$V$5000,10,FALSE)</f>
        <v>#N/A</v>
      </c>
      <c r="O1631" s="65" t="e">
        <f>VLOOKUP(E1631,'Trimming log'!$F$5:$V$5000,11,FALSE)</f>
        <v>#N/A</v>
      </c>
      <c r="P1631" s="65" t="e">
        <f>VLOOKUP(E1631,'Trimming log'!$F$5:$V$5000,12,FALSE)</f>
        <v>#N/A</v>
      </c>
      <c r="Q1631" s="65" t="e">
        <f>VLOOKUP(E1631,'Trimming log'!$F$5:$V$5000,13,FALSE)</f>
        <v>#N/A</v>
      </c>
      <c r="R1631" s="65" t="e">
        <f>VLOOKUP(E1631,'Trimming log'!$F$5:$V$5000,14,FALSE)</f>
        <v>#N/A</v>
      </c>
      <c r="S1631" s="65" t="e">
        <f>VLOOKUP(E1631,'Trimming log'!$F$5:$V$5000,15,FALSE)</f>
        <v>#N/A</v>
      </c>
      <c r="T1631" s="65" t="e">
        <f t="shared" si="331"/>
        <v>#N/A</v>
      </c>
      <c r="U1631" s="491" t="str">
        <f t="shared" si="332"/>
        <v/>
      </c>
      <c r="V1631" s="74">
        <f t="shared" si="335"/>
        <v>0</v>
      </c>
      <c r="W1631" s="134">
        <f t="shared" si="336"/>
        <v>0</v>
      </c>
      <c r="X1631" s="134" t="e">
        <f>VLOOKUP(E1631,'Trimming log'!$F$5:$Y$5000,19,FALSE)</f>
        <v>#N/A</v>
      </c>
      <c r="Y1631" s="134" t="e">
        <f>VLOOKUP(E1631,'Trimming log'!$F$5:$Y$5000,20,FALSE)</f>
        <v>#N/A</v>
      </c>
      <c r="Z1631" s="135" t="e">
        <f t="shared" si="337"/>
        <v>#N/A</v>
      </c>
      <c r="AA1631" s="135" t="e">
        <f t="shared" si="338"/>
        <v>#N/A</v>
      </c>
      <c r="AB1631" s="136" t="e">
        <f t="shared" si="339"/>
        <v>#N/A</v>
      </c>
      <c r="AC1631" s="136" t="e">
        <f t="shared" si="340"/>
        <v>#N/A</v>
      </c>
      <c r="AD1631" s="136" t="e">
        <f t="shared" si="341"/>
        <v>#N/A</v>
      </c>
      <c r="AE1631" s="136" t="e">
        <f t="shared" si="342"/>
        <v>#N/A</v>
      </c>
    </row>
    <row r="1632" spans="1:31" ht="15" customHeight="1">
      <c r="A1632" s="67" t="str">
        <f t="shared" si="330"/>
        <v/>
      </c>
      <c r="B1632" s="65">
        <f t="shared" si="333"/>
        <v>1609</v>
      </c>
      <c r="C1632" s="68" t="str">
        <f t="shared" si="334"/>
        <v/>
      </c>
      <c r="D1632" s="69"/>
      <c r="E1632" s="75"/>
      <c r="F1632" s="65" t="e">
        <f>VLOOKUP(E1632,'Trimming log'!$F$5:$V$5000,2,FALSE)</f>
        <v>#N/A</v>
      </c>
      <c r="G1632" s="65" t="e">
        <f>VLOOKUP(E1632,'Trimming log'!$F$5:$V$5000,3,FALSE)</f>
        <v>#N/A</v>
      </c>
      <c r="H1632" s="508" t="e">
        <f>VLOOKUP(E1632,'Trimming log'!$F$5:$V$5000,4,FALSE)</f>
        <v>#N/A</v>
      </c>
      <c r="I1632" s="65" t="e">
        <f>VLOOKUP(E1632,'Trimming log'!$F$5:$V$5000,5,FALSE)</f>
        <v>#N/A</v>
      </c>
      <c r="J1632" s="65" t="e">
        <f>VLOOKUP(E1632,'Trimming log'!$F$5:$V$5000,6,FALSE)</f>
        <v>#N/A</v>
      </c>
      <c r="K1632" s="65" t="e">
        <f>VLOOKUP(E1632,'Trimming log'!$F$5:$V$5000,7,FALSE)</f>
        <v>#N/A</v>
      </c>
      <c r="L1632" s="65" t="e">
        <f>VLOOKUP(E1632,'Trimming log'!$F$5:$V$5000,8,FALSE)</f>
        <v>#N/A</v>
      </c>
      <c r="M1632" s="65" t="e">
        <f>VLOOKUP(E1632,'Trimming log'!$F$5:$V$5000,9,FALSE)</f>
        <v>#N/A</v>
      </c>
      <c r="N1632" s="507" t="e">
        <f>VLOOKUP(E1632,'Trimming log'!$F$5:$V$5000,10,FALSE)</f>
        <v>#N/A</v>
      </c>
      <c r="O1632" s="65" t="e">
        <f>VLOOKUP(E1632,'Trimming log'!$F$5:$V$5000,11,FALSE)</f>
        <v>#N/A</v>
      </c>
      <c r="P1632" s="65" t="e">
        <f>VLOOKUP(E1632,'Trimming log'!$F$5:$V$5000,12,FALSE)</f>
        <v>#N/A</v>
      </c>
      <c r="Q1632" s="65" t="e">
        <f>VLOOKUP(E1632,'Trimming log'!$F$5:$V$5000,13,FALSE)</f>
        <v>#N/A</v>
      </c>
      <c r="R1632" s="65" t="e">
        <f>VLOOKUP(E1632,'Trimming log'!$F$5:$V$5000,14,FALSE)</f>
        <v>#N/A</v>
      </c>
      <c r="S1632" s="65" t="e">
        <f>VLOOKUP(E1632,'Trimming log'!$F$5:$V$5000,15,FALSE)</f>
        <v>#N/A</v>
      </c>
      <c r="T1632" s="65" t="e">
        <f t="shared" si="331"/>
        <v>#N/A</v>
      </c>
      <c r="U1632" s="491" t="str">
        <f t="shared" si="332"/>
        <v/>
      </c>
      <c r="V1632" s="74">
        <f t="shared" si="335"/>
        <v>0</v>
      </c>
      <c r="W1632" s="134">
        <f t="shared" si="336"/>
        <v>0</v>
      </c>
      <c r="X1632" s="134" t="e">
        <f>VLOOKUP(E1632,'Trimming log'!$F$5:$Y$5000,19,FALSE)</f>
        <v>#N/A</v>
      </c>
      <c r="Y1632" s="134" t="e">
        <f>VLOOKUP(E1632,'Trimming log'!$F$5:$Y$5000,20,FALSE)</f>
        <v>#N/A</v>
      </c>
      <c r="Z1632" s="135" t="e">
        <f t="shared" si="337"/>
        <v>#N/A</v>
      </c>
      <c r="AA1632" s="135" t="e">
        <f t="shared" si="338"/>
        <v>#N/A</v>
      </c>
      <c r="AB1632" s="136" t="e">
        <f t="shared" si="339"/>
        <v>#N/A</v>
      </c>
      <c r="AC1632" s="136" t="e">
        <f t="shared" si="340"/>
        <v>#N/A</v>
      </c>
      <c r="AD1632" s="136" t="e">
        <f t="shared" si="341"/>
        <v>#N/A</v>
      </c>
      <c r="AE1632" s="136" t="e">
        <f t="shared" si="342"/>
        <v>#N/A</v>
      </c>
    </row>
    <row r="1633" spans="1:31" ht="15" customHeight="1">
      <c r="A1633" s="67" t="str">
        <f t="shared" si="330"/>
        <v/>
      </c>
      <c r="B1633" s="65">
        <f t="shared" si="333"/>
        <v>1610</v>
      </c>
      <c r="C1633" s="68" t="str">
        <f t="shared" si="334"/>
        <v/>
      </c>
      <c r="D1633" s="69"/>
      <c r="E1633" s="75"/>
      <c r="F1633" s="65" t="e">
        <f>VLOOKUP(E1633,'Trimming log'!$F$5:$V$5000,2,FALSE)</f>
        <v>#N/A</v>
      </c>
      <c r="G1633" s="65" t="e">
        <f>VLOOKUP(E1633,'Trimming log'!$F$5:$V$5000,3,FALSE)</f>
        <v>#N/A</v>
      </c>
      <c r="H1633" s="508" t="e">
        <f>VLOOKUP(E1633,'Trimming log'!$F$5:$V$5000,4,FALSE)</f>
        <v>#N/A</v>
      </c>
      <c r="I1633" s="65" t="e">
        <f>VLOOKUP(E1633,'Trimming log'!$F$5:$V$5000,5,FALSE)</f>
        <v>#N/A</v>
      </c>
      <c r="J1633" s="65" t="e">
        <f>VLOOKUP(E1633,'Trimming log'!$F$5:$V$5000,6,FALSE)</f>
        <v>#N/A</v>
      </c>
      <c r="K1633" s="65" t="e">
        <f>VLOOKUP(E1633,'Trimming log'!$F$5:$V$5000,7,FALSE)</f>
        <v>#N/A</v>
      </c>
      <c r="L1633" s="65" t="e">
        <f>VLOOKUP(E1633,'Trimming log'!$F$5:$V$5000,8,FALSE)</f>
        <v>#N/A</v>
      </c>
      <c r="M1633" s="65" t="e">
        <f>VLOOKUP(E1633,'Trimming log'!$F$5:$V$5000,9,FALSE)</f>
        <v>#N/A</v>
      </c>
      <c r="N1633" s="507" t="e">
        <f>VLOOKUP(E1633,'Trimming log'!$F$5:$V$5000,10,FALSE)</f>
        <v>#N/A</v>
      </c>
      <c r="O1633" s="65" t="e">
        <f>VLOOKUP(E1633,'Trimming log'!$F$5:$V$5000,11,FALSE)</f>
        <v>#N/A</v>
      </c>
      <c r="P1633" s="65" t="e">
        <f>VLOOKUP(E1633,'Trimming log'!$F$5:$V$5000,12,FALSE)</f>
        <v>#N/A</v>
      </c>
      <c r="Q1633" s="65" t="e">
        <f>VLOOKUP(E1633,'Trimming log'!$F$5:$V$5000,13,FALSE)</f>
        <v>#N/A</v>
      </c>
      <c r="R1633" s="65" t="e">
        <f>VLOOKUP(E1633,'Trimming log'!$F$5:$V$5000,14,FALSE)</f>
        <v>#N/A</v>
      </c>
      <c r="S1633" s="65" t="e">
        <f>VLOOKUP(E1633,'Trimming log'!$F$5:$V$5000,15,FALSE)</f>
        <v>#N/A</v>
      </c>
      <c r="T1633" s="65" t="e">
        <f t="shared" si="331"/>
        <v>#N/A</v>
      </c>
      <c r="U1633" s="491" t="str">
        <f t="shared" si="332"/>
        <v/>
      </c>
      <c r="V1633" s="74">
        <f t="shared" si="335"/>
        <v>0</v>
      </c>
      <c r="W1633" s="134">
        <f t="shared" si="336"/>
        <v>0</v>
      </c>
      <c r="X1633" s="134" t="e">
        <f>VLOOKUP(E1633,'Trimming log'!$F$5:$Y$5000,19,FALSE)</f>
        <v>#N/A</v>
      </c>
      <c r="Y1633" s="134" t="e">
        <f>VLOOKUP(E1633,'Trimming log'!$F$5:$Y$5000,20,FALSE)</f>
        <v>#N/A</v>
      </c>
      <c r="Z1633" s="135" t="e">
        <f t="shared" si="337"/>
        <v>#N/A</v>
      </c>
      <c r="AA1633" s="135" t="e">
        <f t="shared" si="338"/>
        <v>#N/A</v>
      </c>
      <c r="AB1633" s="136" t="e">
        <f t="shared" si="339"/>
        <v>#N/A</v>
      </c>
      <c r="AC1633" s="136" t="e">
        <f t="shared" si="340"/>
        <v>#N/A</v>
      </c>
      <c r="AD1633" s="136" t="e">
        <f t="shared" si="341"/>
        <v>#N/A</v>
      </c>
      <c r="AE1633" s="136" t="e">
        <f t="shared" si="342"/>
        <v>#N/A</v>
      </c>
    </row>
    <row r="1634" spans="1:31" ht="15" customHeight="1">
      <c r="A1634" s="67" t="str">
        <f t="shared" si="330"/>
        <v/>
      </c>
      <c r="B1634" s="65">
        <f t="shared" si="333"/>
        <v>1611</v>
      </c>
      <c r="C1634" s="68" t="str">
        <f t="shared" si="334"/>
        <v/>
      </c>
      <c r="D1634" s="69"/>
      <c r="E1634" s="75"/>
      <c r="F1634" s="65" t="e">
        <f>VLOOKUP(E1634,'Trimming log'!$F$5:$V$5000,2,FALSE)</f>
        <v>#N/A</v>
      </c>
      <c r="G1634" s="65" t="e">
        <f>VLOOKUP(E1634,'Trimming log'!$F$5:$V$5000,3,FALSE)</f>
        <v>#N/A</v>
      </c>
      <c r="H1634" s="508" t="e">
        <f>VLOOKUP(E1634,'Trimming log'!$F$5:$V$5000,4,FALSE)</f>
        <v>#N/A</v>
      </c>
      <c r="I1634" s="65" t="e">
        <f>VLOOKUP(E1634,'Trimming log'!$F$5:$V$5000,5,FALSE)</f>
        <v>#N/A</v>
      </c>
      <c r="J1634" s="65" t="e">
        <f>VLOOKUP(E1634,'Trimming log'!$F$5:$V$5000,6,FALSE)</f>
        <v>#N/A</v>
      </c>
      <c r="K1634" s="65" t="e">
        <f>VLOOKUP(E1634,'Trimming log'!$F$5:$V$5000,7,FALSE)</f>
        <v>#N/A</v>
      </c>
      <c r="L1634" s="65" t="e">
        <f>VLOOKUP(E1634,'Trimming log'!$F$5:$V$5000,8,FALSE)</f>
        <v>#N/A</v>
      </c>
      <c r="M1634" s="65" t="e">
        <f>VLOOKUP(E1634,'Trimming log'!$F$5:$V$5000,9,FALSE)</f>
        <v>#N/A</v>
      </c>
      <c r="N1634" s="507" t="e">
        <f>VLOOKUP(E1634,'Trimming log'!$F$5:$V$5000,10,FALSE)</f>
        <v>#N/A</v>
      </c>
      <c r="O1634" s="65" t="e">
        <f>VLOOKUP(E1634,'Trimming log'!$F$5:$V$5000,11,FALSE)</f>
        <v>#N/A</v>
      </c>
      <c r="P1634" s="65" t="e">
        <f>VLOOKUP(E1634,'Trimming log'!$F$5:$V$5000,12,FALSE)</f>
        <v>#N/A</v>
      </c>
      <c r="Q1634" s="65" t="e">
        <f>VLOOKUP(E1634,'Trimming log'!$F$5:$V$5000,13,FALSE)</f>
        <v>#N/A</v>
      </c>
      <c r="R1634" s="65" t="e">
        <f>VLOOKUP(E1634,'Trimming log'!$F$5:$V$5000,14,FALSE)</f>
        <v>#N/A</v>
      </c>
      <c r="S1634" s="65" t="e">
        <f>VLOOKUP(E1634,'Trimming log'!$F$5:$V$5000,15,FALSE)</f>
        <v>#N/A</v>
      </c>
      <c r="T1634" s="65" t="e">
        <f t="shared" si="331"/>
        <v>#N/A</v>
      </c>
      <c r="U1634" s="491" t="str">
        <f t="shared" si="332"/>
        <v/>
      </c>
      <c r="V1634" s="74">
        <f t="shared" si="335"/>
        <v>0</v>
      </c>
      <c r="W1634" s="134">
        <f t="shared" si="336"/>
        <v>0</v>
      </c>
      <c r="X1634" s="134" t="e">
        <f>VLOOKUP(E1634,'Trimming log'!$F$5:$Y$5000,19,FALSE)</f>
        <v>#N/A</v>
      </c>
      <c r="Y1634" s="134" t="e">
        <f>VLOOKUP(E1634,'Trimming log'!$F$5:$Y$5000,20,FALSE)</f>
        <v>#N/A</v>
      </c>
      <c r="Z1634" s="135" t="e">
        <f t="shared" si="337"/>
        <v>#N/A</v>
      </c>
      <c r="AA1634" s="135" t="e">
        <f t="shared" si="338"/>
        <v>#N/A</v>
      </c>
      <c r="AB1634" s="136" t="e">
        <f t="shared" si="339"/>
        <v>#N/A</v>
      </c>
      <c r="AC1634" s="136" t="e">
        <f t="shared" si="340"/>
        <v>#N/A</v>
      </c>
      <c r="AD1634" s="136" t="e">
        <f t="shared" si="341"/>
        <v>#N/A</v>
      </c>
      <c r="AE1634" s="136" t="e">
        <f t="shared" si="342"/>
        <v>#N/A</v>
      </c>
    </row>
    <row r="1635" spans="1:31" ht="15" customHeight="1">
      <c r="A1635" s="67" t="str">
        <f t="shared" si="330"/>
        <v/>
      </c>
      <c r="B1635" s="65">
        <f t="shared" si="333"/>
        <v>1612</v>
      </c>
      <c r="C1635" s="68" t="str">
        <f t="shared" si="334"/>
        <v/>
      </c>
      <c r="D1635" s="69"/>
      <c r="E1635" s="75"/>
      <c r="F1635" s="65" t="e">
        <f>VLOOKUP(E1635,'Trimming log'!$F$5:$V$5000,2,FALSE)</f>
        <v>#N/A</v>
      </c>
      <c r="G1635" s="65" t="e">
        <f>VLOOKUP(E1635,'Trimming log'!$F$5:$V$5000,3,FALSE)</f>
        <v>#N/A</v>
      </c>
      <c r="H1635" s="508" t="e">
        <f>VLOOKUP(E1635,'Trimming log'!$F$5:$V$5000,4,FALSE)</f>
        <v>#N/A</v>
      </c>
      <c r="I1635" s="65" t="e">
        <f>VLOOKUP(E1635,'Trimming log'!$F$5:$V$5000,5,FALSE)</f>
        <v>#N/A</v>
      </c>
      <c r="J1635" s="65" t="e">
        <f>VLOOKUP(E1635,'Trimming log'!$F$5:$V$5000,6,FALSE)</f>
        <v>#N/A</v>
      </c>
      <c r="K1635" s="65" t="e">
        <f>VLOOKUP(E1635,'Trimming log'!$F$5:$V$5000,7,FALSE)</f>
        <v>#N/A</v>
      </c>
      <c r="L1635" s="65" t="e">
        <f>VLOOKUP(E1635,'Trimming log'!$F$5:$V$5000,8,FALSE)</f>
        <v>#N/A</v>
      </c>
      <c r="M1635" s="65" t="e">
        <f>VLOOKUP(E1635,'Trimming log'!$F$5:$V$5000,9,FALSE)</f>
        <v>#N/A</v>
      </c>
      <c r="N1635" s="507" t="e">
        <f>VLOOKUP(E1635,'Trimming log'!$F$5:$V$5000,10,FALSE)</f>
        <v>#N/A</v>
      </c>
      <c r="O1635" s="65" t="e">
        <f>VLOOKUP(E1635,'Trimming log'!$F$5:$V$5000,11,FALSE)</f>
        <v>#N/A</v>
      </c>
      <c r="P1635" s="65" t="e">
        <f>VLOOKUP(E1635,'Trimming log'!$F$5:$V$5000,12,FALSE)</f>
        <v>#N/A</v>
      </c>
      <c r="Q1635" s="65" t="e">
        <f>VLOOKUP(E1635,'Trimming log'!$F$5:$V$5000,13,FALSE)</f>
        <v>#N/A</v>
      </c>
      <c r="R1635" s="65" t="e">
        <f>VLOOKUP(E1635,'Trimming log'!$F$5:$V$5000,14,FALSE)</f>
        <v>#N/A</v>
      </c>
      <c r="S1635" s="65" t="e">
        <f>VLOOKUP(E1635,'Trimming log'!$F$5:$V$5000,15,FALSE)</f>
        <v>#N/A</v>
      </c>
      <c r="T1635" s="65" t="e">
        <f t="shared" si="331"/>
        <v>#N/A</v>
      </c>
      <c r="U1635" s="491" t="str">
        <f t="shared" si="332"/>
        <v/>
      </c>
      <c r="V1635" s="74">
        <f t="shared" si="335"/>
        <v>0</v>
      </c>
      <c r="W1635" s="134">
        <f t="shared" si="336"/>
        <v>0</v>
      </c>
      <c r="X1635" s="134" t="e">
        <f>VLOOKUP(E1635,'Trimming log'!$F$5:$Y$5000,19,FALSE)</f>
        <v>#N/A</v>
      </c>
      <c r="Y1635" s="134" t="e">
        <f>VLOOKUP(E1635,'Trimming log'!$F$5:$Y$5000,20,FALSE)</f>
        <v>#N/A</v>
      </c>
      <c r="Z1635" s="135" t="e">
        <f t="shared" si="337"/>
        <v>#N/A</v>
      </c>
      <c r="AA1635" s="135" t="e">
        <f t="shared" si="338"/>
        <v>#N/A</v>
      </c>
      <c r="AB1635" s="136" t="e">
        <f t="shared" si="339"/>
        <v>#N/A</v>
      </c>
      <c r="AC1635" s="136" t="e">
        <f t="shared" si="340"/>
        <v>#N/A</v>
      </c>
      <c r="AD1635" s="136" t="e">
        <f t="shared" si="341"/>
        <v>#N/A</v>
      </c>
      <c r="AE1635" s="136" t="e">
        <f t="shared" si="342"/>
        <v>#N/A</v>
      </c>
    </row>
    <row r="1636" spans="1:31" ht="15" customHeight="1">
      <c r="A1636" s="67" t="str">
        <f t="shared" si="330"/>
        <v/>
      </c>
      <c r="B1636" s="65">
        <f t="shared" si="333"/>
        <v>1613</v>
      </c>
      <c r="C1636" s="68" t="str">
        <f t="shared" si="334"/>
        <v/>
      </c>
      <c r="D1636" s="69"/>
      <c r="E1636" s="75"/>
      <c r="F1636" s="65" t="e">
        <f>VLOOKUP(E1636,'Trimming log'!$F$5:$V$5000,2,FALSE)</f>
        <v>#N/A</v>
      </c>
      <c r="G1636" s="65" t="e">
        <f>VLOOKUP(E1636,'Trimming log'!$F$5:$V$5000,3,FALSE)</f>
        <v>#N/A</v>
      </c>
      <c r="H1636" s="508" t="e">
        <f>VLOOKUP(E1636,'Trimming log'!$F$5:$V$5000,4,FALSE)</f>
        <v>#N/A</v>
      </c>
      <c r="I1636" s="65" t="e">
        <f>VLOOKUP(E1636,'Trimming log'!$F$5:$V$5000,5,FALSE)</f>
        <v>#N/A</v>
      </c>
      <c r="J1636" s="65" t="e">
        <f>VLOOKUP(E1636,'Trimming log'!$F$5:$V$5000,6,FALSE)</f>
        <v>#N/A</v>
      </c>
      <c r="K1636" s="65" t="e">
        <f>VLOOKUP(E1636,'Trimming log'!$F$5:$V$5000,7,FALSE)</f>
        <v>#N/A</v>
      </c>
      <c r="L1636" s="65" t="e">
        <f>VLOOKUP(E1636,'Trimming log'!$F$5:$V$5000,8,FALSE)</f>
        <v>#N/A</v>
      </c>
      <c r="M1636" s="65" t="e">
        <f>VLOOKUP(E1636,'Trimming log'!$F$5:$V$5000,9,FALSE)</f>
        <v>#N/A</v>
      </c>
      <c r="N1636" s="507" t="e">
        <f>VLOOKUP(E1636,'Trimming log'!$F$5:$V$5000,10,FALSE)</f>
        <v>#N/A</v>
      </c>
      <c r="O1636" s="65" t="e">
        <f>VLOOKUP(E1636,'Trimming log'!$F$5:$V$5000,11,FALSE)</f>
        <v>#N/A</v>
      </c>
      <c r="P1636" s="65" t="e">
        <f>VLOOKUP(E1636,'Trimming log'!$F$5:$V$5000,12,FALSE)</f>
        <v>#N/A</v>
      </c>
      <c r="Q1636" s="65" t="e">
        <f>VLOOKUP(E1636,'Trimming log'!$F$5:$V$5000,13,FALSE)</f>
        <v>#N/A</v>
      </c>
      <c r="R1636" s="65" t="e">
        <f>VLOOKUP(E1636,'Trimming log'!$F$5:$V$5000,14,FALSE)</f>
        <v>#N/A</v>
      </c>
      <c r="S1636" s="65" t="e">
        <f>VLOOKUP(E1636,'Trimming log'!$F$5:$V$5000,15,FALSE)</f>
        <v>#N/A</v>
      </c>
      <c r="T1636" s="65" t="e">
        <f t="shared" si="331"/>
        <v>#N/A</v>
      </c>
      <c r="U1636" s="491" t="str">
        <f t="shared" si="332"/>
        <v/>
      </c>
      <c r="V1636" s="74">
        <f t="shared" si="335"/>
        <v>0</v>
      </c>
      <c r="W1636" s="134">
        <f t="shared" si="336"/>
        <v>0</v>
      </c>
      <c r="X1636" s="134" t="e">
        <f>VLOOKUP(E1636,'Trimming log'!$F$5:$Y$5000,19,FALSE)</f>
        <v>#N/A</v>
      </c>
      <c r="Y1636" s="134" t="e">
        <f>VLOOKUP(E1636,'Trimming log'!$F$5:$Y$5000,20,FALSE)</f>
        <v>#N/A</v>
      </c>
      <c r="Z1636" s="135" t="e">
        <f t="shared" si="337"/>
        <v>#N/A</v>
      </c>
      <c r="AA1636" s="135" t="e">
        <f t="shared" si="338"/>
        <v>#N/A</v>
      </c>
      <c r="AB1636" s="136" t="e">
        <f t="shared" si="339"/>
        <v>#N/A</v>
      </c>
      <c r="AC1636" s="136" t="e">
        <f t="shared" si="340"/>
        <v>#N/A</v>
      </c>
      <c r="AD1636" s="136" t="e">
        <f t="shared" si="341"/>
        <v>#N/A</v>
      </c>
      <c r="AE1636" s="136" t="e">
        <f t="shared" si="342"/>
        <v>#N/A</v>
      </c>
    </row>
    <row r="1637" spans="1:31" ht="15" customHeight="1">
      <c r="A1637" s="67" t="str">
        <f t="shared" si="330"/>
        <v/>
      </c>
      <c r="B1637" s="65">
        <f t="shared" si="333"/>
        <v>1614</v>
      </c>
      <c r="C1637" s="68" t="str">
        <f t="shared" si="334"/>
        <v/>
      </c>
      <c r="D1637" s="69"/>
      <c r="E1637" s="75"/>
      <c r="F1637" s="65" t="e">
        <f>VLOOKUP(E1637,'Trimming log'!$F$5:$V$5000,2,FALSE)</f>
        <v>#N/A</v>
      </c>
      <c r="G1637" s="65" t="e">
        <f>VLOOKUP(E1637,'Trimming log'!$F$5:$V$5000,3,FALSE)</f>
        <v>#N/A</v>
      </c>
      <c r="H1637" s="508" t="e">
        <f>VLOOKUP(E1637,'Trimming log'!$F$5:$V$5000,4,FALSE)</f>
        <v>#N/A</v>
      </c>
      <c r="I1637" s="65" t="e">
        <f>VLOOKUP(E1637,'Trimming log'!$F$5:$V$5000,5,FALSE)</f>
        <v>#N/A</v>
      </c>
      <c r="J1637" s="65" t="e">
        <f>VLOOKUP(E1637,'Trimming log'!$F$5:$V$5000,6,FALSE)</f>
        <v>#N/A</v>
      </c>
      <c r="K1637" s="65" t="e">
        <f>VLOOKUP(E1637,'Trimming log'!$F$5:$V$5000,7,FALSE)</f>
        <v>#N/A</v>
      </c>
      <c r="L1637" s="65" t="e">
        <f>VLOOKUP(E1637,'Trimming log'!$F$5:$V$5000,8,FALSE)</f>
        <v>#N/A</v>
      </c>
      <c r="M1637" s="65" t="e">
        <f>VLOOKUP(E1637,'Trimming log'!$F$5:$V$5000,9,FALSE)</f>
        <v>#N/A</v>
      </c>
      <c r="N1637" s="507" t="e">
        <f>VLOOKUP(E1637,'Trimming log'!$F$5:$V$5000,10,FALSE)</f>
        <v>#N/A</v>
      </c>
      <c r="O1637" s="65" t="e">
        <f>VLOOKUP(E1637,'Trimming log'!$F$5:$V$5000,11,FALSE)</f>
        <v>#N/A</v>
      </c>
      <c r="P1637" s="65" t="e">
        <f>VLOOKUP(E1637,'Trimming log'!$F$5:$V$5000,12,FALSE)</f>
        <v>#N/A</v>
      </c>
      <c r="Q1637" s="65" t="e">
        <f>VLOOKUP(E1637,'Trimming log'!$F$5:$V$5000,13,FALSE)</f>
        <v>#N/A</v>
      </c>
      <c r="R1637" s="65" t="e">
        <f>VLOOKUP(E1637,'Trimming log'!$F$5:$V$5000,14,FALSE)</f>
        <v>#N/A</v>
      </c>
      <c r="S1637" s="65" t="e">
        <f>VLOOKUP(E1637,'Trimming log'!$F$5:$V$5000,15,FALSE)</f>
        <v>#N/A</v>
      </c>
      <c r="T1637" s="65" t="e">
        <f t="shared" si="331"/>
        <v>#N/A</v>
      </c>
      <c r="U1637" s="491" t="str">
        <f t="shared" si="332"/>
        <v/>
      </c>
      <c r="V1637" s="74">
        <f t="shared" si="335"/>
        <v>0</v>
      </c>
      <c r="W1637" s="134">
        <f t="shared" si="336"/>
        <v>0</v>
      </c>
      <c r="X1637" s="134" t="e">
        <f>VLOOKUP(E1637,'Trimming log'!$F$5:$Y$5000,19,FALSE)</f>
        <v>#N/A</v>
      </c>
      <c r="Y1637" s="134" t="e">
        <f>VLOOKUP(E1637,'Trimming log'!$F$5:$Y$5000,20,FALSE)</f>
        <v>#N/A</v>
      </c>
      <c r="Z1637" s="135" t="e">
        <f t="shared" si="337"/>
        <v>#N/A</v>
      </c>
      <c r="AA1637" s="135" t="e">
        <f t="shared" si="338"/>
        <v>#N/A</v>
      </c>
      <c r="AB1637" s="136" t="e">
        <f t="shared" si="339"/>
        <v>#N/A</v>
      </c>
      <c r="AC1637" s="136" t="e">
        <f t="shared" si="340"/>
        <v>#N/A</v>
      </c>
      <c r="AD1637" s="136" t="e">
        <f t="shared" si="341"/>
        <v>#N/A</v>
      </c>
      <c r="AE1637" s="136" t="e">
        <f t="shared" si="342"/>
        <v>#N/A</v>
      </c>
    </row>
    <row r="1638" spans="1:31" ht="15" customHeight="1">
      <c r="A1638" s="67" t="str">
        <f t="shared" si="330"/>
        <v/>
      </c>
      <c r="B1638" s="65">
        <f t="shared" si="333"/>
        <v>1615</v>
      </c>
      <c r="C1638" s="68" t="str">
        <f t="shared" si="334"/>
        <v/>
      </c>
      <c r="D1638" s="69"/>
      <c r="E1638" s="75"/>
      <c r="F1638" s="65" t="e">
        <f>VLOOKUP(E1638,'Trimming log'!$F$5:$V$5000,2,FALSE)</f>
        <v>#N/A</v>
      </c>
      <c r="G1638" s="65" t="e">
        <f>VLOOKUP(E1638,'Trimming log'!$F$5:$V$5000,3,FALSE)</f>
        <v>#N/A</v>
      </c>
      <c r="H1638" s="508" t="e">
        <f>VLOOKUP(E1638,'Trimming log'!$F$5:$V$5000,4,FALSE)</f>
        <v>#N/A</v>
      </c>
      <c r="I1638" s="65" t="e">
        <f>VLOOKUP(E1638,'Trimming log'!$F$5:$V$5000,5,FALSE)</f>
        <v>#N/A</v>
      </c>
      <c r="J1638" s="65" t="e">
        <f>VLOOKUP(E1638,'Trimming log'!$F$5:$V$5000,6,FALSE)</f>
        <v>#N/A</v>
      </c>
      <c r="K1638" s="65" t="e">
        <f>VLOOKUP(E1638,'Trimming log'!$F$5:$V$5000,7,FALSE)</f>
        <v>#N/A</v>
      </c>
      <c r="L1638" s="65" t="e">
        <f>VLOOKUP(E1638,'Trimming log'!$F$5:$V$5000,8,FALSE)</f>
        <v>#N/A</v>
      </c>
      <c r="M1638" s="65" t="e">
        <f>VLOOKUP(E1638,'Trimming log'!$F$5:$V$5000,9,FALSE)</f>
        <v>#N/A</v>
      </c>
      <c r="N1638" s="507" t="e">
        <f>VLOOKUP(E1638,'Trimming log'!$F$5:$V$5000,10,FALSE)</f>
        <v>#N/A</v>
      </c>
      <c r="O1638" s="65" t="e">
        <f>VLOOKUP(E1638,'Trimming log'!$F$5:$V$5000,11,FALSE)</f>
        <v>#N/A</v>
      </c>
      <c r="P1638" s="65" t="e">
        <f>VLOOKUP(E1638,'Trimming log'!$F$5:$V$5000,12,FALSE)</f>
        <v>#N/A</v>
      </c>
      <c r="Q1638" s="65" t="e">
        <f>VLOOKUP(E1638,'Trimming log'!$F$5:$V$5000,13,FALSE)</f>
        <v>#N/A</v>
      </c>
      <c r="R1638" s="65" t="e">
        <f>VLOOKUP(E1638,'Trimming log'!$F$5:$V$5000,14,FALSE)</f>
        <v>#N/A</v>
      </c>
      <c r="S1638" s="65" t="e">
        <f>VLOOKUP(E1638,'Trimming log'!$F$5:$V$5000,15,FALSE)</f>
        <v>#N/A</v>
      </c>
      <c r="T1638" s="65" t="e">
        <f t="shared" si="331"/>
        <v>#N/A</v>
      </c>
      <c r="U1638" s="491" t="str">
        <f t="shared" si="332"/>
        <v/>
      </c>
      <c r="V1638" s="74">
        <f t="shared" si="335"/>
        <v>0</v>
      </c>
      <c r="W1638" s="134">
        <f t="shared" si="336"/>
        <v>0</v>
      </c>
      <c r="X1638" s="134" t="e">
        <f>VLOOKUP(E1638,'Trimming log'!$F$5:$Y$5000,19,FALSE)</f>
        <v>#N/A</v>
      </c>
      <c r="Y1638" s="134" t="e">
        <f>VLOOKUP(E1638,'Trimming log'!$F$5:$Y$5000,20,FALSE)</f>
        <v>#N/A</v>
      </c>
      <c r="Z1638" s="135" t="e">
        <f t="shared" si="337"/>
        <v>#N/A</v>
      </c>
      <c r="AA1638" s="135" t="e">
        <f t="shared" si="338"/>
        <v>#N/A</v>
      </c>
      <c r="AB1638" s="136" t="e">
        <f t="shared" si="339"/>
        <v>#N/A</v>
      </c>
      <c r="AC1638" s="136" t="e">
        <f t="shared" si="340"/>
        <v>#N/A</v>
      </c>
      <c r="AD1638" s="136" t="e">
        <f t="shared" si="341"/>
        <v>#N/A</v>
      </c>
      <c r="AE1638" s="136" t="e">
        <f t="shared" si="342"/>
        <v>#N/A</v>
      </c>
    </row>
    <row r="1639" spans="1:31" ht="15" customHeight="1">
      <c r="A1639" s="67" t="str">
        <f t="shared" si="330"/>
        <v/>
      </c>
      <c r="B1639" s="65">
        <f t="shared" si="333"/>
        <v>1616</v>
      </c>
      <c r="C1639" s="68" t="str">
        <f t="shared" si="334"/>
        <v/>
      </c>
      <c r="D1639" s="69"/>
      <c r="E1639" s="75"/>
      <c r="F1639" s="65" t="e">
        <f>VLOOKUP(E1639,'Trimming log'!$F$5:$V$5000,2,FALSE)</f>
        <v>#N/A</v>
      </c>
      <c r="G1639" s="65" t="e">
        <f>VLOOKUP(E1639,'Trimming log'!$F$5:$V$5000,3,FALSE)</f>
        <v>#N/A</v>
      </c>
      <c r="H1639" s="508" t="e">
        <f>VLOOKUP(E1639,'Trimming log'!$F$5:$V$5000,4,FALSE)</f>
        <v>#N/A</v>
      </c>
      <c r="I1639" s="65" t="e">
        <f>VLOOKUP(E1639,'Trimming log'!$F$5:$V$5000,5,FALSE)</f>
        <v>#N/A</v>
      </c>
      <c r="J1639" s="65" t="e">
        <f>VLOOKUP(E1639,'Trimming log'!$F$5:$V$5000,6,FALSE)</f>
        <v>#N/A</v>
      </c>
      <c r="K1639" s="65" t="e">
        <f>VLOOKUP(E1639,'Trimming log'!$F$5:$V$5000,7,FALSE)</f>
        <v>#N/A</v>
      </c>
      <c r="L1639" s="65" t="e">
        <f>VLOOKUP(E1639,'Trimming log'!$F$5:$V$5000,8,FALSE)</f>
        <v>#N/A</v>
      </c>
      <c r="M1639" s="65" t="e">
        <f>VLOOKUP(E1639,'Trimming log'!$F$5:$V$5000,9,FALSE)</f>
        <v>#N/A</v>
      </c>
      <c r="N1639" s="507" t="e">
        <f>VLOOKUP(E1639,'Trimming log'!$F$5:$V$5000,10,FALSE)</f>
        <v>#N/A</v>
      </c>
      <c r="O1639" s="65" t="e">
        <f>VLOOKUP(E1639,'Trimming log'!$F$5:$V$5000,11,FALSE)</f>
        <v>#N/A</v>
      </c>
      <c r="P1639" s="65" t="e">
        <f>VLOOKUP(E1639,'Trimming log'!$F$5:$V$5000,12,FALSE)</f>
        <v>#N/A</v>
      </c>
      <c r="Q1639" s="65" t="e">
        <f>VLOOKUP(E1639,'Trimming log'!$F$5:$V$5000,13,FALSE)</f>
        <v>#N/A</v>
      </c>
      <c r="R1639" s="65" t="e">
        <f>VLOOKUP(E1639,'Trimming log'!$F$5:$V$5000,14,FALSE)</f>
        <v>#N/A</v>
      </c>
      <c r="S1639" s="65" t="e">
        <f>VLOOKUP(E1639,'Trimming log'!$F$5:$V$5000,15,FALSE)</f>
        <v>#N/A</v>
      </c>
      <c r="T1639" s="65" t="e">
        <f t="shared" si="331"/>
        <v>#N/A</v>
      </c>
      <c r="U1639" s="491" t="str">
        <f t="shared" si="332"/>
        <v/>
      </c>
      <c r="V1639" s="74">
        <f t="shared" si="335"/>
        <v>0</v>
      </c>
      <c r="W1639" s="134">
        <f t="shared" si="336"/>
        <v>0</v>
      </c>
      <c r="X1639" s="134" t="e">
        <f>VLOOKUP(E1639,'Trimming log'!$F$5:$Y$5000,19,FALSE)</f>
        <v>#N/A</v>
      </c>
      <c r="Y1639" s="134" t="e">
        <f>VLOOKUP(E1639,'Trimming log'!$F$5:$Y$5000,20,FALSE)</f>
        <v>#N/A</v>
      </c>
      <c r="Z1639" s="135" t="e">
        <f t="shared" si="337"/>
        <v>#N/A</v>
      </c>
      <c r="AA1639" s="135" t="e">
        <f t="shared" si="338"/>
        <v>#N/A</v>
      </c>
      <c r="AB1639" s="136" t="e">
        <f t="shared" si="339"/>
        <v>#N/A</v>
      </c>
      <c r="AC1639" s="136" t="e">
        <f t="shared" si="340"/>
        <v>#N/A</v>
      </c>
      <c r="AD1639" s="136" t="e">
        <f t="shared" si="341"/>
        <v>#N/A</v>
      </c>
      <c r="AE1639" s="136" t="e">
        <f t="shared" si="342"/>
        <v>#N/A</v>
      </c>
    </row>
    <row r="1640" spans="1:31" ht="15" customHeight="1">
      <c r="A1640" s="67" t="str">
        <f t="shared" si="330"/>
        <v/>
      </c>
      <c r="B1640" s="65">
        <f t="shared" si="333"/>
        <v>1617</v>
      </c>
      <c r="C1640" s="68" t="str">
        <f t="shared" si="334"/>
        <v/>
      </c>
      <c r="D1640" s="69"/>
      <c r="E1640" s="75"/>
      <c r="F1640" s="65" t="e">
        <f>VLOOKUP(E1640,'Trimming log'!$F$5:$V$5000,2,FALSE)</f>
        <v>#N/A</v>
      </c>
      <c r="G1640" s="65" t="e">
        <f>VLOOKUP(E1640,'Trimming log'!$F$5:$V$5000,3,FALSE)</f>
        <v>#N/A</v>
      </c>
      <c r="H1640" s="508" t="e">
        <f>VLOOKUP(E1640,'Trimming log'!$F$5:$V$5000,4,FALSE)</f>
        <v>#N/A</v>
      </c>
      <c r="I1640" s="65" t="e">
        <f>VLOOKUP(E1640,'Trimming log'!$F$5:$V$5000,5,FALSE)</f>
        <v>#N/A</v>
      </c>
      <c r="J1640" s="65" t="e">
        <f>VLOOKUP(E1640,'Trimming log'!$F$5:$V$5000,6,FALSE)</f>
        <v>#N/A</v>
      </c>
      <c r="K1640" s="65" t="e">
        <f>VLOOKUP(E1640,'Trimming log'!$F$5:$V$5000,7,FALSE)</f>
        <v>#N/A</v>
      </c>
      <c r="L1640" s="65" t="e">
        <f>VLOOKUP(E1640,'Trimming log'!$F$5:$V$5000,8,FALSE)</f>
        <v>#N/A</v>
      </c>
      <c r="M1640" s="65" t="e">
        <f>VLOOKUP(E1640,'Trimming log'!$F$5:$V$5000,9,FALSE)</f>
        <v>#N/A</v>
      </c>
      <c r="N1640" s="507" t="e">
        <f>VLOOKUP(E1640,'Trimming log'!$F$5:$V$5000,10,FALSE)</f>
        <v>#N/A</v>
      </c>
      <c r="O1640" s="65" t="e">
        <f>VLOOKUP(E1640,'Trimming log'!$F$5:$V$5000,11,FALSE)</f>
        <v>#N/A</v>
      </c>
      <c r="P1640" s="65" t="e">
        <f>VLOOKUP(E1640,'Trimming log'!$F$5:$V$5000,12,FALSE)</f>
        <v>#N/A</v>
      </c>
      <c r="Q1640" s="65" t="e">
        <f>VLOOKUP(E1640,'Trimming log'!$F$5:$V$5000,13,FALSE)</f>
        <v>#N/A</v>
      </c>
      <c r="R1640" s="65" t="e">
        <f>VLOOKUP(E1640,'Trimming log'!$F$5:$V$5000,14,FALSE)</f>
        <v>#N/A</v>
      </c>
      <c r="S1640" s="65" t="e">
        <f>VLOOKUP(E1640,'Trimming log'!$F$5:$V$5000,15,FALSE)</f>
        <v>#N/A</v>
      </c>
      <c r="T1640" s="65" t="e">
        <f t="shared" si="331"/>
        <v>#N/A</v>
      </c>
      <c r="U1640" s="491" t="str">
        <f t="shared" si="332"/>
        <v/>
      </c>
      <c r="V1640" s="74">
        <f t="shared" si="335"/>
        <v>0</v>
      </c>
      <c r="W1640" s="134">
        <f t="shared" si="336"/>
        <v>0</v>
      </c>
      <c r="X1640" s="134" t="e">
        <f>VLOOKUP(E1640,'Trimming log'!$F$5:$Y$5000,19,FALSE)</f>
        <v>#N/A</v>
      </c>
      <c r="Y1640" s="134" t="e">
        <f>VLOOKUP(E1640,'Trimming log'!$F$5:$Y$5000,20,FALSE)</f>
        <v>#N/A</v>
      </c>
      <c r="Z1640" s="135" t="e">
        <f t="shared" si="337"/>
        <v>#N/A</v>
      </c>
      <c r="AA1640" s="135" t="e">
        <f t="shared" si="338"/>
        <v>#N/A</v>
      </c>
      <c r="AB1640" s="136" t="e">
        <f t="shared" si="339"/>
        <v>#N/A</v>
      </c>
      <c r="AC1640" s="136" t="e">
        <f t="shared" si="340"/>
        <v>#N/A</v>
      </c>
      <c r="AD1640" s="136" t="e">
        <f t="shared" si="341"/>
        <v>#N/A</v>
      </c>
      <c r="AE1640" s="136" t="e">
        <f t="shared" si="342"/>
        <v>#N/A</v>
      </c>
    </row>
    <row r="1641" spans="1:31" ht="15" customHeight="1">
      <c r="A1641" s="67" t="str">
        <f t="shared" si="330"/>
        <v/>
      </c>
      <c r="B1641" s="65">
        <f t="shared" si="333"/>
        <v>1618</v>
      </c>
      <c r="C1641" s="68" t="str">
        <f t="shared" si="334"/>
        <v/>
      </c>
      <c r="D1641" s="69"/>
      <c r="E1641" s="75"/>
      <c r="F1641" s="65" t="e">
        <f>VLOOKUP(E1641,'Trimming log'!$F$5:$V$5000,2,FALSE)</f>
        <v>#N/A</v>
      </c>
      <c r="G1641" s="65" t="e">
        <f>VLOOKUP(E1641,'Trimming log'!$F$5:$V$5000,3,FALSE)</f>
        <v>#N/A</v>
      </c>
      <c r="H1641" s="508" t="e">
        <f>VLOOKUP(E1641,'Trimming log'!$F$5:$V$5000,4,FALSE)</f>
        <v>#N/A</v>
      </c>
      <c r="I1641" s="65" t="e">
        <f>VLOOKUP(E1641,'Trimming log'!$F$5:$V$5000,5,FALSE)</f>
        <v>#N/A</v>
      </c>
      <c r="J1641" s="65" t="e">
        <f>VLOOKUP(E1641,'Trimming log'!$F$5:$V$5000,6,FALSE)</f>
        <v>#N/A</v>
      </c>
      <c r="K1641" s="65" t="e">
        <f>VLOOKUP(E1641,'Trimming log'!$F$5:$V$5000,7,FALSE)</f>
        <v>#N/A</v>
      </c>
      <c r="L1641" s="65" t="e">
        <f>VLOOKUP(E1641,'Trimming log'!$F$5:$V$5000,8,FALSE)</f>
        <v>#N/A</v>
      </c>
      <c r="M1641" s="65" t="e">
        <f>VLOOKUP(E1641,'Trimming log'!$F$5:$V$5000,9,FALSE)</f>
        <v>#N/A</v>
      </c>
      <c r="N1641" s="507" t="e">
        <f>VLOOKUP(E1641,'Trimming log'!$F$5:$V$5000,10,FALSE)</f>
        <v>#N/A</v>
      </c>
      <c r="O1641" s="65" t="e">
        <f>VLOOKUP(E1641,'Trimming log'!$F$5:$V$5000,11,FALSE)</f>
        <v>#N/A</v>
      </c>
      <c r="P1641" s="65" t="e">
        <f>VLOOKUP(E1641,'Trimming log'!$F$5:$V$5000,12,FALSE)</f>
        <v>#N/A</v>
      </c>
      <c r="Q1641" s="65" t="e">
        <f>VLOOKUP(E1641,'Trimming log'!$F$5:$V$5000,13,FALSE)</f>
        <v>#N/A</v>
      </c>
      <c r="R1641" s="65" t="e">
        <f>VLOOKUP(E1641,'Trimming log'!$F$5:$V$5000,14,FALSE)</f>
        <v>#N/A</v>
      </c>
      <c r="S1641" s="65" t="e">
        <f>VLOOKUP(E1641,'Trimming log'!$F$5:$V$5000,15,FALSE)</f>
        <v>#N/A</v>
      </c>
      <c r="T1641" s="65" t="e">
        <f t="shared" si="331"/>
        <v>#N/A</v>
      </c>
      <c r="U1641" s="491" t="str">
        <f t="shared" si="332"/>
        <v/>
      </c>
      <c r="V1641" s="74">
        <f t="shared" si="335"/>
        <v>0</v>
      </c>
      <c r="W1641" s="134">
        <f t="shared" si="336"/>
        <v>0</v>
      </c>
      <c r="X1641" s="134" t="e">
        <f>VLOOKUP(E1641,'Trimming log'!$F$5:$Y$5000,19,FALSE)</f>
        <v>#N/A</v>
      </c>
      <c r="Y1641" s="134" t="e">
        <f>VLOOKUP(E1641,'Trimming log'!$F$5:$Y$5000,20,FALSE)</f>
        <v>#N/A</v>
      </c>
      <c r="Z1641" s="135" t="e">
        <f t="shared" si="337"/>
        <v>#N/A</v>
      </c>
      <c r="AA1641" s="135" t="e">
        <f t="shared" si="338"/>
        <v>#N/A</v>
      </c>
      <c r="AB1641" s="136" t="e">
        <f t="shared" si="339"/>
        <v>#N/A</v>
      </c>
      <c r="AC1641" s="136" t="e">
        <f t="shared" si="340"/>
        <v>#N/A</v>
      </c>
      <c r="AD1641" s="136" t="e">
        <f t="shared" si="341"/>
        <v>#N/A</v>
      </c>
      <c r="AE1641" s="136" t="e">
        <f t="shared" si="342"/>
        <v>#N/A</v>
      </c>
    </row>
    <row r="1642" spans="1:31" ht="15" customHeight="1">
      <c r="A1642" s="67" t="str">
        <f t="shared" si="330"/>
        <v/>
      </c>
      <c r="B1642" s="65">
        <f t="shared" si="333"/>
        <v>1619</v>
      </c>
      <c r="C1642" s="68" t="str">
        <f t="shared" si="334"/>
        <v/>
      </c>
      <c r="D1642" s="69"/>
      <c r="E1642" s="75"/>
      <c r="F1642" s="65" t="e">
        <f>VLOOKUP(E1642,'Trimming log'!$F$5:$V$5000,2,FALSE)</f>
        <v>#N/A</v>
      </c>
      <c r="G1642" s="65" t="e">
        <f>VLOOKUP(E1642,'Trimming log'!$F$5:$V$5000,3,FALSE)</f>
        <v>#N/A</v>
      </c>
      <c r="H1642" s="508" t="e">
        <f>VLOOKUP(E1642,'Trimming log'!$F$5:$V$5000,4,FALSE)</f>
        <v>#N/A</v>
      </c>
      <c r="I1642" s="65" t="e">
        <f>VLOOKUP(E1642,'Trimming log'!$F$5:$V$5000,5,FALSE)</f>
        <v>#N/A</v>
      </c>
      <c r="J1642" s="65" t="e">
        <f>VLOOKUP(E1642,'Trimming log'!$F$5:$V$5000,6,FALSE)</f>
        <v>#N/A</v>
      </c>
      <c r="K1642" s="65" t="e">
        <f>VLOOKUP(E1642,'Trimming log'!$F$5:$V$5000,7,FALSE)</f>
        <v>#N/A</v>
      </c>
      <c r="L1642" s="65" t="e">
        <f>VLOOKUP(E1642,'Trimming log'!$F$5:$V$5000,8,FALSE)</f>
        <v>#N/A</v>
      </c>
      <c r="M1642" s="65" t="e">
        <f>VLOOKUP(E1642,'Trimming log'!$F$5:$V$5000,9,FALSE)</f>
        <v>#N/A</v>
      </c>
      <c r="N1642" s="507" t="e">
        <f>VLOOKUP(E1642,'Trimming log'!$F$5:$V$5000,10,FALSE)</f>
        <v>#N/A</v>
      </c>
      <c r="O1642" s="65" t="e">
        <f>VLOOKUP(E1642,'Trimming log'!$F$5:$V$5000,11,FALSE)</f>
        <v>#N/A</v>
      </c>
      <c r="P1642" s="65" t="e">
        <f>VLOOKUP(E1642,'Trimming log'!$F$5:$V$5000,12,FALSE)</f>
        <v>#N/A</v>
      </c>
      <c r="Q1642" s="65" t="e">
        <f>VLOOKUP(E1642,'Trimming log'!$F$5:$V$5000,13,FALSE)</f>
        <v>#N/A</v>
      </c>
      <c r="R1642" s="65" t="e">
        <f>VLOOKUP(E1642,'Trimming log'!$F$5:$V$5000,14,FALSE)</f>
        <v>#N/A</v>
      </c>
      <c r="S1642" s="65" t="e">
        <f>VLOOKUP(E1642,'Trimming log'!$F$5:$V$5000,15,FALSE)</f>
        <v>#N/A</v>
      </c>
      <c r="T1642" s="65" t="e">
        <f t="shared" si="331"/>
        <v>#N/A</v>
      </c>
      <c r="U1642" s="491" t="str">
        <f t="shared" si="332"/>
        <v/>
      </c>
      <c r="V1642" s="74">
        <f t="shared" si="335"/>
        <v>0</v>
      </c>
      <c r="W1642" s="134">
        <f t="shared" si="336"/>
        <v>0</v>
      </c>
      <c r="X1642" s="134" t="e">
        <f>VLOOKUP(E1642,'Trimming log'!$F$5:$Y$5000,19,FALSE)</f>
        <v>#N/A</v>
      </c>
      <c r="Y1642" s="134" t="e">
        <f>VLOOKUP(E1642,'Trimming log'!$F$5:$Y$5000,20,FALSE)</f>
        <v>#N/A</v>
      </c>
      <c r="Z1642" s="135" t="e">
        <f t="shared" si="337"/>
        <v>#N/A</v>
      </c>
      <c r="AA1642" s="135" t="e">
        <f t="shared" si="338"/>
        <v>#N/A</v>
      </c>
      <c r="AB1642" s="136" t="e">
        <f t="shared" si="339"/>
        <v>#N/A</v>
      </c>
      <c r="AC1642" s="136" t="e">
        <f t="shared" si="340"/>
        <v>#N/A</v>
      </c>
      <c r="AD1642" s="136" t="e">
        <f t="shared" si="341"/>
        <v>#N/A</v>
      </c>
      <c r="AE1642" s="136" t="e">
        <f t="shared" si="342"/>
        <v>#N/A</v>
      </c>
    </row>
    <row r="1643" spans="1:31" ht="15" customHeight="1">
      <c r="A1643" s="67" t="str">
        <f t="shared" si="330"/>
        <v/>
      </c>
      <c r="B1643" s="65">
        <f t="shared" si="333"/>
        <v>1620</v>
      </c>
      <c r="C1643" s="68" t="str">
        <f t="shared" si="334"/>
        <v/>
      </c>
      <c r="D1643" s="69"/>
      <c r="E1643" s="75"/>
      <c r="F1643" s="65" t="e">
        <f>VLOOKUP(E1643,'Trimming log'!$F$5:$V$5000,2,FALSE)</f>
        <v>#N/A</v>
      </c>
      <c r="G1643" s="65" t="e">
        <f>VLOOKUP(E1643,'Trimming log'!$F$5:$V$5000,3,FALSE)</f>
        <v>#N/A</v>
      </c>
      <c r="H1643" s="508" t="e">
        <f>VLOOKUP(E1643,'Trimming log'!$F$5:$V$5000,4,FALSE)</f>
        <v>#N/A</v>
      </c>
      <c r="I1643" s="65" t="e">
        <f>VLOOKUP(E1643,'Trimming log'!$F$5:$V$5000,5,FALSE)</f>
        <v>#N/A</v>
      </c>
      <c r="J1643" s="65" t="e">
        <f>VLOOKUP(E1643,'Trimming log'!$F$5:$V$5000,6,FALSE)</f>
        <v>#N/A</v>
      </c>
      <c r="K1643" s="65" t="e">
        <f>VLOOKUP(E1643,'Trimming log'!$F$5:$V$5000,7,FALSE)</f>
        <v>#N/A</v>
      </c>
      <c r="L1643" s="65" t="e">
        <f>VLOOKUP(E1643,'Trimming log'!$F$5:$V$5000,8,FALSE)</f>
        <v>#N/A</v>
      </c>
      <c r="M1643" s="65" t="e">
        <f>VLOOKUP(E1643,'Trimming log'!$F$5:$V$5000,9,FALSE)</f>
        <v>#N/A</v>
      </c>
      <c r="N1643" s="507" t="e">
        <f>VLOOKUP(E1643,'Trimming log'!$F$5:$V$5000,10,FALSE)</f>
        <v>#N/A</v>
      </c>
      <c r="O1643" s="65" t="e">
        <f>VLOOKUP(E1643,'Trimming log'!$F$5:$V$5000,11,FALSE)</f>
        <v>#N/A</v>
      </c>
      <c r="P1643" s="65" t="e">
        <f>VLOOKUP(E1643,'Trimming log'!$F$5:$V$5000,12,FALSE)</f>
        <v>#N/A</v>
      </c>
      <c r="Q1643" s="65" t="e">
        <f>VLOOKUP(E1643,'Trimming log'!$F$5:$V$5000,13,FALSE)</f>
        <v>#N/A</v>
      </c>
      <c r="R1643" s="65" t="e">
        <f>VLOOKUP(E1643,'Trimming log'!$F$5:$V$5000,14,FALSE)</f>
        <v>#N/A</v>
      </c>
      <c r="S1643" s="65" t="e">
        <f>VLOOKUP(E1643,'Trimming log'!$F$5:$V$5000,15,FALSE)</f>
        <v>#N/A</v>
      </c>
      <c r="T1643" s="65" t="e">
        <f t="shared" si="331"/>
        <v>#N/A</v>
      </c>
      <c r="U1643" s="491" t="str">
        <f t="shared" si="332"/>
        <v/>
      </c>
      <c r="V1643" s="74">
        <f t="shared" si="335"/>
        <v>0</v>
      </c>
      <c r="W1643" s="134">
        <f t="shared" si="336"/>
        <v>0</v>
      </c>
      <c r="X1643" s="134" t="e">
        <f>VLOOKUP(E1643,'Trimming log'!$F$5:$Y$5000,19,FALSE)</f>
        <v>#N/A</v>
      </c>
      <c r="Y1643" s="134" t="e">
        <f>VLOOKUP(E1643,'Trimming log'!$F$5:$Y$5000,20,FALSE)</f>
        <v>#N/A</v>
      </c>
      <c r="Z1643" s="135" t="e">
        <f t="shared" si="337"/>
        <v>#N/A</v>
      </c>
      <c r="AA1643" s="135" t="e">
        <f t="shared" si="338"/>
        <v>#N/A</v>
      </c>
      <c r="AB1643" s="136" t="e">
        <f t="shared" si="339"/>
        <v>#N/A</v>
      </c>
      <c r="AC1643" s="136" t="e">
        <f t="shared" si="340"/>
        <v>#N/A</v>
      </c>
      <c r="AD1643" s="136" t="e">
        <f t="shared" si="341"/>
        <v>#N/A</v>
      </c>
      <c r="AE1643" s="136" t="e">
        <f t="shared" si="342"/>
        <v>#N/A</v>
      </c>
    </row>
    <row r="1644" spans="1:31" ht="15" customHeight="1">
      <c r="A1644" s="67" t="str">
        <f t="shared" si="330"/>
        <v/>
      </c>
      <c r="B1644" s="65">
        <f t="shared" si="333"/>
        <v>1621</v>
      </c>
      <c r="C1644" s="68" t="str">
        <f t="shared" si="334"/>
        <v/>
      </c>
      <c r="D1644" s="69"/>
      <c r="E1644" s="75"/>
      <c r="F1644" s="65" t="e">
        <f>VLOOKUP(E1644,'Trimming log'!$F$5:$V$5000,2,FALSE)</f>
        <v>#N/A</v>
      </c>
      <c r="G1644" s="65" t="e">
        <f>VLOOKUP(E1644,'Trimming log'!$F$5:$V$5000,3,FALSE)</f>
        <v>#N/A</v>
      </c>
      <c r="H1644" s="508" t="e">
        <f>VLOOKUP(E1644,'Trimming log'!$F$5:$V$5000,4,FALSE)</f>
        <v>#N/A</v>
      </c>
      <c r="I1644" s="65" t="e">
        <f>VLOOKUP(E1644,'Trimming log'!$F$5:$V$5000,5,FALSE)</f>
        <v>#N/A</v>
      </c>
      <c r="J1644" s="65" t="e">
        <f>VLOOKUP(E1644,'Trimming log'!$F$5:$V$5000,6,FALSE)</f>
        <v>#N/A</v>
      </c>
      <c r="K1644" s="65" t="e">
        <f>VLOOKUP(E1644,'Trimming log'!$F$5:$V$5000,7,FALSE)</f>
        <v>#N/A</v>
      </c>
      <c r="L1644" s="65" t="e">
        <f>VLOOKUP(E1644,'Trimming log'!$F$5:$V$5000,8,FALSE)</f>
        <v>#N/A</v>
      </c>
      <c r="M1644" s="65" t="e">
        <f>VLOOKUP(E1644,'Trimming log'!$F$5:$V$5000,9,FALSE)</f>
        <v>#N/A</v>
      </c>
      <c r="N1644" s="507" t="e">
        <f>VLOOKUP(E1644,'Trimming log'!$F$5:$V$5000,10,FALSE)</f>
        <v>#N/A</v>
      </c>
      <c r="O1644" s="65" t="e">
        <f>VLOOKUP(E1644,'Trimming log'!$F$5:$V$5000,11,FALSE)</f>
        <v>#N/A</v>
      </c>
      <c r="P1644" s="65" t="e">
        <f>VLOOKUP(E1644,'Trimming log'!$F$5:$V$5000,12,FALSE)</f>
        <v>#N/A</v>
      </c>
      <c r="Q1644" s="65" t="e">
        <f>VLOOKUP(E1644,'Trimming log'!$F$5:$V$5000,13,FALSE)</f>
        <v>#N/A</v>
      </c>
      <c r="R1644" s="65" t="e">
        <f>VLOOKUP(E1644,'Trimming log'!$F$5:$V$5000,14,FALSE)</f>
        <v>#N/A</v>
      </c>
      <c r="S1644" s="65" t="e">
        <f>VLOOKUP(E1644,'Trimming log'!$F$5:$V$5000,15,FALSE)</f>
        <v>#N/A</v>
      </c>
      <c r="T1644" s="65" t="e">
        <f t="shared" si="331"/>
        <v>#N/A</v>
      </c>
      <c r="U1644" s="491" t="str">
        <f t="shared" si="332"/>
        <v/>
      </c>
      <c r="V1644" s="74">
        <f t="shared" si="335"/>
        <v>0</v>
      </c>
      <c r="W1644" s="134">
        <f t="shared" si="336"/>
        <v>0</v>
      </c>
      <c r="X1644" s="134" t="e">
        <f>VLOOKUP(E1644,'Trimming log'!$F$5:$Y$5000,19,FALSE)</f>
        <v>#N/A</v>
      </c>
      <c r="Y1644" s="134" t="e">
        <f>VLOOKUP(E1644,'Trimming log'!$F$5:$Y$5000,20,FALSE)</f>
        <v>#N/A</v>
      </c>
      <c r="Z1644" s="135" t="e">
        <f t="shared" si="337"/>
        <v>#N/A</v>
      </c>
      <c r="AA1644" s="135" t="e">
        <f t="shared" si="338"/>
        <v>#N/A</v>
      </c>
      <c r="AB1644" s="136" t="e">
        <f t="shared" si="339"/>
        <v>#N/A</v>
      </c>
      <c r="AC1644" s="136" t="e">
        <f t="shared" si="340"/>
        <v>#N/A</v>
      </c>
      <c r="AD1644" s="136" t="e">
        <f t="shared" si="341"/>
        <v>#N/A</v>
      </c>
      <c r="AE1644" s="136" t="e">
        <f t="shared" si="342"/>
        <v>#N/A</v>
      </c>
    </row>
    <row r="1645" spans="1:31" ht="15" customHeight="1">
      <c r="A1645" s="67" t="str">
        <f t="shared" si="330"/>
        <v/>
      </c>
      <c r="B1645" s="65">
        <f t="shared" si="333"/>
        <v>1622</v>
      </c>
      <c r="C1645" s="68" t="str">
        <f t="shared" si="334"/>
        <v/>
      </c>
      <c r="D1645" s="69"/>
      <c r="E1645" s="75"/>
      <c r="F1645" s="65" t="e">
        <f>VLOOKUP(E1645,'Trimming log'!$F$5:$V$5000,2,FALSE)</f>
        <v>#N/A</v>
      </c>
      <c r="G1645" s="65" t="e">
        <f>VLOOKUP(E1645,'Trimming log'!$F$5:$V$5000,3,FALSE)</f>
        <v>#N/A</v>
      </c>
      <c r="H1645" s="508" t="e">
        <f>VLOOKUP(E1645,'Trimming log'!$F$5:$V$5000,4,FALSE)</f>
        <v>#N/A</v>
      </c>
      <c r="I1645" s="65" t="e">
        <f>VLOOKUP(E1645,'Trimming log'!$F$5:$V$5000,5,FALSE)</f>
        <v>#N/A</v>
      </c>
      <c r="J1645" s="65" t="e">
        <f>VLOOKUP(E1645,'Trimming log'!$F$5:$V$5000,6,FALSE)</f>
        <v>#N/A</v>
      </c>
      <c r="K1645" s="65" t="e">
        <f>VLOOKUP(E1645,'Trimming log'!$F$5:$V$5000,7,FALSE)</f>
        <v>#N/A</v>
      </c>
      <c r="L1645" s="65" t="e">
        <f>VLOOKUP(E1645,'Trimming log'!$F$5:$V$5000,8,FALSE)</f>
        <v>#N/A</v>
      </c>
      <c r="M1645" s="65" t="e">
        <f>VLOOKUP(E1645,'Trimming log'!$F$5:$V$5000,9,FALSE)</f>
        <v>#N/A</v>
      </c>
      <c r="N1645" s="507" t="e">
        <f>VLOOKUP(E1645,'Trimming log'!$F$5:$V$5000,10,FALSE)</f>
        <v>#N/A</v>
      </c>
      <c r="O1645" s="65" t="e">
        <f>VLOOKUP(E1645,'Trimming log'!$F$5:$V$5000,11,FALSE)</f>
        <v>#N/A</v>
      </c>
      <c r="P1645" s="65" t="e">
        <f>VLOOKUP(E1645,'Trimming log'!$F$5:$V$5000,12,FALSE)</f>
        <v>#N/A</v>
      </c>
      <c r="Q1645" s="65" t="e">
        <f>VLOOKUP(E1645,'Trimming log'!$F$5:$V$5000,13,FALSE)</f>
        <v>#N/A</v>
      </c>
      <c r="R1645" s="65" t="e">
        <f>VLOOKUP(E1645,'Trimming log'!$F$5:$V$5000,14,FALSE)</f>
        <v>#N/A</v>
      </c>
      <c r="S1645" s="65" t="e">
        <f>VLOOKUP(E1645,'Trimming log'!$F$5:$V$5000,15,FALSE)</f>
        <v>#N/A</v>
      </c>
      <c r="T1645" s="65" t="e">
        <f t="shared" si="331"/>
        <v>#N/A</v>
      </c>
      <c r="U1645" s="491" t="str">
        <f t="shared" si="332"/>
        <v/>
      </c>
      <c r="V1645" s="74">
        <f t="shared" si="335"/>
        <v>0</v>
      </c>
      <c r="W1645" s="134">
        <f t="shared" si="336"/>
        <v>0</v>
      </c>
      <c r="X1645" s="134" t="e">
        <f>VLOOKUP(E1645,'Trimming log'!$F$5:$Y$5000,19,FALSE)</f>
        <v>#N/A</v>
      </c>
      <c r="Y1645" s="134" t="e">
        <f>VLOOKUP(E1645,'Trimming log'!$F$5:$Y$5000,20,FALSE)</f>
        <v>#N/A</v>
      </c>
      <c r="Z1645" s="135" t="e">
        <f t="shared" si="337"/>
        <v>#N/A</v>
      </c>
      <c r="AA1645" s="135" t="e">
        <f t="shared" si="338"/>
        <v>#N/A</v>
      </c>
      <c r="AB1645" s="136" t="e">
        <f t="shared" si="339"/>
        <v>#N/A</v>
      </c>
      <c r="AC1645" s="136" t="e">
        <f t="shared" si="340"/>
        <v>#N/A</v>
      </c>
      <c r="AD1645" s="136" t="e">
        <f t="shared" si="341"/>
        <v>#N/A</v>
      </c>
      <c r="AE1645" s="136" t="e">
        <f t="shared" si="342"/>
        <v>#N/A</v>
      </c>
    </row>
    <row r="1646" spans="1:31" ht="15" customHeight="1">
      <c r="A1646" s="67" t="str">
        <f t="shared" si="330"/>
        <v/>
      </c>
      <c r="B1646" s="65">
        <f t="shared" si="333"/>
        <v>1623</v>
      </c>
      <c r="C1646" s="68" t="str">
        <f t="shared" si="334"/>
        <v/>
      </c>
      <c r="D1646" s="69"/>
      <c r="E1646" s="75"/>
      <c r="F1646" s="65" t="e">
        <f>VLOOKUP(E1646,'Trimming log'!$F$5:$V$5000,2,FALSE)</f>
        <v>#N/A</v>
      </c>
      <c r="G1646" s="65" t="e">
        <f>VLOOKUP(E1646,'Trimming log'!$F$5:$V$5000,3,FALSE)</f>
        <v>#N/A</v>
      </c>
      <c r="H1646" s="508" t="e">
        <f>VLOOKUP(E1646,'Trimming log'!$F$5:$V$5000,4,FALSE)</f>
        <v>#N/A</v>
      </c>
      <c r="I1646" s="65" t="e">
        <f>VLOOKUP(E1646,'Trimming log'!$F$5:$V$5000,5,FALSE)</f>
        <v>#N/A</v>
      </c>
      <c r="J1646" s="65" t="e">
        <f>VLOOKUP(E1646,'Trimming log'!$F$5:$V$5000,6,FALSE)</f>
        <v>#N/A</v>
      </c>
      <c r="K1646" s="65" t="e">
        <f>VLOOKUP(E1646,'Trimming log'!$F$5:$V$5000,7,FALSE)</f>
        <v>#N/A</v>
      </c>
      <c r="L1646" s="65" t="e">
        <f>VLOOKUP(E1646,'Trimming log'!$F$5:$V$5000,8,FALSE)</f>
        <v>#N/A</v>
      </c>
      <c r="M1646" s="65" t="e">
        <f>VLOOKUP(E1646,'Trimming log'!$F$5:$V$5000,9,FALSE)</f>
        <v>#N/A</v>
      </c>
      <c r="N1646" s="507" t="e">
        <f>VLOOKUP(E1646,'Trimming log'!$F$5:$V$5000,10,FALSE)</f>
        <v>#N/A</v>
      </c>
      <c r="O1646" s="65" t="e">
        <f>VLOOKUP(E1646,'Trimming log'!$F$5:$V$5000,11,FALSE)</f>
        <v>#N/A</v>
      </c>
      <c r="P1646" s="65" t="e">
        <f>VLOOKUP(E1646,'Trimming log'!$F$5:$V$5000,12,FALSE)</f>
        <v>#N/A</v>
      </c>
      <c r="Q1646" s="65" t="e">
        <f>VLOOKUP(E1646,'Trimming log'!$F$5:$V$5000,13,FALSE)</f>
        <v>#N/A</v>
      </c>
      <c r="R1646" s="65" t="e">
        <f>VLOOKUP(E1646,'Trimming log'!$F$5:$V$5000,14,FALSE)</f>
        <v>#N/A</v>
      </c>
      <c r="S1646" s="65" t="e">
        <f>VLOOKUP(E1646,'Trimming log'!$F$5:$V$5000,15,FALSE)</f>
        <v>#N/A</v>
      </c>
      <c r="T1646" s="65" t="e">
        <f t="shared" si="331"/>
        <v>#N/A</v>
      </c>
      <c r="U1646" s="491" t="str">
        <f t="shared" si="332"/>
        <v/>
      </c>
      <c r="V1646" s="74">
        <f t="shared" si="335"/>
        <v>0</v>
      </c>
      <c r="W1646" s="134">
        <f t="shared" si="336"/>
        <v>0</v>
      </c>
      <c r="X1646" s="134" t="e">
        <f>VLOOKUP(E1646,'Trimming log'!$F$5:$Y$5000,19,FALSE)</f>
        <v>#N/A</v>
      </c>
      <c r="Y1646" s="134" t="e">
        <f>VLOOKUP(E1646,'Trimming log'!$F$5:$Y$5000,20,FALSE)</f>
        <v>#N/A</v>
      </c>
      <c r="Z1646" s="135" t="e">
        <f t="shared" si="337"/>
        <v>#N/A</v>
      </c>
      <c r="AA1646" s="135" t="e">
        <f t="shared" si="338"/>
        <v>#N/A</v>
      </c>
      <c r="AB1646" s="136" t="e">
        <f t="shared" si="339"/>
        <v>#N/A</v>
      </c>
      <c r="AC1646" s="136" t="e">
        <f t="shared" si="340"/>
        <v>#N/A</v>
      </c>
      <c r="AD1646" s="136" t="e">
        <f t="shared" si="341"/>
        <v>#N/A</v>
      </c>
      <c r="AE1646" s="136" t="e">
        <f t="shared" si="342"/>
        <v>#N/A</v>
      </c>
    </row>
    <row r="1647" spans="1:31" ht="15" customHeight="1">
      <c r="A1647" s="67" t="str">
        <f t="shared" si="330"/>
        <v/>
      </c>
      <c r="B1647" s="65">
        <f t="shared" si="333"/>
        <v>1624</v>
      </c>
      <c r="C1647" s="68" t="str">
        <f t="shared" si="334"/>
        <v/>
      </c>
      <c r="D1647" s="69"/>
      <c r="E1647" s="75"/>
      <c r="F1647" s="65" t="e">
        <f>VLOOKUP(E1647,'Trimming log'!$F$5:$V$5000,2,FALSE)</f>
        <v>#N/A</v>
      </c>
      <c r="G1647" s="65" t="e">
        <f>VLOOKUP(E1647,'Trimming log'!$F$5:$V$5000,3,FALSE)</f>
        <v>#N/A</v>
      </c>
      <c r="H1647" s="508" t="e">
        <f>VLOOKUP(E1647,'Trimming log'!$F$5:$V$5000,4,FALSE)</f>
        <v>#N/A</v>
      </c>
      <c r="I1647" s="65" t="e">
        <f>VLOOKUP(E1647,'Trimming log'!$F$5:$V$5000,5,FALSE)</f>
        <v>#N/A</v>
      </c>
      <c r="J1647" s="65" t="e">
        <f>VLOOKUP(E1647,'Trimming log'!$F$5:$V$5000,6,FALSE)</f>
        <v>#N/A</v>
      </c>
      <c r="K1647" s="65" t="e">
        <f>VLOOKUP(E1647,'Trimming log'!$F$5:$V$5000,7,FALSE)</f>
        <v>#N/A</v>
      </c>
      <c r="L1647" s="65" t="e">
        <f>VLOOKUP(E1647,'Trimming log'!$F$5:$V$5000,8,FALSE)</f>
        <v>#N/A</v>
      </c>
      <c r="M1647" s="65" t="e">
        <f>VLOOKUP(E1647,'Trimming log'!$F$5:$V$5000,9,FALSE)</f>
        <v>#N/A</v>
      </c>
      <c r="N1647" s="507" t="e">
        <f>VLOOKUP(E1647,'Trimming log'!$F$5:$V$5000,10,FALSE)</f>
        <v>#N/A</v>
      </c>
      <c r="O1647" s="65" t="e">
        <f>VLOOKUP(E1647,'Trimming log'!$F$5:$V$5000,11,FALSE)</f>
        <v>#N/A</v>
      </c>
      <c r="P1647" s="65" t="e">
        <f>VLOOKUP(E1647,'Trimming log'!$F$5:$V$5000,12,FALSE)</f>
        <v>#N/A</v>
      </c>
      <c r="Q1647" s="65" t="e">
        <f>VLOOKUP(E1647,'Trimming log'!$F$5:$V$5000,13,FALSE)</f>
        <v>#N/A</v>
      </c>
      <c r="R1647" s="65" t="e">
        <f>VLOOKUP(E1647,'Trimming log'!$F$5:$V$5000,14,FALSE)</f>
        <v>#N/A</v>
      </c>
      <c r="S1647" s="65" t="e">
        <f>VLOOKUP(E1647,'Trimming log'!$F$5:$V$5000,15,FALSE)</f>
        <v>#N/A</v>
      </c>
      <c r="T1647" s="65" t="e">
        <f t="shared" si="331"/>
        <v>#N/A</v>
      </c>
      <c r="U1647" s="491" t="str">
        <f t="shared" si="332"/>
        <v/>
      </c>
      <c r="V1647" s="74">
        <f t="shared" si="335"/>
        <v>0</v>
      </c>
      <c r="W1647" s="134">
        <f t="shared" si="336"/>
        <v>0</v>
      </c>
      <c r="X1647" s="134" t="e">
        <f>VLOOKUP(E1647,'Trimming log'!$F$5:$Y$5000,19,FALSE)</f>
        <v>#N/A</v>
      </c>
      <c r="Y1647" s="134" t="e">
        <f>VLOOKUP(E1647,'Trimming log'!$F$5:$Y$5000,20,FALSE)</f>
        <v>#N/A</v>
      </c>
      <c r="Z1647" s="135" t="e">
        <f t="shared" si="337"/>
        <v>#N/A</v>
      </c>
      <c r="AA1647" s="135" t="e">
        <f t="shared" si="338"/>
        <v>#N/A</v>
      </c>
      <c r="AB1647" s="136" t="e">
        <f t="shared" si="339"/>
        <v>#N/A</v>
      </c>
      <c r="AC1647" s="136" t="e">
        <f t="shared" si="340"/>
        <v>#N/A</v>
      </c>
      <c r="AD1647" s="136" t="e">
        <f t="shared" si="341"/>
        <v>#N/A</v>
      </c>
      <c r="AE1647" s="136" t="e">
        <f t="shared" si="342"/>
        <v>#N/A</v>
      </c>
    </row>
    <row r="1648" spans="1:31" ht="15" customHeight="1">
      <c r="A1648" s="67" t="str">
        <f t="shared" si="330"/>
        <v/>
      </c>
      <c r="B1648" s="65">
        <f t="shared" si="333"/>
        <v>1625</v>
      </c>
      <c r="C1648" s="68" t="str">
        <f t="shared" si="334"/>
        <v/>
      </c>
      <c r="D1648" s="69"/>
      <c r="E1648" s="75"/>
      <c r="F1648" s="65" t="e">
        <f>VLOOKUP(E1648,'Trimming log'!$F$5:$V$5000,2,FALSE)</f>
        <v>#N/A</v>
      </c>
      <c r="G1648" s="65" t="e">
        <f>VLOOKUP(E1648,'Trimming log'!$F$5:$V$5000,3,FALSE)</f>
        <v>#N/A</v>
      </c>
      <c r="H1648" s="508" t="e">
        <f>VLOOKUP(E1648,'Trimming log'!$F$5:$V$5000,4,FALSE)</f>
        <v>#N/A</v>
      </c>
      <c r="I1648" s="65" t="e">
        <f>VLOOKUP(E1648,'Trimming log'!$F$5:$V$5000,5,FALSE)</f>
        <v>#N/A</v>
      </c>
      <c r="J1648" s="65" t="e">
        <f>VLOOKUP(E1648,'Trimming log'!$F$5:$V$5000,6,FALSE)</f>
        <v>#N/A</v>
      </c>
      <c r="K1648" s="65" t="e">
        <f>VLOOKUP(E1648,'Trimming log'!$F$5:$V$5000,7,FALSE)</f>
        <v>#N/A</v>
      </c>
      <c r="L1648" s="65" t="e">
        <f>VLOOKUP(E1648,'Trimming log'!$F$5:$V$5000,8,FALSE)</f>
        <v>#N/A</v>
      </c>
      <c r="M1648" s="65" t="e">
        <f>VLOOKUP(E1648,'Trimming log'!$F$5:$V$5000,9,FALSE)</f>
        <v>#N/A</v>
      </c>
      <c r="N1648" s="507" t="e">
        <f>VLOOKUP(E1648,'Trimming log'!$F$5:$V$5000,10,FALSE)</f>
        <v>#N/A</v>
      </c>
      <c r="O1648" s="65" t="e">
        <f>VLOOKUP(E1648,'Trimming log'!$F$5:$V$5000,11,FALSE)</f>
        <v>#N/A</v>
      </c>
      <c r="P1648" s="65" t="e">
        <f>VLOOKUP(E1648,'Trimming log'!$F$5:$V$5000,12,FALSE)</f>
        <v>#N/A</v>
      </c>
      <c r="Q1648" s="65" t="e">
        <f>VLOOKUP(E1648,'Trimming log'!$F$5:$V$5000,13,FALSE)</f>
        <v>#N/A</v>
      </c>
      <c r="R1648" s="65" t="e">
        <f>VLOOKUP(E1648,'Trimming log'!$F$5:$V$5000,14,FALSE)</f>
        <v>#N/A</v>
      </c>
      <c r="S1648" s="65" t="e">
        <f>VLOOKUP(E1648,'Trimming log'!$F$5:$V$5000,15,FALSE)</f>
        <v>#N/A</v>
      </c>
      <c r="T1648" s="65" t="e">
        <f t="shared" si="331"/>
        <v>#N/A</v>
      </c>
      <c r="U1648" s="491" t="str">
        <f t="shared" si="332"/>
        <v/>
      </c>
      <c r="V1648" s="74">
        <f t="shared" si="335"/>
        <v>0</v>
      </c>
      <c r="W1648" s="134">
        <f t="shared" si="336"/>
        <v>0</v>
      </c>
      <c r="X1648" s="134" t="e">
        <f>VLOOKUP(E1648,'Trimming log'!$F$5:$Y$5000,19,FALSE)</f>
        <v>#N/A</v>
      </c>
      <c r="Y1648" s="134" t="e">
        <f>VLOOKUP(E1648,'Trimming log'!$F$5:$Y$5000,20,FALSE)</f>
        <v>#N/A</v>
      </c>
      <c r="Z1648" s="135" t="e">
        <f t="shared" si="337"/>
        <v>#N/A</v>
      </c>
      <c r="AA1648" s="135" t="e">
        <f t="shared" si="338"/>
        <v>#N/A</v>
      </c>
      <c r="AB1648" s="136" t="e">
        <f t="shared" si="339"/>
        <v>#N/A</v>
      </c>
      <c r="AC1648" s="136" t="e">
        <f t="shared" si="340"/>
        <v>#N/A</v>
      </c>
      <c r="AD1648" s="136" t="e">
        <f t="shared" si="341"/>
        <v>#N/A</v>
      </c>
      <c r="AE1648" s="136" t="e">
        <f t="shared" si="342"/>
        <v>#N/A</v>
      </c>
    </row>
    <row r="1649" spans="1:31" ht="15" customHeight="1">
      <c r="A1649" s="67" t="str">
        <f t="shared" si="330"/>
        <v/>
      </c>
      <c r="B1649" s="65">
        <f t="shared" si="333"/>
        <v>1626</v>
      </c>
      <c r="C1649" s="68" t="str">
        <f t="shared" si="334"/>
        <v/>
      </c>
      <c r="D1649" s="69"/>
      <c r="E1649" s="75"/>
      <c r="F1649" s="65" t="e">
        <f>VLOOKUP(E1649,'Trimming log'!$F$5:$V$5000,2,FALSE)</f>
        <v>#N/A</v>
      </c>
      <c r="G1649" s="65" t="e">
        <f>VLOOKUP(E1649,'Trimming log'!$F$5:$V$5000,3,FALSE)</f>
        <v>#N/A</v>
      </c>
      <c r="H1649" s="508" t="e">
        <f>VLOOKUP(E1649,'Trimming log'!$F$5:$V$5000,4,FALSE)</f>
        <v>#N/A</v>
      </c>
      <c r="I1649" s="65" t="e">
        <f>VLOOKUP(E1649,'Trimming log'!$F$5:$V$5000,5,FALSE)</f>
        <v>#N/A</v>
      </c>
      <c r="J1649" s="65" t="e">
        <f>VLOOKUP(E1649,'Trimming log'!$F$5:$V$5000,6,FALSE)</f>
        <v>#N/A</v>
      </c>
      <c r="K1649" s="65" t="e">
        <f>VLOOKUP(E1649,'Trimming log'!$F$5:$V$5000,7,FALSE)</f>
        <v>#N/A</v>
      </c>
      <c r="L1649" s="65" t="e">
        <f>VLOOKUP(E1649,'Trimming log'!$F$5:$V$5000,8,FALSE)</f>
        <v>#N/A</v>
      </c>
      <c r="M1649" s="65" t="e">
        <f>VLOOKUP(E1649,'Trimming log'!$F$5:$V$5000,9,FALSE)</f>
        <v>#N/A</v>
      </c>
      <c r="N1649" s="507" t="e">
        <f>VLOOKUP(E1649,'Trimming log'!$F$5:$V$5000,10,FALSE)</f>
        <v>#N/A</v>
      </c>
      <c r="O1649" s="65" t="e">
        <f>VLOOKUP(E1649,'Trimming log'!$F$5:$V$5000,11,FALSE)</f>
        <v>#N/A</v>
      </c>
      <c r="P1649" s="65" t="e">
        <f>VLOOKUP(E1649,'Trimming log'!$F$5:$V$5000,12,FALSE)</f>
        <v>#N/A</v>
      </c>
      <c r="Q1649" s="65" t="e">
        <f>VLOOKUP(E1649,'Trimming log'!$F$5:$V$5000,13,FALSE)</f>
        <v>#N/A</v>
      </c>
      <c r="R1649" s="65" t="e">
        <f>VLOOKUP(E1649,'Trimming log'!$F$5:$V$5000,14,FALSE)</f>
        <v>#N/A</v>
      </c>
      <c r="S1649" s="65" t="e">
        <f>VLOOKUP(E1649,'Trimming log'!$F$5:$V$5000,15,FALSE)</f>
        <v>#N/A</v>
      </c>
      <c r="T1649" s="65" t="e">
        <f t="shared" si="331"/>
        <v>#N/A</v>
      </c>
      <c r="U1649" s="491" t="str">
        <f t="shared" si="332"/>
        <v/>
      </c>
      <c r="V1649" s="74">
        <f t="shared" si="335"/>
        <v>0</v>
      </c>
      <c r="W1649" s="134">
        <f t="shared" si="336"/>
        <v>0</v>
      </c>
      <c r="X1649" s="134" t="e">
        <f>VLOOKUP(E1649,'Trimming log'!$F$5:$Y$5000,19,FALSE)</f>
        <v>#N/A</v>
      </c>
      <c r="Y1649" s="134" t="e">
        <f>VLOOKUP(E1649,'Trimming log'!$F$5:$Y$5000,20,FALSE)</f>
        <v>#N/A</v>
      </c>
      <c r="Z1649" s="135" t="e">
        <f t="shared" si="337"/>
        <v>#N/A</v>
      </c>
      <c r="AA1649" s="135" t="e">
        <f t="shared" si="338"/>
        <v>#N/A</v>
      </c>
      <c r="AB1649" s="136" t="e">
        <f t="shared" si="339"/>
        <v>#N/A</v>
      </c>
      <c r="AC1649" s="136" t="e">
        <f t="shared" si="340"/>
        <v>#N/A</v>
      </c>
      <c r="AD1649" s="136" t="e">
        <f t="shared" si="341"/>
        <v>#N/A</v>
      </c>
      <c r="AE1649" s="136" t="e">
        <f t="shared" si="342"/>
        <v>#N/A</v>
      </c>
    </row>
    <row r="1650" spans="1:31" ht="15" customHeight="1">
      <c r="A1650" s="67" t="str">
        <f t="shared" si="330"/>
        <v/>
      </c>
      <c r="B1650" s="65">
        <f t="shared" si="333"/>
        <v>1627</v>
      </c>
      <c r="C1650" s="68" t="str">
        <f t="shared" si="334"/>
        <v/>
      </c>
      <c r="D1650" s="69"/>
      <c r="E1650" s="75"/>
      <c r="F1650" s="65" t="e">
        <f>VLOOKUP(E1650,'Trimming log'!$F$5:$V$5000,2,FALSE)</f>
        <v>#N/A</v>
      </c>
      <c r="G1650" s="65" t="e">
        <f>VLOOKUP(E1650,'Trimming log'!$F$5:$V$5000,3,FALSE)</f>
        <v>#N/A</v>
      </c>
      <c r="H1650" s="508" t="e">
        <f>VLOOKUP(E1650,'Trimming log'!$F$5:$V$5000,4,FALSE)</f>
        <v>#N/A</v>
      </c>
      <c r="I1650" s="65" t="e">
        <f>VLOOKUP(E1650,'Trimming log'!$F$5:$V$5000,5,FALSE)</f>
        <v>#N/A</v>
      </c>
      <c r="J1650" s="65" t="e">
        <f>VLOOKUP(E1650,'Trimming log'!$F$5:$V$5000,6,FALSE)</f>
        <v>#N/A</v>
      </c>
      <c r="K1650" s="65" t="e">
        <f>VLOOKUP(E1650,'Trimming log'!$F$5:$V$5000,7,FALSE)</f>
        <v>#N/A</v>
      </c>
      <c r="L1650" s="65" t="e">
        <f>VLOOKUP(E1650,'Trimming log'!$F$5:$V$5000,8,FALSE)</f>
        <v>#N/A</v>
      </c>
      <c r="M1650" s="65" t="e">
        <f>VLOOKUP(E1650,'Trimming log'!$F$5:$V$5000,9,FALSE)</f>
        <v>#N/A</v>
      </c>
      <c r="N1650" s="507" t="e">
        <f>VLOOKUP(E1650,'Trimming log'!$F$5:$V$5000,10,FALSE)</f>
        <v>#N/A</v>
      </c>
      <c r="O1650" s="65" t="e">
        <f>VLOOKUP(E1650,'Trimming log'!$F$5:$V$5000,11,FALSE)</f>
        <v>#N/A</v>
      </c>
      <c r="P1650" s="65" t="e">
        <f>VLOOKUP(E1650,'Trimming log'!$F$5:$V$5000,12,FALSE)</f>
        <v>#N/A</v>
      </c>
      <c r="Q1650" s="65" t="e">
        <f>VLOOKUP(E1650,'Trimming log'!$F$5:$V$5000,13,FALSE)</f>
        <v>#N/A</v>
      </c>
      <c r="R1650" s="65" t="e">
        <f>VLOOKUP(E1650,'Trimming log'!$F$5:$V$5000,14,FALSE)</f>
        <v>#N/A</v>
      </c>
      <c r="S1650" s="65" t="e">
        <f>VLOOKUP(E1650,'Trimming log'!$F$5:$V$5000,15,FALSE)</f>
        <v>#N/A</v>
      </c>
      <c r="T1650" s="65" t="e">
        <f t="shared" si="331"/>
        <v>#N/A</v>
      </c>
      <c r="U1650" s="491" t="str">
        <f t="shared" si="332"/>
        <v/>
      </c>
      <c r="V1650" s="74">
        <f t="shared" si="335"/>
        <v>0</v>
      </c>
      <c r="W1650" s="134">
        <f t="shared" si="336"/>
        <v>0</v>
      </c>
      <c r="X1650" s="134" t="e">
        <f>VLOOKUP(E1650,'Trimming log'!$F$5:$Y$5000,19,FALSE)</f>
        <v>#N/A</v>
      </c>
      <c r="Y1650" s="134" t="e">
        <f>VLOOKUP(E1650,'Trimming log'!$F$5:$Y$5000,20,FALSE)</f>
        <v>#N/A</v>
      </c>
      <c r="Z1650" s="135" t="e">
        <f t="shared" si="337"/>
        <v>#N/A</v>
      </c>
      <c r="AA1650" s="135" t="e">
        <f t="shared" si="338"/>
        <v>#N/A</v>
      </c>
      <c r="AB1650" s="136" t="e">
        <f t="shared" si="339"/>
        <v>#N/A</v>
      </c>
      <c r="AC1650" s="136" t="e">
        <f t="shared" si="340"/>
        <v>#N/A</v>
      </c>
      <c r="AD1650" s="136" t="e">
        <f t="shared" si="341"/>
        <v>#N/A</v>
      </c>
      <c r="AE1650" s="136" t="e">
        <f t="shared" si="342"/>
        <v>#N/A</v>
      </c>
    </row>
    <row r="1651" spans="1:31" ht="15" customHeight="1">
      <c r="A1651" s="67" t="str">
        <f t="shared" si="330"/>
        <v/>
      </c>
      <c r="B1651" s="65">
        <f t="shared" si="333"/>
        <v>1628</v>
      </c>
      <c r="C1651" s="68" t="str">
        <f t="shared" si="334"/>
        <v/>
      </c>
      <c r="D1651" s="69"/>
      <c r="E1651" s="75"/>
      <c r="F1651" s="65" t="e">
        <f>VLOOKUP(E1651,'Trimming log'!$F$5:$V$5000,2,FALSE)</f>
        <v>#N/A</v>
      </c>
      <c r="G1651" s="65" t="e">
        <f>VLOOKUP(E1651,'Trimming log'!$F$5:$V$5000,3,FALSE)</f>
        <v>#N/A</v>
      </c>
      <c r="H1651" s="508" t="e">
        <f>VLOOKUP(E1651,'Trimming log'!$F$5:$V$5000,4,FALSE)</f>
        <v>#N/A</v>
      </c>
      <c r="I1651" s="65" t="e">
        <f>VLOOKUP(E1651,'Trimming log'!$F$5:$V$5000,5,FALSE)</f>
        <v>#N/A</v>
      </c>
      <c r="J1651" s="65" t="e">
        <f>VLOOKUP(E1651,'Trimming log'!$F$5:$V$5000,6,FALSE)</f>
        <v>#N/A</v>
      </c>
      <c r="K1651" s="65" t="e">
        <f>VLOOKUP(E1651,'Trimming log'!$F$5:$V$5000,7,FALSE)</f>
        <v>#N/A</v>
      </c>
      <c r="L1651" s="65" t="e">
        <f>VLOOKUP(E1651,'Trimming log'!$F$5:$V$5000,8,FALSE)</f>
        <v>#N/A</v>
      </c>
      <c r="M1651" s="65" t="e">
        <f>VLOOKUP(E1651,'Trimming log'!$F$5:$V$5000,9,FALSE)</f>
        <v>#N/A</v>
      </c>
      <c r="N1651" s="507" t="e">
        <f>VLOOKUP(E1651,'Trimming log'!$F$5:$V$5000,10,FALSE)</f>
        <v>#N/A</v>
      </c>
      <c r="O1651" s="65" t="e">
        <f>VLOOKUP(E1651,'Trimming log'!$F$5:$V$5000,11,FALSE)</f>
        <v>#N/A</v>
      </c>
      <c r="P1651" s="65" t="e">
        <f>VLOOKUP(E1651,'Trimming log'!$F$5:$V$5000,12,FALSE)</f>
        <v>#N/A</v>
      </c>
      <c r="Q1651" s="65" t="e">
        <f>VLOOKUP(E1651,'Trimming log'!$F$5:$V$5000,13,FALSE)</f>
        <v>#N/A</v>
      </c>
      <c r="R1651" s="65" t="e">
        <f>VLOOKUP(E1651,'Trimming log'!$F$5:$V$5000,14,FALSE)</f>
        <v>#N/A</v>
      </c>
      <c r="S1651" s="65" t="e">
        <f>VLOOKUP(E1651,'Trimming log'!$F$5:$V$5000,15,FALSE)</f>
        <v>#N/A</v>
      </c>
      <c r="T1651" s="65" t="e">
        <f t="shared" si="331"/>
        <v>#N/A</v>
      </c>
      <c r="U1651" s="491" t="str">
        <f t="shared" si="332"/>
        <v/>
      </c>
      <c r="V1651" s="74">
        <f t="shared" si="335"/>
        <v>0</v>
      </c>
      <c r="W1651" s="134">
        <f t="shared" si="336"/>
        <v>0</v>
      </c>
      <c r="X1651" s="134" t="e">
        <f>VLOOKUP(E1651,'Trimming log'!$F$5:$Y$5000,19,FALSE)</f>
        <v>#N/A</v>
      </c>
      <c r="Y1651" s="134" t="e">
        <f>VLOOKUP(E1651,'Trimming log'!$F$5:$Y$5000,20,FALSE)</f>
        <v>#N/A</v>
      </c>
      <c r="Z1651" s="135" t="e">
        <f t="shared" si="337"/>
        <v>#N/A</v>
      </c>
      <c r="AA1651" s="135" t="e">
        <f t="shared" si="338"/>
        <v>#N/A</v>
      </c>
      <c r="AB1651" s="136" t="e">
        <f t="shared" si="339"/>
        <v>#N/A</v>
      </c>
      <c r="AC1651" s="136" t="e">
        <f t="shared" si="340"/>
        <v>#N/A</v>
      </c>
      <c r="AD1651" s="136" t="e">
        <f t="shared" si="341"/>
        <v>#N/A</v>
      </c>
      <c r="AE1651" s="136" t="e">
        <f t="shared" si="342"/>
        <v>#N/A</v>
      </c>
    </row>
    <row r="1652" spans="1:31" ht="15" customHeight="1">
      <c r="A1652" s="67" t="str">
        <f t="shared" si="330"/>
        <v/>
      </c>
      <c r="B1652" s="65">
        <f t="shared" si="333"/>
        <v>1629</v>
      </c>
      <c r="C1652" s="68" t="str">
        <f t="shared" si="334"/>
        <v/>
      </c>
      <c r="D1652" s="69"/>
      <c r="E1652" s="75"/>
      <c r="F1652" s="65" t="e">
        <f>VLOOKUP(E1652,'Trimming log'!$F$5:$V$5000,2,FALSE)</f>
        <v>#N/A</v>
      </c>
      <c r="G1652" s="65" t="e">
        <f>VLOOKUP(E1652,'Trimming log'!$F$5:$V$5000,3,FALSE)</f>
        <v>#N/A</v>
      </c>
      <c r="H1652" s="508" t="e">
        <f>VLOOKUP(E1652,'Trimming log'!$F$5:$V$5000,4,FALSE)</f>
        <v>#N/A</v>
      </c>
      <c r="I1652" s="65" t="e">
        <f>VLOOKUP(E1652,'Trimming log'!$F$5:$V$5000,5,FALSE)</f>
        <v>#N/A</v>
      </c>
      <c r="J1652" s="65" t="e">
        <f>VLOOKUP(E1652,'Trimming log'!$F$5:$V$5000,6,FALSE)</f>
        <v>#N/A</v>
      </c>
      <c r="K1652" s="65" t="e">
        <f>VLOOKUP(E1652,'Trimming log'!$F$5:$V$5000,7,FALSE)</f>
        <v>#N/A</v>
      </c>
      <c r="L1652" s="65" t="e">
        <f>VLOOKUP(E1652,'Trimming log'!$F$5:$V$5000,8,FALSE)</f>
        <v>#N/A</v>
      </c>
      <c r="M1652" s="65" t="e">
        <f>VLOOKUP(E1652,'Trimming log'!$F$5:$V$5000,9,FALSE)</f>
        <v>#N/A</v>
      </c>
      <c r="N1652" s="507" t="e">
        <f>VLOOKUP(E1652,'Trimming log'!$F$5:$V$5000,10,FALSE)</f>
        <v>#N/A</v>
      </c>
      <c r="O1652" s="65" t="e">
        <f>VLOOKUP(E1652,'Trimming log'!$F$5:$V$5000,11,FALSE)</f>
        <v>#N/A</v>
      </c>
      <c r="P1652" s="65" t="e">
        <f>VLOOKUP(E1652,'Trimming log'!$F$5:$V$5000,12,FALSE)</f>
        <v>#N/A</v>
      </c>
      <c r="Q1652" s="65" t="e">
        <f>VLOOKUP(E1652,'Trimming log'!$F$5:$V$5000,13,FALSE)</f>
        <v>#N/A</v>
      </c>
      <c r="R1652" s="65" t="e">
        <f>VLOOKUP(E1652,'Trimming log'!$F$5:$V$5000,14,FALSE)</f>
        <v>#N/A</v>
      </c>
      <c r="S1652" s="65" t="e">
        <f>VLOOKUP(E1652,'Trimming log'!$F$5:$V$5000,15,FALSE)</f>
        <v>#N/A</v>
      </c>
      <c r="T1652" s="65" t="e">
        <f t="shared" si="331"/>
        <v>#N/A</v>
      </c>
      <c r="U1652" s="491" t="str">
        <f t="shared" si="332"/>
        <v/>
      </c>
      <c r="V1652" s="74">
        <f t="shared" si="335"/>
        <v>0</v>
      </c>
      <c r="W1652" s="134">
        <f t="shared" si="336"/>
        <v>0</v>
      </c>
      <c r="X1652" s="134" t="e">
        <f>VLOOKUP(E1652,'Trimming log'!$F$5:$Y$5000,19,FALSE)</f>
        <v>#N/A</v>
      </c>
      <c r="Y1652" s="134" t="e">
        <f>VLOOKUP(E1652,'Trimming log'!$F$5:$Y$5000,20,FALSE)</f>
        <v>#N/A</v>
      </c>
      <c r="Z1652" s="135" t="e">
        <f t="shared" si="337"/>
        <v>#N/A</v>
      </c>
      <c r="AA1652" s="135" t="e">
        <f t="shared" si="338"/>
        <v>#N/A</v>
      </c>
      <c r="AB1652" s="136" t="e">
        <f t="shared" si="339"/>
        <v>#N/A</v>
      </c>
      <c r="AC1652" s="136" t="e">
        <f t="shared" si="340"/>
        <v>#N/A</v>
      </c>
      <c r="AD1652" s="136" t="e">
        <f t="shared" si="341"/>
        <v>#N/A</v>
      </c>
      <c r="AE1652" s="136" t="e">
        <f t="shared" si="342"/>
        <v>#N/A</v>
      </c>
    </row>
    <row r="1653" spans="1:31" ht="15" customHeight="1">
      <c r="A1653" s="67" t="str">
        <f t="shared" si="330"/>
        <v/>
      </c>
      <c r="B1653" s="65">
        <f t="shared" si="333"/>
        <v>1630</v>
      </c>
      <c r="C1653" s="68" t="str">
        <f t="shared" si="334"/>
        <v/>
      </c>
      <c r="D1653" s="69"/>
      <c r="E1653" s="75"/>
      <c r="F1653" s="65" t="e">
        <f>VLOOKUP(E1653,'Trimming log'!$F$5:$V$5000,2,FALSE)</f>
        <v>#N/A</v>
      </c>
      <c r="G1653" s="65" t="e">
        <f>VLOOKUP(E1653,'Trimming log'!$F$5:$V$5000,3,FALSE)</f>
        <v>#N/A</v>
      </c>
      <c r="H1653" s="508" t="e">
        <f>VLOOKUP(E1653,'Trimming log'!$F$5:$V$5000,4,FALSE)</f>
        <v>#N/A</v>
      </c>
      <c r="I1653" s="65" t="e">
        <f>VLOOKUP(E1653,'Trimming log'!$F$5:$V$5000,5,FALSE)</f>
        <v>#N/A</v>
      </c>
      <c r="J1653" s="65" t="e">
        <f>VLOOKUP(E1653,'Trimming log'!$F$5:$V$5000,6,FALSE)</f>
        <v>#N/A</v>
      </c>
      <c r="K1653" s="65" t="e">
        <f>VLOOKUP(E1653,'Trimming log'!$F$5:$V$5000,7,FALSE)</f>
        <v>#N/A</v>
      </c>
      <c r="L1653" s="65" t="e">
        <f>VLOOKUP(E1653,'Trimming log'!$F$5:$V$5000,8,FALSE)</f>
        <v>#N/A</v>
      </c>
      <c r="M1653" s="65" t="e">
        <f>VLOOKUP(E1653,'Trimming log'!$F$5:$V$5000,9,FALSE)</f>
        <v>#N/A</v>
      </c>
      <c r="N1653" s="507" t="e">
        <f>VLOOKUP(E1653,'Trimming log'!$F$5:$V$5000,10,FALSE)</f>
        <v>#N/A</v>
      </c>
      <c r="O1653" s="65" t="e">
        <f>VLOOKUP(E1653,'Trimming log'!$F$5:$V$5000,11,FALSE)</f>
        <v>#N/A</v>
      </c>
      <c r="P1653" s="65" t="e">
        <f>VLOOKUP(E1653,'Trimming log'!$F$5:$V$5000,12,FALSE)</f>
        <v>#N/A</v>
      </c>
      <c r="Q1653" s="65" t="e">
        <f>VLOOKUP(E1653,'Trimming log'!$F$5:$V$5000,13,FALSE)</f>
        <v>#N/A</v>
      </c>
      <c r="R1653" s="65" t="e">
        <f>VLOOKUP(E1653,'Trimming log'!$F$5:$V$5000,14,FALSE)</f>
        <v>#N/A</v>
      </c>
      <c r="S1653" s="65" t="e">
        <f>VLOOKUP(E1653,'Trimming log'!$F$5:$V$5000,15,FALSE)</f>
        <v>#N/A</v>
      </c>
      <c r="T1653" s="65" t="e">
        <f t="shared" si="331"/>
        <v>#N/A</v>
      </c>
      <c r="U1653" s="491" t="str">
        <f t="shared" si="332"/>
        <v/>
      </c>
      <c r="V1653" s="74">
        <f t="shared" si="335"/>
        <v>0</v>
      </c>
      <c r="W1653" s="134">
        <f t="shared" si="336"/>
        <v>0</v>
      </c>
      <c r="X1653" s="134" t="e">
        <f>VLOOKUP(E1653,'Trimming log'!$F$5:$Y$5000,19,FALSE)</f>
        <v>#N/A</v>
      </c>
      <c r="Y1653" s="134" t="e">
        <f>VLOOKUP(E1653,'Trimming log'!$F$5:$Y$5000,20,FALSE)</f>
        <v>#N/A</v>
      </c>
      <c r="Z1653" s="135" t="e">
        <f t="shared" si="337"/>
        <v>#N/A</v>
      </c>
      <c r="AA1653" s="135" t="e">
        <f t="shared" si="338"/>
        <v>#N/A</v>
      </c>
      <c r="AB1653" s="136" t="e">
        <f t="shared" si="339"/>
        <v>#N/A</v>
      </c>
      <c r="AC1653" s="136" t="e">
        <f t="shared" si="340"/>
        <v>#N/A</v>
      </c>
      <c r="AD1653" s="136" t="e">
        <f t="shared" si="341"/>
        <v>#N/A</v>
      </c>
      <c r="AE1653" s="136" t="e">
        <f t="shared" si="342"/>
        <v>#N/A</v>
      </c>
    </row>
    <row r="1654" spans="1:31" ht="15" customHeight="1">
      <c r="A1654" s="67" t="str">
        <f t="shared" si="330"/>
        <v/>
      </c>
      <c r="B1654" s="65">
        <f t="shared" si="333"/>
        <v>1631</v>
      </c>
      <c r="C1654" s="68" t="str">
        <f t="shared" si="334"/>
        <v/>
      </c>
      <c r="D1654" s="69"/>
      <c r="E1654" s="75"/>
      <c r="F1654" s="65" t="e">
        <f>VLOOKUP(E1654,'Trimming log'!$F$5:$V$5000,2,FALSE)</f>
        <v>#N/A</v>
      </c>
      <c r="G1654" s="65" t="e">
        <f>VLOOKUP(E1654,'Trimming log'!$F$5:$V$5000,3,FALSE)</f>
        <v>#N/A</v>
      </c>
      <c r="H1654" s="508" t="e">
        <f>VLOOKUP(E1654,'Trimming log'!$F$5:$V$5000,4,FALSE)</f>
        <v>#N/A</v>
      </c>
      <c r="I1654" s="65" t="e">
        <f>VLOOKUP(E1654,'Trimming log'!$F$5:$V$5000,5,FALSE)</f>
        <v>#N/A</v>
      </c>
      <c r="J1654" s="65" t="e">
        <f>VLOOKUP(E1654,'Trimming log'!$F$5:$V$5000,6,FALSE)</f>
        <v>#N/A</v>
      </c>
      <c r="K1654" s="65" t="e">
        <f>VLOOKUP(E1654,'Trimming log'!$F$5:$V$5000,7,FALSE)</f>
        <v>#N/A</v>
      </c>
      <c r="L1654" s="65" t="e">
        <f>VLOOKUP(E1654,'Trimming log'!$F$5:$V$5000,8,FALSE)</f>
        <v>#N/A</v>
      </c>
      <c r="M1654" s="65" t="e">
        <f>VLOOKUP(E1654,'Trimming log'!$F$5:$V$5000,9,FALSE)</f>
        <v>#N/A</v>
      </c>
      <c r="N1654" s="507" t="e">
        <f>VLOOKUP(E1654,'Trimming log'!$F$5:$V$5000,10,FALSE)</f>
        <v>#N/A</v>
      </c>
      <c r="O1654" s="65" t="e">
        <f>VLOOKUP(E1654,'Trimming log'!$F$5:$V$5000,11,FALSE)</f>
        <v>#N/A</v>
      </c>
      <c r="P1654" s="65" t="e">
        <f>VLOOKUP(E1654,'Trimming log'!$F$5:$V$5000,12,FALSE)</f>
        <v>#N/A</v>
      </c>
      <c r="Q1654" s="65" t="e">
        <f>VLOOKUP(E1654,'Trimming log'!$F$5:$V$5000,13,FALSE)</f>
        <v>#N/A</v>
      </c>
      <c r="R1654" s="65" t="e">
        <f>VLOOKUP(E1654,'Trimming log'!$F$5:$V$5000,14,FALSE)</f>
        <v>#N/A</v>
      </c>
      <c r="S1654" s="65" t="e">
        <f>VLOOKUP(E1654,'Trimming log'!$F$5:$V$5000,15,FALSE)</f>
        <v>#N/A</v>
      </c>
      <c r="T1654" s="65" t="e">
        <f t="shared" si="331"/>
        <v>#N/A</v>
      </c>
      <c r="U1654" s="491" t="str">
        <f t="shared" si="332"/>
        <v/>
      </c>
      <c r="V1654" s="74">
        <f t="shared" si="335"/>
        <v>0</v>
      </c>
      <c r="W1654" s="134">
        <f t="shared" si="336"/>
        <v>0</v>
      </c>
      <c r="X1654" s="134" t="e">
        <f>VLOOKUP(E1654,'Trimming log'!$F$5:$Y$5000,19,FALSE)</f>
        <v>#N/A</v>
      </c>
      <c r="Y1654" s="134" t="e">
        <f>VLOOKUP(E1654,'Trimming log'!$F$5:$Y$5000,20,FALSE)</f>
        <v>#N/A</v>
      </c>
      <c r="Z1654" s="135" t="e">
        <f t="shared" si="337"/>
        <v>#N/A</v>
      </c>
      <c r="AA1654" s="135" t="e">
        <f t="shared" si="338"/>
        <v>#N/A</v>
      </c>
      <c r="AB1654" s="136" t="e">
        <f t="shared" si="339"/>
        <v>#N/A</v>
      </c>
      <c r="AC1654" s="136" t="e">
        <f t="shared" si="340"/>
        <v>#N/A</v>
      </c>
      <c r="AD1654" s="136" t="e">
        <f t="shared" si="341"/>
        <v>#N/A</v>
      </c>
      <c r="AE1654" s="136" t="e">
        <f t="shared" si="342"/>
        <v>#N/A</v>
      </c>
    </row>
    <row r="1655" spans="1:31" ht="15" customHeight="1">
      <c r="A1655" s="67" t="str">
        <f t="shared" si="330"/>
        <v/>
      </c>
      <c r="B1655" s="65">
        <f t="shared" si="333"/>
        <v>1632</v>
      </c>
      <c r="C1655" s="68" t="str">
        <f t="shared" si="334"/>
        <v/>
      </c>
      <c r="D1655" s="69"/>
      <c r="E1655" s="75"/>
      <c r="F1655" s="65" t="e">
        <f>VLOOKUP(E1655,'Trimming log'!$F$5:$V$5000,2,FALSE)</f>
        <v>#N/A</v>
      </c>
      <c r="G1655" s="65" t="e">
        <f>VLOOKUP(E1655,'Trimming log'!$F$5:$V$5000,3,FALSE)</f>
        <v>#N/A</v>
      </c>
      <c r="H1655" s="508" t="e">
        <f>VLOOKUP(E1655,'Trimming log'!$F$5:$V$5000,4,FALSE)</f>
        <v>#N/A</v>
      </c>
      <c r="I1655" s="65" t="e">
        <f>VLOOKUP(E1655,'Trimming log'!$F$5:$V$5000,5,FALSE)</f>
        <v>#N/A</v>
      </c>
      <c r="J1655" s="65" t="e">
        <f>VLOOKUP(E1655,'Trimming log'!$F$5:$V$5000,6,FALSE)</f>
        <v>#N/A</v>
      </c>
      <c r="K1655" s="65" t="e">
        <f>VLOOKUP(E1655,'Trimming log'!$F$5:$V$5000,7,FALSE)</f>
        <v>#N/A</v>
      </c>
      <c r="L1655" s="65" t="e">
        <f>VLOOKUP(E1655,'Trimming log'!$F$5:$V$5000,8,FALSE)</f>
        <v>#N/A</v>
      </c>
      <c r="M1655" s="65" t="e">
        <f>VLOOKUP(E1655,'Trimming log'!$F$5:$V$5000,9,FALSE)</f>
        <v>#N/A</v>
      </c>
      <c r="N1655" s="507" t="e">
        <f>VLOOKUP(E1655,'Trimming log'!$F$5:$V$5000,10,FALSE)</f>
        <v>#N/A</v>
      </c>
      <c r="O1655" s="65" t="e">
        <f>VLOOKUP(E1655,'Trimming log'!$F$5:$V$5000,11,FALSE)</f>
        <v>#N/A</v>
      </c>
      <c r="P1655" s="65" t="e">
        <f>VLOOKUP(E1655,'Trimming log'!$F$5:$V$5000,12,FALSE)</f>
        <v>#N/A</v>
      </c>
      <c r="Q1655" s="65" t="e">
        <f>VLOOKUP(E1655,'Trimming log'!$F$5:$V$5000,13,FALSE)</f>
        <v>#N/A</v>
      </c>
      <c r="R1655" s="65" t="e">
        <f>VLOOKUP(E1655,'Trimming log'!$F$5:$V$5000,14,FALSE)</f>
        <v>#N/A</v>
      </c>
      <c r="S1655" s="65" t="e">
        <f>VLOOKUP(E1655,'Trimming log'!$F$5:$V$5000,15,FALSE)</f>
        <v>#N/A</v>
      </c>
      <c r="T1655" s="65" t="e">
        <f t="shared" si="331"/>
        <v>#N/A</v>
      </c>
      <c r="U1655" s="491" t="str">
        <f t="shared" si="332"/>
        <v/>
      </c>
      <c r="V1655" s="74">
        <f t="shared" si="335"/>
        <v>0</v>
      </c>
      <c r="W1655" s="134">
        <f t="shared" si="336"/>
        <v>0</v>
      </c>
      <c r="X1655" s="134" t="e">
        <f>VLOOKUP(E1655,'Trimming log'!$F$5:$Y$5000,19,FALSE)</f>
        <v>#N/A</v>
      </c>
      <c r="Y1655" s="134" t="e">
        <f>VLOOKUP(E1655,'Trimming log'!$F$5:$Y$5000,20,FALSE)</f>
        <v>#N/A</v>
      </c>
      <c r="Z1655" s="135" t="e">
        <f t="shared" si="337"/>
        <v>#N/A</v>
      </c>
      <c r="AA1655" s="135" t="e">
        <f t="shared" si="338"/>
        <v>#N/A</v>
      </c>
      <c r="AB1655" s="136" t="e">
        <f t="shared" si="339"/>
        <v>#N/A</v>
      </c>
      <c r="AC1655" s="136" t="e">
        <f t="shared" si="340"/>
        <v>#N/A</v>
      </c>
      <c r="AD1655" s="136" t="e">
        <f t="shared" si="341"/>
        <v>#N/A</v>
      </c>
      <c r="AE1655" s="136" t="e">
        <f t="shared" si="342"/>
        <v>#N/A</v>
      </c>
    </row>
    <row r="1656" spans="1:31" ht="15" customHeight="1">
      <c r="A1656" s="67" t="str">
        <f t="shared" si="330"/>
        <v/>
      </c>
      <c r="B1656" s="65">
        <f t="shared" si="333"/>
        <v>1633</v>
      </c>
      <c r="C1656" s="68" t="str">
        <f t="shared" si="334"/>
        <v/>
      </c>
      <c r="D1656" s="69"/>
      <c r="E1656" s="75"/>
      <c r="F1656" s="65" t="e">
        <f>VLOOKUP(E1656,'Trimming log'!$F$5:$V$5000,2,FALSE)</f>
        <v>#N/A</v>
      </c>
      <c r="G1656" s="65" t="e">
        <f>VLOOKUP(E1656,'Trimming log'!$F$5:$V$5000,3,FALSE)</f>
        <v>#N/A</v>
      </c>
      <c r="H1656" s="508" t="e">
        <f>VLOOKUP(E1656,'Trimming log'!$F$5:$V$5000,4,FALSE)</f>
        <v>#N/A</v>
      </c>
      <c r="I1656" s="65" t="e">
        <f>VLOOKUP(E1656,'Trimming log'!$F$5:$V$5000,5,FALSE)</f>
        <v>#N/A</v>
      </c>
      <c r="J1656" s="65" t="e">
        <f>VLOOKUP(E1656,'Trimming log'!$F$5:$V$5000,6,FALSE)</f>
        <v>#N/A</v>
      </c>
      <c r="K1656" s="65" t="e">
        <f>VLOOKUP(E1656,'Trimming log'!$F$5:$V$5000,7,FALSE)</f>
        <v>#N/A</v>
      </c>
      <c r="L1656" s="65" t="e">
        <f>VLOOKUP(E1656,'Trimming log'!$F$5:$V$5000,8,FALSE)</f>
        <v>#N/A</v>
      </c>
      <c r="M1656" s="65" t="e">
        <f>VLOOKUP(E1656,'Trimming log'!$F$5:$V$5000,9,FALSE)</f>
        <v>#N/A</v>
      </c>
      <c r="N1656" s="507" t="e">
        <f>VLOOKUP(E1656,'Trimming log'!$F$5:$V$5000,10,FALSE)</f>
        <v>#N/A</v>
      </c>
      <c r="O1656" s="65" t="e">
        <f>VLOOKUP(E1656,'Trimming log'!$F$5:$V$5000,11,FALSE)</f>
        <v>#N/A</v>
      </c>
      <c r="P1656" s="65" t="e">
        <f>VLOOKUP(E1656,'Trimming log'!$F$5:$V$5000,12,FALSE)</f>
        <v>#N/A</v>
      </c>
      <c r="Q1656" s="65" t="e">
        <f>VLOOKUP(E1656,'Trimming log'!$F$5:$V$5000,13,FALSE)</f>
        <v>#N/A</v>
      </c>
      <c r="R1656" s="65" t="e">
        <f>VLOOKUP(E1656,'Trimming log'!$F$5:$V$5000,14,FALSE)</f>
        <v>#N/A</v>
      </c>
      <c r="S1656" s="65" t="e">
        <f>VLOOKUP(E1656,'Trimming log'!$F$5:$V$5000,15,FALSE)</f>
        <v>#N/A</v>
      </c>
      <c r="T1656" s="65" t="e">
        <f t="shared" si="331"/>
        <v>#N/A</v>
      </c>
      <c r="U1656" s="491" t="str">
        <f t="shared" si="332"/>
        <v/>
      </c>
      <c r="V1656" s="74">
        <f t="shared" si="335"/>
        <v>0</v>
      </c>
      <c r="W1656" s="134">
        <f t="shared" si="336"/>
        <v>0</v>
      </c>
      <c r="X1656" s="134" t="e">
        <f>VLOOKUP(E1656,'Trimming log'!$F$5:$Y$5000,19,FALSE)</f>
        <v>#N/A</v>
      </c>
      <c r="Y1656" s="134" t="e">
        <f>VLOOKUP(E1656,'Trimming log'!$F$5:$Y$5000,20,FALSE)</f>
        <v>#N/A</v>
      </c>
      <c r="Z1656" s="135" t="e">
        <f t="shared" si="337"/>
        <v>#N/A</v>
      </c>
      <c r="AA1656" s="135" t="e">
        <f t="shared" si="338"/>
        <v>#N/A</v>
      </c>
      <c r="AB1656" s="136" t="e">
        <f t="shared" si="339"/>
        <v>#N/A</v>
      </c>
      <c r="AC1656" s="136" t="e">
        <f t="shared" si="340"/>
        <v>#N/A</v>
      </c>
      <c r="AD1656" s="136" t="e">
        <f t="shared" si="341"/>
        <v>#N/A</v>
      </c>
      <c r="AE1656" s="136" t="e">
        <f t="shared" si="342"/>
        <v>#N/A</v>
      </c>
    </row>
    <row r="1657" spans="1:31" ht="15" customHeight="1">
      <c r="A1657" s="67" t="str">
        <f t="shared" si="330"/>
        <v/>
      </c>
      <c r="B1657" s="65">
        <f t="shared" si="333"/>
        <v>1634</v>
      </c>
      <c r="C1657" s="68" t="str">
        <f t="shared" si="334"/>
        <v/>
      </c>
      <c r="D1657" s="69"/>
      <c r="E1657" s="75"/>
      <c r="F1657" s="65" t="e">
        <f>VLOOKUP(E1657,'Trimming log'!$F$5:$V$5000,2,FALSE)</f>
        <v>#N/A</v>
      </c>
      <c r="G1657" s="65" t="e">
        <f>VLOOKUP(E1657,'Trimming log'!$F$5:$V$5000,3,FALSE)</f>
        <v>#N/A</v>
      </c>
      <c r="H1657" s="508" t="e">
        <f>VLOOKUP(E1657,'Trimming log'!$F$5:$V$5000,4,FALSE)</f>
        <v>#N/A</v>
      </c>
      <c r="I1657" s="65" t="e">
        <f>VLOOKUP(E1657,'Trimming log'!$F$5:$V$5000,5,FALSE)</f>
        <v>#N/A</v>
      </c>
      <c r="J1657" s="65" t="e">
        <f>VLOOKUP(E1657,'Trimming log'!$F$5:$V$5000,6,FALSE)</f>
        <v>#N/A</v>
      </c>
      <c r="K1657" s="65" t="e">
        <f>VLOOKUP(E1657,'Trimming log'!$F$5:$V$5000,7,FALSE)</f>
        <v>#N/A</v>
      </c>
      <c r="L1657" s="65" t="e">
        <f>VLOOKUP(E1657,'Trimming log'!$F$5:$V$5000,8,FALSE)</f>
        <v>#N/A</v>
      </c>
      <c r="M1657" s="65" t="e">
        <f>VLOOKUP(E1657,'Trimming log'!$F$5:$V$5000,9,FALSE)</f>
        <v>#N/A</v>
      </c>
      <c r="N1657" s="507" t="e">
        <f>VLOOKUP(E1657,'Trimming log'!$F$5:$V$5000,10,FALSE)</f>
        <v>#N/A</v>
      </c>
      <c r="O1657" s="65" t="e">
        <f>VLOOKUP(E1657,'Trimming log'!$F$5:$V$5000,11,FALSE)</f>
        <v>#N/A</v>
      </c>
      <c r="P1657" s="65" t="e">
        <f>VLOOKUP(E1657,'Trimming log'!$F$5:$V$5000,12,FALSE)</f>
        <v>#N/A</v>
      </c>
      <c r="Q1657" s="65" t="e">
        <f>VLOOKUP(E1657,'Trimming log'!$F$5:$V$5000,13,FALSE)</f>
        <v>#N/A</v>
      </c>
      <c r="R1657" s="65" t="e">
        <f>VLOOKUP(E1657,'Trimming log'!$F$5:$V$5000,14,FALSE)</f>
        <v>#N/A</v>
      </c>
      <c r="S1657" s="65" t="e">
        <f>VLOOKUP(E1657,'Trimming log'!$F$5:$V$5000,15,FALSE)</f>
        <v>#N/A</v>
      </c>
      <c r="T1657" s="65" t="e">
        <f t="shared" si="331"/>
        <v>#N/A</v>
      </c>
      <c r="U1657" s="491" t="str">
        <f t="shared" si="332"/>
        <v/>
      </c>
      <c r="V1657" s="74">
        <f t="shared" si="335"/>
        <v>0</v>
      </c>
      <c r="W1657" s="134">
        <f t="shared" si="336"/>
        <v>0</v>
      </c>
      <c r="X1657" s="134" t="e">
        <f>VLOOKUP(E1657,'Trimming log'!$F$5:$Y$5000,19,FALSE)</f>
        <v>#N/A</v>
      </c>
      <c r="Y1657" s="134" t="e">
        <f>VLOOKUP(E1657,'Trimming log'!$F$5:$Y$5000,20,FALSE)</f>
        <v>#N/A</v>
      </c>
      <c r="Z1657" s="135" t="e">
        <f t="shared" si="337"/>
        <v>#N/A</v>
      </c>
      <c r="AA1657" s="135" t="e">
        <f t="shared" si="338"/>
        <v>#N/A</v>
      </c>
      <c r="AB1657" s="136" t="e">
        <f t="shared" si="339"/>
        <v>#N/A</v>
      </c>
      <c r="AC1657" s="136" t="e">
        <f t="shared" si="340"/>
        <v>#N/A</v>
      </c>
      <c r="AD1657" s="136" t="e">
        <f t="shared" si="341"/>
        <v>#N/A</v>
      </c>
      <c r="AE1657" s="136" t="e">
        <f t="shared" si="342"/>
        <v>#N/A</v>
      </c>
    </row>
    <row r="1658" spans="1:31" ht="15" customHeight="1">
      <c r="A1658" s="67" t="str">
        <f t="shared" si="330"/>
        <v/>
      </c>
      <c r="B1658" s="65">
        <f t="shared" si="333"/>
        <v>1635</v>
      </c>
      <c r="C1658" s="68" t="str">
        <f t="shared" si="334"/>
        <v/>
      </c>
      <c r="D1658" s="69"/>
      <c r="E1658" s="75"/>
      <c r="F1658" s="65" t="e">
        <f>VLOOKUP(E1658,'Trimming log'!$F$5:$V$5000,2,FALSE)</f>
        <v>#N/A</v>
      </c>
      <c r="G1658" s="65" t="e">
        <f>VLOOKUP(E1658,'Trimming log'!$F$5:$V$5000,3,FALSE)</f>
        <v>#N/A</v>
      </c>
      <c r="H1658" s="508" t="e">
        <f>VLOOKUP(E1658,'Trimming log'!$F$5:$V$5000,4,FALSE)</f>
        <v>#N/A</v>
      </c>
      <c r="I1658" s="65" t="e">
        <f>VLOOKUP(E1658,'Trimming log'!$F$5:$V$5000,5,FALSE)</f>
        <v>#N/A</v>
      </c>
      <c r="J1658" s="65" t="e">
        <f>VLOOKUP(E1658,'Trimming log'!$F$5:$V$5000,6,FALSE)</f>
        <v>#N/A</v>
      </c>
      <c r="K1658" s="65" t="e">
        <f>VLOOKUP(E1658,'Trimming log'!$F$5:$V$5000,7,FALSE)</f>
        <v>#N/A</v>
      </c>
      <c r="L1658" s="65" t="e">
        <f>VLOOKUP(E1658,'Trimming log'!$F$5:$V$5000,8,FALSE)</f>
        <v>#N/A</v>
      </c>
      <c r="M1658" s="65" t="e">
        <f>VLOOKUP(E1658,'Trimming log'!$F$5:$V$5000,9,FALSE)</f>
        <v>#N/A</v>
      </c>
      <c r="N1658" s="507" t="e">
        <f>VLOOKUP(E1658,'Trimming log'!$F$5:$V$5000,10,FALSE)</f>
        <v>#N/A</v>
      </c>
      <c r="O1658" s="65" t="e">
        <f>VLOOKUP(E1658,'Trimming log'!$F$5:$V$5000,11,FALSE)</f>
        <v>#N/A</v>
      </c>
      <c r="P1658" s="65" t="e">
        <f>VLOOKUP(E1658,'Trimming log'!$F$5:$V$5000,12,FALSE)</f>
        <v>#N/A</v>
      </c>
      <c r="Q1658" s="65" t="e">
        <f>VLOOKUP(E1658,'Trimming log'!$F$5:$V$5000,13,FALSE)</f>
        <v>#N/A</v>
      </c>
      <c r="R1658" s="65" t="e">
        <f>VLOOKUP(E1658,'Trimming log'!$F$5:$V$5000,14,FALSE)</f>
        <v>#N/A</v>
      </c>
      <c r="S1658" s="65" t="e">
        <f>VLOOKUP(E1658,'Trimming log'!$F$5:$V$5000,15,FALSE)</f>
        <v>#N/A</v>
      </c>
      <c r="T1658" s="65" t="e">
        <f t="shared" si="331"/>
        <v>#N/A</v>
      </c>
      <c r="U1658" s="491" t="str">
        <f t="shared" si="332"/>
        <v/>
      </c>
      <c r="V1658" s="74">
        <f t="shared" si="335"/>
        <v>0</v>
      </c>
      <c r="W1658" s="134">
        <f t="shared" si="336"/>
        <v>0</v>
      </c>
      <c r="X1658" s="134" t="e">
        <f>VLOOKUP(E1658,'Trimming log'!$F$5:$Y$5000,19,FALSE)</f>
        <v>#N/A</v>
      </c>
      <c r="Y1658" s="134" t="e">
        <f>VLOOKUP(E1658,'Trimming log'!$F$5:$Y$5000,20,FALSE)</f>
        <v>#N/A</v>
      </c>
      <c r="Z1658" s="135" t="e">
        <f t="shared" si="337"/>
        <v>#N/A</v>
      </c>
      <c r="AA1658" s="135" t="e">
        <f t="shared" si="338"/>
        <v>#N/A</v>
      </c>
      <c r="AB1658" s="136" t="e">
        <f t="shared" si="339"/>
        <v>#N/A</v>
      </c>
      <c r="AC1658" s="136" t="e">
        <f t="shared" si="340"/>
        <v>#N/A</v>
      </c>
      <c r="AD1658" s="136" t="e">
        <f t="shared" si="341"/>
        <v>#N/A</v>
      </c>
      <c r="AE1658" s="136" t="e">
        <f t="shared" si="342"/>
        <v>#N/A</v>
      </c>
    </row>
    <row r="1659" spans="1:31" ht="15" customHeight="1">
      <c r="A1659" s="67" t="str">
        <f t="shared" si="330"/>
        <v/>
      </c>
      <c r="B1659" s="65">
        <f t="shared" si="333"/>
        <v>1636</v>
      </c>
      <c r="C1659" s="68" t="str">
        <f t="shared" si="334"/>
        <v/>
      </c>
      <c r="D1659" s="69"/>
      <c r="E1659" s="75"/>
      <c r="F1659" s="65" t="e">
        <f>VLOOKUP(E1659,'Trimming log'!$F$5:$V$5000,2,FALSE)</f>
        <v>#N/A</v>
      </c>
      <c r="G1659" s="65" t="e">
        <f>VLOOKUP(E1659,'Trimming log'!$F$5:$V$5000,3,FALSE)</f>
        <v>#N/A</v>
      </c>
      <c r="H1659" s="508" t="e">
        <f>VLOOKUP(E1659,'Trimming log'!$F$5:$V$5000,4,FALSE)</f>
        <v>#N/A</v>
      </c>
      <c r="I1659" s="65" t="e">
        <f>VLOOKUP(E1659,'Trimming log'!$F$5:$V$5000,5,FALSE)</f>
        <v>#N/A</v>
      </c>
      <c r="J1659" s="65" t="e">
        <f>VLOOKUP(E1659,'Trimming log'!$F$5:$V$5000,6,FALSE)</f>
        <v>#N/A</v>
      </c>
      <c r="K1659" s="65" t="e">
        <f>VLOOKUP(E1659,'Trimming log'!$F$5:$V$5000,7,FALSE)</f>
        <v>#N/A</v>
      </c>
      <c r="L1659" s="65" t="e">
        <f>VLOOKUP(E1659,'Trimming log'!$F$5:$V$5000,8,FALSE)</f>
        <v>#N/A</v>
      </c>
      <c r="M1659" s="65" t="e">
        <f>VLOOKUP(E1659,'Trimming log'!$F$5:$V$5000,9,FALSE)</f>
        <v>#N/A</v>
      </c>
      <c r="N1659" s="507" t="e">
        <f>VLOOKUP(E1659,'Trimming log'!$F$5:$V$5000,10,FALSE)</f>
        <v>#N/A</v>
      </c>
      <c r="O1659" s="65" t="e">
        <f>VLOOKUP(E1659,'Trimming log'!$F$5:$V$5000,11,FALSE)</f>
        <v>#N/A</v>
      </c>
      <c r="P1659" s="65" t="e">
        <f>VLOOKUP(E1659,'Trimming log'!$F$5:$V$5000,12,FALSE)</f>
        <v>#N/A</v>
      </c>
      <c r="Q1659" s="65" t="e">
        <f>VLOOKUP(E1659,'Trimming log'!$F$5:$V$5000,13,FALSE)</f>
        <v>#N/A</v>
      </c>
      <c r="R1659" s="65" t="e">
        <f>VLOOKUP(E1659,'Trimming log'!$F$5:$V$5000,14,FALSE)</f>
        <v>#N/A</v>
      </c>
      <c r="S1659" s="65" t="e">
        <f>VLOOKUP(E1659,'Trimming log'!$F$5:$V$5000,15,FALSE)</f>
        <v>#N/A</v>
      </c>
      <c r="T1659" s="65" t="e">
        <f t="shared" si="331"/>
        <v>#N/A</v>
      </c>
      <c r="U1659" s="491" t="str">
        <f t="shared" si="332"/>
        <v/>
      </c>
      <c r="V1659" s="74">
        <f t="shared" si="335"/>
        <v>0</v>
      </c>
      <c r="W1659" s="134">
        <f t="shared" si="336"/>
        <v>0</v>
      </c>
      <c r="X1659" s="134" t="e">
        <f>VLOOKUP(E1659,'Trimming log'!$F$5:$Y$5000,19,FALSE)</f>
        <v>#N/A</v>
      </c>
      <c r="Y1659" s="134" t="e">
        <f>VLOOKUP(E1659,'Trimming log'!$F$5:$Y$5000,20,FALSE)</f>
        <v>#N/A</v>
      </c>
      <c r="Z1659" s="135" t="e">
        <f t="shared" si="337"/>
        <v>#N/A</v>
      </c>
      <c r="AA1659" s="135" t="e">
        <f t="shared" si="338"/>
        <v>#N/A</v>
      </c>
      <c r="AB1659" s="136" t="e">
        <f t="shared" si="339"/>
        <v>#N/A</v>
      </c>
      <c r="AC1659" s="136" t="e">
        <f t="shared" si="340"/>
        <v>#N/A</v>
      </c>
      <c r="AD1659" s="136" t="e">
        <f t="shared" si="341"/>
        <v>#N/A</v>
      </c>
      <c r="AE1659" s="136" t="e">
        <f t="shared" si="342"/>
        <v>#N/A</v>
      </c>
    </row>
    <row r="1660" spans="1:31" ht="15" customHeight="1">
      <c r="A1660" s="67" t="str">
        <f t="shared" si="330"/>
        <v/>
      </c>
      <c r="B1660" s="65">
        <f t="shared" si="333"/>
        <v>1637</v>
      </c>
      <c r="C1660" s="68" t="str">
        <f t="shared" si="334"/>
        <v/>
      </c>
      <c r="D1660" s="69"/>
      <c r="E1660" s="75"/>
      <c r="F1660" s="65" t="e">
        <f>VLOOKUP(E1660,'Trimming log'!$F$5:$V$5000,2,FALSE)</f>
        <v>#N/A</v>
      </c>
      <c r="G1660" s="65" t="e">
        <f>VLOOKUP(E1660,'Trimming log'!$F$5:$V$5000,3,FALSE)</f>
        <v>#N/A</v>
      </c>
      <c r="H1660" s="508" t="e">
        <f>VLOOKUP(E1660,'Trimming log'!$F$5:$V$5000,4,FALSE)</f>
        <v>#N/A</v>
      </c>
      <c r="I1660" s="65" t="e">
        <f>VLOOKUP(E1660,'Trimming log'!$F$5:$V$5000,5,FALSE)</f>
        <v>#N/A</v>
      </c>
      <c r="J1660" s="65" t="e">
        <f>VLOOKUP(E1660,'Trimming log'!$F$5:$V$5000,6,FALSE)</f>
        <v>#N/A</v>
      </c>
      <c r="K1660" s="65" t="e">
        <f>VLOOKUP(E1660,'Trimming log'!$F$5:$V$5000,7,FALSE)</f>
        <v>#N/A</v>
      </c>
      <c r="L1660" s="65" t="e">
        <f>VLOOKUP(E1660,'Trimming log'!$F$5:$V$5000,8,FALSE)</f>
        <v>#N/A</v>
      </c>
      <c r="M1660" s="65" t="e">
        <f>VLOOKUP(E1660,'Trimming log'!$F$5:$V$5000,9,FALSE)</f>
        <v>#N/A</v>
      </c>
      <c r="N1660" s="507" t="e">
        <f>VLOOKUP(E1660,'Trimming log'!$F$5:$V$5000,10,FALSE)</f>
        <v>#N/A</v>
      </c>
      <c r="O1660" s="65" t="e">
        <f>VLOOKUP(E1660,'Trimming log'!$F$5:$V$5000,11,FALSE)</f>
        <v>#N/A</v>
      </c>
      <c r="P1660" s="65" t="e">
        <f>VLOOKUP(E1660,'Trimming log'!$F$5:$V$5000,12,FALSE)</f>
        <v>#N/A</v>
      </c>
      <c r="Q1660" s="65" t="e">
        <f>VLOOKUP(E1660,'Trimming log'!$F$5:$V$5000,13,FALSE)</f>
        <v>#N/A</v>
      </c>
      <c r="R1660" s="65" t="e">
        <f>VLOOKUP(E1660,'Trimming log'!$F$5:$V$5000,14,FALSE)</f>
        <v>#N/A</v>
      </c>
      <c r="S1660" s="65" t="e">
        <f>VLOOKUP(E1660,'Trimming log'!$F$5:$V$5000,15,FALSE)</f>
        <v>#N/A</v>
      </c>
      <c r="T1660" s="65" t="e">
        <f t="shared" si="331"/>
        <v>#N/A</v>
      </c>
      <c r="U1660" s="491" t="str">
        <f t="shared" si="332"/>
        <v/>
      </c>
      <c r="V1660" s="74">
        <f t="shared" si="335"/>
        <v>0</v>
      </c>
      <c r="W1660" s="134">
        <f t="shared" si="336"/>
        <v>0</v>
      </c>
      <c r="X1660" s="134" t="e">
        <f>VLOOKUP(E1660,'Trimming log'!$F$5:$Y$5000,19,FALSE)</f>
        <v>#N/A</v>
      </c>
      <c r="Y1660" s="134" t="e">
        <f>VLOOKUP(E1660,'Trimming log'!$F$5:$Y$5000,20,FALSE)</f>
        <v>#N/A</v>
      </c>
      <c r="Z1660" s="135" t="e">
        <f t="shared" si="337"/>
        <v>#N/A</v>
      </c>
      <c r="AA1660" s="135" t="e">
        <f t="shared" si="338"/>
        <v>#N/A</v>
      </c>
      <c r="AB1660" s="136" t="e">
        <f t="shared" si="339"/>
        <v>#N/A</v>
      </c>
      <c r="AC1660" s="136" t="e">
        <f t="shared" si="340"/>
        <v>#N/A</v>
      </c>
      <c r="AD1660" s="136" t="e">
        <f t="shared" si="341"/>
        <v>#N/A</v>
      </c>
      <c r="AE1660" s="136" t="e">
        <f t="shared" si="342"/>
        <v>#N/A</v>
      </c>
    </row>
    <row r="1661" spans="1:31" ht="15" customHeight="1">
      <c r="A1661" s="67" t="str">
        <f t="shared" si="330"/>
        <v/>
      </c>
      <c r="B1661" s="65">
        <f t="shared" si="333"/>
        <v>1638</v>
      </c>
      <c r="C1661" s="68" t="str">
        <f t="shared" si="334"/>
        <v/>
      </c>
      <c r="D1661" s="69"/>
      <c r="E1661" s="75"/>
      <c r="F1661" s="65" t="e">
        <f>VLOOKUP(E1661,'Trimming log'!$F$5:$V$5000,2,FALSE)</f>
        <v>#N/A</v>
      </c>
      <c r="G1661" s="65" t="e">
        <f>VLOOKUP(E1661,'Trimming log'!$F$5:$V$5000,3,FALSE)</f>
        <v>#N/A</v>
      </c>
      <c r="H1661" s="508" t="e">
        <f>VLOOKUP(E1661,'Trimming log'!$F$5:$V$5000,4,FALSE)</f>
        <v>#N/A</v>
      </c>
      <c r="I1661" s="65" t="e">
        <f>VLOOKUP(E1661,'Trimming log'!$F$5:$V$5000,5,FALSE)</f>
        <v>#N/A</v>
      </c>
      <c r="J1661" s="65" t="e">
        <f>VLOOKUP(E1661,'Trimming log'!$F$5:$V$5000,6,FALSE)</f>
        <v>#N/A</v>
      </c>
      <c r="K1661" s="65" t="e">
        <f>VLOOKUP(E1661,'Trimming log'!$F$5:$V$5000,7,FALSE)</f>
        <v>#N/A</v>
      </c>
      <c r="L1661" s="65" t="e">
        <f>VLOOKUP(E1661,'Trimming log'!$F$5:$V$5000,8,FALSE)</f>
        <v>#N/A</v>
      </c>
      <c r="M1661" s="65" t="e">
        <f>VLOOKUP(E1661,'Trimming log'!$F$5:$V$5000,9,FALSE)</f>
        <v>#N/A</v>
      </c>
      <c r="N1661" s="507" t="e">
        <f>VLOOKUP(E1661,'Trimming log'!$F$5:$V$5000,10,FALSE)</f>
        <v>#N/A</v>
      </c>
      <c r="O1661" s="65" t="e">
        <f>VLOOKUP(E1661,'Trimming log'!$F$5:$V$5000,11,FALSE)</f>
        <v>#N/A</v>
      </c>
      <c r="P1661" s="65" t="e">
        <f>VLOOKUP(E1661,'Trimming log'!$F$5:$V$5000,12,FALSE)</f>
        <v>#N/A</v>
      </c>
      <c r="Q1661" s="65" t="e">
        <f>VLOOKUP(E1661,'Trimming log'!$F$5:$V$5000,13,FALSE)</f>
        <v>#N/A</v>
      </c>
      <c r="R1661" s="65" t="e">
        <f>VLOOKUP(E1661,'Trimming log'!$F$5:$V$5000,14,FALSE)</f>
        <v>#N/A</v>
      </c>
      <c r="S1661" s="65" t="e">
        <f>VLOOKUP(E1661,'Trimming log'!$F$5:$V$5000,15,FALSE)</f>
        <v>#N/A</v>
      </c>
      <c r="T1661" s="65" t="e">
        <f t="shared" si="331"/>
        <v>#N/A</v>
      </c>
      <c r="U1661" s="491" t="str">
        <f t="shared" si="332"/>
        <v/>
      </c>
      <c r="V1661" s="74">
        <f t="shared" si="335"/>
        <v>0</v>
      </c>
      <c r="W1661" s="134">
        <f t="shared" si="336"/>
        <v>0</v>
      </c>
      <c r="X1661" s="134" t="e">
        <f>VLOOKUP(E1661,'Trimming log'!$F$5:$Y$5000,19,FALSE)</f>
        <v>#N/A</v>
      </c>
      <c r="Y1661" s="134" t="e">
        <f>VLOOKUP(E1661,'Trimming log'!$F$5:$Y$5000,20,FALSE)</f>
        <v>#N/A</v>
      </c>
      <c r="Z1661" s="135" t="e">
        <f t="shared" si="337"/>
        <v>#N/A</v>
      </c>
      <c r="AA1661" s="135" t="e">
        <f t="shared" si="338"/>
        <v>#N/A</v>
      </c>
      <c r="AB1661" s="136" t="e">
        <f t="shared" si="339"/>
        <v>#N/A</v>
      </c>
      <c r="AC1661" s="136" t="e">
        <f t="shared" si="340"/>
        <v>#N/A</v>
      </c>
      <c r="AD1661" s="136" t="e">
        <f t="shared" si="341"/>
        <v>#N/A</v>
      </c>
      <c r="AE1661" s="136" t="e">
        <f t="shared" si="342"/>
        <v>#N/A</v>
      </c>
    </row>
    <row r="1662" spans="1:31" ht="15" customHeight="1">
      <c r="A1662" s="67" t="str">
        <f t="shared" si="330"/>
        <v/>
      </c>
      <c r="B1662" s="65">
        <f t="shared" si="333"/>
        <v>1639</v>
      </c>
      <c r="C1662" s="68" t="str">
        <f t="shared" si="334"/>
        <v/>
      </c>
      <c r="D1662" s="69"/>
      <c r="E1662" s="75"/>
      <c r="F1662" s="65" t="e">
        <f>VLOOKUP(E1662,'Trimming log'!$F$5:$V$5000,2,FALSE)</f>
        <v>#N/A</v>
      </c>
      <c r="G1662" s="65" t="e">
        <f>VLOOKUP(E1662,'Trimming log'!$F$5:$V$5000,3,FALSE)</f>
        <v>#N/A</v>
      </c>
      <c r="H1662" s="508" t="e">
        <f>VLOOKUP(E1662,'Trimming log'!$F$5:$V$5000,4,FALSE)</f>
        <v>#N/A</v>
      </c>
      <c r="I1662" s="65" t="e">
        <f>VLOOKUP(E1662,'Trimming log'!$F$5:$V$5000,5,FALSE)</f>
        <v>#N/A</v>
      </c>
      <c r="J1662" s="65" t="e">
        <f>VLOOKUP(E1662,'Trimming log'!$F$5:$V$5000,6,FALSE)</f>
        <v>#N/A</v>
      </c>
      <c r="K1662" s="65" t="e">
        <f>VLOOKUP(E1662,'Trimming log'!$F$5:$V$5000,7,FALSE)</f>
        <v>#N/A</v>
      </c>
      <c r="L1662" s="65" t="e">
        <f>VLOOKUP(E1662,'Trimming log'!$F$5:$V$5000,8,FALSE)</f>
        <v>#N/A</v>
      </c>
      <c r="M1662" s="65" t="e">
        <f>VLOOKUP(E1662,'Trimming log'!$F$5:$V$5000,9,FALSE)</f>
        <v>#N/A</v>
      </c>
      <c r="N1662" s="507" t="e">
        <f>VLOOKUP(E1662,'Trimming log'!$F$5:$V$5000,10,FALSE)</f>
        <v>#N/A</v>
      </c>
      <c r="O1662" s="65" t="e">
        <f>VLOOKUP(E1662,'Trimming log'!$F$5:$V$5000,11,FALSE)</f>
        <v>#N/A</v>
      </c>
      <c r="P1662" s="65" t="e">
        <f>VLOOKUP(E1662,'Trimming log'!$F$5:$V$5000,12,FALSE)</f>
        <v>#N/A</v>
      </c>
      <c r="Q1662" s="65" t="e">
        <f>VLOOKUP(E1662,'Trimming log'!$F$5:$V$5000,13,FALSE)</f>
        <v>#N/A</v>
      </c>
      <c r="R1662" s="65" t="e">
        <f>VLOOKUP(E1662,'Trimming log'!$F$5:$V$5000,14,FALSE)</f>
        <v>#N/A</v>
      </c>
      <c r="S1662" s="65" t="e">
        <f>VLOOKUP(E1662,'Trimming log'!$F$5:$V$5000,15,FALSE)</f>
        <v>#N/A</v>
      </c>
      <c r="T1662" s="65" t="e">
        <f t="shared" si="331"/>
        <v>#N/A</v>
      </c>
      <c r="U1662" s="491" t="str">
        <f t="shared" si="332"/>
        <v/>
      </c>
      <c r="V1662" s="74">
        <f t="shared" si="335"/>
        <v>0</v>
      </c>
      <c r="W1662" s="134">
        <f t="shared" si="336"/>
        <v>0</v>
      </c>
      <c r="X1662" s="134" t="e">
        <f>VLOOKUP(E1662,'Trimming log'!$F$5:$Y$5000,19,FALSE)</f>
        <v>#N/A</v>
      </c>
      <c r="Y1662" s="134" t="e">
        <f>VLOOKUP(E1662,'Trimming log'!$F$5:$Y$5000,20,FALSE)</f>
        <v>#N/A</v>
      </c>
      <c r="Z1662" s="135" t="e">
        <f t="shared" si="337"/>
        <v>#N/A</v>
      </c>
      <c r="AA1662" s="135" t="e">
        <f t="shared" si="338"/>
        <v>#N/A</v>
      </c>
      <c r="AB1662" s="136" t="e">
        <f t="shared" si="339"/>
        <v>#N/A</v>
      </c>
      <c r="AC1662" s="136" t="e">
        <f t="shared" si="340"/>
        <v>#N/A</v>
      </c>
      <c r="AD1662" s="136" t="e">
        <f t="shared" si="341"/>
        <v>#N/A</v>
      </c>
      <c r="AE1662" s="136" t="e">
        <f t="shared" si="342"/>
        <v>#N/A</v>
      </c>
    </row>
    <row r="1663" spans="1:31" ht="15" customHeight="1">
      <c r="A1663" s="67" t="str">
        <f t="shared" si="330"/>
        <v/>
      </c>
      <c r="B1663" s="65">
        <f t="shared" si="333"/>
        <v>1640</v>
      </c>
      <c r="C1663" s="68" t="str">
        <f t="shared" si="334"/>
        <v/>
      </c>
      <c r="D1663" s="69"/>
      <c r="E1663" s="75"/>
      <c r="F1663" s="65" t="e">
        <f>VLOOKUP(E1663,'Trimming log'!$F$5:$V$5000,2,FALSE)</f>
        <v>#N/A</v>
      </c>
      <c r="G1663" s="65" t="e">
        <f>VLOOKUP(E1663,'Trimming log'!$F$5:$V$5000,3,FALSE)</f>
        <v>#N/A</v>
      </c>
      <c r="H1663" s="508" t="e">
        <f>VLOOKUP(E1663,'Trimming log'!$F$5:$V$5000,4,FALSE)</f>
        <v>#N/A</v>
      </c>
      <c r="I1663" s="65" t="e">
        <f>VLOOKUP(E1663,'Trimming log'!$F$5:$V$5000,5,FALSE)</f>
        <v>#N/A</v>
      </c>
      <c r="J1663" s="65" t="e">
        <f>VLOOKUP(E1663,'Trimming log'!$F$5:$V$5000,6,FALSE)</f>
        <v>#N/A</v>
      </c>
      <c r="K1663" s="65" t="e">
        <f>VLOOKUP(E1663,'Trimming log'!$F$5:$V$5000,7,FALSE)</f>
        <v>#N/A</v>
      </c>
      <c r="L1663" s="65" t="e">
        <f>VLOOKUP(E1663,'Trimming log'!$F$5:$V$5000,8,FALSE)</f>
        <v>#N/A</v>
      </c>
      <c r="M1663" s="65" t="e">
        <f>VLOOKUP(E1663,'Trimming log'!$F$5:$V$5000,9,FALSE)</f>
        <v>#N/A</v>
      </c>
      <c r="N1663" s="507" t="e">
        <f>VLOOKUP(E1663,'Trimming log'!$F$5:$V$5000,10,FALSE)</f>
        <v>#N/A</v>
      </c>
      <c r="O1663" s="65" t="e">
        <f>VLOOKUP(E1663,'Trimming log'!$F$5:$V$5000,11,FALSE)</f>
        <v>#N/A</v>
      </c>
      <c r="P1663" s="65" t="e">
        <f>VLOOKUP(E1663,'Trimming log'!$F$5:$V$5000,12,FALSE)</f>
        <v>#N/A</v>
      </c>
      <c r="Q1663" s="65" t="e">
        <f>VLOOKUP(E1663,'Trimming log'!$F$5:$V$5000,13,FALSE)</f>
        <v>#N/A</v>
      </c>
      <c r="R1663" s="65" t="e">
        <f>VLOOKUP(E1663,'Trimming log'!$F$5:$V$5000,14,FALSE)</f>
        <v>#N/A</v>
      </c>
      <c r="S1663" s="65" t="e">
        <f>VLOOKUP(E1663,'Trimming log'!$F$5:$V$5000,15,FALSE)</f>
        <v>#N/A</v>
      </c>
      <c r="T1663" s="65" t="e">
        <f t="shared" si="331"/>
        <v>#N/A</v>
      </c>
      <c r="U1663" s="491" t="str">
        <f t="shared" si="332"/>
        <v/>
      </c>
      <c r="V1663" s="74">
        <f t="shared" si="335"/>
        <v>0</v>
      </c>
      <c r="W1663" s="134">
        <f t="shared" si="336"/>
        <v>0</v>
      </c>
      <c r="X1663" s="134" t="e">
        <f>VLOOKUP(E1663,'Trimming log'!$F$5:$Y$5000,19,FALSE)</f>
        <v>#N/A</v>
      </c>
      <c r="Y1663" s="134" t="e">
        <f>VLOOKUP(E1663,'Trimming log'!$F$5:$Y$5000,20,FALSE)</f>
        <v>#N/A</v>
      </c>
      <c r="Z1663" s="135" t="e">
        <f t="shared" si="337"/>
        <v>#N/A</v>
      </c>
      <c r="AA1663" s="135" t="e">
        <f t="shared" si="338"/>
        <v>#N/A</v>
      </c>
      <c r="AB1663" s="136" t="e">
        <f t="shared" si="339"/>
        <v>#N/A</v>
      </c>
      <c r="AC1663" s="136" t="e">
        <f t="shared" si="340"/>
        <v>#N/A</v>
      </c>
      <c r="AD1663" s="136" t="e">
        <f t="shared" si="341"/>
        <v>#N/A</v>
      </c>
      <c r="AE1663" s="136" t="e">
        <f t="shared" si="342"/>
        <v>#N/A</v>
      </c>
    </row>
    <row r="1664" spans="1:31" ht="15" customHeight="1">
      <c r="A1664" s="67" t="str">
        <f t="shared" si="330"/>
        <v/>
      </c>
      <c r="B1664" s="65">
        <f t="shared" si="333"/>
        <v>1641</v>
      </c>
      <c r="C1664" s="68" t="str">
        <f t="shared" si="334"/>
        <v/>
      </c>
      <c r="D1664" s="69"/>
      <c r="E1664" s="75"/>
      <c r="F1664" s="65" t="e">
        <f>VLOOKUP(E1664,'Trimming log'!$F$5:$V$5000,2,FALSE)</f>
        <v>#N/A</v>
      </c>
      <c r="G1664" s="65" t="e">
        <f>VLOOKUP(E1664,'Trimming log'!$F$5:$V$5000,3,FALSE)</f>
        <v>#N/A</v>
      </c>
      <c r="H1664" s="508" t="e">
        <f>VLOOKUP(E1664,'Trimming log'!$F$5:$V$5000,4,FALSE)</f>
        <v>#N/A</v>
      </c>
      <c r="I1664" s="65" t="e">
        <f>VLOOKUP(E1664,'Trimming log'!$F$5:$V$5000,5,FALSE)</f>
        <v>#N/A</v>
      </c>
      <c r="J1664" s="65" t="e">
        <f>VLOOKUP(E1664,'Trimming log'!$F$5:$V$5000,6,FALSE)</f>
        <v>#N/A</v>
      </c>
      <c r="K1664" s="65" t="e">
        <f>VLOOKUP(E1664,'Trimming log'!$F$5:$V$5000,7,FALSE)</f>
        <v>#N/A</v>
      </c>
      <c r="L1664" s="65" t="e">
        <f>VLOOKUP(E1664,'Trimming log'!$F$5:$V$5000,8,FALSE)</f>
        <v>#N/A</v>
      </c>
      <c r="M1664" s="65" t="e">
        <f>VLOOKUP(E1664,'Trimming log'!$F$5:$V$5000,9,FALSE)</f>
        <v>#N/A</v>
      </c>
      <c r="N1664" s="507" t="e">
        <f>VLOOKUP(E1664,'Trimming log'!$F$5:$V$5000,10,FALSE)</f>
        <v>#N/A</v>
      </c>
      <c r="O1664" s="65" t="e">
        <f>VLOOKUP(E1664,'Trimming log'!$F$5:$V$5000,11,FALSE)</f>
        <v>#N/A</v>
      </c>
      <c r="P1664" s="65" t="e">
        <f>VLOOKUP(E1664,'Trimming log'!$F$5:$V$5000,12,FALSE)</f>
        <v>#N/A</v>
      </c>
      <c r="Q1664" s="65" t="e">
        <f>VLOOKUP(E1664,'Trimming log'!$F$5:$V$5000,13,FALSE)</f>
        <v>#N/A</v>
      </c>
      <c r="R1664" s="65" t="e">
        <f>VLOOKUP(E1664,'Trimming log'!$F$5:$V$5000,14,FALSE)</f>
        <v>#N/A</v>
      </c>
      <c r="S1664" s="65" t="e">
        <f>VLOOKUP(E1664,'Trimming log'!$F$5:$V$5000,15,FALSE)</f>
        <v>#N/A</v>
      </c>
      <c r="T1664" s="65" t="e">
        <f t="shared" si="331"/>
        <v>#N/A</v>
      </c>
      <c r="U1664" s="491" t="str">
        <f t="shared" si="332"/>
        <v/>
      </c>
      <c r="V1664" s="74">
        <f t="shared" si="335"/>
        <v>0</v>
      </c>
      <c r="W1664" s="134">
        <f t="shared" si="336"/>
        <v>0</v>
      </c>
      <c r="X1664" s="134" t="e">
        <f>VLOOKUP(E1664,'Trimming log'!$F$5:$Y$5000,19,FALSE)</f>
        <v>#N/A</v>
      </c>
      <c r="Y1664" s="134" t="e">
        <f>VLOOKUP(E1664,'Trimming log'!$F$5:$Y$5000,20,FALSE)</f>
        <v>#N/A</v>
      </c>
      <c r="Z1664" s="135" t="e">
        <f t="shared" si="337"/>
        <v>#N/A</v>
      </c>
      <c r="AA1664" s="135" t="e">
        <f t="shared" si="338"/>
        <v>#N/A</v>
      </c>
      <c r="AB1664" s="136" t="e">
        <f t="shared" si="339"/>
        <v>#N/A</v>
      </c>
      <c r="AC1664" s="136" t="e">
        <f t="shared" si="340"/>
        <v>#N/A</v>
      </c>
      <c r="AD1664" s="136" t="e">
        <f t="shared" si="341"/>
        <v>#N/A</v>
      </c>
      <c r="AE1664" s="136" t="e">
        <f t="shared" si="342"/>
        <v>#N/A</v>
      </c>
    </row>
    <row r="1665" spans="1:31" ht="15" customHeight="1">
      <c r="A1665" s="67" t="str">
        <f t="shared" si="330"/>
        <v/>
      </c>
      <c r="B1665" s="65">
        <f t="shared" si="333"/>
        <v>1642</v>
      </c>
      <c r="C1665" s="68" t="str">
        <f t="shared" si="334"/>
        <v/>
      </c>
      <c r="D1665" s="69"/>
      <c r="E1665" s="75"/>
      <c r="F1665" s="65" t="e">
        <f>VLOOKUP(E1665,'Trimming log'!$F$5:$V$5000,2,FALSE)</f>
        <v>#N/A</v>
      </c>
      <c r="G1665" s="65" t="e">
        <f>VLOOKUP(E1665,'Trimming log'!$F$5:$V$5000,3,FALSE)</f>
        <v>#N/A</v>
      </c>
      <c r="H1665" s="508" t="e">
        <f>VLOOKUP(E1665,'Trimming log'!$F$5:$V$5000,4,FALSE)</f>
        <v>#N/A</v>
      </c>
      <c r="I1665" s="65" t="e">
        <f>VLOOKUP(E1665,'Trimming log'!$F$5:$V$5000,5,FALSE)</f>
        <v>#N/A</v>
      </c>
      <c r="J1665" s="65" t="e">
        <f>VLOOKUP(E1665,'Trimming log'!$F$5:$V$5000,6,FALSE)</f>
        <v>#N/A</v>
      </c>
      <c r="K1665" s="65" t="e">
        <f>VLOOKUP(E1665,'Trimming log'!$F$5:$V$5000,7,FALSE)</f>
        <v>#N/A</v>
      </c>
      <c r="L1665" s="65" t="e">
        <f>VLOOKUP(E1665,'Trimming log'!$F$5:$V$5000,8,FALSE)</f>
        <v>#N/A</v>
      </c>
      <c r="M1665" s="65" t="e">
        <f>VLOOKUP(E1665,'Trimming log'!$F$5:$V$5000,9,FALSE)</f>
        <v>#N/A</v>
      </c>
      <c r="N1665" s="507" t="e">
        <f>VLOOKUP(E1665,'Trimming log'!$F$5:$V$5000,10,FALSE)</f>
        <v>#N/A</v>
      </c>
      <c r="O1665" s="65" t="e">
        <f>VLOOKUP(E1665,'Trimming log'!$F$5:$V$5000,11,FALSE)</f>
        <v>#N/A</v>
      </c>
      <c r="P1665" s="65" t="e">
        <f>VLOOKUP(E1665,'Trimming log'!$F$5:$V$5000,12,FALSE)</f>
        <v>#N/A</v>
      </c>
      <c r="Q1665" s="65" t="e">
        <f>VLOOKUP(E1665,'Trimming log'!$F$5:$V$5000,13,FALSE)</f>
        <v>#N/A</v>
      </c>
      <c r="R1665" s="65" t="e">
        <f>VLOOKUP(E1665,'Trimming log'!$F$5:$V$5000,14,FALSE)</f>
        <v>#N/A</v>
      </c>
      <c r="S1665" s="65" t="e">
        <f>VLOOKUP(E1665,'Trimming log'!$F$5:$V$5000,15,FALSE)</f>
        <v>#N/A</v>
      </c>
      <c r="T1665" s="65" t="e">
        <f t="shared" si="331"/>
        <v>#N/A</v>
      </c>
      <c r="U1665" s="491" t="str">
        <f t="shared" si="332"/>
        <v/>
      </c>
      <c r="V1665" s="74">
        <f t="shared" si="335"/>
        <v>0</v>
      </c>
      <c r="W1665" s="134">
        <f t="shared" si="336"/>
        <v>0</v>
      </c>
      <c r="X1665" s="134" t="e">
        <f>VLOOKUP(E1665,'Trimming log'!$F$5:$Y$5000,19,FALSE)</f>
        <v>#N/A</v>
      </c>
      <c r="Y1665" s="134" t="e">
        <f>VLOOKUP(E1665,'Trimming log'!$F$5:$Y$5000,20,FALSE)</f>
        <v>#N/A</v>
      </c>
      <c r="Z1665" s="135" t="e">
        <f t="shared" si="337"/>
        <v>#N/A</v>
      </c>
      <c r="AA1665" s="135" t="e">
        <f t="shared" si="338"/>
        <v>#N/A</v>
      </c>
      <c r="AB1665" s="136" t="e">
        <f t="shared" si="339"/>
        <v>#N/A</v>
      </c>
      <c r="AC1665" s="136" t="e">
        <f t="shared" si="340"/>
        <v>#N/A</v>
      </c>
      <c r="AD1665" s="136" t="e">
        <f t="shared" si="341"/>
        <v>#N/A</v>
      </c>
      <c r="AE1665" s="136" t="e">
        <f t="shared" si="342"/>
        <v>#N/A</v>
      </c>
    </row>
    <row r="1666" spans="1:31" ht="15" customHeight="1">
      <c r="A1666" s="67" t="str">
        <f t="shared" si="330"/>
        <v/>
      </c>
      <c r="B1666" s="65">
        <f t="shared" si="333"/>
        <v>1643</v>
      </c>
      <c r="C1666" s="68" t="str">
        <f t="shared" si="334"/>
        <v/>
      </c>
      <c r="D1666" s="69"/>
      <c r="E1666" s="75"/>
      <c r="F1666" s="65" t="e">
        <f>VLOOKUP(E1666,'Trimming log'!$F$5:$V$5000,2,FALSE)</f>
        <v>#N/A</v>
      </c>
      <c r="G1666" s="65" t="e">
        <f>VLOOKUP(E1666,'Trimming log'!$F$5:$V$5000,3,FALSE)</f>
        <v>#N/A</v>
      </c>
      <c r="H1666" s="508" t="e">
        <f>VLOOKUP(E1666,'Trimming log'!$F$5:$V$5000,4,FALSE)</f>
        <v>#N/A</v>
      </c>
      <c r="I1666" s="65" t="e">
        <f>VLOOKUP(E1666,'Trimming log'!$F$5:$V$5000,5,FALSE)</f>
        <v>#N/A</v>
      </c>
      <c r="J1666" s="65" t="e">
        <f>VLOOKUP(E1666,'Trimming log'!$F$5:$V$5000,6,FALSE)</f>
        <v>#N/A</v>
      </c>
      <c r="K1666" s="65" t="e">
        <f>VLOOKUP(E1666,'Trimming log'!$F$5:$V$5000,7,FALSE)</f>
        <v>#N/A</v>
      </c>
      <c r="L1666" s="65" t="e">
        <f>VLOOKUP(E1666,'Trimming log'!$F$5:$V$5000,8,FALSE)</f>
        <v>#N/A</v>
      </c>
      <c r="M1666" s="65" t="e">
        <f>VLOOKUP(E1666,'Trimming log'!$F$5:$V$5000,9,FALSE)</f>
        <v>#N/A</v>
      </c>
      <c r="N1666" s="507" t="e">
        <f>VLOOKUP(E1666,'Trimming log'!$F$5:$V$5000,10,FALSE)</f>
        <v>#N/A</v>
      </c>
      <c r="O1666" s="65" t="e">
        <f>VLOOKUP(E1666,'Trimming log'!$F$5:$V$5000,11,FALSE)</f>
        <v>#N/A</v>
      </c>
      <c r="P1666" s="65" t="e">
        <f>VLOOKUP(E1666,'Trimming log'!$F$5:$V$5000,12,FALSE)</f>
        <v>#N/A</v>
      </c>
      <c r="Q1666" s="65" t="e">
        <f>VLOOKUP(E1666,'Trimming log'!$F$5:$V$5000,13,FALSE)</f>
        <v>#N/A</v>
      </c>
      <c r="R1666" s="65" t="e">
        <f>VLOOKUP(E1666,'Trimming log'!$F$5:$V$5000,14,FALSE)</f>
        <v>#N/A</v>
      </c>
      <c r="S1666" s="65" t="e">
        <f>VLOOKUP(E1666,'Trimming log'!$F$5:$V$5000,15,FALSE)</f>
        <v>#N/A</v>
      </c>
      <c r="T1666" s="65" t="e">
        <f t="shared" si="331"/>
        <v>#N/A</v>
      </c>
      <c r="U1666" s="491" t="str">
        <f t="shared" si="332"/>
        <v/>
      </c>
      <c r="V1666" s="74">
        <f t="shared" si="335"/>
        <v>0</v>
      </c>
      <c r="W1666" s="134">
        <f t="shared" si="336"/>
        <v>0</v>
      </c>
      <c r="X1666" s="134" t="e">
        <f>VLOOKUP(E1666,'Trimming log'!$F$5:$Y$5000,19,FALSE)</f>
        <v>#N/A</v>
      </c>
      <c r="Y1666" s="134" t="e">
        <f>VLOOKUP(E1666,'Trimming log'!$F$5:$Y$5000,20,FALSE)</f>
        <v>#N/A</v>
      </c>
      <c r="Z1666" s="135" t="e">
        <f t="shared" si="337"/>
        <v>#N/A</v>
      </c>
      <c r="AA1666" s="135" t="e">
        <f t="shared" si="338"/>
        <v>#N/A</v>
      </c>
      <c r="AB1666" s="136" t="e">
        <f t="shared" si="339"/>
        <v>#N/A</v>
      </c>
      <c r="AC1666" s="136" t="e">
        <f t="shared" si="340"/>
        <v>#N/A</v>
      </c>
      <c r="AD1666" s="136" t="e">
        <f t="shared" si="341"/>
        <v>#N/A</v>
      </c>
      <c r="AE1666" s="136" t="e">
        <f t="shared" si="342"/>
        <v>#N/A</v>
      </c>
    </row>
    <row r="1667" spans="1:31" ht="15" customHeight="1">
      <c r="A1667" s="67" t="str">
        <f t="shared" si="330"/>
        <v/>
      </c>
      <c r="B1667" s="65">
        <f t="shared" si="333"/>
        <v>1644</v>
      </c>
      <c r="C1667" s="68" t="str">
        <f t="shared" si="334"/>
        <v/>
      </c>
      <c r="D1667" s="69"/>
      <c r="E1667" s="75"/>
      <c r="F1667" s="65" t="e">
        <f>VLOOKUP(E1667,'Trimming log'!$F$5:$V$5000,2,FALSE)</f>
        <v>#N/A</v>
      </c>
      <c r="G1667" s="65" t="e">
        <f>VLOOKUP(E1667,'Trimming log'!$F$5:$V$5000,3,FALSE)</f>
        <v>#N/A</v>
      </c>
      <c r="H1667" s="508" t="e">
        <f>VLOOKUP(E1667,'Trimming log'!$F$5:$V$5000,4,FALSE)</f>
        <v>#N/A</v>
      </c>
      <c r="I1667" s="65" t="e">
        <f>VLOOKUP(E1667,'Trimming log'!$F$5:$V$5000,5,FALSE)</f>
        <v>#N/A</v>
      </c>
      <c r="J1667" s="65" t="e">
        <f>VLOOKUP(E1667,'Trimming log'!$F$5:$V$5000,6,FALSE)</f>
        <v>#N/A</v>
      </c>
      <c r="K1667" s="65" t="e">
        <f>VLOOKUP(E1667,'Trimming log'!$F$5:$V$5000,7,FALSE)</f>
        <v>#N/A</v>
      </c>
      <c r="L1667" s="65" t="e">
        <f>VLOOKUP(E1667,'Trimming log'!$F$5:$V$5000,8,FALSE)</f>
        <v>#N/A</v>
      </c>
      <c r="M1667" s="65" t="e">
        <f>VLOOKUP(E1667,'Trimming log'!$F$5:$V$5000,9,FALSE)</f>
        <v>#N/A</v>
      </c>
      <c r="N1667" s="507" t="e">
        <f>VLOOKUP(E1667,'Trimming log'!$F$5:$V$5000,10,FALSE)</f>
        <v>#N/A</v>
      </c>
      <c r="O1667" s="65" t="e">
        <f>VLOOKUP(E1667,'Trimming log'!$F$5:$V$5000,11,FALSE)</f>
        <v>#N/A</v>
      </c>
      <c r="P1667" s="65" t="e">
        <f>VLOOKUP(E1667,'Trimming log'!$F$5:$V$5000,12,FALSE)</f>
        <v>#N/A</v>
      </c>
      <c r="Q1667" s="65" t="e">
        <f>VLOOKUP(E1667,'Trimming log'!$F$5:$V$5000,13,FALSE)</f>
        <v>#N/A</v>
      </c>
      <c r="R1667" s="65" t="e">
        <f>VLOOKUP(E1667,'Trimming log'!$F$5:$V$5000,14,FALSE)</f>
        <v>#N/A</v>
      </c>
      <c r="S1667" s="65" t="e">
        <f>VLOOKUP(E1667,'Trimming log'!$F$5:$V$5000,15,FALSE)</f>
        <v>#N/A</v>
      </c>
      <c r="T1667" s="65" t="e">
        <f t="shared" si="331"/>
        <v>#N/A</v>
      </c>
      <c r="U1667" s="491" t="str">
        <f t="shared" si="332"/>
        <v/>
      </c>
      <c r="V1667" s="74">
        <f t="shared" si="335"/>
        <v>0</v>
      </c>
      <c r="W1667" s="134">
        <f t="shared" si="336"/>
        <v>0</v>
      </c>
      <c r="X1667" s="134" t="e">
        <f>VLOOKUP(E1667,'Trimming log'!$F$5:$Y$5000,19,FALSE)</f>
        <v>#N/A</v>
      </c>
      <c r="Y1667" s="134" t="e">
        <f>VLOOKUP(E1667,'Trimming log'!$F$5:$Y$5000,20,FALSE)</f>
        <v>#N/A</v>
      </c>
      <c r="Z1667" s="135" t="e">
        <f t="shared" si="337"/>
        <v>#N/A</v>
      </c>
      <c r="AA1667" s="135" t="e">
        <f t="shared" si="338"/>
        <v>#N/A</v>
      </c>
      <c r="AB1667" s="136" t="e">
        <f t="shared" si="339"/>
        <v>#N/A</v>
      </c>
      <c r="AC1667" s="136" t="e">
        <f t="shared" si="340"/>
        <v>#N/A</v>
      </c>
      <c r="AD1667" s="136" t="e">
        <f t="shared" si="341"/>
        <v>#N/A</v>
      </c>
      <c r="AE1667" s="136" t="e">
        <f t="shared" si="342"/>
        <v>#N/A</v>
      </c>
    </row>
    <row r="1668" spans="1:31" ht="15" customHeight="1">
      <c r="A1668" s="67" t="str">
        <f t="shared" si="330"/>
        <v/>
      </c>
      <c r="B1668" s="65">
        <f t="shared" si="333"/>
        <v>1645</v>
      </c>
      <c r="C1668" s="68" t="str">
        <f t="shared" si="334"/>
        <v/>
      </c>
      <c r="D1668" s="69"/>
      <c r="E1668" s="75"/>
      <c r="F1668" s="65" t="e">
        <f>VLOOKUP(E1668,'Trimming log'!$F$5:$V$5000,2,FALSE)</f>
        <v>#N/A</v>
      </c>
      <c r="G1668" s="65" t="e">
        <f>VLOOKUP(E1668,'Trimming log'!$F$5:$V$5000,3,FALSE)</f>
        <v>#N/A</v>
      </c>
      <c r="H1668" s="508" t="e">
        <f>VLOOKUP(E1668,'Trimming log'!$F$5:$V$5000,4,FALSE)</f>
        <v>#N/A</v>
      </c>
      <c r="I1668" s="65" t="e">
        <f>VLOOKUP(E1668,'Trimming log'!$F$5:$V$5000,5,FALSE)</f>
        <v>#N/A</v>
      </c>
      <c r="J1668" s="65" t="e">
        <f>VLOOKUP(E1668,'Trimming log'!$F$5:$V$5000,6,FALSE)</f>
        <v>#N/A</v>
      </c>
      <c r="K1668" s="65" t="e">
        <f>VLOOKUP(E1668,'Trimming log'!$F$5:$V$5000,7,FALSE)</f>
        <v>#N/A</v>
      </c>
      <c r="L1668" s="65" t="e">
        <f>VLOOKUP(E1668,'Trimming log'!$F$5:$V$5000,8,FALSE)</f>
        <v>#N/A</v>
      </c>
      <c r="M1668" s="65" t="e">
        <f>VLOOKUP(E1668,'Trimming log'!$F$5:$V$5000,9,FALSE)</f>
        <v>#N/A</v>
      </c>
      <c r="N1668" s="507" t="e">
        <f>VLOOKUP(E1668,'Trimming log'!$F$5:$V$5000,10,FALSE)</f>
        <v>#N/A</v>
      </c>
      <c r="O1668" s="65" t="e">
        <f>VLOOKUP(E1668,'Trimming log'!$F$5:$V$5000,11,FALSE)</f>
        <v>#N/A</v>
      </c>
      <c r="P1668" s="65" t="e">
        <f>VLOOKUP(E1668,'Trimming log'!$F$5:$V$5000,12,FALSE)</f>
        <v>#N/A</v>
      </c>
      <c r="Q1668" s="65" t="e">
        <f>VLOOKUP(E1668,'Trimming log'!$F$5:$V$5000,13,FALSE)</f>
        <v>#N/A</v>
      </c>
      <c r="R1668" s="65" t="e">
        <f>VLOOKUP(E1668,'Trimming log'!$F$5:$V$5000,14,FALSE)</f>
        <v>#N/A</v>
      </c>
      <c r="S1668" s="65" t="e">
        <f>VLOOKUP(E1668,'Trimming log'!$F$5:$V$5000,15,FALSE)</f>
        <v>#N/A</v>
      </c>
      <c r="T1668" s="65" t="e">
        <f t="shared" si="331"/>
        <v>#N/A</v>
      </c>
      <c r="U1668" s="491" t="str">
        <f t="shared" si="332"/>
        <v/>
      </c>
      <c r="V1668" s="74">
        <f t="shared" si="335"/>
        <v>0</v>
      </c>
      <c r="W1668" s="134">
        <f t="shared" si="336"/>
        <v>0</v>
      </c>
      <c r="X1668" s="134" t="e">
        <f>VLOOKUP(E1668,'Trimming log'!$F$5:$Y$5000,19,FALSE)</f>
        <v>#N/A</v>
      </c>
      <c r="Y1668" s="134" t="e">
        <f>VLOOKUP(E1668,'Trimming log'!$F$5:$Y$5000,20,FALSE)</f>
        <v>#N/A</v>
      </c>
      <c r="Z1668" s="135" t="e">
        <f t="shared" si="337"/>
        <v>#N/A</v>
      </c>
      <c r="AA1668" s="135" t="e">
        <f t="shared" si="338"/>
        <v>#N/A</v>
      </c>
      <c r="AB1668" s="136" t="e">
        <f t="shared" si="339"/>
        <v>#N/A</v>
      </c>
      <c r="AC1668" s="136" t="e">
        <f t="shared" si="340"/>
        <v>#N/A</v>
      </c>
      <c r="AD1668" s="136" t="e">
        <f t="shared" si="341"/>
        <v>#N/A</v>
      </c>
      <c r="AE1668" s="136" t="e">
        <f t="shared" si="342"/>
        <v>#N/A</v>
      </c>
    </row>
    <row r="1669" spans="1:31" ht="15" customHeight="1">
      <c r="A1669" s="67" t="str">
        <f t="shared" si="330"/>
        <v/>
      </c>
      <c r="B1669" s="65">
        <f t="shared" si="333"/>
        <v>1646</v>
      </c>
      <c r="C1669" s="68" t="str">
        <f t="shared" si="334"/>
        <v/>
      </c>
      <c r="D1669" s="69"/>
      <c r="E1669" s="75"/>
      <c r="F1669" s="65" t="e">
        <f>VLOOKUP(E1669,'Trimming log'!$F$5:$V$5000,2,FALSE)</f>
        <v>#N/A</v>
      </c>
      <c r="G1669" s="65" t="e">
        <f>VLOOKUP(E1669,'Trimming log'!$F$5:$V$5000,3,FALSE)</f>
        <v>#N/A</v>
      </c>
      <c r="H1669" s="508" t="e">
        <f>VLOOKUP(E1669,'Trimming log'!$F$5:$V$5000,4,FALSE)</f>
        <v>#N/A</v>
      </c>
      <c r="I1669" s="65" t="e">
        <f>VLOOKUP(E1669,'Trimming log'!$F$5:$V$5000,5,FALSE)</f>
        <v>#N/A</v>
      </c>
      <c r="J1669" s="65" t="e">
        <f>VLOOKUP(E1669,'Trimming log'!$F$5:$V$5000,6,FALSE)</f>
        <v>#N/A</v>
      </c>
      <c r="K1669" s="65" t="e">
        <f>VLOOKUP(E1669,'Trimming log'!$F$5:$V$5000,7,FALSE)</f>
        <v>#N/A</v>
      </c>
      <c r="L1669" s="65" t="e">
        <f>VLOOKUP(E1669,'Trimming log'!$F$5:$V$5000,8,FALSE)</f>
        <v>#N/A</v>
      </c>
      <c r="M1669" s="65" t="e">
        <f>VLOOKUP(E1669,'Trimming log'!$F$5:$V$5000,9,FALSE)</f>
        <v>#N/A</v>
      </c>
      <c r="N1669" s="507" t="e">
        <f>VLOOKUP(E1669,'Trimming log'!$F$5:$V$5000,10,FALSE)</f>
        <v>#N/A</v>
      </c>
      <c r="O1669" s="65" t="e">
        <f>VLOOKUP(E1669,'Trimming log'!$F$5:$V$5000,11,FALSE)</f>
        <v>#N/A</v>
      </c>
      <c r="P1669" s="65" t="e">
        <f>VLOOKUP(E1669,'Trimming log'!$F$5:$V$5000,12,FALSE)</f>
        <v>#N/A</v>
      </c>
      <c r="Q1669" s="65" t="e">
        <f>VLOOKUP(E1669,'Trimming log'!$F$5:$V$5000,13,FALSE)</f>
        <v>#N/A</v>
      </c>
      <c r="R1669" s="65" t="e">
        <f>VLOOKUP(E1669,'Trimming log'!$F$5:$V$5000,14,FALSE)</f>
        <v>#N/A</v>
      </c>
      <c r="S1669" s="65" t="e">
        <f>VLOOKUP(E1669,'Trimming log'!$F$5:$V$5000,15,FALSE)</f>
        <v>#N/A</v>
      </c>
      <c r="T1669" s="65" t="e">
        <f t="shared" si="331"/>
        <v>#N/A</v>
      </c>
      <c r="U1669" s="491" t="str">
        <f t="shared" si="332"/>
        <v/>
      </c>
      <c r="V1669" s="74">
        <f t="shared" si="335"/>
        <v>0</v>
      </c>
      <c r="W1669" s="134">
        <f t="shared" si="336"/>
        <v>0</v>
      </c>
      <c r="X1669" s="134" t="e">
        <f>VLOOKUP(E1669,'Trimming log'!$F$5:$Y$5000,19,FALSE)</f>
        <v>#N/A</v>
      </c>
      <c r="Y1669" s="134" t="e">
        <f>VLOOKUP(E1669,'Trimming log'!$F$5:$Y$5000,20,FALSE)</f>
        <v>#N/A</v>
      </c>
      <c r="Z1669" s="135" t="e">
        <f t="shared" si="337"/>
        <v>#N/A</v>
      </c>
      <c r="AA1669" s="135" t="e">
        <f t="shared" si="338"/>
        <v>#N/A</v>
      </c>
      <c r="AB1669" s="136" t="e">
        <f t="shared" si="339"/>
        <v>#N/A</v>
      </c>
      <c r="AC1669" s="136" t="e">
        <f t="shared" si="340"/>
        <v>#N/A</v>
      </c>
      <c r="AD1669" s="136" t="e">
        <f t="shared" si="341"/>
        <v>#N/A</v>
      </c>
      <c r="AE1669" s="136" t="e">
        <f t="shared" si="342"/>
        <v>#N/A</v>
      </c>
    </row>
    <row r="1670" spans="1:31" ht="15" customHeight="1">
      <c r="A1670" s="67" t="str">
        <f t="shared" ref="A1670:A1733" si="343">IF(COUNTIF($E$6:$E$47179,E1670)&gt;1,"DOUBLE","")</f>
        <v/>
      </c>
      <c r="B1670" s="65">
        <f t="shared" si="333"/>
        <v>1647</v>
      </c>
      <c r="C1670" s="68" t="str">
        <f t="shared" si="334"/>
        <v/>
      </c>
      <c r="D1670" s="69"/>
      <c r="E1670" s="75"/>
      <c r="F1670" s="65" t="e">
        <f>VLOOKUP(E1670,'Trimming log'!$F$5:$V$5000,2,FALSE)</f>
        <v>#N/A</v>
      </c>
      <c r="G1670" s="65" t="e">
        <f>VLOOKUP(E1670,'Trimming log'!$F$5:$V$5000,3,FALSE)</f>
        <v>#N/A</v>
      </c>
      <c r="H1670" s="508" t="e">
        <f>VLOOKUP(E1670,'Trimming log'!$F$5:$V$5000,4,FALSE)</f>
        <v>#N/A</v>
      </c>
      <c r="I1670" s="65" t="e">
        <f>VLOOKUP(E1670,'Trimming log'!$F$5:$V$5000,5,FALSE)</f>
        <v>#N/A</v>
      </c>
      <c r="J1670" s="65" t="e">
        <f>VLOOKUP(E1670,'Trimming log'!$F$5:$V$5000,6,FALSE)</f>
        <v>#N/A</v>
      </c>
      <c r="K1670" s="65" t="e">
        <f>VLOOKUP(E1670,'Trimming log'!$F$5:$V$5000,7,FALSE)</f>
        <v>#N/A</v>
      </c>
      <c r="L1670" s="65" t="e">
        <f>VLOOKUP(E1670,'Trimming log'!$F$5:$V$5000,8,FALSE)</f>
        <v>#N/A</v>
      </c>
      <c r="M1670" s="65" t="e">
        <f>VLOOKUP(E1670,'Trimming log'!$F$5:$V$5000,9,FALSE)</f>
        <v>#N/A</v>
      </c>
      <c r="N1670" s="507" t="e">
        <f>VLOOKUP(E1670,'Trimming log'!$F$5:$V$5000,10,FALSE)</f>
        <v>#N/A</v>
      </c>
      <c r="O1670" s="65" t="e">
        <f>VLOOKUP(E1670,'Trimming log'!$F$5:$V$5000,11,FALSE)</f>
        <v>#N/A</v>
      </c>
      <c r="P1670" s="65" t="e">
        <f>VLOOKUP(E1670,'Trimming log'!$F$5:$V$5000,12,FALSE)</f>
        <v>#N/A</v>
      </c>
      <c r="Q1670" s="65" t="e">
        <f>VLOOKUP(E1670,'Trimming log'!$F$5:$V$5000,13,FALSE)</f>
        <v>#N/A</v>
      </c>
      <c r="R1670" s="65" t="e">
        <f>VLOOKUP(E1670,'Trimming log'!$F$5:$V$5000,14,FALSE)</f>
        <v>#N/A</v>
      </c>
      <c r="S1670" s="65" t="e">
        <f>VLOOKUP(E1670,'Trimming log'!$F$5:$V$5000,15,FALSE)</f>
        <v>#N/A</v>
      </c>
      <c r="T1670" s="65" t="e">
        <f t="shared" si="331"/>
        <v>#N/A</v>
      </c>
      <c r="U1670" s="491" t="str">
        <f t="shared" si="332"/>
        <v/>
      </c>
      <c r="V1670" s="74">
        <f t="shared" si="335"/>
        <v>0</v>
      </c>
      <c r="W1670" s="134">
        <f t="shared" si="336"/>
        <v>0</v>
      </c>
      <c r="X1670" s="134" t="e">
        <f>VLOOKUP(E1670,'Trimming log'!$F$5:$Y$5000,19,FALSE)</f>
        <v>#N/A</v>
      </c>
      <c r="Y1670" s="134" t="e">
        <f>VLOOKUP(E1670,'Trimming log'!$F$5:$Y$5000,20,FALSE)</f>
        <v>#N/A</v>
      </c>
      <c r="Z1670" s="135" t="e">
        <f t="shared" si="337"/>
        <v>#N/A</v>
      </c>
      <c r="AA1670" s="135" t="e">
        <f t="shared" si="338"/>
        <v>#N/A</v>
      </c>
      <c r="AB1670" s="136" t="e">
        <f t="shared" si="339"/>
        <v>#N/A</v>
      </c>
      <c r="AC1670" s="136" t="e">
        <f t="shared" si="340"/>
        <v>#N/A</v>
      </c>
      <c r="AD1670" s="136" t="e">
        <f t="shared" si="341"/>
        <v>#N/A</v>
      </c>
      <c r="AE1670" s="136" t="e">
        <f t="shared" si="342"/>
        <v>#N/A</v>
      </c>
    </row>
    <row r="1671" spans="1:31" ht="15" customHeight="1">
      <c r="A1671" s="67" t="str">
        <f t="shared" si="343"/>
        <v/>
      </c>
      <c r="B1671" s="65">
        <f t="shared" si="333"/>
        <v>1648</v>
      </c>
      <c r="C1671" s="68" t="str">
        <f t="shared" si="334"/>
        <v/>
      </c>
      <c r="D1671" s="69"/>
      <c r="E1671" s="75"/>
      <c r="F1671" s="65" t="e">
        <f>VLOOKUP(E1671,'Trimming log'!$F$5:$V$5000,2,FALSE)</f>
        <v>#N/A</v>
      </c>
      <c r="G1671" s="65" t="e">
        <f>VLOOKUP(E1671,'Trimming log'!$F$5:$V$5000,3,FALSE)</f>
        <v>#N/A</v>
      </c>
      <c r="H1671" s="508" t="e">
        <f>VLOOKUP(E1671,'Trimming log'!$F$5:$V$5000,4,FALSE)</f>
        <v>#N/A</v>
      </c>
      <c r="I1671" s="65" t="e">
        <f>VLOOKUP(E1671,'Trimming log'!$F$5:$V$5000,5,FALSE)</f>
        <v>#N/A</v>
      </c>
      <c r="J1671" s="65" t="e">
        <f>VLOOKUP(E1671,'Trimming log'!$F$5:$V$5000,6,FALSE)</f>
        <v>#N/A</v>
      </c>
      <c r="K1671" s="65" t="e">
        <f>VLOOKUP(E1671,'Trimming log'!$F$5:$V$5000,7,FALSE)</f>
        <v>#N/A</v>
      </c>
      <c r="L1671" s="65" t="e">
        <f>VLOOKUP(E1671,'Trimming log'!$F$5:$V$5000,8,FALSE)</f>
        <v>#N/A</v>
      </c>
      <c r="M1671" s="65" t="e">
        <f>VLOOKUP(E1671,'Trimming log'!$F$5:$V$5000,9,FALSE)</f>
        <v>#N/A</v>
      </c>
      <c r="N1671" s="507" t="e">
        <f>VLOOKUP(E1671,'Trimming log'!$F$5:$V$5000,10,FALSE)</f>
        <v>#N/A</v>
      </c>
      <c r="O1671" s="65" t="e">
        <f>VLOOKUP(E1671,'Trimming log'!$F$5:$V$5000,11,FALSE)</f>
        <v>#N/A</v>
      </c>
      <c r="P1671" s="65" t="e">
        <f>VLOOKUP(E1671,'Trimming log'!$F$5:$V$5000,12,FALSE)</f>
        <v>#N/A</v>
      </c>
      <c r="Q1671" s="65" t="e">
        <f>VLOOKUP(E1671,'Trimming log'!$F$5:$V$5000,13,FALSE)</f>
        <v>#N/A</v>
      </c>
      <c r="R1671" s="65" t="e">
        <f>VLOOKUP(E1671,'Trimming log'!$F$5:$V$5000,14,FALSE)</f>
        <v>#N/A</v>
      </c>
      <c r="S1671" s="65" t="e">
        <f>VLOOKUP(E1671,'Trimming log'!$F$5:$V$5000,15,FALSE)</f>
        <v>#N/A</v>
      </c>
      <c r="T1671" s="65" t="e">
        <f t="shared" ref="T1671:T1734" si="344">O1671-Q1671</f>
        <v>#N/A</v>
      </c>
      <c r="U1671" s="491" t="str">
        <f t="shared" ref="U1671:U1734" si="345">IF(C1671="","",(SUMIF($D$2:$D$25116,D1671,$O$2:$O$25116)))</f>
        <v/>
      </c>
      <c r="V1671" s="74">
        <f t="shared" si="335"/>
        <v>0</v>
      </c>
      <c r="W1671" s="134">
        <f t="shared" si="336"/>
        <v>0</v>
      </c>
      <c r="X1671" s="134" t="e">
        <f>VLOOKUP(E1671,'Trimming log'!$F$5:$Y$5000,19,FALSE)</f>
        <v>#N/A</v>
      </c>
      <c r="Y1671" s="134" t="e">
        <f>VLOOKUP(E1671,'Trimming log'!$F$5:$Y$5000,20,FALSE)</f>
        <v>#N/A</v>
      </c>
      <c r="Z1671" s="135" t="e">
        <f t="shared" si="337"/>
        <v>#N/A</v>
      </c>
      <c r="AA1671" s="135" t="e">
        <f t="shared" si="338"/>
        <v>#N/A</v>
      </c>
      <c r="AB1671" s="136" t="e">
        <f t="shared" si="339"/>
        <v>#N/A</v>
      </c>
      <c r="AC1671" s="136" t="e">
        <f t="shared" si="340"/>
        <v>#N/A</v>
      </c>
      <c r="AD1671" s="136" t="e">
        <f t="shared" si="341"/>
        <v>#N/A</v>
      </c>
      <c r="AE1671" s="136" t="e">
        <f t="shared" si="342"/>
        <v>#N/A</v>
      </c>
    </row>
    <row r="1672" spans="1:31" ht="15" customHeight="1">
      <c r="A1672" s="67" t="str">
        <f t="shared" si="343"/>
        <v/>
      </c>
      <c r="B1672" s="65">
        <f t="shared" ref="B1672:B1735" si="346">+B1671+1</f>
        <v>1649</v>
      </c>
      <c r="C1672" s="68" t="str">
        <f t="shared" ref="C1672:C1735" si="347">IF(D1672="","",(IF(D1673=D1672,"",1)))</f>
        <v/>
      </c>
      <c r="D1672" s="69"/>
      <c r="E1672" s="75"/>
      <c r="F1672" s="65" t="e">
        <f>VLOOKUP(E1672,'Trimming log'!$F$5:$V$5000,2,FALSE)</f>
        <v>#N/A</v>
      </c>
      <c r="G1672" s="65" t="e">
        <f>VLOOKUP(E1672,'Trimming log'!$F$5:$V$5000,3,FALSE)</f>
        <v>#N/A</v>
      </c>
      <c r="H1672" s="508" t="e">
        <f>VLOOKUP(E1672,'Trimming log'!$F$5:$V$5000,4,FALSE)</f>
        <v>#N/A</v>
      </c>
      <c r="I1672" s="65" t="e">
        <f>VLOOKUP(E1672,'Trimming log'!$F$5:$V$5000,5,FALSE)</f>
        <v>#N/A</v>
      </c>
      <c r="J1672" s="65" t="e">
        <f>VLOOKUP(E1672,'Trimming log'!$F$5:$V$5000,6,FALSE)</f>
        <v>#N/A</v>
      </c>
      <c r="K1672" s="65" t="e">
        <f>VLOOKUP(E1672,'Trimming log'!$F$5:$V$5000,7,FALSE)</f>
        <v>#N/A</v>
      </c>
      <c r="L1672" s="65" t="e">
        <f>VLOOKUP(E1672,'Trimming log'!$F$5:$V$5000,8,FALSE)</f>
        <v>#N/A</v>
      </c>
      <c r="M1672" s="65" t="e">
        <f>VLOOKUP(E1672,'Trimming log'!$F$5:$V$5000,9,FALSE)</f>
        <v>#N/A</v>
      </c>
      <c r="N1672" s="507" t="e">
        <f>VLOOKUP(E1672,'Trimming log'!$F$5:$V$5000,10,FALSE)</f>
        <v>#N/A</v>
      </c>
      <c r="O1672" s="65" t="e">
        <f>VLOOKUP(E1672,'Trimming log'!$F$5:$V$5000,11,FALSE)</f>
        <v>#N/A</v>
      </c>
      <c r="P1672" s="65" t="e">
        <f>VLOOKUP(E1672,'Trimming log'!$F$5:$V$5000,12,FALSE)</f>
        <v>#N/A</v>
      </c>
      <c r="Q1672" s="65" t="e">
        <f>VLOOKUP(E1672,'Trimming log'!$F$5:$V$5000,13,FALSE)</f>
        <v>#N/A</v>
      </c>
      <c r="R1672" s="65" t="e">
        <f>VLOOKUP(E1672,'Trimming log'!$F$5:$V$5000,14,FALSE)</f>
        <v>#N/A</v>
      </c>
      <c r="S1672" s="65" t="e">
        <f>VLOOKUP(E1672,'Trimming log'!$F$5:$V$5000,15,FALSE)</f>
        <v>#N/A</v>
      </c>
      <c r="T1672" s="65" t="e">
        <f t="shared" si="344"/>
        <v>#N/A</v>
      </c>
      <c r="U1672" s="491" t="str">
        <f t="shared" si="345"/>
        <v/>
      </c>
      <c r="V1672" s="74">
        <f t="shared" ref="V1672:V1735" si="348">D1672</f>
        <v>0</v>
      </c>
      <c r="W1672" s="134">
        <f t="shared" ref="W1672:W1735" si="349">E1672</f>
        <v>0</v>
      </c>
      <c r="X1672" s="134" t="e">
        <f>VLOOKUP(E1672,'Trimming log'!$F$5:$Y$5000,19,FALSE)</f>
        <v>#N/A</v>
      </c>
      <c r="Y1672" s="134" t="e">
        <f>VLOOKUP(E1672,'Trimming log'!$F$5:$Y$5000,20,FALSE)</f>
        <v>#N/A</v>
      </c>
      <c r="Z1672" s="135" t="e">
        <f t="shared" ref="Z1672:Z1735" si="350">G1672</f>
        <v>#N/A</v>
      </c>
      <c r="AA1672" s="135" t="e">
        <f t="shared" ref="AA1672:AA1735" si="351">H1672</f>
        <v>#N/A</v>
      </c>
      <c r="AB1672" s="136" t="e">
        <f t="shared" ref="AB1672:AB1735" si="352">N1672</f>
        <v>#N/A</v>
      </c>
      <c r="AC1672" s="136" t="e">
        <f t="shared" ref="AC1672:AC1735" si="353">O1672</f>
        <v>#N/A</v>
      </c>
      <c r="AD1672" s="136" t="e">
        <f t="shared" ref="AD1672:AD1735" si="354">Q1672</f>
        <v>#N/A</v>
      </c>
      <c r="AE1672" s="136" t="e">
        <f t="shared" ref="AE1672:AE1735" si="355">T1672</f>
        <v>#N/A</v>
      </c>
    </row>
    <row r="1673" spans="1:31" ht="15" customHeight="1">
      <c r="A1673" s="67" t="str">
        <f t="shared" si="343"/>
        <v/>
      </c>
      <c r="B1673" s="65">
        <f t="shared" si="346"/>
        <v>1650</v>
      </c>
      <c r="C1673" s="68" t="str">
        <f t="shared" si="347"/>
        <v/>
      </c>
      <c r="D1673" s="69"/>
      <c r="E1673" s="75"/>
      <c r="F1673" s="65" t="e">
        <f>VLOOKUP(E1673,'Trimming log'!$F$5:$V$5000,2,FALSE)</f>
        <v>#N/A</v>
      </c>
      <c r="G1673" s="65" t="e">
        <f>VLOOKUP(E1673,'Trimming log'!$F$5:$V$5000,3,FALSE)</f>
        <v>#N/A</v>
      </c>
      <c r="H1673" s="508" t="e">
        <f>VLOOKUP(E1673,'Trimming log'!$F$5:$V$5000,4,FALSE)</f>
        <v>#N/A</v>
      </c>
      <c r="I1673" s="65" t="e">
        <f>VLOOKUP(E1673,'Trimming log'!$F$5:$V$5000,5,FALSE)</f>
        <v>#N/A</v>
      </c>
      <c r="J1673" s="65" t="e">
        <f>VLOOKUP(E1673,'Trimming log'!$F$5:$V$5000,6,FALSE)</f>
        <v>#N/A</v>
      </c>
      <c r="K1673" s="65" t="e">
        <f>VLOOKUP(E1673,'Trimming log'!$F$5:$V$5000,7,FALSE)</f>
        <v>#N/A</v>
      </c>
      <c r="L1673" s="65" t="e">
        <f>VLOOKUP(E1673,'Trimming log'!$F$5:$V$5000,8,FALSE)</f>
        <v>#N/A</v>
      </c>
      <c r="M1673" s="65" t="e">
        <f>VLOOKUP(E1673,'Trimming log'!$F$5:$V$5000,9,FALSE)</f>
        <v>#N/A</v>
      </c>
      <c r="N1673" s="507" t="e">
        <f>VLOOKUP(E1673,'Trimming log'!$F$5:$V$5000,10,FALSE)</f>
        <v>#N/A</v>
      </c>
      <c r="O1673" s="65" t="e">
        <f>VLOOKUP(E1673,'Trimming log'!$F$5:$V$5000,11,FALSE)</f>
        <v>#N/A</v>
      </c>
      <c r="P1673" s="65" t="e">
        <f>VLOOKUP(E1673,'Trimming log'!$F$5:$V$5000,12,FALSE)</f>
        <v>#N/A</v>
      </c>
      <c r="Q1673" s="65" t="e">
        <f>VLOOKUP(E1673,'Trimming log'!$F$5:$V$5000,13,FALSE)</f>
        <v>#N/A</v>
      </c>
      <c r="R1673" s="65" t="e">
        <f>VLOOKUP(E1673,'Trimming log'!$F$5:$V$5000,14,FALSE)</f>
        <v>#N/A</v>
      </c>
      <c r="S1673" s="65" t="e">
        <f>VLOOKUP(E1673,'Trimming log'!$F$5:$V$5000,15,FALSE)</f>
        <v>#N/A</v>
      </c>
      <c r="T1673" s="65" t="e">
        <f t="shared" si="344"/>
        <v>#N/A</v>
      </c>
      <c r="U1673" s="491" t="str">
        <f t="shared" si="345"/>
        <v/>
      </c>
      <c r="V1673" s="74">
        <f t="shared" si="348"/>
        <v>0</v>
      </c>
      <c r="W1673" s="134">
        <f t="shared" si="349"/>
        <v>0</v>
      </c>
      <c r="X1673" s="134" t="e">
        <f>VLOOKUP(E1673,'Trimming log'!$F$5:$Y$5000,19,FALSE)</f>
        <v>#N/A</v>
      </c>
      <c r="Y1673" s="134" t="e">
        <f>VLOOKUP(E1673,'Trimming log'!$F$5:$Y$5000,20,FALSE)</f>
        <v>#N/A</v>
      </c>
      <c r="Z1673" s="135" t="e">
        <f t="shared" si="350"/>
        <v>#N/A</v>
      </c>
      <c r="AA1673" s="135" t="e">
        <f t="shared" si="351"/>
        <v>#N/A</v>
      </c>
      <c r="AB1673" s="136" t="e">
        <f t="shared" si="352"/>
        <v>#N/A</v>
      </c>
      <c r="AC1673" s="136" t="e">
        <f t="shared" si="353"/>
        <v>#N/A</v>
      </c>
      <c r="AD1673" s="136" t="e">
        <f t="shared" si="354"/>
        <v>#N/A</v>
      </c>
      <c r="AE1673" s="136" t="e">
        <f t="shared" si="355"/>
        <v>#N/A</v>
      </c>
    </row>
    <row r="1674" spans="1:31" ht="15" customHeight="1">
      <c r="A1674" s="67" t="str">
        <f t="shared" si="343"/>
        <v/>
      </c>
      <c r="B1674" s="65">
        <f t="shared" si="346"/>
        <v>1651</v>
      </c>
      <c r="C1674" s="68" t="str">
        <f t="shared" si="347"/>
        <v/>
      </c>
      <c r="D1674" s="69"/>
      <c r="E1674" s="75"/>
      <c r="F1674" s="65" t="e">
        <f>VLOOKUP(E1674,'Trimming log'!$F$5:$V$5000,2,FALSE)</f>
        <v>#N/A</v>
      </c>
      <c r="G1674" s="65" t="e">
        <f>VLOOKUP(E1674,'Trimming log'!$F$5:$V$5000,3,FALSE)</f>
        <v>#N/A</v>
      </c>
      <c r="H1674" s="508" t="e">
        <f>VLOOKUP(E1674,'Trimming log'!$F$5:$V$5000,4,FALSE)</f>
        <v>#N/A</v>
      </c>
      <c r="I1674" s="65" t="e">
        <f>VLOOKUP(E1674,'Trimming log'!$F$5:$V$5000,5,FALSE)</f>
        <v>#N/A</v>
      </c>
      <c r="J1674" s="65" t="e">
        <f>VLOOKUP(E1674,'Trimming log'!$F$5:$V$5000,6,FALSE)</f>
        <v>#N/A</v>
      </c>
      <c r="K1674" s="65" t="e">
        <f>VLOOKUP(E1674,'Trimming log'!$F$5:$V$5000,7,FALSE)</f>
        <v>#N/A</v>
      </c>
      <c r="L1674" s="65" t="e">
        <f>VLOOKUP(E1674,'Trimming log'!$F$5:$V$5000,8,FALSE)</f>
        <v>#N/A</v>
      </c>
      <c r="M1674" s="65" t="e">
        <f>VLOOKUP(E1674,'Trimming log'!$F$5:$V$5000,9,FALSE)</f>
        <v>#N/A</v>
      </c>
      <c r="N1674" s="507" t="e">
        <f>VLOOKUP(E1674,'Trimming log'!$F$5:$V$5000,10,FALSE)</f>
        <v>#N/A</v>
      </c>
      <c r="O1674" s="65" t="e">
        <f>VLOOKUP(E1674,'Trimming log'!$F$5:$V$5000,11,FALSE)</f>
        <v>#N/A</v>
      </c>
      <c r="P1674" s="65" t="e">
        <f>VLOOKUP(E1674,'Trimming log'!$F$5:$V$5000,12,FALSE)</f>
        <v>#N/A</v>
      </c>
      <c r="Q1674" s="65" t="e">
        <f>VLOOKUP(E1674,'Trimming log'!$F$5:$V$5000,13,FALSE)</f>
        <v>#N/A</v>
      </c>
      <c r="R1674" s="65" t="e">
        <f>VLOOKUP(E1674,'Trimming log'!$F$5:$V$5000,14,FALSE)</f>
        <v>#N/A</v>
      </c>
      <c r="S1674" s="65" t="e">
        <f>VLOOKUP(E1674,'Trimming log'!$F$5:$V$5000,15,FALSE)</f>
        <v>#N/A</v>
      </c>
      <c r="T1674" s="65" t="e">
        <f t="shared" si="344"/>
        <v>#N/A</v>
      </c>
      <c r="U1674" s="491" t="str">
        <f t="shared" si="345"/>
        <v/>
      </c>
      <c r="V1674" s="74">
        <f t="shared" si="348"/>
        <v>0</v>
      </c>
      <c r="W1674" s="134">
        <f t="shared" si="349"/>
        <v>0</v>
      </c>
      <c r="X1674" s="134" t="e">
        <f>VLOOKUP(E1674,'Trimming log'!$F$5:$Y$5000,19,FALSE)</f>
        <v>#N/A</v>
      </c>
      <c r="Y1674" s="134" t="e">
        <f>VLOOKUP(E1674,'Trimming log'!$F$5:$Y$5000,20,FALSE)</f>
        <v>#N/A</v>
      </c>
      <c r="Z1674" s="135" t="e">
        <f t="shared" si="350"/>
        <v>#N/A</v>
      </c>
      <c r="AA1674" s="135" t="e">
        <f t="shared" si="351"/>
        <v>#N/A</v>
      </c>
      <c r="AB1674" s="136" t="e">
        <f t="shared" si="352"/>
        <v>#N/A</v>
      </c>
      <c r="AC1674" s="136" t="e">
        <f t="shared" si="353"/>
        <v>#N/A</v>
      </c>
      <c r="AD1674" s="136" t="e">
        <f t="shared" si="354"/>
        <v>#N/A</v>
      </c>
      <c r="AE1674" s="136" t="e">
        <f t="shared" si="355"/>
        <v>#N/A</v>
      </c>
    </row>
    <row r="1675" spans="1:31" ht="15" customHeight="1">
      <c r="A1675" s="67" t="str">
        <f t="shared" si="343"/>
        <v/>
      </c>
      <c r="B1675" s="65">
        <f t="shared" si="346"/>
        <v>1652</v>
      </c>
      <c r="C1675" s="68" t="str">
        <f t="shared" si="347"/>
        <v/>
      </c>
      <c r="D1675" s="69"/>
      <c r="E1675" s="75"/>
      <c r="F1675" s="65" t="e">
        <f>VLOOKUP(E1675,'Trimming log'!$F$5:$V$5000,2,FALSE)</f>
        <v>#N/A</v>
      </c>
      <c r="G1675" s="65" t="e">
        <f>VLOOKUP(E1675,'Trimming log'!$F$5:$V$5000,3,FALSE)</f>
        <v>#N/A</v>
      </c>
      <c r="H1675" s="508" t="e">
        <f>VLOOKUP(E1675,'Trimming log'!$F$5:$V$5000,4,FALSE)</f>
        <v>#N/A</v>
      </c>
      <c r="I1675" s="65" t="e">
        <f>VLOOKUP(E1675,'Trimming log'!$F$5:$V$5000,5,FALSE)</f>
        <v>#N/A</v>
      </c>
      <c r="J1675" s="65" t="e">
        <f>VLOOKUP(E1675,'Trimming log'!$F$5:$V$5000,6,FALSE)</f>
        <v>#N/A</v>
      </c>
      <c r="K1675" s="65" t="e">
        <f>VLOOKUP(E1675,'Trimming log'!$F$5:$V$5000,7,FALSE)</f>
        <v>#N/A</v>
      </c>
      <c r="L1675" s="65" t="e">
        <f>VLOOKUP(E1675,'Trimming log'!$F$5:$V$5000,8,FALSE)</f>
        <v>#N/A</v>
      </c>
      <c r="M1675" s="65" t="e">
        <f>VLOOKUP(E1675,'Trimming log'!$F$5:$V$5000,9,FALSE)</f>
        <v>#N/A</v>
      </c>
      <c r="N1675" s="507" t="e">
        <f>VLOOKUP(E1675,'Trimming log'!$F$5:$V$5000,10,FALSE)</f>
        <v>#N/A</v>
      </c>
      <c r="O1675" s="65" t="e">
        <f>VLOOKUP(E1675,'Trimming log'!$F$5:$V$5000,11,FALSE)</f>
        <v>#N/A</v>
      </c>
      <c r="P1675" s="65" t="e">
        <f>VLOOKUP(E1675,'Trimming log'!$F$5:$V$5000,12,FALSE)</f>
        <v>#N/A</v>
      </c>
      <c r="Q1675" s="65" t="e">
        <f>VLOOKUP(E1675,'Trimming log'!$F$5:$V$5000,13,FALSE)</f>
        <v>#N/A</v>
      </c>
      <c r="R1675" s="65" t="e">
        <f>VLOOKUP(E1675,'Trimming log'!$F$5:$V$5000,14,FALSE)</f>
        <v>#N/A</v>
      </c>
      <c r="S1675" s="65" t="e">
        <f>VLOOKUP(E1675,'Trimming log'!$F$5:$V$5000,15,FALSE)</f>
        <v>#N/A</v>
      </c>
      <c r="T1675" s="65" t="e">
        <f t="shared" si="344"/>
        <v>#N/A</v>
      </c>
      <c r="U1675" s="491" t="str">
        <f t="shared" si="345"/>
        <v/>
      </c>
      <c r="V1675" s="74">
        <f t="shared" si="348"/>
        <v>0</v>
      </c>
      <c r="W1675" s="134">
        <f t="shared" si="349"/>
        <v>0</v>
      </c>
      <c r="X1675" s="134" t="e">
        <f>VLOOKUP(E1675,'Trimming log'!$F$5:$Y$5000,19,FALSE)</f>
        <v>#N/A</v>
      </c>
      <c r="Y1675" s="134" t="e">
        <f>VLOOKUP(E1675,'Trimming log'!$F$5:$Y$5000,20,FALSE)</f>
        <v>#N/A</v>
      </c>
      <c r="Z1675" s="135" t="e">
        <f t="shared" si="350"/>
        <v>#N/A</v>
      </c>
      <c r="AA1675" s="135" t="e">
        <f t="shared" si="351"/>
        <v>#N/A</v>
      </c>
      <c r="AB1675" s="136" t="e">
        <f t="shared" si="352"/>
        <v>#N/A</v>
      </c>
      <c r="AC1675" s="136" t="e">
        <f t="shared" si="353"/>
        <v>#N/A</v>
      </c>
      <c r="AD1675" s="136" t="e">
        <f t="shared" si="354"/>
        <v>#N/A</v>
      </c>
      <c r="AE1675" s="136" t="e">
        <f t="shared" si="355"/>
        <v>#N/A</v>
      </c>
    </row>
    <row r="1676" spans="1:31" ht="15" customHeight="1">
      <c r="A1676" s="67" t="str">
        <f t="shared" si="343"/>
        <v/>
      </c>
      <c r="B1676" s="65">
        <f t="shared" si="346"/>
        <v>1653</v>
      </c>
      <c r="C1676" s="68" t="str">
        <f t="shared" si="347"/>
        <v/>
      </c>
      <c r="D1676" s="69"/>
      <c r="E1676" s="75"/>
      <c r="F1676" s="65" t="e">
        <f>VLOOKUP(E1676,'Trimming log'!$F$5:$V$5000,2,FALSE)</f>
        <v>#N/A</v>
      </c>
      <c r="G1676" s="65" t="e">
        <f>VLOOKUP(E1676,'Trimming log'!$F$5:$V$5000,3,FALSE)</f>
        <v>#N/A</v>
      </c>
      <c r="H1676" s="508" t="e">
        <f>VLOOKUP(E1676,'Trimming log'!$F$5:$V$5000,4,FALSE)</f>
        <v>#N/A</v>
      </c>
      <c r="I1676" s="65" t="e">
        <f>VLOOKUP(E1676,'Trimming log'!$F$5:$V$5000,5,FALSE)</f>
        <v>#N/A</v>
      </c>
      <c r="J1676" s="65" t="e">
        <f>VLOOKUP(E1676,'Trimming log'!$F$5:$V$5000,6,FALSE)</f>
        <v>#N/A</v>
      </c>
      <c r="K1676" s="65" t="e">
        <f>VLOOKUP(E1676,'Trimming log'!$F$5:$V$5000,7,FALSE)</f>
        <v>#N/A</v>
      </c>
      <c r="L1676" s="65" t="e">
        <f>VLOOKUP(E1676,'Trimming log'!$F$5:$V$5000,8,FALSE)</f>
        <v>#N/A</v>
      </c>
      <c r="M1676" s="65" t="e">
        <f>VLOOKUP(E1676,'Trimming log'!$F$5:$V$5000,9,FALSE)</f>
        <v>#N/A</v>
      </c>
      <c r="N1676" s="507" t="e">
        <f>VLOOKUP(E1676,'Trimming log'!$F$5:$V$5000,10,FALSE)</f>
        <v>#N/A</v>
      </c>
      <c r="O1676" s="65" t="e">
        <f>VLOOKUP(E1676,'Trimming log'!$F$5:$V$5000,11,FALSE)</f>
        <v>#N/A</v>
      </c>
      <c r="P1676" s="65" t="e">
        <f>VLOOKUP(E1676,'Trimming log'!$F$5:$V$5000,12,FALSE)</f>
        <v>#N/A</v>
      </c>
      <c r="Q1676" s="65" t="e">
        <f>VLOOKUP(E1676,'Trimming log'!$F$5:$V$5000,13,FALSE)</f>
        <v>#N/A</v>
      </c>
      <c r="R1676" s="65" t="e">
        <f>VLOOKUP(E1676,'Trimming log'!$F$5:$V$5000,14,FALSE)</f>
        <v>#N/A</v>
      </c>
      <c r="S1676" s="65" t="e">
        <f>VLOOKUP(E1676,'Trimming log'!$F$5:$V$5000,15,FALSE)</f>
        <v>#N/A</v>
      </c>
      <c r="T1676" s="65" t="e">
        <f t="shared" si="344"/>
        <v>#N/A</v>
      </c>
      <c r="U1676" s="491" t="str">
        <f t="shared" si="345"/>
        <v/>
      </c>
      <c r="V1676" s="74">
        <f t="shared" si="348"/>
        <v>0</v>
      </c>
      <c r="W1676" s="134">
        <f t="shared" si="349"/>
        <v>0</v>
      </c>
      <c r="X1676" s="134" t="e">
        <f>VLOOKUP(E1676,'Trimming log'!$F$5:$Y$5000,19,FALSE)</f>
        <v>#N/A</v>
      </c>
      <c r="Y1676" s="134" t="e">
        <f>VLOOKUP(E1676,'Trimming log'!$F$5:$Y$5000,20,FALSE)</f>
        <v>#N/A</v>
      </c>
      <c r="Z1676" s="135" t="e">
        <f t="shared" si="350"/>
        <v>#N/A</v>
      </c>
      <c r="AA1676" s="135" t="e">
        <f t="shared" si="351"/>
        <v>#N/A</v>
      </c>
      <c r="AB1676" s="136" t="e">
        <f t="shared" si="352"/>
        <v>#N/A</v>
      </c>
      <c r="AC1676" s="136" t="e">
        <f t="shared" si="353"/>
        <v>#N/A</v>
      </c>
      <c r="AD1676" s="136" t="e">
        <f t="shared" si="354"/>
        <v>#N/A</v>
      </c>
      <c r="AE1676" s="136" t="e">
        <f t="shared" si="355"/>
        <v>#N/A</v>
      </c>
    </row>
    <row r="1677" spans="1:31" ht="15" customHeight="1">
      <c r="A1677" s="67" t="str">
        <f t="shared" si="343"/>
        <v/>
      </c>
      <c r="B1677" s="65">
        <f t="shared" si="346"/>
        <v>1654</v>
      </c>
      <c r="C1677" s="68" t="str">
        <f t="shared" si="347"/>
        <v/>
      </c>
      <c r="D1677" s="69"/>
      <c r="E1677" s="75"/>
      <c r="F1677" s="65" t="e">
        <f>VLOOKUP(E1677,'Trimming log'!$F$5:$V$5000,2,FALSE)</f>
        <v>#N/A</v>
      </c>
      <c r="G1677" s="65" t="e">
        <f>VLOOKUP(E1677,'Trimming log'!$F$5:$V$5000,3,FALSE)</f>
        <v>#N/A</v>
      </c>
      <c r="H1677" s="508" t="e">
        <f>VLOOKUP(E1677,'Trimming log'!$F$5:$V$5000,4,FALSE)</f>
        <v>#N/A</v>
      </c>
      <c r="I1677" s="65" t="e">
        <f>VLOOKUP(E1677,'Trimming log'!$F$5:$V$5000,5,FALSE)</f>
        <v>#N/A</v>
      </c>
      <c r="J1677" s="65" t="e">
        <f>VLOOKUP(E1677,'Trimming log'!$F$5:$V$5000,6,FALSE)</f>
        <v>#N/A</v>
      </c>
      <c r="K1677" s="65" t="e">
        <f>VLOOKUP(E1677,'Trimming log'!$F$5:$V$5000,7,FALSE)</f>
        <v>#N/A</v>
      </c>
      <c r="L1677" s="65" t="e">
        <f>VLOOKUP(E1677,'Trimming log'!$F$5:$V$5000,8,FALSE)</f>
        <v>#N/A</v>
      </c>
      <c r="M1677" s="65" t="e">
        <f>VLOOKUP(E1677,'Trimming log'!$F$5:$V$5000,9,FALSE)</f>
        <v>#N/A</v>
      </c>
      <c r="N1677" s="507" t="e">
        <f>VLOOKUP(E1677,'Trimming log'!$F$5:$V$5000,10,FALSE)</f>
        <v>#N/A</v>
      </c>
      <c r="O1677" s="65" t="e">
        <f>VLOOKUP(E1677,'Trimming log'!$F$5:$V$5000,11,FALSE)</f>
        <v>#N/A</v>
      </c>
      <c r="P1677" s="65" t="e">
        <f>VLOOKUP(E1677,'Trimming log'!$F$5:$V$5000,12,FALSE)</f>
        <v>#N/A</v>
      </c>
      <c r="Q1677" s="65" t="e">
        <f>VLOOKUP(E1677,'Trimming log'!$F$5:$V$5000,13,FALSE)</f>
        <v>#N/A</v>
      </c>
      <c r="R1677" s="65" t="e">
        <f>VLOOKUP(E1677,'Trimming log'!$F$5:$V$5000,14,FALSE)</f>
        <v>#N/A</v>
      </c>
      <c r="S1677" s="65" t="e">
        <f>VLOOKUP(E1677,'Trimming log'!$F$5:$V$5000,15,FALSE)</f>
        <v>#N/A</v>
      </c>
      <c r="T1677" s="65" t="e">
        <f t="shared" si="344"/>
        <v>#N/A</v>
      </c>
      <c r="U1677" s="491" t="str">
        <f t="shared" si="345"/>
        <v/>
      </c>
      <c r="V1677" s="74">
        <f t="shared" si="348"/>
        <v>0</v>
      </c>
      <c r="W1677" s="134">
        <f t="shared" si="349"/>
        <v>0</v>
      </c>
      <c r="X1677" s="134" t="e">
        <f>VLOOKUP(E1677,'Trimming log'!$F$5:$Y$5000,19,FALSE)</f>
        <v>#N/A</v>
      </c>
      <c r="Y1677" s="134" t="e">
        <f>VLOOKUP(E1677,'Trimming log'!$F$5:$Y$5000,20,FALSE)</f>
        <v>#N/A</v>
      </c>
      <c r="Z1677" s="135" t="e">
        <f t="shared" si="350"/>
        <v>#N/A</v>
      </c>
      <c r="AA1677" s="135" t="e">
        <f t="shared" si="351"/>
        <v>#N/A</v>
      </c>
      <c r="AB1677" s="136" t="e">
        <f t="shared" si="352"/>
        <v>#N/A</v>
      </c>
      <c r="AC1677" s="136" t="e">
        <f t="shared" si="353"/>
        <v>#N/A</v>
      </c>
      <c r="AD1677" s="136" t="e">
        <f t="shared" si="354"/>
        <v>#N/A</v>
      </c>
      <c r="AE1677" s="136" t="e">
        <f t="shared" si="355"/>
        <v>#N/A</v>
      </c>
    </row>
    <row r="1678" spans="1:31" ht="15" customHeight="1">
      <c r="A1678" s="67" t="str">
        <f t="shared" si="343"/>
        <v/>
      </c>
      <c r="B1678" s="65">
        <f t="shared" si="346"/>
        <v>1655</v>
      </c>
      <c r="C1678" s="68" t="str">
        <f t="shared" si="347"/>
        <v/>
      </c>
      <c r="D1678" s="69"/>
      <c r="E1678" s="75"/>
      <c r="F1678" s="65" t="e">
        <f>VLOOKUP(E1678,'Trimming log'!$F$5:$V$5000,2,FALSE)</f>
        <v>#N/A</v>
      </c>
      <c r="G1678" s="65" t="e">
        <f>VLOOKUP(E1678,'Trimming log'!$F$5:$V$5000,3,FALSE)</f>
        <v>#N/A</v>
      </c>
      <c r="H1678" s="508" t="e">
        <f>VLOOKUP(E1678,'Trimming log'!$F$5:$V$5000,4,FALSE)</f>
        <v>#N/A</v>
      </c>
      <c r="I1678" s="65" t="e">
        <f>VLOOKUP(E1678,'Trimming log'!$F$5:$V$5000,5,FALSE)</f>
        <v>#N/A</v>
      </c>
      <c r="J1678" s="65" t="e">
        <f>VLOOKUP(E1678,'Trimming log'!$F$5:$V$5000,6,FALSE)</f>
        <v>#N/A</v>
      </c>
      <c r="K1678" s="65" t="e">
        <f>VLOOKUP(E1678,'Trimming log'!$F$5:$V$5000,7,FALSE)</f>
        <v>#N/A</v>
      </c>
      <c r="L1678" s="65" t="e">
        <f>VLOOKUP(E1678,'Trimming log'!$F$5:$V$5000,8,FALSE)</f>
        <v>#N/A</v>
      </c>
      <c r="M1678" s="65" t="e">
        <f>VLOOKUP(E1678,'Trimming log'!$F$5:$V$5000,9,FALSE)</f>
        <v>#N/A</v>
      </c>
      <c r="N1678" s="507" t="e">
        <f>VLOOKUP(E1678,'Trimming log'!$F$5:$V$5000,10,FALSE)</f>
        <v>#N/A</v>
      </c>
      <c r="O1678" s="65" t="e">
        <f>VLOOKUP(E1678,'Trimming log'!$F$5:$V$5000,11,FALSE)</f>
        <v>#N/A</v>
      </c>
      <c r="P1678" s="65" t="e">
        <f>VLOOKUP(E1678,'Trimming log'!$F$5:$V$5000,12,FALSE)</f>
        <v>#N/A</v>
      </c>
      <c r="Q1678" s="65" t="e">
        <f>VLOOKUP(E1678,'Trimming log'!$F$5:$V$5000,13,FALSE)</f>
        <v>#N/A</v>
      </c>
      <c r="R1678" s="65" t="e">
        <f>VLOOKUP(E1678,'Trimming log'!$F$5:$V$5000,14,FALSE)</f>
        <v>#N/A</v>
      </c>
      <c r="S1678" s="65" t="e">
        <f>VLOOKUP(E1678,'Trimming log'!$F$5:$V$5000,15,FALSE)</f>
        <v>#N/A</v>
      </c>
      <c r="T1678" s="65" t="e">
        <f t="shared" si="344"/>
        <v>#N/A</v>
      </c>
      <c r="U1678" s="491" t="str">
        <f t="shared" si="345"/>
        <v/>
      </c>
      <c r="V1678" s="74">
        <f t="shared" si="348"/>
        <v>0</v>
      </c>
      <c r="W1678" s="134">
        <f t="shared" si="349"/>
        <v>0</v>
      </c>
      <c r="X1678" s="134" t="e">
        <f>VLOOKUP(E1678,'Trimming log'!$F$5:$Y$5000,19,FALSE)</f>
        <v>#N/A</v>
      </c>
      <c r="Y1678" s="134" t="e">
        <f>VLOOKUP(E1678,'Trimming log'!$F$5:$Y$5000,20,FALSE)</f>
        <v>#N/A</v>
      </c>
      <c r="Z1678" s="135" t="e">
        <f t="shared" si="350"/>
        <v>#N/A</v>
      </c>
      <c r="AA1678" s="135" t="e">
        <f t="shared" si="351"/>
        <v>#N/A</v>
      </c>
      <c r="AB1678" s="136" t="e">
        <f t="shared" si="352"/>
        <v>#N/A</v>
      </c>
      <c r="AC1678" s="136" t="e">
        <f t="shared" si="353"/>
        <v>#N/A</v>
      </c>
      <c r="AD1678" s="136" t="e">
        <f t="shared" si="354"/>
        <v>#N/A</v>
      </c>
      <c r="AE1678" s="136" t="e">
        <f t="shared" si="355"/>
        <v>#N/A</v>
      </c>
    </row>
    <row r="1679" spans="1:31" ht="15" customHeight="1">
      <c r="A1679" s="67" t="str">
        <f t="shared" si="343"/>
        <v/>
      </c>
      <c r="B1679" s="65">
        <f t="shared" si="346"/>
        <v>1656</v>
      </c>
      <c r="C1679" s="68" t="str">
        <f t="shared" si="347"/>
        <v/>
      </c>
      <c r="D1679" s="69"/>
      <c r="E1679" s="75"/>
      <c r="F1679" s="65" t="e">
        <f>VLOOKUP(E1679,'Trimming log'!$F$5:$V$5000,2,FALSE)</f>
        <v>#N/A</v>
      </c>
      <c r="G1679" s="65" t="e">
        <f>VLOOKUP(E1679,'Trimming log'!$F$5:$V$5000,3,FALSE)</f>
        <v>#N/A</v>
      </c>
      <c r="H1679" s="508" t="e">
        <f>VLOOKUP(E1679,'Trimming log'!$F$5:$V$5000,4,FALSE)</f>
        <v>#N/A</v>
      </c>
      <c r="I1679" s="65" t="e">
        <f>VLOOKUP(E1679,'Trimming log'!$F$5:$V$5000,5,FALSE)</f>
        <v>#N/A</v>
      </c>
      <c r="J1679" s="65" t="e">
        <f>VLOOKUP(E1679,'Trimming log'!$F$5:$V$5000,6,FALSE)</f>
        <v>#N/A</v>
      </c>
      <c r="K1679" s="65" t="e">
        <f>VLOOKUP(E1679,'Trimming log'!$F$5:$V$5000,7,FALSE)</f>
        <v>#N/A</v>
      </c>
      <c r="L1679" s="65" t="e">
        <f>VLOOKUP(E1679,'Trimming log'!$F$5:$V$5000,8,FALSE)</f>
        <v>#N/A</v>
      </c>
      <c r="M1679" s="65" t="e">
        <f>VLOOKUP(E1679,'Trimming log'!$F$5:$V$5000,9,FALSE)</f>
        <v>#N/A</v>
      </c>
      <c r="N1679" s="507" t="e">
        <f>VLOOKUP(E1679,'Trimming log'!$F$5:$V$5000,10,FALSE)</f>
        <v>#N/A</v>
      </c>
      <c r="O1679" s="65" t="e">
        <f>VLOOKUP(E1679,'Trimming log'!$F$5:$V$5000,11,FALSE)</f>
        <v>#N/A</v>
      </c>
      <c r="P1679" s="65" t="e">
        <f>VLOOKUP(E1679,'Trimming log'!$F$5:$V$5000,12,FALSE)</f>
        <v>#N/A</v>
      </c>
      <c r="Q1679" s="65" t="e">
        <f>VLOOKUP(E1679,'Trimming log'!$F$5:$V$5000,13,FALSE)</f>
        <v>#N/A</v>
      </c>
      <c r="R1679" s="65" t="e">
        <f>VLOOKUP(E1679,'Trimming log'!$F$5:$V$5000,14,FALSE)</f>
        <v>#N/A</v>
      </c>
      <c r="S1679" s="65" t="e">
        <f>VLOOKUP(E1679,'Trimming log'!$F$5:$V$5000,15,FALSE)</f>
        <v>#N/A</v>
      </c>
      <c r="T1679" s="65" t="e">
        <f t="shared" si="344"/>
        <v>#N/A</v>
      </c>
      <c r="U1679" s="491" t="str">
        <f t="shared" si="345"/>
        <v/>
      </c>
      <c r="V1679" s="74">
        <f t="shared" si="348"/>
        <v>0</v>
      </c>
      <c r="W1679" s="134">
        <f t="shared" si="349"/>
        <v>0</v>
      </c>
      <c r="X1679" s="134" t="e">
        <f>VLOOKUP(E1679,'Trimming log'!$F$5:$Y$5000,19,FALSE)</f>
        <v>#N/A</v>
      </c>
      <c r="Y1679" s="134" t="e">
        <f>VLOOKUP(E1679,'Trimming log'!$F$5:$Y$5000,20,FALSE)</f>
        <v>#N/A</v>
      </c>
      <c r="Z1679" s="135" t="e">
        <f t="shared" si="350"/>
        <v>#N/A</v>
      </c>
      <c r="AA1679" s="135" t="e">
        <f t="shared" si="351"/>
        <v>#N/A</v>
      </c>
      <c r="AB1679" s="136" t="e">
        <f t="shared" si="352"/>
        <v>#N/A</v>
      </c>
      <c r="AC1679" s="136" t="e">
        <f t="shared" si="353"/>
        <v>#N/A</v>
      </c>
      <c r="AD1679" s="136" t="e">
        <f t="shared" si="354"/>
        <v>#N/A</v>
      </c>
      <c r="AE1679" s="136" t="e">
        <f t="shared" si="355"/>
        <v>#N/A</v>
      </c>
    </row>
    <row r="1680" spans="1:31" ht="15" customHeight="1">
      <c r="A1680" s="67" t="str">
        <f t="shared" si="343"/>
        <v/>
      </c>
      <c r="B1680" s="65">
        <f t="shared" si="346"/>
        <v>1657</v>
      </c>
      <c r="C1680" s="68" t="str">
        <f t="shared" si="347"/>
        <v/>
      </c>
      <c r="D1680" s="69"/>
      <c r="E1680" s="75"/>
      <c r="F1680" s="65" t="e">
        <f>VLOOKUP(E1680,'Trimming log'!$F$5:$V$5000,2,FALSE)</f>
        <v>#N/A</v>
      </c>
      <c r="G1680" s="65" t="e">
        <f>VLOOKUP(E1680,'Trimming log'!$F$5:$V$5000,3,FALSE)</f>
        <v>#N/A</v>
      </c>
      <c r="H1680" s="508" t="e">
        <f>VLOOKUP(E1680,'Trimming log'!$F$5:$V$5000,4,FALSE)</f>
        <v>#N/A</v>
      </c>
      <c r="I1680" s="65" t="e">
        <f>VLOOKUP(E1680,'Trimming log'!$F$5:$V$5000,5,FALSE)</f>
        <v>#N/A</v>
      </c>
      <c r="J1680" s="65" t="e">
        <f>VLOOKUP(E1680,'Trimming log'!$F$5:$V$5000,6,FALSE)</f>
        <v>#N/A</v>
      </c>
      <c r="K1680" s="65" t="e">
        <f>VLOOKUP(E1680,'Trimming log'!$F$5:$V$5000,7,FALSE)</f>
        <v>#N/A</v>
      </c>
      <c r="L1680" s="65" t="e">
        <f>VLOOKUP(E1680,'Trimming log'!$F$5:$V$5000,8,FALSE)</f>
        <v>#N/A</v>
      </c>
      <c r="M1680" s="65" t="e">
        <f>VLOOKUP(E1680,'Trimming log'!$F$5:$V$5000,9,FALSE)</f>
        <v>#N/A</v>
      </c>
      <c r="N1680" s="507" t="e">
        <f>VLOOKUP(E1680,'Trimming log'!$F$5:$V$5000,10,FALSE)</f>
        <v>#N/A</v>
      </c>
      <c r="O1680" s="65" t="e">
        <f>VLOOKUP(E1680,'Trimming log'!$F$5:$V$5000,11,FALSE)</f>
        <v>#N/A</v>
      </c>
      <c r="P1680" s="65" t="e">
        <f>VLOOKUP(E1680,'Trimming log'!$F$5:$V$5000,12,FALSE)</f>
        <v>#N/A</v>
      </c>
      <c r="Q1680" s="65" t="e">
        <f>VLOOKUP(E1680,'Trimming log'!$F$5:$V$5000,13,FALSE)</f>
        <v>#N/A</v>
      </c>
      <c r="R1680" s="65" t="e">
        <f>VLOOKUP(E1680,'Trimming log'!$F$5:$V$5000,14,FALSE)</f>
        <v>#N/A</v>
      </c>
      <c r="S1680" s="65" t="e">
        <f>VLOOKUP(E1680,'Trimming log'!$F$5:$V$5000,15,FALSE)</f>
        <v>#N/A</v>
      </c>
      <c r="T1680" s="65" t="e">
        <f t="shared" si="344"/>
        <v>#N/A</v>
      </c>
      <c r="U1680" s="491" t="str">
        <f t="shared" si="345"/>
        <v/>
      </c>
      <c r="V1680" s="74">
        <f t="shared" si="348"/>
        <v>0</v>
      </c>
      <c r="W1680" s="134">
        <f t="shared" si="349"/>
        <v>0</v>
      </c>
      <c r="X1680" s="134" t="e">
        <f>VLOOKUP(E1680,'Trimming log'!$F$5:$Y$5000,19,FALSE)</f>
        <v>#N/A</v>
      </c>
      <c r="Y1680" s="134" t="e">
        <f>VLOOKUP(E1680,'Trimming log'!$F$5:$Y$5000,20,FALSE)</f>
        <v>#N/A</v>
      </c>
      <c r="Z1680" s="135" t="e">
        <f t="shared" si="350"/>
        <v>#N/A</v>
      </c>
      <c r="AA1680" s="135" t="e">
        <f t="shared" si="351"/>
        <v>#N/A</v>
      </c>
      <c r="AB1680" s="136" t="e">
        <f t="shared" si="352"/>
        <v>#N/A</v>
      </c>
      <c r="AC1680" s="136" t="e">
        <f t="shared" si="353"/>
        <v>#N/A</v>
      </c>
      <c r="AD1680" s="136" t="e">
        <f t="shared" si="354"/>
        <v>#N/A</v>
      </c>
      <c r="AE1680" s="136" t="e">
        <f t="shared" si="355"/>
        <v>#N/A</v>
      </c>
    </row>
    <row r="1681" spans="1:31" ht="15" customHeight="1">
      <c r="A1681" s="67" t="str">
        <f t="shared" si="343"/>
        <v/>
      </c>
      <c r="B1681" s="65">
        <f t="shared" si="346"/>
        <v>1658</v>
      </c>
      <c r="C1681" s="68" t="str">
        <f t="shared" si="347"/>
        <v/>
      </c>
      <c r="D1681" s="69"/>
      <c r="E1681" s="75"/>
      <c r="F1681" s="65" t="e">
        <f>VLOOKUP(E1681,'Trimming log'!$F$5:$V$5000,2,FALSE)</f>
        <v>#N/A</v>
      </c>
      <c r="G1681" s="65" t="e">
        <f>VLOOKUP(E1681,'Trimming log'!$F$5:$V$5000,3,FALSE)</f>
        <v>#N/A</v>
      </c>
      <c r="H1681" s="508" t="e">
        <f>VLOOKUP(E1681,'Trimming log'!$F$5:$V$5000,4,FALSE)</f>
        <v>#N/A</v>
      </c>
      <c r="I1681" s="65" t="e">
        <f>VLOOKUP(E1681,'Trimming log'!$F$5:$V$5000,5,FALSE)</f>
        <v>#N/A</v>
      </c>
      <c r="J1681" s="65" t="e">
        <f>VLOOKUP(E1681,'Trimming log'!$F$5:$V$5000,6,FALSE)</f>
        <v>#N/A</v>
      </c>
      <c r="K1681" s="65" t="e">
        <f>VLOOKUP(E1681,'Trimming log'!$F$5:$V$5000,7,FALSE)</f>
        <v>#N/A</v>
      </c>
      <c r="L1681" s="65" t="e">
        <f>VLOOKUP(E1681,'Trimming log'!$F$5:$V$5000,8,FALSE)</f>
        <v>#N/A</v>
      </c>
      <c r="M1681" s="65" t="e">
        <f>VLOOKUP(E1681,'Trimming log'!$F$5:$V$5000,9,FALSE)</f>
        <v>#N/A</v>
      </c>
      <c r="N1681" s="507" t="e">
        <f>VLOOKUP(E1681,'Trimming log'!$F$5:$V$5000,10,FALSE)</f>
        <v>#N/A</v>
      </c>
      <c r="O1681" s="65" t="e">
        <f>VLOOKUP(E1681,'Trimming log'!$F$5:$V$5000,11,FALSE)</f>
        <v>#N/A</v>
      </c>
      <c r="P1681" s="65" t="e">
        <f>VLOOKUP(E1681,'Trimming log'!$F$5:$V$5000,12,FALSE)</f>
        <v>#N/A</v>
      </c>
      <c r="Q1681" s="65" t="e">
        <f>VLOOKUP(E1681,'Trimming log'!$F$5:$V$5000,13,FALSE)</f>
        <v>#N/A</v>
      </c>
      <c r="R1681" s="65" t="e">
        <f>VLOOKUP(E1681,'Trimming log'!$F$5:$V$5000,14,FALSE)</f>
        <v>#N/A</v>
      </c>
      <c r="S1681" s="65" t="e">
        <f>VLOOKUP(E1681,'Trimming log'!$F$5:$V$5000,15,FALSE)</f>
        <v>#N/A</v>
      </c>
      <c r="T1681" s="65" t="e">
        <f t="shared" si="344"/>
        <v>#N/A</v>
      </c>
      <c r="U1681" s="491" t="str">
        <f t="shared" si="345"/>
        <v/>
      </c>
      <c r="V1681" s="74">
        <f t="shared" si="348"/>
        <v>0</v>
      </c>
      <c r="W1681" s="134">
        <f t="shared" si="349"/>
        <v>0</v>
      </c>
      <c r="X1681" s="134" t="e">
        <f>VLOOKUP(E1681,'Trimming log'!$F$5:$Y$5000,19,FALSE)</f>
        <v>#N/A</v>
      </c>
      <c r="Y1681" s="134" t="e">
        <f>VLOOKUP(E1681,'Trimming log'!$F$5:$Y$5000,20,FALSE)</f>
        <v>#N/A</v>
      </c>
      <c r="Z1681" s="135" t="e">
        <f t="shared" si="350"/>
        <v>#N/A</v>
      </c>
      <c r="AA1681" s="135" t="e">
        <f t="shared" si="351"/>
        <v>#N/A</v>
      </c>
      <c r="AB1681" s="136" t="e">
        <f t="shared" si="352"/>
        <v>#N/A</v>
      </c>
      <c r="AC1681" s="136" t="e">
        <f t="shared" si="353"/>
        <v>#N/A</v>
      </c>
      <c r="AD1681" s="136" t="e">
        <f t="shared" si="354"/>
        <v>#N/A</v>
      </c>
      <c r="AE1681" s="136" t="e">
        <f t="shared" si="355"/>
        <v>#N/A</v>
      </c>
    </row>
    <row r="1682" spans="1:31" ht="15" customHeight="1">
      <c r="A1682" s="67" t="str">
        <f t="shared" si="343"/>
        <v/>
      </c>
      <c r="B1682" s="65">
        <f t="shared" si="346"/>
        <v>1659</v>
      </c>
      <c r="C1682" s="68" t="str">
        <f t="shared" si="347"/>
        <v/>
      </c>
      <c r="D1682" s="69"/>
      <c r="E1682" s="75"/>
      <c r="F1682" s="65" t="e">
        <f>VLOOKUP(E1682,'Trimming log'!$F$5:$V$5000,2,FALSE)</f>
        <v>#N/A</v>
      </c>
      <c r="G1682" s="65" t="e">
        <f>VLOOKUP(E1682,'Trimming log'!$F$5:$V$5000,3,FALSE)</f>
        <v>#N/A</v>
      </c>
      <c r="H1682" s="508" t="e">
        <f>VLOOKUP(E1682,'Trimming log'!$F$5:$V$5000,4,FALSE)</f>
        <v>#N/A</v>
      </c>
      <c r="I1682" s="65" t="e">
        <f>VLOOKUP(E1682,'Trimming log'!$F$5:$V$5000,5,FALSE)</f>
        <v>#N/A</v>
      </c>
      <c r="J1682" s="65" t="e">
        <f>VLOOKUP(E1682,'Trimming log'!$F$5:$V$5000,6,FALSE)</f>
        <v>#N/A</v>
      </c>
      <c r="K1682" s="65" t="e">
        <f>VLOOKUP(E1682,'Trimming log'!$F$5:$V$5000,7,FALSE)</f>
        <v>#N/A</v>
      </c>
      <c r="L1682" s="65" t="e">
        <f>VLOOKUP(E1682,'Trimming log'!$F$5:$V$5000,8,FALSE)</f>
        <v>#N/A</v>
      </c>
      <c r="M1682" s="65" t="e">
        <f>VLOOKUP(E1682,'Trimming log'!$F$5:$V$5000,9,FALSE)</f>
        <v>#N/A</v>
      </c>
      <c r="N1682" s="507" t="e">
        <f>VLOOKUP(E1682,'Trimming log'!$F$5:$V$5000,10,FALSE)</f>
        <v>#N/A</v>
      </c>
      <c r="O1682" s="65" t="e">
        <f>VLOOKUP(E1682,'Trimming log'!$F$5:$V$5000,11,FALSE)</f>
        <v>#N/A</v>
      </c>
      <c r="P1682" s="65" t="e">
        <f>VLOOKUP(E1682,'Trimming log'!$F$5:$V$5000,12,FALSE)</f>
        <v>#N/A</v>
      </c>
      <c r="Q1682" s="65" t="e">
        <f>VLOOKUP(E1682,'Trimming log'!$F$5:$V$5000,13,FALSE)</f>
        <v>#N/A</v>
      </c>
      <c r="R1682" s="65" t="e">
        <f>VLOOKUP(E1682,'Trimming log'!$F$5:$V$5000,14,FALSE)</f>
        <v>#N/A</v>
      </c>
      <c r="S1682" s="65" t="e">
        <f>VLOOKUP(E1682,'Trimming log'!$F$5:$V$5000,15,FALSE)</f>
        <v>#N/A</v>
      </c>
      <c r="T1682" s="65" t="e">
        <f t="shared" si="344"/>
        <v>#N/A</v>
      </c>
      <c r="U1682" s="491" t="str">
        <f t="shared" si="345"/>
        <v/>
      </c>
      <c r="V1682" s="74">
        <f t="shared" si="348"/>
        <v>0</v>
      </c>
      <c r="W1682" s="134">
        <f t="shared" si="349"/>
        <v>0</v>
      </c>
      <c r="X1682" s="134" t="e">
        <f>VLOOKUP(E1682,'Trimming log'!$F$5:$Y$5000,19,FALSE)</f>
        <v>#N/A</v>
      </c>
      <c r="Y1682" s="134" t="e">
        <f>VLOOKUP(E1682,'Trimming log'!$F$5:$Y$5000,20,FALSE)</f>
        <v>#N/A</v>
      </c>
      <c r="Z1682" s="135" t="e">
        <f t="shared" si="350"/>
        <v>#N/A</v>
      </c>
      <c r="AA1682" s="135" t="e">
        <f t="shared" si="351"/>
        <v>#N/A</v>
      </c>
      <c r="AB1682" s="136" t="e">
        <f t="shared" si="352"/>
        <v>#N/A</v>
      </c>
      <c r="AC1682" s="136" t="e">
        <f t="shared" si="353"/>
        <v>#N/A</v>
      </c>
      <c r="AD1682" s="136" t="e">
        <f t="shared" si="354"/>
        <v>#N/A</v>
      </c>
      <c r="AE1682" s="136" t="e">
        <f t="shared" si="355"/>
        <v>#N/A</v>
      </c>
    </row>
    <row r="1683" spans="1:31" ht="15" customHeight="1">
      <c r="A1683" s="67" t="str">
        <f t="shared" si="343"/>
        <v/>
      </c>
      <c r="B1683" s="65">
        <f t="shared" si="346"/>
        <v>1660</v>
      </c>
      <c r="C1683" s="68" t="str">
        <f t="shared" si="347"/>
        <v/>
      </c>
      <c r="D1683" s="69"/>
      <c r="E1683" s="75"/>
      <c r="F1683" s="65" t="e">
        <f>VLOOKUP(E1683,'Trimming log'!$F$5:$V$5000,2,FALSE)</f>
        <v>#N/A</v>
      </c>
      <c r="G1683" s="65" t="e">
        <f>VLOOKUP(E1683,'Trimming log'!$F$5:$V$5000,3,FALSE)</f>
        <v>#N/A</v>
      </c>
      <c r="H1683" s="508" t="e">
        <f>VLOOKUP(E1683,'Trimming log'!$F$5:$V$5000,4,FALSE)</f>
        <v>#N/A</v>
      </c>
      <c r="I1683" s="65" t="e">
        <f>VLOOKUP(E1683,'Trimming log'!$F$5:$V$5000,5,FALSE)</f>
        <v>#N/A</v>
      </c>
      <c r="J1683" s="65" t="e">
        <f>VLOOKUP(E1683,'Trimming log'!$F$5:$V$5000,6,FALSE)</f>
        <v>#N/A</v>
      </c>
      <c r="K1683" s="65" t="e">
        <f>VLOOKUP(E1683,'Trimming log'!$F$5:$V$5000,7,FALSE)</f>
        <v>#N/A</v>
      </c>
      <c r="L1683" s="65" t="e">
        <f>VLOOKUP(E1683,'Trimming log'!$F$5:$V$5000,8,FALSE)</f>
        <v>#N/A</v>
      </c>
      <c r="M1683" s="65" t="e">
        <f>VLOOKUP(E1683,'Trimming log'!$F$5:$V$5000,9,FALSE)</f>
        <v>#N/A</v>
      </c>
      <c r="N1683" s="507" t="e">
        <f>VLOOKUP(E1683,'Trimming log'!$F$5:$V$5000,10,FALSE)</f>
        <v>#N/A</v>
      </c>
      <c r="O1683" s="65" t="e">
        <f>VLOOKUP(E1683,'Trimming log'!$F$5:$V$5000,11,FALSE)</f>
        <v>#N/A</v>
      </c>
      <c r="P1683" s="65" t="e">
        <f>VLOOKUP(E1683,'Trimming log'!$F$5:$V$5000,12,FALSE)</f>
        <v>#N/A</v>
      </c>
      <c r="Q1683" s="65" t="e">
        <f>VLOOKUP(E1683,'Trimming log'!$F$5:$V$5000,13,FALSE)</f>
        <v>#N/A</v>
      </c>
      <c r="R1683" s="65" t="e">
        <f>VLOOKUP(E1683,'Trimming log'!$F$5:$V$5000,14,FALSE)</f>
        <v>#N/A</v>
      </c>
      <c r="S1683" s="65" t="e">
        <f>VLOOKUP(E1683,'Trimming log'!$F$5:$V$5000,15,FALSE)</f>
        <v>#N/A</v>
      </c>
      <c r="T1683" s="65" t="e">
        <f t="shared" si="344"/>
        <v>#N/A</v>
      </c>
      <c r="U1683" s="491" t="str">
        <f t="shared" si="345"/>
        <v/>
      </c>
      <c r="V1683" s="74">
        <f t="shared" si="348"/>
        <v>0</v>
      </c>
      <c r="W1683" s="134">
        <f t="shared" si="349"/>
        <v>0</v>
      </c>
      <c r="X1683" s="134" t="e">
        <f>VLOOKUP(E1683,'Trimming log'!$F$5:$Y$5000,19,FALSE)</f>
        <v>#N/A</v>
      </c>
      <c r="Y1683" s="134" t="e">
        <f>VLOOKUP(E1683,'Trimming log'!$F$5:$Y$5000,20,FALSE)</f>
        <v>#N/A</v>
      </c>
      <c r="Z1683" s="135" t="e">
        <f t="shared" si="350"/>
        <v>#N/A</v>
      </c>
      <c r="AA1683" s="135" t="e">
        <f t="shared" si="351"/>
        <v>#N/A</v>
      </c>
      <c r="AB1683" s="136" t="e">
        <f t="shared" si="352"/>
        <v>#N/A</v>
      </c>
      <c r="AC1683" s="136" t="e">
        <f t="shared" si="353"/>
        <v>#N/A</v>
      </c>
      <c r="AD1683" s="136" t="e">
        <f t="shared" si="354"/>
        <v>#N/A</v>
      </c>
      <c r="AE1683" s="136" t="e">
        <f t="shared" si="355"/>
        <v>#N/A</v>
      </c>
    </row>
    <row r="1684" spans="1:31" ht="15" customHeight="1">
      <c r="A1684" s="67" t="str">
        <f t="shared" si="343"/>
        <v/>
      </c>
      <c r="B1684" s="65">
        <f t="shared" si="346"/>
        <v>1661</v>
      </c>
      <c r="C1684" s="68" t="str">
        <f t="shared" si="347"/>
        <v/>
      </c>
      <c r="D1684" s="69"/>
      <c r="E1684" s="75"/>
      <c r="F1684" s="65" t="e">
        <f>VLOOKUP(E1684,'Trimming log'!$F$5:$V$5000,2,FALSE)</f>
        <v>#N/A</v>
      </c>
      <c r="G1684" s="65" t="e">
        <f>VLOOKUP(E1684,'Trimming log'!$F$5:$V$5000,3,FALSE)</f>
        <v>#N/A</v>
      </c>
      <c r="H1684" s="508" t="e">
        <f>VLOOKUP(E1684,'Trimming log'!$F$5:$V$5000,4,FALSE)</f>
        <v>#N/A</v>
      </c>
      <c r="I1684" s="65" t="e">
        <f>VLOOKUP(E1684,'Trimming log'!$F$5:$V$5000,5,FALSE)</f>
        <v>#N/A</v>
      </c>
      <c r="J1684" s="65" t="e">
        <f>VLOOKUP(E1684,'Trimming log'!$F$5:$V$5000,6,FALSE)</f>
        <v>#N/A</v>
      </c>
      <c r="K1684" s="65" t="e">
        <f>VLOOKUP(E1684,'Trimming log'!$F$5:$V$5000,7,FALSE)</f>
        <v>#N/A</v>
      </c>
      <c r="L1684" s="65" t="e">
        <f>VLOOKUP(E1684,'Trimming log'!$F$5:$V$5000,8,FALSE)</f>
        <v>#N/A</v>
      </c>
      <c r="M1684" s="65" t="e">
        <f>VLOOKUP(E1684,'Trimming log'!$F$5:$V$5000,9,FALSE)</f>
        <v>#N/A</v>
      </c>
      <c r="N1684" s="507" t="e">
        <f>VLOOKUP(E1684,'Trimming log'!$F$5:$V$5000,10,FALSE)</f>
        <v>#N/A</v>
      </c>
      <c r="O1684" s="65" t="e">
        <f>VLOOKUP(E1684,'Trimming log'!$F$5:$V$5000,11,FALSE)</f>
        <v>#N/A</v>
      </c>
      <c r="P1684" s="65" t="e">
        <f>VLOOKUP(E1684,'Trimming log'!$F$5:$V$5000,12,FALSE)</f>
        <v>#N/A</v>
      </c>
      <c r="Q1684" s="65" t="e">
        <f>VLOOKUP(E1684,'Trimming log'!$F$5:$V$5000,13,FALSE)</f>
        <v>#N/A</v>
      </c>
      <c r="R1684" s="65" t="e">
        <f>VLOOKUP(E1684,'Trimming log'!$F$5:$V$5000,14,FALSE)</f>
        <v>#N/A</v>
      </c>
      <c r="S1684" s="65" t="e">
        <f>VLOOKUP(E1684,'Trimming log'!$F$5:$V$5000,15,FALSE)</f>
        <v>#N/A</v>
      </c>
      <c r="T1684" s="65" t="e">
        <f t="shared" si="344"/>
        <v>#N/A</v>
      </c>
      <c r="U1684" s="491" t="str">
        <f t="shared" si="345"/>
        <v/>
      </c>
      <c r="V1684" s="74">
        <f t="shared" si="348"/>
        <v>0</v>
      </c>
      <c r="W1684" s="134">
        <f t="shared" si="349"/>
        <v>0</v>
      </c>
      <c r="X1684" s="134" t="e">
        <f>VLOOKUP(E1684,'Trimming log'!$F$5:$Y$5000,19,FALSE)</f>
        <v>#N/A</v>
      </c>
      <c r="Y1684" s="134" t="e">
        <f>VLOOKUP(E1684,'Trimming log'!$F$5:$Y$5000,20,FALSE)</f>
        <v>#N/A</v>
      </c>
      <c r="Z1684" s="135" t="e">
        <f t="shared" si="350"/>
        <v>#N/A</v>
      </c>
      <c r="AA1684" s="135" t="e">
        <f t="shared" si="351"/>
        <v>#N/A</v>
      </c>
      <c r="AB1684" s="136" t="e">
        <f t="shared" si="352"/>
        <v>#N/A</v>
      </c>
      <c r="AC1684" s="136" t="e">
        <f t="shared" si="353"/>
        <v>#N/A</v>
      </c>
      <c r="AD1684" s="136" t="e">
        <f t="shared" si="354"/>
        <v>#N/A</v>
      </c>
      <c r="AE1684" s="136" t="e">
        <f t="shared" si="355"/>
        <v>#N/A</v>
      </c>
    </row>
    <row r="1685" spans="1:31" ht="15" customHeight="1">
      <c r="A1685" s="67" t="str">
        <f t="shared" si="343"/>
        <v/>
      </c>
      <c r="B1685" s="65">
        <f t="shared" si="346"/>
        <v>1662</v>
      </c>
      <c r="C1685" s="68" t="str">
        <f t="shared" si="347"/>
        <v/>
      </c>
      <c r="D1685" s="69"/>
      <c r="E1685" s="75"/>
      <c r="F1685" s="65" t="e">
        <f>VLOOKUP(E1685,'Trimming log'!$F$5:$V$5000,2,FALSE)</f>
        <v>#N/A</v>
      </c>
      <c r="G1685" s="65" t="e">
        <f>VLOOKUP(E1685,'Trimming log'!$F$5:$V$5000,3,FALSE)</f>
        <v>#N/A</v>
      </c>
      <c r="H1685" s="508" t="e">
        <f>VLOOKUP(E1685,'Trimming log'!$F$5:$V$5000,4,FALSE)</f>
        <v>#N/A</v>
      </c>
      <c r="I1685" s="65" t="e">
        <f>VLOOKUP(E1685,'Trimming log'!$F$5:$V$5000,5,FALSE)</f>
        <v>#N/A</v>
      </c>
      <c r="J1685" s="65" t="e">
        <f>VLOOKUP(E1685,'Trimming log'!$F$5:$V$5000,6,FALSE)</f>
        <v>#N/A</v>
      </c>
      <c r="K1685" s="65" t="e">
        <f>VLOOKUP(E1685,'Trimming log'!$F$5:$V$5000,7,FALSE)</f>
        <v>#N/A</v>
      </c>
      <c r="L1685" s="65" t="e">
        <f>VLOOKUP(E1685,'Trimming log'!$F$5:$V$5000,8,FALSE)</f>
        <v>#N/A</v>
      </c>
      <c r="M1685" s="65" t="e">
        <f>VLOOKUP(E1685,'Trimming log'!$F$5:$V$5000,9,FALSE)</f>
        <v>#N/A</v>
      </c>
      <c r="N1685" s="507" t="e">
        <f>VLOOKUP(E1685,'Trimming log'!$F$5:$V$5000,10,FALSE)</f>
        <v>#N/A</v>
      </c>
      <c r="O1685" s="65" t="e">
        <f>VLOOKUP(E1685,'Trimming log'!$F$5:$V$5000,11,FALSE)</f>
        <v>#N/A</v>
      </c>
      <c r="P1685" s="65" t="e">
        <f>VLOOKUP(E1685,'Trimming log'!$F$5:$V$5000,12,FALSE)</f>
        <v>#N/A</v>
      </c>
      <c r="Q1685" s="65" t="e">
        <f>VLOOKUP(E1685,'Trimming log'!$F$5:$V$5000,13,FALSE)</f>
        <v>#N/A</v>
      </c>
      <c r="R1685" s="65" t="e">
        <f>VLOOKUP(E1685,'Trimming log'!$F$5:$V$5000,14,FALSE)</f>
        <v>#N/A</v>
      </c>
      <c r="S1685" s="65" t="e">
        <f>VLOOKUP(E1685,'Trimming log'!$F$5:$V$5000,15,FALSE)</f>
        <v>#N/A</v>
      </c>
      <c r="T1685" s="65" t="e">
        <f t="shared" si="344"/>
        <v>#N/A</v>
      </c>
      <c r="U1685" s="491" t="str">
        <f t="shared" si="345"/>
        <v/>
      </c>
      <c r="V1685" s="74">
        <f t="shared" si="348"/>
        <v>0</v>
      </c>
      <c r="W1685" s="134">
        <f t="shared" si="349"/>
        <v>0</v>
      </c>
      <c r="X1685" s="134" t="e">
        <f>VLOOKUP(E1685,'Trimming log'!$F$5:$Y$5000,19,FALSE)</f>
        <v>#N/A</v>
      </c>
      <c r="Y1685" s="134" t="e">
        <f>VLOOKUP(E1685,'Trimming log'!$F$5:$Y$5000,20,FALSE)</f>
        <v>#N/A</v>
      </c>
      <c r="Z1685" s="135" t="e">
        <f t="shared" si="350"/>
        <v>#N/A</v>
      </c>
      <c r="AA1685" s="135" t="e">
        <f t="shared" si="351"/>
        <v>#N/A</v>
      </c>
      <c r="AB1685" s="136" t="e">
        <f t="shared" si="352"/>
        <v>#N/A</v>
      </c>
      <c r="AC1685" s="136" t="e">
        <f t="shared" si="353"/>
        <v>#N/A</v>
      </c>
      <c r="AD1685" s="136" t="e">
        <f t="shared" si="354"/>
        <v>#N/A</v>
      </c>
      <c r="AE1685" s="136" t="e">
        <f t="shared" si="355"/>
        <v>#N/A</v>
      </c>
    </row>
    <row r="1686" spans="1:31" ht="15" customHeight="1">
      <c r="A1686" s="67" t="str">
        <f t="shared" si="343"/>
        <v/>
      </c>
      <c r="B1686" s="65">
        <f t="shared" si="346"/>
        <v>1663</v>
      </c>
      <c r="C1686" s="68" t="str">
        <f t="shared" si="347"/>
        <v/>
      </c>
      <c r="D1686" s="69"/>
      <c r="E1686" s="75"/>
      <c r="F1686" s="65" t="e">
        <f>VLOOKUP(E1686,'Trimming log'!$F$5:$V$5000,2,FALSE)</f>
        <v>#N/A</v>
      </c>
      <c r="G1686" s="65" t="e">
        <f>VLOOKUP(E1686,'Trimming log'!$F$5:$V$5000,3,FALSE)</f>
        <v>#N/A</v>
      </c>
      <c r="H1686" s="508" t="e">
        <f>VLOOKUP(E1686,'Trimming log'!$F$5:$V$5000,4,FALSE)</f>
        <v>#N/A</v>
      </c>
      <c r="I1686" s="65" t="e">
        <f>VLOOKUP(E1686,'Trimming log'!$F$5:$V$5000,5,FALSE)</f>
        <v>#N/A</v>
      </c>
      <c r="J1686" s="65" t="e">
        <f>VLOOKUP(E1686,'Trimming log'!$F$5:$V$5000,6,FALSE)</f>
        <v>#N/A</v>
      </c>
      <c r="K1686" s="65" t="e">
        <f>VLOOKUP(E1686,'Trimming log'!$F$5:$V$5000,7,FALSE)</f>
        <v>#N/A</v>
      </c>
      <c r="L1686" s="65" t="e">
        <f>VLOOKUP(E1686,'Trimming log'!$F$5:$V$5000,8,FALSE)</f>
        <v>#N/A</v>
      </c>
      <c r="M1686" s="65" t="e">
        <f>VLOOKUP(E1686,'Trimming log'!$F$5:$V$5000,9,FALSE)</f>
        <v>#N/A</v>
      </c>
      <c r="N1686" s="507" t="e">
        <f>VLOOKUP(E1686,'Trimming log'!$F$5:$V$5000,10,FALSE)</f>
        <v>#N/A</v>
      </c>
      <c r="O1686" s="65" t="e">
        <f>VLOOKUP(E1686,'Trimming log'!$F$5:$V$5000,11,FALSE)</f>
        <v>#N/A</v>
      </c>
      <c r="P1686" s="65" t="e">
        <f>VLOOKUP(E1686,'Trimming log'!$F$5:$V$5000,12,FALSE)</f>
        <v>#N/A</v>
      </c>
      <c r="Q1686" s="65" t="e">
        <f>VLOOKUP(E1686,'Trimming log'!$F$5:$V$5000,13,FALSE)</f>
        <v>#N/A</v>
      </c>
      <c r="R1686" s="65" t="e">
        <f>VLOOKUP(E1686,'Trimming log'!$F$5:$V$5000,14,FALSE)</f>
        <v>#N/A</v>
      </c>
      <c r="S1686" s="65" t="e">
        <f>VLOOKUP(E1686,'Trimming log'!$F$5:$V$5000,15,FALSE)</f>
        <v>#N/A</v>
      </c>
      <c r="T1686" s="65" t="e">
        <f t="shared" si="344"/>
        <v>#N/A</v>
      </c>
      <c r="U1686" s="491" t="str">
        <f t="shared" si="345"/>
        <v/>
      </c>
      <c r="V1686" s="74">
        <f t="shared" si="348"/>
        <v>0</v>
      </c>
      <c r="W1686" s="134">
        <f t="shared" si="349"/>
        <v>0</v>
      </c>
      <c r="X1686" s="134" t="e">
        <f>VLOOKUP(E1686,'Trimming log'!$F$5:$Y$5000,19,FALSE)</f>
        <v>#N/A</v>
      </c>
      <c r="Y1686" s="134" t="e">
        <f>VLOOKUP(E1686,'Trimming log'!$F$5:$Y$5000,20,FALSE)</f>
        <v>#N/A</v>
      </c>
      <c r="Z1686" s="135" t="e">
        <f t="shared" si="350"/>
        <v>#N/A</v>
      </c>
      <c r="AA1686" s="135" t="e">
        <f t="shared" si="351"/>
        <v>#N/A</v>
      </c>
      <c r="AB1686" s="136" t="e">
        <f t="shared" si="352"/>
        <v>#N/A</v>
      </c>
      <c r="AC1686" s="136" t="e">
        <f t="shared" si="353"/>
        <v>#N/A</v>
      </c>
      <c r="AD1686" s="136" t="e">
        <f t="shared" si="354"/>
        <v>#N/A</v>
      </c>
      <c r="AE1686" s="136" t="e">
        <f t="shared" si="355"/>
        <v>#N/A</v>
      </c>
    </row>
    <row r="1687" spans="1:31" ht="15" customHeight="1">
      <c r="A1687" s="67" t="str">
        <f t="shared" si="343"/>
        <v/>
      </c>
      <c r="B1687" s="65">
        <f t="shared" si="346"/>
        <v>1664</v>
      </c>
      <c r="C1687" s="68" t="str">
        <f t="shared" si="347"/>
        <v/>
      </c>
      <c r="D1687" s="69"/>
      <c r="E1687" s="75"/>
      <c r="F1687" s="65" t="e">
        <f>VLOOKUP(E1687,'Trimming log'!$F$5:$V$5000,2,FALSE)</f>
        <v>#N/A</v>
      </c>
      <c r="G1687" s="65" t="e">
        <f>VLOOKUP(E1687,'Trimming log'!$F$5:$V$5000,3,FALSE)</f>
        <v>#N/A</v>
      </c>
      <c r="H1687" s="508" t="e">
        <f>VLOOKUP(E1687,'Trimming log'!$F$5:$V$5000,4,FALSE)</f>
        <v>#N/A</v>
      </c>
      <c r="I1687" s="65" t="e">
        <f>VLOOKUP(E1687,'Trimming log'!$F$5:$V$5000,5,FALSE)</f>
        <v>#N/A</v>
      </c>
      <c r="J1687" s="65" t="e">
        <f>VLOOKUP(E1687,'Trimming log'!$F$5:$V$5000,6,FALSE)</f>
        <v>#N/A</v>
      </c>
      <c r="K1687" s="65" t="e">
        <f>VLOOKUP(E1687,'Trimming log'!$F$5:$V$5000,7,FALSE)</f>
        <v>#N/A</v>
      </c>
      <c r="L1687" s="65" t="e">
        <f>VLOOKUP(E1687,'Trimming log'!$F$5:$V$5000,8,FALSE)</f>
        <v>#N/A</v>
      </c>
      <c r="M1687" s="65" t="e">
        <f>VLOOKUP(E1687,'Trimming log'!$F$5:$V$5000,9,FALSE)</f>
        <v>#N/A</v>
      </c>
      <c r="N1687" s="507" t="e">
        <f>VLOOKUP(E1687,'Trimming log'!$F$5:$V$5000,10,FALSE)</f>
        <v>#N/A</v>
      </c>
      <c r="O1687" s="65" t="e">
        <f>VLOOKUP(E1687,'Trimming log'!$F$5:$V$5000,11,FALSE)</f>
        <v>#N/A</v>
      </c>
      <c r="P1687" s="65" t="e">
        <f>VLOOKUP(E1687,'Trimming log'!$F$5:$V$5000,12,FALSE)</f>
        <v>#N/A</v>
      </c>
      <c r="Q1687" s="65" t="e">
        <f>VLOOKUP(E1687,'Trimming log'!$F$5:$V$5000,13,FALSE)</f>
        <v>#N/A</v>
      </c>
      <c r="R1687" s="65" t="e">
        <f>VLOOKUP(E1687,'Trimming log'!$F$5:$V$5000,14,FALSE)</f>
        <v>#N/A</v>
      </c>
      <c r="S1687" s="65" t="e">
        <f>VLOOKUP(E1687,'Trimming log'!$F$5:$V$5000,15,FALSE)</f>
        <v>#N/A</v>
      </c>
      <c r="T1687" s="65" t="e">
        <f t="shared" si="344"/>
        <v>#N/A</v>
      </c>
      <c r="U1687" s="491" t="str">
        <f t="shared" si="345"/>
        <v/>
      </c>
      <c r="V1687" s="74">
        <f t="shared" si="348"/>
        <v>0</v>
      </c>
      <c r="W1687" s="134">
        <f t="shared" si="349"/>
        <v>0</v>
      </c>
      <c r="X1687" s="134" t="e">
        <f>VLOOKUP(E1687,'Trimming log'!$F$5:$Y$5000,19,FALSE)</f>
        <v>#N/A</v>
      </c>
      <c r="Y1687" s="134" t="e">
        <f>VLOOKUP(E1687,'Trimming log'!$F$5:$Y$5000,20,FALSE)</f>
        <v>#N/A</v>
      </c>
      <c r="Z1687" s="135" t="e">
        <f t="shared" si="350"/>
        <v>#N/A</v>
      </c>
      <c r="AA1687" s="135" t="e">
        <f t="shared" si="351"/>
        <v>#N/A</v>
      </c>
      <c r="AB1687" s="136" t="e">
        <f t="shared" si="352"/>
        <v>#N/A</v>
      </c>
      <c r="AC1687" s="136" t="e">
        <f t="shared" si="353"/>
        <v>#N/A</v>
      </c>
      <c r="AD1687" s="136" t="e">
        <f t="shared" si="354"/>
        <v>#N/A</v>
      </c>
      <c r="AE1687" s="136" t="e">
        <f t="shared" si="355"/>
        <v>#N/A</v>
      </c>
    </row>
    <row r="1688" spans="1:31" ht="15" customHeight="1">
      <c r="A1688" s="67" t="str">
        <f t="shared" si="343"/>
        <v/>
      </c>
      <c r="B1688" s="65">
        <f t="shared" si="346"/>
        <v>1665</v>
      </c>
      <c r="C1688" s="68" t="str">
        <f t="shared" si="347"/>
        <v/>
      </c>
      <c r="D1688" s="69"/>
      <c r="E1688" s="75"/>
      <c r="F1688" s="65" t="e">
        <f>VLOOKUP(E1688,'Trimming log'!$F$5:$V$5000,2,FALSE)</f>
        <v>#N/A</v>
      </c>
      <c r="G1688" s="65" t="e">
        <f>VLOOKUP(E1688,'Trimming log'!$F$5:$V$5000,3,FALSE)</f>
        <v>#N/A</v>
      </c>
      <c r="H1688" s="508" t="e">
        <f>VLOOKUP(E1688,'Trimming log'!$F$5:$V$5000,4,FALSE)</f>
        <v>#N/A</v>
      </c>
      <c r="I1688" s="65" t="e">
        <f>VLOOKUP(E1688,'Trimming log'!$F$5:$V$5000,5,FALSE)</f>
        <v>#N/A</v>
      </c>
      <c r="J1688" s="65" t="e">
        <f>VLOOKUP(E1688,'Trimming log'!$F$5:$V$5000,6,FALSE)</f>
        <v>#N/A</v>
      </c>
      <c r="K1688" s="65" t="e">
        <f>VLOOKUP(E1688,'Trimming log'!$F$5:$V$5000,7,FALSE)</f>
        <v>#N/A</v>
      </c>
      <c r="L1688" s="65" t="e">
        <f>VLOOKUP(E1688,'Trimming log'!$F$5:$V$5000,8,FALSE)</f>
        <v>#N/A</v>
      </c>
      <c r="M1688" s="65" t="e">
        <f>VLOOKUP(E1688,'Trimming log'!$F$5:$V$5000,9,FALSE)</f>
        <v>#N/A</v>
      </c>
      <c r="N1688" s="507" t="e">
        <f>VLOOKUP(E1688,'Trimming log'!$F$5:$V$5000,10,FALSE)</f>
        <v>#N/A</v>
      </c>
      <c r="O1688" s="65" t="e">
        <f>VLOOKUP(E1688,'Trimming log'!$F$5:$V$5000,11,FALSE)</f>
        <v>#N/A</v>
      </c>
      <c r="P1688" s="65" t="e">
        <f>VLOOKUP(E1688,'Trimming log'!$F$5:$V$5000,12,FALSE)</f>
        <v>#N/A</v>
      </c>
      <c r="Q1688" s="65" t="e">
        <f>VLOOKUP(E1688,'Trimming log'!$F$5:$V$5000,13,FALSE)</f>
        <v>#N/A</v>
      </c>
      <c r="R1688" s="65" t="e">
        <f>VLOOKUP(E1688,'Trimming log'!$F$5:$V$5000,14,FALSE)</f>
        <v>#N/A</v>
      </c>
      <c r="S1688" s="65" t="e">
        <f>VLOOKUP(E1688,'Trimming log'!$F$5:$V$5000,15,FALSE)</f>
        <v>#N/A</v>
      </c>
      <c r="T1688" s="65" t="e">
        <f t="shared" si="344"/>
        <v>#N/A</v>
      </c>
      <c r="U1688" s="491" t="str">
        <f t="shared" si="345"/>
        <v/>
      </c>
      <c r="V1688" s="74">
        <f t="shared" si="348"/>
        <v>0</v>
      </c>
      <c r="W1688" s="134">
        <f t="shared" si="349"/>
        <v>0</v>
      </c>
      <c r="X1688" s="134" t="e">
        <f>VLOOKUP(E1688,'Trimming log'!$F$5:$Y$5000,19,FALSE)</f>
        <v>#N/A</v>
      </c>
      <c r="Y1688" s="134" t="e">
        <f>VLOOKUP(E1688,'Trimming log'!$F$5:$Y$5000,20,FALSE)</f>
        <v>#N/A</v>
      </c>
      <c r="Z1688" s="135" t="e">
        <f t="shared" si="350"/>
        <v>#N/A</v>
      </c>
      <c r="AA1688" s="135" t="e">
        <f t="shared" si="351"/>
        <v>#N/A</v>
      </c>
      <c r="AB1688" s="136" t="e">
        <f t="shared" si="352"/>
        <v>#N/A</v>
      </c>
      <c r="AC1688" s="136" t="e">
        <f t="shared" si="353"/>
        <v>#N/A</v>
      </c>
      <c r="AD1688" s="136" t="e">
        <f t="shared" si="354"/>
        <v>#N/A</v>
      </c>
      <c r="AE1688" s="136" t="e">
        <f t="shared" si="355"/>
        <v>#N/A</v>
      </c>
    </row>
    <row r="1689" spans="1:31" ht="15" customHeight="1">
      <c r="A1689" s="67" t="str">
        <f t="shared" si="343"/>
        <v/>
      </c>
      <c r="B1689" s="65">
        <f t="shared" si="346"/>
        <v>1666</v>
      </c>
      <c r="C1689" s="68" t="str">
        <f t="shared" si="347"/>
        <v/>
      </c>
      <c r="D1689" s="69"/>
      <c r="E1689" s="75"/>
      <c r="F1689" s="65" t="e">
        <f>VLOOKUP(E1689,'Trimming log'!$F$5:$V$5000,2,FALSE)</f>
        <v>#N/A</v>
      </c>
      <c r="G1689" s="65" t="e">
        <f>VLOOKUP(E1689,'Trimming log'!$F$5:$V$5000,3,FALSE)</f>
        <v>#N/A</v>
      </c>
      <c r="H1689" s="508" t="e">
        <f>VLOOKUP(E1689,'Trimming log'!$F$5:$V$5000,4,FALSE)</f>
        <v>#N/A</v>
      </c>
      <c r="I1689" s="65" t="e">
        <f>VLOOKUP(E1689,'Trimming log'!$F$5:$V$5000,5,FALSE)</f>
        <v>#N/A</v>
      </c>
      <c r="J1689" s="65" t="e">
        <f>VLOOKUP(E1689,'Trimming log'!$F$5:$V$5000,6,FALSE)</f>
        <v>#N/A</v>
      </c>
      <c r="K1689" s="65" t="e">
        <f>VLOOKUP(E1689,'Trimming log'!$F$5:$V$5000,7,FALSE)</f>
        <v>#N/A</v>
      </c>
      <c r="L1689" s="65" t="e">
        <f>VLOOKUP(E1689,'Trimming log'!$F$5:$V$5000,8,FALSE)</f>
        <v>#N/A</v>
      </c>
      <c r="M1689" s="65" t="e">
        <f>VLOOKUP(E1689,'Trimming log'!$F$5:$V$5000,9,FALSE)</f>
        <v>#N/A</v>
      </c>
      <c r="N1689" s="507" t="e">
        <f>VLOOKUP(E1689,'Trimming log'!$F$5:$V$5000,10,FALSE)</f>
        <v>#N/A</v>
      </c>
      <c r="O1689" s="65" t="e">
        <f>VLOOKUP(E1689,'Trimming log'!$F$5:$V$5000,11,FALSE)</f>
        <v>#N/A</v>
      </c>
      <c r="P1689" s="65" t="e">
        <f>VLOOKUP(E1689,'Trimming log'!$F$5:$V$5000,12,FALSE)</f>
        <v>#N/A</v>
      </c>
      <c r="Q1689" s="65" t="e">
        <f>VLOOKUP(E1689,'Trimming log'!$F$5:$V$5000,13,FALSE)</f>
        <v>#N/A</v>
      </c>
      <c r="R1689" s="65" t="e">
        <f>VLOOKUP(E1689,'Trimming log'!$F$5:$V$5000,14,FALSE)</f>
        <v>#N/A</v>
      </c>
      <c r="S1689" s="65" t="e">
        <f>VLOOKUP(E1689,'Trimming log'!$F$5:$V$5000,15,FALSE)</f>
        <v>#N/A</v>
      </c>
      <c r="T1689" s="65" t="e">
        <f t="shared" si="344"/>
        <v>#N/A</v>
      </c>
      <c r="U1689" s="491" t="str">
        <f t="shared" si="345"/>
        <v/>
      </c>
      <c r="V1689" s="74">
        <f t="shared" si="348"/>
        <v>0</v>
      </c>
      <c r="W1689" s="134">
        <f t="shared" si="349"/>
        <v>0</v>
      </c>
      <c r="X1689" s="134" t="e">
        <f>VLOOKUP(E1689,'Trimming log'!$F$5:$Y$5000,19,FALSE)</f>
        <v>#N/A</v>
      </c>
      <c r="Y1689" s="134" t="e">
        <f>VLOOKUP(E1689,'Trimming log'!$F$5:$Y$5000,20,FALSE)</f>
        <v>#N/A</v>
      </c>
      <c r="Z1689" s="135" t="e">
        <f t="shared" si="350"/>
        <v>#N/A</v>
      </c>
      <c r="AA1689" s="135" t="e">
        <f t="shared" si="351"/>
        <v>#N/A</v>
      </c>
      <c r="AB1689" s="136" t="e">
        <f t="shared" si="352"/>
        <v>#N/A</v>
      </c>
      <c r="AC1689" s="136" t="e">
        <f t="shared" si="353"/>
        <v>#N/A</v>
      </c>
      <c r="AD1689" s="136" t="e">
        <f t="shared" si="354"/>
        <v>#N/A</v>
      </c>
      <c r="AE1689" s="136" t="e">
        <f t="shared" si="355"/>
        <v>#N/A</v>
      </c>
    </row>
    <row r="1690" spans="1:31" ht="15" customHeight="1">
      <c r="A1690" s="67" t="str">
        <f t="shared" si="343"/>
        <v/>
      </c>
      <c r="B1690" s="65">
        <f t="shared" si="346"/>
        <v>1667</v>
      </c>
      <c r="C1690" s="68" t="str">
        <f t="shared" si="347"/>
        <v/>
      </c>
      <c r="D1690" s="69"/>
      <c r="E1690" s="75"/>
      <c r="F1690" s="65" t="e">
        <f>VLOOKUP(E1690,'Trimming log'!$F$5:$V$5000,2,FALSE)</f>
        <v>#N/A</v>
      </c>
      <c r="G1690" s="65" t="e">
        <f>VLOOKUP(E1690,'Trimming log'!$F$5:$V$5000,3,FALSE)</f>
        <v>#N/A</v>
      </c>
      <c r="H1690" s="508" t="e">
        <f>VLOOKUP(E1690,'Trimming log'!$F$5:$V$5000,4,FALSE)</f>
        <v>#N/A</v>
      </c>
      <c r="I1690" s="65" t="e">
        <f>VLOOKUP(E1690,'Trimming log'!$F$5:$V$5000,5,FALSE)</f>
        <v>#N/A</v>
      </c>
      <c r="J1690" s="65" t="e">
        <f>VLOOKUP(E1690,'Trimming log'!$F$5:$V$5000,6,FALSE)</f>
        <v>#N/A</v>
      </c>
      <c r="K1690" s="65" t="e">
        <f>VLOOKUP(E1690,'Trimming log'!$F$5:$V$5000,7,FALSE)</f>
        <v>#N/A</v>
      </c>
      <c r="L1690" s="65" t="e">
        <f>VLOOKUP(E1690,'Trimming log'!$F$5:$V$5000,8,FALSE)</f>
        <v>#N/A</v>
      </c>
      <c r="M1690" s="65" t="e">
        <f>VLOOKUP(E1690,'Trimming log'!$F$5:$V$5000,9,FALSE)</f>
        <v>#N/A</v>
      </c>
      <c r="N1690" s="507" t="e">
        <f>VLOOKUP(E1690,'Trimming log'!$F$5:$V$5000,10,FALSE)</f>
        <v>#N/A</v>
      </c>
      <c r="O1690" s="65" t="e">
        <f>VLOOKUP(E1690,'Trimming log'!$F$5:$V$5000,11,FALSE)</f>
        <v>#N/A</v>
      </c>
      <c r="P1690" s="65" t="e">
        <f>VLOOKUP(E1690,'Trimming log'!$F$5:$V$5000,12,FALSE)</f>
        <v>#N/A</v>
      </c>
      <c r="Q1690" s="65" t="e">
        <f>VLOOKUP(E1690,'Trimming log'!$F$5:$V$5000,13,FALSE)</f>
        <v>#N/A</v>
      </c>
      <c r="R1690" s="65" t="e">
        <f>VLOOKUP(E1690,'Trimming log'!$F$5:$V$5000,14,FALSE)</f>
        <v>#N/A</v>
      </c>
      <c r="S1690" s="65" t="e">
        <f>VLOOKUP(E1690,'Trimming log'!$F$5:$V$5000,15,FALSE)</f>
        <v>#N/A</v>
      </c>
      <c r="T1690" s="65" t="e">
        <f t="shared" si="344"/>
        <v>#N/A</v>
      </c>
      <c r="U1690" s="491" t="str">
        <f t="shared" si="345"/>
        <v/>
      </c>
      <c r="V1690" s="74">
        <f t="shared" si="348"/>
        <v>0</v>
      </c>
      <c r="W1690" s="134">
        <f t="shared" si="349"/>
        <v>0</v>
      </c>
      <c r="X1690" s="134" t="e">
        <f>VLOOKUP(E1690,'Trimming log'!$F$5:$Y$5000,19,FALSE)</f>
        <v>#N/A</v>
      </c>
      <c r="Y1690" s="134" t="e">
        <f>VLOOKUP(E1690,'Trimming log'!$F$5:$Y$5000,20,FALSE)</f>
        <v>#N/A</v>
      </c>
      <c r="Z1690" s="135" t="e">
        <f t="shared" si="350"/>
        <v>#N/A</v>
      </c>
      <c r="AA1690" s="135" t="e">
        <f t="shared" si="351"/>
        <v>#N/A</v>
      </c>
      <c r="AB1690" s="136" t="e">
        <f t="shared" si="352"/>
        <v>#N/A</v>
      </c>
      <c r="AC1690" s="136" t="e">
        <f t="shared" si="353"/>
        <v>#N/A</v>
      </c>
      <c r="AD1690" s="136" t="e">
        <f t="shared" si="354"/>
        <v>#N/A</v>
      </c>
      <c r="AE1690" s="136" t="e">
        <f t="shared" si="355"/>
        <v>#N/A</v>
      </c>
    </row>
    <row r="1691" spans="1:31" ht="15" customHeight="1">
      <c r="A1691" s="67" t="str">
        <f t="shared" si="343"/>
        <v/>
      </c>
      <c r="B1691" s="65">
        <f t="shared" si="346"/>
        <v>1668</v>
      </c>
      <c r="C1691" s="68" t="str">
        <f t="shared" si="347"/>
        <v/>
      </c>
      <c r="D1691" s="69"/>
      <c r="E1691" s="75"/>
      <c r="F1691" s="65" t="e">
        <f>VLOOKUP(E1691,'Trimming log'!$F$5:$V$5000,2,FALSE)</f>
        <v>#N/A</v>
      </c>
      <c r="G1691" s="65" t="e">
        <f>VLOOKUP(E1691,'Trimming log'!$F$5:$V$5000,3,FALSE)</f>
        <v>#N/A</v>
      </c>
      <c r="H1691" s="508" t="e">
        <f>VLOOKUP(E1691,'Trimming log'!$F$5:$V$5000,4,FALSE)</f>
        <v>#N/A</v>
      </c>
      <c r="I1691" s="65" t="e">
        <f>VLOOKUP(E1691,'Trimming log'!$F$5:$V$5000,5,FALSE)</f>
        <v>#N/A</v>
      </c>
      <c r="J1691" s="65" t="e">
        <f>VLOOKUP(E1691,'Trimming log'!$F$5:$V$5000,6,FALSE)</f>
        <v>#N/A</v>
      </c>
      <c r="K1691" s="65" t="e">
        <f>VLOOKUP(E1691,'Trimming log'!$F$5:$V$5000,7,FALSE)</f>
        <v>#N/A</v>
      </c>
      <c r="L1691" s="65" t="e">
        <f>VLOOKUP(E1691,'Trimming log'!$F$5:$V$5000,8,FALSE)</f>
        <v>#N/A</v>
      </c>
      <c r="M1691" s="65" t="e">
        <f>VLOOKUP(E1691,'Trimming log'!$F$5:$V$5000,9,FALSE)</f>
        <v>#N/A</v>
      </c>
      <c r="N1691" s="507" t="e">
        <f>VLOOKUP(E1691,'Trimming log'!$F$5:$V$5000,10,FALSE)</f>
        <v>#N/A</v>
      </c>
      <c r="O1691" s="65" t="e">
        <f>VLOOKUP(E1691,'Trimming log'!$F$5:$V$5000,11,FALSE)</f>
        <v>#N/A</v>
      </c>
      <c r="P1691" s="65" t="e">
        <f>VLOOKUP(E1691,'Trimming log'!$F$5:$V$5000,12,FALSE)</f>
        <v>#N/A</v>
      </c>
      <c r="Q1691" s="65" t="e">
        <f>VLOOKUP(E1691,'Trimming log'!$F$5:$V$5000,13,FALSE)</f>
        <v>#N/A</v>
      </c>
      <c r="R1691" s="65" t="e">
        <f>VLOOKUP(E1691,'Trimming log'!$F$5:$V$5000,14,FALSE)</f>
        <v>#N/A</v>
      </c>
      <c r="S1691" s="65" t="e">
        <f>VLOOKUP(E1691,'Trimming log'!$F$5:$V$5000,15,FALSE)</f>
        <v>#N/A</v>
      </c>
      <c r="T1691" s="65" t="e">
        <f t="shared" si="344"/>
        <v>#N/A</v>
      </c>
      <c r="U1691" s="491" t="str">
        <f t="shared" si="345"/>
        <v/>
      </c>
      <c r="V1691" s="74">
        <f t="shared" si="348"/>
        <v>0</v>
      </c>
      <c r="W1691" s="134">
        <f t="shared" si="349"/>
        <v>0</v>
      </c>
      <c r="X1691" s="134" t="e">
        <f>VLOOKUP(E1691,'Trimming log'!$F$5:$Y$5000,19,FALSE)</f>
        <v>#N/A</v>
      </c>
      <c r="Y1691" s="134" t="e">
        <f>VLOOKUP(E1691,'Trimming log'!$F$5:$Y$5000,20,FALSE)</f>
        <v>#N/A</v>
      </c>
      <c r="Z1691" s="135" t="e">
        <f t="shared" si="350"/>
        <v>#N/A</v>
      </c>
      <c r="AA1691" s="135" t="e">
        <f t="shared" si="351"/>
        <v>#N/A</v>
      </c>
      <c r="AB1691" s="136" t="e">
        <f t="shared" si="352"/>
        <v>#N/A</v>
      </c>
      <c r="AC1691" s="136" t="e">
        <f t="shared" si="353"/>
        <v>#N/A</v>
      </c>
      <c r="AD1691" s="136" t="e">
        <f t="shared" si="354"/>
        <v>#N/A</v>
      </c>
      <c r="AE1691" s="136" t="e">
        <f t="shared" si="355"/>
        <v>#N/A</v>
      </c>
    </row>
    <row r="1692" spans="1:31" ht="15" customHeight="1">
      <c r="A1692" s="67" t="str">
        <f t="shared" si="343"/>
        <v/>
      </c>
      <c r="B1692" s="65">
        <f t="shared" si="346"/>
        <v>1669</v>
      </c>
      <c r="C1692" s="68" t="str">
        <f t="shared" si="347"/>
        <v/>
      </c>
      <c r="D1692" s="69"/>
      <c r="E1692" s="75"/>
      <c r="F1692" s="65" t="e">
        <f>VLOOKUP(E1692,'Trimming log'!$F$5:$V$5000,2,FALSE)</f>
        <v>#N/A</v>
      </c>
      <c r="G1692" s="65" t="e">
        <f>VLOOKUP(E1692,'Trimming log'!$F$5:$V$5000,3,FALSE)</f>
        <v>#N/A</v>
      </c>
      <c r="H1692" s="508" t="e">
        <f>VLOOKUP(E1692,'Trimming log'!$F$5:$V$5000,4,FALSE)</f>
        <v>#N/A</v>
      </c>
      <c r="I1692" s="65" t="e">
        <f>VLOOKUP(E1692,'Trimming log'!$F$5:$V$5000,5,FALSE)</f>
        <v>#N/A</v>
      </c>
      <c r="J1692" s="65" t="e">
        <f>VLOOKUP(E1692,'Trimming log'!$F$5:$V$5000,6,FALSE)</f>
        <v>#N/A</v>
      </c>
      <c r="K1692" s="65" t="e">
        <f>VLOOKUP(E1692,'Trimming log'!$F$5:$V$5000,7,FALSE)</f>
        <v>#N/A</v>
      </c>
      <c r="L1692" s="65" t="e">
        <f>VLOOKUP(E1692,'Trimming log'!$F$5:$V$5000,8,FALSE)</f>
        <v>#N/A</v>
      </c>
      <c r="M1692" s="65" t="e">
        <f>VLOOKUP(E1692,'Trimming log'!$F$5:$V$5000,9,FALSE)</f>
        <v>#N/A</v>
      </c>
      <c r="N1692" s="507" t="e">
        <f>VLOOKUP(E1692,'Trimming log'!$F$5:$V$5000,10,FALSE)</f>
        <v>#N/A</v>
      </c>
      <c r="O1692" s="65" t="e">
        <f>VLOOKUP(E1692,'Trimming log'!$F$5:$V$5000,11,FALSE)</f>
        <v>#N/A</v>
      </c>
      <c r="P1692" s="65" t="e">
        <f>VLOOKUP(E1692,'Trimming log'!$F$5:$V$5000,12,FALSE)</f>
        <v>#N/A</v>
      </c>
      <c r="Q1692" s="65" t="e">
        <f>VLOOKUP(E1692,'Trimming log'!$F$5:$V$5000,13,FALSE)</f>
        <v>#N/A</v>
      </c>
      <c r="R1692" s="65" t="e">
        <f>VLOOKUP(E1692,'Trimming log'!$F$5:$V$5000,14,FALSE)</f>
        <v>#N/A</v>
      </c>
      <c r="S1692" s="65" t="e">
        <f>VLOOKUP(E1692,'Trimming log'!$F$5:$V$5000,15,FALSE)</f>
        <v>#N/A</v>
      </c>
      <c r="T1692" s="65" t="e">
        <f t="shared" si="344"/>
        <v>#N/A</v>
      </c>
      <c r="U1692" s="491" t="str">
        <f t="shared" si="345"/>
        <v/>
      </c>
      <c r="V1692" s="74">
        <f t="shared" si="348"/>
        <v>0</v>
      </c>
      <c r="W1692" s="134">
        <f t="shared" si="349"/>
        <v>0</v>
      </c>
      <c r="X1692" s="134" t="e">
        <f>VLOOKUP(E1692,'Trimming log'!$F$5:$Y$5000,19,FALSE)</f>
        <v>#N/A</v>
      </c>
      <c r="Y1692" s="134" t="e">
        <f>VLOOKUP(E1692,'Trimming log'!$F$5:$Y$5000,20,FALSE)</f>
        <v>#N/A</v>
      </c>
      <c r="Z1692" s="135" t="e">
        <f t="shared" si="350"/>
        <v>#N/A</v>
      </c>
      <c r="AA1692" s="135" t="e">
        <f t="shared" si="351"/>
        <v>#N/A</v>
      </c>
      <c r="AB1692" s="136" t="e">
        <f t="shared" si="352"/>
        <v>#N/A</v>
      </c>
      <c r="AC1692" s="136" t="e">
        <f t="shared" si="353"/>
        <v>#N/A</v>
      </c>
      <c r="AD1692" s="136" t="e">
        <f t="shared" si="354"/>
        <v>#N/A</v>
      </c>
      <c r="AE1692" s="136" t="e">
        <f t="shared" si="355"/>
        <v>#N/A</v>
      </c>
    </row>
    <row r="1693" spans="1:31" ht="15" customHeight="1">
      <c r="A1693" s="67" t="str">
        <f t="shared" si="343"/>
        <v/>
      </c>
      <c r="B1693" s="65">
        <f t="shared" si="346"/>
        <v>1670</v>
      </c>
      <c r="C1693" s="68" t="str">
        <f t="shared" si="347"/>
        <v/>
      </c>
      <c r="D1693" s="69"/>
      <c r="E1693" s="75"/>
      <c r="F1693" s="65" t="e">
        <f>VLOOKUP(E1693,'Trimming log'!$F$5:$V$5000,2,FALSE)</f>
        <v>#N/A</v>
      </c>
      <c r="G1693" s="65" t="e">
        <f>VLOOKUP(E1693,'Trimming log'!$F$5:$V$5000,3,FALSE)</f>
        <v>#N/A</v>
      </c>
      <c r="H1693" s="508" t="e">
        <f>VLOOKUP(E1693,'Trimming log'!$F$5:$V$5000,4,FALSE)</f>
        <v>#N/A</v>
      </c>
      <c r="I1693" s="65" t="e">
        <f>VLOOKUP(E1693,'Trimming log'!$F$5:$V$5000,5,FALSE)</f>
        <v>#N/A</v>
      </c>
      <c r="J1693" s="65" t="e">
        <f>VLOOKUP(E1693,'Trimming log'!$F$5:$V$5000,6,FALSE)</f>
        <v>#N/A</v>
      </c>
      <c r="K1693" s="65" t="e">
        <f>VLOOKUP(E1693,'Trimming log'!$F$5:$V$5000,7,FALSE)</f>
        <v>#N/A</v>
      </c>
      <c r="L1693" s="65" t="e">
        <f>VLOOKUP(E1693,'Trimming log'!$F$5:$V$5000,8,FALSE)</f>
        <v>#N/A</v>
      </c>
      <c r="M1693" s="65" t="e">
        <f>VLOOKUP(E1693,'Trimming log'!$F$5:$V$5000,9,FALSE)</f>
        <v>#N/A</v>
      </c>
      <c r="N1693" s="507" t="e">
        <f>VLOOKUP(E1693,'Trimming log'!$F$5:$V$5000,10,FALSE)</f>
        <v>#N/A</v>
      </c>
      <c r="O1693" s="65" t="e">
        <f>VLOOKUP(E1693,'Trimming log'!$F$5:$V$5000,11,FALSE)</f>
        <v>#N/A</v>
      </c>
      <c r="P1693" s="65" t="e">
        <f>VLOOKUP(E1693,'Trimming log'!$F$5:$V$5000,12,FALSE)</f>
        <v>#N/A</v>
      </c>
      <c r="Q1693" s="65" t="e">
        <f>VLOOKUP(E1693,'Trimming log'!$F$5:$V$5000,13,FALSE)</f>
        <v>#N/A</v>
      </c>
      <c r="R1693" s="65" t="e">
        <f>VLOOKUP(E1693,'Trimming log'!$F$5:$V$5000,14,FALSE)</f>
        <v>#N/A</v>
      </c>
      <c r="S1693" s="65" t="e">
        <f>VLOOKUP(E1693,'Trimming log'!$F$5:$V$5000,15,FALSE)</f>
        <v>#N/A</v>
      </c>
      <c r="T1693" s="65" t="e">
        <f t="shared" si="344"/>
        <v>#N/A</v>
      </c>
      <c r="U1693" s="491" t="str">
        <f t="shared" si="345"/>
        <v/>
      </c>
      <c r="V1693" s="74">
        <f t="shared" si="348"/>
        <v>0</v>
      </c>
      <c r="W1693" s="134">
        <f t="shared" si="349"/>
        <v>0</v>
      </c>
      <c r="X1693" s="134" t="e">
        <f>VLOOKUP(E1693,'Trimming log'!$F$5:$Y$5000,19,FALSE)</f>
        <v>#N/A</v>
      </c>
      <c r="Y1693" s="134" t="e">
        <f>VLOOKUP(E1693,'Trimming log'!$F$5:$Y$5000,20,FALSE)</f>
        <v>#N/A</v>
      </c>
      <c r="Z1693" s="135" t="e">
        <f t="shared" si="350"/>
        <v>#N/A</v>
      </c>
      <c r="AA1693" s="135" t="e">
        <f t="shared" si="351"/>
        <v>#N/A</v>
      </c>
      <c r="AB1693" s="136" t="e">
        <f t="shared" si="352"/>
        <v>#N/A</v>
      </c>
      <c r="AC1693" s="136" t="e">
        <f t="shared" si="353"/>
        <v>#N/A</v>
      </c>
      <c r="AD1693" s="136" t="e">
        <f t="shared" si="354"/>
        <v>#N/A</v>
      </c>
      <c r="AE1693" s="136" t="e">
        <f t="shared" si="355"/>
        <v>#N/A</v>
      </c>
    </row>
    <row r="1694" spans="1:31" ht="15" customHeight="1">
      <c r="A1694" s="67" t="str">
        <f t="shared" si="343"/>
        <v/>
      </c>
      <c r="B1694" s="65">
        <f t="shared" si="346"/>
        <v>1671</v>
      </c>
      <c r="C1694" s="68" t="str">
        <f t="shared" si="347"/>
        <v/>
      </c>
      <c r="D1694" s="69"/>
      <c r="E1694" s="75"/>
      <c r="F1694" s="65" t="e">
        <f>VLOOKUP(E1694,'Trimming log'!$F$5:$V$5000,2,FALSE)</f>
        <v>#N/A</v>
      </c>
      <c r="G1694" s="65" t="e">
        <f>VLOOKUP(E1694,'Trimming log'!$F$5:$V$5000,3,FALSE)</f>
        <v>#N/A</v>
      </c>
      <c r="H1694" s="508" t="e">
        <f>VLOOKUP(E1694,'Trimming log'!$F$5:$V$5000,4,FALSE)</f>
        <v>#N/A</v>
      </c>
      <c r="I1694" s="65" t="e">
        <f>VLOOKUP(E1694,'Trimming log'!$F$5:$V$5000,5,FALSE)</f>
        <v>#N/A</v>
      </c>
      <c r="J1694" s="65" t="e">
        <f>VLOOKUP(E1694,'Trimming log'!$F$5:$V$5000,6,FALSE)</f>
        <v>#N/A</v>
      </c>
      <c r="K1694" s="65" t="e">
        <f>VLOOKUP(E1694,'Trimming log'!$F$5:$V$5000,7,FALSE)</f>
        <v>#N/A</v>
      </c>
      <c r="L1694" s="65" t="e">
        <f>VLOOKUP(E1694,'Trimming log'!$F$5:$V$5000,8,FALSE)</f>
        <v>#N/A</v>
      </c>
      <c r="M1694" s="65" t="e">
        <f>VLOOKUP(E1694,'Trimming log'!$F$5:$V$5000,9,FALSE)</f>
        <v>#N/A</v>
      </c>
      <c r="N1694" s="507" t="e">
        <f>VLOOKUP(E1694,'Trimming log'!$F$5:$V$5000,10,FALSE)</f>
        <v>#N/A</v>
      </c>
      <c r="O1694" s="65" t="e">
        <f>VLOOKUP(E1694,'Trimming log'!$F$5:$V$5000,11,FALSE)</f>
        <v>#N/A</v>
      </c>
      <c r="P1694" s="65" t="e">
        <f>VLOOKUP(E1694,'Trimming log'!$F$5:$V$5000,12,FALSE)</f>
        <v>#N/A</v>
      </c>
      <c r="Q1694" s="65" t="e">
        <f>VLOOKUP(E1694,'Trimming log'!$F$5:$V$5000,13,FALSE)</f>
        <v>#N/A</v>
      </c>
      <c r="R1694" s="65" t="e">
        <f>VLOOKUP(E1694,'Trimming log'!$F$5:$V$5000,14,FALSE)</f>
        <v>#N/A</v>
      </c>
      <c r="S1694" s="65" t="e">
        <f>VLOOKUP(E1694,'Trimming log'!$F$5:$V$5000,15,FALSE)</f>
        <v>#N/A</v>
      </c>
      <c r="T1694" s="65" t="e">
        <f t="shared" si="344"/>
        <v>#N/A</v>
      </c>
      <c r="U1694" s="491" t="str">
        <f t="shared" si="345"/>
        <v/>
      </c>
      <c r="V1694" s="74">
        <f t="shared" si="348"/>
        <v>0</v>
      </c>
      <c r="W1694" s="134">
        <f t="shared" si="349"/>
        <v>0</v>
      </c>
      <c r="X1694" s="134" t="e">
        <f>VLOOKUP(E1694,'Trimming log'!$F$5:$Y$5000,19,FALSE)</f>
        <v>#N/A</v>
      </c>
      <c r="Y1694" s="134" t="e">
        <f>VLOOKUP(E1694,'Trimming log'!$F$5:$Y$5000,20,FALSE)</f>
        <v>#N/A</v>
      </c>
      <c r="Z1694" s="135" t="e">
        <f t="shared" si="350"/>
        <v>#N/A</v>
      </c>
      <c r="AA1694" s="135" t="e">
        <f t="shared" si="351"/>
        <v>#N/A</v>
      </c>
      <c r="AB1694" s="136" t="e">
        <f t="shared" si="352"/>
        <v>#N/A</v>
      </c>
      <c r="AC1694" s="136" t="e">
        <f t="shared" si="353"/>
        <v>#N/A</v>
      </c>
      <c r="AD1694" s="136" t="e">
        <f t="shared" si="354"/>
        <v>#N/A</v>
      </c>
      <c r="AE1694" s="136" t="e">
        <f t="shared" si="355"/>
        <v>#N/A</v>
      </c>
    </row>
    <row r="1695" spans="1:31" ht="15" customHeight="1">
      <c r="A1695" s="67" t="str">
        <f t="shared" si="343"/>
        <v/>
      </c>
      <c r="B1695" s="65">
        <f t="shared" si="346"/>
        <v>1672</v>
      </c>
      <c r="C1695" s="68" t="str">
        <f t="shared" si="347"/>
        <v/>
      </c>
      <c r="D1695" s="69"/>
      <c r="E1695" s="75"/>
      <c r="F1695" s="65" t="e">
        <f>VLOOKUP(E1695,'Trimming log'!$F$5:$V$5000,2,FALSE)</f>
        <v>#N/A</v>
      </c>
      <c r="G1695" s="65" t="e">
        <f>VLOOKUP(E1695,'Trimming log'!$F$5:$V$5000,3,FALSE)</f>
        <v>#N/A</v>
      </c>
      <c r="H1695" s="508" t="e">
        <f>VLOOKUP(E1695,'Trimming log'!$F$5:$V$5000,4,FALSE)</f>
        <v>#N/A</v>
      </c>
      <c r="I1695" s="65" t="e">
        <f>VLOOKUP(E1695,'Trimming log'!$F$5:$V$5000,5,FALSE)</f>
        <v>#N/A</v>
      </c>
      <c r="J1695" s="65" t="e">
        <f>VLOOKUP(E1695,'Trimming log'!$F$5:$V$5000,6,FALSE)</f>
        <v>#N/A</v>
      </c>
      <c r="K1695" s="65" t="e">
        <f>VLOOKUP(E1695,'Trimming log'!$F$5:$V$5000,7,FALSE)</f>
        <v>#N/A</v>
      </c>
      <c r="L1695" s="65" t="e">
        <f>VLOOKUP(E1695,'Trimming log'!$F$5:$V$5000,8,FALSE)</f>
        <v>#N/A</v>
      </c>
      <c r="M1695" s="65" t="e">
        <f>VLOOKUP(E1695,'Trimming log'!$F$5:$V$5000,9,FALSE)</f>
        <v>#N/A</v>
      </c>
      <c r="N1695" s="507" t="e">
        <f>VLOOKUP(E1695,'Trimming log'!$F$5:$V$5000,10,FALSE)</f>
        <v>#N/A</v>
      </c>
      <c r="O1695" s="65" t="e">
        <f>VLOOKUP(E1695,'Trimming log'!$F$5:$V$5000,11,FALSE)</f>
        <v>#N/A</v>
      </c>
      <c r="P1695" s="65" t="e">
        <f>VLOOKUP(E1695,'Trimming log'!$F$5:$V$5000,12,FALSE)</f>
        <v>#N/A</v>
      </c>
      <c r="Q1695" s="65" t="e">
        <f>VLOOKUP(E1695,'Trimming log'!$F$5:$V$5000,13,FALSE)</f>
        <v>#N/A</v>
      </c>
      <c r="R1695" s="65" t="e">
        <f>VLOOKUP(E1695,'Trimming log'!$F$5:$V$5000,14,FALSE)</f>
        <v>#N/A</v>
      </c>
      <c r="S1695" s="65" t="e">
        <f>VLOOKUP(E1695,'Trimming log'!$F$5:$V$5000,15,FALSE)</f>
        <v>#N/A</v>
      </c>
      <c r="T1695" s="65" t="e">
        <f t="shared" si="344"/>
        <v>#N/A</v>
      </c>
      <c r="U1695" s="491" t="str">
        <f t="shared" si="345"/>
        <v/>
      </c>
      <c r="V1695" s="74">
        <f t="shared" si="348"/>
        <v>0</v>
      </c>
      <c r="W1695" s="134">
        <f t="shared" si="349"/>
        <v>0</v>
      </c>
      <c r="X1695" s="134" t="e">
        <f>VLOOKUP(E1695,'Trimming log'!$F$5:$Y$5000,19,FALSE)</f>
        <v>#N/A</v>
      </c>
      <c r="Y1695" s="134" t="e">
        <f>VLOOKUP(E1695,'Trimming log'!$F$5:$Y$5000,20,FALSE)</f>
        <v>#N/A</v>
      </c>
      <c r="Z1695" s="135" t="e">
        <f t="shared" si="350"/>
        <v>#N/A</v>
      </c>
      <c r="AA1695" s="135" t="e">
        <f t="shared" si="351"/>
        <v>#N/A</v>
      </c>
      <c r="AB1695" s="136" t="e">
        <f t="shared" si="352"/>
        <v>#N/A</v>
      </c>
      <c r="AC1695" s="136" t="e">
        <f t="shared" si="353"/>
        <v>#N/A</v>
      </c>
      <c r="AD1695" s="136" t="e">
        <f t="shared" si="354"/>
        <v>#N/A</v>
      </c>
      <c r="AE1695" s="136" t="e">
        <f t="shared" si="355"/>
        <v>#N/A</v>
      </c>
    </row>
    <row r="1696" spans="1:31" ht="15" customHeight="1">
      <c r="A1696" s="67" t="str">
        <f t="shared" si="343"/>
        <v/>
      </c>
      <c r="B1696" s="65">
        <f t="shared" si="346"/>
        <v>1673</v>
      </c>
      <c r="C1696" s="68" t="str">
        <f t="shared" si="347"/>
        <v/>
      </c>
      <c r="D1696" s="69"/>
      <c r="E1696" s="75"/>
      <c r="F1696" s="65" t="e">
        <f>VLOOKUP(E1696,'Trimming log'!$F$5:$V$5000,2,FALSE)</f>
        <v>#N/A</v>
      </c>
      <c r="G1696" s="65" t="e">
        <f>VLOOKUP(E1696,'Trimming log'!$F$5:$V$5000,3,FALSE)</f>
        <v>#N/A</v>
      </c>
      <c r="H1696" s="508" t="e">
        <f>VLOOKUP(E1696,'Trimming log'!$F$5:$V$5000,4,FALSE)</f>
        <v>#N/A</v>
      </c>
      <c r="I1696" s="65" t="e">
        <f>VLOOKUP(E1696,'Trimming log'!$F$5:$V$5000,5,FALSE)</f>
        <v>#N/A</v>
      </c>
      <c r="J1696" s="65" t="e">
        <f>VLOOKUP(E1696,'Trimming log'!$F$5:$V$5000,6,FALSE)</f>
        <v>#N/A</v>
      </c>
      <c r="K1696" s="65" t="e">
        <f>VLOOKUP(E1696,'Trimming log'!$F$5:$V$5000,7,FALSE)</f>
        <v>#N/A</v>
      </c>
      <c r="L1696" s="65" t="e">
        <f>VLOOKUP(E1696,'Trimming log'!$F$5:$V$5000,8,FALSE)</f>
        <v>#N/A</v>
      </c>
      <c r="M1696" s="65" t="e">
        <f>VLOOKUP(E1696,'Trimming log'!$F$5:$V$5000,9,FALSE)</f>
        <v>#N/A</v>
      </c>
      <c r="N1696" s="507" t="e">
        <f>VLOOKUP(E1696,'Trimming log'!$F$5:$V$5000,10,FALSE)</f>
        <v>#N/A</v>
      </c>
      <c r="O1696" s="65" t="e">
        <f>VLOOKUP(E1696,'Trimming log'!$F$5:$V$5000,11,FALSE)</f>
        <v>#N/A</v>
      </c>
      <c r="P1696" s="65" t="e">
        <f>VLOOKUP(E1696,'Trimming log'!$F$5:$V$5000,12,FALSE)</f>
        <v>#N/A</v>
      </c>
      <c r="Q1696" s="65" t="e">
        <f>VLOOKUP(E1696,'Trimming log'!$F$5:$V$5000,13,FALSE)</f>
        <v>#N/A</v>
      </c>
      <c r="R1696" s="65" t="e">
        <f>VLOOKUP(E1696,'Trimming log'!$F$5:$V$5000,14,FALSE)</f>
        <v>#N/A</v>
      </c>
      <c r="S1696" s="65" t="e">
        <f>VLOOKUP(E1696,'Trimming log'!$F$5:$V$5000,15,FALSE)</f>
        <v>#N/A</v>
      </c>
      <c r="T1696" s="65" t="e">
        <f t="shared" si="344"/>
        <v>#N/A</v>
      </c>
      <c r="U1696" s="491" t="str">
        <f t="shared" si="345"/>
        <v/>
      </c>
      <c r="V1696" s="74">
        <f t="shared" si="348"/>
        <v>0</v>
      </c>
      <c r="W1696" s="134">
        <f t="shared" si="349"/>
        <v>0</v>
      </c>
      <c r="X1696" s="134" t="e">
        <f>VLOOKUP(E1696,'Trimming log'!$F$5:$Y$5000,19,FALSE)</f>
        <v>#N/A</v>
      </c>
      <c r="Y1696" s="134" t="e">
        <f>VLOOKUP(E1696,'Trimming log'!$F$5:$Y$5000,20,FALSE)</f>
        <v>#N/A</v>
      </c>
      <c r="Z1696" s="135" t="e">
        <f t="shared" si="350"/>
        <v>#N/A</v>
      </c>
      <c r="AA1696" s="135" t="e">
        <f t="shared" si="351"/>
        <v>#N/A</v>
      </c>
      <c r="AB1696" s="136" t="e">
        <f t="shared" si="352"/>
        <v>#N/A</v>
      </c>
      <c r="AC1696" s="136" t="e">
        <f t="shared" si="353"/>
        <v>#N/A</v>
      </c>
      <c r="AD1696" s="136" t="e">
        <f t="shared" si="354"/>
        <v>#N/A</v>
      </c>
      <c r="AE1696" s="136" t="e">
        <f t="shared" si="355"/>
        <v>#N/A</v>
      </c>
    </row>
    <row r="1697" spans="1:31" ht="15" customHeight="1">
      <c r="A1697" s="67" t="str">
        <f t="shared" si="343"/>
        <v/>
      </c>
      <c r="B1697" s="65">
        <f t="shared" si="346"/>
        <v>1674</v>
      </c>
      <c r="C1697" s="68" t="str">
        <f t="shared" si="347"/>
        <v/>
      </c>
      <c r="D1697" s="69"/>
      <c r="E1697" s="75"/>
      <c r="F1697" s="65" t="e">
        <f>VLOOKUP(E1697,'Trimming log'!$F$5:$V$5000,2,FALSE)</f>
        <v>#N/A</v>
      </c>
      <c r="G1697" s="65" t="e">
        <f>VLOOKUP(E1697,'Trimming log'!$F$5:$V$5000,3,FALSE)</f>
        <v>#N/A</v>
      </c>
      <c r="H1697" s="508" t="e">
        <f>VLOOKUP(E1697,'Trimming log'!$F$5:$V$5000,4,FALSE)</f>
        <v>#N/A</v>
      </c>
      <c r="I1697" s="65" t="e">
        <f>VLOOKUP(E1697,'Trimming log'!$F$5:$V$5000,5,FALSE)</f>
        <v>#N/A</v>
      </c>
      <c r="J1697" s="65" t="e">
        <f>VLOOKUP(E1697,'Trimming log'!$F$5:$V$5000,6,FALSE)</f>
        <v>#N/A</v>
      </c>
      <c r="K1697" s="65" t="e">
        <f>VLOOKUP(E1697,'Trimming log'!$F$5:$V$5000,7,FALSE)</f>
        <v>#N/A</v>
      </c>
      <c r="L1697" s="65" t="e">
        <f>VLOOKUP(E1697,'Trimming log'!$F$5:$V$5000,8,FALSE)</f>
        <v>#N/A</v>
      </c>
      <c r="M1697" s="65" t="e">
        <f>VLOOKUP(E1697,'Trimming log'!$F$5:$V$5000,9,FALSE)</f>
        <v>#N/A</v>
      </c>
      <c r="N1697" s="507" t="e">
        <f>VLOOKUP(E1697,'Trimming log'!$F$5:$V$5000,10,FALSE)</f>
        <v>#N/A</v>
      </c>
      <c r="O1697" s="65" t="e">
        <f>VLOOKUP(E1697,'Trimming log'!$F$5:$V$5000,11,FALSE)</f>
        <v>#N/A</v>
      </c>
      <c r="P1697" s="65" t="e">
        <f>VLOOKUP(E1697,'Trimming log'!$F$5:$V$5000,12,FALSE)</f>
        <v>#N/A</v>
      </c>
      <c r="Q1697" s="65" t="e">
        <f>VLOOKUP(E1697,'Trimming log'!$F$5:$V$5000,13,FALSE)</f>
        <v>#N/A</v>
      </c>
      <c r="R1697" s="65" t="e">
        <f>VLOOKUP(E1697,'Trimming log'!$F$5:$V$5000,14,FALSE)</f>
        <v>#N/A</v>
      </c>
      <c r="S1697" s="65" t="e">
        <f>VLOOKUP(E1697,'Trimming log'!$F$5:$V$5000,15,FALSE)</f>
        <v>#N/A</v>
      </c>
      <c r="T1697" s="65" t="e">
        <f t="shared" si="344"/>
        <v>#N/A</v>
      </c>
      <c r="U1697" s="491" t="str">
        <f t="shared" si="345"/>
        <v/>
      </c>
      <c r="V1697" s="74">
        <f t="shared" si="348"/>
        <v>0</v>
      </c>
      <c r="W1697" s="134">
        <f t="shared" si="349"/>
        <v>0</v>
      </c>
      <c r="X1697" s="134" t="e">
        <f>VLOOKUP(E1697,'Trimming log'!$F$5:$Y$5000,19,FALSE)</f>
        <v>#N/A</v>
      </c>
      <c r="Y1697" s="134" t="e">
        <f>VLOOKUP(E1697,'Trimming log'!$F$5:$Y$5000,20,FALSE)</f>
        <v>#N/A</v>
      </c>
      <c r="Z1697" s="135" t="e">
        <f t="shared" si="350"/>
        <v>#N/A</v>
      </c>
      <c r="AA1697" s="135" t="e">
        <f t="shared" si="351"/>
        <v>#N/A</v>
      </c>
      <c r="AB1697" s="136" t="e">
        <f t="shared" si="352"/>
        <v>#N/A</v>
      </c>
      <c r="AC1697" s="136" t="e">
        <f t="shared" si="353"/>
        <v>#N/A</v>
      </c>
      <c r="AD1697" s="136" t="e">
        <f t="shared" si="354"/>
        <v>#N/A</v>
      </c>
      <c r="AE1697" s="136" t="e">
        <f t="shared" si="355"/>
        <v>#N/A</v>
      </c>
    </row>
    <row r="1698" spans="1:31" ht="15" customHeight="1">
      <c r="A1698" s="67" t="str">
        <f t="shared" si="343"/>
        <v/>
      </c>
      <c r="B1698" s="65">
        <f t="shared" si="346"/>
        <v>1675</v>
      </c>
      <c r="C1698" s="68" t="str">
        <f t="shared" si="347"/>
        <v/>
      </c>
      <c r="D1698" s="69"/>
      <c r="E1698" s="75"/>
      <c r="F1698" s="65" t="e">
        <f>VLOOKUP(E1698,'Trimming log'!$F$5:$V$5000,2,FALSE)</f>
        <v>#N/A</v>
      </c>
      <c r="G1698" s="65" t="e">
        <f>VLOOKUP(E1698,'Trimming log'!$F$5:$V$5000,3,FALSE)</f>
        <v>#N/A</v>
      </c>
      <c r="H1698" s="508" t="e">
        <f>VLOOKUP(E1698,'Trimming log'!$F$5:$V$5000,4,FALSE)</f>
        <v>#N/A</v>
      </c>
      <c r="I1698" s="65" t="e">
        <f>VLOOKUP(E1698,'Trimming log'!$F$5:$V$5000,5,FALSE)</f>
        <v>#N/A</v>
      </c>
      <c r="J1698" s="65" t="e">
        <f>VLOOKUP(E1698,'Trimming log'!$F$5:$V$5000,6,FALSE)</f>
        <v>#N/A</v>
      </c>
      <c r="K1698" s="65" t="e">
        <f>VLOOKUP(E1698,'Trimming log'!$F$5:$V$5000,7,FALSE)</f>
        <v>#N/A</v>
      </c>
      <c r="L1698" s="65" t="e">
        <f>VLOOKUP(E1698,'Trimming log'!$F$5:$V$5000,8,FALSE)</f>
        <v>#N/A</v>
      </c>
      <c r="M1698" s="65" t="e">
        <f>VLOOKUP(E1698,'Trimming log'!$F$5:$V$5000,9,FALSE)</f>
        <v>#N/A</v>
      </c>
      <c r="N1698" s="507" t="e">
        <f>VLOOKUP(E1698,'Trimming log'!$F$5:$V$5000,10,FALSE)</f>
        <v>#N/A</v>
      </c>
      <c r="O1698" s="65" t="e">
        <f>VLOOKUP(E1698,'Trimming log'!$F$5:$V$5000,11,FALSE)</f>
        <v>#N/A</v>
      </c>
      <c r="P1698" s="65" t="e">
        <f>VLOOKUP(E1698,'Trimming log'!$F$5:$V$5000,12,FALSE)</f>
        <v>#N/A</v>
      </c>
      <c r="Q1698" s="65" t="e">
        <f>VLOOKUP(E1698,'Trimming log'!$F$5:$V$5000,13,FALSE)</f>
        <v>#N/A</v>
      </c>
      <c r="R1698" s="65" t="e">
        <f>VLOOKUP(E1698,'Trimming log'!$F$5:$V$5000,14,FALSE)</f>
        <v>#N/A</v>
      </c>
      <c r="S1698" s="65" t="e">
        <f>VLOOKUP(E1698,'Trimming log'!$F$5:$V$5000,15,FALSE)</f>
        <v>#N/A</v>
      </c>
      <c r="T1698" s="65" t="e">
        <f t="shared" si="344"/>
        <v>#N/A</v>
      </c>
      <c r="U1698" s="491" t="str">
        <f t="shared" si="345"/>
        <v/>
      </c>
      <c r="V1698" s="74">
        <f t="shared" si="348"/>
        <v>0</v>
      </c>
      <c r="W1698" s="134">
        <f t="shared" si="349"/>
        <v>0</v>
      </c>
      <c r="X1698" s="134" t="e">
        <f>VLOOKUP(E1698,'Trimming log'!$F$5:$Y$5000,19,FALSE)</f>
        <v>#N/A</v>
      </c>
      <c r="Y1698" s="134" t="e">
        <f>VLOOKUP(E1698,'Trimming log'!$F$5:$Y$5000,20,FALSE)</f>
        <v>#N/A</v>
      </c>
      <c r="Z1698" s="135" t="e">
        <f t="shared" si="350"/>
        <v>#N/A</v>
      </c>
      <c r="AA1698" s="135" t="e">
        <f t="shared" si="351"/>
        <v>#N/A</v>
      </c>
      <c r="AB1698" s="136" t="e">
        <f t="shared" si="352"/>
        <v>#N/A</v>
      </c>
      <c r="AC1698" s="136" t="e">
        <f t="shared" si="353"/>
        <v>#N/A</v>
      </c>
      <c r="AD1698" s="136" t="e">
        <f t="shared" si="354"/>
        <v>#N/A</v>
      </c>
      <c r="AE1698" s="136" t="e">
        <f t="shared" si="355"/>
        <v>#N/A</v>
      </c>
    </row>
    <row r="1699" spans="1:31" ht="15" customHeight="1">
      <c r="A1699" s="67" t="str">
        <f t="shared" si="343"/>
        <v/>
      </c>
      <c r="B1699" s="65">
        <f t="shared" si="346"/>
        <v>1676</v>
      </c>
      <c r="C1699" s="68" t="str">
        <f t="shared" si="347"/>
        <v/>
      </c>
      <c r="D1699" s="69"/>
      <c r="E1699" s="75"/>
      <c r="F1699" s="65" t="e">
        <f>VLOOKUP(E1699,'Trimming log'!$F$5:$V$5000,2,FALSE)</f>
        <v>#N/A</v>
      </c>
      <c r="G1699" s="65" t="e">
        <f>VLOOKUP(E1699,'Trimming log'!$F$5:$V$5000,3,FALSE)</f>
        <v>#N/A</v>
      </c>
      <c r="H1699" s="508" t="e">
        <f>VLOOKUP(E1699,'Trimming log'!$F$5:$V$5000,4,FALSE)</f>
        <v>#N/A</v>
      </c>
      <c r="I1699" s="65" t="e">
        <f>VLOOKUP(E1699,'Trimming log'!$F$5:$V$5000,5,FALSE)</f>
        <v>#N/A</v>
      </c>
      <c r="J1699" s="65" t="e">
        <f>VLOOKUP(E1699,'Trimming log'!$F$5:$V$5000,6,FALSE)</f>
        <v>#N/A</v>
      </c>
      <c r="K1699" s="65" t="e">
        <f>VLOOKUP(E1699,'Trimming log'!$F$5:$V$5000,7,FALSE)</f>
        <v>#N/A</v>
      </c>
      <c r="L1699" s="65" t="e">
        <f>VLOOKUP(E1699,'Trimming log'!$F$5:$V$5000,8,FALSE)</f>
        <v>#N/A</v>
      </c>
      <c r="M1699" s="65" t="e">
        <f>VLOOKUP(E1699,'Trimming log'!$F$5:$V$5000,9,FALSE)</f>
        <v>#N/A</v>
      </c>
      <c r="N1699" s="507" t="e">
        <f>VLOOKUP(E1699,'Trimming log'!$F$5:$V$5000,10,FALSE)</f>
        <v>#N/A</v>
      </c>
      <c r="O1699" s="65" t="e">
        <f>VLOOKUP(E1699,'Trimming log'!$F$5:$V$5000,11,FALSE)</f>
        <v>#N/A</v>
      </c>
      <c r="P1699" s="65" t="e">
        <f>VLOOKUP(E1699,'Trimming log'!$F$5:$V$5000,12,FALSE)</f>
        <v>#N/A</v>
      </c>
      <c r="Q1699" s="65" t="e">
        <f>VLOOKUP(E1699,'Trimming log'!$F$5:$V$5000,13,FALSE)</f>
        <v>#N/A</v>
      </c>
      <c r="R1699" s="65" t="e">
        <f>VLOOKUP(E1699,'Trimming log'!$F$5:$V$5000,14,FALSE)</f>
        <v>#N/A</v>
      </c>
      <c r="S1699" s="65" t="e">
        <f>VLOOKUP(E1699,'Trimming log'!$F$5:$V$5000,15,FALSE)</f>
        <v>#N/A</v>
      </c>
      <c r="T1699" s="65" t="e">
        <f t="shared" si="344"/>
        <v>#N/A</v>
      </c>
      <c r="U1699" s="491" t="str">
        <f t="shared" si="345"/>
        <v/>
      </c>
      <c r="V1699" s="74">
        <f t="shared" si="348"/>
        <v>0</v>
      </c>
      <c r="W1699" s="134">
        <f t="shared" si="349"/>
        <v>0</v>
      </c>
      <c r="X1699" s="134" t="e">
        <f>VLOOKUP(E1699,'Trimming log'!$F$5:$Y$5000,19,FALSE)</f>
        <v>#N/A</v>
      </c>
      <c r="Y1699" s="134" t="e">
        <f>VLOOKUP(E1699,'Trimming log'!$F$5:$Y$5000,20,FALSE)</f>
        <v>#N/A</v>
      </c>
      <c r="Z1699" s="135" t="e">
        <f t="shared" si="350"/>
        <v>#N/A</v>
      </c>
      <c r="AA1699" s="135" t="e">
        <f t="shared" si="351"/>
        <v>#N/A</v>
      </c>
      <c r="AB1699" s="136" t="e">
        <f t="shared" si="352"/>
        <v>#N/A</v>
      </c>
      <c r="AC1699" s="136" t="e">
        <f t="shared" si="353"/>
        <v>#N/A</v>
      </c>
      <c r="AD1699" s="136" t="e">
        <f t="shared" si="354"/>
        <v>#N/A</v>
      </c>
      <c r="AE1699" s="136" t="e">
        <f t="shared" si="355"/>
        <v>#N/A</v>
      </c>
    </row>
    <row r="1700" spans="1:31" ht="15" customHeight="1">
      <c r="A1700" s="67" t="str">
        <f t="shared" si="343"/>
        <v/>
      </c>
      <c r="B1700" s="65">
        <f t="shared" si="346"/>
        <v>1677</v>
      </c>
      <c r="C1700" s="68" t="str">
        <f t="shared" si="347"/>
        <v/>
      </c>
      <c r="D1700" s="69"/>
      <c r="E1700" s="75"/>
      <c r="F1700" s="65" t="e">
        <f>VLOOKUP(E1700,'Trimming log'!$F$5:$V$5000,2,FALSE)</f>
        <v>#N/A</v>
      </c>
      <c r="G1700" s="65" t="e">
        <f>VLOOKUP(E1700,'Trimming log'!$F$5:$V$5000,3,FALSE)</f>
        <v>#N/A</v>
      </c>
      <c r="H1700" s="508" t="e">
        <f>VLOOKUP(E1700,'Trimming log'!$F$5:$V$5000,4,FALSE)</f>
        <v>#N/A</v>
      </c>
      <c r="I1700" s="65" t="e">
        <f>VLOOKUP(E1700,'Trimming log'!$F$5:$V$5000,5,FALSE)</f>
        <v>#N/A</v>
      </c>
      <c r="J1700" s="65" t="e">
        <f>VLOOKUP(E1700,'Trimming log'!$F$5:$V$5000,6,FALSE)</f>
        <v>#N/A</v>
      </c>
      <c r="K1700" s="65" t="e">
        <f>VLOOKUP(E1700,'Trimming log'!$F$5:$V$5000,7,FALSE)</f>
        <v>#N/A</v>
      </c>
      <c r="L1700" s="65" t="e">
        <f>VLOOKUP(E1700,'Trimming log'!$F$5:$V$5000,8,FALSE)</f>
        <v>#N/A</v>
      </c>
      <c r="M1700" s="65" t="e">
        <f>VLOOKUP(E1700,'Trimming log'!$F$5:$V$5000,9,FALSE)</f>
        <v>#N/A</v>
      </c>
      <c r="N1700" s="507" t="e">
        <f>VLOOKUP(E1700,'Trimming log'!$F$5:$V$5000,10,FALSE)</f>
        <v>#N/A</v>
      </c>
      <c r="O1700" s="65" t="e">
        <f>VLOOKUP(E1700,'Trimming log'!$F$5:$V$5000,11,FALSE)</f>
        <v>#N/A</v>
      </c>
      <c r="P1700" s="65" t="e">
        <f>VLOOKUP(E1700,'Trimming log'!$F$5:$V$5000,12,FALSE)</f>
        <v>#N/A</v>
      </c>
      <c r="Q1700" s="65" t="e">
        <f>VLOOKUP(E1700,'Trimming log'!$F$5:$V$5000,13,FALSE)</f>
        <v>#N/A</v>
      </c>
      <c r="R1700" s="65" t="e">
        <f>VLOOKUP(E1700,'Trimming log'!$F$5:$V$5000,14,FALSE)</f>
        <v>#N/A</v>
      </c>
      <c r="S1700" s="65" t="e">
        <f>VLOOKUP(E1700,'Trimming log'!$F$5:$V$5000,15,FALSE)</f>
        <v>#N/A</v>
      </c>
      <c r="T1700" s="65" t="e">
        <f t="shared" si="344"/>
        <v>#N/A</v>
      </c>
      <c r="U1700" s="491" t="str">
        <f t="shared" si="345"/>
        <v/>
      </c>
      <c r="V1700" s="74">
        <f t="shared" si="348"/>
        <v>0</v>
      </c>
      <c r="W1700" s="134">
        <f t="shared" si="349"/>
        <v>0</v>
      </c>
      <c r="X1700" s="134" t="e">
        <f>VLOOKUP(E1700,'Trimming log'!$F$5:$Y$5000,19,FALSE)</f>
        <v>#N/A</v>
      </c>
      <c r="Y1700" s="134" t="e">
        <f>VLOOKUP(E1700,'Trimming log'!$F$5:$Y$5000,20,FALSE)</f>
        <v>#N/A</v>
      </c>
      <c r="Z1700" s="135" t="e">
        <f t="shared" si="350"/>
        <v>#N/A</v>
      </c>
      <c r="AA1700" s="135" t="e">
        <f t="shared" si="351"/>
        <v>#N/A</v>
      </c>
      <c r="AB1700" s="136" t="e">
        <f t="shared" si="352"/>
        <v>#N/A</v>
      </c>
      <c r="AC1700" s="136" t="e">
        <f t="shared" si="353"/>
        <v>#N/A</v>
      </c>
      <c r="AD1700" s="136" t="e">
        <f t="shared" si="354"/>
        <v>#N/A</v>
      </c>
      <c r="AE1700" s="136" t="e">
        <f t="shared" si="355"/>
        <v>#N/A</v>
      </c>
    </row>
    <row r="1701" spans="1:31" ht="15" customHeight="1">
      <c r="A1701" s="67" t="str">
        <f t="shared" si="343"/>
        <v/>
      </c>
      <c r="B1701" s="65">
        <f t="shared" si="346"/>
        <v>1678</v>
      </c>
      <c r="C1701" s="68" t="str">
        <f t="shared" si="347"/>
        <v/>
      </c>
      <c r="D1701" s="69"/>
      <c r="E1701" s="75"/>
      <c r="F1701" s="65" t="e">
        <f>VLOOKUP(E1701,'Trimming log'!$F$5:$V$5000,2,FALSE)</f>
        <v>#N/A</v>
      </c>
      <c r="G1701" s="65" t="e">
        <f>VLOOKUP(E1701,'Trimming log'!$F$5:$V$5000,3,FALSE)</f>
        <v>#N/A</v>
      </c>
      <c r="H1701" s="508" t="e">
        <f>VLOOKUP(E1701,'Trimming log'!$F$5:$V$5000,4,FALSE)</f>
        <v>#N/A</v>
      </c>
      <c r="I1701" s="65" t="e">
        <f>VLOOKUP(E1701,'Trimming log'!$F$5:$V$5000,5,FALSE)</f>
        <v>#N/A</v>
      </c>
      <c r="J1701" s="65" t="e">
        <f>VLOOKUP(E1701,'Trimming log'!$F$5:$V$5000,6,FALSE)</f>
        <v>#N/A</v>
      </c>
      <c r="K1701" s="65" t="e">
        <f>VLOOKUP(E1701,'Trimming log'!$F$5:$V$5000,7,FALSE)</f>
        <v>#N/A</v>
      </c>
      <c r="L1701" s="65" t="e">
        <f>VLOOKUP(E1701,'Trimming log'!$F$5:$V$5000,8,FALSE)</f>
        <v>#N/A</v>
      </c>
      <c r="M1701" s="65" t="e">
        <f>VLOOKUP(E1701,'Trimming log'!$F$5:$V$5000,9,FALSE)</f>
        <v>#N/A</v>
      </c>
      <c r="N1701" s="507" t="e">
        <f>VLOOKUP(E1701,'Trimming log'!$F$5:$V$5000,10,FALSE)</f>
        <v>#N/A</v>
      </c>
      <c r="O1701" s="65" t="e">
        <f>VLOOKUP(E1701,'Trimming log'!$F$5:$V$5000,11,FALSE)</f>
        <v>#N/A</v>
      </c>
      <c r="P1701" s="65" t="e">
        <f>VLOOKUP(E1701,'Trimming log'!$F$5:$V$5000,12,FALSE)</f>
        <v>#N/A</v>
      </c>
      <c r="Q1701" s="65" t="e">
        <f>VLOOKUP(E1701,'Trimming log'!$F$5:$V$5000,13,FALSE)</f>
        <v>#N/A</v>
      </c>
      <c r="R1701" s="65" t="e">
        <f>VLOOKUP(E1701,'Trimming log'!$F$5:$V$5000,14,FALSE)</f>
        <v>#N/A</v>
      </c>
      <c r="S1701" s="65" t="e">
        <f>VLOOKUP(E1701,'Trimming log'!$F$5:$V$5000,15,FALSE)</f>
        <v>#N/A</v>
      </c>
      <c r="T1701" s="65" t="e">
        <f t="shared" si="344"/>
        <v>#N/A</v>
      </c>
      <c r="U1701" s="491" t="str">
        <f t="shared" si="345"/>
        <v/>
      </c>
      <c r="V1701" s="74">
        <f t="shared" si="348"/>
        <v>0</v>
      </c>
      <c r="W1701" s="134">
        <f t="shared" si="349"/>
        <v>0</v>
      </c>
      <c r="X1701" s="134" t="e">
        <f>VLOOKUP(E1701,'Trimming log'!$F$5:$Y$5000,19,FALSE)</f>
        <v>#N/A</v>
      </c>
      <c r="Y1701" s="134" t="e">
        <f>VLOOKUP(E1701,'Trimming log'!$F$5:$Y$5000,20,FALSE)</f>
        <v>#N/A</v>
      </c>
      <c r="Z1701" s="135" t="e">
        <f t="shared" si="350"/>
        <v>#N/A</v>
      </c>
      <c r="AA1701" s="135" t="e">
        <f t="shared" si="351"/>
        <v>#N/A</v>
      </c>
      <c r="AB1701" s="136" t="e">
        <f t="shared" si="352"/>
        <v>#N/A</v>
      </c>
      <c r="AC1701" s="136" t="e">
        <f t="shared" si="353"/>
        <v>#N/A</v>
      </c>
      <c r="AD1701" s="136" t="e">
        <f t="shared" si="354"/>
        <v>#N/A</v>
      </c>
      <c r="AE1701" s="136" t="e">
        <f t="shared" si="355"/>
        <v>#N/A</v>
      </c>
    </row>
    <row r="1702" spans="1:31" ht="15" customHeight="1">
      <c r="A1702" s="67" t="str">
        <f t="shared" si="343"/>
        <v/>
      </c>
      <c r="B1702" s="65">
        <f t="shared" si="346"/>
        <v>1679</v>
      </c>
      <c r="C1702" s="68" t="str">
        <f t="shared" si="347"/>
        <v/>
      </c>
      <c r="D1702" s="69"/>
      <c r="E1702" s="75"/>
      <c r="F1702" s="65" t="e">
        <f>VLOOKUP(E1702,'Trimming log'!$F$5:$V$5000,2,FALSE)</f>
        <v>#N/A</v>
      </c>
      <c r="G1702" s="65" t="e">
        <f>VLOOKUP(E1702,'Trimming log'!$F$5:$V$5000,3,FALSE)</f>
        <v>#N/A</v>
      </c>
      <c r="H1702" s="508" t="e">
        <f>VLOOKUP(E1702,'Trimming log'!$F$5:$V$5000,4,FALSE)</f>
        <v>#N/A</v>
      </c>
      <c r="I1702" s="65" t="e">
        <f>VLOOKUP(E1702,'Trimming log'!$F$5:$V$5000,5,FALSE)</f>
        <v>#N/A</v>
      </c>
      <c r="J1702" s="65" t="e">
        <f>VLOOKUP(E1702,'Trimming log'!$F$5:$V$5000,6,FALSE)</f>
        <v>#N/A</v>
      </c>
      <c r="K1702" s="65" t="e">
        <f>VLOOKUP(E1702,'Trimming log'!$F$5:$V$5000,7,FALSE)</f>
        <v>#N/A</v>
      </c>
      <c r="L1702" s="65" t="e">
        <f>VLOOKUP(E1702,'Trimming log'!$F$5:$V$5000,8,FALSE)</f>
        <v>#N/A</v>
      </c>
      <c r="M1702" s="65" t="e">
        <f>VLOOKUP(E1702,'Trimming log'!$F$5:$V$5000,9,FALSE)</f>
        <v>#N/A</v>
      </c>
      <c r="N1702" s="507" t="e">
        <f>VLOOKUP(E1702,'Trimming log'!$F$5:$V$5000,10,FALSE)</f>
        <v>#N/A</v>
      </c>
      <c r="O1702" s="65" t="e">
        <f>VLOOKUP(E1702,'Trimming log'!$F$5:$V$5000,11,FALSE)</f>
        <v>#N/A</v>
      </c>
      <c r="P1702" s="65" t="e">
        <f>VLOOKUP(E1702,'Trimming log'!$F$5:$V$5000,12,FALSE)</f>
        <v>#N/A</v>
      </c>
      <c r="Q1702" s="65" t="e">
        <f>VLOOKUP(E1702,'Trimming log'!$F$5:$V$5000,13,FALSE)</f>
        <v>#N/A</v>
      </c>
      <c r="R1702" s="65" t="e">
        <f>VLOOKUP(E1702,'Trimming log'!$F$5:$V$5000,14,FALSE)</f>
        <v>#N/A</v>
      </c>
      <c r="S1702" s="65" t="e">
        <f>VLOOKUP(E1702,'Trimming log'!$F$5:$V$5000,15,FALSE)</f>
        <v>#N/A</v>
      </c>
      <c r="T1702" s="65" t="e">
        <f t="shared" si="344"/>
        <v>#N/A</v>
      </c>
      <c r="U1702" s="491" t="str">
        <f t="shared" si="345"/>
        <v/>
      </c>
      <c r="V1702" s="74">
        <f t="shared" si="348"/>
        <v>0</v>
      </c>
      <c r="W1702" s="134">
        <f t="shared" si="349"/>
        <v>0</v>
      </c>
      <c r="X1702" s="134" t="e">
        <f>VLOOKUP(E1702,'Trimming log'!$F$5:$Y$5000,19,FALSE)</f>
        <v>#N/A</v>
      </c>
      <c r="Y1702" s="134" t="e">
        <f>VLOOKUP(E1702,'Trimming log'!$F$5:$Y$5000,20,FALSE)</f>
        <v>#N/A</v>
      </c>
      <c r="Z1702" s="135" t="e">
        <f t="shared" si="350"/>
        <v>#N/A</v>
      </c>
      <c r="AA1702" s="135" t="e">
        <f t="shared" si="351"/>
        <v>#N/A</v>
      </c>
      <c r="AB1702" s="136" t="e">
        <f t="shared" si="352"/>
        <v>#N/A</v>
      </c>
      <c r="AC1702" s="136" t="e">
        <f t="shared" si="353"/>
        <v>#N/A</v>
      </c>
      <c r="AD1702" s="136" t="e">
        <f t="shared" si="354"/>
        <v>#N/A</v>
      </c>
      <c r="AE1702" s="136" t="e">
        <f t="shared" si="355"/>
        <v>#N/A</v>
      </c>
    </row>
    <row r="1703" spans="1:31" ht="15" customHeight="1">
      <c r="A1703" s="67" t="str">
        <f t="shared" si="343"/>
        <v/>
      </c>
      <c r="B1703" s="65">
        <f t="shared" si="346"/>
        <v>1680</v>
      </c>
      <c r="C1703" s="68" t="str">
        <f t="shared" si="347"/>
        <v/>
      </c>
      <c r="D1703" s="69"/>
      <c r="E1703" s="75"/>
      <c r="F1703" s="65" t="e">
        <f>VLOOKUP(E1703,'Trimming log'!$F$5:$V$5000,2,FALSE)</f>
        <v>#N/A</v>
      </c>
      <c r="G1703" s="65" t="e">
        <f>VLOOKUP(E1703,'Trimming log'!$F$5:$V$5000,3,FALSE)</f>
        <v>#N/A</v>
      </c>
      <c r="H1703" s="508" t="e">
        <f>VLOOKUP(E1703,'Trimming log'!$F$5:$V$5000,4,FALSE)</f>
        <v>#N/A</v>
      </c>
      <c r="I1703" s="65" t="e">
        <f>VLOOKUP(E1703,'Trimming log'!$F$5:$V$5000,5,FALSE)</f>
        <v>#N/A</v>
      </c>
      <c r="J1703" s="65" t="e">
        <f>VLOOKUP(E1703,'Trimming log'!$F$5:$V$5000,6,FALSE)</f>
        <v>#N/A</v>
      </c>
      <c r="K1703" s="65" t="e">
        <f>VLOOKUP(E1703,'Trimming log'!$F$5:$V$5000,7,FALSE)</f>
        <v>#N/A</v>
      </c>
      <c r="L1703" s="65" t="e">
        <f>VLOOKUP(E1703,'Trimming log'!$F$5:$V$5000,8,FALSE)</f>
        <v>#N/A</v>
      </c>
      <c r="M1703" s="65" t="e">
        <f>VLOOKUP(E1703,'Trimming log'!$F$5:$V$5000,9,FALSE)</f>
        <v>#N/A</v>
      </c>
      <c r="N1703" s="507" t="e">
        <f>VLOOKUP(E1703,'Trimming log'!$F$5:$V$5000,10,FALSE)</f>
        <v>#N/A</v>
      </c>
      <c r="O1703" s="65" t="e">
        <f>VLOOKUP(E1703,'Trimming log'!$F$5:$V$5000,11,FALSE)</f>
        <v>#N/A</v>
      </c>
      <c r="P1703" s="65" t="e">
        <f>VLOOKUP(E1703,'Trimming log'!$F$5:$V$5000,12,FALSE)</f>
        <v>#N/A</v>
      </c>
      <c r="Q1703" s="65" t="e">
        <f>VLOOKUP(E1703,'Trimming log'!$F$5:$V$5000,13,FALSE)</f>
        <v>#N/A</v>
      </c>
      <c r="R1703" s="65" t="e">
        <f>VLOOKUP(E1703,'Trimming log'!$F$5:$V$5000,14,FALSE)</f>
        <v>#N/A</v>
      </c>
      <c r="S1703" s="65" t="e">
        <f>VLOOKUP(E1703,'Trimming log'!$F$5:$V$5000,15,FALSE)</f>
        <v>#N/A</v>
      </c>
      <c r="T1703" s="65" t="e">
        <f t="shared" si="344"/>
        <v>#N/A</v>
      </c>
      <c r="U1703" s="491" t="str">
        <f t="shared" si="345"/>
        <v/>
      </c>
      <c r="V1703" s="74">
        <f t="shared" si="348"/>
        <v>0</v>
      </c>
      <c r="W1703" s="134">
        <f t="shared" si="349"/>
        <v>0</v>
      </c>
      <c r="X1703" s="134" t="e">
        <f>VLOOKUP(E1703,'Trimming log'!$F$5:$Y$5000,19,FALSE)</f>
        <v>#N/A</v>
      </c>
      <c r="Y1703" s="134" t="e">
        <f>VLOOKUP(E1703,'Trimming log'!$F$5:$Y$5000,20,FALSE)</f>
        <v>#N/A</v>
      </c>
      <c r="Z1703" s="135" t="e">
        <f t="shared" si="350"/>
        <v>#N/A</v>
      </c>
      <c r="AA1703" s="135" t="e">
        <f t="shared" si="351"/>
        <v>#N/A</v>
      </c>
      <c r="AB1703" s="136" t="e">
        <f t="shared" si="352"/>
        <v>#N/A</v>
      </c>
      <c r="AC1703" s="136" t="e">
        <f t="shared" si="353"/>
        <v>#N/A</v>
      </c>
      <c r="AD1703" s="136" t="e">
        <f t="shared" si="354"/>
        <v>#N/A</v>
      </c>
      <c r="AE1703" s="136" t="e">
        <f t="shared" si="355"/>
        <v>#N/A</v>
      </c>
    </row>
    <row r="1704" spans="1:31" ht="15" customHeight="1">
      <c r="A1704" s="67" t="str">
        <f t="shared" si="343"/>
        <v/>
      </c>
      <c r="B1704" s="65">
        <f t="shared" si="346"/>
        <v>1681</v>
      </c>
      <c r="C1704" s="68" t="str">
        <f t="shared" si="347"/>
        <v/>
      </c>
      <c r="D1704" s="69"/>
      <c r="E1704" s="75"/>
      <c r="F1704" s="65" t="e">
        <f>VLOOKUP(E1704,'Trimming log'!$F$5:$V$5000,2,FALSE)</f>
        <v>#N/A</v>
      </c>
      <c r="G1704" s="65" t="e">
        <f>VLOOKUP(E1704,'Trimming log'!$F$5:$V$5000,3,FALSE)</f>
        <v>#N/A</v>
      </c>
      <c r="H1704" s="508" t="e">
        <f>VLOOKUP(E1704,'Trimming log'!$F$5:$V$5000,4,FALSE)</f>
        <v>#N/A</v>
      </c>
      <c r="I1704" s="65" t="e">
        <f>VLOOKUP(E1704,'Trimming log'!$F$5:$V$5000,5,FALSE)</f>
        <v>#N/A</v>
      </c>
      <c r="J1704" s="65" t="e">
        <f>VLOOKUP(E1704,'Trimming log'!$F$5:$V$5000,6,FALSE)</f>
        <v>#N/A</v>
      </c>
      <c r="K1704" s="65" t="e">
        <f>VLOOKUP(E1704,'Trimming log'!$F$5:$V$5000,7,FALSE)</f>
        <v>#N/A</v>
      </c>
      <c r="L1704" s="65" t="e">
        <f>VLOOKUP(E1704,'Trimming log'!$F$5:$V$5000,8,FALSE)</f>
        <v>#N/A</v>
      </c>
      <c r="M1704" s="65" t="e">
        <f>VLOOKUP(E1704,'Trimming log'!$F$5:$V$5000,9,FALSE)</f>
        <v>#N/A</v>
      </c>
      <c r="N1704" s="507" t="e">
        <f>VLOOKUP(E1704,'Trimming log'!$F$5:$V$5000,10,FALSE)</f>
        <v>#N/A</v>
      </c>
      <c r="O1704" s="65" t="e">
        <f>VLOOKUP(E1704,'Trimming log'!$F$5:$V$5000,11,FALSE)</f>
        <v>#N/A</v>
      </c>
      <c r="P1704" s="65" t="e">
        <f>VLOOKUP(E1704,'Trimming log'!$F$5:$V$5000,12,FALSE)</f>
        <v>#N/A</v>
      </c>
      <c r="Q1704" s="65" t="e">
        <f>VLOOKUP(E1704,'Trimming log'!$F$5:$V$5000,13,FALSE)</f>
        <v>#N/A</v>
      </c>
      <c r="R1704" s="65" t="e">
        <f>VLOOKUP(E1704,'Trimming log'!$F$5:$V$5000,14,FALSE)</f>
        <v>#N/A</v>
      </c>
      <c r="S1704" s="65" t="e">
        <f>VLOOKUP(E1704,'Trimming log'!$F$5:$V$5000,15,FALSE)</f>
        <v>#N/A</v>
      </c>
      <c r="T1704" s="65" t="e">
        <f t="shared" si="344"/>
        <v>#N/A</v>
      </c>
      <c r="U1704" s="491" t="str">
        <f t="shared" si="345"/>
        <v/>
      </c>
      <c r="V1704" s="74">
        <f t="shared" si="348"/>
        <v>0</v>
      </c>
      <c r="W1704" s="134">
        <f t="shared" si="349"/>
        <v>0</v>
      </c>
      <c r="X1704" s="134" t="e">
        <f>VLOOKUP(E1704,'Trimming log'!$F$5:$Y$5000,19,FALSE)</f>
        <v>#N/A</v>
      </c>
      <c r="Y1704" s="134" t="e">
        <f>VLOOKUP(E1704,'Trimming log'!$F$5:$Y$5000,20,FALSE)</f>
        <v>#N/A</v>
      </c>
      <c r="Z1704" s="135" t="e">
        <f t="shared" si="350"/>
        <v>#N/A</v>
      </c>
      <c r="AA1704" s="135" t="e">
        <f t="shared" si="351"/>
        <v>#N/A</v>
      </c>
      <c r="AB1704" s="136" t="e">
        <f t="shared" si="352"/>
        <v>#N/A</v>
      </c>
      <c r="AC1704" s="136" t="e">
        <f t="shared" si="353"/>
        <v>#N/A</v>
      </c>
      <c r="AD1704" s="136" t="e">
        <f t="shared" si="354"/>
        <v>#N/A</v>
      </c>
      <c r="AE1704" s="136" t="e">
        <f t="shared" si="355"/>
        <v>#N/A</v>
      </c>
    </row>
    <row r="1705" spans="1:31" ht="15" customHeight="1">
      <c r="A1705" s="67" t="str">
        <f t="shared" si="343"/>
        <v/>
      </c>
      <c r="B1705" s="65">
        <f t="shared" si="346"/>
        <v>1682</v>
      </c>
      <c r="C1705" s="68" t="str">
        <f t="shared" si="347"/>
        <v/>
      </c>
      <c r="D1705" s="69"/>
      <c r="E1705" s="75"/>
      <c r="F1705" s="65" t="e">
        <f>VLOOKUP(E1705,'Trimming log'!$F$5:$V$5000,2,FALSE)</f>
        <v>#N/A</v>
      </c>
      <c r="G1705" s="65" t="e">
        <f>VLOOKUP(E1705,'Trimming log'!$F$5:$V$5000,3,FALSE)</f>
        <v>#N/A</v>
      </c>
      <c r="H1705" s="508" t="e">
        <f>VLOOKUP(E1705,'Trimming log'!$F$5:$V$5000,4,FALSE)</f>
        <v>#N/A</v>
      </c>
      <c r="I1705" s="65" t="e">
        <f>VLOOKUP(E1705,'Trimming log'!$F$5:$V$5000,5,FALSE)</f>
        <v>#N/A</v>
      </c>
      <c r="J1705" s="65" t="e">
        <f>VLOOKUP(E1705,'Trimming log'!$F$5:$V$5000,6,FALSE)</f>
        <v>#N/A</v>
      </c>
      <c r="K1705" s="65" t="e">
        <f>VLOOKUP(E1705,'Trimming log'!$F$5:$V$5000,7,FALSE)</f>
        <v>#N/A</v>
      </c>
      <c r="L1705" s="65" t="e">
        <f>VLOOKUP(E1705,'Trimming log'!$F$5:$V$5000,8,FALSE)</f>
        <v>#N/A</v>
      </c>
      <c r="M1705" s="65" t="e">
        <f>VLOOKUP(E1705,'Trimming log'!$F$5:$V$5000,9,FALSE)</f>
        <v>#N/A</v>
      </c>
      <c r="N1705" s="507" t="e">
        <f>VLOOKUP(E1705,'Trimming log'!$F$5:$V$5000,10,FALSE)</f>
        <v>#N/A</v>
      </c>
      <c r="O1705" s="65" t="e">
        <f>VLOOKUP(E1705,'Trimming log'!$F$5:$V$5000,11,FALSE)</f>
        <v>#N/A</v>
      </c>
      <c r="P1705" s="65" t="e">
        <f>VLOOKUP(E1705,'Trimming log'!$F$5:$V$5000,12,FALSE)</f>
        <v>#N/A</v>
      </c>
      <c r="Q1705" s="65" t="e">
        <f>VLOOKUP(E1705,'Trimming log'!$F$5:$V$5000,13,FALSE)</f>
        <v>#N/A</v>
      </c>
      <c r="R1705" s="65" t="e">
        <f>VLOOKUP(E1705,'Trimming log'!$F$5:$V$5000,14,FALSE)</f>
        <v>#N/A</v>
      </c>
      <c r="S1705" s="65" t="e">
        <f>VLOOKUP(E1705,'Trimming log'!$F$5:$V$5000,15,FALSE)</f>
        <v>#N/A</v>
      </c>
      <c r="T1705" s="65" t="e">
        <f t="shared" si="344"/>
        <v>#N/A</v>
      </c>
      <c r="U1705" s="491" t="str">
        <f t="shared" si="345"/>
        <v/>
      </c>
      <c r="V1705" s="74">
        <f t="shared" si="348"/>
        <v>0</v>
      </c>
      <c r="W1705" s="134">
        <f t="shared" si="349"/>
        <v>0</v>
      </c>
      <c r="X1705" s="134" t="e">
        <f>VLOOKUP(E1705,'Trimming log'!$F$5:$Y$5000,19,FALSE)</f>
        <v>#N/A</v>
      </c>
      <c r="Y1705" s="134" t="e">
        <f>VLOOKUP(E1705,'Trimming log'!$F$5:$Y$5000,20,FALSE)</f>
        <v>#N/A</v>
      </c>
      <c r="Z1705" s="135" t="e">
        <f t="shared" si="350"/>
        <v>#N/A</v>
      </c>
      <c r="AA1705" s="135" t="e">
        <f t="shared" si="351"/>
        <v>#N/A</v>
      </c>
      <c r="AB1705" s="136" t="e">
        <f t="shared" si="352"/>
        <v>#N/A</v>
      </c>
      <c r="AC1705" s="136" t="e">
        <f t="shared" si="353"/>
        <v>#N/A</v>
      </c>
      <c r="AD1705" s="136" t="e">
        <f t="shared" si="354"/>
        <v>#N/A</v>
      </c>
      <c r="AE1705" s="136" t="e">
        <f t="shared" si="355"/>
        <v>#N/A</v>
      </c>
    </row>
    <row r="1706" spans="1:31" ht="15" customHeight="1">
      <c r="A1706" s="67" t="str">
        <f t="shared" si="343"/>
        <v/>
      </c>
      <c r="B1706" s="65">
        <f t="shared" si="346"/>
        <v>1683</v>
      </c>
      <c r="C1706" s="68" t="str">
        <f t="shared" si="347"/>
        <v/>
      </c>
      <c r="D1706" s="69"/>
      <c r="E1706" s="75"/>
      <c r="F1706" s="65" t="e">
        <f>VLOOKUP(E1706,'Trimming log'!$F$5:$V$5000,2,FALSE)</f>
        <v>#N/A</v>
      </c>
      <c r="G1706" s="65" t="e">
        <f>VLOOKUP(E1706,'Trimming log'!$F$5:$V$5000,3,FALSE)</f>
        <v>#N/A</v>
      </c>
      <c r="H1706" s="508" t="e">
        <f>VLOOKUP(E1706,'Trimming log'!$F$5:$V$5000,4,FALSE)</f>
        <v>#N/A</v>
      </c>
      <c r="I1706" s="65" t="e">
        <f>VLOOKUP(E1706,'Trimming log'!$F$5:$V$5000,5,FALSE)</f>
        <v>#N/A</v>
      </c>
      <c r="J1706" s="65" t="e">
        <f>VLOOKUP(E1706,'Trimming log'!$F$5:$V$5000,6,FALSE)</f>
        <v>#N/A</v>
      </c>
      <c r="K1706" s="65" t="e">
        <f>VLOOKUP(E1706,'Trimming log'!$F$5:$V$5000,7,FALSE)</f>
        <v>#N/A</v>
      </c>
      <c r="L1706" s="65" t="e">
        <f>VLOOKUP(E1706,'Trimming log'!$F$5:$V$5000,8,FALSE)</f>
        <v>#N/A</v>
      </c>
      <c r="M1706" s="65" t="e">
        <f>VLOOKUP(E1706,'Trimming log'!$F$5:$V$5000,9,FALSE)</f>
        <v>#N/A</v>
      </c>
      <c r="N1706" s="507" t="e">
        <f>VLOOKUP(E1706,'Trimming log'!$F$5:$V$5000,10,FALSE)</f>
        <v>#N/A</v>
      </c>
      <c r="O1706" s="65" t="e">
        <f>VLOOKUP(E1706,'Trimming log'!$F$5:$V$5000,11,FALSE)</f>
        <v>#N/A</v>
      </c>
      <c r="P1706" s="65" t="e">
        <f>VLOOKUP(E1706,'Trimming log'!$F$5:$V$5000,12,FALSE)</f>
        <v>#N/A</v>
      </c>
      <c r="Q1706" s="65" t="e">
        <f>VLOOKUP(E1706,'Trimming log'!$F$5:$V$5000,13,FALSE)</f>
        <v>#N/A</v>
      </c>
      <c r="R1706" s="65" t="e">
        <f>VLOOKUP(E1706,'Trimming log'!$F$5:$V$5000,14,FALSE)</f>
        <v>#N/A</v>
      </c>
      <c r="S1706" s="65" t="e">
        <f>VLOOKUP(E1706,'Trimming log'!$F$5:$V$5000,15,FALSE)</f>
        <v>#N/A</v>
      </c>
      <c r="T1706" s="65" t="e">
        <f t="shared" si="344"/>
        <v>#N/A</v>
      </c>
      <c r="U1706" s="491" t="str">
        <f t="shared" si="345"/>
        <v/>
      </c>
      <c r="V1706" s="74">
        <f t="shared" si="348"/>
        <v>0</v>
      </c>
      <c r="W1706" s="134">
        <f t="shared" si="349"/>
        <v>0</v>
      </c>
      <c r="X1706" s="134" t="e">
        <f>VLOOKUP(E1706,'Trimming log'!$F$5:$Y$5000,19,FALSE)</f>
        <v>#N/A</v>
      </c>
      <c r="Y1706" s="134" t="e">
        <f>VLOOKUP(E1706,'Trimming log'!$F$5:$Y$5000,20,FALSE)</f>
        <v>#N/A</v>
      </c>
      <c r="Z1706" s="135" t="e">
        <f t="shared" si="350"/>
        <v>#N/A</v>
      </c>
      <c r="AA1706" s="135" t="e">
        <f t="shared" si="351"/>
        <v>#N/A</v>
      </c>
      <c r="AB1706" s="136" t="e">
        <f t="shared" si="352"/>
        <v>#N/A</v>
      </c>
      <c r="AC1706" s="136" t="e">
        <f t="shared" si="353"/>
        <v>#N/A</v>
      </c>
      <c r="AD1706" s="136" t="e">
        <f t="shared" si="354"/>
        <v>#N/A</v>
      </c>
      <c r="AE1706" s="136" t="e">
        <f t="shared" si="355"/>
        <v>#N/A</v>
      </c>
    </row>
    <row r="1707" spans="1:31" ht="15" customHeight="1">
      <c r="A1707" s="67" t="str">
        <f t="shared" si="343"/>
        <v/>
      </c>
      <c r="B1707" s="65">
        <f t="shared" si="346"/>
        <v>1684</v>
      </c>
      <c r="C1707" s="68" t="str">
        <f t="shared" si="347"/>
        <v/>
      </c>
      <c r="D1707" s="69"/>
      <c r="E1707" s="75"/>
      <c r="F1707" s="65" t="e">
        <f>VLOOKUP(E1707,'Trimming log'!$F$5:$V$5000,2,FALSE)</f>
        <v>#N/A</v>
      </c>
      <c r="G1707" s="65" t="e">
        <f>VLOOKUP(E1707,'Trimming log'!$F$5:$V$5000,3,FALSE)</f>
        <v>#N/A</v>
      </c>
      <c r="H1707" s="508" t="e">
        <f>VLOOKUP(E1707,'Trimming log'!$F$5:$V$5000,4,FALSE)</f>
        <v>#N/A</v>
      </c>
      <c r="I1707" s="65" t="e">
        <f>VLOOKUP(E1707,'Trimming log'!$F$5:$V$5000,5,FALSE)</f>
        <v>#N/A</v>
      </c>
      <c r="J1707" s="65" t="e">
        <f>VLOOKUP(E1707,'Trimming log'!$F$5:$V$5000,6,FALSE)</f>
        <v>#N/A</v>
      </c>
      <c r="K1707" s="65" t="e">
        <f>VLOOKUP(E1707,'Trimming log'!$F$5:$V$5000,7,FALSE)</f>
        <v>#N/A</v>
      </c>
      <c r="L1707" s="65" t="e">
        <f>VLOOKUP(E1707,'Trimming log'!$F$5:$V$5000,8,FALSE)</f>
        <v>#N/A</v>
      </c>
      <c r="M1707" s="65" t="e">
        <f>VLOOKUP(E1707,'Trimming log'!$F$5:$V$5000,9,FALSE)</f>
        <v>#N/A</v>
      </c>
      <c r="N1707" s="507" t="e">
        <f>VLOOKUP(E1707,'Trimming log'!$F$5:$V$5000,10,FALSE)</f>
        <v>#N/A</v>
      </c>
      <c r="O1707" s="65" t="e">
        <f>VLOOKUP(E1707,'Trimming log'!$F$5:$V$5000,11,FALSE)</f>
        <v>#N/A</v>
      </c>
      <c r="P1707" s="65" t="e">
        <f>VLOOKUP(E1707,'Trimming log'!$F$5:$V$5000,12,FALSE)</f>
        <v>#N/A</v>
      </c>
      <c r="Q1707" s="65" t="e">
        <f>VLOOKUP(E1707,'Trimming log'!$F$5:$V$5000,13,FALSE)</f>
        <v>#N/A</v>
      </c>
      <c r="R1707" s="65" t="e">
        <f>VLOOKUP(E1707,'Trimming log'!$F$5:$V$5000,14,FALSE)</f>
        <v>#N/A</v>
      </c>
      <c r="S1707" s="65" t="e">
        <f>VLOOKUP(E1707,'Trimming log'!$F$5:$V$5000,15,FALSE)</f>
        <v>#N/A</v>
      </c>
      <c r="T1707" s="65" t="e">
        <f t="shared" si="344"/>
        <v>#N/A</v>
      </c>
      <c r="U1707" s="491" t="str">
        <f t="shared" si="345"/>
        <v/>
      </c>
      <c r="V1707" s="74">
        <f t="shared" si="348"/>
        <v>0</v>
      </c>
      <c r="W1707" s="134">
        <f t="shared" si="349"/>
        <v>0</v>
      </c>
      <c r="X1707" s="134" t="e">
        <f>VLOOKUP(E1707,'Trimming log'!$F$5:$Y$5000,19,FALSE)</f>
        <v>#N/A</v>
      </c>
      <c r="Y1707" s="134" t="e">
        <f>VLOOKUP(E1707,'Trimming log'!$F$5:$Y$5000,20,FALSE)</f>
        <v>#N/A</v>
      </c>
      <c r="Z1707" s="135" t="e">
        <f t="shared" si="350"/>
        <v>#N/A</v>
      </c>
      <c r="AA1707" s="135" t="e">
        <f t="shared" si="351"/>
        <v>#N/A</v>
      </c>
      <c r="AB1707" s="136" t="e">
        <f t="shared" si="352"/>
        <v>#N/A</v>
      </c>
      <c r="AC1707" s="136" t="e">
        <f t="shared" si="353"/>
        <v>#N/A</v>
      </c>
      <c r="AD1707" s="136" t="e">
        <f t="shared" si="354"/>
        <v>#N/A</v>
      </c>
      <c r="AE1707" s="136" t="e">
        <f t="shared" si="355"/>
        <v>#N/A</v>
      </c>
    </row>
    <row r="1708" spans="1:31" ht="15" customHeight="1">
      <c r="A1708" s="67" t="str">
        <f t="shared" si="343"/>
        <v/>
      </c>
      <c r="B1708" s="65">
        <f t="shared" si="346"/>
        <v>1685</v>
      </c>
      <c r="C1708" s="68" t="str">
        <f t="shared" si="347"/>
        <v/>
      </c>
      <c r="D1708" s="69"/>
      <c r="E1708" s="75"/>
      <c r="F1708" s="65" t="e">
        <f>VLOOKUP(E1708,'Trimming log'!$F$5:$V$5000,2,FALSE)</f>
        <v>#N/A</v>
      </c>
      <c r="G1708" s="65" t="e">
        <f>VLOOKUP(E1708,'Trimming log'!$F$5:$V$5000,3,FALSE)</f>
        <v>#N/A</v>
      </c>
      <c r="H1708" s="508" t="e">
        <f>VLOOKUP(E1708,'Trimming log'!$F$5:$V$5000,4,FALSE)</f>
        <v>#N/A</v>
      </c>
      <c r="I1708" s="65" t="e">
        <f>VLOOKUP(E1708,'Trimming log'!$F$5:$V$5000,5,FALSE)</f>
        <v>#N/A</v>
      </c>
      <c r="J1708" s="65" t="e">
        <f>VLOOKUP(E1708,'Trimming log'!$F$5:$V$5000,6,FALSE)</f>
        <v>#N/A</v>
      </c>
      <c r="K1708" s="65" t="e">
        <f>VLOOKUP(E1708,'Trimming log'!$F$5:$V$5000,7,FALSE)</f>
        <v>#N/A</v>
      </c>
      <c r="L1708" s="65" t="e">
        <f>VLOOKUP(E1708,'Trimming log'!$F$5:$V$5000,8,FALSE)</f>
        <v>#N/A</v>
      </c>
      <c r="M1708" s="65" t="e">
        <f>VLOOKUP(E1708,'Trimming log'!$F$5:$V$5000,9,FALSE)</f>
        <v>#N/A</v>
      </c>
      <c r="N1708" s="507" t="e">
        <f>VLOOKUP(E1708,'Trimming log'!$F$5:$V$5000,10,FALSE)</f>
        <v>#N/A</v>
      </c>
      <c r="O1708" s="65" t="e">
        <f>VLOOKUP(E1708,'Trimming log'!$F$5:$V$5000,11,FALSE)</f>
        <v>#N/A</v>
      </c>
      <c r="P1708" s="65" t="e">
        <f>VLOOKUP(E1708,'Trimming log'!$F$5:$V$5000,12,FALSE)</f>
        <v>#N/A</v>
      </c>
      <c r="Q1708" s="65" t="e">
        <f>VLOOKUP(E1708,'Trimming log'!$F$5:$V$5000,13,FALSE)</f>
        <v>#N/A</v>
      </c>
      <c r="R1708" s="65" t="e">
        <f>VLOOKUP(E1708,'Trimming log'!$F$5:$V$5000,14,FALSE)</f>
        <v>#N/A</v>
      </c>
      <c r="S1708" s="65" t="e">
        <f>VLOOKUP(E1708,'Trimming log'!$F$5:$V$5000,15,FALSE)</f>
        <v>#N/A</v>
      </c>
      <c r="T1708" s="65" t="e">
        <f t="shared" si="344"/>
        <v>#N/A</v>
      </c>
      <c r="U1708" s="491" t="str">
        <f t="shared" si="345"/>
        <v/>
      </c>
      <c r="V1708" s="74">
        <f t="shared" si="348"/>
        <v>0</v>
      </c>
      <c r="W1708" s="134">
        <f t="shared" si="349"/>
        <v>0</v>
      </c>
      <c r="X1708" s="134" t="e">
        <f>VLOOKUP(E1708,'Trimming log'!$F$5:$Y$5000,19,FALSE)</f>
        <v>#N/A</v>
      </c>
      <c r="Y1708" s="134" t="e">
        <f>VLOOKUP(E1708,'Trimming log'!$F$5:$Y$5000,20,FALSE)</f>
        <v>#N/A</v>
      </c>
      <c r="Z1708" s="135" t="e">
        <f t="shared" si="350"/>
        <v>#N/A</v>
      </c>
      <c r="AA1708" s="135" t="e">
        <f t="shared" si="351"/>
        <v>#N/A</v>
      </c>
      <c r="AB1708" s="136" t="e">
        <f t="shared" si="352"/>
        <v>#N/A</v>
      </c>
      <c r="AC1708" s="136" t="e">
        <f t="shared" si="353"/>
        <v>#N/A</v>
      </c>
      <c r="AD1708" s="136" t="e">
        <f t="shared" si="354"/>
        <v>#N/A</v>
      </c>
      <c r="AE1708" s="136" t="e">
        <f t="shared" si="355"/>
        <v>#N/A</v>
      </c>
    </row>
    <row r="1709" spans="1:31" ht="15" customHeight="1">
      <c r="A1709" s="67" t="str">
        <f t="shared" si="343"/>
        <v/>
      </c>
      <c r="B1709" s="65">
        <f t="shared" si="346"/>
        <v>1686</v>
      </c>
      <c r="C1709" s="68" t="str">
        <f t="shared" si="347"/>
        <v/>
      </c>
      <c r="D1709" s="69"/>
      <c r="E1709" s="75"/>
      <c r="F1709" s="65" t="e">
        <f>VLOOKUP(E1709,'Trimming log'!$F$5:$V$5000,2,FALSE)</f>
        <v>#N/A</v>
      </c>
      <c r="G1709" s="65" t="e">
        <f>VLOOKUP(E1709,'Trimming log'!$F$5:$V$5000,3,FALSE)</f>
        <v>#N/A</v>
      </c>
      <c r="H1709" s="508" t="e">
        <f>VLOOKUP(E1709,'Trimming log'!$F$5:$V$5000,4,FALSE)</f>
        <v>#N/A</v>
      </c>
      <c r="I1709" s="65" t="e">
        <f>VLOOKUP(E1709,'Trimming log'!$F$5:$V$5000,5,FALSE)</f>
        <v>#N/A</v>
      </c>
      <c r="J1709" s="65" t="e">
        <f>VLOOKUP(E1709,'Trimming log'!$F$5:$V$5000,6,FALSE)</f>
        <v>#N/A</v>
      </c>
      <c r="K1709" s="65" t="e">
        <f>VLOOKUP(E1709,'Trimming log'!$F$5:$V$5000,7,FALSE)</f>
        <v>#N/A</v>
      </c>
      <c r="L1709" s="65" t="e">
        <f>VLOOKUP(E1709,'Trimming log'!$F$5:$V$5000,8,FALSE)</f>
        <v>#N/A</v>
      </c>
      <c r="M1709" s="65" t="e">
        <f>VLOOKUP(E1709,'Trimming log'!$F$5:$V$5000,9,FALSE)</f>
        <v>#N/A</v>
      </c>
      <c r="N1709" s="507" t="e">
        <f>VLOOKUP(E1709,'Trimming log'!$F$5:$V$5000,10,FALSE)</f>
        <v>#N/A</v>
      </c>
      <c r="O1709" s="65" t="e">
        <f>VLOOKUP(E1709,'Trimming log'!$F$5:$V$5000,11,FALSE)</f>
        <v>#N/A</v>
      </c>
      <c r="P1709" s="65" t="e">
        <f>VLOOKUP(E1709,'Trimming log'!$F$5:$V$5000,12,FALSE)</f>
        <v>#N/A</v>
      </c>
      <c r="Q1709" s="65" t="e">
        <f>VLOOKUP(E1709,'Trimming log'!$F$5:$V$5000,13,FALSE)</f>
        <v>#N/A</v>
      </c>
      <c r="R1709" s="65" t="e">
        <f>VLOOKUP(E1709,'Trimming log'!$F$5:$V$5000,14,FALSE)</f>
        <v>#N/A</v>
      </c>
      <c r="S1709" s="65" t="e">
        <f>VLOOKUP(E1709,'Trimming log'!$F$5:$V$5000,15,FALSE)</f>
        <v>#N/A</v>
      </c>
      <c r="T1709" s="65" t="e">
        <f t="shared" si="344"/>
        <v>#N/A</v>
      </c>
      <c r="U1709" s="491" t="str">
        <f t="shared" si="345"/>
        <v/>
      </c>
      <c r="V1709" s="74">
        <f t="shared" si="348"/>
        <v>0</v>
      </c>
      <c r="W1709" s="134">
        <f t="shared" si="349"/>
        <v>0</v>
      </c>
      <c r="X1709" s="134" t="e">
        <f>VLOOKUP(E1709,'Trimming log'!$F$5:$Y$5000,19,FALSE)</f>
        <v>#N/A</v>
      </c>
      <c r="Y1709" s="134" t="e">
        <f>VLOOKUP(E1709,'Trimming log'!$F$5:$Y$5000,20,FALSE)</f>
        <v>#N/A</v>
      </c>
      <c r="Z1709" s="135" t="e">
        <f t="shared" si="350"/>
        <v>#N/A</v>
      </c>
      <c r="AA1709" s="135" t="e">
        <f t="shared" si="351"/>
        <v>#N/A</v>
      </c>
      <c r="AB1709" s="136" t="e">
        <f t="shared" si="352"/>
        <v>#N/A</v>
      </c>
      <c r="AC1709" s="136" t="e">
        <f t="shared" si="353"/>
        <v>#N/A</v>
      </c>
      <c r="AD1709" s="136" t="e">
        <f t="shared" si="354"/>
        <v>#N/A</v>
      </c>
      <c r="AE1709" s="136" t="e">
        <f t="shared" si="355"/>
        <v>#N/A</v>
      </c>
    </row>
    <row r="1710" spans="1:31" ht="15" customHeight="1">
      <c r="A1710" s="67" t="str">
        <f t="shared" si="343"/>
        <v/>
      </c>
      <c r="B1710" s="65">
        <f t="shared" si="346"/>
        <v>1687</v>
      </c>
      <c r="C1710" s="68" t="str">
        <f t="shared" si="347"/>
        <v/>
      </c>
      <c r="D1710" s="69"/>
      <c r="E1710" s="75"/>
      <c r="F1710" s="65" t="e">
        <f>VLOOKUP(E1710,'Trimming log'!$F$5:$V$5000,2,FALSE)</f>
        <v>#N/A</v>
      </c>
      <c r="G1710" s="65" t="e">
        <f>VLOOKUP(E1710,'Trimming log'!$F$5:$V$5000,3,FALSE)</f>
        <v>#N/A</v>
      </c>
      <c r="H1710" s="508" t="e">
        <f>VLOOKUP(E1710,'Trimming log'!$F$5:$V$5000,4,FALSE)</f>
        <v>#N/A</v>
      </c>
      <c r="I1710" s="65" t="e">
        <f>VLOOKUP(E1710,'Trimming log'!$F$5:$V$5000,5,FALSE)</f>
        <v>#N/A</v>
      </c>
      <c r="J1710" s="65" t="e">
        <f>VLOOKUP(E1710,'Trimming log'!$F$5:$V$5000,6,FALSE)</f>
        <v>#N/A</v>
      </c>
      <c r="K1710" s="65" t="e">
        <f>VLOOKUP(E1710,'Trimming log'!$F$5:$V$5000,7,FALSE)</f>
        <v>#N/A</v>
      </c>
      <c r="L1710" s="65" t="e">
        <f>VLOOKUP(E1710,'Trimming log'!$F$5:$V$5000,8,FALSE)</f>
        <v>#N/A</v>
      </c>
      <c r="M1710" s="65" t="e">
        <f>VLOOKUP(E1710,'Trimming log'!$F$5:$V$5000,9,FALSE)</f>
        <v>#N/A</v>
      </c>
      <c r="N1710" s="507" t="e">
        <f>VLOOKUP(E1710,'Trimming log'!$F$5:$V$5000,10,FALSE)</f>
        <v>#N/A</v>
      </c>
      <c r="O1710" s="65" t="e">
        <f>VLOOKUP(E1710,'Trimming log'!$F$5:$V$5000,11,FALSE)</f>
        <v>#N/A</v>
      </c>
      <c r="P1710" s="65" t="e">
        <f>VLOOKUP(E1710,'Trimming log'!$F$5:$V$5000,12,FALSE)</f>
        <v>#N/A</v>
      </c>
      <c r="Q1710" s="65" t="e">
        <f>VLOOKUP(E1710,'Trimming log'!$F$5:$V$5000,13,FALSE)</f>
        <v>#N/A</v>
      </c>
      <c r="R1710" s="65" t="e">
        <f>VLOOKUP(E1710,'Trimming log'!$F$5:$V$5000,14,FALSE)</f>
        <v>#N/A</v>
      </c>
      <c r="S1710" s="65" t="e">
        <f>VLOOKUP(E1710,'Trimming log'!$F$5:$V$5000,15,FALSE)</f>
        <v>#N/A</v>
      </c>
      <c r="T1710" s="65" t="e">
        <f t="shared" si="344"/>
        <v>#N/A</v>
      </c>
      <c r="U1710" s="491" t="str">
        <f t="shared" si="345"/>
        <v/>
      </c>
      <c r="V1710" s="74">
        <f t="shared" si="348"/>
        <v>0</v>
      </c>
      <c r="W1710" s="134">
        <f t="shared" si="349"/>
        <v>0</v>
      </c>
      <c r="X1710" s="134" t="e">
        <f>VLOOKUP(E1710,'Trimming log'!$F$5:$Y$5000,19,FALSE)</f>
        <v>#N/A</v>
      </c>
      <c r="Y1710" s="134" t="e">
        <f>VLOOKUP(E1710,'Trimming log'!$F$5:$Y$5000,20,FALSE)</f>
        <v>#N/A</v>
      </c>
      <c r="Z1710" s="135" t="e">
        <f t="shared" si="350"/>
        <v>#N/A</v>
      </c>
      <c r="AA1710" s="135" t="e">
        <f t="shared" si="351"/>
        <v>#N/A</v>
      </c>
      <c r="AB1710" s="136" t="e">
        <f t="shared" si="352"/>
        <v>#N/A</v>
      </c>
      <c r="AC1710" s="136" t="e">
        <f t="shared" si="353"/>
        <v>#N/A</v>
      </c>
      <c r="AD1710" s="136" t="e">
        <f t="shared" si="354"/>
        <v>#N/A</v>
      </c>
      <c r="AE1710" s="136" t="e">
        <f t="shared" si="355"/>
        <v>#N/A</v>
      </c>
    </row>
    <row r="1711" spans="1:31" ht="15" customHeight="1">
      <c r="A1711" s="67" t="str">
        <f t="shared" si="343"/>
        <v/>
      </c>
      <c r="B1711" s="65">
        <f t="shared" si="346"/>
        <v>1688</v>
      </c>
      <c r="C1711" s="68" t="str">
        <f t="shared" si="347"/>
        <v/>
      </c>
      <c r="D1711" s="69"/>
      <c r="E1711" s="75"/>
      <c r="F1711" s="65" t="e">
        <f>VLOOKUP(E1711,'Trimming log'!$F$5:$V$5000,2,FALSE)</f>
        <v>#N/A</v>
      </c>
      <c r="G1711" s="65" t="e">
        <f>VLOOKUP(E1711,'Trimming log'!$F$5:$V$5000,3,FALSE)</f>
        <v>#N/A</v>
      </c>
      <c r="H1711" s="508" t="e">
        <f>VLOOKUP(E1711,'Trimming log'!$F$5:$V$5000,4,FALSE)</f>
        <v>#N/A</v>
      </c>
      <c r="I1711" s="65" t="e">
        <f>VLOOKUP(E1711,'Trimming log'!$F$5:$V$5000,5,FALSE)</f>
        <v>#N/A</v>
      </c>
      <c r="J1711" s="65" t="e">
        <f>VLOOKUP(E1711,'Trimming log'!$F$5:$V$5000,6,FALSE)</f>
        <v>#N/A</v>
      </c>
      <c r="K1711" s="65" t="e">
        <f>VLOOKUP(E1711,'Trimming log'!$F$5:$V$5000,7,FALSE)</f>
        <v>#N/A</v>
      </c>
      <c r="L1711" s="65" t="e">
        <f>VLOOKUP(E1711,'Trimming log'!$F$5:$V$5000,8,FALSE)</f>
        <v>#N/A</v>
      </c>
      <c r="M1711" s="65" t="e">
        <f>VLOOKUP(E1711,'Trimming log'!$F$5:$V$5000,9,FALSE)</f>
        <v>#N/A</v>
      </c>
      <c r="N1711" s="507" t="e">
        <f>VLOOKUP(E1711,'Trimming log'!$F$5:$V$5000,10,FALSE)</f>
        <v>#N/A</v>
      </c>
      <c r="O1711" s="65" t="e">
        <f>VLOOKUP(E1711,'Trimming log'!$F$5:$V$5000,11,FALSE)</f>
        <v>#N/A</v>
      </c>
      <c r="P1711" s="65" t="e">
        <f>VLOOKUP(E1711,'Trimming log'!$F$5:$V$5000,12,FALSE)</f>
        <v>#N/A</v>
      </c>
      <c r="Q1711" s="65" t="e">
        <f>VLOOKUP(E1711,'Trimming log'!$F$5:$V$5000,13,FALSE)</f>
        <v>#N/A</v>
      </c>
      <c r="R1711" s="65" t="e">
        <f>VLOOKUP(E1711,'Trimming log'!$F$5:$V$5000,14,FALSE)</f>
        <v>#N/A</v>
      </c>
      <c r="S1711" s="65" t="e">
        <f>VLOOKUP(E1711,'Trimming log'!$F$5:$V$5000,15,FALSE)</f>
        <v>#N/A</v>
      </c>
      <c r="T1711" s="65" t="e">
        <f t="shared" si="344"/>
        <v>#N/A</v>
      </c>
      <c r="U1711" s="491" t="str">
        <f t="shared" si="345"/>
        <v/>
      </c>
      <c r="V1711" s="74">
        <f t="shared" si="348"/>
        <v>0</v>
      </c>
      <c r="W1711" s="134">
        <f t="shared" si="349"/>
        <v>0</v>
      </c>
      <c r="X1711" s="134" t="e">
        <f>VLOOKUP(E1711,'Trimming log'!$F$5:$Y$5000,19,FALSE)</f>
        <v>#N/A</v>
      </c>
      <c r="Y1711" s="134" t="e">
        <f>VLOOKUP(E1711,'Trimming log'!$F$5:$Y$5000,20,FALSE)</f>
        <v>#N/A</v>
      </c>
      <c r="Z1711" s="135" t="e">
        <f t="shared" si="350"/>
        <v>#N/A</v>
      </c>
      <c r="AA1711" s="135" t="e">
        <f t="shared" si="351"/>
        <v>#N/A</v>
      </c>
      <c r="AB1711" s="136" t="e">
        <f t="shared" si="352"/>
        <v>#N/A</v>
      </c>
      <c r="AC1711" s="136" t="e">
        <f t="shared" si="353"/>
        <v>#N/A</v>
      </c>
      <c r="AD1711" s="136" t="e">
        <f t="shared" si="354"/>
        <v>#N/A</v>
      </c>
      <c r="AE1711" s="136" t="e">
        <f t="shared" si="355"/>
        <v>#N/A</v>
      </c>
    </row>
    <row r="1712" spans="1:31" ht="15" customHeight="1">
      <c r="A1712" s="67" t="str">
        <f t="shared" si="343"/>
        <v/>
      </c>
      <c r="B1712" s="65">
        <f t="shared" si="346"/>
        <v>1689</v>
      </c>
      <c r="C1712" s="68" t="str">
        <f t="shared" si="347"/>
        <v/>
      </c>
      <c r="D1712" s="69"/>
      <c r="E1712" s="75"/>
      <c r="F1712" s="65" t="e">
        <f>VLOOKUP(E1712,'Trimming log'!$F$5:$V$5000,2,FALSE)</f>
        <v>#N/A</v>
      </c>
      <c r="G1712" s="65" t="e">
        <f>VLOOKUP(E1712,'Trimming log'!$F$5:$V$5000,3,FALSE)</f>
        <v>#N/A</v>
      </c>
      <c r="H1712" s="508" t="e">
        <f>VLOOKUP(E1712,'Trimming log'!$F$5:$V$5000,4,FALSE)</f>
        <v>#N/A</v>
      </c>
      <c r="I1712" s="65" t="e">
        <f>VLOOKUP(E1712,'Trimming log'!$F$5:$V$5000,5,FALSE)</f>
        <v>#N/A</v>
      </c>
      <c r="J1712" s="65" t="e">
        <f>VLOOKUP(E1712,'Trimming log'!$F$5:$V$5000,6,FALSE)</f>
        <v>#N/A</v>
      </c>
      <c r="K1712" s="65" t="e">
        <f>VLOOKUP(E1712,'Trimming log'!$F$5:$V$5000,7,FALSE)</f>
        <v>#N/A</v>
      </c>
      <c r="L1712" s="65" t="e">
        <f>VLOOKUP(E1712,'Trimming log'!$F$5:$V$5000,8,FALSE)</f>
        <v>#N/A</v>
      </c>
      <c r="M1712" s="65" t="e">
        <f>VLOOKUP(E1712,'Trimming log'!$F$5:$V$5000,9,FALSE)</f>
        <v>#N/A</v>
      </c>
      <c r="N1712" s="507" t="e">
        <f>VLOOKUP(E1712,'Trimming log'!$F$5:$V$5000,10,FALSE)</f>
        <v>#N/A</v>
      </c>
      <c r="O1712" s="65" t="e">
        <f>VLOOKUP(E1712,'Trimming log'!$F$5:$V$5000,11,FALSE)</f>
        <v>#N/A</v>
      </c>
      <c r="P1712" s="65" t="e">
        <f>VLOOKUP(E1712,'Trimming log'!$F$5:$V$5000,12,FALSE)</f>
        <v>#N/A</v>
      </c>
      <c r="Q1712" s="65" t="e">
        <f>VLOOKUP(E1712,'Trimming log'!$F$5:$V$5000,13,FALSE)</f>
        <v>#N/A</v>
      </c>
      <c r="R1712" s="65" t="e">
        <f>VLOOKUP(E1712,'Trimming log'!$F$5:$V$5000,14,FALSE)</f>
        <v>#N/A</v>
      </c>
      <c r="S1712" s="65" t="e">
        <f>VLOOKUP(E1712,'Trimming log'!$F$5:$V$5000,15,FALSE)</f>
        <v>#N/A</v>
      </c>
      <c r="T1712" s="65" t="e">
        <f t="shared" si="344"/>
        <v>#N/A</v>
      </c>
      <c r="U1712" s="491" t="str">
        <f t="shared" si="345"/>
        <v/>
      </c>
      <c r="V1712" s="74">
        <f t="shared" si="348"/>
        <v>0</v>
      </c>
      <c r="W1712" s="134">
        <f t="shared" si="349"/>
        <v>0</v>
      </c>
      <c r="X1712" s="134" t="e">
        <f>VLOOKUP(E1712,'Trimming log'!$F$5:$Y$5000,19,FALSE)</f>
        <v>#N/A</v>
      </c>
      <c r="Y1712" s="134" t="e">
        <f>VLOOKUP(E1712,'Trimming log'!$F$5:$Y$5000,20,FALSE)</f>
        <v>#N/A</v>
      </c>
      <c r="Z1712" s="135" t="e">
        <f t="shared" si="350"/>
        <v>#N/A</v>
      </c>
      <c r="AA1712" s="135" t="e">
        <f t="shared" si="351"/>
        <v>#N/A</v>
      </c>
      <c r="AB1712" s="136" t="e">
        <f t="shared" si="352"/>
        <v>#N/A</v>
      </c>
      <c r="AC1712" s="136" t="e">
        <f t="shared" si="353"/>
        <v>#N/A</v>
      </c>
      <c r="AD1712" s="136" t="e">
        <f t="shared" si="354"/>
        <v>#N/A</v>
      </c>
      <c r="AE1712" s="136" t="e">
        <f t="shared" si="355"/>
        <v>#N/A</v>
      </c>
    </row>
    <row r="1713" spans="1:31" ht="15" customHeight="1">
      <c r="A1713" s="67" t="str">
        <f t="shared" si="343"/>
        <v/>
      </c>
      <c r="B1713" s="65">
        <f t="shared" si="346"/>
        <v>1690</v>
      </c>
      <c r="C1713" s="68" t="str">
        <f t="shared" si="347"/>
        <v/>
      </c>
      <c r="D1713" s="69"/>
      <c r="E1713" s="75"/>
      <c r="F1713" s="65" t="e">
        <f>VLOOKUP(E1713,'Trimming log'!$F$5:$V$5000,2,FALSE)</f>
        <v>#N/A</v>
      </c>
      <c r="G1713" s="65" t="e">
        <f>VLOOKUP(E1713,'Trimming log'!$F$5:$V$5000,3,FALSE)</f>
        <v>#N/A</v>
      </c>
      <c r="H1713" s="508" t="e">
        <f>VLOOKUP(E1713,'Trimming log'!$F$5:$V$5000,4,FALSE)</f>
        <v>#N/A</v>
      </c>
      <c r="I1713" s="65" t="e">
        <f>VLOOKUP(E1713,'Trimming log'!$F$5:$V$5000,5,FALSE)</f>
        <v>#N/A</v>
      </c>
      <c r="J1713" s="65" t="e">
        <f>VLOOKUP(E1713,'Trimming log'!$F$5:$V$5000,6,FALSE)</f>
        <v>#N/A</v>
      </c>
      <c r="K1713" s="65" t="e">
        <f>VLOOKUP(E1713,'Trimming log'!$F$5:$V$5000,7,FALSE)</f>
        <v>#N/A</v>
      </c>
      <c r="L1713" s="65" t="e">
        <f>VLOOKUP(E1713,'Trimming log'!$F$5:$V$5000,8,FALSE)</f>
        <v>#N/A</v>
      </c>
      <c r="M1713" s="65" t="e">
        <f>VLOOKUP(E1713,'Trimming log'!$F$5:$V$5000,9,FALSE)</f>
        <v>#N/A</v>
      </c>
      <c r="N1713" s="507" t="e">
        <f>VLOOKUP(E1713,'Trimming log'!$F$5:$V$5000,10,FALSE)</f>
        <v>#N/A</v>
      </c>
      <c r="O1713" s="65" t="e">
        <f>VLOOKUP(E1713,'Trimming log'!$F$5:$V$5000,11,FALSE)</f>
        <v>#N/A</v>
      </c>
      <c r="P1713" s="65" t="e">
        <f>VLOOKUP(E1713,'Trimming log'!$F$5:$V$5000,12,FALSE)</f>
        <v>#N/A</v>
      </c>
      <c r="Q1713" s="65" t="e">
        <f>VLOOKUP(E1713,'Trimming log'!$F$5:$V$5000,13,FALSE)</f>
        <v>#N/A</v>
      </c>
      <c r="R1713" s="65" t="e">
        <f>VLOOKUP(E1713,'Trimming log'!$F$5:$V$5000,14,FALSE)</f>
        <v>#N/A</v>
      </c>
      <c r="S1713" s="65" t="e">
        <f>VLOOKUP(E1713,'Trimming log'!$F$5:$V$5000,15,FALSE)</f>
        <v>#N/A</v>
      </c>
      <c r="T1713" s="65" t="e">
        <f t="shared" si="344"/>
        <v>#N/A</v>
      </c>
      <c r="U1713" s="491" t="str">
        <f t="shared" si="345"/>
        <v/>
      </c>
      <c r="V1713" s="74">
        <f t="shared" si="348"/>
        <v>0</v>
      </c>
      <c r="W1713" s="134">
        <f t="shared" si="349"/>
        <v>0</v>
      </c>
      <c r="X1713" s="134" t="e">
        <f>VLOOKUP(E1713,'Trimming log'!$F$5:$Y$5000,19,FALSE)</f>
        <v>#N/A</v>
      </c>
      <c r="Y1713" s="134" t="e">
        <f>VLOOKUP(E1713,'Trimming log'!$F$5:$Y$5000,20,FALSE)</f>
        <v>#N/A</v>
      </c>
      <c r="Z1713" s="135" t="e">
        <f t="shared" si="350"/>
        <v>#N/A</v>
      </c>
      <c r="AA1713" s="135" t="e">
        <f t="shared" si="351"/>
        <v>#N/A</v>
      </c>
      <c r="AB1713" s="136" t="e">
        <f t="shared" si="352"/>
        <v>#N/A</v>
      </c>
      <c r="AC1713" s="136" t="e">
        <f t="shared" si="353"/>
        <v>#N/A</v>
      </c>
      <c r="AD1713" s="136" t="e">
        <f t="shared" si="354"/>
        <v>#N/A</v>
      </c>
      <c r="AE1713" s="136" t="e">
        <f t="shared" si="355"/>
        <v>#N/A</v>
      </c>
    </row>
    <row r="1714" spans="1:31" ht="15" customHeight="1">
      <c r="A1714" s="67" t="str">
        <f t="shared" si="343"/>
        <v/>
      </c>
      <c r="B1714" s="65">
        <f t="shared" si="346"/>
        <v>1691</v>
      </c>
      <c r="C1714" s="68" t="str">
        <f t="shared" si="347"/>
        <v/>
      </c>
      <c r="D1714" s="69"/>
      <c r="E1714" s="75"/>
      <c r="F1714" s="65" t="e">
        <f>VLOOKUP(E1714,'Trimming log'!$F$5:$V$5000,2,FALSE)</f>
        <v>#N/A</v>
      </c>
      <c r="G1714" s="65" t="e">
        <f>VLOOKUP(E1714,'Trimming log'!$F$5:$V$5000,3,FALSE)</f>
        <v>#N/A</v>
      </c>
      <c r="H1714" s="508" t="e">
        <f>VLOOKUP(E1714,'Trimming log'!$F$5:$V$5000,4,FALSE)</f>
        <v>#N/A</v>
      </c>
      <c r="I1714" s="65" t="e">
        <f>VLOOKUP(E1714,'Trimming log'!$F$5:$V$5000,5,FALSE)</f>
        <v>#N/A</v>
      </c>
      <c r="J1714" s="65" t="e">
        <f>VLOOKUP(E1714,'Trimming log'!$F$5:$V$5000,6,FALSE)</f>
        <v>#N/A</v>
      </c>
      <c r="K1714" s="65" t="e">
        <f>VLOOKUP(E1714,'Trimming log'!$F$5:$V$5000,7,FALSE)</f>
        <v>#N/A</v>
      </c>
      <c r="L1714" s="65" t="e">
        <f>VLOOKUP(E1714,'Trimming log'!$F$5:$V$5000,8,FALSE)</f>
        <v>#N/A</v>
      </c>
      <c r="M1714" s="65" t="e">
        <f>VLOOKUP(E1714,'Trimming log'!$F$5:$V$5000,9,FALSE)</f>
        <v>#N/A</v>
      </c>
      <c r="N1714" s="507" t="e">
        <f>VLOOKUP(E1714,'Trimming log'!$F$5:$V$5000,10,FALSE)</f>
        <v>#N/A</v>
      </c>
      <c r="O1714" s="65" t="e">
        <f>VLOOKUP(E1714,'Trimming log'!$F$5:$V$5000,11,FALSE)</f>
        <v>#N/A</v>
      </c>
      <c r="P1714" s="65" t="e">
        <f>VLOOKUP(E1714,'Trimming log'!$F$5:$V$5000,12,FALSE)</f>
        <v>#N/A</v>
      </c>
      <c r="Q1714" s="65" t="e">
        <f>VLOOKUP(E1714,'Trimming log'!$F$5:$V$5000,13,FALSE)</f>
        <v>#N/A</v>
      </c>
      <c r="R1714" s="65" t="e">
        <f>VLOOKUP(E1714,'Trimming log'!$F$5:$V$5000,14,FALSE)</f>
        <v>#N/A</v>
      </c>
      <c r="S1714" s="65" t="e">
        <f>VLOOKUP(E1714,'Trimming log'!$F$5:$V$5000,15,FALSE)</f>
        <v>#N/A</v>
      </c>
      <c r="T1714" s="65" t="e">
        <f t="shared" si="344"/>
        <v>#N/A</v>
      </c>
      <c r="U1714" s="491" t="str">
        <f t="shared" si="345"/>
        <v/>
      </c>
      <c r="V1714" s="74">
        <f t="shared" si="348"/>
        <v>0</v>
      </c>
      <c r="W1714" s="134">
        <f t="shared" si="349"/>
        <v>0</v>
      </c>
      <c r="X1714" s="134" t="e">
        <f>VLOOKUP(E1714,'Trimming log'!$F$5:$Y$5000,19,FALSE)</f>
        <v>#N/A</v>
      </c>
      <c r="Y1714" s="134" t="e">
        <f>VLOOKUP(E1714,'Trimming log'!$F$5:$Y$5000,20,FALSE)</f>
        <v>#N/A</v>
      </c>
      <c r="Z1714" s="135" t="e">
        <f t="shared" si="350"/>
        <v>#N/A</v>
      </c>
      <c r="AA1714" s="135" t="e">
        <f t="shared" si="351"/>
        <v>#N/A</v>
      </c>
      <c r="AB1714" s="136" t="e">
        <f t="shared" si="352"/>
        <v>#N/A</v>
      </c>
      <c r="AC1714" s="136" t="e">
        <f t="shared" si="353"/>
        <v>#N/A</v>
      </c>
      <c r="AD1714" s="136" t="e">
        <f t="shared" si="354"/>
        <v>#N/A</v>
      </c>
      <c r="AE1714" s="136" t="e">
        <f t="shared" si="355"/>
        <v>#N/A</v>
      </c>
    </row>
    <row r="1715" spans="1:31" ht="15" customHeight="1">
      <c r="A1715" s="67" t="str">
        <f t="shared" si="343"/>
        <v/>
      </c>
      <c r="B1715" s="65">
        <f t="shared" si="346"/>
        <v>1692</v>
      </c>
      <c r="C1715" s="68" t="str">
        <f t="shared" si="347"/>
        <v/>
      </c>
      <c r="D1715" s="69"/>
      <c r="E1715" s="75"/>
      <c r="F1715" s="65" t="e">
        <f>VLOOKUP(E1715,'Trimming log'!$F$5:$V$5000,2,FALSE)</f>
        <v>#N/A</v>
      </c>
      <c r="G1715" s="65" t="e">
        <f>VLOOKUP(E1715,'Trimming log'!$F$5:$V$5000,3,FALSE)</f>
        <v>#N/A</v>
      </c>
      <c r="H1715" s="508" t="e">
        <f>VLOOKUP(E1715,'Trimming log'!$F$5:$V$5000,4,FALSE)</f>
        <v>#N/A</v>
      </c>
      <c r="I1715" s="65" t="e">
        <f>VLOOKUP(E1715,'Trimming log'!$F$5:$V$5000,5,FALSE)</f>
        <v>#N/A</v>
      </c>
      <c r="J1715" s="65" t="e">
        <f>VLOOKUP(E1715,'Trimming log'!$F$5:$V$5000,6,FALSE)</f>
        <v>#N/A</v>
      </c>
      <c r="K1715" s="65" t="e">
        <f>VLOOKUP(E1715,'Trimming log'!$F$5:$V$5000,7,FALSE)</f>
        <v>#N/A</v>
      </c>
      <c r="L1715" s="65" t="e">
        <f>VLOOKUP(E1715,'Trimming log'!$F$5:$V$5000,8,FALSE)</f>
        <v>#N/A</v>
      </c>
      <c r="M1715" s="65" t="e">
        <f>VLOOKUP(E1715,'Trimming log'!$F$5:$V$5000,9,FALSE)</f>
        <v>#N/A</v>
      </c>
      <c r="N1715" s="507" t="e">
        <f>VLOOKUP(E1715,'Trimming log'!$F$5:$V$5000,10,FALSE)</f>
        <v>#N/A</v>
      </c>
      <c r="O1715" s="65" t="e">
        <f>VLOOKUP(E1715,'Trimming log'!$F$5:$V$5000,11,FALSE)</f>
        <v>#N/A</v>
      </c>
      <c r="P1715" s="65" t="e">
        <f>VLOOKUP(E1715,'Trimming log'!$F$5:$V$5000,12,FALSE)</f>
        <v>#N/A</v>
      </c>
      <c r="Q1715" s="65" t="e">
        <f>VLOOKUP(E1715,'Trimming log'!$F$5:$V$5000,13,FALSE)</f>
        <v>#N/A</v>
      </c>
      <c r="R1715" s="65" t="e">
        <f>VLOOKUP(E1715,'Trimming log'!$F$5:$V$5000,14,FALSE)</f>
        <v>#N/A</v>
      </c>
      <c r="S1715" s="65" t="e">
        <f>VLOOKUP(E1715,'Trimming log'!$F$5:$V$5000,15,FALSE)</f>
        <v>#N/A</v>
      </c>
      <c r="T1715" s="65" t="e">
        <f t="shared" si="344"/>
        <v>#N/A</v>
      </c>
      <c r="U1715" s="491" t="str">
        <f t="shared" si="345"/>
        <v/>
      </c>
      <c r="V1715" s="74">
        <f t="shared" si="348"/>
        <v>0</v>
      </c>
      <c r="W1715" s="134">
        <f t="shared" si="349"/>
        <v>0</v>
      </c>
      <c r="X1715" s="134" t="e">
        <f>VLOOKUP(E1715,'Trimming log'!$F$5:$Y$5000,19,FALSE)</f>
        <v>#N/A</v>
      </c>
      <c r="Y1715" s="134" t="e">
        <f>VLOOKUP(E1715,'Trimming log'!$F$5:$Y$5000,20,FALSE)</f>
        <v>#N/A</v>
      </c>
      <c r="Z1715" s="135" t="e">
        <f t="shared" si="350"/>
        <v>#N/A</v>
      </c>
      <c r="AA1715" s="135" t="e">
        <f t="shared" si="351"/>
        <v>#N/A</v>
      </c>
      <c r="AB1715" s="136" t="e">
        <f t="shared" si="352"/>
        <v>#N/A</v>
      </c>
      <c r="AC1715" s="136" t="e">
        <f t="shared" si="353"/>
        <v>#N/A</v>
      </c>
      <c r="AD1715" s="136" t="e">
        <f t="shared" si="354"/>
        <v>#N/A</v>
      </c>
      <c r="AE1715" s="136" t="e">
        <f t="shared" si="355"/>
        <v>#N/A</v>
      </c>
    </row>
    <row r="1716" spans="1:31" ht="15" customHeight="1">
      <c r="A1716" s="67" t="str">
        <f t="shared" si="343"/>
        <v/>
      </c>
      <c r="B1716" s="65">
        <f t="shared" si="346"/>
        <v>1693</v>
      </c>
      <c r="C1716" s="68" t="str">
        <f t="shared" si="347"/>
        <v/>
      </c>
      <c r="D1716" s="69"/>
      <c r="E1716" s="75"/>
      <c r="F1716" s="65" t="e">
        <f>VLOOKUP(E1716,'Trimming log'!$F$5:$V$5000,2,FALSE)</f>
        <v>#N/A</v>
      </c>
      <c r="G1716" s="65" t="e">
        <f>VLOOKUP(E1716,'Trimming log'!$F$5:$V$5000,3,FALSE)</f>
        <v>#N/A</v>
      </c>
      <c r="H1716" s="508" t="e">
        <f>VLOOKUP(E1716,'Trimming log'!$F$5:$V$5000,4,FALSE)</f>
        <v>#N/A</v>
      </c>
      <c r="I1716" s="65" t="e">
        <f>VLOOKUP(E1716,'Trimming log'!$F$5:$V$5000,5,FALSE)</f>
        <v>#N/A</v>
      </c>
      <c r="J1716" s="65" t="e">
        <f>VLOOKUP(E1716,'Trimming log'!$F$5:$V$5000,6,FALSE)</f>
        <v>#N/A</v>
      </c>
      <c r="K1716" s="65" t="e">
        <f>VLOOKUP(E1716,'Trimming log'!$F$5:$V$5000,7,FALSE)</f>
        <v>#N/A</v>
      </c>
      <c r="L1716" s="65" t="e">
        <f>VLOOKUP(E1716,'Trimming log'!$F$5:$V$5000,8,FALSE)</f>
        <v>#N/A</v>
      </c>
      <c r="M1716" s="65" t="e">
        <f>VLOOKUP(E1716,'Trimming log'!$F$5:$V$5000,9,FALSE)</f>
        <v>#N/A</v>
      </c>
      <c r="N1716" s="507" t="e">
        <f>VLOOKUP(E1716,'Trimming log'!$F$5:$V$5000,10,FALSE)</f>
        <v>#N/A</v>
      </c>
      <c r="O1716" s="65" t="e">
        <f>VLOOKUP(E1716,'Trimming log'!$F$5:$V$5000,11,FALSE)</f>
        <v>#N/A</v>
      </c>
      <c r="P1716" s="65" t="e">
        <f>VLOOKUP(E1716,'Trimming log'!$F$5:$V$5000,12,FALSE)</f>
        <v>#N/A</v>
      </c>
      <c r="Q1716" s="65" t="e">
        <f>VLOOKUP(E1716,'Trimming log'!$F$5:$V$5000,13,FALSE)</f>
        <v>#N/A</v>
      </c>
      <c r="R1716" s="65" t="e">
        <f>VLOOKUP(E1716,'Trimming log'!$F$5:$V$5000,14,FALSE)</f>
        <v>#N/A</v>
      </c>
      <c r="S1716" s="65" t="e">
        <f>VLOOKUP(E1716,'Trimming log'!$F$5:$V$5000,15,FALSE)</f>
        <v>#N/A</v>
      </c>
      <c r="T1716" s="65" t="e">
        <f t="shared" si="344"/>
        <v>#N/A</v>
      </c>
      <c r="U1716" s="491" t="str">
        <f t="shared" si="345"/>
        <v/>
      </c>
      <c r="V1716" s="74">
        <f t="shared" si="348"/>
        <v>0</v>
      </c>
      <c r="W1716" s="134">
        <f t="shared" si="349"/>
        <v>0</v>
      </c>
      <c r="X1716" s="134" t="e">
        <f>VLOOKUP(E1716,'Trimming log'!$F$5:$Y$5000,19,FALSE)</f>
        <v>#N/A</v>
      </c>
      <c r="Y1716" s="134" t="e">
        <f>VLOOKUP(E1716,'Trimming log'!$F$5:$Y$5000,20,FALSE)</f>
        <v>#N/A</v>
      </c>
      <c r="Z1716" s="135" t="e">
        <f t="shared" si="350"/>
        <v>#N/A</v>
      </c>
      <c r="AA1716" s="135" t="e">
        <f t="shared" si="351"/>
        <v>#N/A</v>
      </c>
      <c r="AB1716" s="136" t="e">
        <f t="shared" si="352"/>
        <v>#N/A</v>
      </c>
      <c r="AC1716" s="136" t="e">
        <f t="shared" si="353"/>
        <v>#N/A</v>
      </c>
      <c r="AD1716" s="136" t="e">
        <f t="shared" si="354"/>
        <v>#N/A</v>
      </c>
      <c r="AE1716" s="136" t="e">
        <f t="shared" si="355"/>
        <v>#N/A</v>
      </c>
    </row>
    <row r="1717" spans="1:31" ht="15" customHeight="1">
      <c r="A1717" s="67" t="str">
        <f t="shared" si="343"/>
        <v/>
      </c>
      <c r="B1717" s="65">
        <f t="shared" si="346"/>
        <v>1694</v>
      </c>
      <c r="C1717" s="68" t="str">
        <f t="shared" si="347"/>
        <v/>
      </c>
      <c r="D1717" s="69"/>
      <c r="E1717" s="75"/>
      <c r="F1717" s="65" t="e">
        <f>VLOOKUP(E1717,'Trimming log'!$F$5:$V$5000,2,FALSE)</f>
        <v>#N/A</v>
      </c>
      <c r="G1717" s="65" t="e">
        <f>VLOOKUP(E1717,'Trimming log'!$F$5:$V$5000,3,FALSE)</f>
        <v>#N/A</v>
      </c>
      <c r="H1717" s="508" t="e">
        <f>VLOOKUP(E1717,'Trimming log'!$F$5:$V$5000,4,FALSE)</f>
        <v>#N/A</v>
      </c>
      <c r="I1717" s="65" t="e">
        <f>VLOOKUP(E1717,'Trimming log'!$F$5:$V$5000,5,FALSE)</f>
        <v>#N/A</v>
      </c>
      <c r="J1717" s="65" t="e">
        <f>VLOOKUP(E1717,'Trimming log'!$F$5:$V$5000,6,FALSE)</f>
        <v>#N/A</v>
      </c>
      <c r="K1717" s="65" t="e">
        <f>VLOOKUP(E1717,'Trimming log'!$F$5:$V$5000,7,FALSE)</f>
        <v>#N/A</v>
      </c>
      <c r="L1717" s="65" t="e">
        <f>VLOOKUP(E1717,'Trimming log'!$F$5:$V$5000,8,FALSE)</f>
        <v>#N/A</v>
      </c>
      <c r="M1717" s="65" t="e">
        <f>VLOOKUP(E1717,'Trimming log'!$F$5:$V$5000,9,FALSE)</f>
        <v>#N/A</v>
      </c>
      <c r="N1717" s="507" t="e">
        <f>VLOOKUP(E1717,'Trimming log'!$F$5:$V$5000,10,FALSE)</f>
        <v>#N/A</v>
      </c>
      <c r="O1717" s="65" t="e">
        <f>VLOOKUP(E1717,'Trimming log'!$F$5:$V$5000,11,FALSE)</f>
        <v>#N/A</v>
      </c>
      <c r="P1717" s="65" t="e">
        <f>VLOOKUP(E1717,'Trimming log'!$F$5:$V$5000,12,FALSE)</f>
        <v>#N/A</v>
      </c>
      <c r="Q1717" s="65" t="e">
        <f>VLOOKUP(E1717,'Trimming log'!$F$5:$V$5000,13,FALSE)</f>
        <v>#N/A</v>
      </c>
      <c r="R1717" s="65" t="e">
        <f>VLOOKUP(E1717,'Trimming log'!$F$5:$V$5000,14,FALSE)</f>
        <v>#N/A</v>
      </c>
      <c r="S1717" s="65" t="e">
        <f>VLOOKUP(E1717,'Trimming log'!$F$5:$V$5000,15,FALSE)</f>
        <v>#N/A</v>
      </c>
      <c r="T1717" s="65" t="e">
        <f t="shared" si="344"/>
        <v>#N/A</v>
      </c>
      <c r="U1717" s="491" t="str">
        <f t="shared" si="345"/>
        <v/>
      </c>
      <c r="V1717" s="74">
        <f t="shared" si="348"/>
        <v>0</v>
      </c>
      <c r="W1717" s="134">
        <f t="shared" si="349"/>
        <v>0</v>
      </c>
      <c r="X1717" s="134" t="e">
        <f>VLOOKUP(E1717,'Trimming log'!$F$5:$Y$5000,19,FALSE)</f>
        <v>#N/A</v>
      </c>
      <c r="Y1717" s="134" t="e">
        <f>VLOOKUP(E1717,'Trimming log'!$F$5:$Y$5000,20,FALSE)</f>
        <v>#N/A</v>
      </c>
      <c r="Z1717" s="135" t="e">
        <f t="shared" si="350"/>
        <v>#N/A</v>
      </c>
      <c r="AA1717" s="135" t="e">
        <f t="shared" si="351"/>
        <v>#N/A</v>
      </c>
      <c r="AB1717" s="136" t="e">
        <f t="shared" si="352"/>
        <v>#N/A</v>
      </c>
      <c r="AC1717" s="136" t="e">
        <f t="shared" si="353"/>
        <v>#N/A</v>
      </c>
      <c r="AD1717" s="136" t="e">
        <f t="shared" si="354"/>
        <v>#N/A</v>
      </c>
      <c r="AE1717" s="136" t="e">
        <f t="shared" si="355"/>
        <v>#N/A</v>
      </c>
    </row>
    <row r="1718" spans="1:31" ht="15" customHeight="1">
      <c r="A1718" s="67" t="str">
        <f t="shared" si="343"/>
        <v/>
      </c>
      <c r="B1718" s="65">
        <f t="shared" si="346"/>
        <v>1695</v>
      </c>
      <c r="C1718" s="68" t="str">
        <f t="shared" si="347"/>
        <v/>
      </c>
      <c r="D1718" s="69"/>
      <c r="E1718" s="75"/>
      <c r="F1718" s="65" t="e">
        <f>VLOOKUP(E1718,'Trimming log'!$F$5:$V$5000,2,FALSE)</f>
        <v>#N/A</v>
      </c>
      <c r="G1718" s="65" t="e">
        <f>VLOOKUP(E1718,'Trimming log'!$F$5:$V$5000,3,FALSE)</f>
        <v>#N/A</v>
      </c>
      <c r="H1718" s="508" t="e">
        <f>VLOOKUP(E1718,'Trimming log'!$F$5:$V$5000,4,FALSE)</f>
        <v>#N/A</v>
      </c>
      <c r="I1718" s="65" t="e">
        <f>VLOOKUP(E1718,'Trimming log'!$F$5:$V$5000,5,FALSE)</f>
        <v>#N/A</v>
      </c>
      <c r="J1718" s="65" t="e">
        <f>VLOOKUP(E1718,'Trimming log'!$F$5:$V$5000,6,FALSE)</f>
        <v>#N/A</v>
      </c>
      <c r="K1718" s="65" t="e">
        <f>VLOOKUP(E1718,'Trimming log'!$F$5:$V$5000,7,FALSE)</f>
        <v>#N/A</v>
      </c>
      <c r="L1718" s="65" t="e">
        <f>VLOOKUP(E1718,'Trimming log'!$F$5:$V$5000,8,FALSE)</f>
        <v>#N/A</v>
      </c>
      <c r="M1718" s="65" t="e">
        <f>VLOOKUP(E1718,'Trimming log'!$F$5:$V$5000,9,FALSE)</f>
        <v>#N/A</v>
      </c>
      <c r="N1718" s="507" t="e">
        <f>VLOOKUP(E1718,'Trimming log'!$F$5:$V$5000,10,FALSE)</f>
        <v>#N/A</v>
      </c>
      <c r="O1718" s="65" t="e">
        <f>VLOOKUP(E1718,'Trimming log'!$F$5:$V$5000,11,FALSE)</f>
        <v>#N/A</v>
      </c>
      <c r="P1718" s="65" t="e">
        <f>VLOOKUP(E1718,'Trimming log'!$F$5:$V$5000,12,FALSE)</f>
        <v>#N/A</v>
      </c>
      <c r="Q1718" s="65" t="e">
        <f>VLOOKUP(E1718,'Trimming log'!$F$5:$V$5000,13,FALSE)</f>
        <v>#N/A</v>
      </c>
      <c r="R1718" s="65" t="e">
        <f>VLOOKUP(E1718,'Trimming log'!$F$5:$V$5000,14,FALSE)</f>
        <v>#N/A</v>
      </c>
      <c r="S1718" s="65" t="e">
        <f>VLOOKUP(E1718,'Trimming log'!$F$5:$V$5000,15,FALSE)</f>
        <v>#N/A</v>
      </c>
      <c r="T1718" s="65" t="e">
        <f t="shared" si="344"/>
        <v>#N/A</v>
      </c>
      <c r="U1718" s="491" t="str">
        <f t="shared" si="345"/>
        <v/>
      </c>
      <c r="V1718" s="74">
        <f t="shared" si="348"/>
        <v>0</v>
      </c>
      <c r="W1718" s="134">
        <f t="shared" si="349"/>
        <v>0</v>
      </c>
      <c r="X1718" s="134" t="e">
        <f>VLOOKUP(E1718,'Trimming log'!$F$5:$Y$5000,19,FALSE)</f>
        <v>#N/A</v>
      </c>
      <c r="Y1718" s="134" t="e">
        <f>VLOOKUP(E1718,'Trimming log'!$F$5:$Y$5000,20,FALSE)</f>
        <v>#N/A</v>
      </c>
      <c r="Z1718" s="135" t="e">
        <f t="shared" si="350"/>
        <v>#N/A</v>
      </c>
      <c r="AA1718" s="135" t="e">
        <f t="shared" si="351"/>
        <v>#N/A</v>
      </c>
      <c r="AB1718" s="136" t="e">
        <f t="shared" si="352"/>
        <v>#N/A</v>
      </c>
      <c r="AC1718" s="136" t="e">
        <f t="shared" si="353"/>
        <v>#N/A</v>
      </c>
      <c r="AD1718" s="136" t="e">
        <f t="shared" si="354"/>
        <v>#N/A</v>
      </c>
      <c r="AE1718" s="136" t="e">
        <f t="shared" si="355"/>
        <v>#N/A</v>
      </c>
    </row>
    <row r="1719" spans="1:31" ht="15" customHeight="1">
      <c r="A1719" s="67" t="str">
        <f t="shared" si="343"/>
        <v/>
      </c>
      <c r="B1719" s="65">
        <f t="shared" si="346"/>
        <v>1696</v>
      </c>
      <c r="C1719" s="68" t="str">
        <f t="shared" si="347"/>
        <v/>
      </c>
      <c r="D1719" s="69"/>
      <c r="E1719" s="75"/>
      <c r="F1719" s="65" t="e">
        <f>VLOOKUP(E1719,'Trimming log'!$F$5:$V$5000,2,FALSE)</f>
        <v>#N/A</v>
      </c>
      <c r="G1719" s="65" t="e">
        <f>VLOOKUP(E1719,'Trimming log'!$F$5:$V$5000,3,FALSE)</f>
        <v>#N/A</v>
      </c>
      <c r="H1719" s="508" t="e">
        <f>VLOOKUP(E1719,'Trimming log'!$F$5:$V$5000,4,FALSE)</f>
        <v>#N/A</v>
      </c>
      <c r="I1719" s="65" t="e">
        <f>VLOOKUP(E1719,'Trimming log'!$F$5:$V$5000,5,FALSE)</f>
        <v>#N/A</v>
      </c>
      <c r="J1719" s="65" t="e">
        <f>VLOOKUP(E1719,'Trimming log'!$F$5:$V$5000,6,FALSE)</f>
        <v>#N/A</v>
      </c>
      <c r="K1719" s="65" t="e">
        <f>VLOOKUP(E1719,'Trimming log'!$F$5:$V$5000,7,FALSE)</f>
        <v>#N/A</v>
      </c>
      <c r="L1719" s="65" t="e">
        <f>VLOOKUP(E1719,'Trimming log'!$F$5:$V$5000,8,FALSE)</f>
        <v>#N/A</v>
      </c>
      <c r="M1719" s="65" t="e">
        <f>VLOOKUP(E1719,'Trimming log'!$F$5:$V$5000,9,FALSE)</f>
        <v>#N/A</v>
      </c>
      <c r="N1719" s="507" t="e">
        <f>VLOOKUP(E1719,'Trimming log'!$F$5:$V$5000,10,FALSE)</f>
        <v>#N/A</v>
      </c>
      <c r="O1719" s="65" t="e">
        <f>VLOOKUP(E1719,'Trimming log'!$F$5:$V$5000,11,FALSE)</f>
        <v>#N/A</v>
      </c>
      <c r="P1719" s="65" t="e">
        <f>VLOOKUP(E1719,'Trimming log'!$F$5:$V$5000,12,FALSE)</f>
        <v>#N/A</v>
      </c>
      <c r="Q1719" s="65" t="e">
        <f>VLOOKUP(E1719,'Trimming log'!$F$5:$V$5000,13,FALSE)</f>
        <v>#N/A</v>
      </c>
      <c r="R1719" s="65" t="e">
        <f>VLOOKUP(E1719,'Trimming log'!$F$5:$V$5000,14,FALSE)</f>
        <v>#N/A</v>
      </c>
      <c r="S1719" s="65" t="e">
        <f>VLOOKUP(E1719,'Trimming log'!$F$5:$V$5000,15,FALSE)</f>
        <v>#N/A</v>
      </c>
      <c r="T1719" s="65" t="e">
        <f t="shared" si="344"/>
        <v>#N/A</v>
      </c>
      <c r="U1719" s="491" t="str">
        <f t="shared" si="345"/>
        <v/>
      </c>
      <c r="V1719" s="74">
        <f t="shared" si="348"/>
        <v>0</v>
      </c>
      <c r="W1719" s="134">
        <f t="shared" si="349"/>
        <v>0</v>
      </c>
      <c r="X1719" s="134" t="e">
        <f>VLOOKUP(E1719,'Trimming log'!$F$5:$Y$5000,19,FALSE)</f>
        <v>#N/A</v>
      </c>
      <c r="Y1719" s="134" t="e">
        <f>VLOOKUP(E1719,'Trimming log'!$F$5:$Y$5000,20,FALSE)</f>
        <v>#N/A</v>
      </c>
      <c r="Z1719" s="135" t="e">
        <f t="shared" si="350"/>
        <v>#N/A</v>
      </c>
      <c r="AA1719" s="135" t="e">
        <f t="shared" si="351"/>
        <v>#N/A</v>
      </c>
      <c r="AB1719" s="136" t="e">
        <f t="shared" si="352"/>
        <v>#N/A</v>
      </c>
      <c r="AC1719" s="136" t="e">
        <f t="shared" si="353"/>
        <v>#N/A</v>
      </c>
      <c r="AD1719" s="136" t="e">
        <f t="shared" si="354"/>
        <v>#N/A</v>
      </c>
      <c r="AE1719" s="136" t="e">
        <f t="shared" si="355"/>
        <v>#N/A</v>
      </c>
    </row>
    <row r="1720" spans="1:31" ht="15" customHeight="1">
      <c r="A1720" s="67" t="str">
        <f t="shared" si="343"/>
        <v/>
      </c>
      <c r="B1720" s="65">
        <f t="shared" si="346"/>
        <v>1697</v>
      </c>
      <c r="C1720" s="68" t="str">
        <f t="shared" si="347"/>
        <v/>
      </c>
      <c r="D1720" s="69"/>
      <c r="E1720" s="75"/>
      <c r="F1720" s="65" t="e">
        <f>VLOOKUP(E1720,'Trimming log'!$F$5:$V$5000,2,FALSE)</f>
        <v>#N/A</v>
      </c>
      <c r="G1720" s="65" t="e">
        <f>VLOOKUP(E1720,'Trimming log'!$F$5:$V$5000,3,FALSE)</f>
        <v>#N/A</v>
      </c>
      <c r="H1720" s="508" t="e">
        <f>VLOOKUP(E1720,'Trimming log'!$F$5:$V$5000,4,FALSE)</f>
        <v>#N/A</v>
      </c>
      <c r="I1720" s="65" t="e">
        <f>VLOOKUP(E1720,'Trimming log'!$F$5:$V$5000,5,FALSE)</f>
        <v>#N/A</v>
      </c>
      <c r="J1720" s="65" t="e">
        <f>VLOOKUP(E1720,'Trimming log'!$F$5:$V$5000,6,FALSE)</f>
        <v>#N/A</v>
      </c>
      <c r="K1720" s="65" t="e">
        <f>VLOOKUP(E1720,'Trimming log'!$F$5:$V$5000,7,FALSE)</f>
        <v>#N/A</v>
      </c>
      <c r="L1720" s="65" t="e">
        <f>VLOOKUP(E1720,'Trimming log'!$F$5:$V$5000,8,FALSE)</f>
        <v>#N/A</v>
      </c>
      <c r="M1720" s="65" t="e">
        <f>VLOOKUP(E1720,'Trimming log'!$F$5:$V$5000,9,FALSE)</f>
        <v>#N/A</v>
      </c>
      <c r="N1720" s="507" t="e">
        <f>VLOOKUP(E1720,'Trimming log'!$F$5:$V$5000,10,FALSE)</f>
        <v>#N/A</v>
      </c>
      <c r="O1720" s="65" t="e">
        <f>VLOOKUP(E1720,'Trimming log'!$F$5:$V$5000,11,FALSE)</f>
        <v>#N/A</v>
      </c>
      <c r="P1720" s="65" t="e">
        <f>VLOOKUP(E1720,'Trimming log'!$F$5:$V$5000,12,FALSE)</f>
        <v>#N/A</v>
      </c>
      <c r="Q1720" s="65" t="e">
        <f>VLOOKUP(E1720,'Trimming log'!$F$5:$V$5000,13,FALSE)</f>
        <v>#N/A</v>
      </c>
      <c r="R1720" s="65" t="e">
        <f>VLOOKUP(E1720,'Trimming log'!$F$5:$V$5000,14,FALSE)</f>
        <v>#N/A</v>
      </c>
      <c r="S1720" s="65" t="e">
        <f>VLOOKUP(E1720,'Trimming log'!$F$5:$V$5000,15,FALSE)</f>
        <v>#N/A</v>
      </c>
      <c r="T1720" s="65" t="e">
        <f t="shared" si="344"/>
        <v>#N/A</v>
      </c>
      <c r="U1720" s="491" t="str">
        <f t="shared" si="345"/>
        <v/>
      </c>
      <c r="V1720" s="74">
        <f t="shared" si="348"/>
        <v>0</v>
      </c>
      <c r="W1720" s="134">
        <f t="shared" si="349"/>
        <v>0</v>
      </c>
      <c r="X1720" s="134" t="e">
        <f>VLOOKUP(E1720,'Trimming log'!$F$5:$Y$5000,19,FALSE)</f>
        <v>#N/A</v>
      </c>
      <c r="Y1720" s="134" t="e">
        <f>VLOOKUP(E1720,'Trimming log'!$F$5:$Y$5000,20,FALSE)</f>
        <v>#N/A</v>
      </c>
      <c r="Z1720" s="135" t="e">
        <f t="shared" si="350"/>
        <v>#N/A</v>
      </c>
      <c r="AA1720" s="135" t="e">
        <f t="shared" si="351"/>
        <v>#N/A</v>
      </c>
      <c r="AB1720" s="136" t="e">
        <f t="shared" si="352"/>
        <v>#N/A</v>
      </c>
      <c r="AC1720" s="136" t="e">
        <f t="shared" si="353"/>
        <v>#N/A</v>
      </c>
      <c r="AD1720" s="136" t="e">
        <f t="shared" si="354"/>
        <v>#N/A</v>
      </c>
      <c r="AE1720" s="136" t="e">
        <f t="shared" si="355"/>
        <v>#N/A</v>
      </c>
    </row>
    <row r="1721" spans="1:31" ht="15" customHeight="1">
      <c r="A1721" s="67" t="str">
        <f t="shared" si="343"/>
        <v/>
      </c>
      <c r="B1721" s="65">
        <f t="shared" si="346"/>
        <v>1698</v>
      </c>
      <c r="C1721" s="68" t="str">
        <f t="shared" si="347"/>
        <v/>
      </c>
      <c r="D1721" s="69"/>
      <c r="E1721" s="75"/>
      <c r="F1721" s="65" t="e">
        <f>VLOOKUP(E1721,'Trimming log'!$F$5:$V$5000,2,FALSE)</f>
        <v>#N/A</v>
      </c>
      <c r="G1721" s="65" t="e">
        <f>VLOOKUP(E1721,'Trimming log'!$F$5:$V$5000,3,FALSE)</f>
        <v>#N/A</v>
      </c>
      <c r="H1721" s="508" t="e">
        <f>VLOOKUP(E1721,'Trimming log'!$F$5:$V$5000,4,FALSE)</f>
        <v>#N/A</v>
      </c>
      <c r="I1721" s="65" t="e">
        <f>VLOOKUP(E1721,'Trimming log'!$F$5:$V$5000,5,FALSE)</f>
        <v>#N/A</v>
      </c>
      <c r="J1721" s="65" t="e">
        <f>VLOOKUP(E1721,'Trimming log'!$F$5:$V$5000,6,FALSE)</f>
        <v>#N/A</v>
      </c>
      <c r="K1721" s="65" t="e">
        <f>VLOOKUP(E1721,'Trimming log'!$F$5:$V$5000,7,FALSE)</f>
        <v>#N/A</v>
      </c>
      <c r="L1721" s="65" t="e">
        <f>VLOOKUP(E1721,'Trimming log'!$F$5:$V$5000,8,FALSE)</f>
        <v>#N/A</v>
      </c>
      <c r="M1721" s="65" t="e">
        <f>VLOOKUP(E1721,'Trimming log'!$F$5:$V$5000,9,FALSE)</f>
        <v>#N/A</v>
      </c>
      <c r="N1721" s="507" t="e">
        <f>VLOOKUP(E1721,'Trimming log'!$F$5:$V$5000,10,FALSE)</f>
        <v>#N/A</v>
      </c>
      <c r="O1721" s="65" t="e">
        <f>VLOOKUP(E1721,'Trimming log'!$F$5:$V$5000,11,FALSE)</f>
        <v>#N/A</v>
      </c>
      <c r="P1721" s="65" t="e">
        <f>VLOOKUP(E1721,'Trimming log'!$F$5:$V$5000,12,FALSE)</f>
        <v>#N/A</v>
      </c>
      <c r="Q1721" s="65" t="e">
        <f>VLOOKUP(E1721,'Trimming log'!$F$5:$V$5000,13,FALSE)</f>
        <v>#N/A</v>
      </c>
      <c r="R1721" s="65" t="e">
        <f>VLOOKUP(E1721,'Trimming log'!$F$5:$V$5000,14,FALSE)</f>
        <v>#N/A</v>
      </c>
      <c r="S1721" s="65" t="e">
        <f>VLOOKUP(E1721,'Trimming log'!$F$5:$V$5000,15,FALSE)</f>
        <v>#N/A</v>
      </c>
      <c r="T1721" s="65" t="e">
        <f t="shared" si="344"/>
        <v>#N/A</v>
      </c>
      <c r="U1721" s="491" t="str">
        <f t="shared" si="345"/>
        <v/>
      </c>
      <c r="V1721" s="74">
        <f t="shared" si="348"/>
        <v>0</v>
      </c>
      <c r="W1721" s="134">
        <f t="shared" si="349"/>
        <v>0</v>
      </c>
      <c r="X1721" s="134" t="e">
        <f>VLOOKUP(E1721,'Trimming log'!$F$5:$Y$5000,19,FALSE)</f>
        <v>#N/A</v>
      </c>
      <c r="Y1721" s="134" t="e">
        <f>VLOOKUP(E1721,'Trimming log'!$F$5:$Y$5000,20,FALSE)</f>
        <v>#N/A</v>
      </c>
      <c r="Z1721" s="135" t="e">
        <f t="shared" si="350"/>
        <v>#N/A</v>
      </c>
      <c r="AA1721" s="135" t="e">
        <f t="shared" si="351"/>
        <v>#N/A</v>
      </c>
      <c r="AB1721" s="136" t="e">
        <f t="shared" si="352"/>
        <v>#N/A</v>
      </c>
      <c r="AC1721" s="136" t="e">
        <f t="shared" si="353"/>
        <v>#N/A</v>
      </c>
      <c r="AD1721" s="136" t="e">
        <f t="shared" si="354"/>
        <v>#N/A</v>
      </c>
      <c r="AE1721" s="136" t="e">
        <f t="shared" si="355"/>
        <v>#N/A</v>
      </c>
    </row>
    <row r="1722" spans="1:31" ht="15" customHeight="1">
      <c r="A1722" s="67" t="str">
        <f t="shared" si="343"/>
        <v/>
      </c>
      <c r="B1722" s="65">
        <f t="shared" si="346"/>
        <v>1699</v>
      </c>
      <c r="C1722" s="68" t="str">
        <f t="shared" si="347"/>
        <v/>
      </c>
      <c r="D1722" s="69"/>
      <c r="E1722" s="75"/>
      <c r="F1722" s="65" t="e">
        <f>VLOOKUP(E1722,'Trimming log'!$F$5:$V$5000,2,FALSE)</f>
        <v>#N/A</v>
      </c>
      <c r="G1722" s="65" t="e">
        <f>VLOOKUP(E1722,'Trimming log'!$F$5:$V$5000,3,FALSE)</f>
        <v>#N/A</v>
      </c>
      <c r="H1722" s="508" t="e">
        <f>VLOOKUP(E1722,'Trimming log'!$F$5:$V$5000,4,FALSE)</f>
        <v>#N/A</v>
      </c>
      <c r="I1722" s="65" t="e">
        <f>VLOOKUP(E1722,'Trimming log'!$F$5:$V$5000,5,FALSE)</f>
        <v>#N/A</v>
      </c>
      <c r="J1722" s="65" t="e">
        <f>VLOOKUP(E1722,'Trimming log'!$F$5:$V$5000,6,FALSE)</f>
        <v>#N/A</v>
      </c>
      <c r="K1722" s="65" t="e">
        <f>VLOOKUP(E1722,'Trimming log'!$F$5:$V$5000,7,FALSE)</f>
        <v>#N/A</v>
      </c>
      <c r="L1722" s="65" t="e">
        <f>VLOOKUP(E1722,'Trimming log'!$F$5:$V$5000,8,FALSE)</f>
        <v>#N/A</v>
      </c>
      <c r="M1722" s="65" t="e">
        <f>VLOOKUP(E1722,'Trimming log'!$F$5:$V$5000,9,FALSE)</f>
        <v>#N/A</v>
      </c>
      <c r="N1722" s="507" t="e">
        <f>VLOOKUP(E1722,'Trimming log'!$F$5:$V$5000,10,FALSE)</f>
        <v>#N/A</v>
      </c>
      <c r="O1722" s="65" t="e">
        <f>VLOOKUP(E1722,'Trimming log'!$F$5:$V$5000,11,FALSE)</f>
        <v>#N/A</v>
      </c>
      <c r="P1722" s="65" t="e">
        <f>VLOOKUP(E1722,'Trimming log'!$F$5:$V$5000,12,FALSE)</f>
        <v>#N/A</v>
      </c>
      <c r="Q1722" s="65" t="e">
        <f>VLOOKUP(E1722,'Trimming log'!$F$5:$V$5000,13,FALSE)</f>
        <v>#N/A</v>
      </c>
      <c r="R1722" s="65" t="e">
        <f>VLOOKUP(E1722,'Trimming log'!$F$5:$V$5000,14,FALSE)</f>
        <v>#N/A</v>
      </c>
      <c r="S1722" s="65" t="e">
        <f>VLOOKUP(E1722,'Trimming log'!$F$5:$V$5000,15,FALSE)</f>
        <v>#N/A</v>
      </c>
      <c r="T1722" s="65" t="e">
        <f t="shared" si="344"/>
        <v>#N/A</v>
      </c>
      <c r="U1722" s="491" t="str">
        <f t="shared" si="345"/>
        <v/>
      </c>
      <c r="V1722" s="74">
        <f t="shared" si="348"/>
        <v>0</v>
      </c>
      <c r="W1722" s="134">
        <f t="shared" si="349"/>
        <v>0</v>
      </c>
      <c r="X1722" s="134" t="e">
        <f>VLOOKUP(E1722,'Trimming log'!$F$5:$Y$5000,19,FALSE)</f>
        <v>#N/A</v>
      </c>
      <c r="Y1722" s="134" t="e">
        <f>VLOOKUP(E1722,'Trimming log'!$F$5:$Y$5000,20,FALSE)</f>
        <v>#N/A</v>
      </c>
      <c r="Z1722" s="135" t="e">
        <f t="shared" si="350"/>
        <v>#N/A</v>
      </c>
      <c r="AA1722" s="135" t="e">
        <f t="shared" si="351"/>
        <v>#N/A</v>
      </c>
      <c r="AB1722" s="136" t="e">
        <f t="shared" si="352"/>
        <v>#N/A</v>
      </c>
      <c r="AC1722" s="136" t="e">
        <f t="shared" si="353"/>
        <v>#N/A</v>
      </c>
      <c r="AD1722" s="136" t="e">
        <f t="shared" si="354"/>
        <v>#N/A</v>
      </c>
      <c r="AE1722" s="136" t="e">
        <f t="shared" si="355"/>
        <v>#N/A</v>
      </c>
    </row>
    <row r="1723" spans="1:31" ht="15" customHeight="1">
      <c r="A1723" s="67" t="str">
        <f t="shared" si="343"/>
        <v/>
      </c>
      <c r="B1723" s="65">
        <f t="shared" si="346"/>
        <v>1700</v>
      </c>
      <c r="C1723" s="68" t="str">
        <f t="shared" si="347"/>
        <v/>
      </c>
      <c r="D1723" s="69"/>
      <c r="E1723" s="75"/>
      <c r="F1723" s="65" t="e">
        <f>VLOOKUP(E1723,'Trimming log'!$F$5:$V$5000,2,FALSE)</f>
        <v>#N/A</v>
      </c>
      <c r="G1723" s="65" t="e">
        <f>VLOOKUP(E1723,'Trimming log'!$F$5:$V$5000,3,FALSE)</f>
        <v>#N/A</v>
      </c>
      <c r="H1723" s="508" t="e">
        <f>VLOOKUP(E1723,'Trimming log'!$F$5:$V$5000,4,FALSE)</f>
        <v>#N/A</v>
      </c>
      <c r="I1723" s="65" t="e">
        <f>VLOOKUP(E1723,'Trimming log'!$F$5:$V$5000,5,FALSE)</f>
        <v>#N/A</v>
      </c>
      <c r="J1723" s="65" t="e">
        <f>VLOOKUP(E1723,'Trimming log'!$F$5:$V$5000,6,FALSE)</f>
        <v>#N/A</v>
      </c>
      <c r="K1723" s="65" t="e">
        <f>VLOOKUP(E1723,'Trimming log'!$F$5:$V$5000,7,FALSE)</f>
        <v>#N/A</v>
      </c>
      <c r="L1723" s="65" t="e">
        <f>VLOOKUP(E1723,'Trimming log'!$F$5:$V$5000,8,FALSE)</f>
        <v>#N/A</v>
      </c>
      <c r="M1723" s="65" t="e">
        <f>VLOOKUP(E1723,'Trimming log'!$F$5:$V$5000,9,FALSE)</f>
        <v>#N/A</v>
      </c>
      <c r="N1723" s="507" t="e">
        <f>VLOOKUP(E1723,'Trimming log'!$F$5:$V$5000,10,FALSE)</f>
        <v>#N/A</v>
      </c>
      <c r="O1723" s="65" t="e">
        <f>VLOOKUP(E1723,'Trimming log'!$F$5:$V$5000,11,FALSE)</f>
        <v>#N/A</v>
      </c>
      <c r="P1723" s="65" t="e">
        <f>VLOOKUP(E1723,'Trimming log'!$F$5:$V$5000,12,FALSE)</f>
        <v>#N/A</v>
      </c>
      <c r="Q1723" s="65" t="e">
        <f>VLOOKUP(E1723,'Trimming log'!$F$5:$V$5000,13,FALSE)</f>
        <v>#N/A</v>
      </c>
      <c r="R1723" s="65" t="e">
        <f>VLOOKUP(E1723,'Trimming log'!$F$5:$V$5000,14,FALSE)</f>
        <v>#N/A</v>
      </c>
      <c r="S1723" s="65" t="e">
        <f>VLOOKUP(E1723,'Trimming log'!$F$5:$V$5000,15,FALSE)</f>
        <v>#N/A</v>
      </c>
      <c r="T1723" s="65" t="e">
        <f t="shared" si="344"/>
        <v>#N/A</v>
      </c>
      <c r="U1723" s="491" t="str">
        <f t="shared" si="345"/>
        <v/>
      </c>
      <c r="V1723" s="74">
        <f t="shared" si="348"/>
        <v>0</v>
      </c>
      <c r="W1723" s="134">
        <f t="shared" si="349"/>
        <v>0</v>
      </c>
      <c r="X1723" s="134" t="e">
        <f>VLOOKUP(E1723,'Trimming log'!$F$5:$Y$5000,19,FALSE)</f>
        <v>#N/A</v>
      </c>
      <c r="Y1723" s="134" t="e">
        <f>VLOOKUP(E1723,'Trimming log'!$F$5:$Y$5000,20,FALSE)</f>
        <v>#N/A</v>
      </c>
      <c r="Z1723" s="135" t="e">
        <f t="shared" si="350"/>
        <v>#N/A</v>
      </c>
      <c r="AA1723" s="135" t="e">
        <f t="shared" si="351"/>
        <v>#N/A</v>
      </c>
      <c r="AB1723" s="136" t="e">
        <f t="shared" si="352"/>
        <v>#N/A</v>
      </c>
      <c r="AC1723" s="136" t="e">
        <f t="shared" si="353"/>
        <v>#N/A</v>
      </c>
      <c r="AD1723" s="136" t="e">
        <f t="shared" si="354"/>
        <v>#N/A</v>
      </c>
      <c r="AE1723" s="136" t="e">
        <f t="shared" si="355"/>
        <v>#N/A</v>
      </c>
    </row>
    <row r="1724" spans="1:31" ht="15" customHeight="1">
      <c r="A1724" s="67" t="str">
        <f t="shared" si="343"/>
        <v/>
      </c>
      <c r="B1724" s="65">
        <f t="shared" si="346"/>
        <v>1701</v>
      </c>
      <c r="C1724" s="68" t="str">
        <f t="shared" si="347"/>
        <v/>
      </c>
      <c r="D1724" s="69"/>
      <c r="E1724" s="75"/>
      <c r="F1724" s="65" t="e">
        <f>VLOOKUP(E1724,'Trimming log'!$F$5:$V$5000,2,FALSE)</f>
        <v>#N/A</v>
      </c>
      <c r="G1724" s="65" t="e">
        <f>VLOOKUP(E1724,'Trimming log'!$F$5:$V$5000,3,FALSE)</f>
        <v>#N/A</v>
      </c>
      <c r="H1724" s="508" t="e">
        <f>VLOOKUP(E1724,'Trimming log'!$F$5:$V$5000,4,FALSE)</f>
        <v>#N/A</v>
      </c>
      <c r="I1724" s="65" t="e">
        <f>VLOOKUP(E1724,'Trimming log'!$F$5:$V$5000,5,FALSE)</f>
        <v>#N/A</v>
      </c>
      <c r="J1724" s="65" t="e">
        <f>VLOOKUP(E1724,'Trimming log'!$F$5:$V$5000,6,FALSE)</f>
        <v>#N/A</v>
      </c>
      <c r="K1724" s="65" t="e">
        <f>VLOOKUP(E1724,'Trimming log'!$F$5:$V$5000,7,FALSE)</f>
        <v>#N/A</v>
      </c>
      <c r="L1724" s="65" t="e">
        <f>VLOOKUP(E1724,'Trimming log'!$F$5:$V$5000,8,FALSE)</f>
        <v>#N/A</v>
      </c>
      <c r="M1724" s="65" t="e">
        <f>VLOOKUP(E1724,'Trimming log'!$F$5:$V$5000,9,FALSE)</f>
        <v>#N/A</v>
      </c>
      <c r="N1724" s="507" t="e">
        <f>VLOOKUP(E1724,'Trimming log'!$F$5:$V$5000,10,FALSE)</f>
        <v>#N/A</v>
      </c>
      <c r="O1724" s="65" t="e">
        <f>VLOOKUP(E1724,'Trimming log'!$F$5:$V$5000,11,FALSE)</f>
        <v>#N/A</v>
      </c>
      <c r="P1724" s="65" t="e">
        <f>VLOOKUP(E1724,'Trimming log'!$F$5:$V$5000,12,FALSE)</f>
        <v>#N/A</v>
      </c>
      <c r="Q1724" s="65" t="e">
        <f>VLOOKUP(E1724,'Trimming log'!$F$5:$V$5000,13,FALSE)</f>
        <v>#N/A</v>
      </c>
      <c r="R1724" s="65" t="e">
        <f>VLOOKUP(E1724,'Trimming log'!$F$5:$V$5000,14,FALSE)</f>
        <v>#N/A</v>
      </c>
      <c r="S1724" s="65" t="e">
        <f>VLOOKUP(E1724,'Trimming log'!$F$5:$V$5000,15,FALSE)</f>
        <v>#N/A</v>
      </c>
      <c r="T1724" s="65" t="e">
        <f t="shared" si="344"/>
        <v>#N/A</v>
      </c>
      <c r="U1724" s="491" t="str">
        <f t="shared" si="345"/>
        <v/>
      </c>
      <c r="V1724" s="74">
        <f t="shared" si="348"/>
        <v>0</v>
      </c>
      <c r="W1724" s="134">
        <f t="shared" si="349"/>
        <v>0</v>
      </c>
      <c r="X1724" s="134" t="e">
        <f>VLOOKUP(E1724,'Trimming log'!$F$5:$Y$5000,19,FALSE)</f>
        <v>#N/A</v>
      </c>
      <c r="Y1724" s="134" t="e">
        <f>VLOOKUP(E1724,'Trimming log'!$F$5:$Y$5000,20,FALSE)</f>
        <v>#N/A</v>
      </c>
      <c r="Z1724" s="135" t="e">
        <f t="shared" si="350"/>
        <v>#N/A</v>
      </c>
      <c r="AA1724" s="135" t="e">
        <f t="shared" si="351"/>
        <v>#N/A</v>
      </c>
      <c r="AB1724" s="136" t="e">
        <f t="shared" si="352"/>
        <v>#N/A</v>
      </c>
      <c r="AC1724" s="136" t="e">
        <f t="shared" si="353"/>
        <v>#N/A</v>
      </c>
      <c r="AD1724" s="136" t="e">
        <f t="shared" si="354"/>
        <v>#N/A</v>
      </c>
      <c r="AE1724" s="136" t="e">
        <f t="shared" si="355"/>
        <v>#N/A</v>
      </c>
    </row>
    <row r="1725" spans="1:31" ht="15" customHeight="1">
      <c r="A1725" s="67" t="str">
        <f t="shared" si="343"/>
        <v/>
      </c>
      <c r="B1725" s="65">
        <f t="shared" si="346"/>
        <v>1702</v>
      </c>
      <c r="C1725" s="68" t="str">
        <f t="shared" si="347"/>
        <v/>
      </c>
      <c r="D1725" s="69"/>
      <c r="E1725" s="75"/>
      <c r="F1725" s="65" t="e">
        <f>VLOOKUP(E1725,'Trimming log'!$F$5:$V$5000,2,FALSE)</f>
        <v>#N/A</v>
      </c>
      <c r="G1725" s="65" t="e">
        <f>VLOOKUP(E1725,'Trimming log'!$F$5:$V$5000,3,FALSE)</f>
        <v>#N/A</v>
      </c>
      <c r="H1725" s="508" t="e">
        <f>VLOOKUP(E1725,'Trimming log'!$F$5:$V$5000,4,FALSE)</f>
        <v>#N/A</v>
      </c>
      <c r="I1725" s="65" t="e">
        <f>VLOOKUP(E1725,'Trimming log'!$F$5:$V$5000,5,FALSE)</f>
        <v>#N/A</v>
      </c>
      <c r="J1725" s="65" t="e">
        <f>VLOOKUP(E1725,'Trimming log'!$F$5:$V$5000,6,FALSE)</f>
        <v>#N/A</v>
      </c>
      <c r="K1725" s="65" t="e">
        <f>VLOOKUP(E1725,'Trimming log'!$F$5:$V$5000,7,FALSE)</f>
        <v>#N/A</v>
      </c>
      <c r="L1725" s="65" t="e">
        <f>VLOOKUP(E1725,'Trimming log'!$F$5:$V$5000,8,FALSE)</f>
        <v>#N/A</v>
      </c>
      <c r="M1725" s="65" t="e">
        <f>VLOOKUP(E1725,'Trimming log'!$F$5:$V$5000,9,FALSE)</f>
        <v>#N/A</v>
      </c>
      <c r="N1725" s="507" t="e">
        <f>VLOOKUP(E1725,'Trimming log'!$F$5:$V$5000,10,FALSE)</f>
        <v>#N/A</v>
      </c>
      <c r="O1725" s="65" t="e">
        <f>VLOOKUP(E1725,'Trimming log'!$F$5:$V$5000,11,FALSE)</f>
        <v>#N/A</v>
      </c>
      <c r="P1725" s="65" t="e">
        <f>VLOOKUP(E1725,'Trimming log'!$F$5:$V$5000,12,FALSE)</f>
        <v>#N/A</v>
      </c>
      <c r="Q1725" s="65" t="e">
        <f>VLOOKUP(E1725,'Trimming log'!$F$5:$V$5000,13,FALSE)</f>
        <v>#N/A</v>
      </c>
      <c r="R1725" s="65" t="e">
        <f>VLOOKUP(E1725,'Trimming log'!$F$5:$V$5000,14,FALSE)</f>
        <v>#N/A</v>
      </c>
      <c r="S1725" s="65" t="e">
        <f>VLOOKUP(E1725,'Trimming log'!$F$5:$V$5000,15,FALSE)</f>
        <v>#N/A</v>
      </c>
      <c r="T1725" s="65" t="e">
        <f t="shared" si="344"/>
        <v>#N/A</v>
      </c>
      <c r="U1725" s="491" t="str">
        <f t="shared" si="345"/>
        <v/>
      </c>
      <c r="V1725" s="74">
        <f t="shared" si="348"/>
        <v>0</v>
      </c>
      <c r="W1725" s="134">
        <f t="shared" si="349"/>
        <v>0</v>
      </c>
      <c r="X1725" s="134" t="e">
        <f>VLOOKUP(E1725,'Trimming log'!$F$5:$Y$5000,19,FALSE)</f>
        <v>#N/A</v>
      </c>
      <c r="Y1725" s="134" t="e">
        <f>VLOOKUP(E1725,'Trimming log'!$F$5:$Y$5000,20,FALSE)</f>
        <v>#N/A</v>
      </c>
      <c r="Z1725" s="135" t="e">
        <f t="shared" si="350"/>
        <v>#N/A</v>
      </c>
      <c r="AA1725" s="135" t="e">
        <f t="shared" si="351"/>
        <v>#N/A</v>
      </c>
      <c r="AB1725" s="136" t="e">
        <f t="shared" si="352"/>
        <v>#N/A</v>
      </c>
      <c r="AC1725" s="136" t="e">
        <f t="shared" si="353"/>
        <v>#N/A</v>
      </c>
      <c r="AD1725" s="136" t="e">
        <f t="shared" si="354"/>
        <v>#N/A</v>
      </c>
      <c r="AE1725" s="136" t="e">
        <f t="shared" si="355"/>
        <v>#N/A</v>
      </c>
    </row>
    <row r="1726" spans="1:31" ht="15" customHeight="1">
      <c r="A1726" s="67" t="str">
        <f t="shared" si="343"/>
        <v/>
      </c>
      <c r="B1726" s="65">
        <f t="shared" si="346"/>
        <v>1703</v>
      </c>
      <c r="C1726" s="68" t="str">
        <f t="shared" si="347"/>
        <v/>
      </c>
      <c r="D1726" s="69"/>
      <c r="E1726" s="75"/>
      <c r="F1726" s="65" t="e">
        <f>VLOOKUP(E1726,'Trimming log'!$F$5:$V$5000,2,FALSE)</f>
        <v>#N/A</v>
      </c>
      <c r="G1726" s="65" t="e">
        <f>VLOOKUP(E1726,'Trimming log'!$F$5:$V$5000,3,FALSE)</f>
        <v>#N/A</v>
      </c>
      <c r="H1726" s="508" t="e">
        <f>VLOOKUP(E1726,'Trimming log'!$F$5:$V$5000,4,FALSE)</f>
        <v>#N/A</v>
      </c>
      <c r="I1726" s="65" t="e">
        <f>VLOOKUP(E1726,'Trimming log'!$F$5:$V$5000,5,FALSE)</f>
        <v>#N/A</v>
      </c>
      <c r="J1726" s="65" t="e">
        <f>VLOOKUP(E1726,'Trimming log'!$F$5:$V$5000,6,FALSE)</f>
        <v>#N/A</v>
      </c>
      <c r="K1726" s="65" t="e">
        <f>VLOOKUP(E1726,'Trimming log'!$F$5:$V$5000,7,FALSE)</f>
        <v>#N/A</v>
      </c>
      <c r="L1726" s="65" t="e">
        <f>VLOOKUP(E1726,'Trimming log'!$F$5:$V$5000,8,FALSE)</f>
        <v>#N/A</v>
      </c>
      <c r="M1726" s="65" t="e">
        <f>VLOOKUP(E1726,'Trimming log'!$F$5:$V$5000,9,FALSE)</f>
        <v>#N/A</v>
      </c>
      <c r="N1726" s="507" t="e">
        <f>VLOOKUP(E1726,'Trimming log'!$F$5:$V$5000,10,FALSE)</f>
        <v>#N/A</v>
      </c>
      <c r="O1726" s="65" t="e">
        <f>VLOOKUP(E1726,'Trimming log'!$F$5:$V$5000,11,FALSE)</f>
        <v>#N/A</v>
      </c>
      <c r="P1726" s="65" t="e">
        <f>VLOOKUP(E1726,'Trimming log'!$F$5:$V$5000,12,FALSE)</f>
        <v>#N/A</v>
      </c>
      <c r="Q1726" s="65" t="e">
        <f>VLOOKUP(E1726,'Trimming log'!$F$5:$V$5000,13,FALSE)</f>
        <v>#N/A</v>
      </c>
      <c r="R1726" s="65" t="e">
        <f>VLOOKUP(E1726,'Trimming log'!$F$5:$V$5000,14,FALSE)</f>
        <v>#N/A</v>
      </c>
      <c r="S1726" s="65" t="e">
        <f>VLOOKUP(E1726,'Trimming log'!$F$5:$V$5000,15,FALSE)</f>
        <v>#N/A</v>
      </c>
      <c r="T1726" s="65" t="e">
        <f t="shared" si="344"/>
        <v>#N/A</v>
      </c>
      <c r="U1726" s="491" t="str">
        <f t="shared" si="345"/>
        <v/>
      </c>
      <c r="V1726" s="74">
        <f t="shared" si="348"/>
        <v>0</v>
      </c>
      <c r="W1726" s="134">
        <f t="shared" si="349"/>
        <v>0</v>
      </c>
      <c r="X1726" s="134" t="e">
        <f>VLOOKUP(E1726,'Trimming log'!$F$5:$Y$5000,19,FALSE)</f>
        <v>#N/A</v>
      </c>
      <c r="Y1726" s="134" t="e">
        <f>VLOOKUP(E1726,'Trimming log'!$F$5:$Y$5000,20,FALSE)</f>
        <v>#N/A</v>
      </c>
      <c r="Z1726" s="135" t="e">
        <f t="shared" si="350"/>
        <v>#N/A</v>
      </c>
      <c r="AA1726" s="135" t="e">
        <f t="shared" si="351"/>
        <v>#N/A</v>
      </c>
      <c r="AB1726" s="136" t="e">
        <f t="shared" si="352"/>
        <v>#N/A</v>
      </c>
      <c r="AC1726" s="136" t="e">
        <f t="shared" si="353"/>
        <v>#N/A</v>
      </c>
      <c r="AD1726" s="136" t="e">
        <f t="shared" si="354"/>
        <v>#N/A</v>
      </c>
      <c r="AE1726" s="136" t="e">
        <f t="shared" si="355"/>
        <v>#N/A</v>
      </c>
    </row>
    <row r="1727" spans="1:31" ht="15" customHeight="1">
      <c r="A1727" s="67" t="str">
        <f t="shared" si="343"/>
        <v/>
      </c>
      <c r="B1727" s="65">
        <f t="shared" si="346"/>
        <v>1704</v>
      </c>
      <c r="C1727" s="68" t="str">
        <f t="shared" si="347"/>
        <v/>
      </c>
      <c r="D1727" s="69"/>
      <c r="E1727" s="75"/>
      <c r="F1727" s="65" t="e">
        <f>VLOOKUP(E1727,'Trimming log'!$F$5:$V$5000,2,FALSE)</f>
        <v>#N/A</v>
      </c>
      <c r="G1727" s="65" t="e">
        <f>VLOOKUP(E1727,'Trimming log'!$F$5:$V$5000,3,FALSE)</f>
        <v>#N/A</v>
      </c>
      <c r="H1727" s="508" t="e">
        <f>VLOOKUP(E1727,'Trimming log'!$F$5:$V$5000,4,FALSE)</f>
        <v>#N/A</v>
      </c>
      <c r="I1727" s="65" t="e">
        <f>VLOOKUP(E1727,'Trimming log'!$F$5:$V$5000,5,FALSE)</f>
        <v>#N/A</v>
      </c>
      <c r="J1727" s="65" t="e">
        <f>VLOOKUP(E1727,'Trimming log'!$F$5:$V$5000,6,FALSE)</f>
        <v>#N/A</v>
      </c>
      <c r="K1727" s="65" t="e">
        <f>VLOOKUP(E1727,'Trimming log'!$F$5:$V$5000,7,FALSE)</f>
        <v>#N/A</v>
      </c>
      <c r="L1727" s="65" t="e">
        <f>VLOOKUP(E1727,'Trimming log'!$F$5:$V$5000,8,FALSE)</f>
        <v>#N/A</v>
      </c>
      <c r="M1727" s="65" t="e">
        <f>VLOOKUP(E1727,'Trimming log'!$F$5:$V$5000,9,FALSE)</f>
        <v>#N/A</v>
      </c>
      <c r="N1727" s="507" t="e">
        <f>VLOOKUP(E1727,'Trimming log'!$F$5:$V$5000,10,FALSE)</f>
        <v>#N/A</v>
      </c>
      <c r="O1727" s="65" t="e">
        <f>VLOOKUP(E1727,'Trimming log'!$F$5:$V$5000,11,FALSE)</f>
        <v>#N/A</v>
      </c>
      <c r="P1727" s="65" t="e">
        <f>VLOOKUP(E1727,'Trimming log'!$F$5:$V$5000,12,FALSE)</f>
        <v>#N/A</v>
      </c>
      <c r="Q1727" s="65" t="e">
        <f>VLOOKUP(E1727,'Trimming log'!$F$5:$V$5000,13,FALSE)</f>
        <v>#N/A</v>
      </c>
      <c r="R1727" s="65" t="e">
        <f>VLOOKUP(E1727,'Trimming log'!$F$5:$V$5000,14,FALSE)</f>
        <v>#N/A</v>
      </c>
      <c r="S1727" s="65" t="e">
        <f>VLOOKUP(E1727,'Trimming log'!$F$5:$V$5000,15,FALSE)</f>
        <v>#N/A</v>
      </c>
      <c r="T1727" s="65" t="e">
        <f t="shared" si="344"/>
        <v>#N/A</v>
      </c>
      <c r="U1727" s="491" t="str">
        <f t="shared" si="345"/>
        <v/>
      </c>
      <c r="V1727" s="74">
        <f t="shared" si="348"/>
        <v>0</v>
      </c>
      <c r="W1727" s="134">
        <f t="shared" si="349"/>
        <v>0</v>
      </c>
      <c r="X1727" s="134" t="e">
        <f>VLOOKUP(E1727,'Trimming log'!$F$5:$Y$5000,19,FALSE)</f>
        <v>#N/A</v>
      </c>
      <c r="Y1727" s="134" t="e">
        <f>VLOOKUP(E1727,'Trimming log'!$F$5:$Y$5000,20,FALSE)</f>
        <v>#N/A</v>
      </c>
      <c r="Z1727" s="135" t="e">
        <f t="shared" si="350"/>
        <v>#N/A</v>
      </c>
      <c r="AA1727" s="135" t="e">
        <f t="shared" si="351"/>
        <v>#N/A</v>
      </c>
      <c r="AB1727" s="136" t="e">
        <f t="shared" si="352"/>
        <v>#N/A</v>
      </c>
      <c r="AC1727" s="136" t="e">
        <f t="shared" si="353"/>
        <v>#N/A</v>
      </c>
      <c r="AD1727" s="136" t="e">
        <f t="shared" si="354"/>
        <v>#N/A</v>
      </c>
      <c r="AE1727" s="136" t="e">
        <f t="shared" si="355"/>
        <v>#N/A</v>
      </c>
    </row>
    <row r="1728" spans="1:31" ht="15" customHeight="1">
      <c r="A1728" s="67" t="str">
        <f t="shared" si="343"/>
        <v/>
      </c>
      <c r="B1728" s="65">
        <f t="shared" si="346"/>
        <v>1705</v>
      </c>
      <c r="C1728" s="68" t="str">
        <f t="shared" si="347"/>
        <v/>
      </c>
      <c r="D1728" s="69"/>
      <c r="E1728" s="75"/>
      <c r="F1728" s="65" t="e">
        <f>VLOOKUP(E1728,'Trimming log'!$F$5:$V$5000,2,FALSE)</f>
        <v>#N/A</v>
      </c>
      <c r="G1728" s="65" t="e">
        <f>VLOOKUP(E1728,'Trimming log'!$F$5:$V$5000,3,FALSE)</f>
        <v>#N/A</v>
      </c>
      <c r="H1728" s="508" t="e">
        <f>VLOOKUP(E1728,'Trimming log'!$F$5:$V$5000,4,FALSE)</f>
        <v>#N/A</v>
      </c>
      <c r="I1728" s="65" t="e">
        <f>VLOOKUP(E1728,'Trimming log'!$F$5:$V$5000,5,FALSE)</f>
        <v>#N/A</v>
      </c>
      <c r="J1728" s="65" t="e">
        <f>VLOOKUP(E1728,'Trimming log'!$F$5:$V$5000,6,FALSE)</f>
        <v>#N/A</v>
      </c>
      <c r="K1728" s="65" t="e">
        <f>VLOOKUP(E1728,'Trimming log'!$F$5:$V$5000,7,FALSE)</f>
        <v>#N/A</v>
      </c>
      <c r="L1728" s="65" t="e">
        <f>VLOOKUP(E1728,'Trimming log'!$F$5:$V$5000,8,FALSE)</f>
        <v>#N/A</v>
      </c>
      <c r="M1728" s="65" t="e">
        <f>VLOOKUP(E1728,'Trimming log'!$F$5:$V$5000,9,FALSE)</f>
        <v>#N/A</v>
      </c>
      <c r="N1728" s="507" t="e">
        <f>VLOOKUP(E1728,'Trimming log'!$F$5:$V$5000,10,FALSE)</f>
        <v>#N/A</v>
      </c>
      <c r="O1728" s="65" t="e">
        <f>VLOOKUP(E1728,'Trimming log'!$F$5:$V$5000,11,FALSE)</f>
        <v>#N/A</v>
      </c>
      <c r="P1728" s="65" t="e">
        <f>VLOOKUP(E1728,'Trimming log'!$F$5:$V$5000,12,FALSE)</f>
        <v>#N/A</v>
      </c>
      <c r="Q1728" s="65" t="e">
        <f>VLOOKUP(E1728,'Trimming log'!$F$5:$V$5000,13,FALSE)</f>
        <v>#N/A</v>
      </c>
      <c r="R1728" s="65" t="e">
        <f>VLOOKUP(E1728,'Trimming log'!$F$5:$V$5000,14,FALSE)</f>
        <v>#N/A</v>
      </c>
      <c r="S1728" s="65" t="e">
        <f>VLOOKUP(E1728,'Trimming log'!$F$5:$V$5000,15,FALSE)</f>
        <v>#N/A</v>
      </c>
      <c r="T1728" s="65" t="e">
        <f t="shared" si="344"/>
        <v>#N/A</v>
      </c>
      <c r="U1728" s="491" t="str">
        <f t="shared" si="345"/>
        <v/>
      </c>
      <c r="V1728" s="74">
        <f t="shared" si="348"/>
        <v>0</v>
      </c>
      <c r="W1728" s="134">
        <f t="shared" si="349"/>
        <v>0</v>
      </c>
      <c r="X1728" s="134" t="e">
        <f>VLOOKUP(E1728,'Trimming log'!$F$5:$Y$5000,19,FALSE)</f>
        <v>#N/A</v>
      </c>
      <c r="Y1728" s="134" t="e">
        <f>VLOOKUP(E1728,'Trimming log'!$F$5:$Y$5000,20,FALSE)</f>
        <v>#N/A</v>
      </c>
      <c r="Z1728" s="135" t="e">
        <f t="shared" si="350"/>
        <v>#N/A</v>
      </c>
      <c r="AA1728" s="135" t="e">
        <f t="shared" si="351"/>
        <v>#N/A</v>
      </c>
      <c r="AB1728" s="136" t="e">
        <f t="shared" si="352"/>
        <v>#N/A</v>
      </c>
      <c r="AC1728" s="136" t="e">
        <f t="shared" si="353"/>
        <v>#N/A</v>
      </c>
      <c r="AD1728" s="136" t="e">
        <f t="shared" si="354"/>
        <v>#N/A</v>
      </c>
      <c r="AE1728" s="136" t="e">
        <f t="shared" si="355"/>
        <v>#N/A</v>
      </c>
    </row>
    <row r="1729" spans="1:31" ht="15" customHeight="1">
      <c r="A1729" s="67" t="str">
        <f t="shared" si="343"/>
        <v/>
      </c>
      <c r="B1729" s="65">
        <f t="shared" si="346"/>
        <v>1706</v>
      </c>
      <c r="C1729" s="68" t="str">
        <f t="shared" si="347"/>
        <v/>
      </c>
      <c r="D1729" s="69"/>
      <c r="E1729" s="75"/>
      <c r="F1729" s="65" t="e">
        <f>VLOOKUP(E1729,'Trimming log'!$F$5:$V$5000,2,FALSE)</f>
        <v>#N/A</v>
      </c>
      <c r="G1729" s="65" t="e">
        <f>VLOOKUP(E1729,'Trimming log'!$F$5:$V$5000,3,FALSE)</f>
        <v>#N/A</v>
      </c>
      <c r="H1729" s="508" t="e">
        <f>VLOOKUP(E1729,'Trimming log'!$F$5:$V$5000,4,FALSE)</f>
        <v>#N/A</v>
      </c>
      <c r="I1729" s="65" t="e">
        <f>VLOOKUP(E1729,'Trimming log'!$F$5:$V$5000,5,FALSE)</f>
        <v>#N/A</v>
      </c>
      <c r="J1729" s="65" t="e">
        <f>VLOOKUP(E1729,'Trimming log'!$F$5:$V$5000,6,FALSE)</f>
        <v>#N/A</v>
      </c>
      <c r="K1729" s="65" t="e">
        <f>VLOOKUP(E1729,'Trimming log'!$F$5:$V$5000,7,FALSE)</f>
        <v>#N/A</v>
      </c>
      <c r="L1729" s="65" t="e">
        <f>VLOOKUP(E1729,'Trimming log'!$F$5:$V$5000,8,FALSE)</f>
        <v>#N/A</v>
      </c>
      <c r="M1729" s="65" t="e">
        <f>VLOOKUP(E1729,'Trimming log'!$F$5:$V$5000,9,FALSE)</f>
        <v>#N/A</v>
      </c>
      <c r="N1729" s="507" t="e">
        <f>VLOOKUP(E1729,'Trimming log'!$F$5:$V$5000,10,FALSE)</f>
        <v>#N/A</v>
      </c>
      <c r="O1729" s="65" t="e">
        <f>VLOOKUP(E1729,'Trimming log'!$F$5:$V$5000,11,FALSE)</f>
        <v>#N/A</v>
      </c>
      <c r="P1729" s="65" t="e">
        <f>VLOOKUP(E1729,'Trimming log'!$F$5:$V$5000,12,FALSE)</f>
        <v>#N/A</v>
      </c>
      <c r="Q1729" s="65" t="e">
        <f>VLOOKUP(E1729,'Trimming log'!$F$5:$V$5000,13,FALSE)</f>
        <v>#N/A</v>
      </c>
      <c r="R1729" s="65" t="e">
        <f>VLOOKUP(E1729,'Trimming log'!$F$5:$V$5000,14,FALSE)</f>
        <v>#N/A</v>
      </c>
      <c r="S1729" s="65" t="e">
        <f>VLOOKUP(E1729,'Trimming log'!$F$5:$V$5000,15,FALSE)</f>
        <v>#N/A</v>
      </c>
      <c r="T1729" s="65" t="e">
        <f t="shared" si="344"/>
        <v>#N/A</v>
      </c>
      <c r="U1729" s="491" t="str">
        <f t="shared" si="345"/>
        <v/>
      </c>
      <c r="V1729" s="74">
        <f t="shared" si="348"/>
        <v>0</v>
      </c>
      <c r="W1729" s="134">
        <f t="shared" si="349"/>
        <v>0</v>
      </c>
      <c r="X1729" s="134" t="e">
        <f>VLOOKUP(E1729,'Trimming log'!$F$5:$Y$5000,19,FALSE)</f>
        <v>#N/A</v>
      </c>
      <c r="Y1729" s="134" t="e">
        <f>VLOOKUP(E1729,'Trimming log'!$F$5:$Y$5000,20,FALSE)</f>
        <v>#N/A</v>
      </c>
      <c r="Z1729" s="135" t="e">
        <f t="shared" si="350"/>
        <v>#N/A</v>
      </c>
      <c r="AA1729" s="135" t="e">
        <f t="shared" si="351"/>
        <v>#N/A</v>
      </c>
      <c r="AB1729" s="136" t="e">
        <f t="shared" si="352"/>
        <v>#N/A</v>
      </c>
      <c r="AC1729" s="136" t="e">
        <f t="shared" si="353"/>
        <v>#N/A</v>
      </c>
      <c r="AD1729" s="136" t="e">
        <f t="shared" si="354"/>
        <v>#N/A</v>
      </c>
      <c r="AE1729" s="136" t="e">
        <f t="shared" si="355"/>
        <v>#N/A</v>
      </c>
    </row>
    <row r="1730" spans="1:31" ht="15" customHeight="1">
      <c r="A1730" s="67" t="str">
        <f t="shared" si="343"/>
        <v/>
      </c>
      <c r="B1730" s="65">
        <f t="shared" si="346"/>
        <v>1707</v>
      </c>
      <c r="C1730" s="68" t="str">
        <f t="shared" si="347"/>
        <v/>
      </c>
      <c r="D1730" s="69"/>
      <c r="E1730" s="75"/>
      <c r="F1730" s="65" t="e">
        <f>VLOOKUP(E1730,'Trimming log'!$F$5:$V$5000,2,FALSE)</f>
        <v>#N/A</v>
      </c>
      <c r="G1730" s="65" t="e">
        <f>VLOOKUP(E1730,'Trimming log'!$F$5:$V$5000,3,FALSE)</f>
        <v>#N/A</v>
      </c>
      <c r="H1730" s="508" t="e">
        <f>VLOOKUP(E1730,'Trimming log'!$F$5:$V$5000,4,FALSE)</f>
        <v>#N/A</v>
      </c>
      <c r="I1730" s="65" t="e">
        <f>VLOOKUP(E1730,'Trimming log'!$F$5:$V$5000,5,FALSE)</f>
        <v>#N/A</v>
      </c>
      <c r="J1730" s="65" t="e">
        <f>VLOOKUP(E1730,'Trimming log'!$F$5:$V$5000,6,FALSE)</f>
        <v>#N/A</v>
      </c>
      <c r="K1730" s="65" t="e">
        <f>VLOOKUP(E1730,'Trimming log'!$F$5:$V$5000,7,FALSE)</f>
        <v>#N/A</v>
      </c>
      <c r="L1730" s="65" t="e">
        <f>VLOOKUP(E1730,'Trimming log'!$F$5:$V$5000,8,FALSE)</f>
        <v>#N/A</v>
      </c>
      <c r="M1730" s="65" t="e">
        <f>VLOOKUP(E1730,'Trimming log'!$F$5:$V$5000,9,FALSE)</f>
        <v>#N/A</v>
      </c>
      <c r="N1730" s="507" t="e">
        <f>VLOOKUP(E1730,'Trimming log'!$F$5:$V$5000,10,FALSE)</f>
        <v>#N/A</v>
      </c>
      <c r="O1730" s="65" t="e">
        <f>VLOOKUP(E1730,'Trimming log'!$F$5:$V$5000,11,FALSE)</f>
        <v>#N/A</v>
      </c>
      <c r="P1730" s="65" t="e">
        <f>VLOOKUP(E1730,'Trimming log'!$F$5:$V$5000,12,FALSE)</f>
        <v>#N/A</v>
      </c>
      <c r="Q1730" s="65" t="e">
        <f>VLOOKUP(E1730,'Trimming log'!$F$5:$V$5000,13,FALSE)</f>
        <v>#N/A</v>
      </c>
      <c r="R1730" s="65" t="e">
        <f>VLOOKUP(E1730,'Trimming log'!$F$5:$V$5000,14,FALSE)</f>
        <v>#N/A</v>
      </c>
      <c r="S1730" s="65" t="e">
        <f>VLOOKUP(E1730,'Trimming log'!$F$5:$V$5000,15,FALSE)</f>
        <v>#N/A</v>
      </c>
      <c r="T1730" s="65" t="e">
        <f t="shared" si="344"/>
        <v>#N/A</v>
      </c>
      <c r="U1730" s="491" t="str">
        <f t="shared" si="345"/>
        <v/>
      </c>
      <c r="V1730" s="74">
        <f t="shared" si="348"/>
        <v>0</v>
      </c>
      <c r="W1730" s="134">
        <f t="shared" si="349"/>
        <v>0</v>
      </c>
      <c r="X1730" s="134" t="e">
        <f>VLOOKUP(E1730,'Trimming log'!$F$5:$Y$5000,19,FALSE)</f>
        <v>#N/A</v>
      </c>
      <c r="Y1730" s="134" t="e">
        <f>VLOOKUP(E1730,'Trimming log'!$F$5:$Y$5000,20,FALSE)</f>
        <v>#N/A</v>
      </c>
      <c r="Z1730" s="135" t="e">
        <f t="shared" si="350"/>
        <v>#N/A</v>
      </c>
      <c r="AA1730" s="135" t="e">
        <f t="shared" si="351"/>
        <v>#N/A</v>
      </c>
      <c r="AB1730" s="136" t="e">
        <f t="shared" si="352"/>
        <v>#N/A</v>
      </c>
      <c r="AC1730" s="136" t="e">
        <f t="shared" si="353"/>
        <v>#N/A</v>
      </c>
      <c r="AD1730" s="136" t="e">
        <f t="shared" si="354"/>
        <v>#N/A</v>
      </c>
      <c r="AE1730" s="136" t="e">
        <f t="shared" si="355"/>
        <v>#N/A</v>
      </c>
    </row>
    <row r="1731" spans="1:31" ht="15" customHeight="1">
      <c r="A1731" s="67" t="str">
        <f t="shared" si="343"/>
        <v/>
      </c>
      <c r="B1731" s="65">
        <f t="shared" si="346"/>
        <v>1708</v>
      </c>
      <c r="C1731" s="68" t="str">
        <f t="shared" si="347"/>
        <v/>
      </c>
      <c r="D1731" s="69"/>
      <c r="E1731" s="75"/>
      <c r="F1731" s="65" t="e">
        <f>VLOOKUP(E1731,'Trimming log'!$F$5:$V$5000,2,FALSE)</f>
        <v>#N/A</v>
      </c>
      <c r="G1731" s="65" t="e">
        <f>VLOOKUP(E1731,'Trimming log'!$F$5:$V$5000,3,FALSE)</f>
        <v>#N/A</v>
      </c>
      <c r="H1731" s="508" t="e">
        <f>VLOOKUP(E1731,'Trimming log'!$F$5:$V$5000,4,FALSE)</f>
        <v>#N/A</v>
      </c>
      <c r="I1731" s="65" t="e">
        <f>VLOOKUP(E1731,'Trimming log'!$F$5:$V$5000,5,FALSE)</f>
        <v>#N/A</v>
      </c>
      <c r="J1731" s="65" t="e">
        <f>VLOOKUP(E1731,'Trimming log'!$F$5:$V$5000,6,FALSE)</f>
        <v>#N/A</v>
      </c>
      <c r="K1731" s="65" t="e">
        <f>VLOOKUP(E1731,'Trimming log'!$F$5:$V$5000,7,FALSE)</f>
        <v>#N/A</v>
      </c>
      <c r="L1731" s="65" t="e">
        <f>VLOOKUP(E1731,'Trimming log'!$F$5:$V$5000,8,FALSE)</f>
        <v>#N/A</v>
      </c>
      <c r="M1731" s="65" t="e">
        <f>VLOOKUP(E1731,'Trimming log'!$F$5:$V$5000,9,FALSE)</f>
        <v>#N/A</v>
      </c>
      <c r="N1731" s="507" t="e">
        <f>VLOOKUP(E1731,'Trimming log'!$F$5:$V$5000,10,FALSE)</f>
        <v>#N/A</v>
      </c>
      <c r="O1731" s="65" t="e">
        <f>VLOOKUP(E1731,'Trimming log'!$F$5:$V$5000,11,FALSE)</f>
        <v>#N/A</v>
      </c>
      <c r="P1731" s="65" t="e">
        <f>VLOOKUP(E1731,'Trimming log'!$F$5:$V$5000,12,FALSE)</f>
        <v>#N/A</v>
      </c>
      <c r="Q1731" s="65" t="e">
        <f>VLOOKUP(E1731,'Trimming log'!$F$5:$V$5000,13,FALSE)</f>
        <v>#N/A</v>
      </c>
      <c r="R1731" s="65" t="e">
        <f>VLOOKUP(E1731,'Trimming log'!$F$5:$V$5000,14,FALSE)</f>
        <v>#N/A</v>
      </c>
      <c r="S1731" s="65" t="e">
        <f>VLOOKUP(E1731,'Trimming log'!$F$5:$V$5000,15,FALSE)</f>
        <v>#N/A</v>
      </c>
      <c r="T1731" s="65" t="e">
        <f t="shared" si="344"/>
        <v>#N/A</v>
      </c>
      <c r="U1731" s="491" t="str">
        <f t="shared" si="345"/>
        <v/>
      </c>
      <c r="V1731" s="74">
        <f t="shared" si="348"/>
        <v>0</v>
      </c>
      <c r="W1731" s="134">
        <f t="shared" si="349"/>
        <v>0</v>
      </c>
      <c r="X1731" s="134" t="e">
        <f>VLOOKUP(E1731,'Trimming log'!$F$5:$Y$5000,19,FALSE)</f>
        <v>#N/A</v>
      </c>
      <c r="Y1731" s="134" t="e">
        <f>VLOOKUP(E1731,'Trimming log'!$F$5:$Y$5000,20,FALSE)</f>
        <v>#N/A</v>
      </c>
      <c r="Z1731" s="135" t="e">
        <f t="shared" si="350"/>
        <v>#N/A</v>
      </c>
      <c r="AA1731" s="135" t="e">
        <f t="shared" si="351"/>
        <v>#N/A</v>
      </c>
      <c r="AB1731" s="136" t="e">
        <f t="shared" si="352"/>
        <v>#N/A</v>
      </c>
      <c r="AC1731" s="136" t="e">
        <f t="shared" si="353"/>
        <v>#N/A</v>
      </c>
      <c r="AD1731" s="136" t="e">
        <f t="shared" si="354"/>
        <v>#N/A</v>
      </c>
      <c r="AE1731" s="136" t="e">
        <f t="shared" si="355"/>
        <v>#N/A</v>
      </c>
    </row>
    <row r="1732" spans="1:31" ht="15" customHeight="1">
      <c r="A1732" s="67" t="str">
        <f t="shared" si="343"/>
        <v/>
      </c>
      <c r="B1732" s="65">
        <f t="shared" si="346"/>
        <v>1709</v>
      </c>
      <c r="C1732" s="68" t="str">
        <f t="shared" si="347"/>
        <v/>
      </c>
      <c r="D1732" s="69"/>
      <c r="E1732" s="75"/>
      <c r="F1732" s="65" t="e">
        <f>VLOOKUP(E1732,'Trimming log'!$F$5:$V$5000,2,FALSE)</f>
        <v>#N/A</v>
      </c>
      <c r="G1732" s="65" t="e">
        <f>VLOOKUP(E1732,'Trimming log'!$F$5:$V$5000,3,FALSE)</f>
        <v>#N/A</v>
      </c>
      <c r="H1732" s="508" t="e">
        <f>VLOOKUP(E1732,'Trimming log'!$F$5:$V$5000,4,FALSE)</f>
        <v>#N/A</v>
      </c>
      <c r="I1732" s="65" t="e">
        <f>VLOOKUP(E1732,'Trimming log'!$F$5:$V$5000,5,FALSE)</f>
        <v>#N/A</v>
      </c>
      <c r="J1732" s="65" t="e">
        <f>VLOOKUP(E1732,'Trimming log'!$F$5:$V$5000,6,FALSE)</f>
        <v>#N/A</v>
      </c>
      <c r="K1732" s="65" t="e">
        <f>VLOOKUP(E1732,'Trimming log'!$F$5:$V$5000,7,FALSE)</f>
        <v>#N/A</v>
      </c>
      <c r="L1732" s="65" t="e">
        <f>VLOOKUP(E1732,'Trimming log'!$F$5:$V$5000,8,FALSE)</f>
        <v>#N/A</v>
      </c>
      <c r="M1732" s="65" t="e">
        <f>VLOOKUP(E1732,'Trimming log'!$F$5:$V$5000,9,FALSE)</f>
        <v>#N/A</v>
      </c>
      <c r="N1732" s="507" t="e">
        <f>VLOOKUP(E1732,'Trimming log'!$F$5:$V$5000,10,FALSE)</f>
        <v>#N/A</v>
      </c>
      <c r="O1732" s="65" t="e">
        <f>VLOOKUP(E1732,'Trimming log'!$F$5:$V$5000,11,FALSE)</f>
        <v>#N/A</v>
      </c>
      <c r="P1732" s="65" t="e">
        <f>VLOOKUP(E1732,'Trimming log'!$F$5:$V$5000,12,FALSE)</f>
        <v>#N/A</v>
      </c>
      <c r="Q1732" s="65" t="e">
        <f>VLOOKUP(E1732,'Trimming log'!$F$5:$V$5000,13,FALSE)</f>
        <v>#N/A</v>
      </c>
      <c r="R1732" s="65" t="e">
        <f>VLOOKUP(E1732,'Trimming log'!$F$5:$V$5000,14,FALSE)</f>
        <v>#N/A</v>
      </c>
      <c r="S1732" s="65" t="e">
        <f>VLOOKUP(E1732,'Trimming log'!$F$5:$V$5000,15,FALSE)</f>
        <v>#N/A</v>
      </c>
      <c r="T1732" s="65" t="e">
        <f t="shared" si="344"/>
        <v>#N/A</v>
      </c>
      <c r="U1732" s="491" t="str">
        <f t="shared" si="345"/>
        <v/>
      </c>
      <c r="V1732" s="74">
        <f t="shared" si="348"/>
        <v>0</v>
      </c>
      <c r="W1732" s="134">
        <f t="shared" si="349"/>
        <v>0</v>
      </c>
      <c r="X1732" s="134" t="e">
        <f>VLOOKUP(E1732,'Trimming log'!$F$5:$Y$5000,19,FALSE)</f>
        <v>#N/A</v>
      </c>
      <c r="Y1732" s="134" t="e">
        <f>VLOOKUP(E1732,'Trimming log'!$F$5:$Y$5000,20,FALSE)</f>
        <v>#N/A</v>
      </c>
      <c r="Z1732" s="135" t="e">
        <f t="shared" si="350"/>
        <v>#N/A</v>
      </c>
      <c r="AA1732" s="135" t="e">
        <f t="shared" si="351"/>
        <v>#N/A</v>
      </c>
      <c r="AB1732" s="136" t="e">
        <f t="shared" si="352"/>
        <v>#N/A</v>
      </c>
      <c r="AC1732" s="136" t="e">
        <f t="shared" si="353"/>
        <v>#N/A</v>
      </c>
      <c r="AD1732" s="136" t="e">
        <f t="shared" si="354"/>
        <v>#N/A</v>
      </c>
      <c r="AE1732" s="136" t="e">
        <f t="shared" si="355"/>
        <v>#N/A</v>
      </c>
    </row>
    <row r="1733" spans="1:31" ht="15" customHeight="1">
      <c r="A1733" s="67" t="str">
        <f t="shared" si="343"/>
        <v/>
      </c>
      <c r="B1733" s="65">
        <f t="shared" si="346"/>
        <v>1710</v>
      </c>
      <c r="C1733" s="68" t="str">
        <f t="shared" si="347"/>
        <v/>
      </c>
      <c r="D1733" s="69"/>
      <c r="E1733" s="75"/>
      <c r="F1733" s="65" t="e">
        <f>VLOOKUP(E1733,'Trimming log'!$F$5:$V$5000,2,FALSE)</f>
        <v>#N/A</v>
      </c>
      <c r="G1733" s="65" t="e">
        <f>VLOOKUP(E1733,'Trimming log'!$F$5:$V$5000,3,FALSE)</f>
        <v>#N/A</v>
      </c>
      <c r="H1733" s="508" t="e">
        <f>VLOOKUP(E1733,'Trimming log'!$F$5:$V$5000,4,FALSE)</f>
        <v>#N/A</v>
      </c>
      <c r="I1733" s="65" t="e">
        <f>VLOOKUP(E1733,'Trimming log'!$F$5:$V$5000,5,FALSE)</f>
        <v>#N/A</v>
      </c>
      <c r="J1733" s="65" t="e">
        <f>VLOOKUP(E1733,'Trimming log'!$F$5:$V$5000,6,FALSE)</f>
        <v>#N/A</v>
      </c>
      <c r="K1733" s="65" t="e">
        <f>VLOOKUP(E1733,'Trimming log'!$F$5:$V$5000,7,FALSE)</f>
        <v>#N/A</v>
      </c>
      <c r="L1733" s="65" t="e">
        <f>VLOOKUP(E1733,'Trimming log'!$F$5:$V$5000,8,FALSE)</f>
        <v>#N/A</v>
      </c>
      <c r="M1733" s="65" t="e">
        <f>VLOOKUP(E1733,'Trimming log'!$F$5:$V$5000,9,FALSE)</f>
        <v>#N/A</v>
      </c>
      <c r="N1733" s="507" t="e">
        <f>VLOOKUP(E1733,'Trimming log'!$F$5:$V$5000,10,FALSE)</f>
        <v>#N/A</v>
      </c>
      <c r="O1733" s="65" t="e">
        <f>VLOOKUP(E1733,'Trimming log'!$F$5:$V$5000,11,FALSE)</f>
        <v>#N/A</v>
      </c>
      <c r="P1733" s="65" t="e">
        <f>VLOOKUP(E1733,'Trimming log'!$F$5:$V$5000,12,FALSE)</f>
        <v>#N/A</v>
      </c>
      <c r="Q1733" s="65" t="e">
        <f>VLOOKUP(E1733,'Trimming log'!$F$5:$V$5000,13,FALSE)</f>
        <v>#N/A</v>
      </c>
      <c r="R1733" s="65" t="e">
        <f>VLOOKUP(E1733,'Trimming log'!$F$5:$V$5000,14,FALSE)</f>
        <v>#N/A</v>
      </c>
      <c r="S1733" s="65" t="e">
        <f>VLOOKUP(E1733,'Trimming log'!$F$5:$V$5000,15,FALSE)</f>
        <v>#N/A</v>
      </c>
      <c r="T1733" s="65" t="e">
        <f t="shared" si="344"/>
        <v>#N/A</v>
      </c>
      <c r="U1733" s="491" t="str">
        <f t="shared" si="345"/>
        <v/>
      </c>
      <c r="V1733" s="74">
        <f t="shared" si="348"/>
        <v>0</v>
      </c>
      <c r="W1733" s="134">
        <f t="shared" si="349"/>
        <v>0</v>
      </c>
      <c r="X1733" s="134" t="e">
        <f>VLOOKUP(E1733,'Trimming log'!$F$5:$Y$5000,19,FALSE)</f>
        <v>#N/A</v>
      </c>
      <c r="Y1733" s="134" t="e">
        <f>VLOOKUP(E1733,'Trimming log'!$F$5:$Y$5000,20,FALSE)</f>
        <v>#N/A</v>
      </c>
      <c r="Z1733" s="135" t="e">
        <f t="shared" si="350"/>
        <v>#N/A</v>
      </c>
      <c r="AA1733" s="135" t="e">
        <f t="shared" si="351"/>
        <v>#N/A</v>
      </c>
      <c r="AB1733" s="136" t="e">
        <f t="shared" si="352"/>
        <v>#N/A</v>
      </c>
      <c r="AC1733" s="136" t="e">
        <f t="shared" si="353"/>
        <v>#N/A</v>
      </c>
      <c r="AD1733" s="136" t="e">
        <f t="shared" si="354"/>
        <v>#N/A</v>
      </c>
      <c r="AE1733" s="136" t="e">
        <f t="shared" si="355"/>
        <v>#N/A</v>
      </c>
    </row>
    <row r="1734" spans="1:31" ht="15" customHeight="1">
      <c r="A1734" s="67" t="str">
        <f t="shared" ref="A1734:A1797" si="356">IF(COUNTIF($E$6:$E$47179,E1734)&gt;1,"DOUBLE","")</f>
        <v/>
      </c>
      <c r="B1734" s="65">
        <f t="shared" si="346"/>
        <v>1711</v>
      </c>
      <c r="C1734" s="68" t="str">
        <f t="shared" si="347"/>
        <v/>
      </c>
      <c r="D1734" s="69"/>
      <c r="E1734" s="75"/>
      <c r="F1734" s="65" t="e">
        <f>VLOOKUP(E1734,'Trimming log'!$F$5:$V$5000,2,FALSE)</f>
        <v>#N/A</v>
      </c>
      <c r="G1734" s="65" t="e">
        <f>VLOOKUP(E1734,'Trimming log'!$F$5:$V$5000,3,FALSE)</f>
        <v>#N/A</v>
      </c>
      <c r="H1734" s="508" t="e">
        <f>VLOOKUP(E1734,'Trimming log'!$F$5:$V$5000,4,FALSE)</f>
        <v>#N/A</v>
      </c>
      <c r="I1734" s="65" t="e">
        <f>VLOOKUP(E1734,'Trimming log'!$F$5:$V$5000,5,FALSE)</f>
        <v>#N/A</v>
      </c>
      <c r="J1734" s="65" t="e">
        <f>VLOOKUP(E1734,'Trimming log'!$F$5:$V$5000,6,FALSE)</f>
        <v>#N/A</v>
      </c>
      <c r="K1734" s="65" t="e">
        <f>VLOOKUP(E1734,'Trimming log'!$F$5:$V$5000,7,FALSE)</f>
        <v>#N/A</v>
      </c>
      <c r="L1734" s="65" t="e">
        <f>VLOOKUP(E1734,'Trimming log'!$F$5:$V$5000,8,FALSE)</f>
        <v>#N/A</v>
      </c>
      <c r="M1734" s="65" t="e">
        <f>VLOOKUP(E1734,'Trimming log'!$F$5:$V$5000,9,FALSE)</f>
        <v>#N/A</v>
      </c>
      <c r="N1734" s="507" t="e">
        <f>VLOOKUP(E1734,'Trimming log'!$F$5:$V$5000,10,FALSE)</f>
        <v>#N/A</v>
      </c>
      <c r="O1734" s="65" t="e">
        <f>VLOOKUP(E1734,'Trimming log'!$F$5:$V$5000,11,FALSE)</f>
        <v>#N/A</v>
      </c>
      <c r="P1734" s="65" t="e">
        <f>VLOOKUP(E1734,'Trimming log'!$F$5:$V$5000,12,FALSE)</f>
        <v>#N/A</v>
      </c>
      <c r="Q1734" s="65" t="e">
        <f>VLOOKUP(E1734,'Trimming log'!$F$5:$V$5000,13,FALSE)</f>
        <v>#N/A</v>
      </c>
      <c r="R1734" s="65" t="e">
        <f>VLOOKUP(E1734,'Trimming log'!$F$5:$V$5000,14,FALSE)</f>
        <v>#N/A</v>
      </c>
      <c r="S1734" s="65" t="e">
        <f>VLOOKUP(E1734,'Trimming log'!$F$5:$V$5000,15,FALSE)</f>
        <v>#N/A</v>
      </c>
      <c r="T1734" s="65" t="e">
        <f t="shared" si="344"/>
        <v>#N/A</v>
      </c>
      <c r="U1734" s="491" t="str">
        <f t="shared" si="345"/>
        <v/>
      </c>
      <c r="V1734" s="74">
        <f t="shared" si="348"/>
        <v>0</v>
      </c>
      <c r="W1734" s="134">
        <f t="shared" si="349"/>
        <v>0</v>
      </c>
      <c r="X1734" s="134" t="e">
        <f>VLOOKUP(E1734,'Trimming log'!$F$5:$Y$5000,19,FALSE)</f>
        <v>#N/A</v>
      </c>
      <c r="Y1734" s="134" t="e">
        <f>VLOOKUP(E1734,'Trimming log'!$F$5:$Y$5000,20,FALSE)</f>
        <v>#N/A</v>
      </c>
      <c r="Z1734" s="135" t="e">
        <f t="shared" si="350"/>
        <v>#N/A</v>
      </c>
      <c r="AA1734" s="135" t="e">
        <f t="shared" si="351"/>
        <v>#N/A</v>
      </c>
      <c r="AB1734" s="136" t="e">
        <f t="shared" si="352"/>
        <v>#N/A</v>
      </c>
      <c r="AC1734" s="136" t="e">
        <f t="shared" si="353"/>
        <v>#N/A</v>
      </c>
      <c r="AD1734" s="136" t="e">
        <f t="shared" si="354"/>
        <v>#N/A</v>
      </c>
      <c r="AE1734" s="136" t="e">
        <f t="shared" si="355"/>
        <v>#N/A</v>
      </c>
    </row>
    <row r="1735" spans="1:31" ht="15" customHeight="1">
      <c r="A1735" s="67" t="str">
        <f t="shared" si="356"/>
        <v/>
      </c>
      <c r="B1735" s="65">
        <f t="shared" si="346"/>
        <v>1712</v>
      </c>
      <c r="C1735" s="68" t="str">
        <f t="shared" si="347"/>
        <v/>
      </c>
      <c r="D1735" s="69"/>
      <c r="E1735" s="75"/>
      <c r="F1735" s="65" t="e">
        <f>VLOOKUP(E1735,'Trimming log'!$F$5:$V$5000,2,FALSE)</f>
        <v>#N/A</v>
      </c>
      <c r="G1735" s="65" t="e">
        <f>VLOOKUP(E1735,'Trimming log'!$F$5:$V$5000,3,FALSE)</f>
        <v>#N/A</v>
      </c>
      <c r="H1735" s="508" t="e">
        <f>VLOOKUP(E1735,'Trimming log'!$F$5:$V$5000,4,FALSE)</f>
        <v>#N/A</v>
      </c>
      <c r="I1735" s="65" t="e">
        <f>VLOOKUP(E1735,'Trimming log'!$F$5:$V$5000,5,FALSE)</f>
        <v>#N/A</v>
      </c>
      <c r="J1735" s="65" t="e">
        <f>VLOOKUP(E1735,'Trimming log'!$F$5:$V$5000,6,FALSE)</f>
        <v>#N/A</v>
      </c>
      <c r="K1735" s="65" t="e">
        <f>VLOOKUP(E1735,'Trimming log'!$F$5:$V$5000,7,FALSE)</f>
        <v>#N/A</v>
      </c>
      <c r="L1735" s="65" t="e">
        <f>VLOOKUP(E1735,'Trimming log'!$F$5:$V$5000,8,FALSE)</f>
        <v>#N/A</v>
      </c>
      <c r="M1735" s="65" t="e">
        <f>VLOOKUP(E1735,'Trimming log'!$F$5:$V$5000,9,FALSE)</f>
        <v>#N/A</v>
      </c>
      <c r="N1735" s="507" t="e">
        <f>VLOOKUP(E1735,'Trimming log'!$F$5:$V$5000,10,FALSE)</f>
        <v>#N/A</v>
      </c>
      <c r="O1735" s="65" t="e">
        <f>VLOOKUP(E1735,'Trimming log'!$F$5:$V$5000,11,FALSE)</f>
        <v>#N/A</v>
      </c>
      <c r="P1735" s="65" t="e">
        <f>VLOOKUP(E1735,'Trimming log'!$F$5:$V$5000,12,FALSE)</f>
        <v>#N/A</v>
      </c>
      <c r="Q1735" s="65" t="e">
        <f>VLOOKUP(E1735,'Trimming log'!$F$5:$V$5000,13,FALSE)</f>
        <v>#N/A</v>
      </c>
      <c r="R1735" s="65" t="e">
        <f>VLOOKUP(E1735,'Trimming log'!$F$5:$V$5000,14,FALSE)</f>
        <v>#N/A</v>
      </c>
      <c r="S1735" s="65" t="e">
        <f>VLOOKUP(E1735,'Trimming log'!$F$5:$V$5000,15,FALSE)</f>
        <v>#N/A</v>
      </c>
      <c r="T1735" s="65" t="e">
        <f t="shared" ref="T1735:T1798" si="357">O1735-Q1735</f>
        <v>#N/A</v>
      </c>
      <c r="U1735" s="491" t="str">
        <f t="shared" ref="U1735:U1798" si="358">IF(C1735="","",(SUMIF($D$2:$D$25116,D1735,$O$2:$O$25116)))</f>
        <v/>
      </c>
      <c r="V1735" s="74">
        <f t="shared" si="348"/>
        <v>0</v>
      </c>
      <c r="W1735" s="134">
        <f t="shared" si="349"/>
        <v>0</v>
      </c>
      <c r="X1735" s="134" t="e">
        <f>VLOOKUP(E1735,'Trimming log'!$F$5:$Y$5000,19,FALSE)</f>
        <v>#N/A</v>
      </c>
      <c r="Y1735" s="134" t="e">
        <f>VLOOKUP(E1735,'Trimming log'!$F$5:$Y$5000,20,FALSE)</f>
        <v>#N/A</v>
      </c>
      <c r="Z1735" s="135" t="e">
        <f t="shared" si="350"/>
        <v>#N/A</v>
      </c>
      <c r="AA1735" s="135" t="e">
        <f t="shared" si="351"/>
        <v>#N/A</v>
      </c>
      <c r="AB1735" s="136" t="e">
        <f t="shared" si="352"/>
        <v>#N/A</v>
      </c>
      <c r="AC1735" s="136" t="e">
        <f t="shared" si="353"/>
        <v>#N/A</v>
      </c>
      <c r="AD1735" s="136" t="e">
        <f t="shared" si="354"/>
        <v>#N/A</v>
      </c>
      <c r="AE1735" s="136" t="e">
        <f t="shared" si="355"/>
        <v>#N/A</v>
      </c>
    </row>
    <row r="1736" spans="1:31" ht="15" customHeight="1">
      <c r="A1736" s="67" t="str">
        <f t="shared" si="356"/>
        <v/>
      </c>
      <c r="B1736" s="65">
        <f t="shared" ref="B1736:B1799" si="359">+B1735+1</f>
        <v>1713</v>
      </c>
      <c r="C1736" s="68" t="str">
        <f t="shared" ref="C1736:C1799" si="360">IF(D1736="","",(IF(D1737=D1736,"",1)))</f>
        <v/>
      </c>
      <c r="D1736" s="69"/>
      <c r="E1736" s="75"/>
      <c r="F1736" s="65" t="e">
        <f>VLOOKUP(E1736,'Trimming log'!$F$5:$V$5000,2,FALSE)</f>
        <v>#N/A</v>
      </c>
      <c r="G1736" s="65" t="e">
        <f>VLOOKUP(E1736,'Trimming log'!$F$5:$V$5000,3,FALSE)</f>
        <v>#N/A</v>
      </c>
      <c r="H1736" s="508" t="e">
        <f>VLOOKUP(E1736,'Trimming log'!$F$5:$V$5000,4,FALSE)</f>
        <v>#N/A</v>
      </c>
      <c r="I1736" s="65" t="e">
        <f>VLOOKUP(E1736,'Trimming log'!$F$5:$V$5000,5,FALSE)</f>
        <v>#N/A</v>
      </c>
      <c r="J1736" s="65" t="e">
        <f>VLOOKUP(E1736,'Trimming log'!$F$5:$V$5000,6,FALSE)</f>
        <v>#N/A</v>
      </c>
      <c r="K1736" s="65" t="e">
        <f>VLOOKUP(E1736,'Trimming log'!$F$5:$V$5000,7,FALSE)</f>
        <v>#N/A</v>
      </c>
      <c r="L1736" s="65" t="e">
        <f>VLOOKUP(E1736,'Trimming log'!$F$5:$V$5000,8,FALSE)</f>
        <v>#N/A</v>
      </c>
      <c r="M1736" s="65" t="e">
        <f>VLOOKUP(E1736,'Trimming log'!$F$5:$V$5000,9,FALSE)</f>
        <v>#N/A</v>
      </c>
      <c r="N1736" s="507" t="e">
        <f>VLOOKUP(E1736,'Trimming log'!$F$5:$V$5000,10,FALSE)</f>
        <v>#N/A</v>
      </c>
      <c r="O1736" s="65" t="e">
        <f>VLOOKUP(E1736,'Trimming log'!$F$5:$V$5000,11,FALSE)</f>
        <v>#N/A</v>
      </c>
      <c r="P1736" s="65" t="e">
        <f>VLOOKUP(E1736,'Trimming log'!$F$5:$V$5000,12,FALSE)</f>
        <v>#N/A</v>
      </c>
      <c r="Q1736" s="65" t="e">
        <f>VLOOKUP(E1736,'Trimming log'!$F$5:$V$5000,13,FALSE)</f>
        <v>#N/A</v>
      </c>
      <c r="R1736" s="65" t="e">
        <f>VLOOKUP(E1736,'Trimming log'!$F$5:$V$5000,14,FALSE)</f>
        <v>#N/A</v>
      </c>
      <c r="S1736" s="65" t="e">
        <f>VLOOKUP(E1736,'Trimming log'!$F$5:$V$5000,15,FALSE)</f>
        <v>#N/A</v>
      </c>
      <c r="T1736" s="65" t="e">
        <f t="shared" si="357"/>
        <v>#N/A</v>
      </c>
      <c r="U1736" s="491" t="str">
        <f t="shared" si="358"/>
        <v/>
      </c>
      <c r="V1736" s="74">
        <f t="shared" ref="V1736:V1799" si="361">D1736</f>
        <v>0</v>
      </c>
      <c r="W1736" s="134">
        <f t="shared" ref="W1736:W1799" si="362">E1736</f>
        <v>0</v>
      </c>
      <c r="X1736" s="134" t="e">
        <f>VLOOKUP(E1736,'Trimming log'!$F$5:$Y$5000,19,FALSE)</f>
        <v>#N/A</v>
      </c>
      <c r="Y1736" s="134" t="e">
        <f>VLOOKUP(E1736,'Trimming log'!$F$5:$Y$5000,20,FALSE)</f>
        <v>#N/A</v>
      </c>
      <c r="Z1736" s="135" t="e">
        <f t="shared" ref="Z1736:Z1799" si="363">G1736</f>
        <v>#N/A</v>
      </c>
      <c r="AA1736" s="135" t="e">
        <f t="shared" ref="AA1736:AA1799" si="364">H1736</f>
        <v>#N/A</v>
      </c>
      <c r="AB1736" s="136" t="e">
        <f t="shared" ref="AB1736:AB1799" si="365">N1736</f>
        <v>#N/A</v>
      </c>
      <c r="AC1736" s="136" t="e">
        <f t="shared" ref="AC1736:AC1799" si="366">O1736</f>
        <v>#N/A</v>
      </c>
      <c r="AD1736" s="136" t="e">
        <f t="shared" ref="AD1736:AD1799" si="367">Q1736</f>
        <v>#N/A</v>
      </c>
      <c r="AE1736" s="136" t="e">
        <f t="shared" ref="AE1736:AE1799" si="368">T1736</f>
        <v>#N/A</v>
      </c>
    </row>
    <row r="1737" spans="1:31" ht="15" customHeight="1">
      <c r="A1737" s="67" t="str">
        <f t="shared" si="356"/>
        <v/>
      </c>
      <c r="B1737" s="65">
        <f t="shared" si="359"/>
        <v>1714</v>
      </c>
      <c r="C1737" s="68" t="str">
        <f t="shared" si="360"/>
        <v/>
      </c>
      <c r="D1737" s="69"/>
      <c r="E1737" s="75"/>
      <c r="F1737" s="65" t="e">
        <f>VLOOKUP(E1737,'Trimming log'!$F$5:$V$5000,2,FALSE)</f>
        <v>#N/A</v>
      </c>
      <c r="G1737" s="65" t="e">
        <f>VLOOKUP(E1737,'Trimming log'!$F$5:$V$5000,3,FALSE)</f>
        <v>#N/A</v>
      </c>
      <c r="H1737" s="508" t="e">
        <f>VLOOKUP(E1737,'Trimming log'!$F$5:$V$5000,4,FALSE)</f>
        <v>#N/A</v>
      </c>
      <c r="I1737" s="65" t="e">
        <f>VLOOKUP(E1737,'Trimming log'!$F$5:$V$5000,5,FALSE)</f>
        <v>#N/A</v>
      </c>
      <c r="J1737" s="65" t="e">
        <f>VLOOKUP(E1737,'Trimming log'!$F$5:$V$5000,6,FALSE)</f>
        <v>#N/A</v>
      </c>
      <c r="K1737" s="65" t="e">
        <f>VLOOKUP(E1737,'Trimming log'!$F$5:$V$5000,7,FALSE)</f>
        <v>#N/A</v>
      </c>
      <c r="L1737" s="65" t="e">
        <f>VLOOKUP(E1737,'Trimming log'!$F$5:$V$5000,8,FALSE)</f>
        <v>#N/A</v>
      </c>
      <c r="M1737" s="65" t="e">
        <f>VLOOKUP(E1737,'Trimming log'!$F$5:$V$5000,9,FALSE)</f>
        <v>#N/A</v>
      </c>
      <c r="N1737" s="507" t="e">
        <f>VLOOKUP(E1737,'Trimming log'!$F$5:$V$5000,10,FALSE)</f>
        <v>#N/A</v>
      </c>
      <c r="O1737" s="65" t="e">
        <f>VLOOKUP(E1737,'Trimming log'!$F$5:$V$5000,11,FALSE)</f>
        <v>#N/A</v>
      </c>
      <c r="P1737" s="65" t="e">
        <f>VLOOKUP(E1737,'Trimming log'!$F$5:$V$5000,12,FALSE)</f>
        <v>#N/A</v>
      </c>
      <c r="Q1737" s="65" t="e">
        <f>VLOOKUP(E1737,'Trimming log'!$F$5:$V$5000,13,FALSE)</f>
        <v>#N/A</v>
      </c>
      <c r="R1737" s="65" t="e">
        <f>VLOOKUP(E1737,'Trimming log'!$F$5:$V$5000,14,FALSE)</f>
        <v>#N/A</v>
      </c>
      <c r="S1737" s="65" t="e">
        <f>VLOOKUP(E1737,'Trimming log'!$F$5:$V$5000,15,FALSE)</f>
        <v>#N/A</v>
      </c>
      <c r="T1737" s="65" t="e">
        <f t="shared" si="357"/>
        <v>#N/A</v>
      </c>
      <c r="U1737" s="491" t="str">
        <f t="shared" si="358"/>
        <v/>
      </c>
      <c r="V1737" s="74">
        <f t="shared" si="361"/>
        <v>0</v>
      </c>
      <c r="W1737" s="134">
        <f t="shared" si="362"/>
        <v>0</v>
      </c>
      <c r="X1737" s="134" t="e">
        <f>VLOOKUP(E1737,'Trimming log'!$F$5:$Y$5000,19,FALSE)</f>
        <v>#N/A</v>
      </c>
      <c r="Y1737" s="134" t="e">
        <f>VLOOKUP(E1737,'Trimming log'!$F$5:$Y$5000,20,FALSE)</f>
        <v>#N/A</v>
      </c>
      <c r="Z1737" s="135" t="e">
        <f t="shared" si="363"/>
        <v>#N/A</v>
      </c>
      <c r="AA1737" s="135" t="e">
        <f t="shared" si="364"/>
        <v>#N/A</v>
      </c>
      <c r="AB1737" s="136" t="e">
        <f t="shared" si="365"/>
        <v>#N/A</v>
      </c>
      <c r="AC1737" s="136" t="e">
        <f t="shared" si="366"/>
        <v>#N/A</v>
      </c>
      <c r="AD1737" s="136" t="e">
        <f t="shared" si="367"/>
        <v>#N/A</v>
      </c>
      <c r="AE1737" s="136" t="e">
        <f t="shared" si="368"/>
        <v>#N/A</v>
      </c>
    </row>
    <row r="1738" spans="1:31" ht="15" customHeight="1">
      <c r="A1738" s="67" t="str">
        <f t="shared" si="356"/>
        <v/>
      </c>
      <c r="B1738" s="65">
        <f t="shared" si="359"/>
        <v>1715</v>
      </c>
      <c r="C1738" s="68" t="str">
        <f t="shared" si="360"/>
        <v/>
      </c>
      <c r="D1738" s="69"/>
      <c r="E1738" s="75"/>
      <c r="F1738" s="65" t="e">
        <f>VLOOKUP(E1738,'Trimming log'!$F$5:$V$5000,2,FALSE)</f>
        <v>#N/A</v>
      </c>
      <c r="G1738" s="65" t="e">
        <f>VLOOKUP(E1738,'Trimming log'!$F$5:$V$5000,3,FALSE)</f>
        <v>#N/A</v>
      </c>
      <c r="H1738" s="508" t="e">
        <f>VLOOKUP(E1738,'Trimming log'!$F$5:$V$5000,4,FALSE)</f>
        <v>#N/A</v>
      </c>
      <c r="I1738" s="65" t="e">
        <f>VLOOKUP(E1738,'Trimming log'!$F$5:$V$5000,5,FALSE)</f>
        <v>#N/A</v>
      </c>
      <c r="J1738" s="65" t="e">
        <f>VLOOKUP(E1738,'Trimming log'!$F$5:$V$5000,6,FALSE)</f>
        <v>#N/A</v>
      </c>
      <c r="K1738" s="65" t="e">
        <f>VLOOKUP(E1738,'Trimming log'!$F$5:$V$5000,7,FALSE)</f>
        <v>#N/A</v>
      </c>
      <c r="L1738" s="65" t="e">
        <f>VLOOKUP(E1738,'Trimming log'!$F$5:$V$5000,8,FALSE)</f>
        <v>#N/A</v>
      </c>
      <c r="M1738" s="65" t="e">
        <f>VLOOKUP(E1738,'Trimming log'!$F$5:$V$5000,9,FALSE)</f>
        <v>#N/A</v>
      </c>
      <c r="N1738" s="507" t="e">
        <f>VLOOKUP(E1738,'Trimming log'!$F$5:$V$5000,10,FALSE)</f>
        <v>#N/A</v>
      </c>
      <c r="O1738" s="65" t="e">
        <f>VLOOKUP(E1738,'Trimming log'!$F$5:$V$5000,11,FALSE)</f>
        <v>#N/A</v>
      </c>
      <c r="P1738" s="65" t="e">
        <f>VLOOKUP(E1738,'Trimming log'!$F$5:$V$5000,12,FALSE)</f>
        <v>#N/A</v>
      </c>
      <c r="Q1738" s="65" t="e">
        <f>VLOOKUP(E1738,'Trimming log'!$F$5:$V$5000,13,FALSE)</f>
        <v>#N/A</v>
      </c>
      <c r="R1738" s="65" t="e">
        <f>VLOOKUP(E1738,'Trimming log'!$F$5:$V$5000,14,FALSE)</f>
        <v>#N/A</v>
      </c>
      <c r="S1738" s="65" t="e">
        <f>VLOOKUP(E1738,'Trimming log'!$F$5:$V$5000,15,FALSE)</f>
        <v>#N/A</v>
      </c>
      <c r="T1738" s="65" t="e">
        <f t="shared" si="357"/>
        <v>#N/A</v>
      </c>
      <c r="U1738" s="491" t="str">
        <f t="shared" si="358"/>
        <v/>
      </c>
      <c r="V1738" s="74">
        <f t="shared" si="361"/>
        <v>0</v>
      </c>
      <c r="W1738" s="134">
        <f t="shared" si="362"/>
        <v>0</v>
      </c>
      <c r="X1738" s="134" t="e">
        <f>VLOOKUP(E1738,'Trimming log'!$F$5:$Y$5000,19,FALSE)</f>
        <v>#N/A</v>
      </c>
      <c r="Y1738" s="134" t="e">
        <f>VLOOKUP(E1738,'Trimming log'!$F$5:$Y$5000,20,FALSE)</f>
        <v>#N/A</v>
      </c>
      <c r="Z1738" s="135" t="e">
        <f t="shared" si="363"/>
        <v>#N/A</v>
      </c>
      <c r="AA1738" s="135" t="e">
        <f t="shared" si="364"/>
        <v>#N/A</v>
      </c>
      <c r="AB1738" s="136" t="e">
        <f t="shared" si="365"/>
        <v>#N/A</v>
      </c>
      <c r="AC1738" s="136" t="e">
        <f t="shared" si="366"/>
        <v>#N/A</v>
      </c>
      <c r="AD1738" s="136" t="e">
        <f t="shared" si="367"/>
        <v>#N/A</v>
      </c>
      <c r="AE1738" s="136" t="e">
        <f t="shared" si="368"/>
        <v>#N/A</v>
      </c>
    </row>
    <row r="1739" spans="1:31" ht="15" customHeight="1">
      <c r="A1739" s="67" t="str">
        <f t="shared" si="356"/>
        <v/>
      </c>
      <c r="B1739" s="65">
        <f t="shared" si="359"/>
        <v>1716</v>
      </c>
      <c r="C1739" s="68" t="str">
        <f t="shared" si="360"/>
        <v/>
      </c>
      <c r="D1739" s="69"/>
      <c r="E1739" s="75"/>
      <c r="F1739" s="65" t="e">
        <f>VLOOKUP(E1739,'Trimming log'!$F$5:$V$5000,2,FALSE)</f>
        <v>#N/A</v>
      </c>
      <c r="G1739" s="65" t="e">
        <f>VLOOKUP(E1739,'Trimming log'!$F$5:$V$5000,3,FALSE)</f>
        <v>#N/A</v>
      </c>
      <c r="H1739" s="508" t="e">
        <f>VLOOKUP(E1739,'Trimming log'!$F$5:$V$5000,4,FALSE)</f>
        <v>#N/A</v>
      </c>
      <c r="I1739" s="65" t="e">
        <f>VLOOKUP(E1739,'Trimming log'!$F$5:$V$5000,5,FALSE)</f>
        <v>#N/A</v>
      </c>
      <c r="J1739" s="65" t="e">
        <f>VLOOKUP(E1739,'Trimming log'!$F$5:$V$5000,6,FALSE)</f>
        <v>#N/A</v>
      </c>
      <c r="K1739" s="65" t="e">
        <f>VLOOKUP(E1739,'Trimming log'!$F$5:$V$5000,7,FALSE)</f>
        <v>#N/A</v>
      </c>
      <c r="L1739" s="65" t="e">
        <f>VLOOKUP(E1739,'Trimming log'!$F$5:$V$5000,8,FALSE)</f>
        <v>#N/A</v>
      </c>
      <c r="M1739" s="65" t="e">
        <f>VLOOKUP(E1739,'Trimming log'!$F$5:$V$5000,9,FALSE)</f>
        <v>#N/A</v>
      </c>
      <c r="N1739" s="507" t="e">
        <f>VLOOKUP(E1739,'Trimming log'!$F$5:$V$5000,10,FALSE)</f>
        <v>#N/A</v>
      </c>
      <c r="O1739" s="65" t="e">
        <f>VLOOKUP(E1739,'Trimming log'!$F$5:$V$5000,11,FALSE)</f>
        <v>#N/A</v>
      </c>
      <c r="P1739" s="65" t="e">
        <f>VLOOKUP(E1739,'Trimming log'!$F$5:$V$5000,12,FALSE)</f>
        <v>#N/A</v>
      </c>
      <c r="Q1739" s="65" t="e">
        <f>VLOOKUP(E1739,'Trimming log'!$F$5:$V$5000,13,FALSE)</f>
        <v>#N/A</v>
      </c>
      <c r="R1739" s="65" t="e">
        <f>VLOOKUP(E1739,'Trimming log'!$F$5:$V$5000,14,FALSE)</f>
        <v>#N/A</v>
      </c>
      <c r="S1739" s="65" t="e">
        <f>VLOOKUP(E1739,'Trimming log'!$F$5:$V$5000,15,FALSE)</f>
        <v>#N/A</v>
      </c>
      <c r="T1739" s="65" t="e">
        <f t="shared" si="357"/>
        <v>#N/A</v>
      </c>
      <c r="U1739" s="491" t="str">
        <f t="shared" si="358"/>
        <v/>
      </c>
      <c r="V1739" s="74">
        <f t="shared" si="361"/>
        <v>0</v>
      </c>
      <c r="W1739" s="134">
        <f t="shared" si="362"/>
        <v>0</v>
      </c>
      <c r="X1739" s="134" t="e">
        <f>VLOOKUP(E1739,'Trimming log'!$F$5:$Y$5000,19,FALSE)</f>
        <v>#N/A</v>
      </c>
      <c r="Y1739" s="134" t="e">
        <f>VLOOKUP(E1739,'Trimming log'!$F$5:$Y$5000,20,FALSE)</f>
        <v>#N/A</v>
      </c>
      <c r="Z1739" s="135" t="e">
        <f t="shared" si="363"/>
        <v>#N/A</v>
      </c>
      <c r="AA1739" s="135" t="e">
        <f t="shared" si="364"/>
        <v>#N/A</v>
      </c>
      <c r="AB1739" s="136" t="e">
        <f t="shared" si="365"/>
        <v>#N/A</v>
      </c>
      <c r="AC1739" s="136" t="e">
        <f t="shared" si="366"/>
        <v>#N/A</v>
      </c>
      <c r="AD1739" s="136" t="e">
        <f t="shared" si="367"/>
        <v>#N/A</v>
      </c>
      <c r="AE1739" s="136" t="e">
        <f t="shared" si="368"/>
        <v>#N/A</v>
      </c>
    </row>
    <row r="1740" spans="1:31" ht="15" customHeight="1">
      <c r="A1740" s="67" t="str">
        <f t="shared" si="356"/>
        <v/>
      </c>
      <c r="B1740" s="65">
        <f t="shared" si="359"/>
        <v>1717</v>
      </c>
      <c r="C1740" s="68" t="str">
        <f t="shared" si="360"/>
        <v/>
      </c>
      <c r="D1740" s="69"/>
      <c r="E1740" s="75"/>
      <c r="F1740" s="65" t="e">
        <f>VLOOKUP(E1740,'Trimming log'!$F$5:$V$5000,2,FALSE)</f>
        <v>#N/A</v>
      </c>
      <c r="G1740" s="65" t="e">
        <f>VLOOKUP(E1740,'Trimming log'!$F$5:$V$5000,3,FALSE)</f>
        <v>#N/A</v>
      </c>
      <c r="H1740" s="508" t="e">
        <f>VLOOKUP(E1740,'Trimming log'!$F$5:$V$5000,4,FALSE)</f>
        <v>#N/A</v>
      </c>
      <c r="I1740" s="65" t="e">
        <f>VLOOKUP(E1740,'Trimming log'!$F$5:$V$5000,5,FALSE)</f>
        <v>#N/A</v>
      </c>
      <c r="J1740" s="65" t="e">
        <f>VLOOKUP(E1740,'Trimming log'!$F$5:$V$5000,6,FALSE)</f>
        <v>#N/A</v>
      </c>
      <c r="K1740" s="65" t="e">
        <f>VLOOKUP(E1740,'Trimming log'!$F$5:$V$5000,7,FALSE)</f>
        <v>#N/A</v>
      </c>
      <c r="L1740" s="65" t="e">
        <f>VLOOKUP(E1740,'Trimming log'!$F$5:$V$5000,8,FALSE)</f>
        <v>#N/A</v>
      </c>
      <c r="M1740" s="65" t="e">
        <f>VLOOKUP(E1740,'Trimming log'!$F$5:$V$5000,9,FALSE)</f>
        <v>#N/A</v>
      </c>
      <c r="N1740" s="507" t="e">
        <f>VLOOKUP(E1740,'Trimming log'!$F$5:$V$5000,10,FALSE)</f>
        <v>#N/A</v>
      </c>
      <c r="O1740" s="65" t="e">
        <f>VLOOKUP(E1740,'Trimming log'!$F$5:$V$5000,11,FALSE)</f>
        <v>#N/A</v>
      </c>
      <c r="P1740" s="65" t="e">
        <f>VLOOKUP(E1740,'Trimming log'!$F$5:$V$5000,12,FALSE)</f>
        <v>#N/A</v>
      </c>
      <c r="Q1740" s="65" t="e">
        <f>VLOOKUP(E1740,'Trimming log'!$F$5:$V$5000,13,FALSE)</f>
        <v>#N/A</v>
      </c>
      <c r="R1740" s="65" t="e">
        <f>VLOOKUP(E1740,'Trimming log'!$F$5:$V$5000,14,FALSE)</f>
        <v>#N/A</v>
      </c>
      <c r="S1740" s="65" t="e">
        <f>VLOOKUP(E1740,'Trimming log'!$F$5:$V$5000,15,FALSE)</f>
        <v>#N/A</v>
      </c>
      <c r="T1740" s="65" t="e">
        <f t="shared" si="357"/>
        <v>#N/A</v>
      </c>
      <c r="U1740" s="491" t="str">
        <f t="shared" si="358"/>
        <v/>
      </c>
      <c r="V1740" s="74">
        <f t="shared" si="361"/>
        <v>0</v>
      </c>
      <c r="W1740" s="134">
        <f t="shared" si="362"/>
        <v>0</v>
      </c>
      <c r="X1740" s="134" t="e">
        <f>VLOOKUP(E1740,'Trimming log'!$F$5:$Y$5000,19,FALSE)</f>
        <v>#N/A</v>
      </c>
      <c r="Y1740" s="134" t="e">
        <f>VLOOKUP(E1740,'Trimming log'!$F$5:$Y$5000,20,FALSE)</f>
        <v>#N/A</v>
      </c>
      <c r="Z1740" s="135" t="e">
        <f t="shared" si="363"/>
        <v>#N/A</v>
      </c>
      <c r="AA1740" s="135" t="e">
        <f t="shared" si="364"/>
        <v>#N/A</v>
      </c>
      <c r="AB1740" s="136" t="e">
        <f t="shared" si="365"/>
        <v>#N/A</v>
      </c>
      <c r="AC1740" s="136" t="e">
        <f t="shared" si="366"/>
        <v>#N/A</v>
      </c>
      <c r="AD1740" s="136" t="e">
        <f t="shared" si="367"/>
        <v>#N/A</v>
      </c>
      <c r="AE1740" s="136" t="e">
        <f t="shared" si="368"/>
        <v>#N/A</v>
      </c>
    </row>
    <row r="1741" spans="1:31" ht="15" customHeight="1">
      <c r="A1741" s="67" t="str">
        <f t="shared" si="356"/>
        <v/>
      </c>
      <c r="B1741" s="65">
        <f t="shared" si="359"/>
        <v>1718</v>
      </c>
      <c r="C1741" s="68" t="str">
        <f t="shared" si="360"/>
        <v/>
      </c>
      <c r="D1741" s="69"/>
      <c r="E1741" s="75"/>
      <c r="F1741" s="65" t="e">
        <f>VLOOKUP(E1741,'Trimming log'!$F$5:$V$5000,2,FALSE)</f>
        <v>#N/A</v>
      </c>
      <c r="G1741" s="65" t="e">
        <f>VLOOKUP(E1741,'Trimming log'!$F$5:$V$5000,3,FALSE)</f>
        <v>#N/A</v>
      </c>
      <c r="H1741" s="508" t="e">
        <f>VLOOKUP(E1741,'Trimming log'!$F$5:$V$5000,4,FALSE)</f>
        <v>#N/A</v>
      </c>
      <c r="I1741" s="65" t="e">
        <f>VLOOKUP(E1741,'Trimming log'!$F$5:$V$5000,5,FALSE)</f>
        <v>#N/A</v>
      </c>
      <c r="J1741" s="65" t="e">
        <f>VLOOKUP(E1741,'Trimming log'!$F$5:$V$5000,6,FALSE)</f>
        <v>#N/A</v>
      </c>
      <c r="K1741" s="65" t="e">
        <f>VLOOKUP(E1741,'Trimming log'!$F$5:$V$5000,7,FALSE)</f>
        <v>#N/A</v>
      </c>
      <c r="L1741" s="65" t="e">
        <f>VLOOKUP(E1741,'Trimming log'!$F$5:$V$5000,8,FALSE)</f>
        <v>#N/A</v>
      </c>
      <c r="M1741" s="65" t="e">
        <f>VLOOKUP(E1741,'Trimming log'!$F$5:$V$5000,9,FALSE)</f>
        <v>#N/A</v>
      </c>
      <c r="N1741" s="507" t="e">
        <f>VLOOKUP(E1741,'Trimming log'!$F$5:$V$5000,10,FALSE)</f>
        <v>#N/A</v>
      </c>
      <c r="O1741" s="65" t="e">
        <f>VLOOKUP(E1741,'Trimming log'!$F$5:$V$5000,11,FALSE)</f>
        <v>#N/A</v>
      </c>
      <c r="P1741" s="65" t="e">
        <f>VLOOKUP(E1741,'Trimming log'!$F$5:$V$5000,12,FALSE)</f>
        <v>#N/A</v>
      </c>
      <c r="Q1741" s="65" t="e">
        <f>VLOOKUP(E1741,'Trimming log'!$F$5:$V$5000,13,FALSE)</f>
        <v>#N/A</v>
      </c>
      <c r="R1741" s="65" t="e">
        <f>VLOOKUP(E1741,'Trimming log'!$F$5:$V$5000,14,FALSE)</f>
        <v>#N/A</v>
      </c>
      <c r="S1741" s="65" t="e">
        <f>VLOOKUP(E1741,'Trimming log'!$F$5:$V$5000,15,FALSE)</f>
        <v>#N/A</v>
      </c>
      <c r="T1741" s="65" t="e">
        <f t="shared" si="357"/>
        <v>#N/A</v>
      </c>
      <c r="U1741" s="491" t="str">
        <f t="shared" si="358"/>
        <v/>
      </c>
      <c r="V1741" s="74">
        <f t="shared" si="361"/>
        <v>0</v>
      </c>
      <c r="W1741" s="134">
        <f t="shared" si="362"/>
        <v>0</v>
      </c>
      <c r="X1741" s="134" t="e">
        <f>VLOOKUP(E1741,'Trimming log'!$F$5:$Y$5000,19,FALSE)</f>
        <v>#N/A</v>
      </c>
      <c r="Y1741" s="134" t="e">
        <f>VLOOKUP(E1741,'Trimming log'!$F$5:$Y$5000,20,FALSE)</f>
        <v>#N/A</v>
      </c>
      <c r="Z1741" s="135" t="e">
        <f t="shared" si="363"/>
        <v>#N/A</v>
      </c>
      <c r="AA1741" s="135" t="e">
        <f t="shared" si="364"/>
        <v>#N/A</v>
      </c>
      <c r="AB1741" s="136" t="e">
        <f t="shared" si="365"/>
        <v>#N/A</v>
      </c>
      <c r="AC1741" s="136" t="e">
        <f t="shared" si="366"/>
        <v>#N/A</v>
      </c>
      <c r="AD1741" s="136" t="e">
        <f t="shared" si="367"/>
        <v>#N/A</v>
      </c>
      <c r="AE1741" s="136" t="e">
        <f t="shared" si="368"/>
        <v>#N/A</v>
      </c>
    </row>
    <row r="1742" spans="1:31" ht="15" customHeight="1">
      <c r="A1742" s="67" t="str">
        <f t="shared" si="356"/>
        <v/>
      </c>
      <c r="B1742" s="65">
        <f t="shared" si="359"/>
        <v>1719</v>
      </c>
      <c r="C1742" s="68" t="str">
        <f t="shared" si="360"/>
        <v/>
      </c>
      <c r="D1742" s="69"/>
      <c r="E1742" s="75"/>
      <c r="F1742" s="65" t="e">
        <f>VLOOKUP(E1742,'Trimming log'!$F$5:$V$5000,2,FALSE)</f>
        <v>#N/A</v>
      </c>
      <c r="G1742" s="65" t="e">
        <f>VLOOKUP(E1742,'Trimming log'!$F$5:$V$5000,3,FALSE)</f>
        <v>#N/A</v>
      </c>
      <c r="H1742" s="508" t="e">
        <f>VLOOKUP(E1742,'Trimming log'!$F$5:$V$5000,4,FALSE)</f>
        <v>#N/A</v>
      </c>
      <c r="I1742" s="65" t="e">
        <f>VLOOKUP(E1742,'Trimming log'!$F$5:$V$5000,5,FALSE)</f>
        <v>#N/A</v>
      </c>
      <c r="J1742" s="65" t="e">
        <f>VLOOKUP(E1742,'Trimming log'!$F$5:$V$5000,6,FALSE)</f>
        <v>#N/A</v>
      </c>
      <c r="K1742" s="65" t="e">
        <f>VLOOKUP(E1742,'Trimming log'!$F$5:$V$5000,7,FALSE)</f>
        <v>#N/A</v>
      </c>
      <c r="L1742" s="65" t="e">
        <f>VLOOKUP(E1742,'Trimming log'!$F$5:$V$5000,8,FALSE)</f>
        <v>#N/A</v>
      </c>
      <c r="M1742" s="65" t="e">
        <f>VLOOKUP(E1742,'Trimming log'!$F$5:$V$5000,9,FALSE)</f>
        <v>#N/A</v>
      </c>
      <c r="N1742" s="507" t="e">
        <f>VLOOKUP(E1742,'Trimming log'!$F$5:$V$5000,10,FALSE)</f>
        <v>#N/A</v>
      </c>
      <c r="O1742" s="65" t="e">
        <f>VLOOKUP(E1742,'Trimming log'!$F$5:$V$5000,11,FALSE)</f>
        <v>#N/A</v>
      </c>
      <c r="P1742" s="65" t="e">
        <f>VLOOKUP(E1742,'Trimming log'!$F$5:$V$5000,12,FALSE)</f>
        <v>#N/A</v>
      </c>
      <c r="Q1742" s="65" t="e">
        <f>VLOOKUP(E1742,'Trimming log'!$F$5:$V$5000,13,FALSE)</f>
        <v>#N/A</v>
      </c>
      <c r="R1742" s="65" t="e">
        <f>VLOOKUP(E1742,'Trimming log'!$F$5:$V$5000,14,FALSE)</f>
        <v>#N/A</v>
      </c>
      <c r="S1742" s="65" t="e">
        <f>VLOOKUP(E1742,'Trimming log'!$F$5:$V$5000,15,FALSE)</f>
        <v>#N/A</v>
      </c>
      <c r="T1742" s="65" t="e">
        <f t="shared" si="357"/>
        <v>#N/A</v>
      </c>
      <c r="U1742" s="491" t="str">
        <f t="shared" si="358"/>
        <v/>
      </c>
      <c r="V1742" s="74">
        <f t="shared" si="361"/>
        <v>0</v>
      </c>
      <c r="W1742" s="134">
        <f t="shared" si="362"/>
        <v>0</v>
      </c>
      <c r="X1742" s="134" t="e">
        <f>VLOOKUP(E1742,'Trimming log'!$F$5:$Y$5000,19,FALSE)</f>
        <v>#N/A</v>
      </c>
      <c r="Y1742" s="134" t="e">
        <f>VLOOKUP(E1742,'Trimming log'!$F$5:$Y$5000,20,FALSE)</f>
        <v>#N/A</v>
      </c>
      <c r="Z1742" s="135" t="e">
        <f t="shared" si="363"/>
        <v>#N/A</v>
      </c>
      <c r="AA1742" s="135" t="e">
        <f t="shared" si="364"/>
        <v>#N/A</v>
      </c>
      <c r="AB1742" s="136" t="e">
        <f t="shared" si="365"/>
        <v>#N/A</v>
      </c>
      <c r="AC1742" s="136" t="e">
        <f t="shared" si="366"/>
        <v>#N/A</v>
      </c>
      <c r="AD1742" s="136" t="e">
        <f t="shared" si="367"/>
        <v>#N/A</v>
      </c>
      <c r="AE1742" s="136" t="e">
        <f t="shared" si="368"/>
        <v>#N/A</v>
      </c>
    </row>
    <row r="1743" spans="1:31" ht="15" customHeight="1">
      <c r="A1743" s="67" t="str">
        <f t="shared" si="356"/>
        <v/>
      </c>
      <c r="B1743" s="65">
        <f t="shared" si="359"/>
        <v>1720</v>
      </c>
      <c r="C1743" s="68" t="str">
        <f t="shared" si="360"/>
        <v/>
      </c>
      <c r="D1743" s="69"/>
      <c r="E1743" s="75"/>
      <c r="F1743" s="65" t="e">
        <f>VLOOKUP(E1743,'Trimming log'!$F$5:$V$5000,2,FALSE)</f>
        <v>#N/A</v>
      </c>
      <c r="G1743" s="65" t="e">
        <f>VLOOKUP(E1743,'Trimming log'!$F$5:$V$5000,3,FALSE)</f>
        <v>#N/A</v>
      </c>
      <c r="H1743" s="508" t="e">
        <f>VLOOKUP(E1743,'Trimming log'!$F$5:$V$5000,4,FALSE)</f>
        <v>#N/A</v>
      </c>
      <c r="I1743" s="65" t="e">
        <f>VLOOKUP(E1743,'Trimming log'!$F$5:$V$5000,5,FALSE)</f>
        <v>#N/A</v>
      </c>
      <c r="J1743" s="65" t="e">
        <f>VLOOKUP(E1743,'Trimming log'!$F$5:$V$5000,6,FALSE)</f>
        <v>#N/A</v>
      </c>
      <c r="K1743" s="65" t="e">
        <f>VLOOKUP(E1743,'Trimming log'!$F$5:$V$5000,7,FALSE)</f>
        <v>#N/A</v>
      </c>
      <c r="L1743" s="65" t="e">
        <f>VLOOKUP(E1743,'Trimming log'!$F$5:$V$5000,8,FALSE)</f>
        <v>#N/A</v>
      </c>
      <c r="M1743" s="65" t="e">
        <f>VLOOKUP(E1743,'Trimming log'!$F$5:$V$5000,9,FALSE)</f>
        <v>#N/A</v>
      </c>
      <c r="N1743" s="507" t="e">
        <f>VLOOKUP(E1743,'Trimming log'!$F$5:$V$5000,10,FALSE)</f>
        <v>#N/A</v>
      </c>
      <c r="O1743" s="65" t="e">
        <f>VLOOKUP(E1743,'Trimming log'!$F$5:$V$5000,11,FALSE)</f>
        <v>#N/A</v>
      </c>
      <c r="P1743" s="65" t="e">
        <f>VLOOKUP(E1743,'Trimming log'!$F$5:$V$5000,12,FALSE)</f>
        <v>#N/A</v>
      </c>
      <c r="Q1743" s="65" t="e">
        <f>VLOOKUP(E1743,'Trimming log'!$F$5:$V$5000,13,FALSE)</f>
        <v>#N/A</v>
      </c>
      <c r="R1743" s="65" t="e">
        <f>VLOOKUP(E1743,'Trimming log'!$F$5:$V$5000,14,FALSE)</f>
        <v>#N/A</v>
      </c>
      <c r="S1743" s="65" t="e">
        <f>VLOOKUP(E1743,'Trimming log'!$F$5:$V$5000,15,FALSE)</f>
        <v>#N/A</v>
      </c>
      <c r="T1743" s="65" t="e">
        <f t="shared" si="357"/>
        <v>#N/A</v>
      </c>
      <c r="U1743" s="491" t="str">
        <f t="shared" si="358"/>
        <v/>
      </c>
      <c r="V1743" s="74">
        <f t="shared" si="361"/>
        <v>0</v>
      </c>
      <c r="W1743" s="134">
        <f t="shared" si="362"/>
        <v>0</v>
      </c>
      <c r="X1743" s="134" t="e">
        <f>VLOOKUP(E1743,'Trimming log'!$F$5:$Y$5000,19,FALSE)</f>
        <v>#N/A</v>
      </c>
      <c r="Y1743" s="134" t="e">
        <f>VLOOKUP(E1743,'Trimming log'!$F$5:$Y$5000,20,FALSE)</f>
        <v>#N/A</v>
      </c>
      <c r="Z1743" s="135" t="e">
        <f t="shared" si="363"/>
        <v>#N/A</v>
      </c>
      <c r="AA1743" s="135" t="e">
        <f t="shared" si="364"/>
        <v>#N/A</v>
      </c>
      <c r="AB1743" s="136" t="e">
        <f t="shared" si="365"/>
        <v>#N/A</v>
      </c>
      <c r="AC1743" s="136" t="e">
        <f t="shared" si="366"/>
        <v>#N/A</v>
      </c>
      <c r="AD1743" s="136" t="e">
        <f t="shared" si="367"/>
        <v>#N/A</v>
      </c>
      <c r="AE1743" s="136" t="e">
        <f t="shared" si="368"/>
        <v>#N/A</v>
      </c>
    </row>
    <row r="1744" spans="1:31" ht="15" customHeight="1">
      <c r="A1744" s="67" t="str">
        <f t="shared" si="356"/>
        <v/>
      </c>
      <c r="B1744" s="65">
        <f t="shared" si="359"/>
        <v>1721</v>
      </c>
      <c r="C1744" s="68" t="str">
        <f t="shared" si="360"/>
        <v/>
      </c>
      <c r="D1744" s="69"/>
      <c r="E1744" s="75"/>
      <c r="F1744" s="65" t="e">
        <f>VLOOKUP(E1744,'Trimming log'!$F$5:$V$5000,2,FALSE)</f>
        <v>#N/A</v>
      </c>
      <c r="G1744" s="65" t="e">
        <f>VLOOKUP(E1744,'Trimming log'!$F$5:$V$5000,3,FALSE)</f>
        <v>#N/A</v>
      </c>
      <c r="H1744" s="508" t="e">
        <f>VLOOKUP(E1744,'Trimming log'!$F$5:$V$5000,4,FALSE)</f>
        <v>#N/A</v>
      </c>
      <c r="I1744" s="65" t="e">
        <f>VLOOKUP(E1744,'Trimming log'!$F$5:$V$5000,5,FALSE)</f>
        <v>#N/A</v>
      </c>
      <c r="J1744" s="65" t="e">
        <f>VLOOKUP(E1744,'Trimming log'!$F$5:$V$5000,6,FALSE)</f>
        <v>#N/A</v>
      </c>
      <c r="K1744" s="65" t="e">
        <f>VLOOKUP(E1744,'Trimming log'!$F$5:$V$5000,7,FALSE)</f>
        <v>#N/A</v>
      </c>
      <c r="L1744" s="65" t="e">
        <f>VLOOKUP(E1744,'Trimming log'!$F$5:$V$5000,8,FALSE)</f>
        <v>#N/A</v>
      </c>
      <c r="M1744" s="65" t="e">
        <f>VLOOKUP(E1744,'Trimming log'!$F$5:$V$5000,9,FALSE)</f>
        <v>#N/A</v>
      </c>
      <c r="N1744" s="507" t="e">
        <f>VLOOKUP(E1744,'Trimming log'!$F$5:$V$5000,10,FALSE)</f>
        <v>#N/A</v>
      </c>
      <c r="O1744" s="65" t="e">
        <f>VLOOKUP(E1744,'Trimming log'!$F$5:$V$5000,11,FALSE)</f>
        <v>#N/A</v>
      </c>
      <c r="P1744" s="65" t="e">
        <f>VLOOKUP(E1744,'Trimming log'!$F$5:$V$5000,12,FALSE)</f>
        <v>#N/A</v>
      </c>
      <c r="Q1744" s="65" t="e">
        <f>VLOOKUP(E1744,'Trimming log'!$F$5:$V$5000,13,FALSE)</f>
        <v>#N/A</v>
      </c>
      <c r="R1744" s="65" t="e">
        <f>VLOOKUP(E1744,'Trimming log'!$F$5:$V$5000,14,FALSE)</f>
        <v>#N/A</v>
      </c>
      <c r="S1744" s="65" t="e">
        <f>VLOOKUP(E1744,'Trimming log'!$F$5:$V$5000,15,FALSE)</f>
        <v>#N/A</v>
      </c>
      <c r="T1744" s="65" t="e">
        <f t="shared" si="357"/>
        <v>#N/A</v>
      </c>
      <c r="U1744" s="491" t="str">
        <f t="shared" si="358"/>
        <v/>
      </c>
      <c r="V1744" s="74">
        <f t="shared" si="361"/>
        <v>0</v>
      </c>
      <c r="W1744" s="134">
        <f t="shared" si="362"/>
        <v>0</v>
      </c>
      <c r="X1744" s="134" t="e">
        <f>VLOOKUP(E1744,'Trimming log'!$F$5:$Y$5000,19,FALSE)</f>
        <v>#N/A</v>
      </c>
      <c r="Y1744" s="134" t="e">
        <f>VLOOKUP(E1744,'Trimming log'!$F$5:$Y$5000,20,FALSE)</f>
        <v>#N/A</v>
      </c>
      <c r="Z1744" s="135" t="e">
        <f t="shared" si="363"/>
        <v>#N/A</v>
      </c>
      <c r="AA1744" s="135" t="e">
        <f t="shared" si="364"/>
        <v>#N/A</v>
      </c>
      <c r="AB1744" s="136" t="e">
        <f t="shared" si="365"/>
        <v>#N/A</v>
      </c>
      <c r="AC1744" s="136" t="e">
        <f t="shared" si="366"/>
        <v>#N/A</v>
      </c>
      <c r="AD1744" s="136" t="e">
        <f t="shared" si="367"/>
        <v>#N/A</v>
      </c>
      <c r="AE1744" s="136" t="e">
        <f t="shared" si="368"/>
        <v>#N/A</v>
      </c>
    </row>
    <row r="1745" spans="1:31" ht="15" customHeight="1">
      <c r="A1745" s="67" t="str">
        <f t="shared" si="356"/>
        <v/>
      </c>
      <c r="B1745" s="65">
        <f t="shared" si="359"/>
        <v>1722</v>
      </c>
      <c r="C1745" s="68" t="str">
        <f t="shared" si="360"/>
        <v/>
      </c>
      <c r="D1745" s="69"/>
      <c r="E1745" s="75"/>
      <c r="F1745" s="65" t="e">
        <f>VLOOKUP(E1745,'Trimming log'!$F$5:$V$5000,2,FALSE)</f>
        <v>#N/A</v>
      </c>
      <c r="G1745" s="65" t="e">
        <f>VLOOKUP(E1745,'Trimming log'!$F$5:$V$5000,3,FALSE)</f>
        <v>#N/A</v>
      </c>
      <c r="H1745" s="508" t="e">
        <f>VLOOKUP(E1745,'Trimming log'!$F$5:$V$5000,4,FALSE)</f>
        <v>#N/A</v>
      </c>
      <c r="I1745" s="65" t="e">
        <f>VLOOKUP(E1745,'Trimming log'!$F$5:$V$5000,5,FALSE)</f>
        <v>#N/A</v>
      </c>
      <c r="J1745" s="65" t="e">
        <f>VLOOKUP(E1745,'Trimming log'!$F$5:$V$5000,6,FALSE)</f>
        <v>#N/A</v>
      </c>
      <c r="K1745" s="65" t="e">
        <f>VLOOKUP(E1745,'Trimming log'!$F$5:$V$5000,7,FALSE)</f>
        <v>#N/A</v>
      </c>
      <c r="L1745" s="65" t="e">
        <f>VLOOKUP(E1745,'Trimming log'!$F$5:$V$5000,8,FALSE)</f>
        <v>#N/A</v>
      </c>
      <c r="M1745" s="65" t="e">
        <f>VLOOKUP(E1745,'Trimming log'!$F$5:$V$5000,9,FALSE)</f>
        <v>#N/A</v>
      </c>
      <c r="N1745" s="507" t="e">
        <f>VLOOKUP(E1745,'Trimming log'!$F$5:$V$5000,10,FALSE)</f>
        <v>#N/A</v>
      </c>
      <c r="O1745" s="65" t="e">
        <f>VLOOKUP(E1745,'Trimming log'!$F$5:$V$5000,11,FALSE)</f>
        <v>#N/A</v>
      </c>
      <c r="P1745" s="65" t="e">
        <f>VLOOKUP(E1745,'Trimming log'!$F$5:$V$5000,12,FALSE)</f>
        <v>#N/A</v>
      </c>
      <c r="Q1745" s="65" t="e">
        <f>VLOOKUP(E1745,'Trimming log'!$F$5:$V$5000,13,FALSE)</f>
        <v>#N/A</v>
      </c>
      <c r="R1745" s="65" t="e">
        <f>VLOOKUP(E1745,'Trimming log'!$F$5:$V$5000,14,FALSE)</f>
        <v>#N/A</v>
      </c>
      <c r="S1745" s="65" t="e">
        <f>VLOOKUP(E1745,'Trimming log'!$F$5:$V$5000,15,FALSE)</f>
        <v>#N/A</v>
      </c>
      <c r="T1745" s="65" t="e">
        <f t="shared" si="357"/>
        <v>#N/A</v>
      </c>
      <c r="U1745" s="491" t="str">
        <f t="shared" si="358"/>
        <v/>
      </c>
      <c r="V1745" s="74">
        <f t="shared" si="361"/>
        <v>0</v>
      </c>
      <c r="W1745" s="134">
        <f t="shared" si="362"/>
        <v>0</v>
      </c>
      <c r="X1745" s="134" t="e">
        <f>VLOOKUP(E1745,'Trimming log'!$F$5:$Y$5000,19,FALSE)</f>
        <v>#N/A</v>
      </c>
      <c r="Y1745" s="134" t="e">
        <f>VLOOKUP(E1745,'Trimming log'!$F$5:$Y$5000,20,FALSE)</f>
        <v>#N/A</v>
      </c>
      <c r="Z1745" s="135" t="e">
        <f t="shared" si="363"/>
        <v>#N/A</v>
      </c>
      <c r="AA1745" s="135" t="e">
        <f t="shared" si="364"/>
        <v>#N/A</v>
      </c>
      <c r="AB1745" s="136" t="e">
        <f t="shared" si="365"/>
        <v>#N/A</v>
      </c>
      <c r="AC1745" s="136" t="e">
        <f t="shared" si="366"/>
        <v>#N/A</v>
      </c>
      <c r="AD1745" s="136" t="e">
        <f t="shared" si="367"/>
        <v>#N/A</v>
      </c>
      <c r="AE1745" s="136" t="e">
        <f t="shared" si="368"/>
        <v>#N/A</v>
      </c>
    </row>
    <row r="1746" spans="1:31" ht="15" customHeight="1">
      <c r="A1746" s="67" t="str">
        <f t="shared" si="356"/>
        <v/>
      </c>
      <c r="B1746" s="65">
        <f t="shared" si="359"/>
        <v>1723</v>
      </c>
      <c r="C1746" s="68" t="str">
        <f t="shared" si="360"/>
        <v/>
      </c>
      <c r="D1746" s="69"/>
      <c r="E1746" s="75"/>
      <c r="F1746" s="65" t="e">
        <f>VLOOKUP(E1746,'Trimming log'!$F$5:$V$5000,2,FALSE)</f>
        <v>#N/A</v>
      </c>
      <c r="G1746" s="65" t="e">
        <f>VLOOKUP(E1746,'Trimming log'!$F$5:$V$5000,3,FALSE)</f>
        <v>#N/A</v>
      </c>
      <c r="H1746" s="508" t="e">
        <f>VLOOKUP(E1746,'Trimming log'!$F$5:$V$5000,4,FALSE)</f>
        <v>#N/A</v>
      </c>
      <c r="I1746" s="65" t="e">
        <f>VLOOKUP(E1746,'Trimming log'!$F$5:$V$5000,5,FALSE)</f>
        <v>#N/A</v>
      </c>
      <c r="J1746" s="65" t="e">
        <f>VLOOKUP(E1746,'Trimming log'!$F$5:$V$5000,6,FALSE)</f>
        <v>#N/A</v>
      </c>
      <c r="K1746" s="65" t="e">
        <f>VLOOKUP(E1746,'Trimming log'!$F$5:$V$5000,7,FALSE)</f>
        <v>#N/A</v>
      </c>
      <c r="L1746" s="65" t="e">
        <f>VLOOKUP(E1746,'Trimming log'!$F$5:$V$5000,8,FALSE)</f>
        <v>#N/A</v>
      </c>
      <c r="M1746" s="65" t="e">
        <f>VLOOKUP(E1746,'Trimming log'!$F$5:$V$5000,9,FALSE)</f>
        <v>#N/A</v>
      </c>
      <c r="N1746" s="507" t="e">
        <f>VLOOKUP(E1746,'Trimming log'!$F$5:$V$5000,10,FALSE)</f>
        <v>#N/A</v>
      </c>
      <c r="O1746" s="65" t="e">
        <f>VLOOKUP(E1746,'Trimming log'!$F$5:$V$5000,11,FALSE)</f>
        <v>#N/A</v>
      </c>
      <c r="P1746" s="65" t="e">
        <f>VLOOKUP(E1746,'Trimming log'!$F$5:$V$5000,12,FALSE)</f>
        <v>#N/A</v>
      </c>
      <c r="Q1746" s="65" t="e">
        <f>VLOOKUP(E1746,'Trimming log'!$F$5:$V$5000,13,FALSE)</f>
        <v>#N/A</v>
      </c>
      <c r="R1746" s="65" t="e">
        <f>VLOOKUP(E1746,'Trimming log'!$F$5:$V$5000,14,FALSE)</f>
        <v>#N/A</v>
      </c>
      <c r="S1746" s="65" t="e">
        <f>VLOOKUP(E1746,'Trimming log'!$F$5:$V$5000,15,FALSE)</f>
        <v>#N/A</v>
      </c>
      <c r="T1746" s="65" t="e">
        <f t="shared" si="357"/>
        <v>#N/A</v>
      </c>
      <c r="U1746" s="491" t="str">
        <f t="shared" si="358"/>
        <v/>
      </c>
      <c r="V1746" s="74">
        <f t="shared" si="361"/>
        <v>0</v>
      </c>
      <c r="W1746" s="134">
        <f t="shared" si="362"/>
        <v>0</v>
      </c>
      <c r="X1746" s="134" t="e">
        <f>VLOOKUP(E1746,'Trimming log'!$F$5:$Y$5000,19,FALSE)</f>
        <v>#N/A</v>
      </c>
      <c r="Y1746" s="134" t="e">
        <f>VLOOKUP(E1746,'Trimming log'!$F$5:$Y$5000,20,FALSE)</f>
        <v>#N/A</v>
      </c>
      <c r="Z1746" s="135" t="e">
        <f t="shared" si="363"/>
        <v>#N/A</v>
      </c>
      <c r="AA1746" s="135" t="e">
        <f t="shared" si="364"/>
        <v>#N/A</v>
      </c>
      <c r="AB1746" s="136" t="e">
        <f t="shared" si="365"/>
        <v>#N/A</v>
      </c>
      <c r="AC1746" s="136" t="e">
        <f t="shared" si="366"/>
        <v>#N/A</v>
      </c>
      <c r="AD1746" s="136" t="e">
        <f t="shared" si="367"/>
        <v>#N/A</v>
      </c>
      <c r="AE1746" s="136" t="e">
        <f t="shared" si="368"/>
        <v>#N/A</v>
      </c>
    </row>
    <row r="1747" spans="1:31" ht="15" customHeight="1">
      <c r="A1747" s="67" t="str">
        <f t="shared" si="356"/>
        <v/>
      </c>
      <c r="B1747" s="65">
        <f t="shared" si="359"/>
        <v>1724</v>
      </c>
      <c r="C1747" s="68" t="str">
        <f t="shared" si="360"/>
        <v/>
      </c>
      <c r="D1747" s="69"/>
      <c r="E1747" s="75"/>
      <c r="F1747" s="65" t="e">
        <f>VLOOKUP(E1747,'Trimming log'!$F$5:$V$5000,2,FALSE)</f>
        <v>#N/A</v>
      </c>
      <c r="G1747" s="65" t="e">
        <f>VLOOKUP(E1747,'Trimming log'!$F$5:$V$5000,3,FALSE)</f>
        <v>#N/A</v>
      </c>
      <c r="H1747" s="508" t="e">
        <f>VLOOKUP(E1747,'Trimming log'!$F$5:$V$5000,4,FALSE)</f>
        <v>#N/A</v>
      </c>
      <c r="I1747" s="65" t="e">
        <f>VLOOKUP(E1747,'Trimming log'!$F$5:$V$5000,5,FALSE)</f>
        <v>#N/A</v>
      </c>
      <c r="J1747" s="65" t="e">
        <f>VLOOKUP(E1747,'Trimming log'!$F$5:$V$5000,6,FALSE)</f>
        <v>#N/A</v>
      </c>
      <c r="K1747" s="65" t="e">
        <f>VLOOKUP(E1747,'Trimming log'!$F$5:$V$5000,7,FALSE)</f>
        <v>#N/A</v>
      </c>
      <c r="L1747" s="65" t="e">
        <f>VLOOKUP(E1747,'Trimming log'!$F$5:$V$5000,8,FALSE)</f>
        <v>#N/A</v>
      </c>
      <c r="M1747" s="65" t="e">
        <f>VLOOKUP(E1747,'Trimming log'!$F$5:$V$5000,9,FALSE)</f>
        <v>#N/A</v>
      </c>
      <c r="N1747" s="507" t="e">
        <f>VLOOKUP(E1747,'Trimming log'!$F$5:$V$5000,10,FALSE)</f>
        <v>#N/A</v>
      </c>
      <c r="O1747" s="65" t="e">
        <f>VLOOKUP(E1747,'Trimming log'!$F$5:$V$5000,11,FALSE)</f>
        <v>#N/A</v>
      </c>
      <c r="P1747" s="65" t="e">
        <f>VLOOKUP(E1747,'Trimming log'!$F$5:$V$5000,12,FALSE)</f>
        <v>#N/A</v>
      </c>
      <c r="Q1747" s="65" t="e">
        <f>VLOOKUP(E1747,'Trimming log'!$F$5:$V$5000,13,FALSE)</f>
        <v>#N/A</v>
      </c>
      <c r="R1747" s="65" t="e">
        <f>VLOOKUP(E1747,'Trimming log'!$F$5:$V$5000,14,FALSE)</f>
        <v>#N/A</v>
      </c>
      <c r="S1747" s="65" t="e">
        <f>VLOOKUP(E1747,'Trimming log'!$F$5:$V$5000,15,FALSE)</f>
        <v>#N/A</v>
      </c>
      <c r="T1747" s="65" t="e">
        <f t="shared" si="357"/>
        <v>#N/A</v>
      </c>
      <c r="U1747" s="491" t="str">
        <f t="shared" si="358"/>
        <v/>
      </c>
      <c r="V1747" s="74">
        <f t="shared" si="361"/>
        <v>0</v>
      </c>
      <c r="W1747" s="134">
        <f t="shared" si="362"/>
        <v>0</v>
      </c>
      <c r="X1747" s="134" t="e">
        <f>VLOOKUP(E1747,'Trimming log'!$F$5:$Y$5000,19,FALSE)</f>
        <v>#N/A</v>
      </c>
      <c r="Y1747" s="134" t="e">
        <f>VLOOKUP(E1747,'Trimming log'!$F$5:$Y$5000,20,FALSE)</f>
        <v>#N/A</v>
      </c>
      <c r="Z1747" s="135" t="e">
        <f t="shared" si="363"/>
        <v>#N/A</v>
      </c>
      <c r="AA1747" s="135" t="e">
        <f t="shared" si="364"/>
        <v>#N/A</v>
      </c>
      <c r="AB1747" s="136" t="e">
        <f t="shared" si="365"/>
        <v>#N/A</v>
      </c>
      <c r="AC1747" s="136" t="e">
        <f t="shared" si="366"/>
        <v>#N/A</v>
      </c>
      <c r="AD1747" s="136" t="e">
        <f t="shared" si="367"/>
        <v>#N/A</v>
      </c>
      <c r="AE1747" s="136" t="e">
        <f t="shared" si="368"/>
        <v>#N/A</v>
      </c>
    </row>
    <row r="1748" spans="1:31" ht="15" customHeight="1">
      <c r="A1748" s="67" t="str">
        <f t="shared" si="356"/>
        <v/>
      </c>
      <c r="B1748" s="65">
        <f t="shared" si="359"/>
        <v>1725</v>
      </c>
      <c r="C1748" s="68" t="str">
        <f t="shared" si="360"/>
        <v/>
      </c>
      <c r="D1748" s="69"/>
      <c r="E1748" s="75"/>
      <c r="F1748" s="65" t="e">
        <f>VLOOKUP(E1748,'Trimming log'!$F$5:$V$5000,2,FALSE)</f>
        <v>#N/A</v>
      </c>
      <c r="G1748" s="65" t="e">
        <f>VLOOKUP(E1748,'Trimming log'!$F$5:$V$5000,3,FALSE)</f>
        <v>#N/A</v>
      </c>
      <c r="H1748" s="508" t="e">
        <f>VLOOKUP(E1748,'Trimming log'!$F$5:$V$5000,4,FALSE)</f>
        <v>#N/A</v>
      </c>
      <c r="I1748" s="65" t="e">
        <f>VLOOKUP(E1748,'Trimming log'!$F$5:$V$5000,5,FALSE)</f>
        <v>#N/A</v>
      </c>
      <c r="J1748" s="65" t="e">
        <f>VLOOKUP(E1748,'Trimming log'!$F$5:$V$5000,6,FALSE)</f>
        <v>#N/A</v>
      </c>
      <c r="K1748" s="65" t="e">
        <f>VLOOKUP(E1748,'Trimming log'!$F$5:$V$5000,7,FALSE)</f>
        <v>#N/A</v>
      </c>
      <c r="L1748" s="65" t="e">
        <f>VLOOKUP(E1748,'Trimming log'!$F$5:$V$5000,8,FALSE)</f>
        <v>#N/A</v>
      </c>
      <c r="M1748" s="65" t="e">
        <f>VLOOKUP(E1748,'Trimming log'!$F$5:$V$5000,9,FALSE)</f>
        <v>#N/A</v>
      </c>
      <c r="N1748" s="507" t="e">
        <f>VLOOKUP(E1748,'Trimming log'!$F$5:$V$5000,10,FALSE)</f>
        <v>#N/A</v>
      </c>
      <c r="O1748" s="65" t="e">
        <f>VLOOKUP(E1748,'Trimming log'!$F$5:$V$5000,11,FALSE)</f>
        <v>#N/A</v>
      </c>
      <c r="P1748" s="65" t="e">
        <f>VLOOKUP(E1748,'Trimming log'!$F$5:$V$5000,12,FALSE)</f>
        <v>#N/A</v>
      </c>
      <c r="Q1748" s="65" t="e">
        <f>VLOOKUP(E1748,'Trimming log'!$F$5:$V$5000,13,FALSE)</f>
        <v>#N/A</v>
      </c>
      <c r="R1748" s="65" t="e">
        <f>VLOOKUP(E1748,'Trimming log'!$F$5:$V$5000,14,FALSE)</f>
        <v>#N/A</v>
      </c>
      <c r="S1748" s="65" t="e">
        <f>VLOOKUP(E1748,'Trimming log'!$F$5:$V$5000,15,FALSE)</f>
        <v>#N/A</v>
      </c>
      <c r="T1748" s="65" t="e">
        <f t="shared" si="357"/>
        <v>#N/A</v>
      </c>
      <c r="U1748" s="491" t="str">
        <f t="shared" si="358"/>
        <v/>
      </c>
      <c r="V1748" s="74">
        <f t="shared" si="361"/>
        <v>0</v>
      </c>
      <c r="W1748" s="134">
        <f t="shared" si="362"/>
        <v>0</v>
      </c>
      <c r="X1748" s="134" t="e">
        <f>VLOOKUP(E1748,'Trimming log'!$F$5:$Y$5000,19,FALSE)</f>
        <v>#N/A</v>
      </c>
      <c r="Y1748" s="134" t="e">
        <f>VLOOKUP(E1748,'Trimming log'!$F$5:$Y$5000,20,FALSE)</f>
        <v>#N/A</v>
      </c>
      <c r="Z1748" s="135" t="e">
        <f t="shared" si="363"/>
        <v>#N/A</v>
      </c>
      <c r="AA1748" s="135" t="e">
        <f t="shared" si="364"/>
        <v>#N/A</v>
      </c>
      <c r="AB1748" s="136" t="e">
        <f t="shared" si="365"/>
        <v>#N/A</v>
      </c>
      <c r="AC1748" s="136" t="e">
        <f t="shared" si="366"/>
        <v>#N/A</v>
      </c>
      <c r="AD1748" s="136" t="e">
        <f t="shared" si="367"/>
        <v>#N/A</v>
      </c>
      <c r="AE1748" s="136" t="e">
        <f t="shared" si="368"/>
        <v>#N/A</v>
      </c>
    </row>
    <row r="1749" spans="1:31" ht="15" customHeight="1">
      <c r="A1749" s="67" t="str">
        <f t="shared" si="356"/>
        <v/>
      </c>
      <c r="B1749" s="65">
        <f t="shared" si="359"/>
        <v>1726</v>
      </c>
      <c r="C1749" s="68" t="str">
        <f t="shared" si="360"/>
        <v/>
      </c>
      <c r="D1749" s="69"/>
      <c r="E1749" s="75"/>
      <c r="F1749" s="65" t="e">
        <f>VLOOKUP(E1749,'Trimming log'!$F$5:$V$5000,2,FALSE)</f>
        <v>#N/A</v>
      </c>
      <c r="G1749" s="65" t="e">
        <f>VLOOKUP(E1749,'Trimming log'!$F$5:$V$5000,3,FALSE)</f>
        <v>#N/A</v>
      </c>
      <c r="H1749" s="508" t="e">
        <f>VLOOKUP(E1749,'Trimming log'!$F$5:$V$5000,4,FALSE)</f>
        <v>#N/A</v>
      </c>
      <c r="I1749" s="65" t="e">
        <f>VLOOKUP(E1749,'Trimming log'!$F$5:$V$5000,5,FALSE)</f>
        <v>#N/A</v>
      </c>
      <c r="J1749" s="65" t="e">
        <f>VLOOKUP(E1749,'Trimming log'!$F$5:$V$5000,6,FALSE)</f>
        <v>#N/A</v>
      </c>
      <c r="K1749" s="65" t="e">
        <f>VLOOKUP(E1749,'Trimming log'!$F$5:$V$5000,7,FALSE)</f>
        <v>#N/A</v>
      </c>
      <c r="L1749" s="65" t="e">
        <f>VLOOKUP(E1749,'Trimming log'!$F$5:$V$5000,8,FALSE)</f>
        <v>#N/A</v>
      </c>
      <c r="M1749" s="65" t="e">
        <f>VLOOKUP(E1749,'Trimming log'!$F$5:$V$5000,9,FALSE)</f>
        <v>#N/A</v>
      </c>
      <c r="N1749" s="507" t="e">
        <f>VLOOKUP(E1749,'Trimming log'!$F$5:$V$5000,10,FALSE)</f>
        <v>#N/A</v>
      </c>
      <c r="O1749" s="65" t="e">
        <f>VLOOKUP(E1749,'Trimming log'!$F$5:$V$5000,11,FALSE)</f>
        <v>#N/A</v>
      </c>
      <c r="P1749" s="65" t="e">
        <f>VLOOKUP(E1749,'Trimming log'!$F$5:$V$5000,12,FALSE)</f>
        <v>#N/A</v>
      </c>
      <c r="Q1749" s="65" t="e">
        <f>VLOOKUP(E1749,'Trimming log'!$F$5:$V$5000,13,FALSE)</f>
        <v>#N/A</v>
      </c>
      <c r="R1749" s="65" t="e">
        <f>VLOOKUP(E1749,'Trimming log'!$F$5:$V$5000,14,FALSE)</f>
        <v>#N/A</v>
      </c>
      <c r="S1749" s="65" t="e">
        <f>VLOOKUP(E1749,'Trimming log'!$F$5:$V$5000,15,FALSE)</f>
        <v>#N/A</v>
      </c>
      <c r="T1749" s="65" t="e">
        <f t="shared" si="357"/>
        <v>#N/A</v>
      </c>
      <c r="U1749" s="491" t="str">
        <f t="shared" si="358"/>
        <v/>
      </c>
      <c r="V1749" s="74">
        <f t="shared" si="361"/>
        <v>0</v>
      </c>
      <c r="W1749" s="134">
        <f t="shared" si="362"/>
        <v>0</v>
      </c>
      <c r="X1749" s="134" t="e">
        <f>VLOOKUP(E1749,'Trimming log'!$F$5:$Y$5000,19,FALSE)</f>
        <v>#N/A</v>
      </c>
      <c r="Y1749" s="134" t="e">
        <f>VLOOKUP(E1749,'Trimming log'!$F$5:$Y$5000,20,FALSE)</f>
        <v>#N/A</v>
      </c>
      <c r="Z1749" s="135" t="e">
        <f t="shared" si="363"/>
        <v>#N/A</v>
      </c>
      <c r="AA1749" s="135" t="e">
        <f t="shared" si="364"/>
        <v>#N/A</v>
      </c>
      <c r="AB1749" s="136" t="e">
        <f t="shared" si="365"/>
        <v>#N/A</v>
      </c>
      <c r="AC1749" s="136" t="e">
        <f t="shared" si="366"/>
        <v>#N/A</v>
      </c>
      <c r="AD1749" s="136" t="e">
        <f t="shared" si="367"/>
        <v>#N/A</v>
      </c>
      <c r="AE1749" s="136" t="e">
        <f t="shared" si="368"/>
        <v>#N/A</v>
      </c>
    </row>
    <row r="1750" spans="1:31" ht="15" customHeight="1">
      <c r="A1750" s="67" t="str">
        <f t="shared" si="356"/>
        <v/>
      </c>
      <c r="B1750" s="65">
        <f t="shared" si="359"/>
        <v>1727</v>
      </c>
      <c r="C1750" s="68" t="str">
        <f t="shared" si="360"/>
        <v/>
      </c>
      <c r="D1750" s="69"/>
      <c r="E1750" s="75"/>
      <c r="F1750" s="65" t="e">
        <f>VLOOKUP(E1750,'Trimming log'!$F$5:$V$5000,2,FALSE)</f>
        <v>#N/A</v>
      </c>
      <c r="G1750" s="65" t="e">
        <f>VLOOKUP(E1750,'Trimming log'!$F$5:$V$5000,3,FALSE)</f>
        <v>#N/A</v>
      </c>
      <c r="H1750" s="508" t="e">
        <f>VLOOKUP(E1750,'Trimming log'!$F$5:$V$5000,4,FALSE)</f>
        <v>#N/A</v>
      </c>
      <c r="I1750" s="65" t="e">
        <f>VLOOKUP(E1750,'Trimming log'!$F$5:$V$5000,5,FALSE)</f>
        <v>#N/A</v>
      </c>
      <c r="J1750" s="65" t="e">
        <f>VLOOKUP(E1750,'Trimming log'!$F$5:$V$5000,6,FALSE)</f>
        <v>#N/A</v>
      </c>
      <c r="K1750" s="65" t="e">
        <f>VLOOKUP(E1750,'Trimming log'!$F$5:$V$5000,7,FALSE)</f>
        <v>#N/A</v>
      </c>
      <c r="L1750" s="65" t="e">
        <f>VLOOKUP(E1750,'Trimming log'!$F$5:$V$5000,8,FALSE)</f>
        <v>#N/A</v>
      </c>
      <c r="M1750" s="65" t="e">
        <f>VLOOKUP(E1750,'Trimming log'!$F$5:$V$5000,9,FALSE)</f>
        <v>#N/A</v>
      </c>
      <c r="N1750" s="507" t="e">
        <f>VLOOKUP(E1750,'Trimming log'!$F$5:$V$5000,10,FALSE)</f>
        <v>#N/A</v>
      </c>
      <c r="O1750" s="65" t="e">
        <f>VLOOKUP(E1750,'Trimming log'!$F$5:$V$5000,11,FALSE)</f>
        <v>#N/A</v>
      </c>
      <c r="P1750" s="65" t="e">
        <f>VLOOKUP(E1750,'Trimming log'!$F$5:$V$5000,12,FALSE)</f>
        <v>#N/A</v>
      </c>
      <c r="Q1750" s="65" t="e">
        <f>VLOOKUP(E1750,'Trimming log'!$F$5:$V$5000,13,FALSE)</f>
        <v>#N/A</v>
      </c>
      <c r="R1750" s="65" t="e">
        <f>VLOOKUP(E1750,'Trimming log'!$F$5:$V$5000,14,FALSE)</f>
        <v>#N/A</v>
      </c>
      <c r="S1750" s="65" t="e">
        <f>VLOOKUP(E1750,'Trimming log'!$F$5:$V$5000,15,FALSE)</f>
        <v>#N/A</v>
      </c>
      <c r="T1750" s="65" t="e">
        <f t="shared" si="357"/>
        <v>#N/A</v>
      </c>
      <c r="U1750" s="491" t="str">
        <f t="shared" si="358"/>
        <v/>
      </c>
      <c r="V1750" s="74">
        <f t="shared" si="361"/>
        <v>0</v>
      </c>
      <c r="W1750" s="134">
        <f t="shared" si="362"/>
        <v>0</v>
      </c>
      <c r="X1750" s="134" t="e">
        <f>VLOOKUP(E1750,'Trimming log'!$F$5:$Y$5000,19,FALSE)</f>
        <v>#N/A</v>
      </c>
      <c r="Y1750" s="134" t="e">
        <f>VLOOKUP(E1750,'Trimming log'!$F$5:$Y$5000,20,FALSE)</f>
        <v>#N/A</v>
      </c>
      <c r="Z1750" s="135" t="e">
        <f t="shared" si="363"/>
        <v>#N/A</v>
      </c>
      <c r="AA1750" s="135" t="e">
        <f t="shared" si="364"/>
        <v>#N/A</v>
      </c>
      <c r="AB1750" s="136" t="e">
        <f t="shared" si="365"/>
        <v>#N/A</v>
      </c>
      <c r="AC1750" s="136" t="e">
        <f t="shared" si="366"/>
        <v>#N/A</v>
      </c>
      <c r="AD1750" s="136" t="e">
        <f t="shared" si="367"/>
        <v>#N/A</v>
      </c>
      <c r="AE1750" s="136" t="e">
        <f t="shared" si="368"/>
        <v>#N/A</v>
      </c>
    </row>
    <row r="1751" spans="1:31" ht="15" customHeight="1">
      <c r="A1751" s="67" t="str">
        <f t="shared" si="356"/>
        <v/>
      </c>
      <c r="B1751" s="65">
        <f t="shared" si="359"/>
        <v>1728</v>
      </c>
      <c r="C1751" s="68" t="str">
        <f t="shared" si="360"/>
        <v/>
      </c>
      <c r="D1751" s="69"/>
      <c r="E1751" s="75"/>
      <c r="F1751" s="65" t="e">
        <f>VLOOKUP(E1751,'Trimming log'!$F$5:$V$5000,2,FALSE)</f>
        <v>#N/A</v>
      </c>
      <c r="G1751" s="65" t="e">
        <f>VLOOKUP(E1751,'Trimming log'!$F$5:$V$5000,3,FALSE)</f>
        <v>#N/A</v>
      </c>
      <c r="H1751" s="508" t="e">
        <f>VLOOKUP(E1751,'Trimming log'!$F$5:$V$5000,4,FALSE)</f>
        <v>#N/A</v>
      </c>
      <c r="I1751" s="65" t="e">
        <f>VLOOKUP(E1751,'Trimming log'!$F$5:$V$5000,5,FALSE)</f>
        <v>#N/A</v>
      </c>
      <c r="J1751" s="65" t="e">
        <f>VLOOKUP(E1751,'Trimming log'!$F$5:$V$5000,6,FALSE)</f>
        <v>#N/A</v>
      </c>
      <c r="K1751" s="65" t="e">
        <f>VLOOKUP(E1751,'Trimming log'!$F$5:$V$5000,7,FALSE)</f>
        <v>#N/A</v>
      </c>
      <c r="L1751" s="65" t="e">
        <f>VLOOKUP(E1751,'Trimming log'!$F$5:$V$5000,8,FALSE)</f>
        <v>#N/A</v>
      </c>
      <c r="M1751" s="65" t="e">
        <f>VLOOKUP(E1751,'Trimming log'!$F$5:$V$5000,9,FALSE)</f>
        <v>#N/A</v>
      </c>
      <c r="N1751" s="507" t="e">
        <f>VLOOKUP(E1751,'Trimming log'!$F$5:$V$5000,10,FALSE)</f>
        <v>#N/A</v>
      </c>
      <c r="O1751" s="65" t="e">
        <f>VLOOKUP(E1751,'Trimming log'!$F$5:$V$5000,11,FALSE)</f>
        <v>#N/A</v>
      </c>
      <c r="P1751" s="65" t="e">
        <f>VLOOKUP(E1751,'Trimming log'!$F$5:$V$5000,12,FALSE)</f>
        <v>#N/A</v>
      </c>
      <c r="Q1751" s="65" t="e">
        <f>VLOOKUP(E1751,'Trimming log'!$F$5:$V$5000,13,FALSE)</f>
        <v>#N/A</v>
      </c>
      <c r="R1751" s="65" t="e">
        <f>VLOOKUP(E1751,'Trimming log'!$F$5:$V$5000,14,FALSE)</f>
        <v>#N/A</v>
      </c>
      <c r="S1751" s="65" t="e">
        <f>VLOOKUP(E1751,'Trimming log'!$F$5:$V$5000,15,FALSE)</f>
        <v>#N/A</v>
      </c>
      <c r="T1751" s="65" t="e">
        <f t="shared" si="357"/>
        <v>#N/A</v>
      </c>
      <c r="U1751" s="491" t="str">
        <f t="shared" si="358"/>
        <v/>
      </c>
      <c r="V1751" s="74">
        <f t="shared" si="361"/>
        <v>0</v>
      </c>
      <c r="W1751" s="134">
        <f t="shared" si="362"/>
        <v>0</v>
      </c>
      <c r="X1751" s="134" t="e">
        <f>VLOOKUP(E1751,'Trimming log'!$F$5:$Y$5000,19,FALSE)</f>
        <v>#N/A</v>
      </c>
      <c r="Y1751" s="134" t="e">
        <f>VLOOKUP(E1751,'Trimming log'!$F$5:$Y$5000,20,FALSE)</f>
        <v>#N/A</v>
      </c>
      <c r="Z1751" s="135" t="e">
        <f t="shared" si="363"/>
        <v>#N/A</v>
      </c>
      <c r="AA1751" s="135" t="e">
        <f t="shared" si="364"/>
        <v>#N/A</v>
      </c>
      <c r="AB1751" s="136" t="e">
        <f t="shared" si="365"/>
        <v>#N/A</v>
      </c>
      <c r="AC1751" s="136" t="e">
        <f t="shared" si="366"/>
        <v>#N/A</v>
      </c>
      <c r="AD1751" s="136" t="e">
        <f t="shared" si="367"/>
        <v>#N/A</v>
      </c>
      <c r="AE1751" s="136" t="e">
        <f t="shared" si="368"/>
        <v>#N/A</v>
      </c>
    </row>
    <row r="1752" spans="1:31" ht="15" customHeight="1">
      <c r="A1752" s="67" t="str">
        <f t="shared" si="356"/>
        <v/>
      </c>
      <c r="B1752" s="65">
        <f t="shared" si="359"/>
        <v>1729</v>
      </c>
      <c r="C1752" s="68" t="str">
        <f t="shared" si="360"/>
        <v/>
      </c>
      <c r="D1752" s="69"/>
      <c r="E1752" s="75"/>
      <c r="F1752" s="65" t="e">
        <f>VLOOKUP(E1752,'Trimming log'!$F$5:$V$5000,2,FALSE)</f>
        <v>#N/A</v>
      </c>
      <c r="G1752" s="65" t="e">
        <f>VLOOKUP(E1752,'Trimming log'!$F$5:$V$5000,3,FALSE)</f>
        <v>#N/A</v>
      </c>
      <c r="H1752" s="508" t="e">
        <f>VLOOKUP(E1752,'Trimming log'!$F$5:$V$5000,4,FALSE)</f>
        <v>#N/A</v>
      </c>
      <c r="I1752" s="65" t="e">
        <f>VLOOKUP(E1752,'Trimming log'!$F$5:$V$5000,5,FALSE)</f>
        <v>#N/A</v>
      </c>
      <c r="J1752" s="65" t="e">
        <f>VLOOKUP(E1752,'Trimming log'!$F$5:$V$5000,6,FALSE)</f>
        <v>#N/A</v>
      </c>
      <c r="K1752" s="65" t="e">
        <f>VLOOKUP(E1752,'Trimming log'!$F$5:$V$5000,7,FALSE)</f>
        <v>#N/A</v>
      </c>
      <c r="L1752" s="65" t="e">
        <f>VLOOKUP(E1752,'Trimming log'!$F$5:$V$5000,8,FALSE)</f>
        <v>#N/A</v>
      </c>
      <c r="M1752" s="65" t="e">
        <f>VLOOKUP(E1752,'Trimming log'!$F$5:$V$5000,9,FALSE)</f>
        <v>#N/A</v>
      </c>
      <c r="N1752" s="507" t="e">
        <f>VLOOKUP(E1752,'Trimming log'!$F$5:$V$5000,10,FALSE)</f>
        <v>#N/A</v>
      </c>
      <c r="O1752" s="65" t="e">
        <f>VLOOKUP(E1752,'Trimming log'!$F$5:$V$5000,11,FALSE)</f>
        <v>#N/A</v>
      </c>
      <c r="P1752" s="65" t="e">
        <f>VLOOKUP(E1752,'Trimming log'!$F$5:$V$5000,12,FALSE)</f>
        <v>#N/A</v>
      </c>
      <c r="Q1752" s="65" t="e">
        <f>VLOOKUP(E1752,'Trimming log'!$F$5:$V$5000,13,FALSE)</f>
        <v>#N/A</v>
      </c>
      <c r="R1752" s="65" t="e">
        <f>VLOOKUP(E1752,'Trimming log'!$F$5:$V$5000,14,FALSE)</f>
        <v>#N/A</v>
      </c>
      <c r="S1752" s="65" t="e">
        <f>VLOOKUP(E1752,'Trimming log'!$F$5:$V$5000,15,FALSE)</f>
        <v>#N/A</v>
      </c>
      <c r="T1752" s="65" t="e">
        <f t="shared" si="357"/>
        <v>#N/A</v>
      </c>
      <c r="U1752" s="491" t="str">
        <f t="shared" si="358"/>
        <v/>
      </c>
      <c r="V1752" s="74">
        <f t="shared" si="361"/>
        <v>0</v>
      </c>
      <c r="W1752" s="134">
        <f t="shared" si="362"/>
        <v>0</v>
      </c>
      <c r="X1752" s="134" t="e">
        <f>VLOOKUP(E1752,'Trimming log'!$F$5:$Y$5000,19,FALSE)</f>
        <v>#N/A</v>
      </c>
      <c r="Y1752" s="134" t="e">
        <f>VLOOKUP(E1752,'Trimming log'!$F$5:$Y$5000,20,FALSE)</f>
        <v>#N/A</v>
      </c>
      <c r="Z1752" s="135" t="e">
        <f t="shared" si="363"/>
        <v>#N/A</v>
      </c>
      <c r="AA1752" s="135" t="e">
        <f t="shared" si="364"/>
        <v>#N/A</v>
      </c>
      <c r="AB1752" s="136" t="e">
        <f t="shared" si="365"/>
        <v>#N/A</v>
      </c>
      <c r="AC1752" s="136" t="e">
        <f t="shared" si="366"/>
        <v>#N/A</v>
      </c>
      <c r="AD1752" s="136" t="e">
        <f t="shared" si="367"/>
        <v>#N/A</v>
      </c>
      <c r="AE1752" s="136" t="e">
        <f t="shared" si="368"/>
        <v>#N/A</v>
      </c>
    </row>
    <row r="1753" spans="1:31" ht="15" customHeight="1">
      <c r="A1753" s="67" t="str">
        <f t="shared" si="356"/>
        <v/>
      </c>
      <c r="B1753" s="65">
        <f t="shared" si="359"/>
        <v>1730</v>
      </c>
      <c r="C1753" s="68" t="str">
        <f t="shared" si="360"/>
        <v/>
      </c>
      <c r="D1753" s="69"/>
      <c r="E1753" s="75"/>
      <c r="F1753" s="65" t="e">
        <f>VLOOKUP(E1753,'Trimming log'!$F$5:$V$5000,2,FALSE)</f>
        <v>#N/A</v>
      </c>
      <c r="G1753" s="65" t="e">
        <f>VLOOKUP(E1753,'Trimming log'!$F$5:$V$5000,3,FALSE)</f>
        <v>#N/A</v>
      </c>
      <c r="H1753" s="508" t="e">
        <f>VLOOKUP(E1753,'Trimming log'!$F$5:$V$5000,4,FALSE)</f>
        <v>#N/A</v>
      </c>
      <c r="I1753" s="65" t="e">
        <f>VLOOKUP(E1753,'Trimming log'!$F$5:$V$5000,5,FALSE)</f>
        <v>#N/A</v>
      </c>
      <c r="J1753" s="65" t="e">
        <f>VLOOKUP(E1753,'Trimming log'!$F$5:$V$5000,6,FALSE)</f>
        <v>#N/A</v>
      </c>
      <c r="K1753" s="65" t="e">
        <f>VLOOKUP(E1753,'Trimming log'!$F$5:$V$5000,7,FALSE)</f>
        <v>#N/A</v>
      </c>
      <c r="L1753" s="65" t="e">
        <f>VLOOKUP(E1753,'Trimming log'!$F$5:$V$5000,8,FALSE)</f>
        <v>#N/A</v>
      </c>
      <c r="M1753" s="65" t="e">
        <f>VLOOKUP(E1753,'Trimming log'!$F$5:$V$5000,9,FALSE)</f>
        <v>#N/A</v>
      </c>
      <c r="N1753" s="507" t="e">
        <f>VLOOKUP(E1753,'Trimming log'!$F$5:$V$5000,10,FALSE)</f>
        <v>#N/A</v>
      </c>
      <c r="O1753" s="65" t="e">
        <f>VLOOKUP(E1753,'Trimming log'!$F$5:$V$5000,11,FALSE)</f>
        <v>#N/A</v>
      </c>
      <c r="P1753" s="65" t="e">
        <f>VLOOKUP(E1753,'Trimming log'!$F$5:$V$5000,12,FALSE)</f>
        <v>#N/A</v>
      </c>
      <c r="Q1753" s="65" t="e">
        <f>VLOOKUP(E1753,'Trimming log'!$F$5:$V$5000,13,FALSE)</f>
        <v>#N/A</v>
      </c>
      <c r="R1753" s="65" t="e">
        <f>VLOOKUP(E1753,'Trimming log'!$F$5:$V$5000,14,FALSE)</f>
        <v>#N/A</v>
      </c>
      <c r="S1753" s="65" t="e">
        <f>VLOOKUP(E1753,'Trimming log'!$F$5:$V$5000,15,FALSE)</f>
        <v>#N/A</v>
      </c>
      <c r="T1753" s="65" t="e">
        <f t="shared" si="357"/>
        <v>#N/A</v>
      </c>
      <c r="U1753" s="491" t="str">
        <f t="shared" si="358"/>
        <v/>
      </c>
      <c r="V1753" s="74">
        <f t="shared" si="361"/>
        <v>0</v>
      </c>
      <c r="W1753" s="134">
        <f t="shared" si="362"/>
        <v>0</v>
      </c>
      <c r="X1753" s="134" t="e">
        <f>VLOOKUP(E1753,'Trimming log'!$F$5:$Y$5000,19,FALSE)</f>
        <v>#N/A</v>
      </c>
      <c r="Y1753" s="134" t="e">
        <f>VLOOKUP(E1753,'Trimming log'!$F$5:$Y$5000,20,FALSE)</f>
        <v>#N/A</v>
      </c>
      <c r="Z1753" s="135" t="e">
        <f t="shared" si="363"/>
        <v>#N/A</v>
      </c>
      <c r="AA1753" s="135" t="e">
        <f t="shared" si="364"/>
        <v>#N/A</v>
      </c>
      <c r="AB1753" s="136" t="e">
        <f t="shared" si="365"/>
        <v>#N/A</v>
      </c>
      <c r="AC1753" s="136" t="e">
        <f t="shared" si="366"/>
        <v>#N/A</v>
      </c>
      <c r="AD1753" s="136" t="e">
        <f t="shared" si="367"/>
        <v>#N/A</v>
      </c>
      <c r="AE1753" s="136" t="e">
        <f t="shared" si="368"/>
        <v>#N/A</v>
      </c>
    </row>
    <row r="1754" spans="1:31" ht="15" customHeight="1">
      <c r="A1754" s="67" t="str">
        <f t="shared" si="356"/>
        <v/>
      </c>
      <c r="B1754" s="65">
        <f t="shared" si="359"/>
        <v>1731</v>
      </c>
      <c r="C1754" s="68" t="str">
        <f t="shared" si="360"/>
        <v/>
      </c>
      <c r="D1754" s="69"/>
      <c r="E1754" s="75"/>
      <c r="F1754" s="65" t="e">
        <f>VLOOKUP(E1754,'Trimming log'!$F$5:$V$5000,2,FALSE)</f>
        <v>#N/A</v>
      </c>
      <c r="G1754" s="65" t="e">
        <f>VLOOKUP(E1754,'Trimming log'!$F$5:$V$5000,3,FALSE)</f>
        <v>#N/A</v>
      </c>
      <c r="H1754" s="508" t="e">
        <f>VLOOKUP(E1754,'Trimming log'!$F$5:$V$5000,4,FALSE)</f>
        <v>#N/A</v>
      </c>
      <c r="I1754" s="65" t="e">
        <f>VLOOKUP(E1754,'Trimming log'!$F$5:$V$5000,5,FALSE)</f>
        <v>#N/A</v>
      </c>
      <c r="J1754" s="65" t="e">
        <f>VLOOKUP(E1754,'Trimming log'!$F$5:$V$5000,6,FALSE)</f>
        <v>#N/A</v>
      </c>
      <c r="K1754" s="65" t="e">
        <f>VLOOKUP(E1754,'Trimming log'!$F$5:$V$5000,7,FALSE)</f>
        <v>#N/A</v>
      </c>
      <c r="L1754" s="65" t="e">
        <f>VLOOKUP(E1754,'Trimming log'!$F$5:$V$5000,8,FALSE)</f>
        <v>#N/A</v>
      </c>
      <c r="M1754" s="65" t="e">
        <f>VLOOKUP(E1754,'Trimming log'!$F$5:$V$5000,9,FALSE)</f>
        <v>#N/A</v>
      </c>
      <c r="N1754" s="507" t="e">
        <f>VLOOKUP(E1754,'Trimming log'!$F$5:$V$5000,10,FALSE)</f>
        <v>#N/A</v>
      </c>
      <c r="O1754" s="65" t="e">
        <f>VLOOKUP(E1754,'Trimming log'!$F$5:$V$5000,11,FALSE)</f>
        <v>#N/A</v>
      </c>
      <c r="P1754" s="65" t="e">
        <f>VLOOKUP(E1754,'Trimming log'!$F$5:$V$5000,12,FALSE)</f>
        <v>#N/A</v>
      </c>
      <c r="Q1754" s="65" t="e">
        <f>VLOOKUP(E1754,'Trimming log'!$F$5:$V$5000,13,FALSE)</f>
        <v>#N/A</v>
      </c>
      <c r="R1754" s="65" t="e">
        <f>VLOOKUP(E1754,'Trimming log'!$F$5:$V$5000,14,FALSE)</f>
        <v>#N/A</v>
      </c>
      <c r="S1754" s="65" t="e">
        <f>VLOOKUP(E1754,'Trimming log'!$F$5:$V$5000,15,FALSE)</f>
        <v>#N/A</v>
      </c>
      <c r="T1754" s="65" t="e">
        <f t="shared" si="357"/>
        <v>#N/A</v>
      </c>
      <c r="U1754" s="491" t="str">
        <f t="shared" si="358"/>
        <v/>
      </c>
      <c r="V1754" s="74">
        <f t="shared" si="361"/>
        <v>0</v>
      </c>
      <c r="W1754" s="134">
        <f t="shared" si="362"/>
        <v>0</v>
      </c>
      <c r="X1754" s="134" t="e">
        <f>VLOOKUP(E1754,'Trimming log'!$F$5:$Y$5000,19,FALSE)</f>
        <v>#N/A</v>
      </c>
      <c r="Y1754" s="134" t="e">
        <f>VLOOKUP(E1754,'Trimming log'!$F$5:$Y$5000,20,FALSE)</f>
        <v>#N/A</v>
      </c>
      <c r="Z1754" s="135" t="e">
        <f t="shared" si="363"/>
        <v>#N/A</v>
      </c>
      <c r="AA1754" s="135" t="e">
        <f t="shared" si="364"/>
        <v>#N/A</v>
      </c>
      <c r="AB1754" s="136" t="e">
        <f t="shared" si="365"/>
        <v>#N/A</v>
      </c>
      <c r="AC1754" s="136" t="e">
        <f t="shared" si="366"/>
        <v>#N/A</v>
      </c>
      <c r="AD1754" s="136" t="e">
        <f t="shared" si="367"/>
        <v>#N/A</v>
      </c>
      <c r="AE1754" s="136" t="e">
        <f t="shared" si="368"/>
        <v>#N/A</v>
      </c>
    </row>
    <row r="1755" spans="1:31" ht="15" customHeight="1">
      <c r="A1755" s="67" t="str">
        <f t="shared" si="356"/>
        <v/>
      </c>
      <c r="B1755" s="65">
        <f t="shared" si="359"/>
        <v>1732</v>
      </c>
      <c r="C1755" s="68" t="str">
        <f t="shared" si="360"/>
        <v/>
      </c>
      <c r="D1755" s="69"/>
      <c r="E1755" s="75"/>
      <c r="F1755" s="65" t="e">
        <f>VLOOKUP(E1755,'Trimming log'!$F$5:$V$5000,2,FALSE)</f>
        <v>#N/A</v>
      </c>
      <c r="G1755" s="65" t="e">
        <f>VLOOKUP(E1755,'Trimming log'!$F$5:$V$5000,3,FALSE)</f>
        <v>#N/A</v>
      </c>
      <c r="H1755" s="508" t="e">
        <f>VLOOKUP(E1755,'Trimming log'!$F$5:$V$5000,4,FALSE)</f>
        <v>#N/A</v>
      </c>
      <c r="I1755" s="65" t="e">
        <f>VLOOKUP(E1755,'Trimming log'!$F$5:$V$5000,5,FALSE)</f>
        <v>#N/A</v>
      </c>
      <c r="J1755" s="65" t="e">
        <f>VLOOKUP(E1755,'Trimming log'!$F$5:$V$5000,6,FALSE)</f>
        <v>#N/A</v>
      </c>
      <c r="K1755" s="65" t="e">
        <f>VLOOKUP(E1755,'Trimming log'!$F$5:$V$5000,7,FALSE)</f>
        <v>#N/A</v>
      </c>
      <c r="L1755" s="65" t="e">
        <f>VLOOKUP(E1755,'Trimming log'!$F$5:$V$5000,8,FALSE)</f>
        <v>#N/A</v>
      </c>
      <c r="M1755" s="65" t="e">
        <f>VLOOKUP(E1755,'Trimming log'!$F$5:$V$5000,9,FALSE)</f>
        <v>#N/A</v>
      </c>
      <c r="N1755" s="507" t="e">
        <f>VLOOKUP(E1755,'Trimming log'!$F$5:$V$5000,10,FALSE)</f>
        <v>#N/A</v>
      </c>
      <c r="O1755" s="65" t="e">
        <f>VLOOKUP(E1755,'Trimming log'!$F$5:$V$5000,11,FALSE)</f>
        <v>#N/A</v>
      </c>
      <c r="P1755" s="65" t="e">
        <f>VLOOKUP(E1755,'Trimming log'!$F$5:$V$5000,12,FALSE)</f>
        <v>#N/A</v>
      </c>
      <c r="Q1755" s="65" t="e">
        <f>VLOOKUP(E1755,'Trimming log'!$F$5:$V$5000,13,FALSE)</f>
        <v>#N/A</v>
      </c>
      <c r="R1755" s="65" t="e">
        <f>VLOOKUP(E1755,'Trimming log'!$F$5:$V$5000,14,FALSE)</f>
        <v>#N/A</v>
      </c>
      <c r="S1755" s="65" t="e">
        <f>VLOOKUP(E1755,'Trimming log'!$F$5:$V$5000,15,FALSE)</f>
        <v>#N/A</v>
      </c>
      <c r="T1755" s="65" t="e">
        <f t="shared" si="357"/>
        <v>#N/A</v>
      </c>
      <c r="U1755" s="491" t="str">
        <f t="shared" si="358"/>
        <v/>
      </c>
      <c r="V1755" s="74">
        <f t="shared" si="361"/>
        <v>0</v>
      </c>
      <c r="W1755" s="134">
        <f t="shared" si="362"/>
        <v>0</v>
      </c>
      <c r="X1755" s="134" t="e">
        <f>VLOOKUP(E1755,'Trimming log'!$F$5:$Y$5000,19,FALSE)</f>
        <v>#N/A</v>
      </c>
      <c r="Y1755" s="134" t="e">
        <f>VLOOKUP(E1755,'Trimming log'!$F$5:$Y$5000,20,FALSE)</f>
        <v>#N/A</v>
      </c>
      <c r="Z1755" s="135" t="e">
        <f t="shared" si="363"/>
        <v>#N/A</v>
      </c>
      <c r="AA1755" s="135" t="e">
        <f t="shared" si="364"/>
        <v>#N/A</v>
      </c>
      <c r="AB1755" s="136" t="e">
        <f t="shared" si="365"/>
        <v>#N/A</v>
      </c>
      <c r="AC1755" s="136" t="e">
        <f t="shared" si="366"/>
        <v>#N/A</v>
      </c>
      <c r="AD1755" s="136" t="e">
        <f t="shared" si="367"/>
        <v>#N/A</v>
      </c>
      <c r="AE1755" s="136" t="e">
        <f t="shared" si="368"/>
        <v>#N/A</v>
      </c>
    </row>
    <row r="1756" spans="1:31" ht="15" customHeight="1">
      <c r="A1756" s="67" t="str">
        <f t="shared" si="356"/>
        <v/>
      </c>
      <c r="B1756" s="65">
        <f t="shared" si="359"/>
        <v>1733</v>
      </c>
      <c r="C1756" s="68" t="str">
        <f t="shared" si="360"/>
        <v/>
      </c>
      <c r="D1756" s="69"/>
      <c r="E1756" s="75"/>
      <c r="F1756" s="65" t="e">
        <f>VLOOKUP(E1756,'Trimming log'!$F$5:$V$5000,2,FALSE)</f>
        <v>#N/A</v>
      </c>
      <c r="G1756" s="65" t="e">
        <f>VLOOKUP(E1756,'Trimming log'!$F$5:$V$5000,3,FALSE)</f>
        <v>#N/A</v>
      </c>
      <c r="H1756" s="508" t="e">
        <f>VLOOKUP(E1756,'Trimming log'!$F$5:$V$5000,4,FALSE)</f>
        <v>#N/A</v>
      </c>
      <c r="I1756" s="65" t="e">
        <f>VLOOKUP(E1756,'Trimming log'!$F$5:$V$5000,5,FALSE)</f>
        <v>#N/A</v>
      </c>
      <c r="J1756" s="65" t="e">
        <f>VLOOKUP(E1756,'Trimming log'!$F$5:$V$5000,6,FALSE)</f>
        <v>#N/A</v>
      </c>
      <c r="K1756" s="65" t="e">
        <f>VLOOKUP(E1756,'Trimming log'!$F$5:$V$5000,7,FALSE)</f>
        <v>#N/A</v>
      </c>
      <c r="L1756" s="65" t="e">
        <f>VLOOKUP(E1756,'Trimming log'!$F$5:$V$5000,8,FALSE)</f>
        <v>#N/A</v>
      </c>
      <c r="M1756" s="65" t="e">
        <f>VLOOKUP(E1756,'Trimming log'!$F$5:$V$5000,9,FALSE)</f>
        <v>#N/A</v>
      </c>
      <c r="N1756" s="507" t="e">
        <f>VLOOKUP(E1756,'Trimming log'!$F$5:$V$5000,10,FALSE)</f>
        <v>#N/A</v>
      </c>
      <c r="O1756" s="65" t="e">
        <f>VLOOKUP(E1756,'Trimming log'!$F$5:$V$5000,11,FALSE)</f>
        <v>#N/A</v>
      </c>
      <c r="P1756" s="65" t="e">
        <f>VLOOKUP(E1756,'Trimming log'!$F$5:$V$5000,12,FALSE)</f>
        <v>#N/A</v>
      </c>
      <c r="Q1756" s="65" t="e">
        <f>VLOOKUP(E1756,'Trimming log'!$F$5:$V$5000,13,FALSE)</f>
        <v>#N/A</v>
      </c>
      <c r="R1756" s="65" t="e">
        <f>VLOOKUP(E1756,'Trimming log'!$F$5:$V$5000,14,FALSE)</f>
        <v>#N/A</v>
      </c>
      <c r="S1756" s="65" t="e">
        <f>VLOOKUP(E1756,'Trimming log'!$F$5:$V$5000,15,FALSE)</f>
        <v>#N/A</v>
      </c>
      <c r="T1756" s="65" t="e">
        <f t="shared" si="357"/>
        <v>#N/A</v>
      </c>
      <c r="U1756" s="491" t="str">
        <f t="shared" si="358"/>
        <v/>
      </c>
      <c r="V1756" s="74">
        <f t="shared" si="361"/>
        <v>0</v>
      </c>
      <c r="W1756" s="134">
        <f t="shared" si="362"/>
        <v>0</v>
      </c>
      <c r="X1756" s="134" t="e">
        <f>VLOOKUP(E1756,'Trimming log'!$F$5:$Y$5000,19,FALSE)</f>
        <v>#N/A</v>
      </c>
      <c r="Y1756" s="134" t="e">
        <f>VLOOKUP(E1756,'Trimming log'!$F$5:$Y$5000,20,FALSE)</f>
        <v>#N/A</v>
      </c>
      <c r="Z1756" s="135" t="e">
        <f t="shared" si="363"/>
        <v>#N/A</v>
      </c>
      <c r="AA1756" s="135" t="e">
        <f t="shared" si="364"/>
        <v>#N/A</v>
      </c>
      <c r="AB1756" s="136" t="e">
        <f t="shared" si="365"/>
        <v>#N/A</v>
      </c>
      <c r="AC1756" s="136" t="e">
        <f t="shared" si="366"/>
        <v>#N/A</v>
      </c>
      <c r="AD1756" s="136" t="e">
        <f t="shared" si="367"/>
        <v>#N/A</v>
      </c>
      <c r="AE1756" s="136" t="e">
        <f t="shared" si="368"/>
        <v>#N/A</v>
      </c>
    </row>
    <row r="1757" spans="1:31" ht="15" customHeight="1">
      <c r="A1757" s="67" t="str">
        <f t="shared" si="356"/>
        <v/>
      </c>
      <c r="B1757" s="65">
        <f t="shared" si="359"/>
        <v>1734</v>
      </c>
      <c r="C1757" s="68" t="str">
        <f t="shared" si="360"/>
        <v/>
      </c>
      <c r="D1757" s="69"/>
      <c r="E1757" s="75"/>
      <c r="F1757" s="65" t="e">
        <f>VLOOKUP(E1757,'Trimming log'!$F$5:$V$5000,2,FALSE)</f>
        <v>#N/A</v>
      </c>
      <c r="G1757" s="65" t="e">
        <f>VLOOKUP(E1757,'Trimming log'!$F$5:$V$5000,3,FALSE)</f>
        <v>#N/A</v>
      </c>
      <c r="H1757" s="508" t="e">
        <f>VLOOKUP(E1757,'Trimming log'!$F$5:$V$5000,4,FALSE)</f>
        <v>#N/A</v>
      </c>
      <c r="I1757" s="65" t="e">
        <f>VLOOKUP(E1757,'Trimming log'!$F$5:$V$5000,5,FALSE)</f>
        <v>#N/A</v>
      </c>
      <c r="J1757" s="65" t="e">
        <f>VLOOKUP(E1757,'Trimming log'!$F$5:$V$5000,6,FALSE)</f>
        <v>#N/A</v>
      </c>
      <c r="K1757" s="65" t="e">
        <f>VLOOKUP(E1757,'Trimming log'!$F$5:$V$5000,7,FALSE)</f>
        <v>#N/A</v>
      </c>
      <c r="L1757" s="65" t="e">
        <f>VLOOKUP(E1757,'Trimming log'!$F$5:$V$5000,8,FALSE)</f>
        <v>#N/A</v>
      </c>
      <c r="M1757" s="65" t="e">
        <f>VLOOKUP(E1757,'Trimming log'!$F$5:$V$5000,9,FALSE)</f>
        <v>#N/A</v>
      </c>
      <c r="N1757" s="507" t="e">
        <f>VLOOKUP(E1757,'Trimming log'!$F$5:$V$5000,10,FALSE)</f>
        <v>#N/A</v>
      </c>
      <c r="O1757" s="65" t="e">
        <f>VLOOKUP(E1757,'Trimming log'!$F$5:$V$5000,11,FALSE)</f>
        <v>#N/A</v>
      </c>
      <c r="P1757" s="65" t="e">
        <f>VLOOKUP(E1757,'Trimming log'!$F$5:$V$5000,12,FALSE)</f>
        <v>#N/A</v>
      </c>
      <c r="Q1757" s="65" t="e">
        <f>VLOOKUP(E1757,'Trimming log'!$F$5:$V$5000,13,FALSE)</f>
        <v>#N/A</v>
      </c>
      <c r="R1757" s="65" t="e">
        <f>VLOOKUP(E1757,'Trimming log'!$F$5:$V$5000,14,FALSE)</f>
        <v>#N/A</v>
      </c>
      <c r="S1757" s="65" t="e">
        <f>VLOOKUP(E1757,'Trimming log'!$F$5:$V$5000,15,FALSE)</f>
        <v>#N/A</v>
      </c>
      <c r="T1757" s="65" t="e">
        <f t="shared" si="357"/>
        <v>#N/A</v>
      </c>
      <c r="U1757" s="491" t="str">
        <f t="shared" si="358"/>
        <v/>
      </c>
      <c r="V1757" s="74">
        <f t="shared" si="361"/>
        <v>0</v>
      </c>
      <c r="W1757" s="134">
        <f t="shared" si="362"/>
        <v>0</v>
      </c>
      <c r="X1757" s="134" t="e">
        <f>VLOOKUP(E1757,'Trimming log'!$F$5:$Y$5000,19,FALSE)</f>
        <v>#N/A</v>
      </c>
      <c r="Y1757" s="134" t="e">
        <f>VLOOKUP(E1757,'Trimming log'!$F$5:$Y$5000,20,FALSE)</f>
        <v>#N/A</v>
      </c>
      <c r="Z1757" s="135" t="e">
        <f t="shared" si="363"/>
        <v>#N/A</v>
      </c>
      <c r="AA1757" s="135" t="e">
        <f t="shared" si="364"/>
        <v>#N/A</v>
      </c>
      <c r="AB1757" s="136" t="e">
        <f t="shared" si="365"/>
        <v>#N/A</v>
      </c>
      <c r="AC1757" s="136" t="e">
        <f t="shared" si="366"/>
        <v>#N/A</v>
      </c>
      <c r="AD1757" s="136" t="e">
        <f t="shared" si="367"/>
        <v>#N/A</v>
      </c>
      <c r="AE1757" s="136" t="e">
        <f t="shared" si="368"/>
        <v>#N/A</v>
      </c>
    </row>
    <row r="1758" spans="1:31" ht="15" customHeight="1">
      <c r="A1758" s="67" t="str">
        <f t="shared" si="356"/>
        <v/>
      </c>
      <c r="B1758" s="65">
        <f t="shared" si="359"/>
        <v>1735</v>
      </c>
      <c r="C1758" s="68" t="str">
        <f t="shared" si="360"/>
        <v/>
      </c>
      <c r="D1758" s="69"/>
      <c r="E1758" s="75"/>
      <c r="F1758" s="65" t="e">
        <f>VLOOKUP(E1758,'Trimming log'!$F$5:$V$5000,2,FALSE)</f>
        <v>#N/A</v>
      </c>
      <c r="G1758" s="65" t="e">
        <f>VLOOKUP(E1758,'Trimming log'!$F$5:$V$5000,3,FALSE)</f>
        <v>#N/A</v>
      </c>
      <c r="H1758" s="508" t="e">
        <f>VLOOKUP(E1758,'Trimming log'!$F$5:$V$5000,4,FALSE)</f>
        <v>#N/A</v>
      </c>
      <c r="I1758" s="65" t="e">
        <f>VLOOKUP(E1758,'Trimming log'!$F$5:$V$5000,5,FALSE)</f>
        <v>#N/A</v>
      </c>
      <c r="J1758" s="65" t="e">
        <f>VLOOKUP(E1758,'Trimming log'!$F$5:$V$5000,6,FALSE)</f>
        <v>#N/A</v>
      </c>
      <c r="K1758" s="65" t="e">
        <f>VLOOKUP(E1758,'Trimming log'!$F$5:$V$5000,7,FALSE)</f>
        <v>#N/A</v>
      </c>
      <c r="L1758" s="65" t="e">
        <f>VLOOKUP(E1758,'Trimming log'!$F$5:$V$5000,8,FALSE)</f>
        <v>#N/A</v>
      </c>
      <c r="M1758" s="65" t="e">
        <f>VLOOKUP(E1758,'Trimming log'!$F$5:$V$5000,9,FALSE)</f>
        <v>#N/A</v>
      </c>
      <c r="N1758" s="507" t="e">
        <f>VLOOKUP(E1758,'Trimming log'!$F$5:$V$5000,10,FALSE)</f>
        <v>#N/A</v>
      </c>
      <c r="O1758" s="65" t="e">
        <f>VLOOKUP(E1758,'Trimming log'!$F$5:$V$5000,11,FALSE)</f>
        <v>#N/A</v>
      </c>
      <c r="P1758" s="65" t="e">
        <f>VLOOKUP(E1758,'Trimming log'!$F$5:$V$5000,12,FALSE)</f>
        <v>#N/A</v>
      </c>
      <c r="Q1758" s="65" t="e">
        <f>VLOOKUP(E1758,'Trimming log'!$F$5:$V$5000,13,FALSE)</f>
        <v>#N/A</v>
      </c>
      <c r="R1758" s="65" t="e">
        <f>VLOOKUP(E1758,'Trimming log'!$F$5:$V$5000,14,FALSE)</f>
        <v>#N/A</v>
      </c>
      <c r="S1758" s="65" t="e">
        <f>VLOOKUP(E1758,'Trimming log'!$F$5:$V$5000,15,FALSE)</f>
        <v>#N/A</v>
      </c>
      <c r="T1758" s="65" t="e">
        <f t="shared" si="357"/>
        <v>#N/A</v>
      </c>
      <c r="U1758" s="491" t="str">
        <f t="shared" si="358"/>
        <v/>
      </c>
      <c r="V1758" s="74">
        <f t="shared" si="361"/>
        <v>0</v>
      </c>
      <c r="W1758" s="134">
        <f t="shared" si="362"/>
        <v>0</v>
      </c>
      <c r="X1758" s="134" t="e">
        <f>VLOOKUP(E1758,'Trimming log'!$F$5:$Y$5000,19,FALSE)</f>
        <v>#N/A</v>
      </c>
      <c r="Y1758" s="134" t="e">
        <f>VLOOKUP(E1758,'Trimming log'!$F$5:$Y$5000,20,FALSE)</f>
        <v>#N/A</v>
      </c>
      <c r="Z1758" s="135" t="e">
        <f t="shared" si="363"/>
        <v>#N/A</v>
      </c>
      <c r="AA1758" s="135" t="e">
        <f t="shared" si="364"/>
        <v>#N/A</v>
      </c>
      <c r="AB1758" s="136" t="e">
        <f t="shared" si="365"/>
        <v>#N/A</v>
      </c>
      <c r="AC1758" s="136" t="e">
        <f t="shared" si="366"/>
        <v>#N/A</v>
      </c>
      <c r="AD1758" s="136" t="e">
        <f t="shared" si="367"/>
        <v>#N/A</v>
      </c>
      <c r="AE1758" s="136" t="e">
        <f t="shared" si="368"/>
        <v>#N/A</v>
      </c>
    </row>
    <row r="1759" spans="1:31" ht="15" customHeight="1">
      <c r="A1759" s="67" t="str">
        <f t="shared" si="356"/>
        <v/>
      </c>
      <c r="B1759" s="65">
        <f t="shared" si="359"/>
        <v>1736</v>
      </c>
      <c r="C1759" s="68" t="str">
        <f t="shared" si="360"/>
        <v/>
      </c>
      <c r="D1759" s="69"/>
      <c r="E1759" s="75"/>
      <c r="F1759" s="65" t="e">
        <f>VLOOKUP(E1759,'Trimming log'!$F$5:$V$5000,2,FALSE)</f>
        <v>#N/A</v>
      </c>
      <c r="G1759" s="65" t="e">
        <f>VLOOKUP(E1759,'Trimming log'!$F$5:$V$5000,3,FALSE)</f>
        <v>#N/A</v>
      </c>
      <c r="H1759" s="508" t="e">
        <f>VLOOKUP(E1759,'Trimming log'!$F$5:$V$5000,4,FALSE)</f>
        <v>#N/A</v>
      </c>
      <c r="I1759" s="65" t="e">
        <f>VLOOKUP(E1759,'Trimming log'!$F$5:$V$5000,5,FALSE)</f>
        <v>#N/A</v>
      </c>
      <c r="J1759" s="65" t="e">
        <f>VLOOKUP(E1759,'Trimming log'!$F$5:$V$5000,6,FALSE)</f>
        <v>#N/A</v>
      </c>
      <c r="K1759" s="65" t="e">
        <f>VLOOKUP(E1759,'Trimming log'!$F$5:$V$5000,7,FALSE)</f>
        <v>#N/A</v>
      </c>
      <c r="L1759" s="65" t="e">
        <f>VLOOKUP(E1759,'Trimming log'!$F$5:$V$5000,8,FALSE)</f>
        <v>#N/A</v>
      </c>
      <c r="M1759" s="65" t="e">
        <f>VLOOKUP(E1759,'Trimming log'!$F$5:$V$5000,9,FALSE)</f>
        <v>#N/A</v>
      </c>
      <c r="N1759" s="507" t="e">
        <f>VLOOKUP(E1759,'Trimming log'!$F$5:$V$5000,10,FALSE)</f>
        <v>#N/A</v>
      </c>
      <c r="O1759" s="65" t="e">
        <f>VLOOKUP(E1759,'Trimming log'!$F$5:$V$5000,11,FALSE)</f>
        <v>#N/A</v>
      </c>
      <c r="P1759" s="65" t="e">
        <f>VLOOKUP(E1759,'Trimming log'!$F$5:$V$5000,12,FALSE)</f>
        <v>#N/A</v>
      </c>
      <c r="Q1759" s="65" t="e">
        <f>VLOOKUP(E1759,'Trimming log'!$F$5:$V$5000,13,FALSE)</f>
        <v>#N/A</v>
      </c>
      <c r="R1759" s="65" t="e">
        <f>VLOOKUP(E1759,'Trimming log'!$F$5:$V$5000,14,FALSE)</f>
        <v>#N/A</v>
      </c>
      <c r="S1759" s="65" t="e">
        <f>VLOOKUP(E1759,'Trimming log'!$F$5:$V$5000,15,FALSE)</f>
        <v>#N/A</v>
      </c>
      <c r="T1759" s="65" t="e">
        <f t="shared" si="357"/>
        <v>#N/A</v>
      </c>
      <c r="U1759" s="491" t="str">
        <f t="shared" si="358"/>
        <v/>
      </c>
      <c r="V1759" s="74">
        <f t="shared" si="361"/>
        <v>0</v>
      </c>
      <c r="W1759" s="134">
        <f t="shared" si="362"/>
        <v>0</v>
      </c>
      <c r="X1759" s="134" t="e">
        <f>VLOOKUP(E1759,'Trimming log'!$F$5:$Y$5000,19,FALSE)</f>
        <v>#N/A</v>
      </c>
      <c r="Y1759" s="134" t="e">
        <f>VLOOKUP(E1759,'Trimming log'!$F$5:$Y$5000,20,FALSE)</f>
        <v>#N/A</v>
      </c>
      <c r="Z1759" s="135" t="e">
        <f t="shared" si="363"/>
        <v>#N/A</v>
      </c>
      <c r="AA1759" s="135" t="e">
        <f t="shared" si="364"/>
        <v>#N/A</v>
      </c>
      <c r="AB1759" s="136" t="e">
        <f t="shared" si="365"/>
        <v>#N/A</v>
      </c>
      <c r="AC1759" s="136" t="e">
        <f t="shared" si="366"/>
        <v>#N/A</v>
      </c>
      <c r="AD1759" s="136" t="e">
        <f t="shared" si="367"/>
        <v>#N/A</v>
      </c>
      <c r="AE1759" s="136" t="e">
        <f t="shared" si="368"/>
        <v>#N/A</v>
      </c>
    </row>
    <row r="1760" spans="1:31" ht="15" customHeight="1">
      <c r="A1760" s="67" t="str">
        <f t="shared" si="356"/>
        <v/>
      </c>
      <c r="B1760" s="65">
        <f t="shared" si="359"/>
        <v>1737</v>
      </c>
      <c r="C1760" s="68" t="str">
        <f t="shared" si="360"/>
        <v/>
      </c>
      <c r="D1760" s="69"/>
      <c r="E1760" s="75"/>
      <c r="F1760" s="65" t="e">
        <f>VLOOKUP(E1760,'Trimming log'!$F$5:$V$5000,2,FALSE)</f>
        <v>#N/A</v>
      </c>
      <c r="G1760" s="65" t="e">
        <f>VLOOKUP(E1760,'Trimming log'!$F$5:$V$5000,3,FALSE)</f>
        <v>#N/A</v>
      </c>
      <c r="H1760" s="508" t="e">
        <f>VLOOKUP(E1760,'Trimming log'!$F$5:$V$5000,4,FALSE)</f>
        <v>#N/A</v>
      </c>
      <c r="I1760" s="65" t="e">
        <f>VLOOKUP(E1760,'Trimming log'!$F$5:$V$5000,5,FALSE)</f>
        <v>#N/A</v>
      </c>
      <c r="J1760" s="65" t="e">
        <f>VLOOKUP(E1760,'Trimming log'!$F$5:$V$5000,6,FALSE)</f>
        <v>#N/A</v>
      </c>
      <c r="K1760" s="65" t="e">
        <f>VLOOKUP(E1760,'Trimming log'!$F$5:$V$5000,7,FALSE)</f>
        <v>#N/A</v>
      </c>
      <c r="L1760" s="65" t="e">
        <f>VLOOKUP(E1760,'Trimming log'!$F$5:$V$5000,8,FALSE)</f>
        <v>#N/A</v>
      </c>
      <c r="M1760" s="65" t="e">
        <f>VLOOKUP(E1760,'Trimming log'!$F$5:$V$5000,9,FALSE)</f>
        <v>#N/A</v>
      </c>
      <c r="N1760" s="507" t="e">
        <f>VLOOKUP(E1760,'Trimming log'!$F$5:$V$5000,10,FALSE)</f>
        <v>#N/A</v>
      </c>
      <c r="O1760" s="65" t="e">
        <f>VLOOKUP(E1760,'Trimming log'!$F$5:$V$5000,11,FALSE)</f>
        <v>#N/A</v>
      </c>
      <c r="P1760" s="65" t="e">
        <f>VLOOKUP(E1760,'Trimming log'!$F$5:$V$5000,12,FALSE)</f>
        <v>#N/A</v>
      </c>
      <c r="Q1760" s="65" t="e">
        <f>VLOOKUP(E1760,'Trimming log'!$F$5:$V$5000,13,FALSE)</f>
        <v>#N/A</v>
      </c>
      <c r="R1760" s="65" t="e">
        <f>VLOOKUP(E1760,'Trimming log'!$F$5:$V$5000,14,FALSE)</f>
        <v>#N/A</v>
      </c>
      <c r="S1760" s="65" t="e">
        <f>VLOOKUP(E1760,'Trimming log'!$F$5:$V$5000,15,FALSE)</f>
        <v>#N/A</v>
      </c>
      <c r="T1760" s="65" t="e">
        <f t="shared" si="357"/>
        <v>#N/A</v>
      </c>
      <c r="U1760" s="491" t="str">
        <f t="shared" si="358"/>
        <v/>
      </c>
      <c r="V1760" s="74">
        <f t="shared" si="361"/>
        <v>0</v>
      </c>
      <c r="W1760" s="134">
        <f t="shared" si="362"/>
        <v>0</v>
      </c>
      <c r="X1760" s="134" t="e">
        <f>VLOOKUP(E1760,'Trimming log'!$F$5:$Y$5000,19,FALSE)</f>
        <v>#N/A</v>
      </c>
      <c r="Y1760" s="134" t="e">
        <f>VLOOKUP(E1760,'Trimming log'!$F$5:$Y$5000,20,FALSE)</f>
        <v>#N/A</v>
      </c>
      <c r="Z1760" s="135" t="e">
        <f t="shared" si="363"/>
        <v>#N/A</v>
      </c>
      <c r="AA1760" s="135" t="e">
        <f t="shared" si="364"/>
        <v>#N/A</v>
      </c>
      <c r="AB1760" s="136" t="e">
        <f t="shared" si="365"/>
        <v>#N/A</v>
      </c>
      <c r="AC1760" s="136" t="e">
        <f t="shared" si="366"/>
        <v>#N/A</v>
      </c>
      <c r="AD1760" s="136" t="e">
        <f t="shared" si="367"/>
        <v>#N/A</v>
      </c>
      <c r="AE1760" s="136" t="e">
        <f t="shared" si="368"/>
        <v>#N/A</v>
      </c>
    </row>
    <row r="1761" spans="1:31" ht="15" customHeight="1">
      <c r="A1761" s="67" t="str">
        <f t="shared" si="356"/>
        <v/>
      </c>
      <c r="B1761" s="65">
        <f t="shared" si="359"/>
        <v>1738</v>
      </c>
      <c r="C1761" s="68" t="str">
        <f t="shared" si="360"/>
        <v/>
      </c>
      <c r="D1761" s="69"/>
      <c r="E1761" s="75"/>
      <c r="F1761" s="65" t="e">
        <f>VLOOKUP(E1761,'Trimming log'!$F$5:$V$5000,2,FALSE)</f>
        <v>#N/A</v>
      </c>
      <c r="G1761" s="65" t="e">
        <f>VLOOKUP(E1761,'Trimming log'!$F$5:$V$5000,3,FALSE)</f>
        <v>#N/A</v>
      </c>
      <c r="H1761" s="508" t="e">
        <f>VLOOKUP(E1761,'Trimming log'!$F$5:$V$5000,4,FALSE)</f>
        <v>#N/A</v>
      </c>
      <c r="I1761" s="65" t="e">
        <f>VLOOKUP(E1761,'Trimming log'!$F$5:$V$5000,5,FALSE)</f>
        <v>#N/A</v>
      </c>
      <c r="J1761" s="65" t="e">
        <f>VLOOKUP(E1761,'Trimming log'!$F$5:$V$5000,6,FALSE)</f>
        <v>#N/A</v>
      </c>
      <c r="K1761" s="65" t="e">
        <f>VLOOKUP(E1761,'Trimming log'!$F$5:$V$5000,7,FALSE)</f>
        <v>#N/A</v>
      </c>
      <c r="L1761" s="65" t="e">
        <f>VLOOKUP(E1761,'Trimming log'!$F$5:$V$5000,8,FALSE)</f>
        <v>#N/A</v>
      </c>
      <c r="M1761" s="65" t="e">
        <f>VLOOKUP(E1761,'Trimming log'!$F$5:$V$5000,9,FALSE)</f>
        <v>#N/A</v>
      </c>
      <c r="N1761" s="507" t="e">
        <f>VLOOKUP(E1761,'Trimming log'!$F$5:$V$5000,10,FALSE)</f>
        <v>#N/A</v>
      </c>
      <c r="O1761" s="65" t="e">
        <f>VLOOKUP(E1761,'Trimming log'!$F$5:$V$5000,11,FALSE)</f>
        <v>#N/A</v>
      </c>
      <c r="P1761" s="65" t="e">
        <f>VLOOKUP(E1761,'Trimming log'!$F$5:$V$5000,12,FALSE)</f>
        <v>#N/A</v>
      </c>
      <c r="Q1761" s="65" t="e">
        <f>VLOOKUP(E1761,'Trimming log'!$F$5:$V$5000,13,FALSE)</f>
        <v>#N/A</v>
      </c>
      <c r="R1761" s="65" t="e">
        <f>VLOOKUP(E1761,'Trimming log'!$F$5:$V$5000,14,FALSE)</f>
        <v>#N/A</v>
      </c>
      <c r="S1761" s="65" t="e">
        <f>VLOOKUP(E1761,'Trimming log'!$F$5:$V$5000,15,FALSE)</f>
        <v>#N/A</v>
      </c>
      <c r="T1761" s="65" t="e">
        <f t="shared" si="357"/>
        <v>#N/A</v>
      </c>
      <c r="U1761" s="491" t="str">
        <f t="shared" si="358"/>
        <v/>
      </c>
      <c r="V1761" s="74">
        <f t="shared" si="361"/>
        <v>0</v>
      </c>
      <c r="W1761" s="134">
        <f t="shared" si="362"/>
        <v>0</v>
      </c>
      <c r="X1761" s="134" t="e">
        <f>VLOOKUP(E1761,'Trimming log'!$F$5:$Y$5000,19,FALSE)</f>
        <v>#N/A</v>
      </c>
      <c r="Y1761" s="134" t="e">
        <f>VLOOKUP(E1761,'Trimming log'!$F$5:$Y$5000,20,FALSE)</f>
        <v>#N/A</v>
      </c>
      <c r="Z1761" s="135" t="e">
        <f t="shared" si="363"/>
        <v>#N/A</v>
      </c>
      <c r="AA1761" s="135" t="e">
        <f t="shared" si="364"/>
        <v>#N/A</v>
      </c>
      <c r="AB1761" s="136" t="e">
        <f t="shared" si="365"/>
        <v>#N/A</v>
      </c>
      <c r="AC1761" s="136" t="e">
        <f t="shared" si="366"/>
        <v>#N/A</v>
      </c>
      <c r="AD1761" s="136" t="e">
        <f t="shared" si="367"/>
        <v>#N/A</v>
      </c>
      <c r="AE1761" s="136" t="e">
        <f t="shared" si="368"/>
        <v>#N/A</v>
      </c>
    </row>
    <row r="1762" spans="1:31" ht="15" customHeight="1">
      <c r="A1762" s="67" t="str">
        <f t="shared" si="356"/>
        <v/>
      </c>
      <c r="B1762" s="65">
        <f t="shared" si="359"/>
        <v>1739</v>
      </c>
      <c r="C1762" s="68" t="str">
        <f t="shared" si="360"/>
        <v/>
      </c>
      <c r="D1762" s="69"/>
      <c r="E1762" s="75"/>
      <c r="F1762" s="65" t="e">
        <f>VLOOKUP(E1762,'Trimming log'!$F$5:$V$5000,2,FALSE)</f>
        <v>#N/A</v>
      </c>
      <c r="G1762" s="65" t="e">
        <f>VLOOKUP(E1762,'Trimming log'!$F$5:$V$5000,3,FALSE)</f>
        <v>#N/A</v>
      </c>
      <c r="H1762" s="508" t="e">
        <f>VLOOKUP(E1762,'Trimming log'!$F$5:$V$5000,4,FALSE)</f>
        <v>#N/A</v>
      </c>
      <c r="I1762" s="65" t="e">
        <f>VLOOKUP(E1762,'Trimming log'!$F$5:$V$5000,5,FALSE)</f>
        <v>#N/A</v>
      </c>
      <c r="J1762" s="65" t="e">
        <f>VLOOKUP(E1762,'Trimming log'!$F$5:$V$5000,6,FALSE)</f>
        <v>#N/A</v>
      </c>
      <c r="K1762" s="65" t="e">
        <f>VLOOKUP(E1762,'Trimming log'!$F$5:$V$5000,7,FALSE)</f>
        <v>#N/A</v>
      </c>
      <c r="L1762" s="65" t="e">
        <f>VLOOKUP(E1762,'Trimming log'!$F$5:$V$5000,8,FALSE)</f>
        <v>#N/A</v>
      </c>
      <c r="M1762" s="65" t="e">
        <f>VLOOKUP(E1762,'Trimming log'!$F$5:$V$5000,9,FALSE)</f>
        <v>#N/A</v>
      </c>
      <c r="N1762" s="507" t="e">
        <f>VLOOKUP(E1762,'Trimming log'!$F$5:$V$5000,10,FALSE)</f>
        <v>#N/A</v>
      </c>
      <c r="O1762" s="65" t="e">
        <f>VLOOKUP(E1762,'Trimming log'!$F$5:$V$5000,11,FALSE)</f>
        <v>#N/A</v>
      </c>
      <c r="P1762" s="65" t="e">
        <f>VLOOKUP(E1762,'Trimming log'!$F$5:$V$5000,12,FALSE)</f>
        <v>#N/A</v>
      </c>
      <c r="Q1762" s="65" t="e">
        <f>VLOOKUP(E1762,'Trimming log'!$F$5:$V$5000,13,FALSE)</f>
        <v>#N/A</v>
      </c>
      <c r="R1762" s="65" t="e">
        <f>VLOOKUP(E1762,'Trimming log'!$F$5:$V$5000,14,FALSE)</f>
        <v>#N/A</v>
      </c>
      <c r="S1762" s="65" t="e">
        <f>VLOOKUP(E1762,'Trimming log'!$F$5:$V$5000,15,FALSE)</f>
        <v>#N/A</v>
      </c>
      <c r="T1762" s="65" t="e">
        <f t="shared" si="357"/>
        <v>#N/A</v>
      </c>
      <c r="U1762" s="491" t="str">
        <f t="shared" si="358"/>
        <v/>
      </c>
      <c r="V1762" s="74">
        <f t="shared" si="361"/>
        <v>0</v>
      </c>
      <c r="W1762" s="134">
        <f t="shared" si="362"/>
        <v>0</v>
      </c>
      <c r="X1762" s="134" t="e">
        <f>VLOOKUP(E1762,'Trimming log'!$F$5:$Y$5000,19,FALSE)</f>
        <v>#N/A</v>
      </c>
      <c r="Y1762" s="134" t="e">
        <f>VLOOKUP(E1762,'Trimming log'!$F$5:$Y$5000,20,FALSE)</f>
        <v>#N/A</v>
      </c>
      <c r="Z1762" s="135" t="e">
        <f t="shared" si="363"/>
        <v>#N/A</v>
      </c>
      <c r="AA1762" s="135" t="e">
        <f t="shared" si="364"/>
        <v>#N/A</v>
      </c>
      <c r="AB1762" s="136" t="e">
        <f t="shared" si="365"/>
        <v>#N/A</v>
      </c>
      <c r="AC1762" s="136" t="e">
        <f t="shared" si="366"/>
        <v>#N/A</v>
      </c>
      <c r="AD1762" s="136" t="e">
        <f t="shared" si="367"/>
        <v>#N/A</v>
      </c>
      <c r="AE1762" s="136" t="e">
        <f t="shared" si="368"/>
        <v>#N/A</v>
      </c>
    </row>
    <row r="1763" spans="1:31" ht="15" customHeight="1">
      <c r="A1763" s="67" t="str">
        <f t="shared" si="356"/>
        <v/>
      </c>
      <c r="B1763" s="65">
        <f t="shared" si="359"/>
        <v>1740</v>
      </c>
      <c r="C1763" s="68" t="str">
        <f t="shared" si="360"/>
        <v/>
      </c>
      <c r="D1763" s="69"/>
      <c r="E1763" s="75"/>
      <c r="F1763" s="65" t="e">
        <f>VLOOKUP(E1763,'Trimming log'!$F$5:$V$5000,2,FALSE)</f>
        <v>#N/A</v>
      </c>
      <c r="G1763" s="65" t="e">
        <f>VLOOKUP(E1763,'Trimming log'!$F$5:$V$5000,3,FALSE)</f>
        <v>#N/A</v>
      </c>
      <c r="H1763" s="508" t="e">
        <f>VLOOKUP(E1763,'Trimming log'!$F$5:$V$5000,4,FALSE)</f>
        <v>#N/A</v>
      </c>
      <c r="I1763" s="65" t="e">
        <f>VLOOKUP(E1763,'Trimming log'!$F$5:$V$5000,5,FALSE)</f>
        <v>#N/A</v>
      </c>
      <c r="J1763" s="65" t="e">
        <f>VLOOKUP(E1763,'Trimming log'!$F$5:$V$5000,6,FALSE)</f>
        <v>#N/A</v>
      </c>
      <c r="K1763" s="65" t="e">
        <f>VLOOKUP(E1763,'Trimming log'!$F$5:$V$5000,7,FALSE)</f>
        <v>#N/A</v>
      </c>
      <c r="L1763" s="65" t="e">
        <f>VLOOKUP(E1763,'Trimming log'!$F$5:$V$5000,8,FALSE)</f>
        <v>#N/A</v>
      </c>
      <c r="M1763" s="65" t="e">
        <f>VLOOKUP(E1763,'Trimming log'!$F$5:$V$5000,9,FALSE)</f>
        <v>#N/A</v>
      </c>
      <c r="N1763" s="507" t="e">
        <f>VLOOKUP(E1763,'Trimming log'!$F$5:$V$5000,10,FALSE)</f>
        <v>#N/A</v>
      </c>
      <c r="O1763" s="65" t="e">
        <f>VLOOKUP(E1763,'Trimming log'!$F$5:$V$5000,11,FALSE)</f>
        <v>#N/A</v>
      </c>
      <c r="P1763" s="65" t="e">
        <f>VLOOKUP(E1763,'Trimming log'!$F$5:$V$5000,12,FALSE)</f>
        <v>#N/A</v>
      </c>
      <c r="Q1763" s="65" t="e">
        <f>VLOOKUP(E1763,'Trimming log'!$F$5:$V$5000,13,FALSE)</f>
        <v>#N/A</v>
      </c>
      <c r="R1763" s="65" t="e">
        <f>VLOOKUP(E1763,'Trimming log'!$F$5:$V$5000,14,FALSE)</f>
        <v>#N/A</v>
      </c>
      <c r="S1763" s="65" t="e">
        <f>VLOOKUP(E1763,'Trimming log'!$F$5:$V$5000,15,FALSE)</f>
        <v>#N/A</v>
      </c>
      <c r="T1763" s="65" t="e">
        <f t="shared" si="357"/>
        <v>#N/A</v>
      </c>
      <c r="U1763" s="491" t="str">
        <f t="shared" si="358"/>
        <v/>
      </c>
      <c r="V1763" s="74">
        <f t="shared" si="361"/>
        <v>0</v>
      </c>
      <c r="W1763" s="134">
        <f t="shared" si="362"/>
        <v>0</v>
      </c>
      <c r="X1763" s="134" t="e">
        <f>VLOOKUP(E1763,'Trimming log'!$F$5:$Y$5000,19,FALSE)</f>
        <v>#N/A</v>
      </c>
      <c r="Y1763" s="134" t="e">
        <f>VLOOKUP(E1763,'Trimming log'!$F$5:$Y$5000,20,FALSE)</f>
        <v>#N/A</v>
      </c>
      <c r="Z1763" s="135" t="e">
        <f t="shared" si="363"/>
        <v>#N/A</v>
      </c>
      <c r="AA1763" s="135" t="e">
        <f t="shared" si="364"/>
        <v>#N/A</v>
      </c>
      <c r="AB1763" s="136" t="e">
        <f t="shared" si="365"/>
        <v>#N/A</v>
      </c>
      <c r="AC1763" s="136" t="e">
        <f t="shared" si="366"/>
        <v>#N/A</v>
      </c>
      <c r="AD1763" s="136" t="e">
        <f t="shared" si="367"/>
        <v>#N/A</v>
      </c>
      <c r="AE1763" s="136" t="e">
        <f t="shared" si="368"/>
        <v>#N/A</v>
      </c>
    </row>
    <row r="1764" spans="1:31" ht="15" customHeight="1">
      <c r="A1764" s="67" t="str">
        <f t="shared" si="356"/>
        <v/>
      </c>
      <c r="B1764" s="65">
        <f t="shared" si="359"/>
        <v>1741</v>
      </c>
      <c r="C1764" s="68" t="str">
        <f t="shared" si="360"/>
        <v/>
      </c>
      <c r="D1764" s="69"/>
      <c r="E1764" s="75"/>
      <c r="F1764" s="65" t="e">
        <f>VLOOKUP(E1764,'Trimming log'!$F$5:$V$5000,2,FALSE)</f>
        <v>#N/A</v>
      </c>
      <c r="G1764" s="65" t="e">
        <f>VLOOKUP(E1764,'Trimming log'!$F$5:$V$5000,3,FALSE)</f>
        <v>#N/A</v>
      </c>
      <c r="H1764" s="508" t="e">
        <f>VLOOKUP(E1764,'Trimming log'!$F$5:$V$5000,4,FALSE)</f>
        <v>#N/A</v>
      </c>
      <c r="I1764" s="65" t="e">
        <f>VLOOKUP(E1764,'Trimming log'!$F$5:$V$5000,5,FALSE)</f>
        <v>#N/A</v>
      </c>
      <c r="J1764" s="65" t="e">
        <f>VLOOKUP(E1764,'Trimming log'!$F$5:$V$5000,6,FALSE)</f>
        <v>#N/A</v>
      </c>
      <c r="K1764" s="65" t="e">
        <f>VLOOKUP(E1764,'Trimming log'!$F$5:$V$5000,7,FALSE)</f>
        <v>#N/A</v>
      </c>
      <c r="L1764" s="65" t="e">
        <f>VLOOKUP(E1764,'Trimming log'!$F$5:$V$5000,8,FALSE)</f>
        <v>#N/A</v>
      </c>
      <c r="M1764" s="65" t="e">
        <f>VLOOKUP(E1764,'Trimming log'!$F$5:$V$5000,9,FALSE)</f>
        <v>#N/A</v>
      </c>
      <c r="N1764" s="507" t="e">
        <f>VLOOKUP(E1764,'Trimming log'!$F$5:$V$5000,10,FALSE)</f>
        <v>#N/A</v>
      </c>
      <c r="O1764" s="65" t="e">
        <f>VLOOKUP(E1764,'Trimming log'!$F$5:$V$5000,11,FALSE)</f>
        <v>#N/A</v>
      </c>
      <c r="P1764" s="65" t="e">
        <f>VLOOKUP(E1764,'Trimming log'!$F$5:$V$5000,12,FALSE)</f>
        <v>#N/A</v>
      </c>
      <c r="Q1764" s="65" t="e">
        <f>VLOOKUP(E1764,'Trimming log'!$F$5:$V$5000,13,FALSE)</f>
        <v>#N/A</v>
      </c>
      <c r="R1764" s="65" t="e">
        <f>VLOOKUP(E1764,'Trimming log'!$F$5:$V$5000,14,FALSE)</f>
        <v>#N/A</v>
      </c>
      <c r="S1764" s="65" t="e">
        <f>VLOOKUP(E1764,'Trimming log'!$F$5:$V$5000,15,FALSE)</f>
        <v>#N/A</v>
      </c>
      <c r="T1764" s="65" t="e">
        <f t="shared" si="357"/>
        <v>#N/A</v>
      </c>
      <c r="U1764" s="491" t="str">
        <f t="shared" si="358"/>
        <v/>
      </c>
      <c r="V1764" s="74">
        <f t="shared" si="361"/>
        <v>0</v>
      </c>
      <c r="W1764" s="134">
        <f t="shared" si="362"/>
        <v>0</v>
      </c>
      <c r="X1764" s="134" t="e">
        <f>VLOOKUP(E1764,'Trimming log'!$F$5:$Y$5000,19,FALSE)</f>
        <v>#N/A</v>
      </c>
      <c r="Y1764" s="134" t="e">
        <f>VLOOKUP(E1764,'Trimming log'!$F$5:$Y$5000,20,FALSE)</f>
        <v>#N/A</v>
      </c>
      <c r="Z1764" s="135" t="e">
        <f t="shared" si="363"/>
        <v>#N/A</v>
      </c>
      <c r="AA1764" s="135" t="e">
        <f t="shared" si="364"/>
        <v>#N/A</v>
      </c>
      <c r="AB1764" s="136" t="e">
        <f t="shared" si="365"/>
        <v>#N/A</v>
      </c>
      <c r="AC1764" s="136" t="e">
        <f t="shared" si="366"/>
        <v>#N/A</v>
      </c>
      <c r="AD1764" s="136" t="e">
        <f t="shared" si="367"/>
        <v>#N/A</v>
      </c>
      <c r="AE1764" s="136" t="e">
        <f t="shared" si="368"/>
        <v>#N/A</v>
      </c>
    </row>
    <row r="1765" spans="1:31" ht="15" customHeight="1">
      <c r="A1765" s="67" t="str">
        <f t="shared" si="356"/>
        <v/>
      </c>
      <c r="B1765" s="65">
        <f t="shared" si="359"/>
        <v>1742</v>
      </c>
      <c r="C1765" s="68" t="str">
        <f t="shared" si="360"/>
        <v/>
      </c>
      <c r="D1765" s="69"/>
      <c r="E1765" s="75"/>
      <c r="F1765" s="65" t="e">
        <f>VLOOKUP(E1765,'Trimming log'!$F$5:$V$5000,2,FALSE)</f>
        <v>#N/A</v>
      </c>
      <c r="G1765" s="65" t="e">
        <f>VLOOKUP(E1765,'Trimming log'!$F$5:$V$5000,3,FALSE)</f>
        <v>#N/A</v>
      </c>
      <c r="H1765" s="508" t="e">
        <f>VLOOKUP(E1765,'Trimming log'!$F$5:$V$5000,4,FALSE)</f>
        <v>#N/A</v>
      </c>
      <c r="I1765" s="65" t="e">
        <f>VLOOKUP(E1765,'Trimming log'!$F$5:$V$5000,5,FALSE)</f>
        <v>#N/A</v>
      </c>
      <c r="J1765" s="65" t="e">
        <f>VLOOKUP(E1765,'Trimming log'!$F$5:$V$5000,6,FALSE)</f>
        <v>#N/A</v>
      </c>
      <c r="K1765" s="65" t="e">
        <f>VLOOKUP(E1765,'Trimming log'!$F$5:$V$5000,7,FALSE)</f>
        <v>#N/A</v>
      </c>
      <c r="L1765" s="65" t="e">
        <f>VLOOKUP(E1765,'Trimming log'!$F$5:$V$5000,8,FALSE)</f>
        <v>#N/A</v>
      </c>
      <c r="M1765" s="65" t="e">
        <f>VLOOKUP(E1765,'Trimming log'!$F$5:$V$5000,9,FALSE)</f>
        <v>#N/A</v>
      </c>
      <c r="N1765" s="507" t="e">
        <f>VLOOKUP(E1765,'Trimming log'!$F$5:$V$5000,10,FALSE)</f>
        <v>#N/A</v>
      </c>
      <c r="O1765" s="65" t="e">
        <f>VLOOKUP(E1765,'Trimming log'!$F$5:$V$5000,11,FALSE)</f>
        <v>#N/A</v>
      </c>
      <c r="P1765" s="65" t="e">
        <f>VLOOKUP(E1765,'Trimming log'!$F$5:$V$5000,12,FALSE)</f>
        <v>#N/A</v>
      </c>
      <c r="Q1765" s="65" t="e">
        <f>VLOOKUP(E1765,'Trimming log'!$F$5:$V$5000,13,FALSE)</f>
        <v>#N/A</v>
      </c>
      <c r="R1765" s="65" t="e">
        <f>VLOOKUP(E1765,'Trimming log'!$F$5:$V$5000,14,FALSE)</f>
        <v>#N/A</v>
      </c>
      <c r="S1765" s="65" t="e">
        <f>VLOOKUP(E1765,'Trimming log'!$F$5:$V$5000,15,FALSE)</f>
        <v>#N/A</v>
      </c>
      <c r="T1765" s="65" t="e">
        <f t="shared" si="357"/>
        <v>#N/A</v>
      </c>
      <c r="U1765" s="491" t="str">
        <f t="shared" si="358"/>
        <v/>
      </c>
      <c r="V1765" s="74">
        <f t="shared" si="361"/>
        <v>0</v>
      </c>
      <c r="W1765" s="134">
        <f t="shared" si="362"/>
        <v>0</v>
      </c>
      <c r="X1765" s="134" t="e">
        <f>VLOOKUP(E1765,'Trimming log'!$F$5:$Y$5000,19,FALSE)</f>
        <v>#N/A</v>
      </c>
      <c r="Y1765" s="134" t="e">
        <f>VLOOKUP(E1765,'Trimming log'!$F$5:$Y$5000,20,FALSE)</f>
        <v>#N/A</v>
      </c>
      <c r="Z1765" s="135" t="e">
        <f t="shared" si="363"/>
        <v>#N/A</v>
      </c>
      <c r="AA1765" s="135" t="e">
        <f t="shared" si="364"/>
        <v>#N/A</v>
      </c>
      <c r="AB1765" s="136" t="e">
        <f t="shared" si="365"/>
        <v>#N/A</v>
      </c>
      <c r="AC1765" s="136" t="e">
        <f t="shared" si="366"/>
        <v>#N/A</v>
      </c>
      <c r="AD1765" s="136" t="e">
        <f t="shared" si="367"/>
        <v>#N/A</v>
      </c>
      <c r="AE1765" s="136" t="e">
        <f t="shared" si="368"/>
        <v>#N/A</v>
      </c>
    </row>
    <row r="1766" spans="1:31" ht="15" customHeight="1">
      <c r="A1766" s="67" t="str">
        <f t="shared" si="356"/>
        <v/>
      </c>
      <c r="B1766" s="65">
        <f t="shared" si="359"/>
        <v>1743</v>
      </c>
      <c r="C1766" s="68" t="str">
        <f t="shared" si="360"/>
        <v/>
      </c>
      <c r="D1766" s="69"/>
      <c r="E1766" s="75"/>
      <c r="F1766" s="65" t="e">
        <f>VLOOKUP(E1766,'Trimming log'!$F$5:$V$5000,2,FALSE)</f>
        <v>#N/A</v>
      </c>
      <c r="G1766" s="65" t="e">
        <f>VLOOKUP(E1766,'Trimming log'!$F$5:$V$5000,3,FALSE)</f>
        <v>#N/A</v>
      </c>
      <c r="H1766" s="508" t="e">
        <f>VLOOKUP(E1766,'Trimming log'!$F$5:$V$5000,4,FALSE)</f>
        <v>#N/A</v>
      </c>
      <c r="I1766" s="65" t="e">
        <f>VLOOKUP(E1766,'Trimming log'!$F$5:$V$5000,5,FALSE)</f>
        <v>#N/A</v>
      </c>
      <c r="J1766" s="65" t="e">
        <f>VLOOKUP(E1766,'Trimming log'!$F$5:$V$5000,6,FALSE)</f>
        <v>#N/A</v>
      </c>
      <c r="K1766" s="65" t="e">
        <f>VLOOKUP(E1766,'Trimming log'!$F$5:$V$5000,7,FALSE)</f>
        <v>#N/A</v>
      </c>
      <c r="L1766" s="65" t="e">
        <f>VLOOKUP(E1766,'Trimming log'!$F$5:$V$5000,8,FALSE)</f>
        <v>#N/A</v>
      </c>
      <c r="M1766" s="65" t="e">
        <f>VLOOKUP(E1766,'Trimming log'!$F$5:$V$5000,9,FALSE)</f>
        <v>#N/A</v>
      </c>
      <c r="N1766" s="507" t="e">
        <f>VLOOKUP(E1766,'Trimming log'!$F$5:$V$5000,10,FALSE)</f>
        <v>#N/A</v>
      </c>
      <c r="O1766" s="65" t="e">
        <f>VLOOKUP(E1766,'Trimming log'!$F$5:$V$5000,11,FALSE)</f>
        <v>#N/A</v>
      </c>
      <c r="P1766" s="65" t="e">
        <f>VLOOKUP(E1766,'Trimming log'!$F$5:$V$5000,12,FALSE)</f>
        <v>#N/A</v>
      </c>
      <c r="Q1766" s="65" t="e">
        <f>VLOOKUP(E1766,'Trimming log'!$F$5:$V$5000,13,FALSE)</f>
        <v>#N/A</v>
      </c>
      <c r="R1766" s="65" t="e">
        <f>VLOOKUP(E1766,'Trimming log'!$F$5:$V$5000,14,FALSE)</f>
        <v>#N/A</v>
      </c>
      <c r="S1766" s="65" t="e">
        <f>VLOOKUP(E1766,'Trimming log'!$F$5:$V$5000,15,FALSE)</f>
        <v>#N/A</v>
      </c>
      <c r="T1766" s="65" t="e">
        <f t="shared" si="357"/>
        <v>#N/A</v>
      </c>
      <c r="U1766" s="491" t="str">
        <f t="shared" si="358"/>
        <v/>
      </c>
      <c r="V1766" s="74">
        <f t="shared" si="361"/>
        <v>0</v>
      </c>
      <c r="W1766" s="134">
        <f t="shared" si="362"/>
        <v>0</v>
      </c>
      <c r="X1766" s="134" t="e">
        <f>VLOOKUP(E1766,'Trimming log'!$F$5:$Y$5000,19,FALSE)</f>
        <v>#N/A</v>
      </c>
      <c r="Y1766" s="134" t="e">
        <f>VLOOKUP(E1766,'Trimming log'!$F$5:$Y$5000,20,FALSE)</f>
        <v>#N/A</v>
      </c>
      <c r="Z1766" s="135" t="e">
        <f t="shared" si="363"/>
        <v>#N/A</v>
      </c>
      <c r="AA1766" s="135" t="e">
        <f t="shared" si="364"/>
        <v>#N/A</v>
      </c>
      <c r="AB1766" s="136" t="e">
        <f t="shared" si="365"/>
        <v>#N/A</v>
      </c>
      <c r="AC1766" s="136" t="e">
        <f t="shared" si="366"/>
        <v>#N/A</v>
      </c>
      <c r="AD1766" s="136" t="e">
        <f t="shared" si="367"/>
        <v>#N/A</v>
      </c>
      <c r="AE1766" s="136" t="e">
        <f t="shared" si="368"/>
        <v>#N/A</v>
      </c>
    </row>
    <row r="1767" spans="1:31" ht="15" customHeight="1">
      <c r="A1767" s="67" t="str">
        <f t="shared" si="356"/>
        <v/>
      </c>
      <c r="B1767" s="65">
        <f t="shared" si="359"/>
        <v>1744</v>
      </c>
      <c r="C1767" s="68" t="str">
        <f t="shared" si="360"/>
        <v/>
      </c>
      <c r="D1767" s="69"/>
      <c r="E1767" s="75"/>
      <c r="F1767" s="65" t="e">
        <f>VLOOKUP(E1767,'Trimming log'!$F$5:$V$5000,2,FALSE)</f>
        <v>#N/A</v>
      </c>
      <c r="G1767" s="65" t="e">
        <f>VLOOKUP(E1767,'Trimming log'!$F$5:$V$5000,3,FALSE)</f>
        <v>#N/A</v>
      </c>
      <c r="H1767" s="508" t="e">
        <f>VLOOKUP(E1767,'Trimming log'!$F$5:$V$5000,4,FALSE)</f>
        <v>#N/A</v>
      </c>
      <c r="I1767" s="65" t="e">
        <f>VLOOKUP(E1767,'Trimming log'!$F$5:$V$5000,5,FALSE)</f>
        <v>#N/A</v>
      </c>
      <c r="J1767" s="65" t="e">
        <f>VLOOKUP(E1767,'Trimming log'!$F$5:$V$5000,6,FALSE)</f>
        <v>#N/A</v>
      </c>
      <c r="K1767" s="65" t="e">
        <f>VLOOKUP(E1767,'Trimming log'!$F$5:$V$5000,7,FALSE)</f>
        <v>#N/A</v>
      </c>
      <c r="L1767" s="65" t="e">
        <f>VLOOKUP(E1767,'Trimming log'!$F$5:$V$5000,8,FALSE)</f>
        <v>#N/A</v>
      </c>
      <c r="M1767" s="65" t="e">
        <f>VLOOKUP(E1767,'Trimming log'!$F$5:$V$5000,9,FALSE)</f>
        <v>#N/A</v>
      </c>
      <c r="N1767" s="507" t="e">
        <f>VLOOKUP(E1767,'Trimming log'!$F$5:$V$5000,10,FALSE)</f>
        <v>#N/A</v>
      </c>
      <c r="O1767" s="65" t="e">
        <f>VLOOKUP(E1767,'Trimming log'!$F$5:$V$5000,11,FALSE)</f>
        <v>#N/A</v>
      </c>
      <c r="P1767" s="65" t="e">
        <f>VLOOKUP(E1767,'Trimming log'!$F$5:$V$5000,12,FALSE)</f>
        <v>#N/A</v>
      </c>
      <c r="Q1767" s="65" t="e">
        <f>VLOOKUP(E1767,'Trimming log'!$F$5:$V$5000,13,FALSE)</f>
        <v>#N/A</v>
      </c>
      <c r="R1767" s="65" t="e">
        <f>VLOOKUP(E1767,'Trimming log'!$F$5:$V$5000,14,FALSE)</f>
        <v>#N/A</v>
      </c>
      <c r="S1767" s="65" t="e">
        <f>VLOOKUP(E1767,'Trimming log'!$F$5:$V$5000,15,FALSE)</f>
        <v>#N/A</v>
      </c>
      <c r="T1767" s="65" t="e">
        <f t="shared" si="357"/>
        <v>#N/A</v>
      </c>
      <c r="U1767" s="491" t="str">
        <f t="shared" si="358"/>
        <v/>
      </c>
      <c r="V1767" s="74">
        <f t="shared" si="361"/>
        <v>0</v>
      </c>
      <c r="W1767" s="134">
        <f t="shared" si="362"/>
        <v>0</v>
      </c>
      <c r="X1767" s="134" t="e">
        <f>VLOOKUP(E1767,'Trimming log'!$F$5:$Y$5000,19,FALSE)</f>
        <v>#N/A</v>
      </c>
      <c r="Y1767" s="134" t="e">
        <f>VLOOKUP(E1767,'Trimming log'!$F$5:$Y$5000,20,FALSE)</f>
        <v>#N/A</v>
      </c>
      <c r="Z1767" s="135" t="e">
        <f t="shared" si="363"/>
        <v>#N/A</v>
      </c>
      <c r="AA1767" s="135" t="e">
        <f t="shared" si="364"/>
        <v>#N/A</v>
      </c>
      <c r="AB1767" s="136" t="e">
        <f t="shared" si="365"/>
        <v>#N/A</v>
      </c>
      <c r="AC1767" s="136" t="e">
        <f t="shared" si="366"/>
        <v>#N/A</v>
      </c>
      <c r="AD1767" s="136" t="e">
        <f t="shared" si="367"/>
        <v>#N/A</v>
      </c>
      <c r="AE1767" s="136" t="e">
        <f t="shared" si="368"/>
        <v>#N/A</v>
      </c>
    </row>
    <row r="1768" spans="1:31" ht="15" customHeight="1">
      <c r="A1768" s="67" t="str">
        <f t="shared" si="356"/>
        <v/>
      </c>
      <c r="B1768" s="65">
        <f t="shared" si="359"/>
        <v>1745</v>
      </c>
      <c r="C1768" s="68" t="str">
        <f t="shared" si="360"/>
        <v/>
      </c>
      <c r="D1768" s="69"/>
      <c r="E1768" s="75"/>
      <c r="F1768" s="65" t="e">
        <f>VLOOKUP(E1768,'Trimming log'!$F$5:$V$5000,2,FALSE)</f>
        <v>#N/A</v>
      </c>
      <c r="G1768" s="65" t="e">
        <f>VLOOKUP(E1768,'Trimming log'!$F$5:$V$5000,3,FALSE)</f>
        <v>#N/A</v>
      </c>
      <c r="H1768" s="508" t="e">
        <f>VLOOKUP(E1768,'Trimming log'!$F$5:$V$5000,4,FALSE)</f>
        <v>#N/A</v>
      </c>
      <c r="I1768" s="65" t="e">
        <f>VLOOKUP(E1768,'Trimming log'!$F$5:$V$5000,5,FALSE)</f>
        <v>#N/A</v>
      </c>
      <c r="J1768" s="65" t="e">
        <f>VLOOKUP(E1768,'Trimming log'!$F$5:$V$5000,6,FALSE)</f>
        <v>#N/A</v>
      </c>
      <c r="K1768" s="65" t="e">
        <f>VLOOKUP(E1768,'Trimming log'!$F$5:$V$5000,7,FALSE)</f>
        <v>#N/A</v>
      </c>
      <c r="L1768" s="65" t="e">
        <f>VLOOKUP(E1768,'Trimming log'!$F$5:$V$5000,8,FALSE)</f>
        <v>#N/A</v>
      </c>
      <c r="M1768" s="65" t="e">
        <f>VLOOKUP(E1768,'Trimming log'!$F$5:$V$5000,9,FALSE)</f>
        <v>#N/A</v>
      </c>
      <c r="N1768" s="507" t="e">
        <f>VLOOKUP(E1768,'Trimming log'!$F$5:$V$5000,10,FALSE)</f>
        <v>#N/A</v>
      </c>
      <c r="O1768" s="65" t="e">
        <f>VLOOKUP(E1768,'Trimming log'!$F$5:$V$5000,11,FALSE)</f>
        <v>#N/A</v>
      </c>
      <c r="P1768" s="65" t="e">
        <f>VLOOKUP(E1768,'Trimming log'!$F$5:$V$5000,12,FALSE)</f>
        <v>#N/A</v>
      </c>
      <c r="Q1768" s="65" t="e">
        <f>VLOOKUP(E1768,'Trimming log'!$F$5:$V$5000,13,FALSE)</f>
        <v>#N/A</v>
      </c>
      <c r="R1768" s="65" t="e">
        <f>VLOOKUP(E1768,'Trimming log'!$F$5:$V$5000,14,FALSE)</f>
        <v>#N/A</v>
      </c>
      <c r="S1768" s="65" t="e">
        <f>VLOOKUP(E1768,'Trimming log'!$F$5:$V$5000,15,FALSE)</f>
        <v>#N/A</v>
      </c>
      <c r="T1768" s="65" t="e">
        <f t="shared" si="357"/>
        <v>#N/A</v>
      </c>
      <c r="U1768" s="491" t="str">
        <f t="shared" si="358"/>
        <v/>
      </c>
      <c r="V1768" s="74">
        <f t="shared" si="361"/>
        <v>0</v>
      </c>
      <c r="W1768" s="134">
        <f t="shared" si="362"/>
        <v>0</v>
      </c>
      <c r="X1768" s="134" t="e">
        <f>VLOOKUP(E1768,'Trimming log'!$F$5:$Y$5000,19,FALSE)</f>
        <v>#N/A</v>
      </c>
      <c r="Y1768" s="134" t="e">
        <f>VLOOKUP(E1768,'Trimming log'!$F$5:$Y$5000,20,FALSE)</f>
        <v>#N/A</v>
      </c>
      <c r="Z1768" s="135" t="e">
        <f t="shared" si="363"/>
        <v>#N/A</v>
      </c>
      <c r="AA1768" s="135" t="e">
        <f t="shared" si="364"/>
        <v>#N/A</v>
      </c>
      <c r="AB1768" s="136" t="e">
        <f t="shared" si="365"/>
        <v>#N/A</v>
      </c>
      <c r="AC1768" s="136" t="e">
        <f t="shared" si="366"/>
        <v>#N/A</v>
      </c>
      <c r="AD1768" s="136" t="e">
        <f t="shared" si="367"/>
        <v>#N/A</v>
      </c>
      <c r="AE1768" s="136" t="e">
        <f t="shared" si="368"/>
        <v>#N/A</v>
      </c>
    </row>
    <row r="1769" spans="1:31" ht="15" customHeight="1">
      <c r="A1769" s="67" t="str">
        <f t="shared" si="356"/>
        <v/>
      </c>
      <c r="B1769" s="65">
        <f t="shared" si="359"/>
        <v>1746</v>
      </c>
      <c r="C1769" s="68" t="str">
        <f t="shared" si="360"/>
        <v/>
      </c>
      <c r="D1769" s="69"/>
      <c r="E1769" s="75"/>
      <c r="F1769" s="65" t="e">
        <f>VLOOKUP(E1769,'Trimming log'!$F$5:$V$5000,2,FALSE)</f>
        <v>#N/A</v>
      </c>
      <c r="G1769" s="65" t="e">
        <f>VLOOKUP(E1769,'Trimming log'!$F$5:$V$5000,3,FALSE)</f>
        <v>#N/A</v>
      </c>
      <c r="H1769" s="508" t="e">
        <f>VLOOKUP(E1769,'Trimming log'!$F$5:$V$5000,4,FALSE)</f>
        <v>#N/A</v>
      </c>
      <c r="I1769" s="65" t="e">
        <f>VLOOKUP(E1769,'Trimming log'!$F$5:$V$5000,5,FALSE)</f>
        <v>#N/A</v>
      </c>
      <c r="J1769" s="65" t="e">
        <f>VLOOKUP(E1769,'Trimming log'!$F$5:$V$5000,6,FALSE)</f>
        <v>#N/A</v>
      </c>
      <c r="K1769" s="65" t="e">
        <f>VLOOKUP(E1769,'Trimming log'!$F$5:$V$5000,7,FALSE)</f>
        <v>#N/A</v>
      </c>
      <c r="L1769" s="65" t="e">
        <f>VLOOKUP(E1769,'Trimming log'!$F$5:$V$5000,8,FALSE)</f>
        <v>#N/A</v>
      </c>
      <c r="M1769" s="65" t="e">
        <f>VLOOKUP(E1769,'Trimming log'!$F$5:$V$5000,9,FALSE)</f>
        <v>#N/A</v>
      </c>
      <c r="N1769" s="507" t="e">
        <f>VLOOKUP(E1769,'Trimming log'!$F$5:$V$5000,10,FALSE)</f>
        <v>#N/A</v>
      </c>
      <c r="O1769" s="65" t="e">
        <f>VLOOKUP(E1769,'Trimming log'!$F$5:$V$5000,11,FALSE)</f>
        <v>#N/A</v>
      </c>
      <c r="P1769" s="65" t="e">
        <f>VLOOKUP(E1769,'Trimming log'!$F$5:$V$5000,12,FALSE)</f>
        <v>#N/A</v>
      </c>
      <c r="Q1769" s="65" t="e">
        <f>VLOOKUP(E1769,'Trimming log'!$F$5:$V$5000,13,FALSE)</f>
        <v>#N/A</v>
      </c>
      <c r="R1769" s="65" t="e">
        <f>VLOOKUP(E1769,'Trimming log'!$F$5:$V$5000,14,FALSE)</f>
        <v>#N/A</v>
      </c>
      <c r="S1769" s="65" t="e">
        <f>VLOOKUP(E1769,'Trimming log'!$F$5:$V$5000,15,FALSE)</f>
        <v>#N/A</v>
      </c>
      <c r="T1769" s="65" t="e">
        <f t="shared" si="357"/>
        <v>#N/A</v>
      </c>
      <c r="U1769" s="491" t="str">
        <f t="shared" si="358"/>
        <v/>
      </c>
      <c r="V1769" s="74">
        <f t="shared" si="361"/>
        <v>0</v>
      </c>
      <c r="W1769" s="134">
        <f t="shared" si="362"/>
        <v>0</v>
      </c>
      <c r="X1769" s="134" t="e">
        <f>VLOOKUP(E1769,'Trimming log'!$F$5:$Y$5000,19,FALSE)</f>
        <v>#N/A</v>
      </c>
      <c r="Y1769" s="134" t="e">
        <f>VLOOKUP(E1769,'Trimming log'!$F$5:$Y$5000,20,FALSE)</f>
        <v>#N/A</v>
      </c>
      <c r="Z1769" s="135" t="e">
        <f t="shared" si="363"/>
        <v>#N/A</v>
      </c>
      <c r="AA1769" s="135" t="e">
        <f t="shared" si="364"/>
        <v>#N/A</v>
      </c>
      <c r="AB1769" s="136" t="e">
        <f t="shared" si="365"/>
        <v>#N/A</v>
      </c>
      <c r="AC1769" s="136" t="e">
        <f t="shared" si="366"/>
        <v>#N/A</v>
      </c>
      <c r="AD1769" s="136" t="e">
        <f t="shared" si="367"/>
        <v>#N/A</v>
      </c>
      <c r="AE1769" s="136" t="e">
        <f t="shared" si="368"/>
        <v>#N/A</v>
      </c>
    </row>
    <row r="1770" spans="1:31" ht="15" customHeight="1">
      <c r="A1770" s="67" t="str">
        <f t="shared" si="356"/>
        <v/>
      </c>
      <c r="B1770" s="65">
        <f t="shared" si="359"/>
        <v>1747</v>
      </c>
      <c r="C1770" s="68" t="str">
        <f t="shared" si="360"/>
        <v/>
      </c>
      <c r="D1770" s="69"/>
      <c r="E1770" s="75"/>
      <c r="F1770" s="65" t="e">
        <f>VLOOKUP(E1770,'Trimming log'!$F$5:$V$5000,2,FALSE)</f>
        <v>#N/A</v>
      </c>
      <c r="G1770" s="65" t="e">
        <f>VLOOKUP(E1770,'Trimming log'!$F$5:$V$5000,3,FALSE)</f>
        <v>#N/A</v>
      </c>
      <c r="H1770" s="508" t="e">
        <f>VLOOKUP(E1770,'Trimming log'!$F$5:$V$5000,4,FALSE)</f>
        <v>#N/A</v>
      </c>
      <c r="I1770" s="65" t="e">
        <f>VLOOKUP(E1770,'Trimming log'!$F$5:$V$5000,5,FALSE)</f>
        <v>#N/A</v>
      </c>
      <c r="J1770" s="65" t="e">
        <f>VLOOKUP(E1770,'Trimming log'!$F$5:$V$5000,6,FALSE)</f>
        <v>#N/A</v>
      </c>
      <c r="K1770" s="65" t="e">
        <f>VLOOKUP(E1770,'Trimming log'!$F$5:$V$5000,7,FALSE)</f>
        <v>#N/A</v>
      </c>
      <c r="L1770" s="65" t="e">
        <f>VLOOKUP(E1770,'Trimming log'!$F$5:$V$5000,8,FALSE)</f>
        <v>#N/A</v>
      </c>
      <c r="M1770" s="65" t="e">
        <f>VLOOKUP(E1770,'Trimming log'!$F$5:$V$5000,9,FALSE)</f>
        <v>#N/A</v>
      </c>
      <c r="N1770" s="507" t="e">
        <f>VLOOKUP(E1770,'Trimming log'!$F$5:$V$5000,10,FALSE)</f>
        <v>#N/A</v>
      </c>
      <c r="O1770" s="65" t="e">
        <f>VLOOKUP(E1770,'Trimming log'!$F$5:$V$5000,11,FALSE)</f>
        <v>#N/A</v>
      </c>
      <c r="P1770" s="65" t="e">
        <f>VLOOKUP(E1770,'Trimming log'!$F$5:$V$5000,12,FALSE)</f>
        <v>#N/A</v>
      </c>
      <c r="Q1770" s="65" t="e">
        <f>VLOOKUP(E1770,'Trimming log'!$F$5:$V$5000,13,FALSE)</f>
        <v>#N/A</v>
      </c>
      <c r="R1770" s="65" t="e">
        <f>VLOOKUP(E1770,'Trimming log'!$F$5:$V$5000,14,FALSE)</f>
        <v>#N/A</v>
      </c>
      <c r="S1770" s="65" t="e">
        <f>VLOOKUP(E1770,'Trimming log'!$F$5:$V$5000,15,FALSE)</f>
        <v>#N/A</v>
      </c>
      <c r="T1770" s="65" t="e">
        <f t="shared" si="357"/>
        <v>#N/A</v>
      </c>
      <c r="U1770" s="491" t="str">
        <f t="shared" si="358"/>
        <v/>
      </c>
      <c r="V1770" s="74">
        <f t="shared" si="361"/>
        <v>0</v>
      </c>
      <c r="W1770" s="134">
        <f t="shared" si="362"/>
        <v>0</v>
      </c>
      <c r="X1770" s="134" t="e">
        <f>VLOOKUP(E1770,'Trimming log'!$F$5:$Y$5000,19,FALSE)</f>
        <v>#N/A</v>
      </c>
      <c r="Y1770" s="134" t="e">
        <f>VLOOKUP(E1770,'Trimming log'!$F$5:$Y$5000,20,FALSE)</f>
        <v>#N/A</v>
      </c>
      <c r="Z1770" s="135" t="e">
        <f t="shared" si="363"/>
        <v>#N/A</v>
      </c>
      <c r="AA1770" s="135" t="e">
        <f t="shared" si="364"/>
        <v>#N/A</v>
      </c>
      <c r="AB1770" s="136" t="e">
        <f t="shared" si="365"/>
        <v>#N/A</v>
      </c>
      <c r="AC1770" s="136" t="e">
        <f t="shared" si="366"/>
        <v>#N/A</v>
      </c>
      <c r="AD1770" s="136" t="e">
        <f t="shared" si="367"/>
        <v>#N/A</v>
      </c>
      <c r="AE1770" s="136" t="e">
        <f t="shared" si="368"/>
        <v>#N/A</v>
      </c>
    </row>
    <row r="1771" spans="1:31" ht="15" customHeight="1">
      <c r="A1771" s="67" t="str">
        <f t="shared" si="356"/>
        <v/>
      </c>
      <c r="B1771" s="65">
        <f t="shared" si="359"/>
        <v>1748</v>
      </c>
      <c r="C1771" s="68" t="str">
        <f t="shared" si="360"/>
        <v/>
      </c>
      <c r="D1771" s="69"/>
      <c r="E1771" s="75"/>
      <c r="F1771" s="65" t="e">
        <f>VLOOKUP(E1771,'Trimming log'!$F$5:$V$5000,2,FALSE)</f>
        <v>#N/A</v>
      </c>
      <c r="G1771" s="65" t="e">
        <f>VLOOKUP(E1771,'Trimming log'!$F$5:$V$5000,3,FALSE)</f>
        <v>#N/A</v>
      </c>
      <c r="H1771" s="508" t="e">
        <f>VLOOKUP(E1771,'Trimming log'!$F$5:$V$5000,4,FALSE)</f>
        <v>#N/A</v>
      </c>
      <c r="I1771" s="65" t="e">
        <f>VLOOKUP(E1771,'Trimming log'!$F$5:$V$5000,5,FALSE)</f>
        <v>#N/A</v>
      </c>
      <c r="J1771" s="65" t="e">
        <f>VLOOKUP(E1771,'Trimming log'!$F$5:$V$5000,6,FALSE)</f>
        <v>#N/A</v>
      </c>
      <c r="K1771" s="65" t="e">
        <f>VLOOKUP(E1771,'Trimming log'!$F$5:$V$5000,7,FALSE)</f>
        <v>#N/A</v>
      </c>
      <c r="L1771" s="65" t="e">
        <f>VLOOKUP(E1771,'Trimming log'!$F$5:$V$5000,8,FALSE)</f>
        <v>#N/A</v>
      </c>
      <c r="M1771" s="65" t="e">
        <f>VLOOKUP(E1771,'Trimming log'!$F$5:$V$5000,9,FALSE)</f>
        <v>#N/A</v>
      </c>
      <c r="N1771" s="507" t="e">
        <f>VLOOKUP(E1771,'Trimming log'!$F$5:$V$5000,10,FALSE)</f>
        <v>#N/A</v>
      </c>
      <c r="O1771" s="65" t="e">
        <f>VLOOKUP(E1771,'Trimming log'!$F$5:$V$5000,11,FALSE)</f>
        <v>#N/A</v>
      </c>
      <c r="P1771" s="65" t="e">
        <f>VLOOKUP(E1771,'Trimming log'!$F$5:$V$5000,12,FALSE)</f>
        <v>#N/A</v>
      </c>
      <c r="Q1771" s="65" t="e">
        <f>VLOOKUP(E1771,'Trimming log'!$F$5:$V$5000,13,FALSE)</f>
        <v>#N/A</v>
      </c>
      <c r="R1771" s="65" t="e">
        <f>VLOOKUP(E1771,'Trimming log'!$F$5:$V$5000,14,FALSE)</f>
        <v>#N/A</v>
      </c>
      <c r="S1771" s="65" t="e">
        <f>VLOOKUP(E1771,'Trimming log'!$F$5:$V$5000,15,FALSE)</f>
        <v>#N/A</v>
      </c>
      <c r="T1771" s="65" t="e">
        <f t="shared" si="357"/>
        <v>#N/A</v>
      </c>
      <c r="U1771" s="491" t="str">
        <f t="shared" si="358"/>
        <v/>
      </c>
      <c r="V1771" s="74">
        <f t="shared" si="361"/>
        <v>0</v>
      </c>
      <c r="W1771" s="134">
        <f t="shared" si="362"/>
        <v>0</v>
      </c>
      <c r="X1771" s="134" t="e">
        <f>VLOOKUP(E1771,'Trimming log'!$F$5:$Y$5000,19,FALSE)</f>
        <v>#N/A</v>
      </c>
      <c r="Y1771" s="134" t="e">
        <f>VLOOKUP(E1771,'Trimming log'!$F$5:$Y$5000,20,FALSE)</f>
        <v>#N/A</v>
      </c>
      <c r="Z1771" s="135" t="e">
        <f t="shared" si="363"/>
        <v>#N/A</v>
      </c>
      <c r="AA1771" s="135" t="e">
        <f t="shared" si="364"/>
        <v>#N/A</v>
      </c>
      <c r="AB1771" s="136" t="e">
        <f t="shared" si="365"/>
        <v>#N/A</v>
      </c>
      <c r="AC1771" s="136" t="e">
        <f t="shared" si="366"/>
        <v>#N/A</v>
      </c>
      <c r="AD1771" s="136" t="e">
        <f t="shared" si="367"/>
        <v>#N/A</v>
      </c>
      <c r="AE1771" s="136" t="e">
        <f t="shared" si="368"/>
        <v>#N/A</v>
      </c>
    </row>
    <row r="1772" spans="1:31" ht="15" customHeight="1">
      <c r="A1772" s="67" t="str">
        <f t="shared" si="356"/>
        <v/>
      </c>
      <c r="B1772" s="65">
        <f t="shared" si="359"/>
        <v>1749</v>
      </c>
      <c r="C1772" s="68" t="str">
        <f t="shared" si="360"/>
        <v/>
      </c>
      <c r="D1772" s="69"/>
      <c r="E1772" s="75"/>
      <c r="F1772" s="65" t="e">
        <f>VLOOKUP(E1772,'Trimming log'!$F$5:$V$5000,2,FALSE)</f>
        <v>#N/A</v>
      </c>
      <c r="G1772" s="65" t="e">
        <f>VLOOKUP(E1772,'Trimming log'!$F$5:$V$5000,3,FALSE)</f>
        <v>#N/A</v>
      </c>
      <c r="H1772" s="508" t="e">
        <f>VLOOKUP(E1772,'Trimming log'!$F$5:$V$5000,4,FALSE)</f>
        <v>#N/A</v>
      </c>
      <c r="I1772" s="65" t="e">
        <f>VLOOKUP(E1772,'Trimming log'!$F$5:$V$5000,5,FALSE)</f>
        <v>#N/A</v>
      </c>
      <c r="J1772" s="65" t="e">
        <f>VLOOKUP(E1772,'Trimming log'!$F$5:$V$5000,6,FALSE)</f>
        <v>#N/A</v>
      </c>
      <c r="K1772" s="65" t="e">
        <f>VLOOKUP(E1772,'Trimming log'!$F$5:$V$5000,7,FALSE)</f>
        <v>#N/A</v>
      </c>
      <c r="L1772" s="65" t="e">
        <f>VLOOKUP(E1772,'Trimming log'!$F$5:$V$5000,8,FALSE)</f>
        <v>#N/A</v>
      </c>
      <c r="M1772" s="65" t="e">
        <f>VLOOKUP(E1772,'Trimming log'!$F$5:$V$5000,9,FALSE)</f>
        <v>#N/A</v>
      </c>
      <c r="N1772" s="507" t="e">
        <f>VLOOKUP(E1772,'Trimming log'!$F$5:$V$5000,10,FALSE)</f>
        <v>#N/A</v>
      </c>
      <c r="O1772" s="65" t="e">
        <f>VLOOKUP(E1772,'Trimming log'!$F$5:$V$5000,11,FALSE)</f>
        <v>#N/A</v>
      </c>
      <c r="P1772" s="65" t="e">
        <f>VLOOKUP(E1772,'Trimming log'!$F$5:$V$5000,12,FALSE)</f>
        <v>#N/A</v>
      </c>
      <c r="Q1772" s="65" t="e">
        <f>VLOOKUP(E1772,'Trimming log'!$F$5:$V$5000,13,FALSE)</f>
        <v>#N/A</v>
      </c>
      <c r="R1772" s="65" t="e">
        <f>VLOOKUP(E1772,'Trimming log'!$F$5:$V$5000,14,FALSE)</f>
        <v>#N/A</v>
      </c>
      <c r="S1772" s="65" t="e">
        <f>VLOOKUP(E1772,'Trimming log'!$F$5:$V$5000,15,FALSE)</f>
        <v>#N/A</v>
      </c>
      <c r="T1772" s="65" t="e">
        <f t="shared" si="357"/>
        <v>#N/A</v>
      </c>
      <c r="U1772" s="491" t="str">
        <f t="shared" si="358"/>
        <v/>
      </c>
      <c r="V1772" s="74">
        <f t="shared" si="361"/>
        <v>0</v>
      </c>
      <c r="W1772" s="134">
        <f t="shared" si="362"/>
        <v>0</v>
      </c>
      <c r="X1772" s="134" t="e">
        <f>VLOOKUP(E1772,'Trimming log'!$F$5:$Y$5000,19,FALSE)</f>
        <v>#N/A</v>
      </c>
      <c r="Y1772" s="134" t="e">
        <f>VLOOKUP(E1772,'Trimming log'!$F$5:$Y$5000,20,FALSE)</f>
        <v>#N/A</v>
      </c>
      <c r="Z1772" s="135" t="e">
        <f t="shared" si="363"/>
        <v>#N/A</v>
      </c>
      <c r="AA1772" s="135" t="e">
        <f t="shared" si="364"/>
        <v>#N/A</v>
      </c>
      <c r="AB1772" s="136" t="e">
        <f t="shared" si="365"/>
        <v>#N/A</v>
      </c>
      <c r="AC1772" s="136" t="e">
        <f t="shared" si="366"/>
        <v>#N/A</v>
      </c>
      <c r="AD1772" s="136" t="e">
        <f t="shared" si="367"/>
        <v>#N/A</v>
      </c>
      <c r="AE1772" s="136" t="e">
        <f t="shared" si="368"/>
        <v>#N/A</v>
      </c>
    </row>
    <row r="1773" spans="1:31" ht="15" customHeight="1">
      <c r="A1773" s="67" t="str">
        <f t="shared" si="356"/>
        <v/>
      </c>
      <c r="B1773" s="65">
        <f t="shared" si="359"/>
        <v>1750</v>
      </c>
      <c r="C1773" s="68" t="str">
        <f t="shared" si="360"/>
        <v/>
      </c>
      <c r="D1773" s="69"/>
      <c r="E1773" s="75"/>
      <c r="F1773" s="65" t="e">
        <f>VLOOKUP(E1773,'Trimming log'!$F$5:$V$5000,2,FALSE)</f>
        <v>#N/A</v>
      </c>
      <c r="G1773" s="65" t="e">
        <f>VLOOKUP(E1773,'Trimming log'!$F$5:$V$5000,3,FALSE)</f>
        <v>#N/A</v>
      </c>
      <c r="H1773" s="508" t="e">
        <f>VLOOKUP(E1773,'Trimming log'!$F$5:$V$5000,4,FALSE)</f>
        <v>#N/A</v>
      </c>
      <c r="I1773" s="65" t="e">
        <f>VLOOKUP(E1773,'Trimming log'!$F$5:$V$5000,5,FALSE)</f>
        <v>#N/A</v>
      </c>
      <c r="J1773" s="65" t="e">
        <f>VLOOKUP(E1773,'Trimming log'!$F$5:$V$5000,6,FALSE)</f>
        <v>#N/A</v>
      </c>
      <c r="K1773" s="65" t="e">
        <f>VLOOKUP(E1773,'Trimming log'!$F$5:$V$5000,7,FALSE)</f>
        <v>#N/A</v>
      </c>
      <c r="L1773" s="65" t="e">
        <f>VLOOKUP(E1773,'Trimming log'!$F$5:$V$5000,8,FALSE)</f>
        <v>#N/A</v>
      </c>
      <c r="M1773" s="65" t="e">
        <f>VLOOKUP(E1773,'Trimming log'!$F$5:$V$5000,9,FALSE)</f>
        <v>#N/A</v>
      </c>
      <c r="N1773" s="507" t="e">
        <f>VLOOKUP(E1773,'Trimming log'!$F$5:$V$5000,10,FALSE)</f>
        <v>#N/A</v>
      </c>
      <c r="O1773" s="65" t="e">
        <f>VLOOKUP(E1773,'Trimming log'!$F$5:$V$5000,11,FALSE)</f>
        <v>#N/A</v>
      </c>
      <c r="P1773" s="65" t="e">
        <f>VLOOKUP(E1773,'Trimming log'!$F$5:$V$5000,12,FALSE)</f>
        <v>#N/A</v>
      </c>
      <c r="Q1773" s="65" t="e">
        <f>VLOOKUP(E1773,'Trimming log'!$F$5:$V$5000,13,FALSE)</f>
        <v>#N/A</v>
      </c>
      <c r="R1773" s="65" t="e">
        <f>VLOOKUP(E1773,'Trimming log'!$F$5:$V$5000,14,FALSE)</f>
        <v>#N/A</v>
      </c>
      <c r="S1773" s="65" t="e">
        <f>VLOOKUP(E1773,'Trimming log'!$F$5:$V$5000,15,FALSE)</f>
        <v>#N/A</v>
      </c>
      <c r="T1773" s="65" t="e">
        <f t="shared" si="357"/>
        <v>#N/A</v>
      </c>
      <c r="U1773" s="491" t="str">
        <f t="shared" si="358"/>
        <v/>
      </c>
      <c r="V1773" s="74">
        <f t="shared" si="361"/>
        <v>0</v>
      </c>
      <c r="W1773" s="134">
        <f t="shared" si="362"/>
        <v>0</v>
      </c>
      <c r="X1773" s="134" t="e">
        <f>VLOOKUP(E1773,'Trimming log'!$F$5:$Y$5000,19,FALSE)</f>
        <v>#N/A</v>
      </c>
      <c r="Y1773" s="134" t="e">
        <f>VLOOKUP(E1773,'Trimming log'!$F$5:$Y$5000,20,FALSE)</f>
        <v>#N/A</v>
      </c>
      <c r="Z1773" s="135" t="e">
        <f t="shared" si="363"/>
        <v>#N/A</v>
      </c>
      <c r="AA1773" s="135" t="e">
        <f t="shared" si="364"/>
        <v>#N/A</v>
      </c>
      <c r="AB1773" s="136" t="e">
        <f t="shared" si="365"/>
        <v>#N/A</v>
      </c>
      <c r="AC1773" s="136" t="e">
        <f t="shared" si="366"/>
        <v>#N/A</v>
      </c>
      <c r="AD1773" s="136" t="e">
        <f t="shared" si="367"/>
        <v>#N/A</v>
      </c>
      <c r="AE1773" s="136" t="e">
        <f t="shared" si="368"/>
        <v>#N/A</v>
      </c>
    </row>
    <row r="1774" spans="1:31" ht="15" customHeight="1">
      <c r="A1774" s="67" t="str">
        <f t="shared" si="356"/>
        <v/>
      </c>
      <c r="B1774" s="65">
        <f t="shared" si="359"/>
        <v>1751</v>
      </c>
      <c r="C1774" s="68" t="str">
        <f t="shared" si="360"/>
        <v/>
      </c>
      <c r="D1774" s="69"/>
      <c r="E1774" s="75"/>
      <c r="F1774" s="65" t="e">
        <f>VLOOKUP(E1774,'Trimming log'!$F$5:$V$5000,2,FALSE)</f>
        <v>#N/A</v>
      </c>
      <c r="G1774" s="65" t="e">
        <f>VLOOKUP(E1774,'Trimming log'!$F$5:$V$5000,3,FALSE)</f>
        <v>#N/A</v>
      </c>
      <c r="H1774" s="508" t="e">
        <f>VLOOKUP(E1774,'Trimming log'!$F$5:$V$5000,4,FALSE)</f>
        <v>#N/A</v>
      </c>
      <c r="I1774" s="65" t="e">
        <f>VLOOKUP(E1774,'Trimming log'!$F$5:$V$5000,5,FALSE)</f>
        <v>#N/A</v>
      </c>
      <c r="J1774" s="65" t="e">
        <f>VLOOKUP(E1774,'Trimming log'!$F$5:$V$5000,6,FALSE)</f>
        <v>#N/A</v>
      </c>
      <c r="K1774" s="65" t="e">
        <f>VLOOKUP(E1774,'Trimming log'!$F$5:$V$5000,7,FALSE)</f>
        <v>#N/A</v>
      </c>
      <c r="L1774" s="65" t="e">
        <f>VLOOKUP(E1774,'Trimming log'!$F$5:$V$5000,8,FALSE)</f>
        <v>#N/A</v>
      </c>
      <c r="M1774" s="65" t="e">
        <f>VLOOKUP(E1774,'Trimming log'!$F$5:$V$5000,9,FALSE)</f>
        <v>#N/A</v>
      </c>
      <c r="N1774" s="507" t="e">
        <f>VLOOKUP(E1774,'Trimming log'!$F$5:$V$5000,10,FALSE)</f>
        <v>#N/A</v>
      </c>
      <c r="O1774" s="65" t="e">
        <f>VLOOKUP(E1774,'Trimming log'!$F$5:$V$5000,11,FALSE)</f>
        <v>#N/A</v>
      </c>
      <c r="P1774" s="65" t="e">
        <f>VLOOKUP(E1774,'Trimming log'!$F$5:$V$5000,12,FALSE)</f>
        <v>#N/A</v>
      </c>
      <c r="Q1774" s="65" t="e">
        <f>VLOOKUP(E1774,'Trimming log'!$F$5:$V$5000,13,FALSE)</f>
        <v>#N/A</v>
      </c>
      <c r="R1774" s="65" t="e">
        <f>VLOOKUP(E1774,'Trimming log'!$F$5:$V$5000,14,FALSE)</f>
        <v>#N/A</v>
      </c>
      <c r="S1774" s="65" t="e">
        <f>VLOOKUP(E1774,'Trimming log'!$F$5:$V$5000,15,FALSE)</f>
        <v>#N/A</v>
      </c>
      <c r="T1774" s="65" t="e">
        <f t="shared" si="357"/>
        <v>#N/A</v>
      </c>
      <c r="U1774" s="491" t="str">
        <f t="shared" si="358"/>
        <v/>
      </c>
      <c r="V1774" s="74">
        <f t="shared" si="361"/>
        <v>0</v>
      </c>
      <c r="W1774" s="134">
        <f t="shared" si="362"/>
        <v>0</v>
      </c>
      <c r="X1774" s="134" t="e">
        <f>VLOOKUP(E1774,'Trimming log'!$F$5:$Y$5000,19,FALSE)</f>
        <v>#N/A</v>
      </c>
      <c r="Y1774" s="134" t="e">
        <f>VLOOKUP(E1774,'Trimming log'!$F$5:$Y$5000,20,FALSE)</f>
        <v>#N/A</v>
      </c>
      <c r="Z1774" s="135" t="e">
        <f t="shared" si="363"/>
        <v>#N/A</v>
      </c>
      <c r="AA1774" s="135" t="e">
        <f t="shared" si="364"/>
        <v>#N/A</v>
      </c>
      <c r="AB1774" s="136" t="e">
        <f t="shared" si="365"/>
        <v>#N/A</v>
      </c>
      <c r="AC1774" s="136" t="e">
        <f t="shared" si="366"/>
        <v>#N/A</v>
      </c>
      <c r="AD1774" s="136" t="e">
        <f t="shared" si="367"/>
        <v>#N/A</v>
      </c>
      <c r="AE1774" s="136" t="e">
        <f t="shared" si="368"/>
        <v>#N/A</v>
      </c>
    </row>
    <row r="1775" spans="1:31" ht="15" customHeight="1">
      <c r="A1775" s="67" t="str">
        <f t="shared" si="356"/>
        <v/>
      </c>
      <c r="B1775" s="65">
        <f t="shared" si="359"/>
        <v>1752</v>
      </c>
      <c r="C1775" s="68" t="str">
        <f t="shared" si="360"/>
        <v/>
      </c>
      <c r="D1775" s="69"/>
      <c r="E1775" s="75"/>
      <c r="F1775" s="65" t="e">
        <f>VLOOKUP(E1775,'Trimming log'!$F$5:$V$5000,2,FALSE)</f>
        <v>#N/A</v>
      </c>
      <c r="G1775" s="65" t="e">
        <f>VLOOKUP(E1775,'Trimming log'!$F$5:$V$5000,3,FALSE)</f>
        <v>#N/A</v>
      </c>
      <c r="H1775" s="508" t="e">
        <f>VLOOKUP(E1775,'Trimming log'!$F$5:$V$5000,4,FALSE)</f>
        <v>#N/A</v>
      </c>
      <c r="I1775" s="65" t="e">
        <f>VLOOKUP(E1775,'Trimming log'!$F$5:$V$5000,5,FALSE)</f>
        <v>#N/A</v>
      </c>
      <c r="J1775" s="65" t="e">
        <f>VLOOKUP(E1775,'Trimming log'!$F$5:$V$5000,6,FALSE)</f>
        <v>#N/A</v>
      </c>
      <c r="K1775" s="65" t="e">
        <f>VLOOKUP(E1775,'Trimming log'!$F$5:$V$5000,7,FALSE)</f>
        <v>#N/A</v>
      </c>
      <c r="L1775" s="65" t="e">
        <f>VLOOKUP(E1775,'Trimming log'!$F$5:$V$5000,8,FALSE)</f>
        <v>#N/A</v>
      </c>
      <c r="M1775" s="65" t="e">
        <f>VLOOKUP(E1775,'Trimming log'!$F$5:$V$5000,9,FALSE)</f>
        <v>#N/A</v>
      </c>
      <c r="N1775" s="507" t="e">
        <f>VLOOKUP(E1775,'Trimming log'!$F$5:$V$5000,10,FALSE)</f>
        <v>#N/A</v>
      </c>
      <c r="O1775" s="65" t="e">
        <f>VLOOKUP(E1775,'Trimming log'!$F$5:$V$5000,11,FALSE)</f>
        <v>#N/A</v>
      </c>
      <c r="P1775" s="65" t="e">
        <f>VLOOKUP(E1775,'Trimming log'!$F$5:$V$5000,12,FALSE)</f>
        <v>#N/A</v>
      </c>
      <c r="Q1775" s="65" t="e">
        <f>VLOOKUP(E1775,'Trimming log'!$F$5:$V$5000,13,FALSE)</f>
        <v>#N/A</v>
      </c>
      <c r="R1775" s="65" t="e">
        <f>VLOOKUP(E1775,'Trimming log'!$F$5:$V$5000,14,FALSE)</f>
        <v>#N/A</v>
      </c>
      <c r="S1775" s="65" t="e">
        <f>VLOOKUP(E1775,'Trimming log'!$F$5:$V$5000,15,FALSE)</f>
        <v>#N/A</v>
      </c>
      <c r="T1775" s="65" t="e">
        <f t="shared" si="357"/>
        <v>#N/A</v>
      </c>
      <c r="U1775" s="491" t="str">
        <f t="shared" si="358"/>
        <v/>
      </c>
      <c r="V1775" s="74">
        <f t="shared" si="361"/>
        <v>0</v>
      </c>
      <c r="W1775" s="134">
        <f t="shared" si="362"/>
        <v>0</v>
      </c>
      <c r="X1775" s="134" t="e">
        <f>VLOOKUP(E1775,'Trimming log'!$F$5:$Y$5000,19,FALSE)</f>
        <v>#N/A</v>
      </c>
      <c r="Y1775" s="134" t="e">
        <f>VLOOKUP(E1775,'Trimming log'!$F$5:$Y$5000,20,FALSE)</f>
        <v>#N/A</v>
      </c>
      <c r="Z1775" s="135" t="e">
        <f t="shared" si="363"/>
        <v>#N/A</v>
      </c>
      <c r="AA1775" s="135" t="e">
        <f t="shared" si="364"/>
        <v>#N/A</v>
      </c>
      <c r="AB1775" s="136" t="e">
        <f t="shared" si="365"/>
        <v>#N/A</v>
      </c>
      <c r="AC1775" s="136" t="e">
        <f t="shared" si="366"/>
        <v>#N/A</v>
      </c>
      <c r="AD1775" s="136" t="e">
        <f t="shared" si="367"/>
        <v>#N/A</v>
      </c>
      <c r="AE1775" s="136" t="e">
        <f t="shared" si="368"/>
        <v>#N/A</v>
      </c>
    </row>
    <row r="1776" spans="1:31" ht="15" customHeight="1">
      <c r="A1776" s="67" t="str">
        <f t="shared" si="356"/>
        <v/>
      </c>
      <c r="B1776" s="65">
        <f t="shared" si="359"/>
        <v>1753</v>
      </c>
      <c r="C1776" s="68" t="str">
        <f t="shared" si="360"/>
        <v/>
      </c>
      <c r="D1776" s="69"/>
      <c r="E1776" s="75"/>
      <c r="F1776" s="65" t="e">
        <f>VLOOKUP(E1776,'Trimming log'!$F$5:$V$5000,2,FALSE)</f>
        <v>#N/A</v>
      </c>
      <c r="G1776" s="65" t="e">
        <f>VLOOKUP(E1776,'Trimming log'!$F$5:$V$5000,3,FALSE)</f>
        <v>#N/A</v>
      </c>
      <c r="H1776" s="508" t="e">
        <f>VLOOKUP(E1776,'Trimming log'!$F$5:$V$5000,4,FALSE)</f>
        <v>#N/A</v>
      </c>
      <c r="I1776" s="65" t="e">
        <f>VLOOKUP(E1776,'Trimming log'!$F$5:$V$5000,5,FALSE)</f>
        <v>#N/A</v>
      </c>
      <c r="J1776" s="65" t="e">
        <f>VLOOKUP(E1776,'Trimming log'!$F$5:$V$5000,6,FALSE)</f>
        <v>#N/A</v>
      </c>
      <c r="K1776" s="65" t="e">
        <f>VLOOKUP(E1776,'Trimming log'!$F$5:$V$5000,7,FALSE)</f>
        <v>#N/A</v>
      </c>
      <c r="L1776" s="65" t="e">
        <f>VLOOKUP(E1776,'Trimming log'!$F$5:$V$5000,8,FALSE)</f>
        <v>#N/A</v>
      </c>
      <c r="M1776" s="65" t="e">
        <f>VLOOKUP(E1776,'Trimming log'!$F$5:$V$5000,9,FALSE)</f>
        <v>#N/A</v>
      </c>
      <c r="N1776" s="507" t="e">
        <f>VLOOKUP(E1776,'Trimming log'!$F$5:$V$5000,10,FALSE)</f>
        <v>#N/A</v>
      </c>
      <c r="O1776" s="65" t="e">
        <f>VLOOKUP(E1776,'Trimming log'!$F$5:$V$5000,11,FALSE)</f>
        <v>#N/A</v>
      </c>
      <c r="P1776" s="65" t="e">
        <f>VLOOKUP(E1776,'Trimming log'!$F$5:$V$5000,12,FALSE)</f>
        <v>#N/A</v>
      </c>
      <c r="Q1776" s="65" t="e">
        <f>VLOOKUP(E1776,'Trimming log'!$F$5:$V$5000,13,FALSE)</f>
        <v>#N/A</v>
      </c>
      <c r="R1776" s="65" t="e">
        <f>VLOOKUP(E1776,'Trimming log'!$F$5:$V$5000,14,FALSE)</f>
        <v>#N/A</v>
      </c>
      <c r="S1776" s="65" t="e">
        <f>VLOOKUP(E1776,'Trimming log'!$F$5:$V$5000,15,FALSE)</f>
        <v>#N/A</v>
      </c>
      <c r="T1776" s="65" t="e">
        <f t="shared" si="357"/>
        <v>#N/A</v>
      </c>
      <c r="U1776" s="491" t="str">
        <f t="shared" si="358"/>
        <v/>
      </c>
      <c r="V1776" s="74">
        <f t="shared" si="361"/>
        <v>0</v>
      </c>
      <c r="W1776" s="134">
        <f t="shared" si="362"/>
        <v>0</v>
      </c>
      <c r="X1776" s="134" t="e">
        <f>VLOOKUP(E1776,'Trimming log'!$F$5:$Y$5000,19,FALSE)</f>
        <v>#N/A</v>
      </c>
      <c r="Y1776" s="134" t="e">
        <f>VLOOKUP(E1776,'Trimming log'!$F$5:$Y$5000,20,FALSE)</f>
        <v>#N/A</v>
      </c>
      <c r="Z1776" s="135" t="e">
        <f t="shared" si="363"/>
        <v>#N/A</v>
      </c>
      <c r="AA1776" s="135" t="e">
        <f t="shared" si="364"/>
        <v>#N/A</v>
      </c>
      <c r="AB1776" s="136" t="e">
        <f t="shared" si="365"/>
        <v>#N/A</v>
      </c>
      <c r="AC1776" s="136" t="e">
        <f t="shared" si="366"/>
        <v>#N/A</v>
      </c>
      <c r="AD1776" s="136" t="e">
        <f t="shared" si="367"/>
        <v>#N/A</v>
      </c>
      <c r="AE1776" s="136" t="e">
        <f t="shared" si="368"/>
        <v>#N/A</v>
      </c>
    </row>
    <row r="1777" spans="1:31" ht="15" customHeight="1">
      <c r="A1777" s="67" t="str">
        <f t="shared" si="356"/>
        <v/>
      </c>
      <c r="B1777" s="65">
        <f t="shared" si="359"/>
        <v>1754</v>
      </c>
      <c r="C1777" s="68" t="str">
        <f t="shared" si="360"/>
        <v/>
      </c>
      <c r="D1777" s="69"/>
      <c r="E1777" s="75"/>
      <c r="F1777" s="65" t="e">
        <f>VLOOKUP(E1777,'Trimming log'!$F$5:$V$5000,2,FALSE)</f>
        <v>#N/A</v>
      </c>
      <c r="G1777" s="65" t="e">
        <f>VLOOKUP(E1777,'Trimming log'!$F$5:$V$5000,3,FALSE)</f>
        <v>#N/A</v>
      </c>
      <c r="H1777" s="508" t="e">
        <f>VLOOKUP(E1777,'Trimming log'!$F$5:$V$5000,4,FALSE)</f>
        <v>#N/A</v>
      </c>
      <c r="I1777" s="65" t="e">
        <f>VLOOKUP(E1777,'Trimming log'!$F$5:$V$5000,5,FALSE)</f>
        <v>#N/A</v>
      </c>
      <c r="J1777" s="65" t="e">
        <f>VLOOKUP(E1777,'Trimming log'!$F$5:$V$5000,6,FALSE)</f>
        <v>#N/A</v>
      </c>
      <c r="K1777" s="65" t="e">
        <f>VLOOKUP(E1777,'Trimming log'!$F$5:$V$5000,7,FALSE)</f>
        <v>#N/A</v>
      </c>
      <c r="L1777" s="65" t="e">
        <f>VLOOKUP(E1777,'Trimming log'!$F$5:$V$5000,8,FALSE)</f>
        <v>#N/A</v>
      </c>
      <c r="M1777" s="65" t="e">
        <f>VLOOKUP(E1777,'Trimming log'!$F$5:$V$5000,9,FALSE)</f>
        <v>#N/A</v>
      </c>
      <c r="N1777" s="507" t="e">
        <f>VLOOKUP(E1777,'Trimming log'!$F$5:$V$5000,10,FALSE)</f>
        <v>#N/A</v>
      </c>
      <c r="O1777" s="65" t="e">
        <f>VLOOKUP(E1777,'Trimming log'!$F$5:$V$5000,11,FALSE)</f>
        <v>#N/A</v>
      </c>
      <c r="P1777" s="65" t="e">
        <f>VLOOKUP(E1777,'Trimming log'!$F$5:$V$5000,12,FALSE)</f>
        <v>#N/A</v>
      </c>
      <c r="Q1777" s="65" t="e">
        <f>VLOOKUP(E1777,'Trimming log'!$F$5:$V$5000,13,FALSE)</f>
        <v>#N/A</v>
      </c>
      <c r="R1777" s="65" t="e">
        <f>VLOOKUP(E1777,'Trimming log'!$F$5:$V$5000,14,FALSE)</f>
        <v>#N/A</v>
      </c>
      <c r="S1777" s="65" t="e">
        <f>VLOOKUP(E1777,'Trimming log'!$F$5:$V$5000,15,FALSE)</f>
        <v>#N/A</v>
      </c>
      <c r="T1777" s="65" t="e">
        <f t="shared" si="357"/>
        <v>#N/A</v>
      </c>
      <c r="U1777" s="491" t="str">
        <f t="shared" si="358"/>
        <v/>
      </c>
      <c r="V1777" s="74">
        <f t="shared" si="361"/>
        <v>0</v>
      </c>
      <c r="W1777" s="134">
        <f t="shared" si="362"/>
        <v>0</v>
      </c>
      <c r="X1777" s="134" t="e">
        <f>VLOOKUP(E1777,'Trimming log'!$F$5:$Y$5000,19,FALSE)</f>
        <v>#N/A</v>
      </c>
      <c r="Y1777" s="134" t="e">
        <f>VLOOKUP(E1777,'Trimming log'!$F$5:$Y$5000,20,FALSE)</f>
        <v>#N/A</v>
      </c>
      <c r="Z1777" s="135" t="e">
        <f t="shared" si="363"/>
        <v>#N/A</v>
      </c>
      <c r="AA1777" s="135" t="e">
        <f t="shared" si="364"/>
        <v>#N/A</v>
      </c>
      <c r="AB1777" s="136" t="e">
        <f t="shared" si="365"/>
        <v>#N/A</v>
      </c>
      <c r="AC1777" s="136" t="e">
        <f t="shared" si="366"/>
        <v>#N/A</v>
      </c>
      <c r="AD1777" s="136" t="e">
        <f t="shared" si="367"/>
        <v>#N/A</v>
      </c>
      <c r="AE1777" s="136" t="e">
        <f t="shared" si="368"/>
        <v>#N/A</v>
      </c>
    </row>
    <row r="1778" spans="1:31" ht="15" customHeight="1">
      <c r="A1778" s="67" t="str">
        <f t="shared" si="356"/>
        <v/>
      </c>
      <c r="B1778" s="65">
        <f t="shared" si="359"/>
        <v>1755</v>
      </c>
      <c r="C1778" s="68" t="str">
        <f t="shared" si="360"/>
        <v/>
      </c>
      <c r="D1778" s="69"/>
      <c r="E1778" s="75"/>
      <c r="F1778" s="65" t="e">
        <f>VLOOKUP(E1778,'Trimming log'!$F$5:$V$5000,2,FALSE)</f>
        <v>#N/A</v>
      </c>
      <c r="G1778" s="65" t="e">
        <f>VLOOKUP(E1778,'Trimming log'!$F$5:$V$5000,3,FALSE)</f>
        <v>#N/A</v>
      </c>
      <c r="H1778" s="508" t="e">
        <f>VLOOKUP(E1778,'Trimming log'!$F$5:$V$5000,4,FALSE)</f>
        <v>#N/A</v>
      </c>
      <c r="I1778" s="65" t="e">
        <f>VLOOKUP(E1778,'Trimming log'!$F$5:$V$5000,5,FALSE)</f>
        <v>#N/A</v>
      </c>
      <c r="J1778" s="65" t="e">
        <f>VLOOKUP(E1778,'Trimming log'!$F$5:$V$5000,6,FALSE)</f>
        <v>#N/A</v>
      </c>
      <c r="K1778" s="65" t="e">
        <f>VLOOKUP(E1778,'Trimming log'!$F$5:$V$5000,7,FALSE)</f>
        <v>#N/A</v>
      </c>
      <c r="L1778" s="65" t="e">
        <f>VLOOKUP(E1778,'Trimming log'!$F$5:$V$5000,8,FALSE)</f>
        <v>#N/A</v>
      </c>
      <c r="M1778" s="65" t="e">
        <f>VLOOKUP(E1778,'Trimming log'!$F$5:$V$5000,9,FALSE)</f>
        <v>#N/A</v>
      </c>
      <c r="N1778" s="507" t="e">
        <f>VLOOKUP(E1778,'Trimming log'!$F$5:$V$5000,10,FALSE)</f>
        <v>#N/A</v>
      </c>
      <c r="O1778" s="65" t="e">
        <f>VLOOKUP(E1778,'Trimming log'!$F$5:$V$5000,11,FALSE)</f>
        <v>#N/A</v>
      </c>
      <c r="P1778" s="65" t="e">
        <f>VLOOKUP(E1778,'Trimming log'!$F$5:$V$5000,12,FALSE)</f>
        <v>#N/A</v>
      </c>
      <c r="Q1778" s="65" t="e">
        <f>VLOOKUP(E1778,'Trimming log'!$F$5:$V$5000,13,FALSE)</f>
        <v>#N/A</v>
      </c>
      <c r="R1778" s="65" t="e">
        <f>VLOOKUP(E1778,'Trimming log'!$F$5:$V$5000,14,FALSE)</f>
        <v>#N/A</v>
      </c>
      <c r="S1778" s="65" t="e">
        <f>VLOOKUP(E1778,'Trimming log'!$F$5:$V$5000,15,FALSE)</f>
        <v>#N/A</v>
      </c>
      <c r="T1778" s="65" t="e">
        <f t="shared" si="357"/>
        <v>#N/A</v>
      </c>
      <c r="U1778" s="491" t="str">
        <f t="shared" si="358"/>
        <v/>
      </c>
      <c r="V1778" s="74">
        <f t="shared" si="361"/>
        <v>0</v>
      </c>
      <c r="W1778" s="134">
        <f t="shared" si="362"/>
        <v>0</v>
      </c>
      <c r="X1778" s="134" t="e">
        <f>VLOOKUP(E1778,'Trimming log'!$F$5:$Y$5000,19,FALSE)</f>
        <v>#N/A</v>
      </c>
      <c r="Y1778" s="134" t="e">
        <f>VLOOKUP(E1778,'Trimming log'!$F$5:$Y$5000,20,FALSE)</f>
        <v>#N/A</v>
      </c>
      <c r="Z1778" s="135" t="e">
        <f t="shared" si="363"/>
        <v>#N/A</v>
      </c>
      <c r="AA1778" s="135" t="e">
        <f t="shared" si="364"/>
        <v>#N/A</v>
      </c>
      <c r="AB1778" s="136" t="e">
        <f t="shared" si="365"/>
        <v>#N/A</v>
      </c>
      <c r="AC1778" s="136" t="e">
        <f t="shared" si="366"/>
        <v>#N/A</v>
      </c>
      <c r="AD1778" s="136" t="e">
        <f t="shared" si="367"/>
        <v>#N/A</v>
      </c>
      <c r="AE1778" s="136" t="e">
        <f t="shared" si="368"/>
        <v>#N/A</v>
      </c>
    </row>
    <row r="1779" spans="1:31" ht="15" customHeight="1">
      <c r="A1779" s="67" t="str">
        <f t="shared" si="356"/>
        <v/>
      </c>
      <c r="B1779" s="65">
        <f t="shared" si="359"/>
        <v>1756</v>
      </c>
      <c r="C1779" s="68" t="str">
        <f t="shared" si="360"/>
        <v/>
      </c>
      <c r="D1779" s="69"/>
      <c r="E1779" s="75"/>
      <c r="F1779" s="65" t="e">
        <f>VLOOKUP(E1779,'Trimming log'!$F$5:$V$5000,2,FALSE)</f>
        <v>#N/A</v>
      </c>
      <c r="G1779" s="65" t="e">
        <f>VLOOKUP(E1779,'Trimming log'!$F$5:$V$5000,3,FALSE)</f>
        <v>#N/A</v>
      </c>
      <c r="H1779" s="508" t="e">
        <f>VLOOKUP(E1779,'Trimming log'!$F$5:$V$5000,4,FALSE)</f>
        <v>#N/A</v>
      </c>
      <c r="I1779" s="65" t="e">
        <f>VLOOKUP(E1779,'Trimming log'!$F$5:$V$5000,5,FALSE)</f>
        <v>#N/A</v>
      </c>
      <c r="J1779" s="65" t="e">
        <f>VLOOKUP(E1779,'Trimming log'!$F$5:$V$5000,6,FALSE)</f>
        <v>#N/A</v>
      </c>
      <c r="K1779" s="65" t="e">
        <f>VLOOKUP(E1779,'Trimming log'!$F$5:$V$5000,7,FALSE)</f>
        <v>#N/A</v>
      </c>
      <c r="L1779" s="65" t="e">
        <f>VLOOKUP(E1779,'Trimming log'!$F$5:$V$5000,8,FALSE)</f>
        <v>#N/A</v>
      </c>
      <c r="M1779" s="65" t="e">
        <f>VLOOKUP(E1779,'Trimming log'!$F$5:$V$5000,9,FALSE)</f>
        <v>#N/A</v>
      </c>
      <c r="N1779" s="507" t="e">
        <f>VLOOKUP(E1779,'Trimming log'!$F$5:$V$5000,10,FALSE)</f>
        <v>#N/A</v>
      </c>
      <c r="O1779" s="65" t="e">
        <f>VLOOKUP(E1779,'Trimming log'!$F$5:$V$5000,11,FALSE)</f>
        <v>#N/A</v>
      </c>
      <c r="P1779" s="65" t="e">
        <f>VLOOKUP(E1779,'Trimming log'!$F$5:$V$5000,12,FALSE)</f>
        <v>#N/A</v>
      </c>
      <c r="Q1779" s="65" t="e">
        <f>VLOOKUP(E1779,'Trimming log'!$F$5:$V$5000,13,FALSE)</f>
        <v>#N/A</v>
      </c>
      <c r="R1779" s="65" t="e">
        <f>VLOOKUP(E1779,'Trimming log'!$F$5:$V$5000,14,FALSE)</f>
        <v>#N/A</v>
      </c>
      <c r="S1779" s="65" t="e">
        <f>VLOOKUP(E1779,'Trimming log'!$F$5:$V$5000,15,FALSE)</f>
        <v>#N/A</v>
      </c>
      <c r="T1779" s="65" t="e">
        <f t="shared" si="357"/>
        <v>#N/A</v>
      </c>
      <c r="U1779" s="491" t="str">
        <f t="shared" si="358"/>
        <v/>
      </c>
      <c r="V1779" s="74">
        <f t="shared" si="361"/>
        <v>0</v>
      </c>
      <c r="W1779" s="134">
        <f t="shared" si="362"/>
        <v>0</v>
      </c>
      <c r="X1779" s="134" t="e">
        <f>VLOOKUP(E1779,'Trimming log'!$F$5:$Y$5000,19,FALSE)</f>
        <v>#N/A</v>
      </c>
      <c r="Y1779" s="134" t="e">
        <f>VLOOKUP(E1779,'Trimming log'!$F$5:$Y$5000,20,FALSE)</f>
        <v>#N/A</v>
      </c>
      <c r="Z1779" s="135" t="e">
        <f t="shared" si="363"/>
        <v>#N/A</v>
      </c>
      <c r="AA1779" s="135" t="e">
        <f t="shared" si="364"/>
        <v>#N/A</v>
      </c>
      <c r="AB1779" s="136" t="e">
        <f t="shared" si="365"/>
        <v>#N/A</v>
      </c>
      <c r="AC1779" s="136" t="e">
        <f t="shared" si="366"/>
        <v>#N/A</v>
      </c>
      <c r="AD1779" s="136" t="e">
        <f t="shared" si="367"/>
        <v>#N/A</v>
      </c>
      <c r="AE1779" s="136" t="e">
        <f t="shared" si="368"/>
        <v>#N/A</v>
      </c>
    </row>
    <row r="1780" spans="1:31" ht="15" customHeight="1">
      <c r="A1780" s="67" t="str">
        <f t="shared" si="356"/>
        <v/>
      </c>
      <c r="B1780" s="65">
        <f t="shared" si="359"/>
        <v>1757</v>
      </c>
      <c r="C1780" s="68" t="str">
        <f t="shared" si="360"/>
        <v/>
      </c>
      <c r="D1780" s="69"/>
      <c r="E1780" s="75"/>
      <c r="F1780" s="65" t="e">
        <f>VLOOKUP(E1780,'Trimming log'!$F$5:$V$5000,2,FALSE)</f>
        <v>#N/A</v>
      </c>
      <c r="G1780" s="65" t="e">
        <f>VLOOKUP(E1780,'Trimming log'!$F$5:$V$5000,3,FALSE)</f>
        <v>#N/A</v>
      </c>
      <c r="H1780" s="508" t="e">
        <f>VLOOKUP(E1780,'Trimming log'!$F$5:$V$5000,4,FALSE)</f>
        <v>#N/A</v>
      </c>
      <c r="I1780" s="65" t="e">
        <f>VLOOKUP(E1780,'Trimming log'!$F$5:$V$5000,5,FALSE)</f>
        <v>#N/A</v>
      </c>
      <c r="J1780" s="65" t="e">
        <f>VLOOKUP(E1780,'Trimming log'!$F$5:$V$5000,6,FALSE)</f>
        <v>#N/A</v>
      </c>
      <c r="K1780" s="65" t="e">
        <f>VLOOKUP(E1780,'Trimming log'!$F$5:$V$5000,7,FALSE)</f>
        <v>#N/A</v>
      </c>
      <c r="L1780" s="65" t="e">
        <f>VLOOKUP(E1780,'Trimming log'!$F$5:$V$5000,8,FALSE)</f>
        <v>#N/A</v>
      </c>
      <c r="M1780" s="65" t="e">
        <f>VLOOKUP(E1780,'Trimming log'!$F$5:$V$5000,9,FALSE)</f>
        <v>#N/A</v>
      </c>
      <c r="N1780" s="507" t="e">
        <f>VLOOKUP(E1780,'Trimming log'!$F$5:$V$5000,10,FALSE)</f>
        <v>#N/A</v>
      </c>
      <c r="O1780" s="65" t="e">
        <f>VLOOKUP(E1780,'Trimming log'!$F$5:$V$5000,11,FALSE)</f>
        <v>#N/A</v>
      </c>
      <c r="P1780" s="65" t="e">
        <f>VLOOKUP(E1780,'Trimming log'!$F$5:$V$5000,12,FALSE)</f>
        <v>#N/A</v>
      </c>
      <c r="Q1780" s="65" t="e">
        <f>VLOOKUP(E1780,'Trimming log'!$F$5:$V$5000,13,FALSE)</f>
        <v>#N/A</v>
      </c>
      <c r="R1780" s="65" t="e">
        <f>VLOOKUP(E1780,'Trimming log'!$F$5:$V$5000,14,FALSE)</f>
        <v>#N/A</v>
      </c>
      <c r="S1780" s="65" t="e">
        <f>VLOOKUP(E1780,'Trimming log'!$F$5:$V$5000,15,FALSE)</f>
        <v>#N/A</v>
      </c>
      <c r="T1780" s="65" t="e">
        <f t="shared" si="357"/>
        <v>#N/A</v>
      </c>
      <c r="U1780" s="491" t="str">
        <f t="shared" si="358"/>
        <v/>
      </c>
      <c r="V1780" s="74">
        <f t="shared" si="361"/>
        <v>0</v>
      </c>
      <c r="W1780" s="134">
        <f t="shared" si="362"/>
        <v>0</v>
      </c>
      <c r="X1780" s="134" t="e">
        <f>VLOOKUP(E1780,'Trimming log'!$F$5:$Y$5000,19,FALSE)</f>
        <v>#N/A</v>
      </c>
      <c r="Y1780" s="134" t="e">
        <f>VLOOKUP(E1780,'Trimming log'!$F$5:$Y$5000,20,FALSE)</f>
        <v>#N/A</v>
      </c>
      <c r="Z1780" s="135" t="e">
        <f t="shared" si="363"/>
        <v>#N/A</v>
      </c>
      <c r="AA1780" s="135" t="e">
        <f t="shared" si="364"/>
        <v>#N/A</v>
      </c>
      <c r="AB1780" s="136" t="e">
        <f t="shared" si="365"/>
        <v>#N/A</v>
      </c>
      <c r="AC1780" s="136" t="e">
        <f t="shared" si="366"/>
        <v>#N/A</v>
      </c>
      <c r="AD1780" s="136" t="e">
        <f t="shared" si="367"/>
        <v>#N/A</v>
      </c>
      <c r="AE1780" s="136" t="e">
        <f t="shared" si="368"/>
        <v>#N/A</v>
      </c>
    </row>
    <row r="1781" spans="1:31" ht="15" customHeight="1">
      <c r="A1781" s="67" t="str">
        <f t="shared" si="356"/>
        <v/>
      </c>
      <c r="B1781" s="65">
        <f t="shared" si="359"/>
        <v>1758</v>
      </c>
      <c r="C1781" s="68" t="str">
        <f t="shared" si="360"/>
        <v/>
      </c>
      <c r="D1781" s="69"/>
      <c r="E1781" s="75"/>
      <c r="F1781" s="65" t="e">
        <f>VLOOKUP(E1781,'Trimming log'!$F$5:$V$5000,2,FALSE)</f>
        <v>#N/A</v>
      </c>
      <c r="G1781" s="65" t="e">
        <f>VLOOKUP(E1781,'Trimming log'!$F$5:$V$5000,3,FALSE)</f>
        <v>#N/A</v>
      </c>
      <c r="H1781" s="508" t="e">
        <f>VLOOKUP(E1781,'Trimming log'!$F$5:$V$5000,4,FALSE)</f>
        <v>#N/A</v>
      </c>
      <c r="I1781" s="65" t="e">
        <f>VLOOKUP(E1781,'Trimming log'!$F$5:$V$5000,5,FALSE)</f>
        <v>#N/A</v>
      </c>
      <c r="J1781" s="65" t="e">
        <f>VLOOKUP(E1781,'Trimming log'!$F$5:$V$5000,6,FALSE)</f>
        <v>#N/A</v>
      </c>
      <c r="K1781" s="65" t="e">
        <f>VLOOKUP(E1781,'Trimming log'!$F$5:$V$5000,7,FALSE)</f>
        <v>#N/A</v>
      </c>
      <c r="L1781" s="65" t="e">
        <f>VLOOKUP(E1781,'Trimming log'!$F$5:$V$5000,8,FALSE)</f>
        <v>#N/A</v>
      </c>
      <c r="M1781" s="65" t="e">
        <f>VLOOKUP(E1781,'Trimming log'!$F$5:$V$5000,9,FALSE)</f>
        <v>#N/A</v>
      </c>
      <c r="N1781" s="507" t="e">
        <f>VLOOKUP(E1781,'Trimming log'!$F$5:$V$5000,10,FALSE)</f>
        <v>#N/A</v>
      </c>
      <c r="O1781" s="65" t="e">
        <f>VLOOKUP(E1781,'Trimming log'!$F$5:$V$5000,11,FALSE)</f>
        <v>#N/A</v>
      </c>
      <c r="P1781" s="65" t="e">
        <f>VLOOKUP(E1781,'Trimming log'!$F$5:$V$5000,12,FALSE)</f>
        <v>#N/A</v>
      </c>
      <c r="Q1781" s="65" t="e">
        <f>VLOOKUP(E1781,'Trimming log'!$F$5:$V$5000,13,FALSE)</f>
        <v>#N/A</v>
      </c>
      <c r="R1781" s="65" t="e">
        <f>VLOOKUP(E1781,'Trimming log'!$F$5:$V$5000,14,FALSE)</f>
        <v>#N/A</v>
      </c>
      <c r="S1781" s="65" t="e">
        <f>VLOOKUP(E1781,'Trimming log'!$F$5:$V$5000,15,FALSE)</f>
        <v>#N/A</v>
      </c>
      <c r="T1781" s="65" t="e">
        <f t="shared" si="357"/>
        <v>#N/A</v>
      </c>
      <c r="U1781" s="491" t="str">
        <f t="shared" si="358"/>
        <v/>
      </c>
      <c r="V1781" s="74">
        <f t="shared" si="361"/>
        <v>0</v>
      </c>
      <c r="W1781" s="134">
        <f t="shared" si="362"/>
        <v>0</v>
      </c>
      <c r="X1781" s="134" t="e">
        <f>VLOOKUP(E1781,'Trimming log'!$F$5:$Y$5000,19,FALSE)</f>
        <v>#N/A</v>
      </c>
      <c r="Y1781" s="134" t="e">
        <f>VLOOKUP(E1781,'Trimming log'!$F$5:$Y$5000,20,FALSE)</f>
        <v>#N/A</v>
      </c>
      <c r="Z1781" s="135" t="e">
        <f t="shared" si="363"/>
        <v>#N/A</v>
      </c>
      <c r="AA1781" s="135" t="e">
        <f t="shared" si="364"/>
        <v>#N/A</v>
      </c>
      <c r="AB1781" s="136" t="e">
        <f t="shared" si="365"/>
        <v>#N/A</v>
      </c>
      <c r="AC1781" s="136" t="e">
        <f t="shared" si="366"/>
        <v>#N/A</v>
      </c>
      <c r="AD1781" s="136" t="e">
        <f t="shared" si="367"/>
        <v>#N/A</v>
      </c>
      <c r="AE1781" s="136" t="e">
        <f t="shared" si="368"/>
        <v>#N/A</v>
      </c>
    </row>
    <row r="1782" spans="1:31" ht="15" customHeight="1">
      <c r="A1782" s="67" t="str">
        <f t="shared" si="356"/>
        <v/>
      </c>
      <c r="B1782" s="65">
        <f t="shared" si="359"/>
        <v>1759</v>
      </c>
      <c r="C1782" s="68" t="str">
        <f t="shared" si="360"/>
        <v/>
      </c>
      <c r="D1782" s="69"/>
      <c r="E1782" s="75"/>
      <c r="F1782" s="65" t="e">
        <f>VLOOKUP(E1782,'Trimming log'!$F$5:$V$5000,2,FALSE)</f>
        <v>#N/A</v>
      </c>
      <c r="G1782" s="65" t="e">
        <f>VLOOKUP(E1782,'Trimming log'!$F$5:$V$5000,3,FALSE)</f>
        <v>#N/A</v>
      </c>
      <c r="H1782" s="508" t="e">
        <f>VLOOKUP(E1782,'Trimming log'!$F$5:$V$5000,4,FALSE)</f>
        <v>#N/A</v>
      </c>
      <c r="I1782" s="65" t="e">
        <f>VLOOKUP(E1782,'Trimming log'!$F$5:$V$5000,5,FALSE)</f>
        <v>#N/A</v>
      </c>
      <c r="J1782" s="65" t="e">
        <f>VLOOKUP(E1782,'Trimming log'!$F$5:$V$5000,6,FALSE)</f>
        <v>#N/A</v>
      </c>
      <c r="K1782" s="65" t="e">
        <f>VLOOKUP(E1782,'Trimming log'!$F$5:$V$5000,7,FALSE)</f>
        <v>#N/A</v>
      </c>
      <c r="L1782" s="65" t="e">
        <f>VLOOKUP(E1782,'Trimming log'!$F$5:$V$5000,8,FALSE)</f>
        <v>#N/A</v>
      </c>
      <c r="M1782" s="65" t="e">
        <f>VLOOKUP(E1782,'Trimming log'!$F$5:$V$5000,9,FALSE)</f>
        <v>#N/A</v>
      </c>
      <c r="N1782" s="507" t="e">
        <f>VLOOKUP(E1782,'Trimming log'!$F$5:$V$5000,10,FALSE)</f>
        <v>#N/A</v>
      </c>
      <c r="O1782" s="65" t="e">
        <f>VLOOKUP(E1782,'Trimming log'!$F$5:$V$5000,11,FALSE)</f>
        <v>#N/A</v>
      </c>
      <c r="P1782" s="65" t="e">
        <f>VLOOKUP(E1782,'Trimming log'!$F$5:$V$5000,12,FALSE)</f>
        <v>#N/A</v>
      </c>
      <c r="Q1782" s="65" t="e">
        <f>VLOOKUP(E1782,'Trimming log'!$F$5:$V$5000,13,FALSE)</f>
        <v>#N/A</v>
      </c>
      <c r="R1782" s="65" t="e">
        <f>VLOOKUP(E1782,'Trimming log'!$F$5:$V$5000,14,FALSE)</f>
        <v>#N/A</v>
      </c>
      <c r="S1782" s="65" t="e">
        <f>VLOOKUP(E1782,'Trimming log'!$F$5:$V$5000,15,FALSE)</f>
        <v>#N/A</v>
      </c>
      <c r="T1782" s="65" t="e">
        <f t="shared" si="357"/>
        <v>#N/A</v>
      </c>
      <c r="U1782" s="491" t="str">
        <f t="shared" si="358"/>
        <v/>
      </c>
      <c r="V1782" s="74">
        <f t="shared" si="361"/>
        <v>0</v>
      </c>
      <c r="W1782" s="134">
        <f t="shared" si="362"/>
        <v>0</v>
      </c>
      <c r="X1782" s="134" t="e">
        <f>VLOOKUP(E1782,'Trimming log'!$F$5:$Y$5000,19,FALSE)</f>
        <v>#N/A</v>
      </c>
      <c r="Y1782" s="134" t="e">
        <f>VLOOKUP(E1782,'Trimming log'!$F$5:$Y$5000,20,FALSE)</f>
        <v>#N/A</v>
      </c>
      <c r="Z1782" s="135" t="e">
        <f t="shared" si="363"/>
        <v>#N/A</v>
      </c>
      <c r="AA1782" s="135" t="e">
        <f t="shared" si="364"/>
        <v>#N/A</v>
      </c>
      <c r="AB1782" s="136" t="e">
        <f t="shared" si="365"/>
        <v>#N/A</v>
      </c>
      <c r="AC1782" s="136" t="e">
        <f t="shared" si="366"/>
        <v>#N/A</v>
      </c>
      <c r="AD1782" s="136" t="e">
        <f t="shared" si="367"/>
        <v>#N/A</v>
      </c>
      <c r="AE1782" s="136" t="e">
        <f t="shared" si="368"/>
        <v>#N/A</v>
      </c>
    </row>
    <row r="1783" spans="1:31" ht="15" customHeight="1">
      <c r="A1783" s="67" t="str">
        <f t="shared" si="356"/>
        <v/>
      </c>
      <c r="B1783" s="65">
        <f t="shared" si="359"/>
        <v>1760</v>
      </c>
      <c r="C1783" s="68" t="str">
        <f t="shared" si="360"/>
        <v/>
      </c>
      <c r="D1783" s="69"/>
      <c r="E1783" s="75"/>
      <c r="F1783" s="65" t="e">
        <f>VLOOKUP(E1783,'Trimming log'!$F$5:$V$5000,2,FALSE)</f>
        <v>#N/A</v>
      </c>
      <c r="G1783" s="65" t="e">
        <f>VLOOKUP(E1783,'Trimming log'!$F$5:$V$5000,3,FALSE)</f>
        <v>#N/A</v>
      </c>
      <c r="H1783" s="508" t="e">
        <f>VLOOKUP(E1783,'Trimming log'!$F$5:$V$5000,4,FALSE)</f>
        <v>#N/A</v>
      </c>
      <c r="I1783" s="65" t="e">
        <f>VLOOKUP(E1783,'Trimming log'!$F$5:$V$5000,5,FALSE)</f>
        <v>#N/A</v>
      </c>
      <c r="J1783" s="65" t="e">
        <f>VLOOKUP(E1783,'Trimming log'!$F$5:$V$5000,6,FALSE)</f>
        <v>#N/A</v>
      </c>
      <c r="K1783" s="65" t="e">
        <f>VLOOKUP(E1783,'Trimming log'!$F$5:$V$5000,7,FALSE)</f>
        <v>#N/A</v>
      </c>
      <c r="L1783" s="65" t="e">
        <f>VLOOKUP(E1783,'Trimming log'!$F$5:$V$5000,8,FALSE)</f>
        <v>#N/A</v>
      </c>
      <c r="M1783" s="65" t="e">
        <f>VLOOKUP(E1783,'Trimming log'!$F$5:$V$5000,9,FALSE)</f>
        <v>#N/A</v>
      </c>
      <c r="N1783" s="507" t="e">
        <f>VLOOKUP(E1783,'Trimming log'!$F$5:$V$5000,10,FALSE)</f>
        <v>#N/A</v>
      </c>
      <c r="O1783" s="65" t="e">
        <f>VLOOKUP(E1783,'Trimming log'!$F$5:$V$5000,11,FALSE)</f>
        <v>#N/A</v>
      </c>
      <c r="P1783" s="65" t="e">
        <f>VLOOKUP(E1783,'Trimming log'!$F$5:$V$5000,12,FALSE)</f>
        <v>#N/A</v>
      </c>
      <c r="Q1783" s="65" t="e">
        <f>VLOOKUP(E1783,'Trimming log'!$F$5:$V$5000,13,FALSE)</f>
        <v>#N/A</v>
      </c>
      <c r="R1783" s="65" t="e">
        <f>VLOOKUP(E1783,'Trimming log'!$F$5:$V$5000,14,FALSE)</f>
        <v>#N/A</v>
      </c>
      <c r="S1783" s="65" t="e">
        <f>VLOOKUP(E1783,'Trimming log'!$F$5:$V$5000,15,FALSE)</f>
        <v>#N/A</v>
      </c>
      <c r="T1783" s="65" t="e">
        <f t="shared" si="357"/>
        <v>#N/A</v>
      </c>
      <c r="U1783" s="491" t="str">
        <f t="shared" si="358"/>
        <v/>
      </c>
      <c r="V1783" s="74">
        <f t="shared" si="361"/>
        <v>0</v>
      </c>
      <c r="W1783" s="134">
        <f t="shared" si="362"/>
        <v>0</v>
      </c>
      <c r="X1783" s="134" t="e">
        <f>VLOOKUP(E1783,'Trimming log'!$F$5:$Y$5000,19,FALSE)</f>
        <v>#N/A</v>
      </c>
      <c r="Y1783" s="134" t="e">
        <f>VLOOKUP(E1783,'Trimming log'!$F$5:$Y$5000,20,FALSE)</f>
        <v>#N/A</v>
      </c>
      <c r="Z1783" s="135" t="e">
        <f t="shared" si="363"/>
        <v>#N/A</v>
      </c>
      <c r="AA1783" s="135" t="e">
        <f t="shared" si="364"/>
        <v>#N/A</v>
      </c>
      <c r="AB1783" s="136" t="e">
        <f t="shared" si="365"/>
        <v>#N/A</v>
      </c>
      <c r="AC1783" s="136" t="e">
        <f t="shared" si="366"/>
        <v>#N/A</v>
      </c>
      <c r="AD1783" s="136" t="e">
        <f t="shared" si="367"/>
        <v>#N/A</v>
      </c>
      <c r="AE1783" s="136" t="e">
        <f t="shared" si="368"/>
        <v>#N/A</v>
      </c>
    </row>
    <row r="1784" spans="1:31" ht="15" customHeight="1">
      <c r="A1784" s="67" t="str">
        <f t="shared" si="356"/>
        <v/>
      </c>
      <c r="B1784" s="65">
        <f t="shared" si="359"/>
        <v>1761</v>
      </c>
      <c r="C1784" s="68" t="str">
        <f t="shared" si="360"/>
        <v/>
      </c>
      <c r="D1784" s="69"/>
      <c r="E1784" s="75"/>
      <c r="F1784" s="65" t="e">
        <f>VLOOKUP(E1784,'Trimming log'!$F$5:$V$5000,2,FALSE)</f>
        <v>#N/A</v>
      </c>
      <c r="G1784" s="65" t="e">
        <f>VLOOKUP(E1784,'Trimming log'!$F$5:$V$5000,3,FALSE)</f>
        <v>#N/A</v>
      </c>
      <c r="H1784" s="508" t="e">
        <f>VLOOKUP(E1784,'Trimming log'!$F$5:$V$5000,4,FALSE)</f>
        <v>#N/A</v>
      </c>
      <c r="I1784" s="65" t="e">
        <f>VLOOKUP(E1784,'Trimming log'!$F$5:$V$5000,5,FALSE)</f>
        <v>#N/A</v>
      </c>
      <c r="J1784" s="65" t="e">
        <f>VLOOKUP(E1784,'Trimming log'!$F$5:$V$5000,6,FALSE)</f>
        <v>#N/A</v>
      </c>
      <c r="K1784" s="65" t="e">
        <f>VLOOKUP(E1784,'Trimming log'!$F$5:$V$5000,7,FALSE)</f>
        <v>#N/A</v>
      </c>
      <c r="L1784" s="65" t="e">
        <f>VLOOKUP(E1784,'Trimming log'!$F$5:$V$5000,8,FALSE)</f>
        <v>#N/A</v>
      </c>
      <c r="M1784" s="65" t="e">
        <f>VLOOKUP(E1784,'Trimming log'!$F$5:$V$5000,9,FALSE)</f>
        <v>#N/A</v>
      </c>
      <c r="N1784" s="507" t="e">
        <f>VLOOKUP(E1784,'Trimming log'!$F$5:$V$5000,10,FALSE)</f>
        <v>#N/A</v>
      </c>
      <c r="O1784" s="65" t="e">
        <f>VLOOKUP(E1784,'Trimming log'!$F$5:$V$5000,11,FALSE)</f>
        <v>#N/A</v>
      </c>
      <c r="P1784" s="65" t="e">
        <f>VLOOKUP(E1784,'Trimming log'!$F$5:$V$5000,12,FALSE)</f>
        <v>#N/A</v>
      </c>
      <c r="Q1784" s="65" t="e">
        <f>VLOOKUP(E1784,'Trimming log'!$F$5:$V$5000,13,FALSE)</f>
        <v>#N/A</v>
      </c>
      <c r="R1784" s="65" t="e">
        <f>VLOOKUP(E1784,'Trimming log'!$F$5:$V$5000,14,FALSE)</f>
        <v>#N/A</v>
      </c>
      <c r="S1784" s="65" t="e">
        <f>VLOOKUP(E1784,'Trimming log'!$F$5:$V$5000,15,FALSE)</f>
        <v>#N/A</v>
      </c>
      <c r="T1784" s="65" t="e">
        <f t="shared" si="357"/>
        <v>#N/A</v>
      </c>
      <c r="U1784" s="491" t="str">
        <f t="shared" si="358"/>
        <v/>
      </c>
      <c r="V1784" s="74">
        <f t="shared" si="361"/>
        <v>0</v>
      </c>
      <c r="W1784" s="134">
        <f t="shared" si="362"/>
        <v>0</v>
      </c>
      <c r="X1784" s="134" t="e">
        <f>VLOOKUP(E1784,'Trimming log'!$F$5:$Y$5000,19,FALSE)</f>
        <v>#N/A</v>
      </c>
      <c r="Y1784" s="134" t="e">
        <f>VLOOKUP(E1784,'Trimming log'!$F$5:$Y$5000,20,FALSE)</f>
        <v>#N/A</v>
      </c>
      <c r="Z1784" s="135" t="e">
        <f t="shared" si="363"/>
        <v>#N/A</v>
      </c>
      <c r="AA1784" s="135" t="e">
        <f t="shared" si="364"/>
        <v>#N/A</v>
      </c>
      <c r="AB1784" s="136" t="e">
        <f t="shared" si="365"/>
        <v>#N/A</v>
      </c>
      <c r="AC1784" s="136" t="e">
        <f t="shared" si="366"/>
        <v>#N/A</v>
      </c>
      <c r="AD1784" s="136" t="e">
        <f t="shared" si="367"/>
        <v>#N/A</v>
      </c>
      <c r="AE1784" s="136" t="e">
        <f t="shared" si="368"/>
        <v>#N/A</v>
      </c>
    </row>
    <row r="1785" spans="1:31" ht="15" customHeight="1">
      <c r="A1785" s="67" t="str">
        <f t="shared" si="356"/>
        <v/>
      </c>
      <c r="B1785" s="65">
        <f t="shared" si="359"/>
        <v>1762</v>
      </c>
      <c r="C1785" s="68" t="str">
        <f t="shared" si="360"/>
        <v/>
      </c>
      <c r="D1785" s="69"/>
      <c r="E1785" s="75"/>
      <c r="F1785" s="65" t="e">
        <f>VLOOKUP(E1785,'Trimming log'!$F$5:$V$5000,2,FALSE)</f>
        <v>#N/A</v>
      </c>
      <c r="G1785" s="65" t="e">
        <f>VLOOKUP(E1785,'Trimming log'!$F$5:$V$5000,3,FALSE)</f>
        <v>#N/A</v>
      </c>
      <c r="H1785" s="508" t="e">
        <f>VLOOKUP(E1785,'Trimming log'!$F$5:$V$5000,4,FALSE)</f>
        <v>#N/A</v>
      </c>
      <c r="I1785" s="65" t="e">
        <f>VLOOKUP(E1785,'Trimming log'!$F$5:$V$5000,5,FALSE)</f>
        <v>#N/A</v>
      </c>
      <c r="J1785" s="65" t="e">
        <f>VLOOKUP(E1785,'Trimming log'!$F$5:$V$5000,6,FALSE)</f>
        <v>#N/A</v>
      </c>
      <c r="K1785" s="65" t="e">
        <f>VLOOKUP(E1785,'Trimming log'!$F$5:$V$5000,7,FALSE)</f>
        <v>#N/A</v>
      </c>
      <c r="L1785" s="65" t="e">
        <f>VLOOKUP(E1785,'Trimming log'!$F$5:$V$5000,8,FALSE)</f>
        <v>#N/A</v>
      </c>
      <c r="M1785" s="65" t="e">
        <f>VLOOKUP(E1785,'Trimming log'!$F$5:$V$5000,9,FALSE)</f>
        <v>#N/A</v>
      </c>
      <c r="N1785" s="507" t="e">
        <f>VLOOKUP(E1785,'Trimming log'!$F$5:$V$5000,10,FALSE)</f>
        <v>#N/A</v>
      </c>
      <c r="O1785" s="65" t="e">
        <f>VLOOKUP(E1785,'Trimming log'!$F$5:$V$5000,11,FALSE)</f>
        <v>#N/A</v>
      </c>
      <c r="P1785" s="65" t="e">
        <f>VLOOKUP(E1785,'Trimming log'!$F$5:$V$5000,12,FALSE)</f>
        <v>#N/A</v>
      </c>
      <c r="Q1785" s="65" t="e">
        <f>VLOOKUP(E1785,'Trimming log'!$F$5:$V$5000,13,FALSE)</f>
        <v>#N/A</v>
      </c>
      <c r="R1785" s="65" t="e">
        <f>VLOOKUP(E1785,'Trimming log'!$F$5:$V$5000,14,FALSE)</f>
        <v>#N/A</v>
      </c>
      <c r="S1785" s="65" t="e">
        <f>VLOOKUP(E1785,'Trimming log'!$F$5:$V$5000,15,FALSE)</f>
        <v>#N/A</v>
      </c>
      <c r="T1785" s="65" t="e">
        <f t="shared" si="357"/>
        <v>#N/A</v>
      </c>
      <c r="U1785" s="491" t="str">
        <f t="shared" si="358"/>
        <v/>
      </c>
      <c r="V1785" s="74">
        <f t="shared" si="361"/>
        <v>0</v>
      </c>
      <c r="W1785" s="134">
        <f t="shared" si="362"/>
        <v>0</v>
      </c>
      <c r="X1785" s="134" t="e">
        <f>VLOOKUP(E1785,'Trimming log'!$F$5:$Y$5000,19,FALSE)</f>
        <v>#N/A</v>
      </c>
      <c r="Y1785" s="134" t="e">
        <f>VLOOKUP(E1785,'Trimming log'!$F$5:$Y$5000,20,FALSE)</f>
        <v>#N/A</v>
      </c>
      <c r="Z1785" s="135" t="e">
        <f t="shared" si="363"/>
        <v>#N/A</v>
      </c>
      <c r="AA1785" s="135" t="e">
        <f t="shared" si="364"/>
        <v>#N/A</v>
      </c>
      <c r="AB1785" s="136" t="e">
        <f t="shared" si="365"/>
        <v>#N/A</v>
      </c>
      <c r="AC1785" s="136" t="e">
        <f t="shared" si="366"/>
        <v>#N/A</v>
      </c>
      <c r="AD1785" s="136" t="e">
        <f t="shared" si="367"/>
        <v>#N/A</v>
      </c>
      <c r="AE1785" s="136" t="e">
        <f t="shared" si="368"/>
        <v>#N/A</v>
      </c>
    </row>
    <row r="1786" spans="1:31" ht="15" customHeight="1">
      <c r="A1786" s="67" t="str">
        <f t="shared" si="356"/>
        <v/>
      </c>
      <c r="B1786" s="65">
        <f t="shared" si="359"/>
        <v>1763</v>
      </c>
      <c r="C1786" s="68" t="str">
        <f t="shared" si="360"/>
        <v/>
      </c>
      <c r="D1786" s="69"/>
      <c r="E1786" s="75"/>
      <c r="F1786" s="65" t="e">
        <f>VLOOKUP(E1786,'Trimming log'!$F$5:$V$5000,2,FALSE)</f>
        <v>#N/A</v>
      </c>
      <c r="G1786" s="65" t="e">
        <f>VLOOKUP(E1786,'Trimming log'!$F$5:$V$5000,3,FALSE)</f>
        <v>#N/A</v>
      </c>
      <c r="H1786" s="508" t="e">
        <f>VLOOKUP(E1786,'Trimming log'!$F$5:$V$5000,4,FALSE)</f>
        <v>#N/A</v>
      </c>
      <c r="I1786" s="65" t="e">
        <f>VLOOKUP(E1786,'Trimming log'!$F$5:$V$5000,5,FALSE)</f>
        <v>#N/A</v>
      </c>
      <c r="J1786" s="65" t="e">
        <f>VLOOKUP(E1786,'Trimming log'!$F$5:$V$5000,6,FALSE)</f>
        <v>#N/A</v>
      </c>
      <c r="K1786" s="65" t="e">
        <f>VLOOKUP(E1786,'Trimming log'!$F$5:$V$5000,7,FALSE)</f>
        <v>#N/A</v>
      </c>
      <c r="L1786" s="65" t="e">
        <f>VLOOKUP(E1786,'Trimming log'!$F$5:$V$5000,8,FALSE)</f>
        <v>#N/A</v>
      </c>
      <c r="M1786" s="65" t="e">
        <f>VLOOKUP(E1786,'Trimming log'!$F$5:$V$5000,9,FALSE)</f>
        <v>#N/A</v>
      </c>
      <c r="N1786" s="507" t="e">
        <f>VLOOKUP(E1786,'Trimming log'!$F$5:$V$5000,10,FALSE)</f>
        <v>#N/A</v>
      </c>
      <c r="O1786" s="65" t="e">
        <f>VLOOKUP(E1786,'Trimming log'!$F$5:$V$5000,11,FALSE)</f>
        <v>#N/A</v>
      </c>
      <c r="P1786" s="65" t="e">
        <f>VLOOKUP(E1786,'Trimming log'!$F$5:$V$5000,12,FALSE)</f>
        <v>#N/A</v>
      </c>
      <c r="Q1786" s="65" t="e">
        <f>VLOOKUP(E1786,'Trimming log'!$F$5:$V$5000,13,FALSE)</f>
        <v>#N/A</v>
      </c>
      <c r="R1786" s="65" t="e">
        <f>VLOOKUP(E1786,'Trimming log'!$F$5:$V$5000,14,FALSE)</f>
        <v>#N/A</v>
      </c>
      <c r="S1786" s="65" t="e">
        <f>VLOOKUP(E1786,'Trimming log'!$F$5:$V$5000,15,FALSE)</f>
        <v>#N/A</v>
      </c>
      <c r="T1786" s="65" t="e">
        <f t="shared" si="357"/>
        <v>#N/A</v>
      </c>
      <c r="U1786" s="491" t="str">
        <f t="shared" si="358"/>
        <v/>
      </c>
      <c r="V1786" s="74">
        <f t="shared" si="361"/>
        <v>0</v>
      </c>
      <c r="W1786" s="134">
        <f t="shared" si="362"/>
        <v>0</v>
      </c>
      <c r="X1786" s="134" t="e">
        <f>VLOOKUP(E1786,'Trimming log'!$F$5:$Y$5000,19,FALSE)</f>
        <v>#N/A</v>
      </c>
      <c r="Y1786" s="134" t="e">
        <f>VLOOKUP(E1786,'Trimming log'!$F$5:$Y$5000,20,FALSE)</f>
        <v>#N/A</v>
      </c>
      <c r="Z1786" s="135" t="e">
        <f t="shared" si="363"/>
        <v>#N/A</v>
      </c>
      <c r="AA1786" s="135" t="e">
        <f t="shared" si="364"/>
        <v>#N/A</v>
      </c>
      <c r="AB1786" s="136" t="e">
        <f t="shared" si="365"/>
        <v>#N/A</v>
      </c>
      <c r="AC1786" s="136" t="e">
        <f t="shared" si="366"/>
        <v>#N/A</v>
      </c>
      <c r="AD1786" s="136" t="e">
        <f t="shared" si="367"/>
        <v>#N/A</v>
      </c>
      <c r="AE1786" s="136" t="e">
        <f t="shared" si="368"/>
        <v>#N/A</v>
      </c>
    </row>
    <row r="1787" spans="1:31" ht="15" customHeight="1">
      <c r="A1787" s="67" t="str">
        <f t="shared" si="356"/>
        <v/>
      </c>
      <c r="B1787" s="65">
        <f t="shared" si="359"/>
        <v>1764</v>
      </c>
      <c r="C1787" s="68" t="str">
        <f t="shared" si="360"/>
        <v/>
      </c>
      <c r="D1787" s="69"/>
      <c r="E1787" s="75"/>
      <c r="F1787" s="65" t="e">
        <f>VLOOKUP(E1787,'Trimming log'!$F$5:$V$5000,2,FALSE)</f>
        <v>#N/A</v>
      </c>
      <c r="G1787" s="65" t="e">
        <f>VLOOKUP(E1787,'Trimming log'!$F$5:$V$5000,3,FALSE)</f>
        <v>#N/A</v>
      </c>
      <c r="H1787" s="508" t="e">
        <f>VLOOKUP(E1787,'Trimming log'!$F$5:$V$5000,4,FALSE)</f>
        <v>#N/A</v>
      </c>
      <c r="I1787" s="65" t="e">
        <f>VLOOKUP(E1787,'Trimming log'!$F$5:$V$5000,5,FALSE)</f>
        <v>#N/A</v>
      </c>
      <c r="J1787" s="65" t="e">
        <f>VLOOKUP(E1787,'Trimming log'!$F$5:$V$5000,6,FALSE)</f>
        <v>#N/A</v>
      </c>
      <c r="K1787" s="65" t="e">
        <f>VLOOKUP(E1787,'Trimming log'!$F$5:$V$5000,7,FALSE)</f>
        <v>#N/A</v>
      </c>
      <c r="L1787" s="65" t="e">
        <f>VLOOKUP(E1787,'Trimming log'!$F$5:$V$5000,8,FALSE)</f>
        <v>#N/A</v>
      </c>
      <c r="M1787" s="65" t="e">
        <f>VLOOKUP(E1787,'Trimming log'!$F$5:$V$5000,9,FALSE)</f>
        <v>#N/A</v>
      </c>
      <c r="N1787" s="507" t="e">
        <f>VLOOKUP(E1787,'Trimming log'!$F$5:$V$5000,10,FALSE)</f>
        <v>#N/A</v>
      </c>
      <c r="O1787" s="65" t="e">
        <f>VLOOKUP(E1787,'Trimming log'!$F$5:$V$5000,11,FALSE)</f>
        <v>#N/A</v>
      </c>
      <c r="P1787" s="65" t="e">
        <f>VLOOKUP(E1787,'Trimming log'!$F$5:$V$5000,12,FALSE)</f>
        <v>#N/A</v>
      </c>
      <c r="Q1787" s="65" t="e">
        <f>VLOOKUP(E1787,'Trimming log'!$F$5:$V$5000,13,FALSE)</f>
        <v>#N/A</v>
      </c>
      <c r="R1787" s="65" t="e">
        <f>VLOOKUP(E1787,'Trimming log'!$F$5:$V$5000,14,FALSE)</f>
        <v>#N/A</v>
      </c>
      <c r="S1787" s="65" t="e">
        <f>VLOOKUP(E1787,'Trimming log'!$F$5:$V$5000,15,FALSE)</f>
        <v>#N/A</v>
      </c>
      <c r="T1787" s="65" t="e">
        <f t="shared" si="357"/>
        <v>#N/A</v>
      </c>
      <c r="U1787" s="491" t="str">
        <f t="shared" si="358"/>
        <v/>
      </c>
      <c r="V1787" s="74">
        <f t="shared" si="361"/>
        <v>0</v>
      </c>
      <c r="W1787" s="134">
        <f t="shared" si="362"/>
        <v>0</v>
      </c>
      <c r="X1787" s="134" t="e">
        <f>VLOOKUP(E1787,'Trimming log'!$F$5:$Y$5000,19,FALSE)</f>
        <v>#N/A</v>
      </c>
      <c r="Y1787" s="134" t="e">
        <f>VLOOKUP(E1787,'Trimming log'!$F$5:$Y$5000,20,FALSE)</f>
        <v>#N/A</v>
      </c>
      <c r="Z1787" s="135" t="e">
        <f t="shared" si="363"/>
        <v>#N/A</v>
      </c>
      <c r="AA1787" s="135" t="e">
        <f t="shared" si="364"/>
        <v>#N/A</v>
      </c>
      <c r="AB1787" s="136" t="e">
        <f t="shared" si="365"/>
        <v>#N/A</v>
      </c>
      <c r="AC1787" s="136" t="e">
        <f t="shared" si="366"/>
        <v>#N/A</v>
      </c>
      <c r="AD1787" s="136" t="e">
        <f t="shared" si="367"/>
        <v>#N/A</v>
      </c>
      <c r="AE1787" s="136" t="e">
        <f t="shared" si="368"/>
        <v>#N/A</v>
      </c>
    </row>
    <row r="1788" spans="1:31" ht="15" customHeight="1">
      <c r="A1788" s="67" t="str">
        <f t="shared" si="356"/>
        <v/>
      </c>
      <c r="B1788" s="65">
        <f t="shared" si="359"/>
        <v>1765</v>
      </c>
      <c r="C1788" s="68" t="str">
        <f t="shared" si="360"/>
        <v/>
      </c>
      <c r="D1788" s="69"/>
      <c r="E1788" s="75"/>
      <c r="F1788" s="65" t="e">
        <f>VLOOKUP(E1788,'Trimming log'!$F$5:$V$5000,2,FALSE)</f>
        <v>#N/A</v>
      </c>
      <c r="G1788" s="65" t="e">
        <f>VLOOKUP(E1788,'Trimming log'!$F$5:$V$5000,3,FALSE)</f>
        <v>#N/A</v>
      </c>
      <c r="H1788" s="508" t="e">
        <f>VLOOKUP(E1788,'Trimming log'!$F$5:$V$5000,4,FALSE)</f>
        <v>#N/A</v>
      </c>
      <c r="I1788" s="65" t="e">
        <f>VLOOKUP(E1788,'Trimming log'!$F$5:$V$5000,5,FALSE)</f>
        <v>#N/A</v>
      </c>
      <c r="J1788" s="65" t="e">
        <f>VLOOKUP(E1788,'Trimming log'!$F$5:$V$5000,6,FALSE)</f>
        <v>#N/A</v>
      </c>
      <c r="K1788" s="65" t="e">
        <f>VLOOKUP(E1788,'Trimming log'!$F$5:$V$5000,7,FALSE)</f>
        <v>#N/A</v>
      </c>
      <c r="L1788" s="65" t="e">
        <f>VLOOKUP(E1788,'Trimming log'!$F$5:$V$5000,8,FALSE)</f>
        <v>#N/A</v>
      </c>
      <c r="M1788" s="65" t="e">
        <f>VLOOKUP(E1788,'Trimming log'!$F$5:$V$5000,9,FALSE)</f>
        <v>#N/A</v>
      </c>
      <c r="N1788" s="507" t="e">
        <f>VLOOKUP(E1788,'Trimming log'!$F$5:$V$5000,10,FALSE)</f>
        <v>#N/A</v>
      </c>
      <c r="O1788" s="65" t="e">
        <f>VLOOKUP(E1788,'Trimming log'!$F$5:$V$5000,11,FALSE)</f>
        <v>#N/A</v>
      </c>
      <c r="P1788" s="65" t="e">
        <f>VLOOKUP(E1788,'Trimming log'!$F$5:$V$5000,12,FALSE)</f>
        <v>#N/A</v>
      </c>
      <c r="Q1788" s="65" t="e">
        <f>VLOOKUP(E1788,'Trimming log'!$F$5:$V$5000,13,FALSE)</f>
        <v>#N/A</v>
      </c>
      <c r="R1788" s="65" t="e">
        <f>VLOOKUP(E1788,'Trimming log'!$F$5:$V$5000,14,FALSE)</f>
        <v>#N/A</v>
      </c>
      <c r="S1788" s="65" t="e">
        <f>VLOOKUP(E1788,'Trimming log'!$F$5:$V$5000,15,FALSE)</f>
        <v>#N/A</v>
      </c>
      <c r="T1788" s="65" t="e">
        <f t="shared" si="357"/>
        <v>#N/A</v>
      </c>
      <c r="U1788" s="491" t="str">
        <f t="shared" si="358"/>
        <v/>
      </c>
      <c r="V1788" s="74">
        <f t="shared" si="361"/>
        <v>0</v>
      </c>
      <c r="W1788" s="134">
        <f t="shared" si="362"/>
        <v>0</v>
      </c>
      <c r="X1788" s="134" t="e">
        <f>VLOOKUP(E1788,'Trimming log'!$F$5:$Y$5000,19,FALSE)</f>
        <v>#N/A</v>
      </c>
      <c r="Y1788" s="134" t="e">
        <f>VLOOKUP(E1788,'Trimming log'!$F$5:$Y$5000,20,FALSE)</f>
        <v>#N/A</v>
      </c>
      <c r="Z1788" s="135" t="e">
        <f t="shared" si="363"/>
        <v>#N/A</v>
      </c>
      <c r="AA1788" s="135" t="e">
        <f t="shared" si="364"/>
        <v>#N/A</v>
      </c>
      <c r="AB1788" s="136" t="e">
        <f t="shared" si="365"/>
        <v>#N/A</v>
      </c>
      <c r="AC1788" s="136" t="e">
        <f t="shared" si="366"/>
        <v>#N/A</v>
      </c>
      <c r="AD1788" s="136" t="e">
        <f t="shared" si="367"/>
        <v>#N/A</v>
      </c>
      <c r="AE1788" s="136" t="e">
        <f t="shared" si="368"/>
        <v>#N/A</v>
      </c>
    </row>
    <row r="1789" spans="1:31" ht="15" customHeight="1">
      <c r="A1789" s="67" t="str">
        <f t="shared" si="356"/>
        <v/>
      </c>
      <c r="B1789" s="65">
        <f t="shared" si="359"/>
        <v>1766</v>
      </c>
      <c r="C1789" s="68" t="str">
        <f t="shared" si="360"/>
        <v/>
      </c>
      <c r="D1789" s="69"/>
      <c r="E1789" s="75"/>
      <c r="F1789" s="65" t="e">
        <f>VLOOKUP(E1789,'Trimming log'!$F$5:$V$5000,2,FALSE)</f>
        <v>#N/A</v>
      </c>
      <c r="G1789" s="65" t="e">
        <f>VLOOKUP(E1789,'Trimming log'!$F$5:$V$5000,3,FALSE)</f>
        <v>#N/A</v>
      </c>
      <c r="H1789" s="508" t="e">
        <f>VLOOKUP(E1789,'Trimming log'!$F$5:$V$5000,4,FALSE)</f>
        <v>#N/A</v>
      </c>
      <c r="I1789" s="65" t="e">
        <f>VLOOKUP(E1789,'Trimming log'!$F$5:$V$5000,5,FALSE)</f>
        <v>#N/A</v>
      </c>
      <c r="J1789" s="65" t="e">
        <f>VLOOKUP(E1789,'Trimming log'!$F$5:$V$5000,6,FALSE)</f>
        <v>#N/A</v>
      </c>
      <c r="K1789" s="65" t="e">
        <f>VLOOKUP(E1789,'Trimming log'!$F$5:$V$5000,7,FALSE)</f>
        <v>#N/A</v>
      </c>
      <c r="L1789" s="65" t="e">
        <f>VLOOKUP(E1789,'Trimming log'!$F$5:$V$5000,8,FALSE)</f>
        <v>#N/A</v>
      </c>
      <c r="M1789" s="65" t="e">
        <f>VLOOKUP(E1789,'Trimming log'!$F$5:$V$5000,9,FALSE)</f>
        <v>#N/A</v>
      </c>
      <c r="N1789" s="507" t="e">
        <f>VLOOKUP(E1789,'Trimming log'!$F$5:$V$5000,10,FALSE)</f>
        <v>#N/A</v>
      </c>
      <c r="O1789" s="65" t="e">
        <f>VLOOKUP(E1789,'Trimming log'!$F$5:$V$5000,11,FALSE)</f>
        <v>#N/A</v>
      </c>
      <c r="P1789" s="65" t="e">
        <f>VLOOKUP(E1789,'Trimming log'!$F$5:$V$5000,12,FALSE)</f>
        <v>#N/A</v>
      </c>
      <c r="Q1789" s="65" t="e">
        <f>VLOOKUP(E1789,'Trimming log'!$F$5:$V$5000,13,FALSE)</f>
        <v>#N/A</v>
      </c>
      <c r="R1789" s="65" t="e">
        <f>VLOOKUP(E1789,'Trimming log'!$F$5:$V$5000,14,FALSE)</f>
        <v>#N/A</v>
      </c>
      <c r="S1789" s="65" t="e">
        <f>VLOOKUP(E1789,'Trimming log'!$F$5:$V$5000,15,FALSE)</f>
        <v>#N/A</v>
      </c>
      <c r="T1789" s="65" t="e">
        <f t="shared" si="357"/>
        <v>#N/A</v>
      </c>
      <c r="U1789" s="491" t="str">
        <f t="shared" si="358"/>
        <v/>
      </c>
      <c r="V1789" s="74">
        <f t="shared" si="361"/>
        <v>0</v>
      </c>
      <c r="W1789" s="134">
        <f t="shared" si="362"/>
        <v>0</v>
      </c>
      <c r="X1789" s="134" t="e">
        <f>VLOOKUP(E1789,'Trimming log'!$F$5:$Y$5000,19,FALSE)</f>
        <v>#N/A</v>
      </c>
      <c r="Y1789" s="134" t="e">
        <f>VLOOKUP(E1789,'Trimming log'!$F$5:$Y$5000,20,FALSE)</f>
        <v>#N/A</v>
      </c>
      <c r="Z1789" s="135" t="e">
        <f t="shared" si="363"/>
        <v>#N/A</v>
      </c>
      <c r="AA1789" s="135" t="e">
        <f t="shared" si="364"/>
        <v>#N/A</v>
      </c>
      <c r="AB1789" s="136" t="e">
        <f t="shared" si="365"/>
        <v>#N/A</v>
      </c>
      <c r="AC1789" s="136" t="e">
        <f t="shared" si="366"/>
        <v>#N/A</v>
      </c>
      <c r="AD1789" s="136" t="e">
        <f t="shared" si="367"/>
        <v>#N/A</v>
      </c>
      <c r="AE1789" s="136" t="e">
        <f t="shared" si="368"/>
        <v>#N/A</v>
      </c>
    </row>
    <row r="1790" spans="1:31" ht="15" customHeight="1">
      <c r="A1790" s="67" t="str">
        <f t="shared" si="356"/>
        <v/>
      </c>
      <c r="B1790" s="65">
        <f t="shared" si="359"/>
        <v>1767</v>
      </c>
      <c r="C1790" s="68" t="str">
        <f t="shared" si="360"/>
        <v/>
      </c>
      <c r="D1790" s="69"/>
      <c r="E1790" s="75"/>
      <c r="F1790" s="65" t="e">
        <f>VLOOKUP(E1790,'Trimming log'!$F$5:$V$5000,2,FALSE)</f>
        <v>#N/A</v>
      </c>
      <c r="G1790" s="65" t="e">
        <f>VLOOKUP(E1790,'Trimming log'!$F$5:$V$5000,3,FALSE)</f>
        <v>#N/A</v>
      </c>
      <c r="H1790" s="508" t="e">
        <f>VLOOKUP(E1790,'Trimming log'!$F$5:$V$5000,4,FALSE)</f>
        <v>#N/A</v>
      </c>
      <c r="I1790" s="65" t="e">
        <f>VLOOKUP(E1790,'Trimming log'!$F$5:$V$5000,5,FALSE)</f>
        <v>#N/A</v>
      </c>
      <c r="J1790" s="65" t="e">
        <f>VLOOKUP(E1790,'Trimming log'!$F$5:$V$5000,6,FALSE)</f>
        <v>#N/A</v>
      </c>
      <c r="K1790" s="65" t="e">
        <f>VLOOKUP(E1790,'Trimming log'!$F$5:$V$5000,7,FALSE)</f>
        <v>#N/A</v>
      </c>
      <c r="L1790" s="65" t="e">
        <f>VLOOKUP(E1790,'Trimming log'!$F$5:$V$5000,8,FALSE)</f>
        <v>#N/A</v>
      </c>
      <c r="M1790" s="65" t="e">
        <f>VLOOKUP(E1790,'Trimming log'!$F$5:$V$5000,9,FALSE)</f>
        <v>#N/A</v>
      </c>
      <c r="N1790" s="507" t="e">
        <f>VLOOKUP(E1790,'Trimming log'!$F$5:$V$5000,10,FALSE)</f>
        <v>#N/A</v>
      </c>
      <c r="O1790" s="65" t="e">
        <f>VLOOKUP(E1790,'Trimming log'!$F$5:$V$5000,11,FALSE)</f>
        <v>#N/A</v>
      </c>
      <c r="P1790" s="65" t="e">
        <f>VLOOKUP(E1790,'Trimming log'!$F$5:$V$5000,12,FALSE)</f>
        <v>#N/A</v>
      </c>
      <c r="Q1790" s="65" t="e">
        <f>VLOOKUP(E1790,'Trimming log'!$F$5:$V$5000,13,FALSE)</f>
        <v>#N/A</v>
      </c>
      <c r="R1790" s="65" t="e">
        <f>VLOOKUP(E1790,'Trimming log'!$F$5:$V$5000,14,FALSE)</f>
        <v>#N/A</v>
      </c>
      <c r="S1790" s="65" t="e">
        <f>VLOOKUP(E1790,'Trimming log'!$F$5:$V$5000,15,FALSE)</f>
        <v>#N/A</v>
      </c>
      <c r="T1790" s="65" t="e">
        <f t="shared" si="357"/>
        <v>#N/A</v>
      </c>
      <c r="U1790" s="491" t="str">
        <f t="shared" si="358"/>
        <v/>
      </c>
      <c r="V1790" s="74">
        <f t="shared" si="361"/>
        <v>0</v>
      </c>
      <c r="W1790" s="134">
        <f t="shared" si="362"/>
        <v>0</v>
      </c>
      <c r="X1790" s="134" t="e">
        <f>VLOOKUP(E1790,'Trimming log'!$F$5:$Y$5000,19,FALSE)</f>
        <v>#N/A</v>
      </c>
      <c r="Y1790" s="134" t="e">
        <f>VLOOKUP(E1790,'Trimming log'!$F$5:$Y$5000,20,FALSE)</f>
        <v>#N/A</v>
      </c>
      <c r="Z1790" s="135" t="e">
        <f t="shared" si="363"/>
        <v>#N/A</v>
      </c>
      <c r="AA1790" s="135" t="e">
        <f t="shared" si="364"/>
        <v>#N/A</v>
      </c>
      <c r="AB1790" s="136" t="e">
        <f t="shared" si="365"/>
        <v>#N/A</v>
      </c>
      <c r="AC1790" s="136" t="e">
        <f t="shared" si="366"/>
        <v>#N/A</v>
      </c>
      <c r="AD1790" s="136" t="e">
        <f t="shared" si="367"/>
        <v>#N/A</v>
      </c>
      <c r="AE1790" s="136" t="e">
        <f t="shared" si="368"/>
        <v>#N/A</v>
      </c>
    </row>
    <row r="1791" spans="1:31" ht="15" customHeight="1">
      <c r="A1791" s="67" t="str">
        <f t="shared" si="356"/>
        <v/>
      </c>
      <c r="B1791" s="65">
        <f t="shared" si="359"/>
        <v>1768</v>
      </c>
      <c r="C1791" s="68" t="str">
        <f t="shared" si="360"/>
        <v/>
      </c>
      <c r="D1791" s="69"/>
      <c r="E1791" s="75"/>
      <c r="F1791" s="65" t="e">
        <f>VLOOKUP(E1791,'Trimming log'!$F$5:$V$5000,2,FALSE)</f>
        <v>#N/A</v>
      </c>
      <c r="G1791" s="65" t="e">
        <f>VLOOKUP(E1791,'Trimming log'!$F$5:$V$5000,3,FALSE)</f>
        <v>#N/A</v>
      </c>
      <c r="H1791" s="508" t="e">
        <f>VLOOKUP(E1791,'Trimming log'!$F$5:$V$5000,4,FALSE)</f>
        <v>#N/A</v>
      </c>
      <c r="I1791" s="65" t="e">
        <f>VLOOKUP(E1791,'Trimming log'!$F$5:$V$5000,5,FALSE)</f>
        <v>#N/A</v>
      </c>
      <c r="J1791" s="65" t="e">
        <f>VLOOKUP(E1791,'Trimming log'!$F$5:$V$5000,6,FALSE)</f>
        <v>#N/A</v>
      </c>
      <c r="K1791" s="65" t="e">
        <f>VLOOKUP(E1791,'Trimming log'!$F$5:$V$5000,7,FALSE)</f>
        <v>#N/A</v>
      </c>
      <c r="L1791" s="65" t="e">
        <f>VLOOKUP(E1791,'Trimming log'!$F$5:$V$5000,8,FALSE)</f>
        <v>#N/A</v>
      </c>
      <c r="M1791" s="65" t="e">
        <f>VLOOKUP(E1791,'Trimming log'!$F$5:$V$5000,9,FALSE)</f>
        <v>#N/A</v>
      </c>
      <c r="N1791" s="507" t="e">
        <f>VLOOKUP(E1791,'Trimming log'!$F$5:$V$5000,10,FALSE)</f>
        <v>#N/A</v>
      </c>
      <c r="O1791" s="65" t="e">
        <f>VLOOKUP(E1791,'Trimming log'!$F$5:$V$5000,11,FALSE)</f>
        <v>#N/A</v>
      </c>
      <c r="P1791" s="65" t="e">
        <f>VLOOKUP(E1791,'Trimming log'!$F$5:$V$5000,12,FALSE)</f>
        <v>#N/A</v>
      </c>
      <c r="Q1791" s="65" t="e">
        <f>VLOOKUP(E1791,'Trimming log'!$F$5:$V$5000,13,FALSE)</f>
        <v>#N/A</v>
      </c>
      <c r="R1791" s="65" t="e">
        <f>VLOOKUP(E1791,'Trimming log'!$F$5:$V$5000,14,FALSE)</f>
        <v>#N/A</v>
      </c>
      <c r="S1791" s="65" t="e">
        <f>VLOOKUP(E1791,'Trimming log'!$F$5:$V$5000,15,FALSE)</f>
        <v>#N/A</v>
      </c>
      <c r="T1791" s="65" t="e">
        <f t="shared" si="357"/>
        <v>#N/A</v>
      </c>
      <c r="U1791" s="491" t="str">
        <f t="shared" si="358"/>
        <v/>
      </c>
      <c r="V1791" s="74">
        <f t="shared" si="361"/>
        <v>0</v>
      </c>
      <c r="W1791" s="134">
        <f t="shared" si="362"/>
        <v>0</v>
      </c>
      <c r="X1791" s="134" t="e">
        <f>VLOOKUP(E1791,'Trimming log'!$F$5:$Y$5000,19,FALSE)</f>
        <v>#N/A</v>
      </c>
      <c r="Y1791" s="134" t="e">
        <f>VLOOKUP(E1791,'Trimming log'!$F$5:$Y$5000,20,FALSE)</f>
        <v>#N/A</v>
      </c>
      <c r="Z1791" s="135" t="e">
        <f t="shared" si="363"/>
        <v>#N/A</v>
      </c>
      <c r="AA1791" s="135" t="e">
        <f t="shared" si="364"/>
        <v>#N/A</v>
      </c>
      <c r="AB1791" s="136" t="e">
        <f t="shared" si="365"/>
        <v>#N/A</v>
      </c>
      <c r="AC1791" s="136" t="e">
        <f t="shared" si="366"/>
        <v>#N/A</v>
      </c>
      <c r="AD1791" s="136" t="e">
        <f t="shared" si="367"/>
        <v>#N/A</v>
      </c>
      <c r="AE1791" s="136" t="e">
        <f t="shared" si="368"/>
        <v>#N/A</v>
      </c>
    </row>
    <row r="1792" spans="1:31" ht="15" customHeight="1">
      <c r="A1792" s="67" t="str">
        <f t="shared" si="356"/>
        <v/>
      </c>
      <c r="B1792" s="65">
        <f t="shared" si="359"/>
        <v>1769</v>
      </c>
      <c r="C1792" s="68" t="str">
        <f t="shared" si="360"/>
        <v/>
      </c>
      <c r="D1792" s="69"/>
      <c r="E1792" s="75"/>
      <c r="F1792" s="65" t="e">
        <f>VLOOKUP(E1792,'Trimming log'!$F$5:$V$5000,2,FALSE)</f>
        <v>#N/A</v>
      </c>
      <c r="G1792" s="65" t="e">
        <f>VLOOKUP(E1792,'Trimming log'!$F$5:$V$5000,3,FALSE)</f>
        <v>#N/A</v>
      </c>
      <c r="H1792" s="508" t="e">
        <f>VLOOKUP(E1792,'Trimming log'!$F$5:$V$5000,4,FALSE)</f>
        <v>#N/A</v>
      </c>
      <c r="I1792" s="65" t="e">
        <f>VLOOKUP(E1792,'Trimming log'!$F$5:$V$5000,5,FALSE)</f>
        <v>#N/A</v>
      </c>
      <c r="J1792" s="65" t="e">
        <f>VLOOKUP(E1792,'Trimming log'!$F$5:$V$5000,6,FALSE)</f>
        <v>#N/A</v>
      </c>
      <c r="K1792" s="65" t="e">
        <f>VLOOKUP(E1792,'Trimming log'!$F$5:$V$5000,7,FALSE)</f>
        <v>#N/A</v>
      </c>
      <c r="L1792" s="65" t="e">
        <f>VLOOKUP(E1792,'Trimming log'!$F$5:$V$5000,8,FALSE)</f>
        <v>#N/A</v>
      </c>
      <c r="M1792" s="65" t="e">
        <f>VLOOKUP(E1792,'Trimming log'!$F$5:$V$5000,9,FALSE)</f>
        <v>#N/A</v>
      </c>
      <c r="N1792" s="507" t="e">
        <f>VLOOKUP(E1792,'Trimming log'!$F$5:$V$5000,10,FALSE)</f>
        <v>#N/A</v>
      </c>
      <c r="O1792" s="65" t="e">
        <f>VLOOKUP(E1792,'Trimming log'!$F$5:$V$5000,11,FALSE)</f>
        <v>#N/A</v>
      </c>
      <c r="P1792" s="65" t="e">
        <f>VLOOKUP(E1792,'Trimming log'!$F$5:$V$5000,12,FALSE)</f>
        <v>#N/A</v>
      </c>
      <c r="Q1792" s="65" t="e">
        <f>VLOOKUP(E1792,'Trimming log'!$F$5:$V$5000,13,FALSE)</f>
        <v>#N/A</v>
      </c>
      <c r="R1792" s="65" t="e">
        <f>VLOOKUP(E1792,'Trimming log'!$F$5:$V$5000,14,FALSE)</f>
        <v>#N/A</v>
      </c>
      <c r="S1792" s="65" t="e">
        <f>VLOOKUP(E1792,'Trimming log'!$F$5:$V$5000,15,FALSE)</f>
        <v>#N/A</v>
      </c>
      <c r="T1792" s="65" t="e">
        <f t="shared" si="357"/>
        <v>#N/A</v>
      </c>
      <c r="U1792" s="491" t="str">
        <f t="shared" si="358"/>
        <v/>
      </c>
      <c r="V1792" s="74">
        <f t="shared" si="361"/>
        <v>0</v>
      </c>
      <c r="W1792" s="134">
        <f t="shared" si="362"/>
        <v>0</v>
      </c>
      <c r="X1792" s="134" t="e">
        <f>VLOOKUP(E1792,'Trimming log'!$F$5:$Y$5000,19,FALSE)</f>
        <v>#N/A</v>
      </c>
      <c r="Y1792" s="134" t="e">
        <f>VLOOKUP(E1792,'Trimming log'!$F$5:$Y$5000,20,FALSE)</f>
        <v>#N/A</v>
      </c>
      <c r="Z1792" s="135" t="e">
        <f t="shared" si="363"/>
        <v>#N/A</v>
      </c>
      <c r="AA1792" s="135" t="e">
        <f t="shared" si="364"/>
        <v>#N/A</v>
      </c>
      <c r="AB1792" s="136" t="e">
        <f t="shared" si="365"/>
        <v>#N/A</v>
      </c>
      <c r="AC1792" s="136" t="e">
        <f t="shared" si="366"/>
        <v>#N/A</v>
      </c>
      <c r="AD1792" s="136" t="e">
        <f t="shared" si="367"/>
        <v>#N/A</v>
      </c>
      <c r="AE1792" s="136" t="e">
        <f t="shared" si="368"/>
        <v>#N/A</v>
      </c>
    </row>
    <row r="1793" spans="1:31" ht="15" customHeight="1">
      <c r="A1793" s="67" t="str">
        <f t="shared" si="356"/>
        <v/>
      </c>
      <c r="B1793" s="65">
        <f t="shared" si="359"/>
        <v>1770</v>
      </c>
      <c r="C1793" s="68" t="str">
        <f t="shared" si="360"/>
        <v/>
      </c>
      <c r="D1793" s="69"/>
      <c r="E1793" s="75"/>
      <c r="F1793" s="65" t="e">
        <f>VLOOKUP(E1793,'Trimming log'!$F$5:$V$5000,2,FALSE)</f>
        <v>#N/A</v>
      </c>
      <c r="G1793" s="65" t="e">
        <f>VLOOKUP(E1793,'Trimming log'!$F$5:$V$5000,3,FALSE)</f>
        <v>#N/A</v>
      </c>
      <c r="H1793" s="508" t="e">
        <f>VLOOKUP(E1793,'Trimming log'!$F$5:$V$5000,4,FALSE)</f>
        <v>#N/A</v>
      </c>
      <c r="I1793" s="65" t="e">
        <f>VLOOKUP(E1793,'Trimming log'!$F$5:$V$5000,5,FALSE)</f>
        <v>#N/A</v>
      </c>
      <c r="J1793" s="65" t="e">
        <f>VLOOKUP(E1793,'Trimming log'!$F$5:$V$5000,6,FALSE)</f>
        <v>#N/A</v>
      </c>
      <c r="K1793" s="65" t="e">
        <f>VLOOKUP(E1793,'Trimming log'!$F$5:$V$5000,7,FALSE)</f>
        <v>#N/A</v>
      </c>
      <c r="L1793" s="65" t="e">
        <f>VLOOKUP(E1793,'Trimming log'!$F$5:$V$5000,8,FALSE)</f>
        <v>#N/A</v>
      </c>
      <c r="M1793" s="65" t="e">
        <f>VLOOKUP(E1793,'Trimming log'!$F$5:$V$5000,9,FALSE)</f>
        <v>#N/A</v>
      </c>
      <c r="N1793" s="507" t="e">
        <f>VLOOKUP(E1793,'Trimming log'!$F$5:$V$5000,10,FALSE)</f>
        <v>#N/A</v>
      </c>
      <c r="O1793" s="65" t="e">
        <f>VLOOKUP(E1793,'Trimming log'!$F$5:$V$5000,11,FALSE)</f>
        <v>#N/A</v>
      </c>
      <c r="P1793" s="65" t="e">
        <f>VLOOKUP(E1793,'Trimming log'!$F$5:$V$5000,12,FALSE)</f>
        <v>#N/A</v>
      </c>
      <c r="Q1793" s="65" t="e">
        <f>VLOOKUP(E1793,'Trimming log'!$F$5:$V$5000,13,FALSE)</f>
        <v>#N/A</v>
      </c>
      <c r="R1793" s="65" t="e">
        <f>VLOOKUP(E1793,'Trimming log'!$F$5:$V$5000,14,FALSE)</f>
        <v>#N/A</v>
      </c>
      <c r="S1793" s="65" t="e">
        <f>VLOOKUP(E1793,'Trimming log'!$F$5:$V$5000,15,FALSE)</f>
        <v>#N/A</v>
      </c>
      <c r="T1793" s="65" t="e">
        <f t="shared" si="357"/>
        <v>#N/A</v>
      </c>
      <c r="U1793" s="491" t="str">
        <f t="shared" si="358"/>
        <v/>
      </c>
      <c r="V1793" s="74">
        <f t="shared" si="361"/>
        <v>0</v>
      </c>
      <c r="W1793" s="134">
        <f t="shared" si="362"/>
        <v>0</v>
      </c>
      <c r="X1793" s="134" t="e">
        <f>VLOOKUP(E1793,'Trimming log'!$F$5:$Y$5000,19,FALSE)</f>
        <v>#N/A</v>
      </c>
      <c r="Y1793" s="134" t="e">
        <f>VLOOKUP(E1793,'Trimming log'!$F$5:$Y$5000,20,FALSE)</f>
        <v>#N/A</v>
      </c>
      <c r="Z1793" s="135" t="e">
        <f t="shared" si="363"/>
        <v>#N/A</v>
      </c>
      <c r="AA1793" s="135" t="e">
        <f t="shared" si="364"/>
        <v>#N/A</v>
      </c>
      <c r="AB1793" s="136" t="e">
        <f t="shared" si="365"/>
        <v>#N/A</v>
      </c>
      <c r="AC1793" s="136" t="e">
        <f t="shared" si="366"/>
        <v>#N/A</v>
      </c>
      <c r="AD1793" s="136" t="e">
        <f t="shared" si="367"/>
        <v>#N/A</v>
      </c>
      <c r="AE1793" s="136" t="e">
        <f t="shared" si="368"/>
        <v>#N/A</v>
      </c>
    </row>
    <row r="1794" spans="1:31" ht="15" customHeight="1">
      <c r="A1794" s="67" t="str">
        <f t="shared" si="356"/>
        <v/>
      </c>
      <c r="B1794" s="65">
        <f t="shared" si="359"/>
        <v>1771</v>
      </c>
      <c r="C1794" s="68" t="str">
        <f t="shared" si="360"/>
        <v/>
      </c>
      <c r="D1794" s="69"/>
      <c r="E1794" s="75"/>
      <c r="F1794" s="65" t="e">
        <f>VLOOKUP(E1794,'Trimming log'!$F$5:$V$5000,2,FALSE)</f>
        <v>#N/A</v>
      </c>
      <c r="G1794" s="65" t="e">
        <f>VLOOKUP(E1794,'Trimming log'!$F$5:$V$5000,3,FALSE)</f>
        <v>#N/A</v>
      </c>
      <c r="H1794" s="508" t="e">
        <f>VLOOKUP(E1794,'Trimming log'!$F$5:$V$5000,4,FALSE)</f>
        <v>#N/A</v>
      </c>
      <c r="I1794" s="65" t="e">
        <f>VLOOKUP(E1794,'Trimming log'!$F$5:$V$5000,5,FALSE)</f>
        <v>#N/A</v>
      </c>
      <c r="J1794" s="65" t="e">
        <f>VLOOKUP(E1794,'Trimming log'!$F$5:$V$5000,6,FALSE)</f>
        <v>#N/A</v>
      </c>
      <c r="K1794" s="65" t="e">
        <f>VLOOKUP(E1794,'Trimming log'!$F$5:$V$5000,7,FALSE)</f>
        <v>#N/A</v>
      </c>
      <c r="L1794" s="65" t="e">
        <f>VLOOKUP(E1794,'Trimming log'!$F$5:$V$5000,8,FALSE)</f>
        <v>#N/A</v>
      </c>
      <c r="M1794" s="65" t="e">
        <f>VLOOKUP(E1794,'Trimming log'!$F$5:$V$5000,9,FALSE)</f>
        <v>#N/A</v>
      </c>
      <c r="N1794" s="507" t="e">
        <f>VLOOKUP(E1794,'Trimming log'!$F$5:$V$5000,10,FALSE)</f>
        <v>#N/A</v>
      </c>
      <c r="O1794" s="65" t="e">
        <f>VLOOKUP(E1794,'Trimming log'!$F$5:$V$5000,11,FALSE)</f>
        <v>#N/A</v>
      </c>
      <c r="P1794" s="65" t="e">
        <f>VLOOKUP(E1794,'Trimming log'!$F$5:$V$5000,12,FALSE)</f>
        <v>#N/A</v>
      </c>
      <c r="Q1794" s="65" t="e">
        <f>VLOOKUP(E1794,'Trimming log'!$F$5:$V$5000,13,FALSE)</f>
        <v>#N/A</v>
      </c>
      <c r="R1794" s="65" t="e">
        <f>VLOOKUP(E1794,'Trimming log'!$F$5:$V$5000,14,FALSE)</f>
        <v>#N/A</v>
      </c>
      <c r="S1794" s="65" t="e">
        <f>VLOOKUP(E1794,'Trimming log'!$F$5:$V$5000,15,FALSE)</f>
        <v>#N/A</v>
      </c>
      <c r="T1794" s="65" t="e">
        <f t="shared" si="357"/>
        <v>#N/A</v>
      </c>
      <c r="U1794" s="491" t="str">
        <f t="shared" si="358"/>
        <v/>
      </c>
      <c r="V1794" s="74">
        <f t="shared" si="361"/>
        <v>0</v>
      </c>
      <c r="W1794" s="134">
        <f t="shared" si="362"/>
        <v>0</v>
      </c>
      <c r="X1794" s="134" t="e">
        <f>VLOOKUP(E1794,'Trimming log'!$F$5:$Y$5000,19,FALSE)</f>
        <v>#N/A</v>
      </c>
      <c r="Y1794" s="134" t="e">
        <f>VLOOKUP(E1794,'Trimming log'!$F$5:$Y$5000,20,FALSE)</f>
        <v>#N/A</v>
      </c>
      <c r="Z1794" s="135" t="e">
        <f t="shared" si="363"/>
        <v>#N/A</v>
      </c>
      <c r="AA1794" s="135" t="e">
        <f t="shared" si="364"/>
        <v>#N/A</v>
      </c>
      <c r="AB1794" s="136" t="e">
        <f t="shared" si="365"/>
        <v>#N/A</v>
      </c>
      <c r="AC1794" s="136" t="e">
        <f t="shared" si="366"/>
        <v>#N/A</v>
      </c>
      <c r="AD1794" s="136" t="e">
        <f t="shared" si="367"/>
        <v>#N/A</v>
      </c>
      <c r="AE1794" s="136" t="e">
        <f t="shared" si="368"/>
        <v>#N/A</v>
      </c>
    </row>
    <row r="1795" spans="1:31" ht="15" customHeight="1">
      <c r="A1795" s="67" t="str">
        <f t="shared" si="356"/>
        <v/>
      </c>
      <c r="B1795" s="65">
        <f t="shared" si="359"/>
        <v>1772</v>
      </c>
      <c r="C1795" s="68" t="str">
        <f t="shared" si="360"/>
        <v/>
      </c>
      <c r="D1795" s="69"/>
      <c r="E1795" s="75"/>
      <c r="F1795" s="65" t="e">
        <f>VLOOKUP(E1795,'Trimming log'!$F$5:$V$5000,2,FALSE)</f>
        <v>#N/A</v>
      </c>
      <c r="G1795" s="65" t="e">
        <f>VLOOKUP(E1795,'Trimming log'!$F$5:$V$5000,3,FALSE)</f>
        <v>#N/A</v>
      </c>
      <c r="H1795" s="508" t="e">
        <f>VLOOKUP(E1795,'Trimming log'!$F$5:$V$5000,4,FALSE)</f>
        <v>#N/A</v>
      </c>
      <c r="I1795" s="65" t="e">
        <f>VLOOKUP(E1795,'Trimming log'!$F$5:$V$5000,5,FALSE)</f>
        <v>#N/A</v>
      </c>
      <c r="J1795" s="65" t="e">
        <f>VLOOKUP(E1795,'Trimming log'!$F$5:$V$5000,6,FALSE)</f>
        <v>#N/A</v>
      </c>
      <c r="K1795" s="65" t="e">
        <f>VLOOKUP(E1795,'Trimming log'!$F$5:$V$5000,7,FALSE)</f>
        <v>#N/A</v>
      </c>
      <c r="L1795" s="65" t="e">
        <f>VLOOKUP(E1795,'Trimming log'!$F$5:$V$5000,8,FALSE)</f>
        <v>#N/A</v>
      </c>
      <c r="M1795" s="65" t="e">
        <f>VLOOKUP(E1795,'Trimming log'!$F$5:$V$5000,9,FALSE)</f>
        <v>#N/A</v>
      </c>
      <c r="N1795" s="507" t="e">
        <f>VLOOKUP(E1795,'Trimming log'!$F$5:$V$5000,10,FALSE)</f>
        <v>#N/A</v>
      </c>
      <c r="O1795" s="65" t="e">
        <f>VLOOKUP(E1795,'Trimming log'!$F$5:$V$5000,11,FALSE)</f>
        <v>#N/A</v>
      </c>
      <c r="P1795" s="65" t="e">
        <f>VLOOKUP(E1795,'Trimming log'!$F$5:$V$5000,12,FALSE)</f>
        <v>#N/A</v>
      </c>
      <c r="Q1795" s="65" t="e">
        <f>VLOOKUP(E1795,'Trimming log'!$F$5:$V$5000,13,FALSE)</f>
        <v>#N/A</v>
      </c>
      <c r="R1795" s="65" t="e">
        <f>VLOOKUP(E1795,'Trimming log'!$F$5:$V$5000,14,FALSE)</f>
        <v>#N/A</v>
      </c>
      <c r="S1795" s="65" t="e">
        <f>VLOOKUP(E1795,'Trimming log'!$F$5:$V$5000,15,FALSE)</f>
        <v>#N/A</v>
      </c>
      <c r="T1795" s="65" t="e">
        <f t="shared" si="357"/>
        <v>#N/A</v>
      </c>
      <c r="U1795" s="491" t="str">
        <f t="shared" si="358"/>
        <v/>
      </c>
      <c r="V1795" s="74">
        <f t="shared" si="361"/>
        <v>0</v>
      </c>
      <c r="W1795" s="134">
        <f t="shared" si="362"/>
        <v>0</v>
      </c>
      <c r="X1795" s="134" t="e">
        <f>VLOOKUP(E1795,'Trimming log'!$F$5:$Y$5000,19,FALSE)</f>
        <v>#N/A</v>
      </c>
      <c r="Y1795" s="134" t="e">
        <f>VLOOKUP(E1795,'Trimming log'!$F$5:$Y$5000,20,FALSE)</f>
        <v>#N/A</v>
      </c>
      <c r="Z1795" s="135" t="e">
        <f t="shared" si="363"/>
        <v>#N/A</v>
      </c>
      <c r="AA1795" s="135" t="e">
        <f t="shared" si="364"/>
        <v>#N/A</v>
      </c>
      <c r="AB1795" s="136" t="e">
        <f t="shared" si="365"/>
        <v>#N/A</v>
      </c>
      <c r="AC1795" s="136" t="e">
        <f t="shared" si="366"/>
        <v>#N/A</v>
      </c>
      <c r="AD1795" s="136" t="e">
        <f t="shared" si="367"/>
        <v>#N/A</v>
      </c>
      <c r="AE1795" s="136" t="e">
        <f t="shared" si="368"/>
        <v>#N/A</v>
      </c>
    </row>
    <row r="1796" spans="1:31" ht="15" customHeight="1">
      <c r="A1796" s="67" t="str">
        <f t="shared" si="356"/>
        <v/>
      </c>
      <c r="B1796" s="65">
        <f t="shared" si="359"/>
        <v>1773</v>
      </c>
      <c r="C1796" s="68" t="str">
        <f t="shared" si="360"/>
        <v/>
      </c>
      <c r="D1796" s="69"/>
      <c r="E1796" s="75"/>
      <c r="F1796" s="65" t="e">
        <f>VLOOKUP(E1796,'Trimming log'!$F$5:$V$5000,2,FALSE)</f>
        <v>#N/A</v>
      </c>
      <c r="G1796" s="65" t="e">
        <f>VLOOKUP(E1796,'Trimming log'!$F$5:$V$5000,3,FALSE)</f>
        <v>#N/A</v>
      </c>
      <c r="H1796" s="508" t="e">
        <f>VLOOKUP(E1796,'Trimming log'!$F$5:$V$5000,4,FALSE)</f>
        <v>#N/A</v>
      </c>
      <c r="I1796" s="65" t="e">
        <f>VLOOKUP(E1796,'Trimming log'!$F$5:$V$5000,5,FALSE)</f>
        <v>#N/A</v>
      </c>
      <c r="J1796" s="65" t="e">
        <f>VLOOKUP(E1796,'Trimming log'!$F$5:$V$5000,6,FALSE)</f>
        <v>#N/A</v>
      </c>
      <c r="K1796" s="65" t="e">
        <f>VLOOKUP(E1796,'Trimming log'!$F$5:$V$5000,7,FALSE)</f>
        <v>#N/A</v>
      </c>
      <c r="L1796" s="65" t="e">
        <f>VLOOKUP(E1796,'Trimming log'!$F$5:$V$5000,8,FALSE)</f>
        <v>#N/A</v>
      </c>
      <c r="M1796" s="65" t="e">
        <f>VLOOKUP(E1796,'Trimming log'!$F$5:$V$5000,9,FALSE)</f>
        <v>#N/A</v>
      </c>
      <c r="N1796" s="507" t="e">
        <f>VLOOKUP(E1796,'Trimming log'!$F$5:$V$5000,10,FALSE)</f>
        <v>#N/A</v>
      </c>
      <c r="O1796" s="65" t="e">
        <f>VLOOKUP(E1796,'Trimming log'!$F$5:$V$5000,11,FALSE)</f>
        <v>#N/A</v>
      </c>
      <c r="P1796" s="65" t="e">
        <f>VLOOKUP(E1796,'Trimming log'!$F$5:$V$5000,12,FALSE)</f>
        <v>#N/A</v>
      </c>
      <c r="Q1796" s="65" t="e">
        <f>VLOOKUP(E1796,'Trimming log'!$F$5:$V$5000,13,FALSE)</f>
        <v>#N/A</v>
      </c>
      <c r="R1796" s="65" t="e">
        <f>VLOOKUP(E1796,'Trimming log'!$F$5:$V$5000,14,FALSE)</f>
        <v>#N/A</v>
      </c>
      <c r="S1796" s="65" t="e">
        <f>VLOOKUP(E1796,'Trimming log'!$F$5:$V$5000,15,FALSE)</f>
        <v>#N/A</v>
      </c>
      <c r="T1796" s="65" t="e">
        <f t="shared" si="357"/>
        <v>#N/A</v>
      </c>
      <c r="U1796" s="491" t="str">
        <f t="shared" si="358"/>
        <v/>
      </c>
      <c r="V1796" s="74">
        <f t="shared" si="361"/>
        <v>0</v>
      </c>
      <c r="W1796" s="134">
        <f t="shared" si="362"/>
        <v>0</v>
      </c>
      <c r="X1796" s="134" t="e">
        <f>VLOOKUP(E1796,'Trimming log'!$F$5:$Y$5000,19,FALSE)</f>
        <v>#N/A</v>
      </c>
      <c r="Y1796" s="134" t="e">
        <f>VLOOKUP(E1796,'Trimming log'!$F$5:$Y$5000,20,FALSE)</f>
        <v>#N/A</v>
      </c>
      <c r="Z1796" s="135" t="e">
        <f t="shared" si="363"/>
        <v>#N/A</v>
      </c>
      <c r="AA1796" s="135" t="e">
        <f t="shared" si="364"/>
        <v>#N/A</v>
      </c>
      <c r="AB1796" s="136" t="e">
        <f t="shared" si="365"/>
        <v>#N/A</v>
      </c>
      <c r="AC1796" s="136" t="e">
        <f t="shared" si="366"/>
        <v>#N/A</v>
      </c>
      <c r="AD1796" s="136" t="e">
        <f t="shared" si="367"/>
        <v>#N/A</v>
      </c>
      <c r="AE1796" s="136" t="e">
        <f t="shared" si="368"/>
        <v>#N/A</v>
      </c>
    </row>
    <row r="1797" spans="1:31" ht="15" customHeight="1">
      <c r="A1797" s="67" t="str">
        <f t="shared" si="356"/>
        <v/>
      </c>
      <c r="B1797" s="65">
        <f t="shared" si="359"/>
        <v>1774</v>
      </c>
      <c r="C1797" s="68" t="str">
        <f t="shared" si="360"/>
        <v/>
      </c>
      <c r="D1797" s="69"/>
      <c r="E1797" s="75"/>
      <c r="F1797" s="65" t="e">
        <f>VLOOKUP(E1797,'Trimming log'!$F$5:$V$5000,2,FALSE)</f>
        <v>#N/A</v>
      </c>
      <c r="G1797" s="65" t="e">
        <f>VLOOKUP(E1797,'Trimming log'!$F$5:$V$5000,3,FALSE)</f>
        <v>#N/A</v>
      </c>
      <c r="H1797" s="508" t="e">
        <f>VLOOKUP(E1797,'Trimming log'!$F$5:$V$5000,4,FALSE)</f>
        <v>#N/A</v>
      </c>
      <c r="I1797" s="65" t="e">
        <f>VLOOKUP(E1797,'Trimming log'!$F$5:$V$5000,5,FALSE)</f>
        <v>#N/A</v>
      </c>
      <c r="J1797" s="65" t="e">
        <f>VLOOKUP(E1797,'Trimming log'!$F$5:$V$5000,6,FALSE)</f>
        <v>#N/A</v>
      </c>
      <c r="K1797" s="65" t="e">
        <f>VLOOKUP(E1797,'Trimming log'!$F$5:$V$5000,7,FALSE)</f>
        <v>#N/A</v>
      </c>
      <c r="L1797" s="65" t="e">
        <f>VLOOKUP(E1797,'Trimming log'!$F$5:$V$5000,8,FALSE)</f>
        <v>#N/A</v>
      </c>
      <c r="M1797" s="65" t="e">
        <f>VLOOKUP(E1797,'Trimming log'!$F$5:$V$5000,9,FALSE)</f>
        <v>#N/A</v>
      </c>
      <c r="N1797" s="507" t="e">
        <f>VLOOKUP(E1797,'Trimming log'!$F$5:$V$5000,10,FALSE)</f>
        <v>#N/A</v>
      </c>
      <c r="O1797" s="65" t="e">
        <f>VLOOKUP(E1797,'Trimming log'!$F$5:$V$5000,11,FALSE)</f>
        <v>#N/A</v>
      </c>
      <c r="P1797" s="65" t="e">
        <f>VLOOKUP(E1797,'Trimming log'!$F$5:$V$5000,12,FALSE)</f>
        <v>#N/A</v>
      </c>
      <c r="Q1797" s="65" t="e">
        <f>VLOOKUP(E1797,'Trimming log'!$F$5:$V$5000,13,FALSE)</f>
        <v>#N/A</v>
      </c>
      <c r="R1797" s="65" t="e">
        <f>VLOOKUP(E1797,'Trimming log'!$F$5:$V$5000,14,FALSE)</f>
        <v>#N/A</v>
      </c>
      <c r="S1797" s="65" t="e">
        <f>VLOOKUP(E1797,'Trimming log'!$F$5:$V$5000,15,FALSE)</f>
        <v>#N/A</v>
      </c>
      <c r="T1797" s="65" t="e">
        <f t="shared" si="357"/>
        <v>#N/A</v>
      </c>
      <c r="U1797" s="491" t="str">
        <f t="shared" si="358"/>
        <v/>
      </c>
      <c r="V1797" s="74">
        <f t="shared" si="361"/>
        <v>0</v>
      </c>
      <c r="W1797" s="134">
        <f t="shared" si="362"/>
        <v>0</v>
      </c>
      <c r="X1797" s="134" t="e">
        <f>VLOOKUP(E1797,'Trimming log'!$F$5:$Y$5000,19,FALSE)</f>
        <v>#N/A</v>
      </c>
      <c r="Y1797" s="134" t="e">
        <f>VLOOKUP(E1797,'Trimming log'!$F$5:$Y$5000,20,FALSE)</f>
        <v>#N/A</v>
      </c>
      <c r="Z1797" s="135" t="e">
        <f t="shared" si="363"/>
        <v>#N/A</v>
      </c>
      <c r="AA1797" s="135" t="e">
        <f t="shared" si="364"/>
        <v>#N/A</v>
      </c>
      <c r="AB1797" s="136" t="e">
        <f t="shared" si="365"/>
        <v>#N/A</v>
      </c>
      <c r="AC1797" s="136" t="e">
        <f t="shared" si="366"/>
        <v>#N/A</v>
      </c>
      <c r="AD1797" s="136" t="e">
        <f t="shared" si="367"/>
        <v>#N/A</v>
      </c>
      <c r="AE1797" s="136" t="e">
        <f t="shared" si="368"/>
        <v>#N/A</v>
      </c>
    </row>
    <row r="1798" spans="1:31" ht="15" customHeight="1">
      <c r="A1798" s="67" t="str">
        <f t="shared" ref="A1798:A1861" si="369">IF(COUNTIF($E$6:$E$47179,E1798)&gt;1,"DOUBLE","")</f>
        <v/>
      </c>
      <c r="B1798" s="65">
        <f t="shared" si="359"/>
        <v>1775</v>
      </c>
      <c r="C1798" s="68" t="str">
        <f t="shared" si="360"/>
        <v/>
      </c>
      <c r="D1798" s="69"/>
      <c r="E1798" s="75"/>
      <c r="F1798" s="65" t="e">
        <f>VLOOKUP(E1798,'Trimming log'!$F$5:$V$5000,2,FALSE)</f>
        <v>#N/A</v>
      </c>
      <c r="G1798" s="65" t="e">
        <f>VLOOKUP(E1798,'Trimming log'!$F$5:$V$5000,3,FALSE)</f>
        <v>#N/A</v>
      </c>
      <c r="H1798" s="508" t="e">
        <f>VLOOKUP(E1798,'Trimming log'!$F$5:$V$5000,4,FALSE)</f>
        <v>#N/A</v>
      </c>
      <c r="I1798" s="65" t="e">
        <f>VLOOKUP(E1798,'Trimming log'!$F$5:$V$5000,5,FALSE)</f>
        <v>#N/A</v>
      </c>
      <c r="J1798" s="65" t="e">
        <f>VLOOKUP(E1798,'Trimming log'!$F$5:$V$5000,6,FALSE)</f>
        <v>#N/A</v>
      </c>
      <c r="K1798" s="65" t="e">
        <f>VLOOKUP(E1798,'Trimming log'!$F$5:$V$5000,7,FALSE)</f>
        <v>#N/A</v>
      </c>
      <c r="L1798" s="65" t="e">
        <f>VLOOKUP(E1798,'Trimming log'!$F$5:$V$5000,8,FALSE)</f>
        <v>#N/A</v>
      </c>
      <c r="M1798" s="65" t="e">
        <f>VLOOKUP(E1798,'Trimming log'!$F$5:$V$5000,9,FALSE)</f>
        <v>#N/A</v>
      </c>
      <c r="N1798" s="507" t="e">
        <f>VLOOKUP(E1798,'Trimming log'!$F$5:$V$5000,10,FALSE)</f>
        <v>#N/A</v>
      </c>
      <c r="O1798" s="65" t="e">
        <f>VLOOKUP(E1798,'Trimming log'!$F$5:$V$5000,11,FALSE)</f>
        <v>#N/A</v>
      </c>
      <c r="P1798" s="65" t="e">
        <f>VLOOKUP(E1798,'Trimming log'!$F$5:$V$5000,12,FALSE)</f>
        <v>#N/A</v>
      </c>
      <c r="Q1798" s="65" t="e">
        <f>VLOOKUP(E1798,'Trimming log'!$F$5:$V$5000,13,FALSE)</f>
        <v>#N/A</v>
      </c>
      <c r="R1798" s="65" t="e">
        <f>VLOOKUP(E1798,'Trimming log'!$F$5:$V$5000,14,FALSE)</f>
        <v>#N/A</v>
      </c>
      <c r="S1798" s="65" t="e">
        <f>VLOOKUP(E1798,'Trimming log'!$F$5:$V$5000,15,FALSE)</f>
        <v>#N/A</v>
      </c>
      <c r="T1798" s="65" t="e">
        <f t="shared" si="357"/>
        <v>#N/A</v>
      </c>
      <c r="U1798" s="491" t="str">
        <f t="shared" si="358"/>
        <v/>
      </c>
      <c r="V1798" s="74">
        <f t="shared" si="361"/>
        <v>0</v>
      </c>
      <c r="W1798" s="134">
        <f t="shared" si="362"/>
        <v>0</v>
      </c>
      <c r="X1798" s="134" t="e">
        <f>VLOOKUP(E1798,'Trimming log'!$F$5:$Y$5000,19,FALSE)</f>
        <v>#N/A</v>
      </c>
      <c r="Y1798" s="134" t="e">
        <f>VLOOKUP(E1798,'Trimming log'!$F$5:$Y$5000,20,FALSE)</f>
        <v>#N/A</v>
      </c>
      <c r="Z1798" s="135" t="e">
        <f t="shared" si="363"/>
        <v>#N/A</v>
      </c>
      <c r="AA1798" s="135" t="e">
        <f t="shared" si="364"/>
        <v>#N/A</v>
      </c>
      <c r="AB1798" s="136" t="e">
        <f t="shared" si="365"/>
        <v>#N/A</v>
      </c>
      <c r="AC1798" s="136" t="e">
        <f t="shared" si="366"/>
        <v>#N/A</v>
      </c>
      <c r="AD1798" s="136" t="e">
        <f t="shared" si="367"/>
        <v>#N/A</v>
      </c>
      <c r="AE1798" s="136" t="e">
        <f t="shared" si="368"/>
        <v>#N/A</v>
      </c>
    </row>
    <row r="1799" spans="1:31" ht="15" customHeight="1">
      <c r="A1799" s="67" t="str">
        <f t="shared" si="369"/>
        <v/>
      </c>
      <c r="B1799" s="65">
        <f t="shared" si="359"/>
        <v>1776</v>
      </c>
      <c r="C1799" s="68" t="str">
        <f t="shared" si="360"/>
        <v/>
      </c>
      <c r="D1799" s="69"/>
      <c r="E1799" s="75"/>
      <c r="F1799" s="65" t="e">
        <f>VLOOKUP(E1799,'Trimming log'!$F$5:$V$5000,2,FALSE)</f>
        <v>#N/A</v>
      </c>
      <c r="G1799" s="65" t="e">
        <f>VLOOKUP(E1799,'Trimming log'!$F$5:$V$5000,3,FALSE)</f>
        <v>#N/A</v>
      </c>
      <c r="H1799" s="508" t="e">
        <f>VLOOKUP(E1799,'Trimming log'!$F$5:$V$5000,4,FALSE)</f>
        <v>#N/A</v>
      </c>
      <c r="I1799" s="65" t="e">
        <f>VLOOKUP(E1799,'Trimming log'!$F$5:$V$5000,5,FALSE)</f>
        <v>#N/A</v>
      </c>
      <c r="J1799" s="65" t="e">
        <f>VLOOKUP(E1799,'Trimming log'!$F$5:$V$5000,6,FALSE)</f>
        <v>#N/A</v>
      </c>
      <c r="K1799" s="65" t="e">
        <f>VLOOKUP(E1799,'Trimming log'!$F$5:$V$5000,7,FALSE)</f>
        <v>#N/A</v>
      </c>
      <c r="L1799" s="65" t="e">
        <f>VLOOKUP(E1799,'Trimming log'!$F$5:$V$5000,8,FALSE)</f>
        <v>#N/A</v>
      </c>
      <c r="M1799" s="65" t="e">
        <f>VLOOKUP(E1799,'Trimming log'!$F$5:$V$5000,9,FALSE)</f>
        <v>#N/A</v>
      </c>
      <c r="N1799" s="507" t="e">
        <f>VLOOKUP(E1799,'Trimming log'!$F$5:$V$5000,10,FALSE)</f>
        <v>#N/A</v>
      </c>
      <c r="O1799" s="65" t="e">
        <f>VLOOKUP(E1799,'Trimming log'!$F$5:$V$5000,11,FALSE)</f>
        <v>#N/A</v>
      </c>
      <c r="P1799" s="65" t="e">
        <f>VLOOKUP(E1799,'Trimming log'!$F$5:$V$5000,12,FALSE)</f>
        <v>#N/A</v>
      </c>
      <c r="Q1799" s="65" t="e">
        <f>VLOOKUP(E1799,'Trimming log'!$F$5:$V$5000,13,FALSE)</f>
        <v>#N/A</v>
      </c>
      <c r="R1799" s="65" t="e">
        <f>VLOOKUP(E1799,'Trimming log'!$F$5:$V$5000,14,FALSE)</f>
        <v>#N/A</v>
      </c>
      <c r="S1799" s="65" t="e">
        <f>VLOOKUP(E1799,'Trimming log'!$F$5:$V$5000,15,FALSE)</f>
        <v>#N/A</v>
      </c>
      <c r="T1799" s="65" t="e">
        <f t="shared" ref="T1799:T1862" si="370">O1799-Q1799</f>
        <v>#N/A</v>
      </c>
      <c r="U1799" s="491" t="str">
        <f t="shared" ref="U1799:U1862" si="371">IF(C1799="","",(SUMIF($D$2:$D$25116,D1799,$O$2:$O$25116)))</f>
        <v/>
      </c>
      <c r="V1799" s="74">
        <f t="shared" si="361"/>
        <v>0</v>
      </c>
      <c r="W1799" s="134">
        <f t="shared" si="362"/>
        <v>0</v>
      </c>
      <c r="X1799" s="134" t="e">
        <f>VLOOKUP(E1799,'Trimming log'!$F$5:$Y$5000,19,FALSE)</f>
        <v>#N/A</v>
      </c>
      <c r="Y1799" s="134" t="e">
        <f>VLOOKUP(E1799,'Trimming log'!$F$5:$Y$5000,20,FALSE)</f>
        <v>#N/A</v>
      </c>
      <c r="Z1799" s="135" t="e">
        <f t="shared" si="363"/>
        <v>#N/A</v>
      </c>
      <c r="AA1799" s="135" t="e">
        <f t="shared" si="364"/>
        <v>#N/A</v>
      </c>
      <c r="AB1799" s="136" t="e">
        <f t="shared" si="365"/>
        <v>#N/A</v>
      </c>
      <c r="AC1799" s="136" t="e">
        <f t="shared" si="366"/>
        <v>#N/A</v>
      </c>
      <c r="AD1799" s="136" t="e">
        <f t="shared" si="367"/>
        <v>#N/A</v>
      </c>
      <c r="AE1799" s="136" t="e">
        <f t="shared" si="368"/>
        <v>#N/A</v>
      </c>
    </row>
    <row r="1800" spans="1:31" ht="15" customHeight="1">
      <c r="A1800" s="67" t="str">
        <f t="shared" si="369"/>
        <v/>
      </c>
      <c r="B1800" s="65">
        <f t="shared" ref="B1800:B1863" si="372">+B1799+1</f>
        <v>1777</v>
      </c>
      <c r="C1800" s="68" t="str">
        <f t="shared" ref="C1800:C1863" si="373">IF(D1800="","",(IF(D1801=D1800,"",1)))</f>
        <v/>
      </c>
      <c r="D1800" s="69"/>
      <c r="E1800" s="75"/>
      <c r="F1800" s="65" t="e">
        <f>VLOOKUP(E1800,'Trimming log'!$F$5:$V$5000,2,FALSE)</f>
        <v>#N/A</v>
      </c>
      <c r="G1800" s="65" t="e">
        <f>VLOOKUP(E1800,'Trimming log'!$F$5:$V$5000,3,FALSE)</f>
        <v>#N/A</v>
      </c>
      <c r="H1800" s="508" t="e">
        <f>VLOOKUP(E1800,'Trimming log'!$F$5:$V$5000,4,FALSE)</f>
        <v>#N/A</v>
      </c>
      <c r="I1800" s="65" t="e">
        <f>VLOOKUP(E1800,'Trimming log'!$F$5:$V$5000,5,FALSE)</f>
        <v>#N/A</v>
      </c>
      <c r="J1800" s="65" t="e">
        <f>VLOOKUP(E1800,'Trimming log'!$F$5:$V$5000,6,FALSE)</f>
        <v>#N/A</v>
      </c>
      <c r="K1800" s="65" t="e">
        <f>VLOOKUP(E1800,'Trimming log'!$F$5:$V$5000,7,FALSE)</f>
        <v>#N/A</v>
      </c>
      <c r="L1800" s="65" t="e">
        <f>VLOOKUP(E1800,'Trimming log'!$F$5:$V$5000,8,FALSE)</f>
        <v>#N/A</v>
      </c>
      <c r="M1800" s="65" t="e">
        <f>VLOOKUP(E1800,'Trimming log'!$F$5:$V$5000,9,FALSE)</f>
        <v>#N/A</v>
      </c>
      <c r="N1800" s="507" t="e">
        <f>VLOOKUP(E1800,'Trimming log'!$F$5:$V$5000,10,FALSE)</f>
        <v>#N/A</v>
      </c>
      <c r="O1800" s="65" t="e">
        <f>VLOOKUP(E1800,'Trimming log'!$F$5:$V$5000,11,FALSE)</f>
        <v>#N/A</v>
      </c>
      <c r="P1800" s="65" t="e">
        <f>VLOOKUP(E1800,'Trimming log'!$F$5:$V$5000,12,FALSE)</f>
        <v>#N/A</v>
      </c>
      <c r="Q1800" s="65" t="e">
        <f>VLOOKUP(E1800,'Trimming log'!$F$5:$V$5000,13,FALSE)</f>
        <v>#N/A</v>
      </c>
      <c r="R1800" s="65" t="e">
        <f>VLOOKUP(E1800,'Trimming log'!$F$5:$V$5000,14,FALSE)</f>
        <v>#N/A</v>
      </c>
      <c r="S1800" s="65" t="e">
        <f>VLOOKUP(E1800,'Trimming log'!$F$5:$V$5000,15,FALSE)</f>
        <v>#N/A</v>
      </c>
      <c r="T1800" s="65" t="e">
        <f t="shared" si="370"/>
        <v>#N/A</v>
      </c>
      <c r="U1800" s="491" t="str">
        <f t="shared" si="371"/>
        <v/>
      </c>
      <c r="V1800" s="74">
        <f t="shared" ref="V1800:V1863" si="374">D1800</f>
        <v>0</v>
      </c>
      <c r="W1800" s="134">
        <f t="shared" ref="W1800:W1863" si="375">E1800</f>
        <v>0</v>
      </c>
      <c r="X1800" s="134" t="e">
        <f>VLOOKUP(E1800,'Trimming log'!$F$5:$Y$5000,19,FALSE)</f>
        <v>#N/A</v>
      </c>
      <c r="Y1800" s="134" t="e">
        <f>VLOOKUP(E1800,'Trimming log'!$F$5:$Y$5000,20,FALSE)</f>
        <v>#N/A</v>
      </c>
      <c r="Z1800" s="135" t="e">
        <f t="shared" ref="Z1800:Z1863" si="376">G1800</f>
        <v>#N/A</v>
      </c>
      <c r="AA1800" s="135" t="e">
        <f t="shared" ref="AA1800:AA1863" si="377">H1800</f>
        <v>#N/A</v>
      </c>
      <c r="AB1800" s="136" t="e">
        <f t="shared" ref="AB1800:AB1863" si="378">N1800</f>
        <v>#N/A</v>
      </c>
      <c r="AC1800" s="136" t="e">
        <f t="shared" ref="AC1800:AC1863" si="379">O1800</f>
        <v>#N/A</v>
      </c>
      <c r="AD1800" s="136" t="e">
        <f t="shared" ref="AD1800:AD1863" si="380">Q1800</f>
        <v>#N/A</v>
      </c>
      <c r="AE1800" s="136" t="e">
        <f t="shared" ref="AE1800:AE1863" si="381">T1800</f>
        <v>#N/A</v>
      </c>
    </row>
    <row r="1801" spans="1:31" ht="15" customHeight="1">
      <c r="A1801" s="67" t="str">
        <f t="shared" si="369"/>
        <v/>
      </c>
      <c r="B1801" s="65">
        <f t="shared" si="372"/>
        <v>1778</v>
      </c>
      <c r="C1801" s="68" t="str">
        <f t="shared" si="373"/>
        <v/>
      </c>
      <c r="D1801" s="69"/>
      <c r="E1801" s="75"/>
      <c r="F1801" s="65" t="e">
        <f>VLOOKUP(E1801,'Trimming log'!$F$5:$V$5000,2,FALSE)</f>
        <v>#N/A</v>
      </c>
      <c r="G1801" s="65" t="e">
        <f>VLOOKUP(E1801,'Trimming log'!$F$5:$V$5000,3,FALSE)</f>
        <v>#N/A</v>
      </c>
      <c r="H1801" s="508" t="e">
        <f>VLOOKUP(E1801,'Trimming log'!$F$5:$V$5000,4,FALSE)</f>
        <v>#N/A</v>
      </c>
      <c r="I1801" s="65" t="e">
        <f>VLOOKUP(E1801,'Trimming log'!$F$5:$V$5000,5,FALSE)</f>
        <v>#N/A</v>
      </c>
      <c r="J1801" s="65" t="e">
        <f>VLOOKUP(E1801,'Trimming log'!$F$5:$V$5000,6,FALSE)</f>
        <v>#N/A</v>
      </c>
      <c r="K1801" s="65" t="e">
        <f>VLOOKUP(E1801,'Trimming log'!$F$5:$V$5000,7,FALSE)</f>
        <v>#N/A</v>
      </c>
      <c r="L1801" s="65" t="e">
        <f>VLOOKUP(E1801,'Trimming log'!$F$5:$V$5000,8,FALSE)</f>
        <v>#N/A</v>
      </c>
      <c r="M1801" s="65" t="e">
        <f>VLOOKUP(E1801,'Trimming log'!$F$5:$V$5000,9,FALSE)</f>
        <v>#N/A</v>
      </c>
      <c r="N1801" s="507" t="e">
        <f>VLOOKUP(E1801,'Trimming log'!$F$5:$V$5000,10,FALSE)</f>
        <v>#N/A</v>
      </c>
      <c r="O1801" s="65" t="e">
        <f>VLOOKUP(E1801,'Trimming log'!$F$5:$V$5000,11,FALSE)</f>
        <v>#N/A</v>
      </c>
      <c r="P1801" s="65" t="e">
        <f>VLOOKUP(E1801,'Trimming log'!$F$5:$V$5000,12,FALSE)</f>
        <v>#N/A</v>
      </c>
      <c r="Q1801" s="65" t="e">
        <f>VLOOKUP(E1801,'Trimming log'!$F$5:$V$5000,13,FALSE)</f>
        <v>#N/A</v>
      </c>
      <c r="R1801" s="65" t="e">
        <f>VLOOKUP(E1801,'Trimming log'!$F$5:$V$5000,14,FALSE)</f>
        <v>#N/A</v>
      </c>
      <c r="S1801" s="65" t="e">
        <f>VLOOKUP(E1801,'Trimming log'!$F$5:$V$5000,15,FALSE)</f>
        <v>#N/A</v>
      </c>
      <c r="T1801" s="65" t="e">
        <f t="shared" si="370"/>
        <v>#N/A</v>
      </c>
      <c r="U1801" s="491" t="str">
        <f t="shared" si="371"/>
        <v/>
      </c>
      <c r="V1801" s="74">
        <f t="shared" si="374"/>
        <v>0</v>
      </c>
      <c r="W1801" s="134">
        <f t="shared" si="375"/>
        <v>0</v>
      </c>
      <c r="X1801" s="134" t="e">
        <f>VLOOKUP(E1801,'Trimming log'!$F$5:$Y$5000,19,FALSE)</f>
        <v>#N/A</v>
      </c>
      <c r="Y1801" s="134" t="e">
        <f>VLOOKUP(E1801,'Trimming log'!$F$5:$Y$5000,20,FALSE)</f>
        <v>#N/A</v>
      </c>
      <c r="Z1801" s="135" t="e">
        <f t="shared" si="376"/>
        <v>#N/A</v>
      </c>
      <c r="AA1801" s="135" t="e">
        <f t="shared" si="377"/>
        <v>#N/A</v>
      </c>
      <c r="AB1801" s="136" t="e">
        <f t="shared" si="378"/>
        <v>#N/A</v>
      </c>
      <c r="AC1801" s="136" t="e">
        <f t="shared" si="379"/>
        <v>#N/A</v>
      </c>
      <c r="AD1801" s="136" t="e">
        <f t="shared" si="380"/>
        <v>#N/A</v>
      </c>
      <c r="AE1801" s="136" t="e">
        <f t="shared" si="381"/>
        <v>#N/A</v>
      </c>
    </row>
    <row r="1802" spans="1:31" ht="15" customHeight="1">
      <c r="A1802" s="67" t="str">
        <f t="shared" si="369"/>
        <v/>
      </c>
      <c r="B1802" s="65">
        <f t="shared" si="372"/>
        <v>1779</v>
      </c>
      <c r="C1802" s="68" t="str">
        <f t="shared" si="373"/>
        <v/>
      </c>
      <c r="D1802" s="69"/>
      <c r="E1802" s="75"/>
      <c r="F1802" s="65" t="e">
        <f>VLOOKUP(E1802,'Trimming log'!$F$5:$V$5000,2,FALSE)</f>
        <v>#N/A</v>
      </c>
      <c r="G1802" s="65" t="e">
        <f>VLOOKUP(E1802,'Trimming log'!$F$5:$V$5000,3,FALSE)</f>
        <v>#N/A</v>
      </c>
      <c r="H1802" s="508" t="e">
        <f>VLOOKUP(E1802,'Trimming log'!$F$5:$V$5000,4,FALSE)</f>
        <v>#N/A</v>
      </c>
      <c r="I1802" s="65" t="e">
        <f>VLOOKUP(E1802,'Trimming log'!$F$5:$V$5000,5,FALSE)</f>
        <v>#N/A</v>
      </c>
      <c r="J1802" s="65" t="e">
        <f>VLOOKUP(E1802,'Trimming log'!$F$5:$V$5000,6,FALSE)</f>
        <v>#N/A</v>
      </c>
      <c r="K1802" s="65" t="e">
        <f>VLOOKUP(E1802,'Trimming log'!$F$5:$V$5000,7,FALSE)</f>
        <v>#N/A</v>
      </c>
      <c r="L1802" s="65" t="e">
        <f>VLOOKUP(E1802,'Trimming log'!$F$5:$V$5000,8,FALSE)</f>
        <v>#N/A</v>
      </c>
      <c r="M1802" s="65" t="e">
        <f>VLOOKUP(E1802,'Trimming log'!$F$5:$V$5000,9,FALSE)</f>
        <v>#N/A</v>
      </c>
      <c r="N1802" s="507" t="e">
        <f>VLOOKUP(E1802,'Trimming log'!$F$5:$V$5000,10,FALSE)</f>
        <v>#N/A</v>
      </c>
      <c r="O1802" s="65" t="e">
        <f>VLOOKUP(E1802,'Trimming log'!$F$5:$V$5000,11,FALSE)</f>
        <v>#N/A</v>
      </c>
      <c r="P1802" s="65" t="e">
        <f>VLOOKUP(E1802,'Trimming log'!$F$5:$V$5000,12,FALSE)</f>
        <v>#N/A</v>
      </c>
      <c r="Q1802" s="65" t="e">
        <f>VLOOKUP(E1802,'Trimming log'!$F$5:$V$5000,13,FALSE)</f>
        <v>#N/A</v>
      </c>
      <c r="R1802" s="65" t="e">
        <f>VLOOKUP(E1802,'Trimming log'!$F$5:$V$5000,14,FALSE)</f>
        <v>#N/A</v>
      </c>
      <c r="S1802" s="65" t="e">
        <f>VLOOKUP(E1802,'Trimming log'!$F$5:$V$5000,15,FALSE)</f>
        <v>#N/A</v>
      </c>
      <c r="T1802" s="65" t="e">
        <f t="shared" si="370"/>
        <v>#N/A</v>
      </c>
      <c r="U1802" s="491" t="str">
        <f t="shared" si="371"/>
        <v/>
      </c>
      <c r="V1802" s="74">
        <f t="shared" si="374"/>
        <v>0</v>
      </c>
      <c r="W1802" s="134">
        <f t="shared" si="375"/>
        <v>0</v>
      </c>
      <c r="X1802" s="134" t="e">
        <f>VLOOKUP(E1802,'Trimming log'!$F$5:$Y$5000,19,FALSE)</f>
        <v>#N/A</v>
      </c>
      <c r="Y1802" s="134" t="e">
        <f>VLOOKUP(E1802,'Trimming log'!$F$5:$Y$5000,20,FALSE)</f>
        <v>#N/A</v>
      </c>
      <c r="Z1802" s="135" t="e">
        <f t="shared" si="376"/>
        <v>#N/A</v>
      </c>
      <c r="AA1802" s="135" t="e">
        <f t="shared" si="377"/>
        <v>#N/A</v>
      </c>
      <c r="AB1802" s="136" t="e">
        <f t="shared" si="378"/>
        <v>#N/A</v>
      </c>
      <c r="AC1802" s="136" t="e">
        <f t="shared" si="379"/>
        <v>#N/A</v>
      </c>
      <c r="AD1802" s="136" t="e">
        <f t="shared" si="380"/>
        <v>#N/A</v>
      </c>
      <c r="AE1802" s="136" t="e">
        <f t="shared" si="381"/>
        <v>#N/A</v>
      </c>
    </row>
    <row r="1803" spans="1:31" ht="15" customHeight="1">
      <c r="A1803" s="67" t="str">
        <f t="shared" si="369"/>
        <v/>
      </c>
      <c r="B1803" s="65">
        <f t="shared" si="372"/>
        <v>1780</v>
      </c>
      <c r="C1803" s="68" t="str">
        <f t="shared" si="373"/>
        <v/>
      </c>
      <c r="D1803" s="69"/>
      <c r="E1803" s="75"/>
      <c r="F1803" s="65" t="e">
        <f>VLOOKUP(E1803,'Trimming log'!$F$5:$V$5000,2,FALSE)</f>
        <v>#N/A</v>
      </c>
      <c r="G1803" s="65" t="e">
        <f>VLOOKUP(E1803,'Trimming log'!$F$5:$V$5000,3,FALSE)</f>
        <v>#N/A</v>
      </c>
      <c r="H1803" s="508" t="e">
        <f>VLOOKUP(E1803,'Trimming log'!$F$5:$V$5000,4,FALSE)</f>
        <v>#N/A</v>
      </c>
      <c r="I1803" s="65" t="e">
        <f>VLOOKUP(E1803,'Trimming log'!$F$5:$V$5000,5,FALSE)</f>
        <v>#N/A</v>
      </c>
      <c r="J1803" s="65" t="e">
        <f>VLOOKUP(E1803,'Trimming log'!$F$5:$V$5000,6,FALSE)</f>
        <v>#N/A</v>
      </c>
      <c r="K1803" s="65" t="e">
        <f>VLOOKUP(E1803,'Trimming log'!$F$5:$V$5000,7,FALSE)</f>
        <v>#N/A</v>
      </c>
      <c r="L1803" s="65" t="e">
        <f>VLOOKUP(E1803,'Trimming log'!$F$5:$V$5000,8,FALSE)</f>
        <v>#N/A</v>
      </c>
      <c r="M1803" s="65" t="e">
        <f>VLOOKUP(E1803,'Trimming log'!$F$5:$V$5000,9,FALSE)</f>
        <v>#N/A</v>
      </c>
      <c r="N1803" s="507" t="e">
        <f>VLOOKUP(E1803,'Trimming log'!$F$5:$V$5000,10,FALSE)</f>
        <v>#N/A</v>
      </c>
      <c r="O1803" s="65" t="e">
        <f>VLOOKUP(E1803,'Trimming log'!$F$5:$V$5000,11,FALSE)</f>
        <v>#N/A</v>
      </c>
      <c r="P1803" s="65" t="e">
        <f>VLOOKUP(E1803,'Trimming log'!$F$5:$V$5000,12,FALSE)</f>
        <v>#N/A</v>
      </c>
      <c r="Q1803" s="65" t="e">
        <f>VLOOKUP(E1803,'Trimming log'!$F$5:$V$5000,13,FALSE)</f>
        <v>#N/A</v>
      </c>
      <c r="R1803" s="65" t="e">
        <f>VLOOKUP(E1803,'Trimming log'!$F$5:$V$5000,14,FALSE)</f>
        <v>#N/A</v>
      </c>
      <c r="S1803" s="65" t="e">
        <f>VLOOKUP(E1803,'Trimming log'!$F$5:$V$5000,15,FALSE)</f>
        <v>#N/A</v>
      </c>
      <c r="T1803" s="65" t="e">
        <f t="shared" si="370"/>
        <v>#N/A</v>
      </c>
      <c r="U1803" s="491" t="str">
        <f t="shared" si="371"/>
        <v/>
      </c>
      <c r="V1803" s="74">
        <f t="shared" si="374"/>
        <v>0</v>
      </c>
      <c r="W1803" s="134">
        <f t="shared" si="375"/>
        <v>0</v>
      </c>
      <c r="X1803" s="134" t="e">
        <f>VLOOKUP(E1803,'Trimming log'!$F$5:$Y$5000,19,FALSE)</f>
        <v>#N/A</v>
      </c>
      <c r="Y1803" s="134" t="e">
        <f>VLOOKUP(E1803,'Trimming log'!$F$5:$Y$5000,20,FALSE)</f>
        <v>#N/A</v>
      </c>
      <c r="Z1803" s="135" t="e">
        <f t="shared" si="376"/>
        <v>#N/A</v>
      </c>
      <c r="AA1803" s="135" t="e">
        <f t="shared" si="377"/>
        <v>#N/A</v>
      </c>
      <c r="AB1803" s="136" t="e">
        <f t="shared" si="378"/>
        <v>#N/A</v>
      </c>
      <c r="AC1803" s="136" t="e">
        <f t="shared" si="379"/>
        <v>#N/A</v>
      </c>
      <c r="AD1803" s="136" t="e">
        <f t="shared" si="380"/>
        <v>#N/A</v>
      </c>
      <c r="AE1803" s="136" t="e">
        <f t="shared" si="381"/>
        <v>#N/A</v>
      </c>
    </row>
    <row r="1804" spans="1:31" ht="15" customHeight="1">
      <c r="A1804" s="67" t="str">
        <f t="shared" si="369"/>
        <v/>
      </c>
      <c r="B1804" s="65">
        <f t="shared" si="372"/>
        <v>1781</v>
      </c>
      <c r="C1804" s="68" t="str">
        <f t="shared" si="373"/>
        <v/>
      </c>
      <c r="D1804" s="69"/>
      <c r="E1804" s="75"/>
      <c r="F1804" s="65" t="e">
        <f>VLOOKUP(E1804,'Trimming log'!$F$5:$V$5000,2,FALSE)</f>
        <v>#N/A</v>
      </c>
      <c r="G1804" s="65" t="e">
        <f>VLOOKUP(E1804,'Trimming log'!$F$5:$V$5000,3,FALSE)</f>
        <v>#N/A</v>
      </c>
      <c r="H1804" s="508" t="e">
        <f>VLOOKUP(E1804,'Trimming log'!$F$5:$V$5000,4,FALSE)</f>
        <v>#N/A</v>
      </c>
      <c r="I1804" s="65" t="e">
        <f>VLOOKUP(E1804,'Trimming log'!$F$5:$V$5000,5,FALSE)</f>
        <v>#N/A</v>
      </c>
      <c r="J1804" s="65" t="e">
        <f>VLOOKUP(E1804,'Trimming log'!$F$5:$V$5000,6,FALSE)</f>
        <v>#N/A</v>
      </c>
      <c r="K1804" s="65" t="e">
        <f>VLOOKUP(E1804,'Trimming log'!$F$5:$V$5000,7,FALSE)</f>
        <v>#N/A</v>
      </c>
      <c r="L1804" s="65" t="e">
        <f>VLOOKUP(E1804,'Trimming log'!$F$5:$V$5000,8,FALSE)</f>
        <v>#N/A</v>
      </c>
      <c r="M1804" s="65" t="e">
        <f>VLOOKUP(E1804,'Trimming log'!$F$5:$V$5000,9,FALSE)</f>
        <v>#N/A</v>
      </c>
      <c r="N1804" s="507" t="e">
        <f>VLOOKUP(E1804,'Trimming log'!$F$5:$V$5000,10,FALSE)</f>
        <v>#N/A</v>
      </c>
      <c r="O1804" s="65" t="e">
        <f>VLOOKUP(E1804,'Trimming log'!$F$5:$V$5000,11,FALSE)</f>
        <v>#N/A</v>
      </c>
      <c r="P1804" s="65" t="e">
        <f>VLOOKUP(E1804,'Trimming log'!$F$5:$V$5000,12,FALSE)</f>
        <v>#N/A</v>
      </c>
      <c r="Q1804" s="65" t="e">
        <f>VLOOKUP(E1804,'Trimming log'!$F$5:$V$5000,13,FALSE)</f>
        <v>#N/A</v>
      </c>
      <c r="R1804" s="65" t="e">
        <f>VLOOKUP(E1804,'Trimming log'!$F$5:$V$5000,14,FALSE)</f>
        <v>#N/A</v>
      </c>
      <c r="S1804" s="65" t="e">
        <f>VLOOKUP(E1804,'Trimming log'!$F$5:$V$5000,15,FALSE)</f>
        <v>#N/A</v>
      </c>
      <c r="T1804" s="65" t="e">
        <f t="shared" si="370"/>
        <v>#N/A</v>
      </c>
      <c r="U1804" s="491" t="str">
        <f t="shared" si="371"/>
        <v/>
      </c>
      <c r="V1804" s="74">
        <f t="shared" si="374"/>
        <v>0</v>
      </c>
      <c r="W1804" s="134">
        <f t="shared" si="375"/>
        <v>0</v>
      </c>
      <c r="X1804" s="134" t="e">
        <f>VLOOKUP(E1804,'Trimming log'!$F$5:$Y$5000,19,FALSE)</f>
        <v>#N/A</v>
      </c>
      <c r="Y1804" s="134" t="e">
        <f>VLOOKUP(E1804,'Trimming log'!$F$5:$Y$5000,20,FALSE)</f>
        <v>#N/A</v>
      </c>
      <c r="Z1804" s="135" t="e">
        <f t="shared" si="376"/>
        <v>#N/A</v>
      </c>
      <c r="AA1804" s="135" t="e">
        <f t="shared" si="377"/>
        <v>#N/A</v>
      </c>
      <c r="AB1804" s="136" t="e">
        <f t="shared" si="378"/>
        <v>#N/A</v>
      </c>
      <c r="AC1804" s="136" t="e">
        <f t="shared" si="379"/>
        <v>#N/A</v>
      </c>
      <c r="AD1804" s="136" t="e">
        <f t="shared" si="380"/>
        <v>#N/A</v>
      </c>
      <c r="AE1804" s="136" t="e">
        <f t="shared" si="381"/>
        <v>#N/A</v>
      </c>
    </row>
    <row r="1805" spans="1:31" ht="15" customHeight="1">
      <c r="A1805" s="67" t="str">
        <f t="shared" si="369"/>
        <v/>
      </c>
      <c r="B1805" s="65">
        <f t="shared" si="372"/>
        <v>1782</v>
      </c>
      <c r="C1805" s="68" t="str">
        <f t="shared" si="373"/>
        <v/>
      </c>
      <c r="D1805" s="69"/>
      <c r="E1805" s="75"/>
      <c r="F1805" s="65" t="e">
        <f>VLOOKUP(E1805,'Trimming log'!$F$5:$V$5000,2,FALSE)</f>
        <v>#N/A</v>
      </c>
      <c r="G1805" s="65" t="e">
        <f>VLOOKUP(E1805,'Trimming log'!$F$5:$V$5000,3,FALSE)</f>
        <v>#N/A</v>
      </c>
      <c r="H1805" s="508" t="e">
        <f>VLOOKUP(E1805,'Trimming log'!$F$5:$V$5000,4,FALSE)</f>
        <v>#N/A</v>
      </c>
      <c r="I1805" s="65" t="e">
        <f>VLOOKUP(E1805,'Trimming log'!$F$5:$V$5000,5,FALSE)</f>
        <v>#N/A</v>
      </c>
      <c r="J1805" s="65" t="e">
        <f>VLOOKUP(E1805,'Trimming log'!$F$5:$V$5000,6,FALSE)</f>
        <v>#N/A</v>
      </c>
      <c r="K1805" s="65" t="e">
        <f>VLOOKUP(E1805,'Trimming log'!$F$5:$V$5000,7,FALSE)</f>
        <v>#N/A</v>
      </c>
      <c r="L1805" s="65" t="e">
        <f>VLOOKUP(E1805,'Trimming log'!$F$5:$V$5000,8,FALSE)</f>
        <v>#N/A</v>
      </c>
      <c r="M1805" s="65" t="e">
        <f>VLOOKUP(E1805,'Trimming log'!$F$5:$V$5000,9,FALSE)</f>
        <v>#N/A</v>
      </c>
      <c r="N1805" s="507" t="e">
        <f>VLOOKUP(E1805,'Trimming log'!$F$5:$V$5000,10,FALSE)</f>
        <v>#N/A</v>
      </c>
      <c r="O1805" s="65" t="e">
        <f>VLOOKUP(E1805,'Trimming log'!$F$5:$V$5000,11,FALSE)</f>
        <v>#N/A</v>
      </c>
      <c r="P1805" s="65" t="e">
        <f>VLOOKUP(E1805,'Trimming log'!$F$5:$V$5000,12,FALSE)</f>
        <v>#N/A</v>
      </c>
      <c r="Q1805" s="65" t="e">
        <f>VLOOKUP(E1805,'Trimming log'!$F$5:$V$5000,13,FALSE)</f>
        <v>#N/A</v>
      </c>
      <c r="R1805" s="65" t="e">
        <f>VLOOKUP(E1805,'Trimming log'!$F$5:$V$5000,14,FALSE)</f>
        <v>#N/A</v>
      </c>
      <c r="S1805" s="65" t="e">
        <f>VLOOKUP(E1805,'Trimming log'!$F$5:$V$5000,15,FALSE)</f>
        <v>#N/A</v>
      </c>
      <c r="T1805" s="65" t="e">
        <f t="shared" si="370"/>
        <v>#N/A</v>
      </c>
      <c r="U1805" s="491" t="str">
        <f t="shared" si="371"/>
        <v/>
      </c>
      <c r="V1805" s="74">
        <f t="shared" si="374"/>
        <v>0</v>
      </c>
      <c r="W1805" s="134">
        <f t="shared" si="375"/>
        <v>0</v>
      </c>
      <c r="X1805" s="134" t="e">
        <f>VLOOKUP(E1805,'Trimming log'!$F$5:$Y$5000,19,FALSE)</f>
        <v>#N/A</v>
      </c>
      <c r="Y1805" s="134" t="e">
        <f>VLOOKUP(E1805,'Trimming log'!$F$5:$Y$5000,20,FALSE)</f>
        <v>#N/A</v>
      </c>
      <c r="Z1805" s="135" t="e">
        <f t="shared" si="376"/>
        <v>#N/A</v>
      </c>
      <c r="AA1805" s="135" t="e">
        <f t="shared" si="377"/>
        <v>#N/A</v>
      </c>
      <c r="AB1805" s="136" t="e">
        <f t="shared" si="378"/>
        <v>#N/A</v>
      </c>
      <c r="AC1805" s="136" t="e">
        <f t="shared" si="379"/>
        <v>#N/A</v>
      </c>
      <c r="AD1805" s="136" t="e">
        <f t="shared" si="380"/>
        <v>#N/A</v>
      </c>
      <c r="AE1805" s="136" t="e">
        <f t="shared" si="381"/>
        <v>#N/A</v>
      </c>
    </row>
    <row r="1806" spans="1:31" ht="15" customHeight="1">
      <c r="A1806" s="67" t="str">
        <f t="shared" si="369"/>
        <v/>
      </c>
      <c r="B1806" s="65">
        <f t="shared" si="372"/>
        <v>1783</v>
      </c>
      <c r="C1806" s="68" t="str">
        <f t="shared" si="373"/>
        <v/>
      </c>
      <c r="D1806" s="69"/>
      <c r="E1806" s="75"/>
      <c r="F1806" s="65" t="e">
        <f>VLOOKUP(E1806,'Trimming log'!$F$5:$V$5000,2,FALSE)</f>
        <v>#N/A</v>
      </c>
      <c r="G1806" s="65" t="e">
        <f>VLOOKUP(E1806,'Trimming log'!$F$5:$V$5000,3,FALSE)</f>
        <v>#N/A</v>
      </c>
      <c r="H1806" s="508" t="e">
        <f>VLOOKUP(E1806,'Trimming log'!$F$5:$V$5000,4,FALSE)</f>
        <v>#N/A</v>
      </c>
      <c r="I1806" s="65" t="e">
        <f>VLOOKUP(E1806,'Trimming log'!$F$5:$V$5000,5,FALSE)</f>
        <v>#N/A</v>
      </c>
      <c r="J1806" s="65" t="e">
        <f>VLOOKUP(E1806,'Trimming log'!$F$5:$V$5000,6,FALSE)</f>
        <v>#N/A</v>
      </c>
      <c r="K1806" s="65" t="e">
        <f>VLOOKUP(E1806,'Trimming log'!$F$5:$V$5000,7,FALSE)</f>
        <v>#N/A</v>
      </c>
      <c r="L1806" s="65" t="e">
        <f>VLOOKUP(E1806,'Trimming log'!$F$5:$V$5000,8,FALSE)</f>
        <v>#N/A</v>
      </c>
      <c r="M1806" s="65" t="e">
        <f>VLOOKUP(E1806,'Trimming log'!$F$5:$V$5000,9,FALSE)</f>
        <v>#N/A</v>
      </c>
      <c r="N1806" s="507" t="e">
        <f>VLOOKUP(E1806,'Trimming log'!$F$5:$V$5000,10,FALSE)</f>
        <v>#N/A</v>
      </c>
      <c r="O1806" s="65" t="e">
        <f>VLOOKUP(E1806,'Trimming log'!$F$5:$V$5000,11,FALSE)</f>
        <v>#N/A</v>
      </c>
      <c r="P1806" s="65" t="e">
        <f>VLOOKUP(E1806,'Trimming log'!$F$5:$V$5000,12,FALSE)</f>
        <v>#N/A</v>
      </c>
      <c r="Q1806" s="65" t="e">
        <f>VLOOKUP(E1806,'Trimming log'!$F$5:$V$5000,13,FALSE)</f>
        <v>#N/A</v>
      </c>
      <c r="R1806" s="65" t="e">
        <f>VLOOKUP(E1806,'Trimming log'!$F$5:$V$5000,14,FALSE)</f>
        <v>#N/A</v>
      </c>
      <c r="S1806" s="65" t="e">
        <f>VLOOKUP(E1806,'Trimming log'!$F$5:$V$5000,15,FALSE)</f>
        <v>#N/A</v>
      </c>
      <c r="T1806" s="65" t="e">
        <f t="shared" si="370"/>
        <v>#N/A</v>
      </c>
      <c r="U1806" s="491" t="str">
        <f t="shared" si="371"/>
        <v/>
      </c>
      <c r="V1806" s="74">
        <f t="shared" si="374"/>
        <v>0</v>
      </c>
      <c r="W1806" s="134">
        <f t="shared" si="375"/>
        <v>0</v>
      </c>
      <c r="X1806" s="134" t="e">
        <f>VLOOKUP(E1806,'Trimming log'!$F$5:$Y$5000,19,FALSE)</f>
        <v>#N/A</v>
      </c>
      <c r="Y1806" s="134" t="e">
        <f>VLOOKUP(E1806,'Trimming log'!$F$5:$Y$5000,20,FALSE)</f>
        <v>#N/A</v>
      </c>
      <c r="Z1806" s="135" t="e">
        <f t="shared" si="376"/>
        <v>#N/A</v>
      </c>
      <c r="AA1806" s="135" t="e">
        <f t="shared" si="377"/>
        <v>#N/A</v>
      </c>
      <c r="AB1806" s="136" t="e">
        <f t="shared" si="378"/>
        <v>#N/A</v>
      </c>
      <c r="AC1806" s="136" t="e">
        <f t="shared" si="379"/>
        <v>#N/A</v>
      </c>
      <c r="AD1806" s="136" t="e">
        <f t="shared" si="380"/>
        <v>#N/A</v>
      </c>
      <c r="AE1806" s="136" t="e">
        <f t="shared" si="381"/>
        <v>#N/A</v>
      </c>
    </row>
    <row r="1807" spans="1:31" ht="15" customHeight="1">
      <c r="A1807" s="67" t="str">
        <f t="shared" si="369"/>
        <v/>
      </c>
      <c r="B1807" s="65">
        <f t="shared" si="372"/>
        <v>1784</v>
      </c>
      <c r="C1807" s="68" t="str">
        <f t="shared" si="373"/>
        <v/>
      </c>
      <c r="D1807" s="69"/>
      <c r="E1807" s="75"/>
      <c r="F1807" s="65" t="e">
        <f>VLOOKUP(E1807,'Trimming log'!$F$5:$V$5000,2,FALSE)</f>
        <v>#N/A</v>
      </c>
      <c r="G1807" s="65" t="e">
        <f>VLOOKUP(E1807,'Trimming log'!$F$5:$V$5000,3,FALSE)</f>
        <v>#N/A</v>
      </c>
      <c r="H1807" s="508" t="e">
        <f>VLOOKUP(E1807,'Trimming log'!$F$5:$V$5000,4,FALSE)</f>
        <v>#N/A</v>
      </c>
      <c r="I1807" s="65" t="e">
        <f>VLOOKUP(E1807,'Trimming log'!$F$5:$V$5000,5,FALSE)</f>
        <v>#N/A</v>
      </c>
      <c r="J1807" s="65" t="e">
        <f>VLOOKUP(E1807,'Trimming log'!$F$5:$V$5000,6,FALSE)</f>
        <v>#N/A</v>
      </c>
      <c r="K1807" s="65" t="e">
        <f>VLOOKUP(E1807,'Trimming log'!$F$5:$V$5000,7,FALSE)</f>
        <v>#N/A</v>
      </c>
      <c r="L1807" s="65" t="e">
        <f>VLOOKUP(E1807,'Trimming log'!$F$5:$V$5000,8,FALSE)</f>
        <v>#N/A</v>
      </c>
      <c r="M1807" s="65" t="e">
        <f>VLOOKUP(E1807,'Trimming log'!$F$5:$V$5000,9,FALSE)</f>
        <v>#N/A</v>
      </c>
      <c r="N1807" s="507" t="e">
        <f>VLOOKUP(E1807,'Trimming log'!$F$5:$V$5000,10,FALSE)</f>
        <v>#N/A</v>
      </c>
      <c r="O1807" s="65" t="e">
        <f>VLOOKUP(E1807,'Trimming log'!$F$5:$V$5000,11,FALSE)</f>
        <v>#N/A</v>
      </c>
      <c r="P1807" s="65" t="e">
        <f>VLOOKUP(E1807,'Trimming log'!$F$5:$V$5000,12,FALSE)</f>
        <v>#N/A</v>
      </c>
      <c r="Q1807" s="65" t="e">
        <f>VLOOKUP(E1807,'Trimming log'!$F$5:$V$5000,13,FALSE)</f>
        <v>#N/A</v>
      </c>
      <c r="R1807" s="65" t="e">
        <f>VLOOKUP(E1807,'Trimming log'!$F$5:$V$5000,14,FALSE)</f>
        <v>#N/A</v>
      </c>
      <c r="S1807" s="65" t="e">
        <f>VLOOKUP(E1807,'Trimming log'!$F$5:$V$5000,15,FALSE)</f>
        <v>#N/A</v>
      </c>
      <c r="T1807" s="65" t="e">
        <f t="shared" si="370"/>
        <v>#N/A</v>
      </c>
      <c r="U1807" s="491" t="str">
        <f t="shared" si="371"/>
        <v/>
      </c>
      <c r="V1807" s="74">
        <f t="shared" si="374"/>
        <v>0</v>
      </c>
      <c r="W1807" s="134">
        <f t="shared" si="375"/>
        <v>0</v>
      </c>
      <c r="X1807" s="134" t="e">
        <f>VLOOKUP(E1807,'Trimming log'!$F$5:$Y$5000,19,FALSE)</f>
        <v>#N/A</v>
      </c>
      <c r="Y1807" s="134" t="e">
        <f>VLOOKUP(E1807,'Trimming log'!$F$5:$Y$5000,20,FALSE)</f>
        <v>#N/A</v>
      </c>
      <c r="Z1807" s="135" t="e">
        <f t="shared" si="376"/>
        <v>#N/A</v>
      </c>
      <c r="AA1807" s="135" t="e">
        <f t="shared" si="377"/>
        <v>#N/A</v>
      </c>
      <c r="AB1807" s="136" t="e">
        <f t="shared" si="378"/>
        <v>#N/A</v>
      </c>
      <c r="AC1807" s="136" t="e">
        <f t="shared" si="379"/>
        <v>#N/A</v>
      </c>
      <c r="AD1807" s="136" t="e">
        <f t="shared" si="380"/>
        <v>#N/A</v>
      </c>
      <c r="AE1807" s="136" t="e">
        <f t="shared" si="381"/>
        <v>#N/A</v>
      </c>
    </row>
    <row r="1808" spans="1:31" ht="15" customHeight="1">
      <c r="A1808" s="67" t="str">
        <f t="shared" si="369"/>
        <v/>
      </c>
      <c r="B1808" s="65">
        <f t="shared" si="372"/>
        <v>1785</v>
      </c>
      <c r="C1808" s="68" t="str">
        <f t="shared" si="373"/>
        <v/>
      </c>
      <c r="D1808" s="69"/>
      <c r="E1808" s="75"/>
      <c r="F1808" s="65" t="e">
        <f>VLOOKUP(E1808,'Trimming log'!$F$5:$V$5000,2,FALSE)</f>
        <v>#N/A</v>
      </c>
      <c r="G1808" s="65" t="e">
        <f>VLOOKUP(E1808,'Trimming log'!$F$5:$V$5000,3,FALSE)</f>
        <v>#N/A</v>
      </c>
      <c r="H1808" s="508" t="e">
        <f>VLOOKUP(E1808,'Trimming log'!$F$5:$V$5000,4,FALSE)</f>
        <v>#N/A</v>
      </c>
      <c r="I1808" s="65" t="e">
        <f>VLOOKUP(E1808,'Trimming log'!$F$5:$V$5000,5,FALSE)</f>
        <v>#N/A</v>
      </c>
      <c r="J1808" s="65" t="e">
        <f>VLOOKUP(E1808,'Trimming log'!$F$5:$V$5000,6,FALSE)</f>
        <v>#N/A</v>
      </c>
      <c r="K1808" s="65" t="e">
        <f>VLOOKUP(E1808,'Trimming log'!$F$5:$V$5000,7,FALSE)</f>
        <v>#N/A</v>
      </c>
      <c r="L1808" s="65" t="e">
        <f>VLOOKUP(E1808,'Trimming log'!$F$5:$V$5000,8,FALSE)</f>
        <v>#N/A</v>
      </c>
      <c r="M1808" s="65" t="e">
        <f>VLOOKUP(E1808,'Trimming log'!$F$5:$V$5000,9,FALSE)</f>
        <v>#N/A</v>
      </c>
      <c r="N1808" s="507" t="e">
        <f>VLOOKUP(E1808,'Trimming log'!$F$5:$V$5000,10,FALSE)</f>
        <v>#N/A</v>
      </c>
      <c r="O1808" s="65" t="e">
        <f>VLOOKUP(E1808,'Trimming log'!$F$5:$V$5000,11,FALSE)</f>
        <v>#N/A</v>
      </c>
      <c r="P1808" s="65" t="e">
        <f>VLOOKUP(E1808,'Trimming log'!$F$5:$V$5000,12,FALSE)</f>
        <v>#N/A</v>
      </c>
      <c r="Q1808" s="65" t="e">
        <f>VLOOKUP(E1808,'Trimming log'!$F$5:$V$5000,13,FALSE)</f>
        <v>#N/A</v>
      </c>
      <c r="R1808" s="65" t="e">
        <f>VLOOKUP(E1808,'Trimming log'!$F$5:$V$5000,14,FALSE)</f>
        <v>#N/A</v>
      </c>
      <c r="S1808" s="65" t="e">
        <f>VLOOKUP(E1808,'Trimming log'!$F$5:$V$5000,15,FALSE)</f>
        <v>#N/A</v>
      </c>
      <c r="T1808" s="65" t="e">
        <f t="shared" si="370"/>
        <v>#N/A</v>
      </c>
      <c r="U1808" s="491" t="str">
        <f t="shared" si="371"/>
        <v/>
      </c>
      <c r="V1808" s="74">
        <f t="shared" si="374"/>
        <v>0</v>
      </c>
      <c r="W1808" s="134">
        <f t="shared" si="375"/>
        <v>0</v>
      </c>
      <c r="X1808" s="134" t="e">
        <f>VLOOKUP(E1808,'Trimming log'!$F$5:$Y$5000,19,FALSE)</f>
        <v>#N/A</v>
      </c>
      <c r="Y1808" s="134" t="e">
        <f>VLOOKUP(E1808,'Trimming log'!$F$5:$Y$5000,20,FALSE)</f>
        <v>#N/A</v>
      </c>
      <c r="Z1808" s="135" t="e">
        <f t="shared" si="376"/>
        <v>#N/A</v>
      </c>
      <c r="AA1808" s="135" t="e">
        <f t="shared" si="377"/>
        <v>#N/A</v>
      </c>
      <c r="AB1808" s="136" t="e">
        <f t="shared" si="378"/>
        <v>#N/A</v>
      </c>
      <c r="AC1808" s="136" t="e">
        <f t="shared" si="379"/>
        <v>#N/A</v>
      </c>
      <c r="AD1808" s="136" t="e">
        <f t="shared" si="380"/>
        <v>#N/A</v>
      </c>
      <c r="AE1808" s="136" t="e">
        <f t="shared" si="381"/>
        <v>#N/A</v>
      </c>
    </row>
    <row r="1809" spans="1:31" ht="15" customHeight="1">
      <c r="A1809" s="67" t="str">
        <f t="shared" si="369"/>
        <v/>
      </c>
      <c r="B1809" s="65">
        <f t="shared" si="372"/>
        <v>1786</v>
      </c>
      <c r="C1809" s="68" t="str">
        <f t="shared" si="373"/>
        <v/>
      </c>
      <c r="D1809" s="69"/>
      <c r="E1809" s="75"/>
      <c r="F1809" s="65" t="e">
        <f>VLOOKUP(E1809,'Trimming log'!$F$5:$V$5000,2,FALSE)</f>
        <v>#N/A</v>
      </c>
      <c r="G1809" s="65" t="e">
        <f>VLOOKUP(E1809,'Trimming log'!$F$5:$V$5000,3,FALSE)</f>
        <v>#N/A</v>
      </c>
      <c r="H1809" s="508" t="e">
        <f>VLOOKUP(E1809,'Trimming log'!$F$5:$V$5000,4,FALSE)</f>
        <v>#N/A</v>
      </c>
      <c r="I1809" s="65" t="e">
        <f>VLOOKUP(E1809,'Trimming log'!$F$5:$V$5000,5,FALSE)</f>
        <v>#N/A</v>
      </c>
      <c r="J1809" s="65" t="e">
        <f>VLOOKUP(E1809,'Trimming log'!$F$5:$V$5000,6,FALSE)</f>
        <v>#N/A</v>
      </c>
      <c r="K1809" s="65" t="e">
        <f>VLOOKUP(E1809,'Trimming log'!$F$5:$V$5000,7,FALSE)</f>
        <v>#N/A</v>
      </c>
      <c r="L1809" s="65" t="e">
        <f>VLOOKUP(E1809,'Trimming log'!$F$5:$V$5000,8,FALSE)</f>
        <v>#N/A</v>
      </c>
      <c r="M1809" s="65" t="e">
        <f>VLOOKUP(E1809,'Trimming log'!$F$5:$V$5000,9,FALSE)</f>
        <v>#N/A</v>
      </c>
      <c r="N1809" s="507" t="e">
        <f>VLOOKUP(E1809,'Trimming log'!$F$5:$V$5000,10,FALSE)</f>
        <v>#N/A</v>
      </c>
      <c r="O1809" s="65" t="e">
        <f>VLOOKUP(E1809,'Trimming log'!$F$5:$V$5000,11,FALSE)</f>
        <v>#N/A</v>
      </c>
      <c r="P1809" s="65" t="e">
        <f>VLOOKUP(E1809,'Trimming log'!$F$5:$V$5000,12,FALSE)</f>
        <v>#N/A</v>
      </c>
      <c r="Q1809" s="65" t="e">
        <f>VLOOKUP(E1809,'Trimming log'!$F$5:$V$5000,13,FALSE)</f>
        <v>#N/A</v>
      </c>
      <c r="R1809" s="65" t="e">
        <f>VLOOKUP(E1809,'Trimming log'!$F$5:$V$5000,14,FALSE)</f>
        <v>#N/A</v>
      </c>
      <c r="S1809" s="65" t="e">
        <f>VLOOKUP(E1809,'Trimming log'!$F$5:$V$5000,15,FALSE)</f>
        <v>#N/A</v>
      </c>
      <c r="T1809" s="65" t="e">
        <f t="shared" si="370"/>
        <v>#N/A</v>
      </c>
      <c r="U1809" s="491" t="str">
        <f t="shared" si="371"/>
        <v/>
      </c>
      <c r="V1809" s="74">
        <f t="shared" si="374"/>
        <v>0</v>
      </c>
      <c r="W1809" s="134">
        <f t="shared" si="375"/>
        <v>0</v>
      </c>
      <c r="X1809" s="134" t="e">
        <f>VLOOKUP(E1809,'Trimming log'!$F$5:$Y$5000,19,FALSE)</f>
        <v>#N/A</v>
      </c>
      <c r="Y1809" s="134" t="e">
        <f>VLOOKUP(E1809,'Trimming log'!$F$5:$Y$5000,20,FALSE)</f>
        <v>#N/A</v>
      </c>
      <c r="Z1809" s="135" t="e">
        <f t="shared" si="376"/>
        <v>#N/A</v>
      </c>
      <c r="AA1809" s="135" t="e">
        <f t="shared" si="377"/>
        <v>#N/A</v>
      </c>
      <c r="AB1809" s="136" t="e">
        <f t="shared" si="378"/>
        <v>#N/A</v>
      </c>
      <c r="AC1809" s="136" t="e">
        <f t="shared" si="379"/>
        <v>#N/A</v>
      </c>
      <c r="AD1809" s="136" t="e">
        <f t="shared" si="380"/>
        <v>#N/A</v>
      </c>
      <c r="AE1809" s="136" t="e">
        <f t="shared" si="381"/>
        <v>#N/A</v>
      </c>
    </row>
    <row r="1810" spans="1:31" ht="15" customHeight="1">
      <c r="A1810" s="67" t="str">
        <f t="shared" si="369"/>
        <v/>
      </c>
      <c r="B1810" s="65">
        <f t="shared" si="372"/>
        <v>1787</v>
      </c>
      <c r="C1810" s="68" t="str">
        <f t="shared" si="373"/>
        <v/>
      </c>
      <c r="D1810" s="69"/>
      <c r="E1810" s="75"/>
      <c r="F1810" s="65" t="e">
        <f>VLOOKUP(E1810,'Trimming log'!$F$5:$V$5000,2,FALSE)</f>
        <v>#N/A</v>
      </c>
      <c r="G1810" s="65" t="e">
        <f>VLOOKUP(E1810,'Trimming log'!$F$5:$V$5000,3,FALSE)</f>
        <v>#N/A</v>
      </c>
      <c r="H1810" s="508" t="e">
        <f>VLOOKUP(E1810,'Trimming log'!$F$5:$V$5000,4,FALSE)</f>
        <v>#N/A</v>
      </c>
      <c r="I1810" s="65" t="e">
        <f>VLOOKUP(E1810,'Trimming log'!$F$5:$V$5000,5,FALSE)</f>
        <v>#N/A</v>
      </c>
      <c r="J1810" s="65" t="e">
        <f>VLOOKUP(E1810,'Trimming log'!$F$5:$V$5000,6,FALSE)</f>
        <v>#N/A</v>
      </c>
      <c r="K1810" s="65" t="e">
        <f>VLOOKUP(E1810,'Trimming log'!$F$5:$V$5000,7,FALSE)</f>
        <v>#N/A</v>
      </c>
      <c r="L1810" s="65" t="e">
        <f>VLOOKUP(E1810,'Trimming log'!$F$5:$V$5000,8,FALSE)</f>
        <v>#N/A</v>
      </c>
      <c r="M1810" s="65" t="e">
        <f>VLOOKUP(E1810,'Trimming log'!$F$5:$V$5000,9,FALSE)</f>
        <v>#N/A</v>
      </c>
      <c r="N1810" s="507" t="e">
        <f>VLOOKUP(E1810,'Trimming log'!$F$5:$V$5000,10,FALSE)</f>
        <v>#N/A</v>
      </c>
      <c r="O1810" s="65" t="e">
        <f>VLOOKUP(E1810,'Trimming log'!$F$5:$V$5000,11,FALSE)</f>
        <v>#N/A</v>
      </c>
      <c r="P1810" s="65" t="e">
        <f>VLOOKUP(E1810,'Trimming log'!$F$5:$V$5000,12,FALSE)</f>
        <v>#N/A</v>
      </c>
      <c r="Q1810" s="65" t="e">
        <f>VLOOKUP(E1810,'Trimming log'!$F$5:$V$5000,13,FALSE)</f>
        <v>#N/A</v>
      </c>
      <c r="R1810" s="65" t="e">
        <f>VLOOKUP(E1810,'Trimming log'!$F$5:$V$5000,14,FALSE)</f>
        <v>#N/A</v>
      </c>
      <c r="S1810" s="65" t="e">
        <f>VLOOKUP(E1810,'Trimming log'!$F$5:$V$5000,15,FALSE)</f>
        <v>#N/A</v>
      </c>
      <c r="T1810" s="65" t="e">
        <f t="shared" si="370"/>
        <v>#N/A</v>
      </c>
      <c r="U1810" s="491" t="str">
        <f t="shared" si="371"/>
        <v/>
      </c>
      <c r="V1810" s="74">
        <f t="shared" si="374"/>
        <v>0</v>
      </c>
      <c r="W1810" s="134">
        <f t="shared" si="375"/>
        <v>0</v>
      </c>
      <c r="X1810" s="134" t="e">
        <f>VLOOKUP(E1810,'Trimming log'!$F$5:$Y$5000,19,FALSE)</f>
        <v>#N/A</v>
      </c>
      <c r="Y1810" s="134" t="e">
        <f>VLOOKUP(E1810,'Trimming log'!$F$5:$Y$5000,20,FALSE)</f>
        <v>#N/A</v>
      </c>
      <c r="Z1810" s="135" t="e">
        <f t="shared" si="376"/>
        <v>#N/A</v>
      </c>
      <c r="AA1810" s="135" t="e">
        <f t="shared" si="377"/>
        <v>#N/A</v>
      </c>
      <c r="AB1810" s="136" t="e">
        <f t="shared" si="378"/>
        <v>#N/A</v>
      </c>
      <c r="AC1810" s="136" t="e">
        <f t="shared" si="379"/>
        <v>#N/A</v>
      </c>
      <c r="AD1810" s="136" t="e">
        <f t="shared" si="380"/>
        <v>#N/A</v>
      </c>
      <c r="AE1810" s="136" t="e">
        <f t="shared" si="381"/>
        <v>#N/A</v>
      </c>
    </row>
    <row r="1811" spans="1:31" ht="15" customHeight="1">
      <c r="A1811" s="67" t="str">
        <f t="shared" si="369"/>
        <v/>
      </c>
      <c r="B1811" s="65">
        <f t="shared" si="372"/>
        <v>1788</v>
      </c>
      <c r="C1811" s="68" t="str">
        <f t="shared" si="373"/>
        <v/>
      </c>
      <c r="D1811" s="69"/>
      <c r="E1811" s="75"/>
      <c r="F1811" s="65" t="e">
        <f>VLOOKUP(E1811,'Trimming log'!$F$5:$V$5000,2,FALSE)</f>
        <v>#N/A</v>
      </c>
      <c r="G1811" s="65" t="e">
        <f>VLOOKUP(E1811,'Trimming log'!$F$5:$V$5000,3,FALSE)</f>
        <v>#N/A</v>
      </c>
      <c r="H1811" s="508" t="e">
        <f>VLOOKUP(E1811,'Trimming log'!$F$5:$V$5000,4,FALSE)</f>
        <v>#N/A</v>
      </c>
      <c r="I1811" s="65" t="e">
        <f>VLOOKUP(E1811,'Trimming log'!$F$5:$V$5000,5,FALSE)</f>
        <v>#N/A</v>
      </c>
      <c r="J1811" s="65" t="e">
        <f>VLOOKUP(E1811,'Trimming log'!$F$5:$V$5000,6,FALSE)</f>
        <v>#N/A</v>
      </c>
      <c r="K1811" s="65" t="e">
        <f>VLOOKUP(E1811,'Trimming log'!$F$5:$V$5000,7,FALSE)</f>
        <v>#N/A</v>
      </c>
      <c r="L1811" s="65" t="e">
        <f>VLOOKUP(E1811,'Trimming log'!$F$5:$V$5000,8,FALSE)</f>
        <v>#N/A</v>
      </c>
      <c r="M1811" s="65" t="e">
        <f>VLOOKUP(E1811,'Trimming log'!$F$5:$V$5000,9,FALSE)</f>
        <v>#N/A</v>
      </c>
      <c r="N1811" s="507" t="e">
        <f>VLOOKUP(E1811,'Trimming log'!$F$5:$V$5000,10,FALSE)</f>
        <v>#N/A</v>
      </c>
      <c r="O1811" s="65" t="e">
        <f>VLOOKUP(E1811,'Trimming log'!$F$5:$V$5000,11,FALSE)</f>
        <v>#N/A</v>
      </c>
      <c r="P1811" s="65" t="e">
        <f>VLOOKUP(E1811,'Trimming log'!$F$5:$V$5000,12,FALSE)</f>
        <v>#N/A</v>
      </c>
      <c r="Q1811" s="65" t="e">
        <f>VLOOKUP(E1811,'Trimming log'!$F$5:$V$5000,13,FALSE)</f>
        <v>#N/A</v>
      </c>
      <c r="R1811" s="65" t="e">
        <f>VLOOKUP(E1811,'Trimming log'!$F$5:$V$5000,14,FALSE)</f>
        <v>#N/A</v>
      </c>
      <c r="S1811" s="65" t="e">
        <f>VLOOKUP(E1811,'Trimming log'!$F$5:$V$5000,15,FALSE)</f>
        <v>#N/A</v>
      </c>
      <c r="T1811" s="65" t="e">
        <f t="shared" si="370"/>
        <v>#N/A</v>
      </c>
      <c r="U1811" s="491" t="str">
        <f t="shared" si="371"/>
        <v/>
      </c>
      <c r="V1811" s="74">
        <f t="shared" si="374"/>
        <v>0</v>
      </c>
      <c r="W1811" s="134">
        <f t="shared" si="375"/>
        <v>0</v>
      </c>
      <c r="X1811" s="134" t="e">
        <f>VLOOKUP(E1811,'Trimming log'!$F$5:$Y$5000,19,FALSE)</f>
        <v>#N/A</v>
      </c>
      <c r="Y1811" s="134" t="e">
        <f>VLOOKUP(E1811,'Trimming log'!$F$5:$Y$5000,20,FALSE)</f>
        <v>#N/A</v>
      </c>
      <c r="Z1811" s="135" t="e">
        <f t="shared" si="376"/>
        <v>#N/A</v>
      </c>
      <c r="AA1811" s="135" t="e">
        <f t="shared" si="377"/>
        <v>#N/A</v>
      </c>
      <c r="AB1811" s="136" t="e">
        <f t="shared" si="378"/>
        <v>#N/A</v>
      </c>
      <c r="AC1811" s="136" t="e">
        <f t="shared" si="379"/>
        <v>#N/A</v>
      </c>
      <c r="AD1811" s="136" t="e">
        <f t="shared" si="380"/>
        <v>#N/A</v>
      </c>
      <c r="AE1811" s="136" t="e">
        <f t="shared" si="381"/>
        <v>#N/A</v>
      </c>
    </row>
    <row r="1812" spans="1:31" ht="15" customHeight="1">
      <c r="A1812" s="67" t="str">
        <f t="shared" si="369"/>
        <v/>
      </c>
      <c r="B1812" s="65">
        <f t="shared" si="372"/>
        <v>1789</v>
      </c>
      <c r="C1812" s="68" t="str">
        <f t="shared" si="373"/>
        <v/>
      </c>
      <c r="D1812" s="69"/>
      <c r="E1812" s="75"/>
      <c r="F1812" s="65" t="e">
        <f>VLOOKUP(E1812,'Trimming log'!$F$5:$V$5000,2,FALSE)</f>
        <v>#N/A</v>
      </c>
      <c r="G1812" s="65" t="e">
        <f>VLOOKUP(E1812,'Trimming log'!$F$5:$V$5000,3,FALSE)</f>
        <v>#N/A</v>
      </c>
      <c r="H1812" s="508" t="e">
        <f>VLOOKUP(E1812,'Trimming log'!$F$5:$V$5000,4,FALSE)</f>
        <v>#N/A</v>
      </c>
      <c r="I1812" s="65" t="e">
        <f>VLOOKUP(E1812,'Trimming log'!$F$5:$V$5000,5,FALSE)</f>
        <v>#N/A</v>
      </c>
      <c r="J1812" s="65" t="e">
        <f>VLOOKUP(E1812,'Trimming log'!$F$5:$V$5000,6,FALSE)</f>
        <v>#N/A</v>
      </c>
      <c r="K1812" s="65" t="e">
        <f>VLOOKUP(E1812,'Trimming log'!$F$5:$V$5000,7,FALSE)</f>
        <v>#N/A</v>
      </c>
      <c r="L1812" s="65" t="e">
        <f>VLOOKUP(E1812,'Trimming log'!$F$5:$V$5000,8,FALSE)</f>
        <v>#N/A</v>
      </c>
      <c r="M1812" s="65" t="e">
        <f>VLOOKUP(E1812,'Trimming log'!$F$5:$V$5000,9,FALSE)</f>
        <v>#N/A</v>
      </c>
      <c r="N1812" s="507" t="e">
        <f>VLOOKUP(E1812,'Trimming log'!$F$5:$V$5000,10,FALSE)</f>
        <v>#N/A</v>
      </c>
      <c r="O1812" s="65" t="e">
        <f>VLOOKUP(E1812,'Trimming log'!$F$5:$V$5000,11,FALSE)</f>
        <v>#N/A</v>
      </c>
      <c r="P1812" s="65" t="e">
        <f>VLOOKUP(E1812,'Trimming log'!$F$5:$V$5000,12,FALSE)</f>
        <v>#N/A</v>
      </c>
      <c r="Q1812" s="65" t="e">
        <f>VLOOKUP(E1812,'Trimming log'!$F$5:$V$5000,13,FALSE)</f>
        <v>#N/A</v>
      </c>
      <c r="R1812" s="65" t="e">
        <f>VLOOKUP(E1812,'Trimming log'!$F$5:$V$5000,14,FALSE)</f>
        <v>#N/A</v>
      </c>
      <c r="S1812" s="65" t="e">
        <f>VLOOKUP(E1812,'Trimming log'!$F$5:$V$5000,15,FALSE)</f>
        <v>#N/A</v>
      </c>
      <c r="T1812" s="65" t="e">
        <f t="shared" si="370"/>
        <v>#N/A</v>
      </c>
      <c r="U1812" s="491" t="str">
        <f t="shared" si="371"/>
        <v/>
      </c>
      <c r="V1812" s="74">
        <f t="shared" si="374"/>
        <v>0</v>
      </c>
      <c r="W1812" s="134">
        <f t="shared" si="375"/>
        <v>0</v>
      </c>
      <c r="X1812" s="134" t="e">
        <f>VLOOKUP(E1812,'Trimming log'!$F$5:$Y$5000,19,FALSE)</f>
        <v>#N/A</v>
      </c>
      <c r="Y1812" s="134" t="e">
        <f>VLOOKUP(E1812,'Trimming log'!$F$5:$Y$5000,20,FALSE)</f>
        <v>#N/A</v>
      </c>
      <c r="Z1812" s="135" t="e">
        <f t="shared" si="376"/>
        <v>#N/A</v>
      </c>
      <c r="AA1812" s="135" t="e">
        <f t="shared" si="377"/>
        <v>#N/A</v>
      </c>
      <c r="AB1812" s="136" t="e">
        <f t="shared" si="378"/>
        <v>#N/A</v>
      </c>
      <c r="AC1812" s="136" t="e">
        <f t="shared" si="379"/>
        <v>#N/A</v>
      </c>
      <c r="AD1812" s="136" t="e">
        <f t="shared" si="380"/>
        <v>#N/A</v>
      </c>
      <c r="AE1812" s="136" t="e">
        <f t="shared" si="381"/>
        <v>#N/A</v>
      </c>
    </row>
    <row r="1813" spans="1:31" ht="15" customHeight="1">
      <c r="A1813" s="67" t="str">
        <f t="shared" si="369"/>
        <v/>
      </c>
      <c r="B1813" s="65">
        <f t="shared" si="372"/>
        <v>1790</v>
      </c>
      <c r="C1813" s="68" t="str">
        <f t="shared" si="373"/>
        <v/>
      </c>
      <c r="D1813" s="69"/>
      <c r="E1813" s="75"/>
      <c r="F1813" s="65" t="e">
        <f>VLOOKUP(E1813,'Trimming log'!$F$5:$V$5000,2,FALSE)</f>
        <v>#N/A</v>
      </c>
      <c r="G1813" s="65" t="e">
        <f>VLOOKUP(E1813,'Trimming log'!$F$5:$V$5000,3,FALSE)</f>
        <v>#N/A</v>
      </c>
      <c r="H1813" s="508" t="e">
        <f>VLOOKUP(E1813,'Trimming log'!$F$5:$V$5000,4,FALSE)</f>
        <v>#N/A</v>
      </c>
      <c r="I1813" s="65" t="e">
        <f>VLOOKUP(E1813,'Trimming log'!$F$5:$V$5000,5,FALSE)</f>
        <v>#N/A</v>
      </c>
      <c r="J1813" s="65" t="e">
        <f>VLOOKUP(E1813,'Trimming log'!$F$5:$V$5000,6,FALSE)</f>
        <v>#N/A</v>
      </c>
      <c r="K1813" s="65" t="e">
        <f>VLOOKUP(E1813,'Trimming log'!$F$5:$V$5000,7,FALSE)</f>
        <v>#N/A</v>
      </c>
      <c r="L1813" s="65" t="e">
        <f>VLOOKUP(E1813,'Trimming log'!$F$5:$V$5000,8,FALSE)</f>
        <v>#N/A</v>
      </c>
      <c r="M1813" s="65" t="e">
        <f>VLOOKUP(E1813,'Trimming log'!$F$5:$V$5000,9,FALSE)</f>
        <v>#N/A</v>
      </c>
      <c r="N1813" s="507" t="e">
        <f>VLOOKUP(E1813,'Trimming log'!$F$5:$V$5000,10,FALSE)</f>
        <v>#N/A</v>
      </c>
      <c r="O1813" s="65" t="e">
        <f>VLOOKUP(E1813,'Trimming log'!$F$5:$V$5000,11,FALSE)</f>
        <v>#N/A</v>
      </c>
      <c r="P1813" s="65" t="e">
        <f>VLOOKUP(E1813,'Trimming log'!$F$5:$V$5000,12,FALSE)</f>
        <v>#N/A</v>
      </c>
      <c r="Q1813" s="65" t="e">
        <f>VLOOKUP(E1813,'Trimming log'!$F$5:$V$5000,13,FALSE)</f>
        <v>#N/A</v>
      </c>
      <c r="R1813" s="65" t="e">
        <f>VLOOKUP(E1813,'Trimming log'!$F$5:$V$5000,14,FALSE)</f>
        <v>#N/A</v>
      </c>
      <c r="S1813" s="65" t="e">
        <f>VLOOKUP(E1813,'Trimming log'!$F$5:$V$5000,15,FALSE)</f>
        <v>#N/A</v>
      </c>
      <c r="T1813" s="65" t="e">
        <f t="shared" si="370"/>
        <v>#N/A</v>
      </c>
      <c r="U1813" s="491" t="str">
        <f t="shared" si="371"/>
        <v/>
      </c>
      <c r="V1813" s="74">
        <f t="shared" si="374"/>
        <v>0</v>
      </c>
      <c r="W1813" s="134">
        <f t="shared" si="375"/>
        <v>0</v>
      </c>
      <c r="X1813" s="134" t="e">
        <f>VLOOKUP(E1813,'Trimming log'!$F$5:$Y$5000,19,FALSE)</f>
        <v>#N/A</v>
      </c>
      <c r="Y1813" s="134" t="e">
        <f>VLOOKUP(E1813,'Trimming log'!$F$5:$Y$5000,20,FALSE)</f>
        <v>#N/A</v>
      </c>
      <c r="Z1813" s="135" t="e">
        <f t="shared" si="376"/>
        <v>#N/A</v>
      </c>
      <c r="AA1813" s="135" t="e">
        <f t="shared" si="377"/>
        <v>#N/A</v>
      </c>
      <c r="AB1813" s="136" t="e">
        <f t="shared" si="378"/>
        <v>#N/A</v>
      </c>
      <c r="AC1813" s="136" t="e">
        <f t="shared" si="379"/>
        <v>#N/A</v>
      </c>
      <c r="AD1813" s="136" t="e">
        <f t="shared" si="380"/>
        <v>#N/A</v>
      </c>
      <c r="AE1813" s="136" t="e">
        <f t="shared" si="381"/>
        <v>#N/A</v>
      </c>
    </row>
    <row r="1814" spans="1:31" ht="15" customHeight="1">
      <c r="A1814" s="67" t="str">
        <f t="shared" si="369"/>
        <v/>
      </c>
      <c r="B1814" s="65">
        <f t="shared" si="372"/>
        <v>1791</v>
      </c>
      <c r="C1814" s="68" t="str">
        <f t="shared" si="373"/>
        <v/>
      </c>
      <c r="D1814" s="69"/>
      <c r="E1814" s="75"/>
      <c r="F1814" s="65" t="e">
        <f>VLOOKUP(E1814,'Trimming log'!$F$5:$V$5000,2,FALSE)</f>
        <v>#N/A</v>
      </c>
      <c r="G1814" s="65" t="e">
        <f>VLOOKUP(E1814,'Trimming log'!$F$5:$V$5000,3,FALSE)</f>
        <v>#N/A</v>
      </c>
      <c r="H1814" s="508" t="e">
        <f>VLOOKUP(E1814,'Trimming log'!$F$5:$V$5000,4,FALSE)</f>
        <v>#N/A</v>
      </c>
      <c r="I1814" s="65" t="e">
        <f>VLOOKUP(E1814,'Trimming log'!$F$5:$V$5000,5,FALSE)</f>
        <v>#N/A</v>
      </c>
      <c r="J1814" s="65" t="e">
        <f>VLOOKUP(E1814,'Trimming log'!$F$5:$V$5000,6,FALSE)</f>
        <v>#N/A</v>
      </c>
      <c r="K1814" s="65" t="e">
        <f>VLOOKUP(E1814,'Trimming log'!$F$5:$V$5000,7,FALSE)</f>
        <v>#N/A</v>
      </c>
      <c r="L1814" s="65" t="e">
        <f>VLOOKUP(E1814,'Trimming log'!$F$5:$V$5000,8,FALSE)</f>
        <v>#N/A</v>
      </c>
      <c r="M1814" s="65" t="e">
        <f>VLOOKUP(E1814,'Trimming log'!$F$5:$V$5000,9,FALSE)</f>
        <v>#N/A</v>
      </c>
      <c r="N1814" s="507" t="e">
        <f>VLOOKUP(E1814,'Trimming log'!$F$5:$V$5000,10,FALSE)</f>
        <v>#N/A</v>
      </c>
      <c r="O1814" s="65" t="e">
        <f>VLOOKUP(E1814,'Trimming log'!$F$5:$V$5000,11,FALSE)</f>
        <v>#N/A</v>
      </c>
      <c r="P1814" s="65" t="e">
        <f>VLOOKUP(E1814,'Trimming log'!$F$5:$V$5000,12,FALSE)</f>
        <v>#N/A</v>
      </c>
      <c r="Q1814" s="65" t="e">
        <f>VLOOKUP(E1814,'Trimming log'!$F$5:$V$5000,13,FALSE)</f>
        <v>#N/A</v>
      </c>
      <c r="R1814" s="65" t="e">
        <f>VLOOKUP(E1814,'Trimming log'!$F$5:$V$5000,14,FALSE)</f>
        <v>#N/A</v>
      </c>
      <c r="S1814" s="65" t="e">
        <f>VLOOKUP(E1814,'Trimming log'!$F$5:$V$5000,15,FALSE)</f>
        <v>#N/A</v>
      </c>
      <c r="T1814" s="65" t="e">
        <f t="shared" si="370"/>
        <v>#N/A</v>
      </c>
      <c r="U1814" s="491" t="str">
        <f t="shared" si="371"/>
        <v/>
      </c>
      <c r="V1814" s="74">
        <f t="shared" si="374"/>
        <v>0</v>
      </c>
      <c r="W1814" s="134">
        <f t="shared" si="375"/>
        <v>0</v>
      </c>
      <c r="X1814" s="134" t="e">
        <f>VLOOKUP(E1814,'Trimming log'!$F$5:$Y$5000,19,FALSE)</f>
        <v>#N/A</v>
      </c>
      <c r="Y1814" s="134" t="e">
        <f>VLOOKUP(E1814,'Trimming log'!$F$5:$Y$5000,20,FALSE)</f>
        <v>#N/A</v>
      </c>
      <c r="Z1814" s="135" t="e">
        <f t="shared" si="376"/>
        <v>#N/A</v>
      </c>
      <c r="AA1814" s="135" t="e">
        <f t="shared" si="377"/>
        <v>#N/A</v>
      </c>
      <c r="AB1814" s="136" t="e">
        <f t="shared" si="378"/>
        <v>#N/A</v>
      </c>
      <c r="AC1814" s="136" t="e">
        <f t="shared" si="379"/>
        <v>#N/A</v>
      </c>
      <c r="AD1814" s="136" t="e">
        <f t="shared" si="380"/>
        <v>#N/A</v>
      </c>
      <c r="AE1814" s="136" t="e">
        <f t="shared" si="381"/>
        <v>#N/A</v>
      </c>
    </row>
    <row r="1815" spans="1:31" ht="15" customHeight="1">
      <c r="A1815" s="67" t="str">
        <f t="shared" si="369"/>
        <v/>
      </c>
      <c r="B1815" s="65">
        <f t="shared" si="372"/>
        <v>1792</v>
      </c>
      <c r="C1815" s="68" t="str">
        <f t="shared" si="373"/>
        <v/>
      </c>
      <c r="D1815" s="69"/>
      <c r="E1815" s="75"/>
      <c r="F1815" s="65" t="e">
        <f>VLOOKUP(E1815,'Trimming log'!$F$5:$V$5000,2,FALSE)</f>
        <v>#N/A</v>
      </c>
      <c r="G1815" s="65" t="e">
        <f>VLOOKUP(E1815,'Trimming log'!$F$5:$V$5000,3,FALSE)</f>
        <v>#N/A</v>
      </c>
      <c r="H1815" s="508" t="e">
        <f>VLOOKUP(E1815,'Trimming log'!$F$5:$V$5000,4,FALSE)</f>
        <v>#N/A</v>
      </c>
      <c r="I1815" s="65" t="e">
        <f>VLOOKUP(E1815,'Trimming log'!$F$5:$V$5000,5,FALSE)</f>
        <v>#N/A</v>
      </c>
      <c r="J1815" s="65" t="e">
        <f>VLOOKUP(E1815,'Trimming log'!$F$5:$V$5000,6,FALSE)</f>
        <v>#N/A</v>
      </c>
      <c r="K1815" s="65" t="e">
        <f>VLOOKUP(E1815,'Trimming log'!$F$5:$V$5000,7,FALSE)</f>
        <v>#N/A</v>
      </c>
      <c r="L1815" s="65" t="e">
        <f>VLOOKUP(E1815,'Trimming log'!$F$5:$V$5000,8,FALSE)</f>
        <v>#N/A</v>
      </c>
      <c r="M1815" s="65" t="e">
        <f>VLOOKUP(E1815,'Trimming log'!$F$5:$V$5000,9,FALSE)</f>
        <v>#N/A</v>
      </c>
      <c r="N1815" s="507" t="e">
        <f>VLOOKUP(E1815,'Trimming log'!$F$5:$V$5000,10,FALSE)</f>
        <v>#N/A</v>
      </c>
      <c r="O1815" s="65" t="e">
        <f>VLOOKUP(E1815,'Trimming log'!$F$5:$V$5000,11,FALSE)</f>
        <v>#N/A</v>
      </c>
      <c r="P1815" s="65" t="e">
        <f>VLOOKUP(E1815,'Trimming log'!$F$5:$V$5000,12,FALSE)</f>
        <v>#N/A</v>
      </c>
      <c r="Q1815" s="65" t="e">
        <f>VLOOKUP(E1815,'Trimming log'!$F$5:$V$5000,13,FALSE)</f>
        <v>#N/A</v>
      </c>
      <c r="R1815" s="65" t="e">
        <f>VLOOKUP(E1815,'Trimming log'!$F$5:$V$5000,14,FALSE)</f>
        <v>#N/A</v>
      </c>
      <c r="S1815" s="65" t="e">
        <f>VLOOKUP(E1815,'Trimming log'!$F$5:$V$5000,15,FALSE)</f>
        <v>#N/A</v>
      </c>
      <c r="T1815" s="65" t="e">
        <f t="shared" si="370"/>
        <v>#N/A</v>
      </c>
      <c r="U1815" s="491" t="str">
        <f t="shared" si="371"/>
        <v/>
      </c>
      <c r="V1815" s="74">
        <f t="shared" si="374"/>
        <v>0</v>
      </c>
      <c r="W1815" s="134">
        <f t="shared" si="375"/>
        <v>0</v>
      </c>
      <c r="X1815" s="134" t="e">
        <f>VLOOKUP(E1815,'Trimming log'!$F$5:$Y$5000,19,FALSE)</f>
        <v>#N/A</v>
      </c>
      <c r="Y1815" s="134" t="e">
        <f>VLOOKUP(E1815,'Trimming log'!$F$5:$Y$5000,20,FALSE)</f>
        <v>#N/A</v>
      </c>
      <c r="Z1815" s="135" t="e">
        <f t="shared" si="376"/>
        <v>#N/A</v>
      </c>
      <c r="AA1815" s="135" t="e">
        <f t="shared" si="377"/>
        <v>#N/A</v>
      </c>
      <c r="AB1815" s="136" t="e">
        <f t="shared" si="378"/>
        <v>#N/A</v>
      </c>
      <c r="AC1815" s="136" t="e">
        <f t="shared" si="379"/>
        <v>#N/A</v>
      </c>
      <c r="AD1815" s="136" t="e">
        <f t="shared" si="380"/>
        <v>#N/A</v>
      </c>
      <c r="AE1815" s="136" t="e">
        <f t="shared" si="381"/>
        <v>#N/A</v>
      </c>
    </row>
    <row r="1816" spans="1:31" ht="15" customHeight="1">
      <c r="A1816" s="67" t="str">
        <f t="shared" si="369"/>
        <v/>
      </c>
      <c r="B1816" s="65">
        <f t="shared" si="372"/>
        <v>1793</v>
      </c>
      <c r="C1816" s="68" t="str">
        <f t="shared" si="373"/>
        <v/>
      </c>
      <c r="D1816" s="69"/>
      <c r="E1816" s="75"/>
      <c r="F1816" s="65" t="e">
        <f>VLOOKUP(E1816,'Trimming log'!$F$5:$V$5000,2,FALSE)</f>
        <v>#N/A</v>
      </c>
      <c r="G1816" s="65" t="e">
        <f>VLOOKUP(E1816,'Trimming log'!$F$5:$V$5000,3,FALSE)</f>
        <v>#N/A</v>
      </c>
      <c r="H1816" s="508" t="e">
        <f>VLOOKUP(E1816,'Trimming log'!$F$5:$V$5000,4,FALSE)</f>
        <v>#N/A</v>
      </c>
      <c r="I1816" s="65" t="e">
        <f>VLOOKUP(E1816,'Trimming log'!$F$5:$V$5000,5,FALSE)</f>
        <v>#N/A</v>
      </c>
      <c r="J1816" s="65" t="e">
        <f>VLOOKUP(E1816,'Trimming log'!$F$5:$V$5000,6,FALSE)</f>
        <v>#N/A</v>
      </c>
      <c r="K1816" s="65" t="e">
        <f>VLOOKUP(E1816,'Trimming log'!$F$5:$V$5000,7,FALSE)</f>
        <v>#N/A</v>
      </c>
      <c r="L1816" s="65" t="e">
        <f>VLOOKUP(E1816,'Trimming log'!$F$5:$V$5000,8,FALSE)</f>
        <v>#N/A</v>
      </c>
      <c r="M1816" s="65" t="e">
        <f>VLOOKUP(E1816,'Trimming log'!$F$5:$V$5000,9,FALSE)</f>
        <v>#N/A</v>
      </c>
      <c r="N1816" s="507" t="e">
        <f>VLOOKUP(E1816,'Trimming log'!$F$5:$V$5000,10,FALSE)</f>
        <v>#N/A</v>
      </c>
      <c r="O1816" s="65" t="e">
        <f>VLOOKUP(E1816,'Trimming log'!$F$5:$V$5000,11,FALSE)</f>
        <v>#N/A</v>
      </c>
      <c r="P1816" s="65" t="e">
        <f>VLOOKUP(E1816,'Trimming log'!$F$5:$V$5000,12,FALSE)</f>
        <v>#N/A</v>
      </c>
      <c r="Q1816" s="65" t="e">
        <f>VLOOKUP(E1816,'Trimming log'!$F$5:$V$5000,13,FALSE)</f>
        <v>#N/A</v>
      </c>
      <c r="R1816" s="65" t="e">
        <f>VLOOKUP(E1816,'Trimming log'!$F$5:$V$5000,14,FALSE)</f>
        <v>#N/A</v>
      </c>
      <c r="S1816" s="65" t="e">
        <f>VLOOKUP(E1816,'Trimming log'!$F$5:$V$5000,15,FALSE)</f>
        <v>#N/A</v>
      </c>
      <c r="T1816" s="65" t="e">
        <f t="shared" si="370"/>
        <v>#N/A</v>
      </c>
      <c r="U1816" s="491" t="str">
        <f t="shared" si="371"/>
        <v/>
      </c>
      <c r="V1816" s="74">
        <f t="shared" si="374"/>
        <v>0</v>
      </c>
      <c r="W1816" s="134">
        <f t="shared" si="375"/>
        <v>0</v>
      </c>
      <c r="X1816" s="134" t="e">
        <f>VLOOKUP(E1816,'Trimming log'!$F$5:$Y$5000,19,FALSE)</f>
        <v>#N/A</v>
      </c>
      <c r="Y1816" s="134" t="e">
        <f>VLOOKUP(E1816,'Trimming log'!$F$5:$Y$5000,20,FALSE)</f>
        <v>#N/A</v>
      </c>
      <c r="Z1816" s="135" t="e">
        <f t="shared" si="376"/>
        <v>#N/A</v>
      </c>
      <c r="AA1816" s="135" t="e">
        <f t="shared" si="377"/>
        <v>#N/A</v>
      </c>
      <c r="AB1816" s="136" t="e">
        <f t="shared" si="378"/>
        <v>#N/A</v>
      </c>
      <c r="AC1816" s="136" t="e">
        <f t="shared" si="379"/>
        <v>#N/A</v>
      </c>
      <c r="AD1816" s="136" t="e">
        <f t="shared" si="380"/>
        <v>#N/A</v>
      </c>
      <c r="AE1816" s="136" t="e">
        <f t="shared" si="381"/>
        <v>#N/A</v>
      </c>
    </row>
    <row r="1817" spans="1:31" ht="15" customHeight="1">
      <c r="A1817" s="67" t="str">
        <f t="shared" si="369"/>
        <v/>
      </c>
      <c r="B1817" s="65">
        <f t="shared" si="372"/>
        <v>1794</v>
      </c>
      <c r="C1817" s="68" t="str">
        <f t="shared" si="373"/>
        <v/>
      </c>
      <c r="D1817" s="69"/>
      <c r="E1817" s="75"/>
      <c r="F1817" s="65" t="e">
        <f>VLOOKUP(E1817,'Trimming log'!$F$5:$V$5000,2,FALSE)</f>
        <v>#N/A</v>
      </c>
      <c r="G1817" s="65" t="e">
        <f>VLOOKUP(E1817,'Trimming log'!$F$5:$V$5000,3,FALSE)</f>
        <v>#N/A</v>
      </c>
      <c r="H1817" s="508" t="e">
        <f>VLOOKUP(E1817,'Trimming log'!$F$5:$V$5000,4,FALSE)</f>
        <v>#N/A</v>
      </c>
      <c r="I1817" s="65" t="e">
        <f>VLOOKUP(E1817,'Trimming log'!$F$5:$V$5000,5,FALSE)</f>
        <v>#N/A</v>
      </c>
      <c r="J1817" s="65" t="e">
        <f>VLOOKUP(E1817,'Trimming log'!$F$5:$V$5000,6,FALSE)</f>
        <v>#N/A</v>
      </c>
      <c r="K1817" s="65" t="e">
        <f>VLOOKUP(E1817,'Trimming log'!$F$5:$V$5000,7,FALSE)</f>
        <v>#N/A</v>
      </c>
      <c r="L1817" s="65" t="e">
        <f>VLOOKUP(E1817,'Trimming log'!$F$5:$V$5000,8,FALSE)</f>
        <v>#N/A</v>
      </c>
      <c r="M1817" s="65" t="e">
        <f>VLOOKUP(E1817,'Trimming log'!$F$5:$V$5000,9,FALSE)</f>
        <v>#N/A</v>
      </c>
      <c r="N1817" s="507" t="e">
        <f>VLOOKUP(E1817,'Trimming log'!$F$5:$V$5000,10,FALSE)</f>
        <v>#N/A</v>
      </c>
      <c r="O1817" s="65" t="e">
        <f>VLOOKUP(E1817,'Trimming log'!$F$5:$V$5000,11,FALSE)</f>
        <v>#N/A</v>
      </c>
      <c r="P1817" s="65" t="e">
        <f>VLOOKUP(E1817,'Trimming log'!$F$5:$V$5000,12,FALSE)</f>
        <v>#N/A</v>
      </c>
      <c r="Q1817" s="65" t="e">
        <f>VLOOKUP(E1817,'Trimming log'!$F$5:$V$5000,13,FALSE)</f>
        <v>#N/A</v>
      </c>
      <c r="R1817" s="65" t="e">
        <f>VLOOKUP(E1817,'Trimming log'!$F$5:$V$5000,14,FALSE)</f>
        <v>#N/A</v>
      </c>
      <c r="S1817" s="65" t="e">
        <f>VLOOKUP(E1817,'Trimming log'!$F$5:$V$5000,15,FALSE)</f>
        <v>#N/A</v>
      </c>
      <c r="T1817" s="65" t="e">
        <f t="shared" si="370"/>
        <v>#N/A</v>
      </c>
      <c r="U1817" s="491" t="str">
        <f t="shared" si="371"/>
        <v/>
      </c>
      <c r="V1817" s="74">
        <f t="shared" si="374"/>
        <v>0</v>
      </c>
      <c r="W1817" s="134">
        <f t="shared" si="375"/>
        <v>0</v>
      </c>
      <c r="X1817" s="134" t="e">
        <f>VLOOKUP(E1817,'Trimming log'!$F$5:$Y$5000,19,FALSE)</f>
        <v>#N/A</v>
      </c>
      <c r="Y1817" s="134" t="e">
        <f>VLOOKUP(E1817,'Trimming log'!$F$5:$Y$5000,20,FALSE)</f>
        <v>#N/A</v>
      </c>
      <c r="Z1817" s="135" t="e">
        <f t="shared" si="376"/>
        <v>#N/A</v>
      </c>
      <c r="AA1817" s="135" t="e">
        <f t="shared" si="377"/>
        <v>#N/A</v>
      </c>
      <c r="AB1817" s="136" t="e">
        <f t="shared" si="378"/>
        <v>#N/A</v>
      </c>
      <c r="AC1817" s="136" t="e">
        <f t="shared" si="379"/>
        <v>#N/A</v>
      </c>
      <c r="AD1817" s="136" t="e">
        <f t="shared" si="380"/>
        <v>#N/A</v>
      </c>
      <c r="AE1817" s="136" t="e">
        <f t="shared" si="381"/>
        <v>#N/A</v>
      </c>
    </row>
    <row r="1818" spans="1:31" ht="15" customHeight="1">
      <c r="A1818" s="67" t="str">
        <f t="shared" si="369"/>
        <v/>
      </c>
      <c r="B1818" s="65">
        <f t="shared" si="372"/>
        <v>1795</v>
      </c>
      <c r="C1818" s="68" t="str">
        <f t="shared" si="373"/>
        <v/>
      </c>
      <c r="D1818" s="69"/>
      <c r="E1818" s="75"/>
      <c r="F1818" s="65" t="e">
        <f>VLOOKUP(E1818,'Trimming log'!$F$5:$V$5000,2,FALSE)</f>
        <v>#N/A</v>
      </c>
      <c r="G1818" s="65" t="e">
        <f>VLOOKUP(E1818,'Trimming log'!$F$5:$V$5000,3,FALSE)</f>
        <v>#N/A</v>
      </c>
      <c r="H1818" s="508" t="e">
        <f>VLOOKUP(E1818,'Trimming log'!$F$5:$V$5000,4,FALSE)</f>
        <v>#N/A</v>
      </c>
      <c r="I1818" s="65" t="e">
        <f>VLOOKUP(E1818,'Trimming log'!$F$5:$V$5000,5,FALSE)</f>
        <v>#N/A</v>
      </c>
      <c r="J1818" s="65" t="e">
        <f>VLOOKUP(E1818,'Trimming log'!$F$5:$V$5000,6,FALSE)</f>
        <v>#N/A</v>
      </c>
      <c r="K1818" s="65" t="e">
        <f>VLOOKUP(E1818,'Trimming log'!$F$5:$V$5000,7,FALSE)</f>
        <v>#N/A</v>
      </c>
      <c r="L1818" s="65" t="e">
        <f>VLOOKUP(E1818,'Trimming log'!$F$5:$V$5000,8,FALSE)</f>
        <v>#N/A</v>
      </c>
      <c r="M1818" s="65" t="e">
        <f>VLOOKUP(E1818,'Trimming log'!$F$5:$V$5000,9,FALSE)</f>
        <v>#N/A</v>
      </c>
      <c r="N1818" s="507" t="e">
        <f>VLOOKUP(E1818,'Trimming log'!$F$5:$V$5000,10,FALSE)</f>
        <v>#N/A</v>
      </c>
      <c r="O1818" s="65" t="e">
        <f>VLOOKUP(E1818,'Trimming log'!$F$5:$V$5000,11,FALSE)</f>
        <v>#N/A</v>
      </c>
      <c r="P1818" s="65" t="e">
        <f>VLOOKUP(E1818,'Trimming log'!$F$5:$V$5000,12,FALSE)</f>
        <v>#N/A</v>
      </c>
      <c r="Q1818" s="65" t="e">
        <f>VLOOKUP(E1818,'Trimming log'!$F$5:$V$5000,13,FALSE)</f>
        <v>#N/A</v>
      </c>
      <c r="R1818" s="65" t="e">
        <f>VLOOKUP(E1818,'Trimming log'!$F$5:$V$5000,14,FALSE)</f>
        <v>#N/A</v>
      </c>
      <c r="S1818" s="65" t="e">
        <f>VLOOKUP(E1818,'Trimming log'!$F$5:$V$5000,15,FALSE)</f>
        <v>#N/A</v>
      </c>
      <c r="T1818" s="65" t="e">
        <f t="shared" si="370"/>
        <v>#N/A</v>
      </c>
      <c r="U1818" s="491" t="str">
        <f t="shared" si="371"/>
        <v/>
      </c>
      <c r="V1818" s="74">
        <f t="shared" si="374"/>
        <v>0</v>
      </c>
      <c r="W1818" s="134">
        <f t="shared" si="375"/>
        <v>0</v>
      </c>
      <c r="X1818" s="134" t="e">
        <f>VLOOKUP(E1818,'Trimming log'!$F$5:$Y$5000,19,FALSE)</f>
        <v>#N/A</v>
      </c>
      <c r="Y1818" s="134" t="e">
        <f>VLOOKUP(E1818,'Trimming log'!$F$5:$Y$5000,20,FALSE)</f>
        <v>#N/A</v>
      </c>
      <c r="Z1818" s="135" t="e">
        <f t="shared" si="376"/>
        <v>#N/A</v>
      </c>
      <c r="AA1818" s="135" t="e">
        <f t="shared" si="377"/>
        <v>#N/A</v>
      </c>
      <c r="AB1818" s="136" t="e">
        <f t="shared" si="378"/>
        <v>#N/A</v>
      </c>
      <c r="AC1818" s="136" t="e">
        <f t="shared" si="379"/>
        <v>#N/A</v>
      </c>
      <c r="AD1818" s="136" t="e">
        <f t="shared" si="380"/>
        <v>#N/A</v>
      </c>
      <c r="AE1818" s="136" t="e">
        <f t="shared" si="381"/>
        <v>#N/A</v>
      </c>
    </row>
    <row r="1819" spans="1:31" ht="15" customHeight="1">
      <c r="A1819" s="67" t="str">
        <f t="shared" si="369"/>
        <v/>
      </c>
      <c r="B1819" s="65">
        <f t="shared" si="372"/>
        <v>1796</v>
      </c>
      <c r="C1819" s="68" t="str">
        <f t="shared" si="373"/>
        <v/>
      </c>
      <c r="D1819" s="69"/>
      <c r="E1819" s="75"/>
      <c r="F1819" s="65" t="e">
        <f>VLOOKUP(E1819,'Trimming log'!$F$5:$V$5000,2,FALSE)</f>
        <v>#N/A</v>
      </c>
      <c r="G1819" s="65" t="e">
        <f>VLOOKUP(E1819,'Trimming log'!$F$5:$V$5000,3,FALSE)</f>
        <v>#N/A</v>
      </c>
      <c r="H1819" s="508" t="e">
        <f>VLOOKUP(E1819,'Trimming log'!$F$5:$V$5000,4,FALSE)</f>
        <v>#N/A</v>
      </c>
      <c r="I1819" s="65" t="e">
        <f>VLOOKUP(E1819,'Trimming log'!$F$5:$V$5000,5,FALSE)</f>
        <v>#N/A</v>
      </c>
      <c r="J1819" s="65" t="e">
        <f>VLOOKUP(E1819,'Trimming log'!$F$5:$V$5000,6,FALSE)</f>
        <v>#N/A</v>
      </c>
      <c r="K1819" s="65" t="e">
        <f>VLOOKUP(E1819,'Trimming log'!$F$5:$V$5000,7,FALSE)</f>
        <v>#N/A</v>
      </c>
      <c r="L1819" s="65" t="e">
        <f>VLOOKUP(E1819,'Trimming log'!$F$5:$V$5000,8,FALSE)</f>
        <v>#N/A</v>
      </c>
      <c r="M1819" s="65" t="e">
        <f>VLOOKUP(E1819,'Trimming log'!$F$5:$V$5000,9,FALSE)</f>
        <v>#N/A</v>
      </c>
      <c r="N1819" s="507" t="e">
        <f>VLOOKUP(E1819,'Trimming log'!$F$5:$V$5000,10,FALSE)</f>
        <v>#N/A</v>
      </c>
      <c r="O1819" s="65" t="e">
        <f>VLOOKUP(E1819,'Trimming log'!$F$5:$V$5000,11,FALSE)</f>
        <v>#N/A</v>
      </c>
      <c r="P1819" s="65" t="e">
        <f>VLOOKUP(E1819,'Trimming log'!$F$5:$V$5000,12,FALSE)</f>
        <v>#N/A</v>
      </c>
      <c r="Q1819" s="65" t="e">
        <f>VLOOKUP(E1819,'Trimming log'!$F$5:$V$5000,13,FALSE)</f>
        <v>#N/A</v>
      </c>
      <c r="R1819" s="65" t="e">
        <f>VLOOKUP(E1819,'Trimming log'!$F$5:$V$5000,14,FALSE)</f>
        <v>#N/A</v>
      </c>
      <c r="S1819" s="65" t="e">
        <f>VLOOKUP(E1819,'Trimming log'!$F$5:$V$5000,15,FALSE)</f>
        <v>#N/A</v>
      </c>
      <c r="T1819" s="65" t="e">
        <f t="shared" si="370"/>
        <v>#N/A</v>
      </c>
      <c r="U1819" s="491" t="str">
        <f t="shared" si="371"/>
        <v/>
      </c>
      <c r="V1819" s="74">
        <f t="shared" si="374"/>
        <v>0</v>
      </c>
      <c r="W1819" s="134">
        <f t="shared" si="375"/>
        <v>0</v>
      </c>
      <c r="X1819" s="134" t="e">
        <f>VLOOKUP(E1819,'Trimming log'!$F$5:$Y$5000,19,FALSE)</f>
        <v>#N/A</v>
      </c>
      <c r="Y1819" s="134" t="e">
        <f>VLOOKUP(E1819,'Trimming log'!$F$5:$Y$5000,20,FALSE)</f>
        <v>#N/A</v>
      </c>
      <c r="Z1819" s="135" t="e">
        <f t="shared" si="376"/>
        <v>#N/A</v>
      </c>
      <c r="AA1819" s="135" t="e">
        <f t="shared" si="377"/>
        <v>#N/A</v>
      </c>
      <c r="AB1819" s="136" t="e">
        <f t="shared" si="378"/>
        <v>#N/A</v>
      </c>
      <c r="AC1819" s="136" t="e">
        <f t="shared" si="379"/>
        <v>#N/A</v>
      </c>
      <c r="AD1819" s="136" t="e">
        <f t="shared" si="380"/>
        <v>#N/A</v>
      </c>
      <c r="AE1819" s="136" t="e">
        <f t="shared" si="381"/>
        <v>#N/A</v>
      </c>
    </row>
    <row r="1820" spans="1:31" ht="15" customHeight="1">
      <c r="A1820" s="67" t="str">
        <f t="shared" si="369"/>
        <v/>
      </c>
      <c r="B1820" s="65">
        <f t="shared" si="372"/>
        <v>1797</v>
      </c>
      <c r="C1820" s="68" t="str">
        <f t="shared" si="373"/>
        <v/>
      </c>
      <c r="D1820" s="69"/>
      <c r="E1820" s="75"/>
      <c r="F1820" s="65" t="e">
        <f>VLOOKUP(E1820,'Trimming log'!$F$5:$V$5000,2,FALSE)</f>
        <v>#N/A</v>
      </c>
      <c r="G1820" s="65" t="e">
        <f>VLOOKUP(E1820,'Trimming log'!$F$5:$V$5000,3,FALSE)</f>
        <v>#N/A</v>
      </c>
      <c r="H1820" s="508" t="e">
        <f>VLOOKUP(E1820,'Trimming log'!$F$5:$V$5000,4,FALSE)</f>
        <v>#N/A</v>
      </c>
      <c r="I1820" s="65" t="e">
        <f>VLOOKUP(E1820,'Trimming log'!$F$5:$V$5000,5,FALSE)</f>
        <v>#N/A</v>
      </c>
      <c r="J1820" s="65" t="e">
        <f>VLOOKUP(E1820,'Trimming log'!$F$5:$V$5000,6,FALSE)</f>
        <v>#N/A</v>
      </c>
      <c r="K1820" s="65" t="e">
        <f>VLOOKUP(E1820,'Trimming log'!$F$5:$V$5000,7,FALSE)</f>
        <v>#N/A</v>
      </c>
      <c r="L1820" s="65" t="e">
        <f>VLOOKUP(E1820,'Trimming log'!$F$5:$V$5000,8,FALSE)</f>
        <v>#N/A</v>
      </c>
      <c r="M1820" s="65" t="e">
        <f>VLOOKUP(E1820,'Trimming log'!$F$5:$V$5000,9,FALSE)</f>
        <v>#N/A</v>
      </c>
      <c r="N1820" s="507" t="e">
        <f>VLOOKUP(E1820,'Trimming log'!$F$5:$V$5000,10,FALSE)</f>
        <v>#N/A</v>
      </c>
      <c r="O1820" s="65" t="e">
        <f>VLOOKUP(E1820,'Trimming log'!$F$5:$V$5000,11,FALSE)</f>
        <v>#N/A</v>
      </c>
      <c r="P1820" s="65" t="e">
        <f>VLOOKUP(E1820,'Trimming log'!$F$5:$V$5000,12,FALSE)</f>
        <v>#N/A</v>
      </c>
      <c r="Q1820" s="65" t="e">
        <f>VLOOKUP(E1820,'Trimming log'!$F$5:$V$5000,13,FALSE)</f>
        <v>#N/A</v>
      </c>
      <c r="R1820" s="65" t="e">
        <f>VLOOKUP(E1820,'Trimming log'!$F$5:$V$5000,14,FALSE)</f>
        <v>#N/A</v>
      </c>
      <c r="S1820" s="65" t="e">
        <f>VLOOKUP(E1820,'Trimming log'!$F$5:$V$5000,15,FALSE)</f>
        <v>#N/A</v>
      </c>
      <c r="T1820" s="65" t="e">
        <f t="shared" si="370"/>
        <v>#N/A</v>
      </c>
      <c r="U1820" s="491" t="str">
        <f t="shared" si="371"/>
        <v/>
      </c>
      <c r="V1820" s="74">
        <f t="shared" si="374"/>
        <v>0</v>
      </c>
      <c r="W1820" s="134">
        <f t="shared" si="375"/>
        <v>0</v>
      </c>
      <c r="X1820" s="134" t="e">
        <f>VLOOKUP(E1820,'Trimming log'!$F$5:$Y$5000,19,FALSE)</f>
        <v>#N/A</v>
      </c>
      <c r="Y1820" s="134" t="e">
        <f>VLOOKUP(E1820,'Trimming log'!$F$5:$Y$5000,20,FALSE)</f>
        <v>#N/A</v>
      </c>
      <c r="Z1820" s="135" t="e">
        <f t="shared" si="376"/>
        <v>#N/A</v>
      </c>
      <c r="AA1820" s="135" t="e">
        <f t="shared" si="377"/>
        <v>#N/A</v>
      </c>
      <c r="AB1820" s="136" t="e">
        <f t="shared" si="378"/>
        <v>#N/A</v>
      </c>
      <c r="AC1820" s="136" t="e">
        <f t="shared" si="379"/>
        <v>#N/A</v>
      </c>
      <c r="AD1820" s="136" t="e">
        <f t="shared" si="380"/>
        <v>#N/A</v>
      </c>
      <c r="AE1820" s="136" t="e">
        <f t="shared" si="381"/>
        <v>#N/A</v>
      </c>
    </row>
    <row r="1821" spans="1:31" ht="15" customHeight="1">
      <c r="A1821" s="67" t="str">
        <f t="shared" si="369"/>
        <v/>
      </c>
      <c r="B1821" s="65">
        <f t="shared" si="372"/>
        <v>1798</v>
      </c>
      <c r="C1821" s="68" t="str">
        <f t="shared" si="373"/>
        <v/>
      </c>
      <c r="D1821" s="69"/>
      <c r="E1821" s="75"/>
      <c r="F1821" s="65" t="e">
        <f>VLOOKUP(E1821,'Trimming log'!$F$5:$V$5000,2,FALSE)</f>
        <v>#N/A</v>
      </c>
      <c r="G1821" s="65" t="e">
        <f>VLOOKUP(E1821,'Trimming log'!$F$5:$V$5000,3,FALSE)</f>
        <v>#N/A</v>
      </c>
      <c r="H1821" s="508" t="e">
        <f>VLOOKUP(E1821,'Trimming log'!$F$5:$V$5000,4,FALSE)</f>
        <v>#N/A</v>
      </c>
      <c r="I1821" s="65" t="e">
        <f>VLOOKUP(E1821,'Trimming log'!$F$5:$V$5000,5,FALSE)</f>
        <v>#N/A</v>
      </c>
      <c r="J1821" s="65" t="e">
        <f>VLOOKUP(E1821,'Trimming log'!$F$5:$V$5000,6,FALSE)</f>
        <v>#N/A</v>
      </c>
      <c r="K1821" s="65" t="e">
        <f>VLOOKUP(E1821,'Trimming log'!$F$5:$V$5000,7,FALSE)</f>
        <v>#N/A</v>
      </c>
      <c r="L1821" s="65" t="e">
        <f>VLOOKUP(E1821,'Trimming log'!$F$5:$V$5000,8,FALSE)</f>
        <v>#N/A</v>
      </c>
      <c r="M1821" s="65" t="e">
        <f>VLOOKUP(E1821,'Trimming log'!$F$5:$V$5000,9,FALSE)</f>
        <v>#N/A</v>
      </c>
      <c r="N1821" s="507" t="e">
        <f>VLOOKUP(E1821,'Trimming log'!$F$5:$V$5000,10,FALSE)</f>
        <v>#N/A</v>
      </c>
      <c r="O1821" s="65" t="e">
        <f>VLOOKUP(E1821,'Trimming log'!$F$5:$V$5000,11,FALSE)</f>
        <v>#N/A</v>
      </c>
      <c r="P1821" s="65" t="e">
        <f>VLOOKUP(E1821,'Trimming log'!$F$5:$V$5000,12,FALSE)</f>
        <v>#N/A</v>
      </c>
      <c r="Q1821" s="65" t="e">
        <f>VLOOKUP(E1821,'Trimming log'!$F$5:$V$5000,13,FALSE)</f>
        <v>#N/A</v>
      </c>
      <c r="R1821" s="65" t="e">
        <f>VLOOKUP(E1821,'Trimming log'!$F$5:$V$5000,14,FALSE)</f>
        <v>#N/A</v>
      </c>
      <c r="S1821" s="65" t="e">
        <f>VLOOKUP(E1821,'Trimming log'!$F$5:$V$5000,15,FALSE)</f>
        <v>#N/A</v>
      </c>
      <c r="T1821" s="65" t="e">
        <f t="shared" si="370"/>
        <v>#N/A</v>
      </c>
      <c r="U1821" s="491" t="str">
        <f t="shared" si="371"/>
        <v/>
      </c>
      <c r="V1821" s="74">
        <f t="shared" si="374"/>
        <v>0</v>
      </c>
      <c r="W1821" s="134">
        <f t="shared" si="375"/>
        <v>0</v>
      </c>
      <c r="X1821" s="134" t="e">
        <f>VLOOKUP(E1821,'Trimming log'!$F$5:$Y$5000,19,FALSE)</f>
        <v>#N/A</v>
      </c>
      <c r="Y1821" s="134" t="e">
        <f>VLOOKUP(E1821,'Trimming log'!$F$5:$Y$5000,20,FALSE)</f>
        <v>#N/A</v>
      </c>
      <c r="Z1821" s="135" t="e">
        <f t="shared" si="376"/>
        <v>#N/A</v>
      </c>
      <c r="AA1821" s="135" t="e">
        <f t="shared" si="377"/>
        <v>#N/A</v>
      </c>
      <c r="AB1821" s="136" t="e">
        <f t="shared" si="378"/>
        <v>#N/A</v>
      </c>
      <c r="AC1821" s="136" t="e">
        <f t="shared" si="379"/>
        <v>#N/A</v>
      </c>
      <c r="AD1821" s="136" t="e">
        <f t="shared" si="380"/>
        <v>#N/A</v>
      </c>
      <c r="AE1821" s="136" t="e">
        <f t="shared" si="381"/>
        <v>#N/A</v>
      </c>
    </row>
    <row r="1822" spans="1:31" ht="15" customHeight="1">
      <c r="A1822" s="67" t="str">
        <f t="shared" si="369"/>
        <v/>
      </c>
      <c r="B1822" s="65">
        <f t="shared" si="372"/>
        <v>1799</v>
      </c>
      <c r="C1822" s="68" t="str">
        <f t="shared" si="373"/>
        <v/>
      </c>
      <c r="D1822" s="69"/>
      <c r="E1822" s="75"/>
      <c r="F1822" s="65" t="e">
        <f>VLOOKUP(E1822,'Trimming log'!$F$5:$V$5000,2,FALSE)</f>
        <v>#N/A</v>
      </c>
      <c r="G1822" s="65" t="e">
        <f>VLOOKUP(E1822,'Trimming log'!$F$5:$V$5000,3,FALSE)</f>
        <v>#N/A</v>
      </c>
      <c r="H1822" s="508" t="e">
        <f>VLOOKUP(E1822,'Trimming log'!$F$5:$V$5000,4,FALSE)</f>
        <v>#N/A</v>
      </c>
      <c r="I1822" s="65" t="e">
        <f>VLOOKUP(E1822,'Trimming log'!$F$5:$V$5000,5,FALSE)</f>
        <v>#N/A</v>
      </c>
      <c r="J1822" s="65" t="e">
        <f>VLOOKUP(E1822,'Trimming log'!$F$5:$V$5000,6,FALSE)</f>
        <v>#N/A</v>
      </c>
      <c r="K1822" s="65" t="e">
        <f>VLOOKUP(E1822,'Trimming log'!$F$5:$V$5000,7,FALSE)</f>
        <v>#N/A</v>
      </c>
      <c r="L1822" s="65" t="e">
        <f>VLOOKUP(E1822,'Trimming log'!$F$5:$V$5000,8,FALSE)</f>
        <v>#N/A</v>
      </c>
      <c r="M1822" s="65" t="e">
        <f>VLOOKUP(E1822,'Trimming log'!$F$5:$V$5000,9,FALSE)</f>
        <v>#N/A</v>
      </c>
      <c r="N1822" s="507" t="e">
        <f>VLOOKUP(E1822,'Trimming log'!$F$5:$V$5000,10,FALSE)</f>
        <v>#N/A</v>
      </c>
      <c r="O1822" s="65" t="e">
        <f>VLOOKUP(E1822,'Trimming log'!$F$5:$V$5000,11,FALSE)</f>
        <v>#N/A</v>
      </c>
      <c r="P1822" s="65" t="e">
        <f>VLOOKUP(E1822,'Trimming log'!$F$5:$V$5000,12,FALSE)</f>
        <v>#N/A</v>
      </c>
      <c r="Q1822" s="65" t="e">
        <f>VLOOKUP(E1822,'Trimming log'!$F$5:$V$5000,13,FALSE)</f>
        <v>#N/A</v>
      </c>
      <c r="R1822" s="65" t="e">
        <f>VLOOKUP(E1822,'Trimming log'!$F$5:$V$5000,14,FALSE)</f>
        <v>#N/A</v>
      </c>
      <c r="S1822" s="65" t="e">
        <f>VLOOKUP(E1822,'Trimming log'!$F$5:$V$5000,15,FALSE)</f>
        <v>#N/A</v>
      </c>
      <c r="T1822" s="65" t="e">
        <f t="shared" si="370"/>
        <v>#N/A</v>
      </c>
      <c r="U1822" s="491" t="str">
        <f t="shared" si="371"/>
        <v/>
      </c>
      <c r="V1822" s="74">
        <f t="shared" si="374"/>
        <v>0</v>
      </c>
      <c r="W1822" s="134">
        <f t="shared" si="375"/>
        <v>0</v>
      </c>
      <c r="X1822" s="134" t="e">
        <f>VLOOKUP(E1822,'Trimming log'!$F$5:$Y$5000,19,FALSE)</f>
        <v>#N/A</v>
      </c>
      <c r="Y1822" s="134" t="e">
        <f>VLOOKUP(E1822,'Trimming log'!$F$5:$Y$5000,20,FALSE)</f>
        <v>#N/A</v>
      </c>
      <c r="Z1822" s="135" t="e">
        <f t="shared" si="376"/>
        <v>#N/A</v>
      </c>
      <c r="AA1822" s="135" t="e">
        <f t="shared" si="377"/>
        <v>#N/A</v>
      </c>
      <c r="AB1822" s="136" t="e">
        <f t="shared" si="378"/>
        <v>#N/A</v>
      </c>
      <c r="AC1822" s="136" t="e">
        <f t="shared" si="379"/>
        <v>#N/A</v>
      </c>
      <c r="AD1822" s="136" t="e">
        <f t="shared" si="380"/>
        <v>#N/A</v>
      </c>
      <c r="AE1822" s="136" t="e">
        <f t="shared" si="381"/>
        <v>#N/A</v>
      </c>
    </row>
    <row r="1823" spans="1:31" ht="15" customHeight="1">
      <c r="A1823" s="67" t="str">
        <f t="shared" si="369"/>
        <v/>
      </c>
      <c r="B1823" s="65">
        <f t="shared" si="372"/>
        <v>1800</v>
      </c>
      <c r="C1823" s="68" t="str">
        <f t="shared" si="373"/>
        <v/>
      </c>
      <c r="D1823" s="69"/>
      <c r="E1823" s="75"/>
      <c r="F1823" s="65" t="e">
        <f>VLOOKUP(E1823,'Trimming log'!$F$5:$V$5000,2,FALSE)</f>
        <v>#N/A</v>
      </c>
      <c r="G1823" s="65" t="e">
        <f>VLOOKUP(E1823,'Trimming log'!$F$5:$V$5000,3,FALSE)</f>
        <v>#N/A</v>
      </c>
      <c r="H1823" s="508" t="e">
        <f>VLOOKUP(E1823,'Trimming log'!$F$5:$V$5000,4,FALSE)</f>
        <v>#N/A</v>
      </c>
      <c r="I1823" s="65" t="e">
        <f>VLOOKUP(E1823,'Trimming log'!$F$5:$V$5000,5,FALSE)</f>
        <v>#N/A</v>
      </c>
      <c r="J1823" s="65" t="e">
        <f>VLOOKUP(E1823,'Trimming log'!$F$5:$V$5000,6,FALSE)</f>
        <v>#N/A</v>
      </c>
      <c r="K1823" s="65" t="e">
        <f>VLOOKUP(E1823,'Trimming log'!$F$5:$V$5000,7,FALSE)</f>
        <v>#N/A</v>
      </c>
      <c r="L1823" s="65" t="e">
        <f>VLOOKUP(E1823,'Trimming log'!$F$5:$V$5000,8,FALSE)</f>
        <v>#N/A</v>
      </c>
      <c r="M1823" s="65" t="e">
        <f>VLOOKUP(E1823,'Trimming log'!$F$5:$V$5000,9,FALSE)</f>
        <v>#N/A</v>
      </c>
      <c r="N1823" s="507" t="e">
        <f>VLOOKUP(E1823,'Trimming log'!$F$5:$V$5000,10,FALSE)</f>
        <v>#N/A</v>
      </c>
      <c r="O1823" s="65" t="e">
        <f>VLOOKUP(E1823,'Trimming log'!$F$5:$V$5000,11,FALSE)</f>
        <v>#N/A</v>
      </c>
      <c r="P1823" s="65" t="e">
        <f>VLOOKUP(E1823,'Trimming log'!$F$5:$V$5000,12,FALSE)</f>
        <v>#N/A</v>
      </c>
      <c r="Q1823" s="65" t="e">
        <f>VLOOKUP(E1823,'Trimming log'!$F$5:$V$5000,13,FALSE)</f>
        <v>#N/A</v>
      </c>
      <c r="R1823" s="65" t="e">
        <f>VLOOKUP(E1823,'Trimming log'!$F$5:$V$5000,14,FALSE)</f>
        <v>#N/A</v>
      </c>
      <c r="S1823" s="65" t="e">
        <f>VLOOKUP(E1823,'Trimming log'!$F$5:$V$5000,15,FALSE)</f>
        <v>#N/A</v>
      </c>
      <c r="T1823" s="65" t="e">
        <f t="shared" si="370"/>
        <v>#N/A</v>
      </c>
      <c r="U1823" s="491" t="str">
        <f t="shared" si="371"/>
        <v/>
      </c>
      <c r="V1823" s="74">
        <f t="shared" si="374"/>
        <v>0</v>
      </c>
      <c r="W1823" s="134">
        <f t="shared" si="375"/>
        <v>0</v>
      </c>
      <c r="X1823" s="134" t="e">
        <f>VLOOKUP(E1823,'Trimming log'!$F$5:$Y$5000,19,FALSE)</f>
        <v>#N/A</v>
      </c>
      <c r="Y1823" s="134" t="e">
        <f>VLOOKUP(E1823,'Trimming log'!$F$5:$Y$5000,20,FALSE)</f>
        <v>#N/A</v>
      </c>
      <c r="Z1823" s="135" t="e">
        <f t="shared" si="376"/>
        <v>#N/A</v>
      </c>
      <c r="AA1823" s="135" t="e">
        <f t="shared" si="377"/>
        <v>#N/A</v>
      </c>
      <c r="AB1823" s="136" t="e">
        <f t="shared" si="378"/>
        <v>#N/A</v>
      </c>
      <c r="AC1823" s="136" t="e">
        <f t="shared" si="379"/>
        <v>#N/A</v>
      </c>
      <c r="AD1823" s="136" t="e">
        <f t="shared" si="380"/>
        <v>#N/A</v>
      </c>
      <c r="AE1823" s="136" t="e">
        <f t="shared" si="381"/>
        <v>#N/A</v>
      </c>
    </row>
    <row r="1824" spans="1:31" ht="15" customHeight="1">
      <c r="A1824" s="67" t="str">
        <f t="shared" si="369"/>
        <v/>
      </c>
      <c r="B1824" s="65">
        <f t="shared" si="372"/>
        <v>1801</v>
      </c>
      <c r="C1824" s="68" t="str">
        <f t="shared" si="373"/>
        <v/>
      </c>
      <c r="D1824" s="69"/>
      <c r="E1824" s="75"/>
      <c r="F1824" s="65" t="e">
        <f>VLOOKUP(E1824,'Trimming log'!$F$5:$V$5000,2,FALSE)</f>
        <v>#N/A</v>
      </c>
      <c r="G1824" s="65" t="e">
        <f>VLOOKUP(E1824,'Trimming log'!$F$5:$V$5000,3,FALSE)</f>
        <v>#N/A</v>
      </c>
      <c r="H1824" s="508" t="e">
        <f>VLOOKUP(E1824,'Trimming log'!$F$5:$V$5000,4,FALSE)</f>
        <v>#N/A</v>
      </c>
      <c r="I1824" s="65" t="e">
        <f>VLOOKUP(E1824,'Trimming log'!$F$5:$V$5000,5,FALSE)</f>
        <v>#N/A</v>
      </c>
      <c r="J1824" s="65" t="e">
        <f>VLOOKUP(E1824,'Trimming log'!$F$5:$V$5000,6,FALSE)</f>
        <v>#N/A</v>
      </c>
      <c r="K1824" s="65" t="e">
        <f>VLOOKUP(E1824,'Trimming log'!$F$5:$V$5000,7,FALSE)</f>
        <v>#N/A</v>
      </c>
      <c r="L1824" s="65" t="e">
        <f>VLOOKUP(E1824,'Trimming log'!$F$5:$V$5000,8,FALSE)</f>
        <v>#N/A</v>
      </c>
      <c r="M1824" s="65" t="e">
        <f>VLOOKUP(E1824,'Trimming log'!$F$5:$V$5000,9,FALSE)</f>
        <v>#N/A</v>
      </c>
      <c r="N1824" s="507" t="e">
        <f>VLOOKUP(E1824,'Trimming log'!$F$5:$V$5000,10,FALSE)</f>
        <v>#N/A</v>
      </c>
      <c r="O1824" s="65" t="e">
        <f>VLOOKUP(E1824,'Trimming log'!$F$5:$V$5000,11,FALSE)</f>
        <v>#N/A</v>
      </c>
      <c r="P1824" s="65" t="e">
        <f>VLOOKUP(E1824,'Trimming log'!$F$5:$V$5000,12,FALSE)</f>
        <v>#N/A</v>
      </c>
      <c r="Q1824" s="65" t="e">
        <f>VLOOKUP(E1824,'Trimming log'!$F$5:$V$5000,13,FALSE)</f>
        <v>#N/A</v>
      </c>
      <c r="R1824" s="65" t="e">
        <f>VLOOKUP(E1824,'Trimming log'!$F$5:$V$5000,14,FALSE)</f>
        <v>#N/A</v>
      </c>
      <c r="S1824" s="65" t="e">
        <f>VLOOKUP(E1824,'Trimming log'!$F$5:$V$5000,15,FALSE)</f>
        <v>#N/A</v>
      </c>
      <c r="T1824" s="65" t="e">
        <f t="shared" si="370"/>
        <v>#N/A</v>
      </c>
      <c r="U1824" s="491" t="str">
        <f t="shared" si="371"/>
        <v/>
      </c>
      <c r="V1824" s="74">
        <f t="shared" si="374"/>
        <v>0</v>
      </c>
      <c r="W1824" s="134">
        <f t="shared" si="375"/>
        <v>0</v>
      </c>
      <c r="X1824" s="134" t="e">
        <f>VLOOKUP(E1824,'Trimming log'!$F$5:$Y$5000,19,FALSE)</f>
        <v>#N/A</v>
      </c>
      <c r="Y1824" s="134" t="e">
        <f>VLOOKUP(E1824,'Trimming log'!$F$5:$Y$5000,20,FALSE)</f>
        <v>#N/A</v>
      </c>
      <c r="Z1824" s="135" t="e">
        <f t="shared" si="376"/>
        <v>#N/A</v>
      </c>
      <c r="AA1824" s="135" t="e">
        <f t="shared" si="377"/>
        <v>#N/A</v>
      </c>
      <c r="AB1824" s="136" t="e">
        <f t="shared" si="378"/>
        <v>#N/A</v>
      </c>
      <c r="AC1824" s="136" t="e">
        <f t="shared" si="379"/>
        <v>#N/A</v>
      </c>
      <c r="AD1824" s="136" t="e">
        <f t="shared" si="380"/>
        <v>#N/A</v>
      </c>
      <c r="AE1824" s="136" t="e">
        <f t="shared" si="381"/>
        <v>#N/A</v>
      </c>
    </row>
    <row r="1825" spans="1:31" ht="15" customHeight="1">
      <c r="A1825" s="67" t="str">
        <f t="shared" si="369"/>
        <v/>
      </c>
      <c r="B1825" s="65">
        <f t="shared" si="372"/>
        <v>1802</v>
      </c>
      <c r="C1825" s="68" t="str">
        <f t="shared" si="373"/>
        <v/>
      </c>
      <c r="D1825" s="69"/>
      <c r="E1825" s="75"/>
      <c r="F1825" s="65" t="e">
        <f>VLOOKUP(E1825,'Trimming log'!$F$5:$V$5000,2,FALSE)</f>
        <v>#N/A</v>
      </c>
      <c r="G1825" s="65" t="e">
        <f>VLOOKUP(E1825,'Trimming log'!$F$5:$V$5000,3,FALSE)</f>
        <v>#N/A</v>
      </c>
      <c r="H1825" s="508" t="e">
        <f>VLOOKUP(E1825,'Trimming log'!$F$5:$V$5000,4,FALSE)</f>
        <v>#N/A</v>
      </c>
      <c r="I1825" s="65" t="e">
        <f>VLOOKUP(E1825,'Trimming log'!$F$5:$V$5000,5,FALSE)</f>
        <v>#N/A</v>
      </c>
      <c r="J1825" s="65" t="e">
        <f>VLOOKUP(E1825,'Trimming log'!$F$5:$V$5000,6,FALSE)</f>
        <v>#N/A</v>
      </c>
      <c r="K1825" s="65" t="e">
        <f>VLOOKUP(E1825,'Trimming log'!$F$5:$V$5000,7,FALSE)</f>
        <v>#N/A</v>
      </c>
      <c r="L1825" s="65" t="e">
        <f>VLOOKUP(E1825,'Trimming log'!$F$5:$V$5000,8,FALSE)</f>
        <v>#N/A</v>
      </c>
      <c r="M1825" s="65" t="e">
        <f>VLOOKUP(E1825,'Trimming log'!$F$5:$V$5000,9,FALSE)</f>
        <v>#N/A</v>
      </c>
      <c r="N1825" s="507" t="e">
        <f>VLOOKUP(E1825,'Trimming log'!$F$5:$V$5000,10,FALSE)</f>
        <v>#N/A</v>
      </c>
      <c r="O1825" s="65" t="e">
        <f>VLOOKUP(E1825,'Trimming log'!$F$5:$V$5000,11,FALSE)</f>
        <v>#N/A</v>
      </c>
      <c r="P1825" s="65" t="e">
        <f>VLOOKUP(E1825,'Trimming log'!$F$5:$V$5000,12,FALSE)</f>
        <v>#N/A</v>
      </c>
      <c r="Q1825" s="65" t="e">
        <f>VLOOKUP(E1825,'Trimming log'!$F$5:$V$5000,13,FALSE)</f>
        <v>#N/A</v>
      </c>
      <c r="R1825" s="65" t="e">
        <f>VLOOKUP(E1825,'Trimming log'!$F$5:$V$5000,14,FALSE)</f>
        <v>#N/A</v>
      </c>
      <c r="S1825" s="65" t="e">
        <f>VLOOKUP(E1825,'Trimming log'!$F$5:$V$5000,15,FALSE)</f>
        <v>#N/A</v>
      </c>
      <c r="T1825" s="65" t="e">
        <f t="shared" si="370"/>
        <v>#N/A</v>
      </c>
      <c r="U1825" s="491" t="str">
        <f t="shared" si="371"/>
        <v/>
      </c>
      <c r="V1825" s="74">
        <f t="shared" si="374"/>
        <v>0</v>
      </c>
      <c r="W1825" s="134">
        <f t="shared" si="375"/>
        <v>0</v>
      </c>
      <c r="X1825" s="134" t="e">
        <f>VLOOKUP(E1825,'Trimming log'!$F$5:$Y$5000,19,FALSE)</f>
        <v>#N/A</v>
      </c>
      <c r="Y1825" s="134" t="e">
        <f>VLOOKUP(E1825,'Trimming log'!$F$5:$Y$5000,20,FALSE)</f>
        <v>#N/A</v>
      </c>
      <c r="Z1825" s="135" t="e">
        <f t="shared" si="376"/>
        <v>#N/A</v>
      </c>
      <c r="AA1825" s="135" t="e">
        <f t="shared" si="377"/>
        <v>#N/A</v>
      </c>
      <c r="AB1825" s="136" t="e">
        <f t="shared" si="378"/>
        <v>#N/A</v>
      </c>
      <c r="AC1825" s="136" t="e">
        <f t="shared" si="379"/>
        <v>#N/A</v>
      </c>
      <c r="AD1825" s="136" t="e">
        <f t="shared" si="380"/>
        <v>#N/A</v>
      </c>
      <c r="AE1825" s="136" t="e">
        <f t="shared" si="381"/>
        <v>#N/A</v>
      </c>
    </row>
    <row r="1826" spans="1:31" ht="15" customHeight="1">
      <c r="A1826" s="67" t="str">
        <f t="shared" si="369"/>
        <v/>
      </c>
      <c r="B1826" s="65">
        <f t="shared" si="372"/>
        <v>1803</v>
      </c>
      <c r="C1826" s="68" t="str">
        <f t="shared" si="373"/>
        <v/>
      </c>
      <c r="D1826" s="69"/>
      <c r="E1826" s="75"/>
      <c r="F1826" s="65" t="e">
        <f>VLOOKUP(E1826,'Trimming log'!$F$5:$V$5000,2,FALSE)</f>
        <v>#N/A</v>
      </c>
      <c r="G1826" s="65" t="e">
        <f>VLOOKUP(E1826,'Trimming log'!$F$5:$V$5000,3,FALSE)</f>
        <v>#N/A</v>
      </c>
      <c r="H1826" s="508" t="e">
        <f>VLOOKUP(E1826,'Trimming log'!$F$5:$V$5000,4,FALSE)</f>
        <v>#N/A</v>
      </c>
      <c r="I1826" s="65" t="e">
        <f>VLOOKUP(E1826,'Trimming log'!$F$5:$V$5000,5,FALSE)</f>
        <v>#N/A</v>
      </c>
      <c r="J1826" s="65" t="e">
        <f>VLOOKUP(E1826,'Trimming log'!$F$5:$V$5000,6,FALSE)</f>
        <v>#N/A</v>
      </c>
      <c r="K1826" s="65" t="e">
        <f>VLOOKUP(E1826,'Trimming log'!$F$5:$V$5000,7,FALSE)</f>
        <v>#N/A</v>
      </c>
      <c r="L1826" s="65" t="e">
        <f>VLOOKUP(E1826,'Trimming log'!$F$5:$V$5000,8,FALSE)</f>
        <v>#N/A</v>
      </c>
      <c r="M1826" s="65" t="e">
        <f>VLOOKUP(E1826,'Trimming log'!$F$5:$V$5000,9,FALSE)</f>
        <v>#N/A</v>
      </c>
      <c r="N1826" s="507" t="e">
        <f>VLOOKUP(E1826,'Trimming log'!$F$5:$V$5000,10,FALSE)</f>
        <v>#N/A</v>
      </c>
      <c r="O1826" s="65" t="e">
        <f>VLOOKUP(E1826,'Trimming log'!$F$5:$V$5000,11,FALSE)</f>
        <v>#N/A</v>
      </c>
      <c r="P1826" s="65" t="e">
        <f>VLOOKUP(E1826,'Trimming log'!$F$5:$V$5000,12,FALSE)</f>
        <v>#N/A</v>
      </c>
      <c r="Q1826" s="65" t="e">
        <f>VLOOKUP(E1826,'Trimming log'!$F$5:$V$5000,13,FALSE)</f>
        <v>#N/A</v>
      </c>
      <c r="R1826" s="65" t="e">
        <f>VLOOKUP(E1826,'Trimming log'!$F$5:$V$5000,14,FALSE)</f>
        <v>#N/A</v>
      </c>
      <c r="S1826" s="65" t="e">
        <f>VLOOKUP(E1826,'Trimming log'!$F$5:$V$5000,15,FALSE)</f>
        <v>#N/A</v>
      </c>
      <c r="T1826" s="65" t="e">
        <f t="shared" si="370"/>
        <v>#N/A</v>
      </c>
      <c r="U1826" s="491" t="str">
        <f t="shared" si="371"/>
        <v/>
      </c>
      <c r="V1826" s="74">
        <f t="shared" si="374"/>
        <v>0</v>
      </c>
      <c r="W1826" s="134">
        <f t="shared" si="375"/>
        <v>0</v>
      </c>
      <c r="X1826" s="134" t="e">
        <f>VLOOKUP(E1826,'Trimming log'!$F$5:$Y$5000,19,FALSE)</f>
        <v>#N/A</v>
      </c>
      <c r="Y1826" s="134" t="e">
        <f>VLOOKUP(E1826,'Trimming log'!$F$5:$Y$5000,20,FALSE)</f>
        <v>#N/A</v>
      </c>
      <c r="Z1826" s="135" t="e">
        <f t="shared" si="376"/>
        <v>#N/A</v>
      </c>
      <c r="AA1826" s="135" t="e">
        <f t="shared" si="377"/>
        <v>#N/A</v>
      </c>
      <c r="AB1826" s="136" t="e">
        <f t="shared" si="378"/>
        <v>#N/A</v>
      </c>
      <c r="AC1826" s="136" t="e">
        <f t="shared" si="379"/>
        <v>#N/A</v>
      </c>
      <c r="AD1826" s="136" t="e">
        <f t="shared" si="380"/>
        <v>#N/A</v>
      </c>
      <c r="AE1826" s="136" t="e">
        <f t="shared" si="381"/>
        <v>#N/A</v>
      </c>
    </row>
    <row r="1827" spans="1:31" ht="15" customHeight="1">
      <c r="A1827" s="67" t="str">
        <f t="shared" si="369"/>
        <v/>
      </c>
      <c r="B1827" s="65">
        <f t="shared" si="372"/>
        <v>1804</v>
      </c>
      <c r="C1827" s="68" t="str">
        <f t="shared" si="373"/>
        <v/>
      </c>
      <c r="D1827" s="69"/>
      <c r="E1827" s="75"/>
      <c r="F1827" s="65" t="e">
        <f>VLOOKUP(E1827,'Trimming log'!$F$5:$V$5000,2,FALSE)</f>
        <v>#N/A</v>
      </c>
      <c r="G1827" s="65" t="e">
        <f>VLOOKUP(E1827,'Trimming log'!$F$5:$V$5000,3,FALSE)</f>
        <v>#N/A</v>
      </c>
      <c r="H1827" s="508" t="e">
        <f>VLOOKUP(E1827,'Trimming log'!$F$5:$V$5000,4,FALSE)</f>
        <v>#N/A</v>
      </c>
      <c r="I1827" s="65" t="e">
        <f>VLOOKUP(E1827,'Trimming log'!$F$5:$V$5000,5,FALSE)</f>
        <v>#N/A</v>
      </c>
      <c r="J1827" s="65" t="e">
        <f>VLOOKUP(E1827,'Trimming log'!$F$5:$V$5000,6,FALSE)</f>
        <v>#N/A</v>
      </c>
      <c r="K1827" s="65" t="e">
        <f>VLOOKUP(E1827,'Trimming log'!$F$5:$V$5000,7,FALSE)</f>
        <v>#N/A</v>
      </c>
      <c r="L1827" s="65" t="e">
        <f>VLOOKUP(E1827,'Trimming log'!$F$5:$V$5000,8,FALSE)</f>
        <v>#N/A</v>
      </c>
      <c r="M1827" s="65" t="e">
        <f>VLOOKUP(E1827,'Trimming log'!$F$5:$V$5000,9,FALSE)</f>
        <v>#N/A</v>
      </c>
      <c r="N1827" s="507" t="e">
        <f>VLOOKUP(E1827,'Trimming log'!$F$5:$V$5000,10,FALSE)</f>
        <v>#N/A</v>
      </c>
      <c r="O1827" s="65" t="e">
        <f>VLOOKUP(E1827,'Trimming log'!$F$5:$V$5000,11,FALSE)</f>
        <v>#N/A</v>
      </c>
      <c r="P1827" s="65" t="e">
        <f>VLOOKUP(E1827,'Trimming log'!$F$5:$V$5000,12,FALSE)</f>
        <v>#N/A</v>
      </c>
      <c r="Q1827" s="65" t="e">
        <f>VLOOKUP(E1827,'Trimming log'!$F$5:$V$5000,13,FALSE)</f>
        <v>#N/A</v>
      </c>
      <c r="R1827" s="65" t="e">
        <f>VLOOKUP(E1827,'Trimming log'!$F$5:$V$5000,14,FALSE)</f>
        <v>#N/A</v>
      </c>
      <c r="S1827" s="65" t="e">
        <f>VLOOKUP(E1827,'Trimming log'!$F$5:$V$5000,15,FALSE)</f>
        <v>#N/A</v>
      </c>
      <c r="T1827" s="65" t="e">
        <f t="shared" si="370"/>
        <v>#N/A</v>
      </c>
      <c r="U1827" s="491" t="str">
        <f t="shared" si="371"/>
        <v/>
      </c>
      <c r="V1827" s="74">
        <f t="shared" si="374"/>
        <v>0</v>
      </c>
      <c r="W1827" s="134">
        <f t="shared" si="375"/>
        <v>0</v>
      </c>
      <c r="X1827" s="134" t="e">
        <f>VLOOKUP(E1827,'Trimming log'!$F$5:$Y$5000,19,FALSE)</f>
        <v>#N/A</v>
      </c>
      <c r="Y1827" s="134" t="e">
        <f>VLOOKUP(E1827,'Trimming log'!$F$5:$Y$5000,20,FALSE)</f>
        <v>#N/A</v>
      </c>
      <c r="Z1827" s="135" t="e">
        <f t="shared" si="376"/>
        <v>#N/A</v>
      </c>
      <c r="AA1827" s="135" t="e">
        <f t="shared" si="377"/>
        <v>#N/A</v>
      </c>
      <c r="AB1827" s="136" t="e">
        <f t="shared" si="378"/>
        <v>#N/A</v>
      </c>
      <c r="AC1827" s="136" t="e">
        <f t="shared" si="379"/>
        <v>#N/A</v>
      </c>
      <c r="AD1827" s="136" t="e">
        <f t="shared" si="380"/>
        <v>#N/A</v>
      </c>
      <c r="AE1827" s="136" t="e">
        <f t="shared" si="381"/>
        <v>#N/A</v>
      </c>
    </row>
    <row r="1828" spans="1:31" ht="15" customHeight="1">
      <c r="A1828" s="67" t="str">
        <f t="shared" si="369"/>
        <v/>
      </c>
      <c r="B1828" s="65">
        <f t="shared" si="372"/>
        <v>1805</v>
      </c>
      <c r="C1828" s="68" t="str">
        <f t="shared" si="373"/>
        <v/>
      </c>
      <c r="D1828" s="69"/>
      <c r="E1828" s="75"/>
      <c r="F1828" s="65" t="e">
        <f>VLOOKUP(E1828,'Trimming log'!$F$5:$V$5000,2,FALSE)</f>
        <v>#N/A</v>
      </c>
      <c r="G1828" s="65" t="e">
        <f>VLOOKUP(E1828,'Trimming log'!$F$5:$V$5000,3,FALSE)</f>
        <v>#N/A</v>
      </c>
      <c r="H1828" s="508" t="e">
        <f>VLOOKUP(E1828,'Trimming log'!$F$5:$V$5000,4,FALSE)</f>
        <v>#N/A</v>
      </c>
      <c r="I1828" s="65" t="e">
        <f>VLOOKUP(E1828,'Trimming log'!$F$5:$V$5000,5,FALSE)</f>
        <v>#N/A</v>
      </c>
      <c r="J1828" s="65" t="e">
        <f>VLOOKUP(E1828,'Trimming log'!$F$5:$V$5000,6,FALSE)</f>
        <v>#N/A</v>
      </c>
      <c r="K1828" s="65" t="e">
        <f>VLOOKUP(E1828,'Trimming log'!$F$5:$V$5000,7,FALSE)</f>
        <v>#N/A</v>
      </c>
      <c r="L1828" s="65" t="e">
        <f>VLOOKUP(E1828,'Trimming log'!$F$5:$V$5000,8,FALSE)</f>
        <v>#N/A</v>
      </c>
      <c r="M1828" s="65" t="e">
        <f>VLOOKUP(E1828,'Trimming log'!$F$5:$V$5000,9,FALSE)</f>
        <v>#N/A</v>
      </c>
      <c r="N1828" s="507" t="e">
        <f>VLOOKUP(E1828,'Trimming log'!$F$5:$V$5000,10,FALSE)</f>
        <v>#N/A</v>
      </c>
      <c r="O1828" s="65" t="e">
        <f>VLOOKUP(E1828,'Trimming log'!$F$5:$V$5000,11,FALSE)</f>
        <v>#N/A</v>
      </c>
      <c r="P1828" s="65" t="e">
        <f>VLOOKUP(E1828,'Trimming log'!$F$5:$V$5000,12,FALSE)</f>
        <v>#N/A</v>
      </c>
      <c r="Q1828" s="65" t="e">
        <f>VLOOKUP(E1828,'Trimming log'!$F$5:$V$5000,13,FALSE)</f>
        <v>#N/A</v>
      </c>
      <c r="R1828" s="65" t="e">
        <f>VLOOKUP(E1828,'Trimming log'!$F$5:$V$5000,14,FALSE)</f>
        <v>#N/A</v>
      </c>
      <c r="S1828" s="65" t="e">
        <f>VLOOKUP(E1828,'Trimming log'!$F$5:$V$5000,15,FALSE)</f>
        <v>#N/A</v>
      </c>
      <c r="T1828" s="65" t="e">
        <f t="shared" si="370"/>
        <v>#N/A</v>
      </c>
      <c r="U1828" s="491" t="str">
        <f t="shared" si="371"/>
        <v/>
      </c>
      <c r="V1828" s="74">
        <f t="shared" si="374"/>
        <v>0</v>
      </c>
      <c r="W1828" s="134">
        <f t="shared" si="375"/>
        <v>0</v>
      </c>
      <c r="X1828" s="134" t="e">
        <f>VLOOKUP(E1828,'Trimming log'!$F$5:$Y$5000,19,FALSE)</f>
        <v>#N/A</v>
      </c>
      <c r="Y1828" s="134" t="e">
        <f>VLOOKUP(E1828,'Trimming log'!$F$5:$Y$5000,20,FALSE)</f>
        <v>#N/A</v>
      </c>
      <c r="Z1828" s="135" t="e">
        <f t="shared" si="376"/>
        <v>#N/A</v>
      </c>
      <c r="AA1828" s="135" t="e">
        <f t="shared" si="377"/>
        <v>#N/A</v>
      </c>
      <c r="AB1828" s="136" t="e">
        <f t="shared" si="378"/>
        <v>#N/A</v>
      </c>
      <c r="AC1828" s="136" t="e">
        <f t="shared" si="379"/>
        <v>#N/A</v>
      </c>
      <c r="AD1828" s="136" t="e">
        <f t="shared" si="380"/>
        <v>#N/A</v>
      </c>
      <c r="AE1828" s="136" t="e">
        <f t="shared" si="381"/>
        <v>#N/A</v>
      </c>
    </row>
    <row r="1829" spans="1:31" ht="15" customHeight="1">
      <c r="A1829" s="67" t="str">
        <f t="shared" si="369"/>
        <v/>
      </c>
      <c r="B1829" s="65">
        <f t="shared" si="372"/>
        <v>1806</v>
      </c>
      <c r="C1829" s="68" t="str">
        <f t="shared" si="373"/>
        <v/>
      </c>
      <c r="D1829" s="69"/>
      <c r="E1829" s="75"/>
      <c r="F1829" s="65" t="e">
        <f>VLOOKUP(E1829,'Trimming log'!$F$5:$V$5000,2,FALSE)</f>
        <v>#N/A</v>
      </c>
      <c r="G1829" s="65" t="e">
        <f>VLOOKUP(E1829,'Trimming log'!$F$5:$V$5000,3,FALSE)</f>
        <v>#N/A</v>
      </c>
      <c r="H1829" s="508" t="e">
        <f>VLOOKUP(E1829,'Trimming log'!$F$5:$V$5000,4,FALSE)</f>
        <v>#N/A</v>
      </c>
      <c r="I1829" s="65" t="e">
        <f>VLOOKUP(E1829,'Trimming log'!$F$5:$V$5000,5,FALSE)</f>
        <v>#N/A</v>
      </c>
      <c r="J1829" s="65" t="e">
        <f>VLOOKUP(E1829,'Trimming log'!$F$5:$V$5000,6,FALSE)</f>
        <v>#N/A</v>
      </c>
      <c r="K1829" s="65" t="e">
        <f>VLOOKUP(E1829,'Trimming log'!$F$5:$V$5000,7,FALSE)</f>
        <v>#N/A</v>
      </c>
      <c r="L1829" s="65" t="e">
        <f>VLOOKUP(E1829,'Trimming log'!$F$5:$V$5000,8,FALSE)</f>
        <v>#N/A</v>
      </c>
      <c r="M1829" s="65" t="e">
        <f>VLOOKUP(E1829,'Trimming log'!$F$5:$V$5000,9,FALSE)</f>
        <v>#N/A</v>
      </c>
      <c r="N1829" s="507" t="e">
        <f>VLOOKUP(E1829,'Trimming log'!$F$5:$V$5000,10,FALSE)</f>
        <v>#N/A</v>
      </c>
      <c r="O1829" s="65" t="e">
        <f>VLOOKUP(E1829,'Trimming log'!$F$5:$V$5000,11,FALSE)</f>
        <v>#N/A</v>
      </c>
      <c r="P1829" s="65" t="e">
        <f>VLOOKUP(E1829,'Trimming log'!$F$5:$V$5000,12,FALSE)</f>
        <v>#N/A</v>
      </c>
      <c r="Q1829" s="65" t="e">
        <f>VLOOKUP(E1829,'Trimming log'!$F$5:$V$5000,13,FALSE)</f>
        <v>#N/A</v>
      </c>
      <c r="R1829" s="65" t="e">
        <f>VLOOKUP(E1829,'Trimming log'!$F$5:$V$5000,14,FALSE)</f>
        <v>#N/A</v>
      </c>
      <c r="S1829" s="65" t="e">
        <f>VLOOKUP(E1829,'Trimming log'!$F$5:$V$5000,15,FALSE)</f>
        <v>#N/A</v>
      </c>
      <c r="T1829" s="65" t="e">
        <f t="shared" si="370"/>
        <v>#N/A</v>
      </c>
      <c r="U1829" s="491" t="str">
        <f t="shared" si="371"/>
        <v/>
      </c>
      <c r="V1829" s="74">
        <f t="shared" si="374"/>
        <v>0</v>
      </c>
      <c r="W1829" s="134">
        <f t="shared" si="375"/>
        <v>0</v>
      </c>
      <c r="X1829" s="134" t="e">
        <f>VLOOKUP(E1829,'Trimming log'!$F$5:$Y$5000,19,FALSE)</f>
        <v>#N/A</v>
      </c>
      <c r="Y1829" s="134" t="e">
        <f>VLOOKUP(E1829,'Trimming log'!$F$5:$Y$5000,20,FALSE)</f>
        <v>#N/A</v>
      </c>
      <c r="Z1829" s="135" t="e">
        <f t="shared" si="376"/>
        <v>#N/A</v>
      </c>
      <c r="AA1829" s="135" t="e">
        <f t="shared" si="377"/>
        <v>#N/A</v>
      </c>
      <c r="AB1829" s="136" t="e">
        <f t="shared" si="378"/>
        <v>#N/A</v>
      </c>
      <c r="AC1829" s="136" t="e">
        <f t="shared" si="379"/>
        <v>#N/A</v>
      </c>
      <c r="AD1829" s="136" t="e">
        <f t="shared" si="380"/>
        <v>#N/A</v>
      </c>
      <c r="AE1829" s="136" t="e">
        <f t="shared" si="381"/>
        <v>#N/A</v>
      </c>
    </row>
    <row r="1830" spans="1:31" ht="15" customHeight="1">
      <c r="A1830" s="67" t="str">
        <f t="shared" si="369"/>
        <v/>
      </c>
      <c r="B1830" s="65">
        <f t="shared" si="372"/>
        <v>1807</v>
      </c>
      <c r="C1830" s="68" t="str">
        <f t="shared" si="373"/>
        <v/>
      </c>
      <c r="D1830" s="69"/>
      <c r="E1830" s="75"/>
      <c r="F1830" s="65" t="e">
        <f>VLOOKUP(E1830,'Trimming log'!$F$5:$V$5000,2,FALSE)</f>
        <v>#N/A</v>
      </c>
      <c r="G1830" s="65" t="e">
        <f>VLOOKUP(E1830,'Trimming log'!$F$5:$V$5000,3,FALSE)</f>
        <v>#N/A</v>
      </c>
      <c r="H1830" s="508" t="e">
        <f>VLOOKUP(E1830,'Trimming log'!$F$5:$V$5000,4,FALSE)</f>
        <v>#N/A</v>
      </c>
      <c r="I1830" s="65" t="e">
        <f>VLOOKUP(E1830,'Trimming log'!$F$5:$V$5000,5,FALSE)</f>
        <v>#N/A</v>
      </c>
      <c r="J1830" s="65" t="e">
        <f>VLOOKUP(E1830,'Trimming log'!$F$5:$V$5000,6,FALSE)</f>
        <v>#N/A</v>
      </c>
      <c r="K1830" s="65" t="e">
        <f>VLOOKUP(E1830,'Trimming log'!$F$5:$V$5000,7,FALSE)</f>
        <v>#N/A</v>
      </c>
      <c r="L1830" s="65" t="e">
        <f>VLOOKUP(E1830,'Trimming log'!$F$5:$V$5000,8,FALSE)</f>
        <v>#N/A</v>
      </c>
      <c r="M1830" s="65" t="e">
        <f>VLOOKUP(E1830,'Trimming log'!$F$5:$V$5000,9,FALSE)</f>
        <v>#N/A</v>
      </c>
      <c r="N1830" s="507" t="e">
        <f>VLOOKUP(E1830,'Trimming log'!$F$5:$V$5000,10,FALSE)</f>
        <v>#N/A</v>
      </c>
      <c r="O1830" s="65" t="e">
        <f>VLOOKUP(E1830,'Trimming log'!$F$5:$V$5000,11,FALSE)</f>
        <v>#N/A</v>
      </c>
      <c r="P1830" s="65" t="e">
        <f>VLOOKUP(E1830,'Trimming log'!$F$5:$V$5000,12,FALSE)</f>
        <v>#N/A</v>
      </c>
      <c r="Q1830" s="65" t="e">
        <f>VLOOKUP(E1830,'Trimming log'!$F$5:$V$5000,13,FALSE)</f>
        <v>#N/A</v>
      </c>
      <c r="R1830" s="65" t="e">
        <f>VLOOKUP(E1830,'Trimming log'!$F$5:$V$5000,14,FALSE)</f>
        <v>#N/A</v>
      </c>
      <c r="S1830" s="65" t="e">
        <f>VLOOKUP(E1830,'Trimming log'!$F$5:$V$5000,15,FALSE)</f>
        <v>#N/A</v>
      </c>
      <c r="T1830" s="65" t="e">
        <f t="shared" si="370"/>
        <v>#N/A</v>
      </c>
      <c r="U1830" s="491" t="str">
        <f t="shared" si="371"/>
        <v/>
      </c>
      <c r="V1830" s="74">
        <f t="shared" si="374"/>
        <v>0</v>
      </c>
      <c r="W1830" s="134">
        <f t="shared" si="375"/>
        <v>0</v>
      </c>
      <c r="X1830" s="134" t="e">
        <f>VLOOKUP(E1830,'Trimming log'!$F$5:$Y$5000,19,FALSE)</f>
        <v>#N/A</v>
      </c>
      <c r="Y1830" s="134" t="e">
        <f>VLOOKUP(E1830,'Trimming log'!$F$5:$Y$5000,20,FALSE)</f>
        <v>#N/A</v>
      </c>
      <c r="Z1830" s="135" t="e">
        <f t="shared" si="376"/>
        <v>#N/A</v>
      </c>
      <c r="AA1830" s="135" t="e">
        <f t="shared" si="377"/>
        <v>#N/A</v>
      </c>
      <c r="AB1830" s="136" t="e">
        <f t="shared" si="378"/>
        <v>#N/A</v>
      </c>
      <c r="AC1830" s="136" t="e">
        <f t="shared" si="379"/>
        <v>#N/A</v>
      </c>
      <c r="AD1830" s="136" t="e">
        <f t="shared" si="380"/>
        <v>#N/A</v>
      </c>
      <c r="AE1830" s="136" t="e">
        <f t="shared" si="381"/>
        <v>#N/A</v>
      </c>
    </row>
    <row r="1831" spans="1:31" ht="15" customHeight="1">
      <c r="A1831" s="67" t="str">
        <f t="shared" si="369"/>
        <v/>
      </c>
      <c r="B1831" s="65">
        <f t="shared" si="372"/>
        <v>1808</v>
      </c>
      <c r="C1831" s="68" t="str">
        <f t="shared" si="373"/>
        <v/>
      </c>
      <c r="D1831" s="69"/>
      <c r="E1831" s="75"/>
      <c r="F1831" s="65" t="e">
        <f>VLOOKUP(E1831,'Trimming log'!$F$5:$V$5000,2,FALSE)</f>
        <v>#N/A</v>
      </c>
      <c r="G1831" s="65" t="e">
        <f>VLOOKUP(E1831,'Trimming log'!$F$5:$V$5000,3,FALSE)</f>
        <v>#N/A</v>
      </c>
      <c r="H1831" s="508" t="e">
        <f>VLOOKUP(E1831,'Trimming log'!$F$5:$V$5000,4,FALSE)</f>
        <v>#N/A</v>
      </c>
      <c r="I1831" s="65" t="e">
        <f>VLOOKUP(E1831,'Trimming log'!$F$5:$V$5000,5,FALSE)</f>
        <v>#N/A</v>
      </c>
      <c r="J1831" s="65" t="e">
        <f>VLOOKUP(E1831,'Trimming log'!$F$5:$V$5000,6,FALSE)</f>
        <v>#N/A</v>
      </c>
      <c r="K1831" s="65" t="e">
        <f>VLOOKUP(E1831,'Trimming log'!$F$5:$V$5000,7,FALSE)</f>
        <v>#N/A</v>
      </c>
      <c r="L1831" s="65" t="e">
        <f>VLOOKUP(E1831,'Trimming log'!$F$5:$V$5000,8,FALSE)</f>
        <v>#N/A</v>
      </c>
      <c r="M1831" s="65" t="e">
        <f>VLOOKUP(E1831,'Trimming log'!$F$5:$V$5000,9,FALSE)</f>
        <v>#N/A</v>
      </c>
      <c r="N1831" s="507" t="e">
        <f>VLOOKUP(E1831,'Trimming log'!$F$5:$V$5000,10,FALSE)</f>
        <v>#N/A</v>
      </c>
      <c r="O1831" s="65" t="e">
        <f>VLOOKUP(E1831,'Trimming log'!$F$5:$V$5000,11,FALSE)</f>
        <v>#N/A</v>
      </c>
      <c r="P1831" s="65" t="e">
        <f>VLOOKUP(E1831,'Trimming log'!$F$5:$V$5000,12,FALSE)</f>
        <v>#N/A</v>
      </c>
      <c r="Q1831" s="65" t="e">
        <f>VLOOKUP(E1831,'Trimming log'!$F$5:$V$5000,13,FALSE)</f>
        <v>#N/A</v>
      </c>
      <c r="R1831" s="65" t="e">
        <f>VLOOKUP(E1831,'Trimming log'!$F$5:$V$5000,14,FALSE)</f>
        <v>#N/A</v>
      </c>
      <c r="S1831" s="65" t="e">
        <f>VLOOKUP(E1831,'Trimming log'!$F$5:$V$5000,15,FALSE)</f>
        <v>#N/A</v>
      </c>
      <c r="T1831" s="65" t="e">
        <f t="shared" si="370"/>
        <v>#N/A</v>
      </c>
      <c r="U1831" s="491" t="str">
        <f t="shared" si="371"/>
        <v/>
      </c>
      <c r="V1831" s="74">
        <f t="shared" si="374"/>
        <v>0</v>
      </c>
      <c r="W1831" s="134">
        <f t="shared" si="375"/>
        <v>0</v>
      </c>
      <c r="X1831" s="134" t="e">
        <f>VLOOKUP(E1831,'Trimming log'!$F$5:$Y$5000,19,FALSE)</f>
        <v>#N/A</v>
      </c>
      <c r="Y1831" s="134" t="e">
        <f>VLOOKUP(E1831,'Trimming log'!$F$5:$Y$5000,20,FALSE)</f>
        <v>#N/A</v>
      </c>
      <c r="Z1831" s="135" t="e">
        <f t="shared" si="376"/>
        <v>#N/A</v>
      </c>
      <c r="AA1831" s="135" t="e">
        <f t="shared" si="377"/>
        <v>#N/A</v>
      </c>
      <c r="AB1831" s="136" t="e">
        <f t="shared" si="378"/>
        <v>#N/A</v>
      </c>
      <c r="AC1831" s="136" t="e">
        <f t="shared" si="379"/>
        <v>#N/A</v>
      </c>
      <c r="AD1831" s="136" t="e">
        <f t="shared" si="380"/>
        <v>#N/A</v>
      </c>
      <c r="AE1831" s="136" t="e">
        <f t="shared" si="381"/>
        <v>#N/A</v>
      </c>
    </row>
    <row r="1832" spans="1:31" ht="15" customHeight="1">
      <c r="A1832" s="67" t="str">
        <f t="shared" si="369"/>
        <v/>
      </c>
      <c r="B1832" s="65">
        <f t="shared" si="372"/>
        <v>1809</v>
      </c>
      <c r="C1832" s="68" t="str">
        <f t="shared" si="373"/>
        <v/>
      </c>
      <c r="D1832" s="69"/>
      <c r="E1832" s="75"/>
      <c r="F1832" s="65" t="e">
        <f>VLOOKUP(E1832,'Trimming log'!$F$5:$V$5000,2,FALSE)</f>
        <v>#N/A</v>
      </c>
      <c r="G1832" s="65" t="e">
        <f>VLOOKUP(E1832,'Trimming log'!$F$5:$V$5000,3,FALSE)</f>
        <v>#N/A</v>
      </c>
      <c r="H1832" s="508" t="e">
        <f>VLOOKUP(E1832,'Trimming log'!$F$5:$V$5000,4,FALSE)</f>
        <v>#N/A</v>
      </c>
      <c r="I1832" s="65" t="e">
        <f>VLOOKUP(E1832,'Trimming log'!$F$5:$V$5000,5,FALSE)</f>
        <v>#N/A</v>
      </c>
      <c r="J1832" s="65" t="e">
        <f>VLOOKUP(E1832,'Trimming log'!$F$5:$V$5000,6,FALSE)</f>
        <v>#N/A</v>
      </c>
      <c r="K1832" s="65" t="e">
        <f>VLOOKUP(E1832,'Trimming log'!$F$5:$V$5000,7,FALSE)</f>
        <v>#N/A</v>
      </c>
      <c r="L1832" s="65" t="e">
        <f>VLOOKUP(E1832,'Trimming log'!$F$5:$V$5000,8,FALSE)</f>
        <v>#N/A</v>
      </c>
      <c r="M1832" s="65" t="e">
        <f>VLOOKUP(E1832,'Trimming log'!$F$5:$V$5000,9,FALSE)</f>
        <v>#N/A</v>
      </c>
      <c r="N1832" s="507" t="e">
        <f>VLOOKUP(E1832,'Trimming log'!$F$5:$V$5000,10,FALSE)</f>
        <v>#N/A</v>
      </c>
      <c r="O1832" s="65" t="e">
        <f>VLOOKUP(E1832,'Trimming log'!$F$5:$V$5000,11,FALSE)</f>
        <v>#N/A</v>
      </c>
      <c r="P1832" s="65" t="e">
        <f>VLOOKUP(E1832,'Trimming log'!$F$5:$V$5000,12,FALSE)</f>
        <v>#N/A</v>
      </c>
      <c r="Q1832" s="65" t="e">
        <f>VLOOKUP(E1832,'Trimming log'!$F$5:$V$5000,13,FALSE)</f>
        <v>#N/A</v>
      </c>
      <c r="R1832" s="65" t="e">
        <f>VLOOKUP(E1832,'Trimming log'!$F$5:$V$5000,14,FALSE)</f>
        <v>#N/A</v>
      </c>
      <c r="S1832" s="65" t="e">
        <f>VLOOKUP(E1832,'Trimming log'!$F$5:$V$5000,15,FALSE)</f>
        <v>#N/A</v>
      </c>
      <c r="T1832" s="65" t="e">
        <f t="shared" si="370"/>
        <v>#N/A</v>
      </c>
      <c r="U1832" s="491" t="str">
        <f t="shared" si="371"/>
        <v/>
      </c>
      <c r="V1832" s="74">
        <f t="shared" si="374"/>
        <v>0</v>
      </c>
      <c r="W1832" s="134">
        <f t="shared" si="375"/>
        <v>0</v>
      </c>
      <c r="X1832" s="134" t="e">
        <f>VLOOKUP(E1832,'Trimming log'!$F$5:$Y$5000,19,FALSE)</f>
        <v>#N/A</v>
      </c>
      <c r="Y1832" s="134" t="e">
        <f>VLOOKUP(E1832,'Trimming log'!$F$5:$Y$5000,20,FALSE)</f>
        <v>#N/A</v>
      </c>
      <c r="Z1832" s="135" t="e">
        <f t="shared" si="376"/>
        <v>#N/A</v>
      </c>
      <c r="AA1832" s="135" t="e">
        <f t="shared" si="377"/>
        <v>#N/A</v>
      </c>
      <c r="AB1832" s="136" t="e">
        <f t="shared" si="378"/>
        <v>#N/A</v>
      </c>
      <c r="AC1832" s="136" t="e">
        <f t="shared" si="379"/>
        <v>#N/A</v>
      </c>
      <c r="AD1832" s="136" t="e">
        <f t="shared" si="380"/>
        <v>#N/A</v>
      </c>
      <c r="AE1832" s="136" t="e">
        <f t="shared" si="381"/>
        <v>#N/A</v>
      </c>
    </row>
    <row r="1833" spans="1:31" ht="15" customHeight="1">
      <c r="A1833" s="67" t="str">
        <f t="shared" si="369"/>
        <v/>
      </c>
      <c r="B1833" s="65">
        <f t="shared" si="372"/>
        <v>1810</v>
      </c>
      <c r="C1833" s="68" t="str">
        <f t="shared" si="373"/>
        <v/>
      </c>
      <c r="D1833" s="69"/>
      <c r="E1833" s="75"/>
      <c r="F1833" s="65" t="e">
        <f>VLOOKUP(E1833,'Trimming log'!$F$5:$V$5000,2,FALSE)</f>
        <v>#N/A</v>
      </c>
      <c r="G1833" s="65" t="e">
        <f>VLOOKUP(E1833,'Trimming log'!$F$5:$V$5000,3,FALSE)</f>
        <v>#N/A</v>
      </c>
      <c r="H1833" s="508" t="e">
        <f>VLOOKUP(E1833,'Trimming log'!$F$5:$V$5000,4,FALSE)</f>
        <v>#N/A</v>
      </c>
      <c r="I1833" s="65" t="e">
        <f>VLOOKUP(E1833,'Trimming log'!$F$5:$V$5000,5,FALSE)</f>
        <v>#N/A</v>
      </c>
      <c r="J1833" s="65" t="e">
        <f>VLOOKUP(E1833,'Trimming log'!$F$5:$V$5000,6,FALSE)</f>
        <v>#N/A</v>
      </c>
      <c r="K1833" s="65" t="e">
        <f>VLOOKUP(E1833,'Trimming log'!$F$5:$V$5000,7,FALSE)</f>
        <v>#N/A</v>
      </c>
      <c r="L1833" s="65" t="e">
        <f>VLOOKUP(E1833,'Trimming log'!$F$5:$V$5000,8,FALSE)</f>
        <v>#N/A</v>
      </c>
      <c r="M1833" s="65" t="e">
        <f>VLOOKUP(E1833,'Trimming log'!$F$5:$V$5000,9,FALSE)</f>
        <v>#N/A</v>
      </c>
      <c r="N1833" s="507" t="e">
        <f>VLOOKUP(E1833,'Trimming log'!$F$5:$V$5000,10,FALSE)</f>
        <v>#N/A</v>
      </c>
      <c r="O1833" s="65" t="e">
        <f>VLOOKUP(E1833,'Trimming log'!$F$5:$V$5000,11,FALSE)</f>
        <v>#N/A</v>
      </c>
      <c r="P1833" s="65" t="e">
        <f>VLOOKUP(E1833,'Trimming log'!$F$5:$V$5000,12,FALSE)</f>
        <v>#N/A</v>
      </c>
      <c r="Q1833" s="65" t="e">
        <f>VLOOKUP(E1833,'Trimming log'!$F$5:$V$5000,13,FALSE)</f>
        <v>#N/A</v>
      </c>
      <c r="R1833" s="65" t="e">
        <f>VLOOKUP(E1833,'Trimming log'!$F$5:$V$5000,14,FALSE)</f>
        <v>#N/A</v>
      </c>
      <c r="S1833" s="65" t="e">
        <f>VLOOKUP(E1833,'Trimming log'!$F$5:$V$5000,15,FALSE)</f>
        <v>#N/A</v>
      </c>
      <c r="T1833" s="65" t="e">
        <f t="shared" si="370"/>
        <v>#N/A</v>
      </c>
      <c r="U1833" s="491" t="str">
        <f t="shared" si="371"/>
        <v/>
      </c>
      <c r="V1833" s="74">
        <f t="shared" si="374"/>
        <v>0</v>
      </c>
      <c r="W1833" s="134">
        <f t="shared" si="375"/>
        <v>0</v>
      </c>
      <c r="X1833" s="134" t="e">
        <f>VLOOKUP(E1833,'Trimming log'!$F$5:$Y$5000,19,FALSE)</f>
        <v>#N/A</v>
      </c>
      <c r="Y1833" s="134" t="e">
        <f>VLOOKUP(E1833,'Trimming log'!$F$5:$Y$5000,20,FALSE)</f>
        <v>#N/A</v>
      </c>
      <c r="Z1833" s="135" t="e">
        <f t="shared" si="376"/>
        <v>#N/A</v>
      </c>
      <c r="AA1833" s="135" t="e">
        <f t="shared" si="377"/>
        <v>#N/A</v>
      </c>
      <c r="AB1833" s="136" t="e">
        <f t="shared" si="378"/>
        <v>#N/A</v>
      </c>
      <c r="AC1833" s="136" t="e">
        <f t="shared" si="379"/>
        <v>#N/A</v>
      </c>
      <c r="AD1833" s="136" t="e">
        <f t="shared" si="380"/>
        <v>#N/A</v>
      </c>
      <c r="AE1833" s="136" t="e">
        <f t="shared" si="381"/>
        <v>#N/A</v>
      </c>
    </row>
    <row r="1834" spans="1:31">
      <c r="A1834" s="67" t="str">
        <f t="shared" si="369"/>
        <v/>
      </c>
      <c r="B1834" s="65">
        <f t="shared" si="372"/>
        <v>1811</v>
      </c>
      <c r="C1834" s="68" t="str">
        <f t="shared" si="373"/>
        <v/>
      </c>
      <c r="D1834" s="69"/>
      <c r="E1834" s="75"/>
      <c r="F1834" s="65" t="e">
        <f>VLOOKUP(E1834,'Trimming log'!$F$5:$V$5000,2,FALSE)</f>
        <v>#N/A</v>
      </c>
      <c r="G1834" s="65" t="e">
        <f>VLOOKUP(E1834,'Trimming log'!$F$5:$V$5000,3,FALSE)</f>
        <v>#N/A</v>
      </c>
      <c r="H1834" s="508" t="e">
        <f>VLOOKUP(E1834,'Trimming log'!$F$5:$V$5000,4,FALSE)</f>
        <v>#N/A</v>
      </c>
      <c r="I1834" s="65" t="e">
        <f>VLOOKUP(E1834,'Trimming log'!$F$5:$V$5000,5,FALSE)</f>
        <v>#N/A</v>
      </c>
      <c r="J1834" s="65" t="e">
        <f>VLOOKUP(E1834,'Trimming log'!$F$5:$V$5000,6,FALSE)</f>
        <v>#N/A</v>
      </c>
      <c r="K1834" s="65" t="e">
        <f>VLOOKUP(E1834,'Trimming log'!$F$5:$V$5000,7,FALSE)</f>
        <v>#N/A</v>
      </c>
      <c r="L1834" s="65" t="e">
        <f>VLOOKUP(E1834,'Trimming log'!$F$5:$V$5000,8,FALSE)</f>
        <v>#N/A</v>
      </c>
      <c r="M1834" s="65" t="e">
        <f>VLOOKUP(E1834,'Trimming log'!$F$5:$V$5000,9,FALSE)</f>
        <v>#N/A</v>
      </c>
      <c r="N1834" s="507" t="e">
        <f>VLOOKUP(E1834,'Trimming log'!$F$5:$V$5000,10,FALSE)</f>
        <v>#N/A</v>
      </c>
      <c r="O1834" s="65" t="e">
        <f>VLOOKUP(E1834,'Trimming log'!$F$5:$V$5000,11,FALSE)</f>
        <v>#N/A</v>
      </c>
      <c r="P1834" s="65" t="e">
        <f>VLOOKUP(E1834,'Trimming log'!$F$5:$V$5000,12,FALSE)</f>
        <v>#N/A</v>
      </c>
      <c r="Q1834" s="65" t="e">
        <f>VLOOKUP(E1834,'Trimming log'!$F$5:$V$5000,13,FALSE)</f>
        <v>#N/A</v>
      </c>
      <c r="R1834" s="65" t="e">
        <f>VLOOKUP(E1834,'Trimming log'!$F$5:$V$5000,14,FALSE)</f>
        <v>#N/A</v>
      </c>
      <c r="S1834" s="65" t="e">
        <f>VLOOKUP(E1834,'Trimming log'!$F$5:$V$5000,15,FALSE)</f>
        <v>#N/A</v>
      </c>
      <c r="T1834" s="65" t="e">
        <f t="shared" si="370"/>
        <v>#N/A</v>
      </c>
      <c r="U1834" s="491" t="str">
        <f t="shared" si="371"/>
        <v/>
      </c>
      <c r="V1834" s="74">
        <f t="shared" si="374"/>
        <v>0</v>
      </c>
      <c r="W1834" s="134">
        <f t="shared" si="375"/>
        <v>0</v>
      </c>
      <c r="X1834" s="134" t="e">
        <f>VLOOKUP(E1834,'Trimming log'!$F$5:$Y$5000,19,FALSE)</f>
        <v>#N/A</v>
      </c>
      <c r="Y1834" s="134" t="e">
        <f>VLOOKUP(E1834,'Trimming log'!$F$5:$Y$5000,20,FALSE)</f>
        <v>#N/A</v>
      </c>
      <c r="Z1834" s="135" t="e">
        <f t="shared" si="376"/>
        <v>#N/A</v>
      </c>
      <c r="AA1834" s="135" t="e">
        <f t="shared" si="377"/>
        <v>#N/A</v>
      </c>
      <c r="AB1834" s="136" t="e">
        <f t="shared" si="378"/>
        <v>#N/A</v>
      </c>
      <c r="AC1834" s="136" t="e">
        <f t="shared" si="379"/>
        <v>#N/A</v>
      </c>
      <c r="AD1834" s="136" t="e">
        <f t="shared" si="380"/>
        <v>#N/A</v>
      </c>
      <c r="AE1834" s="136" t="e">
        <f t="shared" si="381"/>
        <v>#N/A</v>
      </c>
    </row>
    <row r="1835" spans="1:31">
      <c r="A1835" s="67" t="str">
        <f t="shared" si="369"/>
        <v/>
      </c>
      <c r="B1835" s="65">
        <f t="shared" si="372"/>
        <v>1812</v>
      </c>
      <c r="C1835" s="68" t="str">
        <f t="shared" si="373"/>
        <v/>
      </c>
      <c r="D1835" s="69"/>
      <c r="E1835" s="75"/>
      <c r="F1835" s="65" t="e">
        <f>VLOOKUP(E1835,'Trimming log'!$F$5:$V$5000,2,FALSE)</f>
        <v>#N/A</v>
      </c>
      <c r="G1835" s="65" t="e">
        <f>VLOOKUP(E1835,'Trimming log'!$F$5:$V$5000,3,FALSE)</f>
        <v>#N/A</v>
      </c>
      <c r="H1835" s="508" t="e">
        <f>VLOOKUP(E1835,'Trimming log'!$F$5:$V$5000,4,FALSE)</f>
        <v>#N/A</v>
      </c>
      <c r="I1835" s="65" t="e">
        <f>VLOOKUP(E1835,'Trimming log'!$F$5:$V$5000,5,FALSE)</f>
        <v>#N/A</v>
      </c>
      <c r="J1835" s="65" t="e">
        <f>VLOOKUP(E1835,'Trimming log'!$F$5:$V$5000,6,FALSE)</f>
        <v>#N/A</v>
      </c>
      <c r="K1835" s="65" t="e">
        <f>VLOOKUP(E1835,'Trimming log'!$F$5:$V$5000,7,FALSE)</f>
        <v>#N/A</v>
      </c>
      <c r="L1835" s="65" t="e">
        <f>VLOOKUP(E1835,'Trimming log'!$F$5:$V$5000,8,FALSE)</f>
        <v>#N/A</v>
      </c>
      <c r="M1835" s="65" t="e">
        <f>VLOOKUP(E1835,'Trimming log'!$F$5:$V$5000,9,FALSE)</f>
        <v>#N/A</v>
      </c>
      <c r="N1835" s="507" t="e">
        <f>VLOOKUP(E1835,'Trimming log'!$F$5:$V$5000,10,FALSE)</f>
        <v>#N/A</v>
      </c>
      <c r="O1835" s="65" t="e">
        <f>VLOOKUP(E1835,'Trimming log'!$F$5:$V$5000,11,FALSE)</f>
        <v>#N/A</v>
      </c>
      <c r="P1835" s="65" t="e">
        <f>VLOOKUP(E1835,'Trimming log'!$F$5:$V$5000,12,FALSE)</f>
        <v>#N/A</v>
      </c>
      <c r="Q1835" s="65" t="e">
        <f>VLOOKUP(E1835,'Trimming log'!$F$5:$V$5000,13,FALSE)</f>
        <v>#N/A</v>
      </c>
      <c r="R1835" s="65" t="e">
        <f>VLOOKUP(E1835,'Trimming log'!$F$5:$V$5000,14,FALSE)</f>
        <v>#N/A</v>
      </c>
      <c r="S1835" s="65" t="e">
        <f>VLOOKUP(E1835,'Trimming log'!$F$5:$V$5000,15,FALSE)</f>
        <v>#N/A</v>
      </c>
      <c r="T1835" s="65" t="e">
        <f t="shared" si="370"/>
        <v>#N/A</v>
      </c>
      <c r="U1835" s="491" t="str">
        <f t="shared" si="371"/>
        <v/>
      </c>
      <c r="V1835" s="74">
        <f t="shared" si="374"/>
        <v>0</v>
      </c>
      <c r="W1835" s="134">
        <f t="shared" si="375"/>
        <v>0</v>
      </c>
      <c r="X1835" s="134" t="e">
        <f>VLOOKUP(E1835,'Trimming log'!$F$5:$Y$5000,19,FALSE)</f>
        <v>#N/A</v>
      </c>
      <c r="Y1835" s="134" t="e">
        <f>VLOOKUP(E1835,'Trimming log'!$F$5:$Y$5000,20,FALSE)</f>
        <v>#N/A</v>
      </c>
      <c r="Z1835" s="135" t="e">
        <f t="shared" si="376"/>
        <v>#N/A</v>
      </c>
      <c r="AA1835" s="135" t="e">
        <f t="shared" si="377"/>
        <v>#N/A</v>
      </c>
      <c r="AB1835" s="136" t="e">
        <f t="shared" si="378"/>
        <v>#N/A</v>
      </c>
      <c r="AC1835" s="136" t="e">
        <f t="shared" si="379"/>
        <v>#N/A</v>
      </c>
      <c r="AD1835" s="136" t="e">
        <f t="shared" si="380"/>
        <v>#N/A</v>
      </c>
      <c r="AE1835" s="136" t="e">
        <f t="shared" si="381"/>
        <v>#N/A</v>
      </c>
    </row>
    <row r="1836" spans="1:31">
      <c r="A1836" s="67" t="str">
        <f t="shared" si="369"/>
        <v/>
      </c>
      <c r="B1836" s="65">
        <f t="shared" si="372"/>
        <v>1813</v>
      </c>
      <c r="C1836" s="68" t="str">
        <f t="shared" si="373"/>
        <v/>
      </c>
      <c r="D1836" s="69"/>
      <c r="E1836" s="75"/>
      <c r="F1836" s="65" t="e">
        <f>VLOOKUP(E1836,'Trimming log'!$F$5:$V$5000,2,FALSE)</f>
        <v>#N/A</v>
      </c>
      <c r="G1836" s="65" t="e">
        <f>VLOOKUP(E1836,'Trimming log'!$F$5:$V$5000,3,FALSE)</f>
        <v>#N/A</v>
      </c>
      <c r="H1836" s="508" t="e">
        <f>VLOOKUP(E1836,'Trimming log'!$F$5:$V$5000,4,FALSE)</f>
        <v>#N/A</v>
      </c>
      <c r="I1836" s="65" t="e">
        <f>VLOOKUP(E1836,'Trimming log'!$F$5:$V$5000,5,FALSE)</f>
        <v>#N/A</v>
      </c>
      <c r="J1836" s="65" t="e">
        <f>VLOOKUP(E1836,'Trimming log'!$F$5:$V$5000,6,FALSE)</f>
        <v>#N/A</v>
      </c>
      <c r="K1836" s="65" t="e">
        <f>VLOOKUP(E1836,'Trimming log'!$F$5:$V$5000,7,FALSE)</f>
        <v>#N/A</v>
      </c>
      <c r="L1836" s="65" t="e">
        <f>VLOOKUP(E1836,'Trimming log'!$F$5:$V$5000,8,FALSE)</f>
        <v>#N/A</v>
      </c>
      <c r="M1836" s="65" t="e">
        <f>VLOOKUP(E1836,'Trimming log'!$F$5:$V$5000,9,FALSE)</f>
        <v>#N/A</v>
      </c>
      <c r="N1836" s="507" t="e">
        <f>VLOOKUP(E1836,'Trimming log'!$F$5:$V$5000,10,FALSE)</f>
        <v>#N/A</v>
      </c>
      <c r="O1836" s="65" t="e">
        <f>VLOOKUP(E1836,'Trimming log'!$F$5:$V$5000,11,FALSE)</f>
        <v>#N/A</v>
      </c>
      <c r="P1836" s="65" t="e">
        <f>VLOOKUP(E1836,'Trimming log'!$F$5:$V$5000,12,FALSE)</f>
        <v>#N/A</v>
      </c>
      <c r="Q1836" s="65" t="e">
        <f>VLOOKUP(E1836,'Trimming log'!$F$5:$V$5000,13,FALSE)</f>
        <v>#N/A</v>
      </c>
      <c r="R1836" s="65" t="e">
        <f>VLOOKUP(E1836,'Trimming log'!$F$5:$V$5000,14,FALSE)</f>
        <v>#N/A</v>
      </c>
      <c r="S1836" s="65" t="e">
        <f>VLOOKUP(E1836,'Trimming log'!$F$5:$V$5000,15,FALSE)</f>
        <v>#N/A</v>
      </c>
      <c r="T1836" s="65" t="e">
        <f t="shared" si="370"/>
        <v>#N/A</v>
      </c>
      <c r="U1836" s="491" t="str">
        <f t="shared" si="371"/>
        <v/>
      </c>
      <c r="V1836" s="74">
        <f t="shared" si="374"/>
        <v>0</v>
      </c>
      <c r="W1836" s="134">
        <f t="shared" si="375"/>
        <v>0</v>
      </c>
      <c r="X1836" s="134" t="e">
        <f>VLOOKUP(E1836,'Trimming log'!$F$5:$Y$5000,19,FALSE)</f>
        <v>#N/A</v>
      </c>
      <c r="Y1836" s="134" t="e">
        <f>VLOOKUP(E1836,'Trimming log'!$F$5:$Y$5000,20,FALSE)</f>
        <v>#N/A</v>
      </c>
      <c r="Z1836" s="135" t="e">
        <f t="shared" si="376"/>
        <v>#N/A</v>
      </c>
      <c r="AA1836" s="135" t="e">
        <f t="shared" si="377"/>
        <v>#N/A</v>
      </c>
      <c r="AB1836" s="136" t="e">
        <f t="shared" si="378"/>
        <v>#N/A</v>
      </c>
      <c r="AC1836" s="136" t="e">
        <f t="shared" si="379"/>
        <v>#N/A</v>
      </c>
      <c r="AD1836" s="136" t="e">
        <f t="shared" si="380"/>
        <v>#N/A</v>
      </c>
      <c r="AE1836" s="136" t="e">
        <f t="shared" si="381"/>
        <v>#N/A</v>
      </c>
    </row>
    <row r="1837" spans="1:31">
      <c r="A1837" s="67" t="str">
        <f t="shared" si="369"/>
        <v/>
      </c>
      <c r="B1837" s="65">
        <f t="shared" si="372"/>
        <v>1814</v>
      </c>
      <c r="C1837" s="68" t="str">
        <f t="shared" si="373"/>
        <v/>
      </c>
      <c r="D1837" s="69"/>
      <c r="E1837" s="75"/>
      <c r="F1837" s="65" t="e">
        <f>VLOOKUP(E1837,'Trimming log'!$F$5:$V$5000,2,FALSE)</f>
        <v>#N/A</v>
      </c>
      <c r="G1837" s="65" t="e">
        <f>VLOOKUP(E1837,'Trimming log'!$F$5:$V$5000,3,FALSE)</f>
        <v>#N/A</v>
      </c>
      <c r="H1837" s="508" t="e">
        <f>VLOOKUP(E1837,'Trimming log'!$F$5:$V$5000,4,FALSE)</f>
        <v>#N/A</v>
      </c>
      <c r="I1837" s="65" t="e">
        <f>VLOOKUP(E1837,'Trimming log'!$F$5:$V$5000,5,FALSE)</f>
        <v>#N/A</v>
      </c>
      <c r="J1837" s="65" t="e">
        <f>VLOOKUP(E1837,'Trimming log'!$F$5:$V$5000,6,FALSE)</f>
        <v>#N/A</v>
      </c>
      <c r="K1837" s="65" t="e">
        <f>VLOOKUP(E1837,'Trimming log'!$F$5:$V$5000,7,FALSE)</f>
        <v>#N/A</v>
      </c>
      <c r="L1837" s="65" t="e">
        <f>VLOOKUP(E1837,'Trimming log'!$F$5:$V$5000,8,FALSE)</f>
        <v>#N/A</v>
      </c>
      <c r="M1837" s="65" t="e">
        <f>VLOOKUP(E1837,'Trimming log'!$F$5:$V$5000,9,FALSE)</f>
        <v>#N/A</v>
      </c>
      <c r="N1837" s="507" t="e">
        <f>VLOOKUP(E1837,'Trimming log'!$F$5:$V$5000,10,FALSE)</f>
        <v>#N/A</v>
      </c>
      <c r="O1837" s="65" t="e">
        <f>VLOOKUP(E1837,'Trimming log'!$F$5:$V$5000,11,FALSE)</f>
        <v>#N/A</v>
      </c>
      <c r="P1837" s="65" t="e">
        <f>VLOOKUP(E1837,'Trimming log'!$F$5:$V$5000,12,FALSE)</f>
        <v>#N/A</v>
      </c>
      <c r="Q1837" s="65" t="e">
        <f>VLOOKUP(E1837,'Trimming log'!$F$5:$V$5000,13,FALSE)</f>
        <v>#N/A</v>
      </c>
      <c r="R1837" s="65" t="e">
        <f>VLOOKUP(E1837,'Trimming log'!$F$5:$V$5000,14,FALSE)</f>
        <v>#N/A</v>
      </c>
      <c r="S1837" s="65" t="e">
        <f>VLOOKUP(E1837,'Trimming log'!$F$5:$V$5000,15,FALSE)</f>
        <v>#N/A</v>
      </c>
      <c r="T1837" s="65" t="e">
        <f t="shared" si="370"/>
        <v>#N/A</v>
      </c>
      <c r="U1837" s="491" t="str">
        <f t="shared" si="371"/>
        <v/>
      </c>
      <c r="V1837" s="74">
        <f t="shared" si="374"/>
        <v>0</v>
      </c>
      <c r="W1837" s="134">
        <f t="shared" si="375"/>
        <v>0</v>
      </c>
      <c r="X1837" s="134" t="e">
        <f>VLOOKUP(E1837,'Trimming log'!$F$5:$Y$5000,19,FALSE)</f>
        <v>#N/A</v>
      </c>
      <c r="Y1837" s="134" t="e">
        <f>VLOOKUP(E1837,'Trimming log'!$F$5:$Y$5000,20,FALSE)</f>
        <v>#N/A</v>
      </c>
      <c r="Z1837" s="135" t="e">
        <f t="shared" si="376"/>
        <v>#N/A</v>
      </c>
      <c r="AA1837" s="135" t="e">
        <f t="shared" si="377"/>
        <v>#N/A</v>
      </c>
      <c r="AB1837" s="136" t="e">
        <f t="shared" si="378"/>
        <v>#N/A</v>
      </c>
      <c r="AC1837" s="136" t="e">
        <f t="shared" si="379"/>
        <v>#N/A</v>
      </c>
      <c r="AD1837" s="136" t="e">
        <f t="shared" si="380"/>
        <v>#N/A</v>
      </c>
      <c r="AE1837" s="136" t="e">
        <f t="shared" si="381"/>
        <v>#N/A</v>
      </c>
    </row>
    <row r="1838" spans="1:31">
      <c r="A1838" s="67" t="str">
        <f t="shared" si="369"/>
        <v/>
      </c>
      <c r="B1838" s="65">
        <f t="shared" si="372"/>
        <v>1815</v>
      </c>
      <c r="C1838" s="68" t="str">
        <f t="shared" si="373"/>
        <v/>
      </c>
      <c r="D1838" s="69"/>
      <c r="E1838" s="75"/>
      <c r="F1838" s="65" t="e">
        <f>VLOOKUP(E1838,'Trimming log'!$F$5:$V$5000,2,FALSE)</f>
        <v>#N/A</v>
      </c>
      <c r="G1838" s="65" t="e">
        <f>VLOOKUP(E1838,'Trimming log'!$F$5:$V$5000,3,FALSE)</f>
        <v>#N/A</v>
      </c>
      <c r="H1838" s="508" t="e">
        <f>VLOOKUP(E1838,'Trimming log'!$F$5:$V$5000,4,FALSE)</f>
        <v>#N/A</v>
      </c>
      <c r="I1838" s="65" t="e">
        <f>VLOOKUP(E1838,'Trimming log'!$F$5:$V$5000,5,FALSE)</f>
        <v>#N/A</v>
      </c>
      <c r="J1838" s="65" t="e">
        <f>VLOOKUP(E1838,'Trimming log'!$F$5:$V$5000,6,FALSE)</f>
        <v>#N/A</v>
      </c>
      <c r="K1838" s="65" t="e">
        <f>VLOOKUP(E1838,'Trimming log'!$F$5:$V$5000,7,FALSE)</f>
        <v>#N/A</v>
      </c>
      <c r="L1838" s="65" t="e">
        <f>VLOOKUP(E1838,'Trimming log'!$F$5:$V$5000,8,FALSE)</f>
        <v>#N/A</v>
      </c>
      <c r="M1838" s="65" t="e">
        <f>VLOOKUP(E1838,'Trimming log'!$F$5:$V$5000,9,FALSE)</f>
        <v>#N/A</v>
      </c>
      <c r="N1838" s="507" t="e">
        <f>VLOOKUP(E1838,'Trimming log'!$F$5:$V$5000,10,FALSE)</f>
        <v>#N/A</v>
      </c>
      <c r="O1838" s="65" t="e">
        <f>VLOOKUP(E1838,'Trimming log'!$F$5:$V$5000,11,FALSE)</f>
        <v>#N/A</v>
      </c>
      <c r="P1838" s="65" t="e">
        <f>VLOOKUP(E1838,'Trimming log'!$F$5:$V$5000,12,FALSE)</f>
        <v>#N/A</v>
      </c>
      <c r="Q1838" s="65" t="e">
        <f>VLOOKUP(E1838,'Trimming log'!$F$5:$V$5000,13,FALSE)</f>
        <v>#N/A</v>
      </c>
      <c r="R1838" s="65" t="e">
        <f>VLOOKUP(E1838,'Trimming log'!$F$5:$V$5000,14,FALSE)</f>
        <v>#N/A</v>
      </c>
      <c r="S1838" s="65" t="e">
        <f>VLOOKUP(E1838,'Trimming log'!$F$5:$V$5000,15,FALSE)</f>
        <v>#N/A</v>
      </c>
      <c r="T1838" s="65" t="e">
        <f t="shared" si="370"/>
        <v>#N/A</v>
      </c>
      <c r="U1838" s="491" t="str">
        <f t="shared" si="371"/>
        <v/>
      </c>
      <c r="V1838" s="74">
        <f t="shared" si="374"/>
        <v>0</v>
      </c>
      <c r="W1838" s="134">
        <f t="shared" si="375"/>
        <v>0</v>
      </c>
      <c r="X1838" s="134" t="e">
        <f>VLOOKUP(E1838,'Trimming log'!$F$5:$Y$5000,19,FALSE)</f>
        <v>#N/A</v>
      </c>
      <c r="Y1838" s="134" t="e">
        <f>VLOOKUP(E1838,'Trimming log'!$F$5:$Y$5000,20,FALSE)</f>
        <v>#N/A</v>
      </c>
      <c r="Z1838" s="135" t="e">
        <f t="shared" si="376"/>
        <v>#N/A</v>
      </c>
      <c r="AA1838" s="135" t="e">
        <f t="shared" si="377"/>
        <v>#N/A</v>
      </c>
      <c r="AB1838" s="136" t="e">
        <f t="shared" si="378"/>
        <v>#N/A</v>
      </c>
      <c r="AC1838" s="136" t="e">
        <f t="shared" si="379"/>
        <v>#N/A</v>
      </c>
      <c r="AD1838" s="136" t="e">
        <f t="shared" si="380"/>
        <v>#N/A</v>
      </c>
      <c r="AE1838" s="136" t="e">
        <f t="shared" si="381"/>
        <v>#N/A</v>
      </c>
    </row>
    <row r="1839" spans="1:31">
      <c r="A1839" s="67" t="str">
        <f t="shared" si="369"/>
        <v/>
      </c>
      <c r="B1839" s="65">
        <f t="shared" si="372"/>
        <v>1816</v>
      </c>
      <c r="C1839" s="68" t="str">
        <f t="shared" si="373"/>
        <v/>
      </c>
      <c r="D1839" s="69"/>
      <c r="E1839" s="75"/>
      <c r="F1839" s="65" t="e">
        <f>VLOOKUP(E1839,'Trimming log'!$F$5:$V$5000,2,FALSE)</f>
        <v>#N/A</v>
      </c>
      <c r="G1839" s="65" t="e">
        <f>VLOOKUP(E1839,'Trimming log'!$F$5:$V$5000,3,FALSE)</f>
        <v>#N/A</v>
      </c>
      <c r="H1839" s="508" t="e">
        <f>VLOOKUP(E1839,'Trimming log'!$F$5:$V$5000,4,FALSE)</f>
        <v>#N/A</v>
      </c>
      <c r="I1839" s="65" t="e">
        <f>VLOOKUP(E1839,'Trimming log'!$F$5:$V$5000,5,FALSE)</f>
        <v>#N/A</v>
      </c>
      <c r="J1839" s="65" t="e">
        <f>VLOOKUP(E1839,'Trimming log'!$F$5:$V$5000,6,FALSE)</f>
        <v>#N/A</v>
      </c>
      <c r="K1839" s="65" t="e">
        <f>VLOOKUP(E1839,'Trimming log'!$F$5:$V$5000,7,FALSE)</f>
        <v>#N/A</v>
      </c>
      <c r="L1839" s="65" t="e">
        <f>VLOOKUP(E1839,'Trimming log'!$F$5:$V$5000,8,FALSE)</f>
        <v>#N/A</v>
      </c>
      <c r="M1839" s="65" t="e">
        <f>VLOOKUP(E1839,'Trimming log'!$F$5:$V$5000,9,FALSE)</f>
        <v>#N/A</v>
      </c>
      <c r="N1839" s="507" t="e">
        <f>VLOOKUP(E1839,'Trimming log'!$F$5:$V$5000,10,FALSE)</f>
        <v>#N/A</v>
      </c>
      <c r="O1839" s="65" t="e">
        <f>VLOOKUP(E1839,'Trimming log'!$F$5:$V$5000,11,FALSE)</f>
        <v>#N/A</v>
      </c>
      <c r="P1839" s="65" t="e">
        <f>VLOOKUP(E1839,'Trimming log'!$F$5:$V$5000,12,FALSE)</f>
        <v>#N/A</v>
      </c>
      <c r="Q1839" s="65" t="e">
        <f>VLOOKUP(E1839,'Trimming log'!$F$5:$V$5000,13,FALSE)</f>
        <v>#N/A</v>
      </c>
      <c r="R1839" s="65" t="e">
        <f>VLOOKUP(E1839,'Trimming log'!$F$5:$V$5000,14,FALSE)</f>
        <v>#N/A</v>
      </c>
      <c r="S1839" s="65" t="e">
        <f>VLOOKUP(E1839,'Trimming log'!$F$5:$V$5000,15,FALSE)</f>
        <v>#N/A</v>
      </c>
      <c r="T1839" s="65" t="e">
        <f t="shared" si="370"/>
        <v>#N/A</v>
      </c>
      <c r="U1839" s="491" t="str">
        <f t="shared" si="371"/>
        <v/>
      </c>
      <c r="V1839" s="74">
        <f t="shared" si="374"/>
        <v>0</v>
      </c>
      <c r="W1839" s="134">
        <f t="shared" si="375"/>
        <v>0</v>
      </c>
      <c r="X1839" s="134" t="e">
        <f>VLOOKUP(E1839,'Trimming log'!$F$5:$Y$5000,19,FALSE)</f>
        <v>#N/A</v>
      </c>
      <c r="Y1839" s="134" t="e">
        <f>VLOOKUP(E1839,'Trimming log'!$F$5:$Y$5000,20,FALSE)</f>
        <v>#N/A</v>
      </c>
      <c r="Z1839" s="135" t="e">
        <f t="shared" si="376"/>
        <v>#N/A</v>
      </c>
      <c r="AA1839" s="135" t="e">
        <f t="shared" si="377"/>
        <v>#N/A</v>
      </c>
      <c r="AB1839" s="136" t="e">
        <f t="shared" si="378"/>
        <v>#N/A</v>
      </c>
      <c r="AC1839" s="136" t="e">
        <f t="shared" si="379"/>
        <v>#N/A</v>
      </c>
      <c r="AD1839" s="136" t="e">
        <f t="shared" si="380"/>
        <v>#N/A</v>
      </c>
      <c r="AE1839" s="136" t="e">
        <f t="shared" si="381"/>
        <v>#N/A</v>
      </c>
    </row>
    <row r="1840" spans="1:31">
      <c r="A1840" s="67" t="str">
        <f t="shared" si="369"/>
        <v/>
      </c>
      <c r="B1840" s="65">
        <f t="shared" si="372"/>
        <v>1817</v>
      </c>
      <c r="C1840" s="68" t="str">
        <f t="shared" si="373"/>
        <v/>
      </c>
      <c r="D1840" s="69"/>
      <c r="E1840" s="75"/>
      <c r="F1840" s="65" t="e">
        <f>VLOOKUP(E1840,'Trimming log'!$F$5:$V$5000,2,FALSE)</f>
        <v>#N/A</v>
      </c>
      <c r="G1840" s="65" t="e">
        <f>VLOOKUP(E1840,'Trimming log'!$F$5:$V$5000,3,FALSE)</f>
        <v>#N/A</v>
      </c>
      <c r="H1840" s="508" t="e">
        <f>VLOOKUP(E1840,'Trimming log'!$F$5:$V$5000,4,FALSE)</f>
        <v>#N/A</v>
      </c>
      <c r="I1840" s="65" t="e">
        <f>VLOOKUP(E1840,'Trimming log'!$F$5:$V$5000,5,FALSE)</f>
        <v>#N/A</v>
      </c>
      <c r="J1840" s="65" t="e">
        <f>VLOOKUP(E1840,'Trimming log'!$F$5:$V$5000,6,FALSE)</f>
        <v>#N/A</v>
      </c>
      <c r="K1840" s="65" t="e">
        <f>VLOOKUP(E1840,'Trimming log'!$F$5:$V$5000,7,FALSE)</f>
        <v>#N/A</v>
      </c>
      <c r="L1840" s="65" t="e">
        <f>VLOOKUP(E1840,'Trimming log'!$F$5:$V$5000,8,FALSE)</f>
        <v>#N/A</v>
      </c>
      <c r="M1840" s="65" t="e">
        <f>VLOOKUP(E1840,'Trimming log'!$F$5:$V$5000,9,FALSE)</f>
        <v>#N/A</v>
      </c>
      <c r="N1840" s="507" t="e">
        <f>VLOOKUP(E1840,'Trimming log'!$F$5:$V$5000,10,FALSE)</f>
        <v>#N/A</v>
      </c>
      <c r="O1840" s="65" t="e">
        <f>VLOOKUP(E1840,'Trimming log'!$F$5:$V$5000,11,FALSE)</f>
        <v>#N/A</v>
      </c>
      <c r="P1840" s="65" t="e">
        <f>VLOOKUP(E1840,'Trimming log'!$F$5:$V$5000,12,FALSE)</f>
        <v>#N/A</v>
      </c>
      <c r="Q1840" s="65" t="e">
        <f>VLOOKUP(E1840,'Trimming log'!$F$5:$V$5000,13,FALSE)</f>
        <v>#N/A</v>
      </c>
      <c r="R1840" s="65" t="e">
        <f>VLOOKUP(E1840,'Trimming log'!$F$5:$V$5000,14,FALSE)</f>
        <v>#N/A</v>
      </c>
      <c r="S1840" s="65" t="e">
        <f>VLOOKUP(E1840,'Trimming log'!$F$5:$V$5000,15,FALSE)</f>
        <v>#N/A</v>
      </c>
      <c r="T1840" s="65" t="e">
        <f t="shared" si="370"/>
        <v>#N/A</v>
      </c>
      <c r="U1840" s="491" t="str">
        <f t="shared" si="371"/>
        <v/>
      </c>
      <c r="V1840" s="74">
        <f t="shared" si="374"/>
        <v>0</v>
      </c>
      <c r="W1840" s="134">
        <f t="shared" si="375"/>
        <v>0</v>
      </c>
      <c r="X1840" s="134" t="e">
        <f>VLOOKUP(E1840,'Trimming log'!$F$5:$Y$5000,19,FALSE)</f>
        <v>#N/A</v>
      </c>
      <c r="Y1840" s="134" t="e">
        <f>VLOOKUP(E1840,'Trimming log'!$F$5:$Y$5000,20,FALSE)</f>
        <v>#N/A</v>
      </c>
      <c r="Z1840" s="135" t="e">
        <f t="shared" si="376"/>
        <v>#N/A</v>
      </c>
      <c r="AA1840" s="135" t="e">
        <f t="shared" si="377"/>
        <v>#N/A</v>
      </c>
      <c r="AB1840" s="136" t="e">
        <f t="shared" si="378"/>
        <v>#N/A</v>
      </c>
      <c r="AC1840" s="136" t="e">
        <f t="shared" si="379"/>
        <v>#N/A</v>
      </c>
      <c r="AD1840" s="136" t="e">
        <f t="shared" si="380"/>
        <v>#N/A</v>
      </c>
      <c r="AE1840" s="136" t="e">
        <f t="shared" si="381"/>
        <v>#N/A</v>
      </c>
    </row>
    <row r="1841" spans="1:31">
      <c r="A1841" s="67" t="str">
        <f t="shared" si="369"/>
        <v/>
      </c>
      <c r="B1841" s="65">
        <f t="shared" si="372"/>
        <v>1818</v>
      </c>
      <c r="C1841" s="68" t="str">
        <f t="shared" si="373"/>
        <v/>
      </c>
      <c r="D1841" s="69"/>
      <c r="E1841" s="75"/>
      <c r="F1841" s="65" t="e">
        <f>VLOOKUP(E1841,'Trimming log'!$F$5:$V$5000,2,FALSE)</f>
        <v>#N/A</v>
      </c>
      <c r="G1841" s="65" t="e">
        <f>VLOOKUP(E1841,'Trimming log'!$F$5:$V$5000,3,FALSE)</f>
        <v>#N/A</v>
      </c>
      <c r="H1841" s="508" t="e">
        <f>VLOOKUP(E1841,'Trimming log'!$F$5:$V$5000,4,FALSE)</f>
        <v>#N/A</v>
      </c>
      <c r="I1841" s="65" t="e">
        <f>VLOOKUP(E1841,'Trimming log'!$F$5:$V$5000,5,FALSE)</f>
        <v>#N/A</v>
      </c>
      <c r="J1841" s="65" t="e">
        <f>VLOOKUP(E1841,'Trimming log'!$F$5:$V$5000,6,FALSE)</f>
        <v>#N/A</v>
      </c>
      <c r="K1841" s="65" t="e">
        <f>VLOOKUP(E1841,'Trimming log'!$F$5:$V$5000,7,FALSE)</f>
        <v>#N/A</v>
      </c>
      <c r="L1841" s="65" t="e">
        <f>VLOOKUP(E1841,'Trimming log'!$F$5:$V$5000,8,FALSE)</f>
        <v>#N/A</v>
      </c>
      <c r="M1841" s="65" t="e">
        <f>VLOOKUP(E1841,'Trimming log'!$F$5:$V$5000,9,FALSE)</f>
        <v>#N/A</v>
      </c>
      <c r="N1841" s="507" t="e">
        <f>VLOOKUP(E1841,'Trimming log'!$F$5:$V$5000,10,FALSE)</f>
        <v>#N/A</v>
      </c>
      <c r="O1841" s="65" t="e">
        <f>VLOOKUP(E1841,'Trimming log'!$F$5:$V$5000,11,FALSE)</f>
        <v>#N/A</v>
      </c>
      <c r="P1841" s="65" t="e">
        <f>VLOOKUP(E1841,'Trimming log'!$F$5:$V$5000,12,FALSE)</f>
        <v>#N/A</v>
      </c>
      <c r="Q1841" s="65" t="e">
        <f>VLOOKUP(E1841,'Trimming log'!$F$5:$V$5000,13,FALSE)</f>
        <v>#N/A</v>
      </c>
      <c r="R1841" s="65" t="e">
        <f>VLOOKUP(E1841,'Trimming log'!$F$5:$V$5000,14,FALSE)</f>
        <v>#N/A</v>
      </c>
      <c r="S1841" s="65" t="e">
        <f>VLOOKUP(E1841,'Trimming log'!$F$5:$V$5000,15,FALSE)</f>
        <v>#N/A</v>
      </c>
      <c r="T1841" s="65" t="e">
        <f t="shared" si="370"/>
        <v>#N/A</v>
      </c>
      <c r="U1841" s="491" t="str">
        <f t="shared" si="371"/>
        <v/>
      </c>
      <c r="V1841" s="74">
        <f t="shared" si="374"/>
        <v>0</v>
      </c>
      <c r="W1841" s="134">
        <f t="shared" si="375"/>
        <v>0</v>
      </c>
      <c r="X1841" s="134" t="e">
        <f>VLOOKUP(E1841,'Trimming log'!$F$5:$Y$5000,19,FALSE)</f>
        <v>#N/A</v>
      </c>
      <c r="Y1841" s="134" t="e">
        <f>VLOOKUP(E1841,'Trimming log'!$F$5:$Y$5000,20,FALSE)</f>
        <v>#N/A</v>
      </c>
      <c r="Z1841" s="135" t="e">
        <f t="shared" si="376"/>
        <v>#N/A</v>
      </c>
      <c r="AA1841" s="135" t="e">
        <f t="shared" si="377"/>
        <v>#N/A</v>
      </c>
      <c r="AB1841" s="136" t="e">
        <f t="shared" si="378"/>
        <v>#N/A</v>
      </c>
      <c r="AC1841" s="136" t="e">
        <f t="shared" si="379"/>
        <v>#N/A</v>
      </c>
      <c r="AD1841" s="136" t="e">
        <f t="shared" si="380"/>
        <v>#N/A</v>
      </c>
      <c r="AE1841" s="136" t="e">
        <f t="shared" si="381"/>
        <v>#N/A</v>
      </c>
    </row>
    <row r="1842" spans="1:31">
      <c r="A1842" s="67" t="str">
        <f t="shared" si="369"/>
        <v/>
      </c>
      <c r="B1842" s="65">
        <f t="shared" si="372"/>
        <v>1819</v>
      </c>
      <c r="C1842" s="68" t="str">
        <f t="shared" si="373"/>
        <v/>
      </c>
      <c r="D1842" s="69"/>
      <c r="E1842" s="75"/>
      <c r="F1842" s="65" t="e">
        <f>VLOOKUP(E1842,'Trimming log'!$F$5:$V$5000,2,FALSE)</f>
        <v>#N/A</v>
      </c>
      <c r="G1842" s="65" t="e">
        <f>VLOOKUP(E1842,'Trimming log'!$F$5:$V$5000,3,FALSE)</f>
        <v>#N/A</v>
      </c>
      <c r="H1842" s="508" t="e">
        <f>VLOOKUP(E1842,'Trimming log'!$F$5:$V$5000,4,FALSE)</f>
        <v>#N/A</v>
      </c>
      <c r="I1842" s="65" t="e">
        <f>VLOOKUP(E1842,'Trimming log'!$F$5:$V$5000,5,FALSE)</f>
        <v>#N/A</v>
      </c>
      <c r="J1842" s="65" t="e">
        <f>VLOOKUP(E1842,'Trimming log'!$F$5:$V$5000,6,FALSE)</f>
        <v>#N/A</v>
      </c>
      <c r="K1842" s="65" t="e">
        <f>VLOOKUP(E1842,'Trimming log'!$F$5:$V$5000,7,FALSE)</f>
        <v>#N/A</v>
      </c>
      <c r="L1842" s="65" t="e">
        <f>VLOOKUP(E1842,'Trimming log'!$F$5:$V$5000,8,FALSE)</f>
        <v>#N/A</v>
      </c>
      <c r="M1842" s="65" t="e">
        <f>VLOOKUP(E1842,'Trimming log'!$F$5:$V$5000,9,FALSE)</f>
        <v>#N/A</v>
      </c>
      <c r="N1842" s="507" t="e">
        <f>VLOOKUP(E1842,'Trimming log'!$F$5:$V$5000,10,FALSE)</f>
        <v>#N/A</v>
      </c>
      <c r="O1842" s="65" t="e">
        <f>VLOOKUP(E1842,'Trimming log'!$F$5:$V$5000,11,FALSE)</f>
        <v>#N/A</v>
      </c>
      <c r="P1842" s="65" t="e">
        <f>VLOOKUP(E1842,'Trimming log'!$F$5:$V$5000,12,FALSE)</f>
        <v>#N/A</v>
      </c>
      <c r="Q1842" s="65" t="e">
        <f>VLOOKUP(E1842,'Trimming log'!$F$5:$V$5000,13,FALSE)</f>
        <v>#N/A</v>
      </c>
      <c r="R1842" s="65" t="e">
        <f>VLOOKUP(E1842,'Trimming log'!$F$5:$V$5000,14,FALSE)</f>
        <v>#N/A</v>
      </c>
      <c r="S1842" s="65" t="e">
        <f>VLOOKUP(E1842,'Trimming log'!$F$5:$V$5000,15,FALSE)</f>
        <v>#N/A</v>
      </c>
      <c r="T1842" s="65" t="e">
        <f t="shared" si="370"/>
        <v>#N/A</v>
      </c>
      <c r="U1842" s="491" t="str">
        <f t="shared" si="371"/>
        <v/>
      </c>
      <c r="V1842" s="74">
        <f t="shared" si="374"/>
        <v>0</v>
      </c>
      <c r="W1842" s="134">
        <f t="shared" si="375"/>
        <v>0</v>
      </c>
      <c r="X1842" s="134" t="e">
        <f>VLOOKUP(E1842,'Trimming log'!$F$5:$Y$5000,19,FALSE)</f>
        <v>#N/A</v>
      </c>
      <c r="Y1842" s="134" t="e">
        <f>VLOOKUP(E1842,'Trimming log'!$F$5:$Y$5000,20,FALSE)</f>
        <v>#N/A</v>
      </c>
      <c r="Z1842" s="135" t="e">
        <f t="shared" si="376"/>
        <v>#N/A</v>
      </c>
      <c r="AA1842" s="135" t="e">
        <f t="shared" si="377"/>
        <v>#N/A</v>
      </c>
      <c r="AB1842" s="136" t="e">
        <f t="shared" si="378"/>
        <v>#N/A</v>
      </c>
      <c r="AC1842" s="136" t="e">
        <f t="shared" si="379"/>
        <v>#N/A</v>
      </c>
      <c r="AD1842" s="136" t="e">
        <f t="shared" si="380"/>
        <v>#N/A</v>
      </c>
      <c r="AE1842" s="136" t="e">
        <f t="shared" si="381"/>
        <v>#N/A</v>
      </c>
    </row>
    <row r="1843" spans="1:31">
      <c r="A1843" s="67" t="str">
        <f t="shared" si="369"/>
        <v/>
      </c>
      <c r="B1843" s="65">
        <f t="shared" si="372"/>
        <v>1820</v>
      </c>
      <c r="C1843" s="68" t="str">
        <f t="shared" si="373"/>
        <v/>
      </c>
      <c r="D1843" s="69"/>
      <c r="E1843" s="75"/>
      <c r="F1843" s="65" t="e">
        <f>VLOOKUP(E1843,'Trimming log'!$F$5:$V$5000,2,FALSE)</f>
        <v>#N/A</v>
      </c>
      <c r="G1843" s="65" t="e">
        <f>VLOOKUP(E1843,'Trimming log'!$F$5:$V$5000,3,FALSE)</f>
        <v>#N/A</v>
      </c>
      <c r="H1843" s="508" t="e">
        <f>VLOOKUP(E1843,'Trimming log'!$F$5:$V$5000,4,FALSE)</f>
        <v>#N/A</v>
      </c>
      <c r="I1843" s="65" t="e">
        <f>VLOOKUP(E1843,'Trimming log'!$F$5:$V$5000,5,FALSE)</f>
        <v>#N/A</v>
      </c>
      <c r="J1843" s="65" t="e">
        <f>VLOOKUP(E1843,'Trimming log'!$F$5:$V$5000,6,FALSE)</f>
        <v>#N/A</v>
      </c>
      <c r="K1843" s="65" t="e">
        <f>VLOOKUP(E1843,'Trimming log'!$F$5:$V$5000,7,FALSE)</f>
        <v>#N/A</v>
      </c>
      <c r="L1843" s="65" t="e">
        <f>VLOOKUP(E1843,'Trimming log'!$F$5:$V$5000,8,FALSE)</f>
        <v>#N/A</v>
      </c>
      <c r="M1843" s="65" t="e">
        <f>VLOOKUP(E1843,'Trimming log'!$F$5:$V$5000,9,FALSE)</f>
        <v>#N/A</v>
      </c>
      <c r="N1843" s="507" t="e">
        <f>VLOOKUP(E1843,'Trimming log'!$F$5:$V$5000,10,FALSE)</f>
        <v>#N/A</v>
      </c>
      <c r="O1843" s="65" t="e">
        <f>VLOOKUP(E1843,'Trimming log'!$F$5:$V$5000,11,FALSE)</f>
        <v>#N/A</v>
      </c>
      <c r="P1843" s="65" t="e">
        <f>VLOOKUP(E1843,'Trimming log'!$F$5:$V$5000,12,FALSE)</f>
        <v>#N/A</v>
      </c>
      <c r="Q1843" s="65" t="e">
        <f>VLOOKUP(E1843,'Trimming log'!$F$5:$V$5000,13,FALSE)</f>
        <v>#N/A</v>
      </c>
      <c r="R1843" s="65" t="e">
        <f>VLOOKUP(E1843,'Trimming log'!$F$5:$V$5000,14,FALSE)</f>
        <v>#N/A</v>
      </c>
      <c r="S1843" s="65" t="e">
        <f>VLOOKUP(E1843,'Trimming log'!$F$5:$V$5000,15,FALSE)</f>
        <v>#N/A</v>
      </c>
      <c r="T1843" s="65" t="e">
        <f t="shared" si="370"/>
        <v>#N/A</v>
      </c>
      <c r="U1843" s="491" t="str">
        <f t="shared" si="371"/>
        <v/>
      </c>
      <c r="V1843" s="74">
        <f t="shared" si="374"/>
        <v>0</v>
      </c>
      <c r="W1843" s="134">
        <f t="shared" si="375"/>
        <v>0</v>
      </c>
      <c r="X1843" s="134" t="e">
        <f>VLOOKUP(E1843,'Trimming log'!$F$5:$Y$5000,19,FALSE)</f>
        <v>#N/A</v>
      </c>
      <c r="Y1843" s="134" t="e">
        <f>VLOOKUP(E1843,'Trimming log'!$F$5:$Y$5000,20,FALSE)</f>
        <v>#N/A</v>
      </c>
      <c r="Z1843" s="135" t="e">
        <f t="shared" si="376"/>
        <v>#N/A</v>
      </c>
      <c r="AA1843" s="135" t="e">
        <f t="shared" si="377"/>
        <v>#N/A</v>
      </c>
      <c r="AB1843" s="136" t="e">
        <f t="shared" si="378"/>
        <v>#N/A</v>
      </c>
      <c r="AC1843" s="136" t="e">
        <f t="shared" si="379"/>
        <v>#N/A</v>
      </c>
      <c r="AD1843" s="136" t="e">
        <f t="shared" si="380"/>
        <v>#N/A</v>
      </c>
      <c r="AE1843" s="136" t="e">
        <f t="shared" si="381"/>
        <v>#N/A</v>
      </c>
    </row>
    <row r="1844" spans="1:31">
      <c r="A1844" s="67" t="str">
        <f t="shared" si="369"/>
        <v/>
      </c>
      <c r="B1844" s="65">
        <f t="shared" si="372"/>
        <v>1821</v>
      </c>
      <c r="C1844" s="68" t="str">
        <f t="shared" si="373"/>
        <v/>
      </c>
      <c r="D1844" s="69"/>
      <c r="E1844" s="75"/>
      <c r="F1844" s="65" t="e">
        <f>VLOOKUP(E1844,'Trimming log'!$F$5:$V$5000,2,FALSE)</f>
        <v>#N/A</v>
      </c>
      <c r="G1844" s="65" t="e">
        <f>VLOOKUP(E1844,'Trimming log'!$F$5:$V$5000,3,FALSE)</f>
        <v>#N/A</v>
      </c>
      <c r="H1844" s="508" t="e">
        <f>VLOOKUP(E1844,'Trimming log'!$F$5:$V$5000,4,FALSE)</f>
        <v>#N/A</v>
      </c>
      <c r="I1844" s="65" t="e">
        <f>VLOOKUP(E1844,'Trimming log'!$F$5:$V$5000,5,FALSE)</f>
        <v>#N/A</v>
      </c>
      <c r="J1844" s="65" t="e">
        <f>VLOOKUP(E1844,'Trimming log'!$F$5:$V$5000,6,FALSE)</f>
        <v>#N/A</v>
      </c>
      <c r="K1844" s="65" t="e">
        <f>VLOOKUP(E1844,'Trimming log'!$F$5:$V$5000,7,FALSE)</f>
        <v>#N/A</v>
      </c>
      <c r="L1844" s="65" t="e">
        <f>VLOOKUP(E1844,'Trimming log'!$F$5:$V$5000,8,FALSE)</f>
        <v>#N/A</v>
      </c>
      <c r="M1844" s="65" t="e">
        <f>VLOOKUP(E1844,'Trimming log'!$F$5:$V$5000,9,FALSE)</f>
        <v>#N/A</v>
      </c>
      <c r="N1844" s="507" t="e">
        <f>VLOOKUP(E1844,'Trimming log'!$F$5:$V$5000,10,FALSE)</f>
        <v>#N/A</v>
      </c>
      <c r="O1844" s="65" t="e">
        <f>VLOOKUP(E1844,'Trimming log'!$F$5:$V$5000,11,FALSE)</f>
        <v>#N/A</v>
      </c>
      <c r="P1844" s="65" t="e">
        <f>VLOOKUP(E1844,'Trimming log'!$F$5:$V$5000,12,FALSE)</f>
        <v>#N/A</v>
      </c>
      <c r="Q1844" s="65" t="e">
        <f>VLOOKUP(E1844,'Trimming log'!$F$5:$V$5000,13,FALSE)</f>
        <v>#N/A</v>
      </c>
      <c r="R1844" s="65" t="e">
        <f>VLOOKUP(E1844,'Trimming log'!$F$5:$V$5000,14,FALSE)</f>
        <v>#N/A</v>
      </c>
      <c r="S1844" s="65" t="e">
        <f>VLOOKUP(E1844,'Trimming log'!$F$5:$V$5000,15,FALSE)</f>
        <v>#N/A</v>
      </c>
      <c r="T1844" s="65" t="e">
        <f t="shared" si="370"/>
        <v>#N/A</v>
      </c>
      <c r="U1844" s="491" t="str">
        <f t="shared" si="371"/>
        <v/>
      </c>
      <c r="V1844" s="74">
        <f t="shared" si="374"/>
        <v>0</v>
      </c>
      <c r="W1844" s="134">
        <f t="shared" si="375"/>
        <v>0</v>
      </c>
      <c r="X1844" s="134" t="e">
        <f>VLOOKUP(E1844,'Trimming log'!$F$5:$Y$5000,19,FALSE)</f>
        <v>#N/A</v>
      </c>
      <c r="Y1844" s="134" t="e">
        <f>VLOOKUP(E1844,'Trimming log'!$F$5:$Y$5000,20,FALSE)</f>
        <v>#N/A</v>
      </c>
      <c r="Z1844" s="135" t="e">
        <f t="shared" si="376"/>
        <v>#N/A</v>
      </c>
      <c r="AA1844" s="135" t="e">
        <f t="shared" si="377"/>
        <v>#N/A</v>
      </c>
      <c r="AB1844" s="136" t="e">
        <f t="shared" si="378"/>
        <v>#N/A</v>
      </c>
      <c r="AC1844" s="136" t="e">
        <f t="shared" si="379"/>
        <v>#N/A</v>
      </c>
      <c r="AD1844" s="136" t="e">
        <f t="shared" si="380"/>
        <v>#N/A</v>
      </c>
      <c r="AE1844" s="136" t="e">
        <f t="shared" si="381"/>
        <v>#N/A</v>
      </c>
    </row>
    <row r="1845" spans="1:31">
      <c r="A1845" s="67" t="str">
        <f t="shared" si="369"/>
        <v/>
      </c>
      <c r="B1845" s="65">
        <f t="shared" si="372"/>
        <v>1822</v>
      </c>
      <c r="C1845" s="68" t="str">
        <f t="shared" si="373"/>
        <v/>
      </c>
      <c r="D1845" s="69"/>
      <c r="E1845" s="75"/>
      <c r="F1845" s="65" t="e">
        <f>VLOOKUP(E1845,'Trimming log'!$F$5:$V$5000,2,FALSE)</f>
        <v>#N/A</v>
      </c>
      <c r="G1845" s="65" t="e">
        <f>VLOOKUP(E1845,'Trimming log'!$F$5:$V$5000,3,FALSE)</f>
        <v>#N/A</v>
      </c>
      <c r="H1845" s="508" t="e">
        <f>VLOOKUP(E1845,'Trimming log'!$F$5:$V$5000,4,FALSE)</f>
        <v>#N/A</v>
      </c>
      <c r="I1845" s="65" t="e">
        <f>VLOOKUP(E1845,'Trimming log'!$F$5:$V$5000,5,FALSE)</f>
        <v>#N/A</v>
      </c>
      <c r="J1845" s="65" t="e">
        <f>VLOOKUP(E1845,'Trimming log'!$F$5:$V$5000,6,FALSE)</f>
        <v>#N/A</v>
      </c>
      <c r="K1845" s="65" t="e">
        <f>VLOOKUP(E1845,'Trimming log'!$F$5:$V$5000,7,FALSE)</f>
        <v>#N/A</v>
      </c>
      <c r="L1845" s="65" t="e">
        <f>VLOOKUP(E1845,'Trimming log'!$F$5:$V$5000,8,FALSE)</f>
        <v>#N/A</v>
      </c>
      <c r="M1845" s="65" t="e">
        <f>VLOOKUP(E1845,'Trimming log'!$F$5:$V$5000,9,FALSE)</f>
        <v>#N/A</v>
      </c>
      <c r="N1845" s="507" t="e">
        <f>VLOOKUP(E1845,'Trimming log'!$F$5:$V$5000,10,FALSE)</f>
        <v>#N/A</v>
      </c>
      <c r="O1845" s="65" t="e">
        <f>VLOOKUP(E1845,'Trimming log'!$F$5:$V$5000,11,FALSE)</f>
        <v>#N/A</v>
      </c>
      <c r="P1845" s="65" t="e">
        <f>VLOOKUP(E1845,'Trimming log'!$F$5:$V$5000,12,FALSE)</f>
        <v>#N/A</v>
      </c>
      <c r="Q1845" s="65" t="e">
        <f>VLOOKUP(E1845,'Trimming log'!$F$5:$V$5000,13,FALSE)</f>
        <v>#N/A</v>
      </c>
      <c r="R1845" s="65" t="e">
        <f>VLOOKUP(E1845,'Trimming log'!$F$5:$V$5000,14,FALSE)</f>
        <v>#N/A</v>
      </c>
      <c r="S1845" s="65" t="e">
        <f>VLOOKUP(E1845,'Trimming log'!$F$5:$V$5000,15,FALSE)</f>
        <v>#N/A</v>
      </c>
      <c r="T1845" s="65" t="e">
        <f t="shared" si="370"/>
        <v>#N/A</v>
      </c>
      <c r="U1845" s="491" t="str">
        <f t="shared" si="371"/>
        <v/>
      </c>
      <c r="V1845" s="74">
        <f t="shared" si="374"/>
        <v>0</v>
      </c>
      <c r="W1845" s="134">
        <f t="shared" si="375"/>
        <v>0</v>
      </c>
      <c r="X1845" s="134" t="e">
        <f>VLOOKUP(E1845,'Trimming log'!$F$5:$Y$5000,19,FALSE)</f>
        <v>#N/A</v>
      </c>
      <c r="Y1845" s="134" t="e">
        <f>VLOOKUP(E1845,'Trimming log'!$F$5:$Y$5000,20,FALSE)</f>
        <v>#N/A</v>
      </c>
      <c r="Z1845" s="135" t="e">
        <f t="shared" si="376"/>
        <v>#N/A</v>
      </c>
      <c r="AA1845" s="135" t="e">
        <f t="shared" si="377"/>
        <v>#N/A</v>
      </c>
      <c r="AB1845" s="136" t="e">
        <f t="shared" si="378"/>
        <v>#N/A</v>
      </c>
      <c r="AC1845" s="136" t="e">
        <f t="shared" si="379"/>
        <v>#N/A</v>
      </c>
      <c r="AD1845" s="136" t="e">
        <f t="shared" si="380"/>
        <v>#N/A</v>
      </c>
      <c r="AE1845" s="136" t="e">
        <f t="shared" si="381"/>
        <v>#N/A</v>
      </c>
    </row>
    <row r="1846" spans="1:31">
      <c r="A1846" s="67" t="str">
        <f t="shared" si="369"/>
        <v/>
      </c>
      <c r="B1846" s="65">
        <f t="shared" si="372"/>
        <v>1823</v>
      </c>
      <c r="C1846" s="68" t="str">
        <f t="shared" si="373"/>
        <v/>
      </c>
      <c r="D1846" s="69"/>
      <c r="E1846" s="75"/>
      <c r="F1846" s="65" t="e">
        <f>VLOOKUP(E1846,'Trimming log'!$F$5:$V$5000,2,FALSE)</f>
        <v>#N/A</v>
      </c>
      <c r="G1846" s="65" t="e">
        <f>VLOOKUP(E1846,'Trimming log'!$F$5:$V$5000,3,FALSE)</f>
        <v>#N/A</v>
      </c>
      <c r="H1846" s="508" t="e">
        <f>VLOOKUP(E1846,'Trimming log'!$F$5:$V$5000,4,FALSE)</f>
        <v>#N/A</v>
      </c>
      <c r="I1846" s="65" t="e">
        <f>VLOOKUP(E1846,'Trimming log'!$F$5:$V$5000,5,FALSE)</f>
        <v>#N/A</v>
      </c>
      <c r="J1846" s="65" t="e">
        <f>VLOOKUP(E1846,'Trimming log'!$F$5:$V$5000,6,FALSE)</f>
        <v>#N/A</v>
      </c>
      <c r="K1846" s="65" t="e">
        <f>VLOOKUP(E1846,'Trimming log'!$F$5:$V$5000,7,FALSE)</f>
        <v>#N/A</v>
      </c>
      <c r="L1846" s="65" t="e">
        <f>VLOOKUP(E1846,'Trimming log'!$F$5:$V$5000,8,FALSE)</f>
        <v>#N/A</v>
      </c>
      <c r="M1846" s="65" t="e">
        <f>VLOOKUP(E1846,'Trimming log'!$F$5:$V$5000,9,FALSE)</f>
        <v>#N/A</v>
      </c>
      <c r="N1846" s="507" t="e">
        <f>VLOOKUP(E1846,'Trimming log'!$F$5:$V$5000,10,FALSE)</f>
        <v>#N/A</v>
      </c>
      <c r="O1846" s="65" t="e">
        <f>VLOOKUP(E1846,'Trimming log'!$F$5:$V$5000,11,FALSE)</f>
        <v>#N/A</v>
      </c>
      <c r="P1846" s="65" t="e">
        <f>VLOOKUP(E1846,'Trimming log'!$F$5:$V$5000,12,FALSE)</f>
        <v>#N/A</v>
      </c>
      <c r="Q1846" s="65" t="e">
        <f>VLOOKUP(E1846,'Trimming log'!$F$5:$V$5000,13,FALSE)</f>
        <v>#N/A</v>
      </c>
      <c r="R1846" s="65" t="e">
        <f>VLOOKUP(E1846,'Trimming log'!$F$5:$V$5000,14,FALSE)</f>
        <v>#N/A</v>
      </c>
      <c r="S1846" s="65" t="e">
        <f>VLOOKUP(E1846,'Trimming log'!$F$5:$V$5000,15,FALSE)</f>
        <v>#N/A</v>
      </c>
      <c r="T1846" s="65" t="e">
        <f t="shared" si="370"/>
        <v>#N/A</v>
      </c>
      <c r="U1846" s="491" t="str">
        <f t="shared" si="371"/>
        <v/>
      </c>
      <c r="V1846" s="74">
        <f t="shared" si="374"/>
        <v>0</v>
      </c>
      <c r="W1846" s="134">
        <f t="shared" si="375"/>
        <v>0</v>
      </c>
      <c r="X1846" s="134" t="e">
        <f>VLOOKUP(E1846,'Trimming log'!$F$5:$Y$5000,19,FALSE)</f>
        <v>#N/A</v>
      </c>
      <c r="Y1846" s="134" t="e">
        <f>VLOOKUP(E1846,'Trimming log'!$F$5:$Y$5000,20,FALSE)</f>
        <v>#N/A</v>
      </c>
      <c r="Z1846" s="135" t="e">
        <f t="shared" si="376"/>
        <v>#N/A</v>
      </c>
      <c r="AA1846" s="135" t="e">
        <f t="shared" si="377"/>
        <v>#N/A</v>
      </c>
      <c r="AB1846" s="136" t="e">
        <f t="shared" si="378"/>
        <v>#N/A</v>
      </c>
      <c r="AC1846" s="136" t="e">
        <f t="shared" si="379"/>
        <v>#N/A</v>
      </c>
      <c r="AD1846" s="136" t="e">
        <f t="shared" si="380"/>
        <v>#N/A</v>
      </c>
      <c r="AE1846" s="136" t="e">
        <f t="shared" si="381"/>
        <v>#N/A</v>
      </c>
    </row>
    <row r="1847" spans="1:31">
      <c r="A1847" s="67" t="str">
        <f t="shared" si="369"/>
        <v/>
      </c>
      <c r="B1847" s="65">
        <f t="shared" si="372"/>
        <v>1824</v>
      </c>
      <c r="C1847" s="68" t="str">
        <f t="shared" si="373"/>
        <v/>
      </c>
      <c r="D1847" s="69"/>
      <c r="E1847" s="75"/>
      <c r="F1847" s="65" t="e">
        <f>VLOOKUP(E1847,'Trimming log'!$F$5:$V$5000,2,FALSE)</f>
        <v>#N/A</v>
      </c>
      <c r="G1847" s="65" t="e">
        <f>VLOOKUP(E1847,'Trimming log'!$F$5:$V$5000,3,FALSE)</f>
        <v>#N/A</v>
      </c>
      <c r="H1847" s="508" t="e">
        <f>VLOOKUP(E1847,'Trimming log'!$F$5:$V$5000,4,FALSE)</f>
        <v>#N/A</v>
      </c>
      <c r="I1847" s="65" t="e">
        <f>VLOOKUP(E1847,'Trimming log'!$F$5:$V$5000,5,FALSE)</f>
        <v>#N/A</v>
      </c>
      <c r="J1847" s="65" t="e">
        <f>VLOOKUP(E1847,'Trimming log'!$F$5:$V$5000,6,FALSE)</f>
        <v>#N/A</v>
      </c>
      <c r="K1847" s="65" t="e">
        <f>VLOOKUP(E1847,'Trimming log'!$F$5:$V$5000,7,FALSE)</f>
        <v>#N/A</v>
      </c>
      <c r="L1847" s="65" t="e">
        <f>VLOOKUP(E1847,'Trimming log'!$F$5:$V$5000,8,FALSE)</f>
        <v>#N/A</v>
      </c>
      <c r="M1847" s="65" t="e">
        <f>VLOOKUP(E1847,'Trimming log'!$F$5:$V$5000,9,FALSE)</f>
        <v>#N/A</v>
      </c>
      <c r="N1847" s="507" t="e">
        <f>VLOOKUP(E1847,'Trimming log'!$F$5:$V$5000,10,FALSE)</f>
        <v>#N/A</v>
      </c>
      <c r="O1847" s="65" t="e">
        <f>VLOOKUP(E1847,'Trimming log'!$F$5:$V$5000,11,FALSE)</f>
        <v>#N/A</v>
      </c>
      <c r="P1847" s="65" t="e">
        <f>VLOOKUP(E1847,'Trimming log'!$F$5:$V$5000,12,FALSE)</f>
        <v>#N/A</v>
      </c>
      <c r="Q1847" s="65" t="e">
        <f>VLOOKUP(E1847,'Trimming log'!$F$5:$V$5000,13,FALSE)</f>
        <v>#N/A</v>
      </c>
      <c r="R1847" s="65" t="e">
        <f>VLOOKUP(E1847,'Trimming log'!$F$5:$V$5000,14,FALSE)</f>
        <v>#N/A</v>
      </c>
      <c r="S1847" s="65" t="e">
        <f>VLOOKUP(E1847,'Trimming log'!$F$5:$V$5000,15,FALSE)</f>
        <v>#N/A</v>
      </c>
      <c r="T1847" s="65" t="e">
        <f t="shared" si="370"/>
        <v>#N/A</v>
      </c>
      <c r="U1847" s="491" t="str">
        <f t="shared" si="371"/>
        <v/>
      </c>
      <c r="V1847" s="74">
        <f t="shared" si="374"/>
        <v>0</v>
      </c>
      <c r="W1847" s="134">
        <f t="shared" si="375"/>
        <v>0</v>
      </c>
      <c r="X1847" s="134" t="e">
        <f>VLOOKUP(E1847,'Trimming log'!$F$5:$Y$5000,19,FALSE)</f>
        <v>#N/A</v>
      </c>
      <c r="Y1847" s="134" t="e">
        <f>VLOOKUP(E1847,'Trimming log'!$F$5:$Y$5000,20,FALSE)</f>
        <v>#N/A</v>
      </c>
      <c r="Z1847" s="135" t="e">
        <f t="shared" si="376"/>
        <v>#N/A</v>
      </c>
      <c r="AA1847" s="135" t="e">
        <f t="shared" si="377"/>
        <v>#N/A</v>
      </c>
      <c r="AB1847" s="136" t="e">
        <f t="shared" si="378"/>
        <v>#N/A</v>
      </c>
      <c r="AC1847" s="136" t="e">
        <f t="shared" si="379"/>
        <v>#N/A</v>
      </c>
      <c r="AD1847" s="136" t="e">
        <f t="shared" si="380"/>
        <v>#N/A</v>
      </c>
      <c r="AE1847" s="136" t="e">
        <f t="shared" si="381"/>
        <v>#N/A</v>
      </c>
    </row>
    <row r="1848" spans="1:31">
      <c r="A1848" s="67" t="str">
        <f t="shared" si="369"/>
        <v/>
      </c>
      <c r="B1848" s="65">
        <f t="shared" si="372"/>
        <v>1825</v>
      </c>
      <c r="C1848" s="68" t="str">
        <f t="shared" si="373"/>
        <v/>
      </c>
      <c r="D1848" s="69"/>
      <c r="E1848" s="75"/>
      <c r="F1848" s="65" t="e">
        <f>VLOOKUP(E1848,'Trimming log'!$F$5:$V$5000,2,FALSE)</f>
        <v>#N/A</v>
      </c>
      <c r="G1848" s="65" t="e">
        <f>VLOOKUP(E1848,'Trimming log'!$F$5:$V$5000,3,FALSE)</f>
        <v>#N/A</v>
      </c>
      <c r="H1848" s="508" t="e">
        <f>VLOOKUP(E1848,'Trimming log'!$F$5:$V$5000,4,FALSE)</f>
        <v>#N/A</v>
      </c>
      <c r="I1848" s="65" t="e">
        <f>VLOOKUP(E1848,'Trimming log'!$F$5:$V$5000,5,FALSE)</f>
        <v>#N/A</v>
      </c>
      <c r="J1848" s="65" t="e">
        <f>VLOOKUP(E1848,'Trimming log'!$F$5:$V$5000,6,FALSE)</f>
        <v>#N/A</v>
      </c>
      <c r="K1848" s="65" t="e">
        <f>VLOOKUP(E1848,'Trimming log'!$F$5:$V$5000,7,FALSE)</f>
        <v>#N/A</v>
      </c>
      <c r="L1848" s="65" t="e">
        <f>VLOOKUP(E1848,'Trimming log'!$F$5:$V$5000,8,FALSE)</f>
        <v>#N/A</v>
      </c>
      <c r="M1848" s="65" t="e">
        <f>VLOOKUP(E1848,'Trimming log'!$F$5:$V$5000,9,FALSE)</f>
        <v>#N/A</v>
      </c>
      <c r="N1848" s="507" t="e">
        <f>VLOOKUP(E1848,'Trimming log'!$F$5:$V$5000,10,FALSE)</f>
        <v>#N/A</v>
      </c>
      <c r="O1848" s="65" t="e">
        <f>VLOOKUP(E1848,'Trimming log'!$F$5:$V$5000,11,FALSE)</f>
        <v>#N/A</v>
      </c>
      <c r="P1848" s="65" t="e">
        <f>VLOOKUP(E1848,'Trimming log'!$F$5:$V$5000,12,FALSE)</f>
        <v>#N/A</v>
      </c>
      <c r="Q1848" s="65" t="e">
        <f>VLOOKUP(E1848,'Trimming log'!$F$5:$V$5000,13,FALSE)</f>
        <v>#N/A</v>
      </c>
      <c r="R1848" s="65" t="e">
        <f>VLOOKUP(E1848,'Trimming log'!$F$5:$V$5000,14,FALSE)</f>
        <v>#N/A</v>
      </c>
      <c r="S1848" s="65" t="e">
        <f>VLOOKUP(E1848,'Trimming log'!$F$5:$V$5000,15,FALSE)</f>
        <v>#N/A</v>
      </c>
      <c r="T1848" s="65" t="e">
        <f t="shared" si="370"/>
        <v>#N/A</v>
      </c>
      <c r="U1848" s="491" t="str">
        <f t="shared" si="371"/>
        <v/>
      </c>
      <c r="V1848" s="74">
        <f t="shared" si="374"/>
        <v>0</v>
      </c>
      <c r="W1848" s="134">
        <f t="shared" si="375"/>
        <v>0</v>
      </c>
      <c r="X1848" s="134" t="e">
        <f>VLOOKUP(E1848,'Trimming log'!$F$5:$Y$5000,19,FALSE)</f>
        <v>#N/A</v>
      </c>
      <c r="Y1848" s="134" t="e">
        <f>VLOOKUP(E1848,'Trimming log'!$F$5:$Y$5000,20,FALSE)</f>
        <v>#N/A</v>
      </c>
      <c r="Z1848" s="135" t="e">
        <f t="shared" si="376"/>
        <v>#N/A</v>
      </c>
      <c r="AA1848" s="135" t="e">
        <f t="shared" si="377"/>
        <v>#N/A</v>
      </c>
      <c r="AB1848" s="136" t="e">
        <f t="shared" si="378"/>
        <v>#N/A</v>
      </c>
      <c r="AC1848" s="136" t="e">
        <f t="shared" si="379"/>
        <v>#N/A</v>
      </c>
      <c r="AD1848" s="136" t="e">
        <f t="shared" si="380"/>
        <v>#N/A</v>
      </c>
      <c r="AE1848" s="136" t="e">
        <f t="shared" si="381"/>
        <v>#N/A</v>
      </c>
    </row>
    <row r="1849" spans="1:31">
      <c r="A1849" s="67" t="str">
        <f t="shared" si="369"/>
        <v/>
      </c>
      <c r="B1849" s="65">
        <f t="shared" si="372"/>
        <v>1826</v>
      </c>
      <c r="C1849" s="68" t="str">
        <f t="shared" si="373"/>
        <v/>
      </c>
      <c r="D1849" s="69"/>
      <c r="E1849" s="75"/>
      <c r="F1849" s="65" t="e">
        <f>VLOOKUP(E1849,'Trimming log'!$F$5:$V$5000,2,FALSE)</f>
        <v>#N/A</v>
      </c>
      <c r="G1849" s="65" t="e">
        <f>VLOOKUP(E1849,'Trimming log'!$F$5:$V$5000,3,FALSE)</f>
        <v>#N/A</v>
      </c>
      <c r="H1849" s="508" t="e">
        <f>VLOOKUP(E1849,'Trimming log'!$F$5:$V$5000,4,FALSE)</f>
        <v>#N/A</v>
      </c>
      <c r="I1849" s="65" t="e">
        <f>VLOOKUP(E1849,'Trimming log'!$F$5:$V$5000,5,FALSE)</f>
        <v>#N/A</v>
      </c>
      <c r="J1849" s="65" t="e">
        <f>VLOOKUP(E1849,'Trimming log'!$F$5:$V$5000,6,FALSE)</f>
        <v>#N/A</v>
      </c>
      <c r="K1849" s="65" t="e">
        <f>VLOOKUP(E1849,'Trimming log'!$F$5:$V$5000,7,FALSE)</f>
        <v>#N/A</v>
      </c>
      <c r="L1849" s="65" t="e">
        <f>VLOOKUP(E1849,'Trimming log'!$F$5:$V$5000,8,FALSE)</f>
        <v>#N/A</v>
      </c>
      <c r="M1849" s="65" t="e">
        <f>VLOOKUP(E1849,'Trimming log'!$F$5:$V$5000,9,FALSE)</f>
        <v>#N/A</v>
      </c>
      <c r="N1849" s="507" t="e">
        <f>VLOOKUP(E1849,'Trimming log'!$F$5:$V$5000,10,FALSE)</f>
        <v>#N/A</v>
      </c>
      <c r="O1849" s="65" t="e">
        <f>VLOOKUP(E1849,'Trimming log'!$F$5:$V$5000,11,FALSE)</f>
        <v>#N/A</v>
      </c>
      <c r="P1849" s="65" t="e">
        <f>VLOOKUP(E1849,'Trimming log'!$F$5:$V$5000,12,FALSE)</f>
        <v>#N/A</v>
      </c>
      <c r="Q1849" s="65" t="e">
        <f>VLOOKUP(E1849,'Trimming log'!$F$5:$V$5000,13,FALSE)</f>
        <v>#N/A</v>
      </c>
      <c r="R1849" s="65" t="e">
        <f>VLOOKUP(E1849,'Trimming log'!$F$5:$V$5000,14,FALSE)</f>
        <v>#N/A</v>
      </c>
      <c r="S1849" s="65" t="e">
        <f>VLOOKUP(E1849,'Trimming log'!$F$5:$V$5000,15,FALSE)</f>
        <v>#N/A</v>
      </c>
      <c r="T1849" s="65" t="e">
        <f t="shared" si="370"/>
        <v>#N/A</v>
      </c>
      <c r="U1849" s="491" t="str">
        <f t="shared" si="371"/>
        <v/>
      </c>
      <c r="V1849" s="74">
        <f t="shared" si="374"/>
        <v>0</v>
      </c>
      <c r="W1849" s="134">
        <f t="shared" si="375"/>
        <v>0</v>
      </c>
      <c r="X1849" s="134" t="e">
        <f>VLOOKUP(E1849,'Trimming log'!$F$5:$Y$5000,19,FALSE)</f>
        <v>#N/A</v>
      </c>
      <c r="Y1849" s="134" t="e">
        <f>VLOOKUP(E1849,'Trimming log'!$F$5:$Y$5000,20,FALSE)</f>
        <v>#N/A</v>
      </c>
      <c r="Z1849" s="135" t="e">
        <f t="shared" si="376"/>
        <v>#N/A</v>
      </c>
      <c r="AA1849" s="135" t="e">
        <f t="shared" si="377"/>
        <v>#N/A</v>
      </c>
      <c r="AB1849" s="136" t="e">
        <f t="shared" si="378"/>
        <v>#N/A</v>
      </c>
      <c r="AC1849" s="136" t="e">
        <f t="shared" si="379"/>
        <v>#N/A</v>
      </c>
      <c r="AD1849" s="136" t="e">
        <f t="shared" si="380"/>
        <v>#N/A</v>
      </c>
      <c r="AE1849" s="136" t="e">
        <f t="shared" si="381"/>
        <v>#N/A</v>
      </c>
    </row>
    <row r="1850" spans="1:31">
      <c r="A1850" s="67" t="str">
        <f t="shared" si="369"/>
        <v/>
      </c>
      <c r="B1850" s="65">
        <f t="shared" si="372"/>
        <v>1827</v>
      </c>
      <c r="C1850" s="68" t="str">
        <f t="shared" si="373"/>
        <v/>
      </c>
      <c r="D1850" s="69"/>
      <c r="E1850" s="75"/>
      <c r="F1850" s="65" t="e">
        <f>VLOOKUP(E1850,'Trimming log'!$F$5:$V$5000,2,FALSE)</f>
        <v>#N/A</v>
      </c>
      <c r="G1850" s="65" t="e">
        <f>VLOOKUP(E1850,'Trimming log'!$F$5:$V$5000,3,FALSE)</f>
        <v>#N/A</v>
      </c>
      <c r="H1850" s="508" t="e">
        <f>VLOOKUP(E1850,'Trimming log'!$F$5:$V$5000,4,FALSE)</f>
        <v>#N/A</v>
      </c>
      <c r="I1850" s="65" t="e">
        <f>VLOOKUP(E1850,'Trimming log'!$F$5:$V$5000,5,FALSE)</f>
        <v>#N/A</v>
      </c>
      <c r="J1850" s="65" t="e">
        <f>VLOOKUP(E1850,'Trimming log'!$F$5:$V$5000,6,FALSE)</f>
        <v>#N/A</v>
      </c>
      <c r="K1850" s="65" t="e">
        <f>VLOOKUP(E1850,'Trimming log'!$F$5:$V$5000,7,FALSE)</f>
        <v>#N/A</v>
      </c>
      <c r="L1850" s="65" t="e">
        <f>VLOOKUP(E1850,'Trimming log'!$F$5:$V$5000,8,FALSE)</f>
        <v>#N/A</v>
      </c>
      <c r="M1850" s="65" t="e">
        <f>VLOOKUP(E1850,'Trimming log'!$F$5:$V$5000,9,FALSE)</f>
        <v>#N/A</v>
      </c>
      <c r="N1850" s="507" t="e">
        <f>VLOOKUP(E1850,'Trimming log'!$F$5:$V$5000,10,FALSE)</f>
        <v>#N/A</v>
      </c>
      <c r="O1850" s="65" t="e">
        <f>VLOOKUP(E1850,'Trimming log'!$F$5:$V$5000,11,FALSE)</f>
        <v>#N/A</v>
      </c>
      <c r="P1850" s="65" t="e">
        <f>VLOOKUP(E1850,'Trimming log'!$F$5:$V$5000,12,FALSE)</f>
        <v>#N/A</v>
      </c>
      <c r="Q1850" s="65" t="e">
        <f>VLOOKUP(E1850,'Trimming log'!$F$5:$V$5000,13,FALSE)</f>
        <v>#N/A</v>
      </c>
      <c r="R1850" s="65" t="e">
        <f>VLOOKUP(E1850,'Trimming log'!$F$5:$V$5000,14,FALSE)</f>
        <v>#N/A</v>
      </c>
      <c r="S1850" s="65" t="e">
        <f>VLOOKUP(E1850,'Trimming log'!$F$5:$V$5000,15,FALSE)</f>
        <v>#N/A</v>
      </c>
      <c r="T1850" s="65" t="e">
        <f t="shared" si="370"/>
        <v>#N/A</v>
      </c>
      <c r="U1850" s="491" t="str">
        <f t="shared" si="371"/>
        <v/>
      </c>
      <c r="V1850" s="74">
        <f t="shared" si="374"/>
        <v>0</v>
      </c>
      <c r="W1850" s="134">
        <f t="shared" si="375"/>
        <v>0</v>
      </c>
      <c r="X1850" s="134" t="e">
        <f>VLOOKUP(E1850,'Trimming log'!$F$5:$Y$5000,19,FALSE)</f>
        <v>#N/A</v>
      </c>
      <c r="Y1850" s="134" t="e">
        <f>VLOOKUP(E1850,'Trimming log'!$F$5:$Y$5000,20,FALSE)</f>
        <v>#N/A</v>
      </c>
      <c r="Z1850" s="135" t="e">
        <f t="shared" si="376"/>
        <v>#N/A</v>
      </c>
      <c r="AA1850" s="135" t="e">
        <f t="shared" si="377"/>
        <v>#N/A</v>
      </c>
      <c r="AB1850" s="136" t="e">
        <f t="shared" si="378"/>
        <v>#N/A</v>
      </c>
      <c r="AC1850" s="136" t="e">
        <f t="shared" si="379"/>
        <v>#N/A</v>
      </c>
      <c r="AD1850" s="136" t="e">
        <f t="shared" si="380"/>
        <v>#N/A</v>
      </c>
      <c r="AE1850" s="136" t="e">
        <f t="shared" si="381"/>
        <v>#N/A</v>
      </c>
    </row>
    <row r="1851" spans="1:31">
      <c r="A1851" s="67" t="str">
        <f t="shared" si="369"/>
        <v/>
      </c>
      <c r="B1851" s="65">
        <f t="shared" si="372"/>
        <v>1828</v>
      </c>
      <c r="C1851" s="68" t="str">
        <f t="shared" si="373"/>
        <v/>
      </c>
      <c r="D1851" s="69"/>
      <c r="E1851" s="75"/>
      <c r="F1851" s="65" t="e">
        <f>VLOOKUP(E1851,'Trimming log'!$F$5:$V$5000,2,FALSE)</f>
        <v>#N/A</v>
      </c>
      <c r="G1851" s="65" t="e">
        <f>VLOOKUP(E1851,'Trimming log'!$F$5:$V$5000,3,FALSE)</f>
        <v>#N/A</v>
      </c>
      <c r="H1851" s="508" t="e">
        <f>VLOOKUP(E1851,'Trimming log'!$F$5:$V$5000,4,FALSE)</f>
        <v>#N/A</v>
      </c>
      <c r="I1851" s="65" t="e">
        <f>VLOOKUP(E1851,'Trimming log'!$F$5:$V$5000,5,FALSE)</f>
        <v>#N/A</v>
      </c>
      <c r="J1851" s="65" t="e">
        <f>VLOOKUP(E1851,'Trimming log'!$F$5:$V$5000,6,FALSE)</f>
        <v>#N/A</v>
      </c>
      <c r="K1851" s="65" t="e">
        <f>VLOOKUP(E1851,'Trimming log'!$F$5:$V$5000,7,FALSE)</f>
        <v>#N/A</v>
      </c>
      <c r="L1851" s="65" t="e">
        <f>VLOOKUP(E1851,'Trimming log'!$F$5:$V$5000,8,FALSE)</f>
        <v>#N/A</v>
      </c>
      <c r="M1851" s="65" t="e">
        <f>VLOOKUP(E1851,'Trimming log'!$F$5:$V$5000,9,FALSE)</f>
        <v>#N/A</v>
      </c>
      <c r="N1851" s="507" t="e">
        <f>VLOOKUP(E1851,'Trimming log'!$F$5:$V$5000,10,FALSE)</f>
        <v>#N/A</v>
      </c>
      <c r="O1851" s="65" t="e">
        <f>VLOOKUP(E1851,'Trimming log'!$F$5:$V$5000,11,FALSE)</f>
        <v>#N/A</v>
      </c>
      <c r="P1851" s="65" t="e">
        <f>VLOOKUP(E1851,'Trimming log'!$F$5:$V$5000,12,FALSE)</f>
        <v>#N/A</v>
      </c>
      <c r="Q1851" s="65" t="e">
        <f>VLOOKUP(E1851,'Trimming log'!$F$5:$V$5000,13,FALSE)</f>
        <v>#N/A</v>
      </c>
      <c r="R1851" s="65" t="e">
        <f>VLOOKUP(E1851,'Trimming log'!$F$5:$V$5000,14,FALSE)</f>
        <v>#N/A</v>
      </c>
      <c r="S1851" s="65" t="e">
        <f>VLOOKUP(E1851,'Trimming log'!$F$5:$V$5000,15,FALSE)</f>
        <v>#N/A</v>
      </c>
      <c r="T1851" s="65" t="e">
        <f t="shared" si="370"/>
        <v>#N/A</v>
      </c>
      <c r="U1851" s="491" t="str">
        <f t="shared" si="371"/>
        <v/>
      </c>
      <c r="V1851" s="74">
        <f t="shared" si="374"/>
        <v>0</v>
      </c>
      <c r="W1851" s="134">
        <f t="shared" si="375"/>
        <v>0</v>
      </c>
      <c r="X1851" s="134" t="e">
        <f>VLOOKUP(E1851,'Trimming log'!$F$5:$Y$5000,19,FALSE)</f>
        <v>#N/A</v>
      </c>
      <c r="Y1851" s="134" t="e">
        <f>VLOOKUP(E1851,'Trimming log'!$F$5:$Y$5000,20,FALSE)</f>
        <v>#N/A</v>
      </c>
      <c r="Z1851" s="135" t="e">
        <f t="shared" si="376"/>
        <v>#N/A</v>
      </c>
      <c r="AA1851" s="135" t="e">
        <f t="shared" si="377"/>
        <v>#N/A</v>
      </c>
      <c r="AB1851" s="136" t="e">
        <f t="shared" si="378"/>
        <v>#N/A</v>
      </c>
      <c r="AC1851" s="136" t="e">
        <f t="shared" si="379"/>
        <v>#N/A</v>
      </c>
      <c r="AD1851" s="136" t="e">
        <f t="shared" si="380"/>
        <v>#N/A</v>
      </c>
      <c r="AE1851" s="136" t="e">
        <f t="shared" si="381"/>
        <v>#N/A</v>
      </c>
    </row>
    <row r="1852" spans="1:31">
      <c r="A1852" s="67" t="str">
        <f t="shared" si="369"/>
        <v/>
      </c>
      <c r="B1852" s="65">
        <f t="shared" si="372"/>
        <v>1829</v>
      </c>
      <c r="C1852" s="68" t="str">
        <f t="shared" si="373"/>
        <v/>
      </c>
      <c r="D1852" s="69"/>
      <c r="E1852" s="75"/>
      <c r="F1852" s="65" t="e">
        <f>VLOOKUP(E1852,'Trimming log'!$F$5:$V$5000,2,FALSE)</f>
        <v>#N/A</v>
      </c>
      <c r="G1852" s="65" t="e">
        <f>VLOOKUP(E1852,'Trimming log'!$F$5:$V$5000,3,FALSE)</f>
        <v>#N/A</v>
      </c>
      <c r="H1852" s="508" t="e">
        <f>VLOOKUP(E1852,'Trimming log'!$F$5:$V$5000,4,FALSE)</f>
        <v>#N/A</v>
      </c>
      <c r="I1852" s="65" t="e">
        <f>VLOOKUP(E1852,'Trimming log'!$F$5:$V$5000,5,FALSE)</f>
        <v>#N/A</v>
      </c>
      <c r="J1852" s="65" t="e">
        <f>VLOOKUP(E1852,'Trimming log'!$F$5:$V$5000,6,FALSE)</f>
        <v>#N/A</v>
      </c>
      <c r="K1852" s="65" t="e">
        <f>VLOOKUP(E1852,'Trimming log'!$F$5:$V$5000,7,FALSE)</f>
        <v>#N/A</v>
      </c>
      <c r="L1852" s="65" t="e">
        <f>VLOOKUP(E1852,'Trimming log'!$F$5:$V$5000,8,FALSE)</f>
        <v>#N/A</v>
      </c>
      <c r="M1852" s="65" t="e">
        <f>VLOOKUP(E1852,'Trimming log'!$F$5:$V$5000,9,FALSE)</f>
        <v>#N/A</v>
      </c>
      <c r="N1852" s="507" t="e">
        <f>VLOOKUP(E1852,'Trimming log'!$F$5:$V$5000,10,FALSE)</f>
        <v>#N/A</v>
      </c>
      <c r="O1852" s="65" t="e">
        <f>VLOOKUP(E1852,'Trimming log'!$F$5:$V$5000,11,FALSE)</f>
        <v>#N/A</v>
      </c>
      <c r="P1852" s="65" t="e">
        <f>VLOOKUP(E1852,'Trimming log'!$F$5:$V$5000,12,FALSE)</f>
        <v>#N/A</v>
      </c>
      <c r="Q1852" s="65" t="e">
        <f>VLOOKUP(E1852,'Trimming log'!$F$5:$V$5000,13,FALSE)</f>
        <v>#N/A</v>
      </c>
      <c r="R1852" s="65" t="e">
        <f>VLOOKUP(E1852,'Trimming log'!$F$5:$V$5000,14,FALSE)</f>
        <v>#N/A</v>
      </c>
      <c r="S1852" s="65" t="e">
        <f>VLOOKUP(E1852,'Trimming log'!$F$5:$V$5000,15,FALSE)</f>
        <v>#N/A</v>
      </c>
      <c r="T1852" s="65" t="e">
        <f t="shared" si="370"/>
        <v>#N/A</v>
      </c>
      <c r="U1852" s="491" t="str">
        <f t="shared" si="371"/>
        <v/>
      </c>
      <c r="V1852" s="74">
        <f t="shared" si="374"/>
        <v>0</v>
      </c>
      <c r="W1852" s="134">
        <f t="shared" si="375"/>
        <v>0</v>
      </c>
      <c r="X1852" s="134" t="e">
        <f>VLOOKUP(E1852,'Trimming log'!$F$5:$Y$5000,19,FALSE)</f>
        <v>#N/A</v>
      </c>
      <c r="Y1852" s="134" t="e">
        <f>VLOOKUP(E1852,'Trimming log'!$F$5:$Y$5000,20,FALSE)</f>
        <v>#N/A</v>
      </c>
      <c r="Z1852" s="135" t="e">
        <f t="shared" si="376"/>
        <v>#N/A</v>
      </c>
      <c r="AA1852" s="135" t="e">
        <f t="shared" si="377"/>
        <v>#N/A</v>
      </c>
      <c r="AB1852" s="136" t="e">
        <f t="shared" si="378"/>
        <v>#N/A</v>
      </c>
      <c r="AC1852" s="136" t="e">
        <f t="shared" si="379"/>
        <v>#N/A</v>
      </c>
      <c r="AD1852" s="136" t="e">
        <f t="shared" si="380"/>
        <v>#N/A</v>
      </c>
      <c r="AE1852" s="136" t="e">
        <f t="shared" si="381"/>
        <v>#N/A</v>
      </c>
    </row>
    <row r="1853" spans="1:31">
      <c r="A1853" s="67" t="str">
        <f t="shared" si="369"/>
        <v/>
      </c>
      <c r="B1853" s="65">
        <f t="shared" si="372"/>
        <v>1830</v>
      </c>
      <c r="C1853" s="68" t="str">
        <f t="shared" si="373"/>
        <v/>
      </c>
      <c r="D1853" s="69"/>
      <c r="E1853" s="75"/>
      <c r="F1853" s="65" t="e">
        <f>VLOOKUP(E1853,'Trimming log'!$F$5:$V$5000,2,FALSE)</f>
        <v>#N/A</v>
      </c>
      <c r="G1853" s="65" t="e">
        <f>VLOOKUP(E1853,'Trimming log'!$F$5:$V$5000,3,FALSE)</f>
        <v>#N/A</v>
      </c>
      <c r="H1853" s="508" t="e">
        <f>VLOOKUP(E1853,'Trimming log'!$F$5:$V$5000,4,FALSE)</f>
        <v>#N/A</v>
      </c>
      <c r="I1853" s="65" t="e">
        <f>VLOOKUP(E1853,'Trimming log'!$F$5:$V$5000,5,FALSE)</f>
        <v>#N/A</v>
      </c>
      <c r="J1853" s="65" t="e">
        <f>VLOOKUP(E1853,'Trimming log'!$F$5:$V$5000,6,FALSE)</f>
        <v>#N/A</v>
      </c>
      <c r="K1853" s="65" t="e">
        <f>VLOOKUP(E1853,'Trimming log'!$F$5:$V$5000,7,FALSE)</f>
        <v>#N/A</v>
      </c>
      <c r="L1853" s="65" t="e">
        <f>VLOOKUP(E1853,'Trimming log'!$F$5:$V$5000,8,FALSE)</f>
        <v>#N/A</v>
      </c>
      <c r="M1853" s="65" t="e">
        <f>VLOOKUP(E1853,'Trimming log'!$F$5:$V$5000,9,FALSE)</f>
        <v>#N/A</v>
      </c>
      <c r="N1853" s="507" t="e">
        <f>VLOOKUP(E1853,'Trimming log'!$F$5:$V$5000,10,FALSE)</f>
        <v>#N/A</v>
      </c>
      <c r="O1853" s="65" t="e">
        <f>VLOOKUP(E1853,'Trimming log'!$F$5:$V$5000,11,FALSE)</f>
        <v>#N/A</v>
      </c>
      <c r="P1853" s="65" t="e">
        <f>VLOOKUP(E1853,'Trimming log'!$F$5:$V$5000,12,FALSE)</f>
        <v>#N/A</v>
      </c>
      <c r="Q1853" s="65" t="e">
        <f>VLOOKUP(E1853,'Trimming log'!$F$5:$V$5000,13,FALSE)</f>
        <v>#N/A</v>
      </c>
      <c r="R1853" s="65" t="e">
        <f>VLOOKUP(E1853,'Trimming log'!$F$5:$V$5000,14,FALSE)</f>
        <v>#N/A</v>
      </c>
      <c r="S1853" s="65" t="e">
        <f>VLOOKUP(E1853,'Trimming log'!$F$5:$V$5000,15,FALSE)</f>
        <v>#N/A</v>
      </c>
      <c r="T1853" s="65" t="e">
        <f t="shared" si="370"/>
        <v>#N/A</v>
      </c>
      <c r="U1853" s="491" t="str">
        <f t="shared" si="371"/>
        <v/>
      </c>
      <c r="V1853" s="74">
        <f t="shared" si="374"/>
        <v>0</v>
      </c>
      <c r="W1853" s="134">
        <f t="shared" si="375"/>
        <v>0</v>
      </c>
      <c r="X1853" s="134" t="e">
        <f>VLOOKUP(E1853,'Trimming log'!$F$5:$Y$5000,19,FALSE)</f>
        <v>#N/A</v>
      </c>
      <c r="Y1853" s="134" t="e">
        <f>VLOOKUP(E1853,'Trimming log'!$F$5:$Y$5000,20,FALSE)</f>
        <v>#N/A</v>
      </c>
      <c r="Z1853" s="135" t="e">
        <f t="shared" si="376"/>
        <v>#N/A</v>
      </c>
      <c r="AA1853" s="135" t="e">
        <f t="shared" si="377"/>
        <v>#N/A</v>
      </c>
      <c r="AB1853" s="136" t="e">
        <f t="shared" si="378"/>
        <v>#N/A</v>
      </c>
      <c r="AC1853" s="136" t="e">
        <f t="shared" si="379"/>
        <v>#N/A</v>
      </c>
      <c r="AD1853" s="136" t="e">
        <f t="shared" si="380"/>
        <v>#N/A</v>
      </c>
      <c r="AE1853" s="136" t="e">
        <f t="shared" si="381"/>
        <v>#N/A</v>
      </c>
    </row>
    <row r="1854" spans="1:31">
      <c r="A1854" s="67" t="str">
        <f t="shared" si="369"/>
        <v/>
      </c>
      <c r="B1854" s="65">
        <f t="shared" si="372"/>
        <v>1831</v>
      </c>
      <c r="C1854" s="68" t="str">
        <f t="shared" si="373"/>
        <v/>
      </c>
      <c r="D1854" s="69"/>
      <c r="E1854" s="75"/>
      <c r="F1854" s="65" t="e">
        <f>VLOOKUP(E1854,'Trimming log'!$F$5:$V$5000,2,FALSE)</f>
        <v>#N/A</v>
      </c>
      <c r="G1854" s="65" t="e">
        <f>VLOOKUP(E1854,'Trimming log'!$F$5:$V$5000,3,FALSE)</f>
        <v>#N/A</v>
      </c>
      <c r="H1854" s="508" t="e">
        <f>VLOOKUP(E1854,'Trimming log'!$F$5:$V$5000,4,FALSE)</f>
        <v>#N/A</v>
      </c>
      <c r="I1854" s="65" t="e">
        <f>VLOOKUP(E1854,'Trimming log'!$F$5:$V$5000,5,FALSE)</f>
        <v>#N/A</v>
      </c>
      <c r="J1854" s="65" t="e">
        <f>VLOOKUP(E1854,'Trimming log'!$F$5:$V$5000,6,FALSE)</f>
        <v>#N/A</v>
      </c>
      <c r="K1854" s="65" t="e">
        <f>VLOOKUP(E1854,'Trimming log'!$F$5:$V$5000,7,FALSE)</f>
        <v>#N/A</v>
      </c>
      <c r="L1854" s="65" t="e">
        <f>VLOOKUP(E1854,'Trimming log'!$F$5:$V$5000,8,FALSE)</f>
        <v>#N/A</v>
      </c>
      <c r="M1854" s="65" t="e">
        <f>VLOOKUP(E1854,'Trimming log'!$F$5:$V$5000,9,FALSE)</f>
        <v>#N/A</v>
      </c>
      <c r="N1854" s="507" t="e">
        <f>VLOOKUP(E1854,'Trimming log'!$F$5:$V$5000,10,FALSE)</f>
        <v>#N/A</v>
      </c>
      <c r="O1854" s="65" t="e">
        <f>VLOOKUP(E1854,'Trimming log'!$F$5:$V$5000,11,FALSE)</f>
        <v>#N/A</v>
      </c>
      <c r="P1854" s="65" t="e">
        <f>VLOOKUP(E1854,'Trimming log'!$F$5:$V$5000,12,FALSE)</f>
        <v>#N/A</v>
      </c>
      <c r="Q1854" s="65" t="e">
        <f>VLOOKUP(E1854,'Trimming log'!$F$5:$V$5000,13,FALSE)</f>
        <v>#N/A</v>
      </c>
      <c r="R1854" s="65" t="e">
        <f>VLOOKUP(E1854,'Trimming log'!$F$5:$V$5000,14,FALSE)</f>
        <v>#N/A</v>
      </c>
      <c r="S1854" s="65" t="e">
        <f>VLOOKUP(E1854,'Trimming log'!$F$5:$V$5000,15,FALSE)</f>
        <v>#N/A</v>
      </c>
      <c r="T1854" s="65" t="e">
        <f t="shared" si="370"/>
        <v>#N/A</v>
      </c>
      <c r="U1854" s="491" t="str">
        <f t="shared" si="371"/>
        <v/>
      </c>
      <c r="V1854" s="74">
        <f t="shared" si="374"/>
        <v>0</v>
      </c>
      <c r="W1854" s="134">
        <f t="shared" si="375"/>
        <v>0</v>
      </c>
      <c r="X1854" s="134" t="e">
        <f>VLOOKUP(E1854,'Trimming log'!$F$5:$Y$5000,19,FALSE)</f>
        <v>#N/A</v>
      </c>
      <c r="Y1854" s="134" t="e">
        <f>VLOOKUP(E1854,'Trimming log'!$F$5:$Y$5000,20,FALSE)</f>
        <v>#N/A</v>
      </c>
      <c r="Z1854" s="135" t="e">
        <f t="shared" si="376"/>
        <v>#N/A</v>
      </c>
      <c r="AA1854" s="135" t="e">
        <f t="shared" si="377"/>
        <v>#N/A</v>
      </c>
      <c r="AB1854" s="136" t="e">
        <f t="shared" si="378"/>
        <v>#N/A</v>
      </c>
      <c r="AC1854" s="136" t="e">
        <f t="shared" si="379"/>
        <v>#N/A</v>
      </c>
      <c r="AD1854" s="136" t="e">
        <f t="shared" si="380"/>
        <v>#N/A</v>
      </c>
      <c r="AE1854" s="136" t="e">
        <f t="shared" si="381"/>
        <v>#N/A</v>
      </c>
    </row>
    <row r="1855" spans="1:31">
      <c r="A1855" s="67" t="str">
        <f t="shared" si="369"/>
        <v/>
      </c>
      <c r="B1855" s="65">
        <f t="shared" si="372"/>
        <v>1832</v>
      </c>
      <c r="C1855" s="68" t="str">
        <f t="shared" si="373"/>
        <v/>
      </c>
      <c r="D1855" s="69"/>
      <c r="E1855" s="75"/>
      <c r="F1855" s="65" t="e">
        <f>VLOOKUP(E1855,'Trimming log'!$F$5:$V$5000,2,FALSE)</f>
        <v>#N/A</v>
      </c>
      <c r="G1855" s="65" t="e">
        <f>VLOOKUP(E1855,'Trimming log'!$F$5:$V$5000,3,FALSE)</f>
        <v>#N/A</v>
      </c>
      <c r="H1855" s="508" t="e">
        <f>VLOOKUP(E1855,'Trimming log'!$F$5:$V$5000,4,FALSE)</f>
        <v>#N/A</v>
      </c>
      <c r="I1855" s="65" t="e">
        <f>VLOOKUP(E1855,'Trimming log'!$F$5:$V$5000,5,FALSE)</f>
        <v>#N/A</v>
      </c>
      <c r="J1855" s="65" t="e">
        <f>VLOOKUP(E1855,'Trimming log'!$F$5:$V$5000,6,FALSE)</f>
        <v>#N/A</v>
      </c>
      <c r="K1855" s="65" t="e">
        <f>VLOOKUP(E1855,'Trimming log'!$F$5:$V$5000,7,FALSE)</f>
        <v>#N/A</v>
      </c>
      <c r="L1855" s="65" t="e">
        <f>VLOOKUP(E1855,'Trimming log'!$F$5:$V$5000,8,FALSE)</f>
        <v>#N/A</v>
      </c>
      <c r="M1855" s="65" t="e">
        <f>VLOOKUP(E1855,'Trimming log'!$F$5:$V$5000,9,FALSE)</f>
        <v>#N/A</v>
      </c>
      <c r="N1855" s="507" t="e">
        <f>VLOOKUP(E1855,'Trimming log'!$F$5:$V$5000,10,FALSE)</f>
        <v>#N/A</v>
      </c>
      <c r="O1855" s="65" t="e">
        <f>VLOOKUP(E1855,'Trimming log'!$F$5:$V$5000,11,FALSE)</f>
        <v>#N/A</v>
      </c>
      <c r="P1855" s="65" t="e">
        <f>VLOOKUP(E1855,'Trimming log'!$F$5:$V$5000,12,FALSE)</f>
        <v>#N/A</v>
      </c>
      <c r="Q1855" s="65" t="e">
        <f>VLOOKUP(E1855,'Trimming log'!$F$5:$V$5000,13,FALSE)</f>
        <v>#N/A</v>
      </c>
      <c r="R1855" s="65" t="e">
        <f>VLOOKUP(E1855,'Trimming log'!$F$5:$V$5000,14,FALSE)</f>
        <v>#N/A</v>
      </c>
      <c r="S1855" s="65" t="e">
        <f>VLOOKUP(E1855,'Trimming log'!$F$5:$V$5000,15,FALSE)</f>
        <v>#N/A</v>
      </c>
      <c r="T1855" s="65" t="e">
        <f t="shared" si="370"/>
        <v>#N/A</v>
      </c>
      <c r="U1855" s="491" t="str">
        <f t="shared" si="371"/>
        <v/>
      </c>
      <c r="V1855" s="74">
        <f t="shared" si="374"/>
        <v>0</v>
      </c>
      <c r="W1855" s="134">
        <f t="shared" si="375"/>
        <v>0</v>
      </c>
      <c r="X1855" s="134" t="e">
        <f>VLOOKUP(E1855,'Trimming log'!$F$5:$Y$5000,19,FALSE)</f>
        <v>#N/A</v>
      </c>
      <c r="Y1855" s="134" t="e">
        <f>VLOOKUP(E1855,'Trimming log'!$F$5:$Y$5000,20,FALSE)</f>
        <v>#N/A</v>
      </c>
      <c r="Z1855" s="135" t="e">
        <f t="shared" si="376"/>
        <v>#N/A</v>
      </c>
      <c r="AA1855" s="135" t="e">
        <f t="shared" si="377"/>
        <v>#N/A</v>
      </c>
      <c r="AB1855" s="136" t="e">
        <f t="shared" si="378"/>
        <v>#N/A</v>
      </c>
      <c r="AC1855" s="136" t="e">
        <f t="shared" si="379"/>
        <v>#N/A</v>
      </c>
      <c r="AD1855" s="136" t="e">
        <f t="shared" si="380"/>
        <v>#N/A</v>
      </c>
      <c r="AE1855" s="136" t="e">
        <f t="shared" si="381"/>
        <v>#N/A</v>
      </c>
    </row>
    <row r="1856" spans="1:31">
      <c r="A1856" s="67" t="str">
        <f t="shared" si="369"/>
        <v/>
      </c>
      <c r="B1856" s="65">
        <f t="shared" si="372"/>
        <v>1833</v>
      </c>
      <c r="C1856" s="68" t="str">
        <f t="shared" si="373"/>
        <v/>
      </c>
      <c r="D1856" s="69"/>
      <c r="E1856" s="75"/>
      <c r="F1856" s="65" t="e">
        <f>VLOOKUP(E1856,'Trimming log'!$F$5:$V$5000,2,FALSE)</f>
        <v>#N/A</v>
      </c>
      <c r="G1856" s="65" t="e">
        <f>VLOOKUP(E1856,'Trimming log'!$F$5:$V$5000,3,FALSE)</f>
        <v>#N/A</v>
      </c>
      <c r="H1856" s="508" t="e">
        <f>VLOOKUP(E1856,'Trimming log'!$F$5:$V$5000,4,FALSE)</f>
        <v>#N/A</v>
      </c>
      <c r="I1856" s="65" t="e">
        <f>VLOOKUP(E1856,'Trimming log'!$F$5:$V$5000,5,FALSE)</f>
        <v>#N/A</v>
      </c>
      <c r="J1856" s="65" t="e">
        <f>VLOOKUP(E1856,'Trimming log'!$F$5:$V$5000,6,FALSE)</f>
        <v>#N/A</v>
      </c>
      <c r="K1856" s="65" t="e">
        <f>VLOOKUP(E1856,'Trimming log'!$F$5:$V$5000,7,FALSE)</f>
        <v>#N/A</v>
      </c>
      <c r="L1856" s="65" t="e">
        <f>VLOOKUP(E1856,'Trimming log'!$F$5:$V$5000,8,FALSE)</f>
        <v>#N/A</v>
      </c>
      <c r="M1856" s="65" t="e">
        <f>VLOOKUP(E1856,'Trimming log'!$F$5:$V$5000,9,FALSE)</f>
        <v>#N/A</v>
      </c>
      <c r="N1856" s="507" t="e">
        <f>VLOOKUP(E1856,'Trimming log'!$F$5:$V$5000,10,FALSE)</f>
        <v>#N/A</v>
      </c>
      <c r="O1856" s="65" t="e">
        <f>VLOOKUP(E1856,'Trimming log'!$F$5:$V$5000,11,FALSE)</f>
        <v>#N/A</v>
      </c>
      <c r="P1856" s="65" t="e">
        <f>VLOOKUP(E1856,'Trimming log'!$F$5:$V$5000,12,FALSE)</f>
        <v>#N/A</v>
      </c>
      <c r="Q1856" s="65" t="e">
        <f>VLOOKUP(E1856,'Trimming log'!$F$5:$V$5000,13,FALSE)</f>
        <v>#N/A</v>
      </c>
      <c r="R1856" s="65" t="e">
        <f>VLOOKUP(E1856,'Trimming log'!$F$5:$V$5000,14,FALSE)</f>
        <v>#N/A</v>
      </c>
      <c r="S1856" s="65" t="e">
        <f>VLOOKUP(E1856,'Trimming log'!$F$5:$V$5000,15,FALSE)</f>
        <v>#N/A</v>
      </c>
      <c r="T1856" s="65" t="e">
        <f t="shared" si="370"/>
        <v>#N/A</v>
      </c>
      <c r="U1856" s="491" t="str">
        <f t="shared" si="371"/>
        <v/>
      </c>
      <c r="V1856" s="74">
        <f t="shared" si="374"/>
        <v>0</v>
      </c>
      <c r="W1856" s="134">
        <f t="shared" si="375"/>
        <v>0</v>
      </c>
      <c r="X1856" s="134" t="e">
        <f>VLOOKUP(E1856,'Trimming log'!$F$5:$Y$5000,19,FALSE)</f>
        <v>#N/A</v>
      </c>
      <c r="Y1856" s="134" t="e">
        <f>VLOOKUP(E1856,'Trimming log'!$F$5:$Y$5000,20,FALSE)</f>
        <v>#N/A</v>
      </c>
      <c r="Z1856" s="135" t="e">
        <f t="shared" si="376"/>
        <v>#N/A</v>
      </c>
      <c r="AA1856" s="135" t="e">
        <f t="shared" si="377"/>
        <v>#N/A</v>
      </c>
      <c r="AB1856" s="136" t="e">
        <f t="shared" si="378"/>
        <v>#N/A</v>
      </c>
      <c r="AC1856" s="136" t="e">
        <f t="shared" si="379"/>
        <v>#N/A</v>
      </c>
      <c r="AD1856" s="136" t="e">
        <f t="shared" si="380"/>
        <v>#N/A</v>
      </c>
      <c r="AE1856" s="136" t="e">
        <f t="shared" si="381"/>
        <v>#N/A</v>
      </c>
    </row>
    <row r="1857" spans="1:31">
      <c r="A1857" s="67" t="str">
        <f t="shared" si="369"/>
        <v/>
      </c>
      <c r="B1857" s="65">
        <f t="shared" si="372"/>
        <v>1834</v>
      </c>
      <c r="C1857" s="68" t="str">
        <f t="shared" si="373"/>
        <v/>
      </c>
      <c r="D1857" s="69"/>
      <c r="E1857" s="75"/>
      <c r="F1857" s="65" t="e">
        <f>VLOOKUP(E1857,'Trimming log'!$F$5:$V$5000,2,FALSE)</f>
        <v>#N/A</v>
      </c>
      <c r="G1857" s="65" t="e">
        <f>VLOOKUP(E1857,'Trimming log'!$F$5:$V$5000,3,FALSE)</f>
        <v>#N/A</v>
      </c>
      <c r="H1857" s="508" t="e">
        <f>VLOOKUP(E1857,'Trimming log'!$F$5:$V$5000,4,FALSE)</f>
        <v>#N/A</v>
      </c>
      <c r="I1857" s="65" t="e">
        <f>VLOOKUP(E1857,'Trimming log'!$F$5:$V$5000,5,FALSE)</f>
        <v>#N/A</v>
      </c>
      <c r="J1857" s="65" t="e">
        <f>VLOOKUP(E1857,'Trimming log'!$F$5:$V$5000,6,FALSE)</f>
        <v>#N/A</v>
      </c>
      <c r="K1857" s="65" t="e">
        <f>VLOOKUP(E1857,'Trimming log'!$F$5:$V$5000,7,FALSE)</f>
        <v>#N/A</v>
      </c>
      <c r="L1857" s="65" t="e">
        <f>VLOOKUP(E1857,'Trimming log'!$F$5:$V$5000,8,FALSE)</f>
        <v>#N/A</v>
      </c>
      <c r="M1857" s="65" t="e">
        <f>VLOOKUP(E1857,'Trimming log'!$F$5:$V$5000,9,FALSE)</f>
        <v>#N/A</v>
      </c>
      <c r="N1857" s="507" t="e">
        <f>VLOOKUP(E1857,'Trimming log'!$F$5:$V$5000,10,FALSE)</f>
        <v>#N/A</v>
      </c>
      <c r="O1857" s="65" t="e">
        <f>VLOOKUP(E1857,'Trimming log'!$F$5:$V$5000,11,FALSE)</f>
        <v>#N/A</v>
      </c>
      <c r="P1857" s="65" t="e">
        <f>VLOOKUP(E1857,'Trimming log'!$F$5:$V$5000,12,FALSE)</f>
        <v>#N/A</v>
      </c>
      <c r="Q1857" s="65" t="e">
        <f>VLOOKUP(E1857,'Trimming log'!$F$5:$V$5000,13,FALSE)</f>
        <v>#N/A</v>
      </c>
      <c r="R1857" s="65" t="e">
        <f>VLOOKUP(E1857,'Trimming log'!$F$5:$V$5000,14,FALSE)</f>
        <v>#N/A</v>
      </c>
      <c r="S1857" s="65" t="e">
        <f>VLOOKUP(E1857,'Trimming log'!$F$5:$V$5000,15,FALSE)</f>
        <v>#N/A</v>
      </c>
      <c r="T1857" s="65" t="e">
        <f t="shared" si="370"/>
        <v>#N/A</v>
      </c>
      <c r="U1857" s="491" t="str">
        <f t="shared" si="371"/>
        <v/>
      </c>
      <c r="V1857" s="74">
        <f t="shared" si="374"/>
        <v>0</v>
      </c>
      <c r="W1857" s="134">
        <f t="shared" si="375"/>
        <v>0</v>
      </c>
      <c r="X1857" s="134" t="e">
        <f>VLOOKUP(E1857,'Trimming log'!$F$5:$Y$5000,19,FALSE)</f>
        <v>#N/A</v>
      </c>
      <c r="Y1857" s="134" t="e">
        <f>VLOOKUP(E1857,'Trimming log'!$F$5:$Y$5000,20,FALSE)</f>
        <v>#N/A</v>
      </c>
      <c r="Z1857" s="135" t="e">
        <f t="shared" si="376"/>
        <v>#N/A</v>
      </c>
      <c r="AA1857" s="135" t="e">
        <f t="shared" si="377"/>
        <v>#N/A</v>
      </c>
      <c r="AB1857" s="136" t="e">
        <f t="shared" si="378"/>
        <v>#N/A</v>
      </c>
      <c r="AC1857" s="136" t="e">
        <f t="shared" si="379"/>
        <v>#N/A</v>
      </c>
      <c r="AD1857" s="136" t="e">
        <f t="shared" si="380"/>
        <v>#N/A</v>
      </c>
      <c r="AE1857" s="136" t="e">
        <f t="shared" si="381"/>
        <v>#N/A</v>
      </c>
    </row>
    <row r="1858" spans="1:31">
      <c r="A1858" s="67" t="str">
        <f t="shared" si="369"/>
        <v/>
      </c>
      <c r="B1858" s="65">
        <f t="shared" si="372"/>
        <v>1835</v>
      </c>
      <c r="C1858" s="68" t="str">
        <f t="shared" si="373"/>
        <v/>
      </c>
      <c r="D1858" s="69"/>
      <c r="E1858" s="75"/>
      <c r="F1858" s="65" t="e">
        <f>VLOOKUP(E1858,'Trimming log'!$F$5:$V$5000,2,FALSE)</f>
        <v>#N/A</v>
      </c>
      <c r="G1858" s="65" t="e">
        <f>VLOOKUP(E1858,'Trimming log'!$F$5:$V$5000,3,FALSE)</f>
        <v>#N/A</v>
      </c>
      <c r="H1858" s="508" t="e">
        <f>VLOOKUP(E1858,'Trimming log'!$F$5:$V$5000,4,FALSE)</f>
        <v>#N/A</v>
      </c>
      <c r="I1858" s="65" t="e">
        <f>VLOOKUP(E1858,'Trimming log'!$F$5:$V$5000,5,FALSE)</f>
        <v>#N/A</v>
      </c>
      <c r="J1858" s="65" t="e">
        <f>VLOOKUP(E1858,'Trimming log'!$F$5:$V$5000,6,FALSE)</f>
        <v>#N/A</v>
      </c>
      <c r="K1858" s="65" t="e">
        <f>VLOOKUP(E1858,'Trimming log'!$F$5:$V$5000,7,FALSE)</f>
        <v>#N/A</v>
      </c>
      <c r="L1858" s="65" t="e">
        <f>VLOOKUP(E1858,'Trimming log'!$F$5:$V$5000,8,FALSE)</f>
        <v>#N/A</v>
      </c>
      <c r="M1858" s="65" t="e">
        <f>VLOOKUP(E1858,'Trimming log'!$F$5:$V$5000,9,FALSE)</f>
        <v>#N/A</v>
      </c>
      <c r="N1858" s="507" t="e">
        <f>VLOOKUP(E1858,'Trimming log'!$F$5:$V$5000,10,FALSE)</f>
        <v>#N/A</v>
      </c>
      <c r="O1858" s="65" t="e">
        <f>VLOOKUP(E1858,'Trimming log'!$F$5:$V$5000,11,FALSE)</f>
        <v>#N/A</v>
      </c>
      <c r="P1858" s="65" t="e">
        <f>VLOOKUP(E1858,'Trimming log'!$F$5:$V$5000,12,FALSE)</f>
        <v>#N/A</v>
      </c>
      <c r="Q1858" s="65" t="e">
        <f>VLOOKUP(E1858,'Trimming log'!$F$5:$V$5000,13,FALSE)</f>
        <v>#N/A</v>
      </c>
      <c r="R1858" s="65" t="e">
        <f>VLOOKUP(E1858,'Trimming log'!$F$5:$V$5000,14,FALSE)</f>
        <v>#N/A</v>
      </c>
      <c r="S1858" s="65" t="e">
        <f>VLOOKUP(E1858,'Trimming log'!$F$5:$V$5000,15,FALSE)</f>
        <v>#N/A</v>
      </c>
      <c r="T1858" s="65" t="e">
        <f t="shared" si="370"/>
        <v>#N/A</v>
      </c>
      <c r="U1858" s="491" t="str">
        <f t="shared" si="371"/>
        <v/>
      </c>
      <c r="V1858" s="74">
        <f t="shared" si="374"/>
        <v>0</v>
      </c>
      <c r="W1858" s="134">
        <f t="shared" si="375"/>
        <v>0</v>
      </c>
      <c r="X1858" s="134" t="e">
        <f>VLOOKUP(E1858,'Trimming log'!$F$5:$Y$5000,19,FALSE)</f>
        <v>#N/A</v>
      </c>
      <c r="Y1858" s="134" t="e">
        <f>VLOOKUP(E1858,'Trimming log'!$F$5:$Y$5000,20,FALSE)</f>
        <v>#N/A</v>
      </c>
      <c r="Z1858" s="135" t="e">
        <f t="shared" si="376"/>
        <v>#N/A</v>
      </c>
      <c r="AA1858" s="135" t="e">
        <f t="shared" si="377"/>
        <v>#N/A</v>
      </c>
      <c r="AB1858" s="136" t="e">
        <f t="shared" si="378"/>
        <v>#N/A</v>
      </c>
      <c r="AC1858" s="136" t="e">
        <f t="shared" si="379"/>
        <v>#N/A</v>
      </c>
      <c r="AD1858" s="136" t="e">
        <f t="shared" si="380"/>
        <v>#N/A</v>
      </c>
      <c r="AE1858" s="136" t="e">
        <f t="shared" si="381"/>
        <v>#N/A</v>
      </c>
    </row>
    <row r="1859" spans="1:31">
      <c r="A1859" s="67" t="str">
        <f t="shared" si="369"/>
        <v/>
      </c>
      <c r="B1859" s="65">
        <f t="shared" si="372"/>
        <v>1836</v>
      </c>
      <c r="C1859" s="68" t="str">
        <f t="shared" si="373"/>
        <v/>
      </c>
      <c r="D1859" s="69"/>
      <c r="E1859" s="75"/>
      <c r="F1859" s="65" t="e">
        <f>VLOOKUP(E1859,'Trimming log'!$F$5:$V$5000,2,FALSE)</f>
        <v>#N/A</v>
      </c>
      <c r="G1859" s="65" t="e">
        <f>VLOOKUP(E1859,'Trimming log'!$F$5:$V$5000,3,FALSE)</f>
        <v>#N/A</v>
      </c>
      <c r="H1859" s="508" t="e">
        <f>VLOOKUP(E1859,'Trimming log'!$F$5:$V$5000,4,FALSE)</f>
        <v>#N/A</v>
      </c>
      <c r="I1859" s="65" t="e">
        <f>VLOOKUP(E1859,'Trimming log'!$F$5:$V$5000,5,FALSE)</f>
        <v>#N/A</v>
      </c>
      <c r="J1859" s="65" t="e">
        <f>VLOOKUP(E1859,'Trimming log'!$F$5:$V$5000,6,FALSE)</f>
        <v>#N/A</v>
      </c>
      <c r="K1859" s="65" t="e">
        <f>VLOOKUP(E1859,'Trimming log'!$F$5:$V$5000,7,FALSE)</f>
        <v>#N/A</v>
      </c>
      <c r="L1859" s="65" t="e">
        <f>VLOOKUP(E1859,'Trimming log'!$F$5:$V$5000,8,FALSE)</f>
        <v>#N/A</v>
      </c>
      <c r="M1859" s="65" t="e">
        <f>VLOOKUP(E1859,'Trimming log'!$F$5:$V$5000,9,FALSE)</f>
        <v>#N/A</v>
      </c>
      <c r="N1859" s="507" t="e">
        <f>VLOOKUP(E1859,'Trimming log'!$F$5:$V$5000,10,FALSE)</f>
        <v>#N/A</v>
      </c>
      <c r="O1859" s="65" t="e">
        <f>VLOOKUP(E1859,'Trimming log'!$F$5:$V$5000,11,FALSE)</f>
        <v>#N/A</v>
      </c>
      <c r="P1859" s="65" t="e">
        <f>VLOOKUP(E1859,'Trimming log'!$F$5:$V$5000,12,FALSE)</f>
        <v>#N/A</v>
      </c>
      <c r="Q1859" s="65" t="e">
        <f>VLOOKUP(E1859,'Trimming log'!$F$5:$V$5000,13,FALSE)</f>
        <v>#N/A</v>
      </c>
      <c r="R1859" s="65" t="e">
        <f>VLOOKUP(E1859,'Trimming log'!$F$5:$V$5000,14,FALSE)</f>
        <v>#N/A</v>
      </c>
      <c r="S1859" s="65" t="e">
        <f>VLOOKUP(E1859,'Trimming log'!$F$5:$V$5000,15,FALSE)</f>
        <v>#N/A</v>
      </c>
      <c r="T1859" s="65" t="e">
        <f t="shared" si="370"/>
        <v>#N/A</v>
      </c>
      <c r="U1859" s="491" t="str">
        <f t="shared" si="371"/>
        <v/>
      </c>
      <c r="V1859" s="74">
        <f t="shared" si="374"/>
        <v>0</v>
      </c>
      <c r="W1859" s="134">
        <f t="shared" si="375"/>
        <v>0</v>
      </c>
      <c r="X1859" s="134" t="e">
        <f>VLOOKUP(E1859,'Trimming log'!$F$5:$Y$5000,19,FALSE)</f>
        <v>#N/A</v>
      </c>
      <c r="Y1859" s="134" t="e">
        <f>VLOOKUP(E1859,'Trimming log'!$F$5:$Y$5000,20,FALSE)</f>
        <v>#N/A</v>
      </c>
      <c r="Z1859" s="135" t="e">
        <f t="shared" si="376"/>
        <v>#N/A</v>
      </c>
      <c r="AA1859" s="135" t="e">
        <f t="shared" si="377"/>
        <v>#N/A</v>
      </c>
      <c r="AB1859" s="136" t="e">
        <f t="shared" si="378"/>
        <v>#N/A</v>
      </c>
      <c r="AC1859" s="136" t="e">
        <f t="shared" si="379"/>
        <v>#N/A</v>
      </c>
      <c r="AD1859" s="136" t="e">
        <f t="shared" si="380"/>
        <v>#N/A</v>
      </c>
      <c r="AE1859" s="136" t="e">
        <f t="shared" si="381"/>
        <v>#N/A</v>
      </c>
    </row>
    <row r="1860" spans="1:31">
      <c r="A1860" s="67" t="str">
        <f t="shared" si="369"/>
        <v/>
      </c>
      <c r="B1860" s="65">
        <f t="shared" si="372"/>
        <v>1837</v>
      </c>
      <c r="C1860" s="68" t="str">
        <f t="shared" si="373"/>
        <v/>
      </c>
      <c r="D1860" s="69"/>
      <c r="E1860" s="75"/>
      <c r="F1860" s="65" t="e">
        <f>VLOOKUP(E1860,'Trimming log'!$F$5:$V$5000,2,FALSE)</f>
        <v>#N/A</v>
      </c>
      <c r="G1860" s="65" t="e">
        <f>VLOOKUP(E1860,'Trimming log'!$F$5:$V$5000,3,FALSE)</f>
        <v>#N/A</v>
      </c>
      <c r="H1860" s="508" t="e">
        <f>VLOOKUP(E1860,'Trimming log'!$F$5:$V$5000,4,FALSE)</f>
        <v>#N/A</v>
      </c>
      <c r="I1860" s="65" t="e">
        <f>VLOOKUP(E1860,'Trimming log'!$F$5:$V$5000,5,FALSE)</f>
        <v>#N/A</v>
      </c>
      <c r="J1860" s="65" t="e">
        <f>VLOOKUP(E1860,'Trimming log'!$F$5:$V$5000,6,FALSE)</f>
        <v>#N/A</v>
      </c>
      <c r="K1860" s="65" t="e">
        <f>VLOOKUP(E1860,'Trimming log'!$F$5:$V$5000,7,FALSE)</f>
        <v>#N/A</v>
      </c>
      <c r="L1860" s="65" t="e">
        <f>VLOOKUP(E1860,'Trimming log'!$F$5:$V$5000,8,FALSE)</f>
        <v>#N/A</v>
      </c>
      <c r="M1860" s="65" t="e">
        <f>VLOOKUP(E1860,'Trimming log'!$F$5:$V$5000,9,FALSE)</f>
        <v>#N/A</v>
      </c>
      <c r="N1860" s="507" t="e">
        <f>VLOOKUP(E1860,'Trimming log'!$F$5:$V$5000,10,FALSE)</f>
        <v>#N/A</v>
      </c>
      <c r="O1860" s="65" t="e">
        <f>VLOOKUP(E1860,'Trimming log'!$F$5:$V$5000,11,FALSE)</f>
        <v>#N/A</v>
      </c>
      <c r="P1860" s="65" t="e">
        <f>VLOOKUP(E1860,'Trimming log'!$F$5:$V$5000,12,FALSE)</f>
        <v>#N/A</v>
      </c>
      <c r="Q1860" s="65" t="e">
        <f>VLOOKUP(E1860,'Trimming log'!$F$5:$V$5000,13,FALSE)</f>
        <v>#N/A</v>
      </c>
      <c r="R1860" s="65" t="e">
        <f>VLOOKUP(E1860,'Trimming log'!$F$5:$V$5000,14,FALSE)</f>
        <v>#N/A</v>
      </c>
      <c r="S1860" s="65" t="e">
        <f>VLOOKUP(E1860,'Trimming log'!$F$5:$V$5000,15,FALSE)</f>
        <v>#N/A</v>
      </c>
      <c r="T1860" s="65" t="e">
        <f t="shared" si="370"/>
        <v>#N/A</v>
      </c>
      <c r="U1860" s="491" t="str">
        <f t="shared" si="371"/>
        <v/>
      </c>
      <c r="V1860" s="74">
        <f t="shared" si="374"/>
        <v>0</v>
      </c>
      <c r="W1860" s="134">
        <f t="shared" si="375"/>
        <v>0</v>
      </c>
      <c r="X1860" s="134" t="e">
        <f>VLOOKUP(E1860,'Trimming log'!$F$5:$Y$5000,19,FALSE)</f>
        <v>#N/A</v>
      </c>
      <c r="Y1860" s="134" t="e">
        <f>VLOOKUP(E1860,'Trimming log'!$F$5:$Y$5000,20,FALSE)</f>
        <v>#N/A</v>
      </c>
      <c r="Z1860" s="135" t="e">
        <f t="shared" si="376"/>
        <v>#N/A</v>
      </c>
      <c r="AA1860" s="135" t="e">
        <f t="shared" si="377"/>
        <v>#N/A</v>
      </c>
      <c r="AB1860" s="136" t="e">
        <f t="shared" si="378"/>
        <v>#N/A</v>
      </c>
      <c r="AC1860" s="136" t="e">
        <f t="shared" si="379"/>
        <v>#N/A</v>
      </c>
      <c r="AD1860" s="136" t="e">
        <f t="shared" si="380"/>
        <v>#N/A</v>
      </c>
      <c r="AE1860" s="136" t="e">
        <f t="shared" si="381"/>
        <v>#N/A</v>
      </c>
    </row>
    <row r="1861" spans="1:31">
      <c r="A1861" s="67" t="str">
        <f t="shared" si="369"/>
        <v/>
      </c>
      <c r="B1861" s="65">
        <f t="shared" si="372"/>
        <v>1838</v>
      </c>
      <c r="C1861" s="68" t="str">
        <f t="shared" si="373"/>
        <v/>
      </c>
      <c r="D1861" s="69"/>
      <c r="E1861" s="75"/>
      <c r="F1861" s="65" t="e">
        <f>VLOOKUP(E1861,'Trimming log'!$F$5:$V$5000,2,FALSE)</f>
        <v>#N/A</v>
      </c>
      <c r="G1861" s="65" t="e">
        <f>VLOOKUP(E1861,'Trimming log'!$F$5:$V$5000,3,FALSE)</f>
        <v>#N/A</v>
      </c>
      <c r="H1861" s="508" t="e">
        <f>VLOOKUP(E1861,'Trimming log'!$F$5:$V$5000,4,FALSE)</f>
        <v>#N/A</v>
      </c>
      <c r="I1861" s="65" t="e">
        <f>VLOOKUP(E1861,'Trimming log'!$F$5:$V$5000,5,FALSE)</f>
        <v>#N/A</v>
      </c>
      <c r="J1861" s="65" t="e">
        <f>VLOOKUP(E1861,'Trimming log'!$F$5:$V$5000,6,FALSE)</f>
        <v>#N/A</v>
      </c>
      <c r="K1861" s="65" t="e">
        <f>VLOOKUP(E1861,'Trimming log'!$F$5:$V$5000,7,FALSE)</f>
        <v>#N/A</v>
      </c>
      <c r="L1861" s="65" t="e">
        <f>VLOOKUP(E1861,'Trimming log'!$F$5:$V$5000,8,FALSE)</f>
        <v>#N/A</v>
      </c>
      <c r="M1861" s="65" t="e">
        <f>VLOOKUP(E1861,'Trimming log'!$F$5:$V$5000,9,FALSE)</f>
        <v>#N/A</v>
      </c>
      <c r="N1861" s="507" t="e">
        <f>VLOOKUP(E1861,'Trimming log'!$F$5:$V$5000,10,FALSE)</f>
        <v>#N/A</v>
      </c>
      <c r="O1861" s="65" t="e">
        <f>VLOOKUP(E1861,'Trimming log'!$F$5:$V$5000,11,FALSE)</f>
        <v>#N/A</v>
      </c>
      <c r="P1861" s="65" t="e">
        <f>VLOOKUP(E1861,'Trimming log'!$F$5:$V$5000,12,FALSE)</f>
        <v>#N/A</v>
      </c>
      <c r="Q1861" s="65" t="e">
        <f>VLOOKUP(E1861,'Trimming log'!$F$5:$V$5000,13,FALSE)</f>
        <v>#N/A</v>
      </c>
      <c r="R1861" s="65" t="e">
        <f>VLOOKUP(E1861,'Trimming log'!$F$5:$V$5000,14,FALSE)</f>
        <v>#N/A</v>
      </c>
      <c r="S1861" s="65" t="e">
        <f>VLOOKUP(E1861,'Trimming log'!$F$5:$V$5000,15,FALSE)</f>
        <v>#N/A</v>
      </c>
      <c r="T1861" s="65" t="e">
        <f t="shared" si="370"/>
        <v>#N/A</v>
      </c>
      <c r="U1861" s="491" t="str">
        <f t="shared" si="371"/>
        <v/>
      </c>
      <c r="V1861" s="74">
        <f t="shared" si="374"/>
        <v>0</v>
      </c>
      <c r="W1861" s="134">
        <f t="shared" si="375"/>
        <v>0</v>
      </c>
      <c r="X1861" s="134" t="e">
        <f>VLOOKUP(E1861,'Trimming log'!$F$5:$Y$5000,19,FALSE)</f>
        <v>#N/A</v>
      </c>
      <c r="Y1861" s="134" t="e">
        <f>VLOOKUP(E1861,'Trimming log'!$F$5:$Y$5000,20,FALSE)</f>
        <v>#N/A</v>
      </c>
      <c r="Z1861" s="135" t="e">
        <f t="shared" si="376"/>
        <v>#N/A</v>
      </c>
      <c r="AA1861" s="135" t="e">
        <f t="shared" si="377"/>
        <v>#N/A</v>
      </c>
      <c r="AB1861" s="136" t="e">
        <f t="shared" si="378"/>
        <v>#N/A</v>
      </c>
      <c r="AC1861" s="136" t="e">
        <f t="shared" si="379"/>
        <v>#N/A</v>
      </c>
      <c r="AD1861" s="136" t="e">
        <f t="shared" si="380"/>
        <v>#N/A</v>
      </c>
      <c r="AE1861" s="136" t="e">
        <f t="shared" si="381"/>
        <v>#N/A</v>
      </c>
    </row>
    <row r="1862" spans="1:31">
      <c r="A1862" s="67" t="str">
        <f t="shared" ref="A1862:A1925" si="382">IF(COUNTIF($E$6:$E$47179,E1862)&gt;1,"DOUBLE","")</f>
        <v/>
      </c>
      <c r="B1862" s="65">
        <f t="shared" si="372"/>
        <v>1839</v>
      </c>
      <c r="C1862" s="68" t="str">
        <f t="shared" si="373"/>
        <v/>
      </c>
      <c r="D1862" s="69"/>
      <c r="E1862" s="75"/>
      <c r="F1862" s="65" t="e">
        <f>VLOOKUP(E1862,'Trimming log'!$F$5:$V$5000,2,FALSE)</f>
        <v>#N/A</v>
      </c>
      <c r="G1862" s="65" t="e">
        <f>VLOOKUP(E1862,'Trimming log'!$F$5:$V$5000,3,FALSE)</f>
        <v>#N/A</v>
      </c>
      <c r="H1862" s="508" t="e">
        <f>VLOOKUP(E1862,'Trimming log'!$F$5:$V$5000,4,FALSE)</f>
        <v>#N/A</v>
      </c>
      <c r="I1862" s="65" t="e">
        <f>VLOOKUP(E1862,'Trimming log'!$F$5:$V$5000,5,FALSE)</f>
        <v>#N/A</v>
      </c>
      <c r="J1862" s="65" t="e">
        <f>VLOOKUP(E1862,'Trimming log'!$F$5:$V$5000,6,FALSE)</f>
        <v>#N/A</v>
      </c>
      <c r="K1862" s="65" t="e">
        <f>VLOOKUP(E1862,'Trimming log'!$F$5:$V$5000,7,FALSE)</f>
        <v>#N/A</v>
      </c>
      <c r="L1862" s="65" t="e">
        <f>VLOOKUP(E1862,'Trimming log'!$F$5:$V$5000,8,FALSE)</f>
        <v>#N/A</v>
      </c>
      <c r="M1862" s="65" t="e">
        <f>VLOOKUP(E1862,'Trimming log'!$F$5:$V$5000,9,FALSE)</f>
        <v>#N/A</v>
      </c>
      <c r="N1862" s="507" t="e">
        <f>VLOOKUP(E1862,'Trimming log'!$F$5:$V$5000,10,FALSE)</f>
        <v>#N/A</v>
      </c>
      <c r="O1862" s="65" t="e">
        <f>VLOOKUP(E1862,'Trimming log'!$F$5:$V$5000,11,FALSE)</f>
        <v>#N/A</v>
      </c>
      <c r="P1862" s="65" t="e">
        <f>VLOOKUP(E1862,'Trimming log'!$F$5:$V$5000,12,FALSE)</f>
        <v>#N/A</v>
      </c>
      <c r="Q1862" s="65" t="e">
        <f>VLOOKUP(E1862,'Trimming log'!$F$5:$V$5000,13,FALSE)</f>
        <v>#N/A</v>
      </c>
      <c r="R1862" s="65" t="e">
        <f>VLOOKUP(E1862,'Trimming log'!$F$5:$V$5000,14,FALSE)</f>
        <v>#N/A</v>
      </c>
      <c r="S1862" s="65" t="e">
        <f>VLOOKUP(E1862,'Trimming log'!$F$5:$V$5000,15,FALSE)</f>
        <v>#N/A</v>
      </c>
      <c r="T1862" s="65" t="e">
        <f t="shared" si="370"/>
        <v>#N/A</v>
      </c>
      <c r="U1862" s="491" t="str">
        <f t="shared" si="371"/>
        <v/>
      </c>
      <c r="V1862" s="74">
        <f t="shared" si="374"/>
        <v>0</v>
      </c>
      <c r="W1862" s="134">
        <f t="shared" si="375"/>
        <v>0</v>
      </c>
      <c r="X1862" s="134" t="e">
        <f>VLOOKUP(E1862,'Trimming log'!$F$5:$Y$5000,19,FALSE)</f>
        <v>#N/A</v>
      </c>
      <c r="Y1862" s="134" t="e">
        <f>VLOOKUP(E1862,'Trimming log'!$F$5:$Y$5000,20,FALSE)</f>
        <v>#N/A</v>
      </c>
      <c r="Z1862" s="135" t="e">
        <f t="shared" si="376"/>
        <v>#N/A</v>
      </c>
      <c r="AA1862" s="135" t="e">
        <f t="shared" si="377"/>
        <v>#N/A</v>
      </c>
      <c r="AB1862" s="136" t="e">
        <f t="shared" si="378"/>
        <v>#N/A</v>
      </c>
      <c r="AC1862" s="136" t="e">
        <f t="shared" si="379"/>
        <v>#N/A</v>
      </c>
      <c r="AD1862" s="136" t="e">
        <f t="shared" si="380"/>
        <v>#N/A</v>
      </c>
      <c r="AE1862" s="136" t="e">
        <f t="shared" si="381"/>
        <v>#N/A</v>
      </c>
    </row>
    <row r="1863" spans="1:31">
      <c r="A1863" s="67" t="str">
        <f t="shared" si="382"/>
        <v/>
      </c>
      <c r="B1863" s="65">
        <f t="shared" si="372"/>
        <v>1840</v>
      </c>
      <c r="C1863" s="68" t="str">
        <f t="shared" si="373"/>
        <v/>
      </c>
      <c r="D1863" s="69"/>
      <c r="E1863" s="75"/>
      <c r="F1863" s="65" t="e">
        <f>VLOOKUP(E1863,'Trimming log'!$F$5:$V$5000,2,FALSE)</f>
        <v>#N/A</v>
      </c>
      <c r="G1863" s="65" t="e">
        <f>VLOOKUP(E1863,'Trimming log'!$F$5:$V$5000,3,FALSE)</f>
        <v>#N/A</v>
      </c>
      <c r="H1863" s="508" t="e">
        <f>VLOOKUP(E1863,'Trimming log'!$F$5:$V$5000,4,FALSE)</f>
        <v>#N/A</v>
      </c>
      <c r="I1863" s="65" t="e">
        <f>VLOOKUP(E1863,'Trimming log'!$F$5:$V$5000,5,FALSE)</f>
        <v>#N/A</v>
      </c>
      <c r="J1863" s="65" t="e">
        <f>VLOOKUP(E1863,'Trimming log'!$F$5:$V$5000,6,FALSE)</f>
        <v>#N/A</v>
      </c>
      <c r="K1863" s="65" t="e">
        <f>VLOOKUP(E1863,'Trimming log'!$F$5:$V$5000,7,FALSE)</f>
        <v>#N/A</v>
      </c>
      <c r="L1863" s="65" t="e">
        <f>VLOOKUP(E1863,'Trimming log'!$F$5:$V$5000,8,FALSE)</f>
        <v>#N/A</v>
      </c>
      <c r="M1863" s="65" t="e">
        <f>VLOOKUP(E1863,'Trimming log'!$F$5:$V$5000,9,FALSE)</f>
        <v>#N/A</v>
      </c>
      <c r="N1863" s="507" t="e">
        <f>VLOOKUP(E1863,'Trimming log'!$F$5:$V$5000,10,FALSE)</f>
        <v>#N/A</v>
      </c>
      <c r="O1863" s="65" t="e">
        <f>VLOOKUP(E1863,'Trimming log'!$F$5:$V$5000,11,FALSE)</f>
        <v>#N/A</v>
      </c>
      <c r="P1863" s="65" t="e">
        <f>VLOOKUP(E1863,'Trimming log'!$F$5:$V$5000,12,FALSE)</f>
        <v>#N/A</v>
      </c>
      <c r="Q1863" s="65" t="e">
        <f>VLOOKUP(E1863,'Trimming log'!$F$5:$V$5000,13,FALSE)</f>
        <v>#N/A</v>
      </c>
      <c r="R1863" s="65" t="e">
        <f>VLOOKUP(E1863,'Trimming log'!$F$5:$V$5000,14,FALSE)</f>
        <v>#N/A</v>
      </c>
      <c r="S1863" s="65" t="e">
        <f>VLOOKUP(E1863,'Trimming log'!$F$5:$V$5000,15,FALSE)</f>
        <v>#N/A</v>
      </c>
      <c r="T1863" s="65" t="e">
        <f t="shared" ref="T1863:T1926" si="383">O1863-Q1863</f>
        <v>#N/A</v>
      </c>
      <c r="U1863" s="491" t="str">
        <f t="shared" ref="U1863:U1926" si="384">IF(C1863="","",(SUMIF($D$2:$D$25116,D1863,$O$2:$O$25116)))</f>
        <v/>
      </c>
      <c r="V1863" s="74">
        <f t="shared" si="374"/>
        <v>0</v>
      </c>
      <c r="W1863" s="134">
        <f t="shared" si="375"/>
        <v>0</v>
      </c>
      <c r="X1863" s="134" t="e">
        <f>VLOOKUP(E1863,'Trimming log'!$F$5:$Y$5000,19,FALSE)</f>
        <v>#N/A</v>
      </c>
      <c r="Y1863" s="134" t="e">
        <f>VLOOKUP(E1863,'Trimming log'!$F$5:$Y$5000,20,FALSE)</f>
        <v>#N/A</v>
      </c>
      <c r="Z1863" s="135" t="e">
        <f t="shared" si="376"/>
        <v>#N/A</v>
      </c>
      <c r="AA1863" s="135" t="e">
        <f t="shared" si="377"/>
        <v>#N/A</v>
      </c>
      <c r="AB1863" s="136" t="e">
        <f t="shared" si="378"/>
        <v>#N/A</v>
      </c>
      <c r="AC1863" s="136" t="e">
        <f t="shared" si="379"/>
        <v>#N/A</v>
      </c>
      <c r="AD1863" s="136" t="e">
        <f t="shared" si="380"/>
        <v>#N/A</v>
      </c>
      <c r="AE1863" s="136" t="e">
        <f t="shared" si="381"/>
        <v>#N/A</v>
      </c>
    </row>
    <row r="1864" spans="1:31">
      <c r="A1864" s="67" t="str">
        <f t="shared" si="382"/>
        <v/>
      </c>
      <c r="B1864" s="65">
        <f t="shared" ref="B1864:B1927" si="385">+B1863+1</f>
        <v>1841</v>
      </c>
      <c r="C1864" s="68" t="str">
        <f t="shared" ref="C1864:C1927" si="386">IF(D1864="","",(IF(D1865=D1864,"",1)))</f>
        <v/>
      </c>
      <c r="D1864" s="69"/>
      <c r="E1864" s="75"/>
      <c r="F1864" s="65" t="e">
        <f>VLOOKUP(E1864,'Trimming log'!$F$5:$V$5000,2,FALSE)</f>
        <v>#N/A</v>
      </c>
      <c r="G1864" s="65" t="e">
        <f>VLOOKUP(E1864,'Trimming log'!$F$5:$V$5000,3,FALSE)</f>
        <v>#N/A</v>
      </c>
      <c r="H1864" s="508" t="e">
        <f>VLOOKUP(E1864,'Trimming log'!$F$5:$V$5000,4,FALSE)</f>
        <v>#N/A</v>
      </c>
      <c r="I1864" s="65" t="e">
        <f>VLOOKUP(E1864,'Trimming log'!$F$5:$V$5000,5,FALSE)</f>
        <v>#N/A</v>
      </c>
      <c r="J1864" s="65" t="e">
        <f>VLOOKUP(E1864,'Trimming log'!$F$5:$V$5000,6,FALSE)</f>
        <v>#N/A</v>
      </c>
      <c r="K1864" s="65" t="e">
        <f>VLOOKUP(E1864,'Trimming log'!$F$5:$V$5000,7,FALSE)</f>
        <v>#N/A</v>
      </c>
      <c r="L1864" s="65" t="e">
        <f>VLOOKUP(E1864,'Trimming log'!$F$5:$V$5000,8,FALSE)</f>
        <v>#N/A</v>
      </c>
      <c r="M1864" s="65" t="e">
        <f>VLOOKUP(E1864,'Trimming log'!$F$5:$V$5000,9,FALSE)</f>
        <v>#N/A</v>
      </c>
      <c r="N1864" s="507" t="e">
        <f>VLOOKUP(E1864,'Trimming log'!$F$5:$V$5000,10,FALSE)</f>
        <v>#N/A</v>
      </c>
      <c r="O1864" s="65" t="e">
        <f>VLOOKUP(E1864,'Trimming log'!$F$5:$V$5000,11,FALSE)</f>
        <v>#N/A</v>
      </c>
      <c r="P1864" s="65" t="e">
        <f>VLOOKUP(E1864,'Trimming log'!$F$5:$V$5000,12,FALSE)</f>
        <v>#N/A</v>
      </c>
      <c r="Q1864" s="65" t="e">
        <f>VLOOKUP(E1864,'Trimming log'!$F$5:$V$5000,13,FALSE)</f>
        <v>#N/A</v>
      </c>
      <c r="R1864" s="65" t="e">
        <f>VLOOKUP(E1864,'Trimming log'!$F$5:$V$5000,14,FALSE)</f>
        <v>#N/A</v>
      </c>
      <c r="S1864" s="65" t="e">
        <f>VLOOKUP(E1864,'Trimming log'!$F$5:$V$5000,15,FALSE)</f>
        <v>#N/A</v>
      </c>
      <c r="T1864" s="65" t="e">
        <f t="shared" si="383"/>
        <v>#N/A</v>
      </c>
      <c r="U1864" s="491" t="str">
        <f t="shared" si="384"/>
        <v/>
      </c>
      <c r="V1864" s="74">
        <f t="shared" ref="V1864:V1927" si="387">D1864</f>
        <v>0</v>
      </c>
      <c r="W1864" s="134">
        <f t="shared" ref="W1864:W1927" si="388">E1864</f>
        <v>0</v>
      </c>
      <c r="X1864" s="134" t="e">
        <f>VLOOKUP(E1864,'Trimming log'!$F$5:$Y$5000,19,FALSE)</f>
        <v>#N/A</v>
      </c>
      <c r="Y1864" s="134" t="e">
        <f>VLOOKUP(E1864,'Trimming log'!$F$5:$Y$5000,20,FALSE)</f>
        <v>#N/A</v>
      </c>
      <c r="Z1864" s="135" t="e">
        <f t="shared" ref="Z1864:Z1927" si="389">G1864</f>
        <v>#N/A</v>
      </c>
      <c r="AA1864" s="135" t="e">
        <f t="shared" ref="AA1864:AA1927" si="390">H1864</f>
        <v>#N/A</v>
      </c>
      <c r="AB1864" s="136" t="e">
        <f t="shared" ref="AB1864:AB1927" si="391">N1864</f>
        <v>#N/A</v>
      </c>
      <c r="AC1864" s="136" t="e">
        <f t="shared" ref="AC1864:AC1927" si="392">O1864</f>
        <v>#N/A</v>
      </c>
      <c r="AD1864" s="136" t="e">
        <f t="shared" ref="AD1864:AD1927" si="393">Q1864</f>
        <v>#N/A</v>
      </c>
      <c r="AE1864" s="136" t="e">
        <f t="shared" ref="AE1864:AE1927" si="394">T1864</f>
        <v>#N/A</v>
      </c>
    </row>
    <row r="1865" spans="1:31">
      <c r="A1865" s="67" t="str">
        <f t="shared" si="382"/>
        <v/>
      </c>
      <c r="B1865" s="65">
        <f t="shared" si="385"/>
        <v>1842</v>
      </c>
      <c r="C1865" s="68" t="str">
        <f t="shared" si="386"/>
        <v/>
      </c>
      <c r="D1865" s="69"/>
      <c r="E1865" s="75"/>
      <c r="F1865" s="65" t="e">
        <f>VLOOKUP(E1865,'Trimming log'!$F$5:$V$5000,2,FALSE)</f>
        <v>#N/A</v>
      </c>
      <c r="G1865" s="65" t="e">
        <f>VLOOKUP(E1865,'Trimming log'!$F$5:$V$5000,3,FALSE)</f>
        <v>#N/A</v>
      </c>
      <c r="H1865" s="508" t="e">
        <f>VLOOKUP(E1865,'Trimming log'!$F$5:$V$5000,4,FALSE)</f>
        <v>#N/A</v>
      </c>
      <c r="I1865" s="65" t="e">
        <f>VLOOKUP(E1865,'Trimming log'!$F$5:$V$5000,5,FALSE)</f>
        <v>#N/A</v>
      </c>
      <c r="J1865" s="65" t="e">
        <f>VLOOKUP(E1865,'Trimming log'!$F$5:$V$5000,6,FALSE)</f>
        <v>#N/A</v>
      </c>
      <c r="K1865" s="65" t="e">
        <f>VLOOKUP(E1865,'Trimming log'!$F$5:$V$5000,7,FALSE)</f>
        <v>#N/A</v>
      </c>
      <c r="L1865" s="65" t="e">
        <f>VLOOKUP(E1865,'Trimming log'!$F$5:$V$5000,8,FALSE)</f>
        <v>#N/A</v>
      </c>
      <c r="M1865" s="65" t="e">
        <f>VLOOKUP(E1865,'Trimming log'!$F$5:$V$5000,9,FALSE)</f>
        <v>#N/A</v>
      </c>
      <c r="N1865" s="507" t="e">
        <f>VLOOKUP(E1865,'Trimming log'!$F$5:$V$5000,10,FALSE)</f>
        <v>#N/A</v>
      </c>
      <c r="O1865" s="65" t="e">
        <f>VLOOKUP(E1865,'Trimming log'!$F$5:$V$5000,11,FALSE)</f>
        <v>#N/A</v>
      </c>
      <c r="P1865" s="65" t="e">
        <f>VLOOKUP(E1865,'Trimming log'!$F$5:$V$5000,12,FALSE)</f>
        <v>#N/A</v>
      </c>
      <c r="Q1865" s="65" t="e">
        <f>VLOOKUP(E1865,'Trimming log'!$F$5:$V$5000,13,FALSE)</f>
        <v>#N/A</v>
      </c>
      <c r="R1865" s="65" t="e">
        <f>VLOOKUP(E1865,'Trimming log'!$F$5:$V$5000,14,FALSE)</f>
        <v>#N/A</v>
      </c>
      <c r="S1865" s="65" t="e">
        <f>VLOOKUP(E1865,'Trimming log'!$F$5:$V$5000,15,FALSE)</f>
        <v>#N/A</v>
      </c>
      <c r="T1865" s="65" t="e">
        <f t="shared" si="383"/>
        <v>#N/A</v>
      </c>
      <c r="U1865" s="491" t="str">
        <f t="shared" si="384"/>
        <v/>
      </c>
      <c r="V1865" s="74">
        <f t="shared" si="387"/>
        <v>0</v>
      </c>
      <c r="W1865" s="134">
        <f t="shared" si="388"/>
        <v>0</v>
      </c>
      <c r="X1865" s="134" t="e">
        <f>VLOOKUP(E1865,'Trimming log'!$F$5:$Y$5000,19,FALSE)</f>
        <v>#N/A</v>
      </c>
      <c r="Y1865" s="134" t="e">
        <f>VLOOKUP(E1865,'Trimming log'!$F$5:$Y$5000,20,FALSE)</f>
        <v>#N/A</v>
      </c>
      <c r="Z1865" s="135" t="e">
        <f t="shared" si="389"/>
        <v>#N/A</v>
      </c>
      <c r="AA1865" s="135" t="e">
        <f t="shared" si="390"/>
        <v>#N/A</v>
      </c>
      <c r="AB1865" s="136" t="e">
        <f t="shared" si="391"/>
        <v>#N/A</v>
      </c>
      <c r="AC1865" s="136" t="e">
        <f t="shared" si="392"/>
        <v>#N/A</v>
      </c>
      <c r="AD1865" s="136" t="e">
        <f t="shared" si="393"/>
        <v>#N/A</v>
      </c>
      <c r="AE1865" s="136" t="e">
        <f t="shared" si="394"/>
        <v>#N/A</v>
      </c>
    </row>
    <row r="1866" spans="1:31">
      <c r="A1866" s="67" t="str">
        <f t="shared" si="382"/>
        <v/>
      </c>
      <c r="B1866" s="65">
        <f t="shared" si="385"/>
        <v>1843</v>
      </c>
      <c r="C1866" s="68" t="str">
        <f t="shared" si="386"/>
        <v/>
      </c>
      <c r="D1866" s="69"/>
      <c r="E1866" s="75"/>
      <c r="F1866" s="65" t="e">
        <f>VLOOKUP(E1866,'Trimming log'!$F$5:$V$5000,2,FALSE)</f>
        <v>#N/A</v>
      </c>
      <c r="G1866" s="65" t="e">
        <f>VLOOKUP(E1866,'Trimming log'!$F$5:$V$5000,3,FALSE)</f>
        <v>#N/A</v>
      </c>
      <c r="H1866" s="508" t="e">
        <f>VLOOKUP(E1866,'Trimming log'!$F$5:$V$5000,4,FALSE)</f>
        <v>#N/A</v>
      </c>
      <c r="I1866" s="65" t="e">
        <f>VLOOKUP(E1866,'Trimming log'!$F$5:$V$5000,5,FALSE)</f>
        <v>#N/A</v>
      </c>
      <c r="J1866" s="65" t="e">
        <f>VLOOKUP(E1866,'Trimming log'!$F$5:$V$5000,6,FALSE)</f>
        <v>#N/A</v>
      </c>
      <c r="K1866" s="65" t="e">
        <f>VLOOKUP(E1866,'Trimming log'!$F$5:$V$5000,7,FALSE)</f>
        <v>#N/A</v>
      </c>
      <c r="L1866" s="65" t="e">
        <f>VLOOKUP(E1866,'Trimming log'!$F$5:$V$5000,8,FALSE)</f>
        <v>#N/A</v>
      </c>
      <c r="M1866" s="65" t="e">
        <f>VLOOKUP(E1866,'Trimming log'!$F$5:$V$5000,9,FALSE)</f>
        <v>#N/A</v>
      </c>
      <c r="N1866" s="507" t="e">
        <f>VLOOKUP(E1866,'Trimming log'!$F$5:$V$5000,10,FALSE)</f>
        <v>#N/A</v>
      </c>
      <c r="O1866" s="65" t="e">
        <f>VLOOKUP(E1866,'Trimming log'!$F$5:$V$5000,11,FALSE)</f>
        <v>#N/A</v>
      </c>
      <c r="P1866" s="65" t="e">
        <f>VLOOKUP(E1866,'Trimming log'!$F$5:$V$5000,12,FALSE)</f>
        <v>#N/A</v>
      </c>
      <c r="Q1866" s="65" t="e">
        <f>VLOOKUP(E1866,'Trimming log'!$F$5:$V$5000,13,FALSE)</f>
        <v>#N/A</v>
      </c>
      <c r="R1866" s="65" t="e">
        <f>VLOOKUP(E1866,'Trimming log'!$F$5:$V$5000,14,FALSE)</f>
        <v>#N/A</v>
      </c>
      <c r="S1866" s="65" t="e">
        <f>VLOOKUP(E1866,'Trimming log'!$F$5:$V$5000,15,FALSE)</f>
        <v>#N/A</v>
      </c>
      <c r="T1866" s="65" t="e">
        <f t="shared" si="383"/>
        <v>#N/A</v>
      </c>
      <c r="U1866" s="491" t="str">
        <f t="shared" si="384"/>
        <v/>
      </c>
      <c r="V1866" s="74">
        <f t="shared" si="387"/>
        <v>0</v>
      </c>
      <c r="W1866" s="134">
        <f t="shared" si="388"/>
        <v>0</v>
      </c>
      <c r="X1866" s="134" t="e">
        <f>VLOOKUP(E1866,'Trimming log'!$F$5:$Y$5000,19,FALSE)</f>
        <v>#N/A</v>
      </c>
      <c r="Y1866" s="134" t="e">
        <f>VLOOKUP(E1866,'Trimming log'!$F$5:$Y$5000,20,FALSE)</f>
        <v>#N/A</v>
      </c>
      <c r="Z1866" s="135" t="e">
        <f t="shared" si="389"/>
        <v>#N/A</v>
      </c>
      <c r="AA1866" s="135" t="e">
        <f t="shared" si="390"/>
        <v>#N/A</v>
      </c>
      <c r="AB1866" s="136" t="e">
        <f t="shared" si="391"/>
        <v>#N/A</v>
      </c>
      <c r="AC1866" s="136" t="e">
        <f t="shared" si="392"/>
        <v>#N/A</v>
      </c>
      <c r="AD1866" s="136" t="e">
        <f t="shared" si="393"/>
        <v>#N/A</v>
      </c>
      <c r="AE1866" s="136" t="e">
        <f t="shared" si="394"/>
        <v>#N/A</v>
      </c>
    </row>
    <row r="1867" spans="1:31">
      <c r="A1867" s="67" t="str">
        <f t="shared" si="382"/>
        <v/>
      </c>
      <c r="B1867" s="65">
        <f t="shared" si="385"/>
        <v>1844</v>
      </c>
      <c r="C1867" s="68" t="str">
        <f t="shared" si="386"/>
        <v/>
      </c>
      <c r="D1867" s="69"/>
      <c r="E1867" s="75"/>
      <c r="F1867" s="65" t="e">
        <f>VLOOKUP(E1867,'Trimming log'!$F$5:$V$5000,2,FALSE)</f>
        <v>#N/A</v>
      </c>
      <c r="G1867" s="65" t="e">
        <f>VLOOKUP(E1867,'Trimming log'!$F$5:$V$5000,3,FALSE)</f>
        <v>#N/A</v>
      </c>
      <c r="H1867" s="508" t="e">
        <f>VLOOKUP(E1867,'Trimming log'!$F$5:$V$5000,4,FALSE)</f>
        <v>#N/A</v>
      </c>
      <c r="I1867" s="65" t="e">
        <f>VLOOKUP(E1867,'Trimming log'!$F$5:$V$5000,5,FALSE)</f>
        <v>#N/A</v>
      </c>
      <c r="J1867" s="65" t="e">
        <f>VLOOKUP(E1867,'Trimming log'!$F$5:$V$5000,6,FALSE)</f>
        <v>#N/A</v>
      </c>
      <c r="K1867" s="65" t="e">
        <f>VLOOKUP(E1867,'Trimming log'!$F$5:$V$5000,7,FALSE)</f>
        <v>#N/A</v>
      </c>
      <c r="L1867" s="65" t="e">
        <f>VLOOKUP(E1867,'Trimming log'!$F$5:$V$5000,8,FALSE)</f>
        <v>#N/A</v>
      </c>
      <c r="M1867" s="65" t="e">
        <f>VLOOKUP(E1867,'Trimming log'!$F$5:$V$5000,9,FALSE)</f>
        <v>#N/A</v>
      </c>
      <c r="N1867" s="507" t="e">
        <f>VLOOKUP(E1867,'Trimming log'!$F$5:$V$5000,10,FALSE)</f>
        <v>#N/A</v>
      </c>
      <c r="O1867" s="65" t="e">
        <f>VLOOKUP(E1867,'Trimming log'!$F$5:$V$5000,11,FALSE)</f>
        <v>#N/A</v>
      </c>
      <c r="P1867" s="65" t="e">
        <f>VLOOKUP(E1867,'Trimming log'!$F$5:$V$5000,12,FALSE)</f>
        <v>#N/A</v>
      </c>
      <c r="Q1867" s="65" t="e">
        <f>VLOOKUP(E1867,'Trimming log'!$F$5:$V$5000,13,FALSE)</f>
        <v>#N/A</v>
      </c>
      <c r="R1867" s="65" t="e">
        <f>VLOOKUP(E1867,'Trimming log'!$F$5:$V$5000,14,FALSE)</f>
        <v>#N/A</v>
      </c>
      <c r="S1867" s="65" t="e">
        <f>VLOOKUP(E1867,'Trimming log'!$F$5:$V$5000,15,FALSE)</f>
        <v>#N/A</v>
      </c>
      <c r="T1867" s="65" t="e">
        <f t="shared" si="383"/>
        <v>#N/A</v>
      </c>
      <c r="U1867" s="491" t="str">
        <f t="shared" si="384"/>
        <v/>
      </c>
      <c r="V1867" s="74">
        <f t="shared" si="387"/>
        <v>0</v>
      </c>
      <c r="W1867" s="134">
        <f t="shared" si="388"/>
        <v>0</v>
      </c>
      <c r="X1867" s="134" t="e">
        <f>VLOOKUP(E1867,'Trimming log'!$F$5:$Y$5000,19,FALSE)</f>
        <v>#N/A</v>
      </c>
      <c r="Y1867" s="134" t="e">
        <f>VLOOKUP(E1867,'Trimming log'!$F$5:$Y$5000,20,FALSE)</f>
        <v>#N/A</v>
      </c>
      <c r="Z1867" s="135" t="e">
        <f t="shared" si="389"/>
        <v>#N/A</v>
      </c>
      <c r="AA1867" s="135" t="e">
        <f t="shared" si="390"/>
        <v>#N/A</v>
      </c>
      <c r="AB1867" s="136" t="e">
        <f t="shared" si="391"/>
        <v>#N/A</v>
      </c>
      <c r="AC1867" s="136" t="e">
        <f t="shared" si="392"/>
        <v>#N/A</v>
      </c>
      <c r="AD1867" s="136" t="e">
        <f t="shared" si="393"/>
        <v>#N/A</v>
      </c>
      <c r="AE1867" s="136" t="e">
        <f t="shared" si="394"/>
        <v>#N/A</v>
      </c>
    </row>
    <row r="1868" spans="1:31">
      <c r="A1868" s="67" t="str">
        <f t="shared" si="382"/>
        <v/>
      </c>
      <c r="B1868" s="65">
        <f t="shared" si="385"/>
        <v>1845</v>
      </c>
      <c r="C1868" s="68" t="str">
        <f t="shared" si="386"/>
        <v/>
      </c>
      <c r="D1868" s="69"/>
      <c r="E1868" s="75"/>
      <c r="F1868" s="65" t="e">
        <f>VLOOKUP(E1868,'Trimming log'!$F$5:$V$5000,2,FALSE)</f>
        <v>#N/A</v>
      </c>
      <c r="G1868" s="65" t="e">
        <f>VLOOKUP(E1868,'Trimming log'!$F$5:$V$5000,3,FALSE)</f>
        <v>#N/A</v>
      </c>
      <c r="H1868" s="508" t="e">
        <f>VLOOKUP(E1868,'Trimming log'!$F$5:$V$5000,4,FALSE)</f>
        <v>#N/A</v>
      </c>
      <c r="I1868" s="65" t="e">
        <f>VLOOKUP(E1868,'Trimming log'!$F$5:$V$5000,5,FALSE)</f>
        <v>#N/A</v>
      </c>
      <c r="J1868" s="65" t="e">
        <f>VLOOKUP(E1868,'Trimming log'!$F$5:$V$5000,6,FALSE)</f>
        <v>#N/A</v>
      </c>
      <c r="K1868" s="65" t="e">
        <f>VLOOKUP(E1868,'Trimming log'!$F$5:$V$5000,7,FALSE)</f>
        <v>#N/A</v>
      </c>
      <c r="L1868" s="65" t="e">
        <f>VLOOKUP(E1868,'Trimming log'!$F$5:$V$5000,8,FALSE)</f>
        <v>#N/A</v>
      </c>
      <c r="M1868" s="65" t="e">
        <f>VLOOKUP(E1868,'Trimming log'!$F$5:$V$5000,9,FALSE)</f>
        <v>#N/A</v>
      </c>
      <c r="N1868" s="507" t="e">
        <f>VLOOKUP(E1868,'Trimming log'!$F$5:$V$5000,10,FALSE)</f>
        <v>#N/A</v>
      </c>
      <c r="O1868" s="65" t="e">
        <f>VLOOKUP(E1868,'Trimming log'!$F$5:$V$5000,11,FALSE)</f>
        <v>#N/A</v>
      </c>
      <c r="P1868" s="65" t="e">
        <f>VLOOKUP(E1868,'Trimming log'!$F$5:$V$5000,12,FALSE)</f>
        <v>#N/A</v>
      </c>
      <c r="Q1868" s="65" t="e">
        <f>VLOOKUP(E1868,'Trimming log'!$F$5:$V$5000,13,FALSE)</f>
        <v>#N/A</v>
      </c>
      <c r="R1868" s="65" t="e">
        <f>VLOOKUP(E1868,'Trimming log'!$F$5:$V$5000,14,FALSE)</f>
        <v>#N/A</v>
      </c>
      <c r="S1868" s="65" t="e">
        <f>VLOOKUP(E1868,'Trimming log'!$F$5:$V$5000,15,FALSE)</f>
        <v>#N/A</v>
      </c>
      <c r="T1868" s="65" t="e">
        <f t="shared" si="383"/>
        <v>#N/A</v>
      </c>
      <c r="U1868" s="491" t="str">
        <f t="shared" si="384"/>
        <v/>
      </c>
      <c r="V1868" s="74">
        <f t="shared" si="387"/>
        <v>0</v>
      </c>
      <c r="W1868" s="134">
        <f t="shared" si="388"/>
        <v>0</v>
      </c>
      <c r="X1868" s="134" t="e">
        <f>VLOOKUP(E1868,'Trimming log'!$F$5:$Y$5000,19,FALSE)</f>
        <v>#N/A</v>
      </c>
      <c r="Y1868" s="134" t="e">
        <f>VLOOKUP(E1868,'Trimming log'!$F$5:$Y$5000,20,FALSE)</f>
        <v>#N/A</v>
      </c>
      <c r="Z1868" s="135" t="e">
        <f t="shared" si="389"/>
        <v>#N/A</v>
      </c>
      <c r="AA1868" s="135" t="e">
        <f t="shared" si="390"/>
        <v>#N/A</v>
      </c>
      <c r="AB1868" s="136" t="e">
        <f t="shared" si="391"/>
        <v>#N/A</v>
      </c>
      <c r="AC1868" s="136" t="e">
        <f t="shared" si="392"/>
        <v>#N/A</v>
      </c>
      <c r="AD1868" s="136" t="e">
        <f t="shared" si="393"/>
        <v>#N/A</v>
      </c>
      <c r="AE1868" s="136" t="e">
        <f t="shared" si="394"/>
        <v>#N/A</v>
      </c>
    </row>
    <row r="1869" spans="1:31">
      <c r="A1869" s="67" t="str">
        <f t="shared" si="382"/>
        <v/>
      </c>
      <c r="B1869" s="65">
        <f t="shared" si="385"/>
        <v>1846</v>
      </c>
      <c r="C1869" s="68" t="str">
        <f t="shared" si="386"/>
        <v/>
      </c>
      <c r="D1869" s="69"/>
      <c r="E1869" s="75"/>
      <c r="F1869" s="65" t="e">
        <f>VLOOKUP(E1869,'Trimming log'!$F$5:$V$5000,2,FALSE)</f>
        <v>#N/A</v>
      </c>
      <c r="G1869" s="65" t="e">
        <f>VLOOKUP(E1869,'Trimming log'!$F$5:$V$5000,3,FALSE)</f>
        <v>#N/A</v>
      </c>
      <c r="H1869" s="508" t="e">
        <f>VLOOKUP(E1869,'Trimming log'!$F$5:$V$5000,4,FALSE)</f>
        <v>#N/A</v>
      </c>
      <c r="I1869" s="65" t="e">
        <f>VLOOKUP(E1869,'Trimming log'!$F$5:$V$5000,5,FALSE)</f>
        <v>#N/A</v>
      </c>
      <c r="J1869" s="65" t="e">
        <f>VLOOKUP(E1869,'Trimming log'!$F$5:$V$5000,6,FALSE)</f>
        <v>#N/A</v>
      </c>
      <c r="K1869" s="65" t="e">
        <f>VLOOKUP(E1869,'Trimming log'!$F$5:$V$5000,7,FALSE)</f>
        <v>#N/A</v>
      </c>
      <c r="L1869" s="65" t="e">
        <f>VLOOKUP(E1869,'Trimming log'!$F$5:$V$5000,8,FALSE)</f>
        <v>#N/A</v>
      </c>
      <c r="M1869" s="65" t="e">
        <f>VLOOKUP(E1869,'Trimming log'!$F$5:$V$5000,9,FALSE)</f>
        <v>#N/A</v>
      </c>
      <c r="N1869" s="507" t="e">
        <f>VLOOKUP(E1869,'Trimming log'!$F$5:$V$5000,10,FALSE)</f>
        <v>#N/A</v>
      </c>
      <c r="O1869" s="65" t="e">
        <f>VLOOKUP(E1869,'Trimming log'!$F$5:$V$5000,11,FALSE)</f>
        <v>#N/A</v>
      </c>
      <c r="P1869" s="65" t="e">
        <f>VLOOKUP(E1869,'Trimming log'!$F$5:$V$5000,12,FALSE)</f>
        <v>#N/A</v>
      </c>
      <c r="Q1869" s="65" t="e">
        <f>VLOOKUP(E1869,'Trimming log'!$F$5:$V$5000,13,FALSE)</f>
        <v>#N/A</v>
      </c>
      <c r="R1869" s="65" t="e">
        <f>VLOOKUP(E1869,'Trimming log'!$F$5:$V$5000,14,FALSE)</f>
        <v>#N/A</v>
      </c>
      <c r="S1869" s="65" t="e">
        <f>VLOOKUP(E1869,'Trimming log'!$F$5:$V$5000,15,FALSE)</f>
        <v>#N/A</v>
      </c>
      <c r="T1869" s="65" t="e">
        <f t="shared" si="383"/>
        <v>#N/A</v>
      </c>
      <c r="U1869" s="491" t="str">
        <f t="shared" si="384"/>
        <v/>
      </c>
      <c r="V1869" s="74">
        <f t="shared" si="387"/>
        <v>0</v>
      </c>
      <c r="W1869" s="134">
        <f t="shared" si="388"/>
        <v>0</v>
      </c>
      <c r="X1869" s="134" t="e">
        <f>VLOOKUP(E1869,'Trimming log'!$F$5:$Y$5000,19,FALSE)</f>
        <v>#N/A</v>
      </c>
      <c r="Y1869" s="134" t="e">
        <f>VLOOKUP(E1869,'Trimming log'!$F$5:$Y$5000,20,FALSE)</f>
        <v>#N/A</v>
      </c>
      <c r="Z1869" s="135" t="e">
        <f t="shared" si="389"/>
        <v>#N/A</v>
      </c>
      <c r="AA1869" s="135" t="e">
        <f t="shared" si="390"/>
        <v>#N/A</v>
      </c>
      <c r="AB1869" s="136" t="e">
        <f t="shared" si="391"/>
        <v>#N/A</v>
      </c>
      <c r="AC1869" s="136" t="e">
        <f t="shared" si="392"/>
        <v>#N/A</v>
      </c>
      <c r="AD1869" s="136" t="e">
        <f t="shared" si="393"/>
        <v>#N/A</v>
      </c>
      <c r="AE1869" s="136" t="e">
        <f t="shared" si="394"/>
        <v>#N/A</v>
      </c>
    </row>
    <row r="1870" spans="1:31">
      <c r="A1870" s="67" t="str">
        <f t="shared" si="382"/>
        <v/>
      </c>
      <c r="B1870" s="65">
        <f t="shared" si="385"/>
        <v>1847</v>
      </c>
      <c r="C1870" s="68" t="str">
        <f t="shared" si="386"/>
        <v/>
      </c>
      <c r="D1870" s="69"/>
      <c r="E1870" s="75"/>
      <c r="F1870" s="65" t="e">
        <f>VLOOKUP(E1870,'Trimming log'!$F$5:$V$5000,2,FALSE)</f>
        <v>#N/A</v>
      </c>
      <c r="G1870" s="65" t="e">
        <f>VLOOKUP(E1870,'Trimming log'!$F$5:$V$5000,3,FALSE)</f>
        <v>#N/A</v>
      </c>
      <c r="H1870" s="508" t="e">
        <f>VLOOKUP(E1870,'Trimming log'!$F$5:$V$5000,4,FALSE)</f>
        <v>#N/A</v>
      </c>
      <c r="I1870" s="65" t="e">
        <f>VLOOKUP(E1870,'Trimming log'!$F$5:$V$5000,5,FALSE)</f>
        <v>#N/A</v>
      </c>
      <c r="J1870" s="65" t="e">
        <f>VLOOKUP(E1870,'Trimming log'!$F$5:$V$5000,6,FALSE)</f>
        <v>#N/A</v>
      </c>
      <c r="K1870" s="65" t="e">
        <f>VLOOKUP(E1870,'Trimming log'!$F$5:$V$5000,7,FALSE)</f>
        <v>#N/A</v>
      </c>
      <c r="L1870" s="65" t="e">
        <f>VLOOKUP(E1870,'Trimming log'!$F$5:$V$5000,8,FALSE)</f>
        <v>#N/A</v>
      </c>
      <c r="M1870" s="65" t="e">
        <f>VLOOKUP(E1870,'Trimming log'!$F$5:$V$5000,9,FALSE)</f>
        <v>#N/A</v>
      </c>
      <c r="N1870" s="507" t="e">
        <f>VLOOKUP(E1870,'Trimming log'!$F$5:$V$5000,10,FALSE)</f>
        <v>#N/A</v>
      </c>
      <c r="O1870" s="65" t="e">
        <f>VLOOKUP(E1870,'Trimming log'!$F$5:$V$5000,11,FALSE)</f>
        <v>#N/A</v>
      </c>
      <c r="P1870" s="65" t="e">
        <f>VLOOKUP(E1870,'Trimming log'!$F$5:$V$5000,12,FALSE)</f>
        <v>#N/A</v>
      </c>
      <c r="Q1870" s="65" t="e">
        <f>VLOOKUP(E1870,'Trimming log'!$F$5:$V$5000,13,FALSE)</f>
        <v>#N/A</v>
      </c>
      <c r="R1870" s="65" t="e">
        <f>VLOOKUP(E1870,'Trimming log'!$F$5:$V$5000,14,FALSE)</f>
        <v>#N/A</v>
      </c>
      <c r="S1870" s="65" t="e">
        <f>VLOOKUP(E1870,'Trimming log'!$F$5:$V$5000,15,FALSE)</f>
        <v>#N/A</v>
      </c>
      <c r="T1870" s="65" t="e">
        <f t="shared" si="383"/>
        <v>#N/A</v>
      </c>
      <c r="U1870" s="491" t="str">
        <f t="shared" si="384"/>
        <v/>
      </c>
      <c r="V1870" s="74">
        <f t="shared" si="387"/>
        <v>0</v>
      </c>
      <c r="W1870" s="134">
        <f t="shared" si="388"/>
        <v>0</v>
      </c>
      <c r="X1870" s="134" t="e">
        <f>VLOOKUP(E1870,'Trimming log'!$F$5:$Y$5000,19,FALSE)</f>
        <v>#N/A</v>
      </c>
      <c r="Y1870" s="134" t="e">
        <f>VLOOKUP(E1870,'Trimming log'!$F$5:$Y$5000,20,FALSE)</f>
        <v>#N/A</v>
      </c>
      <c r="Z1870" s="135" t="e">
        <f t="shared" si="389"/>
        <v>#N/A</v>
      </c>
      <c r="AA1870" s="135" t="e">
        <f t="shared" si="390"/>
        <v>#N/A</v>
      </c>
      <c r="AB1870" s="136" t="e">
        <f t="shared" si="391"/>
        <v>#N/A</v>
      </c>
      <c r="AC1870" s="136" t="e">
        <f t="shared" si="392"/>
        <v>#N/A</v>
      </c>
      <c r="AD1870" s="136" t="e">
        <f t="shared" si="393"/>
        <v>#N/A</v>
      </c>
      <c r="AE1870" s="136" t="e">
        <f t="shared" si="394"/>
        <v>#N/A</v>
      </c>
    </row>
    <row r="1871" spans="1:31">
      <c r="A1871" s="67" t="str">
        <f t="shared" si="382"/>
        <v/>
      </c>
      <c r="B1871" s="65">
        <f t="shared" si="385"/>
        <v>1848</v>
      </c>
      <c r="C1871" s="68" t="str">
        <f t="shared" si="386"/>
        <v/>
      </c>
      <c r="D1871" s="69"/>
      <c r="E1871" s="75"/>
      <c r="F1871" s="65" t="e">
        <f>VLOOKUP(E1871,'Trimming log'!$F$5:$V$5000,2,FALSE)</f>
        <v>#N/A</v>
      </c>
      <c r="G1871" s="65" t="e">
        <f>VLOOKUP(E1871,'Trimming log'!$F$5:$V$5000,3,FALSE)</f>
        <v>#N/A</v>
      </c>
      <c r="H1871" s="508" t="e">
        <f>VLOOKUP(E1871,'Trimming log'!$F$5:$V$5000,4,FALSE)</f>
        <v>#N/A</v>
      </c>
      <c r="I1871" s="65" t="e">
        <f>VLOOKUP(E1871,'Trimming log'!$F$5:$V$5000,5,FALSE)</f>
        <v>#N/A</v>
      </c>
      <c r="J1871" s="65" t="e">
        <f>VLOOKUP(E1871,'Trimming log'!$F$5:$V$5000,6,FALSE)</f>
        <v>#N/A</v>
      </c>
      <c r="K1871" s="65" t="e">
        <f>VLOOKUP(E1871,'Trimming log'!$F$5:$V$5000,7,FALSE)</f>
        <v>#N/A</v>
      </c>
      <c r="L1871" s="65" t="e">
        <f>VLOOKUP(E1871,'Trimming log'!$F$5:$V$5000,8,FALSE)</f>
        <v>#N/A</v>
      </c>
      <c r="M1871" s="65" t="e">
        <f>VLOOKUP(E1871,'Trimming log'!$F$5:$V$5000,9,FALSE)</f>
        <v>#N/A</v>
      </c>
      <c r="N1871" s="507" t="e">
        <f>VLOOKUP(E1871,'Trimming log'!$F$5:$V$5000,10,FALSE)</f>
        <v>#N/A</v>
      </c>
      <c r="O1871" s="65" t="e">
        <f>VLOOKUP(E1871,'Trimming log'!$F$5:$V$5000,11,FALSE)</f>
        <v>#N/A</v>
      </c>
      <c r="P1871" s="65" t="e">
        <f>VLOOKUP(E1871,'Trimming log'!$F$5:$V$5000,12,FALSE)</f>
        <v>#N/A</v>
      </c>
      <c r="Q1871" s="65" t="e">
        <f>VLOOKUP(E1871,'Trimming log'!$F$5:$V$5000,13,FALSE)</f>
        <v>#N/A</v>
      </c>
      <c r="R1871" s="65" t="e">
        <f>VLOOKUP(E1871,'Trimming log'!$F$5:$V$5000,14,FALSE)</f>
        <v>#N/A</v>
      </c>
      <c r="S1871" s="65" t="e">
        <f>VLOOKUP(E1871,'Trimming log'!$F$5:$V$5000,15,FALSE)</f>
        <v>#N/A</v>
      </c>
      <c r="T1871" s="65" t="e">
        <f t="shared" si="383"/>
        <v>#N/A</v>
      </c>
      <c r="U1871" s="491" t="str">
        <f t="shared" si="384"/>
        <v/>
      </c>
      <c r="V1871" s="74">
        <f t="shared" si="387"/>
        <v>0</v>
      </c>
      <c r="W1871" s="134">
        <f t="shared" si="388"/>
        <v>0</v>
      </c>
      <c r="X1871" s="134" t="e">
        <f>VLOOKUP(E1871,'Trimming log'!$F$5:$Y$5000,19,FALSE)</f>
        <v>#N/A</v>
      </c>
      <c r="Y1871" s="134" t="e">
        <f>VLOOKUP(E1871,'Trimming log'!$F$5:$Y$5000,20,FALSE)</f>
        <v>#N/A</v>
      </c>
      <c r="Z1871" s="135" t="e">
        <f t="shared" si="389"/>
        <v>#N/A</v>
      </c>
      <c r="AA1871" s="135" t="e">
        <f t="shared" si="390"/>
        <v>#N/A</v>
      </c>
      <c r="AB1871" s="136" t="e">
        <f t="shared" si="391"/>
        <v>#N/A</v>
      </c>
      <c r="AC1871" s="136" t="e">
        <f t="shared" si="392"/>
        <v>#N/A</v>
      </c>
      <c r="AD1871" s="136" t="e">
        <f t="shared" si="393"/>
        <v>#N/A</v>
      </c>
      <c r="AE1871" s="136" t="e">
        <f t="shared" si="394"/>
        <v>#N/A</v>
      </c>
    </row>
    <row r="1872" spans="1:31">
      <c r="A1872" s="67" t="str">
        <f t="shared" si="382"/>
        <v/>
      </c>
      <c r="B1872" s="65">
        <f t="shared" si="385"/>
        <v>1849</v>
      </c>
      <c r="C1872" s="68" t="str">
        <f t="shared" si="386"/>
        <v/>
      </c>
      <c r="D1872" s="69"/>
      <c r="E1872" s="75"/>
      <c r="F1872" s="65" t="e">
        <f>VLOOKUP(E1872,'Trimming log'!$F$5:$V$5000,2,FALSE)</f>
        <v>#N/A</v>
      </c>
      <c r="G1872" s="65" t="e">
        <f>VLOOKUP(E1872,'Trimming log'!$F$5:$V$5000,3,FALSE)</f>
        <v>#N/A</v>
      </c>
      <c r="H1872" s="508" t="e">
        <f>VLOOKUP(E1872,'Trimming log'!$F$5:$V$5000,4,FALSE)</f>
        <v>#N/A</v>
      </c>
      <c r="I1872" s="65" t="e">
        <f>VLOOKUP(E1872,'Trimming log'!$F$5:$V$5000,5,FALSE)</f>
        <v>#N/A</v>
      </c>
      <c r="J1872" s="65" t="e">
        <f>VLOOKUP(E1872,'Trimming log'!$F$5:$V$5000,6,FALSE)</f>
        <v>#N/A</v>
      </c>
      <c r="K1872" s="65" t="e">
        <f>VLOOKUP(E1872,'Trimming log'!$F$5:$V$5000,7,FALSE)</f>
        <v>#N/A</v>
      </c>
      <c r="L1872" s="65" t="e">
        <f>VLOOKUP(E1872,'Trimming log'!$F$5:$V$5000,8,FALSE)</f>
        <v>#N/A</v>
      </c>
      <c r="M1872" s="65" t="e">
        <f>VLOOKUP(E1872,'Trimming log'!$F$5:$V$5000,9,FALSE)</f>
        <v>#N/A</v>
      </c>
      <c r="N1872" s="507" t="e">
        <f>VLOOKUP(E1872,'Trimming log'!$F$5:$V$5000,10,FALSE)</f>
        <v>#N/A</v>
      </c>
      <c r="O1872" s="65" t="e">
        <f>VLOOKUP(E1872,'Trimming log'!$F$5:$V$5000,11,FALSE)</f>
        <v>#N/A</v>
      </c>
      <c r="P1872" s="65" t="e">
        <f>VLOOKUP(E1872,'Trimming log'!$F$5:$V$5000,12,FALSE)</f>
        <v>#N/A</v>
      </c>
      <c r="Q1872" s="65" t="e">
        <f>VLOOKUP(E1872,'Trimming log'!$F$5:$V$5000,13,FALSE)</f>
        <v>#N/A</v>
      </c>
      <c r="R1872" s="65" t="e">
        <f>VLOOKUP(E1872,'Trimming log'!$F$5:$V$5000,14,FALSE)</f>
        <v>#N/A</v>
      </c>
      <c r="S1872" s="65" t="e">
        <f>VLOOKUP(E1872,'Trimming log'!$F$5:$V$5000,15,FALSE)</f>
        <v>#N/A</v>
      </c>
      <c r="T1872" s="65" t="e">
        <f t="shared" si="383"/>
        <v>#N/A</v>
      </c>
      <c r="U1872" s="491" t="str">
        <f t="shared" si="384"/>
        <v/>
      </c>
      <c r="V1872" s="74">
        <f t="shared" si="387"/>
        <v>0</v>
      </c>
      <c r="W1872" s="134">
        <f t="shared" si="388"/>
        <v>0</v>
      </c>
      <c r="X1872" s="134" t="e">
        <f>VLOOKUP(E1872,'Trimming log'!$F$5:$Y$5000,19,FALSE)</f>
        <v>#N/A</v>
      </c>
      <c r="Y1872" s="134" t="e">
        <f>VLOOKUP(E1872,'Trimming log'!$F$5:$Y$5000,20,FALSE)</f>
        <v>#N/A</v>
      </c>
      <c r="Z1872" s="135" t="e">
        <f t="shared" si="389"/>
        <v>#N/A</v>
      </c>
      <c r="AA1872" s="135" t="e">
        <f t="shared" si="390"/>
        <v>#N/A</v>
      </c>
      <c r="AB1872" s="136" t="e">
        <f t="shared" si="391"/>
        <v>#N/A</v>
      </c>
      <c r="AC1872" s="136" t="e">
        <f t="shared" si="392"/>
        <v>#N/A</v>
      </c>
      <c r="AD1872" s="136" t="e">
        <f t="shared" si="393"/>
        <v>#N/A</v>
      </c>
      <c r="AE1872" s="136" t="e">
        <f t="shared" si="394"/>
        <v>#N/A</v>
      </c>
    </row>
    <row r="1873" spans="1:31">
      <c r="A1873" s="67" t="str">
        <f t="shared" si="382"/>
        <v/>
      </c>
      <c r="B1873" s="65">
        <f t="shared" si="385"/>
        <v>1850</v>
      </c>
      <c r="C1873" s="68" t="str">
        <f t="shared" si="386"/>
        <v/>
      </c>
      <c r="D1873" s="69"/>
      <c r="E1873" s="75"/>
      <c r="F1873" s="65" t="e">
        <f>VLOOKUP(E1873,'Trimming log'!$F$5:$V$5000,2,FALSE)</f>
        <v>#N/A</v>
      </c>
      <c r="G1873" s="65" t="e">
        <f>VLOOKUP(E1873,'Trimming log'!$F$5:$V$5000,3,FALSE)</f>
        <v>#N/A</v>
      </c>
      <c r="H1873" s="508" t="e">
        <f>VLOOKUP(E1873,'Trimming log'!$F$5:$V$5000,4,FALSE)</f>
        <v>#N/A</v>
      </c>
      <c r="I1873" s="65" t="e">
        <f>VLOOKUP(E1873,'Trimming log'!$F$5:$V$5000,5,FALSE)</f>
        <v>#N/A</v>
      </c>
      <c r="J1873" s="65" t="e">
        <f>VLOOKUP(E1873,'Trimming log'!$F$5:$V$5000,6,FALSE)</f>
        <v>#N/A</v>
      </c>
      <c r="K1873" s="65" t="e">
        <f>VLOOKUP(E1873,'Trimming log'!$F$5:$V$5000,7,FALSE)</f>
        <v>#N/A</v>
      </c>
      <c r="L1873" s="65" t="e">
        <f>VLOOKUP(E1873,'Trimming log'!$F$5:$V$5000,8,FALSE)</f>
        <v>#N/A</v>
      </c>
      <c r="M1873" s="65" t="e">
        <f>VLOOKUP(E1873,'Trimming log'!$F$5:$V$5000,9,FALSE)</f>
        <v>#N/A</v>
      </c>
      <c r="N1873" s="507" t="e">
        <f>VLOOKUP(E1873,'Trimming log'!$F$5:$V$5000,10,FALSE)</f>
        <v>#N/A</v>
      </c>
      <c r="O1873" s="65" t="e">
        <f>VLOOKUP(E1873,'Trimming log'!$F$5:$V$5000,11,FALSE)</f>
        <v>#N/A</v>
      </c>
      <c r="P1873" s="65" t="e">
        <f>VLOOKUP(E1873,'Trimming log'!$F$5:$V$5000,12,FALSE)</f>
        <v>#N/A</v>
      </c>
      <c r="Q1873" s="65" t="e">
        <f>VLOOKUP(E1873,'Trimming log'!$F$5:$V$5000,13,FALSE)</f>
        <v>#N/A</v>
      </c>
      <c r="R1873" s="65" t="e">
        <f>VLOOKUP(E1873,'Trimming log'!$F$5:$V$5000,14,FALSE)</f>
        <v>#N/A</v>
      </c>
      <c r="S1873" s="65" t="e">
        <f>VLOOKUP(E1873,'Trimming log'!$F$5:$V$5000,15,FALSE)</f>
        <v>#N/A</v>
      </c>
      <c r="T1873" s="65" t="e">
        <f t="shared" si="383"/>
        <v>#N/A</v>
      </c>
      <c r="U1873" s="491" t="str">
        <f t="shared" si="384"/>
        <v/>
      </c>
      <c r="V1873" s="74">
        <f t="shared" si="387"/>
        <v>0</v>
      </c>
      <c r="W1873" s="134">
        <f t="shared" si="388"/>
        <v>0</v>
      </c>
      <c r="X1873" s="134" t="e">
        <f>VLOOKUP(E1873,'Trimming log'!$F$5:$Y$5000,19,FALSE)</f>
        <v>#N/A</v>
      </c>
      <c r="Y1873" s="134" t="e">
        <f>VLOOKUP(E1873,'Trimming log'!$F$5:$Y$5000,20,FALSE)</f>
        <v>#N/A</v>
      </c>
      <c r="Z1873" s="135" t="e">
        <f t="shared" si="389"/>
        <v>#N/A</v>
      </c>
      <c r="AA1873" s="135" t="e">
        <f t="shared" si="390"/>
        <v>#N/A</v>
      </c>
      <c r="AB1873" s="136" t="e">
        <f t="shared" si="391"/>
        <v>#N/A</v>
      </c>
      <c r="AC1873" s="136" t="e">
        <f t="shared" si="392"/>
        <v>#N/A</v>
      </c>
      <c r="AD1873" s="136" t="e">
        <f t="shared" si="393"/>
        <v>#N/A</v>
      </c>
      <c r="AE1873" s="136" t="e">
        <f t="shared" si="394"/>
        <v>#N/A</v>
      </c>
    </row>
    <row r="1874" spans="1:31">
      <c r="A1874" s="67" t="str">
        <f t="shared" si="382"/>
        <v/>
      </c>
      <c r="B1874" s="65">
        <f t="shared" si="385"/>
        <v>1851</v>
      </c>
      <c r="C1874" s="68" t="str">
        <f t="shared" si="386"/>
        <v/>
      </c>
      <c r="D1874" s="69"/>
      <c r="E1874" s="75"/>
      <c r="F1874" s="65" t="e">
        <f>VLOOKUP(E1874,'Trimming log'!$F$5:$V$5000,2,FALSE)</f>
        <v>#N/A</v>
      </c>
      <c r="G1874" s="65" t="e">
        <f>VLOOKUP(E1874,'Trimming log'!$F$5:$V$5000,3,FALSE)</f>
        <v>#N/A</v>
      </c>
      <c r="H1874" s="508" t="e">
        <f>VLOOKUP(E1874,'Trimming log'!$F$5:$V$5000,4,FALSE)</f>
        <v>#N/A</v>
      </c>
      <c r="I1874" s="65" t="e">
        <f>VLOOKUP(E1874,'Trimming log'!$F$5:$V$5000,5,FALSE)</f>
        <v>#N/A</v>
      </c>
      <c r="J1874" s="65" t="e">
        <f>VLOOKUP(E1874,'Trimming log'!$F$5:$V$5000,6,FALSE)</f>
        <v>#N/A</v>
      </c>
      <c r="K1874" s="65" t="e">
        <f>VLOOKUP(E1874,'Trimming log'!$F$5:$V$5000,7,FALSE)</f>
        <v>#N/A</v>
      </c>
      <c r="L1874" s="65" t="e">
        <f>VLOOKUP(E1874,'Trimming log'!$F$5:$V$5000,8,FALSE)</f>
        <v>#N/A</v>
      </c>
      <c r="M1874" s="65" t="e">
        <f>VLOOKUP(E1874,'Trimming log'!$F$5:$V$5000,9,FALSE)</f>
        <v>#N/A</v>
      </c>
      <c r="N1874" s="507" t="e">
        <f>VLOOKUP(E1874,'Trimming log'!$F$5:$V$5000,10,FALSE)</f>
        <v>#N/A</v>
      </c>
      <c r="O1874" s="65" t="e">
        <f>VLOOKUP(E1874,'Trimming log'!$F$5:$V$5000,11,FALSE)</f>
        <v>#N/A</v>
      </c>
      <c r="P1874" s="65" t="e">
        <f>VLOOKUP(E1874,'Trimming log'!$F$5:$V$5000,12,FALSE)</f>
        <v>#N/A</v>
      </c>
      <c r="Q1874" s="65" t="e">
        <f>VLOOKUP(E1874,'Trimming log'!$F$5:$V$5000,13,FALSE)</f>
        <v>#N/A</v>
      </c>
      <c r="R1874" s="65" t="e">
        <f>VLOOKUP(E1874,'Trimming log'!$F$5:$V$5000,14,FALSE)</f>
        <v>#N/A</v>
      </c>
      <c r="S1874" s="65" t="e">
        <f>VLOOKUP(E1874,'Trimming log'!$F$5:$V$5000,15,FALSE)</f>
        <v>#N/A</v>
      </c>
      <c r="T1874" s="65" t="e">
        <f t="shared" si="383"/>
        <v>#N/A</v>
      </c>
      <c r="U1874" s="491" t="str">
        <f t="shared" si="384"/>
        <v/>
      </c>
      <c r="V1874" s="74">
        <f t="shared" si="387"/>
        <v>0</v>
      </c>
      <c r="W1874" s="134">
        <f t="shared" si="388"/>
        <v>0</v>
      </c>
      <c r="X1874" s="134" t="e">
        <f>VLOOKUP(E1874,'Trimming log'!$F$5:$Y$5000,19,FALSE)</f>
        <v>#N/A</v>
      </c>
      <c r="Y1874" s="134" t="e">
        <f>VLOOKUP(E1874,'Trimming log'!$F$5:$Y$5000,20,FALSE)</f>
        <v>#N/A</v>
      </c>
      <c r="Z1874" s="135" t="e">
        <f t="shared" si="389"/>
        <v>#N/A</v>
      </c>
      <c r="AA1874" s="135" t="e">
        <f t="shared" si="390"/>
        <v>#N/A</v>
      </c>
      <c r="AB1874" s="136" t="e">
        <f t="shared" si="391"/>
        <v>#N/A</v>
      </c>
      <c r="AC1874" s="136" t="e">
        <f t="shared" si="392"/>
        <v>#N/A</v>
      </c>
      <c r="AD1874" s="136" t="e">
        <f t="shared" si="393"/>
        <v>#N/A</v>
      </c>
      <c r="AE1874" s="136" t="e">
        <f t="shared" si="394"/>
        <v>#N/A</v>
      </c>
    </row>
    <row r="1875" spans="1:31">
      <c r="A1875" s="67" t="str">
        <f t="shared" si="382"/>
        <v/>
      </c>
      <c r="B1875" s="65">
        <f t="shared" si="385"/>
        <v>1852</v>
      </c>
      <c r="C1875" s="68" t="str">
        <f t="shared" si="386"/>
        <v/>
      </c>
      <c r="D1875" s="69"/>
      <c r="E1875" s="75"/>
      <c r="F1875" s="65" t="e">
        <f>VLOOKUP(E1875,'Trimming log'!$F$5:$V$5000,2,FALSE)</f>
        <v>#N/A</v>
      </c>
      <c r="G1875" s="65" t="e">
        <f>VLOOKUP(E1875,'Trimming log'!$F$5:$V$5000,3,FALSE)</f>
        <v>#N/A</v>
      </c>
      <c r="H1875" s="508" t="e">
        <f>VLOOKUP(E1875,'Trimming log'!$F$5:$V$5000,4,FALSE)</f>
        <v>#N/A</v>
      </c>
      <c r="I1875" s="65" t="e">
        <f>VLOOKUP(E1875,'Trimming log'!$F$5:$V$5000,5,FALSE)</f>
        <v>#N/A</v>
      </c>
      <c r="J1875" s="65" t="e">
        <f>VLOOKUP(E1875,'Trimming log'!$F$5:$V$5000,6,FALSE)</f>
        <v>#N/A</v>
      </c>
      <c r="K1875" s="65" t="e">
        <f>VLOOKUP(E1875,'Trimming log'!$F$5:$V$5000,7,FALSE)</f>
        <v>#N/A</v>
      </c>
      <c r="L1875" s="65" t="e">
        <f>VLOOKUP(E1875,'Trimming log'!$F$5:$V$5000,8,FALSE)</f>
        <v>#N/A</v>
      </c>
      <c r="M1875" s="65" t="e">
        <f>VLOOKUP(E1875,'Trimming log'!$F$5:$V$5000,9,FALSE)</f>
        <v>#N/A</v>
      </c>
      <c r="N1875" s="507" t="e">
        <f>VLOOKUP(E1875,'Trimming log'!$F$5:$V$5000,10,FALSE)</f>
        <v>#N/A</v>
      </c>
      <c r="O1875" s="65" t="e">
        <f>VLOOKUP(E1875,'Trimming log'!$F$5:$V$5000,11,FALSE)</f>
        <v>#N/A</v>
      </c>
      <c r="P1875" s="65" t="e">
        <f>VLOOKUP(E1875,'Trimming log'!$F$5:$V$5000,12,FALSE)</f>
        <v>#N/A</v>
      </c>
      <c r="Q1875" s="65" t="e">
        <f>VLOOKUP(E1875,'Trimming log'!$F$5:$V$5000,13,FALSE)</f>
        <v>#N/A</v>
      </c>
      <c r="R1875" s="65" t="e">
        <f>VLOOKUP(E1875,'Trimming log'!$F$5:$V$5000,14,FALSE)</f>
        <v>#N/A</v>
      </c>
      <c r="S1875" s="65" t="e">
        <f>VLOOKUP(E1875,'Trimming log'!$F$5:$V$5000,15,FALSE)</f>
        <v>#N/A</v>
      </c>
      <c r="T1875" s="65" t="e">
        <f t="shared" si="383"/>
        <v>#N/A</v>
      </c>
      <c r="U1875" s="491" t="str">
        <f t="shared" si="384"/>
        <v/>
      </c>
      <c r="V1875" s="74">
        <f t="shared" si="387"/>
        <v>0</v>
      </c>
      <c r="W1875" s="134">
        <f t="shared" si="388"/>
        <v>0</v>
      </c>
      <c r="X1875" s="134" t="e">
        <f>VLOOKUP(E1875,'Trimming log'!$F$5:$Y$5000,19,FALSE)</f>
        <v>#N/A</v>
      </c>
      <c r="Y1875" s="134" t="e">
        <f>VLOOKUP(E1875,'Trimming log'!$F$5:$Y$5000,20,FALSE)</f>
        <v>#N/A</v>
      </c>
      <c r="Z1875" s="135" t="e">
        <f t="shared" si="389"/>
        <v>#N/A</v>
      </c>
      <c r="AA1875" s="135" t="e">
        <f t="shared" si="390"/>
        <v>#N/A</v>
      </c>
      <c r="AB1875" s="136" t="e">
        <f t="shared" si="391"/>
        <v>#N/A</v>
      </c>
      <c r="AC1875" s="136" t="e">
        <f t="shared" si="392"/>
        <v>#N/A</v>
      </c>
      <c r="AD1875" s="136" t="e">
        <f t="shared" si="393"/>
        <v>#N/A</v>
      </c>
      <c r="AE1875" s="136" t="e">
        <f t="shared" si="394"/>
        <v>#N/A</v>
      </c>
    </row>
    <row r="1876" spans="1:31">
      <c r="A1876" s="67" t="str">
        <f t="shared" si="382"/>
        <v/>
      </c>
      <c r="B1876" s="65">
        <f t="shared" si="385"/>
        <v>1853</v>
      </c>
      <c r="C1876" s="68" t="str">
        <f t="shared" si="386"/>
        <v/>
      </c>
      <c r="D1876" s="69"/>
      <c r="E1876" s="75"/>
      <c r="F1876" s="65" t="e">
        <f>VLOOKUP(E1876,'Trimming log'!$F$5:$V$5000,2,FALSE)</f>
        <v>#N/A</v>
      </c>
      <c r="G1876" s="65" t="e">
        <f>VLOOKUP(E1876,'Trimming log'!$F$5:$V$5000,3,FALSE)</f>
        <v>#N/A</v>
      </c>
      <c r="H1876" s="508" t="e">
        <f>VLOOKUP(E1876,'Trimming log'!$F$5:$V$5000,4,FALSE)</f>
        <v>#N/A</v>
      </c>
      <c r="I1876" s="65" t="e">
        <f>VLOOKUP(E1876,'Trimming log'!$F$5:$V$5000,5,FALSE)</f>
        <v>#N/A</v>
      </c>
      <c r="J1876" s="65" t="e">
        <f>VLOOKUP(E1876,'Trimming log'!$F$5:$V$5000,6,FALSE)</f>
        <v>#N/A</v>
      </c>
      <c r="K1876" s="65" t="e">
        <f>VLOOKUP(E1876,'Trimming log'!$F$5:$V$5000,7,FALSE)</f>
        <v>#N/A</v>
      </c>
      <c r="L1876" s="65" t="e">
        <f>VLOOKUP(E1876,'Trimming log'!$F$5:$V$5000,8,FALSE)</f>
        <v>#N/A</v>
      </c>
      <c r="M1876" s="65" t="e">
        <f>VLOOKUP(E1876,'Trimming log'!$F$5:$V$5000,9,FALSE)</f>
        <v>#N/A</v>
      </c>
      <c r="N1876" s="507" t="e">
        <f>VLOOKUP(E1876,'Trimming log'!$F$5:$V$5000,10,FALSE)</f>
        <v>#N/A</v>
      </c>
      <c r="O1876" s="65" t="e">
        <f>VLOOKUP(E1876,'Trimming log'!$F$5:$V$5000,11,FALSE)</f>
        <v>#N/A</v>
      </c>
      <c r="P1876" s="65" t="e">
        <f>VLOOKUP(E1876,'Trimming log'!$F$5:$V$5000,12,FALSE)</f>
        <v>#N/A</v>
      </c>
      <c r="Q1876" s="65" t="e">
        <f>VLOOKUP(E1876,'Trimming log'!$F$5:$V$5000,13,FALSE)</f>
        <v>#N/A</v>
      </c>
      <c r="R1876" s="65" t="e">
        <f>VLOOKUP(E1876,'Trimming log'!$F$5:$V$5000,14,FALSE)</f>
        <v>#N/A</v>
      </c>
      <c r="S1876" s="65" t="e">
        <f>VLOOKUP(E1876,'Trimming log'!$F$5:$V$5000,15,FALSE)</f>
        <v>#N/A</v>
      </c>
      <c r="T1876" s="65" t="e">
        <f t="shared" si="383"/>
        <v>#N/A</v>
      </c>
      <c r="U1876" s="491" t="str">
        <f t="shared" si="384"/>
        <v/>
      </c>
      <c r="V1876" s="74">
        <f t="shared" si="387"/>
        <v>0</v>
      </c>
      <c r="W1876" s="134">
        <f t="shared" si="388"/>
        <v>0</v>
      </c>
      <c r="X1876" s="134" t="e">
        <f>VLOOKUP(E1876,'Trimming log'!$F$5:$Y$5000,19,FALSE)</f>
        <v>#N/A</v>
      </c>
      <c r="Y1876" s="134" t="e">
        <f>VLOOKUP(E1876,'Trimming log'!$F$5:$Y$5000,20,FALSE)</f>
        <v>#N/A</v>
      </c>
      <c r="Z1876" s="135" t="e">
        <f t="shared" si="389"/>
        <v>#N/A</v>
      </c>
      <c r="AA1876" s="135" t="e">
        <f t="shared" si="390"/>
        <v>#N/A</v>
      </c>
      <c r="AB1876" s="136" t="e">
        <f t="shared" si="391"/>
        <v>#N/A</v>
      </c>
      <c r="AC1876" s="136" t="e">
        <f t="shared" si="392"/>
        <v>#N/A</v>
      </c>
      <c r="AD1876" s="136" t="e">
        <f t="shared" si="393"/>
        <v>#N/A</v>
      </c>
      <c r="AE1876" s="136" t="e">
        <f t="shared" si="394"/>
        <v>#N/A</v>
      </c>
    </row>
    <row r="1877" spans="1:31">
      <c r="A1877" s="67" t="str">
        <f t="shared" si="382"/>
        <v/>
      </c>
      <c r="B1877" s="65">
        <f t="shared" si="385"/>
        <v>1854</v>
      </c>
      <c r="C1877" s="68" t="str">
        <f t="shared" si="386"/>
        <v/>
      </c>
      <c r="D1877" s="69"/>
      <c r="E1877" s="75"/>
      <c r="F1877" s="65" t="e">
        <f>VLOOKUP(E1877,'Trimming log'!$F$5:$V$5000,2,FALSE)</f>
        <v>#N/A</v>
      </c>
      <c r="G1877" s="65" t="e">
        <f>VLOOKUP(E1877,'Trimming log'!$F$5:$V$5000,3,FALSE)</f>
        <v>#N/A</v>
      </c>
      <c r="H1877" s="508" t="e">
        <f>VLOOKUP(E1877,'Trimming log'!$F$5:$V$5000,4,FALSE)</f>
        <v>#N/A</v>
      </c>
      <c r="I1877" s="65" t="e">
        <f>VLOOKUP(E1877,'Trimming log'!$F$5:$V$5000,5,FALSE)</f>
        <v>#N/A</v>
      </c>
      <c r="J1877" s="65" t="e">
        <f>VLOOKUP(E1877,'Trimming log'!$F$5:$V$5000,6,FALSE)</f>
        <v>#N/A</v>
      </c>
      <c r="K1877" s="65" t="e">
        <f>VLOOKUP(E1877,'Trimming log'!$F$5:$V$5000,7,FALSE)</f>
        <v>#N/A</v>
      </c>
      <c r="L1877" s="65" t="e">
        <f>VLOOKUP(E1877,'Trimming log'!$F$5:$V$5000,8,FALSE)</f>
        <v>#N/A</v>
      </c>
      <c r="M1877" s="65" t="e">
        <f>VLOOKUP(E1877,'Trimming log'!$F$5:$V$5000,9,FALSE)</f>
        <v>#N/A</v>
      </c>
      <c r="N1877" s="507" t="e">
        <f>VLOOKUP(E1877,'Trimming log'!$F$5:$V$5000,10,FALSE)</f>
        <v>#N/A</v>
      </c>
      <c r="O1877" s="65" t="e">
        <f>VLOOKUP(E1877,'Trimming log'!$F$5:$V$5000,11,FALSE)</f>
        <v>#N/A</v>
      </c>
      <c r="P1877" s="65" t="e">
        <f>VLOOKUP(E1877,'Trimming log'!$F$5:$V$5000,12,FALSE)</f>
        <v>#N/A</v>
      </c>
      <c r="Q1877" s="65" t="e">
        <f>VLOOKUP(E1877,'Trimming log'!$F$5:$V$5000,13,FALSE)</f>
        <v>#N/A</v>
      </c>
      <c r="R1877" s="65" t="e">
        <f>VLOOKUP(E1877,'Trimming log'!$F$5:$V$5000,14,FALSE)</f>
        <v>#N/A</v>
      </c>
      <c r="S1877" s="65" t="e">
        <f>VLOOKUP(E1877,'Trimming log'!$F$5:$V$5000,15,FALSE)</f>
        <v>#N/A</v>
      </c>
      <c r="T1877" s="65" t="e">
        <f t="shared" si="383"/>
        <v>#N/A</v>
      </c>
      <c r="U1877" s="491" t="str">
        <f t="shared" si="384"/>
        <v/>
      </c>
      <c r="V1877" s="74">
        <f t="shared" si="387"/>
        <v>0</v>
      </c>
      <c r="W1877" s="134">
        <f t="shared" si="388"/>
        <v>0</v>
      </c>
      <c r="X1877" s="134" t="e">
        <f>VLOOKUP(E1877,'Trimming log'!$F$5:$Y$5000,19,FALSE)</f>
        <v>#N/A</v>
      </c>
      <c r="Y1877" s="134" t="e">
        <f>VLOOKUP(E1877,'Trimming log'!$F$5:$Y$5000,20,FALSE)</f>
        <v>#N/A</v>
      </c>
      <c r="Z1877" s="135" t="e">
        <f t="shared" si="389"/>
        <v>#N/A</v>
      </c>
      <c r="AA1877" s="135" t="e">
        <f t="shared" si="390"/>
        <v>#N/A</v>
      </c>
      <c r="AB1877" s="136" t="e">
        <f t="shared" si="391"/>
        <v>#N/A</v>
      </c>
      <c r="AC1877" s="136" t="e">
        <f t="shared" si="392"/>
        <v>#N/A</v>
      </c>
      <c r="AD1877" s="136" t="e">
        <f t="shared" si="393"/>
        <v>#N/A</v>
      </c>
      <c r="AE1877" s="136" t="e">
        <f t="shared" si="394"/>
        <v>#N/A</v>
      </c>
    </row>
    <row r="1878" spans="1:31">
      <c r="A1878" s="67" t="str">
        <f t="shared" si="382"/>
        <v/>
      </c>
      <c r="B1878" s="65">
        <f t="shared" si="385"/>
        <v>1855</v>
      </c>
      <c r="C1878" s="68" t="str">
        <f t="shared" si="386"/>
        <v/>
      </c>
      <c r="D1878" s="69"/>
      <c r="E1878" s="75"/>
      <c r="F1878" s="65" t="e">
        <f>VLOOKUP(E1878,'Trimming log'!$F$5:$V$5000,2,FALSE)</f>
        <v>#N/A</v>
      </c>
      <c r="G1878" s="65" t="e">
        <f>VLOOKUP(E1878,'Trimming log'!$F$5:$V$5000,3,FALSE)</f>
        <v>#N/A</v>
      </c>
      <c r="H1878" s="508" t="e">
        <f>VLOOKUP(E1878,'Trimming log'!$F$5:$V$5000,4,FALSE)</f>
        <v>#N/A</v>
      </c>
      <c r="I1878" s="65" t="e">
        <f>VLOOKUP(E1878,'Trimming log'!$F$5:$V$5000,5,FALSE)</f>
        <v>#N/A</v>
      </c>
      <c r="J1878" s="65" t="e">
        <f>VLOOKUP(E1878,'Trimming log'!$F$5:$V$5000,6,FALSE)</f>
        <v>#N/A</v>
      </c>
      <c r="K1878" s="65" t="e">
        <f>VLOOKUP(E1878,'Trimming log'!$F$5:$V$5000,7,FALSE)</f>
        <v>#N/A</v>
      </c>
      <c r="L1878" s="65" t="e">
        <f>VLOOKUP(E1878,'Trimming log'!$F$5:$V$5000,8,FALSE)</f>
        <v>#N/A</v>
      </c>
      <c r="M1878" s="65" t="e">
        <f>VLOOKUP(E1878,'Trimming log'!$F$5:$V$5000,9,FALSE)</f>
        <v>#N/A</v>
      </c>
      <c r="N1878" s="507" t="e">
        <f>VLOOKUP(E1878,'Trimming log'!$F$5:$V$5000,10,FALSE)</f>
        <v>#N/A</v>
      </c>
      <c r="O1878" s="65" t="e">
        <f>VLOOKUP(E1878,'Trimming log'!$F$5:$V$5000,11,FALSE)</f>
        <v>#N/A</v>
      </c>
      <c r="P1878" s="65" t="e">
        <f>VLOOKUP(E1878,'Trimming log'!$F$5:$V$5000,12,FALSE)</f>
        <v>#N/A</v>
      </c>
      <c r="Q1878" s="65" t="e">
        <f>VLOOKUP(E1878,'Trimming log'!$F$5:$V$5000,13,FALSE)</f>
        <v>#N/A</v>
      </c>
      <c r="R1878" s="65" t="e">
        <f>VLOOKUP(E1878,'Trimming log'!$F$5:$V$5000,14,FALSE)</f>
        <v>#N/A</v>
      </c>
      <c r="S1878" s="65" t="e">
        <f>VLOOKUP(E1878,'Trimming log'!$F$5:$V$5000,15,FALSE)</f>
        <v>#N/A</v>
      </c>
      <c r="T1878" s="65" t="e">
        <f t="shared" si="383"/>
        <v>#N/A</v>
      </c>
      <c r="U1878" s="491" t="str">
        <f t="shared" si="384"/>
        <v/>
      </c>
      <c r="V1878" s="74">
        <f t="shared" si="387"/>
        <v>0</v>
      </c>
      <c r="W1878" s="134">
        <f t="shared" si="388"/>
        <v>0</v>
      </c>
      <c r="X1878" s="134" t="e">
        <f>VLOOKUP(E1878,'Trimming log'!$F$5:$Y$5000,19,FALSE)</f>
        <v>#N/A</v>
      </c>
      <c r="Y1878" s="134" t="e">
        <f>VLOOKUP(E1878,'Trimming log'!$F$5:$Y$5000,20,FALSE)</f>
        <v>#N/A</v>
      </c>
      <c r="Z1878" s="135" t="e">
        <f t="shared" si="389"/>
        <v>#N/A</v>
      </c>
      <c r="AA1878" s="135" t="e">
        <f t="shared" si="390"/>
        <v>#N/A</v>
      </c>
      <c r="AB1878" s="136" t="e">
        <f t="shared" si="391"/>
        <v>#N/A</v>
      </c>
      <c r="AC1878" s="136" t="e">
        <f t="shared" si="392"/>
        <v>#N/A</v>
      </c>
      <c r="AD1878" s="136" t="e">
        <f t="shared" si="393"/>
        <v>#N/A</v>
      </c>
      <c r="AE1878" s="136" t="e">
        <f t="shared" si="394"/>
        <v>#N/A</v>
      </c>
    </row>
    <row r="1879" spans="1:31">
      <c r="A1879" s="67" t="str">
        <f t="shared" si="382"/>
        <v/>
      </c>
      <c r="B1879" s="65">
        <f t="shared" si="385"/>
        <v>1856</v>
      </c>
      <c r="C1879" s="68" t="str">
        <f t="shared" si="386"/>
        <v/>
      </c>
      <c r="D1879" s="69"/>
      <c r="E1879" s="75"/>
      <c r="F1879" s="65" t="e">
        <f>VLOOKUP(E1879,'Trimming log'!$F$5:$V$5000,2,FALSE)</f>
        <v>#N/A</v>
      </c>
      <c r="G1879" s="65" t="e">
        <f>VLOOKUP(E1879,'Trimming log'!$F$5:$V$5000,3,FALSE)</f>
        <v>#N/A</v>
      </c>
      <c r="H1879" s="508" t="e">
        <f>VLOOKUP(E1879,'Trimming log'!$F$5:$V$5000,4,FALSE)</f>
        <v>#N/A</v>
      </c>
      <c r="I1879" s="65" t="e">
        <f>VLOOKUP(E1879,'Trimming log'!$F$5:$V$5000,5,FALSE)</f>
        <v>#N/A</v>
      </c>
      <c r="J1879" s="65" t="e">
        <f>VLOOKUP(E1879,'Trimming log'!$F$5:$V$5000,6,FALSE)</f>
        <v>#N/A</v>
      </c>
      <c r="K1879" s="65" t="e">
        <f>VLOOKUP(E1879,'Trimming log'!$F$5:$V$5000,7,FALSE)</f>
        <v>#N/A</v>
      </c>
      <c r="L1879" s="65" t="e">
        <f>VLOOKUP(E1879,'Trimming log'!$F$5:$V$5000,8,FALSE)</f>
        <v>#N/A</v>
      </c>
      <c r="M1879" s="65" t="e">
        <f>VLOOKUP(E1879,'Trimming log'!$F$5:$V$5000,9,FALSE)</f>
        <v>#N/A</v>
      </c>
      <c r="N1879" s="507" t="e">
        <f>VLOOKUP(E1879,'Trimming log'!$F$5:$V$5000,10,FALSE)</f>
        <v>#N/A</v>
      </c>
      <c r="O1879" s="65" t="e">
        <f>VLOOKUP(E1879,'Trimming log'!$F$5:$V$5000,11,FALSE)</f>
        <v>#N/A</v>
      </c>
      <c r="P1879" s="65" t="e">
        <f>VLOOKUP(E1879,'Trimming log'!$F$5:$V$5000,12,FALSE)</f>
        <v>#N/A</v>
      </c>
      <c r="Q1879" s="65" t="e">
        <f>VLOOKUP(E1879,'Trimming log'!$F$5:$V$5000,13,FALSE)</f>
        <v>#N/A</v>
      </c>
      <c r="R1879" s="65" t="e">
        <f>VLOOKUP(E1879,'Trimming log'!$F$5:$V$5000,14,FALSE)</f>
        <v>#N/A</v>
      </c>
      <c r="S1879" s="65" t="e">
        <f>VLOOKUP(E1879,'Trimming log'!$F$5:$V$5000,15,FALSE)</f>
        <v>#N/A</v>
      </c>
      <c r="T1879" s="65" t="e">
        <f t="shared" si="383"/>
        <v>#N/A</v>
      </c>
      <c r="U1879" s="491" t="str">
        <f t="shared" si="384"/>
        <v/>
      </c>
      <c r="V1879" s="74">
        <f t="shared" si="387"/>
        <v>0</v>
      </c>
      <c r="W1879" s="134">
        <f t="shared" si="388"/>
        <v>0</v>
      </c>
      <c r="X1879" s="134" t="e">
        <f>VLOOKUP(E1879,'Trimming log'!$F$5:$Y$5000,19,FALSE)</f>
        <v>#N/A</v>
      </c>
      <c r="Y1879" s="134" t="e">
        <f>VLOOKUP(E1879,'Trimming log'!$F$5:$Y$5000,20,FALSE)</f>
        <v>#N/A</v>
      </c>
      <c r="Z1879" s="135" t="e">
        <f t="shared" si="389"/>
        <v>#N/A</v>
      </c>
      <c r="AA1879" s="135" t="e">
        <f t="shared" si="390"/>
        <v>#N/A</v>
      </c>
      <c r="AB1879" s="136" t="e">
        <f t="shared" si="391"/>
        <v>#N/A</v>
      </c>
      <c r="AC1879" s="136" t="e">
        <f t="shared" si="392"/>
        <v>#N/A</v>
      </c>
      <c r="AD1879" s="136" t="e">
        <f t="shared" si="393"/>
        <v>#N/A</v>
      </c>
      <c r="AE1879" s="136" t="e">
        <f t="shared" si="394"/>
        <v>#N/A</v>
      </c>
    </row>
    <row r="1880" spans="1:31">
      <c r="A1880" s="67" t="str">
        <f t="shared" si="382"/>
        <v/>
      </c>
      <c r="B1880" s="65">
        <f t="shared" si="385"/>
        <v>1857</v>
      </c>
      <c r="C1880" s="68" t="str">
        <f t="shared" si="386"/>
        <v/>
      </c>
      <c r="D1880" s="69"/>
      <c r="E1880" s="75"/>
      <c r="F1880" s="65" t="e">
        <f>VLOOKUP(E1880,'Trimming log'!$F$5:$V$5000,2,FALSE)</f>
        <v>#N/A</v>
      </c>
      <c r="G1880" s="65" t="e">
        <f>VLOOKUP(E1880,'Trimming log'!$F$5:$V$5000,3,FALSE)</f>
        <v>#N/A</v>
      </c>
      <c r="H1880" s="508" t="e">
        <f>VLOOKUP(E1880,'Trimming log'!$F$5:$V$5000,4,FALSE)</f>
        <v>#N/A</v>
      </c>
      <c r="I1880" s="65" t="e">
        <f>VLOOKUP(E1880,'Trimming log'!$F$5:$V$5000,5,FALSE)</f>
        <v>#N/A</v>
      </c>
      <c r="J1880" s="65" t="e">
        <f>VLOOKUP(E1880,'Trimming log'!$F$5:$V$5000,6,FALSE)</f>
        <v>#N/A</v>
      </c>
      <c r="K1880" s="65" t="e">
        <f>VLOOKUP(E1880,'Trimming log'!$F$5:$V$5000,7,FALSE)</f>
        <v>#N/A</v>
      </c>
      <c r="L1880" s="65" t="e">
        <f>VLOOKUP(E1880,'Trimming log'!$F$5:$V$5000,8,FALSE)</f>
        <v>#N/A</v>
      </c>
      <c r="M1880" s="65" t="e">
        <f>VLOOKUP(E1880,'Trimming log'!$F$5:$V$5000,9,FALSE)</f>
        <v>#N/A</v>
      </c>
      <c r="N1880" s="507" t="e">
        <f>VLOOKUP(E1880,'Trimming log'!$F$5:$V$5000,10,FALSE)</f>
        <v>#N/A</v>
      </c>
      <c r="O1880" s="65" t="e">
        <f>VLOOKUP(E1880,'Trimming log'!$F$5:$V$5000,11,FALSE)</f>
        <v>#N/A</v>
      </c>
      <c r="P1880" s="65" t="e">
        <f>VLOOKUP(E1880,'Trimming log'!$F$5:$V$5000,12,FALSE)</f>
        <v>#N/A</v>
      </c>
      <c r="Q1880" s="65" t="e">
        <f>VLOOKUP(E1880,'Trimming log'!$F$5:$V$5000,13,FALSE)</f>
        <v>#N/A</v>
      </c>
      <c r="R1880" s="65" t="e">
        <f>VLOOKUP(E1880,'Trimming log'!$F$5:$V$5000,14,FALSE)</f>
        <v>#N/A</v>
      </c>
      <c r="S1880" s="65" t="e">
        <f>VLOOKUP(E1880,'Trimming log'!$F$5:$V$5000,15,FALSE)</f>
        <v>#N/A</v>
      </c>
      <c r="T1880" s="65" t="e">
        <f t="shared" si="383"/>
        <v>#N/A</v>
      </c>
      <c r="U1880" s="491" t="str">
        <f t="shared" si="384"/>
        <v/>
      </c>
      <c r="V1880" s="74">
        <f t="shared" si="387"/>
        <v>0</v>
      </c>
      <c r="W1880" s="134">
        <f t="shared" si="388"/>
        <v>0</v>
      </c>
      <c r="X1880" s="134" t="e">
        <f>VLOOKUP(E1880,'Trimming log'!$F$5:$Y$5000,19,FALSE)</f>
        <v>#N/A</v>
      </c>
      <c r="Y1880" s="134" t="e">
        <f>VLOOKUP(E1880,'Trimming log'!$F$5:$Y$5000,20,FALSE)</f>
        <v>#N/A</v>
      </c>
      <c r="Z1880" s="135" t="e">
        <f t="shared" si="389"/>
        <v>#N/A</v>
      </c>
      <c r="AA1880" s="135" t="e">
        <f t="shared" si="390"/>
        <v>#N/A</v>
      </c>
      <c r="AB1880" s="136" t="e">
        <f t="shared" si="391"/>
        <v>#N/A</v>
      </c>
      <c r="AC1880" s="136" t="e">
        <f t="shared" si="392"/>
        <v>#N/A</v>
      </c>
      <c r="AD1880" s="136" t="e">
        <f t="shared" si="393"/>
        <v>#N/A</v>
      </c>
      <c r="AE1880" s="136" t="e">
        <f t="shared" si="394"/>
        <v>#N/A</v>
      </c>
    </row>
    <row r="1881" spans="1:31">
      <c r="A1881" s="67" t="str">
        <f t="shared" si="382"/>
        <v/>
      </c>
      <c r="B1881" s="65">
        <f t="shared" si="385"/>
        <v>1858</v>
      </c>
      <c r="C1881" s="68" t="str">
        <f t="shared" si="386"/>
        <v/>
      </c>
      <c r="D1881" s="69"/>
      <c r="E1881" s="75"/>
      <c r="F1881" s="65" t="e">
        <f>VLOOKUP(E1881,'Trimming log'!$F$5:$V$5000,2,FALSE)</f>
        <v>#N/A</v>
      </c>
      <c r="G1881" s="65" t="e">
        <f>VLOOKUP(E1881,'Trimming log'!$F$5:$V$5000,3,FALSE)</f>
        <v>#N/A</v>
      </c>
      <c r="H1881" s="508" t="e">
        <f>VLOOKUP(E1881,'Trimming log'!$F$5:$V$5000,4,FALSE)</f>
        <v>#N/A</v>
      </c>
      <c r="I1881" s="65" t="e">
        <f>VLOOKUP(E1881,'Trimming log'!$F$5:$V$5000,5,FALSE)</f>
        <v>#N/A</v>
      </c>
      <c r="J1881" s="65" t="e">
        <f>VLOOKUP(E1881,'Trimming log'!$F$5:$V$5000,6,FALSE)</f>
        <v>#N/A</v>
      </c>
      <c r="K1881" s="65" t="e">
        <f>VLOOKUP(E1881,'Trimming log'!$F$5:$V$5000,7,FALSE)</f>
        <v>#N/A</v>
      </c>
      <c r="L1881" s="65" t="e">
        <f>VLOOKUP(E1881,'Trimming log'!$F$5:$V$5000,8,FALSE)</f>
        <v>#N/A</v>
      </c>
      <c r="M1881" s="65" t="e">
        <f>VLOOKUP(E1881,'Trimming log'!$F$5:$V$5000,9,FALSE)</f>
        <v>#N/A</v>
      </c>
      <c r="N1881" s="507" t="e">
        <f>VLOOKUP(E1881,'Trimming log'!$F$5:$V$5000,10,FALSE)</f>
        <v>#N/A</v>
      </c>
      <c r="O1881" s="65" t="e">
        <f>VLOOKUP(E1881,'Trimming log'!$F$5:$V$5000,11,FALSE)</f>
        <v>#N/A</v>
      </c>
      <c r="P1881" s="65" t="e">
        <f>VLOOKUP(E1881,'Trimming log'!$F$5:$V$5000,12,FALSE)</f>
        <v>#N/A</v>
      </c>
      <c r="Q1881" s="65" t="e">
        <f>VLOOKUP(E1881,'Trimming log'!$F$5:$V$5000,13,FALSE)</f>
        <v>#N/A</v>
      </c>
      <c r="R1881" s="65" t="e">
        <f>VLOOKUP(E1881,'Trimming log'!$F$5:$V$5000,14,FALSE)</f>
        <v>#N/A</v>
      </c>
      <c r="S1881" s="65" t="e">
        <f>VLOOKUP(E1881,'Trimming log'!$F$5:$V$5000,15,FALSE)</f>
        <v>#N/A</v>
      </c>
      <c r="T1881" s="65" t="e">
        <f t="shared" si="383"/>
        <v>#N/A</v>
      </c>
      <c r="U1881" s="491" t="str">
        <f t="shared" si="384"/>
        <v/>
      </c>
      <c r="V1881" s="74">
        <f t="shared" si="387"/>
        <v>0</v>
      </c>
      <c r="W1881" s="134">
        <f t="shared" si="388"/>
        <v>0</v>
      </c>
      <c r="X1881" s="134" t="e">
        <f>VLOOKUP(E1881,'Trimming log'!$F$5:$Y$5000,19,FALSE)</f>
        <v>#N/A</v>
      </c>
      <c r="Y1881" s="134" t="e">
        <f>VLOOKUP(E1881,'Trimming log'!$F$5:$Y$5000,20,FALSE)</f>
        <v>#N/A</v>
      </c>
      <c r="Z1881" s="135" t="e">
        <f t="shared" si="389"/>
        <v>#N/A</v>
      </c>
      <c r="AA1881" s="135" t="e">
        <f t="shared" si="390"/>
        <v>#N/A</v>
      </c>
      <c r="AB1881" s="136" t="e">
        <f t="shared" si="391"/>
        <v>#N/A</v>
      </c>
      <c r="AC1881" s="136" t="e">
        <f t="shared" si="392"/>
        <v>#N/A</v>
      </c>
      <c r="AD1881" s="136" t="e">
        <f t="shared" si="393"/>
        <v>#N/A</v>
      </c>
      <c r="AE1881" s="136" t="e">
        <f t="shared" si="394"/>
        <v>#N/A</v>
      </c>
    </row>
    <row r="1882" spans="1:31">
      <c r="A1882" s="67" t="str">
        <f t="shared" si="382"/>
        <v/>
      </c>
      <c r="B1882" s="65">
        <f t="shared" si="385"/>
        <v>1859</v>
      </c>
      <c r="C1882" s="68" t="str">
        <f t="shared" si="386"/>
        <v/>
      </c>
      <c r="D1882" s="69"/>
      <c r="E1882" s="75"/>
      <c r="F1882" s="65" t="e">
        <f>VLOOKUP(E1882,'Trimming log'!$F$5:$V$5000,2,FALSE)</f>
        <v>#N/A</v>
      </c>
      <c r="G1882" s="65" t="e">
        <f>VLOOKUP(E1882,'Trimming log'!$F$5:$V$5000,3,FALSE)</f>
        <v>#N/A</v>
      </c>
      <c r="H1882" s="508" t="e">
        <f>VLOOKUP(E1882,'Trimming log'!$F$5:$V$5000,4,FALSE)</f>
        <v>#N/A</v>
      </c>
      <c r="I1882" s="65" t="e">
        <f>VLOOKUP(E1882,'Trimming log'!$F$5:$V$5000,5,FALSE)</f>
        <v>#N/A</v>
      </c>
      <c r="J1882" s="65" t="e">
        <f>VLOOKUP(E1882,'Trimming log'!$F$5:$V$5000,6,FALSE)</f>
        <v>#N/A</v>
      </c>
      <c r="K1882" s="65" t="e">
        <f>VLOOKUP(E1882,'Trimming log'!$F$5:$V$5000,7,FALSE)</f>
        <v>#N/A</v>
      </c>
      <c r="L1882" s="65" t="e">
        <f>VLOOKUP(E1882,'Trimming log'!$F$5:$V$5000,8,FALSE)</f>
        <v>#N/A</v>
      </c>
      <c r="M1882" s="65" t="e">
        <f>VLOOKUP(E1882,'Trimming log'!$F$5:$V$5000,9,FALSE)</f>
        <v>#N/A</v>
      </c>
      <c r="N1882" s="507" t="e">
        <f>VLOOKUP(E1882,'Trimming log'!$F$5:$V$5000,10,FALSE)</f>
        <v>#N/A</v>
      </c>
      <c r="O1882" s="65" t="e">
        <f>VLOOKUP(E1882,'Trimming log'!$F$5:$V$5000,11,FALSE)</f>
        <v>#N/A</v>
      </c>
      <c r="P1882" s="65" t="e">
        <f>VLOOKUP(E1882,'Trimming log'!$F$5:$V$5000,12,FALSE)</f>
        <v>#N/A</v>
      </c>
      <c r="Q1882" s="65" t="e">
        <f>VLOOKUP(E1882,'Trimming log'!$F$5:$V$5000,13,FALSE)</f>
        <v>#N/A</v>
      </c>
      <c r="R1882" s="65" t="e">
        <f>VLOOKUP(E1882,'Trimming log'!$F$5:$V$5000,14,FALSE)</f>
        <v>#N/A</v>
      </c>
      <c r="S1882" s="65" t="e">
        <f>VLOOKUP(E1882,'Trimming log'!$F$5:$V$5000,15,FALSE)</f>
        <v>#N/A</v>
      </c>
      <c r="T1882" s="65" t="e">
        <f t="shared" si="383"/>
        <v>#N/A</v>
      </c>
      <c r="U1882" s="491" t="str">
        <f t="shared" si="384"/>
        <v/>
      </c>
      <c r="V1882" s="74">
        <f t="shared" si="387"/>
        <v>0</v>
      </c>
      <c r="W1882" s="134">
        <f t="shared" si="388"/>
        <v>0</v>
      </c>
      <c r="X1882" s="134" t="e">
        <f>VLOOKUP(E1882,'Trimming log'!$F$5:$Y$5000,19,FALSE)</f>
        <v>#N/A</v>
      </c>
      <c r="Y1882" s="134" t="e">
        <f>VLOOKUP(E1882,'Trimming log'!$F$5:$Y$5000,20,FALSE)</f>
        <v>#N/A</v>
      </c>
      <c r="Z1882" s="135" t="e">
        <f t="shared" si="389"/>
        <v>#N/A</v>
      </c>
      <c r="AA1882" s="135" t="e">
        <f t="shared" si="390"/>
        <v>#N/A</v>
      </c>
      <c r="AB1882" s="136" t="e">
        <f t="shared" si="391"/>
        <v>#N/A</v>
      </c>
      <c r="AC1882" s="136" t="e">
        <f t="shared" si="392"/>
        <v>#N/A</v>
      </c>
      <c r="AD1882" s="136" t="e">
        <f t="shared" si="393"/>
        <v>#N/A</v>
      </c>
      <c r="AE1882" s="136" t="e">
        <f t="shared" si="394"/>
        <v>#N/A</v>
      </c>
    </row>
    <row r="1883" spans="1:31">
      <c r="A1883" s="67" t="str">
        <f t="shared" si="382"/>
        <v/>
      </c>
      <c r="B1883" s="65">
        <f t="shared" si="385"/>
        <v>1860</v>
      </c>
      <c r="C1883" s="68" t="str">
        <f t="shared" si="386"/>
        <v/>
      </c>
      <c r="D1883" s="69"/>
      <c r="E1883" s="75"/>
      <c r="F1883" s="65" t="e">
        <f>VLOOKUP(E1883,'Trimming log'!$F$5:$V$5000,2,FALSE)</f>
        <v>#N/A</v>
      </c>
      <c r="G1883" s="65" t="e">
        <f>VLOOKUP(E1883,'Trimming log'!$F$5:$V$5000,3,FALSE)</f>
        <v>#N/A</v>
      </c>
      <c r="H1883" s="508" t="e">
        <f>VLOOKUP(E1883,'Trimming log'!$F$5:$V$5000,4,FALSE)</f>
        <v>#N/A</v>
      </c>
      <c r="I1883" s="65" t="e">
        <f>VLOOKUP(E1883,'Trimming log'!$F$5:$V$5000,5,FALSE)</f>
        <v>#N/A</v>
      </c>
      <c r="J1883" s="65" t="e">
        <f>VLOOKUP(E1883,'Trimming log'!$F$5:$V$5000,6,FALSE)</f>
        <v>#N/A</v>
      </c>
      <c r="K1883" s="65" t="e">
        <f>VLOOKUP(E1883,'Trimming log'!$F$5:$V$5000,7,FALSE)</f>
        <v>#N/A</v>
      </c>
      <c r="L1883" s="65" t="e">
        <f>VLOOKUP(E1883,'Trimming log'!$F$5:$V$5000,8,FALSE)</f>
        <v>#N/A</v>
      </c>
      <c r="M1883" s="65" t="e">
        <f>VLOOKUP(E1883,'Trimming log'!$F$5:$V$5000,9,FALSE)</f>
        <v>#N/A</v>
      </c>
      <c r="N1883" s="507" t="e">
        <f>VLOOKUP(E1883,'Trimming log'!$F$5:$V$5000,10,FALSE)</f>
        <v>#N/A</v>
      </c>
      <c r="O1883" s="65" t="e">
        <f>VLOOKUP(E1883,'Trimming log'!$F$5:$V$5000,11,FALSE)</f>
        <v>#N/A</v>
      </c>
      <c r="P1883" s="65" t="e">
        <f>VLOOKUP(E1883,'Trimming log'!$F$5:$V$5000,12,FALSE)</f>
        <v>#N/A</v>
      </c>
      <c r="Q1883" s="65" t="e">
        <f>VLOOKUP(E1883,'Trimming log'!$F$5:$V$5000,13,FALSE)</f>
        <v>#N/A</v>
      </c>
      <c r="R1883" s="65" t="e">
        <f>VLOOKUP(E1883,'Trimming log'!$F$5:$V$5000,14,FALSE)</f>
        <v>#N/A</v>
      </c>
      <c r="S1883" s="65" t="e">
        <f>VLOOKUP(E1883,'Trimming log'!$F$5:$V$5000,15,FALSE)</f>
        <v>#N/A</v>
      </c>
      <c r="T1883" s="65" t="e">
        <f t="shared" si="383"/>
        <v>#N/A</v>
      </c>
      <c r="U1883" s="491" t="str">
        <f t="shared" si="384"/>
        <v/>
      </c>
      <c r="V1883" s="74">
        <f t="shared" si="387"/>
        <v>0</v>
      </c>
      <c r="W1883" s="134">
        <f t="shared" si="388"/>
        <v>0</v>
      </c>
      <c r="X1883" s="134" t="e">
        <f>VLOOKUP(E1883,'Trimming log'!$F$5:$Y$5000,19,FALSE)</f>
        <v>#N/A</v>
      </c>
      <c r="Y1883" s="134" t="e">
        <f>VLOOKUP(E1883,'Trimming log'!$F$5:$Y$5000,20,FALSE)</f>
        <v>#N/A</v>
      </c>
      <c r="Z1883" s="135" t="e">
        <f t="shared" si="389"/>
        <v>#N/A</v>
      </c>
      <c r="AA1883" s="135" t="e">
        <f t="shared" si="390"/>
        <v>#N/A</v>
      </c>
      <c r="AB1883" s="136" t="e">
        <f t="shared" si="391"/>
        <v>#N/A</v>
      </c>
      <c r="AC1883" s="136" t="e">
        <f t="shared" si="392"/>
        <v>#N/A</v>
      </c>
      <c r="AD1883" s="136" t="e">
        <f t="shared" si="393"/>
        <v>#N/A</v>
      </c>
      <c r="AE1883" s="136" t="e">
        <f t="shared" si="394"/>
        <v>#N/A</v>
      </c>
    </row>
    <row r="1884" spans="1:31">
      <c r="A1884" s="67" t="str">
        <f t="shared" si="382"/>
        <v/>
      </c>
      <c r="B1884" s="65">
        <f t="shared" si="385"/>
        <v>1861</v>
      </c>
      <c r="C1884" s="68" t="str">
        <f t="shared" si="386"/>
        <v/>
      </c>
      <c r="D1884" s="69"/>
      <c r="E1884" s="75"/>
      <c r="F1884" s="65" t="e">
        <f>VLOOKUP(E1884,'Trimming log'!$F$5:$V$5000,2,FALSE)</f>
        <v>#N/A</v>
      </c>
      <c r="G1884" s="65" t="e">
        <f>VLOOKUP(E1884,'Trimming log'!$F$5:$V$5000,3,FALSE)</f>
        <v>#N/A</v>
      </c>
      <c r="H1884" s="508" t="e">
        <f>VLOOKUP(E1884,'Trimming log'!$F$5:$V$5000,4,FALSE)</f>
        <v>#N/A</v>
      </c>
      <c r="I1884" s="65" t="e">
        <f>VLOOKUP(E1884,'Trimming log'!$F$5:$V$5000,5,FALSE)</f>
        <v>#N/A</v>
      </c>
      <c r="J1884" s="65" t="e">
        <f>VLOOKUP(E1884,'Trimming log'!$F$5:$V$5000,6,FALSE)</f>
        <v>#N/A</v>
      </c>
      <c r="K1884" s="65" t="e">
        <f>VLOOKUP(E1884,'Trimming log'!$F$5:$V$5000,7,FALSE)</f>
        <v>#N/A</v>
      </c>
      <c r="L1884" s="65" t="e">
        <f>VLOOKUP(E1884,'Trimming log'!$F$5:$V$5000,8,FALSE)</f>
        <v>#N/A</v>
      </c>
      <c r="M1884" s="65" t="e">
        <f>VLOOKUP(E1884,'Trimming log'!$F$5:$V$5000,9,FALSE)</f>
        <v>#N/A</v>
      </c>
      <c r="N1884" s="507" t="e">
        <f>VLOOKUP(E1884,'Trimming log'!$F$5:$V$5000,10,FALSE)</f>
        <v>#N/A</v>
      </c>
      <c r="O1884" s="65" t="e">
        <f>VLOOKUP(E1884,'Trimming log'!$F$5:$V$5000,11,FALSE)</f>
        <v>#N/A</v>
      </c>
      <c r="P1884" s="65" t="e">
        <f>VLOOKUP(E1884,'Trimming log'!$F$5:$V$5000,12,FALSE)</f>
        <v>#N/A</v>
      </c>
      <c r="Q1884" s="65" t="e">
        <f>VLOOKUP(E1884,'Trimming log'!$F$5:$V$5000,13,FALSE)</f>
        <v>#N/A</v>
      </c>
      <c r="R1884" s="65" t="e">
        <f>VLOOKUP(E1884,'Trimming log'!$F$5:$V$5000,14,FALSE)</f>
        <v>#N/A</v>
      </c>
      <c r="S1884" s="65" t="e">
        <f>VLOOKUP(E1884,'Trimming log'!$F$5:$V$5000,15,FALSE)</f>
        <v>#N/A</v>
      </c>
      <c r="T1884" s="65" t="e">
        <f t="shared" si="383"/>
        <v>#N/A</v>
      </c>
      <c r="U1884" s="491" t="str">
        <f t="shared" si="384"/>
        <v/>
      </c>
      <c r="V1884" s="74">
        <f t="shared" si="387"/>
        <v>0</v>
      </c>
      <c r="W1884" s="134">
        <f t="shared" si="388"/>
        <v>0</v>
      </c>
      <c r="X1884" s="134" t="e">
        <f>VLOOKUP(E1884,'Trimming log'!$F$5:$Y$5000,19,FALSE)</f>
        <v>#N/A</v>
      </c>
      <c r="Y1884" s="134" t="e">
        <f>VLOOKUP(E1884,'Trimming log'!$F$5:$Y$5000,20,FALSE)</f>
        <v>#N/A</v>
      </c>
      <c r="Z1884" s="135" t="e">
        <f t="shared" si="389"/>
        <v>#N/A</v>
      </c>
      <c r="AA1884" s="135" t="e">
        <f t="shared" si="390"/>
        <v>#N/A</v>
      </c>
      <c r="AB1884" s="136" t="e">
        <f t="shared" si="391"/>
        <v>#N/A</v>
      </c>
      <c r="AC1884" s="136" t="e">
        <f t="shared" si="392"/>
        <v>#N/A</v>
      </c>
      <c r="AD1884" s="136" t="e">
        <f t="shared" si="393"/>
        <v>#N/A</v>
      </c>
      <c r="AE1884" s="136" t="e">
        <f t="shared" si="394"/>
        <v>#N/A</v>
      </c>
    </row>
    <row r="1885" spans="1:31">
      <c r="A1885" s="67" t="str">
        <f t="shared" si="382"/>
        <v/>
      </c>
      <c r="B1885" s="65">
        <f t="shared" si="385"/>
        <v>1862</v>
      </c>
      <c r="C1885" s="68" t="str">
        <f t="shared" si="386"/>
        <v/>
      </c>
      <c r="D1885" s="69"/>
      <c r="E1885" s="75"/>
      <c r="F1885" s="65" t="e">
        <f>VLOOKUP(E1885,'Trimming log'!$F$5:$V$5000,2,FALSE)</f>
        <v>#N/A</v>
      </c>
      <c r="G1885" s="65" t="e">
        <f>VLOOKUP(E1885,'Trimming log'!$F$5:$V$5000,3,FALSE)</f>
        <v>#N/A</v>
      </c>
      <c r="H1885" s="508" t="e">
        <f>VLOOKUP(E1885,'Trimming log'!$F$5:$V$5000,4,FALSE)</f>
        <v>#N/A</v>
      </c>
      <c r="I1885" s="65" t="e">
        <f>VLOOKUP(E1885,'Trimming log'!$F$5:$V$5000,5,FALSE)</f>
        <v>#N/A</v>
      </c>
      <c r="J1885" s="65" t="e">
        <f>VLOOKUP(E1885,'Trimming log'!$F$5:$V$5000,6,FALSE)</f>
        <v>#N/A</v>
      </c>
      <c r="K1885" s="65" t="e">
        <f>VLOOKUP(E1885,'Trimming log'!$F$5:$V$5000,7,FALSE)</f>
        <v>#N/A</v>
      </c>
      <c r="L1885" s="65" t="e">
        <f>VLOOKUP(E1885,'Trimming log'!$F$5:$V$5000,8,FALSE)</f>
        <v>#N/A</v>
      </c>
      <c r="M1885" s="65" t="e">
        <f>VLOOKUP(E1885,'Trimming log'!$F$5:$V$5000,9,FALSE)</f>
        <v>#N/A</v>
      </c>
      <c r="N1885" s="507" t="e">
        <f>VLOOKUP(E1885,'Trimming log'!$F$5:$V$5000,10,FALSE)</f>
        <v>#N/A</v>
      </c>
      <c r="O1885" s="65" t="e">
        <f>VLOOKUP(E1885,'Trimming log'!$F$5:$V$5000,11,FALSE)</f>
        <v>#N/A</v>
      </c>
      <c r="P1885" s="65" t="e">
        <f>VLOOKUP(E1885,'Trimming log'!$F$5:$V$5000,12,FALSE)</f>
        <v>#N/A</v>
      </c>
      <c r="Q1885" s="65" t="e">
        <f>VLOOKUP(E1885,'Trimming log'!$F$5:$V$5000,13,FALSE)</f>
        <v>#N/A</v>
      </c>
      <c r="R1885" s="65" t="e">
        <f>VLOOKUP(E1885,'Trimming log'!$F$5:$V$5000,14,FALSE)</f>
        <v>#N/A</v>
      </c>
      <c r="S1885" s="65" t="e">
        <f>VLOOKUP(E1885,'Trimming log'!$F$5:$V$5000,15,FALSE)</f>
        <v>#N/A</v>
      </c>
      <c r="T1885" s="65" t="e">
        <f t="shared" si="383"/>
        <v>#N/A</v>
      </c>
      <c r="U1885" s="491" t="str">
        <f t="shared" si="384"/>
        <v/>
      </c>
      <c r="V1885" s="74">
        <f t="shared" si="387"/>
        <v>0</v>
      </c>
      <c r="W1885" s="134">
        <f t="shared" si="388"/>
        <v>0</v>
      </c>
      <c r="X1885" s="134" t="e">
        <f>VLOOKUP(E1885,'Trimming log'!$F$5:$Y$5000,19,FALSE)</f>
        <v>#N/A</v>
      </c>
      <c r="Y1885" s="134" t="e">
        <f>VLOOKUP(E1885,'Trimming log'!$F$5:$Y$5000,20,FALSE)</f>
        <v>#N/A</v>
      </c>
      <c r="Z1885" s="135" t="e">
        <f t="shared" si="389"/>
        <v>#N/A</v>
      </c>
      <c r="AA1885" s="135" t="e">
        <f t="shared" si="390"/>
        <v>#N/A</v>
      </c>
      <c r="AB1885" s="136" t="e">
        <f t="shared" si="391"/>
        <v>#N/A</v>
      </c>
      <c r="AC1885" s="136" t="e">
        <f t="shared" si="392"/>
        <v>#N/A</v>
      </c>
      <c r="AD1885" s="136" t="e">
        <f t="shared" si="393"/>
        <v>#N/A</v>
      </c>
      <c r="AE1885" s="136" t="e">
        <f t="shared" si="394"/>
        <v>#N/A</v>
      </c>
    </row>
    <row r="1886" spans="1:31">
      <c r="A1886" s="67" t="str">
        <f t="shared" si="382"/>
        <v/>
      </c>
      <c r="B1886" s="65">
        <f t="shared" si="385"/>
        <v>1863</v>
      </c>
      <c r="C1886" s="68" t="str">
        <f t="shared" si="386"/>
        <v/>
      </c>
      <c r="D1886" s="69"/>
      <c r="E1886" s="75"/>
      <c r="F1886" s="65" t="e">
        <f>VLOOKUP(E1886,'Trimming log'!$F$5:$V$5000,2,FALSE)</f>
        <v>#N/A</v>
      </c>
      <c r="G1886" s="65" t="e">
        <f>VLOOKUP(E1886,'Trimming log'!$F$5:$V$5000,3,FALSE)</f>
        <v>#N/A</v>
      </c>
      <c r="H1886" s="508" t="e">
        <f>VLOOKUP(E1886,'Trimming log'!$F$5:$V$5000,4,FALSE)</f>
        <v>#N/A</v>
      </c>
      <c r="I1886" s="65" t="e">
        <f>VLOOKUP(E1886,'Trimming log'!$F$5:$V$5000,5,FALSE)</f>
        <v>#N/A</v>
      </c>
      <c r="J1886" s="65" t="e">
        <f>VLOOKUP(E1886,'Trimming log'!$F$5:$V$5000,6,FALSE)</f>
        <v>#N/A</v>
      </c>
      <c r="K1886" s="65" t="e">
        <f>VLOOKUP(E1886,'Trimming log'!$F$5:$V$5000,7,FALSE)</f>
        <v>#N/A</v>
      </c>
      <c r="L1886" s="65" t="e">
        <f>VLOOKUP(E1886,'Trimming log'!$F$5:$V$5000,8,FALSE)</f>
        <v>#N/A</v>
      </c>
      <c r="M1886" s="65" t="e">
        <f>VLOOKUP(E1886,'Trimming log'!$F$5:$V$5000,9,FALSE)</f>
        <v>#N/A</v>
      </c>
      <c r="N1886" s="507" t="e">
        <f>VLOOKUP(E1886,'Trimming log'!$F$5:$V$5000,10,FALSE)</f>
        <v>#N/A</v>
      </c>
      <c r="O1886" s="65" t="e">
        <f>VLOOKUP(E1886,'Trimming log'!$F$5:$V$5000,11,FALSE)</f>
        <v>#N/A</v>
      </c>
      <c r="P1886" s="65" t="e">
        <f>VLOOKUP(E1886,'Trimming log'!$F$5:$V$5000,12,FALSE)</f>
        <v>#N/A</v>
      </c>
      <c r="Q1886" s="65" t="e">
        <f>VLOOKUP(E1886,'Trimming log'!$F$5:$V$5000,13,FALSE)</f>
        <v>#N/A</v>
      </c>
      <c r="R1886" s="65" t="e">
        <f>VLOOKUP(E1886,'Trimming log'!$F$5:$V$5000,14,FALSE)</f>
        <v>#N/A</v>
      </c>
      <c r="S1886" s="65" t="e">
        <f>VLOOKUP(E1886,'Trimming log'!$F$5:$V$5000,15,FALSE)</f>
        <v>#N/A</v>
      </c>
      <c r="T1886" s="65" t="e">
        <f t="shared" si="383"/>
        <v>#N/A</v>
      </c>
      <c r="U1886" s="491" t="str">
        <f t="shared" si="384"/>
        <v/>
      </c>
      <c r="V1886" s="74">
        <f t="shared" si="387"/>
        <v>0</v>
      </c>
      <c r="W1886" s="134">
        <f t="shared" si="388"/>
        <v>0</v>
      </c>
      <c r="X1886" s="134" t="e">
        <f>VLOOKUP(E1886,'Trimming log'!$F$5:$Y$5000,19,FALSE)</f>
        <v>#N/A</v>
      </c>
      <c r="Y1886" s="134" t="e">
        <f>VLOOKUP(E1886,'Trimming log'!$F$5:$Y$5000,20,FALSE)</f>
        <v>#N/A</v>
      </c>
      <c r="Z1886" s="135" t="e">
        <f t="shared" si="389"/>
        <v>#N/A</v>
      </c>
      <c r="AA1886" s="135" t="e">
        <f t="shared" si="390"/>
        <v>#N/A</v>
      </c>
      <c r="AB1886" s="136" t="e">
        <f t="shared" si="391"/>
        <v>#N/A</v>
      </c>
      <c r="AC1886" s="136" t="e">
        <f t="shared" si="392"/>
        <v>#N/A</v>
      </c>
      <c r="AD1886" s="136" t="e">
        <f t="shared" si="393"/>
        <v>#N/A</v>
      </c>
      <c r="AE1886" s="136" t="e">
        <f t="shared" si="394"/>
        <v>#N/A</v>
      </c>
    </row>
    <row r="1887" spans="1:31">
      <c r="A1887" s="67" t="str">
        <f t="shared" si="382"/>
        <v/>
      </c>
      <c r="B1887" s="65">
        <f t="shared" si="385"/>
        <v>1864</v>
      </c>
      <c r="C1887" s="68" t="str">
        <f t="shared" si="386"/>
        <v/>
      </c>
      <c r="D1887" s="69"/>
      <c r="E1887" s="75"/>
      <c r="F1887" s="65" t="e">
        <f>VLOOKUP(E1887,'Trimming log'!$F$5:$V$5000,2,FALSE)</f>
        <v>#N/A</v>
      </c>
      <c r="G1887" s="65" t="e">
        <f>VLOOKUP(E1887,'Trimming log'!$F$5:$V$5000,3,FALSE)</f>
        <v>#N/A</v>
      </c>
      <c r="H1887" s="508" t="e">
        <f>VLOOKUP(E1887,'Trimming log'!$F$5:$V$5000,4,FALSE)</f>
        <v>#N/A</v>
      </c>
      <c r="I1887" s="65" t="e">
        <f>VLOOKUP(E1887,'Trimming log'!$F$5:$V$5000,5,FALSE)</f>
        <v>#N/A</v>
      </c>
      <c r="J1887" s="65" t="e">
        <f>VLOOKUP(E1887,'Trimming log'!$F$5:$V$5000,6,FALSE)</f>
        <v>#N/A</v>
      </c>
      <c r="K1887" s="65" t="e">
        <f>VLOOKUP(E1887,'Trimming log'!$F$5:$V$5000,7,FALSE)</f>
        <v>#N/A</v>
      </c>
      <c r="L1887" s="65" t="e">
        <f>VLOOKUP(E1887,'Trimming log'!$F$5:$V$5000,8,FALSE)</f>
        <v>#N/A</v>
      </c>
      <c r="M1887" s="65" t="e">
        <f>VLOOKUP(E1887,'Trimming log'!$F$5:$V$5000,9,FALSE)</f>
        <v>#N/A</v>
      </c>
      <c r="N1887" s="507" t="e">
        <f>VLOOKUP(E1887,'Trimming log'!$F$5:$V$5000,10,FALSE)</f>
        <v>#N/A</v>
      </c>
      <c r="O1887" s="65" t="e">
        <f>VLOOKUP(E1887,'Trimming log'!$F$5:$V$5000,11,FALSE)</f>
        <v>#N/A</v>
      </c>
      <c r="P1887" s="65" t="e">
        <f>VLOOKUP(E1887,'Trimming log'!$F$5:$V$5000,12,FALSE)</f>
        <v>#N/A</v>
      </c>
      <c r="Q1887" s="65" t="e">
        <f>VLOOKUP(E1887,'Trimming log'!$F$5:$V$5000,13,FALSE)</f>
        <v>#N/A</v>
      </c>
      <c r="R1887" s="65" t="e">
        <f>VLOOKUP(E1887,'Trimming log'!$F$5:$V$5000,14,FALSE)</f>
        <v>#N/A</v>
      </c>
      <c r="S1887" s="65" t="e">
        <f>VLOOKUP(E1887,'Trimming log'!$F$5:$V$5000,15,FALSE)</f>
        <v>#N/A</v>
      </c>
      <c r="T1887" s="65" t="e">
        <f t="shared" si="383"/>
        <v>#N/A</v>
      </c>
      <c r="U1887" s="491" t="str">
        <f t="shared" si="384"/>
        <v/>
      </c>
      <c r="V1887" s="74">
        <f t="shared" si="387"/>
        <v>0</v>
      </c>
      <c r="W1887" s="134">
        <f t="shared" si="388"/>
        <v>0</v>
      </c>
      <c r="X1887" s="134" t="e">
        <f>VLOOKUP(E1887,'Trimming log'!$F$5:$Y$5000,19,FALSE)</f>
        <v>#N/A</v>
      </c>
      <c r="Y1887" s="134" t="e">
        <f>VLOOKUP(E1887,'Trimming log'!$F$5:$Y$5000,20,FALSE)</f>
        <v>#N/A</v>
      </c>
      <c r="Z1887" s="135" t="e">
        <f t="shared" si="389"/>
        <v>#N/A</v>
      </c>
      <c r="AA1887" s="135" t="e">
        <f t="shared" si="390"/>
        <v>#N/A</v>
      </c>
      <c r="AB1887" s="136" t="e">
        <f t="shared" si="391"/>
        <v>#N/A</v>
      </c>
      <c r="AC1887" s="136" t="e">
        <f t="shared" si="392"/>
        <v>#N/A</v>
      </c>
      <c r="AD1887" s="136" t="e">
        <f t="shared" si="393"/>
        <v>#N/A</v>
      </c>
      <c r="AE1887" s="136" t="e">
        <f t="shared" si="394"/>
        <v>#N/A</v>
      </c>
    </row>
    <row r="1888" spans="1:31">
      <c r="A1888" s="67" t="str">
        <f t="shared" si="382"/>
        <v/>
      </c>
      <c r="B1888" s="65">
        <f t="shared" si="385"/>
        <v>1865</v>
      </c>
      <c r="C1888" s="68" t="str">
        <f t="shared" si="386"/>
        <v/>
      </c>
      <c r="D1888" s="69"/>
      <c r="E1888" s="75"/>
      <c r="F1888" s="65" t="e">
        <f>VLOOKUP(E1888,'Trimming log'!$F$5:$V$5000,2,FALSE)</f>
        <v>#N/A</v>
      </c>
      <c r="G1888" s="65" t="e">
        <f>VLOOKUP(E1888,'Trimming log'!$F$5:$V$5000,3,FALSE)</f>
        <v>#N/A</v>
      </c>
      <c r="H1888" s="508" t="e">
        <f>VLOOKUP(E1888,'Trimming log'!$F$5:$V$5000,4,FALSE)</f>
        <v>#N/A</v>
      </c>
      <c r="I1888" s="65" t="e">
        <f>VLOOKUP(E1888,'Trimming log'!$F$5:$V$5000,5,FALSE)</f>
        <v>#N/A</v>
      </c>
      <c r="J1888" s="65" t="e">
        <f>VLOOKUP(E1888,'Trimming log'!$F$5:$V$5000,6,FALSE)</f>
        <v>#N/A</v>
      </c>
      <c r="K1888" s="65" t="e">
        <f>VLOOKUP(E1888,'Trimming log'!$F$5:$V$5000,7,FALSE)</f>
        <v>#N/A</v>
      </c>
      <c r="L1888" s="65" t="e">
        <f>VLOOKUP(E1888,'Trimming log'!$F$5:$V$5000,8,FALSE)</f>
        <v>#N/A</v>
      </c>
      <c r="M1888" s="65" t="e">
        <f>VLOOKUP(E1888,'Trimming log'!$F$5:$V$5000,9,FALSE)</f>
        <v>#N/A</v>
      </c>
      <c r="N1888" s="507" t="e">
        <f>VLOOKUP(E1888,'Trimming log'!$F$5:$V$5000,10,FALSE)</f>
        <v>#N/A</v>
      </c>
      <c r="O1888" s="65" t="e">
        <f>VLOOKUP(E1888,'Trimming log'!$F$5:$V$5000,11,FALSE)</f>
        <v>#N/A</v>
      </c>
      <c r="P1888" s="65" t="e">
        <f>VLOOKUP(E1888,'Trimming log'!$F$5:$V$5000,12,FALSE)</f>
        <v>#N/A</v>
      </c>
      <c r="Q1888" s="65" t="e">
        <f>VLOOKUP(E1888,'Trimming log'!$F$5:$V$5000,13,FALSE)</f>
        <v>#N/A</v>
      </c>
      <c r="R1888" s="65" t="e">
        <f>VLOOKUP(E1888,'Trimming log'!$F$5:$V$5000,14,FALSE)</f>
        <v>#N/A</v>
      </c>
      <c r="S1888" s="65" t="e">
        <f>VLOOKUP(E1888,'Trimming log'!$F$5:$V$5000,15,FALSE)</f>
        <v>#N/A</v>
      </c>
      <c r="T1888" s="65" t="e">
        <f t="shared" si="383"/>
        <v>#N/A</v>
      </c>
      <c r="U1888" s="491" t="str">
        <f t="shared" si="384"/>
        <v/>
      </c>
      <c r="V1888" s="74">
        <f t="shared" si="387"/>
        <v>0</v>
      </c>
      <c r="W1888" s="134">
        <f t="shared" si="388"/>
        <v>0</v>
      </c>
      <c r="X1888" s="134" t="e">
        <f>VLOOKUP(E1888,'Trimming log'!$F$5:$Y$5000,19,FALSE)</f>
        <v>#N/A</v>
      </c>
      <c r="Y1888" s="134" t="e">
        <f>VLOOKUP(E1888,'Trimming log'!$F$5:$Y$5000,20,FALSE)</f>
        <v>#N/A</v>
      </c>
      <c r="Z1888" s="135" t="e">
        <f t="shared" si="389"/>
        <v>#N/A</v>
      </c>
      <c r="AA1888" s="135" t="e">
        <f t="shared" si="390"/>
        <v>#N/A</v>
      </c>
      <c r="AB1888" s="136" t="e">
        <f t="shared" si="391"/>
        <v>#N/A</v>
      </c>
      <c r="AC1888" s="136" t="e">
        <f t="shared" si="392"/>
        <v>#N/A</v>
      </c>
      <c r="AD1888" s="136" t="e">
        <f t="shared" si="393"/>
        <v>#N/A</v>
      </c>
      <c r="AE1888" s="136" t="e">
        <f t="shared" si="394"/>
        <v>#N/A</v>
      </c>
    </row>
    <row r="1889" spans="1:31">
      <c r="A1889" s="67" t="str">
        <f t="shared" si="382"/>
        <v/>
      </c>
      <c r="B1889" s="65">
        <f t="shared" si="385"/>
        <v>1866</v>
      </c>
      <c r="C1889" s="68" t="str">
        <f t="shared" si="386"/>
        <v/>
      </c>
      <c r="D1889" s="69"/>
      <c r="E1889" s="75"/>
      <c r="F1889" s="65" t="e">
        <f>VLOOKUP(E1889,'Trimming log'!$F$5:$V$5000,2,FALSE)</f>
        <v>#N/A</v>
      </c>
      <c r="G1889" s="65" t="e">
        <f>VLOOKUP(E1889,'Trimming log'!$F$5:$V$5000,3,FALSE)</f>
        <v>#N/A</v>
      </c>
      <c r="H1889" s="508" t="e">
        <f>VLOOKUP(E1889,'Trimming log'!$F$5:$V$5000,4,FALSE)</f>
        <v>#N/A</v>
      </c>
      <c r="I1889" s="65" t="e">
        <f>VLOOKUP(E1889,'Trimming log'!$F$5:$V$5000,5,FALSE)</f>
        <v>#N/A</v>
      </c>
      <c r="J1889" s="65" t="e">
        <f>VLOOKUP(E1889,'Trimming log'!$F$5:$V$5000,6,FALSE)</f>
        <v>#N/A</v>
      </c>
      <c r="K1889" s="65" t="e">
        <f>VLOOKUP(E1889,'Trimming log'!$F$5:$V$5000,7,FALSE)</f>
        <v>#N/A</v>
      </c>
      <c r="L1889" s="65" t="e">
        <f>VLOOKUP(E1889,'Trimming log'!$F$5:$V$5000,8,FALSE)</f>
        <v>#N/A</v>
      </c>
      <c r="M1889" s="65" t="e">
        <f>VLOOKUP(E1889,'Trimming log'!$F$5:$V$5000,9,FALSE)</f>
        <v>#N/A</v>
      </c>
      <c r="N1889" s="507" t="e">
        <f>VLOOKUP(E1889,'Trimming log'!$F$5:$V$5000,10,FALSE)</f>
        <v>#N/A</v>
      </c>
      <c r="O1889" s="65" t="e">
        <f>VLOOKUP(E1889,'Trimming log'!$F$5:$V$5000,11,FALSE)</f>
        <v>#N/A</v>
      </c>
      <c r="P1889" s="65" t="e">
        <f>VLOOKUP(E1889,'Trimming log'!$F$5:$V$5000,12,FALSE)</f>
        <v>#N/A</v>
      </c>
      <c r="Q1889" s="65" t="e">
        <f>VLOOKUP(E1889,'Trimming log'!$F$5:$V$5000,13,FALSE)</f>
        <v>#N/A</v>
      </c>
      <c r="R1889" s="65" t="e">
        <f>VLOOKUP(E1889,'Trimming log'!$F$5:$V$5000,14,FALSE)</f>
        <v>#N/A</v>
      </c>
      <c r="S1889" s="65" t="e">
        <f>VLOOKUP(E1889,'Trimming log'!$F$5:$V$5000,15,FALSE)</f>
        <v>#N/A</v>
      </c>
      <c r="T1889" s="65" t="e">
        <f t="shared" si="383"/>
        <v>#N/A</v>
      </c>
      <c r="U1889" s="491" t="str">
        <f t="shared" si="384"/>
        <v/>
      </c>
      <c r="V1889" s="74">
        <f t="shared" si="387"/>
        <v>0</v>
      </c>
      <c r="W1889" s="134">
        <f t="shared" si="388"/>
        <v>0</v>
      </c>
      <c r="X1889" s="134" t="e">
        <f>VLOOKUP(E1889,'Trimming log'!$F$5:$Y$5000,19,FALSE)</f>
        <v>#N/A</v>
      </c>
      <c r="Y1889" s="134" t="e">
        <f>VLOOKUP(E1889,'Trimming log'!$F$5:$Y$5000,20,FALSE)</f>
        <v>#N/A</v>
      </c>
      <c r="Z1889" s="135" t="e">
        <f t="shared" si="389"/>
        <v>#N/A</v>
      </c>
      <c r="AA1889" s="135" t="e">
        <f t="shared" si="390"/>
        <v>#N/A</v>
      </c>
      <c r="AB1889" s="136" t="e">
        <f t="shared" si="391"/>
        <v>#N/A</v>
      </c>
      <c r="AC1889" s="136" t="e">
        <f t="shared" si="392"/>
        <v>#N/A</v>
      </c>
      <c r="AD1889" s="136" t="e">
        <f t="shared" si="393"/>
        <v>#N/A</v>
      </c>
      <c r="AE1889" s="136" t="e">
        <f t="shared" si="394"/>
        <v>#N/A</v>
      </c>
    </row>
    <row r="1890" spans="1:31">
      <c r="A1890" s="67" t="str">
        <f t="shared" si="382"/>
        <v/>
      </c>
      <c r="B1890" s="65">
        <f t="shared" si="385"/>
        <v>1867</v>
      </c>
      <c r="C1890" s="68" t="str">
        <f t="shared" si="386"/>
        <v/>
      </c>
      <c r="D1890" s="69"/>
      <c r="E1890" s="75"/>
      <c r="F1890" s="65" t="e">
        <f>VLOOKUP(E1890,'Trimming log'!$F$5:$V$5000,2,FALSE)</f>
        <v>#N/A</v>
      </c>
      <c r="G1890" s="65" t="e">
        <f>VLOOKUP(E1890,'Trimming log'!$F$5:$V$5000,3,FALSE)</f>
        <v>#N/A</v>
      </c>
      <c r="H1890" s="508" t="e">
        <f>VLOOKUP(E1890,'Trimming log'!$F$5:$V$5000,4,FALSE)</f>
        <v>#N/A</v>
      </c>
      <c r="I1890" s="65" t="e">
        <f>VLOOKUP(E1890,'Trimming log'!$F$5:$V$5000,5,FALSE)</f>
        <v>#N/A</v>
      </c>
      <c r="J1890" s="65" t="e">
        <f>VLOOKUP(E1890,'Trimming log'!$F$5:$V$5000,6,FALSE)</f>
        <v>#N/A</v>
      </c>
      <c r="K1890" s="65" t="e">
        <f>VLOOKUP(E1890,'Trimming log'!$F$5:$V$5000,7,FALSE)</f>
        <v>#N/A</v>
      </c>
      <c r="L1890" s="65" t="e">
        <f>VLOOKUP(E1890,'Trimming log'!$F$5:$V$5000,8,FALSE)</f>
        <v>#N/A</v>
      </c>
      <c r="M1890" s="65" t="e">
        <f>VLOOKUP(E1890,'Trimming log'!$F$5:$V$5000,9,FALSE)</f>
        <v>#N/A</v>
      </c>
      <c r="N1890" s="507" t="e">
        <f>VLOOKUP(E1890,'Trimming log'!$F$5:$V$5000,10,FALSE)</f>
        <v>#N/A</v>
      </c>
      <c r="O1890" s="65" t="e">
        <f>VLOOKUP(E1890,'Trimming log'!$F$5:$V$5000,11,FALSE)</f>
        <v>#N/A</v>
      </c>
      <c r="P1890" s="65" t="e">
        <f>VLOOKUP(E1890,'Trimming log'!$F$5:$V$5000,12,FALSE)</f>
        <v>#N/A</v>
      </c>
      <c r="Q1890" s="65" t="e">
        <f>VLOOKUP(E1890,'Trimming log'!$F$5:$V$5000,13,FALSE)</f>
        <v>#N/A</v>
      </c>
      <c r="R1890" s="65" t="e">
        <f>VLOOKUP(E1890,'Trimming log'!$F$5:$V$5000,14,FALSE)</f>
        <v>#N/A</v>
      </c>
      <c r="S1890" s="65" t="e">
        <f>VLOOKUP(E1890,'Trimming log'!$F$5:$V$5000,15,FALSE)</f>
        <v>#N/A</v>
      </c>
      <c r="T1890" s="65" t="e">
        <f t="shared" si="383"/>
        <v>#N/A</v>
      </c>
      <c r="U1890" s="491" t="str">
        <f t="shared" si="384"/>
        <v/>
      </c>
      <c r="V1890" s="74">
        <f t="shared" si="387"/>
        <v>0</v>
      </c>
      <c r="W1890" s="134">
        <f t="shared" si="388"/>
        <v>0</v>
      </c>
      <c r="X1890" s="134" t="e">
        <f>VLOOKUP(E1890,'Trimming log'!$F$5:$Y$5000,19,FALSE)</f>
        <v>#N/A</v>
      </c>
      <c r="Y1890" s="134" t="e">
        <f>VLOOKUP(E1890,'Trimming log'!$F$5:$Y$5000,20,FALSE)</f>
        <v>#N/A</v>
      </c>
      <c r="Z1890" s="135" t="e">
        <f t="shared" si="389"/>
        <v>#N/A</v>
      </c>
      <c r="AA1890" s="135" t="e">
        <f t="shared" si="390"/>
        <v>#N/A</v>
      </c>
      <c r="AB1890" s="136" t="e">
        <f t="shared" si="391"/>
        <v>#N/A</v>
      </c>
      <c r="AC1890" s="136" t="e">
        <f t="shared" si="392"/>
        <v>#N/A</v>
      </c>
      <c r="AD1890" s="136" t="e">
        <f t="shared" si="393"/>
        <v>#N/A</v>
      </c>
      <c r="AE1890" s="136" t="e">
        <f t="shared" si="394"/>
        <v>#N/A</v>
      </c>
    </row>
    <row r="1891" spans="1:31">
      <c r="A1891" s="67" t="str">
        <f t="shared" si="382"/>
        <v/>
      </c>
      <c r="B1891" s="65">
        <f t="shared" si="385"/>
        <v>1868</v>
      </c>
      <c r="C1891" s="68" t="str">
        <f t="shared" si="386"/>
        <v/>
      </c>
      <c r="D1891" s="69"/>
      <c r="E1891" s="75"/>
      <c r="F1891" s="65" t="e">
        <f>VLOOKUP(E1891,'Trimming log'!$F$5:$V$5000,2,FALSE)</f>
        <v>#N/A</v>
      </c>
      <c r="G1891" s="65" t="e">
        <f>VLOOKUP(E1891,'Trimming log'!$F$5:$V$5000,3,FALSE)</f>
        <v>#N/A</v>
      </c>
      <c r="H1891" s="508" t="e">
        <f>VLOOKUP(E1891,'Trimming log'!$F$5:$V$5000,4,FALSE)</f>
        <v>#N/A</v>
      </c>
      <c r="I1891" s="65" t="e">
        <f>VLOOKUP(E1891,'Trimming log'!$F$5:$V$5000,5,FALSE)</f>
        <v>#N/A</v>
      </c>
      <c r="J1891" s="65" t="e">
        <f>VLOOKUP(E1891,'Trimming log'!$F$5:$V$5000,6,FALSE)</f>
        <v>#N/A</v>
      </c>
      <c r="K1891" s="65" t="e">
        <f>VLOOKUP(E1891,'Trimming log'!$F$5:$V$5000,7,FALSE)</f>
        <v>#N/A</v>
      </c>
      <c r="L1891" s="65" t="e">
        <f>VLOOKUP(E1891,'Trimming log'!$F$5:$V$5000,8,FALSE)</f>
        <v>#N/A</v>
      </c>
      <c r="M1891" s="65" t="e">
        <f>VLOOKUP(E1891,'Trimming log'!$F$5:$V$5000,9,FALSE)</f>
        <v>#N/A</v>
      </c>
      <c r="N1891" s="507" t="e">
        <f>VLOOKUP(E1891,'Trimming log'!$F$5:$V$5000,10,FALSE)</f>
        <v>#N/A</v>
      </c>
      <c r="O1891" s="65" t="e">
        <f>VLOOKUP(E1891,'Trimming log'!$F$5:$V$5000,11,FALSE)</f>
        <v>#N/A</v>
      </c>
      <c r="P1891" s="65" t="e">
        <f>VLOOKUP(E1891,'Trimming log'!$F$5:$V$5000,12,FALSE)</f>
        <v>#N/A</v>
      </c>
      <c r="Q1891" s="65" t="e">
        <f>VLOOKUP(E1891,'Trimming log'!$F$5:$V$5000,13,FALSE)</f>
        <v>#N/A</v>
      </c>
      <c r="R1891" s="65" t="e">
        <f>VLOOKUP(E1891,'Trimming log'!$F$5:$V$5000,14,FALSE)</f>
        <v>#N/A</v>
      </c>
      <c r="S1891" s="65" t="e">
        <f>VLOOKUP(E1891,'Trimming log'!$F$5:$V$5000,15,FALSE)</f>
        <v>#N/A</v>
      </c>
      <c r="T1891" s="65" t="e">
        <f t="shared" si="383"/>
        <v>#N/A</v>
      </c>
      <c r="U1891" s="491" t="str">
        <f t="shared" si="384"/>
        <v/>
      </c>
      <c r="V1891" s="74">
        <f t="shared" si="387"/>
        <v>0</v>
      </c>
      <c r="W1891" s="134">
        <f t="shared" si="388"/>
        <v>0</v>
      </c>
      <c r="X1891" s="134" t="e">
        <f>VLOOKUP(E1891,'Trimming log'!$F$5:$Y$5000,19,FALSE)</f>
        <v>#N/A</v>
      </c>
      <c r="Y1891" s="134" t="e">
        <f>VLOOKUP(E1891,'Trimming log'!$F$5:$Y$5000,20,FALSE)</f>
        <v>#N/A</v>
      </c>
      <c r="Z1891" s="135" t="e">
        <f t="shared" si="389"/>
        <v>#N/A</v>
      </c>
      <c r="AA1891" s="135" t="e">
        <f t="shared" si="390"/>
        <v>#N/A</v>
      </c>
      <c r="AB1891" s="136" t="e">
        <f t="shared" si="391"/>
        <v>#N/A</v>
      </c>
      <c r="AC1891" s="136" t="e">
        <f t="shared" si="392"/>
        <v>#N/A</v>
      </c>
      <c r="AD1891" s="136" t="e">
        <f t="shared" si="393"/>
        <v>#N/A</v>
      </c>
      <c r="AE1891" s="136" t="e">
        <f t="shared" si="394"/>
        <v>#N/A</v>
      </c>
    </row>
    <row r="1892" spans="1:31">
      <c r="A1892" s="67" t="str">
        <f t="shared" si="382"/>
        <v/>
      </c>
      <c r="B1892" s="65">
        <f t="shared" si="385"/>
        <v>1869</v>
      </c>
      <c r="C1892" s="68" t="str">
        <f t="shared" si="386"/>
        <v/>
      </c>
      <c r="D1892" s="69"/>
      <c r="E1892" s="75"/>
      <c r="F1892" s="65" t="e">
        <f>VLOOKUP(E1892,'Trimming log'!$F$5:$V$5000,2,FALSE)</f>
        <v>#N/A</v>
      </c>
      <c r="G1892" s="65" t="e">
        <f>VLOOKUP(E1892,'Trimming log'!$F$5:$V$5000,3,FALSE)</f>
        <v>#N/A</v>
      </c>
      <c r="H1892" s="508" t="e">
        <f>VLOOKUP(E1892,'Trimming log'!$F$5:$V$5000,4,FALSE)</f>
        <v>#N/A</v>
      </c>
      <c r="I1892" s="65" t="e">
        <f>VLOOKUP(E1892,'Trimming log'!$F$5:$V$5000,5,FALSE)</f>
        <v>#N/A</v>
      </c>
      <c r="J1892" s="65" t="e">
        <f>VLOOKUP(E1892,'Trimming log'!$F$5:$V$5000,6,FALSE)</f>
        <v>#N/A</v>
      </c>
      <c r="K1892" s="65" t="e">
        <f>VLOOKUP(E1892,'Trimming log'!$F$5:$V$5000,7,FALSE)</f>
        <v>#N/A</v>
      </c>
      <c r="L1892" s="65" t="e">
        <f>VLOOKUP(E1892,'Trimming log'!$F$5:$V$5000,8,FALSE)</f>
        <v>#N/A</v>
      </c>
      <c r="M1892" s="65" t="e">
        <f>VLOOKUP(E1892,'Trimming log'!$F$5:$V$5000,9,FALSE)</f>
        <v>#N/A</v>
      </c>
      <c r="N1892" s="507" t="e">
        <f>VLOOKUP(E1892,'Trimming log'!$F$5:$V$5000,10,FALSE)</f>
        <v>#N/A</v>
      </c>
      <c r="O1892" s="65" t="e">
        <f>VLOOKUP(E1892,'Trimming log'!$F$5:$V$5000,11,FALSE)</f>
        <v>#N/A</v>
      </c>
      <c r="P1892" s="65" t="e">
        <f>VLOOKUP(E1892,'Trimming log'!$F$5:$V$5000,12,FALSE)</f>
        <v>#N/A</v>
      </c>
      <c r="Q1892" s="65" t="e">
        <f>VLOOKUP(E1892,'Trimming log'!$F$5:$V$5000,13,FALSE)</f>
        <v>#N/A</v>
      </c>
      <c r="R1892" s="65" t="e">
        <f>VLOOKUP(E1892,'Trimming log'!$F$5:$V$5000,14,FALSE)</f>
        <v>#N/A</v>
      </c>
      <c r="S1892" s="65" t="e">
        <f>VLOOKUP(E1892,'Trimming log'!$F$5:$V$5000,15,FALSE)</f>
        <v>#N/A</v>
      </c>
      <c r="T1892" s="65" t="e">
        <f t="shared" si="383"/>
        <v>#N/A</v>
      </c>
      <c r="U1892" s="491" t="str">
        <f t="shared" si="384"/>
        <v/>
      </c>
      <c r="V1892" s="74">
        <f t="shared" si="387"/>
        <v>0</v>
      </c>
      <c r="W1892" s="134">
        <f t="shared" si="388"/>
        <v>0</v>
      </c>
      <c r="X1892" s="134" t="e">
        <f>VLOOKUP(E1892,'Trimming log'!$F$5:$Y$5000,19,FALSE)</f>
        <v>#N/A</v>
      </c>
      <c r="Y1892" s="134" t="e">
        <f>VLOOKUP(E1892,'Trimming log'!$F$5:$Y$5000,20,FALSE)</f>
        <v>#N/A</v>
      </c>
      <c r="Z1892" s="135" t="e">
        <f t="shared" si="389"/>
        <v>#N/A</v>
      </c>
      <c r="AA1892" s="135" t="e">
        <f t="shared" si="390"/>
        <v>#N/A</v>
      </c>
      <c r="AB1892" s="136" t="e">
        <f t="shared" si="391"/>
        <v>#N/A</v>
      </c>
      <c r="AC1892" s="136" t="e">
        <f t="shared" si="392"/>
        <v>#N/A</v>
      </c>
      <c r="AD1892" s="136" t="e">
        <f t="shared" si="393"/>
        <v>#N/A</v>
      </c>
      <c r="AE1892" s="136" t="e">
        <f t="shared" si="394"/>
        <v>#N/A</v>
      </c>
    </row>
    <row r="1893" spans="1:31">
      <c r="A1893" s="67" t="str">
        <f t="shared" si="382"/>
        <v/>
      </c>
      <c r="B1893" s="65">
        <f t="shared" si="385"/>
        <v>1870</v>
      </c>
      <c r="C1893" s="68" t="str">
        <f t="shared" si="386"/>
        <v/>
      </c>
      <c r="D1893" s="69"/>
      <c r="E1893" s="75"/>
      <c r="F1893" s="65" t="e">
        <f>VLOOKUP(E1893,'Trimming log'!$F$5:$V$5000,2,FALSE)</f>
        <v>#N/A</v>
      </c>
      <c r="G1893" s="65" t="e">
        <f>VLOOKUP(E1893,'Trimming log'!$F$5:$V$5000,3,FALSE)</f>
        <v>#N/A</v>
      </c>
      <c r="H1893" s="508" t="e">
        <f>VLOOKUP(E1893,'Trimming log'!$F$5:$V$5000,4,FALSE)</f>
        <v>#N/A</v>
      </c>
      <c r="I1893" s="65" t="e">
        <f>VLOOKUP(E1893,'Trimming log'!$F$5:$V$5000,5,FALSE)</f>
        <v>#N/A</v>
      </c>
      <c r="J1893" s="65" t="e">
        <f>VLOOKUP(E1893,'Trimming log'!$F$5:$V$5000,6,FALSE)</f>
        <v>#N/A</v>
      </c>
      <c r="K1893" s="65" t="e">
        <f>VLOOKUP(E1893,'Trimming log'!$F$5:$V$5000,7,FALSE)</f>
        <v>#N/A</v>
      </c>
      <c r="L1893" s="65" t="e">
        <f>VLOOKUP(E1893,'Trimming log'!$F$5:$V$5000,8,FALSE)</f>
        <v>#N/A</v>
      </c>
      <c r="M1893" s="65" t="e">
        <f>VLOOKUP(E1893,'Trimming log'!$F$5:$V$5000,9,FALSE)</f>
        <v>#N/A</v>
      </c>
      <c r="N1893" s="507" t="e">
        <f>VLOOKUP(E1893,'Trimming log'!$F$5:$V$5000,10,FALSE)</f>
        <v>#N/A</v>
      </c>
      <c r="O1893" s="65" t="e">
        <f>VLOOKUP(E1893,'Trimming log'!$F$5:$V$5000,11,FALSE)</f>
        <v>#N/A</v>
      </c>
      <c r="P1893" s="65" t="e">
        <f>VLOOKUP(E1893,'Trimming log'!$F$5:$V$5000,12,FALSE)</f>
        <v>#N/A</v>
      </c>
      <c r="Q1893" s="65" t="e">
        <f>VLOOKUP(E1893,'Trimming log'!$F$5:$V$5000,13,FALSE)</f>
        <v>#N/A</v>
      </c>
      <c r="R1893" s="65" t="e">
        <f>VLOOKUP(E1893,'Trimming log'!$F$5:$V$5000,14,FALSE)</f>
        <v>#N/A</v>
      </c>
      <c r="S1893" s="65" t="e">
        <f>VLOOKUP(E1893,'Trimming log'!$F$5:$V$5000,15,FALSE)</f>
        <v>#N/A</v>
      </c>
      <c r="T1893" s="65" t="e">
        <f t="shared" si="383"/>
        <v>#N/A</v>
      </c>
      <c r="U1893" s="491" t="str">
        <f t="shared" si="384"/>
        <v/>
      </c>
      <c r="V1893" s="74">
        <f t="shared" si="387"/>
        <v>0</v>
      </c>
      <c r="W1893" s="134">
        <f t="shared" si="388"/>
        <v>0</v>
      </c>
      <c r="X1893" s="134" t="e">
        <f>VLOOKUP(E1893,'Trimming log'!$F$5:$Y$5000,19,FALSE)</f>
        <v>#N/A</v>
      </c>
      <c r="Y1893" s="134" t="e">
        <f>VLOOKUP(E1893,'Trimming log'!$F$5:$Y$5000,20,FALSE)</f>
        <v>#N/A</v>
      </c>
      <c r="Z1893" s="135" t="e">
        <f t="shared" si="389"/>
        <v>#N/A</v>
      </c>
      <c r="AA1893" s="135" t="e">
        <f t="shared" si="390"/>
        <v>#N/A</v>
      </c>
      <c r="AB1893" s="136" t="e">
        <f t="shared" si="391"/>
        <v>#N/A</v>
      </c>
      <c r="AC1893" s="136" t="e">
        <f t="shared" si="392"/>
        <v>#N/A</v>
      </c>
      <c r="AD1893" s="136" t="e">
        <f t="shared" si="393"/>
        <v>#N/A</v>
      </c>
      <c r="AE1893" s="136" t="e">
        <f t="shared" si="394"/>
        <v>#N/A</v>
      </c>
    </row>
    <row r="1894" spans="1:31">
      <c r="A1894" s="67" t="str">
        <f t="shared" si="382"/>
        <v/>
      </c>
      <c r="B1894" s="65">
        <f t="shared" si="385"/>
        <v>1871</v>
      </c>
      <c r="C1894" s="68" t="str">
        <f t="shared" si="386"/>
        <v/>
      </c>
      <c r="D1894" s="69"/>
      <c r="E1894" s="75"/>
      <c r="F1894" s="65" t="e">
        <f>VLOOKUP(E1894,'Trimming log'!$F$5:$V$5000,2,FALSE)</f>
        <v>#N/A</v>
      </c>
      <c r="G1894" s="65" t="e">
        <f>VLOOKUP(E1894,'Trimming log'!$F$5:$V$5000,3,FALSE)</f>
        <v>#N/A</v>
      </c>
      <c r="H1894" s="508" t="e">
        <f>VLOOKUP(E1894,'Trimming log'!$F$5:$V$5000,4,FALSE)</f>
        <v>#N/A</v>
      </c>
      <c r="I1894" s="65" t="e">
        <f>VLOOKUP(E1894,'Trimming log'!$F$5:$V$5000,5,FALSE)</f>
        <v>#N/A</v>
      </c>
      <c r="J1894" s="65" t="e">
        <f>VLOOKUP(E1894,'Trimming log'!$F$5:$V$5000,6,FALSE)</f>
        <v>#N/A</v>
      </c>
      <c r="K1894" s="65" t="e">
        <f>VLOOKUP(E1894,'Trimming log'!$F$5:$V$5000,7,FALSE)</f>
        <v>#N/A</v>
      </c>
      <c r="L1894" s="65" t="e">
        <f>VLOOKUP(E1894,'Trimming log'!$F$5:$V$5000,8,FALSE)</f>
        <v>#N/A</v>
      </c>
      <c r="M1894" s="65" t="e">
        <f>VLOOKUP(E1894,'Trimming log'!$F$5:$V$5000,9,FALSE)</f>
        <v>#N/A</v>
      </c>
      <c r="N1894" s="507" t="e">
        <f>VLOOKUP(E1894,'Trimming log'!$F$5:$V$5000,10,FALSE)</f>
        <v>#N/A</v>
      </c>
      <c r="O1894" s="65" t="e">
        <f>VLOOKUP(E1894,'Trimming log'!$F$5:$V$5000,11,FALSE)</f>
        <v>#N/A</v>
      </c>
      <c r="P1894" s="65" t="e">
        <f>VLOOKUP(E1894,'Trimming log'!$F$5:$V$5000,12,FALSE)</f>
        <v>#N/A</v>
      </c>
      <c r="Q1894" s="65" t="e">
        <f>VLOOKUP(E1894,'Trimming log'!$F$5:$V$5000,13,FALSE)</f>
        <v>#N/A</v>
      </c>
      <c r="R1894" s="65" t="e">
        <f>VLOOKUP(E1894,'Trimming log'!$F$5:$V$5000,14,FALSE)</f>
        <v>#N/A</v>
      </c>
      <c r="S1894" s="65" t="e">
        <f>VLOOKUP(E1894,'Trimming log'!$F$5:$V$5000,15,FALSE)</f>
        <v>#N/A</v>
      </c>
      <c r="T1894" s="65" t="e">
        <f t="shared" si="383"/>
        <v>#N/A</v>
      </c>
      <c r="U1894" s="491" t="str">
        <f t="shared" si="384"/>
        <v/>
      </c>
      <c r="V1894" s="74">
        <f t="shared" si="387"/>
        <v>0</v>
      </c>
      <c r="W1894" s="134">
        <f t="shared" si="388"/>
        <v>0</v>
      </c>
      <c r="X1894" s="134" t="e">
        <f>VLOOKUP(E1894,'Trimming log'!$F$5:$Y$5000,19,FALSE)</f>
        <v>#N/A</v>
      </c>
      <c r="Y1894" s="134" t="e">
        <f>VLOOKUP(E1894,'Trimming log'!$F$5:$Y$5000,20,FALSE)</f>
        <v>#N/A</v>
      </c>
      <c r="Z1894" s="135" t="e">
        <f t="shared" si="389"/>
        <v>#N/A</v>
      </c>
      <c r="AA1894" s="135" t="e">
        <f t="shared" si="390"/>
        <v>#N/A</v>
      </c>
      <c r="AB1894" s="136" t="e">
        <f t="shared" si="391"/>
        <v>#N/A</v>
      </c>
      <c r="AC1894" s="136" t="e">
        <f t="shared" si="392"/>
        <v>#N/A</v>
      </c>
      <c r="AD1894" s="136" t="e">
        <f t="shared" si="393"/>
        <v>#N/A</v>
      </c>
      <c r="AE1894" s="136" t="e">
        <f t="shared" si="394"/>
        <v>#N/A</v>
      </c>
    </row>
    <row r="1895" spans="1:31">
      <c r="A1895" s="67" t="str">
        <f t="shared" si="382"/>
        <v/>
      </c>
      <c r="B1895" s="65">
        <f t="shared" si="385"/>
        <v>1872</v>
      </c>
      <c r="C1895" s="68" t="str">
        <f t="shared" si="386"/>
        <v/>
      </c>
      <c r="D1895" s="69"/>
      <c r="E1895" s="75"/>
      <c r="F1895" s="65" t="e">
        <f>VLOOKUP(E1895,'Trimming log'!$F$5:$V$5000,2,FALSE)</f>
        <v>#N/A</v>
      </c>
      <c r="G1895" s="65" t="e">
        <f>VLOOKUP(E1895,'Trimming log'!$F$5:$V$5000,3,FALSE)</f>
        <v>#N/A</v>
      </c>
      <c r="H1895" s="508" t="e">
        <f>VLOOKUP(E1895,'Trimming log'!$F$5:$V$5000,4,FALSE)</f>
        <v>#N/A</v>
      </c>
      <c r="I1895" s="65" t="e">
        <f>VLOOKUP(E1895,'Trimming log'!$F$5:$V$5000,5,FALSE)</f>
        <v>#N/A</v>
      </c>
      <c r="J1895" s="65" t="e">
        <f>VLOOKUP(E1895,'Trimming log'!$F$5:$V$5000,6,FALSE)</f>
        <v>#N/A</v>
      </c>
      <c r="K1895" s="65" t="e">
        <f>VLOOKUP(E1895,'Trimming log'!$F$5:$V$5000,7,FALSE)</f>
        <v>#N/A</v>
      </c>
      <c r="L1895" s="65" t="e">
        <f>VLOOKUP(E1895,'Trimming log'!$F$5:$V$5000,8,FALSE)</f>
        <v>#N/A</v>
      </c>
      <c r="M1895" s="65" t="e">
        <f>VLOOKUP(E1895,'Trimming log'!$F$5:$V$5000,9,FALSE)</f>
        <v>#N/A</v>
      </c>
      <c r="N1895" s="507" t="e">
        <f>VLOOKUP(E1895,'Trimming log'!$F$5:$V$5000,10,FALSE)</f>
        <v>#N/A</v>
      </c>
      <c r="O1895" s="65" t="e">
        <f>VLOOKUP(E1895,'Trimming log'!$F$5:$V$5000,11,FALSE)</f>
        <v>#N/A</v>
      </c>
      <c r="P1895" s="65" t="e">
        <f>VLOOKUP(E1895,'Trimming log'!$F$5:$V$5000,12,FALSE)</f>
        <v>#N/A</v>
      </c>
      <c r="Q1895" s="65" t="e">
        <f>VLOOKUP(E1895,'Trimming log'!$F$5:$V$5000,13,FALSE)</f>
        <v>#N/A</v>
      </c>
      <c r="R1895" s="65" t="e">
        <f>VLOOKUP(E1895,'Trimming log'!$F$5:$V$5000,14,FALSE)</f>
        <v>#N/A</v>
      </c>
      <c r="S1895" s="65" t="e">
        <f>VLOOKUP(E1895,'Trimming log'!$F$5:$V$5000,15,FALSE)</f>
        <v>#N/A</v>
      </c>
      <c r="T1895" s="65" t="e">
        <f t="shared" si="383"/>
        <v>#N/A</v>
      </c>
      <c r="U1895" s="491" t="str">
        <f t="shared" si="384"/>
        <v/>
      </c>
      <c r="V1895" s="74">
        <f t="shared" si="387"/>
        <v>0</v>
      </c>
      <c r="W1895" s="134">
        <f t="shared" si="388"/>
        <v>0</v>
      </c>
      <c r="X1895" s="134" t="e">
        <f>VLOOKUP(E1895,'Trimming log'!$F$5:$Y$5000,19,FALSE)</f>
        <v>#N/A</v>
      </c>
      <c r="Y1895" s="134" t="e">
        <f>VLOOKUP(E1895,'Trimming log'!$F$5:$Y$5000,20,FALSE)</f>
        <v>#N/A</v>
      </c>
      <c r="Z1895" s="135" t="e">
        <f t="shared" si="389"/>
        <v>#N/A</v>
      </c>
      <c r="AA1895" s="135" t="e">
        <f t="shared" si="390"/>
        <v>#N/A</v>
      </c>
      <c r="AB1895" s="136" t="e">
        <f t="shared" si="391"/>
        <v>#N/A</v>
      </c>
      <c r="AC1895" s="136" t="e">
        <f t="shared" si="392"/>
        <v>#N/A</v>
      </c>
      <c r="AD1895" s="136" t="e">
        <f t="shared" si="393"/>
        <v>#N/A</v>
      </c>
      <c r="AE1895" s="136" t="e">
        <f t="shared" si="394"/>
        <v>#N/A</v>
      </c>
    </row>
    <row r="1896" spans="1:31">
      <c r="A1896" s="67" t="str">
        <f t="shared" si="382"/>
        <v/>
      </c>
      <c r="B1896" s="65">
        <f t="shared" si="385"/>
        <v>1873</v>
      </c>
      <c r="C1896" s="68" t="str">
        <f t="shared" si="386"/>
        <v/>
      </c>
      <c r="D1896" s="69"/>
      <c r="E1896" s="75"/>
      <c r="F1896" s="65" t="e">
        <f>VLOOKUP(E1896,'Trimming log'!$F$5:$V$5000,2,FALSE)</f>
        <v>#N/A</v>
      </c>
      <c r="G1896" s="65" t="e">
        <f>VLOOKUP(E1896,'Trimming log'!$F$5:$V$5000,3,FALSE)</f>
        <v>#N/A</v>
      </c>
      <c r="H1896" s="508" t="e">
        <f>VLOOKUP(E1896,'Trimming log'!$F$5:$V$5000,4,FALSE)</f>
        <v>#N/A</v>
      </c>
      <c r="I1896" s="65" t="e">
        <f>VLOOKUP(E1896,'Trimming log'!$F$5:$V$5000,5,FALSE)</f>
        <v>#N/A</v>
      </c>
      <c r="J1896" s="65" t="e">
        <f>VLOOKUP(E1896,'Trimming log'!$F$5:$V$5000,6,FALSE)</f>
        <v>#N/A</v>
      </c>
      <c r="K1896" s="65" t="e">
        <f>VLOOKUP(E1896,'Trimming log'!$F$5:$V$5000,7,FALSE)</f>
        <v>#N/A</v>
      </c>
      <c r="L1896" s="65" t="e">
        <f>VLOOKUP(E1896,'Trimming log'!$F$5:$V$5000,8,FALSE)</f>
        <v>#N/A</v>
      </c>
      <c r="M1896" s="65" t="e">
        <f>VLOOKUP(E1896,'Trimming log'!$F$5:$V$5000,9,FALSE)</f>
        <v>#N/A</v>
      </c>
      <c r="N1896" s="507" t="e">
        <f>VLOOKUP(E1896,'Trimming log'!$F$5:$V$5000,10,FALSE)</f>
        <v>#N/A</v>
      </c>
      <c r="O1896" s="65" t="e">
        <f>VLOOKUP(E1896,'Trimming log'!$F$5:$V$5000,11,FALSE)</f>
        <v>#N/A</v>
      </c>
      <c r="P1896" s="65" t="e">
        <f>VLOOKUP(E1896,'Trimming log'!$F$5:$V$5000,12,FALSE)</f>
        <v>#N/A</v>
      </c>
      <c r="Q1896" s="65" t="e">
        <f>VLOOKUP(E1896,'Trimming log'!$F$5:$V$5000,13,FALSE)</f>
        <v>#N/A</v>
      </c>
      <c r="R1896" s="65" t="e">
        <f>VLOOKUP(E1896,'Trimming log'!$F$5:$V$5000,14,FALSE)</f>
        <v>#N/A</v>
      </c>
      <c r="S1896" s="65" t="e">
        <f>VLOOKUP(E1896,'Trimming log'!$F$5:$V$5000,15,FALSE)</f>
        <v>#N/A</v>
      </c>
      <c r="T1896" s="65" t="e">
        <f t="shared" si="383"/>
        <v>#N/A</v>
      </c>
      <c r="U1896" s="491" t="str">
        <f t="shared" si="384"/>
        <v/>
      </c>
      <c r="V1896" s="74">
        <f t="shared" si="387"/>
        <v>0</v>
      </c>
      <c r="W1896" s="134">
        <f t="shared" si="388"/>
        <v>0</v>
      </c>
      <c r="X1896" s="134" t="e">
        <f>VLOOKUP(E1896,'Trimming log'!$F$5:$Y$5000,19,FALSE)</f>
        <v>#N/A</v>
      </c>
      <c r="Y1896" s="134" t="e">
        <f>VLOOKUP(E1896,'Trimming log'!$F$5:$Y$5000,20,FALSE)</f>
        <v>#N/A</v>
      </c>
      <c r="Z1896" s="135" t="e">
        <f t="shared" si="389"/>
        <v>#N/A</v>
      </c>
      <c r="AA1896" s="135" t="e">
        <f t="shared" si="390"/>
        <v>#N/A</v>
      </c>
      <c r="AB1896" s="136" t="e">
        <f t="shared" si="391"/>
        <v>#N/A</v>
      </c>
      <c r="AC1896" s="136" t="e">
        <f t="shared" si="392"/>
        <v>#N/A</v>
      </c>
      <c r="AD1896" s="136" t="e">
        <f t="shared" si="393"/>
        <v>#N/A</v>
      </c>
      <c r="AE1896" s="136" t="e">
        <f t="shared" si="394"/>
        <v>#N/A</v>
      </c>
    </row>
    <row r="1897" spans="1:31">
      <c r="A1897" s="67" t="str">
        <f t="shared" si="382"/>
        <v/>
      </c>
      <c r="B1897" s="65">
        <f t="shared" si="385"/>
        <v>1874</v>
      </c>
      <c r="C1897" s="68" t="str">
        <f t="shared" si="386"/>
        <v/>
      </c>
      <c r="D1897" s="69"/>
      <c r="E1897" s="75"/>
      <c r="F1897" s="65" t="e">
        <f>VLOOKUP(E1897,'Trimming log'!$F$5:$V$5000,2,FALSE)</f>
        <v>#N/A</v>
      </c>
      <c r="G1897" s="65" t="e">
        <f>VLOOKUP(E1897,'Trimming log'!$F$5:$V$5000,3,FALSE)</f>
        <v>#N/A</v>
      </c>
      <c r="H1897" s="508" t="e">
        <f>VLOOKUP(E1897,'Trimming log'!$F$5:$V$5000,4,FALSE)</f>
        <v>#N/A</v>
      </c>
      <c r="I1897" s="65" t="e">
        <f>VLOOKUP(E1897,'Trimming log'!$F$5:$V$5000,5,FALSE)</f>
        <v>#N/A</v>
      </c>
      <c r="J1897" s="65" t="e">
        <f>VLOOKUP(E1897,'Trimming log'!$F$5:$V$5000,6,FALSE)</f>
        <v>#N/A</v>
      </c>
      <c r="K1897" s="65" t="e">
        <f>VLOOKUP(E1897,'Trimming log'!$F$5:$V$5000,7,FALSE)</f>
        <v>#N/A</v>
      </c>
      <c r="L1897" s="65" t="e">
        <f>VLOOKUP(E1897,'Trimming log'!$F$5:$V$5000,8,FALSE)</f>
        <v>#N/A</v>
      </c>
      <c r="M1897" s="65" t="e">
        <f>VLOOKUP(E1897,'Trimming log'!$F$5:$V$5000,9,FALSE)</f>
        <v>#N/A</v>
      </c>
      <c r="N1897" s="507" t="e">
        <f>VLOOKUP(E1897,'Trimming log'!$F$5:$V$5000,10,FALSE)</f>
        <v>#N/A</v>
      </c>
      <c r="O1897" s="65" t="e">
        <f>VLOOKUP(E1897,'Trimming log'!$F$5:$V$5000,11,FALSE)</f>
        <v>#N/A</v>
      </c>
      <c r="P1897" s="65" t="e">
        <f>VLOOKUP(E1897,'Trimming log'!$F$5:$V$5000,12,FALSE)</f>
        <v>#N/A</v>
      </c>
      <c r="Q1897" s="65" t="e">
        <f>VLOOKUP(E1897,'Trimming log'!$F$5:$V$5000,13,FALSE)</f>
        <v>#N/A</v>
      </c>
      <c r="R1897" s="65" t="e">
        <f>VLOOKUP(E1897,'Trimming log'!$F$5:$V$5000,14,FALSE)</f>
        <v>#N/A</v>
      </c>
      <c r="S1897" s="65" t="e">
        <f>VLOOKUP(E1897,'Trimming log'!$F$5:$V$5000,15,FALSE)</f>
        <v>#N/A</v>
      </c>
      <c r="T1897" s="65" t="e">
        <f t="shared" si="383"/>
        <v>#N/A</v>
      </c>
      <c r="U1897" s="491" t="str">
        <f t="shared" si="384"/>
        <v/>
      </c>
      <c r="V1897" s="74">
        <f t="shared" si="387"/>
        <v>0</v>
      </c>
      <c r="W1897" s="134">
        <f t="shared" si="388"/>
        <v>0</v>
      </c>
      <c r="X1897" s="134" t="e">
        <f>VLOOKUP(E1897,'Trimming log'!$F$5:$Y$5000,19,FALSE)</f>
        <v>#N/A</v>
      </c>
      <c r="Y1897" s="134" t="e">
        <f>VLOOKUP(E1897,'Trimming log'!$F$5:$Y$5000,20,FALSE)</f>
        <v>#N/A</v>
      </c>
      <c r="Z1897" s="135" t="e">
        <f t="shared" si="389"/>
        <v>#N/A</v>
      </c>
      <c r="AA1897" s="135" t="e">
        <f t="shared" si="390"/>
        <v>#N/A</v>
      </c>
      <c r="AB1897" s="136" t="e">
        <f t="shared" si="391"/>
        <v>#N/A</v>
      </c>
      <c r="AC1897" s="136" t="e">
        <f t="shared" si="392"/>
        <v>#N/A</v>
      </c>
      <c r="AD1897" s="136" t="e">
        <f t="shared" si="393"/>
        <v>#N/A</v>
      </c>
      <c r="AE1897" s="136" t="e">
        <f t="shared" si="394"/>
        <v>#N/A</v>
      </c>
    </row>
    <row r="1898" spans="1:31">
      <c r="A1898" s="67" t="str">
        <f t="shared" si="382"/>
        <v/>
      </c>
      <c r="B1898" s="65">
        <f t="shared" si="385"/>
        <v>1875</v>
      </c>
      <c r="C1898" s="68" t="str">
        <f t="shared" si="386"/>
        <v/>
      </c>
      <c r="D1898" s="69"/>
      <c r="E1898" s="75"/>
      <c r="F1898" s="65" t="e">
        <f>VLOOKUP(E1898,'Trimming log'!$F$5:$V$5000,2,FALSE)</f>
        <v>#N/A</v>
      </c>
      <c r="G1898" s="65" t="e">
        <f>VLOOKUP(E1898,'Trimming log'!$F$5:$V$5000,3,FALSE)</f>
        <v>#N/A</v>
      </c>
      <c r="H1898" s="508" t="e">
        <f>VLOOKUP(E1898,'Trimming log'!$F$5:$V$5000,4,FALSE)</f>
        <v>#N/A</v>
      </c>
      <c r="I1898" s="65" t="e">
        <f>VLOOKUP(E1898,'Trimming log'!$F$5:$V$5000,5,FALSE)</f>
        <v>#N/A</v>
      </c>
      <c r="J1898" s="65" t="e">
        <f>VLOOKUP(E1898,'Trimming log'!$F$5:$V$5000,6,FALSE)</f>
        <v>#N/A</v>
      </c>
      <c r="K1898" s="65" t="e">
        <f>VLOOKUP(E1898,'Trimming log'!$F$5:$V$5000,7,FALSE)</f>
        <v>#N/A</v>
      </c>
      <c r="L1898" s="65" t="e">
        <f>VLOOKUP(E1898,'Trimming log'!$F$5:$V$5000,8,FALSE)</f>
        <v>#N/A</v>
      </c>
      <c r="M1898" s="65" t="e">
        <f>VLOOKUP(E1898,'Trimming log'!$F$5:$V$5000,9,FALSE)</f>
        <v>#N/A</v>
      </c>
      <c r="N1898" s="507" t="e">
        <f>VLOOKUP(E1898,'Trimming log'!$F$5:$V$5000,10,FALSE)</f>
        <v>#N/A</v>
      </c>
      <c r="O1898" s="65" t="e">
        <f>VLOOKUP(E1898,'Trimming log'!$F$5:$V$5000,11,FALSE)</f>
        <v>#N/A</v>
      </c>
      <c r="P1898" s="65" t="e">
        <f>VLOOKUP(E1898,'Trimming log'!$F$5:$V$5000,12,FALSE)</f>
        <v>#N/A</v>
      </c>
      <c r="Q1898" s="65" t="e">
        <f>VLOOKUP(E1898,'Trimming log'!$F$5:$V$5000,13,FALSE)</f>
        <v>#N/A</v>
      </c>
      <c r="R1898" s="65" t="e">
        <f>VLOOKUP(E1898,'Trimming log'!$F$5:$V$5000,14,FALSE)</f>
        <v>#N/A</v>
      </c>
      <c r="S1898" s="65" t="e">
        <f>VLOOKUP(E1898,'Trimming log'!$F$5:$V$5000,15,FALSE)</f>
        <v>#N/A</v>
      </c>
      <c r="T1898" s="65" t="e">
        <f t="shared" si="383"/>
        <v>#N/A</v>
      </c>
      <c r="U1898" s="491" t="str">
        <f t="shared" si="384"/>
        <v/>
      </c>
      <c r="V1898" s="74">
        <f t="shared" si="387"/>
        <v>0</v>
      </c>
      <c r="W1898" s="134">
        <f t="shared" si="388"/>
        <v>0</v>
      </c>
      <c r="X1898" s="134" t="e">
        <f>VLOOKUP(E1898,'Trimming log'!$F$5:$Y$5000,19,FALSE)</f>
        <v>#N/A</v>
      </c>
      <c r="Y1898" s="134" t="e">
        <f>VLOOKUP(E1898,'Trimming log'!$F$5:$Y$5000,20,FALSE)</f>
        <v>#N/A</v>
      </c>
      <c r="Z1898" s="135" t="e">
        <f t="shared" si="389"/>
        <v>#N/A</v>
      </c>
      <c r="AA1898" s="135" t="e">
        <f t="shared" si="390"/>
        <v>#N/A</v>
      </c>
      <c r="AB1898" s="136" t="e">
        <f t="shared" si="391"/>
        <v>#N/A</v>
      </c>
      <c r="AC1898" s="136" t="e">
        <f t="shared" si="392"/>
        <v>#N/A</v>
      </c>
      <c r="AD1898" s="136" t="e">
        <f t="shared" si="393"/>
        <v>#N/A</v>
      </c>
      <c r="AE1898" s="136" t="e">
        <f t="shared" si="394"/>
        <v>#N/A</v>
      </c>
    </row>
    <row r="1899" spans="1:31">
      <c r="A1899" s="67" t="str">
        <f t="shared" si="382"/>
        <v/>
      </c>
      <c r="B1899" s="65">
        <f t="shared" si="385"/>
        <v>1876</v>
      </c>
      <c r="C1899" s="68" t="str">
        <f t="shared" si="386"/>
        <v/>
      </c>
      <c r="D1899" s="69"/>
      <c r="E1899" s="75"/>
      <c r="F1899" s="65" t="e">
        <f>VLOOKUP(E1899,'Trimming log'!$F$5:$V$5000,2,FALSE)</f>
        <v>#N/A</v>
      </c>
      <c r="G1899" s="65" t="e">
        <f>VLOOKUP(E1899,'Trimming log'!$F$5:$V$5000,3,FALSE)</f>
        <v>#N/A</v>
      </c>
      <c r="H1899" s="508" t="e">
        <f>VLOOKUP(E1899,'Trimming log'!$F$5:$V$5000,4,FALSE)</f>
        <v>#N/A</v>
      </c>
      <c r="I1899" s="65" t="e">
        <f>VLOOKUP(E1899,'Trimming log'!$F$5:$V$5000,5,FALSE)</f>
        <v>#N/A</v>
      </c>
      <c r="J1899" s="65" t="e">
        <f>VLOOKUP(E1899,'Trimming log'!$F$5:$V$5000,6,FALSE)</f>
        <v>#N/A</v>
      </c>
      <c r="K1899" s="65" t="e">
        <f>VLOOKUP(E1899,'Trimming log'!$F$5:$V$5000,7,FALSE)</f>
        <v>#N/A</v>
      </c>
      <c r="L1899" s="65" t="e">
        <f>VLOOKUP(E1899,'Trimming log'!$F$5:$V$5000,8,FALSE)</f>
        <v>#N/A</v>
      </c>
      <c r="M1899" s="65" t="e">
        <f>VLOOKUP(E1899,'Trimming log'!$F$5:$V$5000,9,FALSE)</f>
        <v>#N/A</v>
      </c>
      <c r="N1899" s="507" t="e">
        <f>VLOOKUP(E1899,'Trimming log'!$F$5:$V$5000,10,FALSE)</f>
        <v>#N/A</v>
      </c>
      <c r="O1899" s="65" t="e">
        <f>VLOOKUP(E1899,'Trimming log'!$F$5:$V$5000,11,FALSE)</f>
        <v>#N/A</v>
      </c>
      <c r="P1899" s="65" t="e">
        <f>VLOOKUP(E1899,'Trimming log'!$F$5:$V$5000,12,FALSE)</f>
        <v>#N/A</v>
      </c>
      <c r="Q1899" s="65" t="e">
        <f>VLOOKUP(E1899,'Trimming log'!$F$5:$V$5000,13,FALSE)</f>
        <v>#N/A</v>
      </c>
      <c r="R1899" s="65" t="e">
        <f>VLOOKUP(E1899,'Trimming log'!$F$5:$V$5000,14,FALSE)</f>
        <v>#N/A</v>
      </c>
      <c r="S1899" s="65" t="e">
        <f>VLOOKUP(E1899,'Trimming log'!$F$5:$V$5000,15,FALSE)</f>
        <v>#N/A</v>
      </c>
      <c r="T1899" s="65" t="e">
        <f t="shared" si="383"/>
        <v>#N/A</v>
      </c>
      <c r="U1899" s="491" t="str">
        <f t="shared" si="384"/>
        <v/>
      </c>
      <c r="V1899" s="74">
        <f t="shared" si="387"/>
        <v>0</v>
      </c>
      <c r="W1899" s="134">
        <f t="shared" si="388"/>
        <v>0</v>
      </c>
      <c r="X1899" s="134" t="e">
        <f>VLOOKUP(E1899,'Trimming log'!$F$5:$Y$5000,19,FALSE)</f>
        <v>#N/A</v>
      </c>
      <c r="Y1899" s="134" t="e">
        <f>VLOOKUP(E1899,'Trimming log'!$F$5:$Y$5000,20,FALSE)</f>
        <v>#N/A</v>
      </c>
      <c r="Z1899" s="135" t="e">
        <f t="shared" si="389"/>
        <v>#N/A</v>
      </c>
      <c r="AA1899" s="135" t="e">
        <f t="shared" si="390"/>
        <v>#N/A</v>
      </c>
      <c r="AB1899" s="136" t="e">
        <f t="shared" si="391"/>
        <v>#N/A</v>
      </c>
      <c r="AC1899" s="136" t="e">
        <f t="shared" si="392"/>
        <v>#N/A</v>
      </c>
      <c r="AD1899" s="136" t="e">
        <f t="shared" si="393"/>
        <v>#N/A</v>
      </c>
      <c r="AE1899" s="136" t="e">
        <f t="shared" si="394"/>
        <v>#N/A</v>
      </c>
    </row>
    <row r="1900" spans="1:31">
      <c r="A1900" s="67" t="str">
        <f t="shared" si="382"/>
        <v/>
      </c>
      <c r="B1900" s="65">
        <f t="shared" si="385"/>
        <v>1877</v>
      </c>
      <c r="C1900" s="68" t="str">
        <f t="shared" si="386"/>
        <v/>
      </c>
      <c r="D1900" s="69"/>
      <c r="E1900" s="75"/>
      <c r="F1900" s="65" t="e">
        <f>VLOOKUP(E1900,'Trimming log'!$F$5:$V$5000,2,FALSE)</f>
        <v>#N/A</v>
      </c>
      <c r="G1900" s="65" t="e">
        <f>VLOOKUP(E1900,'Trimming log'!$F$5:$V$5000,3,FALSE)</f>
        <v>#N/A</v>
      </c>
      <c r="H1900" s="508" t="e">
        <f>VLOOKUP(E1900,'Trimming log'!$F$5:$V$5000,4,FALSE)</f>
        <v>#N/A</v>
      </c>
      <c r="I1900" s="65" t="e">
        <f>VLOOKUP(E1900,'Trimming log'!$F$5:$V$5000,5,FALSE)</f>
        <v>#N/A</v>
      </c>
      <c r="J1900" s="65" t="e">
        <f>VLOOKUP(E1900,'Trimming log'!$F$5:$V$5000,6,FALSE)</f>
        <v>#N/A</v>
      </c>
      <c r="K1900" s="65" t="e">
        <f>VLOOKUP(E1900,'Trimming log'!$F$5:$V$5000,7,FALSE)</f>
        <v>#N/A</v>
      </c>
      <c r="L1900" s="65" t="e">
        <f>VLOOKUP(E1900,'Trimming log'!$F$5:$V$5000,8,FALSE)</f>
        <v>#N/A</v>
      </c>
      <c r="M1900" s="65" t="e">
        <f>VLOOKUP(E1900,'Trimming log'!$F$5:$V$5000,9,FALSE)</f>
        <v>#N/A</v>
      </c>
      <c r="N1900" s="507" t="e">
        <f>VLOOKUP(E1900,'Trimming log'!$F$5:$V$5000,10,FALSE)</f>
        <v>#N/A</v>
      </c>
      <c r="O1900" s="65" t="e">
        <f>VLOOKUP(E1900,'Trimming log'!$F$5:$V$5000,11,FALSE)</f>
        <v>#N/A</v>
      </c>
      <c r="P1900" s="65" t="e">
        <f>VLOOKUP(E1900,'Trimming log'!$F$5:$V$5000,12,FALSE)</f>
        <v>#N/A</v>
      </c>
      <c r="Q1900" s="65" t="e">
        <f>VLOOKUP(E1900,'Trimming log'!$F$5:$V$5000,13,FALSE)</f>
        <v>#N/A</v>
      </c>
      <c r="R1900" s="65" t="e">
        <f>VLOOKUP(E1900,'Trimming log'!$F$5:$V$5000,14,FALSE)</f>
        <v>#N/A</v>
      </c>
      <c r="S1900" s="65" t="e">
        <f>VLOOKUP(E1900,'Trimming log'!$F$5:$V$5000,15,FALSE)</f>
        <v>#N/A</v>
      </c>
      <c r="T1900" s="65" t="e">
        <f t="shared" si="383"/>
        <v>#N/A</v>
      </c>
      <c r="U1900" s="491" t="str">
        <f t="shared" si="384"/>
        <v/>
      </c>
      <c r="V1900" s="74">
        <f t="shared" si="387"/>
        <v>0</v>
      </c>
      <c r="W1900" s="134">
        <f t="shared" si="388"/>
        <v>0</v>
      </c>
      <c r="X1900" s="134" t="e">
        <f>VLOOKUP(E1900,'Trimming log'!$F$5:$Y$5000,19,FALSE)</f>
        <v>#N/A</v>
      </c>
      <c r="Y1900" s="134" t="e">
        <f>VLOOKUP(E1900,'Trimming log'!$F$5:$Y$5000,20,FALSE)</f>
        <v>#N/A</v>
      </c>
      <c r="Z1900" s="135" t="e">
        <f t="shared" si="389"/>
        <v>#N/A</v>
      </c>
      <c r="AA1900" s="135" t="e">
        <f t="shared" si="390"/>
        <v>#N/A</v>
      </c>
      <c r="AB1900" s="136" t="e">
        <f t="shared" si="391"/>
        <v>#N/A</v>
      </c>
      <c r="AC1900" s="136" t="e">
        <f t="shared" si="392"/>
        <v>#N/A</v>
      </c>
      <c r="AD1900" s="136" t="e">
        <f t="shared" si="393"/>
        <v>#N/A</v>
      </c>
      <c r="AE1900" s="136" t="e">
        <f t="shared" si="394"/>
        <v>#N/A</v>
      </c>
    </row>
    <row r="1901" spans="1:31">
      <c r="A1901" s="67" t="str">
        <f t="shared" si="382"/>
        <v/>
      </c>
      <c r="B1901" s="65">
        <f t="shared" si="385"/>
        <v>1878</v>
      </c>
      <c r="C1901" s="68" t="str">
        <f t="shared" si="386"/>
        <v/>
      </c>
      <c r="D1901" s="69"/>
      <c r="E1901" s="75"/>
      <c r="F1901" s="65" t="e">
        <f>VLOOKUP(E1901,'Trimming log'!$F$5:$V$5000,2,FALSE)</f>
        <v>#N/A</v>
      </c>
      <c r="G1901" s="65" t="e">
        <f>VLOOKUP(E1901,'Trimming log'!$F$5:$V$5000,3,FALSE)</f>
        <v>#N/A</v>
      </c>
      <c r="H1901" s="508" t="e">
        <f>VLOOKUP(E1901,'Trimming log'!$F$5:$V$5000,4,FALSE)</f>
        <v>#N/A</v>
      </c>
      <c r="I1901" s="65" t="e">
        <f>VLOOKUP(E1901,'Trimming log'!$F$5:$V$5000,5,FALSE)</f>
        <v>#N/A</v>
      </c>
      <c r="J1901" s="65" t="e">
        <f>VLOOKUP(E1901,'Trimming log'!$F$5:$V$5000,6,FALSE)</f>
        <v>#N/A</v>
      </c>
      <c r="K1901" s="65" t="e">
        <f>VLOOKUP(E1901,'Trimming log'!$F$5:$V$5000,7,FALSE)</f>
        <v>#N/A</v>
      </c>
      <c r="L1901" s="65" t="e">
        <f>VLOOKUP(E1901,'Trimming log'!$F$5:$V$5000,8,FALSE)</f>
        <v>#N/A</v>
      </c>
      <c r="M1901" s="65" t="e">
        <f>VLOOKUP(E1901,'Trimming log'!$F$5:$V$5000,9,FALSE)</f>
        <v>#N/A</v>
      </c>
      <c r="N1901" s="507" t="e">
        <f>VLOOKUP(E1901,'Trimming log'!$F$5:$V$5000,10,FALSE)</f>
        <v>#N/A</v>
      </c>
      <c r="O1901" s="65" t="e">
        <f>VLOOKUP(E1901,'Trimming log'!$F$5:$V$5000,11,FALSE)</f>
        <v>#N/A</v>
      </c>
      <c r="P1901" s="65" t="e">
        <f>VLOOKUP(E1901,'Trimming log'!$F$5:$V$5000,12,FALSE)</f>
        <v>#N/A</v>
      </c>
      <c r="Q1901" s="65" t="e">
        <f>VLOOKUP(E1901,'Trimming log'!$F$5:$V$5000,13,FALSE)</f>
        <v>#N/A</v>
      </c>
      <c r="R1901" s="65" t="e">
        <f>VLOOKUP(E1901,'Trimming log'!$F$5:$V$5000,14,FALSE)</f>
        <v>#N/A</v>
      </c>
      <c r="S1901" s="65" t="e">
        <f>VLOOKUP(E1901,'Trimming log'!$F$5:$V$5000,15,FALSE)</f>
        <v>#N/A</v>
      </c>
      <c r="T1901" s="65" t="e">
        <f t="shared" si="383"/>
        <v>#N/A</v>
      </c>
      <c r="U1901" s="491" t="str">
        <f t="shared" si="384"/>
        <v/>
      </c>
      <c r="V1901" s="74">
        <f t="shared" si="387"/>
        <v>0</v>
      </c>
      <c r="W1901" s="134">
        <f t="shared" si="388"/>
        <v>0</v>
      </c>
      <c r="X1901" s="134" t="e">
        <f>VLOOKUP(E1901,'Trimming log'!$F$5:$Y$5000,19,FALSE)</f>
        <v>#N/A</v>
      </c>
      <c r="Y1901" s="134" t="e">
        <f>VLOOKUP(E1901,'Trimming log'!$F$5:$Y$5000,20,FALSE)</f>
        <v>#N/A</v>
      </c>
      <c r="Z1901" s="135" t="e">
        <f t="shared" si="389"/>
        <v>#N/A</v>
      </c>
      <c r="AA1901" s="135" t="e">
        <f t="shared" si="390"/>
        <v>#N/A</v>
      </c>
      <c r="AB1901" s="136" t="e">
        <f t="shared" si="391"/>
        <v>#N/A</v>
      </c>
      <c r="AC1901" s="136" t="e">
        <f t="shared" si="392"/>
        <v>#N/A</v>
      </c>
      <c r="AD1901" s="136" t="e">
        <f t="shared" si="393"/>
        <v>#N/A</v>
      </c>
      <c r="AE1901" s="136" t="e">
        <f t="shared" si="394"/>
        <v>#N/A</v>
      </c>
    </row>
    <row r="1902" spans="1:31">
      <c r="A1902" s="67" t="str">
        <f t="shared" si="382"/>
        <v/>
      </c>
      <c r="B1902" s="65">
        <f t="shared" si="385"/>
        <v>1879</v>
      </c>
      <c r="C1902" s="68" t="str">
        <f t="shared" si="386"/>
        <v/>
      </c>
      <c r="D1902" s="69"/>
      <c r="E1902" s="75"/>
      <c r="F1902" s="65" t="e">
        <f>VLOOKUP(E1902,'Trimming log'!$F$5:$V$5000,2,FALSE)</f>
        <v>#N/A</v>
      </c>
      <c r="G1902" s="65" t="e">
        <f>VLOOKUP(E1902,'Trimming log'!$F$5:$V$5000,3,FALSE)</f>
        <v>#N/A</v>
      </c>
      <c r="H1902" s="508" t="e">
        <f>VLOOKUP(E1902,'Trimming log'!$F$5:$V$5000,4,FALSE)</f>
        <v>#N/A</v>
      </c>
      <c r="I1902" s="65" t="e">
        <f>VLOOKUP(E1902,'Trimming log'!$F$5:$V$5000,5,FALSE)</f>
        <v>#N/A</v>
      </c>
      <c r="J1902" s="65" t="e">
        <f>VLOOKUP(E1902,'Trimming log'!$F$5:$V$5000,6,FALSE)</f>
        <v>#N/A</v>
      </c>
      <c r="K1902" s="65" t="e">
        <f>VLOOKUP(E1902,'Trimming log'!$F$5:$V$5000,7,FALSE)</f>
        <v>#N/A</v>
      </c>
      <c r="L1902" s="65" t="e">
        <f>VLOOKUP(E1902,'Trimming log'!$F$5:$V$5000,8,FALSE)</f>
        <v>#N/A</v>
      </c>
      <c r="M1902" s="65" t="e">
        <f>VLOOKUP(E1902,'Trimming log'!$F$5:$V$5000,9,FALSE)</f>
        <v>#N/A</v>
      </c>
      <c r="N1902" s="507" t="e">
        <f>VLOOKUP(E1902,'Trimming log'!$F$5:$V$5000,10,FALSE)</f>
        <v>#N/A</v>
      </c>
      <c r="O1902" s="65" t="e">
        <f>VLOOKUP(E1902,'Trimming log'!$F$5:$V$5000,11,FALSE)</f>
        <v>#N/A</v>
      </c>
      <c r="P1902" s="65" t="e">
        <f>VLOOKUP(E1902,'Trimming log'!$F$5:$V$5000,12,FALSE)</f>
        <v>#N/A</v>
      </c>
      <c r="Q1902" s="65" t="e">
        <f>VLOOKUP(E1902,'Trimming log'!$F$5:$V$5000,13,FALSE)</f>
        <v>#N/A</v>
      </c>
      <c r="R1902" s="65" t="e">
        <f>VLOOKUP(E1902,'Trimming log'!$F$5:$V$5000,14,FALSE)</f>
        <v>#N/A</v>
      </c>
      <c r="S1902" s="65" t="e">
        <f>VLOOKUP(E1902,'Trimming log'!$F$5:$V$5000,15,FALSE)</f>
        <v>#N/A</v>
      </c>
      <c r="T1902" s="65" t="e">
        <f t="shared" si="383"/>
        <v>#N/A</v>
      </c>
      <c r="U1902" s="491" t="str">
        <f t="shared" si="384"/>
        <v/>
      </c>
      <c r="V1902" s="74">
        <f t="shared" si="387"/>
        <v>0</v>
      </c>
      <c r="W1902" s="134">
        <f t="shared" si="388"/>
        <v>0</v>
      </c>
      <c r="X1902" s="134" t="e">
        <f>VLOOKUP(E1902,'Trimming log'!$F$5:$Y$5000,19,FALSE)</f>
        <v>#N/A</v>
      </c>
      <c r="Y1902" s="134" t="e">
        <f>VLOOKUP(E1902,'Trimming log'!$F$5:$Y$5000,20,FALSE)</f>
        <v>#N/A</v>
      </c>
      <c r="Z1902" s="135" t="e">
        <f t="shared" si="389"/>
        <v>#N/A</v>
      </c>
      <c r="AA1902" s="135" t="e">
        <f t="shared" si="390"/>
        <v>#N/A</v>
      </c>
      <c r="AB1902" s="136" t="e">
        <f t="shared" si="391"/>
        <v>#N/A</v>
      </c>
      <c r="AC1902" s="136" t="e">
        <f t="shared" si="392"/>
        <v>#N/A</v>
      </c>
      <c r="AD1902" s="136" t="e">
        <f t="shared" si="393"/>
        <v>#N/A</v>
      </c>
      <c r="AE1902" s="136" t="e">
        <f t="shared" si="394"/>
        <v>#N/A</v>
      </c>
    </row>
    <row r="1903" spans="1:31">
      <c r="A1903" s="67" t="str">
        <f t="shared" si="382"/>
        <v/>
      </c>
      <c r="B1903" s="65">
        <f t="shared" si="385"/>
        <v>1880</v>
      </c>
      <c r="C1903" s="68" t="str">
        <f t="shared" si="386"/>
        <v/>
      </c>
      <c r="D1903" s="69"/>
      <c r="E1903" s="75"/>
      <c r="F1903" s="65" t="e">
        <f>VLOOKUP(E1903,'Trimming log'!$F$5:$V$5000,2,FALSE)</f>
        <v>#N/A</v>
      </c>
      <c r="G1903" s="65" t="e">
        <f>VLOOKUP(E1903,'Trimming log'!$F$5:$V$5000,3,FALSE)</f>
        <v>#N/A</v>
      </c>
      <c r="H1903" s="508" t="e">
        <f>VLOOKUP(E1903,'Trimming log'!$F$5:$V$5000,4,FALSE)</f>
        <v>#N/A</v>
      </c>
      <c r="I1903" s="65" t="e">
        <f>VLOOKUP(E1903,'Trimming log'!$F$5:$V$5000,5,FALSE)</f>
        <v>#N/A</v>
      </c>
      <c r="J1903" s="65" t="e">
        <f>VLOOKUP(E1903,'Trimming log'!$F$5:$V$5000,6,FALSE)</f>
        <v>#N/A</v>
      </c>
      <c r="K1903" s="65" t="e">
        <f>VLOOKUP(E1903,'Trimming log'!$F$5:$V$5000,7,FALSE)</f>
        <v>#N/A</v>
      </c>
      <c r="L1903" s="65" t="e">
        <f>VLOOKUP(E1903,'Trimming log'!$F$5:$V$5000,8,FALSE)</f>
        <v>#N/A</v>
      </c>
      <c r="M1903" s="65" t="e">
        <f>VLOOKUP(E1903,'Trimming log'!$F$5:$V$5000,9,FALSE)</f>
        <v>#N/A</v>
      </c>
      <c r="N1903" s="507" t="e">
        <f>VLOOKUP(E1903,'Trimming log'!$F$5:$V$5000,10,FALSE)</f>
        <v>#N/A</v>
      </c>
      <c r="O1903" s="65" t="e">
        <f>VLOOKUP(E1903,'Trimming log'!$F$5:$V$5000,11,FALSE)</f>
        <v>#N/A</v>
      </c>
      <c r="P1903" s="65" t="e">
        <f>VLOOKUP(E1903,'Trimming log'!$F$5:$V$5000,12,FALSE)</f>
        <v>#N/A</v>
      </c>
      <c r="Q1903" s="65" t="e">
        <f>VLOOKUP(E1903,'Trimming log'!$F$5:$V$5000,13,FALSE)</f>
        <v>#N/A</v>
      </c>
      <c r="R1903" s="65" t="e">
        <f>VLOOKUP(E1903,'Trimming log'!$F$5:$V$5000,14,FALSE)</f>
        <v>#N/A</v>
      </c>
      <c r="S1903" s="65" t="e">
        <f>VLOOKUP(E1903,'Trimming log'!$F$5:$V$5000,15,FALSE)</f>
        <v>#N/A</v>
      </c>
      <c r="T1903" s="65" t="e">
        <f t="shared" si="383"/>
        <v>#N/A</v>
      </c>
      <c r="U1903" s="491" t="str">
        <f t="shared" si="384"/>
        <v/>
      </c>
      <c r="V1903" s="74">
        <f t="shared" si="387"/>
        <v>0</v>
      </c>
      <c r="W1903" s="134">
        <f t="shared" si="388"/>
        <v>0</v>
      </c>
      <c r="X1903" s="134" t="e">
        <f>VLOOKUP(E1903,'Trimming log'!$F$5:$Y$5000,19,FALSE)</f>
        <v>#N/A</v>
      </c>
      <c r="Y1903" s="134" t="e">
        <f>VLOOKUP(E1903,'Trimming log'!$F$5:$Y$5000,20,FALSE)</f>
        <v>#N/A</v>
      </c>
      <c r="Z1903" s="135" t="e">
        <f t="shared" si="389"/>
        <v>#N/A</v>
      </c>
      <c r="AA1903" s="135" t="e">
        <f t="shared" si="390"/>
        <v>#N/A</v>
      </c>
      <c r="AB1903" s="136" t="e">
        <f t="shared" si="391"/>
        <v>#N/A</v>
      </c>
      <c r="AC1903" s="136" t="e">
        <f t="shared" si="392"/>
        <v>#N/A</v>
      </c>
      <c r="AD1903" s="136" t="e">
        <f t="shared" si="393"/>
        <v>#N/A</v>
      </c>
      <c r="AE1903" s="136" t="e">
        <f t="shared" si="394"/>
        <v>#N/A</v>
      </c>
    </row>
    <row r="1904" spans="1:31">
      <c r="A1904" s="67" t="str">
        <f t="shared" si="382"/>
        <v/>
      </c>
      <c r="B1904" s="65">
        <f t="shared" si="385"/>
        <v>1881</v>
      </c>
      <c r="C1904" s="68" t="str">
        <f t="shared" si="386"/>
        <v/>
      </c>
      <c r="D1904" s="69"/>
      <c r="E1904" s="75"/>
      <c r="F1904" s="65" t="e">
        <f>VLOOKUP(E1904,'Trimming log'!$F$5:$V$5000,2,FALSE)</f>
        <v>#N/A</v>
      </c>
      <c r="G1904" s="65" t="e">
        <f>VLOOKUP(E1904,'Trimming log'!$F$5:$V$5000,3,FALSE)</f>
        <v>#N/A</v>
      </c>
      <c r="H1904" s="508" t="e">
        <f>VLOOKUP(E1904,'Trimming log'!$F$5:$V$5000,4,FALSE)</f>
        <v>#N/A</v>
      </c>
      <c r="I1904" s="65" t="e">
        <f>VLOOKUP(E1904,'Trimming log'!$F$5:$V$5000,5,FALSE)</f>
        <v>#N/A</v>
      </c>
      <c r="J1904" s="65" t="e">
        <f>VLOOKUP(E1904,'Trimming log'!$F$5:$V$5000,6,FALSE)</f>
        <v>#N/A</v>
      </c>
      <c r="K1904" s="65" t="e">
        <f>VLOOKUP(E1904,'Trimming log'!$F$5:$V$5000,7,FALSE)</f>
        <v>#N/A</v>
      </c>
      <c r="L1904" s="65" t="e">
        <f>VLOOKUP(E1904,'Trimming log'!$F$5:$V$5000,8,FALSE)</f>
        <v>#N/A</v>
      </c>
      <c r="M1904" s="65" t="e">
        <f>VLOOKUP(E1904,'Trimming log'!$F$5:$V$5000,9,FALSE)</f>
        <v>#N/A</v>
      </c>
      <c r="N1904" s="507" t="e">
        <f>VLOOKUP(E1904,'Trimming log'!$F$5:$V$5000,10,FALSE)</f>
        <v>#N/A</v>
      </c>
      <c r="O1904" s="65" t="e">
        <f>VLOOKUP(E1904,'Trimming log'!$F$5:$V$5000,11,FALSE)</f>
        <v>#N/A</v>
      </c>
      <c r="P1904" s="65" t="e">
        <f>VLOOKUP(E1904,'Trimming log'!$F$5:$V$5000,12,FALSE)</f>
        <v>#N/A</v>
      </c>
      <c r="Q1904" s="65" t="e">
        <f>VLOOKUP(E1904,'Trimming log'!$F$5:$V$5000,13,FALSE)</f>
        <v>#N/A</v>
      </c>
      <c r="R1904" s="65" t="e">
        <f>VLOOKUP(E1904,'Trimming log'!$F$5:$V$5000,14,FALSE)</f>
        <v>#N/A</v>
      </c>
      <c r="S1904" s="65" t="e">
        <f>VLOOKUP(E1904,'Trimming log'!$F$5:$V$5000,15,FALSE)</f>
        <v>#N/A</v>
      </c>
      <c r="T1904" s="65" t="e">
        <f t="shared" si="383"/>
        <v>#N/A</v>
      </c>
      <c r="U1904" s="491" t="str">
        <f t="shared" si="384"/>
        <v/>
      </c>
      <c r="V1904" s="74">
        <f t="shared" si="387"/>
        <v>0</v>
      </c>
      <c r="W1904" s="134">
        <f t="shared" si="388"/>
        <v>0</v>
      </c>
      <c r="X1904" s="134" t="e">
        <f>VLOOKUP(E1904,'Trimming log'!$F$5:$Y$5000,19,FALSE)</f>
        <v>#N/A</v>
      </c>
      <c r="Y1904" s="134" t="e">
        <f>VLOOKUP(E1904,'Trimming log'!$F$5:$Y$5000,20,FALSE)</f>
        <v>#N/A</v>
      </c>
      <c r="Z1904" s="135" t="e">
        <f t="shared" si="389"/>
        <v>#N/A</v>
      </c>
      <c r="AA1904" s="135" t="e">
        <f t="shared" si="390"/>
        <v>#N/A</v>
      </c>
      <c r="AB1904" s="136" t="e">
        <f t="shared" si="391"/>
        <v>#N/A</v>
      </c>
      <c r="AC1904" s="136" t="e">
        <f t="shared" si="392"/>
        <v>#N/A</v>
      </c>
      <c r="AD1904" s="136" t="e">
        <f t="shared" si="393"/>
        <v>#N/A</v>
      </c>
      <c r="AE1904" s="136" t="e">
        <f t="shared" si="394"/>
        <v>#N/A</v>
      </c>
    </row>
    <row r="1905" spans="1:31">
      <c r="A1905" s="67" t="str">
        <f t="shared" si="382"/>
        <v/>
      </c>
      <c r="B1905" s="65">
        <f t="shared" si="385"/>
        <v>1882</v>
      </c>
      <c r="C1905" s="68" t="str">
        <f t="shared" si="386"/>
        <v/>
      </c>
      <c r="D1905" s="69"/>
      <c r="E1905" s="75"/>
      <c r="F1905" s="65" t="e">
        <f>VLOOKUP(E1905,'Trimming log'!$F$5:$V$5000,2,FALSE)</f>
        <v>#N/A</v>
      </c>
      <c r="G1905" s="65" t="e">
        <f>VLOOKUP(E1905,'Trimming log'!$F$5:$V$5000,3,FALSE)</f>
        <v>#N/A</v>
      </c>
      <c r="H1905" s="508" t="e">
        <f>VLOOKUP(E1905,'Trimming log'!$F$5:$V$5000,4,FALSE)</f>
        <v>#N/A</v>
      </c>
      <c r="I1905" s="65" t="e">
        <f>VLOOKUP(E1905,'Trimming log'!$F$5:$V$5000,5,FALSE)</f>
        <v>#N/A</v>
      </c>
      <c r="J1905" s="65" t="e">
        <f>VLOOKUP(E1905,'Trimming log'!$F$5:$V$5000,6,FALSE)</f>
        <v>#N/A</v>
      </c>
      <c r="K1905" s="65" t="e">
        <f>VLOOKUP(E1905,'Trimming log'!$F$5:$V$5000,7,FALSE)</f>
        <v>#N/A</v>
      </c>
      <c r="L1905" s="65" t="e">
        <f>VLOOKUP(E1905,'Trimming log'!$F$5:$V$5000,8,FALSE)</f>
        <v>#N/A</v>
      </c>
      <c r="M1905" s="65" t="e">
        <f>VLOOKUP(E1905,'Trimming log'!$F$5:$V$5000,9,FALSE)</f>
        <v>#N/A</v>
      </c>
      <c r="N1905" s="507" t="e">
        <f>VLOOKUP(E1905,'Trimming log'!$F$5:$V$5000,10,FALSE)</f>
        <v>#N/A</v>
      </c>
      <c r="O1905" s="65" t="e">
        <f>VLOOKUP(E1905,'Trimming log'!$F$5:$V$5000,11,FALSE)</f>
        <v>#N/A</v>
      </c>
      <c r="P1905" s="65" t="e">
        <f>VLOOKUP(E1905,'Trimming log'!$F$5:$V$5000,12,FALSE)</f>
        <v>#N/A</v>
      </c>
      <c r="Q1905" s="65" t="e">
        <f>VLOOKUP(E1905,'Trimming log'!$F$5:$V$5000,13,FALSE)</f>
        <v>#N/A</v>
      </c>
      <c r="R1905" s="65" t="e">
        <f>VLOOKUP(E1905,'Trimming log'!$F$5:$V$5000,14,FALSE)</f>
        <v>#N/A</v>
      </c>
      <c r="S1905" s="65" t="e">
        <f>VLOOKUP(E1905,'Trimming log'!$F$5:$V$5000,15,FALSE)</f>
        <v>#N/A</v>
      </c>
      <c r="T1905" s="65" t="e">
        <f t="shared" si="383"/>
        <v>#N/A</v>
      </c>
      <c r="U1905" s="491" t="str">
        <f t="shared" si="384"/>
        <v/>
      </c>
      <c r="V1905" s="74">
        <f t="shared" si="387"/>
        <v>0</v>
      </c>
      <c r="W1905" s="134">
        <f t="shared" si="388"/>
        <v>0</v>
      </c>
      <c r="X1905" s="134" t="e">
        <f>VLOOKUP(E1905,'Trimming log'!$F$5:$Y$5000,19,FALSE)</f>
        <v>#N/A</v>
      </c>
      <c r="Y1905" s="134" t="e">
        <f>VLOOKUP(E1905,'Trimming log'!$F$5:$Y$5000,20,FALSE)</f>
        <v>#N/A</v>
      </c>
      <c r="Z1905" s="135" t="e">
        <f t="shared" si="389"/>
        <v>#N/A</v>
      </c>
      <c r="AA1905" s="135" t="e">
        <f t="shared" si="390"/>
        <v>#N/A</v>
      </c>
      <c r="AB1905" s="136" t="e">
        <f t="shared" si="391"/>
        <v>#N/A</v>
      </c>
      <c r="AC1905" s="136" t="e">
        <f t="shared" si="392"/>
        <v>#N/A</v>
      </c>
      <c r="AD1905" s="136" t="e">
        <f t="shared" si="393"/>
        <v>#N/A</v>
      </c>
      <c r="AE1905" s="136" t="e">
        <f t="shared" si="394"/>
        <v>#N/A</v>
      </c>
    </row>
    <row r="1906" spans="1:31">
      <c r="A1906" s="67" t="str">
        <f t="shared" si="382"/>
        <v/>
      </c>
      <c r="B1906" s="65">
        <f t="shared" si="385"/>
        <v>1883</v>
      </c>
      <c r="C1906" s="68" t="str">
        <f t="shared" si="386"/>
        <v/>
      </c>
      <c r="D1906" s="69"/>
      <c r="E1906" s="75"/>
      <c r="F1906" s="65" t="e">
        <f>VLOOKUP(E1906,'Trimming log'!$F$5:$V$5000,2,FALSE)</f>
        <v>#N/A</v>
      </c>
      <c r="G1906" s="65" t="e">
        <f>VLOOKUP(E1906,'Trimming log'!$F$5:$V$5000,3,FALSE)</f>
        <v>#N/A</v>
      </c>
      <c r="H1906" s="508" t="e">
        <f>VLOOKUP(E1906,'Trimming log'!$F$5:$V$5000,4,FALSE)</f>
        <v>#N/A</v>
      </c>
      <c r="I1906" s="65" t="e">
        <f>VLOOKUP(E1906,'Trimming log'!$F$5:$V$5000,5,FALSE)</f>
        <v>#N/A</v>
      </c>
      <c r="J1906" s="65" t="e">
        <f>VLOOKUP(E1906,'Trimming log'!$F$5:$V$5000,6,FALSE)</f>
        <v>#N/A</v>
      </c>
      <c r="K1906" s="65" t="e">
        <f>VLOOKUP(E1906,'Trimming log'!$F$5:$V$5000,7,FALSE)</f>
        <v>#N/A</v>
      </c>
      <c r="L1906" s="65" t="e">
        <f>VLOOKUP(E1906,'Trimming log'!$F$5:$V$5000,8,FALSE)</f>
        <v>#N/A</v>
      </c>
      <c r="M1906" s="65" t="e">
        <f>VLOOKUP(E1906,'Trimming log'!$F$5:$V$5000,9,FALSE)</f>
        <v>#N/A</v>
      </c>
      <c r="N1906" s="507" t="e">
        <f>VLOOKUP(E1906,'Trimming log'!$F$5:$V$5000,10,FALSE)</f>
        <v>#N/A</v>
      </c>
      <c r="O1906" s="65" t="e">
        <f>VLOOKUP(E1906,'Trimming log'!$F$5:$V$5000,11,FALSE)</f>
        <v>#N/A</v>
      </c>
      <c r="P1906" s="65" t="e">
        <f>VLOOKUP(E1906,'Trimming log'!$F$5:$V$5000,12,FALSE)</f>
        <v>#N/A</v>
      </c>
      <c r="Q1906" s="65" t="e">
        <f>VLOOKUP(E1906,'Trimming log'!$F$5:$V$5000,13,FALSE)</f>
        <v>#N/A</v>
      </c>
      <c r="R1906" s="65" t="e">
        <f>VLOOKUP(E1906,'Trimming log'!$F$5:$V$5000,14,FALSE)</f>
        <v>#N/A</v>
      </c>
      <c r="S1906" s="65" t="e">
        <f>VLOOKUP(E1906,'Trimming log'!$F$5:$V$5000,15,FALSE)</f>
        <v>#N/A</v>
      </c>
      <c r="T1906" s="65" t="e">
        <f t="shared" si="383"/>
        <v>#N/A</v>
      </c>
      <c r="U1906" s="491" t="str">
        <f t="shared" si="384"/>
        <v/>
      </c>
      <c r="V1906" s="74">
        <f t="shared" si="387"/>
        <v>0</v>
      </c>
      <c r="W1906" s="134">
        <f t="shared" si="388"/>
        <v>0</v>
      </c>
      <c r="X1906" s="134" t="e">
        <f>VLOOKUP(E1906,'Trimming log'!$F$5:$Y$5000,19,FALSE)</f>
        <v>#N/A</v>
      </c>
      <c r="Y1906" s="134" t="e">
        <f>VLOOKUP(E1906,'Trimming log'!$F$5:$Y$5000,20,FALSE)</f>
        <v>#N/A</v>
      </c>
      <c r="Z1906" s="135" t="e">
        <f t="shared" si="389"/>
        <v>#N/A</v>
      </c>
      <c r="AA1906" s="135" t="e">
        <f t="shared" si="390"/>
        <v>#N/A</v>
      </c>
      <c r="AB1906" s="136" t="e">
        <f t="shared" si="391"/>
        <v>#N/A</v>
      </c>
      <c r="AC1906" s="136" t="e">
        <f t="shared" si="392"/>
        <v>#N/A</v>
      </c>
      <c r="AD1906" s="136" t="e">
        <f t="shared" si="393"/>
        <v>#N/A</v>
      </c>
      <c r="AE1906" s="136" t="e">
        <f t="shared" si="394"/>
        <v>#N/A</v>
      </c>
    </row>
    <row r="1907" spans="1:31">
      <c r="A1907" s="67" t="str">
        <f t="shared" si="382"/>
        <v/>
      </c>
      <c r="B1907" s="65">
        <f t="shared" si="385"/>
        <v>1884</v>
      </c>
      <c r="C1907" s="68" t="str">
        <f t="shared" si="386"/>
        <v/>
      </c>
      <c r="D1907" s="69"/>
      <c r="E1907" s="75"/>
      <c r="F1907" s="65" t="e">
        <f>VLOOKUP(E1907,'Trimming log'!$F$5:$V$5000,2,FALSE)</f>
        <v>#N/A</v>
      </c>
      <c r="G1907" s="65" t="e">
        <f>VLOOKUP(E1907,'Trimming log'!$F$5:$V$5000,3,FALSE)</f>
        <v>#N/A</v>
      </c>
      <c r="H1907" s="508" t="e">
        <f>VLOOKUP(E1907,'Trimming log'!$F$5:$V$5000,4,FALSE)</f>
        <v>#N/A</v>
      </c>
      <c r="I1907" s="65" t="e">
        <f>VLOOKUP(E1907,'Trimming log'!$F$5:$V$5000,5,FALSE)</f>
        <v>#N/A</v>
      </c>
      <c r="J1907" s="65" t="e">
        <f>VLOOKUP(E1907,'Trimming log'!$F$5:$V$5000,6,FALSE)</f>
        <v>#N/A</v>
      </c>
      <c r="K1907" s="65" t="e">
        <f>VLOOKUP(E1907,'Trimming log'!$F$5:$V$5000,7,FALSE)</f>
        <v>#N/A</v>
      </c>
      <c r="L1907" s="65" t="e">
        <f>VLOOKUP(E1907,'Trimming log'!$F$5:$V$5000,8,FALSE)</f>
        <v>#N/A</v>
      </c>
      <c r="M1907" s="65" t="e">
        <f>VLOOKUP(E1907,'Trimming log'!$F$5:$V$5000,9,FALSE)</f>
        <v>#N/A</v>
      </c>
      <c r="N1907" s="507" t="e">
        <f>VLOOKUP(E1907,'Trimming log'!$F$5:$V$5000,10,FALSE)</f>
        <v>#N/A</v>
      </c>
      <c r="O1907" s="65" t="e">
        <f>VLOOKUP(E1907,'Trimming log'!$F$5:$V$5000,11,FALSE)</f>
        <v>#N/A</v>
      </c>
      <c r="P1907" s="65" t="e">
        <f>VLOOKUP(E1907,'Trimming log'!$F$5:$V$5000,12,FALSE)</f>
        <v>#N/A</v>
      </c>
      <c r="Q1907" s="65" t="e">
        <f>VLOOKUP(E1907,'Trimming log'!$F$5:$V$5000,13,FALSE)</f>
        <v>#N/A</v>
      </c>
      <c r="R1907" s="65" t="e">
        <f>VLOOKUP(E1907,'Trimming log'!$F$5:$V$5000,14,FALSE)</f>
        <v>#N/A</v>
      </c>
      <c r="S1907" s="65" t="e">
        <f>VLOOKUP(E1907,'Trimming log'!$F$5:$V$5000,15,FALSE)</f>
        <v>#N/A</v>
      </c>
      <c r="T1907" s="65" t="e">
        <f t="shared" si="383"/>
        <v>#N/A</v>
      </c>
      <c r="U1907" s="491" t="str">
        <f t="shared" si="384"/>
        <v/>
      </c>
      <c r="V1907" s="74">
        <f t="shared" si="387"/>
        <v>0</v>
      </c>
      <c r="W1907" s="134">
        <f t="shared" si="388"/>
        <v>0</v>
      </c>
      <c r="X1907" s="134" t="e">
        <f>VLOOKUP(E1907,'Trimming log'!$F$5:$Y$5000,19,FALSE)</f>
        <v>#N/A</v>
      </c>
      <c r="Y1907" s="134" t="e">
        <f>VLOOKUP(E1907,'Trimming log'!$F$5:$Y$5000,20,FALSE)</f>
        <v>#N/A</v>
      </c>
      <c r="Z1907" s="135" t="e">
        <f t="shared" si="389"/>
        <v>#N/A</v>
      </c>
      <c r="AA1907" s="135" t="e">
        <f t="shared" si="390"/>
        <v>#N/A</v>
      </c>
      <c r="AB1907" s="136" t="e">
        <f t="shared" si="391"/>
        <v>#N/A</v>
      </c>
      <c r="AC1907" s="136" t="e">
        <f t="shared" si="392"/>
        <v>#N/A</v>
      </c>
      <c r="AD1907" s="136" t="e">
        <f t="shared" si="393"/>
        <v>#N/A</v>
      </c>
      <c r="AE1907" s="136" t="e">
        <f t="shared" si="394"/>
        <v>#N/A</v>
      </c>
    </row>
    <row r="1908" spans="1:31">
      <c r="A1908" s="67" t="str">
        <f t="shared" si="382"/>
        <v/>
      </c>
      <c r="B1908" s="65">
        <f t="shared" si="385"/>
        <v>1885</v>
      </c>
      <c r="C1908" s="68" t="str">
        <f t="shared" si="386"/>
        <v/>
      </c>
      <c r="D1908" s="69"/>
      <c r="E1908" s="75"/>
      <c r="F1908" s="65" t="e">
        <f>VLOOKUP(E1908,'Trimming log'!$F$5:$V$5000,2,FALSE)</f>
        <v>#N/A</v>
      </c>
      <c r="G1908" s="65" t="e">
        <f>VLOOKUP(E1908,'Trimming log'!$F$5:$V$5000,3,FALSE)</f>
        <v>#N/A</v>
      </c>
      <c r="H1908" s="508" t="e">
        <f>VLOOKUP(E1908,'Trimming log'!$F$5:$V$5000,4,FALSE)</f>
        <v>#N/A</v>
      </c>
      <c r="I1908" s="65" t="e">
        <f>VLOOKUP(E1908,'Trimming log'!$F$5:$V$5000,5,FALSE)</f>
        <v>#N/A</v>
      </c>
      <c r="J1908" s="65" t="e">
        <f>VLOOKUP(E1908,'Trimming log'!$F$5:$V$5000,6,FALSE)</f>
        <v>#N/A</v>
      </c>
      <c r="K1908" s="65" t="e">
        <f>VLOOKUP(E1908,'Trimming log'!$F$5:$V$5000,7,FALSE)</f>
        <v>#N/A</v>
      </c>
      <c r="L1908" s="65" t="e">
        <f>VLOOKUP(E1908,'Trimming log'!$F$5:$V$5000,8,FALSE)</f>
        <v>#N/A</v>
      </c>
      <c r="M1908" s="65" t="e">
        <f>VLOOKUP(E1908,'Trimming log'!$F$5:$V$5000,9,FALSE)</f>
        <v>#N/A</v>
      </c>
      <c r="N1908" s="507" t="e">
        <f>VLOOKUP(E1908,'Trimming log'!$F$5:$V$5000,10,FALSE)</f>
        <v>#N/A</v>
      </c>
      <c r="O1908" s="65" t="e">
        <f>VLOOKUP(E1908,'Trimming log'!$F$5:$V$5000,11,FALSE)</f>
        <v>#N/A</v>
      </c>
      <c r="P1908" s="65" t="e">
        <f>VLOOKUP(E1908,'Trimming log'!$F$5:$V$5000,12,FALSE)</f>
        <v>#N/A</v>
      </c>
      <c r="Q1908" s="65" t="e">
        <f>VLOOKUP(E1908,'Trimming log'!$F$5:$V$5000,13,FALSE)</f>
        <v>#N/A</v>
      </c>
      <c r="R1908" s="65" t="e">
        <f>VLOOKUP(E1908,'Trimming log'!$F$5:$V$5000,14,FALSE)</f>
        <v>#N/A</v>
      </c>
      <c r="S1908" s="65" t="e">
        <f>VLOOKUP(E1908,'Trimming log'!$F$5:$V$5000,15,FALSE)</f>
        <v>#N/A</v>
      </c>
      <c r="T1908" s="65" t="e">
        <f t="shared" si="383"/>
        <v>#N/A</v>
      </c>
      <c r="U1908" s="491" t="str">
        <f t="shared" si="384"/>
        <v/>
      </c>
      <c r="V1908" s="74">
        <f t="shared" si="387"/>
        <v>0</v>
      </c>
      <c r="W1908" s="134">
        <f t="shared" si="388"/>
        <v>0</v>
      </c>
      <c r="X1908" s="134" t="e">
        <f>VLOOKUP(E1908,'Trimming log'!$F$5:$Y$5000,19,FALSE)</f>
        <v>#N/A</v>
      </c>
      <c r="Y1908" s="134" t="e">
        <f>VLOOKUP(E1908,'Trimming log'!$F$5:$Y$5000,20,FALSE)</f>
        <v>#N/A</v>
      </c>
      <c r="Z1908" s="135" t="e">
        <f t="shared" si="389"/>
        <v>#N/A</v>
      </c>
      <c r="AA1908" s="135" t="e">
        <f t="shared" si="390"/>
        <v>#N/A</v>
      </c>
      <c r="AB1908" s="136" t="e">
        <f t="shared" si="391"/>
        <v>#N/A</v>
      </c>
      <c r="AC1908" s="136" t="e">
        <f t="shared" si="392"/>
        <v>#N/A</v>
      </c>
      <c r="AD1908" s="136" t="e">
        <f t="shared" si="393"/>
        <v>#N/A</v>
      </c>
      <c r="AE1908" s="136" t="e">
        <f t="shared" si="394"/>
        <v>#N/A</v>
      </c>
    </row>
    <row r="1909" spans="1:31">
      <c r="A1909" s="67" t="str">
        <f t="shared" si="382"/>
        <v/>
      </c>
      <c r="B1909" s="65">
        <f t="shared" si="385"/>
        <v>1886</v>
      </c>
      <c r="C1909" s="68" t="str">
        <f t="shared" si="386"/>
        <v/>
      </c>
      <c r="D1909" s="69"/>
      <c r="E1909" s="75"/>
      <c r="F1909" s="65" t="e">
        <f>VLOOKUP(E1909,'Trimming log'!$F$5:$V$5000,2,FALSE)</f>
        <v>#N/A</v>
      </c>
      <c r="G1909" s="65" t="e">
        <f>VLOOKUP(E1909,'Trimming log'!$F$5:$V$5000,3,FALSE)</f>
        <v>#N/A</v>
      </c>
      <c r="H1909" s="508" t="e">
        <f>VLOOKUP(E1909,'Trimming log'!$F$5:$V$5000,4,FALSE)</f>
        <v>#N/A</v>
      </c>
      <c r="I1909" s="65" t="e">
        <f>VLOOKUP(E1909,'Trimming log'!$F$5:$V$5000,5,FALSE)</f>
        <v>#N/A</v>
      </c>
      <c r="J1909" s="65" t="e">
        <f>VLOOKUP(E1909,'Trimming log'!$F$5:$V$5000,6,FALSE)</f>
        <v>#N/A</v>
      </c>
      <c r="K1909" s="65" t="e">
        <f>VLOOKUP(E1909,'Trimming log'!$F$5:$V$5000,7,FALSE)</f>
        <v>#N/A</v>
      </c>
      <c r="L1909" s="65" t="e">
        <f>VLOOKUP(E1909,'Trimming log'!$F$5:$V$5000,8,FALSE)</f>
        <v>#N/A</v>
      </c>
      <c r="M1909" s="65" t="e">
        <f>VLOOKUP(E1909,'Trimming log'!$F$5:$V$5000,9,FALSE)</f>
        <v>#N/A</v>
      </c>
      <c r="N1909" s="507" t="e">
        <f>VLOOKUP(E1909,'Trimming log'!$F$5:$V$5000,10,FALSE)</f>
        <v>#N/A</v>
      </c>
      <c r="O1909" s="65" t="e">
        <f>VLOOKUP(E1909,'Trimming log'!$F$5:$V$5000,11,FALSE)</f>
        <v>#N/A</v>
      </c>
      <c r="P1909" s="65" t="e">
        <f>VLOOKUP(E1909,'Trimming log'!$F$5:$V$5000,12,FALSE)</f>
        <v>#N/A</v>
      </c>
      <c r="Q1909" s="65" t="e">
        <f>VLOOKUP(E1909,'Trimming log'!$F$5:$V$5000,13,FALSE)</f>
        <v>#N/A</v>
      </c>
      <c r="R1909" s="65" t="e">
        <f>VLOOKUP(E1909,'Trimming log'!$F$5:$V$5000,14,FALSE)</f>
        <v>#N/A</v>
      </c>
      <c r="S1909" s="65" t="e">
        <f>VLOOKUP(E1909,'Trimming log'!$F$5:$V$5000,15,FALSE)</f>
        <v>#N/A</v>
      </c>
      <c r="T1909" s="65" t="e">
        <f t="shared" si="383"/>
        <v>#N/A</v>
      </c>
      <c r="U1909" s="491" t="str">
        <f t="shared" si="384"/>
        <v/>
      </c>
      <c r="V1909" s="74">
        <f t="shared" si="387"/>
        <v>0</v>
      </c>
      <c r="W1909" s="134">
        <f t="shared" si="388"/>
        <v>0</v>
      </c>
      <c r="X1909" s="134" t="e">
        <f>VLOOKUP(E1909,'Trimming log'!$F$5:$Y$5000,19,FALSE)</f>
        <v>#N/A</v>
      </c>
      <c r="Y1909" s="134" t="e">
        <f>VLOOKUP(E1909,'Trimming log'!$F$5:$Y$5000,20,FALSE)</f>
        <v>#N/A</v>
      </c>
      <c r="Z1909" s="135" t="e">
        <f t="shared" si="389"/>
        <v>#N/A</v>
      </c>
      <c r="AA1909" s="135" t="e">
        <f t="shared" si="390"/>
        <v>#N/A</v>
      </c>
      <c r="AB1909" s="136" t="e">
        <f t="shared" si="391"/>
        <v>#N/A</v>
      </c>
      <c r="AC1909" s="136" t="e">
        <f t="shared" si="392"/>
        <v>#N/A</v>
      </c>
      <c r="AD1909" s="136" t="e">
        <f t="shared" si="393"/>
        <v>#N/A</v>
      </c>
      <c r="AE1909" s="136" t="e">
        <f t="shared" si="394"/>
        <v>#N/A</v>
      </c>
    </row>
    <row r="1910" spans="1:31">
      <c r="A1910" s="67" t="str">
        <f t="shared" si="382"/>
        <v/>
      </c>
      <c r="B1910" s="65">
        <f t="shared" si="385"/>
        <v>1887</v>
      </c>
      <c r="C1910" s="68" t="str">
        <f t="shared" si="386"/>
        <v/>
      </c>
      <c r="D1910" s="69"/>
      <c r="E1910" s="75"/>
      <c r="F1910" s="65" t="e">
        <f>VLOOKUP(E1910,'Trimming log'!$F$5:$V$5000,2,FALSE)</f>
        <v>#N/A</v>
      </c>
      <c r="G1910" s="65" t="e">
        <f>VLOOKUP(E1910,'Trimming log'!$F$5:$V$5000,3,FALSE)</f>
        <v>#N/A</v>
      </c>
      <c r="H1910" s="508" t="e">
        <f>VLOOKUP(E1910,'Trimming log'!$F$5:$V$5000,4,FALSE)</f>
        <v>#N/A</v>
      </c>
      <c r="I1910" s="65" t="e">
        <f>VLOOKUP(E1910,'Trimming log'!$F$5:$V$5000,5,FALSE)</f>
        <v>#N/A</v>
      </c>
      <c r="J1910" s="65" t="e">
        <f>VLOOKUP(E1910,'Trimming log'!$F$5:$V$5000,6,FALSE)</f>
        <v>#N/A</v>
      </c>
      <c r="K1910" s="65" t="e">
        <f>VLOOKUP(E1910,'Trimming log'!$F$5:$V$5000,7,FALSE)</f>
        <v>#N/A</v>
      </c>
      <c r="L1910" s="65" t="e">
        <f>VLOOKUP(E1910,'Trimming log'!$F$5:$V$5000,8,FALSE)</f>
        <v>#N/A</v>
      </c>
      <c r="M1910" s="65" t="e">
        <f>VLOOKUP(E1910,'Trimming log'!$F$5:$V$5000,9,FALSE)</f>
        <v>#N/A</v>
      </c>
      <c r="N1910" s="507" t="e">
        <f>VLOOKUP(E1910,'Trimming log'!$F$5:$V$5000,10,FALSE)</f>
        <v>#N/A</v>
      </c>
      <c r="O1910" s="65" t="e">
        <f>VLOOKUP(E1910,'Trimming log'!$F$5:$V$5000,11,FALSE)</f>
        <v>#N/A</v>
      </c>
      <c r="P1910" s="65" t="e">
        <f>VLOOKUP(E1910,'Trimming log'!$F$5:$V$5000,12,FALSE)</f>
        <v>#N/A</v>
      </c>
      <c r="Q1910" s="65" t="e">
        <f>VLOOKUP(E1910,'Trimming log'!$F$5:$V$5000,13,FALSE)</f>
        <v>#N/A</v>
      </c>
      <c r="R1910" s="65" t="e">
        <f>VLOOKUP(E1910,'Trimming log'!$F$5:$V$5000,14,FALSE)</f>
        <v>#N/A</v>
      </c>
      <c r="S1910" s="65" t="e">
        <f>VLOOKUP(E1910,'Trimming log'!$F$5:$V$5000,15,FALSE)</f>
        <v>#N/A</v>
      </c>
      <c r="T1910" s="65" t="e">
        <f t="shared" si="383"/>
        <v>#N/A</v>
      </c>
      <c r="U1910" s="491" t="str">
        <f t="shared" si="384"/>
        <v/>
      </c>
      <c r="V1910" s="74">
        <f t="shared" si="387"/>
        <v>0</v>
      </c>
      <c r="W1910" s="134">
        <f t="shared" si="388"/>
        <v>0</v>
      </c>
      <c r="X1910" s="134" t="e">
        <f>VLOOKUP(E1910,'Trimming log'!$F$5:$Y$5000,19,FALSE)</f>
        <v>#N/A</v>
      </c>
      <c r="Y1910" s="134" t="e">
        <f>VLOOKUP(E1910,'Trimming log'!$F$5:$Y$5000,20,FALSE)</f>
        <v>#N/A</v>
      </c>
      <c r="Z1910" s="135" t="e">
        <f t="shared" si="389"/>
        <v>#N/A</v>
      </c>
      <c r="AA1910" s="135" t="e">
        <f t="shared" si="390"/>
        <v>#N/A</v>
      </c>
      <c r="AB1910" s="136" t="e">
        <f t="shared" si="391"/>
        <v>#N/A</v>
      </c>
      <c r="AC1910" s="136" t="e">
        <f t="shared" si="392"/>
        <v>#N/A</v>
      </c>
      <c r="AD1910" s="136" t="e">
        <f t="shared" si="393"/>
        <v>#N/A</v>
      </c>
      <c r="AE1910" s="136" t="e">
        <f t="shared" si="394"/>
        <v>#N/A</v>
      </c>
    </row>
    <row r="1911" spans="1:31">
      <c r="A1911" s="67" t="str">
        <f t="shared" si="382"/>
        <v/>
      </c>
      <c r="B1911" s="65">
        <f t="shared" si="385"/>
        <v>1888</v>
      </c>
      <c r="C1911" s="68" t="str">
        <f t="shared" si="386"/>
        <v/>
      </c>
      <c r="D1911" s="69"/>
      <c r="E1911" s="75"/>
      <c r="F1911" s="65" t="e">
        <f>VLOOKUP(E1911,'Trimming log'!$F$5:$V$5000,2,FALSE)</f>
        <v>#N/A</v>
      </c>
      <c r="G1911" s="65" t="e">
        <f>VLOOKUP(E1911,'Trimming log'!$F$5:$V$5000,3,FALSE)</f>
        <v>#N/A</v>
      </c>
      <c r="H1911" s="508" t="e">
        <f>VLOOKUP(E1911,'Trimming log'!$F$5:$V$5000,4,FALSE)</f>
        <v>#N/A</v>
      </c>
      <c r="I1911" s="65" t="e">
        <f>VLOOKUP(E1911,'Trimming log'!$F$5:$V$5000,5,FALSE)</f>
        <v>#N/A</v>
      </c>
      <c r="J1911" s="65" t="e">
        <f>VLOOKUP(E1911,'Trimming log'!$F$5:$V$5000,6,FALSE)</f>
        <v>#N/A</v>
      </c>
      <c r="K1911" s="65" t="e">
        <f>VLOOKUP(E1911,'Trimming log'!$F$5:$V$5000,7,FALSE)</f>
        <v>#N/A</v>
      </c>
      <c r="L1911" s="65" t="e">
        <f>VLOOKUP(E1911,'Trimming log'!$F$5:$V$5000,8,FALSE)</f>
        <v>#N/A</v>
      </c>
      <c r="M1911" s="65" t="e">
        <f>VLOOKUP(E1911,'Trimming log'!$F$5:$V$5000,9,FALSE)</f>
        <v>#N/A</v>
      </c>
      <c r="N1911" s="507" t="e">
        <f>VLOOKUP(E1911,'Trimming log'!$F$5:$V$5000,10,FALSE)</f>
        <v>#N/A</v>
      </c>
      <c r="O1911" s="65" t="e">
        <f>VLOOKUP(E1911,'Trimming log'!$F$5:$V$5000,11,FALSE)</f>
        <v>#N/A</v>
      </c>
      <c r="P1911" s="65" t="e">
        <f>VLOOKUP(E1911,'Trimming log'!$F$5:$V$5000,12,FALSE)</f>
        <v>#N/A</v>
      </c>
      <c r="Q1911" s="65" t="e">
        <f>VLOOKUP(E1911,'Trimming log'!$F$5:$V$5000,13,FALSE)</f>
        <v>#N/A</v>
      </c>
      <c r="R1911" s="65" t="e">
        <f>VLOOKUP(E1911,'Trimming log'!$F$5:$V$5000,14,FALSE)</f>
        <v>#N/A</v>
      </c>
      <c r="S1911" s="65" t="e">
        <f>VLOOKUP(E1911,'Trimming log'!$F$5:$V$5000,15,FALSE)</f>
        <v>#N/A</v>
      </c>
      <c r="T1911" s="65" t="e">
        <f t="shared" si="383"/>
        <v>#N/A</v>
      </c>
      <c r="U1911" s="491" t="str">
        <f t="shared" si="384"/>
        <v/>
      </c>
      <c r="V1911" s="74">
        <f t="shared" si="387"/>
        <v>0</v>
      </c>
      <c r="W1911" s="134">
        <f t="shared" si="388"/>
        <v>0</v>
      </c>
      <c r="X1911" s="134" t="e">
        <f>VLOOKUP(E1911,'Trimming log'!$F$5:$Y$5000,19,FALSE)</f>
        <v>#N/A</v>
      </c>
      <c r="Y1911" s="134" t="e">
        <f>VLOOKUP(E1911,'Trimming log'!$F$5:$Y$5000,20,FALSE)</f>
        <v>#N/A</v>
      </c>
      <c r="Z1911" s="135" t="e">
        <f t="shared" si="389"/>
        <v>#N/A</v>
      </c>
      <c r="AA1911" s="135" t="e">
        <f t="shared" si="390"/>
        <v>#N/A</v>
      </c>
      <c r="AB1911" s="136" t="e">
        <f t="shared" si="391"/>
        <v>#N/A</v>
      </c>
      <c r="AC1911" s="136" t="e">
        <f t="shared" si="392"/>
        <v>#N/A</v>
      </c>
      <c r="AD1911" s="136" t="e">
        <f t="shared" si="393"/>
        <v>#N/A</v>
      </c>
      <c r="AE1911" s="136" t="e">
        <f t="shared" si="394"/>
        <v>#N/A</v>
      </c>
    </row>
    <row r="1912" spans="1:31">
      <c r="A1912" s="67" t="str">
        <f t="shared" si="382"/>
        <v/>
      </c>
      <c r="B1912" s="65">
        <f t="shared" si="385"/>
        <v>1889</v>
      </c>
      <c r="C1912" s="68" t="str">
        <f t="shared" si="386"/>
        <v/>
      </c>
      <c r="D1912" s="69"/>
      <c r="E1912" s="75"/>
      <c r="F1912" s="65" t="e">
        <f>VLOOKUP(E1912,'Trimming log'!$F$5:$V$5000,2,FALSE)</f>
        <v>#N/A</v>
      </c>
      <c r="G1912" s="65" t="e">
        <f>VLOOKUP(E1912,'Trimming log'!$F$5:$V$5000,3,FALSE)</f>
        <v>#N/A</v>
      </c>
      <c r="H1912" s="508" t="e">
        <f>VLOOKUP(E1912,'Trimming log'!$F$5:$V$5000,4,FALSE)</f>
        <v>#N/A</v>
      </c>
      <c r="I1912" s="65" t="e">
        <f>VLOOKUP(E1912,'Trimming log'!$F$5:$V$5000,5,FALSE)</f>
        <v>#N/A</v>
      </c>
      <c r="J1912" s="65" t="e">
        <f>VLOOKUP(E1912,'Trimming log'!$F$5:$V$5000,6,FALSE)</f>
        <v>#N/A</v>
      </c>
      <c r="K1912" s="65" t="e">
        <f>VLOOKUP(E1912,'Trimming log'!$F$5:$V$5000,7,FALSE)</f>
        <v>#N/A</v>
      </c>
      <c r="L1912" s="65" t="e">
        <f>VLOOKUP(E1912,'Trimming log'!$F$5:$V$5000,8,FALSE)</f>
        <v>#N/A</v>
      </c>
      <c r="M1912" s="65" t="e">
        <f>VLOOKUP(E1912,'Trimming log'!$F$5:$V$5000,9,FALSE)</f>
        <v>#N/A</v>
      </c>
      <c r="N1912" s="507" t="e">
        <f>VLOOKUP(E1912,'Trimming log'!$F$5:$V$5000,10,FALSE)</f>
        <v>#N/A</v>
      </c>
      <c r="O1912" s="65" t="e">
        <f>VLOOKUP(E1912,'Trimming log'!$F$5:$V$5000,11,FALSE)</f>
        <v>#N/A</v>
      </c>
      <c r="P1912" s="65" t="e">
        <f>VLOOKUP(E1912,'Trimming log'!$F$5:$V$5000,12,FALSE)</f>
        <v>#N/A</v>
      </c>
      <c r="Q1912" s="65" t="e">
        <f>VLOOKUP(E1912,'Trimming log'!$F$5:$V$5000,13,FALSE)</f>
        <v>#N/A</v>
      </c>
      <c r="R1912" s="65" t="e">
        <f>VLOOKUP(E1912,'Trimming log'!$F$5:$V$5000,14,FALSE)</f>
        <v>#N/A</v>
      </c>
      <c r="S1912" s="65" t="e">
        <f>VLOOKUP(E1912,'Trimming log'!$F$5:$V$5000,15,FALSE)</f>
        <v>#N/A</v>
      </c>
      <c r="T1912" s="65" t="e">
        <f t="shared" si="383"/>
        <v>#N/A</v>
      </c>
      <c r="U1912" s="491" t="str">
        <f t="shared" si="384"/>
        <v/>
      </c>
      <c r="V1912" s="74">
        <f t="shared" si="387"/>
        <v>0</v>
      </c>
      <c r="W1912" s="134">
        <f t="shared" si="388"/>
        <v>0</v>
      </c>
      <c r="X1912" s="134" t="e">
        <f>VLOOKUP(E1912,'Trimming log'!$F$5:$Y$5000,19,FALSE)</f>
        <v>#N/A</v>
      </c>
      <c r="Y1912" s="134" t="e">
        <f>VLOOKUP(E1912,'Trimming log'!$F$5:$Y$5000,20,FALSE)</f>
        <v>#N/A</v>
      </c>
      <c r="Z1912" s="135" t="e">
        <f t="shared" si="389"/>
        <v>#N/A</v>
      </c>
      <c r="AA1912" s="135" t="e">
        <f t="shared" si="390"/>
        <v>#N/A</v>
      </c>
      <c r="AB1912" s="136" t="e">
        <f t="shared" si="391"/>
        <v>#N/A</v>
      </c>
      <c r="AC1912" s="136" t="e">
        <f t="shared" si="392"/>
        <v>#N/A</v>
      </c>
      <c r="AD1912" s="136" t="e">
        <f t="shared" si="393"/>
        <v>#N/A</v>
      </c>
      <c r="AE1912" s="136" t="e">
        <f t="shared" si="394"/>
        <v>#N/A</v>
      </c>
    </row>
    <row r="1913" spans="1:31">
      <c r="A1913" s="67" t="str">
        <f t="shared" si="382"/>
        <v/>
      </c>
      <c r="B1913" s="65">
        <f t="shared" si="385"/>
        <v>1890</v>
      </c>
      <c r="C1913" s="68" t="str">
        <f t="shared" si="386"/>
        <v/>
      </c>
      <c r="D1913" s="69"/>
      <c r="E1913" s="75"/>
      <c r="F1913" s="65" t="e">
        <f>VLOOKUP(E1913,'Trimming log'!$F$5:$V$5000,2,FALSE)</f>
        <v>#N/A</v>
      </c>
      <c r="G1913" s="65" t="e">
        <f>VLOOKUP(E1913,'Trimming log'!$F$5:$V$5000,3,FALSE)</f>
        <v>#N/A</v>
      </c>
      <c r="H1913" s="508" t="e">
        <f>VLOOKUP(E1913,'Trimming log'!$F$5:$V$5000,4,FALSE)</f>
        <v>#N/A</v>
      </c>
      <c r="I1913" s="65" t="e">
        <f>VLOOKUP(E1913,'Trimming log'!$F$5:$V$5000,5,FALSE)</f>
        <v>#N/A</v>
      </c>
      <c r="J1913" s="65" t="e">
        <f>VLOOKUP(E1913,'Trimming log'!$F$5:$V$5000,6,FALSE)</f>
        <v>#N/A</v>
      </c>
      <c r="K1913" s="65" t="e">
        <f>VLOOKUP(E1913,'Trimming log'!$F$5:$V$5000,7,FALSE)</f>
        <v>#N/A</v>
      </c>
      <c r="L1913" s="65" t="e">
        <f>VLOOKUP(E1913,'Trimming log'!$F$5:$V$5000,8,FALSE)</f>
        <v>#N/A</v>
      </c>
      <c r="M1913" s="65" t="e">
        <f>VLOOKUP(E1913,'Trimming log'!$F$5:$V$5000,9,FALSE)</f>
        <v>#N/A</v>
      </c>
      <c r="N1913" s="507" t="e">
        <f>VLOOKUP(E1913,'Trimming log'!$F$5:$V$5000,10,FALSE)</f>
        <v>#N/A</v>
      </c>
      <c r="O1913" s="65" t="e">
        <f>VLOOKUP(E1913,'Trimming log'!$F$5:$V$5000,11,FALSE)</f>
        <v>#N/A</v>
      </c>
      <c r="P1913" s="65" t="e">
        <f>VLOOKUP(E1913,'Trimming log'!$F$5:$V$5000,12,FALSE)</f>
        <v>#N/A</v>
      </c>
      <c r="Q1913" s="65" t="e">
        <f>VLOOKUP(E1913,'Trimming log'!$F$5:$V$5000,13,FALSE)</f>
        <v>#N/A</v>
      </c>
      <c r="R1913" s="65" t="e">
        <f>VLOOKUP(E1913,'Trimming log'!$F$5:$V$5000,14,FALSE)</f>
        <v>#N/A</v>
      </c>
      <c r="S1913" s="65" t="e">
        <f>VLOOKUP(E1913,'Trimming log'!$F$5:$V$5000,15,FALSE)</f>
        <v>#N/A</v>
      </c>
      <c r="T1913" s="65" t="e">
        <f t="shared" si="383"/>
        <v>#N/A</v>
      </c>
      <c r="U1913" s="491" t="str">
        <f t="shared" si="384"/>
        <v/>
      </c>
      <c r="V1913" s="74">
        <f t="shared" si="387"/>
        <v>0</v>
      </c>
      <c r="W1913" s="134">
        <f t="shared" si="388"/>
        <v>0</v>
      </c>
      <c r="X1913" s="134" t="e">
        <f>VLOOKUP(E1913,'Trimming log'!$F$5:$Y$5000,19,FALSE)</f>
        <v>#N/A</v>
      </c>
      <c r="Y1913" s="134" t="e">
        <f>VLOOKUP(E1913,'Trimming log'!$F$5:$Y$5000,20,FALSE)</f>
        <v>#N/A</v>
      </c>
      <c r="Z1913" s="135" t="e">
        <f t="shared" si="389"/>
        <v>#N/A</v>
      </c>
      <c r="AA1913" s="135" t="e">
        <f t="shared" si="390"/>
        <v>#N/A</v>
      </c>
      <c r="AB1913" s="136" t="e">
        <f t="shared" si="391"/>
        <v>#N/A</v>
      </c>
      <c r="AC1913" s="136" t="e">
        <f t="shared" si="392"/>
        <v>#N/A</v>
      </c>
      <c r="AD1913" s="136" t="e">
        <f t="shared" si="393"/>
        <v>#N/A</v>
      </c>
      <c r="AE1913" s="136" t="e">
        <f t="shared" si="394"/>
        <v>#N/A</v>
      </c>
    </row>
    <row r="1914" spans="1:31">
      <c r="A1914" s="67" t="str">
        <f t="shared" si="382"/>
        <v/>
      </c>
      <c r="B1914" s="65">
        <f t="shared" si="385"/>
        <v>1891</v>
      </c>
      <c r="C1914" s="68" t="str">
        <f t="shared" si="386"/>
        <v/>
      </c>
      <c r="D1914" s="69"/>
      <c r="E1914" s="75"/>
      <c r="F1914" s="65" t="e">
        <f>VLOOKUP(E1914,'Trimming log'!$F$5:$V$5000,2,FALSE)</f>
        <v>#N/A</v>
      </c>
      <c r="G1914" s="65" t="e">
        <f>VLOOKUP(E1914,'Trimming log'!$F$5:$V$5000,3,FALSE)</f>
        <v>#N/A</v>
      </c>
      <c r="H1914" s="508" t="e">
        <f>VLOOKUP(E1914,'Trimming log'!$F$5:$V$5000,4,FALSE)</f>
        <v>#N/A</v>
      </c>
      <c r="I1914" s="65" t="e">
        <f>VLOOKUP(E1914,'Trimming log'!$F$5:$V$5000,5,FALSE)</f>
        <v>#N/A</v>
      </c>
      <c r="J1914" s="65" t="e">
        <f>VLOOKUP(E1914,'Trimming log'!$F$5:$V$5000,6,FALSE)</f>
        <v>#N/A</v>
      </c>
      <c r="K1914" s="65" t="e">
        <f>VLOOKUP(E1914,'Trimming log'!$F$5:$V$5000,7,FALSE)</f>
        <v>#N/A</v>
      </c>
      <c r="L1914" s="65" t="e">
        <f>VLOOKUP(E1914,'Trimming log'!$F$5:$V$5000,8,FALSE)</f>
        <v>#N/A</v>
      </c>
      <c r="M1914" s="65" t="e">
        <f>VLOOKUP(E1914,'Trimming log'!$F$5:$V$5000,9,FALSE)</f>
        <v>#N/A</v>
      </c>
      <c r="N1914" s="507" t="e">
        <f>VLOOKUP(E1914,'Trimming log'!$F$5:$V$5000,10,FALSE)</f>
        <v>#N/A</v>
      </c>
      <c r="O1914" s="65" t="e">
        <f>VLOOKUP(E1914,'Trimming log'!$F$5:$V$5000,11,FALSE)</f>
        <v>#N/A</v>
      </c>
      <c r="P1914" s="65" t="e">
        <f>VLOOKUP(E1914,'Trimming log'!$F$5:$V$5000,12,FALSE)</f>
        <v>#N/A</v>
      </c>
      <c r="Q1914" s="65" t="e">
        <f>VLOOKUP(E1914,'Trimming log'!$F$5:$V$5000,13,FALSE)</f>
        <v>#N/A</v>
      </c>
      <c r="R1914" s="65" t="e">
        <f>VLOOKUP(E1914,'Trimming log'!$F$5:$V$5000,14,FALSE)</f>
        <v>#N/A</v>
      </c>
      <c r="S1914" s="65" t="e">
        <f>VLOOKUP(E1914,'Trimming log'!$F$5:$V$5000,15,FALSE)</f>
        <v>#N/A</v>
      </c>
      <c r="T1914" s="65" t="e">
        <f t="shared" si="383"/>
        <v>#N/A</v>
      </c>
      <c r="U1914" s="491" t="str">
        <f t="shared" si="384"/>
        <v/>
      </c>
      <c r="V1914" s="74">
        <f t="shared" si="387"/>
        <v>0</v>
      </c>
      <c r="W1914" s="134">
        <f t="shared" si="388"/>
        <v>0</v>
      </c>
      <c r="X1914" s="134" t="e">
        <f>VLOOKUP(E1914,'Trimming log'!$F$5:$Y$5000,19,FALSE)</f>
        <v>#N/A</v>
      </c>
      <c r="Y1914" s="134" t="e">
        <f>VLOOKUP(E1914,'Trimming log'!$F$5:$Y$5000,20,FALSE)</f>
        <v>#N/A</v>
      </c>
      <c r="Z1914" s="135" t="e">
        <f t="shared" si="389"/>
        <v>#N/A</v>
      </c>
      <c r="AA1914" s="135" t="e">
        <f t="shared" si="390"/>
        <v>#N/A</v>
      </c>
      <c r="AB1914" s="136" t="e">
        <f t="shared" si="391"/>
        <v>#N/A</v>
      </c>
      <c r="AC1914" s="136" t="e">
        <f t="shared" si="392"/>
        <v>#N/A</v>
      </c>
      <c r="AD1914" s="136" t="e">
        <f t="shared" si="393"/>
        <v>#N/A</v>
      </c>
      <c r="AE1914" s="136" t="e">
        <f t="shared" si="394"/>
        <v>#N/A</v>
      </c>
    </row>
    <row r="1915" spans="1:31">
      <c r="A1915" s="67" t="str">
        <f t="shared" si="382"/>
        <v/>
      </c>
      <c r="B1915" s="65">
        <f t="shared" si="385"/>
        <v>1892</v>
      </c>
      <c r="C1915" s="68" t="str">
        <f t="shared" si="386"/>
        <v/>
      </c>
      <c r="D1915" s="69"/>
      <c r="E1915" s="75"/>
      <c r="F1915" s="65" t="e">
        <f>VLOOKUP(E1915,'Trimming log'!$F$5:$V$5000,2,FALSE)</f>
        <v>#N/A</v>
      </c>
      <c r="G1915" s="65" t="e">
        <f>VLOOKUP(E1915,'Trimming log'!$F$5:$V$5000,3,FALSE)</f>
        <v>#N/A</v>
      </c>
      <c r="H1915" s="508" t="e">
        <f>VLOOKUP(E1915,'Trimming log'!$F$5:$V$5000,4,FALSE)</f>
        <v>#N/A</v>
      </c>
      <c r="I1915" s="65" t="e">
        <f>VLOOKUP(E1915,'Trimming log'!$F$5:$V$5000,5,FALSE)</f>
        <v>#N/A</v>
      </c>
      <c r="J1915" s="65" t="e">
        <f>VLOOKUP(E1915,'Trimming log'!$F$5:$V$5000,6,FALSE)</f>
        <v>#N/A</v>
      </c>
      <c r="K1915" s="65" t="e">
        <f>VLOOKUP(E1915,'Trimming log'!$F$5:$V$5000,7,FALSE)</f>
        <v>#N/A</v>
      </c>
      <c r="L1915" s="65" t="e">
        <f>VLOOKUP(E1915,'Trimming log'!$F$5:$V$5000,8,FALSE)</f>
        <v>#N/A</v>
      </c>
      <c r="M1915" s="65" t="e">
        <f>VLOOKUP(E1915,'Trimming log'!$F$5:$V$5000,9,FALSE)</f>
        <v>#N/A</v>
      </c>
      <c r="N1915" s="507" t="e">
        <f>VLOOKUP(E1915,'Trimming log'!$F$5:$V$5000,10,FALSE)</f>
        <v>#N/A</v>
      </c>
      <c r="O1915" s="65" t="e">
        <f>VLOOKUP(E1915,'Trimming log'!$F$5:$V$5000,11,FALSE)</f>
        <v>#N/A</v>
      </c>
      <c r="P1915" s="65" t="e">
        <f>VLOOKUP(E1915,'Trimming log'!$F$5:$V$5000,12,FALSE)</f>
        <v>#N/A</v>
      </c>
      <c r="Q1915" s="65" t="e">
        <f>VLOOKUP(E1915,'Trimming log'!$F$5:$V$5000,13,FALSE)</f>
        <v>#N/A</v>
      </c>
      <c r="R1915" s="65" t="e">
        <f>VLOOKUP(E1915,'Trimming log'!$F$5:$V$5000,14,FALSE)</f>
        <v>#N/A</v>
      </c>
      <c r="S1915" s="65" t="e">
        <f>VLOOKUP(E1915,'Trimming log'!$F$5:$V$5000,15,FALSE)</f>
        <v>#N/A</v>
      </c>
      <c r="T1915" s="65" t="e">
        <f t="shared" si="383"/>
        <v>#N/A</v>
      </c>
      <c r="U1915" s="491" t="str">
        <f t="shared" si="384"/>
        <v/>
      </c>
      <c r="V1915" s="74">
        <f t="shared" si="387"/>
        <v>0</v>
      </c>
      <c r="W1915" s="134">
        <f t="shared" si="388"/>
        <v>0</v>
      </c>
      <c r="X1915" s="134" t="e">
        <f>VLOOKUP(E1915,'Trimming log'!$F$5:$Y$5000,19,FALSE)</f>
        <v>#N/A</v>
      </c>
      <c r="Y1915" s="134" t="e">
        <f>VLOOKUP(E1915,'Trimming log'!$F$5:$Y$5000,20,FALSE)</f>
        <v>#N/A</v>
      </c>
      <c r="Z1915" s="135" t="e">
        <f t="shared" si="389"/>
        <v>#N/A</v>
      </c>
      <c r="AA1915" s="135" t="e">
        <f t="shared" si="390"/>
        <v>#N/A</v>
      </c>
      <c r="AB1915" s="136" t="e">
        <f t="shared" si="391"/>
        <v>#N/A</v>
      </c>
      <c r="AC1915" s="136" t="e">
        <f t="shared" si="392"/>
        <v>#N/A</v>
      </c>
      <c r="AD1915" s="136" t="e">
        <f t="shared" si="393"/>
        <v>#N/A</v>
      </c>
      <c r="AE1915" s="136" t="e">
        <f t="shared" si="394"/>
        <v>#N/A</v>
      </c>
    </row>
    <row r="1916" spans="1:31">
      <c r="A1916" s="67" t="str">
        <f t="shared" si="382"/>
        <v/>
      </c>
      <c r="B1916" s="65">
        <f t="shared" si="385"/>
        <v>1893</v>
      </c>
      <c r="C1916" s="68" t="str">
        <f t="shared" si="386"/>
        <v/>
      </c>
      <c r="D1916" s="69"/>
      <c r="E1916" s="75"/>
      <c r="F1916" s="65" t="e">
        <f>VLOOKUP(E1916,'Trimming log'!$F$5:$V$5000,2,FALSE)</f>
        <v>#N/A</v>
      </c>
      <c r="G1916" s="65" t="e">
        <f>VLOOKUP(E1916,'Trimming log'!$F$5:$V$5000,3,FALSE)</f>
        <v>#N/A</v>
      </c>
      <c r="H1916" s="508" t="e">
        <f>VLOOKUP(E1916,'Trimming log'!$F$5:$V$5000,4,FALSE)</f>
        <v>#N/A</v>
      </c>
      <c r="I1916" s="65" t="e">
        <f>VLOOKUP(E1916,'Trimming log'!$F$5:$V$5000,5,FALSE)</f>
        <v>#N/A</v>
      </c>
      <c r="J1916" s="65" t="e">
        <f>VLOOKUP(E1916,'Trimming log'!$F$5:$V$5000,6,FALSE)</f>
        <v>#N/A</v>
      </c>
      <c r="K1916" s="65" t="e">
        <f>VLOOKUP(E1916,'Trimming log'!$F$5:$V$5000,7,FALSE)</f>
        <v>#N/A</v>
      </c>
      <c r="L1916" s="65" t="e">
        <f>VLOOKUP(E1916,'Trimming log'!$F$5:$V$5000,8,FALSE)</f>
        <v>#N/A</v>
      </c>
      <c r="M1916" s="65" t="e">
        <f>VLOOKUP(E1916,'Trimming log'!$F$5:$V$5000,9,FALSE)</f>
        <v>#N/A</v>
      </c>
      <c r="N1916" s="507" t="e">
        <f>VLOOKUP(E1916,'Trimming log'!$F$5:$V$5000,10,FALSE)</f>
        <v>#N/A</v>
      </c>
      <c r="O1916" s="65" t="e">
        <f>VLOOKUP(E1916,'Trimming log'!$F$5:$V$5000,11,FALSE)</f>
        <v>#N/A</v>
      </c>
      <c r="P1916" s="65" t="e">
        <f>VLOOKUP(E1916,'Trimming log'!$F$5:$V$5000,12,FALSE)</f>
        <v>#N/A</v>
      </c>
      <c r="Q1916" s="65" t="e">
        <f>VLOOKUP(E1916,'Trimming log'!$F$5:$V$5000,13,FALSE)</f>
        <v>#N/A</v>
      </c>
      <c r="R1916" s="65" t="e">
        <f>VLOOKUP(E1916,'Trimming log'!$F$5:$V$5000,14,FALSE)</f>
        <v>#N/A</v>
      </c>
      <c r="S1916" s="65" t="e">
        <f>VLOOKUP(E1916,'Trimming log'!$F$5:$V$5000,15,FALSE)</f>
        <v>#N/A</v>
      </c>
      <c r="T1916" s="65" t="e">
        <f t="shared" si="383"/>
        <v>#N/A</v>
      </c>
      <c r="U1916" s="491" t="str">
        <f t="shared" si="384"/>
        <v/>
      </c>
      <c r="V1916" s="74">
        <f t="shared" si="387"/>
        <v>0</v>
      </c>
      <c r="W1916" s="134">
        <f t="shared" si="388"/>
        <v>0</v>
      </c>
      <c r="X1916" s="134" t="e">
        <f>VLOOKUP(E1916,'Trimming log'!$F$5:$Y$5000,19,FALSE)</f>
        <v>#N/A</v>
      </c>
      <c r="Y1916" s="134" t="e">
        <f>VLOOKUP(E1916,'Trimming log'!$F$5:$Y$5000,20,FALSE)</f>
        <v>#N/A</v>
      </c>
      <c r="Z1916" s="135" t="e">
        <f t="shared" si="389"/>
        <v>#N/A</v>
      </c>
      <c r="AA1916" s="135" t="e">
        <f t="shared" si="390"/>
        <v>#N/A</v>
      </c>
      <c r="AB1916" s="136" t="e">
        <f t="shared" si="391"/>
        <v>#N/A</v>
      </c>
      <c r="AC1916" s="136" t="e">
        <f t="shared" si="392"/>
        <v>#N/A</v>
      </c>
      <c r="AD1916" s="136" t="e">
        <f t="shared" si="393"/>
        <v>#N/A</v>
      </c>
      <c r="AE1916" s="136" t="e">
        <f t="shared" si="394"/>
        <v>#N/A</v>
      </c>
    </row>
    <row r="1917" spans="1:31">
      <c r="A1917" s="67" t="str">
        <f t="shared" si="382"/>
        <v/>
      </c>
      <c r="B1917" s="65">
        <f t="shared" si="385"/>
        <v>1894</v>
      </c>
      <c r="C1917" s="68" t="str">
        <f t="shared" si="386"/>
        <v/>
      </c>
      <c r="D1917" s="69"/>
      <c r="E1917" s="75"/>
      <c r="F1917" s="65" t="e">
        <f>VLOOKUP(E1917,'Trimming log'!$F$5:$V$5000,2,FALSE)</f>
        <v>#N/A</v>
      </c>
      <c r="G1917" s="65" t="e">
        <f>VLOOKUP(E1917,'Trimming log'!$F$5:$V$5000,3,FALSE)</f>
        <v>#N/A</v>
      </c>
      <c r="H1917" s="508" t="e">
        <f>VLOOKUP(E1917,'Trimming log'!$F$5:$V$5000,4,FALSE)</f>
        <v>#N/A</v>
      </c>
      <c r="I1917" s="65" t="e">
        <f>VLOOKUP(E1917,'Trimming log'!$F$5:$V$5000,5,FALSE)</f>
        <v>#N/A</v>
      </c>
      <c r="J1917" s="65" t="e">
        <f>VLOOKUP(E1917,'Trimming log'!$F$5:$V$5000,6,FALSE)</f>
        <v>#N/A</v>
      </c>
      <c r="K1917" s="65" t="e">
        <f>VLOOKUP(E1917,'Trimming log'!$F$5:$V$5000,7,FALSE)</f>
        <v>#N/A</v>
      </c>
      <c r="L1917" s="65" t="e">
        <f>VLOOKUP(E1917,'Trimming log'!$F$5:$V$5000,8,FALSE)</f>
        <v>#N/A</v>
      </c>
      <c r="M1917" s="65" t="e">
        <f>VLOOKUP(E1917,'Trimming log'!$F$5:$V$5000,9,FALSE)</f>
        <v>#N/A</v>
      </c>
      <c r="N1917" s="507" t="e">
        <f>VLOOKUP(E1917,'Trimming log'!$F$5:$V$5000,10,FALSE)</f>
        <v>#N/A</v>
      </c>
      <c r="O1917" s="65" t="e">
        <f>VLOOKUP(E1917,'Trimming log'!$F$5:$V$5000,11,FALSE)</f>
        <v>#N/A</v>
      </c>
      <c r="P1917" s="65" t="e">
        <f>VLOOKUP(E1917,'Trimming log'!$F$5:$V$5000,12,FALSE)</f>
        <v>#N/A</v>
      </c>
      <c r="Q1917" s="65" t="e">
        <f>VLOOKUP(E1917,'Trimming log'!$F$5:$V$5000,13,FALSE)</f>
        <v>#N/A</v>
      </c>
      <c r="R1917" s="65" t="e">
        <f>VLOOKUP(E1917,'Trimming log'!$F$5:$V$5000,14,FALSE)</f>
        <v>#N/A</v>
      </c>
      <c r="S1917" s="65" t="e">
        <f>VLOOKUP(E1917,'Trimming log'!$F$5:$V$5000,15,FALSE)</f>
        <v>#N/A</v>
      </c>
      <c r="T1917" s="65" t="e">
        <f t="shared" si="383"/>
        <v>#N/A</v>
      </c>
      <c r="U1917" s="491" t="str">
        <f t="shared" si="384"/>
        <v/>
      </c>
      <c r="V1917" s="74">
        <f t="shared" si="387"/>
        <v>0</v>
      </c>
      <c r="W1917" s="134">
        <f t="shared" si="388"/>
        <v>0</v>
      </c>
      <c r="X1917" s="134" t="e">
        <f>VLOOKUP(E1917,'Trimming log'!$F$5:$Y$5000,19,FALSE)</f>
        <v>#N/A</v>
      </c>
      <c r="Y1917" s="134" t="e">
        <f>VLOOKUP(E1917,'Trimming log'!$F$5:$Y$5000,20,FALSE)</f>
        <v>#N/A</v>
      </c>
      <c r="Z1917" s="135" t="e">
        <f t="shared" si="389"/>
        <v>#N/A</v>
      </c>
      <c r="AA1917" s="135" t="e">
        <f t="shared" si="390"/>
        <v>#N/A</v>
      </c>
      <c r="AB1917" s="136" t="e">
        <f t="shared" si="391"/>
        <v>#N/A</v>
      </c>
      <c r="AC1917" s="136" t="e">
        <f t="shared" si="392"/>
        <v>#N/A</v>
      </c>
      <c r="AD1917" s="136" t="e">
        <f t="shared" si="393"/>
        <v>#N/A</v>
      </c>
      <c r="AE1917" s="136" t="e">
        <f t="shared" si="394"/>
        <v>#N/A</v>
      </c>
    </row>
    <row r="1918" spans="1:31">
      <c r="A1918" s="67" t="str">
        <f t="shared" si="382"/>
        <v/>
      </c>
      <c r="B1918" s="65">
        <f t="shared" si="385"/>
        <v>1895</v>
      </c>
      <c r="C1918" s="68" t="str">
        <f t="shared" si="386"/>
        <v/>
      </c>
      <c r="D1918" s="69"/>
      <c r="E1918" s="75"/>
      <c r="F1918" s="65" t="e">
        <f>VLOOKUP(E1918,'Trimming log'!$F$5:$V$5000,2,FALSE)</f>
        <v>#N/A</v>
      </c>
      <c r="G1918" s="65" t="e">
        <f>VLOOKUP(E1918,'Trimming log'!$F$5:$V$5000,3,FALSE)</f>
        <v>#N/A</v>
      </c>
      <c r="H1918" s="508" t="e">
        <f>VLOOKUP(E1918,'Trimming log'!$F$5:$V$5000,4,FALSE)</f>
        <v>#N/A</v>
      </c>
      <c r="I1918" s="65" t="e">
        <f>VLOOKUP(E1918,'Trimming log'!$F$5:$V$5000,5,FALSE)</f>
        <v>#N/A</v>
      </c>
      <c r="J1918" s="65" t="e">
        <f>VLOOKUP(E1918,'Trimming log'!$F$5:$V$5000,6,FALSE)</f>
        <v>#N/A</v>
      </c>
      <c r="K1918" s="65" t="e">
        <f>VLOOKUP(E1918,'Trimming log'!$F$5:$V$5000,7,FALSE)</f>
        <v>#N/A</v>
      </c>
      <c r="L1918" s="65" t="e">
        <f>VLOOKUP(E1918,'Trimming log'!$F$5:$V$5000,8,FALSE)</f>
        <v>#N/A</v>
      </c>
      <c r="M1918" s="65" t="e">
        <f>VLOOKUP(E1918,'Trimming log'!$F$5:$V$5000,9,FALSE)</f>
        <v>#N/A</v>
      </c>
      <c r="N1918" s="507" t="e">
        <f>VLOOKUP(E1918,'Trimming log'!$F$5:$V$5000,10,FALSE)</f>
        <v>#N/A</v>
      </c>
      <c r="O1918" s="65" t="e">
        <f>VLOOKUP(E1918,'Trimming log'!$F$5:$V$5000,11,FALSE)</f>
        <v>#N/A</v>
      </c>
      <c r="P1918" s="65" t="e">
        <f>VLOOKUP(E1918,'Trimming log'!$F$5:$V$5000,12,FALSE)</f>
        <v>#N/A</v>
      </c>
      <c r="Q1918" s="65" t="e">
        <f>VLOOKUP(E1918,'Trimming log'!$F$5:$V$5000,13,FALSE)</f>
        <v>#N/A</v>
      </c>
      <c r="R1918" s="65" t="e">
        <f>VLOOKUP(E1918,'Trimming log'!$F$5:$V$5000,14,FALSE)</f>
        <v>#N/A</v>
      </c>
      <c r="S1918" s="65" t="e">
        <f>VLOOKUP(E1918,'Trimming log'!$F$5:$V$5000,15,FALSE)</f>
        <v>#N/A</v>
      </c>
      <c r="T1918" s="65" t="e">
        <f t="shared" si="383"/>
        <v>#N/A</v>
      </c>
      <c r="U1918" s="491" t="str">
        <f t="shared" si="384"/>
        <v/>
      </c>
      <c r="V1918" s="74">
        <f t="shared" si="387"/>
        <v>0</v>
      </c>
      <c r="W1918" s="134">
        <f t="shared" si="388"/>
        <v>0</v>
      </c>
      <c r="X1918" s="134" t="e">
        <f>VLOOKUP(E1918,'Trimming log'!$F$5:$Y$5000,19,FALSE)</f>
        <v>#N/A</v>
      </c>
      <c r="Y1918" s="134" t="e">
        <f>VLOOKUP(E1918,'Trimming log'!$F$5:$Y$5000,20,FALSE)</f>
        <v>#N/A</v>
      </c>
      <c r="Z1918" s="135" t="e">
        <f t="shared" si="389"/>
        <v>#N/A</v>
      </c>
      <c r="AA1918" s="135" t="e">
        <f t="shared" si="390"/>
        <v>#N/A</v>
      </c>
      <c r="AB1918" s="136" t="e">
        <f t="shared" si="391"/>
        <v>#N/A</v>
      </c>
      <c r="AC1918" s="136" t="e">
        <f t="shared" si="392"/>
        <v>#N/A</v>
      </c>
      <c r="AD1918" s="136" t="e">
        <f t="shared" si="393"/>
        <v>#N/A</v>
      </c>
      <c r="AE1918" s="136" t="e">
        <f t="shared" si="394"/>
        <v>#N/A</v>
      </c>
    </row>
    <row r="1919" spans="1:31">
      <c r="A1919" s="67" t="str">
        <f t="shared" si="382"/>
        <v/>
      </c>
      <c r="B1919" s="65">
        <f t="shared" si="385"/>
        <v>1896</v>
      </c>
      <c r="C1919" s="68" t="str">
        <f t="shared" si="386"/>
        <v/>
      </c>
      <c r="D1919" s="69"/>
      <c r="E1919" s="75"/>
      <c r="F1919" s="65" t="e">
        <f>VLOOKUP(E1919,'Trimming log'!$F$5:$V$5000,2,FALSE)</f>
        <v>#N/A</v>
      </c>
      <c r="G1919" s="65" t="e">
        <f>VLOOKUP(E1919,'Trimming log'!$F$5:$V$5000,3,FALSE)</f>
        <v>#N/A</v>
      </c>
      <c r="H1919" s="508" t="e">
        <f>VLOOKUP(E1919,'Trimming log'!$F$5:$V$5000,4,FALSE)</f>
        <v>#N/A</v>
      </c>
      <c r="I1919" s="65" t="e">
        <f>VLOOKUP(E1919,'Trimming log'!$F$5:$V$5000,5,FALSE)</f>
        <v>#N/A</v>
      </c>
      <c r="J1919" s="65" t="e">
        <f>VLOOKUP(E1919,'Trimming log'!$F$5:$V$5000,6,FALSE)</f>
        <v>#N/A</v>
      </c>
      <c r="K1919" s="65" t="e">
        <f>VLOOKUP(E1919,'Trimming log'!$F$5:$V$5000,7,FALSE)</f>
        <v>#N/A</v>
      </c>
      <c r="L1919" s="65" t="e">
        <f>VLOOKUP(E1919,'Trimming log'!$F$5:$V$5000,8,FALSE)</f>
        <v>#N/A</v>
      </c>
      <c r="M1919" s="65" t="e">
        <f>VLOOKUP(E1919,'Trimming log'!$F$5:$V$5000,9,FALSE)</f>
        <v>#N/A</v>
      </c>
      <c r="N1919" s="507" t="e">
        <f>VLOOKUP(E1919,'Trimming log'!$F$5:$V$5000,10,FALSE)</f>
        <v>#N/A</v>
      </c>
      <c r="O1919" s="65" t="e">
        <f>VLOOKUP(E1919,'Trimming log'!$F$5:$V$5000,11,FALSE)</f>
        <v>#N/A</v>
      </c>
      <c r="P1919" s="65" t="e">
        <f>VLOOKUP(E1919,'Trimming log'!$F$5:$V$5000,12,FALSE)</f>
        <v>#N/A</v>
      </c>
      <c r="Q1919" s="65" t="e">
        <f>VLOOKUP(E1919,'Trimming log'!$F$5:$V$5000,13,FALSE)</f>
        <v>#N/A</v>
      </c>
      <c r="R1919" s="65" t="e">
        <f>VLOOKUP(E1919,'Trimming log'!$F$5:$V$5000,14,FALSE)</f>
        <v>#N/A</v>
      </c>
      <c r="S1919" s="65" t="e">
        <f>VLOOKUP(E1919,'Trimming log'!$F$5:$V$5000,15,FALSE)</f>
        <v>#N/A</v>
      </c>
      <c r="T1919" s="65" t="e">
        <f t="shared" si="383"/>
        <v>#N/A</v>
      </c>
      <c r="U1919" s="491" t="str">
        <f t="shared" si="384"/>
        <v/>
      </c>
      <c r="V1919" s="74">
        <f t="shared" si="387"/>
        <v>0</v>
      </c>
      <c r="W1919" s="134">
        <f t="shared" si="388"/>
        <v>0</v>
      </c>
      <c r="X1919" s="134" t="e">
        <f>VLOOKUP(E1919,'Trimming log'!$F$5:$Y$5000,19,FALSE)</f>
        <v>#N/A</v>
      </c>
      <c r="Y1919" s="134" t="e">
        <f>VLOOKUP(E1919,'Trimming log'!$F$5:$Y$5000,20,FALSE)</f>
        <v>#N/A</v>
      </c>
      <c r="Z1919" s="135" t="e">
        <f t="shared" si="389"/>
        <v>#N/A</v>
      </c>
      <c r="AA1919" s="135" t="e">
        <f t="shared" si="390"/>
        <v>#N/A</v>
      </c>
      <c r="AB1919" s="136" t="e">
        <f t="shared" si="391"/>
        <v>#N/A</v>
      </c>
      <c r="AC1919" s="136" t="e">
        <f t="shared" si="392"/>
        <v>#N/A</v>
      </c>
      <c r="AD1919" s="136" t="e">
        <f t="shared" si="393"/>
        <v>#N/A</v>
      </c>
      <c r="AE1919" s="136" t="e">
        <f t="shared" si="394"/>
        <v>#N/A</v>
      </c>
    </row>
    <row r="1920" spans="1:31">
      <c r="A1920" s="67" t="str">
        <f t="shared" si="382"/>
        <v/>
      </c>
      <c r="B1920" s="65">
        <f t="shared" si="385"/>
        <v>1897</v>
      </c>
      <c r="C1920" s="68" t="str">
        <f t="shared" si="386"/>
        <v/>
      </c>
      <c r="D1920" s="69"/>
      <c r="E1920" s="75"/>
      <c r="F1920" s="65" t="e">
        <f>VLOOKUP(E1920,'Trimming log'!$F$5:$V$5000,2,FALSE)</f>
        <v>#N/A</v>
      </c>
      <c r="G1920" s="65" t="e">
        <f>VLOOKUP(E1920,'Trimming log'!$F$5:$V$5000,3,FALSE)</f>
        <v>#N/A</v>
      </c>
      <c r="H1920" s="508" t="e">
        <f>VLOOKUP(E1920,'Trimming log'!$F$5:$V$5000,4,FALSE)</f>
        <v>#N/A</v>
      </c>
      <c r="I1920" s="65" t="e">
        <f>VLOOKUP(E1920,'Trimming log'!$F$5:$V$5000,5,FALSE)</f>
        <v>#N/A</v>
      </c>
      <c r="J1920" s="65" t="e">
        <f>VLOOKUP(E1920,'Trimming log'!$F$5:$V$5000,6,FALSE)</f>
        <v>#N/A</v>
      </c>
      <c r="K1920" s="65" t="e">
        <f>VLOOKUP(E1920,'Trimming log'!$F$5:$V$5000,7,FALSE)</f>
        <v>#N/A</v>
      </c>
      <c r="L1920" s="65" t="e">
        <f>VLOOKUP(E1920,'Trimming log'!$F$5:$V$5000,8,FALSE)</f>
        <v>#N/A</v>
      </c>
      <c r="M1920" s="65" t="e">
        <f>VLOOKUP(E1920,'Trimming log'!$F$5:$V$5000,9,FALSE)</f>
        <v>#N/A</v>
      </c>
      <c r="N1920" s="507" t="e">
        <f>VLOOKUP(E1920,'Trimming log'!$F$5:$V$5000,10,FALSE)</f>
        <v>#N/A</v>
      </c>
      <c r="O1920" s="65" t="e">
        <f>VLOOKUP(E1920,'Trimming log'!$F$5:$V$5000,11,FALSE)</f>
        <v>#N/A</v>
      </c>
      <c r="P1920" s="65" t="e">
        <f>VLOOKUP(E1920,'Trimming log'!$F$5:$V$5000,12,FALSE)</f>
        <v>#N/A</v>
      </c>
      <c r="Q1920" s="65" t="e">
        <f>VLOOKUP(E1920,'Trimming log'!$F$5:$V$5000,13,FALSE)</f>
        <v>#N/A</v>
      </c>
      <c r="R1920" s="65" t="e">
        <f>VLOOKUP(E1920,'Trimming log'!$F$5:$V$5000,14,FALSE)</f>
        <v>#N/A</v>
      </c>
      <c r="S1920" s="65" t="e">
        <f>VLOOKUP(E1920,'Trimming log'!$F$5:$V$5000,15,FALSE)</f>
        <v>#N/A</v>
      </c>
      <c r="T1920" s="65" t="e">
        <f t="shared" si="383"/>
        <v>#N/A</v>
      </c>
      <c r="U1920" s="491" t="str">
        <f t="shared" si="384"/>
        <v/>
      </c>
      <c r="V1920" s="74">
        <f t="shared" si="387"/>
        <v>0</v>
      </c>
      <c r="W1920" s="134">
        <f t="shared" si="388"/>
        <v>0</v>
      </c>
      <c r="X1920" s="134" t="e">
        <f>VLOOKUP(E1920,'Trimming log'!$F$5:$Y$5000,19,FALSE)</f>
        <v>#N/A</v>
      </c>
      <c r="Y1920" s="134" t="e">
        <f>VLOOKUP(E1920,'Trimming log'!$F$5:$Y$5000,20,FALSE)</f>
        <v>#N/A</v>
      </c>
      <c r="Z1920" s="135" t="e">
        <f t="shared" si="389"/>
        <v>#N/A</v>
      </c>
      <c r="AA1920" s="135" t="e">
        <f t="shared" si="390"/>
        <v>#N/A</v>
      </c>
      <c r="AB1920" s="136" t="e">
        <f t="shared" si="391"/>
        <v>#N/A</v>
      </c>
      <c r="AC1920" s="136" t="e">
        <f t="shared" si="392"/>
        <v>#N/A</v>
      </c>
      <c r="AD1920" s="136" t="e">
        <f t="shared" si="393"/>
        <v>#N/A</v>
      </c>
      <c r="AE1920" s="136" t="e">
        <f t="shared" si="394"/>
        <v>#N/A</v>
      </c>
    </row>
    <row r="1921" spans="1:31">
      <c r="A1921" s="67" t="str">
        <f t="shared" si="382"/>
        <v/>
      </c>
      <c r="B1921" s="65">
        <f t="shared" si="385"/>
        <v>1898</v>
      </c>
      <c r="C1921" s="68" t="str">
        <f t="shared" si="386"/>
        <v/>
      </c>
      <c r="D1921" s="69"/>
      <c r="E1921" s="75"/>
      <c r="F1921" s="65" t="e">
        <f>VLOOKUP(E1921,'Trimming log'!$F$5:$V$5000,2,FALSE)</f>
        <v>#N/A</v>
      </c>
      <c r="G1921" s="65" t="e">
        <f>VLOOKUP(E1921,'Trimming log'!$F$5:$V$5000,3,FALSE)</f>
        <v>#N/A</v>
      </c>
      <c r="H1921" s="508" t="e">
        <f>VLOOKUP(E1921,'Trimming log'!$F$5:$V$5000,4,FALSE)</f>
        <v>#N/A</v>
      </c>
      <c r="I1921" s="65" t="e">
        <f>VLOOKUP(E1921,'Trimming log'!$F$5:$V$5000,5,FALSE)</f>
        <v>#N/A</v>
      </c>
      <c r="J1921" s="65" t="e">
        <f>VLOOKUP(E1921,'Trimming log'!$F$5:$V$5000,6,FALSE)</f>
        <v>#N/A</v>
      </c>
      <c r="K1921" s="65" t="e">
        <f>VLOOKUP(E1921,'Trimming log'!$F$5:$V$5000,7,FALSE)</f>
        <v>#N/A</v>
      </c>
      <c r="L1921" s="65" t="e">
        <f>VLOOKUP(E1921,'Trimming log'!$F$5:$V$5000,8,FALSE)</f>
        <v>#N/A</v>
      </c>
      <c r="M1921" s="65" t="e">
        <f>VLOOKUP(E1921,'Trimming log'!$F$5:$V$5000,9,FALSE)</f>
        <v>#N/A</v>
      </c>
      <c r="N1921" s="507" t="e">
        <f>VLOOKUP(E1921,'Trimming log'!$F$5:$V$5000,10,FALSE)</f>
        <v>#N/A</v>
      </c>
      <c r="O1921" s="65" t="e">
        <f>VLOOKUP(E1921,'Trimming log'!$F$5:$V$5000,11,FALSE)</f>
        <v>#N/A</v>
      </c>
      <c r="P1921" s="65" t="e">
        <f>VLOOKUP(E1921,'Trimming log'!$F$5:$V$5000,12,FALSE)</f>
        <v>#N/A</v>
      </c>
      <c r="Q1921" s="65" t="e">
        <f>VLOOKUP(E1921,'Trimming log'!$F$5:$V$5000,13,FALSE)</f>
        <v>#N/A</v>
      </c>
      <c r="R1921" s="65" t="e">
        <f>VLOOKUP(E1921,'Trimming log'!$F$5:$V$5000,14,FALSE)</f>
        <v>#N/A</v>
      </c>
      <c r="S1921" s="65" t="e">
        <f>VLOOKUP(E1921,'Trimming log'!$F$5:$V$5000,15,FALSE)</f>
        <v>#N/A</v>
      </c>
      <c r="T1921" s="65" t="e">
        <f t="shared" si="383"/>
        <v>#N/A</v>
      </c>
      <c r="U1921" s="491" t="str">
        <f t="shared" si="384"/>
        <v/>
      </c>
      <c r="V1921" s="74">
        <f t="shared" si="387"/>
        <v>0</v>
      </c>
      <c r="W1921" s="134">
        <f t="shared" si="388"/>
        <v>0</v>
      </c>
      <c r="X1921" s="134" t="e">
        <f>VLOOKUP(E1921,'Trimming log'!$F$5:$Y$5000,19,FALSE)</f>
        <v>#N/A</v>
      </c>
      <c r="Y1921" s="134" t="e">
        <f>VLOOKUP(E1921,'Trimming log'!$F$5:$Y$5000,20,FALSE)</f>
        <v>#N/A</v>
      </c>
      <c r="Z1921" s="135" t="e">
        <f t="shared" si="389"/>
        <v>#N/A</v>
      </c>
      <c r="AA1921" s="135" t="e">
        <f t="shared" si="390"/>
        <v>#N/A</v>
      </c>
      <c r="AB1921" s="136" t="e">
        <f t="shared" si="391"/>
        <v>#N/A</v>
      </c>
      <c r="AC1921" s="136" t="e">
        <f t="shared" si="392"/>
        <v>#N/A</v>
      </c>
      <c r="AD1921" s="136" t="e">
        <f t="shared" si="393"/>
        <v>#N/A</v>
      </c>
      <c r="AE1921" s="136" t="e">
        <f t="shared" si="394"/>
        <v>#N/A</v>
      </c>
    </row>
    <row r="1922" spans="1:31">
      <c r="A1922" s="67" t="str">
        <f t="shared" si="382"/>
        <v/>
      </c>
      <c r="B1922" s="65">
        <f t="shared" si="385"/>
        <v>1899</v>
      </c>
      <c r="C1922" s="68" t="str">
        <f t="shared" si="386"/>
        <v/>
      </c>
      <c r="D1922" s="69"/>
      <c r="E1922" s="75"/>
      <c r="F1922" s="65" t="e">
        <f>VLOOKUP(E1922,'Trimming log'!$F$5:$V$5000,2,FALSE)</f>
        <v>#N/A</v>
      </c>
      <c r="G1922" s="65" t="e">
        <f>VLOOKUP(E1922,'Trimming log'!$F$5:$V$5000,3,FALSE)</f>
        <v>#N/A</v>
      </c>
      <c r="H1922" s="508" t="e">
        <f>VLOOKUP(E1922,'Trimming log'!$F$5:$V$5000,4,FALSE)</f>
        <v>#N/A</v>
      </c>
      <c r="I1922" s="65" t="e">
        <f>VLOOKUP(E1922,'Trimming log'!$F$5:$V$5000,5,FALSE)</f>
        <v>#N/A</v>
      </c>
      <c r="J1922" s="65" t="e">
        <f>VLOOKUP(E1922,'Trimming log'!$F$5:$V$5000,6,FALSE)</f>
        <v>#N/A</v>
      </c>
      <c r="K1922" s="65" t="e">
        <f>VLOOKUP(E1922,'Trimming log'!$F$5:$V$5000,7,FALSE)</f>
        <v>#N/A</v>
      </c>
      <c r="L1922" s="65" t="e">
        <f>VLOOKUP(E1922,'Trimming log'!$F$5:$V$5000,8,FALSE)</f>
        <v>#N/A</v>
      </c>
      <c r="M1922" s="65" t="e">
        <f>VLOOKUP(E1922,'Trimming log'!$F$5:$V$5000,9,FALSE)</f>
        <v>#N/A</v>
      </c>
      <c r="N1922" s="507" t="e">
        <f>VLOOKUP(E1922,'Trimming log'!$F$5:$V$5000,10,FALSE)</f>
        <v>#N/A</v>
      </c>
      <c r="O1922" s="65" t="e">
        <f>VLOOKUP(E1922,'Trimming log'!$F$5:$V$5000,11,FALSE)</f>
        <v>#N/A</v>
      </c>
      <c r="P1922" s="65" t="e">
        <f>VLOOKUP(E1922,'Trimming log'!$F$5:$V$5000,12,FALSE)</f>
        <v>#N/A</v>
      </c>
      <c r="Q1922" s="65" t="e">
        <f>VLOOKUP(E1922,'Trimming log'!$F$5:$V$5000,13,FALSE)</f>
        <v>#N/A</v>
      </c>
      <c r="R1922" s="65" t="e">
        <f>VLOOKUP(E1922,'Trimming log'!$F$5:$V$5000,14,FALSE)</f>
        <v>#N/A</v>
      </c>
      <c r="S1922" s="65" t="e">
        <f>VLOOKUP(E1922,'Trimming log'!$F$5:$V$5000,15,FALSE)</f>
        <v>#N/A</v>
      </c>
      <c r="T1922" s="65" t="e">
        <f t="shared" si="383"/>
        <v>#N/A</v>
      </c>
      <c r="U1922" s="491" t="str">
        <f t="shared" si="384"/>
        <v/>
      </c>
      <c r="V1922" s="74">
        <f t="shared" si="387"/>
        <v>0</v>
      </c>
      <c r="W1922" s="134">
        <f t="shared" si="388"/>
        <v>0</v>
      </c>
      <c r="X1922" s="134" t="e">
        <f>VLOOKUP(E1922,'Trimming log'!$F$5:$Y$5000,19,FALSE)</f>
        <v>#N/A</v>
      </c>
      <c r="Y1922" s="134" t="e">
        <f>VLOOKUP(E1922,'Trimming log'!$F$5:$Y$5000,20,FALSE)</f>
        <v>#N/A</v>
      </c>
      <c r="Z1922" s="135" t="e">
        <f t="shared" si="389"/>
        <v>#N/A</v>
      </c>
      <c r="AA1922" s="135" t="e">
        <f t="shared" si="390"/>
        <v>#N/A</v>
      </c>
      <c r="AB1922" s="136" t="e">
        <f t="shared" si="391"/>
        <v>#N/A</v>
      </c>
      <c r="AC1922" s="136" t="e">
        <f t="shared" si="392"/>
        <v>#N/A</v>
      </c>
      <c r="AD1922" s="136" t="e">
        <f t="shared" si="393"/>
        <v>#N/A</v>
      </c>
      <c r="AE1922" s="136" t="e">
        <f t="shared" si="394"/>
        <v>#N/A</v>
      </c>
    </row>
    <row r="1923" spans="1:31">
      <c r="A1923" s="67" t="str">
        <f t="shared" si="382"/>
        <v/>
      </c>
      <c r="B1923" s="65">
        <f t="shared" si="385"/>
        <v>1900</v>
      </c>
      <c r="C1923" s="68" t="str">
        <f t="shared" si="386"/>
        <v/>
      </c>
      <c r="D1923" s="69"/>
      <c r="E1923" s="75"/>
      <c r="F1923" s="65" t="e">
        <f>VLOOKUP(E1923,'Trimming log'!$F$5:$V$5000,2,FALSE)</f>
        <v>#N/A</v>
      </c>
      <c r="G1923" s="65" t="e">
        <f>VLOOKUP(E1923,'Trimming log'!$F$5:$V$5000,3,FALSE)</f>
        <v>#N/A</v>
      </c>
      <c r="H1923" s="508" t="e">
        <f>VLOOKUP(E1923,'Trimming log'!$F$5:$V$5000,4,FALSE)</f>
        <v>#N/A</v>
      </c>
      <c r="I1923" s="65" t="e">
        <f>VLOOKUP(E1923,'Trimming log'!$F$5:$V$5000,5,FALSE)</f>
        <v>#N/A</v>
      </c>
      <c r="J1923" s="65" t="e">
        <f>VLOOKUP(E1923,'Trimming log'!$F$5:$V$5000,6,FALSE)</f>
        <v>#N/A</v>
      </c>
      <c r="K1923" s="65" t="e">
        <f>VLOOKUP(E1923,'Trimming log'!$F$5:$V$5000,7,FALSE)</f>
        <v>#N/A</v>
      </c>
      <c r="L1923" s="65" t="e">
        <f>VLOOKUP(E1923,'Trimming log'!$F$5:$V$5000,8,FALSE)</f>
        <v>#N/A</v>
      </c>
      <c r="M1923" s="65" t="e">
        <f>VLOOKUP(E1923,'Trimming log'!$F$5:$V$5000,9,FALSE)</f>
        <v>#N/A</v>
      </c>
      <c r="N1923" s="507" t="e">
        <f>VLOOKUP(E1923,'Trimming log'!$F$5:$V$5000,10,FALSE)</f>
        <v>#N/A</v>
      </c>
      <c r="O1923" s="65" t="e">
        <f>VLOOKUP(E1923,'Trimming log'!$F$5:$V$5000,11,FALSE)</f>
        <v>#N/A</v>
      </c>
      <c r="P1923" s="65" t="e">
        <f>VLOOKUP(E1923,'Trimming log'!$F$5:$V$5000,12,FALSE)</f>
        <v>#N/A</v>
      </c>
      <c r="Q1923" s="65" t="e">
        <f>VLOOKUP(E1923,'Trimming log'!$F$5:$V$5000,13,FALSE)</f>
        <v>#N/A</v>
      </c>
      <c r="R1923" s="65" t="e">
        <f>VLOOKUP(E1923,'Trimming log'!$F$5:$V$5000,14,FALSE)</f>
        <v>#N/A</v>
      </c>
      <c r="S1923" s="65" t="e">
        <f>VLOOKUP(E1923,'Trimming log'!$F$5:$V$5000,15,FALSE)</f>
        <v>#N/A</v>
      </c>
      <c r="T1923" s="65" t="e">
        <f t="shared" si="383"/>
        <v>#N/A</v>
      </c>
      <c r="U1923" s="491" t="str">
        <f t="shared" si="384"/>
        <v/>
      </c>
      <c r="V1923" s="74">
        <f t="shared" si="387"/>
        <v>0</v>
      </c>
      <c r="W1923" s="134">
        <f t="shared" si="388"/>
        <v>0</v>
      </c>
      <c r="X1923" s="134" t="e">
        <f>VLOOKUP(E1923,'Trimming log'!$F$5:$Y$5000,19,FALSE)</f>
        <v>#N/A</v>
      </c>
      <c r="Y1923" s="134" t="e">
        <f>VLOOKUP(E1923,'Trimming log'!$F$5:$Y$5000,20,FALSE)</f>
        <v>#N/A</v>
      </c>
      <c r="Z1923" s="135" t="e">
        <f t="shared" si="389"/>
        <v>#N/A</v>
      </c>
      <c r="AA1923" s="135" t="e">
        <f t="shared" si="390"/>
        <v>#N/A</v>
      </c>
      <c r="AB1923" s="136" t="e">
        <f t="shared" si="391"/>
        <v>#N/A</v>
      </c>
      <c r="AC1923" s="136" t="e">
        <f t="shared" si="392"/>
        <v>#N/A</v>
      </c>
      <c r="AD1923" s="136" t="e">
        <f t="shared" si="393"/>
        <v>#N/A</v>
      </c>
      <c r="AE1923" s="136" t="e">
        <f t="shared" si="394"/>
        <v>#N/A</v>
      </c>
    </row>
    <row r="1924" spans="1:31">
      <c r="A1924" s="67" t="str">
        <f t="shared" si="382"/>
        <v/>
      </c>
      <c r="B1924" s="65">
        <f t="shared" si="385"/>
        <v>1901</v>
      </c>
      <c r="C1924" s="68" t="str">
        <f t="shared" si="386"/>
        <v/>
      </c>
      <c r="D1924" s="69"/>
      <c r="E1924" s="75"/>
      <c r="F1924" s="65" t="e">
        <f>VLOOKUP(E1924,'Trimming log'!$F$5:$V$5000,2,FALSE)</f>
        <v>#N/A</v>
      </c>
      <c r="G1924" s="65" t="e">
        <f>VLOOKUP(E1924,'Trimming log'!$F$5:$V$5000,3,FALSE)</f>
        <v>#N/A</v>
      </c>
      <c r="H1924" s="508" t="e">
        <f>VLOOKUP(E1924,'Trimming log'!$F$5:$V$5000,4,FALSE)</f>
        <v>#N/A</v>
      </c>
      <c r="I1924" s="65" t="e">
        <f>VLOOKUP(E1924,'Trimming log'!$F$5:$V$5000,5,FALSE)</f>
        <v>#N/A</v>
      </c>
      <c r="J1924" s="65" t="e">
        <f>VLOOKUP(E1924,'Trimming log'!$F$5:$V$5000,6,FALSE)</f>
        <v>#N/A</v>
      </c>
      <c r="K1924" s="65" t="e">
        <f>VLOOKUP(E1924,'Trimming log'!$F$5:$V$5000,7,FALSE)</f>
        <v>#N/A</v>
      </c>
      <c r="L1924" s="65" t="e">
        <f>VLOOKUP(E1924,'Trimming log'!$F$5:$V$5000,8,FALSE)</f>
        <v>#N/A</v>
      </c>
      <c r="M1924" s="65" t="e">
        <f>VLOOKUP(E1924,'Trimming log'!$F$5:$V$5000,9,FALSE)</f>
        <v>#N/A</v>
      </c>
      <c r="N1924" s="507" t="e">
        <f>VLOOKUP(E1924,'Trimming log'!$F$5:$V$5000,10,FALSE)</f>
        <v>#N/A</v>
      </c>
      <c r="O1924" s="65" t="e">
        <f>VLOOKUP(E1924,'Trimming log'!$F$5:$V$5000,11,FALSE)</f>
        <v>#N/A</v>
      </c>
      <c r="P1924" s="65" t="e">
        <f>VLOOKUP(E1924,'Trimming log'!$F$5:$V$5000,12,FALSE)</f>
        <v>#N/A</v>
      </c>
      <c r="Q1924" s="65" t="e">
        <f>VLOOKUP(E1924,'Trimming log'!$F$5:$V$5000,13,FALSE)</f>
        <v>#N/A</v>
      </c>
      <c r="R1924" s="65" t="e">
        <f>VLOOKUP(E1924,'Trimming log'!$F$5:$V$5000,14,FALSE)</f>
        <v>#N/A</v>
      </c>
      <c r="S1924" s="65" t="e">
        <f>VLOOKUP(E1924,'Trimming log'!$F$5:$V$5000,15,FALSE)</f>
        <v>#N/A</v>
      </c>
      <c r="T1924" s="65" t="e">
        <f t="shared" si="383"/>
        <v>#N/A</v>
      </c>
      <c r="U1924" s="491" t="str">
        <f t="shared" si="384"/>
        <v/>
      </c>
      <c r="V1924" s="74">
        <f t="shared" si="387"/>
        <v>0</v>
      </c>
      <c r="W1924" s="134">
        <f t="shared" si="388"/>
        <v>0</v>
      </c>
      <c r="X1924" s="134" t="e">
        <f>VLOOKUP(E1924,'Trimming log'!$F$5:$Y$5000,19,FALSE)</f>
        <v>#N/A</v>
      </c>
      <c r="Y1924" s="134" t="e">
        <f>VLOOKUP(E1924,'Trimming log'!$F$5:$Y$5000,20,FALSE)</f>
        <v>#N/A</v>
      </c>
      <c r="Z1924" s="135" t="e">
        <f t="shared" si="389"/>
        <v>#N/A</v>
      </c>
      <c r="AA1924" s="135" t="e">
        <f t="shared" si="390"/>
        <v>#N/A</v>
      </c>
      <c r="AB1924" s="136" t="e">
        <f t="shared" si="391"/>
        <v>#N/A</v>
      </c>
      <c r="AC1924" s="136" t="e">
        <f t="shared" si="392"/>
        <v>#N/A</v>
      </c>
      <c r="AD1924" s="136" t="e">
        <f t="shared" si="393"/>
        <v>#N/A</v>
      </c>
      <c r="AE1924" s="136" t="e">
        <f t="shared" si="394"/>
        <v>#N/A</v>
      </c>
    </row>
    <row r="1925" spans="1:31">
      <c r="A1925" s="67" t="str">
        <f t="shared" si="382"/>
        <v/>
      </c>
      <c r="B1925" s="65">
        <f t="shared" si="385"/>
        <v>1902</v>
      </c>
      <c r="C1925" s="68" t="str">
        <f t="shared" si="386"/>
        <v/>
      </c>
      <c r="D1925" s="69"/>
      <c r="E1925" s="75"/>
      <c r="F1925" s="65" t="e">
        <f>VLOOKUP(E1925,'Trimming log'!$F$5:$V$5000,2,FALSE)</f>
        <v>#N/A</v>
      </c>
      <c r="G1925" s="65" t="e">
        <f>VLOOKUP(E1925,'Trimming log'!$F$5:$V$5000,3,FALSE)</f>
        <v>#N/A</v>
      </c>
      <c r="H1925" s="508" t="e">
        <f>VLOOKUP(E1925,'Trimming log'!$F$5:$V$5000,4,FALSE)</f>
        <v>#N/A</v>
      </c>
      <c r="I1925" s="65" t="e">
        <f>VLOOKUP(E1925,'Trimming log'!$F$5:$V$5000,5,FALSE)</f>
        <v>#N/A</v>
      </c>
      <c r="J1925" s="65" t="e">
        <f>VLOOKUP(E1925,'Trimming log'!$F$5:$V$5000,6,FALSE)</f>
        <v>#N/A</v>
      </c>
      <c r="K1925" s="65" t="e">
        <f>VLOOKUP(E1925,'Trimming log'!$F$5:$V$5000,7,FALSE)</f>
        <v>#N/A</v>
      </c>
      <c r="L1925" s="65" t="e">
        <f>VLOOKUP(E1925,'Trimming log'!$F$5:$V$5000,8,FALSE)</f>
        <v>#N/A</v>
      </c>
      <c r="M1925" s="65" t="e">
        <f>VLOOKUP(E1925,'Trimming log'!$F$5:$V$5000,9,FALSE)</f>
        <v>#N/A</v>
      </c>
      <c r="N1925" s="507" t="e">
        <f>VLOOKUP(E1925,'Trimming log'!$F$5:$V$5000,10,FALSE)</f>
        <v>#N/A</v>
      </c>
      <c r="O1925" s="65" t="e">
        <f>VLOOKUP(E1925,'Trimming log'!$F$5:$V$5000,11,FALSE)</f>
        <v>#N/A</v>
      </c>
      <c r="P1925" s="65" t="e">
        <f>VLOOKUP(E1925,'Trimming log'!$F$5:$V$5000,12,FALSE)</f>
        <v>#N/A</v>
      </c>
      <c r="Q1925" s="65" t="e">
        <f>VLOOKUP(E1925,'Trimming log'!$F$5:$V$5000,13,FALSE)</f>
        <v>#N/A</v>
      </c>
      <c r="R1925" s="65" t="e">
        <f>VLOOKUP(E1925,'Trimming log'!$F$5:$V$5000,14,FALSE)</f>
        <v>#N/A</v>
      </c>
      <c r="S1925" s="65" t="e">
        <f>VLOOKUP(E1925,'Trimming log'!$F$5:$V$5000,15,FALSE)</f>
        <v>#N/A</v>
      </c>
      <c r="T1925" s="65" t="e">
        <f t="shared" si="383"/>
        <v>#N/A</v>
      </c>
      <c r="U1925" s="491" t="str">
        <f t="shared" si="384"/>
        <v/>
      </c>
      <c r="V1925" s="74">
        <f t="shared" si="387"/>
        <v>0</v>
      </c>
      <c r="W1925" s="134">
        <f t="shared" si="388"/>
        <v>0</v>
      </c>
      <c r="X1925" s="134" t="e">
        <f>VLOOKUP(E1925,'Trimming log'!$F$5:$Y$5000,19,FALSE)</f>
        <v>#N/A</v>
      </c>
      <c r="Y1925" s="134" t="e">
        <f>VLOOKUP(E1925,'Trimming log'!$F$5:$Y$5000,20,FALSE)</f>
        <v>#N/A</v>
      </c>
      <c r="Z1925" s="135" t="e">
        <f t="shared" si="389"/>
        <v>#N/A</v>
      </c>
      <c r="AA1925" s="135" t="e">
        <f t="shared" si="390"/>
        <v>#N/A</v>
      </c>
      <c r="AB1925" s="136" t="e">
        <f t="shared" si="391"/>
        <v>#N/A</v>
      </c>
      <c r="AC1925" s="136" t="e">
        <f t="shared" si="392"/>
        <v>#N/A</v>
      </c>
      <c r="AD1925" s="136" t="e">
        <f t="shared" si="393"/>
        <v>#N/A</v>
      </c>
      <c r="AE1925" s="136" t="e">
        <f t="shared" si="394"/>
        <v>#N/A</v>
      </c>
    </row>
    <row r="1926" spans="1:31">
      <c r="A1926" s="67" t="str">
        <f t="shared" ref="A1926:A1989" si="395">IF(COUNTIF($E$6:$E$47179,E1926)&gt;1,"DOUBLE","")</f>
        <v/>
      </c>
      <c r="B1926" s="65">
        <f t="shared" si="385"/>
        <v>1903</v>
      </c>
      <c r="C1926" s="68" t="str">
        <f t="shared" si="386"/>
        <v/>
      </c>
      <c r="D1926" s="69"/>
      <c r="E1926" s="75"/>
      <c r="F1926" s="65" t="e">
        <f>VLOOKUP(E1926,'Trimming log'!$F$5:$V$5000,2,FALSE)</f>
        <v>#N/A</v>
      </c>
      <c r="G1926" s="65" t="e">
        <f>VLOOKUP(E1926,'Trimming log'!$F$5:$V$5000,3,FALSE)</f>
        <v>#N/A</v>
      </c>
      <c r="H1926" s="508" t="e">
        <f>VLOOKUP(E1926,'Trimming log'!$F$5:$V$5000,4,FALSE)</f>
        <v>#N/A</v>
      </c>
      <c r="I1926" s="65" t="e">
        <f>VLOOKUP(E1926,'Trimming log'!$F$5:$V$5000,5,FALSE)</f>
        <v>#N/A</v>
      </c>
      <c r="J1926" s="65" t="e">
        <f>VLOOKUP(E1926,'Trimming log'!$F$5:$V$5000,6,FALSE)</f>
        <v>#N/A</v>
      </c>
      <c r="K1926" s="65" t="e">
        <f>VLOOKUP(E1926,'Trimming log'!$F$5:$V$5000,7,FALSE)</f>
        <v>#N/A</v>
      </c>
      <c r="L1926" s="65" t="e">
        <f>VLOOKUP(E1926,'Trimming log'!$F$5:$V$5000,8,FALSE)</f>
        <v>#N/A</v>
      </c>
      <c r="M1926" s="65" t="e">
        <f>VLOOKUP(E1926,'Trimming log'!$F$5:$V$5000,9,FALSE)</f>
        <v>#N/A</v>
      </c>
      <c r="N1926" s="507" t="e">
        <f>VLOOKUP(E1926,'Trimming log'!$F$5:$V$5000,10,FALSE)</f>
        <v>#N/A</v>
      </c>
      <c r="O1926" s="65" t="e">
        <f>VLOOKUP(E1926,'Trimming log'!$F$5:$V$5000,11,FALSE)</f>
        <v>#N/A</v>
      </c>
      <c r="P1926" s="65" t="e">
        <f>VLOOKUP(E1926,'Trimming log'!$F$5:$V$5000,12,FALSE)</f>
        <v>#N/A</v>
      </c>
      <c r="Q1926" s="65" t="e">
        <f>VLOOKUP(E1926,'Trimming log'!$F$5:$V$5000,13,FALSE)</f>
        <v>#N/A</v>
      </c>
      <c r="R1926" s="65" t="e">
        <f>VLOOKUP(E1926,'Trimming log'!$F$5:$V$5000,14,FALSE)</f>
        <v>#N/A</v>
      </c>
      <c r="S1926" s="65" t="e">
        <f>VLOOKUP(E1926,'Trimming log'!$F$5:$V$5000,15,FALSE)</f>
        <v>#N/A</v>
      </c>
      <c r="T1926" s="65" t="e">
        <f t="shared" si="383"/>
        <v>#N/A</v>
      </c>
      <c r="U1926" s="491" t="str">
        <f t="shared" si="384"/>
        <v/>
      </c>
      <c r="V1926" s="74">
        <f t="shared" si="387"/>
        <v>0</v>
      </c>
      <c r="W1926" s="134">
        <f t="shared" si="388"/>
        <v>0</v>
      </c>
      <c r="X1926" s="134" t="e">
        <f>VLOOKUP(E1926,'Trimming log'!$F$5:$Y$5000,19,FALSE)</f>
        <v>#N/A</v>
      </c>
      <c r="Y1926" s="134" t="e">
        <f>VLOOKUP(E1926,'Trimming log'!$F$5:$Y$5000,20,FALSE)</f>
        <v>#N/A</v>
      </c>
      <c r="Z1926" s="135" t="e">
        <f t="shared" si="389"/>
        <v>#N/A</v>
      </c>
      <c r="AA1926" s="135" t="e">
        <f t="shared" si="390"/>
        <v>#N/A</v>
      </c>
      <c r="AB1926" s="136" t="e">
        <f t="shared" si="391"/>
        <v>#N/A</v>
      </c>
      <c r="AC1926" s="136" t="e">
        <f t="shared" si="392"/>
        <v>#N/A</v>
      </c>
      <c r="AD1926" s="136" t="e">
        <f t="shared" si="393"/>
        <v>#N/A</v>
      </c>
      <c r="AE1926" s="136" t="e">
        <f t="shared" si="394"/>
        <v>#N/A</v>
      </c>
    </row>
    <row r="1927" spans="1:31">
      <c r="A1927" s="67" t="str">
        <f t="shared" si="395"/>
        <v/>
      </c>
      <c r="B1927" s="65">
        <f t="shared" si="385"/>
        <v>1904</v>
      </c>
      <c r="C1927" s="68" t="str">
        <f t="shared" si="386"/>
        <v/>
      </c>
      <c r="D1927" s="69"/>
      <c r="E1927" s="75"/>
      <c r="F1927" s="65" t="e">
        <f>VLOOKUP(E1927,'Trimming log'!$F$5:$V$5000,2,FALSE)</f>
        <v>#N/A</v>
      </c>
      <c r="G1927" s="65" t="e">
        <f>VLOOKUP(E1927,'Trimming log'!$F$5:$V$5000,3,FALSE)</f>
        <v>#N/A</v>
      </c>
      <c r="H1927" s="508" t="e">
        <f>VLOOKUP(E1927,'Trimming log'!$F$5:$V$5000,4,FALSE)</f>
        <v>#N/A</v>
      </c>
      <c r="I1927" s="65" t="e">
        <f>VLOOKUP(E1927,'Trimming log'!$F$5:$V$5000,5,FALSE)</f>
        <v>#N/A</v>
      </c>
      <c r="J1927" s="65" t="e">
        <f>VLOOKUP(E1927,'Trimming log'!$F$5:$V$5000,6,FALSE)</f>
        <v>#N/A</v>
      </c>
      <c r="K1927" s="65" t="e">
        <f>VLOOKUP(E1927,'Trimming log'!$F$5:$V$5000,7,FALSE)</f>
        <v>#N/A</v>
      </c>
      <c r="L1927" s="65" t="e">
        <f>VLOOKUP(E1927,'Trimming log'!$F$5:$V$5000,8,FALSE)</f>
        <v>#N/A</v>
      </c>
      <c r="M1927" s="65" t="e">
        <f>VLOOKUP(E1927,'Trimming log'!$F$5:$V$5000,9,FALSE)</f>
        <v>#N/A</v>
      </c>
      <c r="N1927" s="507" t="e">
        <f>VLOOKUP(E1927,'Trimming log'!$F$5:$V$5000,10,FALSE)</f>
        <v>#N/A</v>
      </c>
      <c r="O1927" s="65" t="e">
        <f>VLOOKUP(E1927,'Trimming log'!$F$5:$V$5000,11,FALSE)</f>
        <v>#N/A</v>
      </c>
      <c r="P1927" s="65" t="e">
        <f>VLOOKUP(E1927,'Trimming log'!$F$5:$V$5000,12,FALSE)</f>
        <v>#N/A</v>
      </c>
      <c r="Q1927" s="65" t="e">
        <f>VLOOKUP(E1927,'Trimming log'!$F$5:$V$5000,13,FALSE)</f>
        <v>#N/A</v>
      </c>
      <c r="R1927" s="65" t="e">
        <f>VLOOKUP(E1927,'Trimming log'!$F$5:$V$5000,14,FALSE)</f>
        <v>#N/A</v>
      </c>
      <c r="S1927" s="65" t="e">
        <f>VLOOKUP(E1927,'Trimming log'!$F$5:$V$5000,15,FALSE)</f>
        <v>#N/A</v>
      </c>
      <c r="T1927" s="65" t="e">
        <f t="shared" ref="T1927:T1990" si="396">O1927-Q1927</f>
        <v>#N/A</v>
      </c>
      <c r="U1927" s="491" t="str">
        <f t="shared" ref="U1927:U1990" si="397">IF(C1927="","",(SUMIF($D$2:$D$25116,D1927,$O$2:$O$25116)))</f>
        <v/>
      </c>
      <c r="V1927" s="74">
        <f t="shared" si="387"/>
        <v>0</v>
      </c>
      <c r="W1927" s="134">
        <f t="shared" si="388"/>
        <v>0</v>
      </c>
      <c r="X1927" s="134" t="e">
        <f>VLOOKUP(E1927,'Trimming log'!$F$5:$Y$5000,19,FALSE)</f>
        <v>#N/A</v>
      </c>
      <c r="Y1927" s="134" t="e">
        <f>VLOOKUP(E1927,'Trimming log'!$F$5:$Y$5000,20,FALSE)</f>
        <v>#N/A</v>
      </c>
      <c r="Z1927" s="135" t="e">
        <f t="shared" si="389"/>
        <v>#N/A</v>
      </c>
      <c r="AA1927" s="135" t="e">
        <f t="shared" si="390"/>
        <v>#N/A</v>
      </c>
      <c r="AB1927" s="136" t="e">
        <f t="shared" si="391"/>
        <v>#N/A</v>
      </c>
      <c r="AC1927" s="136" t="e">
        <f t="shared" si="392"/>
        <v>#N/A</v>
      </c>
      <c r="AD1927" s="136" t="e">
        <f t="shared" si="393"/>
        <v>#N/A</v>
      </c>
      <c r="AE1927" s="136" t="e">
        <f t="shared" si="394"/>
        <v>#N/A</v>
      </c>
    </row>
    <row r="1928" spans="1:31">
      <c r="A1928" s="67" t="str">
        <f t="shared" si="395"/>
        <v/>
      </c>
      <c r="B1928" s="65">
        <f t="shared" ref="B1928:B1991" si="398">+B1927+1</f>
        <v>1905</v>
      </c>
      <c r="C1928" s="68" t="str">
        <f t="shared" ref="C1928:C1991" si="399">IF(D1928="","",(IF(D1929=D1928,"",1)))</f>
        <v/>
      </c>
      <c r="D1928" s="69"/>
      <c r="E1928" s="75"/>
      <c r="F1928" s="65" t="e">
        <f>VLOOKUP(E1928,'Trimming log'!$F$5:$V$5000,2,FALSE)</f>
        <v>#N/A</v>
      </c>
      <c r="G1928" s="65" t="e">
        <f>VLOOKUP(E1928,'Trimming log'!$F$5:$V$5000,3,FALSE)</f>
        <v>#N/A</v>
      </c>
      <c r="H1928" s="508" t="e">
        <f>VLOOKUP(E1928,'Trimming log'!$F$5:$V$5000,4,FALSE)</f>
        <v>#N/A</v>
      </c>
      <c r="I1928" s="65" t="e">
        <f>VLOOKUP(E1928,'Trimming log'!$F$5:$V$5000,5,FALSE)</f>
        <v>#N/A</v>
      </c>
      <c r="J1928" s="65" t="e">
        <f>VLOOKUP(E1928,'Trimming log'!$F$5:$V$5000,6,FALSE)</f>
        <v>#N/A</v>
      </c>
      <c r="K1928" s="65" t="e">
        <f>VLOOKUP(E1928,'Trimming log'!$F$5:$V$5000,7,FALSE)</f>
        <v>#N/A</v>
      </c>
      <c r="L1928" s="65" t="e">
        <f>VLOOKUP(E1928,'Trimming log'!$F$5:$V$5000,8,FALSE)</f>
        <v>#N/A</v>
      </c>
      <c r="M1928" s="65" t="e">
        <f>VLOOKUP(E1928,'Trimming log'!$F$5:$V$5000,9,FALSE)</f>
        <v>#N/A</v>
      </c>
      <c r="N1928" s="507" t="e">
        <f>VLOOKUP(E1928,'Trimming log'!$F$5:$V$5000,10,FALSE)</f>
        <v>#N/A</v>
      </c>
      <c r="O1928" s="65" t="e">
        <f>VLOOKUP(E1928,'Trimming log'!$F$5:$V$5000,11,FALSE)</f>
        <v>#N/A</v>
      </c>
      <c r="P1928" s="65" t="e">
        <f>VLOOKUP(E1928,'Trimming log'!$F$5:$V$5000,12,FALSE)</f>
        <v>#N/A</v>
      </c>
      <c r="Q1928" s="65" t="e">
        <f>VLOOKUP(E1928,'Trimming log'!$F$5:$V$5000,13,FALSE)</f>
        <v>#N/A</v>
      </c>
      <c r="R1928" s="65" t="e">
        <f>VLOOKUP(E1928,'Trimming log'!$F$5:$V$5000,14,FALSE)</f>
        <v>#N/A</v>
      </c>
      <c r="S1928" s="65" t="e">
        <f>VLOOKUP(E1928,'Trimming log'!$F$5:$V$5000,15,FALSE)</f>
        <v>#N/A</v>
      </c>
      <c r="T1928" s="65" t="e">
        <f t="shared" si="396"/>
        <v>#N/A</v>
      </c>
      <c r="U1928" s="491" t="str">
        <f t="shared" si="397"/>
        <v/>
      </c>
      <c r="V1928" s="74">
        <f t="shared" ref="V1928:V1991" si="400">D1928</f>
        <v>0</v>
      </c>
      <c r="W1928" s="134">
        <f t="shared" ref="W1928:W1991" si="401">E1928</f>
        <v>0</v>
      </c>
      <c r="X1928" s="134" t="e">
        <f>VLOOKUP(E1928,'Trimming log'!$F$5:$Y$5000,19,FALSE)</f>
        <v>#N/A</v>
      </c>
      <c r="Y1928" s="134" t="e">
        <f>VLOOKUP(E1928,'Trimming log'!$F$5:$Y$5000,20,FALSE)</f>
        <v>#N/A</v>
      </c>
      <c r="Z1928" s="135" t="e">
        <f t="shared" ref="Z1928:Z1991" si="402">G1928</f>
        <v>#N/A</v>
      </c>
      <c r="AA1928" s="135" t="e">
        <f t="shared" ref="AA1928:AA1991" si="403">H1928</f>
        <v>#N/A</v>
      </c>
      <c r="AB1928" s="136" t="e">
        <f t="shared" ref="AB1928:AB1991" si="404">N1928</f>
        <v>#N/A</v>
      </c>
      <c r="AC1928" s="136" t="e">
        <f t="shared" ref="AC1928:AC1991" si="405">O1928</f>
        <v>#N/A</v>
      </c>
      <c r="AD1928" s="136" t="e">
        <f t="shared" ref="AD1928:AD1991" si="406">Q1928</f>
        <v>#N/A</v>
      </c>
      <c r="AE1928" s="136" t="e">
        <f t="shared" ref="AE1928:AE1991" si="407">T1928</f>
        <v>#N/A</v>
      </c>
    </row>
    <row r="1929" spans="1:31">
      <c r="A1929" s="67" t="str">
        <f t="shared" si="395"/>
        <v/>
      </c>
      <c r="B1929" s="65">
        <f t="shared" si="398"/>
        <v>1906</v>
      </c>
      <c r="C1929" s="68" t="str">
        <f t="shared" si="399"/>
        <v/>
      </c>
      <c r="D1929" s="69"/>
      <c r="E1929" s="75"/>
      <c r="F1929" s="65" t="e">
        <f>VLOOKUP(E1929,'Trimming log'!$F$5:$V$5000,2,FALSE)</f>
        <v>#N/A</v>
      </c>
      <c r="G1929" s="65" t="e">
        <f>VLOOKUP(E1929,'Trimming log'!$F$5:$V$5000,3,FALSE)</f>
        <v>#N/A</v>
      </c>
      <c r="H1929" s="508" t="e">
        <f>VLOOKUP(E1929,'Trimming log'!$F$5:$V$5000,4,FALSE)</f>
        <v>#N/A</v>
      </c>
      <c r="I1929" s="65" t="e">
        <f>VLOOKUP(E1929,'Trimming log'!$F$5:$V$5000,5,FALSE)</f>
        <v>#N/A</v>
      </c>
      <c r="J1929" s="65" t="e">
        <f>VLOOKUP(E1929,'Trimming log'!$F$5:$V$5000,6,FALSE)</f>
        <v>#N/A</v>
      </c>
      <c r="K1929" s="65" t="e">
        <f>VLOOKUP(E1929,'Trimming log'!$F$5:$V$5000,7,FALSE)</f>
        <v>#N/A</v>
      </c>
      <c r="L1929" s="65" t="e">
        <f>VLOOKUP(E1929,'Trimming log'!$F$5:$V$5000,8,FALSE)</f>
        <v>#N/A</v>
      </c>
      <c r="M1929" s="65" t="e">
        <f>VLOOKUP(E1929,'Trimming log'!$F$5:$V$5000,9,FALSE)</f>
        <v>#N/A</v>
      </c>
      <c r="N1929" s="507" t="e">
        <f>VLOOKUP(E1929,'Trimming log'!$F$5:$V$5000,10,FALSE)</f>
        <v>#N/A</v>
      </c>
      <c r="O1929" s="65" t="e">
        <f>VLOOKUP(E1929,'Trimming log'!$F$5:$V$5000,11,FALSE)</f>
        <v>#N/A</v>
      </c>
      <c r="P1929" s="65" t="e">
        <f>VLOOKUP(E1929,'Trimming log'!$F$5:$V$5000,12,FALSE)</f>
        <v>#N/A</v>
      </c>
      <c r="Q1929" s="65" t="e">
        <f>VLOOKUP(E1929,'Trimming log'!$F$5:$V$5000,13,FALSE)</f>
        <v>#N/A</v>
      </c>
      <c r="R1929" s="65" t="e">
        <f>VLOOKUP(E1929,'Trimming log'!$F$5:$V$5000,14,FALSE)</f>
        <v>#N/A</v>
      </c>
      <c r="S1929" s="65" t="e">
        <f>VLOOKUP(E1929,'Trimming log'!$F$5:$V$5000,15,FALSE)</f>
        <v>#N/A</v>
      </c>
      <c r="T1929" s="65" t="e">
        <f t="shared" si="396"/>
        <v>#N/A</v>
      </c>
      <c r="U1929" s="491" t="str">
        <f t="shared" si="397"/>
        <v/>
      </c>
      <c r="V1929" s="74">
        <f t="shared" si="400"/>
        <v>0</v>
      </c>
      <c r="W1929" s="134">
        <f t="shared" si="401"/>
        <v>0</v>
      </c>
      <c r="X1929" s="134" t="e">
        <f>VLOOKUP(E1929,'Trimming log'!$F$5:$Y$5000,19,FALSE)</f>
        <v>#N/A</v>
      </c>
      <c r="Y1929" s="134" t="e">
        <f>VLOOKUP(E1929,'Trimming log'!$F$5:$Y$5000,20,FALSE)</f>
        <v>#N/A</v>
      </c>
      <c r="Z1929" s="135" t="e">
        <f t="shared" si="402"/>
        <v>#N/A</v>
      </c>
      <c r="AA1929" s="135" t="e">
        <f t="shared" si="403"/>
        <v>#N/A</v>
      </c>
      <c r="AB1929" s="136" t="e">
        <f t="shared" si="404"/>
        <v>#N/A</v>
      </c>
      <c r="AC1929" s="136" t="e">
        <f t="shared" si="405"/>
        <v>#N/A</v>
      </c>
      <c r="AD1929" s="136" t="e">
        <f t="shared" si="406"/>
        <v>#N/A</v>
      </c>
      <c r="AE1929" s="136" t="e">
        <f t="shared" si="407"/>
        <v>#N/A</v>
      </c>
    </row>
    <row r="1930" spans="1:31">
      <c r="A1930" s="67" t="str">
        <f t="shared" si="395"/>
        <v/>
      </c>
      <c r="B1930" s="65">
        <f t="shared" si="398"/>
        <v>1907</v>
      </c>
      <c r="C1930" s="68" t="str">
        <f t="shared" si="399"/>
        <v/>
      </c>
      <c r="D1930" s="69"/>
      <c r="E1930" s="75"/>
      <c r="F1930" s="65" t="e">
        <f>VLOOKUP(E1930,'Trimming log'!$F$5:$V$5000,2,FALSE)</f>
        <v>#N/A</v>
      </c>
      <c r="G1930" s="65" t="e">
        <f>VLOOKUP(E1930,'Trimming log'!$F$5:$V$5000,3,FALSE)</f>
        <v>#N/A</v>
      </c>
      <c r="H1930" s="508" t="e">
        <f>VLOOKUP(E1930,'Trimming log'!$F$5:$V$5000,4,FALSE)</f>
        <v>#N/A</v>
      </c>
      <c r="I1930" s="65" t="e">
        <f>VLOOKUP(E1930,'Trimming log'!$F$5:$V$5000,5,FALSE)</f>
        <v>#N/A</v>
      </c>
      <c r="J1930" s="65" t="e">
        <f>VLOOKUP(E1930,'Trimming log'!$F$5:$V$5000,6,FALSE)</f>
        <v>#N/A</v>
      </c>
      <c r="K1930" s="65" t="e">
        <f>VLOOKUP(E1930,'Trimming log'!$F$5:$V$5000,7,FALSE)</f>
        <v>#N/A</v>
      </c>
      <c r="L1930" s="65" t="e">
        <f>VLOOKUP(E1930,'Trimming log'!$F$5:$V$5000,8,FALSE)</f>
        <v>#N/A</v>
      </c>
      <c r="M1930" s="65" t="e">
        <f>VLOOKUP(E1930,'Trimming log'!$F$5:$V$5000,9,FALSE)</f>
        <v>#N/A</v>
      </c>
      <c r="N1930" s="507" t="e">
        <f>VLOOKUP(E1930,'Trimming log'!$F$5:$V$5000,10,FALSE)</f>
        <v>#N/A</v>
      </c>
      <c r="O1930" s="65" t="e">
        <f>VLOOKUP(E1930,'Trimming log'!$F$5:$V$5000,11,FALSE)</f>
        <v>#N/A</v>
      </c>
      <c r="P1930" s="65" t="e">
        <f>VLOOKUP(E1930,'Trimming log'!$F$5:$V$5000,12,FALSE)</f>
        <v>#N/A</v>
      </c>
      <c r="Q1930" s="65" t="e">
        <f>VLOOKUP(E1930,'Trimming log'!$F$5:$V$5000,13,FALSE)</f>
        <v>#N/A</v>
      </c>
      <c r="R1930" s="65" t="e">
        <f>VLOOKUP(E1930,'Trimming log'!$F$5:$V$5000,14,FALSE)</f>
        <v>#N/A</v>
      </c>
      <c r="S1930" s="65" t="e">
        <f>VLOOKUP(E1930,'Trimming log'!$F$5:$V$5000,15,FALSE)</f>
        <v>#N/A</v>
      </c>
      <c r="T1930" s="65" t="e">
        <f t="shared" si="396"/>
        <v>#N/A</v>
      </c>
      <c r="U1930" s="491" t="str">
        <f t="shared" si="397"/>
        <v/>
      </c>
      <c r="V1930" s="74">
        <f t="shared" si="400"/>
        <v>0</v>
      </c>
      <c r="W1930" s="134">
        <f t="shared" si="401"/>
        <v>0</v>
      </c>
      <c r="X1930" s="134" t="e">
        <f>VLOOKUP(E1930,'Trimming log'!$F$5:$Y$5000,19,FALSE)</f>
        <v>#N/A</v>
      </c>
      <c r="Y1930" s="134" t="e">
        <f>VLOOKUP(E1930,'Trimming log'!$F$5:$Y$5000,20,FALSE)</f>
        <v>#N/A</v>
      </c>
      <c r="Z1930" s="135" t="e">
        <f t="shared" si="402"/>
        <v>#N/A</v>
      </c>
      <c r="AA1930" s="135" t="e">
        <f t="shared" si="403"/>
        <v>#N/A</v>
      </c>
      <c r="AB1930" s="136" t="e">
        <f t="shared" si="404"/>
        <v>#N/A</v>
      </c>
      <c r="AC1930" s="136" t="e">
        <f t="shared" si="405"/>
        <v>#N/A</v>
      </c>
      <c r="AD1930" s="136" t="e">
        <f t="shared" si="406"/>
        <v>#N/A</v>
      </c>
      <c r="AE1930" s="136" t="e">
        <f t="shared" si="407"/>
        <v>#N/A</v>
      </c>
    </row>
    <row r="1931" spans="1:31">
      <c r="A1931" s="67" t="str">
        <f t="shared" si="395"/>
        <v/>
      </c>
      <c r="B1931" s="65">
        <f t="shared" si="398"/>
        <v>1908</v>
      </c>
      <c r="C1931" s="68" t="str">
        <f t="shared" si="399"/>
        <v/>
      </c>
      <c r="D1931" s="69"/>
      <c r="E1931" s="75"/>
      <c r="F1931" s="65" t="e">
        <f>VLOOKUP(E1931,'Trimming log'!$F$5:$V$5000,2,FALSE)</f>
        <v>#N/A</v>
      </c>
      <c r="G1931" s="65" t="e">
        <f>VLOOKUP(E1931,'Trimming log'!$F$5:$V$5000,3,FALSE)</f>
        <v>#N/A</v>
      </c>
      <c r="H1931" s="508" t="e">
        <f>VLOOKUP(E1931,'Trimming log'!$F$5:$V$5000,4,FALSE)</f>
        <v>#N/A</v>
      </c>
      <c r="I1931" s="65" t="e">
        <f>VLOOKUP(E1931,'Trimming log'!$F$5:$V$5000,5,FALSE)</f>
        <v>#N/A</v>
      </c>
      <c r="J1931" s="65" t="e">
        <f>VLOOKUP(E1931,'Trimming log'!$F$5:$V$5000,6,FALSE)</f>
        <v>#N/A</v>
      </c>
      <c r="K1931" s="65" t="e">
        <f>VLOOKUP(E1931,'Trimming log'!$F$5:$V$5000,7,FALSE)</f>
        <v>#N/A</v>
      </c>
      <c r="L1931" s="65" t="e">
        <f>VLOOKUP(E1931,'Trimming log'!$F$5:$V$5000,8,FALSE)</f>
        <v>#N/A</v>
      </c>
      <c r="M1931" s="65" t="e">
        <f>VLOOKUP(E1931,'Trimming log'!$F$5:$V$5000,9,FALSE)</f>
        <v>#N/A</v>
      </c>
      <c r="N1931" s="507" t="e">
        <f>VLOOKUP(E1931,'Trimming log'!$F$5:$V$5000,10,FALSE)</f>
        <v>#N/A</v>
      </c>
      <c r="O1931" s="65" t="e">
        <f>VLOOKUP(E1931,'Trimming log'!$F$5:$V$5000,11,FALSE)</f>
        <v>#N/A</v>
      </c>
      <c r="P1931" s="65" t="e">
        <f>VLOOKUP(E1931,'Trimming log'!$F$5:$V$5000,12,FALSE)</f>
        <v>#N/A</v>
      </c>
      <c r="Q1931" s="65" t="e">
        <f>VLOOKUP(E1931,'Trimming log'!$F$5:$V$5000,13,FALSE)</f>
        <v>#N/A</v>
      </c>
      <c r="R1931" s="65" t="e">
        <f>VLOOKUP(E1931,'Trimming log'!$F$5:$V$5000,14,FALSE)</f>
        <v>#N/A</v>
      </c>
      <c r="S1931" s="65" t="e">
        <f>VLOOKUP(E1931,'Trimming log'!$F$5:$V$5000,15,FALSE)</f>
        <v>#N/A</v>
      </c>
      <c r="T1931" s="65" t="e">
        <f t="shared" si="396"/>
        <v>#N/A</v>
      </c>
      <c r="U1931" s="491" t="str">
        <f t="shared" si="397"/>
        <v/>
      </c>
      <c r="V1931" s="74">
        <f t="shared" si="400"/>
        <v>0</v>
      </c>
      <c r="W1931" s="134">
        <f t="shared" si="401"/>
        <v>0</v>
      </c>
      <c r="X1931" s="134" t="e">
        <f>VLOOKUP(E1931,'Trimming log'!$F$5:$Y$5000,19,FALSE)</f>
        <v>#N/A</v>
      </c>
      <c r="Y1931" s="134" t="e">
        <f>VLOOKUP(E1931,'Trimming log'!$F$5:$Y$5000,20,FALSE)</f>
        <v>#N/A</v>
      </c>
      <c r="Z1931" s="135" t="e">
        <f t="shared" si="402"/>
        <v>#N/A</v>
      </c>
      <c r="AA1931" s="135" t="e">
        <f t="shared" si="403"/>
        <v>#N/A</v>
      </c>
      <c r="AB1931" s="136" t="e">
        <f t="shared" si="404"/>
        <v>#N/A</v>
      </c>
      <c r="AC1931" s="136" t="e">
        <f t="shared" si="405"/>
        <v>#N/A</v>
      </c>
      <c r="AD1931" s="136" t="e">
        <f t="shared" si="406"/>
        <v>#N/A</v>
      </c>
      <c r="AE1931" s="136" t="e">
        <f t="shared" si="407"/>
        <v>#N/A</v>
      </c>
    </row>
    <row r="1932" spans="1:31">
      <c r="A1932" s="67" t="str">
        <f t="shared" si="395"/>
        <v/>
      </c>
      <c r="B1932" s="65">
        <f t="shared" si="398"/>
        <v>1909</v>
      </c>
      <c r="C1932" s="68" t="str">
        <f t="shared" si="399"/>
        <v/>
      </c>
      <c r="D1932" s="69"/>
      <c r="E1932" s="75"/>
      <c r="F1932" s="65" t="e">
        <f>VLOOKUP(E1932,'Trimming log'!$F$5:$V$5000,2,FALSE)</f>
        <v>#N/A</v>
      </c>
      <c r="G1932" s="65" t="e">
        <f>VLOOKUP(E1932,'Trimming log'!$F$5:$V$5000,3,FALSE)</f>
        <v>#N/A</v>
      </c>
      <c r="H1932" s="508" t="e">
        <f>VLOOKUP(E1932,'Trimming log'!$F$5:$V$5000,4,FALSE)</f>
        <v>#N/A</v>
      </c>
      <c r="I1932" s="65" t="e">
        <f>VLOOKUP(E1932,'Trimming log'!$F$5:$V$5000,5,FALSE)</f>
        <v>#N/A</v>
      </c>
      <c r="J1932" s="65" t="e">
        <f>VLOOKUP(E1932,'Trimming log'!$F$5:$V$5000,6,FALSE)</f>
        <v>#N/A</v>
      </c>
      <c r="K1932" s="65" t="e">
        <f>VLOOKUP(E1932,'Trimming log'!$F$5:$V$5000,7,FALSE)</f>
        <v>#N/A</v>
      </c>
      <c r="L1932" s="65" t="e">
        <f>VLOOKUP(E1932,'Trimming log'!$F$5:$V$5000,8,FALSE)</f>
        <v>#N/A</v>
      </c>
      <c r="M1932" s="65" t="e">
        <f>VLOOKUP(E1932,'Trimming log'!$F$5:$V$5000,9,FALSE)</f>
        <v>#N/A</v>
      </c>
      <c r="N1932" s="507" t="e">
        <f>VLOOKUP(E1932,'Trimming log'!$F$5:$V$5000,10,FALSE)</f>
        <v>#N/A</v>
      </c>
      <c r="O1932" s="65" t="e">
        <f>VLOOKUP(E1932,'Trimming log'!$F$5:$V$5000,11,FALSE)</f>
        <v>#N/A</v>
      </c>
      <c r="P1932" s="65" t="e">
        <f>VLOOKUP(E1932,'Trimming log'!$F$5:$V$5000,12,FALSE)</f>
        <v>#N/A</v>
      </c>
      <c r="Q1932" s="65" t="e">
        <f>VLOOKUP(E1932,'Trimming log'!$F$5:$V$5000,13,FALSE)</f>
        <v>#N/A</v>
      </c>
      <c r="R1932" s="65" t="e">
        <f>VLOOKUP(E1932,'Trimming log'!$F$5:$V$5000,14,FALSE)</f>
        <v>#N/A</v>
      </c>
      <c r="S1932" s="65" t="e">
        <f>VLOOKUP(E1932,'Trimming log'!$F$5:$V$5000,15,FALSE)</f>
        <v>#N/A</v>
      </c>
      <c r="T1932" s="65" t="e">
        <f t="shared" si="396"/>
        <v>#N/A</v>
      </c>
      <c r="U1932" s="491" t="str">
        <f t="shared" si="397"/>
        <v/>
      </c>
      <c r="V1932" s="74">
        <f t="shared" si="400"/>
        <v>0</v>
      </c>
      <c r="W1932" s="134">
        <f t="shared" si="401"/>
        <v>0</v>
      </c>
      <c r="X1932" s="134" t="e">
        <f>VLOOKUP(E1932,'Trimming log'!$F$5:$Y$5000,19,FALSE)</f>
        <v>#N/A</v>
      </c>
      <c r="Y1932" s="134" t="e">
        <f>VLOOKUP(E1932,'Trimming log'!$F$5:$Y$5000,20,FALSE)</f>
        <v>#N/A</v>
      </c>
      <c r="Z1932" s="135" t="e">
        <f t="shared" si="402"/>
        <v>#N/A</v>
      </c>
      <c r="AA1932" s="135" t="e">
        <f t="shared" si="403"/>
        <v>#N/A</v>
      </c>
      <c r="AB1932" s="136" t="e">
        <f t="shared" si="404"/>
        <v>#N/A</v>
      </c>
      <c r="AC1932" s="136" t="e">
        <f t="shared" si="405"/>
        <v>#N/A</v>
      </c>
      <c r="AD1932" s="136" t="e">
        <f t="shared" si="406"/>
        <v>#N/A</v>
      </c>
      <c r="AE1932" s="136" t="e">
        <f t="shared" si="407"/>
        <v>#N/A</v>
      </c>
    </row>
    <row r="1933" spans="1:31">
      <c r="A1933" s="67" t="str">
        <f t="shared" si="395"/>
        <v/>
      </c>
      <c r="B1933" s="65">
        <f t="shared" si="398"/>
        <v>1910</v>
      </c>
      <c r="C1933" s="68" t="str">
        <f t="shared" si="399"/>
        <v/>
      </c>
      <c r="D1933" s="69"/>
      <c r="E1933" s="75"/>
      <c r="F1933" s="65" t="e">
        <f>VLOOKUP(E1933,'Trimming log'!$F$5:$V$5000,2,FALSE)</f>
        <v>#N/A</v>
      </c>
      <c r="G1933" s="65" t="e">
        <f>VLOOKUP(E1933,'Trimming log'!$F$5:$V$5000,3,FALSE)</f>
        <v>#N/A</v>
      </c>
      <c r="H1933" s="508" t="e">
        <f>VLOOKUP(E1933,'Trimming log'!$F$5:$V$5000,4,FALSE)</f>
        <v>#N/A</v>
      </c>
      <c r="I1933" s="65" t="e">
        <f>VLOOKUP(E1933,'Trimming log'!$F$5:$V$5000,5,FALSE)</f>
        <v>#N/A</v>
      </c>
      <c r="J1933" s="65" t="e">
        <f>VLOOKUP(E1933,'Trimming log'!$F$5:$V$5000,6,FALSE)</f>
        <v>#N/A</v>
      </c>
      <c r="K1933" s="65" t="e">
        <f>VLOOKUP(E1933,'Trimming log'!$F$5:$V$5000,7,FALSE)</f>
        <v>#N/A</v>
      </c>
      <c r="L1933" s="65" t="e">
        <f>VLOOKUP(E1933,'Trimming log'!$F$5:$V$5000,8,FALSE)</f>
        <v>#N/A</v>
      </c>
      <c r="M1933" s="65" t="e">
        <f>VLOOKUP(E1933,'Trimming log'!$F$5:$V$5000,9,FALSE)</f>
        <v>#N/A</v>
      </c>
      <c r="N1933" s="507" t="e">
        <f>VLOOKUP(E1933,'Trimming log'!$F$5:$V$5000,10,FALSE)</f>
        <v>#N/A</v>
      </c>
      <c r="O1933" s="65" t="e">
        <f>VLOOKUP(E1933,'Trimming log'!$F$5:$V$5000,11,FALSE)</f>
        <v>#N/A</v>
      </c>
      <c r="P1933" s="65" t="e">
        <f>VLOOKUP(E1933,'Trimming log'!$F$5:$V$5000,12,FALSE)</f>
        <v>#N/A</v>
      </c>
      <c r="Q1933" s="65" t="e">
        <f>VLOOKUP(E1933,'Trimming log'!$F$5:$V$5000,13,FALSE)</f>
        <v>#N/A</v>
      </c>
      <c r="R1933" s="65" t="e">
        <f>VLOOKUP(E1933,'Trimming log'!$F$5:$V$5000,14,FALSE)</f>
        <v>#N/A</v>
      </c>
      <c r="S1933" s="65" t="e">
        <f>VLOOKUP(E1933,'Trimming log'!$F$5:$V$5000,15,FALSE)</f>
        <v>#N/A</v>
      </c>
      <c r="T1933" s="65" t="e">
        <f t="shared" si="396"/>
        <v>#N/A</v>
      </c>
      <c r="U1933" s="491" t="str">
        <f t="shared" si="397"/>
        <v/>
      </c>
      <c r="V1933" s="74">
        <f t="shared" si="400"/>
        <v>0</v>
      </c>
      <c r="W1933" s="134">
        <f t="shared" si="401"/>
        <v>0</v>
      </c>
      <c r="X1933" s="134" t="e">
        <f>VLOOKUP(E1933,'Trimming log'!$F$5:$Y$5000,19,FALSE)</f>
        <v>#N/A</v>
      </c>
      <c r="Y1933" s="134" t="e">
        <f>VLOOKUP(E1933,'Trimming log'!$F$5:$Y$5000,20,FALSE)</f>
        <v>#N/A</v>
      </c>
      <c r="Z1933" s="135" t="e">
        <f t="shared" si="402"/>
        <v>#N/A</v>
      </c>
      <c r="AA1933" s="135" t="e">
        <f t="shared" si="403"/>
        <v>#N/A</v>
      </c>
      <c r="AB1933" s="136" t="e">
        <f t="shared" si="404"/>
        <v>#N/A</v>
      </c>
      <c r="AC1933" s="136" t="e">
        <f t="shared" si="405"/>
        <v>#N/A</v>
      </c>
      <c r="AD1933" s="136" t="e">
        <f t="shared" si="406"/>
        <v>#N/A</v>
      </c>
      <c r="AE1933" s="136" t="e">
        <f t="shared" si="407"/>
        <v>#N/A</v>
      </c>
    </row>
    <row r="1934" spans="1:31">
      <c r="A1934" s="67" t="str">
        <f t="shared" si="395"/>
        <v/>
      </c>
      <c r="B1934" s="65">
        <f t="shared" si="398"/>
        <v>1911</v>
      </c>
      <c r="C1934" s="68" t="str">
        <f t="shared" si="399"/>
        <v/>
      </c>
      <c r="D1934" s="69"/>
      <c r="E1934" s="75"/>
      <c r="F1934" s="65" t="e">
        <f>VLOOKUP(E1934,'Trimming log'!$F$5:$V$5000,2,FALSE)</f>
        <v>#N/A</v>
      </c>
      <c r="G1934" s="65" t="e">
        <f>VLOOKUP(E1934,'Trimming log'!$F$5:$V$5000,3,FALSE)</f>
        <v>#N/A</v>
      </c>
      <c r="H1934" s="508" t="e">
        <f>VLOOKUP(E1934,'Trimming log'!$F$5:$V$5000,4,FALSE)</f>
        <v>#N/A</v>
      </c>
      <c r="I1934" s="65" t="e">
        <f>VLOOKUP(E1934,'Trimming log'!$F$5:$V$5000,5,FALSE)</f>
        <v>#N/A</v>
      </c>
      <c r="J1934" s="65" t="e">
        <f>VLOOKUP(E1934,'Trimming log'!$F$5:$V$5000,6,FALSE)</f>
        <v>#N/A</v>
      </c>
      <c r="K1934" s="65" t="e">
        <f>VLOOKUP(E1934,'Trimming log'!$F$5:$V$5000,7,FALSE)</f>
        <v>#N/A</v>
      </c>
      <c r="L1934" s="65" t="e">
        <f>VLOOKUP(E1934,'Trimming log'!$F$5:$V$5000,8,FALSE)</f>
        <v>#N/A</v>
      </c>
      <c r="M1934" s="65" t="e">
        <f>VLOOKUP(E1934,'Trimming log'!$F$5:$V$5000,9,FALSE)</f>
        <v>#N/A</v>
      </c>
      <c r="N1934" s="507" t="e">
        <f>VLOOKUP(E1934,'Trimming log'!$F$5:$V$5000,10,FALSE)</f>
        <v>#N/A</v>
      </c>
      <c r="O1934" s="65" t="e">
        <f>VLOOKUP(E1934,'Trimming log'!$F$5:$V$5000,11,FALSE)</f>
        <v>#N/A</v>
      </c>
      <c r="P1934" s="65" t="e">
        <f>VLOOKUP(E1934,'Trimming log'!$F$5:$V$5000,12,FALSE)</f>
        <v>#N/A</v>
      </c>
      <c r="Q1934" s="65" t="e">
        <f>VLOOKUP(E1934,'Trimming log'!$F$5:$V$5000,13,FALSE)</f>
        <v>#N/A</v>
      </c>
      <c r="R1934" s="65" t="e">
        <f>VLOOKUP(E1934,'Trimming log'!$F$5:$V$5000,14,FALSE)</f>
        <v>#N/A</v>
      </c>
      <c r="S1934" s="65" t="e">
        <f>VLOOKUP(E1934,'Trimming log'!$F$5:$V$5000,15,FALSE)</f>
        <v>#N/A</v>
      </c>
      <c r="T1934" s="65" t="e">
        <f t="shared" si="396"/>
        <v>#N/A</v>
      </c>
      <c r="U1934" s="491" t="str">
        <f t="shared" si="397"/>
        <v/>
      </c>
      <c r="V1934" s="74">
        <f t="shared" si="400"/>
        <v>0</v>
      </c>
      <c r="W1934" s="134">
        <f t="shared" si="401"/>
        <v>0</v>
      </c>
      <c r="X1934" s="134" t="e">
        <f>VLOOKUP(E1934,'Trimming log'!$F$5:$Y$5000,19,FALSE)</f>
        <v>#N/A</v>
      </c>
      <c r="Y1934" s="134" t="e">
        <f>VLOOKUP(E1934,'Trimming log'!$F$5:$Y$5000,20,FALSE)</f>
        <v>#N/A</v>
      </c>
      <c r="Z1934" s="135" t="e">
        <f t="shared" si="402"/>
        <v>#N/A</v>
      </c>
      <c r="AA1934" s="135" t="e">
        <f t="shared" si="403"/>
        <v>#N/A</v>
      </c>
      <c r="AB1934" s="136" t="e">
        <f t="shared" si="404"/>
        <v>#N/A</v>
      </c>
      <c r="AC1934" s="136" t="e">
        <f t="shared" si="405"/>
        <v>#N/A</v>
      </c>
      <c r="AD1934" s="136" t="e">
        <f t="shared" si="406"/>
        <v>#N/A</v>
      </c>
      <c r="AE1934" s="136" t="e">
        <f t="shared" si="407"/>
        <v>#N/A</v>
      </c>
    </row>
    <row r="1935" spans="1:31">
      <c r="A1935" s="67" t="str">
        <f t="shared" si="395"/>
        <v/>
      </c>
      <c r="B1935" s="65">
        <f t="shared" si="398"/>
        <v>1912</v>
      </c>
      <c r="C1935" s="68" t="str">
        <f t="shared" si="399"/>
        <v/>
      </c>
      <c r="D1935" s="69"/>
      <c r="E1935" s="75"/>
      <c r="F1935" s="65" t="e">
        <f>VLOOKUP(E1935,'Trimming log'!$F$5:$V$5000,2,FALSE)</f>
        <v>#N/A</v>
      </c>
      <c r="G1935" s="65" t="e">
        <f>VLOOKUP(E1935,'Trimming log'!$F$5:$V$5000,3,FALSE)</f>
        <v>#N/A</v>
      </c>
      <c r="H1935" s="508" t="e">
        <f>VLOOKUP(E1935,'Trimming log'!$F$5:$V$5000,4,FALSE)</f>
        <v>#N/A</v>
      </c>
      <c r="I1935" s="65" t="e">
        <f>VLOOKUP(E1935,'Trimming log'!$F$5:$V$5000,5,FALSE)</f>
        <v>#N/A</v>
      </c>
      <c r="J1935" s="65" t="e">
        <f>VLOOKUP(E1935,'Trimming log'!$F$5:$V$5000,6,FALSE)</f>
        <v>#N/A</v>
      </c>
      <c r="K1935" s="65" t="e">
        <f>VLOOKUP(E1935,'Trimming log'!$F$5:$V$5000,7,FALSE)</f>
        <v>#N/A</v>
      </c>
      <c r="L1935" s="65" t="e">
        <f>VLOOKUP(E1935,'Trimming log'!$F$5:$V$5000,8,FALSE)</f>
        <v>#N/A</v>
      </c>
      <c r="M1935" s="65" t="e">
        <f>VLOOKUP(E1935,'Trimming log'!$F$5:$V$5000,9,FALSE)</f>
        <v>#N/A</v>
      </c>
      <c r="N1935" s="507" t="e">
        <f>VLOOKUP(E1935,'Trimming log'!$F$5:$V$5000,10,FALSE)</f>
        <v>#N/A</v>
      </c>
      <c r="O1935" s="65" t="e">
        <f>VLOOKUP(E1935,'Trimming log'!$F$5:$V$5000,11,FALSE)</f>
        <v>#N/A</v>
      </c>
      <c r="P1935" s="65" t="e">
        <f>VLOOKUP(E1935,'Trimming log'!$F$5:$V$5000,12,FALSE)</f>
        <v>#N/A</v>
      </c>
      <c r="Q1935" s="65" t="e">
        <f>VLOOKUP(E1935,'Trimming log'!$F$5:$V$5000,13,FALSE)</f>
        <v>#N/A</v>
      </c>
      <c r="R1935" s="65" t="e">
        <f>VLOOKUP(E1935,'Trimming log'!$F$5:$V$5000,14,FALSE)</f>
        <v>#N/A</v>
      </c>
      <c r="S1935" s="65" t="e">
        <f>VLOOKUP(E1935,'Trimming log'!$F$5:$V$5000,15,FALSE)</f>
        <v>#N/A</v>
      </c>
      <c r="T1935" s="65" t="e">
        <f t="shared" si="396"/>
        <v>#N/A</v>
      </c>
      <c r="U1935" s="491" t="str">
        <f t="shared" si="397"/>
        <v/>
      </c>
      <c r="V1935" s="74">
        <f t="shared" si="400"/>
        <v>0</v>
      </c>
      <c r="W1935" s="134">
        <f t="shared" si="401"/>
        <v>0</v>
      </c>
      <c r="X1935" s="134" t="e">
        <f>VLOOKUP(E1935,'Trimming log'!$F$5:$Y$5000,19,FALSE)</f>
        <v>#N/A</v>
      </c>
      <c r="Y1935" s="134" t="e">
        <f>VLOOKUP(E1935,'Trimming log'!$F$5:$Y$5000,20,FALSE)</f>
        <v>#N/A</v>
      </c>
      <c r="Z1935" s="135" t="e">
        <f t="shared" si="402"/>
        <v>#N/A</v>
      </c>
      <c r="AA1935" s="135" t="e">
        <f t="shared" si="403"/>
        <v>#N/A</v>
      </c>
      <c r="AB1935" s="136" t="e">
        <f t="shared" si="404"/>
        <v>#N/A</v>
      </c>
      <c r="AC1935" s="136" t="e">
        <f t="shared" si="405"/>
        <v>#N/A</v>
      </c>
      <c r="AD1935" s="136" t="e">
        <f t="shared" si="406"/>
        <v>#N/A</v>
      </c>
      <c r="AE1935" s="136" t="e">
        <f t="shared" si="407"/>
        <v>#N/A</v>
      </c>
    </row>
    <row r="1936" spans="1:31">
      <c r="A1936" s="67" t="str">
        <f t="shared" si="395"/>
        <v/>
      </c>
      <c r="B1936" s="65">
        <f t="shared" si="398"/>
        <v>1913</v>
      </c>
      <c r="C1936" s="68" t="str">
        <f t="shared" si="399"/>
        <v/>
      </c>
      <c r="D1936" s="69"/>
      <c r="E1936" s="75"/>
      <c r="F1936" s="65" t="e">
        <f>VLOOKUP(E1936,'Trimming log'!$F$5:$V$5000,2,FALSE)</f>
        <v>#N/A</v>
      </c>
      <c r="G1936" s="65" t="e">
        <f>VLOOKUP(E1936,'Trimming log'!$F$5:$V$5000,3,FALSE)</f>
        <v>#N/A</v>
      </c>
      <c r="H1936" s="508" t="e">
        <f>VLOOKUP(E1936,'Trimming log'!$F$5:$V$5000,4,FALSE)</f>
        <v>#N/A</v>
      </c>
      <c r="I1936" s="65" t="e">
        <f>VLOOKUP(E1936,'Trimming log'!$F$5:$V$5000,5,FALSE)</f>
        <v>#N/A</v>
      </c>
      <c r="J1936" s="65" t="e">
        <f>VLOOKUP(E1936,'Trimming log'!$F$5:$V$5000,6,FALSE)</f>
        <v>#N/A</v>
      </c>
      <c r="K1936" s="65" t="e">
        <f>VLOOKUP(E1936,'Trimming log'!$F$5:$V$5000,7,FALSE)</f>
        <v>#N/A</v>
      </c>
      <c r="L1936" s="65" t="e">
        <f>VLOOKUP(E1936,'Trimming log'!$F$5:$V$5000,8,FALSE)</f>
        <v>#N/A</v>
      </c>
      <c r="M1936" s="65" t="e">
        <f>VLOOKUP(E1936,'Trimming log'!$F$5:$V$5000,9,FALSE)</f>
        <v>#N/A</v>
      </c>
      <c r="N1936" s="507" t="e">
        <f>VLOOKUP(E1936,'Trimming log'!$F$5:$V$5000,10,FALSE)</f>
        <v>#N/A</v>
      </c>
      <c r="O1936" s="65" t="e">
        <f>VLOOKUP(E1936,'Trimming log'!$F$5:$V$5000,11,FALSE)</f>
        <v>#N/A</v>
      </c>
      <c r="P1936" s="65" t="e">
        <f>VLOOKUP(E1936,'Trimming log'!$F$5:$V$5000,12,FALSE)</f>
        <v>#N/A</v>
      </c>
      <c r="Q1936" s="65" t="e">
        <f>VLOOKUP(E1936,'Trimming log'!$F$5:$V$5000,13,FALSE)</f>
        <v>#N/A</v>
      </c>
      <c r="R1936" s="65" t="e">
        <f>VLOOKUP(E1936,'Trimming log'!$F$5:$V$5000,14,FALSE)</f>
        <v>#N/A</v>
      </c>
      <c r="S1936" s="65" t="e">
        <f>VLOOKUP(E1936,'Trimming log'!$F$5:$V$5000,15,FALSE)</f>
        <v>#N/A</v>
      </c>
      <c r="T1936" s="65" t="e">
        <f t="shared" si="396"/>
        <v>#N/A</v>
      </c>
      <c r="U1936" s="491" t="str">
        <f t="shared" si="397"/>
        <v/>
      </c>
      <c r="V1936" s="74">
        <f t="shared" si="400"/>
        <v>0</v>
      </c>
      <c r="W1936" s="134">
        <f t="shared" si="401"/>
        <v>0</v>
      </c>
      <c r="X1936" s="134" t="e">
        <f>VLOOKUP(E1936,'Trimming log'!$F$5:$Y$5000,19,FALSE)</f>
        <v>#N/A</v>
      </c>
      <c r="Y1936" s="134" t="e">
        <f>VLOOKUP(E1936,'Trimming log'!$F$5:$Y$5000,20,FALSE)</f>
        <v>#N/A</v>
      </c>
      <c r="Z1936" s="135" t="e">
        <f t="shared" si="402"/>
        <v>#N/A</v>
      </c>
      <c r="AA1936" s="135" t="e">
        <f t="shared" si="403"/>
        <v>#N/A</v>
      </c>
      <c r="AB1936" s="136" t="e">
        <f t="shared" si="404"/>
        <v>#N/A</v>
      </c>
      <c r="AC1936" s="136" t="e">
        <f t="shared" si="405"/>
        <v>#N/A</v>
      </c>
      <c r="AD1936" s="136" t="e">
        <f t="shared" si="406"/>
        <v>#N/A</v>
      </c>
      <c r="AE1936" s="136" t="e">
        <f t="shared" si="407"/>
        <v>#N/A</v>
      </c>
    </row>
    <row r="1937" spans="1:31">
      <c r="A1937" s="67" t="str">
        <f t="shared" si="395"/>
        <v/>
      </c>
      <c r="B1937" s="65">
        <f t="shared" si="398"/>
        <v>1914</v>
      </c>
      <c r="C1937" s="68" t="str">
        <f t="shared" si="399"/>
        <v/>
      </c>
      <c r="D1937" s="69"/>
      <c r="E1937" s="75"/>
      <c r="F1937" s="65" t="e">
        <f>VLOOKUP(E1937,'Trimming log'!$F$5:$V$5000,2,FALSE)</f>
        <v>#N/A</v>
      </c>
      <c r="G1937" s="65" t="e">
        <f>VLOOKUP(E1937,'Trimming log'!$F$5:$V$5000,3,FALSE)</f>
        <v>#N/A</v>
      </c>
      <c r="H1937" s="508" t="e">
        <f>VLOOKUP(E1937,'Trimming log'!$F$5:$V$5000,4,FALSE)</f>
        <v>#N/A</v>
      </c>
      <c r="I1937" s="65" t="e">
        <f>VLOOKUP(E1937,'Trimming log'!$F$5:$V$5000,5,FALSE)</f>
        <v>#N/A</v>
      </c>
      <c r="J1937" s="65" t="e">
        <f>VLOOKUP(E1937,'Trimming log'!$F$5:$V$5000,6,FALSE)</f>
        <v>#N/A</v>
      </c>
      <c r="K1937" s="65" t="e">
        <f>VLOOKUP(E1937,'Trimming log'!$F$5:$V$5000,7,FALSE)</f>
        <v>#N/A</v>
      </c>
      <c r="L1937" s="65" t="e">
        <f>VLOOKUP(E1937,'Trimming log'!$F$5:$V$5000,8,FALSE)</f>
        <v>#N/A</v>
      </c>
      <c r="M1937" s="65" t="e">
        <f>VLOOKUP(E1937,'Trimming log'!$F$5:$V$5000,9,FALSE)</f>
        <v>#N/A</v>
      </c>
      <c r="N1937" s="507" t="e">
        <f>VLOOKUP(E1937,'Trimming log'!$F$5:$V$5000,10,FALSE)</f>
        <v>#N/A</v>
      </c>
      <c r="O1937" s="65" t="e">
        <f>VLOOKUP(E1937,'Trimming log'!$F$5:$V$5000,11,FALSE)</f>
        <v>#N/A</v>
      </c>
      <c r="P1937" s="65" t="e">
        <f>VLOOKUP(E1937,'Trimming log'!$F$5:$V$5000,12,FALSE)</f>
        <v>#N/A</v>
      </c>
      <c r="Q1937" s="65" t="e">
        <f>VLOOKUP(E1937,'Trimming log'!$F$5:$V$5000,13,FALSE)</f>
        <v>#N/A</v>
      </c>
      <c r="R1937" s="65" t="e">
        <f>VLOOKUP(E1937,'Trimming log'!$F$5:$V$5000,14,FALSE)</f>
        <v>#N/A</v>
      </c>
      <c r="S1937" s="65" t="e">
        <f>VLOOKUP(E1937,'Trimming log'!$F$5:$V$5000,15,FALSE)</f>
        <v>#N/A</v>
      </c>
      <c r="T1937" s="65" t="e">
        <f t="shared" si="396"/>
        <v>#N/A</v>
      </c>
      <c r="U1937" s="491" t="str">
        <f t="shared" si="397"/>
        <v/>
      </c>
      <c r="V1937" s="74">
        <f t="shared" si="400"/>
        <v>0</v>
      </c>
      <c r="W1937" s="134">
        <f t="shared" si="401"/>
        <v>0</v>
      </c>
      <c r="X1937" s="134" t="e">
        <f>VLOOKUP(E1937,'Trimming log'!$F$5:$Y$5000,19,FALSE)</f>
        <v>#N/A</v>
      </c>
      <c r="Y1937" s="134" t="e">
        <f>VLOOKUP(E1937,'Trimming log'!$F$5:$Y$5000,20,FALSE)</f>
        <v>#N/A</v>
      </c>
      <c r="Z1937" s="135" t="e">
        <f t="shared" si="402"/>
        <v>#N/A</v>
      </c>
      <c r="AA1937" s="135" t="e">
        <f t="shared" si="403"/>
        <v>#N/A</v>
      </c>
      <c r="AB1937" s="136" t="e">
        <f t="shared" si="404"/>
        <v>#N/A</v>
      </c>
      <c r="AC1937" s="136" t="e">
        <f t="shared" si="405"/>
        <v>#N/A</v>
      </c>
      <c r="AD1937" s="136" t="e">
        <f t="shared" si="406"/>
        <v>#N/A</v>
      </c>
      <c r="AE1937" s="136" t="e">
        <f t="shared" si="407"/>
        <v>#N/A</v>
      </c>
    </row>
    <row r="1938" spans="1:31">
      <c r="A1938" s="67" t="str">
        <f t="shared" si="395"/>
        <v/>
      </c>
      <c r="B1938" s="65">
        <f t="shared" si="398"/>
        <v>1915</v>
      </c>
      <c r="C1938" s="68" t="str">
        <f t="shared" si="399"/>
        <v/>
      </c>
      <c r="D1938" s="69"/>
      <c r="E1938" s="75"/>
      <c r="F1938" s="65" t="e">
        <f>VLOOKUP(E1938,'Trimming log'!$F$5:$V$5000,2,FALSE)</f>
        <v>#N/A</v>
      </c>
      <c r="G1938" s="65" t="e">
        <f>VLOOKUP(E1938,'Trimming log'!$F$5:$V$5000,3,FALSE)</f>
        <v>#N/A</v>
      </c>
      <c r="H1938" s="508" t="e">
        <f>VLOOKUP(E1938,'Trimming log'!$F$5:$V$5000,4,FALSE)</f>
        <v>#N/A</v>
      </c>
      <c r="I1938" s="65" t="e">
        <f>VLOOKUP(E1938,'Trimming log'!$F$5:$V$5000,5,FALSE)</f>
        <v>#N/A</v>
      </c>
      <c r="J1938" s="65" t="e">
        <f>VLOOKUP(E1938,'Trimming log'!$F$5:$V$5000,6,FALSE)</f>
        <v>#N/A</v>
      </c>
      <c r="K1938" s="65" t="e">
        <f>VLOOKUP(E1938,'Trimming log'!$F$5:$V$5000,7,FALSE)</f>
        <v>#N/A</v>
      </c>
      <c r="L1938" s="65" t="e">
        <f>VLOOKUP(E1938,'Trimming log'!$F$5:$V$5000,8,FALSE)</f>
        <v>#N/A</v>
      </c>
      <c r="M1938" s="65" t="e">
        <f>VLOOKUP(E1938,'Trimming log'!$F$5:$V$5000,9,FALSE)</f>
        <v>#N/A</v>
      </c>
      <c r="N1938" s="507" t="e">
        <f>VLOOKUP(E1938,'Trimming log'!$F$5:$V$5000,10,FALSE)</f>
        <v>#N/A</v>
      </c>
      <c r="O1938" s="65" t="e">
        <f>VLOOKUP(E1938,'Trimming log'!$F$5:$V$5000,11,FALSE)</f>
        <v>#N/A</v>
      </c>
      <c r="P1938" s="65" t="e">
        <f>VLOOKUP(E1938,'Trimming log'!$F$5:$V$5000,12,FALSE)</f>
        <v>#N/A</v>
      </c>
      <c r="Q1938" s="65" t="e">
        <f>VLOOKUP(E1938,'Trimming log'!$F$5:$V$5000,13,FALSE)</f>
        <v>#N/A</v>
      </c>
      <c r="R1938" s="65" t="e">
        <f>VLOOKUP(E1938,'Trimming log'!$F$5:$V$5000,14,FALSE)</f>
        <v>#N/A</v>
      </c>
      <c r="S1938" s="65" t="e">
        <f>VLOOKUP(E1938,'Trimming log'!$F$5:$V$5000,15,FALSE)</f>
        <v>#N/A</v>
      </c>
      <c r="T1938" s="65" t="e">
        <f t="shared" si="396"/>
        <v>#N/A</v>
      </c>
      <c r="U1938" s="491" t="str">
        <f t="shared" si="397"/>
        <v/>
      </c>
      <c r="V1938" s="74">
        <f t="shared" si="400"/>
        <v>0</v>
      </c>
      <c r="W1938" s="134">
        <f t="shared" si="401"/>
        <v>0</v>
      </c>
      <c r="X1938" s="134" t="e">
        <f>VLOOKUP(E1938,'Trimming log'!$F$5:$Y$5000,19,FALSE)</f>
        <v>#N/A</v>
      </c>
      <c r="Y1938" s="134" t="e">
        <f>VLOOKUP(E1938,'Trimming log'!$F$5:$Y$5000,20,FALSE)</f>
        <v>#N/A</v>
      </c>
      <c r="Z1938" s="135" t="e">
        <f t="shared" si="402"/>
        <v>#N/A</v>
      </c>
      <c r="AA1938" s="135" t="e">
        <f t="shared" si="403"/>
        <v>#N/A</v>
      </c>
      <c r="AB1938" s="136" t="e">
        <f t="shared" si="404"/>
        <v>#N/A</v>
      </c>
      <c r="AC1938" s="136" t="e">
        <f t="shared" si="405"/>
        <v>#N/A</v>
      </c>
      <c r="AD1938" s="136" t="e">
        <f t="shared" si="406"/>
        <v>#N/A</v>
      </c>
      <c r="AE1938" s="136" t="e">
        <f t="shared" si="407"/>
        <v>#N/A</v>
      </c>
    </row>
    <row r="1939" spans="1:31">
      <c r="A1939" s="67" t="str">
        <f t="shared" si="395"/>
        <v/>
      </c>
      <c r="B1939" s="65">
        <f t="shared" si="398"/>
        <v>1916</v>
      </c>
      <c r="C1939" s="68" t="str">
        <f t="shared" si="399"/>
        <v/>
      </c>
      <c r="D1939" s="69"/>
      <c r="E1939" s="75"/>
      <c r="F1939" s="65" t="e">
        <f>VLOOKUP(E1939,'Trimming log'!$F$5:$V$5000,2,FALSE)</f>
        <v>#N/A</v>
      </c>
      <c r="G1939" s="65" t="e">
        <f>VLOOKUP(E1939,'Trimming log'!$F$5:$V$5000,3,FALSE)</f>
        <v>#N/A</v>
      </c>
      <c r="H1939" s="508" t="e">
        <f>VLOOKUP(E1939,'Trimming log'!$F$5:$V$5000,4,FALSE)</f>
        <v>#N/A</v>
      </c>
      <c r="I1939" s="65" t="e">
        <f>VLOOKUP(E1939,'Trimming log'!$F$5:$V$5000,5,FALSE)</f>
        <v>#N/A</v>
      </c>
      <c r="J1939" s="65" t="e">
        <f>VLOOKUP(E1939,'Trimming log'!$F$5:$V$5000,6,FALSE)</f>
        <v>#N/A</v>
      </c>
      <c r="K1939" s="65" t="e">
        <f>VLOOKUP(E1939,'Trimming log'!$F$5:$V$5000,7,FALSE)</f>
        <v>#N/A</v>
      </c>
      <c r="L1939" s="65" t="e">
        <f>VLOOKUP(E1939,'Trimming log'!$F$5:$V$5000,8,FALSE)</f>
        <v>#N/A</v>
      </c>
      <c r="M1939" s="65" t="e">
        <f>VLOOKUP(E1939,'Trimming log'!$F$5:$V$5000,9,FALSE)</f>
        <v>#N/A</v>
      </c>
      <c r="N1939" s="507" t="e">
        <f>VLOOKUP(E1939,'Trimming log'!$F$5:$V$5000,10,FALSE)</f>
        <v>#N/A</v>
      </c>
      <c r="O1939" s="65" t="e">
        <f>VLOOKUP(E1939,'Trimming log'!$F$5:$V$5000,11,FALSE)</f>
        <v>#N/A</v>
      </c>
      <c r="P1939" s="65" t="e">
        <f>VLOOKUP(E1939,'Trimming log'!$F$5:$V$5000,12,FALSE)</f>
        <v>#N/A</v>
      </c>
      <c r="Q1939" s="65" t="e">
        <f>VLOOKUP(E1939,'Trimming log'!$F$5:$V$5000,13,FALSE)</f>
        <v>#N/A</v>
      </c>
      <c r="R1939" s="65" t="e">
        <f>VLOOKUP(E1939,'Trimming log'!$F$5:$V$5000,14,FALSE)</f>
        <v>#N/A</v>
      </c>
      <c r="S1939" s="65" t="e">
        <f>VLOOKUP(E1939,'Trimming log'!$F$5:$V$5000,15,FALSE)</f>
        <v>#N/A</v>
      </c>
      <c r="T1939" s="65" t="e">
        <f t="shared" si="396"/>
        <v>#N/A</v>
      </c>
      <c r="U1939" s="491" t="str">
        <f t="shared" si="397"/>
        <v/>
      </c>
      <c r="V1939" s="74">
        <f t="shared" si="400"/>
        <v>0</v>
      </c>
      <c r="W1939" s="134">
        <f t="shared" si="401"/>
        <v>0</v>
      </c>
      <c r="X1939" s="134" t="e">
        <f>VLOOKUP(E1939,'Trimming log'!$F$5:$Y$5000,19,FALSE)</f>
        <v>#N/A</v>
      </c>
      <c r="Y1939" s="134" t="e">
        <f>VLOOKUP(E1939,'Trimming log'!$F$5:$Y$5000,20,FALSE)</f>
        <v>#N/A</v>
      </c>
      <c r="Z1939" s="135" t="e">
        <f t="shared" si="402"/>
        <v>#N/A</v>
      </c>
      <c r="AA1939" s="135" t="e">
        <f t="shared" si="403"/>
        <v>#N/A</v>
      </c>
      <c r="AB1939" s="136" t="e">
        <f t="shared" si="404"/>
        <v>#N/A</v>
      </c>
      <c r="AC1939" s="136" t="e">
        <f t="shared" si="405"/>
        <v>#N/A</v>
      </c>
      <c r="AD1939" s="136" t="e">
        <f t="shared" si="406"/>
        <v>#N/A</v>
      </c>
      <c r="AE1939" s="136" t="e">
        <f t="shared" si="407"/>
        <v>#N/A</v>
      </c>
    </row>
    <row r="1940" spans="1:31">
      <c r="A1940" s="67" t="str">
        <f t="shared" si="395"/>
        <v/>
      </c>
      <c r="B1940" s="65">
        <f t="shared" si="398"/>
        <v>1917</v>
      </c>
      <c r="C1940" s="68" t="str">
        <f t="shared" si="399"/>
        <v/>
      </c>
      <c r="D1940" s="69"/>
      <c r="E1940" s="75"/>
      <c r="F1940" s="65" t="e">
        <f>VLOOKUP(E1940,'Trimming log'!$F$5:$V$5000,2,FALSE)</f>
        <v>#N/A</v>
      </c>
      <c r="G1940" s="65" t="e">
        <f>VLOOKUP(E1940,'Trimming log'!$F$5:$V$5000,3,FALSE)</f>
        <v>#N/A</v>
      </c>
      <c r="H1940" s="508" t="e">
        <f>VLOOKUP(E1940,'Trimming log'!$F$5:$V$5000,4,FALSE)</f>
        <v>#N/A</v>
      </c>
      <c r="I1940" s="65" t="e">
        <f>VLOOKUP(E1940,'Trimming log'!$F$5:$V$5000,5,FALSE)</f>
        <v>#N/A</v>
      </c>
      <c r="J1940" s="65" t="e">
        <f>VLOOKUP(E1940,'Trimming log'!$F$5:$V$5000,6,FALSE)</f>
        <v>#N/A</v>
      </c>
      <c r="K1940" s="65" t="e">
        <f>VLOOKUP(E1940,'Trimming log'!$F$5:$V$5000,7,FALSE)</f>
        <v>#N/A</v>
      </c>
      <c r="L1940" s="65" t="e">
        <f>VLOOKUP(E1940,'Trimming log'!$F$5:$V$5000,8,FALSE)</f>
        <v>#N/A</v>
      </c>
      <c r="M1940" s="65" t="e">
        <f>VLOOKUP(E1940,'Trimming log'!$F$5:$V$5000,9,FALSE)</f>
        <v>#N/A</v>
      </c>
      <c r="N1940" s="507" t="e">
        <f>VLOOKUP(E1940,'Trimming log'!$F$5:$V$5000,10,FALSE)</f>
        <v>#N/A</v>
      </c>
      <c r="O1940" s="65" t="e">
        <f>VLOOKUP(E1940,'Trimming log'!$F$5:$V$5000,11,FALSE)</f>
        <v>#N/A</v>
      </c>
      <c r="P1940" s="65" t="e">
        <f>VLOOKUP(E1940,'Trimming log'!$F$5:$V$5000,12,FALSE)</f>
        <v>#N/A</v>
      </c>
      <c r="Q1940" s="65" t="e">
        <f>VLOOKUP(E1940,'Trimming log'!$F$5:$V$5000,13,FALSE)</f>
        <v>#N/A</v>
      </c>
      <c r="R1940" s="65" t="e">
        <f>VLOOKUP(E1940,'Trimming log'!$F$5:$V$5000,14,FALSE)</f>
        <v>#N/A</v>
      </c>
      <c r="S1940" s="65" t="e">
        <f>VLOOKUP(E1940,'Trimming log'!$F$5:$V$5000,15,FALSE)</f>
        <v>#N/A</v>
      </c>
      <c r="T1940" s="65" t="e">
        <f t="shared" si="396"/>
        <v>#N/A</v>
      </c>
      <c r="U1940" s="491" t="str">
        <f t="shared" si="397"/>
        <v/>
      </c>
      <c r="V1940" s="74">
        <f t="shared" si="400"/>
        <v>0</v>
      </c>
      <c r="W1940" s="134">
        <f t="shared" si="401"/>
        <v>0</v>
      </c>
      <c r="X1940" s="134" t="e">
        <f>VLOOKUP(E1940,'Trimming log'!$F$5:$Y$5000,19,FALSE)</f>
        <v>#N/A</v>
      </c>
      <c r="Y1940" s="134" t="e">
        <f>VLOOKUP(E1940,'Trimming log'!$F$5:$Y$5000,20,FALSE)</f>
        <v>#N/A</v>
      </c>
      <c r="Z1940" s="135" t="e">
        <f t="shared" si="402"/>
        <v>#N/A</v>
      </c>
      <c r="AA1940" s="135" t="e">
        <f t="shared" si="403"/>
        <v>#N/A</v>
      </c>
      <c r="AB1940" s="136" t="e">
        <f t="shared" si="404"/>
        <v>#N/A</v>
      </c>
      <c r="AC1940" s="136" t="e">
        <f t="shared" si="405"/>
        <v>#N/A</v>
      </c>
      <c r="AD1940" s="136" t="e">
        <f t="shared" si="406"/>
        <v>#N/A</v>
      </c>
      <c r="AE1940" s="136" t="e">
        <f t="shared" si="407"/>
        <v>#N/A</v>
      </c>
    </row>
    <row r="1941" spans="1:31">
      <c r="A1941" s="67" t="str">
        <f t="shared" si="395"/>
        <v/>
      </c>
      <c r="B1941" s="65">
        <f t="shared" si="398"/>
        <v>1918</v>
      </c>
      <c r="C1941" s="68" t="str">
        <f t="shared" si="399"/>
        <v/>
      </c>
      <c r="D1941" s="69"/>
      <c r="E1941" s="75"/>
      <c r="F1941" s="65" t="e">
        <f>VLOOKUP(E1941,'Trimming log'!$F$5:$V$5000,2,FALSE)</f>
        <v>#N/A</v>
      </c>
      <c r="G1941" s="65" t="e">
        <f>VLOOKUP(E1941,'Trimming log'!$F$5:$V$5000,3,FALSE)</f>
        <v>#N/A</v>
      </c>
      <c r="H1941" s="508" t="e">
        <f>VLOOKUP(E1941,'Trimming log'!$F$5:$V$5000,4,FALSE)</f>
        <v>#N/A</v>
      </c>
      <c r="I1941" s="65" t="e">
        <f>VLOOKUP(E1941,'Trimming log'!$F$5:$V$5000,5,FALSE)</f>
        <v>#N/A</v>
      </c>
      <c r="J1941" s="65" t="e">
        <f>VLOOKUP(E1941,'Trimming log'!$F$5:$V$5000,6,FALSE)</f>
        <v>#N/A</v>
      </c>
      <c r="K1941" s="65" t="e">
        <f>VLOOKUP(E1941,'Trimming log'!$F$5:$V$5000,7,FALSE)</f>
        <v>#N/A</v>
      </c>
      <c r="L1941" s="65" t="e">
        <f>VLOOKUP(E1941,'Trimming log'!$F$5:$V$5000,8,FALSE)</f>
        <v>#N/A</v>
      </c>
      <c r="M1941" s="65" t="e">
        <f>VLOOKUP(E1941,'Trimming log'!$F$5:$V$5000,9,FALSE)</f>
        <v>#N/A</v>
      </c>
      <c r="N1941" s="507" t="e">
        <f>VLOOKUP(E1941,'Trimming log'!$F$5:$V$5000,10,FALSE)</f>
        <v>#N/A</v>
      </c>
      <c r="O1941" s="65" t="e">
        <f>VLOOKUP(E1941,'Trimming log'!$F$5:$V$5000,11,FALSE)</f>
        <v>#N/A</v>
      </c>
      <c r="P1941" s="65" t="e">
        <f>VLOOKUP(E1941,'Trimming log'!$F$5:$V$5000,12,FALSE)</f>
        <v>#N/A</v>
      </c>
      <c r="Q1941" s="65" t="e">
        <f>VLOOKUP(E1941,'Trimming log'!$F$5:$V$5000,13,FALSE)</f>
        <v>#N/A</v>
      </c>
      <c r="R1941" s="65" t="e">
        <f>VLOOKUP(E1941,'Trimming log'!$F$5:$V$5000,14,FALSE)</f>
        <v>#N/A</v>
      </c>
      <c r="S1941" s="65" t="e">
        <f>VLOOKUP(E1941,'Trimming log'!$F$5:$V$5000,15,FALSE)</f>
        <v>#N/A</v>
      </c>
      <c r="T1941" s="65" t="e">
        <f t="shared" si="396"/>
        <v>#N/A</v>
      </c>
      <c r="U1941" s="491" t="str">
        <f t="shared" si="397"/>
        <v/>
      </c>
      <c r="V1941" s="74">
        <f t="shared" si="400"/>
        <v>0</v>
      </c>
      <c r="W1941" s="134">
        <f t="shared" si="401"/>
        <v>0</v>
      </c>
      <c r="X1941" s="134" t="e">
        <f>VLOOKUP(E1941,'Trimming log'!$F$5:$Y$5000,19,FALSE)</f>
        <v>#N/A</v>
      </c>
      <c r="Y1941" s="134" t="e">
        <f>VLOOKUP(E1941,'Trimming log'!$F$5:$Y$5000,20,FALSE)</f>
        <v>#N/A</v>
      </c>
      <c r="Z1941" s="135" t="e">
        <f t="shared" si="402"/>
        <v>#N/A</v>
      </c>
      <c r="AA1941" s="135" t="e">
        <f t="shared" si="403"/>
        <v>#N/A</v>
      </c>
      <c r="AB1941" s="136" t="e">
        <f t="shared" si="404"/>
        <v>#N/A</v>
      </c>
      <c r="AC1941" s="136" t="e">
        <f t="shared" si="405"/>
        <v>#N/A</v>
      </c>
      <c r="AD1941" s="136" t="e">
        <f t="shared" si="406"/>
        <v>#N/A</v>
      </c>
      <c r="AE1941" s="136" t="e">
        <f t="shared" si="407"/>
        <v>#N/A</v>
      </c>
    </row>
    <row r="1942" spans="1:31">
      <c r="A1942" s="67" t="str">
        <f t="shared" si="395"/>
        <v/>
      </c>
      <c r="B1942" s="65">
        <f t="shared" si="398"/>
        <v>1919</v>
      </c>
      <c r="C1942" s="68" t="str">
        <f t="shared" si="399"/>
        <v/>
      </c>
      <c r="D1942" s="69"/>
      <c r="E1942" s="75"/>
      <c r="F1942" s="65" t="e">
        <f>VLOOKUP(E1942,'Trimming log'!$F$5:$V$5000,2,FALSE)</f>
        <v>#N/A</v>
      </c>
      <c r="G1942" s="65" t="e">
        <f>VLOOKUP(E1942,'Trimming log'!$F$5:$V$5000,3,FALSE)</f>
        <v>#N/A</v>
      </c>
      <c r="H1942" s="508" t="e">
        <f>VLOOKUP(E1942,'Trimming log'!$F$5:$V$5000,4,FALSE)</f>
        <v>#N/A</v>
      </c>
      <c r="I1942" s="65" t="e">
        <f>VLOOKUP(E1942,'Trimming log'!$F$5:$V$5000,5,FALSE)</f>
        <v>#N/A</v>
      </c>
      <c r="J1942" s="65" t="e">
        <f>VLOOKUP(E1942,'Trimming log'!$F$5:$V$5000,6,FALSE)</f>
        <v>#N/A</v>
      </c>
      <c r="K1942" s="65" t="e">
        <f>VLOOKUP(E1942,'Trimming log'!$F$5:$V$5000,7,FALSE)</f>
        <v>#N/A</v>
      </c>
      <c r="L1942" s="65" t="e">
        <f>VLOOKUP(E1942,'Trimming log'!$F$5:$V$5000,8,FALSE)</f>
        <v>#N/A</v>
      </c>
      <c r="M1942" s="65" t="e">
        <f>VLOOKUP(E1942,'Trimming log'!$F$5:$V$5000,9,FALSE)</f>
        <v>#N/A</v>
      </c>
      <c r="N1942" s="507" t="e">
        <f>VLOOKUP(E1942,'Trimming log'!$F$5:$V$5000,10,FALSE)</f>
        <v>#N/A</v>
      </c>
      <c r="O1942" s="65" t="e">
        <f>VLOOKUP(E1942,'Trimming log'!$F$5:$V$5000,11,FALSE)</f>
        <v>#N/A</v>
      </c>
      <c r="P1942" s="65" t="e">
        <f>VLOOKUP(E1942,'Trimming log'!$F$5:$V$5000,12,FALSE)</f>
        <v>#N/A</v>
      </c>
      <c r="Q1942" s="65" t="e">
        <f>VLOOKUP(E1942,'Trimming log'!$F$5:$V$5000,13,FALSE)</f>
        <v>#N/A</v>
      </c>
      <c r="R1942" s="65" t="e">
        <f>VLOOKUP(E1942,'Trimming log'!$F$5:$V$5000,14,FALSE)</f>
        <v>#N/A</v>
      </c>
      <c r="S1942" s="65" t="e">
        <f>VLOOKUP(E1942,'Trimming log'!$F$5:$V$5000,15,FALSE)</f>
        <v>#N/A</v>
      </c>
      <c r="T1942" s="65" t="e">
        <f t="shared" si="396"/>
        <v>#N/A</v>
      </c>
      <c r="U1942" s="491" t="str">
        <f t="shared" si="397"/>
        <v/>
      </c>
      <c r="V1942" s="74">
        <f t="shared" si="400"/>
        <v>0</v>
      </c>
      <c r="W1942" s="134">
        <f t="shared" si="401"/>
        <v>0</v>
      </c>
      <c r="X1942" s="134" t="e">
        <f>VLOOKUP(E1942,'Trimming log'!$F$5:$Y$5000,19,FALSE)</f>
        <v>#N/A</v>
      </c>
      <c r="Y1942" s="134" t="e">
        <f>VLOOKUP(E1942,'Trimming log'!$F$5:$Y$5000,20,FALSE)</f>
        <v>#N/A</v>
      </c>
      <c r="Z1942" s="135" t="e">
        <f t="shared" si="402"/>
        <v>#N/A</v>
      </c>
      <c r="AA1942" s="135" t="e">
        <f t="shared" si="403"/>
        <v>#N/A</v>
      </c>
      <c r="AB1942" s="136" t="e">
        <f t="shared" si="404"/>
        <v>#N/A</v>
      </c>
      <c r="AC1942" s="136" t="e">
        <f t="shared" si="405"/>
        <v>#N/A</v>
      </c>
      <c r="AD1942" s="136" t="e">
        <f t="shared" si="406"/>
        <v>#N/A</v>
      </c>
      <c r="AE1942" s="136" t="e">
        <f t="shared" si="407"/>
        <v>#N/A</v>
      </c>
    </row>
    <row r="1943" spans="1:31">
      <c r="A1943" s="67" t="str">
        <f t="shared" si="395"/>
        <v/>
      </c>
      <c r="B1943" s="65">
        <f t="shared" si="398"/>
        <v>1920</v>
      </c>
      <c r="C1943" s="68" t="str">
        <f t="shared" si="399"/>
        <v/>
      </c>
      <c r="D1943" s="69"/>
      <c r="E1943" s="75"/>
      <c r="F1943" s="65" t="e">
        <f>VLOOKUP(E1943,'Trimming log'!$F$5:$V$5000,2,FALSE)</f>
        <v>#N/A</v>
      </c>
      <c r="G1943" s="65" t="e">
        <f>VLOOKUP(E1943,'Trimming log'!$F$5:$V$5000,3,FALSE)</f>
        <v>#N/A</v>
      </c>
      <c r="H1943" s="508" t="e">
        <f>VLOOKUP(E1943,'Trimming log'!$F$5:$V$5000,4,FALSE)</f>
        <v>#N/A</v>
      </c>
      <c r="I1943" s="65" t="e">
        <f>VLOOKUP(E1943,'Trimming log'!$F$5:$V$5000,5,FALSE)</f>
        <v>#N/A</v>
      </c>
      <c r="J1943" s="65" t="e">
        <f>VLOOKUP(E1943,'Trimming log'!$F$5:$V$5000,6,FALSE)</f>
        <v>#N/A</v>
      </c>
      <c r="K1943" s="65" t="e">
        <f>VLOOKUP(E1943,'Trimming log'!$F$5:$V$5000,7,FALSE)</f>
        <v>#N/A</v>
      </c>
      <c r="L1943" s="65" t="e">
        <f>VLOOKUP(E1943,'Trimming log'!$F$5:$V$5000,8,FALSE)</f>
        <v>#N/A</v>
      </c>
      <c r="M1943" s="65" t="e">
        <f>VLOOKUP(E1943,'Trimming log'!$F$5:$V$5000,9,FALSE)</f>
        <v>#N/A</v>
      </c>
      <c r="N1943" s="507" t="e">
        <f>VLOOKUP(E1943,'Trimming log'!$F$5:$V$5000,10,FALSE)</f>
        <v>#N/A</v>
      </c>
      <c r="O1943" s="65" t="e">
        <f>VLOOKUP(E1943,'Trimming log'!$F$5:$V$5000,11,FALSE)</f>
        <v>#N/A</v>
      </c>
      <c r="P1943" s="65" t="e">
        <f>VLOOKUP(E1943,'Trimming log'!$F$5:$V$5000,12,FALSE)</f>
        <v>#N/A</v>
      </c>
      <c r="Q1943" s="65" t="e">
        <f>VLOOKUP(E1943,'Trimming log'!$F$5:$V$5000,13,FALSE)</f>
        <v>#N/A</v>
      </c>
      <c r="R1943" s="65" t="e">
        <f>VLOOKUP(E1943,'Trimming log'!$F$5:$V$5000,14,FALSE)</f>
        <v>#N/A</v>
      </c>
      <c r="S1943" s="65" t="e">
        <f>VLOOKUP(E1943,'Trimming log'!$F$5:$V$5000,15,FALSE)</f>
        <v>#N/A</v>
      </c>
      <c r="T1943" s="65" t="e">
        <f t="shared" si="396"/>
        <v>#N/A</v>
      </c>
      <c r="U1943" s="491" t="str">
        <f t="shared" si="397"/>
        <v/>
      </c>
      <c r="V1943" s="74">
        <f t="shared" si="400"/>
        <v>0</v>
      </c>
      <c r="W1943" s="134">
        <f t="shared" si="401"/>
        <v>0</v>
      </c>
      <c r="X1943" s="134" t="e">
        <f>VLOOKUP(E1943,'Trimming log'!$F$5:$Y$5000,19,FALSE)</f>
        <v>#N/A</v>
      </c>
      <c r="Y1943" s="134" t="e">
        <f>VLOOKUP(E1943,'Trimming log'!$F$5:$Y$5000,20,FALSE)</f>
        <v>#N/A</v>
      </c>
      <c r="Z1943" s="135" t="e">
        <f t="shared" si="402"/>
        <v>#N/A</v>
      </c>
      <c r="AA1943" s="135" t="e">
        <f t="shared" si="403"/>
        <v>#N/A</v>
      </c>
      <c r="AB1943" s="136" t="e">
        <f t="shared" si="404"/>
        <v>#N/A</v>
      </c>
      <c r="AC1943" s="136" t="e">
        <f t="shared" si="405"/>
        <v>#N/A</v>
      </c>
      <c r="AD1943" s="136" t="e">
        <f t="shared" si="406"/>
        <v>#N/A</v>
      </c>
      <c r="AE1943" s="136" t="e">
        <f t="shared" si="407"/>
        <v>#N/A</v>
      </c>
    </row>
    <row r="1944" spans="1:31">
      <c r="A1944" s="67" t="str">
        <f t="shared" si="395"/>
        <v/>
      </c>
      <c r="B1944" s="65">
        <f t="shared" si="398"/>
        <v>1921</v>
      </c>
      <c r="C1944" s="68" t="str">
        <f t="shared" si="399"/>
        <v/>
      </c>
      <c r="D1944" s="69"/>
      <c r="E1944" s="75"/>
      <c r="F1944" s="65" t="e">
        <f>VLOOKUP(E1944,'Trimming log'!$F$5:$V$5000,2,FALSE)</f>
        <v>#N/A</v>
      </c>
      <c r="G1944" s="65" t="e">
        <f>VLOOKUP(E1944,'Trimming log'!$F$5:$V$5000,3,FALSE)</f>
        <v>#N/A</v>
      </c>
      <c r="H1944" s="508" t="e">
        <f>VLOOKUP(E1944,'Trimming log'!$F$5:$V$5000,4,FALSE)</f>
        <v>#N/A</v>
      </c>
      <c r="I1944" s="65" t="e">
        <f>VLOOKUP(E1944,'Trimming log'!$F$5:$V$5000,5,FALSE)</f>
        <v>#N/A</v>
      </c>
      <c r="J1944" s="65" t="e">
        <f>VLOOKUP(E1944,'Trimming log'!$F$5:$V$5000,6,FALSE)</f>
        <v>#N/A</v>
      </c>
      <c r="K1944" s="65" t="e">
        <f>VLOOKUP(E1944,'Trimming log'!$F$5:$V$5000,7,FALSE)</f>
        <v>#N/A</v>
      </c>
      <c r="L1944" s="65" t="e">
        <f>VLOOKUP(E1944,'Trimming log'!$F$5:$V$5000,8,FALSE)</f>
        <v>#N/A</v>
      </c>
      <c r="M1944" s="65" t="e">
        <f>VLOOKUP(E1944,'Trimming log'!$F$5:$V$5000,9,FALSE)</f>
        <v>#N/A</v>
      </c>
      <c r="N1944" s="507" t="e">
        <f>VLOOKUP(E1944,'Trimming log'!$F$5:$V$5000,10,FALSE)</f>
        <v>#N/A</v>
      </c>
      <c r="O1944" s="65" t="e">
        <f>VLOOKUP(E1944,'Trimming log'!$F$5:$V$5000,11,FALSE)</f>
        <v>#N/A</v>
      </c>
      <c r="P1944" s="65" t="e">
        <f>VLOOKUP(E1944,'Trimming log'!$F$5:$V$5000,12,FALSE)</f>
        <v>#N/A</v>
      </c>
      <c r="Q1944" s="65" t="e">
        <f>VLOOKUP(E1944,'Trimming log'!$F$5:$V$5000,13,FALSE)</f>
        <v>#N/A</v>
      </c>
      <c r="R1944" s="65" t="e">
        <f>VLOOKUP(E1944,'Trimming log'!$F$5:$V$5000,14,FALSE)</f>
        <v>#N/A</v>
      </c>
      <c r="S1944" s="65" t="e">
        <f>VLOOKUP(E1944,'Trimming log'!$F$5:$V$5000,15,FALSE)</f>
        <v>#N/A</v>
      </c>
      <c r="T1944" s="65" t="e">
        <f t="shared" si="396"/>
        <v>#N/A</v>
      </c>
      <c r="U1944" s="491" t="str">
        <f t="shared" si="397"/>
        <v/>
      </c>
      <c r="V1944" s="74">
        <f t="shared" si="400"/>
        <v>0</v>
      </c>
      <c r="W1944" s="134">
        <f t="shared" si="401"/>
        <v>0</v>
      </c>
      <c r="X1944" s="134" t="e">
        <f>VLOOKUP(E1944,'Trimming log'!$F$5:$Y$5000,19,FALSE)</f>
        <v>#N/A</v>
      </c>
      <c r="Y1944" s="134" t="e">
        <f>VLOOKUP(E1944,'Trimming log'!$F$5:$Y$5000,20,FALSE)</f>
        <v>#N/A</v>
      </c>
      <c r="Z1944" s="135" t="e">
        <f t="shared" si="402"/>
        <v>#N/A</v>
      </c>
      <c r="AA1944" s="135" t="e">
        <f t="shared" si="403"/>
        <v>#N/A</v>
      </c>
      <c r="AB1944" s="136" t="e">
        <f t="shared" si="404"/>
        <v>#N/A</v>
      </c>
      <c r="AC1944" s="136" t="e">
        <f t="shared" si="405"/>
        <v>#N/A</v>
      </c>
      <c r="AD1944" s="136" t="e">
        <f t="shared" si="406"/>
        <v>#N/A</v>
      </c>
      <c r="AE1944" s="136" t="e">
        <f t="shared" si="407"/>
        <v>#N/A</v>
      </c>
    </row>
    <row r="1945" spans="1:31">
      <c r="A1945" s="67" t="str">
        <f t="shared" si="395"/>
        <v/>
      </c>
      <c r="B1945" s="65">
        <f t="shared" si="398"/>
        <v>1922</v>
      </c>
      <c r="C1945" s="68" t="str">
        <f t="shared" si="399"/>
        <v/>
      </c>
      <c r="D1945" s="69"/>
      <c r="E1945" s="75"/>
      <c r="F1945" s="65" t="e">
        <f>VLOOKUP(E1945,'Trimming log'!$F$5:$V$5000,2,FALSE)</f>
        <v>#N/A</v>
      </c>
      <c r="G1945" s="65" t="e">
        <f>VLOOKUP(E1945,'Trimming log'!$F$5:$V$5000,3,FALSE)</f>
        <v>#N/A</v>
      </c>
      <c r="H1945" s="508" t="e">
        <f>VLOOKUP(E1945,'Trimming log'!$F$5:$V$5000,4,FALSE)</f>
        <v>#N/A</v>
      </c>
      <c r="I1945" s="65" t="e">
        <f>VLOOKUP(E1945,'Trimming log'!$F$5:$V$5000,5,FALSE)</f>
        <v>#N/A</v>
      </c>
      <c r="J1945" s="65" t="e">
        <f>VLOOKUP(E1945,'Trimming log'!$F$5:$V$5000,6,FALSE)</f>
        <v>#N/A</v>
      </c>
      <c r="K1945" s="65" t="e">
        <f>VLOOKUP(E1945,'Trimming log'!$F$5:$V$5000,7,FALSE)</f>
        <v>#N/A</v>
      </c>
      <c r="L1945" s="65" t="e">
        <f>VLOOKUP(E1945,'Trimming log'!$F$5:$V$5000,8,FALSE)</f>
        <v>#N/A</v>
      </c>
      <c r="M1945" s="65" t="e">
        <f>VLOOKUP(E1945,'Trimming log'!$F$5:$V$5000,9,FALSE)</f>
        <v>#N/A</v>
      </c>
      <c r="N1945" s="507" t="e">
        <f>VLOOKUP(E1945,'Trimming log'!$F$5:$V$5000,10,FALSE)</f>
        <v>#N/A</v>
      </c>
      <c r="O1945" s="65" t="e">
        <f>VLOOKUP(E1945,'Trimming log'!$F$5:$V$5000,11,FALSE)</f>
        <v>#N/A</v>
      </c>
      <c r="P1945" s="65" t="e">
        <f>VLOOKUP(E1945,'Trimming log'!$F$5:$V$5000,12,FALSE)</f>
        <v>#N/A</v>
      </c>
      <c r="Q1945" s="65" t="e">
        <f>VLOOKUP(E1945,'Trimming log'!$F$5:$V$5000,13,FALSE)</f>
        <v>#N/A</v>
      </c>
      <c r="R1945" s="65" t="e">
        <f>VLOOKUP(E1945,'Trimming log'!$F$5:$V$5000,14,FALSE)</f>
        <v>#N/A</v>
      </c>
      <c r="S1945" s="65" t="e">
        <f>VLOOKUP(E1945,'Trimming log'!$F$5:$V$5000,15,FALSE)</f>
        <v>#N/A</v>
      </c>
      <c r="T1945" s="65" t="e">
        <f t="shared" si="396"/>
        <v>#N/A</v>
      </c>
      <c r="U1945" s="491" t="str">
        <f t="shared" si="397"/>
        <v/>
      </c>
      <c r="V1945" s="74">
        <f t="shared" si="400"/>
        <v>0</v>
      </c>
      <c r="W1945" s="134">
        <f t="shared" si="401"/>
        <v>0</v>
      </c>
      <c r="X1945" s="134" t="e">
        <f>VLOOKUP(E1945,'Trimming log'!$F$5:$Y$5000,19,FALSE)</f>
        <v>#N/A</v>
      </c>
      <c r="Y1945" s="134" t="e">
        <f>VLOOKUP(E1945,'Trimming log'!$F$5:$Y$5000,20,FALSE)</f>
        <v>#N/A</v>
      </c>
      <c r="Z1945" s="135" t="e">
        <f t="shared" si="402"/>
        <v>#N/A</v>
      </c>
      <c r="AA1945" s="135" t="e">
        <f t="shared" si="403"/>
        <v>#N/A</v>
      </c>
      <c r="AB1945" s="136" t="e">
        <f t="shared" si="404"/>
        <v>#N/A</v>
      </c>
      <c r="AC1945" s="136" t="e">
        <f t="shared" si="405"/>
        <v>#N/A</v>
      </c>
      <c r="AD1945" s="136" t="e">
        <f t="shared" si="406"/>
        <v>#N/A</v>
      </c>
      <c r="AE1945" s="136" t="e">
        <f t="shared" si="407"/>
        <v>#N/A</v>
      </c>
    </row>
    <row r="1946" spans="1:31">
      <c r="A1946" s="67" t="str">
        <f t="shared" si="395"/>
        <v/>
      </c>
      <c r="B1946" s="65">
        <f t="shared" si="398"/>
        <v>1923</v>
      </c>
      <c r="C1946" s="68" t="str">
        <f t="shared" si="399"/>
        <v/>
      </c>
      <c r="D1946" s="69"/>
      <c r="E1946" s="75"/>
      <c r="F1946" s="65" t="e">
        <f>VLOOKUP(E1946,'Trimming log'!$F$5:$V$5000,2,FALSE)</f>
        <v>#N/A</v>
      </c>
      <c r="G1946" s="65" t="e">
        <f>VLOOKUP(E1946,'Trimming log'!$F$5:$V$5000,3,FALSE)</f>
        <v>#N/A</v>
      </c>
      <c r="H1946" s="508" t="e">
        <f>VLOOKUP(E1946,'Trimming log'!$F$5:$V$5000,4,FALSE)</f>
        <v>#N/A</v>
      </c>
      <c r="I1946" s="65" t="e">
        <f>VLOOKUP(E1946,'Trimming log'!$F$5:$V$5000,5,FALSE)</f>
        <v>#N/A</v>
      </c>
      <c r="J1946" s="65" t="e">
        <f>VLOOKUP(E1946,'Trimming log'!$F$5:$V$5000,6,FALSE)</f>
        <v>#N/A</v>
      </c>
      <c r="K1946" s="65" t="e">
        <f>VLOOKUP(E1946,'Trimming log'!$F$5:$V$5000,7,FALSE)</f>
        <v>#N/A</v>
      </c>
      <c r="L1946" s="65" t="e">
        <f>VLOOKUP(E1946,'Trimming log'!$F$5:$V$5000,8,FALSE)</f>
        <v>#N/A</v>
      </c>
      <c r="M1946" s="65" t="e">
        <f>VLOOKUP(E1946,'Trimming log'!$F$5:$V$5000,9,FALSE)</f>
        <v>#N/A</v>
      </c>
      <c r="N1946" s="507" t="e">
        <f>VLOOKUP(E1946,'Trimming log'!$F$5:$V$5000,10,FALSE)</f>
        <v>#N/A</v>
      </c>
      <c r="O1946" s="65" t="e">
        <f>VLOOKUP(E1946,'Trimming log'!$F$5:$V$5000,11,FALSE)</f>
        <v>#N/A</v>
      </c>
      <c r="P1946" s="65" t="e">
        <f>VLOOKUP(E1946,'Trimming log'!$F$5:$V$5000,12,FALSE)</f>
        <v>#N/A</v>
      </c>
      <c r="Q1946" s="65" t="e">
        <f>VLOOKUP(E1946,'Trimming log'!$F$5:$V$5000,13,FALSE)</f>
        <v>#N/A</v>
      </c>
      <c r="R1946" s="65" t="e">
        <f>VLOOKUP(E1946,'Trimming log'!$F$5:$V$5000,14,FALSE)</f>
        <v>#N/A</v>
      </c>
      <c r="S1946" s="65" t="e">
        <f>VLOOKUP(E1946,'Trimming log'!$F$5:$V$5000,15,FALSE)</f>
        <v>#N/A</v>
      </c>
      <c r="T1946" s="65" t="e">
        <f t="shared" si="396"/>
        <v>#N/A</v>
      </c>
      <c r="U1946" s="491" t="str">
        <f t="shared" si="397"/>
        <v/>
      </c>
      <c r="V1946" s="74">
        <f t="shared" si="400"/>
        <v>0</v>
      </c>
      <c r="W1946" s="134">
        <f t="shared" si="401"/>
        <v>0</v>
      </c>
      <c r="X1946" s="134" t="e">
        <f>VLOOKUP(E1946,'Trimming log'!$F$5:$Y$5000,19,FALSE)</f>
        <v>#N/A</v>
      </c>
      <c r="Y1946" s="134" t="e">
        <f>VLOOKUP(E1946,'Trimming log'!$F$5:$Y$5000,20,FALSE)</f>
        <v>#N/A</v>
      </c>
      <c r="Z1946" s="135" t="e">
        <f t="shared" si="402"/>
        <v>#N/A</v>
      </c>
      <c r="AA1946" s="135" t="e">
        <f t="shared" si="403"/>
        <v>#N/A</v>
      </c>
      <c r="AB1946" s="136" t="e">
        <f t="shared" si="404"/>
        <v>#N/A</v>
      </c>
      <c r="AC1946" s="136" t="e">
        <f t="shared" si="405"/>
        <v>#N/A</v>
      </c>
      <c r="AD1946" s="136" t="e">
        <f t="shared" si="406"/>
        <v>#N/A</v>
      </c>
      <c r="AE1946" s="136" t="e">
        <f t="shared" si="407"/>
        <v>#N/A</v>
      </c>
    </row>
    <row r="1947" spans="1:31">
      <c r="A1947" s="67" t="str">
        <f t="shared" si="395"/>
        <v/>
      </c>
      <c r="B1947" s="65">
        <f t="shared" si="398"/>
        <v>1924</v>
      </c>
      <c r="C1947" s="68" t="str">
        <f t="shared" si="399"/>
        <v/>
      </c>
      <c r="D1947" s="69"/>
      <c r="E1947" s="75"/>
      <c r="F1947" s="65" t="e">
        <f>VLOOKUP(E1947,'Trimming log'!$F$5:$V$5000,2,FALSE)</f>
        <v>#N/A</v>
      </c>
      <c r="G1947" s="65" t="e">
        <f>VLOOKUP(E1947,'Trimming log'!$F$5:$V$5000,3,FALSE)</f>
        <v>#N/A</v>
      </c>
      <c r="H1947" s="508" t="e">
        <f>VLOOKUP(E1947,'Trimming log'!$F$5:$V$5000,4,FALSE)</f>
        <v>#N/A</v>
      </c>
      <c r="I1947" s="65" t="e">
        <f>VLOOKUP(E1947,'Trimming log'!$F$5:$V$5000,5,FALSE)</f>
        <v>#N/A</v>
      </c>
      <c r="J1947" s="65" t="e">
        <f>VLOOKUP(E1947,'Trimming log'!$F$5:$V$5000,6,FALSE)</f>
        <v>#N/A</v>
      </c>
      <c r="K1947" s="65" t="e">
        <f>VLOOKUP(E1947,'Trimming log'!$F$5:$V$5000,7,FALSE)</f>
        <v>#N/A</v>
      </c>
      <c r="L1947" s="65" t="e">
        <f>VLOOKUP(E1947,'Trimming log'!$F$5:$V$5000,8,FALSE)</f>
        <v>#N/A</v>
      </c>
      <c r="M1947" s="65" t="e">
        <f>VLOOKUP(E1947,'Trimming log'!$F$5:$V$5000,9,FALSE)</f>
        <v>#N/A</v>
      </c>
      <c r="N1947" s="507" t="e">
        <f>VLOOKUP(E1947,'Trimming log'!$F$5:$V$5000,10,FALSE)</f>
        <v>#N/A</v>
      </c>
      <c r="O1947" s="65" t="e">
        <f>VLOOKUP(E1947,'Trimming log'!$F$5:$V$5000,11,FALSE)</f>
        <v>#N/A</v>
      </c>
      <c r="P1947" s="65" t="e">
        <f>VLOOKUP(E1947,'Trimming log'!$F$5:$V$5000,12,FALSE)</f>
        <v>#N/A</v>
      </c>
      <c r="Q1947" s="65" t="e">
        <f>VLOOKUP(E1947,'Trimming log'!$F$5:$V$5000,13,FALSE)</f>
        <v>#N/A</v>
      </c>
      <c r="R1947" s="65" t="e">
        <f>VLOOKUP(E1947,'Trimming log'!$F$5:$V$5000,14,FALSE)</f>
        <v>#N/A</v>
      </c>
      <c r="S1947" s="65" t="e">
        <f>VLOOKUP(E1947,'Trimming log'!$F$5:$V$5000,15,FALSE)</f>
        <v>#N/A</v>
      </c>
      <c r="T1947" s="65" t="e">
        <f t="shared" si="396"/>
        <v>#N/A</v>
      </c>
      <c r="U1947" s="491" t="str">
        <f t="shared" si="397"/>
        <v/>
      </c>
      <c r="V1947" s="74">
        <f t="shared" si="400"/>
        <v>0</v>
      </c>
      <c r="W1947" s="134">
        <f t="shared" si="401"/>
        <v>0</v>
      </c>
      <c r="X1947" s="134" t="e">
        <f>VLOOKUP(E1947,'Trimming log'!$F$5:$Y$5000,19,FALSE)</f>
        <v>#N/A</v>
      </c>
      <c r="Y1947" s="134" t="e">
        <f>VLOOKUP(E1947,'Trimming log'!$F$5:$Y$5000,20,FALSE)</f>
        <v>#N/A</v>
      </c>
      <c r="Z1947" s="135" t="e">
        <f t="shared" si="402"/>
        <v>#N/A</v>
      </c>
      <c r="AA1947" s="135" t="e">
        <f t="shared" si="403"/>
        <v>#N/A</v>
      </c>
      <c r="AB1947" s="136" t="e">
        <f t="shared" si="404"/>
        <v>#N/A</v>
      </c>
      <c r="AC1947" s="136" t="e">
        <f t="shared" si="405"/>
        <v>#N/A</v>
      </c>
      <c r="AD1947" s="136" t="e">
        <f t="shared" si="406"/>
        <v>#N/A</v>
      </c>
      <c r="AE1947" s="136" t="e">
        <f t="shared" si="407"/>
        <v>#N/A</v>
      </c>
    </row>
    <row r="1948" spans="1:31">
      <c r="A1948" s="67" t="str">
        <f t="shared" si="395"/>
        <v/>
      </c>
      <c r="B1948" s="65">
        <f t="shared" si="398"/>
        <v>1925</v>
      </c>
      <c r="C1948" s="68" t="str">
        <f t="shared" si="399"/>
        <v/>
      </c>
      <c r="D1948" s="69"/>
      <c r="E1948" s="75"/>
      <c r="F1948" s="65" t="e">
        <f>VLOOKUP(E1948,'Trimming log'!$F$5:$V$5000,2,FALSE)</f>
        <v>#N/A</v>
      </c>
      <c r="G1948" s="65" t="e">
        <f>VLOOKUP(E1948,'Trimming log'!$F$5:$V$5000,3,FALSE)</f>
        <v>#N/A</v>
      </c>
      <c r="H1948" s="508" t="e">
        <f>VLOOKUP(E1948,'Trimming log'!$F$5:$V$5000,4,FALSE)</f>
        <v>#N/A</v>
      </c>
      <c r="I1948" s="65" t="e">
        <f>VLOOKUP(E1948,'Trimming log'!$F$5:$V$5000,5,FALSE)</f>
        <v>#N/A</v>
      </c>
      <c r="J1948" s="65" t="e">
        <f>VLOOKUP(E1948,'Trimming log'!$F$5:$V$5000,6,FALSE)</f>
        <v>#N/A</v>
      </c>
      <c r="K1948" s="65" t="e">
        <f>VLOOKUP(E1948,'Trimming log'!$F$5:$V$5000,7,FALSE)</f>
        <v>#N/A</v>
      </c>
      <c r="L1948" s="65" t="e">
        <f>VLOOKUP(E1948,'Trimming log'!$F$5:$V$5000,8,FALSE)</f>
        <v>#N/A</v>
      </c>
      <c r="M1948" s="65" t="e">
        <f>VLOOKUP(E1948,'Trimming log'!$F$5:$V$5000,9,FALSE)</f>
        <v>#N/A</v>
      </c>
      <c r="N1948" s="507" t="e">
        <f>VLOOKUP(E1948,'Trimming log'!$F$5:$V$5000,10,FALSE)</f>
        <v>#N/A</v>
      </c>
      <c r="O1948" s="65" t="e">
        <f>VLOOKUP(E1948,'Trimming log'!$F$5:$V$5000,11,FALSE)</f>
        <v>#N/A</v>
      </c>
      <c r="P1948" s="65" t="e">
        <f>VLOOKUP(E1948,'Trimming log'!$F$5:$V$5000,12,FALSE)</f>
        <v>#N/A</v>
      </c>
      <c r="Q1948" s="65" t="e">
        <f>VLOOKUP(E1948,'Trimming log'!$F$5:$V$5000,13,FALSE)</f>
        <v>#N/A</v>
      </c>
      <c r="R1948" s="65" t="e">
        <f>VLOOKUP(E1948,'Trimming log'!$F$5:$V$5000,14,FALSE)</f>
        <v>#N/A</v>
      </c>
      <c r="S1948" s="65" t="e">
        <f>VLOOKUP(E1948,'Trimming log'!$F$5:$V$5000,15,FALSE)</f>
        <v>#N/A</v>
      </c>
      <c r="T1948" s="65" t="e">
        <f t="shared" si="396"/>
        <v>#N/A</v>
      </c>
      <c r="U1948" s="491" t="str">
        <f t="shared" si="397"/>
        <v/>
      </c>
      <c r="V1948" s="74">
        <f t="shared" si="400"/>
        <v>0</v>
      </c>
      <c r="W1948" s="134">
        <f t="shared" si="401"/>
        <v>0</v>
      </c>
      <c r="X1948" s="134" t="e">
        <f>VLOOKUP(E1948,'Trimming log'!$F$5:$Y$5000,19,FALSE)</f>
        <v>#N/A</v>
      </c>
      <c r="Y1948" s="134" t="e">
        <f>VLOOKUP(E1948,'Trimming log'!$F$5:$Y$5000,20,FALSE)</f>
        <v>#N/A</v>
      </c>
      <c r="Z1948" s="135" t="e">
        <f t="shared" si="402"/>
        <v>#N/A</v>
      </c>
      <c r="AA1948" s="135" t="e">
        <f t="shared" si="403"/>
        <v>#N/A</v>
      </c>
      <c r="AB1948" s="136" t="e">
        <f t="shared" si="404"/>
        <v>#N/A</v>
      </c>
      <c r="AC1948" s="136" t="e">
        <f t="shared" si="405"/>
        <v>#N/A</v>
      </c>
      <c r="AD1948" s="136" t="e">
        <f t="shared" si="406"/>
        <v>#N/A</v>
      </c>
      <c r="AE1948" s="136" t="e">
        <f t="shared" si="407"/>
        <v>#N/A</v>
      </c>
    </row>
    <row r="1949" spans="1:31">
      <c r="A1949" s="67" t="str">
        <f t="shared" si="395"/>
        <v/>
      </c>
      <c r="B1949" s="65">
        <f t="shared" si="398"/>
        <v>1926</v>
      </c>
      <c r="C1949" s="68" t="str">
        <f t="shared" si="399"/>
        <v/>
      </c>
      <c r="D1949" s="69"/>
      <c r="E1949" s="75"/>
      <c r="F1949" s="65" t="e">
        <f>VLOOKUP(E1949,'Trimming log'!$F$5:$V$5000,2,FALSE)</f>
        <v>#N/A</v>
      </c>
      <c r="G1949" s="65" t="e">
        <f>VLOOKUP(E1949,'Trimming log'!$F$5:$V$5000,3,FALSE)</f>
        <v>#N/A</v>
      </c>
      <c r="H1949" s="508" t="e">
        <f>VLOOKUP(E1949,'Trimming log'!$F$5:$V$5000,4,FALSE)</f>
        <v>#N/A</v>
      </c>
      <c r="I1949" s="65" t="e">
        <f>VLOOKUP(E1949,'Trimming log'!$F$5:$V$5000,5,FALSE)</f>
        <v>#N/A</v>
      </c>
      <c r="J1949" s="65" t="e">
        <f>VLOOKUP(E1949,'Trimming log'!$F$5:$V$5000,6,FALSE)</f>
        <v>#N/A</v>
      </c>
      <c r="K1949" s="65" t="e">
        <f>VLOOKUP(E1949,'Trimming log'!$F$5:$V$5000,7,FALSE)</f>
        <v>#N/A</v>
      </c>
      <c r="L1949" s="65" t="e">
        <f>VLOOKUP(E1949,'Trimming log'!$F$5:$V$5000,8,FALSE)</f>
        <v>#N/A</v>
      </c>
      <c r="M1949" s="65" t="e">
        <f>VLOOKUP(E1949,'Trimming log'!$F$5:$V$5000,9,FALSE)</f>
        <v>#N/A</v>
      </c>
      <c r="N1949" s="507" t="e">
        <f>VLOOKUP(E1949,'Trimming log'!$F$5:$V$5000,10,FALSE)</f>
        <v>#N/A</v>
      </c>
      <c r="O1949" s="65" t="e">
        <f>VLOOKUP(E1949,'Trimming log'!$F$5:$V$5000,11,FALSE)</f>
        <v>#N/A</v>
      </c>
      <c r="P1949" s="65" t="e">
        <f>VLOOKUP(E1949,'Trimming log'!$F$5:$V$5000,12,FALSE)</f>
        <v>#N/A</v>
      </c>
      <c r="Q1949" s="65" t="e">
        <f>VLOOKUP(E1949,'Trimming log'!$F$5:$V$5000,13,FALSE)</f>
        <v>#N/A</v>
      </c>
      <c r="R1949" s="65" t="e">
        <f>VLOOKUP(E1949,'Trimming log'!$F$5:$V$5000,14,FALSE)</f>
        <v>#N/A</v>
      </c>
      <c r="S1949" s="65" t="e">
        <f>VLOOKUP(E1949,'Trimming log'!$F$5:$V$5000,15,FALSE)</f>
        <v>#N/A</v>
      </c>
      <c r="T1949" s="65" t="e">
        <f t="shared" si="396"/>
        <v>#N/A</v>
      </c>
      <c r="U1949" s="491" t="str">
        <f t="shared" si="397"/>
        <v/>
      </c>
      <c r="V1949" s="74">
        <f t="shared" si="400"/>
        <v>0</v>
      </c>
      <c r="W1949" s="134">
        <f t="shared" si="401"/>
        <v>0</v>
      </c>
      <c r="X1949" s="134" t="e">
        <f>VLOOKUP(E1949,'Trimming log'!$F$5:$Y$5000,19,FALSE)</f>
        <v>#N/A</v>
      </c>
      <c r="Y1949" s="134" t="e">
        <f>VLOOKUP(E1949,'Trimming log'!$F$5:$Y$5000,20,FALSE)</f>
        <v>#N/A</v>
      </c>
      <c r="Z1949" s="135" t="e">
        <f t="shared" si="402"/>
        <v>#N/A</v>
      </c>
      <c r="AA1949" s="135" t="e">
        <f t="shared" si="403"/>
        <v>#N/A</v>
      </c>
      <c r="AB1949" s="136" t="e">
        <f t="shared" si="404"/>
        <v>#N/A</v>
      </c>
      <c r="AC1949" s="136" t="e">
        <f t="shared" si="405"/>
        <v>#N/A</v>
      </c>
      <c r="AD1949" s="136" t="e">
        <f t="shared" si="406"/>
        <v>#N/A</v>
      </c>
      <c r="AE1949" s="136" t="e">
        <f t="shared" si="407"/>
        <v>#N/A</v>
      </c>
    </row>
    <row r="1950" spans="1:31">
      <c r="A1950" s="67" t="str">
        <f t="shared" si="395"/>
        <v/>
      </c>
      <c r="B1950" s="65">
        <f t="shared" si="398"/>
        <v>1927</v>
      </c>
      <c r="C1950" s="68" t="str">
        <f t="shared" si="399"/>
        <v/>
      </c>
      <c r="D1950" s="69"/>
      <c r="E1950" s="75"/>
      <c r="F1950" s="65" t="e">
        <f>VLOOKUP(E1950,'Trimming log'!$F$5:$V$5000,2,FALSE)</f>
        <v>#N/A</v>
      </c>
      <c r="G1950" s="65" t="e">
        <f>VLOOKUP(E1950,'Trimming log'!$F$5:$V$5000,3,FALSE)</f>
        <v>#N/A</v>
      </c>
      <c r="H1950" s="508" t="e">
        <f>VLOOKUP(E1950,'Trimming log'!$F$5:$V$5000,4,FALSE)</f>
        <v>#N/A</v>
      </c>
      <c r="I1950" s="65" t="e">
        <f>VLOOKUP(E1950,'Trimming log'!$F$5:$V$5000,5,FALSE)</f>
        <v>#N/A</v>
      </c>
      <c r="J1950" s="65" t="e">
        <f>VLOOKUP(E1950,'Trimming log'!$F$5:$V$5000,6,FALSE)</f>
        <v>#N/A</v>
      </c>
      <c r="K1950" s="65" t="e">
        <f>VLOOKUP(E1950,'Trimming log'!$F$5:$V$5000,7,FALSE)</f>
        <v>#N/A</v>
      </c>
      <c r="L1950" s="65" t="e">
        <f>VLOOKUP(E1950,'Trimming log'!$F$5:$V$5000,8,FALSE)</f>
        <v>#N/A</v>
      </c>
      <c r="M1950" s="65" t="e">
        <f>VLOOKUP(E1950,'Trimming log'!$F$5:$V$5000,9,FALSE)</f>
        <v>#N/A</v>
      </c>
      <c r="N1950" s="507" t="e">
        <f>VLOOKUP(E1950,'Trimming log'!$F$5:$V$5000,10,FALSE)</f>
        <v>#N/A</v>
      </c>
      <c r="O1950" s="65" t="e">
        <f>VLOOKUP(E1950,'Trimming log'!$F$5:$V$5000,11,FALSE)</f>
        <v>#N/A</v>
      </c>
      <c r="P1950" s="65" t="e">
        <f>VLOOKUP(E1950,'Trimming log'!$F$5:$V$5000,12,FALSE)</f>
        <v>#N/A</v>
      </c>
      <c r="Q1950" s="65" t="e">
        <f>VLOOKUP(E1950,'Trimming log'!$F$5:$V$5000,13,FALSE)</f>
        <v>#N/A</v>
      </c>
      <c r="R1950" s="65" t="e">
        <f>VLOOKUP(E1950,'Trimming log'!$F$5:$V$5000,14,FALSE)</f>
        <v>#N/A</v>
      </c>
      <c r="S1950" s="65" t="e">
        <f>VLOOKUP(E1950,'Trimming log'!$F$5:$V$5000,15,FALSE)</f>
        <v>#N/A</v>
      </c>
      <c r="T1950" s="65" t="e">
        <f t="shared" si="396"/>
        <v>#N/A</v>
      </c>
      <c r="U1950" s="491" t="str">
        <f t="shared" si="397"/>
        <v/>
      </c>
      <c r="V1950" s="74">
        <f t="shared" si="400"/>
        <v>0</v>
      </c>
      <c r="W1950" s="134">
        <f t="shared" si="401"/>
        <v>0</v>
      </c>
      <c r="X1950" s="134" t="e">
        <f>VLOOKUP(E1950,'Trimming log'!$F$5:$Y$5000,19,FALSE)</f>
        <v>#N/A</v>
      </c>
      <c r="Y1950" s="134" t="e">
        <f>VLOOKUP(E1950,'Trimming log'!$F$5:$Y$5000,20,FALSE)</f>
        <v>#N/A</v>
      </c>
      <c r="Z1950" s="135" t="e">
        <f t="shared" si="402"/>
        <v>#N/A</v>
      </c>
      <c r="AA1950" s="135" t="e">
        <f t="shared" si="403"/>
        <v>#N/A</v>
      </c>
      <c r="AB1950" s="136" t="e">
        <f t="shared" si="404"/>
        <v>#N/A</v>
      </c>
      <c r="AC1950" s="136" t="e">
        <f t="shared" si="405"/>
        <v>#N/A</v>
      </c>
      <c r="AD1950" s="136" t="e">
        <f t="shared" si="406"/>
        <v>#N/A</v>
      </c>
      <c r="AE1950" s="136" t="e">
        <f t="shared" si="407"/>
        <v>#N/A</v>
      </c>
    </row>
    <row r="1951" spans="1:31">
      <c r="A1951" s="67" t="str">
        <f t="shared" si="395"/>
        <v/>
      </c>
      <c r="B1951" s="65">
        <f t="shared" si="398"/>
        <v>1928</v>
      </c>
      <c r="C1951" s="68" t="str">
        <f t="shared" si="399"/>
        <v/>
      </c>
      <c r="D1951" s="69"/>
      <c r="E1951" s="75"/>
      <c r="F1951" s="65" t="e">
        <f>VLOOKUP(E1951,'Trimming log'!$F$5:$V$5000,2,FALSE)</f>
        <v>#N/A</v>
      </c>
      <c r="G1951" s="65" t="e">
        <f>VLOOKUP(E1951,'Trimming log'!$F$5:$V$5000,3,FALSE)</f>
        <v>#N/A</v>
      </c>
      <c r="H1951" s="508" t="e">
        <f>VLOOKUP(E1951,'Trimming log'!$F$5:$V$5000,4,FALSE)</f>
        <v>#N/A</v>
      </c>
      <c r="I1951" s="65" t="e">
        <f>VLOOKUP(E1951,'Trimming log'!$F$5:$V$5000,5,FALSE)</f>
        <v>#N/A</v>
      </c>
      <c r="J1951" s="65" t="e">
        <f>VLOOKUP(E1951,'Trimming log'!$F$5:$V$5000,6,FALSE)</f>
        <v>#N/A</v>
      </c>
      <c r="K1951" s="65" t="e">
        <f>VLOOKUP(E1951,'Trimming log'!$F$5:$V$5000,7,FALSE)</f>
        <v>#N/A</v>
      </c>
      <c r="L1951" s="65" t="e">
        <f>VLOOKUP(E1951,'Trimming log'!$F$5:$V$5000,8,FALSE)</f>
        <v>#N/A</v>
      </c>
      <c r="M1951" s="65" t="e">
        <f>VLOOKUP(E1951,'Trimming log'!$F$5:$V$5000,9,FALSE)</f>
        <v>#N/A</v>
      </c>
      <c r="N1951" s="507" t="e">
        <f>VLOOKUP(E1951,'Trimming log'!$F$5:$V$5000,10,FALSE)</f>
        <v>#N/A</v>
      </c>
      <c r="O1951" s="65" t="e">
        <f>VLOOKUP(E1951,'Trimming log'!$F$5:$V$5000,11,FALSE)</f>
        <v>#N/A</v>
      </c>
      <c r="P1951" s="65" t="e">
        <f>VLOOKUP(E1951,'Trimming log'!$F$5:$V$5000,12,FALSE)</f>
        <v>#N/A</v>
      </c>
      <c r="Q1951" s="65" t="e">
        <f>VLOOKUP(E1951,'Trimming log'!$F$5:$V$5000,13,FALSE)</f>
        <v>#N/A</v>
      </c>
      <c r="R1951" s="65" t="e">
        <f>VLOOKUP(E1951,'Trimming log'!$F$5:$V$5000,14,FALSE)</f>
        <v>#N/A</v>
      </c>
      <c r="S1951" s="65" t="e">
        <f>VLOOKUP(E1951,'Trimming log'!$F$5:$V$5000,15,FALSE)</f>
        <v>#N/A</v>
      </c>
      <c r="T1951" s="65" t="e">
        <f t="shared" si="396"/>
        <v>#N/A</v>
      </c>
      <c r="U1951" s="491" t="str">
        <f t="shared" si="397"/>
        <v/>
      </c>
      <c r="V1951" s="74">
        <f t="shared" si="400"/>
        <v>0</v>
      </c>
      <c r="W1951" s="134">
        <f t="shared" si="401"/>
        <v>0</v>
      </c>
      <c r="X1951" s="134" t="e">
        <f>VLOOKUP(E1951,'Trimming log'!$F$5:$Y$5000,19,FALSE)</f>
        <v>#N/A</v>
      </c>
      <c r="Y1951" s="134" t="e">
        <f>VLOOKUP(E1951,'Trimming log'!$F$5:$Y$5000,20,FALSE)</f>
        <v>#N/A</v>
      </c>
      <c r="Z1951" s="135" t="e">
        <f t="shared" si="402"/>
        <v>#N/A</v>
      </c>
      <c r="AA1951" s="135" t="e">
        <f t="shared" si="403"/>
        <v>#N/A</v>
      </c>
      <c r="AB1951" s="136" t="e">
        <f t="shared" si="404"/>
        <v>#N/A</v>
      </c>
      <c r="AC1951" s="136" t="e">
        <f t="shared" si="405"/>
        <v>#N/A</v>
      </c>
      <c r="AD1951" s="136" t="e">
        <f t="shared" si="406"/>
        <v>#N/A</v>
      </c>
      <c r="AE1951" s="136" t="e">
        <f t="shared" si="407"/>
        <v>#N/A</v>
      </c>
    </row>
    <row r="1952" spans="1:31">
      <c r="A1952" s="67" t="str">
        <f t="shared" si="395"/>
        <v/>
      </c>
      <c r="B1952" s="65">
        <f t="shared" si="398"/>
        <v>1929</v>
      </c>
      <c r="C1952" s="68" t="str">
        <f t="shared" si="399"/>
        <v/>
      </c>
      <c r="D1952" s="69"/>
      <c r="E1952" s="75"/>
      <c r="F1952" s="65" t="e">
        <f>VLOOKUP(E1952,'Trimming log'!$F$5:$V$5000,2,FALSE)</f>
        <v>#N/A</v>
      </c>
      <c r="G1952" s="65" t="e">
        <f>VLOOKUP(E1952,'Trimming log'!$F$5:$V$5000,3,FALSE)</f>
        <v>#N/A</v>
      </c>
      <c r="H1952" s="508" t="e">
        <f>VLOOKUP(E1952,'Trimming log'!$F$5:$V$5000,4,FALSE)</f>
        <v>#N/A</v>
      </c>
      <c r="I1952" s="65" t="e">
        <f>VLOOKUP(E1952,'Trimming log'!$F$5:$V$5000,5,FALSE)</f>
        <v>#N/A</v>
      </c>
      <c r="J1952" s="65" t="e">
        <f>VLOOKUP(E1952,'Trimming log'!$F$5:$V$5000,6,FALSE)</f>
        <v>#N/A</v>
      </c>
      <c r="K1952" s="65" t="e">
        <f>VLOOKUP(E1952,'Trimming log'!$F$5:$V$5000,7,FALSE)</f>
        <v>#N/A</v>
      </c>
      <c r="L1952" s="65" t="e">
        <f>VLOOKUP(E1952,'Trimming log'!$F$5:$V$5000,8,FALSE)</f>
        <v>#N/A</v>
      </c>
      <c r="M1952" s="65" t="e">
        <f>VLOOKUP(E1952,'Trimming log'!$F$5:$V$5000,9,FALSE)</f>
        <v>#N/A</v>
      </c>
      <c r="N1952" s="507" t="e">
        <f>VLOOKUP(E1952,'Trimming log'!$F$5:$V$5000,10,FALSE)</f>
        <v>#N/A</v>
      </c>
      <c r="O1952" s="65" t="e">
        <f>VLOOKUP(E1952,'Trimming log'!$F$5:$V$5000,11,FALSE)</f>
        <v>#N/A</v>
      </c>
      <c r="P1952" s="65" t="e">
        <f>VLOOKUP(E1952,'Trimming log'!$F$5:$V$5000,12,FALSE)</f>
        <v>#N/A</v>
      </c>
      <c r="Q1952" s="65" t="e">
        <f>VLOOKUP(E1952,'Trimming log'!$F$5:$V$5000,13,FALSE)</f>
        <v>#N/A</v>
      </c>
      <c r="R1952" s="65" t="e">
        <f>VLOOKUP(E1952,'Trimming log'!$F$5:$V$5000,14,FALSE)</f>
        <v>#N/A</v>
      </c>
      <c r="S1952" s="65" t="e">
        <f>VLOOKUP(E1952,'Trimming log'!$F$5:$V$5000,15,FALSE)</f>
        <v>#N/A</v>
      </c>
      <c r="T1952" s="65" t="e">
        <f t="shared" si="396"/>
        <v>#N/A</v>
      </c>
      <c r="U1952" s="491" t="str">
        <f t="shared" si="397"/>
        <v/>
      </c>
      <c r="V1952" s="74">
        <f t="shared" si="400"/>
        <v>0</v>
      </c>
      <c r="W1952" s="134">
        <f t="shared" si="401"/>
        <v>0</v>
      </c>
      <c r="X1952" s="134" t="e">
        <f>VLOOKUP(E1952,'Trimming log'!$F$5:$Y$5000,19,FALSE)</f>
        <v>#N/A</v>
      </c>
      <c r="Y1952" s="134" t="e">
        <f>VLOOKUP(E1952,'Trimming log'!$F$5:$Y$5000,20,FALSE)</f>
        <v>#N/A</v>
      </c>
      <c r="Z1952" s="135" t="e">
        <f t="shared" si="402"/>
        <v>#N/A</v>
      </c>
      <c r="AA1952" s="135" t="e">
        <f t="shared" si="403"/>
        <v>#N/A</v>
      </c>
      <c r="AB1952" s="136" t="e">
        <f t="shared" si="404"/>
        <v>#N/A</v>
      </c>
      <c r="AC1952" s="136" t="e">
        <f t="shared" si="405"/>
        <v>#N/A</v>
      </c>
      <c r="AD1952" s="136" t="e">
        <f t="shared" si="406"/>
        <v>#N/A</v>
      </c>
      <c r="AE1952" s="136" t="e">
        <f t="shared" si="407"/>
        <v>#N/A</v>
      </c>
    </row>
    <row r="1953" spans="1:31">
      <c r="A1953" s="67" t="str">
        <f t="shared" si="395"/>
        <v/>
      </c>
      <c r="B1953" s="65">
        <f t="shared" si="398"/>
        <v>1930</v>
      </c>
      <c r="C1953" s="68" t="str">
        <f t="shared" si="399"/>
        <v/>
      </c>
      <c r="D1953" s="69"/>
      <c r="E1953" s="75"/>
      <c r="F1953" s="65" t="e">
        <f>VLOOKUP(E1953,'Trimming log'!$F$5:$V$5000,2,FALSE)</f>
        <v>#N/A</v>
      </c>
      <c r="G1953" s="65" t="e">
        <f>VLOOKUP(E1953,'Trimming log'!$F$5:$V$5000,3,FALSE)</f>
        <v>#N/A</v>
      </c>
      <c r="H1953" s="508" t="e">
        <f>VLOOKUP(E1953,'Trimming log'!$F$5:$V$5000,4,FALSE)</f>
        <v>#N/A</v>
      </c>
      <c r="I1953" s="65" t="e">
        <f>VLOOKUP(E1953,'Trimming log'!$F$5:$V$5000,5,FALSE)</f>
        <v>#N/A</v>
      </c>
      <c r="J1953" s="65" t="e">
        <f>VLOOKUP(E1953,'Trimming log'!$F$5:$V$5000,6,FALSE)</f>
        <v>#N/A</v>
      </c>
      <c r="K1953" s="65" t="e">
        <f>VLOOKUP(E1953,'Trimming log'!$F$5:$V$5000,7,FALSE)</f>
        <v>#N/A</v>
      </c>
      <c r="L1953" s="65" t="e">
        <f>VLOOKUP(E1953,'Trimming log'!$F$5:$V$5000,8,FALSE)</f>
        <v>#N/A</v>
      </c>
      <c r="M1953" s="65" t="e">
        <f>VLOOKUP(E1953,'Trimming log'!$F$5:$V$5000,9,FALSE)</f>
        <v>#N/A</v>
      </c>
      <c r="N1953" s="507" t="e">
        <f>VLOOKUP(E1953,'Trimming log'!$F$5:$V$5000,10,FALSE)</f>
        <v>#N/A</v>
      </c>
      <c r="O1953" s="65" t="e">
        <f>VLOOKUP(E1953,'Trimming log'!$F$5:$V$5000,11,FALSE)</f>
        <v>#N/A</v>
      </c>
      <c r="P1953" s="65" t="e">
        <f>VLOOKUP(E1953,'Trimming log'!$F$5:$V$5000,12,FALSE)</f>
        <v>#N/A</v>
      </c>
      <c r="Q1953" s="65" t="e">
        <f>VLOOKUP(E1953,'Trimming log'!$F$5:$V$5000,13,FALSE)</f>
        <v>#N/A</v>
      </c>
      <c r="R1953" s="65" t="e">
        <f>VLOOKUP(E1953,'Trimming log'!$F$5:$V$5000,14,FALSE)</f>
        <v>#N/A</v>
      </c>
      <c r="S1953" s="65" t="e">
        <f>VLOOKUP(E1953,'Trimming log'!$F$5:$V$5000,15,FALSE)</f>
        <v>#N/A</v>
      </c>
      <c r="T1953" s="65" t="e">
        <f t="shared" si="396"/>
        <v>#N/A</v>
      </c>
      <c r="U1953" s="491" t="str">
        <f t="shared" si="397"/>
        <v/>
      </c>
      <c r="V1953" s="74">
        <f t="shared" si="400"/>
        <v>0</v>
      </c>
      <c r="W1953" s="134">
        <f t="shared" si="401"/>
        <v>0</v>
      </c>
      <c r="X1953" s="134" t="e">
        <f>VLOOKUP(E1953,'Trimming log'!$F$5:$Y$5000,19,FALSE)</f>
        <v>#N/A</v>
      </c>
      <c r="Y1953" s="134" t="e">
        <f>VLOOKUP(E1953,'Trimming log'!$F$5:$Y$5000,20,FALSE)</f>
        <v>#N/A</v>
      </c>
      <c r="Z1953" s="135" t="e">
        <f t="shared" si="402"/>
        <v>#N/A</v>
      </c>
      <c r="AA1953" s="135" t="e">
        <f t="shared" si="403"/>
        <v>#N/A</v>
      </c>
      <c r="AB1953" s="136" t="e">
        <f t="shared" si="404"/>
        <v>#N/A</v>
      </c>
      <c r="AC1953" s="136" t="e">
        <f t="shared" si="405"/>
        <v>#N/A</v>
      </c>
      <c r="AD1953" s="136" t="e">
        <f t="shared" si="406"/>
        <v>#N/A</v>
      </c>
      <c r="AE1953" s="136" t="e">
        <f t="shared" si="407"/>
        <v>#N/A</v>
      </c>
    </row>
    <row r="1954" spans="1:31">
      <c r="A1954" s="67" t="str">
        <f t="shared" si="395"/>
        <v/>
      </c>
      <c r="B1954" s="65">
        <f t="shared" si="398"/>
        <v>1931</v>
      </c>
      <c r="C1954" s="68" t="str">
        <f t="shared" si="399"/>
        <v/>
      </c>
      <c r="D1954" s="69"/>
      <c r="E1954" s="75"/>
      <c r="F1954" s="65" t="e">
        <f>VLOOKUP(E1954,'Trimming log'!$F$5:$V$5000,2,FALSE)</f>
        <v>#N/A</v>
      </c>
      <c r="G1954" s="65" t="e">
        <f>VLOOKUP(E1954,'Trimming log'!$F$5:$V$5000,3,FALSE)</f>
        <v>#N/A</v>
      </c>
      <c r="H1954" s="508" t="e">
        <f>VLOOKUP(E1954,'Trimming log'!$F$5:$V$5000,4,FALSE)</f>
        <v>#N/A</v>
      </c>
      <c r="I1954" s="65" t="e">
        <f>VLOOKUP(E1954,'Trimming log'!$F$5:$V$5000,5,FALSE)</f>
        <v>#N/A</v>
      </c>
      <c r="J1954" s="65" t="e">
        <f>VLOOKUP(E1954,'Trimming log'!$F$5:$V$5000,6,FALSE)</f>
        <v>#N/A</v>
      </c>
      <c r="K1954" s="65" t="e">
        <f>VLOOKUP(E1954,'Trimming log'!$F$5:$V$5000,7,FALSE)</f>
        <v>#N/A</v>
      </c>
      <c r="L1954" s="65" t="e">
        <f>VLOOKUP(E1954,'Trimming log'!$F$5:$V$5000,8,FALSE)</f>
        <v>#N/A</v>
      </c>
      <c r="M1954" s="65" t="e">
        <f>VLOOKUP(E1954,'Trimming log'!$F$5:$V$5000,9,FALSE)</f>
        <v>#N/A</v>
      </c>
      <c r="N1954" s="507" t="e">
        <f>VLOOKUP(E1954,'Trimming log'!$F$5:$V$5000,10,FALSE)</f>
        <v>#N/A</v>
      </c>
      <c r="O1954" s="65" t="e">
        <f>VLOOKUP(E1954,'Trimming log'!$F$5:$V$5000,11,FALSE)</f>
        <v>#N/A</v>
      </c>
      <c r="P1954" s="65" t="e">
        <f>VLOOKUP(E1954,'Trimming log'!$F$5:$V$5000,12,FALSE)</f>
        <v>#N/A</v>
      </c>
      <c r="Q1954" s="65" t="e">
        <f>VLOOKUP(E1954,'Trimming log'!$F$5:$V$5000,13,FALSE)</f>
        <v>#N/A</v>
      </c>
      <c r="R1954" s="65" t="e">
        <f>VLOOKUP(E1954,'Trimming log'!$F$5:$V$5000,14,FALSE)</f>
        <v>#N/A</v>
      </c>
      <c r="S1954" s="65" t="e">
        <f>VLOOKUP(E1954,'Trimming log'!$F$5:$V$5000,15,FALSE)</f>
        <v>#N/A</v>
      </c>
      <c r="T1954" s="65" t="e">
        <f t="shared" si="396"/>
        <v>#N/A</v>
      </c>
      <c r="U1954" s="491" t="str">
        <f t="shared" si="397"/>
        <v/>
      </c>
      <c r="V1954" s="74">
        <f t="shared" si="400"/>
        <v>0</v>
      </c>
      <c r="W1954" s="134">
        <f t="shared" si="401"/>
        <v>0</v>
      </c>
      <c r="X1954" s="134" t="e">
        <f>VLOOKUP(E1954,'Trimming log'!$F$5:$Y$5000,19,FALSE)</f>
        <v>#N/A</v>
      </c>
      <c r="Y1954" s="134" t="e">
        <f>VLOOKUP(E1954,'Trimming log'!$F$5:$Y$5000,20,FALSE)</f>
        <v>#N/A</v>
      </c>
      <c r="Z1954" s="135" t="e">
        <f t="shared" si="402"/>
        <v>#N/A</v>
      </c>
      <c r="AA1954" s="135" t="e">
        <f t="shared" si="403"/>
        <v>#N/A</v>
      </c>
      <c r="AB1954" s="136" t="e">
        <f t="shared" si="404"/>
        <v>#N/A</v>
      </c>
      <c r="AC1954" s="136" t="e">
        <f t="shared" si="405"/>
        <v>#N/A</v>
      </c>
      <c r="AD1954" s="136" t="e">
        <f t="shared" si="406"/>
        <v>#N/A</v>
      </c>
      <c r="AE1954" s="136" t="e">
        <f t="shared" si="407"/>
        <v>#N/A</v>
      </c>
    </row>
    <row r="1955" spans="1:31">
      <c r="A1955" s="67" t="str">
        <f t="shared" si="395"/>
        <v/>
      </c>
      <c r="B1955" s="65">
        <f t="shared" si="398"/>
        <v>1932</v>
      </c>
      <c r="C1955" s="68" t="str">
        <f t="shared" si="399"/>
        <v/>
      </c>
      <c r="D1955" s="69"/>
      <c r="E1955" s="75"/>
      <c r="F1955" s="65" t="e">
        <f>VLOOKUP(E1955,'Trimming log'!$F$5:$V$5000,2,FALSE)</f>
        <v>#N/A</v>
      </c>
      <c r="G1955" s="65" t="e">
        <f>VLOOKUP(E1955,'Trimming log'!$F$5:$V$5000,3,FALSE)</f>
        <v>#N/A</v>
      </c>
      <c r="H1955" s="508" t="e">
        <f>VLOOKUP(E1955,'Trimming log'!$F$5:$V$5000,4,FALSE)</f>
        <v>#N/A</v>
      </c>
      <c r="I1955" s="65" t="e">
        <f>VLOOKUP(E1955,'Trimming log'!$F$5:$V$5000,5,FALSE)</f>
        <v>#N/A</v>
      </c>
      <c r="J1955" s="65" t="e">
        <f>VLOOKUP(E1955,'Trimming log'!$F$5:$V$5000,6,FALSE)</f>
        <v>#N/A</v>
      </c>
      <c r="K1955" s="65" t="e">
        <f>VLOOKUP(E1955,'Trimming log'!$F$5:$V$5000,7,FALSE)</f>
        <v>#N/A</v>
      </c>
      <c r="L1955" s="65" t="e">
        <f>VLOOKUP(E1955,'Trimming log'!$F$5:$V$5000,8,FALSE)</f>
        <v>#N/A</v>
      </c>
      <c r="M1955" s="65" t="e">
        <f>VLOOKUP(E1955,'Trimming log'!$F$5:$V$5000,9,FALSE)</f>
        <v>#N/A</v>
      </c>
      <c r="N1955" s="507" t="e">
        <f>VLOOKUP(E1955,'Trimming log'!$F$5:$V$5000,10,FALSE)</f>
        <v>#N/A</v>
      </c>
      <c r="O1955" s="65" t="e">
        <f>VLOOKUP(E1955,'Trimming log'!$F$5:$V$5000,11,FALSE)</f>
        <v>#N/A</v>
      </c>
      <c r="P1955" s="65" t="e">
        <f>VLOOKUP(E1955,'Trimming log'!$F$5:$V$5000,12,FALSE)</f>
        <v>#N/A</v>
      </c>
      <c r="Q1955" s="65" t="e">
        <f>VLOOKUP(E1955,'Trimming log'!$F$5:$V$5000,13,FALSE)</f>
        <v>#N/A</v>
      </c>
      <c r="R1955" s="65" t="e">
        <f>VLOOKUP(E1955,'Trimming log'!$F$5:$V$5000,14,FALSE)</f>
        <v>#N/A</v>
      </c>
      <c r="S1955" s="65" t="e">
        <f>VLOOKUP(E1955,'Trimming log'!$F$5:$V$5000,15,FALSE)</f>
        <v>#N/A</v>
      </c>
      <c r="T1955" s="65" t="e">
        <f t="shared" si="396"/>
        <v>#N/A</v>
      </c>
      <c r="U1955" s="491" t="str">
        <f t="shared" si="397"/>
        <v/>
      </c>
      <c r="V1955" s="74">
        <f t="shared" si="400"/>
        <v>0</v>
      </c>
      <c r="W1955" s="134">
        <f t="shared" si="401"/>
        <v>0</v>
      </c>
      <c r="X1955" s="134" t="e">
        <f>VLOOKUP(E1955,'Trimming log'!$F$5:$Y$5000,19,FALSE)</f>
        <v>#N/A</v>
      </c>
      <c r="Y1955" s="134" t="e">
        <f>VLOOKUP(E1955,'Trimming log'!$F$5:$Y$5000,20,FALSE)</f>
        <v>#N/A</v>
      </c>
      <c r="Z1955" s="135" t="e">
        <f t="shared" si="402"/>
        <v>#N/A</v>
      </c>
      <c r="AA1955" s="135" t="e">
        <f t="shared" si="403"/>
        <v>#N/A</v>
      </c>
      <c r="AB1955" s="136" t="e">
        <f t="shared" si="404"/>
        <v>#N/A</v>
      </c>
      <c r="AC1955" s="136" t="e">
        <f t="shared" si="405"/>
        <v>#N/A</v>
      </c>
      <c r="AD1955" s="136" t="e">
        <f t="shared" si="406"/>
        <v>#N/A</v>
      </c>
      <c r="AE1955" s="136" t="e">
        <f t="shared" si="407"/>
        <v>#N/A</v>
      </c>
    </row>
    <row r="1956" spans="1:31">
      <c r="A1956" s="67" t="str">
        <f t="shared" si="395"/>
        <v/>
      </c>
      <c r="B1956" s="65">
        <f t="shared" si="398"/>
        <v>1933</v>
      </c>
      <c r="C1956" s="68" t="str">
        <f t="shared" si="399"/>
        <v/>
      </c>
      <c r="D1956" s="69"/>
      <c r="E1956" s="75"/>
      <c r="F1956" s="65" t="e">
        <f>VLOOKUP(E1956,'Trimming log'!$F$5:$V$5000,2,FALSE)</f>
        <v>#N/A</v>
      </c>
      <c r="G1956" s="65" t="e">
        <f>VLOOKUP(E1956,'Trimming log'!$F$5:$V$5000,3,FALSE)</f>
        <v>#N/A</v>
      </c>
      <c r="H1956" s="508" t="e">
        <f>VLOOKUP(E1956,'Trimming log'!$F$5:$V$5000,4,FALSE)</f>
        <v>#N/A</v>
      </c>
      <c r="I1956" s="65" t="e">
        <f>VLOOKUP(E1956,'Trimming log'!$F$5:$V$5000,5,FALSE)</f>
        <v>#N/A</v>
      </c>
      <c r="J1956" s="65" t="e">
        <f>VLOOKUP(E1956,'Trimming log'!$F$5:$V$5000,6,FALSE)</f>
        <v>#N/A</v>
      </c>
      <c r="K1956" s="65" t="e">
        <f>VLOOKUP(E1956,'Trimming log'!$F$5:$V$5000,7,FALSE)</f>
        <v>#N/A</v>
      </c>
      <c r="L1956" s="65" t="e">
        <f>VLOOKUP(E1956,'Trimming log'!$F$5:$V$5000,8,FALSE)</f>
        <v>#N/A</v>
      </c>
      <c r="M1956" s="65" t="e">
        <f>VLOOKUP(E1956,'Trimming log'!$F$5:$V$5000,9,FALSE)</f>
        <v>#N/A</v>
      </c>
      <c r="N1956" s="507" t="e">
        <f>VLOOKUP(E1956,'Trimming log'!$F$5:$V$5000,10,FALSE)</f>
        <v>#N/A</v>
      </c>
      <c r="O1956" s="65" t="e">
        <f>VLOOKUP(E1956,'Trimming log'!$F$5:$V$5000,11,FALSE)</f>
        <v>#N/A</v>
      </c>
      <c r="P1956" s="65" t="e">
        <f>VLOOKUP(E1956,'Trimming log'!$F$5:$V$5000,12,FALSE)</f>
        <v>#N/A</v>
      </c>
      <c r="Q1956" s="65" t="e">
        <f>VLOOKUP(E1956,'Trimming log'!$F$5:$V$5000,13,FALSE)</f>
        <v>#N/A</v>
      </c>
      <c r="R1956" s="65" t="e">
        <f>VLOOKUP(E1956,'Trimming log'!$F$5:$V$5000,14,FALSE)</f>
        <v>#N/A</v>
      </c>
      <c r="S1956" s="65" t="e">
        <f>VLOOKUP(E1956,'Trimming log'!$F$5:$V$5000,15,FALSE)</f>
        <v>#N/A</v>
      </c>
      <c r="T1956" s="65" t="e">
        <f t="shared" si="396"/>
        <v>#N/A</v>
      </c>
      <c r="U1956" s="491" t="str">
        <f t="shared" si="397"/>
        <v/>
      </c>
      <c r="V1956" s="74">
        <f t="shared" si="400"/>
        <v>0</v>
      </c>
      <c r="W1956" s="134">
        <f t="shared" si="401"/>
        <v>0</v>
      </c>
      <c r="X1956" s="134" t="e">
        <f>VLOOKUP(E1956,'Trimming log'!$F$5:$Y$5000,19,FALSE)</f>
        <v>#N/A</v>
      </c>
      <c r="Y1956" s="134" t="e">
        <f>VLOOKUP(E1956,'Trimming log'!$F$5:$Y$5000,20,FALSE)</f>
        <v>#N/A</v>
      </c>
      <c r="Z1956" s="135" t="e">
        <f t="shared" si="402"/>
        <v>#N/A</v>
      </c>
      <c r="AA1956" s="135" t="e">
        <f t="shared" si="403"/>
        <v>#N/A</v>
      </c>
      <c r="AB1956" s="136" t="e">
        <f t="shared" si="404"/>
        <v>#N/A</v>
      </c>
      <c r="AC1956" s="136" t="e">
        <f t="shared" si="405"/>
        <v>#N/A</v>
      </c>
      <c r="AD1956" s="136" t="e">
        <f t="shared" si="406"/>
        <v>#N/A</v>
      </c>
      <c r="AE1956" s="136" t="e">
        <f t="shared" si="407"/>
        <v>#N/A</v>
      </c>
    </row>
    <row r="1957" spans="1:31">
      <c r="A1957" s="67" t="str">
        <f t="shared" si="395"/>
        <v/>
      </c>
      <c r="B1957" s="65">
        <f t="shared" si="398"/>
        <v>1934</v>
      </c>
      <c r="C1957" s="68" t="str">
        <f t="shared" si="399"/>
        <v/>
      </c>
      <c r="D1957" s="69"/>
      <c r="E1957" s="75"/>
      <c r="F1957" s="65" t="e">
        <f>VLOOKUP(E1957,'Trimming log'!$F$5:$V$5000,2,FALSE)</f>
        <v>#N/A</v>
      </c>
      <c r="G1957" s="65" t="e">
        <f>VLOOKUP(E1957,'Trimming log'!$F$5:$V$5000,3,FALSE)</f>
        <v>#N/A</v>
      </c>
      <c r="H1957" s="508" t="e">
        <f>VLOOKUP(E1957,'Trimming log'!$F$5:$V$5000,4,FALSE)</f>
        <v>#N/A</v>
      </c>
      <c r="I1957" s="65" t="e">
        <f>VLOOKUP(E1957,'Trimming log'!$F$5:$V$5000,5,FALSE)</f>
        <v>#N/A</v>
      </c>
      <c r="J1957" s="65" t="e">
        <f>VLOOKUP(E1957,'Trimming log'!$F$5:$V$5000,6,FALSE)</f>
        <v>#N/A</v>
      </c>
      <c r="K1957" s="65" t="e">
        <f>VLOOKUP(E1957,'Trimming log'!$F$5:$V$5000,7,FALSE)</f>
        <v>#N/A</v>
      </c>
      <c r="L1957" s="65" t="e">
        <f>VLOOKUP(E1957,'Trimming log'!$F$5:$V$5000,8,FALSE)</f>
        <v>#N/A</v>
      </c>
      <c r="M1957" s="65" t="e">
        <f>VLOOKUP(E1957,'Trimming log'!$F$5:$V$5000,9,FALSE)</f>
        <v>#N/A</v>
      </c>
      <c r="N1957" s="507" t="e">
        <f>VLOOKUP(E1957,'Trimming log'!$F$5:$V$5000,10,FALSE)</f>
        <v>#N/A</v>
      </c>
      <c r="O1957" s="65" t="e">
        <f>VLOOKUP(E1957,'Trimming log'!$F$5:$V$5000,11,FALSE)</f>
        <v>#N/A</v>
      </c>
      <c r="P1957" s="65" t="e">
        <f>VLOOKUP(E1957,'Trimming log'!$F$5:$V$5000,12,FALSE)</f>
        <v>#N/A</v>
      </c>
      <c r="Q1957" s="65" t="e">
        <f>VLOOKUP(E1957,'Trimming log'!$F$5:$V$5000,13,FALSE)</f>
        <v>#N/A</v>
      </c>
      <c r="R1957" s="65" t="e">
        <f>VLOOKUP(E1957,'Trimming log'!$F$5:$V$5000,14,FALSE)</f>
        <v>#N/A</v>
      </c>
      <c r="S1957" s="65" t="e">
        <f>VLOOKUP(E1957,'Trimming log'!$F$5:$V$5000,15,FALSE)</f>
        <v>#N/A</v>
      </c>
      <c r="T1957" s="65" t="e">
        <f t="shared" si="396"/>
        <v>#N/A</v>
      </c>
      <c r="U1957" s="491" t="str">
        <f t="shared" si="397"/>
        <v/>
      </c>
      <c r="V1957" s="74">
        <f t="shared" si="400"/>
        <v>0</v>
      </c>
      <c r="W1957" s="134">
        <f t="shared" si="401"/>
        <v>0</v>
      </c>
      <c r="X1957" s="134" t="e">
        <f>VLOOKUP(E1957,'Trimming log'!$F$5:$Y$5000,19,FALSE)</f>
        <v>#N/A</v>
      </c>
      <c r="Y1957" s="134" t="e">
        <f>VLOOKUP(E1957,'Trimming log'!$F$5:$Y$5000,20,FALSE)</f>
        <v>#N/A</v>
      </c>
      <c r="Z1957" s="135" t="e">
        <f t="shared" si="402"/>
        <v>#N/A</v>
      </c>
      <c r="AA1957" s="135" t="e">
        <f t="shared" si="403"/>
        <v>#N/A</v>
      </c>
      <c r="AB1957" s="136" t="e">
        <f t="shared" si="404"/>
        <v>#N/A</v>
      </c>
      <c r="AC1957" s="136" t="e">
        <f t="shared" si="405"/>
        <v>#N/A</v>
      </c>
      <c r="AD1957" s="136" t="e">
        <f t="shared" si="406"/>
        <v>#N/A</v>
      </c>
      <c r="AE1957" s="136" t="e">
        <f t="shared" si="407"/>
        <v>#N/A</v>
      </c>
    </row>
    <row r="1958" spans="1:31">
      <c r="A1958" s="67" t="str">
        <f t="shared" si="395"/>
        <v/>
      </c>
      <c r="B1958" s="65">
        <f t="shared" si="398"/>
        <v>1935</v>
      </c>
      <c r="C1958" s="68" t="str">
        <f t="shared" si="399"/>
        <v/>
      </c>
      <c r="D1958" s="69"/>
      <c r="E1958" s="75"/>
      <c r="F1958" s="65" t="e">
        <f>VLOOKUP(E1958,'Trimming log'!$F$5:$V$5000,2,FALSE)</f>
        <v>#N/A</v>
      </c>
      <c r="G1958" s="65" t="e">
        <f>VLOOKUP(E1958,'Trimming log'!$F$5:$V$5000,3,FALSE)</f>
        <v>#N/A</v>
      </c>
      <c r="H1958" s="508" t="e">
        <f>VLOOKUP(E1958,'Trimming log'!$F$5:$V$5000,4,FALSE)</f>
        <v>#N/A</v>
      </c>
      <c r="I1958" s="65" t="e">
        <f>VLOOKUP(E1958,'Trimming log'!$F$5:$V$5000,5,FALSE)</f>
        <v>#N/A</v>
      </c>
      <c r="J1958" s="65" t="e">
        <f>VLOOKUP(E1958,'Trimming log'!$F$5:$V$5000,6,FALSE)</f>
        <v>#N/A</v>
      </c>
      <c r="K1958" s="65" t="e">
        <f>VLOOKUP(E1958,'Trimming log'!$F$5:$V$5000,7,FALSE)</f>
        <v>#N/A</v>
      </c>
      <c r="L1958" s="65" t="e">
        <f>VLOOKUP(E1958,'Trimming log'!$F$5:$V$5000,8,FALSE)</f>
        <v>#N/A</v>
      </c>
      <c r="M1958" s="65" t="e">
        <f>VLOOKUP(E1958,'Trimming log'!$F$5:$V$5000,9,FALSE)</f>
        <v>#N/A</v>
      </c>
      <c r="N1958" s="507" t="e">
        <f>VLOOKUP(E1958,'Trimming log'!$F$5:$V$5000,10,FALSE)</f>
        <v>#N/A</v>
      </c>
      <c r="O1958" s="65" t="e">
        <f>VLOOKUP(E1958,'Trimming log'!$F$5:$V$5000,11,FALSE)</f>
        <v>#N/A</v>
      </c>
      <c r="P1958" s="65" t="e">
        <f>VLOOKUP(E1958,'Trimming log'!$F$5:$V$5000,12,FALSE)</f>
        <v>#N/A</v>
      </c>
      <c r="Q1958" s="65" t="e">
        <f>VLOOKUP(E1958,'Trimming log'!$F$5:$V$5000,13,FALSE)</f>
        <v>#N/A</v>
      </c>
      <c r="R1958" s="65" t="e">
        <f>VLOOKUP(E1958,'Trimming log'!$F$5:$V$5000,14,FALSE)</f>
        <v>#N/A</v>
      </c>
      <c r="S1958" s="65" t="e">
        <f>VLOOKUP(E1958,'Trimming log'!$F$5:$V$5000,15,FALSE)</f>
        <v>#N/A</v>
      </c>
      <c r="T1958" s="65" t="e">
        <f t="shared" si="396"/>
        <v>#N/A</v>
      </c>
      <c r="U1958" s="491" t="str">
        <f t="shared" si="397"/>
        <v/>
      </c>
      <c r="V1958" s="74">
        <f t="shared" si="400"/>
        <v>0</v>
      </c>
      <c r="W1958" s="134">
        <f t="shared" si="401"/>
        <v>0</v>
      </c>
      <c r="X1958" s="134" t="e">
        <f>VLOOKUP(E1958,'Trimming log'!$F$5:$Y$5000,19,FALSE)</f>
        <v>#N/A</v>
      </c>
      <c r="Y1958" s="134" t="e">
        <f>VLOOKUP(E1958,'Trimming log'!$F$5:$Y$5000,20,FALSE)</f>
        <v>#N/A</v>
      </c>
      <c r="Z1958" s="135" t="e">
        <f t="shared" si="402"/>
        <v>#N/A</v>
      </c>
      <c r="AA1958" s="135" t="e">
        <f t="shared" si="403"/>
        <v>#N/A</v>
      </c>
      <c r="AB1958" s="136" t="e">
        <f t="shared" si="404"/>
        <v>#N/A</v>
      </c>
      <c r="AC1958" s="136" t="e">
        <f t="shared" si="405"/>
        <v>#N/A</v>
      </c>
      <c r="AD1958" s="136" t="e">
        <f t="shared" si="406"/>
        <v>#N/A</v>
      </c>
      <c r="AE1958" s="136" t="e">
        <f t="shared" si="407"/>
        <v>#N/A</v>
      </c>
    </row>
    <row r="1959" spans="1:31">
      <c r="A1959" s="67" t="str">
        <f t="shared" si="395"/>
        <v/>
      </c>
      <c r="B1959" s="65">
        <f t="shared" si="398"/>
        <v>1936</v>
      </c>
      <c r="C1959" s="68" t="str">
        <f t="shared" si="399"/>
        <v/>
      </c>
      <c r="D1959" s="69"/>
      <c r="E1959" s="75"/>
      <c r="F1959" s="65" t="e">
        <f>VLOOKUP(E1959,'Trimming log'!$F$5:$V$5000,2,FALSE)</f>
        <v>#N/A</v>
      </c>
      <c r="G1959" s="65" t="e">
        <f>VLOOKUP(E1959,'Trimming log'!$F$5:$V$5000,3,FALSE)</f>
        <v>#N/A</v>
      </c>
      <c r="H1959" s="508" t="e">
        <f>VLOOKUP(E1959,'Trimming log'!$F$5:$V$5000,4,FALSE)</f>
        <v>#N/A</v>
      </c>
      <c r="I1959" s="65" t="e">
        <f>VLOOKUP(E1959,'Trimming log'!$F$5:$V$5000,5,FALSE)</f>
        <v>#N/A</v>
      </c>
      <c r="J1959" s="65" t="e">
        <f>VLOOKUP(E1959,'Trimming log'!$F$5:$V$5000,6,FALSE)</f>
        <v>#N/A</v>
      </c>
      <c r="K1959" s="65" t="e">
        <f>VLOOKUP(E1959,'Trimming log'!$F$5:$V$5000,7,FALSE)</f>
        <v>#N/A</v>
      </c>
      <c r="L1959" s="65" t="e">
        <f>VLOOKUP(E1959,'Trimming log'!$F$5:$V$5000,8,FALSE)</f>
        <v>#N/A</v>
      </c>
      <c r="M1959" s="65" t="e">
        <f>VLOOKUP(E1959,'Trimming log'!$F$5:$V$5000,9,FALSE)</f>
        <v>#N/A</v>
      </c>
      <c r="N1959" s="507" t="e">
        <f>VLOOKUP(E1959,'Trimming log'!$F$5:$V$5000,10,FALSE)</f>
        <v>#N/A</v>
      </c>
      <c r="O1959" s="65" t="e">
        <f>VLOOKUP(E1959,'Trimming log'!$F$5:$V$5000,11,FALSE)</f>
        <v>#N/A</v>
      </c>
      <c r="P1959" s="65" t="e">
        <f>VLOOKUP(E1959,'Trimming log'!$F$5:$V$5000,12,FALSE)</f>
        <v>#N/A</v>
      </c>
      <c r="Q1959" s="65" t="e">
        <f>VLOOKUP(E1959,'Trimming log'!$F$5:$V$5000,13,FALSE)</f>
        <v>#N/A</v>
      </c>
      <c r="R1959" s="65" t="e">
        <f>VLOOKUP(E1959,'Trimming log'!$F$5:$V$5000,14,FALSE)</f>
        <v>#N/A</v>
      </c>
      <c r="S1959" s="65" t="e">
        <f>VLOOKUP(E1959,'Trimming log'!$F$5:$V$5000,15,FALSE)</f>
        <v>#N/A</v>
      </c>
      <c r="T1959" s="65" t="e">
        <f t="shared" si="396"/>
        <v>#N/A</v>
      </c>
      <c r="U1959" s="491" t="str">
        <f t="shared" si="397"/>
        <v/>
      </c>
      <c r="V1959" s="74">
        <f t="shared" si="400"/>
        <v>0</v>
      </c>
      <c r="W1959" s="134">
        <f t="shared" si="401"/>
        <v>0</v>
      </c>
      <c r="X1959" s="134" t="e">
        <f>VLOOKUP(E1959,'Trimming log'!$F$5:$Y$5000,19,FALSE)</f>
        <v>#N/A</v>
      </c>
      <c r="Y1959" s="134" t="e">
        <f>VLOOKUP(E1959,'Trimming log'!$F$5:$Y$5000,20,FALSE)</f>
        <v>#N/A</v>
      </c>
      <c r="Z1959" s="135" t="e">
        <f t="shared" si="402"/>
        <v>#N/A</v>
      </c>
      <c r="AA1959" s="135" t="e">
        <f t="shared" si="403"/>
        <v>#N/A</v>
      </c>
      <c r="AB1959" s="136" t="e">
        <f t="shared" si="404"/>
        <v>#N/A</v>
      </c>
      <c r="AC1959" s="136" t="e">
        <f t="shared" si="405"/>
        <v>#N/A</v>
      </c>
      <c r="AD1959" s="136" t="e">
        <f t="shared" si="406"/>
        <v>#N/A</v>
      </c>
      <c r="AE1959" s="136" t="e">
        <f t="shared" si="407"/>
        <v>#N/A</v>
      </c>
    </row>
    <row r="1960" spans="1:31">
      <c r="A1960" s="67" t="str">
        <f t="shared" si="395"/>
        <v/>
      </c>
      <c r="B1960" s="65">
        <f t="shared" si="398"/>
        <v>1937</v>
      </c>
      <c r="C1960" s="68" t="str">
        <f t="shared" si="399"/>
        <v/>
      </c>
      <c r="D1960" s="69"/>
      <c r="E1960" s="75"/>
      <c r="F1960" s="65" t="e">
        <f>VLOOKUP(E1960,'Trimming log'!$F$5:$V$5000,2,FALSE)</f>
        <v>#N/A</v>
      </c>
      <c r="G1960" s="65" t="e">
        <f>VLOOKUP(E1960,'Trimming log'!$F$5:$V$5000,3,FALSE)</f>
        <v>#N/A</v>
      </c>
      <c r="H1960" s="508" t="e">
        <f>VLOOKUP(E1960,'Trimming log'!$F$5:$V$5000,4,FALSE)</f>
        <v>#N/A</v>
      </c>
      <c r="I1960" s="65" t="e">
        <f>VLOOKUP(E1960,'Trimming log'!$F$5:$V$5000,5,FALSE)</f>
        <v>#N/A</v>
      </c>
      <c r="J1960" s="65" t="e">
        <f>VLOOKUP(E1960,'Trimming log'!$F$5:$V$5000,6,FALSE)</f>
        <v>#N/A</v>
      </c>
      <c r="K1960" s="65" t="e">
        <f>VLOOKUP(E1960,'Trimming log'!$F$5:$V$5000,7,FALSE)</f>
        <v>#N/A</v>
      </c>
      <c r="L1960" s="65" t="e">
        <f>VLOOKUP(E1960,'Trimming log'!$F$5:$V$5000,8,FALSE)</f>
        <v>#N/A</v>
      </c>
      <c r="M1960" s="65" t="e">
        <f>VLOOKUP(E1960,'Trimming log'!$F$5:$V$5000,9,FALSE)</f>
        <v>#N/A</v>
      </c>
      <c r="N1960" s="507" t="e">
        <f>VLOOKUP(E1960,'Trimming log'!$F$5:$V$5000,10,FALSE)</f>
        <v>#N/A</v>
      </c>
      <c r="O1960" s="65" t="e">
        <f>VLOOKUP(E1960,'Trimming log'!$F$5:$V$5000,11,FALSE)</f>
        <v>#N/A</v>
      </c>
      <c r="P1960" s="65" t="e">
        <f>VLOOKUP(E1960,'Trimming log'!$F$5:$V$5000,12,FALSE)</f>
        <v>#N/A</v>
      </c>
      <c r="Q1960" s="65" t="e">
        <f>VLOOKUP(E1960,'Trimming log'!$F$5:$V$5000,13,FALSE)</f>
        <v>#N/A</v>
      </c>
      <c r="R1960" s="65" t="e">
        <f>VLOOKUP(E1960,'Trimming log'!$F$5:$V$5000,14,FALSE)</f>
        <v>#N/A</v>
      </c>
      <c r="S1960" s="65" t="e">
        <f>VLOOKUP(E1960,'Trimming log'!$F$5:$V$5000,15,FALSE)</f>
        <v>#N/A</v>
      </c>
      <c r="T1960" s="65" t="e">
        <f t="shared" si="396"/>
        <v>#N/A</v>
      </c>
      <c r="U1960" s="491" t="str">
        <f t="shared" si="397"/>
        <v/>
      </c>
      <c r="V1960" s="74">
        <f t="shared" si="400"/>
        <v>0</v>
      </c>
      <c r="W1960" s="134">
        <f t="shared" si="401"/>
        <v>0</v>
      </c>
      <c r="X1960" s="134" t="e">
        <f>VLOOKUP(E1960,'Trimming log'!$F$5:$Y$5000,19,FALSE)</f>
        <v>#N/A</v>
      </c>
      <c r="Y1960" s="134" t="e">
        <f>VLOOKUP(E1960,'Trimming log'!$F$5:$Y$5000,20,FALSE)</f>
        <v>#N/A</v>
      </c>
      <c r="Z1960" s="135" t="e">
        <f t="shared" si="402"/>
        <v>#N/A</v>
      </c>
      <c r="AA1960" s="135" t="e">
        <f t="shared" si="403"/>
        <v>#N/A</v>
      </c>
      <c r="AB1960" s="136" t="e">
        <f t="shared" si="404"/>
        <v>#N/A</v>
      </c>
      <c r="AC1960" s="136" t="e">
        <f t="shared" si="405"/>
        <v>#N/A</v>
      </c>
      <c r="AD1960" s="136" t="e">
        <f t="shared" si="406"/>
        <v>#N/A</v>
      </c>
      <c r="AE1960" s="136" t="e">
        <f t="shared" si="407"/>
        <v>#N/A</v>
      </c>
    </row>
    <row r="1961" spans="1:31">
      <c r="A1961" s="67" t="str">
        <f t="shared" si="395"/>
        <v/>
      </c>
      <c r="B1961" s="65">
        <f t="shared" si="398"/>
        <v>1938</v>
      </c>
      <c r="C1961" s="68" t="str">
        <f t="shared" si="399"/>
        <v/>
      </c>
      <c r="D1961" s="69"/>
      <c r="E1961" s="75"/>
      <c r="F1961" s="65" t="e">
        <f>VLOOKUP(E1961,'Trimming log'!$F$5:$V$5000,2,FALSE)</f>
        <v>#N/A</v>
      </c>
      <c r="G1961" s="65" t="e">
        <f>VLOOKUP(E1961,'Trimming log'!$F$5:$V$5000,3,FALSE)</f>
        <v>#N/A</v>
      </c>
      <c r="H1961" s="508" t="e">
        <f>VLOOKUP(E1961,'Trimming log'!$F$5:$V$5000,4,FALSE)</f>
        <v>#N/A</v>
      </c>
      <c r="I1961" s="65" t="e">
        <f>VLOOKUP(E1961,'Trimming log'!$F$5:$V$5000,5,FALSE)</f>
        <v>#N/A</v>
      </c>
      <c r="J1961" s="65" t="e">
        <f>VLOOKUP(E1961,'Trimming log'!$F$5:$V$5000,6,FALSE)</f>
        <v>#N/A</v>
      </c>
      <c r="K1961" s="65" t="e">
        <f>VLOOKUP(E1961,'Trimming log'!$F$5:$V$5000,7,FALSE)</f>
        <v>#N/A</v>
      </c>
      <c r="L1961" s="65" t="e">
        <f>VLOOKUP(E1961,'Trimming log'!$F$5:$V$5000,8,FALSE)</f>
        <v>#N/A</v>
      </c>
      <c r="M1961" s="65" t="e">
        <f>VLOOKUP(E1961,'Trimming log'!$F$5:$V$5000,9,FALSE)</f>
        <v>#N/A</v>
      </c>
      <c r="N1961" s="507" t="e">
        <f>VLOOKUP(E1961,'Trimming log'!$F$5:$V$5000,10,FALSE)</f>
        <v>#N/A</v>
      </c>
      <c r="O1961" s="65" t="e">
        <f>VLOOKUP(E1961,'Trimming log'!$F$5:$V$5000,11,FALSE)</f>
        <v>#N/A</v>
      </c>
      <c r="P1961" s="65" t="e">
        <f>VLOOKUP(E1961,'Trimming log'!$F$5:$V$5000,12,FALSE)</f>
        <v>#N/A</v>
      </c>
      <c r="Q1961" s="65" t="e">
        <f>VLOOKUP(E1961,'Trimming log'!$F$5:$V$5000,13,FALSE)</f>
        <v>#N/A</v>
      </c>
      <c r="R1961" s="65" t="e">
        <f>VLOOKUP(E1961,'Trimming log'!$F$5:$V$5000,14,FALSE)</f>
        <v>#N/A</v>
      </c>
      <c r="S1961" s="65" t="e">
        <f>VLOOKUP(E1961,'Trimming log'!$F$5:$V$5000,15,FALSE)</f>
        <v>#N/A</v>
      </c>
      <c r="T1961" s="65" t="e">
        <f t="shared" si="396"/>
        <v>#N/A</v>
      </c>
      <c r="U1961" s="491" t="str">
        <f t="shared" si="397"/>
        <v/>
      </c>
      <c r="V1961" s="74">
        <f t="shared" si="400"/>
        <v>0</v>
      </c>
      <c r="W1961" s="134">
        <f t="shared" si="401"/>
        <v>0</v>
      </c>
      <c r="X1961" s="134" t="e">
        <f>VLOOKUP(E1961,'Trimming log'!$F$5:$Y$5000,19,FALSE)</f>
        <v>#N/A</v>
      </c>
      <c r="Y1961" s="134" t="e">
        <f>VLOOKUP(E1961,'Trimming log'!$F$5:$Y$5000,20,FALSE)</f>
        <v>#N/A</v>
      </c>
      <c r="Z1961" s="135" t="e">
        <f t="shared" si="402"/>
        <v>#N/A</v>
      </c>
      <c r="AA1961" s="135" t="e">
        <f t="shared" si="403"/>
        <v>#N/A</v>
      </c>
      <c r="AB1961" s="136" t="e">
        <f t="shared" si="404"/>
        <v>#N/A</v>
      </c>
      <c r="AC1961" s="136" t="e">
        <f t="shared" si="405"/>
        <v>#N/A</v>
      </c>
      <c r="AD1961" s="136" t="e">
        <f t="shared" si="406"/>
        <v>#N/A</v>
      </c>
      <c r="AE1961" s="136" t="e">
        <f t="shared" si="407"/>
        <v>#N/A</v>
      </c>
    </row>
    <row r="1962" spans="1:31">
      <c r="A1962" s="67" t="str">
        <f t="shared" si="395"/>
        <v/>
      </c>
      <c r="B1962" s="65">
        <f t="shared" si="398"/>
        <v>1939</v>
      </c>
      <c r="C1962" s="68" t="str">
        <f t="shared" si="399"/>
        <v/>
      </c>
      <c r="D1962" s="69"/>
      <c r="E1962" s="75"/>
      <c r="F1962" s="65" t="e">
        <f>VLOOKUP(E1962,'Trimming log'!$F$5:$V$5000,2,FALSE)</f>
        <v>#N/A</v>
      </c>
      <c r="G1962" s="65" t="e">
        <f>VLOOKUP(E1962,'Trimming log'!$F$5:$V$5000,3,FALSE)</f>
        <v>#N/A</v>
      </c>
      <c r="H1962" s="508" t="e">
        <f>VLOOKUP(E1962,'Trimming log'!$F$5:$V$5000,4,FALSE)</f>
        <v>#N/A</v>
      </c>
      <c r="I1962" s="65" t="e">
        <f>VLOOKUP(E1962,'Trimming log'!$F$5:$V$5000,5,FALSE)</f>
        <v>#N/A</v>
      </c>
      <c r="J1962" s="65" t="e">
        <f>VLOOKUP(E1962,'Trimming log'!$F$5:$V$5000,6,FALSE)</f>
        <v>#N/A</v>
      </c>
      <c r="K1962" s="65" t="e">
        <f>VLOOKUP(E1962,'Trimming log'!$F$5:$V$5000,7,FALSE)</f>
        <v>#N/A</v>
      </c>
      <c r="L1962" s="65" t="e">
        <f>VLOOKUP(E1962,'Trimming log'!$F$5:$V$5000,8,FALSE)</f>
        <v>#N/A</v>
      </c>
      <c r="M1962" s="65" t="e">
        <f>VLOOKUP(E1962,'Trimming log'!$F$5:$V$5000,9,FALSE)</f>
        <v>#N/A</v>
      </c>
      <c r="N1962" s="507" t="e">
        <f>VLOOKUP(E1962,'Trimming log'!$F$5:$V$5000,10,FALSE)</f>
        <v>#N/A</v>
      </c>
      <c r="O1962" s="65" t="e">
        <f>VLOOKUP(E1962,'Trimming log'!$F$5:$V$5000,11,FALSE)</f>
        <v>#N/A</v>
      </c>
      <c r="P1962" s="65" t="e">
        <f>VLOOKUP(E1962,'Trimming log'!$F$5:$V$5000,12,FALSE)</f>
        <v>#N/A</v>
      </c>
      <c r="Q1962" s="65" t="e">
        <f>VLOOKUP(E1962,'Trimming log'!$F$5:$V$5000,13,FALSE)</f>
        <v>#N/A</v>
      </c>
      <c r="R1962" s="65" t="e">
        <f>VLOOKUP(E1962,'Trimming log'!$F$5:$V$5000,14,FALSE)</f>
        <v>#N/A</v>
      </c>
      <c r="S1962" s="65" t="e">
        <f>VLOOKUP(E1962,'Trimming log'!$F$5:$V$5000,15,FALSE)</f>
        <v>#N/A</v>
      </c>
      <c r="T1962" s="65" t="e">
        <f t="shared" si="396"/>
        <v>#N/A</v>
      </c>
      <c r="U1962" s="491" t="str">
        <f t="shared" si="397"/>
        <v/>
      </c>
      <c r="V1962" s="74">
        <f t="shared" si="400"/>
        <v>0</v>
      </c>
      <c r="W1962" s="134">
        <f t="shared" si="401"/>
        <v>0</v>
      </c>
      <c r="X1962" s="134" t="e">
        <f>VLOOKUP(E1962,'Trimming log'!$F$5:$Y$5000,19,FALSE)</f>
        <v>#N/A</v>
      </c>
      <c r="Y1962" s="134" t="e">
        <f>VLOOKUP(E1962,'Trimming log'!$F$5:$Y$5000,20,FALSE)</f>
        <v>#N/A</v>
      </c>
      <c r="Z1962" s="135" t="e">
        <f t="shared" si="402"/>
        <v>#N/A</v>
      </c>
      <c r="AA1962" s="135" t="e">
        <f t="shared" si="403"/>
        <v>#N/A</v>
      </c>
      <c r="AB1962" s="136" t="e">
        <f t="shared" si="404"/>
        <v>#N/A</v>
      </c>
      <c r="AC1962" s="136" t="e">
        <f t="shared" si="405"/>
        <v>#N/A</v>
      </c>
      <c r="AD1962" s="136" t="e">
        <f t="shared" si="406"/>
        <v>#N/A</v>
      </c>
      <c r="AE1962" s="136" t="e">
        <f t="shared" si="407"/>
        <v>#N/A</v>
      </c>
    </row>
    <row r="1963" spans="1:31">
      <c r="A1963" s="67" t="str">
        <f t="shared" si="395"/>
        <v/>
      </c>
      <c r="B1963" s="65">
        <f t="shared" si="398"/>
        <v>1940</v>
      </c>
      <c r="C1963" s="68" t="str">
        <f t="shared" si="399"/>
        <v/>
      </c>
      <c r="D1963" s="69"/>
      <c r="E1963" s="75"/>
      <c r="F1963" s="65" t="e">
        <f>VLOOKUP(E1963,'Trimming log'!$F$5:$V$5000,2,FALSE)</f>
        <v>#N/A</v>
      </c>
      <c r="G1963" s="65" t="e">
        <f>VLOOKUP(E1963,'Trimming log'!$F$5:$V$5000,3,FALSE)</f>
        <v>#N/A</v>
      </c>
      <c r="H1963" s="508" t="e">
        <f>VLOOKUP(E1963,'Trimming log'!$F$5:$V$5000,4,FALSE)</f>
        <v>#N/A</v>
      </c>
      <c r="I1963" s="65" t="e">
        <f>VLOOKUP(E1963,'Trimming log'!$F$5:$V$5000,5,FALSE)</f>
        <v>#N/A</v>
      </c>
      <c r="J1963" s="65" t="e">
        <f>VLOOKUP(E1963,'Trimming log'!$F$5:$V$5000,6,FALSE)</f>
        <v>#N/A</v>
      </c>
      <c r="K1963" s="65" t="e">
        <f>VLOOKUP(E1963,'Trimming log'!$F$5:$V$5000,7,FALSE)</f>
        <v>#N/A</v>
      </c>
      <c r="L1963" s="65" t="e">
        <f>VLOOKUP(E1963,'Trimming log'!$F$5:$V$5000,8,FALSE)</f>
        <v>#N/A</v>
      </c>
      <c r="M1963" s="65" t="e">
        <f>VLOOKUP(E1963,'Trimming log'!$F$5:$V$5000,9,FALSE)</f>
        <v>#N/A</v>
      </c>
      <c r="N1963" s="507" t="e">
        <f>VLOOKUP(E1963,'Trimming log'!$F$5:$V$5000,10,FALSE)</f>
        <v>#N/A</v>
      </c>
      <c r="O1963" s="65" t="e">
        <f>VLOOKUP(E1963,'Trimming log'!$F$5:$V$5000,11,FALSE)</f>
        <v>#N/A</v>
      </c>
      <c r="P1963" s="65" t="e">
        <f>VLOOKUP(E1963,'Trimming log'!$F$5:$V$5000,12,FALSE)</f>
        <v>#N/A</v>
      </c>
      <c r="Q1963" s="65" t="e">
        <f>VLOOKUP(E1963,'Trimming log'!$F$5:$V$5000,13,FALSE)</f>
        <v>#N/A</v>
      </c>
      <c r="R1963" s="65" t="e">
        <f>VLOOKUP(E1963,'Trimming log'!$F$5:$V$5000,14,FALSE)</f>
        <v>#N/A</v>
      </c>
      <c r="S1963" s="65" t="e">
        <f>VLOOKUP(E1963,'Trimming log'!$F$5:$V$5000,15,FALSE)</f>
        <v>#N/A</v>
      </c>
      <c r="T1963" s="65" t="e">
        <f t="shared" si="396"/>
        <v>#N/A</v>
      </c>
      <c r="U1963" s="491" t="str">
        <f t="shared" si="397"/>
        <v/>
      </c>
      <c r="V1963" s="74">
        <f t="shared" si="400"/>
        <v>0</v>
      </c>
      <c r="W1963" s="134">
        <f t="shared" si="401"/>
        <v>0</v>
      </c>
      <c r="X1963" s="134" t="e">
        <f>VLOOKUP(E1963,'Trimming log'!$F$5:$Y$5000,19,FALSE)</f>
        <v>#N/A</v>
      </c>
      <c r="Y1963" s="134" t="e">
        <f>VLOOKUP(E1963,'Trimming log'!$F$5:$Y$5000,20,FALSE)</f>
        <v>#N/A</v>
      </c>
      <c r="Z1963" s="135" t="e">
        <f t="shared" si="402"/>
        <v>#N/A</v>
      </c>
      <c r="AA1963" s="135" t="e">
        <f t="shared" si="403"/>
        <v>#N/A</v>
      </c>
      <c r="AB1963" s="136" t="e">
        <f t="shared" si="404"/>
        <v>#N/A</v>
      </c>
      <c r="AC1963" s="136" t="e">
        <f t="shared" si="405"/>
        <v>#N/A</v>
      </c>
      <c r="AD1963" s="136" t="e">
        <f t="shared" si="406"/>
        <v>#N/A</v>
      </c>
      <c r="AE1963" s="136" t="e">
        <f t="shared" si="407"/>
        <v>#N/A</v>
      </c>
    </row>
    <row r="1964" spans="1:31">
      <c r="A1964" s="67" t="str">
        <f t="shared" si="395"/>
        <v/>
      </c>
      <c r="B1964" s="65">
        <f t="shared" si="398"/>
        <v>1941</v>
      </c>
      <c r="C1964" s="68" t="str">
        <f t="shared" si="399"/>
        <v/>
      </c>
      <c r="D1964" s="69"/>
      <c r="E1964" s="75"/>
      <c r="F1964" s="65" t="e">
        <f>VLOOKUP(E1964,'Trimming log'!$F$5:$V$5000,2,FALSE)</f>
        <v>#N/A</v>
      </c>
      <c r="G1964" s="65" t="e">
        <f>VLOOKUP(E1964,'Trimming log'!$F$5:$V$5000,3,FALSE)</f>
        <v>#N/A</v>
      </c>
      <c r="H1964" s="508" t="e">
        <f>VLOOKUP(E1964,'Trimming log'!$F$5:$V$5000,4,FALSE)</f>
        <v>#N/A</v>
      </c>
      <c r="I1964" s="65" t="e">
        <f>VLOOKUP(E1964,'Trimming log'!$F$5:$V$5000,5,FALSE)</f>
        <v>#N/A</v>
      </c>
      <c r="J1964" s="65" t="e">
        <f>VLOOKUP(E1964,'Trimming log'!$F$5:$V$5000,6,FALSE)</f>
        <v>#N/A</v>
      </c>
      <c r="K1964" s="65" t="e">
        <f>VLOOKUP(E1964,'Trimming log'!$F$5:$V$5000,7,FALSE)</f>
        <v>#N/A</v>
      </c>
      <c r="L1964" s="65" t="e">
        <f>VLOOKUP(E1964,'Trimming log'!$F$5:$V$5000,8,FALSE)</f>
        <v>#N/A</v>
      </c>
      <c r="M1964" s="65" t="e">
        <f>VLOOKUP(E1964,'Trimming log'!$F$5:$V$5000,9,FALSE)</f>
        <v>#N/A</v>
      </c>
      <c r="N1964" s="507" t="e">
        <f>VLOOKUP(E1964,'Trimming log'!$F$5:$V$5000,10,FALSE)</f>
        <v>#N/A</v>
      </c>
      <c r="O1964" s="65" t="e">
        <f>VLOOKUP(E1964,'Trimming log'!$F$5:$V$5000,11,FALSE)</f>
        <v>#N/A</v>
      </c>
      <c r="P1964" s="65" t="e">
        <f>VLOOKUP(E1964,'Trimming log'!$F$5:$V$5000,12,FALSE)</f>
        <v>#N/A</v>
      </c>
      <c r="Q1964" s="65" t="e">
        <f>VLOOKUP(E1964,'Trimming log'!$F$5:$V$5000,13,FALSE)</f>
        <v>#N/A</v>
      </c>
      <c r="R1964" s="65" t="e">
        <f>VLOOKUP(E1964,'Trimming log'!$F$5:$V$5000,14,FALSE)</f>
        <v>#N/A</v>
      </c>
      <c r="S1964" s="65" t="e">
        <f>VLOOKUP(E1964,'Trimming log'!$F$5:$V$5000,15,FALSE)</f>
        <v>#N/A</v>
      </c>
      <c r="T1964" s="65" t="e">
        <f t="shared" si="396"/>
        <v>#N/A</v>
      </c>
      <c r="U1964" s="491" t="str">
        <f t="shared" si="397"/>
        <v/>
      </c>
      <c r="V1964" s="74">
        <f t="shared" si="400"/>
        <v>0</v>
      </c>
      <c r="W1964" s="134">
        <f t="shared" si="401"/>
        <v>0</v>
      </c>
      <c r="X1964" s="134" t="e">
        <f>VLOOKUP(E1964,'Trimming log'!$F$5:$Y$5000,19,FALSE)</f>
        <v>#N/A</v>
      </c>
      <c r="Y1964" s="134" t="e">
        <f>VLOOKUP(E1964,'Trimming log'!$F$5:$Y$5000,20,FALSE)</f>
        <v>#N/A</v>
      </c>
      <c r="Z1964" s="135" t="e">
        <f t="shared" si="402"/>
        <v>#N/A</v>
      </c>
      <c r="AA1964" s="135" t="e">
        <f t="shared" si="403"/>
        <v>#N/A</v>
      </c>
      <c r="AB1964" s="136" t="e">
        <f t="shared" si="404"/>
        <v>#N/A</v>
      </c>
      <c r="AC1964" s="136" t="e">
        <f t="shared" si="405"/>
        <v>#N/A</v>
      </c>
      <c r="AD1964" s="136" t="e">
        <f t="shared" si="406"/>
        <v>#N/A</v>
      </c>
      <c r="AE1964" s="136" t="e">
        <f t="shared" si="407"/>
        <v>#N/A</v>
      </c>
    </row>
    <row r="1965" spans="1:31">
      <c r="A1965" s="67" t="str">
        <f t="shared" si="395"/>
        <v/>
      </c>
      <c r="B1965" s="65">
        <f t="shared" si="398"/>
        <v>1942</v>
      </c>
      <c r="C1965" s="68" t="str">
        <f t="shared" si="399"/>
        <v/>
      </c>
      <c r="D1965" s="69"/>
      <c r="E1965" s="75"/>
      <c r="F1965" s="65" t="e">
        <f>VLOOKUP(E1965,'Trimming log'!$F$5:$V$5000,2,FALSE)</f>
        <v>#N/A</v>
      </c>
      <c r="G1965" s="65" t="e">
        <f>VLOOKUP(E1965,'Trimming log'!$F$5:$V$5000,3,FALSE)</f>
        <v>#N/A</v>
      </c>
      <c r="H1965" s="508" t="e">
        <f>VLOOKUP(E1965,'Trimming log'!$F$5:$V$5000,4,FALSE)</f>
        <v>#N/A</v>
      </c>
      <c r="I1965" s="65" t="e">
        <f>VLOOKUP(E1965,'Trimming log'!$F$5:$V$5000,5,FALSE)</f>
        <v>#N/A</v>
      </c>
      <c r="J1965" s="65" t="e">
        <f>VLOOKUP(E1965,'Trimming log'!$F$5:$V$5000,6,FALSE)</f>
        <v>#N/A</v>
      </c>
      <c r="K1965" s="65" t="e">
        <f>VLOOKUP(E1965,'Trimming log'!$F$5:$V$5000,7,FALSE)</f>
        <v>#N/A</v>
      </c>
      <c r="L1965" s="65" t="e">
        <f>VLOOKUP(E1965,'Trimming log'!$F$5:$V$5000,8,FALSE)</f>
        <v>#N/A</v>
      </c>
      <c r="M1965" s="65" t="e">
        <f>VLOOKUP(E1965,'Trimming log'!$F$5:$V$5000,9,FALSE)</f>
        <v>#N/A</v>
      </c>
      <c r="N1965" s="507" t="e">
        <f>VLOOKUP(E1965,'Trimming log'!$F$5:$V$5000,10,FALSE)</f>
        <v>#N/A</v>
      </c>
      <c r="O1965" s="65" t="e">
        <f>VLOOKUP(E1965,'Trimming log'!$F$5:$V$5000,11,FALSE)</f>
        <v>#N/A</v>
      </c>
      <c r="P1965" s="65" t="e">
        <f>VLOOKUP(E1965,'Trimming log'!$F$5:$V$5000,12,FALSE)</f>
        <v>#N/A</v>
      </c>
      <c r="Q1965" s="65" t="e">
        <f>VLOOKUP(E1965,'Trimming log'!$F$5:$V$5000,13,FALSE)</f>
        <v>#N/A</v>
      </c>
      <c r="R1965" s="65" t="e">
        <f>VLOOKUP(E1965,'Trimming log'!$F$5:$V$5000,14,FALSE)</f>
        <v>#N/A</v>
      </c>
      <c r="S1965" s="65" t="e">
        <f>VLOOKUP(E1965,'Trimming log'!$F$5:$V$5000,15,FALSE)</f>
        <v>#N/A</v>
      </c>
      <c r="T1965" s="65" t="e">
        <f t="shared" si="396"/>
        <v>#N/A</v>
      </c>
      <c r="U1965" s="491" t="str">
        <f t="shared" si="397"/>
        <v/>
      </c>
      <c r="V1965" s="74">
        <f t="shared" si="400"/>
        <v>0</v>
      </c>
      <c r="W1965" s="134">
        <f t="shared" si="401"/>
        <v>0</v>
      </c>
      <c r="X1965" s="134" t="e">
        <f>VLOOKUP(E1965,'Trimming log'!$F$5:$Y$5000,19,FALSE)</f>
        <v>#N/A</v>
      </c>
      <c r="Y1965" s="134" t="e">
        <f>VLOOKUP(E1965,'Trimming log'!$F$5:$Y$5000,20,FALSE)</f>
        <v>#N/A</v>
      </c>
      <c r="Z1965" s="135" t="e">
        <f t="shared" si="402"/>
        <v>#N/A</v>
      </c>
      <c r="AA1965" s="135" t="e">
        <f t="shared" si="403"/>
        <v>#N/A</v>
      </c>
      <c r="AB1965" s="136" t="e">
        <f t="shared" si="404"/>
        <v>#N/A</v>
      </c>
      <c r="AC1965" s="136" t="e">
        <f t="shared" si="405"/>
        <v>#N/A</v>
      </c>
      <c r="AD1965" s="136" t="e">
        <f t="shared" si="406"/>
        <v>#N/A</v>
      </c>
      <c r="AE1965" s="136" t="e">
        <f t="shared" si="407"/>
        <v>#N/A</v>
      </c>
    </row>
    <row r="1966" spans="1:31">
      <c r="A1966" s="67" t="str">
        <f t="shared" si="395"/>
        <v/>
      </c>
      <c r="B1966" s="65">
        <f t="shared" si="398"/>
        <v>1943</v>
      </c>
      <c r="C1966" s="68" t="str">
        <f t="shared" si="399"/>
        <v/>
      </c>
      <c r="D1966" s="69"/>
      <c r="E1966" s="75"/>
      <c r="F1966" s="65" t="e">
        <f>VLOOKUP(E1966,'Trimming log'!$F$5:$V$5000,2,FALSE)</f>
        <v>#N/A</v>
      </c>
      <c r="G1966" s="65" t="e">
        <f>VLOOKUP(E1966,'Trimming log'!$F$5:$V$5000,3,FALSE)</f>
        <v>#N/A</v>
      </c>
      <c r="H1966" s="508" t="e">
        <f>VLOOKUP(E1966,'Trimming log'!$F$5:$V$5000,4,FALSE)</f>
        <v>#N/A</v>
      </c>
      <c r="I1966" s="65" t="e">
        <f>VLOOKUP(E1966,'Trimming log'!$F$5:$V$5000,5,FALSE)</f>
        <v>#N/A</v>
      </c>
      <c r="J1966" s="65" t="e">
        <f>VLOOKUP(E1966,'Trimming log'!$F$5:$V$5000,6,FALSE)</f>
        <v>#N/A</v>
      </c>
      <c r="K1966" s="65" t="e">
        <f>VLOOKUP(E1966,'Trimming log'!$F$5:$V$5000,7,FALSE)</f>
        <v>#N/A</v>
      </c>
      <c r="L1966" s="65" t="e">
        <f>VLOOKUP(E1966,'Trimming log'!$F$5:$V$5000,8,FALSE)</f>
        <v>#N/A</v>
      </c>
      <c r="M1966" s="65" t="e">
        <f>VLOOKUP(E1966,'Trimming log'!$F$5:$V$5000,9,FALSE)</f>
        <v>#N/A</v>
      </c>
      <c r="N1966" s="507" t="e">
        <f>VLOOKUP(E1966,'Trimming log'!$F$5:$V$5000,10,FALSE)</f>
        <v>#N/A</v>
      </c>
      <c r="O1966" s="65" t="e">
        <f>VLOOKUP(E1966,'Trimming log'!$F$5:$V$5000,11,FALSE)</f>
        <v>#N/A</v>
      </c>
      <c r="P1966" s="65" t="e">
        <f>VLOOKUP(E1966,'Trimming log'!$F$5:$V$5000,12,FALSE)</f>
        <v>#N/A</v>
      </c>
      <c r="Q1966" s="65" t="e">
        <f>VLOOKUP(E1966,'Trimming log'!$F$5:$V$5000,13,FALSE)</f>
        <v>#N/A</v>
      </c>
      <c r="R1966" s="65" t="e">
        <f>VLOOKUP(E1966,'Trimming log'!$F$5:$V$5000,14,FALSE)</f>
        <v>#N/A</v>
      </c>
      <c r="S1966" s="65" t="e">
        <f>VLOOKUP(E1966,'Trimming log'!$F$5:$V$5000,15,FALSE)</f>
        <v>#N/A</v>
      </c>
      <c r="T1966" s="65" t="e">
        <f t="shared" si="396"/>
        <v>#N/A</v>
      </c>
      <c r="U1966" s="491" t="str">
        <f t="shared" si="397"/>
        <v/>
      </c>
      <c r="V1966" s="74">
        <f t="shared" si="400"/>
        <v>0</v>
      </c>
      <c r="W1966" s="134">
        <f t="shared" si="401"/>
        <v>0</v>
      </c>
      <c r="X1966" s="134" t="e">
        <f>VLOOKUP(E1966,'Trimming log'!$F$5:$Y$5000,19,FALSE)</f>
        <v>#N/A</v>
      </c>
      <c r="Y1966" s="134" t="e">
        <f>VLOOKUP(E1966,'Trimming log'!$F$5:$Y$5000,20,FALSE)</f>
        <v>#N/A</v>
      </c>
      <c r="Z1966" s="135" t="e">
        <f t="shared" si="402"/>
        <v>#N/A</v>
      </c>
      <c r="AA1966" s="135" t="e">
        <f t="shared" si="403"/>
        <v>#N/A</v>
      </c>
      <c r="AB1966" s="136" t="e">
        <f t="shared" si="404"/>
        <v>#N/A</v>
      </c>
      <c r="AC1966" s="136" t="e">
        <f t="shared" si="405"/>
        <v>#N/A</v>
      </c>
      <c r="AD1966" s="136" t="e">
        <f t="shared" si="406"/>
        <v>#N/A</v>
      </c>
      <c r="AE1966" s="136" t="e">
        <f t="shared" si="407"/>
        <v>#N/A</v>
      </c>
    </row>
    <row r="1967" spans="1:31">
      <c r="A1967" s="67" t="str">
        <f t="shared" si="395"/>
        <v/>
      </c>
      <c r="B1967" s="65">
        <f t="shared" si="398"/>
        <v>1944</v>
      </c>
      <c r="C1967" s="68" t="str">
        <f t="shared" si="399"/>
        <v/>
      </c>
      <c r="D1967" s="69"/>
      <c r="E1967" s="75"/>
      <c r="F1967" s="65" t="e">
        <f>VLOOKUP(E1967,'Trimming log'!$F$5:$V$5000,2,FALSE)</f>
        <v>#N/A</v>
      </c>
      <c r="G1967" s="65" t="e">
        <f>VLOOKUP(E1967,'Trimming log'!$F$5:$V$5000,3,FALSE)</f>
        <v>#N/A</v>
      </c>
      <c r="H1967" s="508" t="e">
        <f>VLOOKUP(E1967,'Trimming log'!$F$5:$V$5000,4,FALSE)</f>
        <v>#N/A</v>
      </c>
      <c r="I1967" s="65" t="e">
        <f>VLOOKUP(E1967,'Trimming log'!$F$5:$V$5000,5,FALSE)</f>
        <v>#N/A</v>
      </c>
      <c r="J1967" s="65" t="e">
        <f>VLOOKUP(E1967,'Trimming log'!$F$5:$V$5000,6,FALSE)</f>
        <v>#N/A</v>
      </c>
      <c r="K1967" s="65" t="e">
        <f>VLOOKUP(E1967,'Trimming log'!$F$5:$V$5000,7,FALSE)</f>
        <v>#N/A</v>
      </c>
      <c r="L1967" s="65" t="e">
        <f>VLOOKUP(E1967,'Trimming log'!$F$5:$V$5000,8,FALSE)</f>
        <v>#N/A</v>
      </c>
      <c r="M1967" s="65" t="e">
        <f>VLOOKUP(E1967,'Trimming log'!$F$5:$V$5000,9,FALSE)</f>
        <v>#N/A</v>
      </c>
      <c r="N1967" s="507" t="e">
        <f>VLOOKUP(E1967,'Trimming log'!$F$5:$V$5000,10,FALSE)</f>
        <v>#N/A</v>
      </c>
      <c r="O1967" s="65" t="e">
        <f>VLOOKUP(E1967,'Trimming log'!$F$5:$V$5000,11,FALSE)</f>
        <v>#N/A</v>
      </c>
      <c r="P1967" s="65" t="e">
        <f>VLOOKUP(E1967,'Trimming log'!$F$5:$V$5000,12,FALSE)</f>
        <v>#N/A</v>
      </c>
      <c r="Q1967" s="65" t="e">
        <f>VLOOKUP(E1967,'Trimming log'!$F$5:$V$5000,13,FALSE)</f>
        <v>#N/A</v>
      </c>
      <c r="R1967" s="65" t="e">
        <f>VLOOKUP(E1967,'Trimming log'!$F$5:$V$5000,14,FALSE)</f>
        <v>#N/A</v>
      </c>
      <c r="S1967" s="65" t="e">
        <f>VLOOKUP(E1967,'Trimming log'!$F$5:$V$5000,15,FALSE)</f>
        <v>#N/A</v>
      </c>
      <c r="T1967" s="65" t="e">
        <f t="shared" si="396"/>
        <v>#N/A</v>
      </c>
      <c r="U1967" s="491" t="str">
        <f t="shared" si="397"/>
        <v/>
      </c>
      <c r="V1967" s="74">
        <f t="shared" si="400"/>
        <v>0</v>
      </c>
      <c r="W1967" s="134">
        <f t="shared" si="401"/>
        <v>0</v>
      </c>
      <c r="X1967" s="134" t="e">
        <f>VLOOKUP(E1967,'Trimming log'!$F$5:$Y$5000,19,FALSE)</f>
        <v>#N/A</v>
      </c>
      <c r="Y1967" s="134" t="e">
        <f>VLOOKUP(E1967,'Trimming log'!$F$5:$Y$5000,20,FALSE)</f>
        <v>#N/A</v>
      </c>
      <c r="Z1967" s="135" t="e">
        <f t="shared" si="402"/>
        <v>#N/A</v>
      </c>
      <c r="AA1967" s="135" t="e">
        <f t="shared" si="403"/>
        <v>#N/A</v>
      </c>
      <c r="AB1967" s="136" t="e">
        <f t="shared" si="404"/>
        <v>#N/A</v>
      </c>
      <c r="AC1967" s="136" t="e">
        <f t="shared" si="405"/>
        <v>#N/A</v>
      </c>
      <c r="AD1967" s="136" t="e">
        <f t="shared" si="406"/>
        <v>#N/A</v>
      </c>
      <c r="AE1967" s="136" t="e">
        <f t="shared" si="407"/>
        <v>#N/A</v>
      </c>
    </row>
    <row r="1968" spans="1:31">
      <c r="A1968" s="67" t="str">
        <f t="shared" si="395"/>
        <v/>
      </c>
      <c r="B1968" s="65">
        <f t="shared" si="398"/>
        <v>1945</v>
      </c>
      <c r="C1968" s="68" t="str">
        <f t="shared" si="399"/>
        <v/>
      </c>
      <c r="D1968" s="69"/>
      <c r="E1968" s="75"/>
      <c r="F1968" s="65" t="e">
        <f>VLOOKUP(E1968,'Trimming log'!$F$5:$V$5000,2,FALSE)</f>
        <v>#N/A</v>
      </c>
      <c r="G1968" s="65" t="e">
        <f>VLOOKUP(E1968,'Trimming log'!$F$5:$V$5000,3,FALSE)</f>
        <v>#N/A</v>
      </c>
      <c r="H1968" s="508" t="e">
        <f>VLOOKUP(E1968,'Trimming log'!$F$5:$V$5000,4,FALSE)</f>
        <v>#N/A</v>
      </c>
      <c r="I1968" s="65" t="e">
        <f>VLOOKUP(E1968,'Trimming log'!$F$5:$V$5000,5,FALSE)</f>
        <v>#N/A</v>
      </c>
      <c r="J1968" s="65" t="e">
        <f>VLOOKUP(E1968,'Trimming log'!$F$5:$V$5000,6,FALSE)</f>
        <v>#N/A</v>
      </c>
      <c r="K1968" s="65" t="e">
        <f>VLOOKUP(E1968,'Trimming log'!$F$5:$V$5000,7,FALSE)</f>
        <v>#N/A</v>
      </c>
      <c r="L1968" s="65" t="e">
        <f>VLOOKUP(E1968,'Trimming log'!$F$5:$V$5000,8,FALSE)</f>
        <v>#N/A</v>
      </c>
      <c r="M1968" s="65" t="e">
        <f>VLOOKUP(E1968,'Trimming log'!$F$5:$V$5000,9,FALSE)</f>
        <v>#N/A</v>
      </c>
      <c r="N1968" s="507" t="e">
        <f>VLOOKUP(E1968,'Trimming log'!$F$5:$V$5000,10,FALSE)</f>
        <v>#N/A</v>
      </c>
      <c r="O1968" s="65" t="e">
        <f>VLOOKUP(E1968,'Trimming log'!$F$5:$V$5000,11,FALSE)</f>
        <v>#N/A</v>
      </c>
      <c r="P1968" s="65" t="e">
        <f>VLOOKUP(E1968,'Trimming log'!$F$5:$V$5000,12,FALSE)</f>
        <v>#N/A</v>
      </c>
      <c r="Q1968" s="65" t="e">
        <f>VLOOKUP(E1968,'Trimming log'!$F$5:$V$5000,13,FALSE)</f>
        <v>#N/A</v>
      </c>
      <c r="R1968" s="65" t="e">
        <f>VLOOKUP(E1968,'Trimming log'!$F$5:$V$5000,14,FALSE)</f>
        <v>#N/A</v>
      </c>
      <c r="S1968" s="65" t="e">
        <f>VLOOKUP(E1968,'Trimming log'!$F$5:$V$5000,15,FALSE)</f>
        <v>#N/A</v>
      </c>
      <c r="T1968" s="65" t="e">
        <f t="shared" si="396"/>
        <v>#N/A</v>
      </c>
      <c r="U1968" s="491" t="str">
        <f t="shared" si="397"/>
        <v/>
      </c>
      <c r="V1968" s="74">
        <f t="shared" si="400"/>
        <v>0</v>
      </c>
      <c r="W1968" s="134">
        <f t="shared" si="401"/>
        <v>0</v>
      </c>
      <c r="X1968" s="134" t="e">
        <f>VLOOKUP(E1968,'Trimming log'!$F$5:$Y$5000,19,FALSE)</f>
        <v>#N/A</v>
      </c>
      <c r="Y1968" s="134" t="e">
        <f>VLOOKUP(E1968,'Trimming log'!$F$5:$Y$5000,20,FALSE)</f>
        <v>#N/A</v>
      </c>
      <c r="Z1968" s="135" t="e">
        <f t="shared" si="402"/>
        <v>#N/A</v>
      </c>
      <c r="AA1968" s="135" t="e">
        <f t="shared" si="403"/>
        <v>#N/A</v>
      </c>
      <c r="AB1968" s="136" t="e">
        <f t="shared" si="404"/>
        <v>#N/A</v>
      </c>
      <c r="AC1968" s="136" t="e">
        <f t="shared" si="405"/>
        <v>#N/A</v>
      </c>
      <c r="AD1968" s="136" t="e">
        <f t="shared" si="406"/>
        <v>#N/A</v>
      </c>
      <c r="AE1968" s="136" t="e">
        <f t="shared" si="407"/>
        <v>#N/A</v>
      </c>
    </row>
    <row r="1969" spans="1:31">
      <c r="A1969" s="67" t="str">
        <f t="shared" si="395"/>
        <v/>
      </c>
      <c r="B1969" s="65">
        <f t="shared" si="398"/>
        <v>1946</v>
      </c>
      <c r="C1969" s="68" t="str">
        <f t="shared" si="399"/>
        <v/>
      </c>
      <c r="D1969" s="69"/>
      <c r="E1969" s="75"/>
      <c r="F1969" s="65" t="e">
        <f>VLOOKUP(E1969,'Trimming log'!$F$5:$V$5000,2,FALSE)</f>
        <v>#N/A</v>
      </c>
      <c r="G1969" s="65" t="e">
        <f>VLOOKUP(E1969,'Trimming log'!$F$5:$V$5000,3,FALSE)</f>
        <v>#N/A</v>
      </c>
      <c r="H1969" s="508" t="e">
        <f>VLOOKUP(E1969,'Trimming log'!$F$5:$V$5000,4,FALSE)</f>
        <v>#N/A</v>
      </c>
      <c r="I1969" s="65" t="e">
        <f>VLOOKUP(E1969,'Trimming log'!$F$5:$V$5000,5,FALSE)</f>
        <v>#N/A</v>
      </c>
      <c r="J1969" s="65" t="e">
        <f>VLOOKUP(E1969,'Trimming log'!$F$5:$V$5000,6,FALSE)</f>
        <v>#N/A</v>
      </c>
      <c r="K1969" s="65" t="e">
        <f>VLOOKUP(E1969,'Trimming log'!$F$5:$V$5000,7,FALSE)</f>
        <v>#N/A</v>
      </c>
      <c r="L1969" s="65" t="e">
        <f>VLOOKUP(E1969,'Trimming log'!$F$5:$V$5000,8,FALSE)</f>
        <v>#N/A</v>
      </c>
      <c r="M1969" s="65" t="e">
        <f>VLOOKUP(E1969,'Trimming log'!$F$5:$V$5000,9,FALSE)</f>
        <v>#N/A</v>
      </c>
      <c r="N1969" s="507" t="e">
        <f>VLOOKUP(E1969,'Trimming log'!$F$5:$V$5000,10,FALSE)</f>
        <v>#N/A</v>
      </c>
      <c r="O1969" s="65" t="e">
        <f>VLOOKUP(E1969,'Trimming log'!$F$5:$V$5000,11,FALSE)</f>
        <v>#N/A</v>
      </c>
      <c r="P1969" s="65" t="e">
        <f>VLOOKUP(E1969,'Trimming log'!$F$5:$V$5000,12,FALSE)</f>
        <v>#N/A</v>
      </c>
      <c r="Q1969" s="65" t="e">
        <f>VLOOKUP(E1969,'Trimming log'!$F$5:$V$5000,13,FALSE)</f>
        <v>#N/A</v>
      </c>
      <c r="R1969" s="65" t="e">
        <f>VLOOKUP(E1969,'Trimming log'!$F$5:$V$5000,14,FALSE)</f>
        <v>#N/A</v>
      </c>
      <c r="S1969" s="65" t="e">
        <f>VLOOKUP(E1969,'Trimming log'!$F$5:$V$5000,15,FALSE)</f>
        <v>#N/A</v>
      </c>
      <c r="T1969" s="65" t="e">
        <f t="shared" si="396"/>
        <v>#N/A</v>
      </c>
      <c r="U1969" s="491" t="str">
        <f t="shared" si="397"/>
        <v/>
      </c>
      <c r="V1969" s="74">
        <f t="shared" si="400"/>
        <v>0</v>
      </c>
      <c r="W1969" s="134">
        <f t="shared" si="401"/>
        <v>0</v>
      </c>
      <c r="X1969" s="134" t="e">
        <f>VLOOKUP(E1969,'Trimming log'!$F$5:$Y$5000,19,FALSE)</f>
        <v>#N/A</v>
      </c>
      <c r="Y1969" s="134" t="e">
        <f>VLOOKUP(E1969,'Trimming log'!$F$5:$Y$5000,20,FALSE)</f>
        <v>#N/A</v>
      </c>
      <c r="Z1969" s="135" t="e">
        <f t="shared" si="402"/>
        <v>#N/A</v>
      </c>
      <c r="AA1969" s="135" t="e">
        <f t="shared" si="403"/>
        <v>#N/A</v>
      </c>
      <c r="AB1969" s="136" t="e">
        <f t="shared" si="404"/>
        <v>#N/A</v>
      </c>
      <c r="AC1969" s="136" t="e">
        <f t="shared" si="405"/>
        <v>#N/A</v>
      </c>
      <c r="AD1969" s="136" t="e">
        <f t="shared" si="406"/>
        <v>#N/A</v>
      </c>
      <c r="AE1969" s="136" t="e">
        <f t="shared" si="407"/>
        <v>#N/A</v>
      </c>
    </row>
    <row r="1970" spans="1:31">
      <c r="A1970" s="67" t="str">
        <f t="shared" si="395"/>
        <v/>
      </c>
      <c r="B1970" s="65">
        <f t="shared" si="398"/>
        <v>1947</v>
      </c>
      <c r="C1970" s="68" t="str">
        <f t="shared" si="399"/>
        <v/>
      </c>
      <c r="D1970" s="69"/>
      <c r="E1970" s="75"/>
      <c r="F1970" s="65" t="e">
        <f>VLOOKUP(E1970,'Trimming log'!$F$5:$V$5000,2,FALSE)</f>
        <v>#N/A</v>
      </c>
      <c r="G1970" s="65" t="e">
        <f>VLOOKUP(E1970,'Trimming log'!$F$5:$V$5000,3,FALSE)</f>
        <v>#N/A</v>
      </c>
      <c r="H1970" s="508" t="e">
        <f>VLOOKUP(E1970,'Trimming log'!$F$5:$V$5000,4,FALSE)</f>
        <v>#N/A</v>
      </c>
      <c r="I1970" s="65" t="e">
        <f>VLOOKUP(E1970,'Trimming log'!$F$5:$V$5000,5,FALSE)</f>
        <v>#N/A</v>
      </c>
      <c r="J1970" s="65" t="e">
        <f>VLOOKUP(E1970,'Trimming log'!$F$5:$V$5000,6,FALSE)</f>
        <v>#N/A</v>
      </c>
      <c r="K1970" s="65" t="e">
        <f>VLOOKUP(E1970,'Trimming log'!$F$5:$V$5000,7,FALSE)</f>
        <v>#N/A</v>
      </c>
      <c r="L1970" s="65" t="e">
        <f>VLOOKUP(E1970,'Trimming log'!$F$5:$V$5000,8,FALSE)</f>
        <v>#N/A</v>
      </c>
      <c r="M1970" s="65" t="e">
        <f>VLOOKUP(E1970,'Trimming log'!$F$5:$V$5000,9,FALSE)</f>
        <v>#N/A</v>
      </c>
      <c r="N1970" s="507" t="e">
        <f>VLOOKUP(E1970,'Trimming log'!$F$5:$V$5000,10,FALSE)</f>
        <v>#N/A</v>
      </c>
      <c r="O1970" s="65" t="e">
        <f>VLOOKUP(E1970,'Trimming log'!$F$5:$V$5000,11,FALSE)</f>
        <v>#N/A</v>
      </c>
      <c r="P1970" s="65" t="e">
        <f>VLOOKUP(E1970,'Trimming log'!$F$5:$V$5000,12,FALSE)</f>
        <v>#N/A</v>
      </c>
      <c r="Q1970" s="65" t="e">
        <f>VLOOKUP(E1970,'Trimming log'!$F$5:$V$5000,13,FALSE)</f>
        <v>#N/A</v>
      </c>
      <c r="R1970" s="65" t="e">
        <f>VLOOKUP(E1970,'Trimming log'!$F$5:$V$5000,14,FALSE)</f>
        <v>#N/A</v>
      </c>
      <c r="S1970" s="65" t="e">
        <f>VLOOKUP(E1970,'Trimming log'!$F$5:$V$5000,15,FALSE)</f>
        <v>#N/A</v>
      </c>
      <c r="T1970" s="65" t="e">
        <f t="shared" si="396"/>
        <v>#N/A</v>
      </c>
      <c r="U1970" s="491" t="str">
        <f t="shared" si="397"/>
        <v/>
      </c>
      <c r="V1970" s="74">
        <f t="shared" si="400"/>
        <v>0</v>
      </c>
      <c r="W1970" s="134">
        <f t="shared" si="401"/>
        <v>0</v>
      </c>
      <c r="X1970" s="134" t="e">
        <f>VLOOKUP(E1970,'Trimming log'!$F$5:$Y$5000,19,FALSE)</f>
        <v>#N/A</v>
      </c>
      <c r="Y1970" s="134" t="e">
        <f>VLOOKUP(E1970,'Trimming log'!$F$5:$Y$5000,20,FALSE)</f>
        <v>#N/A</v>
      </c>
      <c r="Z1970" s="135" t="e">
        <f t="shared" si="402"/>
        <v>#N/A</v>
      </c>
      <c r="AA1970" s="135" t="e">
        <f t="shared" si="403"/>
        <v>#N/A</v>
      </c>
      <c r="AB1970" s="136" t="e">
        <f t="shared" si="404"/>
        <v>#N/A</v>
      </c>
      <c r="AC1970" s="136" t="e">
        <f t="shared" si="405"/>
        <v>#N/A</v>
      </c>
      <c r="AD1970" s="136" t="e">
        <f t="shared" si="406"/>
        <v>#N/A</v>
      </c>
      <c r="AE1970" s="136" t="e">
        <f t="shared" si="407"/>
        <v>#N/A</v>
      </c>
    </row>
    <row r="1971" spans="1:31">
      <c r="A1971" s="67" t="str">
        <f t="shared" si="395"/>
        <v/>
      </c>
      <c r="B1971" s="65">
        <f t="shared" si="398"/>
        <v>1948</v>
      </c>
      <c r="C1971" s="68" t="str">
        <f t="shared" si="399"/>
        <v/>
      </c>
      <c r="D1971" s="69"/>
      <c r="E1971" s="75"/>
      <c r="F1971" s="65" t="e">
        <f>VLOOKUP(E1971,'Trimming log'!$F$5:$V$5000,2,FALSE)</f>
        <v>#N/A</v>
      </c>
      <c r="G1971" s="65" t="e">
        <f>VLOOKUP(E1971,'Trimming log'!$F$5:$V$5000,3,FALSE)</f>
        <v>#N/A</v>
      </c>
      <c r="H1971" s="508" t="e">
        <f>VLOOKUP(E1971,'Trimming log'!$F$5:$V$5000,4,FALSE)</f>
        <v>#N/A</v>
      </c>
      <c r="I1971" s="65" t="e">
        <f>VLOOKUP(E1971,'Trimming log'!$F$5:$V$5000,5,FALSE)</f>
        <v>#N/A</v>
      </c>
      <c r="J1971" s="65" t="e">
        <f>VLOOKUP(E1971,'Trimming log'!$F$5:$V$5000,6,FALSE)</f>
        <v>#N/A</v>
      </c>
      <c r="K1971" s="65" t="e">
        <f>VLOOKUP(E1971,'Trimming log'!$F$5:$V$5000,7,FALSE)</f>
        <v>#N/A</v>
      </c>
      <c r="L1971" s="65" t="e">
        <f>VLOOKUP(E1971,'Trimming log'!$F$5:$V$5000,8,FALSE)</f>
        <v>#N/A</v>
      </c>
      <c r="M1971" s="65" t="e">
        <f>VLOOKUP(E1971,'Trimming log'!$F$5:$V$5000,9,FALSE)</f>
        <v>#N/A</v>
      </c>
      <c r="N1971" s="507" t="e">
        <f>VLOOKUP(E1971,'Trimming log'!$F$5:$V$5000,10,FALSE)</f>
        <v>#N/A</v>
      </c>
      <c r="O1971" s="65" t="e">
        <f>VLOOKUP(E1971,'Trimming log'!$F$5:$V$5000,11,FALSE)</f>
        <v>#N/A</v>
      </c>
      <c r="P1971" s="65" t="e">
        <f>VLOOKUP(E1971,'Trimming log'!$F$5:$V$5000,12,FALSE)</f>
        <v>#N/A</v>
      </c>
      <c r="Q1971" s="65" t="e">
        <f>VLOOKUP(E1971,'Trimming log'!$F$5:$V$5000,13,FALSE)</f>
        <v>#N/A</v>
      </c>
      <c r="R1971" s="65" t="e">
        <f>VLOOKUP(E1971,'Trimming log'!$F$5:$V$5000,14,FALSE)</f>
        <v>#N/A</v>
      </c>
      <c r="S1971" s="65" t="e">
        <f>VLOOKUP(E1971,'Trimming log'!$F$5:$V$5000,15,FALSE)</f>
        <v>#N/A</v>
      </c>
      <c r="T1971" s="65" t="e">
        <f t="shared" si="396"/>
        <v>#N/A</v>
      </c>
      <c r="U1971" s="491" t="str">
        <f t="shared" si="397"/>
        <v/>
      </c>
      <c r="V1971" s="74">
        <f t="shared" si="400"/>
        <v>0</v>
      </c>
      <c r="W1971" s="134">
        <f t="shared" si="401"/>
        <v>0</v>
      </c>
      <c r="X1971" s="134" t="e">
        <f>VLOOKUP(E1971,'Trimming log'!$F$5:$Y$5000,19,FALSE)</f>
        <v>#N/A</v>
      </c>
      <c r="Y1971" s="134" t="e">
        <f>VLOOKUP(E1971,'Trimming log'!$F$5:$Y$5000,20,FALSE)</f>
        <v>#N/A</v>
      </c>
      <c r="Z1971" s="135" t="e">
        <f t="shared" si="402"/>
        <v>#N/A</v>
      </c>
      <c r="AA1971" s="135" t="e">
        <f t="shared" si="403"/>
        <v>#N/A</v>
      </c>
      <c r="AB1971" s="136" t="e">
        <f t="shared" si="404"/>
        <v>#N/A</v>
      </c>
      <c r="AC1971" s="136" t="e">
        <f t="shared" si="405"/>
        <v>#N/A</v>
      </c>
      <c r="AD1971" s="136" t="e">
        <f t="shared" si="406"/>
        <v>#N/A</v>
      </c>
      <c r="AE1971" s="136" t="e">
        <f t="shared" si="407"/>
        <v>#N/A</v>
      </c>
    </row>
    <row r="1972" spans="1:31">
      <c r="A1972" s="67" t="str">
        <f t="shared" si="395"/>
        <v/>
      </c>
      <c r="B1972" s="65">
        <f t="shared" si="398"/>
        <v>1949</v>
      </c>
      <c r="C1972" s="68" t="str">
        <f t="shared" si="399"/>
        <v/>
      </c>
      <c r="D1972" s="69"/>
      <c r="E1972" s="75"/>
      <c r="F1972" s="65" t="e">
        <f>VLOOKUP(E1972,'Trimming log'!$F$5:$V$5000,2,FALSE)</f>
        <v>#N/A</v>
      </c>
      <c r="G1972" s="65" t="e">
        <f>VLOOKUP(E1972,'Trimming log'!$F$5:$V$5000,3,FALSE)</f>
        <v>#N/A</v>
      </c>
      <c r="H1972" s="508" t="e">
        <f>VLOOKUP(E1972,'Trimming log'!$F$5:$V$5000,4,FALSE)</f>
        <v>#N/A</v>
      </c>
      <c r="I1972" s="65" t="e">
        <f>VLOOKUP(E1972,'Trimming log'!$F$5:$V$5000,5,FALSE)</f>
        <v>#N/A</v>
      </c>
      <c r="J1972" s="65" t="e">
        <f>VLOOKUP(E1972,'Trimming log'!$F$5:$V$5000,6,FALSE)</f>
        <v>#N/A</v>
      </c>
      <c r="K1972" s="65" t="e">
        <f>VLOOKUP(E1972,'Trimming log'!$F$5:$V$5000,7,FALSE)</f>
        <v>#N/A</v>
      </c>
      <c r="L1972" s="65" t="e">
        <f>VLOOKUP(E1972,'Trimming log'!$F$5:$V$5000,8,FALSE)</f>
        <v>#N/A</v>
      </c>
      <c r="M1972" s="65" t="e">
        <f>VLOOKUP(E1972,'Trimming log'!$F$5:$V$5000,9,FALSE)</f>
        <v>#N/A</v>
      </c>
      <c r="N1972" s="507" t="e">
        <f>VLOOKUP(E1972,'Trimming log'!$F$5:$V$5000,10,FALSE)</f>
        <v>#N/A</v>
      </c>
      <c r="O1972" s="65" t="e">
        <f>VLOOKUP(E1972,'Trimming log'!$F$5:$V$5000,11,FALSE)</f>
        <v>#N/A</v>
      </c>
      <c r="P1972" s="65" t="e">
        <f>VLOOKUP(E1972,'Trimming log'!$F$5:$V$5000,12,FALSE)</f>
        <v>#N/A</v>
      </c>
      <c r="Q1972" s="65" t="e">
        <f>VLOOKUP(E1972,'Trimming log'!$F$5:$V$5000,13,FALSE)</f>
        <v>#N/A</v>
      </c>
      <c r="R1972" s="65" t="e">
        <f>VLOOKUP(E1972,'Trimming log'!$F$5:$V$5000,14,FALSE)</f>
        <v>#N/A</v>
      </c>
      <c r="S1972" s="65" t="e">
        <f>VLOOKUP(E1972,'Trimming log'!$F$5:$V$5000,15,FALSE)</f>
        <v>#N/A</v>
      </c>
      <c r="T1972" s="65" t="e">
        <f t="shared" si="396"/>
        <v>#N/A</v>
      </c>
      <c r="U1972" s="491" t="str">
        <f t="shared" si="397"/>
        <v/>
      </c>
      <c r="V1972" s="74">
        <f t="shared" si="400"/>
        <v>0</v>
      </c>
      <c r="W1972" s="134">
        <f t="shared" si="401"/>
        <v>0</v>
      </c>
      <c r="X1972" s="134" t="e">
        <f>VLOOKUP(E1972,'Trimming log'!$F$5:$Y$5000,19,FALSE)</f>
        <v>#N/A</v>
      </c>
      <c r="Y1972" s="134" t="e">
        <f>VLOOKUP(E1972,'Trimming log'!$F$5:$Y$5000,20,FALSE)</f>
        <v>#N/A</v>
      </c>
      <c r="Z1972" s="135" t="e">
        <f t="shared" si="402"/>
        <v>#N/A</v>
      </c>
      <c r="AA1972" s="135" t="e">
        <f t="shared" si="403"/>
        <v>#N/A</v>
      </c>
      <c r="AB1972" s="136" t="e">
        <f t="shared" si="404"/>
        <v>#N/A</v>
      </c>
      <c r="AC1972" s="136" t="e">
        <f t="shared" si="405"/>
        <v>#N/A</v>
      </c>
      <c r="AD1972" s="136" t="e">
        <f t="shared" si="406"/>
        <v>#N/A</v>
      </c>
      <c r="AE1972" s="136" t="e">
        <f t="shared" si="407"/>
        <v>#N/A</v>
      </c>
    </row>
    <row r="1973" spans="1:31">
      <c r="A1973" s="67" t="str">
        <f t="shared" si="395"/>
        <v/>
      </c>
      <c r="B1973" s="65">
        <f t="shared" si="398"/>
        <v>1950</v>
      </c>
      <c r="C1973" s="68" t="str">
        <f t="shared" si="399"/>
        <v/>
      </c>
      <c r="D1973" s="69"/>
      <c r="E1973" s="75"/>
      <c r="F1973" s="65" t="e">
        <f>VLOOKUP(E1973,'Trimming log'!$F$5:$V$5000,2,FALSE)</f>
        <v>#N/A</v>
      </c>
      <c r="G1973" s="65" t="e">
        <f>VLOOKUP(E1973,'Trimming log'!$F$5:$V$5000,3,FALSE)</f>
        <v>#N/A</v>
      </c>
      <c r="H1973" s="508" t="e">
        <f>VLOOKUP(E1973,'Trimming log'!$F$5:$V$5000,4,FALSE)</f>
        <v>#N/A</v>
      </c>
      <c r="I1973" s="65" t="e">
        <f>VLOOKUP(E1973,'Trimming log'!$F$5:$V$5000,5,FALSE)</f>
        <v>#N/A</v>
      </c>
      <c r="J1973" s="65" t="e">
        <f>VLOOKUP(E1973,'Trimming log'!$F$5:$V$5000,6,FALSE)</f>
        <v>#N/A</v>
      </c>
      <c r="K1973" s="65" t="e">
        <f>VLOOKUP(E1973,'Trimming log'!$F$5:$V$5000,7,FALSE)</f>
        <v>#N/A</v>
      </c>
      <c r="L1973" s="65" t="e">
        <f>VLOOKUP(E1973,'Trimming log'!$F$5:$V$5000,8,FALSE)</f>
        <v>#N/A</v>
      </c>
      <c r="M1973" s="65" t="e">
        <f>VLOOKUP(E1973,'Trimming log'!$F$5:$V$5000,9,FALSE)</f>
        <v>#N/A</v>
      </c>
      <c r="N1973" s="507" t="e">
        <f>VLOOKUP(E1973,'Trimming log'!$F$5:$V$5000,10,FALSE)</f>
        <v>#N/A</v>
      </c>
      <c r="O1973" s="65" t="e">
        <f>VLOOKUP(E1973,'Trimming log'!$F$5:$V$5000,11,FALSE)</f>
        <v>#N/A</v>
      </c>
      <c r="P1973" s="65" t="e">
        <f>VLOOKUP(E1973,'Trimming log'!$F$5:$V$5000,12,FALSE)</f>
        <v>#N/A</v>
      </c>
      <c r="Q1973" s="65" t="e">
        <f>VLOOKUP(E1973,'Trimming log'!$F$5:$V$5000,13,FALSE)</f>
        <v>#N/A</v>
      </c>
      <c r="R1973" s="65" t="e">
        <f>VLOOKUP(E1973,'Trimming log'!$F$5:$V$5000,14,FALSE)</f>
        <v>#N/A</v>
      </c>
      <c r="S1973" s="65" t="e">
        <f>VLOOKUP(E1973,'Trimming log'!$F$5:$V$5000,15,FALSE)</f>
        <v>#N/A</v>
      </c>
      <c r="T1973" s="65" t="e">
        <f t="shared" si="396"/>
        <v>#N/A</v>
      </c>
      <c r="U1973" s="491" t="str">
        <f t="shared" si="397"/>
        <v/>
      </c>
      <c r="V1973" s="74">
        <f t="shared" si="400"/>
        <v>0</v>
      </c>
      <c r="W1973" s="134">
        <f t="shared" si="401"/>
        <v>0</v>
      </c>
      <c r="X1973" s="134" t="e">
        <f>VLOOKUP(E1973,'Trimming log'!$F$5:$Y$5000,19,FALSE)</f>
        <v>#N/A</v>
      </c>
      <c r="Y1973" s="134" t="e">
        <f>VLOOKUP(E1973,'Trimming log'!$F$5:$Y$5000,20,FALSE)</f>
        <v>#N/A</v>
      </c>
      <c r="Z1973" s="135" t="e">
        <f t="shared" si="402"/>
        <v>#N/A</v>
      </c>
      <c r="AA1973" s="135" t="e">
        <f t="shared" si="403"/>
        <v>#N/A</v>
      </c>
      <c r="AB1973" s="136" t="e">
        <f t="shared" si="404"/>
        <v>#N/A</v>
      </c>
      <c r="AC1973" s="136" t="e">
        <f t="shared" si="405"/>
        <v>#N/A</v>
      </c>
      <c r="AD1973" s="136" t="e">
        <f t="shared" si="406"/>
        <v>#N/A</v>
      </c>
      <c r="AE1973" s="136" t="e">
        <f t="shared" si="407"/>
        <v>#N/A</v>
      </c>
    </row>
    <row r="1974" spans="1:31">
      <c r="A1974" s="67" t="str">
        <f t="shared" si="395"/>
        <v/>
      </c>
      <c r="B1974" s="65">
        <f t="shared" si="398"/>
        <v>1951</v>
      </c>
      <c r="C1974" s="68" t="str">
        <f t="shared" si="399"/>
        <v/>
      </c>
      <c r="D1974" s="69"/>
      <c r="E1974" s="75"/>
      <c r="F1974" s="65" t="e">
        <f>VLOOKUP(E1974,'Trimming log'!$F$5:$V$5000,2,FALSE)</f>
        <v>#N/A</v>
      </c>
      <c r="G1974" s="65" t="e">
        <f>VLOOKUP(E1974,'Trimming log'!$F$5:$V$5000,3,FALSE)</f>
        <v>#N/A</v>
      </c>
      <c r="H1974" s="508" t="e">
        <f>VLOOKUP(E1974,'Trimming log'!$F$5:$V$5000,4,FALSE)</f>
        <v>#N/A</v>
      </c>
      <c r="I1974" s="65" t="e">
        <f>VLOOKUP(E1974,'Trimming log'!$F$5:$V$5000,5,FALSE)</f>
        <v>#N/A</v>
      </c>
      <c r="J1974" s="65" t="e">
        <f>VLOOKUP(E1974,'Trimming log'!$F$5:$V$5000,6,FALSE)</f>
        <v>#N/A</v>
      </c>
      <c r="K1974" s="65" t="e">
        <f>VLOOKUP(E1974,'Trimming log'!$F$5:$V$5000,7,FALSE)</f>
        <v>#N/A</v>
      </c>
      <c r="L1974" s="65" t="e">
        <f>VLOOKUP(E1974,'Trimming log'!$F$5:$V$5000,8,FALSE)</f>
        <v>#N/A</v>
      </c>
      <c r="M1974" s="65" t="e">
        <f>VLOOKUP(E1974,'Trimming log'!$F$5:$V$5000,9,FALSE)</f>
        <v>#N/A</v>
      </c>
      <c r="N1974" s="507" t="e">
        <f>VLOOKUP(E1974,'Trimming log'!$F$5:$V$5000,10,FALSE)</f>
        <v>#N/A</v>
      </c>
      <c r="O1974" s="65" t="e">
        <f>VLOOKUP(E1974,'Trimming log'!$F$5:$V$5000,11,FALSE)</f>
        <v>#N/A</v>
      </c>
      <c r="P1974" s="65" t="e">
        <f>VLOOKUP(E1974,'Trimming log'!$F$5:$V$5000,12,FALSE)</f>
        <v>#N/A</v>
      </c>
      <c r="Q1974" s="65" t="e">
        <f>VLOOKUP(E1974,'Trimming log'!$F$5:$V$5000,13,FALSE)</f>
        <v>#N/A</v>
      </c>
      <c r="R1974" s="65" t="e">
        <f>VLOOKUP(E1974,'Trimming log'!$F$5:$V$5000,14,FALSE)</f>
        <v>#N/A</v>
      </c>
      <c r="S1974" s="65" t="e">
        <f>VLOOKUP(E1974,'Trimming log'!$F$5:$V$5000,15,FALSE)</f>
        <v>#N/A</v>
      </c>
      <c r="T1974" s="65" t="e">
        <f t="shared" si="396"/>
        <v>#N/A</v>
      </c>
      <c r="U1974" s="491" t="str">
        <f t="shared" si="397"/>
        <v/>
      </c>
      <c r="V1974" s="74">
        <f t="shared" si="400"/>
        <v>0</v>
      </c>
      <c r="W1974" s="134">
        <f t="shared" si="401"/>
        <v>0</v>
      </c>
      <c r="X1974" s="134" t="e">
        <f>VLOOKUP(E1974,'Trimming log'!$F$5:$Y$5000,19,FALSE)</f>
        <v>#N/A</v>
      </c>
      <c r="Y1974" s="134" t="e">
        <f>VLOOKUP(E1974,'Trimming log'!$F$5:$Y$5000,20,FALSE)</f>
        <v>#N/A</v>
      </c>
      <c r="Z1974" s="135" t="e">
        <f t="shared" si="402"/>
        <v>#N/A</v>
      </c>
      <c r="AA1974" s="135" t="e">
        <f t="shared" si="403"/>
        <v>#N/A</v>
      </c>
      <c r="AB1974" s="136" t="e">
        <f t="shared" si="404"/>
        <v>#N/A</v>
      </c>
      <c r="AC1974" s="136" t="e">
        <f t="shared" si="405"/>
        <v>#N/A</v>
      </c>
      <c r="AD1974" s="136" t="e">
        <f t="shared" si="406"/>
        <v>#N/A</v>
      </c>
      <c r="AE1974" s="136" t="e">
        <f t="shared" si="407"/>
        <v>#N/A</v>
      </c>
    </row>
    <row r="1975" spans="1:31">
      <c r="A1975" s="67" t="str">
        <f t="shared" si="395"/>
        <v/>
      </c>
      <c r="B1975" s="65">
        <f t="shared" si="398"/>
        <v>1952</v>
      </c>
      <c r="C1975" s="68" t="str">
        <f t="shared" si="399"/>
        <v/>
      </c>
      <c r="D1975" s="69"/>
      <c r="E1975" s="75"/>
      <c r="F1975" s="65" t="e">
        <f>VLOOKUP(E1975,'Trimming log'!$F$5:$V$5000,2,FALSE)</f>
        <v>#N/A</v>
      </c>
      <c r="G1975" s="65" t="e">
        <f>VLOOKUP(E1975,'Trimming log'!$F$5:$V$5000,3,FALSE)</f>
        <v>#N/A</v>
      </c>
      <c r="H1975" s="508" t="e">
        <f>VLOOKUP(E1975,'Trimming log'!$F$5:$V$5000,4,FALSE)</f>
        <v>#N/A</v>
      </c>
      <c r="I1975" s="65" t="e">
        <f>VLOOKUP(E1975,'Trimming log'!$F$5:$V$5000,5,FALSE)</f>
        <v>#N/A</v>
      </c>
      <c r="J1975" s="65" t="e">
        <f>VLOOKUP(E1975,'Trimming log'!$F$5:$V$5000,6,FALSE)</f>
        <v>#N/A</v>
      </c>
      <c r="K1975" s="65" t="e">
        <f>VLOOKUP(E1975,'Trimming log'!$F$5:$V$5000,7,FALSE)</f>
        <v>#N/A</v>
      </c>
      <c r="L1975" s="65" t="e">
        <f>VLOOKUP(E1975,'Trimming log'!$F$5:$V$5000,8,FALSE)</f>
        <v>#N/A</v>
      </c>
      <c r="M1975" s="65" t="e">
        <f>VLOOKUP(E1975,'Trimming log'!$F$5:$V$5000,9,FALSE)</f>
        <v>#N/A</v>
      </c>
      <c r="N1975" s="507" t="e">
        <f>VLOOKUP(E1975,'Trimming log'!$F$5:$V$5000,10,FALSE)</f>
        <v>#N/A</v>
      </c>
      <c r="O1975" s="65" t="e">
        <f>VLOOKUP(E1975,'Trimming log'!$F$5:$V$5000,11,FALSE)</f>
        <v>#N/A</v>
      </c>
      <c r="P1975" s="65" t="e">
        <f>VLOOKUP(E1975,'Trimming log'!$F$5:$V$5000,12,FALSE)</f>
        <v>#N/A</v>
      </c>
      <c r="Q1975" s="65" t="e">
        <f>VLOOKUP(E1975,'Trimming log'!$F$5:$V$5000,13,FALSE)</f>
        <v>#N/A</v>
      </c>
      <c r="R1975" s="65" t="e">
        <f>VLOOKUP(E1975,'Trimming log'!$F$5:$V$5000,14,FALSE)</f>
        <v>#N/A</v>
      </c>
      <c r="S1975" s="65" t="e">
        <f>VLOOKUP(E1975,'Trimming log'!$F$5:$V$5000,15,FALSE)</f>
        <v>#N/A</v>
      </c>
      <c r="T1975" s="65" t="e">
        <f t="shared" si="396"/>
        <v>#N/A</v>
      </c>
      <c r="U1975" s="491" t="str">
        <f t="shared" si="397"/>
        <v/>
      </c>
      <c r="V1975" s="74">
        <f t="shared" si="400"/>
        <v>0</v>
      </c>
      <c r="W1975" s="134">
        <f t="shared" si="401"/>
        <v>0</v>
      </c>
      <c r="X1975" s="134" t="e">
        <f>VLOOKUP(E1975,'Trimming log'!$F$5:$Y$5000,19,FALSE)</f>
        <v>#N/A</v>
      </c>
      <c r="Y1975" s="134" t="e">
        <f>VLOOKUP(E1975,'Trimming log'!$F$5:$Y$5000,20,FALSE)</f>
        <v>#N/A</v>
      </c>
      <c r="Z1975" s="135" t="e">
        <f t="shared" si="402"/>
        <v>#N/A</v>
      </c>
      <c r="AA1975" s="135" t="e">
        <f t="shared" si="403"/>
        <v>#N/A</v>
      </c>
      <c r="AB1975" s="136" t="e">
        <f t="shared" si="404"/>
        <v>#N/A</v>
      </c>
      <c r="AC1975" s="136" t="e">
        <f t="shared" si="405"/>
        <v>#N/A</v>
      </c>
      <c r="AD1975" s="136" t="e">
        <f t="shared" si="406"/>
        <v>#N/A</v>
      </c>
      <c r="AE1975" s="136" t="e">
        <f t="shared" si="407"/>
        <v>#N/A</v>
      </c>
    </row>
    <row r="1976" spans="1:31">
      <c r="A1976" s="67" t="str">
        <f t="shared" si="395"/>
        <v/>
      </c>
      <c r="B1976" s="65">
        <f t="shared" si="398"/>
        <v>1953</v>
      </c>
      <c r="C1976" s="68" t="str">
        <f t="shared" si="399"/>
        <v/>
      </c>
      <c r="D1976" s="69"/>
      <c r="E1976" s="75"/>
      <c r="F1976" s="65" t="e">
        <f>VLOOKUP(E1976,'Trimming log'!$F$5:$V$5000,2,FALSE)</f>
        <v>#N/A</v>
      </c>
      <c r="G1976" s="65" t="e">
        <f>VLOOKUP(E1976,'Trimming log'!$F$5:$V$5000,3,FALSE)</f>
        <v>#N/A</v>
      </c>
      <c r="H1976" s="508" t="e">
        <f>VLOOKUP(E1976,'Trimming log'!$F$5:$V$5000,4,FALSE)</f>
        <v>#N/A</v>
      </c>
      <c r="I1976" s="65" t="e">
        <f>VLOOKUP(E1976,'Trimming log'!$F$5:$V$5000,5,FALSE)</f>
        <v>#N/A</v>
      </c>
      <c r="J1976" s="65" t="e">
        <f>VLOOKUP(E1976,'Trimming log'!$F$5:$V$5000,6,FALSE)</f>
        <v>#N/A</v>
      </c>
      <c r="K1976" s="65" t="e">
        <f>VLOOKUP(E1976,'Trimming log'!$F$5:$V$5000,7,FALSE)</f>
        <v>#N/A</v>
      </c>
      <c r="L1976" s="65" t="e">
        <f>VLOOKUP(E1976,'Trimming log'!$F$5:$V$5000,8,FALSE)</f>
        <v>#N/A</v>
      </c>
      <c r="M1976" s="65" t="e">
        <f>VLOOKUP(E1976,'Trimming log'!$F$5:$V$5000,9,FALSE)</f>
        <v>#N/A</v>
      </c>
      <c r="N1976" s="507" t="e">
        <f>VLOOKUP(E1976,'Trimming log'!$F$5:$V$5000,10,FALSE)</f>
        <v>#N/A</v>
      </c>
      <c r="O1976" s="65" t="e">
        <f>VLOOKUP(E1976,'Trimming log'!$F$5:$V$5000,11,FALSE)</f>
        <v>#N/A</v>
      </c>
      <c r="P1976" s="65" t="e">
        <f>VLOOKUP(E1976,'Trimming log'!$F$5:$V$5000,12,FALSE)</f>
        <v>#N/A</v>
      </c>
      <c r="Q1976" s="65" t="e">
        <f>VLOOKUP(E1976,'Trimming log'!$F$5:$V$5000,13,FALSE)</f>
        <v>#N/A</v>
      </c>
      <c r="R1976" s="65" t="e">
        <f>VLOOKUP(E1976,'Trimming log'!$F$5:$V$5000,14,FALSE)</f>
        <v>#N/A</v>
      </c>
      <c r="S1976" s="65" t="e">
        <f>VLOOKUP(E1976,'Trimming log'!$F$5:$V$5000,15,FALSE)</f>
        <v>#N/A</v>
      </c>
      <c r="T1976" s="65" t="e">
        <f t="shared" si="396"/>
        <v>#N/A</v>
      </c>
      <c r="U1976" s="491" t="str">
        <f t="shared" si="397"/>
        <v/>
      </c>
      <c r="V1976" s="74">
        <f t="shared" si="400"/>
        <v>0</v>
      </c>
      <c r="W1976" s="134">
        <f t="shared" si="401"/>
        <v>0</v>
      </c>
      <c r="X1976" s="134" t="e">
        <f>VLOOKUP(E1976,'Trimming log'!$F$5:$Y$5000,19,FALSE)</f>
        <v>#N/A</v>
      </c>
      <c r="Y1976" s="134" t="e">
        <f>VLOOKUP(E1976,'Trimming log'!$F$5:$Y$5000,20,FALSE)</f>
        <v>#N/A</v>
      </c>
      <c r="Z1976" s="135" t="e">
        <f t="shared" si="402"/>
        <v>#N/A</v>
      </c>
      <c r="AA1976" s="135" t="e">
        <f t="shared" si="403"/>
        <v>#N/A</v>
      </c>
      <c r="AB1976" s="136" t="e">
        <f t="shared" si="404"/>
        <v>#N/A</v>
      </c>
      <c r="AC1976" s="136" t="e">
        <f t="shared" si="405"/>
        <v>#N/A</v>
      </c>
      <c r="AD1976" s="136" t="e">
        <f t="shared" si="406"/>
        <v>#N/A</v>
      </c>
      <c r="AE1976" s="136" t="e">
        <f t="shared" si="407"/>
        <v>#N/A</v>
      </c>
    </row>
    <row r="1977" spans="1:31">
      <c r="A1977" s="67" t="str">
        <f t="shared" si="395"/>
        <v/>
      </c>
      <c r="B1977" s="65">
        <f t="shared" si="398"/>
        <v>1954</v>
      </c>
      <c r="C1977" s="68" t="str">
        <f t="shared" si="399"/>
        <v/>
      </c>
      <c r="D1977" s="69"/>
      <c r="E1977" s="75"/>
      <c r="F1977" s="65" t="e">
        <f>VLOOKUP(E1977,'Trimming log'!$F$5:$V$5000,2,FALSE)</f>
        <v>#N/A</v>
      </c>
      <c r="G1977" s="65" t="e">
        <f>VLOOKUP(E1977,'Trimming log'!$F$5:$V$5000,3,FALSE)</f>
        <v>#N/A</v>
      </c>
      <c r="H1977" s="508" t="e">
        <f>VLOOKUP(E1977,'Trimming log'!$F$5:$V$5000,4,FALSE)</f>
        <v>#N/A</v>
      </c>
      <c r="I1977" s="65" t="e">
        <f>VLOOKUP(E1977,'Trimming log'!$F$5:$V$5000,5,FALSE)</f>
        <v>#N/A</v>
      </c>
      <c r="J1977" s="65" t="e">
        <f>VLOOKUP(E1977,'Trimming log'!$F$5:$V$5000,6,FALSE)</f>
        <v>#N/A</v>
      </c>
      <c r="K1977" s="65" t="e">
        <f>VLOOKUP(E1977,'Trimming log'!$F$5:$V$5000,7,FALSE)</f>
        <v>#N/A</v>
      </c>
      <c r="L1977" s="65" t="e">
        <f>VLOOKUP(E1977,'Trimming log'!$F$5:$V$5000,8,FALSE)</f>
        <v>#N/A</v>
      </c>
      <c r="M1977" s="65" t="e">
        <f>VLOOKUP(E1977,'Trimming log'!$F$5:$V$5000,9,FALSE)</f>
        <v>#N/A</v>
      </c>
      <c r="N1977" s="507" t="e">
        <f>VLOOKUP(E1977,'Trimming log'!$F$5:$V$5000,10,FALSE)</f>
        <v>#N/A</v>
      </c>
      <c r="O1977" s="65" t="e">
        <f>VLOOKUP(E1977,'Trimming log'!$F$5:$V$5000,11,FALSE)</f>
        <v>#N/A</v>
      </c>
      <c r="P1977" s="65" t="e">
        <f>VLOOKUP(E1977,'Trimming log'!$F$5:$V$5000,12,FALSE)</f>
        <v>#N/A</v>
      </c>
      <c r="Q1977" s="65" t="e">
        <f>VLOOKUP(E1977,'Trimming log'!$F$5:$V$5000,13,FALSE)</f>
        <v>#N/A</v>
      </c>
      <c r="R1977" s="65" t="e">
        <f>VLOOKUP(E1977,'Trimming log'!$F$5:$V$5000,14,FALSE)</f>
        <v>#N/A</v>
      </c>
      <c r="S1977" s="65" t="e">
        <f>VLOOKUP(E1977,'Trimming log'!$F$5:$V$5000,15,FALSE)</f>
        <v>#N/A</v>
      </c>
      <c r="T1977" s="65" t="e">
        <f t="shared" si="396"/>
        <v>#N/A</v>
      </c>
      <c r="U1977" s="491" t="str">
        <f t="shared" si="397"/>
        <v/>
      </c>
      <c r="V1977" s="74">
        <f t="shared" si="400"/>
        <v>0</v>
      </c>
      <c r="W1977" s="134">
        <f t="shared" si="401"/>
        <v>0</v>
      </c>
      <c r="X1977" s="134" t="e">
        <f>VLOOKUP(E1977,'Trimming log'!$F$5:$Y$5000,19,FALSE)</f>
        <v>#N/A</v>
      </c>
      <c r="Y1977" s="134" t="e">
        <f>VLOOKUP(E1977,'Trimming log'!$F$5:$Y$5000,20,FALSE)</f>
        <v>#N/A</v>
      </c>
      <c r="Z1977" s="135" t="e">
        <f t="shared" si="402"/>
        <v>#N/A</v>
      </c>
      <c r="AA1977" s="135" t="e">
        <f t="shared" si="403"/>
        <v>#N/A</v>
      </c>
      <c r="AB1977" s="136" t="e">
        <f t="shared" si="404"/>
        <v>#N/A</v>
      </c>
      <c r="AC1977" s="136" t="e">
        <f t="shared" si="405"/>
        <v>#N/A</v>
      </c>
      <c r="AD1977" s="136" t="e">
        <f t="shared" si="406"/>
        <v>#N/A</v>
      </c>
      <c r="AE1977" s="136" t="e">
        <f t="shared" si="407"/>
        <v>#N/A</v>
      </c>
    </row>
    <row r="1978" spans="1:31">
      <c r="A1978" s="67" t="str">
        <f t="shared" si="395"/>
        <v/>
      </c>
      <c r="B1978" s="65">
        <f t="shared" si="398"/>
        <v>1955</v>
      </c>
      <c r="C1978" s="68" t="str">
        <f t="shared" si="399"/>
        <v/>
      </c>
      <c r="D1978" s="69"/>
      <c r="E1978" s="75"/>
      <c r="F1978" s="65" t="e">
        <f>VLOOKUP(E1978,'Trimming log'!$F$5:$V$5000,2,FALSE)</f>
        <v>#N/A</v>
      </c>
      <c r="G1978" s="65" t="e">
        <f>VLOOKUP(E1978,'Trimming log'!$F$5:$V$5000,3,FALSE)</f>
        <v>#N/A</v>
      </c>
      <c r="H1978" s="508" t="e">
        <f>VLOOKUP(E1978,'Trimming log'!$F$5:$V$5000,4,FALSE)</f>
        <v>#N/A</v>
      </c>
      <c r="I1978" s="65" t="e">
        <f>VLOOKUP(E1978,'Trimming log'!$F$5:$V$5000,5,FALSE)</f>
        <v>#N/A</v>
      </c>
      <c r="J1978" s="65" t="e">
        <f>VLOOKUP(E1978,'Trimming log'!$F$5:$V$5000,6,FALSE)</f>
        <v>#N/A</v>
      </c>
      <c r="K1978" s="65" t="e">
        <f>VLOOKUP(E1978,'Trimming log'!$F$5:$V$5000,7,FALSE)</f>
        <v>#N/A</v>
      </c>
      <c r="L1978" s="65" t="e">
        <f>VLOOKUP(E1978,'Trimming log'!$F$5:$V$5000,8,FALSE)</f>
        <v>#N/A</v>
      </c>
      <c r="M1978" s="65" t="e">
        <f>VLOOKUP(E1978,'Trimming log'!$F$5:$V$5000,9,FALSE)</f>
        <v>#N/A</v>
      </c>
      <c r="N1978" s="507" t="e">
        <f>VLOOKUP(E1978,'Trimming log'!$F$5:$V$5000,10,FALSE)</f>
        <v>#N/A</v>
      </c>
      <c r="O1978" s="65" t="e">
        <f>VLOOKUP(E1978,'Trimming log'!$F$5:$V$5000,11,FALSE)</f>
        <v>#N/A</v>
      </c>
      <c r="P1978" s="65" t="e">
        <f>VLOOKUP(E1978,'Trimming log'!$F$5:$V$5000,12,FALSE)</f>
        <v>#N/A</v>
      </c>
      <c r="Q1978" s="65" t="e">
        <f>VLOOKUP(E1978,'Trimming log'!$F$5:$V$5000,13,FALSE)</f>
        <v>#N/A</v>
      </c>
      <c r="R1978" s="65" t="e">
        <f>VLOOKUP(E1978,'Trimming log'!$F$5:$V$5000,14,FALSE)</f>
        <v>#N/A</v>
      </c>
      <c r="S1978" s="65" t="e">
        <f>VLOOKUP(E1978,'Trimming log'!$F$5:$V$5000,15,FALSE)</f>
        <v>#N/A</v>
      </c>
      <c r="T1978" s="65" t="e">
        <f t="shared" si="396"/>
        <v>#N/A</v>
      </c>
      <c r="U1978" s="491" t="str">
        <f t="shared" si="397"/>
        <v/>
      </c>
      <c r="V1978" s="74">
        <f t="shared" si="400"/>
        <v>0</v>
      </c>
      <c r="W1978" s="134">
        <f t="shared" si="401"/>
        <v>0</v>
      </c>
      <c r="X1978" s="134" t="e">
        <f>VLOOKUP(E1978,'Trimming log'!$F$5:$Y$5000,19,FALSE)</f>
        <v>#N/A</v>
      </c>
      <c r="Y1978" s="134" t="e">
        <f>VLOOKUP(E1978,'Trimming log'!$F$5:$Y$5000,20,FALSE)</f>
        <v>#N/A</v>
      </c>
      <c r="Z1978" s="135" t="e">
        <f t="shared" si="402"/>
        <v>#N/A</v>
      </c>
      <c r="AA1978" s="135" t="e">
        <f t="shared" si="403"/>
        <v>#N/A</v>
      </c>
      <c r="AB1978" s="136" t="e">
        <f t="shared" si="404"/>
        <v>#N/A</v>
      </c>
      <c r="AC1978" s="136" t="e">
        <f t="shared" si="405"/>
        <v>#N/A</v>
      </c>
      <c r="AD1978" s="136" t="e">
        <f t="shared" si="406"/>
        <v>#N/A</v>
      </c>
      <c r="AE1978" s="136" t="e">
        <f t="shared" si="407"/>
        <v>#N/A</v>
      </c>
    </row>
    <row r="1979" spans="1:31">
      <c r="A1979" s="67" t="str">
        <f t="shared" si="395"/>
        <v/>
      </c>
      <c r="B1979" s="65">
        <f t="shared" si="398"/>
        <v>1956</v>
      </c>
      <c r="C1979" s="68" t="str">
        <f t="shared" si="399"/>
        <v/>
      </c>
      <c r="D1979" s="69"/>
      <c r="E1979" s="75"/>
      <c r="F1979" s="65" t="e">
        <f>VLOOKUP(E1979,'Trimming log'!$F$5:$V$5000,2,FALSE)</f>
        <v>#N/A</v>
      </c>
      <c r="G1979" s="65" t="e">
        <f>VLOOKUP(E1979,'Trimming log'!$F$5:$V$5000,3,FALSE)</f>
        <v>#N/A</v>
      </c>
      <c r="H1979" s="508" t="e">
        <f>VLOOKUP(E1979,'Trimming log'!$F$5:$V$5000,4,FALSE)</f>
        <v>#N/A</v>
      </c>
      <c r="I1979" s="65" t="e">
        <f>VLOOKUP(E1979,'Trimming log'!$F$5:$V$5000,5,FALSE)</f>
        <v>#N/A</v>
      </c>
      <c r="J1979" s="65" t="e">
        <f>VLOOKUP(E1979,'Trimming log'!$F$5:$V$5000,6,FALSE)</f>
        <v>#N/A</v>
      </c>
      <c r="K1979" s="65" t="e">
        <f>VLOOKUP(E1979,'Trimming log'!$F$5:$V$5000,7,FALSE)</f>
        <v>#N/A</v>
      </c>
      <c r="L1979" s="65" t="e">
        <f>VLOOKUP(E1979,'Trimming log'!$F$5:$V$5000,8,FALSE)</f>
        <v>#N/A</v>
      </c>
      <c r="M1979" s="65" t="e">
        <f>VLOOKUP(E1979,'Trimming log'!$F$5:$V$5000,9,FALSE)</f>
        <v>#N/A</v>
      </c>
      <c r="N1979" s="507" t="e">
        <f>VLOOKUP(E1979,'Trimming log'!$F$5:$V$5000,10,FALSE)</f>
        <v>#N/A</v>
      </c>
      <c r="O1979" s="65" t="e">
        <f>VLOOKUP(E1979,'Trimming log'!$F$5:$V$5000,11,FALSE)</f>
        <v>#N/A</v>
      </c>
      <c r="P1979" s="65" t="e">
        <f>VLOOKUP(E1979,'Trimming log'!$F$5:$V$5000,12,FALSE)</f>
        <v>#N/A</v>
      </c>
      <c r="Q1979" s="65" t="e">
        <f>VLOOKUP(E1979,'Trimming log'!$F$5:$V$5000,13,FALSE)</f>
        <v>#N/A</v>
      </c>
      <c r="R1979" s="65" t="e">
        <f>VLOOKUP(E1979,'Trimming log'!$F$5:$V$5000,14,FALSE)</f>
        <v>#N/A</v>
      </c>
      <c r="S1979" s="65" t="e">
        <f>VLOOKUP(E1979,'Trimming log'!$F$5:$V$5000,15,FALSE)</f>
        <v>#N/A</v>
      </c>
      <c r="T1979" s="65" t="e">
        <f t="shared" si="396"/>
        <v>#N/A</v>
      </c>
      <c r="U1979" s="491" t="str">
        <f t="shared" si="397"/>
        <v/>
      </c>
      <c r="V1979" s="74">
        <f t="shared" si="400"/>
        <v>0</v>
      </c>
      <c r="W1979" s="134">
        <f t="shared" si="401"/>
        <v>0</v>
      </c>
      <c r="X1979" s="134" t="e">
        <f>VLOOKUP(E1979,'Trimming log'!$F$5:$Y$5000,19,FALSE)</f>
        <v>#N/A</v>
      </c>
      <c r="Y1979" s="134" t="e">
        <f>VLOOKUP(E1979,'Trimming log'!$F$5:$Y$5000,20,FALSE)</f>
        <v>#N/A</v>
      </c>
      <c r="Z1979" s="135" t="e">
        <f t="shared" si="402"/>
        <v>#N/A</v>
      </c>
      <c r="AA1979" s="135" t="e">
        <f t="shared" si="403"/>
        <v>#N/A</v>
      </c>
      <c r="AB1979" s="136" t="e">
        <f t="shared" si="404"/>
        <v>#N/A</v>
      </c>
      <c r="AC1979" s="136" t="e">
        <f t="shared" si="405"/>
        <v>#N/A</v>
      </c>
      <c r="AD1979" s="136" t="e">
        <f t="shared" si="406"/>
        <v>#N/A</v>
      </c>
      <c r="AE1979" s="136" t="e">
        <f t="shared" si="407"/>
        <v>#N/A</v>
      </c>
    </row>
    <row r="1980" spans="1:31">
      <c r="A1980" s="67" t="str">
        <f t="shared" si="395"/>
        <v/>
      </c>
      <c r="B1980" s="65">
        <f t="shared" si="398"/>
        <v>1957</v>
      </c>
      <c r="C1980" s="68" t="str">
        <f t="shared" si="399"/>
        <v/>
      </c>
      <c r="D1980" s="69"/>
      <c r="E1980" s="75"/>
      <c r="F1980" s="65" t="e">
        <f>VLOOKUP(E1980,'Trimming log'!$F$5:$V$5000,2,FALSE)</f>
        <v>#N/A</v>
      </c>
      <c r="G1980" s="65" t="e">
        <f>VLOOKUP(E1980,'Trimming log'!$F$5:$V$5000,3,FALSE)</f>
        <v>#N/A</v>
      </c>
      <c r="H1980" s="508" t="e">
        <f>VLOOKUP(E1980,'Trimming log'!$F$5:$V$5000,4,FALSE)</f>
        <v>#N/A</v>
      </c>
      <c r="I1980" s="65" t="e">
        <f>VLOOKUP(E1980,'Trimming log'!$F$5:$V$5000,5,FALSE)</f>
        <v>#N/A</v>
      </c>
      <c r="J1980" s="65" t="e">
        <f>VLOOKUP(E1980,'Trimming log'!$F$5:$V$5000,6,FALSE)</f>
        <v>#N/A</v>
      </c>
      <c r="K1980" s="65" t="e">
        <f>VLOOKUP(E1980,'Trimming log'!$F$5:$V$5000,7,FALSE)</f>
        <v>#N/A</v>
      </c>
      <c r="L1980" s="65" t="e">
        <f>VLOOKUP(E1980,'Trimming log'!$F$5:$V$5000,8,FALSE)</f>
        <v>#N/A</v>
      </c>
      <c r="M1980" s="65" t="e">
        <f>VLOOKUP(E1980,'Trimming log'!$F$5:$V$5000,9,FALSE)</f>
        <v>#N/A</v>
      </c>
      <c r="N1980" s="507" t="e">
        <f>VLOOKUP(E1980,'Trimming log'!$F$5:$V$5000,10,FALSE)</f>
        <v>#N/A</v>
      </c>
      <c r="O1980" s="65" t="e">
        <f>VLOOKUP(E1980,'Trimming log'!$F$5:$V$5000,11,FALSE)</f>
        <v>#N/A</v>
      </c>
      <c r="P1980" s="65" t="e">
        <f>VLOOKUP(E1980,'Trimming log'!$F$5:$V$5000,12,FALSE)</f>
        <v>#N/A</v>
      </c>
      <c r="Q1980" s="65" t="e">
        <f>VLOOKUP(E1980,'Trimming log'!$F$5:$V$5000,13,FALSE)</f>
        <v>#N/A</v>
      </c>
      <c r="R1980" s="65" t="e">
        <f>VLOOKUP(E1980,'Trimming log'!$F$5:$V$5000,14,FALSE)</f>
        <v>#N/A</v>
      </c>
      <c r="S1980" s="65" t="e">
        <f>VLOOKUP(E1980,'Trimming log'!$F$5:$V$5000,15,FALSE)</f>
        <v>#N/A</v>
      </c>
      <c r="T1980" s="65" t="e">
        <f t="shared" si="396"/>
        <v>#N/A</v>
      </c>
      <c r="U1980" s="491" t="str">
        <f t="shared" si="397"/>
        <v/>
      </c>
      <c r="V1980" s="74">
        <f t="shared" si="400"/>
        <v>0</v>
      </c>
      <c r="W1980" s="134">
        <f t="shared" si="401"/>
        <v>0</v>
      </c>
      <c r="X1980" s="134" t="e">
        <f>VLOOKUP(E1980,'Trimming log'!$F$5:$Y$5000,19,FALSE)</f>
        <v>#N/A</v>
      </c>
      <c r="Y1980" s="134" t="e">
        <f>VLOOKUP(E1980,'Trimming log'!$F$5:$Y$5000,20,FALSE)</f>
        <v>#N/A</v>
      </c>
      <c r="Z1980" s="135" t="e">
        <f t="shared" si="402"/>
        <v>#N/A</v>
      </c>
      <c r="AA1980" s="135" t="e">
        <f t="shared" si="403"/>
        <v>#N/A</v>
      </c>
      <c r="AB1980" s="136" t="e">
        <f t="shared" si="404"/>
        <v>#N/A</v>
      </c>
      <c r="AC1980" s="136" t="e">
        <f t="shared" si="405"/>
        <v>#N/A</v>
      </c>
      <c r="AD1980" s="136" t="e">
        <f t="shared" si="406"/>
        <v>#N/A</v>
      </c>
      <c r="AE1980" s="136" t="e">
        <f t="shared" si="407"/>
        <v>#N/A</v>
      </c>
    </row>
    <row r="1981" spans="1:31">
      <c r="A1981" s="67" t="str">
        <f t="shared" si="395"/>
        <v/>
      </c>
      <c r="B1981" s="65">
        <f t="shared" si="398"/>
        <v>1958</v>
      </c>
      <c r="C1981" s="68" t="str">
        <f t="shared" si="399"/>
        <v/>
      </c>
      <c r="D1981" s="69"/>
      <c r="E1981" s="75"/>
      <c r="F1981" s="65" t="e">
        <f>VLOOKUP(E1981,'Trimming log'!$F$5:$V$5000,2,FALSE)</f>
        <v>#N/A</v>
      </c>
      <c r="G1981" s="65" t="e">
        <f>VLOOKUP(E1981,'Trimming log'!$F$5:$V$5000,3,FALSE)</f>
        <v>#N/A</v>
      </c>
      <c r="H1981" s="508" t="e">
        <f>VLOOKUP(E1981,'Trimming log'!$F$5:$V$5000,4,FALSE)</f>
        <v>#N/A</v>
      </c>
      <c r="I1981" s="65" t="e">
        <f>VLOOKUP(E1981,'Trimming log'!$F$5:$V$5000,5,FALSE)</f>
        <v>#N/A</v>
      </c>
      <c r="J1981" s="65" t="e">
        <f>VLOOKUP(E1981,'Trimming log'!$F$5:$V$5000,6,FALSE)</f>
        <v>#N/A</v>
      </c>
      <c r="K1981" s="65" t="e">
        <f>VLOOKUP(E1981,'Trimming log'!$F$5:$V$5000,7,FALSE)</f>
        <v>#N/A</v>
      </c>
      <c r="L1981" s="65" t="e">
        <f>VLOOKUP(E1981,'Trimming log'!$F$5:$V$5000,8,FALSE)</f>
        <v>#N/A</v>
      </c>
      <c r="M1981" s="65" t="e">
        <f>VLOOKUP(E1981,'Trimming log'!$F$5:$V$5000,9,FALSE)</f>
        <v>#N/A</v>
      </c>
      <c r="N1981" s="507" t="e">
        <f>VLOOKUP(E1981,'Trimming log'!$F$5:$V$5000,10,FALSE)</f>
        <v>#N/A</v>
      </c>
      <c r="O1981" s="65" t="e">
        <f>VLOOKUP(E1981,'Trimming log'!$F$5:$V$5000,11,FALSE)</f>
        <v>#N/A</v>
      </c>
      <c r="P1981" s="65" t="e">
        <f>VLOOKUP(E1981,'Trimming log'!$F$5:$V$5000,12,FALSE)</f>
        <v>#N/A</v>
      </c>
      <c r="Q1981" s="65" t="e">
        <f>VLOOKUP(E1981,'Trimming log'!$F$5:$V$5000,13,FALSE)</f>
        <v>#N/A</v>
      </c>
      <c r="R1981" s="65" t="e">
        <f>VLOOKUP(E1981,'Trimming log'!$F$5:$V$5000,14,FALSE)</f>
        <v>#N/A</v>
      </c>
      <c r="S1981" s="65" t="e">
        <f>VLOOKUP(E1981,'Trimming log'!$F$5:$V$5000,15,FALSE)</f>
        <v>#N/A</v>
      </c>
      <c r="T1981" s="65" t="e">
        <f t="shared" si="396"/>
        <v>#N/A</v>
      </c>
      <c r="U1981" s="491" t="str">
        <f t="shared" si="397"/>
        <v/>
      </c>
      <c r="V1981" s="74">
        <f t="shared" si="400"/>
        <v>0</v>
      </c>
      <c r="W1981" s="134">
        <f t="shared" si="401"/>
        <v>0</v>
      </c>
      <c r="X1981" s="134" t="e">
        <f>VLOOKUP(E1981,'Trimming log'!$F$5:$Y$5000,19,FALSE)</f>
        <v>#N/A</v>
      </c>
      <c r="Y1981" s="134" t="e">
        <f>VLOOKUP(E1981,'Trimming log'!$F$5:$Y$5000,20,FALSE)</f>
        <v>#N/A</v>
      </c>
      <c r="Z1981" s="135" t="e">
        <f t="shared" si="402"/>
        <v>#N/A</v>
      </c>
      <c r="AA1981" s="135" t="e">
        <f t="shared" si="403"/>
        <v>#N/A</v>
      </c>
      <c r="AB1981" s="136" t="e">
        <f t="shared" si="404"/>
        <v>#N/A</v>
      </c>
      <c r="AC1981" s="136" t="e">
        <f t="shared" si="405"/>
        <v>#N/A</v>
      </c>
      <c r="AD1981" s="136" t="e">
        <f t="shared" si="406"/>
        <v>#N/A</v>
      </c>
      <c r="AE1981" s="136" t="e">
        <f t="shared" si="407"/>
        <v>#N/A</v>
      </c>
    </row>
    <row r="1982" spans="1:31">
      <c r="A1982" s="67" t="str">
        <f t="shared" si="395"/>
        <v/>
      </c>
      <c r="B1982" s="65">
        <f t="shared" si="398"/>
        <v>1959</v>
      </c>
      <c r="C1982" s="68" t="str">
        <f t="shared" si="399"/>
        <v/>
      </c>
      <c r="D1982" s="69"/>
      <c r="E1982" s="75"/>
      <c r="F1982" s="65" t="e">
        <f>VLOOKUP(E1982,'Trimming log'!$F$5:$V$5000,2,FALSE)</f>
        <v>#N/A</v>
      </c>
      <c r="G1982" s="65" t="e">
        <f>VLOOKUP(E1982,'Trimming log'!$F$5:$V$5000,3,FALSE)</f>
        <v>#N/A</v>
      </c>
      <c r="H1982" s="508" t="e">
        <f>VLOOKUP(E1982,'Trimming log'!$F$5:$V$5000,4,FALSE)</f>
        <v>#N/A</v>
      </c>
      <c r="I1982" s="65" t="e">
        <f>VLOOKUP(E1982,'Trimming log'!$F$5:$V$5000,5,FALSE)</f>
        <v>#N/A</v>
      </c>
      <c r="J1982" s="65" t="e">
        <f>VLOOKUP(E1982,'Trimming log'!$F$5:$V$5000,6,FALSE)</f>
        <v>#N/A</v>
      </c>
      <c r="K1982" s="65" t="e">
        <f>VLOOKUP(E1982,'Trimming log'!$F$5:$V$5000,7,FALSE)</f>
        <v>#N/A</v>
      </c>
      <c r="L1982" s="65" t="e">
        <f>VLOOKUP(E1982,'Trimming log'!$F$5:$V$5000,8,FALSE)</f>
        <v>#N/A</v>
      </c>
      <c r="M1982" s="65" t="e">
        <f>VLOOKUP(E1982,'Trimming log'!$F$5:$V$5000,9,FALSE)</f>
        <v>#N/A</v>
      </c>
      <c r="N1982" s="507" t="e">
        <f>VLOOKUP(E1982,'Trimming log'!$F$5:$V$5000,10,FALSE)</f>
        <v>#N/A</v>
      </c>
      <c r="O1982" s="65" t="e">
        <f>VLOOKUP(E1982,'Trimming log'!$F$5:$V$5000,11,FALSE)</f>
        <v>#N/A</v>
      </c>
      <c r="P1982" s="65" t="e">
        <f>VLOOKUP(E1982,'Trimming log'!$F$5:$V$5000,12,FALSE)</f>
        <v>#N/A</v>
      </c>
      <c r="Q1982" s="65" t="e">
        <f>VLOOKUP(E1982,'Trimming log'!$F$5:$V$5000,13,FALSE)</f>
        <v>#N/A</v>
      </c>
      <c r="R1982" s="65" t="e">
        <f>VLOOKUP(E1982,'Trimming log'!$F$5:$V$5000,14,FALSE)</f>
        <v>#N/A</v>
      </c>
      <c r="S1982" s="65" t="e">
        <f>VLOOKUP(E1982,'Trimming log'!$F$5:$V$5000,15,FALSE)</f>
        <v>#N/A</v>
      </c>
      <c r="T1982" s="65" t="e">
        <f t="shared" si="396"/>
        <v>#N/A</v>
      </c>
      <c r="U1982" s="491" t="str">
        <f t="shared" si="397"/>
        <v/>
      </c>
      <c r="V1982" s="74">
        <f t="shared" si="400"/>
        <v>0</v>
      </c>
      <c r="W1982" s="134">
        <f t="shared" si="401"/>
        <v>0</v>
      </c>
      <c r="X1982" s="134" t="e">
        <f>VLOOKUP(E1982,'Trimming log'!$F$5:$Y$5000,19,FALSE)</f>
        <v>#N/A</v>
      </c>
      <c r="Y1982" s="134" t="e">
        <f>VLOOKUP(E1982,'Trimming log'!$F$5:$Y$5000,20,FALSE)</f>
        <v>#N/A</v>
      </c>
      <c r="Z1982" s="135" t="e">
        <f t="shared" si="402"/>
        <v>#N/A</v>
      </c>
      <c r="AA1982" s="135" t="e">
        <f t="shared" si="403"/>
        <v>#N/A</v>
      </c>
      <c r="AB1982" s="136" t="e">
        <f t="shared" si="404"/>
        <v>#N/A</v>
      </c>
      <c r="AC1982" s="136" t="e">
        <f t="shared" si="405"/>
        <v>#N/A</v>
      </c>
      <c r="AD1982" s="136" t="e">
        <f t="shared" si="406"/>
        <v>#N/A</v>
      </c>
      <c r="AE1982" s="136" t="e">
        <f t="shared" si="407"/>
        <v>#N/A</v>
      </c>
    </row>
    <row r="1983" spans="1:31">
      <c r="A1983" s="67" t="str">
        <f t="shared" si="395"/>
        <v/>
      </c>
      <c r="B1983" s="65">
        <f t="shared" si="398"/>
        <v>1960</v>
      </c>
      <c r="C1983" s="68" t="str">
        <f t="shared" si="399"/>
        <v/>
      </c>
      <c r="D1983" s="69"/>
      <c r="E1983" s="75"/>
      <c r="F1983" s="65" t="e">
        <f>VLOOKUP(E1983,'Trimming log'!$F$5:$V$5000,2,FALSE)</f>
        <v>#N/A</v>
      </c>
      <c r="G1983" s="65" t="e">
        <f>VLOOKUP(E1983,'Trimming log'!$F$5:$V$5000,3,FALSE)</f>
        <v>#N/A</v>
      </c>
      <c r="H1983" s="508" t="e">
        <f>VLOOKUP(E1983,'Trimming log'!$F$5:$V$5000,4,FALSE)</f>
        <v>#N/A</v>
      </c>
      <c r="I1983" s="65" t="e">
        <f>VLOOKUP(E1983,'Trimming log'!$F$5:$V$5000,5,FALSE)</f>
        <v>#N/A</v>
      </c>
      <c r="J1983" s="65" t="e">
        <f>VLOOKUP(E1983,'Trimming log'!$F$5:$V$5000,6,FALSE)</f>
        <v>#N/A</v>
      </c>
      <c r="K1983" s="65" t="e">
        <f>VLOOKUP(E1983,'Trimming log'!$F$5:$V$5000,7,FALSE)</f>
        <v>#N/A</v>
      </c>
      <c r="L1983" s="65" t="e">
        <f>VLOOKUP(E1983,'Trimming log'!$F$5:$V$5000,8,FALSE)</f>
        <v>#N/A</v>
      </c>
      <c r="M1983" s="65" t="e">
        <f>VLOOKUP(E1983,'Trimming log'!$F$5:$V$5000,9,FALSE)</f>
        <v>#N/A</v>
      </c>
      <c r="N1983" s="507" t="e">
        <f>VLOOKUP(E1983,'Trimming log'!$F$5:$V$5000,10,FALSE)</f>
        <v>#N/A</v>
      </c>
      <c r="O1983" s="65" t="e">
        <f>VLOOKUP(E1983,'Trimming log'!$F$5:$V$5000,11,FALSE)</f>
        <v>#N/A</v>
      </c>
      <c r="P1983" s="65" t="e">
        <f>VLOOKUP(E1983,'Trimming log'!$F$5:$V$5000,12,FALSE)</f>
        <v>#N/A</v>
      </c>
      <c r="Q1983" s="65" t="e">
        <f>VLOOKUP(E1983,'Trimming log'!$F$5:$V$5000,13,FALSE)</f>
        <v>#N/A</v>
      </c>
      <c r="R1983" s="65" t="e">
        <f>VLOOKUP(E1983,'Trimming log'!$F$5:$V$5000,14,FALSE)</f>
        <v>#N/A</v>
      </c>
      <c r="S1983" s="65" t="e">
        <f>VLOOKUP(E1983,'Trimming log'!$F$5:$V$5000,15,FALSE)</f>
        <v>#N/A</v>
      </c>
      <c r="T1983" s="65" t="e">
        <f t="shared" si="396"/>
        <v>#N/A</v>
      </c>
      <c r="U1983" s="491" t="str">
        <f t="shared" si="397"/>
        <v/>
      </c>
      <c r="V1983" s="74">
        <f t="shared" si="400"/>
        <v>0</v>
      </c>
      <c r="W1983" s="134">
        <f t="shared" si="401"/>
        <v>0</v>
      </c>
      <c r="X1983" s="134" t="e">
        <f>VLOOKUP(E1983,'Trimming log'!$F$5:$Y$5000,19,FALSE)</f>
        <v>#N/A</v>
      </c>
      <c r="Y1983" s="134" t="e">
        <f>VLOOKUP(E1983,'Trimming log'!$F$5:$Y$5000,20,FALSE)</f>
        <v>#N/A</v>
      </c>
      <c r="Z1983" s="135" t="e">
        <f t="shared" si="402"/>
        <v>#N/A</v>
      </c>
      <c r="AA1983" s="135" t="e">
        <f t="shared" si="403"/>
        <v>#N/A</v>
      </c>
      <c r="AB1983" s="136" t="e">
        <f t="shared" si="404"/>
        <v>#N/A</v>
      </c>
      <c r="AC1983" s="136" t="e">
        <f t="shared" si="405"/>
        <v>#N/A</v>
      </c>
      <c r="AD1983" s="136" t="e">
        <f t="shared" si="406"/>
        <v>#N/A</v>
      </c>
      <c r="AE1983" s="136" t="e">
        <f t="shared" si="407"/>
        <v>#N/A</v>
      </c>
    </row>
    <row r="1984" spans="1:31">
      <c r="A1984" s="67" t="str">
        <f t="shared" si="395"/>
        <v/>
      </c>
      <c r="B1984" s="65">
        <f t="shared" si="398"/>
        <v>1961</v>
      </c>
      <c r="C1984" s="68" t="str">
        <f t="shared" si="399"/>
        <v/>
      </c>
      <c r="D1984" s="69"/>
      <c r="E1984" s="75"/>
      <c r="F1984" s="65" t="e">
        <f>VLOOKUP(E1984,'Trimming log'!$F$5:$V$5000,2,FALSE)</f>
        <v>#N/A</v>
      </c>
      <c r="G1984" s="65" t="e">
        <f>VLOOKUP(E1984,'Trimming log'!$F$5:$V$5000,3,FALSE)</f>
        <v>#N/A</v>
      </c>
      <c r="H1984" s="508" t="e">
        <f>VLOOKUP(E1984,'Trimming log'!$F$5:$V$5000,4,FALSE)</f>
        <v>#N/A</v>
      </c>
      <c r="I1984" s="65" t="e">
        <f>VLOOKUP(E1984,'Trimming log'!$F$5:$V$5000,5,FALSE)</f>
        <v>#N/A</v>
      </c>
      <c r="J1984" s="65" t="e">
        <f>VLOOKUP(E1984,'Trimming log'!$F$5:$V$5000,6,FALSE)</f>
        <v>#N/A</v>
      </c>
      <c r="K1984" s="65" t="e">
        <f>VLOOKUP(E1984,'Trimming log'!$F$5:$V$5000,7,FALSE)</f>
        <v>#N/A</v>
      </c>
      <c r="L1984" s="65" t="e">
        <f>VLOOKUP(E1984,'Trimming log'!$F$5:$V$5000,8,FALSE)</f>
        <v>#N/A</v>
      </c>
      <c r="M1984" s="65" t="e">
        <f>VLOOKUP(E1984,'Trimming log'!$F$5:$V$5000,9,FALSE)</f>
        <v>#N/A</v>
      </c>
      <c r="N1984" s="507" t="e">
        <f>VLOOKUP(E1984,'Trimming log'!$F$5:$V$5000,10,FALSE)</f>
        <v>#N/A</v>
      </c>
      <c r="O1984" s="65" t="e">
        <f>VLOOKUP(E1984,'Trimming log'!$F$5:$V$5000,11,FALSE)</f>
        <v>#N/A</v>
      </c>
      <c r="P1984" s="65" t="e">
        <f>VLOOKUP(E1984,'Trimming log'!$F$5:$V$5000,12,FALSE)</f>
        <v>#N/A</v>
      </c>
      <c r="Q1984" s="65" t="e">
        <f>VLOOKUP(E1984,'Trimming log'!$F$5:$V$5000,13,FALSE)</f>
        <v>#N/A</v>
      </c>
      <c r="R1984" s="65" t="e">
        <f>VLOOKUP(E1984,'Trimming log'!$F$5:$V$5000,14,FALSE)</f>
        <v>#N/A</v>
      </c>
      <c r="S1984" s="65" t="e">
        <f>VLOOKUP(E1984,'Trimming log'!$F$5:$V$5000,15,FALSE)</f>
        <v>#N/A</v>
      </c>
      <c r="T1984" s="65" t="e">
        <f t="shared" si="396"/>
        <v>#N/A</v>
      </c>
      <c r="U1984" s="491" t="str">
        <f t="shared" si="397"/>
        <v/>
      </c>
      <c r="V1984" s="74">
        <f t="shared" si="400"/>
        <v>0</v>
      </c>
      <c r="W1984" s="134">
        <f t="shared" si="401"/>
        <v>0</v>
      </c>
      <c r="X1984" s="134" t="e">
        <f>VLOOKUP(E1984,'Trimming log'!$F$5:$Y$5000,19,FALSE)</f>
        <v>#N/A</v>
      </c>
      <c r="Y1984" s="134" t="e">
        <f>VLOOKUP(E1984,'Trimming log'!$F$5:$Y$5000,20,FALSE)</f>
        <v>#N/A</v>
      </c>
      <c r="Z1984" s="135" t="e">
        <f t="shared" si="402"/>
        <v>#N/A</v>
      </c>
      <c r="AA1984" s="135" t="e">
        <f t="shared" si="403"/>
        <v>#N/A</v>
      </c>
      <c r="AB1984" s="136" t="e">
        <f t="shared" si="404"/>
        <v>#N/A</v>
      </c>
      <c r="AC1984" s="136" t="e">
        <f t="shared" si="405"/>
        <v>#N/A</v>
      </c>
      <c r="AD1984" s="136" t="e">
        <f t="shared" si="406"/>
        <v>#N/A</v>
      </c>
      <c r="AE1984" s="136" t="e">
        <f t="shared" si="407"/>
        <v>#N/A</v>
      </c>
    </row>
    <row r="1985" spans="1:31">
      <c r="A1985" s="67" t="str">
        <f t="shared" si="395"/>
        <v/>
      </c>
      <c r="B1985" s="65">
        <f t="shared" si="398"/>
        <v>1962</v>
      </c>
      <c r="C1985" s="68" t="str">
        <f t="shared" si="399"/>
        <v/>
      </c>
      <c r="D1985" s="69"/>
      <c r="E1985" s="75"/>
      <c r="F1985" s="65" t="e">
        <f>VLOOKUP(E1985,'Trimming log'!$F$5:$V$5000,2,FALSE)</f>
        <v>#N/A</v>
      </c>
      <c r="G1985" s="65" t="e">
        <f>VLOOKUP(E1985,'Trimming log'!$F$5:$V$5000,3,FALSE)</f>
        <v>#N/A</v>
      </c>
      <c r="H1985" s="508" t="e">
        <f>VLOOKUP(E1985,'Trimming log'!$F$5:$V$5000,4,FALSE)</f>
        <v>#N/A</v>
      </c>
      <c r="I1985" s="65" t="e">
        <f>VLOOKUP(E1985,'Trimming log'!$F$5:$V$5000,5,FALSE)</f>
        <v>#N/A</v>
      </c>
      <c r="J1985" s="65" t="e">
        <f>VLOOKUP(E1985,'Trimming log'!$F$5:$V$5000,6,FALSE)</f>
        <v>#N/A</v>
      </c>
      <c r="K1985" s="65" t="e">
        <f>VLOOKUP(E1985,'Trimming log'!$F$5:$V$5000,7,FALSE)</f>
        <v>#N/A</v>
      </c>
      <c r="L1985" s="65" t="e">
        <f>VLOOKUP(E1985,'Trimming log'!$F$5:$V$5000,8,FALSE)</f>
        <v>#N/A</v>
      </c>
      <c r="M1985" s="65" t="e">
        <f>VLOOKUP(E1985,'Trimming log'!$F$5:$V$5000,9,FALSE)</f>
        <v>#N/A</v>
      </c>
      <c r="N1985" s="507" t="e">
        <f>VLOOKUP(E1985,'Trimming log'!$F$5:$V$5000,10,FALSE)</f>
        <v>#N/A</v>
      </c>
      <c r="O1985" s="65" t="e">
        <f>VLOOKUP(E1985,'Trimming log'!$F$5:$V$5000,11,FALSE)</f>
        <v>#N/A</v>
      </c>
      <c r="P1985" s="65" t="e">
        <f>VLOOKUP(E1985,'Trimming log'!$F$5:$V$5000,12,FALSE)</f>
        <v>#N/A</v>
      </c>
      <c r="Q1985" s="65" t="e">
        <f>VLOOKUP(E1985,'Trimming log'!$F$5:$V$5000,13,FALSE)</f>
        <v>#N/A</v>
      </c>
      <c r="R1985" s="65" t="e">
        <f>VLOOKUP(E1985,'Trimming log'!$F$5:$V$5000,14,FALSE)</f>
        <v>#N/A</v>
      </c>
      <c r="S1985" s="65" t="e">
        <f>VLOOKUP(E1985,'Trimming log'!$F$5:$V$5000,15,FALSE)</f>
        <v>#N/A</v>
      </c>
      <c r="T1985" s="65" t="e">
        <f t="shared" si="396"/>
        <v>#N/A</v>
      </c>
      <c r="U1985" s="491" t="str">
        <f t="shared" si="397"/>
        <v/>
      </c>
      <c r="V1985" s="74">
        <f t="shared" si="400"/>
        <v>0</v>
      </c>
      <c r="W1985" s="134">
        <f t="shared" si="401"/>
        <v>0</v>
      </c>
      <c r="X1985" s="134" t="e">
        <f>VLOOKUP(E1985,'Trimming log'!$F$5:$Y$5000,19,FALSE)</f>
        <v>#N/A</v>
      </c>
      <c r="Y1985" s="134" t="e">
        <f>VLOOKUP(E1985,'Trimming log'!$F$5:$Y$5000,20,FALSE)</f>
        <v>#N/A</v>
      </c>
      <c r="Z1985" s="135" t="e">
        <f t="shared" si="402"/>
        <v>#N/A</v>
      </c>
      <c r="AA1985" s="135" t="e">
        <f t="shared" si="403"/>
        <v>#N/A</v>
      </c>
      <c r="AB1985" s="136" t="e">
        <f t="shared" si="404"/>
        <v>#N/A</v>
      </c>
      <c r="AC1985" s="136" t="e">
        <f t="shared" si="405"/>
        <v>#N/A</v>
      </c>
      <c r="AD1985" s="136" t="e">
        <f t="shared" si="406"/>
        <v>#N/A</v>
      </c>
      <c r="AE1985" s="136" t="e">
        <f t="shared" si="407"/>
        <v>#N/A</v>
      </c>
    </row>
    <row r="1986" spans="1:31">
      <c r="A1986" s="67" t="str">
        <f t="shared" si="395"/>
        <v/>
      </c>
      <c r="B1986" s="65">
        <f t="shared" si="398"/>
        <v>1963</v>
      </c>
      <c r="C1986" s="68" t="str">
        <f t="shared" si="399"/>
        <v/>
      </c>
      <c r="D1986" s="69"/>
      <c r="E1986" s="75"/>
      <c r="F1986" s="65" t="e">
        <f>VLOOKUP(E1986,'Trimming log'!$F$5:$V$5000,2,FALSE)</f>
        <v>#N/A</v>
      </c>
      <c r="G1986" s="65" t="e">
        <f>VLOOKUP(E1986,'Trimming log'!$F$5:$V$5000,3,FALSE)</f>
        <v>#N/A</v>
      </c>
      <c r="H1986" s="508" t="e">
        <f>VLOOKUP(E1986,'Trimming log'!$F$5:$V$5000,4,FALSE)</f>
        <v>#N/A</v>
      </c>
      <c r="I1986" s="65" t="e">
        <f>VLOOKUP(E1986,'Trimming log'!$F$5:$V$5000,5,FALSE)</f>
        <v>#N/A</v>
      </c>
      <c r="J1986" s="65" t="e">
        <f>VLOOKUP(E1986,'Trimming log'!$F$5:$V$5000,6,FALSE)</f>
        <v>#N/A</v>
      </c>
      <c r="K1986" s="65" t="e">
        <f>VLOOKUP(E1986,'Trimming log'!$F$5:$V$5000,7,FALSE)</f>
        <v>#N/A</v>
      </c>
      <c r="L1986" s="65" t="e">
        <f>VLOOKUP(E1986,'Trimming log'!$F$5:$V$5000,8,FALSE)</f>
        <v>#N/A</v>
      </c>
      <c r="M1986" s="65" t="e">
        <f>VLOOKUP(E1986,'Trimming log'!$F$5:$V$5000,9,FALSE)</f>
        <v>#N/A</v>
      </c>
      <c r="N1986" s="507" t="e">
        <f>VLOOKUP(E1986,'Trimming log'!$F$5:$V$5000,10,FALSE)</f>
        <v>#N/A</v>
      </c>
      <c r="O1986" s="65" t="e">
        <f>VLOOKUP(E1986,'Trimming log'!$F$5:$V$5000,11,FALSE)</f>
        <v>#N/A</v>
      </c>
      <c r="P1986" s="65" t="e">
        <f>VLOOKUP(E1986,'Trimming log'!$F$5:$V$5000,12,FALSE)</f>
        <v>#N/A</v>
      </c>
      <c r="Q1986" s="65" t="e">
        <f>VLOOKUP(E1986,'Trimming log'!$F$5:$V$5000,13,FALSE)</f>
        <v>#N/A</v>
      </c>
      <c r="R1986" s="65" t="e">
        <f>VLOOKUP(E1986,'Trimming log'!$F$5:$V$5000,14,FALSE)</f>
        <v>#N/A</v>
      </c>
      <c r="S1986" s="65" t="e">
        <f>VLOOKUP(E1986,'Trimming log'!$F$5:$V$5000,15,FALSE)</f>
        <v>#N/A</v>
      </c>
      <c r="T1986" s="65" t="e">
        <f t="shared" si="396"/>
        <v>#N/A</v>
      </c>
      <c r="U1986" s="491" t="str">
        <f t="shared" si="397"/>
        <v/>
      </c>
      <c r="V1986" s="74">
        <f t="shared" si="400"/>
        <v>0</v>
      </c>
      <c r="W1986" s="134">
        <f t="shared" si="401"/>
        <v>0</v>
      </c>
      <c r="X1986" s="134" t="e">
        <f>VLOOKUP(E1986,'Trimming log'!$F$5:$Y$5000,19,FALSE)</f>
        <v>#N/A</v>
      </c>
      <c r="Y1986" s="134" t="e">
        <f>VLOOKUP(E1986,'Trimming log'!$F$5:$Y$5000,20,FALSE)</f>
        <v>#N/A</v>
      </c>
      <c r="Z1986" s="135" t="e">
        <f t="shared" si="402"/>
        <v>#N/A</v>
      </c>
      <c r="AA1986" s="135" t="e">
        <f t="shared" si="403"/>
        <v>#N/A</v>
      </c>
      <c r="AB1986" s="136" t="e">
        <f t="shared" si="404"/>
        <v>#N/A</v>
      </c>
      <c r="AC1986" s="136" t="e">
        <f t="shared" si="405"/>
        <v>#N/A</v>
      </c>
      <c r="AD1986" s="136" t="e">
        <f t="shared" si="406"/>
        <v>#N/A</v>
      </c>
      <c r="AE1986" s="136" t="e">
        <f t="shared" si="407"/>
        <v>#N/A</v>
      </c>
    </row>
    <row r="1987" spans="1:31">
      <c r="A1987" s="67" t="str">
        <f t="shared" si="395"/>
        <v/>
      </c>
      <c r="B1987" s="65">
        <f t="shared" si="398"/>
        <v>1964</v>
      </c>
      <c r="C1987" s="68" t="str">
        <f t="shared" si="399"/>
        <v/>
      </c>
      <c r="D1987" s="69"/>
      <c r="E1987" s="75"/>
      <c r="F1987" s="65" t="e">
        <f>VLOOKUP(E1987,'Trimming log'!$F$5:$V$5000,2,FALSE)</f>
        <v>#N/A</v>
      </c>
      <c r="G1987" s="65" t="e">
        <f>VLOOKUP(E1987,'Trimming log'!$F$5:$V$5000,3,FALSE)</f>
        <v>#N/A</v>
      </c>
      <c r="H1987" s="508" t="e">
        <f>VLOOKUP(E1987,'Trimming log'!$F$5:$V$5000,4,FALSE)</f>
        <v>#N/A</v>
      </c>
      <c r="I1987" s="65" t="e">
        <f>VLOOKUP(E1987,'Trimming log'!$F$5:$V$5000,5,FALSE)</f>
        <v>#N/A</v>
      </c>
      <c r="J1987" s="65" t="e">
        <f>VLOOKUP(E1987,'Trimming log'!$F$5:$V$5000,6,FALSE)</f>
        <v>#N/A</v>
      </c>
      <c r="K1987" s="65" t="e">
        <f>VLOOKUP(E1987,'Trimming log'!$F$5:$V$5000,7,FALSE)</f>
        <v>#N/A</v>
      </c>
      <c r="L1987" s="65" t="e">
        <f>VLOOKUP(E1987,'Trimming log'!$F$5:$V$5000,8,FALSE)</f>
        <v>#N/A</v>
      </c>
      <c r="M1987" s="65" t="e">
        <f>VLOOKUP(E1987,'Trimming log'!$F$5:$V$5000,9,FALSE)</f>
        <v>#N/A</v>
      </c>
      <c r="N1987" s="507" t="e">
        <f>VLOOKUP(E1987,'Trimming log'!$F$5:$V$5000,10,FALSE)</f>
        <v>#N/A</v>
      </c>
      <c r="O1987" s="65" t="e">
        <f>VLOOKUP(E1987,'Trimming log'!$F$5:$V$5000,11,FALSE)</f>
        <v>#N/A</v>
      </c>
      <c r="P1987" s="65" t="e">
        <f>VLOOKUP(E1987,'Trimming log'!$F$5:$V$5000,12,FALSE)</f>
        <v>#N/A</v>
      </c>
      <c r="Q1987" s="65" t="e">
        <f>VLOOKUP(E1987,'Trimming log'!$F$5:$V$5000,13,FALSE)</f>
        <v>#N/A</v>
      </c>
      <c r="R1987" s="65" t="e">
        <f>VLOOKUP(E1987,'Trimming log'!$F$5:$V$5000,14,FALSE)</f>
        <v>#N/A</v>
      </c>
      <c r="S1987" s="65" t="e">
        <f>VLOOKUP(E1987,'Trimming log'!$F$5:$V$5000,15,FALSE)</f>
        <v>#N/A</v>
      </c>
      <c r="T1987" s="65" t="e">
        <f t="shared" si="396"/>
        <v>#N/A</v>
      </c>
      <c r="U1987" s="491" t="str">
        <f t="shared" si="397"/>
        <v/>
      </c>
      <c r="V1987" s="74">
        <f t="shared" si="400"/>
        <v>0</v>
      </c>
      <c r="W1987" s="134">
        <f t="shared" si="401"/>
        <v>0</v>
      </c>
      <c r="X1987" s="134" t="e">
        <f>VLOOKUP(E1987,'Trimming log'!$F$5:$Y$5000,19,FALSE)</f>
        <v>#N/A</v>
      </c>
      <c r="Y1987" s="134" t="e">
        <f>VLOOKUP(E1987,'Trimming log'!$F$5:$Y$5000,20,FALSE)</f>
        <v>#N/A</v>
      </c>
      <c r="Z1987" s="135" t="e">
        <f t="shared" si="402"/>
        <v>#N/A</v>
      </c>
      <c r="AA1987" s="135" t="e">
        <f t="shared" si="403"/>
        <v>#N/A</v>
      </c>
      <c r="AB1987" s="136" t="e">
        <f t="shared" si="404"/>
        <v>#N/A</v>
      </c>
      <c r="AC1987" s="136" t="e">
        <f t="shared" si="405"/>
        <v>#N/A</v>
      </c>
      <c r="AD1987" s="136" t="e">
        <f t="shared" si="406"/>
        <v>#N/A</v>
      </c>
      <c r="AE1987" s="136" t="e">
        <f t="shared" si="407"/>
        <v>#N/A</v>
      </c>
    </row>
    <row r="1988" spans="1:31">
      <c r="A1988" s="67" t="str">
        <f t="shared" si="395"/>
        <v/>
      </c>
      <c r="B1988" s="65">
        <f t="shared" si="398"/>
        <v>1965</v>
      </c>
      <c r="C1988" s="68" t="str">
        <f t="shared" si="399"/>
        <v/>
      </c>
      <c r="D1988" s="69"/>
      <c r="E1988" s="75"/>
      <c r="F1988" s="65" t="e">
        <f>VLOOKUP(E1988,'Trimming log'!$F$5:$V$5000,2,FALSE)</f>
        <v>#N/A</v>
      </c>
      <c r="G1988" s="65" t="e">
        <f>VLOOKUP(E1988,'Trimming log'!$F$5:$V$5000,3,FALSE)</f>
        <v>#N/A</v>
      </c>
      <c r="H1988" s="508" t="e">
        <f>VLOOKUP(E1988,'Trimming log'!$F$5:$V$5000,4,FALSE)</f>
        <v>#N/A</v>
      </c>
      <c r="I1988" s="65" t="e">
        <f>VLOOKUP(E1988,'Trimming log'!$F$5:$V$5000,5,FALSE)</f>
        <v>#N/A</v>
      </c>
      <c r="J1988" s="65" t="e">
        <f>VLOOKUP(E1988,'Trimming log'!$F$5:$V$5000,6,FALSE)</f>
        <v>#N/A</v>
      </c>
      <c r="K1988" s="65" t="e">
        <f>VLOOKUP(E1988,'Trimming log'!$F$5:$V$5000,7,FALSE)</f>
        <v>#N/A</v>
      </c>
      <c r="L1988" s="65" t="e">
        <f>VLOOKUP(E1988,'Trimming log'!$F$5:$V$5000,8,FALSE)</f>
        <v>#N/A</v>
      </c>
      <c r="M1988" s="65" t="e">
        <f>VLOOKUP(E1988,'Trimming log'!$F$5:$V$5000,9,FALSE)</f>
        <v>#N/A</v>
      </c>
      <c r="N1988" s="507" t="e">
        <f>VLOOKUP(E1988,'Trimming log'!$F$5:$V$5000,10,FALSE)</f>
        <v>#N/A</v>
      </c>
      <c r="O1988" s="65" t="e">
        <f>VLOOKUP(E1988,'Trimming log'!$F$5:$V$5000,11,FALSE)</f>
        <v>#N/A</v>
      </c>
      <c r="P1988" s="65" t="e">
        <f>VLOOKUP(E1988,'Trimming log'!$F$5:$V$5000,12,FALSE)</f>
        <v>#N/A</v>
      </c>
      <c r="Q1988" s="65" t="e">
        <f>VLOOKUP(E1988,'Trimming log'!$F$5:$V$5000,13,FALSE)</f>
        <v>#N/A</v>
      </c>
      <c r="R1988" s="65" t="e">
        <f>VLOOKUP(E1988,'Trimming log'!$F$5:$V$5000,14,FALSE)</f>
        <v>#N/A</v>
      </c>
      <c r="S1988" s="65" t="e">
        <f>VLOOKUP(E1988,'Trimming log'!$F$5:$V$5000,15,FALSE)</f>
        <v>#N/A</v>
      </c>
      <c r="T1988" s="65" t="e">
        <f t="shared" si="396"/>
        <v>#N/A</v>
      </c>
      <c r="U1988" s="491" t="str">
        <f t="shared" si="397"/>
        <v/>
      </c>
      <c r="V1988" s="74">
        <f t="shared" si="400"/>
        <v>0</v>
      </c>
      <c r="W1988" s="134">
        <f t="shared" si="401"/>
        <v>0</v>
      </c>
      <c r="X1988" s="134" t="e">
        <f>VLOOKUP(E1988,'Trimming log'!$F$5:$Y$5000,19,FALSE)</f>
        <v>#N/A</v>
      </c>
      <c r="Y1988" s="134" t="e">
        <f>VLOOKUP(E1988,'Trimming log'!$F$5:$Y$5000,20,FALSE)</f>
        <v>#N/A</v>
      </c>
      <c r="Z1988" s="135" t="e">
        <f t="shared" si="402"/>
        <v>#N/A</v>
      </c>
      <c r="AA1988" s="135" t="e">
        <f t="shared" si="403"/>
        <v>#N/A</v>
      </c>
      <c r="AB1988" s="136" t="e">
        <f t="shared" si="404"/>
        <v>#N/A</v>
      </c>
      <c r="AC1988" s="136" t="e">
        <f t="shared" si="405"/>
        <v>#N/A</v>
      </c>
      <c r="AD1988" s="136" t="e">
        <f t="shared" si="406"/>
        <v>#N/A</v>
      </c>
      <c r="AE1988" s="136" t="e">
        <f t="shared" si="407"/>
        <v>#N/A</v>
      </c>
    </row>
    <row r="1989" spans="1:31">
      <c r="A1989" s="67" t="str">
        <f t="shared" si="395"/>
        <v/>
      </c>
      <c r="B1989" s="65">
        <f t="shared" si="398"/>
        <v>1966</v>
      </c>
      <c r="C1989" s="68" t="str">
        <f t="shared" si="399"/>
        <v/>
      </c>
      <c r="D1989" s="69"/>
      <c r="E1989" s="75"/>
      <c r="F1989" s="65" t="e">
        <f>VLOOKUP(E1989,'Trimming log'!$F$5:$V$5000,2,FALSE)</f>
        <v>#N/A</v>
      </c>
      <c r="G1989" s="65" t="e">
        <f>VLOOKUP(E1989,'Trimming log'!$F$5:$V$5000,3,FALSE)</f>
        <v>#N/A</v>
      </c>
      <c r="H1989" s="508" t="e">
        <f>VLOOKUP(E1989,'Trimming log'!$F$5:$V$5000,4,FALSE)</f>
        <v>#N/A</v>
      </c>
      <c r="I1989" s="65" t="e">
        <f>VLOOKUP(E1989,'Trimming log'!$F$5:$V$5000,5,FALSE)</f>
        <v>#N/A</v>
      </c>
      <c r="J1989" s="65" t="e">
        <f>VLOOKUP(E1989,'Trimming log'!$F$5:$V$5000,6,FALSE)</f>
        <v>#N/A</v>
      </c>
      <c r="K1989" s="65" t="e">
        <f>VLOOKUP(E1989,'Trimming log'!$F$5:$V$5000,7,FALSE)</f>
        <v>#N/A</v>
      </c>
      <c r="L1989" s="65" t="e">
        <f>VLOOKUP(E1989,'Trimming log'!$F$5:$V$5000,8,FALSE)</f>
        <v>#N/A</v>
      </c>
      <c r="M1989" s="65" t="e">
        <f>VLOOKUP(E1989,'Trimming log'!$F$5:$V$5000,9,FALSE)</f>
        <v>#N/A</v>
      </c>
      <c r="N1989" s="507" t="e">
        <f>VLOOKUP(E1989,'Trimming log'!$F$5:$V$5000,10,FALSE)</f>
        <v>#N/A</v>
      </c>
      <c r="O1989" s="65" t="e">
        <f>VLOOKUP(E1989,'Trimming log'!$F$5:$V$5000,11,FALSE)</f>
        <v>#N/A</v>
      </c>
      <c r="P1989" s="65" t="e">
        <f>VLOOKUP(E1989,'Trimming log'!$F$5:$V$5000,12,FALSE)</f>
        <v>#N/A</v>
      </c>
      <c r="Q1989" s="65" t="e">
        <f>VLOOKUP(E1989,'Trimming log'!$F$5:$V$5000,13,FALSE)</f>
        <v>#N/A</v>
      </c>
      <c r="R1989" s="65" t="e">
        <f>VLOOKUP(E1989,'Trimming log'!$F$5:$V$5000,14,FALSE)</f>
        <v>#N/A</v>
      </c>
      <c r="S1989" s="65" t="e">
        <f>VLOOKUP(E1989,'Trimming log'!$F$5:$V$5000,15,FALSE)</f>
        <v>#N/A</v>
      </c>
      <c r="T1989" s="65" t="e">
        <f t="shared" si="396"/>
        <v>#N/A</v>
      </c>
      <c r="U1989" s="491" t="str">
        <f t="shared" si="397"/>
        <v/>
      </c>
      <c r="V1989" s="74">
        <f t="shared" si="400"/>
        <v>0</v>
      </c>
      <c r="W1989" s="134">
        <f t="shared" si="401"/>
        <v>0</v>
      </c>
      <c r="X1989" s="134" t="e">
        <f>VLOOKUP(E1989,'Trimming log'!$F$5:$Y$5000,19,FALSE)</f>
        <v>#N/A</v>
      </c>
      <c r="Y1989" s="134" t="e">
        <f>VLOOKUP(E1989,'Trimming log'!$F$5:$Y$5000,20,FALSE)</f>
        <v>#N/A</v>
      </c>
      <c r="Z1989" s="135" t="e">
        <f t="shared" si="402"/>
        <v>#N/A</v>
      </c>
      <c r="AA1989" s="135" t="e">
        <f t="shared" si="403"/>
        <v>#N/A</v>
      </c>
      <c r="AB1989" s="136" t="e">
        <f t="shared" si="404"/>
        <v>#N/A</v>
      </c>
      <c r="AC1989" s="136" t="e">
        <f t="shared" si="405"/>
        <v>#N/A</v>
      </c>
      <c r="AD1989" s="136" t="e">
        <f t="shared" si="406"/>
        <v>#N/A</v>
      </c>
      <c r="AE1989" s="136" t="e">
        <f t="shared" si="407"/>
        <v>#N/A</v>
      </c>
    </row>
    <row r="1990" spans="1:31">
      <c r="A1990" s="67" t="str">
        <f t="shared" ref="A1990:A2053" si="408">IF(COUNTIF($E$6:$E$47179,E1990)&gt;1,"DOUBLE","")</f>
        <v/>
      </c>
      <c r="B1990" s="65">
        <f t="shared" si="398"/>
        <v>1967</v>
      </c>
      <c r="C1990" s="68" t="str">
        <f t="shared" si="399"/>
        <v/>
      </c>
      <c r="D1990" s="69"/>
      <c r="E1990" s="75"/>
      <c r="F1990" s="65" t="e">
        <f>VLOOKUP(E1990,'Trimming log'!$F$5:$V$5000,2,FALSE)</f>
        <v>#N/A</v>
      </c>
      <c r="G1990" s="65" t="e">
        <f>VLOOKUP(E1990,'Trimming log'!$F$5:$V$5000,3,FALSE)</f>
        <v>#N/A</v>
      </c>
      <c r="H1990" s="508" t="e">
        <f>VLOOKUP(E1990,'Trimming log'!$F$5:$V$5000,4,FALSE)</f>
        <v>#N/A</v>
      </c>
      <c r="I1990" s="65" t="e">
        <f>VLOOKUP(E1990,'Trimming log'!$F$5:$V$5000,5,FALSE)</f>
        <v>#N/A</v>
      </c>
      <c r="J1990" s="65" t="e">
        <f>VLOOKUP(E1990,'Trimming log'!$F$5:$V$5000,6,FALSE)</f>
        <v>#N/A</v>
      </c>
      <c r="K1990" s="65" t="e">
        <f>VLOOKUP(E1990,'Trimming log'!$F$5:$V$5000,7,FALSE)</f>
        <v>#N/A</v>
      </c>
      <c r="L1990" s="65" t="e">
        <f>VLOOKUP(E1990,'Trimming log'!$F$5:$V$5000,8,FALSE)</f>
        <v>#N/A</v>
      </c>
      <c r="M1990" s="65" t="e">
        <f>VLOOKUP(E1990,'Trimming log'!$F$5:$V$5000,9,FALSE)</f>
        <v>#N/A</v>
      </c>
      <c r="N1990" s="507" t="e">
        <f>VLOOKUP(E1990,'Trimming log'!$F$5:$V$5000,10,FALSE)</f>
        <v>#N/A</v>
      </c>
      <c r="O1990" s="65" t="e">
        <f>VLOOKUP(E1990,'Trimming log'!$F$5:$V$5000,11,FALSE)</f>
        <v>#N/A</v>
      </c>
      <c r="P1990" s="65" t="e">
        <f>VLOOKUP(E1990,'Trimming log'!$F$5:$V$5000,12,FALSE)</f>
        <v>#N/A</v>
      </c>
      <c r="Q1990" s="65" t="e">
        <f>VLOOKUP(E1990,'Trimming log'!$F$5:$V$5000,13,FALSE)</f>
        <v>#N/A</v>
      </c>
      <c r="R1990" s="65" t="e">
        <f>VLOOKUP(E1990,'Trimming log'!$F$5:$V$5000,14,FALSE)</f>
        <v>#N/A</v>
      </c>
      <c r="S1990" s="65" t="e">
        <f>VLOOKUP(E1990,'Trimming log'!$F$5:$V$5000,15,FALSE)</f>
        <v>#N/A</v>
      </c>
      <c r="T1990" s="65" t="e">
        <f t="shared" si="396"/>
        <v>#N/A</v>
      </c>
      <c r="U1990" s="491" t="str">
        <f t="shared" si="397"/>
        <v/>
      </c>
      <c r="V1990" s="74">
        <f t="shared" si="400"/>
        <v>0</v>
      </c>
      <c r="W1990" s="134">
        <f t="shared" si="401"/>
        <v>0</v>
      </c>
      <c r="X1990" s="134" t="e">
        <f>VLOOKUP(E1990,'Trimming log'!$F$5:$Y$5000,19,FALSE)</f>
        <v>#N/A</v>
      </c>
      <c r="Y1990" s="134" t="e">
        <f>VLOOKUP(E1990,'Trimming log'!$F$5:$Y$5000,20,FALSE)</f>
        <v>#N/A</v>
      </c>
      <c r="Z1990" s="135" t="e">
        <f t="shared" si="402"/>
        <v>#N/A</v>
      </c>
      <c r="AA1990" s="135" t="e">
        <f t="shared" si="403"/>
        <v>#N/A</v>
      </c>
      <c r="AB1990" s="136" t="e">
        <f t="shared" si="404"/>
        <v>#N/A</v>
      </c>
      <c r="AC1990" s="136" t="e">
        <f t="shared" si="405"/>
        <v>#N/A</v>
      </c>
      <c r="AD1990" s="136" t="e">
        <f t="shared" si="406"/>
        <v>#N/A</v>
      </c>
      <c r="AE1990" s="136" t="e">
        <f t="shared" si="407"/>
        <v>#N/A</v>
      </c>
    </row>
    <row r="1991" spans="1:31">
      <c r="A1991" s="67" t="str">
        <f t="shared" si="408"/>
        <v/>
      </c>
      <c r="B1991" s="65">
        <f t="shared" si="398"/>
        <v>1968</v>
      </c>
      <c r="C1991" s="68" t="str">
        <f t="shared" si="399"/>
        <v/>
      </c>
      <c r="D1991" s="69"/>
      <c r="E1991" s="75"/>
      <c r="F1991" s="65" t="e">
        <f>VLOOKUP(E1991,'Trimming log'!$F$5:$V$5000,2,FALSE)</f>
        <v>#N/A</v>
      </c>
      <c r="G1991" s="65" t="e">
        <f>VLOOKUP(E1991,'Trimming log'!$F$5:$V$5000,3,FALSE)</f>
        <v>#N/A</v>
      </c>
      <c r="H1991" s="508" t="e">
        <f>VLOOKUP(E1991,'Trimming log'!$F$5:$V$5000,4,FALSE)</f>
        <v>#N/A</v>
      </c>
      <c r="I1991" s="65" t="e">
        <f>VLOOKUP(E1991,'Trimming log'!$F$5:$V$5000,5,FALSE)</f>
        <v>#N/A</v>
      </c>
      <c r="J1991" s="65" t="e">
        <f>VLOOKUP(E1991,'Trimming log'!$F$5:$V$5000,6,FALSE)</f>
        <v>#N/A</v>
      </c>
      <c r="K1991" s="65" t="e">
        <f>VLOOKUP(E1991,'Trimming log'!$F$5:$V$5000,7,FALSE)</f>
        <v>#N/A</v>
      </c>
      <c r="L1991" s="65" t="e">
        <f>VLOOKUP(E1991,'Trimming log'!$F$5:$V$5000,8,FALSE)</f>
        <v>#N/A</v>
      </c>
      <c r="M1991" s="65" t="e">
        <f>VLOOKUP(E1991,'Trimming log'!$F$5:$V$5000,9,FALSE)</f>
        <v>#N/A</v>
      </c>
      <c r="N1991" s="507" t="e">
        <f>VLOOKUP(E1991,'Trimming log'!$F$5:$V$5000,10,FALSE)</f>
        <v>#N/A</v>
      </c>
      <c r="O1991" s="65" t="e">
        <f>VLOOKUP(E1991,'Trimming log'!$F$5:$V$5000,11,FALSE)</f>
        <v>#N/A</v>
      </c>
      <c r="P1991" s="65" t="e">
        <f>VLOOKUP(E1991,'Trimming log'!$F$5:$V$5000,12,FALSE)</f>
        <v>#N/A</v>
      </c>
      <c r="Q1991" s="65" t="e">
        <f>VLOOKUP(E1991,'Trimming log'!$F$5:$V$5000,13,FALSE)</f>
        <v>#N/A</v>
      </c>
      <c r="R1991" s="65" t="e">
        <f>VLOOKUP(E1991,'Trimming log'!$F$5:$V$5000,14,FALSE)</f>
        <v>#N/A</v>
      </c>
      <c r="S1991" s="65" t="e">
        <f>VLOOKUP(E1991,'Trimming log'!$F$5:$V$5000,15,FALSE)</f>
        <v>#N/A</v>
      </c>
      <c r="T1991" s="65" t="e">
        <f t="shared" ref="T1991:T2054" si="409">O1991-Q1991</f>
        <v>#N/A</v>
      </c>
      <c r="U1991" s="491" t="str">
        <f t="shared" ref="U1991:U2054" si="410">IF(C1991="","",(SUMIF($D$2:$D$25116,D1991,$O$2:$O$25116)))</f>
        <v/>
      </c>
      <c r="V1991" s="74">
        <f t="shared" si="400"/>
        <v>0</v>
      </c>
      <c r="W1991" s="134">
        <f t="shared" si="401"/>
        <v>0</v>
      </c>
      <c r="X1991" s="134" t="e">
        <f>VLOOKUP(E1991,'Trimming log'!$F$5:$Y$5000,19,FALSE)</f>
        <v>#N/A</v>
      </c>
      <c r="Y1991" s="134" t="e">
        <f>VLOOKUP(E1991,'Trimming log'!$F$5:$Y$5000,20,FALSE)</f>
        <v>#N/A</v>
      </c>
      <c r="Z1991" s="135" t="e">
        <f t="shared" si="402"/>
        <v>#N/A</v>
      </c>
      <c r="AA1991" s="135" t="e">
        <f t="shared" si="403"/>
        <v>#N/A</v>
      </c>
      <c r="AB1991" s="136" t="e">
        <f t="shared" si="404"/>
        <v>#N/A</v>
      </c>
      <c r="AC1991" s="136" t="e">
        <f t="shared" si="405"/>
        <v>#N/A</v>
      </c>
      <c r="AD1991" s="136" t="e">
        <f t="shared" si="406"/>
        <v>#N/A</v>
      </c>
      <c r="AE1991" s="136" t="e">
        <f t="shared" si="407"/>
        <v>#N/A</v>
      </c>
    </row>
    <row r="1992" spans="1:31">
      <c r="A1992" s="67" t="str">
        <f t="shared" si="408"/>
        <v/>
      </c>
      <c r="B1992" s="65">
        <f t="shared" ref="B1992:B2055" si="411">+B1991+1</f>
        <v>1969</v>
      </c>
      <c r="C1992" s="68" t="str">
        <f t="shared" ref="C1992:C2055" si="412">IF(D1992="","",(IF(D1993=D1992,"",1)))</f>
        <v/>
      </c>
      <c r="D1992" s="69"/>
      <c r="E1992" s="75"/>
      <c r="F1992" s="65" t="e">
        <f>VLOOKUP(E1992,'Trimming log'!$F$5:$V$5000,2,FALSE)</f>
        <v>#N/A</v>
      </c>
      <c r="G1992" s="65" t="e">
        <f>VLOOKUP(E1992,'Trimming log'!$F$5:$V$5000,3,FALSE)</f>
        <v>#N/A</v>
      </c>
      <c r="H1992" s="508" t="e">
        <f>VLOOKUP(E1992,'Trimming log'!$F$5:$V$5000,4,FALSE)</f>
        <v>#N/A</v>
      </c>
      <c r="I1992" s="65" t="e">
        <f>VLOOKUP(E1992,'Trimming log'!$F$5:$V$5000,5,FALSE)</f>
        <v>#N/A</v>
      </c>
      <c r="J1992" s="65" t="e">
        <f>VLOOKUP(E1992,'Trimming log'!$F$5:$V$5000,6,FALSE)</f>
        <v>#N/A</v>
      </c>
      <c r="K1992" s="65" t="e">
        <f>VLOOKUP(E1992,'Trimming log'!$F$5:$V$5000,7,FALSE)</f>
        <v>#N/A</v>
      </c>
      <c r="L1992" s="65" t="e">
        <f>VLOOKUP(E1992,'Trimming log'!$F$5:$V$5000,8,FALSE)</f>
        <v>#N/A</v>
      </c>
      <c r="M1992" s="65" t="e">
        <f>VLOOKUP(E1992,'Trimming log'!$F$5:$V$5000,9,FALSE)</f>
        <v>#N/A</v>
      </c>
      <c r="N1992" s="507" t="e">
        <f>VLOOKUP(E1992,'Trimming log'!$F$5:$V$5000,10,FALSE)</f>
        <v>#N/A</v>
      </c>
      <c r="O1992" s="65" t="e">
        <f>VLOOKUP(E1992,'Trimming log'!$F$5:$V$5000,11,FALSE)</f>
        <v>#N/A</v>
      </c>
      <c r="P1992" s="65" t="e">
        <f>VLOOKUP(E1992,'Trimming log'!$F$5:$V$5000,12,FALSE)</f>
        <v>#N/A</v>
      </c>
      <c r="Q1992" s="65" t="e">
        <f>VLOOKUP(E1992,'Trimming log'!$F$5:$V$5000,13,FALSE)</f>
        <v>#N/A</v>
      </c>
      <c r="R1992" s="65" t="e">
        <f>VLOOKUP(E1992,'Trimming log'!$F$5:$V$5000,14,FALSE)</f>
        <v>#N/A</v>
      </c>
      <c r="S1992" s="65" t="e">
        <f>VLOOKUP(E1992,'Trimming log'!$F$5:$V$5000,15,FALSE)</f>
        <v>#N/A</v>
      </c>
      <c r="T1992" s="65" t="e">
        <f t="shared" si="409"/>
        <v>#N/A</v>
      </c>
      <c r="U1992" s="491" t="str">
        <f t="shared" si="410"/>
        <v/>
      </c>
      <c r="V1992" s="74">
        <f t="shared" ref="V1992:V2055" si="413">D1992</f>
        <v>0</v>
      </c>
      <c r="W1992" s="134">
        <f t="shared" ref="W1992:W2055" si="414">E1992</f>
        <v>0</v>
      </c>
      <c r="X1992" s="134" t="e">
        <f>VLOOKUP(E1992,'Trimming log'!$F$5:$Y$5000,19,FALSE)</f>
        <v>#N/A</v>
      </c>
      <c r="Y1992" s="134" t="e">
        <f>VLOOKUP(E1992,'Trimming log'!$F$5:$Y$5000,20,FALSE)</f>
        <v>#N/A</v>
      </c>
      <c r="Z1992" s="135" t="e">
        <f t="shared" ref="Z1992:Z2055" si="415">G1992</f>
        <v>#N/A</v>
      </c>
      <c r="AA1992" s="135" t="e">
        <f t="shared" ref="AA1992:AA2055" si="416">H1992</f>
        <v>#N/A</v>
      </c>
      <c r="AB1992" s="136" t="e">
        <f t="shared" ref="AB1992:AB2055" si="417">N1992</f>
        <v>#N/A</v>
      </c>
      <c r="AC1992" s="136" t="e">
        <f t="shared" ref="AC1992:AC2055" si="418">O1992</f>
        <v>#N/A</v>
      </c>
      <c r="AD1992" s="136" t="e">
        <f t="shared" ref="AD1992:AD2055" si="419">Q1992</f>
        <v>#N/A</v>
      </c>
      <c r="AE1992" s="136" t="e">
        <f t="shared" ref="AE1992:AE2055" si="420">T1992</f>
        <v>#N/A</v>
      </c>
    </row>
    <row r="1993" spans="1:31">
      <c r="A1993" s="67" t="str">
        <f t="shared" si="408"/>
        <v/>
      </c>
      <c r="B1993" s="65">
        <f t="shared" si="411"/>
        <v>1970</v>
      </c>
      <c r="C1993" s="68" t="str">
        <f t="shared" si="412"/>
        <v/>
      </c>
      <c r="D1993" s="69"/>
      <c r="E1993" s="75"/>
      <c r="F1993" s="65" t="e">
        <f>VLOOKUP(E1993,'Trimming log'!$F$5:$V$5000,2,FALSE)</f>
        <v>#N/A</v>
      </c>
      <c r="G1993" s="65" t="e">
        <f>VLOOKUP(E1993,'Trimming log'!$F$5:$V$5000,3,FALSE)</f>
        <v>#N/A</v>
      </c>
      <c r="H1993" s="508" t="e">
        <f>VLOOKUP(E1993,'Trimming log'!$F$5:$V$5000,4,FALSE)</f>
        <v>#N/A</v>
      </c>
      <c r="I1993" s="65" t="e">
        <f>VLOOKUP(E1993,'Trimming log'!$F$5:$V$5000,5,FALSE)</f>
        <v>#N/A</v>
      </c>
      <c r="J1993" s="65" t="e">
        <f>VLOOKUP(E1993,'Trimming log'!$F$5:$V$5000,6,FALSE)</f>
        <v>#N/A</v>
      </c>
      <c r="K1993" s="65" t="e">
        <f>VLOOKUP(E1993,'Trimming log'!$F$5:$V$5000,7,FALSE)</f>
        <v>#N/A</v>
      </c>
      <c r="L1993" s="65" t="e">
        <f>VLOOKUP(E1993,'Trimming log'!$F$5:$V$5000,8,FALSE)</f>
        <v>#N/A</v>
      </c>
      <c r="M1993" s="65" t="e">
        <f>VLOOKUP(E1993,'Trimming log'!$F$5:$V$5000,9,FALSE)</f>
        <v>#N/A</v>
      </c>
      <c r="N1993" s="507" t="e">
        <f>VLOOKUP(E1993,'Trimming log'!$F$5:$V$5000,10,FALSE)</f>
        <v>#N/A</v>
      </c>
      <c r="O1993" s="65" t="e">
        <f>VLOOKUP(E1993,'Trimming log'!$F$5:$V$5000,11,FALSE)</f>
        <v>#N/A</v>
      </c>
      <c r="P1993" s="65" t="e">
        <f>VLOOKUP(E1993,'Trimming log'!$F$5:$V$5000,12,FALSE)</f>
        <v>#N/A</v>
      </c>
      <c r="Q1993" s="65" t="e">
        <f>VLOOKUP(E1993,'Trimming log'!$F$5:$V$5000,13,FALSE)</f>
        <v>#N/A</v>
      </c>
      <c r="R1993" s="65" t="e">
        <f>VLOOKUP(E1993,'Trimming log'!$F$5:$V$5000,14,FALSE)</f>
        <v>#N/A</v>
      </c>
      <c r="S1993" s="65" t="e">
        <f>VLOOKUP(E1993,'Trimming log'!$F$5:$V$5000,15,FALSE)</f>
        <v>#N/A</v>
      </c>
      <c r="T1993" s="65" t="e">
        <f t="shared" si="409"/>
        <v>#N/A</v>
      </c>
      <c r="U1993" s="491" t="str">
        <f t="shared" si="410"/>
        <v/>
      </c>
      <c r="V1993" s="74">
        <f t="shared" si="413"/>
        <v>0</v>
      </c>
      <c r="W1993" s="134">
        <f t="shared" si="414"/>
        <v>0</v>
      </c>
      <c r="X1993" s="134" t="e">
        <f>VLOOKUP(E1993,'Trimming log'!$F$5:$Y$5000,19,FALSE)</f>
        <v>#N/A</v>
      </c>
      <c r="Y1993" s="134" t="e">
        <f>VLOOKUP(E1993,'Trimming log'!$F$5:$Y$5000,20,FALSE)</f>
        <v>#N/A</v>
      </c>
      <c r="Z1993" s="135" t="e">
        <f t="shared" si="415"/>
        <v>#N/A</v>
      </c>
      <c r="AA1993" s="135" t="e">
        <f t="shared" si="416"/>
        <v>#N/A</v>
      </c>
      <c r="AB1993" s="136" t="e">
        <f t="shared" si="417"/>
        <v>#N/A</v>
      </c>
      <c r="AC1993" s="136" t="e">
        <f t="shared" si="418"/>
        <v>#N/A</v>
      </c>
      <c r="AD1993" s="136" t="e">
        <f t="shared" si="419"/>
        <v>#N/A</v>
      </c>
      <c r="AE1993" s="136" t="e">
        <f t="shared" si="420"/>
        <v>#N/A</v>
      </c>
    </row>
    <row r="1994" spans="1:31">
      <c r="A1994" s="67" t="str">
        <f t="shared" si="408"/>
        <v/>
      </c>
      <c r="B1994" s="65">
        <f t="shared" si="411"/>
        <v>1971</v>
      </c>
      <c r="C1994" s="68" t="str">
        <f t="shared" si="412"/>
        <v/>
      </c>
      <c r="D1994" s="69"/>
      <c r="E1994" s="75"/>
      <c r="F1994" s="65" t="e">
        <f>VLOOKUP(E1994,'Trimming log'!$F$5:$V$5000,2,FALSE)</f>
        <v>#N/A</v>
      </c>
      <c r="G1994" s="65" t="e">
        <f>VLOOKUP(E1994,'Trimming log'!$F$5:$V$5000,3,FALSE)</f>
        <v>#N/A</v>
      </c>
      <c r="H1994" s="508" t="e">
        <f>VLOOKUP(E1994,'Trimming log'!$F$5:$V$5000,4,FALSE)</f>
        <v>#N/A</v>
      </c>
      <c r="I1994" s="65" t="e">
        <f>VLOOKUP(E1994,'Trimming log'!$F$5:$V$5000,5,FALSE)</f>
        <v>#N/A</v>
      </c>
      <c r="J1994" s="65" t="e">
        <f>VLOOKUP(E1994,'Trimming log'!$F$5:$V$5000,6,FALSE)</f>
        <v>#N/A</v>
      </c>
      <c r="K1994" s="65" t="e">
        <f>VLOOKUP(E1994,'Trimming log'!$F$5:$V$5000,7,FALSE)</f>
        <v>#N/A</v>
      </c>
      <c r="L1994" s="65" t="e">
        <f>VLOOKUP(E1994,'Trimming log'!$F$5:$V$5000,8,FALSE)</f>
        <v>#N/A</v>
      </c>
      <c r="M1994" s="65" t="e">
        <f>VLOOKUP(E1994,'Trimming log'!$F$5:$V$5000,9,FALSE)</f>
        <v>#N/A</v>
      </c>
      <c r="N1994" s="507" t="e">
        <f>VLOOKUP(E1994,'Trimming log'!$F$5:$V$5000,10,FALSE)</f>
        <v>#N/A</v>
      </c>
      <c r="O1994" s="65" t="e">
        <f>VLOOKUP(E1994,'Trimming log'!$F$5:$V$5000,11,FALSE)</f>
        <v>#N/A</v>
      </c>
      <c r="P1994" s="65" t="e">
        <f>VLOOKUP(E1994,'Trimming log'!$F$5:$V$5000,12,FALSE)</f>
        <v>#N/A</v>
      </c>
      <c r="Q1994" s="65" t="e">
        <f>VLOOKUP(E1994,'Trimming log'!$F$5:$V$5000,13,FALSE)</f>
        <v>#N/A</v>
      </c>
      <c r="R1994" s="65" t="e">
        <f>VLOOKUP(E1994,'Trimming log'!$F$5:$V$5000,14,FALSE)</f>
        <v>#N/A</v>
      </c>
      <c r="S1994" s="65" t="e">
        <f>VLOOKUP(E1994,'Trimming log'!$F$5:$V$5000,15,FALSE)</f>
        <v>#N/A</v>
      </c>
      <c r="T1994" s="65" t="e">
        <f t="shared" si="409"/>
        <v>#N/A</v>
      </c>
      <c r="U1994" s="491" t="str">
        <f t="shared" si="410"/>
        <v/>
      </c>
      <c r="V1994" s="74">
        <f t="shared" si="413"/>
        <v>0</v>
      </c>
      <c r="W1994" s="134">
        <f t="shared" si="414"/>
        <v>0</v>
      </c>
      <c r="X1994" s="134" t="e">
        <f>VLOOKUP(E1994,'Trimming log'!$F$5:$Y$5000,19,FALSE)</f>
        <v>#N/A</v>
      </c>
      <c r="Y1994" s="134" t="e">
        <f>VLOOKUP(E1994,'Trimming log'!$F$5:$Y$5000,20,FALSE)</f>
        <v>#N/A</v>
      </c>
      <c r="Z1994" s="135" t="e">
        <f t="shared" si="415"/>
        <v>#N/A</v>
      </c>
      <c r="AA1994" s="135" t="e">
        <f t="shared" si="416"/>
        <v>#N/A</v>
      </c>
      <c r="AB1994" s="136" t="e">
        <f t="shared" si="417"/>
        <v>#N/A</v>
      </c>
      <c r="AC1994" s="136" t="e">
        <f t="shared" si="418"/>
        <v>#N/A</v>
      </c>
      <c r="AD1994" s="136" t="e">
        <f t="shared" si="419"/>
        <v>#N/A</v>
      </c>
      <c r="AE1994" s="136" t="e">
        <f t="shared" si="420"/>
        <v>#N/A</v>
      </c>
    </row>
    <row r="1995" spans="1:31">
      <c r="A1995" s="67" t="str">
        <f t="shared" si="408"/>
        <v/>
      </c>
      <c r="B1995" s="65">
        <f t="shared" si="411"/>
        <v>1972</v>
      </c>
      <c r="C1995" s="68" t="str">
        <f t="shared" si="412"/>
        <v/>
      </c>
      <c r="D1995" s="69"/>
      <c r="E1995" s="75"/>
      <c r="F1995" s="65" t="e">
        <f>VLOOKUP(E1995,'Trimming log'!$F$5:$V$5000,2,FALSE)</f>
        <v>#N/A</v>
      </c>
      <c r="G1995" s="65" t="e">
        <f>VLOOKUP(E1995,'Trimming log'!$F$5:$V$5000,3,FALSE)</f>
        <v>#N/A</v>
      </c>
      <c r="H1995" s="508" t="e">
        <f>VLOOKUP(E1995,'Trimming log'!$F$5:$V$5000,4,FALSE)</f>
        <v>#N/A</v>
      </c>
      <c r="I1995" s="65" t="e">
        <f>VLOOKUP(E1995,'Trimming log'!$F$5:$V$5000,5,FALSE)</f>
        <v>#N/A</v>
      </c>
      <c r="J1995" s="65" t="e">
        <f>VLOOKUP(E1995,'Trimming log'!$F$5:$V$5000,6,FALSE)</f>
        <v>#N/A</v>
      </c>
      <c r="K1995" s="65" t="e">
        <f>VLOOKUP(E1995,'Trimming log'!$F$5:$V$5000,7,FALSE)</f>
        <v>#N/A</v>
      </c>
      <c r="L1995" s="65" t="e">
        <f>VLOOKUP(E1995,'Trimming log'!$F$5:$V$5000,8,FALSE)</f>
        <v>#N/A</v>
      </c>
      <c r="M1995" s="65" t="e">
        <f>VLOOKUP(E1995,'Trimming log'!$F$5:$V$5000,9,FALSE)</f>
        <v>#N/A</v>
      </c>
      <c r="N1995" s="507" t="e">
        <f>VLOOKUP(E1995,'Trimming log'!$F$5:$V$5000,10,FALSE)</f>
        <v>#N/A</v>
      </c>
      <c r="O1995" s="65" t="e">
        <f>VLOOKUP(E1995,'Trimming log'!$F$5:$V$5000,11,FALSE)</f>
        <v>#N/A</v>
      </c>
      <c r="P1995" s="65" t="e">
        <f>VLOOKUP(E1995,'Trimming log'!$F$5:$V$5000,12,FALSE)</f>
        <v>#N/A</v>
      </c>
      <c r="Q1995" s="65" t="e">
        <f>VLOOKUP(E1995,'Trimming log'!$F$5:$V$5000,13,FALSE)</f>
        <v>#N/A</v>
      </c>
      <c r="R1995" s="65" t="e">
        <f>VLOOKUP(E1995,'Trimming log'!$F$5:$V$5000,14,FALSE)</f>
        <v>#N/A</v>
      </c>
      <c r="S1995" s="65" t="e">
        <f>VLOOKUP(E1995,'Trimming log'!$F$5:$V$5000,15,FALSE)</f>
        <v>#N/A</v>
      </c>
      <c r="T1995" s="65" t="e">
        <f t="shared" si="409"/>
        <v>#N/A</v>
      </c>
      <c r="U1995" s="491" t="str">
        <f t="shared" si="410"/>
        <v/>
      </c>
      <c r="V1995" s="74">
        <f t="shared" si="413"/>
        <v>0</v>
      </c>
      <c r="W1995" s="134">
        <f t="shared" si="414"/>
        <v>0</v>
      </c>
      <c r="X1995" s="134" t="e">
        <f>VLOOKUP(E1995,'Trimming log'!$F$5:$Y$5000,19,FALSE)</f>
        <v>#N/A</v>
      </c>
      <c r="Y1995" s="134" t="e">
        <f>VLOOKUP(E1995,'Trimming log'!$F$5:$Y$5000,20,FALSE)</f>
        <v>#N/A</v>
      </c>
      <c r="Z1995" s="135" t="e">
        <f t="shared" si="415"/>
        <v>#N/A</v>
      </c>
      <c r="AA1995" s="135" t="e">
        <f t="shared" si="416"/>
        <v>#N/A</v>
      </c>
      <c r="AB1995" s="136" t="e">
        <f t="shared" si="417"/>
        <v>#N/A</v>
      </c>
      <c r="AC1995" s="136" t="e">
        <f t="shared" si="418"/>
        <v>#N/A</v>
      </c>
      <c r="AD1995" s="136" t="e">
        <f t="shared" si="419"/>
        <v>#N/A</v>
      </c>
      <c r="AE1995" s="136" t="e">
        <f t="shared" si="420"/>
        <v>#N/A</v>
      </c>
    </row>
    <row r="1996" spans="1:31">
      <c r="A1996" s="67" t="str">
        <f t="shared" si="408"/>
        <v/>
      </c>
      <c r="B1996" s="65">
        <f t="shared" si="411"/>
        <v>1973</v>
      </c>
      <c r="C1996" s="68" t="str">
        <f t="shared" si="412"/>
        <v/>
      </c>
      <c r="D1996" s="69"/>
      <c r="E1996" s="75"/>
      <c r="F1996" s="65" t="e">
        <f>VLOOKUP(E1996,'Trimming log'!$F$5:$V$5000,2,FALSE)</f>
        <v>#N/A</v>
      </c>
      <c r="G1996" s="65" t="e">
        <f>VLOOKUP(E1996,'Trimming log'!$F$5:$V$5000,3,FALSE)</f>
        <v>#N/A</v>
      </c>
      <c r="H1996" s="508" t="e">
        <f>VLOOKUP(E1996,'Trimming log'!$F$5:$V$5000,4,FALSE)</f>
        <v>#N/A</v>
      </c>
      <c r="I1996" s="65" t="e">
        <f>VLOOKUP(E1996,'Trimming log'!$F$5:$V$5000,5,FALSE)</f>
        <v>#N/A</v>
      </c>
      <c r="J1996" s="65" t="e">
        <f>VLOOKUP(E1996,'Trimming log'!$F$5:$V$5000,6,FALSE)</f>
        <v>#N/A</v>
      </c>
      <c r="K1996" s="65" t="e">
        <f>VLOOKUP(E1996,'Trimming log'!$F$5:$V$5000,7,FALSE)</f>
        <v>#N/A</v>
      </c>
      <c r="L1996" s="65" t="e">
        <f>VLOOKUP(E1996,'Trimming log'!$F$5:$V$5000,8,FALSE)</f>
        <v>#N/A</v>
      </c>
      <c r="M1996" s="65" t="e">
        <f>VLOOKUP(E1996,'Trimming log'!$F$5:$V$5000,9,FALSE)</f>
        <v>#N/A</v>
      </c>
      <c r="N1996" s="507" t="e">
        <f>VLOOKUP(E1996,'Trimming log'!$F$5:$V$5000,10,FALSE)</f>
        <v>#N/A</v>
      </c>
      <c r="O1996" s="65" t="e">
        <f>VLOOKUP(E1996,'Trimming log'!$F$5:$V$5000,11,FALSE)</f>
        <v>#N/A</v>
      </c>
      <c r="P1996" s="65" t="e">
        <f>VLOOKUP(E1996,'Trimming log'!$F$5:$V$5000,12,FALSE)</f>
        <v>#N/A</v>
      </c>
      <c r="Q1996" s="65" t="e">
        <f>VLOOKUP(E1996,'Trimming log'!$F$5:$V$5000,13,FALSE)</f>
        <v>#N/A</v>
      </c>
      <c r="R1996" s="65" t="e">
        <f>VLOOKUP(E1996,'Trimming log'!$F$5:$V$5000,14,FALSE)</f>
        <v>#N/A</v>
      </c>
      <c r="S1996" s="65" t="e">
        <f>VLOOKUP(E1996,'Trimming log'!$F$5:$V$5000,15,FALSE)</f>
        <v>#N/A</v>
      </c>
      <c r="T1996" s="65" t="e">
        <f t="shared" si="409"/>
        <v>#N/A</v>
      </c>
      <c r="U1996" s="491" t="str">
        <f t="shared" si="410"/>
        <v/>
      </c>
      <c r="V1996" s="74">
        <f t="shared" si="413"/>
        <v>0</v>
      </c>
      <c r="W1996" s="134">
        <f t="shared" si="414"/>
        <v>0</v>
      </c>
      <c r="X1996" s="134" t="e">
        <f>VLOOKUP(E1996,'Trimming log'!$F$5:$Y$5000,19,FALSE)</f>
        <v>#N/A</v>
      </c>
      <c r="Y1996" s="134" t="e">
        <f>VLOOKUP(E1996,'Trimming log'!$F$5:$Y$5000,20,FALSE)</f>
        <v>#N/A</v>
      </c>
      <c r="Z1996" s="135" t="e">
        <f t="shared" si="415"/>
        <v>#N/A</v>
      </c>
      <c r="AA1996" s="135" t="e">
        <f t="shared" si="416"/>
        <v>#N/A</v>
      </c>
      <c r="AB1996" s="136" t="e">
        <f t="shared" si="417"/>
        <v>#N/A</v>
      </c>
      <c r="AC1996" s="136" t="e">
        <f t="shared" si="418"/>
        <v>#N/A</v>
      </c>
      <c r="AD1996" s="136" t="e">
        <f t="shared" si="419"/>
        <v>#N/A</v>
      </c>
      <c r="AE1996" s="136" t="e">
        <f t="shared" si="420"/>
        <v>#N/A</v>
      </c>
    </row>
    <row r="1997" spans="1:31">
      <c r="A1997" s="67" t="str">
        <f t="shared" si="408"/>
        <v/>
      </c>
      <c r="B1997" s="65">
        <f t="shared" si="411"/>
        <v>1974</v>
      </c>
      <c r="C1997" s="68" t="str">
        <f t="shared" si="412"/>
        <v/>
      </c>
      <c r="D1997" s="69"/>
      <c r="E1997" s="75"/>
      <c r="F1997" s="65" t="e">
        <f>VLOOKUP(E1997,'Trimming log'!$F$5:$V$5000,2,FALSE)</f>
        <v>#N/A</v>
      </c>
      <c r="G1997" s="65" t="e">
        <f>VLOOKUP(E1997,'Trimming log'!$F$5:$V$5000,3,FALSE)</f>
        <v>#N/A</v>
      </c>
      <c r="H1997" s="508" t="e">
        <f>VLOOKUP(E1997,'Trimming log'!$F$5:$V$5000,4,FALSE)</f>
        <v>#N/A</v>
      </c>
      <c r="I1997" s="65" t="e">
        <f>VLOOKUP(E1997,'Trimming log'!$F$5:$V$5000,5,FALSE)</f>
        <v>#N/A</v>
      </c>
      <c r="J1997" s="65" t="e">
        <f>VLOOKUP(E1997,'Trimming log'!$F$5:$V$5000,6,FALSE)</f>
        <v>#N/A</v>
      </c>
      <c r="K1997" s="65" t="e">
        <f>VLOOKUP(E1997,'Trimming log'!$F$5:$V$5000,7,FALSE)</f>
        <v>#N/A</v>
      </c>
      <c r="L1997" s="65" t="e">
        <f>VLOOKUP(E1997,'Trimming log'!$F$5:$V$5000,8,FALSE)</f>
        <v>#N/A</v>
      </c>
      <c r="M1997" s="65" t="e">
        <f>VLOOKUP(E1997,'Trimming log'!$F$5:$V$5000,9,FALSE)</f>
        <v>#N/A</v>
      </c>
      <c r="N1997" s="507" t="e">
        <f>VLOOKUP(E1997,'Trimming log'!$F$5:$V$5000,10,FALSE)</f>
        <v>#N/A</v>
      </c>
      <c r="O1997" s="65" t="e">
        <f>VLOOKUP(E1997,'Trimming log'!$F$5:$V$5000,11,FALSE)</f>
        <v>#N/A</v>
      </c>
      <c r="P1997" s="65" t="e">
        <f>VLOOKUP(E1997,'Trimming log'!$F$5:$V$5000,12,FALSE)</f>
        <v>#N/A</v>
      </c>
      <c r="Q1997" s="65" t="e">
        <f>VLOOKUP(E1997,'Trimming log'!$F$5:$V$5000,13,FALSE)</f>
        <v>#N/A</v>
      </c>
      <c r="R1997" s="65" t="e">
        <f>VLOOKUP(E1997,'Trimming log'!$F$5:$V$5000,14,FALSE)</f>
        <v>#N/A</v>
      </c>
      <c r="S1997" s="65" t="e">
        <f>VLOOKUP(E1997,'Trimming log'!$F$5:$V$5000,15,FALSE)</f>
        <v>#N/A</v>
      </c>
      <c r="T1997" s="65" t="e">
        <f t="shared" si="409"/>
        <v>#N/A</v>
      </c>
      <c r="U1997" s="491" t="str">
        <f t="shared" si="410"/>
        <v/>
      </c>
      <c r="V1997" s="74">
        <f t="shared" si="413"/>
        <v>0</v>
      </c>
      <c r="W1997" s="134">
        <f t="shared" si="414"/>
        <v>0</v>
      </c>
      <c r="X1997" s="134" t="e">
        <f>VLOOKUP(E1997,'Trimming log'!$F$5:$Y$5000,19,FALSE)</f>
        <v>#N/A</v>
      </c>
      <c r="Y1997" s="134" t="e">
        <f>VLOOKUP(E1997,'Trimming log'!$F$5:$Y$5000,20,FALSE)</f>
        <v>#N/A</v>
      </c>
      <c r="Z1997" s="135" t="e">
        <f t="shared" si="415"/>
        <v>#N/A</v>
      </c>
      <c r="AA1997" s="135" t="e">
        <f t="shared" si="416"/>
        <v>#N/A</v>
      </c>
      <c r="AB1997" s="136" t="e">
        <f t="shared" si="417"/>
        <v>#N/A</v>
      </c>
      <c r="AC1997" s="136" t="e">
        <f t="shared" si="418"/>
        <v>#N/A</v>
      </c>
      <c r="AD1997" s="136" t="e">
        <f t="shared" si="419"/>
        <v>#N/A</v>
      </c>
      <c r="AE1997" s="136" t="e">
        <f t="shared" si="420"/>
        <v>#N/A</v>
      </c>
    </row>
    <row r="1998" spans="1:31">
      <c r="A1998" s="67" t="str">
        <f t="shared" si="408"/>
        <v/>
      </c>
      <c r="B1998" s="65">
        <f t="shared" si="411"/>
        <v>1975</v>
      </c>
      <c r="C1998" s="68" t="str">
        <f t="shared" si="412"/>
        <v/>
      </c>
      <c r="D1998" s="69"/>
      <c r="E1998" s="75"/>
      <c r="F1998" s="65" t="e">
        <f>VLOOKUP(E1998,'Trimming log'!$F$5:$V$5000,2,FALSE)</f>
        <v>#N/A</v>
      </c>
      <c r="G1998" s="65" t="e">
        <f>VLOOKUP(E1998,'Trimming log'!$F$5:$V$5000,3,FALSE)</f>
        <v>#N/A</v>
      </c>
      <c r="H1998" s="508" t="e">
        <f>VLOOKUP(E1998,'Trimming log'!$F$5:$V$5000,4,FALSE)</f>
        <v>#N/A</v>
      </c>
      <c r="I1998" s="65" t="e">
        <f>VLOOKUP(E1998,'Trimming log'!$F$5:$V$5000,5,FALSE)</f>
        <v>#N/A</v>
      </c>
      <c r="J1998" s="65" t="e">
        <f>VLOOKUP(E1998,'Trimming log'!$F$5:$V$5000,6,FALSE)</f>
        <v>#N/A</v>
      </c>
      <c r="K1998" s="65" t="e">
        <f>VLOOKUP(E1998,'Trimming log'!$F$5:$V$5000,7,FALSE)</f>
        <v>#N/A</v>
      </c>
      <c r="L1998" s="65" t="e">
        <f>VLOOKUP(E1998,'Trimming log'!$F$5:$V$5000,8,FALSE)</f>
        <v>#N/A</v>
      </c>
      <c r="M1998" s="65" t="e">
        <f>VLOOKUP(E1998,'Trimming log'!$F$5:$V$5000,9,FALSE)</f>
        <v>#N/A</v>
      </c>
      <c r="N1998" s="507" t="e">
        <f>VLOOKUP(E1998,'Trimming log'!$F$5:$V$5000,10,FALSE)</f>
        <v>#N/A</v>
      </c>
      <c r="O1998" s="65" t="e">
        <f>VLOOKUP(E1998,'Trimming log'!$F$5:$V$5000,11,FALSE)</f>
        <v>#N/A</v>
      </c>
      <c r="P1998" s="65" t="e">
        <f>VLOOKUP(E1998,'Trimming log'!$F$5:$V$5000,12,FALSE)</f>
        <v>#N/A</v>
      </c>
      <c r="Q1998" s="65" t="e">
        <f>VLOOKUP(E1998,'Trimming log'!$F$5:$V$5000,13,FALSE)</f>
        <v>#N/A</v>
      </c>
      <c r="R1998" s="65" t="e">
        <f>VLOOKUP(E1998,'Trimming log'!$F$5:$V$5000,14,FALSE)</f>
        <v>#N/A</v>
      </c>
      <c r="S1998" s="65" t="e">
        <f>VLOOKUP(E1998,'Trimming log'!$F$5:$V$5000,15,FALSE)</f>
        <v>#N/A</v>
      </c>
      <c r="T1998" s="65" t="e">
        <f t="shared" si="409"/>
        <v>#N/A</v>
      </c>
      <c r="U1998" s="491" t="str">
        <f t="shared" si="410"/>
        <v/>
      </c>
      <c r="V1998" s="74">
        <f t="shared" si="413"/>
        <v>0</v>
      </c>
      <c r="W1998" s="134">
        <f t="shared" si="414"/>
        <v>0</v>
      </c>
      <c r="X1998" s="134" t="e">
        <f>VLOOKUP(E1998,'Trimming log'!$F$5:$Y$5000,19,FALSE)</f>
        <v>#N/A</v>
      </c>
      <c r="Y1998" s="134" t="e">
        <f>VLOOKUP(E1998,'Trimming log'!$F$5:$Y$5000,20,FALSE)</f>
        <v>#N/A</v>
      </c>
      <c r="Z1998" s="135" t="e">
        <f t="shared" si="415"/>
        <v>#N/A</v>
      </c>
      <c r="AA1998" s="135" t="e">
        <f t="shared" si="416"/>
        <v>#N/A</v>
      </c>
      <c r="AB1998" s="136" t="e">
        <f t="shared" si="417"/>
        <v>#N/A</v>
      </c>
      <c r="AC1998" s="136" t="e">
        <f t="shared" si="418"/>
        <v>#N/A</v>
      </c>
      <c r="AD1998" s="136" t="e">
        <f t="shared" si="419"/>
        <v>#N/A</v>
      </c>
      <c r="AE1998" s="136" t="e">
        <f t="shared" si="420"/>
        <v>#N/A</v>
      </c>
    </row>
    <row r="1999" spans="1:31">
      <c r="A1999" s="67" t="str">
        <f t="shared" si="408"/>
        <v/>
      </c>
      <c r="B1999" s="65">
        <f t="shared" si="411"/>
        <v>1976</v>
      </c>
      <c r="C1999" s="68" t="str">
        <f t="shared" si="412"/>
        <v/>
      </c>
      <c r="D1999" s="69"/>
      <c r="E1999" s="75"/>
      <c r="F1999" s="65" t="e">
        <f>VLOOKUP(E1999,'Trimming log'!$F$5:$V$5000,2,FALSE)</f>
        <v>#N/A</v>
      </c>
      <c r="G1999" s="65" t="e">
        <f>VLOOKUP(E1999,'Trimming log'!$F$5:$V$5000,3,FALSE)</f>
        <v>#N/A</v>
      </c>
      <c r="H1999" s="508" t="e">
        <f>VLOOKUP(E1999,'Trimming log'!$F$5:$V$5000,4,FALSE)</f>
        <v>#N/A</v>
      </c>
      <c r="I1999" s="65" t="e">
        <f>VLOOKUP(E1999,'Trimming log'!$F$5:$V$5000,5,FALSE)</f>
        <v>#N/A</v>
      </c>
      <c r="J1999" s="65" t="e">
        <f>VLOOKUP(E1999,'Trimming log'!$F$5:$V$5000,6,FALSE)</f>
        <v>#N/A</v>
      </c>
      <c r="K1999" s="65" t="e">
        <f>VLOOKUP(E1999,'Trimming log'!$F$5:$V$5000,7,FALSE)</f>
        <v>#N/A</v>
      </c>
      <c r="L1999" s="65" t="e">
        <f>VLOOKUP(E1999,'Trimming log'!$F$5:$V$5000,8,FALSE)</f>
        <v>#N/A</v>
      </c>
      <c r="M1999" s="65" t="e">
        <f>VLOOKUP(E1999,'Trimming log'!$F$5:$V$5000,9,FALSE)</f>
        <v>#N/A</v>
      </c>
      <c r="N1999" s="507" t="e">
        <f>VLOOKUP(E1999,'Trimming log'!$F$5:$V$5000,10,FALSE)</f>
        <v>#N/A</v>
      </c>
      <c r="O1999" s="65" t="e">
        <f>VLOOKUP(E1999,'Trimming log'!$F$5:$V$5000,11,FALSE)</f>
        <v>#N/A</v>
      </c>
      <c r="P1999" s="65" t="e">
        <f>VLOOKUP(E1999,'Trimming log'!$F$5:$V$5000,12,FALSE)</f>
        <v>#N/A</v>
      </c>
      <c r="Q1999" s="65" t="e">
        <f>VLOOKUP(E1999,'Trimming log'!$F$5:$V$5000,13,FALSE)</f>
        <v>#N/A</v>
      </c>
      <c r="R1999" s="65" t="e">
        <f>VLOOKUP(E1999,'Trimming log'!$F$5:$V$5000,14,FALSE)</f>
        <v>#N/A</v>
      </c>
      <c r="S1999" s="65" t="e">
        <f>VLOOKUP(E1999,'Trimming log'!$F$5:$V$5000,15,FALSE)</f>
        <v>#N/A</v>
      </c>
      <c r="T1999" s="65" t="e">
        <f t="shared" si="409"/>
        <v>#N/A</v>
      </c>
      <c r="U1999" s="491" t="str">
        <f t="shared" si="410"/>
        <v/>
      </c>
      <c r="V1999" s="74">
        <f t="shared" si="413"/>
        <v>0</v>
      </c>
      <c r="W1999" s="134">
        <f t="shared" si="414"/>
        <v>0</v>
      </c>
      <c r="X1999" s="134" t="e">
        <f>VLOOKUP(E1999,'Trimming log'!$F$5:$Y$5000,19,FALSE)</f>
        <v>#N/A</v>
      </c>
      <c r="Y1999" s="134" t="e">
        <f>VLOOKUP(E1999,'Trimming log'!$F$5:$Y$5000,20,FALSE)</f>
        <v>#N/A</v>
      </c>
      <c r="Z1999" s="135" t="e">
        <f t="shared" si="415"/>
        <v>#N/A</v>
      </c>
      <c r="AA1999" s="135" t="e">
        <f t="shared" si="416"/>
        <v>#N/A</v>
      </c>
      <c r="AB1999" s="136" t="e">
        <f t="shared" si="417"/>
        <v>#N/A</v>
      </c>
      <c r="AC1999" s="136" t="e">
        <f t="shared" si="418"/>
        <v>#N/A</v>
      </c>
      <c r="AD1999" s="136" t="e">
        <f t="shared" si="419"/>
        <v>#N/A</v>
      </c>
      <c r="AE1999" s="136" t="e">
        <f t="shared" si="420"/>
        <v>#N/A</v>
      </c>
    </row>
    <row r="2000" spans="1:31">
      <c r="A2000" s="67" t="str">
        <f t="shared" si="408"/>
        <v/>
      </c>
      <c r="B2000" s="65">
        <f t="shared" si="411"/>
        <v>1977</v>
      </c>
      <c r="C2000" s="68" t="str">
        <f t="shared" si="412"/>
        <v/>
      </c>
      <c r="D2000" s="69"/>
      <c r="E2000" s="75"/>
      <c r="F2000" s="65" t="e">
        <f>VLOOKUP(E2000,'Trimming log'!$F$5:$V$5000,2,FALSE)</f>
        <v>#N/A</v>
      </c>
      <c r="G2000" s="65" t="e">
        <f>VLOOKUP(E2000,'Trimming log'!$F$5:$V$5000,3,FALSE)</f>
        <v>#N/A</v>
      </c>
      <c r="H2000" s="508" t="e">
        <f>VLOOKUP(E2000,'Trimming log'!$F$5:$V$5000,4,FALSE)</f>
        <v>#N/A</v>
      </c>
      <c r="I2000" s="65" t="e">
        <f>VLOOKUP(E2000,'Trimming log'!$F$5:$V$5000,5,FALSE)</f>
        <v>#N/A</v>
      </c>
      <c r="J2000" s="65" t="e">
        <f>VLOOKUP(E2000,'Trimming log'!$F$5:$V$5000,6,FALSE)</f>
        <v>#N/A</v>
      </c>
      <c r="K2000" s="65" t="e">
        <f>VLOOKUP(E2000,'Trimming log'!$F$5:$V$5000,7,FALSE)</f>
        <v>#N/A</v>
      </c>
      <c r="L2000" s="65" t="e">
        <f>VLOOKUP(E2000,'Trimming log'!$F$5:$V$5000,8,FALSE)</f>
        <v>#N/A</v>
      </c>
      <c r="M2000" s="65" t="e">
        <f>VLOOKUP(E2000,'Trimming log'!$F$5:$V$5000,9,FALSE)</f>
        <v>#N/A</v>
      </c>
      <c r="N2000" s="507" t="e">
        <f>VLOOKUP(E2000,'Trimming log'!$F$5:$V$5000,10,FALSE)</f>
        <v>#N/A</v>
      </c>
      <c r="O2000" s="65" t="e">
        <f>VLOOKUP(E2000,'Trimming log'!$F$5:$V$5000,11,FALSE)</f>
        <v>#N/A</v>
      </c>
      <c r="P2000" s="65" t="e">
        <f>VLOOKUP(E2000,'Trimming log'!$F$5:$V$5000,12,FALSE)</f>
        <v>#N/A</v>
      </c>
      <c r="Q2000" s="65" t="e">
        <f>VLOOKUP(E2000,'Trimming log'!$F$5:$V$5000,13,FALSE)</f>
        <v>#N/A</v>
      </c>
      <c r="R2000" s="65" t="e">
        <f>VLOOKUP(E2000,'Trimming log'!$F$5:$V$5000,14,FALSE)</f>
        <v>#N/A</v>
      </c>
      <c r="S2000" s="65" t="e">
        <f>VLOOKUP(E2000,'Trimming log'!$F$5:$V$5000,15,FALSE)</f>
        <v>#N/A</v>
      </c>
      <c r="T2000" s="65" t="e">
        <f t="shared" si="409"/>
        <v>#N/A</v>
      </c>
      <c r="U2000" s="491" t="str">
        <f t="shared" si="410"/>
        <v/>
      </c>
      <c r="V2000" s="74">
        <f t="shared" si="413"/>
        <v>0</v>
      </c>
      <c r="W2000" s="134">
        <f t="shared" si="414"/>
        <v>0</v>
      </c>
      <c r="X2000" s="134" t="e">
        <f>VLOOKUP(E2000,'Trimming log'!$F$5:$Y$5000,19,FALSE)</f>
        <v>#N/A</v>
      </c>
      <c r="Y2000" s="134" t="e">
        <f>VLOOKUP(E2000,'Trimming log'!$F$5:$Y$5000,20,FALSE)</f>
        <v>#N/A</v>
      </c>
      <c r="Z2000" s="135" t="e">
        <f t="shared" si="415"/>
        <v>#N/A</v>
      </c>
      <c r="AA2000" s="135" t="e">
        <f t="shared" si="416"/>
        <v>#N/A</v>
      </c>
      <c r="AB2000" s="136" t="e">
        <f t="shared" si="417"/>
        <v>#N/A</v>
      </c>
      <c r="AC2000" s="136" t="e">
        <f t="shared" si="418"/>
        <v>#N/A</v>
      </c>
      <c r="AD2000" s="136" t="e">
        <f t="shared" si="419"/>
        <v>#N/A</v>
      </c>
      <c r="AE2000" s="136" t="e">
        <f t="shared" si="420"/>
        <v>#N/A</v>
      </c>
    </row>
    <row r="2001" spans="1:31">
      <c r="A2001" s="67" t="str">
        <f t="shared" si="408"/>
        <v/>
      </c>
      <c r="B2001" s="65">
        <f t="shared" si="411"/>
        <v>1978</v>
      </c>
      <c r="C2001" s="68" t="str">
        <f t="shared" si="412"/>
        <v/>
      </c>
      <c r="D2001" s="69"/>
      <c r="E2001" s="75"/>
      <c r="F2001" s="65" t="e">
        <f>VLOOKUP(E2001,'Trimming log'!$F$5:$V$5000,2,FALSE)</f>
        <v>#N/A</v>
      </c>
      <c r="G2001" s="65" t="e">
        <f>VLOOKUP(E2001,'Trimming log'!$F$5:$V$5000,3,FALSE)</f>
        <v>#N/A</v>
      </c>
      <c r="H2001" s="508" t="e">
        <f>VLOOKUP(E2001,'Trimming log'!$F$5:$V$5000,4,FALSE)</f>
        <v>#N/A</v>
      </c>
      <c r="I2001" s="65" t="e">
        <f>VLOOKUP(E2001,'Trimming log'!$F$5:$V$5000,5,FALSE)</f>
        <v>#N/A</v>
      </c>
      <c r="J2001" s="65" t="e">
        <f>VLOOKUP(E2001,'Trimming log'!$F$5:$V$5000,6,FALSE)</f>
        <v>#N/A</v>
      </c>
      <c r="K2001" s="65" t="e">
        <f>VLOOKUP(E2001,'Trimming log'!$F$5:$V$5000,7,FALSE)</f>
        <v>#N/A</v>
      </c>
      <c r="L2001" s="65" t="e">
        <f>VLOOKUP(E2001,'Trimming log'!$F$5:$V$5000,8,FALSE)</f>
        <v>#N/A</v>
      </c>
      <c r="M2001" s="65" t="e">
        <f>VLOOKUP(E2001,'Trimming log'!$F$5:$V$5000,9,FALSE)</f>
        <v>#N/A</v>
      </c>
      <c r="N2001" s="507" t="e">
        <f>VLOOKUP(E2001,'Trimming log'!$F$5:$V$5000,10,FALSE)</f>
        <v>#N/A</v>
      </c>
      <c r="O2001" s="65" t="e">
        <f>VLOOKUP(E2001,'Trimming log'!$F$5:$V$5000,11,FALSE)</f>
        <v>#N/A</v>
      </c>
      <c r="P2001" s="65" t="e">
        <f>VLOOKUP(E2001,'Trimming log'!$F$5:$V$5000,12,FALSE)</f>
        <v>#N/A</v>
      </c>
      <c r="Q2001" s="65" t="e">
        <f>VLOOKUP(E2001,'Trimming log'!$F$5:$V$5000,13,FALSE)</f>
        <v>#N/A</v>
      </c>
      <c r="R2001" s="65" t="e">
        <f>VLOOKUP(E2001,'Trimming log'!$F$5:$V$5000,14,FALSE)</f>
        <v>#N/A</v>
      </c>
      <c r="S2001" s="65" t="e">
        <f>VLOOKUP(E2001,'Trimming log'!$F$5:$V$5000,15,FALSE)</f>
        <v>#N/A</v>
      </c>
      <c r="T2001" s="65" t="e">
        <f t="shared" si="409"/>
        <v>#N/A</v>
      </c>
      <c r="U2001" s="491" t="str">
        <f t="shared" si="410"/>
        <v/>
      </c>
      <c r="V2001" s="74">
        <f t="shared" si="413"/>
        <v>0</v>
      </c>
      <c r="W2001" s="134">
        <f t="shared" si="414"/>
        <v>0</v>
      </c>
      <c r="X2001" s="134" t="e">
        <f>VLOOKUP(E2001,'Trimming log'!$F$5:$Y$5000,19,FALSE)</f>
        <v>#N/A</v>
      </c>
      <c r="Y2001" s="134" t="e">
        <f>VLOOKUP(E2001,'Trimming log'!$F$5:$Y$5000,20,FALSE)</f>
        <v>#N/A</v>
      </c>
      <c r="Z2001" s="135" t="e">
        <f t="shared" si="415"/>
        <v>#N/A</v>
      </c>
      <c r="AA2001" s="135" t="e">
        <f t="shared" si="416"/>
        <v>#N/A</v>
      </c>
      <c r="AB2001" s="136" t="e">
        <f t="shared" si="417"/>
        <v>#N/A</v>
      </c>
      <c r="AC2001" s="136" t="e">
        <f t="shared" si="418"/>
        <v>#N/A</v>
      </c>
      <c r="AD2001" s="136" t="e">
        <f t="shared" si="419"/>
        <v>#N/A</v>
      </c>
      <c r="AE2001" s="136" t="e">
        <f t="shared" si="420"/>
        <v>#N/A</v>
      </c>
    </row>
    <row r="2002" spans="1:31">
      <c r="A2002" s="67" t="str">
        <f t="shared" si="408"/>
        <v/>
      </c>
      <c r="B2002" s="65">
        <f t="shared" si="411"/>
        <v>1979</v>
      </c>
      <c r="C2002" s="68" t="str">
        <f t="shared" si="412"/>
        <v/>
      </c>
      <c r="D2002" s="69"/>
      <c r="E2002" s="75"/>
      <c r="F2002" s="65" t="e">
        <f>VLOOKUP(E2002,'Trimming log'!$F$5:$V$5000,2,FALSE)</f>
        <v>#N/A</v>
      </c>
      <c r="G2002" s="65" t="e">
        <f>VLOOKUP(E2002,'Trimming log'!$F$5:$V$5000,3,FALSE)</f>
        <v>#N/A</v>
      </c>
      <c r="H2002" s="508" t="e">
        <f>VLOOKUP(E2002,'Trimming log'!$F$5:$V$5000,4,FALSE)</f>
        <v>#N/A</v>
      </c>
      <c r="I2002" s="65" t="e">
        <f>VLOOKUP(E2002,'Trimming log'!$F$5:$V$5000,5,FALSE)</f>
        <v>#N/A</v>
      </c>
      <c r="J2002" s="65" t="e">
        <f>VLOOKUP(E2002,'Trimming log'!$F$5:$V$5000,6,FALSE)</f>
        <v>#N/A</v>
      </c>
      <c r="K2002" s="65" t="e">
        <f>VLOOKUP(E2002,'Trimming log'!$F$5:$V$5000,7,FALSE)</f>
        <v>#N/A</v>
      </c>
      <c r="L2002" s="65" t="e">
        <f>VLOOKUP(E2002,'Trimming log'!$F$5:$V$5000,8,FALSE)</f>
        <v>#N/A</v>
      </c>
      <c r="M2002" s="65" t="e">
        <f>VLOOKUP(E2002,'Trimming log'!$F$5:$V$5000,9,FALSE)</f>
        <v>#N/A</v>
      </c>
      <c r="N2002" s="507" t="e">
        <f>VLOOKUP(E2002,'Trimming log'!$F$5:$V$5000,10,FALSE)</f>
        <v>#N/A</v>
      </c>
      <c r="O2002" s="65" t="e">
        <f>VLOOKUP(E2002,'Trimming log'!$F$5:$V$5000,11,FALSE)</f>
        <v>#N/A</v>
      </c>
      <c r="P2002" s="65" t="e">
        <f>VLOOKUP(E2002,'Trimming log'!$F$5:$V$5000,12,FALSE)</f>
        <v>#N/A</v>
      </c>
      <c r="Q2002" s="65" t="e">
        <f>VLOOKUP(E2002,'Trimming log'!$F$5:$V$5000,13,FALSE)</f>
        <v>#N/A</v>
      </c>
      <c r="R2002" s="65" t="e">
        <f>VLOOKUP(E2002,'Trimming log'!$F$5:$V$5000,14,FALSE)</f>
        <v>#N/A</v>
      </c>
      <c r="S2002" s="65" t="e">
        <f>VLOOKUP(E2002,'Trimming log'!$F$5:$V$5000,15,FALSE)</f>
        <v>#N/A</v>
      </c>
      <c r="T2002" s="65" t="e">
        <f t="shared" si="409"/>
        <v>#N/A</v>
      </c>
      <c r="U2002" s="491" t="str">
        <f t="shared" si="410"/>
        <v/>
      </c>
      <c r="V2002" s="74">
        <f t="shared" si="413"/>
        <v>0</v>
      </c>
      <c r="W2002" s="134">
        <f t="shared" si="414"/>
        <v>0</v>
      </c>
      <c r="X2002" s="134" t="e">
        <f>VLOOKUP(E2002,'Trimming log'!$F$5:$Y$5000,19,FALSE)</f>
        <v>#N/A</v>
      </c>
      <c r="Y2002" s="134" t="e">
        <f>VLOOKUP(E2002,'Trimming log'!$F$5:$Y$5000,20,FALSE)</f>
        <v>#N/A</v>
      </c>
      <c r="Z2002" s="135" t="e">
        <f t="shared" si="415"/>
        <v>#N/A</v>
      </c>
      <c r="AA2002" s="135" t="e">
        <f t="shared" si="416"/>
        <v>#N/A</v>
      </c>
      <c r="AB2002" s="136" t="e">
        <f t="shared" si="417"/>
        <v>#N/A</v>
      </c>
      <c r="AC2002" s="136" t="e">
        <f t="shared" si="418"/>
        <v>#N/A</v>
      </c>
      <c r="AD2002" s="136" t="e">
        <f t="shared" si="419"/>
        <v>#N/A</v>
      </c>
      <c r="AE2002" s="136" t="e">
        <f t="shared" si="420"/>
        <v>#N/A</v>
      </c>
    </row>
    <row r="2003" spans="1:31">
      <c r="A2003" s="67" t="str">
        <f t="shared" si="408"/>
        <v/>
      </c>
      <c r="B2003" s="65">
        <f t="shared" si="411"/>
        <v>1980</v>
      </c>
      <c r="C2003" s="68" t="str">
        <f t="shared" si="412"/>
        <v/>
      </c>
      <c r="D2003" s="69"/>
      <c r="E2003" s="75"/>
      <c r="F2003" s="65" t="e">
        <f>VLOOKUP(E2003,'Trimming log'!$F$5:$V$5000,2,FALSE)</f>
        <v>#N/A</v>
      </c>
      <c r="G2003" s="65" t="e">
        <f>VLOOKUP(E2003,'Trimming log'!$F$5:$V$5000,3,FALSE)</f>
        <v>#N/A</v>
      </c>
      <c r="H2003" s="508" t="e">
        <f>VLOOKUP(E2003,'Trimming log'!$F$5:$V$5000,4,FALSE)</f>
        <v>#N/A</v>
      </c>
      <c r="I2003" s="65" t="e">
        <f>VLOOKUP(E2003,'Trimming log'!$F$5:$V$5000,5,FALSE)</f>
        <v>#N/A</v>
      </c>
      <c r="J2003" s="65" t="e">
        <f>VLOOKUP(E2003,'Trimming log'!$F$5:$V$5000,6,FALSE)</f>
        <v>#N/A</v>
      </c>
      <c r="K2003" s="65" t="e">
        <f>VLOOKUP(E2003,'Trimming log'!$F$5:$V$5000,7,FALSE)</f>
        <v>#N/A</v>
      </c>
      <c r="L2003" s="65" t="e">
        <f>VLOOKUP(E2003,'Trimming log'!$F$5:$V$5000,8,FALSE)</f>
        <v>#N/A</v>
      </c>
      <c r="M2003" s="65" t="e">
        <f>VLOOKUP(E2003,'Trimming log'!$F$5:$V$5000,9,FALSE)</f>
        <v>#N/A</v>
      </c>
      <c r="N2003" s="507" t="e">
        <f>VLOOKUP(E2003,'Trimming log'!$F$5:$V$5000,10,FALSE)</f>
        <v>#N/A</v>
      </c>
      <c r="O2003" s="65" t="e">
        <f>VLOOKUP(E2003,'Trimming log'!$F$5:$V$5000,11,FALSE)</f>
        <v>#N/A</v>
      </c>
      <c r="P2003" s="65" t="e">
        <f>VLOOKUP(E2003,'Trimming log'!$F$5:$V$5000,12,FALSE)</f>
        <v>#N/A</v>
      </c>
      <c r="Q2003" s="65" t="e">
        <f>VLOOKUP(E2003,'Trimming log'!$F$5:$V$5000,13,FALSE)</f>
        <v>#N/A</v>
      </c>
      <c r="R2003" s="65" t="e">
        <f>VLOOKUP(E2003,'Trimming log'!$F$5:$V$5000,14,FALSE)</f>
        <v>#N/A</v>
      </c>
      <c r="S2003" s="65" t="e">
        <f>VLOOKUP(E2003,'Trimming log'!$F$5:$V$5000,15,FALSE)</f>
        <v>#N/A</v>
      </c>
      <c r="T2003" s="65" t="e">
        <f t="shared" si="409"/>
        <v>#N/A</v>
      </c>
      <c r="U2003" s="491" t="str">
        <f t="shared" si="410"/>
        <v/>
      </c>
      <c r="V2003" s="74">
        <f t="shared" si="413"/>
        <v>0</v>
      </c>
      <c r="W2003" s="134">
        <f t="shared" si="414"/>
        <v>0</v>
      </c>
      <c r="X2003" s="134" t="e">
        <f>VLOOKUP(E2003,'Trimming log'!$F$5:$Y$5000,19,FALSE)</f>
        <v>#N/A</v>
      </c>
      <c r="Y2003" s="134" t="e">
        <f>VLOOKUP(E2003,'Trimming log'!$F$5:$Y$5000,20,FALSE)</f>
        <v>#N/A</v>
      </c>
      <c r="Z2003" s="135" t="e">
        <f t="shared" si="415"/>
        <v>#N/A</v>
      </c>
      <c r="AA2003" s="135" t="e">
        <f t="shared" si="416"/>
        <v>#N/A</v>
      </c>
      <c r="AB2003" s="136" t="e">
        <f t="shared" si="417"/>
        <v>#N/A</v>
      </c>
      <c r="AC2003" s="136" t="e">
        <f t="shared" si="418"/>
        <v>#N/A</v>
      </c>
      <c r="AD2003" s="136" t="e">
        <f t="shared" si="419"/>
        <v>#N/A</v>
      </c>
      <c r="AE2003" s="136" t="e">
        <f t="shared" si="420"/>
        <v>#N/A</v>
      </c>
    </row>
    <row r="2004" spans="1:31">
      <c r="A2004" s="67" t="str">
        <f t="shared" si="408"/>
        <v/>
      </c>
      <c r="B2004" s="65">
        <f t="shared" si="411"/>
        <v>1981</v>
      </c>
      <c r="C2004" s="68" t="str">
        <f t="shared" si="412"/>
        <v/>
      </c>
      <c r="D2004" s="69"/>
      <c r="E2004" s="75"/>
      <c r="F2004" s="65" t="e">
        <f>VLOOKUP(E2004,'Trimming log'!$F$5:$V$5000,2,FALSE)</f>
        <v>#N/A</v>
      </c>
      <c r="G2004" s="65" t="e">
        <f>VLOOKUP(E2004,'Trimming log'!$F$5:$V$5000,3,FALSE)</f>
        <v>#N/A</v>
      </c>
      <c r="H2004" s="508" t="e">
        <f>VLOOKUP(E2004,'Trimming log'!$F$5:$V$5000,4,FALSE)</f>
        <v>#N/A</v>
      </c>
      <c r="I2004" s="65" t="e">
        <f>VLOOKUP(E2004,'Trimming log'!$F$5:$V$5000,5,FALSE)</f>
        <v>#N/A</v>
      </c>
      <c r="J2004" s="65" t="e">
        <f>VLOOKUP(E2004,'Trimming log'!$F$5:$V$5000,6,FALSE)</f>
        <v>#N/A</v>
      </c>
      <c r="K2004" s="65" t="e">
        <f>VLOOKUP(E2004,'Trimming log'!$F$5:$V$5000,7,FALSE)</f>
        <v>#N/A</v>
      </c>
      <c r="L2004" s="65" t="e">
        <f>VLOOKUP(E2004,'Trimming log'!$F$5:$V$5000,8,FALSE)</f>
        <v>#N/A</v>
      </c>
      <c r="M2004" s="65" t="e">
        <f>VLOOKUP(E2004,'Trimming log'!$F$5:$V$5000,9,FALSE)</f>
        <v>#N/A</v>
      </c>
      <c r="N2004" s="507" t="e">
        <f>VLOOKUP(E2004,'Trimming log'!$F$5:$V$5000,10,FALSE)</f>
        <v>#N/A</v>
      </c>
      <c r="O2004" s="65" t="e">
        <f>VLOOKUP(E2004,'Trimming log'!$F$5:$V$5000,11,FALSE)</f>
        <v>#N/A</v>
      </c>
      <c r="P2004" s="65" t="e">
        <f>VLOOKUP(E2004,'Trimming log'!$F$5:$V$5000,12,FALSE)</f>
        <v>#N/A</v>
      </c>
      <c r="Q2004" s="65" t="e">
        <f>VLOOKUP(E2004,'Trimming log'!$F$5:$V$5000,13,FALSE)</f>
        <v>#N/A</v>
      </c>
      <c r="R2004" s="65" t="e">
        <f>VLOOKUP(E2004,'Trimming log'!$F$5:$V$5000,14,FALSE)</f>
        <v>#N/A</v>
      </c>
      <c r="S2004" s="65" t="e">
        <f>VLOOKUP(E2004,'Trimming log'!$F$5:$V$5000,15,FALSE)</f>
        <v>#N/A</v>
      </c>
      <c r="T2004" s="65" t="e">
        <f t="shared" si="409"/>
        <v>#N/A</v>
      </c>
      <c r="U2004" s="491" t="str">
        <f t="shared" si="410"/>
        <v/>
      </c>
      <c r="V2004" s="74">
        <f t="shared" si="413"/>
        <v>0</v>
      </c>
      <c r="W2004" s="134">
        <f t="shared" si="414"/>
        <v>0</v>
      </c>
      <c r="X2004" s="134" t="e">
        <f>VLOOKUP(E2004,'Trimming log'!$F$5:$Y$5000,19,FALSE)</f>
        <v>#N/A</v>
      </c>
      <c r="Y2004" s="134" t="e">
        <f>VLOOKUP(E2004,'Trimming log'!$F$5:$Y$5000,20,FALSE)</f>
        <v>#N/A</v>
      </c>
      <c r="Z2004" s="135" t="e">
        <f t="shared" si="415"/>
        <v>#N/A</v>
      </c>
      <c r="AA2004" s="135" t="e">
        <f t="shared" si="416"/>
        <v>#N/A</v>
      </c>
      <c r="AB2004" s="136" t="e">
        <f t="shared" si="417"/>
        <v>#N/A</v>
      </c>
      <c r="AC2004" s="136" t="e">
        <f t="shared" si="418"/>
        <v>#N/A</v>
      </c>
      <c r="AD2004" s="136" t="e">
        <f t="shared" si="419"/>
        <v>#N/A</v>
      </c>
      <c r="AE2004" s="136" t="e">
        <f t="shared" si="420"/>
        <v>#N/A</v>
      </c>
    </row>
    <row r="2005" spans="1:31">
      <c r="A2005" s="67" t="str">
        <f t="shared" si="408"/>
        <v/>
      </c>
      <c r="B2005" s="65">
        <f t="shared" si="411"/>
        <v>1982</v>
      </c>
      <c r="C2005" s="68" t="str">
        <f t="shared" si="412"/>
        <v/>
      </c>
      <c r="D2005" s="69"/>
      <c r="E2005" s="75"/>
      <c r="F2005" s="65" t="e">
        <f>VLOOKUP(E2005,'Trimming log'!$F$5:$V$5000,2,FALSE)</f>
        <v>#N/A</v>
      </c>
      <c r="G2005" s="65" t="e">
        <f>VLOOKUP(E2005,'Trimming log'!$F$5:$V$5000,3,FALSE)</f>
        <v>#N/A</v>
      </c>
      <c r="H2005" s="508" t="e">
        <f>VLOOKUP(E2005,'Trimming log'!$F$5:$V$5000,4,FALSE)</f>
        <v>#N/A</v>
      </c>
      <c r="I2005" s="65" t="e">
        <f>VLOOKUP(E2005,'Trimming log'!$F$5:$V$5000,5,FALSE)</f>
        <v>#N/A</v>
      </c>
      <c r="J2005" s="65" t="e">
        <f>VLOOKUP(E2005,'Trimming log'!$F$5:$V$5000,6,FALSE)</f>
        <v>#N/A</v>
      </c>
      <c r="K2005" s="65" t="e">
        <f>VLOOKUP(E2005,'Trimming log'!$F$5:$V$5000,7,FALSE)</f>
        <v>#N/A</v>
      </c>
      <c r="L2005" s="65" t="e">
        <f>VLOOKUP(E2005,'Trimming log'!$F$5:$V$5000,8,FALSE)</f>
        <v>#N/A</v>
      </c>
      <c r="M2005" s="65" t="e">
        <f>VLOOKUP(E2005,'Trimming log'!$F$5:$V$5000,9,FALSE)</f>
        <v>#N/A</v>
      </c>
      <c r="N2005" s="507" t="e">
        <f>VLOOKUP(E2005,'Trimming log'!$F$5:$V$5000,10,FALSE)</f>
        <v>#N/A</v>
      </c>
      <c r="O2005" s="65" t="e">
        <f>VLOOKUP(E2005,'Trimming log'!$F$5:$V$5000,11,FALSE)</f>
        <v>#N/A</v>
      </c>
      <c r="P2005" s="65" t="e">
        <f>VLOOKUP(E2005,'Trimming log'!$F$5:$V$5000,12,FALSE)</f>
        <v>#N/A</v>
      </c>
      <c r="Q2005" s="65" t="e">
        <f>VLOOKUP(E2005,'Trimming log'!$F$5:$V$5000,13,FALSE)</f>
        <v>#N/A</v>
      </c>
      <c r="R2005" s="65" t="e">
        <f>VLOOKUP(E2005,'Trimming log'!$F$5:$V$5000,14,FALSE)</f>
        <v>#N/A</v>
      </c>
      <c r="S2005" s="65" t="e">
        <f>VLOOKUP(E2005,'Trimming log'!$F$5:$V$5000,15,FALSE)</f>
        <v>#N/A</v>
      </c>
      <c r="T2005" s="65" t="e">
        <f t="shared" si="409"/>
        <v>#N/A</v>
      </c>
      <c r="U2005" s="491" t="str">
        <f t="shared" si="410"/>
        <v/>
      </c>
      <c r="V2005" s="74">
        <f t="shared" si="413"/>
        <v>0</v>
      </c>
      <c r="W2005" s="134">
        <f t="shared" si="414"/>
        <v>0</v>
      </c>
      <c r="X2005" s="134" t="e">
        <f>VLOOKUP(E2005,'Trimming log'!$F$5:$Y$5000,19,FALSE)</f>
        <v>#N/A</v>
      </c>
      <c r="Y2005" s="134" t="e">
        <f>VLOOKUP(E2005,'Trimming log'!$F$5:$Y$5000,20,FALSE)</f>
        <v>#N/A</v>
      </c>
      <c r="Z2005" s="135" t="e">
        <f t="shared" si="415"/>
        <v>#N/A</v>
      </c>
      <c r="AA2005" s="135" t="e">
        <f t="shared" si="416"/>
        <v>#N/A</v>
      </c>
      <c r="AB2005" s="136" t="e">
        <f t="shared" si="417"/>
        <v>#N/A</v>
      </c>
      <c r="AC2005" s="136" t="e">
        <f t="shared" si="418"/>
        <v>#N/A</v>
      </c>
      <c r="AD2005" s="136" t="e">
        <f t="shared" si="419"/>
        <v>#N/A</v>
      </c>
      <c r="AE2005" s="136" t="e">
        <f t="shared" si="420"/>
        <v>#N/A</v>
      </c>
    </row>
    <row r="2006" spans="1:31">
      <c r="A2006" s="67" t="str">
        <f t="shared" si="408"/>
        <v/>
      </c>
      <c r="B2006" s="65">
        <f t="shared" si="411"/>
        <v>1983</v>
      </c>
      <c r="C2006" s="68" t="str">
        <f t="shared" si="412"/>
        <v/>
      </c>
      <c r="D2006" s="69"/>
      <c r="E2006" s="75"/>
      <c r="F2006" s="65" t="e">
        <f>VLOOKUP(E2006,'Trimming log'!$F$5:$V$5000,2,FALSE)</f>
        <v>#N/A</v>
      </c>
      <c r="G2006" s="65" t="e">
        <f>VLOOKUP(E2006,'Trimming log'!$F$5:$V$5000,3,FALSE)</f>
        <v>#N/A</v>
      </c>
      <c r="H2006" s="508" t="e">
        <f>VLOOKUP(E2006,'Trimming log'!$F$5:$V$5000,4,FALSE)</f>
        <v>#N/A</v>
      </c>
      <c r="I2006" s="65" t="e">
        <f>VLOOKUP(E2006,'Trimming log'!$F$5:$V$5000,5,FALSE)</f>
        <v>#N/A</v>
      </c>
      <c r="J2006" s="65" t="e">
        <f>VLOOKUP(E2006,'Trimming log'!$F$5:$V$5000,6,FALSE)</f>
        <v>#N/A</v>
      </c>
      <c r="K2006" s="65" t="e">
        <f>VLOOKUP(E2006,'Trimming log'!$F$5:$V$5000,7,FALSE)</f>
        <v>#N/A</v>
      </c>
      <c r="L2006" s="65" t="e">
        <f>VLOOKUP(E2006,'Trimming log'!$F$5:$V$5000,8,FALSE)</f>
        <v>#N/A</v>
      </c>
      <c r="M2006" s="65" t="e">
        <f>VLOOKUP(E2006,'Trimming log'!$F$5:$V$5000,9,FALSE)</f>
        <v>#N/A</v>
      </c>
      <c r="N2006" s="507" t="e">
        <f>VLOOKUP(E2006,'Trimming log'!$F$5:$V$5000,10,FALSE)</f>
        <v>#N/A</v>
      </c>
      <c r="O2006" s="65" t="e">
        <f>VLOOKUP(E2006,'Trimming log'!$F$5:$V$5000,11,FALSE)</f>
        <v>#N/A</v>
      </c>
      <c r="P2006" s="65" t="e">
        <f>VLOOKUP(E2006,'Trimming log'!$F$5:$V$5000,12,FALSE)</f>
        <v>#N/A</v>
      </c>
      <c r="Q2006" s="65" t="e">
        <f>VLOOKUP(E2006,'Trimming log'!$F$5:$V$5000,13,FALSE)</f>
        <v>#N/A</v>
      </c>
      <c r="R2006" s="65" t="e">
        <f>VLOOKUP(E2006,'Trimming log'!$F$5:$V$5000,14,FALSE)</f>
        <v>#N/A</v>
      </c>
      <c r="S2006" s="65" t="e">
        <f>VLOOKUP(E2006,'Trimming log'!$F$5:$V$5000,15,FALSE)</f>
        <v>#N/A</v>
      </c>
      <c r="T2006" s="65" t="e">
        <f t="shared" si="409"/>
        <v>#N/A</v>
      </c>
      <c r="U2006" s="491" t="str">
        <f t="shared" si="410"/>
        <v/>
      </c>
      <c r="V2006" s="74">
        <f t="shared" si="413"/>
        <v>0</v>
      </c>
      <c r="W2006" s="134">
        <f t="shared" si="414"/>
        <v>0</v>
      </c>
      <c r="X2006" s="134" t="e">
        <f>VLOOKUP(E2006,'Trimming log'!$F$5:$Y$5000,19,FALSE)</f>
        <v>#N/A</v>
      </c>
      <c r="Y2006" s="134" t="e">
        <f>VLOOKUP(E2006,'Trimming log'!$F$5:$Y$5000,20,FALSE)</f>
        <v>#N/A</v>
      </c>
      <c r="Z2006" s="135" t="e">
        <f t="shared" si="415"/>
        <v>#N/A</v>
      </c>
      <c r="AA2006" s="135" t="e">
        <f t="shared" si="416"/>
        <v>#N/A</v>
      </c>
      <c r="AB2006" s="136" t="e">
        <f t="shared" si="417"/>
        <v>#N/A</v>
      </c>
      <c r="AC2006" s="136" t="e">
        <f t="shared" si="418"/>
        <v>#N/A</v>
      </c>
      <c r="AD2006" s="136" t="e">
        <f t="shared" si="419"/>
        <v>#N/A</v>
      </c>
      <c r="AE2006" s="136" t="e">
        <f t="shared" si="420"/>
        <v>#N/A</v>
      </c>
    </row>
    <row r="2007" spans="1:31">
      <c r="A2007" s="67" t="str">
        <f t="shared" si="408"/>
        <v/>
      </c>
      <c r="B2007" s="65">
        <f t="shared" si="411"/>
        <v>1984</v>
      </c>
      <c r="C2007" s="68" t="str">
        <f t="shared" si="412"/>
        <v/>
      </c>
      <c r="D2007" s="69"/>
      <c r="E2007" s="75"/>
      <c r="F2007" s="65" t="e">
        <f>VLOOKUP(E2007,'Trimming log'!$F$5:$V$5000,2,FALSE)</f>
        <v>#N/A</v>
      </c>
      <c r="G2007" s="65" t="e">
        <f>VLOOKUP(E2007,'Trimming log'!$F$5:$V$5000,3,FALSE)</f>
        <v>#N/A</v>
      </c>
      <c r="H2007" s="508" t="e">
        <f>VLOOKUP(E2007,'Trimming log'!$F$5:$V$5000,4,FALSE)</f>
        <v>#N/A</v>
      </c>
      <c r="I2007" s="65" t="e">
        <f>VLOOKUP(E2007,'Trimming log'!$F$5:$V$5000,5,FALSE)</f>
        <v>#N/A</v>
      </c>
      <c r="J2007" s="65" t="e">
        <f>VLOOKUP(E2007,'Trimming log'!$F$5:$V$5000,6,FALSE)</f>
        <v>#N/A</v>
      </c>
      <c r="K2007" s="65" t="e">
        <f>VLOOKUP(E2007,'Trimming log'!$F$5:$V$5000,7,FALSE)</f>
        <v>#N/A</v>
      </c>
      <c r="L2007" s="65" t="e">
        <f>VLOOKUP(E2007,'Trimming log'!$F$5:$V$5000,8,FALSE)</f>
        <v>#N/A</v>
      </c>
      <c r="M2007" s="65" t="e">
        <f>VLOOKUP(E2007,'Trimming log'!$F$5:$V$5000,9,FALSE)</f>
        <v>#N/A</v>
      </c>
      <c r="N2007" s="507" t="e">
        <f>VLOOKUP(E2007,'Trimming log'!$F$5:$V$5000,10,FALSE)</f>
        <v>#N/A</v>
      </c>
      <c r="O2007" s="65" t="e">
        <f>VLOOKUP(E2007,'Trimming log'!$F$5:$V$5000,11,FALSE)</f>
        <v>#N/A</v>
      </c>
      <c r="P2007" s="65" t="e">
        <f>VLOOKUP(E2007,'Trimming log'!$F$5:$V$5000,12,FALSE)</f>
        <v>#N/A</v>
      </c>
      <c r="Q2007" s="65" t="e">
        <f>VLOOKUP(E2007,'Trimming log'!$F$5:$V$5000,13,FALSE)</f>
        <v>#N/A</v>
      </c>
      <c r="R2007" s="65" t="e">
        <f>VLOOKUP(E2007,'Trimming log'!$F$5:$V$5000,14,FALSE)</f>
        <v>#N/A</v>
      </c>
      <c r="S2007" s="65" t="e">
        <f>VLOOKUP(E2007,'Trimming log'!$F$5:$V$5000,15,FALSE)</f>
        <v>#N/A</v>
      </c>
      <c r="T2007" s="65" t="e">
        <f t="shared" si="409"/>
        <v>#N/A</v>
      </c>
      <c r="U2007" s="491" t="str">
        <f t="shared" si="410"/>
        <v/>
      </c>
      <c r="V2007" s="74">
        <f t="shared" si="413"/>
        <v>0</v>
      </c>
      <c r="W2007" s="134">
        <f t="shared" si="414"/>
        <v>0</v>
      </c>
      <c r="X2007" s="134" t="e">
        <f>VLOOKUP(E2007,'Trimming log'!$F$5:$Y$5000,19,FALSE)</f>
        <v>#N/A</v>
      </c>
      <c r="Y2007" s="134" t="e">
        <f>VLOOKUP(E2007,'Trimming log'!$F$5:$Y$5000,20,FALSE)</f>
        <v>#N/A</v>
      </c>
      <c r="Z2007" s="135" t="e">
        <f t="shared" si="415"/>
        <v>#N/A</v>
      </c>
      <c r="AA2007" s="135" t="e">
        <f t="shared" si="416"/>
        <v>#N/A</v>
      </c>
      <c r="AB2007" s="136" t="e">
        <f t="shared" si="417"/>
        <v>#N/A</v>
      </c>
      <c r="AC2007" s="136" t="e">
        <f t="shared" si="418"/>
        <v>#N/A</v>
      </c>
      <c r="AD2007" s="136" t="e">
        <f t="shared" si="419"/>
        <v>#N/A</v>
      </c>
      <c r="AE2007" s="136" t="e">
        <f t="shared" si="420"/>
        <v>#N/A</v>
      </c>
    </row>
    <row r="2008" spans="1:31">
      <c r="A2008" s="67" t="str">
        <f t="shared" si="408"/>
        <v/>
      </c>
      <c r="B2008" s="65">
        <f t="shared" si="411"/>
        <v>1985</v>
      </c>
      <c r="C2008" s="68" t="str">
        <f t="shared" si="412"/>
        <v/>
      </c>
      <c r="D2008" s="69"/>
      <c r="E2008" s="75"/>
      <c r="F2008" s="65" t="e">
        <f>VLOOKUP(E2008,'Trimming log'!$F$5:$V$5000,2,FALSE)</f>
        <v>#N/A</v>
      </c>
      <c r="G2008" s="65" t="e">
        <f>VLOOKUP(E2008,'Trimming log'!$F$5:$V$5000,3,FALSE)</f>
        <v>#N/A</v>
      </c>
      <c r="H2008" s="508" t="e">
        <f>VLOOKUP(E2008,'Trimming log'!$F$5:$V$5000,4,FALSE)</f>
        <v>#N/A</v>
      </c>
      <c r="I2008" s="65" t="e">
        <f>VLOOKUP(E2008,'Trimming log'!$F$5:$V$5000,5,FALSE)</f>
        <v>#N/A</v>
      </c>
      <c r="J2008" s="65" t="e">
        <f>VLOOKUP(E2008,'Trimming log'!$F$5:$V$5000,6,FALSE)</f>
        <v>#N/A</v>
      </c>
      <c r="K2008" s="65" t="e">
        <f>VLOOKUP(E2008,'Trimming log'!$F$5:$V$5000,7,FALSE)</f>
        <v>#N/A</v>
      </c>
      <c r="L2008" s="65" t="e">
        <f>VLOOKUP(E2008,'Trimming log'!$F$5:$V$5000,8,FALSE)</f>
        <v>#N/A</v>
      </c>
      <c r="M2008" s="65" t="e">
        <f>VLOOKUP(E2008,'Trimming log'!$F$5:$V$5000,9,FALSE)</f>
        <v>#N/A</v>
      </c>
      <c r="N2008" s="507" t="e">
        <f>VLOOKUP(E2008,'Trimming log'!$F$5:$V$5000,10,FALSE)</f>
        <v>#N/A</v>
      </c>
      <c r="O2008" s="65" t="e">
        <f>VLOOKUP(E2008,'Trimming log'!$F$5:$V$5000,11,FALSE)</f>
        <v>#N/A</v>
      </c>
      <c r="P2008" s="65" t="e">
        <f>VLOOKUP(E2008,'Trimming log'!$F$5:$V$5000,12,FALSE)</f>
        <v>#N/A</v>
      </c>
      <c r="Q2008" s="65" t="e">
        <f>VLOOKUP(E2008,'Trimming log'!$F$5:$V$5000,13,FALSE)</f>
        <v>#N/A</v>
      </c>
      <c r="R2008" s="65" t="e">
        <f>VLOOKUP(E2008,'Trimming log'!$F$5:$V$5000,14,FALSE)</f>
        <v>#N/A</v>
      </c>
      <c r="S2008" s="65" t="e">
        <f>VLOOKUP(E2008,'Trimming log'!$F$5:$V$5000,15,FALSE)</f>
        <v>#N/A</v>
      </c>
      <c r="T2008" s="65" t="e">
        <f t="shared" si="409"/>
        <v>#N/A</v>
      </c>
      <c r="U2008" s="491" t="str">
        <f t="shared" si="410"/>
        <v/>
      </c>
      <c r="V2008" s="74">
        <f t="shared" si="413"/>
        <v>0</v>
      </c>
      <c r="W2008" s="134">
        <f t="shared" si="414"/>
        <v>0</v>
      </c>
      <c r="X2008" s="134" t="e">
        <f>VLOOKUP(E2008,'Trimming log'!$F$5:$Y$5000,19,FALSE)</f>
        <v>#N/A</v>
      </c>
      <c r="Y2008" s="134" t="e">
        <f>VLOOKUP(E2008,'Trimming log'!$F$5:$Y$5000,20,FALSE)</f>
        <v>#N/A</v>
      </c>
      <c r="Z2008" s="135" t="e">
        <f t="shared" si="415"/>
        <v>#N/A</v>
      </c>
      <c r="AA2008" s="135" t="e">
        <f t="shared" si="416"/>
        <v>#N/A</v>
      </c>
      <c r="AB2008" s="136" t="e">
        <f t="shared" si="417"/>
        <v>#N/A</v>
      </c>
      <c r="AC2008" s="136" t="e">
        <f t="shared" si="418"/>
        <v>#N/A</v>
      </c>
      <c r="AD2008" s="136" t="e">
        <f t="shared" si="419"/>
        <v>#N/A</v>
      </c>
      <c r="AE2008" s="136" t="e">
        <f t="shared" si="420"/>
        <v>#N/A</v>
      </c>
    </row>
    <row r="2009" spans="1:31">
      <c r="A2009" s="67" t="str">
        <f t="shared" si="408"/>
        <v/>
      </c>
      <c r="B2009" s="65">
        <f t="shared" si="411"/>
        <v>1986</v>
      </c>
      <c r="C2009" s="68" t="str">
        <f t="shared" si="412"/>
        <v/>
      </c>
      <c r="D2009" s="69"/>
      <c r="E2009" s="75"/>
      <c r="F2009" s="65" t="e">
        <f>VLOOKUP(E2009,'Trimming log'!$F$5:$V$5000,2,FALSE)</f>
        <v>#N/A</v>
      </c>
      <c r="G2009" s="65" t="e">
        <f>VLOOKUP(E2009,'Trimming log'!$F$5:$V$5000,3,FALSE)</f>
        <v>#N/A</v>
      </c>
      <c r="H2009" s="508" t="e">
        <f>VLOOKUP(E2009,'Trimming log'!$F$5:$V$5000,4,FALSE)</f>
        <v>#N/A</v>
      </c>
      <c r="I2009" s="65" t="e">
        <f>VLOOKUP(E2009,'Trimming log'!$F$5:$V$5000,5,FALSE)</f>
        <v>#N/A</v>
      </c>
      <c r="J2009" s="65" t="e">
        <f>VLOOKUP(E2009,'Trimming log'!$F$5:$V$5000,6,FALSE)</f>
        <v>#N/A</v>
      </c>
      <c r="K2009" s="65" t="e">
        <f>VLOOKUP(E2009,'Trimming log'!$F$5:$V$5000,7,FALSE)</f>
        <v>#N/A</v>
      </c>
      <c r="L2009" s="65" t="e">
        <f>VLOOKUP(E2009,'Trimming log'!$F$5:$V$5000,8,FALSE)</f>
        <v>#N/A</v>
      </c>
      <c r="M2009" s="65" t="e">
        <f>VLOOKUP(E2009,'Trimming log'!$F$5:$V$5000,9,FALSE)</f>
        <v>#N/A</v>
      </c>
      <c r="N2009" s="507" t="e">
        <f>VLOOKUP(E2009,'Trimming log'!$F$5:$V$5000,10,FALSE)</f>
        <v>#N/A</v>
      </c>
      <c r="O2009" s="65" t="e">
        <f>VLOOKUP(E2009,'Trimming log'!$F$5:$V$5000,11,FALSE)</f>
        <v>#N/A</v>
      </c>
      <c r="P2009" s="65" t="e">
        <f>VLOOKUP(E2009,'Trimming log'!$F$5:$V$5000,12,FALSE)</f>
        <v>#N/A</v>
      </c>
      <c r="Q2009" s="65" t="e">
        <f>VLOOKUP(E2009,'Trimming log'!$F$5:$V$5000,13,FALSE)</f>
        <v>#N/A</v>
      </c>
      <c r="R2009" s="65" t="e">
        <f>VLOOKUP(E2009,'Trimming log'!$F$5:$V$5000,14,FALSE)</f>
        <v>#N/A</v>
      </c>
      <c r="S2009" s="65" t="e">
        <f>VLOOKUP(E2009,'Trimming log'!$F$5:$V$5000,15,FALSE)</f>
        <v>#N/A</v>
      </c>
      <c r="T2009" s="65" t="e">
        <f t="shared" si="409"/>
        <v>#N/A</v>
      </c>
      <c r="U2009" s="491" t="str">
        <f t="shared" si="410"/>
        <v/>
      </c>
      <c r="V2009" s="74">
        <f t="shared" si="413"/>
        <v>0</v>
      </c>
      <c r="W2009" s="134">
        <f t="shared" si="414"/>
        <v>0</v>
      </c>
      <c r="X2009" s="134" t="e">
        <f>VLOOKUP(E2009,'Trimming log'!$F$5:$Y$5000,19,FALSE)</f>
        <v>#N/A</v>
      </c>
      <c r="Y2009" s="134" t="e">
        <f>VLOOKUP(E2009,'Trimming log'!$F$5:$Y$5000,20,FALSE)</f>
        <v>#N/A</v>
      </c>
      <c r="Z2009" s="135" t="e">
        <f t="shared" si="415"/>
        <v>#N/A</v>
      </c>
      <c r="AA2009" s="135" t="e">
        <f t="shared" si="416"/>
        <v>#N/A</v>
      </c>
      <c r="AB2009" s="136" t="e">
        <f t="shared" si="417"/>
        <v>#N/A</v>
      </c>
      <c r="AC2009" s="136" t="e">
        <f t="shared" si="418"/>
        <v>#N/A</v>
      </c>
      <c r="AD2009" s="136" t="e">
        <f t="shared" si="419"/>
        <v>#N/A</v>
      </c>
      <c r="AE2009" s="136" t="e">
        <f t="shared" si="420"/>
        <v>#N/A</v>
      </c>
    </row>
    <row r="2010" spans="1:31">
      <c r="A2010" s="67" t="str">
        <f t="shared" si="408"/>
        <v/>
      </c>
      <c r="B2010" s="65">
        <f t="shared" si="411"/>
        <v>1987</v>
      </c>
      <c r="C2010" s="68" t="str">
        <f t="shared" si="412"/>
        <v/>
      </c>
      <c r="D2010" s="69"/>
      <c r="E2010" s="75"/>
      <c r="F2010" s="65" t="e">
        <f>VLOOKUP(E2010,'Trimming log'!$F$5:$V$5000,2,FALSE)</f>
        <v>#N/A</v>
      </c>
      <c r="G2010" s="65" t="e">
        <f>VLOOKUP(E2010,'Trimming log'!$F$5:$V$5000,3,FALSE)</f>
        <v>#N/A</v>
      </c>
      <c r="H2010" s="508" t="e">
        <f>VLOOKUP(E2010,'Trimming log'!$F$5:$V$5000,4,FALSE)</f>
        <v>#N/A</v>
      </c>
      <c r="I2010" s="65" t="e">
        <f>VLOOKUP(E2010,'Trimming log'!$F$5:$V$5000,5,FALSE)</f>
        <v>#N/A</v>
      </c>
      <c r="J2010" s="65" t="e">
        <f>VLOOKUP(E2010,'Trimming log'!$F$5:$V$5000,6,FALSE)</f>
        <v>#N/A</v>
      </c>
      <c r="K2010" s="65" t="e">
        <f>VLOOKUP(E2010,'Trimming log'!$F$5:$V$5000,7,FALSE)</f>
        <v>#N/A</v>
      </c>
      <c r="L2010" s="65" t="e">
        <f>VLOOKUP(E2010,'Trimming log'!$F$5:$V$5000,8,FALSE)</f>
        <v>#N/A</v>
      </c>
      <c r="M2010" s="65" t="e">
        <f>VLOOKUP(E2010,'Trimming log'!$F$5:$V$5000,9,FALSE)</f>
        <v>#N/A</v>
      </c>
      <c r="N2010" s="507" t="e">
        <f>VLOOKUP(E2010,'Trimming log'!$F$5:$V$5000,10,FALSE)</f>
        <v>#N/A</v>
      </c>
      <c r="O2010" s="65" t="e">
        <f>VLOOKUP(E2010,'Trimming log'!$F$5:$V$5000,11,FALSE)</f>
        <v>#N/A</v>
      </c>
      <c r="P2010" s="65" t="e">
        <f>VLOOKUP(E2010,'Trimming log'!$F$5:$V$5000,12,FALSE)</f>
        <v>#N/A</v>
      </c>
      <c r="Q2010" s="65" t="e">
        <f>VLOOKUP(E2010,'Trimming log'!$F$5:$V$5000,13,FALSE)</f>
        <v>#N/A</v>
      </c>
      <c r="R2010" s="65" t="e">
        <f>VLOOKUP(E2010,'Trimming log'!$F$5:$V$5000,14,FALSE)</f>
        <v>#N/A</v>
      </c>
      <c r="S2010" s="65" t="e">
        <f>VLOOKUP(E2010,'Trimming log'!$F$5:$V$5000,15,FALSE)</f>
        <v>#N/A</v>
      </c>
      <c r="T2010" s="65" t="e">
        <f t="shared" si="409"/>
        <v>#N/A</v>
      </c>
      <c r="U2010" s="491" t="str">
        <f t="shared" si="410"/>
        <v/>
      </c>
      <c r="V2010" s="74">
        <f t="shared" si="413"/>
        <v>0</v>
      </c>
      <c r="W2010" s="134">
        <f t="shared" si="414"/>
        <v>0</v>
      </c>
      <c r="X2010" s="134" t="e">
        <f>VLOOKUP(E2010,'Trimming log'!$F$5:$Y$5000,19,FALSE)</f>
        <v>#N/A</v>
      </c>
      <c r="Y2010" s="134" t="e">
        <f>VLOOKUP(E2010,'Trimming log'!$F$5:$Y$5000,20,FALSE)</f>
        <v>#N/A</v>
      </c>
      <c r="Z2010" s="135" t="e">
        <f t="shared" si="415"/>
        <v>#N/A</v>
      </c>
      <c r="AA2010" s="135" t="e">
        <f t="shared" si="416"/>
        <v>#N/A</v>
      </c>
      <c r="AB2010" s="136" t="e">
        <f t="shared" si="417"/>
        <v>#N/A</v>
      </c>
      <c r="AC2010" s="136" t="e">
        <f t="shared" si="418"/>
        <v>#N/A</v>
      </c>
      <c r="AD2010" s="136" t="e">
        <f t="shared" si="419"/>
        <v>#N/A</v>
      </c>
      <c r="AE2010" s="136" t="e">
        <f t="shared" si="420"/>
        <v>#N/A</v>
      </c>
    </row>
    <row r="2011" spans="1:31">
      <c r="A2011" s="67" t="str">
        <f t="shared" si="408"/>
        <v/>
      </c>
      <c r="B2011" s="65">
        <f t="shared" si="411"/>
        <v>1988</v>
      </c>
      <c r="C2011" s="68" t="str">
        <f t="shared" si="412"/>
        <v/>
      </c>
      <c r="D2011" s="69"/>
      <c r="E2011" s="75"/>
      <c r="F2011" s="65" t="e">
        <f>VLOOKUP(E2011,'Trimming log'!$F$5:$V$5000,2,FALSE)</f>
        <v>#N/A</v>
      </c>
      <c r="G2011" s="65" t="e">
        <f>VLOOKUP(E2011,'Trimming log'!$F$5:$V$5000,3,FALSE)</f>
        <v>#N/A</v>
      </c>
      <c r="H2011" s="508" t="e">
        <f>VLOOKUP(E2011,'Trimming log'!$F$5:$V$5000,4,FALSE)</f>
        <v>#N/A</v>
      </c>
      <c r="I2011" s="65" t="e">
        <f>VLOOKUP(E2011,'Trimming log'!$F$5:$V$5000,5,FALSE)</f>
        <v>#N/A</v>
      </c>
      <c r="J2011" s="65" t="e">
        <f>VLOOKUP(E2011,'Trimming log'!$F$5:$V$5000,6,FALSE)</f>
        <v>#N/A</v>
      </c>
      <c r="K2011" s="65" t="e">
        <f>VLOOKUP(E2011,'Trimming log'!$F$5:$V$5000,7,FALSE)</f>
        <v>#N/A</v>
      </c>
      <c r="L2011" s="65" t="e">
        <f>VLOOKUP(E2011,'Trimming log'!$F$5:$V$5000,8,FALSE)</f>
        <v>#N/A</v>
      </c>
      <c r="M2011" s="65" t="e">
        <f>VLOOKUP(E2011,'Trimming log'!$F$5:$V$5000,9,FALSE)</f>
        <v>#N/A</v>
      </c>
      <c r="N2011" s="507" t="e">
        <f>VLOOKUP(E2011,'Trimming log'!$F$5:$V$5000,10,FALSE)</f>
        <v>#N/A</v>
      </c>
      <c r="O2011" s="65" t="e">
        <f>VLOOKUP(E2011,'Trimming log'!$F$5:$V$5000,11,FALSE)</f>
        <v>#N/A</v>
      </c>
      <c r="P2011" s="65" t="e">
        <f>VLOOKUP(E2011,'Trimming log'!$F$5:$V$5000,12,FALSE)</f>
        <v>#N/A</v>
      </c>
      <c r="Q2011" s="65" t="e">
        <f>VLOOKUP(E2011,'Trimming log'!$F$5:$V$5000,13,FALSE)</f>
        <v>#N/A</v>
      </c>
      <c r="R2011" s="65" t="e">
        <f>VLOOKUP(E2011,'Trimming log'!$F$5:$V$5000,14,FALSE)</f>
        <v>#N/A</v>
      </c>
      <c r="S2011" s="65" t="e">
        <f>VLOOKUP(E2011,'Trimming log'!$F$5:$V$5000,15,FALSE)</f>
        <v>#N/A</v>
      </c>
      <c r="T2011" s="65" t="e">
        <f t="shared" si="409"/>
        <v>#N/A</v>
      </c>
      <c r="U2011" s="491" t="str">
        <f t="shared" si="410"/>
        <v/>
      </c>
      <c r="V2011" s="74">
        <f t="shared" si="413"/>
        <v>0</v>
      </c>
      <c r="W2011" s="134">
        <f t="shared" si="414"/>
        <v>0</v>
      </c>
      <c r="X2011" s="134" t="e">
        <f>VLOOKUP(E2011,'Trimming log'!$F$5:$Y$5000,19,FALSE)</f>
        <v>#N/A</v>
      </c>
      <c r="Y2011" s="134" t="e">
        <f>VLOOKUP(E2011,'Trimming log'!$F$5:$Y$5000,20,FALSE)</f>
        <v>#N/A</v>
      </c>
      <c r="Z2011" s="135" t="e">
        <f t="shared" si="415"/>
        <v>#N/A</v>
      </c>
      <c r="AA2011" s="135" t="e">
        <f t="shared" si="416"/>
        <v>#N/A</v>
      </c>
      <c r="AB2011" s="136" t="e">
        <f t="shared" si="417"/>
        <v>#N/A</v>
      </c>
      <c r="AC2011" s="136" t="e">
        <f t="shared" si="418"/>
        <v>#N/A</v>
      </c>
      <c r="AD2011" s="136" t="e">
        <f t="shared" si="419"/>
        <v>#N/A</v>
      </c>
      <c r="AE2011" s="136" t="e">
        <f t="shared" si="420"/>
        <v>#N/A</v>
      </c>
    </row>
    <row r="2012" spans="1:31">
      <c r="A2012" s="67" t="str">
        <f t="shared" si="408"/>
        <v/>
      </c>
      <c r="B2012" s="65">
        <f t="shared" si="411"/>
        <v>1989</v>
      </c>
      <c r="C2012" s="68" t="str">
        <f t="shared" si="412"/>
        <v/>
      </c>
      <c r="D2012" s="69"/>
      <c r="E2012" s="75"/>
      <c r="F2012" s="65" t="e">
        <f>VLOOKUP(E2012,'Trimming log'!$F$5:$V$5000,2,FALSE)</f>
        <v>#N/A</v>
      </c>
      <c r="G2012" s="65" t="e">
        <f>VLOOKUP(E2012,'Trimming log'!$F$5:$V$5000,3,FALSE)</f>
        <v>#N/A</v>
      </c>
      <c r="H2012" s="508" t="e">
        <f>VLOOKUP(E2012,'Trimming log'!$F$5:$V$5000,4,FALSE)</f>
        <v>#N/A</v>
      </c>
      <c r="I2012" s="65" t="e">
        <f>VLOOKUP(E2012,'Trimming log'!$F$5:$V$5000,5,FALSE)</f>
        <v>#N/A</v>
      </c>
      <c r="J2012" s="65" t="e">
        <f>VLOOKUP(E2012,'Trimming log'!$F$5:$V$5000,6,FALSE)</f>
        <v>#N/A</v>
      </c>
      <c r="K2012" s="65" t="e">
        <f>VLOOKUP(E2012,'Trimming log'!$F$5:$V$5000,7,FALSE)</f>
        <v>#N/A</v>
      </c>
      <c r="L2012" s="65" t="e">
        <f>VLOOKUP(E2012,'Trimming log'!$F$5:$V$5000,8,FALSE)</f>
        <v>#N/A</v>
      </c>
      <c r="M2012" s="65" t="e">
        <f>VLOOKUP(E2012,'Trimming log'!$F$5:$V$5000,9,FALSE)</f>
        <v>#N/A</v>
      </c>
      <c r="N2012" s="507" t="e">
        <f>VLOOKUP(E2012,'Trimming log'!$F$5:$V$5000,10,FALSE)</f>
        <v>#N/A</v>
      </c>
      <c r="O2012" s="65" t="e">
        <f>VLOOKUP(E2012,'Trimming log'!$F$5:$V$5000,11,FALSE)</f>
        <v>#N/A</v>
      </c>
      <c r="P2012" s="65" t="e">
        <f>VLOOKUP(E2012,'Trimming log'!$F$5:$V$5000,12,FALSE)</f>
        <v>#N/A</v>
      </c>
      <c r="Q2012" s="65" t="e">
        <f>VLOOKUP(E2012,'Trimming log'!$F$5:$V$5000,13,FALSE)</f>
        <v>#N/A</v>
      </c>
      <c r="R2012" s="65" t="e">
        <f>VLOOKUP(E2012,'Trimming log'!$F$5:$V$5000,14,FALSE)</f>
        <v>#N/A</v>
      </c>
      <c r="S2012" s="65" t="e">
        <f>VLOOKUP(E2012,'Trimming log'!$F$5:$V$5000,15,FALSE)</f>
        <v>#N/A</v>
      </c>
      <c r="T2012" s="65" t="e">
        <f t="shared" si="409"/>
        <v>#N/A</v>
      </c>
      <c r="U2012" s="491" t="str">
        <f t="shared" si="410"/>
        <v/>
      </c>
      <c r="V2012" s="74">
        <f t="shared" si="413"/>
        <v>0</v>
      </c>
      <c r="W2012" s="134">
        <f t="shared" si="414"/>
        <v>0</v>
      </c>
      <c r="X2012" s="134" t="e">
        <f>VLOOKUP(E2012,'Trimming log'!$F$5:$Y$5000,19,FALSE)</f>
        <v>#N/A</v>
      </c>
      <c r="Y2012" s="134" t="e">
        <f>VLOOKUP(E2012,'Trimming log'!$F$5:$Y$5000,20,FALSE)</f>
        <v>#N/A</v>
      </c>
      <c r="Z2012" s="135" t="e">
        <f t="shared" si="415"/>
        <v>#N/A</v>
      </c>
      <c r="AA2012" s="135" t="e">
        <f t="shared" si="416"/>
        <v>#N/A</v>
      </c>
      <c r="AB2012" s="136" t="e">
        <f t="shared" si="417"/>
        <v>#N/A</v>
      </c>
      <c r="AC2012" s="136" t="e">
        <f t="shared" si="418"/>
        <v>#N/A</v>
      </c>
      <c r="AD2012" s="136" t="e">
        <f t="shared" si="419"/>
        <v>#N/A</v>
      </c>
      <c r="AE2012" s="136" t="e">
        <f t="shared" si="420"/>
        <v>#N/A</v>
      </c>
    </row>
    <row r="2013" spans="1:31">
      <c r="A2013" s="67" t="str">
        <f t="shared" si="408"/>
        <v/>
      </c>
      <c r="B2013" s="65">
        <f t="shared" si="411"/>
        <v>1990</v>
      </c>
      <c r="C2013" s="68" t="str">
        <f t="shared" si="412"/>
        <v/>
      </c>
      <c r="D2013" s="69"/>
      <c r="E2013" s="75"/>
      <c r="F2013" s="65" t="e">
        <f>VLOOKUP(E2013,'Trimming log'!$F$5:$V$5000,2,FALSE)</f>
        <v>#N/A</v>
      </c>
      <c r="G2013" s="65" t="e">
        <f>VLOOKUP(E2013,'Trimming log'!$F$5:$V$5000,3,FALSE)</f>
        <v>#N/A</v>
      </c>
      <c r="H2013" s="508" t="e">
        <f>VLOOKUP(E2013,'Trimming log'!$F$5:$V$5000,4,FALSE)</f>
        <v>#N/A</v>
      </c>
      <c r="I2013" s="65" t="e">
        <f>VLOOKUP(E2013,'Trimming log'!$F$5:$V$5000,5,FALSE)</f>
        <v>#N/A</v>
      </c>
      <c r="J2013" s="65" t="e">
        <f>VLOOKUP(E2013,'Trimming log'!$F$5:$V$5000,6,FALSE)</f>
        <v>#N/A</v>
      </c>
      <c r="K2013" s="65" t="e">
        <f>VLOOKUP(E2013,'Trimming log'!$F$5:$V$5000,7,FALSE)</f>
        <v>#N/A</v>
      </c>
      <c r="L2013" s="65" t="e">
        <f>VLOOKUP(E2013,'Trimming log'!$F$5:$V$5000,8,FALSE)</f>
        <v>#N/A</v>
      </c>
      <c r="M2013" s="65" t="e">
        <f>VLOOKUP(E2013,'Trimming log'!$F$5:$V$5000,9,FALSE)</f>
        <v>#N/A</v>
      </c>
      <c r="N2013" s="507" t="e">
        <f>VLOOKUP(E2013,'Trimming log'!$F$5:$V$5000,10,FALSE)</f>
        <v>#N/A</v>
      </c>
      <c r="O2013" s="65" t="e">
        <f>VLOOKUP(E2013,'Trimming log'!$F$5:$V$5000,11,FALSE)</f>
        <v>#N/A</v>
      </c>
      <c r="P2013" s="65" t="e">
        <f>VLOOKUP(E2013,'Trimming log'!$F$5:$V$5000,12,FALSE)</f>
        <v>#N/A</v>
      </c>
      <c r="Q2013" s="65" t="e">
        <f>VLOOKUP(E2013,'Trimming log'!$F$5:$V$5000,13,FALSE)</f>
        <v>#N/A</v>
      </c>
      <c r="R2013" s="65" t="e">
        <f>VLOOKUP(E2013,'Trimming log'!$F$5:$V$5000,14,FALSE)</f>
        <v>#N/A</v>
      </c>
      <c r="S2013" s="65" t="e">
        <f>VLOOKUP(E2013,'Trimming log'!$F$5:$V$5000,15,FALSE)</f>
        <v>#N/A</v>
      </c>
      <c r="T2013" s="65" t="e">
        <f t="shared" si="409"/>
        <v>#N/A</v>
      </c>
      <c r="U2013" s="491" t="str">
        <f t="shared" si="410"/>
        <v/>
      </c>
      <c r="V2013" s="74">
        <f t="shared" si="413"/>
        <v>0</v>
      </c>
      <c r="W2013" s="134">
        <f t="shared" si="414"/>
        <v>0</v>
      </c>
      <c r="X2013" s="134" t="e">
        <f>VLOOKUP(E2013,'Trimming log'!$F$5:$Y$5000,19,FALSE)</f>
        <v>#N/A</v>
      </c>
      <c r="Y2013" s="134" t="e">
        <f>VLOOKUP(E2013,'Trimming log'!$F$5:$Y$5000,20,FALSE)</f>
        <v>#N/A</v>
      </c>
      <c r="Z2013" s="135" t="e">
        <f t="shared" si="415"/>
        <v>#N/A</v>
      </c>
      <c r="AA2013" s="135" t="e">
        <f t="shared" si="416"/>
        <v>#N/A</v>
      </c>
      <c r="AB2013" s="136" t="e">
        <f t="shared" si="417"/>
        <v>#N/A</v>
      </c>
      <c r="AC2013" s="136" t="e">
        <f t="shared" si="418"/>
        <v>#N/A</v>
      </c>
      <c r="AD2013" s="136" t="e">
        <f t="shared" si="419"/>
        <v>#N/A</v>
      </c>
      <c r="AE2013" s="136" t="e">
        <f t="shared" si="420"/>
        <v>#N/A</v>
      </c>
    </row>
    <row r="2014" spans="1:31">
      <c r="A2014" s="67" t="str">
        <f t="shared" si="408"/>
        <v/>
      </c>
      <c r="B2014" s="65">
        <f t="shared" si="411"/>
        <v>1991</v>
      </c>
      <c r="C2014" s="68" t="str">
        <f t="shared" si="412"/>
        <v/>
      </c>
      <c r="D2014" s="69"/>
      <c r="E2014" s="75"/>
      <c r="F2014" s="65" t="e">
        <f>VLOOKUP(E2014,'Trimming log'!$F$5:$V$5000,2,FALSE)</f>
        <v>#N/A</v>
      </c>
      <c r="G2014" s="65" t="e">
        <f>VLOOKUP(E2014,'Trimming log'!$F$5:$V$5000,3,FALSE)</f>
        <v>#N/A</v>
      </c>
      <c r="H2014" s="508" t="e">
        <f>VLOOKUP(E2014,'Trimming log'!$F$5:$V$5000,4,FALSE)</f>
        <v>#N/A</v>
      </c>
      <c r="I2014" s="65" t="e">
        <f>VLOOKUP(E2014,'Trimming log'!$F$5:$V$5000,5,FALSE)</f>
        <v>#N/A</v>
      </c>
      <c r="J2014" s="65" t="e">
        <f>VLOOKUP(E2014,'Trimming log'!$F$5:$V$5000,6,FALSE)</f>
        <v>#N/A</v>
      </c>
      <c r="K2014" s="65" t="e">
        <f>VLOOKUP(E2014,'Trimming log'!$F$5:$V$5000,7,FALSE)</f>
        <v>#N/A</v>
      </c>
      <c r="L2014" s="65" t="e">
        <f>VLOOKUP(E2014,'Trimming log'!$F$5:$V$5000,8,FALSE)</f>
        <v>#N/A</v>
      </c>
      <c r="M2014" s="65" t="e">
        <f>VLOOKUP(E2014,'Trimming log'!$F$5:$V$5000,9,FALSE)</f>
        <v>#N/A</v>
      </c>
      <c r="N2014" s="507" t="e">
        <f>VLOOKUP(E2014,'Trimming log'!$F$5:$V$5000,10,FALSE)</f>
        <v>#N/A</v>
      </c>
      <c r="O2014" s="65" t="e">
        <f>VLOOKUP(E2014,'Trimming log'!$F$5:$V$5000,11,FALSE)</f>
        <v>#N/A</v>
      </c>
      <c r="P2014" s="65" t="e">
        <f>VLOOKUP(E2014,'Trimming log'!$F$5:$V$5000,12,FALSE)</f>
        <v>#N/A</v>
      </c>
      <c r="Q2014" s="65" t="e">
        <f>VLOOKUP(E2014,'Trimming log'!$F$5:$V$5000,13,FALSE)</f>
        <v>#N/A</v>
      </c>
      <c r="R2014" s="65" t="e">
        <f>VLOOKUP(E2014,'Trimming log'!$F$5:$V$5000,14,FALSE)</f>
        <v>#N/A</v>
      </c>
      <c r="S2014" s="65" t="e">
        <f>VLOOKUP(E2014,'Trimming log'!$F$5:$V$5000,15,FALSE)</f>
        <v>#N/A</v>
      </c>
      <c r="T2014" s="65" t="e">
        <f t="shared" si="409"/>
        <v>#N/A</v>
      </c>
      <c r="U2014" s="491" t="str">
        <f t="shared" si="410"/>
        <v/>
      </c>
      <c r="V2014" s="74">
        <f t="shared" si="413"/>
        <v>0</v>
      </c>
      <c r="W2014" s="134">
        <f t="shared" si="414"/>
        <v>0</v>
      </c>
      <c r="X2014" s="134" t="e">
        <f>VLOOKUP(E2014,'Trimming log'!$F$5:$Y$5000,19,FALSE)</f>
        <v>#N/A</v>
      </c>
      <c r="Y2014" s="134" t="e">
        <f>VLOOKUP(E2014,'Trimming log'!$F$5:$Y$5000,20,FALSE)</f>
        <v>#N/A</v>
      </c>
      <c r="Z2014" s="135" t="e">
        <f t="shared" si="415"/>
        <v>#N/A</v>
      </c>
      <c r="AA2014" s="135" t="e">
        <f t="shared" si="416"/>
        <v>#N/A</v>
      </c>
      <c r="AB2014" s="136" t="e">
        <f t="shared" si="417"/>
        <v>#N/A</v>
      </c>
      <c r="AC2014" s="136" t="e">
        <f t="shared" si="418"/>
        <v>#N/A</v>
      </c>
      <c r="AD2014" s="136" t="e">
        <f t="shared" si="419"/>
        <v>#N/A</v>
      </c>
      <c r="AE2014" s="136" t="e">
        <f t="shared" si="420"/>
        <v>#N/A</v>
      </c>
    </row>
    <row r="2015" spans="1:31">
      <c r="A2015" s="67" t="str">
        <f t="shared" si="408"/>
        <v/>
      </c>
      <c r="B2015" s="65">
        <f t="shared" si="411"/>
        <v>1992</v>
      </c>
      <c r="C2015" s="68" t="str">
        <f t="shared" si="412"/>
        <v/>
      </c>
      <c r="D2015" s="69"/>
      <c r="E2015" s="75"/>
      <c r="F2015" s="65" t="e">
        <f>VLOOKUP(E2015,'Trimming log'!$F$5:$V$5000,2,FALSE)</f>
        <v>#N/A</v>
      </c>
      <c r="G2015" s="65" t="e">
        <f>VLOOKUP(E2015,'Trimming log'!$F$5:$V$5000,3,FALSE)</f>
        <v>#N/A</v>
      </c>
      <c r="H2015" s="508" t="e">
        <f>VLOOKUP(E2015,'Trimming log'!$F$5:$V$5000,4,FALSE)</f>
        <v>#N/A</v>
      </c>
      <c r="I2015" s="65" t="e">
        <f>VLOOKUP(E2015,'Trimming log'!$F$5:$V$5000,5,FALSE)</f>
        <v>#N/A</v>
      </c>
      <c r="J2015" s="65" t="e">
        <f>VLOOKUP(E2015,'Trimming log'!$F$5:$V$5000,6,FALSE)</f>
        <v>#N/A</v>
      </c>
      <c r="K2015" s="65" t="e">
        <f>VLOOKUP(E2015,'Trimming log'!$F$5:$V$5000,7,FALSE)</f>
        <v>#N/A</v>
      </c>
      <c r="L2015" s="65" t="e">
        <f>VLOOKUP(E2015,'Trimming log'!$F$5:$V$5000,8,FALSE)</f>
        <v>#N/A</v>
      </c>
      <c r="M2015" s="65" t="e">
        <f>VLOOKUP(E2015,'Trimming log'!$F$5:$V$5000,9,FALSE)</f>
        <v>#N/A</v>
      </c>
      <c r="N2015" s="507" t="e">
        <f>VLOOKUP(E2015,'Trimming log'!$F$5:$V$5000,10,FALSE)</f>
        <v>#N/A</v>
      </c>
      <c r="O2015" s="65" t="e">
        <f>VLOOKUP(E2015,'Trimming log'!$F$5:$V$5000,11,FALSE)</f>
        <v>#N/A</v>
      </c>
      <c r="P2015" s="65" t="e">
        <f>VLOOKUP(E2015,'Trimming log'!$F$5:$V$5000,12,FALSE)</f>
        <v>#N/A</v>
      </c>
      <c r="Q2015" s="65" t="e">
        <f>VLOOKUP(E2015,'Trimming log'!$F$5:$V$5000,13,FALSE)</f>
        <v>#N/A</v>
      </c>
      <c r="R2015" s="65" t="e">
        <f>VLOOKUP(E2015,'Trimming log'!$F$5:$V$5000,14,FALSE)</f>
        <v>#N/A</v>
      </c>
      <c r="S2015" s="65" t="e">
        <f>VLOOKUP(E2015,'Trimming log'!$F$5:$V$5000,15,FALSE)</f>
        <v>#N/A</v>
      </c>
      <c r="T2015" s="65" t="e">
        <f t="shared" si="409"/>
        <v>#N/A</v>
      </c>
      <c r="U2015" s="491" t="str">
        <f t="shared" si="410"/>
        <v/>
      </c>
      <c r="V2015" s="74">
        <f t="shared" si="413"/>
        <v>0</v>
      </c>
      <c r="W2015" s="134">
        <f t="shared" si="414"/>
        <v>0</v>
      </c>
      <c r="X2015" s="134" t="e">
        <f>VLOOKUP(E2015,'Trimming log'!$F$5:$Y$5000,19,FALSE)</f>
        <v>#N/A</v>
      </c>
      <c r="Y2015" s="134" t="e">
        <f>VLOOKUP(E2015,'Trimming log'!$F$5:$Y$5000,20,FALSE)</f>
        <v>#N/A</v>
      </c>
      <c r="Z2015" s="135" t="e">
        <f t="shared" si="415"/>
        <v>#N/A</v>
      </c>
      <c r="AA2015" s="135" t="e">
        <f t="shared" si="416"/>
        <v>#N/A</v>
      </c>
      <c r="AB2015" s="136" t="e">
        <f t="shared" si="417"/>
        <v>#N/A</v>
      </c>
      <c r="AC2015" s="136" t="e">
        <f t="shared" si="418"/>
        <v>#N/A</v>
      </c>
      <c r="AD2015" s="136" t="e">
        <f t="shared" si="419"/>
        <v>#N/A</v>
      </c>
      <c r="AE2015" s="136" t="e">
        <f t="shared" si="420"/>
        <v>#N/A</v>
      </c>
    </row>
    <row r="2016" spans="1:31">
      <c r="A2016" s="67" t="str">
        <f t="shared" si="408"/>
        <v/>
      </c>
      <c r="B2016" s="65">
        <f t="shared" si="411"/>
        <v>1993</v>
      </c>
      <c r="C2016" s="68" t="str">
        <f t="shared" si="412"/>
        <v/>
      </c>
      <c r="D2016" s="69"/>
      <c r="E2016" s="75"/>
      <c r="F2016" s="65" t="e">
        <f>VLOOKUP(E2016,'Trimming log'!$F$5:$V$5000,2,FALSE)</f>
        <v>#N/A</v>
      </c>
      <c r="G2016" s="65" t="e">
        <f>VLOOKUP(E2016,'Trimming log'!$F$5:$V$5000,3,FALSE)</f>
        <v>#N/A</v>
      </c>
      <c r="H2016" s="508" t="e">
        <f>VLOOKUP(E2016,'Trimming log'!$F$5:$V$5000,4,FALSE)</f>
        <v>#N/A</v>
      </c>
      <c r="I2016" s="65" t="e">
        <f>VLOOKUP(E2016,'Trimming log'!$F$5:$V$5000,5,FALSE)</f>
        <v>#N/A</v>
      </c>
      <c r="J2016" s="65" t="e">
        <f>VLOOKUP(E2016,'Trimming log'!$F$5:$V$5000,6,FALSE)</f>
        <v>#N/A</v>
      </c>
      <c r="K2016" s="65" t="e">
        <f>VLOOKUP(E2016,'Trimming log'!$F$5:$V$5000,7,FALSE)</f>
        <v>#N/A</v>
      </c>
      <c r="L2016" s="65" t="e">
        <f>VLOOKUP(E2016,'Trimming log'!$F$5:$V$5000,8,FALSE)</f>
        <v>#N/A</v>
      </c>
      <c r="M2016" s="65" t="e">
        <f>VLOOKUP(E2016,'Trimming log'!$F$5:$V$5000,9,FALSE)</f>
        <v>#N/A</v>
      </c>
      <c r="N2016" s="507" t="e">
        <f>VLOOKUP(E2016,'Trimming log'!$F$5:$V$5000,10,FALSE)</f>
        <v>#N/A</v>
      </c>
      <c r="O2016" s="65" t="e">
        <f>VLOOKUP(E2016,'Trimming log'!$F$5:$V$5000,11,FALSE)</f>
        <v>#N/A</v>
      </c>
      <c r="P2016" s="65" t="e">
        <f>VLOOKUP(E2016,'Trimming log'!$F$5:$V$5000,12,FALSE)</f>
        <v>#N/A</v>
      </c>
      <c r="Q2016" s="65" t="e">
        <f>VLOOKUP(E2016,'Trimming log'!$F$5:$V$5000,13,FALSE)</f>
        <v>#N/A</v>
      </c>
      <c r="R2016" s="65" t="e">
        <f>VLOOKUP(E2016,'Trimming log'!$F$5:$V$5000,14,FALSE)</f>
        <v>#N/A</v>
      </c>
      <c r="S2016" s="65" t="e">
        <f>VLOOKUP(E2016,'Trimming log'!$F$5:$V$5000,15,FALSE)</f>
        <v>#N/A</v>
      </c>
      <c r="T2016" s="65" t="e">
        <f t="shared" si="409"/>
        <v>#N/A</v>
      </c>
      <c r="U2016" s="491" t="str">
        <f t="shared" si="410"/>
        <v/>
      </c>
      <c r="V2016" s="74">
        <f t="shared" si="413"/>
        <v>0</v>
      </c>
      <c r="W2016" s="134">
        <f t="shared" si="414"/>
        <v>0</v>
      </c>
      <c r="X2016" s="134" t="e">
        <f>VLOOKUP(E2016,'Trimming log'!$F$5:$Y$5000,19,FALSE)</f>
        <v>#N/A</v>
      </c>
      <c r="Y2016" s="134" t="e">
        <f>VLOOKUP(E2016,'Trimming log'!$F$5:$Y$5000,20,FALSE)</f>
        <v>#N/A</v>
      </c>
      <c r="Z2016" s="135" t="e">
        <f t="shared" si="415"/>
        <v>#N/A</v>
      </c>
      <c r="AA2016" s="135" t="e">
        <f t="shared" si="416"/>
        <v>#N/A</v>
      </c>
      <c r="AB2016" s="136" t="e">
        <f t="shared" si="417"/>
        <v>#N/A</v>
      </c>
      <c r="AC2016" s="136" t="e">
        <f t="shared" si="418"/>
        <v>#N/A</v>
      </c>
      <c r="AD2016" s="136" t="e">
        <f t="shared" si="419"/>
        <v>#N/A</v>
      </c>
      <c r="AE2016" s="136" t="e">
        <f t="shared" si="420"/>
        <v>#N/A</v>
      </c>
    </row>
    <row r="2017" spans="1:31">
      <c r="A2017" s="67" t="str">
        <f t="shared" si="408"/>
        <v/>
      </c>
      <c r="B2017" s="65">
        <f t="shared" si="411"/>
        <v>1994</v>
      </c>
      <c r="C2017" s="68" t="str">
        <f t="shared" si="412"/>
        <v/>
      </c>
      <c r="D2017" s="69"/>
      <c r="E2017" s="75"/>
      <c r="F2017" s="65" t="e">
        <f>VLOOKUP(E2017,'Trimming log'!$F$5:$V$5000,2,FALSE)</f>
        <v>#N/A</v>
      </c>
      <c r="G2017" s="65" t="e">
        <f>VLOOKUP(E2017,'Trimming log'!$F$5:$V$5000,3,FALSE)</f>
        <v>#N/A</v>
      </c>
      <c r="H2017" s="508" t="e">
        <f>VLOOKUP(E2017,'Trimming log'!$F$5:$V$5000,4,FALSE)</f>
        <v>#N/A</v>
      </c>
      <c r="I2017" s="65" t="e">
        <f>VLOOKUP(E2017,'Trimming log'!$F$5:$V$5000,5,FALSE)</f>
        <v>#N/A</v>
      </c>
      <c r="J2017" s="65" t="e">
        <f>VLOOKUP(E2017,'Trimming log'!$F$5:$V$5000,6,FALSE)</f>
        <v>#N/A</v>
      </c>
      <c r="K2017" s="65" t="e">
        <f>VLOOKUP(E2017,'Trimming log'!$F$5:$V$5000,7,FALSE)</f>
        <v>#N/A</v>
      </c>
      <c r="L2017" s="65" t="e">
        <f>VLOOKUP(E2017,'Trimming log'!$F$5:$V$5000,8,FALSE)</f>
        <v>#N/A</v>
      </c>
      <c r="M2017" s="65" t="e">
        <f>VLOOKUP(E2017,'Trimming log'!$F$5:$V$5000,9,FALSE)</f>
        <v>#N/A</v>
      </c>
      <c r="N2017" s="507" t="e">
        <f>VLOOKUP(E2017,'Trimming log'!$F$5:$V$5000,10,FALSE)</f>
        <v>#N/A</v>
      </c>
      <c r="O2017" s="65" t="e">
        <f>VLOOKUP(E2017,'Trimming log'!$F$5:$V$5000,11,FALSE)</f>
        <v>#N/A</v>
      </c>
      <c r="P2017" s="65" t="e">
        <f>VLOOKUP(E2017,'Trimming log'!$F$5:$V$5000,12,FALSE)</f>
        <v>#N/A</v>
      </c>
      <c r="Q2017" s="65" t="e">
        <f>VLOOKUP(E2017,'Trimming log'!$F$5:$V$5000,13,FALSE)</f>
        <v>#N/A</v>
      </c>
      <c r="R2017" s="65" t="e">
        <f>VLOOKUP(E2017,'Trimming log'!$F$5:$V$5000,14,FALSE)</f>
        <v>#N/A</v>
      </c>
      <c r="S2017" s="65" t="e">
        <f>VLOOKUP(E2017,'Trimming log'!$F$5:$V$5000,15,FALSE)</f>
        <v>#N/A</v>
      </c>
      <c r="T2017" s="65" t="e">
        <f t="shared" si="409"/>
        <v>#N/A</v>
      </c>
      <c r="U2017" s="491" t="str">
        <f t="shared" si="410"/>
        <v/>
      </c>
      <c r="V2017" s="74">
        <f t="shared" si="413"/>
        <v>0</v>
      </c>
      <c r="W2017" s="134">
        <f t="shared" si="414"/>
        <v>0</v>
      </c>
      <c r="X2017" s="134" t="e">
        <f>VLOOKUP(E2017,'Trimming log'!$F$5:$Y$5000,19,FALSE)</f>
        <v>#N/A</v>
      </c>
      <c r="Y2017" s="134" t="e">
        <f>VLOOKUP(E2017,'Trimming log'!$F$5:$Y$5000,20,FALSE)</f>
        <v>#N/A</v>
      </c>
      <c r="Z2017" s="135" t="e">
        <f t="shared" si="415"/>
        <v>#N/A</v>
      </c>
      <c r="AA2017" s="135" t="e">
        <f t="shared" si="416"/>
        <v>#N/A</v>
      </c>
      <c r="AB2017" s="136" t="e">
        <f t="shared" si="417"/>
        <v>#N/A</v>
      </c>
      <c r="AC2017" s="136" t="e">
        <f t="shared" si="418"/>
        <v>#N/A</v>
      </c>
      <c r="AD2017" s="136" t="e">
        <f t="shared" si="419"/>
        <v>#N/A</v>
      </c>
      <c r="AE2017" s="136" t="e">
        <f t="shared" si="420"/>
        <v>#N/A</v>
      </c>
    </row>
    <row r="2018" spans="1:31">
      <c r="A2018" s="67" t="str">
        <f t="shared" si="408"/>
        <v/>
      </c>
      <c r="B2018" s="65">
        <f t="shared" si="411"/>
        <v>1995</v>
      </c>
      <c r="C2018" s="68" t="str">
        <f t="shared" si="412"/>
        <v/>
      </c>
      <c r="D2018" s="69"/>
      <c r="E2018" s="75"/>
      <c r="F2018" s="65" t="e">
        <f>VLOOKUP(E2018,'Trimming log'!$F$5:$V$5000,2,FALSE)</f>
        <v>#N/A</v>
      </c>
      <c r="G2018" s="65" t="e">
        <f>VLOOKUP(E2018,'Trimming log'!$F$5:$V$5000,3,FALSE)</f>
        <v>#N/A</v>
      </c>
      <c r="H2018" s="508" t="e">
        <f>VLOOKUP(E2018,'Trimming log'!$F$5:$V$5000,4,FALSE)</f>
        <v>#N/A</v>
      </c>
      <c r="I2018" s="65" t="e">
        <f>VLOOKUP(E2018,'Trimming log'!$F$5:$V$5000,5,FALSE)</f>
        <v>#N/A</v>
      </c>
      <c r="J2018" s="65" t="e">
        <f>VLOOKUP(E2018,'Trimming log'!$F$5:$V$5000,6,FALSE)</f>
        <v>#N/A</v>
      </c>
      <c r="K2018" s="65" t="e">
        <f>VLOOKUP(E2018,'Trimming log'!$F$5:$V$5000,7,FALSE)</f>
        <v>#N/A</v>
      </c>
      <c r="L2018" s="65" t="e">
        <f>VLOOKUP(E2018,'Trimming log'!$F$5:$V$5000,8,FALSE)</f>
        <v>#N/A</v>
      </c>
      <c r="M2018" s="65" t="e">
        <f>VLOOKUP(E2018,'Trimming log'!$F$5:$V$5000,9,FALSE)</f>
        <v>#N/A</v>
      </c>
      <c r="N2018" s="507" t="e">
        <f>VLOOKUP(E2018,'Trimming log'!$F$5:$V$5000,10,FALSE)</f>
        <v>#N/A</v>
      </c>
      <c r="O2018" s="65" t="e">
        <f>VLOOKUP(E2018,'Trimming log'!$F$5:$V$5000,11,FALSE)</f>
        <v>#N/A</v>
      </c>
      <c r="P2018" s="65" t="e">
        <f>VLOOKUP(E2018,'Trimming log'!$F$5:$V$5000,12,FALSE)</f>
        <v>#N/A</v>
      </c>
      <c r="Q2018" s="65" t="e">
        <f>VLOOKUP(E2018,'Trimming log'!$F$5:$V$5000,13,FALSE)</f>
        <v>#N/A</v>
      </c>
      <c r="R2018" s="65" t="e">
        <f>VLOOKUP(E2018,'Trimming log'!$F$5:$V$5000,14,FALSE)</f>
        <v>#N/A</v>
      </c>
      <c r="S2018" s="65" t="e">
        <f>VLOOKUP(E2018,'Trimming log'!$F$5:$V$5000,15,FALSE)</f>
        <v>#N/A</v>
      </c>
      <c r="T2018" s="65" t="e">
        <f t="shared" si="409"/>
        <v>#N/A</v>
      </c>
      <c r="U2018" s="491" t="str">
        <f t="shared" si="410"/>
        <v/>
      </c>
      <c r="V2018" s="74">
        <f t="shared" si="413"/>
        <v>0</v>
      </c>
      <c r="W2018" s="134">
        <f t="shared" si="414"/>
        <v>0</v>
      </c>
      <c r="X2018" s="134" t="e">
        <f>VLOOKUP(E2018,'Trimming log'!$F$5:$Y$5000,19,FALSE)</f>
        <v>#N/A</v>
      </c>
      <c r="Y2018" s="134" t="e">
        <f>VLOOKUP(E2018,'Trimming log'!$F$5:$Y$5000,20,FALSE)</f>
        <v>#N/A</v>
      </c>
      <c r="Z2018" s="135" t="e">
        <f t="shared" si="415"/>
        <v>#N/A</v>
      </c>
      <c r="AA2018" s="135" t="e">
        <f t="shared" si="416"/>
        <v>#N/A</v>
      </c>
      <c r="AB2018" s="136" t="e">
        <f t="shared" si="417"/>
        <v>#N/A</v>
      </c>
      <c r="AC2018" s="136" t="e">
        <f t="shared" si="418"/>
        <v>#N/A</v>
      </c>
      <c r="AD2018" s="136" t="e">
        <f t="shared" si="419"/>
        <v>#N/A</v>
      </c>
      <c r="AE2018" s="136" t="e">
        <f t="shared" si="420"/>
        <v>#N/A</v>
      </c>
    </row>
    <row r="2019" spans="1:31">
      <c r="A2019" s="67" t="str">
        <f t="shared" si="408"/>
        <v/>
      </c>
      <c r="B2019" s="65">
        <f t="shared" si="411"/>
        <v>1996</v>
      </c>
      <c r="C2019" s="68" t="str">
        <f t="shared" si="412"/>
        <v/>
      </c>
      <c r="D2019" s="69"/>
      <c r="E2019" s="75"/>
      <c r="F2019" s="65" t="e">
        <f>VLOOKUP(E2019,'Trimming log'!$F$5:$V$5000,2,FALSE)</f>
        <v>#N/A</v>
      </c>
      <c r="G2019" s="65" t="e">
        <f>VLOOKUP(E2019,'Trimming log'!$F$5:$V$5000,3,FALSE)</f>
        <v>#N/A</v>
      </c>
      <c r="H2019" s="508" t="e">
        <f>VLOOKUP(E2019,'Trimming log'!$F$5:$V$5000,4,FALSE)</f>
        <v>#N/A</v>
      </c>
      <c r="I2019" s="65" t="e">
        <f>VLOOKUP(E2019,'Trimming log'!$F$5:$V$5000,5,FALSE)</f>
        <v>#N/A</v>
      </c>
      <c r="J2019" s="65" t="e">
        <f>VLOOKUP(E2019,'Trimming log'!$F$5:$V$5000,6,FALSE)</f>
        <v>#N/A</v>
      </c>
      <c r="K2019" s="65" t="e">
        <f>VLOOKUP(E2019,'Trimming log'!$F$5:$V$5000,7,FALSE)</f>
        <v>#N/A</v>
      </c>
      <c r="L2019" s="65" t="e">
        <f>VLOOKUP(E2019,'Trimming log'!$F$5:$V$5000,8,FALSE)</f>
        <v>#N/A</v>
      </c>
      <c r="M2019" s="65" t="e">
        <f>VLOOKUP(E2019,'Trimming log'!$F$5:$V$5000,9,FALSE)</f>
        <v>#N/A</v>
      </c>
      <c r="N2019" s="507" t="e">
        <f>VLOOKUP(E2019,'Trimming log'!$F$5:$V$5000,10,FALSE)</f>
        <v>#N/A</v>
      </c>
      <c r="O2019" s="65" t="e">
        <f>VLOOKUP(E2019,'Trimming log'!$F$5:$V$5000,11,FALSE)</f>
        <v>#N/A</v>
      </c>
      <c r="P2019" s="65" t="e">
        <f>VLOOKUP(E2019,'Trimming log'!$F$5:$V$5000,12,FALSE)</f>
        <v>#N/A</v>
      </c>
      <c r="Q2019" s="65" t="e">
        <f>VLOOKUP(E2019,'Trimming log'!$F$5:$V$5000,13,FALSE)</f>
        <v>#N/A</v>
      </c>
      <c r="R2019" s="65" t="e">
        <f>VLOOKUP(E2019,'Trimming log'!$F$5:$V$5000,14,FALSE)</f>
        <v>#N/A</v>
      </c>
      <c r="S2019" s="65" t="e">
        <f>VLOOKUP(E2019,'Trimming log'!$F$5:$V$5000,15,FALSE)</f>
        <v>#N/A</v>
      </c>
      <c r="T2019" s="65" t="e">
        <f t="shared" si="409"/>
        <v>#N/A</v>
      </c>
      <c r="U2019" s="491" t="str">
        <f t="shared" si="410"/>
        <v/>
      </c>
      <c r="V2019" s="74">
        <f t="shared" si="413"/>
        <v>0</v>
      </c>
      <c r="W2019" s="134">
        <f t="shared" si="414"/>
        <v>0</v>
      </c>
      <c r="X2019" s="134" t="e">
        <f>VLOOKUP(E2019,'Trimming log'!$F$5:$Y$5000,19,FALSE)</f>
        <v>#N/A</v>
      </c>
      <c r="Y2019" s="134" t="e">
        <f>VLOOKUP(E2019,'Trimming log'!$F$5:$Y$5000,20,FALSE)</f>
        <v>#N/A</v>
      </c>
      <c r="Z2019" s="135" t="e">
        <f t="shared" si="415"/>
        <v>#N/A</v>
      </c>
      <c r="AA2019" s="135" t="e">
        <f t="shared" si="416"/>
        <v>#N/A</v>
      </c>
      <c r="AB2019" s="136" t="e">
        <f t="shared" si="417"/>
        <v>#N/A</v>
      </c>
      <c r="AC2019" s="136" t="e">
        <f t="shared" si="418"/>
        <v>#N/A</v>
      </c>
      <c r="AD2019" s="136" t="e">
        <f t="shared" si="419"/>
        <v>#N/A</v>
      </c>
      <c r="AE2019" s="136" t="e">
        <f t="shared" si="420"/>
        <v>#N/A</v>
      </c>
    </row>
    <row r="2020" spans="1:31">
      <c r="A2020" s="67" t="str">
        <f t="shared" si="408"/>
        <v/>
      </c>
      <c r="B2020" s="65">
        <f t="shared" si="411"/>
        <v>1997</v>
      </c>
      <c r="C2020" s="68" t="str">
        <f t="shared" si="412"/>
        <v/>
      </c>
      <c r="D2020" s="69"/>
      <c r="E2020" s="75"/>
      <c r="F2020" s="65" t="e">
        <f>VLOOKUP(E2020,'Trimming log'!$F$5:$V$5000,2,FALSE)</f>
        <v>#N/A</v>
      </c>
      <c r="G2020" s="65" t="e">
        <f>VLOOKUP(E2020,'Trimming log'!$F$5:$V$5000,3,FALSE)</f>
        <v>#N/A</v>
      </c>
      <c r="H2020" s="508" t="e">
        <f>VLOOKUP(E2020,'Trimming log'!$F$5:$V$5000,4,FALSE)</f>
        <v>#N/A</v>
      </c>
      <c r="I2020" s="65" t="e">
        <f>VLOOKUP(E2020,'Trimming log'!$F$5:$V$5000,5,FALSE)</f>
        <v>#N/A</v>
      </c>
      <c r="J2020" s="65" t="e">
        <f>VLOOKUP(E2020,'Trimming log'!$F$5:$V$5000,6,FALSE)</f>
        <v>#N/A</v>
      </c>
      <c r="K2020" s="65" t="e">
        <f>VLOOKUP(E2020,'Trimming log'!$F$5:$V$5000,7,FALSE)</f>
        <v>#N/A</v>
      </c>
      <c r="L2020" s="65" t="e">
        <f>VLOOKUP(E2020,'Trimming log'!$F$5:$V$5000,8,FALSE)</f>
        <v>#N/A</v>
      </c>
      <c r="M2020" s="65" t="e">
        <f>VLOOKUP(E2020,'Trimming log'!$F$5:$V$5000,9,FALSE)</f>
        <v>#N/A</v>
      </c>
      <c r="N2020" s="507" t="e">
        <f>VLOOKUP(E2020,'Trimming log'!$F$5:$V$5000,10,FALSE)</f>
        <v>#N/A</v>
      </c>
      <c r="O2020" s="65" t="e">
        <f>VLOOKUP(E2020,'Trimming log'!$F$5:$V$5000,11,FALSE)</f>
        <v>#N/A</v>
      </c>
      <c r="P2020" s="65" t="e">
        <f>VLOOKUP(E2020,'Trimming log'!$F$5:$V$5000,12,FALSE)</f>
        <v>#N/A</v>
      </c>
      <c r="Q2020" s="65" t="e">
        <f>VLOOKUP(E2020,'Trimming log'!$F$5:$V$5000,13,FALSE)</f>
        <v>#N/A</v>
      </c>
      <c r="R2020" s="65" t="e">
        <f>VLOOKUP(E2020,'Trimming log'!$F$5:$V$5000,14,FALSE)</f>
        <v>#N/A</v>
      </c>
      <c r="S2020" s="65" t="e">
        <f>VLOOKUP(E2020,'Trimming log'!$F$5:$V$5000,15,FALSE)</f>
        <v>#N/A</v>
      </c>
      <c r="T2020" s="65" t="e">
        <f t="shared" si="409"/>
        <v>#N/A</v>
      </c>
      <c r="U2020" s="491" t="str">
        <f t="shared" si="410"/>
        <v/>
      </c>
      <c r="V2020" s="74">
        <f t="shared" si="413"/>
        <v>0</v>
      </c>
      <c r="W2020" s="134">
        <f t="shared" si="414"/>
        <v>0</v>
      </c>
      <c r="X2020" s="134" t="e">
        <f>VLOOKUP(E2020,'Trimming log'!$F$5:$Y$5000,19,FALSE)</f>
        <v>#N/A</v>
      </c>
      <c r="Y2020" s="134" t="e">
        <f>VLOOKUP(E2020,'Trimming log'!$F$5:$Y$5000,20,FALSE)</f>
        <v>#N/A</v>
      </c>
      <c r="Z2020" s="135" t="e">
        <f t="shared" si="415"/>
        <v>#N/A</v>
      </c>
      <c r="AA2020" s="135" t="e">
        <f t="shared" si="416"/>
        <v>#N/A</v>
      </c>
      <c r="AB2020" s="136" t="e">
        <f t="shared" si="417"/>
        <v>#N/A</v>
      </c>
      <c r="AC2020" s="136" t="e">
        <f t="shared" si="418"/>
        <v>#N/A</v>
      </c>
      <c r="AD2020" s="136" t="e">
        <f t="shared" si="419"/>
        <v>#N/A</v>
      </c>
      <c r="AE2020" s="136" t="e">
        <f t="shared" si="420"/>
        <v>#N/A</v>
      </c>
    </row>
    <row r="2021" spans="1:31">
      <c r="A2021" s="67" t="str">
        <f t="shared" si="408"/>
        <v/>
      </c>
      <c r="B2021" s="65">
        <f t="shared" si="411"/>
        <v>1998</v>
      </c>
      <c r="C2021" s="68" t="str">
        <f t="shared" si="412"/>
        <v/>
      </c>
      <c r="D2021" s="69"/>
      <c r="E2021" s="75"/>
      <c r="F2021" s="65" t="e">
        <f>VLOOKUP(E2021,'Trimming log'!$F$5:$V$5000,2,FALSE)</f>
        <v>#N/A</v>
      </c>
      <c r="G2021" s="65" t="e">
        <f>VLOOKUP(E2021,'Trimming log'!$F$5:$V$5000,3,FALSE)</f>
        <v>#N/A</v>
      </c>
      <c r="H2021" s="508" t="e">
        <f>VLOOKUP(E2021,'Trimming log'!$F$5:$V$5000,4,FALSE)</f>
        <v>#N/A</v>
      </c>
      <c r="I2021" s="65" t="e">
        <f>VLOOKUP(E2021,'Trimming log'!$F$5:$V$5000,5,FALSE)</f>
        <v>#N/A</v>
      </c>
      <c r="J2021" s="65" t="e">
        <f>VLOOKUP(E2021,'Trimming log'!$F$5:$V$5000,6,FALSE)</f>
        <v>#N/A</v>
      </c>
      <c r="K2021" s="65" t="e">
        <f>VLOOKUP(E2021,'Trimming log'!$F$5:$V$5000,7,FALSE)</f>
        <v>#N/A</v>
      </c>
      <c r="L2021" s="65" t="e">
        <f>VLOOKUP(E2021,'Trimming log'!$F$5:$V$5000,8,FALSE)</f>
        <v>#N/A</v>
      </c>
      <c r="M2021" s="65" t="e">
        <f>VLOOKUP(E2021,'Trimming log'!$F$5:$V$5000,9,FALSE)</f>
        <v>#N/A</v>
      </c>
      <c r="N2021" s="507" t="e">
        <f>VLOOKUP(E2021,'Trimming log'!$F$5:$V$5000,10,FALSE)</f>
        <v>#N/A</v>
      </c>
      <c r="O2021" s="65" t="e">
        <f>VLOOKUP(E2021,'Trimming log'!$F$5:$V$5000,11,FALSE)</f>
        <v>#N/A</v>
      </c>
      <c r="P2021" s="65" t="e">
        <f>VLOOKUP(E2021,'Trimming log'!$F$5:$V$5000,12,FALSE)</f>
        <v>#N/A</v>
      </c>
      <c r="Q2021" s="65" t="e">
        <f>VLOOKUP(E2021,'Trimming log'!$F$5:$V$5000,13,FALSE)</f>
        <v>#N/A</v>
      </c>
      <c r="R2021" s="65" t="e">
        <f>VLOOKUP(E2021,'Trimming log'!$F$5:$V$5000,14,FALSE)</f>
        <v>#N/A</v>
      </c>
      <c r="S2021" s="65" t="e">
        <f>VLOOKUP(E2021,'Trimming log'!$F$5:$V$5000,15,FALSE)</f>
        <v>#N/A</v>
      </c>
      <c r="T2021" s="65" t="e">
        <f t="shared" si="409"/>
        <v>#N/A</v>
      </c>
      <c r="U2021" s="491" t="str">
        <f t="shared" si="410"/>
        <v/>
      </c>
      <c r="V2021" s="74">
        <f t="shared" si="413"/>
        <v>0</v>
      </c>
      <c r="W2021" s="134">
        <f t="shared" si="414"/>
        <v>0</v>
      </c>
      <c r="X2021" s="134" t="e">
        <f>VLOOKUP(E2021,'Trimming log'!$F$5:$Y$5000,19,FALSE)</f>
        <v>#N/A</v>
      </c>
      <c r="Y2021" s="134" t="e">
        <f>VLOOKUP(E2021,'Trimming log'!$F$5:$Y$5000,20,FALSE)</f>
        <v>#N/A</v>
      </c>
      <c r="Z2021" s="135" t="e">
        <f t="shared" si="415"/>
        <v>#N/A</v>
      </c>
      <c r="AA2021" s="135" t="e">
        <f t="shared" si="416"/>
        <v>#N/A</v>
      </c>
      <c r="AB2021" s="136" t="e">
        <f t="shared" si="417"/>
        <v>#N/A</v>
      </c>
      <c r="AC2021" s="136" t="e">
        <f t="shared" si="418"/>
        <v>#N/A</v>
      </c>
      <c r="AD2021" s="136" t="e">
        <f t="shared" si="419"/>
        <v>#N/A</v>
      </c>
      <c r="AE2021" s="136" t="e">
        <f t="shared" si="420"/>
        <v>#N/A</v>
      </c>
    </row>
    <row r="2022" spans="1:31">
      <c r="A2022" s="67" t="str">
        <f t="shared" si="408"/>
        <v/>
      </c>
      <c r="B2022" s="65">
        <f t="shared" si="411"/>
        <v>1999</v>
      </c>
      <c r="C2022" s="68" t="str">
        <f t="shared" si="412"/>
        <v/>
      </c>
      <c r="D2022" s="69"/>
      <c r="E2022" s="75"/>
      <c r="F2022" s="65" t="e">
        <f>VLOOKUP(E2022,'Trimming log'!$F$5:$V$5000,2,FALSE)</f>
        <v>#N/A</v>
      </c>
      <c r="G2022" s="65" t="e">
        <f>VLOOKUP(E2022,'Trimming log'!$F$5:$V$5000,3,FALSE)</f>
        <v>#N/A</v>
      </c>
      <c r="H2022" s="508" t="e">
        <f>VLOOKUP(E2022,'Trimming log'!$F$5:$V$5000,4,FALSE)</f>
        <v>#N/A</v>
      </c>
      <c r="I2022" s="65" t="e">
        <f>VLOOKUP(E2022,'Trimming log'!$F$5:$V$5000,5,FALSE)</f>
        <v>#N/A</v>
      </c>
      <c r="J2022" s="65" t="e">
        <f>VLOOKUP(E2022,'Trimming log'!$F$5:$V$5000,6,FALSE)</f>
        <v>#N/A</v>
      </c>
      <c r="K2022" s="65" t="e">
        <f>VLOOKUP(E2022,'Trimming log'!$F$5:$V$5000,7,FALSE)</f>
        <v>#N/A</v>
      </c>
      <c r="L2022" s="65" t="e">
        <f>VLOOKUP(E2022,'Trimming log'!$F$5:$V$5000,8,FALSE)</f>
        <v>#N/A</v>
      </c>
      <c r="M2022" s="65" t="e">
        <f>VLOOKUP(E2022,'Trimming log'!$F$5:$V$5000,9,FALSE)</f>
        <v>#N/A</v>
      </c>
      <c r="N2022" s="507" t="e">
        <f>VLOOKUP(E2022,'Trimming log'!$F$5:$V$5000,10,FALSE)</f>
        <v>#N/A</v>
      </c>
      <c r="O2022" s="65" t="e">
        <f>VLOOKUP(E2022,'Trimming log'!$F$5:$V$5000,11,FALSE)</f>
        <v>#N/A</v>
      </c>
      <c r="P2022" s="65" t="e">
        <f>VLOOKUP(E2022,'Trimming log'!$F$5:$V$5000,12,FALSE)</f>
        <v>#N/A</v>
      </c>
      <c r="Q2022" s="65" t="e">
        <f>VLOOKUP(E2022,'Trimming log'!$F$5:$V$5000,13,FALSE)</f>
        <v>#N/A</v>
      </c>
      <c r="R2022" s="65" t="e">
        <f>VLOOKUP(E2022,'Trimming log'!$F$5:$V$5000,14,FALSE)</f>
        <v>#N/A</v>
      </c>
      <c r="S2022" s="65" t="e">
        <f>VLOOKUP(E2022,'Trimming log'!$F$5:$V$5000,15,FALSE)</f>
        <v>#N/A</v>
      </c>
      <c r="T2022" s="65" t="e">
        <f t="shared" si="409"/>
        <v>#N/A</v>
      </c>
      <c r="U2022" s="491" t="str">
        <f t="shared" si="410"/>
        <v/>
      </c>
      <c r="V2022" s="74">
        <f t="shared" si="413"/>
        <v>0</v>
      </c>
      <c r="W2022" s="134">
        <f t="shared" si="414"/>
        <v>0</v>
      </c>
      <c r="X2022" s="134" t="e">
        <f>VLOOKUP(E2022,'Trimming log'!$F$5:$Y$5000,19,FALSE)</f>
        <v>#N/A</v>
      </c>
      <c r="Y2022" s="134" t="e">
        <f>VLOOKUP(E2022,'Trimming log'!$F$5:$Y$5000,20,FALSE)</f>
        <v>#N/A</v>
      </c>
      <c r="Z2022" s="135" t="e">
        <f t="shared" si="415"/>
        <v>#N/A</v>
      </c>
      <c r="AA2022" s="135" t="e">
        <f t="shared" si="416"/>
        <v>#N/A</v>
      </c>
      <c r="AB2022" s="136" t="e">
        <f t="shared" si="417"/>
        <v>#N/A</v>
      </c>
      <c r="AC2022" s="136" t="e">
        <f t="shared" si="418"/>
        <v>#N/A</v>
      </c>
      <c r="AD2022" s="136" t="e">
        <f t="shared" si="419"/>
        <v>#N/A</v>
      </c>
      <c r="AE2022" s="136" t="e">
        <f t="shared" si="420"/>
        <v>#N/A</v>
      </c>
    </row>
    <row r="2023" spans="1:31">
      <c r="A2023" s="67" t="str">
        <f t="shared" si="408"/>
        <v/>
      </c>
      <c r="B2023" s="65">
        <f t="shared" si="411"/>
        <v>2000</v>
      </c>
      <c r="C2023" s="68" t="str">
        <f t="shared" si="412"/>
        <v/>
      </c>
      <c r="D2023" s="69"/>
      <c r="E2023" s="75"/>
      <c r="F2023" s="65" t="e">
        <f>VLOOKUP(E2023,'Trimming log'!$F$5:$V$5000,2,FALSE)</f>
        <v>#N/A</v>
      </c>
      <c r="G2023" s="65" t="e">
        <f>VLOOKUP(E2023,'Trimming log'!$F$5:$V$5000,3,FALSE)</f>
        <v>#N/A</v>
      </c>
      <c r="H2023" s="508" t="e">
        <f>VLOOKUP(E2023,'Trimming log'!$F$5:$V$5000,4,FALSE)</f>
        <v>#N/A</v>
      </c>
      <c r="I2023" s="65" t="e">
        <f>VLOOKUP(E2023,'Trimming log'!$F$5:$V$5000,5,FALSE)</f>
        <v>#N/A</v>
      </c>
      <c r="J2023" s="65" t="e">
        <f>VLOOKUP(E2023,'Trimming log'!$F$5:$V$5000,6,FALSE)</f>
        <v>#N/A</v>
      </c>
      <c r="K2023" s="65" t="e">
        <f>VLOOKUP(E2023,'Trimming log'!$F$5:$V$5000,7,FALSE)</f>
        <v>#N/A</v>
      </c>
      <c r="L2023" s="65" t="e">
        <f>VLOOKUP(E2023,'Trimming log'!$F$5:$V$5000,8,FALSE)</f>
        <v>#N/A</v>
      </c>
      <c r="M2023" s="65" t="e">
        <f>VLOOKUP(E2023,'Trimming log'!$F$5:$V$5000,9,FALSE)</f>
        <v>#N/A</v>
      </c>
      <c r="N2023" s="507" t="e">
        <f>VLOOKUP(E2023,'Trimming log'!$F$5:$V$5000,10,FALSE)</f>
        <v>#N/A</v>
      </c>
      <c r="O2023" s="65" t="e">
        <f>VLOOKUP(E2023,'Trimming log'!$F$5:$V$5000,11,FALSE)</f>
        <v>#N/A</v>
      </c>
      <c r="P2023" s="65" t="e">
        <f>VLOOKUP(E2023,'Trimming log'!$F$5:$V$5000,12,FALSE)</f>
        <v>#N/A</v>
      </c>
      <c r="Q2023" s="65" t="e">
        <f>VLOOKUP(E2023,'Trimming log'!$F$5:$V$5000,13,FALSE)</f>
        <v>#N/A</v>
      </c>
      <c r="R2023" s="65" t="e">
        <f>VLOOKUP(E2023,'Trimming log'!$F$5:$V$5000,14,FALSE)</f>
        <v>#N/A</v>
      </c>
      <c r="S2023" s="65" t="e">
        <f>VLOOKUP(E2023,'Trimming log'!$F$5:$V$5000,15,FALSE)</f>
        <v>#N/A</v>
      </c>
      <c r="T2023" s="65" t="e">
        <f t="shared" si="409"/>
        <v>#N/A</v>
      </c>
      <c r="U2023" s="491" t="str">
        <f t="shared" si="410"/>
        <v/>
      </c>
      <c r="V2023" s="74">
        <f t="shared" si="413"/>
        <v>0</v>
      </c>
      <c r="W2023" s="134">
        <f t="shared" si="414"/>
        <v>0</v>
      </c>
      <c r="X2023" s="134" t="e">
        <f>VLOOKUP(E2023,'Trimming log'!$F$5:$Y$5000,19,FALSE)</f>
        <v>#N/A</v>
      </c>
      <c r="Y2023" s="134" t="e">
        <f>VLOOKUP(E2023,'Trimming log'!$F$5:$Y$5000,20,FALSE)</f>
        <v>#N/A</v>
      </c>
      <c r="Z2023" s="135" t="e">
        <f t="shared" si="415"/>
        <v>#N/A</v>
      </c>
      <c r="AA2023" s="135" t="e">
        <f t="shared" si="416"/>
        <v>#N/A</v>
      </c>
      <c r="AB2023" s="136" t="e">
        <f t="shared" si="417"/>
        <v>#N/A</v>
      </c>
      <c r="AC2023" s="136" t="e">
        <f t="shared" si="418"/>
        <v>#N/A</v>
      </c>
      <c r="AD2023" s="136" t="e">
        <f t="shared" si="419"/>
        <v>#N/A</v>
      </c>
      <c r="AE2023" s="136" t="e">
        <f t="shared" si="420"/>
        <v>#N/A</v>
      </c>
    </row>
    <row r="2024" spans="1:31">
      <c r="A2024" s="67" t="str">
        <f t="shared" si="408"/>
        <v/>
      </c>
      <c r="B2024" s="65">
        <f t="shared" si="411"/>
        <v>2001</v>
      </c>
      <c r="C2024" s="68" t="str">
        <f t="shared" si="412"/>
        <v/>
      </c>
      <c r="D2024" s="69"/>
      <c r="E2024" s="75"/>
      <c r="F2024" s="65" t="e">
        <f>VLOOKUP(E2024,'Trimming log'!$F$5:$V$5000,2,FALSE)</f>
        <v>#N/A</v>
      </c>
      <c r="G2024" s="65" t="e">
        <f>VLOOKUP(E2024,'Trimming log'!$F$5:$V$5000,3,FALSE)</f>
        <v>#N/A</v>
      </c>
      <c r="H2024" s="508" t="e">
        <f>VLOOKUP(E2024,'Trimming log'!$F$5:$V$5000,4,FALSE)</f>
        <v>#N/A</v>
      </c>
      <c r="I2024" s="65" t="e">
        <f>VLOOKUP(E2024,'Trimming log'!$F$5:$V$5000,5,FALSE)</f>
        <v>#N/A</v>
      </c>
      <c r="J2024" s="65" t="e">
        <f>VLOOKUP(E2024,'Trimming log'!$F$5:$V$5000,6,FALSE)</f>
        <v>#N/A</v>
      </c>
      <c r="K2024" s="65" t="e">
        <f>VLOOKUP(E2024,'Trimming log'!$F$5:$V$5000,7,FALSE)</f>
        <v>#N/A</v>
      </c>
      <c r="L2024" s="65" t="e">
        <f>VLOOKUP(E2024,'Trimming log'!$F$5:$V$5000,8,FALSE)</f>
        <v>#N/A</v>
      </c>
      <c r="M2024" s="65" t="e">
        <f>VLOOKUP(E2024,'Trimming log'!$F$5:$V$5000,9,FALSE)</f>
        <v>#N/A</v>
      </c>
      <c r="N2024" s="507" t="e">
        <f>VLOOKUP(E2024,'Trimming log'!$F$5:$V$5000,10,FALSE)</f>
        <v>#N/A</v>
      </c>
      <c r="O2024" s="65" t="e">
        <f>VLOOKUP(E2024,'Trimming log'!$F$5:$V$5000,11,FALSE)</f>
        <v>#N/A</v>
      </c>
      <c r="P2024" s="65" t="e">
        <f>VLOOKUP(E2024,'Trimming log'!$F$5:$V$5000,12,FALSE)</f>
        <v>#N/A</v>
      </c>
      <c r="Q2024" s="65" t="e">
        <f>VLOOKUP(E2024,'Trimming log'!$F$5:$V$5000,13,FALSE)</f>
        <v>#N/A</v>
      </c>
      <c r="R2024" s="65" t="e">
        <f>VLOOKUP(E2024,'Trimming log'!$F$5:$V$5000,14,FALSE)</f>
        <v>#N/A</v>
      </c>
      <c r="S2024" s="65" t="e">
        <f>VLOOKUP(E2024,'Trimming log'!$F$5:$V$5000,15,FALSE)</f>
        <v>#N/A</v>
      </c>
      <c r="T2024" s="65" t="e">
        <f t="shared" si="409"/>
        <v>#N/A</v>
      </c>
      <c r="U2024" s="491" t="str">
        <f t="shared" si="410"/>
        <v/>
      </c>
      <c r="V2024" s="74">
        <f t="shared" si="413"/>
        <v>0</v>
      </c>
      <c r="W2024" s="134">
        <f t="shared" si="414"/>
        <v>0</v>
      </c>
      <c r="X2024" s="134" t="e">
        <f>VLOOKUP(E2024,'Trimming log'!$F$5:$Y$5000,19,FALSE)</f>
        <v>#N/A</v>
      </c>
      <c r="Y2024" s="134" t="e">
        <f>VLOOKUP(E2024,'Trimming log'!$F$5:$Y$5000,20,FALSE)</f>
        <v>#N/A</v>
      </c>
      <c r="Z2024" s="135" t="e">
        <f t="shared" si="415"/>
        <v>#N/A</v>
      </c>
      <c r="AA2024" s="135" t="e">
        <f t="shared" si="416"/>
        <v>#N/A</v>
      </c>
      <c r="AB2024" s="136" t="e">
        <f t="shared" si="417"/>
        <v>#N/A</v>
      </c>
      <c r="AC2024" s="136" t="e">
        <f t="shared" si="418"/>
        <v>#N/A</v>
      </c>
      <c r="AD2024" s="136" t="e">
        <f t="shared" si="419"/>
        <v>#N/A</v>
      </c>
      <c r="AE2024" s="136" t="e">
        <f t="shared" si="420"/>
        <v>#N/A</v>
      </c>
    </row>
    <row r="2025" spans="1:31">
      <c r="A2025" s="67" t="str">
        <f t="shared" si="408"/>
        <v/>
      </c>
      <c r="B2025" s="65">
        <f t="shared" si="411"/>
        <v>2002</v>
      </c>
      <c r="C2025" s="68" t="str">
        <f t="shared" si="412"/>
        <v/>
      </c>
      <c r="D2025" s="69"/>
      <c r="E2025" s="75"/>
      <c r="F2025" s="65" t="e">
        <f>VLOOKUP(E2025,'Trimming log'!$F$5:$V$5000,2,FALSE)</f>
        <v>#N/A</v>
      </c>
      <c r="G2025" s="65" t="e">
        <f>VLOOKUP(E2025,'Trimming log'!$F$5:$V$5000,3,FALSE)</f>
        <v>#N/A</v>
      </c>
      <c r="H2025" s="508" t="e">
        <f>VLOOKUP(E2025,'Trimming log'!$F$5:$V$5000,4,FALSE)</f>
        <v>#N/A</v>
      </c>
      <c r="I2025" s="65" t="e">
        <f>VLOOKUP(E2025,'Trimming log'!$F$5:$V$5000,5,FALSE)</f>
        <v>#N/A</v>
      </c>
      <c r="J2025" s="65" t="e">
        <f>VLOOKUP(E2025,'Trimming log'!$F$5:$V$5000,6,FALSE)</f>
        <v>#N/A</v>
      </c>
      <c r="K2025" s="65" t="e">
        <f>VLOOKUP(E2025,'Trimming log'!$F$5:$V$5000,7,FALSE)</f>
        <v>#N/A</v>
      </c>
      <c r="L2025" s="65" t="e">
        <f>VLOOKUP(E2025,'Trimming log'!$F$5:$V$5000,8,FALSE)</f>
        <v>#N/A</v>
      </c>
      <c r="M2025" s="65" t="e">
        <f>VLOOKUP(E2025,'Trimming log'!$F$5:$V$5000,9,FALSE)</f>
        <v>#N/A</v>
      </c>
      <c r="N2025" s="507" t="e">
        <f>VLOOKUP(E2025,'Trimming log'!$F$5:$V$5000,10,FALSE)</f>
        <v>#N/A</v>
      </c>
      <c r="O2025" s="65" t="e">
        <f>VLOOKUP(E2025,'Trimming log'!$F$5:$V$5000,11,FALSE)</f>
        <v>#N/A</v>
      </c>
      <c r="P2025" s="65" t="e">
        <f>VLOOKUP(E2025,'Trimming log'!$F$5:$V$5000,12,FALSE)</f>
        <v>#N/A</v>
      </c>
      <c r="Q2025" s="65" t="e">
        <f>VLOOKUP(E2025,'Trimming log'!$F$5:$V$5000,13,FALSE)</f>
        <v>#N/A</v>
      </c>
      <c r="R2025" s="65" t="e">
        <f>VLOOKUP(E2025,'Trimming log'!$F$5:$V$5000,14,FALSE)</f>
        <v>#N/A</v>
      </c>
      <c r="S2025" s="65" t="e">
        <f>VLOOKUP(E2025,'Trimming log'!$F$5:$V$5000,15,FALSE)</f>
        <v>#N/A</v>
      </c>
      <c r="T2025" s="65" t="e">
        <f t="shared" si="409"/>
        <v>#N/A</v>
      </c>
      <c r="U2025" s="491" t="str">
        <f t="shared" si="410"/>
        <v/>
      </c>
      <c r="V2025" s="74">
        <f t="shared" si="413"/>
        <v>0</v>
      </c>
      <c r="W2025" s="134">
        <f t="shared" si="414"/>
        <v>0</v>
      </c>
      <c r="X2025" s="134" t="e">
        <f>VLOOKUP(E2025,'Trimming log'!$F$5:$Y$5000,19,FALSE)</f>
        <v>#N/A</v>
      </c>
      <c r="Y2025" s="134" t="e">
        <f>VLOOKUP(E2025,'Trimming log'!$F$5:$Y$5000,20,FALSE)</f>
        <v>#N/A</v>
      </c>
      <c r="Z2025" s="135" t="e">
        <f t="shared" si="415"/>
        <v>#N/A</v>
      </c>
      <c r="AA2025" s="135" t="e">
        <f t="shared" si="416"/>
        <v>#N/A</v>
      </c>
      <c r="AB2025" s="136" t="e">
        <f t="shared" si="417"/>
        <v>#N/A</v>
      </c>
      <c r="AC2025" s="136" t="e">
        <f t="shared" si="418"/>
        <v>#N/A</v>
      </c>
      <c r="AD2025" s="136" t="e">
        <f t="shared" si="419"/>
        <v>#N/A</v>
      </c>
      <c r="AE2025" s="136" t="e">
        <f t="shared" si="420"/>
        <v>#N/A</v>
      </c>
    </row>
    <row r="2026" spans="1:31">
      <c r="A2026" s="67" t="str">
        <f t="shared" si="408"/>
        <v/>
      </c>
      <c r="B2026" s="65">
        <f t="shared" si="411"/>
        <v>2003</v>
      </c>
      <c r="C2026" s="68" t="str">
        <f t="shared" si="412"/>
        <v/>
      </c>
      <c r="D2026" s="69"/>
      <c r="E2026" s="75"/>
      <c r="F2026" s="65" t="e">
        <f>VLOOKUP(E2026,'Trimming log'!$F$5:$V$5000,2,FALSE)</f>
        <v>#N/A</v>
      </c>
      <c r="G2026" s="65" t="e">
        <f>VLOOKUP(E2026,'Trimming log'!$F$5:$V$5000,3,FALSE)</f>
        <v>#N/A</v>
      </c>
      <c r="H2026" s="508" t="e">
        <f>VLOOKUP(E2026,'Trimming log'!$F$5:$V$5000,4,FALSE)</f>
        <v>#N/A</v>
      </c>
      <c r="I2026" s="65" t="e">
        <f>VLOOKUP(E2026,'Trimming log'!$F$5:$V$5000,5,FALSE)</f>
        <v>#N/A</v>
      </c>
      <c r="J2026" s="65" t="e">
        <f>VLOOKUP(E2026,'Trimming log'!$F$5:$V$5000,6,FALSE)</f>
        <v>#N/A</v>
      </c>
      <c r="K2026" s="65" t="e">
        <f>VLOOKUP(E2026,'Trimming log'!$F$5:$V$5000,7,FALSE)</f>
        <v>#N/A</v>
      </c>
      <c r="L2026" s="65" t="e">
        <f>VLOOKUP(E2026,'Trimming log'!$F$5:$V$5000,8,FALSE)</f>
        <v>#N/A</v>
      </c>
      <c r="M2026" s="65" t="e">
        <f>VLOOKUP(E2026,'Trimming log'!$F$5:$V$5000,9,FALSE)</f>
        <v>#N/A</v>
      </c>
      <c r="N2026" s="507" t="e">
        <f>VLOOKUP(E2026,'Trimming log'!$F$5:$V$5000,10,FALSE)</f>
        <v>#N/A</v>
      </c>
      <c r="O2026" s="65" t="e">
        <f>VLOOKUP(E2026,'Trimming log'!$F$5:$V$5000,11,FALSE)</f>
        <v>#N/A</v>
      </c>
      <c r="P2026" s="65" t="e">
        <f>VLOOKUP(E2026,'Trimming log'!$F$5:$V$5000,12,FALSE)</f>
        <v>#N/A</v>
      </c>
      <c r="Q2026" s="65" t="e">
        <f>VLOOKUP(E2026,'Trimming log'!$F$5:$V$5000,13,FALSE)</f>
        <v>#N/A</v>
      </c>
      <c r="R2026" s="65" t="e">
        <f>VLOOKUP(E2026,'Trimming log'!$F$5:$V$5000,14,FALSE)</f>
        <v>#N/A</v>
      </c>
      <c r="S2026" s="65" t="e">
        <f>VLOOKUP(E2026,'Trimming log'!$F$5:$V$5000,15,FALSE)</f>
        <v>#N/A</v>
      </c>
      <c r="T2026" s="65" t="e">
        <f t="shared" si="409"/>
        <v>#N/A</v>
      </c>
      <c r="U2026" s="491" t="str">
        <f t="shared" si="410"/>
        <v/>
      </c>
      <c r="V2026" s="74">
        <f t="shared" si="413"/>
        <v>0</v>
      </c>
      <c r="W2026" s="134">
        <f t="shared" si="414"/>
        <v>0</v>
      </c>
      <c r="X2026" s="134" t="e">
        <f>VLOOKUP(E2026,'Trimming log'!$F$5:$Y$5000,19,FALSE)</f>
        <v>#N/A</v>
      </c>
      <c r="Y2026" s="134" t="e">
        <f>VLOOKUP(E2026,'Trimming log'!$F$5:$Y$5000,20,FALSE)</f>
        <v>#N/A</v>
      </c>
      <c r="Z2026" s="135" t="e">
        <f t="shared" si="415"/>
        <v>#N/A</v>
      </c>
      <c r="AA2026" s="135" t="e">
        <f t="shared" si="416"/>
        <v>#N/A</v>
      </c>
      <c r="AB2026" s="136" t="e">
        <f t="shared" si="417"/>
        <v>#N/A</v>
      </c>
      <c r="AC2026" s="136" t="e">
        <f t="shared" si="418"/>
        <v>#N/A</v>
      </c>
      <c r="AD2026" s="136" t="e">
        <f t="shared" si="419"/>
        <v>#N/A</v>
      </c>
      <c r="AE2026" s="136" t="e">
        <f t="shared" si="420"/>
        <v>#N/A</v>
      </c>
    </row>
    <row r="2027" spans="1:31">
      <c r="A2027" s="67" t="str">
        <f t="shared" si="408"/>
        <v/>
      </c>
      <c r="B2027" s="65">
        <f t="shared" si="411"/>
        <v>2004</v>
      </c>
      <c r="C2027" s="68" t="str">
        <f t="shared" si="412"/>
        <v/>
      </c>
      <c r="D2027" s="69"/>
      <c r="E2027" s="75"/>
      <c r="F2027" s="65" t="e">
        <f>VLOOKUP(E2027,'Trimming log'!$F$5:$V$5000,2,FALSE)</f>
        <v>#N/A</v>
      </c>
      <c r="G2027" s="65" t="e">
        <f>VLOOKUP(E2027,'Trimming log'!$F$5:$V$5000,3,FALSE)</f>
        <v>#N/A</v>
      </c>
      <c r="H2027" s="508" t="e">
        <f>VLOOKUP(E2027,'Trimming log'!$F$5:$V$5000,4,FALSE)</f>
        <v>#N/A</v>
      </c>
      <c r="I2027" s="65" t="e">
        <f>VLOOKUP(E2027,'Trimming log'!$F$5:$V$5000,5,FALSE)</f>
        <v>#N/A</v>
      </c>
      <c r="J2027" s="65" t="e">
        <f>VLOOKUP(E2027,'Trimming log'!$F$5:$V$5000,6,FALSE)</f>
        <v>#N/A</v>
      </c>
      <c r="K2027" s="65" t="e">
        <f>VLOOKUP(E2027,'Trimming log'!$F$5:$V$5000,7,FALSE)</f>
        <v>#N/A</v>
      </c>
      <c r="L2027" s="65" t="e">
        <f>VLOOKUP(E2027,'Trimming log'!$F$5:$V$5000,8,FALSE)</f>
        <v>#N/A</v>
      </c>
      <c r="M2027" s="65" t="e">
        <f>VLOOKUP(E2027,'Trimming log'!$F$5:$V$5000,9,FALSE)</f>
        <v>#N/A</v>
      </c>
      <c r="N2027" s="507" t="e">
        <f>VLOOKUP(E2027,'Trimming log'!$F$5:$V$5000,10,FALSE)</f>
        <v>#N/A</v>
      </c>
      <c r="O2027" s="65" t="e">
        <f>VLOOKUP(E2027,'Trimming log'!$F$5:$V$5000,11,FALSE)</f>
        <v>#N/A</v>
      </c>
      <c r="P2027" s="65" t="e">
        <f>VLOOKUP(E2027,'Trimming log'!$F$5:$V$5000,12,FALSE)</f>
        <v>#N/A</v>
      </c>
      <c r="Q2027" s="65" t="e">
        <f>VLOOKUP(E2027,'Trimming log'!$F$5:$V$5000,13,FALSE)</f>
        <v>#N/A</v>
      </c>
      <c r="R2027" s="65" t="e">
        <f>VLOOKUP(E2027,'Trimming log'!$F$5:$V$5000,14,FALSE)</f>
        <v>#N/A</v>
      </c>
      <c r="S2027" s="65" t="e">
        <f>VLOOKUP(E2027,'Trimming log'!$F$5:$V$5000,15,FALSE)</f>
        <v>#N/A</v>
      </c>
      <c r="T2027" s="65" t="e">
        <f t="shared" si="409"/>
        <v>#N/A</v>
      </c>
      <c r="U2027" s="491" t="str">
        <f t="shared" si="410"/>
        <v/>
      </c>
      <c r="V2027" s="74">
        <f t="shared" si="413"/>
        <v>0</v>
      </c>
      <c r="W2027" s="134">
        <f t="shared" si="414"/>
        <v>0</v>
      </c>
      <c r="X2027" s="134" t="e">
        <f>VLOOKUP(E2027,'Trimming log'!$F$5:$Y$5000,19,FALSE)</f>
        <v>#N/A</v>
      </c>
      <c r="Y2027" s="134" t="e">
        <f>VLOOKUP(E2027,'Trimming log'!$F$5:$Y$5000,20,FALSE)</f>
        <v>#N/A</v>
      </c>
      <c r="Z2027" s="135" t="e">
        <f t="shared" si="415"/>
        <v>#N/A</v>
      </c>
      <c r="AA2027" s="135" t="e">
        <f t="shared" si="416"/>
        <v>#N/A</v>
      </c>
      <c r="AB2027" s="136" t="e">
        <f t="shared" si="417"/>
        <v>#N/A</v>
      </c>
      <c r="AC2027" s="136" t="e">
        <f t="shared" si="418"/>
        <v>#N/A</v>
      </c>
      <c r="AD2027" s="136" t="e">
        <f t="shared" si="419"/>
        <v>#N/A</v>
      </c>
      <c r="AE2027" s="136" t="e">
        <f t="shared" si="420"/>
        <v>#N/A</v>
      </c>
    </row>
    <row r="2028" spans="1:31">
      <c r="A2028" s="67" t="str">
        <f t="shared" si="408"/>
        <v/>
      </c>
      <c r="B2028" s="65">
        <f t="shared" si="411"/>
        <v>2005</v>
      </c>
      <c r="C2028" s="68" t="str">
        <f t="shared" si="412"/>
        <v/>
      </c>
      <c r="D2028" s="69"/>
      <c r="E2028" s="75"/>
      <c r="F2028" s="65" t="e">
        <f>VLOOKUP(E2028,'Trimming log'!$F$5:$V$5000,2,FALSE)</f>
        <v>#N/A</v>
      </c>
      <c r="G2028" s="65" t="e">
        <f>VLOOKUP(E2028,'Trimming log'!$F$5:$V$5000,3,FALSE)</f>
        <v>#N/A</v>
      </c>
      <c r="H2028" s="508" t="e">
        <f>VLOOKUP(E2028,'Trimming log'!$F$5:$V$5000,4,FALSE)</f>
        <v>#N/A</v>
      </c>
      <c r="I2028" s="65" t="e">
        <f>VLOOKUP(E2028,'Trimming log'!$F$5:$V$5000,5,FALSE)</f>
        <v>#N/A</v>
      </c>
      <c r="J2028" s="65" t="e">
        <f>VLOOKUP(E2028,'Trimming log'!$F$5:$V$5000,6,FALSE)</f>
        <v>#N/A</v>
      </c>
      <c r="K2028" s="65" t="e">
        <f>VLOOKUP(E2028,'Trimming log'!$F$5:$V$5000,7,FALSE)</f>
        <v>#N/A</v>
      </c>
      <c r="L2028" s="65" t="e">
        <f>VLOOKUP(E2028,'Trimming log'!$F$5:$V$5000,8,FALSE)</f>
        <v>#N/A</v>
      </c>
      <c r="M2028" s="65" t="e">
        <f>VLOOKUP(E2028,'Trimming log'!$F$5:$V$5000,9,FALSE)</f>
        <v>#N/A</v>
      </c>
      <c r="N2028" s="507" t="e">
        <f>VLOOKUP(E2028,'Trimming log'!$F$5:$V$5000,10,FALSE)</f>
        <v>#N/A</v>
      </c>
      <c r="O2028" s="65" t="e">
        <f>VLOOKUP(E2028,'Trimming log'!$F$5:$V$5000,11,FALSE)</f>
        <v>#N/A</v>
      </c>
      <c r="P2028" s="65" t="e">
        <f>VLOOKUP(E2028,'Trimming log'!$F$5:$V$5000,12,FALSE)</f>
        <v>#N/A</v>
      </c>
      <c r="Q2028" s="65" t="e">
        <f>VLOOKUP(E2028,'Trimming log'!$F$5:$V$5000,13,FALSE)</f>
        <v>#N/A</v>
      </c>
      <c r="R2028" s="65" t="e">
        <f>VLOOKUP(E2028,'Trimming log'!$F$5:$V$5000,14,FALSE)</f>
        <v>#N/A</v>
      </c>
      <c r="S2028" s="65" t="e">
        <f>VLOOKUP(E2028,'Trimming log'!$F$5:$V$5000,15,FALSE)</f>
        <v>#N/A</v>
      </c>
      <c r="T2028" s="65" t="e">
        <f t="shared" si="409"/>
        <v>#N/A</v>
      </c>
      <c r="U2028" s="491" t="str">
        <f t="shared" si="410"/>
        <v/>
      </c>
      <c r="V2028" s="74">
        <f t="shared" si="413"/>
        <v>0</v>
      </c>
      <c r="W2028" s="134">
        <f t="shared" si="414"/>
        <v>0</v>
      </c>
      <c r="X2028" s="134" t="e">
        <f>VLOOKUP(E2028,'Trimming log'!$F$5:$Y$5000,19,FALSE)</f>
        <v>#N/A</v>
      </c>
      <c r="Y2028" s="134" t="e">
        <f>VLOOKUP(E2028,'Trimming log'!$F$5:$Y$5000,20,FALSE)</f>
        <v>#N/A</v>
      </c>
      <c r="Z2028" s="135" t="e">
        <f t="shared" si="415"/>
        <v>#N/A</v>
      </c>
      <c r="AA2028" s="135" t="e">
        <f t="shared" si="416"/>
        <v>#N/A</v>
      </c>
      <c r="AB2028" s="136" t="e">
        <f t="shared" si="417"/>
        <v>#N/A</v>
      </c>
      <c r="AC2028" s="136" t="e">
        <f t="shared" si="418"/>
        <v>#N/A</v>
      </c>
      <c r="AD2028" s="136" t="e">
        <f t="shared" si="419"/>
        <v>#N/A</v>
      </c>
      <c r="AE2028" s="136" t="e">
        <f t="shared" si="420"/>
        <v>#N/A</v>
      </c>
    </row>
    <row r="2029" spans="1:31">
      <c r="A2029" s="67" t="str">
        <f t="shared" si="408"/>
        <v/>
      </c>
      <c r="B2029" s="65">
        <f t="shared" si="411"/>
        <v>2006</v>
      </c>
      <c r="C2029" s="68" t="str">
        <f t="shared" si="412"/>
        <v/>
      </c>
      <c r="D2029" s="69"/>
      <c r="E2029" s="75"/>
      <c r="F2029" s="65" t="e">
        <f>VLOOKUP(E2029,'Trimming log'!$F$5:$V$5000,2,FALSE)</f>
        <v>#N/A</v>
      </c>
      <c r="G2029" s="65" t="e">
        <f>VLOOKUP(E2029,'Trimming log'!$F$5:$V$5000,3,FALSE)</f>
        <v>#N/A</v>
      </c>
      <c r="H2029" s="508" t="e">
        <f>VLOOKUP(E2029,'Trimming log'!$F$5:$V$5000,4,FALSE)</f>
        <v>#N/A</v>
      </c>
      <c r="I2029" s="65" t="e">
        <f>VLOOKUP(E2029,'Trimming log'!$F$5:$V$5000,5,FALSE)</f>
        <v>#N/A</v>
      </c>
      <c r="J2029" s="65" t="e">
        <f>VLOOKUP(E2029,'Trimming log'!$F$5:$V$5000,6,FALSE)</f>
        <v>#N/A</v>
      </c>
      <c r="K2029" s="65" t="e">
        <f>VLOOKUP(E2029,'Trimming log'!$F$5:$V$5000,7,FALSE)</f>
        <v>#N/A</v>
      </c>
      <c r="L2029" s="65" t="e">
        <f>VLOOKUP(E2029,'Trimming log'!$F$5:$V$5000,8,FALSE)</f>
        <v>#N/A</v>
      </c>
      <c r="M2029" s="65" t="e">
        <f>VLOOKUP(E2029,'Trimming log'!$F$5:$V$5000,9,FALSE)</f>
        <v>#N/A</v>
      </c>
      <c r="N2029" s="507" t="e">
        <f>VLOOKUP(E2029,'Trimming log'!$F$5:$V$5000,10,FALSE)</f>
        <v>#N/A</v>
      </c>
      <c r="O2029" s="65" t="e">
        <f>VLOOKUP(E2029,'Trimming log'!$F$5:$V$5000,11,FALSE)</f>
        <v>#N/A</v>
      </c>
      <c r="P2029" s="65" t="e">
        <f>VLOOKUP(E2029,'Trimming log'!$F$5:$V$5000,12,FALSE)</f>
        <v>#N/A</v>
      </c>
      <c r="Q2029" s="65" t="e">
        <f>VLOOKUP(E2029,'Trimming log'!$F$5:$V$5000,13,FALSE)</f>
        <v>#N/A</v>
      </c>
      <c r="R2029" s="65" t="e">
        <f>VLOOKUP(E2029,'Trimming log'!$F$5:$V$5000,14,FALSE)</f>
        <v>#N/A</v>
      </c>
      <c r="S2029" s="65" t="e">
        <f>VLOOKUP(E2029,'Trimming log'!$F$5:$V$5000,15,FALSE)</f>
        <v>#N/A</v>
      </c>
      <c r="T2029" s="65" t="e">
        <f t="shared" si="409"/>
        <v>#N/A</v>
      </c>
      <c r="U2029" s="491" t="str">
        <f t="shared" si="410"/>
        <v/>
      </c>
      <c r="V2029" s="74">
        <f t="shared" si="413"/>
        <v>0</v>
      </c>
      <c r="W2029" s="134">
        <f t="shared" si="414"/>
        <v>0</v>
      </c>
      <c r="X2029" s="134" t="e">
        <f>VLOOKUP(E2029,'Trimming log'!$F$5:$Y$5000,19,FALSE)</f>
        <v>#N/A</v>
      </c>
      <c r="Y2029" s="134" t="e">
        <f>VLOOKUP(E2029,'Trimming log'!$F$5:$Y$5000,20,FALSE)</f>
        <v>#N/A</v>
      </c>
      <c r="Z2029" s="135" t="e">
        <f t="shared" si="415"/>
        <v>#N/A</v>
      </c>
      <c r="AA2029" s="135" t="e">
        <f t="shared" si="416"/>
        <v>#N/A</v>
      </c>
      <c r="AB2029" s="136" t="e">
        <f t="shared" si="417"/>
        <v>#N/A</v>
      </c>
      <c r="AC2029" s="136" t="e">
        <f t="shared" si="418"/>
        <v>#N/A</v>
      </c>
      <c r="AD2029" s="136" t="e">
        <f t="shared" si="419"/>
        <v>#N/A</v>
      </c>
      <c r="AE2029" s="136" t="e">
        <f t="shared" si="420"/>
        <v>#N/A</v>
      </c>
    </row>
    <row r="2030" spans="1:31">
      <c r="A2030" s="67" t="str">
        <f t="shared" si="408"/>
        <v/>
      </c>
      <c r="B2030" s="65">
        <f t="shared" si="411"/>
        <v>2007</v>
      </c>
      <c r="C2030" s="68" t="str">
        <f t="shared" si="412"/>
        <v/>
      </c>
      <c r="D2030" s="69"/>
      <c r="E2030" s="75"/>
      <c r="F2030" s="65" t="e">
        <f>VLOOKUP(E2030,'Trimming log'!$F$5:$V$5000,2,FALSE)</f>
        <v>#N/A</v>
      </c>
      <c r="G2030" s="65" t="e">
        <f>VLOOKUP(E2030,'Trimming log'!$F$5:$V$5000,3,FALSE)</f>
        <v>#N/A</v>
      </c>
      <c r="H2030" s="508" t="e">
        <f>VLOOKUP(E2030,'Trimming log'!$F$5:$V$5000,4,FALSE)</f>
        <v>#N/A</v>
      </c>
      <c r="I2030" s="65" t="e">
        <f>VLOOKUP(E2030,'Trimming log'!$F$5:$V$5000,5,FALSE)</f>
        <v>#N/A</v>
      </c>
      <c r="J2030" s="65" t="e">
        <f>VLOOKUP(E2030,'Trimming log'!$F$5:$V$5000,6,FALSE)</f>
        <v>#N/A</v>
      </c>
      <c r="K2030" s="65" t="e">
        <f>VLOOKUP(E2030,'Trimming log'!$F$5:$V$5000,7,FALSE)</f>
        <v>#N/A</v>
      </c>
      <c r="L2030" s="65" t="e">
        <f>VLOOKUP(E2030,'Trimming log'!$F$5:$V$5000,8,FALSE)</f>
        <v>#N/A</v>
      </c>
      <c r="M2030" s="65" t="e">
        <f>VLOOKUP(E2030,'Trimming log'!$F$5:$V$5000,9,FALSE)</f>
        <v>#N/A</v>
      </c>
      <c r="N2030" s="507" t="e">
        <f>VLOOKUP(E2030,'Trimming log'!$F$5:$V$5000,10,FALSE)</f>
        <v>#N/A</v>
      </c>
      <c r="O2030" s="65" t="e">
        <f>VLOOKUP(E2030,'Trimming log'!$F$5:$V$5000,11,FALSE)</f>
        <v>#N/A</v>
      </c>
      <c r="P2030" s="65" t="e">
        <f>VLOOKUP(E2030,'Trimming log'!$F$5:$V$5000,12,FALSE)</f>
        <v>#N/A</v>
      </c>
      <c r="Q2030" s="65" t="e">
        <f>VLOOKUP(E2030,'Trimming log'!$F$5:$V$5000,13,FALSE)</f>
        <v>#N/A</v>
      </c>
      <c r="R2030" s="65" t="e">
        <f>VLOOKUP(E2030,'Trimming log'!$F$5:$V$5000,14,FALSE)</f>
        <v>#N/A</v>
      </c>
      <c r="S2030" s="65" t="e">
        <f>VLOOKUP(E2030,'Trimming log'!$F$5:$V$5000,15,FALSE)</f>
        <v>#N/A</v>
      </c>
      <c r="T2030" s="65" t="e">
        <f t="shared" si="409"/>
        <v>#N/A</v>
      </c>
      <c r="U2030" s="491" t="str">
        <f t="shared" si="410"/>
        <v/>
      </c>
      <c r="V2030" s="74">
        <f t="shared" si="413"/>
        <v>0</v>
      </c>
      <c r="W2030" s="134">
        <f t="shared" si="414"/>
        <v>0</v>
      </c>
      <c r="X2030" s="134" t="e">
        <f>VLOOKUP(E2030,'Trimming log'!$F$5:$Y$5000,19,FALSE)</f>
        <v>#N/A</v>
      </c>
      <c r="Y2030" s="134" t="e">
        <f>VLOOKUP(E2030,'Trimming log'!$F$5:$Y$5000,20,FALSE)</f>
        <v>#N/A</v>
      </c>
      <c r="Z2030" s="135" t="e">
        <f t="shared" si="415"/>
        <v>#N/A</v>
      </c>
      <c r="AA2030" s="135" t="e">
        <f t="shared" si="416"/>
        <v>#N/A</v>
      </c>
      <c r="AB2030" s="136" t="e">
        <f t="shared" si="417"/>
        <v>#N/A</v>
      </c>
      <c r="AC2030" s="136" t="e">
        <f t="shared" si="418"/>
        <v>#N/A</v>
      </c>
      <c r="AD2030" s="136" t="e">
        <f t="shared" si="419"/>
        <v>#N/A</v>
      </c>
      <c r="AE2030" s="136" t="e">
        <f t="shared" si="420"/>
        <v>#N/A</v>
      </c>
    </row>
    <row r="2031" spans="1:31">
      <c r="A2031" s="67" t="str">
        <f t="shared" si="408"/>
        <v/>
      </c>
      <c r="B2031" s="65">
        <f t="shared" si="411"/>
        <v>2008</v>
      </c>
      <c r="C2031" s="68" t="str">
        <f t="shared" si="412"/>
        <v/>
      </c>
      <c r="D2031" s="69"/>
      <c r="E2031" s="75"/>
      <c r="F2031" s="65" t="e">
        <f>VLOOKUP(E2031,'Trimming log'!$F$5:$V$5000,2,FALSE)</f>
        <v>#N/A</v>
      </c>
      <c r="G2031" s="65" t="e">
        <f>VLOOKUP(E2031,'Trimming log'!$F$5:$V$5000,3,FALSE)</f>
        <v>#N/A</v>
      </c>
      <c r="H2031" s="508" t="e">
        <f>VLOOKUP(E2031,'Trimming log'!$F$5:$V$5000,4,FALSE)</f>
        <v>#N/A</v>
      </c>
      <c r="I2031" s="65" t="e">
        <f>VLOOKUP(E2031,'Trimming log'!$F$5:$V$5000,5,FALSE)</f>
        <v>#N/A</v>
      </c>
      <c r="J2031" s="65" t="e">
        <f>VLOOKUP(E2031,'Trimming log'!$F$5:$V$5000,6,FALSE)</f>
        <v>#N/A</v>
      </c>
      <c r="K2031" s="65" t="e">
        <f>VLOOKUP(E2031,'Trimming log'!$F$5:$V$5000,7,FALSE)</f>
        <v>#N/A</v>
      </c>
      <c r="L2031" s="65" t="e">
        <f>VLOOKUP(E2031,'Trimming log'!$F$5:$V$5000,8,FALSE)</f>
        <v>#N/A</v>
      </c>
      <c r="M2031" s="65" t="e">
        <f>VLOOKUP(E2031,'Trimming log'!$F$5:$V$5000,9,FALSE)</f>
        <v>#N/A</v>
      </c>
      <c r="N2031" s="507" t="e">
        <f>VLOOKUP(E2031,'Trimming log'!$F$5:$V$5000,10,FALSE)</f>
        <v>#N/A</v>
      </c>
      <c r="O2031" s="65" t="e">
        <f>VLOOKUP(E2031,'Trimming log'!$F$5:$V$5000,11,FALSE)</f>
        <v>#N/A</v>
      </c>
      <c r="P2031" s="65" t="e">
        <f>VLOOKUP(E2031,'Trimming log'!$F$5:$V$5000,12,FALSE)</f>
        <v>#N/A</v>
      </c>
      <c r="Q2031" s="65" t="e">
        <f>VLOOKUP(E2031,'Trimming log'!$F$5:$V$5000,13,FALSE)</f>
        <v>#N/A</v>
      </c>
      <c r="R2031" s="65" t="e">
        <f>VLOOKUP(E2031,'Trimming log'!$F$5:$V$5000,14,FALSE)</f>
        <v>#N/A</v>
      </c>
      <c r="S2031" s="65" t="e">
        <f>VLOOKUP(E2031,'Trimming log'!$F$5:$V$5000,15,FALSE)</f>
        <v>#N/A</v>
      </c>
      <c r="T2031" s="65" t="e">
        <f t="shared" si="409"/>
        <v>#N/A</v>
      </c>
      <c r="U2031" s="491" t="str">
        <f t="shared" si="410"/>
        <v/>
      </c>
      <c r="V2031" s="74">
        <f t="shared" si="413"/>
        <v>0</v>
      </c>
      <c r="W2031" s="134">
        <f t="shared" si="414"/>
        <v>0</v>
      </c>
      <c r="X2031" s="134" t="e">
        <f>VLOOKUP(E2031,'Trimming log'!$F$5:$Y$5000,19,FALSE)</f>
        <v>#N/A</v>
      </c>
      <c r="Y2031" s="134" t="e">
        <f>VLOOKUP(E2031,'Trimming log'!$F$5:$Y$5000,20,FALSE)</f>
        <v>#N/A</v>
      </c>
      <c r="Z2031" s="135" t="e">
        <f t="shared" si="415"/>
        <v>#N/A</v>
      </c>
      <c r="AA2031" s="135" t="e">
        <f t="shared" si="416"/>
        <v>#N/A</v>
      </c>
      <c r="AB2031" s="136" t="e">
        <f t="shared" si="417"/>
        <v>#N/A</v>
      </c>
      <c r="AC2031" s="136" t="e">
        <f t="shared" si="418"/>
        <v>#N/A</v>
      </c>
      <c r="AD2031" s="136" t="e">
        <f t="shared" si="419"/>
        <v>#N/A</v>
      </c>
      <c r="AE2031" s="136" t="e">
        <f t="shared" si="420"/>
        <v>#N/A</v>
      </c>
    </row>
    <row r="2032" spans="1:31">
      <c r="A2032" s="67" t="str">
        <f t="shared" si="408"/>
        <v/>
      </c>
      <c r="B2032" s="65">
        <f t="shared" si="411"/>
        <v>2009</v>
      </c>
      <c r="C2032" s="68" t="str">
        <f t="shared" si="412"/>
        <v/>
      </c>
      <c r="D2032" s="69"/>
      <c r="E2032" s="75"/>
      <c r="F2032" s="65" t="e">
        <f>VLOOKUP(E2032,'Trimming log'!$F$5:$V$5000,2,FALSE)</f>
        <v>#N/A</v>
      </c>
      <c r="G2032" s="65" t="e">
        <f>VLOOKUP(E2032,'Trimming log'!$F$5:$V$5000,3,FALSE)</f>
        <v>#N/A</v>
      </c>
      <c r="H2032" s="508" t="e">
        <f>VLOOKUP(E2032,'Trimming log'!$F$5:$V$5000,4,FALSE)</f>
        <v>#N/A</v>
      </c>
      <c r="I2032" s="65" t="e">
        <f>VLOOKUP(E2032,'Trimming log'!$F$5:$V$5000,5,FALSE)</f>
        <v>#N/A</v>
      </c>
      <c r="J2032" s="65" t="e">
        <f>VLOOKUP(E2032,'Trimming log'!$F$5:$V$5000,6,FALSE)</f>
        <v>#N/A</v>
      </c>
      <c r="K2032" s="65" t="e">
        <f>VLOOKUP(E2032,'Trimming log'!$F$5:$V$5000,7,FALSE)</f>
        <v>#N/A</v>
      </c>
      <c r="L2032" s="65" t="e">
        <f>VLOOKUP(E2032,'Trimming log'!$F$5:$V$5000,8,FALSE)</f>
        <v>#N/A</v>
      </c>
      <c r="M2032" s="65" t="e">
        <f>VLOOKUP(E2032,'Trimming log'!$F$5:$V$5000,9,FALSE)</f>
        <v>#N/A</v>
      </c>
      <c r="N2032" s="507" t="e">
        <f>VLOOKUP(E2032,'Trimming log'!$F$5:$V$5000,10,FALSE)</f>
        <v>#N/A</v>
      </c>
      <c r="O2032" s="65" t="e">
        <f>VLOOKUP(E2032,'Trimming log'!$F$5:$V$5000,11,FALSE)</f>
        <v>#N/A</v>
      </c>
      <c r="P2032" s="65" t="e">
        <f>VLOOKUP(E2032,'Trimming log'!$F$5:$V$5000,12,FALSE)</f>
        <v>#N/A</v>
      </c>
      <c r="Q2032" s="65" t="e">
        <f>VLOOKUP(E2032,'Trimming log'!$F$5:$V$5000,13,FALSE)</f>
        <v>#N/A</v>
      </c>
      <c r="R2032" s="65" t="e">
        <f>VLOOKUP(E2032,'Trimming log'!$F$5:$V$5000,14,FALSE)</f>
        <v>#N/A</v>
      </c>
      <c r="S2032" s="65" t="e">
        <f>VLOOKUP(E2032,'Trimming log'!$F$5:$V$5000,15,FALSE)</f>
        <v>#N/A</v>
      </c>
      <c r="T2032" s="65" t="e">
        <f t="shared" si="409"/>
        <v>#N/A</v>
      </c>
      <c r="U2032" s="491" t="str">
        <f t="shared" si="410"/>
        <v/>
      </c>
      <c r="V2032" s="74">
        <f t="shared" si="413"/>
        <v>0</v>
      </c>
      <c r="W2032" s="134">
        <f t="shared" si="414"/>
        <v>0</v>
      </c>
      <c r="X2032" s="134" t="e">
        <f>VLOOKUP(E2032,'Trimming log'!$F$5:$Y$5000,19,FALSE)</f>
        <v>#N/A</v>
      </c>
      <c r="Y2032" s="134" t="e">
        <f>VLOOKUP(E2032,'Trimming log'!$F$5:$Y$5000,20,FALSE)</f>
        <v>#N/A</v>
      </c>
      <c r="Z2032" s="135" t="e">
        <f t="shared" si="415"/>
        <v>#N/A</v>
      </c>
      <c r="AA2032" s="135" t="e">
        <f t="shared" si="416"/>
        <v>#N/A</v>
      </c>
      <c r="AB2032" s="136" t="e">
        <f t="shared" si="417"/>
        <v>#N/A</v>
      </c>
      <c r="AC2032" s="136" t="e">
        <f t="shared" si="418"/>
        <v>#N/A</v>
      </c>
      <c r="AD2032" s="136" t="e">
        <f t="shared" si="419"/>
        <v>#N/A</v>
      </c>
      <c r="AE2032" s="136" t="e">
        <f t="shared" si="420"/>
        <v>#N/A</v>
      </c>
    </row>
    <row r="2033" spans="1:31">
      <c r="A2033" s="67" t="str">
        <f t="shared" si="408"/>
        <v/>
      </c>
      <c r="B2033" s="65">
        <f t="shared" si="411"/>
        <v>2010</v>
      </c>
      <c r="C2033" s="68" t="str">
        <f t="shared" si="412"/>
        <v/>
      </c>
      <c r="D2033" s="69"/>
      <c r="E2033" s="75"/>
      <c r="F2033" s="65" t="e">
        <f>VLOOKUP(E2033,'Trimming log'!$F$5:$V$5000,2,FALSE)</f>
        <v>#N/A</v>
      </c>
      <c r="G2033" s="65" t="e">
        <f>VLOOKUP(E2033,'Trimming log'!$F$5:$V$5000,3,FALSE)</f>
        <v>#N/A</v>
      </c>
      <c r="H2033" s="508" t="e">
        <f>VLOOKUP(E2033,'Trimming log'!$F$5:$V$5000,4,FALSE)</f>
        <v>#N/A</v>
      </c>
      <c r="I2033" s="65" t="e">
        <f>VLOOKUP(E2033,'Trimming log'!$F$5:$V$5000,5,FALSE)</f>
        <v>#N/A</v>
      </c>
      <c r="J2033" s="65" t="e">
        <f>VLOOKUP(E2033,'Trimming log'!$F$5:$V$5000,6,FALSE)</f>
        <v>#N/A</v>
      </c>
      <c r="K2033" s="65" t="e">
        <f>VLOOKUP(E2033,'Trimming log'!$F$5:$V$5000,7,FALSE)</f>
        <v>#N/A</v>
      </c>
      <c r="L2033" s="65" t="e">
        <f>VLOOKUP(E2033,'Trimming log'!$F$5:$V$5000,8,FALSE)</f>
        <v>#N/A</v>
      </c>
      <c r="M2033" s="65" t="e">
        <f>VLOOKUP(E2033,'Trimming log'!$F$5:$V$5000,9,FALSE)</f>
        <v>#N/A</v>
      </c>
      <c r="N2033" s="507" t="e">
        <f>VLOOKUP(E2033,'Trimming log'!$F$5:$V$5000,10,FALSE)</f>
        <v>#N/A</v>
      </c>
      <c r="O2033" s="65" t="e">
        <f>VLOOKUP(E2033,'Trimming log'!$F$5:$V$5000,11,FALSE)</f>
        <v>#N/A</v>
      </c>
      <c r="P2033" s="65" t="e">
        <f>VLOOKUP(E2033,'Trimming log'!$F$5:$V$5000,12,FALSE)</f>
        <v>#N/A</v>
      </c>
      <c r="Q2033" s="65" t="e">
        <f>VLOOKUP(E2033,'Trimming log'!$F$5:$V$5000,13,FALSE)</f>
        <v>#N/A</v>
      </c>
      <c r="R2033" s="65" t="e">
        <f>VLOOKUP(E2033,'Trimming log'!$F$5:$V$5000,14,FALSE)</f>
        <v>#N/A</v>
      </c>
      <c r="S2033" s="65" t="e">
        <f>VLOOKUP(E2033,'Trimming log'!$F$5:$V$5000,15,FALSE)</f>
        <v>#N/A</v>
      </c>
      <c r="T2033" s="65" t="e">
        <f t="shared" si="409"/>
        <v>#N/A</v>
      </c>
      <c r="U2033" s="491" t="str">
        <f t="shared" si="410"/>
        <v/>
      </c>
      <c r="V2033" s="74">
        <f t="shared" si="413"/>
        <v>0</v>
      </c>
      <c r="W2033" s="134">
        <f t="shared" si="414"/>
        <v>0</v>
      </c>
      <c r="X2033" s="134" t="e">
        <f>VLOOKUP(E2033,'Trimming log'!$F$5:$Y$5000,19,FALSE)</f>
        <v>#N/A</v>
      </c>
      <c r="Y2033" s="134" t="e">
        <f>VLOOKUP(E2033,'Trimming log'!$F$5:$Y$5000,20,FALSE)</f>
        <v>#N/A</v>
      </c>
      <c r="Z2033" s="135" t="e">
        <f t="shared" si="415"/>
        <v>#N/A</v>
      </c>
      <c r="AA2033" s="135" t="e">
        <f t="shared" si="416"/>
        <v>#N/A</v>
      </c>
      <c r="AB2033" s="136" t="e">
        <f t="shared" si="417"/>
        <v>#N/A</v>
      </c>
      <c r="AC2033" s="136" t="e">
        <f t="shared" si="418"/>
        <v>#N/A</v>
      </c>
      <c r="AD2033" s="136" t="e">
        <f t="shared" si="419"/>
        <v>#N/A</v>
      </c>
      <c r="AE2033" s="136" t="e">
        <f t="shared" si="420"/>
        <v>#N/A</v>
      </c>
    </row>
    <row r="2034" spans="1:31">
      <c r="A2034" s="67" t="str">
        <f t="shared" si="408"/>
        <v/>
      </c>
      <c r="B2034" s="65">
        <f t="shared" si="411"/>
        <v>2011</v>
      </c>
      <c r="C2034" s="68" t="str">
        <f t="shared" si="412"/>
        <v/>
      </c>
      <c r="D2034" s="69"/>
      <c r="E2034" s="75"/>
      <c r="F2034" s="65" t="e">
        <f>VLOOKUP(E2034,'Trimming log'!$F$5:$V$5000,2,FALSE)</f>
        <v>#N/A</v>
      </c>
      <c r="G2034" s="65" t="e">
        <f>VLOOKUP(E2034,'Trimming log'!$F$5:$V$5000,3,FALSE)</f>
        <v>#N/A</v>
      </c>
      <c r="H2034" s="508" t="e">
        <f>VLOOKUP(E2034,'Trimming log'!$F$5:$V$5000,4,FALSE)</f>
        <v>#N/A</v>
      </c>
      <c r="I2034" s="65" t="e">
        <f>VLOOKUP(E2034,'Trimming log'!$F$5:$V$5000,5,FALSE)</f>
        <v>#N/A</v>
      </c>
      <c r="J2034" s="65" t="e">
        <f>VLOOKUP(E2034,'Trimming log'!$F$5:$V$5000,6,FALSE)</f>
        <v>#N/A</v>
      </c>
      <c r="K2034" s="65" t="e">
        <f>VLOOKUP(E2034,'Trimming log'!$F$5:$V$5000,7,FALSE)</f>
        <v>#N/A</v>
      </c>
      <c r="L2034" s="65" t="e">
        <f>VLOOKUP(E2034,'Trimming log'!$F$5:$V$5000,8,FALSE)</f>
        <v>#N/A</v>
      </c>
      <c r="M2034" s="65" t="e">
        <f>VLOOKUP(E2034,'Trimming log'!$F$5:$V$5000,9,FALSE)</f>
        <v>#N/A</v>
      </c>
      <c r="N2034" s="507" t="e">
        <f>VLOOKUP(E2034,'Trimming log'!$F$5:$V$5000,10,FALSE)</f>
        <v>#N/A</v>
      </c>
      <c r="O2034" s="65" t="e">
        <f>VLOOKUP(E2034,'Trimming log'!$F$5:$V$5000,11,FALSE)</f>
        <v>#N/A</v>
      </c>
      <c r="P2034" s="65" t="e">
        <f>VLOOKUP(E2034,'Trimming log'!$F$5:$V$5000,12,FALSE)</f>
        <v>#N/A</v>
      </c>
      <c r="Q2034" s="65" t="e">
        <f>VLOOKUP(E2034,'Trimming log'!$F$5:$V$5000,13,FALSE)</f>
        <v>#N/A</v>
      </c>
      <c r="R2034" s="65" t="e">
        <f>VLOOKUP(E2034,'Trimming log'!$F$5:$V$5000,14,FALSE)</f>
        <v>#N/A</v>
      </c>
      <c r="S2034" s="65" t="e">
        <f>VLOOKUP(E2034,'Trimming log'!$F$5:$V$5000,15,FALSE)</f>
        <v>#N/A</v>
      </c>
      <c r="T2034" s="65" t="e">
        <f t="shared" si="409"/>
        <v>#N/A</v>
      </c>
      <c r="U2034" s="491" t="str">
        <f t="shared" si="410"/>
        <v/>
      </c>
      <c r="V2034" s="74">
        <f t="shared" si="413"/>
        <v>0</v>
      </c>
      <c r="W2034" s="134">
        <f t="shared" si="414"/>
        <v>0</v>
      </c>
      <c r="X2034" s="134" t="e">
        <f>VLOOKUP(E2034,'Trimming log'!$F$5:$Y$5000,19,FALSE)</f>
        <v>#N/A</v>
      </c>
      <c r="Y2034" s="134" t="e">
        <f>VLOOKUP(E2034,'Trimming log'!$F$5:$Y$5000,20,FALSE)</f>
        <v>#N/A</v>
      </c>
      <c r="Z2034" s="135" t="e">
        <f t="shared" si="415"/>
        <v>#N/A</v>
      </c>
      <c r="AA2034" s="135" t="e">
        <f t="shared" si="416"/>
        <v>#N/A</v>
      </c>
      <c r="AB2034" s="136" t="e">
        <f t="shared" si="417"/>
        <v>#N/A</v>
      </c>
      <c r="AC2034" s="136" t="e">
        <f t="shared" si="418"/>
        <v>#N/A</v>
      </c>
      <c r="AD2034" s="136" t="e">
        <f t="shared" si="419"/>
        <v>#N/A</v>
      </c>
      <c r="AE2034" s="136" t="e">
        <f t="shared" si="420"/>
        <v>#N/A</v>
      </c>
    </row>
    <row r="2035" spans="1:31">
      <c r="A2035" s="67" t="str">
        <f t="shared" si="408"/>
        <v/>
      </c>
      <c r="B2035" s="65">
        <f t="shared" si="411"/>
        <v>2012</v>
      </c>
      <c r="C2035" s="68" t="str">
        <f t="shared" si="412"/>
        <v/>
      </c>
      <c r="D2035" s="69"/>
      <c r="E2035" s="75"/>
      <c r="F2035" s="65" t="e">
        <f>VLOOKUP(E2035,'Trimming log'!$F$5:$V$5000,2,FALSE)</f>
        <v>#N/A</v>
      </c>
      <c r="G2035" s="65" t="e">
        <f>VLOOKUP(E2035,'Trimming log'!$F$5:$V$5000,3,FALSE)</f>
        <v>#N/A</v>
      </c>
      <c r="H2035" s="508" t="e">
        <f>VLOOKUP(E2035,'Trimming log'!$F$5:$V$5000,4,FALSE)</f>
        <v>#N/A</v>
      </c>
      <c r="I2035" s="65" t="e">
        <f>VLOOKUP(E2035,'Trimming log'!$F$5:$V$5000,5,FALSE)</f>
        <v>#N/A</v>
      </c>
      <c r="J2035" s="65" t="e">
        <f>VLOOKUP(E2035,'Trimming log'!$F$5:$V$5000,6,FALSE)</f>
        <v>#N/A</v>
      </c>
      <c r="K2035" s="65" t="e">
        <f>VLOOKUP(E2035,'Trimming log'!$F$5:$V$5000,7,FALSE)</f>
        <v>#N/A</v>
      </c>
      <c r="L2035" s="65" t="e">
        <f>VLOOKUP(E2035,'Trimming log'!$F$5:$V$5000,8,FALSE)</f>
        <v>#N/A</v>
      </c>
      <c r="M2035" s="65" t="e">
        <f>VLOOKUP(E2035,'Trimming log'!$F$5:$V$5000,9,FALSE)</f>
        <v>#N/A</v>
      </c>
      <c r="N2035" s="507" t="e">
        <f>VLOOKUP(E2035,'Trimming log'!$F$5:$V$5000,10,FALSE)</f>
        <v>#N/A</v>
      </c>
      <c r="O2035" s="65" t="e">
        <f>VLOOKUP(E2035,'Trimming log'!$F$5:$V$5000,11,FALSE)</f>
        <v>#N/A</v>
      </c>
      <c r="P2035" s="65" t="e">
        <f>VLOOKUP(E2035,'Trimming log'!$F$5:$V$5000,12,FALSE)</f>
        <v>#N/A</v>
      </c>
      <c r="Q2035" s="65" t="e">
        <f>VLOOKUP(E2035,'Trimming log'!$F$5:$V$5000,13,FALSE)</f>
        <v>#N/A</v>
      </c>
      <c r="R2035" s="65" t="e">
        <f>VLOOKUP(E2035,'Trimming log'!$F$5:$V$5000,14,FALSE)</f>
        <v>#N/A</v>
      </c>
      <c r="S2035" s="65" t="e">
        <f>VLOOKUP(E2035,'Trimming log'!$F$5:$V$5000,15,FALSE)</f>
        <v>#N/A</v>
      </c>
      <c r="T2035" s="65" t="e">
        <f t="shared" si="409"/>
        <v>#N/A</v>
      </c>
      <c r="U2035" s="491" t="str">
        <f t="shared" si="410"/>
        <v/>
      </c>
      <c r="V2035" s="74">
        <f t="shared" si="413"/>
        <v>0</v>
      </c>
      <c r="W2035" s="134">
        <f t="shared" si="414"/>
        <v>0</v>
      </c>
      <c r="X2035" s="134" t="e">
        <f>VLOOKUP(E2035,'Trimming log'!$F$5:$Y$5000,19,FALSE)</f>
        <v>#N/A</v>
      </c>
      <c r="Y2035" s="134" t="e">
        <f>VLOOKUP(E2035,'Trimming log'!$F$5:$Y$5000,20,FALSE)</f>
        <v>#N/A</v>
      </c>
      <c r="Z2035" s="135" t="e">
        <f t="shared" si="415"/>
        <v>#N/A</v>
      </c>
      <c r="AA2035" s="135" t="e">
        <f t="shared" si="416"/>
        <v>#N/A</v>
      </c>
      <c r="AB2035" s="136" t="e">
        <f t="shared" si="417"/>
        <v>#N/A</v>
      </c>
      <c r="AC2035" s="136" t="e">
        <f t="shared" si="418"/>
        <v>#N/A</v>
      </c>
      <c r="AD2035" s="136" t="e">
        <f t="shared" si="419"/>
        <v>#N/A</v>
      </c>
      <c r="AE2035" s="136" t="e">
        <f t="shared" si="420"/>
        <v>#N/A</v>
      </c>
    </row>
    <row r="2036" spans="1:31">
      <c r="A2036" s="67" t="str">
        <f t="shared" si="408"/>
        <v/>
      </c>
      <c r="B2036" s="65">
        <f t="shared" si="411"/>
        <v>2013</v>
      </c>
      <c r="C2036" s="68" t="str">
        <f t="shared" si="412"/>
        <v/>
      </c>
      <c r="D2036" s="69"/>
      <c r="E2036" s="75"/>
      <c r="F2036" s="65" t="e">
        <f>VLOOKUP(E2036,'Trimming log'!$F$5:$V$5000,2,FALSE)</f>
        <v>#N/A</v>
      </c>
      <c r="G2036" s="65" t="e">
        <f>VLOOKUP(E2036,'Trimming log'!$F$5:$V$5000,3,FALSE)</f>
        <v>#N/A</v>
      </c>
      <c r="H2036" s="508" t="e">
        <f>VLOOKUP(E2036,'Trimming log'!$F$5:$V$5000,4,FALSE)</f>
        <v>#N/A</v>
      </c>
      <c r="I2036" s="65" t="e">
        <f>VLOOKUP(E2036,'Trimming log'!$F$5:$V$5000,5,FALSE)</f>
        <v>#N/A</v>
      </c>
      <c r="J2036" s="65" t="e">
        <f>VLOOKUP(E2036,'Trimming log'!$F$5:$V$5000,6,FALSE)</f>
        <v>#N/A</v>
      </c>
      <c r="K2036" s="65" t="e">
        <f>VLOOKUP(E2036,'Trimming log'!$F$5:$V$5000,7,FALSE)</f>
        <v>#N/A</v>
      </c>
      <c r="L2036" s="65" t="e">
        <f>VLOOKUP(E2036,'Trimming log'!$F$5:$V$5000,8,FALSE)</f>
        <v>#N/A</v>
      </c>
      <c r="M2036" s="65" t="e">
        <f>VLOOKUP(E2036,'Trimming log'!$F$5:$V$5000,9,FALSE)</f>
        <v>#N/A</v>
      </c>
      <c r="N2036" s="507" t="e">
        <f>VLOOKUP(E2036,'Trimming log'!$F$5:$V$5000,10,FALSE)</f>
        <v>#N/A</v>
      </c>
      <c r="O2036" s="65" t="e">
        <f>VLOOKUP(E2036,'Trimming log'!$F$5:$V$5000,11,FALSE)</f>
        <v>#N/A</v>
      </c>
      <c r="P2036" s="65" t="e">
        <f>VLOOKUP(E2036,'Trimming log'!$F$5:$V$5000,12,FALSE)</f>
        <v>#N/A</v>
      </c>
      <c r="Q2036" s="65" t="e">
        <f>VLOOKUP(E2036,'Trimming log'!$F$5:$V$5000,13,FALSE)</f>
        <v>#N/A</v>
      </c>
      <c r="R2036" s="65" t="e">
        <f>VLOOKUP(E2036,'Trimming log'!$F$5:$V$5000,14,FALSE)</f>
        <v>#N/A</v>
      </c>
      <c r="S2036" s="65" t="e">
        <f>VLOOKUP(E2036,'Trimming log'!$F$5:$V$5000,15,FALSE)</f>
        <v>#N/A</v>
      </c>
      <c r="T2036" s="65" t="e">
        <f t="shared" si="409"/>
        <v>#N/A</v>
      </c>
      <c r="U2036" s="491" t="str">
        <f t="shared" si="410"/>
        <v/>
      </c>
      <c r="V2036" s="74">
        <f t="shared" si="413"/>
        <v>0</v>
      </c>
      <c r="W2036" s="134">
        <f t="shared" si="414"/>
        <v>0</v>
      </c>
      <c r="X2036" s="134" t="e">
        <f>VLOOKUP(E2036,'Trimming log'!$F$5:$Y$5000,19,FALSE)</f>
        <v>#N/A</v>
      </c>
      <c r="Y2036" s="134" t="e">
        <f>VLOOKUP(E2036,'Trimming log'!$F$5:$Y$5000,20,FALSE)</f>
        <v>#N/A</v>
      </c>
      <c r="Z2036" s="135" t="e">
        <f t="shared" si="415"/>
        <v>#N/A</v>
      </c>
      <c r="AA2036" s="135" t="e">
        <f t="shared" si="416"/>
        <v>#N/A</v>
      </c>
      <c r="AB2036" s="136" t="e">
        <f t="shared" si="417"/>
        <v>#N/A</v>
      </c>
      <c r="AC2036" s="136" t="e">
        <f t="shared" si="418"/>
        <v>#N/A</v>
      </c>
      <c r="AD2036" s="136" t="e">
        <f t="shared" si="419"/>
        <v>#N/A</v>
      </c>
      <c r="AE2036" s="136" t="e">
        <f t="shared" si="420"/>
        <v>#N/A</v>
      </c>
    </row>
    <row r="2037" spans="1:31">
      <c r="A2037" s="67" t="str">
        <f t="shared" si="408"/>
        <v/>
      </c>
      <c r="B2037" s="65">
        <f t="shared" si="411"/>
        <v>2014</v>
      </c>
      <c r="C2037" s="68" t="str">
        <f t="shared" si="412"/>
        <v/>
      </c>
      <c r="D2037" s="69"/>
      <c r="E2037" s="56"/>
      <c r="F2037" s="65" t="e">
        <f>VLOOKUP(E2037,'Trimming log'!$F$5:$V$5000,2,FALSE)</f>
        <v>#N/A</v>
      </c>
      <c r="G2037" s="65" t="e">
        <f>VLOOKUP(E2037,'Trimming log'!$F$5:$V$5000,3,FALSE)</f>
        <v>#N/A</v>
      </c>
      <c r="H2037" s="508" t="e">
        <f>VLOOKUP(E2037,'Trimming log'!$F$5:$V$5000,4,FALSE)</f>
        <v>#N/A</v>
      </c>
      <c r="I2037" s="65" t="e">
        <f>VLOOKUP(E2037,'Trimming log'!$F$5:$V$5000,5,FALSE)</f>
        <v>#N/A</v>
      </c>
      <c r="J2037" s="65" t="e">
        <f>VLOOKUP(E2037,'Trimming log'!$F$5:$V$5000,6,FALSE)</f>
        <v>#N/A</v>
      </c>
      <c r="K2037" s="65" t="e">
        <f>VLOOKUP(E2037,'Trimming log'!$F$5:$V$5000,7,FALSE)</f>
        <v>#N/A</v>
      </c>
      <c r="L2037" s="65" t="e">
        <f>VLOOKUP(E2037,'Trimming log'!$F$5:$V$5000,8,FALSE)</f>
        <v>#N/A</v>
      </c>
      <c r="M2037" s="65" t="e">
        <f>VLOOKUP(E2037,'Trimming log'!$F$5:$V$5000,9,FALSE)</f>
        <v>#N/A</v>
      </c>
      <c r="N2037" s="507" t="e">
        <f>VLOOKUP(E2037,'Trimming log'!$F$5:$V$5000,10,FALSE)</f>
        <v>#N/A</v>
      </c>
      <c r="O2037" s="65" t="e">
        <f>VLOOKUP(E2037,'Trimming log'!$F$5:$V$5000,11,FALSE)</f>
        <v>#N/A</v>
      </c>
      <c r="P2037" s="65" t="e">
        <f>VLOOKUP(E2037,'Trimming log'!$F$5:$V$5000,12,FALSE)</f>
        <v>#N/A</v>
      </c>
      <c r="Q2037" s="65" t="e">
        <f>VLOOKUP(E2037,'Trimming log'!$F$5:$V$5000,13,FALSE)</f>
        <v>#N/A</v>
      </c>
      <c r="R2037" s="65" t="e">
        <f>VLOOKUP(E2037,'Trimming log'!$F$5:$V$5000,14,FALSE)</f>
        <v>#N/A</v>
      </c>
      <c r="S2037" s="65" t="e">
        <f>VLOOKUP(E2037,'Trimming log'!$F$5:$V$5000,15,FALSE)</f>
        <v>#N/A</v>
      </c>
      <c r="T2037" s="65" t="e">
        <f t="shared" si="409"/>
        <v>#N/A</v>
      </c>
      <c r="U2037" s="491" t="str">
        <f t="shared" si="410"/>
        <v/>
      </c>
      <c r="V2037" s="74">
        <f t="shared" si="413"/>
        <v>0</v>
      </c>
      <c r="W2037" s="134">
        <f t="shared" si="414"/>
        <v>0</v>
      </c>
      <c r="X2037" s="134" t="e">
        <f>VLOOKUP(E2037,'Trimming log'!$F$5:$Y$5000,19,FALSE)</f>
        <v>#N/A</v>
      </c>
      <c r="Y2037" s="134" t="e">
        <f>VLOOKUP(E2037,'Trimming log'!$F$5:$Y$5000,20,FALSE)</f>
        <v>#N/A</v>
      </c>
      <c r="Z2037" s="135" t="e">
        <f t="shared" si="415"/>
        <v>#N/A</v>
      </c>
      <c r="AA2037" s="135" t="e">
        <f t="shared" si="416"/>
        <v>#N/A</v>
      </c>
      <c r="AB2037" s="136" t="e">
        <f t="shared" si="417"/>
        <v>#N/A</v>
      </c>
      <c r="AC2037" s="136" t="e">
        <f t="shared" si="418"/>
        <v>#N/A</v>
      </c>
      <c r="AD2037" s="136" t="e">
        <f t="shared" si="419"/>
        <v>#N/A</v>
      </c>
      <c r="AE2037" s="136" t="e">
        <f t="shared" si="420"/>
        <v>#N/A</v>
      </c>
    </row>
    <row r="2038" spans="1:31">
      <c r="A2038" s="67" t="str">
        <f t="shared" si="408"/>
        <v/>
      </c>
      <c r="B2038" s="65">
        <f t="shared" si="411"/>
        <v>2015</v>
      </c>
      <c r="C2038" s="68" t="str">
        <f t="shared" si="412"/>
        <v/>
      </c>
      <c r="D2038" s="69"/>
      <c r="E2038" s="56"/>
      <c r="F2038" s="65" t="e">
        <f>VLOOKUP(E2038,'Trimming log'!$F$5:$V$5000,2,FALSE)</f>
        <v>#N/A</v>
      </c>
      <c r="G2038" s="65" t="e">
        <f>VLOOKUP(E2038,'Trimming log'!$F$5:$V$5000,3,FALSE)</f>
        <v>#N/A</v>
      </c>
      <c r="H2038" s="508" t="e">
        <f>VLOOKUP(E2038,'Trimming log'!$F$5:$V$5000,4,FALSE)</f>
        <v>#N/A</v>
      </c>
      <c r="I2038" s="65" t="e">
        <f>VLOOKUP(E2038,'Trimming log'!$F$5:$V$5000,5,FALSE)</f>
        <v>#N/A</v>
      </c>
      <c r="J2038" s="65" t="e">
        <f>VLOOKUP(E2038,'Trimming log'!$F$5:$V$5000,6,FALSE)</f>
        <v>#N/A</v>
      </c>
      <c r="K2038" s="65" t="e">
        <f>VLOOKUP(E2038,'Trimming log'!$F$5:$V$5000,7,FALSE)</f>
        <v>#N/A</v>
      </c>
      <c r="L2038" s="65" t="e">
        <f>VLOOKUP(E2038,'Trimming log'!$F$5:$V$5000,8,FALSE)</f>
        <v>#N/A</v>
      </c>
      <c r="M2038" s="65" t="e">
        <f>VLOOKUP(E2038,'Trimming log'!$F$5:$V$5000,9,FALSE)</f>
        <v>#N/A</v>
      </c>
      <c r="N2038" s="507" t="e">
        <f>VLOOKUP(E2038,'Trimming log'!$F$5:$V$5000,10,FALSE)</f>
        <v>#N/A</v>
      </c>
      <c r="O2038" s="65" t="e">
        <f>VLOOKUP(E2038,'Trimming log'!$F$5:$V$5000,11,FALSE)</f>
        <v>#N/A</v>
      </c>
      <c r="P2038" s="65" t="e">
        <f>VLOOKUP(E2038,'Trimming log'!$F$5:$V$5000,12,FALSE)</f>
        <v>#N/A</v>
      </c>
      <c r="Q2038" s="65" t="e">
        <f>VLOOKUP(E2038,'Trimming log'!$F$5:$V$5000,13,FALSE)</f>
        <v>#N/A</v>
      </c>
      <c r="R2038" s="65" t="e">
        <f>VLOOKUP(E2038,'Trimming log'!$F$5:$V$5000,14,FALSE)</f>
        <v>#N/A</v>
      </c>
      <c r="S2038" s="65" t="e">
        <f>VLOOKUP(E2038,'Trimming log'!$F$5:$V$5000,15,FALSE)</f>
        <v>#N/A</v>
      </c>
      <c r="T2038" s="65" t="e">
        <f t="shared" si="409"/>
        <v>#N/A</v>
      </c>
      <c r="U2038" s="491" t="str">
        <f t="shared" si="410"/>
        <v/>
      </c>
      <c r="V2038" s="74">
        <f t="shared" si="413"/>
        <v>0</v>
      </c>
      <c r="W2038" s="134">
        <f t="shared" si="414"/>
        <v>0</v>
      </c>
      <c r="X2038" s="134" t="e">
        <f>VLOOKUP(E2038,'Trimming log'!$F$5:$Y$5000,19,FALSE)</f>
        <v>#N/A</v>
      </c>
      <c r="Y2038" s="134" t="e">
        <f>VLOOKUP(E2038,'Trimming log'!$F$5:$Y$5000,20,FALSE)</f>
        <v>#N/A</v>
      </c>
      <c r="Z2038" s="135" t="e">
        <f t="shared" si="415"/>
        <v>#N/A</v>
      </c>
      <c r="AA2038" s="135" t="e">
        <f t="shared" si="416"/>
        <v>#N/A</v>
      </c>
      <c r="AB2038" s="136" t="e">
        <f t="shared" si="417"/>
        <v>#N/A</v>
      </c>
      <c r="AC2038" s="136" t="e">
        <f t="shared" si="418"/>
        <v>#N/A</v>
      </c>
      <c r="AD2038" s="136" t="e">
        <f t="shared" si="419"/>
        <v>#N/A</v>
      </c>
      <c r="AE2038" s="136" t="e">
        <f t="shared" si="420"/>
        <v>#N/A</v>
      </c>
    </row>
    <row r="2039" spans="1:31">
      <c r="A2039" s="67" t="str">
        <f t="shared" si="408"/>
        <v/>
      </c>
      <c r="B2039" s="65">
        <f t="shared" si="411"/>
        <v>2016</v>
      </c>
      <c r="C2039" s="68" t="str">
        <f t="shared" si="412"/>
        <v/>
      </c>
      <c r="D2039" s="69"/>
      <c r="E2039" s="56"/>
      <c r="F2039" s="65" t="e">
        <f>VLOOKUP(E2039,'Trimming log'!$F$5:$V$5000,2,FALSE)</f>
        <v>#N/A</v>
      </c>
      <c r="G2039" s="65" t="e">
        <f>VLOOKUP(E2039,'Trimming log'!$F$5:$V$5000,3,FALSE)</f>
        <v>#N/A</v>
      </c>
      <c r="H2039" s="508" t="e">
        <f>VLOOKUP(E2039,'Trimming log'!$F$5:$V$5000,4,FALSE)</f>
        <v>#N/A</v>
      </c>
      <c r="I2039" s="65" t="e">
        <f>VLOOKUP(E2039,'Trimming log'!$F$5:$V$5000,5,FALSE)</f>
        <v>#N/A</v>
      </c>
      <c r="J2039" s="65" t="e">
        <f>VLOOKUP(E2039,'Trimming log'!$F$5:$V$5000,6,FALSE)</f>
        <v>#N/A</v>
      </c>
      <c r="K2039" s="65" t="e">
        <f>VLOOKUP(E2039,'Trimming log'!$F$5:$V$5000,7,FALSE)</f>
        <v>#N/A</v>
      </c>
      <c r="L2039" s="65" t="e">
        <f>VLOOKUP(E2039,'Trimming log'!$F$5:$V$5000,8,FALSE)</f>
        <v>#N/A</v>
      </c>
      <c r="M2039" s="65" t="e">
        <f>VLOOKUP(E2039,'Trimming log'!$F$5:$V$5000,9,FALSE)</f>
        <v>#N/A</v>
      </c>
      <c r="N2039" s="507" t="e">
        <f>VLOOKUP(E2039,'Trimming log'!$F$5:$V$5000,10,FALSE)</f>
        <v>#N/A</v>
      </c>
      <c r="O2039" s="65" t="e">
        <f>VLOOKUP(E2039,'Trimming log'!$F$5:$V$5000,11,FALSE)</f>
        <v>#N/A</v>
      </c>
      <c r="P2039" s="65" t="e">
        <f>VLOOKUP(E2039,'Trimming log'!$F$5:$V$5000,12,FALSE)</f>
        <v>#N/A</v>
      </c>
      <c r="Q2039" s="65" t="e">
        <f>VLOOKUP(E2039,'Trimming log'!$F$5:$V$5000,13,FALSE)</f>
        <v>#N/A</v>
      </c>
      <c r="R2039" s="65" t="e">
        <f>VLOOKUP(E2039,'Trimming log'!$F$5:$V$5000,14,FALSE)</f>
        <v>#N/A</v>
      </c>
      <c r="S2039" s="65" t="e">
        <f>VLOOKUP(E2039,'Trimming log'!$F$5:$V$5000,15,FALSE)</f>
        <v>#N/A</v>
      </c>
      <c r="T2039" s="65" t="e">
        <f t="shared" si="409"/>
        <v>#N/A</v>
      </c>
      <c r="U2039" s="491" t="str">
        <f t="shared" si="410"/>
        <v/>
      </c>
      <c r="V2039" s="74">
        <f t="shared" si="413"/>
        <v>0</v>
      </c>
      <c r="W2039" s="134">
        <f t="shared" si="414"/>
        <v>0</v>
      </c>
      <c r="X2039" s="134" t="e">
        <f>VLOOKUP(E2039,'Trimming log'!$F$5:$Y$5000,19,FALSE)</f>
        <v>#N/A</v>
      </c>
      <c r="Y2039" s="134" t="e">
        <f>VLOOKUP(E2039,'Trimming log'!$F$5:$Y$5000,20,FALSE)</f>
        <v>#N/A</v>
      </c>
      <c r="Z2039" s="135" t="e">
        <f t="shared" si="415"/>
        <v>#N/A</v>
      </c>
      <c r="AA2039" s="135" t="e">
        <f t="shared" si="416"/>
        <v>#N/A</v>
      </c>
      <c r="AB2039" s="136" t="e">
        <f t="shared" si="417"/>
        <v>#N/A</v>
      </c>
      <c r="AC2039" s="136" t="e">
        <f t="shared" si="418"/>
        <v>#N/A</v>
      </c>
      <c r="AD2039" s="136" t="e">
        <f t="shared" si="419"/>
        <v>#N/A</v>
      </c>
      <c r="AE2039" s="136" t="e">
        <f t="shared" si="420"/>
        <v>#N/A</v>
      </c>
    </row>
    <row r="2040" spans="1:31">
      <c r="A2040" s="67" t="str">
        <f t="shared" si="408"/>
        <v/>
      </c>
      <c r="B2040" s="65">
        <f t="shared" si="411"/>
        <v>2017</v>
      </c>
      <c r="C2040" s="68" t="str">
        <f t="shared" si="412"/>
        <v/>
      </c>
      <c r="D2040" s="69"/>
      <c r="E2040" s="56"/>
      <c r="F2040" s="65" t="e">
        <f>VLOOKUP(E2040,'Trimming log'!$F$5:$V$5000,2,FALSE)</f>
        <v>#N/A</v>
      </c>
      <c r="G2040" s="65" t="e">
        <f>VLOOKUP(E2040,'Trimming log'!$F$5:$V$5000,3,FALSE)</f>
        <v>#N/A</v>
      </c>
      <c r="H2040" s="508" t="e">
        <f>VLOOKUP(E2040,'Trimming log'!$F$5:$V$5000,4,FALSE)</f>
        <v>#N/A</v>
      </c>
      <c r="I2040" s="65" t="e">
        <f>VLOOKUP(E2040,'Trimming log'!$F$5:$V$5000,5,FALSE)</f>
        <v>#N/A</v>
      </c>
      <c r="J2040" s="65" t="e">
        <f>VLOOKUP(E2040,'Trimming log'!$F$5:$V$5000,6,FALSE)</f>
        <v>#N/A</v>
      </c>
      <c r="K2040" s="65" t="e">
        <f>VLOOKUP(E2040,'Trimming log'!$F$5:$V$5000,7,FALSE)</f>
        <v>#N/A</v>
      </c>
      <c r="L2040" s="65" t="e">
        <f>VLOOKUP(E2040,'Trimming log'!$F$5:$V$5000,8,FALSE)</f>
        <v>#N/A</v>
      </c>
      <c r="M2040" s="65" t="e">
        <f>VLOOKUP(E2040,'Trimming log'!$F$5:$V$5000,9,FALSE)</f>
        <v>#N/A</v>
      </c>
      <c r="N2040" s="507" t="e">
        <f>VLOOKUP(E2040,'Trimming log'!$F$5:$V$5000,10,FALSE)</f>
        <v>#N/A</v>
      </c>
      <c r="O2040" s="65" t="e">
        <f>VLOOKUP(E2040,'Trimming log'!$F$5:$V$5000,11,FALSE)</f>
        <v>#N/A</v>
      </c>
      <c r="P2040" s="65" t="e">
        <f>VLOOKUP(E2040,'Trimming log'!$F$5:$V$5000,12,FALSE)</f>
        <v>#N/A</v>
      </c>
      <c r="Q2040" s="65" t="e">
        <f>VLOOKUP(E2040,'Trimming log'!$F$5:$V$5000,13,FALSE)</f>
        <v>#N/A</v>
      </c>
      <c r="R2040" s="65" t="e">
        <f>VLOOKUP(E2040,'Trimming log'!$F$5:$V$5000,14,FALSE)</f>
        <v>#N/A</v>
      </c>
      <c r="S2040" s="65" t="e">
        <f>VLOOKUP(E2040,'Trimming log'!$F$5:$V$5000,15,FALSE)</f>
        <v>#N/A</v>
      </c>
      <c r="T2040" s="65" t="e">
        <f t="shared" si="409"/>
        <v>#N/A</v>
      </c>
      <c r="U2040" s="491" t="str">
        <f t="shared" si="410"/>
        <v/>
      </c>
      <c r="V2040" s="74">
        <f t="shared" si="413"/>
        <v>0</v>
      </c>
      <c r="W2040" s="134">
        <f t="shared" si="414"/>
        <v>0</v>
      </c>
      <c r="X2040" s="134" t="e">
        <f>VLOOKUP(E2040,'Trimming log'!$F$5:$Y$5000,19,FALSE)</f>
        <v>#N/A</v>
      </c>
      <c r="Y2040" s="134" t="e">
        <f>VLOOKUP(E2040,'Trimming log'!$F$5:$Y$5000,20,FALSE)</f>
        <v>#N/A</v>
      </c>
      <c r="Z2040" s="135" t="e">
        <f t="shared" si="415"/>
        <v>#N/A</v>
      </c>
      <c r="AA2040" s="135" t="e">
        <f t="shared" si="416"/>
        <v>#N/A</v>
      </c>
      <c r="AB2040" s="136" t="e">
        <f t="shared" si="417"/>
        <v>#N/A</v>
      </c>
      <c r="AC2040" s="136" t="e">
        <f t="shared" si="418"/>
        <v>#N/A</v>
      </c>
      <c r="AD2040" s="136" t="e">
        <f t="shared" si="419"/>
        <v>#N/A</v>
      </c>
      <c r="AE2040" s="136" t="e">
        <f t="shared" si="420"/>
        <v>#N/A</v>
      </c>
    </row>
    <row r="2041" spans="1:31">
      <c r="A2041" s="67" t="str">
        <f t="shared" si="408"/>
        <v/>
      </c>
      <c r="B2041" s="65">
        <f t="shared" si="411"/>
        <v>2018</v>
      </c>
      <c r="C2041" s="68" t="str">
        <f t="shared" si="412"/>
        <v/>
      </c>
      <c r="D2041" s="69"/>
      <c r="E2041" s="56"/>
      <c r="F2041" s="65" t="e">
        <f>VLOOKUP(E2041,'Trimming log'!$F$5:$V$5000,2,FALSE)</f>
        <v>#N/A</v>
      </c>
      <c r="G2041" s="65" t="e">
        <f>VLOOKUP(E2041,'Trimming log'!$F$5:$V$5000,3,FALSE)</f>
        <v>#N/A</v>
      </c>
      <c r="H2041" s="508" t="e">
        <f>VLOOKUP(E2041,'Trimming log'!$F$5:$V$5000,4,FALSE)</f>
        <v>#N/A</v>
      </c>
      <c r="I2041" s="65" t="e">
        <f>VLOOKUP(E2041,'Trimming log'!$F$5:$V$5000,5,FALSE)</f>
        <v>#N/A</v>
      </c>
      <c r="J2041" s="65" t="e">
        <f>VLOOKUP(E2041,'Trimming log'!$F$5:$V$5000,6,FALSE)</f>
        <v>#N/A</v>
      </c>
      <c r="K2041" s="65" t="e">
        <f>VLOOKUP(E2041,'Trimming log'!$F$5:$V$5000,7,FALSE)</f>
        <v>#N/A</v>
      </c>
      <c r="L2041" s="65" t="e">
        <f>VLOOKUP(E2041,'Trimming log'!$F$5:$V$5000,8,FALSE)</f>
        <v>#N/A</v>
      </c>
      <c r="M2041" s="65" t="e">
        <f>VLOOKUP(E2041,'Trimming log'!$F$5:$V$5000,9,FALSE)</f>
        <v>#N/A</v>
      </c>
      <c r="N2041" s="507" t="e">
        <f>VLOOKUP(E2041,'Trimming log'!$F$5:$V$5000,10,FALSE)</f>
        <v>#N/A</v>
      </c>
      <c r="O2041" s="65" t="e">
        <f>VLOOKUP(E2041,'Trimming log'!$F$5:$V$5000,11,FALSE)</f>
        <v>#N/A</v>
      </c>
      <c r="P2041" s="65" t="e">
        <f>VLOOKUP(E2041,'Trimming log'!$F$5:$V$5000,12,FALSE)</f>
        <v>#N/A</v>
      </c>
      <c r="Q2041" s="65" t="e">
        <f>VLOOKUP(E2041,'Trimming log'!$F$5:$V$5000,13,FALSE)</f>
        <v>#N/A</v>
      </c>
      <c r="R2041" s="65" t="e">
        <f>VLOOKUP(E2041,'Trimming log'!$F$5:$V$5000,14,FALSE)</f>
        <v>#N/A</v>
      </c>
      <c r="S2041" s="65" t="e">
        <f>VLOOKUP(E2041,'Trimming log'!$F$5:$V$5000,15,FALSE)</f>
        <v>#N/A</v>
      </c>
      <c r="T2041" s="65" t="e">
        <f t="shared" si="409"/>
        <v>#N/A</v>
      </c>
      <c r="U2041" s="491" t="str">
        <f t="shared" si="410"/>
        <v/>
      </c>
      <c r="V2041" s="74">
        <f t="shared" si="413"/>
        <v>0</v>
      </c>
      <c r="W2041" s="134">
        <f t="shared" si="414"/>
        <v>0</v>
      </c>
      <c r="X2041" s="134" t="e">
        <f>VLOOKUP(E2041,'Trimming log'!$F$5:$Y$5000,19,FALSE)</f>
        <v>#N/A</v>
      </c>
      <c r="Y2041" s="134" t="e">
        <f>VLOOKUP(E2041,'Trimming log'!$F$5:$Y$5000,20,FALSE)</f>
        <v>#N/A</v>
      </c>
      <c r="Z2041" s="135" t="e">
        <f t="shared" si="415"/>
        <v>#N/A</v>
      </c>
      <c r="AA2041" s="135" t="e">
        <f t="shared" si="416"/>
        <v>#N/A</v>
      </c>
      <c r="AB2041" s="136" t="e">
        <f t="shared" si="417"/>
        <v>#N/A</v>
      </c>
      <c r="AC2041" s="136" t="e">
        <f t="shared" si="418"/>
        <v>#N/A</v>
      </c>
      <c r="AD2041" s="136" t="e">
        <f t="shared" si="419"/>
        <v>#N/A</v>
      </c>
      <c r="AE2041" s="136" t="e">
        <f t="shared" si="420"/>
        <v>#N/A</v>
      </c>
    </row>
    <row r="2042" spans="1:31">
      <c r="A2042" s="67" t="str">
        <f t="shared" si="408"/>
        <v/>
      </c>
      <c r="B2042" s="65">
        <f t="shared" si="411"/>
        <v>2019</v>
      </c>
      <c r="C2042" s="68" t="str">
        <f t="shared" si="412"/>
        <v/>
      </c>
      <c r="D2042" s="69"/>
      <c r="E2042" s="56"/>
      <c r="F2042" s="65" t="e">
        <f>VLOOKUP(E2042,'Trimming log'!$F$5:$V$5000,2,FALSE)</f>
        <v>#N/A</v>
      </c>
      <c r="G2042" s="65" t="e">
        <f>VLOOKUP(E2042,'Trimming log'!$F$5:$V$5000,3,FALSE)</f>
        <v>#N/A</v>
      </c>
      <c r="H2042" s="508" t="e">
        <f>VLOOKUP(E2042,'Trimming log'!$F$5:$V$5000,4,FALSE)</f>
        <v>#N/A</v>
      </c>
      <c r="I2042" s="65" t="e">
        <f>VLOOKUP(E2042,'Trimming log'!$F$5:$V$5000,5,FALSE)</f>
        <v>#N/A</v>
      </c>
      <c r="J2042" s="65" t="e">
        <f>VLOOKUP(E2042,'Trimming log'!$F$5:$V$5000,6,FALSE)</f>
        <v>#N/A</v>
      </c>
      <c r="K2042" s="65" t="e">
        <f>VLOOKUP(E2042,'Trimming log'!$F$5:$V$5000,7,FALSE)</f>
        <v>#N/A</v>
      </c>
      <c r="L2042" s="65" t="e">
        <f>VLOOKUP(E2042,'Trimming log'!$F$5:$V$5000,8,FALSE)</f>
        <v>#N/A</v>
      </c>
      <c r="M2042" s="65" t="e">
        <f>VLOOKUP(E2042,'Trimming log'!$F$5:$V$5000,9,FALSE)</f>
        <v>#N/A</v>
      </c>
      <c r="N2042" s="507" t="e">
        <f>VLOOKUP(E2042,'Trimming log'!$F$5:$V$5000,10,FALSE)</f>
        <v>#N/A</v>
      </c>
      <c r="O2042" s="65" t="e">
        <f>VLOOKUP(E2042,'Trimming log'!$F$5:$V$5000,11,FALSE)</f>
        <v>#N/A</v>
      </c>
      <c r="P2042" s="65" t="e">
        <f>VLOOKUP(E2042,'Trimming log'!$F$5:$V$5000,12,FALSE)</f>
        <v>#N/A</v>
      </c>
      <c r="Q2042" s="65" t="e">
        <f>VLOOKUP(E2042,'Trimming log'!$F$5:$V$5000,13,FALSE)</f>
        <v>#N/A</v>
      </c>
      <c r="R2042" s="65" t="e">
        <f>VLOOKUP(E2042,'Trimming log'!$F$5:$V$5000,14,FALSE)</f>
        <v>#N/A</v>
      </c>
      <c r="S2042" s="65" t="e">
        <f>VLOOKUP(E2042,'Trimming log'!$F$5:$V$5000,15,FALSE)</f>
        <v>#N/A</v>
      </c>
      <c r="T2042" s="65" t="e">
        <f t="shared" si="409"/>
        <v>#N/A</v>
      </c>
      <c r="U2042" s="491" t="str">
        <f t="shared" si="410"/>
        <v/>
      </c>
      <c r="V2042" s="74">
        <f t="shared" si="413"/>
        <v>0</v>
      </c>
      <c r="W2042" s="134">
        <f t="shared" si="414"/>
        <v>0</v>
      </c>
      <c r="X2042" s="134" t="e">
        <f>VLOOKUP(E2042,'Trimming log'!$F$5:$Y$5000,19,FALSE)</f>
        <v>#N/A</v>
      </c>
      <c r="Y2042" s="134" t="e">
        <f>VLOOKUP(E2042,'Trimming log'!$F$5:$Y$5000,20,FALSE)</f>
        <v>#N/A</v>
      </c>
      <c r="Z2042" s="135" t="e">
        <f t="shared" si="415"/>
        <v>#N/A</v>
      </c>
      <c r="AA2042" s="135" t="e">
        <f t="shared" si="416"/>
        <v>#N/A</v>
      </c>
      <c r="AB2042" s="136" t="e">
        <f t="shared" si="417"/>
        <v>#N/A</v>
      </c>
      <c r="AC2042" s="136" t="e">
        <f t="shared" si="418"/>
        <v>#N/A</v>
      </c>
      <c r="AD2042" s="136" t="e">
        <f t="shared" si="419"/>
        <v>#N/A</v>
      </c>
      <c r="AE2042" s="136" t="e">
        <f t="shared" si="420"/>
        <v>#N/A</v>
      </c>
    </row>
    <row r="2043" spans="1:31">
      <c r="A2043" s="67" t="str">
        <f t="shared" si="408"/>
        <v/>
      </c>
      <c r="B2043" s="65">
        <f t="shared" si="411"/>
        <v>2020</v>
      </c>
      <c r="C2043" s="68" t="str">
        <f t="shared" si="412"/>
        <v/>
      </c>
      <c r="D2043" s="69"/>
      <c r="E2043" s="56"/>
      <c r="F2043" s="65" t="e">
        <f>VLOOKUP(E2043,'Trimming log'!$F$5:$V$5000,2,FALSE)</f>
        <v>#N/A</v>
      </c>
      <c r="G2043" s="65" t="e">
        <f>VLOOKUP(E2043,'Trimming log'!$F$5:$V$5000,3,FALSE)</f>
        <v>#N/A</v>
      </c>
      <c r="H2043" s="508" t="e">
        <f>VLOOKUP(E2043,'Trimming log'!$F$5:$V$5000,4,FALSE)</f>
        <v>#N/A</v>
      </c>
      <c r="I2043" s="65" t="e">
        <f>VLOOKUP(E2043,'Trimming log'!$F$5:$V$5000,5,FALSE)</f>
        <v>#N/A</v>
      </c>
      <c r="J2043" s="65" t="e">
        <f>VLOOKUP(E2043,'Trimming log'!$F$5:$V$5000,6,FALSE)</f>
        <v>#N/A</v>
      </c>
      <c r="K2043" s="65" t="e">
        <f>VLOOKUP(E2043,'Trimming log'!$F$5:$V$5000,7,FALSE)</f>
        <v>#N/A</v>
      </c>
      <c r="L2043" s="65" t="e">
        <f>VLOOKUP(E2043,'Trimming log'!$F$5:$V$5000,8,FALSE)</f>
        <v>#N/A</v>
      </c>
      <c r="M2043" s="65" t="e">
        <f>VLOOKUP(E2043,'Trimming log'!$F$5:$V$5000,9,FALSE)</f>
        <v>#N/A</v>
      </c>
      <c r="N2043" s="507" t="e">
        <f>VLOOKUP(E2043,'Trimming log'!$F$5:$V$5000,10,FALSE)</f>
        <v>#N/A</v>
      </c>
      <c r="O2043" s="65" t="e">
        <f>VLOOKUP(E2043,'Trimming log'!$F$5:$V$5000,11,FALSE)</f>
        <v>#N/A</v>
      </c>
      <c r="P2043" s="65" t="e">
        <f>VLOOKUP(E2043,'Trimming log'!$F$5:$V$5000,12,FALSE)</f>
        <v>#N/A</v>
      </c>
      <c r="Q2043" s="65" t="e">
        <f>VLOOKUP(E2043,'Trimming log'!$F$5:$V$5000,13,FALSE)</f>
        <v>#N/A</v>
      </c>
      <c r="R2043" s="65" t="e">
        <f>VLOOKUP(E2043,'Trimming log'!$F$5:$V$5000,14,FALSE)</f>
        <v>#N/A</v>
      </c>
      <c r="S2043" s="65" t="e">
        <f>VLOOKUP(E2043,'Trimming log'!$F$5:$V$5000,15,FALSE)</f>
        <v>#N/A</v>
      </c>
      <c r="T2043" s="65" t="e">
        <f t="shared" si="409"/>
        <v>#N/A</v>
      </c>
      <c r="U2043" s="491" t="str">
        <f t="shared" si="410"/>
        <v/>
      </c>
      <c r="V2043" s="74">
        <f t="shared" si="413"/>
        <v>0</v>
      </c>
      <c r="W2043" s="134">
        <f t="shared" si="414"/>
        <v>0</v>
      </c>
      <c r="X2043" s="134" t="e">
        <f>VLOOKUP(E2043,'Trimming log'!$F$5:$Y$5000,19,FALSE)</f>
        <v>#N/A</v>
      </c>
      <c r="Y2043" s="134" t="e">
        <f>VLOOKUP(E2043,'Trimming log'!$F$5:$Y$5000,20,FALSE)</f>
        <v>#N/A</v>
      </c>
      <c r="Z2043" s="135" t="e">
        <f t="shared" si="415"/>
        <v>#N/A</v>
      </c>
      <c r="AA2043" s="135" t="e">
        <f t="shared" si="416"/>
        <v>#N/A</v>
      </c>
      <c r="AB2043" s="136" t="e">
        <f t="shared" si="417"/>
        <v>#N/A</v>
      </c>
      <c r="AC2043" s="136" t="e">
        <f t="shared" si="418"/>
        <v>#N/A</v>
      </c>
      <c r="AD2043" s="136" t="e">
        <f t="shared" si="419"/>
        <v>#N/A</v>
      </c>
      <c r="AE2043" s="136" t="e">
        <f t="shared" si="420"/>
        <v>#N/A</v>
      </c>
    </row>
    <row r="2044" spans="1:31">
      <c r="A2044" s="67" t="str">
        <f t="shared" si="408"/>
        <v/>
      </c>
      <c r="B2044" s="65">
        <f t="shared" si="411"/>
        <v>2021</v>
      </c>
      <c r="C2044" s="68" t="str">
        <f t="shared" si="412"/>
        <v/>
      </c>
      <c r="D2044" s="69"/>
      <c r="E2044" s="56"/>
      <c r="F2044" s="65" t="e">
        <f>VLOOKUP(E2044,'Trimming log'!$F$5:$V$5000,2,FALSE)</f>
        <v>#N/A</v>
      </c>
      <c r="G2044" s="65" t="e">
        <f>VLOOKUP(E2044,'Trimming log'!$F$5:$V$5000,3,FALSE)</f>
        <v>#N/A</v>
      </c>
      <c r="H2044" s="508" t="e">
        <f>VLOOKUP(E2044,'Trimming log'!$F$5:$V$5000,4,FALSE)</f>
        <v>#N/A</v>
      </c>
      <c r="I2044" s="65" t="e">
        <f>VLOOKUP(E2044,'Trimming log'!$F$5:$V$5000,5,FALSE)</f>
        <v>#N/A</v>
      </c>
      <c r="J2044" s="65" t="e">
        <f>VLOOKUP(E2044,'Trimming log'!$F$5:$V$5000,6,FALSE)</f>
        <v>#N/A</v>
      </c>
      <c r="K2044" s="65" t="e">
        <f>VLOOKUP(E2044,'Trimming log'!$F$5:$V$5000,7,FALSE)</f>
        <v>#N/A</v>
      </c>
      <c r="L2044" s="65" t="e">
        <f>VLOOKUP(E2044,'Trimming log'!$F$5:$V$5000,8,FALSE)</f>
        <v>#N/A</v>
      </c>
      <c r="M2044" s="65" t="e">
        <f>VLOOKUP(E2044,'Trimming log'!$F$5:$V$5000,9,FALSE)</f>
        <v>#N/A</v>
      </c>
      <c r="N2044" s="507" t="e">
        <f>VLOOKUP(E2044,'Trimming log'!$F$5:$V$5000,10,FALSE)</f>
        <v>#N/A</v>
      </c>
      <c r="O2044" s="65" t="e">
        <f>VLOOKUP(E2044,'Trimming log'!$F$5:$V$5000,11,FALSE)</f>
        <v>#N/A</v>
      </c>
      <c r="P2044" s="65" t="e">
        <f>VLOOKUP(E2044,'Trimming log'!$F$5:$V$5000,12,FALSE)</f>
        <v>#N/A</v>
      </c>
      <c r="Q2044" s="65" t="e">
        <f>VLOOKUP(E2044,'Trimming log'!$F$5:$V$5000,13,FALSE)</f>
        <v>#N/A</v>
      </c>
      <c r="R2044" s="65" t="e">
        <f>VLOOKUP(E2044,'Trimming log'!$F$5:$V$5000,14,FALSE)</f>
        <v>#N/A</v>
      </c>
      <c r="S2044" s="65" t="e">
        <f>VLOOKUP(E2044,'Trimming log'!$F$5:$V$5000,15,FALSE)</f>
        <v>#N/A</v>
      </c>
      <c r="T2044" s="65" t="e">
        <f t="shared" si="409"/>
        <v>#N/A</v>
      </c>
      <c r="U2044" s="491" t="str">
        <f t="shared" si="410"/>
        <v/>
      </c>
      <c r="V2044" s="74">
        <f t="shared" si="413"/>
        <v>0</v>
      </c>
      <c r="W2044" s="134">
        <f t="shared" si="414"/>
        <v>0</v>
      </c>
      <c r="X2044" s="134" t="e">
        <f>VLOOKUP(E2044,'Trimming log'!$F$5:$Y$5000,19,FALSE)</f>
        <v>#N/A</v>
      </c>
      <c r="Y2044" s="134" t="e">
        <f>VLOOKUP(E2044,'Trimming log'!$F$5:$Y$5000,20,FALSE)</f>
        <v>#N/A</v>
      </c>
      <c r="Z2044" s="135" t="e">
        <f t="shared" si="415"/>
        <v>#N/A</v>
      </c>
      <c r="AA2044" s="135" t="e">
        <f t="shared" si="416"/>
        <v>#N/A</v>
      </c>
      <c r="AB2044" s="136" t="e">
        <f t="shared" si="417"/>
        <v>#N/A</v>
      </c>
      <c r="AC2044" s="136" t="e">
        <f t="shared" si="418"/>
        <v>#N/A</v>
      </c>
      <c r="AD2044" s="136" t="e">
        <f t="shared" si="419"/>
        <v>#N/A</v>
      </c>
      <c r="AE2044" s="136" t="e">
        <f t="shared" si="420"/>
        <v>#N/A</v>
      </c>
    </row>
    <row r="2045" spans="1:31">
      <c r="A2045" s="67" t="str">
        <f t="shared" si="408"/>
        <v/>
      </c>
      <c r="B2045" s="65">
        <f t="shared" si="411"/>
        <v>2022</v>
      </c>
      <c r="C2045" s="68" t="str">
        <f t="shared" si="412"/>
        <v/>
      </c>
      <c r="D2045" s="69"/>
      <c r="E2045" s="56"/>
      <c r="F2045" s="65" t="e">
        <f>VLOOKUP(E2045,'Trimming log'!$F$5:$V$5000,2,FALSE)</f>
        <v>#N/A</v>
      </c>
      <c r="G2045" s="65" t="e">
        <f>VLOOKUP(E2045,'Trimming log'!$F$5:$V$5000,3,FALSE)</f>
        <v>#N/A</v>
      </c>
      <c r="H2045" s="508" t="e">
        <f>VLOOKUP(E2045,'Trimming log'!$F$5:$V$5000,4,FALSE)</f>
        <v>#N/A</v>
      </c>
      <c r="I2045" s="65" t="e">
        <f>VLOOKUP(E2045,'Trimming log'!$F$5:$V$5000,5,FALSE)</f>
        <v>#N/A</v>
      </c>
      <c r="J2045" s="65" t="e">
        <f>VLOOKUP(E2045,'Trimming log'!$F$5:$V$5000,6,FALSE)</f>
        <v>#N/A</v>
      </c>
      <c r="K2045" s="65" t="e">
        <f>VLOOKUP(E2045,'Trimming log'!$F$5:$V$5000,7,FALSE)</f>
        <v>#N/A</v>
      </c>
      <c r="L2045" s="65" t="e">
        <f>VLOOKUP(E2045,'Trimming log'!$F$5:$V$5000,8,FALSE)</f>
        <v>#N/A</v>
      </c>
      <c r="M2045" s="65" t="e">
        <f>VLOOKUP(E2045,'Trimming log'!$F$5:$V$5000,9,FALSE)</f>
        <v>#N/A</v>
      </c>
      <c r="N2045" s="507" t="e">
        <f>VLOOKUP(E2045,'Trimming log'!$F$5:$V$5000,10,FALSE)</f>
        <v>#N/A</v>
      </c>
      <c r="O2045" s="65" t="e">
        <f>VLOOKUP(E2045,'Trimming log'!$F$5:$V$5000,11,FALSE)</f>
        <v>#N/A</v>
      </c>
      <c r="P2045" s="65" t="e">
        <f>VLOOKUP(E2045,'Trimming log'!$F$5:$V$5000,12,FALSE)</f>
        <v>#N/A</v>
      </c>
      <c r="Q2045" s="65" t="e">
        <f>VLOOKUP(E2045,'Trimming log'!$F$5:$V$5000,13,FALSE)</f>
        <v>#N/A</v>
      </c>
      <c r="R2045" s="65" t="e">
        <f>VLOOKUP(E2045,'Trimming log'!$F$5:$V$5000,14,FALSE)</f>
        <v>#N/A</v>
      </c>
      <c r="S2045" s="65" t="e">
        <f>VLOOKUP(E2045,'Trimming log'!$F$5:$V$5000,15,FALSE)</f>
        <v>#N/A</v>
      </c>
      <c r="T2045" s="65" t="e">
        <f t="shared" si="409"/>
        <v>#N/A</v>
      </c>
      <c r="U2045" s="491" t="str">
        <f t="shared" si="410"/>
        <v/>
      </c>
      <c r="V2045" s="74">
        <f t="shared" si="413"/>
        <v>0</v>
      </c>
      <c r="W2045" s="134">
        <f t="shared" si="414"/>
        <v>0</v>
      </c>
      <c r="X2045" s="134" t="e">
        <f>VLOOKUP(E2045,'Trimming log'!$F$5:$Y$5000,19,FALSE)</f>
        <v>#N/A</v>
      </c>
      <c r="Y2045" s="134" t="e">
        <f>VLOOKUP(E2045,'Trimming log'!$F$5:$Y$5000,20,FALSE)</f>
        <v>#N/A</v>
      </c>
      <c r="Z2045" s="135" t="e">
        <f t="shared" si="415"/>
        <v>#N/A</v>
      </c>
      <c r="AA2045" s="135" t="e">
        <f t="shared" si="416"/>
        <v>#N/A</v>
      </c>
      <c r="AB2045" s="136" t="e">
        <f t="shared" si="417"/>
        <v>#N/A</v>
      </c>
      <c r="AC2045" s="136" t="e">
        <f t="shared" si="418"/>
        <v>#N/A</v>
      </c>
      <c r="AD2045" s="136" t="e">
        <f t="shared" si="419"/>
        <v>#N/A</v>
      </c>
      <c r="AE2045" s="136" t="e">
        <f t="shared" si="420"/>
        <v>#N/A</v>
      </c>
    </row>
    <row r="2046" spans="1:31">
      <c r="A2046" s="67" t="str">
        <f t="shared" si="408"/>
        <v/>
      </c>
      <c r="B2046" s="65">
        <f t="shared" si="411"/>
        <v>2023</v>
      </c>
      <c r="C2046" s="68" t="str">
        <f t="shared" si="412"/>
        <v/>
      </c>
      <c r="D2046" s="69"/>
      <c r="E2046" s="56"/>
      <c r="F2046" s="65" t="e">
        <f>VLOOKUP(E2046,'Trimming log'!$F$5:$V$5000,2,FALSE)</f>
        <v>#N/A</v>
      </c>
      <c r="G2046" s="65" t="e">
        <f>VLOOKUP(E2046,'Trimming log'!$F$5:$V$5000,3,FALSE)</f>
        <v>#N/A</v>
      </c>
      <c r="H2046" s="508" t="e">
        <f>VLOOKUP(E2046,'Trimming log'!$F$5:$V$5000,4,FALSE)</f>
        <v>#N/A</v>
      </c>
      <c r="I2046" s="65" t="e">
        <f>VLOOKUP(E2046,'Trimming log'!$F$5:$V$5000,5,FALSE)</f>
        <v>#N/A</v>
      </c>
      <c r="J2046" s="65" t="e">
        <f>VLOOKUP(E2046,'Trimming log'!$F$5:$V$5000,6,FALSE)</f>
        <v>#N/A</v>
      </c>
      <c r="K2046" s="65" t="e">
        <f>VLOOKUP(E2046,'Trimming log'!$F$5:$V$5000,7,FALSE)</f>
        <v>#N/A</v>
      </c>
      <c r="L2046" s="65" t="e">
        <f>VLOOKUP(E2046,'Trimming log'!$F$5:$V$5000,8,FALSE)</f>
        <v>#N/A</v>
      </c>
      <c r="M2046" s="65" t="e">
        <f>VLOOKUP(E2046,'Trimming log'!$F$5:$V$5000,9,FALSE)</f>
        <v>#N/A</v>
      </c>
      <c r="N2046" s="507" t="e">
        <f>VLOOKUP(E2046,'Trimming log'!$F$5:$V$5000,10,FALSE)</f>
        <v>#N/A</v>
      </c>
      <c r="O2046" s="65" t="e">
        <f>VLOOKUP(E2046,'Trimming log'!$F$5:$V$5000,11,FALSE)</f>
        <v>#N/A</v>
      </c>
      <c r="P2046" s="65" t="e">
        <f>VLOOKUP(E2046,'Trimming log'!$F$5:$V$5000,12,FALSE)</f>
        <v>#N/A</v>
      </c>
      <c r="Q2046" s="65" t="e">
        <f>VLOOKUP(E2046,'Trimming log'!$F$5:$V$5000,13,FALSE)</f>
        <v>#N/A</v>
      </c>
      <c r="R2046" s="65" t="e">
        <f>VLOOKUP(E2046,'Trimming log'!$F$5:$V$5000,14,FALSE)</f>
        <v>#N/A</v>
      </c>
      <c r="S2046" s="65" t="e">
        <f>VLOOKUP(E2046,'Trimming log'!$F$5:$V$5000,15,FALSE)</f>
        <v>#N/A</v>
      </c>
      <c r="T2046" s="65" t="e">
        <f t="shared" si="409"/>
        <v>#N/A</v>
      </c>
      <c r="U2046" s="491" t="str">
        <f t="shared" si="410"/>
        <v/>
      </c>
      <c r="V2046" s="74">
        <f t="shared" si="413"/>
        <v>0</v>
      </c>
      <c r="W2046" s="134">
        <f t="shared" si="414"/>
        <v>0</v>
      </c>
      <c r="X2046" s="134" t="e">
        <f>VLOOKUP(E2046,'Trimming log'!$F$5:$Y$5000,19,FALSE)</f>
        <v>#N/A</v>
      </c>
      <c r="Y2046" s="134" t="e">
        <f>VLOOKUP(E2046,'Trimming log'!$F$5:$Y$5000,20,FALSE)</f>
        <v>#N/A</v>
      </c>
      <c r="Z2046" s="135" t="e">
        <f t="shared" si="415"/>
        <v>#N/A</v>
      </c>
      <c r="AA2046" s="135" t="e">
        <f t="shared" si="416"/>
        <v>#N/A</v>
      </c>
      <c r="AB2046" s="136" t="e">
        <f t="shared" si="417"/>
        <v>#N/A</v>
      </c>
      <c r="AC2046" s="136" t="e">
        <f t="shared" si="418"/>
        <v>#N/A</v>
      </c>
      <c r="AD2046" s="136" t="e">
        <f t="shared" si="419"/>
        <v>#N/A</v>
      </c>
      <c r="AE2046" s="136" t="e">
        <f t="shared" si="420"/>
        <v>#N/A</v>
      </c>
    </row>
    <row r="2047" spans="1:31">
      <c r="A2047" s="67" t="str">
        <f t="shared" si="408"/>
        <v/>
      </c>
      <c r="B2047" s="65">
        <f t="shared" si="411"/>
        <v>2024</v>
      </c>
      <c r="C2047" s="68" t="str">
        <f t="shared" si="412"/>
        <v/>
      </c>
      <c r="D2047" s="69"/>
      <c r="E2047" s="56"/>
      <c r="F2047" s="65" t="e">
        <f>VLOOKUP(E2047,'Trimming log'!$F$5:$V$5000,2,FALSE)</f>
        <v>#N/A</v>
      </c>
      <c r="G2047" s="65" t="e">
        <f>VLOOKUP(E2047,'Trimming log'!$F$5:$V$5000,3,FALSE)</f>
        <v>#N/A</v>
      </c>
      <c r="H2047" s="508" t="e">
        <f>VLOOKUP(E2047,'Trimming log'!$F$5:$V$5000,4,FALSE)</f>
        <v>#N/A</v>
      </c>
      <c r="I2047" s="65" t="e">
        <f>VLOOKUP(E2047,'Trimming log'!$F$5:$V$5000,5,FALSE)</f>
        <v>#N/A</v>
      </c>
      <c r="J2047" s="65" t="e">
        <f>VLOOKUP(E2047,'Trimming log'!$F$5:$V$5000,6,FALSE)</f>
        <v>#N/A</v>
      </c>
      <c r="K2047" s="65" t="e">
        <f>VLOOKUP(E2047,'Trimming log'!$F$5:$V$5000,7,FALSE)</f>
        <v>#N/A</v>
      </c>
      <c r="L2047" s="65" t="e">
        <f>VLOOKUP(E2047,'Trimming log'!$F$5:$V$5000,8,FALSE)</f>
        <v>#N/A</v>
      </c>
      <c r="M2047" s="65" t="e">
        <f>VLOOKUP(E2047,'Trimming log'!$F$5:$V$5000,9,FALSE)</f>
        <v>#N/A</v>
      </c>
      <c r="N2047" s="507" t="e">
        <f>VLOOKUP(E2047,'Trimming log'!$F$5:$V$5000,10,FALSE)</f>
        <v>#N/A</v>
      </c>
      <c r="O2047" s="65" t="e">
        <f>VLOOKUP(E2047,'Trimming log'!$F$5:$V$5000,11,FALSE)</f>
        <v>#N/A</v>
      </c>
      <c r="P2047" s="65" t="e">
        <f>VLOOKUP(E2047,'Trimming log'!$F$5:$V$5000,12,FALSE)</f>
        <v>#N/A</v>
      </c>
      <c r="Q2047" s="65" t="e">
        <f>VLOOKUP(E2047,'Trimming log'!$F$5:$V$5000,13,FALSE)</f>
        <v>#N/A</v>
      </c>
      <c r="R2047" s="65" t="e">
        <f>VLOOKUP(E2047,'Trimming log'!$F$5:$V$5000,14,FALSE)</f>
        <v>#N/A</v>
      </c>
      <c r="S2047" s="65" t="e">
        <f>VLOOKUP(E2047,'Trimming log'!$F$5:$V$5000,15,FALSE)</f>
        <v>#N/A</v>
      </c>
      <c r="T2047" s="65" t="e">
        <f t="shared" si="409"/>
        <v>#N/A</v>
      </c>
      <c r="U2047" s="491" t="str">
        <f t="shared" si="410"/>
        <v/>
      </c>
      <c r="V2047" s="74">
        <f t="shared" si="413"/>
        <v>0</v>
      </c>
      <c r="W2047" s="134">
        <f t="shared" si="414"/>
        <v>0</v>
      </c>
      <c r="X2047" s="134" t="e">
        <f>VLOOKUP(E2047,'Trimming log'!$F$5:$Y$5000,19,FALSE)</f>
        <v>#N/A</v>
      </c>
      <c r="Y2047" s="134" t="e">
        <f>VLOOKUP(E2047,'Trimming log'!$F$5:$Y$5000,20,FALSE)</f>
        <v>#N/A</v>
      </c>
      <c r="Z2047" s="135" t="e">
        <f t="shared" si="415"/>
        <v>#N/A</v>
      </c>
      <c r="AA2047" s="135" t="e">
        <f t="shared" si="416"/>
        <v>#N/A</v>
      </c>
      <c r="AB2047" s="136" t="e">
        <f t="shared" si="417"/>
        <v>#N/A</v>
      </c>
      <c r="AC2047" s="136" t="e">
        <f t="shared" si="418"/>
        <v>#N/A</v>
      </c>
      <c r="AD2047" s="136" t="e">
        <f t="shared" si="419"/>
        <v>#N/A</v>
      </c>
      <c r="AE2047" s="136" t="e">
        <f t="shared" si="420"/>
        <v>#N/A</v>
      </c>
    </row>
    <row r="2048" spans="1:31">
      <c r="A2048" s="67" t="str">
        <f t="shared" si="408"/>
        <v/>
      </c>
      <c r="B2048" s="65">
        <f t="shared" si="411"/>
        <v>2025</v>
      </c>
      <c r="C2048" s="68" t="str">
        <f t="shared" si="412"/>
        <v/>
      </c>
      <c r="D2048" s="69"/>
      <c r="E2048" s="56"/>
      <c r="F2048" s="65" t="e">
        <f>VLOOKUP(E2048,'Trimming log'!$F$5:$V$5000,2,FALSE)</f>
        <v>#N/A</v>
      </c>
      <c r="G2048" s="65" t="e">
        <f>VLOOKUP(E2048,'Trimming log'!$F$5:$V$5000,3,FALSE)</f>
        <v>#N/A</v>
      </c>
      <c r="H2048" s="508" t="e">
        <f>VLOOKUP(E2048,'Trimming log'!$F$5:$V$5000,4,FALSE)</f>
        <v>#N/A</v>
      </c>
      <c r="I2048" s="65" t="e">
        <f>VLOOKUP(E2048,'Trimming log'!$F$5:$V$5000,5,FALSE)</f>
        <v>#N/A</v>
      </c>
      <c r="J2048" s="65" t="e">
        <f>VLOOKUP(E2048,'Trimming log'!$F$5:$V$5000,6,FALSE)</f>
        <v>#N/A</v>
      </c>
      <c r="K2048" s="65" t="e">
        <f>VLOOKUP(E2048,'Trimming log'!$F$5:$V$5000,7,FALSE)</f>
        <v>#N/A</v>
      </c>
      <c r="L2048" s="65" t="e">
        <f>VLOOKUP(E2048,'Trimming log'!$F$5:$V$5000,8,FALSE)</f>
        <v>#N/A</v>
      </c>
      <c r="M2048" s="65" t="e">
        <f>VLOOKUP(E2048,'Trimming log'!$F$5:$V$5000,9,FALSE)</f>
        <v>#N/A</v>
      </c>
      <c r="N2048" s="507" t="e">
        <f>VLOOKUP(E2048,'Trimming log'!$F$5:$V$5000,10,FALSE)</f>
        <v>#N/A</v>
      </c>
      <c r="O2048" s="65" t="e">
        <f>VLOOKUP(E2048,'Trimming log'!$F$5:$V$5000,11,FALSE)</f>
        <v>#N/A</v>
      </c>
      <c r="P2048" s="65" t="e">
        <f>VLOOKUP(E2048,'Trimming log'!$F$5:$V$5000,12,FALSE)</f>
        <v>#N/A</v>
      </c>
      <c r="Q2048" s="65" t="e">
        <f>VLOOKUP(E2048,'Trimming log'!$F$5:$V$5000,13,FALSE)</f>
        <v>#N/A</v>
      </c>
      <c r="R2048" s="65" t="e">
        <f>VLOOKUP(E2048,'Trimming log'!$F$5:$V$5000,14,FALSE)</f>
        <v>#N/A</v>
      </c>
      <c r="S2048" s="65" t="e">
        <f>VLOOKUP(E2048,'Trimming log'!$F$5:$V$5000,15,FALSE)</f>
        <v>#N/A</v>
      </c>
      <c r="T2048" s="65" t="e">
        <f t="shared" si="409"/>
        <v>#N/A</v>
      </c>
      <c r="U2048" s="491" t="str">
        <f t="shared" si="410"/>
        <v/>
      </c>
      <c r="V2048" s="74">
        <f t="shared" si="413"/>
        <v>0</v>
      </c>
      <c r="W2048" s="134">
        <f t="shared" si="414"/>
        <v>0</v>
      </c>
      <c r="X2048" s="134" t="e">
        <f>VLOOKUP(E2048,'Trimming log'!$F$5:$Y$5000,19,FALSE)</f>
        <v>#N/A</v>
      </c>
      <c r="Y2048" s="134" t="e">
        <f>VLOOKUP(E2048,'Trimming log'!$F$5:$Y$5000,20,FALSE)</f>
        <v>#N/A</v>
      </c>
      <c r="Z2048" s="135" t="e">
        <f t="shared" si="415"/>
        <v>#N/A</v>
      </c>
      <c r="AA2048" s="135" t="e">
        <f t="shared" si="416"/>
        <v>#N/A</v>
      </c>
      <c r="AB2048" s="136" t="e">
        <f t="shared" si="417"/>
        <v>#N/A</v>
      </c>
      <c r="AC2048" s="136" t="e">
        <f t="shared" si="418"/>
        <v>#N/A</v>
      </c>
      <c r="AD2048" s="136" t="e">
        <f t="shared" si="419"/>
        <v>#N/A</v>
      </c>
      <c r="AE2048" s="136" t="e">
        <f t="shared" si="420"/>
        <v>#N/A</v>
      </c>
    </row>
    <row r="2049" spans="1:31">
      <c r="A2049" s="67" t="str">
        <f t="shared" si="408"/>
        <v/>
      </c>
      <c r="B2049" s="65">
        <f t="shared" si="411"/>
        <v>2026</v>
      </c>
      <c r="C2049" s="68" t="str">
        <f t="shared" si="412"/>
        <v/>
      </c>
      <c r="D2049" s="69"/>
      <c r="E2049" s="56"/>
      <c r="F2049" s="65" t="e">
        <f>VLOOKUP(E2049,'Trimming log'!$F$5:$V$5000,2,FALSE)</f>
        <v>#N/A</v>
      </c>
      <c r="G2049" s="65" t="e">
        <f>VLOOKUP(E2049,'Trimming log'!$F$5:$V$5000,3,FALSE)</f>
        <v>#N/A</v>
      </c>
      <c r="H2049" s="508" t="e">
        <f>VLOOKUP(E2049,'Trimming log'!$F$5:$V$5000,4,FALSE)</f>
        <v>#N/A</v>
      </c>
      <c r="I2049" s="65" t="e">
        <f>VLOOKUP(E2049,'Trimming log'!$F$5:$V$5000,5,FALSE)</f>
        <v>#N/A</v>
      </c>
      <c r="J2049" s="65" t="e">
        <f>VLOOKUP(E2049,'Trimming log'!$F$5:$V$5000,6,FALSE)</f>
        <v>#N/A</v>
      </c>
      <c r="K2049" s="65" t="e">
        <f>VLOOKUP(E2049,'Trimming log'!$F$5:$V$5000,7,FALSE)</f>
        <v>#N/A</v>
      </c>
      <c r="L2049" s="65" t="e">
        <f>VLOOKUP(E2049,'Trimming log'!$F$5:$V$5000,8,FALSE)</f>
        <v>#N/A</v>
      </c>
      <c r="M2049" s="65" t="e">
        <f>VLOOKUP(E2049,'Trimming log'!$F$5:$V$5000,9,FALSE)</f>
        <v>#N/A</v>
      </c>
      <c r="N2049" s="507" t="e">
        <f>VLOOKUP(E2049,'Trimming log'!$F$5:$V$5000,10,FALSE)</f>
        <v>#N/A</v>
      </c>
      <c r="O2049" s="65" t="e">
        <f>VLOOKUP(E2049,'Trimming log'!$F$5:$V$5000,11,FALSE)</f>
        <v>#N/A</v>
      </c>
      <c r="P2049" s="65" t="e">
        <f>VLOOKUP(E2049,'Trimming log'!$F$5:$V$5000,12,FALSE)</f>
        <v>#N/A</v>
      </c>
      <c r="Q2049" s="65" t="e">
        <f>VLOOKUP(E2049,'Trimming log'!$F$5:$V$5000,13,FALSE)</f>
        <v>#N/A</v>
      </c>
      <c r="R2049" s="65" t="e">
        <f>VLOOKUP(E2049,'Trimming log'!$F$5:$V$5000,14,FALSE)</f>
        <v>#N/A</v>
      </c>
      <c r="S2049" s="65" t="e">
        <f>VLOOKUP(E2049,'Trimming log'!$F$5:$V$5000,15,FALSE)</f>
        <v>#N/A</v>
      </c>
      <c r="T2049" s="65" t="e">
        <f t="shared" si="409"/>
        <v>#N/A</v>
      </c>
      <c r="U2049" s="491" t="str">
        <f t="shared" si="410"/>
        <v/>
      </c>
      <c r="V2049" s="74">
        <f t="shared" si="413"/>
        <v>0</v>
      </c>
      <c r="W2049" s="134">
        <f t="shared" si="414"/>
        <v>0</v>
      </c>
      <c r="X2049" s="134" t="e">
        <f>VLOOKUP(E2049,'Trimming log'!$F$5:$Y$5000,19,FALSE)</f>
        <v>#N/A</v>
      </c>
      <c r="Y2049" s="134" t="e">
        <f>VLOOKUP(E2049,'Trimming log'!$F$5:$Y$5000,20,FALSE)</f>
        <v>#N/A</v>
      </c>
      <c r="Z2049" s="135" t="e">
        <f t="shared" si="415"/>
        <v>#N/A</v>
      </c>
      <c r="AA2049" s="135" t="e">
        <f t="shared" si="416"/>
        <v>#N/A</v>
      </c>
      <c r="AB2049" s="136" t="e">
        <f t="shared" si="417"/>
        <v>#N/A</v>
      </c>
      <c r="AC2049" s="136" t="e">
        <f t="shared" si="418"/>
        <v>#N/A</v>
      </c>
      <c r="AD2049" s="136" t="e">
        <f t="shared" si="419"/>
        <v>#N/A</v>
      </c>
      <c r="AE2049" s="136" t="e">
        <f t="shared" si="420"/>
        <v>#N/A</v>
      </c>
    </row>
    <row r="2050" spans="1:31">
      <c r="A2050" s="67" t="str">
        <f t="shared" si="408"/>
        <v/>
      </c>
      <c r="B2050" s="65">
        <f t="shared" si="411"/>
        <v>2027</v>
      </c>
      <c r="C2050" s="68" t="str">
        <f t="shared" si="412"/>
        <v/>
      </c>
      <c r="D2050" s="69"/>
      <c r="E2050" s="56"/>
      <c r="F2050" s="65" t="e">
        <f>VLOOKUP(E2050,'Trimming log'!$F$5:$V$5000,2,FALSE)</f>
        <v>#N/A</v>
      </c>
      <c r="G2050" s="65" t="e">
        <f>VLOOKUP(E2050,'Trimming log'!$F$5:$V$5000,3,FALSE)</f>
        <v>#N/A</v>
      </c>
      <c r="H2050" s="508" t="e">
        <f>VLOOKUP(E2050,'Trimming log'!$F$5:$V$5000,4,FALSE)</f>
        <v>#N/A</v>
      </c>
      <c r="I2050" s="65" t="e">
        <f>VLOOKUP(E2050,'Trimming log'!$F$5:$V$5000,5,FALSE)</f>
        <v>#N/A</v>
      </c>
      <c r="J2050" s="65" t="e">
        <f>VLOOKUP(E2050,'Trimming log'!$F$5:$V$5000,6,FALSE)</f>
        <v>#N/A</v>
      </c>
      <c r="K2050" s="65" t="e">
        <f>VLOOKUP(E2050,'Trimming log'!$F$5:$V$5000,7,FALSE)</f>
        <v>#N/A</v>
      </c>
      <c r="L2050" s="65" t="e">
        <f>VLOOKUP(E2050,'Trimming log'!$F$5:$V$5000,8,FALSE)</f>
        <v>#N/A</v>
      </c>
      <c r="M2050" s="65" t="e">
        <f>VLOOKUP(E2050,'Trimming log'!$F$5:$V$5000,9,FALSE)</f>
        <v>#N/A</v>
      </c>
      <c r="N2050" s="507" t="e">
        <f>VLOOKUP(E2050,'Trimming log'!$F$5:$V$5000,10,FALSE)</f>
        <v>#N/A</v>
      </c>
      <c r="O2050" s="65" t="e">
        <f>VLOOKUP(E2050,'Trimming log'!$F$5:$V$5000,11,FALSE)</f>
        <v>#N/A</v>
      </c>
      <c r="P2050" s="65" t="e">
        <f>VLOOKUP(E2050,'Trimming log'!$F$5:$V$5000,12,FALSE)</f>
        <v>#N/A</v>
      </c>
      <c r="Q2050" s="65" t="e">
        <f>VLOOKUP(E2050,'Trimming log'!$F$5:$V$5000,13,FALSE)</f>
        <v>#N/A</v>
      </c>
      <c r="R2050" s="65" t="e">
        <f>VLOOKUP(E2050,'Trimming log'!$F$5:$V$5000,14,FALSE)</f>
        <v>#N/A</v>
      </c>
      <c r="S2050" s="65" t="e">
        <f>VLOOKUP(E2050,'Trimming log'!$F$5:$V$5000,15,FALSE)</f>
        <v>#N/A</v>
      </c>
      <c r="T2050" s="65" t="e">
        <f t="shared" si="409"/>
        <v>#N/A</v>
      </c>
      <c r="U2050" s="491" t="str">
        <f t="shared" si="410"/>
        <v/>
      </c>
      <c r="V2050" s="74">
        <f t="shared" si="413"/>
        <v>0</v>
      </c>
      <c r="W2050" s="134">
        <f t="shared" si="414"/>
        <v>0</v>
      </c>
      <c r="X2050" s="134" t="e">
        <f>VLOOKUP(E2050,'Trimming log'!$F$5:$Y$5000,19,FALSE)</f>
        <v>#N/A</v>
      </c>
      <c r="Y2050" s="134" t="e">
        <f>VLOOKUP(E2050,'Trimming log'!$F$5:$Y$5000,20,FALSE)</f>
        <v>#N/A</v>
      </c>
      <c r="Z2050" s="135" t="e">
        <f t="shared" si="415"/>
        <v>#N/A</v>
      </c>
      <c r="AA2050" s="135" t="e">
        <f t="shared" si="416"/>
        <v>#N/A</v>
      </c>
      <c r="AB2050" s="136" t="e">
        <f t="shared" si="417"/>
        <v>#N/A</v>
      </c>
      <c r="AC2050" s="136" t="e">
        <f t="shared" si="418"/>
        <v>#N/A</v>
      </c>
      <c r="AD2050" s="136" t="e">
        <f t="shared" si="419"/>
        <v>#N/A</v>
      </c>
      <c r="AE2050" s="136" t="e">
        <f t="shared" si="420"/>
        <v>#N/A</v>
      </c>
    </row>
    <row r="2051" spans="1:31">
      <c r="A2051" s="67" t="str">
        <f t="shared" si="408"/>
        <v/>
      </c>
      <c r="B2051" s="65">
        <f t="shared" si="411"/>
        <v>2028</v>
      </c>
      <c r="C2051" s="68" t="str">
        <f t="shared" si="412"/>
        <v/>
      </c>
      <c r="D2051" s="69"/>
      <c r="E2051" s="56"/>
      <c r="F2051" s="65" t="e">
        <f>VLOOKUP(E2051,'Trimming log'!$F$5:$V$5000,2,FALSE)</f>
        <v>#N/A</v>
      </c>
      <c r="G2051" s="65" t="e">
        <f>VLOOKUP(E2051,'Trimming log'!$F$5:$V$5000,3,FALSE)</f>
        <v>#N/A</v>
      </c>
      <c r="H2051" s="508" t="e">
        <f>VLOOKUP(E2051,'Trimming log'!$F$5:$V$5000,4,FALSE)</f>
        <v>#N/A</v>
      </c>
      <c r="I2051" s="65" t="e">
        <f>VLOOKUP(E2051,'Trimming log'!$F$5:$V$5000,5,FALSE)</f>
        <v>#N/A</v>
      </c>
      <c r="J2051" s="65" t="e">
        <f>VLOOKUP(E2051,'Trimming log'!$F$5:$V$5000,6,FALSE)</f>
        <v>#N/A</v>
      </c>
      <c r="K2051" s="65" t="e">
        <f>VLOOKUP(E2051,'Trimming log'!$F$5:$V$5000,7,FALSE)</f>
        <v>#N/A</v>
      </c>
      <c r="L2051" s="65" t="e">
        <f>VLOOKUP(E2051,'Trimming log'!$F$5:$V$5000,8,FALSE)</f>
        <v>#N/A</v>
      </c>
      <c r="M2051" s="65" t="e">
        <f>VLOOKUP(E2051,'Trimming log'!$F$5:$V$5000,9,FALSE)</f>
        <v>#N/A</v>
      </c>
      <c r="N2051" s="507" t="e">
        <f>VLOOKUP(E2051,'Trimming log'!$F$5:$V$5000,10,FALSE)</f>
        <v>#N/A</v>
      </c>
      <c r="O2051" s="65" t="e">
        <f>VLOOKUP(E2051,'Trimming log'!$F$5:$V$5000,11,FALSE)</f>
        <v>#N/A</v>
      </c>
      <c r="P2051" s="65" t="e">
        <f>VLOOKUP(E2051,'Trimming log'!$F$5:$V$5000,12,FALSE)</f>
        <v>#N/A</v>
      </c>
      <c r="Q2051" s="65" t="e">
        <f>VLOOKUP(E2051,'Trimming log'!$F$5:$V$5000,13,FALSE)</f>
        <v>#N/A</v>
      </c>
      <c r="R2051" s="65" t="e">
        <f>VLOOKUP(E2051,'Trimming log'!$F$5:$V$5000,14,FALSE)</f>
        <v>#N/A</v>
      </c>
      <c r="S2051" s="65" t="e">
        <f>VLOOKUP(E2051,'Trimming log'!$F$5:$V$5000,15,FALSE)</f>
        <v>#N/A</v>
      </c>
      <c r="T2051" s="65" t="e">
        <f t="shared" si="409"/>
        <v>#N/A</v>
      </c>
      <c r="U2051" s="491" t="str">
        <f t="shared" si="410"/>
        <v/>
      </c>
      <c r="V2051" s="74">
        <f t="shared" si="413"/>
        <v>0</v>
      </c>
      <c r="W2051" s="134">
        <f t="shared" si="414"/>
        <v>0</v>
      </c>
      <c r="X2051" s="134" t="e">
        <f>VLOOKUP(E2051,'Trimming log'!$F$5:$Y$5000,19,FALSE)</f>
        <v>#N/A</v>
      </c>
      <c r="Y2051" s="134" t="e">
        <f>VLOOKUP(E2051,'Trimming log'!$F$5:$Y$5000,20,FALSE)</f>
        <v>#N/A</v>
      </c>
      <c r="Z2051" s="135" t="e">
        <f t="shared" si="415"/>
        <v>#N/A</v>
      </c>
      <c r="AA2051" s="135" t="e">
        <f t="shared" si="416"/>
        <v>#N/A</v>
      </c>
      <c r="AB2051" s="136" t="e">
        <f t="shared" si="417"/>
        <v>#N/A</v>
      </c>
      <c r="AC2051" s="136" t="e">
        <f t="shared" si="418"/>
        <v>#N/A</v>
      </c>
      <c r="AD2051" s="136" t="e">
        <f t="shared" si="419"/>
        <v>#N/A</v>
      </c>
      <c r="AE2051" s="136" t="e">
        <f t="shared" si="420"/>
        <v>#N/A</v>
      </c>
    </row>
    <row r="2052" spans="1:31">
      <c r="A2052" s="67" t="str">
        <f t="shared" si="408"/>
        <v/>
      </c>
      <c r="B2052" s="65">
        <f t="shared" si="411"/>
        <v>2029</v>
      </c>
      <c r="C2052" s="68" t="str">
        <f t="shared" si="412"/>
        <v/>
      </c>
      <c r="D2052" s="69"/>
      <c r="E2052" s="56"/>
      <c r="F2052" s="65" t="e">
        <f>VLOOKUP(E2052,'Trimming log'!$F$5:$V$5000,2,FALSE)</f>
        <v>#N/A</v>
      </c>
      <c r="G2052" s="65" t="e">
        <f>VLOOKUP(E2052,'Trimming log'!$F$5:$V$5000,3,FALSE)</f>
        <v>#N/A</v>
      </c>
      <c r="H2052" s="508" t="e">
        <f>VLOOKUP(E2052,'Trimming log'!$F$5:$V$5000,4,FALSE)</f>
        <v>#N/A</v>
      </c>
      <c r="I2052" s="65" t="e">
        <f>VLOOKUP(E2052,'Trimming log'!$F$5:$V$5000,5,FALSE)</f>
        <v>#N/A</v>
      </c>
      <c r="J2052" s="65" t="e">
        <f>VLOOKUP(E2052,'Trimming log'!$F$5:$V$5000,6,FALSE)</f>
        <v>#N/A</v>
      </c>
      <c r="K2052" s="65" t="e">
        <f>VLOOKUP(E2052,'Trimming log'!$F$5:$V$5000,7,FALSE)</f>
        <v>#N/A</v>
      </c>
      <c r="L2052" s="65" t="e">
        <f>VLOOKUP(E2052,'Trimming log'!$F$5:$V$5000,8,FALSE)</f>
        <v>#N/A</v>
      </c>
      <c r="M2052" s="65" t="e">
        <f>VLOOKUP(E2052,'Trimming log'!$F$5:$V$5000,9,FALSE)</f>
        <v>#N/A</v>
      </c>
      <c r="N2052" s="507" t="e">
        <f>VLOOKUP(E2052,'Trimming log'!$F$5:$V$5000,10,FALSE)</f>
        <v>#N/A</v>
      </c>
      <c r="O2052" s="65" t="e">
        <f>VLOOKUP(E2052,'Trimming log'!$F$5:$V$5000,11,FALSE)</f>
        <v>#N/A</v>
      </c>
      <c r="P2052" s="65" t="e">
        <f>VLOOKUP(E2052,'Trimming log'!$F$5:$V$5000,12,FALSE)</f>
        <v>#N/A</v>
      </c>
      <c r="Q2052" s="65" t="e">
        <f>VLOOKUP(E2052,'Trimming log'!$F$5:$V$5000,13,FALSE)</f>
        <v>#N/A</v>
      </c>
      <c r="R2052" s="65" t="e">
        <f>VLOOKUP(E2052,'Trimming log'!$F$5:$V$5000,14,FALSE)</f>
        <v>#N/A</v>
      </c>
      <c r="S2052" s="65" t="e">
        <f>VLOOKUP(E2052,'Trimming log'!$F$5:$V$5000,15,FALSE)</f>
        <v>#N/A</v>
      </c>
      <c r="T2052" s="65" t="e">
        <f t="shared" si="409"/>
        <v>#N/A</v>
      </c>
      <c r="U2052" s="491" t="str">
        <f t="shared" si="410"/>
        <v/>
      </c>
      <c r="V2052" s="74">
        <f t="shared" si="413"/>
        <v>0</v>
      </c>
      <c r="W2052" s="134">
        <f t="shared" si="414"/>
        <v>0</v>
      </c>
      <c r="X2052" s="134" t="e">
        <f>VLOOKUP(E2052,'Trimming log'!$F$5:$Y$5000,19,FALSE)</f>
        <v>#N/A</v>
      </c>
      <c r="Y2052" s="134" t="e">
        <f>VLOOKUP(E2052,'Trimming log'!$F$5:$Y$5000,20,FALSE)</f>
        <v>#N/A</v>
      </c>
      <c r="Z2052" s="135" t="e">
        <f t="shared" si="415"/>
        <v>#N/A</v>
      </c>
      <c r="AA2052" s="135" t="e">
        <f t="shared" si="416"/>
        <v>#N/A</v>
      </c>
      <c r="AB2052" s="136" t="e">
        <f t="shared" si="417"/>
        <v>#N/A</v>
      </c>
      <c r="AC2052" s="136" t="e">
        <f t="shared" si="418"/>
        <v>#N/A</v>
      </c>
      <c r="AD2052" s="136" t="e">
        <f t="shared" si="419"/>
        <v>#N/A</v>
      </c>
      <c r="AE2052" s="136" t="e">
        <f t="shared" si="420"/>
        <v>#N/A</v>
      </c>
    </row>
    <row r="2053" spans="1:31">
      <c r="A2053" s="67" t="str">
        <f t="shared" si="408"/>
        <v/>
      </c>
      <c r="B2053" s="65">
        <f t="shared" si="411"/>
        <v>2030</v>
      </c>
      <c r="C2053" s="68" t="str">
        <f t="shared" si="412"/>
        <v/>
      </c>
      <c r="D2053" s="69"/>
      <c r="E2053" s="56"/>
      <c r="F2053" s="65" t="e">
        <f>VLOOKUP(E2053,'Trimming log'!$F$5:$V$5000,2,FALSE)</f>
        <v>#N/A</v>
      </c>
      <c r="G2053" s="65" t="e">
        <f>VLOOKUP(E2053,'Trimming log'!$F$5:$V$5000,3,FALSE)</f>
        <v>#N/A</v>
      </c>
      <c r="H2053" s="508" t="e">
        <f>VLOOKUP(E2053,'Trimming log'!$F$5:$V$5000,4,FALSE)</f>
        <v>#N/A</v>
      </c>
      <c r="I2053" s="65" t="e">
        <f>VLOOKUP(E2053,'Trimming log'!$F$5:$V$5000,5,FALSE)</f>
        <v>#N/A</v>
      </c>
      <c r="J2053" s="65" t="e">
        <f>VLOOKUP(E2053,'Trimming log'!$F$5:$V$5000,6,FALSE)</f>
        <v>#N/A</v>
      </c>
      <c r="K2053" s="65" t="e">
        <f>VLOOKUP(E2053,'Trimming log'!$F$5:$V$5000,7,FALSE)</f>
        <v>#N/A</v>
      </c>
      <c r="L2053" s="65" t="e">
        <f>VLOOKUP(E2053,'Trimming log'!$F$5:$V$5000,8,FALSE)</f>
        <v>#N/A</v>
      </c>
      <c r="M2053" s="65" t="e">
        <f>VLOOKUP(E2053,'Trimming log'!$F$5:$V$5000,9,FALSE)</f>
        <v>#N/A</v>
      </c>
      <c r="N2053" s="507" t="e">
        <f>VLOOKUP(E2053,'Trimming log'!$F$5:$V$5000,10,FALSE)</f>
        <v>#N/A</v>
      </c>
      <c r="O2053" s="65" t="e">
        <f>VLOOKUP(E2053,'Trimming log'!$F$5:$V$5000,11,FALSE)</f>
        <v>#N/A</v>
      </c>
      <c r="P2053" s="65" t="e">
        <f>VLOOKUP(E2053,'Trimming log'!$F$5:$V$5000,12,FALSE)</f>
        <v>#N/A</v>
      </c>
      <c r="Q2053" s="65" t="e">
        <f>VLOOKUP(E2053,'Trimming log'!$F$5:$V$5000,13,FALSE)</f>
        <v>#N/A</v>
      </c>
      <c r="R2053" s="65" t="e">
        <f>VLOOKUP(E2053,'Trimming log'!$F$5:$V$5000,14,FALSE)</f>
        <v>#N/A</v>
      </c>
      <c r="S2053" s="65" t="e">
        <f>VLOOKUP(E2053,'Trimming log'!$F$5:$V$5000,15,FALSE)</f>
        <v>#N/A</v>
      </c>
      <c r="T2053" s="65" t="e">
        <f t="shared" si="409"/>
        <v>#N/A</v>
      </c>
      <c r="U2053" s="491" t="str">
        <f t="shared" si="410"/>
        <v/>
      </c>
      <c r="V2053" s="74">
        <f t="shared" si="413"/>
        <v>0</v>
      </c>
      <c r="W2053" s="134">
        <f t="shared" si="414"/>
        <v>0</v>
      </c>
      <c r="X2053" s="134" t="e">
        <f>VLOOKUP(E2053,'Trimming log'!$F$5:$Y$5000,19,FALSE)</f>
        <v>#N/A</v>
      </c>
      <c r="Y2053" s="134" t="e">
        <f>VLOOKUP(E2053,'Trimming log'!$F$5:$Y$5000,20,FALSE)</f>
        <v>#N/A</v>
      </c>
      <c r="Z2053" s="135" t="e">
        <f t="shared" si="415"/>
        <v>#N/A</v>
      </c>
      <c r="AA2053" s="135" t="e">
        <f t="shared" si="416"/>
        <v>#N/A</v>
      </c>
      <c r="AB2053" s="136" t="e">
        <f t="shared" si="417"/>
        <v>#N/A</v>
      </c>
      <c r="AC2053" s="136" t="e">
        <f t="shared" si="418"/>
        <v>#N/A</v>
      </c>
      <c r="AD2053" s="136" t="e">
        <f t="shared" si="419"/>
        <v>#N/A</v>
      </c>
      <c r="AE2053" s="136" t="e">
        <f t="shared" si="420"/>
        <v>#N/A</v>
      </c>
    </row>
    <row r="2054" spans="1:31">
      <c r="A2054" s="67" t="str">
        <f t="shared" ref="A2054:A2117" si="421">IF(COUNTIF($E$6:$E$47179,E2054)&gt;1,"DOUBLE","")</f>
        <v/>
      </c>
      <c r="B2054" s="65">
        <f t="shared" si="411"/>
        <v>2031</v>
      </c>
      <c r="C2054" s="68" t="str">
        <f t="shared" si="412"/>
        <v/>
      </c>
      <c r="D2054" s="69"/>
      <c r="E2054" s="56"/>
      <c r="F2054" s="65" t="e">
        <f>VLOOKUP(E2054,'Trimming log'!$F$5:$V$5000,2,FALSE)</f>
        <v>#N/A</v>
      </c>
      <c r="G2054" s="65" t="e">
        <f>VLOOKUP(E2054,'Trimming log'!$F$5:$V$5000,3,FALSE)</f>
        <v>#N/A</v>
      </c>
      <c r="H2054" s="508" t="e">
        <f>VLOOKUP(E2054,'Trimming log'!$F$5:$V$5000,4,FALSE)</f>
        <v>#N/A</v>
      </c>
      <c r="I2054" s="65" t="e">
        <f>VLOOKUP(E2054,'Trimming log'!$F$5:$V$5000,5,FALSE)</f>
        <v>#N/A</v>
      </c>
      <c r="J2054" s="65" t="e">
        <f>VLOOKUP(E2054,'Trimming log'!$F$5:$V$5000,6,FALSE)</f>
        <v>#N/A</v>
      </c>
      <c r="K2054" s="65" t="e">
        <f>VLOOKUP(E2054,'Trimming log'!$F$5:$V$5000,7,FALSE)</f>
        <v>#N/A</v>
      </c>
      <c r="L2054" s="65" t="e">
        <f>VLOOKUP(E2054,'Trimming log'!$F$5:$V$5000,8,FALSE)</f>
        <v>#N/A</v>
      </c>
      <c r="M2054" s="65" t="e">
        <f>VLOOKUP(E2054,'Trimming log'!$F$5:$V$5000,9,FALSE)</f>
        <v>#N/A</v>
      </c>
      <c r="N2054" s="507" t="e">
        <f>VLOOKUP(E2054,'Trimming log'!$F$5:$V$5000,10,FALSE)</f>
        <v>#N/A</v>
      </c>
      <c r="O2054" s="65" t="e">
        <f>VLOOKUP(E2054,'Trimming log'!$F$5:$V$5000,11,FALSE)</f>
        <v>#N/A</v>
      </c>
      <c r="P2054" s="65" t="e">
        <f>VLOOKUP(E2054,'Trimming log'!$F$5:$V$5000,12,FALSE)</f>
        <v>#N/A</v>
      </c>
      <c r="Q2054" s="65" t="e">
        <f>VLOOKUP(E2054,'Trimming log'!$F$5:$V$5000,13,FALSE)</f>
        <v>#N/A</v>
      </c>
      <c r="R2054" s="65" t="e">
        <f>VLOOKUP(E2054,'Trimming log'!$F$5:$V$5000,14,FALSE)</f>
        <v>#N/A</v>
      </c>
      <c r="S2054" s="65" t="e">
        <f>VLOOKUP(E2054,'Trimming log'!$F$5:$V$5000,15,FALSE)</f>
        <v>#N/A</v>
      </c>
      <c r="T2054" s="65" t="e">
        <f t="shared" si="409"/>
        <v>#N/A</v>
      </c>
      <c r="U2054" s="491" t="str">
        <f t="shared" si="410"/>
        <v/>
      </c>
      <c r="V2054" s="74">
        <f t="shared" si="413"/>
        <v>0</v>
      </c>
      <c r="W2054" s="134">
        <f t="shared" si="414"/>
        <v>0</v>
      </c>
      <c r="X2054" s="134" t="e">
        <f>VLOOKUP(E2054,'Trimming log'!$F$5:$Y$5000,19,FALSE)</f>
        <v>#N/A</v>
      </c>
      <c r="Y2054" s="134" t="e">
        <f>VLOOKUP(E2054,'Trimming log'!$F$5:$Y$5000,20,FALSE)</f>
        <v>#N/A</v>
      </c>
      <c r="Z2054" s="135" t="e">
        <f t="shared" si="415"/>
        <v>#N/A</v>
      </c>
      <c r="AA2054" s="135" t="e">
        <f t="shared" si="416"/>
        <v>#N/A</v>
      </c>
      <c r="AB2054" s="136" t="e">
        <f t="shared" si="417"/>
        <v>#N/A</v>
      </c>
      <c r="AC2054" s="136" t="e">
        <f t="shared" si="418"/>
        <v>#N/A</v>
      </c>
      <c r="AD2054" s="136" t="e">
        <f t="shared" si="419"/>
        <v>#N/A</v>
      </c>
      <c r="AE2054" s="136" t="e">
        <f t="shared" si="420"/>
        <v>#N/A</v>
      </c>
    </row>
    <row r="2055" spans="1:31">
      <c r="A2055" s="67" t="str">
        <f t="shared" si="421"/>
        <v/>
      </c>
      <c r="B2055" s="65">
        <f t="shared" si="411"/>
        <v>2032</v>
      </c>
      <c r="C2055" s="68" t="str">
        <f t="shared" si="412"/>
        <v/>
      </c>
      <c r="D2055" s="69"/>
      <c r="E2055" s="56"/>
      <c r="F2055" s="65" t="e">
        <f>VLOOKUP(E2055,'Trimming log'!$F$5:$V$5000,2,FALSE)</f>
        <v>#N/A</v>
      </c>
      <c r="G2055" s="65" t="e">
        <f>VLOOKUP(E2055,'Trimming log'!$F$5:$V$5000,3,FALSE)</f>
        <v>#N/A</v>
      </c>
      <c r="H2055" s="508" t="e">
        <f>VLOOKUP(E2055,'Trimming log'!$F$5:$V$5000,4,FALSE)</f>
        <v>#N/A</v>
      </c>
      <c r="I2055" s="65" t="e">
        <f>VLOOKUP(E2055,'Trimming log'!$F$5:$V$5000,5,FALSE)</f>
        <v>#N/A</v>
      </c>
      <c r="J2055" s="65" t="e">
        <f>VLOOKUP(E2055,'Trimming log'!$F$5:$V$5000,6,FALSE)</f>
        <v>#N/A</v>
      </c>
      <c r="K2055" s="65" t="e">
        <f>VLOOKUP(E2055,'Trimming log'!$F$5:$V$5000,7,FALSE)</f>
        <v>#N/A</v>
      </c>
      <c r="L2055" s="65" t="e">
        <f>VLOOKUP(E2055,'Trimming log'!$F$5:$V$5000,8,FALSE)</f>
        <v>#N/A</v>
      </c>
      <c r="M2055" s="65" t="e">
        <f>VLOOKUP(E2055,'Trimming log'!$F$5:$V$5000,9,FALSE)</f>
        <v>#N/A</v>
      </c>
      <c r="N2055" s="507" t="e">
        <f>VLOOKUP(E2055,'Trimming log'!$F$5:$V$5000,10,FALSE)</f>
        <v>#N/A</v>
      </c>
      <c r="O2055" s="65" t="e">
        <f>VLOOKUP(E2055,'Trimming log'!$F$5:$V$5000,11,FALSE)</f>
        <v>#N/A</v>
      </c>
      <c r="P2055" s="65" t="e">
        <f>VLOOKUP(E2055,'Trimming log'!$F$5:$V$5000,12,FALSE)</f>
        <v>#N/A</v>
      </c>
      <c r="Q2055" s="65" t="e">
        <f>VLOOKUP(E2055,'Trimming log'!$F$5:$V$5000,13,FALSE)</f>
        <v>#N/A</v>
      </c>
      <c r="R2055" s="65" t="e">
        <f>VLOOKUP(E2055,'Trimming log'!$F$5:$V$5000,14,FALSE)</f>
        <v>#N/A</v>
      </c>
      <c r="S2055" s="65" t="e">
        <f>VLOOKUP(E2055,'Trimming log'!$F$5:$V$5000,15,FALSE)</f>
        <v>#N/A</v>
      </c>
      <c r="T2055" s="65" t="e">
        <f t="shared" ref="T2055:T2118" si="422">O2055-Q2055</f>
        <v>#N/A</v>
      </c>
      <c r="U2055" s="491" t="str">
        <f t="shared" ref="U2055:U2118" si="423">IF(C2055="","",(SUMIF($D$2:$D$25116,D2055,$O$2:$O$25116)))</f>
        <v/>
      </c>
      <c r="V2055" s="74">
        <f t="shared" si="413"/>
        <v>0</v>
      </c>
      <c r="W2055" s="134">
        <f t="shared" si="414"/>
        <v>0</v>
      </c>
      <c r="X2055" s="134" t="e">
        <f>VLOOKUP(E2055,'Trimming log'!$F$5:$Y$5000,19,FALSE)</f>
        <v>#N/A</v>
      </c>
      <c r="Y2055" s="134" t="e">
        <f>VLOOKUP(E2055,'Trimming log'!$F$5:$Y$5000,20,FALSE)</f>
        <v>#N/A</v>
      </c>
      <c r="Z2055" s="135" t="e">
        <f t="shared" si="415"/>
        <v>#N/A</v>
      </c>
      <c r="AA2055" s="135" t="e">
        <f t="shared" si="416"/>
        <v>#N/A</v>
      </c>
      <c r="AB2055" s="136" t="e">
        <f t="shared" si="417"/>
        <v>#N/A</v>
      </c>
      <c r="AC2055" s="136" t="e">
        <f t="shared" si="418"/>
        <v>#N/A</v>
      </c>
      <c r="AD2055" s="136" t="e">
        <f t="shared" si="419"/>
        <v>#N/A</v>
      </c>
      <c r="AE2055" s="136" t="e">
        <f t="shared" si="420"/>
        <v>#N/A</v>
      </c>
    </row>
    <row r="2056" spans="1:31">
      <c r="A2056" s="67" t="str">
        <f t="shared" si="421"/>
        <v/>
      </c>
      <c r="B2056" s="65">
        <f t="shared" ref="B2056:B2119" si="424">+B2055+1</f>
        <v>2033</v>
      </c>
      <c r="C2056" s="68" t="str">
        <f t="shared" ref="C2056:C2119" si="425">IF(D2056="","",(IF(D2057=D2056,"",1)))</f>
        <v/>
      </c>
      <c r="D2056" s="69"/>
      <c r="E2056" s="56"/>
      <c r="F2056" s="65" t="e">
        <f>VLOOKUP(E2056,'Trimming log'!$F$5:$V$5000,2,FALSE)</f>
        <v>#N/A</v>
      </c>
      <c r="G2056" s="65" t="e">
        <f>VLOOKUP(E2056,'Trimming log'!$F$5:$V$5000,3,FALSE)</f>
        <v>#N/A</v>
      </c>
      <c r="H2056" s="508" t="e">
        <f>VLOOKUP(E2056,'Trimming log'!$F$5:$V$5000,4,FALSE)</f>
        <v>#N/A</v>
      </c>
      <c r="I2056" s="65" t="e">
        <f>VLOOKUP(E2056,'Trimming log'!$F$5:$V$5000,5,FALSE)</f>
        <v>#N/A</v>
      </c>
      <c r="J2056" s="65" t="e">
        <f>VLOOKUP(E2056,'Trimming log'!$F$5:$V$5000,6,FALSE)</f>
        <v>#N/A</v>
      </c>
      <c r="K2056" s="65" t="e">
        <f>VLOOKUP(E2056,'Trimming log'!$F$5:$V$5000,7,FALSE)</f>
        <v>#N/A</v>
      </c>
      <c r="L2056" s="65" t="e">
        <f>VLOOKUP(E2056,'Trimming log'!$F$5:$V$5000,8,FALSE)</f>
        <v>#N/A</v>
      </c>
      <c r="M2056" s="65" t="e">
        <f>VLOOKUP(E2056,'Trimming log'!$F$5:$V$5000,9,FALSE)</f>
        <v>#N/A</v>
      </c>
      <c r="N2056" s="507" t="e">
        <f>VLOOKUP(E2056,'Trimming log'!$F$5:$V$5000,10,FALSE)</f>
        <v>#N/A</v>
      </c>
      <c r="O2056" s="65" t="e">
        <f>VLOOKUP(E2056,'Trimming log'!$F$5:$V$5000,11,FALSE)</f>
        <v>#N/A</v>
      </c>
      <c r="P2056" s="65" t="e">
        <f>VLOOKUP(E2056,'Trimming log'!$F$5:$V$5000,12,FALSE)</f>
        <v>#N/A</v>
      </c>
      <c r="Q2056" s="65" t="e">
        <f>VLOOKUP(E2056,'Trimming log'!$F$5:$V$5000,13,FALSE)</f>
        <v>#N/A</v>
      </c>
      <c r="R2056" s="65" t="e">
        <f>VLOOKUP(E2056,'Trimming log'!$F$5:$V$5000,14,FALSE)</f>
        <v>#N/A</v>
      </c>
      <c r="S2056" s="65" t="e">
        <f>VLOOKUP(E2056,'Trimming log'!$F$5:$V$5000,15,FALSE)</f>
        <v>#N/A</v>
      </c>
      <c r="T2056" s="65" t="e">
        <f t="shared" si="422"/>
        <v>#N/A</v>
      </c>
      <c r="U2056" s="491" t="str">
        <f t="shared" si="423"/>
        <v/>
      </c>
      <c r="V2056" s="74">
        <f t="shared" ref="V2056:V2119" si="426">D2056</f>
        <v>0</v>
      </c>
      <c r="W2056" s="134">
        <f t="shared" ref="W2056:W2119" si="427">E2056</f>
        <v>0</v>
      </c>
      <c r="X2056" s="134" t="e">
        <f>VLOOKUP(E2056,'Trimming log'!$F$5:$Y$5000,19,FALSE)</f>
        <v>#N/A</v>
      </c>
      <c r="Y2056" s="134" t="e">
        <f>VLOOKUP(E2056,'Trimming log'!$F$5:$Y$5000,20,FALSE)</f>
        <v>#N/A</v>
      </c>
      <c r="Z2056" s="135" t="e">
        <f t="shared" ref="Z2056:Z2119" si="428">G2056</f>
        <v>#N/A</v>
      </c>
      <c r="AA2056" s="135" t="e">
        <f t="shared" ref="AA2056:AA2119" si="429">H2056</f>
        <v>#N/A</v>
      </c>
      <c r="AB2056" s="136" t="e">
        <f t="shared" ref="AB2056:AB2119" si="430">N2056</f>
        <v>#N/A</v>
      </c>
      <c r="AC2056" s="136" t="e">
        <f t="shared" ref="AC2056:AC2119" si="431">O2056</f>
        <v>#N/A</v>
      </c>
      <c r="AD2056" s="136" t="e">
        <f t="shared" ref="AD2056:AD2119" si="432">Q2056</f>
        <v>#N/A</v>
      </c>
      <c r="AE2056" s="136" t="e">
        <f t="shared" ref="AE2056:AE2119" si="433">T2056</f>
        <v>#N/A</v>
      </c>
    </row>
    <row r="2057" spans="1:31">
      <c r="A2057" s="67" t="str">
        <f t="shared" si="421"/>
        <v/>
      </c>
      <c r="B2057" s="65">
        <f t="shared" si="424"/>
        <v>2034</v>
      </c>
      <c r="C2057" s="68" t="str">
        <f t="shared" si="425"/>
        <v/>
      </c>
      <c r="D2057" s="69"/>
      <c r="E2057" s="56"/>
      <c r="F2057" s="65" t="e">
        <f>VLOOKUP(E2057,'Trimming log'!$F$5:$V$5000,2,FALSE)</f>
        <v>#N/A</v>
      </c>
      <c r="G2057" s="65" t="e">
        <f>VLOOKUP(E2057,'Trimming log'!$F$5:$V$5000,3,FALSE)</f>
        <v>#N/A</v>
      </c>
      <c r="H2057" s="508" t="e">
        <f>VLOOKUP(E2057,'Trimming log'!$F$5:$V$5000,4,FALSE)</f>
        <v>#N/A</v>
      </c>
      <c r="I2057" s="65" t="e">
        <f>VLOOKUP(E2057,'Trimming log'!$F$5:$V$5000,5,FALSE)</f>
        <v>#N/A</v>
      </c>
      <c r="J2057" s="65" t="e">
        <f>VLOOKUP(E2057,'Trimming log'!$F$5:$V$5000,6,FALSE)</f>
        <v>#N/A</v>
      </c>
      <c r="K2057" s="65" t="e">
        <f>VLOOKUP(E2057,'Trimming log'!$F$5:$V$5000,7,FALSE)</f>
        <v>#N/A</v>
      </c>
      <c r="L2057" s="65" t="e">
        <f>VLOOKUP(E2057,'Trimming log'!$F$5:$V$5000,8,FALSE)</f>
        <v>#N/A</v>
      </c>
      <c r="M2057" s="65" t="e">
        <f>VLOOKUP(E2057,'Trimming log'!$F$5:$V$5000,9,FALSE)</f>
        <v>#N/A</v>
      </c>
      <c r="N2057" s="507" t="e">
        <f>VLOOKUP(E2057,'Trimming log'!$F$5:$V$5000,10,FALSE)</f>
        <v>#N/A</v>
      </c>
      <c r="O2057" s="65" t="e">
        <f>VLOOKUP(E2057,'Trimming log'!$F$5:$V$5000,11,FALSE)</f>
        <v>#N/A</v>
      </c>
      <c r="P2057" s="65" t="e">
        <f>VLOOKUP(E2057,'Trimming log'!$F$5:$V$5000,12,FALSE)</f>
        <v>#N/A</v>
      </c>
      <c r="Q2057" s="65" t="e">
        <f>VLOOKUP(E2057,'Trimming log'!$F$5:$V$5000,13,FALSE)</f>
        <v>#N/A</v>
      </c>
      <c r="R2057" s="65" t="e">
        <f>VLOOKUP(E2057,'Trimming log'!$F$5:$V$5000,14,FALSE)</f>
        <v>#N/A</v>
      </c>
      <c r="S2057" s="65" t="e">
        <f>VLOOKUP(E2057,'Trimming log'!$F$5:$V$5000,15,FALSE)</f>
        <v>#N/A</v>
      </c>
      <c r="T2057" s="65" t="e">
        <f t="shared" si="422"/>
        <v>#N/A</v>
      </c>
      <c r="U2057" s="491" t="str">
        <f t="shared" si="423"/>
        <v/>
      </c>
      <c r="V2057" s="74">
        <f t="shared" si="426"/>
        <v>0</v>
      </c>
      <c r="W2057" s="134">
        <f t="shared" si="427"/>
        <v>0</v>
      </c>
      <c r="X2057" s="134" t="e">
        <f>VLOOKUP(E2057,'Trimming log'!$F$5:$Y$5000,19,FALSE)</f>
        <v>#N/A</v>
      </c>
      <c r="Y2057" s="134" t="e">
        <f>VLOOKUP(E2057,'Trimming log'!$F$5:$Y$5000,20,FALSE)</f>
        <v>#N/A</v>
      </c>
      <c r="Z2057" s="135" t="e">
        <f t="shared" si="428"/>
        <v>#N/A</v>
      </c>
      <c r="AA2057" s="135" t="e">
        <f t="shared" si="429"/>
        <v>#N/A</v>
      </c>
      <c r="AB2057" s="136" t="e">
        <f t="shared" si="430"/>
        <v>#N/A</v>
      </c>
      <c r="AC2057" s="136" t="e">
        <f t="shared" si="431"/>
        <v>#N/A</v>
      </c>
      <c r="AD2057" s="136" t="e">
        <f t="shared" si="432"/>
        <v>#N/A</v>
      </c>
      <c r="AE2057" s="136" t="e">
        <f t="shared" si="433"/>
        <v>#N/A</v>
      </c>
    </row>
    <row r="2058" spans="1:31">
      <c r="A2058" s="67" t="str">
        <f t="shared" si="421"/>
        <v/>
      </c>
      <c r="B2058" s="65">
        <f t="shared" si="424"/>
        <v>2035</v>
      </c>
      <c r="C2058" s="68" t="str">
        <f t="shared" si="425"/>
        <v/>
      </c>
      <c r="D2058" s="69"/>
      <c r="E2058" s="56"/>
      <c r="F2058" s="65" t="e">
        <f>VLOOKUP(E2058,'Trimming log'!$F$5:$V$5000,2,FALSE)</f>
        <v>#N/A</v>
      </c>
      <c r="G2058" s="65" t="e">
        <f>VLOOKUP(E2058,'Trimming log'!$F$5:$V$5000,3,FALSE)</f>
        <v>#N/A</v>
      </c>
      <c r="H2058" s="508" t="e">
        <f>VLOOKUP(E2058,'Trimming log'!$F$5:$V$5000,4,FALSE)</f>
        <v>#N/A</v>
      </c>
      <c r="I2058" s="65" t="e">
        <f>VLOOKUP(E2058,'Trimming log'!$F$5:$V$5000,5,FALSE)</f>
        <v>#N/A</v>
      </c>
      <c r="J2058" s="65" t="e">
        <f>VLOOKUP(E2058,'Trimming log'!$F$5:$V$5000,6,FALSE)</f>
        <v>#N/A</v>
      </c>
      <c r="K2058" s="65" t="e">
        <f>VLOOKUP(E2058,'Trimming log'!$F$5:$V$5000,7,FALSE)</f>
        <v>#N/A</v>
      </c>
      <c r="L2058" s="65" t="e">
        <f>VLOOKUP(E2058,'Trimming log'!$F$5:$V$5000,8,FALSE)</f>
        <v>#N/A</v>
      </c>
      <c r="M2058" s="65" t="e">
        <f>VLOOKUP(E2058,'Trimming log'!$F$5:$V$5000,9,FALSE)</f>
        <v>#N/A</v>
      </c>
      <c r="N2058" s="507" t="e">
        <f>VLOOKUP(E2058,'Trimming log'!$F$5:$V$5000,10,FALSE)</f>
        <v>#N/A</v>
      </c>
      <c r="O2058" s="65" t="e">
        <f>VLOOKUP(E2058,'Trimming log'!$F$5:$V$5000,11,FALSE)</f>
        <v>#N/A</v>
      </c>
      <c r="P2058" s="65" t="e">
        <f>VLOOKUP(E2058,'Trimming log'!$F$5:$V$5000,12,FALSE)</f>
        <v>#N/A</v>
      </c>
      <c r="Q2058" s="65" t="e">
        <f>VLOOKUP(E2058,'Trimming log'!$F$5:$V$5000,13,FALSE)</f>
        <v>#N/A</v>
      </c>
      <c r="R2058" s="65" t="e">
        <f>VLOOKUP(E2058,'Trimming log'!$F$5:$V$5000,14,FALSE)</f>
        <v>#N/A</v>
      </c>
      <c r="S2058" s="65" t="e">
        <f>VLOOKUP(E2058,'Trimming log'!$F$5:$V$5000,15,FALSE)</f>
        <v>#N/A</v>
      </c>
      <c r="T2058" s="65" t="e">
        <f t="shared" si="422"/>
        <v>#N/A</v>
      </c>
      <c r="U2058" s="491" t="str">
        <f t="shared" si="423"/>
        <v/>
      </c>
      <c r="V2058" s="74">
        <f t="shared" si="426"/>
        <v>0</v>
      </c>
      <c r="W2058" s="134">
        <f t="shared" si="427"/>
        <v>0</v>
      </c>
      <c r="X2058" s="134" t="e">
        <f>VLOOKUP(E2058,'Trimming log'!$F$5:$Y$5000,19,FALSE)</f>
        <v>#N/A</v>
      </c>
      <c r="Y2058" s="134" t="e">
        <f>VLOOKUP(E2058,'Trimming log'!$F$5:$Y$5000,20,FALSE)</f>
        <v>#N/A</v>
      </c>
      <c r="Z2058" s="135" t="e">
        <f t="shared" si="428"/>
        <v>#N/A</v>
      </c>
      <c r="AA2058" s="135" t="e">
        <f t="shared" si="429"/>
        <v>#N/A</v>
      </c>
      <c r="AB2058" s="136" t="e">
        <f t="shared" si="430"/>
        <v>#N/A</v>
      </c>
      <c r="AC2058" s="136" t="e">
        <f t="shared" si="431"/>
        <v>#N/A</v>
      </c>
      <c r="AD2058" s="136" t="e">
        <f t="shared" si="432"/>
        <v>#N/A</v>
      </c>
      <c r="AE2058" s="136" t="e">
        <f t="shared" si="433"/>
        <v>#N/A</v>
      </c>
    </row>
    <row r="2059" spans="1:31">
      <c r="A2059" s="67" t="str">
        <f t="shared" si="421"/>
        <v/>
      </c>
      <c r="B2059" s="65">
        <f t="shared" si="424"/>
        <v>2036</v>
      </c>
      <c r="C2059" s="68" t="str">
        <f t="shared" si="425"/>
        <v/>
      </c>
      <c r="D2059" s="69"/>
      <c r="E2059" s="56"/>
      <c r="F2059" s="65" t="e">
        <f>VLOOKUP(E2059,'Trimming log'!$F$5:$V$5000,2,FALSE)</f>
        <v>#N/A</v>
      </c>
      <c r="G2059" s="65" t="e">
        <f>VLOOKUP(E2059,'Trimming log'!$F$5:$V$5000,3,FALSE)</f>
        <v>#N/A</v>
      </c>
      <c r="H2059" s="508" t="e">
        <f>VLOOKUP(E2059,'Trimming log'!$F$5:$V$5000,4,FALSE)</f>
        <v>#N/A</v>
      </c>
      <c r="I2059" s="65" t="e">
        <f>VLOOKUP(E2059,'Trimming log'!$F$5:$V$5000,5,FALSE)</f>
        <v>#N/A</v>
      </c>
      <c r="J2059" s="65" t="e">
        <f>VLOOKUP(E2059,'Trimming log'!$F$5:$V$5000,6,FALSE)</f>
        <v>#N/A</v>
      </c>
      <c r="K2059" s="65" t="e">
        <f>VLOOKUP(E2059,'Trimming log'!$F$5:$V$5000,7,FALSE)</f>
        <v>#N/A</v>
      </c>
      <c r="L2059" s="65" t="e">
        <f>VLOOKUP(E2059,'Trimming log'!$F$5:$V$5000,8,FALSE)</f>
        <v>#N/A</v>
      </c>
      <c r="M2059" s="65" t="e">
        <f>VLOOKUP(E2059,'Trimming log'!$F$5:$V$5000,9,FALSE)</f>
        <v>#N/A</v>
      </c>
      <c r="N2059" s="507" t="e">
        <f>VLOOKUP(E2059,'Trimming log'!$F$5:$V$5000,10,FALSE)</f>
        <v>#N/A</v>
      </c>
      <c r="O2059" s="65" t="e">
        <f>VLOOKUP(E2059,'Trimming log'!$F$5:$V$5000,11,FALSE)</f>
        <v>#N/A</v>
      </c>
      <c r="P2059" s="65" t="e">
        <f>VLOOKUP(E2059,'Trimming log'!$F$5:$V$5000,12,FALSE)</f>
        <v>#N/A</v>
      </c>
      <c r="Q2059" s="65" t="e">
        <f>VLOOKUP(E2059,'Trimming log'!$F$5:$V$5000,13,FALSE)</f>
        <v>#N/A</v>
      </c>
      <c r="R2059" s="65" t="e">
        <f>VLOOKUP(E2059,'Trimming log'!$F$5:$V$5000,14,FALSE)</f>
        <v>#N/A</v>
      </c>
      <c r="S2059" s="65" t="e">
        <f>VLOOKUP(E2059,'Trimming log'!$F$5:$V$5000,15,FALSE)</f>
        <v>#N/A</v>
      </c>
      <c r="T2059" s="65" t="e">
        <f t="shared" si="422"/>
        <v>#N/A</v>
      </c>
      <c r="U2059" s="491" t="str">
        <f t="shared" si="423"/>
        <v/>
      </c>
      <c r="V2059" s="74">
        <f t="shared" si="426"/>
        <v>0</v>
      </c>
      <c r="W2059" s="134">
        <f t="shared" si="427"/>
        <v>0</v>
      </c>
      <c r="X2059" s="134" t="e">
        <f>VLOOKUP(E2059,'Trimming log'!$F$5:$Y$5000,19,FALSE)</f>
        <v>#N/A</v>
      </c>
      <c r="Y2059" s="134" t="e">
        <f>VLOOKUP(E2059,'Trimming log'!$F$5:$Y$5000,20,FALSE)</f>
        <v>#N/A</v>
      </c>
      <c r="Z2059" s="135" t="e">
        <f t="shared" si="428"/>
        <v>#N/A</v>
      </c>
      <c r="AA2059" s="135" t="e">
        <f t="shared" si="429"/>
        <v>#N/A</v>
      </c>
      <c r="AB2059" s="136" t="e">
        <f t="shared" si="430"/>
        <v>#N/A</v>
      </c>
      <c r="AC2059" s="136" t="e">
        <f t="shared" si="431"/>
        <v>#N/A</v>
      </c>
      <c r="AD2059" s="136" t="e">
        <f t="shared" si="432"/>
        <v>#N/A</v>
      </c>
      <c r="AE2059" s="136" t="e">
        <f t="shared" si="433"/>
        <v>#N/A</v>
      </c>
    </row>
    <row r="2060" spans="1:31">
      <c r="A2060" s="67" t="str">
        <f t="shared" si="421"/>
        <v/>
      </c>
      <c r="B2060" s="65">
        <f t="shared" si="424"/>
        <v>2037</v>
      </c>
      <c r="C2060" s="68" t="str">
        <f t="shared" si="425"/>
        <v/>
      </c>
      <c r="D2060" s="69"/>
      <c r="E2060" s="56"/>
      <c r="F2060" s="65" t="e">
        <f>VLOOKUP(E2060,'Trimming log'!$F$5:$V$5000,2,FALSE)</f>
        <v>#N/A</v>
      </c>
      <c r="G2060" s="65" t="e">
        <f>VLOOKUP(E2060,'Trimming log'!$F$5:$V$5000,3,FALSE)</f>
        <v>#N/A</v>
      </c>
      <c r="H2060" s="508" t="e">
        <f>VLOOKUP(E2060,'Trimming log'!$F$5:$V$5000,4,FALSE)</f>
        <v>#N/A</v>
      </c>
      <c r="I2060" s="65" t="e">
        <f>VLOOKUP(E2060,'Trimming log'!$F$5:$V$5000,5,FALSE)</f>
        <v>#N/A</v>
      </c>
      <c r="J2060" s="65" t="e">
        <f>VLOOKUP(E2060,'Trimming log'!$F$5:$V$5000,6,FALSE)</f>
        <v>#N/A</v>
      </c>
      <c r="K2060" s="65" t="e">
        <f>VLOOKUP(E2060,'Trimming log'!$F$5:$V$5000,7,FALSE)</f>
        <v>#N/A</v>
      </c>
      <c r="L2060" s="65" t="e">
        <f>VLOOKUP(E2060,'Trimming log'!$F$5:$V$5000,8,FALSE)</f>
        <v>#N/A</v>
      </c>
      <c r="M2060" s="65" t="e">
        <f>VLOOKUP(E2060,'Trimming log'!$F$5:$V$5000,9,FALSE)</f>
        <v>#N/A</v>
      </c>
      <c r="N2060" s="507" t="e">
        <f>VLOOKUP(E2060,'Trimming log'!$F$5:$V$5000,10,FALSE)</f>
        <v>#N/A</v>
      </c>
      <c r="O2060" s="65" t="e">
        <f>VLOOKUP(E2060,'Trimming log'!$F$5:$V$5000,11,FALSE)</f>
        <v>#N/A</v>
      </c>
      <c r="P2060" s="65" t="e">
        <f>VLOOKUP(E2060,'Trimming log'!$F$5:$V$5000,12,FALSE)</f>
        <v>#N/A</v>
      </c>
      <c r="Q2060" s="65" t="e">
        <f>VLOOKUP(E2060,'Trimming log'!$F$5:$V$5000,13,FALSE)</f>
        <v>#N/A</v>
      </c>
      <c r="R2060" s="65" t="e">
        <f>VLOOKUP(E2060,'Trimming log'!$F$5:$V$5000,14,FALSE)</f>
        <v>#N/A</v>
      </c>
      <c r="S2060" s="65" t="e">
        <f>VLOOKUP(E2060,'Trimming log'!$F$5:$V$5000,15,FALSE)</f>
        <v>#N/A</v>
      </c>
      <c r="T2060" s="65" t="e">
        <f t="shared" si="422"/>
        <v>#N/A</v>
      </c>
      <c r="U2060" s="491" t="str">
        <f t="shared" si="423"/>
        <v/>
      </c>
      <c r="V2060" s="74">
        <f t="shared" si="426"/>
        <v>0</v>
      </c>
      <c r="W2060" s="134">
        <f t="shared" si="427"/>
        <v>0</v>
      </c>
      <c r="X2060" s="134" t="e">
        <f>VLOOKUP(E2060,'Trimming log'!$F$5:$Y$5000,19,FALSE)</f>
        <v>#N/A</v>
      </c>
      <c r="Y2060" s="134" t="e">
        <f>VLOOKUP(E2060,'Trimming log'!$F$5:$Y$5000,20,FALSE)</f>
        <v>#N/A</v>
      </c>
      <c r="Z2060" s="135" t="e">
        <f t="shared" si="428"/>
        <v>#N/A</v>
      </c>
      <c r="AA2060" s="135" t="e">
        <f t="shared" si="429"/>
        <v>#N/A</v>
      </c>
      <c r="AB2060" s="136" t="e">
        <f t="shared" si="430"/>
        <v>#N/A</v>
      </c>
      <c r="AC2060" s="136" t="e">
        <f t="shared" si="431"/>
        <v>#N/A</v>
      </c>
      <c r="AD2060" s="136" t="e">
        <f t="shared" si="432"/>
        <v>#N/A</v>
      </c>
      <c r="AE2060" s="136" t="e">
        <f t="shared" si="433"/>
        <v>#N/A</v>
      </c>
    </row>
    <row r="2061" spans="1:31">
      <c r="A2061" s="67" t="str">
        <f t="shared" si="421"/>
        <v/>
      </c>
      <c r="B2061" s="65">
        <f t="shared" si="424"/>
        <v>2038</v>
      </c>
      <c r="C2061" s="68" t="str">
        <f t="shared" si="425"/>
        <v/>
      </c>
      <c r="D2061" s="69"/>
      <c r="E2061" s="56"/>
      <c r="F2061" s="65" t="e">
        <f>VLOOKUP(E2061,'Trimming log'!$F$5:$V$5000,2,FALSE)</f>
        <v>#N/A</v>
      </c>
      <c r="G2061" s="65" t="e">
        <f>VLOOKUP(E2061,'Trimming log'!$F$5:$V$5000,3,FALSE)</f>
        <v>#N/A</v>
      </c>
      <c r="H2061" s="508" t="e">
        <f>VLOOKUP(E2061,'Trimming log'!$F$5:$V$5000,4,FALSE)</f>
        <v>#N/A</v>
      </c>
      <c r="I2061" s="65" t="e">
        <f>VLOOKUP(E2061,'Trimming log'!$F$5:$V$5000,5,FALSE)</f>
        <v>#N/A</v>
      </c>
      <c r="J2061" s="65" t="e">
        <f>VLOOKUP(E2061,'Trimming log'!$F$5:$V$5000,6,FALSE)</f>
        <v>#N/A</v>
      </c>
      <c r="K2061" s="65" t="e">
        <f>VLOOKUP(E2061,'Trimming log'!$F$5:$V$5000,7,FALSE)</f>
        <v>#N/A</v>
      </c>
      <c r="L2061" s="65" t="e">
        <f>VLOOKUP(E2061,'Trimming log'!$F$5:$V$5000,8,FALSE)</f>
        <v>#N/A</v>
      </c>
      <c r="M2061" s="65" t="e">
        <f>VLOOKUP(E2061,'Trimming log'!$F$5:$V$5000,9,FALSE)</f>
        <v>#N/A</v>
      </c>
      <c r="N2061" s="507" t="e">
        <f>VLOOKUP(E2061,'Trimming log'!$F$5:$V$5000,10,FALSE)</f>
        <v>#N/A</v>
      </c>
      <c r="O2061" s="65" t="e">
        <f>VLOOKUP(E2061,'Trimming log'!$F$5:$V$5000,11,FALSE)</f>
        <v>#N/A</v>
      </c>
      <c r="P2061" s="65" t="e">
        <f>VLOOKUP(E2061,'Trimming log'!$F$5:$V$5000,12,FALSE)</f>
        <v>#N/A</v>
      </c>
      <c r="Q2061" s="65" t="e">
        <f>VLOOKUP(E2061,'Trimming log'!$F$5:$V$5000,13,FALSE)</f>
        <v>#N/A</v>
      </c>
      <c r="R2061" s="65" t="e">
        <f>VLOOKUP(E2061,'Trimming log'!$F$5:$V$5000,14,FALSE)</f>
        <v>#N/A</v>
      </c>
      <c r="S2061" s="65" t="e">
        <f>VLOOKUP(E2061,'Trimming log'!$F$5:$V$5000,15,FALSE)</f>
        <v>#N/A</v>
      </c>
      <c r="T2061" s="65" t="e">
        <f t="shared" si="422"/>
        <v>#N/A</v>
      </c>
      <c r="U2061" s="491" t="str">
        <f t="shared" si="423"/>
        <v/>
      </c>
      <c r="V2061" s="74">
        <f t="shared" si="426"/>
        <v>0</v>
      </c>
      <c r="W2061" s="134">
        <f t="shared" si="427"/>
        <v>0</v>
      </c>
      <c r="X2061" s="134" t="e">
        <f>VLOOKUP(E2061,'Trimming log'!$F$5:$Y$5000,19,FALSE)</f>
        <v>#N/A</v>
      </c>
      <c r="Y2061" s="134" t="e">
        <f>VLOOKUP(E2061,'Trimming log'!$F$5:$Y$5000,20,FALSE)</f>
        <v>#N/A</v>
      </c>
      <c r="Z2061" s="135" t="e">
        <f t="shared" si="428"/>
        <v>#N/A</v>
      </c>
      <c r="AA2061" s="135" t="e">
        <f t="shared" si="429"/>
        <v>#N/A</v>
      </c>
      <c r="AB2061" s="136" t="e">
        <f t="shared" si="430"/>
        <v>#N/A</v>
      </c>
      <c r="AC2061" s="136" t="e">
        <f t="shared" si="431"/>
        <v>#N/A</v>
      </c>
      <c r="AD2061" s="136" t="e">
        <f t="shared" si="432"/>
        <v>#N/A</v>
      </c>
      <c r="AE2061" s="136" t="e">
        <f t="shared" si="433"/>
        <v>#N/A</v>
      </c>
    </row>
    <row r="2062" spans="1:31">
      <c r="A2062" s="67" t="str">
        <f t="shared" si="421"/>
        <v/>
      </c>
      <c r="B2062" s="65">
        <f t="shared" si="424"/>
        <v>2039</v>
      </c>
      <c r="C2062" s="68" t="str">
        <f t="shared" si="425"/>
        <v/>
      </c>
      <c r="D2062" s="69"/>
      <c r="E2062" s="56"/>
      <c r="F2062" s="65" t="e">
        <f>VLOOKUP(E2062,'Trimming log'!$F$5:$V$5000,2,FALSE)</f>
        <v>#N/A</v>
      </c>
      <c r="G2062" s="65" t="e">
        <f>VLOOKUP(E2062,'Trimming log'!$F$5:$V$5000,3,FALSE)</f>
        <v>#N/A</v>
      </c>
      <c r="H2062" s="508" t="e">
        <f>VLOOKUP(E2062,'Trimming log'!$F$5:$V$5000,4,FALSE)</f>
        <v>#N/A</v>
      </c>
      <c r="I2062" s="65" t="e">
        <f>VLOOKUP(E2062,'Trimming log'!$F$5:$V$5000,5,FALSE)</f>
        <v>#N/A</v>
      </c>
      <c r="J2062" s="65" t="e">
        <f>VLOOKUP(E2062,'Trimming log'!$F$5:$V$5000,6,FALSE)</f>
        <v>#N/A</v>
      </c>
      <c r="K2062" s="65" t="e">
        <f>VLOOKUP(E2062,'Trimming log'!$F$5:$V$5000,7,FALSE)</f>
        <v>#N/A</v>
      </c>
      <c r="L2062" s="65" t="e">
        <f>VLOOKUP(E2062,'Trimming log'!$F$5:$V$5000,8,FALSE)</f>
        <v>#N/A</v>
      </c>
      <c r="M2062" s="65" t="e">
        <f>VLOOKUP(E2062,'Trimming log'!$F$5:$V$5000,9,FALSE)</f>
        <v>#N/A</v>
      </c>
      <c r="N2062" s="507" t="e">
        <f>VLOOKUP(E2062,'Trimming log'!$F$5:$V$5000,10,FALSE)</f>
        <v>#N/A</v>
      </c>
      <c r="O2062" s="65" t="e">
        <f>VLOOKUP(E2062,'Trimming log'!$F$5:$V$5000,11,FALSE)</f>
        <v>#N/A</v>
      </c>
      <c r="P2062" s="65" t="e">
        <f>VLOOKUP(E2062,'Trimming log'!$F$5:$V$5000,12,FALSE)</f>
        <v>#N/A</v>
      </c>
      <c r="Q2062" s="65" t="e">
        <f>VLOOKUP(E2062,'Trimming log'!$F$5:$V$5000,13,FALSE)</f>
        <v>#N/A</v>
      </c>
      <c r="R2062" s="65" t="e">
        <f>VLOOKUP(E2062,'Trimming log'!$F$5:$V$5000,14,FALSE)</f>
        <v>#N/A</v>
      </c>
      <c r="S2062" s="65" t="e">
        <f>VLOOKUP(E2062,'Trimming log'!$F$5:$V$5000,15,FALSE)</f>
        <v>#N/A</v>
      </c>
      <c r="T2062" s="65" t="e">
        <f t="shared" si="422"/>
        <v>#N/A</v>
      </c>
      <c r="U2062" s="491" t="str">
        <f t="shared" si="423"/>
        <v/>
      </c>
      <c r="V2062" s="74">
        <f t="shared" si="426"/>
        <v>0</v>
      </c>
      <c r="W2062" s="134">
        <f t="shared" si="427"/>
        <v>0</v>
      </c>
      <c r="X2062" s="134" t="e">
        <f>VLOOKUP(E2062,'Trimming log'!$F$5:$Y$5000,19,FALSE)</f>
        <v>#N/A</v>
      </c>
      <c r="Y2062" s="134" t="e">
        <f>VLOOKUP(E2062,'Trimming log'!$F$5:$Y$5000,20,FALSE)</f>
        <v>#N/A</v>
      </c>
      <c r="Z2062" s="135" t="e">
        <f t="shared" si="428"/>
        <v>#N/A</v>
      </c>
      <c r="AA2062" s="135" t="e">
        <f t="shared" si="429"/>
        <v>#N/A</v>
      </c>
      <c r="AB2062" s="136" t="e">
        <f t="shared" si="430"/>
        <v>#N/A</v>
      </c>
      <c r="AC2062" s="136" t="e">
        <f t="shared" si="431"/>
        <v>#N/A</v>
      </c>
      <c r="AD2062" s="136" t="e">
        <f t="shared" si="432"/>
        <v>#N/A</v>
      </c>
      <c r="AE2062" s="136" t="e">
        <f t="shared" si="433"/>
        <v>#N/A</v>
      </c>
    </row>
    <row r="2063" spans="1:31">
      <c r="A2063" s="67" t="str">
        <f t="shared" si="421"/>
        <v/>
      </c>
      <c r="B2063" s="65">
        <f t="shared" si="424"/>
        <v>2040</v>
      </c>
      <c r="C2063" s="68" t="str">
        <f t="shared" si="425"/>
        <v/>
      </c>
      <c r="D2063" s="69"/>
      <c r="E2063" s="56"/>
      <c r="F2063" s="65" t="e">
        <f>VLOOKUP(E2063,'Trimming log'!$F$5:$V$5000,2,FALSE)</f>
        <v>#N/A</v>
      </c>
      <c r="G2063" s="65" t="e">
        <f>VLOOKUP(E2063,'Trimming log'!$F$5:$V$5000,3,FALSE)</f>
        <v>#N/A</v>
      </c>
      <c r="H2063" s="508" t="e">
        <f>VLOOKUP(E2063,'Trimming log'!$F$5:$V$5000,4,FALSE)</f>
        <v>#N/A</v>
      </c>
      <c r="I2063" s="65" t="e">
        <f>VLOOKUP(E2063,'Trimming log'!$F$5:$V$5000,5,FALSE)</f>
        <v>#N/A</v>
      </c>
      <c r="J2063" s="65" t="e">
        <f>VLOOKUP(E2063,'Trimming log'!$F$5:$V$5000,6,FALSE)</f>
        <v>#N/A</v>
      </c>
      <c r="K2063" s="65" t="e">
        <f>VLOOKUP(E2063,'Trimming log'!$F$5:$V$5000,7,FALSE)</f>
        <v>#N/A</v>
      </c>
      <c r="L2063" s="65" t="e">
        <f>VLOOKUP(E2063,'Trimming log'!$F$5:$V$5000,8,FALSE)</f>
        <v>#N/A</v>
      </c>
      <c r="M2063" s="65" t="e">
        <f>VLOOKUP(E2063,'Trimming log'!$F$5:$V$5000,9,FALSE)</f>
        <v>#N/A</v>
      </c>
      <c r="N2063" s="507" t="e">
        <f>VLOOKUP(E2063,'Trimming log'!$F$5:$V$5000,10,FALSE)</f>
        <v>#N/A</v>
      </c>
      <c r="O2063" s="65" t="e">
        <f>VLOOKUP(E2063,'Trimming log'!$F$5:$V$5000,11,FALSE)</f>
        <v>#N/A</v>
      </c>
      <c r="P2063" s="65" t="e">
        <f>VLOOKUP(E2063,'Trimming log'!$F$5:$V$5000,12,FALSE)</f>
        <v>#N/A</v>
      </c>
      <c r="Q2063" s="65" t="e">
        <f>VLOOKUP(E2063,'Trimming log'!$F$5:$V$5000,13,FALSE)</f>
        <v>#N/A</v>
      </c>
      <c r="R2063" s="65" t="e">
        <f>VLOOKUP(E2063,'Trimming log'!$F$5:$V$5000,14,FALSE)</f>
        <v>#N/A</v>
      </c>
      <c r="S2063" s="65" t="e">
        <f>VLOOKUP(E2063,'Trimming log'!$F$5:$V$5000,15,FALSE)</f>
        <v>#N/A</v>
      </c>
      <c r="T2063" s="65" t="e">
        <f t="shared" si="422"/>
        <v>#N/A</v>
      </c>
      <c r="U2063" s="491" t="str">
        <f t="shared" si="423"/>
        <v/>
      </c>
      <c r="V2063" s="74">
        <f t="shared" si="426"/>
        <v>0</v>
      </c>
      <c r="W2063" s="134">
        <f t="shared" si="427"/>
        <v>0</v>
      </c>
      <c r="X2063" s="134" t="e">
        <f>VLOOKUP(E2063,'Trimming log'!$F$5:$Y$5000,19,FALSE)</f>
        <v>#N/A</v>
      </c>
      <c r="Y2063" s="134" t="e">
        <f>VLOOKUP(E2063,'Trimming log'!$F$5:$Y$5000,20,FALSE)</f>
        <v>#N/A</v>
      </c>
      <c r="Z2063" s="135" t="e">
        <f t="shared" si="428"/>
        <v>#N/A</v>
      </c>
      <c r="AA2063" s="135" t="e">
        <f t="shared" si="429"/>
        <v>#N/A</v>
      </c>
      <c r="AB2063" s="136" t="e">
        <f t="shared" si="430"/>
        <v>#N/A</v>
      </c>
      <c r="AC2063" s="136" t="e">
        <f t="shared" si="431"/>
        <v>#N/A</v>
      </c>
      <c r="AD2063" s="136" t="e">
        <f t="shared" si="432"/>
        <v>#N/A</v>
      </c>
      <c r="AE2063" s="136" t="e">
        <f t="shared" si="433"/>
        <v>#N/A</v>
      </c>
    </row>
    <row r="2064" spans="1:31">
      <c r="A2064" s="67" t="str">
        <f t="shared" si="421"/>
        <v/>
      </c>
      <c r="B2064" s="65">
        <f t="shared" si="424"/>
        <v>2041</v>
      </c>
      <c r="C2064" s="68" t="str">
        <f t="shared" si="425"/>
        <v/>
      </c>
      <c r="D2064" s="69"/>
      <c r="E2064" s="56"/>
      <c r="F2064" s="65" t="e">
        <f>VLOOKUP(E2064,'Trimming log'!$F$5:$V$5000,2,FALSE)</f>
        <v>#N/A</v>
      </c>
      <c r="G2064" s="65" t="e">
        <f>VLOOKUP(E2064,'Trimming log'!$F$5:$V$5000,3,FALSE)</f>
        <v>#N/A</v>
      </c>
      <c r="H2064" s="508" t="e">
        <f>VLOOKUP(E2064,'Trimming log'!$F$5:$V$5000,4,FALSE)</f>
        <v>#N/A</v>
      </c>
      <c r="I2064" s="65" t="e">
        <f>VLOOKUP(E2064,'Trimming log'!$F$5:$V$5000,5,FALSE)</f>
        <v>#N/A</v>
      </c>
      <c r="J2064" s="65" t="e">
        <f>VLOOKUP(E2064,'Trimming log'!$F$5:$V$5000,6,FALSE)</f>
        <v>#N/A</v>
      </c>
      <c r="K2064" s="65" t="e">
        <f>VLOOKUP(E2064,'Trimming log'!$F$5:$V$5000,7,FALSE)</f>
        <v>#N/A</v>
      </c>
      <c r="L2064" s="65" t="e">
        <f>VLOOKUP(E2064,'Trimming log'!$F$5:$V$5000,8,FALSE)</f>
        <v>#N/A</v>
      </c>
      <c r="M2064" s="65" t="e">
        <f>VLOOKUP(E2064,'Trimming log'!$F$5:$V$5000,9,FALSE)</f>
        <v>#N/A</v>
      </c>
      <c r="N2064" s="507" t="e">
        <f>VLOOKUP(E2064,'Trimming log'!$F$5:$V$5000,10,FALSE)</f>
        <v>#N/A</v>
      </c>
      <c r="O2064" s="65" t="e">
        <f>VLOOKUP(E2064,'Trimming log'!$F$5:$V$5000,11,FALSE)</f>
        <v>#N/A</v>
      </c>
      <c r="P2064" s="65" t="e">
        <f>VLOOKUP(E2064,'Trimming log'!$F$5:$V$5000,12,FALSE)</f>
        <v>#N/A</v>
      </c>
      <c r="Q2064" s="65" t="e">
        <f>VLOOKUP(E2064,'Trimming log'!$F$5:$V$5000,13,FALSE)</f>
        <v>#N/A</v>
      </c>
      <c r="R2064" s="65" t="e">
        <f>VLOOKUP(E2064,'Trimming log'!$F$5:$V$5000,14,FALSE)</f>
        <v>#N/A</v>
      </c>
      <c r="S2064" s="65" t="e">
        <f>VLOOKUP(E2064,'Trimming log'!$F$5:$V$5000,15,FALSE)</f>
        <v>#N/A</v>
      </c>
      <c r="T2064" s="65" t="e">
        <f t="shared" si="422"/>
        <v>#N/A</v>
      </c>
      <c r="U2064" s="491" t="str">
        <f t="shared" si="423"/>
        <v/>
      </c>
      <c r="V2064" s="74">
        <f t="shared" si="426"/>
        <v>0</v>
      </c>
      <c r="W2064" s="134">
        <f t="shared" si="427"/>
        <v>0</v>
      </c>
      <c r="X2064" s="134" t="e">
        <f>VLOOKUP(E2064,'Trimming log'!$F$5:$Y$5000,19,FALSE)</f>
        <v>#N/A</v>
      </c>
      <c r="Y2064" s="134" t="e">
        <f>VLOOKUP(E2064,'Trimming log'!$F$5:$Y$5000,20,FALSE)</f>
        <v>#N/A</v>
      </c>
      <c r="Z2064" s="135" t="e">
        <f t="shared" si="428"/>
        <v>#N/A</v>
      </c>
      <c r="AA2064" s="135" t="e">
        <f t="shared" si="429"/>
        <v>#N/A</v>
      </c>
      <c r="AB2064" s="136" t="e">
        <f t="shared" si="430"/>
        <v>#N/A</v>
      </c>
      <c r="AC2064" s="136" t="e">
        <f t="shared" si="431"/>
        <v>#N/A</v>
      </c>
      <c r="AD2064" s="136" t="e">
        <f t="shared" si="432"/>
        <v>#N/A</v>
      </c>
      <c r="AE2064" s="136" t="e">
        <f t="shared" si="433"/>
        <v>#N/A</v>
      </c>
    </row>
    <row r="2065" spans="1:31">
      <c r="A2065" s="67" t="str">
        <f t="shared" si="421"/>
        <v/>
      </c>
      <c r="B2065" s="65">
        <f t="shared" si="424"/>
        <v>2042</v>
      </c>
      <c r="C2065" s="68" t="str">
        <f t="shared" si="425"/>
        <v/>
      </c>
      <c r="D2065" s="69"/>
      <c r="E2065" s="56"/>
      <c r="F2065" s="65" t="e">
        <f>VLOOKUP(E2065,'Trimming log'!$F$5:$V$5000,2,FALSE)</f>
        <v>#N/A</v>
      </c>
      <c r="G2065" s="65" t="e">
        <f>VLOOKUP(E2065,'Trimming log'!$F$5:$V$5000,3,FALSE)</f>
        <v>#N/A</v>
      </c>
      <c r="H2065" s="508" t="e">
        <f>VLOOKUP(E2065,'Trimming log'!$F$5:$V$5000,4,FALSE)</f>
        <v>#N/A</v>
      </c>
      <c r="I2065" s="65" t="e">
        <f>VLOOKUP(E2065,'Trimming log'!$F$5:$V$5000,5,FALSE)</f>
        <v>#N/A</v>
      </c>
      <c r="J2065" s="65" t="e">
        <f>VLOOKUP(E2065,'Trimming log'!$F$5:$V$5000,6,FALSE)</f>
        <v>#N/A</v>
      </c>
      <c r="K2065" s="65" t="e">
        <f>VLOOKUP(E2065,'Trimming log'!$F$5:$V$5000,7,FALSE)</f>
        <v>#N/A</v>
      </c>
      <c r="L2065" s="65" t="e">
        <f>VLOOKUP(E2065,'Trimming log'!$F$5:$V$5000,8,FALSE)</f>
        <v>#N/A</v>
      </c>
      <c r="M2065" s="65" t="e">
        <f>VLOOKUP(E2065,'Trimming log'!$F$5:$V$5000,9,FALSE)</f>
        <v>#N/A</v>
      </c>
      <c r="N2065" s="507" t="e">
        <f>VLOOKUP(E2065,'Trimming log'!$F$5:$V$5000,10,FALSE)</f>
        <v>#N/A</v>
      </c>
      <c r="O2065" s="65" t="e">
        <f>VLOOKUP(E2065,'Trimming log'!$F$5:$V$5000,11,FALSE)</f>
        <v>#N/A</v>
      </c>
      <c r="P2065" s="65" t="e">
        <f>VLOOKUP(E2065,'Trimming log'!$F$5:$V$5000,12,FALSE)</f>
        <v>#N/A</v>
      </c>
      <c r="Q2065" s="65" t="e">
        <f>VLOOKUP(E2065,'Trimming log'!$F$5:$V$5000,13,FALSE)</f>
        <v>#N/A</v>
      </c>
      <c r="R2065" s="65" t="e">
        <f>VLOOKUP(E2065,'Trimming log'!$F$5:$V$5000,14,FALSE)</f>
        <v>#N/A</v>
      </c>
      <c r="S2065" s="65" t="e">
        <f>VLOOKUP(E2065,'Trimming log'!$F$5:$V$5000,15,FALSE)</f>
        <v>#N/A</v>
      </c>
      <c r="T2065" s="65" t="e">
        <f t="shared" si="422"/>
        <v>#N/A</v>
      </c>
      <c r="U2065" s="491" t="str">
        <f t="shared" si="423"/>
        <v/>
      </c>
      <c r="V2065" s="74">
        <f t="shared" si="426"/>
        <v>0</v>
      </c>
      <c r="W2065" s="134">
        <f t="shared" si="427"/>
        <v>0</v>
      </c>
      <c r="X2065" s="134" t="e">
        <f>VLOOKUP(E2065,'Trimming log'!$F$5:$Y$5000,19,FALSE)</f>
        <v>#N/A</v>
      </c>
      <c r="Y2065" s="134" t="e">
        <f>VLOOKUP(E2065,'Trimming log'!$F$5:$Y$5000,20,FALSE)</f>
        <v>#N/A</v>
      </c>
      <c r="Z2065" s="135" t="e">
        <f t="shared" si="428"/>
        <v>#N/A</v>
      </c>
      <c r="AA2065" s="135" t="e">
        <f t="shared" si="429"/>
        <v>#N/A</v>
      </c>
      <c r="AB2065" s="136" t="e">
        <f t="shared" si="430"/>
        <v>#N/A</v>
      </c>
      <c r="AC2065" s="136" t="e">
        <f t="shared" si="431"/>
        <v>#N/A</v>
      </c>
      <c r="AD2065" s="136" t="e">
        <f t="shared" si="432"/>
        <v>#N/A</v>
      </c>
      <c r="AE2065" s="136" t="e">
        <f t="shared" si="433"/>
        <v>#N/A</v>
      </c>
    </row>
    <row r="2066" spans="1:31">
      <c r="A2066" s="67" t="str">
        <f t="shared" si="421"/>
        <v/>
      </c>
      <c r="B2066" s="65">
        <f t="shared" si="424"/>
        <v>2043</v>
      </c>
      <c r="C2066" s="68" t="str">
        <f t="shared" si="425"/>
        <v/>
      </c>
      <c r="D2066" s="69"/>
      <c r="E2066" s="56"/>
      <c r="F2066" s="65" t="e">
        <f>VLOOKUP(E2066,'Trimming log'!$F$5:$V$5000,2,FALSE)</f>
        <v>#N/A</v>
      </c>
      <c r="G2066" s="65" t="e">
        <f>VLOOKUP(E2066,'Trimming log'!$F$5:$V$5000,3,FALSE)</f>
        <v>#N/A</v>
      </c>
      <c r="H2066" s="508" t="e">
        <f>VLOOKUP(E2066,'Trimming log'!$F$5:$V$5000,4,FALSE)</f>
        <v>#N/A</v>
      </c>
      <c r="I2066" s="65" t="e">
        <f>VLOOKUP(E2066,'Trimming log'!$F$5:$V$5000,5,FALSE)</f>
        <v>#N/A</v>
      </c>
      <c r="J2066" s="65" t="e">
        <f>VLOOKUP(E2066,'Trimming log'!$F$5:$V$5000,6,FALSE)</f>
        <v>#N/A</v>
      </c>
      <c r="K2066" s="65" t="e">
        <f>VLOOKUP(E2066,'Trimming log'!$F$5:$V$5000,7,FALSE)</f>
        <v>#N/A</v>
      </c>
      <c r="L2066" s="65" t="e">
        <f>VLOOKUP(E2066,'Trimming log'!$F$5:$V$5000,8,FALSE)</f>
        <v>#N/A</v>
      </c>
      <c r="M2066" s="65" t="e">
        <f>VLOOKUP(E2066,'Trimming log'!$F$5:$V$5000,9,FALSE)</f>
        <v>#N/A</v>
      </c>
      <c r="N2066" s="507" t="e">
        <f>VLOOKUP(E2066,'Trimming log'!$F$5:$V$5000,10,FALSE)</f>
        <v>#N/A</v>
      </c>
      <c r="O2066" s="65" t="e">
        <f>VLOOKUP(E2066,'Trimming log'!$F$5:$V$5000,11,FALSE)</f>
        <v>#N/A</v>
      </c>
      <c r="P2066" s="65" t="e">
        <f>VLOOKUP(E2066,'Trimming log'!$F$5:$V$5000,12,FALSE)</f>
        <v>#N/A</v>
      </c>
      <c r="Q2066" s="65" t="e">
        <f>VLOOKUP(E2066,'Trimming log'!$F$5:$V$5000,13,FALSE)</f>
        <v>#N/A</v>
      </c>
      <c r="R2066" s="65" t="e">
        <f>VLOOKUP(E2066,'Trimming log'!$F$5:$V$5000,14,FALSE)</f>
        <v>#N/A</v>
      </c>
      <c r="S2066" s="65" t="e">
        <f>VLOOKUP(E2066,'Trimming log'!$F$5:$V$5000,15,FALSE)</f>
        <v>#N/A</v>
      </c>
      <c r="T2066" s="65" t="e">
        <f t="shared" si="422"/>
        <v>#N/A</v>
      </c>
      <c r="U2066" s="491" t="str">
        <f t="shared" si="423"/>
        <v/>
      </c>
      <c r="V2066" s="74">
        <f t="shared" si="426"/>
        <v>0</v>
      </c>
      <c r="W2066" s="134">
        <f t="shared" si="427"/>
        <v>0</v>
      </c>
      <c r="X2066" s="134" t="e">
        <f>VLOOKUP(E2066,'Trimming log'!$F$5:$Y$5000,19,FALSE)</f>
        <v>#N/A</v>
      </c>
      <c r="Y2066" s="134" t="e">
        <f>VLOOKUP(E2066,'Trimming log'!$F$5:$Y$5000,20,FALSE)</f>
        <v>#N/A</v>
      </c>
      <c r="Z2066" s="135" t="e">
        <f t="shared" si="428"/>
        <v>#N/A</v>
      </c>
      <c r="AA2066" s="135" t="e">
        <f t="shared" si="429"/>
        <v>#N/A</v>
      </c>
      <c r="AB2066" s="136" t="e">
        <f t="shared" si="430"/>
        <v>#N/A</v>
      </c>
      <c r="AC2066" s="136" t="e">
        <f t="shared" si="431"/>
        <v>#N/A</v>
      </c>
      <c r="AD2066" s="136" t="e">
        <f t="shared" si="432"/>
        <v>#N/A</v>
      </c>
      <c r="AE2066" s="136" t="e">
        <f t="shared" si="433"/>
        <v>#N/A</v>
      </c>
    </row>
    <row r="2067" spans="1:31">
      <c r="A2067" s="67" t="str">
        <f t="shared" si="421"/>
        <v/>
      </c>
      <c r="B2067" s="65">
        <f t="shared" si="424"/>
        <v>2044</v>
      </c>
      <c r="C2067" s="68" t="str">
        <f t="shared" si="425"/>
        <v/>
      </c>
      <c r="D2067" s="69"/>
      <c r="E2067" s="56"/>
      <c r="F2067" s="65" t="e">
        <f>VLOOKUP(E2067,'Trimming log'!$F$5:$V$5000,2,FALSE)</f>
        <v>#N/A</v>
      </c>
      <c r="G2067" s="65" t="e">
        <f>VLOOKUP(E2067,'Trimming log'!$F$5:$V$5000,3,FALSE)</f>
        <v>#N/A</v>
      </c>
      <c r="H2067" s="508" t="e">
        <f>VLOOKUP(E2067,'Trimming log'!$F$5:$V$5000,4,FALSE)</f>
        <v>#N/A</v>
      </c>
      <c r="I2067" s="65" t="e">
        <f>VLOOKUP(E2067,'Trimming log'!$F$5:$V$5000,5,FALSE)</f>
        <v>#N/A</v>
      </c>
      <c r="J2067" s="65" t="e">
        <f>VLOOKUP(E2067,'Trimming log'!$F$5:$V$5000,6,FALSE)</f>
        <v>#N/A</v>
      </c>
      <c r="K2067" s="65" t="e">
        <f>VLOOKUP(E2067,'Trimming log'!$F$5:$V$5000,7,FALSE)</f>
        <v>#N/A</v>
      </c>
      <c r="L2067" s="65" t="e">
        <f>VLOOKUP(E2067,'Trimming log'!$F$5:$V$5000,8,FALSE)</f>
        <v>#N/A</v>
      </c>
      <c r="M2067" s="65" t="e">
        <f>VLOOKUP(E2067,'Trimming log'!$F$5:$V$5000,9,FALSE)</f>
        <v>#N/A</v>
      </c>
      <c r="N2067" s="507" t="e">
        <f>VLOOKUP(E2067,'Trimming log'!$F$5:$V$5000,10,FALSE)</f>
        <v>#N/A</v>
      </c>
      <c r="O2067" s="65" t="e">
        <f>VLOOKUP(E2067,'Trimming log'!$F$5:$V$5000,11,FALSE)</f>
        <v>#N/A</v>
      </c>
      <c r="P2067" s="65" t="e">
        <f>VLOOKUP(E2067,'Trimming log'!$F$5:$V$5000,12,FALSE)</f>
        <v>#N/A</v>
      </c>
      <c r="Q2067" s="65" t="e">
        <f>VLOOKUP(E2067,'Trimming log'!$F$5:$V$5000,13,FALSE)</f>
        <v>#N/A</v>
      </c>
      <c r="R2067" s="65" t="e">
        <f>VLOOKUP(E2067,'Trimming log'!$F$5:$V$5000,14,FALSE)</f>
        <v>#N/A</v>
      </c>
      <c r="S2067" s="65" t="e">
        <f>VLOOKUP(E2067,'Trimming log'!$F$5:$V$5000,15,FALSE)</f>
        <v>#N/A</v>
      </c>
      <c r="T2067" s="65" t="e">
        <f t="shared" si="422"/>
        <v>#N/A</v>
      </c>
      <c r="U2067" s="491" t="str">
        <f t="shared" si="423"/>
        <v/>
      </c>
      <c r="V2067" s="74">
        <f t="shared" si="426"/>
        <v>0</v>
      </c>
      <c r="W2067" s="134">
        <f t="shared" si="427"/>
        <v>0</v>
      </c>
      <c r="X2067" s="134" t="e">
        <f>VLOOKUP(E2067,'Trimming log'!$F$5:$Y$5000,19,FALSE)</f>
        <v>#N/A</v>
      </c>
      <c r="Y2067" s="134" t="e">
        <f>VLOOKUP(E2067,'Trimming log'!$F$5:$Y$5000,20,FALSE)</f>
        <v>#N/A</v>
      </c>
      <c r="Z2067" s="135" t="e">
        <f t="shared" si="428"/>
        <v>#N/A</v>
      </c>
      <c r="AA2067" s="135" t="e">
        <f t="shared" si="429"/>
        <v>#N/A</v>
      </c>
      <c r="AB2067" s="136" t="e">
        <f t="shared" si="430"/>
        <v>#N/A</v>
      </c>
      <c r="AC2067" s="136" t="e">
        <f t="shared" si="431"/>
        <v>#N/A</v>
      </c>
      <c r="AD2067" s="136" t="e">
        <f t="shared" si="432"/>
        <v>#N/A</v>
      </c>
      <c r="AE2067" s="136" t="e">
        <f t="shared" si="433"/>
        <v>#N/A</v>
      </c>
    </row>
    <row r="2068" spans="1:31">
      <c r="A2068" s="67" t="str">
        <f t="shared" si="421"/>
        <v/>
      </c>
      <c r="B2068" s="65">
        <f t="shared" si="424"/>
        <v>2045</v>
      </c>
      <c r="C2068" s="68" t="str">
        <f t="shared" si="425"/>
        <v/>
      </c>
      <c r="D2068" s="69"/>
      <c r="E2068" s="56"/>
      <c r="F2068" s="65" t="e">
        <f>VLOOKUP(E2068,'Trimming log'!$F$5:$V$5000,2,FALSE)</f>
        <v>#N/A</v>
      </c>
      <c r="G2068" s="65" t="e">
        <f>VLOOKUP(E2068,'Trimming log'!$F$5:$V$5000,3,FALSE)</f>
        <v>#N/A</v>
      </c>
      <c r="H2068" s="508" t="e">
        <f>VLOOKUP(E2068,'Trimming log'!$F$5:$V$5000,4,FALSE)</f>
        <v>#N/A</v>
      </c>
      <c r="I2068" s="65" t="e">
        <f>VLOOKUP(E2068,'Trimming log'!$F$5:$V$5000,5,FALSE)</f>
        <v>#N/A</v>
      </c>
      <c r="J2068" s="65" t="e">
        <f>VLOOKUP(E2068,'Trimming log'!$F$5:$V$5000,6,FALSE)</f>
        <v>#N/A</v>
      </c>
      <c r="K2068" s="65" t="e">
        <f>VLOOKUP(E2068,'Trimming log'!$F$5:$V$5000,7,FALSE)</f>
        <v>#N/A</v>
      </c>
      <c r="L2068" s="65" t="e">
        <f>VLOOKUP(E2068,'Trimming log'!$F$5:$V$5000,8,FALSE)</f>
        <v>#N/A</v>
      </c>
      <c r="M2068" s="65" t="e">
        <f>VLOOKUP(E2068,'Trimming log'!$F$5:$V$5000,9,FALSE)</f>
        <v>#N/A</v>
      </c>
      <c r="N2068" s="507" t="e">
        <f>VLOOKUP(E2068,'Trimming log'!$F$5:$V$5000,10,FALSE)</f>
        <v>#N/A</v>
      </c>
      <c r="O2068" s="65" t="e">
        <f>VLOOKUP(E2068,'Trimming log'!$F$5:$V$5000,11,FALSE)</f>
        <v>#N/A</v>
      </c>
      <c r="P2068" s="65" t="e">
        <f>VLOOKUP(E2068,'Trimming log'!$F$5:$V$5000,12,FALSE)</f>
        <v>#N/A</v>
      </c>
      <c r="Q2068" s="65" t="e">
        <f>VLOOKUP(E2068,'Trimming log'!$F$5:$V$5000,13,FALSE)</f>
        <v>#N/A</v>
      </c>
      <c r="R2068" s="65" t="e">
        <f>VLOOKUP(E2068,'Trimming log'!$F$5:$V$5000,14,FALSE)</f>
        <v>#N/A</v>
      </c>
      <c r="S2068" s="65" t="e">
        <f>VLOOKUP(E2068,'Trimming log'!$F$5:$V$5000,15,FALSE)</f>
        <v>#N/A</v>
      </c>
      <c r="T2068" s="65" t="e">
        <f t="shared" si="422"/>
        <v>#N/A</v>
      </c>
      <c r="U2068" s="491" t="str">
        <f t="shared" si="423"/>
        <v/>
      </c>
      <c r="V2068" s="74">
        <f t="shared" si="426"/>
        <v>0</v>
      </c>
      <c r="W2068" s="134">
        <f t="shared" si="427"/>
        <v>0</v>
      </c>
      <c r="X2068" s="134" t="e">
        <f>VLOOKUP(E2068,'Trimming log'!$F$5:$Y$5000,19,FALSE)</f>
        <v>#N/A</v>
      </c>
      <c r="Y2068" s="134" t="e">
        <f>VLOOKUP(E2068,'Trimming log'!$F$5:$Y$5000,20,FALSE)</f>
        <v>#N/A</v>
      </c>
      <c r="Z2068" s="135" t="e">
        <f t="shared" si="428"/>
        <v>#N/A</v>
      </c>
      <c r="AA2068" s="135" t="e">
        <f t="shared" si="429"/>
        <v>#N/A</v>
      </c>
      <c r="AB2068" s="136" t="e">
        <f t="shared" si="430"/>
        <v>#N/A</v>
      </c>
      <c r="AC2068" s="136" t="e">
        <f t="shared" si="431"/>
        <v>#N/A</v>
      </c>
      <c r="AD2068" s="136" t="e">
        <f t="shared" si="432"/>
        <v>#N/A</v>
      </c>
      <c r="AE2068" s="136" t="e">
        <f t="shared" si="433"/>
        <v>#N/A</v>
      </c>
    </row>
    <row r="2069" spans="1:31">
      <c r="A2069" s="67" t="str">
        <f t="shared" si="421"/>
        <v/>
      </c>
      <c r="B2069" s="65">
        <f t="shared" si="424"/>
        <v>2046</v>
      </c>
      <c r="C2069" s="68" t="str">
        <f t="shared" si="425"/>
        <v/>
      </c>
      <c r="D2069" s="69"/>
      <c r="E2069" s="56"/>
      <c r="F2069" s="65" t="e">
        <f>VLOOKUP(E2069,'Trimming log'!$F$5:$V$5000,2,FALSE)</f>
        <v>#N/A</v>
      </c>
      <c r="G2069" s="65" t="e">
        <f>VLOOKUP(E2069,'Trimming log'!$F$5:$V$5000,3,FALSE)</f>
        <v>#N/A</v>
      </c>
      <c r="H2069" s="508" t="e">
        <f>VLOOKUP(E2069,'Trimming log'!$F$5:$V$5000,4,FALSE)</f>
        <v>#N/A</v>
      </c>
      <c r="I2069" s="65" t="e">
        <f>VLOOKUP(E2069,'Trimming log'!$F$5:$V$5000,5,FALSE)</f>
        <v>#N/A</v>
      </c>
      <c r="J2069" s="65" t="e">
        <f>VLOOKUP(E2069,'Trimming log'!$F$5:$V$5000,6,FALSE)</f>
        <v>#N/A</v>
      </c>
      <c r="K2069" s="65" t="e">
        <f>VLOOKUP(E2069,'Trimming log'!$F$5:$V$5000,7,FALSE)</f>
        <v>#N/A</v>
      </c>
      <c r="L2069" s="65" t="e">
        <f>VLOOKUP(E2069,'Trimming log'!$F$5:$V$5000,8,FALSE)</f>
        <v>#N/A</v>
      </c>
      <c r="M2069" s="65" t="e">
        <f>VLOOKUP(E2069,'Trimming log'!$F$5:$V$5000,9,FALSE)</f>
        <v>#N/A</v>
      </c>
      <c r="N2069" s="507" t="e">
        <f>VLOOKUP(E2069,'Trimming log'!$F$5:$V$5000,10,FALSE)</f>
        <v>#N/A</v>
      </c>
      <c r="O2069" s="65" t="e">
        <f>VLOOKUP(E2069,'Trimming log'!$F$5:$V$5000,11,FALSE)</f>
        <v>#N/A</v>
      </c>
      <c r="P2069" s="65" t="e">
        <f>VLOOKUP(E2069,'Trimming log'!$F$5:$V$5000,12,FALSE)</f>
        <v>#N/A</v>
      </c>
      <c r="Q2069" s="65" t="e">
        <f>VLOOKUP(E2069,'Trimming log'!$F$5:$V$5000,13,FALSE)</f>
        <v>#N/A</v>
      </c>
      <c r="R2069" s="65" t="e">
        <f>VLOOKUP(E2069,'Trimming log'!$F$5:$V$5000,14,FALSE)</f>
        <v>#N/A</v>
      </c>
      <c r="S2069" s="65" t="e">
        <f>VLOOKUP(E2069,'Trimming log'!$F$5:$V$5000,15,FALSE)</f>
        <v>#N/A</v>
      </c>
      <c r="T2069" s="65" t="e">
        <f t="shared" si="422"/>
        <v>#N/A</v>
      </c>
      <c r="U2069" s="491" t="str">
        <f t="shared" si="423"/>
        <v/>
      </c>
      <c r="V2069" s="74">
        <f t="shared" si="426"/>
        <v>0</v>
      </c>
      <c r="W2069" s="134">
        <f t="shared" si="427"/>
        <v>0</v>
      </c>
      <c r="X2069" s="134" t="e">
        <f>VLOOKUP(E2069,'Trimming log'!$F$5:$Y$5000,19,FALSE)</f>
        <v>#N/A</v>
      </c>
      <c r="Y2069" s="134" t="e">
        <f>VLOOKUP(E2069,'Trimming log'!$F$5:$Y$5000,20,FALSE)</f>
        <v>#N/A</v>
      </c>
      <c r="Z2069" s="135" t="e">
        <f t="shared" si="428"/>
        <v>#N/A</v>
      </c>
      <c r="AA2069" s="135" t="e">
        <f t="shared" si="429"/>
        <v>#N/A</v>
      </c>
      <c r="AB2069" s="136" t="e">
        <f t="shared" si="430"/>
        <v>#N/A</v>
      </c>
      <c r="AC2069" s="136" t="e">
        <f t="shared" si="431"/>
        <v>#N/A</v>
      </c>
      <c r="AD2069" s="136" t="e">
        <f t="shared" si="432"/>
        <v>#N/A</v>
      </c>
      <c r="AE2069" s="136" t="e">
        <f t="shared" si="433"/>
        <v>#N/A</v>
      </c>
    </row>
    <row r="2070" spans="1:31">
      <c r="A2070" s="67" t="str">
        <f t="shared" si="421"/>
        <v/>
      </c>
      <c r="B2070" s="65">
        <f t="shared" si="424"/>
        <v>2047</v>
      </c>
      <c r="C2070" s="68" t="str">
        <f t="shared" si="425"/>
        <v/>
      </c>
      <c r="D2070" s="69"/>
      <c r="E2070" s="56"/>
      <c r="F2070" s="65" t="e">
        <f>VLOOKUP(E2070,'Trimming log'!$F$5:$V$5000,2,FALSE)</f>
        <v>#N/A</v>
      </c>
      <c r="G2070" s="65" t="e">
        <f>VLOOKUP(E2070,'Trimming log'!$F$5:$V$5000,3,FALSE)</f>
        <v>#N/A</v>
      </c>
      <c r="H2070" s="508" t="e">
        <f>VLOOKUP(E2070,'Trimming log'!$F$5:$V$5000,4,FALSE)</f>
        <v>#N/A</v>
      </c>
      <c r="I2070" s="65" t="e">
        <f>VLOOKUP(E2070,'Trimming log'!$F$5:$V$5000,5,FALSE)</f>
        <v>#N/A</v>
      </c>
      <c r="J2070" s="65" t="e">
        <f>VLOOKUP(E2070,'Trimming log'!$F$5:$V$5000,6,FALSE)</f>
        <v>#N/A</v>
      </c>
      <c r="K2070" s="65" t="e">
        <f>VLOOKUP(E2070,'Trimming log'!$F$5:$V$5000,7,FALSE)</f>
        <v>#N/A</v>
      </c>
      <c r="L2070" s="65" t="e">
        <f>VLOOKUP(E2070,'Trimming log'!$F$5:$V$5000,8,FALSE)</f>
        <v>#N/A</v>
      </c>
      <c r="M2070" s="65" t="e">
        <f>VLOOKUP(E2070,'Trimming log'!$F$5:$V$5000,9,FALSE)</f>
        <v>#N/A</v>
      </c>
      <c r="N2070" s="507" t="e">
        <f>VLOOKUP(E2070,'Trimming log'!$F$5:$V$5000,10,FALSE)</f>
        <v>#N/A</v>
      </c>
      <c r="O2070" s="65" t="e">
        <f>VLOOKUP(E2070,'Trimming log'!$F$5:$V$5000,11,FALSE)</f>
        <v>#N/A</v>
      </c>
      <c r="P2070" s="65" t="e">
        <f>VLOOKUP(E2070,'Trimming log'!$F$5:$V$5000,12,FALSE)</f>
        <v>#N/A</v>
      </c>
      <c r="Q2070" s="65" t="e">
        <f>VLOOKUP(E2070,'Trimming log'!$F$5:$V$5000,13,FALSE)</f>
        <v>#N/A</v>
      </c>
      <c r="R2070" s="65" t="e">
        <f>VLOOKUP(E2070,'Trimming log'!$F$5:$V$5000,14,FALSE)</f>
        <v>#N/A</v>
      </c>
      <c r="S2070" s="65" t="e">
        <f>VLOOKUP(E2070,'Trimming log'!$F$5:$V$5000,15,FALSE)</f>
        <v>#N/A</v>
      </c>
      <c r="T2070" s="65" t="e">
        <f t="shared" si="422"/>
        <v>#N/A</v>
      </c>
      <c r="U2070" s="491" t="str">
        <f t="shared" si="423"/>
        <v/>
      </c>
      <c r="V2070" s="74">
        <f t="shared" si="426"/>
        <v>0</v>
      </c>
      <c r="W2070" s="134">
        <f t="shared" si="427"/>
        <v>0</v>
      </c>
      <c r="X2070" s="134" t="e">
        <f>VLOOKUP(E2070,'Trimming log'!$F$5:$Y$5000,19,FALSE)</f>
        <v>#N/A</v>
      </c>
      <c r="Y2070" s="134" t="e">
        <f>VLOOKUP(E2070,'Trimming log'!$F$5:$Y$5000,20,FALSE)</f>
        <v>#N/A</v>
      </c>
      <c r="Z2070" s="135" t="e">
        <f t="shared" si="428"/>
        <v>#N/A</v>
      </c>
      <c r="AA2070" s="135" t="e">
        <f t="shared" si="429"/>
        <v>#N/A</v>
      </c>
      <c r="AB2070" s="136" t="e">
        <f t="shared" si="430"/>
        <v>#N/A</v>
      </c>
      <c r="AC2070" s="136" t="e">
        <f t="shared" si="431"/>
        <v>#N/A</v>
      </c>
      <c r="AD2070" s="136" t="e">
        <f t="shared" si="432"/>
        <v>#N/A</v>
      </c>
      <c r="AE2070" s="136" t="e">
        <f t="shared" si="433"/>
        <v>#N/A</v>
      </c>
    </row>
    <row r="2071" spans="1:31">
      <c r="A2071" s="67" t="str">
        <f t="shared" si="421"/>
        <v/>
      </c>
      <c r="B2071" s="65">
        <f t="shared" si="424"/>
        <v>2048</v>
      </c>
      <c r="C2071" s="68" t="str">
        <f t="shared" si="425"/>
        <v/>
      </c>
      <c r="D2071" s="69"/>
      <c r="E2071" s="56"/>
      <c r="F2071" s="65" t="e">
        <f>VLOOKUP(E2071,'Trimming log'!$F$5:$V$5000,2,FALSE)</f>
        <v>#N/A</v>
      </c>
      <c r="G2071" s="65" t="e">
        <f>VLOOKUP(E2071,'Trimming log'!$F$5:$V$5000,3,FALSE)</f>
        <v>#N/A</v>
      </c>
      <c r="H2071" s="508" t="e">
        <f>VLOOKUP(E2071,'Trimming log'!$F$5:$V$5000,4,FALSE)</f>
        <v>#N/A</v>
      </c>
      <c r="I2071" s="65" t="e">
        <f>VLOOKUP(E2071,'Trimming log'!$F$5:$V$5000,5,FALSE)</f>
        <v>#N/A</v>
      </c>
      <c r="J2071" s="65" t="e">
        <f>VLOOKUP(E2071,'Trimming log'!$F$5:$V$5000,6,FALSE)</f>
        <v>#N/A</v>
      </c>
      <c r="K2071" s="65" t="e">
        <f>VLOOKUP(E2071,'Trimming log'!$F$5:$V$5000,7,FALSE)</f>
        <v>#N/A</v>
      </c>
      <c r="L2071" s="65" t="e">
        <f>VLOOKUP(E2071,'Trimming log'!$F$5:$V$5000,8,FALSE)</f>
        <v>#N/A</v>
      </c>
      <c r="M2071" s="65" t="e">
        <f>VLOOKUP(E2071,'Trimming log'!$F$5:$V$5000,9,FALSE)</f>
        <v>#N/A</v>
      </c>
      <c r="N2071" s="507" t="e">
        <f>VLOOKUP(E2071,'Trimming log'!$F$5:$V$5000,10,FALSE)</f>
        <v>#N/A</v>
      </c>
      <c r="O2071" s="65" t="e">
        <f>VLOOKUP(E2071,'Trimming log'!$F$5:$V$5000,11,FALSE)</f>
        <v>#N/A</v>
      </c>
      <c r="P2071" s="65" t="e">
        <f>VLOOKUP(E2071,'Trimming log'!$F$5:$V$5000,12,FALSE)</f>
        <v>#N/A</v>
      </c>
      <c r="Q2071" s="65" t="e">
        <f>VLOOKUP(E2071,'Trimming log'!$F$5:$V$5000,13,FALSE)</f>
        <v>#N/A</v>
      </c>
      <c r="R2071" s="65" t="e">
        <f>VLOOKUP(E2071,'Trimming log'!$F$5:$V$5000,14,FALSE)</f>
        <v>#N/A</v>
      </c>
      <c r="S2071" s="65" t="e">
        <f>VLOOKUP(E2071,'Trimming log'!$F$5:$V$5000,15,FALSE)</f>
        <v>#N/A</v>
      </c>
      <c r="T2071" s="65" t="e">
        <f t="shared" si="422"/>
        <v>#N/A</v>
      </c>
      <c r="U2071" s="491" t="str">
        <f t="shared" si="423"/>
        <v/>
      </c>
      <c r="V2071" s="74">
        <f t="shared" si="426"/>
        <v>0</v>
      </c>
      <c r="W2071" s="134">
        <f t="shared" si="427"/>
        <v>0</v>
      </c>
      <c r="X2071" s="134" t="e">
        <f>VLOOKUP(E2071,'Trimming log'!$F$5:$Y$5000,19,FALSE)</f>
        <v>#N/A</v>
      </c>
      <c r="Y2071" s="134" t="e">
        <f>VLOOKUP(E2071,'Trimming log'!$F$5:$Y$5000,20,FALSE)</f>
        <v>#N/A</v>
      </c>
      <c r="Z2071" s="135" t="e">
        <f t="shared" si="428"/>
        <v>#N/A</v>
      </c>
      <c r="AA2071" s="135" t="e">
        <f t="shared" si="429"/>
        <v>#N/A</v>
      </c>
      <c r="AB2071" s="136" t="e">
        <f t="shared" si="430"/>
        <v>#N/A</v>
      </c>
      <c r="AC2071" s="136" t="e">
        <f t="shared" si="431"/>
        <v>#N/A</v>
      </c>
      <c r="AD2071" s="136" t="e">
        <f t="shared" si="432"/>
        <v>#N/A</v>
      </c>
      <c r="AE2071" s="136" t="e">
        <f t="shared" si="433"/>
        <v>#N/A</v>
      </c>
    </row>
    <row r="2072" spans="1:31">
      <c r="A2072" s="67" t="str">
        <f t="shared" si="421"/>
        <v/>
      </c>
      <c r="B2072" s="65">
        <f t="shared" si="424"/>
        <v>2049</v>
      </c>
      <c r="C2072" s="68" t="str">
        <f t="shared" si="425"/>
        <v/>
      </c>
      <c r="D2072" s="69"/>
      <c r="E2072" s="56"/>
      <c r="F2072" s="65" t="e">
        <f>VLOOKUP(E2072,'Trimming log'!$F$5:$V$5000,2,FALSE)</f>
        <v>#N/A</v>
      </c>
      <c r="G2072" s="65" t="e">
        <f>VLOOKUP(E2072,'Trimming log'!$F$5:$V$5000,3,FALSE)</f>
        <v>#N/A</v>
      </c>
      <c r="H2072" s="508" t="e">
        <f>VLOOKUP(E2072,'Trimming log'!$F$5:$V$5000,4,FALSE)</f>
        <v>#N/A</v>
      </c>
      <c r="I2072" s="65" t="e">
        <f>VLOOKUP(E2072,'Trimming log'!$F$5:$V$5000,5,FALSE)</f>
        <v>#N/A</v>
      </c>
      <c r="J2072" s="65" t="e">
        <f>VLOOKUP(E2072,'Trimming log'!$F$5:$V$5000,6,FALSE)</f>
        <v>#N/A</v>
      </c>
      <c r="K2072" s="65" t="e">
        <f>VLOOKUP(E2072,'Trimming log'!$F$5:$V$5000,7,FALSE)</f>
        <v>#N/A</v>
      </c>
      <c r="L2072" s="65" t="e">
        <f>VLOOKUP(E2072,'Trimming log'!$F$5:$V$5000,8,FALSE)</f>
        <v>#N/A</v>
      </c>
      <c r="M2072" s="65" t="e">
        <f>VLOOKUP(E2072,'Trimming log'!$F$5:$V$5000,9,FALSE)</f>
        <v>#N/A</v>
      </c>
      <c r="N2072" s="507" t="e">
        <f>VLOOKUP(E2072,'Trimming log'!$F$5:$V$5000,10,FALSE)</f>
        <v>#N/A</v>
      </c>
      <c r="O2072" s="65" t="e">
        <f>VLOOKUP(E2072,'Trimming log'!$F$5:$V$5000,11,FALSE)</f>
        <v>#N/A</v>
      </c>
      <c r="P2072" s="65" t="e">
        <f>VLOOKUP(E2072,'Trimming log'!$F$5:$V$5000,12,FALSE)</f>
        <v>#N/A</v>
      </c>
      <c r="Q2072" s="65" t="e">
        <f>VLOOKUP(E2072,'Trimming log'!$F$5:$V$5000,13,FALSE)</f>
        <v>#N/A</v>
      </c>
      <c r="R2072" s="65" t="e">
        <f>VLOOKUP(E2072,'Trimming log'!$F$5:$V$5000,14,FALSE)</f>
        <v>#N/A</v>
      </c>
      <c r="S2072" s="65" t="e">
        <f>VLOOKUP(E2072,'Trimming log'!$F$5:$V$5000,15,FALSE)</f>
        <v>#N/A</v>
      </c>
      <c r="T2072" s="65" t="e">
        <f t="shared" si="422"/>
        <v>#N/A</v>
      </c>
      <c r="U2072" s="491" t="str">
        <f t="shared" si="423"/>
        <v/>
      </c>
      <c r="V2072" s="74">
        <f t="shared" si="426"/>
        <v>0</v>
      </c>
      <c r="W2072" s="134">
        <f t="shared" si="427"/>
        <v>0</v>
      </c>
      <c r="X2072" s="134" t="e">
        <f>VLOOKUP(E2072,'Trimming log'!$F$5:$Y$5000,19,FALSE)</f>
        <v>#N/A</v>
      </c>
      <c r="Y2072" s="134" t="e">
        <f>VLOOKUP(E2072,'Trimming log'!$F$5:$Y$5000,20,FALSE)</f>
        <v>#N/A</v>
      </c>
      <c r="Z2072" s="135" t="e">
        <f t="shared" si="428"/>
        <v>#N/A</v>
      </c>
      <c r="AA2072" s="135" t="e">
        <f t="shared" si="429"/>
        <v>#N/A</v>
      </c>
      <c r="AB2072" s="136" t="e">
        <f t="shared" si="430"/>
        <v>#N/A</v>
      </c>
      <c r="AC2072" s="136" t="e">
        <f t="shared" si="431"/>
        <v>#N/A</v>
      </c>
      <c r="AD2072" s="136" t="e">
        <f t="shared" si="432"/>
        <v>#N/A</v>
      </c>
      <c r="AE2072" s="136" t="e">
        <f t="shared" si="433"/>
        <v>#N/A</v>
      </c>
    </row>
    <row r="2073" spans="1:31">
      <c r="A2073" s="67" t="str">
        <f t="shared" si="421"/>
        <v/>
      </c>
      <c r="B2073" s="65">
        <f t="shared" si="424"/>
        <v>2050</v>
      </c>
      <c r="C2073" s="68" t="str">
        <f t="shared" si="425"/>
        <v/>
      </c>
      <c r="D2073" s="69"/>
      <c r="E2073" s="56"/>
      <c r="F2073" s="65" t="e">
        <f>VLOOKUP(E2073,'Trimming log'!$F$5:$V$5000,2,FALSE)</f>
        <v>#N/A</v>
      </c>
      <c r="G2073" s="65" t="e">
        <f>VLOOKUP(E2073,'Trimming log'!$F$5:$V$5000,3,FALSE)</f>
        <v>#N/A</v>
      </c>
      <c r="H2073" s="508" t="e">
        <f>VLOOKUP(E2073,'Trimming log'!$F$5:$V$5000,4,FALSE)</f>
        <v>#N/A</v>
      </c>
      <c r="I2073" s="65" t="e">
        <f>VLOOKUP(E2073,'Trimming log'!$F$5:$V$5000,5,FALSE)</f>
        <v>#N/A</v>
      </c>
      <c r="J2073" s="65" t="e">
        <f>VLOOKUP(E2073,'Trimming log'!$F$5:$V$5000,6,FALSE)</f>
        <v>#N/A</v>
      </c>
      <c r="K2073" s="65" t="e">
        <f>VLOOKUP(E2073,'Trimming log'!$F$5:$V$5000,7,FALSE)</f>
        <v>#N/A</v>
      </c>
      <c r="L2073" s="65" t="e">
        <f>VLOOKUP(E2073,'Trimming log'!$F$5:$V$5000,8,FALSE)</f>
        <v>#N/A</v>
      </c>
      <c r="M2073" s="65" t="e">
        <f>VLOOKUP(E2073,'Trimming log'!$F$5:$V$5000,9,FALSE)</f>
        <v>#N/A</v>
      </c>
      <c r="N2073" s="507" t="e">
        <f>VLOOKUP(E2073,'Trimming log'!$F$5:$V$5000,10,FALSE)</f>
        <v>#N/A</v>
      </c>
      <c r="O2073" s="65" t="e">
        <f>VLOOKUP(E2073,'Trimming log'!$F$5:$V$5000,11,FALSE)</f>
        <v>#N/A</v>
      </c>
      <c r="P2073" s="65" t="e">
        <f>VLOOKUP(E2073,'Trimming log'!$F$5:$V$5000,12,FALSE)</f>
        <v>#N/A</v>
      </c>
      <c r="Q2073" s="65" t="e">
        <f>VLOOKUP(E2073,'Trimming log'!$F$5:$V$5000,13,FALSE)</f>
        <v>#N/A</v>
      </c>
      <c r="R2073" s="65" t="e">
        <f>VLOOKUP(E2073,'Trimming log'!$F$5:$V$5000,14,FALSE)</f>
        <v>#N/A</v>
      </c>
      <c r="S2073" s="65" t="e">
        <f>VLOOKUP(E2073,'Trimming log'!$F$5:$V$5000,15,FALSE)</f>
        <v>#N/A</v>
      </c>
      <c r="T2073" s="65" t="e">
        <f t="shared" si="422"/>
        <v>#N/A</v>
      </c>
      <c r="U2073" s="491" t="str">
        <f t="shared" si="423"/>
        <v/>
      </c>
      <c r="V2073" s="74">
        <f t="shared" si="426"/>
        <v>0</v>
      </c>
      <c r="W2073" s="134">
        <f t="shared" si="427"/>
        <v>0</v>
      </c>
      <c r="X2073" s="134" t="e">
        <f>VLOOKUP(E2073,'Trimming log'!$F$5:$Y$5000,19,FALSE)</f>
        <v>#N/A</v>
      </c>
      <c r="Y2073" s="134" t="e">
        <f>VLOOKUP(E2073,'Trimming log'!$F$5:$Y$5000,20,FALSE)</f>
        <v>#N/A</v>
      </c>
      <c r="Z2073" s="135" t="e">
        <f t="shared" si="428"/>
        <v>#N/A</v>
      </c>
      <c r="AA2073" s="135" t="e">
        <f t="shared" si="429"/>
        <v>#N/A</v>
      </c>
      <c r="AB2073" s="136" t="e">
        <f t="shared" si="430"/>
        <v>#N/A</v>
      </c>
      <c r="AC2073" s="136" t="e">
        <f t="shared" si="431"/>
        <v>#N/A</v>
      </c>
      <c r="AD2073" s="136" t="e">
        <f t="shared" si="432"/>
        <v>#N/A</v>
      </c>
      <c r="AE2073" s="136" t="e">
        <f t="shared" si="433"/>
        <v>#N/A</v>
      </c>
    </row>
    <row r="2074" spans="1:31">
      <c r="A2074" s="67" t="str">
        <f t="shared" si="421"/>
        <v/>
      </c>
      <c r="B2074" s="65">
        <f t="shared" si="424"/>
        <v>2051</v>
      </c>
      <c r="C2074" s="68" t="str">
        <f t="shared" si="425"/>
        <v/>
      </c>
      <c r="D2074" s="69"/>
      <c r="E2074" s="56"/>
      <c r="F2074" s="65" t="e">
        <f>VLOOKUP(E2074,'Trimming log'!$F$5:$V$5000,2,FALSE)</f>
        <v>#N/A</v>
      </c>
      <c r="G2074" s="65" t="e">
        <f>VLOOKUP(E2074,'Trimming log'!$F$5:$V$5000,3,FALSE)</f>
        <v>#N/A</v>
      </c>
      <c r="H2074" s="508" t="e">
        <f>VLOOKUP(E2074,'Trimming log'!$F$5:$V$5000,4,FALSE)</f>
        <v>#N/A</v>
      </c>
      <c r="I2074" s="65" t="e">
        <f>VLOOKUP(E2074,'Trimming log'!$F$5:$V$5000,5,FALSE)</f>
        <v>#N/A</v>
      </c>
      <c r="J2074" s="65" t="e">
        <f>VLOOKUP(E2074,'Trimming log'!$F$5:$V$5000,6,FALSE)</f>
        <v>#N/A</v>
      </c>
      <c r="K2074" s="65" t="e">
        <f>VLOOKUP(E2074,'Trimming log'!$F$5:$V$5000,7,FALSE)</f>
        <v>#N/A</v>
      </c>
      <c r="L2074" s="65" t="e">
        <f>VLOOKUP(E2074,'Trimming log'!$F$5:$V$5000,8,FALSE)</f>
        <v>#N/A</v>
      </c>
      <c r="M2074" s="65" t="e">
        <f>VLOOKUP(E2074,'Trimming log'!$F$5:$V$5000,9,FALSE)</f>
        <v>#N/A</v>
      </c>
      <c r="N2074" s="507" t="e">
        <f>VLOOKUP(E2074,'Trimming log'!$F$5:$V$5000,10,FALSE)</f>
        <v>#N/A</v>
      </c>
      <c r="O2074" s="65" t="e">
        <f>VLOOKUP(E2074,'Trimming log'!$F$5:$V$5000,11,FALSE)</f>
        <v>#N/A</v>
      </c>
      <c r="P2074" s="65" t="e">
        <f>VLOOKUP(E2074,'Trimming log'!$F$5:$V$5000,12,FALSE)</f>
        <v>#N/A</v>
      </c>
      <c r="Q2074" s="65" t="e">
        <f>VLOOKUP(E2074,'Trimming log'!$F$5:$V$5000,13,FALSE)</f>
        <v>#N/A</v>
      </c>
      <c r="R2074" s="65" t="e">
        <f>VLOOKUP(E2074,'Trimming log'!$F$5:$V$5000,14,FALSE)</f>
        <v>#N/A</v>
      </c>
      <c r="S2074" s="65" t="e">
        <f>VLOOKUP(E2074,'Trimming log'!$F$5:$V$5000,15,FALSE)</f>
        <v>#N/A</v>
      </c>
      <c r="T2074" s="65" t="e">
        <f t="shared" si="422"/>
        <v>#N/A</v>
      </c>
      <c r="U2074" s="491" t="str">
        <f t="shared" si="423"/>
        <v/>
      </c>
      <c r="V2074" s="74">
        <f t="shared" si="426"/>
        <v>0</v>
      </c>
      <c r="W2074" s="134">
        <f t="shared" si="427"/>
        <v>0</v>
      </c>
      <c r="X2074" s="134" t="e">
        <f>VLOOKUP(E2074,'Trimming log'!$F$5:$Y$5000,19,FALSE)</f>
        <v>#N/A</v>
      </c>
      <c r="Y2074" s="134" t="e">
        <f>VLOOKUP(E2074,'Trimming log'!$F$5:$Y$5000,20,FALSE)</f>
        <v>#N/A</v>
      </c>
      <c r="Z2074" s="135" t="e">
        <f t="shared" si="428"/>
        <v>#N/A</v>
      </c>
      <c r="AA2074" s="135" t="e">
        <f t="shared" si="429"/>
        <v>#N/A</v>
      </c>
      <c r="AB2074" s="136" t="e">
        <f t="shared" si="430"/>
        <v>#N/A</v>
      </c>
      <c r="AC2074" s="136" t="e">
        <f t="shared" si="431"/>
        <v>#N/A</v>
      </c>
      <c r="AD2074" s="136" t="e">
        <f t="shared" si="432"/>
        <v>#N/A</v>
      </c>
      <c r="AE2074" s="136" t="e">
        <f t="shared" si="433"/>
        <v>#N/A</v>
      </c>
    </row>
    <row r="2075" spans="1:31">
      <c r="A2075" s="67" t="str">
        <f t="shared" si="421"/>
        <v/>
      </c>
      <c r="B2075" s="65">
        <f t="shared" si="424"/>
        <v>2052</v>
      </c>
      <c r="C2075" s="68" t="str">
        <f t="shared" si="425"/>
        <v/>
      </c>
      <c r="D2075" s="69"/>
      <c r="E2075" s="56"/>
      <c r="F2075" s="65" t="e">
        <f>VLOOKUP(E2075,'Trimming log'!$F$5:$V$5000,2,FALSE)</f>
        <v>#N/A</v>
      </c>
      <c r="G2075" s="65" t="e">
        <f>VLOOKUP(E2075,'Trimming log'!$F$5:$V$5000,3,FALSE)</f>
        <v>#N/A</v>
      </c>
      <c r="H2075" s="508" t="e">
        <f>VLOOKUP(E2075,'Trimming log'!$F$5:$V$5000,4,FALSE)</f>
        <v>#N/A</v>
      </c>
      <c r="I2075" s="65" t="e">
        <f>VLOOKUP(E2075,'Trimming log'!$F$5:$V$5000,5,FALSE)</f>
        <v>#N/A</v>
      </c>
      <c r="J2075" s="65" t="e">
        <f>VLOOKUP(E2075,'Trimming log'!$F$5:$V$5000,6,FALSE)</f>
        <v>#N/A</v>
      </c>
      <c r="K2075" s="65" t="e">
        <f>VLOOKUP(E2075,'Trimming log'!$F$5:$V$5000,7,FALSE)</f>
        <v>#N/A</v>
      </c>
      <c r="L2075" s="65" t="e">
        <f>VLOOKUP(E2075,'Trimming log'!$F$5:$V$5000,8,FALSE)</f>
        <v>#N/A</v>
      </c>
      <c r="M2075" s="65" t="e">
        <f>VLOOKUP(E2075,'Trimming log'!$F$5:$V$5000,9,FALSE)</f>
        <v>#N/A</v>
      </c>
      <c r="N2075" s="507" t="e">
        <f>VLOOKUP(E2075,'Trimming log'!$F$5:$V$5000,10,FALSE)</f>
        <v>#N/A</v>
      </c>
      <c r="O2075" s="65" t="e">
        <f>VLOOKUP(E2075,'Trimming log'!$F$5:$V$5000,11,FALSE)</f>
        <v>#N/A</v>
      </c>
      <c r="P2075" s="65" t="e">
        <f>VLOOKUP(E2075,'Trimming log'!$F$5:$V$5000,12,FALSE)</f>
        <v>#N/A</v>
      </c>
      <c r="Q2075" s="65" t="e">
        <f>VLOOKUP(E2075,'Trimming log'!$F$5:$V$5000,13,FALSE)</f>
        <v>#N/A</v>
      </c>
      <c r="R2075" s="65" t="e">
        <f>VLOOKUP(E2075,'Trimming log'!$F$5:$V$5000,14,FALSE)</f>
        <v>#N/A</v>
      </c>
      <c r="S2075" s="65" t="e">
        <f>VLOOKUP(E2075,'Trimming log'!$F$5:$V$5000,15,FALSE)</f>
        <v>#N/A</v>
      </c>
      <c r="T2075" s="65" t="e">
        <f t="shared" si="422"/>
        <v>#N/A</v>
      </c>
      <c r="U2075" s="491" t="str">
        <f t="shared" si="423"/>
        <v/>
      </c>
      <c r="V2075" s="74">
        <f t="shared" si="426"/>
        <v>0</v>
      </c>
      <c r="W2075" s="134">
        <f t="shared" si="427"/>
        <v>0</v>
      </c>
      <c r="X2075" s="134" t="e">
        <f>VLOOKUP(E2075,'Trimming log'!$F$5:$Y$5000,19,FALSE)</f>
        <v>#N/A</v>
      </c>
      <c r="Y2075" s="134" t="e">
        <f>VLOOKUP(E2075,'Trimming log'!$F$5:$Y$5000,20,FALSE)</f>
        <v>#N/A</v>
      </c>
      <c r="Z2075" s="135" t="e">
        <f t="shared" si="428"/>
        <v>#N/A</v>
      </c>
      <c r="AA2075" s="135" t="e">
        <f t="shared" si="429"/>
        <v>#N/A</v>
      </c>
      <c r="AB2075" s="136" t="e">
        <f t="shared" si="430"/>
        <v>#N/A</v>
      </c>
      <c r="AC2075" s="136" t="e">
        <f t="shared" si="431"/>
        <v>#N/A</v>
      </c>
      <c r="AD2075" s="136" t="e">
        <f t="shared" si="432"/>
        <v>#N/A</v>
      </c>
      <c r="AE2075" s="136" t="e">
        <f t="shared" si="433"/>
        <v>#N/A</v>
      </c>
    </row>
    <row r="2076" spans="1:31">
      <c r="A2076" s="67" t="str">
        <f t="shared" si="421"/>
        <v/>
      </c>
      <c r="B2076" s="65">
        <f t="shared" si="424"/>
        <v>2053</v>
      </c>
      <c r="C2076" s="68" t="str">
        <f t="shared" si="425"/>
        <v/>
      </c>
      <c r="D2076" s="69"/>
      <c r="E2076" s="56"/>
      <c r="F2076" s="65" t="e">
        <f>VLOOKUP(E2076,'Trimming log'!$F$5:$V$5000,2,FALSE)</f>
        <v>#N/A</v>
      </c>
      <c r="G2076" s="65" t="e">
        <f>VLOOKUP(E2076,'Trimming log'!$F$5:$V$5000,3,FALSE)</f>
        <v>#N/A</v>
      </c>
      <c r="H2076" s="508" t="e">
        <f>VLOOKUP(E2076,'Trimming log'!$F$5:$V$5000,4,FALSE)</f>
        <v>#N/A</v>
      </c>
      <c r="I2076" s="65" t="e">
        <f>VLOOKUP(E2076,'Trimming log'!$F$5:$V$5000,5,FALSE)</f>
        <v>#N/A</v>
      </c>
      <c r="J2076" s="65" t="e">
        <f>VLOOKUP(E2076,'Trimming log'!$F$5:$V$5000,6,FALSE)</f>
        <v>#N/A</v>
      </c>
      <c r="K2076" s="65" t="e">
        <f>VLOOKUP(E2076,'Trimming log'!$F$5:$V$5000,7,FALSE)</f>
        <v>#N/A</v>
      </c>
      <c r="L2076" s="65" t="e">
        <f>VLOOKUP(E2076,'Trimming log'!$F$5:$V$5000,8,FALSE)</f>
        <v>#N/A</v>
      </c>
      <c r="M2076" s="65" t="e">
        <f>VLOOKUP(E2076,'Trimming log'!$F$5:$V$5000,9,FALSE)</f>
        <v>#N/A</v>
      </c>
      <c r="N2076" s="507" t="e">
        <f>VLOOKUP(E2076,'Trimming log'!$F$5:$V$5000,10,FALSE)</f>
        <v>#N/A</v>
      </c>
      <c r="O2076" s="65" t="e">
        <f>VLOOKUP(E2076,'Trimming log'!$F$5:$V$5000,11,FALSE)</f>
        <v>#N/A</v>
      </c>
      <c r="P2076" s="65" t="e">
        <f>VLOOKUP(E2076,'Trimming log'!$F$5:$V$5000,12,FALSE)</f>
        <v>#N/A</v>
      </c>
      <c r="Q2076" s="65" t="e">
        <f>VLOOKUP(E2076,'Trimming log'!$F$5:$V$5000,13,FALSE)</f>
        <v>#N/A</v>
      </c>
      <c r="R2076" s="65" t="e">
        <f>VLOOKUP(E2076,'Trimming log'!$F$5:$V$5000,14,FALSE)</f>
        <v>#N/A</v>
      </c>
      <c r="S2076" s="65" t="e">
        <f>VLOOKUP(E2076,'Trimming log'!$F$5:$V$5000,15,FALSE)</f>
        <v>#N/A</v>
      </c>
      <c r="T2076" s="65" t="e">
        <f t="shared" si="422"/>
        <v>#N/A</v>
      </c>
      <c r="U2076" s="491" t="str">
        <f t="shared" si="423"/>
        <v/>
      </c>
      <c r="V2076" s="74">
        <f t="shared" si="426"/>
        <v>0</v>
      </c>
      <c r="W2076" s="134">
        <f t="shared" si="427"/>
        <v>0</v>
      </c>
      <c r="X2076" s="134" t="e">
        <f>VLOOKUP(E2076,'Trimming log'!$F$5:$Y$5000,19,FALSE)</f>
        <v>#N/A</v>
      </c>
      <c r="Y2076" s="134" t="e">
        <f>VLOOKUP(E2076,'Trimming log'!$F$5:$Y$5000,20,FALSE)</f>
        <v>#N/A</v>
      </c>
      <c r="Z2076" s="135" t="e">
        <f t="shared" si="428"/>
        <v>#N/A</v>
      </c>
      <c r="AA2076" s="135" t="e">
        <f t="shared" si="429"/>
        <v>#N/A</v>
      </c>
      <c r="AB2076" s="136" t="e">
        <f t="shared" si="430"/>
        <v>#N/A</v>
      </c>
      <c r="AC2076" s="136" t="e">
        <f t="shared" si="431"/>
        <v>#N/A</v>
      </c>
      <c r="AD2076" s="136" t="e">
        <f t="shared" si="432"/>
        <v>#N/A</v>
      </c>
      <c r="AE2076" s="136" t="e">
        <f t="shared" si="433"/>
        <v>#N/A</v>
      </c>
    </row>
    <row r="2077" spans="1:31">
      <c r="A2077" s="67" t="str">
        <f t="shared" si="421"/>
        <v/>
      </c>
      <c r="B2077" s="65">
        <f t="shared" si="424"/>
        <v>2054</v>
      </c>
      <c r="C2077" s="68" t="str">
        <f t="shared" si="425"/>
        <v/>
      </c>
      <c r="D2077" s="69"/>
      <c r="E2077" s="56"/>
      <c r="F2077" s="65" t="e">
        <f>VLOOKUP(E2077,'Trimming log'!$F$5:$V$5000,2,FALSE)</f>
        <v>#N/A</v>
      </c>
      <c r="G2077" s="65" t="e">
        <f>VLOOKUP(E2077,'Trimming log'!$F$5:$V$5000,3,FALSE)</f>
        <v>#N/A</v>
      </c>
      <c r="H2077" s="508" t="e">
        <f>VLOOKUP(E2077,'Trimming log'!$F$5:$V$5000,4,FALSE)</f>
        <v>#N/A</v>
      </c>
      <c r="I2077" s="65" t="e">
        <f>VLOOKUP(E2077,'Trimming log'!$F$5:$V$5000,5,FALSE)</f>
        <v>#N/A</v>
      </c>
      <c r="J2077" s="65" t="e">
        <f>VLOOKUP(E2077,'Trimming log'!$F$5:$V$5000,6,FALSE)</f>
        <v>#N/A</v>
      </c>
      <c r="K2077" s="65" t="e">
        <f>VLOOKUP(E2077,'Trimming log'!$F$5:$V$5000,7,FALSE)</f>
        <v>#N/A</v>
      </c>
      <c r="L2077" s="65" t="e">
        <f>VLOOKUP(E2077,'Trimming log'!$F$5:$V$5000,8,FALSE)</f>
        <v>#N/A</v>
      </c>
      <c r="M2077" s="65" t="e">
        <f>VLOOKUP(E2077,'Trimming log'!$F$5:$V$5000,9,FALSE)</f>
        <v>#N/A</v>
      </c>
      <c r="N2077" s="507" t="e">
        <f>VLOOKUP(E2077,'Trimming log'!$F$5:$V$5000,10,FALSE)</f>
        <v>#N/A</v>
      </c>
      <c r="O2077" s="65" t="e">
        <f>VLOOKUP(E2077,'Trimming log'!$F$5:$V$5000,11,FALSE)</f>
        <v>#N/A</v>
      </c>
      <c r="P2077" s="65" t="e">
        <f>VLOOKUP(E2077,'Trimming log'!$F$5:$V$5000,12,FALSE)</f>
        <v>#N/A</v>
      </c>
      <c r="Q2077" s="65" t="e">
        <f>VLOOKUP(E2077,'Trimming log'!$F$5:$V$5000,13,FALSE)</f>
        <v>#N/A</v>
      </c>
      <c r="R2077" s="65" t="e">
        <f>VLOOKUP(E2077,'Trimming log'!$F$5:$V$5000,14,FALSE)</f>
        <v>#N/A</v>
      </c>
      <c r="S2077" s="65" t="e">
        <f>VLOOKUP(E2077,'Trimming log'!$F$5:$V$5000,15,FALSE)</f>
        <v>#N/A</v>
      </c>
      <c r="T2077" s="65" t="e">
        <f t="shared" si="422"/>
        <v>#N/A</v>
      </c>
      <c r="U2077" s="491" t="str">
        <f t="shared" si="423"/>
        <v/>
      </c>
      <c r="V2077" s="74">
        <f t="shared" si="426"/>
        <v>0</v>
      </c>
      <c r="W2077" s="134">
        <f t="shared" si="427"/>
        <v>0</v>
      </c>
      <c r="X2077" s="134" t="e">
        <f>VLOOKUP(E2077,'Trimming log'!$F$5:$Y$5000,19,FALSE)</f>
        <v>#N/A</v>
      </c>
      <c r="Y2077" s="134" t="e">
        <f>VLOOKUP(E2077,'Trimming log'!$F$5:$Y$5000,20,FALSE)</f>
        <v>#N/A</v>
      </c>
      <c r="Z2077" s="135" t="e">
        <f t="shared" si="428"/>
        <v>#N/A</v>
      </c>
      <c r="AA2077" s="135" t="e">
        <f t="shared" si="429"/>
        <v>#N/A</v>
      </c>
      <c r="AB2077" s="136" t="e">
        <f t="shared" si="430"/>
        <v>#N/A</v>
      </c>
      <c r="AC2077" s="136" t="e">
        <f t="shared" si="431"/>
        <v>#N/A</v>
      </c>
      <c r="AD2077" s="136" t="e">
        <f t="shared" si="432"/>
        <v>#N/A</v>
      </c>
      <c r="AE2077" s="136" t="e">
        <f t="shared" si="433"/>
        <v>#N/A</v>
      </c>
    </row>
    <row r="2078" spans="1:31">
      <c r="A2078" s="67" t="str">
        <f t="shared" si="421"/>
        <v/>
      </c>
      <c r="B2078" s="65">
        <f t="shared" si="424"/>
        <v>2055</v>
      </c>
      <c r="C2078" s="68" t="str">
        <f t="shared" si="425"/>
        <v/>
      </c>
      <c r="D2078" s="69"/>
      <c r="E2078" s="56"/>
      <c r="F2078" s="65" t="e">
        <f>VLOOKUP(E2078,'Trimming log'!$F$5:$V$5000,2,FALSE)</f>
        <v>#N/A</v>
      </c>
      <c r="G2078" s="65" t="e">
        <f>VLOOKUP(E2078,'Trimming log'!$F$5:$V$5000,3,FALSE)</f>
        <v>#N/A</v>
      </c>
      <c r="H2078" s="508" t="e">
        <f>VLOOKUP(E2078,'Trimming log'!$F$5:$V$5000,4,FALSE)</f>
        <v>#N/A</v>
      </c>
      <c r="I2078" s="65" t="e">
        <f>VLOOKUP(E2078,'Trimming log'!$F$5:$V$5000,5,FALSE)</f>
        <v>#N/A</v>
      </c>
      <c r="J2078" s="65" t="e">
        <f>VLOOKUP(E2078,'Trimming log'!$F$5:$V$5000,6,FALSE)</f>
        <v>#N/A</v>
      </c>
      <c r="K2078" s="65" t="e">
        <f>VLOOKUP(E2078,'Trimming log'!$F$5:$V$5000,7,FALSE)</f>
        <v>#N/A</v>
      </c>
      <c r="L2078" s="65" t="e">
        <f>VLOOKUP(E2078,'Trimming log'!$F$5:$V$5000,8,FALSE)</f>
        <v>#N/A</v>
      </c>
      <c r="M2078" s="65" t="e">
        <f>VLOOKUP(E2078,'Trimming log'!$F$5:$V$5000,9,FALSE)</f>
        <v>#N/A</v>
      </c>
      <c r="N2078" s="507" t="e">
        <f>VLOOKUP(E2078,'Trimming log'!$F$5:$V$5000,10,FALSE)</f>
        <v>#N/A</v>
      </c>
      <c r="O2078" s="65" t="e">
        <f>VLOOKUP(E2078,'Trimming log'!$F$5:$V$5000,11,FALSE)</f>
        <v>#N/A</v>
      </c>
      <c r="P2078" s="65" t="e">
        <f>VLOOKUP(E2078,'Trimming log'!$F$5:$V$5000,12,FALSE)</f>
        <v>#N/A</v>
      </c>
      <c r="Q2078" s="65" t="e">
        <f>VLOOKUP(E2078,'Trimming log'!$F$5:$V$5000,13,FALSE)</f>
        <v>#N/A</v>
      </c>
      <c r="R2078" s="65" t="e">
        <f>VLOOKUP(E2078,'Trimming log'!$F$5:$V$5000,14,FALSE)</f>
        <v>#N/A</v>
      </c>
      <c r="S2078" s="65" t="e">
        <f>VLOOKUP(E2078,'Trimming log'!$F$5:$V$5000,15,FALSE)</f>
        <v>#N/A</v>
      </c>
      <c r="T2078" s="65" t="e">
        <f t="shared" si="422"/>
        <v>#N/A</v>
      </c>
      <c r="U2078" s="491" t="str">
        <f t="shared" si="423"/>
        <v/>
      </c>
      <c r="V2078" s="74">
        <f t="shared" si="426"/>
        <v>0</v>
      </c>
      <c r="W2078" s="134">
        <f t="shared" si="427"/>
        <v>0</v>
      </c>
      <c r="X2078" s="134" t="e">
        <f>VLOOKUP(E2078,'Trimming log'!$F$5:$Y$5000,19,FALSE)</f>
        <v>#N/A</v>
      </c>
      <c r="Y2078" s="134" t="e">
        <f>VLOOKUP(E2078,'Trimming log'!$F$5:$Y$5000,20,FALSE)</f>
        <v>#N/A</v>
      </c>
      <c r="Z2078" s="135" t="e">
        <f t="shared" si="428"/>
        <v>#N/A</v>
      </c>
      <c r="AA2078" s="135" t="e">
        <f t="shared" si="429"/>
        <v>#N/A</v>
      </c>
      <c r="AB2078" s="136" t="e">
        <f t="shared" si="430"/>
        <v>#N/A</v>
      </c>
      <c r="AC2078" s="136" t="e">
        <f t="shared" si="431"/>
        <v>#N/A</v>
      </c>
      <c r="AD2078" s="136" t="e">
        <f t="shared" si="432"/>
        <v>#N/A</v>
      </c>
      <c r="AE2078" s="136" t="e">
        <f t="shared" si="433"/>
        <v>#N/A</v>
      </c>
    </row>
    <row r="2079" spans="1:31">
      <c r="A2079" s="67" t="str">
        <f t="shared" si="421"/>
        <v/>
      </c>
      <c r="B2079" s="65">
        <f t="shared" si="424"/>
        <v>2056</v>
      </c>
      <c r="C2079" s="68" t="str">
        <f t="shared" si="425"/>
        <v/>
      </c>
      <c r="D2079" s="69"/>
      <c r="E2079" s="56"/>
      <c r="F2079" s="65" t="e">
        <f>VLOOKUP(E2079,'Trimming log'!$F$5:$V$5000,2,FALSE)</f>
        <v>#N/A</v>
      </c>
      <c r="G2079" s="65" t="e">
        <f>VLOOKUP(E2079,'Trimming log'!$F$5:$V$5000,3,FALSE)</f>
        <v>#N/A</v>
      </c>
      <c r="H2079" s="508" t="e">
        <f>VLOOKUP(E2079,'Trimming log'!$F$5:$V$5000,4,FALSE)</f>
        <v>#N/A</v>
      </c>
      <c r="I2079" s="65" t="e">
        <f>VLOOKUP(E2079,'Trimming log'!$F$5:$V$5000,5,FALSE)</f>
        <v>#N/A</v>
      </c>
      <c r="J2079" s="65" t="e">
        <f>VLOOKUP(E2079,'Trimming log'!$F$5:$V$5000,6,FALSE)</f>
        <v>#N/A</v>
      </c>
      <c r="K2079" s="65" t="e">
        <f>VLOOKUP(E2079,'Trimming log'!$F$5:$V$5000,7,FALSE)</f>
        <v>#N/A</v>
      </c>
      <c r="L2079" s="65" t="e">
        <f>VLOOKUP(E2079,'Trimming log'!$F$5:$V$5000,8,FALSE)</f>
        <v>#N/A</v>
      </c>
      <c r="M2079" s="65" t="e">
        <f>VLOOKUP(E2079,'Trimming log'!$F$5:$V$5000,9,FALSE)</f>
        <v>#N/A</v>
      </c>
      <c r="N2079" s="507" t="e">
        <f>VLOOKUP(E2079,'Trimming log'!$F$5:$V$5000,10,FALSE)</f>
        <v>#N/A</v>
      </c>
      <c r="O2079" s="65" t="e">
        <f>VLOOKUP(E2079,'Trimming log'!$F$5:$V$5000,11,FALSE)</f>
        <v>#N/A</v>
      </c>
      <c r="P2079" s="65" t="e">
        <f>VLOOKUP(E2079,'Trimming log'!$F$5:$V$5000,12,FALSE)</f>
        <v>#N/A</v>
      </c>
      <c r="Q2079" s="65" t="e">
        <f>VLOOKUP(E2079,'Trimming log'!$F$5:$V$5000,13,FALSE)</f>
        <v>#N/A</v>
      </c>
      <c r="R2079" s="65" t="e">
        <f>VLOOKUP(E2079,'Trimming log'!$F$5:$V$5000,14,FALSE)</f>
        <v>#N/A</v>
      </c>
      <c r="S2079" s="65" t="e">
        <f>VLOOKUP(E2079,'Trimming log'!$F$5:$V$5000,15,FALSE)</f>
        <v>#N/A</v>
      </c>
      <c r="T2079" s="65" t="e">
        <f t="shared" si="422"/>
        <v>#N/A</v>
      </c>
      <c r="U2079" s="491" t="str">
        <f t="shared" si="423"/>
        <v/>
      </c>
      <c r="V2079" s="74">
        <f t="shared" si="426"/>
        <v>0</v>
      </c>
      <c r="W2079" s="134">
        <f t="shared" si="427"/>
        <v>0</v>
      </c>
      <c r="X2079" s="134" t="e">
        <f>VLOOKUP(E2079,'Trimming log'!$F$5:$Y$5000,19,FALSE)</f>
        <v>#N/A</v>
      </c>
      <c r="Y2079" s="134" t="e">
        <f>VLOOKUP(E2079,'Trimming log'!$F$5:$Y$5000,20,FALSE)</f>
        <v>#N/A</v>
      </c>
      <c r="Z2079" s="135" t="e">
        <f t="shared" si="428"/>
        <v>#N/A</v>
      </c>
      <c r="AA2079" s="135" t="e">
        <f t="shared" si="429"/>
        <v>#N/A</v>
      </c>
      <c r="AB2079" s="136" t="e">
        <f t="shared" si="430"/>
        <v>#N/A</v>
      </c>
      <c r="AC2079" s="136" t="e">
        <f t="shared" si="431"/>
        <v>#N/A</v>
      </c>
      <c r="AD2079" s="136" t="e">
        <f t="shared" si="432"/>
        <v>#N/A</v>
      </c>
      <c r="AE2079" s="136" t="e">
        <f t="shared" si="433"/>
        <v>#N/A</v>
      </c>
    </row>
    <row r="2080" spans="1:31">
      <c r="A2080" s="67" t="str">
        <f t="shared" si="421"/>
        <v/>
      </c>
      <c r="B2080" s="65">
        <f t="shared" si="424"/>
        <v>2057</v>
      </c>
      <c r="C2080" s="68" t="str">
        <f t="shared" si="425"/>
        <v/>
      </c>
      <c r="D2080" s="69"/>
      <c r="E2080" s="56"/>
      <c r="F2080" s="65" t="e">
        <f>VLOOKUP(E2080,'Trimming log'!$F$5:$V$5000,2,FALSE)</f>
        <v>#N/A</v>
      </c>
      <c r="G2080" s="65" t="e">
        <f>VLOOKUP(E2080,'Trimming log'!$F$5:$V$5000,3,FALSE)</f>
        <v>#N/A</v>
      </c>
      <c r="H2080" s="508" t="e">
        <f>VLOOKUP(E2080,'Trimming log'!$F$5:$V$5000,4,FALSE)</f>
        <v>#N/A</v>
      </c>
      <c r="I2080" s="65" t="e">
        <f>VLOOKUP(E2080,'Trimming log'!$F$5:$V$5000,5,FALSE)</f>
        <v>#N/A</v>
      </c>
      <c r="J2080" s="65" t="e">
        <f>VLOOKUP(E2080,'Trimming log'!$F$5:$V$5000,6,FALSE)</f>
        <v>#N/A</v>
      </c>
      <c r="K2080" s="65" t="e">
        <f>VLOOKUP(E2080,'Trimming log'!$F$5:$V$5000,7,FALSE)</f>
        <v>#N/A</v>
      </c>
      <c r="L2080" s="65" t="e">
        <f>VLOOKUP(E2080,'Trimming log'!$F$5:$V$5000,8,FALSE)</f>
        <v>#N/A</v>
      </c>
      <c r="M2080" s="65" t="e">
        <f>VLOOKUP(E2080,'Trimming log'!$F$5:$V$5000,9,FALSE)</f>
        <v>#N/A</v>
      </c>
      <c r="N2080" s="507" t="e">
        <f>VLOOKUP(E2080,'Trimming log'!$F$5:$V$5000,10,FALSE)</f>
        <v>#N/A</v>
      </c>
      <c r="O2080" s="65" t="e">
        <f>VLOOKUP(E2080,'Trimming log'!$F$5:$V$5000,11,FALSE)</f>
        <v>#N/A</v>
      </c>
      <c r="P2080" s="65" t="e">
        <f>VLOOKUP(E2080,'Trimming log'!$F$5:$V$5000,12,FALSE)</f>
        <v>#N/A</v>
      </c>
      <c r="Q2080" s="65" t="e">
        <f>VLOOKUP(E2080,'Trimming log'!$F$5:$V$5000,13,FALSE)</f>
        <v>#N/A</v>
      </c>
      <c r="R2080" s="65" t="e">
        <f>VLOOKUP(E2080,'Trimming log'!$F$5:$V$5000,14,FALSE)</f>
        <v>#N/A</v>
      </c>
      <c r="S2080" s="65" t="e">
        <f>VLOOKUP(E2080,'Trimming log'!$F$5:$V$5000,15,FALSE)</f>
        <v>#N/A</v>
      </c>
      <c r="T2080" s="65" t="e">
        <f t="shared" si="422"/>
        <v>#N/A</v>
      </c>
      <c r="U2080" s="491" t="str">
        <f t="shared" si="423"/>
        <v/>
      </c>
      <c r="V2080" s="74">
        <f t="shared" si="426"/>
        <v>0</v>
      </c>
      <c r="W2080" s="134">
        <f t="shared" si="427"/>
        <v>0</v>
      </c>
      <c r="X2080" s="134" t="e">
        <f>VLOOKUP(E2080,'Trimming log'!$F$5:$Y$5000,19,FALSE)</f>
        <v>#N/A</v>
      </c>
      <c r="Y2080" s="134" t="e">
        <f>VLOOKUP(E2080,'Trimming log'!$F$5:$Y$5000,20,FALSE)</f>
        <v>#N/A</v>
      </c>
      <c r="Z2080" s="135" t="e">
        <f t="shared" si="428"/>
        <v>#N/A</v>
      </c>
      <c r="AA2080" s="135" t="e">
        <f t="shared" si="429"/>
        <v>#N/A</v>
      </c>
      <c r="AB2080" s="136" t="e">
        <f t="shared" si="430"/>
        <v>#N/A</v>
      </c>
      <c r="AC2080" s="136" t="e">
        <f t="shared" si="431"/>
        <v>#N/A</v>
      </c>
      <c r="AD2080" s="136" t="e">
        <f t="shared" si="432"/>
        <v>#N/A</v>
      </c>
      <c r="AE2080" s="136" t="e">
        <f t="shared" si="433"/>
        <v>#N/A</v>
      </c>
    </row>
    <row r="2081" spans="1:31">
      <c r="A2081" s="67" t="str">
        <f t="shared" si="421"/>
        <v/>
      </c>
      <c r="B2081" s="65">
        <f t="shared" si="424"/>
        <v>2058</v>
      </c>
      <c r="C2081" s="68" t="str">
        <f t="shared" si="425"/>
        <v/>
      </c>
      <c r="D2081" s="69"/>
      <c r="E2081" s="56"/>
      <c r="F2081" s="65" t="e">
        <f>VLOOKUP(E2081,'Trimming log'!$F$5:$V$5000,2,FALSE)</f>
        <v>#N/A</v>
      </c>
      <c r="G2081" s="65" t="e">
        <f>VLOOKUP(E2081,'Trimming log'!$F$5:$V$5000,3,FALSE)</f>
        <v>#N/A</v>
      </c>
      <c r="H2081" s="508" t="e">
        <f>VLOOKUP(E2081,'Trimming log'!$F$5:$V$5000,4,FALSE)</f>
        <v>#N/A</v>
      </c>
      <c r="I2081" s="65" t="e">
        <f>VLOOKUP(E2081,'Trimming log'!$F$5:$V$5000,5,FALSE)</f>
        <v>#N/A</v>
      </c>
      <c r="J2081" s="65" t="e">
        <f>VLOOKUP(E2081,'Trimming log'!$F$5:$V$5000,6,FALSE)</f>
        <v>#N/A</v>
      </c>
      <c r="K2081" s="65" t="e">
        <f>VLOOKUP(E2081,'Trimming log'!$F$5:$V$5000,7,FALSE)</f>
        <v>#N/A</v>
      </c>
      <c r="L2081" s="65" t="e">
        <f>VLOOKUP(E2081,'Trimming log'!$F$5:$V$5000,8,FALSE)</f>
        <v>#N/A</v>
      </c>
      <c r="M2081" s="65" t="e">
        <f>VLOOKUP(E2081,'Trimming log'!$F$5:$V$5000,9,FALSE)</f>
        <v>#N/A</v>
      </c>
      <c r="N2081" s="507" t="e">
        <f>VLOOKUP(E2081,'Trimming log'!$F$5:$V$5000,10,FALSE)</f>
        <v>#N/A</v>
      </c>
      <c r="O2081" s="65" t="e">
        <f>VLOOKUP(E2081,'Trimming log'!$F$5:$V$5000,11,FALSE)</f>
        <v>#N/A</v>
      </c>
      <c r="P2081" s="65" t="e">
        <f>VLOOKUP(E2081,'Trimming log'!$F$5:$V$5000,12,FALSE)</f>
        <v>#N/A</v>
      </c>
      <c r="Q2081" s="65" t="e">
        <f>VLOOKUP(E2081,'Trimming log'!$F$5:$V$5000,13,FALSE)</f>
        <v>#N/A</v>
      </c>
      <c r="R2081" s="65" t="e">
        <f>VLOOKUP(E2081,'Trimming log'!$F$5:$V$5000,14,FALSE)</f>
        <v>#N/A</v>
      </c>
      <c r="S2081" s="65" t="e">
        <f>VLOOKUP(E2081,'Trimming log'!$F$5:$V$5000,15,FALSE)</f>
        <v>#N/A</v>
      </c>
      <c r="T2081" s="65" t="e">
        <f t="shared" si="422"/>
        <v>#N/A</v>
      </c>
      <c r="U2081" s="491" t="str">
        <f t="shared" si="423"/>
        <v/>
      </c>
      <c r="V2081" s="74">
        <f t="shared" si="426"/>
        <v>0</v>
      </c>
      <c r="W2081" s="134">
        <f t="shared" si="427"/>
        <v>0</v>
      </c>
      <c r="X2081" s="134" t="e">
        <f>VLOOKUP(E2081,'Trimming log'!$F$5:$Y$5000,19,FALSE)</f>
        <v>#N/A</v>
      </c>
      <c r="Y2081" s="134" t="e">
        <f>VLOOKUP(E2081,'Trimming log'!$F$5:$Y$5000,20,FALSE)</f>
        <v>#N/A</v>
      </c>
      <c r="Z2081" s="135" t="e">
        <f t="shared" si="428"/>
        <v>#N/A</v>
      </c>
      <c r="AA2081" s="135" t="e">
        <f t="shared" si="429"/>
        <v>#N/A</v>
      </c>
      <c r="AB2081" s="136" t="e">
        <f t="shared" si="430"/>
        <v>#N/A</v>
      </c>
      <c r="AC2081" s="136" t="e">
        <f t="shared" si="431"/>
        <v>#N/A</v>
      </c>
      <c r="AD2081" s="136" t="e">
        <f t="shared" si="432"/>
        <v>#N/A</v>
      </c>
      <c r="AE2081" s="136" t="e">
        <f t="shared" si="433"/>
        <v>#N/A</v>
      </c>
    </row>
    <row r="2082" spans="1:31">
      <c r="A2082" s="67" t="str">
        <f t="shared" si="421"/>
        <v/>
      </c>
      <c r="B2082" s="65">
        <f t="shared" si="424"/>
        <v>2059</v>
      </c>
      <c r="C2082" s="68" t="str">
        <f t="shared" si="425"/>
        <v/>
      </c>
      <c r="D2082" s="69"/>
      <c r="E2082" s="56"/>
      <c r="F2082" s="65" t="e">
        <f>VLOOKUP(E2082,'Trimming log'!$F$5:$V$5000,2,FALSE)</f>
        <v>#N/A</v>
      </c>
      <c r="G2082" s="65" t="e">
        <f>VLOOKUP(E2082,'Trimming log'!$F$5:$V$5000,3,FALSE)</f>
        <v>#N/A</v>
      </c>
      <c r="H2082" s="508" t="e">
        <f>VLOOKUP(E2082,'Trimming log'!$F$5:$V$5000,4,FALSE)</f>
        <v>#N/A</v>
      </c>
      <c r="I2082" s="65" t="e">
        <f>VLOOKUP(E2082,'Trimming log'!$F$5:$V$5000,5,FALSE)</f>
        <v>#N/A</v>
      </c>
      <c r="J2082" s="65" t="e">
        <f>VLOOKUP(E2082,'Trimming log'!$F$5:$V$5000,6,FALSE)</f>
        <v>#N/A</v>
      </c>
      <c r="K2082" s="65" t="e">
        <f>VLOOKUP(E2082,'Trimming log'!$F$5:$V$5000,7,FALSE)</f>
        <v>#N/A</v>
      </c>
      <c r="L2082" s="65" t="e">
        <f>VLOOKUP(E2082,'Trimming log'!$F$5:$V$5000,8,FALSE)</f>
        <v>#N/A</v>
      </c>
      <c r="M2082" s="65" t="e">
        <f>VLOOKUP(E2082,'Trimming log'!$F$5:$V$5000,9,FALSE)</f>
        <v>#N/A</v>
      </c>
      <c r="N2082" s="507" t="e">
        <f>VLOOKUP(E2082,'Trimming log'!$F$5:$V$5000,10,FALSE)</f>
        <v>#N/A</v>
      </c>
      <c r="O2082" s="65" t="e">
        <f>VLOOKUP(E2082,'Trimming log'!$F$5:$V$5000,11,FALSE)</f>
        <v>#N/A</v>
      </c>
      <c r="P2082" s="65" t="e">
        <f>VLOOKUP(E2082,'Trimming log'!$F$5:$V$5000,12,FALSE)</f>
        <v>#N/A</v>
      </c>
      <c r="Q2082" s="65" t="e">
        <f>VLOOKUP(E2082,'Trimming log'!$F$5:$V$5000,13,FALSE)</f>
        <v>#N/A</v>
      </c>
      <c r="R2082" s="65" t="e">
        <f>VLOOKUP(E2082,'Trimming log'!$F$5:$V$5000,14,FALSE)</f>
        <v>#N/A</v>
      </c>
      <c r="S2082" s="65" t="e">
        <f>VLOOKUP(E2082,'Trimming log'!$F$5:$V$5000,15,FALSE)</f>
        <v>#N/A</v>
      </c>
      <c r="T2082" s="65" t="e">
        <f t="shared" si="422"/>
        <v>#N/A</v>
      </c>
      <c r="U2082" s="491" t="str">
        <f t="shared" si="423"/>
        <v/>
      </c>
      <c r="V2082" s="74">
        <f t="shared" si="426"/>
        <v>0</v>
      </c>
      <c r="W2082" s="134">
        <f t="shared" si="427"/>
        <v>0</v>
      </c>
      <c r="X2082" s="134" t="e">
        <f>VLOOKUP(E2082,'Trimming log'!$F$5:$Y$5000,19,FALSE)</f>
        <v>#N/A</v>
      </c>
      <c r="Y2082" s="134" t="e">
        <f>VLOOKUP(E2082,'Trimming log'!$F$5:$Y$5000,20,FALSE)</f>
        <v>#N/A</v>
      </c>
      <c r="Z2082" s="135" t="e">
        <f t="shared" si="428"/>
        <v>#N/A</v>
      </c>
      <c r="AA2082" s="135" t="e">
        <f t="shared" si="429"/>
        <v>#N/A</v>
      </c>
      <c r="AB2082" s="136" t="e">
        <f t="shared" si="430"/>
        <v>#N/A</v>
      </c>
      <c r="AC2082" s="136" t="e">
        <f t="shared" si="431"/>
        <v>#N/A</v>
      </c>
      <c r="AD2082" s="136" t="e">
        <f t="shared" si="432"/>
        <v>#N/A</v>
      </c>
      <c r="AE2082" s="136" t="e">
        <f t="shared" si="433"/>
        <v>#N/A</v>
      </c>
    </row>
    <row r="2083" spans="1:31">
      <c r="A2083" s="67" t="str">
        <f t="shared" si="421"/>
        <v/>
      </c>
      <c r="B2083" s="65">
        <f t="shared" si="424"/>
        <v>2060</v>
      </c>
      <c r="C2083" s="68" t="str">
        <f t="shared" si="425"/>
        <v/>
      </c>
      <c r="D2083" s="69"/>
      <c r="E2083" s="56"/>
      <c r="F2083" s="65" t="e">
        <f>VLOOKUP(E2083,'Trimming log'!$F$5:$V$5000,2,FALSE)</f>
        <v>#N/A</v>
      </c>
      <c r="G2083" s="65" t="e">
        <f>VLOOKUP(E2083,'Trimming log'!$F$5:$V$5000,3,FALSE)</f>
        <v>#N/A</v>
      </c>
      <c r="H2083" s="508" t="e">
        <f>VLOOKUP(E2083,'Trimming log'!$F$5:$V$5000,4,FALSE)</f>
        <v>#N/A</v>
      </c>
      <c r="I2083" s="65" t="e">
        <f>VLOOKUP(E2083,'Trimming log'!$F$5:$V$5000,5,FALSE)</f>
        <v>#N/A</v>
      </c>
      <c r="J2083" s="65" t="e">
        <f>VLOOKUP(E2083,'Trimming log'!$F$5:$V$5000,6,FALSE)</f>
        <v>#N/A</v>
      </c>
      <c r="K2083" s="65" t="e">
        <f>VLOOKUP(E2083,'Trimming log'!$F$5:$V$5000,7,FALSE)</f>
        <v>#N/A</v>
      </c>
      <c r="L2083" s="65" t="e">
        <f>VLOOKUP(E2083,'Trimming log'!$F$5:$V$5000,8,FALSE)</f>
        <v>#N/A</v>
      </c>
      <c r="M2083" s="65" t="e">
        <f>VLOOKUP(E2083,'Trimming log'!$F$5:$V$5000,9,FALSE)</f>
        <v>#N/A</v>
      </c>
      <c r="N2083" s="507" t="e">
        <f>VLOOKUP(E2083,'Trimming log'!$F$5:$V$5000,10,FALSE)</f>
        <v>#N/A</v>
      </c>
      <c r="O2083" s="65" t="e">
        <f>VLOOKUP(E2083,'Trimming log'!$F$5:$V$5000,11,FALSE)</f>
        <v>#N/A</v>
      </c>
      <c r="P2083" s="65" t="e">
        <f>VLOOKUP(E2083,'Trimming log'!$F$5:$V$5000,12,FALSE)</f>
        <v>#N/A</v>
      </c>
      <c r="Q2083" s="65" t="e">
        <f>VLOOKUP(E2083,'Trimming log'!$F$5:$V$5000,13,FALSE)</f>
        <v>#N/A</v>
      </c>
      <c r="R2083" s="65" t="e">
        <f>VLOOKUP(E2083,'Trimming log'!$F$5:$V$5000,14,FALSE)</f>
        <v>#N/A</v>
      </c>
      <c r="S2083" s="65" t="e">
        <f>VLOOKUP(E2083,'Trimming log'!$F$5:$V$5000,15,FALSE)</f>
        <v>#N/A</v>
      </c>
      <c r="T2083" s="65" t="e">
        <f t="shared" si="422"/>
        <v>#N/A</v>
      </c>
      <c r="U2083" s="491" t="str">
        <f t="shared" si="423"/>
        <v/>
      </c>
      <c r="V2083" s="74">
        <f t="shared" si="426"/>
        <v>0</v>
      </c>
      <c r="W2083" s="134">
        <f t="shared" si="427"/>
        <v>0</v>
      </c>
      <c r="X2083" s="134" t="e">
        <f>VLOOKUP(E2083,'Trimming log'!$F$5:$Y$5000,19,FALSE)</f>
        <v>#N/A</v>
      </c>
      <c r="Y2083" s="134" t="e">
        <f>VLOOKUP(E2083,'Trimming log'!$F$5:$Y$5000,20,FALSE)</f>
        <v>#N/A</v>
      </c>
      <c r="Z2083" s="135" t="e">
        <f t="shared" si="428"/>
        <v>#N/A</v>
      </c>
      <c r="AA2083" s="135" t="e">
        <f t="shared" si="429"/>
        <v>#N/A</v>
      </c>
      <c r="AB2083" s="136" t="e">
        <f t="shared" si="430"/>
        <v>#N/A</v>
      </c>
      <c r="AC2083" s="136" t="e">
        <f t="shared" si="431"/>
        <v>#N/A</v>
      </c>
      <c r="AD2083" s="136" t="e">
        <f t="shared" si="432"/>
        <v>#N/A</v>
      </c>
      <c r="AE2083" s="136" t="e">
        <f t="shared" si="433"/>
        <v>#N/A</v>
      </c>
    </row>
    <row r="2084" spans="1:31">
      <c r="A2084" s="67" t="str">
        <f t="shared" si="421"/>
        <v/>
      </c>
      <c r="B2084" s="65">
        <f t="shared" si="424"/>
        <v>2061</v>
      </c>
      <c r="C2084" s="68" t="str">
        <f t="shared" si="425"/>
        <v/>
      </c>
      <c r="D2084" s="69"/>
      <c r="E2084" s="56"/>
      <c r="F2084" s="65" t="e">
        <f>VLOOKUP(E2084,'Trimming log'!$F$5:$V$5000,2,FALSE)</f>
        <v>#N/A</v>
      </c>
      <c r="G2084" s="65" t="e">
        <f>VLOOKUP(E2084,'Trimming log'!$F$5:$V$5000,3,FALSE)</f>
        <v>#N/A</v>
      </c>
      <c r="H2084" s="508" t="e">
        <f>VLOOKUP(E2084,'Trimming log'!$F$5:$V$5000,4,FALSE)</f>
        <v>#N/A</v>
      </c>
      <c r="I2084" s="65" t="e">
        <f>VLOOKUP(E2084,'Trimming log'!$F$5:$V$5000,5,FALSE)</f>
        <v>#N/A</v>
      </c>
      <c r="J2084" s="65" t="e">
        <f>VLOOKUP(E2084,'Trimming log'!$F$5:$V$5000,6,FALSE)</f>
        <v>#N/A</v>
      </c>
      <c r="K2084" s="65" t="e">
        <f>VLOOKUP(E2084,'Trimming log'!$F$5:$V$5000,7,FALSE)</f>
        <v>#N/A</v>
      </c>
      <c r="L2084" s="65" t="e">
        <f>VLOOKUP(E2084,'Trimming log'!$F$5:$V$5000,8,FALSE)</f>
        <v>#N/A</v>
      </c>
      <c r="M2084" s="65" t="e">
        <f>VLOOKUP(E2084,'Trimming log'!$F$5:$V$5000,9,FALSE)</f>
        <v>#N/A</v>
      </c>
      <c r="N2084" s="507" t="e">
        <f>VLOOKUP(E2084,'Trimming log'!$F$5:$V$5000,10,FALSE)</f>
        <v>#N/A</v>
      </c>
      <c r="O2084" s="65" t="e">
        <f>VLOOKUP(E2084,'Trimming log'!$F$5:$V$5000,11,FALSE)</f>
        <v>#N/A</v>
      </c>
      <c r="P2084" s="65" t="e">
        <f>VLOOKUP(E2084,'Trimming log'!$F$5:$V$5000,12,FALSE)</f>
        <v>#N/A</v>
      </c>
      <c r="Q2084" s="65" t="e">
        <f>VLOOKUP(E2084,'Trimming log'!$F$5:$V$5000,13,FALSE)</f>
        <v>#N/A</v>
      </c>
      <c r="R2084" s="65" t="e">
        <f>VLOOKUP(E2084,'Trimming log'!$F$5:$V$5000,14,FALSE)</f>
        <v>#N/A</v>
      </c>
      <c r="S2084" s="65" t="e">
        <f>VLOOKUP(E2084,'Trimming log'!$F$5:$V$5000,15,FALSE)</f>
        <v>#N/A</v>
      </c>
      <c r="T2084" s="65" t="e">
        <f t="shared" si="422"/>
        <v>#N/A</v>
      </c>
      <c r="U2084" s="491" t="str">
        <f t="shared" si="423"/>
        <v/>
      </c>
      <c r="V2084" s="74">
        <f t="shared" si="426"/>
        <v>0</v>
      </c>
      <c r="W2084" s="134">
        <f t="shared" si="427"/>
        <v>0</v>
      </c>
      <c r="X2084" s="134" t="e">
        <f>VLOOKUP(E2084,'Trimming log'!$F$5:$Y$5000,19,FALSE)</f>
        <v>#N/A</v>
      </c>
      <c r="Y2084" s="134" t="e">
        <f>VLOOKUP(E2084,'Trimming log'!$F$5:$Y$5000,20,FALSE)</f>
        <v>#N/A</v>
      </c>
      <c r="Z2084" s="135" t="e">
        <f t="shared" si="428"/>
        <v>#N/A</v>
      </c>
      <c r="AA2084" s="135" t="e">
        <f t="shared" si="429"/>
        <v>#N/A</v>
      </c>
      <c r="AB2084" s="136" t="e">
        <f t="shared" si="430"/>
        <v>#N/A</v>
      </c>
      <c r="AC2084" s="136" t="e">
        <f t="shared" si="431"/>
        <v>#N/A</v>
      </c>
      <c r="AD2084" s="136" t="e">
        <f t="shared" si="432"/>
        <v>#N/A</v>
      </c>
      <c r="AE2084" s="136" t="e">
        <f t="shared" si="433"/>
        <v>#N/A</v>
      </c>
    </row>
    <row r="2085" spans="1:31">
      <c r="A2085" s="67" t="str">
        <f t="shared" si="421"/>
        <v/>
      </c>
      <c r="B2085" s="65">
        <f t="shared" si="424"/>
        <v>2062</v>
      </c>
      <c r="C2085" s="68" t="str">
        <f t="shared" si="425"/>
        <v/>
      </c>
      <c r="D2085" s="69"/>
      <c r="E2085" s="56"/>
      <c r="F2085" s="65" t="e">
        <f>VLOOKUP(E2085,'Trimming log'!$F$5:$V$5000,2,FALSE)</f>
        <v>#N/A</v>
      </c>
      <c r="G2085" s="65" t="e">
        <f>VLOOKUP(E2085,'Trimming log'!$F$5:$V$5000,3,FALSE)</f>
        <v>#N/A</v>
      </c>
      <c r="H2085" s="508" t="e">
        <f>VLOOKUP(E2085,'Trimming log'!$F$5:$V$5000,4,FALSE)</f>
        <v>#N/A</v>
      </c>
      <c r="I2085" s="65" t="e">
        <f>VLOOKUP(E2085,'Trimming log'!$F$5:$V$5000,5,FALSE)</f>
        <v>#N/A</v>
      </c>
      <c r="J2085" s="65" t="e">
        <f>VLOOKUP(E2085,'Trimming log'!$F$5:$V$5000,6,FALSE)</f>
        <v>#N/A</v>
      </c>
      <c r="K2085" s="65" t="e">
        <f>VLOOKUP(E2085,'Trimming log'!$F$5:$V$5000,7,FALSE)</f>
        <v>#N/A</v>
      </c>
      <c r="L2085" s="65" t="e">
        <f>VLOOKUP(E2085,'Trimming log'!$F$5:$V$5000,8,FALSE)</f>
        <v>#N/A</v>
      </c>
      <c r="M2085" s="65" t="e">
        <f>VLOOKUP(E2085,'Trimming log'!$F$5:$V$5000,9,FALSE)</f>
        <v>#N/A</v>
      </c>
      <c r="N2085" s="507" t="e">
        <f>VLOOKUP(E2085,'Trimming log'!$F$5:$V$5000,10,FALSE)</f>
        <v>#N/A</v>
      </c>
      <c r="O2085" s="65" t="e">
        <f>VLOOKUP(E2085,'Trimming log'!$F$5:$V$5000,11,FALSE)</f>
        <v>#N/A</v>
      </c>
      <c r="P2085" s="65" t="e">
        <f>VLOOKUP(E2085,'Trimming log'!$F$5:$V$5000,12,FALSE)</f>
        <v>#N/A</v>
      </c>
      <c r="Q2085" s="65" t="e">
        <f>VLOOKUP(E2085,'Trimming log'!$F$5:$V$5000,13,FALSE)</f>
        <v>#N/A</v>
      </c>
      <c r="R2085" s="65" t="e">
        <f>VLOOKUP(E2085,'Trimming log'!$F$5:$V$5000,14,FALSE)</f>
        <v>#N/A</v>
      </c>
      <c r="S2085" s="65" t="e">
        <f>VLOOKUP(E2085,'Trimming log'!$F$5:$V$5000,15,FALSE)</f>
        <v>#N/A</v>
      </c>
      <c r="T2085" s="65" t="e">
        <f t="shared" si="422"/>
        <v>#N/A</v>
      </c>
      <c r="U2085" s="491" t="str">
        <f t="shared" si="423"/>
        <v/>
      </c>
      <c r="V2085" s="74">
        <f t="shared" si="426"/>
        <v>0</v>
      </c>
      <c r="W2085" s="134">
        <f t="shared" si="427"/>
        <v>0</v>
      </c>
      <c r="X2085" s="134" t="e">
        <f>VLOOKUP(E2085,'Trimming log'!$F$5:$Y$5000,19,FALSE)</f>
        <v>#N/A</v>
      </c>
      <c r="Y2085" s="134" t="e">
        <f>VLOOKUP(E2085,'Trimming log'!$F$5:$Y$5000,20,FALSE)</f>
        <v>#N/A</v>
      </c>
      <c r="Z2085" s="135" t="e">
        <f t="shared" si="428"/>
        <v>#N/A</v>
      </c>
      <c r="AA2085" s="135" t="e">
        <f t="shared" si="429"/>
        <v>#N/A</v>
      </c>
      <c r="AB2085" s="136" t="e">
        <f t="shared" si="430"/>
        <v>#N/A</v>
      </c>
      <c r="AC2085" s="136" t="e">
        <f t="shared" si="431"/>
        <v>#N/A</v>
      </c>
      <c r="AD2085" s="136" t="e">
        <f t="shared" si="432"/>
        <v>#N/A</v>
      </c>
      <c r="AE2085" s="136" t="e">
        <f t="shared" si="433"/>
        <v>#N/A</v>
      </c>
    </row>
    <row r="2086" spans="1:31">
      <c r="A2086" s="67" t="str">
        <f t="shared" si="421"/>
        <v/>
      </c>
      <c r="B2086" s="65">
        <f t="shared" si="424"/>
        <v>2063</v>
      </c>
      <c r="C2086" s="68" t="str">
        <f t="shared" si="425"/>
        <v/>
      </c>
      <c r="D2086" s="69"/>
      <c r="E2086" s="56"/>
      <c r="F2086" s="65" t="e">
        <f>VLOOKUP(E2086,'Trimming log'!$F$5:$V$5000,2,FALSE)</f>
        <v>#N/A</v>
      </c>
      <c r="G2086" s="65" t="e">
        <f>VLOOKUP(E2086,'Trimming log'!$F$5:$V$5000,3,FALSE)</f>
        <v>#N/A</v>
      </c>
      <c r="H2086" s="508" t="e">
        <f>VLOOKUP(E2086,'Trimming log'!$F$5:$V$5000,4,FALSE)</f>
        <v>#N/A</v>
      </c>
      <c r="I2086" s="65" t="e">
        <f>VLOOKUP(E2086,'Trimming log'!$F$5:$V$5000,5,FALSE)</f>
        <v>#N/A</v>
      </c>
      <c r="J2086" s="65" t="e">
        <f>VLOOKUP(E2086,'Trimming log'!$F$5:$V$5000,6,FALSE)</f>
        <v>#N/A</v>
      </c>
      <c r="K2086" s="65" t="e">
        <f>VLOOKUP(E2086,'Trimming log'!$F$5:$V$5000,7,FALSE)</f>
        <v>#N/A</v>
      </c>
      <c r="L2086" s="65" t="e">
        <f>VLOOKUP(E2086,'Trimming log'!$F$5:$V$5000,8,FALSE)</f>
        <v>#N/A</v>
      </c>
      <c r="M2086" s="65" t="e">
        <f>VLOOKUP(E2086,'Trimming log'!$F$5:$V$5000,9,FALSE)</f>
        <v>#N/A</v>
      </c>
      <c r="N2086" s="507" t="e">
        <f>VLOOKUP(E2086,'Trimming log'!$F$5:$V$5000,10,FALSE)</f>
        <v>#N/A</v>
      </c>
      <c r="O2086" s="65" t="e">
        <f>VLOOKUP(E2086,'Trimming log'!$F$5:$V$5000,11,FALSE)</f>
        <v>#N/A</v>
      </c>
      <c r="P2086" s="65" t="e">
        <f>VLOOKUP(E2086,'Trimming log'!$F$5:$V$5000,12,FALSE)</f>
        <v>#N/A</v>
      </c>
      <c r="Q2086" s="65" t="e">
        <f>VLOOKUP(E2086,'Trimming log'!$F$5:$V$5000,13,FALSE)</f>
        <v>#N/A</v>
      </c>
      <c r="R2086" s="65" t="e">
        <f>VLOOKUP(E2086,'Trimming log'!$F$5:$V$5000,14,FALSE)</f>
        <v>#N/A</v>
      </c>
      <c r="S2086" s="65" t="e">
        <f>VLOOKUP(E2086,'Trimming log'!$F$5:$V$5000,15,FALSE)</f>
        <v>#N/A</v>
      </c>
      <c r="T2086" s="65" t="e">
        <f t="shared" si="422"/>
        <v>#N/A</v>
      </c>
      <c r="U2086" s="491" t="str">
        <f t="shared" si="423"/>
        <v/>
      </c>
      <c r="V2086" s="74">
        <f t="shared" si="426"/>
        <v>0</v>
      </c>
      <c r="W2086" s="134">
        <f t="shared" si="427"/>
        <v>0</v>
      </c>
      <c r="X2086" s="134" t="e">
        <f>VLOOKUP(E2086,'Trimming log'!$F$5:$Y$5000,19,FALSE)</f>
        <v>#N/A</v>
      </c>
      <c r="Y2086" s="134" t="e">
        <f>VLOOKUP(E2086,'Trimming log'!$F$5:$Y$5000,20,FALSE)</f>
        <v>#N/A</v>
      </c>
      <c r="Z2086" s="135" t="e">
        <f t="shared" si="428"/>
        <v>#N/A</v>
      </c>
      <c r="AA2086" s="135" t="e">
        <f t="shared" si="429"/>
        <v>#N/A</v>
      </c>
      <c r="AB2086" s="136" t="e">
        <f t="shared" si="430"/>
        <v>#N/A</v>
      </c>
      <c r="AC2086" s="136" t="e">
        <f t="shared" si="431"/>
        <v>#N/A</v>
      </c>
      <c r="AD2086" s="136" t="e">
        <f t="shared" si="432"/>
        <v>#N/A</v>
      </c>
      <c r="AE2086" s="136" t="e">
        <f t="shared" si="433"/>
        <v>#N/A</v>
      </c>
    </row>
    <row r="2087" spans="1:31">
      <c r="A2087" s="67" t="str">
        <f t="shared" si="421"/>
        <v/>
      </c>
      <c r="B2087" s="65">
        <f t="shared" si="424"/>
        <v>2064</v>
      </c>
      <c r="C2087" s="68" t="str">
        <f t="shared" si="425"/>
        <v/>
      </c>
      <c r="D2087" s="69"/>
      <c r="E2087" s="56"/>
      <c r="F2087" s="65" t="e">
        <f>VLOOKUP(E2087,'Trimming log'!$F$5:$V$5000,2,FALSE)</f>
        <v>#N/A</v>
      </c>
      <c r="G2087" s="65" t="e">
        <f>VLOOKUP(E2087,'Trimming log'!$F$5:$V$5000,3,FALSE)</f>
        <v>#N/A</v>
      </c>
      <c r="H2087" s="508" t="e">
        <f>VLOOKUP(E2087,'Trimming log'!$F$5:$V$5000,4,FALSE)</f>
        <v>#N/A</v>
      </c>
      <c r="I2087" s="65" t="e">
        <f>VLOOKUP(E2087,'Trimming log'!$F$5:$V$5000,5,FALSE)</f>
        <v>#N/A</v>
      </c>
      <c r="J2087" s="65" t="e">
        <f>VLOOKUP(E2087,'Trimming log'!$F$5:$V$5000,6,FALSE)</f>
        <v>#N/A</v>
      </c>
      <c r="K2087" s="65" t="e">
        <f>VLOOKUP(E2087,'Trimming log'!$F$5:$V$5000,7,FALSE)</f>
        <v>#N/A</v>
      </c>
      <c r="L2087" s="65" t="e">
        <f>VLOOKUP(E2087,'Trimming log'!$F$5:$V$5000,8,FALSE)</f>
        <v>#N/A</v>
      </c>
      <c r="M2087" s="65" t="e">
        <f>VLOOKUP(E2087,'Trimming log'!$F$5:$V$5000,9,FALSE)</f>
        <v>#N/A</v>
      </c>
      <c r="N2087" s="507" t="e">
        <f>VLOOKUP(E2087,'Trimming log'!$F$5:$V$5000,10,FALSE)</f>
        <v>#N/A</v>
      </c>
      <c r="O2087" s="65" t="e">
        <f>VLOOKUP(E2087,'Trimming log'!$F$5:$V$5000,11,FALSE)</f>
        <v>#N/A</v>
      </c>
      <c r="P2087" s="65" t="e">
        <f>VLOOKUP(E2087,'Trimming log'!$F$5:$V$5000,12,FALSE)</f>
        <v>#N/A</v>
      </c>
      <c r="Q2087" s="65" t="e">
        <f>VLOOKUP(E2087,'Trimming log'!$F$5:$V$5000,13,FALSE)</f>
        <v>#N/A</v>
      </c>
      <c r="R2087" s="65" t="e">
        <f>VLOOKUP(E2087,'Trimming log'!$F$5:$V$5000,14,FALSE)</f>
        <v>#N/A</v>
      </c>
      <c r="S2087" s="65" t="e">
        <f>VLOOKUP(E2087,'Trimming log'!$F$5:$V$5000,15,FALSE)</f>
        <v>#N/A</v>
      </c>
      <c r="T2087" s="65" t="e">
        <f t="shared" si="422"/>
        <v>#N/A</v>
      </c>
      <c r="U2087" s="491" t="str">
        <f t="shared" si="423"/>
        <v/>
      </c>
      <c r="V2087" s="74">
        <f t="shared" si="426"/>
        <v>0</v>
      </c>
      <c r="W2087" s="134">
        <f t="shared" si="427"/>
        <v>0</v>
      </c>
      <c r="X2087" s="134" t="e">
        <f>VLOOKUP(E2087,'Trimming log'!$F$5:$Y$5000,19,FALSE)</f>
        <v>#N/A</v>
      </c>
      <c r="Y2087" s="134" t="e">
        <f>VLOOKUP(E2087,'Trimming log'!$F$5:$Y$5000,20,FALSE)</f>
        <v>#N/A</v>
      </c>
      <c r="Z2087" s="135" t="e">
        <f t="shared" si="428"/>
        <v>#N/A</v>
      </c>
      <c r="AA2087" s="135" t="e">
        <f t="shared" si="429"/>
        <v>#N/A</v>
      </c>
      <c r="AB2087" s="136" t="e">
        <f t="shared" si="430"/>
        <v>#N/A</v>
      </c>
      <c r="AC2087" s="136" t="e">
        <f t="shared" si="431"/>
        <v>#N/A</v>
      </c>
      <c r="AD2087" s="136" t="e">
        <f t="shared" si="432"/>
        <v>#N/A</v>
      </c>
      <c r="AE2087" s="136" t="e">
        <f t="shared" si="433"/>
        <v>#N/A</v>
      </c>
    </row>
    <row r="2088" spans="1:31">
      <c r="A2088" s="67" t="str">
        <f t="shared" si="421"/>
        <v/>
      </c>
      <c r="B2088" s="65">
        <f t="shared" si="424"/>
        <v>2065</v>
      </c>
      <c r="C2088" s="68" t="str">
        <f t="shared" si="425"/>
        <v/>
      </c>
      <c r="D2088" s="69"/>
      <c r="E2088" s="56"/>
      <c r="F2088" s="65" t="e">
        <f>VLOOKUP(E2088,'Trimming log'!$F$5:$V$5000,2,FALSE)</f>
        <v>#N/A</v>
      </c>
      <c r="G2088" s="65" t="e">
        <f>VLOOKUP(E2088,'Trimming log'!$F$5:$V$5000,3,FALSE)</f>
        <v>#N/A</v>
      </c>
      <c r="H2088" s="508" t="e">
        <f>VLOOKUP(E2088,'Trimming log'!$F$5:$V$5000,4,FALSE)</f>
        <v>#N/A</v>
      </c>
      <c r="I2088" s="65" t="e">
        <f>VLOOKUP(E2088,'Trimming log'!$F$5:$V$5000,5,FALSE)</f>
        <v>#N/A</v>
      </c>
      <c r="J2088" s="65" t="e">
        <f>VLOOKUP(E2088,'Trimming log'!$F$5:$V$5000,6,FALSE)</f>
        <v>#N/A</v>
      </c>
      <c r="K2088" s="65" t="e">
        <f>VLOOKUP(E2088,'Trimming log'!$F$5:$V$5000,7,FALSE)</f>
        <v>#N/A</v>
      </c>
      <c r="L2088" s="65" t="e">
        <f>VLOOKUP(E2088,'Trimming log'!$F$5:$V$5000,8,FALSE)</f>
        <v>#N/A</v>
      </c>
      <c r="M2088" s="65" t="e">
        <f>VLOOKUP(E2088,'Trimming log'!$F$5:$V$5000,9,FALSE)</f>
        <v>#N/A</v>
      </c>
      <c r="N2088" s="507" t="e">
        <f>VLOOKUP(E2088,'Trimming log'!$F$5:$V$5000,10,FALSE)</f>
        <v>#N/A</v>
      </c>
      <c r="O2088" s="65" t="e">
        <f>VLOOKUP(E2088,'Trimming log'!$F$5:$V$5000,11,FALSE)</f>
        <v>#N/A</v>
      </c>
      <c r="P2088" s="65" t="e">
        <f>VLOOKUP(E2088,'Trimming log'!$F$5:$V$5000,12,FALSE)</f>
        <v>#N/A</v>
      </c>
      <c r="Q2088" s="65" t="e">
        <f>VLOOKUP(E2088,'Trimming log'!$F$5:$V$5000,13,FALSE)</f>
        <v>#N/A</v>
      </c>
      <c r="R2088" s="65" t="e">
        <f>VLOOKUP(E2088,'Trimming log'!$F$5:$V$5000,14,FALSE)</f>
        <v>#N/A</v>
      </c>
      <c r="S2088" s="65" t="e">
        <f>VLOOKUP(E2088,'Trimming log'!$F$5:$V$5000,15,FALSE)</f>
        <v>#N/A</v>
      </c>
      <c r="T2088" s="65" t="e">
        <f t="shared" si="422"/>
        <v>#N/A</v>
      </c>
      <c r="U2088" s="491" t="str">
        <f t="shared" si="423"/>
        <v/>
      </c>
      <c r="V2088" s="74">
        <f t="shared" si="426"/>
        <v>0</v>
      </c>
      <c r="W2088" s="134">
        <f t="shared" si="427"/>
        <v>0</v>
      </c>
      <c r="X2088" s="134" t="e">
        <f>VLOOKUP(E2088,'Trimming log'!$F$5:$Y$5000,19,FALSE)</f>
        <v>#N/A</v>
      </c>
      <c r="Y2088" s="134" t="e">
        <f>VLOOKUP(E2088,'Trimming log'!$F$5:$Y$5000,20,FALSE)</f>
        <v>#N/A</v>
      </c>
      <c r="Z2088" s="135" t="e">
        <f t="shared" si="428"/>
        <v>#N/A</v>
      </c>
      <c r="AA2088" s="135" t="e">
        <f t="shared" si="429"/>
        <v>#N/A</v>
      </c>
      <c r="AB2088" s="136" t="e">
        <f t="shared" si="430"/>
        <v>#N/A</v>
      </c>
      <c r="AC2088" s="136" t="e">
        <f t="shared" si="431"/>
        <v>#N/A</v>
      </c>
      <c r="AD2088" s="136" t="e">
        <f t="shared" si="432"/>
        <v>#N/A</v>
      </c>
      <c r="AE2088" s="136" t="e">
        <f t="shared" si="433"/>
        <v>#N/A</v>
      </c>
    </row>
    <row r="2089" spans="1:31">
      <c r="A2089" s="67" t="str">
        <f t="shared" si="421"/>
        <v/>
      </c>
      <c r="B2089" s="65">
        <f t="shared" si="424"/>
        <v>2066</v>
      </c>
      <c r="C2089" s="68" t="str">
        <f t="shared" si="425"/>
        <v/>
      </c>
      <c r="D2089" s="69"/>
      <c r="E2089" s="56"/>
      <c r="F2089" s="65" t="e">
        <f>VLOOKUP(E2089,'Trimming log'!$F$5:$V$5000,2,FALSE)</f>
        <v>#N/A</v>
      </c>
      <c r="G2089" s="65" t="e">
        <f>VLOOKUP(E2089,'Trimming log'!$F$5:$V$5000,3,FALSE)</f>
        <v>#N/A</v>
      </c>
      <c r="H2089" s="508" t="e">
        <f>VLOOKUP(E2089,'Trimming log'!$F$5:$V$5000,4,FALSE)</f>
        <v>#N/A</v>
      </c>
      <c r="I2089" s="65" t="e">
        <f>VLOOKUP(E2089,'Trimming log'!$F$5:$V$5000,5,FALSE)</f>
        <v>#N/A</v>
      </c>
      <c r="J2089" s="65" t="e">
        <f>VLOOKUP(E2089,'Trimming log'!$F$5:$V$5000,6,FALSE)</f>
        <v>#N/A</v>
      </c>
      <c r="K2089" s="65" t="e">
        <f>VLOOKUP(E2089,'Trimming log'!$F$5:$V$5000,7,FALSE)</f>
        <v>#N/A</v>
      </c>
      <c r="L2089" s="65" t="e">
        <f>VLOOKUP(E2089,'Trimming log'!$F$5:$V$5000,8,FALSE)</f>
        <v>#N/A</v>
      </c>
      <c r="M2089" s="65" t="e">
        <f>VLOOKUP(E2089,'Trimming log'!$F$5:$V$5000,9,FALSE)</f>
        <v>#N/A</v>
      </c>
      <c r="N2089" s="507" t="e">
        <f>VLOOKUP(E2089,'Trimming log'!$F$5:$V$5000,10,FALSE)</f>
        <v>#N/A</v>
      </c>
      <c r="O2089" s="65" t="e">
        <f>VLOOKUP(E2089,'Trimming log'!$F$5:$V$5000,11,FALSE)</f>
        <v>#N/A</v>
      </c>
      <c r="P2089" s="65" t="e">
        <f>VLOOKUP(E2089,'Trimming log'!$F$5:$V$5000,12,FALSE)</f>
        <v>#N/A</v>
      </c>
      <c r="Q2089" s="65" t="e">
        <f>VLOOKUP(E2089,'Trimming log'!$F$5:$V$5000,13,FALSE)</f>
        <v>#N/A</v>
      </c>
      <c r="R2089" s="65" t="e">
        <f>VLOOKUP(E2089,'Trimming log'!$F$5:$V$5000,14,FALSE)</f>
        <v>#N/A</v>
      </c>
      <c r="S2089" s="65" t="e">
        <f>VLOOKUP(E2089,'Trimming log'!$F$5:$V$5000,15,FALSE)</f>
        <v>#N/A</v>
      </c>
      <c r="T2089" s="65" t="e">
        <f t="shared" si="422"/>
        <v>#N/A</v>
      </c>
      <c r="U2089" s="491" t="str">
        <f t="shared" si="423"/>
        <v/>
      </c>
      <c r="V2089" s="74">
        <f t="shared" si="426"/>
        <v>0</v>
      </c>
      <c r="W2089" s="134">
        <f t="shared" si="427"/>
        <v>0</v>
      </c>
      <c r="X2089" s="134" t="e">
        <f>VLOOKUP(E2089,'Trimming log'!$F$5:$Y$5000,19,FALSE)</f>
        <v>#N/A</v>
      </c>
      <c r="Y2089" s="134" t="e">
        <f>VLOOKUP(E2089,'Trimming log'!$F$5:$Y$5000,20,FALSE)</f>
        <v>#N/A</v>
      </c>
      <c r="Z2089" s="135" t="e">
        <f t="shared" si="428"/>
        <v>#N/A</v>
      </c>
      <c r="AA2089" s="135" t="e">
        <f t="shared" si="429"/>
        <v>#N/A</v>
      </c>
      <c r="AB2089" s="136" t="e">
        <f t="shared" si="430"/>
        <v>#N/A</v>
      </c>
      <c r="AC2089" s="136" t="e">
        <f t="shared" si="431"/>
        <v>#N/A</v>
      </c>
      <c r="AD2089" s="136" t="e">
        <f t="shared" si="432"/>
        <v>#N/A</v>
      </c>
      <c r="AE2089" s="136" t="e">
        <f t="shared" si="433"/>
        <v>#N/A</v>
      </c>
    </row>
    <row r="2090" spans="1:31">
      <c r="A2090" s="67" t="str">
        <f t="shared" si="421"/>
        <v/>
      </c>
      <c r="B2090" s="65">
        <f t="shared" si="424"/>
        <v>2067</v>
      </c>
      <c r="C2090" s="68" t="str">
        <f t="shared" si="425"/>
        <v/>
      </c>
      <c r="D2090" s="69"/>
      <c r="E2090" s="56"/>
      <c r="F2090" s="65" t="e">
        <f>VLOOKUP(E2090,'Trimming log'!$F$5:$V$5000,2,FALSE)</f>
        <v>#N/A</v>
      </c>
      <c r="G2090" s="65" t="e">
        <f>VLOOKUP(E2090,'Trimming log'!$F$5:$V$5000,3,FALSE)</f>
        <v>#N/A</v>
      </c>
      <c r="H2090" s="508" t="e">
        <f>VLOOKUP(E2090,'Trimming log'!$F$5:$V$5000,4,FALSE)</f>
        <v>#N/A</v>
      </c>
      <c r="I2090" s="65" t="e">
        <f>VLOOKUP(E2090,'Trimming log'!$F$5:$V$5000,5,FALSE)</f>
        <v>#N/A</v>
      </c>
      <c r="J2090" s="65" t="e">
        <f>VLOOKUP(E2090,'Trimming log'!$F$5:$V$5000,6,FALSE)</f>
        <v>#N/A</v>
      </c>
      <c r="K2090" s="65" t="e">
        <f>VLOOKUP(E2090,'Trimming log'!$F$5:$V$5000,7,FALSE)</f>
        <v>#N/A</v>
      </c>
      <c r="L2090" s="65" t="e">
        <f>VLOOKUP(E2090,'Trimming log'!$F$5:$V$5000,8,FALSE)</f>
        <v>#N/A</v>
      </c>
      <c r="M2090" s="65" t="e">
        <f>VLOOKUP(E2090,'Trimming log'!$F$5:$V$5000,9,FALSE)</f>
        <v>#N/A</v>
      </c>
      <c r="N2090" s="507" t="e">
        <f>VLOOKUP(E2090,'Trimming log'!$F$5:$V$5000,10,FALSE)</f>
        <v>#N/A</v>
      </c>
      <c r="O2090" s="65" t="e">
        <f>VLOOKUP(E2090,'Trimming log'!$F$5:$V$5000,11,FALSE)</f>
        <v>#N/A</v>
      </c>
      <c r="P2090" s="65" t="e">
        <f>VLOOKUP(E2090,'Trimming log'!$F$5:$V$5000,12,FALSE)</f>
        <v>#N/A</v>
      </c>
      <c r="Q2090" s="65" t="e">
        <f>VLOOKUP(E2090,'Trimming log'!$F$5:$V$5000,13,FALSE)</f>
        <v>#N/A</v>
      </c>
      <c r="R2090" s="65" t="e">
        <f>VLOOKUP(E2090,'Trimming log'!$F$5:$V$5000,14,FALSE)</f>
        <v>#N/A</v>
      </c>
      <c r="S2090" s="65" t="e">
        <f>VLOOKUP(E2090,'Trimming log'!$F$5:$V$5000,15,FALSE)</f>
        <v>#N/A</v>
      </c>
      <c r="T2090" s="65" t="e">
        <f t="shared" si="422"/>
        <v>#N/A</v>
      </c>
      <c r="U2090" s="491" t="str">
        <f t="shared" si="423"/>
        <v/>
      </c>
      <c r="V2090" s="74">
        <f t="shared" si="426"/>
        <v>0</v>
      </c>
      <c r="W2090" s="134">
        <f t="shared" si="427"/>
        <v>0</v>
      </c>
      <c r="X2090" s="134" t="e">
        <f>VLOOKUP(E2090,'Trimming log'!$F$5:$Y$5000,19,FALSE)</f>
        <v>#N/A</v>
      </c>
      <c r="Y2090" s="134" t="e">
        <f>VLOOKUP(E2090,'Trimming log'!$F$5:$Y$5000,20,FALSE)</f>
        <v>#N/A</v>
      </c>
      <c r="Z2090" s="135" t="e">
        <f t="shared" si="428"/>
        <v>#N/A</v>
      </c>
      <c r="AA2090" s="135" t="e">
        <f t="shared" si="429"/>
        <v>#N/A</v>
      </c>
      <c r="AB2090" s="136" t="e">
        <f t="shared" si="430"/>
        <v>#N/A</v>
      </c>
      <c r="AC2090" s="136" t="e">
        <f t="shared" si="431"/>
        <v>#N/A</v>
      </c>
      <c r="AD2090" s="136" t="e">
        <f t="shared" si="432"/>
        <v>#N/A</v>
      </c>
      <c r="AE2090" s="136" t="e">
        <f t="shared" si="433"/>
        <v>#N/A</v>
      </c>
    </row>
    <row r="2091" spans="1:31">
      <c r="A2091" s="67" t="str">
        <f t="shared" si="421"/>
        <v/>
      </c>
      <c r="B2091" s="65">
        <f t="shared" si="424"/>
        <v>2068</v>
      </c>
      <c r="C2091" s="68" t="str">
        <f t="shared" si="425"/>
        <v/>
      </c>
      <c r="D2091" s="69"/>
      <c r="E2091" s="56"/>
      <c r="F2091" s="65" t="e">
        <f>VLOOKUP(E2091,'Trimming log'!$F$5:$V$5000,2,FALSE)</f>
        <v>#N/A</v>
      </c>
      <c r="G2091" s="65" t="e">
        <f>VLOOKUP(E2091,'Trimming log'!$F$5:$V$5000,3,FALSE)</f>
        <v>#N/A</v>
      </c>
      <c r="H2091" s="508" t="e">
        <f>VLOOKUP(E2091,'Trimming log'!$F$5:$V$5000,4,FALSE)</f>
        <v>#N/A</v>
      </c>
      <c r="I2091" s="65" t="e">
        <f>VLOOKUP(E2091,'Trimming log'!$F$5:$V$5000,5,FALSE)</f>
        <v>#N/A</v>
      </c>
      <c r="J2091" s="65" t="e">
        <f>VLOOKUP(E2091,'Trimming log'!$F$5:$V$5000,6,FALSE)</f>
        <v>#N/A</v>
      </c>
      <c r="K2091" s="65" t="e">
        <f>VLOOKUP(E2091,'Trimming log'!$F$5:$V$5000,7,FALSE)</f>
        <v>#N/A</v>
      </c>
      <c r="L2091" s="65" t="e">
        <f>VLOOKUP(E2091,'Trimming log'!$F$5:$V$5000,8,FALSE)</f>
        <v>#N/A</v>
      </c>
      <c r="M2091" s="65" t="e">
        <f>VLOOKUP(E2091,'Trimming log'!$F$5:$V$5000,9,FALSE)</f>
        <v>#N/A</v>
      </c>
      <c r="N2091" s="507" t="e">
        <f>VLOOKUP(E2091,'Trimming log'!$F$5:$V$5000,10,FALSE)</f>
        <v>#N/A</v>
      </c>
      <c r="O2091" s="65" t="e">
        <f>VLOOKUP(E2091,'Trimming log'!$F$5:$V$5000,11,FALSE)</f>
        <v>#N/A</v>
      </c>
      <c r="P2091" s="65" t="e">
        <f>VLOOKUP(E2091,'Trimming log'!$F$5:$V$5000,12,FALSE)</f>
        <v>#N/A</v>
      </c>
      <c r="Q2091" s="65" t="e">
        <f>VLOOKUP(E2091,'Trimming log'!$F$5:$V$5000,13,FALSE)</f>
        <v>#N/A</v>
      </c>
      <c r="R2091" s="65" t="e">
        <f>VLOOKUP(E2091,'Trimming log'!$F$5:$V$5000,14,FALSE)</f>
        <v>#N/A</v>
      </c>
      <c r="S2091" s="65" t="e">
        <f>VLOOKUP(E2091,'Trimming log'!$F$5:$V$5000,15,FALSE)</f>
        <v>#N/A</v>
      </c>
      <c r="T2091" s="65" t="e">
        <f t="shared" si="422"/>
        <v>#N/A</v>
      </c>
      <c r="U2091" s="491" t="str">
        <f t="shared" si="423"/>
        <v/>
      </c>
      <c r="V2091" s="74">
        <f t="shared" si="426"/>
        <v>0</v>
      </c>
      <c r="W2091" s="134">
        <f t="shared" si="427"/>
        <v>0</v>
      </c>
      <c r="X2091" s="134" t="e">
        <f>VLOOKUP(E2091,'Trimming log'!$F$5:$Y$5000,19,FALSE)</f>
        <v>#N/A</v>
      </c>
      <c r="Y2091" s="134" t="e">
        <f>VLOOKUP(E2091,'Trimming log'!$F$5:$Y$5000,20,FALSE)</f>
        <v>#N/A</v>
      </c>
      <c r="Z2091" s="135" t="e">
        <f t="shared" si="428"/>
        <v>#N/A</v>
      </c>
      <c r="AA2091" s="135" t="e">
        <f t="shared" si="429"/>
        <v>#N/A</v>
      </c>
      <c r="AB2091" s="136" t="e">
        <f t="shared" si="430"/>
        <v>#N/A</v>
      </c>
      <c r="AC2091" s="136" t="e">
        <f t="shared" si="431"/>
        <v>#N/A</v>
      </c>
      <c r="AD2091" s="136" t="e">
        <f t="shared" si="432"/>
        <v>#N/A</v>
      </c>
      <c r="AE2091" s="136" t="e">
        <f t="shared" si="433"/>
        <v>#N/A</v>
      </c>
    </row>
    <row r="2092" spans="1:31">
      <c r="A2092" s="67" t="str">
        <f t="shared" si="421"/>
        <v/>
      </c>
      <c r="B2092" s="65">
        <f t="shared" si="424"/>
        <v>2069</v>
      </c>
      <c r="C2092" s="68" t="str">
        <f t="shared" si="425"/>
        <v/>
      </c>
      <c r="D2092" s="69"/>
      <c r="E2092" s="56"/>
      <c r="F2092" s="65" t="e">
        <f>VLOOKUP(E2092,'Trimming log'!$F$5:$V$5000,2,FALSE)</f>
        <v>#N/A</v>
      </c>
      <c r="G2092" s="65" t="e">
        <f>VLOOKUP(E2092,'Trimming log'!$F$5:$V$5000,3,FALSE)</f>
        <v>#N/A</v>
      </c>
      <c r="H2092" s="508" t="e">
        <f>VLOOKUP(E2092,'Trimming log'!$F$5:$V$5000,4,FALSE)</f>
        <v>#N/A</v>
      </c>
      <c r="I2092" s="65" t="e">
        <f>VLOOKUP(E2092,'Trimming log'!$F$5:$V$5000,5,FALSE)</f>
        <v>#N/A</v>
      </c>
      <c r="J2092" s="65" t="e">
        <f>VLOOKUP(E2092,'Trimming log'!$F$5:$V$5000,6,FALSE)</f>
        <v>#N/A</v>
      </c>
      <c r="K2092" s="65" t="e">
        <f>VLOOKUP(E2092,'Trimming log'!$F$5:$V$5000,7,FALSE)</f>
        <v>#N/A</v>
      </c>
      <c r="L2092" s="65" t="e">
        <f>VLOOKUP(E2092,'Trimming log'!$F$5:$V$5000,8,FALSE)</f>
        <v>#N/A</v>
      </c>
      <c r="M2092" s="65" t="e">
        <f>VLOOKUP(E2092,'Trimming log'!$F$5:$V$5000,9,FALSE)</f>
        <v>#N/A</v>
      </c>
      <c r="N2092" s="507" t="e">
        <f>VLOOKUP(E2092,'Trimming log'!$F$5:$V$5000,10,FALSE)</f>
        <v>#N/A</v>
      </c>
      <c r="O2092" s="65" t="e">
        <f>VLOOKUP(E2092,'Trimming log'!$F$5:$V$5000,11,FALSE)</f>
        <v>#N/A</v>
      </c>
      <c r="P2092" s="65" t="e">
        <f>VLOOKUP(E2092,'Trimming log'!$F$5:$V$5000,12,FALSE)</f>
        <v>#N/A</v>
      </c>
      <c r="Q2092" s="65" t="e">
        <f>VLOOKUP(E2092,'Trimming log'!$F$5:$V$5000,13,FALSE)</f>
        <v>#N/A</v>
      </c>
      <c r="R2092" s="65" t="e">
        <f>VLOOKUP(E2092,'Trimming log'!$F$5:$V$5000,14,FALSE)</f>
        <v>#N/A</v>
      </c>
      <c r="S2092" s="65" t="e">
        <f>VLOOKUP(E2092,'Trimming log'!$F$5:$V$5000,15,FALSE)</f>
        <v>#N/A</v>
      </c>
      <c r="T2092" s="65" t="e">
        <f t="shared" si="422"/>
        <v>#N/A</v>
      </c>
      <c r="U2092" s="491" t="str">
        <f t="shared" si="423"/>
        <v/>
      </c>
      <c r="V2092" s="74">
        <f t="shared" si="426"/>
        <v>0</v>
      </c>
      <c r="W2092" s="134">
        <f t="shared" si="427"/>
        <v>0</v>
      </c>
      <c r="X2092" s="134" t="e">
        <f>VLOOKUP(E2092,'Trimming log'!$F$5:$Y$5000,19,FALSE)</f>
        <v>#N/A</v>
      </c>
      <c r="Y2092" s="134" t="e">
        <f>VLOOKUP(E2092,'Trimming log'!$F$5:$Y$5000,20,FALSE)</f>
        <v>#N/A</v>
      </c>
      <c r="Z2092" s="135" t="e">
        <f t="shared" si="428"/>
        <v>#N/A</v>
      </c>
      <c r="AA2092" s="135" t="e">
        <f t="shared" si="429"/>
        <v>#N/A</v>
      </c>
      <c r="AB2092" s="136" t="e">
        <f t="shared" si="430"/>
        <v>#N/A</v>
      </c>
      <c r="AC2092" s="136" t="e">
        <f t="shared" si="431"/>
        <v>#N/A</v>
      </c>
      <c r="AD2092" s="136" t="e">
        <f t="shared" si="432"/>
        <v>#N/A</v>
      </c>
      <c r="AE2092" s="136" t="e">
        <f t="shared" si="433"/>
        <v>#N/A</v>
      </c>
    </row>
    <row r="2093" spans="1:31">
      <c r="A2093" s="67" t="str">
        <f t="shared" si="421"/>
        <v/>
      </c>
      <c r="B2093" s="65">
        <f t="shared" si="424"/>
        <v>2070</v>
      </c>
      <c r="C2093" s="68" t="str">
        <f t="shared" si="425"/>
        <v/>
      </c>
      <c r="D2093" s="69"/>
      <c r="E2093" s="56"/>
      <c r="F2093" s="65" t="e">
        <f>VLOOKUP(E2093,'Trimming log'!$F$5:$V$5000,2,FALSE)</f>
        <v>#N/A</v>
      </c>
      <c r="G2093" s="65" t="e">
        <f>VLOOKUP(E2093,'Trimming log'!$F$5:$V$5000,3,FALSE)</f>
        <v>#N/A</v>
      </c>
      <c r="H2093" s="508" t="e">
        <f>VLOOKUP(E2093,'Trimming log'!$F$5:$V$5000,4,FALSE)</f>
        <v>#N/A</v>
      </c>
      <c r="I2093" s="65" t="e">
        <f>VLOOKUP(E2093,'Trimming log'!$F$5:$V$5000,5,FALSE)</f>
        <v>#N/A</v>
      </c>
      <c r="J2093" s="65" t="e">
        <f>VLOOKUP(E2093,'Trimming log'!$F$5:$V$5000,6,FALSE)</f>
        <v>#N/A</v>
      </c>
      <c r="K2093" s="65" t="e">
        <f>VLOOKUP(E2093,'Trimming log'!$F$5:$V$5000,7,FALSE)</f>
        <v>#N/A</v>
      </c>
      <c r="L2093" s="65" t="e">
        <f>VLOOKUP(E2093,'Trimming log'!$F$5:$V$5000,8,FALSE)</f>
        <v>#N/A</v>
      </c>
      <c r="M2093" s="65" t="e">
        <f>VLOOKUP(E2093,'Trimming log'!$F$5:$V$5000,9,FALSE)</f>
        <v>#N/A</v>
      </c>
      <c r="N2093" s="507" t="e">
        <f>VLOOKUP(E2093,'Trimming log'!$F$5:$V$5000,10,FALSE)</f>
        <v>#N/A</v>
      </c>
      <c r="O2093" s="65" t="e">
        <f>VLOOKUP(E2093,'Trimming log'!$F$5:$V$5000,11,FALSE)</f>
        <v>#N/A</v>
      </c>
      <c r="P2093" s="65" t="e">
        <f>VLOOKUP(E2093,'Trimming log'!$F$5:$V$5000,12,FALSE)</f>
        <v>#N/A</v>
      </c>
      <c r="Q2093" s="65" t="e">
        <f>VLOOKUP(E2093,'Trimming log'!$F$5:$V$5000,13,FALSE)</f>
        <v>#N/A</v>
      </c>
      <c r="R2093" s="65" t="e">
        <f>VLOOKUP(E2093,'Trimming log'!$F$5:$V$5000,14,FALSE)</f>
        <v>#N/A</v>
      </c>
      <c r="S2093" s="65" t="e">
        <f>VLOOKUP(E2093,'Trimming log'!$F$5:$V$5000,15,FALSE)</f>
        <v>#N/A</v>
      </c>
      <c r="T2093" s="65" t="e">
        <f t="shared" si="422"/>
        <v>#N/A</v>
      </c>
      <c r="U2093" s="491" t="str">
        <f t="shared" si="423"/>
        <v/>
      </c>
      <c r="V2093" s="74">
        <f t="shared" si="426"/>
        <v>0</v>
      </c>
      <c r="W2093" s="134">
        <f t="shared" si="427"/>
        <v>0</v>
      </c>
      <c r="X2093" s="134" t="e">
        <f>VLOOKUP(E2093,'Trimming log'!$F$5:$Y$5000,19,FALSE)</f>
        <v>#N/A</v>
      </c>
      <c r="Y2093" s="134" t="e">
        <f>VLOOKUP(E2093,'Trimming log'!$F$5:$Y$5000,20,FALSE)</f>
        <v>#N/A</v>
      </c>
      <c r="Z2093" s="135" t="e">
        <f t="shared" si="428"/>
        <v>#N/A</v>
      </c>
      <c r="AA2093" s="135" t="e">
        <f t="shared" si="429"/>
        <v>#N/A</v>
      </c>
      <c r="AB2093" s="136" t="e">
        <f t="shared" si="430"/>
        <v>#N/A</v>
      </c>
      <c r="AC2093" s="136" t="e">
        <f t="shared" si="431"/>
        <v>#N/A</v>
      </c>
      <c r="AD2093" s="136" t="e">
        <f t="shared" si="432"/>
        <v>#N/A</v>
      </c>
      <c r="AE2093" s="136" t="e">
        <f t="shared" si="433"/>
        <v>#N/A</v>
      </c>
    </row>
    <row r="2094" spans="1:31">
      <c r="A2094" s="67" t="str">
        <f t="shared" si="421"/>
        <v/>
      </c>
      <c r="B2094" s="65">
        <f t="shared" si="424"/>
        <v>2071</v>
      </c>
      <c r="C2094" s="68" t="str">
        <f t="shared" si="425"/>
        <v/>
      </c>
      <c r="D2094" s="69"/>
      <c r="E2094" s="56"/>
      <c r="F2094" s="65" t="e">
        <f>VLOOKUP(E2094,'Trimming log'!$F$5:$V$5000,2,FALSE)</f>
        <v>#N/A</v>
      </c>
      <c r="G2094" s="65" t="e">
        <f>VLOOKUP(E2094,'Trimming log'!$F$5:$V$5000,3,FALSE)</f>
        <v>#N/A</v>
      </c>
      <c r="H2094" s="508" t="e">
        <f>VLOOKUP(E2094,'Trimming log'!$F$5:$V$5000,4,FALSE)</f>
        <v>#N/A</v>
      </c>
      <c r="I2094" s="65" t="e">
        <f>VLOOKUP(E2094,'Trimming log'!$F$5:$V$5000,5,FALSE)</f>
        <v>#N/A</v>
      </c>
      <c r="J2094" s="65" t="e">
        <f>VLOOKUP(E2094,'Trimming log'!$F$5:$V$5000,6,FALSE)</f>
        <v>#N/A</v>
      </c>
      <c r="K2094" s="65" t="e">
        <f>VLOOKUP(E2094,'Trimming log'!$F$5:$V$5000,7,FALSE)</f>
        <v>#N/A</v>
      </c>
      <c r="L2094" s="65" t="e">
        <f>VLOOKUP(E2094,'Trimming log'!$F$5:$V$5000,8,FALSE)</f>
        <v>#N/A</v>
      </c>
      <c r="M2094" s="65" t="e">
        <f>VLOOKUP(E2094,'Trimming log'!$F$5:$V$5000,9,FALSE)</f>
        <v>#N/A</v>
      </c>
      <c r="N2094" s="507" t="e">
        <f>VLOOKUP(E2094,'Trimming log'!$F$5:$V$5000,10,FALSE)</f>
        <v>#N/A</v>
      </c>
      <c r="O2094" s="65" t="e">
        <f>VLOOKUP(E2094,'Trimming log'!$F$5:$V$5000,11,FALSE)</f>
        <v>#N/A</v>
      </c>
      <c r="P2094" s="65" t="e">
        <f>VLOOKUP(E2094,'Trimming log'!$F$5:$V$5000,12,FALSE)</f>
        <v>#N/A</v>
      </c>
      <c r="Q2094" s="65" t="e">
        <f>VLOOKUP(E2094,'Trimming log'!$F$5:$V$5000,13,FALSE)</f>
        <v>#N/A</v>
      </c>
      <c r="R2094" s="65" t="e">
        <f>VLOOKUP(E2094,'Trimming log'!$F$5:$V$5000,14,FALSE)</f>
        <v>#N/A</v>
      </c>
      <c r="S2094" s="65" t="e">
        <f>VLOOKUP(E2094,'Trimming log'!$F$5:$V$5000,15,FALSE)</f>
        <v>#N/A</v>
      </c>
      <c r="T2094" s="65" t="e">
        <f t="shared" si="422"/>
        <v>#N/A</v>
      </c>
      <c r="U2094" s="491" t="str">
        <f t="shared" si="423"/>
        <v/>
      </c>
      <c r="V2094" s="74">
        <f t="shared" si="426"/>
        <v>0</v>
      </c>
      <c r="W2094" s="134">
        <f t="shared" si="427"/>
        <v>0</v>
      </c>
      <c r="X2094" s="134" t="e">
        <f>VLOOKUP(E2094,'Trimming log'!$F$5:$Y$5000,19,FALSE)</f>
        <v>#N/A</v>
      </c>
      <c r="Y2094" s="134" t="e">
        <f>VLOOKUP(E2094,'Trimming log'!$F$5:$Y$5000,20,FALSE)</f>
        <v>#N/A</v>
      </c>
      <c r="Z2094" s="135" t="e">
        <f t="shared" si="428"/>
        <v>#N/A</v>
      </c>
      <c r="AA2094" s="135" t="e">
        <f t="shared" si="429"/>
        <v>#N/A</v>
      </c>
      <c r="AB2094" s="136" t="e">
        <f t="shared" si="430"/>
        <v>#N/A</v>
      </c>
      <c r="AC2094" s="136" t="e">
        <f t="shared" si="431"/>
        <v>#N/A</v>
      </c>
      <c r="AD2094" s="136" t="e">
        <f t="shared" si="432"/>
        <v>#N/A</v>
      </c>
      <c r="AE2094" s="136" t="e">
        <f t="shared" si="433"/>
        <v>#N/A</v>
      </c>
    </row>
    <row r="2095" spans="1:31">
      <c r="A2095" s="67" t="str">
        <f t="shared" si="421"/>
        <v/>
      </c>
      <c r="B2095" s="65">
        <f t="shared" si="424"/>
        <v>2072</v>
      </c>
      <c r="C2095" s="68" t="str">
        <f t="shared" si="425"/>
        <v/>
      </c>
      <c r="D2095" s="69"/>
      <c r="E2095" s="56"/>
      <c r="F2095" s="65" t="e">
        <f>VLOOKUP(E2095,'Trimming log'!$F$5:$V$5000,2,FALSE)</f>
        <v>#N/A</v>
      </c>
      <c r="G2095" s="65" t="e">
        <f>VLOOKUP(E2095,'Trimming log'!$F$5:$V$5000,3,FALSE)</f>
        <v>#N/A</v>
      </c>
      <c r="H2095" s="508" t="e">
        <f>VLOOKUP(E2095,'Trimming log'!$F$5:$V$5000,4,FALSE)</f>
        <v>#N/A</v>
      </c>
      <c r="I2095" s="65" t="e">
        <f>VLOOKUP(E2095,'Trimming log'!$F$5:$V$5000,5,FALSE)</f>
        <v>#N/A</v>
      </c>
      <c r="J2095" s="65" t="e">
        <f>VLOOKUP(E2095,'Trimming log'!$F$5:$V$5000,6,FALSE)</f>
        <v>#N/A</v>
      </c>
      <c r="K2095" s="65" t="e">
        <f>VLOOKUP(E2095,'Trimming log'!$F$5:$V$5000,7,FALSE)</f>
        <v>#N/A</v>
      </c>
      <c r="L2095" s="65" t="e">
        <f>VLOOKUP(E2095,'Trimming log'!$F$5:$V$5000,8,FALSE)</f>
        <v>#N/A</v>
      </c>
      <c r="M2095" s="65" t="e">
        <f>VLOOKUP(E2095,'Trimming log'!$F$5:$V$5000,9,FALSE)</f>
        <v>#N/A</v>
      </c>
      <c r="N2095" s="507" t="e">
        <f>VLOOKUP(E2095,'Trimming log'!$F$5:$V$5000,10,FALSE)</f>
        <v>#N/A</v>
      </c>
      <c r="O2095" s="65" t="e">
        <f>VLOOKUP(E2095,'Trimming log'!$F$5:$V$5000,11,FALSE)</f>
        <v>#N/A</v>
      </c>
      <c r="P2095" s="65" t="e">
        <f>VLOOKUP(E2095,'Trimming log'!$F$5:$V$5000,12,FALSE)</f>
        <v>#N/A</v>
      </c>
      <c r="Q2095" s="65" t="e">
        <f>VLOOKUP(E2095,'Trimming log'!$F$5:$V$5000,13,FALSE)</f>
        <v>#N/A</v>
      </c>
      <c r="R2095" s="65" t="e">
        <f>VLOOKUP(E2095,'Trimming log'!$F$5:$V$5000,14,FALSE)</f>
        <v>#N/A</v>
      </c>
      <c r="S2095" s="65" t="e">
        <f>VLOOKUP(E2095,'Trimming log'!$F$5:$V$5000,15,FALSE)</f>
        <v>#N/A</v>
      </c>
      <c r="T2095" s="65" t="e">
        <f t="shared" si="422"/>
        <v>#N/A</v>
      </c>
      <c r="U2095" s="491" t="str">
        <f t="shared" si="423"/>
        <v/>
      </c>
      <c r="V2095" s="74">
        <f t="shared" si="426"/>
        <v>0</v>
      </c>
      <c r="W2095" s="134">
        <f t="shared" si="427"/>
        <v>0</v>
      </c>
      <c r="X2095" s="134" t="e">
        <f>VLOOKUP(E2095,'Trimming log'!$F$5:$Y$5000,19,FALSE)</f>
        <v>#N/A</v>
      </c>
      <c r="Y2095" s="134" t="e">
        <f>VLOOKUP(E2095,'Trimming log'!$F$5:$Y$5000,20,FALSE)</f>
        <v>#N/A</v>
      </c>
      <c r="Z2095" s="135" t="e">
        <f t="shared" si="428"/>
        <v>#N/A</v>
      </c>
      <c r="AA2095" s="135" t="e">
        <f t="shared" si="429"/>
        <v>#N/A</v>
      </c>
      <c r="AB2095" s="136" t="e">
        <f t="shared" si="430"/>
        <v>#N/A</v>
      </c>
      <c r="AC2095" s="136" t="e">
        <f t="shared" si="431"/>
        <v>#N/A</v>
      </c>
      <c r="AD2095" s="136" t="e">
        <f t="shared" si="432"/>
        <v>#N/A</v>
      </c>
      <c r="AE2095" s="136" t="e">
        <f t="shared" si="433"/>
        <v>#N/A</v>
      </c>
    </row>
    <row r="2096" spans="1:31">
      <c r="A2096" s="67" t="str">
        <f t="shared" si="421"/>
        <v/>
      </c>
      <c r="B2096" s="65">
        <f t="shared" si="424"/>
        <v>2073</v>
      </c>
      <c r="C2096" s="68" t="str">
        <f t="shared" si="425"/>
        <v/>
      </c>
      <c r="D2096" s="69"/>
      <c r="E2096" s="56"/>
      <c r="F2096" s="65" t="e">
        <f>VLOOKUP(E2096,'Trimming log'!$F$5:$V$5000,2,FALSE)</f>
        <v>#N/A</v>
      </c>
      <c r="G2096" s="65" t="e">
        <f>VLOOKUP(E2096,'Trimming log'!$F$5:$V$5000,3,FALSE)</f>
        <v>#N/A</v>
      </c>
      <c r="H2096" s="508" t="e">
        <f>VLOOKUP(E2096,'Trimming log'!$F$5:$V$5000,4,FALSE)</f>
        <v>#N/A</v>
      </c>
      <c r="I2096" s="65" t="e">
        <f>VLOOKUP(E2096,'Trimming log'!$F$5:$V$5000,5,FALSE)</f>
        <v>#N/A</v>
      </c>
      <c r="J2096" s="65" t="e">
        <f>VLOOKUP(E2096,'Trimming log'!$F$5:$V$5000,6,FALSE)</f>
        <v>#N/A</v>
      </c>
      <c r="K2096" s="65" t="e">
        <f>VLOOKUP(E2096,'Trimming log'!$F$5:$V$5000,7,FALSE)</f>
        <v>#N/A</v>
      </c>
      <c r="L2096" s="65" t="e">
        <f>VLOOKUP(E2096,'Trimming log'!$F$5:$V$5000,8,FALSE)</f>
        <v>#N/A</v>
      </c>
      <c r="M2096" s="65" t="e">
        <f>VLOOKUP(E2096,'Trimming log'!$F$5:$V$5000,9,FALSE)</f>
        <v>#N/A</v>
      </c>
      <c r="N2096" s="507" t="e">
        <f>VLOOKUP(E2096,'Trimming log'!$F$5:$V$5000,10,FALSE)</f>
        <v>#N/A</v>
      </c>
      <c r="O2096" s="65" t="e">
        <f>VLOOKUP(E2096,'Trimming log'!$F$5:$V$5000,11,FALSE)</f>
        <v>#N/A</v>
      </c>
      <c r="P2096" s="65" t="e">
        <f>VLOOKUP(E2096,'Trimming log'!$F$5:$V$5000,12,FALSE)</f>
        <v>#N/A</v>
      </c>
      <c r="Q2096" s="65" t="e">
        <f>VLOOKUP(E2096,'Trimming log'!$F$5:$V$5000,13,FALSE)</f>
        <v>#N/A</v>
      </c>
      <c r="R2096" s="65" t="e">
        <f>VLOOKUP(E2096,'Trimming log'!$F$5:$V$5000,14,FALSE)</f>
        <v>#N/A</v>
      </c>
      <c r="S2096" s="65" t="e">
        <f>VLOOKUP(E2096,'Trimming log'!$F$5:$V$5000,15,FALSE)</f>
        <v>#N/A</v>
      </c>
      <c r="T2096" s="65" t="e">
        <f t="shared" si="422"/>
        <v>#N/A</v>
      </c>
      <c r="U2096" s="491" t="str">
        <f t="shared" si="423"/>
        <v/>
      </c>
      <c r="V2096" s="74">
        <f t="shared" si="426"/>
        <v>0</v>
      </c>
      <c r="W2096" s="134">
        <f t="shared" si="427"/>
        <v>0</v>
      </c>
      <c r="X2096" s="134" t="e">
        <f>VLOOKUP(E2096,'Trimming log'!$F$5:$Y$5000,19,FALSE)</f>
        <v>#N/A</v>
      </c>
      <c r="Y2096" s="134" t="e">
        <f>VLOOKUP(E2096,'Trimming log'!$F$5:$Y$5000,20,FALSE)</f>
        <v>#N/A</v>
      </c>
      <c r="Z2096" s="135" t="e">
        <f t="shared" si="428"/>
        <v>#N/A</v>
      </c>
      <c r="AA2096" s="135" t="e">
        <f t="shared" si="429"/>
        <v>#N/A</v>
      </c>
      <c r="AB2096" s="136" t="e">
        <f t="shared" si="430"/>
        <v>#N/A</v>
      </c>
      <c r="AC2096" s="136" t="e">
        <f t="shared" si="431"/>
        <v>#N/A</v>
      </c>
      <c r="AD2096" s="136" t="e">
        <f t="shared" si="432"/>
        <v>#N/A</v>
      </c>
      <c r="AE2096" s="136" t="e">
        <f t="shared" si="433"/>
        <v>#N/A</v>
      </c>
    </row>
    <row r="2097" spans="1:31">
      <c r="A2097" s="67" t="str">
        <f t="shared" si="421"/>
        <v/>
      </c>
      <c r="B2097" s="65">
        <f t="shared" si="424"/>
        <v>2074</v>
      </c>
      <c r="C2097" s="68" t="str">
        <f t="shared" si="425"/>
        <v/>
      </c>
      <c r="D2097" s="69"/>
      <c r="E2097" s="56"/>
      <c r="F2097" s="65" t="e">
        <f>VLOOKUP(E2097,'Trimming log'!$F$5:$V$5000,2,FALSE)</f>
        <v>#N/A</v>
      </c>
      <c r="G2097" s="65" t="e">
        <f>VLOOKUP(E2097,'Trimming log'!$F$5:$V$5000,3,FALSE)</f>
        <v>#N/A</v>
      </c>
      <c r="H2097" s="508" t="e">
        <f>VLOOKUP(E2097,'Trimming log'!$F$5:$V$5000,4,FALSE)</f>
        <v>#N/A</v>
      </c>
      <c r="I2097" s="65" t="e">
        <f>VLOOKUP(E2097,'Trimming log'!$F$5:$V$5000,5,FALSE)</f>
        <v>#N/A</v>
      </c>
      <c r="J2097" s="65" t="e">
        <f>VLOOKUP(E2097,'Trimming log'!$F$5:$V$5000,6,FALSE)</f>
        <v>#N/A</v>
      </c>
      <c r="K2097" s="65" t="e">
        <f>VLOOKUP(E2097,'Trimming log'!$F$5:$V$5000,7,FALSE)</f>
        <v>#N/A</v>
      </c>
      <c r="L2097" s="65" t="e">
        <f>VLOOKUP(E2097,'Trimming log'!$F$5:$V$5000,8,FALSE)</f>
        <v>#N/A</v>
      </c>
      <c r="M2097" s="65" t="e">
        <f>VLOOKUP(E2097,'Trimming log'!$F$5:$V$5000,9,FALSE)</f>
        <v>#N/A</v>
      </c>
      <c r="N2097" s="507" t="e">
        <f>VLOOKUP(E2097,'Trimming log'!$F$5:$V$5000,10,FALSE)</f>
        <v>#N/A</v>
      </c>
      <c r="O2097" s="65" t="e">
        <f>VLOOKUP(E2097,'Trimming log'!$F$5:$V$5000,11,FALSE)</f>
        <v>#N/A</v>
      </c>
      <c r="P2097" s="65" t="e">
        <f>VLOOKUP(E2097,'Trimming log'!$F$5:$V$5000,12,FALSE)</f>
        <v>#N/A</v>
      </c>
      <c r="Q2097" s="65" t="e">
        <f>VLOOKUP(E2097,'Trimming log'!$F$5:$V$5000,13,FALSE)</f>
        <v>#N/A</v>
      </c>
      <c r="R2097" s="65" t="e">
        <f>VLOOKUP(E2097,'Trimming log'!$F$5:$V$5000,14,FALSE)</f>
        <v>#N/A</v>
      </c>
      <c r="S2097" s="65" t="e">
        <f>VLOOKUP(E2097,'Trimming log'!$F$5:$V$5000,15,FALSE)</f>
        <v>#N/A</v>
      </c>
      <c r="T2097" s="65" t="e">
        <f t="shared" si="422"/>
        <v>#N/A</v>
      </c>
      <c r="U2097" s="491" t="str">
        <f t="shared" si="423"/>
        <v/>
      </c>
      <c r="V2097" s="74">
        <f t="shared" si="426"/>
        <v>0</v>
      </c>
      <c r="W2097" s="134">
        <f t="shared" si="427"/>
        <v>0</v>
      </c>
      <c r="X2097" s="134" t="e">
        <f>VLOOKUP(E2097,'Trimming log'!$F$5:$Y$5000,19,FALSE)</f>
        <v>#N/A</v>
      </c>
      <c r="Y2097" s="134" t="e">
        <f>VLOOKUP(E2097,'Trimming log'!$F$5:$Y$5000,20,FALSE)</f>
        <v>#N/A</v>
      </c>
      <c r="Z2097" s="135" t="e">
        <f t="shared" si="428"/>
        <v>#N/A</v>
      </c>
      <c r="AA2097" s="135" t="e">
        <f t="shared" si="429"/>
        <v>#N/A</v>
      </c>
      <c r="AB2097" s="136" t="e">
        <f t="shared" si="430"/>
        <v>#N/A</v>
      </c>
      <c r="AC2097" s="136" t="e">
        <f t="shared" si="431"/>
        <v>#N/A</v>
      </c>
      <c r="AD2097" s="136" t="e">
        <f t="shared" si="432"/>
        <v>#N/A</v>
      </c>
      <c r="AE2097" s="136" t="e">
        <f t="shared" si="433"/>
        <v>#N/A</v>
      </c>
    </row>
    <row r="2098" spans="1:31">
      <c r="A2098" s="67" t="str">
        <f t="shared" si="421"/>
        <v/>
      </c>
      <c r="B2098" s="65">
        <f t="shared" si="424"/>
        <v>2075</v>
      </c>
      <c r="C2098" s="68" t="str">
        <f t="shared" si="425"/>
        <v/>
      </c>
      <c r="D2098" s="69"/>
      <c r="E2098" s="56"/>
      <c r="F2098" s="65" t="e">
        <f>VLOOKUP(E2098,'Trimming log'!$F$5:$V$5000,2,FALSE)</f>
        <v>#N/A</v>
      </c>
      <c r="G2098" s="65" t="e">
        <f>VLOOKUP(E2098,'Trimming log'!$F$5:$V$5000,3,FALSE)</f>
        <v>#N/A</v>
      </c>
      <c r="H2098" s="508" t="e">
        <f>VLOOKUP(E2098,'Trimming log'!$F$5:$V$5000,4,FALSE)</f>
        <v>#N/A</v>
      </c>
      <c r="I2098" s="65" t="e">
        <f>VLOOKUP(E2098,'Trimming log'!$F$5:$V$5000,5,FALSE)</f>
        <v>#N/A</v>
      </c>
      <c r="J2098" s="65" t="e">
        <f>VLOOKUP(E2098,'Trimming log'!$F$5:$V$5000,6,FALSE)</f>
        <v>#N/A</v>
      </c>
      <c r="K2098" s="65" t="e">
        <f>VLOOKUP(E2098,'Trimming log'!$F$5:$V$5000,7,FALSE)</f>
        <v>#N/A</v>
      </c>
      <c r="L2098" s="65" t="e">
        <f>VLOOKUP(E2098,'Trimming log'!$F$5:$V$5000,8,FALSE)</f>
        <v>#N/A</v>
      </c>
      <c r="M2098" s="65" t="e">
        <f>VLOOKUP(E2098,'Trimming log'!$F$5:$V$5000,9,FALSE)</f>
        <v>#N/A</v>
      </c>
      <c r="N2098" s="507" t="e">
        <f>VLOOKUP(E2098,'Trimming log'!$F$5:$V$5000,10,FALSE)</f>
        <v>#N/A</v>
      </c>
      <c r="O2098" s="65" t="e">
        <f>VLOOKUP(E2098,'Trimming log'!$F$5:$V$5000,11,FALSE)</f>
        <v>#N/A</v>
      </c>
      <c r="P2098" s="65" t="e">
        <f>VLOOKUP(E2098,'Trimming log'!$F$5:$V$5000,12,FALSE)</f>
        <v>#N/A</v>
      </c>
      <c r="Q2098" s="65" t="e">
        <f>VLOOKUP(E2098,'Trimming log'!$F$5:$V$5000,13,FALSE)</f>
        <v>#N/A</v>
      </c>
      <c r="R2098" s="65" t="e">
        <f>VLOOKUP(E2098,'Trimming log'!$F$5:$V$5000,14,FALSE)</f>
        <v>#N/A</v>
      </c>
      <c r="S2098" s="65" t="e">
        <f>VLOOKUP(E2098,'Trimming log'!$F$5:$V$5000,15,FALSE)</f>
        <v>#N/A</v>
      </c>
      <c r="T2098" s="65" t="e">
        <f t="shared" si="422"/>
        <v>#N/A</v>
      </c>
      <c r="U2098" s="491" t="str">
        <f t="shared" si="423"/>
        <v/>
      </c>
      <c r="V2098" s="74">
        <f t="shared" si="426"/>
        <v>0</v>
      </c>
      <c r="W2098" s="134">
        <f t="shared" si="427"/>
        <v>0</v>
      </c>
      <c r="X2098" s="134" t="e">
        <f>VLOOKUP(E2098,'Trimming log'!$F$5:$Y$5000,19,FALSE)</f>
        <v>#N/A</v>
      </c>
      <c r="Y2098" s="134" t="e">
        <f>VLOOKUP(E2098,'Trimming log'!$F$5:$Y$5000,20,FALSE)</f>
        <v>#N/A</v>
      </c>
      <c r="Z2098" s="135" t="e">
        <f t="shared" si="428"/>
        <v>#N/A</v>
      </c>
      <c r="AA2098" s="135" t="e">
        <f t="shared" si="429"/>
        <v>#N/A</v>
      </c>
      <c r="AB2098" s="136" t="e">
        <f t="shared" si="430"/>
        <v>#N/A</v>
      </c>
      <c r="AC2098" s="136" t="e">
        <f t="shared" si="431"/>
        <v>#N/A</v>
      </c>
      <c r="AD2098" s="136" t="e">
        <f t="shared" si="432"/>
        <v>#N/A</v>
      </c>
      <c r="AE2098" s="136" t="e">
        <f t="shared" si="433"/>
        <v>#N/A</v>
      </c>
    </row>
    <row r="2099" spans="1:31">
      <c r="A2099" s="67" t="str">
        <f t="shared" si="421"/>
        <v/>
      </c>
      <c r="B2099" s="65">
        <f t="shared" si="424"/>
        <v>2076</v>
      </c>
      <c r="C2099" s="68" t="str">
        <f t="shared" si="425"/>
        <v/>
      </c>
      <c r="D2099" s="69"/>
      <c r="E2099" s="56"/>
      <c r="F2099" s="65" t="e">
        <f>VLOOKUP(E2099,'Trimming log'!$F$5:$V$5000,2,FALSE)</f>
        <v>#N/A</v>
      </c>
      <c r="G2099" s="65" t="e">
        <f>VLOOKUP(E2099,'Trimming log'!$F$5:$V$5000,3,FALSE)</f>
        <v>#N/A</v>
      </c>
      <c r="H2099" s="508" t="e">
        <f>VLOOKUP(E2099,'Trimming log'!$F$5:$V$5000,4,FALSE)</f>
        <v>#N/A</v>
      </c>
      <c r="I2099" s="65" t="e">
        <f>VLOOKUP(E2099,'Trimming log'!$F$5:$V$5000,5,FALSE)</f>
        <v>#N/A</v>
      </c>
      <c r="J2099" s="65" t="e">
        <f>VLOOKUP(E2099,'Trimming log'!$F$5:$V$5000,6,FALSE)</f>
        <v>#N/A</v>
      </c>
      <c r="K2099" s="65" t="e">
        <f>VLOOKUP(E2099,'Trimming log'!$F$5:$V$5000,7,FALSE)</f>
        <v>#N/A</v>
      </c>
      <c r="L2099" s="65" t="e">
        <f>VLOOKUP(E2099,'Trimming log'!$F$5:$V$5000,8,FALSE)</f>
        <v>#N/A</v>
      </c>
      <c r="M2099" s="65" t="e">
        <f>VLOOKUP(E2099,'Trimming log'!$F$5:$V$5000,9,FALSE)</f>
        <v>#N/A</v>
      </c>
      <c r="N2099" s="507" t="e">
        <f>VLOOKUP(E2099,'Trimming log'!$F$5:$V$5000,10,FALSE)</f>
        <v>#N/A</v>
      </c>
      <c r="O2099" s="65" t="e">
        <f>VLOOKUP(E2099,'Trimming log'!$F$5:$V$5000,11,FALSE)</f>
        <v>#N/A</v>
      </c>
      <c r="P2099" s="65" t="e">
        <f>VLOOKUP(E2099,'Trimming log'!$F$5:$V$5000,12,FALSE)</f>
        <v>#N/A</v>
      </c>
      <c r="Q2099" s="65" t="e">
        <f>VLOOKUP(E2099,'Trimming log'!$F$5:$V$5000,13,FALSE)</f>
        <v>#N/A</v>
      </c>
      <c r="R2099" s="65" t="e">
        <f>VLOOKUP(E2099,'Trimming log'!$F$5:$V$5000,14,FALSE)</f>
        <v>#N/A</v>
      </c>
      <c r="S2099" s="65" t="e">
        <f>VLOOKUP(E2099,'Trimming log'!$F$5:$V$5000,15,FALSE)</f>
        <v>#N/A</v>
      </c>
      <c r="T2099" s="65" t="e">
        <f t="shared" si="422"/>
        <v>#N/A</v>
      </c>
      <c r="U2099" s="491" t="str">
        <f t="shared" si="423"/>
        <v/>
      </c>
      <c r="V2099" s="74">
        <f t="shared" si="426"/>
        <v>0</v>
      </c>
      <c r="W2099" s="134">
        <f t="shared" si="427"/>
        <v>0</v>
      </c>
      <c r="X2099" s="134" t="e">
        <f>VLOOKUP(E2099,'Trimming log'!$F$5:$Y$5000,19,FALSE)</f>
        <v>#N/A</v>
      </c>
      <c r="Y2099" s="134" t="e">
        <f>VLOOKUP(E2099,'Trimming log'!$F$5:$Y$5000,20,FALSE)</f>
        <v>#N/A</v>
      </c>
      <c r="Z2099" s="135" t="e">
        <f t="shared" si="428"/>
        <v>#N/A</v>
      </c>
      <c r="AA2099" s="135" t="e">
        <f t="shared" si="429"/>
        <v>#N/A</v>
      </c>
      <c r="AB2099" s="136" t="e">
        <f t="shared" si="430"/>
        <v>#N/A</v>
      </c>
      <c r="AC2099" s="136" t="e">
        <f t="shared" si="431"/>
        <v>#N/A</v>
      </c>
      <c r="AD2099" s="136" t="e">
        <f t="shared" si="432"/>
        <v>#N/A</v>
      </c>
      <c r="AE2099" s="136" t="e">
        <f t="shared" si="433"/>
        <v>#N/A</v>
      </c>
    </row>
    <row r="2100" spans="1:31">
      <c r="A2100" s="67" t="str">
        <f t="shared" si="421"/>
        <v/>
      </c>
      <c r="B2100" s="65">
        <f t="shared" si="424"/>
        <v>2077</v>
      </c>
      <c r="C2100" s="68" t="str">
        <f t="shared" si="425"/>
        <v/>
      </c>
      <c r="D2100" s="69"/>
      <c r="E2100" s="56"/>
      <c r="F2100" s="65" t="e">
        <f>VLOOKUP(E2100,'Trimming log'!$F$5:$V$5000,2,FALSE)</f>
        <v>#N/A</v>
      </c>
      <c r="G2100" s="65" t="e">
        <f>VLOOKUP(E2100,'Trimming log'!$F$5:$V$5000,3,FALSE)</f>
        <v>#N/A</v>
      </c>
      <c r="H2100" s="508" t="e">
        <f>VLOOKUP(E2100,'Trimming log'!$F$5:$V$5000,4,FALSE)</f>
        <v>#N/A</v>
      </c>
      <c r="I2100" s="65" t="e">
        <f>VLOOKUP(E2100,'Trimming log'!$F$5:$V$5000,5,FALSE)</f>
        <v>#N/A</v>
      </c>
      <c r="J2100" s="65" t="e">
        <f>VLOOKUP(E2100,'Trimming log'!$F$5:$V$5000,6,FALSE)</f>
        <v>#N/A</v>
      </c>
      <c r="K2100" s="65" t="e">
        <f>VLOOKUP(E2100,'Trimming log'!$F$5:$V$5000,7,FALSE)</f>
        <v>#N/A</v>
      </c>
      <c r="L2100" s="65" t="e">
        <f>VLOOKUP(E2100,'Trimming log'!$F$5:$V$5000,8,FALSE)</f>
        <v>#N/A</v>
      </c>
      <c r="M2100" s="65" t="e">
        <f>VLOOKUP(E2100,'Trimming log'!$F$5:$V$5000,9,FALSE)</f>
        <v>#N/A</v>
      </c>
      <c r="N2100" s="507" t="e">
        <f>VLOOKUP(E2100,'Trimming log'!$F$5:$V$5000,10,FALSE)</f>
        <v>#N/A</v>
      </c>
      <c r="O2100" s="65" t="e">
        <f>VLOOKUP(E2100,'Trimming log'!$F$5:$V$5000,11,FALSE)</f>
        <v>#N/A</v>
      </c>
      <c r="P2100" s="65" t="e">
        <f>VLOOKUP(E2100,'Trimming log'!$F$5:$V$5000,12,FALSE)</f>
        <v>#N/A</v>
      </c>
      <c r="Q2100" s="65" t="e">
        <f>VLOOKUP(E2100,'Trimming log'!$F$5:$V$5000,13,FALSE)</f>
        <v>#N/A</v>
      </c>
      <c r="R2100" s="65" t="e">
        <f>VLOOKUP(E2100,'Trimming log'!$F$5:$V$5000,14,FALSE)</f>
        <v>#N/A</v>
      </c>
      <c r="S2100" s="65" t="e">
        <f>VLOOKUP(E2100,'Trimming log'!$F$5:$V$5000,15,FALSE)</f>
        <v>#N/A</v>
      </c>
      <c r="T2100" s="65" t="e">
        <f t="shared" si="422"/>
        <v>#N/A</v>
      </c>
      <c r="U2100" s="491" t="str">
        <f t="shared" si="423"/>
        <v/>
      </c>
      <c r="V2100" s="74">
        <f t="shared" si="426"/>
        <v>0</v>
      </c>
      <c r="W2100" s="134">
        <f t="shared" si="427"/>
        <v>0</v>
      </c>
      <c r="X2100" s="134" t="e">
        <f>VLOOKUP(E2100,'Trimming log'!$F$5:$Y$5000,19,FALSE)</f>
        <v>#N/A</v>
      </c>
      <c r="Y2100" s="134" t="e">
        <f>VLOOKUP(E2100,'Trimming log'!$F$5:$Y$5000,20,FALSE)</f>
        <v>#N/A</v>
      </c>
      <c r="Z2100" s="135" t="e">
        <f t="shared" si="428"/>
        <v>#N/A</v>
      </c>
      <c r="AA2100" s="135" t="e">
        <f t="shared" si="429"/>
        <v>#N/A</v>
      </c>
      <c r="AB2100" s="136" t="e">
        <f t="shared" si="430"/>
        <v>#N/A</v>
      </c>
      <c r="AC2100" s="136" t="e">
        <f t="shared" si="431"/>
        <v>#N/A</v>
      </c>
      <c r="AD2100" s="136" t="e">
        <f t="shared" si="432"/>
        <v>#N/A</v>
      </c>
      <c r="AE2100" s="136" t="e">
        <f t="shared" si="433"/>
        <v>#N/A</v>
      </c>
    </row>
    <row r="2101" spans="1:31">
      <c r="A2101" s="67" t="str">
        <f t="shared" si="421"/>
        <v/>
      </c>
      <c r="B2101" s="65">
        <f t="shared" si="424"/>
        <v>2078</v>
      </c>
      <c r="C2101" s="68" t="str">
        <f t="shared" si="425"/>
        <v/>
      </c>
      <c r="D2101" s="69"/>
      <c r="E2101" s="56"/>
      <c r="F2101" s="65" t="e">
        <f>VLOOKUP(E2101,'Trimming log'!$F$5:$V$5000,2,FALSE)</f>
        <v>#N/A</v>
      </c>
      <c r="G2101" s="65" t="e">
        <f>VLOOKUP(E2101,'Trimming log'!$F$5:$V$5000,3,FALSE)</f>
        <v>#N/A</v>
      </c>
      <c r="H2101" s="508" t="e">
        <f>VLOOKUP(E2101,'Trimming log'!$F$5:$V$5000,4,FALSE)</f>
        <v>#N/A</v>
      </c>
      <c r="I2101" s="65" t="e">
        <f>VLOOKUP(E2101,'Trimming log'!$F$5:$V$5000,5,FALSE)</f>
        <v>#N/A</v>
      </c>
      <c r="J2101" s="65" t="e">
        <f>VLOOKUP(E2101,'Trimming log'!$F$5:$V$5000,6,FALSE)</f>
        <v>#N/A</v>
      </c>
      <c r="K2101" s="65" t="e">
        <f>VLOOKUP(E2101,'Trimming log'!$F$5:$V$5000,7,FALSE)</f>
        <v>#N/A</v>
      </c>
      <c r="L2101" s="65" t="e">
        <f>VLOOKUP(E2101,'Trimming log'!$F$5:$V$5000,8,FALSE)</f>
        <v>#N/A</v>
      </c>
      <c r="M2101" s="65" t="e">
        <f>VLOOKUP(E2101,'Trimming log'!$F$5:$V$5000,9,FALSE)</f>
        <v>#N/A</v>
      </c>
      <c r="N2101" s="507" t="e">
        <f>VLOOKUP(E2101,'Trimming log'!$F$5:$V$5000,10,FALSE)</f>
        <v>#N/A</v>
      </c>
      <c r="O2101" s="65" t="e">
        <f>VLOOKUP(E2101,'Trimming log'!$F$5:$V$5000,11,FALSE)</f>
        <v>#N/A</v>
      </c>
      <c r="P2101" s="65" t="e">
        <f>VLOOKUP(E2101,'Trimming log'!$F$5:$V$5000,12,FALSE)</f>
        <v>#N/A</v>
      </c>
      <c r="Q2101" s="65" t="e">
        <f>VLOOKUP(E2101,'Trimming log'!$F$5:$V$5000,13,FALSE)</f>
        <v>#N/A</v>
      </c>
      <c r="R2101" s="65" t="e">
        <f>VLOOKUP(E2101,'Trimming log'!$F$5:$V$5000,14,FALSE)</f>
        <v>#N/A</v>
      </c>
      <c r="S2101" s="65" t="e">
        <f>VLOOKUP(E2101,'Trimming log'!$F$5:$V$5000,15,FALSE)</f>
        <v>#N/A</v>
      </c>
      <c r="T2101" s="65" t="e">
        <f t="shared" si="422"/>
        <v>#N/A</v>
      </c>
      <c r="U2101" s="491" t="str">
        <f t="shared" si="423"/>
        <v/>
      </c>
      <c r="V2101" s="74">
        <f t="shared" si="426"/>
        <v>0</v>
      </c>
      <c r="W2101" s="134">
        <f t="shared" si="427"/>
        <v>0</v>
      </c>
      <c r="X2101" s="134" t="e">
        <f>VLOOKUP(E2101,'Trimming log'!$F$5:$Y$5000,19,FALSE)</f>
        <v>#N/A</v>
      </c>
      <c r="Y2101" s="134" t="e">
        <f>VLOOKUP(E2101,'Trimming log'!$F$5:$Y$5000,20,FALSE)</f>
        <v>#N/A</v>
      </c>
      <c r="Z2101" s="135" t="e">
        <f t="shared" si="428"/>
        <v>#N/A</v>
      </c>
      <c r="AA2101" s="135" t="e">
        <f t="shared" si="429"/>
        <v>#N/A</v>
      </c>
      <c r="AB2101" s="136" t="e">
        <f t="shared" si="430"/>
        <v>#N/A</v>
      </c>
      <c r="AC2101" s="136" t="e">
        <f t="shared" si="431"/>
        <v>#N/A</v>
      </c>
      <c r="AD2101" s="136" t="e">
        <f t="shared" si="432"/>
        <v>#N/A</v>
      </c>
      <c r="AE2101" s="136" t="e">
        <f t="shared" si="433"/>
        <v>#N/A</v>
      </c>
    </row>
    <row r="2102" spans="1:31">
      <c r="A2102" s="67" t="str">
        <f t="shared" si="421"/>
        <v/>
      </c>
      <c r="B2102" s="65">
        <f t="shared" si="424"/>
        <v>2079</v>
      </c>
      <c r="C2102" s="68" t="str">
        <f t="shared" si="425"/>
        <v/>
      </c>
      <c r="D2102" s="69"/>
      <c r="E2102" s="56"/>
      <c r="F2102" s="65" t="e">
        <f>VLOOKUP(E2102,'Trimming log'!$F$5:$V$5000,2,FALSE)</f>
        <v>#N/A</v>
      </c>
      <c r="G2102" s="65" t="e">
        <f>VLOOKUP(E2102,'Trimming log'!$F$5:$V$5000,3,FALSE)</f>
        <v>#N/A</v>
      </c>
      <c r="H2102" s="508" t="e">
        <f>VLOOKUP(E2102,'Trimming log'!$F$5:$V$5000,4,FALSE)</f>
        <v>#N/A</v>
      </c>
      <c r="I2102" s="65" t="e">
        <f>VLOOKUP(E2102,'Trimming log'!$F$5:$V$5000,5,FALSE)</f>
        <v>#N/A</v>
      </c>
      <c r="J2102" s="65" t="e">
        <f>VLOOKUP(E2102,'Trimming log'!$F$5:$V$5000,6,FALSE)</f>
        <v>#N/A</v>
      </c>
      <c r="K2102" s="65" t="e">
        <f>VLOOKUP(E2102,'Trimming log'!$F$5:$V$5000,7,FALSE)</f>
        <v>#N/A</v>
      </c>
      <c r="L2102" s="65" t="e">
        <f>VLOOKUP(E2102,'Trimming log'!$F$5:$V$5000,8,FALSE)</f>
        <v>#N/A</v>
      </c>
      <c r="M2102" s="65" t="e">
        <f>VLOOKUP(E2102,'Trimming log'!$F$5:$V$5000,9,FALSE)</f>
        <v>#N/A</v>
      </c>
      <c r="N2102" s="507" t="e">
        <f>VLOOKUP(E2102,'Trimming log'!$F$5:$V$5000,10,FALSE)</f>
        <v>#N/A</v>
      </c>
      <c r="O2102" s="65" t="e">
        <f>VLOOKUP(E2102,'Trimming log'!$F$5:$V$5000,11,FALSE)</f>
        <v>#N/A</v>
      </c>
      <c r="P2102" s="65" t="e">
        <f>VLOOKUP(E2102,'Trimming log'!$F$5:$V$5000,12,FALSE)</f>
        <v>#N/A</v>
      </c>
      <c r="Q2102" s="65" t="e">
        <f>VLOOKUP(E2102,'Trimming log'!$F$5:$V$5000,13,FALSE)</f>
        <v>#N/A</v>
      </c>
      <c r="R2102" s="65" t="e">
        <f>VLOOKUP(E2102,'Trimming log'!$F$5:$V$5000,14,FALSE)</f>
        <v>#N/A</v>
      </c>
      <c r="S2102" s="65" t="e">
        <f>VLOOKUP(E2102,'Trimming log'!$F$5:$V$5000,15,FALSE)</f>
        <v>#N/A</v>
      </c>
      <c r="T2102" s="65" t="e">
        <f t="shared" si="422"/>
        <v>#N/A</v>
      </c>
      <c r="U2102" s="491" t="str">
        <f t="shared" si="423"/>
        <v/>
      </c>
      <c r="V2102" s="74">
        <f t="shared" si="426"/>
        <v>0</v>
      </c>
      <c r="W2102" s="134">
        <f t="shared" si="427"/>
        <v>0</v>
      </c>
      <c r="X2102" s="134" t="e">
        <f>VLOOKUP(E2102,'Trimming log'!$F$5:$Y$5000,19,FALSE)</f>
        <v>#N/A</v>
      </c>
      <c r="Y2102" s="134" t="e">
        <f>VLOOKUP(E2102,'Trimming log'!$F$5:$Y$5000,20,FALSE)</f>
        <v>#N/A</v>
      </c>
      <c r="Z2102" s="135" t="e">
        <f t="shared" si="428"/>
        <v>#N/A</v>
      </c>
      <c r="AA2102" s="135" t="e">
        <f t="shared" si="429"/>
        <v>#N/A</v>
      </c>
      <c r="AB2102" s="136" t="e">
        <f t="shared" si="430"/>
        <v>#N/A</v>
      </c>
      <c r="AC2102" s="136" t="e">
        <f t="shared" si="431"/>
        <v>#N/A</v>
      </c>
      <c r="AD2102" s="136" t="e">
        <f t="shared" si="432"/>
        <v>#N/A</v>
      </c>
      <c r="AE2102" s="136" t="e">
        <f t="shared" si="433"/>
        <v>#N/A</v>
      </c>
    </row>
    <row r="2103" spans="1:31">
      <c r="A2103" s="67" t="str">
        <f t="shared" si="421"/>
        <v/>
      </c>
      <c r="B2103" s="65">
        <f t="shared" si="424"/>
        <v>2080</v>
      </c>
      <c r="C2103" s="68" t="str">
        <f t="shared" si="425"/>
        <v/>
      </c>
      <c r="D2103" s="69"/>
      <c r="E2103" s="56"/>
      <c r="F2103" s="65" t="e">
        <f>VLOOKUP(E2103,'Trimming log'!$F$5:$V$5000,2,FALSE)</f>
        <v>#N/A</v>
      </c>
      <c r="G2103" s="65" t="e">
        <f>VLOOKUP(E2103,'Trimming log'!$F$5:$V$5000,3,FALSE)</f>
        <v>#N/A</v>
      </c>
      <c r="H2103" s="508" t="e">
        <f>VLOOKUP(E2103,'Trimming log'!$F$5:$V$5000,4,FALSE)</f>
        <v>#N/A</v>
      </c>
      <c r="I2103" s="65" t="e">
        <f>VLOOKUP(E2103,'Trimming log'!$F$5:$V$5000,5,FALSE)</f>
        <v>#N/A</v>
      </c>
      <c r="J2103" s="65" t="e">
        <f>VLOOKUP(E2103,'Trimming log'!$F$5:$V$5000,6,FALSE)</f>
        <v>#N/A</v>
      </c>
      <c r="K2103" s="65" t="e">
        <f>VLOOKUP(E2103,'Trimming log'!$F$5:$V$5000,7,FALSE)</f>
        <v>#N/A</v>
      </c>
      <c r="L2103" s="65" t="e">
        <f>VLOOKUP(E2103,'Trimming log'!$F$5:$V$5000,8,FALSE)</f>
        <v>#N/A</v>
      </c>
      <c r="M2103" s="65" t="e">
        <f>VLOOKUP(E2103,'Trimming log'!$F$5:$V$5000,9,FALSE)</f>
        <v>#N/A</v>
      </c>
      <c r="N2103" s="507" t="e">
        <f>VLOOKUP(E2103,'Trimming log'!$F$5:$V$5000,10,FALSE)</f>
        <v>#N/A</v>
      </c>
      <c r="O2103" s="65" t="e">
        <f>VLOOKUP(E2103,'Trimming log'!$F$5:$V$5000,11,FALSE)</f>
        <v>#N/A</v>
      </c>
      <c r="P2103" s="65" t="e">
        <f>VLOOKUP(E2103,'Trimming log'!$F$5:$V$5000,12,FALSE)</f>
        <v>#N/A</v>
      </c>
      <c r="Q2103" s="65" t="e">
        <f>VLOOKUP(E2103,'Trimming log'!$F$5:$V$5000,13,FALSE)</f>
        <v>#N/A</v>
      </c>
      <c r="R2103" s="65" t="e">
        <f>VLOOKUP(E2103,'Trimming log'!$F$5:$V$5000,14,FALSE)</f>
        <v>#N/A</v>
      </c>
      <c r="S2103" s="65" t="e">
        <f>VLOOKUP(E2103,'Trimming log'!$F$5:$V$5000,15,FALSE)</f>
        <v>#N/A</v>
      </c>
      <c r="T2103" s="65" t="e">
        <f t="shared" si="422"/>
        <v>#N/A</v>
      </c>
      <c r="U2103" s="491" t="str">
        <f t="shared" si="423"/>
        <v/>
      </c>
      <c r="V2103" s="74">
        <f t="shared" si="426"/>
        <v>0</v>
      </c>
      <c r="W2103" s="134">
        <f t="shared" si="427"/>
        <v>0</v>
      </c>
      <c r="X2103" s="134" t="e">
        <f>VLOOKUP(E2103,'Trimming log'!$F$5:$Y$5000,19,FALSE)</f>
        <v>#N/A</v>
      </c>
      <c r="Y2103" s="134" t="e">
        <f>VLOOKUP(E2103,'Trimming log'!$F$5:$Y$5000,20,FALSE)</f>
        <v>#N/A</v>
      </c>
      <c r="Z2103" s="135" t="e">
        <f t="shared" si="428"/>
        <v>#N/A</v>
      </c>
      <c r="AA2103" s="135" t="e">
        <f t="shared" si="429"/>
        <v>#N/A</v>
      </c>
      <c r="AB2103" s="136" t="e">
        <f t="shared" si="430"/>
        <v>#N/A</v>
      </c>
      <c r="AC2103" s="136" t="e">
        <f t="shared" si="431"/>
        <v>#N/A</v>
      </c>
      <c r="AD2103" s="136" t="e">
        <f t="shared" si="432"/>
        <v>#N/A</v>
      </c>
      <c r="AE2103" s="136" t="e">
        <f t="shared" si="433"/>
        <v>#N/A</v>
      </c>
    </row>
    <row r="2104" spans="1:31">
      <c r="A2104" s="67" t="str">
        <f t="shared" si="421"/>
        <v/>
      </c>
      <c r="B2104" s="65">
        <f t="shared" si="424"/>
        <v>2081</v>
      </c>
      <c r="C2104" s="68" t="str">
        <f t="shared" si="425"/>
        <v/>
      </c>
      <c r="D2104" s="69"/>
      <c r="E2104" s="56"/>
      <c r="F2104" s="65" t="e">
        <f>VLOOKUP(E2104,'Trimming log'!$F$5:$V$5000,2,FALSE)</f>
        <v>#N/A</v>
      </c>
      <c r="G2104" s="65" t="e">
        <f>VLOOKUP(E2104,'Trimming log'!$F$5:$V$5000,3,FALSE)</f>
        <v>#N/A</v>
      </c>
      <c r="H2104" s="508" t="e">
        <f>VLOOKUP(E2104,'Trimming log'!$F$5:$V$5000,4,FALSE)</f>
        <v>#N/A</v>
      </c>
      <c r="I2104" s="65" t="e">
        <f>VLOOKUP(E2104,'Trimming log'!$F$5:$V$5000,5,FALSE)</f>
        <v>#N/A</v>
      </c>
      <c r="J2104" s="65" t="e">
        <f>VLOOKUP(E2104,'Trimming log'!$F$5:$V$5000,6,FALSE)</f>
        <v>#N/A</v>
      </c>
      <c r="K2104" s="65" t="e">
        <f>VLOOKUP(E2104,'Trimming log'!$F$5:$V$5000,7,FALSE)</f>
        <v>#N/A</v>
      </c>
      <c r="L2104" s="65" t="e">
        <f>VLOOKUP(E2104,'Trimming log'!$F$5:$V$5000,8,FALSE)</f>
        <v>#N/A</v>
      </c>
      <c r="M2104" s="65" t="e">
        <f>VLOOKUP(E2104,'Trimming log'!$F$5:$V$5000,9,FALSE)</f>
        <v>#N/A</v>
      </c>
      <c r="N2104" s="507" t="e">
        <f>VLOOKUP(E2104,'Trimming log'!$F$5:$V$5000,10,FALSE)</f>
        <v>#N/A</v>
      </c>
      <c r="O2104" s="65" t="e">
        <f>VLOOKUP(E2104,'Trimming log'!$F$5:$V$5000,11,FALSE)</f>
        <v>#N/A</v>
      </c>
      <c r="P2104" s="65" t="e">
        <f>VLOOKUP(E2104,'Trimming log'!$F$5:$V$5000,12,FALSE)</f>
        <v>#N/A</v>
      </c>
      <c r="Q2104" s="65" t="e">
        <f>VLOOKUP(E2104,'Trimming log'!$F$5:$V$5000,13,FALSE)</f>
        <v>#N/A</v>
      </c>
      <c r="R2104" s="65" t="e">
        <f>VLOOKUP(E2104,'Trimming log'!$F$5:$V$5000,14,FALSE)</f>
        <v>#N/A</v>
      </c>
      <c r="S2104" s="65" t="e">
        <f>VLOOKUP(E2104,'Trimming log'!$F$5:$V$5000,15,FALSE)</f>
        <v>#N/A</v>
      </c>
      <c r="T2104" s="65" t="e">
        <f t="shared" si="422"/>
        <v>#N/A</v>
      </c>
      <c r="U2104" s="491" t="str">
        <f t="shared" si="423"/>
        <v/>
      </c>
      <c r="V2104" s="74">
        <f t="shared" si="426"/>
        <v>0</v>
      </c>
      <c r="W2104" s="134">
        <f t="shared" si="427"/>
        <v>0</v>
      </c>
      <c r="X2104" s="134" t="e">
        <f>VLOOKUP(E2104,'Trimming log'!$F$5:$Y$5000,19,FALSE)</f>
        <v>#N/A</v>
      </c>
      <c r="Y2104" s="134" t="e">
        <f>VLOOKUP(E2104,'Trimming log'!$F$5:$Y$5000,20,FALSE)</f>
        <v>#N/A</v>
      </c>
      <c r="Z2104" s="135" t="e">
        <f t="shared" si="428"/>
        <v>#N/A</v>
      </c>
      <c r="AA2104" s="135" t="e">
        <f t="shared" si="429"/>
        <v>#N/A</v>
      </c>
      <c r="AB2104" s="136" t="e">
        <f t="shared" si="430"/>
        <v>#N/A</v>
      </c>
      <c r="AC2104" s="136" t="e">
        <f t="shared" si="431"/>
        <v>#N/A</v>
      </c>
      <c r="AD2104" s="136" t="e">
        <f t="shared" si="432"/>
        <v>#N/A</v>
      </c>
      <c r="AE2104" s="136" t="e">
        <f t="shared" si="433"/>
        <v>#N/A</v>
      </c>
    </row>
    <row r="2105" spans="1:31">
      <c r="A2105" s="67" t="str">
        <f t="shared" si="421"/>
        <v/>
      </c>
      <c r="B2105" s="65">
        <f t="shared" si="424"/>
        <v>2082</v>
      </c>
      <c r="C2105" s="68" t="str">
        <f t="shared" si="425"/>
        <v/>
      </c>
      <c r="D2105" s="69"/>
      <c r="E2105" s="56"/>
      <c r="F2105" s="65" t="e">
        <f>VLOOKUP(E2105,'Trimming log'!$F$5:$V$5000,2,FALSE)</f>
        <v>#N/A</v>
      </c>
      <c r="G2105" s="65" t="e">
        <f>VLOOKUP(E2105,'Trimming log'!$F$5:$V$5000,3,FALSE)</f>
        <v>#N/A</v>
      </c>
      <c r="H2105" s="508" t="e">
        <f>VLOOKUP(E2105,'Trimming log'!$F$5:$V$5000,4,FALSE)</f>
        <v>#N/A</v>
      </c>
      <c r="I2105" s="65" t="e">
        <f>VLOOKUP(E2105,'Trimming log'!$F$5:$V$5000,5,FALSE)</f>
        <v>#N/A</v>
      </c>
      <c r="J2105" s="65" t="e">
        <f>VLOOKUP(E2105,'Trimming log'!$F$5:$V$5000,6,FALSE)</f>
        <v>#N/A</v>
      </c>
      <c r="K2105" s="65" t="e">
        <f>VLOOKUP(E2105,'Trimming log'!$F$5:$V$5000,7,FALSE)</f>
        <v>#N/A</v>
      </c>
      <c r="L2105" s="65" t="e">
        <f>VLOOKUP(E2105,'Trimming log'!$F$5:$V$5000,8,FALSE)</f>
        <v>#N/A</v>
      </c>
      <c r="M2105" s="65" t="e">
        <f>VLOOKUP(E2105,'Trimming log'!$F$5:$V$5000,9,FALSE)</f>
        <v>#N/A</v>
      </c>
      <c r="N2105" s="507" t="e">
        <f>VLOOKUP(E2105,'Trimming log'!$F$5:$V$5000,10,FALSE)</f>
        <v>#N/A</v>
      </c>
      <c r="O2105" s="65" t="e">
        <f>VLOOKUP(E2105,'Trimming log'!$F$5:$V$5000,11,FALSE)</f>
        <v>#N/A</v>
      </c>
      <c r="P2105" s="65" t="e">
        <f>VLOOKUP(E2105,'Trimming log'!$F$5:$V$5000,12,FALSE)</f>
        <v>#N/A</v>
      </c>
      <c r="Q2105" s="65" t="e">
        <f>VLOOKUP(E2105,'Trimming log'!$F$5:$V$5000,13,FALSE)</f>
        <v>#N/A</v>
      </c>
      <c r="R2105" s="65" t="e">
        <f>VLOOKUP(E2105,'Trimming log'!$F$5:$V$5000,14,FALSE)</f>
        <v>#N/A</v>
      </c>
      <c r="S2105" s="65" t="e">
        <f>VLOOKUP(E2105,'Trimming log'!$F$5:$V$5000,15,FALSE)</f>
        <v>#N/A</v>
      </c>
      <c r="T2105" s="65" t="e">
        <f t="shared" si="422"/>
        <v>#N/A</v>
      </c>
      <c r="U2105" s="491" t="str">
        <f t="shared" si="423"/>
        <v/>
      </c>
      <c r="V2105" s="74">
        <f t="shared" si="426"/>
        <v>0</v>
      </c>
      <c r="W2105" s="134">
        <f t="shared" si="427"/>
        <v>0</v>
      </c>
      <c r="X2105" s="134" t="e">
        <f>VLOOKUP(E2105,'Trimming log'!$F$5:$Y$5000,19,FALSE)</f>
        <v>#N/A</v>
      </c>
      <c r="Y2105" s="134" t="e">
        <f>VLOOKUP(E2105,'Trimming log'!$F$5:$Y$5000,20,FALSE)</f>
        <v>#N/A</v>
      </c>
      <c r="Z2105" s="135" t="e">
        <f t="shared" si="428"/>
        <v>#N/A</v>
      </c>
      <c r="AA2105" s="135" t="e">
        <f t="shared" si="429"/>
        <v>#N/A</v>
      </c>
      <c r="AB2105" s="136" t="e">
        <f t="shared" si="430"/>
        <v>#N/A</v>
      </c>
      <c r="AC2105" s="136" t="e">
        <f t="shared" si="431"/>
        <v>#N/A</v>
      </c>
      <c r="AD2105" s="136" t="e">
        <f t="shared" si="432"/>
        <v>#N/A</v>
      </c>
      <c r="AE2105" s="136" t="e">
        <f t="shared" si="433"/>
        <v>#N/A</v>
      </c>
    </row>
    <row r="2106" spans="1:31">
      <c r="A2106" s="67" t="str">
        <f t="shared" si="421"/>
        <v/>
      </c>
      <c r="B2106" s="65">
        <f t="shared" si="424"/>
        <v>2083</v>
      </c>
      <c r="C2106" s="68" t="str">
        <f t="shared" si="425"/>
        <v/>
      </c>
      <c r="D2106" s="69"/>
      <c r="E2106" s="56"/>
      <c r="F2106" s="65" t="e">
        <f>VLOOKUP(E2106,'Trimming log'!$F$5:$V$5000,2,FALSE)</f>
        <v>#N/A</v>
      </c>
      <c r="G2106" s="65" t="e">
        <f>VLOOKUP(E2106,'Trimming log'!$F$5:$V$5000,3,FALSE)</f>
        <v>#N/A</v>
      </c>
      <c r="H2106" s="508" t="e">
        <f>VLOOKUP(E2106,'Trimming log'!$F$5:$V$5000,4,FALSE)</f>
        <v>#N/A</v>
      </c>
      <c r="I2106" s="65" t="e">
        <f>VLOOKUP(E2106,'Trimming log'!$F$5:$V$5000,5,FALSE)</f>
        <v>#N/A</v>
      </c>
      <c r="J2106" s="65" t="e">
        <f>VLOOKUP(E2106,'Trimming log'!$F$5:$V$5000,6,FALSE)</f>
        <v>#N/A</v>
      </c>
      <c r="K2106" s="65" t="e">
        <f>VLOOKUP(E2106,'Trimming log'!$F$5:$V$5000,7,FALSE)</f>
        <v>#N/A</v>
      </c>
      <c r="L2106" s="65" t="e">
        <f>VLOOKUP(E2106,'Trimming log'!$F$5:$V$5000,8,FALSE)</f>
        <v>#N/A</v>
      </c>
      <c r="M2106" s="65" t="e">
        <f>VLOOKUP(E2106,'Trimming log'!$F$5:$V$5000,9,FALSE)</f>
        <v>#N/A</v>
      </c>
      <c r="N2106" s="507" t="e">
        <f>VLOOKUP(E2106,'Trimming log'!$F$5:$V$5000,10,FALSE)</f>
        <v>#N/A</v>
      </c>
      <c r="O2106" s="65" t="e">
        <f>VLOOKUP(E2106,'Trimming log'!$F$5:$V$5000,11,FALSE)</f>
        <v>#N/A</v>
      </c>
      <c r="P2106" s="65" t="e">
        <f>VLOOKUP(E2106,'Trimming log'!$F$5:$V$5000,12,FALSE)</f>
        <v>#N/A</v>
      </c>
      <c r="Q2106" s="65" t="e">
        <f>VLOOKUP(E2106,'Trimming log'!$F$5:$V$5000,13,FALSE)</f>
        <v>#N/A</v>
      </c>
      <c r="R2106" s="65" t="e">
        <f>VLOOKUP(E2106,'Trimming log'!$F$5:$V$5000,14,FALSE)</f>
        <v>#N/A</v>
      </c>
      <c r="S2106" s="65" t="e">
        <f>VLOOKUP(E2106,'Trimming log'!$F$5:$V$5000,15,FALSE)</f>
        <v>#N/A</v>
      </c>
      <c r="T2106" s="65" t="e">
        <f t="shared" si="422"/>
        <v>#N/A</v>
      </c>
      <c r="U2106" s="491" t="str">
        <f t="shared" si="423"/>
        <v/>
      </c>
      <c r="V2106" s="74">
        <f t="shared" si="426"/>
        <v>0</v>
      </c>
      <c r="W2106" s="134">
        <f t="shared" si="427"/>
        <v>0</v>
      </c>
      <c r="X2106" s="134" t="e">
        <f>VLOOKUP(E2106,'Trimming log'!$F$5:$Y$5000,19,FALSE)</f>
        <v>#N/A</v>
      </c>
      <c r="Y2106" s="134" t="e">
        <f>VLOOKUP(E2106,'Trimming log'!$F$5:$Y$5000,20,FALSE)</f>
        <v>#N/A</v>
      </c>
      <c r="Z2106" s="135" t="e">
        <f t="shared" si="428"/>
        <v>#N/A</v>
      </c>
      <c r="AA2106" s="135" t="e">
        <f t="shared" si="429"/>
        <v>#N/A</v>
      </c>
      <c r="AB2106" s="136" t="e">
        <f t="shared" si="430"/>
        <v>#N/A</v>
      </c>
      <c r="AC2106" s="136" t="e">
        <f t="shared" si="431"/>
        <v>#N/A</v>
      </c>
      <c r="AD2106" s="136" t="e">
        <f t="shared" si="432"/>
        <v>#N/A</v>
      </c>
      <c r="AE2106" s="136" t="e">
        <f t="shared" si="433"/>
        <v>#N/A</v>
      </c>
    </row>
    <row r="2107" spans="1:31">
      <c r="A2107" s="67" t="str">
        <f t="shared" si="421"/>
        <v/>
      </c>
      <c r="B2107" s="65">
        <f t="shared" si="424"/>
        <v>2084</v>
      </c>
      <c r="C2107" s="68" t="str">
        <f t="shared" si="425"/>
        <v/>
      </c>
      <c r="D2107" s="69"/>
      <c r="E2107" s="56"/>
      <c r="F2107" s="65" t="e">
        <f>VLOOKUP(E2107,'Trimming log'!$F$5:$V$5000,2,FALSE)</f>
        <v>#N/A</v>
      </c>
      <c r="G2107" s="65" t="e">
        <f>VLOOKUP(E2107,'Trimming log'!$F$5:$V$5000,3,FALSE)</f>
        <v>#N/A</v>
      </c>
      <c r="H2107" s="508" t="e">
        <f>VLOOKUP(E2107,'Trimming log'!$F$5:$V$5000,4,FALSE)</f>
        <v>#N/A</v>
      </c>
      <c r="I2107" s="65" t="e">
        <f>VLOOKUP(E2107,'Trimming log'!$F$5:$V$5000,5,FALSE)</f>
        <v>#N/A</v>
      </c>
      <c r="J2107" s="65" t="e">
        <f>VLOOKUP(E2107,'Trimming log'!$F$5:$V$5000,6,FALSE)</f>
        <v>#N/A</v>
      </c>
      <c r="K2107" s="65" t="e">
        <f>VLOOKUP(E2107,'Trimming log'!$F$5:$V$5000,7,FALSE)</f>
        <v>#N/A</v>
      </c>
      <c r="L2107" s="65" t="e">
        <f>VLOOKUP(E2107,'Trimming log'!$F$5:$V$5000,8,FALSE)</f>
        <v>#N/A</v>
      </c>
      <c r="M2107" s="65" t="e">
        <f>VLOOKUP(E2107,'Trimming log'!$F$5:$V$5000,9,FALSE)</f>
        <v>#N/A</v>
      </c>
      <c r="N2107" s="507" t="e">
        <f>VLOOKUP(E2107,'Trimming log'!$F$5:$V$5000,10,FALSE)</f>
        <v>#N/A</v>
      </c>
      <c r="O2107" s="65" t="e">
        <f>VLOOKUP(E2107,'Trimming log'!$F$5:$V$5000,11,FALSE)</f>
        <v>#N/A</v>
      </c>
      <c r="P2107" s="65" t="e">
        <f>VLOOKUP(E2107,'Trimming log'!$F$5:$V$5000,12,FALSE)</f>
        <v>#N/A</v>
      </c>
      <c r="Q2107" s="65" t="e">
        <f>VLOOKUP(E2107,'Trimming log'!$F$5:$V$5000,13,FALSE)</f>
        <v>#N/A</v>
      </c>
      <c r="R2107" s="65" t="e">
        <f>VLOOKUP(E2107,'Trimming log'!$F$5:$V$5000,14,FALSE)</f>
        <v>#N/A</v>
      </c>
      <c r="S2107" s="65" t="e">
        <f>VLOOKUP(E2107,'Trimming log'!$F$5:$V$5000,15,FALSE)</f>
        <v>#N/A</v>
      </c>
      <c r="T2107" s="65" t="e">
        <f t="shared" si="422"/>
        <v>#N/A</v>
      </c>
      <c r="U2107" s="491" t="str">
        <f t="shared" si="423"/>
        <v/>
      </c>
      <c r="V2107" s="74">
        <f t="shared" si="426"/>
        <v>0</v>
      </c>
      <c r="W2107" s="134">
        <f t="shared" si="427"/>
        <v>0</v>
      </c>
      <c r="X2107" s="134" t="e">
        <f>VLOOKUP(E2107,'Trimming log'!$F$5:$Y$5000,19,FALSE)</f>
        <v>#N/A</v>
      </c>
      <c r="Y2107" s="134" t="e">
        <f>VLOOKUP(E2107,'Trimming log'!$F$5:$Y$5000,20,FALSE)</f>
        <v>#N/A</v>
      </c>
      <c r="Z2107" s="135" t="e">
        <f t="shared" si="428"/>
        <v>#N/A</v>
      </c>
      <c r="AA2107" s="135" t="e">
        <f t="shared" si="429"/>
        <v>#N/A</v>
      </c>
      <c r="AB2107" s="136" t="e">
        <f t="shared" si="430"/>
        <v>#N/A</v>
      </c>
      <c r="AC2107" s="136" t="e">
        <f t="shared" si="431"/>
        <v>#N/A</v>
      </c>
      <c r="AD2107" s="136" t="e">
        <f t="shared" si="432"/>
        <v>#N/A</v>
      </c>
      <c r="AE2107" s="136" t="e">
        <f t="shared" si="433"/>
        <v>#N/A</v>
      </c>
    </row>
    <row r="2108" spans="1:31">
      <c r="A2108" s="67" t="str">
        <f t="shared" si="421"/>
        <v/>
      </c>
      <c r="B2108" s="65">
        <f t="shared" si="424"/>
        <v>2085</v>
      </c>
      <c r="C2108" s="68" t="str">
        <f t="shared" si="425"/>
        <v/>
      </c>
      <c r="D2108" s="69"/>
      <c r="E2108" s="56"/>
      <c r="F2108" s="65" t="e">
        <f>VLOOKUP(E2108,'Trimming log'!$F$5:$V$5000,2,FALSE)</f>
        <v>#N/A</v>
      </c>
      <c r="G2108" s="65" t="e">
        <f>VLOOKUP(E2108,'Trimming log'!$F$5:$V$5000,3,FALSE)</f>
        <v>#N/A</v>
      </c>
      <c r="H2108" s="508" t="e">
        <f>VLOOKUP(E2108,'Trimming log'!$F$5:$V$5000,4,FALSE)</f>
        <v>#N/A</v>
      </c>
      <c r="I2108" s="65" t="e">
        <f>VLOOKUP(E2108,'Trimming log'!$F$5:$V$5000,5,FALSE)</f>
        <v>#N/A</v>
      </c>
      <c r="J2108" s="65" t="e">
        <f>VLOOKUP(E2108,'Trimming log'!$F$5:$V$5000,6,FALSE)</f>
        <v>#N/A</v>
      </c>
      <c r="K2108" s="65" t="e">
        <f>VLOOKUP(E2108,'Trimming log'!$F$5:$V$5000,7,FALSE)</f>
        <v>#N/A</v>
      </c>
      <c r="L2108" s="65" t="e">
        <f>VLOOKUP(E2108,'Trimming log'!$F$5:$V$5000,8,FALSE)</f>
        <v>#N/A</v>
      </c>
      <c r="M2108" s="65" t="e">
        <f>VLOOKUP(E2108,'Trimming log'!$F$5:$V$5000,9,FALSE)</f>
        <v>#N/A</v>
      </c>
      <c r="N2108" s="507" t="e">
        <f>VLOOKUP(E2108,'Trimming log'!$F$5:$V$5000,10,FALSE)</f>
        <v>#N/A</v>
      </c>
      <c r="O2108" s="65" t="e">
        <f>VLOOKUP(E2108,'Trimming log'!$F$5:$V$5000,11,FALSE)</f>
        <v>#N/A</v>
      </c>
      <c r="P2108" s="65" t="e">
        <f>VLOOKUP(E2108,'Trimming log'!$F$5:$V$5000,12,FALSE)</f>
        <v>#N/A</v>
      </c>
      <c r="Q2108" s="65" t="e">
        <f>VLOOKUP(E2108,'Trimming log'!$F$5:$V$5000,13,FALSE)</f>
        <v>#N/A</v>
      </c>
      <c r="R2108" s="65" t="e">
        <f>VLOOKUP(E2108,'Trimming log'!$F$5:$V$5000,14,FALSE)</f>
        <v>#N/A</v>
      </c>
      <c r="S2108" s="65" t="e">
        <f>VLOOKUP(E2108,'Trimming log'!$F$5:$V$5000,15,FALSE)</f>
        <v>#N/A</v>
      </c>
      <c r="T2108" s="65" t="e">
        <f t="shared" si="422"/>
        <v>#N/A</v>
      </c>
      <c r="U2108" s="491" t="str">
        <f t="shared" si="423"/>
        <v/>
      </c>
      <c r="V2108" s="74">
        <f t="shared" si="426"/>
        <v>0</v>
      </c>
      <c r="W2108" s="134">
        <f t="shared" si="427"/>
        <v>0</v>
      </c>
      <c r="X2108" s="134" t="e">
        <f>VLOOKUP(E2108,'Trimming log'!$F$5:$Y$5000,19,FALSE)</f>
        <v>#N/A</v>
      </c>
      <c r="Y2108" s="134" t="e">
        <f>VLOOKUP(E2108,'Trimming log'!$F$5:$Y$5000,20,FALSE)</f>
        <v>#N/A</v>
      </c>
      <c r="Z2108" s="135" t="e">
        <f t="shared" si="428"/>
        <v>#N/A</v>
      </c>
      <c r="AA2108" s="135" t="e">
        <f t="shared" si="429"/>
        <v>#N/A</v>
      </c>
      <c r="AB2108" s="136" t="e">
        <f t="shared" si="430"/>
        <v>#N/A</v>
      </c>
      <c r="AC2108" s="136" t="e">
        <f t="shared" si="431"/>
        <v>#N/A</v>
      </c>
      <c r="AD2108" s="136" t="e">
        <f t="shared" si="432"/>
        <v>#N/A</v>
      </c>
      <c r="AE2108" s="136" t="e">
        <f t="shared" si="433"/>
        <v>#N/A</v>
      </c>
    </row>
    <row r="2109" spans="1:31">
      <c r="A2109" s="67" t="str">
        <f t="shared" si="421"/>
        <v/>
      </c>
      <c r="B2109" s="65">
        <f t="shared" si="424"/>
        <v>2086</v>
      </c>
      <c r="C2109" s="68" t="str">
        <f t="shared" si="425"/>
        <v/>
      </c>
      <c r="D2109" s="69"/>
      <c r="E2109" s="56"/>
      <c r="F2109" s="65" t="e">
        <f>VLOOKUP(E2109,'Trimming log'!$F$5:$V$5000,2,FALSE)</f>
        <v>#N/A</v>
      </c>
      <c r="G2109" s="65" t="e">
        <f>VLOOKUP(E2109,'Trimming log'!$F$5:$V$5000,3,FALSE)</f>
        <v>#N/A</v>
      </c>
      <c r="H2109" s="508" t="e">
        <f>VLOOKUP(E2109,'Trimming log'!$F$5:$V$5000,4,FALSE)</f>
        <v>#N/A</v>
      </c>
      <c r="I2109" s="65" t="e">
        <f>VLOOKUP(E2109,'Trimming log'!$F$5:$V$5000,5,FALSE)</f>
        <v>#N/A</v>
      </c>
      <c r="J2109" s="65" t="e">
        <f>VLOOKUP(E2109,'Trimming log'!$F$5:$V$5000,6,FALSE)</f>
        <v>#N/A</v>
      </c>
      <c r="K2109" s="65" t="e">
        <f>VLOOKUP(E2109,'Trimming log'!$F$5:$V$5000,7,FALSE)</f>
        <v>#N/A</v>
      </c>
      <c r="L2109" s="65" t="e">
        <f>VLOOKUP(E2109,'Trimming log'!$F$5:$V$5000,8,FALSE)</f>
        <v>#N/A</v>
      </c>
      <c r="M2109" s="65" t="e">
        <f>VLOOKUP(E2109,'Trimming log'!$F$5:$V$5000,9,FALSE)</f>
        <v>#N/A</v>
      </c>
      <c r="N2109" s="507" t="e">
        <f>VLOOKUP(E2109,'Trimming log'!$F$5:$V$5000,10,FALSE)</f>
        <v>#N/A</v>
      </c>
      <c r="O2109" s="65" t="e">
        <f>VLOOKUP(E2109,'Trimming log'!$F$5:$V$5000,11,FALSE)</f>
        <v>#N/A</v>
      </c>
      <c r="P2109" s="65" t="e">
        <f>VLOOKUP(E2109,'Trimming log'!$F$5:$V$5000,12,FALSE)</f>
        <v>#N/A</v>
      </c>
      <c r="Q2109" s="65" t="e">
        <f>VLOOKUP(E2109,'Trimming log'!$F$5:$V$5000,13,FALSE)</f>
        <v>#N/A</v>
      </c>
      <c r="R2109" s="65" t="e">
        <f>VLOOKUP(E2109,'Trimming log'!$F$5:$V$5000,14,FALSE)</f>
        <v>#N/A</v>
      </c>
      <c r="S2109" s="65" t="e">
        <f>VLOOKUP(E2109,'Trimming log'!$F$5:$V$5000,15,FALSE)</f>
        <v>#N/A</v>
      </c>
      <c r="T2109" s="65" t="e">
        <f t="shared" si="422"/>
        <v>#N/A</v>
      </c>
      <c r="U2109" s="491" t="str">
        <f t="shared" si="423"/>
        <v/>
      </c>
      <c r="V2109" s="74">
        <f t="shared" si="426"/>
        <v>0</v>
      </c>
      <c r="W2109" s="134">
        <f t="shared" si="427"/>
        <v>0</v>
      </c>
      <c r="X2109" s="134" t="e">
        <f>VLOOKUP(E2109,'Trimming log'!$F$5:$Y$5000,19,FALSE)</f>
        <v>#N/A</v>
      </c>
      <c r="Y2109" s="134" t="e">
        <f>VLOOKUP(E2109,'Trimming log'!$F$5:$Y$5000,20,FALSE)</f>
        <v>#N/A</v>
      </c>
      <c r="Z2109" s="135" t="e">
        <f t="shared" si="428"/>
        <v>#N/A</v>
      </c>
      <c r="AA2109" s="135" t="e">
        <f t="shared" si="429"/>
        <v>#N/A</v>
      </c>
      <c r="AB2109" s="136" t="e">
        <f t="shared" si="430"/>
        <v>#N/A</v>
      </c>
      <c r="AC2109" s="136" t="e">
        <f t="shared" si="431"/>
        <v>#N/A</v>
      </c>
      <c r="AD2109" s="136" t="e">
        <f t="shared" si="432"/>
        <v>#N/A</v>
      </c>
      <c r="AE2109" s="136" t="e">
        <f t="shared" si="433"/>
        <v>#N/A</v>
      </c>
    </row>
    <row r="2110" spans="1:31">
      <c r="A2110" s="67" t="str">
        <f t="shared" si="421"/>
        <v/>
      </c>
      <c r="B2110" s="65">
        <f t="shared" si="424"/>
        <v>2087</v>
      </c>
      <c r="C2110" s="68" t="str">
        <f t="shared" si="425"/>
        <v/>
      </c>
      <c r="D2110" s="69"/>
      <c r="E2110" s="56"/>
      <c r="F2110" s="65" t="e">
        <f>VLOOKUP(E2110,'Trimming log'!$F$5:$V$5000,2,FALSE)</f>
        <v>#N/A</v>
      </c>
      <c r="G2110" s="65" t="e">
        <f>VLOOKUP(E2110,'Trimming log'!$F$5:$V$5000,3,FALSE)</f>
        <v>#N/A</v>
      </c>
      <c r="H2110" s="508" t="e">
        <f>VLOOKUP(E2110,'Trimming log'!$F$5:$V$5000,4,FALSE)</f>
        <v>#N/A</v>
      </c>
      <c r="I2110" s="65" t="e">
        <f>VLOOKUP(E2110,'Trimming log'!$F$5:$V$5000,5,FALSE)</f>
        <v>#N/A</v>
      </c>
      <c r="J2110" s="65" t="e">
        <f>VLOOKUP(E2110,'Trimming log'!$F$5:$V$5000,6,FALSE)</f>
        <v>#N/A</v>
      </c>
      <c r="K2110" s="65" t="e">
        <f>VLOOKUP(E2110,'Trimming log'!$F$5:$V$5000,7,FALSE)</f>
        <v>#N/A</v>
      </c>
      <c r="L2110" s="65" t="e">
        <f>VLOOKUP(E2110,'Trimming log'!$F$5:$V$5000,8,FALSE)</f>
        <v>#N/A</v>
      </c>
      <c r="M2110" s="65" t="e">
        <f>VLOOKUP(E2110,'Trimming log'!$F$5:$V$5000,9,FALSE)</f>
        <v>#N/A</v>
      </c>
      <c r="N2110" s="507" t="e">
        <f>VLOOKUP(E2110,'Trimming log'!$F$5:$V$5000,10,FALSE)</f>
        <v>#N/A</v>
      </c>
      <c r="O2110" s="65" t="e">
        <f>VLOOKUP(E2110,'Trimming log'!$F$5:$V$5000,11,FALSE)</f>
        <v>#N/A</v>
      </c>
      <c r="P2110" s="65" t="e">
        <f>VLOOKUP(E2110,'Trimming log'!$F$5:$V$5000,12,FALSE)</f>
        <v>#N/A</v>
      </c>
      <c r="Q2110" s="65" t="e">
        <f>VLOOKUP(E2110,'Trimming log'!$F$5:$V$5000,13,FALSE)</f>
        <v>#N/A</v>
      </c>
      <c r="R2110" s="65" t="e">
        <f>VLOOKUP(E2110,'Trimming log'!$F$5:$V$5000,14,FALSE)</f>
        <v>#N/A</v>
      </c>
      <c r="S2110" s="65" t="e">
        <f>VLOOKUP(E2110,'Trimming log'!$F$5:$V$5000,15,FALSE)</f>
        <v>#N/A</v>
      </c>
      <c r="T2110" s="65" t="e">
        <f t="shared" si="422"/>
        <v>#N/A</v>
      </c>
      <c r="U2110" s="491" t="str">
        <f t="shared" si="423"/>
        <v/>
      </c>
      <c r="V2110" s="74">
        <f t="shared" si="426"/>
        <v>0</v>
      </c>
      <c r="W2110" s="134">
        <f t="shared" si="427"/>
        <v>0</v>
      </c>
      <c r="X2110" s="134" t="e">
        <f>VLOOKUP(E2110,'Trimming log'!$F$5:$Y$5000,19,FALSE)</f>
        <v>#N/A</v>
      </c>
      <c r="Y2110" s="134" t="e">
        <f>VLOOKUP(E2110,'Trimming log'!$F$5:$Y$5000,20,FALSE)</f>
        <v>#N/A</v>
      </c>
      <c r="Z2110" s="135" t="e">
        <f t="shared" si="428"/>
        <v>#N/A</v>
      </c>
      <c r="AA2110" s="135" t="e">
        <f t="shared" si="429"/>
        <v>#N/A</v>
      </c>
      <c r="AB2110" s="136" t="e">
        <f t="shared" si="430"/>
        <v>#N/A</v>
      </c>
      <c r="AC2110" s="136" t="e">
        <f t="shared" si="431"/>
        <v>#N/A</v>
      </c>
      <c r="AD2110" s="136" t="e">
        <f t="shared" si="432"/>
        <v>#N/A</v>
      </c>
      <c r="AE2110" s="136" t="e">
        <f t="shared" si="433"/>
        <v>#N/A</v>
      </c>
    </row>
    <row r="2111" spans="1:31">
      <c r="A2111" s="67" t="str">
        <f t="shared" si="421"/>
        <v/>
      </c>
      <c r="B2111" s="65">
        <f t="shared" si="424"/>
        <v>2088</v>
      </c>
      <c r="C2111" s="68" t="str">
        <f t="shared" si="425"/>
        <v/>
      </c>
      <c r="D2111" s="69"/>
      <c r="E2111" s="56"/>
      <c r="F2111" s="65" t="e">
        <f>VLOOKUP(E2111,'Trimming log'!$F$5:$V$5000,2,FALSE)</f>
        <v>#N/A</v>
      </c>
      <c r="G2111" s="65" t="e">
        <f>VLOOKUP(E2111,'Trimming log'!$F$5:$V$5000,3,FALSE)</f>
        <v>#N/A</v>
      </c>
      <c r="H2111" s="508" t="e">
        <f>VLOOKUP(E2111,'Trimming log'!$F$5:$V$5000,4,FALSE)</f>
        <v>#N/A</v>
      </c>
      <c r="I2111" s="65" t="e">
        <f>VLOOKUP(E2111,'Trimming log'!$F$5:$V$5000,5,FALSE)</f>
        <v>#N/A</v>
      </c>
      <c r="J2111" s="65" t="e">
        <f>VLOOKUP(E2111,'Trimming log'!$F$5:$V$5000,6,FALSE)</f>
        <v>#N/A</v>
      </c>
      <c r="K2111" s="65" t="e">
        <f>VLOOKUP(E2111,'Trimming log'!$F$5:$V$5000,7,FALSE)</f>
        <v>#N/A</v>
      </c>
      <c r="L2111" s="65" t="e">
        <f>VLOOKUP(E2111,'Trimming log'!$F$5:$V$5000,8,FALSE)</f>
        <v>#N/A</v>
      </c>
      <c r="M2111" s="65" t="e">
        <f>VLOOKUP(E2111,'Trimming log'!$F$5:$V$5000,9,FALSE)</f>
        <v>#N/A</v>
      </c>
      <c r="N2111" s="507" t="e">
        <f>VLOOKUP(E2111,'Trimming log'!$F$5:$V$5000,10,FALSE)</f>
        <v>#N/A</v>
      </c>
      <c r="O2111" s="65" t="e">
        <f>VLOOKUP(E2111,'Trimming log'!$F$5:$V$5000,11,FALSE)</f>
        <v>#N/A</v>
      </c>
      <c r="P2111" s="65" t="e">
        <f>VLOOKUP(E2111,'Trimming log'!$F$5:$V$5000,12,FALSE)</f>
        <v>#N/A</v>
      </c>
      <c r="Q2111" s="65" t="e">
        <f>VLOOKUP(E2111,'Trimming log'!$F$5:$V$5000,13,FALSE)</f>
        <v>#N/A</v>
      </c>
      <c r="R2111" s="65" t="e">
        <f>VLOOKUP(E2111,'Trimming log'!$F$5:$V$5000,14,FALSE)</f>
        <v>#N/A</v>
      </c>
      <c r="S2111" s="65" t="e">
        <f>VLOOKUP(E2111,'Trimming log'!$F$5:$V$5000,15,FALSE)</f>
        <v>#N/A</v>
      </c>
      <c r="T2111" s="65" t="e">
        <f t="shared" si="422"/>
        <v>#N/A</v>
      </c>
      <c r="U2111" s="491" t="str">
        <f t="shared" si="423"/>
        <v/>
      </c>
      <c r="V2111" s="74">
        <f t="shared" si="426"/>
        <v>0</v>
      </c>
      <c r="W2111" s="134">
        <f t="shared" si="427"/>
        <v>0</v>
      </c>
      <c r="X2111" s="134" t="e">
        <f>VLOOKUP(E2111,'Trimming log'!$F$5:$Y$5000,19,FALSE)</f>
        <v>#N/A</v>
      </c>
      <c r="Y2111" s="134" t="e">
        <f>VLOOKUP(E2111,'Trimming log'!$F$5:$Y$5000,20,FALSE)</f>
        <v>#N/A</v>
      </c>
      <c r="Z2111" s="135" t="e">
        <f t="shared" si="428"/>
        <v>#N/A</v>
      </c>
      <c r="AA2111" s="135" t="e">
        <f t="shared" si="429"/>
        <v>#N/A</v>
      </c>
      <c r="AB2111" s="136" t="e">
        <f t="shared" si="430"/>
        <v>#N/A</v>
      </c>
      <c r="AC2111" s="136" t="e">
        <f t="shared" si="431"/>
        <v>#N/A</v>
      </c>
      <c r="AD2111" s="136" t="e">
        <f t="shared" si="432"/>
        <v>#N/A</v>
      </c>
      <c r="AE2111" s="136" t="e">
        <f t="shared" si="433"/>
        <v>#N/A</v>
      </c>
    </row>
    <row r="2112" spans="1:31">
      <c r="A2112" s="67" t="str">
        <f t="shared" si="421"/>
        <v/>
      </c>
      <c r="B2112" s="65">
        <f t="shared" si="424"/>
        <v>2089</v>
      </c>
      <c r="C2112" s="68" t="str">
        <f t="shared" si="425"/>
        <v/>
      </c>
      <c r="D2112" s="69"/>
      <c r="E2112" s="56"/>
      <c r="F2112" s="65" t="e">
        <f>VLOOKUP(E2112,'Trimming log'!$F$5:$V$5000,2,FALSE)</f>
        <v>#N/A</v>
      </c>
      <c r="G2112" s="65" t="e">
        <f>VLOOKUP(E2112,'Trimming log'!$F$5:$V$5000,3,FALSE)</f>
        <v>#N/A</v>
      </c>
      <c r="H2112" s="508" t="e">
        <f>VLOOKUP(E2112,'Trimming log'!$F$5:$V$5000,4,FALSE)</f>
        <v>#N/A</v>
      </c>
      <c r="I2112" s="65" t="e">
        <f>VLOOKUP(E2112,'Trimming log'!$F$5:$V$5000,5,FALSE)</f>
        <v>#N/A</v>
      </c>
      <c r="J2112" s="65" t="e">
        <f>VLOOKUP(E2112,'Trimming log'!$F$5:$V$5000,6,FALSE)</f>
        <v>#N/A</v>
      </c>
      <c r="K2112" s="65" t="e">
        <f>VLOOKUP(E2112,'Trimming log'!$F$5:$V$5000,7,FALSE)</f>
        <v>#N/A</v>
      </c>
      <c r="L2112" s="65" t="e">
        <f>VLOOKUP(E2112,'Trimming log'!$F$5:$V$5000,8,FALSE)</f>
        <v>#N/A</v>
      </c>
      <c r="M2112" s="65" t="e">
        <f>VLOOKUP(E2112,'Trimming log'!$F$5:$V$5000,9,FALSE)</f>
        <v>#N/A</v>
      </c>
      <c r="N2112" s="507" t="e">
        <f>VLOOKUP(E2112,'Trimming log'!$F$5:$V$5000,10,FALSE)</f>
        <v>#N/A</v>
      </c>
      <c r="O2112" s="65" t="e">
        <f>VLOOKUP(E2112,'Trimming log'!$F$5:$V$5000,11,FALSE)</f>
        <v>#N/A</v>
      </c>
      <c r="P2112" s="65" t="e">
        <f>VLOOKUP(E2112,'Trimming log'!$F$5:$V$5000,12,FALSE)</f>
        <v>#N/A</v>
      </c>
      <c r="Q2112" s="65" t="e">
        <f>VLOOKUP(E2112,'Trimming log'!$F$5:$V$5000,13,FALSE)</f>
        <v>#N/A</v>
      </c>
      <c r="R2112" s="65" t="e">
        <f>VLOOKUP(E2112,'Trimming log'!$F$5:$V$5000,14,FALSE)</f>
        <v>#N/A</v>
      </c>
      <c r="S2112" s="65" t="e">
        <f>VLOOKUP(E2112,'Trimming log'!$F$5:$V$5000,15,FALSE)</f>
        <v>#N/A</v>
      </c>
      <c r="T2112" s="65" t="e">
        <f t="shared" si="422"/>
        <v>#N/A</v>
      </c>
      <c r="U2112" s="491" t="str">
        <f t="shared" si="423"/>
        <v/>
      </c>
      <c r="V2112" s="74">
        <f t="shared" si="426"/>
        <v>0</v>
      </c>
      <c r="W2112" s="134">
        <f t="shared" si="427"/>
        <v>0</v>
      </c>
      <c r="X2112" s="134" t="e">
        <f>VLOOKUP(E2112,'Trimming log'!$F$5:$Y$5000,19,FALSE)</f>
        <v>#N/A</v>
      </c>
      <c r="Y2112" s="134" t="e">
        <f>VLOOKUP(E2112,'Trimming log'!$F$5:$Y$5000,20,FALSE)</f>
        <v>#N/A</v>
      </c>
      <c r="Z2112" s="135" t="e">
        <f t="shared" si="428"/>
        <v>#N/A</v>
      </c>
      <c r="AA2112" s="135" t="e">
        <f t="shared" si="429"/>
        <v>#N/A</v>
      </c>
      <c r="AB2112" s="136" t="e">
        <f t="shared" si="430"/>
        <v>#N/A</v>
      </c>
      <c r="AC2112" s="136" t="e">
        <f t="shared" si="431"/>
        <v>#N/A</v>
      </c>
      <c r="AD2112" s="136" t="e">
        <f t="shared" si="432"/>
        <v>#N/A</v>
      </c>
      <c r="AE2112" s="136" t="e">
        <f t="shared" si="433"/>
        <v>#N/A</v>
      </c>
    </row>
    <row r="2113" spans="1:31">
      <c r="A2113" s="67" t="str">
        <f t="shared" si="421"/>
        <v/>
      </c>
      <c r="B2113" s="65">
        <f t="shared" si="424"/>
        <v>2090</v>
      </c>
      <c r="C2113" s="68" t="str">
        <f t="shared" si="425"/>
        <v/>
      </c>
      <c r="D2113" s="69"/>
      <c r="E2113" s="56"/>
      <c r="F2113" s="65" t="e">
        <f>VLOOKUP(E2113,'Trimming log'!$F$5:$V$5000,2,FALSE)</f>
        <v>#N/A</v>
      </c>
      <c r="G2113" s="65" t="e">
        <f>VLOOKUP(E2113,'Trimming log'!$F$5:$V$5000,3,FALSE)</f>
        <v>#N/A</v>
      </c>
      <c r="H2113" s="508" t="e">
        <f>VLOOKUP(E2113,'Trimming log'!$F$5:$V$5000,4,FALSE)</f>
        <v>#N/A</v>
      </c>
      <c r="I2113" s="65" t="e">
        <f>VLOOKUP(E2113,'Trimming log'!$F$5:$V$5000,5,FALSE)</f>
        <v>#N/A</v>
      </c>
      <c r="J2113" s="65" t="e">
        <f>VLOOKUP(E2113,'Trimming log'!$F$5:$V$5000,6,FALSE)</f>
        <v>#N/A</v>
      </c>
      <c r="K2113" s="65" t="e">
        <f>VLOOKUP(E2113,'Trimming log'!$F$5:$V$5000,7,FALSE)</f>
        <v>#N/A</v>
      </c>
      <c r="L2113" s="65" t="e">
        <f>VLOOKUP(E2113,'Trimming log'!$F$5:$V$5000,8,FALSE)</f>
        <v>#N/A</v>
      </c>
      <c r="M2113" s="65" t="e">
        <f>VLOOKUP(E2113,'Trimming log'!$F$5:$V$5000,9,FALSE)</f>
        <v>#N/A</v>
      </c>
      <c r="N2113" s="507" t="e">
        <f>VLOOKUP(E2113,'Trimming log'!$F$5:$V$5000,10,FALSE)</f>
        <v>#N/A</v>
      </c>
      <c r="O2113" s="65" t="e">
        <f>VLOOKUP(E2113,'Trimming log'!$F$5:$V$5000,11,FALSE)</f>
        <v>#N/A</v>
      </c>
      <c r="P2113" s="65" t="e">
        <f>VLOOKUP(E2113,'Trimming log'!$F$5:$V$5000,12,FALSE)</f>
        <v>#N/A</v>
      </c>
      <c r="Q2113" s="65" t="e">
        <f>VLOOKUP(E2113,'Trimming log'!$F$5:$V$5000,13,FALSE)</f>
        <v>#N/A</v>
      </c>
      <c r="R2113" s="65" t="e">
        <f>VLOOKUP(E2113,'Trimming log'!$F$5:$V$5000,14,FALSE)</f>
        <v>#N/A</v>
      </c>
      <c r="S2113" s="65" t="e">
        <f>VLOOKUP(E2113,'Trimming log'!$F$5:$V$5000,15,FALSE)</f>
        <v>#N/A</v>
      </c>
      <c r="T2113" s="65" t="e">
        <f t="shared" si="422"/>
        <v>#N/A</v>
      </c>
      <c r="U2113" s="491" t="str">
        <f t="shared" si="423"/>
        <v/>
      </c>
      <c r="V2113" s="74">
        <f t="shared" si="426"/>
        <v>0</v>
      </c>
      <c r="W2113" s="134">
        <f t="shared" si="427"/>
        <v>0</v>
      </c>
      <c r="X2113" s="134" t="e">
        <f>VLOOKUP(E2113,'Trimming log'!$F$5:$Y$5000,19,FALSE)</f>
        <v>#N/A</v>
      </c>
      <c r="Y2113" s="134" t="e">
        <f>VLOOKUP(E2113,'Trimming log'!$F$5:$Y$5000,20,FALSE)</f>
        <v>#N/A</v>
      </c>
      <c r="Z2113" s="135" t="e">
        <f t="shared" si="428"/>
        <v>#N/A</v>
      </c>
      <c r="AA2113" s="135" t="e">
        <f t="shared" si="429"/>
        <v>#N/A</v>
      </c>
      <c r="AB2113" s="136" t="e">
        <f t="shared" si="430"/>
        <v>#N/A</v>
      </c>
      <c r="AC2113" s="136" t="e">
        <f t="shared" si="431"/>
        <v>#N/A</v>
      </c>
      <c r="AD2113" s="136" t="e">
        <f t="shared" si="432"/>
        <v>#N/A</v>
      </c>
      <c r="AE2113" s="136" t="e">
        <f t="shared" si="433"/>
        <v>#N/A</v>
      </c>
    </row>
    <row r="2114" spans="1:31">
      <c r="A2114" s="67" t="str">
        <f t="shared" si="421"/>
        <v/>
      </c>
      <c r="B2114" s="65">
        <f t="shared" si="424"/>
        <v>2091</v>
      </c>
      <c r="C2114" s="68" t="str">
        <f t="shared" si="425"/>
        <v/>
      </c>
      <c r="D2114" s="69"/>
      <c r="E2114" s="56"/>
      <c r="F2114" s="65" t="e">
        <f>VLOOKUP(E2114,'Trimming log'!$F$5:$V$5000,2,FALSE)</f>
        <v>#N/A</v>
      </c>
      <c r="G2114" s="65" t="e">
        <f>VLOOKUP(E2114,'Trimming log'!$F$5:$V$5000,3,FALSE)</f>
        <v>#N/A</v>
      </c>
      <c r="H2114" s="508" t="e">
        <f>VLOOKUP(E2114,'Trimming log'!$F$5:$V$5000,4,FALSE)</f>
        <v>#N/A</v>
      </c>
      <c r="I2114" s="65" t="e">
        <f>VLOOKUP(E2114,'Trimming log'!$F$5:$V$5000,5,FALSE)</f>
        <v>#N/A</v>
      </c>
      <c r="J2114" s="65" t="e">
        <f>VLOOKUP(E2114,'Trimming log'!$F$5:$V$5000,6,FALSE)</f>
        <v>#N/A</v>
      </c>
      <c r="K2114" s="65" t="e">
        <f>VLOOKUP(E2114,'Trimming log'!$F$5:$V$5000,7,FALSE)</f>
        <v>#N/A</v>
      </c>
      <c r="L2114" s="65" t="e">
        <f>VLOOKUP(E2114,'Trimming log'!$F$5:$V$5000,8,FALSE)</f>
        <v>#N/A</v>
      </c>
      <c r="M2114" s="65" t="e">
        <f>VLOOKUP(E2114,'Trimming log'!$F$5:$V$5000,9,FALSE)</f>
        <v>#N/A</v>
      </c>
      <c r="N2114" s="507" t="e">
        <f>VLOOKUP(E2114,'Trimming log'!$F$5:$V$5000,10,FALSE)</f>
        <v>#N/A</v>
      </c>
      <c r="O2114" s="65" t="e">
        <f>VLOOKUP(E2114,'Trimming log'!$F$5:$V$5000,11,FALSE)</f>
        <v>#N/A</v>
      </c>
      <c r="P2114" s="65" t="e">
        <f>VLOOKUP(E2114,'Trimming log'!$F$5:$V$5000,12,FALSE)</f>
        <v>#N/A</v>
      </c>
      <c r="Q2114" s="65" t="e">
        <f>VLOOKUP(E2114,'Trimming log'!$F$5:$V$5000,13,FALSE)</f>
        <v>#N/A</v>
      </c>
      <c r="R2114" s="65" t="e">
        <f>VLOOKUP(E2114,'Trimming log'!$F$5:$V$5000,14,FALSE)</f>
        <v>#N/A</v>
      </c>
      <c r="S2114" s="65" t="e">
        <f>VLOOKUP(E2114,'Trimming log'!$F$5:$V$5000,15,FALSE)</f>
        <v>#N/A</v>
      </c>
      <c r="T2114" s="65" t="e">
        <f t="shared" si="422"/>
        <v>#N/A</v>
      </c>
      <c r="U2114" s="491" t="str">
        <f t="shared" si="423"/>
        <v/>
      </c>
      <c r="V2114" s="74">
        <f t="shared" si="426"/>
        <v>0</v>
      </c>
      <c r="W2114" s="134">
        <f t="shared" si="427"/>
        <v>0</v>
      </c>
      <c r="X2114" s="134" t="e">
        <f>VLOOKUP(E2114,'Trimming log'!$F$5:$Y$5000,19,FALSE)</f>
        <v>#N/A</v>
      </c>
      <c r="Y2114" s="134" t="e">
        <f>VLOOKUP(E2114,'Trimming log'!$F$5:$Y$5000,20,FALSE)</f>
        <v>#N/A</v>
      </c>
      <c r="Z2114" s="135" t="e">
        <f t="shared" si="428"/>
        <v>#N/A</v>
      </c>
      <c r="AA2114" s="135" t="e">
        <f t="shared" si="429"/>
        <v>#N/A</v>
      </c>
      <c r="AB2114" s="136" t="e">
        <f t="shared" si="430"/>
        <v>#N/A</v>
      </c>
      <c r="AC2114" s="136" t="e">
        <f t="shared" si="431"/>
        <v>#N/A</v>
      </c>
      <c r="AD2114" s="136" t="e">
        <f t="shared" si="432"/>
        <v>#N/A</v>
      </c>
      <c r="AE2114" s="136" t="e">
        <f t="shared" si="433"/>
        <v>#N/A</v>
      </c>
    </row>
    <row r="2115" spans="1:31">
      <c r="A2115" s="67" t="str">
        <f t="shared" si="421"/>
        <v/>
      </c>
      <c r="B2115" s="65">
        <f t="shared" si="424"/>
        <v>2092</v>
      </c>
      <c r="C2115" s="68" t="str">
        <f t="shared" si="425"/>
        <v/>
      </c>
      <c r="D2115" s="69"/>
      <c r="E2115" s="56"/>
      <c r="F2115" s="65" t="e">
        <f>VLOOKUP(E2115,'Trimming log'!$F$5:$V$5000,2,FALSE)</f>
        <v>#N/A</v>
      </c>
      <c r="G2115" s="65" t="e">
        <f>VLOOKUP(E2115,'Trimming log'!$F$5:$V$5000,3,FALSE)</f>
        <v>#N/A</v>
      </c>
      <c r="H2115" s="508" t="e">
        <f>VLOOKUP(E2115,'Trimming log'!$F$5:$V$5000,4,FALSE)</f>
        <v>#N/A</v>
      </c>
      <c r="I2115" s="65" t="e">
        <f>VLOOKUP(E2115,'Trimming log'!$F$5:$V$5000,5,FALSE)</f>
        <v>#N/A</v>
      </c>
      <c r="J2115" s="65" t="e">
        <f>VLOOKUP(E2115,'Trimming log'!$F$5:$V$5000,6,FALSE)</f>
        <v>#N/A</v>
      </c>
      <c r="K2115" s="65" t="e">
        <f>VLOOKUP(E2115,'Trimming log'!$F$5:$V$5000,7,FALSE)</f>
        <v>#N/A</v>
      </c>
      <c r="L2115" s="65" t="e">
        <f>VLOOKUP(E2115,'Trimming log'!$F$5:$V$5000,8,FALSE)</f>
        <v>#N/A</v>
      </c>
      <c r="M2115" s="65" t="e">
        <f>VLOOKUP(E2115,'Trimming log'!$F$5:$V$5000,9,FALSE)</f>
        <v>#N/A</v>
      </c>
      <c r="N2115" s="507" t="e">
        <f>VLOOKUP(E2115,'Trimming log'!$F$5:$V$5000,10,FALSE)</f>
        <v>#N/A</v>
      </c>
      <c r="O2115" s="65" t="e">
        <f>VLOOKUP(E2115,'Trimming log'!$F$5:$V$5000,11,FALSE)</f>
        <v>#N/A</v>
      </c>
      <c r="P2115" s="65" t="e">
        <f>VLOOKUP(E2115,'Trimming log'!$F$5:$V$5000,12,FALSE)</f>
        <v>#N/A</v>
      </c>
      <c r="Q2115" s="65" t="e">
        <f>VLOOKUP(E2115,'Trimming log'!$F$5:$V$5000,13,FALSE)</f>
        <v>#N/A</v>
      </c>
      <c r="R2115" s="65" t="e">
        <f>VLOOKUP(E2115,'Trimming log'!$F$5:$V$5000,14,FALSE)</f>
        <v>#N/A</v>
      </c>
      <c r="S2115" s="65" t="e">
        <f>VLOOKUP(E2115,'Trimming log'!$F$5:$V$5000,15,FALSE)</f>
        <v>#N/A</v>
      </c>
      <c r="T2115" s="65" t="e">
        <f t="shared" si="422"/>
        <v>#N/A</v>
      </c>
      <c r="U2115" s="491" t="str">
        <f t="shared" si="423"/>
        <v/>
      </c>
      <c r="V2115" s="74">
        <f t="shared" si="426"/>
        <v>0</v>
      </c>
      <c r="W2115" s="134">
        <f t="shared" si="427"/>
        <v>0</v>
      </c>
      <c r="X2115" s="134" t="e">
        <f>VLOOKUP(E2115,'Trimming log'!$F$5:$Y$5000,19,FALSE)</f>
        <v>#N/A</v>
      </c>
      <c r="Y2115" s="134" t="e">
        <f>VLOOKUP(E2115,'Trimming log'!$F$5:$Y$5000,20,FALSE)</f>
        <v>#N/A</v>
      </c>
      <c r="Z2115" s="135" t="e">
        <f t="shared" si="428"/>
        <v>#N/A</v>
      </c>
      <c r="AA2115" s="135" t="e">
        <f t="shared" si="429"/>
        <v>#N/A</v>
      </c>
      <c r="AB2115" s="136" t="e">
        <f t="shared" si="430"/>
        <v>#N/A</v>
      </c>
      <c r="AC2115" s="136" t="e">
        <f t="shared" si="431"/>
        <v>#N/A</v>
      </c>
      <c r="AD2115" s="136" t="e">
        <f t="shared" si="432"/>
        <v>#N/A</v>
      </c>
      <c r="AE2115" s="136" t="e">
        <f t="shared" si="433"/>
        <v>#N/A</v>
      </c>
    </row>
    <row r="2116" spans="1:31">
      <c r="A2116" s="67" t="str">
        <f t="shared" si="421"/>
        <v/>
      </c>
      <c r="B2116" s="65">
        <f t="shared" si="424"/>
        <v>2093</v>
      </c>
      <c r="C2116" s="68" t="str">
        <f t="shared" si="425"/>
        <v/>
      </c>
      <c r="D2116" s="69"/>
      <c r="E2116" s="56"/>
      <c r="F2116" s="65" t="e">
        <f>VLOOKUP(E2116,'Trimming log'!$F$5:$V$5000,2,FALSE)</f>
        <v>#N/A</v>
      </c>
      <c r="G2116" s="65" t="e">
        <f>VLOOKUP(E2116,'Trimming log'!$F$5:$V$5000,3,FALSE)</f>
        <v>#N/A</v>
      </c>
      <c r="H2116" s="508" t="e">
        <f>VLOOKUP(E2116,'Trimming log'!$F$5:$V$5000,4,FALSE)</f>
        <v>#N/A</v>
      </c>
      <c r="I2116" s="65" t="e">
        <f>VLOOKUP(E2116,'Trimming log'!$F$5:$V$5000,5,FALSE)</f>
        <v>#N/A</v>
      </c>
      <c r="J2116" s="65" t="e">
        <f>VLOOKUP(E2116,'Trimming log'!$F$5:$V$5000,6,FALSE)</f>
        <v>#N/A</v>
      </c>
      <c r="K2116" s="65" t="e">
        <f>VLOOKUP(E2116,'Trimming log'!$F$5:$V$5000,7,FALSE)</f>
        <v>#N/A</v>
      </c>
      <c r="L2116" s="65" t="e">
        <f>VLOOKUP(E2116,'Trimming log'!$F$5:$V$5000,8,FALSE)</f>
        <v>#N/A</v>
      </c>
      <c r="M2116" s="65" t="e">
        <f>VLOOKUP(E2116,'Trimming log'!$F$5:$V$5000,9,FALSE)</f>
        <v>#N/A</v>
      </c>
      <c r="N2116" s="507" t="e">
        <f>VLOOKUP(E2116,'Trimming log'!$F$5:$V$5000,10,FALSE)</f>
        <v>#N/A</v>
      </c>
      <c r="O2116" s="65" t="e">
        <f>VLOOKUP(E2116,'Trimming log'!$F$5:$V$5000,11,FALSE)</f>
        <v>#N/A</v>
      </c>
      <c r="P2116" s="65" t="e">
        <f>VLOOKUP(E2116,'Trimming log'!$F$5:$V$5000,12,FALSE)</f>
        <v>#N/A</v>
      </c>
      <c r="Q2116" s="65" t="e">
        <f>VLOOKUP(E2116,'Trimming log'!$F$5:$V$5000,13,FALSE)</f>
        <v>#N/A</v>
      </c>
      <c r="R2116" s="65" t="e">
        <f>VLOOKUP(E2116,'Trimming log'!$F$5:$V$5000,14,FALSE)</f>
        <v>#N/A</v>
      </c>
      <c r="S2116" s="65" t="e">
        <f>VLOOKUP(E2116,'Trimming log'!$F$5:$V$5000,15,FALSE)</f>
        <v>#N/A</v>
      </c>
      <c r="T2116" s="65" t="e">
        <f t="shared" si="422"/>
        <v>#N/A</v>
      </c>
      <c r="U2116" s="491" t="str">
        <f t="shared" si="423"/>
        <v/>
      </c>
      <c r="V2116" s="74">
        <f t="shared" si="426"/>
        <v>0</v>
      </c>
      <c r="W2116" s="134">
        <f t="shared" si="427"/>
        <v>0</v>
      </c>
      <c r="X2116" s="134" t="e">
        <f>VLOOKUP(E2116,'Trimming log'!$F$5:$Y$5000,19,FALSE)</f>
        <v>#N/A</v>
      </c>
      <c r="Y2116" s="134" t="e">
        <f>VLOOKUP(E2116,'Trimming log'!$F$5:$Y$5000,20,FALSE)</f>
        <v>#N/A</v>
      </c>
      <c r="Z2116" s="135" t="e">
        <f t="shared" si="428"/>
        <v>#N/A</v>
      </c>
      <c r="AA2116" s="135" t="e">
        <f t="shared" si="429"/>
        <v>#N/A</v>
      </c>
      <c r="AB2116" s="136" t="e">
        <f t="shared" si="430"/>
        <v>#N/A</v>
      </c>
      <c r="AC2116" s="136" t="e">
        <f t="shared" si="431"/>
        <v>#N/A</v>
      </c>
      <c r="AD2116" s="136" t="e">
        <f t="shared" si="432"/>
        <v>#N/A</v>
      </c>
      <c r="AE2116" s="136" t="e">
        <f t="shared" si="433"/>
        <v>#N/A</v>
      </c>
    </row>
    <row r="2117" spans="1:31">
      <c r="A2117" s="67" t="str">
        <f t="shared" si="421"/>
        <v/>
      </c>
      <c r="B2117" s="65">
        <f t="shared" si="424"/>
        <v>2094</v>
      </c>
      <c r="C2117" s="68" t="str">
        <f t="shared" si="425"/>
        <v/>
      </c>
      <c r="D2117" s="69"/>
      <c r="E2117" s="56"/>
      <c r="F2117" s="65" t="e">
        <f>VLOOKUP(E2117,'Trimming log'!$F$5:$V$5000,2,FALSE)</f>
        <v>#N/A</v>
      </c>
      <c r="G2117" s="65" t="e">
        <f>VLOOKUP(E2117,'Trimming log'!$F$5:$V$5000,3,FALSE)</f>
        <v>#N/A</v>
      </c>
      <c r="H2117" s="508" t="e">
        <f>VLOOKUP(E2117,'Trimming log'!$F$5:$V$5000,4,FALSE)</f>
        <v>#N/A</v>
      </c>
      <c r="I2117" s="65" t="e">
        <f>VLOOKUP(E2117,'Trimming log'!$F$5:$V$5000,5,FALSE)</f>
        <v>#N/A</v>
      </c>
      <c r="J2117" s="65" t="e">
        <f>VLOOKUP(E2117,'Trimming log'!$F$5:$V$5000,6,FALSE)</f>
        <v>#N/A</v>
      </c>
      <c r="K2117" s="65" t="e">
        <f>VLOOKUP(E2117,'Trimming log'!$F$5:$V$5000,7,FALSE)</f>
        <v>#N/A</v>
      </c>
      <c r="L2117" s="65" t="e">
        <f>VLOOKUP(E2117,'Trimming log'!$F$5:$V$5000,8,FALSE)</f>
        <v>#N/A</v>
      </c>
      <c r="M2117" s="65" t="e">
        <f>VLOOKUP(E2117,'Trimming log'!$F$5:$V$5000,9,FALSE)</f>
        <v>#N/A</v>
      </c>
      <c r="N2117" s="507" t="e">
        <f>VLOOKUP(E2117,'Trimming log'!$F$5:$V$5000,10,FALSE)</f>
        <v>#N/A</v>
      </c>
      <c r="O2117" s="65" t="e">
        <f>VLOOKUP(E2117,'Trimming log'!$F$5:$V$5000,11,FALSE)</f>
        <v>#N/A</v>
      </c>
      <c r="P2117" s="65" t="e">
        <f>VLOOKUP(E2117,'Trimming log'!$F$5:$V$5000,12,FALSE)</f>
        <v>#N/A</v>
      </c>
      <c r="Q2117" s="65" t="e">
        <f>VLOOKUP(E2117,'Trimming log'!$F$5:$V$5000,13,FALSE)</f>
        <v>#N/A</v>
      </c>
      <c r="R2117" s="65" t="e">
        <f>VLOOKUP(E2117,'Trimming log'!$F$5:$V$5000,14,FALSE)</f>
        <v>#N/A</v>
      </c>
      <c r="S2117" s="65" t="e">
        <f>VLOOKUP(E2117,'Trimming log'!$F$5:$V$5000,15,FALSE)</f>
        <v>#N/A</v>
      </c>
      <c r="T2117" s="65" t="e">
        <f t="shared" si="422"/>
        <v>#N/A</v>
      </c>
      <c r="U2117" s="491" t="str">
        <f t="shared" si="423"/>
        <v/>
      </c>
      <c r="V2117" s="74">
        <f t="shared" si="426"/>
        <v>0</v>
      </c>
      <c r="W2117" s="134">
        <f t="shared" si="427"/>
        <v>0</v>
      </c>
      <c r="X2117" s="134" t="e">
        <f>VLOOKUP(E2117,'Trimming log'!$F$5:$Y$5000,19,FALSE)</f>
        <v>#N/A</v>
      </c>
      <c r="Y2117" s="134" t="e">
        <f>VLOOKUP(E2117,'Trimming log'!$F$5:$Y$5000,20,FALSE)</f>
        <v>#N/A</v>
      </c>
      <c r="Z2117" s="135" t="e">
        <f t="shared" si="428"/>
        <v>#N/A</v>
      </c>
      <c r="AA2117" s="135" t="e">
        <f t="shared" si="429"/>
        <v>#N/A</v>
      </c>
      <c r="AB2117" s="136" t="e">
        <f t="shared" si="430"/>
        <v>#N/A</v>
      </c>
      <c r="AC2117" s="136" t="e">
        <f t="shared" si="431"/>
        <v>#N/A</v>
      </c>
      <c r="AD2117" s="136" t="e">
        <f t="shared" si="432"/>
        <v>#N/A</v>
      </c>
      <c r="AE2117" s="136" t="e">
        <f t="shared" si="433"/>
        <v>#N/A</v>
      </c>
    </row>
    <row r="2118" spans="1:31">
      <c r="A2118" s="67" t="str">
        <f t="shared" ref="A2118:A2181" si="434">IF(COUNTIF($E$6:$E$47179,E2118)&gt;1,"DOUBLE","")</f>
        <v/>
      </c>
      <c r="B2118" s="65">
        <f t="shared" si="424"/>
        <v>2095</v>
      </c>
      <c r="C2118" s="68" t="str">
        <f t="shared" si="425"/>
        <v/>
      </c>
      <c r="D2118" s="69"/>
      <c r="E2118" s="56"/>
      <c r="F2118" s="65" t="e">
        <f>VLOOKUP(E2118,'Trimming log'!$F$5:$V$5000,2,FALSE)</f>
        <v>#N/A</v>
      </c>
      <c r="G2118" s="65" t="e">
        <f>VLOOKUP(E2118,'Trimming log'!$F$5:$V$5000,3,FALSE)</f>
        <v>#N/A</v>
      </c>
      <c r="H2118" s="508" t="e">
        <f>VLOOKUP(E2118,'Trimming log'!$F$5:$V$5000,4,FALSE)</f>
        <v>#N/A</v>
      </c>
      <c r="I2118" s="65" t="e">
        <f>VLOOKUP(E2118,'Trimming log'!$F$5:$V$5000,5,FALSE)</f>
        <v>#N/A</v>
      </c>
      <c r="J2118" s="65" t="e">
        <f>VLOOKUP(E2118,'Trimming log'!$F$5:$V$5000,6,FALSE)</f>
        <v>#N/A</v>
      </c>
      <c r="K2118" s="65" t="e">
        <f>VLOOKUP(E2118,'Trimming log'!$F$5:$V$5000,7,FALSE)</f>
        <v>#N/A</v>
      </c>
      <c r="L2118" s="65" t="e">
        <f>VLOOKUP(E2118,'Trimming log'!$F$5:$V$5000,8,FALSE)</f>
        <v>#N/A</v>
      </c>
      <c r="M2118" s="65" t="e">
        <f>VLOOKUP(E2118,'Trimming log'!$F$5:$V$5000,9,FALSE)</f>
        <v>#N/A</v>
      </c>
      <c r="N2118" s="507" t="e">
        <f>VLOOKUP(E2118,'Trimming log'!$F$5:$V$5000,10,FALSE)</f>
        <v>#N/A</v>
      </c>
      <c r="O2118" s="65" t="e">
        <f>VLOOKUP(E2118,'Trimming log'!$F$5:$V$5000,11,FALSE)</f>
        <v>#N/A</v>
      </c>
      <c r="P2118" s="65" t="e">
        <f>VLOOKUP(E2118,'Trimming log'!$F$5:$V$5000,12,FALSE)</f>
        <v>#N/A</v>
      </c>
      <c r="Q2118" s="65" t="e">
        <f>VLOOKUP(E2118,'Trimming log'!$F$5:$V$5000,13,FALSE)</f>
        <v>#N/A</v>
      </c>
      <c r="R2118" s="65" t="e">
        <f>VLOOKUP(E2118,'Trimming log'!$F$5:$V$5000,14,FALSE)</f>
        <v>#N/A</v>
      </c>
      <c r="S2118" s="65" t="e">
        <f>VLOOKUP(E2118,'Trimming log'!$F$5:$V$5000,15,FALSE)</f>
        <v>#N/A</v>
      </c>
      <c r="T2118" s="65" t="e">
        <f t="shared" si="422"/>
        <v>#N/A</v>
      </c>
      <c r="U2118" s="491" t="str">
        <f t="shared" si="423"/>
        <v/>
      </c>
      <c r="V2118" s="74">
        <f t="shared" si="426"/>
        <v>0</v>
      </c>
      <c r="W2118" s="134">
        <f t="shared" si="427"/>
        <v>0</v>
      </c>
      <c r="X2118" s="134" t="e">
        <f>VLOOKUP(E2118,'Trimming log'!$F$5:$Y$5000,19,FALSE)</f>
        <v>#N/A</v>
      </c>
      <c r="Y2118" s="134" t="e">
        <f>VLOOKUP(E2118,'Trimming log'!$F$5:$Y$5000,20,FALSE)</f>
        <v>#N/A</v>
      </c>
      <c r="Z2118" s="135" t="e">
        <f t="shared" si="428"/>
        <v>#N/A</v>
      </c>
      <c r="AA2118" s="135" t="e">
        <f t="shared" si="429"/>
        <v>#N/A</v>
      </c>
      <c r="AB2118" s="136" t="e">
        <f t="shared" si="430"/>
        <v>#N/A</v>
      </c>
      <c r="AC2118" s="136" t="e">
        <f t="shared" si="431"/>
        <v>#N/A</v>
      </c>
      <c r="AD2118" s="136" t="e">
        <f t="shared" si="432"/>
        <v>#N/A</v>
      </c>
      <c r="AE2118" s="136" t="e">
        <f t="shared" si="433"/>
        <v>#N/A</v>
      </c>
    </row>
    <row r="2119" spans="1:31">
      <c r="A2119" s="67" t="str">
        <f t="shared" si="434"/>
        <v/>
      </c>
      <c r="B2119" s="65">
        <f t="shared" si="424"/>
        <v>2096</v>
      </c>
      <c r="C2119" s="68" t="str">
        <f t="shared" si="425"/>
        <v/>
      </c>
      <c r="D2119" s="69"/>
      <c r="E2119" s="56"/>
      <c r="F2119" s="65" t="e">
        <f>VLOOKUP(E2119,'Trimming log'!$F$5:$V$5000,2,FALSE)</f>
        <v>#N/A</v>
      </c>
      <c r="G2119" s="65" t="e">
        <f>VLOOKUP(E2119,'Trimming log'!$F$5:$V$5000,3,FALSE)</f>
        <v>#N/A</v>
      </c>
      <c r="H2119" s="508" t="e">
        <f>VLOOKUP(E2119,'Trimming log'!$F$5:$V$5000,4,FALSE)</f>
        <v>#N/A</v>
      </c>
      <c r="I2119" s="65" t="e">
        <f>VLOOKUP(E2119,'Trimming log'!$F$5:$V$5000,5,FALSE)</f>
        <v>#N/A</v>
      </c>
      <c r="J2119" s="65" t="e">
        <f>VLOOKUP(E2119,'Trimming log'!$F$5:$V$5000,6,FALSE)</f>
        <v>#N/A</v>
      </c>
      <c r="K2119" s="65" t="e">
        <f>VLOOKUP(E2119,'Trimming log'!$F$5:$V$5000,7,FALSE)</f>
        <v>#N/A</v>
      </c>
      <c r="L2119" s="65" t="e">
        <f>VLOOKUP(E2119,'Trimming log'!$F$5:$V$5000,8,FALSE)</f>
        <v>#N/A</v>
      </c>
      <c r="M2119" s="65" t="e">
        <f>VLOOKUP(E2119,'Trimming log'!$F$5:$V$5000,9,FALSE)</f>
        <v>#N/A</v>
      </c>
      <c r="N2119" s="507" t="e">
        <f>VLOOKUP(E2119,'Trimming log'!$F$5:$V$5000,10,FALSE)</f>
        <v>#N/A</v>
      </c>
      <c r="O2119" s="65" t="e">
        <f>VLOOKUP(E2119,'Trimming log'!$F$5:$V$5000,11,FALSE)</f>
        <v>#N/A</v>
      </c>
      <c r="P2119" s="65" t="e">
        <f>VLOOKUP(E2119,'Trimming log'!$F$5:$V$5000,12,FALSE)</f>
        <v>#N/A</v>
      </c>
      <c r="Q2119" s="65" t="e">
        <f>VLOOKUP(E2119,'Trimming log'!$F$5:$V$5000,13,FALSE)</f>
        <v>#N/A</v>
      </c>
      <c r="R2119" s="65" t="e">
        <f>VLOOKUP(E2119,'Trimming log'!$F$5:$V$5000,14,FALSE)</f>
        <v>#N/A</v>
      </c>
      <c r="S2119" s="65" t="e">
        <f>VLOOKUP(E2119,'Trimming log'!$F$5:$V$5000,15,FALSE)</f>
        <v>#N/A</v>
      </c>
      <c r="T2119" s="65" t="e">
        <f t="shared" ref="T2119:T2182" si="435">O2119-Q2119</f>
        <v>#N/A</v>
      </c>
      <c r="U2119" s="491" t="str">
        <f t="shared" ref="U2119:U2182" si="436">IF(C2119="","",(SUMIF($D$2:$D$25116,D2119,$O$2:$O$25116)))</f>
        <v/>
      </c>
      <c r="V2119" s="74">
        <f t="shared" si="426"/>
        <v>0</v>
      </c>
      <c r="W2119" s="134">
        <f t="shared" si="427"/>
        <v>0</v>
      </c>
      <c r="X2119" s="134" t="e">
        <f>VLOOKUP(E2119,'Trimming log'!$F$5:$Y$5000,19,FALSE)</f>
        <v>#N/A</v>
      </c>
      <c r="Y2119" s="134" t="e">
        <f>VLOOKUP(E2119,'Trimming log'!$F$5:$Y$5000,20,FALSE)</f>
        <v>#N/A</v>
      </c>
      <c r="Z2119" s="135" t="e">
        <f t="shared" si="428"/>
        <v>#N/A</v>
      </c>
      <c r="AA2119" s="135" t="e">
        <f t="shared" si="429"/>
        <v>#N/A</v>
      </c>
      <c r="AB2119" s="136" t="e">
        <f t="shared" si="430"/>
        <v>#N/A</v>
      </c>
      <c r="AC2119" s="136" t="e">
        <f t="shared" si="431"/>
        <v>#N/A</v>
      </c>
      <c r="AD2119" s="136" t="e">
        <f t="shared" si="432"/>
        <v>#N/A</v>
      </c>
      <c r="AE2119" s="136" t="e">
        <f t="shared" si="433"/>
        <v>#N/A</v>
      </c>
    </row>
    <row r="2120" spans="1:31">
      <c r="A2120" s="67" t="str">
        <f t="shared" si="434"/>
        <v/>
      </c>
      <c r="B2120" s="65">
        <f t="shared" ref="B2120:B2183" si="437">+B2119+1</f>
        <v>2097</v>
      </c>
      <c r="C2120" s="68" t="str">
        <f t="shared" ref="C2120:C2183" si="438">IF(D2120="","",(IF(D2121=D2120,"",1)))</f>
        <v/>
      </c>
      <c r="D2120" s="69"/>
      <c r="E2120" s="56"/>
      <c r="F2120" s="65" t="e">
        <f>VLOOKUP(E2120,'Trimming log'!$F$5:$V$5000,2,FALSE)</f>
        <v>#N/A</v>
      </c>
      <c r="G2120" s="65" t="e">
        <f>VLOOKUP(E2120,'Trimming log'!$F$5:$V$5000,3,FALSE)</f>
        <v>#N/A</v>
      </c>
      <c r="H2120" s="508" t="e">
        <f>VLOOKUP(E2120,'Trimming log'!$F$5:$V$5000,4,FALSE)</f>
        <v>#N/A</v>
      </c>
      <c r="I2120" s="65" t="e">
        <f>VLOOKUP(E2120,'Trimming log'!$F$5:$V$5000,5,FALSE)</f>
        <v>#N/A</v>
      </c>
      <c r="J2120" s="65" t="e">
        <f>VLOOKUP(E2120,'Trimming log'!$F$5:$V$5000,6,FALSE)</f>
        <v>#N/A</v>
      </c>
      <c r="K2120" s="65" t="e">
        <f>VLOOKUP(E2120,'Trimming log'!$F$5:$V$5000,7,FALSE)</f>
        <v>#N/A</v>
      </c>
      <c r="L2120" s="65" t="e">
        <f>VLOOKUP(E2120,'Trimming log'!$F$5:$V$5000,8,FALSE)</f>
        <v>#N/A</v>
      </c>
      <c r="M2120" s="65" t="e">
        <f>VLOOKUP(E2120,'Trimming log'!$F$5:$V$5000,9,FALSE)</f>
        <v>#N/A</v>
      </c>
      <c r="N2120" s="507" t="e">
        <f>VLOOKUP(E2120,'Trimming log'!$F$5:$V$5000,10,FALSE)</f>
        <v>#N/A</v>
      </c>
      <c r="O2120" s="65" t="e">
        <f>VLOOKUP(E2120,'Trimming log'!$F$5:$V$5000,11,FALSE)</f>
        <v>#N/A</v>
      </c>
      <c r="P2120" s="65" t="e">
        <f>VLOOKUP(E2120,'Trimming log'!$F$5:$V$5000,12,FALSE)</f>
        <v>#N/A</v>
      </c>
      <c r="Q2120" s="65" t="e">
        <f>VLOOKUP(E2120,'Trimming log'!$F$5:$V$5000,13,FALSE)</f>
        <v>#N/A</v>
      </c>
      <c r="R2120" s="65" t="e">
        <f>VLOOKUP(E2120,'Trimming log'!$F$5:$V$5000,14,FALSE)</f>
        <v>#N/A</v>
      </c>
      <c r="S2120" s="65" t="e">
        <f>VLOOKUP(E2120,'Trimming log'!$F$5:$V$5000,15,FALSE)</f>
        <v>#N/A</v>
      </c>
      <c r="T2120" s="65" t="e">
        <f t="shared" si="435"/>
        <v>#N/A</v>
      </c>
      <c r="U2120" s="491" t="str">
        <f t="shared" si="436"/>
        <v/>
      </c>
      <c r="V2120" s="74">
        <f t="shared" ref="V2120:V2183" si="439">D2120</f>
        <v>0</v>
      </c>
      <c r="W2120" s="134">
        <f t="shared" ref="W2120:W2183" si="440">E2120</f>
        <v>0</v>
      </c>
      <c r="X2120" s="134" t="e">
        <f>VLOOKUP(E2120,'Trimming log'!$F$5:$Y$5000,19,FALSE)</f>
        <v>#N/A</v>
      </c>
      <c r="Y2120" s="134" t="e">
        <f>VLOOKUP(E2120,'Trimming log'!$F$5:$Y$5000,20,FALSE)</f>
        <v>#N/A</v>
      </c>
      <c r="Z2120" s="135" t="e">
        <f t="shared" ref="Z2120:Z2183" si="441">G2120</f>
        <v>#N/A</v>
      </c>
      <c r="AA2120" s="135" t="e">
        <f t="shared" ref="AA2120:AA2183" si="442">H2120</f>
        <v>#N/A</v>
      </c>
      <c r="AB2120" s="136" t="e">
        <f t="shared" ref="AB2120:AB2183" si="443">N2120</f>
        <v>#N/A</v>
      </c>
      <c r="AC2120" s="136" t="e">
        <f t="shared" ref="AC2120:AC2183" si="444">O2120</f>
        <v>#N/A</v>
      </c>
      <c r="AD2120" s="136" t="e">
        <f t="shared" ref="AD2120:AD2183" si="445">Q2120</f>
        <v>#N/A</v>
      </c>
      <c r="AE2120" s="136" t="e">
        <f t="shared" ref="AE2120:AE2183" si="446">T2120</f>
        <v>#N/A</v>
      </c>
    </row>
    <row r="2121" spans="1:31">
      <c r="A2121" s="67" t="str">
        <f t="shared" si="434"/>
        <v/>
      </c>
      <c r="B2121" s="65">
        <f t="shared" si="437"/>
        <v>2098</v>
      </c>
      <c r="C2121" s="68" t="str">
        <f t="shared" si="438"/>
        <v/>
      </c>
      <c r="D2121" s="69"/>
      <c r="E2121" s="56"/>
      <c r="F2121" s="65" t="e">
        <f>VLOOKUP(E2121,'Trimming log'!$F$5:$V$5000,2,FALSE)</f>
        <v>#N/A</v>
      </c>
      <c r="G2121" s="65" t="e">
        <f>VLOOKUP(E2121,'Trimming log'!$F$5:$V$5000,3,FALSE)</f>
        <v>#N/A</v>
      </c>
      <c r="H2121" s="508" t="e">
        <f>VLOOKUP(E2121,'Trimming log'!$F$5:$V$5000,4,FALSE)</f>
        <v>#N/A</v>
      </c>
      <c r="I2121" s="65" t="e">
        <f>VLOOKUP(E2121,'Trimming log'!$F$5:$V$5000,5,FALSE)</f>
        <v>#N/A</v>
      </c>
      <c r="J2121" s="65" t="e">
        <f>VLOOKUP(E2121,'Trimming log'!$F$5:$V$5000,6,FALSE)</f>
        <v>#N/A</v>
      </c>
      <c r="K2121" s="65" t="e">
        <f>VLOOKUP(E2121,'Trimming log'!$F$5:$V$5000,7,FALSE)</f>
        <v>#N/A</v>
      </c>
      <c r="L2121" s="65" t="e">
        <f>VLOOKUP(E2121,'Trimming log'!$F$5:$V$5000,8,FALSE)</f>
        <v>#N/A</v>
      </c>
      <c r="M2121" s="65" t="e">
        <f>VLOOKUP(E2121,'Trimming log'!$F$5:$V$5000,9,FALSE)</f>
        <v>#N/A</v>
      </c>
      <c r="N2121" s="507" t="e">
        <f>VLOOKUP(E2121,'Trimming log'!$F$5:$V$5000,10,FALSE)</f>
        <v>#N/A</v>
      </c>
      <c r="O2121" s="65" t="e">
        <f>VLOOKUP(E2121,'Trimming log'!$F$5:$V$5000,11,FALSE)</f>
        <v>#N/A</v>
      </c>
      <c r="P2121" s="65" t="e">
        <f>VLOOKUP(E2121,'Trimming log'!$F$5:$V$5000,12,FALSE)</f>
        <v>#N/A</v>
      </c>
      <c r="Q2121" s="65" t="e">
        <f>VLOOKUP(E2121,'Trimming log'!$F$5:$V$5000,13,FALSE)</f>
        <v>#N/A</v>
      </c>
      <c r="R2121" s="65" t="e">
        <f>VLOOKUP(E2121,'Trimming log'!$F$5:$V$5000,14,FALSE)</f>
        <v>#N/A</v>
      </c>
      <c r="S2121" s="65" t="e">
        <f>VLOOKUP(E2121,'Trimming log'!$F$5:$V$5000,15,FALSE)</f>
        <v>#N/A</v>
      </c>
      <c r="T2121" s="65" t="e">
        <f t="shared" si="435"/>
        <v>#N/A</v>
      </c>
      <c r="U2121" s="491" t="str">
        <f t="shared" si="436"/>
        <v/>
      </c>
      <c r="V2121" s="74">
        <f t="shared" si="439"/>
        <v>0</v>
      </c>
      <c r="W2121" s="134">
        <f t="shared" si="440"/>
        <v>0</v>
      </c>
      <c r="X2121" s="134" t="e">
        <f>VLOOKUP(E2121,'Trimming log'!$F$5:$Y$5000,19,FALSE)</f>
        <v>#N/A</v>
      </c>
      <c r="Y2121" s="134" t="e">
        <f>VLOOKUP(E2121,'Trimming log'!$F$5:$Y$5000,20,FALSE)</f>
        <v>#N/A</v>
      </c>
      <c r="Z2121" s="135" t="e">
        <f t="shared" si="441"/>
        <v>#N/A</v>
      </c>
      <c r="AA2121" s="135" t="e">
        <f t="shared" si="442"/>
        <v>#N/A</v>
      </c>
      <c r="AB2121" s="136" t="e">
        <f t="shared" si="443"/>
        <v>#N/A</v>
      </c>
      <c r="AC2121" s="136" t="e">
        <f t="shared" si="444"/>
        <v>#N/A</v>
      </c>
      <c r="AD2121" s="136" t="e">
        <f t="shared" si="445"/>
        <v>#N/A</v>
      </c>
      <c r="AE2121" s="136" t="e">
        <f t="shared" si="446"/>
        <v>#N/A</v>
      </c>
    </row>
    <row r="2122" spans="1:31">
      <c r="A2122" s="67" t="str">
        <f t="shared" si="434"/>
        <v/>
      </c>
      <c r="B2122" s="65">
        <f t="shared" si="437"/>
        <v>2099</v>
      </c>
      <c r="C2122" s="68" t="str">
        <f t="shared" si="438"/>
        <v/>
      </c>
      <c r="D2122" s="69"/>
      <c r="E2122" s="56"/>
      <c r="F2122" s="65" t="e">
        <f>VLOOKUP(E2122,'Trimming log'!$F$5:$V$5000,2,FALSE)</f>
        <v>#N/A</v>
      </c>
      <c r="G2122" s="65" t="e">
        <f>VLOOKUP(E2122,'Trimming log'!$F$5:$V$5000,3,FALSE)</f>
        <v>#N/A</v>
      </c>
      <c r="H2122" s="508" t="e">
        <f>VLOOKUP(E2122,'Trimming log'!$F$5:$V$5000,4,FALSE)</f>
        <v>#N/A</v>
      </c>
      <c r="I2122" s="65" t="e">
        <f>VLOOKUP(E2122,'Trimming log'!$F$5:$V$5000,5,FALSE)</f>
        <v>#N/A</v>
      </c>
      <c r="J2122" s="65" t="e">
        <f>VLOOKUP(E2122,'Trimming log'!$F$5:$V$5000,6,FALSE)</f>
        <v>#N/A</v>
      </c>
      <c r="K2122" s="65" t="e">
        <f>VLOOKUP(E2122,'Trimming log'!$F$5:$V$5000,7,FALSE)</f>
        <v>#N/A</v>
      </c>
      <c r="L2122" s="65" t="e">
        <f>VLOOKUP(E2122,'Trimming log'!$F$5:$V$5000,8,FALSE)</f>
        <v>#N/A</v>
      </c>
      <c r="M2122" s="65" t="e">
        <f>VLOOKUP(E2122,'Trimming log'!$F$5:$V$5000,9,FALSE)</f>
        <v>#N/A</v>
      </c>
      <c r="N2122" s="507" t="e">
        <f>VLOOKUP(E2122,'Trimming log'!$F$5:$V$5000,10,FALSE)</f>
        <v>#N/A</v>
      </c>
      <c r="O2122" s="65" t="e">
        <f>VLOOKUP(E2122,'Trimming log'!$F$5:$V$5000,11,FALSE)</f>
        <v>#N/A</v>
      </c>
      <c r="P2122" s="65" t="e">
        <f>VLOOKUP(E2122,'Trimming log'!$F$5:$V$5000,12,FALSE)</f>
        <v>#N/A</v>
      </c>
      <c r="Q2122" s="65" t="e">
        <f>VLOOKUP(E2122,'Trimming log'!$F$5:$V$5000,13,FALSE)</f>
        <v>#N/A</v>
      </c>
      <c r="R2122" s="65" t="e">
        <f>VLOOKUP(E2122,'Trimming log'!$F$5:$V$5000,14,FALSE)</f>
        <v>#N/A</v>
      </c>
      <c r="S2122" s="65" t="e">
        <f>VLOOKUP(E2122,'Trimming log'!$F$5:$V$5000,15,FALSE)</f>
        <v>#N/A</v>
      </c>
      <c r="T2122" s="65" t="e">
        <f t="shared" si="435"/>
        <v>#N/A</v>
      </c>
      <c r="U2122" s="491" t="str">
        <f t="shared" si="436"/>
        <v/>
      </c>
      <c r="V2122" s="74">
        <f t="shared" si="439"/>
        <v>0</v>
      </c>
      <c r="W2122" s="134">
        <f t="shared" si="440"/>
        <v>0</v>
      </c>
      <c r="X2122" s="134" t="e">
        <f>VLOOKUP(E2122,'Trimming log'!$F$5:$Y$5000,19,FALSE)</f>
        <v>#N/A</v>
      </c>
      <c r="Y2122" s="134" t="e">
        <f>VLOOKUP(E2122,'Trimming log'!$F$5:$Y$5000,20,FALSE)</f>
        <v>#N/A</v>
      </c>
      <c r="Z2122" s="135" t="e">
        <f t="shared" si="441"/>
        <v>#N/A</v>
      </c>
      <c r="AA2122" s="135" t="e">
        <f t="shared" si="442"/>
        <v>#N/A</v>
      </c>
      <c r="AB2122" s="136" t="e">
        <f t="shared" si="443"/>
        <v>#N/A</v>
      </c>
      <c r="AC2122" s="136" t="e">
        <f t="shared" si="444"/>
        <v>#N/A</v>
      </c>
      <c r="AD2122" s="136" t="e">
        <f t="shared" si="445"/>
        <v>#N/A</v>
      </c>
      <c r="AE2122" s="136" t="e">
        <f t="shared" si="446"/>
        <v>#N/A</v>
      </c>
    </row>
    <row r="2123" spans="1:31">
      <c r="A2123" s="67" t="str">
        <f t="shared" si="434"/>
        <v/>
      </c>
      <c r="B2123" s="65">
        <f t="shared" si="437"/>
        <v>2100</v>
      </c>
      <c r="C2123" s="68" t="str">
        <f t="shared" si="438"/>
        <v/>
      </c>
      <c r="D2123" s="69"/>
      <c r="E2123" s="56"/>
      <c r="F2123" s="65" t="e">
        <f>VLOOKUP(E2123,'Trimming log'!$F$5:$V$5000,2,FALSE)</f>
        <v>#N/A</v>
      </c>
      <c r="G2123" s="65" t="e">
        <f>VLOOKUP(E2123,'Trimming log'!$F$5:$V$5000,3,FALSE)</f>
        <v>#N/A</v>
      </c>
      <c r="H2123" s="508" t="e">
        <f>VLOOKUP(E2123,'Trimming log'!$F$5:$V$5000,4,FALSE)</f>
        <v>#N/A</v>
      </c>
      <c r="I2123" s="65" t="e">
        <f>VLOOKUP(E2123,'Trimming log'!$F$5:$V$5000,5,FALSE)</f>
        <v>#N/A</v>
      </c>
      <c r="J2123" s="65" t="e">
        <f>VLOOKUP(E2123,'Trimming log'!$F$5:$V$5000,6,FALSE)</f>
        <v>#N/A</v>
      </c>
      <c r="K2123" s="65" t="e">
        <f>VLOOKUP(E2123,'Trimming log'!$F$5:$V$5000,7,FALSE)</f>
        <v>#N/A</v>
      </c>
      <c r="L2123" s="65" t="e">
        <f>VLOOKUP(E2123,'Trimming log'!$F$5:$V$5000,8,FALSE)</f>
        <v>#N/A</v>
      </c>
      <c r="M2123" s="65" t="e">
        <f>VLOOKUP(E2123,'Trimming log'!$F$5:$V$5000,9,FALSE)</f>
        <v>#N/A</v>
      </c>
      <c r="N2123" s="507" t="e">
        <f>VLOOKUP(E2123,'Trimming log'!$F$5:$V$5000,10,FALSE)</f>
        <v>#N/A</v>
      </c>
      <c r="O2123" s="65" t="e">
        <f>VLOOKUP(E2123,'Trimming log'!$F$5:$V$5000,11,FALSE)</f>
        <v>#N/A</v>
      </c>
      <c r="P2123" s="65" t="e">
        <f>VLOOKUP(E2123,'Trimming log'!$F$5:$V$5000,12,FALSE)</f>
        <v>#N/A</v>
      </c>
      <c r="Q2123" s="65" t="e">
        <f>VLOOKUP(E2123,'Trimming log'!$F$5:$V$5000,13,FALSE)</f>
        <v>#N/A</v>
      </c>
      <c r="R2123" s="65" t="e">
        <f>VLOOKUP(E2123,'Trimming log'!$F$5:$V$5000,14,FALSE)</f>
        <v>#N/A</v>
      </c>
      <c r="S2123" s="65" t="e">
        <f>VLOOKUP(E2123,'Trimming log'!$F$5:$V$5000,15,FALSE)</f>
        <v>#N/A</v>
      </c>
      <c r="T2123" s="65" t="e">
        <f t="shared" si="435"/>
        <v>#N/A</v>
      </c>
      <c r="U2123" s="491" t="str">
        <f t="shared" si="436"/>
        <v/>
      </c>
      <c r="V2123" s="74">
        <f t="shared" si="439"/>
        <v>0</v>
      </c>
      <c r="W2123" s="134">
        <f t="shared" si="440"/>
        <v>0</v>
      </c>
      <c r="X2123" s="134" t="e">
        <f>VLOOKUP(E2123,'Trimming log'!$F$5:$Y$5000,19,FALSE)</f>
        <v>#N/A</v>
      </c>
      <c r="Y2123" s="134" t="e">
        <f>VLOOKUP(E2123,'Trimming log'!$F$5:$Y$5000,20,FALSE)</f>
        <v>#N/A</v>
      </c>
      <c r="Z2123" s="135" t="e">
        <f t="shared" si="441"/>
        <v>#N/A</v>
      </c>
      <c r="AA2123" s="135" t="e">
        <f t="shared" si="442"/>
        <v>#N/A</v>
      </c>
      <c r="AB2123" s="136" t="e">
        <f t="shared" si="443"/>
        <v>#N/A</v>
      </c>
      <c r="AC2123" s="136" t="e">
        <f t="shared" si="444"/>
        <v>#N/A</v>
      </c>
      <c r="AD2123" s="136" t="e">
        <f t="shared" si="445"/>
        <v>#N/A</v>
      </c>
      <c r="AE2123" s="136" t="e">
        <f t="shared" si="446"/>
        <v>#N/A</v>
      </c>
    </row>
    <row r="2124" spans="1:31">
      <c r="A2124" s="67" t="str">
        <f t="shared" si="434"/>
        <v/>
      </c>
      <c r="B2124" s="65">
        <f t="shared" si="437"/>
        <v>2101</v>
      </c>
      <c r="C2124" s="68" t="str">
        <f t="shared" si="438"/>
        <v/>
      </c>
      <c r="D2124" s="69"/>
      <c r="E2124" s="56"/>
      <c r="F2124" s="65" t="e">
        <f>VLOOKUP(E2124,'Trimming log'!$F$5:$V$5000,2,FALSE)</f>
        <v>#N/A</v>
      </c>
      <c r="G2124" s="65" t="e">
        <f>VLOOKUP(E2124,'Trimming log'!$F$5:$V$5000,3,FALSE)</f>
        <v>#N/A</v>
      </c>
      <c r="H2124" s="508" t="e">
        <f>VLOOKUP(E2124,'Trimming log'!$F$5:$V$5000,4,FALSE)</f>
        <v>#N/A</v>
      </c>
      <c r="I2124" s="65" t="e">
        <f>VLOOKUP(E2124,'Trimming log'!$F$5:$V$5000,5,FALSE)</f>
        <v>#N/A</v>
      </c>
      <c r="J2124" s="65" t="e">
        <f>VLOOKUP(E2124,'Trimming log'!$F$5:$V$5000,6,FALSE)</f>
        <v>#N/A</v>
      </c>
      <c r="K2124" s="65" t="e">
        <f>VLOOKUP(E2124,'Trimming log'!$F$5:$V$5000,7,FALSE)</f>
        <v>#N/A</v>
      </c>
      <c r="L2124" s="65" t="e">
        <f>VLOOKUP(E2124,'Trimming log'!$F$5:$V$5000,8,FALSE)</f>
        <v>#N/A</v>
      </c>
      <c r="M2124" s="65" t="e">
        <f>VLOOKUP(E2124,'Trimming log'!$F$5:$V$5000,9,FALSE)</f>
        <v>#N/A</v>
      </c>
      <c r="N2124" s="507" t="e">
        <f>VLOOKUP(E2124,'Trimming log'!$F$5:$V$5000,10,FALSE)</f>
        <v>#N/A</v>
      </c>
      <c r="O2124" s="65" t="e">
        <f>VLOOKUP(E2124,'Trimming log'!$F$5:$V$5000,11,FALSE)</f>
        <v>#N/A</v>
      </c>
      <c r="P2124" s="65" t="e">
        <f>VLOOKUP(E2124,'Trimming log'!$F$5:$V$5000,12,FALSE)</f>
        <v>#N/A</v>
      </c>
      <c r="Q2124" s="65" t="e">
        <f>VLOOKUP(E2124,'Trimming log'!$F$5:$V$5000,13,FALSE)</f>
        <v>#N/A</v>
      </c>
      <c r="R2124" s="65" t="e">
        <f>VLOOKUP(E2124,'Trimming log'!$F$5:$V$5000,14,FALSE)</f>
        <v>#N/A</v>
      </c>
      <c r="S2124" s="65" t="e">
        <f>VLOOKUP(E2124,'Trimming log'!$F$5:$V$5000,15,FALSE)</f>
        <v>#N/A</v>
      </c>
      <c r="T2124" s="65" t="e">
        <f t="shared" si="435"/>
        <v>#N/A</v>
      </c>
      <c r="U2124" s="491" t="str">
        <f t="shared" si="436"/>
        <v/>
      </c>
      <c r="V2124" s="74">
        <f t="shared" si="439"/>
        <v>0</v>
      </c>
      <c r="W2124" s="134">
        <f t="shared" si="440"/>
        <v>0</v>
      </c>
      <c r="X2124" s="134" t="e">
        <f>VLOOKUP(E2124,'Trimming log'!$F$5:$Y$5000,19,FALSE)</f>
        <v>#N/A</v>
      </c>
      <c r="Y2124" s="134" t="e">
        <f>VLOOKUP(E2124,'Trimming log'!$F$5:$Y$5000,20,FALSE)</f>
        <v>#N/A</v>
      </c>
      <c r="Z2124" s="135" t="e">
        <f t="shared" si="441"/>
        <v>#N/A</v>
      </c>
      <c r="AA2124" s="135" t="e">
        <f t="shared" si="442"/>
        <v>#N/A</v>
      </c>
      <c r="AB2124" s="136" t="e">
        <f t="shared" si="443"/>
        <v>#N/A</v>
      </c>
      <c r="AC2124" s="136" t="e">
        <f t="shared" si="444"/>
        <v>#N/A</v>
      </c>
      <c r="AD2124" s="136" t="e">
        <f t="shared" si="445"/>
        <v>#N/A</v>
      </c>
      <c r="AE2124" s="136" t="e">
        <f t="shared" si="446"/>
        <v>#N/A</v>
      </c>
    </row>
    <row r="2125" spans="1:31">
      <c r="A2125" s="67" t="str">
        <f t="shared" si="434"/>
        <v/>
      </c>
      <c r="B2125" s="65">
        <f t="shared" si="437"/>
        <v>2102</v>
      </c>
      <c r="C2125" s="68" t="str">
        <f t="shared" si="438"/>
        <v/>
      </c>
      <c r="D2125" s="69"/>
      <c r="E2125" s="56"/>
      <c r="F2125" s="65" t="e">
        <f>VLOOKUP(E2125,'Trimming log'!$F$5:$V$5000,2,FALSE)</f>
        <v>#N/A</v>
      </c>
      <c r="G2125" s="65" t="e">
        <f>VLOOKUP(E2125,'Trimming log'!$F$5:$V$5000,3,FALSE)</f>
        <v>#N/A</v>
      </c>
      <c r="H2125" s="508" t="e">
        <f>VLOOKUP(E2125,'Trimming log'!$F$5:$V$5000,4,FALSE)</f>
        <v>#N/A</v>
      </c>
      <c r="I2125" s="65" t="e">
        <f>VLOOKUP(E2125,'Trimming log'!$F$5:$V$5000,5,FALSE)</f>
        <v>#N/A</v>
      </c>
      <c r="J2125" s="65" t="e">
        <f>VLOOKUP(E2125,'Trimming log'!$F$5:$V$5000,6,FALSE)</f>
        <v>#N/A</v>
      </c>
      <c r="K2125" s="65" t="e">
        <f>VLOOKUP(E2125,'Trimming log'!$F$5:$V$5000,7,FALSE)</f>
        <v>#N/A</v>
      </c>
      <c r="L2125" s="65" t="e">
        <f>VLOOKUP(E2125,'Trimming log'!$F$5:$V$5000,8,FALSE)</f>
        <v>#N/A</v>
      </c>
      <c r="M2125" s="65" t="e">
        <f>VLOOKUP(E2125,'Trimming log'!$F$5:$V$5000,9,FALSE)</f>
        <v>#N/A</v>
      </c>
      <c r="N2125" s="507" t="e">
        <f>VLOOKUP(E2125,'Trimming log'!$F$5:$V$5000,10,FALSE)</f>
        <v>#N/A</v>
      </c>
      <c r="O2125" s="65" t="e">
        <f>VLOOKUP(E2125,'Trimming log'!$F$5:$V$5000,11,FALSE)</f>
        <v>#N/A</v>
      </c>
      <c r="P2125" s="65" t="e">
        <f>VLOOKUP(E2125,'Trimming log'!$F$5:$V$5000,12,FALSE)</f>
        <v>#N/A</v>
      </c>
      <c r="Q2125" s="65" t="e">
        <f>VLOOKUP(E2125,'Trimming log'!$F$5:$V$5000,13,FALSE)</f>
        <v>#N/A</v>
      </c>
      <c r="R2125" s="65" t="e">
        <f>VLOOKUP(E2125,'Trimming log'!$F$5:$V$5000,14,FALSE)</f>
        <v>#N/A</v>
      </c>
      <c r="S2125" s="65" t="e">
        <f>VLOOKUP(E2125,'Trimming log'!$F$5:$V$5000,15,FALSE)</f>
        <v>#N/A</v>
      </c>
      <c r="T2125" s="65" t="e">
        <f t="shared" si="435"/>
        <v>#N/A</v>
      </c>
      <c r="U2125" s="491" t="str">
        <f t="shared" si="436"/>
        <v/>
      </c>
      <c r="V2125" s="74">
        <f t="shared" si="439"/>
        <v>0</v>
      </c>
      <c r="W2125" s="134">
        <f t="shared" si="440"/>
        <v>0</v>
      </c>
      <c r="X2125" s="134" t="e">
        <f>VLOOKUP(E2125,'Trimming log'!$F$5:$Y$5000,19,FALSE)</f>
        <v>#N/A</v>
      </c>
      <c r="Y2125" s="134" t="e">
        <f>VLOOKUP(E2125,'Trimming log'!$F$5:$Y$5000,20,FALSE)</f>
        <v>#N/A</v>
      </c>
      <c r="Z2125" s="135" t="e">
        <f t="shared" si="441"/>
        <v>#N/A</v>
      </c>
      <c r="AA2125" s="135" t="e">
        <f t="shared" si="442"/>
        <v>#N/A</v>
      </c>
      <c r="AB2125" s="136" t="e">
        <f t="shared" si="443"/>
        <v>#N/A</v>
      </c>
      <c r="AC2125" s="136" t="e">
        <f t="shared" si="444"/>
        <v>#N/A</v>
      </c>
      <c r="AD2125" s="136" t="e">
        <f t="shared" si="445"/>
        <v>#N/A</v>
      </c>
      <c r="AE2125" s="136" t="e">
        <f t="shared" si="446"/>
        <v>#N/A</v>
      </c>
    </row>
    <row r="2126" spans="1:31">
      <c r="A2126" s="67" t="str">
        <f t="shared" si="434"/>
        <v/>
      </c>
      <c r="B2126" s="65">
        <f t="shared" si="437"/>
        <v>2103</v>
      </c>
      <c r="C2126" s="68" t="str">
        <f t="shared" si="438"/>
        <v/>
      </c>
      <c r="D2126" s="69"/>
      <c r="E2126" s="56"/>
      <c r="F2126" s="65" t="e">
        <f>VLOOKUP(E2126,'Trimming log'!$F$5:$V$5000,2,FALSE)</f>
        <v>#N/A</v>
      </c>
      <c r="G2126" s="65" t="e">
        <f>VLOOKUP(E2126,'Trimming log'!$F$5:$V$5000,3,FALSE)</f>
        <v>#N/A</v>
      </c>
      <c r="H2126" s="508" t="e">
        <f>VLOOKUP(E2126,'Trimming log'!$F$5:$V$5000,4,FALSE)</f>
        <v>#N/A</v>
      </c>
      <c r="I2126" s="65" t="e">
        <f>VLOOKUP(E2126,'Trimming log'!$F$5:$V$5000,5,FALSE)</f>
        <v>#N/A</v>
      </c>
      <c r="J2126" s="65" t="e">
        <f>VLOOKUP(E2126,'Trimming log'!$F$5:$V$5000,6,FALSE)</f>
        <v>#N/A</v>
      </c>
      <c r="K2126" s="65" t="e">
        <f>VLOOKUP(E2126,'Trimming log'!$F$5:$V$5000,7,FALSE)</f>
        <v>#N/A</v>
      </c>
      <c r="L2126" s="65" t="e">
        <f>VLOOKUP(E2126,'Trimming log'!$F$5:$V$5000,8,FALSE)</f>
        <v>#N/A</v>
      </c>
      <c r="M2126" s="65" t="e">
        <f>VLOOKUP(E2126,'Trimming log'!$F$5:$V$5000,9,FALSE)</f>
        <v>#N/A</v>
      </c>
      <c r="N2126" s="507" t="e">
        <f>VLOOKUP(E2126,'Trimming log'!$F$5:$V$5000,10,FALSE)</f>
        <v>#N/A</v>
      </c>
      <c r="O2126" s="65" t="e">
        <f>VLOOKUP(E2126,'Trimming log'!$F$5:$V$5000,11,FALSE)</f>
        <v>#N/A</v>
      </c>
      <c r="P2126" s="65" t="e">
        <f>VLOOKUP(E2126,'Trimming log'!$F$5:$V$5000,12,FALSE)</f>
        <v>#N/A</v>
      </c>
      <c r="Q2126" s="65" t="e">
        <f>VLOOKUP(E2126,'Trimming log'!$F$5:$V$5000,13,FALSE)</f>
        <v>#N/A</v>
      </c>
      <c r="R2126" s="65" t="e">
        <f>VLOOKUP(E2126,'Trimming log'!$F$5:$V$5000,14,FALSE)</f>
        <v>#N/A</v>
      </c>
      <c r="S2126" s="65" t="e">
        <f>VLOOKUP(E2126,'Trimming log'!$F$5:$V$5000,15,FALSE)</f>
        <v>#N/A</v>
      </c>
      <c r="T2126" s="65" t="e">
        <f t="shared" si="435"/>
        <v>#N/A</v>
      </c>
      <c r="U2126" s="491" t="str">
        <f t="shared" si="436"/>
        <v/>
      </c>
      <c r="V2126" s="74">
        <f t="shared" si="439"/>
        <v>0</v>
      </c>
      <c r="W2126" s="134">
        <f t="shared" si="440"/>
        <v>0</v>
      </c>
      <c r="X2126" s="134" t="e">
        <f>VLOOKUP(E2126,'Trimming log'!$F$5:$Y$5000,19,FALSE)</f>
        <v>#N/A</v>
      </c>
      <c r="Y2126" s="134" t="e">
        <f>VLOOKUP(E2126,'Trimming log'!$F$5:$Y$5000,20,FALSE)</f>
        <v>#N/A</v>
      </c>
      <c r="Z2126" s="135" t="e">
        <f t="shared" si="441"/>
        <v>#N/A</v>
      </c>
      <c r="AA2126" s="135" t="e">
        <f t="shared" si="442"/>
        <v>#N/A</v>
      </c>
      <c r="AB2126" s="136" t="e">
        <f t="shared" si="443"/>
        <v>#N/A</v>
      </c>
      <c r="AC2126" s="136" t="e">
        <f t="shared" si="444"/>
        <v>#N/A</v>
      </c>
      <c r="AD2126" s="136" t="e">
        <f t="shared" si="445"/>
        <v>#N/A</v>
      </c>
      <c r="AE2126" s="136" t="e">
        <f t="shared" si="446"/>
        <v>#N/A</v>
      </c>
    </row>
    <row r="2127" spans="1:31">
      <c r="A2127" s="67" t="str">
        <f t="shared" si="434"/>
        <v/>
      </c>
      <c r="B2127" s="65">
        <f t="shared" si="437"/>
        <v>2104</v>
      </c>
      <c r="C2127" s="68" t="str">
        <f t="shared" si="438"/>
        <v/>
      </c>
      <c r="D2127" s="69"/>
      <c r="E2127" s="56"/>
      <c r="F2127" s="65" t="e">
        <f>VLOOKUP(E2127,'Trimming log'!$F$5:$V$5000,2,FALSE)</f>
        <v>#N/A</v>
      </c>
      <c r="G2127" s="65" t="e">
        <f>VLOOKUP(E2127,'Trimming log'!$F$5:$V$5000,3,FALSE)</f>
        <v>#N/A</v>
      </c>
      <c r="H2127" s="508" t="e">
        <f>VLOOKUP(E2127,'Trimming log'!$F$5:$V$5000,4,FALSE)</f>
        <v>#N/A</v>
      </c>
      <c r="I2127" s="65" t="e">
        <f>VLOOKUP(E2127,'Trimming log'!$F$5:$V$5000,5,FALSE)</f>
        <v>#N/A</v>
      </c>
      <c r="J2127" s="65" t="e">
        <f>VLOOKUP(E2127,'Trimming log'!$F$5:$V$5000,6,FALSE)</f>
        <v>#N/A</v>
      </c>
      <c r="K2127" s="65" t="e">
        <f>VLOOKUP(E2127,'Trimming log'!$F$5:$V$5000,7,FALSE)</f>
        <v>#N/A</v>
      </c>
      <c r="L2127" s="65" t="e">
        <f>VLOOKUP(E2127,'Trimming log'!$F$5:$V$5000,8,FALSE)</f>
        <v>#N/A</v>
      </c>
      <c r="M2127" s="65" t="e">
        <f>VLOOKUP(E2127,'Trimming log'!$F$5:$V$5000,9,FALSE)</f>
        <v>#N/A</v>
      </c>
      <c r="N2127" s="507" t="e">
        <f>VLOOKUP(E2127,'Trimming log'!$F$5:$V$5000,10,FALSE)</f>
        <v>#N/A</v>
      </c>
      <c r="O2127" s="65" t="e">
        <f>VLOOKUP(E2127,'Trimming log'!$F$5:$V$5000,11,FALSE)</f>
        <v>#N/A</v>
      </c>
      <c r="P2127" s="65" t="e">
        <f>VLOOKUP(E2127,'Trimming log'!$F$5:$V$5000,12,FALSE)</f>
        <v>#N/A</v>
      </c>
      <c r="Q2127" s="65" t="e">
        <f>VLOOKUP(E2127,'Trimming log'!$F$5:$V$5000,13,FALSE)</f>
        <v>#N/A</v>
      </c>
      <c r="R2127" s="65" t="e">
        <f>VLOOKUP(E2127,'Trimming log'!$F$5:$V$5000,14,FALSE)</f>
        <v>#N/A</v>
      </c>
      <c r="S2127" s="65" t="e">
        <f>VLOOKUP(E2127,'Trimming log'!$F$5:$V$5000,15,FALSE)</f>
        <v>#N/A</v>
      </c>
      <c r="T2127" s="65" t="e">
        <f t="shared" si="435"/>
        <v>#N/A</v>
      </c>
      <c r="U2127" s="491" t="str">
        <f t="shared" si="436"/>
        <v/>
      </c>
      <c r="V2127" s="74">
        <f t="shared" si="439"/>
        <v>0</v>
      </c>
      <c r="W2127" s="134">
        <f t="shared" si="440"/>
        <v>0</v>
      </c>
      <c r="X2127" s="134" t="e">
        <f>VLOOKUP(E2127,'Trimming log'!$F$5:$Y$5000,19,FALSE)</f>
        <v>#N/A</v>
      </c>
      <c r="Y2127" s="134" t="e">
        <f>VLOOKUP(E2127,'Trimming log'!$F$5:$Y$5000,20,FALSE)</f>
        <v>#N/A</v>
      </c>
      <c r="Z2127" s="135" t="e">
        <f t="shared" si="441"/>
        <v>#N/A</v>
      </c>
      <c r="AA2127" s="135" t="e">
        <f t="shared" si="442"/>
        <v>#N/A</v>
      </c>
      <c r="AB2127" s="136" t="e">
        <f t="shared" si="443"/>
        <v>#N/A</v>
      </c>
      <c r="AC2127" s="136" t="e">
        <f t="shared" si="444"/>
        <v>#N/A</v>
      </c>
      <c r="AD2127" s="136" t="e">
        <f t="shared" si="445"/>
        <v>#N/A</v>
      </c>
      <c r="AE2127" s="136" t="e">
        <f t="shared" si="446"/>
        <v>#N/A</v>
      </c>
    </row>
    <row r="2128" spans="1:31">
      <c r="A2128" s="67" t="str">
        <f t="shared" si="434"/>
        <v/>
      </c>
      <c r="B2128" s="65">
        <f t="shared" si="437"/>
        <v>2105</v>
      </c>
      <c r="C2128" s="68" t="str">
        <f t="shared" si="438"/>
        <v/>
      </c>
      <c r="D2128" s="69"/>
      <c r="E2128" s="56"/>
      <c r="F2128" s="65" t="e">
        <f>VLOOKUP(E2128,'Trimming log'!$F$5:$V$5000,2,FALSE)</f>
        <v>#N/A</v>
      </c>
      <c r="G2128" s="65" t="e">
        <f>VLOOKUP(E2128,'Trimming log'!$F$5:$V$5000,3,FALSE)</f>
        <v>#N/A</v>
      </c>
      <c r="H2128" s="508" t="e">
        <f>VLOOKUP(E2128,'Trimming log'!$F$5:$V$5000,4,FALSE)</f>
        <v>#N/A</v>
      </c>
      <c r="I2128" s="65" t="e">
        <f>VLOOKUP(E2128,'Trimming log'!$F$5:$V$5000,5,FALSE)</f>
        <v>#N/A</v>
      </c>
      <c r="J2128" s="65" t="e">
        <f>VLOOKUP(E2128,'Trimming log'!$F$5:$V$5000,6,FALSE)</f>
        <v>#N/A</v>
      </c>
      <c r="K2128" s="65" t="e">
        <f>VLOOKUP(E2128,'Trimming log'!$F$5:$V$5000,7,FALSE)</f>
        <v>#N/A</v>
      </c>
      <c r="L2128" s="65" t="e">
        <f>VLOOKUP(E2128,'Trimming log'!$F$5:$V$5000,8,FALSE)</f>
        <v>#N/A</v>
      </c>
      <c r="M2128" s="65" t="e">
        <f>VLOOKUP(E2128,'Trimming log'!$F$5:$V$5000,9,FALSE)</f>
        <v>#N/A</v>
      </c>
      <c r="N2128" s="507" t="e">
        <f>VLOOKUP(E2128,'Trimming log'!$F$5:$V$5000,10,FALSE)</f>
        <v>#N/A</v>
      </c>
      <c r="O2128" s="65" t="e">
        <f>VLOOKUP(E2128,'Trimming log'!$F$5:$V$5000,11,FALSE)</f>
        <v>#N/A</v>
      </c>
      <c r="P2128" s="65" t="e">
        <f>VLOOKUP(E2128,'Trimming log'!$F$5:$V$5000,12,FALSE)</f>
        <v>#N/A</v>
      </c>
      <c r="Q2128" s="65" t="e">
        <f>VLOOKUP(E2128,'Trimming log'!$F$5:$V$5000,13,FALSE)</f>
        <v>#N/A</v>
      </c>
      <c r="R2128" s="65" t="e">
        <f>VLOOKUP(E2128,'Trimming log'!$F$5:$V$5000,14,FALSE)</f>
        <v>#N/A</v>
      </c>
      <c r="S2128" s="65" t="e">
        <f>VLOOKUP(E2128,'Trimming log'!$F$5:$V$5000,15,FALSE)</f>
        <v>#N/A</v>
      </c>
      <c r="T2128" s="65" t="e">
        <f t="shared" si="435"/>
        <v>#N/A</v>
      </c>
      <c r="U2128" s="491" t="str">
        <f t="shared" si="436"/>
        <v/>
      </c>
      <c r="V2128" s="74">
        <f t="shared" si="439"/>
        <v>0</v>
      </c>
      <c r="W2128" s="134">
        <f t="shared" si="440"/>
        <v>0</v>
      </c>
      <c r="X2128" s="134" t="e">
        <f>VLOOKUP(E2128,'Trimming log'!$F$5:$Y$5000,19,FALSE)</f>
        <v>#N/A</v>
      </c>
      <c r="Y2128" s="134" t="e">
        <f>VLOOKUP(E2128,'Trimming log'!$F$5:$Y$5000,20,FALSE)</f>
        <v>#N/A</v>
      </c>
      <c r="Z2128" s="135" t="e">
        <f t="shared" si="441"/>
        <v>#N/A</v>
      </c>
      <c r="AA2128" s="135" t="e">
        <f t="shared" si="442"/>
        <v>#N/A</v>
      </c>
      <c r="AB2128" s="136" t="e">
        <f t="shared" si="443"/>
        <v>#N/A</v>
      </c>
      <c r="AC2128" s="136" t="e">
        <f t="shared" si="444"/>
        <v>#N/A</v>
      </c>
      <c r="AD2128" s="136" t="e">
        <f t="shared" si="445"/>
        <v>#N/A</v>
      </c>
      <c r="AE2128" s="136" t="e">
        <f t="shared" si="446"/>
        <v>#N/A</v>
      </c>
    </row>
    <row r="2129" spans="1:31">
      <c r="A2129" s="67" t="str">
        <f t="shared" si="434"/>
        <v/>
      </c>
      <c r="B2129" s="65">
        <f t="shared" si="437"/>
        <v>2106</v>
      </c>
      <c r="C2129" s="68" t="str">
        <f t="shared" si="438"/>
        <v/>
      </c>
      <c r="D2129" s="69"/>
      <c r="E2129" s="56"/>
      <c r="F2129" s="65" t="e">
        <f>VLOOKUP(E2129,'Trimming log'!$F$5:$V$5000,2,FALSE)</f>
        <v>#N/A</v>
      </c>
      <c r="G2129" s="65" t="e">
        <f>VLOOKUP(E2129,'Trimming log'!$F$5:$V$5000,3,FALSE)</f>
        <v>#N/A</v>
      </c>
      <c r="H2129" s="508" t="e">
        <f>VLOOKUP(E2129,'Trimming log'!$F$5:$V$5000,4,FALSE)</f>
        <v>#N/A</v>
      </c>
      <c r="I2129" s="65" t="e">
        <f>VLOOKUP(E2129,'Trimming log'!$F$5:$V$5000,5,FALSE)</f>
        <v>#N/A</v>
      </c>
      <c r="J2129" s="65" t="e">
        <f>VLOOKUP(E2129,'Trimming log'!$F$5:$V$5000,6,FALSE)</f>
        <v>#N/A</v>
      </c>
      <c r="K2129" s="65" t="e">
        <f>VLOOKUP(E2129,'Trimming log'!$F$5:$V$5000,7,FALSE)</f>
        <v>#N/A</v>
      </c>
      <c r="L2129" s="65" t="e">
        <f>VLOOKUP(E2129,'Trimming log'!$F$5:$V$5000,8,FALSE)</f>
        <v>#N/A</v>
      </c>
      <c r="M2129" s="65" t="e">
        <f>VLOOKUP(E2129,'Trimming log'!$F$5:$V$5000,9,FALSE)</f>
        <v>#N/A</v>
      </c>
      <c r="N2129" s="507" t="e">
        <f>VLOOKUP(E2129,'Trimming log'!$F$5:$V$5000,10,FALSE)</f>
        <v>#N/A</v>
      </c>
      <c r="O2129" s="65" t="e">
        <f>VLOOKUP(E2129,'Trimming log'!$F$5:$V$5000,11,FALSE)</f>
        <v>#N/A</v>
      </c>
      <c r="P2129" s="65" t="e">
        <f>VLOOKUP(E2129,'Trimming log'!$F$5:$V$5000,12,FALSE)</f>
        <v>#N/A</v>
      </c>
      <c r="Q2129" s="65" t="e">
        <f>VLOOKUP(E2129,'Trimming log'!$F$5:$V$5000,13,FALSE)</f>
        <v>#N/A</v>
      </c>
      <c r="R2129" s="65" t="e">
        <f>VLOOKUP(E2129,'Trimming log'!$F$5:$V$5000,14,FALSE)</f>
        <v>#N/A</v>
      </c>
      <c r="S2129" s="65" t="e">
        <f>VLOOKUP(E2129,'Trimming log'!$F$5:$V$5000,15,FALSE)</f>
        <v>#N/A</v>
      </c>
      <c r="T2129" s="65" t="e">
        <f t="shared" si="435"/>
        <v>#N/A</v>
      </c>
      <c r="U2129" s="491" t="str">
        <f t="shared" si="436"/>
        <v/>
      </c>
      <c r="V2129" s="74">
        <f t="shared" si="439"/>
        <v>0</v>
      </c>
      <c r="W2129" s="134">
        <f t="shared" si="440"/>
        <v>0</v>
      </c>
      <c r="X2129" s="134" t="e">
        <f>VLOOKUP(E2129,'Trimming log'!$F$5:$Y$5000,19,FALSE)</f>
        <v>#N/A</v>
      </c>
      <c r="Y2129" s="134" t="e">
        <f>VLOOKUP(E2129,'Trimming log'!$F$5:$Y$5000,20,FALSE)</f>
        <v>#N/A</v>
      </c>
      <c r="Z2129" s="135" t="e">
        <f t="shared" si="441"/>
        <v>#N/A</v>
      </c>
      <c r="AA2129" s="135" t="e">
        <f t="shared" si="442"/>
        <v>#N/A</v>
      </c>
      <c r="AB2129" s="136" t="e">
        <f t="shared" si="443"/>
        <v>#N/A</v>
      </c>
      <c r="AC2129" s="136" t="e">
        <f t="shared" si="444"/>
        <v>#N/A</v>
      </c>
      <c r="AD2129" s="136" t="e">
        <f t="shared" si="445"/>
        <v>#N/A</v>
      </c>
      <c r="AE2129" s="136" t="e">
        <f t="shared" si="446"/>
        <v>#N/A</v>
      </c>
    </row>
    <row r="2130" spans="1:31">
      <c r="A2130" s="67" t="str">
        <f t="shared" si="434"/>
        <v/>
      </c>
      <c r="B2130" s="65">
        <f t="shared" si="437"/>
        <v>2107</v>
      </c>
      <c r="C2130" s="68" t="str">
        <f t="shared" si="438"/>
        <v/>
      </c>
      <c r="D2130" s="69"/>
      <c r="E2130" s="56"/>
      <c r="F2130" s="65" t="e">
        <f>VLOOKUP(E2130,'Trimming log'!$F$5:$V$5000,2,FALSE)</f>
        <v>#N/A</v>
      </c>
      <c r="G2130" s="65" t="e">
        <f>VLOOKUP(E2130,'Trimming log'!$F$5:$V$5000,3,FALSE)</f>
        <v>#N/A</v>
      </c>
      <c r="H2130" s="508" t="e">
        <f>VLOOKUP(E2130,'Trimming log'!$F$5:$V$5000,4,FALSE)</f>
        <v>#N/A</v>
      </c>
      <c r="I2130" s="65" t="e">
        <f>VLOOKUP(E2130,'Trimming log'!$F$5:$V$5000,5,FALSE)</f>
        <v>#N/A</v>
      </c>
      <c r="J2130" s="65" t="e">
        <f>VLOOKUP(E2130,'Trimming log'!$F$5:$V$5000,6,FALSE)</f>
        <v>#N/A</v>
      </c>
      <c r="K2130" s="65" t="e">
        <f>VLOOKUP(E2130,'Trimming log'!$F$5:$V$5000,7,FALSE)</f>
        <v>#N/A</v>
      </c>
      <c r="L2130" s="65" t="e">
        <f>VLOOKUP(E2130,'Trimming log'!$F$5:$V$5000,8,FALSE)</f>
        <v>#N/A</v>
      </c>
      <c r="M2130" s="65" t="e">
        <f>VLOOKUP(E2130,'Trimming log'!$F$5:$V$5000,9,FALSE)</f>
        <v>#N/A</v>
      </c>
      <c r="N2130" s="507" t="e">
        <f>VLOOKUP(E2130,'Trimming log'!$F$5:$V$5000,10,FALSE)</f>
        <v>#N/A</v>
      </c>
      <c r="O2130" s="65" t="e">
        <f>VLOOKUP(E2130,'Trimming log'!$F$5:$V$5000,11,FALSE)</f>
        <v>#N/A</v>
      </c>
      <c r="P2130" s="65" t="e">
        <f>VLOOKUP(E2130,'Trimming log'!$F$5:$V$5000,12,FALSE)</f>
        <v>#N/A</v>
      </c>
      <c r="Q2130" s="65" t="e">
        <f>VLOOKUP(E2130,'Trimming log'!$F$5:$V$5000,13,FALSE)</f>
        <v>#N/A</v>
      </c>
      <c r="R2130" s="65" t="e">
        <f>VLOOKUP(E2130,'Trimming log'!$F$5:$V$5000,14,FALSE)</f>
        <v>#N/A</v>
      </c>
      <c r="S2130" s="65" t="e">
        <f>VLOOKUP(E2130,'Trimming log'!$F$5:$V$5000,15,FALSE)</f>
        <v>#N/A</v>
      </c>
      <c r="T2130" s="65" t="e">
        <f t="shared" si="435"/>
        <v>#N/A</v>
      </c>
      <c r="U2130" s="491" t="str">
        <f t="shared" si="436"/>
        <v/>
      </c>
      <c r="V2130" s="74">
        <f t="shared" si="439"/>
        <v>0</v>
      </c>
      <c r="W2130" s="134">
        <f t="shared" si="440"/>
        <v>0</v>
      </c>
      <c r="X2130" s="134" t="e">
        <f>VLOOKUP(E2130,'Trimming log'!$F$5:$Y$5000,19,FALSE)</f>
        <v>#N/A</v>
      </c>
      <c r="Y2130" s="134" t="e">
        <f>VLOOKUP(E2130,'Trimming log'!$F$5:$Y$5000,20,FALSE)</f>
        <v>#N/A</v>
      </c>
      <c r="Z2130" s="135" t="e">
        <f t="shared" si="441"/>
        <v>#N/A</v>
      </c>
      <c r="AA2130" s="135" t="e">
        <f t="shared" si="442"/>
        <v>#N/A</v>
      </c>
      <c r="AB2130" s="136" t="e">
        <f t="shared" si="443"/>
        <v>#N/A</v>
      </c>
      <c r="AC2130" s="136" t="e">
        <f t="shared" si="444"/>
        <v>#N/A</v>
      </c>
      <c r="AD2130" s="136" t="e">
        <f t="shared" si="445"/>
        <v>#N/A</v>
      </c>
      <c r="AE2130" s="136" t="e">
        <f t="shared" si="446"/>
        <v>#N/A</v>
      </c>
    </row>
    <row r="2131" spans="1:31">
      <c r="A2131" s="67" t="str">
        <f t="shared" si="434"/>
        <v/>
      </c>
      <c r="B2131" s="65">
        <f t="shared" si="437"/>
        <v>2108</v>
      </c>
      <c r="C2131" s="68" t="str">
        <f t="shared" si="438"/>
        <v/>
      </c>
      <c r="D2131" s="69"/>
      <c r="E2131" s="56"/>
      <c r="F2131" s="65" t="e">
        <f>VLOOKUP(E2131,'Trimming log'!$F$5:$V$5000,2,FALSE)</f>
        <v>#N/A</v>
      </c>
      <c r="G2131" s="65" t="e">
        <f>VLOOKUP(E2131,'Trimming log'!$F$5:$V$5000,3,FALSE)</f>
        <v>#N/A</v>
      </c>
      <c r="H2131" s="508" t="e">
        <f>VLOOKUP(E2131,'Trimming log'!$F$5:$V$5000,4,FALSE)</f>
        <v>#N/A</v>
      </c>
      <c r="I2131" s="65" t="e">
        <f>VLOOKUP(E2131,'Trimming log'!$F$5:$V$5000,5,FALSE)</f>
        <v>#N/A</v>
      </c>
      <c r="J2131" s="65" t="e">
        <f>VLOOKUP(E2131,'Trimming log'!$F$5:$V$5000,6,FALSE)</f>
        <v>#N/A</v>
      </c>
      <c r="K2131" s="65" t="e">
        <f>VLOOKUP(E2131,'Trimming log'!$F$5:$V$5000,7,FALSE)</f>
        <v>#N/A</v>
      </c>
      <c r="L2131" s="65" t="e">
        <f>VLOOKUP(E2131,'Trimming log'!$F$5:$V$5000,8,FALSE)</f>
        <v>#N/A</v>
      </c>
      <c r="M2131" s="65" t="e">
        <f>VLOOKUP(E2131,'Trimming log'!$F$5:$V$5000,9,FALSE)</f>
        <v>#N/A</v>
      </c>
      <c r="N2131" s="507" t="e">
        <f>VLOOKUP(E2131,'Trimming log'!$F$5:$V$5000,10,FALSE)</f>
        <v>#N/A</v>
      </c>
      <c r="O2131" s="65" t="e">
        <f>VLOOKUP(E2131,'Trimming log'!$F$5:$V$5000,11,FALSE)</f>
        <v>#N/A</v>
      </c>
      <c r="P2131" s="65" t="e">
        <f>VLOOKUP(E2131,'Trimming log'!$F$5:$V$5000,12,FALSE)</f>
        <v>#N/A</v>
      </c>
      <c r="Q2131" s="65" t="e">
        <f>VLOOKUP(E2131,'Trimming log'!$F$5:$V$5000,13,FALSE)</f>
        <v>#N/A</v>
      </c>
      <c r="R2131" s="65" t="e">
        <f>VLOOKUP(E2131,'Trimming log'!$F$5:$V$5000,14,FALSE)</f>
        <v>#N/A</v>
      </c>
      <c r="S2131" s="65" t="e">
        <f>VLOOKUP(E2131,'Trimming log'!$F$5:$V$5000,15,FALSE)</f>
        <v>#N/A</v>
      </c>
      <c r="T2131" s="65" t="e">
        <f t="shared" si="435"/>
        <v>#N/A</v>
      </c>
      <c r="U2131" s="491" t="str">
        <f t="shared" si="436"/>
        <v/>
      </c>
      <c r="V2131" s="74">
        <f t="shared" si="439"/>
        <v>0</v>
      </c>
      <c r="W2131" s="134">
        <f t="shared" si="440"/>
        <v>0</v>
      </c>
      <c r="X2131" s="134" t="e">
        <f>VLOOKUP(E2131,'Trimming log'!$F$5:$Y$5000,19,FALSE)</f>
        <v>#N/A</v>
      </c>
      <c r="Y2131" s="134" t="e">
        <f>VLOOKUP(E2131,'Trimming log'!$F$5:$Y$5000,20,FALSE)</f>
        <v>#N/A</v>
      </c>
      <c r="Z2131" s="135" t="e">
        <f t="shared" si="441"/>
        <v>#N/A</v>
      </c>
      <c r="AA2131" s="135" t="e">
        <f t="shared" si="442"/>
        <v>#N/A</v>
      </c>
      <c r="AB2131" s="136" t="e">
        <f t="shared" si="443"/>
        <v>#N/A</v>
      </c>
      <c r="AC2131" s="136" t="e">
        <f t="shared" si="444"/>
        <v>#N/A</v>
      </c>
      <c r="AD2131" s="136" t="e">
        <f t="shared" si="445"/>
        <v>#N/A</v>
      </c>
      <c r="AE2131" s="136" t="e">
        <f t="shared" si="446"/>
        <v>#N/A</v>
      </c>
    </row>
    <row r="2132" spans="1:31">
      <c r="A2132" s="67" t="str">
        <f t="shared" si="434"/>
        <v/>
      </c>
      <c r="B2132" s="65">
        <f t="shared" si="437"/>
        <v>2109</v>
      </c>
      <c r="C2132" s="68" t="str">
        <f t="shared" si="438"/>
        <v/>
      </c>
      <c r="D2132" s="69"/>
      <c r="E2132" s="56"/>
      <c r="F2132" s="65" t="e">
        <f>VLOOKUP(E2132,'Trimming log'!$F$5:$V$5000,2,FALSE)</f>
        <v>#N/A</v>
      </c>
      <c r="G2132" s="65" t="e">
        <f>VLOOKUP(E2132,'Trimming log'!$F$5:$V$5000,3,FALSE)</f>
        <v>#N/A</v>
      </c>
      <c r="H2132" s="508" t="e">
        <f>VLOOKUP(E2132,'Trimming log'!$F$5:$V$5000,4,FALSE)</f>
        <v>#N/A</v>
      </c>
      <c r="I2132" s="65" t="e">
        <f>VLOOKUP(E2132,'Trimming log'!$F$5:$V$5000,5,FALSE)</f>
        <v>#N/A</v>
      </c>
      <c r="J2132" s="65" t="e">
        <f>VLOOKUP(E2132,'Trimming log'!$F$5:$V$5000,6,FALSE)</f>
        <v>#N/A</v>
      </c>
      <c r="K2132" s="65" t="e">
        <f>VLOOKUP(E2132,'Trimming log'!$F$5:$V$5000,7,FALSE)</f>
        <v>#N/A</v>
      </c>
      <c r="L2132" s="65" t="e">
        <f>VLOOKUP(E2132,'Trimming log'!$F$5:$V$5000,8,FALSE)</f>
        <v>#N/A</v>
      </c>
      <c r="M2132" s="65" t="e">
        <f>VLOOKUP(E2132,'Trimming log'!$F$5:$V$5000,9,FALSE)</f>
        <v>#N/A</v>
      </c>
      <c r="N2132" s="507" t="e">
        <f>VLOOKUP(E2132,'Trimming log'!$F$5:$V$5000,10,FALSE)</f>
        <v>#N/A</v>
      </c>
      <c r="O2132" s="65" t="e">
        <f>VLOOKUP(E2132,'Trimming log'!$F$5:$V$5000,11,FALSE)</f>
        <v>#N/A</v>
      </c>
      <c r="P2132" s="65" t="e">
        <f>VLOOKUP(E2132,'Trimming log'!$F$5:$V$5000,12,FALSE)</f>
        <v>#N/A</v>
      </c>
      <c r="Q2132" s="65" t="e">
        <f>VLOOKUP(E2132,'Trimming log'!$F$5:$V$5000,13,FALSE)</f>
        <v>#N/A</v>
      </c>
      <c r="R2132" s="65" t="e">
        <f>VLOOKUP(E2132,'Trimming log'!$F$5:$V$5000,14,FALSE)</f>
        <v>#N/A</v>
      </c>
      <c r="S2132" s="65" t="e">
        <f>VLOOKUP(E2132,'Trimming log'!$F$5:$V$5000,15,FALSE)</f>
        <v>#N/A</v>
      </c>
      <c r="T2132" s="65" t="e">
        <f t="shared" si="435"/>
        <v>#N/A</v>
      </c>
      <c r="U2132" s="491" t="str">
        <f t="shared" si="436"/>
        <v/>
      </c>
      <c r="V2132" s="74">
        <f t="shared" si="439"/>
        <v>0</v>
      </c>
      <c r="W2132" s="134">
        <f t="shared" si="440"/>
        <v>0</v>
      </c>
      <c r="X2132" s="134" t="e">
        <f>VLOOKUP(E2132,'Trimming log'!$F$5:$Y$5000,19,FALSE)</f>
        <v>#N/A</v>
      </c>
      <c r="Y2132" s="134" t="e">
        <f>VLOOKUP(E2132,'Trimming log'!$F$5:$Y$5000,20,FALSE)</f>
        <v>#N/A</v>
      </c>
      <c r="Z2132" s="135" t="e">
        <f t="shared" si="441"/>
        <v>#N/A</v>
      </c>
      <c r="AA2132" s="135" t="e">
        <f t="shared" si="442"/>
        <v>#N/A</v>
      </c>
      <c r="AB2132" s="136" t="e">
        <f t="shared" si="443"/>
        <v>#N/A</v>
      </c>
      <c r="AC2132" s="136" t="e">
        <f t="shared" si="444"/>
        <v>#N/A</v>
      </c>
      <c r="AD2132" s="136" t="e">
        <f t="shared" si="445"/>
        <v>#N/A</v>
      </c>
      <c r="AE2132" s="136" t="e">
        <f t="shared" si="446"/>
        <v>#N/A</v>
      </c>
    </row>
    <row r="2133" spans="1:31">
      <c r="A2133" s="67" t="str">
        <f t="shared" si="434"/>
        <v/>
      </c>
      <c r="B2133" s="65">
        <f t="shared" si="437"/>
        <v>2110</v>
      </c>
      <c r="C2133" s="68" t="str">
        <f t="shared" si="438"/>
        <v/>
      </c>
      <c r="D2133" s="69"/>
      <c r="E2133" s="56"/>
      <c r="F2133" s="65" t="e">
        <f>VLOOKUP(E2133,'Trimming log'!$F$5:$V$5000,2,FALSE)</f>
        <v>#N/A</v>
      </c>
      <c r="G2133" s="65" t="e">
        <f>VLOOKUP(E2133,'Trimming log'!$F$5:$V$5000,3,FALSE)</f>
        <v>#N/A</v>
      </c>
      <c r="H2133" s="508" t="e">
        <f>VLOOKUP(E2133,'Trimming log'!$F$5:$V$5000,4,FALSE)</f>
        <v>#N/A</v>
      </c>
      <c r="I2133" s="65" t="e">
        <f>VLOOKUP(E2133,'Trimming log'!$F$5:$V$5000,5,FALSE)</f>
        <v>#N/A</v>
      </c>
      <c r="J2133" s="65" t="e">
        <f>VLOOKUP(E2133,'Trimming log'!$F$5:$V$5000,6,FALSE)</f>
        <v>#N/A</v>
      </c>
      <c r="K2133" s="65" t="e">
        <f>VLOOKUP(E2133,'Trimming log'!$F$5:$V$5000,7,FALSE)</f>
        <v>#N/A</v>
      </c>
      <c r="L2133" s="65" t="e">
        <f>VLOOKUP(E2133,'Trimming log'!$F$5:$V$5000,8,FALSE)</f>
        <v>#N/A</v>
      </c>
      <c r="M2133" s="65" t="e">
        <f>VLOOKUP(E2133,'Trimming log'!$F$5:$V$5000,9,FALSE)</f>
        <v>#N/A</v>
      </c>
      <c r="N2133" s="507" t="e">
        <f>VLOOKUP(E2133,'Trimming log'!$F$5:$V$5000,10,FALSE)</f>
        <v>#N/A</v>
      </c>
      <c r="O2133" s="65" t="e">
        <f>VLOOKUP(E2133,'Trimming log'!$F$5:$V$5000,11,FALSE)</f>
        <v>#N/A</v>
      </c>
      <c r="P2133" s="65" t="e">
        <f>VLOOKUP(E2133,'Trimming log'!$F$5:$V$5000,12,FALSE)</f>
        <v>#N/A</v>
      </c>
      <c r="Q2133" s="65" t="e">
        <f>VLOOKUP(E2133,'Trimming log'!$F$5:$V$5000,13,FALSE)</f>
        <v>#N/A</v>
      </c>
      <c r="R2133" s="65" t="e">
        <f>VLOOKUP(E2133,'Trimming log'!$F$5:$V$5000,14,FALSE)</f>
        <v>#N/A</v>
      </c>
      <c r="S2133" s="65" t="e">
        <f>VLOOKUP(E2133,'Trimming log'!$F$5:$V$5000,15,FALSE)</f>
        <v>#N/A</v>
      </c>
      <c r="T2133" s="65" t="e">
        <f t="shared" si="435"/>
        <v>#N/A</v>
      </c>
      <c r="U2133" s="491" t="str">
        <f t="shared" si="436"/>
        <v/>
      </c>
      <c r="V2133" s="74">
        <f t="shared" si="439"/>
        <v>0</v>
      </c>
      <c r="W2133" s="134">
        <f t="shared" si="440"/>
        <v>0</v>
      </c>
      <c r="X2133" s="134" t="e">
        <f>VLOOKUP(E2133,'Trimming log'!$F$5:$Y$5000,19,FALSE)</f>
        <v>#N/A</v>
      </c>
      <c r="Y2133" s="134" t="e">
        <f>VLOOKUP(E2133,'Trimming log'!$F$5:$Y$5000,20,FALSE)</f>
        <v>#N/A</v>
      </c>
      <c r="Z2133" s="135" t="e">
        <f t="shared" si="441"/>
        <v>#N/A</v>
      </c>
      <c r="AA2133" s="135" t="e">
        <f t="shared" si="442"/>
        <v>#N/A</v>
      </c>
      <c r="AB2133" s="136" t="e">
        <f t="shared" si="443"/>
        <v>#N/A</v>
      </c>
      <c r="AC2133" s="136" t="e">
        <f t="shared" si="444"/>
        <v>#N/A</v>
      </c>
      <c r="AD2133" s="136" t="e">
        <f t="shared" si="445"/>
        <v>#N/A</v>
      </c>
      <c r="AE2133" s="136" t="e">
        <f t="shared" si="446"/>
        <v>#N/A</v>
      </c>
    </row>
    <row r="2134" spans="1:31">
      <c r="A2134" s="67" t="str">
        <f t="shared" si="434"/>
        <v/>
      </c>
      <c r="B2134" s="65">
        <f t="shared" si="437"/>
        <v>2111</v>
      </c>
      <c r="C2134" s="68" t="str">
        <f t="shared" si="438"/>
        <v/>
      </c>
      <c r="D2134" s="69"/>
      <c r="E2134" s="56"/>
      <c r="F2134" s="65" t="e">
        <f>VLOOKUP(E2134,'Trimming log'!$F$5:$V$5000,2,FALSE)</f>
        <v>#N/A</v>
      </c>
      <c r="G2134" s="65" t="e">
        <f>VLOOKUP(E2134,'Trimming log'!$F$5:$V$5000,3,FALSE)</f>
        <v>#N/A</v>
      </c>
      <c r="H2134" s="508" t="e">
        <f>VLOOKUP(E2134,'Trimming log'!$F$5:$V$5000,4,FALSE)</f>
        <v>#N/A</v>
      </c>
      <c r="I2134" s="65" t="e">
        <f>VLOOKUP(E2134,'Trimming log'!$F$5:$V$5000,5,FALSE)</f>
        <v>#N/A</v>
      </c>
      <c r="J2134" s="65" t="e">
        <f>VLOOKUP(E2134,'Trimming log'!$F$5:$V$5000,6,FALSE)</f>
        <v>#N/A</v>
      </c>
      <c r="K2134" s="65" t="e">
        <f>VLOOKUP(E2134,'Trimming log'!$F$5:$V$5000,7,FALSE)</f>
        <v>#N/A</v>
      </c>
      <c r="L2134" s="65" t="e">
        <f>VLOOKUP(E2134,'Trimming log'!$F$5:$V$5000,8,FALSE)</f>
        <v>#N/A</v>
      </c>
      <c r="M2134" s="65" t="e">
        <f>VLOOKUP(E2134,'Trimming log'!$F$5:$V$5000,9,FALSE)</f>
        <v>#N/A</v>
      </c>
      <c r="N2134" s="507" t="e">
        <f>VLOOKUP(E2134,'Trimming log'!$F$5:$V$5000,10,FALSE)</f>
        <v>#N/A</v>
      </c>
      <c r="O2134" s="65" t="e">
        <f>VLOOKUP(E2134,'Trimming log'!$F$5:$V$5000,11,FALSE)</f>
        <v>#N/A</v>
      </c>
      <c r="P2134" s="65" t="e">
        <f>VLOOKUP(E2134,'Trimming log'!$F$5:$V$5000,12,FALSE)</f>
        <v>#N/A</v>
      </c>
      <c r="Q2134" s="65" t="e">
        <f>VLOOKUP(E2134,'Trimming log'!$F$5:$V$5000,13,FALSE)</f>
        <v>#N/A</v>
      </c>
      <c r="R2134" s="65" t="e">
        <f>VLOOKUP(E2134,'Trimming log'!$F$5:$V$5000,14,FALSE)</f>
        <v>#N/A</v>
      </c>
      <c r="S2134" s="65" t="e">
        <f>VLOOKUP(E2134,'Trimming log'!$F$5:$V$5000,15,FALSE)</f>
        <v>#N/A</v>
      </c>
      <c r="T2134" s="65" t="e">
        <f t="shared" si="435"/>
        <v>#N/A</v>
      </c>
      <c r="U2134" s="491" t="str">
        <f t="shared" si="436"/>
        <v/>
      </c>
      <c r="V2134" s="74">
        <f t="shared" si="439"/>
        <v>0</v>
      </c>
      <c r="W2134" s="134">
        <f t="shared" si="440"/>
        <v>0</v>
      </c>
      <c r="X2134" s="134" t="e">
        <f>VLOOKUP(E2134,'Trimming log'!$F$5:$Y$5000,19,FALSE)</f>
        <v>#N/A</v>
      </c>
      <c r="Y2134" s="134" t="e">
        <f>VLOOKUP(E2134,'Trimming log'!$F$5:$Y$5000,20,FALSE)</f>
        <v>#N/A</v>
      </c>
      <c r="Z2134" s="135" t="e">
        <f t="shared" si="441"/>
        <v>#N/A</v>
      </c>
      <c r="AA2134" s="135" t="e">
        <f t="shared" si="442"/>
        <v>#N/A</v>
      </c>
      <c r="AB2134" s="136" t="e">
        <f t="shared" si="443"/>
        <v>#N/A</v>
      </c>
      <c r="AC2134" s="136" t="e">
        <f t="shared" si="444"/>
        <v>#N/A</v>
      </c>
      <c r="AD2134" s="136" t="e">
        <f t="shared" si="445"/>
        <v>#N/A</v>
      </c>
      <c r="AE2134" s="136" t="e">
        <f t="shared" si="446"/>
        <v>#N/A</v>
      </c>
    </row>
    <row r="2135" spans="1:31">
      <c r="A2135" s="67" t="str">
        <f t="shared" si="434"/>
        <v/>
      </c>
      <c r="B2135" s="65">
        <f t="shared" si="437"/>
        <v>2112</v>
      </c>
      <c r="C2135" s="68" t="str">
        <f t="shared" si="438"/>
        <v/>
      </c>
      <c r="D2135" s="69"/>
      <c r="E2135" s="56"/>
      <c r="F2135" s="65" t="e">
        <f>VLOOKUP(E2135,'Trimming log'!$F$5:$V$5000,2,FALSE)</f>
        <v>#N/A</v>
      </c>
      <c r="G2135" s="65" t="e">
        <f>VLOOKUP(E2135,'Trimming log'!$F$5:$V$5000,3,FALSE)</f>
        <v>#N/A</v>
      </c>
      <c r="H2135" s="508" t="e">
        <f>VLOOKUP(E2135,'Trimming log'!$F$5:$V$5000,4,FALSE)</f>
        <v>#N/A</v>
      </c>
      <c r="I2135" s="65" t="e">
        <f>VLOOKUP(E2135,'Trimming log'!$F$5:$V$5000,5,FALSE)</f>
        <v>#N/A</v>
      </c>
      <c r="J2135" s="65" t="e">
        <f>VLOOKUP(E2135,'Trimming log'!$F$5:$V$5000,6,FALSE)</f>
        <v>#N/A</v>
      </c>
      <c r="K2135" s="65" t="e">
        <f>VLOOKUP(E2135,'Trimming log'!$F$5:$V$5000,7,FALSE)</f>
        <v>#N/A</v>
      </c>
      <c r="L2135" s="65" t="e">
        <f>VLOOKUP(E2135,'Trimming log'!$F$5:$V$5000,8,FALSE)</f>
        <v>#N/A</v>
      </c>
      <c r="M2135" s="65" t="e">
        <f>VLOOKUP(E2135,'Trimming log'!$F$5:$V$5000,9,FALSE)</f>
        <v>#N/A</v>
      </c>
      <c r="N2135" s="507" t="e">
        <f>VLOOKUP(E2135,'Trimming log'!$F$5:$V$5000,10,FALSE)</f>
        <v>#N/A</v>
      </c>
      <c r="O2135" s="65" t="e">
        <f>VLOOKUP(E2135,'Trimming log'!$F$5:$V$5000,11,FALSE)</f>
        <v>#N/A</v>
      </c>
      <c r="P2135" s="65" t="e">
        <f>VLOOKUP(E2135,'Trimming log'!$F$5:$V$5000,12,FALSE)</f>
        <v>#N/A</v>
      </c>
      <c r="Q2135" s="65" t="e">
        <f>VLOOKUP(E2135,'Trimming log'!$F$5:$V$5000,13,FALSE)</f>
        <v>#N/A</v>
      </c>
      <c r="R2135" s="65" t="e">
        <f>VLOOKUP(E2135,'Trimming log'!$F$5:$V$5000,14,FALSE)</f>
        <v>#N/A</v>
      </c>
      <c r="S2135" s="65" t="e">
        <f>VLOOKUP(E2135,'Trimming log'!$F$5:$V$5000,15,FALSE)</f>
        <v>#N/A</v>
      </c>
      <c r="T2135" s="65" t="e">
        <f t="shared" si="435"/>
        <v>#N/A</v>
      </c>
      <c r="U2135" s="491" t="str">
        <f t="shared" si="436"/>
        <v/>
      </c>
      <c r="V2135" s="74">
        <f t="shared" si="439"/>
        <v>0</v>
      </c>
      <c r="W2135" s="134">
        <f t="shared" si="440"/>
        <v>0</v>
      </c>
      <c r="X2135" s="134" t="e">
        <f>VLOOKUP(E2135,'Trimming log'!$F$5:$Y$5000,19,FALSE)</f>
        <v>#N/A</v>
      </c>
      <c r="Y2135" s="134" t="e">
        <f>VLOOKUP(E2135,'Trimming log'!$F$5:$Y$5000,20,FALSE)</f>
        <v>#N/A</v>
      </c>
      <c r="Z2135" s="135" t="e">
        <f t="shared" si="441"/>
        <v>#N/A</v>
      </c>
      <c r="AA2135" s="135" t="e">
        <f t="shared" si="442"/>
        <v>#N/A</v>
      </c>
      <c r="AB2135" s="136" t="e">
        <f t="shared" si="443"/>
        <v>#N/A</v>
      </c>
      <c r="AC2135" s="136" t="e">
        <f t="shared" si="444"/>
        <v>#N/A</v>
      </c>
      <c r="AD2135" s="136" t="e">
        <f t="shared" si="445"/>
        <v>#N/A</v>
      </c>
      <c r="AE2135" s="136" t="e">
        <f t="shared" si="446"/>
        <v>#N/A</v>
      </c>
    </row>
    <row r="2136" spans="1:31">
      <c r="A2136" s="67" t="str">
        <f t="shared" si="434"/>
        <v/>
      </c>
      <c r="B2136" s="65">
        <f t="shared" si="437"/>
        <v>2113</v>
      </c>
      <c r="C2136" s="68" t="str">
        <f t="shared" si="438"/>
        <v/>
      </c>
      <c r="D2136" s="69"/>
      <c r="E2136" s="56"/>
      <c r="F2136" s="65" t="e">
        <f>VLOOKUP(E2136,'Trimming log'!$F$5:$V$5000,2,FALSE)</f>
        <v>#N/A</v>
      </c>
      <c r="G2136" s="65" t="e">
        <f>VLOOKUP(E2136,'Trimming log'!$F$5:$V$5000,3,FALSE)</f>
        <v>#N/A</v>
      </c>
      <c r="H2136" s="508" t="e">
        <f>VLOOKUP(E2136,'Trimming log'!$F$5:$V$5000,4,FALSE)</f>
        <v>#N/A</v>
      </c>
      <c r="I2136" s="65" t="e">
        <f>VLOOKUP(E2136,'Trimming log'!$F$5:$V$5000,5,FALSE)</f>
        <v>#N/A</v>
      </c>
      <c r="J2136" s="65" t="e">
        <f>VLOOKUP(E2136,'Trimming log'!$F$5:$V$5000,6,FALSE)</f>
        <v>#N/A</v>
      </c>
      <c r="K2136" s="65" t="e">
        <f>VLOOKUP(E2136,'Trimming log'!$F$5:$V$5000,7,FALSE)</f>
        <v>#N/A</v>
      </c>
      <c r="L2136" s="65" t="e">
        <f>VLOOKUP(E2136,'Trimming log'!$F$5:$V$5000,8,FALSE)</f>
        <v>#N/A</v>
      </c>
      <c r="M2136" s="65" t="e">
        <f>VLOOKUP(E2136,'Trimming log'!$F$5:$V$5000,9,FALSE)</f>
        <v>#N/A</v>
      </c>
      <c r="N2136" s="507" t="e">
        <f>VLOOKUP(E2136,'Trimming log'!$F$5:$V$5000,10,FALSE)</f>
        <v>#N/A</v>
      </c>
      <c r="O2136" s="65" t="e">
        <f>VLOOKUP(E2136,'Trimming log'!$F$5:$V$5000,11,FALSE)</f>
        <v>#N/A</v>
      </c>
      <c r="P2136" s="65" t="e">
        <f>VLOOKUP(E2136,'Trimming log'!$F$5:$V$5000,12,FALSE)</f>
        <v>#N/A</v>
      </c>
      <c r="Q2136" s="65" t="e">
        <f>VLOOKUP(E2136,'Trimming log'!$F$5:$V$5000,13,FALSE)</f>
        <v>#N/A</v>
      </c>
      <c r="R2136" s="65" t="e">
        <f>VLOOKUP(E2136,'Trimming log'!$F$5:$V$5000,14,FALSE)</f>
        <v>#N/A</v>
      </c>
      <c r="S2136" s="65" t="e">
        <f>VLOOKUP(E2136,'Trimming log'!$F$5:$V$5000,15,FALSE)</f>
        <v>#N/A</v>
      </c>
      <c r="T2136" s="65" t="e">
        <f t="shared" si="435"/>
        <v>#N/A</v>
      </c>
      <c r="U2136" s="491" t="str">
        <f t="shared" si="436"/>
        <v/>
      </c>
      <c r="V2136" s="74">
        <f t="shared" si="439"/>
        <v>0</v>
      </c>
      <c r="W2136" s="134">
        <f t="shared" si="440"/>
        <v>0</v>
      </c>
      <c r="X2136" s="134" t="e">
        <f>VLOOKUP(E2136,'Trimming log'!$F$5:$Y$5000,19,FALSE)</f>
        <v>#N/A</v>
      </c>
      <c r="Y2136" s="134" t="e">
        <f>VLOOKUP(E2136,'Trimming log'!$F$5:$Y$5000,20,FALSE)</f>
        <v>#N/A</v>
      </c>
      <c r="Z2136" s="135" t="e">
        <f t="shared" si="441"/>
        <v>#N/A</v>
      </c>
      <c r="AA2136" s="135" t="e">
        <f t="shared" si="442"/>
        <v>#N/A</v>
      </c>
      <c r="AB2136" s="136" t="e">
        <f t="shared" si="443"/>
        <v>#N/A</v>
      </c>
      <c r="AC2136" s="136" t="e">
        <f t="shared" si="444"/>
        <v>#N/A</v>
      </c>
      <c r="AD2136" s="136" t="e">
        <f t="shared" si="445"/>
        <v>#N/A</v>
      </c>
      <c r="AE2136" s="136" t="e">
        <f t="shared" si="446"/>
        <v>#N/A</v>
      </c>
    </row>
    <row r="2137" spans="1:31">
      <c r="A2137" s="67" t="str">
        <f t="shared" si="434"/>
        <v/>
      </c>
      <c r="B2137" s="65">
        <f t="shared" si="437"/>
        <v>2114</v>
      </c>
      <c r="C2137" s="68" t="str">
        <f t="shared" si="438"/>
        <v/>
      </c>
      <c r="D2137" s="69"/>
      <c r="E2137" s="56"/>
      <c r="F2137" s="65" t="e">
        <f>VLOOKUP(E2137,'Trimming log'!$F$5:$V$5000,2,FALSE)</f>
        <v>#N/A</v>
      </c>
      <c r="G2137" s="65" t="e">
        <f>VLOOKUP(E2137,'Trimming log'!$F$5:$V$5000,3,FALSE)</f>
        <v>#N/A</v>
      </c>
      <c r="H2137" s="508" t="e">
        <f>VLOOKUP(E2137,'Trimming log'!$F$5:$V$5000,4,FALSE)</f>
        <v>#N/A</v>
      </c>
      <c r="I2137" s="65" t="e">
        <f>VLOOKUP(E2137,'Trimming log'!$F$5:$V$5000,5,FALSE)</f>
        <v>#N/A</v>
      </c>
      <c r="J2137" s="65" t="e">
        <f>VLOOKUP(E2137,'Trimming log'!$F$5:$V$5000,6,FALSE)</f>
        <v>#N/A</v>
      </c>
      <c r="K2137" s="65" t="e">
        <f>VLOOKUP(E2137,'Trimming log'!$F$5:$V$5000,7,FALSE)</f>
        <v>#N/A</v>
      </c>
      <c r="L2137" s="65" t="e">
        <f>VLOOKUP(E2137,'Trimming log'!$F$5:$V$5000,8,FALSE)</f>
        <v>#N/A</v>
      </c>
      <c r="M2137" s="65" t="e">
        <f>VLOOKUP(E2137,'Trimming log'!$F$5:$V$5000,9,FALSE)</f>
        <v>#N/A</v>
      </c>
      <c r="N2137" s="507" t="e">
        <f>VLOOKUP(E2137,'Trimming log'!$F$5:$V$5000,10,FALSE)</f>
        <v>#N/A</v>
      </c>
      <c r="O2137" s="65" t="e">
        <f>VLOOKUP(E2137,'Trimming log'!$F$5:$V$5000,11,FALSE)</f>
        <v>#N/A</v>
      </c>
      <c r="P2137" s="65" t="e">
        <f>VLOOKUP(E2137,'Trimming log'!$F$5:$V$5000,12,FALSE)</f>
        <v>#N/A</v>
      </c>
      <c r="Q2137" s="65" t="e">
        <f>VLOOKUP(E2137,'Trimming log'!$F$5:$V$5000,13,FALSE)</f>
        <v>#N/A</v>
      </c>
      <c r="R2137" s="65" t="e">
        <f>VLOOKUP(E2137,'Trimming log'!$F$5:$V$5000,14,FALSE)</f>
        <v>#N/A</v>
      </c>
      <c r="S2137" s="65" t="e">
        <f>VLOOKUP(E2137,'Trimming log'!$F$5:$V$5000,15,FALSE)</f>
        <v>#N/A</v>
      </c>
      <c r="T2137" s="65" t="e">
        <f t="shared" si="435"/>
        <v>#N/A</v>
      </c>
      <c r="U2137" s="491" t="str">
        <f t="shared" si="436"/>
        <v/>
      </c>
      <c r="V2137" s="74">
        <f t="shared" si="439"/>
        <v>0</v>
      </c>
      <c r="W2137" s="134">
        <f t="shared" si="440"/>
        <v>0</v>
      </c>
      <c r="X2137" s="134" t="e">
        <f>VLOOKUP(E2137,'Trimming log'!$F$5:$Y$5000,19,FALSE)</f>
        <v>#N/A</v>
      </c>
      <c r="Y2137" s="134" t="e">
        <f>VLOOKUP(E2137,'Trimming log'!$F$5:$Y$5000,20,FALSE)</f>
        <v>#N/A</v>
      </c>
      <c r="Z2137" s="135" t="e">
        <f t="shared" si="441"/>
        <v>#N/A</v>
      </c>
      <c r="AA2137" s="135" t="e">
        <f t="shared" si="442"/>
        <v>#N/A</v>
      </c>
      <c r="AB2137" s="136" t="e">
        <f t="shared" si="443"/>
        <v>#N/A</v>
      </c>
      <c r="AC2137" s="136" t="e">
        <f t="shared" si="444"/>
        <v>#N/A</v>
      </c>
      <c r="AD2137" s="136" t="e">
        <f t="shared" si="445"/>
        <v>#N/A</v>
      </c>
      <c r="AE2137" s="136" t="e">
        <f t="shared" si="446"/>
        <v>#N/A</v>
      </c>
    </row>
    <row r="2138" spans="1:31">
      <c r="A2138" s="67" t="str">
        <f t="shared" si="434"/>
        <v/>
      </c>
      <c r="B2138" s="65">
        <f t="shared" si="437"/>
        <v>2115</v>
      </c>
      <c r="C2138" s="68" t="str">
        <f t="shared" si="438"/>
        <v/>
      </c>
      <c r="D2138" s="69"/>
      <c r="E2138" s="56"/>
      <c r="F2138" s="65" t="e">
        <f>VLOOKUP(E2138,'Trimming log'!$F$5:$V$5000,2,FALSE)</f>
        <v>#N/A</v>
      </c>
      <c r="G2138" s="65" t="e">
        <f>VLOOKUP(E2138,'Trimming log'!$F$5:$V$5000,3,FALSE)</f>
        <v>#N/A</v>
      </c>
      <c r="H2138" s="508" t="e">
        <f>VLOOKUP(E2138,'Trimming log'!$F$5:$V$5000,4,FALSE)</f>
        <v>#N/A</v>
      </c>
      <c r="I2138" s="65" t="e">
        <f>VLOOKUP(E2138,'Trimming log'!$F$5:$V$5000,5,FALSE)</f>
        <v>#N/A</v>
      </c>
      <c r="J2138" s="65" t="e">
        <f>VLOOKUP(E2138,'Trimming log'!$F$5:$V$5000,6,FALSE)</f>
        <v>#N/A</v>
      </c>
      <c r="K2138" s="65" t="e">
        <f>VLOOKUP(E2138,'Trimming log'!$F$5:$V$5000,7,FALSE)</f>
        <v>#N/A</v>
      </c>
      <c r="L2138" s="65" t="e">
        <f>VLOOKUP(E2138,'Trimming log'!$F$5:$V$5000,8,FALSE)</f>
        <v>#N/A</v>
      </c>
      <c r="M2138" s="65" t="e">
        <f>VLOOKUP(E2138,'Trimming log'!$F$5:$V$5000,9,FALSE)</f>
        <v>#N/A</v>
      </c>
      <c r="N2138" s="507" t="e">
        <f>VLOOKUP(E2138,'Trimming log'!$F$5:$V$5000,10,FALSE)</f>
        <v>#N/A</v>
      </c>
      <c r="O2138" s="65" t="e">
        <f>VLOOKUP(E2138,'Trimming log'!$F$5:$V$5000,11,FALSE)</f>
        <v>#N/A</v>
      </c>
      <c r="P2138" s="65" t="e">
        <f>VLOOKUP(E2138,'Trimming log'!$F$5:$V$5000,12,FALSE)</f>
        <v>#N/A</v>
      </c>
      <c r="Q2138" s="65" t="e">
        <f>VLOOKUP(E2138,'Trimming log'!$F$5:$V$5000,13,FALSE)</f>
        <v>#N/A</v>
      </c>
      <c r="R2138" s="65" t="e">
        <f>VLOOKUP(E2138,'Trimming log'!$F$5:$V$5000,14,FALSE)</f>
        <v>#N/A</v>
      </c>
      <c r="S2138" s="65" t="e">
        <f>VLOOKUP(E2138,'Trimming log'!$F$5:$V$5000,15,FALSE)</f>
        <v>#N/A</v>
      </c>
      <c r="T2138" s="65" t="e">
        <f t="shared" si="435"/>
        <v>#N/A</v>
      </c>
      <c r="U2138" s="491" t="str">
        <f t="shared" si="436"/>
        <v/>
      </c>
      <c r="V2138" s="74">
        <f t="shared" si="439"/>
        <v>0</v>
      </c>
      <c r="W2138" s="134">
        <f t="shared" si="440"/>
        <v>0</v>
      </c>
      <c r="X2138" s="134" t="e">
        <f>VLOOKUP(E2138,'Trimming log'!$F$5:$Y$5000,19,FALSE)</f>
        <v>#N/A</v>
      </c>
      <c r="Y2138" s="134" t="e">
        <f>VLOOKUP(E2138,'Trimming log'!$F$5:$Y$5000,20,FALSE)</f>
        <v>#N/A</v>
      </c>
      <c r="Z2138" s="135" t="e">
        <f t="shared" si="441"/>
        <v>#N/A</v>
      </c>
      <c r="AA2138" s="135" t="e">
        <f t="shared" si="442"/>
        <v>#N/A</v>
      </c>
      <c r="AB2138" s="136" t="e">
        <f t="shared" si="443"/>
        <v>#N/A</v>
      </c>
      <c r="AC2138" s="136" t="e">
        <f t="shared" si="444"/>
        <v>#N/A</v>
      </c>
      <c r="AD2138" s="136" t="e">
        <f t="shared" si="445"/>
        <v>#N/A</v>
      </c>
      <c r="AE2138" s="136" t="e">
        <f t="shared" si="446"/>
        <v>#N/A</v>
      </c>
    </row>
    <row r="2139" spans="1:31">
      <c r="A2139" s="67" t="str">
        <f t="shared" si="434"/>
        <v/>
      </c>
      <c r="B2139" s="65">
        <f t="shared" si="437"/>
        <v>2116</v>
      </c>
      <c r="C2139" s="68" t="str">
        <f t="shared" si="438"/>
        <v/>
      </c>
      <c r="D2139" s="69"/>
      <c r="E2139" s="56"/>
      <c r="F2139" s="65" t="e">
        <f>VLOOKUP(E2139,'Trimming log'!$F$5:$V$5000,2,FALSE)</f>
        <v>#N/A</v>
      </c>
      <c r="G2139" s="65" t="e">
        <f>VLOOKUP(E2139,'Trimming log'!$F$5:$V$5000,3,FALSE)</f>
        <v>#N/A</v>
      </c>
      <c r="H2139" s="508" t="e">
        <f>VLOOKUP(E2139,'Trimming log'!$F$5:$V$5000,4,FALSE)</f>
        <v>#N/A</v>
      </c>
      <c r="I2139" s="65" t="e">
        <f>VLOOKUP(E2139,'Trimming log'!$F$5:$V$5000,5,FALSE)</f>
        <v>#N/A</v>
      </c>
      <c r="J2139" s="65" t="e">
        <f>VLOOKUP(E2139,'Trimming log'!$F$5:$V$5000,6,FALSE)</f>
        <v>#N/A</v>
      </c>
      <c r="K2139" s="65" t="e">
        <f>VLOOKUP(E2139,'Trimming log'!$F$5:$V$5000,7,FALSE)</f>
        <v>#N/A</v>
      </c>
      <c r="L2139" s="65" t="e">
        <f>VLOOKUP(E2139,'Trimming log'!$F$5:$V$5000,8,FALSE)</f>
        <v>#N/A</v>
      </c>
      <c r="M2139" s="65" t="e">
        <f>VLOOKUP(E2139,'Trimming log'!$F$5:$V$5000,9,FALSE)</f>
        <v>#N/A</v>
      </c>
      <c r="N2139" s="507" t="e">
        <f>VLOOKUP(E2139,'Trimming log'!$F$5:$V$5000,10,FALSE)</f>
        <v>#N/A</v>
      </c>
      <c r="O2139" s="65" t="e">
        <f>VLOOKUP(E2139,'Trimming log'!$F$5:$V$5000,11,FALSE)</f>
        <v>#N/A</v>
      </c>
      <c r="P2139" s="65" t="e">
        <f>VLOOKUP(E2139,'Trimming log'!$F$5:$V$5000,12,FALSE)</f>
        <v>#N/A</v>
      </c>
      <c r="Q2139" s="65" t="e">
        <f>VLOOKUP(E2139,'Trimming log'!$F$5:$V$5000,13,FALSE)</f>
        <v>#N/A</v>
      </c>
      <c r="R2139" s="65" t="e">
        <f>VLOOKUP(E2139,'Trimming log'!$F$5:$V$5000,14,FALSE)</f>
        <v>#N/A</v>
      </c>
      <c r="S2139" s="65" t="e">
        <f>VLOOKUP(E2139,'Trimming log'!$F$5:$V$5000,15,FALSE)</f>
        <v>#N/A</v>
      </c>
      <c r="T2139" s="65" t="e">
        <f t="shared" si="435"/>
        <v>#N/A</v>
      </c>
      <c r="U2139" s="491" t="str">
        <f t="shared" si="436"/>
        <v/>
      </c>
      <c r="V2139" s="74">
        <f t="shared" si="439"/>
        <v>0</v>
      </c>
      <c r="W2139" s="134">
        <f t="shared" si="440"/>
        <v>0</v>
      </c>
      <c r="X2139" s="134" t="e">
        <f>VLOOKUP(E2139,'Trimming log'!$F$5:$Y$5000,19,FALSE)</f>
        <v>#N/A</v>
      </c>
      <c r="Y2139" s="134" t="e">
        <f>VLOOKUP(E2139,'Trimming log'!$F$5:$Y$5000,20,FALSE)</f>
        <v>#N/A</v>
      </c>
      <c r="Z2139" s="135" t="e">
        <f t="shared" si="441"/>
        <v>#N/A</v>
      </c>
      <c r="AA2139" s="135" t="e">
        <f t="shared" si="442"/>
        <v>#N/A</v>
      </c>
      <c r="AB2139" s="136" t="e">
        <f t="shared" si="443"/>
        <v>#N/A</v>
      </c>
      <c r="AC2139" s="136" t="e">
        <f t="shared" si="444"/>
        <v>#N/A</v>
      </c>
      <c r="AD2139" s="136" t="e">
        <f t="shared" si="445"/>
        <v>#N/A</v>
      </c>
      <c r="AE2139" s="136" t="e">
        <f t="shared" si="446"/>
        <v>#N/A</v>
      </c>
    </row>
    <row r="2140" spans="1:31">
      <c r="A2140" s="67" t="str">
        <f t="shared" si="434"/>
        <v/>
      </c>
      <c r="B2140" s="65">
        <f t="shared" si="437"/>
        <v>2117</v>
      </c>
      <c r="C2140" s="68" t="str">
        <f t="shared" si="438"/>
        <v/>
      </c>
      <c r="D2140" s="69"/>
      <c r="E2140" s="56"/>
      <c r="F2140" s="65" t="e">
        <f>VLOOKUP(E2140,'Trimming log'!$F$5:$V$5000,2,FALSE)</f>
        <v>#N/A</v>
      </c>
      <c r="G2140" s="65" t="e">
        <f>VLOOKUP(E2140,'Trimming log'!$F$5:$V$5000,3,FALSE)</f>
        <v>#N/A</v>
      </c>
      <c r="H2140" s="508" t="e">
        <f>VLOOKUP(E2140,'Trimming log'!$F$5:$V$5000,4,FALSE)</f>
        <v>#N/A</v>
      </c>
      <c r="I2140" s="65" t="e">
        <f>VLOOKUP(E2140,'Trimming log'!$F$5:$V$5000,5,FALSE)</f>
        <v>#N/A</v>
      </c>
      <c r="J2140" s="65" t="e">
        <f>VLOOKUP(E2140,'Trimming log'!$F$5:$V$5000,6,FALSE)</f>
        <v>#N/A</v>
      </c>
      <c r="K2140" s="65" t="e">
        <f>VLOOKUP(E2140,'Trimming log'!$F$5:$V$5000,7,FALSE)</f>
        <v>#N/A</v>
      </c>
      <c r="L2140" s="65" t="e">
        <f>VLOOKUP(E2140,'Trimming log'!$F$5:$V$5000,8,FALSE)</f>
        <v>#N/A</v>
      </c>
      <c r="M2140" s="65" t="e">
        <f>VLOOKUP(E2140,'Trimming log'!$F$5:$V$5000,9,FALSE)</f>
        <v>#N/A</v>
      </c>
      <c r="N2140" s="507" t="e">
        <f>VLOOKUP(E2140,'Trimming log'!$F$5:$V$5000,10,FALSE)</f>
        <v>#N/A</v>
      </c>
      <c r="O2140" s="65" t="e">
        <f>VLOOKUP(E2140,'Trimming log'!$F$5:$V$5000,11,FALSE)</f>
        <v>#N/A</v>
      </c>
      <c r="P2140" s="65" t="e">
        <f>VLOOKUP(E2140,'Trimming log'!$F$5:$V$5000,12,FALSE)</f>
        <v>#N/A</v>
      </c>
      <c r="Q2140" s="65" t="e">
        <f>VLOOKUP(E2140,'Trimming log'!$F$5:$V$5000,13,FALSE)</f>
        <v>#N/A</v>
      </c>
      <c r="R2140" s="65" t="e">
        <f>VLOOKUP(E2140,'Trimming log'!$F$5:$V$5000,14,FALSE)</f>
        <v>#N/A</v>
      </c>
      <c r="S2140" s="65" t="e">
        <f>VLOOKUP(E2140,'Trimming log'!$F$5:$V$5000,15,FALSE)</f>
        <v>#N/A</v>
      </c>
      <c r="T2140" s="65" t="e">
        <f t="shared" si="435"/>
        <v>#N/A</v>
      </c>
      <c r="U2140" s="491" t="str">
        <f t="shared" si="436"/>
        <v/>
      </c>
      <c r="V2140" s="74">
        <f t="shared" si="439"/>
        <v>0</v>
      </c>
      <c r="W2140" s="134">
        <f t="shared" si="440"/>
        <v>0</v>
      </c>
      <c r="X2140" s="134" t="e">
        <f>VLOOKUP(E2140,'Trimming log'!$F$5:$Y$5000,19,FALSE)</f>
        <v>#N/A</v>
      </c>
      <c r="Y2140" s="134" t="e">
        <f>VLOOKUP(E2140,'Trimming log'!$F$5:$Y$5000,20,FALSE)</f>
        <v>#N/A</v>
      </c>
      <c r="Z2140" s="135" t="e">
        <f t="shared" si="441"/>
        <v>#N/A</v>
      </c>
      <c r="AA2140" s="135" t="e">
        <f t="shared" si="442"/>
        <v>#N/A</v>
      </c>
      <c r="AB2140" s="136" t="e">
        <f t="shared" si="443"/>
        <v>#N/A</v>
      </c>
      <c r="AC2140" s="136" t="e">
        <f t="shared" si="444"/>
        <v>#N/A</v>
      </c>
      <c r="AD2140" s="136" t="e">
        <f t="shared" si="445"/>
        <v>#N/A</v>
      </c>
      <c r="AE2140" s="136" t="e">
        <f t="shared" si="446"/>
        <v>#N/A</v>
      </c>
    </row>
    <row r="2141" spans="1:31">
      <c r="A2141" s="67" t="str">
        <f t="shared" si="434"/>
        <v/>
      </c>
      <c r="B2141" s="65">
        <f t="shared" si="437"/>
        <v>2118</v>
      </c>
      <c r="C2141" s="68" t="str">
        <f t="shared" si="438"/>
        <v/>
      </c>
      <c r="D2141" s="69"/>
      <c r="E2141" s="56"/>
      <c r="F2141" s="65" t="e">
        <f>VLOOKUP(E2141,'Trimming log'!$F$5:$V$5000,2,FALSE)</f>
        <v>#N/A</v>
      </c>
      <c r="G2141" s="65" t="e">
        <f>VLOOKUP(E2141,'Trimming log'!$F$5:$V$5000,3,FALSE)</f>
        <v>#N/A</v>
      </c>
      <c r="H2141" s="508" t="e">
        <f>VLOOKUP(E2141,'Trimming log'!$F$5:$V$5000,4,FALSE)</f>
        <v>#N/A</v>
      </c>
      <c r="I2141" s="65" t="e">
        <f>VLOOKUP(E2141,'Trimming log'!$F$5:$V$5000,5,FALSE)</f>
        <v>#N/A</v>
      </c>
      <c r="J2141" s="65" t="e">
        <f>VLOOKUP(E2141,'Trimming log'!$F$5:$V$5000,6,FALSE)</f>
        <v>#N/A</v>
      </c>
      <c r="K2141" s="65" t="e">
        <f>VLOOKUP(E2141,'Trimming log'!$F$5:$V$5000,7,FALSE)</f>
        <v>#N/A</v>
      </c>
      <c r="L2141" s="65" t="e">
        <f>VLOOKUP(E2141,'Trimming log'!$F$5:$V$5000,8,FALSE)</f>
        <v>#N/A</v>
      </c>
      <c r="M2141" s="65" t="e">
        <f>VLOOKUP(E2141,'Trimming log'!$F$5:$V$5000,9,FALSE)</f>
        <v>#N/A</v>
      </c>
      <c r="N2141" s="507" t="e">
        <f>VLOOKUP(E2141,'Trimming log'!$F$5:$V$5000,10,FALSE)</f>
        <v>#N/A</v>
      </c>
      <c r="O2141" s="65" t="e">
        <f>VLOOKUP(E2141,'Trimming log'!$F$5:$V$5000,11,FALSE)</f>
        <v>#N/A</v>
      </c>
      <c r="P2141" s="65" t="e">
        <f>VLOOKUP(E2141,'Trimming log'!$F$5:$V$5000,12,FALSE)</f>
        <v>#N/A</v>
      </c>
      <c r="Q2141" s="65" t="e">
        <f>VLOOKUP(E2141,'Trimming log'!$F$5:$V$5000,13,FALSE)</f>
        <v>#N/A</v>
      </c>
      <c r="R2141" s="65" t="e">
        <f>VLOOKUP(E2141,'Trimming log'!$F$5:$V$5000,14,FALSE)</f>
        <v>#N/A</v>
      </c>
      <c r="S2141" s="65" t="e">
        <f>VLOOKUP(E2141,'Trimming log'!$F$5:$V$5000,15,FALSE)</f>
        <v>#N/A</v>
      </c>
      <c r="T2141" s="65" t="e">
        <f t="shared" si="435"/>
        <v>#N/A</v>
      </c>
      <c r="U2141" s="491" t="str">
        <f t="shared" si="436"/>
        <v/>
      </c>
      <c r="V2141" s="74">
        <f t="shared" si="439"/>
        <v>0</v>
      </c>
      <c r="W2141" s="134">
        <f t="shared" si="440"/>
        <v>0</v>
      </c>
      <c r="X2141" s="134" t="e">
        <f>VLOOKUP(E2141,'Trimming log'!$F$5:$Y$5000,19,FALSE)</f>
        <v>#N/A</v>
      </c>
      <c r="Y2141" s="134" t="e">
        <f>VLOOKUP(E2141,'Trimming log'!$F$5:$Y$5000,20,FALSE)</f>
        <v>#N/A</v>
      </c>
      <c r="Z2141" s="135" t="e">
        <f t="shared" si="441"/>
        <v>#N/A</v>
      </c>
      <c r="AA2141" s="135" t="e">
        <f t="shared" si="442"/>
        <v>#N/A</v>
      </c>
      <c r="AB2141" s="136" t="e">
        <f t="shared" si="443"/>
        <v>#N/A</v>
      </c>
      <c r="AC2141" s="136" t="e">
        <f t="shared" si="444"/>
        <v>#N/A</v>
      </c>
      <c r="AD2141" s="136" t="e">
        <f t="shared" si="445"/>
        <v>#N/A</v>
      </c>
      <c r="AE2141" s="136" t="e">
        <f t="shared" si="446"/>
        <v>#N/A</v>
      </c>
    </row>
    <row r="2142" spans="1:31">
      <c r="A2142" s="67" t="str">
        <f t="shared" si="434"/>
        <v/>
      </c>
      <c r="B2142" s="65">
        <f t="shared" si="437"/>
        <v>2119</v>
      </c>
      <c r="C2142" s="68" t="str">
        <f t="shared" si="438"/>
        <v/>
      </c>
      <c r="D2142" s="69"/>
      <c r="E2142" s="56"/>
      <c r="F2142" s="65" t="e">
        <f>VLOOKUP(E2142,'Trimming log'!$F$5:$V$5000,2,FALSE)</f>
        <v>#N/A</v>
      </c>
      <c r="G2142" s="65" t="e">
        <f>VLOOKUP(E2142,'Trimming log'!$F$5:$V$5000,3,FALSE)</f>
        <v>#N/A</v>
      </c>
      <c r="H2142" s="508" t="e">
        <f>VLOOKUP(E2142,'Trimming log'!$F$5:$V$5000,4,FALSE)</f>
        <v>#N/A</v>
      </c>
      <c r="I2142" s="65" t="e">
        <f>VLOOKUP(E2142,'Trimming log'!$F$5:$V$5000,5,FALSE)</f>
        <v>#N/A</v>
      </c>
      <c r="J2142" s="65" t="e">
        <f>VLOOKUP(E2142,'Trimming log'!$F$5:$V$5000,6,FALSE)</f>
        <v>#N/A</v>
      </c>
      <c r="K2142" s="65" t="e">
        <f>VLOOKUP(E2142,'Trimming log'!$F$5:$V$5000,7,FALSE)</f>
        <v>#N/A</v>
      </c>
      <c r="L2142" s="65" t="e">
        <f>VLOOKUP(E2142,'Trimming log'!$F$5:$V$5000,8,FALSE)</f>
        <v>#N/A</v>
      </c>
      <c r="M2142" s="65" t="e">
        <f>VLOOKUP(E2142,'Trimming log'!$F$5:$V$5000,9,FALSE)</f>
        <v>#N/A</v>
      </c>
      <c r="N2142" s="507" t="e">
        <f>VLOOKUP(E2142,'Trimming log'!$F$5:$V$5000,10,FALSE)</f>
        <v>#N/A</v>
      </c>
      <c r="O2142" s="65" t="e">
        <f>VLOOKUP(E2142,'Trimming log'!$F$5:$V$5000,11,FALSE)</f>
        <v>#N/A</v>
      </c>
      <c r="P2142" s="65" t="e">
        <f>VLOOKUP(E2142,'Trimming log'!$F$5:$V$5000,12,FALSE)</f>
        <v>#N/A</v>
      </c>
      <c r="Q2142" s="65" t="e">
        <f>VLOOKUP(E2142,'Trimming log'!$F$5:$V$5000,13,FALSE)</f>
        <v>#N/A</v>
      </c>
      <c r="R2142" s="65" t="e">
        <f>VLOOKUP(E2142,'Trimming log'!$F$5:$V$5000,14,FALSE)</f>
        <v>#N/A</v>
      </c>
      <c r="S2142" s="65" t="e">
        <f>VLOOKUP(E2142,'Trimming log'!$F$5:$V$5000,15,FALSE)</f>
        <v>#N/A</v>
      </c>
      <c r="T2142" s="65" t="e">
        <f t="shared" si="435"/>
        <v>#N/A</v>
      </c>
      <c r="U2142" s="491" t="str">
        <f t="shared" si="436"/>
        <v/>
      </c>
      <c r="V2142" s="74">
        <f t="shared" si="439"/>
        <v>0</v>
      </c>
      <c r="W2142" s="134">
        <f t="shared" si="440"/>
        <v>0</v>
      </c>
      <c r="X2142" s="134" t="e">
        <f>VLOOKUP(E2142,'Trimming log'!$F$5:$Y$5000,19,FALSE)</f>
        <v>#N/A</v>
      </c>
      <c r="Y2142" s="134" t="e">
        <f>VLOOKUP(E2142,'Trimming log'!$F$5:$Y$5000,20,FALSE)</f>
        <v>#N/A</v>
      </c>
      <c r="Z2142" s="135" t="e">
        <f t="shared" si="441"/>
        <v>#N/A</v>
      </c>
      <c r="AA2142" s="135" t="e">
        <f t="shared" si="442"/>
        <v>#N/A</v>
      </c>
      <c r="AB2142" s="136" t="e">
        <f t="shared" si="443"/>
        <v>#N/A</v>
      </c>
      <c r="AC2142" s="136" t="e">
        <f t="shared" si="444"/>
        <v>#N/A</v>
      </c>
      <c r="AD2142" s="136" t="e">
        <f t="shared" si="445"/>
        <v>#N/A</v>
      </c>
      <c r="AE2142" s="136" t="e">
        <f t="shared" si="446"/>
        <v>#N/A</v>
      </c>
    </row>
    <row r="2143" spans="1:31">
      <c r="A2143" s="67" t="str">
        <f t="shared" si="434"/>
        <v/>
      </c>
      <c r="B2143" s="65">
        <f t="shared" si="437"/>
        <v>2120</v>
      </c>
      <c r="C2143" s="68" t="str">
        <f t="shared" si="438"/>
        <v/>
      </c>
      <c r="D2143" s="69"/>
      <c r="E2143" s="56"/>
      <c r="F2143" s="65" t="e">
        <f>VLOOKUP(E2143,'Trimming log'!$F$5:$V$5000,2,FALSE)</f>
        <v>#N/A</v>
      </c>
      <c r="G2143" s="65" t="e">
        <f>VLOOKUP(E2143,'Trimming log'!$F$5:$V$5000,3,FALSE)</f>
        <v>#N/A</v>
      </c>
      <c r="H2143" s="508" t="e">
        <f>VLOOKUP(E2143,'Trimming log'!$F$5:$V$5000,4,FALSE)</f>
        <v>#N/A</v>
      </c>
      <c r="I2143" s="65" t="e">
        <f>VLOOKUP(E2143,'Trimming log'!$F$5:$V$5000,5,FALSE)</f>
        <v>#N/A</v>
      </c>
      <c r="J2143" s="65" t="e">
        <f>VLOOKUP(E2143,'Trimming log'!$F$5:$V$5000,6,FALSE)</f>
        <v>#N/A</v>
      </c>
      <c r="K2143" s="65" t="e">
        <f>VLOOKUP(E2143,'Trimming log'!$F$5:$V$5000,7,FALSE)</f>
        <v>#N/A</v>
      </c>
      <c r="L2143" s="65" t="e">
        <f>VLOOKUP(E2143,'Trimming log'!$F$5:$V$5000,8,FALSE)</f>
        <v>#N/A</v>
      </c>
      <c r="M2143" s="65" t="e">
        <f>VLOOKUP(E2143,'Trimming log'!$F$5:$V$5000,9,FALSE)</f>
        <v>#N/A</v>
      </c>
      <c r="N2143" s="507" t="e">
        <f>VLOOKUP(E2143,'Trimming log'!$F$5:$V$5000,10,FALSE)</f>
        <v>#N/A</v>
      </c>
      <c r="O2143" s="65" t="e">
        <f>VLOOKUP(E2143,'Trimming log'!$F$5:$V$5000,11,FALSE)</f>
        <v>#N/A</v>
      </c>
      <c r="P2143" s="65" t="e">
        <f>VLOOKUP(E2143,'Trimming log'!$F$5:$V$5000,12,FALSE)</f>
        <v>#N/A</v>
      </c>
      <c r="Q2143" s="65" t="e">
        <f>VLOOKUP(E2143,'Trimming log'!$F$5:$V$5000,13,FALSE)</f>
        <v>#N/A</v>
      </c>
      <c r="R2143" s="65" t="e">
        <f>VLOOKUP(E2143,'Trimming log'!$F$5:$V$5000,14,FALSE)</f>
        <v>#N/A</v>
      </c>
      <c r="S2143" s="65" t="e">
        <f>VLOOKUP(E2143,'Trimming log'!$F$5:$V$5000,15,FALSE)</f>
        <v>#N/A</v>
      </c>
      <c r="T2143" s="65" t="e">
        <f t="shared" si="435"/>
        <v>#N/A</v>
      </c>
      <c r="U2143" s="491" t="str">
        <f t="shared" si="436"/>
        <v/>
      </c>
      <c r="V2143" s="74">
        <f t="shared" si="439"/>
        <v>0</v>
      </c>
      <c r="W2143" s="134">
        <f t="shared" si="440"/>
        <v>0</v>
      </c>
      <c r="X2143" s="134" t="e">
        <f>VLOOKUP(E2143,'Trimming log'!$F$5:$Y$5000,19,FALSE)</f>
        <v>#N/A</v>
      </c>
      <c r="Y2143" s="134" t="e">
        <f>VLOOKUP(E2143,'Trimming log'!$F$5:$Y$5000,20,FALSE)</f>
        <v>#N/A</v>
      </c>
      <c r="Z2143" s="135" t="e">
        <f t="shared" si="441"/>
        <v>#N/A</v>
      </c>
      <c r="AA2143" s="135" t="e">
        <f t="shared" si="442"/>
        <v>#N/A</v>
      </c>
      <c r="AB2143" s="136" t="e">
        <f t="shared" si="443"/>
        <v>#N/A</v>
      </c>
      <c r="AC2143" s="136" t="e">
        <f t="shared" si="444"/>
        <v>#N/A</v>
      </c>
      <c r="AD2143" s="136" t="e">
        <f t="shared" si="445"/>
        <v>#N/A</v>
      </c>
      <c r="AE2143" s="136" t="e">
        <f t="shared" si="446"/>
        <v>#N/A</v>
      </c>
    </row>
    <row r="2144" spans="1:31">
      <c r="A2144" s="67" t="str">
        <f t="shared" si="434"/>
        <v/>
      </c>
      <c r="B2144" s="65">
        <f t="shared" si="437"/>
        <v>2121</v>
      </c>
      <c r="C2144" s="68" t="str">
        <f t="shared" si="438"/>
        <v/>
      </c>
      <c r="D2144" s="69"/>
      <c r="E2144" s="56"/>
      <c r="F2144" s="65" t="e">
        <f>VLOOKUP(E2144,'Trimming log'!$F$5:$V$5000,2,FALSE)</f>
        <v>#N/A</v>
      </c>
      <c r="G2144" s="65" t="e">
        <f>VLOOKUP(E2144,'Trimming log'!$F$5:$V$5000,3,FALSE)</f>
        <v>#N/A</v>
      </c>
      <c r="H2144" s="508" t="e">
        <f>VLOOKUP(E2144,'Trimming log'!$F$5:$V$5000,4,FALSE)</f>
        <v>#N/A</v>
      </c>
      <c r="I2144" s="65" t="e">
        <f>VLOOKUP(E2144,'Trimming log'!$F$5:$V$5000,5,FALSE)</f>
        <v>#N/A</v>
      </c>
      <c r="J2144" s="65" t="e">
        <f>VLOOKUP(E2144,'Trimming log'!$F$5:$V$5000,6,FALSE)</f>
        <v>#N/A</v>
      </c>
      <c r="K2144" s="65" t="e">
        <f>VLOOKUP(E2144,'Trimming log'!$F$5:$V$5000,7,FALSE)</f>
        <v>#N/A</v>
      </c>
      <c r="L2144" s="65" t="e">
        <f>VLOOKUP(E2144,'Trimming log'!$F$5:$V$5000,8,FALSE)</f>
        <v>#N/A</v>
      </c>
      <c r="M2144" s="65" t="e">
        <f>VLOOKUP(E2144,'Trimming log'!$F$5:$V$5000,9,FALSE)</f>
        <v>#N/A</v>
      </c>
      <c r="N2144" s="507" t="e">
        <f>VLOOKUP(E2144,'Trimming log'!$F$5:$V$5000,10,FALSE)</f>
        <v>#N/A</v>
      </c>
      <c r="O2144" s="65" t="e">
        <f>VLOOKUP(E2144,'Trimming log'!$F$5:$V$5000,11,FALSE)</f>
        <v>#N/A</v>
      </c>
      <c r="P2144" s="65" t="e">
        <f>VLOOKUP(E2144,'Trimming log'!$F$5:$V$5000,12,FALSE)</f>
        <v>#N/A</v>
      </c>
      <c r="Q2144" s="65" t="e">
        <f>VLOOKUP(E2144,'Trimming log'!$F$5:$V$5000,13,FALSE)</f>
        <v>#N/A</v>
      </c>
      <c r="R2144" s="65" t="e">
        <f>VLOOKUP(E2144,'Trimming log'!$F$5:$V$5000,14,FALSE)</f>
        <v>#N/A</v>
      </c>
      <c r="S2144" s="65" t="e">
        <f>VLOOKUP(E2144,'Trimming log'!$F$5:$V$5000,15,FALSE)</f>
        <v>#N/A</v>
      </c>
      <c r="T2144" s="65" t="e">
        <f t="shared" si="435"/>
        <v>#N/A</v>
      </c>
      <c r="U2144" s="491" t="str">
        <f t="shared" si="436"/>
        <v/>
      </c>
      <c r="V2144" s="74">
        <f t="shared" si="439"/>
        <v>0</v>
      </c>
      <c r="W2144" s="134">
        <f t="shared" si="440"/>
        <v>0</v>
      </c>
      <c r="X2144" s="134" t="e">
        <f>VLOOKUP(E2144,'Trimming log'!$F$5:$Y$5000,19,FALSE)</f>
        <v>#N/A</v>
      </c>
      <c r="Y2144" s="134" t="e">
        <f>VLOOKUP(E2144,'Trimming log'!$F$5:$Y$5000,20,FALSE)</f>
        <v>#N/A</v>
      </c>
      <c r="Z2144" s="135" t="e">
        <f t="shared" si="441"/>
        <v>#N/A</v>
      </c>
      <c r="AA2144" s="135" t="e">
        <f t="shared" si="442"/>
        <v>#N/A</v>
      </c>
      <c r="AB2144" s="136" t="e">
        <f t="shared" si="443"/>
        <v>#N/A</v>
      </c>
      <c r="AC2144" s="136" t="e">
        <f t="shared" si="444"/>
        <v>#N/A</v>
      </c>
      <c r="AD2144" s="136" t="e">
        <f t="shared" si="445"/>
        <v>#N/A</v>
      </c>
      <c r="AE2144" s="136" t="e">
        <f t="shared" si="446"/>
        <v>#N/A</v>
      </c>
    </row>
    <row r="2145" spans="1:31">
      <c r="A2145" s="67" t="str">
        <f t="shared" si="434"/>
        <v/>
      </c>
      <c r="B2145" s="65">
        <f t="shared" si="437"/>
        <v>2122</v>
      </c>
      <c r="C2145" s="68" t="str">
        <f t="shared" si="438"/>
        <v/>
      </c>
      <c r="D2145" s="69"/>
      <c r="E2145" s="56"/>
      <c r="F2145" s="65" t="e">
        <f>VLOOKUP(E2145,'Trimming log'!$F$5:$V$5000,2,FALSE)</f>
        <v>#N/A</v>
      </c>
      <c r="G2145" s="65" t="e">
        <f>VLOOKUP(E2145,'Trimming log'!$F$5:$V$5000,3,FALSE)</f>
        <v>#N/A</v>
      </c>
      <c r="H2145" s="508" t="e">
        <f>VLOOKUP(E2145,'Trimming log'!$F$5:$V$5000,4,FALSE)</f>
        <v>#N/A</v>
      </c>
      <c r="I2145" s="65" t="e">
        <f>VLOOKUP(E2145,'Trimming log'!$F$5:$V$5000,5,FALSE)</f>
        <v>#N/A</v>
      </c>
      <c r="J2145" s="65" t="e">
        <f>VLOOKUP(E2145,'Trimming log'!$F$5:$V$5000,6,FALSE)</f>
        <v>#N/A</v>
      </c>
      <c r="K2145" s="65" t="e">
        <f>VLOOKUP(E2145,'Trimming log'!$F$5:$V$5000,7,FALSE)</f>
        <v>#N/A</v>
      </c>
      <c r="L2145" s="65" t="e">
        <f>VLOOKUP(E2145,'Trimming log'!$F$5:$V$5000,8,FALSE)</f>
        <v>#N/A</v>
      </c>
      <c r="M2145" s="65" t="e">
        <f>VLOOKUP(E2145,'Trimming log'!$F$5:$V$5000,9,FALSE)</f>
        <v>#N/A</v>
      </c>
      <c r="N2145" s="507" t="e">
        <f>VLOOKUP(E2145,'Trimming log'!$F$5:$V$5000,10,FALSE)</f>
        <v>#N/A</v>
      </c>
      <c r="O2145" s="65" t="e">
        <f>VLOOKUP(E2145,'Trimming log'!$F$5:$V$5000,11,FALSE)</f>
        <v>#N/A</v>
      </c>
      <c r="P2145" s="65" t="e">
        <f>VLOOKUP(E2145,'Trimming log'!$F$5:$V$5000,12,FALSE)</f>
        <v>#N/A</v>
      </c>
      <c r="Q2145" s="65" t="e">
        <f>VLOOKUP(E2145,'Trimming log'!$F$5:$V$5000,13,FALSE)</f>
        <v>#N/A</v>
      </c>
      <c r="R2145" s="65" t="e">
        <f>VLOOKUP(E2145,'Trimming log'!$F$5:$V$5000,14,FALSE)</f>
        <v>#N/A</v>
      </c>
      <c r="S2145" s="65" t="e">
        <f>VLOOKUP(E2145,'Trimming log'!$F$5:$V$5000,15,FALSE)</f>
        <v>#N/A</v>
      </c>
      <c r="T2145" s="65" t="e">
        <f t="shared" si="435"/>
        <v>#N/A</v>
      </c>
      <c r="U2145" s="491" t="str">
        <f t="shared" si="436"/>
        <v/>
      </c>
      <c r="V2145" s="74">
        <f t="shared" si="439"/>
        <v>0</v>
      </c>
      <c r="W2145" s="134">
        <f t="shared" si="440"/>
        <v>0</v>
      </c>
      <c r="X2145" s="134" t="e">
        <f>VLOOKUP(E2145,'Trimming log'!$F$5:$Y$5000,19,FALSE)</f>
        <v>#N/A</v>
      </c>
      <c r="Y2145" s="134" t="e">
        <f>VLOOKUP(E2145,'Trimming log'!$F$5:$Y$5000,20,FALSE)</f>
        <v>#N/A</v>
      </c>
      <c r="Z2145" s="135" t="e">
        <f t="shared" si="441"/>
        <v>#N/A</v>
      </c>
      <c r="AA2145" s="135" t="e">
        <f t="shared" si="442"/>
        <v>#N/A</v>
      </c>
      <c r="AB2145" s="136" t="e">
        <f t="shared" si="443"/>
        <v>#N/A</v>
      </c>
      <c r="AC2145" s="136" t="e">
        <f t="shared" si="444"/>
        <v>#N/A</v>
      </c>
      <c r="AD2145" s="136" t="e">
        <f t="shared" si="445"/>
        <v>#N/A</v>
      </c>
      <c r="AE2145" s="136" t="e">
        <f t="shared" si="446"/>
        <v>#N/A</v>
      </c>
    </row>
    <row r="2146" spans="1:31">
      <c r="A2146" s="67" t="str">
        <f t="shared" si="434"/>
        <v/>
      </c>
      <c r="B2146" s="65">
        <f t="shared" si="437"/>
        <v>2123</v>
      </c>
      <c r="C2146" s="68" t="str">
        <f t="shared" si="438"/>
        <v/>
      </c>
      <c r="D2146" s="69"/>
      <c r="E2146" s="56"/>
      <c r="F2146" s="65" t="e">
        <f>VLOOKUP(E2146,'Trimming log'!$F$5:$V$5000,2,FALSE)</f>
        <v>#N/A</v>
      </c>
      <c r="G2146" s="65" t="e">
        <f>VLOOKUP(E2146,'Trimming log'!$F$5:$V$5000,3,FALSE)</f>
        <v>#N/A</v>
      </c>
      <c r="H2146" s="508" t="e">
        <f>VLOOKUP(E2146,'Trimming log'!$F$5:$V$5000,4,FALSE)</f>
        <v>#N/A</v>
      </c>
      <c r="I2146" s="65" t="e">
        <f>VLOOKUP(E2146,'Trimming log'!$F$5:$V$5000,5,FALSE)</f>
        <v>#N/A</v>
      </c>
      <c r="J2146" s="65" t="e">
        <f>VLOOKUP(E2146,'Trimming log'!$F$5:$V$5000,6,FALSE)</f>
        <v>#N/A</v>
      </c>
      <c r="K2146" s="65" t="e">
        <f>VLOOKUP(E2146,'Trimming log'!$F$5:$V$5000,7,FALSE)</f>
        <v>#N/A</v>
      </c>
      <c r="L2146" s="65" t="e">
        <f>VLOOKUP(E2146,'Trimming log'!$F$5:$V$5000,8,FALSE)</f>
        <v>#N/A</v>
      </c>
      <c r="M2146" s="65" t="e">
        <f>VLOOKUP(E2146,'Trimming log'!$F$5:$V$5000,9,FALSE)</f>
        <v>#N/A</v>
      </c>
      <c r="N2146" s="507" t="e">
        <f>VLOOKUP(E2146,'Trimming log'!$F$5:$V$5000,10,FALSE)</f>
        <v>#N/A</v>
      </c>
      <c r="O2146" s="65" t="e">
        <f>VLOOKUP(E2146,'Trimming log'!$F$5:$V$5000,11,FALSE)</f>
        <v>#N/A</v>
      </c>
      <c r="P2146" s="65" t="e">
        <f>VLOOKUP(E2146,'Trimming log'!$F$5:$V$5000,12,FALSE)</f>
        <v>#N/A</v>
      </c>
      <c r="Q2146" s="65" t="e">
        <f>VLOOKUP(E2146,'Trimming log'!$F$5:$V$5000,13,FALSE)</f>
        <v>#N/A</v>
      </c>
      <c r="R2146" s="65" t="e">
        <f>VLOOKUP(E2146,'Trimming log'!$F$5:$V$5000,14,FALSE)</f>
        <v>#N/A</v>
      </c>
      <c r="S2146" s="65" t="e">
        <f>VLOOKUP(E2146,'Trimming log'!$F$5:$V$5000,15,FALSE)</f>
        <v>#N/A</v>
      </c>
      <c r="T2146" s="65" t="e">
        <f t="shared" si="435"/>
        <v>#N/A</v>
      </c>
      <c r="U2146" s="491" t="str">
        <f t="shared" si="436"/>
        <v/>
      </c>
      <c r="V2146" s="74">
        <f t="shared" si="439"/>
        <v>0</v>
      </c>
      <c r="W2146" s="134">
        <f t="shared" si="440"/>
        <v>0</v>
      </c>
      <c r="X2146" s="134" t="e">
        <f>VLOOKUP(E2146,'Trimming log'!$F$5:$Y$5000,19,FALSE)</f>
        <v>#N/A</v>
      </c>
      <c r="Y2146" s="134" t="e">
        <f>VLOOKUP(E2146,'Trimming log'!$F$5:$Y$5000,20,FALSE)</f>
        <v>#N/A</v>
      </c>
      <c r="Z2146" s="135" t="e">
        <f t="shared" si="441"/>
        <v>#N/A</v>
      </c>
      <c r="AA2146" s="135" t="e">
        <f t="shared" si="442"/>
        <v>#N/A</v>
      </c>
      <c r="AB2146" s="136" t="e">
        <f t="shared" si="443"/>
        <v>#N/A</v>
      </c>
      <c r="AC2146" s="136" t="e">
        <f t="shared" si="444"/>
        <v>#N/A</v>
      </c>
      <c r="AD2146" s="136" t="e">
        <f t="shared" si="445"/>
        <v>#N/A</v>
      </c>
      <c r="AE2146" s="136" t="e">
        <f t="shared" si="446"/>
        <v>#N/A</v>
      </c>
    </row>
    <row r="2147" spans="1:31">
      <c r="A2147" s="67" t="str">
        <f t="shared" si="434"/>
        <v/>
      </c>
      <c r="B2147" s="65">
        <f t="shared" si="437"/>
        <v>2124</v>
      </c>
      <c r="C2147" s="68" t="str">
        <f t="shared" si="438"/>
        <v/>
      </c>
      <c r="D2147" s="69"/>
      <c r="E2147" s="56"/>
      <c r="F2147" s="65" t="e">
        <f>VLOOKUP(E2147,'Trimming log'!$F$5:$V$5000,2,FALSE)</f>
        <v>#N/A</v>
      </c>
      <c r="G2147" s="65" t="e">
        <f>VLOOKUP(E2147,'Trimming log'!$F$5:$V$5000,3,FALSE)</f>
        <v>#N/A</v>
      </c>
      <c r="H2147" s="508" t="e">
        <f>VLOOKUP(E2147,'Trimming log'!$F$5:$V$5000,4,FALSE)</f>
        <v>#N/A</v>
      </c>
      <c r="I2147" s="65" t="e">
        <f>VLOOKUP(E2147,'Trimming log'!$F$5:$V$5000,5,FALSE)</f>
        <v>#N/A</v>
      </c>
      <c r="J2147" s="65" t="e">
        <f>VLOOKUP(E2147,'Trimming log'!$F$5:$V$5000,6,FALSE)</f>
        <v>#N/A</v>
      </c>
      <c r="K2147" s="65" t="e">
        <f>VLOOKUP(E2147,'Trimming log'!$F$5:$V$5000,7,FALSE)</f>
        <v>#N/A</v>
      </c>
      <c r="L2147" s="65" t="e">
        <f>VLOOKUP(E2147,'Trimming log'!$F$5:$V$5000,8,FALSE)</f>
        <v>#N/A</v>
      </c>
      <c r="M2147" s="65" t="e">
        <f>VLOOKUP(E2147,'Trimming log'!$F$5:$V$5000,9,FALSE)</f>
        <v>#N/A</v>
      </c>
      <c r="N2147" s="507" t="e">
        <f>VLOOKUP(E2147,'Trimming log'!$F$5:$V$5000,10,FALSE)</f>
        <v>#N/A</v>
      </c>
      <c r="O2147" s="65" t="e">
        <f>VLOOKUP(E2147,'Trimming log'!$F$5:$V$5000,11,FALSE)</f>
        <v>#N/A</v>
      </c>
      <c r="P2147" s="65" t="e">
        <f>VLOOKUP(E2147,'Trimming log'!$F$5:$V$5000,12,FALSE)</f>
        <v>#N/A</v>
      </c>
      <c r="Q2147" s="65" t="e">
        <f>VLOOKUP(E2147,'Trimming log'!$F$5:$V$5000,13,FALSE)</f>
        <v>#N/A</v>
      </c>
      <c r="R2147" s="65" t="e">
        <f>VLOOKUP(E2147,'Trimming log'!$F$5:$V$5000,14,FALSE)</f>
        <v>#N/A</v>
      </c>
      <c r="S2147" s="65" t="e">
        <f>VLOOKUP(E2147,'Trimming log'!$F$5:$V$5000,15,FALSE)</f>
        <v>#N/A</v>
      </c>
      <c r="T2147" s="65" t="e">
        <f t="shared" si="435"/>
        <v>#N/A</v>
      </c>
      <c r="U2147" s="491" t="str">
        <f t="shared" si="436"/>
        <v/>
      </c>
      <c r="V2147" s="74">
        <f t="shared" si="439"/>
        <v>0</v>
      </c>
      <c r="W2147" s="134">
        <f t="shared" si="440"/>
        <v>0</v>
      </c>
      <c r="X2147" s="134" t="e">
        <f>VLOOKUP(E2147,'Trimming log'!$F$5:$Y$5000,19,FALSE)</f>
        <v>#N/A</v>
      </c>
      <c r="Y2147" s="134" t="e">
        <f>VLOOKUP(E2147,'Trimming log'!$F$5:$Y$5000,20,FALSE)</f>
        <v>#N/A</v>
      </c>
      <c r="Z2147" s="135" t="e">
        <f t="shared" si="441"/>
        <v>#N/A</v>
      </c>
      <c r="AA2147" s="135" t="e">
        <f t="shared" si="442"/>
        <v>#N/A</v>
      </c>
      <c r="AB2147" s="136" t="e">
        <f t="shared" si="443"/>
        <v>#N/A</v>
      </c>
      <c r="AC2147" s="136" t="e">
        <f t="shared" si="444"/>
        <v>#N/A</v>
      </c>
      <c r="AD2147" s="136" t="e">
        <f t="shared" si="445"/>
        <v>#N/A</v>
      </c>
      <c r="AE2147" s="136" t="e">
        <f t="shared" si="446"/>
        <v>#N/A</v>
      </c>
    </row>
    <row r="2148" spans="1:31">
      <c r="A2148" s="67" t="str">
        <f t="shared" si="434"/>
        <v/>
      </c>
      <c r="B2148" s="65">
        <f t="shared" si="437"/>
        <v>2125</v>
      </c>
      <c r="C2148" s="68" t="str">
        <f t="shared" si="438"/>
        <v/>
      </c>
      <c r="D2148" s="69"/>
      <c r="E2148" s="56"/>
      <c r="F2148" s="65" t="e">
        <f>VLOOKUP(E2148,'Trimming log'!$F$5:$V$5000,2,FALSE)</f>
        <v>#N/A</v>
      </c>
      <c r="G2148" s="65" t="e">
        <f>VLOOKUP(E2148,'Trimming log'!$F$5:$V$5000,3,FALSE)</f>
        <v>#N/A</v>
      </c>
      <c r="H2148" s="508" t="e">
        <f>VLOOKUP(E2148,'Trimming log'!$F$5:$V$5000,4,FALSE)</f>
        <v>#N/A</v>
      </c>
      <c r="I2148" s="65" t="e">
        <f>VLOOKUP(E2148,'Trimming log'!$F$5:$V$5000,5,FALSE)</f>
        <v>#N/A</v>
      </c>
      <c r="J2148" s="65" t="e">
        <f>VLOOKUP(E2148,'Trimming log'!$F$5:$V$5000,6,FALSE)</f>
        <v>#N/A</v>
      </c>
      <c r="K2148" s="65" t="e">
        <f>VLOOKUP(E2148,'Trimming log'!$F$5:$V$5000,7,FALSE)</f>
        <v>#N/A</v>
      </c>
      <c r="L2148" s="65" t="e">
        <f>VLOOKUP(E2148,'Trimming log'!$F$5:$V$5000,8,FALSE)</f>
        <v>#N/A</v>
      </c>
      <c r="M2148" s="65" t="e">
        <f>VLOOKUP(E2148,'Trimming log'!$F$5:$V$5000,9,FALSE)</f>
        <v>#N/A</v>
      </c>
      <c r="N2148" s="507" t="e">
        <f>VLOOKUP(E2148,'Trimming log'!$F$5:$V$5000,10,FALSE)</f>
        <v>#N/A</v>
      </c>
      <c r="O2148" s="65" t="e">
        <f>VLOOKUP(E2148,'Trimming log'!$F$5:$V$5000,11,FALSE)</f>
        <v>#N/A</v>
      </c>
      <c r="P2148" s="65" t="e">
        <f>VLOOKUP(E2148,'Trimming log'!$F$5:$V$5000,12,FALSE)</f>
        <v>#N/A</v>
      </c>
      <c r="Q2148" s="65" t="e">
        <f>VLOOKUP(E2148,'Trimming log'!$F$5:$V$5000,13,FALSE)</f>
        <v>#N/A</v>
      </c>
      <c r="R2148" s="65" t="e">
        <f>VLOOKUP(E2148,'Trimming log'!$F$5:$V$5000,14,FALSE)</f>
        <v>#N/A</v>
      </c>
      <c r="S2148" s="65" t="e">
        <f>VLOOKUP(E2148,'Trimming log'!$F$5:$V$5000,15,FALSE)</f>
        <v>#N/A</v>
      </c>
      <c r="T2148" s="65" t="e">
        <f t="shared" si="435"/>
        <v>#N/A</v>
      </c>
      <c r="U2148" s="491" t="str">
        <f t="shared" si="436"/>
        <v/>
      </c>
      <c r="V2148" s="74">
        <f t="shared" si="439"/>
        <v>0</v>
      </c>
      <c r="W2148" s="134">
        <f t="shared" si="440"/>
        <v>0</v>
      </c>
      <c r="X2148" s="134" t="e">
        <f>VLOOKUP(E2148,'Trimming log'!$F$5:$Y$5000,19,FALSE)</f>
        <v>#N/A</v>
      </c>
      <c r="Y2148" s="134" t="e">
        <f>VLOOKUP(E2148,'Trimming log'!$F$5:$Y$5000,20,FALSE)</f>
        <v>#N/A</v>
      </c>
      <c r="Z2148" s="135" t="e">
        <f t="shared" si="441"/>
        <v>#N/A</v>
      </c>
      <c r="AA2148" s="135" t="e">
        <f t="shared" si="442"/>
        <v>#N/A</v>
      </c>
      <c r="AB2148" s="136" t="e">
        <f t="shared" si="443"/>
        <v>#N/A</v>
      </c>
      <c r="AC2148" s="136" t="e">
        <f t="shared" si="444"/>
        <v>#N/A</v>
      </c>
      <c r="AD2148" s="136" t="e">
        <f t="shared" si="445"/>
        <v>#N/A</v>
      </c>
      <c r="AE2148" s="136" t="e">
        <f t="shared" si="446"/>
        <v>#N/A</v>
      </c>
    </row>
    <row r="2149" spans="1:31">
      <c r="A2149" s="67" t="str">
        <f t="shared" si="434"/>
        <v/>
      </c>
      <c r="B2149" s="65">
        <f t="shared" si="437"/>
        <v>2126</v>
      </c>
      <c r="C2149" s="68" t="str">
        <f t="shared" si="438"/>
        <v/>
      </c>
      <c r="D2149" s="69"/>
      <c r="E2149" s="56"/>
      <c r="F2149" s="65" t="e">
        <f>VLOOKUP(E2149,'Trimming log'!$F$5:$V$5000,2,FALSE)</f>
        <v>#N/A</v>
      </c>
      <c r="G2149" s="65" t="e">
        <f>VLOOKUP(E2149,'Trimming log'!$F$5:$V$5000,3,FALSE)</f>
        <v>#N/A</v>
      </c>
      <c r="H2149" s="508" t="e">
        <f>VLOOKUP(E2149,'Trimming log'!$F$5:$V$5000,4,FALSE)</f>
        <v>#N/A</v>
      </c>
      <c r="I2149" s="65" t="e">
        <f>VLOOKUP(E2149,'Trimming log'!$F$5:$V$5000,5,FALSE)</f>
        <v>#N/A</v>
      </c>
      <c r="J2149" s="65" t="e">
        <f>VLOOKUP(E2149,'Trimming log'!$F$5:$V$5000,6,FALSE)</f>
        <v>#N/A</v>
      </c>
      <c r="K2149" s="65" t="e">
        <f>VLOOKUP(E2149,'Trimming log'!$F$5:$V$5000,7,FALSE)</f>
        <v>#N/A</v>
      </c>
      <c r="L2149" s="65" t="e">
        <f>VLOOKUP(E2149,'Trimming log'!$F$5:$V$5000,8,FALSE)</f>
        <v>#N/A</v>
      </c>
      <c r="M2149" s="65" t="e">
        <f>VLOOKUP(E2149,'Trimming log'!$F$5:$V$5000,9,FALSE)</f>
        <v>#N/A</v>
      </c>
      <c r="N2149" s="507" t="e">
        <f>VLOOKUP(E2149,'Trimming log'!$F$5:$V$5000,10,FALSE)</f>
        <v>#N/A</v>
      </c>
      <c r="O2149" s="65" t="e">
        <f>VLOOKUP(E2149,'Trimming log'!$F$5:$V$5000,11,FALSE)</f>
        <v>#N/A</v>
      </c>
      <c r="P2149" s="65" t="e">
        <f>VLOOKUP(E2149,'Trimming log'!$F$5:$V$5000,12,FALSE)</f>
        <v>#N/A</v>
      </c>
      <c r="Q2149" s="65" t="e">
        <f>VLOOKUP(E2149,'Trimming log'!$F$5:$V$5000,13,FALSE)</f>
        <v>#N/A</v>
      </c>
      <c r="R2149" s="65" t="e">
        <f>VLOOKUP(E2149,'Trimming log'!$F$5:$V$5000,14,FALSE)</f>
        <v>#N/A</v>
      </c>
      <c r="S2149" s="65" t="e">
        <f>VLOOKUP(E2149,'Trimming log'!$F$5:$V$5000,15,FALSE)</f>
        <v>#N/A</v>
      </c>
      <c r="T2149" s="65" t="e">
        <f t="shared" si="435"/>
        <v>#N/A</v>
      </c>
      <c r="U2149" s="491" t="str">
        <f t="shared" si="436"/>
        <v/>
      </c>
      <c r="V2149" s="74">
        <f t="shared" si="439"/>
        <v>0</v>
      </c>
      <c r="W2149" s="134">
        <f t="shared" si="440"/>
        <v>0</v>
      </c>
      <c r="X2149" s="134" t="e">
        <f>VLOOKUP(E2149,'Trimming log'!$F$5:$Y$5000,19,FALSE)</f>
        <v>#N/A</v>
      </c>
      <c r="Y2149" s="134" t="e">
        <f>VLOOKUP(E2149,'Trimming log'!$F$5:$Y$5000,20,FALSE)</f>
        <v>#N/A</v>
      </c>
      <c r="Z2149" s="135" t="e">
        <f t="shared" si="441"/>
        <v>#N/A</v>
      </c>
      <c r="AA2149" s="135" t="e">
        <f t="shared" si="442"/>
        <v>#N/A</v>
      </c>
      <c r="AB2149" s="136" t="e">
        <f t="shared" si="443"/>
        <v>#N/A</v>
      </c>
      <c r="AC2149" s="136" t="e">
        <f t="shared" si="444"/>
        <v>#N/A</v>
      </c>
      <c r="AD2149" s="136" t="e">
        <f t="shared" si="445"/>
        <v>#N/A</v>
      </c>
      <c r="AE2149" s="136" t="e">
        <f t="shared" si="446"/>
        <v>#N/A</v>
      </c>
    </row>
    <row r="2150" spans="1:31">
      <c r="A2150" s="67" t="str">
        <f t="shared" si="434"/>
        <v/>
      </c>
      <c r="B2150" s="65">
        <f t="shared" si="437"/>
        <v>2127</v>
      </c>
      <c r="C2150" s="68" t="str">
        <f t="shared" si="438"/>
        <v/>
      </c>
      <c r="D2150" s="69"/>
      <c r="E2150" s="56"/>
      <c r="F2150" s="65" t="e">
        <f>VLOOKUP(E2150,'Trimming log'!$F$5:$V$5000,2,FALSE)</f>
        <v>#N/A</v>
      </c>
      <c r="G2150" s="65" t="e">
        <f>VLOOKUP(E2150,'Trimming log'!$F$5:$V$5000,3,FALSE)</f>
        <v>#N/A</v>
      </c>
      <c r="H2150" s="508" t="e">
        <f>VLOOKUP(E2150,'Trimming log'!$F$5:$V$5000,4,FALSE)</f>
        <v>#N/A</v>
      </c>
      <c r="I2150" s="65" t="e">
        <f>VLOOKUP(E2150,'Trimming log'!$F$5:$V$5000,5,FALSE)</f>
        <v>#N/A</v>
      </c>
      <c r="J2150" s="65" t="e">
        <f>VLOOKUP(E2150,'Trimming log'!$F$5:$V$5000,6,FALSE)</f>
        <v>#N/A</v>
      </c>
      <c r="K2150" s="65" t="e">
        <f>VLOOKUP(E2150,'Trimming log'!$F$5:$V$5000,7,FALSE)</f>
        <v>#N/A</v>
      </c>
      <c r="L2150" s="65" t="e">
        <f>VLOOKUP(E2150,'Trimming log'!$F$5:$V$5000,8,FALSE)</f>
        <v>#N/A</v>
      </c>
      <c r="M2150" s="65" t="e">
        <f>VLOOKUP(E2150,'Trimming log'!$F$5:$V$5000,9,FALSE)</f>
        <v>#N/A</v>
      </c>
      <c r="N2150" s="507" t="e">
        <f>VLOOKUP(E2150,'Trimming log'!$F$5:$V$5000,10,FALSE)</f>
        <v>#N/A</v>
      </c>
      <c r="O2150" s="65" t="e">
        <f>VLOOKUP(E2150,'Trimming log'!$F$5:$V$5000,11,FALSE)</f>
        <v>#N/A</v>
      </c>
      <c r="P2150" s="65" t="e">
        <f>VLOOKUP(E2150,'Trimming log'!$F$5:$V$5000,12,FALSE)</f>
        <v>#N/A</v>
      </c>
      <c r="Q2150" s="65" t="e">
        <f>VLOOKUP(E2150,'Trimming log'!$F$5:$V$5000,13,FALSE)</f>
        <v>#N/A</v>
      </c>
      <c r="R2150" s="65" t="e">
        <f>VLOOKUP(E2150,'Trimming log'!$F$5:$V$5000,14,FALSE)</f>
        <v>#N/A</v>
      </c>
      <c r="S2150" s="65" t="e">
        <f>VLOOKUP(E2150,'Trimming log'!$F$5:$V$5000,15,FALSE)</f>
        <v>#N/A</v>
      </c>
      <c r="T2150" s="65" t="e">
        <f t="shared" si="435"/>
        <v>#N/A</v>
      </c>
      <c r="U2150" s="491" t="str">
        <f t="shared" si="436"/>
        <v/>
      </c>
      <c r="V2150" s="74">
        <f t="shared" si="439"/>
        <v>0</v>
      </c>
      <c r="W2150" s="134">
        <f t="shared" si="440"/>
        <v>0</v>
      </c>
      <c r="X2150" s="134" t="e">
        <f>VLOOKUP(E2150,'Trimming log'!$F$5:$Y$5000,19,FALSE)</f>
        <v>#N/A</v>
      </c>
      <c r="Y2150" s="134" t="e">
        <f>VLOOKUP(E2150,'Trimming log'!$F$5:$Y$5000,20,FALSE)</f>
        <v>#N/A</v>
      </c>
      <c r="Z2150" s="135" t="e">
        <f t="shared" si="441"/>
        <v>#N/A</v>
      </c>
      <c r="AA2150" s="135" t="e">
        <f t="shared" si="442"/>
        <v>#N/A</v>
      </c>
      <c r="AB2150" s="136" t="e">
        <f t="shared" si="443"/>
        <v>#N/A</v>
      </c>
      <c r="AC2150" s="136" t="e">
        <f t="shared" si="444"/>
        <v>#N/A</v>
      </c>
      <c r="AD2150" s="136" t="e">
        <f t="shared" si="445"/>
        <v>#N/A</v>
      </c>
      <c r="AE2150" s="136" t="e">
        <f t="shared" si="446"/>
        <v>#N/A</v>
      </c>
    </row>
    <row r="2151" spans="1:31">
      <c r="A2151" s="67" t="str">
        <f t="shared" si="434"/>
        <v/>
      </c>
      <c r="B2151" s="65">
        <f t="shared" si="437"/>
        <v>2128</v>
      </c>
      <c r="C2151" s="68" t="str">
        <f t="shared" si="438"/>
        <v/>
      </c>
      <c r="D2151" s="69"/>
      <c r="E2151" s="56"/>
      <c r="F2151" s="65" t="e">
        <f>VLOOKUP(E2151,'Trimming log'!$F$5:$V$5000,2,FALSE)</f>
        <v>#N/A</v>
      </c>
      <c r="G2151" s="65" t="e">
        <f>VLOOKUP(E2151,'Trimming log'!$F$5:$V$5000,3,FALSE)</f>
        <v>#N/A</v>
      </c>
      <c r="H2151" s="508" t="e">
        <f>VLOOKUP(E2151,'Trimming log'!$F$5:$V$5000,4,FALSE)</f>
        <v>#N/A</v>
      </c>
      <c r="I2151" s="65" t="e">
        <f>VLOOKUP(E2151,'Trimming log'!$F$5:$V$5000,5,FALSE)</f>
        <v>#N/A</v>
      </c>
      <c r="J2151" s="65" t="e">
        <f>VLOOKUP(E2151,'Trimming log'!$F$5:$V$5000,6,FALSE)</f>
        <v>#N/A</v>
      </c>
      <c r="K2151" s="65" t="e">
        <f>VLOOKUP(E2151,'Trimming log'!$F$5:$V$5000,7,FALSE)</f>
        <v>#N/A</v>
      </c>
      <c r="L2151" s="65" t="e">
        <f>VLOOKUP(E2151,'Trimming log'!$F$5:$V$5000,8,FALSE)</f>
        <v>#N/A</v>
      </c>
      <c r="M2151" s="65" t="e">
        <f>VLOOKUP(E2151,'Trimming log'!$F$5:$V$5000,9,FALSE)</f>
        <v>#N/A</v>
      </c>
      <c r="N2151" s="507" t="e">
        <f>VLOOKUP(E2151,'Trimming log'!$F$5:$V$5000,10,FALSE)</f>
        <v>#N/A</v>
      </c>
      <c r="O2151" s="65" t="e">
        <f>VLOOKUP(E2151,'Trimming log'!$F$5:$V$5000,11,FALSE)</f>
        <v>#N/A</v>
      </c>
      <c r="P2151" s="65" t="e">
        <f>VLOOKUP(E2151,'Trimming log'!$F$5:$V$5000,12,FALSE)</f>
        <v>#N/A</v>
      </c>
      <c r="Q2151" s="65" t="e">
        <f>VLOOKUP(E2151,'Trimming log'!$F$5:$V$5000,13,FALSE)</f>
        <v>#N/A</v>
      </c>
      <c r="R2151" s="65" t="e">
        <f>VLOOKUP(E2151,'Trimming log'!$F$5:$V$5000,14,FALSE)</f>
        <v>#N/A</v>
      </c>
      <c r="S2151" s="65" t="e">
        <f>VLOOKUP(E2151,'Trimming log'!$F$5:$V$5000,15,FALSE)</f>
        <v>#N/A</v>
      </c>
      <c r="T2151" s="65" t="e">
        <f t="shared" si="435"/>
        <v>#N/A</v>
      </c>
      <c r="U2151" s="491" t="str">
        <f t="shared" si="436"/>
        <v/>
      </c>
      <c r="V2151" s="74">
        <f t="shared" si="439"/>
        <v>0</v>
      </c>
      <c r="W2151" s="134">
        <f t="shared" si="440"/>
        <v>0</v>
      </c>
      <c r="X2151" s="134" t="e">
        <f>VLOOKUP(E2151,'Trimming log'!$F$5:$Y$5000,19,FALSE)</f>
        <v>#N/A</v>
      </c>
      <c r="Y2151" s="134" t="e">
        <f>VLOOKUP(E2151,'Trimming log'!$F$5:$Y$5000,20,FALSE)</f>
        <v>#N/A</v>
      </c>
      <c r="Z2151" s="135" t="e">
        <f t="shared" si="441"/>
        <v>#N/A</v>
      </c>
      <c r="AA2151" s="135" t="e">
        <f t="shared" si="442"/>
        <v>#N/A</v>
      </c>
      <c r="AB2151" s="136" t="e">
        <f t="shared" si="443"/>
        <v>#N/A</v>
      </c>
      <c r="AC2151" s="136" t="e">
        <f t="shared" si="444"/>
        <v>#N/A</v>
      </c>
      <c r="AD2151" s="136" t="e">
        <f t="shared" si="445"/>
        <v>#N/A</v>
      </c>
      <c r="AE2151" s="136" t="e">
        <f t="shared" si="446"/>
        <v>#N/A</v>
      </c>
    </row>
    <row r="2152" spans="1:31">
      <c r="A2152" s="67" t="str">
        <f t="shared" si="434"/>
        <v/>
      </c>
      <c r="B2152" s="65">
        <f t="shared" si="437"/>
        <v>2129</v>
      </c>
      <c r="C2152" s="68" t="str">
        <f t="shared" si="438"/>
        <v/>
      </c>
      <c r="D2152" s="69"/>
      <c r="E2152" s="56"/>
      <c r="F2152" s="65" t="e">
        <f>VLOOKUP(E2152,'Trimming log'!$F$5:$V$5000,2,FALSE)</f>
        <v>#N/A</v>
      </c>
      <c r="G2152" s="65" t="e">
        <f>VLOOKUP(E2152,'Trimming log'!$F$5:$V$5000,3,FALSE)</f>
        <v>#N/A</v>
      </c>
      <c r="H2152" s="508" t="e">
        <f>VLOOKUP(E2152,'Trimming log'!$F$5:$V$5000,4,FALSE)</f>
        <v>#N/A</v>
      </c>
      <c r="I2152" s="65" t="e">
        <f>VLOOKUP(E2152,'Trimming log'!$F$5:$V$5000,5,FALSE)</f>
        <v>#N/A</v>
      </c>
      <c r="J2152" s="65" t="e">
        <f>VLOOKUP(E2152,'Trimming log'!$F$5:$V$5000,6,FALSE)</f>
        <v>#N/A</v>
      </c>
      <c r="K2152" s="65" t="e">
        <f>VLOOKUP(E2152,'Trimming log'!$F$5:$V$5000,7,FALSE)</f>
        <v>#N/A</v>
      </c>
      <c r="L2152" s="65" t="e">
        <f>VLOOKUP(E2152,'Trimming log'!$F$5:$V$5000,8,FALSE)</f>
        <v>#N/A</v>
      </c>
      <c r="M2152" s="65" t="e">
        <f>VLOOKUP(E2152,'Trimming log'!$F$5:$V$5000,9,FALSE)</f>
        <v>#N/A</v>
      </c>
      <c r="N2152" s="507" t="e">
        <f>VLOOKUP(E2152,'Trimming log'!$F$5:$V$5000,10,FALSE)</f>
        <v>#N/A</v>
      </c>
      <c r="O2152" s="65" t="e">
        <f>VLOOKUP(E2152,'Trimming log'!$F$5:$V$5000,11,FALSE)</f>
        <v>#N/A</v>
      </c>
      <c r="P2152" s="65" t="e">
        <f>VLOOKUP(E2152,'Trimming log'!$F$5:$V$5000,12,FALSE)</f>
        <v>#N/A</v>
      </c>
      <c r="Q2152" s="65" t="e">
        <f>VLOOKUP(E2152,'Trimming log'!$F$5:$V$5000,13,FALSE)</f>
        <v>#N/A</v>
      </c>
      <c r="R2152" s="65" t="e">
        <f>VLOOKUP(E2152,'Trimming log'!$F$5:$V$5000,14,FALSE)</f>
        <v>#N/A</v>
      </c>
      <c r="S2152" s="65" t="e">
        <f>VLOOKUP(E2152,'Trimming log'!$F$5:$V$5000,15,FALSE)</f>
        <v>#N/A</v>
      </c>
      <c r="T2152" s="65" t="e">
        <f t="shared" si="435"/>
        <v>#N/A</v>
      </c>
      <c r="U2152" s="491" t="str">
        <f t="shared" si="436"/>
        <v/>
      </c>
      <c r="V2152" s="74">
        <f t="shared" si="439"/>
        <v>0</v>
      </c>
      <c r="W2152" s="134">
        <f t="shared" si="440"/>
        <v>0</v>
      </c>
      <c r="X2152" s="134" t="e">
        <f>VLOOKUP(E2152,'Trimming log'!$F$5:$Y$5000,19,FALSE)</f>
        <v>#N/A</v>
      </c>
      <c r="Y2152" s="134" t="e">
        <f>VLOOKUP(E2152,'Trimming log'!$F$5:$Y$5000,20,FALSE)</f>
        <v>#N/A</v>
      </c>
      <c r="Z2152" s="135" t="e">
        <f t="shared" si="441"/>
        <v>#N/A</v>
      </c>
      <c r="AA2152" s="135" t="e">
        <f t="shared" si="442"/>
        <v>#N/A</v>
      </c>
      <c r="AB2152" s="136" t="e">
        <f t="shared" si="443"/>
        <v>#N/A</v>
      </c>
      <c r="AC2152" s="136" t="e">
        <f t="shared" si="444"/>
        <v>#N/A</v>
      </c>
      <c r="AD2152" s="136" t="e">
        <f t="shared" si="445"/>
        <v>#N/A</v>
      </c>
      <c r="AE2152" s="136" t="e">
        <f t="shared" si="446"/>
        <v>#N/A</v>
      </c>
    </row>
    <row r="2153" spans="1:31">
      <c r="A2153" s="67" t="str">
        <f t="shared" si="434"/>
        <v/>
      </c>
      <c r="B2153" s="65">
        <f t="shared" si="437"/>
        <v>2130</v>
      </c>
      <c r="C2153" s="68" t="str">
        <f t="shared" si="438"/>
        <v/>
      </c>
      <c r="D2153" s="69"/>
      <c r="E2153" s="56"/>
      <c r="F2153" s="65" t="e">
        <f>VLOOKUP(E2153,'Trimming log'!$F$5:$V$5000,2,FALSE)</f>
        <v>#N/A</v>
      </c>
      <c r="G2153" s="65" t="e">
        <f>VLOOKUP(E2153,'Trimming log'!$F$5:$V$5000,3,FALSE)</f>
        <v>#N/A</v>
      </c>
      <c r="H2153" s="508" t="e">
        <f>VLOOKUP(E2153,'Trimming log'!$F$5:$V$5000,4,FALSE)</f>
        <v>#N/A</v>
      </c>
      <c r="I2153" s="65" t="e">
        <f>VLOOKUP(E2153,'Trimming log'!$F$5:$V$5000,5,FALSE)</f>
        <v>#N/A</v>
      </c>
      <c r="J2153" s="65" t="e">
        <f>VLOOKUP(E2153,'Trimming log'!$F$5:$V$5000,6,FALSE)</f>
        <v>#N/A</v>
      </c>
      <c r="K2153" s="65" t="e">
        <f>VLOOKUP(E2153,'Trimming log'!$F$5:$V$5000,7,FALSE)</f>
        <v>#N/A</v>
      </c>
      <c r="L2153" s="65" t="e">
        <f>VLOOKUP(E2153,'Trimming log'!$F$5:$V$5000,8,FALSE)</f>
        <v>#N/A</v>
      </c>
      <c r="M2153" s="65" t="e">
        <f>VLOOKUP(E2153,'Trimming log'!$F$5:$V$5000,9,FALSE)</f>
        <v>#N/A</v>
      </c>
      <c r="N2153" s="507" t="e">
        <f>VLOOKUP(E2153,'Trimming log'!$F$5:$V$5000,10,FALSE)</f>
        <v>#N/A</v>
      </c>
      <c r="O2153" s="65" t="e">
        <f>VLOOKUP(E2153,'Trimming log'!$F$5:$V$5000,11,FALSE)</f>
        <v>#N/A</v>
      </c>
      <c r="P2153" s="65" t="e">
        <f>VLOOKUP(E2153,'Trimming log'!$F$5:$V$5000,12,FALSE)</f>
        <v>#N/A</v>
      </c>
      <c r="Q2153" s="65" t="e">
        <f>VLOOKUP(E2153,'Trimming log'!$F$5:$V$5000,13,FALSE)</f>
        <v>#N/A</v>
      </c>
      <c r="R2153" s="65" t="e">
        <f>VLOOKUP(E2153,'Trimming log'!$F$5:$V$5000,14,FALSE)</f>
        <v>#N/A</v>
      </c>
      <c r="S2153" s="65" t="e">
        <f>VLOOKUP(E2153,'Trimming log'!$F$5:$V$5000,15,FALSE)</f>
        <v>#N/A</v>
      </c>
      <c r="T2153" s="65" t="e">
        <f t="shared" si="435"/>
        <v>#N/A</v>
      </c>
      <c r="U2153" s="491" t="str">
        <f t="shared" si="436"/>
        <v/>
      </c>
      <c r="V2153" s="74">
        <f t="shared" si="439"/>
        <v>0</v>
      </c>
      <c r="W2153" s="134">
        <f t="shared" si="440"/>
        <v>0</v>
      </c>
      <c r="X2153" s="134" t="e">
        <f>VLOOKUP(E2153,'Trimming log'!$F$5:$Y$5000,19,FALSE)</f>
        <v>#N/A</v>
      </c>
      <c r="Y2153" s="134" t="e">
        <f>VLOOKUP(E2153,'Trimming log'!$F$5:$Y$5000,20,FALSE)</f>
        <v>#N/A</v>
      </c>
      <c r="Z2153" s="135" t="e">
        <f t="shared" si="441"/>
        <v>#N/A</v>
      </c>
      <c r="AA2153" s="135" t="e">
        <f t="shared" si="442"/>
        <v>#N/A</v>
      </c>
      <c r="AB2153" s="136" t="e">
        <f t="shared" si="443"/>
        <v>#N/A</v>
      </c>
      <c r="AC2153" s="136" t="e">
        <f t="shared" si="444"/>
        <v>#N/A</v>
      </c>
      <c r="AD2153" s="136" t="e">
        <f t="shared" si="445"/>
        <v>#N/A</v>
      </c>
      <c r="AE2153" s="136" t="e">
        <f t="shared" si="446"/>
        <v>#N/A</v>
      </c>
    </row>
    <row r="2154" spans="1:31">
      <c r="A2154" s="67" t="str">
        <f t="shared" si="434"/>
        <v/>
      </c>
      <c r="B2154" s="65">
        <f t="shared" si="437"/>
        <v>2131</v>
      </c>
      <c r="C2154" s="68" t="str">
        <f t="shared" si="438"/>
        <v/>
      </c>
      <c r="D2154" s="69"/>
      <c r="E2154" s="56"/>
      <c r="F2154" s="65" t="e">
        <f>VLOOKUP(E2154,'Trimming log'!$F$5:$V$5000,2,FALSE)</f>
        <v>#N/A</v>
      </c>
      <c r="G2154" s="65" t="e">
        <f>VLOOKUP(E2154,'Trimming log'!$F$5:$V$5000,3,FALSE)</f>
        <v>#N/A</v>
      </c>
      <c r="H2154" s="508" t="e">
        <f>VLOOKUP(E2154,'Trimming log'!$F$5:$V$5000,4,FALSE)</f>
        <v>#N/A</v>
      </c>
      <c r="I2154" s="65" t="e">
        <f>VLOOKUP(E2154,'Trimming log'!$F$5:$V$5000,5,FALSE)</f>
        <v>#N/A</v>
      </c>
      <c r="J2154" s="65" t="e">
        <f>VLOOKUP(E2154,'Trimming log'!$F$5:$V$5000,6,FALSE)</f>
        <v>#N/A</v>
      </c>
      <c r="K2154" s="65" t="e">
        <f>VLOOKUP(E2154,'Trimming log'!$F$5:$V$5000,7,FALSE)</f>
        <v>#N/A</v>
      </c>
      <c r="L2154" s="65" t="e">
        <f>VLOOKUP(E2154,'Trimming log'!$F$5:$V$5000,8,FALSE)</f>
        <v>#N/A</v>
      </c>
      <c r="M2154" s="65" t="e">
        <f>VLOOKUP(E2154,'Trimming log'!$F$5:$V$5000,9,FALSE)</f>
        <v>#N/A</v>
      </c>
      <c r="N2154" s="507" t="e">
        <f>VLOOKUP(E2154,'Trimming log'!$F$5:$V$5000,10,FALSE)</f>
        <v>#N/A</v>
      </c>
      <c r="O2154" s="65" t="e">
        <f>VLOOKUP(E2154,'Trimming log'!$F$5:$V$5000,11,FALSE)</f>
        <v>#N/A</v>
      </c>
      <c r="P2154" s="65" t="e">
        <f>VLOOKUP(E2154,'Trimming log'!$F$5:$V$5000,12,FALSE)</f>
        <v>#N/A</v>
      </c>
      <c r="Q2154" s="65" t="e">
        <f>VLOOKUP(E2154,'Trimming log'!$F$5:$V$5000,13,FALSE)</f>
        <v>#N/A</v>
      </c>
      <c r="R2154" s="65" t="e">
        <f>VLOOKUP(E2154,'Trimming log'!$F$5:$V$5000,14,FALSE)</f>
        <v>#N/A</v>
      </c>
      <c r="S2154" s="65" t="e">
        <f>VLOOKUP(E2154,'Trimming log'!$F$5:$V$5000,15,FALSE)</f>
        <v>#N/A</v>
      </c>
      <c r="T2154" s="65" t="e">
        <f t="shared" si="435"/>
        <v>#N/A</v>
      </c>
      <c r="U2154" s="491" t="str">
        <f t="shared" si="436"/>
        <v/>
      </c>
      <c r="V2154" s="74">
        <f t="shared" si="439"/>
        <v>0</v>
      </c>
      <c r="W2154" s="134">
        <f t="shared" si="440"/>
        <v>0</v>
      </c>
      <c r="X2154" s="134" t="e">
        <f>VLOOKUP(E2154,'Trimming log'!$F$5:$Y$5000,19,FALSE)</f>
        <v>#N/A</v>
      </c>
      <c r="Y2154" s="134" t="e">
        <f>VLOOKUP(E2154,'Trimming log'!$F$5:$Y$5000,20,FALSE)</f>
        <v>#N/A</v>
      </c>
      <c r="Z2154" s="135" t="e">
        <f t="shared" si="441"/>
        <v>#N/A</v>
      </c>
      <c r="AA2154" s="135" t="e">
        <f t="shared" si="442"/>
        <v>#N/A</v>
      </c>
      <c r="AB2154" s="136" t="e">
        <f t="shared" si="443"/>
        <v>#N/A</v>
      </c>
      <c r="AC2154" s="136" t="e">
        <f t="shared" si="444"/>
        <v>#N/A</v>
      </c>
      <c r="AD2154" s="136" t="e">
        <f t="shared" si="445"/>
        <v>#N/A</v>
      </c>
      <c r="AE2154" s="136" t="e">
        <f t="shared" si="446"/>
        <v>#N/A</v>
      </c>
    </row>
    <row r="2155" spans="1:31">
      <c r="A2155" s="67" t="str">
        <f t="shared" si="434"/>
        <v/>
      </c>
      <c r="B2155" s="65">
        <f t="shared" si="437"/>
        <v>2132</v>
      </c>
      <c r="C2155" s="68" t="str">
        <f t="shared" si="438"/>
        <v/>
      </c>
      <c r="D2155" s="69"/>
      <c r="E2155" s="56"/>
      <c r="F2155" s="65" t="e">
        <f>VLOOKUP(E2155,'Trimming log'!$F$5:$V$5000,2,FALSE)</f>
        <v>#N/A</v>
      </c>
      <c r="G2155" s="65" t="e">
        <f>VLOOKUP(E2155,'Trimming log'!$F$5:$V$5000,3,FALSE)</f>
        <v>#N/A</v>
      </c>
      <c r="H2155" s="508" t="e">
        <f>VLOOKUP(E2155,'Trimming log'!$F$5:$V$5000,4,FALSE)</f>
        <v>#N/A</v>
      </c>
      <c r="I2155" s="65" t="e">
        <f>VLOOKUP(E2155,'Trimming log'!$F$5:$V$5000,5,FALSE)</f>
        <v>#N/A</v>
      </c>
      <c r="J2155" s="65" t="e">
        <f>VLOOKUP(E2155,'Trimming log'!$F$5:$V$5000,6,FALSE)</f>
        <v>#N/A</v>
      </c>
      <c r="K2155" s="65" t="e">
        <f>VLOOKUP(E2155,'Trimming log'!$F$5:$V$5000,7,FALSE)</f>
        <v>#N/A</v>
      </c>
      <c r="L2155" s="65" t="e">
        <f>VLOOKUP(E2155,'Trimming log'!$F$5:$V$5000,8,FALSE)</f>
        <v>#N/A</v>
      </c>
      <c r="M2155" s="65" t="e">
        <f>VLOOKUP(E2155,'Trimming log'!$F$5:$V$5000,9,FALSE)</f>
        <v>#N/A</v>
      </c>
      <c r="N2155" s="507" t="e">
        <f>VLOOKUP(E2155,'Trimming log'!$F$5:$V$5000,10,FALSE)</f>
        <v>#N/A</v>
      </c>
      <c r="O2155" s="65" t="e">
        <f>VLOOKUP(E2155,'Trimming log'!$F$5:$V$5000,11,FALSE)</f>
        <v>#N/A</v>
      </c>
      <c r="P2155" s="65" t="e">
        <f>VLOOKUP(E2155,'Trimming log'!$F$5:$V$5000,12,FALSE)</f>
        <v>#N/A</v>
      </c>
      <c r="Q2155" s="65" t="e">
        <f>VLOOKUP(E2155,'Trimming log'!$F$5:$V$5000,13,FALSE)</f>
        <v>#N/A</v>
      </c>
      <c r="R2155" s="65" t="e">
        <f>VLOOKUP(E2155,'Trimming log'!$F$5:$V$5000,14,FALSE)</f>
        <v>#N/A</v>
      </c>
      <c r="S2155" s="65" t="e">
        <f>VLOOKUP(E2155,'Trimming log'!$F$5:$V$5000,15,FALSE)</f>
        <v>#N/A</v>
      </c>
      <c r="T2155" s="65" t="e">
        <f t="shared" si="435"/>
        <v>#N/A</v>
      </c>
      <c r="U2155" s="491" t="str">
        <f t="shared" si="436"/>
        <v/>
      </c>
      <c r="V2155" s="74">
        <f t="shared" si="439"/>
        <v>0</v>
      </c>
      <c r="W2155" s="134">
        <f t="shared" si="440"/>
        <v>0</v>
      </c>
      <c r="X2155" s="134" t="e">
        <f>VLOOKUP(E2155,'Trimming log'!$F$5:$Y$5000,19,FALSE)</f>
        <v>#N/A</v>
      </c>
      <c r="Y2155" s="134" t="e">
        <f>VLOOKUP(E2155,'Trimming log'!$F$5:$Y$5000,20,FALSE)</f>
        <v>#N/A</v>
      </c>
      <c r="Z2155" s="135" t="e">
        <f t="shared" si="441"/>
        <v>#N/A</v>
      </c>
      <c r="AA2155" s="135" t="e">
        <f t="shared" si="442"/>
        <v>#N/A</v>
      </c>
      <c r="AB2155" s="136" t="e">
        <f t="shared" si="443"/>
        <v>#N/A</v>
      </c>
      <c r="AC2155" s="136" t="e">
        <f t="shared" si="444"/>
        <v>#N/A</v>
      </c>
      <c r="AD2155" s="136" t="e">
        <f t="shared" si="445"/>
        <v>#N/A</v>
      </c>
      <c r="AE2155" s="136" t="e">
        <f t="shared" si="446"/>
        <v>#N/A</v>
      </c>
    </row>
    <row r="2156" spans="1:31">
      <c r="A2156" s="67" t="str">
        <f t="shared" si="434"/>
        <v/>
      </c>
      <c r="B2156" s="65">
        <f t="shared" si="437"/>
        <v>2133</v>
      </c>
      <c r="C2156" s="68" t="str">
        <f t="shared" si="438"/>
        <v/>
      </c>
      <c r="D2156" s="69"/>
      <c r="E2156" s="56"/>
      <c r="F2156" s="65" t="e">
        <f>VLOOKUP(E2156,'Trimming log'!$F$5:$V$5000,2,FALSE)</f>
        <v>#N/A</v>
      </c>
      <c r="G2156" s="65" t="e">
        <f>VLOOKUP(E2156,'Trimming log'!$F$5:$V$5000,3,FALSE)</f>
        <v>#N/A</v>
      </c>
      <c r="H2156" s="508" t="e">
        <f>VLOOKUP(E2156,'Trimming log'!$F$5:$V$5000,4,FALSE)</f>
        <v>#N/A</v>
      </c>
      <c r="I2156" s="65" t="e">
        <f>VLOOKUP(E2156,'Trimming log'!$F$5:$V$5000,5,FALSE)</f>
        <v>#N/A</v>
      </c>
      <c r="J2156" s="65" t="e">
        <f>VLOOKUP(E2156,'Trimming log'!$F$5:$V$5000,6,FALSE)</f>
        <v>#N/A</v>
      </c>
      <c r="K2156" s="65" t="e">
        <f>VLOOKUP(E2156,'Trimming log'!$F$5:$V$5000,7,FALSE)</f>
        <v>#N/A</v>
      </c>
      <c r="L2156" s="65" t="e">
        <f>VLOOKUP(E2156,'Trimming log'!$F$5:$V$5000,8,FALSE)</f>
        <v>#N/A</v>
      </c>
      <c r="M2156" s="65" t="e">
        <f>VLOOKUP(E2156,'Trimming log'!$F$5:$V$5000,9,FALSE)</f>
        <v>#N/A</v>
      </c>
      <c r="N2156" s="507" t="e">
        <f>VLOOKUP(E2156,'Trimming log'!$F$5:$V$5000,10,FALSE)</f>
        <v>#N/A</v>
      </c>
      <c r="O2156" s="65" t="e">
        <f>VLOOKUP(E2156,'Trimming log'!$F$5:$V$5000,11,FALSE)</f>
        <v>#N/A</v>
      </c>
      <c r="P2156" s="65" t="e">
        <f>VLOOKUP(E2156,'Trimming log'!$F$5:$V$5000,12,FALSE)</f>
        <v>#N/A</v>
      </c>
      <c r="Q2156" s="65" t="e">
        <f>VLOOKUP(E2156,'Trimming log'!$F$5:$V$5000,13,FALSE)</f>
        <v>#N/A</v>
      </c>
      <c r="R2156" s="65" t="e">
        <f>VLOOKUP(E2156,'Trimming log'!$F$5:$V$5000,14,FALSE)</f>
        <v>#N/A</v>
      </c>
      <c r="S2156" s="65" t="e">
        <f>VLOOKUP(E2156,'Trimming log'!$F$5:$V$5000,15,FALSE)</f>
        <v>#N/A</v>
      </c>
      <c r="T2156" s="65" t="e">
        <f t="shared" si="435"/>
        <v>#N/A</v>
      </c>
      <c r="U2156" s="491" t="str">
        <f t="shared" si="436"/>
        <v/>
      </c>
      <c r="V2156" s="74">
        <f t="shared" si="439"/>
        <v>0</v>
      </c>
      <c r="W2156" s="134">
        <f t="shared" si="440"/>
        <v>0</v>
      </c>
      <c r="X2156" s="134" t="e">
        <f>VLOOKUP(E2156,'Trimming log'!$F$5:$Y$5000,19,FALSE)</f>
        <v>#N/A</v>
      </c>
      <c r="Y2156" s="134" t="e">
        <f>VLOOKUP(E2156,'Trimming log'!$F$5:$Y$5000,20,FALSE)</f>
        <v>#N/A</v>
      </c>
      <c r="Z2156" s="135" t="e">
        <f t="shared" si="441"/>
        <v>#N/A</v>
      </c>
      <c r="AA2156" s="135" t="e">
        <f t="shared" si="442"/>
        <v>#N/A</v>
      </c>
      <c r="AB2156" s="136" t="e">
        <f t="shared" si="443"/>
        <v>#N/A</v>
      </c>
      <c r="AC2156" s="136" t="e">
        <f t="shared" si="444"/>
        <v>#N/A</v>
      </c>
      <c r="AD2156" s="136" t="e">
        <f t="shared" si="445"/>
        <v>#N/A</v>
      </c>
      <c r="AE2156" s="136" t="e">
        <f t="shared" si="446"/>
        <v>#N/A</v>
      </c>
    </row>
    <row r="2157" spans="1:31">
      <c r="A2157" s="67" t="str">
        <f t="shared" si="434"/>
        <v/>
      </c>
      <c r="B2157" s="65">
        <f t="shared" si="437"/>
        <v>2134</v>
      </c>
      <c r="C2157" s="68" t="str">
        <f t="shared" si="438"/>
        <v/>
      </c>
      <c r="D2157" s="69"/>
      <c r="E2157" s="56"/>
      <c r="F2157" s="65" t="e">
        <f>VLOOKUP(E2157,'Trimming log'!$F$5:$V$5000,2,FALSE)</f>
        <v>#N/A</v>
      </c>
      <c r="G2157" s="65" t="e">
        <f>VLOOKUP(E2157,'Trimming log'!$F$5:$V$5000,3,FALSE)</f>
        <v>#N/A</v>
      </c>
      <c r="H2157" s="508" t="e">
        <f>VLOOKUP(E2157,'Trimming log'!$F$5:$V$5000,4,FALSE)</f>
        <v>#N/A</v>
      </c>
      <c r="I2157" s="65" t="e">
        <f>VLOOKUP(E2157,'Trimming log'!$F$5:$V$5000,5,FALSE)</f>
        <v>#N/A</v>
      </c>
      <c r="J2157" s="65" t="e">
        <f>VLOOKUP(E2157,'Trimming log'!$F$5:$V$5000,6,FALSE)</f>
        <v>#N/A</v>
      </c>
      <c r="K2157" s="65" t="e">
        <f>VLOOKUP(E2157,'Trimming log'!$F$5:$V$5000,7,FALSE)</f>
        <v>#N/A</v>
      </c>
      <c r="L2157" s="65" t="e">
        <f>VLOOKUP(E2157,'Trimming log'!$F$5:$V$5000,8,FALSE)</f>
        <v>#N/A</v>
      </c>
      <c r="M2157" s="65" t="e">
        <f>VLOOKUP(E2157,'Trimming log'!$F$5:$V$5000,9,FALSE)</f>
        <v>#N/A</v>
      </c>
      <c r="N2157" s="507" t="e">
        <f>VLOOKUP(E2157,'Trimming log'!$F$5:$V$5000,10,FALSE)</f>
        <v>#N/A</v>
      </c>
      <c r="O2157" s="65" t="e">
        <f>VLOOKUP(E2157,'Trimming log'!$F$5:$V$5000,11,FALSE)</f>
        <v>#N/A</v>
      </c>
      <c r="P2157" s="65" t="e">
        <f>VLOOKUP(E2157,'Trimming log'!$F$5:$V$5000,12,FALSE)</f>
        <v>#N/A</v>
      </c>
      <c r="Q2157" s="65" t="e">
        <f>VLOOKUP(E2157,'Trimming log'!$F$5:$V$5000,13,FALSE)</f>
        <v>#N/A</v>
      </c>
      <c r="R2157" s="65" t="e">
        <f>VLOOKUP(E2157,'Trimming log'!$F$5:$V$5000,14,FALSE)</f>
        <v>#N/A</v>
      </c>
      <c r="S2157" s="65" t="e">
        <f>VLOOKUP(E2157,'Trimming log'!$F$5:$V$5000,15,FALSE)</f>
        <v>#N/A</v>
      </c>
      <c r="T2157" s="65" t="e">
        <f t="shared" si="435"/>
        <v>#N/A</v>
      </c>
      <c r="U2157" s="491" t="str">
        <f t="shared" si="436"/>
        <v/>
      </c>
      <c r="V2157" s="74">
        <f t="shared" si="439"/>
        <v>0</v>
      </c>
      <c r="W2157" s="134">
        <f t="shared" si="440"/>
        <v>0</v>
      </c>
      <c r="X2157" s="134" t="e">
        <f>VLOOKUP(E2157,'Trimming log'!$F$5:$Y$5000,19,FALSE)</f>
        <v>#N/A</v>
      </c>
      <c r="Y2157" s="134" t="e">
        <f>VLOOKUP(E2157,'Trimming log'!$F$5:$Y$5000,20,FALSE)</f>
        <v>#N/A</v>
      </c>
      <c r="Z2157" s="135" t="e">
        <f t="shared" si="441"/>
        <v>#N/A</v>
      </c>
      <c r="AA2157" s="135" t="e">
        <f t="shared" si="442"/>
        <v>#N/A</v>
      </c>
      <c r="AB2157" s="136" t="e">
        <f t="shared" si="443"/>
        <v>#N/A</v>
      </c>
      <c r="AC2157" s="136" t="e">
        <f t="shared" si="444"/>
        <v>#N/A</v>
      </c>
      <c r="AD2157" s="136" t="e">
        <f t="shared" si="445"/>
        <v>#N/A</v>
      </c>
      <c r="AE2157" s="136" t="e">
        <f t="shared" si="446"/>
        <v>#N/A</v>
      </c>
    </row>
    <row r="2158" spans="1:31">
      <c r="A2158" s="67" t="str">
        <f t="shared" si="434"/>
        <v/>
      </c>
      <c r="B2158" s="65">
        <f t="shared" si="437"/>
        <v>2135</v>
      </c>
      <c r="C2158" s="68" t="str">
        <f t="shared" si="438"/>
        <v/>
      </c>
      <c r="D2158" s="69"/>
      <c r="E2158" s="56"/>
      <c r="F2158" s="65" t="e">
        <f>VLOOKUP(E2158,'Trimming log'!$F$5:$V$5000,2,FALSE)</f>
        <v>#N/A</v>
      </c>
      <c r="G2158" s="65" t="e">
        <f>VLOOKUP(E2158,'Trimming log'!$F$5:$V$5000,3,FALSE)</f>
        <v>#N/A</v>
      </c>
      <c r="H2158" s="508" t="e">
        <f>VLOOKUP(E2158,'Trimming log'!$F$5:$V$5000,4,FALSE)</f>
        <v>#N/A</v>
      </c>
      <c r="I2158" s="65" t="e">
        <f>VLOOKUP(E2158,'Trimming log'!$F$5:$V$5000,5,FALSE)</f>
        <v>#N/A</v>
      </c>
      <c r="J2158" s="65" t="e">
        <f>VLOOKUP(E2158,'Trimming log'!$F$5:$V$5000,6,FALSE)</f>
        <v>#N/A</v>
      </c>
      <c r="K2158" s="65" t="e">
        <f>VLOOKUP(E2158,'Trimming log'!$F$5:$V$5000,7,FALSE)</f>
        <v>#N/A</v>
      </c>
      <c r="L2158" s="65" t="e">
        <f>VLOOKUP(E2158,'Trimming log'!$F$5:$V$5000,8,FALSE)</f>
        <v>#N/A</v>
      </c>
      <c r="M2158" s="65" t="e">
        <f>VLOOKUP(E2158,'Trimming log'!$F$5:$V$5000,9,FALSE)</f>
        <v>#N/A</v>
      </c>
      <c r="N2158" s="507" t="e">
        <f>VLOOKUP(E2158,'Trimming log'!$F$5:$V$5000,10,FALSE)</f>
        <v>#N/A</v>
      </c>
      <c r="O2158" s="65" t="e">
        <f>VLOOKUP(E2158,'Trimming log'!$F$5:$V$5000,11,FALSE)</f>
        <v>#N/A</v>
      </c>
      <c r="P2158" s="65" t="e">
        <f>VLOOKUP(E2158,'Trimming log'!$F$5:$V$5000,12,FALSE)</f>
        <v>#N/A</v>
      </c>
      <c r="Q2158" s="65" t="e">
        <f>VLOOKUP(E2158,'Trimming log'!$F$5:$V$5000,13,FALSE)</f>
        <v>#N/A</v>
      </c>
      <c r="R2158" s="65" t="e">
        <f>VLOOKUP(E2158,'Trimming log'!$F$5:$V$5000,14,FALSE)</f>
        <v>#N/A</v>
      </c>
      <c r="S2158" s="65" t="e">
        <f>VLOOKUP(E2158,'Trimming log'!$F$5:$V$5000,15,FALSE)</f>
        <v>#N/A</v>
      </c>
      <c r="T2158" s="65" t="e">
        <f t="shared" si="435"/>
        <v>#N/A</v>
      </c>
      <c r="U2158" s="491" t="str">
        <f t="shared" si="436"/>
        <v/>
      </c>
      <c r="V2158" s="74">
        <f t="shared" si="439"/>
        <v>0</v>
      </c>
      <c r="W2158" s="134">
        <f t="shared" si="440"/>
        <v>0</v>
      </c>
      <c r="X2158" s="134" t="e">
        <f>VLOOKUP(E2158,'Trimming log'!$F$5:$Y$5000,19,FALSE)</f>
        <v>#N/A</v>
      </c>
      <c r="Y2158" s="134" t="e">
        <f>VLOOKUP(E2158,'Trimming log'!$F$5:$Y$5000,20,FALSE)</f>
        <v>#N/A</v>
      </c>
      <c r="Z2158" s="135" t="e">
        <f t="shared" si="441"/>
        <v>#N/A</v>
      </c>
      <c r="AA2158" s="135" t="e">
        <f t="shared" si="442"/>
        <v>#N/A</v>
      </c>
      <c r="AB2158" s="136" t="e">
        <f t="shared" si="443"/>
        <v>#N/A</v>
      </c>
      <c r="AC2158" s="136" t="e">
        <f t="shared" si="444"/>
        <v>#N/A</v>
      </c>
      <c r="AD2158" s="136" t="e">
        <f t="shared" si="445"/>
        <v>#N/A</v>
      </c>
      <c r="AE2158" s="136" t="e">
        <f t="shared" si="446"/>
        <v>#N/A</v>
      </c>
    </row>
    <row r="2159" spans="1:31">
      <c r="A2159" s="67" t="str">
        <f t="shared" si="434"/>
        <v/>
      </c>
      <c r="B2159" s="65">
        <f t="shared" si="437"/>
        <v>2136</v>
      </c>
      <c r="C2159" s="68" t="str">
        <f t="shared" si="438"/>
        <v/>
      </c>
      <c r="D2159" s="69"/>
      <c r="E2159" s="56"/>
      <c r="F2159" s="65" t="e">
        <f>VLOOKUP(E2159,'Trimming log'!$F$5:$V$5000,2,FALSE)</f>
        <v>#N/A</v>
      </c>
      <c r="G2159" s="65" t="e">
        <f>VLOOKUP(E2159,'Trimming log'!$F$5:$V$5000,3,FALSE)</f>
        <v>#N/A</v>
      </c>
      <c r="H2159" s="508" t="e">
        <f>VLOOKUP(E2159,'Trimming log'!$F$5:$V$5000,4,FALSE)</f>
        <v>#N/A</v>
      </c>
      <c r="I2159" s="65" t="e">
        <f>VLOOKUP(E2159,'Trimming log'!$F$5:$V$5000,5,FALSE)</f>
        <v>#N/A</v>
      </c>
      <c r="J2159" s="65" t="e">
        <f>VLOOKUP(E2159,'Trimming log'!$F$5:$V$5000,6,FALSE)</f>
        <v>#N/A</v>
      </c>
      <c r="K2159" s="65" t="e">
        <f>VLOOKUP(E2159,'Trimming log'!$F$5:$V$5000,7,FALSE)</f>
        <v>#N/A</v>
      </c>
      <c r="L2159" s="65" t="e">
        <f>VLOOKUP(E2159,'Trimming log'!$F$5:$V$5000,8,FALSE)</f>
        <v>#N/A</v>
      </c>
      <c r="M2159" s="65" t="e">
        <f>VLOOKUP(E2159,'Trimming log'!$F$5:$V$5000,9,FALSE)</f>
        <v>#N/A</v>
      </c>
      <c r="N2159" s="507" t="e">
        <f>VLOOKUP(E2159,'Trimming log'!$F$5:$V$5000,10,FALSE)</f>
        <v>#N/A</v>
      </c>
      <c r="O2159" s="65" t="e">
        <f>VLOOKUP(E2159,'Trimming log'!$F$5:$V$5000,11,FALSE)</f>
        <v>#N/A</v>
      </c>
      <c r="P2159" s="65" t="e">
        <f>VLOOKUP(E2159,'Trimming log'!$F$5:$V$5000,12,FALSE)</f>
        <v>#N/A</v>
      </c>
      <c r="Q2159" s="65" t="e">
        <f>VLOOKUP(E2159,'Trimming log'!$F$5:$V$5000,13,FALSE)</f>
        <v>#N/A</v>
      </c>
      <c r="R2159" s="65" t="e">
        <f>VLOOKUP(E2159,'Trimming log'!$F$5:$V$5000,14,FALSE)</f>
        <v>#N/A</v>
      </c>
      <c r="S2159" s="65" t="e">
        <f>VLOOKUP(E2159,'Trimming log'!$F$5:$V$5000,15,FALSE)</f>
        <v>#N/A</v>
      </c>
      <c r="T2159" s="65" t="e">
        <f t="shared" si="435"/>
        <v>#N/A</v>
      </c>
      <c r="U2159" s="491" t="str">
        <f t="shared" si="436"/>
        <v/>
      </c>
      <c r="V2159" s="74">
        <f t="shared" si="439"/>
        <v>0</v>
      </c>
      <c r="W2159" s="134">
        <f t="shared" si="440"/>
        <v>0</v>
      </c>
      <c r="X2159" s="134" t="e">
        <f>VLOOKUP(E2159,'Trimming log'!$F$5:$Y$5000,19,FALSE)</f>
        <v>#N/A</v>
      </c>
      <c r="Y2159" s="134" t="e">
        <f>VLOOKUP(E2159,'Trimming log'!$F$5:$Y$5000,20,FALSE)</f>
        <v>#N/A</v>
      </c>
      <c r="Z2159" s="135" t="e">
        <f t="shared" si="441"/>
        <v>#N/A</v>
      </c>
      <c r="AA2159" s="135" t="e">
        <f t="shared" si="442"/>
        <v>#N/A</v>
      </c>
      <c r="AB2159" s="136" t="e">
        <f t="shared" si="443"/>
        <v>#N/A</v>
      </c>
      <c r="AC2159" s="136" t="e">
        <f t="shared" si="444"/>
        <v>#N/A</v>
      </c>
      <c r="AD2159" s="136" t="e">
        <f t="shared" si="445"/>
        <v>#N/A</v>
      </c>
      <c r="AE2159" s="136" t="e">
        <f t="shared" si="446"/>
        <v>#N/A</v>
      </c>
    </row>
    <row r="2160" spans="1:31">
      <c r="A2160" s="67" t="str">
        <f t="shared" si="434"/>
        <v/>
      </c>
      <c r="B2160" s="65">
        <f t="shared" si="437"/>
        <v>2137</v>
      </c>
      <c r="C2160" s="68" t="str">
        <f t="shared" si="438"/>
        <v/>
      </c>
      <c r="D2160" s="69"/>
      <c r="E2160" s="56"/>
      <c r="F2160" s="65" t="e">
        <f>VLOOKUP(E2160,'Trimming log'!$F$5:$V$5000,2,FALSE)</f>
        <v>#N/A</v>
      </c>
      <c r="G2160" s="65" t="e">
        <f>VLOOKUP(E2160,'Trimming log'!$F$5:$V$5000,3,FALSE)</f>
        <v>#N/A</v>
      </c>
      <c r="H2160" s="508" t="e">
        <f>VLOOKUP(E2160,'Trimming log'!$F$5:$V$5000,4,FALSE)</f>
        <v>#N/A</v>
      </c>
      <c r="I2160" s="65" t="e">
        <f>VLOOKUP(E2160,'Trimming log'!$F$5:$V$5000,5,FALSE)</f>
        <v>#N/A</v>
      </c>
      <c r="J2160" s="65" t="e">
        <f>VLOOKUP(E2160,'Trimming log'!$F$5:$V$5000,6,FALSE)</f>
        <v>#N/A</v>
      </c>
      <c r="K2160" s="65" t="e">
        <f>VLOOKUP(E2160,'Trimming log'!$F$5:$V$5000,7,FALSE)</f>
        <v>#N/A</v>
      </c>
      <c r="L2160" s="65" t="e">
        <f>VLOOKUP(E2160,'Trimming log'!$F$5:$V$5000,8,FALSE)</f>
        <v>#N/A</v>
      </c>
      <c r="M2160" s="65" t="e">
        <f>VLOOKUP(E2160,'Trimming log'!$F$5:$V$5000,9,FALSE)</f>
        <v>#N/A</v>
      </c>
      <c r="N2160" s="507" t="e">
        <f>VLOOKUP(E2160,'Trimming log'!$F$5:$V$5000,10,FALSE)</f>
        <v>#N/A</v>
      </c>
      <c r="O2160" s="65" t="e">
        <f>VLOOKUP(E2160,'Trimming log'!$F$5:$V$5000,11,FALSE)</f>
        <v>#N/A</v>
      </c>
      <c r="P2160" s="65" t="e">
        <f>VLOOKUP(E2160,'Trimming log'!$F$5:$V$5000,12,FALSE)</f>
        <v>#N/A</v>
      </c>
      <c r="Q2160" s="65" t="e">
        <f>VLOOKUP(E2160,'Trimming log'!$F$5:$V$5000,13,FALSE)</f>
        <v>#N/A</v>
      </c>
      <c r="R2160" s="65" t="e">
        <f>VLOOKUP(E2160,'Trimming log'!$F$5:$V$5000,14,FALSE)</f>
        <v>#N/A</v>
      </c>
      <c r="S2160" s="65" t="e">
        <f>VLOOKUP(E2160,'Trimming log'!$F$5:$V$5000,15,FALSE)</f>
        <v>#N/A</v>
      </c>
      <c r="T2160" s="65" t="e">
        <f t="shared" si="435"/>
        <v>#N/A</v>
      </c>
      <c r="U2160" s="491" t="str">
        <f t="shared" si="436"/>
        <v/>
      </c>
      <c r="V2160" s="74">
        <f t="shared" si="439"/>
        <v>0</v>
      </c>
      <c r="W2160" s="134">
        <f t="shared" si="440"/>
        <v>0</v>
      </c>
      <c r="X2160" s="134" t="e">
        <f>VLOOKUP(E2160,'Trimming log'!$F$5:$Y$5000,19,FALSE)</f>
        <v>#N/A</v>
      </c>
      <c r="Y2160" s="134" t="e">
        <f>VLOOKUP(E2160,'Trimming log'!$F$5:$Y$5000,20,FALSE)</f>
        <v>#N/A</v>
      </c>
      <c r="Z2160" s="135" t="e">
        <f t="shared" si="441"/>
        <v>#N/A</v>
      </c>
      <c r="AA2160" s="135" t="e">
        <f t="shared" si="442"/>
        <v>#N/A</v>
      </c>
      <c r="AB2160" s="136" t="e">
        <f t="shared" si="443"/>
        <v>#N/A</v>
      </c>
      <c r="AC2160" s="136" t="e">
        <f t="shared" si="444"/>
        <v>#N/A</v>
      </c>
      <c r="AD2160" s="136" t="e">
        <f t="shared" si="445"/>
        <v>#N/A</v>
      </c>
      <c r="AE2160" s="136" t="e">
        <f t="shared" si="446"/>
        <v>#N/A</v>
      </c>
    </row>
    <row r="2161" spans="1:31">
      <c r="A2161" s="67" t="str">
        <f t="shared" si="434"/>
        <v/>
      </c>
      <c r="B2161" s="65">
        <f t="shared" si="437"/>
        <v>2138</v>
      </c>
      <c r="C2161" s="68" t="str">
        <f t="shared" si="438"/>
        <v/>
      </c>
      <c r="D2161" s="69"/>
      <c r="E2161" s="56"/>
      <c r="F2161" s="65" t="e">
        <f>VLOOKUP(E2161,'Trimming log'!$F$5:$V$5000,2,FALSE)</f>
        <v>#N/A</v>
      </c>
      <c r="G2161" s="65" t="e">
        <f>VLOOKUP(E2161,'Trimming log'!$F$5:$V$5000,3,FALSE)</f>
        <v>#N/A</v>
      </c>
      <c r="H2161" s="508" t="e">
        <f>VLOOKUP(E2161,'Trimming log'!$F$5:$V$5000,4,FALSE)</f>
        <v>#N/A</v>
      </c>
      <c r="I2161" s="65" t="e">
        <f>VLOOKUP(E2161,'Trimming log'!$F$5:$V$5000,5,FALSE)</f>
        <v>#N/A</v>
      </c>
      <c r="J2161" s="65" t="e">
        <f>VLOOKUP(E2161,'Trimming log'!$F$5:$V$5000,6,FALSE)</f>
        <v>#N/A</v>
      </c>
      <c r="K2161" s="65" t="e">
        <f>VLOOKUP(E2161,'Trimming log'!$F$5:$V$5000,7,FALSE)</f>
        <v>#N/A</v>
      </c>
      <c r="L2161" s="65" t="e">
        <f>VLOOKUP(E2161,'Trimming log'!$F$5:$V$5000,8,FALSE)</f>
        <v>#N/A</v>
      </c>
      <c r="M2161" s="65" t="e">
        <f>VLOOKUP(E2161,'Trimming log'!$F$5:$V$5000,9,FALSE)</f>
        <v>#N/A</v>
      </c>
      <c r="N2161" s="507" t="e">
        <f>VLOOKUP(E2161,'Trimming log'!$F$5:$V$5000,10,FALSE)</f>
        <v>#N/A</v>
      </c>
      <c r="O2161" s="65" t="e">
        <f>VLOOKUP(E2161,'Trimming log'!$F$5:$V$5000,11,FALSE)</f>
        <v>#N/A</v>
      </c>
      <c r="P2161" s="65" t="e">
        <f>VLOOKUP(E2161,'Trimming log'!$F$5:$V$5000,12,FALSE)</f>
        <v>#N/A</v>
      </c>
      <c r="Q2161" s="65" t="e">
        <f>VLOOKUP(E2161,'Trimming log'!$F$5:$V$5000,13,FALSE)</f>
        <v>#N/A</v>
      </c>
      <c r="R2161" s="65" t="e">
        <f>VLOOKUP(E2161,'Trimming log'!$F$5:$V$5000,14,FALSE)</f>
        <v>#N/A</v>
      </c>
      <c r="S2161" s="65" t="e">
        <f>VLOOKUP(E2161,'Trimming log'!$F$5:$V$5000,15,FALSE)</f>
        <v>#N/A</v>
      </c>
      <c r="T2161" s="65" t="e">
        <f t="shared" si="435"/>
        <v>#N/A</v>
      </c>
      <c r="U2161" s="491" t="str">
        <f t="shared" si="436"/>
        <v/>
      </c>
      <c r="V2161" s="74">
        <f t="shared" si="439"/>
        <v>0</v>
      </c>
      <c r="W2161" s="134">
        <f t="shared" si="440"/>
        <v>0</v>
      </c>
      <c r="X2161" s="134" t="e">
        <f>VLOOKUP(E2161,'Trimming log'!$F$5:$Y$5000,19,FALSE)</f>
        <v>#N/A</v>
      </c>
      <c r="Y2161" s="134" t="e">
        <f>VLOOKUP(E2161,'Trimming log'!$F$5:$Y$5000,20,FALSE)</f>
        <v>#N/A</v>
      </c>
      <c r="Z2161" s="135" t="e">
        <f t="shared" si="441"/>
        <v>#N/A</v>
      </c>
      <c r="AA2161" s="135" t="e">
        <f t="shared" si="442"/>
        <v>#N/A</v>
      </c>
      <c r="AB2161" s="136" t="e">
        <f t="shared" si="443"/>
        <v>#N/A</v>
      </c>
      <c r="AC2161" s="136" t="e">
        <f t="shared" si="444"/>
        <v>#N/A</v>
      </c>
      <c r="AD2161" s="136" t="e">
        <f t="shared" si="445"/>
        <v>#N/A</v>
      </c>
      <c r="AE2161" s="136" t="e">
        <f t="shared" si="446"/>
        <v>#N/A</v>
      </c>
    </row>
    <row r="2162" spans="1:31">
      <c r="A2162" s="67" t="str">
        <f t="shared" si="434"/>
        <v/>
      </c>
      <c r="B2162" s="65">
        <f t="shared" si="437"/>
        <v>2139</v>
      </c>
      <c r="C2162" s="68" t="str">
        <f t="shared" si="438"/>
        <v/>
      </c>
      <c r="D2162" s="69"/>
      <c r="E2162" s="56"/>
      <c r="F2162" s="65" t="e">
        <f>VLOOKUP(E2162,'Trimming log'!$F$5:$V$5000,2,FALSE)</f>
        <v>#N/A</v>
      </c>
      <c r="G2162" s="65" t="e">
        <f>VLOOKUP(E2162,'Trimming log'!$F$5:$V$5000,3,FALSE)</f>
        <v>#N/A</v>
      </c>
      <c r="H2162" s="508" t="e">
        <f>VLOOKUP(E2162,'Trimming log'!$F$5:$V$5000,4,FALSE)</f>
        <v>#N/A</v>
      </c>
      <c r="I2162" s="65" t="e">
        <f>VLOOKUP(E2162,'Trimming log'!$F$5:$V$5000,5,FALSE)</f>
        <v>#N/A</v>
      </c>
      <c r="J2162" s="65" t="e">
        <f>VLOOKUP(E2162,'Trimming log'!$F$5:$V$5000,6,FALSE)</f>
        <v>#N/A</v>
      </c>
      <c r="K2162" s="65" t="e">
        <f>VLOOKUP(E2162,'Trimming log'!$F$5:$V$5000,7,FALSE)</f>
        <v>#N/A</v>
      </c>
      <c r="L2162" s="65" t="e">
        <f>VLOOKUP(E2162,'Trimming log'!$F$5:$V$5000,8,FALSE)</f>
        <v>#N/A</v>
      </c>
      <c r="M2162" s="65" t="e">
        <f>VLOOKUP(E2162,'Trimming log'!$F$5:$V$5000,9,FALSE)</f>
        <v>#N/A</v>
      </c>
      <c r="N2162" s="507" t="e">
        <f>VLOOKUP(E2162,'Trimming log'!$F$5:$V$5000,10,FALSE)</f>
        <v>#N/A</v>
      </c>
      <c r="O2162" s="65" t="e">
        <f>VLOOKUP(E2162,'Trimming log'!$F$5:$V$5000,11,FALSE)</f>
        <v>#N/A</v>
      </c>
      <c r="P2162" s="65" t="e">
        <f>VLOOKUP(E2162,'Trimming log'!$F$5:$V$5000,12,FALSE)</f>
        <v>#N/A</v>
      </c>
      <c r="Q2162" s="65" t="e">
        <f>VLOOKUP(E2162,'Trimming log'!$F$5:$V$5000,13,FALSE)</f>
        <v>#N/A</v>
      </c>
      <c r="R2162" s="65" t="e">
        <f>VLOOKUP(E2162,'Trimming log'!$F$5:$V$5000,14,FALSE)</f>
        <v>#N/A</v>
      </c>
      <c r="S2162" s="65" t="e">
        <f>VLOOKUP(E2162,'Trimming log'!$F$5:$V$5000,15,FALSE)</f>
        <v>#N/A</v>
      </c>
      <c r="T2162" s="65" t="e">
        <f t="shared" si="435"/>
        <v>#N/A</v>
      </c>
      <c r="U2162" s="491" t="str">
        <f t="shared" si="436"/>
        <v/>
      </c>
      <c r="V2162" s="74">
        <f t="shared" si="439"/>
        <v>0</v>
      </c>
      <c r="W2162" s="134">
        <f t="shared" si="440"/>
        <v>0</v>
      </c>
      <c r="X2162" s="134" t="e">
        <f>VLOOKUP(E2162,'Trimming log'!$F$5:$Y$5000,19,FALSE)</f>
        <v>#N/A</v>
      </c>
      <c r="Y2162" s="134" t="e">
        <f>VLOOKUP(E2162,'Trimming log'!$F$5:$Y$5000,20,FALSE)</f>
        <v>#N/A</v>
      </c>
      <c r="Z2162" s="135" t="e">
        <f t="shared" si="441"/>
        <v>#N/A</v>
      </c>
      <c r="AA2162" s="135" t="e">
        <f t="shared" si="442"/>
        <v>#N/A</v>
      </c>
      <c r="AB2162" s="136" t="e">
        <f t="shared" si="443"/>
        <v>#N/A</v>
      </c>
      <c r="AC2162" s="136" t="e">
        <f t="shared" si="444"/>
        <v>#N/A</v>
      </c>
      <c r="AD2162" s="136" t="e">
        <f t="shared" si="445"/>
        <v>#N/A</v>
      </c>
      <c r="AE2162" s="136" t="e">
        <f t="shared" si="446"/>
        <v>#N/A</v>
      </c>
    </row>
    <row r="2163" spans="1:31">
      <c r="A2163" s="67" t="str">
        <f t="shared" si="434"/>
        <v/>
      </c>
      <c r="B2163" s="65">
        <f t="shared" si="437"/>
        <v>2140</v>
      </c>
      <c r="C2163" s="68" t="str">
        <f t="shared" si="438"/>
        <v/>
      </c>
      <c r="D2163" s="69"/>
      <c r="E2163" s="56"/>
      <c r="F2163" s="65" t="e">
        <f>VLOOKUP(E2163,'Trimming log'!$F$5:$V$5000,2,FALSE)</f>
        <v>#N/A</v>
      </c>
      <c r="G2163" s="65" t="e">
        <f>VLOOKUP(E2163,'Trimming log'!$F$5:$V$5000,3,FALSE)</f>
        <v>#N/A</v>
      </c>
      <c r="H2163" s="508" t="e">
        <f>VLOOKUP(E2163,'Trimming log'!$F$5:$V$5000,4,FALSE)</f>
        <v>#N/A</v>
      </c>
      <c r="I2163" s="65" t="e">
        <f>VLOOKUP(E2163,'Trimming log'!$F$5:$V$5000,5,FALSE)</f>
        <v>#N/A</v>
      </c>
      <c r="J2163" s="65" t="e">
        <f>VLOOKUP(E2163,'Trimming log'!$F$5:$V$5000,6,FALSE)</f>
        <v>#N/A</v>
      </c>
      <c r="K2163" s="65" t="e">
        <f>VLOOKUP(E2163,'Trimming log'!$F$5:$V$5000,7,FALSE)</f>
        <v>#N/A</v>
      </c>
      <c r="L2163" s="65" t="e">
        <f>VLOOKUP(E2163,'Trimming log'!$F$5:$V$5000,8,FALSE)</f>
        <v>#N/A</v>
      </c>
      <c r="M2163" s="65" t="e">
        <f>VLOOKUP(E2163,'Trimming log'!$F$5:$V$5000,9,FALSE)</f>
        <v>#N/A</v>
      </c>
      <c r="N2163" s="507" t="e">
        <f>VLOOKUP(E2163,'Trimming log'!$F$5:$V$5000,10,FALSE)</f>
        <v>#N/A</v>
      </c>
      <c r="O2163" s="65" t="e">
        <f>VLOOKUP(E2163,'Trimming log'!$F$5:$V$5000,11,FALSE)</f>
        <v>#N/A</v>
      </c>
      <c r="P2163" s="65" t="e">
        <f>VLOOKUP(E2163,'Trimming log'!$F$5:$V$5000,12,FALSE)</f>
        <v>#N/A</v>
      </c>
      <c r="Q2163" s="65" t="e">
        <f>VLOOKUP(E2163,'Trimming log'!$F$5:$V$5000,13,FALSE)</f>
        <v>#N/A</v>
      </c>
      <c r="R2163" s="65" t="e">
        <f>VLOOKUP(E2163,'Trimming log'!$F$5:$V$5000,14,FALSE)</f>
        <v>#N/A</v>
      </c>
      <c r="S2163" s="65" t="e">
        <f>VLOOKUP(E2163,'Trimming log'!$F$5:$V$5000,15,FALSE)</f>
        <v>#N/A</v>
      </c>
      <c r="T2163" s="65" t="e">
        <f t="shared" si="435"/>
        <v>#N/A</v>
      </c>
      <c r="U2163" s="491" t="str">
        <f t="shared" si="436"/>
        <v/>
      </c>
      <c r="V2163" s="74">
        <f t="shared" si="439"/>
        <v>0</v>
      </c>
      <c r="W2163" s="134">
        <f t="shared" si="440"/>
        <v>0</v>
      </c>
      <c r="X2163" s="134" t="e">
        <f>VLOOKUP(E2163,'Trimming log'!$F$5:$Y$5000,19,FALSE)</f>
        <v>#N/A</v>
      </c>
      <c r="Y2163" s="134" t="e">
        <f>VLOOKUP(E2163,'Trimming log'!$F$5:$Y$5000,20,FALSE)</f>
        <v>#N/A</v>
      </c>
      <c r="Z2163" s="135" t="e">
        <f t="shared" si="441"/>
        <v>#N/A</v>
      </c>
      <c r="AA2163" s="135" t="e">
        <f t="shared" si="442"/>
        <v>#N/A</v>
      </c>
      <c r="AB2163" s="136" t="e">
        <f t="shared" si="443"/>
        <v>#N/A</v>
      </c>
      <c r="AC2163" s="136" t="e">
        <f t="shared" si="444"/>
        <v>#N/A</v>
      </c>
      <c r="AD2163" s="136" t="e">
        <f t="shared" si="445"/>
        <v>#N/A</v>
      </c>
      <c r="AE2163" s="136" t="e">
        <f t="shared" si="446"/>
        <v>#N/A</v>
      </c>
    </row>
    <row r="2164" spans="1:31">
      <c r="A2164" s="67" t="str">
        <f t="shared" si="434"/>
        <v/>
      </c>
      <c r="B2164" s="65">
        <f t="shared" si="437"/>
        <v>2141</v>
      </c>
      <c r="C2164" s="68" t="str">
        <f t="shared" si="438"/>
        <v/>
      </c>
      <c r="D2164" s="69"/>
      <c r="E2164" s="56"/>
      <c r="F2164" s="65" t="e">
        <f>VLOOKUP(E2164,'Trimming log'!$F$5:$V$5000,2,FALSE)</f>
        <v>#N/A</v>
      </c>
      <c r="G2164" s="65" t="e">
        <f>VLOOKUP(E2164,'Trimming log'!$F$5:$V$5000,3,FALSE)</f>
        <v>#N/A</v>
      </c>
      <c r="H2164" s="508" t="e">
        <f>VLOOKUP(E2164,'Trimming log'!$F$5:$V$5000,4,FALSE)</f>
        <v>#N/A</v>
      </c>
      <c r="I2164" s="65" t="e">
        <f>VLOOKUP(E2164,'Trimming log'!$F$5:$V$5000,5,FALSE)</f>
        <v>#N/A</v>
      </c>
      <c r="J2164" s="65" t="e">
        <f>VLOOKUP(E2164,'Trimming log'!$F$5:$V$5000,6,FALSE)</f>
        <v>#N/A</v>
      </c>
      <c r="K2164" s="65" t="e">
        <f>VLOOKUP(E2164,'Trimming log'!$F$5:$V$5000,7,FALSE)</f>
        <v>#N/A</v>
      </c>
      <c r="L2164" s="65" t="e">
        <f>VLOOKUP(E2164,'Trimming log'!$F$5:$V$5000,8,FALSE)</f>
        <v>#N/A</v>
      </c>
      <c r="M2164" s="65" t="e">
        <f>VLOOKUP(E2164,'Trimming log'!$F$5:$V$5000,9,FALSE)</f>
        <v>#N/A</v>
      </c>
      <c r="N2164" s="507" t="e">
        <f>VLOOKUP(E2164,'Trimming log'!$F$5:$V$5000,10,FALSE)</f>
        <v>#N/A</v>
      </c>
      <c r="O2164" s="65" t="e">
        <f>VLOOKUP(E2164,'Trimming log'!$F$5:$V$5000,11,FALSE)</f>
        <v>#N/A</v>
      </c>
      <c r="P2164" s="65" t="e">
        <f>VLOOKUP(E2164,'Trimming log'!$F$5:$V$5000,12,FALSE)</f>
        <v>#N/A</v>
      </c>
      <c r="Q2164" s="65" t="e">
        <f>VLOOKUP(E2164,'Trimming log'!$F$5:$V$5000,13,FALSE)</f>
        <v>#N/A</v>
      </c>
      <c r="R2164" s="65" t="e">
        <f>VLOOKUP(E2164,'Trimming log'!$F$5:$V$5000,14,FALSE)</f>
        <v>#N/A</v>
      </c>
      <c r="S2164" s="65" t="e">
        <f>VLOOKUP(E2164,'Trimming log'!$F$5:$V$5000,15,FALSE)</f>
        <v>#N/A</v>
      </c>
      <c r="T2164" s="65" t="e">
        <f t="shared" si="435"/>
        <v>#N/A</v>
      </c>
      <c r="U2164" s="491" t="str">
        <f t="shared" si="436"/>
        <v/>
      </c>
      <c r="V2164" s="74">
        <f t="shared" si="439"/>
        <v>0</v>
      </c>
      <c r="W2164" s="134">
        <f t="shared" si="440"/>
        <v>0</v>
      </c>
      <c r="X2164" s="134" t="e">
        <f>VLOOKUP(E2164,'Trimming log'!$F$5:$Y$5000,19,FALSE)</f>
        <v>#N/A</v>
      </c>
      <c r="Y2164" s="134" t="e">
        <f>VLOOKUP(E2164,'Trimming log'!$F$5:$Y$5000,20,FALSE)</f>
        <v>#N/A</v>
      </c>
      <c r="Z2164" s="135" t="e">
        <f t="shared" si="441"/>
        <v>#N/A</v>
      </c>
      <c r="AA2164" s="135" t="e">
        <f t="shared" si="442"/>
        <v>#N/A</v>
      </c>
      <c r="AB2164" s="136" t="e">
        <f t="shared" si="443"/>
        <v>#N/A</v>
      </c>
      <c r="AC2164" s="136" t="e">
        <f t="shared" si="444"/>
        <v>#N/A</v>
      </c>
      <c r="AD2164" s="136" t="e">
        <f t="shared" si="445"/>
        <v>#N/A</v>
      </c>
      <c r="AE2164" s="136" t="e">
        <f t="shared" si="446"/>
        <v>#N/A</v>
      </c>
    </row>
    <row r="2165" spans="1:31">
      <c r="A2165" s="67" t="str">
        <f t="shared" si="434"/>
        <v/>
      </c>
      <c r="B2165" s="65">
        <f t="shared" si="437"/>
        <v>2142</v>
      </c>
      <c r="C2165" s="68" t="str">
        <f t="shared" si="438"/>
        <v/>
      </c>
      <c r="D2165" s="69"/>
      <c r="E2165" s="56"/>
      <c r="F2165" s="65" t="e">
        <f>VLOOKUP(E2165,'Trimming log'!$F$5:$V$5000,2,FALSE)</f>
        <v>#N/A</v>
      </c>
      <c r="G2165" s="65" t="e">
        <f>VLOOKUP(E2165,'Trimming log'!$F$5:$V$5000,3,FALSE)</f>
        <v>#N/A</v>
      </c>
      <c r="H2165" s="508" t="e">
        <f>VLOOKUP(E2165,'Trimming log'!$F$5:$V$5000,4,FALSE)</f>
        <v>#N/A</v>
      </c>
      <c r="I2165" s="65" t="e">
        <f>VLOOKUP(E2165,'Trimming log'!$F$5:$V$5000,5,FALSE)</f>
        <v>#N/A</v>
      </c>
      <c r="J2165" s="65" t="e">
        <f>VLOOKUP(E2165,'Trimming log'!$F$5:$V$5000,6,FALSE)</f>
        <v>#N/A</v>
      </c>
      <c r="K2165" s="65" t="e">
        <f>VLOOKUP(E2165,'Trimming log'!$F$5:$V$5000,7,FALSE)</f>
        <v>#N/A</v>
      </c>
      <c r="L2165" s="65" t="e">
        <f>VLOOKUP(E2165,'Trimming log'!$F$5:$V$5000,8,FALSE)</f>
        <v>#N/A</v>
      </c>
      <c r="M2165" s="65" t="e">
        <f>VLOOKUP(E2165,'Trimming log'!$F$5:$V$5000,9,FALSE)</f>
        <v>#N/A</v>
      </c>
      <c r="N2165" s="507" t="e">
        <f>VLOOKUP(E2165,'Trimming log'!$F$5:$V$5000,10,FALSE)</f>
        <v>#N/A</v>
      </c>
      <c r="O2165" s="65" t="e">
        <f>VLOOKUP(E2165,'Trimming log'!$F$5:$V$5000,11,FALSE)</f>
        <v>#N/A</v>
      </c>
      <c r="P2165" s="65" t="e">
        <f>VLOOKUP(E2165,'Trimming log'!$F$5:$V$5000,12,FALSE)</f>
        <v>#N/A</v>
      </c>
      <c r="Q2165" s="65" t="e">
        <f>VLOOKUP(E2165,'Trimming log'!$F$5:$V$5000,13,FALSE)</f>
        <v>#N/A</v>
      </c>
      <c r="R2165" s="65" t="e">
        <f>VLOOKUP(E2165,'Trimming log'!$F$5:$V$5000,14,FALSE)</f>
        <v>#N/A</v>
      </c>
      <c r="S2165" s="65" t="e">
        <f>VLOOKUP(E2165,'Trimming log'!$F$5:$V$5000,15,FALSE)</f>
        <v>#N/A</v>
      </c>
      <c r="T2165" s="65" t="e">
        <f t="shared" si="435"/>
        <v>#N/A</v>
      </c>
      <c r="U2165" s="491" t="str">
        <f t="shared" si="436"/>
        <v/>
      </c>
      <c r="V2165" s="74">
        <f t="shared" si="439"/>
        <v>0</v>
      </c>
      <c r="W2165" s="134">
        <f t="shared" si="440"/>
        <v>0</v>
      </c>
      <c r="X2165" s="134" t="e">
        <f>VLOOKUP(E2165,'Trimming log'!$F$5:$Y$5000,19,FALSE)</f>
        <v>#N/A</v>
      </c>
      <c r="Y2165" s="134" t="e">
        <f>VLOOKUP(E2165,'Trimming log'!$F$5:$Y$5000,20,FALSE)</f>
        <v>#N/A</v>
      </c>
      <c r="Z2165" s="135" t="e">
        <f t="shared" si="441"/>
        <v>#N/A</v>
      </c>
      <c r="AA2165" s="135" t="e">
        <f t="shared" si="442"/>
        <v>#N/A</v>
      </c>
      <c r="AB2165" s="136" t="e">
        <f t="shared" si="443"/>
        <v>#N/A</v>
      </c>
      <c r="AC2165" s="136" t="e">
        <f t="shared" si="444"/>
        <v>#N/A</v>
      </c>
      <c r="AD2165" s="136" t="e">
        <f t="shared" si="445"/>
        <v>#N/A</v>
      </c>
      <c r="AE2165" s="136" t="e">
        <f t="shared" si="446"/>
        <v>#N/A</v>
      </c>
    </row>
    <row r="2166" spans="1:31">
      <c r="A2166" s="67" t="str">
        <f t="shared" si="434"/>
        <v/>
      </c>
      <c r="B2166" s="65">
        <f t="shared" si="437"/>
        <v>2143</v>
      </c>
      <c r="C2166" s="68" t="str">
        <f t="shared" si="438"/>
        <v/>
      </c>
      <c r="D2166" s="69"/>
      <c r="E2166" s="56"/>
      <c r="F2166" s="65" t="e">
        <f>VLOOKUP(E2166,'Trimming log'!$F$5:$V$5000,2,FALSE)</f>
        <v>#N/A</v>
      </c>
      <c r="G2166" s="65" t="e">
        <f>VLOOKUP(E2166,'Trimming log'!$F$5:$V$5000,3,FALSE)</f>
        <v>#N/A</v>
      </c>
      <c r="H2166" s="508" t="e">
        <f>VLOOKUP(E2166,'Trimming log'!$F$5:$V$5000,4,FALSE)</f>
        <v>#N/A</v>
      </c>
      <c r="I2166" s="65" t="e">
        <f>VLOOKUP(E2166,'Trimming log'!$F$5:$V$5000,5,FALSE)</f>
        <v>#N/A</v>
      </c>
      <c r="J2166" s="65" t="e">
        <f>VLOOKUP(E2166,'Trimming log'!$F$5:$V$5000,6,FALSE)</f>
        <v>#N/A</v>
      </c>
      <c r="K2166" s="65" t="e">
        <f>VLOOKUP(E2166,'Trimming log'!$F$5:$V$5000,7,FALSE)</f>
        <v>#N/A</v>
      </c>
      <c r="L2166" s="65" t="e">
        <f>VLOOKUP(E2166,'Trimming log'!$F$5:$V$5000,8,FALSE)</f>
        <v>#N/A</v>
      </c>
      <c r="M2166" s="65" t="e">
        <f>VLOOKUP(E2166,'Trimming log'!$F$5:$V$5000,9,FALSE)</f>
        <v>#N/A</v>
      </c>
      <c r="N2166" s="507" t="e">
        <f>VLOOKUP(E2166,'Trimming log'!$F$5:$V$5000,10,FALSE)</f>
        <v>#N/A</v>
      </c>
      <c r="O2166" s="65" t="e">
        <f>VLOOKUP(E2166,'Trimming log'!$F$5:$V$5000,11,FALSE)</f>
        <v>#N/A</v>
      </c>
      <c r="P2166" s="65" t="e">
        <f>VLOOKUP(E2166,'Trimming log'!$F$5:$V$5000,12,FALSE)</f>
        <v>#N/A</v>
      </c>
      <c r="Q2166" s="65" t="e">
        <f>VLOOKUP(E2166,'Trimming log'!$F$5:$V$5000,13,FALSE)</f>
        <v>#N/A</v>
      </c>
      <c r="R2166" s="65" t="e">
        <f>VLOOKUP(E2166,'Trimming log'!$F$5:$V$5000,14,FALSE)</f>
        <v>#N/A</v>
      </c>
      <c r="S2166" s="65" t="e">
        <f>VLOOKUP(E2166,'Trimming log'!$F$5:$V$5000,15,FALSE)</f>
        <v>#N/A</v>
      </c>
      <c r="T2166" s="65" t="e">
        <f t="shared" si="435"/>
        <v>#N/A</v>
      </c>
      <c r="U2166" s="491" t="str">
        <f t="shared" si="436"/>
        <v/>
      </c>
      <c r="V2166" s="74">
        <f t="shared" si="439"/>
        <v>0</v>
      </c>
      <c r="W2166" s="134">
        <f t="shared" si="440"/>
        <v>0</v>
      </c>
      <c r="X2166" s="134" t="e">
        <f>VLOOKUP(E2166,'Trimming log'!$F$5:$Y$5000,19,FALSE)</f>
        <v>#N/A</v>
      </c>
      <c r="Y2166" s="134" t="e">
        <f>VLOOKUP(E2166,'Trimming log'!$F$5:$Y$5000,20,FALSE)</f>
        <v>#N/A</v>
      </c>
      <c r="Z2166" s="135" t="e">
        <f t="shared" si="441"/>
        <v>#N/A</v>
      </c>
      <c r="AA2166" s="135" t="e">
        <f t="shared" si="442"/>
        <v>#N/A</v>
      </c>
      <c r="AB2166" s="136" t="e">
        <f t="shared" si="443"/>
        <v>#N/A</v>
      </c>
      <c r="AC2166" s="136" t="e">
        <f t="shared" si="444"/>
        <v>#N/A</v>
      </c>
      <c r="AD2166" s="136" t="e">
        <f t="shared" si="445"/>
        <v>#N/A</v>
      </c>
      <c r="AE2166" s="136" t="e">
        <f t="shared" si="446"/>
        <v>#N/A</v>
      </c>
    </row>
    <row r="2167" spans="1:31">
      <c r="A2167" s="67" t="str">
        <f t="shared" si="434"/>
        <v/>
      </c>
      <c r="B2167" s="65">
        <f t="shared" si="437"/>
        <v>2144</v>
      </c>
      <c r="C2167" s="68" t="str">
        <f t="shared" si="438"/>
        <v/>
      </c>
      <c r="D2167" s="69"/>
      <c r="E2167" s="56"/>
      <c r="F2167" s="65" t="e">
        <f>VLOOKUP(E2167,'Trimming log'!$F$5:$V$5000,2,FALSE)</f>
        <v>#N/A</v>
      </c>
      <c r="G2167" s="65" t="e">
        <f>VLOOKUP(E2167,'Trimming log'!$F$5:$V$5000,3,FALSE)</f>
        <v>#N/A</v>
      </c>
      <c r="H2167" s="508" t="e">
        <f>VLOOKUP(E2167,'Trimming log'!$F$5:$V$5000,4,FALSE)</f>
        <v>#N/A</v>
      </c>
      <c r="I2167" s="65" t="e">
        <f>VLOOKUP(E2167,'Trimming log'!$F$5:$V$5000,5,FALSE)</f>
        <v>#N/A</v>
      </c>
      <c r="J2167" s="65" t="e">
        <f>VLOOKUP(E2167,'Trimming log'!$F$5:$V$5000,6,FALSE)</f>
        <v>#N/A</v>
      </c>
      <c r="K2167" s="65" t="e">
        <f>VLOOKUP(E2167,'Trimming log'!$F$5:$V$5000,7,FALSE)</f>
        <v>#N/A</v>
      </c>
      <c r="L2167" s="65" t="e">
        <f>VLOOKUP(E2167,'Trimming log'!$F$5:$V$5000,8,FALSE)</f>
        <v>#N/A</v>
      </c>
      <c r="M2167" s="65" t="e">
        <f>VLOOKUP(E2167,'Trimming log'!$F$5:$V$5000,9,FALSE)</f>
        <v>#N/A</v>
      </c>
      <c r="N2167" s="507" t="e">
        <f>VLOOKUP(E2167,'Trimming log'!$F$5:$V$5000,10,FALSE)</f>
        <v>#N/A</v>
      </c>
      <c r="O2167" s="65" t="e">
        <f>VLOOKUP(E2167,'Trimming log'!$F$5:$V$5000,11,FALSE)</f>
        <v>#N/A</v>
      </c>
      <c r="P2167" s="65" t="e">
        <f>VLOOKUP(E2167,'Trimming log'!$F$5:$V$5000,12,FALSE)</f>
        <v>#N/A</v>
      </c>
      <c r="Q2167" s="65" t="e">
        <f>VLOOKUP(E2167,'Trimming log'!$F$5:$V$5000,13,FALSE)</f>
        <v>#N/A</v>
      </c>
      <c r="R2167" s="65" t="e">
        <f>VLOOKUP(E2167,'Trimming log'!$F$5:$V$5000,14,FALSE)</f>
        <v>#N/A</v>
      </c>
      <c r="S2167" s="65" t="e">
        <f>VLOOKUP(E2167,'Trimming log'!$F$5:$V$5000,15,FALSE)</f>
        <v>#N/A</v>
      </c>
      <c r="T2167" s="65" t="e">
        <f t="shared" si="435"/>
        <v>#N/A</v>
      </c>
      <c r="U2167" s="491" t="str">
        <f t="shared" si="436"/>
        <v/>
      </c>
      <c r="V2167" s="74">
        <f t="shared" si="439"/>
        <v>0</v>
      </c>
      <c r="W2167" s="134">
        <f t="shared" si="440"/>
        <v>0</v>
      </c>
      <c r="X2167" s="134" t="e">
        <f>VLOOKUP(E2167,'Trimming log'!$F$5:$Y$5000,19,FALSE)</f>
        <v>#N/A</v>
      </c>
      <c r="Y2167" s="134" t="e">
        <f>VLOOKUP(E2167,'Trimming log'!$F$5:$Y$5000,20,FALSE)</f>
        <v>#N/A</v>
      </c>
      <c r="Z2167" s="135" t="e">
        <f t="shared" si="441"/>
        <v>#N/A</v>
      </c>
      <c r="AA2167" s="135" t="e">
        <f t="shared" si="442"/>
        <v>#N/A</v>
      </c>
      <c r="AB2167" s="136" t="e">
        <f t="shared" si="443"/>
        <v>#N/A</v>
      </c>
      <c r="AC2167" s="136" t="e">
        <f t="shared" si="444"/>
        <v>#N/A</v>
      </c>
      <c r="AD2167" s="136" t="e">
        <f t="shared" si="445"/>
        <v>#N/A</v>
      </c>
      <c r="AE2167" s="136" t="e">
        <f t="shared" si="446"/>
        <v>#N/A</v>
      </c>
    </row>
    <row r="2168" spans="1:31">
      <c r="A2168" s="67" t="str">
        <f t="shared" si="434"/>
        <v/>
      </c>
      <c r="B2168" s="65">
        <f t="shared" si="437"/>
        <v>2145</v>
      </c>
      <c r="C2168" s="68" t="str">
        <f t="shared" si="438"/>
        <v/>
      </c>
      <c r="D2168" s="69"/>
      <c r="E2168" s="56"/>
      <c r="F2168" s="65" t="e">
        <f>VLOOKUP(E2168,'Trimming log'!$F$5:$V$5000,2,FALSE)</f>
        <v>#N/A</v>
      </c>
      <c r="G2168" s="65" t="e">
        <f>VLOOKUP(E2168,'Trimming log'!$F$5:$V$5000,3,FALSE)</f>
        <v>#N/A</v>
      </c>
      <c r="H2168" s="508" t="e">
        <f>VLOOKUP(E2168,'Trimming log'!$F$5:$V$5000,4,FALSE)</f>
        <v>#N/A</v>
      </c>
      <c r="I2168" s="65" t="e">
        <f>VLOOKUP(E2168,'Trimming log'!$F$5:$V$5000,5,FALSE)</f>
        <v>#N/A</v>
      </c>
      <c r="J2168" s="65" t="e">
        <f>VLOOKUP(E2168,'Trimming log'!$F$5:$V$5000,6,FALSE)</f>
        <v>#N/A</v>
      </c>
      <c r="K2168" s="65" t="e">
        <f>VLOOKUP(E2168,'Trimming log'!$F$5:$V$5000,7,FALSE)</f>
        <v>#N/A</v>
      </c>
      <c r="L2168" s="65" t="e">
        <f>VLOOKUP(E2168,'Trimming log'!$F$5:$V$5000,8,FALSE)</f>
        <v>#N/A</v>
      </c>
      <c r="M2168" s="65" t="e">
        <f>VLOOKUP(E2168,'Trimming log'!$F$5:$V$5000,9,FALSE)</f>
        <v>#N/A</v>
      </c>
      <c r="N2168" s="507" t="e">
        <f>VLOOKUP(E2168,'Trimming log'!$F$5:$V$5000,10,FALSE)</f>
        <v>#N/A</v>
      </c>
      <c r="O2168" s="65" t="e">
        <f>VLOOKUP(E2168,'Trimming log'!$F$5:$V$5000,11,FALSE)</f>
        <v>#N/A</v>
      </c>
      <c r="P2168" s="65" t="e">
        <f>VLOOKUP(E2168,'Trimming log'!$F$5:$V$5000,12,FALSE)</f>
        <v>#N/A</v>
      </c>
      <c r="Q2168" s="65" t="e">
        <f>VLOOKUP(E2168,'Trimming log'!$F$5:$V$5000,13,FALSE)</f>
        <v>#N/A</v>
      </c>
      <c r="R2168" s="65" t="e">
        <f>VLOOKUP(E2168,'Trimming log'!$F$5:$V$5000,14,FALSE)</f>
        <v>#N/A</v>
      </c>
      <c r="S2168" s="65" t="e">
        <f>VLOOKUP(E2168,'Trimming log'!$F$5:$V$5000,15,FALSE)</f>
        <v>#N/A</v>
      </c>
      <c r="T2168" s="65" t="e">
        <f t="shared" si="435"/>
        <v>#N/A</v>
      </c>
      <c r="U2168" s="491" t="str">
        <f t="shared" si="436"/>
        <v/>
      </c>
      <c r="V2168" s="74">
        <f t="shared" si="439"/>
        <v>0</v>
      </c>
      <c r="W2168" s="134">
        <f t="shared" si="440"/>
        <v>0</v>
      </c>
      <c r="X2168" s="134" t="e">
        <f>VLOOKUP(E2168,'Trimming log'!$F$5:$Y$5000,19,FALSE)</f>
        <v>#N/A</v>
      </c>
      <c r="Y2168" s="134" t="e">
        <f>VLOOKUP(E2168,'Trimming log'!$F$5:$Y$5000,20,FALSE)</f>
        <v>#N/A</v>
      </c>
      <c r="Z2168" s="135" t="e">
        <f t="shared" si="441"/>
        <v>#N/A</v>
      </c>
      <c r="AA2168" s="135" t="e">
        <f t="shared" si="442"/>
        <v>#N/A</v>
      </c>
      <c r="AB2168" s="136" t="e">
        <f t="shared" si="443"/>
        <v>#N/A</v>
      </c>
      <c r="AC2168" s="136" t="e">
        <f t="shared" si="444"/>
        <v>#N/A</v>
      </c>
      <c r="AD2168" s="136" t="e">
        <f t="shared" si="445"/>
        <v>#N/A</v>
      </c>
      <c r="AE2168" s="136" t="e">
        <f t="shared" si="446"/>
        <v>#N/A</v>
      </c>
    </row>
    <row r="2169" spans="1:31">
      <c r="A2169" s="67" t="str">
        <f t="shared" si="434"/>
        <v/>
      </c>
      <c r="B2169" s="65">
        <f t="shared" si="437"/>
        <v>2146</v>
      </c>
      <c r="C2169" s="68" t="str">
        <f t="shared" si="438"/>
        <v/>
      </c>
      <c r="D2169" s="69"/>
      <c r="E2169" s="56"/>
      <c r="F2169" s="65" t="e">
        <f>VLOOKUP(E2169,'Trimming log'!$F$5:$V$5000,2,FALSE)</f>
        <v>#N/A</v>
      </c>
      <c r="G2169" s="65" t="e">
        <f>VLOOKUP(E2169,'Trimming log'!$F$5:$V$5000,3,FALSE)</f>
        <v>#N/A</v>
      </c>
      <c r="H2169" s="508" t="e">
        <f>VLOOKUP(E2169,'Trimming log'!$F$5:$V$5000,4,FALSE)</f>
        <v>#N/A</v>
      </c>
      <c r="I2169" s="65" t="e">
        <f>VLOOKUP(E2169,'Trimming log'!$F$5:$V$5000,5,FALSE)</f>
        <v>#N/A</v>
      </c>
      <c r="J2169" s="65" t="e">
        <f>VLOOKUP(E2169,'Trimming log'!$F$5:$V$5000,6,FALSE)</f>
        <v>#N/A</v>
      </c>
      <c r="K2169" s="65" t="e">
        <f>VLOOKUP(E2169,'Trimming log'!$F$5:$V$5000,7,FALSE)</f>
        <v>#N/A</v>
      </c>
      <c r="L2169" s="65" t="e">
        <f>VLOOKUP(E2169,'Trimming log'!$F$5:$V$5000,8,FALSE)</f>
        <v>#N/A</v>
      </c>
      <c r="M2169" s="65" t="e">
        <f>VLOOKUP(E2169,'Trimming log'!$F$5:$V$5000,9,FALSE)</f>
        <v>#N/A</v>
      </c>
      <c r="N2169" s="507" t="e">
        <f>VLOOKUP(E2169,'Trimming log'!$F$5:$V$5000,10,FALSE)</f>
        <v>#N/A</v>
      </c>
      <c r="O2169" s="65" t="e">
        <f>VLOOKUP(E2169,'Trimming log'!$F$5:$V$5000,11,FALSE)</f>
        <v>#N/A</v>
      </c>
      <c r="P2169" s="65" t="e">
        <f>VLOOKUP(E2169,'Trimming log'!$F$5:$V$5000,12,FALSE)</f>
        <v>#N/A</v>
      </c>
      <c r="Q2169" s="65" t="e">
        <f>VLOOKUP(E2169,'Trimming log'!$F$5:$V$5000,13,FALSE)</f>
        <v>#N/A</v>
      </c>
      <c r="R2169" s="65" t="e">
        <f>VLOOKUP(E2169,'Trimming log'!$F$5:$V$5000,14,FALSE)</f>
        <v>#N/A</v>
      </c>
      <c r="S2169" s="65" t="e">
        <f>VLOOKUP(E2169,'Trimming log'!$F$5:$V$5000,15,FALSE)</f>
        <v>#N/A</v>
      </c>
      <c r="T2169" s="65" t="e">
        <f t="shared" si="435"/>
        <v>#N/A</v>
      </c>
      <c r="U2169" s="491" t="str">
        <f t="shared" si="436"/>
        <v/>
      </c>
      <c r="V2169" s="74">
        <f t="shared" si="439"/>
        <v>0</v>
      </c>
      <c r="W2169" s="134">
        <f t="shared" si="440"/>
        <v>0</v>
      </c>
      <c r="X2169" s="134" t="e">
        <f>VLOOKUP(E2169,'Trimming log'!$F$5:$Y$5000,19,FALSE)</f>
        <v>#N/A</v>
      </c>
      <c r="Y2169" s="134" t="e">
        <f>VLOOKUP(E2169,'Trimming log'!$F$5:$Y$5000,20,FALSE)</f>
        <v>#N/A</v>
      </c>
      <c r="Z2169" s="135" t="e">
        <f t="shared" si="441"/>
        <v>#N/A</v>
      </c>
      <c r="AA2169" s="135" t="e">
        <f t="shared" si="442"/>
        <v>#N/A</v>
      </c>
      <c r="AB2169" s="136" t="e">
        <f t="shared" si="443"/>
        <v>#N/A</v>
      </c>
      <c r="AC2169" s="136" t="e">
        <f t="shared" si="444"/>
        <v>#N/A</v>
      </c>
      <c r="AD2169" s="136" t="e">
        <f t="shared" si="445"/>
        <v>#N/A</v>
      </c>
      <c r="AE2169" s="136" t="e">
        <f t="shared" si="446"/>
        <v>#N/A</v>
      </c>
    </row>
    <row r="2170" spans="1:31">
      <c r="A2170" s="67" t="str">
        <f t="shared" si="434"/>
        <v/>
      </c>
      <c r="B2170" s="65">
        <f t="shared" si="437"/>
        <v>2147</v>
      </c>
      <c r="C2170" s="68" t="str">
        <f t="shared" si="438"/>
        <v/>
      </c>
      <c r="D2170" s="69"/>
      <c r="E2170" s="56"/>
      <c r="F2170" s="65" t="e">
        <f>VLOOKUP(E2170,'Trimming log'!$F$5:$V$5000,2,FALSE)</f>
        <v>#N/A</v>
      </c>
      <c r="G2170" s="65" t="e">
        <f>VLOOKUP(E2170,'Trimming log'!$F$5:$V$5000,3,FALSE)</f>
        <v>#N/A</v>
      </c>
      <c r="H2170" s="508" t="e">
        <f>VLOOKUP(E2170,'Trimming log'!$F$5:$V$5000,4,FALSE)</f>
        <v>#N/A</v>
      </c>
      <c r="I2170" s="65" t="e">
        <f>VLOOKUP(E2170,'Trimming log'!$F$5:$V$5000,5,FALSE)</f>
        <v>#N/A</v>
      </c>
      <c r="J2170" s="65" t="e">
        <f>VLOOKUP(E2170,'Trimming log'!$F$5:$V$5000,6,FALSE)</f>
        <v>#N/A</v>
      </c>
      <c r="K2170" s="65" t="e">
        <f>VLOOKUP(E2170,'Trimming log'!$F$5:$V$5000,7,FALSE)</f>
        <v>#N/A</v>
      </c>
      <c r="L2170" s="65" t="e">
        <f>VLOOKUP(E2170,'Trimming log'!$F$5:$V$5000,8,FALSE)</f>
        <v>#N/A</v>
      </c>
      <c r="M2170" s="65" t="e">
        <f>VLOOKUP(E2170,'Trimming log'!$F$5:$V$5000,9,FALSE)</f>
        <v>#N/A</v>
      </c>
      <c r="N2170" s="507" t="e">
        <f>VLOOKUP(E2170,'Trimming log'!$F$5:$V$5000,10,FALSE)</f>
        <v>#N/A</v>
      </c>
      <c r="O2170" s="65" t="e">
        <f>VLOOKUP(E2170,'Trimming log'!$F$5:$V$5000,11,FALSE)</f>
        <v>#N/A</v>
      </c>
      <c r="P2170" s="65" t="e">
        <f>VLOOKUP(E2170,'Trimming log'!$F$5:$V$5000,12,FALSE)</f>
        <v>#N/A</v>
      </c>
      <c r="Q2170" s="65" t="e">
        <f>VLOOKUP(E2170,'Trimming log'!$F$5:$V$5000,13,FALSE)</f>
        <v>#N/A</v>
      </c>
      <c r="R2170" s="65" t="e">
        <f>VLOOKUP(E2170,'Trimming log'!$F$5:$V$5000,14,FALSE)</f>
        <v>#N/A</v>
      </c>
      <c r="S2170" s="65" t="e">
        <f>VLOOKUP(E2170,'Trimming log'!$F$5:$V$5000,15,FALSE)</f>
        <v>#N/A</v>
      </c>
      <c r="T2170" s="65" t="e">
        <f t="shared" si="435"/>
        <v>#N/A</v>
      </c>
      <c r="U2170" s="491" t="str">
        <f t="shared" si="436"/>
        <v/>
      </c>
      <c r="V2170" s="74">
        <f t="shared" si="439"/>
        <v>0</v>
      </c>
      <c r="W2170" s="134">
        <f t="shared" si="440"/>
        <v>0</v>
      </c>
      <c r="X2170" s="134" t="e">
        <f>VLOOKUP(E2170,'Trimming log'!$F$5:$Y$5000,19,FALSE)</f>
        <v>#N/A</v>
      </c>
      <c r="Y2170" s="134" t="e">
        <f>VLOOKUP(E2170,'Trimming log'!$F$5:$Y$5000,20,FALSE)</f>
        <v>#N/A</v>
      </c>
      <c r="Z2170" s="135" t="e">
        <f t="shared" si="441"/>
        <v>#N/A</v>
      </c>
      <c r="AA2170" s="135" t="e">
        <f t="shared" si="442"/>
        <v>#N/A</v>
      </c>
      <c r="AB2170" s="136" t="e">
        <f t="shared" si="443"/>
        <v>#N/A</v>
      </c>
      <c r="AC2170" s="136" t="e">
        <f t="shared" si="444"/>
        <v>#N/A</v>
      </c>
      <c r="AD2170" s="136" t="e">
        <f t="shared" si="445"/>
        <v>#N/A</v>
      </c>
      <c r="AE2170" s="136" t="e">
        <f t="shared" si="446"/>
        <v>#N/A</v>
      </c>
    </row>
    <row r="2171" spans="1:31">
      <c r="A2171" s="67" t="str">
        <f t="shared" si="434"/>
        <v/>
      </c>
      <c r="B2171" s="65">
        <f t="shared" si="437"/>
        <v>2148</v>
      </c>
      <c r="C2171" s="68" t="str">
        <f t="shared" si="438"/>
        <v/>
      </c>
      <c r="D2171" s="69"/>
      <c r="E2171" s="56"/>
      <c r="F2171" s="65" t="e">
        <f>VLOOKUP(E2171,'Trimming log'!$F$5:$V$5000,2,FALSE)</f>
        <v>#N/A</v>
      </c>
      <c r="G2171" s="65" t="e">
        <f>VLOOKUP(E2171,'Trimming log'!$F$5:$V$5000,3,FALSE)</f>
        <v>#N/A</v>
      </c>
      <c r="H2171" s="508" t="e">
        <f>VLOOKUP(E2171,'Trimming log'!$F$5:$V$5000,4,FALSE)</f>
        <v>#N/A</v>
      </c>
      <c r="I2171" s="65" t="e">
        <f>VLOOKUP(E2171,'Trimming log'!$F$5:$V$5000,5,FALSE)</f>
        <v>#N/A</v>
      </c>
      <c r="J2171" s="65" t="e">
        <f>VLOOKUP(E2171,'Trimming log'!$F$5:$V$5000,6,FALSE)</f>
        <v>#N/A</v>
      </c>
      <c r="K2171" s="65" t="e">
        <f>VLOOKUP(E2171,'Trimming log'!$F$5:$V$5000,7,FALSE)</f>
        <v>#N/A</v>
      </c>
      <c r="L2171" s="65" t="e">
        <f>VLOOKUP(E2171,'Trimming log'!$F$5:$V$5000,8,FALSE)</f>
        <v>#N/A</v>
      </c>
      <c r="M2171" s="65" t="e">
        <f>VLOOKUP(E2171,'Trimming log'!$F$5:$V$5000,9,FALSE)</f>
        <v>#N/A</v>
      </c>
      <c r="N2171" s="507" t="e">
        <f>VLOOKUP(E2171,'Trimming log'!$F$5:$V$5000,10,FALSE)</f>
        <v>#N/A</v>
      </c>
      <c r="O2171" s="65" t="e">
        <f>VLOOKUP(E2171,'Trimming log'!$F$5:$V$5000,11,FALSE)</f>
        <v>#N/A</v>
      </c>
      <c r="P2171" s="65" t="e">
        <f>VLOOKUP(E2171,'Trimming log'!$F$5:$V$5000,12,FALSE)</f>
        <v>#N/A</v>
      </c>
      <c r="Q2171" s="65" t="e">
        <f>VLOOKUP(E2171,'Trimming log'!$F$5:$V$5000,13,FALSE)</f>
        <v>#N/A</v>
      </c>
      <c r="R2171" s="65" t="e">
        <f>VLOOKUP(E2171,'Trimming log'!$F$5:$V$5000,14,FALSE)</f>
        <v>#N/A</v>
      </c>
      <c r="S2171" s="65" t="e">
        <f>VLOOKUP(E2171,'Trimming log'!$F$5:$V$5000,15,FALSE)</f>
        <v>#N/A</v>
      </c>
      <c r="T2171" s="65" t="e">
        <f t="shared" si="435"/>
        <v>#N/A</v>
      </c>
      <c r="U2171" s="491" t="str">
        <f t="shared" si="436"/>
        <v/>
      </c>
      <c r="V2171" s="74">
        <f t="shared" si="439"/>
        <v>0</v>
      </c>
      <c r="W2171" s="134">
        <f t="shared" si="440"/>
        <v>0</v>
      </c>
      <c r="X2171" s="134" t="e">
        <f>VLOOKUP(E2171,'Trimming log'!$F$5:$Y$5000,19,FALSE)</f>
        <v>#N/A</v>
      </c>
      <c r="Y2171" s="134" t="e">
        <f>VLOOKUP(E2171,'Trimming log'!$F$5:$Y$5000,20,FALSE)</f>
        <v>#N/A</v>
      </c>
      <c r="Z2171" s="135" t="e">
        <f t="shared" si="441"/>
        <v>#N/A</v>
      </c>
      <c r="AA2171" s="135" t="e">
        <f t="shared" si="442"/>
        <v>#N/A</v>
      </c>
      <c r="AB2171" s="136" t="e">
        <f t="shared" si="443"/>
        <v>#N/A</v>
      </c>
      <c r="AC2171" s="136" t="e">
        <f t="shared" si="444"/>
        <v>#N/A</v>
      </c>
      <c r="AD2171" s="136" t="e">
        <f t="shared" si="445"/>
        <v>#N/A</v>
      </c>
      <c r="AE2171" s="136" t="e">
        <f t="shared" si="446"/>
        <v>#N/A</v>
      </c>
    </row>
    <row r="2172" spans="1:31">
      <c r="A2172" s="67" t="str">
        <f t="shared" si="434"/>
        <v/>
      </c>
      <c r="B2172" s="65">
        <f t="shared" si="437"/>
        <v>2149</v>
      </c>
      <c r="C2172" s="68" t="str">
        <f t="shared" si="438"/>
        <v/>
      </c>
      <c r="D2172" s="69"/>
      <c r="E2172" s="56"/>
      <c r="F2172" s="65" t="e">
        <f>VLOOKUP(E2172,'Trimming log'!$F$5:$V$5000,2,FALSE)</f>
        <v>#N/A</v>
      </c>
      <c r="G2172" s="65" t="e">
        <f>VLOOKUP(E2172,'Trimming log'!$F$5:$V$5000,3,FALSE)</f>
        <v>#N/A</v>
      </c>
      <c r="H2172" s="508" t="e">
        <f>VLOOKUP(E2172,'Trimming log'!$F$5:$V$5000,4,FALSE)</f>
        <v>#N/A</v>
      </c>
      <c r="I2172" s="65" t="e">
        <f>VLOOKUP(E2172,'Trimming log'!$F$5:$V$5000,5,FALSE)</f>
        <v>#N/A</v>
      </c>
      <c r="J2172" s="65" t="e">
        <f>VLOOKUP(E2172,'Trimming log'!$F$5:$V$5000,6,FALSE)</f>
        <v>#N/A</v>
      </c>
      <c r="K2172" s="65" t="e">
        <f>VLOOKUP(E2172,'Trimming log'!$F$5:$V$5000,7,FALSE)</f>
        <v>#N/A</v>
      </c>
      <c r="L2172" s="65" t="e">
        <f>VLOOKUP(E2172,'Trimming log'!$F$5:$V$5000,8,FALSE)</f>
        <v>#N/A</v>
      </c>
      <c r="M2172" s="65" t="e">
        <f>VLOOKUP(E2172,'Trimming log'!$F$5:$V$5000,9,FALSE)</f>
        <v>#N/A</v>
      </c>
      <c r="N2172" s="507" t="e">
        <f>VLOOKUP(E2172,'Trimming log'!$F$5:$V$5000,10,FALSE)</f>
        <v>#N/A</v>
      </c>
      <c r="O2172" s="65" t="e">
        <f>VLOOKUP(E2172,'Trimming log'!$F$5:$V$5000,11,FALSE)</f>
        <v>#N/A</v>
      </c>
      <c r="P2172" s="65" t="e">
        <f>VLOOKUP(E2172,'Trimming log'!$F$5:$V$5000,12,FALSE)</f>
        <v>#N/A</v>
      </c>
      <c r="Q2172" s="65" t="e">
        <f>VLOOKUP(E2172,'Trimming log'!$F$5:$V$5000,13,FALSE)</f>
        <v>#N/A</v>
      </c>
      <c r="R2172" s="65" t="e">
        <f>VLOOKUP(E2172,'Trimming log'!$F$5:$V$5000,14,FALSE)</f>
        <v>#N/A</v>
      </c>
      <c r="S2172" s="65" t="e">
        <f>VLOOKUP(E2172,'Trimming log'!$F$5:$V$5000,15,FALSE)</f>
        <v>#N/A</v>
      </c>
      <c r="T2172" s="65" t="e">
        <f t="shared" si="435"/>
        <v>#N/A</v>
      </c>
      <c r="U2172" s="491" t="str">
        <f t="shared" si="436"/>
        <v/>
      </c>
      <c r="V2172" s="74">
        <f t="shared" si="439"/>
        <v>0</v>
      </c>
      <c r="W2172" s="134">
        <f t="shared" si="440"/>
        <v>0</v>
      </c>
      <c r="X2172" s="134" t="e">
        <f>VLOOKUP(E2172,'Trimming log'!$F$5:$Y$5000,19,FALSE)</f>
        <v>#N/A</v>
      </c>
      <c r="Y2172" s="134" t="e">
        <f>VLOOKUP(E2172,'Trimming log'!$F$5:$Y$5000,20,FALSE)</f>
        <v>#N/A</v>
      </c>
      <c r="Z2172" s="135" t="e">
        <f t="shared" si="441"/>
        <v>#N/A</v>
      </c>
      <c r="AA2172" s="135" t="e">
        <f t="shared" si="442"/>
        <v>#N/A</v>
      </c>
      <c r="AB2172" s="136" t="e">
        <f t="shared" si="443"/>
        <v>#N/A</v>
      </c>
      <c r="AC2172" s="136" t="e">
        <f t="shared" si="444"/>
        <v>#N/A</v>
      </c>
      <c r="AD2172" s="136" t="e">
        <f t="shared" si="445"/>
        <v>#N/A</v>
      </c>
      <c r="AE2172" s="136" t="e">
        <f t="shared" si="446"/>
        <v>#N/A</v>
      </c>
    </row>
    <row r="2173" spans="1:31">
      <c r="A2173" s="67" t="str">
        <f t="shared" si="434"/>
        <v/>
      </c>
      <c r="B2173" s="65">
        <f t="shared" si="437"/>
        <v>2150</v>
      </c>
      <c r="C2173" s="68" t="str">
        <f t="shared" si="438"/>
        <v/>
      </c>
      <c r="D2173" s="69"/>
      <c r="E2173" s="56"/>
      <c r="F2173" s="65" t="e">
        <f>VLOOKUP(E2173,'Trimming log'!$F$5:$V$5000,2,FALSE)</f>
        <v>#N/A</v>
      </c>
      <c r="G2173" s="65" t="e">
        <f>VLOOKUP(E2173,'Trimming log'!$F$5:$V$5000,3,FALSE)</f>
        <v>#N/A</v>
      </c>
      <c r="H2173" s="508" t="e">
        <f>VLOOKUP(E2173,'Trimming log'!$F$5:$V$5000,4,FALSE)</f>
        <v>#N/A</v>
      </c>
      <c r="I2173" s="65" t="e">
        <f>VLOOKUP(E2173,'Trimming log'!$F$5:$V$5000,5,FALSE)</f>
        <v>#N/A</v>
      </c>
      <c r="J2173" s="65" t="e">
        <f>VLOOKUP(E2173,'Trimming log'!$F$5:$V$5000,6,FALSE)</f>
        <v>#N/A</v>
      </c>
      <c r="K2173" s="65" t="e">
        <f>VLOOKUP(E2173,'Trimming log'!$F$5:$V$5000,7,FALSE)</f>
        <v>#N/A</v>
      </c>
      <c r="L2173" s="65" t="e">
        <f>VLOOKUP(E2173,'Trimming log'!$F$5:$V$5000,8,FALSE)</f>
        <v>#N/A</v>
      </c>
      <c r="M2173" s="65" t="e">
        <f>VLOOKUP(E2173,'Trimming log'!$F$5:$V$5000,9,FALSE)</f>
        <v>#N/A</v>
      </c>
      <c r="N2173" s="507" t="e">
        <f>VLOOKUP(E2173,'Trimming log'!$F$5:$V$5000,10,FALSE)</f>
        <v>#N/A</v>
      </c>
      <c r="O2173" s="65" t="e">
        <f>VLOOKUP(E2173,'Trimming log'!$F$5:$V$5000,11,FALSE)</f>
        <v>#N/A</v>
      </c>
      <c r="P2173" s="65" t="e">
        <f>VLOOKUP(E2173,'Trimming log'!$F$5:$V$5000,12,FALSE)</f>
        <v>#N/A</v>
      </c>
      <c r="Q2173" s="65" t="e">
        <f>VLOOKUP(E2173,'Trimming log'!$F$5:$V$5000,13,FALSE)</f>
        <v>#N/A</v>
      </c>
      <c r="R2173" s="65" t="e">
        <f>VLOOKUP(E2173,'Trimming log'!$F$5:$V$5000,14,FALSE)</f>
        <v>#N/A</v>
      </c>
      <c r="S2173" s="65" t="e">
        <f>VLOOKUP(E2173,'Trimming log'!$F$5:$V$5000,15,FALSE)</f>
        <v>#N/A</v>
      </c>
      <c r="T2173" s="65" t="e">
        <f t="shared" si="435"/>
        <v>#N/A</v>
      </c>
      <c r="U2173" s="491" t="str">
        <f t="shared" si="436"/>
        <v/>
      </c>
      <c r="V2173" s="74">
        <f t="shared" si="439"/>
        <v>0</v>
      </c>
      <c r="W2173" s="134">
        <f t="shared" si="440"/>
        <v>0</v>
      </c>
      <c r="X2173" s="134" t="e">
        <f>VLOOKUP(E2173,'Trimming log'!$F$5:$Y$5000,19,FALSE)</f>
        <v>#N/A</v>
      </c>
      <c r="Y2173" s="134" t="e">
        <f>VLOOKUP(E2173,'Trimming log'!$F$5:$Y$5000,20,FALSE)</f>
        <v>#N/A</v>
      </c>
      <c r="Z2173" s="135" t="e">
        <f t="shared" si="441"/>
        <v>#N/A</v>
      </c>
      <c r="AA2173" s="135" t="e">
        <f t="shared" si="442"/>
        <v>#N/A</v>
      </c>
      <c r="AB2173" s="136" t="e">
        <f t="shared" si="443"/>
        <v>#N/A</v>
      </c>
      <c r="AC2173" s="136" t="e">
        <f t="shared" si="444"/>
        <v>#N/A</v>
      </c>
      <c r="AD2173" s="136" t="e">
        <f t="shared" si="445"/>
        <v>#N/A</v>
      </c>
      <c r="AE2173" s="136" t="e">
        <f t="shared" si="446"/>
        <v>#N/A</v>
      </c>
    </row>
    <row r="2174" spans="1:31">
      <c r="A2174" s="67" t="str">
        <f t="shared" si="434"/>
        <v/>
      </c>
      <c r="B2174" s="65">
        <f t="shared" si="437"/>
        <v>2151</v>
      </c>
      <c r="C2174" s="68" t="str">
        <f t="shared" si="438"/>
        <v/>
      </c>
      <c r="D2174" s="69"/>
      <c r="E2174" s="56"/>
      <c r="F2174" s="65" t="e">
        <f>VLOOKUP(E2174,'Trimming log'!$F$5:$V$5000,2,FALSE)</f>
        <v>#N/A</v>
      </c>
      <c r="G2174" s="65" t="e">
        <f>VLOOKUP(E2174,'Trimming log'!$F$5:$V$5000,3,FALSE)</f>
        <v>#N/A</v>
      </c>
      <c r="H2174" s="508" t="e">
        <f>VLOOKUP(E2174,'Trimming log'!$F$5:$V$5000,4,FALSE)</f>
        <v>#N/A</v>
      </c>
      <c r="I2174" s="65" t="e">
        <f>VLOOKUP(E2174,'Trimming log'!$F$5:$V$5000,5,FALSE)</f>
        <v>#N/A</v>
      </c>
      <c r="J2174" s="65" t="e">
        <f>VLOOKUP(E2174,'Trimming log'!$F$5:$V$5000,6,FALSE)</f>
        <v>#N/A</v>
      </c>
      <c r="K2174" s="65" t="e">
        <f>VLOOKUP(E2174,'Trimming log'!$F$5:$V$5000,7,FALSE)</f>
        <v>#N/A</v>
      </c>
      <c r="L2174" s="65" t="e">
        <f>VLOOKUP(E2174,'Trimming log'!$F$5:$V$5000,8,FALSE)</f>
        <v>#N/A</v>
      </c>
      <c r="M2174" s="65" t="e">
        <f>VLOOKUP(E2174,'Trimming log'!$F$5:$V$5000,9,FALSE)</f>
        <v>#N/A</v>
      </c>
      <c r="N2174" s="507" t="e">
        <f>VLOOKUP(E2174,'Trimming log'!$F$5:$V$5000,10,FALSE)</f>
        <v>#N/A</v>
      </c>
      <c r="O2174" s="65" t="e">
        <f>VLOOKUP(E2174,'Trimming log'!$F$5:$V$5000,11,FALSE)</f>
        <v>#N/A</v>
      </c>
      <c r="P2174" s="65" t="e">
        <f>VLOOKUP(E2174,'Trimming log'!$F$5:$V$5000,12,FALSE)</f>
        <v>#N/A</v>
      </c>
      <c r="Q2174" s="65" t="e">
        <f>VLOOKUP(E2174,'Trimming log'!$F$5:$V$5000,13,FALSE)</f>
        <v>#N/A</v>
      </c>
      <c r="R2174" s="65" t="e">
        <f>VLOOKUP(E2174,'Trimming log'!$F$5:$V$5000,14,FALSE)</f>
        <v>#N/A</v>
      </c>
      <c r="S2174" s="65" t="e">
        <f>VLOOKUP(E2174,'Trimming log'!$F$5:$V$5000,15,FALSE)</f>
        <v>#N/A</v>
      </c>
      <c r="T2174" s="65" t="e">
        <f t="shared" si="435"/>
        <v>#N/A</v>
      </c>
      <c r="U2174" s="491" t="str">
        <f t="shared" si="436"/>
        <v/>
      </c>
      <c r="V2174" s="74">
        <f t="shared" si="439"/>
        <v>0</v>
      </c>
      <c r="W2174" s="134">
        <f t="shared" si="440"/>
        <v>0</v>
      </c>
      <c r="X2174" s="134" t="e">
        <f>VLOOKUP(E2174,'Trimming log'!$F$5:$Y$5000,19,FALSE)</f>
        <v>#N/A</v>
      </c>
      <c r="Y2174" s="134" t="e">
        <f>VLOOKUP(E2174,'Trimming log'!$F$5:$Y$5000,20,FALSE)</f>
        <v>#N/A</v>
      </c>
      <c r="Z2174" s="135" t="e">
        <f t="shared" si="441"/>
        <v>#N/A</v>
      </c>
      <c r="AA2174" s="135" t="e">
        <f t="shared" si="442"/>
        <v>#N/A</v>
      </c>
      <c r="AB2174" s="136" t="e">
        <f t="shared" si="443"/>
        <v>#N/A</v>
      </c>
      <c r="AC2174" s="136" t="e">
        <f t="shared" si="444"/>
        <v>#N/A</v>
      </c>
      <c r="AD2174" s="136" t="e">
        <f t="shared" si="445"/>
        <v>#N/A</v>
      </c>
      <c r="AE2174" s="136" t="e">
        <f t="shared" si="446"/>
        <v>#N/A</v>
      </c>
    </row>
    <row r="2175" spans="1:31">
      <c r="A2175" s="67" t="str">
        <f t="shared" si="434"/>
        <v/>
      </c>
      <c r="B2175" s="65">
        <f t="shared" si="437"/>
        <v>2152</v>
      </c>
      <c r="C2175" s="68" t="str">
        <f t="shared" si="438"/>
        <v/>
      </c>
      <c r="D2175" s="69"/>
      <c r="E2175" s="56"/>
      <c r="F2175" s="65" t="e">
        <f>VLOOKUP(E2175,'Trimming log'!$F$5:$V$5000,2,FALSE)</f>
        <v>#N/A</v>
      </c>
      <c r="G2175" s="65" t="e">
        <f>VLOOKUP(E2175,'Trimming log'!$F$5:$V$5000,3,FALSE)</f>
        <v>#N/A</v>
      </c>
      <c r="H2175" s="508" t="e">
        <f>VLOOKUP(E2175,'Trimming log'!$F$5:$V$5000,4,FALSE)</f>
        <v>#N/A</v>
      </c>
      <c r="I2175" s="65" t="e">
        <f>VLOOKUP(E2175,'Trimming log'!$F$5:$V$5000,5,FALSE)</f>
        <v>#N/A</v>
      </c>
      <c r="J2175" s="65" t="e">
        <f>VLOOKUP(E2175,'Trimming log'!$F$5:$V$5000,6,FALSE)</f>
        <v>#N/A</v>
      </c>
      <c r="K2175" s="65" t="e">
        <f>VLOOKUP(E2175,'Trimming log'!$F$5:$V$5000,7,FALSE)</f>
        <v>#N/A</v>
      </c>
      <c r="L2175" s="65" t="e">
        <f>VLOOKUP(E2175,'Trimming log'!$F$5:$V$5000,8,FALSE)</f>
        <v>#N/A</v>
      </c>
      <c r="M2175" s="65" t="e">
        <f>VLOOKUP(E2175,'Trimming log'!$F$5:$V$5000,9,FALSE)</f>
        <v>#N/A</v>
      </c>
      <c r="N2175" s="507" t="e">
        <f>VLOOKUP(E2175,'Trimming log'!$F$5:$V$5000,10,FALSE)</f>
        <v>#N/A</v>
      </c>
      <c r="O2175" s="65" t="e">
        <f>VLOOKUP(E2175,'Trimming log'!$F$5:$V$5000,11,FALSE)</f>
        <v>#N/A</v>
      </c>
      <c r="P2175" s="65" t="e">
        <f>VLOOKUP(E2175,'Trimming log'!$F$5:$V$5000,12,FALSE)</f>
        <v>#N/A</v>
      </c>
      <c r="Q2175" s="65" t="e">
        <f>VLOOKUP(E2175,'Trimming log'!$F$5:$V$5000,13,FALSE)</f>
        <v>#N/A</v>
      </c>
      <c r="R2175" s="65" t="e">
        <f>VLOOKUP(E2175,'Trimming log'!$F$5:$V$5000,14,FALSE)</f>
        <v>#N/A</v>
      </c>
      <c r="S2175" s="65" t="e">
        <f>VLOOKUP(E2175,'Trimming log'!$F$5:$V$5000,15,FALSE)</f>
        <v>#N/A</v>
      </c>
      <c r="T2175" s="65" t="e">
        <f t="shared" si="435"/>
        <v>#N/A</v>
      </c>
      <c r="U2175" s="491" t="str">
        <f t="shared" si="436"/>
        <v/>
      </c>
      <c r="V2175" s="74">
        <f t="shared" si="439"/>
        <v>0</v>
      </c>
      <c r="W2175" s="134">
        <f t="shared" si="440"/>
        <v>0</v>
      </c>
      <c r="X2175" s="134" t="e">
        <f>VLOOKUP(E2175,'Trimming log'!$F$5:$Y$5000,19,FALSE)</f>
        <v>#N/A</v>
      </c>
      <c r="Y2175" s="134" t="e">
        <f>VLOOKUP(E2175,'Trimming log'!$F$5:$Y$5000,20,FALSE)</f>
        <v>#N/A</v>
      </c>
      <c r="Z2175" s="135" t="e">
        <f t="shared" si="441"/>
        <v>#N/A</v>
      </c>
      <c r="AA2175" s="135" t="e">
        <f t="shared" si="442"/>
        <v>#N/A</v>
      </c>
      <c r="AB2175" s="136" t="e">
        <f t="shared" si="443"/>
        <v>#N/A</v>
      </c>
      <c r="AC2175" s="136" t="e">
        <f t="shared" si="444"/>
        <v>#N/A</v>
      </c>
      <c r="AD2175" s="136" t="e">
        <f t="shared" si="445"/>
        <v>#N/A</v>
      </c>
      <c r="AE2175" s="136" t="e">
        <f t="shared" si="446"/>
        <v>#N/A</v>
      </c>
    </row>
    <row r="2176" spans="1:31">
      <c r="A2176" s="67" t="str">
        <f t="shared" si="434"/>
        <v/>
      </c>
      <c r="B2176" s="65">
        <f t="shared" si="437"/>
        <v>2153</v>
      </c>
      <c r="C2176" s="68" t="str">
        <f t="shared" si="438"/>
        <v/>
      </c>
      <c r="D2176" s="69"/>
      <c r="E2176" s="56"/>
      <c r="F2176" s="65" t="e">
        <f>VLOOKUP(E2176,'Trimming log'!$F$5:$V$5000,2,FALSE)</f>
        <v>#N/A</v>
      </c>
      <c r="G2176" s="65" t="e">
        <f>VLOOKUP(E2176,'Trimming log'!$F$5:$V$5000,3,FALSE)</f>
        <v>#N/A</v>
      </c>
      <c r="H2176" s="508" t="e">
        <f>VLOOKUP(E2176,'Trimming log'!$F$5:$V$5000,4,FALSE)</f>
        <v>#N/A</v>
      </c>
      <c r="I2176" s="65" t="e">
        <f>VLOOKUP(E2176,'Trimming log'!$F$5:$V$5000,5,FALSE)</f>
        <v>#N/A</v>
      </c>
      <c r="J2176" s="65" t="e">
        <f>VLOOKUP(E2176,'Trimming log'!$F$5:$V$5000,6,FALSE)</f>
        <v>#N/A</v>
      </c>
      <c r="K2176" s="65" t="e">
        <f>VLOOKUP(E2176,'Trimming log'!$F$5:$V$5000,7,FALSE)</f>
        <v>#N/A</v>
      </c>
      <c r="L2176" s="65" t="e">
        <f>VLOOKUP(E2176,'Trimming log'!$F$5:$V$5000,8,FALSE)</f>
        <v>#N/A</v>
      </c>
      <c r="M2176" s="65" t="e">
        <f>VLOOKUP(E2176,'Trimming log'!$F$5:$V$5000,9,FALSE)</f>
        <v>#N/A</v>
      </c>
      <c r="N2176" s="507" t="e">
        <f>VLOOKUP(E2176,'Trimming log'!$F$5:$V$5000,10,FALSE)</f>
        <v>#N/A</v>
      </c>
      <c r="O2176" s="65" t="e">
        <f>VLOOKUP(E2176,'Trimming log'!$F$5:$V$5000,11,FALSE)</f>
        <v>#N/A</v>
      </c>
      <c r="P2176" s="65" t="e">
        <f>VLOOKUP(E2176,'Trimming log'!$F$5:$V$5000,12,FALSE)</f>
        <v>#N/A</v>
      </c>
      <c r="Q2176" s="65" t="e">
        <f>VLOOKUP(E2176,'Trimming log'!$F$5:$V$5000,13,FALSE)</f>
        <v>#N/A</v>
      </c>
      <c r="R2176" s="65" t="e">
        <f>VLOOKUP(E2176,'Trimming log'!$F$5:$V$5000,14,FALSE)</f>
        <v>#N/A</v>
      </c>
      <c r="S2176" s="65" t="e">
        <f>VLOOKUP(E2176,'Trimming log'!$F$5:$V$5000,15,FALSE)</f>
        <v>#N/A</v>
      </c>
      <c r="T2176" s="65" t="e">
        <f t="shared" si="435"/>
        <v>#N/A</v>
      </c>
      <c r="U2176" s="491" t="str">
        <f t="shared" si="436"/>
        <v/>
      </c>
      <c r="V2176" s="74">
        <f t="shared" si="439"/>
        <v>0</v>
      </c>
      <c r="W2176" s="134">
        <f t="shared" si="440"/>
        <v>0</v>
      </c>
      <c r="X2176" s="134" t="e">
        <f>VLOOKUP(E2176,'Trimming log'!$F$5:$Y$5000,19,FALSE)</f>
        <v>#N/A</v>
      </c>
      <c r="Y2176" s="134" t="e">
        <f>VLOOKUP(E2176,'Trimming log'!$F$5:$Y$5000,20,FALSE)</f>
        <v>#N/A</v>
      </c>
      <c r="Z2176" s="135" t="e">
        <f t="shared" si="441"/>
        <v>#N/A</v>
      </c>
      <c r="AA2176" s="135" t="e">
        <f t="shared" si="442"/>
        <v>#N/A</v>
      </c>
      <c r="AB2176" s="136" t="e">
        <f t="shared" si="443"/>
        <v>#N/A</v>
      </c>
      <c r="AC2176" s="136" t="e">
        <f t="shared" si="444"/>
        <v>#N/A</v>
      </c>
      <c r="AD2176" s="136" t="e">
        <f t="shared" si="445"/>
        <v>#N/A</v>
      </c>
      <c r="AE2176" s="136" t="e">
        <f t="shared" si="446"/>
        <v>#N/A</v>
      </c>
    </row>
    <row r="2177" spans="1:31">
      <c r="A2177" s="67" t="str">
        <f t="shared" si="434"/>
        <v/>
      </c>
      <c r="B2177" s="65">
        <f t="shared" si="437"/>
        <v>2154</v>
      </c>
      <c r="C2177" s="68" t="str">
        <f t="shared" si="438"/>
        <v/>
      </c>
      <c r="D2177" s="69"/>
      <c r="E2177" s="56"/>
      <c r="F2177" s="65" t="e">
        <f>VLOOKUP(E2177,'Trimming log'!$F$5:$V$5000,2,FALSE)</f>
        <v>#N/A</v>
      </c>
      <c r="G2177" s="65" t="e">
        <f>VLOOKUP(E2177,'Trimming log'!$F$5:$V$5000,3,FALSE)</f>
        <v>#N/A</v>
      </c>
      <c r="H2177" s="508" t="e">
        <f>VLOOKUP(E2177,'Trimming log'!$F$5:$V$5000,4,FALSE)</f>
        <v>#N/A</v>
      </c>
      <c r="I2177" s="65" t="e">
        <f>VLOOKUP(E2177,'Trimming log'!$F$5:$V$5000,5,FALSE)</f>
        <v>#N/A</v>
      </c>
      <c r="J2177" s="65" t="e">
        <f>VLOOKUP(E2177,'Trimming log'!$F$5:$V$5000,6,FALSE)</f>
        <v>#N/A</v>
      </c>
      <c r="K2177" s="65" t="e">
        <f>VLOOKUP(E2177,'Trimming log'!$F$5:$V$5000,7,FALSE)</f>
        <v>#N/A</v>
      </c>
      <c r="L2177" s="65" t="e">
        <f>VLOOKUP(E2177,'Trimming log'!$F$5:$V$5000,8,FALSE)</f>
        <v>#N/A</v>
      </c>
      <c r="M2177" s="65" t="e">
        <f>VLOOKUP(E2177,'Trimming log'!$F$5:$V$5000,9,FALSE)</f>
        <v>#N/A</v>
      </c>
      <c r="N2177" s="507" t="e">
        <f>VLOOKUP(E2177,'Trimming log'!$F$5:$V$5000,10,FALSE)</f>
        <v>#N/A</v>
      </c>
      <c r="O2177" s="65" t="e">
        <f>VLOOKUP(E2177,'Trimming log'!$F$5:$V$5000,11,FALSE)</f>
        <v>#N/A</v>
      </c>
      <c r="P2177" s="65" t="e">
        <f>VLOOKUP(E2177,'Trimming log'!$F$5:$V$5000,12,FALSE)</f>
        <v>#N/A</v>
      </c>
      <c r="Q2177" s="65" t="e">
        <f>VLOOKUP(E2177,'Trimming log'!$F$5:$V$5000,13,FALSE)</f>
        <v>#N/A</v>
      </c>
      <c r="R2177" s="65" t="e">
        <f>VLOOKUP(E2177,'Trimming log'!$F$5:$V$5000,14,FALSE)</f>
        <v>#N/A</v>
      </c>
      <c r="S2177" s="65" t="e">
        <f>VLOOKUP(E2177,'Trimming log'!$F$5:$V$5000,15,FALSE)</f>
        <v>#N/A</v>
      </c>
      <c r="T2177" s="65" t="e">
        <f t="shared" si="435"/>
        <v>#N/A</v>
      </c>
      <c r="U2177" s="491" t="str">
        <f t="shared" si="436"/>
        <v/>
      </c>
      <c r="V2177" s="74">
        <f t="shared" si="439"/>
        <v>0</v>
      </c>
      <c r="W2177" s="134">
        <f t="shared" si="440"/>
        <v>0</v>
      </c>
      <c r="X2177" s="134" t="e">
        <f>VLOOKUP(E2177,'Trimming log'!$F$5:$Y$5000,19,FALSE)</f>
        <v>#N/A</v>
      </c>
      <c r="Y2177" s="134" t="e">
        <f>VLOOKUP(E2177,'Trimming log'!$F$5:$Y$5000,20,FALSE)</f>
        <v>#N/A</v>
      </c>
      <c r="Z2177" s="135" t="e">
        <f t="shared" si="441"/>
        <v>#N/A</v>
      </c>
      <c r="AA2177" s="135" t="e">
        <f t="shared" si="442"/>
        <v>#N/A</v>
      </c>
      <c r="AB2177" s="136" t="e">
        <f t="shared" si="443"/>
        <v>#N/A</v>
      </c>
      <c r="AC2177" s="136" t="e">
        <f t="shared" si="444"/>
        <v>#N/A</v>
      </c>
      <c r="AD2177" s="136" t="e">
        <f t="shared" si="445"/>
        <v>#N/A</v>
      </c>
      <c r="AE2177" s="136" t="e">
        <f t="shared" si="446"/>
        <v>#N/A</v>
      </c>
    </row>
    <row r="2178" spans="1:31">
      <c r="A2178" s="67" t="str">
        <f t="shared" si="434"/>
        <v/>
      </c>
      <c r="B2178" s="65">
        <f t="shared" si="437"/>
        <v>2155</v>
      </c>
      <c r="C2178" s="68" t="str">
        <f t="shared" si="438"/>
        <v/>
      </c>
      <c r="D2178" s="69"/>
      <c r="E2178" s="56"/>
      <c r="F2178" s="65" t="e">
        <f>VLOOKUP(E2178,'Trimming log'!$F$5:$V$5000,2,FALSE)</f>
        <v>#N/A</v>
      </c>
      <c r="G2178" s="65" t="e">
        <f>VLOOKUP(E2178,'Trimming log'!$F$5:$V$5000,3,FALSE)</f>
        <v>#N/A</v>
      </c>
      <c r="H2178" s="508" t="e">
        <f>VLOOKUP(E2178,'Trimming log'!$F$5:$V$5000,4,FALSE)</f>
        <v>#N/A</v>
      </c>
      <c r="I2178" s="65" t="e">
        <f>VLOOKUP(E2178,'Trimming log'!$F$5:$V$5000,5,FALSE)</f>
        <v>#N/A</v>
      </c>
      <c r="J2178" s="65" t="e">
        <f>VLOOKUP(E2178,'Trimming log'!$F$5:$V$5000,6,FALSE)</f>
        <v>#N/A</v>
      </c>
      <c r="K2178" s="65" t="e">
        <f>VLOOKUP(E2178,'Trimming log'!$F$5:$V$5000,7,FALSE)</f>
        <v>#N/A</v>
      </c>
      <c r="L2178" s="65" t="e">
        <f>VLOOKUP(E2178,'Trimming log'!$F$5:$V$5000,8,FALSE)</f>
        <v>#N/A</v>
      </c>
      <c r="M2178" s="65" t="e">
        <f>VLOOKUP(E2178,'Trimming log'!$F$5:$V$5000,9,FALSE)</f>
        <v>#N/A</v>
      </c>
      <c r="N2178" s="507" t="e">
        <f>VLOOKUP(E2178,'Trimming log'!$F$5:$V$5000,10,FALSE)</f>
        <v>#N/A</v>
      </c>
      <c r="O2178" s="65" t="e">
        <f>VLOOKUP(E2178,'Trimming log'!$F$5:$V$5000,11,FALSE)</f>
        <v>#N/A</v>
      </c>
      <c r="P2178" s="65" t="e">
        <f>VLOOKUP(E2178,'Trimming log'!$F$5:$V$5000,12,FALSE)</f>
        <v>#N/A</v>
      </c>
      <c r="Q2178" s="65" t="e">
        <f>VLOOKUP(E2178,'Trimming log'!$F$5:$V$5000,13,FALSE)</f>
        <v>#N/A</v>
      </c>
      <c r="R2178" s="65" t="e">
        <f>VLOOKUP(E2178,'Trimming log'!$F$5:$V$5000,14,FALSE)</f>
        <v>#N/A</v>
      </c>
      <c r="S2178" s="65" t="e">
        <f>VLOOKUP(E2178,'Trimming log'!$F$5:$V$5000,15,FALSE)</f>
        <v>#N/A</v>
      </c>
      <c r="T2178" s="65" t="e">
        <f t="shared" si="435"/>
        <v>#N/A</v>
      </c>
      <c r="U2178" s="491" t="str">
        <f t="shared" si="436"/>
        <v/>
      </c>
      <c r="V2178" s="74">
        <f t="shared" si="439"/>
        <v>0</v>
      </c>
      <c r="W2178" s="134">
        <f t="shared" si="440"/>
        <v>0</v>
      </c>
      <c r="X2178" s="134" t="e">
        <f>VLOOKUP(E2178,'Trimming log'!$F$5:$Y$5000,19,FALSE)</f>
        <v>#N/A</v>
      </c>
      <c r="Y2178" s="134" t="e">
        <f>VLOOKUP(E2178,'Trimming log'!$F$5:$Y$5000,20,FALSE)</f>
        <v>#N/A</v>
      </c>
      <c r="Z2178" s="135" t="e">
        <f t="shared" si="441"/>
        <v>#N/A</v>
      </c>
      <c r="AA2178" s="135" t="e">
        <f t="shared" si="442"/>
        <v>#N/A</v>
      </c>
      <c r="AB2178" s="136" t="e">
        <f t="shared" si="443"/>
        <v>#N/A</v>
      </c>
      <c r="AC2178" s="136" t="e">
        <f t="shared" si="444"/>
        <v>#N/A</v>
      </c>
      <c r="AD2178" s="136" t="e">
        <f t="shared" si="445"/>
        <v>#N/A</v>
      </c>
      <c r="AE2178" s="136" t="e">
        <f t="shared" si="446"/>
        <v>#N/A</v>
      </c>
    </row>
    <row r="2179" spans="1:31">
      <c r="A2179" s="67" t="str">
        <f t="shared" si="434"/>
        <v/>
      </c>
      <c r="B2179" s="65">
        <f t="shared" si="437"/>
        <v>2156</v>
      </c>
      <c r="C2179" s="68" t="str">
        <f t="shared" si="438"/>
        <v/>
      </c>
      <c r="D2179" s="69"/>
      <c r="E2179" s="56"/>
      <c r="F2179" s="65" t="e">
        <f>VLOOKUP(E2179,'Trimming log'!$F$5:$V$5000,2,FALSE)</f>
        <v>#N/A</v>
      </c>
      <c r="G2179" s="65" t="e">
        <f>VLOOKUP(E2179,'Trimming log'!$F$5:$V$5000,3,FALSE)</f>
        <v>#N/A</v>
      </c>
      <c r="H2179" s="508" t="e">
        <f>VLOOKUP(E2179,'Trimming log'!$F$5:$V$5000,4,FALSE)</f>
        <v>#N/A</v>
      </c>
      <c r="I2179" s="65" t="e">
        <f>VLOOKUP(E2179,'Trimming log'!$F$5:$V$5000,5,FALSE)</f>
        <v>#N/A</v>
      </c>
      <c r="J2179" s="65" t="e">
        <f>VLOOKUP(E2179,'Trimming log'!$F$5:$V$5000,6,FALSE)</f>
        <v>#N/A</v>
      </c>
      <c r="K2179" s="65" t="e">
        <f>VLOOKUP(E2179,'Trimming log'!$F$5:$V$5000,7,FALSE)</f>
        <v>#N/A</v>
      </c>
      <c r="L2179" s="65" t="e">
        <f>VLOOKUP(E2179,'Trimming log'!$F$5:$V$5000,8,FALSE)</f>
        <v>#N/A</v>
      </c>
      <c r="M2179" s="65" t="e">
        <f>VLOOKUP(E2179,'Trimming log'!$F$5:$V$5000,9,FALSE)</f>
        <v>#N/A</v>
      </c>
      <c r="N2179" s="507" t="e">
        <f>VLOOKUP(E2179,'Trimming log'!$F$5:$V$5000,10,FALSE)</f>
        <v>#N/A</v>
      </c>
      <c r="O2179" s="65" t="e">
        <f>VLOOKUP(E2179,'Trimming log'!$F$5:$V$5000,11,FALSE)</f>
        <v>#N/A</v>
      </c>
      <c r="P2179" s="65" t="e">
        <f>VLOOKUP(E2179,'Trimming log'!$F$5:$V$5000,12,FALSE)</f>
        <v>#N/A</v>
      </c>
      <c r="Q2179" s="65" t="e">
        <f>VLOOKUP(E2179,'Trimming log'!$F$5:$V$5000,13,FALSE)</f>
        <v>#N/A</v>
      </c>
      <c r="R2179" s="65" t="e">
        <f>VLOOKUP(E2179,'Trimming log'!$F$5:$V$5000,14,FALSE)</f>
        <v>#N/A</v>
      </c>
      <c r="S2179" s="65" t="e">
        <f>VLOOKUP(E2179,'Trimming log'!$F$5:$V$5000,15,FALSE)</f>
        <v>#N/A</v>
      </c>
      <c r="T2179" s="65" t="e">
        <f t="shared" si="435"/>
        <v>#N/A</v>
      </c>
      <c r="U2179" s="491" t="str">
        <f t="shared" si="436"/>
        <v/>
      </c>
      <c r="V2179" s="74">
        <f t="shared" si="439"/>
        <v>0</v>
      </c>
      <c r="W2179" s="134">
        <f t="shared" si="440"/>
        <v>0</v>
      </c>
      <c r="X2179" s="134" t="e">
        <f>VLOOKUP(E2179,'Trimming log'!$F$5:$Y$5000,19,FALSE)</f>
        <v>#N/A</v>
      </c>
      <c r="Y2179" s="134" t="e">
        <f>VLOOKUP(E2179,'Trimming log'!$F$5:$Y$5000,20,FALSE)</f>
        <v>#N/A</v>
      </c>
      <c r="Z2179" s="135" t="e">
        <f t="shared" si="441"/>
        <v>#N/A</v>
      </c>
      <c r="AA2179" s="135" t="e">
        <f t="shared" si="442"/>
        <v>#N/A</v>
      </c>
      <c r="AB2179" s="136" t="e">
        <f t="shared" si="443"/>
        <v>#N/A</v>
      </c>
      <c r="AC2179" s="136" t="e">
        <f t="shared" si="444"/>
        <v>#N/A</v>
      </c>
      <c r="AD2179" s="136" t="e">
        <f t="shared" si="445"/>
        <v>#N/A</v>
      </c>
      <c r="AE2179" s="136" t="e">
        <f t="shared" si="446"/>
        <v>#N/A</v>
      </c>
    </row>
    <row r="2180" spans="1:31">
      <c r="A2180" s="67" t="str">
        <f t="shared" si="434"/>
        <v/>
      </c>
      <c r="B2180" s="65">
        <f t="shared" si="437"/>
        <v>2157</v>
      </c>
      <c r="C2180" s="68" t="str">
        <f t="shared" si="438"/>
        <v/>
      </c>
      <c r="D2180" s="69"/>
      <c r="E2180" s="56"/>
      <c r="F2180" s="65" t="e">
        <f>VLOOKUP(E2180,'Trimming log'!$F$5:$V$5000,2,FALSE)</f>
        <v>#N/A</v>
      </c>
      <c r="G2180" s="65" t="e">
        <f>VLOOKUP(E2180,'Trimming log'!$F$5:$V$5000,3,FALSE)</f>
        <v>#N/A</v>
      </c>
      <c r="H2180" s="508" t="e">
        <f>VLOOKUP(E2180,'Trimming log'!$F$5:$V$5000,4,FALSE)</f>
        <v>#N/A</v>
      </c>
      <c r="I2180" s="65" t="e">
        <f>VLOOKUP(E2180,'Trimming log'!$F$5:$V$5000,5,FALSE)</f>
        <v>#N/A</v>
      </c>
      <c r="J2180" s="65" t="e">
        <f>VLOOKUP(E2180,'Trimming log'!$F$5:$V$5000,6,FALSE)</f>
        <v>#N/A</v>
      </c>
      <c r="K2180" s="65" t="e">
        <f>VLOOKUP(E2180,'Trimming log'!$F$5:$V$5000,7,FALSE)</f>
        <v>#N/A</v>
      </c>
      <c r="L2180" s="65" t="e">
        <f>VLOOKUP(E2180,'Trimming log'!$F$5:$V$5000,8,FALSE)</f>
        <v>#N/A</v>
      </c>
      <c r="M2180" s="65" t="e">
        <f>VLOOKUP(E2180,'Trimming log'!$F$5:$V$5000,9,FALSE)</f>
        <v>#N/A</v>
      </c>
      <c r="N2180" s="507" t="e">
        <f>VLOOKUP(E2180,'Trimming log'!$F$5:$V$5000,10,FALSE)</f>
        <v>#N/A</v>
      </c>
      <c r="O2180" s="65" t="e">
        <f>VLOOKUP(E2180,'Trimming log'!$F$5:$V$5000,11,FALSE)</f>
        <v>#N/A</v>
      </c>
      <c r="P2180" s="65" t="e">
        <f>VLOOKUP(E2180,'Trimming log'!$F$5:$V$5000,12,FALSE)</f>
        <v>#N/A</v>
      </c>
      <c r="Q2180" s="65" t="e">
        <f>VLOOKUP(E2180,'Trimming log'!$F$5:$V$5000,13,FALSE)</f>
        <v>#N/A</v>
      </c>
      <c r="R2180" s="65" t="e">
        <f>VLOOKUP(E2180,'Trimming log'!$F$5:$V$5000,14,FALSE)</f>
        <v>#N/A</v>
      </c>
      <c r="S2180" s="65" t="e">
        <f>VLOOKUP(E2180,'Trimming log'!$F$5:$V$5000,15,FALSE)</f>
        <v>#N/A</v>
      </c>
      <c r="T2180" s="65" t="e">
        <f t="shared" si="435"/>
        <v>#N/A</v>
      </c>
      <c r="U2180" s="491" t="str">
        <f t="shared" si="436"/>
        <v/>
      </c>
      <c r="V2180" s="74">
        <f t="shared" si="439"/>
        <v>0</v>
      </c>
      <c r="W2180" s="134">
        <f t="shared" si="440"/>
        <v>0</v>
      </c>
      <c r="X2180" s="134" t="e">
        <f>VLOOKUP(E2180,'Trimming log'!$F$5:$Y$5000,19,FALSE)</f>
        <v>#N/A</v>
      </c>
      <c r="Y2180" s="134" t="e">
        <f>VLOOKUP(E2180,'Trimming log'!$F$5:$Y$5000,20,FALSE)</f>
        <v>#N/A</v>
      </c>
      <c r="Z2180" s="135" t="e">
        <f t="shared" si="441"/>
        <v>#N/A</v>
      </c>
      <c r="AA2180" s="135" t="e">
        <f t="shared" si="442"/>
        <v>#N/A</v>
      </c>
      <c r="AB2180" s="136" t="e">
        <f t="shared" si="443"/>
        <v>#N/A</v>
      </c>
      <c r="AC2180" s="136" t="e">
        <f t="shared" si="444"/>
        <v>#N/A</v>
      </c>
      <c r="AD2180" s="136" t="e">
        <f t="shared" si="445"/>
        <v>#N/A</v>
      </c>
      <c r="AE2180" s="136" t="e">
        <f t="shared" si="446"/>
        <v>#N/A</v>
      </c>
    </row>
    <row r="2181" spans="1:31">
      <c r="A2181" s="67" t="str">
        <f t="shared" si="434"/>
        <v/>
      </c>
      <c r="B2181" s="65">
        <f t="shared" si="437"/>
        <v>2158</v>
      </c>
      <c r="C2181" s="68" t="str">
        <f t="shared" si="438"/>
        <v/>
      </c>
      <c r="D2181" s="69"/>
      <c r="E2181" s="56"/>
      <c r="F2181" s="65" t="e">
        <f>VLOOKUP(E2181,'Trimming log'!$F$5:$V$5000,2,FALSE)</f>
        <v>#N/A</v>
      </c>
      <c r="G2181" s="65" t="e">
        <f>VLOOKUP(E2181,'Trimming log'!$F$5:$V$5000,3,FALSE)</f>
        <v>#N/A</v>
      </c>
      <c r="H2181" s="508" t="e">
        <f>VLOOKUP(E2181,'Trimming log'!$F$5:$V$5000,4,FALSE)</f>
        <v>#N/A</v>
      </c>
      <c r="I2181" s="65" t="e">
        <f>VLOOKUP(E2181,'Trimming log'!$F$5:$V$5000,5,FALSE)</f>
        <v>#N/A</v>
      </c>
      <c r="J2181" s="65" t="e">
        <f>VLOOKUP(E2181,'Trimming log'!$F$5:$V$5000,6,FALSE)</f>
        <v>#N/A</v>
      </c>
      <c r="K2181" s="65" t="e">
        <f>VLOOKUP(E2181,'Trimming log'!$F$5:$V$5000,7,FALSE)</f>
        <v>#N/A</v>
      </c>
      <c r="L2181" s="65" t="e">
        <f>VLOOKUP(E2181,'Trimming log'!$F$5:$V$5000,8,FALSE)</f>
        <v>#N/A</v>
      </c>
      <c r="M2181" s="65" t="e">
        <f>VLOOKUP(E2181,'Trimming log'!$F$5:$V$5000,9,FALSE)</f>
        <v>#N/A</v>
      </c>
      <c r="N2181" s="507" t="e">
        <f>VLOOKUP(E2181,'Trimming log'!$F$5:$V$5000,10,FALSE)</f>
        <v>#N/A</v>
      </c>
      <c r="O2181" s="65" t="e">
        <f>VLOOKUP(E2181,'Trimming log'!$F$5:$V$5000,11,FALSE)</f>
        <v>#N/A</v>
      </c>
      <c r="P2181" s="65" t="e">
        <f>VLOOKUP(E2181,'Trimming log'!$F$5:$V$5000,12,FALSE)</f>
        <v>#N/A</v>
      </c>
      <c r="Q2181" s="65" t="e">
        <f>VLOOKUP(E2181,'Trimming log'!$F$5:$V$5000,13,FALSE)</f>
        <v>#N/A</v>
      </c>
      <c r="R2181" s="65" t="e">
        <f>VLOOKUP(E2181,'Trimming log'!$F$5:$V$5000,14,FALSE)</f>
        <v>#N/A</v>
      </c>
      <c r="S2181" s="65" t="e">
        <f>VLOOKUP(E2181,'Trimming log'!$F$5:$V$5000,15,FALSE)</f>
        <v>#N/A</v>
      </c>
      <c r="T2181" s="65" t="e">
        <f t="shared" si="435"/>
        <v>#N/A</v>
      </c>
      <c r="U2181" s="491" t="str">
        <f t="shared" si="436"/>
        <v/>
      </c>
      <c r="V2181" s="74">
        <f t="shared" si="439"/>
        <v>0</v>
      </c>
      <c r="W2181" s="134">
        <f t="shared" si="440"/>
        <v>0</v>
      </c>
      <c r="X2181" s="134" t="e">
        <f>VLOOKUP(E2181,'Trimming log'!$F$5:$Y$5000,19,FALSE)</f>
        <v>#N/A</v>
      </c>
      <c r="Y2181" s="134" t="e">
        <f>VLOOKUP(E2181,'Trimming log'!$F$5:$Y$5000,20,FALSE)</f>
        <v>#N/A</v>
      </c>
      <c r="Z2181" s="135" t="e">
        <f t="shared" si="441"/>
        <v>#N/A</v>
      </c>
      <c r="AA2181" s="135" t="e">
        <f t="shared" si="442"/>
        <v>#N/A</v>
      </c>
      <c r="AB2181" s="136" t="e">
        <f t="shared" si="443"/>
        <v>#N/A</v>
      </c>
      <c r="AC2181" s="136" t="e">
        <f t="shared" si="444"/>
        <v>#N/A</v>
      </c>
      <c r="AD2181" s="136" t="e">
        <f t="shared" si="445"/>
        <v>#N/A</v>
      </c>
      <c r="AE2181" s="136" t="e">
        <f t="shared" si="446"/>
        <v>#N/A</v>
      </c>
    </row>
    <row r="2182" spans="1:31">
      <c r="A2182" s="67" t="str">
        <f t="shared" ref="A2182:A2245" si="447">IF(COUNTIF($E$6:$E$47179,E2182)&gt;1,"DOUBLE","")</f>
        <v/>
      </c>
      <c r="B2182" s="65">
        <f t="shared" si="437"/>
        <v>2159</v>
      </c>
      <c r="C2182" s="68" t="str">
        <f t="shared" si="438"/>
        <v/>
      </c>
      <c r="D2182" s="69"/>
      <c r="E2182" s="56"/>
      <c r="F2182" s="65" t="e">
        <f>VLOOKUP(E2182,'Trimming log'!$F$5:$V$5000,2,FALSE)</f>
        <v>#N/A</v>
      </c>
      <c r="G2182" s="65" t="e">
        <f>VLOOKUP(E2182,'Trimming log'!$F$5:$V$5000,3,FALSE)</f>
        <v>#N/A</v>
      </c>
      <c r="H2182" s="508" t="e">
        <f>VLOOKUP(E2182,'Trimming log'!$F$5:$V$5000,4,FALSE)</f>
        <v>#N/A</v>
      </c>
      <c r="I2182" s="65" t="e">
        <f>VLOOKUP(E2182,'Trimming log'!$F$5:$V$5000,5,FALSE)</f>
        <v>#N/A</v>
      </c>
      <c r="J2182" s="65" t="e">
        <f>VLOOKUP(E2182,'Trimming log'!$F$5:$V$5000,6,FALSE)</f>
        <v>#N/A</v>
      </c>
      <c r="K2182" s="65" t="e">
        <f>VLOOKUP(E2182,'Trimming log'!$F$5:$V$5000,7,FALSE)</f>
        <v>#N/A</v>
      </c>
      <c r="L2182" s="65" t="e">
        <f>VLOOKUP(E2182,'Trimming log'!$F$5:$V$5000,8,FALSE)</f>
        <v>#N/A</v>
      </c>
      <c r="M2182" s="65" t="e">
        <f>VLOOKUP(E2182,'Trimming log'!$F$5:$V$5000,9,FALSE)</f>
        <v>#N/A</v>
      </c>
      <c r="N2182" s="507" t="e">
        <f>VLOOKUP(E2182,'Trimming log'!$F$5:$V$5000,10,FALSE)</f>
        <v>#N/A</v>
      </c>
      <c r="O2182" s="65" t="e">
        <f>VLOOKUP(E2182,'Trimming log'!$F$5:$V$5000,11,FALSE)</f>
        <v>#N/A</v>
      </c>
      <c r="P2182" s="65" t="e">
        <f>VLOOKUP(E2182,'Trimming log'!$F$5:$V$5000,12,FALSE)</f>
        <v>#N/A</v>
      </c>
      <c r="Q2182" s="65" t="e">
        <f>VLOOKUP(E2182,'Trimming log'!$F$5:$V$5000,13,FALSE)</f>
        <v>#N/A</v>
      </c>
      <c r="R2182" s="65" t="e">
        <f>VLOOKUP(E2182,'Trimming log'!$F$5:$V$5000,14,FALSE)</f>
        <v>#N/A</v>
      </c>
      <c r="S2182" s="65" t="e">
        <f>VLOOKUP(E2182,'Trimming log'!$F$5:$V$5000,15,FALSE)</f>
        <v>#N/A</v>
      </c>
      <c r="T2182" s="65" t="e">
        <f t="shared" si="435"/>
        <v>#N/A</v>
      </c>
      <c r="U2182" s="491" t="str">
        <f t="shared" si="436"/>
        <v/>
      </c>
      <c r="V2182" s="74">
        <f t="shared" si="439"/>
        <v>0</v>
      </c>
      <c r="W2182" s="134">
        <f t="shared" si="440"/>
        <v>0</v>
      </c>
      <c r="X2182" s="134" t="e">
        <f>VLOOKUP(E2182,'Trimming log'!$F$5:$Y$5000,19,FALSE)</f>
        <v>#N/A</v>
      </c>
      <c r="Y2182" s="134" t="e">
        <f>VLOOKUP(E2182,'Trimming log'!$F$5:$Y$5000,20,FALSE)</f>
        <v>#N/A</v>
      </c>
      <c r="Z2182" s="135" t="e">
        <f t="shared" si="441"/>
        <v>#N/A</v>
      </c>
      <c r="AA2182" s="135" t="e">
        <f t="shared" si="442"/>
        <v>#N/A</v>
      </c>
      <c r="AB2182" s="136" t="e">
        <f t="shared" si="443"/>
        <v>#N/A</v>
      </c>
      <c r="AC2182" s="136" t="e">
        <f t="shared" si="444"/>
        <v>#N/A</v>
      </c>
      <c r="AD2182" s="136" t="e">
        <f t="shared" si="445"/>
        <v>#N/A</v>
      </c>
      <c r="AE2182" s="136" t="e">
        <f t="shared" si="446"/>
        <v>#N/A</v>
      </c>
    </row>
    <row r="2183" spans="1:31">
      <c r="A2183" s="67" t="str">
        <f t="shared" si="447"/>
        <v/>
      </c>
      <c r="B2183" s="65">
        <f t="shared" si="437"/>
        <v>2160</v>
      </c>
      <c r="C2183" s="68" t="str">
        <f t="shared" si="438"/>
        <v/>
      </c>
      <c r="D2183" s="69"/>
      <c r="E2183" s="56"/>
      <c r="F2183" s="65" t="e">
        <f>VLOOKUP(E2183,'Trimming log'!$F$5:$V$5000,2,FALSE)</f>
        <v>#N/A</v>
      </c>
      <c r="G2183" s="65" t="e">
        <f>VLOOKUP(E2183,'Trimming log'!$F$5:$V$5000,3,FALSE)</f>
        <v>#N/A</v>
      </c>
      <c r="H2183" s="508" t="e">
        <f>VLOOKUP(E2183,'Trimming log'!$F$5:$V$5000,4,FALSE)</f>
        <v>#N/A</v>
      </c>
      <c r="I2183" s="65" t="e">
        <f>VLOOKUP(E2183,'Trimming log'!$F$5:$V$5000,5,FALSE)</f>
        <v>#N/A</v>
      </c>
      <c r="J2183" s="65" t="e">
        <f>VLOOKUP(E2183,'Trimming log'!$F$5:$V$5000,6,FALSE)</f>
        <v>#N/A</v>
      </c>
      <c r="K2183" s="65" t="e">
        <f>VLOOKUP(E2183,'Trimming log'!$F$5:$V$5000,7,FALSE)</f>
        <v>#N/A</v>
      </c>
      <c r="L2183" s="65" t="e">
        <f>VLOOKUP(E2183,'Trimming log'!$F$5:$V$5000,8,FALSE)</f>
        <v>#N/A</v>
      </c>
      <c r="M2183" s="65" t="e">
        <f>VLOOKUP(E2183,'Trimming log'!$F$5:$V$5000,9,FALSE)</f>
        <v>#N/A</v>
      </c>
      <c r="N2183" s="507" t="e">
        <f>VLOOKUP(E2183,'Trimming log'!$F$5:$V$5000,10,FALSE)</f>
        <v>#N/A</v>
      </c>
      <c r="O2183" s="65" t="e">
        <f>VLOOKUP(E2183,'Trimming log'!$F$5:$V$5000,11,FALSE)</f>
        <v>#N/A</v>
      </c>
      <c r="P2183" s="65" t="e">
        <f>VLOOKUP(E2183,'Trimming log'!$F$5:$V$5000,12,FALSE)</f>
        <v>#N/A</v>
      </c>
      <c r="Q2183" s="65" t="e">
        <f>VLOOKUP(E2183,'Trimming log'!$F$5:$V$5000,13,FALSE)</f>
        <v>#N/A</v>
      </c>
      <c r="R2183" s="65" t="e">
        <f>VLOOKUP(E2183,'Trimming log'!$F$5:$V$5000,14,FALSE)</f>
        <v>#N/A</v>
      </c>
      <c r="S2183" s="65" t="e">
        <f>VLOOKUP(E2183,'Trimming log'!$F$5:$V$5000,15,FALSE)</f>
        <v>#N/A</v>
      </c>
      <c r="T2183" s="65" t="e">
        <f t="shared" ref="T2183:T2246" si="448">O2183-Q2183</f>
        <v>#N/A</v>
      </c>
      <c r="U2183" s="491" t="str">
        <f t="shared" ref="U2183:U2246" si="449">IF(C2183="","",(SUMIF($D$2:$D$25116,D2183,$O$2:$O$25116)))</f>
        <v/>
      </c>
      <c r="V2183" s="74">
        <f t="shared" si="439"/>
        <v>0</v>
      </c>
      <c r="W2183" s="134">
        <f t="shared" si="440"/>
        <v>0</v>
      </c>
      <c r="X2183" s="134" t="e">
        <f>VLOOKUP(E2183,'Trimming log'!$F$5:$Y$5000,19,FALSE)</f>
        <v>#N/A</v>
      </c>
      <c r="Y2183" s="134" t="e">
        <f>VLOOKUP(E2183,'Trimming log'!$F$5:$Y$5000,20,FALSE)</f>
        <v>#N/A</v>
      </c>
      <c r="Z2183" s="135" t="e">
        <f t="shared" si="441"/>
        <v>#N/A</v>
      </c>
      <c r="AA2183" s="135" t="e">
        <f t="shared" si="442"/>
        <v>#N/A</v>
      </c>
      <c r="AB2183" s="136" t="e">
        <f t="shared" si="443"/>
        <v>#N/A</v>
      </c>
      <c r="AC2183" s="136" t="e">
        <f t="shared" si="444"/>
        <v>#N/A</v>
      </c>
      <c r="AD2183" s="136" t="e">
        <f t="shared" si="445"/>
        <v>#N/A</v>
      </c>
      <c r="AE2183" s="136" t="e">
        <f t="shared" si="446"/>
        <v>#N/A</v>
      </c>
    </row>
    <row r="2184" spans="1:31">
      <c r="A2184" s="67" t="str">
        <f t="shared" si="447"/>
        <v/>
      </c>
      <c r="B2184" s="65">
        <f t="shared" ref="B2184:B2221" si="450">+B2183+1</f>
        <v>2161</v>
      </c>
      <c r="C2184" s="68" t="str">
        <f t="shared" ref="C2184:C2247" si="451">IF(D2184="","",(IF(D2185=D2184,"",1)))</f>
        <v/>
      </c>
      <c r="D2184" s="69"/>
      <c r="E2184" s="56"/>
      <c r="F2184" s="65" t="e">
        <f>VLOOKUP(E2184,'Trimming log'!$F$5:$V$5000,2,FALSE)</f>
        <v>#N/A</v>
      </c>
      <c r="G2184" s="65" t="e">
        <f>VLOOKUP(E2184,'Trimming log'!$F$5:$V$5000,3,FALSE)</f>
        <v>#N/A</v>
      </c>
      <c r="H2184" s="508" t="e">
        <f>VLOOKUP(E2184,'Trimming log'!$F$5:$V$5000,4,FALSE)</f>
        <v>#N/A</v>
      </c>
      <c r="I2184" s="65" t="e">
        <f>VLOOKUP(E2184,'Trimming log'!$F$5:$V$5000,5,FALSE)</f>
        <v>#N/A</v>
      </c>
      <c r="J2184" s="65" t="e">
        <f>VLOOKUP(E2184,'Trimming log'!$F$5:$V$5000,6,FALSE)</f>
        <v>#N/A</v>
      </c>
      <c r="K2184" s="65" t="e">
        <f>VLOOKUP(E2184,'Trimming log'!$F$5:$V$5000,7,FALSE)</f>
        <v>#N/A</v>
      </c>
      <c r="L2184" s="65" t="e">
        <f>VLOOKUP(E2184,'Trimming log'!$F$5:$V$5000,8,FALSE)</f>
        <v>#N/A</v>
      </c>
      <c r="M2184" s="65" t="e">
        <f>VLOOKUP(E2184,'Trimming log'!$F$5:$V$5000,9,FALSE)</f>
        <v>#N/A</v>
      </c>
      <c r="N2184" s="507" t="e">
        <f>VLOOKUP(E2184,'Trimming log'!$F$5:$V$5000,10,FALSE)</f>
        <v>#N/A</v>
      </c>
      <c r="O2184" s="65" t="e">
        <f>VLOOKUP(E2184,'Trimming log'!$F$5:$V$5000,11,FALSE)</f>
        <v>#N/A</v>
      </c>
      <c r="P2184" s="65" t="e">
        <f>VLOOKUP(E2184,'Trimming log'!$F$5:$V$5000,12,FALSE)</f>
        <v>#N/A</v>
      </c>
      <c r="Q2184" s="65" t="e">
        <f>VLOOKUP(E2184,'Trimming log'!$F$5:$V$5000,13,FALSE)</f>
        <v>#N/A</v>
      </c>
      <c r="R2184" s="65" t="e">
        <f>VLOOKUP(E2184,'Trimming log'!$F$5:$V$5000,14,FALSE)</f>
        <v>#N/A</v>
      </c>
      <c r="S2184" s="65" t="e">
        <f>VLOOKUP(E2184,'Trimming log'!$F$5:$V$5000,15,FALSE)</f>
        <v>#N/A</v>
      </c>
      <c r="T2184" s="65" t="e">
        <f t="shared" si="448"/>
        <v>#N/A</v>
      </c>
      <c r="U2184" s="491" t="str">
        <f t="shared" si="449"/>
        <v/>
      </c>
      <c r="V2184" s="74">
        <f t="shared" ref="V2184:V2247" si="452">D2184</f>
        <v>0</v>
      </c>
      <c r="W2184" s="134">
        <f t="shared" ref="W2184:W2247" si="453">E2184</f>
        <v>0</v>
      </c>
      <c r="X2184" s="134" t="e">
        <f>VLOOKUP(E2184,'Trimming log'!$F$5:$Y$5000,19,FALSE)</f>
        <v>#N/A</v>
      </c>
      <c r="Y2184" s="134" t="e">
        <f>VLOOKUP(E2184,'Trimming log'!$F$5:$Y$5000,20,FALSE)</f>
        <v>#N/A</v>
      </c>
      <c r="Z2184" s="135" t="e">
        <f t="shared" ref="Z2184:Z2247" si="454">G2184</f>
        <v>#N/A</v>
      </c>
      <c r="AA2184" s="135" t="e">
        <f t="shared" ref="AA2184:AA2247" si="455">H2184</f>
        <v>#N/A</v>
      </c>
      <c r="AB2184" s="136" t="e">
        <f t="shared" ref="AB2184:AB2247" si="456">N2184</f>
        <v>#N/A</v>
      </c>
      <c r="AC2184" s="136" t="e">
        <f t="shared" ref="AC2184:AC2247" si="457">O2184</f>
        <v>#N/A</v>
      </c>
      <c r="AD2184" s="136" t="e">
        <f t="shared" ref="AD2184:AD2247" si="458">Q2184</f>
        <v>#N/A</v>
      </c>
      <c r="AE2184" s="136" t="e">
        <f t="shared" ref="AE2184:AE2247" si="459">T2184</f>
        <v>#N/A</v>
      </c>
    </row>
    <row r="2185" spans="1:31">
      <c r="A2185" s="67" t="str">
        <f t="shared" si="447"/>
        <v/>
      </c>
      <c r="B2185" s="65">
        <f t="shared" si="450"/>
        <v>2162</v>
      </c>
      <c r="C2185" s="68" t="str">
        <f t="shared" si="451"/>
        <v/>
      </c>
      <c r="D2185" s="69"/>
      <c r="E2185" s="56"/>
      <c r="F2185" s="65" t="e">
        <f>VLOOKUP(E2185,'Trimming log'!$F$5:$V$5000,2,FALSE)</f>
        <v>#N/A</v>
      </c>
      <c r="G2185" s="65" t="e">
        <f>VLOOKUP(E2185,'Trimming log'!$F$5:$V$5000,3,FALSE)</f>
        <v>#N/A</v>
      </c>
      <c r="H2185" s="508" t="e">
        <f>VLOOKUP(E2185,'Trimming log'!$F$5:$V$5000,4,FALSE)</f>
        <v>#N/A</v>
      </c>
      <c r="I2185" s="65" t="e">
        <f>VLOOKUP(E2185,'Trimming log'!$F$5:$V$5000,5,FALSE)</f>
        <v>#N/A</v>
      </c>
      <c r="J2185" s="65" t="e">
        <f>VLOOKUP(E2185,'Trimming log'!$F$5:$V$5000,6,FALSE)</f>
        <v>#N/A</v>
      </c>
      <c r="K2185" s="65" t="e">
        <f>VLOOKUP(E2185,'Trimming log'!$F$5:$V$5000,7,FALSE)</f>
        <v>#N/A</v>
      </c>
      <c r="L2185" s="65" t="e">
        <f>VLOOKUP(E2185,'Trimming log'!$F$5:$V$5000,8,FALSE)</f>
        <v>#N/A</v>
      </c>
      <c r="M2185" s="65" t="e">
        <f>VLOOKUP(E2185,'Trimming log'!$F$5:$V$5000,9,FALSE)</f>
        <v>#N/A</v>
      </c>
      <c r="N2185" s="507" t="e">
        <f>VLOOKUP(E2185,'Trimming log'!$F$5:$V$5000,10,FALSE)</f>
        <v>#N/A</v>
      </c>
      <c r="O2185" s="65" t="e">
        <f>VLOOKUP(E2185,'Trimming log'!$F$5:$V$5000,11,FALSE)</f>
        <v>#N/A</v>
      </c>
      <c r="P2185" s="65" t="e">
        <f>VLOOKUP(E2185,'Trimming log'!$F$5:$V$5000,12,FALSE)</f>
        <v>#N/A</v>
      </c>
      <c r="Q2185" s="65" t="e">
        <f>VLOOKUP(E2185,'Trimming log'!$F$5:$V$5000,13,FALSE)</f>
        <v>#N/A</v>
      </c>
      <c r="R2185" s="65" t="e">
        <f>VLOOKUP(E2185,'Trimming log'!$F$5:$V$5000,14,FALSE)</f>
        <v>#N/A</v>
      </c>
      <c r="S2185" s="65" t="e">
        <f>VLOOKUP(E2185,'Trimming log'!$F$5:$V$5000,15,FALSE)</f>
        <v>#N/A</v>
      </c>
      <c r="T2185" s="65" t="e">
        <f t="shared" si="448"/>
        <v>#N/A</v>
      </c>
      <c r="U2185" s="491" t="str">
        <f t="shared" si="449"/>
        <v/>
      </c>
      <c r="V2185" s="74">
        <f t="shared" si="452"/>
        <v>0</v>
      </c>
      <c r="W2185" s="134">
        <f t="shared" si="453"/>
        <v>0</v>
      </c>
      <c r="X2185" s="134" t="e">
        <f>VLOOKUP(E2185,'Trimming log'!$F$5:$Y$5000,19,FALSE)</f>
        <v>#N/A</v>
      </c>
      <c r="Y2185" s="134" t="e">
        <f>VLOOKUP(E2185,'Trimming log'!$F$5:$Y$5000,20,FALSE)</f>
        <v>#N/A</v>
      </c>
      <c r="Z2185" s="135" t="e">
        <f t="shared" si="454"/>
        <v>#N/A</v>
      </c>
      <c r="AA2185" s="135" t="e">
        <f t="shared" si="455"/>
        <v>#N/A</v>
      </c>
      <c r="AB2185" s="136" t="e">
        <f t="shared" si="456"/>
        <v>#N/A</v>
      </c>
      <c r="AC2185" s="136" t="e">
        <f t="shared" si="457"/>
        <v>#N/A</v>
      </c>
      <c r="AD2185" s="136" t="e">
        <f t="shared" si="458"/>
        <v>#N/A</v>
      </c>
      <c r="AE2185" s="136" t="e">
        <f t="shared" si="459"/>
        <v>#N/A</v>
      </c>
    </row>
    <row r="2186" spans="1:31">
      <c r="A2186" s="67" t="str">
        <f t="shared" si="447"/>
        <v/>
      </c>
      <c r="B2186" s="65">
        <f t="shared" si="450"/>
        <v>2163</v>
      </c>
      <c r="C2186" s="68" t="str">
        <f t="shared" si="451"/>
        <v/>
      </c>
      <c r="D2186" s="69"/>
      <c r="E2186" s="56"/>
      <c r="F2186" s="65" t="e">
        <f>VLOOKUP(E2186,'Trimming log'!$F$5:$V$5000,2,FALSE)</f>
        <v>#N/A</v>
      </c>
      <c r="G2186" s="65" t="e">
        <f>VLOOKUP(E2186,'Trimming log'!$F$5:$V$5000,3,FALSE)</f>
        <v>#N/A</v>
      </c>
      <c r="H2186" s="508" t="e">
        <f>VLOOKUP(E2186,'Trimming log'!$F$5:$V$5000,4,FALSE)</f>
        <v>#N/A</v>
      </c>
      <c r="I2186" s="65" t="e">
        <f>VLOOKUP(E2186,'Trimming log'!$F$5:$V$5000,5,FALSE)</f>
        <v>#N/A</v>
      </c>
      <c r="J2186" s="65" t="e">
        <f>VLOOKUP(E2186,'Trimming log'!$F$5:$V$5000,6,FALSE)</f>
        <v>#N/A</v>
      </c>
      <c r="K2186" s="65" t="e">
        <f>VLOOKUP(E2186,'Trimming log'!$F$5:$V$5000,7,FALSE)</f>
        <v>#N/A</v>
      </c>
      <c r="L2186" s="65" t="e">
        <f>VLOOKUP(E2186,'Trimming log'!$F$5:$V$5000,8,FALSE)</f>
        <v>#N/A</v>
      </c>
      <c r="M2186" s="65" t="e">
        <f>VLOOKUP(E2186,'Trimming log'!$F$5:$V$5000,9,FALSE)</f>
        <v>#N/A</v>
      </c>
      <c r="N2186" s="507" t="e">
        <f>VLOOKUP(E2186,'Trimming log'!$F$5:$V$5000,10,FALSE)</f>
        <v>#N/A</v>
      </c>
      <c r="O2186" s="65" t="e">
        <f>VLOOKUP(E2186,'Trimming log'!$F$5:$V$5000,11,FALSE)</f>
        <v>#N/A</v>
      </c>
      <c r="P2186" s="65" t="e">
        <f>VLOOKUP(E2186,'Trimming log'!$F$5:$V$5000,12,FALSE)</f>
        <v>#N/A</v>
      </c>
      <c r="Q2186" s="65" t="e">
        <f>VLOOKUP(E2186,'Trimming log'!$F$5:$V$5000,13,FALSE)</f>
        <v>#N/A</v>
      </c>
      <c r="R2186" s="65" t="e">
        <f>VLOOKUP(E2186,'Trimming log'!$F$5:$V$5000,14,FALSE)</f>
        <v>#N/A</v>
      </c>
      <c r="S2186" s="65" t="e">
        <f>VLOOKUP(E2186,'Trimming log'!$F$5:$V$5000,15,FALSE)</f>
        <v>#N/A</v>
      </c>
      <c r="T2186" s="65" t="e">
        <f t="shared" si="448"/>
        <v>#N/A</v>
      </c>
      <c r="U2186" s="491" t="str">
        <f t="shared" si="449"/>
        <v/>
      </c>
      <c r="V2186" s="74">
        <f t="shared" si="452"/>
        <v>0</v>
      </c>
      <c r="W2186" s="134">
        <f t="shared" si="453"/>
        <v>0</v>
      </c>
      <c r="X2186" s="134" t="e">
        <f>VLOOKUP(E2186,'Trimming log'!$F$5:$Y$5000,19,FALSE)</f>
        <v>#N/A</v>
      </c>
      <c r="Y2186" s="134" t="e">
        <f>VLOOKUP(E2186,'Trimming log'!$F$5:$Y$5000,20,FALSE)</f>
        <v>#N/A</v>
      </c>
      <c r="Z2186" s="135" t="e">
        <f t="shared" si="454"/>
        <v>#N/A</v>
      </c>
      <c r="AA2186" s="135" t="e">
        <f t="shared" si="455"/>
        <v>#N/A</v>
      </c>
      <c r="AB2186" s="136" t="e">
        <f t="shared" si="456"/>
        <v>#N/A</v>
      </c>
      <c r="AC2186" s="136" t="e">
        <f t="shared" si="457"/>
        <v>#N/A</v>
      </c>
      <c r="AD2186" s="136" t="e">
        <f t="shared" si="458"/>
        <v>#N/A</v>
      </c>
      <c r="AE2186" s="136" t="e">
        <f t="shared" si="459"/>
        <v>#N/A</v>
      </c>
    </row>
    <row r="2187" spans="1:31">
      <c r="A2187" s="67" t="str">
        <f t="shared" si="447"/>
        <v/>
      </c>
      <c r="B2187" s="65">
        <f t="shared" si="450"/>
        <v>2164</v>
      </c>
      <c r="C2187" s="68" t="str">
        <f t="shared" si="451"/>
        <v/>
      </c>
      <c r="D2187" s="69"/>
      <c r="E2187" s="56"/>
      <c r="F2187" s="65" t="e">
        <f>VLOOKUP(E2187,'Trimming log'!$F$5:$V$5000,2,FALSE)</f>
        <v>#N/A</v>
      </c>
      <c r="G2187" s="65" t="e">
        <f>VLOOKUP(E2187,'Trimming log'!$F$5:$V$5000,3,FALSE)</f>
        <v>#N/A</v>
      </c>
      <c r="H2187" s="508" t="e">
        <f>VLOOKUP(E2187,'Trimming log'!$F$5:$V$5000,4,FALSE)</f>
        <v>#N/A</v>
      </c>
      <c r="I2187" s="65" t="e">
        <f>VLOOKUP(E2187,'Trimming log'!$F$5:$V$5000,5,FALSE)</f>
        <v>#N/A</v>
      </c>
      <c r="J2187" s="65" t="e">
        <f>VLOOKUP(E2187,'Trimming log'!$F$5:$V$5000,6,FALSE)</f>
        <v>#N/A</v>
      </c>
      <c r="K2187" s="65" t="e">
        <f>VLOOKUP(E2187,'Trimming log'!$F$5:$V$5000,7,FALSE)</f>
        <v>#N/A</v>
      </c>
      <c r="L2187" s="65" t="e">
        <f>VLOOKUP(E2187,'Trimming log'!$F$5:$V$5000,8,FALSE)</f>
        <v>#N/A</v>
      </c>
      <c r="M2187" s="65" t="e">
        <f>VLOOKUP(E2187,'Trimming log'!$F$5:$V$5000,9,FALSE)</f>
        <v>#N/A</v>
      </c>
      <c r="N2187" s="507" t="e">
        <f>VLOOKUP(E2187,'Trimming log'!$F$5:$V$5000,10,FALSE)</f>
        <v>#N/A</v>
      </c>
      <c r="O2187" s="65" t="e">
        <f>VLOOKUP(E2187,'Trimming log'!$F$5:$V$5000,11,FALSE)</f>
        <v>#N/A</v>
      </c>
      <c r="P2187" s="65" t="e">
        <f>VLOOKUP(E2187,'Trimming log'!$F$5:$V$5000,12,FALSE)</f>
        <v>#N/A</v>
      </c>
      <c r="Q2187" s="65" t="e">
        <f>VLOOKUP(E2187,'Trimming log'!$F$5:$V$5000,13,FALSE)</f>
        <v>#N/A</v>
      </c>
      <c r="R2187" s="65" t="e">
        <f>VLOOKUP(E2187,'Trimming log'!$F$5:$V$5000,14,FALSE)</f>
        <v>#N/A</v>
      </c>
      <c r="S2187" s="65" t="e">
        <f>VLOOKUP(E2187,'Trimming log'!$F$5:$V$5000,15,FALSE)</f>
        <v>#N/A</v>
      </c>
      <c r="T2187" s="65" t="e">
        <f t="shared" si="448"/>
        <v>#N/A</v>
      </c>
      <c r="U2187" s="491" t="str">
        <f t="shared" si="449"/>
        <v/>
      </c>
      <c r="V2187" s="74">
        <f t="shared" si="452"/>
        <v>0</v>
      </c>
      <c r="W2187" s="134">
        <f t="shared" si="453"/>
        <v>0</v>
      </c>
      <c r="X2187" s="134" t="e">
        <f>VLOOKUP(E2187,'Trimming log'!$F$5:$Y$5000,19,FALSE)</f>
        <v>#N/A</v>
      </c>
      <c r="Y2187" s="134" t="e">
        <f>VLOOKUP(E2187,'Trimming log'!$F$5:$Y$5000,20,FALSE)</f>
        <v>#N/A</v>
      </c>
      <c r="Z2187" s="135" t="e">
        <f t="shared" si="454"/>
        <v>#N/A</v>
      </c>
      <c r="AA2187" s="135" t="e">
        <f t="shared" si="455"/>
        <v>#N/A</v>
      </c>
      <c r="AB2187" s="136" t="e">
        <f t="shared" si="456"/>
        <v>#N/A</v>
      </c>
      <c r="AC2187" s="136" t="e">
        <f t="shared" si="457"/>
        <v>#N/A</v>
      </c>
      <c r="AD2187" s="136" t="e">
        <f t="shared" si="458"/>
        <v>#N/A</v>
      </c>
      <c r="AE2187" s="136" t="e">
        <f t="shared" si="459"/>
        <v>#N/A</v>
      </c>
    </row>
    <row r="2188" spans="1:31">
      <c r="A2188" s="67" t="str">
        <f t="shared" si="447"/>
        <v/>
      </c>
      <c r="B2188" s="65">
        <f t="shared" si="450"/>
        <v>2165</v>
      </c>
      <c r="C2188" s="68" t="str">
        <f t="shared" si="451"/>
        <v/>
      </c>
      <c r="D2188" s="69"/>
      <c r="E2188" s="56"/>
      <c r="F2188" s="65" t="e">
        <f>VLOOKUP(E2188,'Trimming log'!$F$5:$V$5000,2,FALSE)</f>
        <v>#N/A</v>
      </c>
      <c r="G2188" s="65" t="e">
        <f>VLOOKUP(E2188,'Trimming log'!$F$5:$V$5000,3,FALSE)</f>
        <v>#N/A</v>
      </c>
      <c r="H2188" s="508" t="e">
        <f>VLOOKUP(E2188,'Trimming log'!$F$5:$V$5000,4,FALSE)</f>
        <v>#N/A</v>
      </c>
      <c r="I2188" s="65" t="e">
        <f>VLOOKUP(E2188,'Trimming log'!$F$5:$V$5000,5,FALSE)</f>
        <v>#N/A</v>
      </c>
      <c r="J2188" s="65" t="e">
        <f>VLOOKUP(E2188,'Trimming log'!$F$5:$V$5000,6,FALSE)</f>
        <v>#N/A</v>
      </c>
      <c r="K2188" s="65" t="e">
        <f>VLOOKUP(E2188,'Trimming log'!$F$5:$V$5000,7,FALSE)</f>
        <v>#N/A</v>
      </c>
      <c r="L2188" s="65" t="e">
        <f>VLOOKUP(E2188,'Trimming log'!$F$5:$V$5000,8,FALSE)</f>
        <v>#N/A</v>
      </c>
      <c r="M2188" s="65" t="e">
        <f>VLOOKUP(E2188,'Trimming log'!$F$5:$V$5000,9,FALSE)</f>
        <v>#N/A</v>
      </c>
      <c r="N2188" s="507" t="e">
        <f>VLOOKUP(E2188,'Trimming log'!$F$5:$V$5000,10,FALSE)</f>
        <v>#N/A</v>
      </c>
      <c r="O2188" s="65" t="e">
        <f>VLOOKUP(E2188,'Trimming log'!$F$5:$V$5000,11,FALSE)</f>
        <v>#N/A</v>
      </c>
      <c r="P2188" s="65" t="e">
        <f>VLOOKUP(E2188,'Trimming log'!$F$5:$V$5000,12,FALSE)</f>
        <v>#N/A</v>
      </c>
      <c r="Q2188" s="65" t="e">
        <f>VLOOKUP(E2188,'Trimming log'!$F$5:$V$5000,13,FALSE)</f>
        <v>#N/A</v>
      </c>
      <c r="R2188" s="65" t="e">
        <f>VLOOKUP(E2188,'Trimming log'!$F$5:$V$5000,14,FALSE)</f>
        <v>#N/A</v>
      </c>
      <c r="S2188" s="65" t="e">
        <f>VLOOKUP(E2188,'Trimming log'!$F$5:$V$5000,15,FALSE)</f>
        <v>#N/A</v>
      </c>
      <c r="T2188" s="65" t="e">
        <f t="shared" si="448"/>
        <v>#N/A</v>
      </c>
      <c r="U2188" s="491" t="str">
        <f t="shared" si="449"/>
        <v/>
      </c>
      <c r="V2188" s="74">
        <f t="shared" si="452"/>
        <v>0</v>
      </c>
      <c r="W2188" s="134">
        <f t="shared" si="453"/>
        <v>0</v>
      </c>
      <c r="X2188" s="134" t="e">
        <f>VLOOKUP(E2188,'Trimming log'!$F$5:$Y$5000,19,FALSE)</f>
        <v>#N/A</v>
      </c>
      <c r="Y2188" s="134" t="e">
        <f>VLOOKUP(E2188,'Trimming log'!$F$5:$Y$5000,20,FALSE)</f>
        <v>#N/A</v>
      </c>
      <c r="Z2188" s="135" t="e">
        <f t="shared" si="454"/>
        <v>#N/A</v>
      </c>
      <c r="AA2188" s="135" t="e">
        <f t="shared" si="455"/>
        <v>#N/A</v>
      </c>
      <c r="AB2188" s="136" t="e">
        <f t="shared" si="456"/>
        <v>#N/A</v>
      </c>
      <c r="AC2188" s="136" t="e">
        <f t="shared" si="457"/>
        <v>#N/A</v>
      </c>
      <c r="AD2188" s="136" t="e">
        <f t="shared" si="458"/>
        <v>#N/A</v>
      </c>
      <c r="AE2188" s="136" t="e">
        <f t="shared" si="459"/>
        <v>#N/A</v>
      </c>
    </row>
    <row r="2189" spans="1:31">
      <c r="A2189" s="67" t="str">
        <f t="shared" si="447"/>
        <v/>
      </c>
      <c r="B2189" s="65">
        <f t="shared" si="450"/>
        <v>2166</v>
      </c>
      <c r="C2189" s="68" t="str">
        <f t="shared" si="451"/>
        <v/>
      </c>
      <c r="D2189" s="69"/>
      <c r="E2189" s="56"/>
      <c r="F2189" s="65" t="e">
        <f>VLOOKUP(E2189,'Trimming log'!$F$5:$V$5000,2,FALSE)</f>
        <v>#N/A</v>
      </c>
      <c r="G2189" s="65" t="e">
        <f>VLOOKUP(E2189,'Trimming log'!$F$5:$V$5000,3,FALSE)</f>
        <v>#N/A</v>
      </c>
      <c r="H2189" s="508" t="e">
        <f>VLOOKUP(E2189,'Trimming log'!$F$5:$V$5000,4,FALSE)</f>
        <v>#N/A</v>
      </c>
      <c r="I2189" s="65" t="e">
        <f>VLOOKUP(E2189,'Trimming log'!$F$5:$V$5000,5,FALSE)</f>
        <v>#N/A</v>
      </c>
      <c r="J2189" s="65" t="e">
        <f>VLOOKUP(E2189,'Trimming log'!$F$5:$V$5000,6,FALSE)</f>
        <v>#N/A</v>
      </c>
      <c r="K2189" s="65" t="e">
        <f>VLOOKUP(E2189,'Trimming log'!$F$5:$V$5000,7,FALSE)</f>
        <v>#N/A</v>
      </c>
      <c r="L2189" s="65" t="e">
        <f>VLOOKUP(E2189,'Trimming log'!$F$5:$V$5000,8,FALSE)</f>
        <v>#N/A</v>
      </c>
      <c r="M2189" s="65" t="e">
        <f>VLOOKUP(E2189,'Trimming log'!$F$5:$V$5000,9,FALSE)</f>
        <v>#N/A</v>
      </c>
      <c r="N2189" s="507" t="e">
        <f>VLOOKUP(E2189,'Trimming log'!$F$5:$V$5000,10,FALSE)</f>
        <v>#N/A</v>
      </c>
      <c r="O2189" s="65" t="e">
        <f>VLOOKUP(E2189,'Trimming log'!$F$5:$V$5000,11,FALSE)</f>
        <v>#N/A</v>
      </c>
      <c r="P2189" s="65" t="e">
        <f>VLOOKUP(E2189,'Trimming log'!$F$5:$V$5000,12,FALSE)</f>
        <v>#N/A</v>
      </c>
      <c r="Q2189" s="65" t="e">
        <f>VLOOKUP(E2189,'Trimming log'!$F$5:$V$5000,13,FALSE)</f>
        <v>#N/A</v>
      </c>
      <c r="R2189" s="65" t="e">
        <f>VLOOKUP(E2189,'Trimming log'!$F$5:$V$5000,14,FALSE)</f>
        <v>#N/A</v>
      </c>
      <c r="S2189" s="65" t="e">
        <f>VLOOKUP(E2189,'Trimming log'!$F$5:$V$5000,15,FALSE)</f>
        <v>#N/A</v>
      </c>
      <c r="T2189" s="65" t="e">
        <f t="shared" si="448"/>
        <v>#N/A</v>
      </c>
      <c r="U2189" s="491" t="str">
        <f t="shared" si="449"/>
        <v/>
      </c>
      <c r="V2189" s="74">
        <f t="shared" si="452"/>
        <v>0</v>
      </c>
      <c r="W2189" s="134">
        <f t="shared" si="453"/>
        <v>0</v>
      </c>
      <c r="X2189" s="134" t="e">
        <f>VLOOKUP(E2189,'Trimming log'!$F$5:$Y$5000,19,FALSE)</f>
        <v>#N/A</v>
      </c>
      <c r="Y2189" s="134" t="e">
        <f>VLOOKUP(E2189,'Trimming log'!$F$5:$Y$5000,20,FALSE)</f>
        <v>#N/A</v>
      </c>
      <c r="Z2189" s="135" t="e">
        <f t="shared" si="454"/>
        <v>#N/A</v>
      </c>
      <c r="AA2189" s="135" t="e">
        <f t="shared" si="455"/>
        <v>#N/A</v>
      </c>
      <c r="AB2189" s="136" t="e">
        <f t="shared" si="456"/>
        <v>#N/A</v>
      </c>
      <c r="AC2189" s="136" t="e">
        <f t="shared" si="457"/>
        <v>#N/A</v>
      </c>
      <c r="AD2189" s="136" t="e">
        <f t="shared" si="458"/>
        <v>#N/A</v>
      </c>
      <c r="AE2189" s="136" t="e">
        <f t="shared" si="459"/>
        <v>#N/A</v>
      </c>
    </row>
    <row r="2190" spans="1:31">
      <c r="A2190" s="67" t="str">
        <f t="shared" si="447"/>
        <v/>
      </c>
      <c r="B2190" s="65">
        <f t="shared" si="450"/>
        <v>2167</v>
      </c>
      <c r="C2190" s="68" t="str">
        <f t="shared" si="451"/>
        <v/>
      </c>
      <c r="D2190" s="69"/>
      <c r="E2190" s="56"/>
      <c r="F2190" s="65" t="e">
        <f>VLOOKUP(E2190,'Trimming log'!$F$5:$V$5000,2,FALSE)</f>
        <v>#N/A</v>
      </c>
      <c r="G2190" s="65" t="e">
        <f>VLOOKUP(E2190,'Trimming log'!$F$5:$V$5000,3,FALSE)</f>
        <v>#N/A</v>
      </c>
      <c r="H2190" s="508" t="e">
        <f>VLOOKUP(E2190,'Trimming log'!$F$5:$V$5000,4,FALSE)</f>
        <v>#N/A</v>
      </c>
      <c r="I2190" s="65" t="e">
        <f>VLOOKUP(E2190,'Trimming log'!$F$5:$V$5000,5,FALSE)</f>
        <v>#N/A</v>
      </c>
      <c r="J2190" s="65" t="e">
        <f>VLOOKUP(E2190,'Trimming log'!$F$5:$V$5000,6,FALSE)</f>
        <v>#N/A</v>
      </c>
      <c r="K2190" s="65" t="e">
        <f>VLOOKUP(E2190,'Trimming log'!$F$5:$V$5000,7,FALSE)</f>
        <v>#N/A</v>
      </c>
      <c r="L2190" s="65" t="e">
        <f>VLOOKUP(E2190,'Trimming log'!$F$5:$V$5000,8,FALSE)</f>
        <v>#N/A</v>
      </c>
      <c r="M2190" s="65" t="e">
        <f>VLOOKUP(E2190,'Trimming log'!$F$5:$V$5000,9,FALSE)</f>
        <v>#N/A</v>
      </c>
      <c r="N2190" s="507" t="e">
        <f>VLOOKUP(E2190,'Trimming log'!$F$5:$V$5000,10,FALSE)</f>
        <v>#N/A</v>
      </c>
      <c r="O2190" s="65" t="e">
        <f>VLOOKUP(E2190,'Trimming log'!$F$5:$V$5000,11,FALSE)</f>
        <v>#N/A</v>
      </c>
      <c r="P2190" s="65" t="e">
        <f>VLOOKUP(E2190,'Trimming log'!$F$5:$V$5000,12,FALSE)</f>
        <v>#N/A</v>
      </c>
      <c r="Q2190" s="65" t="e">
        <f>VLOOKUP(E2190,'Trimming log'!$F$5:$V$5000,13,FALSE)</f>
        <v>#N/A</v>
      </c>
      <c r="R2190" s="65" t="e">
        <f>VLOOKUP(E2190,'Trimming log'!$F$5:$V$5000,14,FALSE)</f>
        <v>#N/A</v>
      </c>
      <c r="S2190" s="65" t="e">
        <f>VLOOKUP(E2190,'Trimming log'!$F$5:$V$5000,15,FALSE)</f>
        <v>#N/A</v>
      </c>
      <c r="T2190" s="65" t="e">
        <f t="shared" si="448"/>
        <v>#N/A</v>
      </c>
      <c r="U2190" s="491" t="str">
        <f t="shared" si="449"/>
        <v/>
      </c>
      <c r="V2190" s="74">
        <f t="shared" si="452"/>
        <v>0</v>
      </c>
      <c r="W2190" s="134">
        <f t="shared" si="453"/>
        <v>0</v>
      </c>
      <c r="X2190" s="134" t="e">
        <f>VLOOKUP(E2190,'Trimming log'!$F$5:$Y$5000,19,FALSE)</f>
        <v>#N/A</v>
      </c>
      <c r="Y2190" s="134" t="e">
        <f>VLOOKUP(E2190,'Trimming log'!$F$5:$Y$5000,20,FALSE)</f>
        <v>#N/A</v>
      </c>
      <c r="Z2190" s="135" t="e">
        <f t="shared" si="454"/>
        <v>#N/A</v>
      </c>
      <c r="AA2190" s="135" t="e">
        <f t="shared" si="455"/>
        <v>#N/A</v>
      </c>
      <c r="AB2190" s="136" t="e">
        <f t="shared" si="456"/>
        <v>#N/A</v>
      </c>
      <c r="AC2190" s="136" t="e">
        <f t="shared" si="457"/>
        <v>#N/A</v>
      </c>
      <c r="AD2190" s="136" t="e">
        <f t="shared" si="458"/>
        <v>#N/A</v>
      </c>
      <c r="AE2190" s="136" t="e">
        <f t="shared" si="459"/>
        <v>#N/A</v>
      </c>
    </row>
    <row r="2191" spans="1:31">
      <c r="A2191" s="67" t="str">
        <f t="shared" si="447"/>
        <v/>
      </c>
      <c r="B2191" s="65">
        <f t="shared" si="450"/>
        <v>2168</v>
      </c>
      <c r="C2191" s="68" t="str">
        <f t="shared" si="451"/>
        <v/>
      </c>
      <c r="D2191" s="69"/>
      <c r="E2191" s="56"/>
      <c r="F2191" s="65" t="e">
        <f>VLOOKUP(E2191,'Trimming log'!$F$5:$V$5000,2,FALSE)</f>
        <v>#N/A</v>
      </c>
      <c r="G2191" s="65" t="e">
        <f>VLOOKUP(E2191,'Trimming log'!$F$5:$V$5000,3,FALSE)</f>
        <v>#N/A</v>
      </c>
      <c r="H2191" s="508" t="e">
        <f>VLOOKUP(E2191,'Trimming log'!$F$5:$V$5000,4,FALSE)</f>
        <v>#N/A</v>
      </c>
      <c r="I2191" s="65" t="e">
        <f>VLOOKUP(E2191,'Trimming log'!$F$5:$V$5000,5,FALSE)</f>
        <v>#N/A</v>
      </c>
      <c r="J2191" s="65" t="e">
        <f>VLOOKUP(E2191,'Trimming log'!$F$5:$V$5000,6,FALSE)</f>
        <v>#N/A</v>
      </c>
      <c r="K2191" s="65" t="e">
        <f>VLOOKUP(E2191,'Trimming log'!$F$5:$V$5000,7,FALSE)</f>
        <v>#N/A</v>
      </c>
      <c r="L2191" s="65" t="e">
        <f>VLOOKUP(E2191,'Trimming log'!$F$5:$V$5000,8,FALSE)</f>
        <v>#N/A</v>
      </c>
      <c r="M2191" s="65" t="e">
        <f>VLOOKUP(E2191,'Trimming log'!$F$5:$V$5000,9,FALSE)</f>
        <v>#N/A</v>
      </c>
      <c r="N2191" s="507" t="e">
        <f>VLOOKUP(E2191,'Trimming log'!$F$5:$V$5000,10,FALSE)</f>
        <v>#N/A</v>
      </c>
      <c r="O2191" s="65" t="e">
        <f>VLOOKUP(E2191,'Trimming log'!$F$5:$V$5000,11,FALSE)</f>
        <v>#N/A</v>
      </c>
      <c r="P2191" s="65" t="e">
        <f>VLOOKUP(E2191,'Trimming log'!$F$5:$V$5000,12,FALSE)</f>
        <v>#N/A</v>
      </c>
      <c r="Q2191" s="65" t="e">
        <f>VLOOKUP(E2191,'Trimming log'!$F$5:$V$5000,13,FALSE)</f>
        <v>#N/A</v>
      </c>
      <c r="R2191" s="65" t="e">
        <f>VLOOKUP(E2191,'Trimming log'!$F$5:$V$5000,14,FALSE)</f>
        <v>#N/A</v>
      </c>
      <c r="S2191" s="65" t="e">
        <f>VLOOKUP(E2191,'Trimming log'!$F$5:$V$5000,15,FALSE)</f>
        <v>#N/A</v>
      </c>
      <c r="T2191" s="65" t="e">
        <f t="shared" si="448"/>
        <v>#N/A</v>
      </c>
      <c r="U2191" s="491" t="str">
        <f t="shared" si="449"/>
        <v/>
      </c>
      <c r="V2191" s="74">
        <f t="shared" si="452"/>
        <v>0</v>
      </c>
      <c r="W2191" s="134">
        <f t="shared" si="453"/>
        <v>0</v>
      </c>
      <c r="X2191" s="134" t="e">
        <f>VLOOKUP(E2191,'Trimming log'!$F$5:$Y$5000,19,FALSE)</f>
        <v>#N/A</v>
      </c>
      <c r="Y2191" s="134" t="e">
        <f>VLOOKUP(E2191,'Trimming log'!$F$5:$Y$5000,20,FALSE)</f>
        <v>#N/A</v>
      </c>
      <c r="Z2191" s="135" t="e">
        <f t="shared" si="454"/>
        <v>#N/A</v>
      </c>
      <c r="AA2191" s="135" t="e">
        <f t="shared" si="455"/>
        <v>#N/A</v>
      </c>
      <c r="AB2191" s="136" t="e">
        <f t="shared" si="456"/>
        <v>#N/A</v>
      </c>
      <c r="AC2191" s="136" t="e">
        <f t="shared" si="457"/>
        <v>#N/A</v>
      </c>
      <c r="AD2191" s="136" t="e">
        <f t="shared" si="458"/>
        <v>#N/A</v>
      </c>
      <c r="AE2191" s="136" t="e">
        <f t="shared" si="459"/>
        <v>#N/A</v>
      </c>
    </row>
    <row r="2192" spans="1:31">
      <c r="A2192" s="67" t="str">
        <f t="shared" si="447"/>
        <v/>
      </c>
      <c r="B2192" s="65">
        <f t="shared" si="450"/>
        <v>2169</v>
      </c>
      <c r="C2192" s="68" t="str">
        <f t="shared" si="451"/>
        <v/>
      </c>
      <c r="D2192" s="69"/>
      <c r="E2192" s="56"/>
      <c r="F2192" s="65" t="e">
        <f>VLOOKUP(E2192,'Trimming log'!$F$5:$V$5000,2,FALSE)</f>
        <v>#N/A</v>
      </c>
      <c r="G2192" s="65" t="e">
        <f>VLOOKUP(E2192,'Trimming log'!$F$5:$V$5000,3,FALSE)</f>
        <v>#N/A</v>
      </c>
      <c r="H2192" s="508" t="e">
        <f>VLOOKUP(E2192,'Trimming log'!$F$5:$V$5000,4,FALSE)</f>
        <v>#N/A</v>
      </c>
      <c r="I2192" s="65" t="e">
        <f>VLOOKUP(E2192,'Trimming log'!$F$5:$V$5000,5,FALSE)</f>
        <v>#N/A</v>
      </c>
      <c r="J2192" s="65" t="e">
        <f>VLOOKUP(E2192,'Trimming log'!$F$5:$V$5000,6,FALSE)</f>
        <v>#N/A</v>
      </c>
      <c r="K2192" s="65" t="e">
        <f>VLOOKUP(E2192,'Trimming log'!$F$5:$V$5000,7,FALSE)</f>
        <v>#N/A</v>
      </c>
      <c r="L2192" s="65" t="e">
        <f>VLOOKUP(E2192,'Trimming log'!$F$5:$V$5000,8,FALSE)</f>
        <v>#N/A</v>
      </c>
      <c r="M2192" s="65" t="e">
        <f>VLOOKUP(E2192,'Trimming log'!$F$5:$V$5000,9,FALSE)</f>
        <v>#N/A</v>
      </c>
      <c r="N2192" s="507" t="e">
        <f>VLOOKUP(E2192,'Trimming log'!$F$5:$V$5000,10,FALSE)</f>
        <v>#N/A</v>
      </c>
      <c r="O2192" s="65" t="e">
        <f>VLOOKUP(E2192,'Trimming log'!$F$5:$V$5000,11,FALSE)</f>
        <v>#N/A</v>
      </c>
      <c r="P2192" s="65" t="e">
        <f>VLOOKUP(E2192,'Trimming log'!$F$5:$V$5000,12,FALSE)</f>
        <v>#N/A</v>
      </c>
      <c r="Q2192" s="65" t="e">
        <f>VLOOKUP(E2192,'Trimming log'!$F$5:$V$5000,13,FALSE)</f>
        <v>#N/A</v>
      </c>
      <c r="R2192" s="65" t="e">
        <f>VLOOKUP(E2192,'Trimming log'!$F$5:$V$5000,14,FALSE)</f>
        <v>#N/A</v>
      </c>
      <c r="S2192" s="65" t="e">
        <f>VLOOKUP(E2192,'Trimming log'!$F$5:$V$5000,15,FALSE)</f>
        <v>#N/A</v>
      </c>
      <c r="T2192" s="65" t="e">
        <f t="shared" si="448"/>
        <v>#N/A</v>
      </c>
      <c r="U2192" s="491" t="str">
        <f t="shared" si="449"/>
        <v/>
      </c>
      <c r="V2192" s="74">
        <f t="shared" si="452"/>
        <v>0</v>
      </c>
      <c r="W2192" s="134">
        <f t="shared" si="453"/>
        <v>0</v>
      </c>
      <c r="X2192" s="134" t="e">
        <f>VLOOKUP(E2192,'Trimming log'!$F$5:$Y$5000,19,FALSE)</f>
        <v>#N/A</v>
      </c>
      <c r="Y2192" s="134" t="e">
        <f>VLOOKUP(E2192,'Trimming log'!$F$5:$Y$5000,20,FALSE)</f>
        <v>#N/A</v>
      </c>
      <c r="Z2192" s="135" t="e">
        <f t="shared" si="454"/>
        <v>#N/A</v>
      </c>
      <c r="AA2192" s="135" t="e">
        <f t="shared" si="455"/>
        <v>#N/A</v>
      </c>
      <c r="AB2192" s="136" t="e">
        <f t="shared" si="456"/>
        <v>#N/A</v>
      </c>
      <c r="AC2192" s="136" t="e">
        <f t="shared" si="457"/>
        <v>#N/A</v>
      </c>
      <c r="AD2192" s="136" t="e">
        <f t="shared" si="458"/>
        <v>#N/A</v>
      </c>
      <c r="AE2192" s="136" t="e">
        <f t="shared" si="459"/>
        <v>#N/A</v>
      </c>
    </row>
    <row r="2193" spans="1:31">
      <c r="A2193" s="67" t="str">
        <f t="shared" si="447"/>
        <v/>
      </c>
      <c r="B2193" s="65">
        <f t="shared" si="450"/>
        <v>2170</v>
      </c>
      <c r="C2193" s="68" t="str">
        <f t="shared" si="451"/>
        <v/>
      </c>
      <c r="D2193" s="69"/>
      <c r="E2193" s="56"/>
      <c r="F2193" s="65" t="e">
        <f>VLOOKUP(E2193,'Trimming log'!$F$5:$V$5000,2,FALSE)</f>
        <v>#N/A</v>
      </c>
      <c r="G2193" s="65" t="e">
        <f>VLOOKUP(E2193,'Trimming log'!$F$5:$V$5000,3,FALSE)</f>
        <v>#N/A</v>
      </c>
      <c r="H2193" s="508" t="e">
        <f>VLOOKUP(E2193,'Trimming log'!$F$5:$V$5000,4,FALSE)</f>
        <v>#N/A</v>
      </c>
      <c r="I2193" s="65" t="e">
        <f>VLOOKUP(E2193,'Trimming log'!$F$5:$V$5000,5,FALSE)</f>
        <v>#N/A</v>
      </c>
      <c r="J2193" s="65" t="e">
        <f>VLOOKUP(E2193,'Trimming log'!$F$5:$V$5000,6,FALSE)</f>
        <v>#N/A</v>
      </c>
      <c r="K2193" s="65" t="e">
        <f>VLOOKUP(E2193,'Trimming log'!$F$5:$V$5000,7,FALSE)</f>
        <v>#N/A</v>
      </c>
      <c r="L2193" s="65" t="e">
        <f>VLOOKUP(E2193,'Trimming log'!$F$5:$V$5000,8,FALSE)</f>
        <v>#N/A</v>
      </c>
      <c r="M2193" s="65" t="e">
        <f>VLOOKUP(E2193,'Trimming log'!$F$5:$V$5000,9,FALSE)</f>
        <v>#N/A</v>
      </c>
      <c r="N2193" s="507" t="e">
        <f>VLOOKUP(E2193,'Trimming log'!$F$5:$V$5000,10,FALSE)</f>
        <v>#N/A</v>
      </c>
      <c r="O2193" s="65" t="e">
        <f>VLOOKUP(E2193,'Trimming log'!$F$5:$V$5000,11,FALSE)</f>
        <v>#N/A</v>
      </c>
      <c r="P2193" s="65" t="e">
        <f>VLOOKUP(E2193,'Trimming log'!$F$5:$V$5000,12,FALSE)</f>
        <v>#N/A</v>
      </c>
      <c r="Q2193" s="65" t="e">
        <f>VLOOKUP(E2193,'Trimming log'!$F$5:$V$5000,13,FALSE)</f>
        <v>#N/A</v>
      </c>
      <c r="R2193" s="65" t="e">
        <f>VLOOKUP(E2193,'Trimming log'!$F$5:$V$5000,14,FALSE)</f>
        <v>#N/A</v>
      </c>
      <c r="S2193" s="65" t="e">
        <f>VLOOKUP(E2193,'Trimming log'!$F$5:$V$5000,15,FALSE)</f>
        <v>#N/A</v>
      </c>
      <c r="T2193" s="65" t="e">
        <f t="shared" si="448"/>
        <v>#N/A</v>
      </c>
      <c r="U2193" s="491" t="str">
        <f t="shared" si="449"/>
        <v/>
      </c>
      <c r="V2193" s="74">
        <f t="shared" si="452"/>
        <v>0</v>
      </c>
      <c r="W2193" s="134">
        <f t="shared" si="453"/>
        <v>0</v>
      </c>
      <c r="X2193" s="134" t="e">
        <f>VLOOKUP(E2193,'Trimming log'!$F$5:$Y$5000,19,FALSE)</f>
        <v>#N/A</v>
      </c>
      <c r="Y2193" s="134" t="e">
        <f>VLOOKUP(E2193,'Trimming log'!$F$5:$Y$5000,20,FALSE)</f>
        <v>#N/A</v>
      </c>
      <c r="Z2193" s="135" t="e">
        <f t="shared" si="454"/>
        <v>#N/A</v>
      </c>
      <c r="AA2193" s="135" t="e">
        <f t="shared" si="455"/>
        <v>#N/A</v>
      </c>
      <c r="AB2193" s="136" t="e">
        <f t="shared" si="456"/>
        <v>#N/A</v>
      </c>
      <c r="AC2193" s="136" t="e">
        <f t="shared" si="457"/>
        <v>#N/A</v>
      </c>
      <c r="AD2193" s="136" t="e">
        <f t="shared" si="458"/>
        <v>#N/A</v>
      </c>
      <c r="AE2193" s="136" t="e">
        <f t="shared" si="459"/>
        <v>#N/A</v>
      </c>
    </row>
    <row r="2194" spans="1:31">
      <c r="A2194" s="67" t="str">
        <f t="shared" si="447"/>
        <v/>
      </c>
      <c r="B2194" s="65">
        <f t="shared" si="450"/>
        <v>2171</v>
      </c>
      <c r="C2194" s="68" t="str">
        <f t="shared" si="451"/>
        <v/>
      </c>
      <c r="D2194" s="69"/>
      <c r="E2194" s="56"/>
      <c r="F2194" s="65" t="e">
        <f>VLOOKUP(E2194,'Trimming log'!$F$5:$V$5000,2,FALSE)</f>
        <v>#N/A</v>
      </c>
      <c r="G2194" s="65" t="e">
        <f>VLOOKUP(E2194,'Trimming log'!$F$5:$V$5000,3,FALSE)</f>
        <v>#N/A</v>
      </c>
      <c r="H2194" s="508" t="e">
        <f>VLOOKUP(E2194,'Trimming log'!$F$5:$V$5000,4,FALSE)</f>
        <v>#N/A</v>
      </c>
      <c r="I2194" s="65" t="e">
        <f>VLOOKUP(E2194,'Trimming log'!$F$5:$V$5000,5,FALSE)</f>
        <v>#N/A</v>
      </c>
      <c r="J2194" s="65" t="e">
        <f>VLOOKUP(E2194,'Trimming log'!$F$5:$V$5000,6,FALSE)</f>
        <v>#N/A</v>
      </c>
      <c r="K2194" s="65" t="e">
        <f>VLOOKUP(E2194,'Trimming log'!$F$5:$V$5000,7,FALSE)</f>
        <v>#N/A</v>
      </c>
      <c r="L2194" s="65" t="e">
        <f>VLOOKUP(E2194,'Trimming log'!$F$5:$V$5000,8,FALSE)</f>
        <v>#N/A</v>
      </c>
      <c r="M2194" s="65" t="e">
        <f>VLOOKUP(E2194,'Trimming log'!$F$5:$V$5000,9,FALSE)</f>
        <v>#N/A</v>
      </c>
      <c r="N2194" s="507" t="e">
        <f>VLOOKUP(E2194,'Trimming log'!$F$5:$V$5000,10,FALSE)</f>
        <v>#N/A</v>
      </c>
      <c r="O2194" s="65" t="e">
        <f>VLOOKUP(E2194,'Trimming log'!$F$5:$V$5000,11,FALSE)</f>
        <v>#N/A</v>
      </c>
      <c r="P2194" s="65" t="e">
        <f>VLOOKUP(E2194,'Trimming log'!$F$5:$V$5000,12,FALSE)</f>
        <v>#N/A</v>
      </c>
      <c r="Q2194" s="65" t="e">
        <f>VLOOKUP(E2194,'Trimming log'!$F$5:$V$5000,13,FALSE)</f>
        <v>#N/A</v>
      </c>
      <c r="R2194" s="65" t="e">
        <f>VLOOKUP(E2194,'Trimming log'!$F$5:$V$5000,14,FALSE)</f>
        <v>#N/A</v>
      </c>
      <c r="S2194" s="65" t="e">
        <f>VLOOKUP(E2194,'Trimming log'!$F$5:$V$5000,15,FALSE)</f>
        <v>#N/A</v>
      </c>
      <c r="T2194" s="65" t="e">
        <f t="shared" si="448"/>
        <v>#N/A</v>
      </c>
      <c r="U2194" s="491" t="str">
        <f t="shared" si="449"/>
        <v/>
      </c>
      <c r="V2194" s="74">
        <f t="shared" si="452"/>
        <v>0</v>
      </c>
      <c r="W2194" s="134">
        <f t="shared" si="453"/>
        <v>0</v>
      </c>
      <c r="X2194" s="134" t="e">
        <f>VLOOKUP(E2194,'Trimming log'!$F$5:$Y$5000,19,FALSE)</f>
        <v>#N/A</v>
      </c>
      <c r="Y2194" s="134" t="e">
        <f>VLOOKUP(E2194,'Trimming log'!$F$5:$Y$5000,20,FALSE)</f>
        <v>#N/A</v>
      </c>
      <c r="Z2194" s="135" t="e">
        <f t="shared" si="454"/>
        <v>#N/A</v>
      </c>
      <c r="AA2194" s="135" t="e">
        <f t="shared" si="455"/>
        <v>#N/A</v>
      </c>
      <c r="AB2194" s="136" t="e">
        <f t="shared" si="456"/>
        <v>#N/A</v>
      </c>
      <c r="AC2194" s="136" t="e">
        <f t="shared" si="457"/>
        <v>#N/A</v>
      </c>
      <c r="AD2194" s="136" t="e">
        <f t="shared" si="458"/>
        <v>#N/A</v>
      </c>
      <c r="AE2194" s="136" t="e">
        <f t="shared" si="459"/>
        <v>#N/A</v>
      </c>
    </row>
    <row r="2195" spans="1:31">
      <c r="A2195" s="67" t="str">
        <f t="shared" si="447"/>
        <v/>
      </c>
      <c r="B2195" s="65">
        <f t="shared" si="450"/>
        <v>2172</v>
      </c>
      <c r="C2195" s="68" t="str">
        <f t="shared" si="451"/>
        <v/>
      </c>
      <c r="D2195" s="69"/>
      <c r="E2195" s="56"/>
      <c r="F2195" s="65" t="e">
        <f>VLOOKUP(E2195,'Trimming log'!$F$5:$V$5000,2,FALSE)</f>
        <v>#N/A</v>
      </c>
      <c r="G2195" s="65" t="e">
        <f>VLOOKUP(E2195,'Trimming log'!$F$5:$V$5000,3,FALSE)</f>
        <v>#N/A</v>
      </c>
      <c r="H2195" s="508" t="e">
        <f>VLOOKUP(E2195,'Trimming log'!$F$5:$V$5000,4,FALSE)</f>
        <v>#N/A</v>
      </c>
      <c r="I2195" s="65" t="e">
        <f>VLOOKUP(E2195,'Trimming log'!$F$5:$V$5000,5,FALSE)</f>
        <v>#N/A</v>
      </c>
      <c r="J2195" s="65" t="e">
        <f>VLOOKUP(E2195,'Trimming log'!$F$5:$V$5000,6,FALSE)</f>
        <v>#N/A</v>
      </c>
      <c r="K2195" s="65" t="e">
        <f>VLOOKUP(E2195,'Trimming log'!$F$5:$V$5000,7,FALSE)</f>
        <v>#N/A</v>
      </c>
      <c r="L2195" s="65" t="e">
        <f>VLOOKUP(E2195,'Trimming log'!$F$5:$V$5000,8,FALSE)</f>
        <v>#N/A</v>
      </c>
      <c r="M2195" s="65" t="e">
        <f>VLOOKUP(E2195,'Trimming log'!$F$5:$V$5000,9,FALSE)</f>
        <v>#N/A</v>
      </c>
      <c r="N2195" s="507" t="e">
        <f>VLOOKUP(E2195,'Trimming log'!$F$5:$V$5000,10,FALSE)</f>
        <v>#N/A</v>
      </c>
      <c r="O2195" s="65" t="e">
        <f>VLOOKUP(E2195,'Trimming log'!$F$5:$V$5000,11,FALSE)</f>
        <v>#N/A</v>
      </c>
      <c r="P2195" s="65" t="e">
        <f>VLOOKUP(E2195,'Trimming log'!$F$5:$V$5000,12,FALSE)</f>
        <v>#N/A</v>
      </c>
      <c r="Q2195" s="65" t="e">
        <f>VLOOKUP(E2195,'Trimming log'!$F$5:$V$5000,13,FALSE)</f>
        <v>#N/A</v>
      </c>
      <c r="R2195" s="65" t="e">
        <f>VLOOKUP(E2195,'Trimming log'!$F$5:$V$5000,14,FALSE)</f>
        <v>#N/A</v>
      </c>
      <c r="S2195" s="65" t="e">
        <f>VLOOKUP(E2195,'Trimming log'!$F$5:$V$5000,15,FALSE)</f>
        <v>#N/A</v>
      </c>
      <c r="T2195" s="65" t="e">
        <f t="shared" si="448"/>
        <v>#N/A</v>
      </c>
      <c r="U2195" s="491" t="str">
        <f t="shared" si="449"/>
        <v/>
      </c>
      <c r="V2195" s="74">
        <f t="shared" si="452"/>
        <v>0</v>
      </c>
      <c r="W2195" s="134">
        <f t="shared" si="453"/>
        <v>0</v>
      </c>
      <c r="X2195" s="134" t="e">
        <f>VLOOKUP(E2195,'Trimming log'!$F$5:$Y$5000,19,FALSE)</f>
        <v>#N/A</v>
      </c>
      <c r="Y2195" s="134" t="e">
        <f>VLOOKUP(E2195,'Trimming log'!$F$5:$Y$5000,20,FALSE)</f>
        <v>#N/A</v>
      </c>
      <c r="Z2195" s="135" t="e">
        <f t="shared" si="454"/>
        <v>#N/A</v>
      </c>
      <c r="AA2195" s="135" t="e">
        <f t="shared" si="455"/>
        <v>#N/A</v>
      </c>
      <c r="AB2195" s="136" t="e">
        <f t="shared" si="456"/>
        <v>#N/A</v>
      </c>
      <c r="AC2195" s="136" t="e">
        <f t="shared" si="457"/>
        <v>#N/A</v>
      </c>
      <c r="AD2195" s="136" t="e">
        <f t="shared" si="458"/>
        <v>#N/A</v>
      </c>
      <c r="AE2195" s="136" t="e">
        <f t="shared" si="459"/>
        <v>#N/A</v>
      </c>
    </row>
    <row r="2196" spans="1:31">
      <c r="A2196" s="67" t="str">
        <f t="shared" si="447"/>
        <v/>
      </c>
      <c r="B2196" s="65">
        <f t="shared" si="450"/>
        <v>2173</v>
      </c>
      <c r="C2196" s="68" t="str">
        <f t="shared" si="451"/>
        <v/>
      </c>
      <c r="D2196" s="69"/>
      <c r="E2196" s="56"/>
      <c r="F2196" s="65" t="e">
        <f>VLOOKUP(E2196,'Trimming log'!$F$5:$V$5000,2,FALSE)</f>
        <v>#N/A</v>
      </c>
      <c r="G2196" s="65" t="e">
        <f>VLOOKUP(E2196,'Trimming log'!$F$5:$V$5000,3,FALSE)</f>
        <v>#N/A</v>
      </c>
      <c r="H2196" s="508" t="e">
        <f>VLOOKUP(E2196,'Trimming log'!$F$5:$V$5000,4,FALSE)</f>
        <v>#N/A</v>
      </c>
      <c r="I2196" s="65" t="e">
        <f>VLOOKUP(E2196,'Trimming log'!$F$5:$V$5000,5,FALSE)</f>
        <v>#N/A</v>
      </c>
      <c r="J2196" s="65" t="e">
        <f>VLOOKUP(E2196,'Trimming log'!$F$5:$V$5000,6,FALSE)</f>
        <v>#N/A</v>
      </c>
      <c r="K2196" s="65" t="e">
        <f>VLOOKUP(E2196,'Trimming log'!$F$5:$V$5000,7,FALSE)</f>
        <v>#N/A</v>
      </c>
      <c r="L2196" s="65" t="e">
        <f>VLOOKUP(E2196,'Trimming log'!$F$5:$V$5000,8,FALSE)</f>
        <v>#N/A</v>
      </c>
      <c r="M2196" s="65" t="e">
        <f>VLOOKUP(E2196,'Trimming log'!$F$5:$V$5000,9,FALSE)</f>
        <v>#N/A</v>
      </c>
      <c r="N2196" s="507" t="e">
        <f>VLOOKUP(E2196,'Trimming log'!$F$5:$V$5000,10,FALSE)</f>
        <v>#N/A</v>
      </c>
      <c r="O2196" s="65" t="e">
        <f>VLOOKUP(E2196,'Trimming log'!$F$5:$V$5000,11,FALSE)</f>
        <v>#N/A</v>
      </c>
      <c r="P2196" s="65" t="e">
        <f>VLOOKUP(E2196,'Trimming log'!$F$5:$V$5000,12,FALSE)</f>
        <v>#N/A</v>
      </c>
      <c r="Q2196" s="65" t="e">
        <f>VLOOKUP(E2196,'Trimming log'!$F$5:$V$5000,13,FALSE)</f>
        <v>#N/A</v>
      </c>
      <c r="R2196" s="65" t="e">
        <f>VLOOKUP(E2196,'Trimming log'!$F$5:$V$5000,14,FALSE)</f>
        <v>#N/A</v>
      </c>
      <c r="S2196" s="65" t="e">
        <f>VLOOKUP(E2196,'Trimming log'!$F$5:$V$5000,15,FALSE)</f>
        <v>#N/A</v>
      </c>
      <c r="T2196" s="65" t="e">
        <f t="shared" si="448"/>
        <v>#N/A</v>
      </c>
      <c r="U2196" s="491" t="str">
        <f t="shared" si="449"/>
        <v/>
      </c>
      <c r="V2196" s="74">
        <f t="shared" si="452"/>
        <v>0</v>
      </c>
      <c r="W2196" s="134">
        <f t="shared" si="453"/>
        <v>0</v>
      </c>
      <c r="X2196" s="134" t="e">
        <f>VLOOKUP(E2196,'Trimming log'!$F$5:$Y$5000,19,FALSE)</f>
        <v>#N/A</v>
      </c>
      <c r="Y2196" s="134" t="e">
        <f>VLOOKUP(E2196,'Trimming log'!$F$5:$Y$5000,20,FALSE)</f>
        <v>#N/A</v>
      </c>
      <c r="Z2196" s="135" t="e">
        <f t="shared" si="454"/>
        <v>#N/A</v>
      </c>
      <c r="AA2196" s="135" t="e">
        <f t="shared" si="455"/>
        <v>#N/A</v>
      </c>
      <c r="AB2196" s="136" t="e">
        <f t="shared" si="456"/>
        <v>#N/A</v>
      </c>
      <c r="AC2196" s="136" t="e">
        <f t="shared" si="457"/>
        <v>#N/A</v>
      </c>
      <c r="AD2196" s="136" t="e">
        <f t="shared" si="458"/>
        <v>#N/A</v>
      </c>
      <c r="AE2196" s="136" t="e">
        <f t="shared" si="459"/>
        <v>#N/A</v>
      </c>
    </row>
    <row r="2197" spans="1:31">
      <c r="A2197" s="67" t="str">
        <f t="shared" si="447"/>
        <v/>
      </c>
      <c r="B2197" s="65">
        <f t="shared" si="450"/>
        <v>2174</v>
      </c>
      <c r="C2197" s="68" t="str">
        <f t="shared" si="451"/>
        <v/>
      </c>
      <c r="D2197" s="69"/>
      <c r="E2197" s="56"/>
      <c r="F2197" s="65" t="e">
        <f>VLOOKUP(E2197,'Trimming log'!$F$5:$V$5000,2,FALSE)</f>
        <v>#N/A</v>
      </c>
      <c r="G2197" s="65" t="e">
        <f>VLOOKUP(E2197,'Trimming log'!$F$5:$V$5000,3,FALSE)</f>
        <v>#N/A</v>
      </c>
      <c r="H2197" s="508" t="e">
        <f>VLOOKUP(E2197,'Trimming log'!$F$5:$V$5000,4,FALSE)</f>
        <v>#N/A</v>
      </c>
      <c r="I2197" s="65" t="e">
        <f>VLOOKUP(E2197,'Trimming log'!$F$5:$V$5000,5,FALSE)</f>
        <v>#N/A</v>
      </c>
      <c r="J2197" s="65" t="e">
        <f>VLOOKUP(E2197,'Trimming log'!$F$5:$V$5000,6,FALSE)</f>
        <v>#N/A</v>
      </c>
      <c r="K2197" s="65" t="e">
        <f>VLOOKUP(E2197,'Trimming log'!$F$5:$V$5000,7,FALSE)</f>
        <v>#N/A</v>
      </c>
      <c r="L2197" s="65" t="e">
        <f>VLOOKUP(E2197,'Trimming log'!$F$5:$V$5000,8,FALSE)</f>
        <v>#N/A</v>
      </c>
      <c r="M2197" s="65" t="e">
        <f>VLOOKUP(E2197,'Trimming log'!$F$5:$V$5000,9,FALSE)</f>
        <v>#N/A</v>
      </c>
      <c r="N2197" s="507" t="e">
        <f>VLOOKUP(E2197,'Trimming log'!$F$5:$V$5000,10,FALSE)</f>
        <v>#N/A</v>
      </c>
      <c r="O2197" s="65" t="e">
        <f>VLOOKUP(E2197,'Trimming log'!$F$5:$V$5000,11,FALSE)</f>
        <v>#N/A</v>
      </c>
      <c r="P2197" s="65" t="e">
        <f>VLOOKUP(E2197,'Trimming log'!$F$5:$V$5000,12,FALSE)</f>
        <v>#N/A</v>
      </c>
      <c r="Q2197" s="65" t="e">
        <f>VLOOKUP(E2197,'Trimming log'!$F$5:$V$5000,13,FALSE)</f>
        <v>#N/A</v>
      </c>
      <c r="R2197" s="65" t="e">
        <f>VLOOKUP(E2197,'Trimming log'!$F$5:$V$5000,14,FALSE)</f>
        <v>#N/A</v>
      </c>
      <c r="S2197" s="65" t="e">
        <f>VLOOKUP(E2197,'Trimming log'!$F$5:$V$5000,15,FALSE)</f>
        <v>#N/A</v>
      </c>
      <c r="T2197" s="65" t="e">
        <f t="shared" si="448"/>
        <v>#N/A</v>
      </c>
      <c r="U2197" s="491" t="str">
        <f t="shared" si="449"/>
        <v/>
      </c>
      <c r="V2197" s="74">
        <f t="shared" si="452"/>
        <v>0</v>
      </c>
      <c r="W2197" s="134">
        <f t="shared" si="453"/>
        <v>0</v>
      </c>
      <c r="X2197" s="134" t="e">
        <f>VLOOKUP(E2197,'Trimming log'!$F$5:$Y$5000,19,FALSE)</f>
        <v>#N/A</v>
      </c>
      <c r="Y2197" s="134" t="e">
        <f>VLOOKUP(E2197,'Trimming log'!$F$5:$Y$5000,20,FALSE)</f>
        <v>#N/A</v>
      </c>
      <c r="Z2197" s="135" t="e">
        <f t="shared" si="454"/>
        <v>#N/A</v>
      </c>
      <c r="AA2197" s="135" t="e">
        <f t="shared" si="455"/>
        <v>#N/A</v>
      </c>
      <c r="AB2197" s="136" t="e">
        <f t="shared" si="456"/>
        <v>#N/A</v>
      </c>
      <c r="AC2197" s="136" t="e">
        <f t="shared" si="457"/>
        <v>#N/A</v>
      </c>
      <c r="AD2197" s="136" t="e">
        <f t="shared" si="458"/>
        <v>#N/A</v>
      </c>
      <c r="AE2197" s="136" t="e">
        <f t="shared" si="459"/>
        <v>#N/A</v>
      </c>
    </row>
    <row r="2198" spans="1:31">
      <c r="A2198" s="67" t="str">
        <f t="shared" si="447"/>
        <v/>
      </c>
      <c r="B2198" s="65">
        <f t="shared" si="450"/>
        <v>2175</v>
      </c>
      <c r="C2198" s="68" t="str">
        <f t="shared" si="451"/>
        <v/>
      </c>
      <c r="D2198" s="69"/>
      <c r="E2198" s="56"/>
      <c r="F2198" s="65" t="e">
        <f>VLOOKUP(E2198,'Trimming log'!$F$5:$V$5000,2,FALSE)</f>
        <v>#N/A</v>
      </c>
      <c r="G2198" s="65" t="e">
        <f>VLOOKUP(E2198,'Trimming log'!$F$5:$V$5000,3,FALSE)</f>
        <v>#N/A</v>
      </c>
      <c r="H2198" s="508" t="e">
        <f>VLOOKUP(E2198,'Trimming log'!$F$5:$V$5000,4,FALSE)</f>
        <v>#N/A</v>
      </c>
      <c r="I2198" s="65" t="e">
        <f>VLOOKUP(E2198,'Trimming log'!$F$5:$V$5000,5,FALSE)</f>
        <v>#N/A</v>
      </c>
      <c r="J2198" s="65" t="e">
        <f>VLOOKUP(E2198,'Trimming log'!$F$5:$V$5000,6,FALSE)</f>
        <v>#N/A</v>
      </c>
      <c r="K2198" s="65" t="e">
        <f>VLOOKUP(E2198,'Trimming log'!$F$5:$V$5000,7,FALSE)</f>
        <v>#N/A</v>
      </c>
      <c r="L2198" s="65" t="e">
        <f>VLOOKUP(E2198,'Trimming log'!$F$5:$V$5000,8,FALSE)</f>
        <v>#N/A</v>
      </c>
      <c r="M2198" s="65" t="e">
        <f>VLOOKUP(E2198,'Trimming log'!$F$5:$V$5000,9,FALSE)</f>
        <v>#N/A</v>
      </c>
      <c r="N2198" s="507" t="e">
        <f>VLOOKUP(E2198,'Trimming log'!$F$5:$V$5000,10,FALSE)</f>
        <v>#N/A</v>
      </c>
      <c r="O2198" s="65" t="e">
        <f>VLOOKUP(E2198,'Trimming log'!$F$5:$V$5000,11,FALSE)</f>
        <v>#N/A</v>
      </c>
      <c r="P2198" s="65" t="e">
        <f>VLOOKUP(E2198,'Trimming log'!$F$5:$V$5000,12,FALSE)</f>
        <v>#N/A</v>
      </c>
      <c r="Q2198" s="65" t="e">
        <f>VLOOKUP(E2198,'Trimming log'!$F$5:$V$5000,13,FALSE)</f>
        <v>#N/A</v>
      </c>
      <c r="R2198" s="65" t="e">
        <f>VLOOKUP(E2198,'Trimming log'!$F$5:$V$5000,14,FALSE)</f>
        <v>#N/A</v>
      </c>
      <c r="S2198" s="65" t="e">
        <f>VLOOKUP(E2198,'Trimming log'!$F$5:$V$5000,15,FALSE)</f>
        <v>#N/A</v>
      </c>
      <c r="T2198" s="65" t="e">
        <f t="shared" si="448"/>
        <v>#N/A</v>
      </c>
      <c r="U2198" s="491" t="str">
        <f t="shared" si="449"/>
        <v/>
      </c>
      <c r="V2198" s="74">
        <f t="shared" si="452"/>
        <v>0</v>
      </c>
      <c r="W2198" s="134">
        <f t="shared" si="453"/>
        <v>0</v>
      </c>
      <c r="X2198" s="134" t="e">
        <f>VLOOKUP(E2198,'Trimming log'!$F$5:$Y$5000,19,FALSE)</f>
        <v>#N/A</v>
      </c>
      <c r="Y2198" s="134" t="e">
        <f>VLOOKUP(E2198,'Trimming log'!$F$5:$Y$5000,20,FALSE)</f>
        <v>#N/A</v>
      </c>
      <c r="Z2198" s="135" t="e">
        <f t="shared" si="454"/>
        <v>#N/A</v>
      </c>
      <c r="AA2198" s="135" t="e">
        <f t="shared" si="455"/>
        <v>#N/A</v>
      </c>
      <c r="AB2198" s="136" t="e">
        <f t="shared" si="456"/>
        <v>#N/A</v>
      </c>
      <c r="AC2198" s="136" t="e">
        <f t="shared" si="457"/>
        <v>#N/A</v>
      </c>
      <c r="AD2198" s="136" t="e">
        <f t="shared" si="458"/>
        <v>#N/A</v>
      </c>
      <c r="AE2198" s="136" t="e">
        <f t="shared" si="459"/>
        <v>#N/A</v>
      </c>
    </row>
    <row r="2199" spans="1:31">
      <c r="A2199" s="67" t="str">
        <f t="shared" si="447"/>
        <v/>
      </c>
      <c r="B2199" s="65">
        <f t="shared" si="450"/>
        <v>2176</v>
      </c>
      <c r="C2199" s="68" t="str">
        <f t="shared" si="451"/>
        <v/>
      </c>
      <c r="D2199" s="69"/>
      <c r="E2199" s="56"/>
      <c r="F2199" s="65" t="e">
        <f>VLOOKUP(E2199,'Trimming log'!$F$5:$V$5000,2,FALSE)</f>
        <v>#N/A</v>
      </c>
      <c r="G2199" s="65" t="e">
        <f>VLOOKUP(E2199,'Trimming log'!$F$5:$V$5000,3,FALSE)</f>
        <v>#N/A</v>
      </c>
      <c r="H2199" s="508" t="e">
        <f>VLOOKUP(E2199,'Trimming log'!$F$5:$V$5000,4,FALSE)</f>
        <v>#N/A</v>
      </c>
      <c r="I2199" s="65" t="e">
        <f>VLOOKUP(E2199,'Trimming log'!$F$5:$V$5000,5,FALSE)</f>
        <v>#N/A</v>
      </c>
      <c r="J2199" s="65" t="e">
        <f>VLOOKUP(E2199,'Trimming log'!$F$5:$V$5000,6,FALSE)</f>
        <v>#N/A</v>
      </c>
      <c r="K2199" s="65" t="e">
        <f>VLOOKUP(E2199,'Trimming log'!$F$5:$V$5000,7,FALSE)</f>
        <v>#N/A</v>
      </c>
      <c r="L2199" s="65" t="e">
        <f>VLOOKUP(E2199,'Trimming log'!$F$5:$V$5000,8,FALSE)</f>
        <v>#N/A</v>
      </c>
      <c r="M2199" s="65" t="e">
        <f>VLOOKUP(E2199,'Trimming log'!$F$5:$V$5000,9,FALSE)</f>
        <v>#N/A</v>
      </c>
      <c r="N2199" s="507" t="e">
        <f>VLOOKUP(E2199,'Trimming log'!$F$5:$V$5000,10,FALSE)</f>
        <v>#N/A</v>
      </c>
      <c r="O2199" s="65" t="e">
        <f>VLOOKUP(E2199,'Trimming log'!$F$5:$V$5000,11,FALSE)</f>
        <v>#N/A</v>
      </c>
      <c r="P2199" s="65" t="e">
        <f>VLOOKUP(E2199,'Trimming log'!$F$5:$V$5000,12,FALSE)</f>
        <v>#N/A</v>
      </c>
      <c r="Q2199" s="65" t="e">
        <f>VLOOKUP(E2199,'Trimming log'!$F$5:$V$5000,13,FALSE)</f>
        <v>#N/A</v>
      </c>
      <c r="R2199" s="65" t="e">
        <f>VLOOKUP(E2199,'Trimming log'!$F$5:$V$5000,14,FALSE)</f>
        <v>#N/A</v>
      </c>
      <c r="S2199" s="65" t="e">
        <f>VLOOKUP(E2199,'Trimming log'!$F$5:$V$5000,15,FALSE)</f>
        <v>#N/A</v>
      </c>
      <c r="T2199" s="65" t="e">
        <f t="shared" si="448"/>
        <v>#N/A</v>
      </c>
      <c r="U2199" s="491" t="str">
        <f t="shared" si="449"/>
        <v/>
      </c>
      <c r="V2199" s="74">
        <f t="shared" si="452"/>
        <v>0</v>
      </c>
      <c r="W2199" s="134">
        <f t="shared" si="453"/>
        <v>0</v>
      </c>
      <c r="X2199" s="134" t="e">
        <f>VLOOKUP(E2199,'Trimming log'!$F$5:$Y$5000,19,FALSE)</f>
        <v>#N/A</v>
      </c>
      <c r="Y2199" s="134" t="e">
        <f>VLOOKUP(E2199,'Trimming log'!$F$5:$Y$5000,20,FALSE)</f>
        <v>#N/A</v>
      </c>
      <c r="Z2199" s="135" t="e">
        <f t="shared" si="454"/>
        <v>#N/A</v>
      </c>
      <c r="AA2199" s="135" t="e">
        <f t="shared" si="455"/>
        <v>#N/A</v>
      </c>
      <c r="AB2199" s="136" t="e">
        <f t="shared" si="456"/>
        <v>#N/A</v>
      </c>
      <c r="AC2199" s="136" t="e">
        <f t="shared" si="457"/>
        <v>#N/A</v>
      </c>
      <c r="AD2199" s="136" t="e">
        <f t="shared" si="458"/>
        <v>#N/A</v>
      </c>
      <c r="AE2199" s="136" t="e">
        <f t="shared" si="459"/>
        <v>#N/A</v>
      </c>
    </row>
    <row r="2200" spans="1:31">
      <c r="A2200" s="67" t="str">
        <f t="shared" si="447"/>
        <v/>
      </c>
      <c r="B2200" s="65">
        <f t="shared" si="450"/>
        <v>2177</v>
      </c>
      <c r="C2200" s="68" t="str">
        <f t="shared" si="451"/>
        <v/>
      </c>
      <c r="D2200" s="69"/>
      <c r="E2200" s="56"/>
      <c r="F2200" s="65" t="e">
        <f>VLOOKUP(E2200,'Trimming log'!$F$5:$V$5000,2,FALSE)</f>
        <v>#N/A</v>
      </c>
      <c r="G2200" s="65" t="e">
        <f>VLOOKUP(E2200,'Trimming log'!$F$5:$V$5000,3,FALSE)</f>
        <v>#N/A</v>
      </c>
      <c r="H2200" s="508" t="e">
        <f>VLOOKUP(E2200,'Trimming log'!$F$5:$V$5000,4,FALSE)</f>
        <v>#N/A</v>
      </c>
      <c r="I2200" s="65" t="e">
        <f>VLOOKUP(E2200,'Trimming log'!$F$5:$V$5000,5,FALSE)</f>
        <v>#N/A</v>
      </c>
      <c r="J2200" s="65" t="e">
        <f>VLOOKUP(E2200,'Trimming log'!$F$5:$V$5000,6,FALSE)</f>
        <v>#N/A</v>
      </c>
      <c r="K2200" s="65" t="e">
        <f>VLOOKUP(E2200,'Trimming log'!$F$5:$V$5000,7,FALSE)</f>
        <v>#N/A</v>
      </c>
      <c r="L2200" s="65" t="e">
        <f>VLOOKUP(E2200,'Trimming log'!$F$5:$V$5000,8,FALSE)</f>
        <v>#N/A</v>
      </c>
      <c r="M2200" s="65" t="e">
        <f>VLOOKUP(E2200,'Trimming log'!$F$5:$V$5000,9,FALSE)</f>
        <v>#N/A</v>
      </c>
      <c r="N2200" s="507" t="e">
        <f>VLOOKUP(E2200,'Trimming log'!$F$5:$V$5000,10,FALSE)</f>
        <v>#N/A</v>
      </c>
      <c r="O2200" s="65" t="e">
        <f>VLOOKUP(E2200,'Trimming log'!$F$5:$V$5000,11,FALSE)</f>
        <v>#N/A</v>
      </c>
      <c r="P2200" s="65" t="e">
        <f>VLOOKUP(E2200,'Trimming log'!$F$5:$V$5000,12,FALSE)</f>
        <v>#N/A</v>
      </c>
      <c r="Q2200" s="65" t="e">
        <f>VLOOKUP(E2200,'Trimming log'!$F$5:$V$5000,13,FALSE)</f>
        <v>#N/A</v>
      </c>
      <c r="R2200" s="65" t="e">
        <f>VLOOKUP(E2200,'Trimming log'!$F$5:$V$5000,14,FALSE)</f>
        <v>#N/A</v>
      </c>
      <c r="S2200" s="65" t="e">
        <f>VLOOKUP(E2200,'Trimming log'!$F$5:$V$5000,15,FALSE)</f>
        <v>#N/A</v>
      </c>
      <c r="T2200" s="65" t="e">
        <f t="shared" si="448"/>
        <v>#N/A</v>
      </c>
      <c r="U2200" s="491" t="str">
        <f t="shared" si="449"/>
        <v/>
      </c>
      <c r="V2200" s="74">
        <f t="shared" si="452"/>
        <v>0</v>
      </c>
      <c r="W2200" s="134">
        <f t="shared" si="453"/>
        <v>0</v>
      </c>
      <c r="X2200" s="134" t="e">
        <f>VLOOKUP(E2200,'Trimming log'!$F$5:$Y$5000,19,FALSE)</f>
        <v>#N/A</v>
      </c>
      <c r="Y2200" s="134" t="e">
        <f>VLOOKUP(E2200,'Trimming log'!$F$5:$Y$5000,20,FALSE)</f>
        <v>#N/A</v>
      </c>
      <c r="Z2200" s="135" t="e">
        <f t="shared" si="454"/>
        <v>#N/A</v>
      </c>
      <c r="AA2200" s="135" t="e">
        <f t="shared" si="455"/>
        <v>#N/A</v>
      </c>
      <c r="AB2200" s="136" t="e">
        <f t="shared" si="456"/>
        <v>#N/A</v>
      </c>
      <c r="AC2200" s="136" t="e">
        <f t="shared" si="457"/>
        <v>#N/A</v>
      </c>
      <c r="AD2200" s="136" t="e">
        <f t="shared" si="458"/>
        <v>#N/A</v>
      </c>
      <c r="AE2200" s="136" t="e">
        <f t="shared" si="459"/>
        <v>#N/A</v>
      </c>
    </row>
    <row r="2201" spans="1:31">
      <c r="A2201" s="67" t="str">
        <f t="shared" si="447"/>
        <v/>
      </c>
      <c r="B2201" s="65">
        <f t="shared" si="450"/>
        <v>2178</v>
      </c>
      <c r="C2201" s="68" t="str">
        <f t="shared" si="451"/>
        <v/>
      </c>
      <c r="D2201" s="69"/>
      <c r="E2201" s="56"/>
      <c r="F2201" s="65" t="e">
        <f>VLOOKUP(E2201,'Trimming log'!$F$5:$V$5000,2,FALSE)</f>
        <v>#N/A</v>
      </c>
      <c r="G2201" s="65" t="e">
        <f>VLOOKUP(E2201,'Trimming log'!$F$5:$V$5000,3,FALSE)</f>
        <v>#N/A</v>
      </c>
      <c r="H2201" s="508" t="e">
        <f>VLOOKUP(E2201,'Trimming log'!$F$5:$V$5000,4,FALSE)</f>
        <v>#N/A</v>
      </c>
      <c r="I2201" s="65" t="e">
        <f>VLOOKUP(E2201,'Trimming log'!$F$5:$V$5000,5,FALSE)</f>
        <v>#N/A</v>
      </c>
      <c r="J2201" s="65" t="e">
        <f>VLOOKUP(E2201,'Trimming log'!$F$5:$V$5000,6,FALSE)</f>
        <v>#N/A</v>
      </c>
      <c r="K2201" s="65" t="e">
        <f>VLOOKUP(E2201,'Trimming log'!$F$5:$V$5000,7,FALSE)</f>
        <v>#N/A</v>
      </c>
      <c r="L2201" s="65" t="e">
        <f>VLOOKUP(E2201,'Trimming log'!$F$5:$V$5000,8,FALSE)</f>
        <v>#N/A</v>
      </c>
      <c r="M2201" s="65" t="e">
        <f>VLOOKUP(E2201,'Trimming log'!$F$5:$V$5000,9,FALSE)</f>
        <v>#N/A</v>
      </c>
      <c r="N2201" s="507" t="e">
        <f>VLOOKUP(E2201,'Trimming log'!$F$5:$V$5000,10,FALSE)</f>
        <v>#N/A</v>
      </c>
      <c r="O2201" s="65" t="e">
        <f>VLOOKUP(E2201,'Trimming log'!$F$5:$V$5000,11,FALSE)</f>
        <v>#N/A</v>
      </c>
      <c r="P2201" s="65" t="e">
        <f>VLOOKUP(E2201,'Trimming log'!$F$5:$V$5000,12,FALSE)</f>
        <v>#N/A</v>
      </c>
      <c r="Q2201" s="65" t="e">
        <f>VLOOKUP(E2201,'Trimming log'!$F$5:$V$5000,13,FALSE)</f>
        <v>#N/A</v>
      </c>
      <c r="R2201" s="65" t="e">
        <f>VLOOKUP(E2201,'Trimming log'!$F$5:$V$5000,14,FALSE)</f>
        <v>#N/A</v>
      </c>
      <c r="S2201" s="65" t="e">
        <f>VLOOKUP(E2201,'Trimming log'!$F$5:$V$5000,15,FALSE)</f>
        <v>#N/A</v>
      </c>
      <c r="T2201" s="65" t="e">
        <f t="shared" si="448"/>
        <v>#N/A</v>
      </c>
      <c r="U2201" s="491" t="str">
        <f t="shared" si="449"/>
        <v/>
      </c>
      <c r="V2201" s="74">
        <f t="shared" si="452"/>
        <v>0</v>
      </c>
      <c r="W2201" s="134">
        <f t="shared" si="453"/>
        <v>0</v>
      </c>
      <c r="X2201" s="134" t="e">
        <f>VLOOKUP(E2201,'Trimming log'!$F$5:$Y$5000,19,FALSE)</f>
        <v>#N/A</v>
      </c>
      <c r="Y2201" s="134" t="e">
        <f>VLOOKUP(E2201,'Trimming log'!$F$5:$Y$5000,20,FALSE)</f>
        <v>#N/A</v>
      </c>
      <c r="Z2201" s="135" t="e">
        <f t="shared" si="454"/>
        <v>#N/A</v>
      </c>
      <c r="AA2201" s="135" t="e">
        <f t="shared" si="455"/>
        <v>#N/A</v>
      </c>
      <c r="AB2201" s="136" t="e">
        <f t="shared" si="456"/>
        <v>#N/A</v>
      </c>
      <c r="AC2201" s="136" t="e">
        <f t="shared" si="457"/>
        <v>#N/A</v>
      </c>
      <c r="AD2201" s="136" t="e">
        <f t="shared" si="458"/>
        <v>#N/A</v>
      </c>
      <c r="AE2201" s="136" t="e">
        <f t="shared" si="459"/>
        <v>#N/A</v>
      </c>
    </row>
    <row r="2202" spans="1:31">
      <c r="A2202" s="67" t="str">
        <f t="shared" si="447"/>
        <v/>
      </c>
      <c r="B2202" s="65">
        <f t="shared" si="450"/>
        <v>2179</v>
      </c>
      <c r="C2202" s="68" t="str">
        <f t="shared" si="451"/>
        <v/>
      </c>
      <c r="D2202" s="69"/>
      <c r="E2202" s="56"/>
      <c r="F2202" s="65" t="e">
        <f>VLOOKUP(E2202,'Trimming log'!$F$5:$V$5000,2,FALSE)</f>
        <v>#N/A</v>
      </c>
      <c r="G2202" s="65" t="e">
        <f>VLOOKUP(E2202,'Trimming log'!$F$5:$V$5000,3,FALSE)</f>
        <v>#N/A</v>
      </c>
      <c r="H2202" s="508" t="e">
        <f>VLOOKUP(E2202,'Trimming log'!$F$5:$V$5000,4,FALSE)</f>
        <v>#N/A</v>
      </c>
      <c r="I2202" s="65" t="e">
        <f>VLOOKUP(E2202,'Trimming log'!$F$5:$V$5000,5,FALSE)</f>
        <v>#N/A</v>
      </c>
      <c r="J2202" s="65" t="e">
        <f>VLOOKUP(E2202,'Trimming log'!$F$5:$V$5000,6,FALSE)</f>
        <v>#N/A</v>
      </c>
      <c r="K2202" s="65" t="e">
        <f>VLOOKUP(E2202,'Trimming log'!$F$5:$V$5000,7,FALSE)</f>
        <v>#N/A</v>
      </c>
      <c r="L2202" s="65" t="e">
        <f>VLOOKUP(E2202,'Trimming log'!$F$5:$V$5000,8,FALSE)</f>
        <v>#N/A</v>
      </c>
      <c r="M2202" s="65" t="e">
        <f>VLOOKUP(E2202,'Trimming log'!$F$5:$V$5000,9,FALSE)</f>
        <v>#N/A</v>
      </c>
      <c r="N2202" s="507" t="e">
        <f>VLOOKUP(E2202,'Trimming log'!$F$5:$V$5000,10,FALSE)</f>
        <v>#N/A</v>
      </c>
      <c r="O2202" s="65" t="e">
        <f>VLOOKUP(E2202,'Trimming log'!$F$5:$V$5000,11,FALSE)</f>
        <v>#N/A</v>
      </c>
      <c r="P2202" s="65" t="e">
        <f>VLOOKUP(E2202,'Trimming log'!$F$5:$V$5000,12,FALSE)</f>
        <v>#N/A</v>
      </c>
      <c r="Q2202" s="65" t="e">
        <f>VLOOKUP(E2202,'Trimming log'!$F$5:$V$5000,13,FALSE)</f>
        <v>#N/A</v>
      </c>
      <c r="R2202" s="65" t="e">
        <f>VLOOKUP(E2202,'Trimming log'!$F$5:$V$5000,14,FALSE)</f>
        <v>#N/A</v>
      </c>
      <c r="S2202" s="65" t="e">
        <f>VLOOKUP(E2202,'Trimming log'!$F$5:$V$5000,15,FALSE)</f>
        <v>#N/A</v>
      </c>
      <c r="T2202" s="65" t="e">
        <f t="shared" si="448"/>
        <v>#N/A</v>
      </c>
      <c r="U2202" s="491" t="str">
        <f t="shared" si="449"/>
        <v/>
      </c>
      <c r="V2202" s="74">
        <f t="shared" si="452"/>
        <v>0</v>
      </c>
      <c r="W2202" s="134">
        <f t="shared" si="453"/>
        <v>0</v>
      </c>
      <c r="X2202" s="134" t="e">
        <f>VLOOKUP(E2202,'Trimming log'!$F$5:$Y$5000,19,FALSE)</f>
        <v>#N/A</v>
      </c>
      <c r="Y2202" s="134" t="e">
        <f>VLOOKUP(E2202,'Trimming log'!$F$5:$Y$5000,20,FALSE)</f>
        <v>#N/A</v>
      </c>
      <c r="Z2202" s="135" t="e">
        <f t="shared" si="454"/>
        <v>#N/A</v>
      </c>
      <c r="AA2202" s="135" t="e">
        <f t="shared" si="455"/>
        <v>#N/A</v>
      </c>
      <c r="AB2202" s="136" t="e">
        <f t="shared" si="456"/>
        <v>#N/A</v>
      </c>
      <c r="AC2202" s="136" t="e">
        <f t="shared" si="457"/>
        <v>#N/A</v>
      </c>
      <c r="AD2202" s="136" t="e">
        <f t="shared" si="458"/>
        <v>#N/A</v>
      </c>
      <c r="AE2202" s="136" t="e">
        <f t="shared" si="459"/>
        <v>#N/A</v>
      </c>
    </row>
    <row r="2203" spans="1:31">
      <c r="A2203" s="67" t="str">
        <f t="shared" si="447"/>
        <v/>
      </c>
      <c r="B2203" s="65">
        <f t="shared" si="450"/>
        <v>2180</v>
      </c>
      <c r="C2203" s="68" t="str">
        <f t="shared" si="451"/>
        <v/>
      </c>
      <c r="D2203" s="69"/>
      <c r="E2203" s="56"/>
      <c r="F2203" s="65" t="e">
        <f>VLOOKUP(E2203,'Trimming log'!$F$5:$V$5000,2,FALSE)</f>
        <v>#N/A</v>
      </c>
      <c r="G2203" s="65" t="e">
        <f>VLOOKUP(E2203,'Trimming log'!$F$5:$V$5000,3,FALSE)</f>
        <v>#N/A</v>
      </c>
      <c r="H2203" s="508" t="e">
        <f>VLOOKUP(E2203,'Trimming log'!$F$5:$V$5000,4,FALSE)</f>
        <v>#N/A</v>
      </c>
      <c r="I2203" s="65" t="e">
        <f>VLOOKUP(E2203,'Trimming log'!$F$5:$V$5000,5,FALSE)</f>
        <v>#N/A</v>
      </c>
      <c r="J2203" s="65" t="e">
        <f>VLOOKUP(E2203,'Trimming log'!$F$5:$V$5000,6,FALSE)</f>
        <v>#N/A</v>
      </c>
      <c r="K2203" s="65" t="e">
        <f>VLOOKUP(E2203,'Trimming log'!$F$5:$V$5000,7,FALSE)</f>
        <v>#N/A</v>
      </c>
      <c r="L2203" s="65" t="e">
        <f>VLOOKUP(E2203,'Trimming log'!$F$5:$V$5000,8,FALSE)</f>
        <v>#N/A</v>
      </c>
      <c r="M2203" s="65" t="e">
        <f>VLOOKUP(E2203,'Trimming log'!$F$5:$V$5000,9,FALSE)</f>
        <v>#N/A</v>
      </c>
      <c r="N2203" s="507" t="e">
        <f>VLOOKUP(E2203,'Trimming log'!$F$5:$V$5000,10,FALSE)</f>
        <v>#N/A</v>
      </c>
      <c r="O2203" s="65" t="e">
        <f>VLOOKUP(E2203,'Trimming log'!$F$5:$V$5000,11,FALSE)</f>
        <v>#N/A</v>
      </c>
      <c r="P2203" s="65" t="e">
        <f>VLOOKUP(E2203,'Trimming log'!$F$5:$V$5000,12,FALSE)</f>
        <v>#N/A</v>
      </c>
      <c r="Q2203" s="65" t="e">
        <f>VLOOKUP(E2203,'Trimming log'!$F$5:$V$5000,13,FALSE)</f>
        <v>#N/A</v>
      </c>
      <c r="R2203" s="65" t="e">
        <f>VLOOKUP(E2203,'Trimming log'!$F$5:$V$5000,14,FALSE)</f>
        <v>#N/A</v>
      </c>
      <c r="S2203" s="65" t="e">
        <f>VLOOKUP(E2203,'Trimming log'!$F$5:$V$5000,15,FALSE)</f>
        <v>#N/A</v>
      </c>
      <c r="T2203" s="65" t="e">
        <f t="shared" si="448"/>
        <v>#N/A</v>
      </c>
      <c r="U2203" s="491" t="str">
        <f t="shared" si="449"/>
        <v/>
      </c>
      <c r="V2203" s="74">
        <f t="shared" si="452"/>
        <v>0</v>
      </c>
      <c r="W2203" s="134">
        <f t="shared" si="453"/>
        <v>0</v>
      </c>
      <c r="X2203" s="134" t="e">
        <f>VLOOKUP(E2203,'Trimming log'!$F$5:$Y$5000,19,FALSE)</f>
        <v>#N/A</v>
      </c>
      <c r="Y2203" s="134" t="e">
        <f>VLOOKUP(E2203,'Trimming log'!$F$5:$Y$5000,20,FALSE)</f>
        <v>#N/A</v>
      </c>
      <c r="Z2203" s="135" t="e">
        <f t="shared" si="454"/>
        <v>#N/A</v>
      </c>
      <c r="AA2203" s="135" t="e">
        <f t="shared" si="455"/>
        <v>#N/A</v>
      </c>
      <c r="AB2203" s="136" t="e">
        <f t="shared" si="456"/>
        <v>#N/A</v>
      </c>
      <c r="AC2203" s="136" t="e">
        <f t="shared" si="457"/>
        <v>#N/A</v>
      </c>
      <c r="AD2203" s="136" t="e">
        <f t="shared" si="458"/>
        <v>#N/A</v>
      </c>
      <c r="AE2203" s="136" t="e">
        <f t="shared" si="459"/>
        <v>#N/A</v>
      </c>
    </row>
    <row r="2204" spans="1:31">
      <c r="A2204" s="67" t="str">
        <f t="shared" si="447"/>
        <v/>
      </c>
      <c r="B2204" s="65">
        <f t="shared" si="450"/>
        <v>2181</v>
      </c>
      <c r="C2204" s="68" t="str">
        <f t="shared" si="451"/>
        <v/>
      </c>
      <c r="D2204" s="69"/>
      <c r="E2204" s="56"/>
      <c r="F2204" s="65" t="e">
        <f>VLOOKUP(E2204,'Trimming log'!$F$5:$V$5000,2,FALSE)</f>
        <v>#N/A</v>
      </c>
      <c r="G2204" s="65" t="e">
        <f>VLOOKUP(E2204,'Trimming log'!$F$5:$V$5000,3,FALSE)</f>
        <v>#N/A</v>
      </c>
      <c r="H2204" s="508" t="e">
        <f>VLOOKUP(E2204,'Trimming log'!$F$5:$V$5000,4,FALSE)</f>
        <v>#N/A</v>
      </c>
      <c r="I2204" s="65" t="e">
        <f>VLOOKUP(E2204,'Trimming log'!$F$5:$V$5000,5,FALSE)</f>
        <v>#N/A</v>
      </c>
      <c r="J2204" s="65" t="e">
        <f>VLOOKUP(E2204,'Trimming log'!$F$5:$V$5000,6,FALSE)</f>
        <v>#N/A</v>
      </c>
      <c r="K2204" s="65" t="e">
        <f>VLOOKUP(E2204,'Trimming log'!$F$5:$V$5000,7,FALSE)</f>
        <v>#N/A</v>
      </c>
      <c r="L2204" s="65" t="e">
        <f>VLOOKUP(E2204,'Trimming log'!$F$5:$V$5000,8,FALSE)</f>
        <v>#N/A</v>
      </c>
      <c r="M2204" s="65" t="e">
        <f>VLOOKUP(E2204,'Trimming log'!$F$5:$V$5000,9,FALSE)</f>
        <v>#N/A</v>
      </c>
      <c r="N2204" s="507" t="e">
        <f>VLOOKUP(E2204,'Trimming log'!$F$5:$V$5000,10,FALSE)</f>
        <v>#N/A</v>
      </c>
      <c r="O2204" s="65" t="e">
        <f>VLOOKUP(E2204,'Trimming log'!$F$5:$V$5000,11,FALSE)</f>
        <v>#N/A</v>
      </c>
      <c r="P2204" s="65" t="e">
        <f>VLOOKUP(E2204,'Trimming log'!$F$5:$V$5000,12,FALSE)</f>
        <v>#N/A</v>
      </c>
      <c r="Q2204" s="65" t="e">
        <f>VLOOKUP(E2204,'Trimming log'!$F$5:$V$5000,13,FALSE)</f>
        <v>#N/A</v>
      </c>
      <c r="R2204" s="65" t="e">
        <f>VLOOKUP(E2204,'Trimming log'!$F$5:$V$5000,14,FALSE)</f>
        <v>#N/A</v>
      </c>
      <c r="S2204" s="65" t="e">
        <f>VLOOKUP(E2204,'Trimming log'!$F$5:$V$5000,15,FALSE)</f>
        <v>#N/A</v>
      </c>
      <c r="T2204" s="65" t="e">
        <f t="shared" si="448"/>
        <v>#N/A</v>
      </c>
      <c r="U2204" s="491" t="str">
        <f t="shared" si="449"/>
        <v/>
      </c>
      <c r="V2204" s="74">
        <f t="shared" si="452"/>
        <v>0</v>
      </c>
      <c r="W2204" s="134">
        <f t="shared" si="453"/>
        <v>0</v>
      </c>
      <c r="X2204" s="134" t="e">
        <f>VLOOKUP(E2204,'Trimming log'!$F$5:$Y$5000,19,FALSE)</f>
        <v>#N/A</v>
      </c>
      <c r="Y2204" s="134" t="e">
        <f>VLOOKUP(E2204,'Trimming log'!$F$5:$Y$5000,20,FALSE)</f>
        <v>#N/A</v>
      </c>
      <c r="Z2204" s="135" t="e">
        <f t="shared" si="454"/>
        <v>#N/A</v>
      </c>
      <c r="AA2204" s="135" t="e">
        <f t="shared" si="455"/>
        <v>#N/A</v>
      </c>
      <c r="AB2204" s="136" t="e">
        <f t="shared" si="456"/>
        <v>#N/A</v>
      </c>
      <c r="AC2204" s="136" t="e">
        <f t="shared" si="457"/>
        <v>#N/A</v>
      </c>
      <c r="AD2204" s="136" t="e">
        <f t="shared" si="458"/>
        <v>#N/A</v>
      </c>
      <c r="AE2204" s="136" t="e">
        <f t="shared" si="459"/>
        <v>#N/A</v>
      </c>
    </row>
    <row r="2205" spans="1:31">
      <c r="A2205" s="67" t="str">
        <f t="shared" si="447"/>
        <v/>
      </c>
      <c r="B2205" s="65">
        <f t="shared" si="450"/>
        <v>2182</v>
      </c>
      <c r="C2205" s="68" t="str">
        <f t="shared" si="451"/>
        <v/>
      </c>
      <c r="D2205" s="69"/>
      <c r="E2205" s="56"/>
      <c r="F2205" s="65" t="e">
        <f>VLOOKUP(E2205,'Trimming log'!$F$5:$V$5000,2,FALSE)</f>
        <v>#N/A</v>
      </c>
      <c r="G2205" s="65" t="e">
        <f>VLOOKUP(E2205,'Trimming log'!$F$5:$V$5000,3,FALSE)</f>
        <v>#N/A</v>
      </c>
      <c r="H2205" s="508" t="e">
        <f>VLOOKUP(E2205,'Trimming log'!$F$5:$V$5000,4,FALSE)</f>
        <v>#N/A</v>
      </c>
      <c r="I2205" s="65" t="e">
        <f>VLOOKUP(E2205,'Trimming log'!$F$5:$V$5000,5,FALSE)</f>
        <v>#N/A</v>
      </c>
      <c r="J2205" s="65" t="e">
        <f>VLOOKUP(E2205,'Trimming log'!$F$5:$V$5000,6,FALSE)</f>
        <v>#N/A</v>
      </c>
      <c r="K2205" s="65" t="e">
        <f>VLOOKUP(E2205,'Trimming log'!$F$5:$V$5000,7,FALSE)</f>
        <v>#N/A</v>
      </c>
      <c r="L2205" s="65" t="e">
        <f>VLOOKUP(E2205,'Trimming log'!$F$5:$V$5000,8,FALSE)</f>
        <v>#N/A</v>
      </c>
      <c r="M2205" s="65" t="e">
        <f>VLOOKUP(E2205,'Trimming log'!$F$5:$V$5000,9,FALSE)</f>
        <v>#N/A</v>
      </c>
      <c r="N2205" s="507" t="e">
        <f>VLOOKUP(E2205,'Trimming log'!$F$5:$V$5000,10,FALSE)</f>
        <v>#N/A</v>
      </c>
      <c r="O2205" s="65" t="e">
        <f>VLOOKUP(E2205,'Trimming log'!$F$5:$V$5000,11,FALSE)</f>
        <v>#N/A</v>
      </c>
      <c r="P2205" s="65" t="e">
        <f>VLOOKUP(E2205,'Trimming log'!$F$5:$V$5000,12,FALSE)</f>
        <v>#N/A</v>
      </c>
      <c r="Q2205" s="65" t="e">
        <f>VLOOKUP(E2205,'Trimming log'!$F$5:$V$5000,13,FALSE)</f>
        <v>#N/A</v>
      </c>
      <c r="R2205" s="65" t="e">
        <f>VLOOKUP(E2205,'Trimming log'!$F$5:$V$5000,14,FALSE)</f>
        <v>#N/A</v>
      </c>
      <c r="S2205" s="65" t="e">
        <f>VLOOKUP(E2205,'Trimming log'!$F$5:$V$5000,15,FALSE)</f>
        <v>#N/A</v>
      </c>
      <c r="T2205" s="65" t="e">
        <f t="shared" si="448"/>
        <v>#N/A</v>
      </c>
      <c r="U2205" s="491" t="str">
        <f t="shared" si="449"/>
        <v/>
      </c>
      <c r="V2205" s="74">
        <f t="shared" si="452"/>
        <v>0</v>
      </c>
      <c r="W2205" s="134">
        <f t="shared" si="453"/>
        <v>0</v>
      </c>
      <c r="X2205" s="134" t="e">
        <f>VLOOKUP(E2205,'Trimming log'!$F$5:$Y$5000,19,FALSE)</f>
        <v>#N/A</v>
      </c>
      <c r="Y2205" s="134" t="e">
        <f>VLOOKUP(E2205,'Trimming log'!$F$5:$Y$5000,20,FALSE)</f>
        <v>#N/A</v>
      </c>
      <c r="Z2205" s="135" t="e">
        <f t="shared" si="454"/>
        <v>#N/A</v>
      </c>
      <c r="AA2205" s="135" t="e">
        <f t="shared" si="455"/>
        <v>#N/A</v>
      </c>
      <c r="AB2205" s="136" t="e">
        <f t="shared" si="456"/>
        <v>#N/A</v>
      </c>
      <c r="AC2205" s="136" t="e">
        <f t="shared" si="457"/>
        <v>#N/A</v>
      </c>
      <c r="AD2205" s="136" t="e">
        <f t="shared" si="458"/>
        <v>#N/A</v>
      </c>
      <c r="AE2205" s="136" t="e">
        <f t="shared" si="459"/>
        <v>#N/A</v>
      </c>
    </row>
    <row r="2206" spans="1:31">
      <c r="A2206" s="67" t="str">
        <f t="shared" si="447"/>
        <v/>
      </c>
      <c r="B2206" s="65">
        <f t="shared" si="450"/>
        <v>2183</v>
      </c>
      <c r="C2206" s="68" t="str">
        <f t="shared" si="451"/>
        <v/>
      </c>
      <c r="D2206" s="69"/>
      <c r="E2206" s="56"/>
      <c r="F2206" s="65" t="e">
        <f>VLOOKUP(E2206,'Trimming log'!$F$5:$V$5000,2,FALSE)</f>
        <v>#N/A</v>
      </c>
      <c r="G2206" s="65" t="e">
        <f>VLOOKUP(E2206,'Trimming log'!$F$5:$V$5000,3,FALSE)</f>
        <v>#N/A</v>
      </c>
      <c r="H2206" s="508" t="e">
        <f>VLOOKUP(E2206,'Trimming log'!$F$5:$V$5000,4,FALSE)</f>
        <v>#N/A</v>
      </c>
      <c r="I2206" s="65" t="e">
        <f>VLOOKUP(E2206,'Trimming log'!$F$5:$V$5000,5,FALSE)</f>
        <v>#N/A</v>
      </c>
      <c r="J2206" s="65" t="e">
        <f>VLOOKUP(E2206,'Trimming log'!$F$5:$V$5000,6,FALSE)</f>
        <v>#N/A</v>
      </c>
      <c r="K2206" s="65" t="e">
        <f>VLOOKUP(E2206,'Trimming log'!$F$5:$V$5000,7,FALSE)</f>
        <v>#N/A</v>
      </c>
      <c r="L2206" s="65" t="e">
        <f>VLOOKUP(E2206,'Trimming log'!$F$5:$V$5000,8,FALSE)</f>
        <v>#N/A</v>
      </c>
      <c r="M2206" s="65" t="e">
        <f>VLOOKUP(E2206,'Trimming log'!$F$5:$V$5000,9,FALSE)</f>
        <v>#N/A</v>
      </c>
      <c r="N2206" s="507" t="e">
        <f>VLOOKUP(E2206,'Trimming log'!$F$5:$V$5000,10,FALSE)</f>
        <v>#N/A</v>
      </c>
      <c r="O2206" s="65" t="e">
        <f>VLOOKUP(E2206,'Trimming log'!$F$5:$V$5000,11,FALSE)</f>
        <v>#N/A</v>
      </c>
      <c r="P2206" s="65" t="e">
        <f>VLOOKUP(E2206,'Trimming log'!$F$5:$V$5000,12,FALSE)</f>
        <v>#N/A</v>
      </c>
      <c r="Q2206" s="65" t="e">
        <f>VLOOKUP(E2206,'Trimming log'!$F$5:$V$5000,13,FALSE)</f>
        <v>#N/A</v>
      </c>
      <c r="R2206" s="65" t="e">
        <f>VLOOKUP(E2206,'Trimming log'!$F$5:$V$5000,14,FALSE)</f>
        <v>#N/A</v>
      </c>
      <c r="S2206" s="65" t="e">
        <f>VLOOKUP(E2206,'Trimming log'!$F$5:$V$5000,15,FALSE)</f>
        <v>#N/A</v>
      </c>
      <c r="T2206" s="65" t="e">
        <f t="shared" si="448"/>
        <v>#N/A</v>
      </c>
      <c r="U2206" s="491" t="str">
        <f t="shared" si="449"/>
        <v/>
      </c>
      <c r="V2206" s="74">
        <f t="shared" si="452"/>
        <v>0</v>
      </c>
      <c r="W2206" s="134">
        <f t="shared" si="453"/>
        <v>0</v>
      </c>
      <c r="X2206" s="134" t="e">
        <f>VLOOKUP(E2206,'Trimming log'!$F$5:$Y$5000,19,FALSE)</f>
        <v>#N/A</v>
      </c>
      <c r="Y2206" s="134" t="e">
        <f>VLOOKUP(E2206,'Trimming log'!$F$5:$Y$5000,20,FALSE)</f>
        <v>#N/A</v>
      </c>
      <c r="Z2206" s="135" t="e">
        <f t="shared" si="454"/>
        <v>#N/A</v>
      </c>
      <c r="AA2206" s="135" t="e">
        <f t="shared" si="455"/>
        <v>#N/A</v>
      </c>
      <c r="AB2206" s="136" t="e">
        <f t="shared" si="456"/>
        <v>#N/A</v>
      </c>
      <c r="AC2206" s="136" t="e">
        <f t="shared" si="457"/>
        <v>#N/A</v>
      </c>
      <c r="AD2206" s="136" t="e">
        <f t="shared" si="458"/>
        <v>#N/A</v>
      </c>
      <c r="AE2206" s="136" t="e">
        <f t="shared" si="459"/>
        <v>#N/A</v>
      </c>
    </row>
    <row r="2207" spans="1:31">
      <c r="A2207" s="67" t="str">
        <f t="shared" si="447"/>
        <v/>
      </c>
      <c r="B2207" s="65">
        <f t="shared" si="450"/>
        <v>2184</v>
      </c>
      <c r="C2207" s="68" t="str">
        <f t="shared" si="451"/>
        <v/>
      </c>
      <c r="D2207" s="69"/>
      <c r="E2207" s="56"/>
      <c r="F2207" s="65" t="e">
        <f>VLOOKUP(E2207,'Trimming log'!$F$5:$V$5000,2,FALSE)</f>
        <v>#N/A</v>
      </c>
      <c r="G2207" s="65" t="e">
        <f>VLOOKUP(E2207,'Trimming log'!$F$5:$V$5000,3,FALSE)</f>
        <v>#N/A</v>
      </c>
      <c r="H2207" s="508" t="e">
        <f>VLOOKUP(E2207,'Trimming log'!$F$5:$V$5000,4,FALSE)</f>
        <v>#N/A</v>
      </c>
      <c r="I2207" s="65" t="e">
        <f>VLOOKUP(E2207,'Trimming log'!$F$5:$V$5000,5,FALSE)</f>
        <v>#N/A</v>
      </c>
      <c r="J2207" s="65" t="e">
        <f>VLOOKUP(E2207,'Trimming log'!$F$5:$V$5000,6,FALSE)</f>
        <v>#N/A</v>
      </c>
      <c r="K2207" s="65" t="e">
        <f>VLOOKUP(E2207,'Trimming log'!$F$5:$V$5000,7,FALSE)</f>
        <v>#N/A</v>
      </c>
      <c r="L2207" s="65" t="e">
        <f>VLOOKUP(E2207,'Trimming log'!$F$5:$V$5000,8,FALSE)</f>
        <v>#N/A</v>
      </c>
      <c r="M2207" s="65" t="e">
        <f>VLOOKUP(E2207,'Trimming log'!$F$5:$V$5000,9,FALSE)</f>
        <v>#N/A</v>
      </c>
      <c r="N2207" s="507" t="e">
        <f>VLOOKUP(E2207,'Trimming log'!$F$5:$V$5000,10,FALSE)</f>
        <v>#N/A</v>
      </c>
      <c r="O2207" s="65" t="e">
        <f>VLOOKUP(E2207,'Trimming log'!$F$5:$V$5000,11,FALSE)</f>
        <v>#N/A</v>
      </c>
      <c r="P2207" s="65" t="e">
        <f>VLOOKUP(E2207,'Trimming log'!$F$5:$V$5000,12,FALSE)</f>
        <v>#N/A</v>
      </c>
      <c r="Q2207" s="65" t="e">
        <f>VLOOKUP(E2207,'Trimming log'!$F$5:$V$5000,13,FALSE)</f>
        <v>#N/A</v>
      </c>
      <c r="R2207" s="65" t="e">
        <f>VLOOKUP(E2207,'Trimming log'!$F$5:$V$5000,14,FALSE)</f>
        <v>#N/A</v>
      </c>
      <c r="S2207" s="65" t="e">
        <f>VLOOKUP(E2207,'Trimming log'!$F$5:$V$5000,15,FALSE)</f>
        <v>#N/A</v>
      </c>
      <c r="T2207" s="65" t="e">
        <f t="shared" si="448"/>
        <v>#N/A</v>
      </c>
      <c r="U2207" s="491" t="str">
        <f t="shared" si="449"/>
        <v/>
      </c>
      <c r="V2207" s="74">
        <f t="shared" si="452"/>
        <v>0</v>
      </c>
      <c r="W2207" s="134">
        <f t="shared" si="453"/>
        <v>0</v>
      </c>
      <c r="X2207" s="134" t="e">
        <f>VLOOKUP(E2207,'Trimming log'!$F$5:$Y$5000,19,FALSE)</f>
        <v>#N/A</v>
      </c>
      <c r="Y2207" s="134" t="e">
        <f>VLOOKUP(E2207,'Trimming log'!$F$5:$Y$5000,20,FALSE)</f>
        <v>#N/A</v>
      </c>
      <c r="Z2207" s="135" t="e">
        <f t="shared" si="454"/>
        <v>#N/A</v>
      </c>
      <c r="AA2207" s="135" t="e">
        <f t="shared" si="455"/>
        <v>#N/A</v>
      </c>
      <c r="AB2207" s="136" t="e">
        <f t="shared" si="456"/>
        <v>#N/A</v>
      </c>
      <c r="AC2207" s="136" t="e">
        <f t="shared" si="457"/>
        <v>#N/A</v>
      </c>
      <c r="AD2207" s="136" t="e">
        <f t="shared" si="458"/>
        <v>#N/A</v>
      </c>
      <c r="AE2207" s="136" t="e">
        <f t="shared" si="459"/>
        <v>#N/A</v>
      </c>
    </row>
    <row r="2208" spans="1:31">
      <c r="A2208" s="67" t="str">
        <f t="shared" si="447"/>
        <v/>
      </c>
      <c r="B2208" s="65">
        <f t="shared" si="450"/>
        <v>2185</v>
      </c>
      <c r="C2208" s="68" t="str">
        <f t="shared" si="451"/>
        <v/>
      </c>
      <c r="D2208" s="69"/>
      <c r="E2208" s="56"/>
      <c r="F2208" s="65" t="e">
        <f>VLOOKUP(E2208,'Trimming log'!$F$5:$V$5000,2,FALSE)</f>
        <v>#N/A</v>
      </c>
      <c r="G2208" s="65" t="e">
        <f>VLOOKUP(E2208,'Trimming log'!$F$5:$V$5000,3,FALSE)</f>
        <v>#N/A</v>
      </c>
      <c r="H2208" s="508" t="e">
        <f>VLOOKUP(E2208,'Trimming log'!$F$5:$V$5000,4,FALSE)</f>
        <v>#N/A</v>
      </c>
      <c r="I2208" s="65" t="e">
        <f>VLOOKUP(E2208,'Trimming log'!$F$5:$V$5000,5,FALSE)</f>
        <v>#N/A</v>
      </c>
      <c r="J2208" s="65" t="e">
        <f>VLOOKUP(E2208,'Trimming log'!$F$5:$V$5000,6,FALSE)</f>
        <v>#N/A</v>
      </c>
      <c r="K2208" s="65" t="e">
        <f>VLOOKUP(E2208,'Trimming log'!$F$5:$V$5000,7,FALSE)</f>
        <v>#N/A</v>
      </c>
      <c r="L2208" s="65" t="e">
        <f>VLOOKUP(E2208,'Trimming log'!$F$5:$V$5000,8,FALSE)</f>
        <v>#N/A</v>
      </c>
      <c r="M2208" s="65" t="e">
        <f>VLOOKUP(E2208,'Trimming log'!$F$5:$V$5000,9,FALSE)</f>
        <v>#N/A</v>
      </c>
      <c r="N2208" s="507" t="e">
        <f>VLOOKUP(E2208,'Trimming log'!$F$5:$V$5000,10,FALSE)</f>
        <v>#N/A</v>
      </c>
      <c r="O2208" s="65" t="e">
        <f>VLOOKUP(E2208,'Trimming log'!$F$5:$V$5000,11,FALSE)</f>
        <v>#N/A</v>
      </c>
      <c r="P2208" s="65" t="e">
        <f>VLOOKUP(E2208,'Trimming log'!$F$5:$V$5000,12,FALSE)</f>
        <v>#N/A</v>
      </c>
      <c r="Q2208" s="65" t="e">
        <f>VLOOKUP(E2208,'Trimming log'!$F$5:$V$5000,13,FALSE)</f>
        <v>#N/A</v>
      </c>
      <c r="R2208" s="65" t="e">
        <f>VLOOKUP(E2208,'Trimming log'!$F$5:$V$5000,14,FALSE)</f>
        <v>#N/A</v>
      </c>
      <c r="S2208" s="65" t="e">
        <f>VLOOKUP(E2208,'Trimming log'!$F$5:$V$5000,15,FALSE)</f>
        <v>#N/A</v>
      </c>
      <c r="T2208" s="65" t="e">
        <f t="shared" si="448"/>
        <v>#N/A</v>
      </c>
      <c r="U2208" s="491" t="str">
        <f t="shared" si="449"/>
        <v/>
      </c>
      <c r="V2208" s="74">
        <f t="shared" si="452"/>
        <v>0</v>
      </c>
      <c r="W2208" s="134">
        <f t="shared" si="453"/>
        <v>0</v>
      </c>
      <c r="X2208" s="134" t="e">
        <f>VLOOKUP(E2208,'Trimming log'!$F$5:$Y$5000,19,FALSE)</f>
        <v>#N/A</v>
      </c>
      <c r="Y2208" s="134" t="e">
        <f>VLOOKUP(E2208,'Trimming log'!$F$5:$Y$5000,20,FALSE)</f>
        <v>#N/A</v>
      </c>
      <c r="Z2208" s="135" t="e">
        <f t="shared" si="454"/>
        <v>#N/A</v>
      </c>
      <c r="AA2208" s="135" t="e">
        <f t="shared" si="455"/>
        <v>#N/A</v>
      </c>
      <c r="AB2208" s="136" t="e">
        <f t="shared" si="456"/>
        <v>#N/A</v>
      </c>
      <c r="AC2208" s="136" t="e">
        <f t="shared" si="457"/>
        <v>#N/A</v>
      </c>
      <c r="AD2208" s="136" t="e">
        <f t="shared" si="458"/>
        <v>#N/A</v>
      </c>
      <c r="AE2208" s="136" t="e">
        <f t="shared" si="459"/>
        <v>#N/A</v>
      </c>
    </row>
    <row r="2209" spans="1:31">
      <c r="A2209" s="67" t="str">
        <f t="shared" si="447"/>
        <v/>
      </c>
      <c r="B2209" s="65">
        <f t="shared" si="450"/>
        <v>2186</v>
      </c>
      <c r="C2209" s="68" t="str">
        <f t="shared" si="451"/>
        <v/>
      </c>
      <c r="D2209" s="69"/>
      <c r="E2209" s="56"/>
      <c r="F2209" s="65" t="e">
        <f>VLOOKUP(E2209,'Trimming log'!$F$5:$V$5000,2,FALSE)</f>
        <v>#N/A</v>
      </c>
      <c r="G2209" s="65" t="e">
        <f>VLOOKUP(E2209,'Trimming log'!$F$5:$V$5000,3,FALSE)</f>
        <v>#N/A</v>
      </c>
      <c r="H2209" s="508" t="e">
        <f>VLOOKUP(E2209,'Trimming log'!$F$5:$V$5000,4,FALSE)</f>
        <v>#N/A</v>
      </c>
      <c r="I2209" s="65" t="e">
        <f>VLOOKUP(E2209,'Trimming log'!$F$5:$V$5000,5,FALSE)</f>
        <v>#N/A</v>
      </c>
      <c r="J2209" s="65" t="e">
        <f>VLOOKUP(E2209,'Trimming log'!$F$5:$V$5000,6,FALSE)</f>
        <v>#N/A</v>
      </c>
      <c r="K2209" s="65" t="e">
        <f>VLOOKUP(E2209,'Trimming log'!$F$5:$V$5000,7,FALSE)</f>
        <v>#N/A</v>
      </c>
      <c r="L2209" s="65" t="e">
        <f>VLOOKUP(E2209,'Trimming log'!$F$5:$V$5000,8,FALSE)</f>
        <v>#N/A</v>
      </c>
      <c r="M2209" s="65" t="e">
        <f>VLOOKUP(E2209,'Trimming log'!$F$5:$V$5000,9,FALSE)</f>
        <v>#N/A</v>
      </c>
      <c r="N2209" s="507" t="e">
        <f>VLOOKUP(E2209,'Trimming log'!$F$5:$V$5000,10,FALSE)</f>
        <v>#N/A</v>
      </c>
      <c r="O2209" s="65" t="e">
        <f>VLOOKUP(E2209,'Trimming log'!$F$5:$V$5000,11,FALSE)</f>
        <v>#N/A</v>
      </c>
      <c r="P2209" s="65" t="e">
        <f>VLOOKUP(E2209,'Trimming log'!$F$5:$V$5000,12,FALSE)</f>
        <v>#N/A</v>
      </c>
      <c r="Q2209" s="65" t="e">
        <f>VLOOKUP(E2209,'Trimming log'!$F$5:$V$5000,13,FALSE)</f>
        <v>#N/A</v>
      </c>
      <c r="R2209" s="65" t="e">
        <f>VLOOKUP(E2209,'Trimming log'!$F$5:$V$5000,14,FALSE)</f>
        <v>#N/A</v>
      </c>
      <c r="S2209" s="65" t="e">
        <f>VLOOKUP(E2209,'Trimming log'!$F$5:$V$5000,15,FALSE)</f>
        <v>#N/A</v>
      </c>
      <c r="T2209" s="65" t="e">
        <f t="shared" si="448"/>
        <v>#N/A</v>
      </c>
      <c r="U2209" s="491" t="str">
        <f t="shared" si="449"/>
        <v/>
      </c>
      <c r="V2209" s="74">
        <f t="shared" si="452"/>
        <v>0</v>
      </c>
      <c r="W2209" s="134">
        <f t="shared" si="453"/>
        <v>0</v>
      </c>
      <c r="X2209" s="134" t="e">
        <f>VLOOKUP(E2209,'Trimming log'!$F$5:$Y$5000,19,FALSE)</f>
        <v>#N/A</v>
      </c>
      <c r="Y2209" s="134" t="e">
        <f>VLOOKUP(E2209,'Trimming log'!$F$5:$Y$5000,20,FALSE)</f>
        <v>#N/A</v>
      </c>
      <c r="Z2209" s="135" t="e">
        <f t="shared" si="454"/>
        <v>#N/A</v>
      </c>
      <c r="AA2209" s="135" t="e">
        <f t="shared" si="455"/>
        <v>#N/A</v>
      </c>
      <c r="AB2209" s="136" t="e">
        <f t="shared" si="456"/>
        <v>#N/A</v>
      </c>
      <c r="AC2209" s="136" t="e">
        <f t="shared" si="457"/>
        <v>#N/A</v>
      </c>
      <c r="AD2209" s="136" t="e">
        <f t="shared" si="458"/>
        <v>#N/A</v>
      </c>
      <c r="AE2209" s="136" t="e">
        <f t="shared" si="459"/>
        <v>#N/A</v>
      </c>
    </row>
    <row r="2210" spans="1:31">
      <c r="A2210" s="67" t="str">
        <f t="shared" si="447"/>
        <v/>
      </c>
      <c r="B2210" s="65">
        <f t="shared" si="450"/>
        <v>2187</v>
      </c>
      <c r="C2210" s="68" t="str">
        <f t="shared" si="451"/>
        <v/>
      </c>
      <c r="D2210" s="69"/>
      <c r="E2210" s="56"/>
      <c r="F2210" s="65" t="e">
        <f>VLOOKUP(E2210,'Trimming log'!$F$5:$V$5000,2,FALSE)</f>
        <v>#N/A</v>
      </c>
      <c r="G2210" s="65" t="e">
        <f>VLOOKUP(E2210,'Trimming log'!$F$5:$V$5000,3,FALSE)</f>
        <v>#N/A</v>
      </c>
      <c r="H2210" s="508" t="e">
        <f>VLOOKUP(E2210,'Trimming log'!$F$5:$V$5000,4,FALSE)</f>
        <v>#N/A</v>
      </c>
      <c r="I2210" s="65" t="e">
        <f>VLOOKUP(E2210,'Trimming log'!$F$5:$V$5000,5,FALSE)</f>
        <v>#N/A</v>
      </c>
      <c r="J2210" s="65" t="e">
        <f>VLOOKUP(E2210,'Trimming log'!$F$5:$V$5000,6,FALSE)</f>
        <v>#N/A</v>
      </c>
      <c r="K2210" s="65" t="e">
        <f>VLOOKUP(E2210,'Trimming log'!$F$5:$V$5000,7,FALSE)</f>
        <v>#N/A</v>
      </c>
      <c r="L2210" s="65" t="e">
        <f>VLOOKUP(E2210,'Trimming log'!$F$5:$V$5000,8,FALSE)</f>
        <v>#N/A</v>
      </c>
      <c r="M2210" s="65" t="e">
        <f>VLOOKUP(E2210,'Trimming log'!$F$5:$V$5000,9,FALSE)</f>
        <v>#N/A</v>
      </c>
      <c r="N2210" s="507" t="e">
        <f>VLOOKUP(E2210,'Trimming log'!$F$5:$V$5000,10,FALSE)</f>
        <v>#N/A</v>
      </c>
      <c r="O2210" s="65" t="e">
        <f>VLOOKUP(E2210,'Trimming log'!$F$5:$V$5000,11,FALSE)</f>
        <v>#N/A</v>
      </c>
      <c r="P2210" s="65" t="e">
        <f>VLOOKUP(E2210,'Trimming log'!$F$5:$V$5000,12,FALSE)</f>
        <v>#N/A</v>
      </c>
      <c r="Q2210" s="65" t="e">
        <f>VLOOKUP(E2210,'Trimming log'!$F$5:$V$5000,13,FALSE)</f>
        <v>#N/A</v>
      </c>
      <c r="R2210" s="65" t="e">
        <f>VLOOKUP(E2210,'Trimming log'!$F$5:$V$5000,14,FALSE)</f>
        <v>#N/A</v>
      </c>
      <c r="S2210" s="65" t="e">
        <f>VLOOKUP(E2210,'Trimming log'!$F$5:$V$5000,15,FALSE)</f>
        <v>#N/A</v>
      </c>
      <c r="T2210" s="65" t="e">
        <f t="shared" si="448"/>
        <v>#N/A</v>
      </c>
      <c r="U2210" s="491" t="str">
        <f t="shared" si="449"/>
        <v/>
      </c>
      <c r="V2210" s="74">
        <f t="shared" si="452"/>
        <v>0</v>
      </c>
      <c r="W2210" s="134">
        <f t="shared" si="453"/>
        <v>0</v>
      </c>
      <c r="X2210" s="134" t="e">
        <f>VLOOKUP(E2210,'Trimming log'!$F$5:$Y$5000,19,FALSE)</f>
        <v>#N/A</v>
      </c>
      <c r="Y2210" s="134" t="e">
        <f>VLOOKUP(E2210,'Trimming log'!$F$5:$Y$5000,20,FALSE)</f>
        <v>#N/A</v>
      </c>
      <c r="Z2210" s="135" t="e">
        <f t="shared" si="454"/>
        <v>#N/A</v>
      </c>
      <c r="AA2210" s="135" t="e">
        <f t="shared" si="455"/>
        <v>#N/A</v>
      </c>
      <c r="AB2210" s="136" t="e">
        <f t="shared" si="456"/>
        <v>#N/A</v>
      </c>
      <c r="AC2210" s="136" t="e">
        <f t="shared" si="457"/>
        <v>#N/A</v>
      </c>
      <c r="AD2210" s="136" t="e">
        <f t="shared" si="458"/>
        <v>#N/A</v>
      </c>
      <c r="AE2210" s="136" t="e">
        <f t="shared" si="459"/>
        <v>#N/A</v>
      </c>
    </row>
    <row r="2211" spans="1:31">
      <c r="A2211" s="67" t="str">
        <f t="shared" si="447"/>
        <v/>
      </c>
      <c r="B2211" s="65">
        <f t="shared" si="450"/>
        <v>2188</v>
      </c>
      <c r="C2211" s="68" t="str">
        <f t="shared" si="451"/>
        <v/>
      </c>
      <c r="D2211" s="69"/>
      <c r="E2211" s="56"/>
      <c r="F2211" s="65" t="e">
        <f>VLOOKUP(E2211,'Trimming log'!$F$5:$V$5000,2,FALSE)</f>
        <v>#N/A</v>
      </c>
      <c r="G2211" s="65" t="e">
        <f>VLOOKUP(E2211,'Trimming log'!$F$5:$V$5000,3,FALSE)</f>
        <v>#N/A</v>
      </c>
      <c r="H2211" s="508" t="e">
        <f>VLOOKUP(E2211,'Trimming log'!$F$5:$V$5000,4,FALSE)</f>
        <v>#N/A</v>
      </c>
      <c r="I2211" s="65" t="e">
        <f>VLOOKUP(E2211,'Trimming log'!$F$5:$V$5000,5,FALSE)</f>
        <v>#N/A</v>
      </c>
      <c r="J2211" s="65" t="e">
        <f>VLOOKUP(E2211,'Trimming log'!$F$5:$V$5000,6,FALSE)</f>
        <v>#N/A</v>
      </c>
      <c r="K2211" s="65" t="e">
        <f>VLOOKUP(E2211,'Trimming log'!$F$5:$V$5000,7,FALSE)</f>
        <v>#N/A</v>
      </c>
      <c r="L2211" s="65" t="e">
        <f>VLOOKUP(E2211,'Trimming log'!$F$5:$V$5000,8,FALSE)</f>
        <v>#N/A</v>
      </c>
      <c r="M2211" s="65" t="e">
        <f>VLOOKUP(E2211,'Trimming log'!$F$5:$V$5000,9,FALSE)</f>
        <v>#N/A</v>
      </c>
      <c r="N2211" s="507" t="e">
        <f>VLOOKUP(E2211,'Trimming log'!$F$5:$V$5000,10,FALSE)</f>
        <v>#N/A</v>
      </c>
      <c r="O2211" s="65" t="e">
        <f>VLOOKUP(E2211,'Trimming log'!$F$5:$V$5000,11,FALSE)</f>
        <v>#N/A</v>
      </c>
      <c r="P2211" s="65" t="e">
        <f>VLOOKUP(E2211,'Trimming log'!$F$5:$V$5000,12,FALSE)</f>
        <v>#N/A</v>
      </c>
      <c r="Q2211" s="65" t="e">
        <f>VLOOKUP(E2211,'Trimming log'!$F$5:$V$5000,13,FALSE)</f>
        <v>#N/A</v>
      </c>
      <c r="R2211" s="65" t="e">
        <f>VLOOKUP(E2211,'Trimming log'!$F$5:$V$5000,14,FALSE)</f>
        <v>#N/A</v>
      </c>
      <c r="S2211" s="65" t="e">
        <f>VLOOKUP(E2211,'Trimming log'!$F$5:$V$5000,15,FALSE)</f>
        <v>#N/A</v>
      </c>
      <c r="T2211" s="65" t="e">
        <f t="shared" si="448"/>
        <v>#N/A</v>
      </c>
      <c r="U2211" s="491" t="str">
        <f t="shared" si="449"/>
        <v/>
      </c>
      <c r="V2211" s="74">
        <f t="shared" si="452"/>
        <v>0</v>
      </c>
      <c r="W2211" s="134">
        <f t="shared" si="453"/>
        <v>0</v>
      </c>
      <c r="X2211" s="134" t="e">
        <f>VLOOKUP(E2211,'Trimming log'!$F$5:$Y$5000,19,FALSE)</f>
        <v>#N/A</v>
      </c>
      <c r="Y2211" s="134" t="e">
        <f>VLOOKUP(E2211,'Trimming log'!$F$5:$Y$5000,20,FALSE)</f>
        <v>#N/A</v>
      </c>
      <c r="Z2211" s="135" t="e">
        <f t="shared" si="454"/>
        <v>#N/A</v>
      </c>
      <c r="AA2211" s="135" t="e">
        <f t="shared" si="455"/>
        <v>#N/A</v>
      </c>
      <c r="AB2211" s="136" t="e">
        <f t="shared" si="456"/>
        <v>#N/A</v>
      </c>
      <c r="AC2211" s="136" t="e">
        <f t="shared" si="457"/>
        <v>#N/A</v>
      </c>
      <c r="AD2211" s="136" t="e">
        <f t="shared" si="458"/>
        <v>#N/A</v>
      </c>
      <c r="AE2211" s="136" t="e">
        <f t="shared" si="459"/>
        <v>#N/A</v>
      </c>
    </row>
    <row r="2212" spans="1:31">
      <c r="A2212" s="67" t="str">
        <f t="shared" si="447"/>
        <v/>
      </c>
      <c r="B2212" s="65">
        <f t="shared" si="450"/>
        <v>2189</v>
      </c>
      <c r="C2212" s="68" t="str">
        <f t="shared" si="451"/>
        <v/>
      </c>
      <c r="D2212" s="69"/>
      <c r="E2212" s="56"/>
      <c r="F2212" s="65" t="e">
        <f>VLOOKUP(E2212,'Trimming log'!$F$5:$V$5000,2,FALSE)</f>
        <v>#N/A</v>
      </c>
      <c r="G2212" s="65" t="e">
        <f>VLOOKUP(E2212,'Trimming log'!$F$5:$V$5000,3,FALSE)</f>
        <v>#N/A</v>
      </c>
      <c r="H2212" s="508" t="e">
        <f>VLOOKUP(E2212,'Trimming log'!$F$5:$V$5000,4,FALSE)</f>
        <v>#N/A</v>
      </c>
      <c r="I2212" s="65" t="e">
        <f>VLOOKUP(E2212,'Trimming log'!$F$5:$V$5000,5,FALSE)</f>
        <v>#N/A</v>
      </c>
      <c r="J2212" s="65" t="e">
        <f>VLOOKUP(E2212,'Trimming log'!$F$5:$V$5000,6,FALSE)</f>
        <v>#N/A</v>
      </c>
      <c r="K2212" s="65" t="e">
        <f>VLOOKUP(E2212,'Trimming log'!$F$5:$V$5000,7,FALSE)</f>
        <v>#N/A</v>
      </c>
      <c r="L2212" s="65" t="e">
        <f>VLOOKUP(E2212,'Trimming log'!$F$5:$V$5000,8,FALSE)</f>
        <v>#N/A</v>
      </c>
      <c r="M2212" s="65" t="e">
        <f>VLOOKUP(E2212,'Trimming log'!$F$5:$V$5000,9,FALSE)</f>
        <v>#N/A</v>
      </c>
      <c r="N2212" s="507" t="e">
        <f>VLOOKUP(E2212,'Trimming log'!$F$5:$V$5000,10,FALSE)</f>
        <v>#N/A</v>
      </c>
      <c r="O2212" s="65" t="e">
        <f>VLOOKUP(E2212,'Trimming log'!$F$5:$V$5000,11,FALSE)</f>
        <v>#N/A</v>
      </c>
      <c r="P2212" s="65" t="e">
        <f>VLOOKUP(E2212,'Trimming log'!$F$5:$V$5000,12,FALSE)</f>
        <v>#N/A</v>
      </c>
      <c r="Q2212" s="65" t="e">
        <f>VLOOKUP(E2212,'Trimming log'!$F$5:$V$5000,13,FALSE)</f>
        <v>#N/A</v>
      </c>
      <c r="R2212" s="65" t="e">
        <f>VLOOKUP(E2212,'Trimming log'!$F$5:$V$5000,14,FALSE)</f>
        <v>#N/A</v>
      </c>
      <c r="S2212" s="65" t="e">
        <f>VLOOKUP(E2212,'Trimming log'!$F$5:$V$5000,15,FALSE)</f>
        <v>#N/A</v>
      </c>
      <c r="T2212" s="65" t="e">
        <f t="shared" si="448"/>
        <v>#N/A</v>
      </c>
      <c r="U2212" s="491" t="str">
        <f t="shared" si="449"/>
        <v/>
      </c>
      <c r="V2212" s="74">
        <f t="shared" si="452"/>
        <v>0</v>
      </c>
      <c r="W2212" s="134">
        <f t="shared" si="453"/>
        <v>0</v>
      </c>
      <c r="X2212" s="134" t="e">
        <f>VLOOKUP(E2212,'Trimming log'!$F$5:$Y$5000,19,FALSE)</f>
        <v>#N/A</v>
      </c>
      <c r="Y2212" s="134" t="e">
        <f>VLOOKUP(E2212,'Trimming log'!$F$5:$Y$5000,20,FALSE)</f>
        <v>#N/A</v>
      </c>
      <c r="Z2212" s="135" t="e">
        <f t="shared" si="454"/>
        <v>#N/A</v>
      </c>
      <c r="AA2212" s="135" t="e">
        <f t="shared" si="455"/>
        <v>#N/A</v>
      </c>
      <c r="AB2212" s="136" t="e">
        <f t="shared" si="456"/>
        <v>#N/A</v>
      </c>
      <c r="AC2212" s="136" t="e">
        <f t="shared" si="457"/>
        <v>#N/A</v>
      </c>
      <c r="AD2212" s="136" t="e">
        <f t="shared" si="458"/>
        <v>#N/A</v>
      </c>
      <c r="AE2212" s="136" t="e">
        <f t="shared" si="459"/>
        <v>#N/A</v>
      </c>
    </row>
    <row r="2213" spans="1:31">
      <c r="A2213" s="67" t="str">
        <f t="shared" si="447"/>
        <v/>
      </c>
      <c r="B2213" s="65">
        <f t="shared" si="450"/>
        <v>2190</v>
      </c>
      <c r="C2213" s="68" t="str">
        <f t="shared" si="451"/>
        <v/>
      </c>
      <c r="D2213" s="69"/>
      <c r="E2213" s="56"/>
      <c r="F2213" s="65" t="e">
        <f>VLOOKUP(E2213,'Trimming log'!$F$5:$V$5000,2,FALSE)</f>
        <v>#N/A</v>
      </c>
      <c r="G2213" s="65" t="e">
        <f>VLOOKUP(E2213,'Trimming log'!$F$5:$V$5000,3,FALSE)</f>
        <v>#N/A</v>
      </c>
      <c r="H2213" s="508" t="e">
        <f>VLOOKUP(E2213,'Trimming log'!$F$5:$V$5000,4,FALSE)</f>
        <v>#N/A</v>
      </c>
      <c r="I2213" s="65" t="e">
        <f>VLOOKUP(E2213,'Trimming log'!$F$5:$V$5000,5,FALSE)</f>
        <v>#N/A</v>
      </c>
      <c r="J2213" s="65" t="e">
        <f>VLOOKUP(E2213,'Trimming log'!$F$5:$V$5000,6,FALSE)</f>
        <v>#N/A</v>
      </c>
      <c r="K2213" s="65" t="e">
        <f>VLOOKUP(E2213,'Trimming log'!$F$5:$V$5000,7,FALSE)</f>
        <v>#N/A</v>
      </c>
      <c r="L2213" s="65" t="e">
        <f>VLOOKUP(E2213,'Trimming log'!$F$5:$V$5000,8,FALSE)</f>
        <v>#N/A</v>
      </c>
      <c r="M2213" s="65" t="e">
        <f>VLOOKUP(E2213,'Trimming log'!$F$5:$V$5000,9,FALSE)</f>
        <v>#N/A</v>
      </c>
      <c r="N2213" s="507" t="e">
        <f>VLOOKUP(E2213,'Trimming log'!$F$5:$V$5000,10,FALSE)</f>
        <v>#N/A</v>
      </c>
      <c r="O2213" s="65" t="e">
        <f>VLOOKUP(E2213,'Trimming log'!$F$5:$V$5000,11,FALSE)</f>
        <v>#N/A</v>
      </c>
      <c r="P2213" s="65" t="e">
        <f>VLOOKUP(E2213,'Trimming log'!$F$5:$V$5000,12,FALSE)</f>
        <v>#N/A</v>
      </c>
      <c r="Q2213" s="65" t="e">
        <f>VLOOKUP(E2213,'Trimming log'!$F$5:$V$5000,13,FALSE)</f>
        <v>#N/A</v>
      </c>
      <c r="R2213" s="65" t="e">
        <f>VLOOKUP(E2213,'Trimming log'!$F$5:$V$5000,14,FALSE)</f>
        <v>#N/A</v>
      </c>
      <c r="S2213" s="65" t="e">
        <f>VLOOKUP(E2213,'Trimming log'!$F$5:$V$5000,15,FALSE)</f>
        <v>#N/A</v>
      </c>
      <c r="T2213" s="65" t="e">
        <f t="shared" si="448"/>
        <v>#N/A</v>
      </c>
      <c r="U2213" s="491" t="str">
        <f t="shared" si="449"/>
        <v/>
      </c>
      <c r="V2213" s="74">
        <f t="shared" si="452"/>
        <v>0</v>
      </c>
      <c r="W2213" s="134">
        <f t="shared" si="453"/>
        <v>0</v>
      </c>
      <c r="X2213" s="134" t="e">
        <f>VLOOKUP(E2213,'Trimming log'!$F$5:$Y$5000,19,FALSE)</f>
        <v>#N/A</v>
      </c>
      <c r="Y2213" s="134" t="e">
        <f>VLOOKUP(E2213,'Trimming log'!$F$5:$Y$5000,20,FALSE)</f>
        <v>#N/A</v>
      </c>
      <c r="Z2213" s="135" t="e">
        <f t="shared" si="454"/>
        <v>#N/A</v>
      </c>
      <c r="AA2213" s="135" t="e">
        <f t="shared" si="455"/>
        <v>#N/A</v>
      </c>
      <c r="AB2213" s="136" t="e">
        <f t="shared" si="456"/>
        <v>#N/A</v>
      </c>
      <c r="AC2213" s="136" t="e">
        <f t="shared" si="457"/>
        <v>#N/A</v>
      </c>
      <c r="AD2213" s="136" t="e">
        <f t="shared" si="458"/>
        <v>#N/A</v>
      </c>
      <c r="AE2213" s="136" t="e">
        <f t="shared" si="459"/>
        <v>#N/A</v>
      </c>
    </row>
    <row r="2214" spans="1:31">
      <c r="A2214" s="67" t="str">
        <f t="shared" si="447"/>
        <v/>
      </c>
      <c r="B2214" s="65">
        <f t="shared" si="450"/>
        <v>2191</v>
      </c>
      <c r="C2214" s="68" t="str">
        <f t="shared" si="451"/>
        <v/>
      </c>
      <c r="D2214" s="69"/>
      <c r="E2214" s="56"/>
      <c r="F2214" s="65" t="e">
        <f>VLOOKUP(E2214,'Trimming log'!$F$5:$V$5000,2,FALSE)</f>
        <v>#N/A</v>
      </c>
      <c r="G2214" s="65" t="e">
        <f>VLOOKUP(E2214,'Trimming log'!$F$5:$V$5000,3,FALSE)</f>
        <v>#N/A</v>
      </c>
      <c r="H2214" s="508" t="e">
        <f>VLOOKUP(E2214,'Trimming log'!$F$5:$V$5000,4,FALSE)</f>
        <v>#N/A</v>
      </c>
      <c r="I2214" s="65" t="e">
        <f>VLOOKUP(E2214,'Trimming log'!$F$5:$V$5000,5,FALSE)</f>
        <v>#N/A</v>
      </c>
      <c r="J2214" s="65" t="e">
        <f>VLOOKUP(E2214,'Trimming log'!$F$5:$V$5000,6,FALSE)</f>
        <v>#N/A</v>
      </c>
      <c r="K2214" s="65" t="e">
        <f>VLOOKUP(E2214,'Trimming log'!$F$5:$V$5000,7,FALSE)</f>
        <v>#N/A</v>
      </c>
      <c r="L2214" s="65" t="e">
        <f>VLOOKUP(E2214,'Trimming log'!$F$5:$V$5000,8,FALSE)</f>
        <v>#N/A</v>
      </c>
      <c r="M2214" s="65" t="e">
        <f>VLOOKUP(E2214,'Trimming log'!$F$5:$V$5000,9,FALSE)</f>
        <v>#N/A</v>
      </c>
      <c r="N2214" s="507" t="e">
        <f>VLOOKUP(E2214,'Trimming log'!$F$5:$V$5000,10,FALSE)</f>
        <v>#N/A</v>
      </c>
      <c r="O2214" s="65" t="e">
        <f>VLOOKUP(E2214,'Trimming log'!$F$5:$V$5000,11,FALSE)</f>
        <v>#N/A</v>
      </c>
      <c r="P2214" s="65" t="e">
        <f>VLOOKUP(E2214,'Trimming log'!$F$5:$V$5000,12,FALSE)</f>
        <v>#N/A</v>
      </c>
      <c r="Q2214" s="65" t="e">
        <f>VLOOKUP(E2214,'Trimming log'!$F$5:$V$5000,13,FALSE)</f>
        <v>#N/A</v>
      </c>
      <c r="R2214" s="65" t="e">
        <f>VLOOKUP(E2214,'Trimming log'!$F$5:$V$5000,14,FALSE)</f>
        <v>#N/A</v>
      </c>
      <c r="S2214" s="65" t="e">
        <f>VLOOKUP(E2214,'Trimming log'!$F$5:$V$5000,15,FALSE)</f>
        <v>#N/A</v>
      </c>
      <c r="T2214" s="65" t="e">
        <f t="shared" si="448"/>
        <v>#N/A</v>
      </c>
      <c r="U2214" s="491" t="str">
        <f t="shared" si="449"/>
        <v/>
      </c>
      <c r="V2214" s="74">
        <f t="shared" si="452"/>
        <v>0</v>
      </c>
      <c r="W2214" s="134">
        <f t="shared" si="453"/>
        <v>0</v>
      </c>
      <c r="X2214" s="134" t="e">
        <f>VLOOKUP(E2214,'Trimming log'!$F$5:$Y$5000,19,FALSE)</f>
        <v>#N/A</v>
      </c>
      <c r="Y2214" s="134" t="e">
        <f>VLOOKUP(E2214,'Trimming log'!$F$5:$Y$5000,20,FALSE)</f>
        <v>#N/A</v>
      </c>
      <c r="Z2214" s="135" t="e">
        <f t="shared" si="454"/>
        <v>#N/A</v>
      </c>
      <c r="AA2214" s="135" t="e">
        <f t="shared" si="455"/>
        <v>#N/A</v>
      </c>
      <c r="AB2214" s="136" t="e">
        <f t="shared" si="456"/>
        <v>#N/A</v>
      </c>
      <c r="AC2214" s="136" t="e">
        <f t="shared" si="457"/>
        <v>#N/A</v>
      </c>
      <c r="AD2214" s="136" t="e">
        <f t="shared" si="458"/>
        <v>#N/A</v>
      </c>
      <c r="AE2214" s="136" t="e">
        <f t="shared" si="459"/>
        <v>#N/A</v>
      </c>
    </row>
    <row r="2215" spans="1:31">
      <c r="A2215" s="67" t="str">
        <f t="shared" si="447"/>
        <v/>
      </c>
      <c r="B2215" s="65">
        <f t="shared" si="450"/>
        <v>2192</v>
      </c>
      <c r="C2215" s="68" t="str">
        <f t="shared" si="451"/>
        <v/>
      </c>
      <c r="D2215" s="69"/>
      <c r="E2215" s="56"/>
      <c r="F2215" s="65" t="e">
        <f>VLOOKUP(E2215,'Trimming log'!$F$5:$V$5000,2,FALSE)</f>
        <v>#N/A</v>
      </c>
      <c r="G2215" s="65" t="e">
        <f>VLOOKUP(E2215,'Trimming log'!$F$5:$V$5000,3,FALSE)</f>
        <v>#N/A</v>
      </c>
      <c r="H2215" s="508" t="e">
        <f>VLOOKUP(E2215,'Trimming log'!$F$5:$V$5000,4,FALSE)</f>
        <v>#N/A</v>
      </c>
      <c r="I2215" s="65" t="e">
        <f>VLOOKUP(E2215,'Trimming log'!$F$5:$V$5000,5,FALSE)</f>
        <v>#N/A</v>
      </c>
      <c r="J2215" s="65" t="e">
        <f>VLOOKUP(E2215,'Trimming log'!$F$5:$V$5000,6,FALSE)</f>
        <v>#N/A</v>
      </c>
      <c r="K2215" s="65" t="e">
        <f>VLOOKUP(E2215,'Trimming log'!$F$5:$V$5000,7,FALSE)</f>
        <v>#N/A</v>
      </c>
      <c r="L2215" s="65" t="e">
        <f>VLOOKUP(E2215,'Trimming log'!$F$5:$V$5000,8,FALSE)</f>
        <v>#N/A</v>
      </c>
      <c r="M2215" s="65" t="e">
        <f>VLOOKUP(E2215,'Trimming log'!$F$5:$V$5000,9,FALSE)</f>
        <v>#N/A</v>
      </c>
      <c r="N2215" s="507" t="e">
        <f>VLOOKUP(E2215,'Trimming log'!$F$5:$V$5000,10,FALSE)</f>
        <v>#N/A</v>
      </c>
      <c r="O2215" s="65" t="e">
        <f>VLOOKUP(E2215,'Trimming log'!$F$5:$V$5000,11,FALSE)</f>
        <v>#N/A</v>
      </c>
      <c r="P2215" s="65" t="e">
        <f>VLOOKUP(E2215,'Trimming log'!$F$5:$V$5000,12,FALSE)</f>
        <v>#N/A</v>
      </c>
      <c r="Q2215" s="65" t="e">
        <f>VLOOKUP(E2215,'Trimming log'!$F$5:$V$5000,13,FALSE)</f>
        <v>#N/A</v>
      </c>
      <c r="R2215" s="65" t="e">
        <f>VLOOKUP(E2215,'Trimming log'!$F$5:$V$5000,14,FALSE)</f>
        <v>#N/A</v>
      </c>
      <c r="S2215" s="65" t="e">
        <f>VLOOKUP(E2215,'Trimming log'!$F$5:$V$5000,15,FALSE)</f>
        <v>#N/A</v>
      </c>
      <c r="T2215" s="65" t="e">
        <f t="shared" si="448"/>
        <v>#N/A</v>
      </c>
      <c r="U2215" s="491" t="str">
        <f t="shared" si="449"/>
        <v/>
      </c>
      <c r="V2215" s="74">
        <f t="shared" si="452"/>
        <v>0</v>
      </c>
      <c r="W2215" s="134">
        <f t="shared" si="453"/>
        <v>0</v>
      </c>
      <c r="X2215" s="134" t="e">
        <f>VLOOKUP(E2215,'Trimming log'!$F$5:$Y$5000,19,FALSE)</f>
        <v>#N/A</v>
      </c>
      <c r="Y2215" s="134" t="e">
        <f>VLOOKUP(E2215,'Trimming log'!$F$5:$Y$5000,20,FALSE)</f>
        <v>#N/A</v>
      </c>
      <c r="Z2215" s="135" t="e">
        <f t="shared" si="454"/>
        <v>#N/A</v>
      </c>
      <c r="AA2215" s="135" t="e">
        <f t="shared" si="455"/>
        <v>#N/A</v>
      </c>
      <c r="AB2215" s="136" t="e">
        <f t="shared" si="456"/>
        <v>#N/A</v>
      </c>
      <c r="AC2215" s="136" t="e">
        <f t="shared" si="457"/>
        <v>#N/A</v>
      </c>
      <c r="AD2215" s="136" t="e">
        <f t="shared" si="458"/>
        <v>#N/A</v>
      </c>
      <c r="AE2215" s="136" t="e">
        <f t="shared" si="459"/>
        <v>#N/A</v>
      </c>
    </row>
    <row r="2216" spans="1:31">
      <c r="A2216" s="67" t="str">
        <f t="shared" si="447"/>
        <v/>
      </c>
      <c r="B2216" s="65">
        <f t="shared" si="450"/>
        <v>2193</v>
      </c>
      <c r="C2216" s="68" t="str">
        <f t="shared" si="451"/>
        <v/>
      </c>
      <c r="D2216" s="69"/>
      <c r="E2216" s="56"/>
      <c r="F2216" s="65" t="e">
        <f>VLOOKUP(E2216,'Trimming log'!$F$5:$V$5000,2,FALSE)</f>
        <v>#N/A</v>
      </c>
      <c r="G2216" s="65" t="e">
        <f>VLOOKUP(E2216,'Trimming log'!$F$5:$V$5000,3,FALSE)</f>
        <v>#N/A</v>
      </c>
      <c r="H2216" s="508" t="e">
        <f>VLOOKUP(E2216,'Trimming log'!$F$5:$V$5000,4,FALSE)</f>
        <v>#N/A</v>
      </c>
      <c r="I2216" s="65" t="e">
        <f>VLOOKUP(E2216,'Trimming log'!$F$5:$V$5000,5,FALSE)</f>
        <v>#N/A</v>
      </c>
      <c r="J2216" s="65" t="e">
        <f>VLOOKUP(E2216,'Trimming log'!$F$5:$V$5000,6,FALSE)</f>
        <v>#N/A</v>
      </c>
      <c r="K2216" s="65" t="e">
        <f>VLOOKUP(E2216,'Trimming log'!$F$5:$V$5000,7,FALSE)</f>
        <v>#N/A</v>
      </c>
      <c r="L2216" s="65" t="e">
        <f>VLOOKUP(E2216,'Trimming log'!$F$5:$V$5000,8,FALSE)</f>
        <v>#N/A</v>
      </c>
      <c r="M2216" s="65" t="e">
        <f>VLOOKUP(E2216,'Trimming log'!$F$5:$V$5000,9,FALSE)</f>
        <v>#N/A</v>
      </c>
      <c r="N2216" s="507" t="e">
        <f>VLOOKUP(E2216,'Trimming log'!$F$5:$V$5000,10,FALSE)</f>
        <v>#N/A</v>
      </c>
      <c r="O2216" s="65" t="e">
        <f>VLOOKUP(E2216,'Trimming log'!$F$5:$V$5000,11,FALSE)</f>
        <v>#N/A</v>
      </c>
      <c r="P2216" s="65" t="e">
        <f>VLOOKUP(E2216,'Trimming log'!$F$5:$V$5000,12,FALSE)</f>
        <v>#N/A</v>
      </c>
      <c r="Q2216" s="65" t="e">
        <f>VLOOKUP(E2216,'Trimming log'!$F$5:$V$5000,13,FALSE)</f>
        <v>#N/A</v>
      </c>
      <c r="R2216" s="65" t="e">
        <f>VLOOKUP(E2216,'Trimming log'!$F$5:$V$5000,14,FALSE)</f>
        <v>#N/A</v>
      </c>
      <c r="S2216" s="65" t="e">
        <f>VLOOKUP(E2216,'Trimming log'!$F$5:$V$5000,15,FALSE)</f>
        <v>#N/A</v>
      </c>
      <c r="T2216" s="65" t="e">
        <f t="shared" si="448"/>
        <v>#N/A</v>
      </c>
      <c r="U2216" s="491" t="str">
        <f t="shared" si="449"/>
        <v/>
      </c>
      <c r="V2216" s="74">
        <f t="shared" si="452"/>
        <v>0</v>
      </c>
      <c r="W2216" s="134">
        <f t="shared" si="453"/>
        <v>0</v>
      </c>
      <c r="X2216" s="134" t="e">
        <f>VLOOKUP(E2216,'Trimming log'!$F$5:$Y$5000,19,FALSE)</f>
        <v>#N/A</v>
      </c>
      <c r="Y2216" s="134" t="e">
        <f>VLOOKUP(E2216,'Trimming log'!$F$5:$Y$5000,20,FALSE)</f>
        <v>#N/A</v>
      </c>
      <c r="Z2216" s="135" t="e">
        <f t="shared" si="454"/>
        <v>#N/A</v>
      </c>
      <c r="AA2216" s="135" t="e">
        <f t="shared" si="455"/>
        <v>#N/A</v>
      </c>
      <c r="AB2216" s="136" t="e">
        <f t="shared" si="456"/>
        <v>#N/A</v>
      </c>
      <c r="AC2216" s="136" t="e">
        <f t="shared" si="457"/>
        <v>#N/A</v>
      </c>
      <c r="AD2216" s="136" t="e">
        <f t="shared" si="458"/>
        <v>#N/A</v>
      </c>
      <c r="AE2216" s="136" t="e">
        <f t="shared" si="459"/>
        <v>#N/A</v>
      </c>
    </row>
    <row r="2217" spans="1:31">
      <c r="A2217" s="67" t="str">
        <f t="shared" si="447"/>
        <v/>
      </c>
      <c r="B2217" s="65">
        <f t="shared" si="450"/>
        <v>2194</v>
      </c>
      <c r="C2217" s="68" t="str">
        <f t="shared" si="451"/>
        <v/>
      </c>
      <c r="D2217" s="69"/>
      <c r="E2217" s="56"/>
      <c r="F2217" s="65" t="e">
        <f>VLOOKUP(E2217,'Trimming log'!$F$5:$V$5000,2,FALSE)</f>
        <v>#N/A</v>
      </c>
      <c r="G2217" s="65" t="e">
        <f>VLOOKUP(E2217,'Trimming log'!$F$5:$V$5000,3,FALSE)</f>
        <v>#N/A</v>
      </c>
      <c r="H2217" s="508" t="e">
        <f>VLOOKUP(E2217,'Trimming log'!$F$5:$V$5000,4,FALSE)</f>
        <v>#N/A</v>
      </c>
      <c r="I2217" s="65" t="e">
        <f>VLOOKUP(E2217,'Trimming log'!$F$5:$V$5000,5,FALSE)</f>
        <v>#N/A</v>
      </c>
      <c r="J2217" s="65" t="e">
        <f>VLOOKUP(E2217,'Trimming log'!$F$5:$V$5000,6,FALSE)</f>
        <v>#N/A</v>
      </c>
      <c r="K2217" s="65" t="e">
        <f>VLOOKUP(E2217,'Trimming log'!$F$5:$V$5000,7,FALSE)</f>
        <v>#N/A</v>
      </c>
      <c r="L2217" s="65" t="e">
        <f>VLOOKUP(E2217,'Trimming log'!$F$5:$V$5000,8,FALSE)</f>
        <v>#N/A</v>
      </c>
      <c r="M2217" s="65" t="e">
        <f>VLOOKUP(E2217,'Trimming log'!$F$5:$V$5000,9,FALSE)</f>
        <v>#N/A</v>
      </c>
      <c r="N2217" s="507" t="e">
        <f>VLOOKUP(E2217,'Trimming log'!$F$5:$V$5000,10,FALSE)</f>
        <v>#N/A</v>
      </c>
      <c r="O2217" s="65" t="e">
        <f>VLOOKUP(E2217,'Trimming log'!$F$5:$V$5000,11,FALSE)</f>
        <v>#N/A</v>
      </c>
      <c r="P2217" s="65" t="e">
        <f>VLOOKUP(E2217,'Trimming log'!$F$5:$V$5000,12,FALSE)</f>
        <v>#N/A</v>
      </c>
      <c r="Q2217" s="65" t="e">
        <f>VLOOKUP(E2217,'Trimming log'!$F$5:$V$5000,13,FALSE)</f>
        <v>#N/A</v>
      </c>
      <c r="R2217" s="65" t="e">
        <f>VLOOKUP(E2217,'Trimming log'!$F$5:$V$5000,14,FALSE)</f>
        <v>#N/A</v>
      </c>
      <c r="S2217" s="65" t="e">
        <f>VLOOKUP(E2217,'Trimming log'!$F$5:$V$5000,15,FALSE)</f>
        <v>#N/A</v>
      </c>
      <c r="T2217" s="65" t="e">
        <f t="shared" si="448"/>
        <v>#N/A</v>
      </c>
      <c r="U2217" s="491" t="str">
        <f t="shared" si="449"/>
        <v/>
      </c>
      <c r="V2217" s="74">
        <f t="shared" si="452"/>
        <v>0</v>
      </c>
      <c r="W2217" s="134">
        <f t="shared" si="453"/>
        <v>0</v>
      </c>
      <c r="X2217" s="134" t="e">
        <f>VLOOKUP(E2217,'Trimming log'!$F$5:$Y$5000,19,FALSE)</f>
        <v>#N/A</v>
      </c>
      <c r="Y2217" s="134" t="e">
        <f>VLOOKUP(E2217,'Trimming log'!$F$5:$Y$5000,20,FALSE)</f>
        <v>#N/A</v>
      </c>
      <c r="Z2217" s="135" t="e">
        <f t="shared" si="454"/>
        <v>#N/A</v>
      </c>
      <c r="AA2217" s="135" t="e">
        <f t="shared" si="455"/>
        <v>#N/A</v>
      </c>
      <c r="AB2217" s="136" t="e">
        <f t="shared" si="456"/>
        <v>#N/A</v>
      </c>
      <c r="AC2217" s="136" t="e">
        <f t="shared" si="457"/>
        <v>#N/A</v>
      </c>
      <c r="AD2217" s="136" t="e">
        <f t="shared" si="458"/>
        <v>#N/A</v>
      </c>
      <c r="AE2217" s="136" t="e">
        <f t="shared" si="459"/>
        <v>#N/A</v>
      </c>
    </row>
    <row r="2218" spans="1:31">
      <c r="A2218" s="67" t="str">
        <f t="shared" si="447"/>
        <v/>
      </c>
      <c r="B2218" s="65">
        <f t="shared" si="450"/>
        <v>2195</v>
      </c>
      <c r="C2218" s="68" t="str">
        <f t="shared" si="451"/>
        <v/>
      </c>
      <c r="D2218" s="69"/>
      <c r="E2218" s="56"/>
      <c r="F2218" s="65" t="e">
        <f>VLOOKUP(E2218,'Trimming log'!$F$5:$V$5000,2,FALSE)</f>
        <v>#N/A</v>
      </c>
      <c r="G2218" s="65" t="e">
        <f>VLOOKUP(E2218,'Trimming log'!$F$5:$V$5000,3,FALSE)</f>
        <v>#N/A</v>
      </c>
      <c r="H2218" s="508" t="e">
        <f>VLOOKUP(E2218,'Trimming log'!$F$5:$V$5000,4,FALSE)</f>
        <v>#N/A</v>
      </c>
      <c r="I2218" s="65" t="e">
        <f>VLOOKUP(E2218,'Trimming log'!$F$5:$V$5000,5,FALSE)</f>
        <v>#N/A</v>
      </c>
      <c r="J2218" s="65" t="e">
        <f>VLOOKUP(E2218,'Trimming log'!$F$5:$V$5000,6,FALSE)</f>
        <v>#N/A</v>
      </c>
      <c r="K2218" s="65" t="e">
        <f>VLOOKUP(E2218,'Trimming log'!$F$5:$V$5000,7,FALSE)</f>
        <v>#N/A</v>
      </c>
      <c r="L2218" s="65" t="e">
        <f>VLOOKUP(E2218,'Trimming log'!$F$5:$V$5000,8,FALSE)</f>
        <v>#N/A</v>
      </c>
      <c r="M2218" s="65" t="e">
        <f>VLOOKUP(E2218,'Trimming log'!$F$5:$V$5000,9,FALSE)</f>
        <v>#N/A</v>
      </c>
      <c r="N2218" s="507" t="e">
        <f>VLOOKUP(E2218,'Trimming log'!$F$5:$V$5000,10,FALSE)</f>
        <v>#N/A</v>
      </c>
      <c r="O2218" s="65" t="e">
        <f>VLOOKUP(E2218,'Trimming log'!$F$5:$V$5000,11,FALSE)</f>
        <v>#N/A</v>
      </c>
      <c r="P2218" s="65" t="e">
        <f>VLOOKUP(E2218,'Trimming log'!$F$5:$V$5000,12,FALSE)</f>
        <v>#N/A</v>
      </c>
      <c r="Q2218" s="65" t="e">
        <f>VLOOKUP(E2218,'Trimming log'!$F$5:$V$5000,13,FALSE)</f>
        <v>#N/A</v>
      </c>
      <c r="R2218" s="65" t="e">
        <f>VLOOKUP(E2218,'Trimming log'!$F$5:$V$5000,14,FALSE)</f>
        <v>#N/A</v>
      </c>
      <c r="S2218" s="65" t="e">
        <f>VLOOKUP(E2218,'Trimming log'!$F$5:$V$5000,15,FALSE)</f>
        <v>#N/A</v>
      </c>
      <c r="T2218" s="65" t="e">
        <f t="shared" si="448"/>
        <v>#N/A</v>
      </c>
      <c r="U2218" s="491" t="str">
        <f t="shared" si="449"/>
        <v/>
      </c>
      <c r="V2218" s="74">
        <f t="shared" si="452"/>
        <v>0</v>
      </c>
      <c r="W2218" s="134">
        <f t="shared" si="453"/>
        <v>0</v>
      </c>
      <c r="X2218" s="134" t="e">
        <f>VLOOKUP(E2218,'Trimming log'!$F$5:$Y$5000,19,FALSE)</f>
        <v>#N/A</v>
      </c>
      <c r="Y2218" s="134" t="e">
        <f>VLOOKUP(E2218,'Trimming log'!$F$5:$Y$5000,20,FALSE)</f>
        <v>#N/A</v>
      </c>
      <c r="Z2218" s="135" t="e">
        <f t="shared" si="454"/>
        <v>#N/A</v>
      </c>
      <c r="AA2218" s="135" t="e">
        <f t="shared" si="455"/>
        <v>#N/A</v>
      </c>
      <c r="AB2218" s="136" t="e">
        <f t="shared" si="456"/>
        <v>#N/A</v>
      </c>
      <c r="AC2218" s="136" t="e">
        <f t="shared" si="457"/>
        <v>#N/A</v>
      </c>
      <c r="AD2218" s="136" t="e">
        <f t="shared" si="458"/>
        <v>#N/A</v>
      </c>
      <c r="AE2218" s="136" t="e">
        <f t="shared" si="459"/>
        <v>#N/A</v>
      </c>
    </row>
    <row r="2219" spans="1:31">
      <c r="A2219" s="67" t="str">
        <f t="shared" si="447"/>
        <v/>
      </c>
      <c r="B2219" s="65">
        <f t="shared" si="450"/>
        <v>2196</v>
      </c>
      <c r="C2219" s="68" t="str">
        <f t="shared" si="451"/>
        <v/>
      </c>
      <c r="D2219" s="69"/>
      <c r="E2219" s="56"/>
      <c r="F2219" s="65" t="e">
        <f>VLOOKUP(E2219,'Trimming log'!$F$5:$V$5000,2,FALSE)</f>
        <v>#N/A</v>
      </c>
      <c r="G2219" s="65" t="e">
        <f>VLOOKUP(E2219,'Trimming log'!$F$5:$V$5000,3,FALSE)</f>
        <v>#N/A</v>
      </c>
      <c r="H2219" s="508" t="e">
        <f>VLOOKUP(E2219,'Trimming log'!$F$5:$V$5000,4,FALSE)</f>
        <v>#N/A</v>
      </c>
      <c r="I2219" s="65" t="e">
        <f>VLOOKUP(E2219,'Trimming log'!$F$5:$V$5000,5,FALSE)</f>
        <v>#N/A</v>
      </c>
      <c r="J2219" s="65" t="e">
        <f>VLOOKUP(E2219,'Trimming log'!$F$5:$V$5000,6,FALSE)</f>
        <v>#N/A</v>
      </c>
      <c r="K2219" s="65" t="e">
        <f>VLOOKUP(E2219,'Trimming log'!$F$5:$V$5000,7,FALSE)</f>
        <v>#N/A</v>
      </c>
      <c r="L2219" s="65" t="e">
        <f>VLOOKUP(E2219,'Trimming log'!$F$5:$V$5000,8,FALSE)</f>
        <v>#N/A</v>
      </c>
      <c r="M2219" s="65" t="e">
        <f>VLOOKUP(E2219,'Trimming log'!$F$5:$V$5000,9,FALSE)</f>
        <v>#N/A</v>
      </c>
      <c r="N2219" s="507" t="e">
        <f>VLOOKUP(E2219,'Trimming log'!$F$5:$V$5000,10,FALSE)</f>
        <v>#N/A</v>
      </c>
      <c r="O2219" s="65" t="e">
        <f>VLOOKUP(E2219,'Trimming log'!$F$5:$V$5000,11,FALSE)</f>
        <v>#N/A</v>
      </c>
      <c r="P2219" s="65" t="e">
        <f>VLOOKUP(E2219,'Trimming log'!$F$5:$V$5000,12,FALSE)</f>
        <v>#N/A</v>
      </c>
      <c r="Q2219" s="65" t="e">
        <f>VLOOKUP(E2219,'Trimming log'!$F$5:$V$5000,13,FALSE)</f>
        <v>#N/A</v>
      </c>
      <c r="R2219" s="65" t="e">
        <f>VLOOKUP(E2219,'Trimming log'!$F$5:$V$5000,14,FALSE)</f>
        <v>#N/A</v>
      </c>
      <c r="S2219" s="65" t="e">
        <f>VLOOKUP(E2219,'Trimming log'!$F$5:$V$5000,15,FALSE)</f>
        <v>#N/A</v>
      </c>
      <c r="T2219" s="65" t="e">
        <f t="shared" si="448"/>
        <v>#N/A</v>
      </c>
      <c r="U2219" s="491" t="str">
        <f t="shared" si="449"/>
        <v/>
      </c>
      <c r="V2219" s="74">
        <f t="shared" si="452"/>
        <v>0</v>
      </c>
      <c r="W2219" s="134">
        <f t="shared" si="453"/>
        <v>0</v>
      </c>
      <c r="X2219" s="134" t="e">
        <f>VLOOKUP(E2219,'Trimming log'!$F$5:$Y$5000,19,FALSE)</f>
        <v>#N/A</v>
      </c>
      <c r="Y2219" s="134" t="e">
        <f>VLOOKUP(E2219,'Trimming log'!$F$5:$Y$5000,20,FALSE)</f>
        <v>#N/A</v>
      </c>
      <c r="Z2219" s="135" t="e">
        <f t="shared" si="454"/>
        <v>#N/A</v>
      </c>
      <c r="AA2219" s="135" t="e">
        <f t="shared" si="455"/>
        <v>#N/A</v>
      </c>
      <c r="AB2219" s="136" t="e">
        <f t="shared" si="456"/>
        <v>#N/A</v>
      </c>
      <c r="AC2219" s="136" t="e">
        <f t="shared" si="457"/>
        <v>#N/A</v>
      </c>
      <c r="AD2219" s="136" t="e">
        <f t="shared" si="458"/>
        <v>#N/A</v>
      </c>
      <c r="AE2219" s="136" t="e">
        <f t="shared" si="459"/>
        <v>#N/A</v>
      </c>
    </row>
    <row r="2220" spans="1:31">
      <c r="A2220" s="67" t="str">
        <f t="shared" si="447"/>
        <v/>
      </c>
      <c r="B2220" s="65">
        <f t="shared" si="450"/>
        <v>2197</v>
      </c>
      <c r="C2220" s="68" t="str">
        <f t="shared" si="451"/>
        <v/>
      </c>
      <c r="D2220" s="69"/>
      <c r="E2220" s="56"/>
      <c r="F2220" s="65" t="e">
        <f>VLOOKUP(E2220,'Trimming log'!$F$5:$V$5000,2,FALSE)</f>
        <v>#N/A</v>
      </c>
      <c r="G2220" s="65" t="e">
        <f>VLOOKUP(E2220,'Trimming log'!$F$5:$V$5000,3,FALSE)</f>
        <v>#N/A</v>
      </c>
      <c r="H2220" s="508" t="e">
        <f>VLOOKUP(E2220,'Trimming log'!$F$5:$V$5000,4,FALSE)</f>
        <v>#N/A</v>
      </c>
      <c r="I2220" s="65" t="e">
        <f>VLOOKUP(E2220,'Trimming log'!$F$5:$V$5000,5,FALSE)</f>
        <v>#N/A</v>
      </c>
      <c r="J2220" s="65" t="e">
        <f>VLOOKUP(E2220,'Trimming log'!$F$5:$V$5000,6,FALSE)</f>
        <v>#N/A</v>
      </c>
      <c r="K2220" s="65" t="e">
        <f>VLOOKUP(E2220,'Trimming log'!$F$5:$V$5000,7,FALSE)</f>
        <v>#N/A</v>
      </c>
      <c r="L2220" s="65" t="e">
        <f>VLOOKUP(E2220,'Trimming log'!$F$5:$V$5000,8,FALSE)</f>
        <v>#N/A</v>
      </c>
      <c r="M2220" s="65" t="e">
        <f>VLOOKUP(E2220,'Trimming log'!$F$5:$V$5000,9,FALSE)</f>
        <v>#N/A</v>
      </c>
      <c r="N2220" s="507" t="e">
        <f>VLOOKUP(E2220,'Trimming log'!$F$5:$V$5000,10,FALSE)</f>
        <v>#N/A</v>
      </c>
      <c r="O2220" s="65" t="e">
        <f>VLOOKUP(E2220,'Trimming log'!$F$5:$V$5000,11,FALSE)</f>
        <v>#N/A</v>
      </c>
      <c r="P2220" s="65" t="e">
        <f>VLOOKUP(E2220,'Trimming log'!$F$5:$V$5000,12,FALSE)</f>
        <v>#N/A</v>
      </c>
      <c r="Q2220" s="65" t="e">
        <f>VLOOKUP(E2220,'Trimming log'!$F$5:$V$5000,13,FALSE)</f>
        <v>#N/A</v>
      </c>
      <c r="R2220" s="65" t="e">
        <f>VLOOKUP(E2220,'Trimming log'!$F$5:$V$5000,14,FALSE)</f>
        <v>#N/A</v>
      </c>
      <c r="S2220" s="65" t="e">
        <f>VLOOKUP(E2220,'Trimming log'!$F$5:$V$5000,15,FALSE)</f>
        <v>#N/A</v>
      </c>
      <c r="T2220" s="65" t="e">
        <f t="shared" si="448"/>
        <v>#N/A</v>
      </c>
      <c r="U2220" s="491" t="str">
        <f t="shared" si="449"/>
        <v/>
      </c>
      <c r="V2220" s="74">
        <f t="shared" si="452"/>
        <v>0</v>
      </c>
      <c r="W2220" s="134">
        <f t="shared" si="453"/>
        <v>0</v>
      </c>
      <c r="X2220" s="134" t="e">
        <f>VLOOKUP(E2220,'Trimming log'!$F$5:$Y$5000,19,FALSE)</f>
        <v>#N/A</v>
      </c>
      <c r="Y2220" s="134" t="e">
        <f>VLOOKUP(E2220,'Trimming log'!$F$5:$Y$5000,20,FALSE)</f>
        <v>#N/A</v>
      </c>
      <c r="Z2220" s="135" t="e">
        <f t="shared" si="454"/>
        <v>#N/A</v>
      </c>
      <c r="AA2220" s="135" t="e">
        <f t="shared" si="455"/>
        <v>#N/A</v>
      </c>
      <c r="AB2220" s="136" t="e">
        <f t="shared" si="456"/>
        <v>#N/A</v>
      </c>
      <c r="AC2220" s="136" t="e">
        <f t="shared" si="457"/>
        <v>#N/A</v>
      </c>
      <c r="AD2220" s="136" t="e">
        <f t="shared" si="458"/>
        <v>#N/A</v>
      </c>
      <c r="AE2220" s="136" t="e">
        <f t="shared" si="459"/>
        <v>#N/A</v>
      </c>
    </row>
    <row r="2221" spans="1:31">
      <c r="A2221" s="67" t="str">
        <f t="shared" si="447"/>
        <v/>
      </c>
      <c r="B2221" s="65">
        <f t="shared" si="450"/>
        <v>2198</v>
      </c>
      <c r="C2221" s="68" t="str">
        <f t="shared" si="451"/>
        <v/>
      </c>
      <c r="D2221" s="69"/>
      <c r="E2221" s="56"/>
      <c r="F2221" s="65" t="e">
        <f>VLOOKUP(E2221,'Trimming log'!$F$5:$V$5000,2,FALSE)</f>
        <v>#N/A</v>
      </c>
      <c r="G2221" s="65" t="e">
        <f>VLOOKUP(E2221,'Trimming log'!$F$5:$V$5000,3,FALSE)</f>
        <v>#N/A</v>
      </c>
      <c r="H2221" s="508" t="e">
        <f>VLOOKUP(E2221,'Trimming log'!$F$5:$V$5000,4,FALSE)</f>
        <v>#N/A</v>
      </c>
      <c r="I2221" s="65" t="e">
        <f>VLOOKUP(E2221,'Trimming log'!$F$5:$V$5000,5,FALSE)</f>
        <v>#N/A</v>
      </c>
      <c r="J2221" s="65" t="e">
        <f>VLOOKUP(E2221,'Trimming log'!$F$5:$V$5000,6,FALSE)</f>
        <v>#N/A</v>
      </c>
      <c r="K2221" s="65" t="e">
        <f>VLOOKUP(E2221,'Trimming log'!$F$5:$V$5000,7,FALSE)</f>
        <v>#N/A</v>
      </c>
      <c r="L2221" s="65" t="e">
        <f>VLOOKUP(E2221,'Trimming log'!$F$5:$V$5000,8,FALSE)</f>
        <v>#N/A</v>
      </c>
      <c r="M2221" s="65" t="e">
        <f>VLOOKUP(E2221,'Trimming log'!$F$5:$V$5000,9,FALSE)</f>
        <v>#N/A</v>
      </c>
      <c r="N2221" s="507" t="e">
        <f>VLOOKUP(E2221,'Trimming log'!$F$5:$V$5000,10,FALSE)</f>
        <v>#N/A</v>
      </c>
      <c r="O2221" s="65" t="e">
        <f>VLOOKUP(E2221,'Trimming log'!$F$5:$V$5000,11,FALSE)</f>
        <v>#N/A</v>
      </c>
      <c r="P2221" s="65" t="e">
        <f>VLOOKUP(E2221,'Trimming log'!$F$5:$V$5000,12,FALSE)</f>
        <v>#N/A</v>
      </c>
      <c r="Q2221" s="65" t="e">
        <f>VLOOKUP(E2221,'Trimming log'!$F$5:$V$5000,13,FALSE)</f>
        <v>#N/A</v>
      </c>
      <c r="R2221" s="65" t="e">
        <f>VLOOKUP(E2221,'Trimming log'!$F$5:$V$5000,14,FALSE)</f>
        <v>#N/A</v>
      </c>
      <c r="S2221" s="65" t="e">
        <f>VLOOKUP(E2221,'Trimming log'!$F$5:$V$5000,15,FALSE)</f>
        <v>#N/A</v>
      </c>
      <c r="T2221" s="65" t="e">
        <f t="shared" si="448"/>
        <v>#N/A</v>
      </c>
      <c r="U2221" s="491" t="str">
        <f t="shared" si="449"/>
        <v/>
      </c>
      <c r="V2221" s="74">
        <f t="shared" si="452"/>
        <v>0</v>
      </c>
      <c r="W2221" s="134">
        <f t="shared" si="453"/>
        <v>0</v>
      </c>
      <c r="X2221" s="134" t="e">
        <f>VLOOKUP(E2221,'Trimming log'!$F$5:$Y$5000,19,FALSE)</f>
        <v>#N/A</v>
      </c>
      <c r="Y2221" s="134" t="e">
        <f>VLOOKUP(E2221,'Trimming log'!$F$5:$Y$5000,20,FALSE)</f>
        <v>#N/A</v>
      </c>
      <c r="Z2221" s="135" t="e">
        <f t="shared" si="454"/>
        <v>#N/A</v>
      </c>
      <c r="AA2221" s="135" t="e">
        <f t="shared" si="455"/>
        <v>#N/A</v>
      </c>
      <c r="AB2221" s="136" t="e">
        <f t="shared" si="456"/>
        <v>#N/A</v>
      </c>
      <c r="AC2221" s="136" t="e">
        <f t="shared" si="457"/>
        <v>#N/A</v>
      </c>
      <c r="AD2221" s="136" t="e">
        <f t="shared" si="458"/>
        <v>#N/A</v>
      </c>
      <c r="AE2221" s="136" t="e">
        <f t="shared" si="459"/>
        <v>#N/A</v>
      </c>
    </row>
    <row r="2222" spans="1:31">
      <c r="A2222" s="67" t="str">
        <f t="shared" si="447"/>
        <v/>
      </c>
      <c r="B2222" s="56"/>
      <c r="C2222" s="68" t="str">
        <f t="shared" si="451"/>
        <v/>
      </c>
      <c r="D2222" s="69"/>
      <c r="E2222" s="56"/>
      <c r="F2222" s="65" t="e">
        <f>VLOOKUP(E2222,'Trimming log'!$F$5:$V$5000,2,FALSE)</f>
        <v>#N/A</v>
      </c>
      <c r="G2222" s="65" t="e">
        <f>VLOOKUP(E2222,'Trimming log'!$F$5:$V$5000,3,FALSE)</f>
        <v>#N/A</v>
      </c>
      <c r="H2222" s="508" t="e">
        <f>VLOOKUP(E2222,'Trimming log'!$F$5:$V$5000,4,FALSE)</f>
        <v>#N/A</v>
      </c>
      <c r="I2222" s="65" t="e">
        <f>VLOOKUP(E2222,'Trimming log'!$F$5:$V$5000,5,FALSE)</f>
        <v>#N/A</v>
      </c>
      <c r="J2222" s="65" t="e">
        <f>VLOOKUP(E2222,'Trimming log'!$F$5:$V$5000,6,FALSE)</f>
        <v>#N/A</v>
      </c>
      <c r="K2222" s="65" t="e">
        <f>VLOOKUP(E2222,'Trimming log'!$F$5:$V$5000,7,FALSE)</f>
        <v>#N/A</v>
      </c>
      <c r="L2222" s="65" t="e">
        <f>VLOOKUP(E2222,'Trimming log'!$F$5:$V$5000,8,FALSE)</f>
        <v>#N/A</v>
      </c>
      <c r="M2222" s="65" t="e">
        <f>VLOOKUP(E2222,'Trimming log'!$F$5:$V$5000,9,FALSE)</f>
        <v>#N/A</v>
      </c>
      <c r="N2222" s="507" t="e">
        <f>VLOOKUP(E2222,'Trimming log'!$F$5:$V$5000,10,FALSE)</f>
        <v>#N/A</v>
      </c>
      <c r="O2222" s="65" t="e">
        <f>VLOOKUP(E2222,'Trimming log'!$F$5:$V$5000,11,FALSE)</f>
        <v>#N/A</v>
      </c>
      <c r="P2222" s="65" t="e">
        <f>VLOOKUP(E2222,'Trimming log'!$F$5:$V$5000,12,FALSE)</f>
        <v>#N/A</v>
      </c>
      <c r="Q2222" s="65" t="e">
        <f>VLOOKUP(E2222,'Trimming log'!$F$5:$V$5000,13,FALSE)</f>
        <v>#N/A</v>
      </c>
      <c r="R2222" s="65" t="e">
        <f>VLOOKUP(E2222,'Trimming log'!$F$5:$V$5000,14,FALSE)</f>
        <v>#N/A</v>
      </c>
      <c r="S2222" s="65" t="e">
        <f>VLOOKUP(E2222,'Trimming log'!$F$5:$V$5000,15,FALSE)</f>
        <v>#N/A</v>
      </c>
      <c r="T2222" s="65" t="e">
        <f t="shared" si="448"/>
        <v>#N/A</v>
      </c>
      <c r="U2222" s="491" t="str">
        <f t="shared" si="449"/>
        <v/>
      </c>
      <c r="V2222" s="74">
        <f t="shared" si="452"/>
        <v>0</v>
      </c>
      <c r="W2222" s="134">
        <f t="shared" si="453"/>
        <v>0</v>
      </c>
      <c r="X2222" s="134" t="e">
        <f>VLOOKUP(E2222,'Trimming log'!$F$5:$Y$5000,19,FALSE)</f>
        <v>#N/A</v>
      </c>
      <c r="Y2222" s="134" t="e">
        <f>VLOOKUP(E2222,'Trimming log'!$F$5:$Y$5000,20,FALSE)</f>
        <v>#N/A</v>
      </c>
      <c r="Z2222" s="135" t="e">
        <f t="shared" si="454"/>
        <v>#N/A</v>
      </c>
      <c r="AA2222" s="135" t="e">
        <f t="shared" si="455"/>
        <v>#N/A</v>
      </c>
      <c r="AB2222" s="136" t="e">
        <f t="shared" si="456"/>
        <v>#N/A</v>
      </c>
      <c r="AC2222" s="136" t="e">
        <f t="shared" si="457"/>
        <v>#N/A</v>
      </c>
      <c r="AD2222" s="136" t="e">
        <f t="shared" si="458"/>
        <v>#N/A</v>
      </c>
      <c r="AE2222" s="136" t="e">
        <f t="shared" si="459"/>
        <v>#N/A</v>
      </c>
    </row>
    <row r="2223" spans="1:31">
      <c r="A2223" s="67" t="str">
        <f t="shared" si="447"/>
        <v/>
      </c>
      <c r="B2223" s="56"/>
      <c r="C2223" s="68" t="str">
        <f t="shared" si="451"/>
        <v/>
      </c>
      <c r="D2223" s="69"/>
      <c r="E2223" s="56"/>
      <c r="F2223" s="65" t="e">
        <f>VLOOKUP(E2223,'Trimming log'!$F$5:$V$5000,2,FALSE)</f>
        <v>#N/A</v>
      </c>
      <c r="G2223" s="65" t="e">
        <f>VLOOKUP(E2223,'Trimming log'!$F$5:$V$5000,3,FALSE)</f>
        <v>#N/A</v>
      </c>
      <c r="H2223" s="508" t="e">
        <f>VLOOKUP(E2223,'Trimming log'!$F$5:$V$5000,4,FALSE)</f>
        <v>#N/A</v>
      </c>
      <c r="I2223" s="65" t="e">
        <f>VLOOKUP(E2223,'Trimming log'!$F$5:$V$5000,5,FALSE)</f>
        <v>#N/A</v>
      </c>
      <c r="J2223" s="65" t="e">
        <f>VLOOKUP(E2223,'Trimming log'!$F$5:$V$5000,6,FALSE)</f>
        <v>#N/A</v>
      </c>
      <c r="K2223" s="65" t="e">
        <f>VLOOKUP(E2223,'Trimming log'!$F$5:$V$5000,7,FALSE)</f>
        <v>#N/A</v>
      </c>
      <c r="L2223" s="65" t="e">
        <f>VLOOKUP(E2223,'Trimming log'!$F$5:$V$5000,8,FALSE)</f>
        <v>#N/A</v>
      </c>
      <c r="M2223" s="65" t="e">
        <f>VLOOKUP(E2223,'Trimming log'!$F$5:$V$5000,9,FALSE)</f>
        <v>#N/A</v>
      </c>
      <c r="N2223" s="507" t="e">
        <f>VLOOKUP(E2223,'Trimming log'!$F$5:$V$5000,10,FALSE)</f>
        <v>#N/A</v>
      </c>
      <c r="O2223" s="65" t="e">
        <f>VLOOKUP(E2223,'Trimming log'!$F$5:$V$5000,11,FALSE)</f>
        <v>#N/A</v>
      </c>
      <c r="P2223" s="65" t="e">
        <f>VLOOKUP(E2223,'Trimming log'!$F$5:$V$5000,12,FALSE)</f>
        <v>#N/A</v>
      </c>
      <c r="Q2223" s="65" t="e">
        <f>VLOOKUP(E2223,'Trimming log'!$F$5:$V$5000,13,FALSE)</f>
        <v>#N/A</v>
      </c>
      <c r="R2223" s="65" t="e">
        <f>VLOOKUP(E2223,'Trimming log'!$F$5:$V$5000,14,FALSE)</f>
        <v>#N/A</v>
      </c>
      <c r="S2223" s="65" t="e">
        <f>VLOOKUP(E2223,'Trimming log'!$F$5:$V$5000,15,FALSE)</f>
        <v>#N/A</v>
      </c>
      <c r="T2223" s="65" t="e">
        <f t="shared" si="448"/>
        <v>#N/A</v>
      </c>
      <c r="U2223" s="491" t="str">
        <f t="shared" si="449"/>
        <v/>
      </c>
      <c r="V2223" s="74">
        <f t="shared" si="452"/>
        <v>0</v>
      </c>
      <c r="W2223" s="134">
        <f t="shared" si="453"/>
        <v>0</v>
      </c>
      <c r="X2223" s="134" t="e">
        <f>VLOOKUP(E2223,'Trimming log'!$F$5:$Y$5000,19,FALSE)</f>
        <v>#N/A</v>
      </c>
      <c r="Y2223" s="134" t="e">
        <f>VLOOKUP(E2223,'Trimming log'!$F$5:$Y$5000,20,FALSE)</f>
        <v>#N/A</v>
      </c>
      <c r="Z2223" s="135" t="e">
        <f t="shared" si="454"/>
        <v>#N/A</v>
      </c>
      <c r="AA2223" s="135" t="e">
        <f t="shared" si="455"/>
        <v>#N/A</v>
      </c>
      <c r="AB2223" s="136" t="e">
        <f t="shared" si="456"/>
        <v>#N/A</v>
      </c>
      <c r="AC2223" s="136" t="e">
        <f t="shared" si="457"/>
        <v>#N/A</v>
      </c>
      <c r="AD2223" s="136" t="e">
        <f t="shared" si="458"/>
        <v>#N/A</v>
      </c>
      <c r="AE2223" s="136" t="e">
        <f t="shared" si="459"/>
        <v>#N/A</v>
      </c>
    </row>
    <row r="2224" spans="1:31">
      <c r="A2224" s="67" t="str">
        <f t="shared" si="447"/>
        <v/>
      </c>
      <c r="B2224" s="56"/>
      <c r="C2224" s="68" t="str">
        <f t="shared" si="451"/>
        <v/>
      </c>
      <c r="D2224" s="69"/>
      <c r="E2224" s="56"/>
      <c r="F2224" s="65" t="e">
        <f>VLOOKUP(E2224,'Trimming log'!$F$5:$V$5000,2,FALSE)</f>
        <v>#N/A</v>
      </c>
      <c r="G2224" s="65" t="e">
        <f>VLOOKUP(E2224,'Trimming log'!$F$5:$V$5000,3,FALSE)</f>
        <v>#N/A</v>
      </c>
      <c r="H2224" s="508" t="e">
        <f>VLOOKUP(E2224,'Trimming log'!$F$5:$V$5000,4,FALSE)</f>
        <v>#N/A</v>
      </c>
      <c r="I2224" s="65" t="e">
        <f>VLOOKUP(E2224,'Trimming log'!$F$5:$V$5000,5,FALSE)</f>
        <v>#N/A</v>
      </c>
      <c r="J2224" s="65" t="e">
        <f>VLOOKUP(E2224,'Trimming log'!$F$5:$V$5000,6,FALSE)</f>
        <v>#N/A</v>
      </c>
      <c r="K2224" s="65" t="e">
        <f>VLOOKUP(E2224,'Trimming log'!$F$5:$V$5000,7,FALSE)</f>
        <v>#N/A</v>
      </c>
      <c r="L2224" s="65" t="e">
        <f>VLOOKUP(E2224,'Trimming log'!$F$5:$V$5000,8,FALSE)</f>
        <v>#N/A</v>
      </c>
      <c r="M2224" s="65" t="e">
        <f>VLOOKUP(E2224,'Trimming log'!$F$5:$V$5000,9,FALSE)</f>
        <v>#N/A</v>
      </c>
      <c r="N2224" s="507" t="e">
        <f>VLOOKUP(E2224,'Trimming log'!$F$5:$V$5000,10,FALSE)</f>
        <v>#N/A</v>
      </c>
      <c r="O2224" s="65" t="e">
        <f>VLOOKUP(E2224,'Trimming log'!$F$5:$V$5000,11,FALSE)</f>
        <v>#N/A</v>
      </c>
      <c r="P2224" s="65" t="e">
        <f>VLOOKUP(E2224,'Trimming log'!$F$5:$V$5000,12,FALSE)</f>
        <v>#N/A</v>
      </c>
      <c r="Q2224" s="65" t="e">
        <f>VLOOKUP(E2224,'Trimming log'!$F$5:$V$5000,13,FALSE)</f>
        <v>#N/A</v>
      </c>
      <c r="R2224" s="65" t="e">
        <f>VLOOKUP(E2224,'Trimming log'!$F$5:$V$5000,14,FALSE)</f>
        <v>#N/A</v>
      </c>
      <c r="S2224" s="65" t="e">
        <f>VLOOKUP(E2224,'Trimming log'!$F$5:$V$5000,15,FALSE)</f>
        <v>#N/A</v>
      </c>
      <c r="T2224" s="65" t="e">
        <f t="shared" si="448"/>
        <v>#N/A</v>
      </c>
      <c r="U2224" s="491" t="str">
        <f t="shared" si="449"/>
        <v/>
      </c>
      <c r="V2224" s="74">
        <f t="shared" si="452"/>
        <v>0</v>
      </c>
      <c r="W2224" s="134">
        <f t="shared" si="453"/>
        <v>0</v>
      </c>
      <c r="X2224" s="134" t="e">
        <f>VLOOKUP(E2224,'Trimming log'!$F$5:$Y$5000,19,FALSE)</f>
        <v>#N/A</v>
      </c>
      <c r="Y2224" s="134" t="e">
        <f>VLOOKUP(E2224,'Trimming log'!$F$5:$Y$5000,20,FALSE)</f>
        <v>#N/A</v>
      </c>
      <c r="Z2224" s="135" t="e">
        <f t="shared" si="454"/>
        <v>#N/A</v>
      </c>
      <c r="AA2224" s="135" t="e">
        <f t="shared" si="455"/>
        <v>#N/A</v>
      </c>
      <c r="AB2224" s="136" t="e">
        <f t="shared" si="456"/>
        <v>#N/A</v>
      </c>
      <c r="AC2224" s="136" t="e">
        <f t="shared" si="457"/>
        <v>#N/A</v>
      </c>
      <c r="AD2224" s="136" t="e">
        <f t="shared" si="458"/>
        <v>#N/A</v>
      </c>
      <c r="AE2224" s="136" t="e">
        <f t="shared" si="459"/>
        <v>#N/A</v>
      </c>
    </row>
    <row r="2225" spans="1:31">
      <c r="A2225" s="67" t="str">
        <f t="shared" si="447"/>
        <v/>
      </c>
      <c r="B2225" s="56"/>
      <c r="C2225" s="68" t="str">
        <f t="shared" si="451"/>
        <v/>
      </c>
      <c r="D2225" s="69"/>
      <c r="E2225" s="56"/>
      <c r="F2225" s="65" t="e">
        <f>VLOOKUP(E2225,'Trimming log'!$F$5:$V$5000,2,FALSE)</f>
        <v>#N/A</v>
      </c>
      <c r="G2225" s="65" t="e">
        <f>VLOOKUP(E2225,'Trimming log'!$F$5:$V$5000,3,FALSE)</f>
        <v>#N/A</v>
      </c>
      <c r="H2225" s="508" t="e">
        <f>VLOOKUP(E2225,'Trimming log'!$F$5:$V$5000,4,FALSE)</f>
        <v>#N/A</v>
      </c>
      <c r="I2225" s="65" t="e">
        <f>VLOOKUP(E2225,'Trimming log'!$F$5:$V$5000,5,FALSE)</f>
        <v>#N/A</v>
      </c>
      <c r="J2225" s="65" t="e">
        <f>VLOOKUP(E2225,'Trimming log'!$F$5:$V$5000,6,FALSE)</f>
        <v>#N/A</v>
      </c>
      <c r="K2225" s="65" t="e">
        <f>VLOOKUP(E2225,'Trimming log'!$F$5:$V$5000,7,FALSE)</f>
        <v>#N/A</v>
      </c>
      <c r="L2225" s="65" t="e">
        <f>VLOOKUP(E2225,'Trimming log'!$F$5:$V$5000,8,FALSE)</f>
        <v>#N/A</v>
      </c>
      <c r="M2225" s="65" t="e">
        <f>VLOOKUP(E2225,'Trimming log'!$F$5:$V$5000,9,FALSE)</f>
        <v>#N/A</v>
      </c>
      <c r="N2225" s="507" t="e">
        <f>VLOOKUP(E2225,'Trimming log'!$F$5:$V$5000,10,FALSE)</f>
        <v>#N/A</v>
      </c>
      <c r="O2225" s="65" t="e">
        <f>VLOOKUP(E2225,'Trimming log'!$F$5:$V$5000,11,FALSE)</f>
        <v>#N/A</v>
      </c>
      <c r="P2225" s="65" t="e">
        <f>VLOOKUP(E2225,'Trimming log'!$F$5:$V$5000,12,FALSE)</f>
        <v>#N/A</v>
      </c>
      <c r="Q2225" s="65" t="e">
        <f>VLOOKUP(E2225,'Trimming log'!$F$5:$V$5000,13,FALSE)</f>
        <v>#N/A</v>
      </c>
      <c r="R2225" s="65" t="e">
        <f>VLOOKUP(E2225,'Trimming log'!$F$5:$V$5000,14,FALSE)</f>
        <v>#N/A</v>
      </c>
      <c r="S2225" s="65" t="e">
        <f>VLOOKUP(E2225,'Trimming log'!$F$5:$V$5000,15,FALSE)</f>
        <v>#N/A</v>
      </c>
      <c r="T2225" s="65" t="e">
        <f t="shared" si="448"/>
        <v>#N/A</v>
      </c>
      <c r="U2225" s="491" t="str">
        <f t="shared" si="449"/>
        <v/>
      </c>
      <c r="V2225" s="74">
        <f t="shared" si="452"/>
        <v>0</v>
      </c>
      <c r="W2225" s="134">
        <f t="shared" si="453"/>
        <v>0</v>
      </c>
      <c r="X2225" s="134" t="e">
        <f>VLOOKUP(E2225,'Trimming log'!$F$5:$Y$5000,19,FALSE)</f>
        <v>#N/A</v>
      </c>
      <c r="Y2225" s="134" t="e">
        <f>VLOOKUP(E2225,'Trimming log'!$F$5:$Y$5000,20,FALSE)</f>
        <v>#N/A</v>
      </c>
      <c r="Z2225" s="135" t="e">
        <f t="shared" si="454"/>
        <v>#N/A</v>
      </c>
      <c r="AA2225" s="135" t="e">
        <f t="shared" si="455"/>
        <v>#N/A</v>
      </c>
      <c r="AB2225" s="136" t="e">
        <f t="shared" si="456"/>
        <v>#N/A</v>
      </c>
      <c r="AC2225" s="136" t="e">
        <f t="shared" si="457"/>
        <v>#N/A</v>
      </c>
      <c r="AD2225" s="136" t="e">
        <f t="shared" si="458"/>
        <v>#N/A</v>
      </c>
      <c r="AE2225" s="136" t="e">
        <f t="shared" si="459"/>
        <v>#N/A</v>
      </c>
    </row>
    <row r="2226" spans="1:31">
      <c r="A2226" s="67" t="str">
        <f t="shared" si="447"/>
        <v/>
      </c>
      <c r="B2226" s="56"/>
      <c r="C2226" s="68" t="str">
        <f t="shared" si="451"/>
        <v/>
      </c>
      <c r="D2226" s="69"/>
      <c r="E2226" s="56"/>
      <c r="F2226" s="65" t="e">
        <f>VLOOKUP(E2226,'Trimming log'!$F$5:$V$5000,2,FALSE)</f>
        <v>#N/A</v>
      </c>
      <c r="G2226" s="65" t="e">
        <f>VLOOKUP(E2226,'Trimming log'!$F$5:$V$5000,3,FALSE)</f>
        <v>#N/A</v>
      </c>
      <c r="H2226" s="508" t="e">
        <f>VLOOKUP(E2226,'Trimming log'!$F$5:$V$5000,4,FALSE)</f>
        <v>#N/A</v>
      </c>
      <c r="I2226" s="65" t="e">
        <f>VLOOKUP(E2226,'Trimming log'!$F$5:$V$5000,5,FALSE)</f>
        <v>#N/A</v>
      </c>
      <c r="J2226" s="65" t="e">
        <f>VLOOKUP(E2226,'Trimming log'!$F$5:$V$5000,6,FALSE)</f>
        <v>#N/A</v>
      </c>
      <c r="K2226" s="65" t="e">
        <f>VLOOKUP(E2226,'Trimming log'!$F$5:$V$5000,7,FALSE)</f>
        <v>#N/A</v>
      </c>
      <c r="L2226" s="65" t="e">
        <f>VLOOKUP(E2226,'Trimming log'!$F$5:$V$5000,8,FALSE)</f>
        <v>#N/A</v>
      </c>
      <c r="M2226" s="65" t="e">
        <f>VLOOKUP(E2226,'Trimming log'!$F$5:$V$5000,9,FALSE)</f>
        <v>#N/A</v>
      </c>
      <c r="N2226" s="507" t="e">
        <f>VLOOKUP(E2226,'Trimming log'!$F$5:$V$5000,10,FALSE)</f>
        <v>#N/A</v>
      </c>
      <c r="O2226" s="65" t="e">
        <f>VLOOKUP(E2226,'Trimming log'!$F$5:$V$5000,11,FALSE)</f>
        <v>#N/A</v>
      </c>
      <c r="P2226" s="65" t="e">
        <f>VLOOKUP(E2226,'Trimming log'!$F$5:$V$5000,12,FALSE)</f>
        <v>#N/A</v>
      </c>
      <c r="Q2226" s="65" t="e">
        <f>VLOOKUP(E2226,'Trimming log'!$F$5:$V$5000,13,FALSE)</f>
        <v>#N/A</v>
      </c>
      <c r="R2226" s="65" t="e">
        <f>VLOOKUP(E2226,'Trimming log'!$F$5:$V$5000,14,FALSE)</f>
        <v>#N/A</v>
      </c>
      <c r="S2226" s="65" t="e">
        <f>VLOOKUP(E2226,'Trimming log'!$F$5:$V$5000,15,FALSE)</f>
        <v>#N/A</v>
      </c>
      <c r="T2226" s="65" t="e">
        <f t="shared" si="448"/>
        <v>#N/A</v>
      </c>
      <c r="U2226" s="491" t="str">
        <f t="shared" si="449"/>
        <v/>
      </c>
      <c r="V2226" s="74">
        <f t="shared" si="452"/>
        <v>0</v>
      </c>
      <c r="W2226" s="134">
        <f t="shared" si="453"/>
        <v>0</v>
      </c>
      <c r="X2226" s="134" t="e">
        <f>VLOOKUP(E2226,'Trimming log'!$F$5:$Y$5000,19,FALSE)</f>
        <v>#N/A</v>
      </c>
      <c r="Y2226" s="134" t="e">
        <f>VLOOKUP(E2226,'Trimming log'!$F$5:$Y$5000,20,FALSE)</f>
        <v>#N/A</v>
      </c>
      <c r="Z2226" s="135" t="e">
        <f t="shared" si="454"/>
        <v>#N/A</v>
      </c>
      <c r="AA2226" s="135" t="e">
        <f t="shared" si="455"/>
        <v>#N/A</v>
      </c>
      <c r="AB2226" s="136" t="e">
        <f t="shared" si="456"/>
        <v>#N/A</v>
      </c>
      <c r="AC2226" s="136" t="e">
        <f t="shared" si="457"/>
        <v>#N/A</v>
      </c>
      <c r="AD2226" s="136" t="e">
        <f t="shared" si="458"/>
        <v>#N/A</v>
      </c>
      <c r="AE2226" s="136" t="e">
        <f t="shared" si="459"/>
        <v>#N/A</v>
      </c>
    </row>
    <row r="2227" spans="1:31">
      <c r="A2227" s="67" t="str">
        <f t="shared" si="447"/>
        <v/>
      </c>
      <c r="B2227" s="56"/>
      <c r="C2227" s="68" t="str">
        <f t="shared" si="451"/>
        <v/>
      </c>
      <c r="D2227" s="69"/>
      <c r="E2227" s="56"/>
      <c r="F2227" s="65" t="e">
        <f>VLOOKUP(E2227,'Trimming log'!$F$5:$V$5000,2,FALSE)</f>
        <v>#N/A</v>
      </c>
      <c r="G2227" s="65" t="e">
        <f>VLOOKUP(E2227,'Trimming log'!$F$5:$V$5000,3,FALSE)</f>
        <v>#N/A</v>
      </c>
      <c r="H2227" s="508" t="e">
        <f>VLOOKUP(E2227,'Trimming log'!$F$5:$V$5000,4,FALSE)</f>
        <v>#N/A</v>
      </c>
      <c r="I2227" s="65" t="e">
        <f>VLOOKUP(E2227,'Trimming log'!$F$5:$V$5000,5,FALSE)</f>
        <v>#N/A</v>
      </c>
      <c r="J2227" s="65" t="e">
        <f>VLOOKUP(E2227,'Trimming log'!$F$5:$V$5000,6,FALSE)</f>
        <v>#N/A</v>
      </c>
      <c r="K2227" s="65" t="e">
        <f>VLOOKUP(E2227,'Trimming log'!$F$5:$V$5000,7,FALSE)</f>
        <v>#N/A</v>
      </c>
      <c r="L2227" s="65" t="e">
        <f>VLOOKUP(E2227,'Trimming log'!$F$5:$V$5000,8,FALSE)</f>
        <v>#N/A</v>
      </c>
      <c r="M2227" s="65" t="e">
        <f>VLOOKUP(E2227,'Trimming log'!$F$5:$V$5000,9,FALSE)</f>
        <v>#N/A</v>
      </c>
      <c r="N2227" s="507" t="e">
        <f>VLOOKUP(E2227,'Trimming log'!$F$5:$V$5000,10,FALSE)</f>
        <v>#N/A</v>
      </c>
      <c r="O2227" s="65" t="e">
        <f>VLOOKUP(E2227,'Trimming log'!$F$5:$V$5000,11,FALSE)</f>
        <v>#N/A</v>
      </c>
      <c r="P2227" s="65" t="e">
        <f>VLOOKUP(E2227,'Trimming log'!$F$5:$V$5000,12,FALSE)</f>
        <v>#N/A</v>
      </c>
      <c r="Q2227" s="65" t="e">
        <f>VLOOKUP(E2227,'Trimming log'!$F$5:$V$5000,13,FALSE)</f>
        <v>#N/A</v>
      </c>
      <c r="R2227" s="65" t="e">
        <f>VLOOKUP(E2227,'Trimming log'!$F$5:$V$5000,14,FALSE)</f>
        <v>#N/A</v>
      </c>
      <c r="S2227" s="65" t="e">
        <f>VLOOKUP(E2227,'Trimming log'!$F$5:$V$5000,15,FALSE)</f>
        <v>#N/A</v>
      </c>
      <c r="T2227" s="65" t="e">
        <f t="shared" si="448"/>
        <v>#N/A</v>
      </c>
      <c r="U2227" s="491" t="str">
        <f t="shared" si="449"/>
        <v/>
      </c>
      <c r="V2227" s="74">
        <f t="shared" si="452"/>
        <v>0</v>
      </c>
      <c r="W2227" s="134">
        <f t="shared" si="453"/>
        <v>0</v>
      </c>
      <c r="X2227" s="134" t="e">
        <f>VLOOKUP(E2227,'Trimming log'!$F$5:$Y$5000,19,FALSE)</f>
        <v>#N/A</v>
      </c>
      <c r="Y2227" s="134" t="e">
        <f>VLOOKUP(E2227,'Trimming log'!$F$5:$Y$5000,20,FALSE)</f>
        <v>#N/A</v>
      </c>
      <c r="Z2227" s="135" t="e">
        <f t="shared" si="454"/>
        <v>#N/A</v>
      </c>
      <c r="AA2227" s="135" t="e">
        <f t="shared" si="455"/>
        <v>#N/A</v>
      </c>
      <c r="AB2227" s="136" t="e">
        <f t="shared" si="456"/>
        <v>#N/A</v>
      </c>
      <c r="AC2227" s="136" t="e">
        <f t="shared" si="457"/>
        <v>#N/A</v>
      </c>
      <c r="AD2227" s="136" t="e">
        <f t="shared" si="458"/>
        <v>#N/A</v>
      </c>
      <c r="AE2227" s="136" t="e">
        <f t="shared" si="459"/>
        <v>#N/A</v>
      </c>
    </row>
    <row r="2228" spans="1:31">
      <c r="A2228" s="67" t="str">
        <f t="shared" si="447"/>
        <v/>
      </c>
      <c r="B2228" s="56"/>
      <c r="C2228" s="68" t="str">
        <f t="shared" si="451"/>
        <v/>
      </c>
      <c r="D2228" s="69"/>
      <c r="E2228" s="56"/>
      <c r="F2228" s="65" t="e">
        <f>VLOOKUP(E2228,'Trimming log'!$F$5:$V$5000,2,FALSE)</f>
        <v>#N/A</v>
      </c>
      <c r="G2228" s="65" t="e">
        <f>VLOOKUP(E2228,'Trimming log'!$F$5:$V$5000,3,FALSE)</f>
        <v>#N/A</v>
      </c>
      <c r="H2228" s="508" t="e">
        <f>VLOOKUP(E2228,'Trimming log'!$F$5:$V$5000,4,FALSE)</f>
        <v>#N/A</v>
      </c>
      <c r="I2228" s="65" t="e">
        <f>VLOOKUP(E2228,'Trimming log'!$F$5:$V$5000,5,FALSE)</f>
        <v>#N/A</v>
      </c>
      <c r="J2228" s="65" t="e">
        <f>VLOOKUP(E2228,'Trimming log'!$F$5:$V$5000,6,FALSE)</f>
        <v>#N/A</v>
      </c>
      <c r="K2228" s="65" t="e">
        <f>VLOOKUP(E2228,'Trimming log'!$F$5:$V$5000,7,FALSE)</f>
        <v>#N/A</v>
      </c>
      <c r="L2228" s="65" t="e">
        <f>VLOOKUP(E2228,'Trimming log'!$F$5:$V$5000,8,FALSE)</f>
        <v>#N/A</v>
      </c>
      <c r="M2228" s="65" t="e">
        <f>VLOOKUP(E2228,'Trimming log'!$F$5:$V$5000,9,FALSE)</f>
        <v>#N/A</v>
      </c>
      <c r="N2228" s="507" t="e">
        <f>VLOOKUP(E2228,'Trimming log'!$F$5:$V$5000,10,FALSE)</f>
        <v>#N/A</v>
      </c>
      <c r="O2228" s="65" t="e">
        <f>VLOOKUP(E2228,'Trimming log'!$F$5:$V$5000,11,FALSE)</f>
        <v>#N/A</v>
      </c>
      <c r="P2228" s="65" t="e">
        <f>VLOOKUP(E2228,'Trimming log'!$F$5:$V$5000,12,FALSE)</f>
        <v>#N/A</v>
      </c>
      <c r="Q2228" s="65" t="e">
        <f>VLOOKUP(E2228,'Trimming log'!$F$5:$V$5000,13,FALSE)</f>
        <v>#N/A</v>
      </c>
      <c r="R2228" s="65" t="e">
        <f>VLOOKUP(E2228,'Trimming log'!$F$5:$V$5000,14,FALSE)</f>
        <v>#N/A</v>
      </c>
      <c r="S2228" s="65" t="e">
        <f>VLOOKUP(E2228,'Trimming log'!$F$5:$V$5000,15,FALSE)</f>
        <v>#N/A</v>
      </c>
      <c r="T2228" s="65" t="e">
        <f t="shared" si="448"/>
        <v>#N/A</v>
      </c>
      <c r="U2228" s="491" t="str">
        <f t="shared" si="449"/>
        <v/>
      </c>
      <c r="V2228" s="74">
        <f t="shared" si="452"/>
        <v>0</v>
      </c>
      <c r="W2228" s="134">
        <f t="shared" si="453"/>
        <v>0</v>
      </c>
      <c r="X2228" s="134" t="e">
        <f>VLOOKUP(E2228,'Trimming log'!$F$5:$Y$5000,19,FALSE)</f>
        <v>#N/A</v>
      </c>
      <c r="Y2228" s="134" t="e">
        <f>VLOOKUP(E2228,'Trimming log'!$F$5:$Y$5000,20,FALSE)</f>
        <v>#N/A</v>
      </c>
      <c r="Z2228" s="135" t="e">
        <f t="shared" si="454"/>
        <v>#N/A</v>
      </c>
      <c r="AA2228" s="135" t="e">
        <f t="shared" si="455"/>
        <v>#N/A</v>
      </c>
      <c r="AB2228" s="136" t="e">
        <f t="shared" si="456"/>
        <v>#N/A</v>
      </c>
      <c r="AC2228" s="136" t="e">
        <f t="shared" si="457"/>
        <v>#N/A</v>
      </c>
      <c r="AD2228" s="136" t="e">
        <f t="shared" si="458"/>
        <v>#N/A</v>
      </c>
      <c r="AE2228" s="136" t="e">
        <f t="shared" si="459"/>
        <v>#N/A</v>
      </c>
    </row>
    <row r="2229" spans="1:31">
      <c r="A2229" s="67" t="str">
        <f t="shared" si="447"/>
        <v/>
      </c>
      <c r="B2229" s="56"/>
      <c r="C2229" s="68" t="str">
        <f t="shared" si="451"/>
        <v/>
      </c>
      <c r="D2229" s="69"/>
      <c r="E2229" s="56"/>
      <c r="F2229" s="65" t="e">
        <f>VLOOKUP(E2229,'Trimming log'!$F$5:$V$5000,2,FALSE)</f>
        <v>#N/A</v>
      </c>
      <c r="G2229" s="65" t="e">
        <f>VLOOKUP(E2229,'Trimming log'!$F$5:$V$5000,3,FALSE)</f>
        <v>#N/A</v>
      </c>
      <c r="H2229" s="508" t="e">
        <f>VLOOKUP(E2229,'Trimming log'!$F$5:$V$5000,4,FALSE)</f>
        <v>#N/A</v>
      </c>
      <c r="I2229" s="65" t="e">
        <f>VLOOKUP(E2229,'Trimming log'!$F$5:$V$5000,5,FALSE)</f>
        <v>#N/A</v>
      </c>
      <c r="J2229" s="65" t="e">
        <f>VLOOKUP(E2229,'Trimming log'!$F$5:$V$5000,6,FALSE)</f>
        <v>#N/A</v>
      </c>
      <c r="K2229" s="65" t="e">
        <f>VLOOKUP(E2229,'Trimming log'!$F$5:$V$5000,7,FALSE)</f>
        <v>#N/A</v>
      </c>
      <c r="L2229" s="65" t="e">
        <f>VLOOKUP(E2229,'Trimming log'!$F$5:$V$5000,8,FALSE)</f>
        <v>#N/A</v>
      </c>
      <c r="M2229" s="65" t="e">
        <f>VLOOKUP(E2229,'Trimming log'!$F$5:$V$5000,9,FALSE)</f>
        <v>#N/A</v>
      </c>
      <c r="N2229" s="507" t="e">
        <f>VLOOKUP(E2229,'Trimming log'!$F$5:$V$5000,10,FALSE)</f>
        <v>#N/A</v>
      </c>
      <c r="O2229" s="65" t="e">
        <f>VLOOKUP(E2229,'Trimming log'!$F$5:$V$5000,11,FALSE)</f>
        <v>#N/A</v>
      </c>
      <c r="P2229" s="65" t="e">
        <f>VLOOKUP(E2229,'Trimming log'!$F$5:$V$5000,12,FALSE)</f>
        <v>#N/A</v>
      </c>
      <c r="Q2229" s="65" t="e">
        <f>VLOOKUP(E2229,'Trimming log'!$F$5:$V$5000,13,FALSE)</f>
        <v>#N/A</v>
      </c>
      <c r="R2229" s="65" t="e">
        <f>VLOOKUP(E2229,'Trimming log'!$F$5:$V$5000,14,FALSE)</f>
        <v>#N/A</v>
      </c>
      <c r="S2229" s="65" t="e">
        <f>VLOOKUP(E2229,'Trimming log'!$F$5:$V$5000,15,FALSE)</f>
        <v>#N/A</v>
      </c>
      <c r="T2229" s="65" t="e">
        <f t="shared" si="448"/>
        <v>#N/A</v>
      </c>
      <c r="U2229" s="491" t="str">
        <f t="shared" si="449"/>
        <v/>
      </c>
      <c r="V2229" s="74">
        <f t="shared" si="452"/>
        <v>0</v>
      </c>
      <c r="W2229" s="134">
        <f t="shared" si="453"/>
        <v>0</v>
      </c>
      <c r="X2229" s="134" t="e">
        <f>VLOOKUP(E2229,'Trimming log'!$F$5:$Y$5000,19,FALSE)</f>
        <v>#N/A</v>
      </c>
      <c r="Y2229" s="134" t="e">
        <f>VLOOKUP(E2229,'Trimming log'!$F$5:$Y$5000,20,FALSE)</f>
        <v>#N/A</v>
      </c>
      <c r="Z2229" s="135" t="e">
        <f t="shared" si="454"/>
        <v>#N/A</v>
      </c>
      <c r="AA2229" s="135" t="e">
        <f t="shared" si="455"/>
        <v>#N/A</v>
      </c>
      <c r="AB2229" s="136" t="e">
        <f t="shared" si="456"/>
        <v>#N/A</v>
      </c>
      <c r="AC2229" s="136" t="e">
        <f t="shared" si="457"/>
        <v>#N/A</v>
      </c>
      <c r="AD2229" s="136" t="e">
        <f t="shared" si="458"/>
        <v>#N/A</v>
      </c>
      <c r="AE2229" s="136" t="e">
        <f t="shared" si="459"/>
        <v>#N/A</v>
      </c>
    </row>
    <row r="2230" spans="1:31">
      <c r="A2230" s="67" t="str">
        <f t="shared" si="447"/>
        <v/>
      </c>
      <c r="B2230" s="56"/>
      <c r="C2230" s="68" t="str">
        <f t="shared" si="451"/>
        <v/>
      </c>
      <c r="D2230" s="69"/>
      <c r="E2230" s="56"/>
      <c r="F2230" s="65" t="e">
        <f>VLOOKUP(E2230,'Trimming log'!$F$5:$V$5000,2,FALSE)</f>
        <v>#N/A</v>
      </c>
      <c r="G2230" s="65" t="e">
        <f>VLOOKUP(E2230,'Trimming log'!$F$5:$V$5000,3,FALSE)</f>
        <v>#N/A</v>
      </c>
      <c r="H2230" s="508" t="e">
        <f>VLOOKUP(E2230,'Trimming log'!$F$5:$V$5000,4,FALSE)</f>
        <v>#N/A</v>
      </c>
      <c r="I2230" s="65" t="e">
        <f>VLOOKUP(E2230,'Trimming log'!$F$5:$V$5000,5,FALSE)</f>
        <v>#N/A</v>
      </c>
      <c r="J2230" s="65" t="e">
        <f>VLOOKUP(E2230,'Trimming log'!$F$5:$V$5000,6,FALSE)</f>
        <v>#N/A</v>
      </c>
      <c r="K2230" s="65" t="e">
        <f>VLOOKUP(E2230,'Trimming log'!$F$5:$V$5000,7,FALSE)</f>
        <v>#N/A</v>
      </c>
      <c r="L2230" s="65" t="e">
        <f>VLOOKUP(E2230,'Trimming log'!$F$5:$V$5000,8,FALSE)</f>
        <v>#N/A</v>
      </c>
      <c r="M2230" s="65" t="e">
        <f>VLOOKUP(E2230,'Trimming log'!$F$5:$V$5000,9,FALSE)</f>
        <v>#N/A</v>
      </c>
      <c r="N2230" s="507" t="e">
        <f>VLOOKUP(E2230,'Trimming log'!$F$5:$V$5000,10,FALSE)</f>
        <v>#N/A</v>
      </c>
      <c r="O2230" s="65" t="e">
        <f>VLOOKUP(E2230,'Trimming log'!$F$5:$V$5000,11,FALSE)</f>
        <v>#N/A</v>
      </c>
      <c r="P2230" s="65" t="e">
        <f>VLOOKUP(E2230,'Trimming log'!$F$5:$V$5000,12,FALSE)</f>
        <v>#N/A</v>
      </c>
      <c r="Q2230" s="65" t="e">
        <f>VLOOKUP(E2230,'Trimming log'!$F$5:$V$5000,13,FALSE)</f>
        <v>#N/A</v>
      </c>
      <c r="R2230" s="65" t="e">
        <f>VLOOKUP(E2230,'Trimming log'!$F$5:$V$5000,14,FALSE)</f>
        <v>#N/A</v>
      </c>
      <c r="S2230" s="65" t="e">
        <f>VLOOKUP(E2230,'Trimming log'!$F$5:$V$5000,15,FALSE)</f>
        <v>#N/A</v>
      </c>
      <c r="T2230" s="65" t="e">
        <f t="shared" si="448"/>
        <v>#N/A</v>
      </c>
      <c r="U2230" s="491" t="str">
        <f t="shared" si="449"/>
        <v/>
      </c>
      <c r="V2230" s="74">
        <f t="shared" si="452"/>
        <v>0</v>
      </c>
      <c r="W2230" s="134">
        <f t="shared" si="453"/>
        <v>0</v>
      </c>
      <c r="X2230" s="134" t="e">
        <f>VLOOKUP(E2230,'Trimming log'!$F$5:$Y$5000,19,FALSE)</f>
        <v>#N/A</v>
      </c>
      <c r="Y2230" s="134" t="e">
        <f>VLOOKUP(E2230,'Trimming log'!$F$5:$Y$5000,20,FALSE)</f>
        <v>#N/A</v>
      </c>
      <c r="Z2230" s="135" t="e">
        <f t="shared" si="454"/>
        <v>#N/A</v>
      </c>
      <c r="AA2230" s="135" t="e">
        <f t="shared" si="455"/>
        <v>#N/A</v>
      </c>
      <c r="AB2230" s="136" t="e">
        <f t="shared" si="456"/>
        <v>#N/A</v>
      </c>
      <c r="AC2230" s="136" t="e">
        <f t="shared" si="457"/>
        <v>#N/A</v>
      </c>
      <c r="AD2230" s="136" t="e">
        <f t="shared" si="458"/>
        <v>#N/A</v>
      </c>
      <c r="AE2230" s="136" t="e">
        <f t="shared" si="459"/>
        <v>#N/A</v>
      </c>
    </row>
    <row r="2231" spans="1:31">
      <c r="A2231" s="67" t="str">
        <f t="shared" si="447"/>
        <v/>
      </c>
      <c r="B2231" s="56"/>
      <c r="C2231" s="68" t="str">
        <f t="shared" si="451"/>
        <v/>
      </c>
      <c r="D2231" s="69"/>
      <c r="E2231" s="56"/>
      <c r="F2231" s="65" t="e">
        <f>VLOOKUP(E2231,'Trimming log'!$F$5:$V$5000,2,FALSE)</f>
        <v>#N/A</v>
      </c>
      <c r="G2231" s="65" t="e">
        <f>VLOOKUP(E2231,'Trimming log'!$F$5:$V$5000,3,FALSE)</f>
        <v>#N/A</v>
      </c>
      <c r="H2231" s="508" t="e">
        <f>VLOOKUP(E2231,'Trimming log'!$F$5:$V$5000,4,FALSE)</f>
        <v>#N/A</v>
      </c>
      <c r="I2231" s="65" t="e">
        <f>VLOOKUP(E2231,'Trimming log'!$F$5:$V$5000,5,FALSE)</f>
        <v>#N/A</v>
      </c>
      <c r="J2231" s="65" t="e">
        <f>VLOOKUP(E2231,'Trimming log'!$F$5:$V$5000,6,FALSE)</f>
        <v>#N/A</v>
      </c>
      <c r="K2231" s="65" t="e">
        <f>VLOOKUP(E2231,'Trimming log'!$F$5:$V$5000,7,FALSE)</f>
        <v>#N/A</v>
      </c>
      <c r="L2231" s="65" t="e">
        <f>VLOOKUP(E2231,'Trimming log'!$F$5:$V$5000,8,FALSE)</f>
        <v>#N/A</v>
      </c>
      <c r="M2231" s="65" t="e">
        <f>VLOOKUP(E2231,'Trimming log'!$F$5:$V$5000,9,FALSE)</f>
        <v>#N/A</v>
      </c>
      <c r="N2231" s="507" t="e">
        <f>VLOOKUP(E2231,'Trimming log'!$F$5:$V$5000,10,FALSE)</f>
        <v>#N/A</v>
      </c>
      <c r="O2231" s="65" t="e">
        <f>VLOOKUP(E2231,'Trimming log'!$F$5:$V$5000,11,FALSE)</f>
        <v>#N/A</v>
      </c>
      <c r="P2231" s="65" t="e">
        <f>VLOOKUP(E2231,'Trimming log'!$F$5:$V$5000,12,FALSE)</f>
        <v>#N/A</v>
      </c>
      <c r="Q2231" s="65" t="e">
        <f>VLOOKUP(E2231,'Trimming log'!$F$5:$V$5000,13,FALSE)</f>
        <v>#N/A</v>
      </c>
      <c r="R2231" s="65" t="e">
        <f>VLOOKUP(E2231,'Trimming log'!$F$5:$V$5000,14,FALSE)</f>
        <v>#N/A</v>
      </c>
      <c r="S2231" s="65" t="e">
        <f>VLOOKUP(E2231,'Trimming log'!$F$5:$V$5000,15,FALSE)</f>
        <v>#N/A</v>
      </c>
      <c r="T2231" s="65" t="e">
        <f t="shared" si="448"/>
        <v>#N/A</v>
      </c>
      <c r="U2231" s="491" t="str">
        <f t="shared" si="449"/>
        <v/>
      </c>
      <c r="V2231" s="74">
        <f t="shared" si="452"/>
        <v>0</v>
      </c>
      <c r="W2231" s="134">
        <f t="shared" si="453"/>
        <v>0</v>
      </c>
      <c r="X2231" s="134" t="e">
        <f>VLOOKUP(E2231,'Trimming log'!$F$5:$Y$5000,19,FALSE)</f>
        <v>#N/A</v>
      </c>
      <c r="Y2231" s="134" t="e">
        <f>VLOOKUP(E2231,'Trimming log'!$F$5:$Y$5000,20,FALSE)</f>
        <v>#N/A</v>
      </c>
      <c r="Z2231" s="135" t="e">
        <f t="shared" si="454"/>
        <v>#N/A</v>
      </c>
      <c r="AA2231" s="135" t="e">
        <f t="shared" si="455"/>
        <v>#N/A</v>
      </c>
      <c r="AB2231" s="136" t="e">
        <f t="shared" si="456"/>
        <v>#N/A</v>
      </c>
      <c r="AC2231" s="136" t="e">
        <f t="shared" si="457"/>
        <v>#N/A</v>
      </c>
      <c r="AD2231" s="136" t="e">
        <f t="shared" si="458"/>
        <v>#N/A</v>
      </c>
      <c r="AE2231" s="136" t="e">
        <f t="shared" si="459"/>
        <v>#N/A</v>
      </c>
    </row>
    <row r="2232" spans="1:31">
      <c r="A2232" s="67" t="str">
        <f t="shared" si="447"/>
        <v/>
      </c>
      <c r="B2232" s="56"/>
      <c r="C2232" s="68" t="str">
        <f t="shared" si="451"/>
        <v/>
      </c>
      <c r="D2232" s="69"/>
      <c r="E2232" s="56"/>
      <c r="F2232" s="65" t="e">
        <f>VLOOKUP(E2232,'Trimming log'!$F$5:$V$5000,2,FALSE)</f>
        <v>#N/A</v>
      </c>
      <c r="G2232" s="65" t="e">
        <f>VLOOKUP(E2232,'Trimming log'!$F$5:$V$5000,3,FALSE)</f>
        <v>#N/A</v>
      </c>
      <c r="H2232" s="508" t="e">
        <f>VLOOKUP(E2232,'Trimming log'!$F$5:$V$5000,4,FALSE)</f>
        <v>#N/A</v>
      </c>
      <c r="I2232" s="65" t="e">
        <f>VLOOKUP(E2232,'Trimming log'!$F$5:$V$5000,5,FALSE)</f>
        <v>#N/A</v>
      </c>
      <c r="J2232" s="65" t="e">
        <f>VLOOKUP(E2232,'Trimming log'!$F$5:$V$5000,6,FALSE)</f>
        <v>#N/A</v>
      </c>
      <c r="K2232" s="65" t="e">
        <f>VLOOKUP(E2232,'Trimming log'!$F$5:$V$5000,7,FALSE)</f>
        <v>#N/A</v>
      </c>
      <c r="L2232" s="65" t="e">
        <f>VLOOKUP(E2232,'Trimming log'!$F$5:$V$5000,8,FALSE)</f>
        <v>#N/A</v>
      </c>
      <c r="M2232" s="65" t="e">
        <f>VLOOKUP(E2232,'Trimming log'!$F$5:$V$5000,9,FALSE)</f>
        <v>#N/A</v>
      </c>
      <c r="N2232" s="507" t="e">
        <f>VLOOKUP(E2232,'Trimming log'!$F$5:$V$5000,10,FALSE)</f>
        <v>#N/A</v>
      </c>
      <c r="O2232" s="65" t="e">
        <f>VLOOKUP(E2232,'Trimming log'!$F$5:$V$5000,11,FALSE)</f>
        <v>#N/A</v>
      </c>
      <c r="P2232" s="65" t="e">
        <f>VLOOKUP(E2232,'Trimming log'!$F$5:$V$5000,12,FALSE)</f>
        <v>#N/A</v>
      </c>
      <c r="Q2232" s="65" t="e">
        <f>VLOOKUP(E2232,'Trimming log'!$F$5:$V$5000,13,FALSE)</f>
        <v>#N/A</v>
      </c>
      <c r="R2232" s="65" t="e">
        <f>VLOOKUP(E2232,'Trimming log'!$F$5:$V$5000,14,FALSE)</f>
        <v>#N/A</v>
      </c>
      <c r="S2232" s="65" t="e">
        <f>VLOOKUP(E2232,'Trimming log'!$F$5:$V$5000,15,FALSE)</f>
        <v>#N/A</v>
      </c>
      <c r="T2232" s="65" t="e">
        <f t="shared" si="448"/>
        <v>#N/A</v>
      </c>
      <c r="U2232" s="491" t="str">
        <f t="shared" si="449"/>
        <v/>
      </c>
      <c r="V2232" s="74">
        <f t="shared" si="452"/>
        <v>0</v>
      </c>
      <c r="W2232" s="134">
        <f t="shared" si="453"/>
        <v>0</v>
      </c>
      <c r="X2232" s="134" t="e">
        <f>VLOOKUP(E2232,'Trimming log'!$F$5:$Y$5000,19,FALSE)</f>
        <v>#N/A</v>
      </c>
      <c r="Y2232" s="134" t="e">
        <f>VLOOKUP(E2232,'Trimming log'!$F$5:$Y$5000,20,FALSE)</f>
        <v>#N/A</v>
      </c>
      <c r="Z2232" s="135" t="e">
        <f t="shared" si="454"/>
        <v>#N/A</v>
      </c>
      <c r="AA2232" s="135" t="e">
        <f t="shared" si="455"/>
        <v>#N/A</v>
      </c>
      <c r="AB2232" s="136" t="e">
        <f t="shared" si="456"/>
        <v>#N/A</v>
      </c>
      <c r="AC2232" s="136" t="e">
        <f t="shared" si="457"/>
        <v>#N/A</v>
      </c>
      <c r="AD2232" s="136" t="e">
        <f t="shared" si="458"/>
        <v>#N/A</v>
      </c>
      <c r="AE2232" s="136" t="e">
        <f t="shared" si="459"/>
        <v>#N/A</v>
      </c>
    </row>
    <row r="2233" spans="1:31">
      <c r="A2233" s="67" t="str">
        <f t="shared" si="447"/>
        <v/>
      </c>
      <c r="B2233" s="56"/>
      <c r="C2233" s="68" t="str">
        <f t="shared" si="451"/>
        <v/>
      </c>
      <c r="D2233" s="69"/>
      <c r="E2233" s="56"/>
      <c r="F2233" s="65" t="e">
        <f>VLOOKUP(E2233,'Trimming log'!$F$5:$V$5000,2,FALSE)</f>
        <v>#N/A</v>
      </c>
      <c r="G2233" s="65" t="e">
        <f>VLOOKUP(E2233,'Trimming log'!$F$5:$V$5000,3,FALSE)</f>
        <v>#N/A</v>
      </c>
      <c r="H2233" s="508" t="e">
        <f>VLOOKUP(E2233,'Trimming log'!$F$5:$V$5000,4,FALSE)</f>
        <v>#N/A</v>
      </c>
      <c r="I2233" s="65" t="e">
        <f>VLOOKUP(E2233,'Trimming log'!$F$5:$V$5000,5,FALSE)</f>
        <v>#N/A</v>
      </c>
      <c r="J2233" s="65" t="e">
        <f>VLOOKUP(E2233,'Trimming log'!$F$5:$V$5000,6,FALSE)</f>
        <v>#N/A</v>
      </c>
      <c r="K2233" s="65" t="e">
        <f>VLOOKUP(E2233,'Trimming log'!$F$5:$V$5000,7,FALSE)</f>
        <v>#N/A</v>
      </c>
      <c r="L2233" s="65" t="e">
        <f>VLOOKUP(E2233,'Trimming log'!$F$5:$V$5000,8,FALSE)</f>
        <v>#N/A</v>
      </c>
      <c r="M2233" s="65" t="e">
        <f>VLOOKUP(E2233,'Trimming log'!$F$5:$V$5000,9,FALSE)</f>
        <v>#N/A</v>
      </c>
      <c r="N2233" s="507" t="e">
        <f>VLOOKUP(E2233,'Trimming log'!$F$5:$V$5000,10,FALSE)</f>
        <v>#N/A</v>
      </c>
      <c r="O2233" s="65" t="e">
        <f>VLOOKUP(E2233,'Trimming log'!$F$5:$V$5000,11,FALSE)</f>
        <v>#N/A</v>
      </c>
      <c r="P2233" s="65" t="e">
        <f>VLOOKUP(E2233,'Trimming log'!$F$5:$V$5000,12,FALSE)</f>
        <v>#N/A</v>
      </c>
      <c r="Q2233" s="65" t="e">
        <f>VLOOKUP(E2233,'Trimming log'!$F$5:$V$5000,13,FALSE)</f>
        <v>#N/A</v>
      </c>
      <c r="R2233" s="65" t="e">
        <f>VLOOKUP(E2233,'Trimming log'!$F$5:$V$5000,14,FALSE)</f>
        <v>#N/A</v>
      </c>
      <c r="S2233" s="65" t="e">
        <f>VLOOKUP(E2233,'Trimming log'!$F$5:$V$5000,15,FALSE)</f>
        <v>#N/A</v>
      </c>
      <c r="T2233" s="65" t="e">
        <f t="shared" si="448"/>
        <v>#N/A</v>
      </c>
      <c r="U2233" s="491" t="str">
        <f t="shared" si="449"/>
        <v/>
      </c>
      <c r="V2233" s="74">
        <f t="shared" si="452"/>
        <v>0</v>
      </c>
      <c r="W2233" s="134">
        <f t="shared" si="453"/>
        <v>0</v>
      </c>
      <c r="X2233" s="134" t="e">
        <f>VLOOKUP(E2233,'Trimming log'!$F$5:$Y$5000,19,FALSE)</f>
        <v>#N/A</v>
      </c>
      <c r="Y2233" s="134" t="e">
        <f>VLOOKUP(E2233,'Trimming log'!$F$5:$Y$5000,20,FALSE)</f>
        <v>#N/A</v>
      </c>
      <c r="Z2233" s="135" t="e">
        <f t="shared" si="454"/>
        <v>#N/A</v>
      </c>
      <c r="AA2233" s="135" t="e">
        <f t="shared" si="455"/>
        <v>#N/A</v>
      </c>
      <c r="AB2233" s="136" t="e">
        <f t="shared" si="456"/>
        <v>#N/A</v>
      </c>
      <c r="AC2233" s="136" t="e">
        <f t="shared" si="457"/>
        <v>#N/A</v>
      </c>
      <c r="AD2233" s="136" t="e">
        <f t="shared" si="458"/>
        <v>#N/A</v>
      </c>
      <c r="AE2233" s="136" t="e">
        <f t="shared" si="459"/>
        <v>#N/A</v>
      </c>
    </row>
    <row r="2234" spans="1:31">
      <c r="A2234" s="67" t="str">
        <f t="shared" si="447"/>
        <v/>
      </c>
      <c r="B2234" s="56"/>
      <c r="C2234" s="68" t="str">
        <f t="shared" si="451"/>
        <v/>
      </c>
      <c r="D2234" s="69"/>
      <c r="E2234" s="56"/>
      <c r="F2234" s="65" t="e">
        <f>VLOOKUP(E2234,'Trimming log'!$F$5:$V$5000,2,FALSE)</f>
        <v>#N/A</v>
      </c>
      <c r="G2234" s="65" t="e">
        <f>VLOOKUP(E2234,'Trimming log'!$F$5:$V$5000,3,FALSE)</f>
        <v>#N/A</v>
      </c>
      <c r="H2234" s="508" t="e">
        <f>VLOOKUP(E2234,'Trimming log'!$F$5:$V$5000,4,FALSE)</f>
        <v>#N/A</v>
      </c>
      <c r="I2234" s="65" t="e">
        <f>VLOOKUP(E2234,'Trimming log'!$F$5:$V$5000,5,FALSE)</f>
        <v>#N/A</v>
      </c>
      <c r="J2234" s="65" t="e">
        <f>VLOOKUP(E2234,'Trimming log'!$F$5:$V$5000,6,FALSE)</f>
        <v>#N/A</v>
      </c>
      <c r="K2234" s="65" t="e">
        <f>VLOOKUP(E2234,'Trimming log'!$F$5:$V$5000,7,FALSE)</f>
        <v>#N/A</v>
      </c>
      <c r="L2234" s="65" t="e">
        <f>VLOOKUP(E2234,'Trimming log'!$F$5:$V$5000,8,FALSE)</f>
        <v>#N/A</v>
      </c>
      <c r="M2234" s="65" t="e">
        <f>VLOOKUP(E2234,'Trimming log'!$F$5:$V$5000,9,FALSE)</f>
        <v>#N/A</v>
      </c>
      <c r="N2234" s="507" t="e">
        <f>VLOOKUP(E2234,'Trimming log'!$F$5:$V$5000,10,FALSE)</f>
        <v>#N/A</v>
      </c>
      <c r="O2234" s="65" t="e">
        <f>VLOOKUP(E2234,'Trimming log'!$F$5:$V$5000,11,FALSE)</f>
        <v>#N/A</v>
      </c>
      <c r="P2234" s="65" t="e">
        <f>VLOOKUP(E2234,'Trimming log'!$F$5:$V$5000,12,FALSE)</f>
        <v>#N/A</v>
      </c>
      <c r="Q2234" s="65" t="e">
        <f>VLOOKUP(E2234,'Trimming log'!$F$5:$V$5000,13,FALSE)</f>
        <v>#N/A</v>
      </c>
      <c r="R2234" s="65" t="e">
        <f>VLOOKUP(E2234,'Trimming log'!$F$5:$V$5000,14,FALSE)</f>
        <v>#N/A</v>
      </c>
      <c r="S2234" s="65" t="e">
        <f>VLOOKUP(E2234,'Trimming log'!$F$5:$V$5000,15,FALSE)</f>
        <v>#N/A</v>
      </c>
      <c r="T2234" s="65" t="e">
        <f t="shared" si="448"/>
        <v>#N/A</v>
      </c>
      <c r="U2234" s="491" t="str">
        <f t="shared" si="449"/>
        <v/>
      </c>
      <c r="V2234" s="74">
        <f t="shared" si="452"/>
        <v>0</v>
      </c>
      <c r="W2234" s="134">
        <f t="shared" si="453"/>
        <v>0</v>
      </c>
      <c r="X2234" s="134" t="e">
        <f>VLOOKUP(E2234,'Trimming log'!$F$5:$Y$5000,19,FALSE)</f>
        <v>#N/A</v>
      </c>
      <c r="Y2234" s="134" t="e">
        <f>VLOOKUP(E2234,'Trimming log'!$F$5:$Y$5000,20,FALSE)</f>
        <v>#N/A</v>
      </c>
      <c r="Z2234" s="135" t="e">
        <f t="shared" si="454"/>
        <v>#N/A</v>
      </c>
      <c r="AA2234" s="135" t="e">
        <f t="shared" si="455"/>
        <v>#N/A</v>
      </c>
      <c r="AB2234" s="136" t="e">
        <f t="shared" si="456"/>
        <v>#N/A</v>
      </c>
      <c r="AC2234" s="136" t="e">
        <f t="shared" si="457"/>
        <v>#N/A</v>
      </c>
      <c r="AD2234" s="136" t="e">
        <f t="shared" si="458"/>
        <v>#N/A</v>
      </c>
      <c r="AE2234" s="136" t="e">
        <f t="shared" si="459"/>
        <v>#N/A</v>
      </c>
    </row>
    <row r="2235" spans="1:31">
      <c r="A2235" s="67" t="str">
        <f t="shared" si="447"/>
        <v/>
      </c>
      <c r="B2235" s="56"/>
      <c r="C2235" s="68" t="str">
        <f t="shared" si="451"/>
        <v/>
      </c>
      <c r="D2235" s="69"/>
      <c r="E2235" s="56"/>
      <c r="F2235" s="65" t="e">
        <f>VLOOKUP(E2235,'Trimming log'!$F$5:$V$5000,2,FALSE)</f>
        <v>#N/A</v>
      </c>
      <c r="G2235" s="65" t="e">
        <f>VLOOKUP(E2235,'Trimming log'!$F$5:$V$5000,3,FALSE)</f>
        <v>#N/A</v>
      </c>
      <c r="H2235" s="508" t="e">
        <f>VLOOKUP(E2235,'Trimming log'!$F$5:$V$5000,4,FALSE)</f>
        <v>#N/A</v>
      </c>
      <c r="I2235" s="65" t="e">
        <f>VLOOKUP(E2235,'Trimming log'!$F$5:$V$5000,5,FALSE)</f>
        <v>#N/A</v>
      </c>
      <c r="J2235" s="65" t="e">
        <f>VLOOKUP(E2235,'Trimming log'!$F$5:$V$5000,6,FALSE)</f>
        <v>#N/A</v>
      </c>
      <c r="K2235" s="65" t="e">
        <f>VLOOKUP(E2235,'Trimming log'!$F$5:$V$5000,7,FALSE)</f>
        <v>#N/A</v>
      </c>
      <c r="L2235" s="65" t="e">
        <f>VLOOKUP(E2235,'Trimming log'!$F$5:$V$5000,8,FALSE)</f>
        <v>#N/A</v>
      </c>
      <c r="M2235" s="65" t="e">
        <f>VLOOKUP(E2235,'Trimming log'!$F$5:$V$5000,9,FALSE)</f>
        <v>#N/A</v>
      </c>
      <c r="N2235" s="507" t="e">
        <f>VLOOKUP(E2235,'Trimming log'!$F$5:$V$5000,10,FALSE)</f>
        <v>#N/A</v>
      </c>
      <c r="O2235" s="65" t="e">
        <f>VLOOKUP(E2235,'Trimming log'!$F$5:$V$5000,11,FALSE)</f>
        <v>#N/A</v>
      </c>
      <c r="P2235" s="65" t="e">
        <f>VLOOKUP(E2235,'Trimming log'!$F$5:$V$5000,12,FALSE)</f>
        <v>#N/A</v>
      </c>
      <c r="Q2235" s="65" t="e">
        <f>VLOOKUP(E2235,'Trimming log'!$F$5:$V$5000,13,FALSE)</f>
        <v>#N/A</v>
      </c>
      <c r="R2235" s="65" t="e">
        <f>VLOOKUP(E2235,'Trimming log'!$F$5:$V$5000,14,FALSE)</f>
        <v>#N/A</v>
      </c>
      <c r="S2235" s="65" t="e">
        <f>VLOOKUP(E2235,'Trimming log'!$F$5:$V$5000,15,FALSE)</f>
        <v>#N/A</v>
      </c>
      <c r="T2235" s="65" t="e">
        <f t="shared" si="448"/>
        <v>#N/A</v>
      </c>
      <c r="U2235" s="491" t="str">
        <f t="shared" si="449"/>
        <v/>
      </c>
      <c r="V2235" s="74">
        <f t="shared" si="452"/>
        <v>0</v>
      </c>
      <c r="W2235" s="134">
        <f t="shared" si="453"/>
        <v>0</v>
      </c>
      <c r="X2235" s="134" t="e">
        <f>VLOOKUP(E2235,'Trimming log'!$F$5:$Y$5000,19,FALSE)</f>
        <v>#N/A</v>
      </c>
      <c r="Y2235" s="134" t="e">
        <f>VLOOKUP(E2235,'Trimming log'!$F$5:$Y$5000,20,FALSE)</f>
        <v>#N/A</v>
      </c>
      <c r="Z2235" s="135" t="e">
        <f t="shared" si="454"/>
        <v>#N/A</v>
      </c>
      <c r="AA2235" s="135" t="e">
        <f t="shared" si="455"/>
        <v>#N/A</v>
      </c>
      <c r="AB2235" s="136" t="e">
        <f t="shared" si="456"/>
        <v>#N/A</v>
      </c>
      <c r="AC2235" s="136" t="e">
        <f t="shared" si="457"/>
        <v>#N/A</v>
      </c>
      <c r="AD2235" s="136" t="e">
        <f t="shared" si="458"/>
        <v>#N/A</v>
      </c>
      <c r="AE2235" s="136" t="e">
        <f t="shared" si="459"/>
        <v>#N/A</v>
      </c>
    </row>
    <row r="2236" spans="1:31">
      <c r="A2236" s="67" t="str">
        <f t="shared" si="447"/>
        <v/>
      </c>
      <c r="B2236" s="56"/>
      <c r="C2236" s="68" t="str">
        <f t="shared" si="451"/>
        <v/>
      </c>
      <c r="D2236" s="69"/>
      <c r="E2236" s="56"/>
      <c r="F2236" s="65" t="e">
        <f>VLOOKUP(E2236,'Trimming log'!$F$5:$V$5000,2,FALSE)</f>
        <v>#N/A</v>
      </c>
      <c r="G2236" s="65" t="e">
        <f>VLOOKUP(E2236,'Trimming log'!$F$5:$V$5000,3,FALSE)</f>
        <v>#N/A</v>
      </c>
      <c r="H2236" s="508" t="e">
        <f>VLOOKUP(E2236,'Trimming log'!$F$5:$V$5000,4,FALSE)</f>
        <v>#N/A</v>
      </c>
      <c r="I2236" s="65" t="e">
        <f>VLOOKUP(E2236,'Trimming log'!$F$5:$V$5000,5,FALSE)</f>
        <v>#N/A</v>
      </c>
      <c r="J2236" s="65" t="e">
        <f>VLOOKUP(E2236,'Trimming log'!$F$5:$V$5000,6,FALSE)</f>
        <v>#N/A</v>
      </c>
      <c r="K2236" s="65" t="e">
        <f>VLOOKUP(E2236,'Trimming log'!$F$5:$V$5000,7,FALSE)</f>
        <v>#N/A</v>
      </c>
      <c r="L2236" s="65" t="e">
        <f>VLOOKUP(E2236,'Trimming log'!$F$5:$V$5000,8,FALSE)</f>
        <v>#N/A</v>
      </c>
      <c r="M2236" s="65" t="e">
        <f>VLOOKUP(E2236,'Trimming log'!$F$5:$V$5000,9,FALSE)</f>
        <v>#N/A</v>
      </c>
      <c r="N2236" s="507" t="e">
        <f>VLOOKUP(E2236,'Trimming log'!$F$5:$V$5000,10,FALSE)</f>
        <v>#N/A</v>
      </c>
      <c r="O2236" s="65" t="e">
        <f>VLOOKUP(E2236,'Trimming log'!$F$5:$V$5000,11,FALSE)</f>
        <v>#N/A</v>
      </c>
      <c r="P2236" s="65" t="e">
        <f>VLOOKUP(E2236,'Trimming log'!$F$5:$V$5000,12,FALSE)</f>
        <v>#N/A</v>
      </c>
      <c r="Q2236" s="65" t="e">
        <f>VLOOKUP(E2236,'Trimming log'!$F$5:$V$5000,13,FALSE)</f>
        <v>#N/A</v>
      </c>
      <c r="R2236" s="65" t="e">
        <f>VLOOKUP(E2236,'Trimming log'!$F$5:$V$5000,14,FALSE)</f>
        <v>#N/A</v>
      </c>
      <c r="S2236" s="65" t="e">
        <f>VLOOKUP(E2236,'Trimming log'!$F$5:$V$5000,15,FALSE)</f>
        <v>#N/A</v>
      </c>
      <c r="T2236" s="65" t="e">
        <f t="shared" si="448"/>
        <v>#N/A</v>
      </c>
      <c r="U2236" s="491" t="str">
        <f t="shared" si="449"/>
        <v/>
      </c>
      <c r="V2236" s="74">
        <f t="shared" si="452"/>
        <v>0</v>
      </c>
      <c r="W2236" s="134">
        <f t="shared" si="453"/>
        <v>0</v>
      </c>
      <c r="X2236" s="134" t="e">
        <f>VLOOKUP(E2236,'Trimming log'!$F$5:$Y$5000,19,FALSE)</f>
        <v>#N/A</v>
      </c>
      <c r="Y2236" s="134" t="e">
        <f>VLOOKUP(E2236,'Trimming log'!$F$5:$Y$5000,20,FALSE)</f>
        <v>#N/A</v>
      </c>
      <c r="Z2236" s="135" t="e">
        <f t="shared" si="454"/>
        <v>#N/A</v>
      </c>
      <c r="AA2236" s="135" t="e">
        <f t="shared" si="455"/>
        <v>#N/A</v>
      </c>
      <c r="AB2236" s="136" t="e">
        <f t="shared" si="456"/>
        <v>#N/A</v>
      </c>
      <c r="AC2236" s="136" t="e">
        <f t="shared" si="457"/>
        <v>#N/A</v>
      </c>
      <c r="AD2236" s="136" t="e">
        <f t="shared" si="458"/>
        <v>#N/A</v>
      </c>
      <c r="AE2236" s="136" t="e">
        <f t="shared" si="459"/>
        <v>#N/A</v>
      </c>
    </row>
    <row r="2237" spans="1:31">
      <c r="A2237" s="67" t="str">
        <f t="shared" si="447"/>
        <v/>
      </c>
      <c r="B2237" s="56"/>
      <c r="C2237" s="68" t="str">
        <f t="shared" si="451"/>
        <v/>
      </c>
      <c r="D2237" s="69"/>
      <c r="E2237" s="56"/>
      <c r="F2237" s="65" t="e">
        <f>VLOOKUP(E2237,'Trimming log'!$F$5:$V$5000,2,FALSE)</f>
        <v>#N/A</v>
      </c>
      <c r="G2237" s="65" t="e">
        <f>VLOOKUP(E2237,'Trimming log'!$F$5:$V$5000,3,FALSE)</f>
        <v>#N/A</v>
      </c>
      <c r="H2237" s="508" t="e">
        <f>VLOOKUP(E2237,'Trimming log'!$F$5:$V$5000,4,FALSE)</f>
        <v>#N/A</v>
      </c>
      <c r="I2237" s="65" t="e">
        <f>VLOOKUP(E2237,'Trimming log'!$F$5:$V$5000,5,FALSE)</f>
        <v>#N/A</v>
      </c>
      <c r="J2237" s="65" t="e">
        <f>VLOOKUP(E2237,'Trimming log'!$F$5:$V$5000,6,FALSE)</f>
        <v>#N/A</v>
      </c>
      <c r="K2237" s="65" t="e">
        <f>VLOOKUP(E2237,'Trimming log'!$F$5:$V$5000,7,FALSE)</f>
        <v>#N/A</v>
      </c>
      <c r="L2237" s="65" t="e">
        <f>VLOOKUP(E2237,'Trimming log'!$F$5:$V$5000,8,FALSE)</f>
        <v>#N/A</v>
      </c>
      <c r="M2237" s="65" t="e">
        <f>VLOOKUP(E2237,'Trimming log'!$F$5:$V$5000,9,FALSE)</f>
        <v>#N/A</v>
      </c>
      <c r="N2237" s="507" t="e">
        <f>VLOOKUP(E2237,'Trimming log'!$F$5:$V$5000,10,FALSE)</f>
        <v>#N/A</v>
      </c>
      <c r="O2237" s="65" t="e">
        <f>VLOOKUP(E2237,'Trimming log'!$F$5:$V$5000,11,FALSE)</f>
        <v>#N/A</v>
      </c>
      <c r="P2237" s="65" t="e">
        <f>VLOOKUP(E2237,'Trimming log'!$F$5:$V$5000,12,FALSE)</f>
        <v>#N/A</v>
      </c>
      <c r="Q2237" s="65" t="e">
        <f>VLOOKUP(E2237,'Trimming log'!$F$5:$V$5000,13,FALSE)</f>
        <v>#N/A</v>
      </c>
      <c r="R2237" s="65" t="e">
        <f>VLOOKUP(E2237,'Trimming log'!$F$5:$V$5000,14,FALSE)</f>
        <v>#N/A</v>
      </c>
      <c r="S2237" s="65" t="e">
        <f>VLOOKUP(E2237,'Trimming log'!$F$5:$V$5000,15,FALSE)</f>
        <v>#N/A</v>
      </c>
      <c r="T2237" s="65" t="e">
        <f t="shared" si="448"/>
        <v>#N/A</v>
      </c>
      <c r="U2237" s="491" t="str">
        <f t="shared" si="449"/>
        <v/>
      </c>
      <c r="V2237" s="74">
        <f t="shared" si="452"/>
        <v>0</v>
      </c>
      <c r="W2237" s="134">
        <f t="shared" si="453"/>
        <v>0</v>
      </c>
      <c r="X2237" s="134" t="e">
        <f>VLOOKUP(E2237,'Trimming log'!$F$5:$Y$5000,19,FALSE)</f>
        <v>#N/A</v>
      </c>
      <c r="Y2237" s="134" t="e">
        <f>VLOOKUP(E2237,'Trimming log'!$F$5:$Y$5000,20,FALSE)</f>
        <v>#N/A</v>
      </c>
      <c r="Z2237" s="135" t="e">
        <f t="shared" si="454"/>
        <v>#N/A</v>
      </c>
      <c r="AA2237" s="135" t="e">
        <f t="shared" si="455"/>
        <v>#N/A</v>
      </c>
      <c r="AB2237" s="136" t="e">
        <f t="shared" si="456"/>
        <v>#N/A</v>
      </c>
      <c r="AC2237" s="136" t="e">
        <f t="shared" si="457"/>
        <v>#N/A</v>
      </c>
      <c r="AD2237" s="136" t="e">
        <f t="shared" si="458"/>
        <v>#N/A</v>
      </c>
      <c r="AE2237" s="136" t="e">
        <f t="shared" si="459"/>
        <v>#N/A</v>
      </c>
    </row>
    <row r="2238" spans="1:31">
      <c r="A2238" s="67" t="str">
        <f t="shared" si="447"/>
        <v/>
      </c>
      <c r="B2238" s="56"/>
      <c r="C2238" s="68" t="str">
        <f t="shared" si="451"/>
        <v/>
      </c>
      <c r="D2238" s="69"/>
      <c r="E2238" s="56"/>
      <c r="F2238" s="65" t="e">
        <f>VLOOKUP(E2238,'Trimming log'!$F$5:$V$5000,2,FALSE)</f>
        <v>#N/A</v>
      </c>
      <c r="G2238" s="65" t="e">
        <f>VLOOKUP(E2238,'Trimming log'!$F$5:$V$5000,3,FALSE)</f>
        <v>#N/A</v>
      </c>
      <c r="H2238" s="508" t="e">
        <f>VLOOKUP(E2238,'Trimming log'!$F$5:$V$5000,4,FALSE)</f>
        <v>#N/A</v>
      </c>
      <c r="I2238" s="65" t="e">
        <f>VLOOKUP(E2238,'Trimming log'!$F$5:$V$5000,5,FALSE)</f>
        <v>#N/A</v>
      </c>
      <c r="J2238" s="65" t="e">
        <f>VLOOKUP(E2238,'Trimming log'!$F$5:$V$5000,6,FALSE)</f>
        <v>#N/A</v>
      </c>
      <c r="K2238" s="65" t="e">
        <f>VLOOKUP(E2238,'Trimming log'!$F$5:$V$5000,7,FALSE)</f>
        <v>#N/A</v>
      </c>
      <c r="L2238" s="65" t="e">
        <f>VLOOKUP(E2238,'Trimming log'!$F$5:$V$5000,8,FALSE)</f>
        <v>#N/A</v>
      </c>
      <c r="M2238" s="65" t="e">
        <f>VLOOKUP(E2238,'Trimming log'!$F$5:$V$5000,9,FALSE)</f>
        <v>#N/A</v>
      </c>
      <c r="N2238" s="507" t="e">
        <f>VLOOKUP(E2238,'Trimming log'!$F$5:$V$5000,10,FALSE)</f>
        <v>#N/A</v>
      </c>
      <c r="O2238" s="65" t="e">
        <f>VLOOKUP(E2238,'Trimming log'!$F$5:$V$5000,11,FALSE)</f>
        <v>#N/A</v>
      </c>
      <c r="P2238" s="65" t="e">
        <f>VLOOKUP(E2238,'Trimming log'!$F$5:$V$5000,12,FALSE)</f>
        <v>#N/A</v>
      </c>
      <c r="Q2238" s="65" t="e">
        <f>VLOOKUP(E2238,'Trimming log'!$F$5:$V$5000,13,FALSE)</f>
        <v>#N/A</v>
      </c>
      <c r="R2238" s="65" t="e">
        <f>VLOOKUP(E2238,'Trimming log'!$F$5:$V$5000,14,FALSE)</f>
        <v>#N/A</v>
      </c>
      <c r="S2238" s="65" t="e">
        <f>VLOOKUP(E2238,'Trimming log'!$F$5:$V$5000,15,FALSE)</f>
        <v>#N/A</v>
      </c>
      <c r="T2238" s="65" t="e">
        <f t="shared" si="448"/>
        <v>#N/A</v>
      </c>
      <c r="U2238" s="491" t="str">
        <f t="shared" si="449"/>
        <v/>
      </c>
      <c r="V2238" s="74">
        <f t="shared" si="452"/>
        <v>0</v>
      </c>
      <c r="W2238" s="134">
        <f t="shared" si="453"/>
        <v>0</v>
      </c>
      <c r="X2238" s="134" t="e">
        <f>VLOOKUP(E2238,'Trimming log'!$F$5:$Y$5000,19,FALSE)</f>
        <v>#N/A</v>
      </c>
      <c r="Y2238" s="134" t="e">
        <f>VLOOKUP(E2238,'Trimming log'!$F$5:$Y$5000,20,FALSE)</f>
        <v>#N/A</v>
      </c>
      <c r="Z2238" s="135" t="e">
        <f t="shared" si="454"/>
        <v>#N/A</v>
      </c>
      <c r="AA2238" s="135" t="e">
        <f t="shared" si="455"/>
        <v>#N/A</v>
      </c>
      <c r="AB2238" s="136" t="e">
        <f t="shared" si="456"/>
        <v>#N/A</v>
      </c>
      <c r="AC2238" s="136" t="e">
        <f t="shared" si="457"/>
        <v>#N/A</v>
      </c>
      <c r="AD2238" s="136" t="e">
        <f t="shared" si="458"/>
        <v>#N/A</v>
      </c>
      <c r="AE2238" s="136" t="e">
        <f t="shared" si="459"/>
        <v>#N/A</v>
      </c>
    </row>
    <row r="2239" spans="1:31">
      <c r="A2239" s="67" t="str">
        <f t="shared" si="447"/>
        <v/>
      </c>
      <c r="B2239" s="56"/>
      <c r="C2239" s="68" t="str">
        <f t="shared" si="451"/>
        <v/>
      </c>
      <c r="D2239" s="69"/>
      <c r="E2239" s="56"/>
      <c r="F2239" s="65" t="e">
        <f>VLOOKUP(E2239,'Trimming log'!$F$5:$V$5000,2,FALSE)</f>
        <v>#N/A</v>
      </c>
      <c r="G2239" s="65" t="e">
        <f>VLOOKUP(E2239,'Trimming log'!$F$5:$V$5000,3,FALSE)</f>
        <v>#N/A</v>
      </c>
      <c r="H2239" s="508" t="e">
        <f>VLOOKUP(E2239,'Trimming log'!$F$5:$V$5000,4,FALSE)</f>
        <v>#N/A</v>
      </c>
      <c r="I2239" s="65" t="e">
        <f>VLOOKUP(E2239,'Trimming log'!$F$5:$V$5000,5,FALSE)</f>
        <v>#N/A</v>
      </c>
      <c r="J2239" s="65" t="e">
        <f>VLOOKUP(E2239,'Trimming log'!$F$5:$V$5000,6,FALSE)</f>
        <v>#N/A</v>
      </c>
      <c r="K2239" s="65" t="e">
        <f>VLOOKUP(E2239,'Trimming log'!$F$5:$V$5000,7,FALSE)</f>
        <v>#N/A</v>
      </c>
      <c r="L2239" s="65" t="e">
        <f>VLOOKUP(E2239,'Trimming log'!$F$5:$V$5000,8,FALSE)</f>
        <v>#N/A</v>
      </c>
      <c r="M2239" s="65" t="e">
        <f>VLOOKUP(E2239,'Trimming log'!$F$5:$V$5000,9,FALSE)</f>
        <v>#N/A</v>
      </c>
      <c r="N2239" s="507" t="e">
        <f>VLOOKUP(E2239,'Trimming log'!$F$5:$V$5000,10,FALSE)</f>
        <v>#N/A</v>
      </c>
      <c r="O2239" s="65" t="e">
        <f>VLOOKUP(E2239,'Trimming log'!$F$5:$V$5000,11,FALSE)</f>
        <v>#N/A</v>
      </c>
      <c r="P2239" s="65" t="e">
        <f>VLOOKUP(E2239,'Trimming log'!$F$5:$V$5000,12,FALSE)</f>
        <v>#N/A</v>
      </c>
      <c r="Q2239" s="65" t="e">
        <f>VLOOKUP(E2239,'Trimming log'!$F$5:$V$5000,13,FALSE)</f>
        <v>#N/A</v>
      </c>
      <c r="R2239" s="65" t="e">
        <f>VLOOKUP(E2239,'Trimming log'!$F$5:$V$5000,14,FALSE)</f>
        <v>#N/A</v>
      </c>
      <c r="S2239" s="65" t="e">
        <f>VLOOKUP(E2239,'Trimming log'!$F$5:$V$5000,15,FALSE)</f>
        <v>#N/A</v>
      </c>
      <c r="T2239" s="65" t="e">
        <f t="shared" si="448"/>
        <v>#N/A</v>
      </c>
      <c r="U2239" s="491" t="str">
        <f t="shared" si="449"/>
        <v/>
      </c>
      <c r="V2239" s="74">
        <f t="shared" si="452"/>
        <v>0</v>
      </c>
      <c r="W2239" s="134">
        <f t="shared" si="453"/>
        <v>0</v>
      </c>
      <c r="X2239" s="134" t="e">
        <f>VLOOKUP(E2239,'Trimming log'!$F$5:$Y$5000,19,FALSE)</f>
        <v>#N/A</v>
      </c>
      <c r="Y2239" s="134" t="e">
        <f>VLOOKUP(E2239,'Trimming log'!$F$5:$Y$5000,20,FALSE)</f>
        <v>#N/A</v>
      </c>
      <c r="Z2239" s="135" t="e">
        <f t="shared" si="454"/>
        <v>#N/A</v>
      </c>
      <c r="AA2239" s="135" t="e">
        <f t="shared" si="455"/>
        <v>#N/A</v>
      </c>
      <c r="AB2239" s="136" t="e">
        <f t="shared" si="456"/>
        <v>#N/A</v>
      </c>
      <c r="AC2239" s="136" t="e">
        <f t="shared" si="457"/>
        <v>#N/A</v>
      </c>
      <c r="AD2239" s="136" t="e">
        <f t="shared" si="458"/>
        <v>#N/A</v>
      </c>
      <c r="AE2239" s="136" t="e">
        <f t="shared" si="459"/>
        <v>#N/A</v>
      </c>
    </row>
    <row r="2240" spans="1:31">
      <c r="A2240" s="67" t="str">
        <f t="shared" si="447"/>
        <v/>
      </c>
      <c r="B2240" s="56"/>
      <c r="C2240" s="68" t="str">
        <f t="shared" si="451"/>
        <v/>
      </c>
      <c r="D2240" s="69"/>
      <c r="E2240" s="56"/>
      <c r="F2240" s="65" t="e">
        <f>VLOOKUP(E2240,'Trimming log'!$F$5:$V$5000,2,FALSE)</f>
        <v>#N/A</v>
      </c>
      <c r="G2240" s="65" t="e">
        <f>VLOOKUP(E2240,'Trimming log'!$F$5:$V$5000,3,FALSE)</f>
        <v>#N/A</v>
      </c>
      <c r="H2240" s="508" t="e">
        <f>VLOOKUP(E2240,'Trimming log'!$F$5:$V$5000,4,FALSE)</f>
        <v>#N/A</v>
      </c>
      <c r="I2240" s="65" t="e">
        <f>VLOOKUP(E2240,'Trimming log'!$F$5:$V$5000,5,FALSE)</f>
        <v>#N/A</v>
      </c>
      <c r="J2240" s="65" t="e">
        <f>VLOOKUP(E2240,'Trimming log'!$F$5:$V$5000,6,FALSE)</f>
        <v>#N/A</v>
      </c>
      <c r="K2240" s="65" t="e">
        <f>VLOOKUP(E2240,'Trimming log'!$F$5:$V$5000,7,FALSE)</f>
        <v>#N/A</v>
      </c>
      <c r="L2240" s="65" t="e">
        <f>VLOOKUP(E2240,'Trimming log'!$F$5:$V$5000,8,FALSE)</f>
        <v>#N/A</v>
      </c>
      <c r="M2240" s="65" t="e">
        <f>VLOOKUP(E2240,'Trimming log'!$F$5:$V$5000,9,FALSE)</f>
        <v>#N/A</v>
      </c>
      <c r="N2240" s="507" t="e">
        <f>VLOOKUP(E2240,'Trimming log'!$F$5:$V$5000,10,FALSE)</f>
        <v>#N/A</v>
      </c>
      <c r="O2240" s="65" t="e">
        <f>VLOOKUP(E2240,'Trimming log'!$F$5:$V$5000,11,FALSE)</f>
        <v>#N/A</v>
      </c>
      <c r="P2240" s="65" t="e">
        <f>VLOOKUP(E2240,'Trimming log'!$F$5:$V$5000,12,FALSE)</f>
        <v>#N/A</v>
      </c>
      <c r="Q2240" s="65" t="e">
        <f>VLOOKUP(E2240,'Trimming log'!$F$5:$V$5000,13,FALSE)</f>
        <v>#N/A</v>
      </c>
      <c r="R2240" s="65" t="e">
        <f>VLOOKUP(E2240,'Trimming log'!$F$5:$V$5000,14,FALSE)</f>
        <v>#N/A</v>
      </c>
      <c r="S2240" s="65" t="e">
        <f>VLOOKUP(E2240,'Trimming log'!$F$5:$V$5000,15,FALSE)</f>
        <v>#N/A</v>
      </c>
      <c r="T2240" s="65" t="e">
        <f t="shared" si="448"/>
        <v>#N/A</v>
      </c>
      <c r="U2240" s="491" t="str">
        <f t="shared" si="449"/>
        <v/>
      </c>
      <c r="V2240" s="74">
        <f t="shared" si="452"/>
        <v>0</v>
      </c>
      <c r="W2240" s="134">
        <f t="shared" si="453"/>
        <v>0</v>
      </c>
      <c r="X2240" s="134" t="e">
        <f>VLOOKUP(E2240,'Trimming log'!$F$5:$Y$5000,19,FALSE)</f>
        <v>#N/A</v>
      </c>
      <c r="Y2240" s="134" t="e">
        <f>VLOOKUP(E2240,'Trimming log'!$F$5:$Y$5000,20,FALSE)</f>
        <v>#N/A</v>
      </c>
      <c r="Z2240" s="135" t="e">
        <f t="shared" si="454"/>
        <v>#N/A</v>
      </c>
      <c r="AA2240" s="135" t="e">
        <f t="shared" si="455"/>
        <v>#N/A</v>
      </c>
      <c r="AB2240" s="136" t="e">
        <f t="shared" si="456"/>
        <v>#N/A</v>
      </c>
      <c r="AC2240" s="136" t="e">
        <f t="shared" si="457"/>
        <v>#N/A</v>
      </c>
      <c r="AD2240" s="136" t="e">
        <f t="shared" si="458"/>
        <v>#N/A</v>
      </c>
      <c r="AE2240" s="136" t="e">
        <f t="shared" si="459"/>
        <v>#N/A</v>
      </c>
    </row>
    <row r="2241" spans="1:31">
      <c r="A2241" s="67" t="str">
        <f t="shared" si="447"/>
        <v/>
      </c>
      <c r="B2241" s="56"/>
      <c r="C2241" s="68" t="str">
        <f t="shared" si="451"/>
        <v/>
      </c>
      <c r="D2241" s="69"/>
      <c r="E2241" s="56"/>
      <c r="F2241" s="65" t="e">
        <f>VLOOKUP(E2241,'Trimming log'!$F$5:$V$5000,2,FALSE)</f>
        <v>#N/A</v>
      </c>
      <c r="G2241" s="65" t="e">
        <f>VLOOKUP(E2241,'Trimming log'!$F$5:$V$5000,3,FALSE)</f>
        <v>#N/A</v>
      </c>
      <c r="H2241" s="508" t="e">
        <f>VLOOKUP(E2241,'Trimming log'!$F$5:$V$5000,4,FALSE)</f>
        <v>#N/A</v>
      </c>
      <c r="I2241" s="65" t="e">
        <f>VLOOKUP(E2241,'Trimming log'!$F$5:$V$5000,5,FALSE)</f>
        <v>#N/A</v>
      </c>
      <c r="J2241" s="65" t="e">
        <f>VLOOKUP(E2241,'Trimming log'!$F$5:$V$5000,6,FALSE)</f>
        <v>#N/A</v>
      </c>
      <c r="K2241" s="65" t="e">
        <f>VLOOKUP(E2241,'Trimming log'!$F$5:$V$5000,7,FALSE)</f>
        <v>#N/A</v>
      </c>
      <c r="L2241" s="65" t="e">
        <f>VLOOKUP(E2241,'Trimming log'!$F$5:$V$5000,8,FALSE)</f>
        <v>#N/A</v>
      </c>
      <c r="M2241" s="65" t="e">
        <f>VLOOKUP(E2241,'Trimming log'!$F$5:$V$5000,9,FALSE)</f>
        <v>#N/A</v>
      </c>
      <c r="N2241" s="507" t="e">
        <f>VLOOKUP(E2241,'Trimming log'!$F$5:$V$5000,10,FALSE)</f>
        <v>#N/A</v>
      </c>
      <c r="O2241" s="65" t="e">
        <f>VLOOKUP(E2241,'Trimming log'!$F$5:$V$5000,11,FALSE)</f>
        <v>#N/A</v>
      </c>
      <c r="P2241" s="65" t="e">
        <f>VLOOKUP(E2241,'Trimming log'!$F$5:$V$5000,12,FALSE)</f>
        <v>#N/A</v>
      </c>
      <c r="Q2241" s="65" t="e">
        <f>VLOOKUP(E2241,'Trimming log'!$F$5:$V$5000,13,FALSE)</f>
        <v>#N/A</v>
      </c>
      <c r="R2241" s="65" t="e">
        <f>VLOOKUP(E2241,'Trimming log'!$F$5:$V$5000,14,FALSE)</f>
        <v>#N/A</v>
      </c>
      <c r="S2241" s="65" t="e">
        <f>VLOOKUP(E2241,'Trimming log'!$F$5:$V$5000,15,FALSE)</f>
        <v>#N/A</v>
      </c>
      <c r="T2241" s="65" t="e">
        <f t="shared" si="448"/>
        <v>#N/A</v>
      </c>
      <c r="U2241" s="491" t="str">
        <f t="shared" si="449"/>
        <v/>
      </c>
      <c r="V2241" s="74">
        <f t="shared" si="452"/>
        <v>0</v>
      </c>
      <c r="W2241" s="134">
        <f t="shared" si="453"/>
        <v>0</v>
      </c>
      <c r="X2241" s="134" t="e">
        <f>VLOOKUP(E2241,'Trimming log'!$F$5:$Y$5000,19,FALSE)</f>
        <v>#N/A</v>
      </c>
      <c r="Y2241" s="134" t="e">
        <f>VLOOKUP(E2241,'Trimming log'!$F$5:$Y$5000,20,FALSE)</f>
        <v>#N/A</v>
      </c>
      <c r="Z2241" s="135" t="e">
        <f t="shared" si="454"/>
        <v>#N/A</v>
      </c>
      <c r="AA2241" s="135" t="e">
        <f t="shared" si="455"/>
        <v>#N/A</v>
      </c>
      <c r="AB2241" s="136" t="e">
        <f t="shared" si="456"/>
        <v>#N/A</v>
      </c>
      <c r="AC2241" s="136" t="e">
        <f t="shared" si="457"/>
        <v>#N/A</v>
      </c>
      <c r="AD2241" s="136" t="e">
        <f t="shared" si="458"/>
        <v>#N/A</v>
      </c>
      <c r="AE2241" s="136" t="e">
        <f t="shared" si="459"/>
        <v>#N/A</v>
      </c>
    </row>
    <row r="2242" spans="1:31">
      <c r="A2242" s="67" t="str">
        <f t="shared" si="447"/>
        <v/>
      </c>
      <c r="B2242" s="56"/>
      <c r="C2242" s="68" t="str">
        <f t="shared" si="451"/>
        <v/>
      </c>
      <c r="D2242" s="69"/>
      <c r="E2242" s="56"/>
      <c r="F2242" s="65" t="e">
        <f>VLOOKUP(E2242,'Trimming log'!$F$5:$V$5000,2,FALSE)</f>
        <v>#N/A</v>
      </c>
      <c r="G2242" s="65" t="e">
        <f>VLOOKUP(E2242,'Trimming log'!$F$5:$V$5000,3,FALSE)</f>
        <v>#N/A</v>
      </c>
      <c r="H2242" s="508" t="e">
        <f>VLOOKUP(E2242,'Trimming log'!$F$5:$V$5000,4,FALSE)</f>
        <v>#N/A</v>
      </c>
      <c r="I2242" s="65" t="e">
        <f>VLOOKUP(E2242,'Trimming log'!$F$5:$V$5000,5,FALSE)</f>
        <v>#N/A</v>
      </c>
      <c r="J2242" s="65" t="e">
        <f>VLOOKUP(E2242,'Trimming log'!$F$5:$V$5000,6,FALSE)</f>
        <v>#N/A</v>
      </c>
      <c r="K2242" s="65" t="e">
        <f>VLOOKUP(E2242,'Trimming log'!$F$5:$V$5000,7,FALSE)</f>
        <v>#N/A</v>
      </c>
      <c r="L2242" s="65" t="e">
        <f>VLOOKUP(E2242,'Trimming log'!$F$5:$V$5000,8,FALSE)</f>
        <v>#N/A</v>
      </c>
      <c r="M2242" s="65" t="e">
        <f>VLOOKUP(E2242,'Trimming log'!$F$5:$V$5000,9,FALSE)</f>
        <v>#N/A</v>
      </c>
      <c r="N2242" s="507" t="e">
        <f>VLOOKUP(E2242,'Trimming log'!$F$5:$V$5000,10,FALSE)</f>
        <v>#N/A</v>
      </c>
      <c r="O2242" s="65" t="e">
        <f>VLOOKUP(E2242,'Trimming log'!$F$5:$V$5000,11,FALSE)</f>
        <v>#N/A</v>
      </c>
      <c r="P2242" s="65" t="e">
        <f>VLOOKUP(E2242,'Trimming log'!$F$5:$V$5000,12,FALSE)</f>
        <v>#N/A</v>
      </c>
      <c r="Q2242" s="65" t="e">
        <f>VLOOKUP(E2242,'Trimming log'!$F$5:$V$5000,13,FALSE)</f>
        <v>#N/A</v>
      </c>
      <c r="R2242" s="65" t="e">
        <f>VLOOKUP(E2242,'Trimming log'!$F$5:$V$5000,14,FALSE)</f>
        <v>#N/A</v>
      </c>
      <c r="S2242" s="65" t="e">
        <f>VLOOKUP(E2242,'Trimming log'!$F$5:$V$5000,15,FALSE)</f>
        <v>#N/A</v>
      </c>
      <c r="T2242" s="65" t="e">
        <f t="shared" si="448"/>
        <v>#N/A</v>
      </c>
      <c r="U2242" s="491" t="str">
        <f t="shared" si="449"/>
        <v/>
      </c>
      <c r="V2242" s="74">
        <f t="shared" si="452"/>
        <v>0</v>
      </c>
      <c r="W2242" s="134">
        <f t="shared" si="453"/>
        <v>0</v>
      </c>
      <c r="X2242" s="134" t="e">
        <f>VLOOKUP(E2242,'Trimming log'!$F$5:$Y$5000,19,FALSE)</f>
        <v>#N/A</v>
      </c>
      <c r="Y2242" s="134" t="e">
        <f>VLOOKUP(E2242,'Trimming log'!$F$5:$Y$5000,20,FALSE)</f>
        <v>#N/A</v>
      </c>
      <c r="Z2242" s="135" t="e">
        <f t="shared" si="454"/>
        <v>#N/A</v>
      </c>
      <c r="AA2242" s="135" t="e">
        <f t="shared" si="455"/>
        <v>#N/A</v>
      </c>
      <c r="AB2242" s="136" t="e">
        <f t="shared" si="456"/>
        <v>#N/A</v>
      </c>
      <c r="AC2242" s="136" t="e">
        <f t="shared" si="457"/>
        <v>#N/A</v>
      </c>
      <c r="AD2242" s="136" t="e">
        <f t="shared" si="458"/>
        <v>#N/A</v>
      </c>
      <c r="AE2242" s="136" t="e">
        <f t="shared" si="459"/>
        <v>#N/A</v>
      </c>
    </row>
    <row r="2243" spans="1:31">
      <c r="A2243" s="67" t="str">
        <f t="shared" si="447"/>
        <v/>
      </c>
      <c r="B2243" s="56"/>
      <c r="C2243" s="68" t="str">
        <f t="shared" si="451"/>
        <v/>
      </c>
      <c r="D2243" s="69"/>
      <c r="E2243" s="56"/>
      <c r="F2243" s="65" t="e">
        <f>VLOOKUP(E2243,'Trimming log'!$F$5:$V$5000,2,FALSE)</f>
        <v>#N/A</v>
      </c>
      <c r="G2243" s="65" t="e">
        <f>VLOOKUP(E2243,'Trimming log'!$F$5:$V$5000,3,FALSE)</f>
        <v>#N/A</v>
      </c>
      <c r="H2243" s="508" t="e">
        <f>VLOOKUP(E2243,'Trimming log'!$F$5:$V$5000,4,FALSE)</f>
        <v>#N/A</v>
      </c>
      <c r="I2243" s="65" t="e">
        <f>VLOOKUP(E2243,'Trimming log'!$F$5:$V$5000,5,FALSE)</f>
        <v>#N/A</v>
      </c>
      <c r="J2243" s="65" t="e">
        <f>VLOOKUP(E2243,'Trimming log'!$F$5:$V$5000,6,FALSE)</f>
        <v>#N/A</v>
      </c>
      <c r="K2243" s="65" t="e">
        <f>VLOOKUP(E2243,'Trimming log'!$F$5:$V$5000,7,FALSE)</f>
        <v>#N/A</v>
      </c>
      <c r="L2243" s="65" t="e">
        <f>VLOOKUP(E2243,'Trimming log'!$F$5:$V$5000,8,FALSE)</f>
        <v>#N/A</v>
      </c>
      <c r="M2243" s="65" t="e">
        <f>VLOOKUP(E2243,'Trimming log'!$F$5:$V$5000,9,FALSE)</f>
        <v>#N/A</v>
      </c>
      <c r="N2243" s="507" t="e">
        <f>VLOOKUP(E2243,'Trimming log'!$F$5:$V$5000,10,FALSE)</f>
        <v>#N/A</v>
      </c>
      <c r="O2243" s="65" t="e">
        <f>VLOOKUP(E2243,'Trimming log'!$F$5:$V$5000,11,FALSE)</f>
        <v>#N/A</v>
      </c>
      <c r="P2243" s="65" t="e">
        <f>VLOOKUP(E2243,'Trimming log'!$F$5:$V$5000,12,FALSE)</f>
        <v>#N/A</v>
      </c>
      <c r="Q2243" s="65" t="e">
        <f>VLOOKUP(E2243,'Trimming log'!$F$5:$V$5000,13,FALSE)</f>
        <v>#N/A</v>
      </c>
      <c r="R2243" s="65" t="e">
        <f>VLOOKUP(E2243,'Trimming log'!$F$5:$V$5000,14,FALSE)</f>
        <v>#N/A</v>
      </c>
      <c r="S2243" s="65" t="e">
        <f>VLOOKUP(E2243,'Trimming log'!$F$5:$V$5000,15,FALSE)</f>
        <v>#N/A</v>
      </c>
      <c r="T2243" s="65" t="e">
        <f t="shared" si="448"/>
        <v>#N/A</v>
      </c>
      <c r="U2243" s="491" t="str">
        <f t="shared" si="449"/>
        <v/>
      </c>
      <c r="V2243" s="74">
        <f t="shared" si="452"/>
        <v>0</v>
      </c>
      <c r="W2243" s="134">
        <f t="shared" si="453"/>
        <v>0</v>
      </c>
      <c r="X2243" s="134" t="e">
        <f>VLOOKUP(E2243,'Trimming log'!$F$5:$Y$5000,19,FALSE)</f>
        <v>#N/A</v>
      </c>
      <c r="Y2243" s="134" t="e">
        <f>VLOOKUP(E2243,'Trimming log'!$F$5:$Y$5000,20,FALSE)</f>
        <v>#N/A</v>
      </c>
      <c r="Z2243" s="135" t="e">
        <f t="shared" si="454"/>
        <v>#N/A</v>
      </c>
      <c r="AA2243" s="135" t="e">
        <f t="shared" si="455"/>
        <v>#N/A</v>
      </c>
      <c r="AB2243" s="136" t="e">
        <f t="shared" si="456"/>
        <v>#N/A</v>
      </c>
      <c r="AC2243" s="136" t="e">
        <f t="shared" si="457"/>
        <v>#N/A</v>
      </c>
      <c r="AD2243" s="136" t="e">
        <f t="shared" si="458"/>
        <v>#N/A</v>
      </c>
      <c r="AE2243" s="136" t="e">
        <f t="shared" si="459"/>
        <v>#N/A</v>
      </c>
    </row>
    <row r="2244" spans="1:31">
      <c r="A2244" s="67" t="str">
        <f t="shared" si="447"/>
        <v/>
      </c>
      <c r="B2244" s="56"/>
      <c r="C2244" s="68" t="str">
        <f t="shared" si="451"/>
        <v/>
      </c>
      <c r="D2244" s="69"/>
      <c r="E2244" s="56"/>
      <c r="F2244" s="65" t="e">
        <f>VLOOKUP(E2244,'Trimming log'!$F$5:$V$5000,2,FALSE)</f>
        <v>#N/A</v>
      </c>
      <c r="G2244" s="65" t="e">
        <f>VLOOKUP(E2244,'Trimming log'!$F$5:$V$5000,3,FALSE)</f>
        <v>#N/A</v>
      </c>
      <c r="H2244" s="508" t="e">
        <f>VLOOKUP(E2244,'Trimming log'!$F$5:$V$5000,4,FALSE)</f>
        <v>#N/A</v>
      </c>
      <c r="I2244" s="65" t="e">
        <f>VLOOKUP(E2244,'Trimming log'!$F$5:$V$5000,5,FALSE)</f>
        <v>#N/A</v>
      </c>
      <c r="J2244" s="65" t="e">
        <f>VLOOKUP(E2244,'Trimming log'!$F$5:$V$5000,6,FALSE)</f>
        <v>#N/A</v>
      </c>
      <c r="K2244" s="65" t="e">
        <f>VLOOKUP(E2244,'Trimming log'!$F$5:$V$5000,7,FALSE)</f>
        <v>#N/A</v>
      </c>
      <c r="L2244" s="65" t="e">
        <f>VLOOKUP(E2244,'Trimming log'!$F$5:$V$5000,8,FALSE)</f>
        <v>#N/A</v>
      </c>
      <c r="M2244" s="65" t="e">
        <f>VLOOKUP(E2244,'Trimming log'!$F$5:$V$5000,9,FALSE)</f>
        <v>#N/A</v>
      </c>
      <c r="N2244" s="507" t="e">
        <f>VLOOKUP(E2244,'Trimming log'!$F$5:$V$5000,10,FALSE)</f>
        <v>#N/A</v>
      </c>
      <c r="O2244" s="65" t="e">
        <f>VLOOKUP(E2244,'Trimming log'!$F$5:$V$5000,11,FALSE)</f>
        <v>#N/A</v>
      </c>
      <c r="P2244" s="65" t="e">
        <f>VLOOKUP(E2244,'Trimming log'!$F$5:$V$5000,12,FALSE)</f>
        <v>#N/A</v>
      </c>
      <c r="Q2244" s="65" t="e">
        <f>VLOOKUP(E2244,'Trimming log'!$F$5:$V$5000,13,FALSE)</f>
        <v>#N/A</v>
      </c>
      <c r="R2244" s="65" t="e">
        <f>VLOOKUP(E2244,'Trimming log'!$F$5:$V$5000,14,FALSE)</f>
        <v>#N/A</v>
      </c>
      <c r="S2244" s="65" t="e">
        <f>VLOOKUP(E2244,'Trimming log'!$F$5:$V$5000,15,FALSE)</f>
        <v>#N/A</v>
      </c>
      <c r="T2244" s="65" t="e">
        <f t="shared" si="448"/>
        <v>#N/A</v>
      </c>
      <c r="U2244" s="491" t="str">
        <f t="shared" si="449"/>
        <v/>
      </c>
      <c r="V2244" s="74">
        <f t="shared" si="452"/>
        <v>0</v>
      </c>
      <c r="W2244" s="134">
        <f t="shared" si="453"/>
        <v>0</v>
      </c>
      <c r="X2244" s="134" t="e">
        <f>VLOOKUP(E2244,'Trimming log'!$F$5:$Y$5000,19,FALSE)</f>
        <v>#N/A</v>
      </c>
      <c r="Y2244" s="134" t="e">
        <f>VLOOKUP(E2244,'Trimming log'!$F$5:$Y$5000,20,FALSE)</f>
        <v>#N/A</v>
      </c>
      <c r="Z2244" s="135" t="e">
        <f t="shared" si="454"/>
        <v>#N/A</v>
      </c>
      <c r="AA2244" s="135" t="e">
        <f t="shared" si="455"/>
        <v>#N/A</v>
      </c>
      <c r="AB2244" s="136" t="e">
        <f t="shared" si="456"/>
        <v>#N/A</v>
      </c>
      <c r="AC2244" s="136" t="e">
        <f t="shared" si="457"/>
        <v>#N/A</v>
      </c>
      <c r="AD2244" s="136" t="e">
        <f t="shared" si="458"/>
        <v>#N/A</v>
      </c>
      <c r="AE2244" s="136" t="e">
        <f t="shared" si="459"/>
        <v>#N/A</v>
      </c>
    </row>
    <row r="2245" spans="1:31">
      <c r="A2245" s="67" t="str">
        <f t="shared" si="447"/>
        <v/>
      </c>
      <c r="B2245" s="56"/>
      <c r="C2245" s="68" t="str">
        <f t="shared" si="451"/>
        <v/>
      </c>
      <c r="D2245" s="69"/>
      <c r="E2245" s="56"/>
      <c r="F2245" s="65" t="e">
        <f>VLOOKUP(E2245,'Trimming log'!$F$5:$V$5000,2,FALSE)</f>
        <v>#N/A</v>
      </c>
      <c r="G2245" s="65" t="e">
        <f>VLOOKUP(E2245,'Trimming log'!$F$5:$V$5000,3,FALSE)</f>
        <v>#N/A</v>
      </c>
      <c r="H2245" s="508" t="e">
        <f>VLOOKUP(E2245,'Trimming log'!$F$5:$V$5000,4,FALSE)</f>
        <v>#N/A</v>
      </c>
      <c r="I2245" s="65" t="e">
        <f>VLOOKUP(E2245,'Trimming log'!$F$5:$V$5000,5,FALSE)</f>
        <v>#N/A</v>
      </c>
      <c r="J2245" s="65" t="e">
        <f>VLOOKUP(E2245,'Trimming log'!$F$5:$V$5000,6,FALSE)</f>
        <v>#N/A</v>
      </c>
      <c r="K2245" s="65" t="e">
        <f>VLOOKUP(E2245,'Trimming log'!$F$5:$V$5000,7,FALSE)</f>
        <v>#N/A</v>
      </c>
      <c r="L2245" s="65" t="e">
        <f>VLOOKUP(E2245,'Trimming log'!$F$5:$V$5000,8,FALSE)</f>
        <v>#N/A</v>
      </c>
      <c r="M2245" s="65" t="e">
        <f>VLOOKUP(E2245,'Trimming log'!$F$5:$V$5000,9,FALSE)</f>
        <v>#N/A</v>
      </c>
      <c r="N2245" s="507" t="e">
        <f>VLOOKUP(E2245,'Trimming log'!$F$5:$V$5000,10,FALSE)</f>
        <v>#N/A</v>
      </c>
      <c r="O2245" s="65" t="e">
        <f>VLOOKUP(E2245,'Trimming log'!$F$5:$V$5000,11,FALSE)</f>
        <v>#N/A</v>
      </c>
      <c r="P2245" s="65" t="e">
        <f>VLOOKUP(E2245,'Trimming log'!$F$5:$V$5000,12,FALSE)</f>
        <v>#N/A</v>
      </c>
      <c r="Q2245" s="65" t="e">
        <f>VLOOKUP(E2245,'Trimming log'!$F$5:$V$5000,13,FALSE)</f>
        <v>#N/A</v>
      </c>
      <c r="R2245" s="65" t="e">
        <f>VLOOKUP(E2245,'Trimming log'!$F$5:$V$5000,14,FALSE)</f>
        <v>#N/A</v>
      </c>
      <c r="S2245" s="65" t="e">
        <f>VLOOKUP(E2245,'Trimming log'!$F$5:$V$5000,15,FALSE)</f>
        <v>#N/A</v>
      </c>
      <c r="T2245" s="65" t="e">
        <f t="shared" si="448"/>
        <v>#N/A</v>
      </c>
      <c r="U2245" s="491" t="str">
        <f t="shared" si="449"/>
        <v/>
      </c>
      <c r="V2245" s="74">
        <f t="shared" si="452"/>
        <v>0</v>
      </c>
      <c r="W2245" s="134">
        <f t="shared" si="453"/>
        <v>0</v>
      </c>
      <c r="X2245" s="134" t="e">
        <f>VLOOKUP(E2245,'Trimming log'!$F$5:$Y$5000,19,FALSE)</f>
        <v>#N/A</v>
      </c>
      <c r="Y2245" s="134" t="e">
        <f>VLOOKUP(E2245,'Trimming log'!$F$5:$Y$5000,20,FALSE)</f>
        <v>#N/A</v>
      </c>
      <c r="Z2245" s="135" t="e">
        <f t="shared" si="454"/>
        <v>#N/A</v>
      </c>
      <c r="AA2245" s="135" t="e">
        <f t="shared" si="455"/>
        <v>#N/A</v>
      </c>
      <c r="AB2245" s="136" t="e">
        <f t="shared" si="456"/>
        <v>#N/A</v>
      </c>
      <c r="AC2245" s="136" t="e">
        <f t="shared" si="457"/>
        <v>#N/A</v>
      </c>
      <c r="AD2245" s="136" t="e">
        <f t="shared" si="458"/>
        <v>#N/A</v>
      </c>
      <c r="AE2245" s="136" t="e">
        <f t="shared" si="459"/>
        <v>#N/A</v>
      </c>
    </row>
    <row r="2246" spans="1:31">
      <c r="A2246" s="67" t="str">
        <f t="shared" ref="A2246:A2305" si="460">IF(COUNTIF($E$6:$E$47179,E2246)&gt;1,"DOUBLE","")</f>
        <v/>
      </c>
      <c r="B2246" s="56"/>
      <c r="C2246" s="68" t="str">
        <f t="shared" si="451"/>
        <v/>
      </c>
      <c r="D2246" s="69"/>
      <c r="E2246" s="56"/>
      <c r="F2246" s="65" t="e">
        <f>VLOOKUP(E2246,'Trimming log'!$F$5:$V$5000,2,FALSE)</f>
        <v>#N/A</v>
      </c>
      <c r="G2246" s="65" t="e">
        <f>VLOOKUP(E2246,'Trimming log'!$F$5:$V$5000,3,FALSE)</f>
        <v>#N/A</v>
      </c>
      <c r="H2246" s="508" t="e">
        <f>VLOOKUP(E2246,'Trimming log'!$F$5:$V$5000,4,FALSE)</f>
        <v>#N/A</v>
      </c>
      <c r="I2246" s="65" t="e">
        <f>VLOOKUP(E2246,'Trimming log'!$F$5:$V$5000,5,FALSE)</f>
        <v>#N/A</v>
      </c>
      <c r="J2246" s="65" t="e">
        <f>VLOOKUP(E2246,'Trimming log'!$F$5:$V$5000,6,FALSE)</f>
        <v>#N/A</v>
      </c>
      <c r="K2246" s="65" t="e">
        <f>VLOOKUP(E2246,'Trimming log'!$F$5:$V$5000,7,FALSE)</f>
        <v>#N/A</v>
      </c>
      <c r="L2246" s="65" t="e">
        <f>VLOOKUP(E2246,'Trimming log'!$F$5:$V$5000,8,FALSE)</f>
        <v>#N/A</v>
      </c>
      <c r="M2246" s="65" t="e">
        <f>VLOOKUP(E2246,'Trimming log'!$F$5:$V$5000,9,FALSE)</f>
        <v>#N/A</v>
      </c>
      <c r="N2246" s="507" t="e">
        <f>VLOOKUP(E2246,'Trimming log'!$F$5:$V$5000,10,FALSE)</f>
        <v>#N/A</v>
      </c>
      <c r="O2246" s="65" t="e">
        <f>VLOOKUP(E2246,'Trimming log'!$F$5:$V$5000,11,FALSE)</f>
        <v>#N/A</v>
      </c>
      <c r="P2246" s="65" t="e">
        <f>VLOOKUP(E2246,'Trimming log'!$F$5:$V$5000,12,FALSE)</f>
        <v>#N/A</v>
      </c>
      <c r="Q2246" s="65" t="e">
        <f>VLOOKUP(E2246,'Trimming log'!$F$5:$V$5000,13,FALSE)</f>
        <v>#N/A</v>
      </c>
      <c r="R2246" s="65" t="e">
        <f>VLOOKUP(E2246,'Trimming log'!$F$5:$V$5000,14,FALSE)</f>
        <v>#N/A</v>
      </c>
      <c r="S2246" s="65" t="e">
        <f>VLOOKUP(E2246,'Trimming log'!$F$5:$V$5000,15,FALSE)</f>
        <v>#N/A</v>
      </c>
      <c r="T2246" s="65" t="e">
        <f t="shared" si="448"/>
        <v>#N/A</v>
      </c>
      <c r="U2246" s="491" t="str">
        <f t="shared" si="449"/>
        <v/>
      </c>
      <c r="V2246" s="74">
        <f t="shared" si="452"/>
        <v>0</v>
      </c>
      <c r="W2246" s="134">
        <f t="shared" si="453"/>
        <v>0</v>
      </c>
      <c r="X2246" s="134" t="e">
        <f>VLOOKUP(E2246,'Trimming log'!$F$5:$Y$5000,19,FALSE)</f>
        <v>#N/A</v>
      </c>
      <c r="Y2246" s="134" t="e">
        <f>VLOOKUP(E2246,'Trimming log'!$F$5:$Y$5000,20,FALSE)</f>
        <v>#N/A</v>
      </c>
      <c r="Z2246" s="135" t="e">
        <f t="shared" si="454"/>
        <v>#N/A</v>
      </c>
      <c r="AA2246" s="135" t="e">
        <f t="shared" si="455"/>
        <v>#N/A</v>
      </c>
      <c r="AB2246" s="136" t="e">
        <f t="shared" si="456"/>
        <v>#N/A</v>
      </c>
      <c r="AC2246" s="136" t="e">
        <f t="shared" si="457"/>
        <v>#N/A</v>
      </c>
      <c r="AD2246" s="136" t="e">
        <f t="shared" si="458"/>
        <v>#N/A</v>
      </c>
      <c r="AE2246" s="136" t="e">
        <f t="shared" si="459"/>
        <v>#N/A</v>
      </c>
    </row>
    <row r="2247" spans="1:31">
      <c r="A2247" s="67" t="str">
        <f t="shared" si="460"/>
        <v/>
      </c>
      <c r="B2247" s="56"/>
      <c r="C2247" s="68" t="str">
        <f t="shared" si="451"/>
        <v/>
      </c>
      <c r="D2247" s="69"/>
      <c r="E2247" s="56"/>
      <c r="F2247" s="65" t="e">
        <f>VLOOKUP(E2247,'Trimming log'!$F$5:$V$5000,2,FALSE)</f>
        <v>#N/A</v>
      </c>
      <c r="G2247" s="65" t="e">
        <f>VLOOKUP(E2247,'Trimming log'!$F$5:$V$5000,3,FALSE)</f>
        <v>#N/A</v>
      </c>
      <c r="H2247" s="508" t="e">
        <f>VLOOKUP(E2247,'Trimming log'!$F$5:$V$5000,4,FALSE)</f>
        <v>#N/A</v>
      </c>
      <c r="I2247" s="65" t="e">
        <f>VLOOKUP(E2247,'Trimming log'!$F$5:$V$5000,5,FALSE)</f>
        <v>#N/A</v>
      </c>
      <c r="J2247" s="65" t="e">
        <f>VLOOKUP(E2247,'Trimming log'!$F$5:$V$5000,6,FALSE)</f>
        <v>#N/A</v>
      </c>
      <c r="K2247" s="65" t="e">
        <f>VLOOKUP(E2247,'Trimming log'!$F$5:$V$5000,7,FALSE)</f>
        <v>#N/A</v>
      </c>
      <c r="L2247" s="65" t="e">
        <f>VLOOKUP(E2247,'Trimming log'!$F$5:$V$5000,8,FALSE)</f>
        <v>#N/A</v>
      </c>
      <c r="M2247" s="65" t="e">
        <f>VLOOKUP(E2247,'Trimming log'!$F$5:$V$5000,9,FALSE)</f>
        <v>#N/A</v>
      </c>
      <c r="N2247" s="507" t="e">
        <f>VLOOKUP(E2247,'Trimming log'!$F$5:$V$5000,10,FALSE)</f>
        <v>#N/A</v>
      </c>
      <c r="O2247" s="65" t="e">
        <f>VLOOKUP(E2247,'Trimming log'!$F$5:$V$5000,11,FALSE)</f>
        <v>#N/A</v>
      </c>
      <c r="P2247" s="65" t="e">
        <f>VLOOKUP(E2247,'Trimming log'!$F$5:$V$5000,12,FALSE)</f>
        <v>#N/A</v>
      </c>
      <c r="Q2247" s="65" t="e">
        <f>VLOOKUP(E2247,'Trimming log'!$F$5:$V$5000,13,FALSE)</f>
        <v>#N/A</v>
      </c>
      <c r="R2247" s="65" t="e">
        <f>VLOOKUP(E2247,'Trimming log'!$F$5:$V$5000,14,FALSE)</f>
        <v>#N/A</v>
      </c>
      <c r="S2247" s="65" t="e">
        <f>VLOOKUP(E2247,'Trimming log'!$F$5:$V$5000,15,FALSE)</f>
        <v>#N/A</v>
      </c>
      <c r="T2247" s="65" t="e">
        <f t="shared" ref="T2247:T2310" si="461">O2247-Q2247</f>
        <v>#N/A</v>
      </c>
      <c r="U2247" s="491" t="str">
        <f t="shared" ref="U2247:U2310" si="462">IF(C2247="","",(SUMIF($D$2:$D$25116,D2247,$O$2:$O$25116)))</f>
        <v/>
      </c>
      <c r="V2247" s="74">
        <f t="shared" si="452"/>
        <v>0</v>
      </c>
      <c r="W2247" s="134">
        <f t="shared" si="453"/>
        <v>0</v>
      </c>
      <c r="X2247" s="134" t="e">
        <f>VLOOKUP(E2247,'Trimming log'!$F$5:$Y$5000,19,FALSE)</f>
        <v>#N/A</v>
      </c>
      <c r="Y2247" s="134" t="e">
        <f>VLOOKUP(E2247,'Trimming log'!$F$5:$Y$5000,20,FALSE)</f>
        <v>#N/A</v>
      </c>
      <c r="Z2247" s="135" t="e">
        <f t="shared" si="454"/>
        <v>#N/A</v>
      </c>
      <c r="AA2247" s="135" t="e">
        <f t="shared" si="455"/>
        <v>#N/A</v>
      </c>
      <c r="AB2247" s="136" t="e">
        <f t="shared" si="456"/>
        <v>#N/A</v>
      </c>
      <c r="AC2247" s="136" t="e">
        <f t="shared" si="457"/>
        <v>#N/A</v>
      </c>
      <c r="AD2247" s="136" t="e">
        <f t="shared" si="458"/>
        <v>#N/A</v>
      </c>
      <c r="AE2247" s="136" t="e">
        <f t="shared" si="459"/>
        <v>#N/A</v>
      </c>
    </row>
    <row r="2248" spans="1:31">
      <c r="A2248" s="67" t="str">
        <f t="shared" si="460"/>
        <v/>
      </c>
      <c r="B2248" s="56"/>
      <c r="C2248" s="68" t="str">
        <f t="shared" ref="C2248:C2311" si="463">IF(D2248="","",(IF(D2249=D2248,"",1)))</f>
        <v/>
      </c>
      <c r="D2248" s="69"/>
      <c r="E2248" s="56"/>
      <c r="F2248" s="65" t="e">
        <f>VLOOKUP(E2248,'Trimming log'!$F$5:$V$5000,2,FALSE)</f>
        <v>#N/A</v>
      </c>
      <c r="G2248" s="65" t="e">
        <f>VLOOKUP(E2248,'Trimming log'!$F$5:$V$5000,3,FALSE)</f>
        <v>#N/A</v>
      </c>
      <c r="H2248" s="508" t="e">
        <f>VLOOKUP(E2248,'Trimming log'!$F$5:$V$5000,4,FALSE)</f>
        <v>#N/A</v>
      </c>
      <c r="I2248" s="65" t="e">
        <f>VLOOKUP(E2248,'Trimming log'!$F$5:$V$5000,5,FALSE)</f>
        <v>#N/A</v>
      </c>
      <c r="J2248" s="65" t="e">
        <f>VLOOKUP(E2248,'Trimming log'!$F$5:$V$5000,6,FALSE)</f>
        <v>#N/A</v>
      </c>
      <c r="K2248" s="65" t="e">
        <f>VLOOKUP(E2248,'Trimming log'!$F$5:$V$5000,7,FALSE)</f>
        <v>#N/A</v>
      </c>
      <c r="L2248" s="65" t="e">
        <f>VLOOKUP(E2248,'Trimming log'!$F$5:$V$5000,8,FALSE)</f>
        <v>#N/A</v>
      </c>
      <c r="M2248" s="65" t="e">
        <f>VLOOKUP(E2248,'Trimming log'!$F$5:$V$5000,9,FALSE)</f>
        <v>#N/A</v>
      </c>
      <c r="N2248" s="507" t="e">
        <f>VLOOKUP(E2248,'Trimming log'!$F$5:$V$5000,10,FALSE)</f>
        <v>#N/A</v>
      </c>
      <c r="O2248" s="65" t="e">
        <f>VLOOKUP(E2248,'Trimming log'!$F$5:$V$5000,11,FALSE)</f>
        <v>#N/A</v>
      </c>
      <c r="P2248" s="65" t="e">
        <f>VLOOKUP(E2248,'Trimming log'!$F$5:$V$5000,12,FALSE)</f>
        <v>#N/A</v>
      </c>
      <c r="Q2248" s="65" t="e">
        <f>VLOOKUP(E2248,'Trimming log'!$F$5:$V$5000,13,FALSE)</f>
        <v>#N/A</v>
      </c>
      <c r="R2248" s="65" t="e">
        <f>VLOOKUP(E2248,'Trimming log'!$F$5:$V$5000,14,FALSE)</f>
        <v>#N/A</v>
      </c>
      <c r="S2248" s="65" t="e">
        <f>VLOOKUP(E2248,'Trimming log'!$F$5:$V$5000,15,FALSE)</f>
        <v>#N/A</v>
      </c>
      <c r="T2248" s="65" t="e">
        <f t="shared" si="461"/>
        <v>#N/A</v>
      </c>
      <c r="U2248" s="491" t="str">
        <f t="shared" si="462"/>
        <v/>
      </c>
      <c r="V2248" s="74">
        <f t="shared" ref="V2248:V2311" si="464">D2248</f>
        <v>0</v>
      </c>
      <c r="W2248" s="134">
        <f t="shared" ref="W2248:W2311" si="465">E2248</f>
        <v>0</v>
      </c>
      <c r="X2248" s="134" t="e">
        <f>VLOOKUP(E2248,'Trimming log'!$F$5:$Y$5000,19,FALSE)</f>
        <v>#N/A</v>
      </c>
      <c r="Y2248" s="134" t="e">
        <f>VLOOKUP(E2248,'Trimming log'!$F$5:$Y$5000,20,FALSE)</f>
        <v>#N/A</v>
      </c>
      <c r="Z2248" s="135" t="e">
        <f t="shared" ref="Z2248:Z2311" si="466">G2248</f>
        <v>#N/A</v>
      </c>
      <c r="AA2248" s="135" t="e">
        <f t="shared" ref="AA2248:AA2311" si="467">H2248</f>
        <v>#N/A</v>
      </c>
      <c r="AB2248" s="136" t="e">
        <f t="shared" ref="AB2248:AB2311" si="468">N2248</f>
        <v>#N/A</v>
      </c>
      <c r="AC2248" s="136" t="e">
        <f t="shared" ref="AC2248:AC2311" si="469">O2248</f>
        <v>#N/A</v>
      </c>
      <c r="AD2248" s="136" t="e">
        <f t="shared" ref="AD2248:AD2311" si="470">Q2248</f>
        <v>#N/A</v>
      </c>
      <c r="AE2248" s="136" t="e">
        <f t="shared" ref="AE2248:AE2311" si="471">T2248</f>
        <v>#N/A</v>
      </c>
    </row>
    <row r="2249" spans="1:31">
      <c r="A2249" s="67" t="str">
        <f t="shared" si="460"/>
        <v/>
      </c>
      <c r="B2249" s="56"/>
      <c r="C2249" s="68" t="str">
        <f t="shared" si="463"/>
        <v/>
      </c>
      <c r="D2249" s="69"/>
      <c r="E2249" s="56"/>
      <c r="F2249" s="65" t="e">
        <f>VLOOKUP(E2249,'Trimming log'!$F$5:$V$5000,2,FALSE)</f>
        <v>#N/A</v>
      </c>
      <c r="G2249" s="65" t="e">
        <f>VLOOKUP(E2249,'Trimming log'!$F$5:$V$5000,3,FALSE)</f>
        <v>#N/A</v>
      </c>
      <c r="H2249" s="508" t="e">
        <f>VLOOKUP(E2249,'Trimming log'!$F$5:$V$5000,4,FALSE)</f>
        <v>#N/A</v>
      </c>
      <c r="I2249" s="65" t="e">
        <f>VLOOKUP(E2249,'Trimming log'!$F$5:$V$5000,5,FALSE)</f>
        <v>#N/A</v>
      </c>
      <c r="J2249" s="65" t="e">
        <f>VLOOKUP(E2249,'Trimming log'!$F$5:$V$5000,6,FALSE)</f>
        <v>#N/A</v>
      </c>
      <c r="K2249" s="65" t="e">
        <f>VLOOKUP(E2249,'Trimming log'!$F$5:$V$5000,7,FALSE)</f>
        <v>#N/A</v>
      </c>
      <c r="L2249" s="65" t="e">
        <f>VLOOKUP(E2249,'Trimming log'!$F$5:$V$5000,8,FALSE)</f>
        <v>#N/A</v>
      </c>
      <c r="M2249" s="65" t="e">
        <f>VLOOKUP(E2249,'Trimming log'!$F$5:$V$5000,9,FALSE)</f>
        <v>#N/A</v>
      </c>
      <c r="N2249" s="507" t="e">
        <f>VLOOKUP(E2249,'Trimming log'!$F$5:$V$5000,10,FALSE)</f>
        <v>#N/A</v>
      </c>
      <c r="O2249" s="65" t="e">
        <f>VLOOKUP(E2249,'Trimming log'!$F$5:$V$5000,11,FALSE)</f>
        <v>#N/A</v>
      </c>
      <c r="P2249" s="65" t="e">
        <f>VLOOKUP(E2249,'Trimming log'!$F$5:$V$5000,12,FALSE)</f>
        <v>#N/A</v>
      </c>
      <c r="Q2249" s="65" t="e">
        <f>VLOOKUP(E2249,'Trimming log'!$F$5:$V$5000,13,FALSE)</f>
        <v>#N/A</v>
      </c>
      <c r="R2249" s="65" t="e">
        <f>VLOOKUP(E2249,'Trimming log'!$F$5:$V$5000,14,FALSE)</f>
        <v>#N/A</v>
      </c>
      <c r="S2249" s="65" t="e">
        <f>VLOOKUP(E2249,'Trimming log'!$F$5:$V$5000,15,FALSE)</f>
        <v>#N/A</v>
      </c>
      <c r="T2249" s="65" t="e">
        <f t="shared" si="461"/>
        <v>#N/A</v>
      </c>
      <c r="U2249" s="491" t="str">
        <f t="shared" si="462"/>
        <v/>
      </c>
      <c r="V2249" s="74">
        <f t="shared" si="464"/>
        <v>0</v>
      </c>
      <c r="W2249" s="134">
        <f t="shared" si="465"/>
        <v>0</v>
      </c>
      <c r="X2249" s="134" t="e">
        <f>VLOOKUP(E2249,'Trimming log'!$F$5:$Y$5000,19,FALSE)</f>
        <v>#N/A</v>
      </c>
      <c r="Y2249" s="134" t="e">
        <f>VLOOKUP(E2249,'Trimming log'!$F$5:$Y$5000,20,FALSE)</f>
        <v>#N/A</v>
      </c>
      <c r="Z2249" s="135" t="e">
        <f t="shared" si="466"/>
        <v>#N/A</v>
      </c>
      <c r="AA2249" s="135" t="e">
        <f t="shared" si="467"/>
        <v>#N/A</v>
      </c>
      <c r="AB2249" s="136" t="e">
        <f t="shared" si="468"/>
        <v>#N/A</v>
      </c>
      <c r="AC2249" s="136" t="e">
        <f t="shared" si="469"/>
        <v>#N/A</v>
      </c>
      <c r="AD2249" s="136" t="e">
        <f t="shared" si="470"/>
        <v>#N/A</v>
      </c>
      <c r="AE2249" s="136" t="e">
        <f t="shared" si="471"/>
        <v>#N/A</v>
      </c>
    </row>
    <row r="2250" spans="1:31">
      <c r="A2250" s="67" t="str">
        <f t="shared" si="460"/>
        <v/>
      </c>
      <c r="B2250" s="56"/>
      <c r="C2250" s="68" t="str">
        <f t="shared" si="463"/>
        <v/>
      </c>
      <c r="D2250" s="69"/>
      <c r="E2250" s="56"/>
      <c r="F2250" s="65" t="e">
        <f>VLOOKUP(E2250,'Trimming log'!$F$5:$V$5000,2,FALSE)</f>
        <v>#N/A</v>
      </c>
      <c r="G2250" s="65" t="e">
        <f>VLOOKUP(E2250,'Trimming log'!$F$5:$V$5000,3,FALSE)</f>
        <v>#N/A</v>
      </c>
      <c r="H2250" s="508" t="e">
        <f>VLOOKUP(E2250,'Trimming log'!$F$5:$V$5000,4,FALSE)</f>
        <v>#N/A</v>
      </c>
      <c r="I2250" s="65" t="e">
        <f>VLOOKUP(E2250,'Trimming log'!$F$5:$V$5000,5,FALSE)</f>
        <v>#N/A</v>
      </c>
      <c r="J2250" s="65" t="e">
        <f>VLOOKUP(E2250,'Trimming log'!$F$5:$V$5000,6,FALSE)</f>
        <v>#N/A</v>
      </c>
      <c r="K2250" s="65" t="e">
        <f>VLOOKUP(E2250,'Trimming log'!$F$5:$V$5000,7,FALSE)</f>
        <v>#N/A</v>
      </c>
      <c r="L2250" s="65" t="e">
        <f>VLOOKUP(E2250,'Trimming log'!$F$5:$V$5000,8,FALSE)</f>
        <v>#N/A</v>
      </c>
      <c r="M2250" s="65" t="e">
        <f>VLOOKUP(E2250,'Trimming log'!$F$5:$V$5000,9,FALSE)</f>
        <v>#N/A</v>
      </c>
      <c r="N2250" s="507" t="e">
        <f>VLOOKUP(E2250,'Trimming log'!$F$5:$V$5000,10,FALSE)</f>
        <v>#N/A</v>
      </c>
      <c r="O2250" s="65" t="e">
        <f>VLOOKUP(E2250,'Trimming log'!$F$5:$V$5000,11,FALSE)</f>
        <v>#N/A</v>
      </c>
      <c r="P2250" s="65" t="e">
        <f>VLOOKUP(E2250,'Trimming log'!$F$5:$V$5000,12,FALSE)</f>
        <v>#N/A</v>
      </c>
      <c r="Q2250" s="65" t="e">
        <f>VLOOKUP(E2250,'Trimming log'!$F$5:$V$5000,13,FALSE)</f>
        <v>#N/A</v>
      </c>
      <c r="R2250" s="65" t="e">
        <f>VLOOKUP(E2250,'Trimming log'!$F$5:$V$5000,14,FALSE)</f>
        <v>#N/A</v>
      </c>
      <c r="S2250" s="65" t="e">
        <f>VLOOKUP(E2250,'Trimming log'!$F$5:$V$5000,15,FALSE)</f>
        <v>#N/A</v>
      </c>
      <c r="T2250" s="65" t="e">
        <f t="shared" si="461"/>
        <v>#N/A</v>
      </c>
      <c r="U2250" s="491" t="str">
        <f t="shared" si="462"/>
        <v/>
      </c>
      <c r="V2250" s="74">
        <f t="shared" si="464"/>
        <v>0</v>
      </c>
      <c r="W2250" s="134">
        <f t="shared" si="465"/>
        <v>0</v>
      </c>
      <c r="X2250" s="134" t="e">
        <f>VLOOKUP(E2250,'Trimming log'!$F$5:$Y$5000,19,FALSE)</f>
        <v>#N/A</v>
      </c>
      <c r="Y2250" s="134" t="e">
        <f>VLOOKUP(E2250,'Trimming log'!$F$5:$Y$5000,20,FALSE)</f>
        <v>#N/A</v>
      </c>
      <c r="Z2250" s="135" t="e">
        <f t="shared" si="466"/>
        <v>#N/A</v>
      </c>
      <c r="AA2250" s="135" t="e">
        <f t="shared" si="467"/>
        <v>#N/A</v>
      </c>
      <c r="AB2250" s="136" t="e">
        <f t="shared" si="468"/>
        <v>#N/A</v>
      </c>
      <c r="AC2250" s="136" t="e">
        <f t="shared" si="469"/>
        <v>#N/A</v>
      </c>
      <c r="AD2250" s="136" t="e">
        <f t="shared" si="470"/>
        <v>#N/A</v>
      </c>
      <c r="AE2250" s="136" t="e">
        <f t="shared" si="471"/>
        <v>#N/A</v>
      </c>
    </row>
    <row r="2251" spans="1:31">
      <c r="A2251" s="67" t="str">
        <f t="shared" si="460"/>
        <v/>
      </c>
      <c r="B2251" s="56"/>
      <c r="C2251" s="68" t="str">
        <f t="shared" si="463"/>
        <v/>
      </c>
      <c r="D2251" s="69"/>
      <c r="E2251" s="56"/>
      <c r="F2251" s="65" t="e">
        <f>VLOOKUP(E2251,'Trimming log'!$F$5:$V$5000,2,FALSE)</f>
        <v>#N/A</v>
      </c>
      <c r="G2251" s="65" t="e">
        <f>VLOOKUP(E2251,'Trimming log'!$F$5:$V$5000,3,FALSE)</f>
        <v>#N/A</v>
      </c>
      <c r="H2251" s="508" t="e">
        <f>VLOOKUP(E2251,'Trimming log'!$F$5:$V$5000,4,FALSE)</f>
        <v>#N/A</v>
      </c>
      <c r="I2251" s="65" t="e">
        <f>VLOOKUP(E2251,'Trimming log'!$F$5:$V$5000,5,FALSE)</f>
        <v>#N/A</v>
      </c>
      <c r="J2251" s="65" t="e">
        <f>VLOOKUP(E2251,'Trimming log'!$F$5:$V$5000,6,FALSE)</f>
        <v>#N/A</v>
      </c>
      <c r="K2251" s="65" t="e">
        <f>VLOOKUP(E2251,'Trimming log'!$F$5:$V$5000,7,FALSE)</f>
        <v>#N/A</v>
      </c>
      <c r="L2251" s="65" t="e">
        <f>VLOOKUP(E2251,'Trimming log'!$F$5:$V$5000,8,FALSE)</f>
        <v>#N/A</v>
      </c>
      <c r="M2251" s="65" t="e">
        <f>VLOOKUP(E2251,'Trimming log'!$F$5:$V$5000,9,FALSE)</f>
        <v>#N/A</v>
      </c>
      <c r="N2251" s="507" t="e">
        <f>VLOOKUP(E2251,'Trimming log'!$F$5:$V$5000,10,FALSE)</f>
        <v>#N/A</v>
      </c>
      <c r="O2251" s="65" t="e">
        <f>VLOOKUP(E2251,'Trimming log'!$F$5:$V$5000,11,FALSE)</f>
        <v>#N/A</v>
      </c>
      <c r="P2251" s="65" t="e">
        <f>VLOOKUP(E2251,'Trimming log'!$F$5:$V$5000,12,FALSE)</f>
        <v>#N/A</v>
      </c>
      <c r="Q2251" s="65" t="e">
        <f>VLOOKUP(E2251,'Trimming log'!$F$5:$V$5000,13,FALSE)</f>
        <v>#N/A</v>
      </c>
      <c r="R2251" s="65" t="e">
        <f>VLOOKUP(E2251,'Trimming log'!$F$5:$V$5000,14,FALSE)</f>
        <v>#N/A</v>
      </c>
      <c r="S2251" s="65" t="e">
        <f>VLOOKUP(E2251,'Trimming log'!$F$5:$V$5000,15,FALSE)</f>
        <v>#N/A</v>
      </c>
      <c r="T2251" s="65" t="e">
        <f t="shared" si="461"/>
        <v>#N/A</v>
      </c>
      <c r="U2251" s="491" t="str">
        <f t="shared" si="462"/>
        <v/>
      </c>
      <c r="V2251" s="74">
        <f t="shared" si="464"/>
        <v>0</v>
      </c>
      <c r="W2251" s="134">
        <f t="shared" si="465"/>
        <v>0</v>
      </c>
      <c r="X2251" s="134" t="e">
        <f>VLOOKUP(E2251,'Trimming log'!$F$5:$Y$5000,19,FALSE)</f>
        <v>#N/A</v>
      </c>
      <c r="Y2251" s="134" t="e">
        <f>VLOOKUP(E2251,'Trimming log'!$F$5:$Y$5000,20,FALSE)</f>
        <v>#N/A</v>
      </c>
      <c r="Z2251" s="135" t="e">
        <f t="shared" si="466"/>
        <v>#N/A</v>
      </c>
      <c r="AA2251" s="135" t="e">
        <f t="shared" si="467"/>
        <v>#N/A</v>
      </c>
      <c r="AB2251" s="136" t="e">
        <f t="shared" si="468"/>
        <v>#N/A</v>
      </c>
      <c r="AC2251" s="136" t="e">
        <f t="shared" si="469"/>
        <v>#N/A</v>
      </c>
      <c r="AD2251" s="136" t="e">
        <f t="shared" si="470"/>
        <v>#N/A</v>
      </c>
      <c r="AE2251" s="136" t="e">
        <f t="shared" si="471"/>
        <v>#N/A</v>
      </c>
    </row>
    <row r="2252" spans="1:31">
      <c r="A2252" s="67" t="str">
        <f t="shared" si="460"/>
        <v/>
      </c>
      <c r="B2252" s="56"/>
      <c r="C2252" s="68" t="str">
        <f t="shared" si="463"/>
        <v/>
      </c>
      <c r="D2252" s="69"/>
      <c r="E2252" s="56"/>
      <c r="F2252" s="65" t="e">
        <f>VLOOKUP(E2252,'Trimming log'!$F$5:$V$5000,2,FALSE)</f>
        <v>#N/A</v>
      </c>
      <c r="G2252" s="65" t="e">
        <f>VLOOKUP(E2252,'Trimming log'!$F$5:$V$5000,3,FALSE)</f>
        <v>#N/A</v>
      </c>
      <c r="H2252" s="508" t="e">
        <f>VLOOKUP(E2252,'Trimming log'!$F$5:$V$5000,4,FALSE)</f>
        <v>#N/A</v>
      </c>
      <c r="I2252" s="65" t="e">
        <f>VLOOKUP(E2252,'Trimming log'!$F$5:$V$5000,5,FALSE)</f>
        <v>#N/A</v>
      </c>
      <c r="J2252" s="65" t="e">
        <f>VLOOKUP(E2252,'Trimming log'!$F$5:$V$5000,6,FALSE)</f>
        <v>#N/A</v>
      </c>
      <c r="K2252" s="65" t="e">
        <f>VLOOKUP(E2252,'Trimming log'!$F$5:$V$5000,7,FALSE)</f>
        <v>#N/A</v>
      </c>
      <c r="L2252" s="65" t="e">
        <f>VLOOKUP(E2252,'Trimming log'!$F$5:$V$5000,8,FALSE)</f>
        <v>#N/A</v>
      </c>
      <c r="M2252" s="65" t="e">
        <f>VLOOKUP(E2252,'Trimming log'!$F$5:$V$5000,9,FALSE)</f>
        <v>#N/A</v>
      </c>
      <c r="N2252" s="507" t="e">
        <f>VLOOKUP(E2252,'Trimming log'!$F$5:$V$5000,10,FALSE)</f>
        <v>#N/A</v>
      </c>
      <c r="O2252" s="65" t="e">
        <f>VLOOKUP(E2252,'Trimming log'!$F$5:$V$5000,11,FALSE)</f>
        <v>#N/A</v>
      </c>
      <c r="P2252" s="65" t="e">
        <f>VLOOKUP(E2252,'Trimming log'!$F$5:$V$5000,12,FALSE)</f>
        <v>#N/A</v>
      </c>
      <c r="Q2252" s="65" t="e">
        <f>VLOOKUP(E2252,'Trimming log'!$F$5:$V$5000,13,FALSE)</f>
        <v>#N/A</v>
      </c>
      <c r="R2252" s="65" t="e">
        <f>VLOOKUP(E2252,'Trimming log'!$F$5:$V$5000,14,FALSE)</f>
        <v>#N/A</v>
      </c>
      <c r="S2252" s="65" t="e">
        <f>VLOOKUP(E2252,'Trimming log'!$F$5:$V$5000,15,FALSE)</f>
        <v>#N/A</v>
      </c>
      <c r="T2252" s="65" t="e">
        <f t="shared" si="461"/>
        <v>#N/A</v>
      </c>
      <c r="U2252" s="491" t="str">
        <f t="shared" si="462"/>
        <v/>
      </c>
      <c r="V2252" s="74">
        <f t="shared" si="464"/>
        <v>0</v>
      </c>
      <c r="W2252" s="134">
        <f t="shared" si="465"/>
        <v>0</v>
      </c>
      <c r="X2252" s="134" t="e">
        <f>VLOOKUP(E2252,'Trimming log'!$F$5:$Y$5000,19,FALSE)</f>
        <v>#N/A</v>
      </c>
      <c r="Y2252" s="134" t="e">
        <f>VLOOKUP(E2252,'Trimming log'!$F$5:$Y$5000,20,FALSE)</f>
        <v>#N/A</v>
      </c>
      <c r="Z2252" s="135" t="e">
        <f t="shared" si="466"/>
        <v>#N/A</v>
      </c>
      <c r="AA2252" s="135" t="e">
        <f t="shared" si="467"/>
        <v>#N/A</v>
      </c>
      <c r="AB2252" s="136" t="e">
        <f t="shared" si="468"/>
        <v>#N/A</v>
      </c>
      <c r="AC2252" s="136" t="e">
        <f t="shared" si="469"/>
        <v>#N/A</v>
      </c>
      <c r="AD2252" s="136" t="e">
        <f t="shared" si="470"/>
        <v>#N/A</v>
      </c>
      <c r="AE2252" s="136" t="e">
        <f t="shared" si="471"/>
        <v>#N/A</v>
      </c>
    </row>
    <row r="2253" spans="1:31">
      <c r="A2253" s="67" t="str">
        <f t="shared" si="460"/>
        <v/>
      </c>
      <c r="B2253" s="56"/>
      <c r="C2253" s="68" t="str">
        <f t="shared" si="463"/>
        <v/>
      </c>
      <c r="D2253" s="69"/>
      <c r="E2253" s="56"/>
      <c r="F2253" s="65" t="e">
        <f>VLOOKUP(E2253,'Trimming log'!$F$5:$V$5000,2,FALSE)</f>
        <v>#N/A</v>
      </c>
      <c r="G2253" s="65" t="e">
        <f>VLOOKUP(E2253,'Trimming log'!$F$5:$V$5000,3,FALSE)</f>
        <v>#N/A</v>
      </c>
      <c r="H2253" s="508" t="e">
        <f>VLOOKUP(E2253,'Trimming log'!$F$5:$V$5000,4,FALSE)</f>
        <v>#N/A</v>
      </c>
      <c r="I2253" s="65" t="e">
        <f>VLOOKUP(E2253,'Trimming log'!$F$5:$V$5000,5,FALSE)</f>
        <v>#N/A</v>
      </c>
      <c r="J2253" s="65" t="e">
        <f>VLOOKUP(E2253,'Trimming log'!$F$5:$V$5000,6,FALSE)</f>
        <v>#N/A</v>
      </c>
      <c r="K2253" s="65" t="e">
        <f>VLOOKUP(E2253,'Trimming log'!$F$5:$V$5000,7,FALSE)</f>
        <v>#N/A</v>
      </c>
      <c r="L2253" s="65" t="e">
        <f>VLOOKUP(E2253,'Trimming log'!$F$5:$V$5000,8,FALSE)</f>
        <v>#N/A</v>
      </c>
      <c r="M2253" s="65" t="e">
        <f>VLOOKUP(E2253,'Trimming log'!$F$5:$V$5000,9,FALSE)</f>
        <v>#N/A</v>
      </c>
      <c r="N2253" s="507" t="e">
        <f>VLOOKUP(E2253,'Trimming log'!$F$5:$V$5000,10,FALSE)</f>
        <v>#N/A</v>
      </c>
      <c r="O2253" s="65" t="e">
        <f>VLOOKUP(E2253,'Trimming log'!$F$5:$V$5000,11,FALSE)</f>
        <v>#N/A</v>
      </c>
      <c r="P2253" s="65" t="e">
        <f>VLOOKUP(E2253,'Trimming log'!$F$5:$V$5000,12,FALSE)</f>
        <v>#N/A</v>
      </c>
      <c r="Q2253" s="65" t="e">
        <f>VLOOKUP(E2253,'Trimming log'!$F$5:$V$5000,13,FALSE)</f>
        <v>#N/A</v>
      </c>
      <c r="R2253" s="65" t="e">
        <f>VLOOKUP(E2253,'Trimming log'!$F$5:$V$5000,14,FALSE)</f>
        <v>#N/A</v>
      </c>
      <c r="S2253" s="65" t="e">
        <f>VLOOKUP(E2253,'Trimming log'!$F$5:$V$5000,15,FALSE)</f>
        <v>#N/A</v>
      </c>
      <c r="T2253" s="65" t="e">
        <f t="shared" si="461"/>
        <v>#N/A</v>
      </c>
      <c r="U2253" s="491" t="str">
        <f t="shared" si="462"/>
        <v/>
      </c>
      <c r="V2253" s="74">
        <f t="shared" si="464"/>
        <v>0</v>
      </c>
      <c r="W2253" s="134">
        <f t="shared" si="465"/>
        <v>0</v>
      </c>
      <c r="X2253" s="134" t="e">
        <f>VLOOKUP(E2253,'Trimming log'!$F$5:$Y$5000,19,FALSE)</f>
        <v>#N/A</v>
      </c>
      <c r="Y2253" s="134" t="e">
        <f>VLOOKUP(E2253,'Trimming log'!$F$5:$Y$5000,20,FALSE)</f>
        <v>#N/A</v>
      </c>
      <c r="Z2253" s="135" t="e">
        <f t="shared" si="466"/>
        <v>#N/A</v>
      </c>
      <c r="AA2253" s="135" t="e">
        <f t="shared" si="467"/>
        <v>#N/A</v>
      </c>
      <c r="AB2253" s="136" t="e">
        <f t="shared" si="468"/>
        <v>#N/A</v>
      </c>
      <c r="AC2253" s="136" t="e">
        <f t="shared" si="469"/>
        <v>#N/A</v>
      </c>
      <c r="AD2253" s="136" t="e">
        <f t="shared" si="470"/>
        <v>#N/A</v>
      </c>
      <c r="AE2253" s="136" t="e">
        <f t="shared" si="471"/>
        <v>#N/A</v>
      </c>
    </row>
    <row r="2254" spans="1:31">
      <c r="A2254" s="67" t="str">
        <f t="shared" si="460"/>
        <v/>
      </c>
      <c r="B2254" s="56"/>
      <c r="C2254" s="68" t="str">
        <f t="shared" si="463"/>
        <v/>
      </c>
      <c r="D2254" s="69"/>
      <c r="E2254" s="56"/>
      <c r="F2254" s="65" t="e">
        <f>VLOOKUP(E2254,'Trimming log'!$F$5:$V$5000,2,FALSE)</f>
        <v>#N/A</v>
      </c>
      <c r="G2254" s="65" t="e">
        <f>VLOOKUP(E2254,'Trimming log'!$F$5:$V$5000,3,FALSE)</f>
        <v>#N/A</v>
      </c>
      <c r="H2254" s="508" t="e">
        <f>VLOOKUP(E2254,'Trimming log'!$F$5:$V$5000,4,FALSE)</f>
        <v>#N/A</v>
      </c>
      <c r="I2254" s="65" t="e">
        <f>VLOOKUP(E2254,'Trimming log'!$F$5:$V$5000,5,FALSE)</f>
        <v>#N/A</v>
      </c>
      <c r="J2254" s="65" t="e">
        <f>VLOOKUP(E2254,'Trimming log'!$F$5:$V$5000,6,FALSE)</f>
        <v>#N/A</v>
      </c>
      <c r="K2254" s="65" t="e">
        <f>VLOOKUP(E2254,'Trimming log'!$F$5:$V$5000,7,FALSE)</f>
        <v>#N/A</v>
      </c>
      <c r="L2254" s="65" t="e">
        <f>VLOOKUP(E2254,'Trimming log'!$F$5:$V$5000,8,FALSE)</f>
        <v>#N/A</v>
      </c>
      <c r="M2254" s="65" t="e">
        <f>VLOOKUP(E2254,'Trimming log'!$F$5:$V$5000,9,FALSE)</f>
        <v>#N/A</v>
      </c>
      <c r="N2254" s="507" t="e">
        <f>VLOOKUP(E2254,'Trimming log'!$F$5:$V$5000,10,FALSE)</f>
        <v>#N/A</v>
      </c>
      <c r="O2254" s="65" t="e">
        <f>VLOOKUP(E2254,'Trimming log'!$F$5:$V$5000,11,FALSE)</f>
        <v>#N/A</v>
      </c>
      <c r="P2254" s="65" t="e">
        <f>VLOOKUP(E2254,'Trimming log'!$F$5:$V$5000,12,FALSE)</f>
        <v>#N/A</v>
      </c>
      <c r="Q2254" s="65" t="e">
        <f>VLOOKUP(E2254,'Trimming log'!$F$5:$V$5000,13,FALSE)</f>
        <v>#N/A</v>
      </c>
      <c r="R2254" s="65" t="e">
        <f>VLOOKUP(E2254,'Trimming log'!$F$5:$V$5000,14,FALSE)</f>
        <v>#N/A</v>
      </c>
      <c r="S2254" s="65" t="e">
        <f>VLOOKUP(E2254,'Trimming log'!$F$5:$V$5000,15,FALSE)</f>
        <v>#N/A</v>
      </c>
      <c r="T2254" s="65" t="e">
        <f t="shared" si="461"/>
        <v>#N/A</v>
      </c>
      <c r="U2254" s="491" t="str">
        <f t="shared" si="462"/>
        <v/>
      </c>
      <c r="V2254" s="74">
        <f t="shared" si="464"/>
        <v>0</v>
      </c>
      <c r="W2254" s="134">
        <f t="shared" si="465"/>
        <v>0</v>
      </c>
      <c r="X2254" s="134" t="e">
        <f>VLOOKUP(E2254,'Trimming log'!$F$5:$Y$5000,19,FALSE)</f>
        <v>#N/A</v>
      </c>
      <c r="Y2254" s="134" t="e">
        <f>VLOOKUP(E2254,'Trimming log'!$F$5:$Y$5000,20,FALSE)</f>
        <v>#N/A</v>
      </c>
      <c r="Z2254" s="135" t="e">
        <f t="shared" si="466"/>
        <v>#N/A</v>
      </c>
      <c r="AA2254" s="135" t="e">
        <f t="shared" si="467"/>
        <v>#N/A</v>
      </c>
      <c r="AB2254" s="136" t="e">
        <f t="shared" si="468"/>
        <v>#N/A</v>
      </c>
      <c r="AC2254" s="136" t="e">
        <f t="shared" si="469"/>
        <v>#N/A</v>
      </c>
      <c r="AD2254" s="136" t="e">
        <f t="shared" si="470"/>
        <v>#N/A</v>
      </c>
      <c r="AE2254" s="136" t="e">
        <f t="shared" si="471"/>
        <v>#N/A</v>
      </c>
    </row>
    <row r="2255" spans="1:31">
      <c r="A2255" s="67" t="str">
        <f t="shared" si="460"/>
        <v/>
      </c>
      <c r="B2255" s="56"/>
      <c r="C2255" s="68" t="str">
        <f t="shared" si="463"/>
        <v/>
      </c>
      <c r="D2255" s="69"/>
      <c r="E2255" s="56"/>
      <c r="F2255" s="65" t="e">
        <f>VLOOKUP(E2255,'Trimming log'!$F$5:$V$5000,2,FALSE)</f>
        <v>#N/A</v>
      </c>
      <c r="G2255" s="65" t="e">
        <f>VLOOKUP(E2255,'Trimming log'!$F$5:$V$5000,3,FALSE)</f>
        <v>#N/A</v>
      </c>
      <c r="H2255" s="508" t="e">
        <f>VLOOKUP(E2255,'Trimming log'!$F$5:$V$5000,4,FALSE)</f>
        <v>#N/A</v>
      </c>
      <c r="I2255" s="65" t="e">
        <f>VLOOKUP(E2255,'Trimming log'!$F$5:$V$5000,5,FALSE)</f>
        <v>#N/A</v>
      </c>
      <c r="J2255" s="65" t="e">
        <f>VLOOKUP(E2255,'Trimming log'!$F$5:$V$5000,6,FALSE)</f>
        <v>#N/A</v>
      </c>
      <c r="K2255" s="65" t="e">
        <f>VLOOKUP(E2255,'Trimming log'!$F$5:$V$5000,7,FALSE)</f>
        <v>#N/A</v>
      </c>
      <c r="L2255" s="65" t="e">
        <f>VLOOKUP(E2255,'Trimming log'!$F$5:$V$5000,8,FALSE)</f>
        <v>#N/A</v>
      </c>
      <c r="M2255" s="65" t="e">
        <f>VLOOKUP(E2255,'Trimming log'!$F$5:$V$5000,9,FALSE)</f>
        <v>#N/A</v>
      </c>
      <c r="N2255" s="507" t="e">
        <f>VLOOKUP(E2255,'Trimming log'!$F$5:$V$5000,10,FALSE)</f>
        <v>#N/A</v>
      </c>
      <c r="O2255" s="65" t="e">
        <f>VLOOKUP(E2255,'Trimming log'!$F$5:$V$5000,11,FALSE)</f>
        <v>#N/A</v>
      </c>
      <c r="P2255" s="65" t="e">
        <f>VLOOKUP(E2255,'Trimming log'!$F$5:$V$5000,12,FALSE)</f>
        <v>#N/A</v>
      </c>
      <c r="Q2255" s="65" t="e">
        <f>VLOOKUP(E2255,'Trimming log'!$F$5:$V$5000,13,FALSE)</f>
        <v>#N/A</v>
      </c>
      <c r="R2255" s="65" t="e">
        <f>VLOOKUP(E2255,'Trimming log'!$F$5:$V$5000,14,FALSE)</f>
        <v>#N/A</v>
      </c>
      <c r="S2255" s="65" t="e">
        <f>VLOOKUP(E2255,'Trimming log'!$F$5:$V$5000,15,FALSE)</f>
        <v>#N/A</v>
      </c>
      <c r="T2255" s="65" t="e">
        <f t="shared" si="461"/>
        <v>#N/A</v>
      </c>
      <c r="U2255" s="491" t="str">
        <f t="shared" si="462"/>
        <v/>
      </c>
      <c r="V2255" s="74">
        <f t="shared" si="464"/>
        <v>0</v>
      </c>
      <c r="W2255" s="134">
        <f t="shared" si="465"/>
        <v>0</v>
      </c>
      <c r="X2255" s="134" t="e">
        <f>VLOOKUP(E2255,'Trimming log'!$F$5:$Y$5000,19,FALSE)</f>
        <v>#N/A</v>
      </c>
      <c r="Y2255" s="134" t="e">
        <f>VLOOKUP(E2255,'Trimming log'!$F$5:$Y$5000,20,FALSE)</f>
        <v>#N/A</v>
      </c>
      <c r="Z2255" s="135" t="e">
        <f t="shared" si="466"/>
        <v>#N/A</v>
      </c>
      <c r="AA2255" s="135" t="e">
        <f t="shared" si="467"/>
        <v>#N/A</v>
      </c>
      <c r="AB2255" s="136" t="e">
        <f t="shared" si="468"/>
        <v>#N/A</v>
      </c>
      <c r="AC2255" s="136" t="e">
        <f t="shared" si="469"/>
        <v>#N/A</v>
      </c>
      <c r="AD2255" s="136" t="e">
        <f t="shared" si="470"/>
        <v>#N/A</v>
      </c>
      <c r="AE2255" s="136" t="e">
        <f t="shared" si="471"/>
        <v>#N/A</v>
      </c>
    </row>
    <row r="2256" spans="1:31">
      <c r="A2256" s="67" t="str">
        <f t="shared" si="460"/>
        <v/>
      </c>
      <c r="B2256" s="56"/>
      <c r="C2256" s="68" t="str">
        <f t="shared" si="463"/>
        <v/>
      </c>
      <c r="D2256" s="69"/>
      <c r="E2256" s="56"/>
      <c r="F2256" s="65" t="e">
        <f>VLOOKUP(E2256,'Trimming log'!$F$5:$V$5000,2,FALSE)</f>
        <v>#N/A</v>
      </c>
      <c r="G2256" s="65" t="e">
        <f>VLOOKUP(E2256,'Trimming log'!$F$5:$V$5000,3,FALSE)</f>
        <v>#N/A</v>
      </c>
      <c r="H2256" s="508" t="e">
        <f>VLOOKUP(E2256,'Trimming log'!$F$5:$V$5000,4,FALSE)</f>
        <v>#N/A</v>
      </c>
      <c r="I2256" s="65" t="e">
        <f>VLOOKUP(E2256,'Trimming log'!$F$5:$V$5000,5,FALSE)</f>
        <v>#N/A</v>
      </c>
      <c r="J2256" s="65" t="e">
        <f>VLOOKUP(E2256,'Trimming log'!$F$5:$V$5000,6,FALSE)</f>
        <v>#N/A</v>
      </c>
      <c r="K2256" s="65" t="e">
        <f>VLOOKUP(E2256,'Trimming log'!$F$5:$V$5000,7,FALSE)</f>
        <v>#N/A</v>
      </c>
      <c r="L2256" s="65" t="e">
        <f>VLOOKUP(E2256,'Trimming log'!$F$5:$V$5000,8,FALSE)</f>
        <v>#N/A</v>
      </c>
      <c r="M2256" s="65" t="e">
        <f>VLOOKUP(E2256,'Trimming log'!$F$5:$V$5000,9,FALSE)</f>
        <v>#N/A</v>
      </c>
      <c r="N2256" s="507" t="e">
        <f>VLOOKUP(E2256,'Trimming log'!$F$5:$V$5000,10,FALSE)</f>
        <v>#N/A</v>
      </c>
      <c r="O2256" s="65" t="e">
        <f>VLOOKUP(E2256,'Trimming log'!$F$5:$V$5000,11,FALSE)</f>
        <v>#N/A</v>
      </c>
      <c r="P2256" s="65" t="e">
        <f>VLOOKUP(E2256,'Trimming log'!$F$5:$V$5000,12,FALSE)</f>
        <v>#N/A</v>
      </c>
      <c r="Q2256" s="65" t="e">
        <f>VLOOKUP(E2256,'Trimming log'!$F$5:$V$5000,13,FALSE)</f>
        <v>#N/A</v>
      </c>
      <c r="R2256" s="65" t="e">
        <f>VLOOKUP(E2256,'Trimming log'!$F$5:$V$5000,14,FALSE)</f>
        <v>#N/A</v>
      </c>
      <c r="S2256" s="65" t="e">
        <f>VLOOKUP(E2256,'Trimming log'!$F$5:$V$5000,15,FALSE)</f>
        <v>#N/A</v>
      </c>
      <c r="T2256" s="65" t="e">
        <f t="shared" si="461"/>
        <v>#N/A</v>
      </c>
      <c r="U2256" s="491" t="str">
        <f t="shared" si="462"/>
        <v/>
      </c>
      <c r="V2256" s="74">
        <f t="shared" si="464"/>
        <v>0</v>
      </c>
      <c r="W2256" s="134">
        <f t="shared" si="465"/>
        <v>0</v>
      </c>
      <c r="X2256" s="134" t="e">
        <f>VLOOKUP(E2256,'Trimming log'!$F$5:$Y$5000,19,FALSE)</f>
        <v>#N/A</v>
      </c>
      <c r="Y2256" s="134" t="e">
        <f>VLOOKUP(E2256,'Trimming log'!$F$5:$Y$5000,20,FALSE)</f>
        <v>#N/A</v>
      </c>
      <c r="Z2256" s="135" t="e">
        <f t="shared" si="466"/>
        <v>#N/A</v>
      </c>
      <c r="AA2256" s="135" t="e">
        <f t="shared" si="467"/>
        <v>#N/A</v>
      </c>
      <c r="AB2256" s="136" t="e">
        <f t="shared" si="468"/>
        <v>#N/A</v>
      </c>
      <c r="AC2256" s="136" t="e">
        <f t="shared" si="469"/>
        <v>#N/A</v>
      </c>
      <c r="AD2256" s="136" t="e">
        <f t="shared" si="470"/>
        <v>#N/A</v>
      </c>
      <c r="AE2256" s="136" t="e">
        <f t="shared" si="471"/>
        <v>#N/A</v>
      </c>
    </row>
    <row r="2257" spans="1:31">
      <c r="A2257" s="67" t="str">
        <f t="shared" si="460"/>
        <v/>
      </c>
      <c r="B2257" s="56"/>
      <c r="C2257" s="68" t="str">
        <f t="shared" si="463"/>
        <v/>
      </c>
      <c r="D2257" s="69"/>
      <c r="E2257" s="56"/>
      <c r="F2257" s="65" t="e">
        <f>VLOOKUP(E2257,'Trimming log'!$F$5:$V$5000,2,FALSE)</f>
        <v>#N/A</v>
      </c>
      <c r="G2257" s="65" t="e">
        <f>VLOOKUP(E2257,'Trimming log'!$F$5:$V$5000,3,FALSE)</f>
        <v>#N/A</v>
      </c>
      <c r="H2257" s="508" t="e">
        <f>VLOOKUP(E2257,'Trimming log'!$F$5:$V$5000,4,FALSE)</f>
        <v>#N/A</v>
      </c>
      <c r="I2257" s="65" t="e">
        <f>VLOOKUP(E2257,'Trimming log'!$F$5:$V$5000,5,FALSE)</f>
        <v>#N/A</v>
      </c>
      <c r="J2257" s="65" t="e">
        <f>VLOOKUP(E2257,'Trimming log'!$F$5:$V$5000,6,FALSE)</f>
        <v>#N/A</v>
      </c>
      <c r="K2257" s="65" t="e">
        <f>VLOOKUP(E2257,'Trimming log'!$F$5:$V$5000,7,FALSE)</f>
        <v>#N/A</v>
      </c>
      <c r="L2257" s="65" t="e">
        <f>VLOOKUP(E2257,'Trimming log'!$F$5:$V$5000,8,FALSE)</f>
        <v>#N/A</v>
      </c>
      <c r="M2257" s="65" t="e">
        <f>VLOOKUP(E2257,'Trimming log'!$F$5:$V$5000,9,FALSE)</f>
        <v>#N/A</v>
      </c>
      <c r="N2257" s="507" t="e">
        <f>VLOOKUP(E2257,'Trimming log'!$F$5:$V$5000,10,FALSE)</f>
        <v>#N/A</v>
      </c>
      <c r="O2257" s="65" t="e">
        <f>VLOOKUP(E2257,'Trimming log'!$F$5:$V$5000,11,FALSE)</f>
        <v>#N/A</v>
      </c>
      <c r="P2257" s="65" t="e">
        <f>VLOOKUP(E2257,'Trimming log'!$F$5:$V$5000,12,FALSE)</f>
        <v>#N/A</v>
      </c>
      <c r="Q2257" s="65" t="e">
        <f>VLOOKUP(E2257,'Trimming log'!$F$5:$V$5000,13,FALSE)</f>
        <v>#N/A</v>
      </c>
      <c r="R2257" s="65" t="e">
        <f>VLOOKUP(E2257,'Trimming log'!$F$5:$V$5000,14,FALSE)</f>
        <v>#N/A</v>
      </c>
      <c r="S2257" s="65" t="e">
        <f>VLOOKUP(E2257,'Trimming log'!$F$5:$V$5000,15,FALSE)</f>
        <v>#N/A</v>
      </c>
      <c r="T2257" s="65" t="e">
        <f t="shared" si="461"/>
        <v>#N/A</v>
      </c>
      <c r="U2257" s="491" t="str">
        <f t="shared" si="462"/>
        <v/>
      </c>
      <c r="V2257" s="74">
        <f t="shared" si="464"/>
        <v>0</v>
      </c>
      <c r="W2257" s="134">
        <f t="shared" si="465"/>
        <v>0</v>
      </c>
      <c r="X2257" s="134" t="e">
        <f>VLOOKUP(E2257,'Trimming log'!$F$5:$Y$5000,19,FALSE)</f>
        <v>#N/A</v>
      </c>
      <c r="Y2257" s="134" t="e">
        <f>VLOOKUP(E2257,'Trimming log'!$F$5:$Y$5000,20,FALSE)</f>
        <v>#N/A</v>
      </c>
      <c r="Z2257" s="135" t="e">
        <f t="shared" si="466"/>
        <v>#N/A</v>
      </c>
      <c r="AA2257" s="135" t="e">
        <f t="shared" si="467"/>
        <v>#N/A</v>
      </c>
      <c r="AB2257" s="136" t="e">
        <f t="shared" si="468"/>
        <v>#N/A</v>
      </c>
      <c r="AC2257" s="136" t="e">
        <f t="shared" si="469"/>
        <v>#N/A</v>
      </c>
      <c r="AD2257" s="136" t="e">
        <f t="shared" si="470"/>
        <v>#N/A</v>
      </c>
      <c r="AE2257" s="136" t="e">
        <f t="shared" si="471"/>
        <v>#N/A</v>
      </c>
    </row>
    <row r="2258" spans="1:31">
      <c r="A2258" s="67" t="str">
        <f t="shared" si="460"/>
        <v/>
      </c>
      <c r="B2258" s="56"/>
      <c r="C2258" s="68" t="str">
        <f t="shared" si="463"/>
        <v/>
      </c>
      <c r="D2258" s="69"/>
      <c r="E2258" s="56"/>
      <c r="F2258" s="65" t="e">
        <f>VLOOKUP(E2258,'Trimming log'!$F$5:$V$5000,2,FALSE)</f>
        <v>#N/A</v>
      </c>
      <c r="G2258" s="65" t="e">
        <f>VLOOKUP(E2258,'Trimming log'!$F$5:$V$5000,3,FALSE)</f>
        <v>#N/A</v>
      </c>
      <c r="H2258" s="508" t="e">
        <f>VLOOKUP(E2258,'Trimming log'!$F$5:$V$5000,4,FALSE)</f>
        <v>#N/A</v>
      </c>
      <c r="I2258" s="65" t="e">
        <f>VLOOKUP(E2258,'Trimming log'!$F$5:$V$5000,5,FALSE)</f>
        <v>#N/A</v>
      </c>
      <c r="J2258" s="65" t="e">
        <f>VLOOKUP(E2258,'Trimming log'!$F$5:$V$5000,6,FALSE)</f>
        <v>#N/A</v>
      </c>
      <c r="K2258" s="65" t="e">
        <f>VLOOKUP(E2258,'Trimming log'!$F$5:$V$5000,7,FALSE)</f>
        <v>#N/A</v>
      </c>
      <c r="L2258" s="65" t="e">
        <f>VLOOKUP(E2258,'Trimming log'!$F$5:$V$5000,8,FALSE)</f>
        <v>#N/A</v>
      </c>
      <c r="M2258" s="65" t="e">
        <f>VLOOKUP(E2258,'Trimming log'!$F$5:$V$5000,9,FALSE)</f>
        <v>#N/A</v>
      </c>
      <c r="N2258" s="507" t="e">
        <f>VLOOKUP(E2258,'Trimming log'!$F$5:$V$5000,10,FALSE)</f>
        <v>#N/A</v>
      </c>
      <c r="O2258" s="65" t="e">
        <f>VLOOKUP(E2258,'Trimming log'!$F$5:$V$5000,11,FALSE)</f>
        <v>#N/A</v>
      </c>
      <c r="P2258" s="65" t="e">
        <f>VLOOKUP(E2258,'Trimming log'!$F$5:$V$5000,12,FALSE)</f>
        <v>#N/A</v>
      </c>
      <c r="Q2258" s="65" t="e">
        <f>VLOOKUP(E2258,'Trimming log'!$F$5:$V$5000,13,FALSE)</f>
        <v>#N/A</v>
      </c>
      <c r="R2258" s="65" t="e">
        <f>VLOOKUP(E2258,'Trimming log'!$F$5:$V$5000,14,FALSE)</f>
        <v>#N/A</v>
      </c>
      <c r="S2258" s="65" t="e">
        <f>VLOOKUP(E2258,'Trimming log'!$F$5:$V$5000,15,FALSE)</f>
        <v>#N/A</v>
      </c>
      <c r="T2258" s="65" t="e">
        <f t="shared" si="461"/>
        <v>#N/A</v>
      </c>
      <c r="U2258" s="491" t="str">
        <f t="shared" si="462"/>
        <v/>
      </c>
      <c r="V2258" s="74">
        <f t="shared" si="464"/>
        <v>0</v>
      </c>
      <c r="W2258" s="134">
        <f t="shared" si="465"/>
        <v>0</v>
      </c>
      <c r="X2258" s="134" t="e">
        <f>VLOOKUP(E2258,'Trimming log'!$F$5:$Y$5000,19,FALSE)</f>
        <v>#N/A</v>
      </c>
      <c r="Y2258" s="134" t="e">
        <f>VLOOKUP(E2258,'Trimming log'!$F$5:$Y$5000,20,FALSE)</f>
        <v>#N/A</v>
      </c>
      <c r="Z2258" s="135" t="e">
        <f t="shared" si="466"/>
        <v>#N/A</v>
      </c>
      <c r="AA2258" s="135" t="e">
        <f t="shared" si="467"/>
        <v>#N/A</v>
      </c>
      <c r="AB2258" s="136" t="e">
        <f t="shared" si="468"/>
        <v>#N/A</v>
      </c>
      <c r="AC2258" s="136" t="e">
        <f t="shared" si="469"/>
        <v>#N/A</v>
      </c>
      <c r="AD2258" s="136" t="e">
        <f t="shared" si="470"/>
        <v>#N/A</v>
      </c>
      <c r="AE2258" s="136" t="e">
        <f t="shared" si="471"/>
        <v>#N/A</v>
      </c>
    </row>
    <row r="2259" spans="1:31">
      <c r="A2259" s="67" t="str">
        <f t="shared" si="460"/>
        <v/>
      </c>
      <c r="B2259" s="56"/>
      <c r="C2259" s="68" t="str">
        <f t="shared" si="463"/>
        <v/>
      </c>
      <c r="D2259" s="69"/>
      <c r="E2259" s="56"/>
      <c r="F2259" s="65" t="e">
        <f>VLOOKUP(E2259,'Trimming log'!$F$5:$V$5000,2,FALSE)</f>
        <v>#N/A</v>
      </c>
      <c r="G2259" s="65" t="e">
        <f>VLOOKUP(E2259,'Trimming log'!$F$5:$V$5000,3,FALSE)</f>
        <v>#N/A</v>
      </c>
      <c r="H2259" s="508" t="e">
        <f>VLOOKUP(E2259,'Trimming log'!$F$5:$V$5000,4,FALSE)</f>
        <v>#N/A</v>
      </c>
      <c r="I2259" s="65" t="e">
        <f>VLOOKUP(E2259,'Trimming log'!$F$5:$V$5000,5,FALSE)</f>
        <v>#N/A</v>
      </c>
      <c r="J2259" s="65" t="e">
        <f>VLOOKUP(E2259,'Trimming log'!$F$5:$V$5000,6,FALSE)</f>
        <v>#N/A</v>
      </c>
      <c r="K2259" s="65" t="e">
        <f>VLOOKUP(E2259,'Trimming log'!$F$5:$V$5000,7,FALSE)</f>
        <v>#N/A</v>
      </c>
      <c r="L2259" s="65" t="e">
        <f>VLOOKUP(E2259,'Trimming log'!$F$5:$V$5000,8,FALSE)</f>
        <v>#N/A</v>
      </c>
      <c r="M2259" s="65" t="e">
        <f>VLOOKUP(E2259,'Trimming log'!$F$5:$V$5000,9,FALSE)</f>
        <v>#N/A</v>
      </c>
      <c r="N2259" s="507" t="e">
        <f>VLOOKUP(E2259,'Trimming log'!$F$5:$V$5000,10,FALSE)</f>
        <v>#N/A</v>
      </c>
      <c r="O2259" s="65" t="e">
        <f>VLOOKUP(E2259,'Trimming log'!$F$5:$V$5000,11,FALSE)</f>
        <v>#N/A</v>
      </c>
      <c r="P2259" s="65" t="e">
        <f>VLOOKUP(E2259,'Trimming log'!$F$5:$V$5000,12,FALSE)</f>
        <v>#N/A</v>
      </c>
      <c r="Q2259" s="65" t="e">
        <f>VLOOKUP(E2259,'Trimming log'!$F$5:$V$5000,13,FALSE)</f>
        <v>#N/A</v>
      </c>
      <c r="R2259" s="65" t="e">
        <f>VLOOKUP(E2259,'Trimming log'!$F$5:$V$5000,14,FALSE)</f>
        <v>#N/A</v>
      </c>
      <c r="S2259" s="65" t="e">
        <f>VLOOKUP(E2259,'Trimming log'!$F$5:$V$5000,15,FALSE)</f>
        <v>#N/A</v>
      </c>
      <c r="T2259" s="65" t="e">
        <f t="shared" si="461"/>
        <v>#N/A</v>
      </c>
      <c r="U2259" s="491" t="str">
        <f t="shared" si="462"/>
        <v/>
      </c>
      <c r="V2259" s="74">
        <f t="shared" si="464"/>
        <v>0</v>
      </c>
      <c r="W2259" s="134">
        <f t="shared" si="465"/>
        <v>0</v>
      </c>
      <c r="X2259" s="134" t="e">
        <f>VLOOKUP(E2259,'Trimming log'!$F$5:$Y$5000,19,FALSE)</f>
        <v>#N/A</v>
      </c>
      <c r="Y2259" s="134" t="e">
        <f>VLOOKUP(E2259,'Trimming log'!$F$5:$Y$5000,20,FALSE)</f>
        <v>#N/A</v>
      </c>
      <c r="Z2259" s="135" t="e">
        <f t="shared" si="466"/>
        <v>#N/A</v>
      </c>
      <c r="AA2259" s="135" t="e">
        <f t="shared" si="467"/>
        <v>#N/A</v>
      </c>
      <c r="AB2259" s="136" t="e">
        <f t="shared" si="468"/>
        <v>#N/A</v>
      </c>
      <c r="AC2259" s="136" t="e">
        <f t="shared" si="469"/>
        <v>#N/A</v>
      </c>
      <c r="AD2259" s="136" t="e">
        <f t="shared" si="470"/>
        <v>#N/A</v>
      </c>
      <c r="AE2259" s="136" t="e">
        <f t="shared" si="471"/>
        <v>#N/A</v>
      </c>
    </row>
    <row r="2260" spans="1:31">
      <c r="A2260" s="67" t="str">
        <f t="shared" si="460"/>
        <v/>
      </c>
      <c r="B2260" s="56"/>
      <c r="C2260" s="68" t="str">
        <f t="shared" si="463"/>
        <v/>
      </c>
      <c r="D2260" s="69"/>
      <c r="E2260" s="56"/>
      <c r="F2260" s="65" t="e">
        <f>VLOOKUP(E2260,'Trimming log'!$F$5:$V$5000,2,FALSE)</f>
        <v>#N/A</v>
      </c>
      <c r="G2260" s="65" t="e">
        <f>VLOOKUP(E2260,'Trimming log'!$F$5:$V$5000,3,FALSE)</f>
        <v>#N/A</v>
      </c>
      <c r="H2260" s="508" t="e">
        <f>VLOOKUP(E2260,'Trimming log'!$F$5:$V$5000,4,FALSE)</f>
        <v>#N/A</v>
      </c>
      <c r="I2260" s="65" t="e">
        <f>VLOOKUP(E2260,'Trimming log'!$F$5:$V$5000,5,FALSE)</f>
        <v>#N/A</v>
      </c>
      <c r="J2260" s="65" t="e">
        <f>VLOOKUP(E2260,'Trimming log'!$F$5:$V$5000,6,FALSE)</f>
        <v>#N/A</v>
      </c>
      <c r="K2260" s="65" t="e">
        <f>VLOOKUP(E2260,'Trimming log'!$F$5:$V$5000,7,FALSE)</f>
        <v>#N/A</v>
      </c>
      <c r="L2260" s="65" t="e">
        <f>VLOOKUP(E2260,'Trimming log'!$F$5:$V$5000,8,FALSE)</f>
        <v>#N/A</v>
      </c>
      <c r="M2260" s="65" t="e">
        <f>VLOOKUP(E2260,'Trimming log'!$F$5:$V$5000,9,FALSE)</f>
        <v>#N/A</v>
      </c>
      <c r="N2260" s="507" t="e">
        <f>VLOOKUP(E2260,'Trimming log'!$F$5:$V$5000,10,FALSE)</f>
        <v>#N/A</v>
      </c>
      <c r="O2260" s="65" t="e">
        <f>VLOOKUP(E2260,'Trimming log'!$F$5:$V$5000,11,FALSE)</f>
        <v>#N/A</v>
      </c>
      <c r="P2260" s="65" t="e">
        <f>VLOOKUP(E2260,'Trimming log'!$F$5:$V$5000,12,FALSE)</f>
        <v>#N/A</v>
      </c>
      <c r="Q2260" s="65" t="e">
        <f>VLOOKUP(E2260,'Trimming log'!$F$5:$V$5000,13,FALSE)</f>
        <v>#N/A</v>
      </c>
      <c r="R2260" s="65" t="e">
        <f>VLOOKUP(E2260,'Trimming log'!$F$5:$V$5000,14,FALSE)</f>
        <v>#N/A</v>
      </c>
      <c r="S2260" s="65" t="e">
        <f>VLOOKUP(E2260,'Trimming log'!$F$5:$V$5000,15,FALSE)</f>
        <v>#N/A</v>
      </c>
      <c r="T2260" s="65" t="e">
        <f t="shared" si="461"/>
        <v>#N/A</v>
      </c>
      <c r="U2260" s="491" t="str">
        <f t="shared" si="462"/>
        <v/>
      </c>
      <c r="V2260" s="74">
        <f t="shared" si="464"/>
        <v>0</v>
      </c>
      <c r="W2260" s="134">
        <f t="shared" si="465"/>
        <v>0</v>
      </c>
      <c r="X2260" s="134" t="e">
        <f>VLOOKUP(E2260,'Trimming log'!$F$5:$Y$5000,19,FALSE)</f>
        <v>#N/A</v>
      </c>
      <c r="Y2260" s="134" t="e">
        <f>VLOOKUP(E2260,'Trimming log'!$F$5:$Y$5000,20,FALSE)</f>
        <v>#N/A</v>
      </c>
      <c r="Z2260" s="135" t="e">
        <f t="shared" si="466"/>
        <v>#N/A</v>
      </c>
      <c r="AA2260" s="135" t="e">
        <f t="shared" si="467"/>
        <v>#N/A</v>
      </c>
      <c r="AB2260" s="136" t="e">
        <f t="shared" si="468"/>
        <v>#N/A</v>
      </c>
      <c r="AC2260" s="136" t="e">
        <f t="shared" si="469"/>
        <v>#N/A</v>
      </c>
      <c r="AD2260" s="136" t="e">
        <f t="shared" si="470"/>
        <v>#N/A</v>
      </c>
      <c r="AE2260" s="136" t="e">
        <f t="shared" si="471"/>
        <v>#N/A</v>
      </c>
    </row>
    <row r="2261" spans="1:31">
      <c r="A2261" s="67" t="str">
        <f t="shared" si="460"/>
        <v/>
      </c>
      <c r="B2261" s="56"/>
      <c r="C2261" s="68" t="str">
        <f t="shared" si="463"/>
        <v/>
      </c>
      <c r="D2261" s="69"/>
      <c r="E2261" s="56"/>
      <c r="F2261" s="65" t="e">
        <f>VLOOKUP(E2261,'Trimming log'!$F$5:$V$5000,2,FALSE)</f>
        <v>#N/A</v>
      </c>
      <c r="G2261" s="65" t="e">
        <f>VLOOKUP(E2261,'Trimming log'!$F$5:$V$5000,3,FALSE)</f>
        <v>#N/A</v>
      </c>
      <c r="H2261" s="508" t="e">
        <f>VLOOKUP(E2261,'Trimming log'!$F$5:$V$5000,4,FALSE)</f>
        <v>#N/A</v>
      </c>
      <c r="I2261" s="65" t="e">
        <f>VLOOKUP(E2261,'Trimming log'!$F$5:$V$5000,5,FALSE)</f>
        <v>#N/A</v>
      </c>
      <c r="J2261" s="65" t="e">
        <f>VLOOKUP(E2261,'Trimming log'!$F$5:$V$5000,6,FALSE)</f>
        <v>#N/A</v>
      </c>
      <c r="K2261" s="65" t="e">
        <f>VLOOKUP(E2261,'Trimming log'!$F$5:$V$5000,7,FALSE)</f>
        <v>#N/A</v>
      </c>
      <c r="L2261" s="65" t="e">
        <f>VLOOKUP(E2261,'Trimming log'!$F$5:$V$5000,8,FALSE)</f>
        <v>#N/A</v>
      </c>
      <c r="M2261" s="65" t="e">
        <f>VLOOKUP(E2261,'Trimming log'!$F$5:$V$5000,9,FALSE)</f>
        <v>#N/A</v>
      </c>
      <c r="N2261" s="507" t="e">
        <f>VLOOKUP(E2261,'Trimming log'!$F$5:$V$5000,10,FALSE)</f>
        <v>#N/A</v>
      </c>
      <c r="O2261" s="65" t="e">
        <f>VLOOKUP(E2261,'Trimming log'!$F$5:$V$5000,11,FALSE)</f>
        <v>#N/A</v>
      </c>
      <c r="P2261" s="65" t="e">
        <f>VLOOKUP(E2261,'Trimming log'!$F$5:$V$5000,12,FALSE)</f>
        <v>#N/A</v>
      </c>
      <c r="Q2261" s="65" t="e">
        <f>VLOOKUP(E2261,'Trimming log'!$F$5:$V$5000,13,FALSE)</f>
        <v>#N/A</v>
      </c>
      <c r="R2261" s="65" t="e">
        <f>VLOOKUP(E2261,'Trimming log'!$F$5:$V$5000,14,FALSE)</f>
        <v>#N/A</v>
      </c>
      <c r="S2261" s="65" t="e">
        <f>VLOOKUP(E2261,'Trimming log'!$F$5:$V$5000,15,FALSE)</f>
        <v>#N/A</v>
      </c>
      <c r="T2261" s="65" t="e">
        <f t="shared" si="461"/>
        <v>#N/A</v>
      </c>
      <c r="U2261" s="491" t="str">
        <f t="shared" si="462"/>
        <v/>
      </c>
      <c r="V2261" s="74">
        <f t="shared" si="464"/>
        <v>0</v>
      </c>
      <c r="W2261" s="134">
        <f t="shared" si="465"/>
        <v>0</v>
      </c>
      <c r="X2261" s="134" t="e">
        <f>VLOOKUP(E2261,'Trimming log'!$F$5:$Y$5000,19,FALSE)</f>
        <v>#N/A</v>
      </c>
      <c r="Y2261" s="134" t="e">
        <f>VLOOKUP(E2261,'Trimming log'!$F$5:$Y$5000,20,FALSE)</f>
        <v>#N/A</v>
      </c>
      <c r="Z2261" s="135" t="e">
        <f t="shared" si="466"/>
        <v>#N/A</v>
      </c>
      <c r="AA2261" s="135" t="e">
        <f t="shared" si="467"/>
        <v>#N/A</v>
      </c>
      <c r="AB2261" s="136" t="e">
        <f t="shared" si="468"/>
        <v>#N/A</v>
      </c>
      <c r="AC2261" s="136" t="e">
        <f t="shared" si="469"/>
        <v>#N/A</v>
      </c>
      <c r="AD2261" s="136" t="e">
        <f t="shared" si="470"/>
        <v>#N/A</v>
      </c>
      <c r="AE2261" s="136" t="e">
        <f t="shared" si="471"/>
        <v>#N/A</v>
      </c>
    </row>
    <row r="2262" spans="1:31">
      <c r="A2262" s="67" t="str">
        <f t="shared" si="460"/>
        <v/>
      </c>
      <c r="B2262" s="56"/>
      <c r="C2262" s="68" t="str">
        <f t="shared" si="463"/>
        <v/>
      </c>
      <c r="D2262" s="69"/>
      <c r="E2262" s="56"/>
      <c r="F2262" s="65" t="e">
        <f>VLOOKUP(E2262,'Trimming log'!$F$5:$V$5000,2,FALSE)</f>
        <v>#N/A</v>
      </c>
      <c r="G2262" s="65" t="e">
        <f>VLOOKUP(E2262,'Trimming log'!$F$5:$V$5000,3,FALSE)</f>
        <v>#N/A</v>
      </c>
      <c r="H2262" s="508" t="e">
        <f>VLOOKUP(E2262,'Trimming log'!$F$5:$V$5000,4,FALSE)</f>
        <v>#N/A</v>
      </c>
      <c r="I2262" s="65" t="e">
        <f>VLOOKUP(E2262,'Trimming log'!$F$5:$V$5000,5,FALSE)</f>
        <v>#N/A</v>
      </c>
      <c r="J2262" s="65" t="e">
        <f>VLOOKUP(E2262,'Trimming log'!$F$5:$V$5000,6,FALSE)</f>
        <v>#N/A</v>
      </c>
      <c r="K2262" s="65" t="e">
        <f>VLOOKUP(E2262,'Trimming log'!$F$5:$V$5000,7,FALSE)</f>
        <v>#N/A</v>
      </c>
      <c r="L2262" s="65" t="e">
        <f>VLOOKUP(E2262,'Trimming log'!$F$5:$V$5000,8,FALSE)</f>
        <v>#N/A</v>
      </c>
      <c r="M2262" s="65" t="e">
        <f>VLOOKUP(E2262,'Trimming log'!$F$5:$V$5000,9,FALSE)</f>
        <v>#N/A</v>
      </c>
      <c r="N2262" s="507" t="e">
        <f>VLOOKUP(E2262,'Trimming log'!$F$5:$V$5000,10,FALSE)</f>
        <v>#N/A</v>
      </c>
      <c r="O2262" s="65" t="e">
        <f>VLOOKUP(E2262,'Trimming log'!$F$5:$V$5000,11,FALSE)</f>
        <v>#N/A</v>
      </c>
      <c r="P2262" s="65" t="e">
        <f>VLOOKUP(E2262,'Trimming log'!$F$5:$V$5000,12,FALSE)</f>
        <v>#N/A</v>
      </c>
      <c r="Q2262" s="65" t="e">
        <f>VLOOKUP(E2262,'Trimming log'!$F$5:$V$5000,13,FALSE)</f>
        <v>#N/A</v>
      </c>
      <c r="R2262" s="65" t="e">
        <f>VLOOKUP(E2262,'Trimming log'!$F$5:$V$5000,14,FALSE)</f>
        <v>#N/A</v>
      </c>
      <c r="S2262" s="65" t="e">
        <f>VLOOKUP(E2262,'Trimming log'!$F$5:$V$5000,15,FALSE)</f>
        <v>#N/A</v>
      </c>
      <c r="T2262" s="65" t="e">
        <f t="shared" si="461"/>
        <v>#N/A</v>
      </c>
      <c r="U2262" s="491" t="str">
        <f t="shared" si="462"/>
        <v/>
      </c>
      <c r="V2262" s="74">
        <f t="shared" si="464"/>
        <v>0</v>
      </c>
      <c r="W2262" s="134">
        <f t="shared" si="465"/>
        <v>0</v>
      </c>
      <c r="X2262" s="134" t="e">
        <f>VLOOKUP(E2262,'Trimming log'!$F$5:$Y$5000,19,FALSE)</f>
        <v>#N/A</v>
      </c>
      <c r="Y2262" s="134" t="e">
        <f>VLOOKUP(E2262,'Trimming log'!$F$5:$Y$5000,20,FALSE)</f>
        <v>#N/A</v>
      </c>
      <c r="Z2262" s="135" t="e">
        <f t="shared" si="466"/>
        <v>#N/A</v>
      </c>
      <c r="AA2262" s="135" t="e">
        <f t="shared" si="467"/>
        <v>#N/A</v>
      </c>
      <c r="AB2262" s="136" t="e">
        <f t="shared" si="468"/>
        <v>#N/A</v>
      </c>
      <c r="AC2262" s="136" t="e">
        <f t="shared" si="469"/>
        <v>#N/A</v>
      </c>
      <c r="AD2262" s="136" t="e">
        <f t="shared" si="470"/>
        <v>#N/A</v>
      </c>
      <c r="AE2262" s="136" t="e">
        <f t="shared" si="471"/>
        <v>#N/A</v>
      </c>
    </row>
    <row r="2263" spans="1:31">
      <c r="A2263" s="67" t="str">
        <f t="shared" si="460"/>
        <v/>
      </c>
      <c r="B2263" s="56"/>
      <c r="C2263" s="68" t="str">
        <f t="shared" si="463"/>
        <v/>
      </c>
      <c r="D2263" s="69"/>
      <c r="E2263" s="56"/>
      <c r="F2263" s="65" t="e">
        <f>VLOOKUP(E2263,'Trimming log'!$F$5:$V$5000,2,FALSE)</f>
        <v>#N/A</v>
      </c>
      <c r="G2263" s="65" t="e">
        <f>VLOOKUP(E2263,'Trimming log'!$F$5:$V$5000,3,FALSE)</f>
        <v>#N/A</v>
      </c>
      <c r="H2263" s="508" t="e">
        <f>VLOOKUP(E2263,'Trimming log'!$F$5:$V$5000,4,FALSE)</f>
        <v>#N/A</v>
      </c>
      <c r="I2263" s="65" t="e">
        <f>VLOOKUP(E2263,'Trimming log'!$F$5:$V$5000,5,FALSE)</f>
        <v>#N/A</v>
      </c>
      <c r="J2263" s="65" t="e">
        <f>VLOOKUP(E2263,'Trimming log'!$F$5:$V$5000,6,FALSE)</f>
        <v>#N/A</v>
      </c>
      <c r="K2263" s="65" t="e">
        <f>VLOOKUP(E2263,'Trimming log'!$F$5:$V$5000,7,FALSE)</f>
        <v>#N/A</v>
      </c>
      <c r="L2263" s="65" t="e">
        <f>VLOOKUP(E2263,'Trimming log'!$F$5:$V$5000,8,FALSE)</f>
        <v>#N/A</v>
      </c>
      <c r="M2263" s="65" t="e">
        <f>VLOOKUP(E2263,'Trimming log'!$F$5:$V$5000,9,FALSE)</f>
        <v>#N/A</v>
      </c>
      <c r="N2263" s="507" t="e">
        <f>VLOOKUP(E2263,'Trimming log'!$F$5:$V$5000,10,FALSE)</f>
        <v>#N/A</v>
      </c>
      <c r="O2263" s="65" t="e">
        <f>VLOOKUP(E2263,'Trimming log'!$F$5:$V$5000,11,FALSE)</f>
        <v>#N/A</v>
      </c>
      <c r="P2263" s="65" t="e">
        <f>VLOOKUP(E2263,'Trimming log'!$F$5:$V$5000,12,FALSE)</f>
        <v>#N/A</v>
      </c>
      <c r="Q2263" s="65" t="e">
        <f>VLOOKUP(E2263,'Trimming log'!$F$5:$V$5000,13,FALSE)</f>
        <v>#N/A</v>
      </c>
      <c r="R2263" s="65" t="e">
        <f>VLOOKUP(E2263,'Trimming log'!$F$5:$V$5000,14,FALSE)</f>
        <v>#N/A</v>
      </c>
      <c r="S2263" s="65" t="e">
        <f>VLOOKUP(E2263,'Trimming log'!$F$5:$V$5000,15,FALSE)</f>
        <v>#N/A</v>
      </c>
      <c r="T2263" s="65" t="e">
        <f t="shared" si="461"/>
        <v>#N/A</v>
      </c>
      <c r="U2263" s="491" t="str">
        <f t="shared" si="462"/>
        <v/>
      </c>
      <c r="V2263" s="74">
        <f t="shared" si="464"/>
        <v>0</v>
      </c>
      <c r="W2263" s="134">
        <f t="shared" si="465"/>
        <v>0</v>
      </c>
      <c r="X2263" s="134" t="e">
        <f>VLOOKUP(E2263,'Trimming log'!$F$5:$Y$5000,19,FALSE)</f>
        <v>#N/A</v>
      </c>
      <c r="Y2263" s="134" t="e">
        <f>VLOOKUP(E2263,'Trimming log'!$F$5:$Y$5000,20,FALSE)</f>
        <v>#N/A</v>
      </c>
      <c r="Z2263" s="135" t="e">
        <f t="shared" si="466"/>
        <v>#N/A</v>
      </c>
      <c r="AA2263" s="135" t="e">
        <f t="shared" si="467"/>
        <v>#N/A</v>
      </c>
      <c r="AB2263" s="136" t="e">
        <f t="shared" si="468"/>
        <v>#N/A</v>
      </c>
      <c r="AC2263" s="136" t="e">
        <f t="shared" si="469"/>
        <v>#N/A</v>
      </c>
      <c r="AD2263" s="136" t="e">
        <f t="shared" si="470"/>
        <v>#N/A</v>
      </c>
      <c r="AE2263" s="136" t="e">
        <f t="shared" si="471"/>
        <v>#N/A</v>
      </c>
    </row>
    <row r="2264" spans="1:31">
      <c r="A2264" s="67" t="str">
        <f t="shared" si="460"/>
        <v/>
      </c>
      <c r="B2264" s="56"/>
      <c r="C2264" s="68" t="str">
        <f t="shared" si="463"/>
        <v/>
      </c>
      <c r="D2264" s="69"/>
      <c r="E2264" s="56"/>
      <c r="F2264" s="65" t="e">
        <f>VLOOKUP(E2264,'Trimming log'!$F$5:$V$5000,2,FALSE)</f>
        <v>#N/A</v>
      </c>
      <c r="G2264" s="65" t="e">
        <f>VLOOKUP(E2264,'Trimming log'!$F$5:$V$5000,3,FALSE)</f>
        <v>#N/A</v>
      </c>
      <c r="H2264" s="508" t="e">
        <f>VLOOKUP(E2264,'Trimming log'!$F$5:$V$5000,4,FALSE)</f>
        <v>#N/A</v>
      </c>
      <c r="I2264" s="65" t="e">
        <f>VLOOKUP(E2264,'Trimming log'!$F$5:$V$5000,5,FALSE)</f>
        <v>#N/A</v>
      </c>
      <c r="J2264" s="65" t="e">
        <f>VLOOKUP(E2264,'Trimming log'!$F$5:$V$5000,6,FALSE)</f>
        <v>#N/A</v>
      </c>
      <c r="K2264" s="65" t="e">
        <f>VLOOKUP(E2264,'Trimming log'!$F$5:$V$5000,7,FALSE)</f>
        <v>#N/A</v>
      </c>
      <c r="L2264" s="65" t="e">
        <f>VLOOKUP(E2264,'Trimming log'!$F$5:$V$5000,8,FALSE)</f>
        <v>#N/A</v>
      </c>
      <c r="M2264" s="65" t="e">
        <f>VLOOKUP(E2264,'Trimming log'!$F$5:$V$5000,9,FALSE)</f>
        <v>#N/A</v>
      </c>
      <c r="N2264" s="507" t="e">
        <f>VLOOKUP(E2264,'Trimming log'!$F$5:$V$5000,10,FALSE)</f>
        <v>#N/A</v>
      </c>
      <c r="O2264" s="65" t="e">
        <f>VLOOKUP(E2264,'Trimming log'!$F$5:$V$5000,11,FALSE)</f>
        <v>#N/A</v>
      </c>
      <c r="P2264" s="65" t="e">
        <f>VLOOKUP(E2264,'Trimming log'!$F$5:$V$5000,12,FALSE)</f>
        <v>#N/A</v>
      </c>
      <c r="Q2264" s="65" t="e">
        <f>VLOOKUP(E2264,'Trimming log'!$F$5:$V$5000,13,FALSE)</f>
        <v>#N/A</v>
      </c>
      <c r="R2264" s="65" t="e">
        <f>VLOOKUP(E2264,'Trimming log'!$F$5:$V$5000,14,FALSE)</f>
        <v>#N/A</v>
      </c>
      <c r="S2264" s="65" t="e">
        <f>VLOOKUP(E2264,'Trimming log'!$F$5:$V$5000,15,FALSE)</f>
        <v>#N/A</v>
      </c>
      <c r="T2264" s="65" t="e">
        <f t="shared" si="461"/>
        <v>#N/A</v>
      </c>
      <c r="U2264" s="491" t="str">
        <f t="shared" si="462"/>
        <v/>
      </c>
      <c r="V2264" s="74">
        <f t="shared" si="464"/>
        <v>0</v>
      </c>
      <c r="W2264" s="134">
        <f t="shared" si="465"/>
        <v>0</v>
      </c>
      <c r="X2264" s="134" t="e">
        <f>VLOOKUP(E2264,'Trimming log'!$F$5:$Y$5000,19,FALSE)</f>
        <v>#N/A</v>
      </c>
      <c r="Y2264" s="134" t="e">
        <f>VLOOKUP(E2264,'Trimming log'!$F$5:$Y$5000,20,FALSE)</f>
        <v>#N/A</v>
      </c>
      <c r="Z2264" s="135" t="e">
        <f t="shared" si="466"/>
        <v>#N/A</v>
      </c>
      <c r="AA2264" s="135" t="e">
        <f t="shared" si="467"/>
        <v>#N/A</v>
      </c>
      <c r="AB2264" s="136" t="e">
        <f t="shared" si="468"/>
        <v>#N/A</v>
      </c>
      <c r="AC2264" s="136" t="e">
        <f t="shared" si="469"/>
        <v>#N/A</v>
      </c>
      <c r="AD2264" s="136" t="e">
        <f t="shared" si="470"/>
        <v>#N/A</v>
      </c>
      <c r="AE2264" s="136" t="e">
        <f t="shared" si="471"/>
        <v>#N/A</v>
      </c>
    </row>
    <row r="2265" spans="1:31">
      <c r="A2265" s="67" t="str">
        <f t="shared" si="460"/>
        <v/>
      </c>
      <c r="B2265" s="56"/>
      <c r="C2265" s="68" t="str">
        <f t="shared" si="463"/>
        <v/>
      </c>
      <c r="D2265" s="69"/>
      <c r="E2265" s="56"/>
      <c r="F2265" s="65" t="e">
        <f>VLOOKUP(E2265,'Trimming log'!$F$5:$V$5000,2,FALSE)</f>
        <v>#N/A</v>
      </c>
      <c r="G2265" s="65" t="e">
        <f>VLOOKUP(E2265,'Trimming log'!$F$5:$V$5000,3,FALSE)</f>
        <v>#N/A</v>
      </c>
      <c r="H2265" s="508" t="e">
        <f>VLOOKUP(E2265,'Trimming log'!$F$5:$V$5000,4,FALSE)</f>
        <v>#N/A</v>
      </c>
      <c r="I2265" s="65" t="e">
        <f>VLOOKUP(E2265,'Trimming log'!$F$5:$V$5000,5,FALSE)</f>
        <v>#N/A</v>
      </c>
      <c r="J2265" s="65" t="e">
        <f>VLOOKUP(E2265,'Trimming log'!$F$5:$V$5000,6,FALSE)</f>
        <v>#N/A</v>
      </c>
      <c r="K2265" s="65" t="e">
        <f>VLOOKUP(E2265,'Trimming log'!$F$5:$V$5000,7,FALSE)</f>
        <v>#N/A</v>
      </c>
      <c r="L2265" s="65" t="e">
        <f>VLOOKUP(E2265,'Trimming log'!$F$5:$V$5000,8,FALSE)</f>
        <v>#N/A</v>
      </c>
      <c r="M2265" s="65" t="e">
        <f>VLOOKUP(E2265,'Trimming log'!$F$5:$V$5000,9,FALSE)</f>
        <v>#N/A</v>
      </c>
      <c r="N2265" s="507" t="e">
        <f>VLOOKUP(E2265,'Trimming log'!$F$5:$V$5000,10,FALSE)</f>
        <v>#N/A</v>
      </c>
      <c r="O2265" s="65" t="e">
        <f>VLOOKUP(E2265,'Trimming log'!$F$5:$V$5000,11,FALSE)</f>
        <v>#N/A</v>
      </c>
      <c r="P2265" s="65" t="e">
        <f>VLOOKUP(E2265,'Trimming log'!$F$5:$V$5000,12,FALSE)</f>
        <v>#N/A</v>
      </c>
      <c r="Q2265" s="65" t="e">
        <f>VLOOKUP(E2265,'Trimming log'!$F$5:$V$5000,13,FALSE)</f>
        <v>#N/A</v>
      </c>
      <c r="R2265" s="65" t="e">
        <f>VLOOKUP(E2265,'Trimming log'!$F$5:$V$5000,14,FALSE)</f>
        <v>#N/A</v>
      </c>
      <c r="S2265" s="65" t="e">
        <f>VLOOKUP(E2265,'Trimming log'!$F$5:$V$5000,15,FALSE)</f>
        <v>#N/A</v>
      </c>
      <c r="T2265" s="65" t="e">
        <f t="shared" si="461"/>
        <v>#N/A</v>
      </c>
      <c r="U2265" s="491" t="str">
        <f t="shared" si="462"/>
        <v/>
      </c>
      <c r="V2265" s="74">
        <f t="shared" si="464"/>
        <v>0</v>
      </c>
      <c r="W2265" s="134">
        <f t="shared" si="465"/>
        <v>0</v>
      </c>
      <c r="X2265" s="134" t="e">
        <f>VLOOKUP(E2265,'Trimming log'!$F$5:$Y$5000,19,FALSE)</f>
        <v>#N/A</v>
      </c>
      <c r="Y2265" s="134" t="e">
        <f>VLOOKUP(E2265,'Trimming log'!$F$5:$Y$5000,20,FALSE)</f>
        <v>#N/A</v>
      </c>
      <c r="Z2265" s="135" t="e">
        <f t="shared" si="466"/>
        <v>#N/A</v>
      </c>
      <c r="AA2265" s="135" t="e">
        <f t="shared" si="467"/>
        <v>#N/A</v>
      </c>
      <c r="AB2265" s="136" t="e">
        <f t="shared" si="468"/>
        <v>#N/A</v>
      </c>
      <c r="AC2265" s="136" t="e">
        <f t="shared" si="469"/>
        <v>#N/A</v>
      </c>
      <c r="AD2265" s="136" t="e">
        <f t="shared" si="470"/>
        <v>#N/A</v>
      </c>
      <c r="AE2265" s="136" t="e">
        <f t="shared" si="471"/>
        <v>#N/A</v>
      </c>
    </row>
    <row r="2266" spans="1:31">
      <c r="A2266" s="67" t="str">
        <f t="shared" si="460"/>
        <v/>
      </c>
      <c r="B2266" s="56"/>
      <c r="C2266" s="68" t="str">
        <f t="shared" si="463"/>
        <v/>
      </c>
      <c r="D2266" s="69"/>
      <c r="E2266" s="56"/>
      <c r="F2266" s="65" t="e">
        <f>VLOOKUP(E2266,'Trimming log'!$F$5:$V$5000,2,FALSE)</f>
        <v>#N/A</v>
      </c>
      <c r="G2266" s="65" t="e">
        <f>VLOOKUP(E2266,'Trimming log'!$F$5:$V$5000,3,FALSE)</f>
        <v>#N/A</v>
      </c>
      <c r="H2266" s="508" t="e">
        <f>VLOOKUP(E2266,'Trimming log'!$F$5:$V$5000,4,FALSE)</f>
        <v>#N/A</v>
      </c>
      <c r="I2266" s="65" t="e">
        <f>VLOOKUP(E2266,'Trimming log'!$F$5:$V$5000,5,FALSE)</f>
        <v>#N/A</v>
      </c>
      <c r="J2266" s="65" t="e">
        <f>VLOOKUP(E2266,'Trimming log'!$F$5:$V$5000,6,FALSE)</f>
        <v>#N/A</v>
      </c>
      <c r="K2266" s="65" t="e">
        <f>VLOOKUP(E2266,'Trimming log'!$F$5:$V$5000,7,FALSE)</f>
        <v>#N/A</v>
      </c>
      <c r="L2266" s="65" t="e">
        <f>VLOOKUP(E2266,'Trimming log'!$F$5:$V$5000,8,FALSE)</f>
        <v>#N/A</v>
      </c>
      <c r="M2266" s="65" t="e">
        <f>VLOOKUP(E2266,'Trimming log'!$F$5:$V$5000,9,FALSE)</f>
        <v>#N/A</v>
      </c>
      <c r="N2266" s="507" t="e">
        <f>VLOOKUP(E2266,'Trimming log'!$F$5:$V$5000,10,FALSE)</f>
        <v>#N/A</v>
      </c>
      <c r="O2266" s="65" t="e">
        <f>VLOOKUP(E2266,'Trimming log'!$F$5:$V$5000,11,FALSE)</f>
        <v>#N/A</v>
      </c>
      <c r="P2266" s="65" t="e">
        <f>VLOOKUP(E2266,'Trimming log'!$F$5:$V$5000,12,FALSE)</f>
        <v>#N/A</v>
      </c>
      <c r="Q2266" s="65" t="e">
        <f>VLOOKUP(E2266,'Trimming log'!$F$5:$V$5000,13,FALSE)</f>
        <v>#N/A</v>
      </c>
      <c r="R2266" s="65" t="e">
        <f>VLOOKUP(E2266,'Trimming log'!$F$5:$V$5000,14,FALSE)</f>
        <v>#N/A</v>
      </c>
      <c r="S2266" s="65" t="e">
        <f>VLOOKUP(E2266,'Trimming log'!$F$5:$V$5000,15,FALSE)</f>
        <v>#N/A</v>
      </c>
      <c r="T2266" s="65" t="e">
        <f t="shared" si="461"/>
        <v>#N/A</v>
      </c>
      <c r="U2266" s="491" t="str">
        <f t="shared" si="462"/>
        <v/>
      </c>
      <c r="V2266" s="74">
        <f t="shared" si="464"/>
        <v>0</v>
      </c>
      <c r="W2266" s="134">
        <f t="shared" si="465"/>
        <v>0</v>
      </c>
      <c r="X2266" s="134" t="e">
        <f>VLOOKUP(E2266,'Trimming log'!$F$5:$Y$5000,19,FALSE)</f>
        <v>#N/A</v>
      </c>
      <c r="Y2266" s="134" t="e">
        <f>VLOOKUP(E2266,'Trimming log'!$F$5:$Y$5000,20,FALSE)</f>
        <v>#N/A</v>
      </c>
      <c r="Z2266" s="135" t="e">
        <f t="shared" si="466"/>
        <v>#N/A</v>
      </c>
      <c r="AA2266" s="135" t="e">
        <f t="shared" si="467"/>
        <v>#N/A</v>
      </c>
      <c r="AB2266" s="136" t="e">
        <f t="shared" si="468"/>
        <v>#N/A</v>
      </c>
      <c r="AC2266" s="136" t="e">
        <f t="shared" si="469"/>
        <v>#N/A</v>
      </c>
      <c r="AD2266" s="136" t="e">
        <f t="shared" si="470"/>
        <v>#N/A</v>
      </c>
      <c r="AE2266" s="136" t="e">
        <f t="shared" si="471"/>
        <v>#N/A</v>
      </c>
    </row>
    <row r="2267" spans="1:31">
      <c r="A2267" s="67" t="str">
        <f t="shared" si="460"/>
        <v/>
      </c>
      <c r="B2267" s="56"/>
      <c r="C2267" s="68" t="str">
        <f t="shared" si="463"/>
        <v/>
      </c>
      <c r="D2267" s="69"/>
      <c r="E2267" s="56"/>
      <c r="F2267" s="65" t="e">
        <f>VLOOKUP(E2267,'Trimming log'!$F$5:$V$5000,2,FALSE)</f>
        <v>#N/A</v>
      </c>
      <c r="G2267" s="65" t="e">
        <f>VLOOKUP(E2267,'Trimming log'!$F$5:$V$5000,3,FALSE)</f>
        <v>#N/A</v>
      </c>
      <c r="H2267" s="508" t="e">
        <f>VLOOKUP(E2267,'Trimming log'!$F$5:$V$5000,4,FALSE)</f>
        <v>#N/A</v>
      </c>
      <c r="I2267" s="65" t="e">
        <f>VLOOKUP(E2267,'Trimming log'!$F$5:$V$5000,5,FALSE)</f>
        <v>#N/A</v>
      </c>
      <c r="J2267" s="65" t="e">
        <f>VLOOKUP(E2267,'Trimming log'!$F$5:$V$5000,6,FALSE)</f>
        <v>#N/A</v>
      </c>
      <c r="K2267" s="65" t="e">
        <f>VLOOKUP(E2267,'Trimming log'!$F$5:$V$5000,7,FALSE)</f>
        <v>#N/A</v>
      </c>
      <c r="L2267" s="65" t="e">
        <f>VLOOKUP(E2267,'Trimming log'!$F$5:$V$5000,8,FALSE)</f>
        <v>#N/A</v>
      </c>
      <c r="M2267" s="65" t="e">
        <f>VLOOKUP(E2267,'Trimming log'!$F$5:$V$5000,9,FALSE)</f>
        <v>#N/A</v>
      </c>
      <c r="N2267" s="507" t="e">
        <f>VLOOKUP(E2267,'Trimming log'!$F$5:$V$5000,10,FALSE)</f>
        <v>#N/A</v>
      </c>
      <c r="O2267" s="65" t="e">
        <f>VLOOKUP(E2267,'Trimming log'!$F$5:$V$5000,11,FALSE)</f>
        <v>#N/A</v>
      </c>
      <c r="P2267" s="65" t="e">
        <f>VLOOKUP(E2267,'Trimming log'!$F$5:$V$5000,12,FALSE)</f>
        <v>#N/A</v>
      </c>
      <c r="Q2267" s="65" t="e">
        <f>VLOOKUP(E2267,'Trimming log'!$F$5:$V$5000,13,FALSE)</f>
        <v>#N/A</v>
      </c>
      <c r="R2267" s="65" t="e">
        <f>VLOOKUP(E2267,'Trimming log'!$F$5:$V$5000,14,FALSE)</f>
        <v>#N/A</v>
      </c>
      <c r="S2267" s="65" t="e">
        <f>VLOOKUP(E2267,'Trimming log'!$F$5:$V$5000,15,FALSE)</f>
        <v>#N/A</v>
      </c>
      <c r="T2267" s="65" t="e">
        <f t="shared" si="461"/>
        <v>#N/A</v>
      </c>
      <c r="U2267" s="491" t="str">
        <f t="shared" si="462"/>
        <v/>
      </c>
      <c r="V2267" s="74">
        <f t="shared" si="464"/>
        <v>0</v>
      </c>
      <c r="W2267" s="134">
        <f t="shared" si="465"/>
        <v>0</v>
      </c>
      <c r="X2267" s="134" t="e">
        <f>VLOOKUP(E2267,'Trimming log'!$F$5:$Y$5000,19,FALSE)</f>
        <v>#N/A</v>
      </c>
      <c r="Y2267" s="134" t="e">
        <f>VLOOKUP(E2267,'Trimming log'!$F$5:$Y$5000,20,FALSE)</f>
        <v>#N/A</v>
      </c>
      <c r="Z2267" s="135" t="e">
        <f t="shared" si="466"/>
        <v>#N/A</v>
      </c>
      <c r="AA2267" s="135" t="e">
        <f t="shared" si="467"/>
        <v>#N/A</v>
      </c>
      <c r="AB2267" s="136" t="e">
        <f t="shared" si="468"/>
        <v>#N/A</v>
      </c>
      <c r="AC2267" s="136" t="e">
        <f t="shared" si="469"/>
        <v>#N/A</v>
      </c>
      <c r="AD2267" s="136" t="e">
        <f t="shared" si="470"/>
        <v>#N/A</v>
      </c>
      <c r="AE2267" s="136" t="e">
        <f t="shared" si="471"/>
        <v>#N/A</v>
      </c>
    </row>
    <row r="2268" spans="1:31">
      <c r="A2268" s="67" t="str">
        <f t="shared" si="460"/>
        <v/>
      </c>
      <c r="B2268" s="56"/>
      <c r="C2268" s="68" t="str">
        <f t="shared" si="463"/>
        <v/>
      </c>
      <c r="D2268" s="69"/>
      <c r="E2268" s="56"/>
      <c r="F2268" s="65" t="e">
        <f>VLOOKUP(E2268,'Trimming log'!$F$5:$V$5000,2,FALSE)</f>
        <v>#N/A</v>
      </c>
      <c r="G2268" s="65" t="e">
        <f>VLOOKUP(E2268,'Trimming log'!$F$5:$V$5000,3,FALSE)</f>
        <v>#N/A</v>
      </c>
      <c r="H2268" s="508" t="e">
        <f>VLOOKUP(E2268,'Trimming log'!$F$5:$V$5000,4,FALSE)</f>
        <v>#N/A</v>
      </c>
      <c r="I2268" s="65" t="e">
        <f>VLOOKUP(E2268,'Trimming log'!$F$5:$V$5000,5,FALSE)</f>
        <v>#N/A</v>
      </c>
      <c r="J2268" s="65" t="e">
        <f>VLOOKUP(E2268,'Trimming log'!$F$5:$V$5000,6,FALSE)</f>
        <v>#N/A</v>
      </c>
      <c r="K2268" s="65" t="e">
        <f>VLOOKUP(E2268,'Trimming log'!$F$5:$V$5000,7,FALSE)</f>
        <v>#N/A</v>
      </c>
      <c r="L2268" s="65" t="e">
        <f>VLOOKUP(E2268,'Trimming log'!$F$5:$V$5000,8,FALSE)</f>
        <v>#N/A</v>
      </c>
      <c r="M2268" s="65" t="e">
        <f>VLOOKUP(E2268,'Trimming log'!$F$5:$V$5000,9,FALSE)</f>
        <v>#N/A</v>
      </c>
      <c r="N2268" s="507" t="e">
        <f>VLOOKUP(E2268,'Trimming log'!$F$5:$V$5000,10,FALSE)</f>
        <v>#N/A</v>
      </c>
      <c r="O2268" s="65" t="e">
        <f>VLOOKUP(E2268,'Trimming log'!$F$5:$V$5000,11,FALSE)</f>
        <v>#N/A</v>
      </c>
      <c r="P2268" s="65" t="e">
        <f>VLOOKUP(E2268,'Trimming log'!$F$5:$V$5000,12,FALSE)</f>
        <v>#N/A</v>
      </c>
      <c r="Q2268" s="65" t="e">
        <f>VLOOKUP(E2268,'Trimming log'!$F$5:$V$5000,13,FALSE)</f>
        <v>#N/A</v>
      </c>
      <c r="R2268" s="65" t="e">
        <f>VLOOKUP(E2268,'Trimming log'!$F$5:$V$5000,14,FALSE)</f>
        <v>#N/A</v>
      </c>
      <c r="S2268" s="65" t="e">
        <f>VLOOKUP(E2268,'Trimming log'!$F$5:$V$5000,15,FALSE)</f>
        <v>#N/A</v>
      </c>
      <c r="T2268" s="65" t="e">
        <f t="shared" si="461"/>
        <v>#N/A</v>
      </c>
      <c r="U2268" s="491" t="str">
        <f t="shared" si="462"/>
        <v/>
      </c>
      <c r="V2268" s="74">
        <f t="shared" si="464"/>
        <v>0</v>
      </c>
      <c r="W2268" s="134">
        <f t="shared" si="465"/>
        <v>0</v>
      </c>
      <c r="X2268" s="134" t="e">
        <f>VLOOKUP(E2268,'Trimming log'!$F$5:$Y$5000,19,FALSE)</f>
        <v>#N/A</v>
      </c>
      <c r="Y2268" s="134" t="e">
        <f>VLOOKUP(E2268,'Trimming log'!$F$5:$Y$5000,20,FALSE)</f>
        <v>#N/A</v>
      </c>
      <c r="Z2268" s="135" t="e">
        <f t="shared" si="466"/>
        <v>#N/A</v>
      </c>
      <c r="AA2268" s="135" t="e">
        <f t="shared" si="467"/>
        <v>#N/A</v>
      </c>
      <c r="AB2268" s="136" t="e">
        <f t="shared" si="468"/>
        <v>#N/A</v>
      </c>
      <c r="AC2268" s="136" t="e">
        <f t="shared" si="469"/>
        <v>#N/A</v>
      </c>
      <c r="AD2268" s="136" t="e">
        <f t="shared" si="470"/>
        <v>#N/A</v>
      </c>
      <c r="AE2268" s="136" t="e">
        <f t="shared" si="471"/>
        <v>#N/A</v>
      </c>
    </row>
    <row r="2269" spans="1:31">
      <c r="A2269" s="67" t="str">
        <f t="shared" si="460"/>
        <v/>
      </c>
      <c r="B2269" s="56"/>
      <c r="C2269" s="68" t="str">
        <f t="shared" si="463"/>
        <v/>
      </c>
      <c r="D2269" s="69"/>
      <c r="E2269" s="56"/>
      <c r="F2269" s="65" t="e">
        <f>VLOOKUP(E2269,'Trimming log'!$F$5:$V$5000,2,FALSE)</f>
        <v>#N/A</v>
      </c>
      <c r="G2269" s="65" t="e">
        <f>VLOOKUP(E2269,'Trimming log'!$F$5:$V$5000,3,FALSE)</f>
        <v>#N/A</v>
      </c>
      <c r="H2269" s="508" t="e">
        <f>VLOOKUP(E2269,'Trimming log'!$F$5:$V$5000,4,FALSE)</f>
        <v>#N/A</v>
      </c>
      <c r="I2269" s="65" t="e">
        <f>VLOOKUP(E2269,'Trimming log'!$F$5:$V$5000,5,FALSE)</f>
        <v>#N/A</v>
      </c>
      <c r="J2269" s="65" t="e">
        <f>VLOOKUP(E2269,'Trimming log'!$F$5:$V$5000,6,FALSE)</f>
        <v>#N/A</v>
      </c>
      <c r="K2269" s="65" t="e">
        <f>VLOOKUP(E2269,'Trimming log'!$F$5:$V$5000,7,FALSE)</f>
        <v>#N/A</v>
      </c>
      <c r="L2269" s="65" t="e">
        <f>VLOOKUP(E2269,'Trimming log'!$F$5:$V$5000,8,FALSE)</f>
        <v>#N/A</v>
      </c>
      <c r="M2269" s="65" t="e">
        <f>VLOOKUP(E2269,'Trimming log'!$F$5:$V$5000,9,FALSE)</f>
        <v>#N/A</v>
      </c>
      <c r="N2269" s="507" t="e">
        <f>VLOOKUP(E2269,'Trimming log'!$F$5:$V$5000,10,FALSE)</f>
        <v>#N/A</v>
      </c>
      <c r="O2269" s="65" t="e">
        <f>VLOOKUP(E2269,'Trimming log'!$F$5:$V$5000,11,FALSE)</f>
        <v>#N/A</v>
      </c>
      <c r="P2269" s="65" t="e">
        <f>VLOOKUP(E2269,'Trimming log'!$F$5:$V$5000,12,FALSE)</f>
        <v>#N/A</v>
      </c>
      <c r="Q2269" s="65" t="e">
        <f>VLOOKUP(E2269,'Trimming log'!$F$5:$V$5000,13,FALSE)</f>
        <v>#N/A</v>
      </c>
      <c r="R2269" s="65" t="e">
        <f>VLOOKUP(E2269,'Trimming log'!$F$5:$V$5000,14,FALSE)</f>
        <v>#N/A</v>
      </c>
      <c r="S2269" s="65" t="e">
        <f>VLOOKUP(E2269,'Trimming log'!$F$5:$V$5000,15,FALSE)</f>
        <v>#N/A</v>
      </c>
      <c r="T2269" s="65" t="e">
        <f t="shared" si="461"/>
        <v>#N/A</v>
      </c>
      <c r="U2269" s="491" t="str">
        <f t="shared" si="462"/>
        <v/>
      </c>
      <c r="V2269" s="74">
        <f t="shared" si="464"/>
        <v>0</v>
      </c>
      <c r="W2269" s="134">
        <f t="shared" si="465"/>
        <v>0</v>
      </c>
      <c r="X2269" s="134" t="e">
        <f>VLOOKUP(E2269,'Trimming log'!$F$5:$Y$5000,19,FALSE)</f>
        <v>#N/A</v>
      </c>
      <c r="Y2269" s="134" t="e">
        <f>VLOOKUP(E2269,'Trimming log'!$F$5:$Y$5000,20,FALSE)</f>
        <v>#N/A</v>
      </c>
      <c r="Z2269" s="135" t="e">
        <f t="shared" si="466"/>
        <v>#N/A</v>
      </c>
      <c r="AA2269" s="135" t="e">
        <f t="shared" si="467"/>
        <v>#N/A</v>
      </c>
      <c r="AB2269" s="136" t="e">
        <f t="shared" si="468"/>
        <v>#N/A</v>
      </c>
      <c r="AC2269" s="136" t="e">
        <f t="shared" si="469"/>
        <v>#N/A</v>
      </c>
      <c r="AD2269" s="136" t="e">
        <f t="shared" si="470"/>
        <v>#N/A</v>
      </c>
      <c r="AE2269" s="136" t="e">
        <f t="shared" si="471"/>
        <v>#N/A</v>
      </c>
    </row>
    <row r="2270" spans="1:31">
      <c r="A2270" s="67" t="str">
        <f t="shared" si="460"/>
        <v/>
      </c>
      <c r="B2270" s="56"/>
      <c r="C2270" s="68" t="str">
        <f t="shared" si="463"/>
        <v/>
      </c>
      <c r="D2270" s="69"/>
      <c r="E2270" s="56"/>
      <c r="F2270" s="65" t="e">
        <f>VLOOKUP(E2270,'Trimming log'!$F$5:$V$5000,2,FALSE)</f>
        <v>#N/A</v>
      </c>
      <c r="G2270" s="65" t="e">
        <f>VLOOKUP(E2270,'Trimming log'!$F$5:$V$5000,3,FALSE)</f>
        <v>#N/A</v>
      </c>
      <c r="H2270" s="508" t="e">
        <f>VLOOKUP(E2270,'Trimming log'!$F$5:$V$5000,4,FALSE)</f>
        <v>#N/A</v>
      </c>
      <c r="I2270" s="65" t="e">
        <f>VLOOKUP(E2270,'Trimming log'!$F$5:$V$5000,5,FALSE)</f>
        <v>#N/A</v>
      </c>
      <c r="J2270" s="65" t="e">
        <f>VLOOKUP(E2270,'Trimming log'!$F$5:$V$5000,6,FALSE)</f>
        <v>#N/A</v>
      </c>
      <c r="K2270" s="65" t="e">
        <f>VLOOKUP(E2270,'Trimming log'!$F$5:$V$5000,7,FALSE)</f>
        <v>#N/A</v>
      </c>
      <c r="L2270" s="65" t="e">
        <f>VLOOKUP(E2270,'Trimming log'!$F$5:$V$5000,8,FALSE)</f>
        <v>#N/A</v>
      </c>
      <c r="M2270" s="65" t="e">
        <f>VLOOKUP(E2270,'Trimming log'!$F$5:$V$5000,9,FALSE)</f>
        <v>#N/A</v>
      </c>
      <c r="N2270" s="507" t="e">
        <f>VLOOKUP(E2270,'Trimming log'!$F$5:$V$5000,10,FALSE)</f>
        <v>#N/A</v>
      </c>
      <c r="O2270" s="65" t="e">
        <f>VLOOKUP(E2270,'Trimming log'!$F$5:$V$5000,11,FALSE)</f>
        <v>#N/A</v>
      </c>
      <c r="P2270" s="65" t="e">
        <f>VLOOKUP(E2270,'Trimming log'!$F$5:$V$5000,12,FALSE)</f>
        <v>#N/A</v>
      </c>
      <c r="Q2270" s="65" t="e">
        <f>VLOOKUP(E2270,'Trimming log'!$F$5:$V$5000,13,FALSE)</f>
        <v>#N/A</v>
      </c>
      <c r="R2270" s="65" t="e">
        <f>VLOOKUP(E2270,'Trimming log'!$F$5:$V$5000,14,FALSE)</f>
        <v>#N/A</v>
      </c>
      <c r="S2270" s="65" t="e">
        <f>VLOOKUP(E2270,'Trimming log'!$F$5:$V$5000,15,FALSE)</f>
        <v>#N/A</v>
      </c>
      <c r="T2270" s="65" t="e">
        <f t="shared" si="461"/>
        <v>#N/A</v>
      </c>
      <c r="U2270" s="491" t="str">
        <f t="shared" si="462"/>
        <v/>
      </c>
      <c r="V2270" s="74">
        <f t="shared" si="464"/>
        <v>0</v>
      </c>
      <c r="W2270" s="134">
        <f t="shared" si="465"/>
        <v>0</v>
      </c>
      <c r="X2270" s="134" t="e">
        <f>VLOOKUP(E2270,'Trimming log'!$F$5:$Y$5000,19,FALSE)</f>
        <v>#N/A</v>
      </c>
      <c r="Y2270" s="134" t="e">
        <f>VLOOKUP(E2270,'Trimming log'!$F$5:$Y$5000,20,FALSE)</f>
        <v>#N/A</v>
      </c>
      <c r="Z2270" s="135" t="e">
        <f t="shared" si="466"/>
        <v>#N/A</v>
      </c>
      <c r="AA2270" s="135" t="e">
        <f t="shared" si="467"/>
        <v>#N/A</v>
      </c>
      <c r="AB2270" s="136" t="e">
        <f t="shared" si="468"/>
        <v>#N/A</v>
      </c>
      <c r="AC2270" s="136" t="e">
        <f t="shared" si="469"/>
        <v>#N/A</v>
      </c>
      <c r="AD2270" s="136" t="e">
        <f t="shared" si="470"/>
        <v>#N/A</v>
      </c>
      <c r="AE2270" s="136" t="e">
        <f t="shared" si="471"/>
        <v>#N/A</v>
      </c>
    </row>
    <row r="2271" spans="1:31">
      <c r="A2271" s="67" t="str">
        <f t="shared" si="460"/>
        <v/>
      </c>
      <c r="B2271" s="56"/>
      <c r="C2271" s="68" t="str">
        <f t="shared" si="463"/>
        <v/>
      </c>
      <c r="D2271" s="69"/>
      <c r="E2271" s="56"/>
      <c r="F2271" s="65" t="e">
        <f>VLOOKUP(E2271,'Trimming log'!$F$5:$V$5000,2,FALSE)</f>
        <v>#N/A</v>
      </c>
      <c r="G2271" s="65" t="e">
        <f>VLOOKUP(E2271,'Trimming log'!$F$5:$V$5000,3,FALSE)</f>
        <v>#N/A</v>
      </c>
      <c r="H2271" s="508" t="e">
        <f>VLOOKUP(E2271,'Trimming log'!$F$5:$V$5000,4,FALSE)</f>
        <v>#N/A</v>
      </c>
      <c r="I2271" s="65" t="e">
        <f>VLOOKUP(E2271,'Trimming log'!$F$5:$V$5000,5,FALSE)</f>
        <v>#N/A</v>
      </c>
      <c r="J2271" s="65" t="e">
        <f>VLOOKUP(E2271,'Trimming log'!$F$5:$V$5000,6,FALSE)</f>
        <v>#N/A</v>
      </c>
      <c r="K2271" s="65" t="e">
        <f>VLOOKUP(E2271,'Trimming log'!$F$5:$V$5000,7,FALSE)</f>
        <v>#N/A</v>
      </c>
      <c r="L2271" s="65" t="e">
        <f>VLOOKUP(E2271,'Trimming log'!$F$5:$V$5000,8,FALSE)</f>
        <v>#N/A</v>
      </c>
      <c r="M2271" s="65" t="e">
        <f>VLOOKUP(E2271,'Trimming log'!$F$5:$V$5000,9,FALSE)</f>
        <v>#N/A</v>
      </c>
      <c r="N2271" s="507" t="e">
        <f>VLOOKUP(E2271,'Trimming log'!$F$5:$V$5000,10,FALSE)</f>
        <v>#N/A</v>
      </c>
      <c r="O2271" s="65" t="e">
        <f>VLOOKUP(E2271,'Trimming log'!$F$5:$V$5000,11,FALSE)</f>
        <v>#N/A</v>
      </c>
      <c r="P2271" s="65" t="e">
        <f>VLOOKUP(E2271,'Trimming log'!$F$5:$V$5000,12,FALSE)</f>
        <v>#N/A</v>
      </c>
      <c r="Q2271" s="65" t="e">
        <f>VLOOKUP(E2271,'Trimming log'!$F$5:$V$5000,13,FALSE)</f>
        <v>#N/A</v>
      </c>
      <c r="R2271" s="65" t="e">
        <f>VLOOKUP(E2271,'Trimming log'!$F$5:$V$5000,14,FALSE)</f>
        <v>#N/A</v>
      </c>
      <c r="S2271" s="65" t="e">
        <f>VLOOKUP(E2271,'Trimming log'!$F$5:$V$5000,15,FALSE)</f>
        <v>#N/A</v>
      </c>
      <c r="T2271" s="65" t="e">
        <f t="shared" si="461"/>
        <v>#N/A</v>
      </c>
      <c r="U2271" s="491" t="str">
        <f t="shared" si="462"/>
        <v/>
      </c>
      <c r="V2271" s="74">
        <f t="shared" si="464"/>
        <v>0</v>
      </c>
      <c r="W2271" s="134">
        <f t="shared" si="465"/>
        <v>0</v>
      </c>
      <c r="X2271" s="134" t="e">
        <f>VLOOKUP(E2271,'Trimming log'!$F$5:$Y$5000,19,FALSE)</f>
        <v>#N/A</v>
      </c>
      <c r="Y2271" s="134" t="e">
        <f>VLOOKUP(E2271,'Trimming log'!$F$5:$Y$5000,20,FALSE)</f>
        <v>#N/A</v>
      </c>
      <c r="Z2271" s="135" t="e">
        <f t="shared" si="466"/>
        <v>#N/A</v>
      </c>
      <c r="AA2271" s="135" t="e">
        <f t="shared" si="467"/>
        <v>#N/A</v>
      </c>
      <c r="AB2271" s="136" t="e">
        <f t="shared" si="468"/>
        <v>#N/A</v>
      </c>
      <c r="AC2271" s="136" t="e">
        <f t="shared" si="469"/>
        <v>#N/A</v>
      </c>
      <c r="AD2271" s="136" t="e">
        <f t="shared" si="470"/>
        <v>#N/A</v>
      </c>
      <c r="AE2271" s="136" t="e">
        <f t="shared" si="471"/>
        <v>#N/A</v>
      </c>
    </row>
    <row r="2272" spans="1:31">
      <c r="A2272" s="67" t="str">
        <f t="shared" si="460"/>
        <v/>
      </c>
      <c r="B2272" s="56"/>
      <c r="C2272" s="68" t="str">
        <f t="shared" si="463"/>
        <v/>
      </c>
      <c r="D2272" s="69"/>
      <c r="E2272" s="56"/>
      <c r="F2272" s="65" t="e">
        <f>VLOOKUP(E2272,'Trimming log'!$F$5:$V$5000,2,FALSE)</f>
        <v>#N/A</v>
      </c>
      <c r="G2272" s="65" t="e">
        <f>VLOOKUP(E2272,'Trimming log'!$F$5:$V$5000,3,FALSE)</f>
        <v>#N/A</v>
      </c>
      <c r="H2272" s="508" t="e">
        <f>VLOOKUP(E2272,'Trimming log'!$F$5:$V$5000,4,FALSE)</f>
        <v>#N/A</v>
      </c>
      <c r="I2272" s="65" t="e">
        <f>VLOOKUP(E2272,'Trimming log'!$F$5:$V$5000,5,FALSE)</f>
        <v>#N/A</v>
      </c>
      <c r="J2272" s="65" t="e">
        <f>VLOOKUP(E2272,'Trimming log'!$F$5:$V$5000,6,FALSE)</f>
        <v>#N/A</v>
      </c>
      <c r="K2272" s="65" t="e">
        <f>VLOOKUP(E2272,'Trimming log'!$F$5:$V$5000,7,FALSE)</f>
        <v>#N/A</v>
      </c>
      <c r="L2272" s="65" t="e">
        <f>VLOOKUP(E2272,'Trimming log'!$F$5:$V$5000,8,FALSE)</f>
        <v>#N/A</v>
      </c>
      <c r="M2272" s="65" t="e">
        <f>VLOOKUP(E2272,'Trimming log'!$F$5:$V$5000,9,FALSE)</f>
        <v>#N/A</v>
      </c>
      <c r="N2272" s="507" t="e">
        <f>VLOOKUP(E2272,'Trimming log'!$F$5:$V$5000,10,FALSE)</f>
        <v>#N/A</v>
      </c>
      <c r="O2272" s="65" t="e">
        <f>VLOOKUP(E2272,'Trimming log'!$F$5:$V$5000,11,FALSE)</f>
        <v>#N/A</v>
      </c>
      <c r="P2272" s="65" t="e">
        <f>VLOOKUP(E2272,'Trimming log'!$F$5:$V$5000,12,FALSE)</f>
        <v>#N/A</v>
      </c>
      <c r="Q2272" s="65" t="e">
        <f>VLOOKUP(E2272,'Trimming log'!$F$5:$V$5000,13,FALSE)</f>
        <v>#N/A</v>
      </c>
      <c r="R2272" s="65" t="e">
        <f>VLOOKUP(E2272,'Trimming log'!$F$5:$V$5000,14,FALSE)</f>
        <v>#N/A</v>
      </c>
      <c r="S2272" s="65" t="e">
        <f>VLOOKUP(E2272,'Trimming log'!$F$5:$V$5000,15,FALSE)</f>
        <v>#N/A</v>
      </c>
      <c r="T2272" s="65" t="e">
        <f t="shared" si="461"/>
        <v>#N/A</v>
      </c>
      <c r="U2272" s="491" t="str">
        <f t="shared" si="462"/>
        <v/>
      </c>
      <c r="V2272" s="74">
        <f t="shared" si="464"/>
        <v>0</v>
      </c>
      <c r="W2272" s="134">
        <f t="shared" si="465"/>
        <v>0</v>
      </c>
      <c r="X2272" s="134" t="e">
        <f>VLOOKUP(E2272,'Trimming log'!$F$5:$Y$5000,19,FALSE)</f>
        <v>#N/A</v>
      </c>
      <c r="Y2272" s="134" t="e">
        <f>VLOOKUP(E2272,'Trimming log'!$F$5:$Y$5000,20,FALSE)</f>
        <v>#N/A</v>
      </c>
      <c r="Z2272" s="135" t="e">
        <f t="shared" si="466"/>
        <v>#N/A</v>
      </c>
      <c r="AA2272" s="135" t="e">
        <f t="shared" si="467"/>
        <v>#N/A</v>
      </c>
      <c r="AB2272" s="136" t="e">
        <f t="shared" si="468"/>
        <v>#N/A</v>
      </c>
      <c r="AC2272" s="136" t="e">
        <f t="shared" si="469"/>
        <v>#N/A</v>
      </c>
      <c r="AD2272" s="136" t="e">
        <f t="shared" si="470"/>
        <v>#N/A</v>
      </c>
      <c r="AE2272" s="136" t="e">
        <f t="shared" si="471"/>
        <v>#N/A</v>
      </c>
    </row>
    <row r="2273" spans="1:31">
      <c r="A2273" s="67" t="str">
        <f t="shared" si="460"/>
        <v/>
      </c>
      <c r="B2273" s="56"/>
      <c r="C2273" s="68" t="str">
        <f t="shared" si="463"/>
        <v/>
      </c>
      <c r="D2273" s="69"/>
      <c r="E2273" s="56"/>
      <c r="F2273" s="65" t="e">
        <f>VLOOKUP(E2273,'Trimming log'!$F$5:$V$5000,2,FALSE)</f>
        <v>#N/A</v>
      </c>
      <c r="G2273" s="65" t="e">
        <f>VLOOKUP(E2273,'Trimming log'!$F$5:$V$5000,3,FALSE)</f>
        <v>#N/A</v>
      </c>
      <c r="H2273" s="508" t="e">
        <f>VLOOKUP(E2273,'Trimming log'!$F$5:$V$5000,4,FALSE)</f>
        <v>#N/A</v>
      </c>
      <c r="I2273" s="65" t="e">
        <f>VLOOKUP(E2273,'Trimming log'!$F$5:$V$5000,5,FALSE)</f>
        <v>#N/A</v>
      </c>
      <c r="J2273" s="65" t="e">
        <f>VLOOKUP(E2273,'Trimming log'!$F$5:$V$5000,6,FALSE)</f>
        <v>#N/A</v>
      </c>
      <c r="K2273" s="65" t="e">
        <f>VLOOKUP(E2273,'Trimming log'!$F$5:$V$5000,7,FALSE)</f>
        <v>#N/A</v>
      </c>
      <c r="L2273" s="65" t="e">
        <f>VLOOKUP(E2273,'Trimming log'!$F$5:$V$5000,8,FALSE)</f>
        <v>#N/A</v>
      </c>
      <c r="M2273" s="65" t="e">
        <f>VLOOKUP(E2273,'Trimming log'!$F$5:$V$5000,9,FALSE)</f>
        <v>#N/A</v>
      </c>
      <c r="N2273" s="507" t="e">
        <f>VLOOKUP(E2273,'Trimming log'!$F$5:$V$5000,10,FALSE)</f>
        <v>#N/A</v>
      </c>
      <c r="O2273" s="65" t="e">
        <f>VLOOKUP(E2273,'Trimming log'!$F$5:$V$5000,11,FALSE)</f>
        <v>#N/A</v>
      </c>
      <c r="P2273" s="65" t="e">
        <f>VLOOKUP(E2273,'Trimming log'!$F$5:$V$5000,12,FALSE)</f>
        <v>#N/A</v>
      </c>
      <c r="Q2273" s="65" t="e">
        <f>VLOOKUP(E2273,'Trimming log'!$F$5:$V$5000,13,FALSE)</f>
        <v>#N/A</v>
      </c>
      <c r="R2273" s="65" t="e">
        <f>VLOOKUP(E2273,'Trimming log'!$F$5:$V$5000,14,FALSE)</f>
        <v>#N/A</v>
      </c>
      <c r="S2273" s="65" t="e">
        <f>VLOOKUP(E2273,'Trimming log'!$F$5:$V$5000,15,FALSE)</f>
        <v>#N/A</v>
      </c>
      <c r="T2273" s="65" t="e">
        <f t="shared" si="461"/>
        <v>#N/A</v>
      </c>
      <c r="U2273" s="491" t="str">
        <f t="shared" si="462"/>
        <v/>
      </c>
      <c r="V2273" s="74">
        <f t="shared" si="464"/>
        <v>0</v>
      </c>
      <c r="W2273" s="134">
        <f t="shared" si="465"/>
        <v>0</v>
      </c>
      <c r="X2273" s="134" t="e">
        <f>VLOOKUP(E2273,'Trimming log'!$F$5:$Y$5000,19,FALSE)</f>
        <v>#N/A</v>
      </c>
      <c r="Y2273" s="134" t="e">
        <f>VLOOKUP(E2273,'Trimming log'!$F$5:$Y$5000,20,FALSE)</f>
        <v>#N/A</v>
      </c>
      <c r="Z2273" s="135" t="e">
        <f t="shared" si="466"/>
        <v>#N/A</v>
      </c>
      <c r="AA2273" s="135" t="e">
        <f t="shared" si="467"/>
        <v>#N/A</v>
      </c>
      <c r="AB2273" s="136" t="e">
        <f t="shared" si="468"/>
        <v>#N/A</v>
      </c>
      <c r="AC2273" s="136" t="e">
        <f t="shared" si="469"/>
        <v>#N/A</v>
      </c>
      <c r="AD2273" s="136" t="e">
        <f t="shared" si="470"/>
        <v>#N/A</v>
      </c>
      <c r="AE2273" s="136" t="e">
        <f t="shared" si="471"/>
        <v>#N/A</v>
      </c>
    </row>
    <row r="2274" spans="1:31">
      <c r="A2274" s="67" t="str">
        <f t="shared" si="460"/>
        <v/>
      </c>
      <c r="B2274" s="56"/>
      <c r="C2274" s="68" t="str">
        <f t="shared" si="463"/>
        <v/>
      </c>
      <c r="D2274" s="69"/>
      <c r="E2274" s="56"/>
      <c r="F2274" s="65" t="e">
        <f>VLOOKUP(E2274,'Trimming log'!$F$5:$V$5000,2,FALSE)</f>
        <v>#N/A</v>
      </c>
      <c r="G2274" s="65" t="e">
        <f>VLOOKUP(E2274,'Trimming log'!$F$5:$V$5000,3,FALSE)</f>
        <v>#N/A</v>
      </c>
      <c r="H2274" s="508" t="e">
        <f>VLOOKUP(E2274,'Trimming log'!$F$5:$V$5000,4,FALSE)</f>
        <v>#N/A</v>
      </c>
      <c r="I2274" s="65" t="e">
        <f>VLOOKUP(E2274,'Trimming log'!$F$5:$V$5000,5,FALSE)</f>
        <v>#N/A</v>
      </c>
      <c r="J2274" s="65" t="e">
        <f>VLOOKUP(E2274,'Trimming log'!$F$5:$V$5000,6,FALSE)</f>
        <v>#N/A</v>
      </c>
      <c r="K2274" s="65" t="e">
        <f>VLOOKUP(E2274,'Trimming log'!$F$5:$V$5000,7,FALSE)</f>
        <v>#N/A</v>
      </c>
      <c r="L2274" s="65" t="e">
        <f>VLOOKUP(E2274,'Trimming log'!$F$5:$V$5000,8,FALSE)</f>
        <v>#N/A</v>
      </c>
      <c r="M2274" s="65" t="e">
        <f>VLOOKUP(E2274,'Trimming log'!$F$5:$V$5000,9,FALSE)</f>
        <v>#N/A</v>
      </c>
      <c r="N2274" s="507" t="e">
        <f>VLOOKUP(E2274,'Trimming log'!$F$5:$V$5000,10,FALSE)</f>
        <v>#N/A</v>
      </c>
      <c r="O2274" s="65" t="e">
        <f>VLOOKUP(E2274,'Trimming log'!$F$5:$V$5000,11,FALSE)</f>
        <v>#N/A</v>
      </c>
      <c r="P2274" s="65" t="e">
        <f>VLOOKUP(E2274,'Trimming log'!$F$5:$V$5000,12,FALSE)</f>
        <v>#N/A</v>
      </c>
      <c r="Q2274" s="65" t="e">
        <f>VLOOKUP(E2274,'Trimming log'!$F$5:$V$5000,13,FALSE)</f>
        <v>#N/A</v>
      </c>
      <c r="R2274" s="65" t="e">
        <f>VLOOKUP(E2274,'Trimming log'!$F$5:$V$5000,14,FALSE)</f>
        <v>#N/A</v>
      </c>
      <c r="S2274" s="65" t="e">
        <f>VLOOKUP(E2274,'Trimming log'!$F$5:$V$5000,15,FALSE)</f>
        <v>#N/A</v>
      </c>
      <c r="T2274" s="65" t="e">
        <f t="shared" si="461"/>
        <v>#N/A</v>
      </c>
      <c r="U2274" s="491" t="str">
        <f t="shared" si="462"/>
        <v/>
      </c>
      <c r="V2274" s="74">
        <f t="shared" si="464"/>
        <v>0</v>
      </c>
      <c r="W2274" s="134">
        <f t="shared" si="465"/>
        <v>0</v>
      </c>
      <c r="X2274" s="134" t="e">
        <f>VLOOKUP(E2274,'Trimming log'!$F$5:$Y$5000,19,FALSE)</f>
        <v>#N/A</v>
      </c>
      <c r="Y2274" s="134" t="e">
        <f>VLOOKUP(E2274,'Trimming log'!$F$5:$Y$5000,20,FALSE)</f>
        <v>#N/A</v>
      </c>
      <c r="Z2274" s="135" t="e">
        <f t="shared" si="466"/>
        <v>#N/A</v>
      </c>
      <c r="AA2274" s="135" t="e">
        <f t="shared" si="467"/>
        <v>#N/A</v>
      </c>
      <c r="AB2274" s="136" t="e">
        <f t="shared" si="468"/>
        <v>#N/A</v>
      </c>
      <c r="AC2274" s="136" t="e">
        <f t="shared" si="469"/>
        <v>#N/A</v>
      </c>
      <c r="AD2274" s="136" t="e">
        <f t="shared" si="470"/>
        <v>#N/A</v>
      </c>
      <c r="AE2274" s="136" t="e">
        <f t="shared" si="471"/>
        <v>#N/A</v>
      </c>
    </row>
    <row r="2275" spans="1:31">
      <c r="A2275" s="67" t="str">
        <f t="shared" si="460"/>
        <v/>
      </c>
      <c r="B2275" s="56"/>
      <c r="C2275" s="68" t="str">
        <f t="shared" si="463"/>
        <v/>
      </c>
      <c r="D2275" s="69"/>
      <c r="E2275" s="56"/>
      <c r="F2275" s="65" t="e">
        <f>VLOOKUP(E2275,'Trimming log'!$F$5:$V$5000,2,FALSE)</f>
        <v>#N/A</v>
      </c>
      <c r="G2275" s="65" t="e">
        <f>VLOOKUP(E2275,'Trimming log'!$F$5:$V$5000,3,FALSE)</f>
        <v>#N/A</v>
      </c>
      <c r="H2275" s="508" t="e">
        <f>VLOOKUP(E2275,'Trimming log'!$F$5:$V$5000,4,FALSE)</f>
        <v>#N/A</v>
      </c>
      <c r="I2275" s="65" t="e">
        <f>VLOOKUP(E2275,'Trimming log'!$F$5:$V$5000,5,FALSE)</f>
        <v>#N/A</v>
      </c>
      <c r="J2275" s="65" t="e">
        <f>VLOOKUP(E2275,'Trimming log'!$F$5:$V$5000,6,FALSE)</f>
        <v>#N/A</v>
      </c>
      <c r="K2275" s="65" t="e">
        <f>VLOOKUP(E2275,'Trimming log'!$F$5:$V$5000,7,FALSE)</f>
        <v>#N/A</v>
      </c>
      <c r="L2275" s="65" t="e">
        <f>VLOOKUP(E2275,'Trimming log'!$F$5:$V$5000,8,FALSE)</f>
        <v>#N/A</v>
      </c>
      <c r="M2275" s="65" t="e">
        <f>VLOOKUP(E2275,'Trimming log'!$F$5:$V$5000,9,FALSE)</f>
        <v>#N/A</v>
      </c>
      <c r="N2275" s="507" t="e">
        <f>VLOOKUP(E2275,'Trimming log'!$F$5:$V$5000,10,FALSE)</f>
        <v>#N/A</v>
      </c>
      <c r="O2275" s="65" t="e">
        <f>VLOOKUP(E2275,'Trimming log'!$F$5:$V$5000,11,FALSE)</f>
        <v>#N/A</v>
      </c>
      <c r="P2275" s="65" t="e">
        <f>VLOOKUP(E2275,'Trimming log'!$F$5:$V$5000,12,FALSE)</f>
        <v>#N/A</v>
      </c>
      <c r="Q2275" s="65" t="e">
        <f>VLOOKUP(E2275,'Trimming log'!$F$5:$V$5000,13,FALSE)</f>
        <v>#N/A</v>
      </c>
      <c r="R2275" s="65" t="e">
        <f>VLOOKUP(E2275,'Trimming log'!$F$5:$V$5000,14,FALSE)</f>
        <v>#N/A</v>
      </c>
      <c r="S2275" s="65" t="e">
        <f>VLOOKUP(E2275,'Trimming log'!$F$5:$V$5000,15,FALSE)</f>
        <v>#N/A</v>
      </c>
      <c r="T2275" s="65" t="e">
        <f t="shared" si="461"/>
        <v>#N/A</v>
      </c>
      <c r="U2275" s="491" t="str">
        <f t="shared" si="462"/>
        <v/>
      </c>
      <c r="V2275" s="74">
        <f t="shared" si="464"/>
        <v>0</v>
      </c>
      <c r="W2275" s="134">
        <f t="shared" si="465"/>
        <v>0</v>
      </c>
      <c r="X2275" s="134" t="e">
        <f>VLOOKUP(E2275,'Trimming log'!$F$5:$Y$5000,19,FALSE)</f>
        <v>#N/A</v>
      </c>
      <c r="Y2275" s="134" t="e">
        <f>VLOOKUP(E2275,'Trimming log'!$F$5:$Y$5000,20,FALSE)</f>
        <v>#N/A</v>
      </c>
      <c r="Z2275" s="135" t="e">
        <f t="shared" si="466"/>
        <v>#N/A</v>
      </c>
      <c r="AA2275" s="135" t="e">
        <f t="shared" si="467"/>
        <v>#N/A</v>
      </c>
      <c r="AB2275" s="136" t="e">
        <f t="shared" si="468"/>
        <v>#N/A</v>
      </c>
      <c r="AC2275" s="136" t="e">
        <f t="shared" si="469"/>
        <v>#N/A</v>
      </c>
      <c r="AD2275" s="136" t="e">
        <f t="shared" si="470"/>
        <v>#N/A</v>
      </c>
      <c r="AE2275" s="136" t="e">
        <f t="shared" si="471"/>
        <v>#N/A</v>
      </c>
    </row>
    <row r="2276" spans="1:31">
      <c r="A2276" s="67" t="str">
        <f t="shared" si="460"/>
        <v/>
      </c>
      <c r="B2276" s="56"/>
      <c r="C2276" s="68" t="str">
        <f t="shared" si="463"/>
        <v/>
      </c>
      <c r="D2276" s="69"/>
      <c r="E2276" s="56"/>
      <c r="F2276" s="65" t="e">
        <f>VLOOKUP(E2276,'Trimming log'!$F$5:$V$5000,2,FALSE)</f>
        <v>#N/A</v>
      </c>
      <c r="G2276" s="65" t="e">
        <f>VLOOKUP(E2276,'Trimming log'!$F$5:$V$5000,3,FALSE)</f>
        <v>#N/A</v>
      </c>
      <c r="H2276" s="508" t="e">
        <f>VLOOKUP(E2276,'Trimming log'!$F$5:$V$5000,4,FALSE)</f>
        <v>#N/A</v>
      </c>
      <c r="I2276" s="65" t="e">
        <f>VLOOKUP(E2276,'Trimming log'!$F$5:$V$5000,5,FALSE)</f>
        <v>#N/A</v>
      </c>
      <c r="J2276" s="65" t="e">
        <f>VLOOKUP(E2276,'Trimming log'!$F$5:$V$5000,6,FALSE)</f>
        <v>#N/A</v>
      </c>
      <c r="K2276" s="65" t="e">
        <f>VLOOKUP(E2276,'Trimming log'!$F$5:$V$5000,7,FALSE)</f>
        <v>#N/A</v>
      </c>
      <c r="L2276" s="65" t="e">
        <f>VLOOKUP(E2276,'Trimming log'!$F$5:$V$5000,8,FALSE)</f>
        <v>#N/A</v>
      </c>
      <c r="M2276" s="65" t="e">
        <f>VLOOKUP(E2276,'Trimming log'!$F$5:$V$5000,9,FALSE)</f>
        <v>#N/A</v>
      </c>
      <c r="N2276" s="507" t="e">
        <f>VLOOKUP(E2276,'Trimming log'!$F$5:$V$5000,10,FALSE)</f>
        <v>#N/A</v>
      </c>
      <c r="O2276" s="65" t="e">
        <f>VLOOKUP(E2276,'Trimming log'!$F$5:$V$5000,11,FALSE)</f>
        <v>#N/A</v>
      </c>
      <c r="P2276" s="65" t="e">
        <f>VLOOKUP(E2276,'Trimming log'!$F$5:$V$5000,12,FALSE)</f>
        <v>#N/A</v>
      </c>
      <c r="Q2276" s="65" t="e">
        <f>VLOOKUP(E2276,'Trimming log'!$F$5:$V$5000,13,FALSE)</f>
        <v>#N/A</v>
      </c>
      <c r="R2276" s="65" t="e">
        <f>VLOOKUP(E2276,'Trimming log'!$F$5:$V$5000,14,FALSE)</f>
        <v>#N/A</v>
      </c>
      <c r="S2276" s="65" t="e">
        <f>VLOOKUP(E2276,'Trimming log'!$F$5:$V$5000,15,FALSE)</f>
        <v>#N/A</v>
      </c>
      <c r="T2276" s="65" t="e">
        <f t="shared" si="461"/>
        <v>#N/A</v>
      </c>
      <c r="U2276" s="491" t="str">
        <f t="shared" si="462"/>
        <v/>
      </c>
      <c r="V2276" s="74">
        <f t="shared" si="464"/>
        <v>0</v>
      </c>
      <c r="W2276" s="134">
        <f t="shared" si="465"/>
        <v>0</v>
      </c>
      <c r="X2276" s="134" t="e">
        <f>VLOOKUP(E2276,'Trimming log'!$F$5:$Y$5000,19,FALSE)</f>
        <v>#N/A</v>
      </c>
      <c r="Y2276" s="134" t="e">
        <f>VLOOKUP(E2276,'Trimming log'!$F$5:$Y$5000,20,FALSE)</f>
        <v>#N/A</v>
      </c>
      <c r="Z2276" s="135" t="e">
        <f t="shared" si="466"/>
        <v>#N/A</v>
      </c>
      <c r="AA2276" s="135" t="e">
        <f t="shared" si="467"/>
        <v>#N/A</v>
      </c>
      <c r="AB2276" s="136" t="e">
        <f t="shared" si="468"/>
        <v>#N/A</v>
      </c>
      <c r="AC2276" s="136" t="e">
        <f t="shared" si="469"/>
        <v>#N/A</v>
      </c>
      <c r="AD2276" s="136" t="e">
        <f t="shared" si="470"/>
        <v>#N/A</v>
      </c>
      <c r="AE2276" s="136" t="e">
        <f t="shared" si="471"/>
        <v>#N/A</v>
      </c>
    </row>
    <row r="2277" spans="1:31">
      <c r="A2277" s="67" t="str">
        <f t="shared" si="460"/>
        <v/>
      </c>
      <c r="B2277" s="56"/>
      <c r="C2277" s="68" t="str">
        <f t="shared" si="463"/>
        <v/>
      </c>
      <c r="D2277" s="69"/>
      <c r="E2277" s="56"/>
      <c r="F2277" s="65" t="e">
        <f>VLOOKUP(E2277,'Trimming log'!$F$5:$V$5000,2,FALSE)</f>
        <v>#N/A</v>
      </c>
      <c r="G2277" s="65" t="e">
        <f>VLOOKUP(E2277,'Trimming log'!$F$5:$V$5000,3,FALSE)</f>
        <v>#N/A</v>
      </c>
      <c r="H2277" s="508" t="e">
        <f>VLOOKUP(E2277,'Trimming log'!$F$5:$V$5000,4,FALSE)</f>
        <v>#N/A</v>
      </c>
      <c r="I2277" s="65" t="e">
        <f>VLOOKUP(E2277,'Trimming log'!$F$5:$V$5000,5,FALSE)</f>
        <v>#N/A</v>
      </c>
      <c r="J2277" s="65" t="e">
        <f>VLOOKUP(E2277,'Trimming log'!$F$5:$V$5000,6,FALSE)</f>
        <v>#N/A</v>
      </c>
      <c r="K2277" s="65" t="e">
        <f>VLOOKUP(E2277,'Trimming log'!$F$5:$V$5000,7,FALSE)</f>
        <v>#N/A</v>
      </c>
      <c r="L2277" s="65" t="e">
        <f>VLOOKUP(E2277,'Trimming log'!$F$5:$V$5000,8,FALSE)</f>
        <v>#N/A</v>
      </c>
      <c r="M2277" s="65" t="e">
        <f>VLOOKUP(E2277,'Trimming log'!$F$5:$V$5000,9,FALSE)</f>
        <v>#N/A</v>
      </c>
      <c r="N2277" s="507" t="e">
        <f>VLOOKUP(E2277,'Trimming log'!$F$5:$V$5000,10,FALSE)</f>
        <v>#N/A</v>
      </c>
      <c r="O2277" s="65" t="e">
        <f>VLOOKUP(E2277,'Trimming log'!$F$5:$V$5000,11,FALSE)</f>
        <v>#N/A</v>
      </c>
      <c r="P2277" s="65" t="e">
        <f>VLOOKUP(E2277,'Trimming log'!$F$5:$V$5000,12,FALSE)</f>
        <v>#N/A</v>
      </c>
      <c r="Q2277" s="65" t="e">
        <f>VLOOKUP(E2277,'Trimming log'!$F$5:$V$5000,13,FALSE)</f>
        <v>#N/A</v>
      </c>
      <c r="R2277" s="65" t="e">
        <f>VLOOKUP(E2277,'Trimming log'!$F$5:$V$5000,14,FALSE)</f>
        <v>#N/A</v>
      </c>
      <c r="S2277" s="65" t="e">
        <f>VLOOKUP(E2277,'Trimming log'!$F$5:$V$5000,15,FALSE)</f>
        <v>#N/A</v>
      </c>
      <c r="T2277" s="65" t="e">
        <f t="shared" si="461"/>
        <v>#N/A</v>
      </c>
      <c r="U2277" s="491" t="str">
        <f t="shared" si="462"/>
        <v/>
      </c>
      <c r="V2277" s="74">
        <f t="shared" si="464"/>
        <v>0</v>
      </c>
      <c r="W2277" s="134">
        <f t="shared" si="465"/>
        <v>0</v>
      </c>
      <c r="X2277" s="134" t="e">
        <f>VLOOKUP(E2277,'Trimming log'!$F$5:$Y$5000,19,FALSE)</f>
        <v>#N/A</v>
      </c>
      <c r="Y2277" s="134" t="e">
        <f>VLOOKUP(E2277,'Trimming log'!$F$5:$Y$5000,20,FALSE)</f>
        <v>#N/A</v>
      </c>
      <c r="Z2277" s="135" t="e">
        <f t="shared" si="466"/>
        <v>#N/A</v>
      </c>
      <c r="AA2277" s="135" t="e">
        <f t="shared" si="467"/>
        <v>#N/A</v>
      </c>
      <c r="AB2277" s="136" t="e">
        <f t="shared" si="468"/>
        <v>#N/A</v>
      </c>
      <c r="AC2277" s="136" t="e">
        <f t="shared" si="469"/>
        <v>#N/A</v>
      </c>
      <c r="AD2277" s="136" t="e">
        <f t="shared" si="470"/>
        <v>#N/A</v>
      </c>
      <c r="AE2277" s="136" t="e">
        <f t="shared" si="471"/>
        <v>#N/A</v>
      </c>
    </row>
    <row r="2278" spans="1:31">
      <c r="A2278" s="67" t="str">
        <f t="shared" si="460"/>
        <v/>
      </c>
      <c r="B2278" s="56"/>
      <c r="C2278" s="68" t="str">
        <f t="shared" si="463"/>
        <v/>
      </c>
      <c r="D2278" s="69"/>
      <c r="E2278" s="56"/>
      <c r="F2278" s="65" t="e">
        <f>VLOOKUP(E2278,'Trimming log'!$F$5:$V$5000,2,FALSE)</f>
        <v>#N/A</v>
      </c>
      <c r="G2278" s="65" t="e">
        <f>VLOOKUP(E2278,'Trimming log'!$F$5:$V$5000,3,FALSE)</f>
        <v>#N/A</v>
      </c>
      <c r="H2278" s="508" t="e">
        <f>VLOOKUP(E2278,'Trimming log'!$F$5:$V$5000,4,FALSE)</f>
        <v>#N/A</v>
      </c>
      <c r="I2278" s="65" t="e">
        <f>VLOOKUP(E2278,'Trimming log'!$F$5:$V$5000,5,FALSE)</f>
        <v>#N/A</v>
      </c>
      <c r="J2278" s="65" t="e">
        <f>VLOOKUP(E2278,'Trimming log'!$F$5:$V$5000,6,FALSE)</f>
        <v>#N/A</v>
      </c>
      <c r="K2278" s="65" t="e">
        <f>VLOOKUP(E2278,'Trimming log'!$F$5:$V$5000,7,FALSE)</f>
        <v>#N/A</v>
      </c>
      <c r="L2278" s="65" t="e">
        <f>VLOOKUP(E2278,'Trimming log'!$F$5:$V$5000,8,FALSE)</f>
        <v>#N/A</v>
      </c>
      <c r="M2278" s="65" t="e">
        <f>VLOOKUP(E2278,'Trimming log'!$F$5:$V$5000,9,FALSE)</f>
        <v>#N/A</v>
      </c>
      <c r="N2278" s="507" t="e">
        <f>VLOOKUP(E2278,'Trimming log'!$F$5:$V$5000,10,FALSE)</f>
        <v>#N/A</v>
      </c>
      <c r="O2278" s="65" t="e">
        <f>VLOOKUP(E2278,'Trimming log'!$F$5:$V$5000,11,FALSE)</f>
        <v>#N/A</v>
      </c>
      <c r="P2278" s="65" t="e">
        <f>VLOOKUP(E2278,'Trimming log'!$F$5:$V$5000,12,FALSE)</f>
        <v>#N/A</v>
      </c>
      <c r="Q2278" s="65" t="e">
        <f>VLOOKUP(E2278,'Trimming log'!$F$5:$V$5000,13,FALSE)</f>
        <v>#N/A</v>
      </c>
      <c r="R2278" s="65" t="e">
        <f>VLOOKUP(E2278,'Trimming log'!$F$5:$V$5000,14,FALSE)</f>
        <v>#N/A</v>
      </c>
      <c r="S2278" s="65" t="e">
        <f>VLOOKUP(E2278,'Trimming log'!$F$5:$V$5000,15,FALSE)</f>
        <v>#N/A</v>
      </c>
      <c r="T2278" s="65" t="e">
        <f t="shared" si="461"/>
        <v>#N/A</v>
      </c>
      <c r="U2278" s="491" t="str">
        <f t="shared" si="462"/>
        <v/>
      </c>
      <c r="V2278" s="74">
        <f t="shared" si="464"/>
        <v>0</v>
      </c>
      <c r="W2278" s="134">
        <f t="shared" si="465"/>
        <v>0</v>
      </c>
      <c r="X2278" s="134" t="e">
        <f>VLOOKUP(E2278,'Trimming log'!$F$5:$Y$5000,19,FALSE)</f>
        <v>#N/A</v>
      </c>
      <c r="Y2278" s="134" t="e">
        <f>VLOOKUP(E2278,'Trimming log'!$F$5:$Y$5000,20,FALSE)</f>
        <v>#N/A</v>
      </c>
      <c r="Z2278" s="135" t="e">
        <f t="shared" si="466"/>
        <v>#N/A</v>
      </c>
      <c r="AA2278" s="135" t="e">
        <f t="shared" si="467"/>
        <v>#N/A</v>
      </c>
      <c r="AB2278" s="136" t="e">
        <f t="shared" si="468"/>
        <v>#N/A</v>
      </c>
      <c r="AC2278" s="136" t="e">
        <f t="shared" si="469"/>
        <v>#N/A</v>
      </c>
      <c r="AD2278" s="136" t="e">
        <f t="shared" si="470"/>
        <v>#N/A</v>
      </c>
      <c r="AE2278" s="136" t="e">
        <f t="shared" si="471"/>
        <v>#N/A</v>
      </c>
    </row>
    <row r="2279" spans="1:31">
      <c r="A2279" s="67" t="str">
        <f t="shared" si="460"/>
        <v/>
      </c>
      <c r="B2279" s="56"/>
      <c r="C2279" s="68" t="str">
        <f t="shared" si="463"/>
        <v/>
      </c>
      <c r="D2279" s="69"/>
      <c r="E2279" s="56"/>
      <c r="F2279" s="65" t="e">
        <f>VLOOKUP(E2279,'Trimming log'!$F$5:$V$5000,2,FALSE)</f>
        <v>#N/A</v>
      </c>
      <c r="G2279" s="65" t="e">
        <f>VLOOKUP(E2279,'Trimming log'!$F$5:$V$5000,3,FALSE)</f>
        <v>#N/A</v>
      </c>
      <c r="H2279" s="508" t="e">
        <f>VLOOKUP(E2279,'Trimming log'!$F$5:$V$5000,4,FALSE)</f>
        <v>#N/A</v>
      </c>
      <c r="I2279" s="65" t="e">
        <f>VLOOKUP(E2279,'Trimming log'!$F$5:$V$5000,5,FALSE)</f>
        <v>#N/A</v>
      </c>
      <c r="J2279" s="65" t="e">
        <f>VLOOKUP(E2279,'Trimming log'!$F$5:$V$5000,6,FALSE)</f>
        <v>#N/A</v>
      </c>
      <c r="K2279" s="65" t="e">
        <f>VLOOKUP(E2279,'Trimming log'!$F$5:$V$5000,7,FALSE)</f>
        <v>#N/A</v>
      </c>
      <c r="L2279" s="65" t="e">
        <f>VLOOKUP(E2279,'Trimming log'!$F$5:$V$5000,8,FALSE)</f>
        <v>#N/A</v>
      </c>
      <c r="M2279" s="65" t="e">
        <f>VLOOKUP(E2279,'Trimming log'!$F$5:$V$5000,9,FALSE)</f>
        <v>#N/A</v>
      </c>
      <c r="N2279" s="507" t="e">
        <f>VLOOKUP(E2279,'Trimming log'!$F$5:$V$5000,10,FALSE)</f>
        <v>#N/A</v>
      </c>
      <c r="O2279" s="65" t="e">
        <f>VLOOKUP(E2279,'Trimming log'!$F$5:$V$5000,11,FALSE)</f>
        <v>#N/A</v>
      </c>
      <c r="P2279" s="65" t="e">
        <f>VLOOKUP(E2279,'Trimming log'!$F$5:$V$5000,12,FALSE)</f>
        <v>#N/A</v>
      </c>
      <c r="Q2279" s="65" t="e">
        <f>VLOOKUP(E2279,'Trimming log'!$F$5:$V$5000,13,FALSE)</f>
        <v>#N/A</v>
      </c>
      <c r="R2279" s="65" t="e">
        <f>VLOOKUP(E2279,'Trimming log'!$F$5:$V$5000,14,FALSE)</f>
        <v>#N/A</v>
      </c>
      <c r="S2279" s="65" t="e">
        <f>VLOOKUP(E2279,'Trimming log'!$F$5:$V$5000,15,FALSE)</f>
        <v>#N/A</v>
      </c>
      <c r="T2279" s="65" t="e">
        <f t="shared" si="461"/>
        <v>#N/A</v>
      </c>
      <c r="U2279" s="491" t="str">
        <f t="shared" si="462"/>
        <v/>
      </c>
      <c r="V2279" s="74">
        <f t="shared" si="464"/>
        <v>0</v>
      </c>
      <c r="W2279" s="134">
        <f t="shared" si="465"/>
        <v>0</v>
      </c>
      <c r="X2279" s="134" t="e">
        <f>VLOOKUP(E2279,'Trimming log'!$F$5:$Y$5000,19,FALSE)</f>
        <v>#N/A</v>
      </c>
      <c r="Y2279" s="134" t="e">
        <f>VLOOKUP(E2279,'Trimming log'!$F$5:$Y$5000,20,FALSE)</f>
        <v>#N/A</v>
      </c>
      <c r="Z2279" s="135" t="e">
        <f t="shared" si="466"/>
        <v>#N/A</v>
      </c>
      <c r="AA2279" s="135" t="e">
        <f t="shared" si="467"/>
        <v>#N/A</v>
      </c>
      <c r="AB2279" s="136" t="e">
        <f t="shared" si="468"/>
        <v>#N/A</v>
      </c>
      <c r="AC2279" s="136" t="e">
        <f t="shared" si="469"/>
        <v>#N/A</v>
      </c>
      <c r="AD2279" s="136" t="e">
        <f t="shared" si="470"/>
        <v>#N/A</v>
      </c>
      <c r="AE2279" s="136" t="e">
        <f t="shared" si="471"/>
        <v>#N/A</v>
      </c>
    </row>
    <row r="2280" spans="1:31">
      <c r="A2280" s="67" t="str">
        <f t="shared" si="460"/>
        <v/>
      </c>
      <c r="B2280" s="56"/>
      <c r="C2280" s="68" t="str">
        <f t="shared" si="463"/>
        <v/>
      </c>
      <c r="D2280" s="69"/>
      <c r="E2280" s="56"/>
      <c r="F2280" s="65" t="e">
        <f>VLOOKUP(E2280,'Trimming log'!$F$5:$V$5000,2,FALSE)</f>
        <v>#N/A</v>
      </c>
      <c r="G2280" s="65" t="e">
        <f>VLOOKUP(E2280,'Trimming log'!$F$5:$V$5000,3,FALSE)</f>
        <v>#N/A</v>
      </c>
      <c r="H2280" s="508" t="e">
        <f>VLOOKUP(E2280,'Trimming log'!$F$5:$V$5000,4,FALSE)</f>
        <v>#N/A</v>
      </c>
      <c r="I2280" s="65" t="e">
        <f>VLOOKUP(E2280,'Trimming log'!$F$5:$V$5000,5,FALSE)</f>
        <v>#N/A</v>
      </c>
      <c r="J2280" s="65" t="e">
        <f>VLOOKUP(E2280,'Trimming log'!$F$5:$V$5000,6,FALSE)</f>
        <v>#N/A</v>
      </c>
      <c r="K2280" s="65" t="e">
        <f>VLOOKUP(E2280,'Trimming log'!$F$5:$V$5000,7,FALSE)</f>
        <v>#N/A</v>
      </c>
      <c r="L2280" s="65" t="e">
        <f>VLOOKUP(E2280,'Trimming log'!$F$5:$V$5000,8,FALSE)</f>
        <v>#N/A</v>
      </c>
      <c r="M2280" s="65" t="e">
        <f>VLOOKUP(E2280,'Trimming log'!$F$5:$V$5000,9,FALSE)</f>
        <v>#N/A</v>
      </c>
      <c r="N2280" s="507" t="e">
        <f>VLOOKUP(E2280,'Trimming log'!$F$5:$V$5000,10,FALSE)</f>
        <v>#N/A</v>
      </c>
      <c r="O2280" s="65" t="e">
        <f>VLOOKUP(E2280,'Trimming log'!$F$5:$V$5000,11,FALSE)</f>
        <v>#N/A</v>
      </c>
      <c r="P2280" s="65" t="e">
        <f>VLOOKUP(E2280,'Trimming log'!$F$5:$V$5000,12,FALSE)</f>
        <v>#N/A</v>
      </c>
      <c r="Q2280" s="65" t="e">
        <f>VLOOKUP(E2280,'Trimming log'!$F$5:$V$5000,13,FALSE)</f>
        <v>#N/A</v>
      </c>
      <c r="R2280" s="65" t="e">
        <f>VLOOKUP(E2280,'Trimming log'!$F$5:$V$5000,14,FALSE)</f>
        <v>#N/A</v>
      </c>
      <c r="S2280" s="65" t="e">
        <f>VLOOKUP(E2280,'Trimming log'!$F$5:$V$5000,15,FALSE)</f>
        <v>#N/A</v>
      </c>
      <c r="T2280" s="65" t="e">
        <f t="shared" si="461"/>
        <v>#N/A</v>
      </c>
      <c r="U2280" s="491" t="str">
        <f t="shared" si="462"/>
        <v/>
      </c>
      <c r="V2280" s="74">
        <f t="shared" si="464"/>
        <v>0</v>
      </c>
      <c r="W2280" s="134">
        <f t="shared" si="465"/>
        <v>0</v>
      </c>
      <c r="X2280" s="134" t="e">
        <f>VLOOKUP(E2280,'Trimming log'!$F$5:$Y$5000,19,FALSE)</f>
        <v>#N/A</v>
      </c>
      <c r="Y2280" s="134" t="e">
        <f>VLOOKUP(E2280,'Trimming log'!$F$5:$Y$5000,20,FALSE)</f>
        <v>#N/A</v>
      </c>
      <c r="Z2280" s="135" t="e">
        <f t="shared" si="466"/>
        <v>#N/A</v>
      </c>
      <c r="AA2280" s="135" t="e">
        <f t="shared" si="467"/>
        <v>#N/A</v>
      </c>
      <c r="AB2280" s="136" t="e">
        <f t="shared" si="468"/>
        <v>#N/A</v>
      </c>
      <c r="AC2280" s="136" t="e">
        <f t="shared" si="469"/>
        <v>#N/A</v>
      </c>
      <c r="AD2280" s="136" t="e">
        <f t="shared" si="470"/>
        <v>#N/A</v>
      </c>
      <c r="AE2280" s="136" t="e">
        <f t="shared" si="471"/>
        <v>#N/A</v>
      </c>
    </row>
    <row r="2281" spans="1:31">
      <c r="A2281" s="67" t="str">
        <f t="shared" si="460"/>
        <v/>
      </c>
      <c r="B2281" s="56"/>
      <c r="C2281" s="68" t="str">
        <f t="shared" si="463"/>
        <v/>
      </c>
      <c r="D2281" s="69"/>
      <c r="E2281" s="56"/>
      <c r="F2281" s="65" t="e">
        <f>VLOOKUP(E2281,'Trimming log'!$F$5:$V$5000,2,FALSE)</f>
        <v>#N/A</v>
      </c>
      <c r="G2281" s="65" t="e">
        <f>VLOOKUP(E2281,'Trimming log'!$F$5:$V$5000,3,FALSE)</f>
        <v>#N/A</v>
      </c>
      <c r="H2281" s="508" t="e">
        <f>VLOOKUP(E2281,'Trimming log'!$F$5:$V$5000,4,FALSE)</f>
        <v>#N/A</v>
      </c>
      <c r="I2281" s="65" t="e">
        <f>VLOOKUP(E2281,'Trimming log'!$F$5:$V$5000,5,FALSE)</f>
        <v>#N/A</v>
      </c>
      <c r="J2281" s="65" t="e">
        <f>VLOOKUP(E2281,'Trimming log'!$F$5:$V$5000,6,FALSE)</f>
        <v>#N/A</v>
      </c>
      <c r="K2281" s="65" t="e">
        <f>VLOOKUP(E2281,'Trimming log'!$F$5:$V$5000,7,FALSE)</f>
        <v>#N/A</v>
      </c>
      <c r="L2281" s="65" t="e">
        <f>VLOOKUP(E2281,'Trimming log'!$F$5:$V$5000,8,FALSE)</f>
        <v>#N/A</v>
      </c>
      <c r="M2281" s="65" t="e">
        <f>VLOOKUP(E2281,'Trimming log'!$F$5:$V$5000,9,FALSE)</f>
        <v>#N/A</v>
      </c>
      <c r="N2281" s="507" t="e">
        <f>VLOOKUP(E2281,'Trimming log'!$F$5:$V$5000,10,FALSE)</f>
        <v>#N/A</v>
      </c>
      <c r="O2281" s="65" t="e">
        <f>VLOOKUP(E2281,'Trimming log'!$F$5:$V$5000,11,FALSE)</f>
        <v>#N/A</v>
      </c>
      <c r="P2281" s="65" t="e">
        <f>VLOOKUP(E2281,'Trimming log'!$F$5:$V$5000,12,FALSE)</f>
        <v>#N/A</v>
      </c>
      <c r="Q2281" s="65" t="e">
        <f>VLOOKUP(E2281,'Trimming log'!$F$5:$V$5000,13,FALSE)</f>
        <v>#N/A</v>
      </c>
      <c r="R2281" s="65" t="e">
        <f>VLOOKUP(E2281,'Trimming log'!$F$5:$V$5000,14,FALSE)</f>
        <v>#N/A</v>
      </c>
      <c r="S2281" s="65" t="e">
        <f>VLOOKUP(E2281,'Trimming log'!$F$5:$V$5000,15,FALSE)</f>
        <v>#N/A</v>
      </c>
      <c r="T2281" s="65" t="e">
        <f t="shared" si="461"/>
        <v>#N/A</v>
      </c>
      <c r="U2281" s="491" t="str">
        <f t="shared" si="462"/>
        <v/>
      </c>
      <c r="V2281" s="74">
        <f t="shared" si="464"/>
        <v>0</v>
      </c>
      <c r="W2281" s="134">
        <f t="shared" si="465"/>
        <v>0</v>
      </c>
      <c r="X2281" s="134" t="e">
        <f>VLOOKUP(E2281,'Trimming log'!$F$5:$Y$5000,19,FALSE)</f>
        <v>#N/A</v>
      </c>
      <c r="Y2281" s="134" t="e">
        <f>VLOOKUP(E2281,'Trimming log'!$F$5:$Y$5000,20,FALSE)</f>
        <v>#N/A</v>
      </c>
      <c r="Z2281" s="135" t="e">
        <f t="shared" si="466"/>
        <v>#N/A</v>
      </c>
      <c r="AA2281" s="135" t="e">
        <f t="shared" si="467"/>
        <v>#N/A</v>
      </c>
      <c r="AB2281" s="136" t="e">
        <f t="shared" si="468"/>
        <v>#N/A</v>
      </c>
      <c r="AC2281" s="136" t="e">
        <f t="shared" si="469"/>
        <v>#N/A</v>
      </c>
      <c r="AD2281" s="136" t="e">
        <f t="shared" si="470"/>
        <v>#N/A</v>
      </c>
      <c r="AE2281" s="136" t="e">
        <f t="shared" si="471"/>
        <v>#N/A</v>
      </c>
    </row>
    <row r="2282" spans="1:31">
      <c r="A2282" s="67" t="str">
        <f t="shared" si="460"/>
        <v/>
      </c>
      <c r="B2282" s="56"/>
      <c r="C2282" s="68" t="str">
        <f t="shared" si="463"/>
        <v/>
      </c>
      <c r="D2282" s="69"/>
      <c r="E2282" s="56"/>
      <c r="F2282" s="65" t="e">
        <f>VLOOKUP(E2282,'Trimming log'!$F$5:$V$5000,2,FALSE)</f>
        <v>#N/A</v>
      </c>
      <c r="G2282" s="65" t="e">
        <f>VLOOKUP(E2282,'Trimming log'!$F$5:$V$5000,3,FALSE)</f>
        <v>#N/A</v>
      </c>
      <c r="H2282" s="508" t="e">
        <f>VLOOKUP(E2282,'Trimming log'!$F$5:$V$5000,4,FALSE)</f>
        <v>#N/A</v>
      </c>
      <c r="I2282" s="65" t="e">
        <f>VLOOKUP(E2282,'Trimming log'!$F$5:$V$5000,5,FALSE)</f>
        <v>#N/A</v>
      </c>
      <c r="J2282" s="65" t="e">
        <f>VLOOKUP(E2282,'Trimming log'!$F$5:$V$5000,6,FALSE)</f>
        <v>#N/A</v>
      </c>
      <c r="K2282" s="65" t="e">
        <f>VLOOKUP(E2282,'Trimming log'!$F$5:$V$5000,7,FALSE)</f>
        <v>#N/A</v>
      </c>
      <c r="L2282" s="65" t="e">
        <f>VLOOKUP(E2282,'Trimming log'!$F$5:$V$5000,8,FALSE)</f>
        <v>#N/A</v>
      </c>
      <c r="M2282" s="65" t="e">
        <f>VLOOKUP(E2282,'Trimming log'!$F$5:$V$5000,9,FALSE)</f>
        <v>#N/A</v>
      </c>
      <c r="N2282" s="507" t="e">
        <f>VLOOKUP(E2282,'Trimming log'!$F$5:$V$5000,10,FALSE)</f>
        <v>#N/A</v>
      </c>
      <c r="O2282" s="65" t="e">
        <f>VLOOKUP(E2282,'Trimming log'!$F$5:$V$5000,11,FALSE)</f>
        <v>#N/A</v>
      </c>
      <c r="P2282" s="65" t="e">
        <f>VLOOKUP(E2282,'Trimming log'!$F$5:$V$5000,12,FALSE)</f>
        <v>#N/A</v>
      </c>
      <c r="Q2282" s="65" t="e">
        <f>VLOOKUP(E2282,'Trimming log'!$F$5:$V$5000,13,FALSE)</f>
        <v>#N/A</v>
      </c>
      <c r="R2282" s="65" t="e">
        <f>VLOOKUP(E2282,'Trimming log'!$F$5:$V$5000,14,FALSE)</f>
        <v>#N/A</v>
      </c>
      <c r="S2282" s="65" t="e">
        <f>VLOOKUP(E2282,'Trimming log'!$F$5:$V$5000,15,FALSE)</f>
        <v>#N/A</v>
      </c>
      <c r="T2282" s="65" t="e">
        <f t="shared" si="461"/>
        <v>#N/A</v>
      </c>
      <c r="U2282" s="491" t="str">
        <f t="shared" si="462"/>
        <v/>
      </c>
      <c r="V2282" s="74">
        <f t="shared" si="464"/>
        <v>0</v>
      </c>
      <c r="W2282" s="134">
        <f t="shared" si="465"/>
        <v>0</v>
      </c>
      <c r="X2282" s="134" t="e">
        <f>VLOOKUP(E2282,'Trimming log'!$F$5:$Y$5000,19,FALSE)</f>
        <v>#N/A</v>
      </c>
      <c r="Y2282" s="134" t="e">
        <f>VLOOKUP(E2282,'Trimming log'!$F$5:$Y$5000,20,FALSE)</f>
        <v>#N/A</v>
      </c>
      <c r="Z2282" s="135" t="e">
        <f t="shared" si="466"/>
        <v>#N/A</v>
      </c>
      <c r="AA2282" s="135" t="e">
        <f t="shared" si="467"/>
        <v>#N/A</v>
      </c>
      <c r="AB2282" s="136" t="e">
        <f t="shared" si="468"/>
        <v>#N/A</v>
      </c>
      <c r="AC2282" s="136" t="e">
        <f t="shared" si="469"/>
        <v>#N/A</v>
      </c>
      <c r="AD2282" s="136" t="e">
        <f t="shared" si="470"/>
        <v>#N/A</v>
      </c>
      <c r="AE2282" s="136" t="e">
        <f t="shared" si="471"/>
        <v>#N/A</v>
      </c>
    </row>
    <row r="2283" spans="1:31">
      <c r="A2283" s="67" t="str">
        <f t="shared" si="460"/>
        <v/>
      </c>
      <c r="B2283" s="56"/>
      <c r="C2283" s="68" t="str">
        <f t="shared" si="463"/>
        <v/>
      </c>
      <c r="D2283" s="69"/>
      <c r="E2283" s="56"/>
      <c r="F2283" s="65" t="e">
        <f>VLOOKUP(E2283,'Trimming log'!$F$5:$V$5000,2,FALSE)</f>
        <v>#N/A</v>
      </c>
      <c r="G2283" s="65" t="e">
        <f>VLOOKUP(E2283,'Trimming log'!$F$5:$V$5000,3,FALSE)</f>
        <v>#N/A</v>
      </c>
      <c r="H2283" s="508" t="e">
        <f>VLOOKUP(E2283,'Trimming log'!$F$5:$V$5000,4,FALSE)</f>
        <v>#N/A</v>
      </c>
      <c r="I2283" s="65" t="e">
        <f>VLOOKUP(E2283,'Trimming log'!$F$5:$V$5000,5,FALSE)</f>
        <v>#N/A</v>
      </c>
      <c r="J2283" s="65" t="e">
        <f>VLOOKUP(E2283,'Trimming log'!$F$5:$V$5000,6,FALSE)</f>
        <v>#N/A</v>
      </c>
      <c r="K2283" s="65" t="e">
        <f>VLOOKUP(E2283,'Trimming log'!$F$5:$V$5000,7,FALSE)</f>
        <v>#N/A</v>
      </c>
      <c r="L2283" s="65" t="e">
        <f>VLOOKUP(E2283,'Trimming log'!$F$5:$V$5000,8,FALSE)</f>
        <v>#N/A</v>
      </c>
      <c r="M2283" s="65" t="e">
        <f>VLOOKUP(E2283,'Trimming log'!$F$5:$V$5000,9,FALSE)</f>
        <v>#N/A</v>
      </c>
      <c r="N2283" s="507" t="e">
        <f>VLOOKUP(E2283,'Trimming log'!$F$5:$V$5000,10,FALSE)</f>
        <v>#N/A</v>
      </c>
      <c r="O2283" s="65" t="e">
        <f>VLOOKUP(E2283,'Trimming log'!$F$5:$V$5000,11,FALSE)</f>
        <v>#N/A</v>
      </c>
      <c r="P2283" s="65" t="e">
        <f>VLOOKUP(E2283,'Trimming log'!$F$5:$V$5000,12,FALSE)</f>
        <v>#N/A</v>
      </c>
      <c r="Q2283" s="65" t="e">
        <f>VLOOKUP(E2283,'Trimming log'!$F$5:$V$5000,13,FALSE)</f>
        <v>#N/A</v>
      </c>
      <c r="R2283" s="65" t="e">
        <f>VLOOKUP(E2283,'Trimming log'!$F$5:$V$5000,14,FALSE)</f>
        <v>#N/A</v>
      </c>
      <c r="S2283" s="65" t="e">
        <f>VLOOKUP(E2283,'Trimming log'!$F$5:$V$5000,15,FALSE)</f>
        <v>#N/A</v>
      </c>
      <c r="T2283" s="65" t="e">
        <f t="shared" si="461"/>
        <v>#N/A</v>
      </c>
      <c r="U2283" s="491" t="str">
        <f t="shared" si="462"/>
        <v/>
      </c>
      <c r="V2283" s="74">
        <f t="shared" si="464"/>
        <v>0</v>
      </c>
      <c r="W2283" s="134">
        <f t="shared" si="465"/>
        <v>0</v>
      </c>
      <c r="X2283" s="134" t="e">
        <f>VLOOKUP(E2283,'Trimming log'!$F$5:$Y$5000,19,FALSE)</f>
        <v>#N/A</v>
      </c>
      <c r="Y2283" s="134" t="e">
        <f>VLOOKUP(E2283,'Trimming log'!$F$5:$Y$5000,20,FALSE)</f>
        <v>#N/A</v>
      </c>
      <c r="Z2283" s="135" t="e">
        <f t="shared" si="466"/>
        <v>#N/A</v>
      </c>
      <c r="AA2283" s="135" t="e">
        <f t="shared" si="467"/>
        <v>#N/A</v>
      </c>
      <c r="AB2283" s="136" t="e">
        <f t="shared" si="468"/>
        <v>#N/A</v>
      </c>
      <c r="AC2283" s="136" t="e">
        <f t="shared" si="469"/>
        <v>#N/A</v>
      </c>
      <c r="AD2283" s="136" t="e">
        <f t="shared" si="470"/>
        <v>#N/A</v>
      </c>
      <c r="AE2283" s="136" t="e">
        <f t="shared" si="471"/>
        <v>#N/A</v>
      </c>
    </row>
    <row r="2284" spans="1:31">
      <c r="A2284" s="67" t="str">
        <f t="shared" si="460"/>
        <v/>
      </c>
      <c r="B2284" s="56"/>
      <c r="C2284" s="68" t="str">
        <f t="shared" si="463"/>
        <v/>
      </c>
      <c r="D2284" s="69"/>
      <c r="E2284" s="56"/>
      <c r="F2284" s="65" t="e">
        <f>VLOOKUP(E2284,'Trimming log'!$F$5:$V$5000,2,FALSE)</f>
        <v>#N/A</v>
      </c>
      <c r="G2284" s="65" t="e">
        <f>VLOOKUP(E2284,'Trimming log'!$F$5:$V$5000,3,FALSE)</f>
        <v>#N/A</v>
      </c>
      <c r="H2284" s="508" t="e">
        <f>VLOOKUP(E2284,'Trimming log'!$F$5:$V$5000,4,FALSE)</f>
        <v>#N/A</v>
      </c>
      <c r="I2284" s="65" t="e">
        <f>VLOOKUP(E2284,'Trimming log'!$F$5:$V$5000,5,FALSE)</f>
        <v>#N/A</v>
      </c>
      <c r="J2284" s="65" t="e">
        <f>VLOOKUP(E2284,'Trimming log'!$F$5:$V$5000,6,FALSE)</f>
        <v>#N/A</v>
      </c>
      <c r="K2284" s="65" t="e">
        <f>VLOOKUP(E2284,'Trimming log'!$F$5:$V$5000,7,FALSE)</f>
        <v>#N/A</v>
      </c>
      <c r="L2284" s="65" t="e">
        <f>VLOOKUP(E2284,'Trimming log'!$F$5:$V$5000,8,FALSE)</f>
        <v>#N/A</v>
      </c>
      <c r="M2284" s="65" t="e">
        <f>VLOOKUP(E2284,'Trimming log'!$F$5:$V$5000,9,FALSE)</f>
        <v>#N/A</v>
      </c>
      <c r="N2284" s="507" t="e">
        <f>VLOOKUP(E2284,'Trimming log'!$F$5:$V$5000,10,FALSE)</f>
        <v>#N/A</v>
      </c>
      <c r="O2284" s="65" t="e">
        <f>VLOOKUP(E2284,'Trimming log'!$F$5:$V$5000,11,FALSE)</f>
        <v>#N/A</v>
      </c>
      <c r="P2284" s="65" t="e">
        <f>VLOOKUP(E2284,'Trimming log'!$F$5:$V$5000,12,FALSE)</f>
        <v>#N/A</v>
      </c>
      <c r="Q2284" s="65" t="e">
        <f>VLOOKUP(E2284,'Trimming log'!$F$5:$V$5000,13,FALSE)</f>
        <v>#N/A</v>
      </c>
      <c r="R2284" s="65" t="e">
        <f>VLOOKUP(E2284,'Trimming log'!$F$5:$V$5000,14,FALSE)</f>
        <v>#N/A</v>
      </c>
      <c r="S2284" s="65" t="e">
        <f>VLOOKUP(E2284,'Trimming log'!$F$5:$V$5000,15,FALSE)</f>
        <v>#N/A</v>
      </c>
      <c r="T2284" s="65" t="e">
        <f t="shared" si="461"/>
        <v>#N/A</v>
      </c>
      <c r="U2284" s="491" t="str">
        <f t="shared" si="462"/>
        <v/>
      </c>
      <c r="V2284" s="74">
        <f t="shared" si="464"/>
        <v>0</v>
      </c>
      <c r="W2284" s="134">
        <f t="shared" si="465"/>
        <v>0</v>
      </c>
      <c r="X2284" s="134" t="e">
        <f>VLOOKUP(E2284,'Trimming log'!$F$5:$Y$5000,19,FALSE)</f>
        <v>#N/A</v>
      </c>
      <c r="Y2284" s="134" t="e">
        <f>VLOOKUP(E2284,'Trimming log'!$F$5:$Y$5000,20,FALSE)</f>
        <v>#N/A</v>
      </c>
      <c r="Z2284" s="135" t="e">
        <f t="shared" si="466"/>
        <v>#N/A</v>
      </c>
      <c r="AA2284" s="135" t="e">
        <f t="shared" si="467"/>
        <v>#N/A</v>
      </c>
      <c r="AB2284" s="136" t="e">
        <f t="shared" si="468"/>
        <v>#N/A</v>
      </c>
      <c r="AC2284" s="136" t="e">
        <f t="shared" si="469"/>
        <v>#N/A</v>
      </c>
      <c r="AD2284" s="136" t="e">
        <f t="shared" si="470"/>
        <v>#N/A</v>
      </c>
      <c r="AE2284" s="136" t="e">
        <f t="shared" si="471"/>
        <v>#N/A</v>
      </c>
    </row>
    <row r="2285" spans="1:31">
      <c r="A2285" s="67" t="str">
        <f t="shared" si="460"/>
        <v/>
      </c>
      <c r="B2285" s="56"/>
      <c r="C2285" s="68" t="str">
        <f t="shared" si="463"/>
        <v/>
      </c>
      <c r="D2285" s="69"/>
      <c r="E2285" s="56"/>
      <c r="F2285" s="65" t="e">
        <f>VLOOKUP(E2285,'Trimming log'!$F$5:$V$5000,2,FALSE)</f>
        <v>#N/A</v>
      </c>
      <c r="G2285" s="65" t="e">
        <f>VLOOKUP(E2285,'Trimming log'!$F$5:$V$5000,3,FALSE)</f>
        <v>#N/A</v>
      </c>
      <c r="H2285" s="508" t="e">
        <f>VLOOKUP(E2285,'Trimming log'!$F$5:$V$5000,4,FALSE)</f>
        <v>#N/A</v>
      </c>
      <c r="I2285" s="65" t="e">
        <f>VLOOKUP(E2285,'Trimming log'!$F$5:$V$5000,5,FALSE)</f>
        <v>#N/A</v>
      </c>
      <c r="J2285" s="65" t="e">
        <f>VLOOKUP(E2285,'Trimming log'!$F$5:$V$5000,6,FALSE)</f>
        <v>#N/A</v>
      </c>
      <c r="K2285" s="65" t="e">
        <f>VLOOKUP(E2285,'Trimming log'!$F$5:$V$5000,7,FALSE)</f>
        <v>#N/A</v>
      </c>
      <c r="L2285" s="65" t="e">
        <f>VLOOKUP(E2285,'Trimming log'!$F$5:$V$5000,8,FALSE)</f>
        <v>#N/A</v>
      </c>
      <c r="M2285" s="65" t="e">
        <f>VLOOKUP(E2285,'Trimming log'!$F$5:$V$5000,9,FALSE)</f>
        <v>#N/A</v>
      </c>
      <c r="N2285" s="507" t="e">
        <f>VLOOKUP(E2285,'Trimming log'!$F$5:$V$5000,10,FALSE)</f>
        <v>#N/A</v>
      </c>
      <c r="O2285" s="65" t="e">
        <f>VLOOKUP(E2285,'Trimming log'!$F$5:$V$5000,11,FALSE)</f>
        <v>#N/A</v>
      </c>
      <c r="P2285" s="65" t="e">
        <f>VLOOKUP(E2285,'Trimming log'!$F$5:$V$5000,12,FALSE)</f>
        <v>#N/A</v>
      </c>
      <c r="Q2285" s="65" t="e">
        <f>VLOOKUP(E2285,'Trimming log'!$F$5:$V$5000,13,FALSE)</f>
        <v>#N/A</v>
      </c>
      <c r="R2285" s="65" t="e">
        <f>VLOOKUP(E2285,'Trimming log'!$F$5:$V$5000,14,FALSE)</f>
        <v>#N/A</v>
      </c>
      <c r="S2285" s="65" t="e">
        <f>VLOOKUP(E2285,'Trimming log'!$F$5:$V$5000,15,FALSE)</f>
        <v>#N/A</v>
      </c>
      <c r="T2285" s="65" t="e">
        <f t="shared" si="461"/>
        <v>#N/A</v>
      </c>
      <c r="U2285" s="491" t="str">
        <f t="shared" si="462"/>
        <v/>
      </c>
      <c r="V2285" s="74">
        <f t="shared" si="464"/>
        <v>0</v>
      </c>
      <c r="W2285" s="134">
        <f t="shared" si="465"/>
        <v>0</v>
      </c>
      <c r="X2285" s="134" t="e">
        <f>VLOOKUP(E2285,'Trimming log'!$F$5:$Y$5000,19,FALSE)</f>
        <v>#N/A</v>
      </c>
      <c r="Y2285" s="134" t="e">
        <f>VLOOKUP(E2285,'Trimming log'!$F$5:$Y$5000,20,FALSE)</f>
        <v>#N/A</v>
      </c>
      <c r="Z2285" s="135" t="e">
        <f t="shared" si="466"/>
        <v>#N/A</v>
      </c>
      <c r="AA2285" s="135" t="e">
        <f t="shared" si="467"/>
        <v>#N/A</v>
      </c>
      <c r="AB2285" s="136" t="e">
        <f t="shared" si="468"/>
        <v>#N/A</v>
      </c>
      <c r="AC2285" s="136" t="e">
        <f t="shared" si="469"/>
        <v>#N/A</v>
      </c>
      <c r="AD2285" s="136" t="e">
        <f t="shared" si="470"/>
        <v>#N/A</v>
      </c>
      <c r="AE2285" s="136" t="e">
        <f t="shared" si="471"/>
        <v>#N/A</v>
      </c>
    </row>
    <row r="2286" spans="1:31">
      <c r="A2286" s="67" t="str">
        <f t="shared" si="460"/>
        <v/>
      </c>
      <c r="B2286" s="56"/>
      <c r="C2286" s="68" t="str">
        <f t="shared" si="463"/>
        <v/>
      </c>
      <c r="D2286" s="69"/>
      <c r="E2286" s="56"/>
      <c r="F2286" s="65" t="e">
        <f>VLOOKUP(E2286,'Trimming log'!$F$5:$V$5000,2,FALSE)</f>
        <v>#N/A</v>
      </c>
      <c r="G2286" s="65" t="e">
        <f>VLOOKUP(E2286,'Trimming log'!$F$5:$V$5000,3,FALSE)</f>
        <v>#N/A</v>
      </c>
      <c r="H2286" s="508" t="e">
        <f>VLOOKUP(E2286,'Trimming log'!$F$5:$V$5000,4,FALSE)</f>
        <v>#N/A</v>
      </c>
      <c r="I2286" s="65" t="e">
        <f>VLOOKUP(E2286,'Trimming log'!$F$5:$V$5000,5,FALSE)</f>
        <v>#N/A</v>
      </c>
      <c r="J2286" s="65" t="e">
        <f>VLOOKUP(E2286,'Trimming log'!$F$5:$V$5000,6,FALSE)</f>
        <v>#N/A</v>
      </c>
      <c r="K2286" s="65" t="e">
        <f>VLOOKUP(E2286,'Trimming log'!$F$5:$V$5000,7,FALSE)</f>
        <v>#N/A</v>
      </c>
      <c r="L2286" s="65" t="e">
        <f>VLOOKUP(E2286,'Trimming log'!$F$5:$V$5000,8,FALSE)</f>
        <v>#N/A</v>
      </c>
      <c r="M2286" s="65" t="e">
        <f>VLOOKUP(E2286,'Trimming log'!$F$5:$V$5000,9,FALSE)</f>
        <v>#N/A</v>
      </c>
      <c r="N2286" s="507" t="e">
        <f>VLOOKUP(E2286,'Trimming log'!$F$5:$V$5000,10,FALSE)</f>
        <v>#N/A</v>
      </c>
      <c r="O2286" s="65" t="e">
        <f>VLOOKUP(E2286,'Trimming log'!$F$5:$V$5000,11,FALSE)</f>
        <v>#N/A</v>
      </c>
      <c r="P2286" s="65" t="e">
        <f>VLOOKUP(E2286,'Trimming log'!$F$5:$V$5000,12,FALSE)</f>
        <v>#N/A</v>
      </c>
      <c r="Q2286" s="65" t="e">
        <f>VLOOKUP(E2286,'Trimming log'!$F$5:$V$5000,13,FALSE)</f>
        <v>#N/A</v>
      </c>
      <c r="R2286" s="65" t="e">
        <f>VLOOKUP(E2286,'Trimming log'!$F$5:$V$5000,14,FALSE)</f>
        <v>#N/A</v>
      </c>
      <c r="S2286" s="65" t="e">
        <f>VLOOKUP(E2286,'Trimming log'!$F$5:$V$5000,15,FALSE)</f>
        <v>#N/A</v>
      </c>
      <c r="T2286" s="65" t="e">
        <f t="shared" si="461"/>
        <v>#N/A</v>
      </c>
      <c r="U2286" s="491" t="str">
        <f t="shared" si="462"/>
        <v/>
      </c>
      <c r="V2286" s="74">
        <f t="shared" si="464"/>
        <v>0</v>
      </c>
      <c r="W2286" s="134">
        <f t="shared" si="465"/>
        <v>0</v>
      </c>
      <c r="X2286" s="134" t="e">
        <f>VLOOKUP(E2286,'Trimming log'!$F$5:$Y$5000,19,FALSE)</f>
        <v>#N/A</v>
      </c>
      <c r="Y2286" s="134" t="e">
        <f>VLOOKUP(E2286,'Trimming log'!$F$5:$Y$5000,20,FALSE)</f>
        <v>#N/A</v>
      </c>
      <c r="Z2286" s="135" t="e">
        <f t="shared" si="466"/>
        <v>#N/A</v>
      </c>
      <c r="AA2286" s="135" t="e">
        <f t="shared" si="467"/>
        <v>#N/A</v>
      </c>
      <c r="AB2286" s="136" t="e">
        <f t="shared" si="468"/>
        <v>#N/A</v>
      </c>
      <c r="AC2286" s="136" t="e">
        <f t="shared" si="469"/>
        <v>#N/A</v>
      </c>
      <c r="AD2286" s="136" t="e">
        <f t="shared" si="470"/>
        <v>#N/A</v>
      </c>
      <c r="AE2286" s="136" t="e">
        <f t="shared" si="471"/>
        <v>#N/A</v>
      </c>
    </row>
    <row r="2287" spans="1:31">
      <c r="A2287" s="67" t="str">
        <f t="shared" si="460"/>
        <v/>
      </c>
      <c r="B2287" s="56"/>
      <c r="C2287" s="68" t="str">
        <f t="shared" si="463"/>
        <v/>
      </c>
      <c r="D2287" s="69"/>
      <c r="E2287" s="56"/>
      <c r="F2287" s="65" t="e">
        <f>VLOOKUP(E2287,'Trimming log'!$F$5:$V$5000,2,FALSE)</f>
        <v>#N/A</v>
      </c>
      <c r="G2287" s="65" t="e">
        <f>VLOOKUP(E2287,'Trimming log'!$F$5:$V$5000,3,FALSE)</f>
        <v>#N/A</v>
      </c>
      <c r="H2287" s="508" t="e">
        <f>VLOOKUP(E2287,'Trimming log'!$F$5:$V$5000,4,FALSE)</f>
        <v>#N/A</v>
      </c>
      <c r="I2287" s="65" t="e">
        <f>VLOOKUP(E2287,'Trimming log'!$F$5:$V$5000,5,FALSE)</f>
        <v>#N/A</v>
      </c>
      <c r="J2287" s="65" t="e">
        <f>VLOOKUP(E2287,'Trimming log'!$F$5:$V$5000,6,FALSE)</f>
        <v>#N/A</v>
      </c>
      <c r="K2287" s="65" t="e">
        <f>VLOOKUP(E2287,'Trimming log'!$F$5:$V$5000,7,FALSE)</f>
        <v>#N/A</v>
      </c>
      <c r="L2287" s="65" t="e">
        <f>VLOOKUP(E2287,'Trimming log'!$F$5:$V$5000,8,FALSE)</f>
        <v>#N/A</v>
      </c>
      <c r="M2287" s="65" t="e">
        <f>VLOOKUP(E2287,'Trimming log'!$F$5:$V$5000,9,FALSE)</f>
        <v>#N/A</v>
      </c>
      <c r="N2287" s="507" t="e">
        <f>VLOOKUP(E2287,'Trimming log'!$F$5:$V$5000,10,FALSE)</f>
        <v>#N/A</v>
      </c>
      <c r="O2287" s="65" t="e">
        <f>VLOOKUP(E2287,'Trimming log'!$F$5:$V$5000,11,FALSE)</f>
        <v>#N/A</v>
      </c>
      <c r="P2287" s="65" t="e">
        <f>VLOOKUP(E2287,'Trimming log'!$F$5:$V$5000,12,FALSE)</f>
        <v>#N/A</v>
      </c>
      <c r="Q2287" s="65" t="e">
        <f>VLOOKUP(E2287,'Trimming log'!$F$5:$V$5000,13,FALSE)</f>
        <v>#N/A</v>
      </c>
      <c r="R2287" s="65" t="e">
        <f>VLOOKUP(E2287,'Trimming log'!$F$5:$V$5000,14,FALSE)</f>
        <v>#N/A</v>
      </c>
      <c r="S2287" s="65" t="e">
        <f>VLOOKUP(E2287,'Trimming log'!$F$5:$V$5000,15,FALSE)</f>
        <v>#N/A</v>
      </c>
      <c r="T2287" s="65" t="e">
        <f t="shared" si="461"/>
        <v>#N/A</v>
      </c>
      <c r="U2287" s="491" t="str">
        <f t="shared" si="462"/>
        <v/>
      </c>
      <c r="V2287" s="74">
        <f t="shared" si="464"/>
        <v>0</v>
      </c>
      <c r="W2287" s="134">
        <f t="shared" si="465"/>
        <v>0</v>
      </c>
      <c r="X2287" s="134" t="e">
        <f>VLOOKUP(E2287,'Trimming log'!$F$5:$Y$5000,19,FALSE)</f>
        <v>#N/A</v>
      </c>
      <c r="Y2287" s="134" t="e">
        <f>VLOOKUP(E2287,'Trimming log'!$F$5:$Y$5000,20,FALSE)</f>
        <v>#N/A</v>
      </c>
      <c r="Z2287" s="135" t="e">
        <f t="shared" si="466"/>
        <v>#N/A</v>
      </c>
      <c r="AA2287" s="135" t="e">
        <f t="shared" si="467"/>
        <v>#N/A</v>
      </c>
      <c r="AB2287" s="136" t="e">
        <f t="shared" si="468"/>
        <v>#N/A</v>
      </c>
      <c r="AC2287" s="136" t="e">
        <f t="shared" si="469"/>
        <v>#N/A</v>
      </c>
      <c r="AD2287" s="136" t="e">
        <f t="shared" si="470"/>
        <v>#N/A</v>
      </c>
      <c r="AE2287" s="136" t="e">
        <f t="shared" si="471"/>
        <v>#N/A</v>
      </c>
    </row>
    <row r="2288" spans="1:31">
      <c r="A2288" s="67" t="str">
        <f t="shared" si="460"/>
        <v/>
      </c>
      <c r="B2288" s="56"/>
      <c r="C2288" s="68" t="str">
        <f t="shared" si="463"/>
        <v/>
      </c>
      <c r="D2288" s="69"/>
      <c r="E2288" s="56"/>
      <c r="F2288" s="65" t="e">
        <f>VLOOKUP(E2288,'Trimming log'!$F$5:$V$5000,2,FALSE)</f>
        <v>#N/A</v>
      </c>
      <c r="G2288" s="65" t="e">
        <f>VLOOKUP(E2288,'Trimming log'!$F$5:$V$5000,3,FALSE)</f>
        <v>#N/A</v>
      </c>
      <c r="H2288" s="508" t="e">
        <f>VLOOKUP(E2288,'Trimming log'!$F$5:$V$5000,4,FALSE)</f>
        <v>#N/A</v>
      </c>
      <c r="I2288" s="65" t="e">
        <f>VLOOKUP(E2288,'Trimming log'!$F$5:$V$5000,5,FALSE)</f>
        <v>#N/A</v>
      </c>
      <c r="J2288" s="65" t="e">
        <f>VLOOKUP(E2288,'Trimming log'!$F$5:$V$5000,6,FALSE)</f>
        <v>#N/A</v>
      </c>
      <c r="K2288" s="65" t="e">
        <f>VLOOKUP(E2288,'Trimming log'!$F$5:$V$5000,7,FALSE)</f>
        <v>#N/A</v>
      </c>
      <c r="L2288" s="65" t="e">
        <f>VLOOKUP(E2288,'Trimming log'!$F$5:$V$5000,8,FALSE)</f>
        <v>#N/A</v>
      </c>
      <c r="M2288" s="65" t="e">
        <f>VLOOKUP(E2288,'Trimming log'!$F$5:$V$5000,9,FALSE)</f>
        <v>#N/A</v>
      </c>
      <c r="N2288" s="507" t="e">
        <f>VLOOKUP(E2288,'Trimming log'!$F$5:$V$5000,10,FALSE)</f>
        <v>#N/A</v>
      </c>
      <c r="O2288" s="65" t="e">
        <f>VLOOKUP(E2288,'Trimming log'!$F$5:$V$5000,11,FALSE)</f>
        <v>#N/A</v>
      </c>
      <c r="P2288" s="65" t="e">
        <f>VLOOKUP(E2288,'Trimming log'!$F$5:$V$5000,12,FALSE)</f>
        <v>#N/A</v>
      </c>
      <c r="Q2288" s="65" t="e">
        <f>VLOOKUP(E2288,'Trimming log'!$F$5:$V$5000,13,FALSE)</f>
        <v>#N/A</v>
      </c>
      <c r="R2288" s="65" t="e">
        <f>VLOOKUP(E2288,'Trimming log'!$F$5:$V$5000,14,FALSE)</f>
        <v>#N/A</v>
      </c>
      <c r="S2288" s="65" t="e">
        <f>VLOOKUP(E2288,'Trimming log'!$F$5:$V$5000,15,FALSE)</f>
        <v>#N/A</v>
      </c>
      <c r="T2288" s="65" t="e">
        <f t="shared" si="461"/>
        <v>#N/A</v>
      </c>
      <c r="U2288" s="491" t="str">
        <f t="shared" si="462"/>
        <v/>
      </c>
      <c r="V2288" s="74">
        <f t="shared" si="464"/>
        <v>0</v>
      </c>
      <c r="W2288" s="134">
        <f t="shared" si="465"/>
        <v>0</v>
      </c>
      <c r="X2288" s="134" t="e">
        <f>VLOOKUP(E2288,'Trimming log'!$F$5:$Y$5000,19,FALSE)</f>
        <v>#N/A</v>
      </c>
      <c r="Y2288" s="134" t="e">
        <f>VLOOKUP(E2288,'Trimming log'!$F$5:$Y$5000,20,FALSE)</f>
        <v>#N/A</v>
      </c>
      <c r="Z2288" s="135" t="e">
        <f t="shared" si="466"/>
        <v>#N/A</v>
      </c>
      <c r="AA2288" s="135" t="e">
        <f t="shared" si="467"/>
        <v>#N/A</v>
      </c>
      <c r="AB2288" s="136" t="e">
        <f t="shared" si="468"/>
        <v>#N/A</v>
      </c>
      <c r="AC2288" s="136" t="e">
        <f t="shared" si="469"/>
        <v>#N/A</v>
      </c>
      <c r="AD2288" s="136" t="e">
        <f t="shared" si="470"/>
        <v>#N/A</v>
      </c>
      <c r="AE2288" s="136" t="e">
        <f t="shared" si="471"/>
        <v>#N/A</v>
      </c>
    </row>
    <row r="2289" spans="1:31">
      <c r="A2289" s="67" t="str">
        <f t="shared" si="460"/>
        <v/>
      </c>
      <c r="B2289" s="56"/>
      <c r="C2289" s="68" t="str">
        <f t="shared" si="463"/>
        <v/>
      </c>
      <c r="D2289" s="69"/>
      <c r="E2289" s="56"/>
      <c r="F2289" s="65" t="e">
        <f>VLOOKUP(E2289,'Trimming log'!$F$5:$V$5000,2,FALSE)</f>
        <v>#N/A</v>
      </c>
      <c r="G2289" s="65" t="e">
        <f>VLOOKUP(E2289,'Trimming log'!$F$5:$V$5000,3,FALSE)</f>
        <v>#N/A</v>
      </c>
      <c r="H2289" s="508" t="e">
        <f>VLOOKUP(E2289,'Trimming log'!$F$5:$V$5000,4,FALSE)</f>
        <v>#N/A</v>
      </c>
      <c r="I2289" s="65" t="e">
        <f>VLOOKUP(E2289,'Trimming log'!$F$5:$V$5000,5,FALSE)</f>
        <v>#N/A</v>
      </c>
      <c r="J2289" s="65" t="e">
        <f>VLOOKUP(E2289,'Trimming log'!$F$5:$V$5000,6,FALSE)</f>
        <v>#N/A</v>
      </c>
      <c r="K2289" s="65" t="e">
        <f>VLOOKUP(E2289,'Trimming log'!$F$5:$V$5000,7,FALSE)</f>
        <v>#N/A</v>
      </c>
      <c r="L2289" s="65" t="e">
        <f>VLOOKUP(E2289,'Trimming log'!$F$5:$V$5000,8,FALSE)</f>
        <v>#N/A</v>
      </c>
      <c r="M2289" s="65" t="e">
        <f>VLOOKUP(E2289,'Trimming log'!$F$5:$V$5000,9,FALSE)</f>
        <v>#N/A</v>
      </c>
      <c r="N2289" s="507" t="e">
        <f>VLOOKUP(E2289,'Trimming log'!$F$5:$V$5000,10,FALSE)</f>
        <v>#N/A</v>
      </c>
      <c r="O2289" s="65" t="e">
        <f>VLOOKUP(E2289,'Trimming log'!$F$5:$V$5000,11,FALSE)</f>
        <v>#N/A</v>
      </c>
      <c r="P2289" s="65" t="e">
        <f>VLOOKUP(E2289,'Trimming log'!$F$5:$V$5000,12,FALSE)</f>
        <v>#N/A</v>
      </c>
      <c r="Q2289" s="65" t="e">
        <f>VLOOKUP(E2289,'Trimming log'!$F$5:$V$5000,13,FALSE)</f>
        <v>#N/A</v>
      </c>
      <c r="R2289" s="65" t="e">
        <f>VLOOKUP(E2289,'Trimming log'!$F$5:$V$5000,14,FALSE)</f>
        <v>#N/A</v>
      </c>
      <c r="S2289" s="65" t="e">
        <f>VLOOKUP(E2289,'Trimming log'!$F$5:$V$5000,15,FALSE)</f>
        <v>#N/A</v>
      </c>
      <c r="T2289" s="65" t="e">
        <f t="shared" si="461"/>
        <v>#N/A</v>
      </c>
      <c r="U2289" s="491" t="str">
        <f t="shared" si="462"/>
        <v/>
      </c>
      <c r="V2289" s="74">
        <f t="shared" si="464"/>
        <v>0</v>
      </c>
      <c r="W2289" s="134">
        <f t="shared" si="465"/>
        <v>0</v>
      </c>
      <c r="X2289" s="134" t="e">
        <f>VLOOKUP(E2289,'Trimming log'!$F$5:$Y$5000,19,FALSE)</f>
        <v>#N/A</v>
      </c>
      <c r="Y2289" s="134" t="e">
        <f>VLOOKUP(E2289,'Trimming log'!$F$5:$Y$5000,20,FALSE)</f>
        <v>#N/A</v>
      </c>
      <c r="Z2289" s="135" t="e">
        <f t="shared" si="466"/>
        <v>#N/A</v>
      </c>
      <c r="AA2289" s="135" t="e">
        <f t="shared" si="467"/>
        <v>#N/A</v>
      </c>
      <c r="AB2289" s="136" t="e">
        <f t="shared" si="468"/>
        <v>#N/A</v>
      </c>
      <c r="AC2289" s="136" t="e">
        <f t="shared" si="469"/>
        <v>#N/A</v>
      </c>
      <c r="AD2289" s="136" t="e">
        <f t="shared" si="470"/>
        <v>#N/A</v>
      </c>
      <c r="AE2289" s="136" t="e">
        <f t="shared" si="471"/>
        <v>#N/A</v>
      </c>
    </row>
    <row r="2290" spans="1:31">
      <c r="A2290" s="67" t="str">
        <f t="shared" si="460"/>
        <v/>
      </c>
      <c r="B2290" s="56"/>
      <c r="C2290" s="68" t="str">
        <f t="shared" si="463"/>
        <v/>
      </c>
      <c r="D2290" s="69"/>
      <c r="E2290" s="56"/>
      <c r="F2290" s="65" t="e">
        <f>VLOOKUP(E2290,'Trimming log'!$F$5:$V$5000,2,FALSE)</f>
        <v>#N/A</v>
      </c>
      <c r="G2290" s="65" t="e">
        <f>VLOOKUP(E2290,'Trimming log'!$F$5:$V$5000,3,FALSE)</f>
        <v>#N/A</v>
      </c>
      <c r="H2290" s="508" t="e">
        <f>VLOOKUP(E2290,'Trimming log'!$F$5:$V$5000,4,FALSE)</f>
        <v>#N/A</v>
      </c>
      <c r="I2290" s="65" t="e">
        <f>VLOOKUP(E2290,'Trimming log'!$F$5:$V$5000,5,FALSE)</f>
        <v>#N/A</v>
      </c>
      <c r="J2290" s="65" t="e">
        <f>VLOOKUP(E2290,'Trimming log'!$F$5:$V$5000,6,FALSE)</f>
        <v>#N/A</v>
      </c>
      <c r="K2290" s="65" t="e">
        <f>VLOOKUP(E2290,'Trimming log'!$F$5:$V$5000,7,FALSE)</f>
        <v>#N/A</v>
      </c>
      <c r="L2290" s="65" t="e">
        <f>VLOOKUP(E2290,'Trimming log'!$F$5:$V$5000,8,FALSE)</f>
        <v>#N/A</v>
      </c>
      <c r="M2290" s="65" t="e">
        <f>VLOOKUP(E2290,'Trimming log'!$F$5:$V$5000,9,FALSE)</f>
        <v>#N/A</v>
      </c>
      <c r="N2290" s="507" t="e">
        <f>VLOOKUP(E2290,'Trimming log'!$F$5:$V$5000,10,FALSE)</f>
        <v>#N/A</v>
      </c>
      <c r="O2290" s="65" t="e">
        <f>VLOOKUP(E2290,'Trimming log'!$F$5:$V$5000,11,FALSE)</f>
        <v>#N/A</v>
      </c>
      <c r="P2290" s="65" t="e">
        <f>VLOOKUP(E2290,'Trimming log'!$F$5:$V$5000,12,FALSE)</f>
        <v>#N/A</v>
      </c>
      <c r="Q2290" s="65" t="e">
        <f>VLOOKUP(E2290,'Trimming log'!$F$5:$V$5000,13,FALSE)</f>
        <v>#N/A</v>
      </c>
      <c r="R2290" s="65" t="e">
        <f>VLOOKUP(E2290,'Trimming log'!$F$5:$V$5000,14,FALSE)</f>
        <v>#N/A</v>
      </c>
      <c r="S2290" s="65" t="e">
        <f>VLOOKUP(E2290,'Trimming log'!$F$5:$V$5000,15,FALSE)</f>
        <v>#N/A</v>
      </c>
      <c r="T2290" s="65" t="e">
        <f t="shared" si="461"/>
        <v>#N/A</v>
      </c>
      <c r="U2290" s="491" t="str">
        <f t="shared" si="462"/>
        <v/>
      </c>
      <c r="V2290" s="74">
        <f t="shared" si="464"/>
        <v>0</v>
      </c>
      <c r="W2290" s="134">
        <f t="shared" si="465"/>
        <v>0</v>
      </c>
      <c r="X2290" s="134" t="e">
        <f>VLOOKUP(E2290,'Trimming log'!$F$5:$Y$5000,19,FALSE)</f>
        <v>#N/A</v>
      </c>
      <c r="Y2290" s="134" t="e">
        <f>VLOOKUP(E2290,'Trimming log'!$F$5:$Y$5000,20,FALSE)</f>
        <v>#N/A</v>
      </c>
      <c r="Z2290" s="135" t="e">
        <f t="shared" si="466"/>
        <v>#N/A</v>
      </c>
      <c r="AA2290" s="135" t="e">
        <f t="shared" si="467"/>
        <v>#N/A</v>
      </c>
      <c r="AB2290" s="136" t="e">
        <f t="shared" si="468"/>
        <v>#N/A</v>
      </c>
      <c r="AC2290" s="136" t="e">
        <f t="shared" si="469"/>
        <v>#N/A</v>
      </c>
      <c r="AD2290" s="136" t="e">
        <f t="shared" si="470"/>
        <v>#N/A</v>
      </c>
      <c r="AE2290" s="136" t="e">
        <f t="shared" si="471"/>
        <v>#N/A</v>
      </c>
    </row>
    <row r="2291" spans="1:31">
      <c r="A2291" s="67" t="str">
        <f t="shared" si="460"/>
        <v/>
      </c>
      <c r="B2291" s="56"/>
      <c r="C2291" s="68" t="str">
        <f t="shared" si="463"/>
        <v/>
      </c>
      <c r="D2291" s="69"/>
      <c r="E2291" s="56"/>
      <c r="F2291" s="65" t="e">
        <f>VLOOKUP(E2291,'Trimming log'!$F$5:$V$5000,2,FALSE)</f>
        <v>#N/A</v>
      </c>
      <c r="G2291" s="65" t="e">
        <f>VLOOKUP(E2291,'Trimming log'!$F$5:$V$5000,3,FALSE)</f>
        <v>#N/A</v>
      </c>
      <c r="H2291" s="508" t="e">
        <f>VLOOKUP(E2291,'Trimming log'!$F$5:$V$5000,4,FALSE)</f>
        <v>#N/A</v>
      </c>
      <c r="I2291" s="65" t="e">
        <f>VLOOKUP(E2291,'Trimming log'!$F$5:$V$5000,5,FALSE)</f>
        <v>#N/A</v>
      </c>
      <c r="J2291" s="65" t="e">
        <f>VLOOKUP(E2291,'Trimming log'!$F$5:$V$5000,6,FALSE)</f>
        <v>#N/A</v>
      </c>
      <c r="K2291" s="65" t="e">
        <f>VLOOKUP(E2291,'Trimming log'!$F$5:$V$5000,7,FALSE)</f>
        <v>#N/A</v>
      </c>
      <c r="L2291" s="65" t="e">
        <f>VLOOKUP(E2291,'Trimming log'!$F$5:$V$5000,8,FALSE)</f>
        <v>#N/A</v>
      </c>
      <c r="M2291" s="65" t="e">
        <f>VLOOKUP(E2291,'Trimming log'!$F$5:$V$5000,9,FALSE)</f>
        <v>#N/A</v>
      </c>
      <c r="N2291" s="507" t="e">
        <f>VLOOKUP(E2291,'Trimming log'!$F$5:$V$5000,10,FALSE)</f>
        <v>#N/A</v>
      </c>
      <c r="O2291" s="65" t="e">
        <f>VLOOKUP(E2291,'Trimming log'!$F$5:$V$5000,11,FALSE)</f>
        <v>#N/A</v>
      </c>
      <c r="P2291" s="65" t="e">
        <f>VLOOKUP(E2291,'Trimming log'!$F$5:$V$5000,12,FALSE)</f>
        <v>#N/A</v>
      </c>
      <c r="Q2291" s="65" t="e">
        <f>VLOOKUP(E2291,'Trimming log'!$F$5:$V$5000,13,FALSE)</f>
        <v>#N/A</v>
      </c>
      <c r="R2291" s="65" t="e">
        <f>VLOOKUP(E2291,'Trimming log'!$F$5:$V$5000,14,FALSE)</f>
        <v>#N/A</v>
      </c>
      <c r="S2291" s="65" t="e">
        <f>VLOOKUP(E2291,'Trimming log'!$F$5:$V$5000,15,FALSE)</f>
        <v>#N/A</v>
      </c>
      <c r="T2291" s="65" t="e">
        <f t="shared" si="461"/>
        <v>#N/A</v>
      </c>
      <c r="U2291" s="491" t="str">
        <f t="shared" si="462"/>
        <v/>
      </c>
      <c r="V2291" s="74">
        <f t="shared" si="464"/>
        <v>0</v>
      </c>
      <c r="W2291" s="134">
        <f t="shared" si="465"/>
        <v>0</v>
      </c>
      <c r="X2291" s="134" t="e">
        <f>VLOOKUP(E2291,'Trimming log'!$F$5:$Y$5000,19,FALSE)</f>
        <v>#N/A</v>
      </c>
      <c r="Y2291" s="134" t="e">
        <f>VLOOKUP(E2291,'Trimming log'!$F$5:$Y$5000,20,FALSE)</f>
        <v>#N/A</v>
      </c>
      <c r="Z2291" s="135" t="e">
        <f t="shared" si="466"/>
        <v>#N/A</v>
      </c>
      <c r="AA2291" s="135" t="e">
        <f t="shared" si="467"/>
        <v>#N/A</v>
      </c>
      <c r="AB2291" s="136" t="e">
        <f t="shared" si="468"/>
        <v>#N/A</v>
      </c>
      <c r="AC2291" s="136" t="e">
        <f t="shared" si="469"/>
        <v>#N/A</v>
      </c>
      <c r="AD2291" s="136" t="e">
        <f t="shared" si="470"/>
        <v>#N/A</v>
      </c>
      <c r="AE2291" s="136" t="e">
        <f t="shared" si="471"/>
        <v>#N/A</v>
      </c>
    </row>
    <row r="2292" spans="1:31">
      <c r="A2292" s="67" t="str">
        <f t="shared" si="460"/>
        <v/>
      </c>
      <c r="B2292" s="56"/>
      <c r="C2292" s="68" t="str">
        <f t="shared" si="463"/>
        <v/>
      </c>
      <c r="D2292" s="69"/>
      <c r="E2292" s="56"/>
      <c r="F2292" s="65" t="e">
        <f>VLOOKUP(E2292,'Trimming log'!$F$5:$V$5000,2,FALSE)</f>
        <v>#N/A</v>
      </c>
      <c r="G2292" s="65" t="e">
        <f>VLOOKUP(E2292,'Trimming log'!$F$5:$V$5000,3,FALSE)</f>
        <v>#N/A</v>
      </c>
      <c r="H2292" s="508" t="e">
        <f>VLOOKUP(E2292,'Trimming log'!$F$5:$V$5000,4,FALSE)</f>
        <v>#N/A</v>
      </c>
      <c r="I2292" s="65" t="e">
        <f>VLOOKUP(E2292,'Trimming log'!$F$5:$V$5000,5,FALSE)</f>
        <v>#N/A</v>
      </c>
      <c r="J2292" s="65" t="e">
        <f>VLOOKUP(E2292,'Trimming log'!$F$5:$V$5000,6,FALSE)</f>
        <v>#N/A</v>
      </c>
      <c r="K2292" s="65" t="e">
        <f>VLOOKUP(E2292,'Trimming log'!$F$5:$V$5000,7,FALSE)</f>
        <v>#N/A</v>
      </c>
      <c r="L2292" s="65" t="e">
        <f>VLOOKUP(E2292,'Trimming log'!$F$5:$V$5000,8,FALSE)</f>
        <v>#N/A</v>
      </c>
      <c r="M2292" s="65" t="e">
        <f>VLOOKUP(E2292,'Trimming log'!$F$5:$V$5000,9,FALSE)</f>
        <v>#N/A</v>
      </c>
      <c r="N2292" s="507" t="e">
        <f>VLOOKUP(E2292,'Trimming log'!$F$5:$V$5000,10,FALSE)</f>
        <v>#N/A</v>
      </c>
      <c r="O2292" s="65" t="e">
        <f>VLOOKUP(E2292,'Trimming log'!$F$5:$V$5000,11,FALSE)</f>
        <v>#N/A</v>
      </c>
      <c r="P2292" s="65" t="e">
        <f>VLOOKUP(E2292,'Trimming log'!$F$5:$V$5000,12,FALSE)</f>
        <v>#N/A</v>
      </c>
      <c r="Q2292" s="65" t="e">
        <f>VLOOKUP(E2292,'Trimming log'!$F$5:$V$5000,13,FALSE)</f>
        <v>#N/A</v>
      </c>
      <c r="R2292" s="65" t="e">
        <f>VLOOKUP(E2292,'Trimming log'!$F$5:$V$5000,14,FALSE)</f>
        <v>#N/A</v>
      </c>
      <c r="S2292" s="65" t="e">
        <f>VLOOKUP(E2292,'Trimming log'!$F$5:$V$5000,15,FALSE)</f>
        <v>#N/A</v>
      </c>
      <c r="T2292" s="65" t="e">
        <f t="shared" si="461"/>
        <v>#N/A</v>
      </c>
      <c r="U2292" s="491" t="str">
        <f t="shared" si="462"/>
        <v/>
      </c>
      <c r="V2292" s="74">
        <f t="shared" si="464"/>
        <v>0</v>
      </c>
      <c r="W2292" s="134">
        <f t="shared" si="465"/>
        <v>0</v>
      </c>
      <c r="X2292" s="134" t="e">
        <f>VLOOKUP(E2292,'Trimming log'!$F$5:$Y$5000,19,FALSE)</f>
        <v>#N/A</v>
      </c>
      <c r="Y2292" s="134" t="e">
        <f>VLOOKUP(E2292,'Trimming log'!$F$5:$Y$5000,20,FALSE)</f>
        <v>#N/A</v>
      </c>
      <c r="Z2292" s="135" t="e">
        <f t="shared" si="466"/>
        <v>#N/A</v>
      </c>
      <c r="AA2292" s="135" t="e">
        <f t="shared" si="467"/>
        <v>#N/A</v>
      </c>
      <c r="AB2292" s="136" t="e">
        <f t="shared" si="468"/>
        <v>#N/A</v>
      </c>
      <c r="AC2292" s="136" t="e">
        <f t="shared" si="469"/>
        <v>#N/A</v>
      </c>
      <c r="AD2292" s="136" t="e">
        <f t="shared" si="470"/>
        <v>#N/A</v>
      </c>
      <c r="AE2292" s="136" t="e">
        <f t="shared" si="471"/>
        <v>#N/A</v>
      </c>
    </row>
    <row r="2293" spans="1:31">
      <c r="A2293" s="67" t="str">
        <f t="shared" si="460"/>
        <v/>
      </c>
      <c r="B2293" s="56"/>
      <c r="C2293" s="68" t="str">
        <f t="shared" si="463"/>
        <v/>
      </c>
      <c r="D2293" s="69"/>
      <c r="E2293" s="56"/>
      <c r="F2293" s="65" t="e">
        <f>VLOOKUP(E2293,'Trimming log'!$F$5:$V$5000,2,FALSE)</f>
        <v>#N/A</v>
      </c>
      <c r="G2293" s="65" t="e">
        <f>VLOOKUP(E2293,'Trimming log'!$F$5:$V$5000,3,FALSE)</f>
        <v>#N/A</v>
      </c>
      <c r="H2293" s="508" t="e">
        <f>VLOOKUP(E2293,'Trimming log'!$F$5:$V$5000,4,FALSE)</f>
        <v>#N/A</v>
      </c>
      <c r="I2293" s="65" t="e">
        <f>VLOOKUP(E2293,'Trimming log'!$F$5:$V$5000,5,FALSE)</f>
        <v>#N/A</v>
      </c>
      <c r="J2293" s="65" t="e">
        <f>VLOOKUP(E2293,'Trimming log'!$F$5:$V$5000,6,FALSE)</f>
        <v>#N/A</v>
      </c>
      <c r="K2293" s="65" t="e">
        <f>VLOOKUP(E2293,'Trimming log'!$F$5:$V$5000,7,FALSE)</f>
        <v>#N/A</v>
      </c>
      <c r="L2293" s="65" t="e">
        <f>VLOOKUP(E2293,'Trimming log'!$F$5:$V$5000,8,FALSE)</f>
        <v>#N/A</v>
      </c>
      <c r="M2293" s="65" t="e">
        <f>VLOOKUP(E2293,'Trimming log'!$F$5:$V$5000,9,FALSE)</f>
        <v>#N/A</v>
      </c>
      <c r="N2293" s="507" t="e">
        <f>VLOOKUP(E2293,'Trimming log'!$F$5:$V$5000,10,FALSE)</f>
        <v>#N/A</v>
      </c>
      <c r="O2293" s="65" t="e">
        <f>VLOOKUP(E2293,'Trimming log'!$F$5:$V$5000,11,FALSE)</f>
        <v>#N/A</v>
      </c>
      <c r="P2293" s="65" t="e">
        <f>VLOOKUP(E2293,'Trimming log'!$F$5:$V$5000,12,FALSE)</f>
        <v>#N/A</v>
      </c>
      <c r="Q2293" s="65" t="e">
        <f>VLOOKUP(E2293,'Trimming log'!$F$5:$V$5000,13,FALSE)</f>
        <v>#N/A</v>
      </c>
      <c r="R2293" s="65" t="e">
        <f>VLOOKUP(E2293,'Trimming log'!$F$5:$V$5000,14,FALSE)</f>
        <v>#N/A</v>
      </c>
      <c r="S2293" s="65" t="e">
        <f>VLOOKUP(E2293,'Trimming log'!$F$5:$V$5000,15,FALSE)</f>
        <v>#N/A</v>
      </c>
      <c r="T2293" s="65" t="e">
        <f t="shared" si="461"/>
        <v>#N/A</v>
      </c>
      <c r="U2293" s="491" t="str">
        <f t="shared" si="462"/>
        <v/>
      </c>
      <c r="V2293" s="74">
        <f t="shared" si="464"/>
        <v>0</v>
      </c>
      <c r="W2293" s="134">
        <f t="shared" si="465"/>
        <v>0</v>
      </c>
      <c r="X2293" s="134" t="e">
        <f>VLOOKUP(E2293,'Trimming log'!$F$5:$Y$5000,19,FALSE)</f>
        <v>#N/A</v>
      </c>
      <c r="Y2293" s="134" t="e">
        <f>VLOOKUP(E2293,'Trimming log'!$F$5:$Y$5000,20,FALSE)</f>
        <v>#N/A</v>
      </c>
      <c r="Z2293" s="135" t="e">
        <f t="shared" si="466"/>
        <v>#N/A</v>
      </c>
      <c r="AA2293" s="135" t="e">
        <f t="shared" si="467"/>
        <v>#N/A</v>
      </c>
      <c r="AB2293" s="136" t="e">
        <f t="shared" si="468"/>
        <v>#N/A</v>
      </c>
      <c r="AC2293" s="136" t="e">
        <f t="shared" si="469"/>
        <v>#N/A</v>
      </c>
      <c r="AD2293" s="136" t="e">
        <f t="shared" si="470"/>
        <v>#N/A</v>
      </c>
      <c r="AE2293" s="136" t="e">
        <f t="shared" si="471"/>
        <v>#N/A</v>
      </c>
    </row>
    <row r="2294" spans="1:31">
      <c r="A2294" s="67" t="str">
        <f t="shared" si="460"/>
        <v/>
      </c>
      <c r="B2294" s="56"/>
      <c r="C2294" s="68" t="str">
        <f t="shared" si="463"/>
        <v/>
      </c>
      <c r="D2294" s="69"/>
      <c r="E2294" s="56"/>
      <c r="F2294" s="65" t="e">
        <f>VLOOKUP(E2294,'Trimming log'!$F$5:$V$5000,2,FALSE)</f>
        <v>#N/A</v>
      </c>
      <c r="G2294" s="65" t="e">
        <f>VLOOKUP(E2294,'Trimming log'!$F$5:$V$5000,3,FALSE)</f>
        <v>#N/A</v>
      </c>
      <c r="H2294" s="508" t="e">
        <f>VLOOKUP(E2294,'Trimming log'!$F$5:$V$5000,4,FALSE)</f>
        <v>#N/A</v>
      </c>
      <c r="I2294" s="65" t="e">
        <f>VLOOKUP(E2294,'Trimming log'!$F$5:$V$5000,5,FALSE)</f>
        <v>#N/A</v>
      </c>
      <c r="J2294" s="65" t="e">
        <f>VLOOKUP(E2294,'Trimming log'!$F$5:$V$5000,6,FALSE)</f>
        <v>#N/A</v>
      </c>
      <c r="K2294" s="65" t="e">
        <f>VLOOKUP(E2294,'Trimming log'!$F$5:$V$5000,7,FALSE)</f>
        <v>#N/A</v>
      </c>
      <c r="L2294" s="65" t="e">
        <f>VLOOKUP(E2294,'Trimming log'!$F$5:$V$5000,8,FALSE)</f>
        <v>#N/A</v>
      </c>
      <c r="M2294" s="65" t="e">
        <f>VLOOKUP(E2294,'Trimming log'!$F$5:$V$5000,9,FALSE)</f>
        <v>#N/A</v>
      </c>
      <c r="N2294" s="507" t="e">
        <f>VLOOKUP(E2294,'Trimming log'!$F$5:$V$5000,10,FALSE)</f>
        <v>#N/A</v>
      </c>
      <c r="O2294" s="65" t="e">
        <f>VLOOKUP(E2294,'Trimming log'!$F$5:$V$5000,11,FALSE)</f>
        <v>#N/A</v>
      </c>
      <c r="P2294" s="65" t="e">
        <f>VLOOKUP(E2294,'Trimming log'!$F$5:$V$5000,12,FALSE)</f>
        <v>#N/A</v>
      </c>
      <c r="Q2294" s="65" t="e">
        <f>VLOOKUP(E2294,'Trimming log'!$F$5:$V$5000,13,FALSE)</f>
        <v>#N/A</v>
      </c>
      <c r="R2294" s="65" t="e">
        <f>VLOOKUP(E2294,'Trimming log'!$F$5:$V$5000,14,FALSE)</f>
        <v>#N/A</v>
      </c>
      <c r="S2294" s="65" t="e">
        <f>VLOOKUP(E2294,'Trimming log'!$F$5:$V$5000,15,FALSE)</f>
        <v>#N/A</v>
      </c>
      <c r="T2294" s="65" t="e">
        <f t="shared" si="461"/>
        <v>#N/A</v>
      </c>
      <c r="U2294" s="491" t="str">
        <f t="shared" si="462"/>
        <v/>
      </c>
      <c r="V2294" s="74">
        <f t="shared" si="464"/>
        <v>0</v>
      </c>
      <c r="W2294" s="134">
        <f t="shared" si="465"/>
        <v>0</v>
      </c>
      <c r="X2294" s="134" t="e">
        <f>VLOOKUP(E2294,'Trimming log'!$F$5:$Y$5000,19,FALSE)</f>
        <v>#N/A</v>
      </c>
      <c r="Y2294" s="134" t="e">
        <f>VLOOKUP(E2294,'Trimming log'!$F$5:$Y$5000,20,FALSE)</f>
        <v>#N/A</v>
      </c>
      <c r="Z2294" s="135" t="e">
        <f t="shared" si="466"/>
        <v>#N/A</v>
      </c>
      <c r="AA2294" s="135" t="e">
        <f t="shared" si="467"/>
        <v>#N/A</v>
      </c>
      <c r="AB2294" s="136" t="e">
        <f t="shared" si="468"/>
        <v>#N/A</v>
      </c>
      <c r="AC2294" s="136" t="e">
        <f t="shared" si="469"/>
        <v>#N/A</v>
      </c>
      <c r="AD2294" s="136" t="e">
        <f t="shared" si="470"/>
        <v>#N/A</v>
      </c>
      <c r="AE2294" s="136" t="e">
        <f t="shared" si="471"/>
        <v>#N/A</v>
      </c>
    </row>
    <row r="2295" spans="1:31">
      <c r="A2295" s="67" t="str">
        <f t="shared" si="460"/>
        <v/>
      </c>
      <c r="B2295" s="56"/>
      <c r="C2295" s="68" t="str">
        <f t="shared" si="463"/>
        <v/>
      </c>
      <c r="D2295" s="69"/>
      <c r="E2295" s="56"/>
      <c r="F2295" s="65" t="e">
        <f>VLOOKUP(E2295,'Trimming log'!$F$5:$V$5000,2,FALSE)</f>
        <v>#N/A</v>
      </c>
      <c r="G2295" s="65" t="e">
        <f>VLOOKUP(E2295,'Trimming log'!$F$5:$V$5000,3,FALSE)</f>
        <v>#N/A</v>
      </c>
      <c r="H2295" s="508" t="e">
        <f>VLOOKUP(E2295,'Trimming log'!$F$5:$V$5000,4,FALSE)</f>
        <v>#N/A</v>
      </c>
      <c r="I2295" s="65" t="e">
        <f>VLOOKUP(E2295,'Trimming log'!$F$5:$V$5000,5,FALSE)</f>
        <v>#N/A</v>
      </c>
      <c r="J2295" s="65" t="e">
        <f>VLOOKUP(E2295,'Trimming log'!$F$5:$V$5000,6,FALSE)</f>
        <v>#N/A</v>
      </c>
      <c r="K2295" s="65" t="e">
        <f>VLOOKUP(E2295,'Trimming log'!$F$5:$V$5000,7,FALSE)</f>
        <v>#N/A</v>
      </c>
      <c r="L2295" s="65" t="e">
        <f>VLOOKUP(E2295,'Trimming log'!$F$5:$V$5000,8,FALSE)</f>
        <v>#N/A</v>
      </c>
      <c r="M2295" s="65" t="e">
        <f>VLOOKUP(E2295,'Trimming log'!$F$5:$V$5000,9,FALSE)</f>
        <v>#N/A</v>
      </c>
      <c r="N2295" s="507" t="e">
        <f>VLOOKUP(E2295,'Trimming log'!$F$5:$V$5000,10,FALSE)</f>
        <v>#N/A</v>
      </c>
      <c r="O2295" s="65" t="e">
        <f>VLOOKUP(E2295,'Trimming log'!$F$5:$V$5000,11,FALSE)</f>
        <v>#N/A</v>
      </c>
      <c r="P2295" s="65" t="e">
        <f>VLOOKUP(E2295,'Trimming log'!$F$5:$V$5000,12,FALSE)</f>
        <v>#N/A</v>
      </c>
      <c r="Q2295" s="65" t="e">
        <f>VLOOKUP(E2295,'Trimming log'!$F$5:$V$5000,13,FALSE)</f>
        <v>#N/A</v>
      </c>
      <c r="R2295" s="65" t="e">
        <f>VLOOKUP(E2295,'Trimming log'!$F$5:$V$5000,14,FALSE)</f>
        <v>#N/A</v>
      </c>
      <c r="S2295" s="65" t="e">
        <f>VLOOKUP(E2295,'Trimming log'!$F$5:$V$5000,15,FALSE)</f>
        <v>#N/A</v>
      </c>
      <c r="T2295" s="65" t="e">
        <f t="shared" si="461"/>
        <v>#N/A</v>
      </c>
      <c r="U2295" s="491" t="str">
        <f t="shared" si="462"/>
        <v/>
      </c>
      <c r="V2295" s="74">
        <f t="shared" si="464"/>
        <v>0</v>
      </c>
      <c r="W2295" s="134">
        <f t="shared" si="465"/>
        <v>0</v>
      </c>
      <c r="X2295" s="134" t="e">
        <f>VLOOKUP(E2295,'Trimming log'!$F$5:$Y$5000,19,FALSE)</f>
        <v>#N/A</v>
      </c>
      <c r="Y2295" s="134" t="e">
        <f>VLOOKUP(E2295,'Trimming log'!$F$5:$Y$5000,20,FALSE)</f>
        <v>#N/A</v>
      </c>
      <c r="Z2295" s="135" t="e">
        <f t="shared" si="466"/>
        <v>#N/A</v>
      </c>
      <c r="AA2295" s="135" t="e">
        <f t="shared" si="467"/>
        <v>#N/A</v>
      </c>
      <c r="AB2295" s="136" t="e">
        <f t="shared" si="468"/>
        <v>#N/A</v>
      </c>
      <c r="AC2295" s="136" t="e">
        <f t="shared" si="469"/>
        <v>#N/A</v>
      </c>
      <c r="AD2295" s="136" t="e">
        <f t="shared" si="470"/>
        <v>#N/A</v>
      </c>
      <c r="AE2295" s="136" t="e">
        <f t="shared" si="471"/>
        <v>#N/A</v>
      </c>
    </row>
    <row r="2296" spans="1:31">
      <c r="A2296" s="67" t="str">
        <f t="shared" si="460"/>
        <v/>
      </c>
      <c r="B2296" s="56"/>
      <c r="C2296" s="68" t="str">
        <f t="shared" si="463"/>
        <v/>
      </c>
      <c r="D2296" s="69"/>
      <c r="E2296" s="56"/>
      <c r="F2296" s="65" t="e">
        <f>VLOOKUP(E2296,'Trimming log'!$F$5:$V$5000,2,FALSE)</f>
        <v>#N/A</v>
      </c>
      <c r="G2296" s="65" t="e">
        <f>VLOOKUP(E2296,'Trimming log'!$F$5:$V$5000,3,FALSE)</f>
        <v>#N/A</v>
      </c>
      <c r="H2296" s="508" t="e">
        <f>VLOOKUP(E2296,'Trimming log'!$F$5:$V$5000,4,FALSE)</f>
        <v>#N/A</v>
      </c>
      <c r="I2296" s="65" t="e">
        <f>VLOOKUP(E2296,'Trimming log'!$F$5:$V$5000,5,FALSE)</f>
        <v>#N/A</v>
      </c>
      <c r="J2296" s="65" t="e">
        <f>VLOOKUP(E2296,'Trimming log'!$F$5:$V$5000,6,FALSE)</f>
        <v>#N/A</v>
      </c>
      <c r="K2296" s="65" t="e">
        <f>VLOOKUP(E2296,'Trimming log'!$F$5:$V$5000,7,FALSE)</f>
        <v>#N/A</v>
      </c>
      <c r="L2296" s="65" t="e">
        <f>VLOOKUP(E2296,'Trimming log'!$F$5:$V$5000,8,FALSE)</f>
        <v>#N/A</v>
      </c>
      <c r="M2296" s="65" t="e">
        <f>VLOOKUP(E2296,'Trimming log'!$F$5:$V$5000,9,FALSE)</f>
        <v>#N/A</v>
      </c>
      <c r="N2296" s="507" t="e">
        <f>VLOOKUP(E2296,'Trimming log'!$F$5:$V$5000,10,FALSE)</f>
        <v>#N/A</v>
      </c>
      <c r="O2296" s="65" t="e">
        <f>VLOOKUP(E2296,'Trimming log'!$F$5:$V$5000,11,FALSE)</f>
        <v>#N/A</v>
      </c>
      <c r="P2296" s="65" t="e">
        <f>VLOOKUP(E2296,'Trimming log'!$F$5:$V$5000,12,FALSE)</f>
        <v>#N/A</v>
      </c>
      <c r="Q2296" s="65" t="e">
        <f>VLOOKUP(E2296,'Trimming log'!$F$5:$V$5000,13,FALSE)</f>
        <v>#N/A</v>
      </c>
      <c r="R2296" s="65" t="e">
        <f>VLOOKUP(E2296,'Trimming log'!$F$5:$V$5000,14,FALSE)</f>
        <v>#N/A</v>
      </c>
      <c r="S2296" s="65" t="e">
        <f>VLOOKUP(E2296,'Trimming log'!$F$5:$V$5000,15,FALSE)</f>
        <v>#N/A</v>
      </c>
      <c r="T2296" s="65" t="e">
        <f t="shared" si="461"/>
        <v>#N/A</v>
      </c>
      <c r="U2296" s="491" t="str">
        <f t="shared" si="462"/>
        <v/>
      </c>
      <c r="V2296" s="74">
        <f t="shared" si="464"/>
        <v>0</v>
      </c>
      <c r="W2296" s="134">
        <f t="shared" si="465"/>
        <v>0</v>
      </c>
      <c r="X2296" s="134" t="e">
        <f>VLOOKUP(E2296,'Trimming log'!$F$5:$Y$5000,19,FALSE)</f>
        <v>#N/A</v>
      </c>
      <c r="Y2296" s="134" t="e">
        <f>VLOOKUP(E2296,'Trimming log'!$F$5:$Y$5000,20,FALSE)</f>
        <v>#N/A</v>
      </c>
      <c r="Z2296" s="135" t="e">
        <f t="shared" si="466"/>
        <v>#N/A</v>
      </c>
      <c r="AA2296" s="135" t="e">
        <f t="shared" si="467"/>
        <v>#N/A</v>
      </c>
      <c r="AB2296" s="136" t="e">
        <f t="shared" si="468"/>
        <v>#N/A</v>
      </c>
      <c r="AC2296" s="136" t="e">
        <f t="shared" si="469"/>
        <v>#N/A</v>
      </c>
      <c r="AD2296" s="136" t="e">
        <f t="shared" si="470"/>
        <v>#N/A</v>
      </c>
      <c r="AE2296" s="136" t="e">
        <f t="shared" si="471"/>
        <v>#N/A</v>
      </c>
    </row>
    <row r="2297" spans="1:31">
      <c r="A2297" s="67" t="str">
        <f t="shared" si="460"/>
        <v/>
      </c>
      <c r="B2297" s="56"/>
      <c r="C2297" s="68" t="str">
        <f t="shared" si="463"/>
        <v/>
      </c>
      <c r="D2297" s="69"/>
      <c r="E2297" s="56"/>
      <c r="F2297" s="65" t="e">
        <f>VLOOKUP(E2297,'Trimming log'!$F$5:$V$5000,2,FALSE)</f>
        <v>#N/A</v>
      </c>
      <c r="G2297" s="65" t="e">
        <f>VLOOKUP(E2297,'Trimming log'!$F$5:$V$5000,3,FALSE)</f>
        <v>#N/A</v>
      </c>
      <c r="H2297" s="508" t="e">
        <f>VLOOKUP(E2297,'Trimming log'!$F$5:$V$5000,4,FALSE)</f>
        <v>#N/A</v>
      </c>
      <c r="I2297" s="65" t="e">
        <f>VLOOKUP(E2297,'Trimming log'!$F$5:$V$5000,5,FALSE)</f>
        <v>#N/A</v>
      </c>
      <c r="J2297" s="65" t="e">
        <f>VLOOKUP(E2297,'Trimming log'!$F$5:$V$5000,6,FALSE)</f>
        <v>#N/A</v>
      </c>
      <c r="K2297" s="65" t="e">
        <f>VLOOKUP(E2297,'Trimming log'!$F$5:$V$5000,7,FALSE)</f>
        <v>#N/A</v>
      </c>
      <c r="L2297" s="65" t="e">
        <f>VLOOKUP(E2297,'Trimming log'!$F$5:$V$5000,8,FALSE)</f>
        <v>#N/A</v>
      </c>
      <c r="M2297" s="65" t="e">
        <f>VLOOKUP(E2297,'Trimming log'!$F$5:$V$5000,9,FALSE)</f>
        <v>#N/A</v>
      </c>
      <c r="N2297" s="507" t="e">
        <f>VLOOKUP(E2297,'Trimming log'!$F$5:$V$5000,10,FALSE)</f>
        <v>#N/A</v>
      </c>
      <c r="O2297" s="65" t="e">
        <f>VLOOKUP(E2297,'Trimming log'!$F$5:$V$5000,11,FALSE)</f>
        <v>#N/A</v>
      </c>
      <c r="P2297" s="65" t="e">
        <f>VLOOKUP(E2297,'Trimming log'!$F$5:$V$5000,12,FALSE)</f>
        <v>#N/A</v>
      </c>
      <c r="Q2297" s="65" t="e">
        <f>VLOOKUP(E2297,'Trimming log'!$F$5:$V$5000,13,FALSE)</f>
        <v>#N/A</v>
      </c>
      <c r="R2297" s="65" t="e">
        <f>VLOOKUP(E2297,'Trimming log'!$F$5:$V$5000,14,FALSE)</f>
        <v>#N/A</v>
      </c>
      <c r="S2297" s="65" t="e">
        <f>VLOOKUP(E2297,'Trimming log'!$F$5:$V$5000,15,FALSE)</f>
        <v>#N/A</v>
      </c>
      <c r="T2297" s="65" t="e">
        <f t="shared" si="461"/>
        <v>#N/A</v>
      </c>
      <c r="U2297" s="491" t="str">
        <f t="shared" si="462"/>
        <v/>
      </c>
      <c r="V2297" s="74">
        <f t="shared" si="464"/>
        <v>0</v>
      </c>
      <c r="W2297" s="134">
        <f t="shared" si="465"/>
        <v>0</v>
      </c>
      <c r="X2297" s="134" t="e">
        <f>VLOOKUP(E2297,'Trimming log'!$F$5:$Y$5000,19,FALSE)</f>
        <v>#N/A</v>
      </c>
      <c r="Y2297" s="134" t="e">
        <f>VLOOKUP(E2297,'Trimming log'!$F$5:$Y$5000,20,FALSE)</f>
        <v>#N/A</v>
      </c>
      <c r="Z2297" s="135" t="e">
        <f t="shared" si="466"/>
        <v>#N/A</v>
      </c>
      <c r="AA2297" s="135" t="e">
        <f t="shared" si="467"/>
        <v>#N/A</v>
      </c>
      <c r="AB2297" s="136" t="e">
        <f t="shared" si="468"/>
        <v>#N/A</v>
      </c>
      <c r="AC2297" s="136" t="e">
        <f t="shared" si="469"/>
        <v>#N/A</v>
      </c>
      <c r="AD2297" s="136" t="e">
        <f t="shared" si="470"/>
        <v>#N/A</v>
      </c>
      <c r="AE2297" s="136" t="e">
        <f t="shared" si="471"/>
        <v>#N/A</v>
      </c>
    </row>
    <row r="2298" spans="1:31">
      <c r="A2298" s="67" t="str">
        <f t="shared" si="460"/>
        <v/>
      </c>
      <c r="B2298" s="56"/>
      <c r="C2298" s="68" t="str">
        <f t="shared" si="463"/>
        <v/>
      </c>
      <c r="D2298" s="69"/>
      <c r="E2298" s="56"/>
      <c r="F2298" s="65" t="e">
        <f>VLOOKUP(E2298,'Trimming log'!$F$5:$V$5000,2,FALSE)</f>
        <v>#N/A</v>
      </c>
      <c r="G2298" s="65" t="e">
        <f>VLOOKUP(E2298,'Trimming log'!$F$5:$V$5000,3,FALSE)</f>
        <v>#N/A</v>
      </c>
      <c r="H2298" s="508" t="e">
        <f>VLOOKUP(E2298,'Trimming log'!$F$5:$V$5000,4,FALSE)</f>
        <v>#N/A</v>
      </c>
      <c r="I2298" s="65" t="e">
        <f>VLOOKUP(E2298,'Trimming log'!$F$5:$V$5000,5,FALSE)</f>
        <v>#N/A</v>
      </c>
      <c r="J2298" s="65" t="e">
        <f>VLOOKUP(E2298,'Trimming log'!$F$5:$V$5000,6,FALSE)</f>
        <v>#N/A</v>
      </c>
      <c r="K2298" s="65" t="e">
        <f>VLOOKUP(E2298,'Trimming log'!$F$5:$V$5000,7,FALSE)</f>
        <v>#N/A</v>
      </c>
      <c r="L2298" s="65" t="e">
        <f>VLOOKUP(E2298,'Trimming log'!$F$5:$V$5000,8,FALSE)</f>
        <v>#N/A</v>
      </c>
      <c r="M2298" s="65" t="e">
        <f>VLOOKUP(E2298,'Trimming log'!$F$5:$V$5000,9,FALSE)</f>
        <v>#N/A</v>
      </c>
      <c r="N2298" s="507" t="e">
        <f>VLOOKUP(E2298,'Trimming log'!$F$5:$V$5000,10,FALSE)</f>
        <v>#N/A</v>
      </c>
      <c r="O2298" s="65" t="e">
        <f>VLOOKUP(E2298,'Trimming log'!$F$5:$V$5000,11,FALSE)</f>
        <v>#N/A</v>
      </c>
      <c r="P2298" s="65" t="e">
        <f>VLOOKUP(E2298,'Trimming log'!$F$5:$V$5000,12,FALSE)</f>
        <v>#N/A</v>
      </c>
      <c r="Q2298" s="65" t="e">
        <f>VLOOKUP(E2298,'Trimming log'!$F$5:$V$5000,13,FALSE)</f>
        <v>#N/A</v>
      </c>
      <c r="R2298" s="65" t="e">
        <f>VLOOKUP(E2298,'Trimming log'!$F$5:$V$5000,14,FALSE)</f>
        <v>#N/A</v>
      </c>
      <c r="S2298" s="65" t="e">
        <f>VLOOKUP(E2298,'Trimming log'!$F$5:$V$5000,15,FALSE)</f>
        <v>#N/A</v>
      </c>
      <c r="T2298" s="65" t="e">
        <f t="shared" si="461"/>
        <v>#N/A</v>
      </c>
      <c r="U2298" s="491" t="str">
        <f t="shared" si="462"/>
        <v/>
      </c>
      <c r="V2298" s="74">
        <f t="shared" si="464"/>
        <v>0</v>
      </c>
      <c r="W2298" s="134">
        <f t="shared" si="465"/>
        <v>0</v>
      </c>
      <c r="X2298" s="134" t="e">
        <f>VLOOKUP(E2298,'Trimming log'!$F$5:$Y$5000,19,FALSE)</f>
        <v>#N/A</v>
      </c>
      <c r="Y2298" s="134" t="e">
        <f>VLOOKUP(E2298,'Trimming log'!$F$5:$Y$5000,20,FALSE)</f>
        <v>#N/A</v>
      </c>
      <c r="Z2298" s="135" t="e">
        <f t="shared" si="466"/>
        <v>#N/A</v>
      </c>
      <c r="AA2298" s="135" t="e">
        <f t="shared" si="467"/>
        <v>#N/A</v>
      </c>
      <c r="AB2298" s="136" t="e">
        <f t="shared" si="468"/>
        <v>#N/A</v>
      </c>
      <c r="AC2298" s="136" t="e">
        <f t="shared" si="469"/>
        <v>#N/A</v>
      </c>
      <c r="AD2298" s="136" t="e">
        <f t="shared" si="470"/>
        <v>#N/A</v>
      </c>
      <c r="AE2298" s="136" t="e">
        <f t="shared" si="471"/>
        <v>#N/A</v>
      </c>
    </row>
    <row r="2299" spans="1:31">
      <c r="A2299" s="67" t="str">
        <f t="shared" si="460"/>
        <v/>
      </c>
      <c r="B2299" s="56"/>
      <c r="C2299" s="68" t="str">
        <f t="shared" si="463"/>
        <v/>
      </c>
      <c r="D2299" s="69"/>
      <c r="E2299" s="56"/>
      <c r="F2299" s="65" t="e">
        <f>VLOOKUP(E2299,'Trimming log'!$F$5:$V$5000,2,FALSE)</f>
        <v>#N/A</v>
      </c>
      <c r="G2299" s="65" t="e">
        <f>VLOOKUP(E2299,'Trimming log'!$F$5:$V$5000,3,FALSE)</f>
        <v>#N/A</v>
      </c>
      <c r="H2299" s="508" t="e">
        <f>VLOOKUP(E2299,'Trimming log'!$F$5:$V$5000,4,FALSE)</f>
        <v>#N/A</v>
      </c>
      <c r="I2299" s="65" t="e">
        <f>VLOOKUP(E2299,'Trimming log'!$F$5:$V$5000,5,FALSE)</f>
        <v>#N/A</v>
      </c>
      <c r="J2299" s="65" t="e">
        <f>VLOOKUP(E2299,'Trimming log'!$F$5:$V$5000,6,FALSE)</f>
        <v>#N/A</v>
      </c>
      <c r="K2299" s="65" t="e">
        <f>VLOOKUP(E2299,'Trimming log'!$F$5:$V$5000,7,FALSE)</f>
        <v>#N/A</v>
      </c>
      <c r="L2299" s="65" t="e">
        <f>VLOOKUP(E2299,'Trimming log'!$F$5:$V$5000,8,FALSE)</f>
        <v>#N/A</v>
      </c>
      <c r="M2299" s="65" t="e">
        <f>VLOOKUP(E2299,'Trimming log'!$F$5:$V$5000,9,FALSE)</f>
        <v>#N/A</v>
      </c>
      <c r="N2299" s="507" t="e">
        <f>VLOOKUP(E2299,'Trimming log'!$F$5:$V$5000,10,FALSE)</f>
        <v>#N/A</v>
      </c>
      <c r="O2299" s="65" t="e">
        <f>VLOOKUP(E2299,'Trimming log'!$F$5:$V$5000,11,FALSE)</f>
        <v>#N/A</v>
      </c>
      <c r="P2299" s="65" t="e">
        <f>VLOOKUP(E2299,'Trimming log'!$F$5:$V$5000,12,FALSE)</f>
        <v>#N/A</v>
      </c>
      <c r="Q2299" s="65" t="e">
        <f>VLOOKUP(E2299,'Trimming log'!$F$5:$V$5000,13,FALSE)</f>
        <v>#N/A</v>
      </c>
      <c r="R2299" s="65" t="e">
        <f>VLOOKUP(E2299,'Trimming log'!$F$5:$V$5000,14,FALSE)</f>
        <v>#N/A</v>
      </c>
      <c r="S2299" s="65" t="e">
        <f>VLOOKUP(E2299,'Trimming log'!$F$5:$V$5000,15,FALSE)</f>
        <v>#N/A</v>
      </c>
      <c r="T2299" s="65" t="e">
        <f t="shared" si="461"/>
        <v>#N/A</v>
      </c>
      <c r="U2299" s="491" t="str">
        <f t="shared" si="462"/>
        <v/>
      </c>
      <c r="V2299" s="74">
        <f t="shared" si="464"/>
        <v>0</v>
      </c>
      <c r="W2299" s="134">
        <f t="shared" si="465"/>
        <v>0</v>
      </c>
      <c r="X2299" s="134" t="e">
        <f>VLOOKUP(E2299,'Trimming log'!$F$5:$Y$5000,19,FALSE)</f>
        <v>#N/A</v>
      </c>
      <c r="Y2299" s="134" t="e">
        <f>VLOOKUP(E2299,'Trimming log'!$F$5:$Y$5000,20,FALSE)</f>
        <v>#N/A</v>
      </c>
      <c r="Z2299" s="135" t="e">
        <f t="shared" si="466"/>
        <v>#N/A</v>
      </c>
      <c r="AA2299" s="135" t="e">
        <f t="shared" si="467"/>
        <v>#N/A</v>
      </c>
      <c r="AB2299" s="136" t="e">
        <f t="shared" si="468"/>
        <v>#N/A</v>
      </c>
      <c r="AC2299" s="136" t="e">
        <f t="shared" si="469"/>
        <v>#N/A</v>
      </c>
      <c r="AD2299" s="136" t="e">
        <f t="shared" si="470"/>
        <v>#N/A</v>
      </c>
      <c r="AE2299" s="136" t="e">
        <f t="shared" si="471"/>
        <v>#N/A</v>
      </c>
    </row>
    <row r="2300" spans="1:31">
      <c r="A2300" s="67" t="str">
        <f t="shared" si="460"/>
        <v/>
      </c>
      <c r="B2300" s="56"/>
      <c r="C2300" s="68" t="str">
        <f t="shared" si="463"/>
        <v/>
      </c>
      <c r="D2300" s="69"/>
      <c r="E2300" s="56"/>
      <c r="F2300" s="65" t="e">
        <f>VLOOKUP(E2300,'Trimming log'!$F$5:$V$5000,2,FALSE)</f>
        <v>#N/A</v>
      </c>
      <c r="G2300" s="65" t="e">
        <f>VLOOKUP(E2300,'Trimming log'!$F$5:$V$5000,3,FALSE)</f>
        <v>#N/A</v>
      </c>
      <c r="H2300" s="508" t="e">
        <f>VLOOKUP(E2300,'Trimming log'!$F$5:$V$5000,4,FALSE)</f>
        <v>#N/A</v>
      </c>
      <c r="I2300" s="65" t="e">
        <f>VLOOKUP(E2300,'Trimming log'!$F$5:$V$5000,5,FALSE)</f>
        <v>#N/A</v>
      </c>
      <c r="J2300" s="65" t="e">
        <f>VLOOKUP(E2300,'Trimming log'!$F$5:$V$5000,6,FALSE)</f>
        <v>#N/A</v>
      </c>
      <c r="K2300" s="65" t="e">
        <f>VLOOKUP(E2300,'Trimming log'!$F$5:$V$5000,7,FALSE)</f>
        <v>#N/A</v>
      </c>
      <c r="L2300" s="65" t="e">
        <f>VLOOKUP(E2300,'Trimming log'!$F$5:$V$5000,8,FALSE)</f>
        <v>#N/A</v>
      </c>
      <c r="M2300" s="65" t="e">
        <f>VLOOKUP(E2300,'Trimming log'!$F$5:$V$5000,9,FALSE)</f>
        <v>#N/A</v>
      </c>
      <c r="N2300" s="507" t="e">
        <f>VLOOKUP(E2300,'Trimming log'!$F$5:$V$5000,10,FALSE)</f>
        <v>#N/A</v>
      </c>
      <c r="O2300" s="65" t="e">
        <f>VLOOKUP(E2300,'Trimming log'!$F$5:$V$5000,11,FALSE)</f>
        <v>#N/A</v>
      </c>
      <c r="P2300" s="65" t="e">
        <f>VLOOKUP(E2300,'Trimming log'!$F$5:$V$5000,12,FALSE)</f>
        <v>#N/A</v>
      </c>
      <c r="Q2300" s="65" t="e">
        <f>VLOOKUP(E2300,'Trimming log'!$F$5:$V$5000,13,FALSE)</f>
        <v>#N/A</v>
      </c>
      <c r="R2300" s="65" t="e">
        <f>VLOOKUP(E2300,'Trimming log'!$F$5:$V$5000,14,FALSE)</f>
        <v>#N/A</v>
      </c>
      <c r="S2300" s="65" t="e">
        <f>VLOOKUP(E2300,'Trimming log'!$F$5:$V$5000,15,FALSE)</f>
        <v>#N/A</v>
      </c>
      <c r="T2300" s="65" t="e">
        <f t="shared" si="461"/>
        <v>#N/A</v>
      </c>
      <c r="U2300" s="491" t="str">
        <f t="shared" si="462"/>
        <v/>
      </c>
      <c r="V2300" s="74">
        <f t="shared" si="464"/>
        <v>0</v>
      </c>
      <c r="W2300" s="134">
        <f t="shared" si="465"/>
        <v>0</v>
      </c>
      <c r="X2300" s="134" t="e">
        <f>VLOOKUP(E2300,'Trimming log'!$F$5:$Y$5000,19,FALSE)</f>
        <v>#N/A</v>
      </c>
      <c r="Y2300" s="134" t="e">
        <f>VLOOKUP(E2300,'Trimming log'!$F$5:$Y$5000,20,FALSE)</f>
        <v>#N/A</v>
      </c>
      <c r="Z2300" s="135" t="e">
        <f t="shared" si="466"/>
        <v>#N/A</v>
      </c>
      <c r="AA2300" s="135" t="e">
        <f t="shared" si="467"/>
        <v>#N/A</v>
      </c>
      <c r="AB2300" s="136" t="e">
        <f t="shared" si="468"/>
        <v>#N/A</v>
      </c>
      <c r="AC2300" s="136" t="e">
        <f t="shared" si="469"/>
        <v>#N/A</v>
      </c>
      <c r="AD2300" s="136" t="e">
        <f t="shared" si="470"/>
        <v>#N/A</v>
      </c>
      <c r="AE2300" s="136" t="e">
        <f t="shared" si="471"/>
        <v>#N/A</v>
      </c>
    </row>
    <row r="2301" spans="1:31">
      <c r="A2301" s="67" t="str">
        <f t="shared" si="460"/>
        <v/>
      </c>
      <c r="B2301" s="56"/>
      <c r="C2301" s="68" t="str">
        <f t="shared" si="463"/>
        <v/>
      </c>
      <c r="D2301" s="69"/>
      <c r="E2301" s="56"/>
      <c r="F2301" s="65" t="e">
        <f>VLOOKUP(E2301,'Trimming log'!$F$5:$V$5000,2,FALSE)</f>
        <v>#N/A</v>
      </c>
      <c r="G2301" s="65" t="e">
        <f>VLOOKUP(E2301,'Trimming log'!$F$5:$V$5000,3,FALSE)</f>
        <v>#N/A</v>
      </c>
      <c r="H2301" s="508" t="e">
        <f>VLOOKUP(E2301,'Trimming log'!$F$5:$V$5000,4,FALSE)</f>
        <v>#N/A</v>
      </c>
      <c r="I2301" s="65" t="e">
        <f>VLOOKUP(E2301,'Trimming log'!$F$5:$V$5000,5,FALSE)</f>
        <v>#N/A</v>
      </c>
      <c r="J2301" s="65" t="e">
        <f>VLOOKUP(E2301,'Trimming log'!$F$5:$V$5000,6,FALSE)</f>
        <v>#N/A</v>
      </c>
      <c r="K2301" s="65" t="e">
        <f>VLOOKUP(E2301,'Trimming log'!$F$5:$V$5000,7,FALSE)</f>
        <v>#N/A</v>
      </c>
      <c r="L2301" s="65" t="e">
        <f>VLOOKUP(E2301,'Trimming log'!$F$5:$V$5000,8,FALSE)</f>
        <v>#N/A</v>
      </c>
      <c r="M2301" s="65" t="e">
        <f>VLOOKUP(E2301,'Trimming log'!$F$5:$V$5000,9,FALSE)</f>
        <v>#N/A</v>
      </c>
      <c r="N2301" s="507" t="e">
        <f>VLOOKUP(E2301,'Trimming log'!$F$5:$V$5000,10,FALSE)</f>
        <v>#N/A</v>
      </c>
      <c r="O2301" s="65" t="e">
        <f>VLOOKUP(E2301,'Trimming log'!$F$5:$V$5000,11,FALSE)</f>
        <v>#N/A</v>
      </c>
      <c r="P2301" s="65" t="e">
        <f>VLOOKUP(E2301,'Trimming log'!$F$5:$V$5000,12,FALSE)</f>
        <v>#N/A</v>
      </c>
      <c r="Q2301" s="65" t="e">
        <f>VLOOKUP(E2301,'Trimming log'!$F$5:$V$5000,13,FALSE)</f>
        <v>#N/A</v>
      </c>
      <c r="R2301" s="65" t="e">
        <f>VLOOKUP(E2301,'Trimming log'!$F$5:$V$5000,14,FALSE)</f>
        <v>#N/A</v>
      </c>
      <c r="S2301" s="65" t="e">
        <f>VLOOKUP(E2301,'Trimming log'!$F$5:$V$5000,15,FALSE)</f>
        <v>#N/A</v>
      </c>
      <c r="T2301" s="65" t="e">
        <f t="shared" si="461"/>
        <v>#N/A</v>
      </c>
      <c r="U2301" s="491" t="str">
        <f t="shared" si="462"/>
        <v/>
      </c>
      <c r="V2301" s="74">
        <f t="shared" si="464"/>
        <v>0</v>
      </c>
      <c r="W2301" s="134">
        <f t="shared" si="465"/>
        <v>0</v>
      </c>
      <c r="X2301" s="134" t="e">
        <f>VLOOKUP(E2301,'Trimming log'!$F$5:$Y$5000,19,FALSE)</f>
        <v>#N/A</v>
      </c>
      <c r="Y2301" s="134" t="e">
        <f>VLOOKUP(E2301,'Trimming log'!$F$5:$Y$5000,20,FALSE)</f>
        <v>#N/A</v>
      </c>
      <c r="Z2301" s="135" t="e">
        <f t="shared" si="466"/>
        <v>#N/A</v>
      </c>
      <c r="AA2301" s="135" t="e">
        <f t="shared" si="467"/>
        <v>#N/A</v>
      </c>
      <c r="AB2301" s="136" t="e">
        <f t="shared" si="468"/>
        <v>#N/A</v>
      </c>
      <c r="AC2301" s="136" t="e">
        <f t="shared" si="469"/>
        <v>#N/A</v>
      </c>
      <c r="AD2301" s="136" t="e">
        <f t="shared" si="470"/>
        <v>#N/A</v>
      </c>
      <c r="AE2301" s="136" t="e">
        <f t="shared" si="471"/>
        <v>#N/A</v>
      </c>
    </row>
    <row r="2302" spans="1:31">
      <c r="A2302" s="67" t="str">
        <f t="shared" si="460"/>
        <v/>
      </c>
      <c r="B2302" s="56"/>
      <c r="C2302" s="68" t="str">
        <f t="shared" si="463"/>
        <v/>
      </c>
      <c r="D2302" s="69"/>
      <c r="E2302" s="56"/>
      <c r="F2302" s="65" t="e">
        <f>VLOOKUP(E2302,'Trimming log'!$F$5:$V$5000,2,FALSE)</f>
        <v>#N/A</v>
      </c>
      <c r="G2302" s="65" t="e">
        <f>VLOOKUP(E2302,'Trimming log'!$F$5:$V$5000,3,FALSE)</f>
        <v>#N/A</v>
      </c>
      <c r="H2302" s="508" t="e">
        <f>VLOOKUP(E2302,'Trimming log'!$F$5:$V$5000,4,FALSE)</f>
        <v>#N/A</v>
      </c>
      <c r="I2302" s="65" t="e">
        <f>VLOOKUP(E2302,'Trimming log'!$F$5:$V$5000,5,FALSE)</f>
        <v>#N/A</v>
      </c>
      <c r="J2302" s="65" t="e">
        <f>VLOOKUP(E2302,'Trimming log'!$F$5:$V$5000,6,FALSE)</f>
        <v>#N/A</v>
      </c>
      <c r="K2302" s="65" t="e">
        <f>VLOOKUP(E2302,'Trimming log'!$F$5:$V$5000,7,FALSE)</f>
        <v>#N/A</v>
      </c>
      <c r="L2302" s="65" t="e">
        <f>VLOOKUP(E2302,'Trimming log'!$F$5:$V$5000,8,FALSE)</f>
        <v>#N/A</v>
      </c>
      <c r="M2302" s="65" t="e">
        <f>VLOOKUP(E2302,'Trimming log'!$F$5:$V$5000,9,FALSE)</f>
        <v>#N/A</v>
      </c>
      <c r="N2302" s="507" t="e">
        <f>VLOOKUP(E2302,'Trimming log'!$F$5:$V$5000,10,FALSE)</f>
        <v>#N/A</v>
      </c>
      <c r="O2302" s="65" t="e">
        <f>VLOOKUP(E2302,'Trimming log'!$F$5:$V$5000,11,FALSE)</f>
        <v>#N/A</v>
      </c>
      <c r="P2302" s="65" t="e">
        <f>VLOOKUP(E2302,'Trimming log'!$F$5:$V$5000,12,FALSE)</f>
        <v>#N/A</v>
      </c>
      <c r="Q2302" s="65" t="e">
        <f>VLOOKUP(E2302,'Trimming log'!$F$5:$V$5000,13,FALSE)</f>
        <v>#N/A</v>
      </c>
      <c r="R2302" s="65" t="e">
        <f>VLOOKUP(E2302,'Trimming log'!$F$5:$V$5000,14,FALSE)</f>
        <v>#N/A</v>
      </c>
      <c r="S2302" s="65" t="e">
        <f>VLOOKUP(E2302,'Trimming log'!$F$5:$V$5000,15,FALSE)</f>
        <v>#N/A</v>
      </c>
      <c r="T2302" s="65" t="e">
        <f t="shared" si="461"/>
        <v>#N/A</v>
      </c>
      <c r="U2302" s="491" t="str">
        <f t="shared" si="462"/>
        <v/>
      </c>
      <c r="V2302" s="74">
        <f t="shared" si="464"/>
        <v>0</v>
      </c>
      <c r="W2302" s="134">
        <f t="shared" si="465"/>
        <v>0</v>
      </c>
      <c r="X2302" s="134" t="e">
        <f>VLOOKUP(E2302,'Trimming log'!$F$5:$Y$5000,19,FALSE)</f>
        <v>#N/A</v>
      </c>
      <c r="Y2302" s="134" t="e">
        <f>VLOOKUP(E2302,'Trimming log'!$F$5:$Y$5000,20,FALSE)</f>
        <v>#N/A</v>
      </c>
      <c r="Z2302" s="135" t="e">
        <f t="shared" si="466"/>
        <v>#N/A</v>
      </c>
      <c r="AA2302" s="135" t="e">
        <f t="shared" si="467"/>
        <v>#N/A</v>
      </c>
      <c r="AB2302" s="136" t="e">
        <f t="shared" si="468"/>
        <v>#N/A</v>
      </c>
      <c r="AC2302" s="136" t="e">
        <f t="shared" si="469"/>
        <v>#N/A</v>
      </c>
      <c r="AD2302" s="136" t="e">
        <f t="shared" si="470"/>
        <v>#N/A</v>
      </c>
      <c r="AE2302" s="136" t="e">
        <f t="shared" si="471"/>
        <v>#N/A</v>
      </c>
    </row>
    <row r="2303" spans="1:31">
      <c r="A2303" s="67" t="str">
        <f t="shared" si="460"/>
        <v/>
      </c>
      <c r="B2303" s="56"/>
      <c r="C2303" s="68" t="str">
        <f t="shared" si="463"/>
        <v/>
      </c>
      <c r="D2303" s="69"/>
      <c r="E2303" s="56"/>
      <c r="F2303" s="65" t="e">
        <f>VLOOKUP(E2303,'Trimming log'!$F$5:$V$5000,2,FALSE)</f>
        <v>#N/A</v>
      </c>
      <c r="G2303" s="65" t="e">
        <f>VLOOKUP(E2303,'Trimming log'!$F$5:$V$5000,3,FALSE)</f>
        <v>#N/A</v>
      </c>
      <c r="H2303" s="508" t="e">
        <f>VLOOKUP(E2303,'Trimming log'!$F$5:$V$5000,4,FALSE)</f>
        <v>#N/A</v>
      </c>
      <c r="I2303" s="65" t="e">
        <f>VLOOKUP(E2303,'Trimming log'!$F$5:$V$5000,5,FALSE)</f>
        <v>#N/A</v>
      </c>
      <c r="J2303" s="65" t="e">
        <f>VLOOKUP(E2303,'Trimming log'!$F$5:$V$5000,6,FALSE)</f>
        <v>#N/A</v>
      </c>
      <c r="K2303" s="65" t="e">
        <f>VLOOKUP(E2303,'Trimming log'!$F$5:$V$5000,7,FALSE)</f>
        <v>#N/A</v>
      </c>
      <c r="L2303" s="65" t="e">
        <f>VLOOKUP(E2303,'Trimming log'!$F$5:$V$5000,8,FALSE)</f>
        <v>#N/A</v>
      </c>
      <c r="M2303" s="65" t="e">
        <f>VLOOKUP(E2303,'Trimming log'!$F$5:$V$5000,9,FALSE)</f>
        <v>#N/A</v>
      </c>
      <c r="N2303" s="507" t="e">
        <f>VLOOKUP(E2303,'Trimming log'!$F$5:$V$5000,10,FALSE)</f>
        <v>#N/A</v>
      </c>
      <c r="O2303" s="65" t="e">
        <f>VLOOKUP(E2303,'Trimming log'!$F$5:$V$5000,11,FALSE)</f>
        <v>#N/A</v>
      </c>
      <c r="P2303" s="65" t="e">
        <f>VLOOKUP(E2303,'Trimming log'!$F$5:$V$5000,12,FALSE)</f>
        <v>#N/A</v>
      </c>
      <c r="Q2303" s="65" t="e">
        <f>VLOOKUP(E2303,'Trimming log'!$F$5:$V$5000,13,FALSE)</f>
        <v>#N/A</v>
      </c>
      <c r="R2303" s="65" t="e">
        <f>VLOOKUP(E2303,'Trimming log'!$F$5:$V$5000,14,FALSE)</f>
        <v>#N/A</v>
      </c>
      <c r="S2303" s="65" t="e">
        <f>VLOOKUP(E2303,'Trimming log'!$F$5:$V$5000,15,FALSE)</f>
        <v>#N/A</v>
      </c>
      <c r="T2303" s="65" t="e">
        <f t="shared" si="461"/>
        <v>#N/A</v>
      </c>
      <c r="U2303" s="491" t="str">
        <f t="shared" si="462"/>
        <v/>
      </c>
      <c r="V2303" s="74">
        <f t="shared" si="464"/>
        <v>0</v>
      </c>
      <c r="W2303" s="134">
        <f t="shared" si="465"/>
        <v>0</v>
      </c>
      <c r="X2303" s="134" t="e">
        <f>VLOOKUP(E2303,'Trimming log'!$F$5:$Y$5000,19,FALSE)</f>
        <v>#N/A</v>
      </c>
      <c r="Y2303" s="134" t="e">
        <f>VLOOKUP(E2303,'Trimming log'!$F$5:$Y$5000,20,FALSE)</f>
        <v>#N/A</v>
      </c>
      <c r="Z2303" s="135" t="e">
        <f t="shared" si="466"/>
        <v>#N/A</v>
      </c>
      <c r="AA2303" s="135" t="e">
        <f t="shared" si="467"/>
        <v>#N/A</v>
      </c>
      <c r="AB2303" s="136" t="e">
        <f t="shared" si="468"/>
        <v>#N/A</v>
      </c>
      <c r="AC2303" s="136" t="e">
        <f t="shared" si="469"/>
        <v>#N/A</v>
      </c>
      <c r="AD2303" s="136" t="e">
        <f t="shared" si="470"/>
        <v>#N/A</v>
      </c>
      <c r="AE2303" s="136" t="e">
        <f t="shared" si="471"/>
        <v>#N/A</v>
      </c>
    </row>
    <row r="2304" spans="1:31">
      <c r="A2304" s="67" t="str">
        <f t="shared" si="460"/>
        <v/>
      </c>
      <c r="B2304" s="56"/>
      <c r="C2304" s="68" t="str">
        <f t="shared" si="463"/>
        <v/>
      </c>
      <c r="D2304" s="69"/>
      <c r="E2304" s="56"/>
      <c r="F2304" s="65" t="e">
        <f>VLOOKUP(E2304,'Trimming log'!$F$5:$V$5000,2,FALSE)</f>
        <v>#N/A</v>
      </c>
      <c r="G2304" s="65" t="e">
        <f>VLOOKUP(E2304,'Trimming log'!$F$5:$V$5000,3,FALSE)</f>
        <v>#N/A</v>
      </c>
      <c r="H2304" s="508" t="e">
        <f>VLOOKUP(E2304,'Trimming log'!$F$5:$V$5000,4,FALSE)</f>
        <v>#N/A</v>
      </c>
      <c r="I2304" s="65" t="e">
        <f>VLOOKUP(E2304,'Trimming log'!$F$5:$V$5000,5,FALSE)</f>
        <v>#N/A</v>
      </c>
      <c r="J2304" s="65" t="e">
        <f>VLOOKUP(E2304,'Trimming log'!$F$5:$V$5000,6,FALSE)</f>
        <v>#N/A</v>
      </c>
      <c r="K2304" s="65" t="e">
        <f>VLOOKUP(E2304,'Trimming log'!$F$5:$V$5000,7,FALSE)</f>
        <v>#N/A</v>
      </c>
      <c r="L2304" s="65" t="e">
        <f>VLOOKUP(E2304,'Trimming log'!$F$5:$V$5000,8,FALSE)</f>
        <v>#N/A</v>
      </c>
      <c r="M2304" s="65" t="e">
        <f>VLOOKUP(E2304,'Trimming log'!$F$5:$V$5000,9,FALSE)</f>
        <v>#N/A</v>
      </c>
      <c r="N2304" s="507" t="e">
        <f>VLOOKUP(E2304,'Trimming log'!$F$5:$V$5000,10,FALSE)</f>
        <v>#N/A</v>
      </c>
      <c r="O2304" s="65" t="e">
        <f>VLOOKUP(E2304,'Trimming log'!$F$5:$V$5000,11,FALSE)</f>
        <v>#N/A</v>
      </c>
      <c r="P2304" s="65" t="e">
        <f>VLOOKUP(E2304,'Trimming log'!$F$5:$V$5000,12,FALSE)</f>
        <v>#N/A</v>
      </c>
      <c r="Q2304" s="65" t="e">
        <f>VLOOKUP(E2304,'Trimming log'!$F$5:$V$5000,13,FALSE)</f>
        <v>#N/A</v>
      </c>
      <c r="R2304" s="65" t="e">
        <f>VLOOKUP(E2304,'Trimming log'!$F$5:$V$5000,14,FALSE)</f>
        <v>#N/A</v>
      </c>
      <c r="S2304" s="65" t="e">
        <f>VLOOKUP(E2304,'Trimming log'!$F$5:$V$5000,15,FALSE)</f>
        <v>#N/A</v>
      </c>
      <c r="T2304" s="65" t="e">
        <f t="shared" si="461"/>
        <v>#N/A</v>
      </c>
      <c r="U2304" s="491" t="str">
        <f t="shared" si="462"/>
        <v/>
      </c>
      <c r="V2304" s="74">
        <f t="shared" si="464"/>
        <v>0</v>
      </c>
      <c r="W2304" s="134">
        <f t="shared" si="465"/>
        <v>0</v>
      </c>
      <c r="X2304" s="134" t="e">
        <f>VLOOKUP(E2304,'Trimming log'!$F$5:$Y$5000,19,FALSE)</f>
        <v>#N/A</v>
      </c>
      <c r="Y2304" s="134" t="e">
        <f>VLOOKUP(E2304,'Trimming log'!$F$5:$Y$5000,20,FALSE)</f>
        <v>#N/A</v>
      </c>
      <c r="Z2304" s="135" t="e">
        <f t="shared" si="466"/>
        <v>#N/A</v>
      </c>
      <c r="AA2304" s="135" t="e">
        <f t="shared" si="467"/>
        <v>#N/A</v>
      </c>
      <c r="AB2304" s="136" t="e">
        <f t="shared" si="468"/>
        <v>#N/A</v>
      </c>
      <c r="AC2304" s="136" t="e">
        <f t="shared" si="469"/>
        <v>#N/A</v>
      </c>
      <c r="AD2304" s="136" t="e">
        <f t="shared" si="470"/>
        <v>#N/A</v>
      </c>
      <c r="AE2304" s="136" t="e">
        <f t="shared" si="471"/>
        <v>#N/A</v>
      </c>
    </row>
    <row r="2305" spans="1:31">
      <c r="A2305" s="67" t="str">
        <f t="shared" si="460"/>
        <v/>
      </c>
      <c r="B2305" s="56"/>
      <c r="C2305" s="68" t="str">
        <f t="shared" si="463"/>
        <v/>
      </c>
      <c r="D2305" s="69"/>
      <c r="E2305" s="56"/>
      <c r="F2305" s="65" t="e">
        <f>VLOOKUP(E2305,'Trimming log'!$F$5:$V$5000,2,FALSE)</f>
        <v>#N/A</v>
      </c>
      <c r="G2305" s="65" t="e">
        <f>VLOOKUP(E2305,'Trimming log'!$F$5:$V$5000,3,FALSE)</f>
        <v>#N/A</v>
      </c>
      <c r="H2305" s="508" t="e">
        <f>VLOOKUP(E2305,'Trimming log'!$F$5:$V$5000,4,FALSE)</f>
        <v>#N/A</v>
      </c>
      <c r="I2305" s="65" t="e">
        <f>VLOOKUP(E2305,'Trimming log'!$F$5:$V$5000,5,FALSE)</f>
        <v>#N/A</v>
      </c>
      <c r="J2305" s="65" t="e">
        <f>VLOOKUP(E2305,'Trimming log'!$F$5:$V$5000,6,FALSE)</f>
        <v>#N/A</v>
      </c>
      <c r="K2305" s="65" t="e">
        <f>VLOOKUP(E2305,'Trimming log'!$F$5:$V$5000,7,FALSE)</f>
        <v>#N/A</v>
      </c>
      <c r="L2305" s="65" t="e">
        <f>VLOOKUP(E2305,'Trimming log'!$F$5:$V$5000,8,FALSE)</f>
        <v>#N/A</v>
      </c>
      <c r="M2305" s="65" t="e">
        <f>VLOOKUP(E2305,'Trimming log'!$F$5:$V$5000,9,FALSE)</f>
        <v>#N/A</v>
      </c>
      <c r="N2305" s="507" t="e">
        <f>VLOOKUP(E2305,'Trimming log'!$F$5:$V$5000,10,FALSE)</f>
        <v>#N/A</v>
      </c>
      <c r="O2305" s="65" t="e">
        <f>VLOOKUP(E2305,'Trimming log'!$F$5:$V$5000,11,FALSE)</f>
        <v>#N/A</v>
      </c>
      <c r="P2305" s="65" t="e">
        <f>VLOOKUP(E2305,'Trimming log'!$F$5:$V$5000,12,FALSE)</f>
        <v>#N/A</v>
      </c>
      <c r="Q2305" s="65" t="e">
        <f>VLOOKUP(E2305,'Trimming log'!$F$5:$V$5000,13,FALSE)</f>
        <v>#N/A</v>
      </c>
      <c r="R2305" s="65" t="e">
        <f>VLOOKUP(E2305,'Trimming log'!$F$5:$V$5000,14,FALSE)</f>
        <v>#N/A</v>
      </c>
      <c r="S2305" s="65" t="e">
        <f>VLOOKUP(E2305,'Trimming log'!$F$5:$V$5000,15,FALSE)</f>
        <v>#N/A</v>
      </c>
      <c r="T2305" s="65" t="e">
        <f t="shared" si="461"/>
        <v>#N/A</v>
      </c>
      <c r="U2305" s="491" t="str">
        <f t="shared" si="462"/>
        <v/>
      </c>
      <c r="V2305" s="74">
        <f t="shared" si="464"/>
        <v>0</v>
      </c>
      <c r="W2305" s="134">
        <f t="shared" si="465"/>
        <v>0</v>
      </c>
      <c r="X2305" s="134" t="e">
        <f>VLOOKUP(E2305,'Trimming log'!$F$5:$Y$5000,19,FALSE)</f>
        <v>#N/A</v>
      </c>
      <c r="Y2305" s="134" t="e">
        <f>VLOOKUP(E2305,'Trimming log'!$F$5:$Y$5000,20,FALSE)</f>
        <v>#N/A</v>
      </c>
      <c r="Z2305" s="135" t="e">
        <f t="shared" si="466"/>
        <v>#N/A</v>
      </c>
      <c r="AA2305" s="135" t="e">
        <f t="shared" si="467"/>
        <v>#N/A</v>
      </c>
      <c r="AB2305" s="136" t="e">
        <f t="shared" si="468"/>
        <v>#N/A</v>
      </c>
      <c r="AC2305" s="136" t="e">
        <f t="shared" si="469"/>
        <v>#N/A</v>
      </c>
      <c r="AD2305" s="136" t="e">
        <f t="shared" si="470"/>
        <v>#N/A</v>
      </c>
      <c r="AE2305" s="136" t="e">
        <f t="shared" si="471"/>
        <v>#N/A</v>
      </c>
    </row>
    <row r="2306" spans="1:31">
      <c r="A2306" s="56"/>
      <c r="B2306" s="56"/>
      <c r="C2306" s="68" t="str">
        <f t="shared" si="463"/>
        <v/>
      </c>
      <c r="D2306" s="69"/>
      <c r="E2306" s="56"/>
      <c r="F2306" s="65" t="e">
        <f>VLOOKUP(E2306,'Trimming log'!$F$5:$V$5000,2,FALSE)</f>
        <v>#N/A</v>
      </c>
      <c r="G2306" s="65" t="e">
        <f>VLOOKUP(E2306,'Trimming log'!$F$5:$V$5000,3,FALSE)</f>
        <v>#N/A</v>
      </c>
      <c r="H2306" s="508" t="e">
        <f>VLOOKUP(E2306,'Trimming log'!$F$5:$V$5000,4,FALSE)</f>
        <v>#N/A</v>
      </c>
      <c r="I2306" s="65" t="e">
        <f>VLOOKUP(E2306,'Trimming log'!$F$5:$V$5000,5,FALSE)</f>
        <v>#N/A</v>
      </c>
      <c r="J2306" s="65" t="e">
        <f>VLOOKUP(E2306,'Trimming log'!$F$5:$V$5000,6,FALSE)</f>
        <v>#N/A</v>
      </c>
      <c r="K2306" s="65" t="e">
        <f>VLOOKUP(E2306,'Trimming log'!$F$5:$V$5000,7,FALSE)</f>
        <v>#N/A</v>
      </c>
      <c r="L2306" s="65" t="e">
        <f>VLOOKUP(E2306,'Trimming log'!$F$5:$V$5000,8,FALSE)</f>
        <v>#N/A</v>
      </c>
      <c r="M2306" s="65" t="e">
        <f>VLOOKUP(E2306,'Trimming log'!$F$5:$V$5000,9,FALSE)</f>
        <v>#N/A</v>
      </c>
      <c r="N2306" s="507" t="e">
        <f>VLOOKUP(E2306,'Trimming log'!$F$5:$V$5000,10,FALSE)</f>
        <v>#N/A</v>
      </c>
      <c r="O2306" s="65" t="e">
        <f>VLOOKUP(E2306,'Trimming log'!$F$5:$V$5000,11,FALSE)</f>
        <v>#N/A</v>
      </c>
      <c r="P2306" s="65" t="e">
        <f>VLOOKUP(E2306,'Trimming log'!$F$5:$V$5000,12,FALSE)</f>
        <v>#N/A</v>
      </c>
      <c r="Q2306" s="65" t="e">
        <f>VLOOKUP(E2306,'Trimming log'!$F$5:$V$5000,13,FALSE)</f>
        <v>#N/A</v>
      </c>
      <c r="R2306" s="65" t="e">
        <f>VLOOKUP(E2306,'Trimming log'!$F$5:$V$5000,14,FALSE)</f>
        <v>#N/A</v>
      </c>
      <c r="S2306" s="65" t="e">
        <f>VLOOKUP(E2306,'Trimming log'!$F$5:$V$5000,15,FALSE)</f>
        <v>#N/A</v>
      </c>
      <c r="T2306" s="65" t="e">
        <f t="shared" si="461"/>
        <v>#N/A</v>
      </c>
      <c r="U2306" s="491" t="str">
        <f t="shared" si="462"/>
        <v/>
      </c>
      <c r="V2306" s="74">
        <f t="shared" si="464"/>
        <v>0</v>
      </c>
      <c r="W2306" s="134">
        <f t="shared" si="465"/>
        <v>0</v>
      </c>
      <c r="X2306" s="134" t="e">
        <f>VLOOKUP(E2306,'Trimming log'!$F$5:$Y$5000,19,FALSE)</f>
        <v>#N/A</v>
      </c>
      <c r="Y2306" s="134" t="e">
        <f>VLOOKUP(E2306,'Trimming log'!$F$5:$Y$5000,20,FALSE)</f>
        <v>#N/A</v>
      </c>
      <c r="Z2306" s="135" t="e">
        <f t="shared" si="466"/>
        <v>#N/A</v>
      </c>
      <c r="AA2306" s="135" t="e">
        <f t="shared" si="467"/>
        <v>#N/A</v>
      </c>
      <c r="AB2306" s="136" t="e">
        <f t="shared" si="468"/>
        <v>#N/A</v>
      </c>
      <c r="AC2306" s="136" t="e">
        <f t="shared" si="469"/>
        <v>#N/A</v>
      </c>
      <c r="AD2306" s="136" t="e">
        <f t="shared" si="470"/>
        <v>#N/A</v>
      </c>
      <c r="AE2306" s="136" t="e">
        <f t="shared" si="471"/>
        <v>#N/A</v>
      </c>
    </row>
    <row r="2307" spans="1:31">
      <c r="A2307" s="56"/>
      <c r="B2307" s="56"/>
      <c r="C2307" s="68" t="str">
        <f t="shared" si="463"/>
        <v/>
      </c>
      <c r="D2307" s="69"/>
      <c r="E2307" s="56"/>
      <c r="F2307" s="65" t="e">
        <f>VLOOKUP(E2307,'Trimming log'!$F$5:$V$5000,2,FALSE)</f>
        <v>#N/A</v>
      </c>
      <c r="G2307" s="65" t="e">
        <f>VLOOKUP(E2307,'Trimming log'!$F$5:$V$5000,3,FALSE)</f>
        <v>#N/A</v>
      </c>
      <c r="H2307" s="508" t="e">
        <f>VLOOKUP(E2307,'Trimming log'!$F$5:$V$5000,4,FALSE)</f>
        <v>#N/A</v>
      </c>
      <c r="I2307" s="65" t="e">
        <f>VLOOKUP(E2307,'Trimming log'!$F$5:$V$5000,5,FALSE)</f>
        <v>#N/A</v>
      </c>
      <c r="J2307" s="65" t="e">
        <f>VLOOKUP(E2307,'Trimming log'!$F$5:$V$5000,6,FALSE)</f>
        <v>#N/A</v>
      </c>
      <c r="K2307" s="65" t="e">
        <f>VLOOKUP(E2307,'Trimming log'!$F$5:$V$5000,7,FALSE)</f>
        <v>#N/A</v>
      </c>
      <c r="L2307" s="65" t="e">
        <f>VLOOKUP(E2307,'Trimming log'!$F$5:$V$5000,8,FALSE)</f>
        <v>#N/A</v>
      </c>
      <c r="M2307" s="65" t="e">
        <f>VLOOKUP(E2307,'Trimming log'!$F$5:$V$5000,9,FALSE)</f>
        <v>#N/A</v>
      </c>
      <c r="N2307" s="507" t="e">
        <f>VLOOKUP(E2307,'Trimming log'!$F$5:$V$5000,10,FALSE)</f>
        <v>#N/A</v>
      </c>
      <c r="O2307" s="65" t="e">
        <f>VLOOKUP(E2307,'Trimming log'!$F$5:$V$5000,11,FALSE)</f>
        <v>#N/A</v>
      </c>
      <c r="P2307" s="65" t="e">
        <f>VLOOKUP(E2307,'Trimming log'!$F$5:$V$5000,12,FALSE)</f>
        <v>#N/A</v>
      </c>
      <c r="Q2307" s="65" t="e">
        <f>VLOOKUP(E2307,'Trimming log'!$F$5:$V$5000,13,FALSE)</f>
        <v>#N/A</v>
      </c>
      <c r="R2307" s="65" t="e">
        <f>VLOOKUP(E2307,'Trimming log'!$F$5:$V$5000,14,FALSE)</f>
        <v>#N/A</v>
      </c>
      <c r="S2307" s="65" t="e">
        <f>VLOOKUP(E2307,'Trimming log'!$F$5:$V$5000,15,FALSE)</f>
        <v>#N/A</v>
      </c>
      <c r="T2307" s="65" t="e">
        <f t="shared" si="461"/>
        <v>#N/A</v>
      </c>
      <c r="U2307" s="491" t="str">
        <f t="shared" si="462"/>
        <v/>
      </c>
      <c r="V2307" s="74">
        <f t="shared" si="464"/>
        <v>0</v>
      </c>
      <c r="W2307" s="134">
        <f t="shared" si="465"/>
        <v>0</v>
      </c>
      <c r="X2307" s="134" t="e">
        <f>VLOOKUP(E2307,'Trimming log'!$F$5:$Y$5000,19,FALSE)</f>
        <v>#N/A</v>
      </c>
      <c r="Y2307" s="134" t="e">
        <f>VLOOKUP(E2307,'Trimming log'!$F$5:$Y$5000,20,FALSE)</f>
        <v>#N/A</v>
      </c>
      <c r="Z2307" s="135" t="e">
        <f t="shared" si="466"/>
        <v>#N/A</v>
      </c>
      <c r="AA2307" s="135" t="e">
        <f t="shared" si="467"/>
        <v>#N/A</v>
      </c>
      <c r="AB2307" s="136" t="e">
        <f t="shared" si="468"/>
        <v>#N/A</v>
      </c>
      <c r="AC2307" s="136" t="e">
        <f t="shared" si="469"/>
        <v>#N/A</v>
      </c>
      <c r="AD2307" s="136" t="e">
        <f t="shared" si="470"/>
        <v>#N/A</v>
      </c>
      <c r="AE2307" s="136" t="e">
        <f t="shared" si="471"/>
        <v>#N/A</v>
      </c>
    </row>
    <row r="2308" spans="1:31">
      <c r="A2308" s="56"/>
      <c r="B2308" s="56"/>
      <c r="C2308" s="68" t="str">
        <f t="shared" si="463"/>
        <v/>
      </c>
      <c r="D2308" s="69"/>
      <c r="E2308" s="56"/>
      <c r="F2308" s="65" t="e">
        <f>VLOOKUP(E2308,'Trimming log'!$F$5:$V$5000,2,FALSE)</f>
        <v>#N/A</v>
      </c>
      <c r="G2308" s="65" t="e">
        <f>VLOOKUP(E2308,'Trimming log'!$F$5:$V$5000,3,FALSE)</f>
        <v>#N/A</v>
      </c>
      <c r="H2308" s="508" t="e">
        <f>VLOOKUP(E2308,'Trimming log'!$F$5:$V$5000,4,FALSE)</f>
        <v>#N/A</v>
      </c>
      <c r="I2308" s="65" t="e">
        <f>VLOOKUP(E2308,'Trimming log'!$F$5:$V$5000,5,FALSE)</f>
        <v>#N/A</v>
      </c>
      <c r="J2308" s="65" t="e">
        <f>VLOOKUP(E2308,'Trimming log'!$F$5:$V$5000,6,FALSE)</f>
        <v>#N/A</v>
      </c>
      <c r="K2308" s="65" t="e">
        <f>VLOOKUP(E2308,'Trimming log'!$F$5:$V$5000,7,FALSE)</f>
        <v>#N/A</v>
      </c>
      <c r="L2308" s="65" t="e">
        <f>VLOOKUP(E2308,'Trimming log'!$F$5:$V$5000,8,FALSE)</f>
        <v>#N/A</v>
      </c>
      <c r="M2308" s="65" t="e">
        <f>VLOOKUP(E2308,'Trimming log'!$F$5:$V$5000,9,FALSE)</f>
        <v>#N/A</v>
      </c>
      <c r="N2308" s="507" t="e">
        <f>VLOOKUP(E2308,'Trimming log'!$F$5:$V$5000,10,FALSE)</f>
        <v>#N/A</v>
      </c>
      <c r="O2308" s="65" t="e">
        <f>VLOOKUP(E2308,'Trimming log'!$F$5:$V$5000,11,FALSE)</f>
        <v>#N/A</v>
      </c>
      <c r="P2308" s="65" t="e">
        <f>VLOOKUP(E2308,'Trimming log'!$F$5:$V$5000,12,FALSE)</f>
        <v>#N/A</v>
      </c>
      <c r="Q2308" s="65" t="e">
        <f>VLOOKUP(E2308,'Trimming log'!$F$5:$V$5000,13,FALSE)</f>
        <v>#N/A</v>
      </c>
      <c r="R2308" s="65" t="e">
        <f>VLOOKUP(E2308,'Trimming log'!$F$5:$V$5000,14,FALSE)</f>
        <v>#N/A</v>
      </c>
      <c r="S2308" s="65" t="e">
        <f>VLOOKUP(E2308,'Trimming log'!$F$5:$V$5000,15,FALSE)</f>
        <v>#N/A</v>
      </c>
      <c r="T2308" s="65" t="e">
        <f t="shared" si="461"/>
        <v>#N/A</v>
      </c>
      <c r="U2308" s="491" t="str">
        <f t="shared" si="462"/>
        <v/>
      </c>
      <c r="V2308" s="74">
        <f t="shared" si="464"/>
        <v>0</v>
      </c>
      <c r="W2308" s="134">
        <f t="shared" si="465"/>
        <v>0</v>
      </c>
      <c r="X2308" s="134" t="e">
        <f>VLOOKUP(E2308,'Trimming log'!$F$5:$Y$5000,19,FALSE)</f>
        <v>#N/A</v>
      </c>
      <c r="Y2308" s="134" t="e">
        <f>VLOOKUP(E2308,'Trimming log'!$F$5:$Y$5000,20,FALSE)</f>
        <v>#N/A</v>
      </c>
      <c r="Z2308" s="135" t="e">
        <f t="shared" si="466"/>
        <v>#N/A</v>
      </c>
      <c r="AA2308" s="135" t="e">
        <f t="shared" si="467"/>
        <v>#N/A</v>
      </c>
      <c r="AB2308" s="136" t="e">
        <f t="shared" si="468"/>
        <v>#N/A</v>
      </c>
      <c r="AC2308" s="136" t="e">
        <f t="shared" si="469"/>
        <v>#N/A</v>
      </c>
      <c r="AD2308" s="136" t="e">
        <f t="shared" si="470"/>
        <v>#N/A</v>
      </c>
      <c r="AE2308" s="136" t="e">
        <f t="shared" si="471"/>
        <v>#N/A</v>
      </c>
    </row>
    <row r="2309" spans="1:31">
      <c r="A2309" s="56"/>
      <c r="B2309" s="56"/>
      <c r="C2309" s="68" t="str">
        <f t="shared" si="463"/>
        <v/>
      </c>
      <c r="D2309" s="69"/>
      <c r="E2309" s="56"/>
      <c r="F2309" s="65" t="e">
        <f>VLOOKUP(E2309,'Trimming log'!$F$5:$V$5000,2,FALSE)</f>
        <v>#N/A</v>
      </c>
      <c r="G2309" s="65" t="e">
        <f>VLOOKUP(E2309,'Trimming log'!$F$5:$V$5000,3,FALSE)</f>
        <v>#N/A</v>
      </c>
      <c r="H2309" s="508" t="e">
        <f>VLOOKUP(E2309,'Trimming log'!$F$5:$V$5000,4,FALSE)</f>
        <v>#N/A</v>
      </c>
      <c r="I2309" s="65" t="e">
        <f>VLOOKUP(E2309,'Trimming log'!$F$5:$V$5000,5,FALSE)</f>
        <v>#N/A</v>
      </c>
      <c r="J2309" s="65" t="e">
        <f>VLOOKUP(E2309,'Trimming log'!$F$5:$V$5000,6,FALSE)</f>
        <v>#N/A</v>
      </c>
      <c r="K2309" s="65" t="e">
        <f>VLOOKUP(E2309,'Trimming log'!$F$5:$V$5000,7,FALSE)</f>
        <v>#N/A</v>
      </c>
      <c r="L2309" s="65" t="e">
        <f>VLOOKUP(E2309,'Trimming log'!$F$5:$V$5000,8,FALSE)</f>
        <v>#N/A</v>
      </c>
      <c r="M2309" s="65" t="e">
        <f>VLOOKUP(E2309,'Trimming log'!$F$5:$V$5000,9,FALSE)</f>
        <v>#N/A</v>
      </c>
      <c r="N2309" s="507" t="e">
        <f>VLOOKUP(E2309,'Trimming log'!$F$5:$V$5000,10,FALSE)</f>
        <v>#N/A</v>
      </c>
      <c r="O2309" s="65" t="e">
        <f>VLOOKUP(E2309,'Trimming log'!$F$5:$V$5000,11,FALSE)</f>
        <v>#N/A</v>
      </c>
      <c r="P2309" s="65" t="e">
        <f>VLOOKUP(E2309,'Trimming log'!$F$5:$V$5000,12,FALSE)</f>
        <v>#N/A</v>
      </c>
      <c r="Q2309" s="65" t="e">
        <f>VLOOKUP(E2309,'Trimming log'!$F$5:$V$5000,13,FALSE)</f>
        <v>#N/A</v>
      </c>
      <c r="R2309" s="65" t="e">
        <f>VLOOKUP(E2309,'Trimming log'!$F$5:$V$5000,14,FALSE)</f>
        <v>#N/A</v>
      </c>
      <c r="S2309" s="65" t="e">
        <f>VLOOKUP(E2309,'Trimming log'!$F$5:$V$5000,15,FALSE)</f>
        <v>#N/A</v>
      </c>
      <c r="T2309" s="65" t="e">
        <f t="shared" si="461"/>
        <v>#N/A</v>
      </c>
      <c r="U2309" s="491" t="str">
        <f t="shared" si="462"/>
        <v/>
      </c>
      <c r="V2309" s="74">
        <f t="shared" si="464"/>
        <v>0</v>
      </c>
      <c r="W2309" s="134">
        <f t="shared" si="465"/>
        <v>0</v>
      </c>
      <c r="X2309" s="134" t="e">
        <f>VLOOKUP(E2309,'Trimming log'!$F$5:$Y$5000,19,FALSE)</f>
        <v>#N/A</v>
      </c>
      <c r="Y2309" s="134" t="e">
        <f>VLOOKUP(E2309,'Trimming log'!$F$5:$Y$5000,20,FALSE)</f>
        <v>#N/A</v>
      </c>
      <c r="Z2309" s="135" t="e">
        <f t="shared" si="466"/>
        <v>#N/A</v>
      </c>
      <c r="AA2309" s="135" t="e">
        <f t="shared" si="467"/>
        <v>#N/A</v>
      </c>
      <c r="AB2309" s="136" t="e">
        <f t="shared" si="468"/>
        <v>#N/A</v>
      </c>
      <c r="AC2309" s="136" t="e">
        <f t="shared" si="469"/>
        <v>#N/A</v>
      </c>
      <c r="AD2309" s="136" t="e">
        <f t="shared" si="470"/>
        <v>#N/A</v>
      </c>
      <c r="AE2309" s="136" t="e">
        <f t="shared" si="471"/>
        <v>#N/A</v>
      </c>
    </row>
    <row r="2310" spans="1:31">
      <c r="A2310" s="56"/>
      <c r="B2310" s="56"/>
      <c r="C2310" s="68" t="str">
        <f t="shared" si="463"/>
        <v/>
      </c>
      <c r="D2310" s="69"/>
      <c r="E2310" s="56"/>
      <c r="F2310" s="65" t="e">
        <f>VLOOKUP(E2310,'Trimming log'!$F$5:$V$5000,2,FALSE)</f>
        <v>#N/A</v>
      </c>
      <c r="G2310" s="65" t="e">
        <f>VLOOKUP(E2310,'Trimming log'!$F$5:$V$5000,3,FALSE)</f>
        <v>#N/A</v>
      </c>
      <c r="H2310" s="508" t="e">
        <f>VLOOKUP(E2310,'Trimming log'!$F$5:$V$5000,4,FALSE)</f>
        <v>#N/A</v>
      </c>
      <c r="I2310" s="65" t="e">
        <f>VLOOKUP(E2310,'Trimming log'!$F$5:$V$5000,5,FALSE)</f>
        <v>#N/A</v>
      </c>
      <c r="J2310" s="65" t="e">
        <f>VLOOKUP(E2310,'Trimming log'!$F$5:$V$5000,6,FALSE)</f>
        <v>#N/A</v>
      </c>
      <c r="K2310" s="65" t="e">
        <f>VLOOKUP(E2310,'Trimming log'!$F$5:$V$5000,7,FALSE)</f>
        <v>#N/A</v>
      </c>
      <c r="L2310" s="65" t="e">
        <f>VLOOKUP(E2310,'Trimming log'!$F$5:$V$5000,8,FALSE)</f>
        <v>#N/A</v>
      </c>
      <c r="M2310" s="65" t="e">
        <f>VLOOKUP(E2310,'Trimming log'!$F$5:$V$5000,9,FALSE)</f>
        <v>#N/A</v>
      </c>
      <c r="N2310" s="507" t="e">
        <f>VLOOKUP(E2310,'Trimming log'!$F$5:$V$5000,10,FALSE)</f>
        <v>#N/A</v>
      </c>
      <c r="O2310" s="65" t="e">
        <f>VLOOKUP(E2310,'Trimming log'!$F$5:$V$5000,11,FALSE)</f>
        <v>#N/A</v>
      </c>
      <c r="P2310" s="65" t="e">
        <f>VLOOKUP(E2310,'Trimming log'!$F$5:$V$5000,12,FALSE)</f>
        <v>#N/A</v>
      </c>
      <c r="Q2310" s="65" t="e">
        <f>VLOOKUP(E2310,'Trimming log'!$F$5:$V$5000,13,FALSE)</f>
        <v>#N/A</v>
      </c>
      <c r="R2310" s="65" t="e">
        <f>VLOOKUP(E2310,'Trimming log'!$F$5:$V$5000,14,FALSE)</f>
        <v>#N/A</v>
      </c>
      <c r="S2310" s="65" t="e">
        <f>VLOOKUP(E2310,'Trimming log'!$F$5:$V$5000,15,FALSE)</f>
        <v>#N/A</v>
      </c>
      <c r="T2310" s="65" t="e">
        <f t="shared" si="461"/>
        <v>#N/A</v>
      </c>
      <c r="U2310" s="491" t="str">
        <f t="shared" si="462"/>
        <v/>
      </c>
      <c r="V2310" s="74">
        <f t="shared" si="464"/>
        <v>0</v>
      </c>
      <c r="W2310" s="134">
        <f t="shared" si="465"/>
        <v>0</v>
      </c>
      <c r="X2310" s="134" t="e">
        <f>VLOOKUP(E2310,'Trimming log'!$F$5:$Y$5000,19,FALSE)</f>
        <v>#N/A</v>
      </c>
      <c r="Y2310" s="134" t="e">
        <f>VLOOKUP(E2310,'Trimming log'!$F$5:$Y$5000,20,FALSE)</f>
        <v>#N/A</v>
      </c>
      <c r="Z2310" s="135" t="e">
        <f t="shared" si="466"/>
        <v>#N/A</v>
      </c>
      <c r="AA2310" s="135" t="e">
        <f t="shared" si="467"/>
        <v>#N/A</v>
      </c>
      <c r="AB2310" s="136" t="e">
        <f t="shared" si="468"/>
        <v>#N/A</v>
      </c>
      <c r="AC2310" s="136" t="e">
        <f t="shared" si="469"/>
        <v>#N/A</v>
      </c>
      <c r="AD2310" s="136" t="e">
        <f t="shared" si="470"/>
        <v>#N/A</v>
      </c>
      <c r="AE2310" s="136" t="e">
        <f t="shared" si="471"/>
        <v>#N/A</v>
      </c>
    </row>
    <row r="2311" spans="1:31">
      <c r="A2311" s="56"/>
      <c r="B2311" s="56"/>
      <c r="C2311" s="68" t="str">
        <f t="shared" si="463"/>
        <v/>
      </c>
      <c r="D2311" s="69"/>
      <c r="E2311" s="56"/>
      <c r="F2311" s="65" t="e">
        <f>VLOOKUP(E2311,'Trimming log'!$F$5:$V$5000,2,FALSE)</f>
        <v>#N/A</v>
      </c>
      <c r="G2311" s="65" t="e">
        <f>VLOOKUP(E2311,'Trimming log'!$F$5:$V$5000,3,FALSE)</f>
        <v>#N/A</v>
      </c>
      <c r="H2311" s="508" t="e">
        <f>VLOOKUP(E2311,'Trimming log'!$F$5:$V$5000,4,FALSE)</f>
        <v>#N/A</v>
      </c>
      <c r="I2311" s="65" t="e">
        <f>VLOOKUP(E2311,'Trimming log'!$F$5:$V$5000,5,FALSE)</f>
        <v>#N/A</v>
      </c>
      <c r="J2311" s="65" t="e">
        <f>VLOOKUP(E2311,'Trimming log'!$F$5:$V$5000,6,FALSE)</f>
        <v>#N/A</v>
      </c>
      <c r="K2311" s="65" t="e">
        <f>VLOOKUP(E2311,'Trimming log'!$F$5:$V$5000,7,FALSE)</f>
        <v>#N/A</v>
      </c>
      <c r="L2311" s="65" t="e">
        <f>VLOOKUP(E2311,'Trimming log'!$F$5:$V$5000,8,FALSE)</f>
        <v>#N/A</v>
      </c>
      <c r="M2311" s="65" t="e">
        <f>VLOOKUP(E2311,'Trimming log'!$F$5:$V$5000,9,FALSE)</f>
        <v>#N/A</v>
      </c>
      <c r="N2311" s="507" t="e">
        <f>VLOOKUP(E2311,'Trimming log'!$F$5:$V$5000,10,FALSE)</f>
        <v>#N/A</v>
      </c>
      <c r="O2311" s="65" t="e">
        <f>VLOOKUP(E2311,'Trimming log'!$F$5:$V$5000,11,FALSE)</f>
        <v>#N/A</v>
      </c>
      <c r="P2311" s="65" t="e">
        <f>VLOOKUP(E2311,'Trimming log'!$F$5:$V$5000,12,FALSE)</f>
        <v>#N/A</v>
      </c>
      <c r="Q2311" s="65" t="e">
        <f>VLOOKUP(E2311,'Trimming log'!$F$5:$V$5000,13,FALSE)</f>
        <v>#N/A</v>
      </c>
      <c r="R2311" s="65" t="e">
        <f>VLOOKUP(E2311,'Trimming log'!$F$5:$V$5000,14,FALSE)</f>
        <v>#N/A</v>
      </c>
      <c r="S2311" s="65" t="e">
        <f>VLOOKUP(E2311,'Trimming log'!$F$5:$V$5000,15,FALSE)</f>
        <v>#N/A</v>
      </c>
      <c r="T2311" s="65" t="e">
        <f t="shared" ref="T2311:T2374" si="472">O2311-Q2311</f>
        <v>#N/A</v>
      </c>
      <c r="U2311" s="491" t="str">
        <f t="shared" ref="U2311:U2374" si="473">IF(C2311="","",(SUMIF($D$2:$D$25116,D2311,$O$2:$O$25116)))</f>
        <v/>
      </c>
      <c r="V2311" s="74">
        <f t="shared" si="464"/>
        <v>0</v>
      </c>
      <c r="W2311" s="134">
        <f t="shared" si="465"/>
        <v>0</v>
      </c>
      <c r="X2311" s="134" t="e">
        <f>VLOOKUP(E2311,'Trimming log'!$F$5:$Y$5000,19,FALSE)</f>
        <v>#N/A</v>
      </c>
      <c r="Y2311" s="134" t="e">
        <f>VLOOKUP(E2311,'Trimming log'!$F$5:$Y$5000,20,FALSE)</f>
        <v>#N/A</v>
      </c>
      <c r="Z2311" s="135" t="e">
        <f t="shared" si="466"/>
        <v>#N/A</v>
      </c>
      <c r="AA2311" s="135" t="e">
        <f t="shared" si="467"/>
        <v>#N/A</v>
      </c>
      <c r="AB2311" s="136" t="e">
        <f t="shared" si="468"/>
        <v>#N/A</v>
      </c>
      <c r="AC2311" s="136" t="e">
        <f t="shared" si="469"/>
        <v>#N/A</v>
      </c>
      <c r="AD2311" s="136" t="e">
        <f t="shared" si="470"/>
        <v>#N/A</v>
      </c>
      <c r="AE2311" s="136" t="e">
        <f t="shared" si="471"/>
        <v>#N/A</v>
      </c>
    </row>
    <row r="2312" spans="1:31">
      <c r="A2312" s="56"/>
      <c r="B2312" s="56"/>
      <c r="C2312" s="68" t="str">
        <f t="shared" ref="C2312:C2375" si="474">IF(D2312="","",(IF(D2313=D2312,"",1)))</f>
        <v/>
      </c>
      <c r="D2312" s="69"/>
      <c r="E2312" s="56"/>
      <c r="F2312" s="65" t="e">
        <f>VLOOKUP(E2312,'Trimming log'!$F$5:$V$5000,2,FALSE)</f>
        <v>#N/A</v>
      </c>
      <c r="G2312" s="65" t="e">
        <f>VLOOKUP(E2312,'Trimming log'!$F$5:$V$5000,3,FALSE)</f>
        <v>#N/A</v>
      </c>
      <c r="H2312" s="508" t="e">
        <f>VLOOKUP(E2312,'Trimming log'!$F$5:$V$5000,4,FALSE)</f>
        <v>#N/A</v>
      </c>
      <c r="I2312" s="65" t="e">
        <f>VLOOKUP(E2312,'Trimming log'!$F$5:$V$5000,5,FALSE)</f>
        <v>#N/A</v>
      </c>
      <c r="J2312" s="65" t="e">
        <f>VLOOKUP(E2312,'Trimming log'!$F$5:$V$5000,6,FALSE)</f>
        <v>#N/A</v>
      </c>
      <c r="K2312" s="65" t="e">
        <f>VLOOKUP(E2312,'Trimming log'!$F$5:$V$5000,7,FALSE)</f>
        <v>#N/A</v>
      </c>
      <c r="L2312" s="65" t="e">
        <f>VLOOKUP(E2312,'Trimming log'!$F$5:$V$5000,8,FALSE)</f>
        <v>#N/A</v>
      </c>
      <c r="M2312" s="65" t="e">
        <f>VLOOKUP(E2312,'Trimming log'!$F$5:$V$5000,9,FALSE)</f>
        <v>#N/A</v>
      </c>
      <c r="N2312" s="507" t="e">
        <f>VLOOKUP(E2312,'Trimming log'!$F$5:$V$5000,10,FALSE)</f>
        <v>#N/A</v>
      </c>
      <c r="O2312" s="65" t="e">
        <f>VLOOKUP(E2312,'Trimming log'!$F$5:$V$5000,11,FALSE)</f>
        <v>#N/A</v>
      </c>
      <c r="P2312" s="65" t="e">
        <f>VLOOKUP(E2312,'Trimming log'!$F$5:$V$5000,12,FALSE)</f>
        <v>#N/A</v>
      </c>
      <c r="Q2312" s="65" t="e">
        <f>VLOOKUP(E2312,'Trimming log'!$F$5:$V$5000,13,FALSE)</f>
        <v>#N/A</v>
      </c>
      <c r="R2312" s="65" t="e">
        <f>VLOOKUP(E2312,'Trimming log'!$F$5:$V$5000,14,FALSE)</f>
        <v>#N/A</v>
      </c>
      <c r="S2312" s="65" t="e">
        <f>VLOOKUP(E2312,'Trimming log'!$F$5:$V$5000,15,FALSE)</f>
        <v>#N/A</v>
      </c>
      <c r="T2312" s="65" t="e">
        <f t="shared" si="472"/>
        <v>#N/A</v>
      </c>
      <c r="U2312" s="491" t="str">
        <f t="shared" si="473"/>
        <v/>
      </c>
      <c r="V2312" s="74">
        <f t="shared" ref="V2312:V2375" si="475">D2312</f>
        <v>0</v>
      </c>
      <c r="W2312" s="134">
        <f t="shared" ref="W2312:W2375" si="476">E2312</f>
        <v>0</v>
      </c>
      <c r="X2312" s="134" t="e">
        <f>VLOOKUP(E2312,'Trimming log'!$F$5:$Y$5000,19,FALSE)</f>
        <v>#N/A</v>
      </c>
      <c r="Y2312" s="134" t="e">
        <f>VLOOKUP(E2312,'Trimming log'!$F$5:$Y$5000,20,FALSE)</f>
        <v>#N/A</v>
      </c>
      <c r="Z2312" s="135" t="e">
        <f t="shared" ref="Z2312:Z2375" si="477">G2312</f>
        <v>#N/A</v>
      </c>
      <c r="AA2312" s="135" t="e">
        <f t="shared" ref="AA2312:AA2375" si="478">H2312</f>
        <v>#N/A</v>
      </c>
      <c r="AB2312" s="136" t="e">
        <f t="shared" ref="AB2312:AB2375" si="479">N2312</f>
        <v>#N/A</v>
      </c>
      <c r="AC2312" s="136" t="e">
        <f t="shared" ref="AC2312:AC2375" si="480">O2312</f>
        <v>#N/A</v>
      </c>
      <c r="AD2312" s="136" t="e">
        <f t="shared" ref="AD2312:AD2375" si="481">Q2312</f>
        <v>#N/A</v>
      </c>
      <c r="AE2312" s="136" t="e">
        <f t="shared" ref="AE2312:AE2375" si="482">T2312</f>
        <v>#N/A</v>
      </c>
    </row>
    <row r="2313" spans="1:31">
      <c r="A2313" s="56"/>
      <c r="B2313" s="56"/>
      <c r="C2313" s="68" t="str">
        <f t="shared" si="474"/>
        <v/>
      </c>
      <c r="D2313" s="69"/>
      <c r="E2313" s="56"/>
      <c r="F2313" s="65" t="e">
        <f>VLOOKUP(E2313,'Trimming log'!$F$5:$V$5000,2,FALSE)</f>
        <v>#N/A</v>
      </c>
      <c r="G2313" s="65" t="e">
        <f>VLOOKUP(E2313,'Trimming log'!$F$5:$V$5000,3,FALSE)</f>
        <v>#N/A</v>
      </c>
      <c r="H2313" s="508" t="e">
        <f>VLOOKUP(E2313,'Trimming log'!$F$5:$V$5000,4,FALSE)</f>
        <v>#N/A</v>
      </c>
      <c r="I2313" s="65" t="e">
        <f>VLOOKUP(E2313,'Trimming log'!$F$5:$V$5000,5,FALSE)</f>
        <v>#N/A</v>
      </c>
      <c r="J2313" s="65" t="e">
        <f>VLOOKUP(E2313,'Trimming log'!$F$5:$V$5000,6,FALSE)</f>
        <v>#N/A</v>
      </c>
      <c r="K2313" s="65" t="e">
        <f>VLOOKUP(E2313,'Trimming log'!$F$5:$V$5000,7,FALSE)</f>
        <v>#N/A</v>
      </c>
      <c r="L2313" s="65" t="e">
        <f>VLOOKUP(E2313,'Trimming log'!$F$5:$V$5000,8,FALSE)</f>
        <v>#N/A</v>
      </c>
      <c r="M2313" s="65" t="e">
        <f>VLOOKUP(E2313,'Trimming log'!$F$5:$V$5000,9,FALSE)</f>
        <v>#N/A</v>
      </c>
      <c r="N2313" s="507" t="e">
        <f>VLOOKUP(E2313,'Trimming log'!$F$5:$V$5000,10,FALSE)</f>
        <v>#N/A</v>
      </c>
      <c r="O2313" s="65" t="e">
        <f>VLOOKUP(E2313,'Trimming log'!$F$5:$V$5000,11,FALSE)</f>
        <v>#N/A</v>
      </c>
      <c r="P2313" s="65" t="e">
        <f>VLOOKUP(E2313,'Trimming log'!$F$5:$V$5000,12,FALSE)</f>
        <v>#N/A</v>
      </c>
      <c r="Q2313" s="65" t="e">
        <f>VLOOKUP(E2313,'Trimming log'!$F$5:$V$5000,13,FALSE)</f>
        <v>#N/A</v>
      </c>
      <c r="R2313" s="65" t="e">
        <f>VLOOKUP(E2313,'Trimming log'!$F$5:$V$5000,14,FALSE)</f>
        <v>#N/A</v>
      </c>
      <c r="S2313" s="65" t="e">
        <f>VLOOKUP(E2313,'Trimming log'!$F$5:$V$5000,15,FALSE)</f>
        <v>#N/A</v>
      </c>
      <c r="T2313" s="65" t="e">
        <f t="shared" si="472"/>
        <v>#N/A</v>
      </c>
      <c r="U2313" s="491" t="str">
        <f t="shared" si="473"/>
        <v/>
      </c>
      <c r="V2313" s="74">
        <f t="shared" si="475"/>
        <v>0</v>
      </c>
      <c r="W2313" s="134">
        <f t="shared" si="476"/>
        <v>0</v>
      </c>
      <c r="X2313" s="134" t="e">
        <f>VLOOKUP(E2313,'Trimming log'!$F$5:$Y$5000,19,FALSE)</f>
        <v>#N/A</v>
      </c>
      <c r="Y2313" s="134" t="e">
        <f>VLOOKUP(E2313,'Trimming log'!$F$5:$Y$5000,20,FALSE)</f>
        <v>#N/A</v>
      </c>
      <c r="Z2313" s="135" t="e">
        <f t="shared" si="477"/>
        <v>#N/A</v>
      </c>
      <c r="AA2313" s="135" t="e">
        <f t="shared" si="478"/>
        <v>#N/A</v>
      </c>
      <c r="AB2313" s="136" t="e">
        <f t="shared" si="479"/>
        <v>#N/A</v>
      </c>
      <c r="AC2313" s="136" t="e">
        <f t="shared" si="480"/>
        <v>#N/A</v>
      </c>
      <c r="AD2313" s="136" t="e">
        <f t="shared" si="481"/>
        <v>#N/A</v>
      </c>
      <c r="AE2313" s="136" t="e">
        <f t="shared" si="482"/>
        <v>#N/A</v>
      </c>
    </row>
    <row r="2314" spans="1:31">
      <c r="A2314" s="56"/>
      <c r="B2314" s="56"/>
      <c r="C2314" s="68" t="str">
        <f t="shared" si="474"/>
        <v/>
      </c>
      <c r="D2314" s="69"/>
      <c r="E2314" s="56"/>
      <c r="F2314" s="65" t="e">
        <f>VLOOKUP(E2314,'Trimming log'!$F$5:$V$5000,2,FALSE)</f>
        <v>#N/A</v>
      </c>
      <c r="G2314" s="65" t="e">
        <f>VLOOKUP(E2314,'Trimming log'!$F$5:$V$5000,3,FALSE)</f>
        <v>#N/A</v>
      </c>
      <c r="H2314" s="508" t="e">
        <f>VLOOKUP(E2314,'Trimming log'!$F$5:$V$5000,4,FALSE)</f>
        <v>#N/A</v>
      </c>
      <c r="I2314" s="65" t="e">
        <f>VLOOKUP(E2314,'Trimming log'!$F$5:$V$5000,5,FALSE)</f>
        <v>#N/A</v>
      </c>
      <c r="J2314" s="65" t="e">
        <f>VLOOKUP(E2314,'Trimming log'!$F$5:$V$5000,6,FALSE)</f>
        <v>#N/A</v>
      </c>
      <c r="K2314" s="65" t="e">
        <f>VLOOKUP(E2314,'Trimming log'!$F$5:$V$5000,7,FALSE)</f>
        <v>#N/A</v>
      </c>
      <c r="L2314" s="65" t="e">
        <f>VLOOKUP(E2314,'Trimming log'!$F$5:$V$5000,8,FALSE)</f>
        <v>#N/A</v>
      </c>
      <c r="M2314" s="65" t="e">
        <f>VLOOKUP(E2314,'Trimming log'!$F$5:$V$5000,9,FALSE)</f>
        <v>#N/A</v>
      </c>
      <c r="N2314" s="507" t="e">
        <f>VLOOKUP(E2314,'Trimming log'!$F$5:$V$5000,10,FALSE)</f>
        <v>#N/A</v>
      </c>
      <c r="O2314" s="65" t="e">
        <f>VLOOKUP(E2314,'Trimming log'!$F$5:$V$5000,11,FALSE)</f>
        <v>#N/A</v>
      </c>
      <c r="P2314" s="65" t="e">
        <f>VLOOKUP(E2314,'Trimming log'!$F$5:$V$5000,12,FALSE)</f>
        <v>#N/A</v>
      </c>
      <c r="Q2314" s="65" t="e">
        <f>VLOOKUP(E2314,'Trimming log'!$F$5:$V$5000,13,FALSE)</f>
        <v>#N/A</v>
      </c>
      <c r="R2314" s="65" t="e">
        <f>VLOOKUP(E2314,'Trimming log'!$F$5:$V$5000,14,FALSE)</f>
        <v>#N/A</v>
      </c>
      <c r="S2314" s="65" t="e">
        <f>VLOOKUP(E2314,'Trimming log'!$F$5:$V$5000,15,FALSE)</f>
        <v>#N/A</v>
      </c>
      <c r="T2314" s="65" t="e">
        <f t="shared" si="472"/>
        <v>#N/A</v>
      </c>
      <c r="U2314" s="491" t="str">
        <f t="shared" si="473"/>
        <v/>
      </c>
      <c r="V2314" s="74">
        <f t="shared" si="475"/>
        <v>0</v>
      </c>
      <c r="W2314" s="134">
        <f t="shared" si="476"/>
        <v>0</v>
      </c>
      <c r="X2314" s="134" t="e">
        <f>VLOOKUP(E2314,'Trimming log'!$F$5:$Y$5000,19,FALSE)</f>
        <v>#N/A</v>
      </c>
      <c r="Y2314" s="134" t="e">
        <f>VLOOKUP(E2314,'Trimming log'!$F$5:$Y$5000,20,FALSE)</f>
        <v>#N/A</v>
      </c>
      <c r="Z2314" s="135" t="e">
        <f t="shared" si="477"/>
        <v>#N/A</v>
      </c>
      <c r="AA2314" s="135" t="e">
        <f t="shared" si="478"/>
        <v>#N/A</v>
      </c>
      <c r="AB2314" s="136" t="e">
        <f t="shared" si="479"/>
        <v>#N/A</v>
      </c>
      <c r="AC2314" s="136" t="e">
        <f t="shared" si="480"/>
        <v>#N/A</v>
      </c>
      <c r="AD2314" s="136" t="e">
        <f t="shared" si="481"/>
        <v>#N/A</v>
      </c>
      <c r="AE2314" s="136" t="e">
        <f t="shared" si="482"/>
        <v>#N/A</v>
      </c>
    </row>
    <row r="2315" spans="1:31">
      <c r="A2315" s="56"/>
      <c r="B2315" s="56"/>
      <c r="C2315" s="68" t="str">
        <f t="shared" si="474"/>
        <v/>
      </c>
      <c r="D2315" s="69"/>
      <c r="E2315" s="56"/>
      <c r="F2315" s="65" t="e">
        <f>VLOOKUP(E2315,'Trimming log'!$F$5:$V$5000,2,FALSE)</f>
        <v>#N/A</v>
      </c>
      <c r="G2315" s="65" t="e">
        <f>VLOOKUP(E2315,'Trimming log'!$F$5:$V$5000,3,FALSE)</f>
        <v>#N/A</v>
      </c>
      <c r="H2315" s="508" t="e">
        <f>VLOOKUP(E2315,'Trimming log'!$F$5:$V$5000,4,FALSE)</f>
        <v>#N/A</v>
      </c>
      <c r="I2315" s="65" t="e">
        <f>VLOOKUP(E2315,'Trimming log'!$F$5:$V$5000,5,FALSE)</f>
        <v>#N/A</v>
      </c>
      <c r="J2315" s="65" t="e">
        <f>VLOOKUP(E2315,'Trimming log'!$F$5:$V$5000,6,FALSE)</f>
        <v>#N/A</v>
      </c>
      <c r="K2315" s="65" t="e">
        <f>VLOOKUP(E2315,'Trimming log'!$F$5:$V$5000,7,FALSE)</f>
        <v>#N/A</v>
      </c>
      <c r="L2315" s="65" t="e">
        <f>VLOOKUP(E2315,'Trimming log'!$F$5:$V$5000,8,FALSE)</f>
        <v>#N/A</v>
      </c>
      <c r="M2315" s="65" t="e">
        <f>VLOOKUP(E2315,'Trimming log'!$F$5:$V$5000,9,FALSE)</f>
        <v>#N/A</v>
      </c>
      <c r="N2315" s="507" t="e">
        <f>VLOOKUP(E2315,'Trimming log'!$F$5:$V$5000,10,FALSE)</f>
        <v>#N/A</v>
      </c>
      <c r="O2315" s="65" t="e">
        <f>VLOOKUP(E2315,'Trimming log'!$F$5:$V$5000,11,FALSE)</f>
        <v>#N/A</v>
      </c>
      <c r="P2315" s="65" t="e">
        <f>VLOOKUP(E2315,'Trimming log'!$F$5:$V$5000,12,FALSE)</f>
        <v>#N/A</v>
      </c>
      <c r="Q2315" s="65" t="e">
        <f>VLOOKUP(E2315,'Trimming log'!$F$5:$V$5000,13,FALSE)</f>
        <v>#N/A</v>
      </c>
      <c r="R2315" s="65" t="e">
        <f>VLOOKUP(E2315,'Trimming log'!$F$5:$V$5000,14,FALSE)</f>
        <v>#N/A</v>
      </c>
      <c r="S2315" s="65" t="e">
        <f>VLOOKUP(E2315,'Trimming log'!$F$5:$V$5000,15,FALSE)</f>
        <v>#N/A</v>
      </c>
      <c r="T2315" s="65" t="e">
        <f t="shared" si="472"/>
        <v>#N/A</v>
      </c>
      <c r="U2315" s="491" t="str">
        <f t="shared" si="473"/>
        <v/>
      </c>
      <c r="V2315" s="74">
        <f t="shared" si="475"/>
        <v>0</v>
      </c>
      <c r="W2315" s="134">
        <f t="shared" si="476"/>
        <v>0</v>
      </c>
      <c r="X2315" s="134" t="e">
        <f>VLOOKUP(E2315,'Trimming log'!$F$5:$Y$5000,19,FALSE)</f>
        <v>#N/A</v>
      </c>
      <c r="Y2315" s="134" t="e">
        <f>VLOOKUP(E2315,'Trimming log'!$F$5:$Y$5000,20,FALSE)</f>
        <v>#N/A</v>
      </c>
      <c r="Z2315" s="135" t="e">
        <f t="shared" si="477"/>
        <v>#N/A</v>
      </c>
      <c r="AA2315" s="135" t="e">
        <f t="shared" si="478"/>
        <v>#N/A</v>
      </c>
      <c r="AB2315" s="136" t="e">
        <f t="shared" si="479"/>
        <v>#N/A</v>
      </c>
      <c r="AC2315" s="136" t="e">
        <f t="shared" si="480"/>
        <v>#N/A</v>
      </c>
      <c r="AD2315" s="136" t="e">
        <f t="shared" si="481"/>
        <v>#N/A</v>
      </c>
      <c r="AE2315" s="136" t="e">
        <f t="shared" si="482"/>
        <v>#N/A</v>
      </c>
    </row>
    <row r="2316" spans="1:31">
      <c r="A2316" s="56"/>
      <c r="B2316" s="56"/>
      <c r="C2316" s="68" t="str">
        <f t="shared" si="474"/>
        <v/>
      </c>
      <c r="D2316" s="69"/>
      <c r="E2316" s="56"/>
      <c r="F2316" s="65" t="e">
        <f>VLOOKUP(E2316,'Trimming log'!$F$5:$V$5000,2,FALSE)</f>
        <v>#N/A</v>
      </c>
      <c r="G2316" s="65" t="e">
        <f>VLOOKUP(E2316,'Trimming log'!$F$5:$V$5000,3,FALSE)</f>
        <v>#N/A</v>
      </c>
      <c r="H2316" s="508" t="e">
        <f>VLOOKUP(E2316,'Trimming log'!$F$5:$V$5000,4,FALSE)</f>
        <v>#N/A</v>
      </c>
      <c r="I2316" s="65" t="e">
        <f>VLOOKUP(E2316,'Trimming log'!$F$5:$V$5000,5,FALSE)</f>
        <v>#N/A</v>
      </c>
      <c r="J2316" s="65" t="e">
        <f>VLOOKUP(E2316,'Trimming log'!$F$5:$V$5000,6,FALSE)</f>
        <v>#N/A</v>
      </c>
      <c r="K2316" s="65" t="e">
        <f>VLOOKUP(E2316,'Trimming log'!$F$5:$V$5000,7,FALSE)</f>
        <v>#N/A</v>
      </c>
      <c r="L2316" s="65" t="e">
        <f>VLOOKUP(E2316,'Trimming log'!$F$5:$V$5000,8,FALSE)</f>
        <v>#N/A</v>
      </c>
      <c r="M2316" s="65" t="e">
        <f>VLOOKUP(E2316,'Trimming log'!$F$5:$V$5000,9,FALSE)</f>
        <v>#N/A</v>
      </c>
      <c r="N2316" s="507" t="e">
        <f>VLOOKUP(E2316,'Trimming log'!$F$5:$V$5000,10,FALSE)</f>
        <v>#N/A</v>
      </c>
      <c r="O2316" s="65" t="e">
        <f>VLOOKUP(E2316,'Trimming log'!$F$5:$V$5000,11,FALSE)</f>
        <v>#N/A</v>
      </c>
      <c r="P2316" s="65" t="e">
        <f>VLOOKUP(E2316,'Trimming log'!$F$5:$V$5000,12,FALSE)</f>
        <v>#N/A</v>
      </c>
      <c r="Q2316" s="65" t="e">
        <f>VLOOKUP(E2316,'Trimming log'!$F$5:$V$5000,13,FALSE)</f>
        <v>#N/A</v>
      </c>
      <c r="R2316" s="65" t="e">
        <f>VLOOKUP(E2316,'Trimming log'!$F$5:$V$5000,14,FALSE)</f>
        <v>#N/A</v>
      </c>
      <c r="S2316" s="65" t="e">
        <f>VLOOKUP(E2316,'Trimming log'!$F$5:$V$5000,15,FALSE)</f>
        <v>#N/A</v>
      </c>
      <c r="T2316" s="65" t="e">
        <f t="shared" si="472"/>
        <v>#N/A</v>
      </c>
      <c r="U2316" s="491" t="str">
        <f t="shared" si="473"/>
        <v/>
      </c>
      <c r="V2316" s="74">
        <f t="shared" si="475"/>
        <v>0</v>
      </c>
      <c r="W2316" s="134">
        <f t="shared" si="476"/>
        <v>0</v>
      </c>
      <c r="X2316" s="134" t="e">
        <f>VLOOKUP(E2316,'Trimming log'!$F$5:$Y$5000,19,FALSE)</f>
        <v>#N/A</v>
      </c>
      <c r="Y2316" s="134" t="e">
        <f>VLOOKUP(E2316,'Trimming log'!$F$5:$Y$5000,20,FALSE)</f>
        <v>#N/A</v>
      </c>
      <c r="Z2316" s="135" t="e">
        <f t="shared" si="477"/>
        <v>#N/A</v>
      </c>
      <c r="AA2316" s="135" t="e">
        <f t="shared" si="478"/>
        <v>#N/A</v>
      </c>
      <c r="AB2316" s="136" t="e">
        <f t="shared" si="479"/>
        <v>#N/A</v>
      </c>
      <c r="AC2316" s="136" t="e">
        <f t="shared" si="480"/>
        <v>#N/A</v>
      </c>
      <c r="AD2316" s="136" t="e">
        <f t="shared" si="481"/>
        <v>#N/A</v>
      </c>
      <c r="AE2316" s="136" t="e">
        <f t="shared" si="482"/>
        <v>#N/A</v>
      </c>
    </row>
    <row r="2317" spans="1:31">
      <c r="A2317" s="56"/>
      <c r="B2317" s="56"/>
      <c r="C2317" s="68" t="str">
        <f t="shared" si="474"/>
        <v/>
      </c>
      <c r="D2317" s="69"/>
      <c r="E2317" s="56"/>
      <c r="F2317" s="65" t="e">
        <f>VLOOKUP(E2317,'Trimming log'!$F$5:$V$5000,2,FALSE)</f>
        <v>#N/A</v>
      </c>
      <c r="G2317" s="65" t="e">
        <f>VLOOKUP(E2317,'Trimming log'!$F$5:$V$5000,3,FALSE)</f>
        <v>#N/A</v>
      </c>
      <c r="H2317" s="508" t="e">
        <f>VLOOKUP(E2317,'Trimming log'!$F$5:$V$5000,4,FALSE)</f>
        <v>#N/A</v>
      </c>
      <c r="I2317" s="65" t="e">
        <f>VLOOKUP(E2317,'Trimming log'!$F$5:$V$5000,5,FALSE)</f>
        <v>#N/A</v>
      </c>
      <c r="J2317" s="65" t="e">
        <f>VLOOKUP(E2317,'Trimming log'!$F$5:$V$5000,6,FALSE)</f>
        <v>#N/A</v>
      </c>
      <c r="K2317" s="65" t="e">
        <f>VLOOKUP(E2317,'Trimming log'!$F$5:$V$5000,7,FALSE)</f>
        <v>#N/A</v>
      </c>
      <c r="L2317" s="65" t="e">
        <f>VLOOKUP(E2317,'Trimming log'!$F$5:$V$5000,8,FALSE)</f>
        <v>#N/A</v>
      </c>
      <c r="M2317" s="65" t="e">
        <f>VLOOKUP(E2317,'Trimming log'!$F$5:$V$5000,9,FALSE)</f>
        <v>#N/A</v>
      </c>
      <c r="N2317" s="507" t="e">
        <f>VLOOKUP(E2317,'Trimming log'!$F$5:$V$5000,10,FALSE)</f>
        <v>#N/A</v>
      </c>
      <c r="O2317" s="65" t="e">
        <f>VLOOKUP(E2317,'Trimming log'!$F$5:$V$5000,11,FALSE)</f>
        <v>#N/A</v>
      </c>
      <c r="P2317" s="65" t="e">
        <f>VLOOKUP(E2317,'Trimming log'!$F$5:$V$5000,12,FALSE)</f>
        <v>#N/A</v>
      </c>
      <c r="Q2317" s="65" t="e">
        <f>VLOOKUP(E2317,'Trimming log'!$F$5:$V$5000,13,FALSE)</f>
        <v>#N/A</v>
      </c>
      <c r="R2317" s="65" t="e">
        <f>VLOOKUP(E2317,'Trimming log'!$F$5:$V$5000,14,FALSE)</f>
        <v>#N/A</v>
      </c>
      <c r="S2317" s="65" t="e">
        <f>VLOOKUP(E2317,'Trimming log'!$F$5:$V$5000,15,FALSE)</f>
        <v>#N/A</v>
      </c>
      <c r="T2317" s="65" t="e">
        <f t="shared" si="472"/>
        <v>#N/A</v>
      </c>
      <c r="U2317" s="491" t="str">
        <f t="shared" si="473"/>
        <v/>
      </c>
      <c r="V2317" s="74">
        <f t="shared" si="475"/>
        <v>0</v>
      </c>
      <c r="W2317" s="134">
        <f t="shared" si="476"/>
        <v>0</v>
      </c>
      <c r="X2317" s="134" t="e">
        <f>VLOOKUP(E2317,'Trimming log'!$F$5:$Y$5000,19,FALSE)</f>
        <v>#N/A</v>
      </c>
      <c r="Y2317" s="134" t="e">
        <f>VLOOKUP(E2317,'Trimming log'!$F$5:$Y$5000,20,FALSE)</f>
        <v>#N/A</v>
      </c>
      <c r="Z2317" s="135" t="e">
        <f t="shared" si="477"/>
        <v>#N/A</v>
      </c>
      <c r="AA2317" s="135" t="e">
        <f t="shared" si="478"/>
        <v>#N/A</v>
      </c>
      <c r="AB2317" s="136" t="e">
        <f t="shared" si="479"/>
        <v>#N/A</v>
      </c>
      <c r="AC2317" s="136" t="e">
        <f t="shared" si="480"/>
        <v>#N/A</v>
      </c>
      <c r="AD2317" s="136" t="e">
        <f t="shared" si="481"/>
        <v>#N/A</v>
      </c>
      <c r="AE2317" s="136" t="e">
        <f t="shared" si="482"/>
        <v>#N/A</v>
      </c>
    </row>
    <row r="2318" spans="1:31">
      <c r="A2318" s="56"/>
      <c r="B2318" s="56"/>
      <c r="C2318" s="68" t="str">
        <f t="shared" si="474"/>
        <v/>
      </c>
      <c r="D2318" s="69"/>
      <c r="E2318" s="56"/>
      <c r="F2318" s="65" t="e">
        <f>VLOOKUP(E2318,'Trimming log'!$F$5:$V$5000,2,FALSE)</f>
        <v>#N/A</v>
      </c>
      <c r="G2318" s="65" t="e">
        <f>VLOOKUP(E2318,'Trimming log'!$F$5:$V$5000,3,FALSE)</f>
        <v>#N/A</v>
      </c>
      <c r="H2318" s="508" t="e">
        <f>VLOOKUP(E2318,'Trimming log'!$F$5:$V$5000,4,FALSE)</f>
        <v>#N/A</v>
      </c>
      <c r="I2318" s="65" t="e">
        <f>VLOOKUP(E2318,'Trimming log'!$F$5:$V$5000,5,FALSE)</f>
        <v>#N/A</v>
      </c>
      <c r="J2318" s="65" t="e">
        <f>VLOOKUP(E2318,'Trimming log'!$F$5:$V$5000,6,FALSE)</f>
        <v>#N/A</v>
      </c>
      <c r="K2318" s="65" t="e">
        <f>VLOOKUP(E2318,'Trimming log'!$F$5:$V$5000,7,FALSE)</f>
        <v>#N/A</v>
      </c>
      <c r="L2318" s="65" t="e">
        <f>VLOOKUP(E2318,'Trimming log'!$F$5:$V$5000,8,FALSE)</f>
        <v>#N/A</v>
      </c>
      <c r="M2318" s="65" t="e">
        <f>VLOOKUP(E2318,'Trimming log'!$F$5:$V$5000,9,FALSE)</f>
        <v>#N/A</v>
      </c>
      <c r="N2318" s="507" t="e">
        <f>VLOOKUP(E2318,'Trimming log'!$F$5:$V$5000,10,FALSE)</f>
        <v>#N/A</v>
      </c>
      <c r="O2318" s="65" t="e">
        <f>VLOOKUP(E2318,'Trimming log'!$F$5:$V$5000,11,FALSE)</f>
        <v>#N/A</v>
      </c>
      <c r="P2318" s="65" t="e">
        <f>VLOOKUP(E2318,'Trimming log'!$F$5:$V$5000,12,FALSE)</f>
        <v>#N/A</v>
      </c>
      <c r="Q2318" s="65" t="e">
        <f>VLOOKUP(E2318,'Trimming log'!$F$5:$V$5000,13,FALSE)</f>
        <v>#N/A</v>
      </c>
      <c r="R2318" s="65" t="e">
        <f>VLOOKUP(E2318,'Trimming log'!$F$5:$V$5000,14,FALSE)</f>
        <v>#N/A</v>
      </c>
      <c r="S2318" s="65" t="e">
        <f>VLOOKUP(E2318,'Trimming log'!$F$5:$V$5000,15,FALSE)</f>
        <v>#N/A</v>
      </c>
      <c r="T2318" s="65" t="e">
        <f t="shared" si="472"/>
        <v>#N/A</v>
      </c>
      <c r="U2318" s="491" t="str">
        <f t="shared" si="473"/>
        <v/>
      </c>
      <c r="V2318" s="74">
        <f t="shared" si="475"/>
        <v>0</v>
      </c>
      <c r="W2318" s="134">
        <f t="shared" si="476"/>
        <v>0</v>
      </c>
      <c r="X2318" s="134" t="e">
        <f>VLOOKUP(E2318,'Trimming log'!$F$5:$Y$5000,19,FALSE)</f>
        <v>#N/A</v>
      </c>
      <c r="Y2318" s="134" t="e">
        <f>VLOOKUP(E2318,'Trimming log'!$F$5:$Y$5000,20,FALSE)</f>
        <v>#N/A</v>
      </c>
      <c r="Z2318" s="135" t="e">
        <f t="shared" si="477"/>
        <v>#N/A</v>
      </c>
      <c r="AA2318" s="135" t="e">
        <f t="shared" si="478"/>
        <v>#N/A</v>
      </c>
      <c r="AB2318" s="136" t="e">
        <f t="shared" si="479"/>
        <v>#N/A</v>
      </c>
      <c r="AC2318" s="136" t="e">
        <f t="shared" si="480"/>
        <v>#N/A</v>
      </c>
      <c r="AD2318" s="136" t="e">
        <f t="shared" si="481"/>
        <v>#N/A</v>
      </c>
      <c r="AE2318" s="136" t="e">
        <f t="shared" si="482"/>
        <v>#N/A</v>
      </c>
    </row>
    <row r="2319" spans="1:31">
      <c r="A2319" s="56"/>
      <c r="B2319" s="56"/>
      <c r="C2319" s="68" t="str">
        <f t="shared" si="474"/>
        <v/>
      </c>
      <c r="D2319" s="69"/>
      <c r="E2319" s="56"/>
      <c r="F2319" s="65" t="e">
        <f>VLOOKUP(E2319,'Trimming log'!$F$5:$V$5000,2,FALSE)</f>
        <v>#N/A</v>
      </c>
      <c r="G2319" s="65" t="e">
        <f>VLOOKUP(E2319,'Trimming log'!$F$5:$V$5000,3,FALSE)</f>
        <v>#N/A</v>
      </c>
      <c r="H2319" s="508" t="e">
        <f>VLOOKUP(E2319,'Trimming log'!$F$5:$V$5000,4,FALSE)</f>
        <v>#N/A</v>
      </c>
      <c r="I2319" s="65" t="e">
        <f>VLOOKUP(E2319,'Trimming log'!$F$5:$V$5000,5,FALSE)</f>
        <v>#N/A</v>
      </c>
      <c r="J2319" s="65" t="e">
        <f>VLOOKUP(E2319,'Trimming log'!$F$5:$V$5000,6,FALSE)</f>
        <v>#N/A</v>
      </c>
      <c r="K2319" s="65" t="e">
        <f>VLOOKUP(E2319,'Trimming log'!$F$5:$V$5000,7,FALSE)</f>
        <v>#N/A</v>
      </c>
      <c r="L2319" s="65" t="e">
        <f>VLOOKUP(E2319,'Trimming log'!$F$5:$V$5000,8,FALSE)</f>
        <v>#N/A</v>
      </c>
      <c r="M2319" s="65" t="e">
        <f>VLOOKUP(E2319,'Trimming log'!$F$5:$V$5000,9,FALSE)</f>
        <v>#N/A</v>
      </c>
      <c r="N2319" s="507" t="e">
        <f>VLOOKUP(E2319,'Trimming log'!$F$5:$V$5000,10,FALSE)</f>
        <v>#N/A</v>
      </c>
      <c r="O2319" s="65" t="e">
        <f>VLOOKUP(E2319,'Trimming log'!$F$5:$V$5000,11,FALSE)</f>
        <v>#N/A</v>
      </c>
      <c r="P2319" s="65" t="e">
        <f>VLOOKUP(E2319,'Trimming log'!$F$5:$V$5000,12,FALSE)</f>
        <v>#N/A</v>
      </c>
      <c r="Q2319" s="65" t="e">
        <f>VLOOKUP(E2319,'Trimming log'!$F$5:$V$5000,13,FALSE)</f>
        <v>#N/A</v>
      </c>
      <c r="R2319" s="65" t="e">
        <f>VLOOKUP(E2319,'Trimming log'!$F$5:$V$5000,14,FALSE)</f>
        <v>#N/A</v>
      </c>
      <c r="S2319" s="65" t="e">
        <f>VLOOKUP(E2319,'Trimming log'!$F$5:$V$5000,15,FALSE)</f>
        <v>#N/A</v>
      </c>
      <c r="T2319" s="65" t="e">
        <f t="shared" si="472"/>
        <v>#N/A</v>
      </c>
      <c r="U2319" s="491" t="str">
        <f t="shared" si="473"/>
        <v/>
      </c>
      <c r="V2319" s="74">
        <f t="shared" si="475"/>
        <v>0</v>
      </c>
      <c r="W2319" s="134">
        <f t="shared" si="476"/>
        <v>0</v>
      </c>
      <c r="X2319" s="134" t="e">
        <f>VLOOKUP(E2319,'Trimming log'!$F$5:$Y$5000,19,FALSE)</f>
        <v>#N/A</v>
      </c>
      <c r="Y2319" s="134" t="e">
        <f>VLOOKUP(E2319,'Trimming log'!$F$5:$Y$5000,20,FALSE)</f>
        <v>#N/A</v>
      </c>
      <c r="Z2319" s="135" t="e">
        <f t="shared" si="477"/>
        <v>#N/A</v>
      </c>
      <c r="AA2319" s="135" t="e">
        <f t="shared" si="478"/>
        <v>#N/A</v>
      </c>
      <c r="AB2319" s="136" t="e">
        <f t="shared" si="479"/>
        <v>#N/A</v>
      </c>
      <c r="AC2319" s="136" t="e">
        <f t="shared" si="480"/>
        <v>#N/A</v>
      </c>
      <c r="AD2319" s="136" t="e">
        <f t="shared" si="481"/>
        <v>#N/A</v>
      </c>
      <c r="AE2319" s="136" t="e">
        <f t="shared" si="482"/>
        <v>#N/A</v>
      </c>
    </row>
    <row r="2320" spans="1:31">
      <c r="A2320" s="56"/>
      <c r="B2320" s="56"/>
      <c r="C2320" s="68" t="str">
        <f t="shared" si="474"/>
        <v/>
      </c>
      <c r="D2320" s="69"/>
      <c r="E2320" s="56"/>
      <c r="F2320" s="65" t="e">
        <f>VLOOKUP(E2320,'Trimming log'!$F$5:$V$5000,2,FALSE)</f>
        <v>#N/A</v>
      </c>
      <c r="G2320" s="65" t="e">
        <f>VLOOKUP(E2320,'Trimming log'!$F$5:$V$5000,3,FALSE)</f>
        <v>#N/A</v>
      </c>
      <c r="H2320" s="508" t="e">
        <f>VLOOKUP(E2320,'Trimming log'!$F$5:$V$5000,4,FALSE)</f>
        <v>#N/A</v>
      </c>
      <c r="I2320" s="65" t="e">
        <f>VLOOKUP(E2320,'Trimming log'!$F$5:$V$5000,5,FALSE)</f>
        <v>#N/A</v>
      </c>
      <c r="J2320" s="65" t="e">
        <f>VLOOKUP(E2320,'Trimming log'!$F$5:$V$5000,6,FALSE)</f>
        <v>#N/A</v>
      </c>
      <c r="K2320" s="65" t="e">
        <f>VLOOKUP(E2320,'Trimming log'!$F$5:$V$5000,7,FALSE)</f>
        <v>#N/A</v>
      </c>
      <c r="L2320" s="65" t="e">
        <f>VLOOKUP(E2320,'Trimming log'!$F$5:$V$5000,8,FALSE)</f>
        <v>#N/A</v>
      </c>
      <c r="M2320" s="65" t="e">
        <f>VLOOKUP(E2320,'Trimming log'!$F$5:$V$5000,9,FALSE)</f>
        <v>#N/A</v>
      </c>
      <c r="N2320" s="507" t="e">
        <f>VLOOKUP(E2320,'Trimming log'!$F$5:$V$5000,10,FALSE)</f>
        <v>#N/A</v>
      </c>
      <c r="O2320" s="65" t="e">
        <f>VLOOKUP(E2320,'Trimming log'!$F$5:$V$5000,11,FALSE)</f>
        <v>#N/A</v>
      </c>
      <c r="P2320" s="65" t="e">
        <f>VLOOKUP(E2320,'Trimming log'!$F$5:$V$5000,12,FALSE)</f>
        <v>#N/A</v>
      </c>
      <c r="Q2320" s="65" t="e">
        <f>VLOOKUP(E2320,'Trimming log'!$F$5:$V$5000,13,FALSE)</f>
        <v>#N/A</v>
      </c>
      <c r="R2320" s="65" t="e">
        <f>VLOOKUP(E2320,'Trimming log'!$F$5:$V$5000,14,FALSE)</f>
        <v>#N/A</v>
      </c>
      <c r="S2320" s="65" t="e">
        <f>VLOOKUP(E2320,'Trimming log'!$F$5:$V$5000,15,FALSE)</f>
        <v>#N/A</v>
      </c>
      <c r="T2320" s="65" t="e">
        <f t="shared" si="472"/>
        <v>#N/A</v>
      </c>
      <c r="U2320" s="491" t="str">
        <f t="shared" si="473"/>
        <v/>
      </c>
      <c r="V2320" s="74">
        <f t="shared" si="475"/>
        <v>0</v>
      </c>
      <c r="W2320" s="134">
        <f t="shared" si="476"/>
        <v>0</v>
      </c>
      <c r="X2320" s="134" t="e">
        <f>VLOOKUP(E2320,'Trimming log'!$F$5:$Y$5000,19,FALSE)</f>
        <v>#N/A</v>
      </c>
      <c r="Y2320" s="134" t="e">
        <f>VLOOKUP(E2320,'Trimming log'!$F$5:$Y$5000,20,FALSE)</f>
        <v>#N/A</v>
      </c>
      <c r="Z2320" s="135" t="e">
        <f t="shared" si="477"/>
        <v>#N/A</v>
      </c>
      <c r="AA2320" s="135" t="e">
        <f t="shared" si="478"/>
        <v>#N/A</v>
      </c>
      <c r="AB2320" s="136" t="e">
        <f t="shared" si="479"/>
        <v>#N/A</v>
      </c>
      <c r="AC2320" s="136" t="e">
        <f t="shared" si="480"/>
        <v>#N/A</v>
      </c>
      <c r="AD2320" s="136" t="e">
        <f t="shared" si="481"/>
        <v>#N/A</v>
      </c>
      <c r="AE2320" s="136" t="e">
        <f t="shared" si="482"/>
        <v>#N/A</v>
      </c>
    </row>
    <row r="2321" spans="1:31">
      <c r="A2321" s="56"/>
      <c r="B2321" s="56"/>
      <c r="C2321" s="68" t="str">
        <f t="shared" si="474"/>
        <v/>
      </c>
      <c r="D2321" s="69"/>
      <c r="E2321" s="56"/>
      <c r="F2321" s="65" t="e">
        <f>VLOOKUP(E2321,'Trimming log'!$F$5:$V$5000,2,FALSE)</f>
        <v>#N/A</v>
      </c>
      <c r="G2321" s="65" t="e">
        <f>VLOOKUP(E2321,'Trimming log'!$F$5:$V$5000,3,FALSE)</f>
        <v>#N/A</v>
      </c>
      <c r="H2321" s="508" t="e">
        <f>VLOOKUP(E2321,'Trimming log'!$F$5:$V$5000,4,FALSE)</f>
        <v>#N/A</v>
      </c>
      <c r="I2321" s="65" t="e">
        <f>VLOOKUP(E2321,'Trimming log'!$F$5:$V$5000,5,FALSE)</f>
        <v>#N/A</v>
      </c>
      <c r="J2321" s="65" t="e">
        <f>VLOOKUP(E2321,'Trimming log'!$F$5:$V$5000,6,FALSE)</f>
        <v>#N/A</v>
      </c>
      <c r="K2321" s="65" t="e">
        <f>VLOOKUP(E2321,'Trimming log'!$F$5:$V$5000,7,FALSE)</f>
        <v>#N/A</v>
      </c>
      <c r="L2321" s="65" t="e">
        <f>VLOOKUP(E2321,'Trimming log'!$F$5:$V$5000,8,FALSE)</f>
        <v>#N/A</v>
      </c>
      <c r="M2321" s="65" t="e">
        <f>VLOOKUP(E2321,'Trimming log'!$F$5:$V$5000,9,FALSE)</f>
        <v>#N/A</v>
      </c>
      <c r="N2321" s="507" t="e">
        <f>VLOOKUP(E2321,'Trimming log'!$F$5:$V$5000,10,FALSE)</f>
        <v>#N/A</v>
      </c>
      <c r="O2321" s="65" t="e">
        <f>VLOOKUP(E2321,'Trimming log'!$F$5:$V$5000,11,FALSE)</f>
        <v>#N/A</v>
      </c>
      <c r="P2321" s="65" t="e">
        <f>VLOOKUP(E2321,'Trimming log'!$F$5:$V$5000,12,FALSE)</f>
        <v>#N/A</v>
      </c>
      <c r="Q2321" s="65" t="e">
        <f>VLOOKUP(E2321,'Trimming log'!$F$5:$V$5000,13,FALSE)</f>
        <v>#N/A</v>
      </c>
      <c r="R2321" s="65" t="e">
        <f>VLOOKUP(E2321,'Trimming log'!$F$5:$V$5000,14,FALSE)</f>
        <v>#N/A</v>
      </c>
      <c r="S2321" s="65" t="e">
        <f>VLOOKUP(E2321,'Trimming log'!$F$5:$V$5000,15,FALSE)</f>
        <v>#N/A</v>
      </c>
      <c r="T2321" s="65" t="e">
        <f t="shared" si="472"/>
        <v>#N/A</v>
      </c>
      <c r="U2321" s="491" t="str">
        <f t="shared" si="473"/>
        <v/>
      </c>
      <c r="V2321" s="74">
        <f t="shared" si="475"/>
        <v>0</v>
      </c>
      <c r="W2321" s="134">
        <f t="shared" si="476"/>
        <v>0</v>
      </c>
      <c r="X2321" s="134" t="e">
        <f>VLOOKUP(E2321,'Trimming log'!$F$5:$Y$5000,19,FALSE)</f>
        <v>#N/A</v>
      </c>
      <c r="Y2321" s="134" t="e">
        <f>VLOOKUP(E2321,'Trimming log'!$F$5:$Y$5000,20,FALSE)</f>
        <v>#N/A</v>
      </c>
      <c r="Z2321" s="135" t="e">
        <f t="shared" si="477"/>
        <v>#N/A</v>
      </c>
      <c r="AA2321" s="135" t="e">
        <f t="shared" si="478"/>
        <v>#N/A</v>
      </c>
      <c r="AB2321" s="136" t="e">
        <f t="shared" si="479"/>
        <v>#N/A</v>
      </c>
      <c r="AC2321" s="136" t="e">
        <f t="shared" si="480"/>
        <v>#N/A</v>
      </c>
      <c r="AD2321" s="136" t="e">
        <f t="shared" si="481"/>
        <v>#N/A</v>
      </c>
      <c r="AE2321" s="136" t="e">
        <f t="shared" si="482"/>
        <v>#N/A</v>
      </c>
    </row>
    <row r="2322" spans="1:31">
      <c r="A2322" s="56"/>
      <c r="B2322" s="56"/>
      <c r="C2322" s="68" t="str">
        <f t="shared" si="474"/>
        <v/>
      </c>
      <c r="D2322" s="69"/>
      <c r="E2322" s="56"/>
      <c r="F2322" s="65" t="e">
        <f>VLOOKUP(E2322,'Trimming log'!$F$5:$V$5000,2,FALSE)</f>
        <v>#N/A</v>
      </c>
      <c r="G2322" s="65" t="e">
        <f>VLOOKUP(E2322,'Trimming log'!$F$5:$V$5000,3,FALSE)</f>
        <v>#N/A</v>
      </c>
      <c r="H2322" s="508" t="e">
        <f>VLOOKUP(E2322,'Trimming log'!$F$5:$V$5000,4,FALSE)</f>
        <v>#N/A</v>
      </c>
      <c r="I2322" s="65" t="e">
        <f>VLOOKUP(E2322,'Trimming log'!$F$5:$V$5000,5,FALSE)</f>
        <v>#N/A</v>
      </c>
      <c r="J2322" s="65" t="e">
        <f>VLOOKUP(E2322,'Trimming log'!$F$5:$V$5000,6,FALSE)</f>
        <v>#N/A</v>
      </c>
      <c r="K2322" s="65" t="e">
        <f>VLOOKUP(E2322,'Trimming log'!$F$5:$V$5000,7,FALSE)</f>
        <v>#N/A</v>
      </c>
      <c r="L2322" s="65" t="e">
        <f>VLOOKUP(E2322,'Trimming log'!$F$5:$V$5000,8,FALSE)</f>
        <v>#N/A</v>
      </c>
      <c r="M2322" s="65" t="e">
        <f>VLOOKUP(E2322,'Trimming log'!$F$5:$V$5000,9,FALSE)</f>
        <v>#N/A</v>
      </c>
      <c r="N2322" s="507" t="e">
        <f>VLOOKUP(E2322,'Trimming log'!$F$5:$V$5000,10,FALSE)</f>
        <v>#N/A</v>
      </c>
      <c r="O2322" s="65" t="e">
        <f>VLOOKUP(E2322,'Trimming log'!$F$5:$V$5000,11,FALSE)</f>
        <v>#N/A</v>
      </c>
      <c r="P2322" s="65" t="e">
        <f>VLOOKUP(E2322,'Trimming log'!$F$5:$V$5000,12,FALSE)</f>
        <v>#N/A</v>
      </c>
      <c r="Q2322" s="65" t="e">
        <f>VLOOKUP(E2322,'Trimming log'!$F$5:$V$5000,13,FALSE)</f>
        <v>#N/A</v>
      </c>
      <c r="R2322" s="65" t="e">
        <f>VLOOKUP(E2322,'Trimming log'!$F$5:$V$5000,14,FALSE)</f>
        <v>#N/A</v>
      </c>
      <c r="S2322" s="65" t="e">
        <f>VLOOKUP(E2322,'Trimming log'!$F$5:$V$5000,15,FALSE)</f>
        <v>#N/A</v>
      </c>
      <c r="T2322" s="65" t="e">
        <f t="shared" si="472"/>
        <v>#N/A</v>
      </c>
      <c r="U2322" s="491" t="str">
        <f t="shared" si="473"/>
        <v/>
      </c>
      <c r="V2322" s="74">
        <f t="shared" si="475"/>
        <v>0</v>
      </c>
      <c r="W2322" s="134">
        <f t="shared" si="476"/>
        <v>0</v>
      </c>
      <c r="X2322" s="134" t="e">
        <f>VLOOKUP(E2322,'Trimming log'!$F$5:$Y$5000,19,FALSE)</f>
        <v>#N/A</v>
      </c>
      <c r="Y2322" s="134" t="e">
        <f>VLOOKUP(E2322,'Trimming log'!$F$5:$Y$5000,20,FALSE)</f>
        <v>#N/A</v>
      </c>
      <c r="Z2322" s="135" t="e">
        <f t="shared" si="477"/>
        <v>#N/A</v>
      </c>
      <c r="AA2322" s="135" t="e">
        <f t="shared" si="478"/>
        <v>#N/A</v>
      </c>
      <c r="AB2322" s="136" t="e">
        <f t="shared" si="479"/>
        <v>#N/A</v>
      </c>
      <c r="AC2322" s="136" t="e">
        <f t="shared" si="480"/>
        <v>#N/A</v>
      </c>
      <c r="AD2322" s="136" t="e">
        <f t="shared" si="481"/>
        <v>#N/A</v>
      </c>
      <c r="AE2322" s="136" t="e">
        <f t="shared" si="482"/>
        <v>#N/A</v>
      </c>
    </row>
    <row r="2323" spans="1:31">
      <c r="A2323" s="56"/>
      <c r="B2323" s="56"/>
      <c r="C2323" s="68" t="str">
        <f t="shared" si="474"/>
        <v/>
      </c>
      <c r="D2323" s="69"/>
      <c r="E2323" s="56"/>
      <c r="F2323" s="65" t="e">
        <f>VLOOKUP(E2323,'Trimming log'!$F$5:$V$5000,2,FALSE)</f>
        <v>#N/A</v>
      </c>
      <c r="G2323" s="65" t="e">
        <f>VLOOKUP(E2323,'Trimming log'!$F$5:$V$5000,3,FALSE)</f>
        <v>#N/A</v>
      </c>
      <c r="H2323" s="508" t="e">
        <f>VLOOKUP(E2323,'Trimming log'!$F$5:$V$5000,4,FALSE)</f>
        <v>#N/A</v>
      </c>
      <c r="I2323" s="65" t="e">
        <f>VLOOKUP(E2323,'Trimming log'!$F$5:$V$5000,5,FALSE)</f>
        <v>#N/A</v>
      </c>
      <c r="J2323" s="65" t="e">
        <f>VLOOKUP(E2323,'Trimming log'!$F$5:$V$5000,6,FALSE)</f>
        <v>#N/A</v>
      </c>
      <c r="K2323" s="65" t="e">
        <f>VLOOKUP(E2323,'Trimming log'!$F$5:$V$5000,7,FALSE)</f>
        <v>#N/A</v>
      </c>
      <c r="L2323" s="65" t="e">
        <f>VLOOKUP(E2323,'Trimming log'!$F$5:$V$5000,8,FALSE)</f>
        <v>#N/A</v>
      </c>
      <c r="M2323" s="65" t="e">
        <f>VLOOKUP(E2323,'Trimming log'!$F$5:$V$5000,9,FALSE)</f>
        <v>#N/A</v>
      </c>
      <c r="N2323" s="507" t="e">
        <f>VLOOKUP(E2323,'Trimming log'!$F$5:$V$5000,10,FALSE)</f>
        <v>#N/A</v>
      </c>
      <c r="O2323" s="65" t="e">
        <f>VLOOKUP(E2323,'Trimming log'!$F$5:$V$5000,11,FALSE)</f>
        <v>#N/A</v>
      </c>
      <c r="P2323" s="65" t="e">
        <f>VLOOKUP(E2323,'Trimming log'!$F$5:$V$5000,12,FALSE)</f>
        <v>#N/A</v>
      </c>
      <c r="Q2323" s="65" t="e">
        <f>VLOOKUP(E2323,'Trimming log'!$F$5:$V$5000,13,FALSE)</f>
        <v>#N/A</v>
      </c>
      <c r="R2323" s="65" t="e">
        <f>VLOOKUP(E2323,'Trimming log'!$F$5:$V$5000,14,FALSE)</f>
        <v>#N/A</v>
      </c>
      <c r="S2323" s="65" t="e">
        <f>VLOOKUP(E2323,'Trimming log'!$F$5:$V$5000,15,FALSE)</f>
        <v>#N/A</v>
      </c>
      <c r="T2323" s="65" t="e">
        <f t="shared" si="472"/>
        <v>#N/A</v>
      </c>
      <c r="U2323" s="491" t="str">
        <f t="shared" si="473"/>
        <v/>
      </c>
      <c r="V2323" s="74">
        <f t="shared" si="475"/>
        <v>0</v>
      </c>
      <c r="W2323" s="134">
        <f t="shared" si="476"/>
        <v>0</v>
      </c>
      <c r="X2323" s="134" t="e">
        <f>VLOOKUP(E2323,'Trimming log'!$F$5:$Y$5000,19,FALSE)</f>
        <v>#N/A</v>
      </c>
      <c r="Y2323" s="134" t="e">
        <f>VLOOKUP(E2323,'Trimming log'!$F$5:$Y$5000,20,FALSE)</f>
        <v>#N/A</v>
      </c>
      <c r="Z2323" s="135" t="e">
        <f t="shared" si="477"/>
        <v>#N/A</v>
      </c>
      <c r="AA2323" s="135" t="e">
        <f t="shared" si="478"/>
        <v>#N/A</v>
      </c>
      <c r="AB2323" s="136" t="e">
        <f t="shared" si="479"/>
        <v>#N/A</v>
      </c>
      <c r="AC2323" s="136" t="e">
        <f t="shared" si="480"/>
        <v>#N/A</v>
      </c>
      <c r="AD2323" s="136" t="e">
        <f t="shared" si="481"/>
        <v>#N/A</v>
      </c>
      <c r="AE2323" s="136" t="e">
        <f t="shared" si="482"/>
        <v>#N/A</v>
      </c>
    </row>
    <row r="2324" spans="1:31">
      <c r="A2324" s="56"/>
      <c r="B2324" s="56"/>
      <c r="C2324" s="68" t="str">
        <f t="shared" si="474"/>
        <v/>
      </c>
      <c r="D2324" s="69"/>
      <c r="E2324" s="56"/>
      <c r="F2324" s="65" t="e">
        <f>VLOOKUP(E2324,'Trimming log'!$F$5:$V$5000,2,FALSE)</f>
        <v>#N/A</v>
      </c>
      <c r="G2324" s="65" t="e">
        <f>VLOOKUP(E2324,'Trimming log'!$F$5:$V$5000,3,FALSE)</f>
        <v>#N/A</v>
      </c>
      <c r="H2324" s="508" t="e">
        <f>VLOOKUP(E2324,'Trimming log'!$F$5:$V$5000,4,FALSE)</f>
        <v>#N/A</v>
      </c>
      <c r="I2324" s="65" t="e">
        <f>VLOOKUP(E2324,'Trimming log'!$F$5:$V$5000,5,FALSE)</f>
        <v>#N/A</v>
      </c>
      <c r="J2324" s="65" t="e">
        <f>VLOOKUP(E2324,'Trimming log'!$F$5:$V$5000,6,FALSE)</f>
        <v>#N/A</v>
      </c>
      <c r="K2324" s="65" t="e">
        <f>VLOOKUP(E2324,'Trimming log'!$F$5:$V$5000,7,FALSE)</f>
        <v>#N/A</v>
      </c>
      <c r="L2324" s="65" t="e">
        <f>VLOOKUP(E2324,'Trimming log'!$F$5:$V$5000,8,FALSE)</f>
        <v>#N/A</v>
      </c>
      <c r="M2324" s="65" t="e">
        <f>VLOOKUP(E2324,'Trimming log'!$F$5:$V$5000,9,FALSE)</f>
        <v>#N/A</v>
      </c>
      <c r="N2324" s="507" t="e">
        <f>VLOOKUP(E2324,'Trimming log'!$F$5:$V$5000,10,FALSE)</f>
        <v>#N/A</v>
      </c>
      <c r="O2324" s="65" t="e">
        <f>VLOOKUP(E2324,'Trimming log'!$F$5:$V$5000,11,FALSE)</f>
        <v>#N/A</v>
      </c>
      <c r="P2324" s="65" t="e">
        <f>VLOOKUP(E2324,'Trimming log'!$F$5:$V$5000,12,FALSE)</f>
        <v>#N/A</v>
      </c>
      <c r="Q2324" s="65" t="e">
        <f>VLOOKUP(E2324,'Trimming log'!$F$5:$V$5000,13,FALSE)</f>
        <v>#N/A</v>
      </c>
      <c r="R2324" s="65" t="e">
        <f>VLOOKUP(E2324,'Trimming log'!$F$5:$V$5000,14,FALSE)</f>
        <v>#N/A</v>
      </c>
      <c r="S2324" s="65" t="e">
        <f>VLOOKUP(E2324,'Trimming log'!$F$5:$V$5000,15,FALSE)</f>
        <v>#N/A</v>
      </c>
      <c r="T2324" s="65" t="e">
        <f t="shared" si="472"/>
        <v>#N/A</v>
      </c>
      <c r="U2324" s="491" t="str">
        <f t="shared" si="473"/>
        <v/>
      </c>
      <c r="V2324" s="74">
        <f t="shared" si="475"/>
        <v>0</v>
      </c>
      <c r="W2324" s="134">
        <f t="shared" si="476"/>
        <v>0</v>
      </c>
      <c r="X2324" s="134" t="e">
        <f>VLOOKUP(E2324,'Trimming log'!$F$5:$Y$5000,19,FALSE)</f>
        <v>#N/A</v>
      </c>
      <c r="Y2324" s="134" t="e">
        <f>VLOOKUP(E2324,'Trimming log'!$F$5:$Y$5000,20,FALSE)</f>
        <v>#N/A</v>
      </c>
      <c r="Z2324" s="135" t="e">
        <f t="shared" si="477"/>
        <v>#N/A</v>
      </c>
      <c r="AA2324" s="135" t="e">
        <f t="shared" si="478"/>
        <v>#N/A</v>
      </c>
      <c r="AB2324" s="136" t="e">
        <f t="shared" si="479"/>
        <v>#N/A</v>
      </c>
      <c r="AC2324" s="136" t="e">
        <f t="shared" si="480"/>
        <v>#N/A</v>
      </c>
      <c r="AD2324" s="136" t="e">
        <f t="shared" si="481"/>
        <v>#N/A</v>
      </c>
      <c r="AE2324" s="136" t="e">
        <f t="shared" si="482"/>
        <v>#N/A</v>
      </c>
    </row>
    <row r="2325" spans="1:31">
      <c r="A2325" s="56"/>
      <c r="B2325" s="56"/>
      <c r="C2325" s="68" t="str">
        <f t="shared" si="474"/>
        <v/>
      </c>
      <c r="D2325" s="69"/>
      <c r="E2325" s="56"/>
      <c r="F2325" s="65" t="e">
        <f>VLOOKUP(E2325,'Trimming log'!$F$5:$V$5000,2,FALSE)</f>
        <v>#N/A</v>
      </c>
      <c r="G2325" s="65" t="e">
        <f>VLOOKUP(E2325,'Trimming log'!$F$5:$V$5000,3,FALSE)</f>
        <v>#N/A</v>
      </c>
      <c r="H2325" s="508" t="e">
        <f>VLOOKUP(E2325,'Trimming log'!$F$5:$V$5000,4,FALSE)</f>
        <v>#N/A</v>
      </c>
      <c r="I2325" s="65" t="e">
        <f>VLOOKUP(E2325,'Trimming log'!$F$5:$V$5000,5,FALSE)</f>
        <v>#N/A</v>
      </c>
      <c r="J2325" s="65" t="e">
        <f>VLOOKUP(E2325,'Trimming log'!$F$5:$V$5000,6,FALSE)</f>
        <v>#N/A</v>
      </c>
      <c r="K2325" s="65" t="e">
        <f>VLOOKUP(E2325,'Trimming log'!$F$5:$V$5000,7,FALSE)</f>
        <v>#N/A</v>
      </c>
      <c r="L2325" s="65" t="e">
        <f>VLOOKUP(E2325,'Trimming log'!$F$5:$V$5000,8,FALSE)</f>
        <v>#N/A</v>
      </c>
      <c r="M2325" s="65" t="e">
        <f>VLOOKUP(E2325,'Trimming log'!$F$5:$V$5000,9,FALSE)</f>
        <v>#N/A</v>
      </c>
      <c r="N2325" s="507" t="e">
        <f>VLOOKUP(E2325,'Trimming log'!$F$5:$V$5000,10,FALSE)</f>
        <v>#N/A</v>
      </c>
      <c r="O2325" s="65" t="e">
        <f>VLOOKUP(E2325,'Trimming log'!$F$5:$V$5000,11,FALSE)</f>
        <v>#N/A</v>
      </c>
      <c r="P2325" s="65" t="e">
        <f>VLOOKUP(E2325,'Trimming log'!$F$5:$V$5000,12,FALSE)</f>
        <v>#N/A</v>
      </c>
      <c r="Q2325" s="65" t="e">
        <f>VLOOKUP(E2325,'Trimming log'!$F$5:$V$5000,13,FALSE)</f>
        <v>#N/A</v>
      </c>
      <c r="R2325" s="65" t="e">
        <f>VLOOKUP(E2325,'Trimming log'!$F$5:$V$5000,14,FALSE)</f>
        <v>#N/A</v>
      </c>
      <c r="S2325" s="65" t="e">
        <f>VLOOKUP(E2325,'Trimming log'!$F$5:$V$5000,15,FALSE)</f>
        <v>#N/A</v>
      </c>
      <c r="T2325" s="65" t="e">
        <f t="shared" si="472"/>
        <v>#N/A</v>
      </c>
      <c r="U2325" s="491" t="str">
        <f t="shared" si="473"/>
        <v/>
      </c>
      <c r="V2325" s="74">
        <f t="shared" si="475"/>
        <v>0</v>
      </c>
      <c r="W2325" s="134">
        <f t="shared" si="476"/>
        <v>0</v>
      </c>
      <c r="X2325" s="134" t="e">
        <f>VLOOKUP(E2325,'Trimming log'!$F$5:$Y$5000,19,FALSE)</f>
        <v>#N/A</v>
      </c>
      <c r="Y2325" s="134" t="e">
        <f>VLOOKUP(E2325,'Trimming log'!$F$5:$Y$5000,20,FALSE)</f>
        <v>#N/A</v>
      </c>
      <c r="Z2325" s="135" t="e">
        <f t="shared" si="477"/>
        <v>#N/A</v>
      </c>
      <c r="AA2325" s="135" t="e">
        <f t="shared" si="478"/>
        <v>#N/A</v>
      </c>
      <c r="AB2325" s="136" t="e">
        <f t="shared" si="479"/>
        <v>#N/A</v>
      </c>
      <c r="AC2325" s="136" t="e">
        <f t="shared" si="480"/>
        <v>#N/A</v>
      </c>
      <c r="AD2325" s="136" t="e">
        <f t="shared" si="481"/>
        <v>#N/A</v>
      </c>
      <c r="AE2325" s="136" t="e">
        <f t="shared" si="482"/>
        <v>#N/A</v>
      </c>
    </row>
    <row r="2326" spans="1:31">
      <c r="A2326" s="56"/>
      <c r="B2326" s="56"/>
      <c r="C2326" s="68" t="str">
        <f t="shared" si="474"/>
        <v/>
      </c>
      <c r="D2326" s="69"/>
      <c r="E2326" s="56"/>
      <c r="F2326" s="65" t="e">
        <f>VLOOKUP(E2326,'Trimming log'!$F$5:$V$5000,2,FALSE)</f>
        <v>#N/A</v>
      </c>
      <c r="G2326" s="65" t="e">
        <f>VLOOKUP(E2326,'Trimming log'!$F$5:$V$5000,3,FALSE)</f>
        <v>#N/A</v>
      </c>
      <c r="H2326" s="508" t="e">
        <f>VLOOKUP(E2326,'Trimming log'!$F$5:$V$5000,4,FALSE)</f>
        <v>#N/A</v>
      </c>
      <c r="I2326" s="65" t="e">
        <f>VLOOKUP(E2326,'Trimming log'!$F$5:$V$5000,5,FALSE)</f>
        <v>#N/A</v>
      </c>
      <c r="J2326" s="65" t="e">
        <f>VLOOKUP(E2326,'Trimming log'!$F$5:$V$5000,6,FALSE)</f>
        <v>#N/A</v>
      </c>
      <c r="K2326" s="65" t="e">
        <f>VLOOKUP(E2326,'Trimming log'!$F$5:$V$5000,7,FALSE)</f>
        <v>#N/A</v>
      </c>
      <c r="L2326" s="65" t="e">
        <f>VLOOKUP(E2326,'Trimming log'!$F$5:$V$5000,8,FALSE)</f>
        <v>#N/A</v>
      </c>
      <c r="M2326" s="65" t="e">
        <f>VLOOKUP(E2326,'Trimming log'!$F$5:$V$5000,9,FALSE)</f>
        <v>#N/A</v>
      </c>
      <c r="N2326" s="507" t="e">
        <f>VLOOKUP(E2326,'Trimming log'!$F$5:$V$5000,10,FALSE)</f>
        <v>#N/A</v>
      </c>
      <c r="O2326" s="65" t="e">
        <f>VLOOKUP(E2326,'Trimming log'!$F$5:$V$5000,11,FALSE)</f>
        <v>#N/A</v>
      </c>
      <c r="P2326" s="65" t="e">
        <f>VLOOKUP(E2326,'Trimming log'!$F$5:$V$5000,12,FALSE)</f>
        <v>#N/A</v>
      </c>
      <c r="Q2326" s="65" t="e">
        <f>VLOOKUP(E2326,'Trimming log'!$F$5:$V$5000,13,FALSE)</f>
        <v>#N/A</v>
      </c>
      <c r="R2326" s="65" t="e">
        <f>VLOOKUP(E2326,'Trimming log'!$F$5:$V$5000,14,FALSE)</f>
        <v>#N/A</v>
      </c>
      <c r="S2326" s="65" t="e">
        <f>VLOOKUP(E2326,'Trimming log'!$F$5:$V$5000,15,FALSE)</f>
        <v>#N/A</v>
      </c>
      <c r="T2326" s="65" t="e">
        <f t="shared" si="472"/>
        <v>#N/A</v>
      </c>
      <c r="U2326" s="491" t="str">
        <f t="shared" si="473"/>
        <v/>
      </c>
      <c r="V2326" s="74">
        <f t="shared" si="475"/>
        <v>0</v>
      </c>
      <c r="W2326" s="134">
        <f t="shared" si="476"/>
        <v>0</v>
      </c>
      <c r="X2326" s="134" t="e">
        <f>VLOOKUP(E2326,'Trimming log'!$F$5:$Y$5000,19,FALSE)</f>
        <v>#N/A</v>
      </c>
      <c r="Y2326" s="134" t="e">
        <f>VLOOKUP(E2326,'Trimming log'!$F$5:$Y$5000,20,FALSE)</f>
        <v>#N/A</v>
      </c>
      <c r="Z2326" s="135" t="e">
        <f t="shared" si="477"/>
        <v>#N/A</v>
      </c>
      <c r="AA2326" s="135" t="e">
        <f t="shared" si="478"/>
        <v>#N/A</v>
      </c>
      <c r="AB2326" s="136" t="e">
        <f t="shared" si="479"/>
        <v>#N/A</v>
      </c>
      <c r="AC2326" s="136" t="e">
        <f t="shared" si="480"/>
        <v>#N/A</v>
      </c>
      <c r="AD2326" s="136" t="e">
        <f t="shared" si="481"/>
        <v>#N/A</v>
      </c>
      <c r="AE2326" s="136" t="e">
        <f t="shared" si="482"/>
        <v>#N/A</v>
      </c>
    </row>
    <row r="2327" spans="1:31">
      <c r="A2327" s="56"/>
      <c r="B2327" s="56"/>
      <c r="C2327" s="68" t="str">
        <f t="shared" si="474"/>
        <v/>
      </c>
      <c r="D2327" s="69"/>
      <c r="E2327" s="56"/>
      <c r="F2327" s="65" t="e">
        <f>VLOOKUP(E2327,'Trimming log'!$F$5:$V$5000,2,FALSE)</f>
        <v>#N/A</v>
      </c>
      <c r="G2327" s="65" t="e">
        <f>VLOOKUP(E2327,'Trimming log'!$F$5:$V$5000,3,FALSE)</f>
        <v>#N/A</v>
      </c>
      <c r="H2327" s="508" t="e">
        <f>VLOOKUP(E2327,'Trimming log'!$F$5:$V$5000,4,FALSE)</f>
        <v>#N/A</v>
      </c>
      <c r="I2327" s="65" t="e">
        <f>VLOOKUP(E2327,'Trimming log'!$F$5:$V$5000,5,FALSE)</f>
        <v>#N/A</v>
      </c>
      <c r="J2327" s="65" t="e">
        <f>VLOOKUP(E2327,'Trimming log'!$F$5:$V$5000,6,FALSE)</f>
        <v>#N/A</v>
      </c>
      <c r="K2327" s="65" t="e">
        <f>VLOOKUP(E2327,'Trimming log'!$F$5:$V$5000,7,FALSE)</f>
        <v>#N/A</v>
      </c>
      <c r="L2327" s="65" t="e">
        <f>VLOOKUP(E2327,'Trimming log'!$F$5:$V$5000,8,FALSE)</f>
        <v>#N/A</v>
      </c>
      <c r="M2327" s="65" t="e">
        <f>VLOOKUP(E2327,'Trimming log'!$F$5:$V$5000,9,FALSE)</f>
        <v>#N/A</v>
      </c>
      <c r="N2327" s="507" t="e">
        <f>VLOOKUP(E2327,'Trimming log'!$F$5:$V$5000,10,FALSE)</f>
        <v>#N/A</v>
      </c>
      <c r="O2327" s="65" t="e">
        <f>VLOOKUP(E2327,'Trimming log'!$F$5:$V$5000,11,FALSE)</f>
        <v>#N/A</v>
      </c>
      <c r="P2327" s="65" t="e">
        <f>VLOOKUP(E2327,'Trimming log'!$F$5:$V$5000,12,FALSE)</f>
        <v>#N/A</v>
      </c>
      <c r="Q2327" s="65" t="e">
        <f>VLOOKUP(E2327,'Trimming log'!$F$5:$V$5000,13,FALSE)</f>
        <v>#N/A</v>
      </c>
      <c r="R2327" s="65" t="e">
        <f>VLOOKUP(E2327,'Trimming log'!$F$5:$V$5000,14,FALSE)</f>
        <v>#N/A</v>
      </c>
      <c r="S2327" s="65" t="e">
        <f>VLOOKUP(E2327,'Trimming log'!$F$5:$V$5000,15,FALSE)</f>
        <v>#N/A</v>
      </c>
      <c r="T2327" s="65" t="e">
        <f t="shared" si="472"/>
        <v>#N/A</v>
      </c>
      <c r="U2327" s="491" t="str">
        <f t="shared" si="473"/>
        <v/>
      </c>
      <c r="V2327" s="74">
        <f t="shared" si="475"/>
        <v>0</v>
      </c>
      <c r="W2327" s="134">
        <f t="shared" si="476"/>
        <v>0</v>
      </c>
      <c r="X2327" s="134" t="e">
        <f>VLOOKUP(E2327,'Trimming log'!$F$5:$Y$5000,19,FALSE)</f>
        <v>#N/A</v>
      </c>
      <c r="Y2327" s="134" t="e">
        <f>VLOOKUP(E2327,'Trimming log'!$F$5:$Y$5000,20,FALSE)</f>
        <v>#N/A</v>
      </c>
      <c r="Z2327" s="135" t="e">
        <f t="shared" si="477"/>
        <v>#N/A</v>
      </c>
      <c r="AA2327" s="135" t="e">
        <f t="shared" si="478"/>
        <v>#N/A</v>
      </c>
      <c r="AB2327" s="136" t="e">
        <f t="shared" si="479"/>
        <v>#N/A</v>
      </c>
      <c r="AC2327" s="136" t="e">
        <f t="shared" si="480"/>
        <v>#N/A</v>
      </c>
      <c r="AD2327" s="136" t="e">
        <f t="shared" si="481"/>
        <v>#N/A</v>
      </c>
      <c r="AE2327" s="136" t="e">
        <f t="shared" si="482"/>
        <v>#N/A</v>
      </c>
    </row>
    <row r="2328" spans="1:31">
      <c r="A2328" s="56"/>
      <c r="B2328" s="56"/>
      <c r="C2328" s="68" t="str">
        <f t="shared" si="474"/>
        <v/>
      </c>
      <c r="D2328" s="69"/>
      <c r="E2328" s="56"/>
      <c r="F2328" s="65" t="e">
        <f>VLOOKUP(E2328,'Trimming log'!$F$5:$V$5000,2,FALSE)</f>
        <v>#N/A</v>
      </c>
      <c r="G2328" s="65" t="e">
        <f>VLOOKUP(E2328,'Trimming log'!$F$5:$V$5000,3,FALSE)</f>
        <v>#N/A</v>
      </c>
      <c r="H2328" s="508" t="e">
        <f>VLOOKUP(E2328,'Trimming log'!$F$5:$V$5000,4,FALSE)</f>
        <v>#N/A</v>
      </c>
      <c r="I2328" s="65" t="e">
        <f>VLOOKUP(E2328,'Trimming log'!$F$5:$V$5000,5,FALSE)</f>
        <v>#N/A</v>
      </c>
      <c r="J2328" s="65" t="e">
        <f>VLOOKUP(E2328,'Trimming log'!$F$5:$V$5000,6,FALSE)</f>
        <v>#N/A</v>
      </c>
      <c r="K2328" s="65" t="e">
        <f>VLOOKUP(E2328,'Trimming log'!$F$5:$V$5000,7,FALSE)</f>
        <v>#N/A</v>
      </c>
      <c r="L2328" s="65" t="e">
        <f>VLOOKUP(E2328,'Trimming log'!$F$5:$V$5000,8,FALSE)</f>
        <v>#N/A</v>
      </c>
      <c r="M2328" s="65" t="e">
        <f>VLOOKUP(E2328,'Trimming log'!$F$5:$V$5000,9,FALSE)</f>
        <v>#N/A</v>
      </c>
      <c r="N2328" s="507" t="e">
        <f>VLOOKUP(E2328,'Trimming log'!$F$5:$V$5000,10,FALSE)</f>
        <v>#N/A</v>
      </c>
      <c r="O2328" s="65" t="e">
        <f>VLOOKUP(E2328,'Trimming log'!$F$5:$V$5000,11,FALSE)</f>
        <v>#N/A</v>
      </c>
      <c r="P2328" s="65" t="e">
        <f>VLOOKUP(E2328,'Trimming log'!$F$5:$V$5000,12,FALSE)</f>
        <v>#N/A</v>
      </c>
      <c r="Q2328" s="65" t="e">
        <f>VLOOKUP(E2328,'Trimming log'!$F$5:$V$5000,13,FALSE)</f>
        <v>#N/A</v>
      </c>
      <c r="R2328" s="65" t="e">
        <f>VLOOKUP(E2328,'Trimming log'!$F$5:$V$5000,14,FALSE)</f>
        <v>#N/A</v>
      </c>
      <c r="S2328" s="65" t="e">
        <f>VLOOKUP(E2328,'Trimming log'!$F$5:$V$5000,15,FALSE)</f>
        <v>#N/A</v>
      </c>
      <c r="T2328" s="65" t="e">
        <f t="shared" si="472"/>
        <v>#N/A</v>
      </c>
      <c r="U2328" s="491" t="str">
        <f t="shared" si="473"/>
        <v/>
      </c>
      <c r="V2328" s="74">
        <f t="shared" si="475"/>
        <v>0</v>
      </c>
      <c r="W2328" s="134">
        <f t="shared" si="476"/>
        <v>0</v>
      </c>
      <c r="X2328" s="134" t="e">
        <f>VLOOKUP(E2328,'Trimming log'!$F$5:$Y$5000,19,FALSE)</f>
        <v>#N/A</v>
      </c>
      <c r="Y2328" s="134" t="e">
        <f>VLOOKUP(E2328,'Trimming log'!$F$5:$Y$5000,20,FALSE)</f>
        <v>#N/A</v>
      </c>
      <c r="Z2328" s="135" t="e">
        <f t="shared" si="477"/>
        <v>#N/A</v>
      </c>
      <c r="AA2328" s="135" t="e">
        <f t="shared" si="478"/>
        <v>#N/A</v>
      </c>
      <c r="AB2328" s="136" t="e">
        <f t="shared" si="479"/>
        <v>#N/A</v>
      </c>
      <c r="AC2328" s="136" t="e">
        <f t="shared" si="480"/>
        <v>#N/A</v>
      </c>
      <c r="AD2328" s="136" t="e">
        <f t="shared" si="481"/>
        <v>#N/A</v>
      </c>
      <c r="AE2328" s="136" t="e">
        <f t="shared" si="482"/>
        <v>#N/A</v>
      </c>
    </row>
    <row r="2329" spans="1:31">
      <c r="A2329" s="56"/>
      <c r="B2329" s="56"/>
      <c r="C2329" s="68" t="str">
        <f t="shared" si="474"/>
        <v/>
      </c>
      <c r="D2329" s="69"/>
      <c r="E2329" s="56"/>
      <c r="F2329" s="65" t="e">
        <f>VLOOKUP(E2329,'Trimming log'!$F$5:$V$5000,2,FALSE)</f>
        <v>#N/A</v>
      </c>
      <c r="G2329" s="65" t="e">
        <f>VLOOKUP(E2329,'Trimming log'!$F$5:$V$5000,3,FALSE)</f>
        <v>#N/A</v>
      </c>
      <c r="H2329" s="508" t="e">
        <f>VLOOKUP(E2329,'Trimming log'!$F$5:$V$5000,4,FALSE)</f>
        <v>#N/A</v>
      </c>
      <c r="I2329" s="65" t="e">
        <f>VLOOKUP(E2329,'Trimming log'!$F$5:$V$5000,5,FALSE)</f>
        <v>#N/A</v>
      </c>
      <c r="J2329" s="65" t="e">
        <f>VLOOKUP(E2329,'Trimming log'!$F$5:$V$5000,6,FALSE)</f>
        <v>#N/A</v>
      </c>
      <c r="K2329" s="65" t="e">
        <f>VLOOKUP(E2329,'Trimming log'!$F$5:$V$5000,7,FALSE)</f>
        <v>#N/A</v>
      </c>
      <c r="L2329" s="65" t="e">
        <f>VLOOKUP(E2329,'Trimming log'!$F$5:$V$5000,8,FALSE)</f>
        <v>#N/A</v>
      </c>
      <c r="M2329" s="65" t="e">
        <f>VLOOKUP(E2329,'Trimming log'!$F$5:$V$5000,9,FALSE)</f>
        <v>#N/A</v>
      </c>
      <c r="N2329" s="507" t="e">
        <f>VLOOKUP(E2329,'Trimming log'!$F$5:$V$5000,10,FALSE)</f>
        <v>#N/A</v>
      </c>
      <c r="O2329" s="65" t="e">
        <f>VLOOKUP(E2329,'Trimming log'!$F$5:$V$5000,11,FALSE)</f>
        <v>#N/A</v>
      </c>
      <c r="P2329" s="65" t="e">
        <f>VLOOKUP(E2329,'Trimming log'!$F$5:$V$5000,12,FALSE)</f>
        <v>#N/A</v>
      </c>
      <c r="Q2329" s="65" t="e">
        <f>VLOOKUP(E2329,'Trimming log'!$F$5:$V$5000,13,FALSE)</f>
        <v>#N/A</v>
      </c>
      <c r="R2329" s="65" t="e">
        <f>VLOOKUP(E2329,'Trimming log'!$F$5:$V$5000,14,FALSE)</f>
        <v>#N/A</v>
      </c>
      <c r="S2329" s="65" t="e">
        <f>VLOOKUP(E2329,'Trimming log'!$F$5:$V$5000,15,FALSE)</f>
        <v>#N/A</v>
      </c>
      <c r="T2329" s="65" t="e">
        <f t="shared" si="472"/>
        <v>#N/A</v>
      </c>
      <c r="U2329" s="491" t="str">
        <f t="shared" si="473"/>
        <v/>
      </c>
      <c r="V2329" s="74">
        <f t="shared" si="475"/>
        <v>0</v>
      </c>
      <c r="W2329" s="134">
        <f t="shared" si="476"/>
        <v>0</v>
      </c>
      <c r="X2329" s="134" t="e">
        <f>VLOOKUP(E2329,'Trimming log'!$F$5:$Y$5000,19,FALSE)</f>
        <v>#N/A</v>
      </c>
      <c r="Y2329" s="134" t="e">
        <f>VLOOKUP(E2329,'Trimming log'!$F$5:$Y$5000,20,FALSE)</f>
        <v>#N/A</v>
      </c>
      <c r="Z2329" s="135" t="e">
        <f t="shared" si="477"/>
        <v>#N/A</v>
      </c>
      <c r="AA2329" s="135" t="e">
        <f t="shared" si="478"/>
        <v>#N/A</v>
      </c>
      <c r="AB2329" s="136" t="e">
        <f t="shared" si="479"/>
        <v>#N/A</v>
      </c>
      <c r="AC2329" s="136" t="e">
        <f t="shared" si="480"/>
        <v>#N/A</v>
      </c>
      <c r="AD2329" s="136" t="e">
        <f t="shared" si="481"/>
        <v>#N/A</v>
      </c>
      <c r="AE2329" s="136" t="e">
        <f t="shared" si="482"/>
        <v>#N/A</v>
      </c>
    </row>
    <row r="2330" spans="1:31">
      <c r="A2330" s="56"/>
      <c r="B2330" s="56"/>
      <c r="C2330" s="68" t="str">
        <f t="shared" si="474"/>
        <v/>
      </c>
      <c r="D2330" s="69"/>
      <c r="E2330" s="56"/>
      <c r="F2330" s="65" t="e">
        <f>VLOOKUP(E2330,'Trimming log'!$F$5:$V$5000,2,FALSE)</f>
        <v>#N/A</v>
      </c>
      <c r="G2330" s="65" t="e">
        <f>VLOOKUP(E2330,'Trimming log'!$F$5:$V$5000,3,FALSE)</f>
        <v>#N/A</v>
      </c>
      <c r="H2330" s="508" t="e">
        <f>VLOOKUP(E2330,'Trimming log'!$F$5:$V$5000,4,FALSE)</f>
        <v>#N/A</v>
      </c>
      <c r="I2330" s="65" t="e">
        <f>VLOOKUP(E2330,'Trimming log'!$F$5:$V$5000,5,FALSE)</f>
        <v>#N/A</v>
      </c>
      <c r="J2330" s="65" t="e">
        <f>VLOOKUP(E2330,'Trimming log'!$F$5:$V$5000,6,FALSE)</f>
        <v>#N/A</v>
      </c>
      <c r="K2330" s="65" t="e">
        <f>VLOOKUP(E2330,'Trimming log'!$F$5:$V$5000,7,FALSE)</f>
        <v>#N/A</v>
      </c>
      <c r="L2330" s="65" t="e">
        <f>VLOOKUP(E2330,'Trimming log'!$F$5:$V$5000,8,FALSE)</f>
        <v>#N/A</v>
      </c>
      <c r="M2330" s="65" t="e">
        <f>VLOOKUP(E2330,'Trimming log'!$F$5:$V$5000,9,FALSE)</f>
        <v>#N/A</v>
      </c>
      <c r="N2330" s="507" t="e">
        <f>VLOOKUP(E2330,'Trimming log'!$F$5:$V$5000,10,FALSE)</f>
        <v>#N/A</v>
      </c>
      <c r="O2330" s="65" t="e">
        <f>VLOOKUP(E2330,'Trimming log'!$F$5:$V$5000,11,FALSE)</f>
        <v>#N/A</v>
      </c>
      <c r="P2330" s="65" t="e">
        <f>VLOOKUP(E2330,'Trimming log'!$F$5:$V$5000,12,FALSE)</f>
        <v>#N/A</v>
      </c>
      <c r="Q2330" s="65" t="e">
        <f>VLOOKUP(E2330,'Trimming log'!$F$5:$V$5000,13,FALSE)</f>
        <v>#N/A</v>
      </c>
      <c r="R2330" s="65" t="e">
        <f>VLOOKUP(E2330,'Trimming log'!$F$5:$V$5000,14,FALSE)</f>
        <v>#N/A</v>
      </c>
      <c r="S2330" s="65" t="e">
        <f>VLOOKUP(E2330,'Trimming log'!$F$5:$V$5000,15,FALSE)</f>
        <v>#N/A</v>
      </c>
      <c r="T2330" s="65" t="e">
        <f t="shared" si="472"/>
        <v>#N/A</v>
      </c>
      <c r="U2330" s="491" t="str">
        <f t="shared" si="473"/>
        <v/>
      </c>
      <c r="V2330" s="74">
        <f t="shared" si="475"/>
        <v>0</v>
      </c>
      <c r="W2330" s="134">
        <f t="shared" si="476"/>
        <v>0</v>
      </c>
      <c r="X2330" s="134" t="e">
        <f>VLOOKUP(E2330,'Trimming log'!$F$5:$Y$5000,19,FALSE)</f>
        <v>#N/A</v>
      </c>
      <c r="Y2330" s="134" t="e">
        <f>VLOOKUP(E2330,'Trimming log'!$F$5:$Y$5000,20,FALSE)</f>
        <v>#N/A</v>
      </c>
      <c r="Z2330" s="135" t="e">
        <f t="shared" si="477"/>
        <v>#N/A</v>
      </c>
      <c r="AA2330" s="135" t="e">
        <f t="shared" si="478"/>
        <v>#N/A</v>
      </c>
      <c r="AB2330" s="136" t="e">
        <f t="shared" si="479"/>
        <v>#N/A</v>
      </c>
      <c r="AC2330" s="136" t="e">
        <f t="shared" si="480"/>
        <v>#N/A</v>
      </c>
      <c r="AD2330" s="136" t="e">
        <f t="shared" si="481"/>
        <v>#N/A</v>
      </c>
      <c r="AE2330" s="136" t="e">
        <f t="shared" si="482"/>
        <v>#N/A</v>
      </c>
    </row>
    <row r="2331" spans="1:31">
      <c r="A2331" s="56"/>
      <c r="B2331" s="56"/>
      <c r="C2331" s="68" t="str">
        <f t="shared" si="474"/>
        <v/>
      </c>
      <c r="D2331" s="69"/>
      <c r="E2331" s="56"/>
      <c r="F2331" s="65" t="e">
        <f>VLOOKUP(E2331,'Trimming log'!$F$5:$V$5000,2,FALSE)</f>
        <v>#N/A</v>
      </c>
      <c r="G2331" s="65" t="e">
        <f>VLOOKUP(E2331,'Trimming log'!$F$5:$V$5000,3,FALSE)</f>
        <v>#N/A</v>
      </c>
      <c r="H2331" s="508" t="e">
        <f>VLOOKUP(E2331,'Trimming log'!$F$5:$V$5000,4,FALSE)</f>
        <v>#N/A</v>
      </c>
      <c r="I2331" s="65" t="e">
        <f>VLOOKUP(E2331,'Trimming log'!$F$5:$V$5000,5,FALSE)</f>
        <v>#N/A</v>
      </c>
      <c r="J2331" s="65" t="e">
        <f>VLOOKUP(E2331,'Trimming log'!$F$5:$V$5000,6,FALSE)</f>
        <v>#N/A</v>
      </c>
      <c r="K2331" s="65" t="e">
        <f>VLOOKUP(E2331,'Trimming log'!$F$5:$V$5000,7,FALSE)</f>
        <v>#N/A</v>
      </c>
      <c r="L2331" s="65" t="e">
        <f>VLOOKUP(E2331,'Trimming log'!$F$5:$V$5000,8,FALSE)</f>
        <v>#N/A</v>
      </c>
      <c r="M2331" s="65" t="e">
        <f>VLOOKUP(E2331,'Trimming log'!$F$5:$V$5000,9,FALSE)</f>
        <v>#N/A</v>
      </c>
      <c r="N2331" s="507" t="e">
        <f>VLOOKUP(E2331,'Trimming log'!$F$5:$V$5000,10,FALSE)</f>
        <v>#N/A</v>
      </c>
      <c r="O2331" s="65" t="e">
        <f>VLOOKUP(E2331,'Trimming log'!$F$5:$V$5000,11,FALSE)</f>
        <v>#N/A</v>
      </c>
      <c r="P2331" s="65" t="e">
        <f>VLOOKUP(E2331,'Trimming log'!$F$5:$V$5000,12,FALSE)</f>
        <v>#N/A</v>
      </c>
      <c r="Q2331" s="65" t="e">
        <f>VLOOKUP(E2331,'Trimming log'!$F$5:$V$5000,13,FALSE)</f>
        <v>#N/A</v>
      </c>
      <c r="R2331" s="65" t="e">
        <f>VLOOKUP(E2331,'Trimming log'!$F$5:$V$5000,14,FALSE)</f>
        <v>#N/A</v>
      </c>
      <c r="S2331" s="65" t="e">
        <f>VLOOKUP(E2331,'Trimming log'!$F$5:$V$5000,15,FALSE)</f>
        <v>#N/A</v>
      </c>
      <c r="T2331" s="65" t="e">
        <f t="shared" si="472"/>
        <v>#N/A</v>
      </c>
      <c r="U2331" s="491" t="str">
        <f t="shared" si="473"/>
        <v/>
      </c>
      <c r="V2331" s="74">
        <f t="shared" si="475"/>
        <v>0</v>
      </c>
      <c r="W2331" s="134">
        <f t="shared" si="476"/>
        <v>0</v>
      </c>
      <c r="X2331" s="134" t="e">
        <f>VLOOKUP(E2331,'Trimming log'!$F$5:$Y$5000,19,FALSE)</f>
        <v>#N/A</v>
      </c>
      <c r="Y2331" s="134" t="e">
        <f>VLOOKUP(E2331,'Trimming log'!$F$5:$Y$5000,20,FALSE)</f>
        <v>#N/A</v>
      </c>
      <c r="Z2331" s="135" t="e">
        <f t="shared" si="477"/>
        <v>#N/A</v>
      </c>
      <c r="AA2331" s="135" t="e">
        <f t="shared" si="478"/>
        <v>#N/A</v>
      </c>
      <c r="AB2331" s="136" t="e">
        <f t="shared" si="479"/>
        <v>#N/A</v>
      </c>
      <c r="AC2331" s="136" t="e">
        <f t="shared" si="480"/>
        <v>#N/A</v>
      </c>
      <c r="AD2331" s="136" t="e">
        <f t="shared" si="481"/>
        <v>#N/A</v>
      </c>
      <c r="AE2331" s="136" t="e">
        <f t="shared" si="482"/>
        <v>#N/A</v>
      </c>
    </row>
    <row r="2332" spans="1:31">
      <c r="A2332" s="56"/>
      <c r="B2332" s="56"/>
      <c r="C2332" s="68" t="str">
        <f t="shared" si="474"/>
        <v/>
      </c>
      <c r="D2332" s="69"/>
      <c r="E2332" s="56"/>
      <c r="F2332" s="65" t="e">
        <f>VLOOKUP(E2332,'Trimming log'!$F$5:$V$5000,2,FALSE)</f>
        <v>#N/A</v>
      </c>
      <c r="G2332" s="65" t="e">
        <f>VLOOKUP(E2332,'Trimming log'!$F$5:$V$5000,3,FALSE)</f>
        <v>#N/A</v>
      </c>
      <c r="H2332" s="508" t="e">
        <f>VLOOKUP(E2332,'Trimming log'!$F$5:$V$5000,4,FALSE)</f>
        <v>#N/A</v>
      </c>
      <c r="I2332" s="65" t="e">
        <f>VLOOKUP(E2332,'Trimming log'!$F$5:$V$5000,5,FALSE)</f>
        <v>#N/A</v>
      </c>
      <c r="J2332" s="65" t="e">
        <f>VLOOKUP(E2332,'Trimming log'!$F$5:$V$5000,6,FALSE)</f>
        <v>#N/A</v>
      </c>
      <c r="K2332" s="65" t="e">
        <f>VLOOKUP(E2332,'Trimming log'!$F$5:$V$5000,7,FALSE)</f>
        <v>#N/A</v>
      </c>
      <c r="L2332" s="65" t="e">
        <f>VLOOKUP(E2332,'Trimming log'!$F$5:$V$5000,8,FALSE)</f>
        <v>#N/A</v>
      </c>
      <c r="M2332" s="65" t="e">
        <f>VLOOKUP(E2332,'Trimming log'!$F$5:$V$5000,9,FALSE)</f>
        <v>#N/A</v>
      </c>
      <c r="N2332" s="507" t="e">
        <f>VLOOKUP(E2332,'Trimming log'!$F$5:$V$5000,10,FALSE)</f>
        <v>#N/A</v>
      </c>
      <c r="O2332" s="65" t="e">
        <f>VLOOKUP(E2332,'Trimming log'!$F$5:$V$5000,11,FALSE)</f>
        <v>#N/A</v>
      </c>
      <c r="P2332" s="65" t="e">
        <f>VLOOKUP(E2332,'Trimming log'!$F$5:$V$5000,12,FALSE)</f>
        <v>#N/A</v>
      </c>
      <c r="Q2332" s="65" t="e">
        <f>VLOOKUP(E2332,'Trimming log'!$F$5:$V$5000,13,FALSE)</f>
        <v>#N/A</v>
      </c>
      <c r="R2332" s="65" t="e">
        <f>VLOOKUP(E2332,'Trimming log'!$F$5:$V$5000,14,FALSE)</f>
        <v>#N/A</v>
      </c>
      <c r="S2332" s="65" t="e">
        <f>VLOOKUP(E2332,'Trimming log'!$F$5:$V$5000,15,FALSE)</f>
        <v>#N/A</v>
      </c>
      <c r="T2332" s="65" t="e">
        <f t="shared" si="472"/>
        <v>#N/A</v>
      </c>
      <c r="U2332" s="491" t="str">
        <f t="shared" si="473"/>
        <v/>
      </c>
      <c r="V2332" s="74">
        <f t="shared" si="475"/>
        <v>0</v>
      </c>
      <c r="W2332" s="134">
        <f t="shared" si="476"/>
        <v>0</v>
      </c>
      <c r="X2332" s="134" t="e">
        <f>VLOOKUP(E2332,'Trimming log'!$F$5:$Y$5000,19,FALSE)</f>
        <v>#N/A</v>
      </c>
      <c r="Y2332" s="134" t="e">
        <f>VLOOKUP(E2332,'Trimming log'!$F$5:$Y$5000,20,FALSE)</f>
        <v>#N/A</v>
      </c>
      <c r="Z2332" s="135" t="e">
        <f t="shared" si="477"/>
        <v>#N/A</v>
      </c>
      <c r="AA2332" s="135" t="e">
        <f t="shared" si="478"/>
        <v>#N/A</v>
      </c>
      <c r="AB2332" s="136" t="e">
        <f t="shared" si="479"/>
        <v>#N/A</v>
      </c>
      <c r="AC2332" s="136" t="e">
        <f t="shared" si="480"/>
        <v>#N/A</v>
      </c>
      <c r="AD2332" s="136" t="e">
        <f t="shared" si="481"/>
        <v>#N/A</v>
      </c>
      <c r="AE2332" s="136" t="e">
        <f t="shared" si="482"/>
        <v>#N/A</v>
      </c>
    </row>
    <row r="2333" spans="1:31">
      <c r="A2333" s="56"/>
      <c r="B2333" s="56"/>
      <c r="C2333" s="68" t="str">
        <f t="shared" si="474"/>
        <v/>
      </c>
      <c r="D2333" s="69"/>
      <c r="E2333" s="56"/>
      <c r="F2333" s="65" t="e">
        <f>VLOOKUP(E2333,'Trimming log'!$F$5:$V$5000,2,FALSE)</f>
        <v>#N/A</v>
      </c>
      <c r="G2333" s="65" t="e">
        <f>VLOOKUP(E2333,'Trimming log'!$F$5:$V$5000,3,FALSE)</f>
        <v>#N/A</v>
      </c>
      <c r="H2333" s="508" t="e">
        <f>VLOOKUP(E2333,'Trimming log'!$F$5:$V$5000,4,FALSE)</f>
        <v>#N/A</v>
      </c>
      <c r="I2333" s="65" t="e">
        <f>VLOOKUP(E2333,'Trimming log'!$F$5:$V$5000,5,FALSE)</f>
        <v>#N/A</v>
      </c>
      <c r="J2333" s="65" t="e">
        <f>VLOOKUP(E2333,'Trimming log'!$F$5:$V$5000,6,FALSE)</f>
        <v>#N/A</v>
      </c>
      <c r="K2333" s="65" t="e">
        <f>VLOOKUP(E2333,'Trimming log'!$F$5:$V$5000,7,FALSE)</f>
        <v>#N/A</v>
      </c>
      <c r="L2333" s="65" t="e">
        <f>VLOOKUP(E2333,'Trimming log'!$F$5:$V$5000,8,FALSE)</f>
        <v>#N/A</v>
      </c>
      <c r="M2333" s="65" t="e">
        <f>VLOOKUP(E2333,'Trimming log'!$F$5:$V$5000,9,FALSE)</f>
        <v>#N/A</v>
      </c>
      <c r="N2333" s="507" t="e">
        <f>VLOOKUP(E2333,'Trimming log'!$F$5:$V$5000,10,FALSE)</f>
        <v>#N/A</v>
      </c>
      <c r="O2333" s="65" t="e">
        <f>VLOOKUP(E2333,'Trimming log'!$F$5:$V$5000,11,FALSE)</f>
        <v>#N/A</v>
      </c>
      <c r="P2333" s="65" t="e">
        <f>VLOOKUP(E2333,'Trimming log'!$F$5:$V$5000,12,FALSE)</f>
        <v>#N/A</v>
      </c>
      <c r="Q2333" s="65" t="e">
        <f>VLOOKUP(E2333,'Trimming log'!$F$5:$V$5000,13,FALSE)</f>
        <v>#N/A</v>
      </c>
      <c r="R2333" s="65" t="e">
        <f>VLOOKUP(E2333,'Trimming log'!$F$5:$V$5000,14,FALSE)</f>
        <v>#N/A</v>
      </c>
      <c r="S2333" s="65" t="e">
        <f>VLOOKUP(E2333,'Trimming log'!$F$5:$V$5000,15,FALSE)</f>
        <v>#N/A</v>
      </c>
      <c r="T2333" s="65" t="e">
        <f t="shared" si="472"/>
        <v>#N/A</v>
      </c>
      <c r="U2333" s="491" t="str">
        <f t="shared" si="473"/>
        <v/>
      </c>
      <c r="V2333" s="74">
        <f t="shared" si="475"/>
        <v>0</v>
      </c>
      <c r="W2333" s="134">
        <f t="shared" si="476"/>
        <v>0</v>
      </c>
      <c r="X2333" s="134" t="e">
        <f>VLOOKUP(E2333,'Trimming log'!$F$5:$Y$5000,19,FALSE)</f>
        <v>#N/A</v>
      </c>
      <c r="Y2333" s="134" t="e">
        <f>VLOOKUP(E2333,'Trimming log'!$F$5:$Y$5000,20,FALSE)</f>
        <v>#N/A</v>
      </c>
      <c r="Z2333" s="135" t="e">
        <f t="shared" si="477"/>
        <v>#N/A</v>
      </c>
      <c r="AA2333" s="135" t="e">
        <f t="shared" si="478"/>
        <v>#N/A</v>
      </c>
      <c r="AB2333" s="136" t="e">
        <f t="shared" si="479"/>
        <v>#N/A</v>
      </c>
      <c r="AC2333" s="136" t="e">
        <f t="shared" si="480"/>
        <v>#N/A</v>
      </c>
      <c r="AD2333" s="136" t="e">
        <f t="shared" si="481"/>
        <v>#N/A</v>
      </c>
      <c r="AE2333" s="136" t="e">
        <f t="shared" si="482"/>
        <v>#N/A</v>
      </c>
    </row>
    <row r="2334" spans="1:31">
      <c r="A2334" s="56"/>
      <c r="B2334" s="56"/>
      <c r="C2334" s="68" t="str">
        <f t="shared" si="474"/>
        <v/>
      </c>
      <c r="D2334" s="69"/>
      <c r="E2334" s="56"/>
      <c r="F2334" s="65" t="e">
        <f>VLOOKUP(E2334,'Trimming log'!$F$5:$V$5000,2,FALSE)</f>
        <v>#N/A</v>
      </c>
      <c r="G2334" s="65" t="e">
        <f>VLOOKUP(E2334,'Trimming log'!$F$5:$V$5000,3,FALSE)</f>
        <v>#N/A</v>
      </c>
      <c r="H2334" s="508" t="e">
        <f>VLOOKUP(E2334,'Trimming log'!$F$5:$V$5000,4,FALSE)</f>
        <v>#N/A</v>
      </c>
      <c r="I2334" s="65" t="e">
        <f>VLOOKUP(E2334,'Trimming log'!$F$5:$V$5000,5,FALSE)</f>
        <v>#N/A</v>
      </c>
      <c r="J2334" s="65" t="e">
        <f>VLOOKUP(E2334,'Trimming log'!$F$5:$V$5000,6,FALSE)</f>
        <v>#N/A</v>
      </c>
      <c r="K2334" s="65" t="e">
        <f>VLOOKUP(E2334,'Trimming log'!$F$5:$V$5000,7,FALSE)</f>
        <v>#N/A</v>
      </c>
      <c r="L2334" s="65" t="e">
        <f>VLOOKUP(E2334,'Trimming log'!$F$5:$V$5000,8,FALSE)</f>
        <v>#N/A</v>
      </c>
      <c r="M2334" s="65" t="e">
        <f>VLOOKUP(E2334,'Trimming log'!$F$5:$V$5000,9,FALSE)</f>
        <v>#N/A</v>
      </c>
      <c r="N2334" s="507" t="e">
        <f>VLOOKUP(E2334,'Trimming log'!$F$5:$V$5000,10,FALSE)</f>
        <v>#N/A</v>
      </c>
      <c r="O2334" s="65" t="e">
        <f>VLOOKUP(E2334,'Trimming log'!$F$5:$V$5000,11,FALSE)</f>
        <v>#N/A</v>
      </c>
      <c r="P2334" s="65" t="e">
        <f>VLOOKUP(E2334,'Trimming log'!$F$5:$V$5000,12,FALSE)</f>
        <v>#N/A</v>
      </c>
      <c r="Q2334" s="65" t="e">
        <f>VLOOKUP(E2334,'Trimming log'!$F$5:$V$5000,13,FALSE)</f>
        <v>#N/A</v>
      </c>
      <c r="R2334" s="65" t="e">
        <f>VLOOKUP(E2334,'Trimming log'!$F$5:$V$5000,14,FALSE)</f>
        <v>#N/A</v>
      </c>
      <c r="S2334" s="65" t="e">
        <f>VLOOKUP(E2334,'Trimming log'!$F$5:$V$5000,15,FALSE)</f>
        <v>#N/A</v>
      </c>
      <c r="T2334" s="65" t="e">
        <f t="shared" si="472"/>
        <v>#N/A</v>
      </c>
      <c r="U2334" s="491" t="str">
        <f t="shared" si="473"/>
        <v/>
      </c>
      <c r="V2334" s="74">
        <f t="shared" si="475"/>
        <v>0</v>
      </c>
      <c r="W2334" s="134">
        <f t="shared" si="476"/>
        <v>0</v>
      </c>
      <c r="X2334" s="134" t="e">
        <f>VLOOKUP(E2334,'Trimming log'!$F$5:$Y$5000,19,FALSE)</f>
        <v>#N/A</v>
      </c>
      <c r="Y2334" s="134" t="e">
        <f>VLOOKUP(E2334,'Trimming log'!$F$5:$Y$5000,20,FALSE)</f>
        <v>#N/A</v>
      </c>
      <c r="Z2334" s="135" t="e">
        <f t="shared" si="477"/>
        <v>#N/A</v>
      </c>
      <c r="AA2334" s="135" t="e">
        <f t="shared" si="478"/>
        <v>#N/A</v>
      </c>
      <c r="AB2334" s="136" t="e">
        <f t="shared" si="479"/>
        <v>#N/A</v>
      </c>
      <c r="AC2334" s="136" t="e">
        <f t="shared" si="480"/>
        <v>#N/A</v>
      </c>
      <c r="AD2334" s="136" t="e">
        <f t="shared" si="481"/>
        <v>#N/A</v>
      </c>
      <c r="AE2334" s="136" t="e">
        <f t="shared" si="482"/>
        <v>#N/A</v>
      </c>
    </row>
    <row r="2335" spans="1:31">
      <c r="A2335" s="56"/>
      <c r="B2335" s="56"/>
      <c r="C2335" s="68" t="str">
        <f t="shared" si="474"/>
        <v/>
      </c>
      <c r="D2335" s="69"/>
      <c r="E2335" s="56"/>
      <c r="F2335" s="65" t="e">
        <f>VLOOKUP(E2335,'Trimming log'!$F$5:$V$5000,2,FALSE)</f>
        <v>#N/A</v>
      </c>
      <c r="G2335" s="65" t="e">
        <f>VLOOKUP(E2335,'Trimming log'!$F$5:$V$5000,3,FALSE)</f>
        <v>#N/A</v>
      </c>
      <c r="H2335" s="508" t="e">
        <f>VLOOKUP(E2335,'Trimming log'!$F$5:$V$5000,4,FALSE)</f>
        <v>#N/A</v>
      </c>
      <c r="I2335" s="65" t="e">
        <f>VLOOKUP(E2335,'Trimming log'!$F$5:$V$5000,5,FALSE)</f>
        <v>#N/A</v>
      </c>
      <c r="J2335" s="65" t="e">
        <f>VLOOKUP(E2335,'Trimming log'!$F$5:$V$5000,6,FALSE)</f>
        <v>#N/A</v>
      </c>
      <c r="K2335" s="65" t="e">
        <f>VLOOKUP(E2335,'Trimming log'!$F$5:$V$5000,7,FALSE)</f>
        <v>#N/A</v>
      </c>
      <c r="L2335" s="65" t="e">
        <f>VLOOKUP(E2335,'Trimming log'!$F$5:$V$5000,8,FALSE)</f>
        <v>#N/A</v>
      </c>
      <c r="M2335" s="65" t="e">
        <f>VLOOKUP(E2335,'Trimming log'!$F$5:$V$5000,9,FALSE)</f>
        <v>#N/A</v>
      </c>
      <c r="N2335" s="507" t="e">
        <f>VLOOKUP(E2335,'Trimming log'!$F$5:$V$5000,10,FALSE)</f>
        <v>#N/A</v>
      </c>
      <c r="O2335" s="65" t="e">
        <f>VLOOKUP(E2335,'Trimming log'!$F$5:$V$5000,11,FALSE)</f>
        <v>#N/A</v>
      </c>
      <c r="P2335" s="65" t="e">
        <f>VLOOKUP(E2335,'Trimming log'!$F$5:$V$5000,12,FALSE)</f>
        <v>#N/A</v>
      </c>
      <c r="Q2335" s="65" t="e">
        <f>VLOOKUP(E2335,'Trimming log'!$F$5:$V$5000,13,FALSE)</f>
        <v>#N/A</v>
      </c>
      <c r="R2335" s="65" t="e">
        <f>VLOOKUP(E2335,'Trimming log'!$F$5:$V$5000,14,FALSE)</f>
        <v>#N/A</v>
      </c>
      <c r="S2335" s="65" t="e">
        <f>VLOOKUP(E2335,'Trimming log'!$F$5:$V$5000,15,FALSE)</f>
        <v>#N/A</v>
      </c>
      <c r="T2335" s="65" t="e">
        <f t="shared" si="472"/>
        <v>#N/A</v>
      </c>
      <c r="U2335" s="491" t="str">
        <f t="shared" si="473"/>
        <v/>
      </c>
      <c r="V2335" s="74">
        <f t="shared" si="475"/>
        <v>0</v>
      </c>
      <c r="W2335" s="134">
        <f t="shared" si="476"/>
        <v>0</v>
      </c>
      <c r="X2335" s="134" t="e">
        <f>VLOOKUP(E2335,'Trimming log'!$F$5:$Y$5000,19,FALSE)</f>
        <v>#N/A</v>
      </c>
      <c r="Y2335" s="134" t="e">
        <f>VLOOKUP(E2335,'Trimming log'!$F$5:$Y$5000,20,FALSE)</f>
        <v>#N/A</v>
      </c>
      <c r="Z2335" s="135" t="e">
        <f t="shared" si="477"/>
        <v>#N/A</v>
      </c>
      <c r="AA2335" s="135" t="e">
        <f t="shared" si="478"/>
        <v>#N/A</v>
      </c>
      <c r="AB2335" s="136" t="e">
        <f t="shared" si="479"/>
        <v>#N/A</v>
      </c>
      <c r="AC2335" s="136" t="e">
        <f t="shared" si="480"/>
        <v>#N/A</v>
      </c>
      <c r="AD2335" s="136" t="e">
        <f t="shared" si="481"/>
        <v>#N/A</v>
      </c>
      <c r="AE2335" s="136" t="e">
        <f t="shared" si="482"/>
        <v>#N/A</v>
      </c>
    </row>
    <row r="2336" spans="1:31">
      <c r="A2336" s="56"/>
      <c r="B2336" s="56"/>
      <c r="C2336" s="68" t="str">
        <f t="shared" si="474"/>
        <v/>
      </c>
      <c r="D2336" s="69"/>
      <c r="E2336" s="56"/>
      <c r="F2336" s="65" t="e">
        <f>VLOOKUP(E2336,'Trimming log'!$F$5:$V$5000,2,FALSE)</f>
        <v>#N/A</v>
      </c>
      <c r="G2336" s="65" t="e">
        <f>VLOOKUP(E2336,'Trimming log'!$F$5:$V$5000,3,FALSE)</f>
        <v>#N/A</v>
      </c>
      <c r="H2336" s="508" t="e">
        <f>VLOOKUP(E2336,'Trimming log'!$F$5:$V$5000,4,FALSE)</f>
        <v>#N/A</v>
      </c>
      <c r="I2336" s="65" t="e">
        <f>VLOOKUP(E2336,'Trimming log'!$F$5:$V$5000,5,FALSE)</f>
        <v>#N/A</v>
      </c>
      <c r="J2336" s="65" t="e">
        <f>VLOOKUP(E2336,'Trimming log'!$F$5:$V$5000,6,FALSE)</f>
        <v>#N/A</v>
      </c>
      <c r="K2336" s="65" t="e">
        <f>VLOOKUP(E2336,'Trimming log'!$F$5:$V$5000,7,FALSE)</f>
        <v>#N/A</v>
      </c>
      <c r="L2336" s="65" t="e">
        <f>VLOOKUP(E2336,'Trimming log'!$F$5:$V$5000,8,FALSE)</f>
        <v>#N/A</v>
      </c>
      <c r="M2336" s="65" t="e">
        <f>VLOOKUP(E2336,'Trimming log'!$F$5:$V$5000,9,FALSE)</f>
        <v>#N/A</v>
      </c>
      <c r="N2336" s="507" t="e">
        <f>VLOOKUP(E2336,'Trimming log'!$F$5:$V$5000,10,FALSE)</f>
        <v>#N/A</v>
      </c>
      <c r="O2336" s="65" t="e">
        <f>VLOOKUP(E2336,'Trimming log'!$F$5:$V$5000,11,FALSE)</f>
        <v>#N/A</v>
      </c>
      <c r="P2336" s="65" t="e">
        <f>VLOOKUP(E2336,'Trimming log'!$F$5:$V$5000,12,FALSE)</f>
        <v>#N/A</v>
      </c>
      <c r="Q2336" s="65" t="e">
        <f>VLOOKUP(E2336,'Trimming log'!$F$5:$V$5000,13,FALSE)</f>
        <v>#N/A</v>
      </c>
      <c r="R2336" s="65" t="e">
        <f>VLOOKUP(E2336,'Trimming log'!$F$5:$V$5000,14,FALSE)</f>
        <v>#N/A</v>
      </c>
      <c r="S2336" s="65" t="e">
        <f>VLOOKUP(E2336,'Trimming log'!$F$5:$V$5000,15,FALSE)</f>
        <v>#N/A</v>
      </c>
      <c r="T2336" s="65" t="e">
        <f t="shared" si="472"/>
        <v>#N/A</v>
      </c>
      <c r="U2336" s="491" t="str">
        <f t="shared" si="473"/>
        <v/>
      </c>
      <c r="V2336" s="74">
        <f t="shared" si="475"/>
        <v>0</v>
      </c>
      <c r="W2336" s="134">
        <f t="shared" si="476"/>
        <v>0</v>
      </c>
      <c r="X2336" s="134" t="e">
        <f>VLOOKUP(E2336,'Trimming log'!$F$5:$Y$5000,19,FALSE)</f>
        <v>#N/A</v>
      </c>
      <c r="Y2336" s="134" t="e">
        <f>VLOOKUP(E2336,'Trimming log'!$F$5:$Y$5000,20,FALSE)</f>
        <v>#N/A</v>
      </c>
      <c r="Z2336" s="135" t="e">
        <f t="shared" si="477"/>
        <v>#N/A</v>
      </c>
      <c r="AA2336" s="135" t="e">
        <f t="shared" si="478"/>
        <v>#N/A</v>
      </c>
      <c r="AB2336" s="136" t="e">
        <f t="shared" si="479"/>
        <v>#N/A</v>
      </c>
      <c r="AC2336" s="136" t="e">
        <f t="shared" si="480"/>
        <v>#N/A</v>
      </c>
      <c r="AD2336" s="136" t="e">
        <f t="shared" si="481"/>
        <v>#N/A</v>
      </c>
      <c r="AE2336" s="136" t="e">
        <f t="shared" si="482"/>
        <v>#N/A</v>
      </c>
    </row>
    <row r="2337" spans="1:31">
      <c r="A2337" s="56"/>
      <c r="B2337" s="56"/>
      <c r="C2337" s="68" t="str">
        <f t="shared" si="474"/>
        <v/>
      </c>
      <c r="D2337" s="69"/>
      <c r="E2337" s="56"/>
      <c r="F2337" s="65" t="e">
        <f>VLOOKUP(E2337,'Trimming log'!$F$5:$V$5000,2,FALSE)</f>
        <v>#N/A</v>
      </c>
      <c r="G2337" s="65" t="e">
        <f>VLOOKUP(E2337,'Trimming log'!$F$5:$V$5000,3,FALSE)</f>
        <v>#N/A</v>
      </c>
      <c r="H2337" s="508" t="e">
        <f>VLOOKUP(E2337,'Trimming log'!$F$5:$V$5000,4,FALSE)</f>
        <v>#N/A</v>
      </c>
      <c r="I2337" s="65" t="e">
        <f>VLOOKUP(E2337,'Trimming log'!$F$5:$V$5000,5,FALSE)</f>
        <v>#N/A</v>
      </c>
      <c r="J2337" s="65" t="e">
        <f>VLOOKUP(E2337,'Trimming log'!$F$5:$V$5000,6,FALSE)</f>
        <v>#N/A</v>
      </c>
      <c r="K2337" s="65" t="e">
        <f>VLOOKUP(E2337,'Trimming log'!$F$5:$V$5000,7,FALSE)</f>
        <v>#N/A</v>
      </c>
      <c r="L2337" s="65" t="e">
        <f>VLOOKUP(E2337,'Trimming log'!$F$5:$V$5000,8,FALSE)</f>
        <v>#N/A</v>
      </c>
      <c r="M2337" s="65" t="e">
        <f>VLOOKUP(E2337,'Trimming log'!$F$5:$V$5000,9,FALSE)</f>
        <v>#N/A</v>
      </c>
      <c r="N2337" s="507" t="e">
        <f>VLOOKUP(E2337,'Trimming log'!$F$5:$V$5000,10,FALSE)</f>
        <v>#N/A</v>
      </c>
      <c r="O2337" s="65" t="e">
        <f>VLOOKUP(E2337,'Trimming log'!$F$5:$V$5000,11,FALSE)</f>
        <v>#N/A</v>
      </c>
      <c r="P2337" s="65" t="e">
        <f>VLOOKUP(E2337,'Trimming log'!$F$5:$V$5000,12,FALSE)</f>
        <v>#N/A</v>
      </c>
      <c r="Q2337" s="65" t="e">
        <f>VLOOKUP(E2337,'Trimming log'!$F$5:$V$5000,13,FALSE)</f>
        <v>#N/A</v>
      </c>
      <c r="R2337" s="65" t="e">
        <f>VLOOKUP(E2337,'Trimming log'!$F$5:$V$5000,14,FALSE)</f>
        <v>#N/A</v>
      </c>
      <c r="S2337" s="65" t="e">
        <f>VLOOKUP(E2337,'Trimming log'!$F$5:$V$5000,15,FALSE)</f>
        <v>#N/A</v>
      </c>
      <c r="T2337" s="65" t="e">
        <f t="shared" si="472"/>
        <v>#N/A</v>
      </c>
      <c r="U2337" s="491" t="str">
        <f t="shared" si="473"/>
        <v/>
      </c>
      <c r="V2337" s="74">
        <f t="shared" si="475"/>
        <v>0</v>
      </c>
      <c r="W2337" s="134">
        <f t="shared" si="476"/>
        <v>0</v>
      </c>
      <c r="X2337" s="134" t="e">
        <f>VLOOKUP(E2337,'Trimming log'!$F$5:$Y$5000,19,FALSE)</f>
        <v>#N/A</v>
      </c>
      <c r="Y2337" s="134" t="e">
        <f>VLOOKUP(E2337,'Trimming log'!$F$5:$Y$5000,20,FALSE)</f>
        <v>#N/A</v>
      </c>
      <c r="Z2337" s="135" t="e">
        <f t="shared" si="477"/>
        <v>#N/A</v>
      </c>
      <c r="AA2337" s="135" t="e">
        <f t="shared" si="478"/>
        <v>#N/A</v>
      </c>
      <c r="AB2337" s="136" t="e">
        <f t="shared" si="479"/>
        <v>#N/A</v>
      </c>
      <c r="AC2337" s="136" t="e">
        <f t="shared" si="480"/>
        <v>#N/A</v>
      </c>
      <c r="AD2337" s="136" t="e">
        <f t="shared" si="481"/>
        <v>#N/A</v>
      </c>
      <c r="AE2337" s="136" t="e">
        <f t="shared" si="482"/>
        <v>#N/A</v>
      </c>
    </row>
    <row r="2338" spans="1:31">
      <c r="A2338" s="56"/>
      <c r="B2338" s="56"/>
      <c r="C2338" s="68" t="str">
        <f t="shared" si="474"/>
        <v/>
      </c>
      <c r="D2338" s="69"/>
      <c r="E2338" s="56"/>
      <c r="F2338" s="65" t="e">
        <f>VLOOKUP(E2338,'Trimming log'!$F$5:$V$5000,2,FALSE)</f>
        <v>#N/A</v>
      </c>
      <c r="G2338" s="65" t="e">
        <f>VLOOKUP(E2338,'Trimming log'!$F$5:$V$5000,3,FALSE)</f>
        <v>#N/A</v>
      </c>
      <c r="H2338" s="508" t="e">
        <f>VLOOKUP(E2338,'Trimming log'!$F$5:$V$5000,4,FALSE)</f>
        <v>#N/A</v>
      </c>
      <c r="I2338" s="65" t="e">
        <f>VLOOKUP(E2338,'Trimming log'!$F$5:$V$5000,5,FALSE)</f>
        <v>#N/A</v>
      </c>
      <c r="J2338" s="65" t="e">
        <f>VLOOKUP(E2338,'Trimming log'!$F$5:$V$5000,6,FALSE)</f>
        <v>#N/A</v>
      </c>
      <c r="K2338" s="65" t="e">
        <f>VLOOKUP(E2338,'Trimming log'!$F$5:$V$5000,7,FALSE)</f>
        <v>#N/A</v>
      </c>
      <c r="L2338" s="65" t="e">
        <f>VLOOKUP(E2338,'Trimming log'!$F$5:$V$5000,8,FALSE)</f>
        <v>#N/A</v>
      </c>
      <c r="M2338" s="65" t="e">
        <f>VLOOKUP(E2338,'Trimming log'!$F$5:$V$5000,9,FALSE)</f>
        <v>#N/A</v>
      </c>
      <c r="N2338" s="507" t="e">
        <f>VLOOKUP(E2338,'Trimming log'!$F$5:$V$5000,10,FALSE)</f>
        <v>#N/A</v>
      </c>
      <c r="O2338" s="65" t="e">
        <f>VLOOKUP(E2338,'Trimming log'!$F$5:$V$5000,11,FALSE)</f>
        <v>#N/A</v>
      </c>
      <c r="P2338" s="65" t="e">
        <f>VLOOKUP(E2338,'Trimming log'!$F$5:$V$5000,12,FALSE)</f>
        <v>#N/A</v>
      </c>
      <c r="Q2338" s="65" t="e">
        <f>VLOOKUP(E2338,'Trimming log'!$F$5:$V$5000,13,FALSE)</f>
        <v>#N/A</v>
      </c>
      <c r="R2338" s="65" t="e">
        <f>VLOOKUP(E2338,'Trimming log'!$F$5:$V$5000,14,FALSE)</f>
        <v>#N/A</v>
      </c>
      <c r="S2338" s="65" t="e">
        <f>VLOOKUP(E2338,'Trimming log'!$F$5:$V$5000,15,FALSE)</f>
        <v>#N/A</v>
      </c>
      <c r="T2338" s="65" t="e">
        <f t="shared" si="472"/>
        <v>#N/A</v>
      </c>
      <c r="U2338" s="491" t="str">
        <f t="shared" si="473"/>
        <v/>
      </c>
      <c r="V2338" s="74">
        <f t="shared" si="475"/>
        <v>0</v>
      </c>
      <c r="W2338" s="134">
        <f t="shared" si="476"/>
        <v>0</v>
      </c>
      <c r="X2338" s="134" t="e">
        <f>VLOOKUP(E2338,'Trimming log'!$F$5:$Y$5000,19,FALSE)</f>
        <v>#N/A</v>
      </c>
      <c r="Y2338" s="134" t="e">
        <f>VLOOKUP(E2338,'Trimming log'!$F$5:$Y$5000,20,FALSE)</f>
        <v>#N/A</v>
      </c>
      <c r="Z2338" s="135" t="e">
        <f t="shared" si="477"/>
        <v>#N/A</v>
      </c>
      <c r="AA2338" s="135" t="e">
        <f t="shared" si="478"/>
        <v>#N/A</v>
      </c>
      <c r="AB2338" s="136" t="e">
        <f t="shared" si="479"/>
        <v>#N/A</v>
      </c>
      <c r="AC2338" s="136" t="e">
        <f t="shared" si="480"/>
        <v>#N/A</v>
      </c>
      <c r="AD2338" s="136" t="e">
        <f t="shared" si="481"/>
        <v>#N/A</v>
      </c>
      <c r="AE2338" s="136" t="e">
        <f t="shared" si="482"/>
        <v>#N/A</v>
      </c>
    </row>
    <row r="2339" spans="1:31">
      <c r="A2339" s="56"/>
      <c r="B2339" s="56"/>
      <c r="C2339" s="68" t="str">
        <f t="shared" si="474"/>
        <v/>
      </c>
      <c r="D2339" s="69"/>
      <c r="E2339" s="56"/>
      <c r="F2339" s="65" t="e">
        <f>VLOOKUP(E2339,'Trimming log'!$F$5:$V$5000,2,FALSE)</f>
        <v>#N/A</v>
      </c>
      <c r="G2339" s="65" t="e">
        <f>VLOOKUP(E2339,'Trimming log'!$F$5:$V$5000,3,FALSE)</f>
        <v>#N/A</v>
      </c>
      <c r="H2339" s="508" t="e">
        <f>VLOOKUP(E2339,'Trimming log'!$F$5:$V$5000,4,FALSE)</f>
        <v>#N/A</v>
      </c>
      <c r="I2339" s="65" t="e">
        <f>VLOOKUP(E2339,'Trimming log'!$F$5:$V$5000,5,FALSE)</f>
        <v>#N/A</v>
      </c>
      <c r="J2339" s="65" t="e">
        <f>VLOOKUP(E2339,'Trimming log'!$F$5:$V$5000,6,FALSE)</f>
        <v>#N/A</v>
      </c>
      <c r="K2339" s="65" t="e">
        <f>VLOOKUP(E2339,'Trimming log'!$F$5:$V$5000,7,FALSE)</f>
        <v>#N/A</v>
      </c>
      <c r="L2339" s="65" t="e">
        <f>VLOOKUP(E2339,'Trimming log'!$F$5:$V$5000,8,FALSE)</f>
        <v>#N/A</v>
      </c>
      <c r="M2339" s="65" t="e">
        <f>VLOOKUP(E2339,'Trimming log'!$F$5:$V$5000,9,FALSE)</f>
        <v>#N/A</v>
      </c>
      <c r="N2339" s="507" t="e">
        <f>VLOOKUP(E2339,'Trimming log'!$F$5:$V$5000,10,FALSE)</f>
        <v>#N/A</v>
      </c>
      <c r="O2339" s="65" t="e">
        <f>VLOOKUP(E2339,'Trimming log'!$F$5:$V$5000,11,FALSE)</f>
        <v>#N/A</v>
      </c>
      <c r="P2339" s="65" t="e">
        <f>VLOOKUP(E2339,'Trimming log'!$F$5:$V$5000,12,FALSE)</f>
        <v>#N/A</v>
      </c>
      <c r="Q2339" s="65" t="e">
        <f>VLOOKUP(E2339,'Trimming log'!$F$5:$V$5000,13,FALSE)</f>
        <v>#N/A</v>
      </c>
      <c r="R2339" s="65" t="e">
        <f>VLOOKUP(E2339,'Trimming log'!$F$5:$V$5000,14,FALSE)</f>
        <v>#N/A</v>
      </c>
      <c r="S2339" s="65" t="e">
        <f>VLOOKUP(E2339,'Trimming log'!$F$5:$V$5000,15,FALSE)</f>
        <v>#N/A</v>
      </c>
      <c r="T2339" s="65" t="e">
        <f t="shared" si="472"/>
        <v>#N/A</v>
      </c>
      <c r="U2339" s="491" t="str">
        <f t="shared" si="473"/>
        <v/>
      </c>
      <c r="V2339" s="74">
        <f t="shared" si="475"/>
        <v>0</v>
      </c>
      <c r="W2339" s="134">
        <f t="shared" si="476"/>
        <v>0</v>
      </c>
      <c r="X2339" s="134" t="e">
        <f>VLOOKUP(E2339,'Trimming log'!$F$5:$Y$5000,19,FALSE)</f>
        <v>#N/A</v>
      </c>
      <c r="Y2339" s="134" t="e">
        <f>VLOOKUP(E2339,'Trimming log'!$F$5:$Y$5000,20,FALSE)</f>
        <v>#N/A</v>
      </c>
      <c r="Z2339" s="135" t="e">
        <f t="shared" si="477"/>
        <v>#N/A</v>
      </c>
      <c r="AA2339" s="135" t="e">
        <f t="shared" si="478"/>
        <v>#N/A</v>
      </c>
      <c r="AB2339" s="136" t="e">
        <f t="shared" si="479"/>
        <v>#N/A</v>
      </c>
      <c r="AC2339" s="136" t="e">
        <f t="shared" si="480"/>
        <v>#N/A</v>
      </c>
      <c r="AD2339" s="136" t="e">
        <f t="shared" si="481"/>
        <v>#N/A</v>
      </c>
      <c r="AE2339" s="136" t="e">
        <f t="shared" si="482"/>
        <v>#N/A</v>
      </c>
    </row>
    <row r="2340" spans="1:31">
      <c r="A2340" s="56"/>
      <c r="B2340" s="56"/>
      <c r="C2340" s="68" t="str">
        <f t="shared" si="474"/>
        <v/>
      </c>
      <c r="D2340" s="69"/>
      <c r="E2340" s="56"/>
      <c r="F2340" s="65" t="e">
        <f>VLOOKUP(E2340,'Trimming log'!$F$5:$V$5000,2,FALSE)</f>
        <v>#N/A</v>
      </c>
      <c r="G2340" s="65" t="e">
        <f>VLOOKUP(E2340,'Trimming log'!$F$5:$V$5000,3,FALSE)</f>
        <v>#N/A</v>
      </c>
      <c r="H2340" s="508" t="e">
        <f>VLOOKUP(E2340,'Trimming log'!$F$5:$V$5000,4,FALSE)</f>
        <v>#N/A</v>
      </c>
      <c r="I2340" s="65" t="e">
        <f>VLOOKUP(E2340,'Trimming log'!$F$5:$V$5000,5,FALSE)</f>
        <v>#N/A</v>
      </c>
      <c r="J2340" s="65" t="e">
        <f>VLOOKUP(E2340,'Trimming log'!$F$5:$V$5000,6,FALSE)</f>
        <v>#N/A</v>
      </c>
      <c r="K2340" s="65" t="e">
        <f>VLOOKUP(E2340,'Trimming log'!$F$5:$V$5000,7,FALSE)</f>
        <v>#N/A</v>
      </c>
      <c r="L2340" s="65" t="e">
        <f>VLOOKUP(E2340,'Trimming log'!$F$5:$V$5000,8,FALSE)</f>
        <v>#N/A</v>
      </c>
      <c r="M2340" s="65" t="e">
        <f>VLOOKUP(E2340,'Trimming log'!$F$5:$V$5000,9,FALSE)</f>
        <v>#N/A</v>
      </c>
      <c r="N2340" s="507" t="e">
        <f>VLOOKUP(E2340,'Trimming log'!$F$5:$V$5000,10,FALSE)</f>
        <v>#N/A</v>
      </c>
      <c r="O2340" s="65" t="e">
        <f>VLOOKUP(E2340,'Trimming log'!$F$5:$V$5000,11,FALSE)</f>
        <v>#N/A</v>
      </c>
      <c r="P2340" s="65" t="e">
        <f>VLOOKUP(E2340,'Trimming log'!$F$5:$V$5000,12,FALSE)</f>
        <v>#N/A</v>
      </c>
      <c r="Q2340" s="65" t="e">
        <f>VLOOKUP(E2340,'Trimming log'!$F$5:$V$5000,13,FALSE)</f>
        <v>#N/A</v>
      </c>
      <c r="R2340" s="65" t="e">
        <f>VLOOKUP(E2340,'Trimming log'!$F$5:$V$5000,14,FALSE)</f>
        <v>#N/A</v>
      </c>
      <c r="S2340" s="65" t="e">
        <f>VLOOKUP(E2340,'Trimming log'!$F$5:$V$5000,15,FALSE)</f>
        <v>#N/A</v>
      </c>
      <c r="T2340" s="65" t="e">
        <f t="shared" si="472"/>
        <v>#N/A</v>
      </c>
      <c r="U2340" s="491" t="str">
        <f t="shared" si="473"/>
        <v/>
      </c>
      <c r="V2340" s="74">
        <f t="shared" si="475"/>
        <v>0</v>
      </c>
      <c r="W2340" s="134">
        <f t="shared" si="476"/>
        <v>0</v>
      </c>
      <c r="X2340" s="134" t="e">
        <f>VLOOKUP(E2340,'Trimming log'!$F$5:$Y$5000,19,FALSE)</f>
        <v>#N/A</v>
      </c>
      <c r="Y2340" s="134" t="e">
        <f>VLOOKUP(E2340,'Trimming log'!$F$5:$Y$5000,20,FALSE)</f>
        <v>#N/A</v>
      </c>
      <c r="Z2340" s="135" t="e">
        <f t="shared" si="477"/>
        <v>#N/A</v>
      </c>
      <c r="AA2340" s="135" t="e">
        <f t="shared" si="478"/>
        <v>#N/A</v>
      </c>
      <c r="AB2340" s="136" t="e">
        <f t="shared" si="479"/>
        <v>#N/A</v>
      </c>
      <c r="AC2340" s="136" t="e">
        <f t="shared" si="480"/>
        <v>#N/A</v>
      </c>
      <c r="AD2340" s="136" t="e">
        <f t="shared" si="481"/>
        <v>#N/A</v>
      </c>
      <c r="AE2340" s="136" t="e">
        <f t="shared" si="482"/>
        <v>#N/A</v>
      </c>
    </row>
    <row r="2341" spans="1:31">
      <c r="A2341" s="56"/>
      <c r="B2341" s="56"/>
      <c r="C2341" s="68" t="str">
        <f t="shared" si="474"/>
        <v/>
      </c>
      <c r="D2341" s="69"/>
      <c r="E2341" s="56"/>
      <c r="F2341" s="65" t="e">
        <f>VLOOKUP(E2341,'Trimming log'!$F$5:$V$5000,2,FALSE)</f>
        <v>#N/A</v>
      </c>
      <c r="G2341" s="65" t="e">
        <f>VLOOKUP(E2341,'Trimming log'!$F$5:$V$5000,3,FALSE)</f>
        <v>#N/A</v>
      </c>
      <c r="H2341" s="508" t="e">
        <f>VLOOKUP(E2341,'Trimming log'!$F$5:$V$5000,4,FALSE)</f>
        <v>#N/A</v>
      </c>
      <c r="I2341" s="65" t="e">
        <f>VLOOKUP(E2341,'Trimming log'!$F$5:$V$5000,5,FALSE)</f>
        <v>#N/A</v>
      </c>
      <c r="J2341" s="65" t="e">
        <f>VLOOKUP(E2341,'Trimming log'!$F$5:$V$5000,6,FALSE)</f>
        <v>#N/A</v>
      </c>
      <c r="K2341" s="65" t="e">
        <f>VLOOKUP(E2341,'Trimming log'!$F$5:$V$5000,7,FALSE)</f>
        <v>#N/A</v>
      </c>
      <c r="L2341" s="65" t="e">
        <f>VLOOKUP(E2341,'Trimming log'!$F$5:$V$5000,8,FALSE)</f>
        <v>#N/A</v>
      </c>
      <c r="M2341" s="65" t="e">
        <f>VLOOKUP(E2341,'Trimming log'!$F$5:$V$5000,9,FALSE)</f>
        <v>#N/A</v>
      </c>
      <c r="N2341" s="507" t="e">
        <f>VLOOKUP(E2341,'Trimming log'!$F$5:$V$5000,10,FALSE)</f>
        <v>#N/A</v>
      </c>
      <c r="O2341" s="65" t="e">
        <f>VLOOKUP(E2341,'Trimming log'!$F$5:$V$5000,11,FALSE)</f>
        <v>#N/A</v>
      </c>
      <c r="P2341" s="65" t="e">
        <f>VLOOKUP(E2341,'Trimming log'!$F$5:$V$5000,12,FALSE)</f>
        <v>#N/A</v>
      </c>
      <c r="Q2341" s="65" t="e">
        <f>VLOOKUP(E2341,'Trimming log'!$F$5:$V$5000,13,FALSE)</f>
        <v>#N/A</v>
      </c>
      <c r="R2341" s="65" t="e">
        <f>VLOOKUP(E2341,'Trimming log'!$F$5:$V$5000,14,FALSE)</f>
        <v>#N/A</v>
      </c>
      <c r="S2341" s="65" t="e">
        <f>VLOOKUP(E2341,'Trimming log'!$F$5:$V$5000,15,FALSE)</f>
        <v>#N/A</v>
      </c>
      <c r="T2341" s="65" t="e">
        <f t="shared" si="472"/>
        <v>#N/A</v>
      </c>
      <c r="U2341" s="491" t="str">
        <f t="shared" si="473"/>
        <v/>
      </c>
      <c r="V2341" s="74">
        <f t="shared" si="475"/>
        <v>0</v>
      </c>
      <c r="W2341" s="134">
        <f t="shared" si="476"/>
        <v>0</v>
      </c>
      <c r="X2341" s="134" t="e">
        <f>VLOOKUP(E2341,'Trimming log'!$F$5:$Y$5000,19,FALSE)</f>
        <v>#N/A</v>
      </c>
      <c r="Y2341" s="134" t="e">
        <f>VLOOKUP(E2341,'Trimming log'!$F$5:$Y$5000,20,FALSE)</f>
        <v>#N/A</v>
      </c>
      <c r="Z2341" s="135" t="e">
        <f t="shared" si="477"/>
        <v>#N/A</v>
      </c>
      <c r="AA2341" s="135" t="e">
        <f t="shared" si="478"/>
        <v>#N/A</v>
      </c>
      <c r="AB2341" s="136" t="e">
        <f t="shared" si="479"/>
        <v>#N/A</v>
      </c>
      <c r="AC2341" s="136" t="e">
        <f t="shared" si="480"/>
        <v>#N/A</v>
      </c>
      <c r="AD2341" s="136" t="e">
        <f t="shared" si="481"/>
        <v>#N/A</v>
      </c>
      <c r="AE2341" s="136" t="e">
        <f t="shared" si="482"/>
        <v>#N/A</v>
      </c>
    </row>
    <row r="2342" spans="1:31">
      <c r="A2342" s="56"/>
      <c r="B2342" s="56"/>
      <c r="C2342" s="68" t="str">
        <f t="shared" si="474"/>
        <v/>
      </c>
      <c r="D2342" s="69"/>
      <c r="E2342" s="56"/>
      <c r="F2342" s="65" t="e">
        <f>VLOOKUP(E2342,'Trimming log'!$F$5:$V$5000,2,FALSE)</f>
        <v>#N/A</v>
      </c>
      <c r="G2342" s="65" t="e">
        <f>VLOOKUP(E2342,'Trimming log'!$F$5:$V$5000,3,FALSE)</f>
        <v>#N/A</v>
      </c>
      <c r="H2342" s="508" t="e">
        <f>VLOOKUP(E2342,'Trimming log'!$F$5:$V$5000,4,FALSE)</f>
        <v>#N/A</v>
      </c>
      <c r="I2342" s="65" t="e">
        <f>VLOOKUP(E2342,'Trimming log'!$F$5:$V$5000,5,FALSE)</f>
        <v>#N/A</v>
      </c>
      <c r="J2342" s="65" t="e">
        <f>VLOOKUP(E2342,'Trimming log'!$F$5:$V$5000,6,FALSE)</f>
        <v>#N/A</v>
      </c>
      <c r="K2342" s="65" t="e">
        <f>VLOOKUP(E2342,'Trimming log'!$F$5:$V$5000,7,FALSE)</f>
        <v>#N/A</v>
      </c>
      <c r="L2342" s="65" t="e">
        <f>VLOOKUP(E2342,'Trimming log'!$F$5:$V$5000,8,FALSE)</f>
        <v>#N/A</v>
      </c>
      <c r="M2342" s="65" t="e">
        <f>VLOOKUP(E2342,'Trimming log'!$F$5:$V$5000,9,FALSE)</f>
        <v>#N/A</v>
      </c>
      <c r="N2342" s="507" t="e">
        <f>VLOOKUP(E2342,'Trimming log'!$F$5:$V$5000,10,FALSE)</f>
        <v>#N/A</v>
      </c>
      <c r="O2342" s="65" t="e">
        <f>VLOOKUP(E2342,'Trimming log'!$F$5:$V$5000,11,FALSE)</f>
        <v>#N/A</v>
      </c>
      <c r="P2342" s="65" t="e">
        <f>VLOOKUP(E2342,'Trimming log'!$F$5:$V$5000,12,FALSE)</f>
        <v>#N/A</v>
      </c>
      <c r="Q2342" s="65" t="e">
        <f>VLOOKUP(E2342,'Trimming log'!$F$5:$V$5000,13,FALSE)</f>
        <v>#N/A</v>
      </c>
      <c r="R2342" s="65" t="e">
        <f>VLOOKUP(E2342,'Trimming log'!$F$5:$V$5000,14,FALSE)</f>
        <v>#N/A</v>
      </c>
      <c r="S2342" s="65" t="e">
        <f>VLOOKUP(E2342,'Trimming log'!$F$5:$V$5000,15,FALSE)</f>
        <v>#N/A</v>
      </c>
      <c r="T2342" s="65" t="e">
        <f t="shared" si="472"/>
        <v>#N/A</v>
      </c>
      <c r="U2342" s="491" t="str">
        <f t="shared" si="473"/>
        <v/>
      </c>
      <c r="V2342" s="74">
        <f t="shared" si="475"/>
        <v>0</v>
      </c>
      <c r="W2342" s="134">
        <f t="shared" si="476"/>
        <v>0</v>
      </c>
      <c r="X2342" s="134" t="e">
        <f>VLOOKUP(E2342,'Trimming log'!$F$5:$Y$5000,19,FALSE)</f>
        <v>#N/A</v>
      </c>
      <c r="Y2342" s="134" t="e">
        <f>VLOOKUP(E2342,'Trimming log'!$F$5:$Y$5000,20,FALSE)</f>
        <v>#N/A</v>
      </c>
      <c r="Z2342" s="135" t="e">
        <f t="shared" si="477"/>
        <v>#N/A</v>
      </c>
      <c r="AA2342" s="135" t="e">
        <f t="shared" si="478"/>
        <v>#N/A</v>
      </c>
      <c r="AB2342" s="136" t="e">
        <f t="shared" si="479"/>
        <v>#N/A</v>
      </c>
      <c r="AC2342" s="136" t="e">
        <f t="shared" si="480"/>
        <v>#N/A</v>
      </c>
      <c r="AD2342" s="136" t="e">
        <f t="shared" si="481"/>
        <v>#N/A</v>
      </c>
      <c r="AE2342" s="136" t="e">
        <f t="shared" si="482"/>
        <v>#N/A</v>
      </c>
    </row>
    <row r="2343" spans="1:31">
      <c r="A2343" s="56"/>
      <c r="B2343" s="56"/>
      <c r="C2343" s="68" t="str">
        <f t="shared" si="474"/>
        <v/>
      </c>
      <c r="D2343" s="69"/>
      <c r="E2343" s="56"/>
      <c r="F2343" s="65" t="e">
        <f>VLOOKUP(E2343,'Trimming log'!$F$5:$V$5000,2,FALSE)</f>
        <v>#N/A</v>
      </c>
      <c r="G2343" s="65" t="e">
        <f>VLOOKUP(E2343,'Trimming log'!$F$5:$V$5000,3,FALSE)</f>
        <v>#N/A</v>
      </c>
      <c r="H2343" s="508" t="e">
        <f>VLOOKUP(E2343,'Trimming log'!$F$5:$V$5000,4,FALSE)</f>
        <v>#N/A</v>
      </c>
      <c r="I2343" s="65" t="e">
        <f>VLOOKUP(E2343,'Trimming log'!$F$5:$V$5000,5,FALSE)</f>
        <v>#N/A</v>
      </c>
      <c r="J2343" s="65" t="e">
        <f>VLOOKUP(E2343,'Trimming log'!$F$5:$V$5000,6,FALSE)</f>
        <v>#N/A</v>
      </c>
      <c r="K2343" s="65" t="e">
        <f>VLOOKUP(E2343,'Trimming log'!$F$5:$V$5000,7,FALSE)</f>
        <v>#N/A</v>
      </c>
      <c r="L2343" s="65" t="e">
        <f>VLOOKUP(E2343,'Trimming log'!$F$5:$V$5000,8,FALSE)</f>
        <v>#N/A</v>
      </c>
      <c r="M2343" s="65" t="e">
        <f>VLOOKUP(E2343,'Trimming log'!$F$5:$V$5000,9,FALSE)</f>
        <v>#N/A</v>
      </c>
      <c r="N2343" s="507" t="e">
        <f>VLOOKUP(E2343,'Trimming log'!$F$5:$V$5000,10,FALSE)</f>
        <v>#N/A</v>
      </c>
      <c r="O2343" s="65" t="e">
        <f>VLOOKUP(E2343,'Trimming log'!$F$5:$V$5000,11,FALSE)</f>
        <v>#N/A</v>
      </c>
      <c r="P2343" s="65" t="e">
        <f>VLOOKUP(E2343,'Trimming log'!$F$5:$V$5000,12,FALSE)</f>
        <v>#N/A</v>
      </c>
      <c r="Q2343" s="65" t="e">
        <f>VLOOKUP(E2343,'Trimming log'!$F$5:$V$5000,13,FALSE)</f>
        <v>#N/A</v>
      </c>
      <c r="R2343" s="65" t="e">
        <f>VLOOKUP(E2343,'Trimming log'!$F$5:$V$5000,14,FALSE)</f>
        <v>#N/A</v>
      </c>
      <c r="S2343" s="65" t="e">
        <f>VLOOKUP(E2343,'Trimming log'!$F$5:$V$5000,15,FALSE)</f>
        <v>#N/A</v>
      </c>
      <c r="T2343" s="65" t="e">
        <f t="shared" si="472"/>
        <v>#N/A</v>
      </c>
      <c r="U2343" s="491" t="str">
        <f t="shared" si="473"/>
        <v/>
      </c>
      <c r="V2343" s="74">
        <f t="shared" si="475"/>
        <v>0</v>
      </c>
      <c r="W2343" s="134">
        <f t="shared" si="476"/>
        <v>0</v>
      </c>
      <c r="X2343" s="134" t="e">
        <f>VLOOKUP(E2343,'Trimming log'!$F$5:$Y$5000,19,FALSE)</f>
        <v>#N/A</v>
      </c>
      <c r="Y2343" s="134" t="e">
        <f>VLOOKUP(E2343,'Trimming log'!$F$5:$Y$5000,20,FALSE)</f>
        <v>#N/A</v>
      </c>
      <c r="Z2343" s="135" t="e">
        <f t="shared" si="477"/>
        <v>#N/A</v>
      </c>
      <c r="AA2343" s="135" t="e">
        <f t="shared" si="478"/>
        <v>#N/A</v>
      </c>
      <c r="AB2343" s="136" t="e">
        <f t="shared" si="479"/>
        <v>#N/A</v>
      </c>
      <c r="AC2343" s="136" t="e">
        <f t="shared" si="480"/>
        <v>#N/A</v>
      </c>
      <c r="AD2343" s="136" t="e">
        <f t="shared" si="481"/>
        <v>#N/A</v>
      </c>
      <c r="AE2343" s="136" t="e">
        <f t="shared" si="482"/>
        <v>#N/A</v>
      </c>
    </row>
    <row r="2344" spans="1:31">
      <c r="A2344" s="56"/>
      <c r="B2344" s="56"/>
      <c r="C2344" s="68" t="str">
        <f t="shared" si="474"/>
        <v/>
      </c>
      <c r="D2344" s="69"/>
      <c r="E2344" s="56"/>
      <c r="F2344" s="65" t="e">
        <f>VLOOKUP(E2344,'Trimming log'!$F$5:$V$5000,2,FALSE)</f>
        <v>#N/A</v>
      </c>
      <c r="G2344" s="65" t="e">
        <f>VLOOKUP(E2344,'Trimming log'!$F$5:$V$5000,3,FALSE)</f>
        <v>#N/A</v>
      </c>
      <c r="H2344" s="508" t="e">
        <f>VLOOKUP(E2344,'Trimming log'!$F$5:$V$5000,4,FALSE)</f>
        <v>#N/A</v>
      </c>
      <c r="I2344" s="65" t="e">
        <f>VLOOKUP(E2344,'Trimming log'!$F$5:$V$5000,5,FALSE)</f>
        <v>#N/A</v>
      </c>
      <c r="J2344" s="65" t="e">
        <f>VLOOKUP(E2344,'Trimming log'!$F$5:$V$5000,6,FALSE)</f>
        <v>#N/A</v>
      </c>
      <c r="K2344" s="65" t="e">
        <f>VLOOKUP(E2344,'Trimming log'!$F$5:$V$5000,7,FALSE)</f>
        <v>#N/A</v>
      </c>
      <c r="L2344" s="65" t="e">
        <f>VLOOKUP(E2344,'Trimming log'!$F$5:$V$5000,8,FALSE)</f>
        <v>#N/A</v>
      </c>
      <c r="M2344" s="65" t="e">
        <f>VLOOKUP(E2344,'Trimming log'!$F$5:$V$5000,9,FALSE)</f>
        <v>#N/A</v>
      </c>
      <c r="N2344" s="507" t="e">
        <f>VLOOKUP(E2344,'Trimming log'!$F$5:$V$5000,10,FALSE)</f>
        <v>#N/A</v>
      </c>
      <c r="O2344" s="65" t="e">
        <f>VLOOKUP(E2344,'Trimming log'!$F$5:$V$5000,11,FALSE)</f>
        <v>#N/A</v>
      </c>
      <c r="P2344" s="65" t="e">
        <f>VLOOKUP(E2344,'Trimming log'!$F$5:$V$5000,12,FALSE)</f>
        <v>#N/A</v>
      </c>
      <c r="Q2344" s="65" t="e">
        <f>VLOOKUP(E2344,'Trimming log'!$F$5:$V$5000,13,FALSE)</f>
        <v>#N/A</v>
      </c>
      <c r="R2344" s="65" t="e">
        <f>VLOOKUP(E2344,'Trimming log'!$F$5:$V$5000,14,FALSE)</f>
        <v>#N/A</v>
      </c>
      <c r="S2344" s="65" t="e">
        <f>VLOOKUP(E2344,'Trimming log'!$F$5:$V$5000,15,FALSE)</f>
        <v>#N/A</v>
      </c>
      <c r="T2344" s="65" t="e">
        <f t="shared" si="472"/>
        <v>#N/A</v>
      </c>
      <c r="U2344" s="491" t="str">
        <f t="shared" si="473"/>
        <v/>
      </c>
      <c r="V2344" s="74">
        <f t="shared" si="475"/>
        <v>0</v>
      </c>
      <c r="W2344" s="134">
        <f t="shared" si="476"/>
        <v>0</v>
      </c>
      <c r="X2344" s="134" t="e">
        <f>VLOOKUP(E2344,'Trimming log'!$F$5:$Y$5000,19,FALSE)</f>
        <v>#N/A</v>
      </c>
      <c r="Y2344" s="134" t="e">
        <f>VLOOKUP(E2344,'Trimming log'!$F$5:$Y$5000,20,FALSE)</f>
        <v>#N/A</v>
      </c>
      <c r="Z2344" s="135" t="e">
        <f t="shared" si="477"/>
        <v>#N/A</v>
      </c>
      <c r="AA2344" s="135" t="e">
        <f t="shared" si="478"/>
        <v>#N/A</v>
      </c>
      <c r="AB2344" s="136" t="e">
        <f t="shared" si="479"/>
        <v>#N/A</v>
      </c>
      <c r="AC2344" s="136" t="e">
        <f t="shared" si="480"/>
        <v>#N/A</v>
      </c>
      <c r="AD2344" s="136" t="e">
        <f t="shared" si="481"/>
        <v>#N/A</v>
      </c>
      <c r="AE2344" s="136" t="e">
        <f t="shared" si="482"/>
        <v>#N/A</v>
      </c>
    </row>
    <row r="2345" spans="1:31">
      <c r="A2345" s="56"/>
      <c r="B2345" s="56"/>
      <c r="C2345" s="68" t="str">
        <f t="shared" si="474"/>
        <v/>
      </c>
      <c r="D2345" s="69"/>
      <c r="E2345" s="56"/>
      <c r="F2345" s="65" t="e">
        <f>VLOOKUP(E2345,'Trimming log'!$F$5:$V$5000,2,FALSE)</f>
        <v>#N/A</v>
      </c>
      <c r="G2345" s="65" t="e">
        <f>VLOOKUP(E2345,'Trimming log'!$F$5:$V$5000,3,FALSE)</f>
        <v>#N/A</v>
      </c>
      <c r="H2345" s="508" t="e">
        <f>VLOOKUP(E2345,'Trimming log'!$F$5:$V$5000,4,FALSE)</f>
        <v>#N/A</v>
      </c>
      <c r="I2345" s="65" t="e">
        <f>VLOOKUP(E2345,'Trimming log'!$F$5:$V$5000,5,FALSE)</f>
        <v>#N/A</v>
      </c>
      <c r="J2345" s="65" t="e">
        <f>VLOOKUP(E2345,'Trimming log'!$F$5:$V$5000,6,FALSE)</f>
        <v>#N/A</v>
      </c>
      <c r="K2345" s="65" t="e">
        <f>VLOOKUP(E2345,'Trimming log'!$F$5:$V$5000,7,FALSE)</f>
        <v>#N/A</v>
      </c>
      <c r="L2345" s="65" t="e">
        <f>VLOOKUP(E2345,'Trimming log'!$F$5:$V$5000,8,FALSE)</f>
        <v>#N/A</v>
      </c>
      <c r="M2345" s="65" t="e">
        <f>VLOOKUP(E2345,'Trimming log'!$F$5:$V$5000,9,FALSE)</f>
        <v>#N/A</v>
      </c>
      <c r="N2345" s="507" t="e">
        <f>VLOOKUP(E2345,'Trimming log'!$F$5:$V$5000,10,FALSE)</f>
        <v>#N/A</v>
      </c>
      <c r="O2345" s="65" t="e">
        <f>VLOOKUP(E2345,'Trimming log'!$F$5:$V$5000,11,FALSE)</f>
        <v>#N/A</v>
      </c>
      <c r="P2345" s="65" t="e">
        <f>VLOOKUP(E2345,'Trimming log'!$F$5:$V$5000,12,FALSE)</f>
        <v>#N/A</v>
      </c>
      <c r="Q2345" s="65" t="e">
        <f>VLOOKUP(E2345,'Trimming log'!$F$5:$V$5000,13,FALSE)</f>
        <v>#N/A</v>
      </c>
      <c r="R2345" s="65" t="e">
        <f>VLOOKUP(E2345,'Trimming log'!$F$5:$V$5000,14,FALSE)</f>
        <v>#N/A</v>
      </c>
      <c r="S2345" s="65" t="e">
        <f>VLOOKUP(E2345,'Trimming log'!$F$5:$V$5000,15,FALSE)</f>
        <v>#N/A</v>
      </c>
      <c r="T2345" s="65" t="e">
        <f t="shared" si="472"/>
        <v>#N/A</v>
      </c>
      <c r="U2345" s="491" t="str">
        <f t="shared" si="473"/>
        <v/>
      </c>
      <c r="V2345" s="74">
        <f t="shared" si="475"/>
        <v>0</v>
      </c>
      <c r="W2345" s="134">
        <f t="shared" si="476"/>
        <v>0</v>
      </c>
      <c r="X2345" s="134" t="e">
        <f>VLOOKUP(E2345,'Trimming log'!$F$5:$Y$5000,19,FALSE)</f>
        <v>#N/A</v>
      </c>
      <c r="Y2345" s="134" t="e">
        <f>VLOOKUP(E2345,'Trimming log'!$F$5:$Y$5000,20,FALSE)</f>
        <v>#N/A</v>
      </c>
      <c r="Z2345" s="135" t="e">
        <f t="shared" si="477"/>
        <v>#N/A</v>
      </c>
      <c r="AA2345" s="135" t="e">
        <f t="shared" si="478"/>
        <v>#N/A</v>
      </c>
      <c r="AB2345" s="136" t="e">
        <f t="shared" si="479"/>
        <v>#N/A</v>
      </c>
      <c r="AC2345" s="136" t="e">
        <f t="shared" si="480"/>
        <v>#N/A</v>
      </c>
      <c r="AD2345" s="136" t="e">
        <f t="shared" si="481"/>
        <v>#N/A</v>
      </c>
      <c r="AE2345" s="136" t="e">
        <f t="shared" si="482"/>
        <v>#N/A</v>
      </c>
    </row>
    <row r="2346" spans="1:31">
      <c r="A2346" s="56"/>
      <c r="B2346" s="56"/>
      <c r="C2346" s="68" t="str">
        <f t="shared" si="474"/>
        <v/>
      </c>
      <c r="D2346" s="69"/>
      <c r="E2346" s="56"/>
      <c r="F2346" s="65" t="e">
        <f>VLOOKUP(E2346,'Trimming log'!$F$5:$V$5000,2,FALSE)</f>
        <v>#N/A</v>
      </c>
      <c r="G2346" s="65" t="e">
        <f>VLOOKUP(E2346,'Trimming log'!$F$5:$V$5000,3,FALSE)</f>
        <v>#N/A</v>
      </c>
      <c r="H2346" s="508" t="e">
        <f>VLOOKUP(E2346,'Trimming log'!$F$5:$V$5000,4,FALSE)</f>
        <v>#N/A</v>
      </c>
      <c r="I2346" s="65" t="e">
        <f>VLOOKUP(E2346,'Trimming log'!$F$5:$V$5000,5,FALSE)</f>
        <v>#N/A</v>
      </c>
      <c r="J2346" s="65" t="e">
        <f>VLOOKUP(E2346,'Trimming log'!$F$5:$V$5000,6,FALSE)</f>
        <v>#N/A</v>
      </c>
      <c r="K2346" s="65" t="e">
        <f>VLOOKUP(E2346,'Trimming log'!$F$5:$V$5000,7,FALSE)</f>
        <v>#N/A</v>
      </c>
      <c r="L2346" s="65" t="e">
        <f>VLOOKUP(E2346,'Trimming log'!$F$5:$V$5000,8,FALSE)</f>
        <v>#N/A</v>
      </c>
      <c r="M2346" s="65" t="e">
        <f>VLOOKUP(E2346,'Trimming log'!$F$5:$V$5000,9,FALSE)</f>
        <v>#N/A</v>
      </c>
      <c r="N2346" s="507" t="e">
        <f>VLOOKUP(E2346,'Trimming log'!$F$5:$V$5000,10,FALSE)</f>
        <v>#N/A</v>
      </c>
      <c r="O2346" s="65" t="e">
        <f>VLOOKUP(E2346,'Trimming log'!$F$5:$V$5000,11,FALSE)</f>
        <v>#N/A</v>
      </c>
      <c r="P2346" s="65" t="e">
        <f>VLOOKUP(E2346,'Trimming log'!$F$5:$V$5000,12,FALSE)</f>
        <v>#N/A</v>
      </c>
      <c r="Q2346" s="65" t="e">
        <f>VLOOKUP(E2346,'Trimming log'!$F$5:$V$5000,13,FALSE)</f>
        <v>#N/A</v>
      </c>
      <c r="R2346" s="65" t="e">
        <f>VLOOKUP(E2346,'Trimming log'!$F$5:$V$5000,14,FALSE)</f>
        <v>#N/A</v>
      </c>
      <c r="S2346" s="65" t="e">
        <f>VLOOKUP(E2346,'Trimming log'!$F$5:$V$5000,15,FALSE)</f>
        <v>#N/A</v>
      </c>
      <c r="T2346" s="65" t="e">
        <f t="shared" si="472"/>
        <v>#N/A</v>
      </c>
      <c r="U2346" s="491" t="str">
        <f t="shared" si="473"/>
        <v/>
      </c>
      <c r="V2346" s="74">
        <f t="shared" si="475"/>
        <v>0</v>
      </c>
      <c r="W2346" s="134">
        <f t="shared" si="476"/>
        <v>0</v>
      </c>
      <c r="X2346" s="134" t="e">
        <f>VLOOKUP(E2346,'Trimming log'!$F$5:$Y$5000,19,FALSE)</f>
        <v>#N/A</v>
      </c>
      <c r="Y2346" s="134" t="e">
        <f>VLOOKUP(E2346,'Trimming log'!$F$5:$Y$5000,20,FALSE)</f>
        <v>#N/A</v>
      </c>
      <c r="Z2346" s="135" t="e">
        <f t="shared" si="477"/>
        <v>#N/A</v>
      </c>
      <c r="AA2346" s="135" t="e">
        <f t="shared" si="478"/>
        <v>#N/A</v>
      </c>
      <c r="AB2346" s="136" t="e">
        <f t="shared" si="479"/>
        <v>#N/A</v>
      </c>
      <c r="AC2346" s="136" t="e">
        <f t="shared" si="480"/>
        <v>#N/A</v>
      </c>
      <c r="AD2346" s="136" t="e">
        <f t="shared" si="481"/>
        <v>#N/A</v>
      </c>
      <c r="AE2346" s="136" t="e">
        <f t="shared" si="482"/>
        <v>#N/A</v>
      </c>
    </row>
    <row r="2347" spans="1:31">
      <c r="A2347" s="56"/>
      <c r="B2347" s="56"/>
      <c r="C2347" s="68" t="str">
        <f t="shared" si="474"/>
        <v/>
      </c>
      <c r="D2347" s="69"/>
      <c r="E2347" s="56"/>
      <c r="F2347" s="65" t="e">
        <f>VLOOKUP(E2347,'Trimming log'!$F$5:$V$5000,2,FALSE)</f>
        <v>#N/A</v>
      </c>
      <c r="G2347" s="65" t="e">
        <f>VLOOKUP(E2347,'Trimming log'!$F$5:$V$5000,3,FALSE)</f>
        <v>#N/A</v>
      </c>
      <c r="H2347" s="508" t="e">
        <f>VLOOKUP(E2347,'Trimming log'!$F$5:$V$5000,4,FALSE)</f>
        <v>#N/A</v>
      </c>
      <c r="I2347" s="65" t="e">
        <f>VLOOKUP(E2347,'Trimming log'!$F$5:$V$5000,5,FALSE)</f>
        <v>#N/A</v>
      </c>
      <c r="J2347" s="65" t="e">
        <f>VLOOKUP(E2347,'Trimming log'!$F$5:$V$5000,6,FALSE)</f>
        <v>#N/A</v>
      </c>
      <c r="K2347" s="65" t="e">
        <f>VLOOKUP(E2347,'Trimming log'!$F$5:$V$5000,7,FALSE)</f>
        <v>#N/A</v>
      </c>
      <c r="L2347" s="65" t="e">
        <f>VLOOKUP(E2347,'Trimming log'!$F$5:$V$5000,8,FALSE)</f>
        <v>#N/A</v>
      </c>
      <c r="M2347" s="65" t="e">
        <f>VLOOKUP(E2347,'Trimming log'!$F$5:$V$5000,9,FALSE)</f>
        <v>#N/A</v>
      </c>
      <c r="N2347" s="507" t="e">
        <f>VLOOKUP(E2347,'Trimming log'!$F$5:$V$5000,10,FALSE)</f>
        <v>#N/A</v>
      </c>
      <c r="O2347" s="65" t="e">
        <f>VLOOKUP(E2347,'Trimming log'!$F$5:$V$5000,11,FALSE)</f>
        <v>#N/A</v>
      </c>
      <c r="P2347" s="65" t="e">
        <f>VLOOKUP(E2347,'Trimming log'!$F$5:$V$5000,12,FALSE)</f>
        <v>#N/A</v>
      </c>
      <c r="Q2347" s="65" t="e">
        <f>VLOOKUP(E2347,'Trimming log'!$F$5:$V$5000,13,FALSE)</f>
        <v>#N/A</v>
      </c>
      <c r="R2347" s="65" t="e">
        <f>VLOOKUP(E2347,'Trimming log'!$F$5:$V$5000,14,FALSE)</f>
        <v>#N/A</v>
      </c>
      <c r="S2347" s="65" t="e">
        <f>VLOOKUP(E2347,'Trimming log'!$F$5:$V$5000,15,FALSE)</f>
        <v>#N/A</v>
      </c>
      <c r="T2347" s="65" t="e">
        <f t="shared" si="472"/>
        <v>#N/A</v>
      </c>
      <c r="U2347" s="491" t="str">
        <f t="shared" si="473"/>
        <v/>
      </c>
      <c r="V2347" s="74">
        <f t="shared" si="475"/>
        <v>0</v>
      </c>
      <c r="W2347" s="134">
        <f t="shared" si="476"/>
        <v>0</v>
      </c>
      <c r="X2347" s="134" t="e">
        <f>VLOOKUP(E2347,'Trimming log'!$F$5:$Y$5000,19,FALSE)</f>
        <v>#N/A</v>
      </c>
      <c r="Y2347" s="134" t="e">
        <f>VLOOKUP(E2347,'Trimming log'!$F$5:$Y$5000,20,FALSE)</f>
        <v>#N/A</v>
      </c>
      <c r="Z2347" s="135" t="e">
        <f t="shared" si="477"/>
        <v>#N/A</v>
      </c>
      <c r="AA2347" s="135" t="e">
        <f t="shared" si="478"/>
        <v>#N/A</v>
      </c>
      <c r="AB2347" s="136" t="e">
        <f t="shared" si="479"/>
        <v>#N/A</v>
      </c>
      <c r="AC2347" s="136" t="e">
        <f t="shared" si="480"/>
        <v>#N/A</v>
      </c>
      <c r="AD2347" s="136" t="e">
        <f t="shared" si="481"/>
        <v>#N/A</v>
      </c>
      <c r="AE2347" s="136" t="e">
        <f t="shared" si="482"/>
        <v>#N/A</v>
      </c>
    </row>
    <row r="2348" spans="1:31">
      <c r="A2348" s="56"/>
      <c r="B2348" s="56"/>
      <c r="C2348" s="68" t="str">
        <f t="shared" si="474"/>
        <v/>
      </c>
      <c r="D2348" s="69"/>
      <c r="E2348" s="56"/>
      <c r="F2348" s="65" t="e">
        <f>VLOOKUP(E2348,'Trimming log'!$F$5:$V$5000,2,FALSE)</f>
        <v>#N/A</v>
      </c>
      <c r="G2348" s="65" t="e">
        <f>VLOOKUP(E2348,'Trimming log'!$F$5:$V$5000,3,FALSE)</f>
        <v>#N/A</v>
      </c>
      <c r="H2348" s="508" t="e">
        <f>VLOOKUP(E2348,'Trimming log'!$F$5:$V$5000,4,FALSE)</f>
        <v>#N/A</v>
      </c>
      <c r="I2348" s="65" t="e">
        <f>VLOOKUP(E2348,'Trimming log'!$F$5:$V$5000,5,FALSE)</f>
        <v>#N/A</v>
      </c>
      <c r="J2348" s="65" t="e">
        <f>VLOOKUP(E2348,'Trimming log'!$F$5:$V$5000,6,FALSE)</f>
        <v>#N/A</v>
      </c>
      <c r="K2348" s="65" t="e">
        <f>VLOOKUP(E2348,'Trimming log'!$F$5:$V$5000,7,FALSE)</f>
        <v>#N/A</v>
      </c>
      <c r="L2348" s="65" t="e">
        <f>VLOOKUP(E2348,'Trimming log'!$F$5:$V$5000,8,FALSE)</f>
        <v>#N/A</v>
      </c>
      <c r="M2348" s="65" t="e">
        <f>VLOOKUP(E2348,'Trimming log'!$F$5:$V$5000,9,FALSE)</f>
        <v>#N/A</v>
      </c>
      <c r="N2348" s="507" t="e">
        <f>VLOOKUP(E2348,'Trimming log'!$F$5:$V$5000,10,FALSE)</f>
        <v>#N/A</v>
      </c>
      <c r="O2348" s="65" t="e">
        <f>VLOOKUP(E2348,'Trimming log'!$F$5:$V$5000,11,FALSE)</f>
        <v>#N/A</v>
      </c>
      <c r="P2348" s="65" t="e">
        <f>VLOOKUP(E2348,'Trimming log'!$F$5:$V$5000,12,FALSE)</f>
        <v>#N/A</v>
      </c>
      <c r="Q2348" s="65" t="e">
        <f>VLOOKUP(E2348,'Trimming log'!$F$5:$V$5000,13,FALSE)</f>
        <v>#N/A</v>
      </c>
      <c r="R2348" s="65" t="e">
        <f>VLOOKUP(E2348,'Trimming log'!$F$5:$V$5000,14,FALSE)</f>
        <v>#N/A</v>
      </c>
      <c r="S2348" s="65" t="e">
        <f>VLOOKUP(E2348,'Trimming log'!$F$5:$V$5000,15,FALSE)</f>
        <v>#N/A</v>
      </c>
      <c r="T2348" s="65" t="e">
        <f t="shared" si="472"/>
        <v>#N/A</v>
      </c>
      <c r="U2348" s="491" t="str">
        <f t="shared" si="473"/>
        <v/>
      </c>
      <c r="V2348" s="74">
        <f t="shared" si="475"/>
        <v>0</v>
      </c>
      <c r="W2348" s="134">
        <f t="shared" si="476"/>
        <v>0</v>
      </c>
      <c r="X2348" s="134" t="e">
        <f>VLOOKUP(E2348,'Trimming log'!$F$5:$Y$5000,19,FALSE)</f>
        <v>#N/A</v>
      </c>
      <c r="Y2348" s="134" t="e">
        <f>VLOOKUP(E2348,'Trimming log'!$F$5:$Y$5000,20,FALSE)</f>
        <v>#N/A</v>
      </c>
      <c r="Z2348" s="135" t="e">
        <f t="shared" si="477"/>
        <v>#N/A</v>
      </c>
      <c r="AA2348" s="135" t="e">
        <f t="shared" si="478"/>
        <v>#N/A</v>
      </c>
      <c r="AB2348" s="136" t="e">
        <f t="shared" si="479"/>
        <v>#N/A</v>
      </c>
      <c r="AC2348" s="136" t="e">
        <f t="shared" si="480"/>
        <v>#N/A</v>
      </c>
      <c r="AD2348" s="136" t="e">
        <f t="shared" si="481"/>
        <v>#N/A</v>
      </c>
      <c r="AE2348" s="136" t="e">
        <f t="shared" si="482"/>
        <v>#N/A</v>
      </c>
    </row>
    <row r="2349" spans="1:31">
      <c r="A2349" s="56"/>
      <c r="B2349" s="56"/>
      <c r="C2349" s="68" t="str">
        <f t="shared" si="474"/>
        <v/>
      </c>
      <c r="D2349" s="69"/>
      <c r="E2349" s="56"/>
      <c r="F2349" s="65" t="e">
        <f>VLOOKUP(E2349,'Trimming log'!$F$5:$V$5000,2,FALSE)</f>
        <v>#N/A</v>
      </c>
      <c r="G2349" s="65" t="e">
        <f>VLOOKUP(E2349,'Trimming log'!$F$5:$V$5000,3,FALSE)</f>
        <v>#N/A</v>
      </c>
      <c r="H2349" s="508" t="e">
        <f>VLOOKUP(E2349,'Trimming log'!$F$5:$V$5000,4,FALSE)</f>
        <v>#N/A</v>
      </c>
      <c r="I2349" s="65" t="e">
        <f>VLOOKUP(E2349,'Trimming log'!$F$5:$V$5000,5,FALSE)</f>
        <v>#N/A</v>
      </c>
      <c r="J2349" s="65" t="e">
        <f>VLOOKUP(E2349,'Trimming log'!$F$5:$V$5000,6,FALSE)</f>
        <v>#N/A</v>
      </c>
      <c r="K2349" s="65" t="e">
        <f>VLOOKUP(E2349,'Trimming log'!$F$5:$V$5000,7,FALSE)</f>
        <v>#N/A</v>
      </c>
      <c r="L2349" s="65" t="e">
        <f>VLOOKUP(E2349,'Trimming log'!$F$5:$V$5000,8,FALSE)</f>
        <v>#N/A</v>
      </c>
      <c r="M2349" s="65" t="e">
        <f>VLOOKUP(E2349,'Trimming log'!$F$5:$V$5000,9,FALSE)</f>
        <v>#N/A</v>
      </c>
      <c r="N2349" s="507" t="e">
        <f>VLOOKUP(E2349,'Trimming log'!$F$5:$V$5000,10,FALSE)</f>
        <v>#N/A</v>
      </c>
      <c r="O2349" s="65" t="e">
        <f>VLOOKUP(E2349,'Trimming log'!$F$5:$V$5000,11,FALSE)</f>
        <v>#N/A</v>
      </c>
      <c r="P2349" s="65" t="e">
        <f>VLOOKUP(E2349,'Trimming log'!$F$5:$V$5000,12,FALSE)</f>
        <v>#N/A</v>
      </c>
      <c r="Q2349" s="65" t="e">
        <f>VLOOKUP(E2349,'Trimming log'!$F$5:$V$5000,13,FALSE)</f>
        <v>#N/A</v>
      </c>
      <c r="R2349" s="65" t="e">
        <f>VLOOKUP(E2349,'Trimming log'!$F$5:$V$5000,14,FALSE)</f>
        <v>#N/A</v>
      </c>
      <c r="S2349" s="65" t="e">
        <f>VLOOKUP(E2349,'Trimming log'!$F$5:$V$5000,15,FALSE)</f>
        <v>#N/A</v>
      </c>
      <c r="T2349" s="65" t="e">
        <f t="shared" si="472"/>
        <v>#N/A</v>
      </c>
      <c r="U2349" s="491" t="str">
        <f t="shared" si="473"/>
        <v/>
      </c>
      <c r="V2349" s="74">
        <f t="shared" si="475"/>
        <v>0</v>
      </c>
      <c r="W2349" s="134">
        <f t="shared" si="476"/>
        <v>0</v>
      </c>
      <c r="X2349" s="134" t="e">
        <f>VLOOKUP(E2349,'Trimming log'!$F$5:$Y$5000,19,FALSE)</f>
        <v>#N/A</v>
      </c>
      <c r="Y2349" s="134" t="e">
        <f>VLOOKUP(E2349,'Trimming log'!$F$5:$Y$5000,20,FALSE)</f>
        <v>#N/A</v>
      </c>
      <c r="Z2349" s="135" t="e">
        <f t="shared" si="477"/>
        <v>#N/A</v>
      </c>
      <c r="AA2349" s="135" t="e">
        <f t="shared" si="478"/>
        <v>#N/A</v>
      </c>
      <c r="AB2349" s="136" t="e">
        <f t="shared" si="479"/>
        <v>#N/A</v>
      </c>
      <c r="AC2349" s="136" t="e">
        <f t="shared" si="480"/>
        <v>#N/A</v>
      </c>
      <c r="AD2349" s="136" t="e">
        <f t="shared" si="481"/>
        <v>#N/A</v>
      </c>
      <c r="AE2349" s="136" t="e">
        <f t="shared" si="482"/>
        <v>#N/A</v>
      </c>
    </row>
    <row r="2350" spans="1:31">
      <c r="A2350" s="56"/>
      <c r="B2350" s="56"/>
      <c r="C2350" s="68" t="str">
        <f t="shared" si="474"/>
        <v/>
      </c>
      <c r="D2350" s="69"/>
      <c r="E2350" s="56"/>
      <c r="F2350" s="65" t="e">
        <f>VLOOKUP(E2350,'Trimming log'!$F$5:$V$5000,2,FALSE)</f>
        <v>#N/A</v>
      </c>
      <c r="G2350" s="65" t="e">
        <f>VLOOKUP(E2350,'Trimming log'!$F$5:$V$5000,3,FALSE)</f>
        <v>#N/A</v>
      </c>
      <c r="H2350" s="508" t="e">
        <f>VLOOKUP(E2350,'Trimming log'!$F$5:$V$5000,4,FALSE)</f>
        <v>#N/A</v>
      </c>
      <c r="I2350" s="65" t="e">
        <f>VLOOKUP(E2350,'Trimming log'!$F$5:$V$5000,5,FALSE)</f>
        <v>#N/A</v>
      </c>
      <c r="J2350" s="65" t="e">
        <f>VLOOKUP(E2350,'Trimming log'!$F$5:$V$5000,6,FALSE)</f>
        <v>#N/A</v>
      </c>
      <c r="K2350" s="65" t="e">
        <f>VLOOKUP(E2350,'Trimming log'!$F$5:$V$5000,7,FALSE)</f>
        <v>#N/A</v>
      </c>
      <c r="L2350" s="65" t="e">
        <f>VLOOKUP(E2350,'Trimming log'!$F$5:$V$5000,8,FALSE)</f>
        <v>#N/A</v>
      </c>
      <c r="M2350" s="65" t="e">
        <f>VLOOKUP(E2350,'Trimming log'!$F$5:$V$5000,9,FALSE)</f>
        <v>#N/A</v>
      </c>
      <c r="N2350" s="507" t="e">
        <f>VLOOKUP(E2350,'Trimming log'!$F$5:$V$5000,10,FALSE)</f>
        <v>#N/A</v>
      </c>
      <c r="O2350" s="65" t="e">
        <f>VLOOKUP(E2350,'Trimming log'!$F$5:$V$5000,11,FALSE)</f>
        <v>#N/A</v>
      </c>
      <c r="P2350" s="65" t="e">
        <f>VLOOKUP(E2350,'Trimming log'!$F$5:$V$5000,12,FALSE)</f>
        <v>#N/A</v>
      </c>
      <c r="Q2350" s="65" t="e">
        <f>VLOOKUP(E2350,'Trimming log'!$F$5:$V$5000,13,FALSE)</f>
        <v>#N/A</v>
      </c>
      <c r="R2350" s="65" t="e">
        <f>VLOOKUP(E2350,'Trimming log'!$F$5:$V$5000,14,FALSE)</f>
        <v>#N/A</v>
      </c>
      <c r="S2350" s="65" t="e">
        <f>VLOOKUP(E2350,'Trimming log'!$F$5:$V$5000,15,FALSE)</f>
        <v>#N/A</v>
      </c>
      <c r="T2350" s="65" t="e">
        <f t="shared" si="472"/>
        <v>#N/A</v>
      </c>
      <c r="U2350" s="491" t="str">
        <f t="shared" si="473"/>
        <v/>
      </c>
      <c r="V2350" s="74">
        <f t="shared" si="475"/>
        <v>0</v>
      </c>
      <c r="W2350" s="134">
        <f t="shared" si="476"/>
        <v>0</v>
      </c>
      <c r="X2350" s="134" t="e">
        <f>VLOOKUP(E2350,'Trimming log'!$F$5:$Y$5000,19,FALSE)</f>
        <v>#N/A</v>
      </c>
      <c r="Y2350" s="134" t="e">
        <f>VLOOKUP(E2350,'Trimming log'!$F$5:$Y$5000,20,FALSE)</f>
        <v>#N/A</v>
      </c>
      <c r="Z2350" s="135" t="e">
        <f t="shared" si="477"/>
        <v>#N/A</v>
      </c>
      <c r="AA2350" s="135" t="e">
        <f t="shared" si="478"/>
        <v>#N/A</v>
      </c>
      <c r="AB2350" s="136" t="e">
        <f t="shared" si="479"/>
        <v>#N/A</v>
      </c>
      <c r="AC2350" s="136" t="e">
        <f t="shared" si="480"/>
        <v>#N/A</v>
      </c>
      <c r="AD2350" s="136" t="e">
        <f t="shared" si="481"/>
        <v>#N/A</v>
      </c>
      <c r="AE2350" s="136" t="e">
        <f t="shared" si="482"/>
        <v>#N/A</v>
      </c>
    </row>
    <row r="2351" spans="1:31">
      <c r="A2351" s="56"/>
      <c r="B2351" s="56"/>
      <c r="C2351" s="68" t="str">
        <f t="shared" si="474"/>
        <v/>
      </c>
      <c r="D2351" s="69"/>
      <c r="E2351" s="56"/>
      <c r="F2351" s="65" t="e">
        <f>VLOOKUP(E2351,'Trimming log'!$F$5:$V$5000,2,FALSE)</f>
        <v>#N/A</v>
      </c>
      <c r="G2351" s="65" t="e">
        <f>VLOOKUP(E2351,'Trimming log'!$F$5:$V$5000,3,FALSE)</f>
        <v>#N/A</v>
      </c>
      <c r="H2351" s="508" t="e">
        <f>VLOOKUP(E2351,'Trimming log'!$F$5:$V$5000,4,FALSE)</f>
        <v>#N/A</v>
      </c>
      <c r="I2351" s="65" t="e">
        <f>VLOOKUP(E2351,'Trimming log'!$F$5:$V$5000,5,FALSE)</f>
        <v>#N/A</v>
      </c>
      <c r="J2351" s="65" t="e">
        <f>VLOOKUP(E2351,'Trimming log'!$F$5:$V$5000,6,FALSE)</f>
        <v>#N/A</v>
      </c>
      <c r="K2351" s="65" t="e">
        <f>VLOOKUP(E2351,'Trimming log'!$F$5:$V$5000,7,FALSE)</f>
        <v>#N/A</v>
      </c>
      <c r="L2351" s="65" t="e">
        <f>VLOOKUP(E2351,'Trimming log'!$F$5:$V$5000,8,FALSE)</f>
        <v>#N/A</v>
      </c>
      <c r="M2351" s="65" t="e">
        <f>VLOOKUP(E2351,'Trimming log'!$F$5:$V$5000,9,FALSE)</f>
        <v>#N/A</v>
      </c>
      <c r="N2351" s="507" t="e">
        <f>VLOOKUP(E2351,'Trimming log'!$F$5:$V$5000,10,FALSE)</f>
        <v>#N/A</v>
      </c>
      <c r="O2351" s="65" t="e">
        <f>VLOOKUP(E2351,'Trimming log'!$F$5:$V$5000,11,FALSE)</f>
        <v>#N/A</v>
      </c>
      <c r="P2351" s="65" t="e">
        <f>VLOOKUP(E2351,'Trimming log'!$F$5:$V$5000,12,FALSE)</f>
        <v>#N/A</v>
      </c>
      <c r="Q2351" s="65" t="e">
        <f>VLOOKUP(E2351,'Trimming log'!$F$5:$V$5000,13,FALSE)</f>
        <v>#N/A</v>
      </c>
      <c r="R2351" s="65" t="e">
        <f>VLOOKUP(E2351,'Trimming log'!$F$5:$V$5000,14,FALSE)</f>
        <v>#N/A</v>
      </c>
      <c r="S2351" s="65" t="e">
        <f>VLOOKUP(E2351,'Trimming log'!$F$5:$V$5000,15,FALSE)</f>
        <v>#N/A</v>
      </c>
      <c r="T2351" s="65" t="e">
        <f t="shared" si="472"/>
        <v>#N/A</v>
      </c>
      <c r="U2351" s="491" t="str">
        <f t="shared" si="473"/>
        <v/>
      </c>
      <c r="V2351" s="74">
        <f t="shared" si="475"/>
        <v>0</v>
      </c>
      <c r="W2351" s="134">
        <f t="shared" si="476"/>
        <v>0</v>
      </c>
      <c r="X2351" s="134" t="e">
        <f>VLOOKUP(E2351,'Trimming log'!$F$5:$Y$5000,19,FALSE)</f>
        <v>#N/A</v>
      </c>
      <c r="Y2351" s="134" t="e">
        <f>VLOOKUP(E2351,'Trimming log'!$F$5:$Y$5000,20,FALSE)</f>
        <v>#N/A</v>
      </c>
      <c r="Z2351" s="135" t="e">
        <f t="shared" si="477"/>
        <v>#N/A</v>
      </c>
      <c r="AA2351" s="135" t="e">
        <f t="shared" si="478"/>
        <v>#N/A</v>
      </c>
      <c r="AB2351" s="136" t="e">
        <f t="shared" si="479"/>
        <v>#N/A</v>
      </c>
      <c r="AC2351" s="136" t="e">
        <f t="shared" si="480"/>
        <v>#N/A</v>
      </c>
      <c r="AD2351" s="136" t="e">
        <f t="shared" si="481"/>
        <v>#N/A</v>
      </c>
      <c r="AE2351" s="136" t="e">
        <f t="shared" si="482"/>
        <v>#N/A</v>
      </c>
    </row>
    <row r="2352" spans="1:31">
      <c r="A2352" s="56"/>
      <c r="B2352" s="56"/>
      <c r="C2352" s="68" t="str">
        <f t="shared" si="474"/>
        <v/>
      </c>
      <c r="D2352" s="69"/>
      <c r="E2352" s="56"/>
      <c r="F2352" s="65" t="e">
        <f>VLOOKUP(E2352,'Trimming log'!$F$5:$V$5000,2,FALSE)</f>
        <v>#N/A</v>
      </c>
      <c r="G2352" s="65" t="e">
        <f>VLOOKUP(E2352,'Trimming log'!$F$5:$V$5000,3,FALSE)</f>
        <v>#N/A</v>
      </c>
      <c r="H2352" s="508" t="e">
        <f>VLOOKUP(E2352,'Trimming log'!$F$5:$V$5000,4,FALSE)</f>
        <v>#N/A</v>
      </c>
      <c r="I2352" s="65" t="e">
        <f>VLOOKUP(E2352,'Trimming log'!$F$5:$V$5000,5,FALSE)</f>
        <v>#N/A</v>
      </c>
      <c r="J2352" s="65" t="e">
        <f>VLOOKUP(E2352,'Trimming log'!$F$5:$V$5000,6,FALSE)</f>
        <v>#N/A</v>
      </c>
      <c r="K2352" s="65" t="e">
        <f>VLOOKUP(E2352,'Trimming log'!$F$5:$V$5000,7,FALSE)</f>
        <v>#N/A</v>
      </c>
      <c r="L2352" s="65" t="e">
        <f>VLOOKUP(E2352,'Trimming log'!$F$5:$V$5000,8,FALSE)</f>
        <v>#N/A</v>
      </c>
      <c r="M2352" s="65" t="e">
        <f>VLOOKUP(E2352,'Trimming log'!$F$5:$V$5000,9,FALSE)</f>
        <v>#N/A</v>
      </c>
      <c r="N2352" s="507" t="e">
        <f>VLOOKUP(E2352,'Trimming log'!$F$5:$V$5000,10,FALSE)</f>
        <v>#N/A</v>
      </c>
      <c r="O2352" s="65" t="e">
        <f>VLOOKUP(E2352,'Trimming log'!$F$5:$V$5000,11,FALSE)</f>
        <v>#N/A</v>
      </c>
      <c r="P2352" s="65" t="e">
        <f>VLOOKUP(E2352,'Trimming log'!$F$5:$V$5000,12,FALSE)</f>
        <v>#N/A</v>
      </c>
      <c r="Q2352" s="65" t="e">
        <f>VLOOKUP(E2352,'Trimming log'!$F$5:$V$5000,13,FALSE)</f>
        <v>#N/A</v>
      </c>
      <c r="R2352" s="65" t="e">
        <f>VLOOKUP(E2352,'Trimming log'!$F$5:$V$5000,14,FALSE)</f>
        <v>#N/A</v>
      </c>
      <c r="S2352" s="65" t="e">
        <f>VLOOKUP(E2352,'Trimming log'!$F$5:$V$5000,15,FALSE)</f>
        <v>#N/A</v>
      </c>
      <c r="T2352" s="65" t="e">
        <f t="shared" si="472"/>
        <v>#N/A</v>
      </c>
      <c r="U2352" s="491" t="str">
        <f t="shared" si="473"/>
        <v/>
      </c>
      <c r="V2352" s="74">
        <f t="shared" si="475"/>
        <v>0</v>
      </c>
      <c r="W2352" s="134">
        <f t="shared" si="476"/>
        <v>0</v>
      </c>
      <c r="X2352" s="134" t="e">
        <f>VLOOKUP(E2352,'Trimming log'!$F$5:$Y$5000,19,FALSE)</f>
        <v>#N/A</v>
      </c>
      <c r="Y2352" s="134" t="e">
        <f>VLOOKUP(E2352,'Trimming log'!$F$5:$Y$5000,20,FALSE)</f>
        <v>#N/A</v>
      </c>
      <c r="Z2352" s="135" t="e">
        <f t="shared" si="477"/>
        <v>#N/A</v>
      </c>
      <c r="AA2352" s="135" t="e">
        <f t="shared" si="478"/>
        <v>#N/A</v>
      </c>
      <c r="AB2352" s="136" t="e">
        <f t="shared" si="479"/>
        <v>#N/A</v>
      </c>
      <c r="AC2352" s="136" t="e">
        <f t="shared" si="480"/>
        <v>#N/A</v>
      </c>
      <c r="AD2352" s="136" t="e">
        <f t="shared" si="481"/>
        <v>#N/A</v>
      </c>
      <c r="AE2352" s="136" t="e">
        <f t="shared" si="482"/>
        <v>#N/A</v>
      </c>
    </row>
    <row r="2353" spans="1:31">
      <c r="A2353" s="56"/>
      <c r="B2353" s="56"/>
      <c r="C2353" s="68" t="str">
        <f t="shared" si="474"/>
        <v/>
      </c>
      <c r="D2353" s="69"/>
      <c r="E2353" s="56"/>
      <c r="F2353" s="65" t="e">
        <f>VLOOKUP(E2353,'Trimming log'!$F$5:$V$5000,2,FALSE)</f>
        <v>#N/A</v>
      </c>
      <c r="G2353" s="65" t="e">
        <f>VLOOKUP(E2353,'Trimming log'!$F$5:$V$5000,3,FALSE)</f>
        <v>#N/A</v>
      </c>
      <c r="H2353" s="508" t="e">
        <f>VLOOKUP(E2353,'Trimming log'!$F$5:$V$5000,4,FALSE)</f>
        <v>#N/A</v>
      </c>
      <c r="I2353" s="65" t="e">
        <f>VLOOKUP(E2353,'Trimming log'!$F$5:$V$5000,5,FALSE)</f>
        <v>#N/A</v>
      </c>
      <c r="J2353" s="65" t="e">
        <f>VLOOKUP(E2353,'Trimming log'!$F$5:$V$5000,6,FALSE)</f>
        <v>#N/A</v>
      </c>
      <c r="K2353" s="65" t="e">
        <f>VLOOKUP(E2353,'Trimming log'!$F$5:$V$5000,7,FALSE)</f>
        <v>#N/A</v>
      </c>
      <c r="L2353" s="65" t="e">
        <f>VLOOKUP(E2353,'Trimming log'!$F$5:$V$5000,8,FALSE)</f>
        <v>#N/A</v>
      </c>
      <c r="M2353" s="65" t="e">
        <f>VLOOKUP(E2353,'Trimming log'!$F$5:$V$5000,9,FALSE)</f>
        <v>#N/A</v>
      </c>
      <c r="N2353" s="507" t="e">
        <f>VLOOKUP(E2353,'Trimming log'!$F$5:$V$5000,10,FALSE)</f>
        <v>#N/A</v>
      </c>
      <c r="O2353" s="65" t="e">
        <f>VLOOKUP(E2353,'Trimming log'!$F$5:$V$5000,11,FALSE)</f>
        <v>#N/A</v>
      </c>
      <c r="P2353" s="65" t="e">
        <f>VLOOKUP(E2353,'Trimming log'!$F$5:$V$5000,12,FALSE)</f>
        <v>#N/A</v>
      </c>
      <c r="Q2353" s="65" t="e">
        <f>VLOOKUP(E2353,'Trimming log'!$F$5:$V$5000,13,FALSE)</f>
        <v>#N/A</v>
      </c>
      <c r="R2353" s="65" t="e">
        <f>VLOOKUP(E2353,'Trimming log'!$F$5:$V$5000,14,FALSE)</f>
        <v>#N/A</v>
      </c>
      <c r="S2353" s="65" t="e">
        <f>VLOOKUP(E2353,'Trimming log'!$F$5:$V$5000,15,FALSE)</f>
        <v>#N/A</v>
      </c>
      <c r="T2353" s="65" t="e">
        <f t="shared" si="472"/>
        <v>#N/A</v>
      </c>
      <c r="U2353" s="491" t="str">
        <f t="shared" si="473"/>
        <v/>
      </c>
      <c r="V2353" s="74">
        <f t="shared" si="475"/>
        <v>0</v>
      </c>
      <c r="W2353" s="134">
        <f t="shared" si="476"/>
        <v>0</v>
      </c>
      <c r="X2353" s="134" t="e">
        <f>VLOOKUP(E2353,'Trimming log'!$F$5:$Y$5000,19,FALSE)</f>
        <v>#N/A</v>
      </c>
      <c r="Y2353" s="134" t="e">
        <f>VLOOKUP(E2353,'Trimming log'!$F$5:$Y$5000,20,FALSE)</f>
        <v>#N/A</v>
      </c>
      <c r="Z2353" s="135" t="e">
        <f t="shared" si="477"/>
        <v>#N/A</v>
      </c>
      <c r="AA2353" s="135" t="e">
        <f t="shared" si="478"/>
        <v>#N/A</v>
      </c>
      <c r="AB2353" s="136" t="e">
        <f t="shared" si="479"/>
        <v>#N/A</v>
      </c>
      <c r="AC2353" s="136" t="e">
        <f t="shared" si="480"/>
        <v>#N/A</v>
      </c>
      <c r="AD2353" s="136" t="e">
        <f t="shared" si="481"/>
        <v>#N/A</v>
      </c>
      <c r="AE2353" s="136" t="e">
        <f t="shared" si="482"/>
        <v>#N/A</v>
      </c>
    </row>
    <row r="2354" spans="1:31">
      <c r="A2354" s="56"/>
      <c r="B2354" s="56"/>
      <c r="C2354" s="68" t="str">
        <f t="shared" si="474"/>
        <v/>
      </c>
      <c r="D2354" s="69"/>
      <c r="E2354" s="56"/>
      <c r="F2354" s="65" t="e">
        <f>VLOOKUP(E2354,'Trimming log'!$F$5:$V$5000,2,FALSE)</f>
        <v>#N/A</v>
      </c>
      <c r="G2354" s="65" t="e">
        <f>VLOOKUP(E2354,'Trimming log'!$F$5:$V$5000,3,FALSE)</f>
        <v>#N/A</v>
      </c>
      <c r="H2354" s="508" t="e">
        <f>VLOOKUP(E2354,'Trimming log'!$F$5:$V$5000,4,FALSE)</f>
        <v>#N/A</v>
      </c>
      <c r="I2354" s="65" t="e">
        <f>VLOOKUP(E2354,'Trimming log'!$F$5:$V$5000,5,FALSE)</f>
        <v>#N/A</v>
      </c>
      <c r="J2354" s="65" t="e">
        <f>VLOOKUP(E2354,'Trimming log'!$F$5:$V$5000,6,FALSE)</f>
        <v>#N/A</v>
      </c>
      <c r="K2354" s="65" t="e">
        <f>VLOOKUP(E2354,'Trimming log'!$F$5:$V$5000,7,FALSE)</f>
        <v>#N/A</v>
      </c>
      <c r="L2354" s="65" t="e">
        <f>VLOOKUP(E2354,'Trimming log'!$F$5:$V$5000,8,FALSE)</f>
        <v>#N/A</v>
      </c>
      <c r="M2354" s="65" t="e">
        <f>VLOOKUP(E2354,'Trimming log'!$F$5:$V$5000,9,FALSE)</f>
        <v>#N/A</v>
      </c>
      <c r="N2354" s="507" t="e">
        <f>VLOOKUP(E2354,'Trimming log'!$F$5:$V$5000,10,FALSE)</f>
        <v>#N/A</v>
      </c>
      <c r="O2354" s="65" t="e">
        <f>VLOOKUP(E2354,'Trimming log'!$F$5:$V$5000,11,FALSE)</f>
        <v>#N/A</v>
      </c>
      <c r="P2354" s="65" t="e">
        <f>VLOOKUP(E2354,'Trimming log'!$F$5:$V$5000,12,FALSE)</f>
        <v>#N/A</v>
      </c>
      <c r="Q2354" s="65" t="e">
        <f>VLOOKUP(E2354,'Trimming log'!$F$5:$V$5000,13,FALSE)</f>
        <v>#N/A</v>
      </c>
      <c r="R2354" s="65" t="e">
        <f>VLOOKUP(E2354,'Trimming log'!$F$5:$V$5000,14,FALSE)</f>
        <v>#N/A</v>
      </c>
      <c r="S2354" s="65" t="e">
        <f>VLOOKUP(E2354,'Trimming log'!$F$5:$V$5000,15,FALSE)</f>
        <v>#N/A</v>
      </c>
      <c r="T2354" s="65" t="e">
        <f t="shared" si="472"/>
        <v>#N/A</v>
      </c>
      <c r="U2354" s="491" t="str">
        <f t="shared" si="473"/>
        <v/>
      </c>
      <c r="V2354" s="74">
        <f t="shared" si="475"/>
        <v>0</v>
      </c>
      <c r="W2354" s="134">
        <f t="shared" si="476"/>
        <v>0</v>
      </c>
      <c r="X2354" s="134" t="e">
        <f>VLOOKUP(E2354,'Trimming log'!$F$5:$Y$5000,19,FALSE)</f>
        <v>#N/A</v>
      </c>
      <c r="Y2354" s="134" t="e">
        <f>VLOOKUP(E2354,'Trimming log'!$F$5:$Y$5000,20,FALSE)</f>
        <v>#N/A</v>
      </c>
      <c r="Z2354" s="135" t="e">
        <f t="shared" si="477"/>
        <v>#N/A</v>
      </c>
      <c r="AA2354" s="135" t="e">
        <f t="shared" si="478"/>
        <v>#N/A</v>
      </c>
      <c r="AB2354" s="136" t="e">
        <f t="shared" si="479"/>
        <v>#N/A</v>
      </c>
      <c r="AC2354" s="136" t="e">
        <f t="shared" si="480"/>
        <v>#N/A</v>
      </c>
      <c r="AD2354" s="136" t="e">
        <f t="shared" si="481"/>
        <v>#N/A</v>
      </c>
      <c r="AE2354" s="136" t="e">
        <f t="shared" si="482"/>
        <v>#N/A</v>
      </c>
    </row>
    <row r="2355" spans="1:31">
      <c r="A2355" s="56"/>
      <c r="B2355" s="56"/>
      <c r="C2355" s="68" t="str">
        <f t="shared" si="474"/>
        <v/>
      </c>
      <c r="D2355" s="69"/>
      <c r="E2355" s="56"/>
      <c r="F2355" s="65" t="e">
        <f>VLOOKUP(E2355,'Trimming log'!$F$5:$V$5000,2,FALSE)</f>
        <v>#N/A</v>
      </c>
      <c r="G2355" s="65" t="e">
        <f>VLOOKUP(E2355,'Trimming log'!$F$5:$V$5000,3,FALSE)</f>
        <v>#N/A</v>
      </c>
      <c r="H2355" s="508" t="e">
        <f>VLOOKUP(E2355,'Trimming log'!$F$5:$V$5000,4,FALSE)</f>
        <v>#N/A</v>
      </c>
      <c r="I2355" s="65" t="e">
        <f>VLOOKUP(E2355,'Trimming log'!$F$5:$V$5000,5,FALSE)</f>
        <v>#N/A</v>
      </c>
      <c r="J2355" s="65" t="e">
        <f>VLOOKUP(E2355,'Trimming log'!$F$5:$V$5000,6,FALSE)</f>
        <v>#N/A</v>
      </c>
      <c r="K2355" s="65" t="e">
        <f>VLOOKUP(E2355,'Trimming log'!$F$5:$V$5000,7,FALSE)</f>
        <v>#N/A</v>
      </c>
      <c r="L2355" s="65" t="e">
        <f>VLOOKUP(E2355,'Trimming log'!$F$5:$V$5000,8,FALSE)</f>
        <v>#N/A</v>
      </c>
      <c r="M2355" s="65" t="e">
        <f>VLOOKUP(E2355,'Trimming log'!$F$5:$V$5000,9,FALSE)</f>
        <v>#N/A</v>
      </c>
      <c r="N2355" s="507" t="e">
        <f>VLOOKUP(E2355,'Trimming log'!$F$5:$V$5000,10,FALSE)</f>
        <v>#N/A</v>
      </c>
      <c r="O2355" s="65" t="e">
        <f>VLOOKUP(E2355,'Trimming log'!$F$5:$V$5000,11,FALSE)</f>
        <v>#N/A</v>
      </c>
      <c r="P2355" s="65" t="e">
        <f>VLOOKUP(E2355,'Trimming log'!$F$5:$V$5000,12,FALSE)</f>
        <v>#N/A</v>
      </c>
      <c r="Q2355" s="65" t="e">
        <f>VLOOKUP(E2355,'Trimming log'!$F$5:$V$5000,13,FALSE)</f>
        <v>#N/A</v>
      </c>
      <c r="R2355" s="65" t="e">
        <f>VLOOKUP(E2355,'Trimming log'!$F$5:$V$5000,14,FALSE)</f>
        <v>#N/A</v>
      </c>
      <c r="S2355" s="65" t="e">
        <f>VLOOKUP(E2355,'Trimming log'!$F$5:$V$5000,15,FALSE)</f>
        <v>#N/A</v>
      </c>
      <c r="T2355" s="65" t="e">
        <f t="shared" si="472"/>
        <v>#N/A</v>
      </c>
      <c r="U2355" s="491" t="str">
        <f t="shared" si="473"/>
        <v/>
      </c>
      <c r="V2355" s="74">
        <f t="shared" si="475"/>
        <v>0</v>
      </c>
      <c r="W2355" s="134">
        <f t="shared" si="476"/>
        <v>0</v>
      </c>
      <c r="X2355" s="134" t="e">
        <f>VLOOKUP(E2355,'Trimming log'!$F$5:$Y$5000,19,FALSE)</f>
        <v>#N/A</v>
      </c>
      <c r="Y2355" s="134" t="e">
        <f>VLOOKUP(E2355,'Trimming log'!$F$5:$Y$5000,20,FALSE)</f>
        <v>#N/A</v>
      </c>
      <c r="Z2355" s="135" t="e">
        <f t="shared" si="477"/>
        <v>#N/A</v>
      </c>
      <c r="AA2355" s="135" t="e">
        <f t="shared" si="478"/>
        <v>#N/A</v>
      </c>
      <c r="AB2355" s="136" t="e">
        <f t="shared" si="479"/>
        <v>#N/A</v>
      </c>
      <c r="AC2355" s="136" t="e">
        <f t="shared" si="480"/>
        <v>#N/A</v>
      </c>
      <c r="AD2355" s="136" t="e">
        <f t="shared" si="481"/>
        <v>#N/A</v>
      </c>
      <c r="AE2355" s="136" t="e">
        <f t="shared" si="482"/>
        <v>#N/A</v>
      </c>
    </row>
    <row r="2356" spans="1:31">
      <c r="A2356" s="56"/>
      <c r="B2356" s="56"/>
      <c r="C2356" s="68" t="str">
        <f t="shared" si="474"/>
        <v/>
      </c>
      <c r="D2356" s="69"/>
      <c r="E2356" s="56"/>
      <c r="F2356" s="65" t="e">
        <f>VLOOKUP(E2356,'Trimming log'!$F$5:$V$5000,2,FALSE)</f>
        <v>#N/A</v>
      </c>
      <c r="G2356" s="65" t="e">
        <f>VLOOKUP(E2356,'Trimming log'!$F$5:$V$5000,3,FALSE)</f>
        <v>#N/A</v>
      </c>
      <c r="H2356" s="508" t="e">
        <f>VLOOKUP(E2356,'Trimming log'!$F$5:$V$5000,4,FALSE)</f>
        <v>#N/A</v>
      </c>
      <c r="I2356" s="65" t="e">
        <f>VLOOKUP(E2356,'Trimming log'!$F$5:$V$5000,5,FALSE)</f>
        <v>#N/A</v>
      </c>
      <c r="J2356" s="65" t="e">
        <f>VLOOKUP(E2356,'Trimming log'!$F$5:$V$5000,6,FALSE)</f>
        <v>#N/A</v>
      </c>
      <c r="K2356" s="65" t="e">
        <f>VLOOKUP(E2356,'Trimming log'!$F$5:$V$5000,7,FALSE)</f>
        <v>#N/A</v>
      </c>
      <c r="L2356" s="65" t="e">
        <f>VLOOKUP(E2356,'Trimming log'!$F$5:$V$5000,8,FALSE)</f>
        <v>#N/A</v>
      </c>
      <c r="M2356" s="65" t="e">
        <f>VLOOKUP(E2356,'Trimming log'!$F$5:$V$5000,9,FALSE)</f>
        <v>#N/A</v>
      </c>
      <c r="N2356" s="507" t="e">
        <f>VLOOKUP(E2356,'Trimming log'!$F$5:$V$5000,10,FALSE)</f>
        <v>#N/A</v>
      </c>
      <c r="O2356" s="65" t="e">
        <f>VLOOKUP(E2356,'Trimming log'!$F$5:$V$5000,11,FALSE)</f>
        <v>#N/A</v>
      </c>
      <c r="P2356" s="65" t="e">
        <f>VLOOKUP(E2356,'Trimming log'!$F$5:$V$5000,12,FALSE)</f>
        <v>#N/A</v>
      </c>
      <c r="Q2356" s="65" t="e">
        <f>VLOOKUP(E2356,'Trimming log'!$F$5:$V$5000,13,FALSE)</f>
        <v>#N/A</v>
      </c>
      <c r="R2356" s="65" t="e">
        <f>VLOOKUP(E2356,'Trimming log'!$F$5:$V$5000,14,FALSE)</f>
        <v>#N/A</v>
      </c>
      <c r="S2356" s="65" t="e">
        <f>VLOOKUP(E2356,'Trimming log'!$F$5:$V$5000,15,FALSE)</f>
        <v>#N/A</v>
      </c>
      <c r="T2356" s="65" t="e">
        <f t="shared" si="472"/>
        <v>#N/A</v>
      </c>
      <c r="U2356" s="491" t="str">
        <f t="shared" si="473"/>
        <v/>
      </c>
      <c r="V2356" s="74">
        <f t="shared" si="475"/>
        <v>0</v>
      </c>
      <c r="W2356" s="134">
        <f t="shared" si="476"/>
        <v>0</v>
      </c>
      <c r="X2356" s="134" t="e">
        <f>VLOOKUP(E2356,'Trimming log'!$F$5:$Y$5000,19,FALSE)</f>
        <v>#N/A</v>
      </c>
      <c r="Y2356" s="134" t="e">
        <f>VLOOKUP(E2356,'Trimming log'!$F$5:$Y$5000,20,FALSE)</f>
        <v>#N/A</v>
      </c>
      <c r="Z2356" s="135" t="e">
        <f t="shared" si="477"/>
        <v>#N/A</v>
      </c>
      <c r="AA2356" s="135" t="e">
        <f t="shared" si="478"/>
        <v>#N/A</v>
      </c>
      <c r="AB2356" s="136" t="e">
        <f t="shared" si="479"/>
        <v>#N/A</v>
      </c>
      <c r="AC2356" s="136" t="e">
        <f t="shared" si="480"/>
        <v>#N/A</v>
      </c>
      <c r="AD2356" s="136" t="e">
        <f t="shared" si="481"/>
        <v>#N/A</v>
      </c>
      <c r="AE2356" s="136" t="e">
        <f t="shared" si="482"/>
        <v>#N/A</v>
      </c>
    </row>
    <row r="2357" spans="1:31">
      <c r="A2357" s="56"/>
      <c r="B2357" s="56"/>
      <c r="C2357" s="68" t="str">
        <f t="shared" si="474"/>
        <v/>
      </c>
      <c r="D2357" s="69"/>
      <c r="E2357" s="56"/>
      <c r="F2357" s="65" t="e">
        <f>VLOOKUP(E2357,'Trimming log'!$F$5:$V$5000,2,FALSE)</f>
        <v>#N/A</v>
      </c>
      <c r="G2357" s="65" t="e">
        <f>VLOOKUP(E2357,'Trimming log'!$F$5:$V$5000,3,FALSE)</f>
        <v>#N/A</v>
      </c>
      <c r="H2357" s="508" t="e">
        <f>VLOOKUP(E2357,'Trimming log'!$F$5:$V$5000,4,FALSE)</f>
        <v>#N/A</v>
      </c>
      <c r="I2357" s="65" t="e">
        <f>VLOOKUP(E2357,'Trimming log'!$F$5:$V$5000,5,FALSE)</f>
        <v>#N/A</v>
      </c>
      <c r="J2357" s="65" t="e">
        <f>VLOOKUP(E2357,'Trimming log'!$F$5:$V$5000,6,FALSE)</f>
        <v>#N/A</v>
      </c>
      <c r="K2357" s="65" t="e">
        <f>VLOOKUP(E2357,'Trimming log'!$F$5:$V$5000,7,FALSE)</f>
        <v>#N/A</v>
      </c>
      <c r="L2357" s="65" t="e">
        <f>VLOOKUP(E2357,'Trimming log'!$F$5:$V$5000,8,FALSE)</f>
        <v>#N/A</v>
      </c>
      <c r="M2357" s="65" t="e">
        <f>VLOOKUP(E2357,'Trimming log'!$F$5:$V$5000,9,FALSE)</f>
        <v>#N/A</v>
      </c>
      <c r="N2357" s="507" t="e">
        <f>VLOOKUP(E2357,'Trimming log'!$F$5:$V$5000,10,FALSE)</f>
        <v>#N/A</v>
      </c>
      <c r="O2357" s="65" t="e">
        <f>VLOOKUP(E2357,'Trimming log'!$F$5:$V$5000,11,FALSE)</f>
        <v>#N/A</v>
      </c>
      <c r="P2357" s="65" t="e">
        <f>VLOOKUP(E2357,'Trimming log'!$F$5:$V$5000,12,FALSE)</f>
        <v>#N/A</v>
      </c>
      <c r="Q2357" s="65" t="e">
        <f>VLOOKUP(E2357,'Trimming log'!$F$5:$V$5000,13,FALSE)</f>
        <v>#N/A</v>
      </c>
      <c r="R2357" s="65" t="e">
        <f>VLOOKUP(E2357,'Trimming log'!$F$5:$V$5000,14,FALSE)</f>
        <v>#N/A</v>
      </c>
      <c r="S2357" s="65" t="e">
        <f>VLOOKUP(E2357,'Trimming log'!$F$5:$V$5000,15,FALSE)</f>
        <v>#N/A</v>
      </c>
      <c r="T2357" s="65" t="e">
        <f t="shared" si="472"/>
        <v>#N/A</v>
      </c>
      <c r="U2357" s="491" t="str">
        <f t="shared" si="473"/>
        <v/>
      </c>
      <c r="V2357" s="74">
        <f t="shared" si="475"/>
        <v>0</v>
      </c>
      <c r="W2357" s="134">
        <f t="shared" si="476"/>
        <v>0</v>
      </c>
      <c r="X2357" s="134" t="e">
        <f>VLOOKUP(E2357,'Trimming log'!$F$5:$Y$5000,19,FALSE)</f>
        <v>#N/A</v>
      </c>
      <c r="Y2357" s="134" t="e">
        <f>VLOOKUP(E2357,'Trimming log'!$F$5:$Y$5000,20,FALSE)</f>
        <v>#N/A</v>
      </c>
      <c r="Z2357" s="135" t="e">
        <f t="shared" si="477"/>
        <v>#N/A</v>
      </c>
      <c r="AA2357" s="135" t="e">
        <f t="shared" si="478"/>
        <v>#N/A</v>
      </c>
      <c r="AB2357" s="136" t="e">
        <f t="shared" si="479"/>
        <v>#N/A</v>
      </c>
      <c r="AC2357" s="136" t="e">
        <f t="shared" si="480"/>
        <v>#N/A</v>
      </c>
      <c r="AD2357" s="136" t="e">
        <f t="shared" si="481"/>
        <v>#N/A</v>
      </c>
      <c r="AE2357" s="136" t="e">
        <f t="shared" si="482"/>
        <v>#N/A</v>
      </c>
    </row>
    <row r="2358" spans="1:31">
      <c r="A2358" s="56"/>
      <c r="B2358" s="56"/>
      <c r="C2358" s="68" t="str">
        <f t="shared" si="474"/>
        <v/>
      </c>
      <c r="D2358" s="69"/>
      <c r="E2358" s="56"/>
      <c r="F2358" s="65" t="e">
        <f>VLOOKUP(E2358,'Trimming log'!$F$5:$V$5000,2,FALSE)</f>
        <v>#N/A</v>
      </c>
      <c r="G2358" s="65" t="e">
        <f>VLOOKUP(E2358,'Trimming log'!$F$5:$V$5000,3,FALSE)</f>
        <v>#N/A</v>
      </c>
      <c r="H2358" s="508" t="e">
        <f>VLOOKUP(E2358,'Trimming log'!$F$5:$V$5000,4,FALSE)</f>
        <v>#N/A</v>
      </c>
      <c r="I2358" s="65" t="e">
        <f>VLOOKUP(E2358,'Trimming log'!$F$5:$V$5000,5,FALSE)</f>
        <v>#N/A</v>
      </c>
      <c r="J2358" s="65" t="e">
        <f>VLOOKUP(E2358,'Trimming log'!$F$5:$V$5000,6,FALSE)</f>
        <v>#N/A</v>
      </c>
      <c r="K2358" s="65" t="e">
        <f>VLOOKUP(E2358,'Trimming log'!$F$5:$V$5000,7,FALSE)</f>
        <v>#N/A</v>
      </c>
      <c r="L2358" s="65" t="e">
        <f>VLOOKUP(E2358,'Trimming log'!$F$5:$V$5000,8,FALSE)</f>
        <v>#N/A</v>
      </c>
      <c r="M2358" s="65" t="e">
        <f>VLOOKUP(E2358,'Trimming log'!$F$5:$V$5000,9,FALSE)</f>
        <v>#N/A</v>
      </c>
      <c r="N2358" s="507" t="e">
        <f>VLOOKUP(E2358,'Trimming log'!$F$5:$V$5000,10,FALSE)</f>
        <v>#N/A</v>
      </c>
      <c r="O2358" s="65" t="e">
        <f>VLOOKUP(E2358,'Trimming log'!$F$5:$V$5000,11,FALSE)</f>
        <v>#N/A</v>
      </c>
      <c r="P2358" s="65" t="e">
        <f>VLOOKUP(E2358,'Trimming log'!$F$5:$V$5000,12,FALSE)</f>
        <v>#N/A</v>
      </c>
      <c r="Q2358" s="65" t="e">
        <f>VLOOKUP(E2358,'Trimming log'!$F$5:$V$5000,13,FALSE)</f>
        <v>#N/A</v>
      </c>
      <c r="R2358" s="65" t="e">
        <f>VLOOKUP(E2358,'Trimming log'!$F$5:$V$5000,14,FALSE)</f>
        <v>#N/A</v>
      </c>
      <c r="S2358" s="65" t="e">
        <f>VLOOKUP(E2358,'Trimming log'!$F$5:$V$5000,15,FALSE)</f>
        <v>#N/A</v>
      </c>
      <c r="T2358" s="65" t="e">
        <f t="shared" si="472"/>
        <v>#N/A</v>
      </c>
      <c r="U2358" s="491" t="str">
        <f t="shared" si="473"/>
        <v/>
      </c>
      <c r="V2358" s="74">
        <f t="shared" si="475"/>
        <v>0</v>
      </c>
      <c r="W2358" s="134">
        <f t="shared" si="476"/>
        <v>0</v>
      </c>
      <c r="X2358" s="134" t="e">
        <f>VLOOKUP(E2358,'Trimming log'!$F$5:$Y$5000,19,FALSE)</f>
        <v>#N/A</v>
      </c>
      <c r="Y2358" s="134" t="e">
        <f>VLOOKUP(E2358,'Trimming log'!$F$5:$Y$5000,20,FALSE)</f>
        <v>#N/A</v>
      </c>
      <c r="Z2358" s="135" t="e">
        <f t="shared" si="477"/>
        <v>#N/A</v>
      </c>
      <c r="AA2358" s="135" t="e">
        <f t="shared" si="478"/>
        <v>#N/A</v>
      </c>
      <c r="AB2358" s="136" t="e">
        <f t="shared" si="479"/>
        <v>#N/A</v>
      </c>
      <c r="AC2358" s="136" t="e">
        <f t="shared" si="480"/>
        <v>#N/A</v>
      </c>
      <c r="AD2358" s="136" t="e">
        <f t="shared" si="481"/>
        <v>#N/A</v>
      </c>
      <c r="AE2358" s="136" t="e">
        <f t="shared" si="482"/>
        <v>#N/A</v>
      </c>
    </row>
    <row r="2359" spans="1:31">
      <c r="A2359" s="56"/>
      <c r="B2359" s="56"/>
      <c r="C2359" s="68" t="str">
        <f t="shared" si="474"/>
        <v/>
      </c>
      <c r="D2359" s="69"/>
      <c r="E2359" s="56"/>
      <c r="F2359" s="65" t="e">
        <f>VLOOKUP(E2359,'Trimming log'!$F$5:$V$5000,2,FALSE)</f>
        <v>#N/A</v>
      </c>
      <c r="G2359" s="65" t="e">
        <f>VLOOKUP(E2359,'Trimming log'!$F$5:$V$5000,3,FALSE)</f>
        <v>#N/A</v>
      </c>
      <c r="H2359" s="508" t="e">
        <f>VLOOKUP(E2359,'Trimming log'!$F$5:$V$5000,4,FALSE)</f>
        <v>#N/A</v>
      </c>
      <c r="I2359" s="65" t="e">
        <f>VLOOKUP(E2359,'Trimming log'!$F$5:$V$5000,5,FALSE)</f>
        <v>#N/A</v>
      </c>
      <c r="J2359" s="65" t="e">
        <f>VLOOKUP(E2359,'Trimming log'!$F$5:$V$5000,6,FALSE)</f>
        <v>#N/A</v>
      </c>
      <c r="K2359" s="65" t="e">
        <f>VLOOKUP(E2359,'Trimming log'!$F$5:$V$5000,7,FALSE)</f>
        <v>#N/A</v>
      </c>
      <c r="L2359" s="65" t="e">
        <f>VLOOKUP(E2359,'Trimming log'!$F$5:$V$5000,8,FALSE)</f>
        <v>#N/A</v>
      </c>
      <c r="M2359" s="65" t="e">
        <f>VLOOKUP(E2359,'Trimming log'!$F$5:$V$5000,9,FALSE)</f>
        <v>#N/A</v>
      </c>
      <c r="N2359" s="507" t="e">
        <f>VLOOKUP(E2359,'Trimming log'!$F$5:$V$5000,10,FALSE)</f>
        <v>#N/A</v>
      </c>
      <c r="O2359" s="65" t="e">
        <f>VLOOKUP(E2359,'Trimming log'!$F$5:$V$5000,11,FALSE)</f>
        <v>#N/A</v>
      </c>
      <c r="P2359" s="65" t="e">
        <f>VLOOKUP(E2359,'Trimming log'!$F$5:$V$5000,12,FALSE)</f>
        <v>#N/A</v>
      </c>
      <c r="Q2359" s="65" t="e">
        <f>VLOOKUP(E2359,'Trimming log'!$F$5:$V$5000,13,FALSE)</f>
        <v>#N/A</v>
      </c>
      <c r="R2359" s="65" t="e">
        <f>VLOOKUP(E2359,'Trimming log'!$F$5:$V$5000,14,FALSE)</f>
        <v>#N/A</v>
      </c>
      <c r="S2359" s="65" t="e">
        <f>VLOOKUP(E2359,'Trimming log'!$F$5:$V$5000,15,FALSE)</f>
        <v>#N/A</v>
      </c>
      <c r="T2359" s="65" t="e">
        <f t="shared" si="472"/>
        <v>#N/A</v>
      </c>
      <c r="U2359" s="491" t="str">
        <f t="shared" si="473"/>
        <v/>
      </c>
      <c r="V2359" s="74">
        <f t="shared" si="475"/>
        <v>0</v>
      </c>
      <c r="W2359" s="134">
        <f t="shared" si="476"/>
        <v>0</v>
      </c>
      <c r="X2359" s="134" t="e">
        <f>VLOOKUP(E2359,'Trimming log'!$F$5:$Y$5000,19,FALSE)</f>
        <v>#N/A</v>
      </c>
      <c r="Y2359" s="134" t="e">
        <f>VLOOKUP(E2359,'Trimming log'!$F$5:$Y$5000,20,FALSE)</f>
        <v>#N/A</v>
      </c>
      <c r="Z2359" s="135" t="e">
        <f t="shared" si="477"/>
        <v>#N/A</v>
      </c>
      <c r="AA2359" s="135" t="e">
        <f t="shared" si="478"/>
        <v>#N/A</v>
      </c>
      <c r="AB2359" s="136" t="e">
        <f t="shared" si="479"/>
        <v>#N/A</v>
      </c>
      <c r="AC2359" s="136" t="e">
        <f t="shared" si="480"/>
        <v>#N/A</v>
      </c>
      <c r="AD2359" s="136" t="e">
        <f t="shared" si="481"/>
        <v>#N/A</v>
      </c>
      <c r="AE2359" s="136" t="e">
        <f t="shared" si="482"/>
        <v>#N/A</v>
      </c>
    </row>
    <row r="2360" spans="1:31">
      <c r="A2360" s="56"/>
      <c r="B2360" s="56"/>
      <c r="C2360" s="68" t="str">
        <f t="shared" si="474"/>
        <v/>
      </c>
      <c r="D2360" s="69"/>
      <c r="E2360" s="56"/>
      <c r="F2360" s="65" t="e">
        <f>VLOOKUP(E2360,'Trimming log'!$F$5:$V$5000,2,FALSE)</f>
        <v>#N/A</v>
      </c>
      <c r="G2360" s="65" t="e">
        <f>VLOOKUP(E2360,'Trimming log'!$F$5:$V$5000,3,FALSE)</f>
        <v>#N/A</v>
      </c>
      <c r="H2360" s="508" t="e">
        <f>VLOOKUP(E2360,'Trimming log'!$F$5:$V$5000,4,FALSE)</f>
        <v>#N/A</v>
      </c>
      <c r="I2360" s="65" t="e">
        <f>VLOOKUP(E2360,'Trimming log'!$F$5:$V$5000,5,FALSE)</f>
        <v>#N/A</v>
      </c>
      <c r="J2360" s="65" t="e">
        <f>VLOOKUP(E2360,'Trimming log'!$F$5:$V$5000,6,FALSE)</f>
        <v>#N/A</v>
      </c>
      <c r="K2360" s="65" t="e">
        <f>VLOOKUP(E2360,'Trimming log'!$F$5:$V$5000,7,FALSE)</f>
        <v>#N/A</v>
      </c>
      <c r="L2360" s="65" t="e">
        <f>VLOOKUP(E2360,'Trimming log'!$F$5:$V$5000,8,FALSE)</f>
        <v>#N/A</v>
      </c>
      <c r="M2360" s="65" t="e">
        <f>VLOOKUP(E2360,'Trimming log'!$F$5:$V$5000,9,FALSE)</f>
        <v>#N/A</v>
      </c>
      <c r="N2360" s="507" t="e">
        <f>VLOOKUP(E2360,'Trimming log'!$F$5:$V$5000,10,FALSE)</f>
        <v>#N/A</v>
      </c>
      <c r="O2360" s="65" t="e">
        <f>VLOOKUP(E2360,'Trimming log'!$F$5:$V$5000,11,FALSE)</f>
        <v>#N/A</v>
      </c>
      <c r="P2360" s="65" t="e">
        <f>VLOOKUP(E2360,'Trimming log'!$F$5:$V$5000,12,FALSE)</f>
        <v>#N/A</v>
      </c>
      <c r="Q2360" s="65" t="e">
        <f>VLOOKUP(E2360,'Trimming log'!$F$5:$V$5000,13,FALSE)</f>
        <v>#N/A</v>
      </c>
      <c r="R2360" s="65" t="e">
        <f>VLOOKUP(E2360,'Trimming log'!$F$5:$V$5000,14,FALSE)</f>
        <v>#N/A</v>
      </c>
      <c r="S2360" s="65" t="e">
        <f>VLOOKUP(E2360,'Trimming log'!$F$5:$V$5000,15,FALSE)</f>
        <v>#N/A</v>
      </c>
      <c r="T2360" s="65" t="e">
        <f t="shared" si="472"/>
        <v>#N/A</v>
      </c>
      <c r="U2360" s="491" t="str">
        <f t="shared" si="473"/>
        <v/>
      </c>
      <c r="V2360" s="74">
        <f t="shared" si="475"/>
        <v>0</v>
      </c>
      <c r="W2360" s="134">
        <f t="shared" si="476"/>
        <v>0</v>
      </c>
      <c r="X2360" s="134" t="e">
        <f>VLOOKUP(E2360,'Trimming log'!$F$5:$Y$5000,19,FALSE)</f>
        <v>#N/A</v>
      </c>
      <c r="Y2360" s="134" t="e">
        <f>VLOOKUP(E2360,'Trimming log'!$F$5:$Y$5000,20,FALSE)</f>
        <v>#N/A</v>
      </c>
      <c r="Z2360" s="135" t="e">
        <f t="shared" si="477"/>
        <v>#N/A</v>
      </c>
      <c r="AA2360" s="135" t="e">
        <f t="shared" si="478"/>
        <v>#N/A</v>
      </c>
      <c r="AB2360" s="136" t="e">
        <f t="shared" si="479"/>
        <v>#N/A</v>
      </c>
      <c r="AC2360" s="136" t="e">
        <f t="shared" si="480"/>
        <v>#N/A</v>
      </c>
      <c r="AD2360" s="136" t="e">
        <f t="shared" si="481"/>
        <v>#N/A</v>
      </c>
      <c r="AE2360" s="136" t="e">
        <f t="shared" si="482"/>
        <v>#N/A</v>
      </c>
    </row>
    <row r="2361" spans="1:31">
      <c r="A2361" s="56"/>
      <c r="B2361" s="56"/>
      <c r="C2361" s="68" t="str">
        <f t="shared" si="474"/>
        <v/>
      </c>
      <c r="D2361" s="69"/>
      <c r="E2361" s="56"/>
      <c r="F2361" s="65" t="e">
        <f>VLOOKUP(E2361,'Trimming log'!$F$5:$V$5000,2,FALSE)</f>
        <v>#N/A</v>
      </c>
      <c r="G2361" s="65" t="e">
        <f>VLOOKUP(E2361,'Trimming log'!$F$5:$V$5000,3,FALSE)</f>
        <v>#N/A</v>
      </c>
      <c r="H2361" s="508" t="e">
        <f>VLOOKUP(E2361,'Trimming log'!$F$5:$V$5000,4,FALSE)</f>
        <v>#N/A</v>
      </c>
      <c r="I2361" s="65" t="e">
        <f>VLOOKUP(E2361,'Trimming log'!$F$5:$V$5000,5,FALSE)</f>
        <v>#N/A</v>
      </c>
      <c r="J2361" s="65" t="e">
        <f>VLOOKUP(E2361,'Trimming log'!$F$5:$V$5000,6,FALSE)</f>
        <v>#N/A</v>
      </c>
      <c r="K2361" s="65" t="e">
        <f>VLOOKUP(E2361,'Trimming log'!$F$5:$V$5000,7,FALSE)</f>
        <v>#N/A</v>
      </c>
      <c r="L2361" s="65" t="e">
        <f>VLOOKUP(E2361,'Trimming log'!$F$5:$V$5000,8,FALSE)</f>
        <v>#N/A</v>
      </c>
      <c r="M2361" s="65" t="e">
        <f>VLOOKUP(E2361,'Trimming log'!$F$5:$V$5000,9,FALSE)</f>
        <v>#N/A</v>
      </c>
      <c r="N2361" s="507" t="e">
        <f>VLOOKUP(E2361,'Trimming log'!$F$5:$V$5000,10,FALSE)</f>
        <v>#N/A</v>
      </c>
      <c r="O2361" s="65" t="e">
        <f>VLOOKUP(E2361,'Trimming log'!$F$5:$V$5000,11,FALSE)</f>
        <v>#N/A</v>
      </c>
      <c r="P2361" s="65" t="e">
        <f>VLOOKUP(E2361,'Trimming log'!$F$5:$V$5000,12,FALSE)</f>
        <v>#N/A</v>
      </c>
      <c r="Q2361" s="65" t="e">
        <f>VLOOKUP(E2361,'Trimming log'!$F$5:$V$5000,13,FALSE)</f>
        <v>#N/A</v>
      </c>
      <c r="R2361" s="65" t="e">
        <f>VLOOKUP(E2361,'Trimming log'!$F$5:$V$5000,14,FALSE)</f>
        <v>#N/A</v>
      </c>
      <c r="S2361" s="65" t="e">
        <f>VLOOKUP(E2361,'Trimming log'!$F$5:$V$5000,15,FALSE)</f>
        <v>#N/A</v>
      </c>
      <c r="T2361" s="65" t="e">
        <f t="shared" si="472"/>
        <v>#N/A</v>
      </c>
      <c r="U2361" s="491" t="str">
        <f t="shared" si="473"/>
        <v/>
      </c>
      <c r="V2361" s="74">
        <f t="shared" si="475"/>
        <v>0</v>
      </c>
      <c r="W2361" s="134">
        <f t="shared" si="476"/>
        <v>0</v>
      </c>
      <c r="X2361" s="134" t="e">
        <f>VLOOKUP(E2361,'Trimming log'!$F$5:$Y$5000,19,FALSE)</f>
        <v>#N/A</v>
      </c>
      <c r="Y2361" s="134" t="e">
        <f>VLOOKUP(E2361,'Trimming log'!$F$5:$Y$5000,20,FALSE)</f>
        <v>#N/A</v>
      </c>
      <c r="Z2361" s="135" t="e">
        <f t="shared" si="477"/>
        <v>#N/A</v>
      </c>
      <c r="AA2361" s="135" t="e">
        <f t="shared" si="478"/>
        <v>#N/A</v>
      </c>
      <c r="AB2361" s="136" t="e">
        <f t="shared" si="479"/>
        <v>#N/A</v>
      </c>
      <c r="AC2361" s="136" t="e">
        <f t="shared" si="480"/>
        <v>#N/A</v>
      </c>
      <c r="AD2361" s="136" t="e">
        <f t="shared" si="481"/>
        <v>#N/A</v>
      </c>
      <c r="AE2361" s="136" t="e">
        <f t="shared" si="482"/>
        <v>#N/A</v>
      </c>
    </row>
    <row r="2362" spans="1:31">
      <c r="A2362" s="56"/>
      <c r="B2362" s="56"/>
      <c r="C2362" s="68" t="str">
        <f t="shared" si="474"/>
        <v/>
      </c>
      <c r="D2362" s="69"/>
      <c r="E2362" s="56"/>
      <c r="F2362" s="65" t="e">
        <f>VLOOKUP(E2362,'Trimming log'!$F$5:$V$5000,2,FALSE)</f>
        <v>#N/A</v>
      </c>
      <c r="G2362" s="65" t="e">
        <f>VLOOKUP(E2362,'Trimming log'!$F$5:$V$5000,3,FALSE)</f>
        <v>#N/A</v>
      </c>
      <c r="H2362" s="508" t="e">
        <f>VLOOKUP(E2362,'Trimming log'!$F$5:$V$5000,4,FALSE)</f>
        <v>#N/A</v>
      </c>
      <c r="I2362" s="65" t="e">
        <f>VLOOKUP(E2362,'Trimming log'!$F$5:$V$5000,5,FALSE)</f>
        <v>#N/A</v>
      </c>
      <c r="J2362" s="65" t="e">
        <f>VLOOKUP(E2362,'Trimming log'!$F$5:$V$5000,6,FALSE)</f>
        <v>#N/A</v>
      </c>
      <c r="K2362" s="65" t="e">
        <f>VLOOKUP(E2362,'Trimming log'!$F$5:$V$5000,7,FALSE)</f>
        <v>#N/A</v>
      </c>
      <c r="L2362" s="65" t="e">
        <f>VLOOKUP(E2362,'Trimming log'!$F$5:$V$5000,8,FALSE)</f>
        <v>#N/A</v>
      </c>
      <c r="M2362" s="65" t="e">
        <f>VLOOKUP(E2362,'Trimming log'!$F$5:$V$5000,9,FALSE)</f>
        <v>#N/A</v>
      </c>
      <c r="N2362" s="507" t="e">
        <f>VLOOKUP(E2362,'Trimming log'!$F$5:$V$5000,10,FALSE)</f>
        <v>#N/A</v>
      </c>
      <c r="O2362" s="65" t="e">
        <f>VLOOKUP(E2362,'Trimming log'!$F$5:$V$5000,11,FALSE)</f>
        <v>#N/A</v>
      </c>
      <c r="P2362" s="65" t="e">
        <f>VLOOKUP(E2362,'Trimming log'!$F$5:$V$5000,12,FALSE)</f>
        <v>#N/A</v>
      </c>
      <c r="Q2362" s="65" t="e">
        <f>VLOOKUP(E2362,'Trimming log'!$F$5:$V$5000,13,FALSE)</f>
        <v>#N/A</v>
      </c>
      <c r="R2362" s="65" t="e">
        <f>VLOOKUP(E2362,'Trimming log'!$F$5:$V$5000,14,FALSE)</f>
        <v>#N/A</v>
      </c>
      <c r="S2362" s="65" t="e">
        <f>VLOOKUP(E2362,'Trimming log'!$F$5:$V$5000,15,FALSE)</f>
        <v>#N/A</v>
      </c>
      <c r="T2362" s="65" t="e">
        <f t="shared" si="472"/>
        <v>#N/A</v>
      </c>
      <c r="U2362" s="491" t="str">
        <f t="shared" si="473"/>
        <v/>
      </c>
      <c r="V2362" s="74">
        <f t="shared" si="475"/>
        <v>0</v>
      </c>
      <c r="W2362" s="134">
        <f t="shared" si="476"/>
        <v>0</v>
      </c>
      <c r="X2362" s="134" t="e">
        <f>VLOOKUP(E2362,'Trimming log'!$F$5:$Y$5000,19,FALSE)</f>
        <v>#N/A</v>
      </c>
      <c r="Y2362" s="134" t="e">
        <f>VLOOKUP(E2362,'Trimming log'!$F$5:$Y$5000,20,FALSE)</f>
        <v>#N/A</v>
      </c>
      <c r="Z2362" s="135" t="e">
        <f t="shared" si="477"/>
        <v>#N/A</v>
      </c>
      <c r="AA2362" s="135" t="e">
        <f t="shared" si="478"/>
        <v>#N/A</v>
      </c>
      <c r="AB2362" s="136" t="e">
        <f t="shared" si="479"/>
        <v>#N/A</v>
      </c>
      <c r="AC2362" s="136" t="e">
        <f t="shared" si="480"/>
        <v>#N/A</v>
      </c>
      <c r="AD2362" s="136" t="e">
        <f t="shared" si="481"/>
        <v>#N/A</v>
      </c>
      <c r="AE2362" s="136" t="e">
        <f t="shared" si="482"/>
        <v>#N/A</v>
      </c>
    </row>
    <row r="2363" spans="1:31">
      <c r="A2363" s="56"/>
      <c r="B2363" s="56"/>
      <c r="C2363" s="68" t="str">
        <f t="shared" si="474"/>
        <v/>
      </c>
      <c r="D2363" s="69"/>
      <c r="E2363" s="56"/>
      <c r="F2363" s="65" t="e">
        <f>VLOOKUP(E2363,'Trimming log'!$F$5:$V$5000,2,FALSE)</f>
        <v>#N/A</v>
      </c>
      <c r="G2363" s="65" t="e">
        <f>VLOOKUP(E2363,'Trimming log'!$F$5:$V$5000,3,FALSE)</f>
        <v>#N/A</v>
      </c>
      <c r="H2363" s="508" t="e">
        <f>VLOOKUP(E2363,'Trimming log'!$F$5:$V$5000,4,FALSE)</f>
        <v>#N/A</v>
      </c>
      <c r="I2363" s="65" t="e">
        <f>VLOOKUP(E2363,'Trimming log'!$F$5:$V$5000,5,FALSE)</f>
        <v>#N/A</v>
      </c>
      <c r="J2363" s="65" t="e">
        <f>VLOOKUP(E2363,'Trimming log'!$F$5:$V$5000,6,FALSE)</f>
        <v>#N/A</v>
      </c>
      <c r="K2363" s="65" t="e">
        <f>VLOOKUP(E2363,'Trimming log'!$F$5:$V$5000,7,FALSE)</f>
        <v>#N/A</v>
      </c>
      <c r="L2363" s="65" t="e">
        <f>VLOOKUP(E2363,'Trimming log'!$F$5:$V$5000,8,FALSE)</f>
        <v>#N/A</v>
      </c>
      <c r="M2363" s="65" t="e">
        <f>VLOOKUP(E2363,'Trimming log'!$F$5:$V$5000,9,FALSE)</f>
        <v>#N/A</v>
      </c>
      <c r="N2363" s="507" t="e">
        <f>VLOOKUP(E2363,'Trimming log'!$F$5:$V$5000,10,FALSE)</f>
        <v>#N/A</v>
      </c>
      <c r="O2363" s="65" t="e">
        <f>VLOOKUP(E2363,'Trimming log'!$F$5:$V$5000,11,FALSE)</f>
        <v>#N/A</v>
      </c>
      <c r="P2363" s="65" t="e">
        <f>VLOOKUP(E2363,'Trimming log'!$F$5:$V$5000,12,FALSE)</f>
        <v>#N/A</v>
      </c>
      <c r="Q2363" s="65" t="e">
        <f>VLOOKUP(E2363,'Trimming log'!$F$5:$V$5000,13,FALSE)</f>
        <v>#N/A</v>
      </c>
      <c r="R2363" s="65" t="e">
        <f>VLOOKUP(E2363,'Trimming log'!$F$5:$V$5000,14,FALSE)</f>
        <v>#N/A</v>
      </c>
      <c r="S2363" s="65" t="e">
        <f>VLOOKUP(E2363,'Trimming log'!$F$5:$V$5000,15,FALSE)</f>
        <v>#N/A</v>
      </c>
      <c r="T2363" s="65" t="e">
        <f t="shared" si="472"/>
        <v>#N/A</v>
      </c>
      <c r="U2363" s="491" t="str">
        <f t="shared" si="473"/>
        <v/>
      </c>
      <c r="V2363" s="74">
        <f t="shared" si="475"/>
        <v>0</v>
      </c>
      <c r="W2363" s="134">
        <f t="shared" si="476"/>
        <v>0</v>
      </c>
      <c r="X2363" s="134" t="e">
        <f>VLOOKUP(E2363,'Trimming log'!$F$5:$Y$5000,19,FALSE)</f>
        <v>#N/A</v>
      </c>
      <c r="Y2363" s="134" t="e">
        <f>VLOOKUP(E2363,'Trimming log'!$F$5:$Y$5000,20,FALSE)</f>
        <v>#N/A</v>
      </c>
      <c r="Z2363" s="135" t="e">
        <f t="shared" si="477"/>
        <v>#N/A</v>
      </c>
      <c r="AA2363" s="135" t="e">
        <f t="shared" si="478"/>
        <v>#N/A</v>
      </c>
      <c r="AB2363" s="136" t="e">
        <f t="shared" si="479"/>
        <v>#N/A</v>
      </c>
      <c r="AC2363" s="136" t="e">
        <f t="shared" si="480"/>
        <v>#N/A</v>
      </c>
      <c r="AD2363" s="136" t="e">
        <f t="shared" si="481"/>
        <v>#N/A</v>
      </c>
      <c r="AE2363" s="136" t="e">
        <f t="shared" si="482"/>
        <v>#N/A</v>
      </c>
    </row>
    <row r="2364" spans="1:31">
      <c r="A2364" s="56"/>
      <c r="B2364" s="56"/>
      <c r="C2364" s="68" t="str">
        <f t="shared" si="474"/>
        <v/>
      </c>
      <c r="D2364" s="69"/>
      <c r="E2364" s="56"/>
      <c r="F2364" s="65" t="e">
        <f>VLOOKUP(E2364,'Trimming log'!$F$5:$V$5000,2,FALSE)</f>
        <v>#N/A</v>
      </c>
      <c r="G2364" s="65" t="e">
        <f>VLOOKUP(E2364,'Trimming log'!$F$5:$V$5000,3,FALSE)</f>
        <v>#N/A</v>
      </c>
      <c r="H2364" s="508" t="e">
        <f>VLOOKUP(E2364,'Trimming log'!$F$5:$V$5000,4,FALSE)</f>
        <v>#N/A</v>
      </c>
      <c r="I2364" s="65" t="e">
        <f>VLOOKUP(E2364,'Trimming log'!$F$5:$V$5000,5,FALSE)</f>
        <v>#N/A</v>
      </c>
      <c r="J2364" s="65" t="e">
        <f>VLOOKUP(E2364,'Trimming log'!$F$5:$V$5000,6,FALSE)</f>
        <v>#N/A</v>
      </c>
      <c r="K2364" s="65" t="e">
        <f>VLOOKUP(E2364,'Trimming log'!$F$5:$V$5000,7,FALSE)</f>
        <v>#N/A</v>
      </c>
      <c r="L2364" s="65" t="e">
        <f>VLOOKUP(E2364,'Trimming log'!$F$5:$V$5000,8,FALSE)</f>
        <v>#N/A</v>
      </c>
      <c r="M2364" s="65" t="e">
        <f>VLOOKUP(E2364,'Trimming log'!$F$5:$V$5000,9,FALSE)</f>
        <v>#N/A</v>
      </c>
      <c r="N2364" s="507" t="e">
        <f>VLOOKUP(E2364,'Trimming log'!$F$5:$V$5000,10,FALSE)</f>
        <v>#N/A</v>
      </c>
      <c r="O2364" s="65" t="e">
        <f>VLOOKUP(E2364,'Trimming log'!$F$5:$V$5000,11,FALSE)</f>
        <v>#N/A</v>
      </c>
      <c r="P2364" s="65" t="e">
        <f>VLOOKUP(E2364,'Trimming log'!$F$5:$V$5000,12,FALSE)</f>
        <v>#N/A</v>
      </c>
      <c r="Q2364" s="65" t="e">
        <f>VLOOKUP(E2364,'Trimming log'!$F$5:$V$5000,13,FALSE)</f>
        <v>#N/A</v>
      </c>
      <c r="R2364" s="65" t="e">
        <f>VLOOKUP(E2364,'Trimming log'!$F$5:$V$5000,14,FALSE)</f>
        <v>#N/A</v>
      </c>
      <c r="S2364" s="65" t="e">
        <f>VLOOKUP(E2364,'Trimming log'!$F$5:$V$5000,15,FALSE)</f>
        <v>#N/A</v>
      </c>
      <c r="T2364" s="65" t="e">
        <f t="shared" si="472"/>
        <v>#N/A</v>
      </c>
      <c r="U2364" s="491" t="str">
        <f t="shared" si="473"/>
        <v/>
      </c>
      <c r="V2364" s="74">
        <f t="shared" si="475"/>
        <v>0</v>
      </c>
      <c r="W2364" s="134">
        <f t="shared" si="476"/>
        <v>0</v>
      </c>
      <c r="X2364" s="134" t="e">
        <f>VLOOKUP(E2364,'Trimming log'!$F$5:$Y$5000,19,FALSE)</f>
        <v>#N/A</v>
      </c>
      <c r="Y2364" s="134" t="e">
        <f>VLOOKUP(E2364,'Trimming log'!$F$5:$Y$5000,20,FALSE)</f>
        <v>#N/A</v>
      </c>
      <c r="Z2364" s="135" t="e">
        <f t="shared" si="477"/>
        <v>#N/A</v>
      </c>
      <c r="AA2364" s="135" t="e">
        <f t="shared" si="478"/>
        <v>#N/A</v>
      </c>
      <c r="AB2364" s="136" t="e">
        <f t="shared" si="479"/>
        <v>#N/A</v>
      </c>
      <c r="AC2364" s="136" t="e">
        <f t="shared" si="480"/>
        <v>#N/A</v>
      </c>
      <c r="AD2364" s="136" t="e">
        <f t="shared" si="481"/>
        <v>#N/A</v>
      </c>
      <c r="AE2364" s="136" t="e">
        <f t="shared" si="482"/>
        <v>#N/A</v>
      </c>
    </row>
    <row r="2365" spans="1:31">
      <c r="A2365" s="56"/>
      <c r="B2365" s="56"/>
      <c r="C2365" s="68" t="str">
        <f t="shared" si="474"/>
        <v/>
      </c>
      <c r="D2365" s="69"/>
      <c r="E2365" s="56"/>
      <c r="F2365" s="65" t="e">
        <f>VLOOKUP(E2365,'Trimming log'!$F$5:$V$5000,2,FALSE)</f>
        <v>#N/A</v>
      </c>
      <c r="G2365" s="65" t="e">
        <f>VLOOKUP(E2365,'Trimming log'!$F$5:$V$5000,3,FALSE)</f>
        <v>#N/A</v>
      </c>
      <c r="H2365" s="508" t="e">
        <f>VLOOKUP(E2365,'Trimming log'!$F$5:$V$5000,4,FALSE)</f>
        <v>#N/A</v>
      </c>
      <c r="I2365" s="65" t="e">
        <f>VLOOKUP(E2365,'Trimming log'!$F$5:$V$5000,5,FALSE)</f>
        <v>#N/A</v>
      </c>
      <c r="J2365" s="65" t="e">
        <f>VLOOKUP(E2365,'Trimming log'!$F$5:$V$5000,6,FALSE)</f>
        <v>#N/A</v>
      </c>
      <c r="K2365" s="65" t="e">
        <f>VLOOKUP(E2365,'Trimming log'!$F$5:$V$5000,7,FALSE)</f>
        <v>#N/A</v>
      </c>
      <c r="L2365" s="65" t="e">
        <f>VLOOKUP(E2365,'Trimming log'!$F$5:$V$5000,8,FALSE)</f>
        <v>#N/A</v>
      </c>
      <c r="M2365" s="65" t="e">
        <f>VLOOKUP(E2365,'Trimming log'!$F$5:$V$5000,9,FALSE)</f>
        <v>#N/A</v>
      </c>
      <c r="N2365" s="507" t="e">
        <f>VLOOKUP(E2365,'Trimming log'!$F$5:$V$5000,10,FALSE)</f>
        <v>#N/A</v>
      </c>
      <c r="O2365" s="65" t="e">
        <f>VLOOKUP(E2365,'Trimming log'!$F$5:$V$5000,11,FALSE)</f>
        <v>#N/A</v>
      </c>
      <c r="P2365" s="65" t="e">
        <f>VLOOKUP(E2365,'Trimming log'!$F$5:$V$5000,12,FALSE)</f>
        <v>#N/A</v>
      </c>
      <c r="Q2365" s="65" t="e">
        <f>VLOOKUP(E2365,'Trimming log'!$F$5:$V$5000,13,FALSE)</f>
        <v>#N/A</v>
      </c>
      <c r="R2365" s="65" t="e">
        <f>VLOOKUP(E2365,'Trimming log'!$F$5:$V$5000,14,FALSE)</f>
        <v>#N/A</v>
      </c>
      <c r="S2365" s="65" t="e">
        <f>VLOOKUP(E2365,'Trimming log'!$F$5:$V$5000,15,FALSE)</f>
        <v>#N/A</v>
      </c>
      <c r="T2365" s="65" t="e">
        <f t="shared" si="472"/>
        <v>#N/A</v>
      </c>
      <c r="U2365" s="491" t="str">
        <f t="shared" si="473"/>
        <v/>
      </c>
      <c r="V2365" s="74">
        <f t="shared" si="475"/>
        <v>0</v>
      </c>
      <c r="W2365" s="134">
        <f t="shared" si="476"/>
        <v>0</v>
      </c>
      <c r="X2365" s="134" t="e">
        <f>VLOOKUP(E2365,'Trimming log'!$F$5:$Y$5000,19,FALSE)</f>
        <v>#N/A</v>
      </c>
      <c r="Y2365" s="134" t="e">
        <f>VLOOKUP(E2365,'Trimming log'!$F$5:$Y$5000,20,FALSE)</f>
        <v>#N/A</v>
      </c>
      <c r="Z2365" s="135" t="e">
        <f t="shared" si="477"/>
        <v>#N/A</v>
      </c>
      <c r="AA2365" s="135" t="e">
        <f t="shared" si="478"/>
        <v>#N/A</v>
      </c>
      <c r="AB2365" s="136" t="e">
        <f t="shared" si="479"/>
        <v>#N/A</v>
      </c>
      <c r="AC2365" s="136" t="e">
        <f t="shared" si="480"/>
        <v>#N/A</v>
      </c>
      <c r="AD2365" s="136" t="e">
        <f t="shared" si="481"/>
        <v>#N/A</v>
      </c>
      <c r="AE2365" s="136" t="e">
        <f t="shared" si="482"/>
        <v>#N/A</v>
      </c>
    </row>
    <row r="2366" spans="1:31">
      <c r="A2366" s="56"/>
      <c r="B2366" s="56"/>
      <c r="C2366" s="68" t="str">
        <f t="shared" si="474"/>
        <v/>
      </c>
      <c r="D2366" s="69"/>
      <c r="E2366" s="56"/>
      <c r="F2366" s="65" t="e">
        <f>VLOOKUP(E2366,'Trimming log'!$F$5:$V$5000,2,FALSE)</f>
        <v>#N/A</v>
      </c>
      <c r="G2366" s="65" t="e">
        <f>VLOOKUP(E2366,'Trimming log'!$F$5:$V$5000,3,FALSE)</f>
        <v>#N/A</v>
      </c>
      <c r="H2366" s="508" t="e">
        <f>VLOOKUP(E2366,'Trimming log'!$F$5:$V$5000,4,FALSE)</f>
        <v>#N/A</v>
      </c>
      <c r="I2366" s="65" t="e">
        <f>VLOOKUP(E2366,'Trimming log'!$F$5:$V$5000,5,FALSE)</f>
        <v>#N/A</v>
      </c>
      <c r="J2366" s="65" t="e">
        <f>VLOOKUP(E2366,'Trimming log'!$F$5:$V$5000,6,FALSE)</f>
        <v>#N/A</v>
      </c>
      <c r="K2366" s="65" t="e">
        <f>VLOOKUP(E2366,'Trimming log'!$F$5:$V$5000,7,FALSE)</f>
        <v>#N/A</v>
      </c>
      <c r="L2366" s="65" t="e">
        <f>VLOOKUP(E2366,'Trimming log'!$F$5:$V$5000,8,FALSE)</f>
        <v>#N/A</v>
      </c>
      <c r="M2366" s="65" t="e">
        <f>VLOOKUP(E2366,'Trimming log'!$F$5:$V$5000,9,FALSE)</f>
        <v>#N/A</v>
      </c>
      <c r="N2366" s="507" t="e">
        <f>VLOOKUP(E2366,'Trimming log'!$F$5:$V$5000,10,FALSE)</f>
        <v>#N/A</v>
      </c>
      <c r="O2366" s="65" t="e">
        <f>VLOOKUP(E2366,'Trimming log'!$F$5:$V$5000,11,FALSE)</f>
        <v>#N/A</v>
      </c>
      <c r="P2366" s="65" t="e">
        <f>VLOOKUP(E2366,'Trimming log'!$F$5:$V$5000,12,FALSE)</f>
        <v>#N/A</v>
      </c>
      <c r="Q2366" s="65" t="e">
        <f>VLOOKUP(E2366,'Trimming log'!$F$5:$V$5000,13,FALSE)</f>
        <v>#N/A</v>
      </c>
      <c r="R2366" s="65" t="e">
        <f>VLOOKUP(E2366,'Trimming log'!$F$5:$V$5000,14,FALSE)</f>
        <v>#N/A</v>
      </c>
      <c r="S2366" s="65" t="e">
        <f>VLOOKUP(E2366,'Trimming log'!$F$5:$V$5000,15,FALSE)</f>
        <v>#N/A</v>
      </c>
      <c r="T2366" s="65" t="e">
        <f t="shared" si="472"/>
        <v>#N/A</v>
      </c>
      <c r="U2366" s="491" t="str">
        <f t="shared" si="473"/>
        <v/>
      </c>
      <c r="V2366" s="74">
        <f t="shared" si="475"/>
        <v>0</v>
      </c>
      <c r="W2366" s="134">
        <f t="shared" si="476"/>
        <v>0</v>
      </c>
      <c r="X2366" s="134" t="e">
        <f>VLOOKUP(E2366,'Trimming log'!$F$5:$Y$5000,19,FALSE)</f>
        <v>#N/A</v>
      </c>
      <c r="Y2366" s="134" t="e">
        <f>VLOOKUP(E2366,'Trimming log'!$F$5:$Y$5000,20,FALSE)</f>
        <v>#N/A</v>
      </c>
      <c r="Z2366" s="135" t="e">
        <f t="shared" si="477"/>
        <v>#N/A</v>
      </c>
      <c r="AA2366" s="135" t="e">
        <f t="shared" si="478"/>
        <v>#N/A</v>
      </c>
      <c r="AB2366" s="136" t="e">
        <f t="shared" si="479"/>
        <v>#N/A</v>
      </c>
      <c r="AC2366" s="136" t="e">
        <f t="shared" si="480"/>
        <v>#N/A</v>
      </c>
      <c r="AD2366" s="136" t="e">
        <f t="shared" si="481"/>
        <v>#N/A</v>
      </c>
      <c r="AE2366" s="136" t="e">
        <f t="shared" si="482"/>
        <v>#N/A</v>
      </c>
    </row>
    <row r="2367" spans="1:31">
      <c r="A2367" s="56"/>
      <c r="B2367" s="56"/>
      <c r="C2367" s="68" t="str">
        <f t="shared" si="474"/>
        <v/>
      </c>
      <c r="D2367" s="69"/>
      <c r="E2367" s="56"/>
      <c r="F2367" s="65" t="e">
        <f>VLOOKUP(E2367,'Trimming log'!$F$5:$V$5000,2,FALSE)</f>
        <v>#N/A</v>
      </c>
      <c r="G2367" s="65" t="e">
        <f>VLOOKUP(E2367,'Trimming log'!$F$5:$V$5000,3,FALSE)</f>
        <v>#N/A</v>
      </c>
      <c r="H2367" s="508" t="e">
        <f>VLOOKUP(E2367,'Trimming log'!$F$5:$V$5000,4,FALSE)</f>
        <v>#N/A</v>
      </c>
      <c r="I2367" s="65" t="e">
        <f>VLOOKUP(E2367,'Trimming log'!$F$5:$V$5000,5,FALSE)</f>
        <v>#N/A</v>
      </c>
      <c r="J2367" s="65" t="e">
        <f>VLOOKUP(E2367,'Trimming log'!$F$5:$V$5000,6,FALSE)</f>
        <v>#N/A</v>
      </c>
      <c r="K2367" s="65" t="e">
        <f>VLOOKUP(E2367,'Trimming log'!$F$5:$V$5000,7,FALSE)</f>
        <v>#N/A</v>
      </c>
      <c r="L2367" s="65" t="e">
        <f>VLOOKUP(E2367,'Trimming log'!$F$5:$V$5000,8,FALSE)</f>
        <v>#N/A</v>
      </c>
      <c r="M2367" s="65" t="e">
        <f>VLOOKUP(E2367,'Trimming log'!$F$5:$V$5000,9,FALSE)</f>
        <v>#N/A</v>
      </c>
      <c r="N2367" s="507" t="e">
        <f>VLOOKUP(E2367,'Trimming log'!$F$5:$V$5000,10,FALSE)</f>
        <v>#N/A</v>
      </c>
      <c r="O2367" s="65" t="e">
        <f>VLOOKUP(E2367,'Trimming log'!$F$5:$V$5000,11,FALSE)</f>
        <v>#N/A</v>
      </c>
      <c r="P2367" s="65" t="e">
        <f>VLOOKUP(E2367,'Trimming log'!$F$5:$V$5000,12,FALSE)</f>
        <v>#N/A</v>
      </c>
      <c r="Q2367" s="65" t="e">
        <f>VLOOKUP(E2367,'Trimming log'!$F$5:$V$5000,13,FALSE)</f>
        <v>#N/A</v>
      </c>
      <c r="R2367" s="65" t="e">
        <f>VLOOKUP(E2367,'Trimming log'!$F$5:$V$5000,14,FALSE)</f>
        <v>#N/A</v>
      </c>
      <c r="S2367" s="65" t="e">
        <f>VLOOKUP(E2367,'Trimming log'!$F$5:$V$5000,15,FALSE)</f>
        <v>#N/A</v>
      </c>
      <c r="T2367" s="65" t="e">
        <f t="shared" si="472"/>
        <v>#N/A</v>
      </c>
      <c r="U2367" s="491" t="str">
        <f t="shared" si="473"/>
        <v/>
      </c>
      <c r="V2367" s="74">
        <f t="shared" si="475"/>
        <v>0</v>
      </c>
      <c r="W2367" s="134">
        <f t="shared" si="476"/>
        <v>0</v>
      </c>
      <c r="X2367" s="134" t="e">
        <f>VLOOKUP(E2367,'Trimming log'!$F$5:$Y$5000,19,FALSE)</f>
        <v>#N/A</v>
      </c>
      <c r="Y2367" s="134" t="e">
        <f>VLOOKUP(E2367,'Trimming log'!$F$5:$Y$5000,20,FALSE)</f>
        <v>#N/A</v>
      </c>
      <c r="Z2367" s="135" t="e">
        <f t="shared" si="477"/>
        <v>#N/A</v>
      </c>
      <c r="AA2367" s="135" t="e">
        <f t="shared" si="478"/>
        <v>#N/A</v>
      </c>
      <c r="AB2367" s="136" t="e">
        <f t="shared" si="479"/>
        <v>#N/A</v>
      </c>
      <c r="AC2367" s="136" t="e">
        <f t="shared" si="480"/>
        <v>#N/A</v>
      </c>
      <c r="AD2367" s="136" t="e">
        <f t="shared" si="481"/>
        <v>#N/A</v>
      </c>
      <c r="AE2367" s="136" t="e">
        <f t="shared" si="482"/>
        <v>#N/A</v>
      </c>
    </row>
    <row r="2368" spans="1:31">
      <c r="A2368" s="56"/>
      <c r="B2368" s="56"/>
      <c r="C2368" s="68" t="str">
        <f t="shared" si="474"/>
        <v/>
      </c>
      <c r="D2368" s="69"/>
      <c r="E2368" s="56"/>
      <c r="F2368" s="65" t="e">
        <f>VLOOKUP(E2368,'Trimming log'!$F$5:$V$5000,2,FALSE)</f>
        <v>#N/A</v>
      </c>
      <c r="G2368" s="65" t="e">
        <f>VLOOKUP(E2368,'Trimming log'!$F$5:$V$5000,3,FALSE)</f>
        <v>#N/A</v>
      </c>
      <c r="H2368" s="508" t="e">
        <f>VLOOKUP(E2368,'Trimming log'!$F$5:$V$5000,4,FALSE)</f>
        <v>#N/A</v>
      </c>
      <c r="I2368" s="65" t="e">
        <f>VLOOKUP(E2368,'Trimming log'!$F$5:$V$5000,5,FALSE)</f>
        <v>#N/A</v>
      </c>
      <c r="J2368" s="65" t="e">
        <f>VLOOKUP(E2368,'Trimming log'!$F$5:$V$5000,6,FALSE)</f>
        <v>#N/A</v>
      </c>
      <c r="K2368" s="65" t="e">
        <f>VLOOKUP(E2368,'Trimming log'!$F$5:$V$5000,7,FALSE)</f>
        <v>#N/A</v>
      </c>
      <c r="L2368" s="65" t="e">
        <f>VLOOKUP(E2368,'Trimming log'!$F$5:$V$5000,8,FALSE)</f>
        <v>#N/A</v>
      </c>
      <c r="M2368" s="65" t="e">
        <f>VLOOKUP(E2368,'Trimming log'!$F$5:$V$5000,9,FALSE)</f>
        <v>#N/A</v>
      </c>
      <c r="N2368" s="507" t="e">
        <f>VLOOKUP(E2368,'Trimming log'!$F$5:$V$5000,10,FALSE)</f>
        <v>#N/A</v>
      </c>
      <c r="O2368" s="65" t="e">
        <f>VLOOKUP(E2368,'Trimming log'!$F$5:$V$5000,11,FALSE)</f>
        <v>#N/A</v>
      </c>
      <c r="P2368" s="65" t="e">
        <f>VLOOKUP(E2368,'Trimming log'!$F$5:$V$5000,12,FALSE)</f>
        <v>#N/A</v>
      </c>
      <c r="Q2368" s="65" t="e">
        <f>VLOOKUP(E2368,'Trimming log'!$F$5:$V$5000,13,FALSE)</f>
        <v>#N/A</v>
      </c>
      <c r="R2368" s="65" t="e">
        <f>VLOOKUP(E2368,'Trimming log'!$F$5:$V$5000,14,FALSE)</f>
        <v>#N/A</v>
      </c>
      <c r="S2368" s="65" t="e">
        <f>VLOOKUP(E2368,'Trimming log'!$F$5:$V$5000,15,FALSE)</f>
        <v>#N/A</v>
      </c>
      <c r="T2368" s="65" t="e">
        <f t="shared" si="472"/>
        <v>#N/A</v>
      </c>
      <c r="U2368" s="491" t="str">
        <f t="shared" si="473"/>
        <v/>
      </c>
      <c r="V2368" s="74">
        <f t="shared" si="475"/>
        <v>0</v>
      </c>
      <c r="W2368" s="134">
        <f t="shared" si="476"/>
        <v>0</v>
      </c>
      <c r="X2368" s="134" t="e">
        <f>VLOOKUP(E2368,'Trimming log'!$F$5:$Y$5000,19,FALSE)</f>
        <v>#N/A</v>
      </c>
      <c r="Y2368" s="134" t="e">
        <f>VLOOKUP(E2368,'Trimming log'!$F$5:$Y$5000,20,FALSE)</f>
        <v>#N/A</v>
      </c>
      <c r="Z2368" s="135" t="e">
        <f t="shared" si="477"/>
        <v>#N/A</v>
      </c>
      <c r="AA2368" s="135" t="e">
        <f t="shared" si="478"/>
        <v>#N/A</v>
      </c>
      <c r="AB2368" s="136" t="e">
        <f t="shared" si="479"/>
        <v>#N/A</v>
      </c>
      <c r="AC2368" s="136" t="e">
        <f t="shared" si="480"/>
        <v>#N/A</v>
      </c>
      <c r="AD2368" s="136" t="e">
        <f t="shared" si="481"/>
        <v>#N/A</v>
      </c>
      <c r="AE2368" s="136" t="e">
        <f t="shared" si="482"/>
        <v>#N/A</v>
      </c>
    </row>
    <row r="2369" spans="1:31">
      <c r="A2369" s="56"/>
      <c r="B2369" s="56"/>
      <c r="C2369" s="68" t="str">
        <f t="shared" si="474"/>
        <v/>
      </c>
      <c r="D2369" s="69"/>
      <c r="E2369" s="56"/>
      <c r="F2369" s="65" t="e">
        <f>VLOOKUP(E2369,'Trimming log'!$F$5:$V$5000,2,FALSE)</f>
        <v>#N/A</v>
      </c>
      <c r="G2369" s="65" t="e">
        <f>VLOOKUP(E2369,'Trimming log'!$F$5:$V$5000,3,FALSE)</f>
        <v>#N/A</v>
      </c>
      <c r="H2369" s="508" t="e">
        <f>VLOOKUP(E2369,'Trimming log'!$F$5:$V$5000,4,FALSE)</f>
        <v>#N/A</v>
      </c>
      <c r="I2369" s="65" t="e">
        <f>VLOOKUP(E2369,'Trimming log'!$F$5:$V$5000,5,FALSE)</f>
        <v>#N/A</v>
      </c>
      <c r="J2369" s="65" t="e">
        <f>VLOOKUP(E2369,'Trimming log'!$F$5:$V$5000,6,FALSE)</f>
        <v>#N/A</v>
      </c>
      <c r="K2369" s="65" t="e">
        <f>VLOOKUP(E2369,'Trimming log'!$F$5:$V$5000,7,FALSE)</f>
        <v>#N/A</v>
      </c>
      <c r="L2369" s="65" t="e">
        <f>VLOOKUP(E2369,'Trimming log'!$F$5:$V$5000,8,FALSE)</f>
        <v>#N/A</v>
      </c>
      <c r="M2369" s="65" t="e">
        <f>VLOOKUP(E2369,'Trimming log'!$F$5:$V$5000,9,FALSE)</f>
        <v>#N/A</v>
      </c>
      <c r="N2369" s="507" t="e">
        <f>VLOOKUP(E2369,'Trimming log'!$F$5:$V$5000,10,FALSE)</f>
        <v>#N/A</v>
      </c>
      <c r="O2369" s="65" t="e">
        <f>VLOOKUP(E2369,'Trimming log'!$F$5:$V$5000,11,FALSE)</f>
        <v>#N/A</v>
      </c>
      <c r="P2369" s="65" t="e">
        <f>VLOOKUP(E2369,'Trimming log'!$F$5:$V$5000,12,FALSE)</f>
        <v>#N/A</v>
      </c>
      <c r="Q2369" s="65" t="e">
        <f>VLOOKUP(E2369,'Trimming log'!$F$5:$V$5000,13,FALSE)</f>
        <v>#N/A</v>
      </c>
      <c r="R2369" s="65" t="e">
        <f>VLOOKUP(E2369,'Trimming log'!$F$5:$V$5000,14,FALSE)</f>
        <v>#N/A</v>
      </c>
      <c r="S2369" s="65" t="e">
        <f>VLOOKUP(E2369,'Trimming log'!$F$5:$V$5000,15,FALSE)</f>
        <v>#N/A</v>
      </c>
      <c r="T2369" s="65" t="e">
        <f t="shared" si="472"/>
        <v>#N/A</v>
      </c>
      <c r="U2369" s="491" t="str">
        <f t="shared" si="473"/>
        <v/>
      </c>
      <c r="V2369" s="74">
        <f t="shared" si="475"/>
        <v>0</v>
      </c>
      <c r="W2369" s="134">
        <f t="shared" si="476"/>
        <v>0</v>
      </c>
      <c r="X2369" s="134" t="e">
        <f>VLOOKUP(E2369,'Trimming log'!$F$5:$Y$5000,19,FALSE)</f>
        <v>#N/A</v>
      </c>
      <c r="Y2369" s="134" t="e">
        <f>VLOOKUP(E2369,'Trimming log'!$F$5:$Y$5000,20,FALSE)</f>
        <v>#N/A</v>
      </c>
      <c r="Z2369" s="135" t="e">
        <f t="shared" si="477"/>
        <v>#N/A</v>
      </c>
      <c r="AA2369" s="135" t="e">
        <f t="shared" si="478"/>
        <v>#N/A</v>
      </c>
      <c r="AB2369" s="136" t="e">
        <f t="shared" si="479"/>
        <v>#N/A</v>
      </c>
      <c r="AC2369" s="136" t="e">
        <f t="shared" si="480"/>
        <v>#N/A</v>
      </c>
      <c r="AD2369" s="136" t="e">
        <f t="shared" si="481"/>
        <v>#N/A</v>
      </c>
      <c r="AE2369" s="136" t="e">
        <f t="shared" si="482"/>
        <v>#N/A</v>
      </c>
    </row>
    <row r="2370" spans="1:31">
      <c r="A2370" s="56"/>
      <c r="B2370" s="56"/>
      <c r="C2370" s="68" t="str">
        <f t="shared" si="474"/>
        <v/>
      </c>
      <c r="D2370" s="69"/>
      <c r="E2370" s="56"/>
      <c r="F2370" s="65" t="e">
        <f>VLOOKUP(E2370,'Trimming log'!$F$5:$V$5000,2,FALSE)</f>
        <v>#N/A</v>
      </c>
      <c r="G2370" s="65" t="e">
        <f>VLOOKUP(E2370,'Trimming log'!$F$5:$V$5000,3,FALSE)</f>
        <v>#N/A</v>
      </c>
      <c r="H2370" s="508" t="e">
        <f>VLOOKUP(E2370,'Trimming log'!$F$5:$V$5000,4,FALSE)</f>
        <v>#N/A</v>
      </c>
      <c r="I2370" s="65" t="e">
        <f>VLOOKUP(E2370,'Trimming log'!$F$5:$V$5000,5,FALSE)</f>
        <v>#N/A</v>
      </c>
      <c r="J2370" s="65" t="e">
        <f>VLOOKUP(E2370,'Trimming log'!$F$5:$V$5000,6,FALSE)</f>
        <v>#N/A</v>
      </c>
      <c r="K2370" s="65" t="e">
        <f>VLOOKUP(E2370,'Trimming log'!$F$5:$V$5000,7,FALSE)</f>
        <v>#N/A</v>
      </c>
      <c r="L2370" s="65" t="e">
        <f>VLOOKUP(E2370,'Trimming log'!$F$5:$V$5000,8,FALSE)</f>
        <v>#N/A</v>
      </c>
      <c r="M2370" s="65" t="e">
        <f>VLOOKUP(E2370,'Trimming log'!$F$5:$V$5000,9,FALSE)</f>
        <v>#N/A</v>
      </c>
      <c r="N2370" s="507" t="e">
        <f>VLOOKUP(E2370,'Trimming log'!$F$5:$V$5000,10,FALSE)</f>
        <v>#N/A</v>
      </c>
      <c r="O2370" s="65" t="e">
        <f>VLOOKUP(E2370,'Trimming log'!$F$5:$V$5000,11,FALSE)</f>
        <v>#N/A</v>
      </c>
      <c r="P2370" s="65" t="e">
        <f>VLOOKUP(E2370,'Trimming log'!$F$5:$V$5000,12,FALSE)</f>
        <v>#N/A</v>
      </c>
      <c r="Q2370" s="65" t="e">
        <f>VLOOKUP(E2370,'Trimming log'!$F$5:$V$5000,13,FALSE)</f>
        <v>#N/A</v>
      </c>
      <c r="R2370" s="65" t="e">
        <f>VLOOKUP(E2370,'Trimming log'!$F$5:$V$5000,14,FALSE)</f>
        <v>#N/A</v>
      </c>
      <c r="S2370" s="65" t="e">
        <f>VLOOKUP(E2370,'Trimming log'!$F$5:$V$5000,15,FALSE)</f>
        <v>#N/A</v>
      </c>
      <c r="T2370" s="65" t="e">
        <f t="shared" si="472"/>
        <v>#N/A</v>
      </c>
      <c r="U2370" s="491" t="str">
        <f t="shared" si="473"/>
        <v/>
      </c>
      <c r="V2370" s="74">
        <f t="shared" si="475"/>
        <v>0</v>
      </c>
      <c r="W2370" s="134">
        <f t="shared" si="476"/>
        <v>0</v>
      </c>
      <c r="X2370" s="134" t="e">
        <f>VLOOKUP(E2370,'Trimming log'!$F$5:$Y$5000,19,FALSE)</f>
        <v>#N/A</v>
      </c>
      <c r="Y2370" s="134" t="e">
        <f>VLOOKUP(E2370,'Trimming log'!$F$5:$Y$5000,20,FALSE)</f>
        <v>#N/A</v>
      </c>
      <c r="Z2370" s="135" t="e">
        <f t="shared" si="477"/>
        <v>#N/A</v>
      </c>
      <c r="AA2370" s="135" t="e">
        <f t="shared" si="478"/>
        <v>#N/A</v>
      </c>
      <c r="AB2370" s="136" t="e">
        <f t="shared" si="479"/>
        <v>#N/A</v>
      </c>
      <c r="AC2370" s="136" t="e">
        <f t="shared" si="480"/>
        <v>#N/A</v>
      </c>
      <c r="AD2370" s="136" t="e">
        <f t="shared" si="481"/>
        <v>#N/A</v>
      </c>
      <c r="AE2370" s="136" t="e">
        <f t="shared" si="482"/>
        <v>#N/A</v>
      </c>
    </row>
    <row r="2371" spans="1:31">
      <c r="A2371" s="56"/>
      <c r="B2371" s="56"/>
      <c r="C2371" s="68" t="str">
        <f t="shared" si="474"/>
        <v/>
      </c>
      <c r="D2371" s="69"/>
      <c r="E2371" s="56"/>
      <c r="F2371" s="65" t="e">
        <f>VLOOKUP(E2371,'Trimming log'!$F$5:$V$5000,2,FALSE)</f>
        <v>#N/A</v>
      </c>
      <c r="G2371" s="65" t="e">
        <f>VLOOKUP(E2371,'Trimming log'!$F$5:$V$5000,3,FALSE)</f>
        <v>#N/A</v>
      </c>
      <c r="H2371" s="508" t="e">
        <f>VLOOKUP(E2371,'Trimming log'!$F$5:$V$5000,4,FALSE)</f>
        <v>#N/A</v>
      </c>
      <c r="I2371" s="65" t="e">
        <f>VLOOKUP(E2371,'Trimming log'!$F$5:$V$5000,5,FALSE)</f>
        <v>#N/A</v>
      </c>
      <c r="J2371" s="65" t="e">
        <f>VLOOKUP(E2371,'Trimming log'!$F$5:$V$5000,6,FALSE)</f>
        <v>#N/A</v>
      </c>
      <c r="K2371" s="65" t="e">
        <f>VLOOKUP(E2371,'Trimming log'!$F$5:$V$5000,7,FALSE)</f>
        <v>#N/A</v>
      </c>
      <c r="L2371" s="65" t="e">
        <f>VLOOKUP(E2371,'Trimming log'!$F$5:$V$5000,8,FALSE)</f>
        <v>#N/A</v>
      </c>
      <c r="M2371" s="65" t="e">
        <f>VLOOKUP(E2371,'Trimming log'!$F$5:$V$5000,9,FALSE)</f>
        <v>#N/A</v>
      </c>
      <c r="N2371" s="507" t="e">
        <f>VLOOKUP(E2371,'Trimming log'!$F$5:$V$5000,10,FALSE)</f>
        <v>#N/A</v>
      </c>
      <c r="O2371" s="65" t="e">
        <f>VLOOKUP(E2371,'Trimming log'!$F$5:$V$5000,11,FALSE)</f>
        <v>#N/A</v>
      </c>
      <c r="P2371" s="65" t="e">
        <f>VLOOKUP(E2371,'Trimming log'!$F$5:$V$5000,12,FALSE)</f>
        <v>#N/A</v>
      </c>
      <c r="Q2371" s="65" t="e">
        <f>VLOOKUP(E2371,'Trimming log'!$F$5:$V$5000,13,FALSE)</f>
        <v>#N/A</v>
      </c>
      <c r="R2371" s="65" t="e">
        <f>VLOOKUP(E2371,'Trimming log'!$F$5:$V$5000,14,FALSE)</f>
        <v>#N/A</v>
      </c>
      <c r="S2371" s="65" t="e">
        <f>VLOOKUP(E2371,'Trimming log'!$F$5:$V$5000,15,FALSE)</f>
        <v>#N/A</v>
      </c>
      <c r="T2371" s="65" t="e">
        <f t="shared" si="472"/>
        <v>#N/A</v>
      </c>
      <c r="U2371" s="491" t="str">
        <f t="shared" si="473"/>
        <v/>
      </c>
      <c r="V2371" s="74">
        <f t="shared" si="475"/>
        <v>0</v>
      </c>
      <c r="W2371" s="134">
        <f t="shared" si="476"/>
        <v>0</v>
      </c>
      <c r="X2371" s="134" t="e">
        <f>VLOOKUP(E2371,'Trimming log'!$F$5:$Y$5000,19,FALSE)</f>
        <v>#N/A</v>
      </c>
      <c r="Y2371" s="134" t="e">
        <f>VLOOKUP(E2371,'Trimming log'!$F$5:$Y$5000,20,FALSE)</f>
        <v>#N/A</v>
      </c>
      <c r="Z2371" s="135" t="e">
        <f t="shared" si="477"/>
        <v>#N/A</v>
      </c>
      <c r="AA2371" s="135" t="e">
        <f t="shared" si="478"/>
        <v>#N/A</v>
      </c>
      <c r="AB2371" s="136" t="e">
        <f t="shared" si="479"/>
        <v>#N/A</v>
      </c>
      <c r="AC2371" s="136" t="e">
        <f t="shared" si="480"/>
        <v>#N/A</v>
      </c>
      <c r="AD2371" s="136" t="e">
        <f t="shared" si="481"/>
        <v>#N/A</v>
      </c>
      <c r="AE2371" s="136" t="e">
        <f t="shared" si="482"/>
        <v>#N/A</v>
      </c>
    </row>
    <row r="2372" spans="1:31">
      <c r="A2372" s="56"/>
      <c r="B2372" s="56"/>
      <c r="C2372" s="68" t="str">
        <f t="shared" si="474"/>
        <v/>
      </c>
      <c r="D2372" s="69"/>
      <c r="E2372" s="56"/>
      <c r="F2372" s="65" t="e">
        <f>VLOOKUP(E2372,'Trimming log'!$F$5:$V$5000,2,FALSE)</f>
        <v>#N/A</v>
      </c>
      <c r="G2372" s="65" t="e">
        <f>VLOOKUP(E2372,'Trimming log'!$F$5:$V$5000,3,FALSE)</f>
        <v>#N/A</v>
      </c>
      <c r="H2372" s="508" t="e">
        <f>VLOOKUP(E2372,'Trimming log'!$F$5:$V$5000,4,FALSE)</f>
        <v>#N/A</v>
      </c>
      <c r="I2372" s="65" t="e">
        <f>VLOOKUP(E2372,'Trimming log'!$F$5:$V$5000,5,FALSE)</f>
        <v>#N/A</v>
      </c>
      <c r="J2372" s="65" t="e">
        <f>VLOOKUP(E2372,'Trimming log'!$F$5:$V$5000,6,FALSE)</f>
        <v>#N/A</v>
      </c>
      <c r="K2372" s="65" t="e">
        <f>VLOOKUP(E2372,'Trimming log'!$F$5:$V$5000,7,FALSE)</f>
        <v>#N/A</v>
      </c>
      <c r="L2372" s="65" t="e">
        <f>VLOOKUP(E2372,'Trimming log'!$F$5:$V$5000,8,FALSE)</f>
        <v>#N/A</v>
      </c>
      <c r="M2372" s="65" t="e">
        <f>VLOOKUP(E2372,'Trimming log'!$F$5:$V$5000,9,FALSE)</f>
        <v>#N/A</v>
      </c>
      <c r="N2372" s="507" t="e">
        <f>VLOOKUP(E2372,'Trimming log'!$F$5:$V$5000,10,FALSE)</f>
        <v>#N/A</v>
      </c>
      <c r="O2372" s="65" t="e">
        <f>VLOOKUP(E2372,'Trimming log'!$F$5:$V$5000,11,FALSE)</f>
        <v>#N/A</v>
      </c>
      <c r="P2372" s="65" t="e">
        <f>VLOOKUP(E2372,'Trimming log'!$F$5:$V$5000,12,FALSE)</f>
        <v>#N/A</v>
      </c>
      <c r="Q2372" s="65" t="e">
        <f>VLOOKUP(E2372,'Trimming log'!$F$5:$V$5000,13,FALSE)</f>
        <v>#N/A</v>
      </c>
      <c r="R2372" s="65" t="e">
        <f>VLOOKUP(E2372,'Trimming log'!$F$5:$V$5000,14,FALSE)</f>
        <v>#N/A</v>
      </c>
      <c r="S2372" s="65" t="e">
        <f>VLOOKUP(E2372,'Trimming log'!$F$5:$V$5000,15,FALSE)</f>
        <v>#N/A</v>
      </c>
      <c r="T2372" s="65" t="e">
        <f t="shared" si="472"/>
        <v>#N/A</v>
      </c>
      <c r="U2372" s="491" t="str">
        <f t="shared" si="473"/>
        <v/>
      </c>
      <c r="V2372" s="74">
        <f t="shared" si="475"/>
        <v>0</v>
      </c>
      <c r="W2372" s="134">
        <f t="shared" si="476"/>
        <v>0</v>
      </c>
      <c r="X2372" s="134" t="e">
        <f>VLOOKUP(E2372,'Trimming log'!$F$5:$Y$5000,19,FALSE)</f>
        <v>#N/A</v>
      </c>
      <c r="Y2372" s="134" t="e">
        <f>VLOOKUP(E2372,'Trimming log'!$F$5:$Y$5000,20,FALSE)</f>
        <v>#N/A</v>
      </c>
      <c r="Z2372" s="135" t="e">
        <f t="shared" si="477"/>
        <v>#N/A</v>
      </c>
      <c r="AA2372" s="135" t="e">
        <f t="shared" si="478"/>
        <v>#N/A</v>
      </c>
      <c r="AB2372" s="136" t="e">
        <f t="shared" si="479"/>
        <v>#N/A</v>
      </c>
      <c r="AC2372" s="136" t="e">
        <f t="shared" si="480"/>
        <v>#N/A</v>
      </c>
      <c r="AD2372" s="136" t="e">
        <f t="shared" si="481"/>
        <v>#N/A</v>
      </c>
      <c r="AE2372" s="136" t="e">
        <f t="shared" si="482"/>
        <v>#N/A</v>
      </c>
    </row>
    <row r="2373" spans="1:31">
      <c r="A2373" s="56"/>
      <c r="B2373" s="56"/>
      <c r="C2373" s="68" t="str">
        <f t="shared" si="474"/>
        <v/>
      </c>
      <c r="D2373" s="69"/>
      <c r="E2373" s="56"/>
      <c r="F2373" s="65" t="e">
        <f>VLOOKUP(E2373,'Trimming log'!$F$5:$V$5000,2,FALSE)</f>
        <v>#N/A</v>
      </c>
      <c r="G2373" s="65" t="e">
        <f>VLOOKUP(E2373,'Trimming log'!$F$5:$V$5000,3,FALSE)</f>
        <v>#N/A</v>
      </c>
      <c r="H2373" s="508" t="e">
        <f>VLOOKUP(E2373,'Trimming log'!$F$5:$V$5000,4,FALSE)</f>
        <v>#N/A</v>
      </c>
      <c r="I2373" s="65" t="e">
        <f>VLOOKUP(E2373,'Trimming log'!$F$5:$V$5000,5,FALSE)</f>
        <v>#N/A</v>
      </c>
      <c r="J2373" s="65" t="e">
        <f>VLOOKUP(E2373,'Trimming log'!$F$5:$V$5000,6,FALSE)</f>
        <v>#N/A</v>
      </c>
      <c r="K2373" s="65" t="e">
        <f>VLOOKUP(E2373,'Trimming log'!$F$5:$V$5000,7,FALSE)</f>
        <v>#N/A</v>
      </c>
      <c r="L2373" s="65" t="e">
        <f>VLOOKUP(E2373,'Trimming log'!$F$5:$V$5000,8,FALSE)</f>
        <v>#N/A</v>
      </c>
      <c r="M2373" s="65" t="e">
        <f>VLOOKUP(E2373,'Trimming log'!$F$5:$V$5000,9,FALSE)</f>
        <v>#N/A</v>
      </c>
      <c r="N2373" s="507" t="e">
        <f>VLOOKUP(E2373,'Trimming log'!$F$5:$V$5000,10,FALSE)</f>
        <v>#N/A</v>
      </c>
      <c r="O2373" s="65" t="e">
        <f>VLOOKUP(E2373,'Trimming log'!$F$5:$V$5000,11,FALSE)</f>
        <v>#N/A</v>
      </c>
      <c r="P2373" s="65" t="e">
        <f>VLOOKUP(E2373,'Trimming log'!$F$5:$V$5000,12,FALSE)</f>
        <v>#N/A</v>
      </c>
      <c r="Q2373" s="65" t="e">
        <f>VLOOKUP(E2373,'Trimming log'!$F$5:$V$5000,13,FALSE)</f>
        <v>#N/A</v>
      </c>
      <c r="R2373" s="65" t="e">
        <f>VLOOKUP(E2373,'Trimming log'!$F$5:$V$5000,14,FALSE)</f>
        <v>#N/A</v>
      </c>
      <c r="S2373" s="65" t="e">
        <f>VLOOKUP(E2373,'Trimming log'!$F$5:$V$5000,15,FALSE)</f>
        <v>#N/A</v>
      </c>
      <c r="T2373" s="65" t="e">
        <f t="shared" si="472"/>
        <v>#N/A</v>
      </c>
      <c r="U2373" s="491" t="str">
        <f t="shared" si="473"/>
        <v/>
      </c>
      <c r="V2373" s="74">
        <f t="shared" si="475"/>
        <v>0</v>
      </c>
      <c r="W2373" s="134">
        <f t="shared" si="476"/>
        <v>0</v>
      </c>
      <c r="X2373" s="134" t="e">
        <f>VLOOKUP(E2373,'Trimming log'!$F$5:$Y$5000,19,FALSE)</f>
        <v>#N/A</v>
      </c>
      <c r="Y2373" s="134" t="e">
        <f>VLOOKUP(E2373,'Trimming log'!$F$5:$Y$5000,20,FALSE)</f>
        <v>#N/A</v>
      </c>
      <c r="Z2373" s="135" t="e">
        <f t="shared" si="477"/>
        <v>#N/A</v>
      </c>
      <c r="AA2373" s="135" t="e">
        <f t="shared" si="478"/>
        <v>#N/A</v>
      </c>
      <c r="AB2373" s="136" t="e">
        <f t="shared" si="479"/>
        <v>#N/A</v>
      </c>
      <c r="AC2373" s="136" t="e">
        <f t="shared" si="480"/>
        <v>#N/A</v>
      </c>
      <c r="AD2373" s="136" t="e">
        <f t="shared" si="481"/>
        <v>#N/A</v>
      </c>
      <c r="AE2373" s="136" t="e">
        <f t="shared" si="482"/>
        <v>#N/A</v>
      </c>
    </row>
    <row r="2374" spans="1:31">
      <c r="A2374" s="56"/>
      <c r="B2374" s="56"/>
      <c r="C2374" s="68" t="str">
        <f t="shared" si="474"/>
        <v/>
      </c>
      <c r="D2374" s="69"/>
      <c r="E2374" s="56"/>
      <c r="F2374" s="65" t="e">
        <f>VLOOKUP(E2374,'Trimming log'!$F$5:$V$5000,2,FALSE)</f>
        <v>#N/A</v>
      </c>
      <c r="G2374" s="65" t="e">
        <f>VLOOKUP(E2374,'Trimming log'!$F$5:$V$5000,3,FALSE)</f>
        <v>#N/A</v>
      </c>
      <c r="H2374" s="508" t="e">
        <f>VLOOKUP(E2374,'Trimming log'!$F$5:$V$5000,4,FALSE)</f>
        <v>#N/A</v>
      </c>
      <c r="I2374" s="65" t="e">
        <f>VLOOKUP(E2374,'Trimming log'!$F$5:$V$5000,5,FALSE)</f>
        <v>#N/A</v>
      </c>
      <c r="J2374" s="65" t="e">
        <f>VLOOKUP(E2374,'Trimming log'!$F$5:$V$5000,6,FALSE)</f>
        <v>#N/A</v>
      </c>
      <c r="K2374" s="65" t="e">
        <f>VLOOKUP(E2374,'Trimming log'!$F$5:$V$5000,7,FALSE)</f>
        <v>#N/A</v>
      </c>
      <c r="L2374" s="65" t="e">
        <f>VLOOKUP(E2374,'Trimming log'!$F$5:$V$5000,8,FALSE)</f>
        <v>#N/A</v>
      </c>
      <c r="M2374" s="65" t="e">
        <f>VLOOKUP(E2374,'Trimming log'!$F$5:$V$5000,9,FALSE)</f>
        <v>#N/A</v>
      </c>
      <c r="N2374" s="507" t="e">
        <f>VLOOKUP(E2374,'Trimming log'!$F$5:$V$5000,10,FALSE)</f>
        <v>#N/A</v>
      </c>
      <c r="O2374" s="65" t="e">
        <f>VLOOKUP(E2374,'Trimming log'!$F$5:$V$5000,11,FALSE)</f>
        <v>#N/A</v>
      </c>
      <c r="P2374" s="65" t="e">
        <f>VLOOKUP(E2374,'Trimming log'!$F$5:$V$5000,12,FALSE)</f>
        <v>#N/A</v>
      </c>
      <c r="Q2374" s="65" t="e">
        <f>VLOOKUP(E2374,'Trimming log'!$F$5:$V$5000,13,FALSE)</f>
        <v>#N/A</v>
      </c>
      <c r="R2374" s="65" t="e">
        <f>VLOOKUP(E2374,'Trimming log'!$F$5:$V$5000,14,FALSE)</f>
        <v>#N/A</v>
      </c>
      <c r="S2374" s="65" t="e">
        <f>VLOOKUP(E2374,'Trimming log'!$F$5:$V$5000,15,FALSE)</f>
        <v>#N/A</v>
      </c>
      <c r="T2374" s="65" t="e">
        <f t="shared" si="472"/>
        <v>#N/A</v>
      </c>
      <c r="U2374" s="491" t="str">
        <f t="shared" si="473"/>
        <v/>
      </c>
      <c r="V2374" s="74">
        <f t="shared" si="475"/>
        <v>0</v>
      </c>
      <c r="W2374" s="134">
        <f t="shared" si="476"/>
        <v>0</v>
      </c>
      <c r="X2374" s="134" t="e">
        <f>VLOOKUP(E2374,'Trimming log'!$F$5:$Y$5000,19,FALSE)</f>
        <v>#N/A</v>
      </c>
      <c r="Y2374" s="134" t="e">
        <f>VLOOKUP(E2374,'Trimming log'!$F$5:$Y$5000,20,FALSE)</f>
        <v>#N/A</v>
      </c>
      <c r="Z2374" s="135" t="e">
        <f t="shared" si="477"/>
        <v>#N/A</v>
      </c>
      <c r="AA2374" s="135" t="e">
        <f t="shared" si="478"/>
        <v>#N/A</v>
      </c>
      <c r="AB2374" s="136" t="e">
        <f t="shared" si="479"/>
        <v>#N/A</v>
      </c>
      <c r="AC2374" s="136" t="e">
        <f t="shared" si="480"/>
        <v>#N/A</v>
      </c>
      <c r="AD2374" s="136" t="e">
        <f t="shared" si="481"/>
        <v>#N/A</v>
      </c>
      <c r="AE2374" s="136" t="e">
        <f t="shared" si="482"/>
        <v>#N/A</v>
      </c>
    </row>
    <row r="2375" spans="1:31">
      <c r="A2375" s="56"/>
      <c r="B2375" s="56"/>
      <c r="C2375" s="68" t="str">
        <f t="shared" si="474"/>
        <v/>
      </c>
      <c r="D2375" s="69"/>
      <c r="E2375" s="56"/>
      <c r="F2375" s="65" t="e">
        <f>VLOOKUP(E2375,'Trimming log'!$F$5:$V$5000,2,FALSE)</f>
        <v>#N/A</v>
      </c>
      <c r="G2375" s="65" t="e">
        <f>VLOOKUP(E2375,'Trimming log'!$F$5:$V$5000,3,FALSE)</f>
        <v>#N/A</v>
      </c>
      <c r="H2375" s="508" t="e">
        <f>VLOOKUP(E2375,'Trimming log'!$F$5:$V$5000,4,FALSE)</f>
        <v>#N/A</v>
      </c>
      <c r="I2375" s="65" t="e">
        <f>VLOOKUP(E2375,'Trimming log'!$F$5:$V$5000,5,FALSE)</f>
        <v>#N/A</v>
      </c>
      <c r="J2375" s="65" t="e">
        <f>VLOOKUP(E2375,'Trimming log'!$F$5:$V$5000,6,FALSE)</f>
        <v>#N/A</v>
      </c>
      <c r="K2375" s="65" t="e">
        <f>VLOOKUP(E2375,'Trimming log'!$F$5:$V$5000,7,FALSE)</f>
        <v>#N/A</v>
      </c>
      <c r="L2375" s="65" t="e">
        <f>VLOOKUP(E2375,'Trimming log'!$F$5:$V$5000,8,FALSE)</f>
        <v>#N/A</v>
      </c>
      <c r="M2375" s="65" t="e">
        <f>VLOOKUP(E2375,'Trimming log'!$F$5:$V$5000,9,FALSE)</f>
        <v>#N/A</v>
      </c>
      <c r="N2375" s="507" t="e">
        <f>VLOOKUP(E2375,'Trimming log'!$F$5:$V$5000,10,FALSE)</f>
        <v>#N/A</v>
      </c>
      <c r="O2375" s="65" t="e">
        <f>VLOOKUP(E2375,'Trimming log'!$F$5:$V$5000,11,FALSE)</f>
        <v>#N/A</v>
      </c>
      <c r="P2375" s="65" t="e">
        <f>VLOOKUP(E2375,'Trimming log'!$F$5:$V$5000,12,FALSE)</f>
        <v>#N/A</v>
      </c>
      <c r="Q2375" s="65" t="e">
        <f>VLOOKUP(E2375,'Trimming log'!$F$5:$V$5000,13,FALSE)</f>
        <v>#N/A</v>
      </c>
      <c r="R2375" s="65" t="e">
        <f>VLOOKUP(E2375,'Trimming log'!$F$5:$V$5000,14,FALSE)</f>
        <v>#N/A</v>
      </c>
      <c r="S2375" s="65" t="e">
        <f>VLOOKUP(E2375,'Trimming log'!$F$5:$V$5000,15,FALSE)</f>
        <v>#N/A</v>
      </c>
      <c r="T2375" s="65" t="e">
        <f t="shared" ref="T2375:T2438" si="483">O2375-Q2375</f>
        <v>#N/A</v>
      </c>
      <c r="U2375" s="491" t="str">
        <f t="shared" ref="U2375:U2438" si="484">IF(C2375="","",(SUMIF($D$2:$D$25116,D2375,$O$2:$O$25116)))</f>
        <v/>
      </c>
      <c r="V2375" s="74">
        <f t="shared" si="475"/>
        <v>0</v>
      </c>
      <c r="W2375" s="134">
        <f t="shared" si="476"/>
        <v>0</v>
      </c>
      <c r="X2375" s="134" t="e">
        <f>VLOOKUP(E2375,'Trimming log'!$F$5:$Y$5000,19,FALSE)</f>
        <v>#N/A</v>
      </c>
      <c r="Y2375" s="134" t="e">
        <f>VLOOKUP(E2375,'Trimming log'!$F$5:$Y$5000,20,FALSE)</f>
        <v>#N/A</v>
      </c>
      <c r="Z2375" s="135" t="e">
        <f t="shared" si="477"/>
        <v>#N/A</v>
      </c>
      <c r="AA2375" s="135" t="e">
        <f t="shared" si="478"/>
        <v>#N/A</v>
      </c>
      <c r="AB2375" s="136" t="e">
        <f t="shared" si="479"/>
        <v>#N/A</v>
      </c>
      <c r="AC2375" s="136" t="e">
        <f t="shared" si="480"/>
        <v>#N/A</v>
      </c>
      <c r="AD2375" s="136" t="e">
        <f t="shared" si="481"/>
        <v>#N/A</v>
      </c>
      <c r="AE2375" s="136" t="e">
        <f t="shared" si="482"/>
        <v>#N/A</v>
      </c>
    </row>
    <row r="2376" spans="1:31">
      <c r="A2376" s="56"/>
      <c r="B2376" s="56"/>
      <c r="C2376" s="68" t="str">
        <f t="shared" ref="C2376:C2439" si="485">IF(D2376="","",(IF(D2377=D2376,"",1)))</f>
        <v/>
      </c>
      <c r="D2376" s="69"/>
      <c r="E2376" s="56"/>
      <c r="F2376" s="65" t="e">
        <f>VLOOKUP(E2376,'Trimming log'!$F$5:$V$5000,2,FALSE)</f>
        <v>#N/A</v>
      </c>
      <c r="G2376" s="65" t="e">
        <f>VLOOKUP(E2376,'Trimming log'!$F$5:$V$5000,3,FALSE)</f>
        <v>#N/A</v>
      </c>
      <c r="H2376" s="508" t="e">
        <f>VLOOKUP(E2376,'Trimming log'!$F$5:$V$5000,4,FALSE)</f>
        <v>#N/A</v>
      </c>
      <c r="I2376" s="65" t="e">
        <f>VLOOKUP(E2376,'Trimming log'!$F$5:$V$5000,5,FALSE)</f>
        <v>#N/A</v>
      </c>
      <c r="J2376" s="65" t="e">
        <f>VLOOKUP(E2376,'Trimming log'!$F$5:$V$5000,6,FALSE)</f>
        <v>#N/A</v>
      </c>
      <c r="K2376" s="65" t="e">
        <f>VLOOKUP(E2376,'Trimming log'!$F$5:$V$5000,7,FALSE)</f>
        <v>#N/A</v>
      </c>
      <c r="L2376" s="65" t="e">
        <f>VLOOKUP(E2376,'Trimming log'!$F$5:$V$5000,8,FALSE)</f>
        <v>#N/A</v>
      </c>
      <c r="M2376" s="65" t="e">
        <f>VLOOKUP(E2376,'Trimming log'!$F$5:$V$5000,9,FALSE)</f>
        <v>#N/A</v>
      </c>
      <c r="N2376" s="507" t="e">
        <f>VLOOKUP(E2376,'Trimming log'!$F$5:$V$5000,10,FALSE)</f>
        <v>#N/A</v>
      </c>
      <c r="O2376" s="65" t="e">
        <f>VLOOKUP(E2376,'Trimming log'!$F$5:$V$5000,11,FALSE)</f>
        <v>#N/A</v>
      </c>
      <c r="P2376" s="65" t="e">
        <f>VLOOKUP(E2376,'Trimming log'!$F$5:$V$5000,12,FALSE)</f>
        <v>#N/A</v>
      </c>
      <c r="Q2376" s="65" t="e">
        <f>VLOOKUP(E2376,'Trimming log'!$F$5:$V$5000,13,FALSE)</f>
        <v>#N/A</v>
      </c>
      <c r="R2376" s="65" t="e">
        <f>VLOOKUP(E2376,'Trimming log'!$F$5:$V$5000,14,FALSE)</f>
        <v>#N/A</v>
      </c>
      <c r="S2376" s="65" t="e">
        <f>VLOOKUP(E2376,'Trimming log'!$F$5:$V$5000,15,FALSE)</f>
        <v>#N/A</v>
      </c>
      <c r="T2376" s="65" t="e">
        <f t="shared" si="483"/>
        <v>#N/A</v>
      </c>
      <c r="U2376" s="491" t="str">
        <f t="shared" si="484"/>
        <v/>
      </c>
      <c r="V2376" s="74">
        <f t="shared" ref="V2376:V2439" si="486">D2376</f>
        <v>0</v>
      </c>
      <c r="W2376" s="134">
        <f t="shared" ref="W2376:W2439" si="487">E2376</f>
        <v>0</v>
      </c>
      <c r="X2376" s="134" t="e">
        <f>VLOOKUP(E2376,'Trimming log'!$F$5:$Y$5000,19,FALSE)</f>
        <v>#N/A</v>
      </c>
      <c r="Y2376" s="134" t="e">
        <f>VLOOKUP(E2376,'Trimming log'!$F$5:$Y$5000,20,FALSE)</f>
        <v>#N/A</v>
      </c>
      <c r="Z2376" s="135" t="e">
        <f t="shared" ref="Z2376:Z2439" si="488">G2376</f>
        <v>#N/A</v>
      </c>
      <c r="AA2376" s="135" t="e">
        <f t="shared" ref="AA2376:AA2439" si="489">H2376</f>
        <v>#N/A</v>
      </c>
      <c r="AB2376" s="136" t="e">
        <f t="shared" ref="AB2376:AB2439" si="490">N2376</f>
        <v>#N/A</v>
      </c>
      <c r="AC2376" s="136" t="e">
        <f t="shared" ref="AC2376:AC2439" si="491">O2376</f>
        <v>#N/A</v>
      </c>
      <c r="AD2376" s="136" t="e">
        <f t="shared" ref="AD2376:AD2439" si="492">Q2376</f>
        <v>#N/A</v>
      </c>
      <c r="AE2376" s="136" t="e">
        <f t="shared" ref="AE2376:AE2439" si="493">T2376</f>
        <v>#N/A</v>
      </c>
    </row>
    <row r="2377" spans="1:31">
      <c r="A2377" s="56"/>
      <c r="B2377" s="56"/>
      <c r="C2377" s="68" t="str">
        <f t="shared" si="485"/>
        <v/>
      </c>
      <c r="D2377" s="69"/>
      <c r="E2377" s="56"/>
      <c r="F2377" s="65" t="e">
        <f>VLOOKUP(E2377,'Trimming log'!$F$5:$V$5000,2,FALSE)</f>
        <v>#N/A</v>
      </c>
      <c r="G2377" s="65" t="e">
        <f>VLOOKUP(E2377,'Trimming log'!$F$5:$V$5000,3,FALSE)</f>
        <v>#N/A</v>
      </c>
      <c r="H2377" s="508" t="e">
        <f>VLOOKUP(E2377,'Trimming log'!$F$5:$V$5000,4,FALSE)</f>
        <v>#N/A</v>
      </c>
      <c r="I2377" s="65" t="e">
        <f>VLOOKUP(E2377,'Trimming log'!$F$5:$V$5000,5,FALSE)</f>
        <v>#N/A</v>
      </c>
      <c r="J2377" s="65" t="e">
        <f>VLOOKUP(E2377,'Trimming log'!$F$5:$V$5000,6,FALSE)</f>
        <v>#N/A</v>
      </c>
      <c r="K2377" s="65" t="e">
        <f>VLOOKUP(E2377,'Trimming log'!$F$5:$V$5000,7,FALSE)</f>
        <v>#N/A</v>
      </c>
      <c r="L2377" s="65" t="e">
        <f>VLOOKUP(E2377,'Trimming log'!$F$5:$V$5000,8,FALSE)</f>
        <v>#N/A</v>
      </c>
      <c r="M2377" s="65" t="e">
        <f>VLOOKUP(E2377,'Trimming log'!$F$5:$V$5000,9,FALSE)</f>
        <v>#N/A</v>
      </c>
      <c r="N2377" s="507" t="e">
        <f>VLOOKUP(E2377,'Trimming log'!$F$5:$V$5000,10,FALSE)</f>
        <v>#N/A</v>
      </c>
      <c r="O2377" s="65" t="e">
        <f>VLOOKUP(E2377,'Trimming log'!$F$5:$V$5000,11,FALSE)</f>
        <v>#N/A</v>
      </c>
      <c r="P2377" s="65" t="e">
        <f>VLOOKUP(E2377,'Trimming log'!$F$5:$V$5000,12,FALSE)</f>
        <v>#N/A</v>
      </c>
      <c r="Q2377" s="65" t="e">
        <f>VLOOKUP(E2377,'Trimming log'!$F$5:$V$5000,13,FALSE)</f>
        <v>#N/A</v>
      </c>
      <c r="R2377" s="65" t="e">
        <f>VLOOKUP(E2377,'Trimming log'!$F$5:$V$5000,14,FALSE)</f>
        <v>#N/A</v>
      </c>
      <c r="S2377" s="65" t="e">
        <f>VLOOKUP(E2377,'Trimming log'!$F$5:$V$5000,15,FALSE)</f>
        <v>#N/A</v>
      </c>
      <c r="T2377" s="65" t="e">
        <f t="shared" si="483"/>
        <v>#N/A</v>
      </c>
      <c r="U2377" s="491" t="str">
        <f t="shared" si="484"/>
        <v/>
      </c>
      <c r="V2377" s="74">
        <f t="shared" si="486"/>
        <v>0</v>
      </c>
      <c r="W2377" s="134">
        <f t="shared" si="487"/>
        <v>0</v>
      </c>
      <c r="X2377" s="134" t="e">
        <f>VLOOKUP(E2377,'Trimming log'!$F$5:$Y$5000,19,FALSE)</f>
        <v>#N/A</v>
      </c>
      <c r="Y2377" s="134" t="e">
        <f>VLOOKUP(E2377,'Trimming log'!$F$5:$Y$5000,20,FALSE)</f>
        <v>#N/A</v>
      </c>
      <c r="Z2377" s="135" t="e">
        <f t="shared" si="488"/>
        <v>#N/A</v>
      </c>
      <c r="AA2377" s="135" t="e">
        <f t="shared" si="489"/>
        <v>#N/A</v>
      </c>
      <c r="AB2377" s="136" t="e">
        <f t="shared" si="490"/>
        <v>#N/A</v>
      </c>
      <c r="AC2377" s="136" t="e">
        <f t="shared" si="491"/>
        <v>#N/A</v>
      </c>
      <c r="AD2377" s="136" t="e">
        <f t="shared" si="492"/>
        <v>#N/A</v>
      </c>
      <c r="AE2377" s="136" t="e">
        <f t="shared" si="493"/>
        <v>#N/A</v>
      </c>
    </row>
    <row r="2378" spans="1:31">
      <c r="A2378" s="56"/>
      <c r="B2378" s="56"/>
      <c r="C2378" s="68" t="str">
        <f t="shared" si="485"/>
        <v/>
      </c>
      <c r="D2378" s="69"/>
      <c r="E2378" s="56"/>
      <c r="F2378" s="65" t="e">
        <f>VLOOKUP(E2378,'Trimming log'!$F$5:$V$5000,2,FALSE)</f>
        <v>#N/A</v>
      </c>
      <c r="G2378" s="65" t="e">
        <f>VLOOKUP(E2378,'Trimming log'!$F$5:$V$5000,3,FALSE)</f>
        <v>#N/A</v>
      </c>
      <c r="H2378" s="508" t="e">
        <f>VLOOKUP(E2378,'Trimming log'!$F$5:$V$5000,4,FALSE)</f>
        <v>#N/A</v>
      </c>
      <c r="I2378" s="65" t="e">
        <f>VLOOKUP(E2378,'Trimming log'!$F$5:$V$5000,5,FALSE)</f>
        <v>#N/A</v>
      </c>
      <c r="J2378" s="65" t="e">
        <f>VLOOKUP(E2378,'Trimming log'!$F$5:$V$5000,6,FALSE)</f>
        <v>#N/A</v>
      </c>
      <c r="K2378" s="65" t="e">
        <f>VLOOKUP(E2378,'Trimming log'!$F$5:$V$5000,7,FALSE)</f>
        <v>#N/A</v>
      </c>
      <c r="L2378" s="65" t="e">
        <f>VLOOKUP(E2378,'Trimming log'!$F$5:$V$5000,8,FALSE)</f>
        <v>#N/A</v>
      </c>
      <c r="M2378" s="65" t="e">
        <f>VLOOKUP(E2378,'Trimming log'!$F$5:$V$5000,9,FALSE)</f>
        <v>#N/A</v>
      </c>
      <c r="N2378" s="507" t="e">
        <f>VLOOKUP(E2378,'Trimming log'!$F$5:$V$5000,10,FALSE)</f>
        <v>#N/A</v>
      </c>
      <c r="O2378" s="65" t="e">
        <f>VLOOKUP(E2378,'Trimming log'!$F$5:$V$5000,11,FALSE)</f>
        <v>#N/A</v>
      </c>
      <c r="P2378" s="65" t="e">
        <f>VLOOKUP(E2378,'Trimming log'!$F$5:$V$5000,12,FALSE)</f>
        <v>#N/A</v>
      </c>
      <c r="Q2378" s="65" t="e">
        <f>VLOOKUP(E2378,'Trimming log'!$F$5:$V$5000,13,FALSE)</f>
        <v>#N/A</v>
      </c>
      <c r="R2378" s="65" t="e">
        <f>VLOOKUP(E2378,'Trimming log'!$F$5:$V$5000,14,FALSE)</f>
        <v>#N/A</v>
      </c>
      <c r="S2378" s="65" t="e">
        <f>VLOOKUP(E2378,'Trimming log'!$F$5:$V$5000,15,FALSE)</f>
        <v>#N/A</v>
      </c>
      <c r="T2378" s="65" t="e">
        <f t="shared" si="483"/>
        <v>#N/A</v>
      </c>
      <c r="U2378" s="491" t="str">
        <f t="shared" si="484"/>
        <v/>
      </c>
      <c r="V2378" s="74">
        <f t="shared" si="486"/>
        <v>0</v>
      </c>
      <c r="W2378" s="134">
        <f t="shared" si="487"/>
        <v>0</v>
      </c>
      <c r="X2378" s="134" t="e">
        <f>VLOOKUP(E2378,'Trimming log'!$F$5:$Y$5000,19,FALSE)</f>
        <v>#N/A</v>
      </c>
      <c r="Y2378" s="134" t="e">
        <f>VLOOKUP(E2378,'Trimming log'!$F$5:$Y$5000,20,FALSE)</f>
        <v>#N/A</v>
      </c>
      <c r="Z2378" s="135" t="e">
        <f t="shared" si="488"/>
        <v>#N/A</v>
      </c>
      <c r="AA2378" s="135" t="e">
        <f t="shared" si="489"/>
        <v>#N/A</v>
      </c>
      <c r="AB2378" s="136" t="e">
        <f t="shared" si="490"/>
        <v>#N/A</v>
      </c>
      <c r="AC2378" s="136" t="e">
        <f t="shared" si="491"/>
        <v>#N/A</v>
      </c>
      <c r="AD2378" s="136" t="e">
        <f t="shared" si="492"/>
        <v>#N/A</v>
      </c>
      <c r="AE2378" s="136" t="e">
        <f t="shared" si="493"/>
        <v>#N/A</v>
      </c>
    </row>
    <row r="2379" spans="1:31">
      <c r="A2379" s="56"/>
      <c r="B2379" s="56"/>
      <c r="C2379" s="68" t="str">
        <f t="shared" si="485"/>
        <v/>
      </c>
      <c r="D2379" s="69"/>
      <c r="E2379" s="56"/>
      <c r="F2379" s="65" t="e">
        <f>VLOOKUP(E2379,'Trimming log'!$F$5:$V$5000,2,FALSE)</f>
        <v>#N/A</v>
      </c>
      <c r="G2379" s="65" t="e">
        <f>VLOOKUP(E2379,'Trimming log'!$F$5:$V$5000,3,FALSE)</f>
        <v>#N/A</v>
      </c>
      <c r="H2379" s="508" t="e">
        <f>VLOOKUP(E2379,'Trimming log'!$F$5:$V$5000,4,FALSE)</f>
        <v>#N/A</v>
      </c>
      <c r="I2379" s="65" t="e">
        <f>VLOOKUP(E2379,'Trimming log'!$F$5:$V$5000,5,FALSE)</f>
        <v>#N/A</v>
      </c>
      <c r="J2379" s="65" t="e">
        <f>VLOOKUP(E2379,'Trimming log'!$F$5:$V$5000,6,FALSE)</f>
        <v>#N/A</v>
      </c>
      <c r="K2379" s="65" t="e">
        <f>VLOOKUP(E2379,'Trimming log'!$F$5:$V$5000,7,FALSE)</f>
        <v>#N/A</v>
      </c>
      <c r="L2379" s="65" t="e">
        <f>VLOOKUP(E2379,'Trimming log'!$F$5:$V$5000,8,FALSE)</f>
        <v>#N/A</v>
      </c>
      <c r="M2379" s="65" t="e">
        <f>VLOOKUP(E2379,'Trimming log'!$F$5:$V$5000,9,FALSE)</f>
        <v>#N/A</v>
      </c>
      <c r="N2379" s="507" t="e">
        <f>VLOOKUP(E2379,'Trimming log'!$F$5:$V$5000,10,FALSE)</f>
        <v>#N/A</v>
      </c>
      <c r="O2379" s="65" t="e">
        <f>VLOOKUP(E2379,'Trimming log'!$F$5:$V$5000,11,FALSE)</f>
        <v>#N/A</v>
      </c>
      <c r="P2379" s="65" t="e">
        <f>VLOOKUP(E2379,'Trimming log'!$F$5:$V$5000,12,FALSE)</f>
        <v>#N/A</v>
      </c>
      <c r="Q2379" s="65" t="e">
        <f>VLOOKUP(E2379,'Trimming log'!$F$5:$V$5000,13,FALSE)</f>
        <v>#N/A</v>
      </c>
      <c r="R2379" s="65" t="e">
        <f>VLOOKUP(E2379,'Trimming log'!$F$5:$V$5000,14,FALSE)</f>
        <v>#N/A</v>
      </c>
      <c r="S2379" s="65" t="e">
        <f>VLOOKUP(E2379,'Trimming log'!$F$5:$V$5000,15,FALSE)</f>
        <v>#N/A</v>
      </c>
      <c r="T2379" s="65" t="e">
        <f t="shared" si="483"/>
        <v>#N/A</v>
      </c>
      <c r="U2379" s="491" t="str">
        <f t="shared" si="484"/>
        <v/>
      </c>
      <c r="V2379" s="74">
        <f t="shared" si="486"/>
        <v>0</v>
      </c>
      <c r="W2379" s="134">
        <f t="shared" si="487"/>
        <v>0</v>
      </c>
      <c r="X2379" s="134" t="e">
        <f>VLOOKUP(E2379,'Trimming log'!$F$5:$Y$5000,19,FALSE)</f>
        <v>#N/A</v>
      </c>
      <c r="Y2379" s="134" t="e">
        <f>VLOOKUP(E2379,'Trimming log'!$F$5:$Y$5000,20,FALSE)</f>
        <v>#N/A</v>
      </c>
      <c r="Z2379" s="135" t="e">
        <f t="shared" si="488"/>
        <v>#N/A</v>
      </c>
      <c r="AA2379" s="135" t="e">
        <f t="shared" si="489"/>
        <v>#N/A</v>
      </c>
      <c r="AB2379" s="136" t="e">
        <f t="shared" si="490"/>
        <v>#N/A</v>
      </c>
      <c r="AC2379" s="136" t="e">
        <f t="shared" si="491"/>
        <v>#N/A</v>
      </c>
      <c r="AD2379" s="136" t="e">
        <f t="shared" si="492"/>
        <v>#N/A</v>
      </c>
      <c r="AE2379" s="136" t="e">
        <f t="shared" si="493"/>
        <v>#N/A</v>
      </c>
    </row>
    <row r="2380" spans="1:31">
      <c r="A2380" s="56"/>
      <c r="B2380" s="56"/>
      <c r="C2380" s="68" t="str">
        <f t="shared" si="485"/>
        <v/>
      </c>
      <c r="D2380" s="69"/>
      <c r="E2380" s="56"/>
      <c r="F2380" s="65" t="e">
        <f>VLOOKUP(E2380,'Trimming log'!$F$5:$V$5000,2,FALSE)</f>
        <v>#N/A</v>
      </c>
      <c r="G2380" s="65" t="e">
        <f>VLOOKUP(E2380,'Trimming log'!$F$5:$V$5000,3,FALSE)</f>
        <v>#N/A</v>
      </c>
      <c r="H2380" s="508" t="e">
        <f>VLOOKUP(E2380,'Trimming log'!$F$5:$V$5000,4,FALSE)</f>
        <v>#N/A</v>
      </c>
      <c r="I2380" s="65" t="e">
        <f>VLOOKUP(E2380,'Trimming log'!$F$5:$V$5000,5,FALSE)</f>
        <v>#N/A</v>
      </c>
      <c r="J2380" s="65" t="e">
        <f>VLOOKUP(E2380,'Trimming log'!$F$5:$V$5000,6,FALSE)</f>
        <v>#N/A</v>
      </c>
      <c r="K2380" s="65" t="e">
        <f>VLOOKUP(E2380,'Trimming log'!$F$5:$V$5000,7,FALSE)</f>
        <v>#N/A</v>
      </c>
      <c r="L2380" s="65" t="e">
        <f>VLOOKUP(E2380,'Trimming log'!$F$5:$V$5000,8,FALSE)</f>
        <v>#N/A</v>
      </c>
      <c r="M2380" s="65" t="e">
        <f>VLOOKUP(E2380,'Trimming log'!$F$5:$V$5000,9,FALSE)</f>
        <v>#N/A</v>
      </c>
      <c r="N2380" s="507" t="e">
        <f>VLOOKUP(E2380,'Trimming log'!$F$5:$V$5000,10,FALSE)</f>
        <v>#N/A</v>
      </c>
      <c r="O2380" s="65" t="e">
        <f>VLOOKUP(E2380,'Trimming log'!$F$5:$V$5000,11,FALSE)</f>
        <v>#N/A</v>
      </c>
      <c r="P2380" s="65" t="e">
        <f>VLOOKUP(E2380,'Trimming log'!$F$5:$V$5000,12,FALSE)</f>
        <v>#N/A</v>
      </c>
      <c r="Q2380" s="65" t="e">
        <f>VLOOKUP(E2380,'Trimming log'!$F$5:$V$5000,13,FALSE)</f>
        <v>#N/A</v>
      </c>
      <c r="R2380" s="65" t="e">
        <f>VLOOKUP(E2380,'Trimming log'!$F$5:$V$5000,14,FALSE)</f>
        <v>#N/A</v>
      </c>
      <c r="S2380" s="65" t="e">
        <f>VLOOKUP(E2380,'Trimming log'!$F$5:$V$5000,15,FALSE)</f>
        <v>#N/A</v>
      </c>
      <c r="T2380" s="65" t="e">
        <f t="shared" si="483"/>
        <v>#N/A</v>
      </c>
      <c r="U2380" s="491" t="str">
        <f t="shared" si="484"/>
        <v/>
      </c>
      <c r="V2380" s="74">
        <f t="shared" si="486"/>
        <v>0</v>
      </c>
      <c r="W2380" s="134">
        <f t="shared" si="487"/>
        <v>0</v>
      </c>
      <c r="X2380" s="134" t="e">
        <f>VLOOKUP(E2380,'Trimming log'!$F$5:$Y$5000,19,FALSE)</f>
        <v>#N/A</v>
      </c>
      <c r="Y2380" s="134" t="e">
        <f>VLOOKUP(E2380,'Trimming log'!$F$5:$Y$5000,20,FALSE)</f>
        <v>#N/A</v>
      </c>
      <c r="Z2380" s="135" t="e">
        <f t="shared" si="488"/>
        <v>#N/A</v>
      </c>
      <c r="AA2380" s="135" t="e">
        <f t="shared" si="489"/>
        <v>#N/A</v>
      </c>
      <c r="AB2380" s="136" t="e">
        <f t="shared" si="490"/>
        <v>#N/A</v>
      </c>
      <c r="AC2380" s="136" t="e">
        <f t="shared" si="491"/>
        <v>#N/A</v>
      </c>
      <c r="AD2380" s="136" t="e">
        <f t="shared" si="492"/>
        <v>#N/A</v>
      </c>
      <c r="AE2380" s="136" t="e">
        <f t="shared" si="493"/>
        <v>#N/A</v>
      </c>
    </row>
    <row r="2381" spans="1:31">
      <c r="A2381" s="56"/>
      <c r="B2381" s="56"/>
      <c r="C2381" s="68" t="str">
        <f t="shared" si="485"/>
        <v/>
      </c>
      <c r="D2381" s="69"/>
      <c r="E2381" s="56"/>
      <c r="F2381" s="65" t="e">
        <f>VLOOKUP(E2381,'Trimming log'!$F$5:$V$5000,2,FALSE)</f>
        <v>#N/A</v>
      </c>
      <c r="G2381" s="65" t="e">
        <f>VLOOKUP(E2381,'Trimming log'!$F$5:$V$5000,3,FALSE)</f>
        <v>#N/A</v>
      </c>
      <c r="H2381" s="508" t="e">
        <f>VLOOKUP(E2381,'Trimming log'!$F$5:$V$5000,4,FALSE)</f>
        <v>#N/A</v>
      </c>
      <c r="I2381" s="65" t="e">
        <f>VLOOKUP(E2381,'Trimming log'!$F$5:$V$5000,5,FALSE)</f>
        <v>#N/A</v>
      </c>
      <c r="J2381" s="65" t="e">
        <f>VLOOKUP(E2381,'Trimming log'!$F$5:$V$5000,6,FALSE)</f>
        <v>#N/A</v>
      </c>
      <c r="K2381" s="65" t="e">
        <f>VLOOKUP(E2381,'Trimming log'!$F$5:$V$5000,7,FALSE)</f>
        <v>#N/A</v>
      </c>
      <c r="L2381" s="65" t="e">
        <f>VLOOKUP(E2381,'Trimming log'!$F$5:$V$5000,8,FALSE)</f>
        <v>#N/A</v>
      </c>
      <c r="M2381" s="65" t="e">
        <f>VLOOKUP(E2381,'Trimming log'!$F$5:$V$5000,9,FALSE)</f>
        <v>#N/A</v>
      </c>
      <c r="N2381" s="507" t="e">
        <f>VLOOKUP(E2381,'Trimming log'!$F$5:$V$5000,10,FALSE)</f>
        <v>#N/A</v>
      </c>
      <c r="O2381" s="65" t="e">
        <f>VLOOKUP(E2381,'Trimming log'!$F$5:$V$5000,11,FALSE)</f>
        <v>#N/A</v>
      </c>
      <c r="P2381" s="65" t="e">
        <f>VLOOKUP(E2381,'Trimming log'!$F$5:$V$5000,12,FALSE)</f>
        <v>#N/A</v>
      </c>
      <c r="Q2381" s="65" t="e">
        <f>VLOOKUP(E2381,'Trimming log'!$F$5:$V$5000,13,FALSE)</f>
        <v>#N/A</v>
      </c>
      <c r="R2381" s="65" t="e">
        <f>VLOOKUP(E2381,'Trimming log'!$F$5:$V$5000,14,FALSE)</f>
        <v>#N/A</v>
      </c>
      <c r="S2381" s="65" t="e">
        <f>VLOOKUP(E2381,'Trimming log'!$F$5:$V$5000,15,FALSE)</f>
        <v>#N/A</v>
      </c>
      <c r="T2381" s="65" t="e">
        <f t="shared" si="483"/>
        <v>#N/A</v>
      </c>
      <c r="U2381" s="491" t="str">
        <f t="shared" si="484"/>
        <v/>
      </c>
      <c r="V2381" s="74">
        <f t="shared" si="486"/>
        <v>0</v>
      </c>
      <c r="W2381" s="134">
        <f t="shared" si="487"/>
        <v>0</v>
      </c>
      <c r="X2381" s="134" t="e">
        <f>VLOOKUP(E2381,'Trimming log'!$F$5:$Y$5000,19,FALSE)</f>
        <v>#N/A</v>
      </c>
      <c r="Y2381" s="134" t="e">
        <f>VLOOKUP(E2381,'Trimming log'!$F$5:$Y$5000,20,FALSE)</f>
        <v>#N/A</v>
      </c>
      <c r="Z2381" s="135" t="e">
        <f t="shared" si="488"/>
        <v>#N/A</v>
      </c>
      <c r="AA2381" s="135" t="e">
        <f t="shared" si="489"/>
        <v>#N/A</v>
      </c>
      <c r="AB2381" s="136" t="e">
        <f t="shared" si="490"/>
        <v>#N/A</v>
      </c>
      <c r="AC2381" s="136" t="e">
        <f t="shared" si="491"/>
        <v>#N/A</v>
      </c>
      <c r="AD2381" s="136" t="e">
        <f t="shared" si="492"/>
        <v>#N/A</v>
      </c>
      <c r="AE2381" s="136" t="e">
        <f t="shared" si="493"/>
        <v>#N/A</v>
      </c>
    </row>
    <row r="2382" spans="1:31">
      <c r="A2382" s="56"/>
      <c r="B2382" s="56"/>
      <c r="C2382" s="68" t="str">
        <f t="shared" si="485"/>
        <v/>
      </c>
      <c r="D2382" s="69"/>
      <c r="E2382" s="56"/>
      <c r="F2382" s="65" t="e">
        <f>VLOOKUP(E2382,'Trimming log'!$F$5:$V$5000,2,FALSE)</f>
        <v>#N/A</v>
      </c>
      <c r="G2382" s="65" t="e">
        <f>VLOOKUP(E2382,'Trimming log'!$F$5:$V$5000,3,FALSE)</f>
        <v>#N/A</v>
      </c>
      <c r="H2382" s="508" t="e">
        <f>VLOOKUP(E2382,'Trimming log'!$F$5:$V$5000,4,FALSE)</f>
        <v>#N/A</v>
      </c>
      <c r="I2382" s="65" t="e">
        <f>VLOOKUP(E2382,'Trimming log'!$F$5:$V$5000,5,FALSE)</f>
        <v>#N/A</v>
      </c>
      <c r="J2382" s="65" t="e">
        <f>VLOOKUP(E2382,'Trimming log'!$F$5:$V$5000,6,FALSE)</f>
        <v>#N/A</v>
      </c>
      <c r="K2382" s="65" t="e">
        <f>VLOOKUP(E2382,'Trimming log'!$F$5:$V$5000,7,FALSE)</f>
        <v>#N/A</v>
      </c>
      <c r="L2382" s="65" t="e">
        <f>VLOOKUP(E2382,'Trimming log'!$F$5:$V$5000,8,FALSE)</f>
        <v>#N/A</v>
      </c>
      <c r="M2382" s="65" t="e">
        <f>VLOOKUP(E2382,'Trimming log'!$F$5:$V$5000,9,FALSE)</f>
        <v>#N/A</v>
      </c>
      <c r="N2382" s="507" t="e">
        <f>VLOOKUP(E2382,'Trimming log'!$F$5:$V$5000,10,FALSE)</f>
        <v>#N/A</v>
      </c>
      <c r="O2382" s="65" t="e">
        <f>VLOOKUP(E2382,'Trimming log'!$F$5:$V$5000,11,FALSE)</f>
        <v>#N/A</v>
      </c>
      <c r="P2382" s="65" t="e">
        <f>VLOOKUP(E2382,'Trimming log'!$F$5:$V$5000,12,FALSE)</f>
        <v>#N/A</v>
      </c>
      <c r="Q2382" s="65" t="e">
        <f>VLOOKUP(E2382,'Trimming log'!$F$5:$V$5000,13,FALSE)</f>
        <v>#N/A</v>
      </c>
      <c r="R2382" s="65" t="e">
        <f>VLOOKUP(E2382,'Trimming log'!$F$5:$V$5000,14,FALSE)</f>
        <v>#N/A</v>
      </c>
      <c r="S2382" s="65" t="e">
        <f>VLOOKUP(E2382,'Trimming log'!$F$5:$V$5000,15,FALSE)</f>
        <v>#N/A</v>
      </c>
      <c r="T2382" s="65" t="e">
        <f t="shared" si="483"/>
        <v>#N/A</v>
      </c>
      <c r="U2382" s="491" t="str">
        <f t="shared" si="484"/>
        <v/>
      </c>
      <c r="V2382" s="74">
        <f t="shared" si="486"/>
        <v>0</v>
      </c>
      <c r="W2382" s="134">
        <f t="shared" si="487"/>
        <v>0</v>
      </c>
      <c r="X2382" s="134" t="e">
        <f>VLOOKUP(E2382,'Trimming log'!$F$5:$Y$5000,19,FALSE)</f>
        <v>#N/A</v>
      </c>
      <c r="Y2382" s="134" t="e">
        <f>VLOOKUP(E2382,'Trimming log'!$F$5:$Y$5000,20,FALSE)</f>
        <v>#N/A</v>
      </c>
      <c r="Z2382" s="135" t="e">
        <f t="shared" si="488"/>
        <v>#N/A</v>
      </c>
      <c r="AA2382" s="135" t="e">
        <f t="shared" si="489"/>
        <v>#N/A</v>
      </c>
      <c r="AB2382" s="136" t="e">
        <f t="shared" si="490"/>
        <v>#N/A</v>
      </c>
      <c r="AC2382" s="136" t="e">
        <f t="shared" si="491"/>
        <v>#N/A</v>
      </c>
      <c r="AD2382" s="136" t="e">
        <f t="shared" si="492"/>
        <v>#N/A</v>
      </c>
      <c r="AE2382" s="136" t="e">
        <f t="shared" si="493"/>
        <v>#N/A</v>
      </c>
    </row>
    <row r="2383" spans="1:31">
      <c r="A2383" s="56"/>
      <c r="B2383" s="56"/>
      <c r="C2383" s="68" t="str">
        <f t="shared" si="485"/>
        <v/>
      </c>
      <c r="D2383" s="69"/>
      <c r="E2383" s="56"/>
      <c r="F2383" s="65" t="e">
        <f>VLOOKUP(E2383,'Trimming log'!$F$5:$V$5000,2,FALSE)</f>
        <v>#N/A</v>
      </c>
      <c r="G2383" s="65" t="e">
        <f>VLOOKUP(E2383,'Trimming log'!$F$5:$V$5000,3,FALSE)</f>
        <v>#N/A</v>
      </c>
      <c r="H2383" s="508" t="e">
        <f>VLOOKUP(E2383,'Trimming log'!$F$5:$V$5000,4,FALSE)</f>
        <v>#N/A</v>
      </c>
      <c r="I2383" s="65" t="e">
        <f>VLOOKUP(E2383,'Trimming log'!$F$5:$V$5000,5,FALSE)</f>
        <v>#N/A</v>
      </c>
      <c r="J2383" s="65" t="e">
        <f>VLOOKUP(E2383,'Trimming log'!$F$5:$V$5000,6,FALSE)</f>
        <v>#N/A</v>
      </c>
      <c r="K2383" s="65" t="e">
        <f>VLOOKUP(E2383,'Trimming log'!$F$5:$V$5000,7,FALSE)</f>
        <v>#N/A</v>
      </c>
      <c r="L2383" s="65" t="e">
        <f>VLOOKUP(E2383,'Trimming log'!$F$5:$V$5000,8,FALSE)</f>
        <v>#N/A</v>
      </c>
      <c r="M2383" s="65" t="e">
        <f>VLOOKUP(E2383,'Trimming log'!$F$5:$V$5000,9,FALSE)</f>
        <v>#N/A</v>
      </c>
      <c r="N2383" s="507" t="e">
        <f>VLOOKUP(E2383,'Trimming log'!$F$5:$V$5000,10,FALSE)</f>
        <v>#N/A</v>
      </c>
      <c r="O2383" s="65" t="e">
        <f>VLOOKUP(E2383,'Trimming log'!$F$5:$V$5000,11,FALSE)</f>
        <v>#N/A</v>
      </c>
      <c r="P2383" s="65" t="e">
        <f>VLOOKUP(E2383,'Trimming log'!$F$5:$V$5000,12,FALSE)</f>
        <v>#N/A</v>
      </c>
      <c r="Q2383" s="65" t="e">
        <f>VLOOKUP(E2383,'Trimming log'!$F$5:$V$5000,13,FALSE)</f>
        <v>#N/A</v>
      </c>
      <c r="R2383" s="65" t="e">
        <f>VLOOKUP(E2383,'Trimming log'!$F$5:$V$5000,14,FALSE)</f>
        <v>#N/A</v>
      </c>
      <c r="S2383" s="65" t="e">
        <f>VLOOKUP(E2383,'Trimming log'!$F$5:$V$5000,15,FALSE)</f>
        <v>#N/A</v>
      </c>
      <c r="T2383" s="65" t="e">
        <f t="shared" si="483"/>
        <v>#N/A</v>
      </c>
      <c r="U2383" s="491" t="str">
        <f t="shared" si="484"/>
        <v/>
      </c>
      <c r="V2383" s="74">
        <f t="shared" si="486"/>
        <v>0</v>
      </c>
      <c r="W2383" s="134">
        <f t="shared" si="487"/>
        <v>0</v>
      </c>
      <c r="X2383" s="134" t="e">
        <f>VLOOKUP(E2383,'Trimming log'!$F$5:$Y$5000,19,FALSE)</f>
        <v>#N/A</v>
      </c>
      <c r="Y2383" s="134" t="e">
        <f>VLOOKUP(E2383,'Trimming log'!$F$5:$Y$5000,20,FALSE)</f>
        <v>#N/A</v>
      </c>
      <c r="Z2383" s="135" t="e">
        <f t="shared" si="488"/>
        <v>#N/A</v>
      </c>
      <c r="AA2383" s="135" t="e">
        <f t="shared" si="489"/>
        <v>#N/A</v>
      </c>
      <c r="AB2383" s="136" t="e">
        <f t="shared" si="490"/>
        <v>#N/A</v>
      </c>
      <c r="AC2383" s="136" t="e">
        <f t="shared" si="491"/>
        <v>#N/A</v>
      </c>
      <c r="AD2383" s="136" t="e">
        <f t="shared" si="492"/>
        <v>#N/A</v>
      </c>
      <c r="AE2383" s="136" t="e">
        <f t="shared" si="493"/>
        <v>#N/A</v>
      </c>
    </row>
    <row r="2384" spans="1:31">
      <c r="A2384" s="56"/>
      <c r="B2384" s="56"/>
      <c r="C2384" s="68" t="str">
        <f t="shared" si="485"/>
        <v/>
      </c>
      <c r="D2384" s="69"/>
      <c r="E2384" s="56"/>
      <c r="F2384" s="65" t="e">
        <f>VLOOKUP(E2384,'Trimming log'!$F$5:$V$5000,2,FALSE)</f>
        <v>#N/A</v>
      </c>
      <c r="G2384" s="65" t="e">
        <f>VLOOKUP(E2384,'Trimming log'!$F$5:$V$5000,3,FALSE)</f>
        <v>#N/A</v>
      </c>
      <c r="H2384" s="508" t="e">
        <f>VLOOKUP(E2384,'Trimming log'!$F$5:$V$5000,4,FALSE)</f>
        <v>#N/A</v>
      </c>
      <c r="I2384" s="65" t="e">
        <f>VLOOKUP(E2384,'Trimming log'!$F$5:$V$5000,5,FALSE)</f>
        <v>#N/A</v>
      </c>
      <c r="J2384" s="65" t="e">
        <f>VLOOKUP(E2384,'Trimming log'!$F$5:$V$5000,6,FALSE)</f>
        <v>#N/A</v>
      </c>
      <c r="K2384" s="65" t="e">
        <f>VLOOKUP(E2384,'Trimming log'!$F$5:$V$5000,7,FALSE)</f>
        <v>#N/A</v>
      </c>
      <c r="L2384" s="65" t="e">
        <f>VLOOKUP(E2384,'Trimming log'!$F$5:$V$5000,8,FALSE)</f>
        <v>#N/A</v>
      </c>
      <c r="M2384" s="65" t="e">
        <f>VLOOKUP(E2384,'Trimming log'!$F$5:$V$5000,9,FALSE)</f>
        <v>#N/A</v>
      </c>
      <c r="N2384" s="507" t="e">
        <f>VLOOKUP(E2384,'Trimming log'!$F$5:$V$5000,10,FALSE)</f>
        <v>#N/A</v>
      </c>
      <c r="O2384" s="65" t="e">
        <f>VLOOKUP(E2384,'Trimming log'!$F$5:$V$5000,11,FALSE)</f>
        <v>#N/A</v>
      </c>
      <c r="P2384" s="65" t="e">
        <f>VLOOKUP(E2384,'Trimming log'!$F$5:$V$5000,12,FALSE)</f>
        <v>#N/A</v>
      </c>
      <c r="Q2384" s="65" t="e">
        <f>VLOOKUP(E2384,'Trimming log'!$F$5:$V$5000,13,FALSE)</f>
        <v>#N/A</v>
      </c>
      <c r="R2384" s="65" t="e">
        <f>VLOOKUP(E2384,'Trimming log'!$F$5:$V$5000,14,FALSE)</f>
        <v>#N/A</v>
      </c>
      <c r="S2384" s="65" t="e">
        <f>VLOOKUP(E2384,'Trimming log'!$F$5:$V$5000,15,FALSE)</f>
        <v>#N/A</v>
      </c>
      <c r="T2384" s="65" t="e">
        <f t="shared" si="483"/>
        <v>#N/A</v>
      </c>
      <c r="U2384" s="491" t="str">
        <f t="shared" si="484"/>
        <v/>
      </c>
      <c r="V2384" s="74">
        <f t="shared" si="486"/>
        <v>0</v>
      </c>
      <c r="W2384" s="134">
        <f t="shared" si="487"/>
        <v>0</v>
      </c>
      <c r="X2384" s="134" t="e">
        <f>VLOOKUP(E2384,'Trimming log'!$F$5:$Y$5000,19,FALSE)</f>
        <v>#N/A</v>
      </c>
      <c r="Y2384" s="134" t="e">
        <f>VLOOKUP(E2384,'Trimming log'!$F$5:$Y$5000,20,FALSE)</f>
        <v>#N/A</v>
      </c>
      <c r="Z2384" s="135" t="e">
        <f t="shared" si="488"/>
        <v>#N/A</v>
      </c>
      <c r="AA2384" s="135" t="e">
        <f t="shared" si="489"/>
        <v>#N/A</v>
      </c>
      <c r="AB2384" s="136" t="e">
        <f t="shared" si="490"/>
        <v>#N/A</v>
      </c>
      <c r="AC2384" s="136" t="e">
        <f t="shared" si="491"/>
        <v>#N/A</v>
      </c>
      <c r="AD2384" s="136" t="e">
        <f t="shared" si="492"/>
        <v>#N/A</v>
      </c>
      <c r="AE2384" s="136" t="e">
        <f t="shared" si="493"/>
        <v>#N/A</v>
      </c>
    </row>
    <row r="2385" spans="1:31">
      <c r="A2385" s="56"/>
      <c r="B2385" s="56"/>
      <c r="C2385" s="68" t="str">
        <f t="shared" si="485"/>
        <v/>
      </c>
      <c r="D2385" s="69"/>
      <c r="E2385" s="56"/>
      <c r="F2385" s="65" t="e">
        <f>VLOOKUP(E2385,'Trimming log'!$F$5:$V$5000,2,FALSE)</f>
        <v>#N/A</v>
      </c>
      <c r="G2385" s="65" t="e">
        <f>VLOOKUP(E2385,'Trimming log'!$F$5:$V$5000,3,FALSE)</f>
        <v>#N/A</v>
      </c>
      <c r="H2385" s="508" t="e">
        <f>VLOOKUP(E2385,'Trimming log'!$F$5:$V$5000,4,FALSE)</f>
        <v>#N/A</v>
      </c>
      <c r="I2385" s="65" t="e">
        <f>VLOOKUP(E2385,'Trimming log'!$F$5:$V$5000,5,FALSE)</f>
        <v>#N/A</v>
      </c>
      <c r="J2385" s="65" t="e">
        <f>VLOOKUP(E2385,'Trimming log'!$F$5:$V$5000,6,FALSE)</f>
        <v>#N/A</v>
      </c>
      <c r="K2385" s="65" t="e">
        <f>VLOOKUP(E2385,'Trimming log'!$F$5:$V$5000,7,FALSE)</f>
        <v>#N/A</v>
      </c>
      <c r="L2385" s="65" t="e">
        <f>VLOOKUP(E2385,'Trimming log'!$F$5:$V$5000,8,FALSE)</f>
        <v>#N/A</v>
      </c>
      <c r="M2385" s="65" t="e">
        <f>VLOOKUP(E2385,'Trimming log'!$F$5:$V$5000,9,FALSE)</f>
        <v>#N/A</v>
      </c>
      <c r="N2385" s="507" t="e">
        <f>VLOOKUP(E2385,'Trimming log'!$F$5:$V$5000,10,FALSE)</f>
        <v>#N/A</v>
      </c>
      <c r="O2385" s="65" t="e">
        <f>VLOOKUP(E2385,'Trimming log'!$F$5:$V$5000,11,FALSE)</f>
        <v>#N/A</v>
      </c>
      <c r="P2385" s="65" t="e">
        <f>VLOOKUP(E2385,'Trimming log'!$F$5:$V$5000,12,FALSE)</f>
        <v>#N/A</v>
      </c>
      <c r="Q2385" s="65" t="e">
        <f>VLOOKUP(E2385,'Trimming log'!$F$5:$V$5000,13,FALSE)</f>
        <v>#N/A</v>
      </c>
      <c r="R2385" s="65" t="e">
        <f>VLOOKUP(E2385,'Trimming log'!$F$5:$V$5000,14,FALSE)</f>
        <v>#N/A</v>
      </c>
      <c r="S2385" s="65" t="e">
        <f>VLOOKUP(E2385,'Trimming log'!$F$5:$V$5000,15,FALSE)</f>
        <v>#N/A</v>
      </c>
      <c r="T2385" s="65" t="e">
        <f t="shared" si="483"/>
        <v>#N/A</v>
      </c>
      <c r="U2385" s="491" t="str">
        <f t="shared" si="484"/>
        <v/>
      </c>
      <c r="V2385" s="74">
        <f t="shared" si="486"/>
        <v>0</v>
      </c>
      <c r="W2385" s="134">
        <f t="shared" si="487"/>
        <v>0</v>
      </c>
      <c r="X2385" s="134" t="e">
        <f>VLOOKUP(E2385,'Trimming log'!$F$5:$Y$5000,19,FALSE)</f>
        <v>#N/A</v>
      </c>
      <c r="Y2385" s="134" t="e">
        <f>VLOOKUP(E2385,'Trimming log'!$F$5:$Y$5000,20,FALSE)</f>
        <v>#N/A</v>
      </c>
      <c r="Z2385" s="135" t="e">
        <f t="shared" si="488"/>
        <v>#N/A</v>
      </c>
      <c r="AA2385" s="135" t="e">
        <f t="shared" si="489"/>
        <v>#N/A</v>
      </c>
      <c r="AB2385" s="136" t="e">
        <f t="shared" si="490"/>
        <v>#N/A</v>
      </c>
      <c r="AC2385" s="136" t="e">
        <f t="shared" si="491"/>
        <v>#N/A</v>
      </c>
      <c r="AD2385" s="136" t="e">
        <f t="shared" si="492"/>
        <v>#N/A</v>
      </c>
      <c r="AE2385" s="136" t="e">
        <f t="shared" si="493"/>
        <v>#N/A</v>
      </c>
    </row>
    <row r="2386" spans="1:31">
      <c r="A2386" s="56"/>
      <c r="B2386" s="56"/>
      <c r="C2386" s="68" t="str">
        <f t="shared" si="485"/>
        <v/>
      </c>
      <c r="D2386" s="69"/>
      <c r="E2386" s="56"/>
      <c r="F2386" s="65" t="e">
        <f>VLOOKUP(E2386,'Trimming log'!$F$5:$V$5000,2,FALSE)</f>
        <v>#N/A</v>
      </c>
      <c r="G2386" s="65" t="e">
        <f>VLOOKUP(E2386,'Trimming log'!$F$5:$V$5000,3,FALSE)</f>
        <v>#N/A</v>
      </c>
      <c r="H2386" s="508" t="e">
        <f>VLOOKUP(E2386,'Trimming log'!$F$5:$V$5000,4,FALSE)</f>
        <v>#N/A</v>
      </c>
      <c r="I2386" s="65" t="e">
        <f>VLOOKUP(E2386,'Trimming log'!$F$5:$V$5000,5,FALSE)</f>
        <v>#N/A</v>
      </c>
      <c r="J2386" s="65" t="e">
        <f>VLOOKUP(E2386,'Trimming log'!$F$5:$V$5000,6,FALSE)</f>
        <v>#N/A</v>
      </c>
      <c r="K2386" s="65" t="e">
        <f>VLOOKUP(E2386,'Trimming log'!$F$5:$V$5000,7,FALSE)</f>
        <v>#N/A</v>
      </c>
      <c r="L2386" s="65" t="e">
        <f>VLOOKUP(E2386,'Trimming log'!$F$5:$V$5000,8,FALSE)</f>
        <v>#N/A</v>
      </c>
      <c r="M2386" s="65" t="e">
        <f>VLOOKUP(E2386,'Trimming log'!$F$5:$V$5000,9,FALSE)</f>
        <v>#N/A</v>
      </c>
      <c r="N2386" s="507" t="e">
        <f>VLOOKUP(E2386,'Trimming log'!$F$5:$V$5000,10,FALSE)</f>
        <v>#N/A</v>
      </c>
      <c r="O2386" s="65" t="e">
        <f>VLOOKUP(E2386,'Trimming log'!$F$5:$V$5000,11,FALSE)</f>
        <v>#N/A</v>
      </c>
      <c r="P2386" s="65" t="e">
        <f>VLOOKUP(E2386,'Trimming log'!$F$5:$V$5000,12,FALSE)</f>
        <v>#N/A</v>
      </c>
      <c r="Q2386" s="65" t="e">
        <f>VLOOKUP(E2386,'Trimming log'!$F$5:$V$5000,13,FALSE)</f>
        <v>#N/A</v>
      </c>
      <c r="R2386" s="65" t="e">
        <f>VLOOKUP(E2386,'Trimming log'!$F$5:$V$5000,14,FALSE)</f>
        <v>#N/A</v>
      </c>
      <c r="S2386" s="65" t="e">
        <f>VLOOKUP(E2386,'Trimming log'!$F$5:$V$5000,15,FALSE)</f>
        <v>#N/A</v>
      </c>
      <c r="T2386" s="65" t="e">
        <f t="shared" si="483"/>
        <v>#N/A</v>
      </c>
      <c r="U2386" s="491" t="str">
        <f t="shared" si="484"/>
        <v/>
      </c>
      <c r="V2386" s="74">
        <f t="shared" si="486"/>
        <v>0</v>
      </c>
      <c r="W2386" s="134">
        <f t="shared" si="487"/>
        <v>0</v>
      </c>
      <c r="X2386" s="134" t="e">
        <f>VLOOKUP(E2386,'Trimming log'!$F$5:$Y$5000,19,FALSE)</f>
        <v>#N/A</v>
      </c>
      <c r="Y2386" s="134" t="e">
        <f>VLOOKUP(E2386,'Trimming log'!$F$5:$Y$5000,20,FALSE)</f>
        <v>#N/A</v>
      </c>
      <c r="Z2386" s="135" t="e">
        <f t="shared" si="488"/>
        <v>#N/A</v>
      </c>
      <c r="AA2386" s="135" t="e">
        <f t="shared" si="489"/>
        <v>#N/A</v>
      </c>
      <c r="AB2386" s="136" t="e">
        <f t="shared" si="490"/>
        <v>#N/A</v>
      </c>
      <c r="AC2386" s="136" t="e">
        <f t="shared" si="491"/>
        <v>#N/A</v>
      </c>
      <c r="AD2386" s="136" t="e">
        <f t="shared" si="492"/>
        <v>#N/A</v>
      </c>
      <c r="AE2386" s="136" t="e">
        <f t="shared" si="493"/>
        <v>#N/A</v>
      </c>
    </row>
    <row r="2387" spans="1:31">
      <c r="A2387" s="56"/>
      <c r="B2387" s="56"/>
      <c r="C2387" s="68" t="str">
        <f t="shared" si="485"/>
        <v/>
      </c>
      <c r="D2387" s="69"/>
      <c r="E2387" s="56"/>
      <c r="F2387" s="65" t="e">
        <f>VLOOKUP(E2387,'Trimming log'!$F$5:$V$5000,2,FALSE)</f>
        <v>#N/A</v>
      </c>
      <c r="G2387" s="65" t="e">
        <f>VLOOKUP(E2387,'Trimming log'!$F$5:$V$5000,3,FALSE)</f>
        <v>#N/A</v>
      </c>
      <c r="H2387" s="508" t="e">
        <f>VLOOKUP(E2387,'Trimming log'!$F$5:$V$5000,4,FALSE)</f>
        <v>#N/A</v>
      </c>
      <c r="I2387" s="65" t="e">
        <f>VLOOKUP(E2387,'Trimming log'!$F$5:$V$5000,5,FALSE)</f>
        <v>#N/A</v>
      </c>
      <c r="J2387" s="65" t="e">
        <f>VLOOKUP(E2387,'Trimming log'!$F$5:$V$5000,6,FALSE)</f>
        <v>#N/A</v>
      </c>
      <c r="K2387" s="65" t="e">
        <f>VLOOKUP(E2387,'Trimming log'!$F$5:$V$5000,7,FALSE)</f>
        <v>#N/A</v>
      </c>
      <c r="L2387" s="65" t="e">
        <f>VLOOKUP(E2387,'Trimming log'!$F$5:$V$5000,8,FALSE)</f>
        <v>#N/A</v>
      </c>
      <c r="M2387" s="65" t="e">
        <f>VLOOKUP(E2387,'Trimming log'!$F$5:$V$5000,9,FALSE)</f>
        <v>#N/A</v>
      </c>
      <c r="N2387" s="507" t="e">
        <f>VLOOKUP(E2387,'Trimming log'!$F$5:$V$5000,10,FALSE)</f>
        <v>#N/A</v>
      </c>
      <c r="O2387" s="65" t="e">
        <f>VLOOKUP(E2387,'Trimming log'!$F$5:$V$5000,11,FALSE)</f>
        <v>#N/A</v>
      </c>
      <c r="P2387" s="65" t="e">
        <f>VLOOKUP(E2387,'Trimming log'!$F$5:$V$5000,12,FALSE)</f>
        <v>#N/A</v>
      </c>
      <c r="Q2387" s="65" t="e">
        <f>VLOOKUP(E2387,'Trimming log'!$F$5:$V$5000,13,FALSE)</f>
        <v>#N/A</v>
      </c>
      <c r="R2387" s="65" t="e">
        <f>VLOOKUP(E2387,'Trimming log'!$F$5:$V$5000,14,FALSE)</f>
        <v>#N/A</v>
      </c>
      <c r="S2387" s="65" t="e">
        <f>VLOOKUP(E2387,'Trimming log'!$F$5:$V$5000,15,FALSE)</f>
        <v>#N/A</v>
      </c>
      <c r="T2387" s="65" t="e">
        <f t="shared" si="483"/>
        <v>#N/A</v>
      </c>
      <c r="U2387" s="491" t="str">
        <f t="shared" si="484"/>
        <v/>
      </c>
      <c r="V2387" s="74">
        <f t="shared" si="486"/>
        <v>0</v>
      </c>
      <c r="W2387" s="134">
        <f t="shared" si="487"/>
        <v>0</v>
      </c>
      <c r="X2387" s="134" t="e">
        <f>VLOOKUP(E2387,'Trimming log'!$F$5:$Y$5000,19,FALSE)</f>
        <v>#N/A</v>
      </c>
      <c r="Y2387" s="134" t="e">
        <f>VLOOKUP(E2387,'Trimming log'!$F$5:$Y$5000,20,FALSE)</f>
        <v>#N/A</v>
      </c>
      <c r="Z2387" s="135" t="e">
        <f t="shared" si="488"/>
        <v>#N/A</v>
      </c>
      <c r="AA2387" s="135" t="e">
        <f t="shared" si="489"/>
        <v>#N/A</v>
      </c>
      <c r="AB2387" s="136" t="e">
        <f t="shared" si="490"/>
        <v>#N/A</v>
      </c>
      <c r="AC2387" s="136" t="e">
        <f t="shared" si="491"/>
        <v>#N/A</v>
      </c>
      <c r="AD2387" s="136" t="e">
        <f t="shared" si="492"/>
        <v>#N/A</v>
      </c>
      <c r="AE2387" s="136" t="e">
        <f t="shared" si="493"/>
        <v>#N/A</v>
      </c>
    </row>
    <row r="2388" spans="1:31">
      <c r="A2388" s="56"/>
      <c r="B2388" s="56"/>
      <c r="C2388" s="68" t="str">
        <f t="shared" si="485"/>
        <v/>
      </c>
      <c r="D2388" s="69"/>
      <c r="E2388" s="56"/>
      <c r="F2388" s="65" t="e">
        <f>VLOOKUP(E2388,'Trimming log'!$F$5:$V$5000,2,FALSE)</f>
        <v>#N/A</v>
      </c>
      <c r="G2388" s="65" t="e">
        <f>VLOOKUP(E2388,'Trimming log'!$F$5:$V$5000,3,FALSE)</f>
        <v>#N/A</v>
      </c>
      <c r="H2388" s="508" t="e">
        <f>VLOOKUP(E2388,'Trimming log'!$F$5:$V$5000,4,FALSE)</f>
        <v>#N/A</v>
      </c>
      <c r="I2388" s="65" t="e">
        <f>VLOOKUP(E2388,'Trimming log'!$F$5:$V$5000,5,FALSE)</f>
        <v>#N/A</v>
      </c>
      <c r="J2388" s="65" t="e">
        <f>VLOOKUP(E2388,'Trimming log'!$F$5:$V$5000,6,FALSE)</f>
        <v>#N/A</v>
      </c>
      <c r="K2388" s="65" t="e">
        <f>VLOOKUP(E2388,'Trimming log'!$F$5:$V$5000,7,FALSE)</f>
        <v>#N/A</v>
      </c>
      <c r="L2388" s="65" t="e">
        <f>VLOOKUP(E2388,'Trimming log'!$F$5:$V$5000,8,FALSE)</f>
        <v>#N/A</v>
      </c>
      <c r="M2388" s="65" t="e">
        <f>VLOOKUP(E2388,'Trimming log'!$F$5:$V$5000,9,FALSE)</f>
        <v>#N/A</v>
      </c>
      <c r="N2388" s="507" t="e">
        <f>VLOOKUP(E2388,'Trimming log'!$F$5:$V$5000,10,FALSE)</f>
        <v>#N/A</v>
      </c>
      <c r="O2388" s="65" t="e">
        <f>VLOOKUP(E2388,'Trimming log'!$F$5:$V$5000,11,FALSE)</f>
        <v>#N/A</v>
      </c>
      <c r="P2388" s="65" t="e">
        <f>VLOOKUP(E2388,'Trimming log'!$F$5:$V$5000,12,FALSE)</f>
        <v>#N/A</v>
      </c>
      <c r="Q2388" s="65" t="e">
        <f>VLOOKUP(E2388,'Trimming log'!$F$5:$V$5000,13,FALSE)</f>
        <v>#N/A</v>
      </c>
      <c r="R2388" s="65" t="e">
        <f>VLOOKUP(E2388,'Trimming log'!$F$5:$V$5000,14,FALSE)</f>
        <v>#N/A</v>
      </c>
      <c r="S2388" s="65" t="e">
        <f>VLOOKUP(E2388,'Trimming log'!$F$5:$V$5000,15,FALSE)</f>
        <v>#N/A</v>
      </c>
      <c r="T2388" s="65" t="e">
        <f t="shared" si="483"/>
        <v>#N/A</v>
      </c>
      <c r="U2388" s="491" t="str">
        <f t="shared" si="484"/>
        <v/>
      </c>
      <c r="V2388" s="74">
        <f t="shared" si="486"/>
        <v>0</v>
      </c>
      <c r="W2388" s="134">
        <f t="shared" si="487"/>
        <v>0</v>
      </c>
      <c r="X2388" s="134" t="e">
        <f>VLOOKUP(E2388,'Trimming log'!$F$5:$Y$5000,19,FALSE)</f>
        <v>#N/A</v>
      </c>
      <c r="Y2388" s="134" t="e">
        <f>VLOOKUP(E2388,'Trimming log'!$F$5:$Y$5000,20,FALSE)</f>
        <v>#N/A</v>
      </c>
      <c r="Z2388" s="135" t="e">
        <f t="shared" si="488"/>
        <v>#N/A</v>
      </c>
      <c r="AA2388" s="135" t="e">
        <f t="shared" si="489"/>
        <v>#N/A</v>
      </c>
      <c r="AB2388" s="136" t="e">
        <f t="shared" si="490"/>
        <v>#N/A</v>
      </c>
      <c r="AC2388" s="136" t="e">
        <f t="shared" si="491"/>
        <v>#N/A</v>
      </c>
      <c r="AD2388" s="136" t="e">
        <f t="shared" si="492"/>
        <v>#N/A</v>
      </c>
      <c r="AE2388" s="136" t="e">
        <f t="shared" si="493"/>
        <v>#N/A</v>
      </c>
    </row>
    <row r="2389" spans="1:31">
      <c r="A2389" s="56"/>
      <c r="B2389" s="56"/>
      <c r="C2389" s="68" t="str">
        <f t="shared" si="485"/>
        <v/>
      </c>
      <c r="D2389" s="69"/>
      <c r="E2389" s="56"/>
      <c r="F2389" s="65" t="e">
        <f>VLOOKUP(E2389,'Trimming log'!$F$5:$V$5000,2,FALSE)</f>
        <v>#N/A</v>
      </c>
      <c r="G2389" s="65" t="e">
        <f>VLOOKUP(E2389,'Trimming log'!$F$5:$V$5000,3,FALSE)</f>
        <v>#N/A</v>
      </c>
      <c r="H2389" s="508" t="e">
        <f>VLOOKUP(E2389,'Trimming log'!$F$5:$V$5000,4,FALSE)</f>
        <v>#N/A</v>
      </c>
      <c r="I2389" s="65" t="e">
        <f>VLOOKUP(E2389,'Trimming log'!$F$5:$V$5000,5,FALSE)</f>
        <v>#N/A</v>
      </c>
      <c r="J2389" s="65" t="e">
        <f>VLOOKUP(E2389,'Trimming log'!$F$5:$V$5000,6,FALSE)</f>
        <v>#N/A</v>
      </c>
      <c r="K2389" s="65" t="e">
        <f>VLOOKUP(E2389,'Trimming log'!$F$5:$V$5000,7,FALSE)</f>
        <v>#N/A</v>
      </c>
      <c r="L2389" s="65" t="e">
        <f>VLOOKUP(E2389,'Trimming log'!$F$5:$V$5000,8,FALSE)</f>
        <v>#N/A</v>
      </c>
      <c r="M2389" s="65" t="e">
        <f>VLOOKUP(E2389,'Trimming log'!$F$5:$V$5000,9,FALSE)</f>
        <v>#N/A</v>
      </c>
      <c r="N2389" s="507" t="e">
        <f>VLOOKUP(E2389,'Trimming log'!$F$5:$V$5000,10,FALSE)</f>
        <v>#N/A</v>
      </c>
      <c r="O2389" s="65" t="e">
        <f>VLOOKUP(E2389,'Trimming log'!$F$5:$V$5000,11,FALSE)</f>
        <v>#N/A</v>
      </c>
      <c r="P2389" s="65" t="e">
        <f>VLOOKUP(E2389,'Trimming log'!$F$5:$V$5000,12,FALSE)</f>
        <v>#N/A</v>
      </c>
      <c r="Q2389" s="65" t="e">
        <f>VLOOKUP(E2389,'Trimming log'!$F$5:$V$5000,13,FALSE)</f>
        <v>#N/A</v>
      </c>
      <c r="R2389" s="65" t="e">
        <f>VLOOKUP(E2389,'Trimming log'!$F$5:$V$5000,14,FALSE)</f>
        <v>#N/A</v>
      </c>
      <c r="S2389" s="65" t="e">
        <f>VLOOKUP(E2389,'Trimming log'!$F$5:$V$5000,15,FALSE)</f>
        <v>#N/A</v>
      </c>
      <c r="T2389" s="65" t="e">
        <f t="shared" si="483"/>
        <v>#N/A</v>
      </c>
      <c r="U2389" s="491" t="str">
        <f t="shared" si="484"/>
        <v/>
      </c>
      <c r="V2389" s="74">
        <f t="shared" si="486"/>
        <v>0</v>
      </c>
      <c r="W2389" s="134">
        <f t="shared" si="487"/>
        <v>0</v>
      </c>
      <c r="X2389" s="134" t="e">
        <f>VLOOKUP(E2389,'Trimming log'!$F$5:$Y$5000,19,FALSE)</f>
        <v>#N/A</v>
      </c>
      <c r="Y2389" s="134" t="e">
        <f>VLOOKUP(E2389,'Trimming log'!$F$5:$Y$5000,20,FALSE)</f>
        <v>#N/A</v>
      </c>
      <c r="Z2389" s="135" t="e">
        <f t="shared" si="488"/>
        <v>#N/A</v>
      </c>
      <c r="AA2389" s="135" t="e">
        <f t="shared" si="489"/>
        <v>#N/A</v>
      </c>
      <c r="AB2389" s="136" t="e">
        <f t="shared" si="490"/>
        <v>#N/A</v>
      </c>
      <c r="AC2389" s="136" t="e">
        <f t="shared" si="491"/>
        <v>#N/A</v>
      </c>
      <c r="AD2389" s="136" t="e">
        <f t="shared" si="492"/>
        <v>#N/A</v>
      </c>
      <c r="AE2389" s="136" t="e">
        <f t="shared" si="493"/>
        <v>#N/A</v>
      </c>
    </row>
    <row r="2390" spans="1:31">
      <c r="A2390" s="56"/>
      <c r="B2390" s="56"/>
      <c r="C2390" s="68" t="str">
        <f t="shared" si="485"/>
        <v/>
      </c>
      <c r="D2390" s="69"/>
      <c r="E2390" s="56"/>
      <c r="F2390" s="65" t="e">
        <f>VLOOKUP(E2390,'Trimming log'!$F$5:$V$5000,2,FALSE)</f>
        <v>#N/A</v>
      </c>
      <c r="G2390" s="65" t="e">
        <f>VLOOKUP(E2390,'Trimming log'!$F$5:$V$5000,3,FALSE)</f>
        <v>#N/A</v>
      </c>
      <c r="H2390" s="508" t="e">
        <f>VLOOKUP(E2390,'Trimming log'!$F$5:$V$5000,4,FALSE)</f>
        <v>#N/A</v>
      </c>
      <c r="I2390" s="65" t="e">
        <f>VLOOKUP(E2390,'Trimming log'!$F$5:$V$5000,5,FALSE)</f>
        <v>#N/A</v>
      </c>
      <c r="J2390" s="65" t="e">
        <f>VLOOKUP(E2390,'Trimming log'!$F$5:$V$5000,6,FALSE)</f>
        <v>#N/A</v>
      </c>
      <c r="K2390" s="65" t="e">
        <f>VLOOKUP(E2390,'Trimming log'!$F$5:$V$5000,7,FALSE)</f>
        <v>#N/A</v>
      </c>
      <c r="L2390" s="65" t="e">
        <f>VLOOKUP(E2390,'Trimming log'!$F$5:$V$5000,8,FALSE)</f>
        <v>#N/A</v>
      </c>
      <c r="M2390" s="65" t="e">
        <f>VLOOKUP(E2390,'Trimming log'!$F$5:$V$5000,9,FALSE)</f>
        <v>#N/A</v>
      </c>
      <c r="N2390" s="507" t="e">
        <f>VLOOKUP(E2390,'Trimming log'!$F$5:$V$5000,10,FALSE)</f>
        <v>#N/A</v>
      </c>
      <c r="O2390" s="65" t="e">
        <f>VLOOKUP(E2390,'Trimming log'!$F$5:$V$5000,11,FALSE)</f>
        <v>#N/A</v>
      </c>
      <c r="P2390" s="65" t="e">
        <f>VLOOKUP(E2390,'Trimming log'!$F$5:$V$5000,12,FALSE)</f>
        <v>#N/A</v>
      </c>
      <c r="Q2390" s="65" t="e">
        <f>VLOOKUP(E2390,'Trimming log'!$F$5:$V$5000,13,FALSE)</f>
        <v>#N/A</v>
      </c>
      <c r="R2390" s="65" t="e">
        <f>VLOOKUP(E2390,'Trimming log'!$F$5:$V$5000,14,FALSE)</f>
        <v>#N/A</v>
      </c>
      <c r="S2390" s="65" t="e">
        <f>VLOOKUP(E2390,'Trimming log'!$F$5:$V$5000,15,FALSE)</f>
        <v>#N/A</v>
      </c>
      <c r="T2390" s="65" t="e">
        <f t="shared" si="483"/>
        <v>#N/A</v>
      </c>
      <c r="U2390" s="491" t="str">
        <f t="shared" si="484"/>
        <v/>
      </c>
      <c r="V2390" s="74">
        <f t="shared" si="486"/>
        <v>0</v>
      </c>
      <c r="W2390" s="134">
        <f t="shared" si="487"/>
        <v>0</v>
      </c>
      <c r="X2390" s="134" t="e">
        <f>VLOOKUP(E2390,'Trimming log'!$F$5:$Y$5000,19,FALSE)</f>
        <v>#N/A</v>
      </c>
      <c r="Y2390" s="134" t="e">
        <f>VLOOKUP(E2390,'Trimming log'!$F$5:$Y$5000,20,FALSE)</f>
        <v>#N/A</v>
      </c>
      <c r="Z2390" s="135" t="e">
        <f t="shared" si="488"/>
        <v>#N/A</v>
      </c>
      <c r="AA2390" s="135" t="e">
        <f t="shared" si="489"/>
        <v>#N/A</v>
      </c>
      <c r="AB2390" s="136" t="e">
        <f t="shared" si="490"/>
        <v>#N/A</v>
      </c>
      <c r="AC2390" s="136" t="e">
        <f t="shared" si="491"/>
        <v>#N/A</v>
      </c>
      <c r="AD2390" s="136" t="e">
        <f t="shared" si="492"/>
        <v>#N/A</v>
      </c>
      <c r="AE2390" s="136" t="e">
        <f t="shared" si="493"/>
        <v>#N/A</v>
      </c>
    </row>
    <row r="2391" spans="1:31">
      <c r="A2391" s="56"/>
      <c r="B2391" s="56"/>
      <c r="C2391" s="68" t="str">
        <f t="shared" si="485"/>
        <v/>
      </c>
      <c r="D2391" s="69"/>
      <c r="E2391" s="56"/>
      <c r="F2391" s="65" t="e">
        <f>VLOOKUP(E2391,'Trimming log'!$F$5:$V$5000,2,FALSE)</f>
        <v>#N/A</v>
      </c>
      <c r="G2391" s="65" t="e">
        <f>VLOOKUP(E2391,'Trimming log'!$F$5:$V$5000,3,FALSE)</f>
        <v>#N/A</v>
      </c>
      <c r="H2391" s="508" t="e">
        <f>VLOOKUP(E2391,'Trimming log'!$F$5:$V$5000,4,FALSE)</f>
        <v>#N/A</v>
      </c>
      <c r="I2391" s="65" t="e">
        <f>VLOOKUP(E2391,'Trimming log'!$F$5:$V$5000,5,FALSE)</f>
        <v>#N/A</v>
      </c>
      <c r="J2391" s="65" t="e">
        <f>VLOOKUP(E2391,'Trimming log'!$F$5:$V$5000,6,FALSE)</f>
        <v>#N/A</v>
      </c>
      <c r="K2391" s="65" t="e">
        <f>VLOOKUP(E2391,'Trimming log'!$F$5:$V$5000,7,FALSE)</f>
        <v>#N/A</v>
      </c>
      <c r="L2391" s="65" t="e">
        <f>VLOOKUP(E2391,'Trimming log'!$F$5:$V$5000,8,FALSE)</f>
        <v>#N/A</v>
      </c>
      <c r="M2391" s="65" t="e">
        <f>VLOOKUP(E2391,'Trimming log'!$F$5:$V$5000,9,FALSE)</f>
        <v>#N/A</v>
      </c>
      <c r="N2391" s="507" t="e">
        <f>VLOOKUP(E2391,'Trimming log'!$F$5:$V$5000,10,FALSE)</f>
        <v>#N/A</v>
      </c>
      <c r="O2391" s="65" t="e">
        <f>VLOOKUP(E2391,'Trimming log'!$F$5:$V$5000,11,FALSE)</f>
        <v>#N/A</v>
      </c>
      <c r="P2391" s="65" t="e">
        <f>VLOOKUP(E2391,'Trimming log'!$F$5:$V$5000,12,FALSE)</f>
        <v>#N/A</v>
      </c>
      <c r="Q2391" s="65" t="e">
        <f>VLOOKUP(E2391,'Trimming log'!$F$5:$V$5000,13,FALSE)</f>
        <v>#N/A</v>
      </c>
      <c r="R2391" s="65" t="e">
        <f>VLOOKUP(E2391,'Trimming log'!$F$5:$V$5000,14,FALSE)</f>
        <v>#N/A</v>
      </c>
      <c r="S2391" s="65" t="e">
        <f>VLOOKUP(E2391,'Trimming log'!$F$5:$V$5000,15,FALSE)</f>
        <v>#N/A</v>
      </c>
      <c r="T2391" s="65" t="e">
        <f t="shared" si="483"/>
        <v>#N/A</v>
      </c>
      <c r="U2391" s="491" t="str">
        <f t="shared" si="484"/>
        <v/>
      </c>
      <c r="V2391" s="74">
        <f t="shared" si="486"/>
        <v>0</v>
      </c>
      <c r="W2391" s="134">
        <f t="shared" si="487"/>
        <v>0</v>
      </c>
      <c r="X2391" s="134" t="e">
        <f>VLOOKUP(E2391,'Trimming log'!$F$5:$Y$5000,19,FALSE)</f>
        <v>#N/A</v>
      </c>
      <c r="Y2391" s="134" t="e">
        <f>VLOOKUP(E2391,'Trimming log'!$F$5:$Y$5000,20,FALSE)</f>
        <v>#N/A</v>
      </c>
      <c r="Z2391" s="135" t="e">
        <f t="shared" si="488"/>
        <v>#N/A</v>
      </c>
      <c r="AA2391" s="135" t="e">
        <f t="shared" si="489"/>
        <v>#N/A</v>
      </c>
      <c r="AB2391" s="136" t="e">
        <f t="shared" si="490"/>
        <v>#N/A</v>
      </c>
      <c r="AC2391" s="136" t="e">
        <f t="shared" si="491"/>
        <v>#N/A</v>
      </c>
      <c r="AD2391" s="136" t="e">
        <f t="shared" si="492"/>
        <v>#N/A</v>
      </c>
      <c r="AE2391" s="136" t="e">
        <f t="shared" si="493"/>
        <v>#N/A</v>
      </c>
    </row>
    <row r="2392" spans="1:31">
      <c r="A2392" s="56"/>
      <c r="B2392" s="56"/>
      <c r="C2392" s="68" t="str">
        <f t="shared" si="485"/>
        <v/>
      </c>
      <c r="D2392" s="69"/>
      <c r="E2392" s="56"/>
      <c r="F2392" s="65" t="e">
        <f>VLOOKUP(E2392,'Trimming log'!$F$5:$V$5000,2,FALSE)</f>
        <v>#N/A</v>
      </c>
      <c r="G2392" s="65" t="e">
        <f>VLOOKUP(E2392,'Trimming log'!$F$5:$V$5000,3,FALSE)</f>
        <v>#N/A</v>
      </c>
      <c r="H2392" s="508" t="e">
        <f>VLOOKUP(E2392,'Trimming log'!$F$5:$V$5000,4,FALSE)</f>
        <v>#N/A</v>
      </c>
      <c r="I2392" s="65" t="e">
        <f>VLOOKUP(E2392,'Trimming log'!$F$5:$V$5000,5,FALSE)</f>
        <v>#N/A</v>
      </c>
      <c r="J2392" s="65" t="e">
        <f>VLOOKUP(E2392,'Trimming log'!$F$5:$V$5000,6,FALSE)</f>
        <v>#N/A</v>
      </c>
      <c r="K2392" s="65" t="e">
        <f>VLOOKUP(E2392,'Trimming log'!$F$5:$V$5000,7,FALSE)</f>
        <v>#N/A</v>
      </c>
      <c r="L2392" s="65" t="e">
        <f>VLOOKUP(E2392,'Trimming log'!$F$5:$V$5000,8,FALSE)</f>
        <v>#N/A</v>
      </c>
      <c r="M2392" s="65" t="e">
        <f>VLOOKUP(E2392,'Trimming log'!$F$5:$V$5000,9,FALSE)</f>
        <v>#N/A</v>
      </c>
      <c r="N2392" s="507" t="e">
        <f>VLOOKUP(E2392,'Trimming log'!$F$5:$V$5000,10,FALSE)</f>
        <v>#N/A</v>
      </c>
      <c r="O2392" s="65" t="e">
        <f>VLOOKUP(E2392,'Trimming log'!$F$5:$V$5000,11,FALSE)</f>
        <v>#N/A</v>
      </c>
      <c r="P2392" s="65" t="e">
        <f>VLOOKUP(E2392,'Trimming log'!$F$5:$V$5000,12,FALSE)</f>
        <v>#N/A</v>
      </c>
      <c r="Q2392" s="65" t="e">
        <f>VLOOKUP(E2392,'Trimming log'!$F$5:$V$5000,13,FALSE)</f>
        <v>#N/A</v>
      </c>
      <c r="R2392" s="65" t="e">
        <f>VLOOKUP(E2392,'Trimming log'!$F$5:$V$5000,14,FALSE)</f>
        <v>#N/A</v>
      </c>
      <c r="S2392" s="65" t="e">
        <f>VLOOKUP(E2392,'Trimming log'!$F$5:$V$5000,15,FALSE)</f>
        <v>#N/A</v>
      </c>
      <c r="T2392" s="65" t="e">
        <f t="shared" si="483"/>
        <v>#N/A</v>
      </c>
      <c r="U2392" s="491" t="str">
        <f t="shared" si="484"/>
        <v/>
      </c>
      <c r="V2392" s="74">
        <f t="shared" si="486"/>
        <v>0</v>
      </c>
      <c r="W2392" s="134">
        <f t="shared" si="487"/>
        <v>0</v>
      </c>
      <c r="X2392" s="134" t="e">
        <f>VLOOKUP(E2392,'Trimming log'!$F$5:$Y$5000,19,FALSE)</f>
        <v>#N/A</v>
      </c>
      <c r="Y2392" s="134" t="e">
        <f>VLOOKUP(E2392,'Trimming log'!$F$5:$Y$5000,20,FALSE)</f>
        <v>#N/A</v>
      </c>
      <c r="Z2392" s="135" t="e">
        <f t="shared" si="488"/>
        <v>#N/A</v>
      </c>
      <c r="AA2392" s="135" t="e">
        <f t="shared" si="489"/>
        <v>#N/A</v>
      </c>
      <c r="AB2392" s="136" t="e">
        <f t="shared" si="490"/>
        <v>#N/A</v>
      </c>
      <c r="AC2392" s="136" t="e">
        <f t="shared" si="491"/>
        <v>#N/A</v>
      </c>
      <c r="AD2392" s="136" t="e">
        <f t="shared" si="492"/>
        <v>#N/A</v>
      </c>
      <c r="AE2392" s="136" t="e">
        <f t="shared" si="493"/>
        <v>#N/A</v>
      </c>
    </row>
    <row r="2393" spans="1:31">
      <c r="A2393" s="56"/>
      <c r="B2393" s="56"/>
      <c r="C2393" s="68" t="str">
        <f t="shared" si="485"/>
        <v/>
      </c>
      <c r="D2393" s="69"/>
      <c r="E2393" s="56"/>
      <c r="F2393" s="65" t="e">
        <f>VLOOKUP(E2393,'Trimming log'!$F$5:$V$5000,2,FALSE)</f>
        <v>#N/A</v>
      </c>
      <c r="G2393" s="65" t="e">
        <f>VLOOKUP(E2393,'Trimming log'!$F$5:$V$5000,3,FALSE)</f>
        <v>#N/A</v>
      </c>
      <c r="H2393" s="508" t="e">
        <f>VLOOKUP(E2393,'Trimming log'!$F$5:$V$5000,4,FALSE)</f>
        <v>#N/A</v>
      </c>
      <c r="I2393" s="65" t="e">
        <f>VLOOKUP(E2393,'Trimming log'!$F$5:$V$5000,5,FALSE)</f>
        <v>#N/A</v>
      </c>
      <c r="J2393" s="65" t="e">
        <f>VLOOKUP(E2393,'Trimming log'!$F$5:$V$5000,6,FALSE)</f>
        <v>#N/A</v>
      </c>
      <c r="K2393" s="65" t="e">
        <f>VLOOKUP(E2393,'Trimming log'!$F$5:$V$5000,7,FALSE)</f>
        <v>#N/A</v>
      </c>
      <c r="L2393" s="65" t="e">
        <f>VLOOKUP(E2393,'Trimming log'!$F$5:$V$5000,8,FALSE)</f>
        <v>#N/A</v>
      </c>
      <c r="M2393" s="65" t="e">
        <f>VLOOKUP(E2393,'Trimming log'!$F$5:$V$5000,9,FALSE)</f>
        <v>#N/A</v>
      </c>
      <c r="N2393" s="507" t="e">
        <f>VLOOKUP(E2393,'Trimming log'!$F$5:$V$5000,10,FALSE)</f>
        <v>#N/A</v>
      </c>
      <c r="O2393" s="65" t="e">
        <f>VLOOKUP(E2393,'Trimming log'!$F$5:$V$5000,11,FALSE)</f>
        <v>#N/A</v>
      </c>
      <c r="P2393" s="65" t="e">
        <f>VLOOKUP(E2393,'Trimming log'!$F$5:$V$5000,12,FALSE)</f>
        <v>#N/A</v>
      </c>
      <c r="Q2393" s="65" t="e">
        <f>VLOOKUP(E2393,'Trimming log'!$F$5:$V$5000,13,FALSE)</f>
        <v>#N/A</v>
      </c>
      <c r="R2393" s="65" t="e">
        <f>VLOOKUP(E2393,'Trimming log'!$F$5:$V$5000,14,FALSE)</f>
        <v>#N/A</v>
      </c>
      <c r="S2393" s="65" t="e">
        <f>VLOOKUP(E2393,'Trimming log'!$F$5:$V$5000,15,FALSE)</f>
        <v>#N/A</v>
      </c>
      <c r="T2393" s="65" t="e">
        <f t="shared" si="483"/>
        <v>#N/A</v>
      </c>
      <c r="U2393" s="491" t="str">
        <f t="shared" si="484"/>
        <v/>
      </c>
      <c r="V2393" s="74">
        <f t="shared" si="486"/>
        <v>0</v>
      </c>
      <c r="W2393" s="134">
        <f t="shared" si="487"/>
        <v>0</v>
      </c>
      <c r="X2393" s="134" t="e">
        <f>VLOOKUP(E2393,'Trimming log'!$F$5:$Y$5000,19,FALSE)</f>
        <v>#N/A</v>
      </c>
      <c r="Y2393" s="134" t="e">
        <f>VLOOKUP(E2393,'Trimming log'!$F$5:$Y$5000,20,FALSE)</f>
        <v>#N/A</v>
      </c>
      <c r="Z2393" s="135" t="e">
        <f t="shared" si="488"/>
        <v>#N/A</v>
      </c>
      <c r="AA2393" s="135" t="e">
        <f t="shared" si="489"/>
        <v>#N/A</v>
      </c>
      <c r="AB2393" s="136" t="e">
        <f t="shared" si="490"/>
        <v>#N/A</v>
      </c>
      <c r="AC2393" s="136" t="e">
        <f t="shared" si="491"/>
        <v>#N/A</v>
      </c>
      <c r="AD2393" s="136" t="e">
        <f t="shared" si="492"/>
        <v>#N/A</v>
      </c>
      <c r="AE2393" s="136" t="e">
        <f t="shared" si="493"/>
        <v>#N/A</v>
      </c>
    </row>
    <row r="2394" spans="1:31">
      <c r="A2394" s="56"/>
      <c r="B2394" s="56"/>
      <c r="C2394" s="68" t="str">
        <f t="shared" si="485"/>
        <v/>
      </c>
      <c r="D2394" s="69"/>
      <c r="E2394" s="56"/>
      <c r="F2394" s="65" t="e">
        <f>VLOOKUP(E2394,'Trimming log'!$F$5:$V$5000,2,FALSE)</f>
        <v>#N/A</v>
      </c>
      <c r="G2394" s="65" t="e">
        <f>VLOOKUP(E2394,'Trimming log'!$F$5:$V$5000,3,FALSE)</f>
        <v>#N/A</v>
      </c>
      <c r="H2394" s="508" t="e">
        <f>VLOOKUP(E2394,'Trimming log'!$F$5:$V$5000,4,FALSE)</f>
        <v>#N/A</v>
      </c>
      <c r="I2394" s="65" t="e">
        <f>VLOOKUP(E2394,'Trimming log'!$F$5:$V$5000,5,FALSE)</f>
        <v>#N/A</v>
      </c>
      <c r="J2394" s="65" t="e">
        <f>VLOOKUP(E2394,'Trimming log'!$F$5:$V$5000,6,FALSE)</f>
        <v>#N/A</v>
      </c>
      <c r="K2394" s="65" t="e">
        <f>VLOOKUP(E2394,'Trimming log'!$F$5:$V$5000,7,FALSE)</f>
        <v>#N/A</v>
      </c>
      <c r="L2394" s="65" t="e">
        <f>VLOOKUP(E2394,'Trimming log'!$F$5:$V$5000,8,FALSE)</f>
        <v>#N/A</v>
      </c>
      <c r="M2394" s="65" t="e">
        <f>VLOOKUP(E2394,'Trimming log'!$F$5:$V$5000,9,FALSE)</f>
        <v>#N/A</v>
      </c>
      <c r="N2394" s="507" t="e">
        <f>VLOOKUP(E2394,'Trimming log'!$F$5:$V$5000,10,FALSE)</f>
        <v>#N/A</v>
      </c>
      <c r="O2394" s="65" t="e">
        <f>VLOOKUP(E2394,'Trimming log'!$F$5:$V$5000,11,FALSE)</f>
        <v>#N/A</v>
      </c>
      <c r="P2394" s="65" t="e">
        <f>VLOOKUP(E2394,'Trimming log'!$F$5:$V$5000,12,FALSE)</f>
        <v>#N/A</v>
      </c>
      <c r="Q2394" s="65" t="e">
        <f>VLOOKUP(E2394,'Trimming log'!$F$5:$V$5000,13,FALSE)</f>
        <v>#N/A</v>
      </c>
      <c r="R2394" s="65" t="e">
        <f>VLOOKUP(E2394,'Trimming log'!$F$5:$V$5000,14,FALSE)</f>
        <v>#N/A</v>
      </c>
      <c r="S2394" s="65" t="e">
        <f>VLOOKUP(E2394,'Trimming log'!$F$5:$V$5000,15,FALSE)</f>
        <v>#N/A</v>
      </c>
      <c r="T2394" s="65" t="e">
        <f t="shared" si="483"/>
        <v>#N/A</v>
      </c>
      <c r="U2394" s="491" t="str">
        <f t="shared" si="484"/>
        <v/>
      </c>
      <c r="V2394" s="74">
        <f t="shared" si="486"/>
        <v>0</v>
      </c>
      <c r="W2394" s="134">
        <f t="shared" si="487"/>
        <v>0</v>
      </c>
      <c r="X2394" s="134" t="e">
        <f>VLOOKUP(E2394,'Trimming log'!$F$5:$Y$5000,19,FALSE)</f>
        <v>#N/A</v>
      </c>
      <c r="Y2394" s="134" t="e">
        <f>VLOOKUP(E2394,'Trimming log'!$F$5:$Y$5000,20,FALSE)</f>
        <v>#N/A</v>
      </c>
      <c r="Z2394" s="135" t="e">
        <f t="shared" si="488"/>
        <v>#N/A</v>
      </c>
      <c r="AA2394" s="135" t="e">
        <f t="shared" si="489"/>
        <v>#N/A</v>
      </c>
      <c r="AB2394" s="136" t="e">
        <f t="shared" si="490"/>
        <v>#N/A</v>
      </c>
      <c r="AC2394" s="136" t="e">
        <f t="shared" si="491"/>
        <v>#N/A</v>
      </c>
      <c r="AD2394" s="136" t="e">
        <f t="shared" si="492"/>
        <v>#N/A</v>
      </c>
      <c r="AE2394" s="136" t="e">
        <f t="shared" si="493"/>
        <v>#N/A</v>
      </c>
    </row>
    <row r="2395" spans="1:31">
      <c r="A2395" s="56"/>
      <c r="B2395" s="56"/>
      <c r="C2395" s="68" t="str">
        <f t="shared" si="485"/>
        <v/>
      </c>
      <c r="D2395" s="69"/>
      <c r="E2395" s="56"/>
      <c r="F2395" s="65" t="e">
        <f>VLOOKUP(E2395,'Trimming log'!$F$5:$V$5000,2,FALSE)</f>
        <v>#N/A</v>
      </c>
      <c r="G2395" s="65" t="e">
        <f>VLOOKUP(E2395,'Trimming log'!$F$5:$V$5000,3,FALSE)</f>
        <v>#N/A</v>
      </c>
      <c r="H2395" s="508" t="e">
        <f>VLOOKUP(E2395,'Trimming log'!$F$5:$V$5000,4,FALSE)</f>
        <v>#N/A</v>
      </c>
      <c r="I2395" s="65" t="e">
        <f>VLOOKUP(E2395,'Trimming log'!$F$5:$V$5000,5,FALSE)</f>
        <v>#N/A</v>
      </c>
      <c r="J2395" s="65" t="e">
        <f>VLOOKUP(E2395,'Trimming log'!$F$5:$V$5000,6,FALSE)</f>
        <v>#N/A</v>
      </c>
      <c r="K2395" s="65" t="e">
        <f>VLOOKUP(E2395,'Trimming log'!$F$5:$V$5000,7,FALSE)</f>
        <v>#N/A</v>
      </c>
      <c r="L2395" s="65" t="e">
        <f>VLOOKUP(E2395,'Trimming log'!$F$5:$V$5000,8,FALSE)</f>
        <v>#N/A</v>
      </c>
      <c r="M2395" s="65" t="e">
        <f>VLOOKUP(E2395,'Trimming log'!$F$5:$V$5000,9,FALSE)</f>
        <v>#N/A</v>
      </c>
      <c r="N2395" s="507" t="e">
        <f>VLOOKUP(E2395,'Trimming log'!$F$5:$V$5000,10,FALSE)</f>
        <v>#N/A</v>
      </c>
      <c r="O2395" s="65" t="e">
        <f>VLOOKUP(E2395,'Trimming log'!$F$5:$V$5000,11,FALSE)</f>
        <v>#N/A</v>
      </c>
      <c r="P2395" s="65" t="e">
        <f>VLOOKUP(E2395,'Trimming log'!$F$5:$V$5000,12,FALSE)</f>
        <v>#N/A</v>
      </c>
      <c r="Q2395" s="65" t="e">
        <f>VLOOKUP(E2395,'Trimming log'!$F$5:$V$5000,13,FALSE)</f>
        <v>#N/A</v>
      </c>
      <c r="R2395" s="65" t="e">
        <f>VLOOKUP(E2395,'Trimming log'!$F$5:$V$5000,14,FALSE)</f>
        <v>#N/A</v>
      </c>
      <c r="S2395" s="65" t="e">
        <f>VLOOKUP(E2395,'Trimming log'!$F$5:$V$5000,15,FALSE)</f>
        <v>#N/A</v>
      </c>
      <c r="T2395" s="65" t="e">
        <f t="shared" si="483"/>
        <v>#N/A</v>
      </c>
      <c r="U2395" s="491" t="str">
        <f t="shared" si="484"/>
        <v/>
      </c>
      <c r="V2395" s="74">
        <f t="shared" si="486"/>
        <v>0</v>
      </c>
      <c r="W2395" s="134">
        <f t="shared" si="487"/>
        <v>0</v>
      </c>
      <c r="X2395" s="134" t="e">
        <f>VLOOKUP(E2395,'Trimming log'!$F$5:$Y$5000,19,FALSE)</f>
        <v>#N/A</v>
      </c>
      <c r="Y2395" s="134" t="e">
        <f>VLOOKUP(E2395,'Trimming log'!$F$5:$Y$5000,20,FALSE)</f>
        <v>#N/A</v>
      </c>
      <c r="Z2395" s="135" t="e">
        <f t="shared" si="488"/>
        <v>#N/A</v>
      </c>
      <c r="AA2395" s="135" t="e">
        <f t="shared" si="489"/>
        <v>#N/A</v>
      </c>
      <c r="AB2395" s="136" t="e">
        <f t="shared" si="490"/>
        <v>#N/A</v>
      </c>
      <c r="AC2395" s="136" t="e">
        <f t="shared" si="491"/>
        <v>#N/A</v>
      </c>
      <c r="AD2395" s="136" t="e">
        <f t="shared" si="492"/>
        <v>#N/A</v>
      </c>
      <c r="AE2395" s="136" t="e">
        <f t="shared" si="493"/>
        <v>#N/A</v>
      </c>
    </row>
    <row r="2396" spans="1:31">
      <c r="A2396" s="56"/>
      <c r="B2396" s="56"/>
      <c r="C2396" s="68" t="str">
        <f t="shared" si="485"/>
        <v/>
      </c>
      <c r="D2396" s="69"/>
      <c r="E2396" s="56"/>
      <c r="F2396" s="65" t="e">
        <f>VLOOKUP(E2396,'Trimming log'!$F$5:$V$5000,2,FALSE)</f>
        <v>#N/A</v>
      </c>
      <c r="G2396" s="65" t="e">
        <f>VLOOKUP(E2396,'Trimming log'!$F$5:$V$5000,3,FALSE)</f>
        <v>#N/A</v>
      </c>
      <c r="H2396" s="508" t="e">
        <f>VLOOKUP(E2396,'Trimming log'!$F$5:$V$5000,4,FALSE)</f>
        <v>#N/A</v>
      </c>
      <c r="I2396" s="65" t="e">
        <f>VLOOKUP(E2396,'Trimming log'!$F$5:$V$5000,5,FALSE)</f>
        <v>#N/A</v>
      </c>
      <c r="J2396" s="65" t="e">
        <f>VLOOKUP(E2396,'Trimming log'!$F$5:$V$5000,6,FALSE)</f>
        <v>#N/A</v>
      </c>
      <c r="K2396" s="65" t="e">
        <f>VLOOKUP(E2396,'Trimming log'!$F$5:$V$5000,7,FALSE)</f>
        <v>#N/A</v>
      </c>
      <c r="L2396" s="65" t="e">
        <f>VLOOKUP(E2396,'Trimming log'!$F$5:$V$5000,8,FALSE)</f>
        <v>#N/A</v>
      </c>
      <c r="M2396" s="65" t="e">
        <f>VLOOKUP(E2396,'Trimming log'!$F$5:$V$5000,9,FALSE)</f>
        <v>#N/A</v>
      </c>
      <c r="N2396" s="507" t="e">
        <f>VLOOKUP(E2396,'Trimming log'!$F$5:$V$5000,10,FALSE)</f>
        <v>#N/A</v>
      </c>
      <c r="O2396" s="65" t="e">
        <f>VLOOKUP(E2396,'Trimming log'!$F$5:$V$5000,11,FALSE)</f>
        <v>#N/A</v>
      </c>
      <c r="P2396" s="65" t="e">
        <f>VLOOKUP(E2396,'Trimming log'!$F$5:$V$5000,12,FALSE)</f>
        <v>#N/A</v>
      </c>
      <c r="Q2396" s="65" t="e">
        <f>VLOOKUP(E2396,'Trimming log'!$F$5:$V$5000,13,FALSE)</f>
        <v>#N/A</v>
      </c>
      <c r="R2396" s="65" t="e">
        <f>VLOOKUP(E2396,'Trimming log'!$F$5:$V$5000,14,FALSE)</f>
        <v>#N/A</v>
      </c>
      <c r="S2396" s="65" t="e">
        <f>VLOOKUP(E2396,'Trimming log'!$F$5:$V$5000,15,FALSE)</f>
        <v>#N/A</v>
      </c>
      <c r="T2396" s="65" t="e">
        <f t="shared" si="483"/>
        <v>#N/A</v>
      </c>
      <c r="U2396" s="491" t="str">
        <f t="shared" si="484"/>
        <v/>
      </c>
      <c r="V2396" s="74">
        <f t="shared" si="486"/>
        <v>0</v>
      </c>
      <c r="W2396" s="134">
        <f t="shared" si="487"/>
        <v>0</v>
      </c>
      <c r="X2396" s="134" t="e">
        <f>VLOOKUP(E2396,'Trimming log'!$F$5:$Y$5000,19,FALSE)</f>
        <v>#N/A</v>
      </c>
      <c r="Y2396" s="134" t="e">
        <f>VLOOKUP(E2396,'Trimming log'!$F$5:$Y$5000,20,FALSE)</f>
        <v>#N/A</v>
      </c>
      <c r="Z2396" s="135" t="e">
        <f t="shared" si="488"/>
        <v>#N/A</v>
      </c>
      <c r="AA2396" s="135" t="e">
        <f t="shared" si="489"/>
        <v>#N/A</v>
      </c>
      <c r="AB2396" s="136" t="e">
        <f t="shared" si="490"/>
        <v>#N/A</v>
      </c>
      <c r="AC2396" s="136" t="e">
        <f t="shared" si="491"/>
        <v>#N/A</v>
      </c>
      <c r="AD2396" s="136" t="e">
        <f t="shared" si="492"/>
        <v>#N/A</v>
      </c>
      <c r="AE2396" s="136" t="e">
        <f t="shared" si="493"/>
        <v>#N/A</v>
      </c>
    </row>
    <row r="2397" spans="1:31">
      <c r="A2397" s="56"/>
      <c r="B2397" s="56"/>
      <c r="C2397" s="68" t="str">
        <f t="shared" si="485"/>
        <v/>
      </c>
      <c r="D2397" s="69"/>
      <c r="E2397" s="56"/>
      <c r="F2397" s="65" t="e">
        <f>VLOOKUP(E2397,'Trimming log'!$F$5:$V$5000,2,FALSE)</f>
        <v>#N/A</v>
      </c>
      <c r="G2397" s="65" t="e">
        <f>VLOOKUP(E2397,'Trimming log'!$F$5:$V$5000,3,FALSE)</f>
        <v>#N/A</v>
      </c>
      <c r="H2397" s="508" t="e">
        <f>VLOOKUP(E2397,'Trimming log'!$F$5:$V$5000,4,FALSE)</f>
        <v>#N/A</v>
      </c>
      <c r="I2397" s="65" t="e">
        <f>VLOOKUP(E2397,'Trimming log'!$F$5:$V$5000,5,FALSE)</f>
        <v>#N/A</v>
      </c>
      <c r="J2397" s="65" t="e">
        <f>VLOOKUP(E2397,'Trimming log'!$F$5:$V$5000,6,FALSE)</f>
        <v>#N/A</v>
      </c>
      <c r="K2397" s="65" t="e">
        <f>VLOOKUP(E2397,'Trimming log'!$F$5:$V$5000,7,FALSE)</f>
        <v>#N/A</v>
      </c>
      <c r="L2397" s="65" t="e">
        <f>VLOOKUP(E2397,'Trimming log'!$F$5:$V$5000,8,FALSE)</f>
        <v>#N/A</v>
      </c>
      <c r="M2397" s="65" t="e">
        <f>VLOOKUP(E2397,'Trimming log'!$F$5:$V$5000,9,FALSE)</f>
        <v>#N/A</v>
      </c>
      <c r="N2397" s="507" t="e">
        <f>VLOOKUP(E2397,'Trimming log'!$F$5:$V$5000,10,FALSE)</f>
        <v>#N/A</v>
      </c>
      <c r="O2397" s="65" t="e">
        <f>VLOOKUP(E2397,'Trimming log'!$F$5:$V$5000,11,FALSE)</f>
        <v>#N/A</v>
      </c>
      <c r="P2397" s="65" t="e">
        <f>VLOOKUP(E2397,'Trimming log'!$F$5:$V$5000,12,FALSE)</f>
        <v>#N/A</v>
      </c>
      <c r="Q2397" s="65" t="e">
        <f>VLOOKUP(E2397,'Trimming log'!$F$5:$V$5000,13,FALSE)</f>
        <v>#N/A</v>
      </c>
      <c r="R2397" s="65" t="e">
        <f>VLOOKUP(E2397,'Trimming log'!$F$5:$V$5000,14,FALSE)</f>
        <v>#N/A</v>
      </c>
      <c r="S2397" s="65" t="e">
        <f>VLOOKUP(E2397,'Trimming log'!$F$5:$V$5000,15,FALSE)</f>
        <v>#N/A</v>
      </c>
      <c r="T2397" s="65" t="e">
        <f t="shared" si="483"/>
        <v>#N/A</v>
      </c>
      <c r="U2397" s="491" t="str">
        <f t="shared" si="484"/>
        <v/>
      </c>
      <c r="V2397" s="74">
        <f t="shared" si="486"/>
        <v>0</v>
      </c>
      <c r="W2397" s="134">
        <f t="shared" si="487"/>
        <v>0</v>
      </c>
      <c r="X2397" s="134" t="e">
        <f>VLOOKUP(E2397,'Trimming log'!$F$5:$Y$5000,19,FALSE)</f>
        <v>#N/A</v>
      </c>
      <c r="Y2397" s="134" t="e">
        <f>VLOOKUP(E2397,'Trimming log'!$F$5:$Y$5000,20,FALSE)</f>
        <v>#N/A</v>
      </c>
      <c r="Z2397" s="135" t="e">
        <f t="shared" si="488"/>
        <v>#N/A</v>
      </c>
      <c r="AA2397" s="135" t="e">
        <f t="shared" si="489"/>
        <v>#N/A</v>
      </c>
      <c r="AB2397" s="136" t="e">
        <f t="shared" si="490"/>
        <v>#N/A</v>
      </c>
      <c r="AC2397" s="136" t="e">
        <f t="shared" si="491"/>
        <v>#N/A</v>
      </c>
      <c r="AD2397" s="136" t="e">
        <f t="shared" si="492"/>
        <v>#N/A</v>
      </c>
      <c r="AE2397" s="136" t="e">
        <f t="shared" si="493"/>
        <v>#N/A</v>
      </c>
    </row>
    <row r="2398" spans="1:31">
      <c r="A2398" s="56"/>
      <c r="B2398" s="56"/>
      <c r="C2398" s="68" t="str">
        <f t="shared" si="485"/>
        <v/>
      </c>
      <c r="D2398" s="69"/>
      <c r="E2398" s="56"/>
      <c r="F2398" s="65" t="e">
        <f>VLOOKUP(E2398,'Trimming log'!$F$5:$V$5000,2,FALSE)</f>
        <v>#N/A</v>
      </c>
      <c r="G2398" s="65" t="e">
        <f>VLOOKUP(E2398,'Trimming log'!$F$5:$V$5000,3,FALSE)</f>
        <v>#N/A</v>
      </c>
      <c r="H2398" s="508" t="e">
        <f>VLOOKUP(E2398,'Trimming log'!$F$5:$V$5000,4,FALSE)</f>
        <v>#N/A</v>
      </c>
      <c r="I2398" s="65" t="e">
        <f>VLOOKUP(E2398,'Trimming log'!$F$5:$V$5000,5,FALSE)</f>
        <v>#N/A</v>
      </c>
      <c r="J2398" s="65" t="e">
        <f>VLOOKUP(E2398,'Trimming log'!$F$5:$V$5000,6,FALSE)</f>
        <v>#N/A</v>
      </c>
      <c r="K2398" s="65" t="e">
        <f>VLOOKUP(E2398,'Trimming log'!$F$5:$V$5000,7,FALSE)</f>
        <v>#N/A</v>
      </c>
      <c r="L2398" s="65" t="e">
        <f>VLOOKUP(E2398,'Trimming log'!$F$5:$V$5000,8,FALSE)</f>
        <v>#N/A</v>
      </c>
      <c r="M2398" s="65" t="e">
        <f>VLOOKUP(E2398,'Trimming log'!$F$5:$V$5000,9,FALSE)</f>
        <v>#N/A</v>
      </c>
      <c r="N2398" s="507" t="e">
        <f>VLOOKUP(E2398,'Trimming log'!$F$5:$V$5000,10,FALSE)</f>
        <v>#N/A</v>
      </c>
      <c r="O2398" s="65" t="e">
        <f>VLOOKUP(E2398,'Trimming log'!$F$5:$V$5000,11,FALSE)</f>
        <v>#N/A</v>
      </c>
      <c r="P2398" s="65" t="e">
        <f>VLOOKUP(E2398,'Trimming log'!$F$5:$V$5000,12,FALSE)</f>
        <v>#N/A</v>
      </c>
      <c r="Q2398" s="65" t="e">
        <f>VLOOKUP(E2398,'Trimming log'!$F$5:$V$5000,13,FALSE)</f>
        <v>#N/A</v>
      </c>
      <c r="R2398" s="65" t="e">
        <f>VLOOKUP(E2398,'Trimming log'!$F$5:$V$5000,14,FALSE)</f>
        <v>#N/A</v>
      </c>
      <c r="S2398" s="65" t="e">
        <f>VLOOKUP(E2398,'Trimming log'!$F$5:$V$5000,15,FALSE)</f>
        <v>#N/A</v>
      </c>
      <c r="T2398" s="65" t="e">
        <f t="shared" si="483"/>
        <v>#N/A</v>
      </c>
      <c r="U2398" s="491" t="str">
        <f t="shared" si="484"/>
        <v/>
      </c>
      <c r="V2398" s="74">
        <f t="shared" si="486"/>
        <v>0</v>
      </c>
      <c r="W2398" s="134">
        <f t="shared" si="487"/>
        <v>0</v>
      </c>
      <c r="X2398" s="134" t="e">
        <f>VLOOKUP(E2398,'Trimming log'!$F$5:$Y$5000,19,FALSE)</f>
        <v>#N/A</v>
      </c>
      <c r="Y2398" s="134" t="e">
        <f>VLOOKUP(E2398,'Trimming log'!$F$5:$Y$5000,20,FALSE)</f>
        <v>#N/A</v>
      </c>
      <c r="Z2398" s="135" t="e">
        <f t="shared" si="488"/>
        <v>#N/A</v>
      </c>
      <c r="AA2398" s="135" t="e">
        <f t="shared" si="489"/>
        <v>#N/A</v>
      </c>
      <c r="AB2398" s="136" t="e">
        <f t="shared" si="490"/>
        <v>#N/A</v>
      </c>
      <c r="AC2398" s="136" t="e">
        <f t="shared" si="491"/>
        <v>#N/A</v>
      </c>
      <c r="AD2398" s="136" t="e">
        <f t="shared" si="492"/>
        <v>#N/A</v>
      </c>
      <c r="AE2398" s="136" t="e">
        <f t="shared" si="493"/>
        <v>#N/A</v>
      </c>
    </row>
    <row r="2399" spans="1:31">
      <c r="A2399" s="56"/>
      <c r="B2399" s="56"/>
      <c r="C2399" s="68" t="str">
        <f t="shared" si="485"/>
        <v/>
      </c>
      <c r="D2399" s="69"/>
      <c r="E2399" s="56"/>
      <c r="F2399" s="65" t="e">
        <f>VLOOKUP(E2399,'Trimming log'!$F$5:$V$5000,2,FALSE)</f>
        <v>#N/A</v>
      </c>
      <c r="G2399" s="65" t="e">
        <f>VLOOKUP(E2399,'Trimming log'!$F$5:$V$5000,3,FALSE)</f>
        <v>#N/A</v>
      </c>
      <c r="H2399" s="508" t="e">
        <f>VLOOKUP(E2399,'Trimming log'!$F$5:$V$5000,4,FALSE)</f>
        <v>#N/A</v>
      </c>
      <c r="I2399" s="65" t="e">
        <f>VLOOKUP(E2399,'Trimming log'!$F$5:$V$5000,5,FALSE)</f>
        <v>#N/A</v>
      </c>
      <c r="J2399" s="65" t="e">
        <f>VLOOKUP(E2399,'Trimming log'!$F$5:$V$5000,6,FALSE)</f>
        <v>#N/A</v>
      </c>
      <c r="K2399" s="65" t="e">
        <f>VLOOKUP(E2399,'Trimming log'!$F$5:$V$5000,7,FALSE)</f>
        <v>#N/A</v>
      </c>
      <c r="L2399" s="65" t="e">
        <f>VLOOKUP(E2399,'Trimming log'!$F$5:$V$5000,8,FALSE)</f>
        <v>#N/A</v>
      </c>
      <c r="M2399" s="65" t="e">
        <f>VLOOKUP(E2399,'Trimming log'!$F$5:$V$5000,9,FALSE)</f>
        <v>#N/A</v>
      </c>
      <c r="N2399" s="507" t="e">
        <f>VLOOKUP(E2399,'Trimming log'!$F$5:$V$5000,10,FALSE)</f>
        <v>#N/A</v>
      </c>
      <c r="O2399" s="65" t="e">
        <f>VLOOKUP(E2399,'Trimming log'!$F$5:$V$5000,11,FALSE)</f>
        <v>#N/A</v>
      </c>
      <c r="P2399" s="65" t="e">
        <f>VLOOKUP(E2399,'Trimming log'!$F$5:$V$5000,12,FALSE)</f>
        <v>#N/A</v>
      </c>
      <c r="Q2399" s="65" t="e">
        <f>VLOOKUP(E2399,'Trimming log'!$F$5:$V$5000,13,FALSE)</f>
        <v>#N/A</v>
      </c>
      <c r="R2399" s="65" t="e">
        <f>VLOOKUP(E2399,'Trimming log'!$F$5:$V$5000,14,FALSE)</f>
        <v>#N/A</v>
      </c>
      <c r="S2399" s="65" t="e">
        <f>VLOOKUP(E2399,'Trimming log'!$F$5:$V$5000,15,FALSE)</f>
        <v>#N/A</v>
      </c>
      <c r="T2399" s="65" t="e">
        <f t="shared" si="483"/>
        <v>#N/A</v>
      </c>
      <c r="U2399" s="491" t="str">
        <f t="shared" si="484"/>
        <v/>
      </c>
      <c r="V2399" s="74">
        <f t="shared" si="486"/>
        <v>0</v>
      </c>
      <c r="W2399" s="134">
        <f t="shared" si="487"/>
        <v>0</v>
      </c>
      <c r="X2399" s="134" t="e">
        <f>VLOOKUP(E2399,'Trimming log'!$F$5:$Y$5000,19,FALSE)</f>
        <v>#N/A</v>
      </c>
      <c r="Y2399" s="134" t="e">
        <f>VLOOKUP(E2399,'Trimming log'!$F$5:$Y$5000,20,FALSE)</f>
        <v>#N/A</v>
      </c>
      <c r="Z2399" s="135" t="e">
        <f t="shared" si="488"/>
        <v>#N/A</v>
      </c>
      <c r="AA2399" s="135" t="e">
        <f t="shared" si="489"/>
        <v>#N/A</v>
      </c>
      <c r="AB2399" s="136" t="e">
        <f t="shared" si="490"/>
        <v>#N/A</v>
      </c>
      <c r="AC2399" s="136" t="e">
        <f t="shared" si="491"/>
        <v>#N/A</v>
      </c>
      <c r="AD2399" s="136" t="e">
        <f t="shared" si="492"/>
        <v>#N/A</v>
      </c>
      <c r="AE2399" s="136" t="e">
        <f t="shared" si="493"/>
        <v>#N/A</v>
      </c>
    </row>
    <row r="2400" spans="1:31">
      <c r="A2400" s="56"/>
      <c r="B2400" s="56"/>
      <c r="C2400" s="68" t="str">
        <f t="shared" si="485"/>
        <v/>
      </c>
      <c r="D2400" s="69"/>
      <c r="E2400" s="56"/>
      <c r="F2400" s="65" t="e">
        <f>VLOOKUP(E2400,'Trimming log'!$F$5:$V$5000,2,FALSE)</f>
        <v>#N/A</v>
      </c>
      <c r="G2400" s="65" t="e">
        <f>VLOOKUP(E2400,'Trimming log'!$F$5:$V$5000,3,FALSE)</f>
        <v>#N/A</v>
      </c>
      <c r="H2400" s="508" t="e">
        <f>VLOOKUP(E2400,'Trimming log'!$F$5:$V$5000,4,FALSE)</f>
        <v>#N/A</v>
      </c>
      <c r="I2400" s="65" t="e">
        <f>VLOOKUP(E2400,'Trimming log'!$F$5:$V$5000,5,FALSE)</f>
        <v>#N/A</v>
      </c>
      <c r="J2400" s="65" t="e">
        <f>VLOOKUP(E2400,'Trimming log'!$F$5:$V$5000,6,FALSE)</f>
        <v>#N/A</v>
      </c>
      <c r="K2400" s="65" t="e">
        <f>VLOOKUP(E2400,'Trimming log'!$F$5:$V$5000,7,FALSE)</f>
        <v>#N/A</v>
      </c>
      <c r="L2400" s="65" t="e">
        <f>VLOOKUP(E2400,'Trimming log'!$F$5:$V$5000,8,FALSE)</f>
        <v>#N/A</v>
      </c>
      <c r="M2400" s="65" t="e">
        <f>VLOOKUP(E2400,'Trimming log'!$F$5:$V$5000,9,FALSE)</f>
        <v>#N/A</v>
      </c>
      <c r="N2400" s="507" t="e">
        <f>VLOOKUP(E2400,'Trimming log'!$F$5:$V$5000,10,FALSE)</f>
        <v>#N/A</v>
      </c>
      <c r="O2400" s="65" t="e">
        <f>VLOOKUP(E2400,'Trimming log'!$F$5:$V$5000,11,FALSE)</f>
        <v>#N/A</v>
      </c>
      <c r="P2400" s="65" t="e">
        <f>VLOOKUP(E2400,'Trimming log'!$F$5:$V$5000,12,FALSE)</f>
        <v>#N/A</v>
      </c>
      <c r="Q2400" s="65" t="e">
        <f>VLOOKUP(E2400,'Trimming log'!$F$5:$V$5000,13,FALSE)</f>
        <v>#N/A</v>
      </c>
      <c r="R2400" s="65" t="e">
        <f>VLOOKUP(E2400,'Trimming log'!$F$5:$V$5000,14,FALSE)</f>
        <v>#N/A</v>
      </c>
      <c r="S2400" s="65" t="e">
        <f>VLOOKUP(E2400,'Trimming log'!$F$5:$V$5000,15,FALSE)</f>
        <v>#N/A</v>
      </c>
      <c r="T2400" s="65" t="e">
        <f t="shared" si="483"/>
        <v>#N/A</v>
      </c>
      <c r="U2400" s="491" t="str">
        <f t="shared" si="484"/>
        <v/>
      </c>
      <c r="V2400" s="74">
        <f t="shared" si="486"/>
        <v>0</v>
      </c>
      <c r="W2400" s="134">
        <f t="shared" si="487"/>
        <v>0</v>
      </c>
      <c r="X2400" s="134" t="e">
        <f>VLOOKUP(E2400,'Trimming log'!$F$5:$Y$5000,19,FALSE)</f>
        <v>#N/A</v>
      </c>
      <c r="Y2400" s="134" t="e">
        <f>VLOOKUP(E2400,'Trimming log'!$F$5:$Y$5000,20,FALSE)</f>
        <v>#N/A</v>
      </c>
      <c r="Z2400" s="135" t="e">
        <f t="shared" si="488"/>
        <v>#N/A</v>
      </c>
      <c r="AA2400" s="135" t="e">
        <f t="shared" si="489"/>
        <v>#N/A</v>
      </c>
      <c r="AB2400" s="136" t="e">
        <f t="shared" si="490"/>
        <v>#N/A</v>
      </c>
      <c r="AC2400" s="136" t="e">
        <f t="shared" si="491"/>
        <v>#N/A</v>
      </c>
      <c r="AD2400" s="136" t="e">
        <f t="shared" si="492"/>
        <v>#N/A</v>
      </c>
      <c r="AE2400" s="136" t="e">
        <f t="shared" si="493"/>
        <v>#N/A</v>
      </c>
    </row>
    <row r="2401" spans="1:31">
      <c r="A2401" s="56"/>
      <c r="B2401" s="56"/>
      <c r="C2401" s="68" t="str">
        <f t="shared" si="485"/>
        <v/>
      </c>
      <c r="D2401" s="69"/>
      <c r="E2401" s="56"/>
      <c r="F2401" s="65" t="e">
        <f>VLOOKUP(E2401,'Trimming log'!$F$5:$V$5000,2,FALSE)</f>
        <v>#N/A</v>
      </c>
      <c r="G2401" s="65" t="e">
        <f>VLOOKUP(E2401,'Trimming log'!$F$5:$V$5000,3,FALSE)</f>
        <v>#N/A</v>
      </c>
      <c r="H2401" s="508" t="e">
        <f>VLOOKUP(E2401,'Trimming log'!$F$5:$V$5000,4,FALSE)</f>
        <v>#N/A</v>
      </c>
      <c r="I2401" s="65" t="e">
        <f>VLOOKUP(E2401,'Trimming log'!$F$5:$V$5000,5,FALSE)</f>
        <v>#N/A</v>
      </c>
      <c r="J2401" s="65" t="e">
        <f>VLOOKUP(E2401,'Trimming log'!$F$5:$V$5000,6,FALSE)</f>
        <v>#N/A</v>
      </c>
      <c r="K2401" s="65" t="e">
        <f>VLOOKUP(E2401,'Trimming log'!$F$5:$V$5000,7,FALSE)</f>
        <v>#N/A</v>
      </c>
      <c r="L2401" s="65" t="e">
        <f>VLOOKUP(E2401,'Trimming log'!$F$5:$V$5000,8,FALSE)</f>
        <v>#N/A</v>
      </c>
      <c r="M2401" s="65" t="e">
        <f>VLOOKUP(E2401,'Trimming log'!$F$5:$V$5000,9,FALSE)</f>
        <v>#N/A</v>
      </c>
      <c r="N2401" s="507" t="e">
        <f>VLOOKUP(E2401,'Trimming log'!$F$5:$V$5000,10,FALSE)</f>
        <v>#N/A</v>
      </c>
      <c r="O2401" s="65" t="e">
        <f>VLOOKUP(E2401,'Trimming log'!$F$5:$V$5000,11,FALSE)</f>
        <v>#N/A</v>
      </c>
      <c r="P2401" s="65" t="e">
        <f>VLOOKUP(E2401,'Trimming log'!$F$5:$V$5000,12,FALSE)</f>
        <v>#N/A</v>
      </c>
      <c r="Q2401" s="65" t="e">
        <f>VLOOKUP(E2401,'Trimming log'!$F$5:$V$5000,13,FALSE)</f>
        <v>#N/A</v>
      </c>
      <c r="R2401" s="65" t="e">
        <f>VLOOKUP(E2401,'Trimming log'!$F$5:$V$5000,14,FALSE)</f>
        <v>#N/A</v>
      </c>
      <c r="S2401" s="65" t="e">
        <f>VLOOKUP(E2401,'Trimming log'!$F$5:$V$5000,15,FALSE)</f>
        <v>#N/A</v>
      </c>
      <c r="T2401" s="65" t="e">
        <f t="shared" si="483"/>
        <v>#N/A</v>
      </c>
      <c r="U2401" s="491" t="str">
        <f t="shared" si="484"/>
        <v/>
      </c>
      <c r="V2401" s="74">
        <f t="shared" si="486"/>
        <v>0</v>
      </c>
      <c r="W2401" s="134">
        <f t="shared" si="487"/>
        <v>0</v>
      </c>
      <c r="X2401" s="134" t="e">
        <f>VLOOKUP(E2401,'Trimming log'!$F$5:$Y$5000,19,FALSE)</f>
        <v>#N/A</v>
      </c>
      <c r="Y2401" s="134" t="e">
        <f>VLOOKUP(E2401,'Trimming log'!$F$5:$Y$5000,20,FALSE)</f>
        <v>#N/A</v>
      </c>
      <c r="Z2401" s="135" t="e">
        <f t="shared" si="488"/>
        <v>#N/A</v>
      </c>
      <c r="AA2401" s="135" t="e">
        <f t="shared" si="489"/>
        <v>#N/A</v>
      </c>
      <c r="AB2401" s="136" t="e">
        <f t="shared" si="490"/>
        <v>#N/A</v>
      </c>
      <c r="AC2401" s="136" t="e">
        <f t="shared" si="491"/>
        <v>#N/A</v>
      </c>
      <c r="AD2401" s="136" t="e">
        <f t="shared" si="492"/>
        <v>#N/A</v>
      </c>
      <c r="AE2401" s="136" t="e">
        <f t="shared" si="493"/>
        <v>#N/A</v>
      </c>
    </row>
    <row r="2402" spans="1:31">
      <c r="A2402" s="56"/>
      <c r="B2402" s="56"/>
      <c r="C2402" s="68" t="str">
        <f t="shared" si="485"/>
        <v/>
      </c>
      <c r="D2402" s="69"/>
      <c r="E2402" s="56"/>
      <c r="F2402" s="65" t="e">
        <f>VLOOKUP(E2402,'Trimming log'!$F$5:$V$5000,2,FALSE)</f>
        <v>#N/A</v>
      </c>
      <c r="G2402" s="65" t="e">
        <f>VLOOKUP(E2402,'Trimming log'!$F$5:$V$5000,3,FALSE)</f>
        <v>#N/A</v>
      </c>
      <c r="H2402" s="508" t="e">
        <f>VLOOKUP(E2402,'Trimming log'!$F$5:$V$5000,4,FALSE)</f>
        <v>#N/A</v>
      </c>
      <c r="I2402" s="65" t="e">
        <f>VLOOKUP(E2402,'Trimming log'!$F$5:$V$5000,5,FALSE)</f>
        <v>#N/A</v>
      </c>
      <c r="J2402" s="65" t="e">
        <f>VLOOKUP(E2402,'Trimming log'!$F$5:$V$5000,6,FALSE)</f>
        <v>#N/A</v>
      </c>
      <c r="K2402" s="65" t="e">
        <f>VLOOKUP(E2402,'Trimming log'!$F$5:$V$5000,7,FALSE)</f>
        <v>#N/A</v>
      </c>
      <c r="L2402" s="65" t="e">
        <f>VLOOKUP(E2402,'Trimming log'!$F$5:$V$5000,8,FALSE)</f>
        <v>#N/A</v>
      </c>
      <c r="M2402" s="65" t="e">
        <f>VLOOKUP(E2402,'Trimming log'!$F$5:$V$5000,9,FALSE)</f>
        <v>#N/A</v>
      </c>
      <c r="N2402" s="507" t="e">
        <f>VLOOKUP(E2402,'Trimming log'!$F$5:$V$5000,10,FALSE)</f>
        <v>#N/A</v>
      </c>
      <c r="O2402" s="65" t="e">
        <f>VLOOKUP(E2402,'Trimming log'!$F$5:$V$5000,11,FALSE)</f>
        <v>#N/A</v>
      </c>
      <c r="P2402" s="65" t="e">
        <f>VLOOKUP(E2402,'Trimming log'!$F$5:$V$5000,12,FALSE)</f>
        <v>#N/A</v>
      </c>
      <c r="Q2402" s="65" t="e">
        <f>VLOOKUP(E2402,'Trimming log'!$F$5:$V$5000,13,FALSE)</f>
        <v>#N/A</v>
      </c>
      <c r="R2402" s="65" t="e">
        <f>VLOOKUP(E2402,'Trimming log'!$F$5:$V$5000,14,FALSE)</f>
        <v>#N/A</v>
      </c>
      <c r="S2402" s="65" t="e">
        <f>VLOOKUP(E2402,'Trimming log'!$F$5:$V$5000,15,FALSE)</f>
        <v>#N/A</v>
      </c>
      <c r="T2402" s="65" t="e">
        <f t="shared" si="483"/>
        <v>#N/A</v>
      </c>
      <c r="U2402" s="491" t="str">
        <f t="shared" si="484"/>
        <v/>
      </c>
      <c r="V2402" s="74">
        <f t="shared" si="486"/>
        <v>0</v>
      </c>
      <c r="W2402" s="134">
        <f t="shared" si="487"/>
        <v>0</v>
      </c>
      <c r="X2402" s="134" t="e">
        <f>VLOOKUP(E2402,'Trimming log'!$F$5:$Y$5000,19,FALSE)</f>
        <v>#N/A</v>
      </c>
      <c r="Y2402" s="134" t="e">
        <f>VLOOKUP(E2402,'Trimming log'!$F$5:$Y$5000,20,FALSE)</f>
        <v>#N/A</v>
      </c>
      <c r="Z2402" s="135" t="e">
        <f t="shared" si="488"/>
        <v>#N/A</v>
      </c>
      <c r="AA2402" s="135" t="e">
        <f t="shared" si="489"/>
        <v>#N/A</v>
      </c>
      <c r="AB2402" s="136" t="e">
        <f t="shared" si="490"/>
        <v>#N/A</v>
      </c>
      <c r="AC2402" s="136" t="e">
        <f t="shared" si="491"/>
        <v>#N/A</v>
      </c>
      <c r="AD2402" s="136" t="e">
        <f t="shared" si="492"/>
        <v>#N/A</v>
      </c>
      <c r="AE2402" s="136" t="e">
        <f t="shared" si="493"/>
        <v>#N/A</v>
      </c>
    </row>
    <row r="2403" spans="1:31">
      <c r="A2403" s="56"/>
      <c r="B2403" s="56"/>
      <c r="C2403" s="68" t="str">
        <f t="shared" si="485"/>
        <v/>
      </c>
      <c r="D2403" s="69"/>
      <c r="E2403" s="56"/>
      <c r="F2403" s="65" t="e">
        <f>VLOOKUP(E2403,'Trimming log'!$F$5:$V$5000,2,FALSE)</f>
        <v>#N/A</v>
      </c>
      <c r="G2403" s="65" t="e">
        <f>VLOOKUP(E2403,'Trimming log'!$F$5:$V$5000,3,FALSE)</f>
        <v>#N/A</v>
      </c>
      <c r="H2403" s="508" t="e">
        <f>VLOOKUP(E2403,'Trimming log'!$F$5:$V$5000,4,FALSE)</f>
        <v>#N/A</v>
      </c>
      <c r="I2403" s="65" t="e">
        <f>VLOOKUP(E2403,'Trimming log'!$F$5:$V$5000,5,FALSE)</f>
        <v>#N/A</v>
      </c>
      <c r="J2403" s="65" t="e">
        <f>VLOOKUP(E2403,'Trimming log'!$F$5:$V$5000,6,FALSE)</f>
        <v>#N/A</v>
      </c>
      <c r="K2403" s="65" t="e">
        <f>VLOOKUP(E2403,'Trimming log'!$F$5:$V$5000,7,FALSE)</f>
        <v>#N/A</v>
      </c>
      <c r="L2403" s="65" t="e">
        <f>VLOOKUP(E2403,'Trimming log'!$F$5:$V$5000,8,FALSE)</f>
        <v>#N/A</v>
      </c>
      <c r="M2403" s="65" t="e">
        <f>VLOOKUP(E2403,'Trimming log'!$F$5:$V$5000,9,FALSE)</f>
        <v>#N/A</v>
      </c>
      <c r="N2403" s="507" t="e">
        <f>VLOOKUP(E2403,'Trimming log'!$F$5:$V$5000,10,FALSE)</f>
        <v>#N/A</v>
      </c>
      <c r="O2403" s="65" t="e">
        <f>VLOOKUP(E2403,'Trimming log'!$F$5:$V$5000,11,FALSE)</f>
        <v>#N/A</v>
      </c>
      <c r="P2403" s="65" t="e">
        <f>VLOOKUP(E2403,'Trimming log'!$F$5:$V$5000,12,FALSE)</f>
        <v>#N/A</v>
      </c>
      <c r="Q2403" s="65" t="e">
        <f>VLOOKUP(E2403,'Trimming log'!$F$5:$V$5000,13,FALSE)</f>
        <v>#N/A</v>
      </c>
      <c r="R2403" s="65" t="e">
        <f>VLOOKUP(E2403,'Trimming log'!$F$5:$V$5000,14,FALSE)</f>
        <v>#N/A</v>
      </c>
      <c r="S2403" s="65" t="e">
        <f>VLOOKUP(E2403,'Trimming log'!$F$5:$V$5000,15,FALSE)</f>
        <v>#N/A</v>
      </c>
      <c r="T2403" s="65" t="e">
        <f t="shared" si="483"/>
        <v>#N/A</v>
      </c>
      <c r="U2403" s="491" t="str">
        <f t="shared" si="484"/>
        <v/>
      </c>
      <c r="V2403" s="74">
        <f t="shared" si="486"/>
        <v>0</v>
      </c>
      <c r="W2403" s="134">
        <f t="shared" si="487"/>
        <v>0</v>
      </c>
      <c r="X2403" s="134" t="e">
        <f>VLOOKUP(E2403,'Trimming log'!$F$5:$Y$5000,19,FALSE)</f>
        <v>#N/A</v>
      </c>
      <c r="Y2403" s="134" t="e">
        <f>VLOOKUP(E2403,'Trimming log'!$F$5:$Y$5000,20,FALSE)</f>
        <v>#N/A</v>
      </c>
      <c r="Z2403" s="135" t="e">
        <f t="shared" si="488"/>
        <v>#N/A</v>
      </c>
      <c r="AA2403" s="135" t="e">
        <f t="shared" si="489"/>
        <v>#N/A</v>
      </c>
      <c r="AB2403" s="136" t="e">
        <f t="shared" si="490"/>
        <v>#N/A</v>
      </c>
      <c r="AC2403" s="136" t="e">
        <f t="shared" si="491"/>
        <v>#N/A</v>
      </c>
      <c r="AD2403" s="136" t="e">
        <f t="shared" si="492"/>
        <v>#N/A</v>
      </c>
      <c r="AE2403" s="136" t="e">
        <f t="shared" si="493"/>
        <v>#N/A</v>
      </c>
    </row>
    <row r="2404" spans="1:31">
      <c r="A2404" s="56"/>
      <c r="B2404" s="56"/>
      <c r="C2404" s="68" t="str">
        <f t="shared" si="485"/>
        <v/>
      </c>
      <c r="D2404" s="69"/>
      <c r="E2404" s="56"/>
      <c r="F2404" s="65" t="e">
        <f>VLOOKUP(E2404,'Trimming log'!$F$5:$V$5000,2,FALSE)</f>
        <v>#N/A</v>
      </c>
      <c r="G2404" s="65" t="e">
        <f>VLOOKUP(E2404,'Trimming log'!$F$5:$V$5000,3,FALSE)</f>
        <v>#N/A</v>
      </c>
      <c r="H2404" s="508" t="e">
        <f>VLOOKUP(E2404,'Trimming log'!$F$5:$V$5000,4,FALSE)</f>
        <v>#N/A</v>
      </c>
      <c r="I2404" s="65" t="e">
        <f>VLOOKUP(E2404,'Trimming log'!$F$5:$V$5000,5,FALSE)</f>
        <v>#N/A</v>
      </c>
      <c r="J2404" s="65" t="e">
        <f>VLOOKUP(E2404,'Trimming log'!$F$5:$V$5000,6,FALSE)</f>
        <v>#N/A</v>
      </c>
      <c r="K2404" s="65" t="e">
        <f>VLOOKUP(E2404,'Trimming log'!$F$5:$V$5000,7,FALSE)</f>
        <v>#N/A</v>
      </c>
      <c r="L2404" s="65" t="e">
        <f>VLOOKUP(E2404,'Trimming log'!$F$5:$V$5000,8,FALSE)</f>
        <v>#N/A</v>
      </c>
      <c r="M2404" s="65" t="e">
        <f>VLOOKUP(E2404,'Trimming log'!$F$5:$V$5000,9,FALSE)</f>
        <v>#N/A</v>
      </c>
      <c r="N2404" s="507" t="e">
        <f>VLOOKUP(E2404,'Trimming log'!$F$5:$V$5000,10,FALSE)</f>
        <v>#N/A</v>
      </c>
      <c r="O2404" s="65" t="e">
        <f>VLOOKUP(E2404,'Trimming log'!$F$5:$V$5000,11,FALSE)</f>
        <v>#N/A</v>
      </c>
      <c r="P2404" s="65" t="e">
        <f>VLOOKUP(E2404,'Trimming log'!$F$5:$V$5000,12,FALSE)</f>
        <v>#N/A</v>
      </c>
      <c r="Q2404" s="65" t="e">
        <f>VLOOKUP(E2404,'Trimming log'!$F$5:$V$5000,13,FALSE)</f>
        <v>#N/A</v>
      </c>
      <c r="R2404" s="65" t="e">
        <f>VLOOKUP(E2404,'Trimming log'!$F$5:$V$5000,14,FALSE)</f>
        <v>#N/A</v>
      </c>
      <c r="S2404" s="65" t="e">
        <f>VLOOKUP(E2404,'Trimming log'!$F$5:$V$5000,15,FALSE)</f>
        <v>#N/A</v>
      </c>
      <c r="T2404" s="65" t="e">
        <f t="shared" si="483"/>
        <v>#N/A</v>
      </c>
      <c r="U2404" s="491" t="str">
        <f t="shared" si="484"/>
        <v/>
      </c>
      <c r="V2404" s="74">
        <f t="shared" si="486"/>
        <v>0</v>
      </c>
      <c r="W2404" s="134">
        <f t="shared" si="487"/>
        <v>0</v>
      </c>
      <c r="X2404" s="134" t="e">
        <f>VLOOKUP(E2404,'Trimming log'!$F$5:$Y$5000,19,FALSE)</f>
        <v>#N/A</v>
      </c>
      <c r="Y2404" s="134" t="e">
        <f>VLOOKUP(E2404,'Trimming log'!$F$5:$Y$5000,20,FALSE)</f>
        <v>#N/A</v>
      </c>
      <c r="Z2404" s="135" t="e">
        <f t="shared" si="488"/>
        <v>#N/A</v>
      </c>
      <c r="AA2404" s="135" t="e">
        <f t="shared" si="489"/>
        <v>#N/A</v>
      </c>
      <c r="AB2404" s="136" t="e">
        <f t="shared" si="490"/>
        <v>#N/A</v>
      </c>
      <c r="AC2404" s="136" t="e">
        <f t="shared" si="491"/>
        <v>#N/A</v>
      </c>
      <c r="AD2404" s="136" t="e">
        <f t="shared" si="492"/>
        <v>#N/A</v>
      </c>
      <c r="AE2404" s="136" t="e">
        <f t="shared" si="493"/>
        <v>#N/A</v>
      </c>
    </row>
    <row r="2405" spans="1:31">
      <c r="A2405" s="56"/>
      <c r="B2405" s="56"/>
      <c r="C2405" s="68" t="str">
        <f t="shared" si="485"/>
        <v/>
      </c>
      <c r="D2405" s="69"/>
      <c r="E2405" s="56"/>
      <c r="F2405" s="65" t="e">
        <f>VLOOKUP(E2405,'Trimming log'!$F$5:$V$5000,2,FALSE)</f>
        <v>#N/A</v>
      </c>
      <c r="G2405" s="65" t="e">
        <f>VLOOKUP(E2405,'Trimming log'!$F$5:$V$5000,3,FALSE)</f>
        <v>#N/A</v>
      </c>
      <c r="H2405" s="508" t="e">
        <f>VLOOKUP(E2405,'Trimming log'!$F$5:$V$5000,4,FALSE)</f>
        <v>#N/A</v>
      </c>
      <c r="I2405" s="65" t="e">
        <f>VLOOKUP(E2405,'Trimming log'!$F$5:$V$5000,5,FALSE)</f>
        <v>#N/A</v>
      </c>
      <c r="J2405" s="65" t="e">
        <f>VLOOKUP(E2405,'Trimming log'!$F$5:$V$5000,6,FALSE)</f>
        <v>#N/A</v>
      </c>
      <c r="K2405" s="65" t="e">
        <f>VLOOKUP(E2405,'Trimming log'!$F$5:$V$5000,7,FALSE)</f>
        <v>#N/A</v>
      </c>
      <c r="L2405" s="65" t="e">
        <f>VLOOKUP(E2405,'Trimming log'!$F$5:$V$5000,8,FALSE)</f>
        <v>#N/A</v>
      </c>
      <c r="M2405" s="65" t="e">
        <f>VLOOKUP(E2405,'Trimming log'!$F$5:$V$5000,9,FALSE)</f>
        <v>#N/A</v>
      </c>
      <c r="N2405" s="507" t="e">
        <f>VLOOKUP(E2405,'Trimming log'!$F$5:$V$5000,10,FALSE)</f>
        <v>#N/A</v>
      </c>
      <c r="O2405" s="65" t="e">
        <f>VLOOKUP(E2405,'Trimming log'!$F$5:$V$5000,11,FALSE)</f>
        <v>#N/A</v>
      </c>
      <c r="P2405" s="65" t="e">
        <f>VLOOKUP(E2405,'Trimming log'!$F$5:$V$5000,12,FALSE)</f>
        <v>#N/A</v>
      </c>
      <c r="Q2405" s="65" t="e">
        <f>VLOOKUP(E2405,'Trimming log'!$F$5:$V$5000,13,FALSE)</f>
        <v>#N/A</v>
      </c>
      <c r="R2405" s="65" t="e">
        <f>VLOOKUP(E2405,'Trimming log'!$F$5:$V$5000,14,FALSE)</f>
        <v>#N/A</v>
      </c>
      <c r="S2405" s="65" t="e">
        <f>VLOOKUP(E2405,'Trimming log'!$F$5:$V$5000,15,FALSE)</f>
        <v>#N/A</v>
      </c>
      <c r="T2405" s="65" t="e">
        <f t="shared" si="483"/>
        <v>#N/A</v>
      </c>
      <c r="U2405" s="491" t="str">
        <f t="shared" si="484"/>
        <v/>
      </c>
      <c r="V2405" s="74">
        <f t="shared" si="486"/>
        <v>0</v>
      </c>
      <c r="W2405" s="134">
        <f t="shared" si="487"/>
        <v>0</v>
      </c>
      <c r="X2405" s="134" t="e">
        <f>VLOOKUP(E2405,'Trimming log'!$F$5:$Y$5000,19,FALSE)</f>
        <v>#N/A</v>
      </c>
      <c r="Y2405" s="134" t="e">
        <f>VLOOKUP(E2405,'Trimming log'!$F$5:$Y$5000,20,FALSE)</f>
        <v>#N/A</v>
      </c>
      <c r="Z2405" s="135" t="e">
        <f t="shared" si="488"/>
        <v>#N/A</v>
      </c>
      <c r="AA2405" s="135" t="e">
        <f t="shared" si="489"/>
        <v>#N/A</v>
      </c>
      <c r="AB2405" s="136" t="e">
        <f t="shared" si="490"/>
        <v>#N/A</v>
      </c>
      <c r="AC2405" s="136" t="e">
        <f t="shared" si="491"/>
        <v>#N/A</v>
      </c>
      <c r="AD2405" s="136" t="e">
        <f t="shared" si="492"/>
        <v>#N/A</v>
      </c>
      <c r="AE2405" s="136" t="e">
        <f t="shared" si="493"/>
        <v>#N/A</v>
      </c>
    </row>
    <row r="2406" spans="1:31">
      <c r="A2406" s="56"/>
      <c r="B2406" s="56"/>
      <c r="C2406" s="68" t="str">
        <f t="shared" si="485"/>
        <v/>
      </c>
      <c r="D2406" s="69"/>
      <c r="E2406" s="56"/>
      <c r="F2406" s="65" t="e">
        <f>VLOOKUP(E2406,'Trimming log'!$F$5:$V$5000,2,FALSE)</f>
        <v>#N/A</v>
      </c>
      <c r="G2406" s="65" t="e">
        <f>VLOOKUP(E2406,'Trimming log'!$F$5:$V$5000,3,FALSE)</f>
        <v>#N/A</v>
      </c>
      <c r="H2406" s="508" t="e">
        <f>VLOOKUP(E2406,'Trimming log'!$F$5:$V$5000,4,FALSE)</f>
        <v>#N/A</v>
      </c>
      <c r="I2406" s="65" t="e">
        <f>VLOOKUP(E2406,'Trimming log'!$F$5:$V$5000,5,FALSE)</f>
        <v>#N/A</v>
      </c>
      <c r="J2406" s="65" t="e">
        <f>VLOOKUP(E2406,'Trimming log'!$F$5:$V$5000,6,FALSE)</f>
        <v>#N/A</v>
      </c>
      <c r="K2406" s="65" t="e">
        <f>VLOOKUP(E2406,'Trimming log'!$F$5:$V$5000,7,FALSE)</f>
        <v>#N/A</v>
      </c>
      <c r="L2406" s="65" t="e">
        <f>VLOOKUP(E2406,'Trimming log'!$F$5:$V$5000,8,FALSE)</f>
        <v>#N/A</v>
      </c>
      <c r="M2406" s="65" t="e">
        <f>VLOOKUP(E2406,'Trimming log'!$F$5:$V$5000,9,FALSE)</f>
        <v>#N/A</v>
      </c>
      <c r="N2406" s="507" t="e">
        <f>VLOOKUP(E2406,'Trimming log'!$F$5:$V$5000,10,FALSE)</f>
        <v>#N/A</v>
      </c>
      <c r="O2406" s="65" t="e">
        <f>VLOOKUP(E2406,'Trimming log'!$F$5:$V$5000,11,FALSE)</f>
        <v>#N/A</v>
      </c>
      <c r="P2406" s="65" t="e">
        <f>VLOOKUP(E2406,'Trimming log'!$F$5:$V$5000,12,FALSE)</f>
        <v>#N/A</v>
      </c>
      <c r="Q2406" s="65" t="e">
        <f>VLOOKUP(E2406,'Trimming log'!$F$5:$V$5000,13,FALSE)</f>
        <v>#N/A</v>
      </c>
      <c r="R2406" s="65" t="e">
        <f>VLOOKUP(E2406,'Trimming log'!$F$5:$V$5000,14,FALSE)</f>
        <v>#N/A</v>
      </c>
      <c r="S2406" s="65" t="e">
        <f>VLOOKUP(E2406,'Trimming log'!$F$5:$V$5000,15,FALSE)</f>
        <v>#N/A</v>
      </c>
      <c r="T2406" s="65" t="e">
        <f t="shared" si="483"/>
        <v>#N/A</v>
      </c>
      <c r="U2406" s="491" t="str">
        <f t="shared" si="484"/>
        <v/>
      </c>
      <c r="V2406" s="74">
        <f t="shared" si="486"/>
        <v>0</v>
      </c>
      <c r="W2406" s="134">
        <f t="shared" si="487"/>
        <v>0</v>
      </c>
      <c r="X2406" s="134" t="e">
        <f>VLOOKUP(E2406,'Trimming log'!$F$5:$Y$5000,19,FALSE)</f>
        <v>#N/A</v>
      </c>
      <c r="Y2406" s="134" t="e">
        <f>VLOOKUP(E2406,'Trimming log'!$F$5:$Y$5000,20,FALSE)</f>
        <v>#N/A</v>
      </c>
      <c r="Z2406" s="135" t="e">
        <f t="shared" si="488"/>
        <v>#N/A</v>
      </c>
      <c r="AA2406" s="135" t="e">
        <f t="shared" si="489"/>
        <v>#N/A</v>
      </c>
      <c r="AB2406" s="136" t="e">
        <f t="shared" si="490"/>
        <v>#N/A</v>
      </c>
      <c r="AC2406" s="136" t="e">
        <f t="shared" si="491"/>
        <v>#N/A</v>
      </c>
      <c r="AD2406" s="136" t="e">
        <f t="shared" si="492"/>
        <v>#N/A</v>
      </c>
      <c r="AE2406" s="136" t="e">
        <f t="shared" si="493"/>
        <v>#N/A</v>
      </c>
    </row>
    <row r="2407" spans="1:31">
      <c r="A2407" s="56"/>
      <c r="B2407" s="56"/>
      <c r="C2407" s="68" t="str">
        <f t="shared" si="485"/>
        <v/>
      </c>
      <c r="D2407" s="69"/>
      <c r="E2407" s="56"/>
      <c r="F2407" s="65" t="e">
        <f>VLOOKUP(E2407,'Trimming log'!$F$5:$V$5000,2,FALSE)</f>
        <v>#N/A</v>
      </c>
      <c r="G2407" s="65" t="e">
        <f>VLOOKUP(E2407,'Trimming log'!$F$5:$V$5000,3,FALSE)</f>
        <v>#N/A</v>
      </c>
      <c r="H2407" s="508" t="e">
        <f>VLOOKUP(E2407,'Trimming log'!$F$5:$V$5000,4,FALSE)</f>
        <v>#N/A</v>
      </c>
      <c r="I2407" s="65" t="e">
        <f>VLOOKUP(E2407,'Trimming log'!$F$5:$V$5000,5,FALSE)</f>
        <v>#N/A</v>
      </c>
      <c r="J2407" s="65" t="e">
        <f>VLOOKUP(E2407,'Trimming log'!$F$5:$V$5000,6,FALSE)</f>
        <v>#N/A</v>
      </c>
      <c r="K2407" s="65" t="e">
        <f>VLOOKUP(E2407,'Trimming log'!$F$5:$V$5000,7,FALSE)</f>
        <v>#N/A</v>
      </c>
      <c r="L2407" s="65" t="e">
        <f>VLOOKUP(E2407,'Trimming log'!$F$5:$V$5000,8,FALSE)</f>
        <v>#N/A</v>
      </c>
      <c r="M2407" s="65" t="e">
        <f>VLOOKUP(E2407,'Trimming log'!$F$5:$V$5000,9,FALSE)</f>
        <v>#N/A</v>
      </c>
      <c r="N2407" s="507" t="e">
        <f>VLOOKUP(E2407,'Trimming log'!$F$5:$V$5000,10,FALSE)</f>
        <v>#N/A</v>
      </c>
      <c r="O2407" s="65" t="e">
        <f>VLOOKUP(E2407,'Trimming log'!$F$5:$V$5000,11,FALSE)</f>
        <v>#N/A</v>
      </c>
      <c r="P2407" s="65" t="e">
        <f>VLOOKUP(E2407,'Trimming log'!$F$5:$V$5000,12,FALSE)</f>
        <v>#N/A</v>
      </c>
      <c r="Q2407" s="65" t="e">
        <f>VLOOKUP(E2407,'Trimming log'!$F$5:$V$5000,13,FALSE)</f>
        <v>#N/A</v>
      </c>
      <c r="R2407" s="65" t="e">
        <f>VLOOKUP(E2407,'Trimming log'!$F$5:$V$5000,14,FALSE)</f>
        <v>#N/A</v>
      </c>
      <c r="S2407" s="65" t="e">
        <f>VLOOKUP(E2407,'Trimming log'!$F$5:$V$5000,15,FALSE)</f>
        <v>#N/A</v>
      </c>
      <c r="T2407" s="65" t="e">
        <f t="shared" si="483"/>
        <v>#N/A</v>
      </c>
      <c r="U2407" s="491" t="str">
        <f t="shared" si="484"/>
        <v/>
      </c>
      <c r="V2407" s="74">
        <f t="shared" si="486"/>
        <v>0</v>
      </c>
      <c r="W2407" s="134">
        <f t="shared" si="487"/>
        <v>0</v>
      </c>
      <c r="X2407" s="134" t="e">
        <f>VLOOKUP(E2407,'Trimming log'!$F$5:$Y$5000,19,FALSE)</f>
        <v>#N/A</v>
      </c>
      <c r="Y2407" s="134" t="e">
        <f>VLOOKUP(E2407,'Trimming log'!$F$5:$Y$5000,20,FALSE)</f>
        <v>#N/A</v>
      </c>
      <c r="Z2407" s="135" t="e">
        <f t="shared" si="488"/>
        <v>#N/A</v>
      </c>
      <c r="AA2407" s="135" t="e">
        <f t="shared" si="489"/>
        <v>#N/A</v>
      </c>
      <c r="AB2407" s="136" t="e">
        <f t="shared" si="490"/>
        <v>#N/A</v>
      </c>
      <c r="AC2407" s="136" t="e">
        <f t="shared" si="491"/>
        <v>#N/A</v>
      </c>
      <c r="AD2407" s="136" t="e">
        <f t="shared" si="492"/>
        <v>#N/A</v>
      </c>
      <c r="AE2407" s="136" t="e">
        <f t="shared" si="493"/>
        <v>#N/A</v>
      </c>
    </row>
    <row r="2408" spans="1:31">
      <c r="A2408" s="56"/>
      <c r="B2408" s="56"/>
      <c r="C2408" s="68" t="str">
        <f t="shared" si="485"/>
        <v/>
      </c>
      <c r="D2408" s="69"/>
      <c r="E2408" s="56"/>
      <c r="F2408" s="65" t="e">
        <f>VLOOKUP(E2408,'Trimming log'!$F$5:$V$5000,2,FALSE)</f>
        <v>#N/A</v>
      </c>
      <c r="G2408" s="65" t="e">
        <f>VLOOKUP(E2408,'Trimming log'!$F$5:$V$5000,3,FALSE)</f>
        <v>#N/A</v>
      </c>
      <c r="H2408" s="508" t="e">
        <f>VLOOKUP(E2408,'Trimming log'!$F$5:$V$5000,4,FALSE)</f>
        <v>#N/A</v>
      </c>
      <c r="I2408" s="65" t="e">
        <f>VLOOKUP(E2408,'Trimming log'!$F$5:$V$5000,5,FALSE)</f>
        <v>#N/A</v>
      </c>
      <c r="J2408" s="65" t="e">
        <f>VLOOKUP(E2408,'Trimming log'!$F$5:$V$5000,6,FALSE)</f>
        <v>#N/A</v>
      </c>
      <c r="K2408" s="65" t="e">
        <f>VLOOKUP(E2408,'Trimming log'!$F$5:$V$5000,7,FALSE)</f>
        <v>#N/A</v>
      </c>
      <c r="L2408" s="65" t="e">
        <f>VLOOKUP(E2408,'Trimming log'!$F$5:$V$5000,8,FALSE)</f>
        <v>#N/A</v>
      </c>
      <c r="M2408" s="65" t="e">
        <f>VLOOKUP(E2408,'Trimming log'!$F$5:$V$5000,9,FALSE)</f>
        <v>#N/A</v>
      </c>
      <c r="N2408" s="507" t="e">
        <f>VLOOKUP(E2408,'Trimming log'!$F$5:$V$5000,10,FALSE)</f>
        <v>#N/A</v>
      </c>
      <c r="O2408" s="65" t="e">
        <f>VLOOKUP(E2408,'Trimming log'!$F$5:$V$5000,11,FALSE)</f>
        <v>#N/A</v>
      </c>
      <c r="P2408" s="65" t="e">
        <f>VLOOKUP(E2408,'Trimming log'!$F$5:$V$5000,12,FALSE)</f>
        <v>#N/A</v>
      </c>
      <c r="Q2408" s="65" t="e">
        <f>VLOOKUP(E2408,'Trimming log'!$F$5:$V$5000,13,FALSE)</f>
        <v>#N/A</v>
      </c>
      <c r="R2408" s="65" t="e">
        <f>VLOOKUP(E2408,'Trimming log'!$F$5:$V$5000,14,FALSE)</f>
        <v>#N/A</v>
      </c>
      <c r="S2408" s="65" t="e">
        <f>VLOOKUP(E2408,'Trimming log'!$F$5:$V$5000,15,FALSE)</f>
        <v>#N/A</v>
      </c>
      <c r="T2408" s="65" t="e">
        <f t="shared" si="483"/>
        <v>#N/A</v>
      </c>
      <c r="U2408" s="491" t="str">
        <f t="shared" si="484"/>
        <v/>
      </c>
      <c r="V2408" s="74">
        <f t="shared" si="486"/>
        <v>0</v>
      </c>
      <c r="W2408" s="134">
        <f t="shared" si="487"/>
        <v>0</v>
      </c>
      <c r="X2408" s="134" t="e">
        <f>VLOOKUP(E2408,'Trimming log'!$F$5:$Y$5000,19,FALSE)</f>
        <v>#N/A</v>
      </c>
      <c r="Y2408" s="134" t="e">
        <f>VLOOKUP(E2408,'Trimming log'!$F$5:$Y$5000,20,FALSE)</f>
        <v>#N/A</v>
      </c>
      <c r="Z2408" s="135" t="e">
        <f t="shared" si="488"/>
        <v>#N/A</v>
      </c>
      <c r="AA2408" s="135" t="e">
        <f t="shared" si="489"/>
        <v>#N/A</v>
      </c>
      <c r="AB2408" s="136" t="e">
        <f t="shared" si="490"/>
        <v>#N/A</v>
      </c>
      <c r="AC2408" s="136" t="e">
        <f t="shared" si="491"/>
        <v>#N/A</v>
      </c>
      <c r="AD2408" s="136" t="e">
        <f t="shared" si="492"/>
        <v>#N/A</v>
      </c>
      <c r="AE2408" s="136" t="e">
        <f t="shared" si="493"/>
        <v>#N/A</v>
      </c>
    </row>
    <row r="2409" spans="1:31">
      <c r="A2409" s="56"/>
      <c r="B2409" s="56"/>
      <c r="C2409" s="68" t="str">
        <f t="shared" si="485"/>
        <v/>
      </c>
      <c r="D2409" s="69"/>
      <c r="E2409" s="56"/>
      <c r="F2409" s="65" t="e">
        <f>VLOOKUP(E2409,'Trimming log'!$F$5:$V$5000,2,FALSE)</f>
        <v>#N/A</v>
      </c>
      <c r="G2409" s="65" t="e">
        <f>VLOOKUP(E2409,'Trimming log'!$F$5:$V$5000,3,FALSE)</f>
        <v>#N/A</v>
      </c>
      <c r="H2409" s="508" t="e">
        <f>VLOOKUP(E2409,'Trimming log'!$F$5:$V$5000,4,FALSE)</f>
        <v>#N/A</v>
      </c>
      <c r="I2409" s="65" t="e">
        <f>VLOOKUP(E2409,'Trimming log'!$F$5:$V$5000,5,FALSE)</f>
        <v>#N/A</v>
      </c>
      <c r="J2409" s="65" t="e">
        <f>VLOOKUP(E2409,'Trimming log'!$F$5:$V$5000,6,FALSE)</f>
        <v>#N/A</v>
      </c>
      <c r="K2409" s="65" t="e">
        <f>VLOOKUP(E2409,'Trimming log'!$F$5:$V$5000,7,FALSE)</f>
        <v>#N/A</v>
      </c>
      <c r="L2409" s="65" t="e">
        <f>VLOOKUP(E2409,'Trimming log'!$F$5:$V$5000,8,FALSE)</f>
        <v>#N/A</v>
      </c>
      <c r="M2409" s="65" t="e">
        <f>VLOOKUP(E2409,'Trimming log'!$F$5:$V$5000,9,FALSE)</f>
        <v>#N/A</v>
      </c>
      <c r="N2409" s="507" t="e">
        <f>VLOOKUP(E2409,'Trimming log'!$F$5:$V$5000,10,FALSE)</f>
        <v>#N/A</v>
      </c>
      <c r="O2409" s="65" t="e">
        <f>VLOOKUP(E2409,'Trimming log'!$F$5:$V$5000,11,FALSE)</f>
        <v>#N/A</v>
      </c>
      <c r="P2409" s="65" t="e">
        <f>VLOOKUP(E2409,'Trimming log'!$F$5:$V$5000,12,FALSE)</f>
        <v>#N/A</v>
      </c>
      <c r="Q2409" s="65" t="e">
        <f>VLOOKUP(E2409,'Trimming log'!$F$5:$V$5000,13,FALSE)</f>
        <v>#N/A</v>
      </c>
      <c r="R2409" s="65" t="e">
        <f>VLOOKUP(E2409,'Trimming log'!$F$5:$V$5000,14,FALSE)</f>
        <v>#N/A</v>
      </c>
      <c r="S2409" s="65" t="e">
        <f>VLOOKUP(E2409,'Trimming log'!$F$5:$V$5000,15,FALSE)</f>
        <v>#N/A</v>
      </c>
      <c r="T2409" s="65" t="e">
        <f t="shared" si="483"/>
        <v>#N/A</v>
      </c>
      <c r="U2409" s="491" t="str">
        <f t="shared" si="484"/>
        <v/>
      </c>
      <c r="V2409" s="74">
        <f t="shared" si="486"/>
        <v>0</v>
      </c>
      <c r="W2409" s="134">
        <f t="shared" si="487"/>
        <v>0</v>
      </c>
      <c r="X2409" s="134" t="e">
        <f>VLOOKUP(E2409,'Trimming log'!$F$5:$Y$5000,19,FALSE)</f>
        <v>#N/A</v>
      </c>
      <c r="Y2409" s="134" t="e">
        <f>VLOOKUP(E2409,'Trimming log'!$F$5:$Y$5000,20,FALSE)</f>
        <v>#N/A</v>
      </c>
      <c r="Z2409" s="135" t="e">
        <f t="shared" si="488"/>
        <v>#N/A</v>
      </c>
      <c r="AA2409" s="135" t="e">
        <f t="shared" si="489"/>
        <v>#N/A</v>
      </c>
      <c r="AB2409" s="136" t="e">
        <f t="shared" si="490"/>
        <v>#N/A</v>
      </c>
      <c r="AC2409" s="136" t="e">
        <f t="shared" si="491"/>
        <v>#N/A</v>
      </c>
      <c r="AD2409" s="136" t="e">
        <f t="shared" si="492"/>
        <v>#N/A</v>
      </c>
      <c r="AE2409" s="136" t="e">
        <f t="shared" si="493"/>
        <v>#N/A</v>
      </c>
    </row>
    <row r="2410" spans="1:31">
      <c r="A2410" s="56"/>
      <c r="B2410" s="56"/>
      <c r="C2410" s="68" t="str">
        <f t="shared" si="485"/>
        <v/>
      </c>
      <c r="D2410" s="69"/>
      <c r="E2410" s="56"/>
      <c r="F2410" s="65" t="e">
        <f>VLOOKUP(E2410,'Trimming log'!$F$5:$V$5000,2,FALSE)</f>
        <v>#N/A</v>
      </c>
      <c r="G2410" s="65" t="e">
        <f>VLOOKUP(E2410,'Trimming log'!$F$5:$V$5000,3,FALSE)</f>
        <v>#N/A</v>
      </c>
      <c r="H2410" s="508" t="e">
        <f>VLOOKUP(E2410,'Trimming log'!$F$5:$V$5000,4,FALSE)</f>
        <v>#N/A</v>
      </c>
      <c r="I2410" s="65" t="e">
        <f>VLOOKUP(E2410,'Trimming log'!$F$5:$V$5000,5,FALSE)</f>
        <v>#N/A</v>
      </c>
      <c r="J2410" s="65" t="e">
        <f>VLOOKUP(E2410,'Trimming log'!$F$5:$V$5000,6,FALSE)</f>
        <v>#N/A</v>
      </c>
      <c r="K2410" s="65" t="e">
        <f>VLOOKUP(E2410,'Trimming log'!$F$5:$V$5000,7,FALSE)</f>
        <v>#N/A</v>
      </c>
      <c r="L2410" s="65" t="e">
        <f>VLOOKUP(E2410,'Trimming log'!$F$5:$V$5000,8,FALSE)</f>
        <v>#N/A</v>
      </c>
      <c r="M2410" s="65" t="e">
        <f>VLOOKUP(E2410,'Trimming log'!$F$5:$V$5000,9,FALSE)</f>
        <v>#N/A</v>
      </c>
      <c r="N2410" s="507" t="e">
        <f>VLOOKUP(E2410,'Trimming log'!$F$5:$V$5000,10,FALSE)</f>
        <v>#N/A</v>
      </c>
      <c r="O2410" s="65" t="e">
        <f>VLOOKUP(E2410,'Trimming log'!$F$5:$V$5000,11,FALSE)</f>
        <v>#N/A</v>
      </c>
      <c r="P2410" s="65" t="e">
        <f>VLOOKUP(E2410,'Trimming log'!$F$5:$V$5000,12,FALSE)</f>
        <v>#N/A</v>
      </c>
      <c r="Q2410" s="65" t="e">
        <f>VLOOKUP(E2410,'Trimming log'!$F$5:$V$5000,13,FALSE)</f>
        <v>#N/A</v>
      </c>
      <c r="R2410" s="65" t="e">
        <f>VLOOKUP(E2410,'Trimming log'!$F$5:$V$5000,14,FALSE)</f>
        <v>#N/A</v>
      </c>
      <c r="S2410" s="65" t="e">
        <f>VLOOKUP(E2410,'Trimming log'!$F$5:$V$5000,15,FALSE)</f>
        <v>#N/A</v>
      </c>
      <c r="T2410" s="65" t="e">
        <f t="shared" si="483"/>
        <v>#N/A</v>
      </c>
      <c r="U2410" s="491" t="str">
        <f t="shared" si="484"/>
        <v/>
      </c>
      <c r="V2410" s="74">
        <f t="shared" si="486"/>
        <v>0</v>
      </c>
      <c r="W2410" s="134">
        <f t="shared" si="487"/>
        <v>0</v>
      </c>
      <c r="X2410" s="134" t="e">
        <f>VLOOKUP(E2410,'Trimming log'!$F$5:$Y$5000,19,FALSE)</f>
        <v>#N/A</v>
      </c>
      <c r="Y2410" s="134" t="e">
        <f>VLOOKUP(E2410,'Trimming log'!$F$5:$Y$5000,20,FALSE)</f>
        <v>#N/A</v>
      </c>
      <c r="Z2410" s="135" t="e">
        <f t="shared" si="488"/>
        <v>#N/A</v>
      </c>
      <c r="AA2410" s="135" t="e">
        <f t="shared" si="489"/>
        <v>#N/A</v>
      </c>
      <c r="AB2410" s="136" t="e">
        <f t="shared" si="490"/>
        <v>#N/A</v>
      </c>
      <c r="AC2410" s="136" t="e">
        <f t="shared" si="491"/>
        <v>#N/A</v>
      </c>
      <c r="AD2410" s="136" t="e">
        <f t="shared" si="492"/>
        <v>#N/A</v>
      </c>
      <c r="AE2410" s="136" t="e">
        <f t="shared" si="493"/>
        <v>#N/A</v>
      </c>
    </row>
    <row r="2411" spans="1:31">
      <c r="A2411" s="56"/>
      <c r="B2411" s="56"/>
      <c r="C2411" s="68" t="str">
        <f t="shared" si="485"/>
        <v/>
      </c>
      <c r="D2411" s="69"/>
      <c r="E2411" s="56"/>
      <c r="F2411" s="65" t="e">
        <f>VLOOKUP(E2411,'Trimming log'!$F$5:$V$5000,2,FALSE)</f>
        <v>#N/A</v>
      </c>
      <c r="G2411" s="65" t="e">
        <f>VLOOKUP(E2411,'Trimming log'!$F$5:$V$5000,3,FALSE)</f>
        <v>#N/A</v>
      </c>
      <c r="H2411" s="508" t="e">
        <f>VLOOKUP(E2411,'Trimming log'!$F$5:$V$5000,4,FALSE)</f>
        <v>#N/A</v>
      </c>
      <c r="I2411" s="65" t="e">
        <f>VLOOKUP(E2411,'Trimming log'!$F$5:$V$5000,5,FALSE)</f>
        <v>#N/A</v>
      </c>
      <c r="J2411" s="65" t="e">
        <f>VLOOKUP(E2411,'Trimming log'!$F$5:$V$5000,6,FALSE)</f>
        <v>#N/A</v>
      </c>
      <c r="K2411" s="65" t="e">
        <f>VLOOKUP(E2411,'Trimming log'!$F$5:$V$5000,7,FALSE)</f>
        <v>#N/A</v>
      </c>
      <c r="L2411" s="65" t="e">
        <f>VLOOKUP(E2411,'Trimming log'!$F$5:$V$5000,8,FALSE)</f>
        <v>#N/A</v>
      </c>
      <c r="M2411" s="65" t="e">
        <f>VLOOKUP(E2411,'Trimming log'!$F$5:$V$5000,9,FALSE)</f>
        <v>#N/A</v>
      </c>
      <c r="N2411" s="507" t="e">
        <f>VLOOKUP(E2411,'Trimming log'!$F$5:$V$5000,10,FALSE)</f>
        <v>#N/A</v>
      </c>
      <c r="O2411" s="65" t="e">
        <f>VLOOKUP(E2411,'Trimming log'!$F$5:$V$5000,11,FALSE)</f>
        <v>#N/A</v>
      </c>
      <c r="P2411" s="65" t="e">
        <f>VLOOKUP(E2411,'Trimming log'!$F$5:$V$5000,12,FALSE)</f>
        <v>#N/A</v>
      </c>
      <c r="Q2411" s="65" t="e">
        <f>VLOOKUP(E2411,'Trimming log'!$F$5:$V$5000,13,FALSE)</f>
        <v>#N/A</v>
      </c>
      <c r="R2411" s="65" t="e">
        <f>VLOOKUP(E2411,'Trimming log'!$F$5:$V$5000,14,FALSE)</f>
        <v>#N/A</v>
      </c>
      <c r="S2411" s="65" t="e">
        <f>VLOOKUP(E2411,'Trimming log'!$F$5:$V$5000,15,FALSE)</f>
        <v>#N/A</v>
      </c>
      <c r="T2411" s="65" t="e">
        <f t="shared" si="483"/>
        <v>#N/A</v>
      </c>
      <c r="U2411" s="491" t="str">
        <f t="shared" si="484"/>
        <v/>
      </c>
      <c r="V2411" s="74">
        <f t="shared" si="486"/>
        <v>0</v>
      </c>
      <c r="W2411" s="134">
        <f t="shared" si="487"/>
        <v>0</v>
      </c>
      <c r="X2411" s="134" t="e">
        <f>VLOOKUP(E2411,'Trimming log'!$F$5:$Y$5000,19,FALSE)</f>
        <v>#N/A</v>
      </c>
      <c r="Y2411" s="134" t="e">
        <f>VLOOKUP(E2411,'Trimming log'!$F$5:$Y$5000,20,FALSE)</f>
        <v>#N/A</v>
      </c>
      <c r="Z2411" s="135" t="e">
        <f t="shared" si="488"/>
        <v>#N/A</v>
      </c>
      <c r="AA2411" s="135" t="e">
        <f t="shared" si="489"/>
        <v>#N/A</v>
      </c>
      <c r="AB2411" s="136" t="e">
        <f t="shared" si="490"/>
        <v>#N/A</v>
      </c>
      <c r="AC2411" s="136" t="e">
        <f t="shared" si="491"/>
        <v>#N/A</v>
      </c>
      <c r="AD2411" s="136" t="e">
        <f t="shared" si="492"/>
        <v>#N/A</v>
      </c>
      <c r="AE2411" s="136" t="e">
        <f t="shared" si="493"/>
        <v>#N/A</v>
      </c>
    </row>
    <row r="2412" spans="1:31">
      <c r="A2412" s="56"/>
      <c r="B2412" s="56"/>
      <c r="C2412" s="68" t="str">
        <f t="shared" si="485"/>
        <v/>
      </c>
      <c r="D2412" s="69"/>
      <c r="E2412" s="56"/>
      <c r="F2412" s="65" t="e">
        <f>VLOOKUP(E2412,'Trimming log'!$F$5:$V$5000,2,FALSE)</f>
        <v>#N/A</v>
      </c>
      <c r="G2412" s="65" t="e">
        <f>VLOOKUP(E2412,'Trimming log'!$F$5:$V$5000,3,FALSE)</f>
        <v>#N/A</v>
      </c>
      <c r="H2412" s="508" t="e">
        <f>VLOOKUP(E2412,'Trimming log'!$F$5:$V$5000,4,FALSE)</f>
        <v>#N/A</v>
      </c>
      <c r="I2412" s="65" t="e">
        <f>VLOOKUP(E2412,'Trimming log'!$F$5:$V$5000,5,FALSE)</f>
        <v>#N/A</v>
      </c>
      <c r="J2412" s="65" t="e">
        <f>VLOOKUP(E2412,'Trimming log'!$F$5:$V$5000,6,FALSE)</f>
        <v>#N/A</v>
      </c>
      <c r="K2412" s="65" t="e">
        <f>VLOOKUP(E2412,'Trimming log'!$F$5:$V$5000,7,FALSE)</f>
        <v>#N/A</v>
      </c>
      <c r="L2412" s="65" t="e">
        <f>VLOOKUP(E2412,'Trimming log'!$F$5:$V$5000,8,FALSE)</f>
        <v>#N/A</v>
      </c>
      <c r="M2412" s="65" t="e">
        <f>VLOOKUP(E2412,'Trimming log'!$F$5:$V$5000,9,FALSE)</f>
        <v>#N/A</v>
      </c>
      <c r="N2412" s="507" t="e">
        <f>VLOOKUP(E2412,'Trimming log'!$F$5:$V$5000,10,FALSE)</f>
        <v>#N/A</v>
      </c>
      <c r="O2412" s="65" t="e">
        <f>VLOOKUP(E2412,'Trimming log'!$F$5:$V$5000,11,FALSE)</f>
        <v>#N/A</v>
      </c>
      <c r="P2412" s="65" t="e">
        <f>VLOOKUP(E2412,'Trimming log'!$F$5:$V$5000,12,FALSE)</f>
        <v>#N/A</v>
      </c>
      <c r="Q2412" s="65" t="e">
        <f>VLOOKUP(E2412,'Trimming log'!$F$5:$V$5000,13,FALSE)</f>
        <v>#N/A</v>
      </c>
      <c r="R2412" s="65" t="e">
        <f>VLOOKUP(E2412,'Trimming log'!$F$5:$V$5000,14,FALSE)</f>
        <v>#N/A</v>
      </c>
      <c r="S2412" s="65" t="e">
        <f>VLOOKUP(E2412,'Trimming log'!$F$5:$V$5000,15,FALSE)</f>
        <v>#N/A</v>
      </c>
      <c r="T2412" s="65" t="e">
        <f t="shared" si="483"/>
        <v>#N/A</v>
      </c>
      <c r="U2412" s="491" t="str">
        <f t="shared" si="484"/>
        <v/>
      </c>
      <c r="V2412" s="74">
        <f t="shared" si="486"/>
        <v>0</v>
      </c>
      <c r="W2412" s="134">
        <f t="shared" si="487"/>
        <v>0</v>
      </c>
      <c r="X2412" s="134" t="e">
        <f>VLOOKUP(E2412,'Trimming log'!$F$5:$Y$5000,19,FALSE)</f>
        <v>#N/A</v>
      </c>
      <c r="Y2412" s="134" t="e">
        <f>VLOOKUP(E2412,'Trimming log'!$F$5:$Y$5000,20,FALSE)</f>
        <v>#N/A</v>
      </c>
      <c r="Z2412" s="135" t="e">
        <f t="shared" si="488"/>
        <v>#N/A</v>
      </c>
      <c r="AA2412" s="135" t="e">
        <f t="shared" si="489"/>
        <v>#N/A</v>
      </c>
      <c r="AB2412" s="136" t="e">
        <f t="shared" si="490"/>
        <v>#N/A</v>
      </c>
      <c r="AC2412" s="136" t="e">
        <f t="shared" si="491"/>
        <v>#N/A</v>
      </c>
      <c r="AD2412" s="136" t="e">
        <f t="shared" si="492"/>
        <v>#N/A</v>
      </c>
      <c r="AE2412" s="136" t="e">
        <f t="shared" si="493"/>
        <v>#N/A</v>
      </c>
    </row>
    <row r="2413" spans="1:31">
      <c r="A2413" s="56"/>
      <c r="B2413" s="56"/>
      <c r="C2413" s="68" t="str">
        <f t="shared" si="485"/>
        <v/>
      </c>
      <c r="D2413" s="69"/>
      <c r="E2413" s="56"/>
      <c r="F2413" s="65" t="e">
        <f>VLOOKUP(E2413,'Trimming log'!$F$5:$V$5000,2,FALSE)</f>
        <v>#N/A</v>
      </c>
      <c r="G2413" s="65" t="e">
        <f>VLOOKUP(E2413,'Trimming log'!$F$5:$V$5000,3,FALSE)</f>
        <v>#N/A</v>
      </c>
      <c r="H2413" s="508" t="e">
        <f>VLOOKUP(E2413,'Trimming log'!$F$5:$V$5000,4,FALSE)</f>
        <v>#N/A</v>
      </c>
      <c r="I2413" s="65" t="e">
        <f>VLOOKUP(E2413,'Trimming log'!$F$5:$V$5000,5,FALSE)</f>
        <v>#N/A</v>
      </c>
      <c r="J2413" s="65" t="e">
        <f>VLOOKUP(E2413,'Trimming log'!$F$5:$V$5000,6,FALSE)</f>
        <v>#N/A</v>
      </c>
      <c r="K2413" s="65" t="e">
        <f>VLOOKUP(E2413,'Trimming log'!$F$5:$V$5000,7,FALSE)</f>
        <v>#N/A</v>
      </c>
      <c r="L2413" s="65" t="e">
        <f>VLOOKUP(E2413,'Trimming log'!$F$5:$V$5000,8,FALSE)</f>
        <v>#N/A</v>
      </c>
      <c r="M2413" s="65" t="e">
        <f>VLOOKUP(E2413,'Trimming log'!$F$5:$V$5000,9,FALSE)</f>
        <v>#N/A</v>
      </c>
      <c r="N2413" s="507" t="e">
        <f>VLOOKUP(E2413,'Trimming log'!$F$5:$V$5000,10,FALSE)</f>
        <v>#N/A</v>
      </c>
      <c r="O2413" s="65" t="e">
        <f>VLOOKUP(E2413,'Trimming log'!$F$5:$V$5000,11,FALSE)</f>
        <v>#N/A</v>
      </c>
      <c r="P2413" s="65" t="e">
        <f>VLOOKUP(E2413,'Trimming log'!$F$5:$V$5000,12,FALSE)</f>
        <v>#N/A</v>
      </c>
      <c r="Q2413" s="65" t="e">
        <f>VLOOKUP(E2413,'Trimming log'!$F$5:$V$5000,13,FALSE)</f>
        <v>#N/A</v>
      </c>
      <c r="R2413" s="65" t="e">
        <f>VLOOKUP(E2413,'Trimming log'!$F$5:$V$5000,14,FALSE)</f>
        <v>#N/A</v>
      </c>
      <c r="S2413" s="65" t="e">
        <f>VLOOKUP(E2413,'Trimming log'!$F$5:$V$5000,15,FALSE)</f>
        <v>#N/A</v>
      </c>
      <c r="T2413" s="65" t="e">
        <f t="shared" si="483"/>
        <v>#N/A</v>
      </c>
      <c r="U2413" s="491" t="str">
        <f t="shared" si="484"/>
        <v/>
      </c>
      <c r="V2413" s="74">
        <f t="shared" si="486"/>
        <v>0</v>
      </c>
      <c r="W2413" s="134">
        <f t="shared" si="487"/>
        <v>0</v>
      </c>
      <c r="X2413" s="134" t="e">
        <f>VLOOKUP(E2413,'Trimming log'!$F$5:$Y$5000,19,FALSE)</f>
        <v>#N/A</v>
      </c>
      <c r="Y2413" s="134" t="e">
        <f>VLOOKUP(E2413,'Trimming log'!$F$5:$Y$5000,20,FALSE)</f>
        <v>#N/A</v>
      </c>
      <c r="Z2413" s="135" t="e">
        <f t="shared" si="488"/>
        <v>#N/A</v>
      </c>
      <c r="AA2413" s="135" t="e">
        <f t="shared" si="489"/>
        <v>#N/A</v>
      </c>
      <c r="AB2413" s="136" t="e">
        <f t="shared" si="490"/>
        <v>#N/A</v>
      </c>
      <c r="AC2413" s="136" t="e">
        <f t="shared" si="491"/>
        <v>#N/A</v>
      </c>
      <c r="AD2413" s="136" t="e">
        <f t="shared" si="492"/>
        <v>#N/A</v>
      </c>
      <c r="AE2413" s="136" t="e">
        <f t="shared" si="493"/>
        <v>#N/A</v>
      </c>
    </row>
    <row r="2414" spans="1:31">
      <c r="A2414" s="56"/>
      <c r="B2414" s="56"/>
      <c r="C2414" s="68" t="str">
        <f t="shared" si="485"/>
        <v/>
      </c>
      <c r="D2414" s="69"/>
      <c r="E2414" s="56"/>
      <c r="F2414" s="65" t="e">
        <f>VLOOKUP(E2414,'Trimming log'!$F$5:$V$5000,2,FALSE)</f>
        <v>#N/A</v>
      </c>
      <c r="G2414" s="65" t="e">
        <f>VLOOKUP(E2414,'Trimming log'!$F$5:$V$5000,3,FALSE)</f>
        <v>#N/A</v>
      </c>
      <c r="H2414" s="508" t="e">
        <f>VLOOKUP(E2414,'Trimming log'!$F$5:$V$5000,4,FALSE)</f>
        <v>#N/A</v>
      </c>
      <c r="I2414" s="65" t="e">
        <f>VLOOKUP(E2414,'Trimming log'!$F$5:$V$5000,5,FALSE)</f>
        <v>#N/A</v>
      </c>
      <c r="J2414" s="65" t="e">
        <f>VLOOKUP(E2414,'Trimming log'!$F$5:$V$5000,6,FALSE)</f>
        <v>#N/A</v>
      </c>
      <c r="K2414" s="65" t="e">
        <f>VLOOKUP(E2414,'Trimming log'!$F$5:$V$5000,7,FALSE)</f>
        <v>#N/A</v>
      </c>
      <c r="L2414" s="65" t="e">
        <f>VLOOKUP(E2414,'Trimming log'!$F$5:$V$5000,8,FALSE)</f>
        <v>#N/A</v>
      </c>
      <c r="M2414" s="65" t="e">
        <f>VLOOKUP(E2414,'Trimming log'!$F$5:$V$5000,9,FALSE)</f>
        <v>#N/A</v>
      </c>
      <c r="N2414" s="507" t="e">
        <f>VLOOKUP(E2414,'Trimming log'!$F$5:$V$5000,10,FALSE)</f>
        <v>#N/A</v>
      </c>
      <c r="O2414" s="65" t="e">
        <f>VLOOKUP(E2414,'Trimming log'!$F$5:$V$5000,11,FALSE)</f>
        <v>#N/A</v>
      </c>
      <c r="P2414" s="65" t="e">
        <f>VLOOKUP(E2414,'Trimming log'!$F$5:$V$5000,12,FALSE)</f>
        <v>#N/A</v>
      </c>
      <c r="Q2414" s="65" t="e">
        <f>VLOOKUP(E2414,'Trimming log'!$F$5:$V$5000,13,FALSE)</f>
        <v>#N/A</v>
      </c>
      <c r="R2414" s="65" t="e">
        <f>VLOOKUP(E2414,'Trimming log'!$F$5:$V$5000,14,FALSE)</f>
        <v>#N/A</v>
      </c>
      <c r="S2414" s="65" t="e">
        <f>VLOOKUP(E2414,'Trimming log'!$F$5:$V$5000,15,FALSE)</f>
        <v>#N/A</v>
      </c>
      <c r="T2414" s="65" t="e">
        <f t="shared" si="483"/>
        <v>#N/A</v>
      </c>
      <c r="U2414" s="491" t="str">
        <f t="shared" si="484"/>
        <v/>
      </c>
      <c r="V2414" s="74">
        <f t="shared" si="486"/>
        <v>0</v>
      </c>
      <c r="W2414" s="134">
        <f t="shared" si="487"/>
        <v>0</v>
      </c>
      <c r="X2414" s="134" t="e">
        <f>VLOOKUP(E2414,'Trimming log'!$F$5:$Y$5000,19,FALSE)</f>
        <v>#N/A</v>
      </c>
      <c r="Y2414" s="134" t="e">
        <f>VLOOKUP(E2414,'Trimming log'!$F$5:$Y$5000,20,FALSE)</f>
        <v>#N/A</v>
      </c>
      <c r="Z2414" s="135" t="e">
        <f t="shared" si="488"/>
        <v>#N/A</v>
      </c>
      <c r="AA2414" s="135" t="e">
        <f t="shared" si="489"/>
        <v>#N/A</v>
      </c>
      <c r="AB2414" s="136" t="e">
        <f t="shared" si="490"/>
        <v>#N/A</v>
      </c>
      <c r="AC2414" s="136" t="e">
        <f t="shared" si="491"/>
        <v>#N/A</v>
      </c>
      <c r="AD2414" s="136" t="e">
        <f t="shared" si="492"/>
        <v>#N/A</v>
      </c>
      <c r="AE2414" s="136" t="e">
        <f t="shared" si="493"/>
        <v>#N/A</v>
      </c>
    </row>
    <row r="2415" spans="1:31">
      <c r="A2415" s="56"/>
      <c r="B2415" s="56"/>
      <c r="C2415" s="68" t="str">
        <f t="shared" si="485"/>
        <v/>
      </c>
      <c r="D2415" s="69"/>
      <c r="E2415" s="56"/>
      <c r="F2415" s="65" t="e">
        <f>VLOOKUP(E2415,'Trimming log'!$F$5:$V$5000,2,FALSE)</f>
        <v>#N/A</v>
      </c>
      <c r="G2415" s="65" t="e">
        <f>VLOOKUP(E2415,'Trimming log'!$F$5:$V$5000,3,FALSE)</f>
        <v>#N/A</v>
      </c>
      <c r="H2415" s="508" t="e">
        <f>VLOOKUP(E2415,'Trimming log'!$F$5:$V$5000,4,FALSE)</f>
        <v>#N/A</v>
      </c>
      <c r="I2415" s="65" t="e">
        <f>VLOOKUP(E2415,'Trimming log'!$F$5:$V$5000,5,FALSE)</f>
        <v>#N/A</v>
      </c>
      <c r="J2415" s="65" t="e">
        <f>VLOOKUP(E2415,'Trimming log'!$F$5:$V$5000,6,FALSE)</f>
        <v>#N/A</v>
      </c>
      <c r="K2415" s="65" t="e">
        <f>VLOOKUP(E2415,'Trimming log'!$F$5:$V$5000,7,FALSE)</f>
        <v>#N/A</v>
      </c>
      <c r="L2415" s="65" t="e">
        <f>VLOOKUP(E2415,'Trimming log'!$F$5:$V$5000,8,FALSE)</f>
        <v>#N/A</v>
      </c>
      <c r="M2415" s="65" t="e">
        <f>VLOOKUP(E2415,'Trimming log'!$F$5:$V$5000,9,FALSE)</f>
        <v>#N/A</v>
      </c>
      <c r="N2415" s="507" t="e">
        <f>VLOOKUP(E2415,'Trimming log'!$F$5:$V$5000,10,FALSE)</f>
        <v>#N/A</v>
      </c>
      <c r="O2415" s="65" t="e">
        <f>VLOOKUP(E2415,'Trimming log'!$F$5:$V$5000,11,FALSE)</f>
        <v>#N/A</v>
      </c>
      <c r="P2415" s="65" t="e">
        <f>VLOOKUP(E2415,'Trimming log'!$F$5:$V$5000,12,FALSE)</f>
        <v>#N/A</v>
      </c>
      <c r="Q2415" s="65" t="e">
        <f>VLOOKUP(E2415,'Trimming log'!$F$5:$V$5000,13,FALSE)</f>
        <v>#N/A</v>
      </c>
      <c r="R2415" s="65" t="e">
        <f>VLOOKUP(E2415,'Trimming log'!$F$5:$V$5000,14,FALSE)</f>
        <v>#N/A</v>
      </c>
      <c r="S2415" s="65" t="e">
        <f>VLOOKUP(E2415,'Trimming log'!$F$5:$V$5000,15,FALSE)</f>
        <v>#N/A</v>
      </c>
      <c r="T2415" s="65" t="e">
        <f t="shared" si="483"/>
        <v>#N/A</v>
      </c>
      <c r="U2415" s="491" t="str">
        <f t="shared" si="484"/>
        <v/>
      </c>
      <c r="V2415" s="74">
        <f t="shared" si="486"/>
        <v>0</v>
      </c>
      <c r="W2415" s="134">
        <f t="shared" si="487"/>
        <v>0</v>
      </c>
      <c r="X2415" s="134" t="e">
        <f>VLOOKUP(E2415,'Trimming log'!$F$5:$Y$5000,19,FALSE)</f>
        <v>#N/A</v>
      </c>
      <c r="Y2415" s="134" t="e">
        <f>VLOOKUP(E2415,'Trimming log'!$F$5:$Y$5000,20,FALSE)</f>
        <v>#N/A</v>
      </c>
      <c r="Z2415" s="135" t="e">
        <f t="shared" si="488"/>
        <v>#N/A</v>
      </c>
      <c r="AA2415" s="135" t="e">
        <f t="shared" si="489"/>
        <v>#N/A</v>
      </c>
      <c r="AB2415" s="136" t="e">
        <f t="shared" si="490"/>
        <v>#N/A</v>
      </c>
      <c r="AC2415" s="136" t="e">
        <f t="shared" si="491"/>
        <v>#N/A</v>
      </c>
      <c r="AD2415" s="136" t="e">
        <f t="shared" si="492"/>
        <v>#N/A</v>
      </c>
      <c r="AE2415" s="136" t="e">
        <f t="shared" si="493"/>
        <v>#N/A</v>
      </c>
    </row>
    <row r="2416" spans="1:31">
      <c r="A2416" s="56"/>
      <c r="B2416" s="56"/>
      <c r="C2416" s="68" t="str">
        <f t="shared" si="485"/>
        <v/>
      </c>
      <c r="D2416" s="69"/>
      <c r="E2416" s="56"/>
      <c r="F2416" s="65" t="e">
        <f>VLOOKUP(E2416,'Trimming log'!$F$5:$V$5000,2,FALSE)</f>
        <v>#N/A</v>
      </c>
      <c r="G2416" s="65" t="e">
        <f>VLOOKUP(E2416,'Trimming log'!$F$5:$V$5000,3,FALSE)</f>
        <v>#N/A</v>
      </c>
      <c r="H2416" s="508" t="e">
        <f>VLOOKUP(E2416,'Trimming log'!$F$5:$V$5000,4,FALSE)</f>
        <v>#N/A</v>
      </c>
      <c r="I2416" s="65" t="e">
        <f>VLOOKUP(E2416,'Trimming log'!$F$5:$V$5000,5,FALSE)</f>
        <v>#N/A</v>
      </c>
      <c r="J2416" s="65" t="e">
        <f>VLOOKUP(E2416,'Trimming log'!$F$5:$V$5000,6,FALSE)</f>
        <v>#N/A</v>
      </c>
      <c r="K2416" s="65" t="e">
        <f>VLOOKUP(E2416,'Trimming log'!$F$5:$V$5000,7,FALSE)</f>
        <v>#N/A</v>
      </c>
      <c r="L2416" s="65" t="e">
        <f>VLOOKUP(E2416,'Trimming log'!$F$5:$V$5000,8,FALSE)</f>
        <v>#N/A</v>
      </c>
      <c r="M2416" s="65" t="e">
        <f>VLOOKUP(E2416,'Trimming log'!$F$5:$V$5000,9,FALSE)</f>
        <v>#N/A</v>
      </c>
      <c r="N2416" s="507" t="e">
        <f>VLOOKUP(E2416,'Trimming log'!$F$5:$V$5000,10,FALSE)</f>
        <v>#N/A</v>
      </c>
      <c r="O2416" s="65" t="e">
        <f>VLOOKUP(E2416,'Trimming log'!$F$5:$V$5000,11,FALSE)</f>
        <v>#N/A</v>
      </c>
      <c r="P2416" s="65" t="e">
        <f>VLOOKUP(E2416,'Trimming log'!$F$5:$V$5000,12,FALSE)</f>
        <v>#N/A</v>
      </c>
      <c r="Q2416" s="65" t="e">
        <f>VLOOKUP(E2416,'Trimming log'!$F$5:$V$5000,13,FALSE)</f>
        <v>#N/A</v>
      </c>
      <c r="R2416" s="65" t="e">
        <f>VLOOKUP(E2416,'Trimming log'!$F$5:$V$5000,14,FALSE)</f>
        <v>#N/A</v>
      </c>
      <c r="S2416" s="65" t="e">
        <f>VLOOKUP(E2416,'Trimming log'!$F$5:$V$5000,15,FALSE)</f>
        <v>#N/A</v>
      </c>
      <c r="T2416" s="65" t="e">
        <f t="shared" si="483"/>
        <v>#N/A</v>
      </c>
      <c r="U2416" s="491" t="str">
        <f t="shared" si="484"/>
        <v/>
      </c>
      <c r="V2416" s="74">
        <f t="shared" si="486"/>
        <v>0</v>
      </c>
      <c r="W2416" s="134">
        <f t="shared" si="487"/>
        <v>0</v>
      </c>
      <c r="X2416" s="134" t="e">
        <f>VLOOKUP(E2416,'Trimming log'!$F$5:$Y$5000,19,FALSE)</f>
        <v>#N/A</v>
      </c>
      <c r="Y2416" s="134" t="e">
        <f>VLOOKUP(E2416,'Trimming log'!$F$5:$Y$5000,20,FALSE)</f>
        <v>#N/A</v>
      </c>
      <c r="Z2416" s="135" t="e">
        <f t="shared" si="488"/>
        <v>#N/A</v>
      </c>
      <c r="AA2416" s="135" t="e">
        <f t="shared" si="489"/>
        <v>#N/A</v>
      </c>
      <c r="AB2416" s="136" t="e">
        <f t="shared" si="490"/>
        <v>#N/A</v>
      </c>
      <c r="AC2416" s="136" t="e">
        <f t="shared" si="491"/>
        <v>#N/A</v>
      </c>
      <c r="AD2416" s="136" t="e">
        <f t="shared" si="492"/>
        <v>#N/A</v>
      </c>
      <c r="AE2416" s="136" t="e">
        <f t="shared" si="493"/>
        <v>#N/A</v>
      </c>
    </row>
    <row r="2417" spans="1:31">
      <c r="A2417" s="56"/>
      <c r="B2417" s="56"/>
      <c r="C2417" s="68" t="str">
        <f t="shared" si="485"/>
        <v/>
      </c>
      <c r="D2417" s="69"/>
      <c r="E2417" s="56"/>
      <c r="F2417" s="65" t="e">
        <f>VLOOKUP(E2417,'Trimming log'!$F$5:$V$5000,2,FALSE)</f>
        <v>#N/A</v>
      </c>
      <c r="G2417" s="65" t="e">
        <f>VLOOKUP(E2417,'Trimming log'!$F$5:$V$5000,3,FALSE)</f>
        <v>#N/A</v>
      </c>
      <c r="H2417" s="508" t="e">
        <f>VLOOKUP(E2417,'Trimming log'!$F$5:$V$5000,4,FALSE)</f>
        <v>#N/A</v>
      </c>
      <c r="I2417" s="65" t="e">
        <f>VLOOKUP(E2417,'Trimming log'!$F$5:$V$5000,5,FALSE)</f>
        <v>#N/A</v>
      </c>
      <c r="J2417" s="65" t="e">
        <f>VLOOKUP(E2417,'Trimming log'!$F$5:$V$5000,6,FALSE)</f>
        <v>#N/A</v>
      </c>
      <c r="K2417" s="65" t="e">
        <f>VLOOKUP(E2417,'Trimming log'!$F$5:$V$5000,7,FALSE)</f>
        <v>#N/A</v>
      </c>
      <c r="L2417" s="65" t="e">
        <f>VLOOKUP(E2417,'Trimming log'!$F$5:$V$5000,8,FALSE)</f>
        <v>#N/A</v>
      </c>
      <c r="M2417" s="65" t="e">
        <f>VLOOKUP(E2417,'Trimming log'!$F$5:$V$5000,9,FALSE)</f>
        <v>#N/A</v>
      </c>
      <c r="N2417" s="507" t="e">
        <f>VLOOKUP(E2417,'Trimming log'!$F$5:$V$5000,10,FALSE)</f>
        <v>#N/A</v>
      </c>
      <c r="O2417" s="65" t="e">
        <f>VLOOKUP(E2417,'Trimming log'!$F$5:$V$5000,11,FALSE)</f>
        <v>#N/A</v>
      </c>
      <c r="P2417" s="65" t="e">
        <f>VLOOKUP(E2417,'Trimming log'!$F$5:$V$5000,12,FALSE)</f>
        <v>#N/A</v>
      </c>
      <c r="Q2417" s="65" t="e">
        <f>VLOOKUP(E2417,'Trimming log'!$F$5:$V$5000,13,FALSE)</f>
        <v>#N/A</v>
      </c>
      <c r="R2417" s="65" t="e">
        <f>VLOOKUP(E2417,'Trimming log'!$F$5:$V$5000,14,FALSE)</f>
        <v>#N/A</v>
      </c>
      <c r="S2417" s="65" t="e">
        <f>VLOOKUP(E2417,'Trimming log'!$F$5:$V$5000,15,FALSE)</f>
        <v>#N/A</v>
      </c>
      <c r="T2417" s="65" t="e">
        <f t="shared" si="483"/>
        <v>#N/A</v>
      </c>
      <c r="U2417" s="491" t="str">
        <f t="shared" si="484"/>
        <v/>
      </c>
      <c r="V2417" s="74">
        <f t="shared" si="486"/>
        <v>0</v>
      </c>
      <c r="W2417" s="134">
        <f t="shared" si="487"/>
        <v>0</v>
      </c>
      <c r="X2417" s="134" t="e">
        <f>VLOOKUP(E2417,'Trimming log'!$F$5:$Y$5000,19,FALSE)</f>
        <v>#N/A</v>
      </c>
      <c r="Y2417" s="134" t="e">
        <f>VLOOKUP(E2417,'Trimming log'!$F$5:$Y$5000,20,FALSE)</f>
        <v>#N/A</v>
      </c>
      <c r="Z2417" s="135" t="e">
        <f t="shared" si="488"/>
        <v>#N/A</v>
      </c>
      <c r="AA2417" s="135" t="e">
        <f t="shared" si="489"/>
        <v>#N/A</v>
      </c>
      <c r="AB2417" s="136" t="e">
        <f t="shared" si="490"/>
        <v>#N/A</v>
      </c>
      <c r="AC2417" s="136" t="e">
        <f t="shared" si="491"/>
        <v>#N/A</v>
      </c>
      <c r="AD2417" s="136" t="e">
        <f t="shared" si="492"/>
        <v>#N/A</v>
      </c>
      <c r="AE2417" s="136" t="e">
        <f t="shared" si="493"/>
        <v>#N/A</v>
      </c>
    </row>
    <row r="2418" spans="1:31">
      <c r="A2418" s="56"/>
      <c r="B2418" s="56"/>
      <c r="C2418" s="68" t="str">
        <f t="shared" si="485"/>
        <v/>
      </c>
      <c r="D2418" s="69"/>
      <c r="E2418" s="56"/>
      <c r="F2418" s="65" t="e">
        <f>VLOOKUP(E2418,'Trimming log'!$F$5:$V$5000,2,FALSE)</f>
        <v>#N/A</v>
      </c>
      <c r="G2418" s="65" t="e">
        <f>VLOOKUP(E2418,'Trimming log'!$F$5:$V$5000,3,FALSE)</f>
        <v>#N/A</v>
      </c>
      <c r="H2418" s="508" t="e">
        <f>VLOOKUP(E2418,'Trimming log'!$F$5:$V$5000,4,FALSE)</f>
        <v>#N/A</v>
      </c>
      <c r="I2418" s="65" t="e">
        <f>VLOOKUP(E2418,'Trimming log'!$F$5:$V$5000,5,FALSE)</f>
        <v>#N/A</v>
      </c>
      <c r="J2418" s="65" t="e">
        <f>VLOOKUP(E2418,'Trimming log'!$F$5:$V$5000,6,FALSE)</f>
        <v>#N/A</v>
      </c>
      <c r="K2418" s="65" t="e">
        <f>VLOOKUP(E2418,'Trimming log'!$F$5:$V$5000,7,FALSE)</f>
        <v>#N/A</v>
      </c>
      <c r="L2418" s="65" t="e">
        <f>VLOOKUP(E2418,'Trimming log'!$F$5:$V$5000,8,FALSE)</f>
        <v>#N/A</v>
      </c>
      <c r="M2418" s="65" t="e">
        <f>VLOOKUP(E2418,'Trimming log'!$F$5:$V$5000,9,FALSE)</f>
        <v>#N/A</v>
      </c>
      <c r="N2418" s="507" t="e">
        <f>VLOOKUP(E2418,'Trimming log'!$F$5:$V$5000,10,FALSE)</f>
        <v>#N/A</v>
      </c>
      <c r="O2418" s="65" t="e">
        <f>VLOOKUP(E2418,'Trimming log'!$F$5:$V$5000,11,FALSE)</f>
        <v>#N/A</v>
      </c>
      <c r="P2418" s="65" t="e">
        <f>VLOOKUP(E2418,'Trimming log'!$F$5:$V$5000,12,FALSE)</f>
        <v>#N/A</v>
      </c>
      <c r="Q2418" s="65" t="e">
        <f>VLOOKUP(E2418,'Trimming log'!$F$5:$V$5000,13,FALSE)</f>
        <v>#N/A</v>
      </c>
      <c r="R2418" s="65" t="e">
        <f>VLOOKUP(E2418,'Trimming log'!$F$5:$V$5000,14,FALSE)</f>
        <v>#N/A</v>
      </c>
      <c r="S2418" s="65" t="e">
        <f>VLOOKUP(E2418,'Trimming log'!$F$5:$V$5000,15,FALSE)</f>
        <v>#N/A</v>
      </c>
      <c r="T2418" s="65" t="e">
        <f t="shared" si="483"/>
        <v>#N/A</v>
      </c>
      <c r="U2418" s="491" t="str">
        <f t="shared" si="484"/>
        <v/>
      </c>
      <c r="V2418" s="74">
        <f t="shared" si="486"/>
        <v>0</v>
      </c>
      <c r="W2418" s="134">
        <f t="shared" si="487"/>
        <v>0</v>
      </c>
      <c r="X2418" s="134" t="e">
        <f>VLOOKUP(E2418,'Trimming log'!$F$5:$Y$5000,19,FALSE)</f>
        <v>#N/A</v>
      </c>
      <c r="Y2418" s="134" t="e">
        <f>VLOOKUP(E2418,'Trimming log'!$F$5:$Y$5000,20,FALSE)</f>
        <v>#N/A</v>
      </c>
      <c r="Z2418" s="135" t="e">
        <f t="shared" si="488"/>
        <v>#N/A</v>
      </c>
      <c r="AA2418" s="135" t="e">
        <f t="shared" si="489"/>
        <v>#N/A</v>
      </c>
      <c r="AB2418" s="136" t="e">
        <f t="shared" si="490"/>
        <v>#N/A</v>
      </c>
      <c r="AC2418" s="136" t="e">
        <f t="shared" si="491"/>
        <v>#N/A</v>
      </c>
      <c r="AD2418" s="136" t="e">
        <f t="shared" si="492"/>
        <v>#N/A</v>
      </c>
      <c r="AE2418" s="136" t="e">
        <f t="shared" si="493"/>
        <v>#N/A</v>
      </c>
    </row>
    <row r="2419" spans="1:31">
      <c r="A2419" s="56"/>
      <c r="B2419" s="56"/>
      <c r="C2419" s="68" t="str">
        <f t="shared" si="485"/>
        <v/>
      </c>
      <c r="D2419" s="69"/>
      <c r="E2419" s="56"/>
      <c r="F2419" s="65" t="e">
        <f>VLOOKUP(E2419,'Trimming log'!$F$5:$V$5000,2,FALSE)</f>
        <v>#N/A</v>
      </c>
      <c r="G2419" s="65" t="e">
        <f>VLOOKUP(E2419,'Trimming log'!$F$5:$V$5000,3,FALSE)</f>
        <v>#N/A</v>
      </c>
      <c r="H2419" s="508" t="e">
        <f>VLOOKUP(E2419,'Trimming log'!$F$5:$V$5000,4,FALSE)</f>
        <v>#N/A</v>
      </c>
      <c r="I2419" s="65" t="e">
        <f>VLOOKUP(E2419,'Trimming log'!$F$5:$V$5000,5,FALSE)</f>
        <v>#N/A</v>
      </c>
      <c r="J2419" s="65" t="e">
        <f>VLOOKUP(E2419,'Trimming log'!$F$5:$V$5000,6,FALSE)</f>
        <v>#N/A</v>
      </c>
      <c r="K2419" s="65" t="e">
        <f>VLOOKUP(E2419,'Trimming log'!$F$5:$V$5000,7,FALSE)</f>
        <v>#N/A</v>
      </c>
      <c r="L2419" s="65" t="e">
        <f>VLOOKUP(E2419,'Trimming log'!$F$5:$V$5000,8,FALSE)</f>
        <v>#N/A</v>
      </c>
      <c r="M2419" s="65" t="e">
        <f>VLOOKUP(E2419,'Trimming log'!$F$5:$V$5000,9,FALSE)</f>
        <v>#N/A</v>
      </c>
      <c r="N2419" s="507" t="e">
        <f>VLOOKUP(E2419,'Trimming log'!$F$5:$V$5000,10,FALSE)</f>
        <v>#N/A</v>
      </c>
      <c r="O2419" s="65" t="e">
        <f>VLOOKUP(E2419,'Trimming log'!$F$5:$V$5000,11,FALSE)</f>
        <v>#N/A</v>
      </c>
      <c r="P2419" s="65" t="e">
        <f>VLOOKUP(E2419,'Trimming log'!$F$5:$V$5000,12,FALSE)</f>
        <v>#N/A</v>
      </c>
      <c r="Q2419" s="65" t="e">
        <f>VLOOKUP(E2419,'Trimming log'!$F$5:$V$5000,13,FALSE)</f>
        <v>#N/A</v>
      </c>
      <c r="R2419" s="65" t="e">
        <f>VLOOKUP(E2419,'Trimming log'!$F$5:$V$5000,14,FALSE)</f>
        <v>#N/A</v>
      </c>
      <c r="S2419" s="65" t="e">
        <f>VLOOKUP(E2419,'Trimming log'!$F$5:$V$5000,15,FALSE)</f>
        <v>#N/A</v>
      </c>
      <c r="T2419" s="65" t="e">
        <f t="shared" si="483"/>
        <v>#N/A</v>
      </c>
      <c r="U2419" s="491" t="str">
        <f t="shared" si="484"/>
        <v/>
      </c>
      <c r="V2419" s="74">
        <f t="shared" si="486"/>
        <v>0</v>
      </c>
      <c r="W2419" s="134">
        <f t="shared" si="487"/>
        <v>0</v>
      </c>
      <c r="X2419" s="134" t="e">
        <f>VLOOKUP(E2419,'Trimming log'!$F$5:$Y$5000,19,FALSE)</f>
        <v>#N/A</v>
      </c>
      <c r="Y2419" s="134" t="e">
        <f>VLOOKUP(E2419,'Trimming log'!$F$5:$Y$5000,20,FALSE)</f>
        <v>#N/A</v>
      </c>
      <c r="Z2419" s="135" t="e">
        <f t="shared" si="488"/>
        <v>#N/A</v>
      </c>
      <c r="AA2419" s="135" t="e">
        <f t="shared" si="489"/>
        <v>#N/A</v>
      </c>
      <c r="AB2419" s="136" t="e">
        <f t="shared" si="490"/>
        <v>#N/A</v>
      </c>
      <c r="AC2419" s="136" t="e">
        <f t="shared" si="491"/>
        <v>#N/A</v>
      </c>
      <c r="AD2419" s="136" t="e">
        <f t="shared" si="492"/>
        <v>#N/A</v>
      </c>
      <c r="AE2419" s="136" t="e">
        <f t="shared" si="493"/>
        <v>#N/A</v>
      </c>
    </row>
    <row r="2420" spans="1:31">
      <c r="A2420" s="56"/>
      <c r="B2420" s="56"/>
      <c r="C2420" s="68" t="str">
        <f t="shared" si="485"/>
        <v/>
      </c>
      <c r="D2420" s="69"/>
      <c r="E2420" s="56"/>
      <c r="F2420" s="65" t="e">
        <f>VLOOKUP(E2420,'Trimming log'!$F$5:$V$5000,2,FALSE)</f>
        <v>#N/A</v>
      </c>
      <c r="G2420" s="65" t="e">
        <f>VLOOKUP(E2420,'Trimming log'!$F$5:$V$5000,3,FALSE)</f>
        <v>#N/A</v>
      </c>
      <c r="H2420" s="508" t="e">
        <f>VLOOKUP(E2420,'Trimming log'!$F$5:$V$5000,4,FALSE)</f>
        <v>#N/A</v>
      </c>
      <c r="I2420" s="65" t="e">
        <f>VLOOKUP(E2420,'Trimming log'!$F$5:$V$5000,5,FALSE)</f>
        <v>#N/A</v>
      </c>
      <c r="J2420" s="65" t="e">
        <f>VLOOKUP(E2420,'Trimming log'!$F$5:$V$5000,6,FALSE)</f>
        <v>#N/A</v>
      </c>
      <c r="K2420" s="65" t="e">
        <f>VLOOKUP(E2420,'Trimming log'!$F$5:$V$5000,7,FALSE)</f>
        <v>#N/A</v>
      </c>
      <c r="L2420" s="65" t="e">
        <f>VLOOKUP(E2420,'Trimming log'!$F$5:$V$5000,8,FALSE)</f>
        <v>#N/A</v>
      </c>
      <c r="M2420" s="65" t="e">
        <f>VLOOKUP(E2420,'Trimming log'!$F$5:$V$5000,9,FALSE)</f>
        <v>#N/A</v>
      </c>
      <c r="N2420" s="507" t="e">
        <f>VLOOKUP(E2420,'Trimming log'!$F$5:$V$5000,10,FALSE)</f>
        <v>#N/A</v>
      </c>
      <c r="O2420" s="65" t="e">
        <f>VLOOKUP(E2420,'Trimming log'!$F$5:$V$5000,11,FALSE)</f>
        <v>#N/A</v>
      </c>
      <c r="P2420" s="65" t="e">
        <f>VLOOKUP(E2420,'Trimming log'!$F$5:$V$5000,12,FALSE)</f>
        <v>#N/A</v>
      </c>
      <c r="Q2420" s="65" t="e">
        <f>VLOOKUP(E2420,'Trimming log'!$F$5:$V$5000,13,FALSE)</f>
        <v>#N/A</v>
      </c>
      <c r="R2420" s="65" t="e">
        <f>VLOOKUP(E2420,'Trimming log'!$F$5:$V$5000,14,FALSE)</f>
        <v>#N/A</v>
      </c>
      <c r="S2420" s="65" t="e">
        <f>VLOOKUP(E2420,'Trimming log'!$F$5:$V$5000,15,FALSE)</f>
        <v>#N/A</v>
      </c>
      <c r="T2420" s="65" t="e">
        <f t="shared" si="483"/>
        <v>#N/A</v>
      </c>
      <c r="U2420" s="491" t="str">
        <f t="shared" si="484"/>
        <v/>
      </c>
      <c r="V2420" s="74">
        <f t="shared" si="486"/>
        <v>0</v>
      </c>
      <c r="W2420" s="134">
        <f t="shared" si="487"/>
        <v>0</v>
      </c>
      <c r="X2420" s="134" t="e">
        <f>VLOOKUP(E2420,'Trimming log'!$F$5:$Y$5000,19,FALSE)</f>
        <v>#N/A</v>
      </c>
      <c r="Y2420" s="134" t="e">
        <f>VLOOKUP(E2420,'Trimming log'!$F$5:$Y$5000,20,FALSE)</f>
        <v>#N/A</v>
      </c>
      <c r="Z2420" s="135" t="e">
        <f t="shared" si="488"/>
        <v>#N/A</v>
      </c>
      <c r="AA2420" s="135" t="e">
        <f t="shared" si="489"/>
        <v>#N/A</v>
      </c>
      <c r="AB2420" s="136" t="e">
        <f t="shared" si="490"/>
        <v>#N/A</v>
      </c>
      <c r="AC2420" s="136" t="e">
        <f t="shared" si="491"/>
        <v>#N/A</v>
      </c>
      <c r="AD2420" s="136" t="e">
        <f t="shared" si="492"/>
        <v>#N/A</v>
      </c>
      <c r="AE2420" s="136" t="e">
        <f t="shared" si="493"/>
        <v>#N/A</v>
      </c>
    </row>
    <row r="2421" spans="1:31">
      <c r="A2421" s="56"/>
      <c r="B2421" s="56"/>
      <c r="C2421" s="68" t="str">
        <f t="shared" si="485"/>
        <v/>
      </c>
      <c r="D2421" s="69"/>
      <c r="E2421" s="56"/>
      <c r="F2421" s="65" t="e">
        <f>VLOOKUP(E2421,'Trimming log'!$F$5:$V$5000,2,FALSE)</f>
        <v>#N/A</v>
      </c>
      <c r="G2421" s="65" t="e">
        <f>VLOOKUP(E2421,'Trimming log'!$F$5:$V$5000,3,FALSE)</f>
        <v>#N/A</v>
      </c>
      <c r="H2421" s="508" t="e">
        <f>VLOOKUP(E2421,'Trimming log'!$F$5:$V$5000,4,FALSE)</f>
        <v>#N/A</v>
      </c>
      <c r="I2421" s="65" t="e">
        <f>VLOOKUP(E2421,'Trimming log'!$F$5:$V$5000,5,FALSE)</f>
        <v>#N/A</v>
      </c>
      <c r="J2421" s="65" t="e">
        <f>VLOOKUP(E2421,'Trimming log'!$F$5:$V$5000,6,FALSE)</f>
        <v>#N/A</v>
      </c>
      <c r="K2421" s="65" t="e">
        <f>VLOOKUP(E2421,'Trimming log'!$F$5:$V$5000,7,FALSE)</f>
        <v>#N/A</v>
      </c>
      <c r="L2421" s="65" t="e">
        <f>VLOOKUP(E2421,'Trimming log'!$F$5:$V$5000,8,FALSE)</f>
        <v>#N/A</v>
      </c>
      <c r="M2421" s="65" t="e">
        <f>VLOOKUP(E2421,'Trimming log'!$F$5:$V$5000,9,FALSE)</f>
        <v>#N/A</v>
      </c>
      <c r="N2421" s="507" t="e">
        <f>VLOOKUP(E2421,'Trimming log'!$F$5:$V$5000,10,FALSE)</f>
        <v>#N/A</v>
      </c>
      <c r="O2421" s="65" t="e">
        <f>VLOOKUP(E2421,'Trimming log'!$F$5:$V$5000,11,FALSE)</f>
        <v>#N/A</v>
      </c>
      <c r="P2421" s="65" t="e">
        <f>VLOOKUP(E2421,'Trimming log'!$F$5:$V$5000,12,FALSE)</f>
        <v>#N/A</v>
      </c>
      <c r="Q2421" s="65" t="e">
        <f>VLOOKUP(E2421,'Trimming log'!$F$5:$V$5000,13,FALSE)</f>
        <v>#N/A</v>
      </c>
      <c r="R2421" s="65" t="e">
        <f>VLOOKUP(E2421,'Trimming log'!$F$5:$V$5000,14,FALSE)</f>
        <v>#N/A</v>
      </c>
      <c r="S2421" s="65" t="e">
        <f>VLOOKUP(E2421,'Trimming log'!$F$5:$V$5000,15,FALSE)</f>
        <v>#N/A</v>
      </c>
      <c r="T2421" s="65" t="e">
        <f t="shared" si="483"/>
        <v>#N/A</v>
      </c>
      <c r="U2421" s="491" t="str">
        <f t="shared" si="484"/>
        <v/>
      </c>
      <c r="V2421" s="74">
        <f t="shared" si="486"/>
        <v>0</v>
      </c>
      <c r="W2421" s="134">
        <f t="shared" si="487"/>
        <v>0</v>
      </c>
      <c r="X2421" s="134" t="e">
        <f>VLOOKUP(E2421,'Trimming log'!$F$5:$Y$5000,19,FALSE)</f>
        <v>#N/A</v>
      </c>
      <c r="Y2421" s="134" t="e">
        <f>VLOOKUP(E2421,'Trimming log'!$F$5:$Y$5000,20,FALSE)</f>
        <v>#N/A</v>
      </c>
      <c r="Z2421" s="135" t="e">
        <f t="shared" si="488"/>
        <v>#N/A</v>
      </c>
      <c r="AA2421" s="135" t="e">
        <f t="shared" si="489"/>
        <v>#N/A</v>
      </c>
      <c r="AB2421" s="136" t="e">
        <f t="shared" si="490"/>
        <v>#N/A</v>
      </c>
      <c r="AC2421" s="136" t="e">
        <f t="shared" si="491"/>
        <v>#N/A</v>
      </c>
      <c r="AD2421" s="136" t="e">
        <f t="shared" si="492"/>
        <v>#N/A</v>
      </c>
      <c r="AE2421" s="136" t="e">
        <f t="shared" si="493"/>
        <v>#N/A</v>
      </c>
    </row>
    <row r="2422" spans="1:31">
      <c r="A2422" s="56"/>
      <c r="B2422" s="56"/>
      <c r="C2422" s="68" t="str">
        <f t="shared" si="485"/>
        <v/>
      </c>
      <c r="D2422" s="69"/>
      <c r="E2422" s="56"/>
      <c r="F2422" s="65" t="e">
        <f>VLOOKUP(E2422,'Trimming log'!$F$5:$V$5000,2,FALSE)</f>
        <v>#N/A</v>
      </c>
      <c r="G2422" s="65" t="e">
        <f>VLOOKUP(E2422,'Trimming log'!$F$5:$V$5000,3,FALSE)</f>
        <v>#N/A</v>
      </c>
      <c r="H2422" s="508" t="e">
        <f>VLOOKUP(E2422,'Trimming log'!$F$5:$V$5000,4,FALSE)</f>
        <v>#N/A</v>
      </c>
      <c r="I2422" s="65" t="e">
        <f>VLOOKUP(E2422,'Trimming log'!$F$5:$V$5000,5,FALSE)</f>
        <v>#N/A</v>
      </c>
      <c r="J2422" s="65" t="e">
        <f>VLOOKUP(E2422,'Trimming log'!$F$5:$V$5000,6,FALSE)</f>
        <v>#N/A</v>
      </c>
      <c r="K2422" s="65" t="e">
        <f>VLOOKUP(E2422,'Trimming log'!$F$5:$V$5000,7,FALSE)</f>
        <v>#N/A</v>
      </c>
      <c r="L2422" s="65" t="e">
        <f>VLOOKUP(E2422,'Trimming log'!$F$5:$V$5000,8,FALSE)</f>
        <v>#N/A</v>
      </c>
      <c r="M2422" s="65" t="e">
        <f>VLOOKUP(E2422,'Trimming log'!$F$5:$V$5000,9,FALSE)</f>
        <v>#N/A</v>
      </c>
      <c r="N2422" s="507" t="e">
        <f>VLOOKUP(E2422,'Trimming log'!$F$5:$V$5000,10,FALSE)</f>
        <v>#N/A</v>
      </c>
      <c r="O2422" s="65" t="e">
        <f>VLOOKUP(E2422,'Trimming log'!$F$5:$V$5000,11,FALSE)</f>
        <v>#N/A</v>
      </c>
      <c r="P2422" s="65" t="e">
        <f>VLOOKUP(E2422,'Trimming log'!$F$5:$V$5000,12,FALSE)</f>
        <v>#N/A</v>
      </c>
      <c r="Q2422" s="65" t="e">
        <f>VLOOKUP(E2422,'Trimming log'!$F$5:$V$5000,13,FALSE)</f>
        <v>#N/A</v>
      </c>
      <c r="R2422" s="65" t="e">
        <f>VLOOKUP(E2422,'Trimming log'!$F$5:$V$5000,14,FALSE)</f>
        <v>#N/A</v>
      </c>
      <c r="S2422" s="65" t="e">
        <f>VLOOKUP(E2422,'Trimming log'!$F$5:$V$5000,15,FALSE)</f>
        <v>#N/A</v>
      </c>
      <c r="T2422" s="65" t="e">
        <f t="shared" si="483"/>
        <v>#N/A</v>
      </c>
      <c r="U2422" s="491" t="str">
        <f t="shared" si="484"/>
        <v/>
      </c>
      <c r="V2422" s="74">
        <f t="shared" si="486"/>
        <v>0</v>
      </c>
      <c r="W2422" s="134">
        <f t="shared" si="487"/>
        <v>0</v>
      </c>
      <c r="X2422" s="134" t="e">
        <f>VLOOKUP(E2422,'Trimming log'!$F$5:$Y$5000,19,FALSE)</f>
        <v>#N/A</v>
      </c>
      <c r="Y2422" s="134" t="e">
        <f>VLOOKUP(E2422,'Trimming log'!$F$5:$Y$5000,20,FALSE)</f>
        <v>#N/A</v>
      </c>
      <c r="Z2422" s="135" t="e">
        <f t="shared" si="488"/>
        <v>#N/A</v>
      </c>
      <c r="AA2422" s="135" t="e">
        <f t="shared" si="489"/>
        <v>#N/A</v>
      </c>
      <c r="AB2422" s="136" t="e">
        <f t="shared" si="490"/>
        <v>#N/A</v>
      </c>
      <c r="AC2422" s="136" t="e">
        <f t="shared" si="491"/>
        <v>#N/A</v>
      </c>
      <c r="AD2422" s="136" t="e">
        <f t="shared" si="492"/>
        <v>#N/A</v>
      </c>
      <c r="AE2422" s="136" t="e">
        <f t="shared" si="493"/>
        <v>#N/A</v>
      </c>
    </row>
    <row r="2423" spans="1:31">
      <c r="A2423" s="56"/>
      <c r="B2423" s="56"/>
      <c r="C2423" s="68" t="str">
        <f t="shared" si="485"/>
        <v/>
      </c>
      <c r="D2423" s="69"/>
      <c r="E2423" s="56"/>
      <c r="F2423" s="65" t="e">
        <f>VLOOKUP(E2423,'Trimming log'!$F$5:$V$5000,2,FALSE)</f>
        <v>#N/A</v>
      </c>
      <c r="G2423" s="65" t="e">
        <f>VLOOKUP(E2423,'Trimming log'!$F$5:$V$5000,3,FALSE)</f>
        <v>#N/A</v>
      </c>
      <c r="H2423" s="508" t="e">
        <f>VLOOKUP(E2423,'Trimming log'!$F$5:$V$5000,4,FALSE)</f>
        <v>#N/A</v>
      </c>
      <c r="I2423" s="65" t="e">
        <f>VLOOKUP(E2423,'Trimming log'!$F$5:$V$5000,5,FALSE)</f>
        <v>#N/A</v>
      </c>
      <c r="J2423" s="65" t="e">
        <f>VLOOKUP(E2423,'Trimming log'!$F$5:$V$5000,6,FALSE)</f>
        <v>#N/A</v>
      </c>
      <c r="K2423" s="65" t="e">
        <f>VLOOKUP(E2423,'Trimming log'!$F$5:$V$5000,7,FALSE)</f>
        <v>#N/A</v>
      </c>
      <c r="L2423" s="65" t="e">
        <f>VLOOKUP(E2423,'Trimming log'!$F$5:$V$5000,8,FALSE)</f>
        <v>#N/A</v>
      </c>
      <c r="M2423" s="65" t="e">
        <f>VLOOKUP(E2423,'Trimming log'!$F$5:$V$5000,9,FALSE)</f>
        <v>#N/A</v>
      </c>
      <c r="N2423" s="507" t="e">
        <f>VLOOKUP(E2423,'Trimming log'!$F$5:$V$5000,10,FALSE)</f>
        <v>#N/A</v>
      </c>
      <c r="O2423" s="65" t="e">
        <f>VLOOKUP(E2423,'Trimming log'!$F$5:$V$5000,11,FALSE)</f>
        <v>#N/A</v>
      </c>
      <c r="P2423" s="65" t="e">
        <f>VLOOKUP(E2423,'Trimming log'!$F$5:$V$5000,12,FALSE)</f>
        <v>#N/A</v>
      </c>
      <c r="Q2423" s="65" t="e">
        <f>VLOOKUP(E2423,'Trimming log'!$F$5:$V$5000,13,FALSE)</f>
        <v>#N/A</v>
      </c>
      <c r="R2423" s="65" t="e">
        <f>VLOOKUP(E2423,'Trimming log'!$F$5:$V$5000,14,FALSE)</f>
        <v>#N/A</v>
      </c>
      <c r="S2423" s="65" t="e">
        <f>VLOOKUP(E2423,'Trimming log'!$F$5:$V$5000,15,FALSE)</f>
        <v>#N/A</v>
      </c>
      <c r="T2423" s="65" t="e">
        <f t="shared" si="483"/>
        <v>#N/A</v>
      </c>
      <c r="U2423" s="491" t="str">
        <f t="shared" si="484"/>
        <v/>
      </c>
      <c r="V2423" s="74">
        <f t="shared" si="486"/>
        <v>0</v>
      </c>
      <c r="W2423" s="134">
        <f t="shared" si="487"/>
        <v>0</v>
      </c>
      <c r="X2423" s="134" t="e">
        <f>VLOOKUP(E2423,'Trimming log'!$F$5:$Y$5000,19,FALSE)</f>
        <v>#N/A</v>
      </c>
      <c r="Y2423" s="134" t="e">
        <f>VLOOKUP(E2423,'Trimming log'!$F$5:$Y$5000,20,FALSE)</f>
        <v>#N/A</v>
      </c>
      <c r="Z2423" s="135" t="e">
        <f t="shared" si="488"/>
        <v>#N/A</v>
      </c>
      <c r="AA2423" s="135" t="e">
        <f t="shared" si="489"/>
        <v>#N/A</v>
      </c>
      <c r="AB2423" s="136" t="e">
        <f t="shared" si="490"/>
        <v>#N/A</v>
      </c>
      <c r="AC2423" s="136" t="e">
        <f t="shared" si="491"/>
        <v>#N/A</v>
      </c>
      <c r="AD2423" s="136" t="e">
        <f t="shared" si="492"/>
        <v>#N/A</v>
      </c>
      <c r="AE2423" s="136" t="e">
        <f t="shared" si="493"/>
        <v>#N/A</v>
      </c>
    </row>
    <row r="2424" spans="1:31">
      <c r="A2424" s="56"/>
      <c r="B2424" s="56"/>
      <c r="C2424" s="68" t="str">
        <f t="shared" si="485"/>
        <v/>
      </c>
      <c r="D2424" s="69"/>
      <c r="E2424" s="56"/>
      <c r="F2424" s="65" t="e">
        <f>VLOOKUP(E2424,'Trimming log'!$F$5:$V$5000,2,FALSE)</f>
        <v>#N/A</v>
      </c>
      <c r="G2424" s="65" t="e">
        <f>VLOOKUP(E2424,'Trimming log'!$F$5:$V$5000,3,FALSE)</f>
        <v>#N/A</v>
      </c>
      <c r="H2424" s="508" t="e">
        <f>VLOOKUP(E2424,'Trimming log'!$F$5:$V$5000,4,FALSE)</f>
        <v>#N/A</v>
      </c>
      <c r="I2424" s="65" t="e">
        <f>VLOOKUP(E2424,'Trimming log'!$F$5:$V$5000,5,FALSE)</f>
        <v>#N/A</v>
      </c>
      <c r="J2424" s="65" t="e">
        <f>VLOOKUP(E2424,'Trimming log'!$F$5:$V$5000,6,FALSE)</f>
        <v>#N/A</v>
      </c>
      <c r="K2424" s="65" t="e">
        <f>VLOOKUP(E2424,'Trimming log'!$F$5:$V$5000,7,FALSE)</f>
        <v>#N/A</v>
      </c>
      <c r="L2424" s="65" t="e">
        <f>VLOOKUP(E2424,'Trimming log'!$F$5:$V$5000,8,FALSE)</f>
        <v>#N/A</v>
      </c>
      <c r="M2424" s="65" t="e">
        <f>VLOOKUP(E2424,'Trimming log'!$F$5:$V$5000,9,FALSE)</f>
        <v>#N/A</v>
      </c>
      <c r="N2424" s="507" t="e">
        <f>VLOOKUP(E2424,'Trimming log'!$F$5:$V$5000,10,FALSE)</f>
        <v>#N/A</v>
      </c>
      <c r="O2424" s="65" t="e">
        <f>VLOOKUP(E2424,'Trimming log'!$F$5:$V$5000,11,FALSE)</f>
        <v>#N/A</v>
      </c>
      <c r="P2424" s="65" t="e">
        <f>VLOOKUP(E2424,'Trimming log'!$F$5:$V$5000,12,FALSE)</f>
        <v>#N/A</v>
      </c>
      <c r="Q2424" s="65" t="e">
        <f>VLOOKUP(E2424,'Trimming log'!$F$5:$V$5000,13,FALSE)</f>
        <v>#N/A</v>
      </c>
      <c r="R2424" s="65" t="e">
        <f>VLOOKUP(E2424,'Trimming log'!$F$5:$V$5000,14,FALSE)</f>
        <v>#N/A</v>
      </c>
      <c r="S2424" s="65" t="e">
        <f>VLOOKUP(E2424,'Trimming log'!$F$5:$V$5000,15,FALSE)</f>
        <v>#N/A</v>
      </c>
      <c r="T2424" s="65" t="e">
        <f t="shared" si="483"/>
        <v>#N/A</v>
      </c>
      <c r="U2424" s="491" t="str">
        <f t="shared" si="484"/>
        <v/>
      </c>
      <c r="V2424" s="74">
        <f t="shared" si="486"/>
        <v>0</v>
      </c>
      <c r="W2424" s="134">
        <f t="shared" si="487"/>
        <v>0</v>
      </c>
      <c r="X2424" s="134" t="e">
        <f>VLOOKUP(E2424,'Trimming log'!$F$5:$Y$5000,19,FALSE)</f>
        <v>#N/A</v>
      </c>
      <c r="Y2424" s="134" t="e">
        <f>VLOOKUP(E2424,'Trimming log'!$F$5:$Y$5000,20,FALSE)</f>
        <v>#N/A</v>
      </c>
      <c r="Z2424" s="135" t="e">
        <f t="shared" si="488"/>
        <v>#N/A</v>
      </c>
      <c r="AA2424" s="135" t="e">
        <f t="shared" si="489"/>
        <v>#N/A</v>
      </c>
      <c r="AB2424" s="136" t="e">
        <f t="shared" si="490"/>
        <v>#N/A</v>
      </c>
      <c r="AC2424" s="136" t="e">
        <f t="shared" si="491"/>
        <v>#N/A</v>
      </c>
      <c r="AD2424" s="136" t="e">
        <f t="shared" si="492"/>
        <v>#N/A</v>
      </c>
      <c r="AE2424" s="136" t="e">
        <f t="shared" si="493"/>
        <v>#N/A</v>
      </c>
    </row>
    <row r="2425" spans="1:31">
      <c r="A2425" s="56"/>
      <c r="B2425" s="56"/>
      <c r="C2425" s="68" t="str">
        <f t="shared" si="485"/>
        <v/>
      </c>
      <c r="D2425" s="69"/>
      <c r="E2425" s="56"/>
      <c r="F2425" s="65" t="e">
        <f>VLOOKUP(E2425,'Trimming log'!$F$5:$V$5000,2,FALSE)</f>
        <v>#N/A</v>
      </c>
      <c r="G2425" s="65" t="e">
        <f>VLOOKUP(E2425,'Trimming log'!$F$5:$V$5000,3,FALSE)</f>
        <v>#N/A</v>
      </c>
      <c r="H2425" s="508" t="e">
        <f>VLOOKUP(E2425,'Trimming log'!$F$5:$V$5000,4,FALSE)</f>
        <v>#N/A</v>
      </c>
      <c r="I2425" s="65" t="e">
        <f>VLOOKUP(E2425,'Trimming log'!$F$5:$V$5000,5,FALSE)</f>
        <v>#N/A</v>
      </c>
      <c r="J2425" s="65" t="e">
        <f>VLOOKUP(E2425,'Trimming log'!$F$5:$V$5000,6,FALSE)</f>
        <v>#N/A</v>
      </c>
      <c r="K2425" s="65" t="e">
        <f>VLOOKUP(E2425,'Trimming log'!$F$5:$V$5000,7,FALSE)</f>
        <v>#N/A</v>
      </c>
      <c r="L2425" s="65" t="e">
        <f>VLOOKUP(E2425,'Trimming log'!$F$5:$V$5000,8,FALSE)</f>
        <v>#N/A</v>
      </c>
      <c r="M2425" s="65" t="e">
        <f>VLOOKUP(E2425,'Trimming log'!$F$5:$V$5000,9,FALSE)</f>
        <v>#N/A</v>
      </c>
      <c r="N2425" s="507" t="e">
        <f>VLOOKUP(E2425,'Trimming log'!$F$5:$V$5000,10,FALSE)</f>
        <v>#N/A</v>
      </c>
      <c r="O2425" s="65" t="e">
        <f>VLOOKUP(E2425,'Trimming log'!$F$5:$V$5000,11,FALSE)</f>
        <v>#N/A</v>
      </c>
      <c r="P2425" s="65" t="e">
        <f>VLOOKUP(E2425,'Trimming log'!$F$5:$V$5000,12,FALSE)</f>
        <v>#N/A</v>
      </c>
      <c r="Q2425" s="65" t="e">
        <f>VLOOKUP(E2425,'Trimming log'!$F$5:$V$5000,13,FALSE)</f>
        <v>#N/A</v>
      </c>
      <c r="R2425" s="65" t="e">
        <f>VLOOKUP(E2425,'Trimming log'!$F$5:$V$5000,14,FALSE)</f>
        <v>#N/A</v>
      </c>
      <c r="S2425" s="65" t="e">
        <f>VLOOKUP(E2425,'Trimming log'!$F$5:$V$5000,15,FALSE)</f>
        <v>#N/A</v>
      </c>
      <c r="T2425" s="65" t="e">
        <f t="shared" si="483"/>
        <v>#N/A</v>
      </c>
      <c r="U2425" s="491" t="str">
        <f t="shared" si="484"/>
        <v/>
      </c>
      <c r="V2425" s="74">
        <f t="shared" si="486"/>
        <v>0</v>
      </c>
      <c r="W2425" s="134">
        <f t="shared" si="487"/>
        <v>0</v>
      </c>
      <c r="X2425" s="134" t="e">
        <f>VLOOKUP(E2425,'Trimming log'!$F$5:$Y$5000,19,FALSE)</f>
        <v>#N/A</v>
      </c>
      <c r="Y2425" s="134" t="e">
        <f>VLOOKUP(E2425,'Trimming log'!$F$5:$Y$5000,20,FALSE)</f>
        <v>#N/A</v>
      </c>
      <c r="Z2425" s="135" t="e">
        <f t="shared" si="488"/>
        <v>#N/A</v>
      </c>
      <c r="AA2425" s="135" t="e">
        <f t="shared" si="489"/>
        <v>#N/A</v>
      </c>
      <c r="AB2425" s="136" t="e">
        <f t="shared" si="490"/>
        <v>#N/A</v>
      </c>
      <c r="AC2425" s="136" t="e">
        <f t="shared" si="491"/>
        <v>#N/A</v>
      </c>
      <c r="AD2425" s="136" t="e">
        <f t="shared" si="492"/>
        <v>#N/A</v>
      </c>
      <c r="AE2425" s="136" t="e">
        <f t="shared" si="493"/>
        <v>#N/A</v>
      </c>
    </row>
    <row r="2426" spans="1:31">
      <c r="A2426" s="56"/>
      <c r="B2426" s="56"/>
      <c r="C2426" s="68" t="str">
        <f t="shared" si="485"/>
        <v/>
      </c>
      <c r="D2426" s="69"/>
      <c r="E2426" s="56"/>
      <c r="F2426" s="65" t="e">
        <f>VLOOKUP(E2426,'Trimming log'!$F$5:$V$5000,2,FALSE)</f>
        <v>#N/A</v>
      </c>
      <c r="G2426" s="65" t="e">
        <f>VLOOKUP(E2426,'Trimming log'!$F$5:$V$5000,3,FALSE)</f>
        <v>#N/A</v>
      </c>
      <c r="H2426" s="508" t="e">
        <f>VLOOKUP(E2426,'Trimming log'!$F$5:$V$5000,4,FALSE)</f>
        <v>#N/A</v>
      </c>
      <c r="I2426" s="65" t="e">
        <f>VLOOKUP(E2426,'Trimming log'!$F$5:$V$5000,5,FALSE)</f>
        <v>#N/A</v>
      </c>
      <c r="J2426" s="65" t="e">
        <f>VLOOKUP(E2426,'Trimming log'!$F$5:$V$5000,6,FALSE)</f>
        <v>#N/A</v>
      </c>
      <c r="K2426" s="65" t="e">
        <f>VLOOKUP(E2426,'Trimming log'!$F$5:$V$5000,7,FALSE)</f>
        <v>#N/A</v>
      </c>
      <c r="L2426" s="65" t="e">
        <f>VLOOKUP(E2426,'Trimming log'!$F$5:$V$5000,8,FALSE)</f>
        <v>#N/A</v>
      </c>
      <c r="M2426" s="65" t="e">
        <f>VLOOKUP(E2426,'Trimming log'!$F$5:$V$5000,9,FALSE)</f>
        <v>#N/A</v>
      </c>
      <c r="N2426" s="507" t="e">
        <f>VLOOKUP(E2426,'Trimming log'!$F$5:$V$5000,10,FALSE)</f>
        <v>#N/A</v>
      </c>
      <c r="O2426" s="65" t="e">
        <f>VLOOKUP(E2426,'Trimming log'!$F$5:$V$5000,11,FALSE)</f>
        <v>#N/A</v>
      </c>
      <c r="P2426" s="65" t="e">
        <f>VLOOKUP(E2426,'Trimming log'!$F$5:$V$5000,12,FALSE)</f>
        <v>#N/A</v>
      </c>
      <c r="Q2426" s="65" t="e">
        <f>VLOOKUP(E2426,'Trimming log'!$F$5:$V$5000,13,FALSE)</f>
        <v>#N/A</v>
      </c>
      <c r="R2426" s="65" t="e">
        <f>VLOOKUP(E2426,'Trimming log'!$F$5:$V$5000,14,FALSE)</f>
        <v>#N/A</v>
      </c>
      <c r="S2426" s="65" t="e">
        <f>VLOOKUP(E2426,'Trimming log'!$F$5:$V$5000,15,FALSE)</f>
        <v>#N/A</v>
      </c>
      <c r="T2426" s="65" t="e">
        <f t="shared" si="483"/>
        <v>#N/A</v>
      </c>
      <c r="U2426" s="491" t="str">
        <f t="shared" si="484"/>
        <v/>
      </c>
      <c r="V2426" s="74">
        <f t="shared" si="486"/>
        <v>0</v>
      </c>
      <c r="W2426" s="134">
        <f t="shared" si="487"/>
        <v>0</v>
      </c>
      <c r="X2426" s="134" t="e">
        <f>VLOOKUP(E2426,'Trimming log'!$F$5:$Y$5000,19,FALSE)</f>
        <v>#N/A</v>
      </c>
      <c r="Y2426" s="134" t="e">
        <f>VLOOKUP(E2426,'Trimming log'!$F$5:$Y$5000,20,FALSE)</f>
        <v>#N/A</v>
      </c>
      <c r="Z2426" s="135" t="e">
        <f t="shared" si="488"/>
        <v>#N/A</v>
      </c>
      <c r="AA2426" s="135" t="e">
        <f t="shared" si="489"/>
        <v>#N/A</v>
      </c>
      <c r="AB2426" s="136" t="e">
        <f t="shared" si="490"/>
        <v>#N/A</v>
      </c>
      <c r="AC2426" s="136" t="e">
        <f t="shared" si="491"/>
        <v>#N/A</v>
      </c>
      <c r="AD2426" s="136" t="e">
        <f t="shared" si="492"/>
        <v>#N/A</v>
      </c>
      <c r="AE2426" s="136" t="e">
        <f t="shared" si="493"/>
        <v>#N/A</v>
      </c>
    </row>
    <row r="2427" spans="1:31">
      <c r="A2427" s="56"/>
      <c r="B2427" s="56"/>
      <c r="C2427" s="68" t="str">
        <f t="shared" si="485"/>
        <v/>
      </c>
      <c r="D2427" s="69"/>
      <c r="E2427" s="56"/>
      <c r="F2427" s="65" t="e">
        <f>VLOOKUP(E2427,'Trimming log'!$F$5:$V$5000,2,FALSE)</f>
        <v>#N/A</v>
      </c>
      <c r="G2427" s="65" t="e">
        <f>VLOOKUP(E2427,'Trimming log'!$F$5:$V$5000,3,FALSE)</f>
        <v>#N/A</v>
      </c>
      <c r="H2427" s="508" t="e">
        <f>VLOOKUP(E2427,'Trimming log'!$F$5:$V$5000,4,FALSE)</f>
        <v>#N/A</v>
      </c>
      <c r="I2427" s="65" t="e">
        <f>VLOOKUP(E2427,'Trimming log'!$F$5:$V$5000,5,FALSE)</f>
        <v>#N/A</v>
      </c>
      <c r="J2427" s="65" t="e">
        <f>VLOOKUP(E2427,'Trimming log'!$F$5:$V$5000,6,FALSE)</f>
        <v>#N/A</v>
      </c>
      <c r="K2427" s="65" t="e">
        <f>VLOOKUP(E2427,'Trimming log'!$F$5:$V$5000,7,FALSE)</f>
        <v>#N/A</v>
      </c>
      <c r="L2427" s="65" t="e">
        <f>VLOOKUP(E2427,'Trimming log'!$F$5:$V$5000,8,FALSE)</f>
        <v>#N/A</v>
      </c>
      <c r="M2427" s="65" t="e">
        <f>VLOOKUP(E2427,'Trimming log'!$F$5:$V$5000,9,FALSE)</f>
        <v>#N/A</v>
      </c>
      <c r="N2427" s="507" t="e">
        <f>VLOOKUP(E2427,'Trimming log'!$F$5:$V$5000,10,FALSE)</f>
        <v>#N/A</v>
      </c>
      <c r="O2427" s="65" t="e">
        <f>VLOOKUP(E2427,'Trimming log'!$F$5:$V$5000,11,FALSE)</f>
        <v>#N/A</v>
      </c>
      <c r="P2427" s="65" t="e">
        <f>VLOOKUP(E2427,'Trimming log'!$F$5:$V$5000,12,FALSE)</f>
        <v>#N/A</v>
      </c>
      <c r="Q2427" s="65" t="e">
        <f>VLOOKUP(E2427,'Trimming log'!$F$5:$V$5000,13,FALSE)</f>
        <v>#N/A</v>
      </c>
      <c r="R2427" s="65" t="e">
        <f>VLOOKUP(E2427,'Trimming log'!$F$5:$V$5000,14,FALSE)</f>
        <v>#N/A</v>
      </c>
      <c r="S2427" s="65" t="e">
        <f>VLOOKUP(E2427,'Trimming log'!$F$5:$V$5000,15,FALSE)</f>
        <v>#N/A</v>
      </c>
      <c r="T2427" s="65" t="e">
        <f t="shared" si="483"/>
        <v>#N/A</v>
      </c>
      <c r="U2427" s="491" t="str">
        <f t="shared" si="484"/>
        <v/>
      </c>
      <c r="V2427" s="74">
        <f t="shared" si="486"/>
        <v>0</v>
      </c>
      <c r="W2427" s="134">
        <f t="shared" si="487"/>
        <v>0</v>
      </c>
      <c r="X2427" s="134" t="e">
        <f>VLOOKUP(E2427,'Trimming log'!$F$5:$Y$5000,19,FALSE)</f>
        <v>#N/A</v>
      </c>
      <c r="Y2427" s="134" t="e">
        <f>VLOOKUP(E2427,'Trimming log'!$F$5:$Y$5000,20,FALSE)</f>
        <v>#N/A</v>
      </c>
      <c r="Z2427" s="135" t="e">
        <f t="shared" si="488"/>
        <v>#N/A</v>
      </c>
      <c r="AA2427" s="135" t="e">
        <f t="shared" si="489"/>
        <v>#N/A</v>
      </c>
      <c r="AB2427" s="136" t="e">
        <f t="shared" si="490"/>
        <v>#N/A</v>
      </c>
      <c r="AC2427" s="136" t="e">
        <f t="shared" si="491"/>
        <v>#N/A</v>
      </c>
      <c r="AD2427" s="136" t="e">
        <f t="shared" si="492"/>
        <v>#N/A</v>
      </c>
      <c r="AE2427" s="136" t="e">
        <f t="shared" si="493"/>
        <v>#N/A</v>
      </c>
    </row>
    <row r="2428" spans="1:31">
      <c r="A2428" s="56"/>
      <c r="B2428" s="56"/>
      <c r="C2428" s="68" t="str">
        <f t="shared" si="485"/>
        <v/>
      </c>
      <c r="D2428" s="69"/>
      <c r="E2428" s="56"/>
      <c r="F2428" s="65" t="e">
        <f>VLOOKUP(E2428,'Trimming log'!$F$5:$V$5000,2,FALSE)</f>
        <v>#N/A</v>
      </c>
      <c r="G2428" s="65" t="e">
        <f>VLOOKUP(E2428,'Trimming log'!$F$5:$V$5000,3,FALSE)</f>
        <v>#N/A</v>
      </c>
      <c r="H2428" s="508" t="e">
        <f>VLOOKUP(E2428,'Trimming log'!$F$5:$V$5000,4,FALSE)</f>
        <v>#N/A</v>
      </c>
      <c r="I2428" s="65" t="e">
        <f>VLOOKUP(E2428,'Trimming log'!$F$5:$V$5000,5,FALSE)</f>
        <v>#N/A</v>
      </c>
      <c r="J2428" s="65" t="e">
        <f>VLOOKUP(E2428,'Trimming log'!$F$5:$V$5000,6,FALSE)</f>
        <v>#N/A</v>
      </c>
      <c r="K2428" s="65" t="e">
        <f>VLOOKUP(E2428,'Trimming log'!$F$5:$V$5000,7,FALSE)</f>
        <v>#N/A</v>
      </c>
      <c r="L2428" s="65" t="e">
        <f>VLOOKUP(E2428,'Trimming log'!$F$5:$V$5000,8,FALSE)</f>
        <v>#N/A</v>
      </c>
      <c r="M2428" s="65" t="e">
        <f>VLOOKUP(E2428,'Trimming log'!$F$5:$V$5000,9,FALSE)</f>
        <v>#N/A</v>
      </c>
      <c r="N2428" s="507" t="e">
        <f>VLOOKUP(E2428,'Trimming log'!$F$5:$V$5000,10,FALSE)</f>
        <v>#N/A</v>
      </c>
      <c r="O2428" s="65" t="e">
        <f>VLOOKUP(E2428,'Trimming log'!$F$5:$V$5000,11,FALSE)</f>
        <v>#N/A</v>
      </c>
      <c r="P2428" s="65" t="e">
        <f>VLOOKUP(E2428,'Trimming log'!$F$5:$V$5000,12,FALSE)</f>
        <v>#N/A</v>
      </c>
      <c r="Q2428" s="65" t="e">
        <f>VLOOKUP(E2428,'Trimming log'!$F$5:$V$5000,13,FALSE)</f>
        <v>#N/A</v>
      </c>
      <c r="R2428" s="65" t="e">
        <f>VLOOKUP(E2428,'Trimming log'!$F$5:$V$5000,14,FALSE)</f>
        <v>#N/A</v>
      </c>
      <c r="S2428" s="65" t="e">
        <f>VLOOKUP(E2428,'Trimming log'!$F$5:$V$5000,15,FALSE)</f>
        <v>#N/A</v>
      </c>
      <c r="T2428" s="65" t="e">
        <f t="shared" si="483"/>
        <v>#N/A</v>
      </c>
      <c r="U2428" s="491" t="str">
        <f t="shared" si="484"/>
        <v/>
      </c>
      <c r="V2428" s="74">
        <f t="shared" si="486"/>
        <v>0</v>
      </c>
      <c r="W2428" s="134">
        <f t="shared" si="487"/>
        <v>0</v>
      </c>
      <c r="X2428" s="134" t="e">
        <f>VLOOKUP(E2428,'Trimming log'!$F$5:$Y$5000,19,FALSE)</f>
        <v>#N/A</v>
      </c>
      <c r="Y2428" s="134" t="e">
        <f>VLOOKUP(E2428,'Trimming log'!$F$5:$Y$5000,20,FALSE)</f>
        <v>#N/A</v>
      </c>
      <c r="Z2428" s="135" t="e">
        <f t="shared" si="488"/>
        <v>#N/A</v>
      </c>
      <c r="AA2428" s="135" t="e">
        <f t="shared" si="489"/>
        <v>#N/A</v>
      </c>
      <c r="AB2428" s="136" t="e">
        <f t="shared" si="490"/>
        <v>#N/A</v>
      </c>
      <c r="AC2428" s="136" t="e">
        <f t="shared" si="491"/>
        <v>#N/A</v>
      </c>
      <c r="AD2428" s="136" t="e">
        <f t="shared" si="492"/>
        <v>#N/A</v>
      </c>
      <c r="AE2428" s="136" t="e">
        <f t="shared" si="493"/>
        <v>#N/A</v>
      </c>
    </row>
    <row r="2429" spans="1:31">
      <c r="A2429" s="56"/>
      <c r="B2429" s="56"/>
      <c r="C2429" s="68" t="str">
        <f t="shared" si="485"/>
        <v/>
      </c>
      <c r="D2429" s="69"/>
      <c r="E2429" s="56"/>
      <c r="F2429" s="65" t="e">
        <f>VLOOKUP(E2429,'Trimming log'!$F$5:$V$5000,2,FALSE)</f>
        <v>#N/A</v>
      </c>
      <c r="G2429" s="65" t="e">
        <f>VLOOKUP(E2429,'Trimming log'!$F$5:$V$5000,3,FALSE)</f>
        <v>#N/A</v>
      </c>
      <c r="H2429" s="508" t="e">
        <f>VLOOKUP(E2429,'Trimming log'!$F$5:$V$5000,4,FALSE)</f>
        <v>#N/A</v>
      </c>
      <c r="I2429" s="65" t="e">
        <f>VLOOKUP(E2429,'Trimming log'!$F$5:$V$5000,5,FALSE)</f>
        <v>#N/A</v>
      </c>
      <c r="J2429" s="65" t="e">
        <f>VLOOKUP(E2429,'Trimming log'!$F$5:$V$5000,6,FALSE)</f>
        <v>#N/A</v>
      </c>
      <c r="K2429" s="65" t="e">
        <f>VLOOKUP(E2429,'Trimming log'!$F$5:$V$5000,7,FALSE)</f>
        <v>#N/A</v>
      </c>
      <c r="L2429" s="65" t="e">
        <f>VLOOKUP(E2429,'Trimming log'!$F$5:$V$5000,8,FALSE)</f>
        <v>#N/A</v>
      </c>
      <c r="M2429" s="65" t="e">
        <f>VLOOKUP(E2429,'Trimming log'!$F$5:$V$5000,9,FALSE)</f>
        <v>#N/A</v>
      </c>
      <c r="N2429" s="507" t="e">
        <f>VLOOKUP(E2429,'Trimming log'!$F$5:$V$5000,10,FALSE)</f>
        <v>#N/A</v>
      </c>
      <c r="O2429" s="65" t="e">
        <f>VLOOKUP(E2429,'Trimming log'!$F$5:$V$5000,11,FALSE)</f>
        <v>#N/A</v>
      </c>
      <c r="P2429" s="65" t="e">
        <f>VLOOKUP(E2429,'Trimming log'!$F$5:$V$5000,12,FALSE)</f>
        <v>#N/A</v>
      </c>
      <c r="Q2429" s="65" t="e">
        <f>VLOOKUP(E2429,'Trimming log'!$F$5:$V$5000,13,FALSE)</f>
        <v>#N/A</v>
      </c>
      <c r="R2429" s="65" t="e">
        <f>VLOOKUP(E2429,'Trimming log'!$F$5:$V$5000,14,FALSE)</f>
        <v>#N/A</v>
      </c>
      <c r="S2429" s="65" t="e">
        <f>VLOOKUP(E2429,'Trimming log'!$F$5:$V$5000,15,FALSE)</f>
        <v>#N/A</v>
      </c>
      <c r="T2429" s="65" t="e">
        <f t="shared" si="483"/>
        <v>#N/A</v>
      </c>
      <c r="U2429" s="491" t="str">
        <f t="shared" si="484"/>
        <v/>
      </c>
      <c r="V2429" s="74">
        <f t="shared" si="486"/>
        <v>0</v>
      </c>
      <c r="W2429" s="134">
        <f t="shared" si="487"/>
        <v>0</v>
      </c>
      <c r="X2429" s="134" t="e">
        <f>VLOOKUP(E2429,'Trimming log'!$F$5:$Y$5000,19,FALSE)</f>
        <v>#N/A</v>
      </c>
      <c r="Y2429" s="134" t="e">
        <f>VLOOKUP(E2429,'Trimming log'!$F$5:$Y$5000,20,FALSE)</f>
        <v>#N/A</v>
      </c>
      <c r="Z2429" s="135" t="e">
        <f t="shared" si="488"/>
        <v>#N/A</v>
      </c>
      <c r="AA2429" s="135" t="e">
        <f t="shared" si="489"/>
        <v>#N/A</v>
      </c>
      <c r="AB2429" s="136" t="e">
        <f t="shared" si="490"/>
        <v>#N/A</v>
      </c>
      <c r="AC2429" s="136" t="e">
        <f t="shared" si="491"/>
        <v>#N/A</v>
      </c>
      <c r="AD2429" s="136" t="e">
        <f t="shared" si="492"/>
        <v>#N/A</v>
      </c>
      <c r="AE2429" s="136" t="e">
        <f t="shared" si="493"/>
        <v>#N/A</v>
      </c>
    </row>
    <row r="2430" spans="1:31">
      <c r="A2430" s="56"/>
      <c r="B2430" s="56"/>
      <c r="C2430" s="68" t="str">
        <f t="shared" si="485"/>
        <v/>
      </c>
      <c r="D2430" s="69"/>
      <c r="E2430" s="56"/>
      <c r="F2430" s="65" t="e">
        <f>VLOOKUP(E2430,'Trimming log'!$F$5:$V$5000,2,FALSE)</f>
        <v>#N/A</v>
      </c>
      <c r="G2430" s="65" t="e">
        <f>VLOOKUP(E2430,'Trimming log'!$F$5:$V$5000,3,FALSE)</f>
        <v>#N/A</v>
      </c>
      <c r="H2430" s="508" t="e">
        <f>VLOOKUP(E2430,'Trimming log'!$F$5:$V$5000,4,FALSE)</f>
        <v>#N/A</v>
      </c>
      <c r="I2430" s="65" t="e">
        <f>VLOOKUP(E2430,'Trimming log'!$F$5:$V$5000,5,FALSE)</f>
        <v>#N/A</v>
      </c>
      <c r="J2430" s="65" t="e">
        <f>VLOOKUP(E2430,'Trimming log'!$F$5:$V$5000,6,FALSE)</f>
        <v>#N/A</v>
      </c>
      <c r="K2430" s="65" t="e">
        <f>VLOOKUP(E2430,'Trimming log'!$F$5:$V$5000,7,FALSE)</f>
        <v>#N/A</v>
      </c>
      <c r="L2430" s="65" t="e">
        <f>VLOOKUP(E2430,'Trimming log'!$F$5:$V$5000,8,FALSE)</f>
        <v>#N/A</v>
      </c>
      <c r="M2430" s="65" t="e">
        <f>VLOOKUP(E2430,'Trimming log'!$F$5:$V$5000,9,FALSE)</f>
        <v>#N/A</v>
      </c>
      <c r="N2430" s="507" t="e">
        <f>VLOOKUP(E2430,'Trimming log'!$F$5:$V$5000,10,FALSE)</f>
        <v>#N/A</v>
      </c>
      <c r="O2430" s="65" t="e">
        <f>VLOOKUP(E2430,'Trimming log'!$F$5:$V$5000,11,FALSE)</f>
        <v>#N/A</v>
      </c>
      <c r="P2430" s="65" t="e">
        <f>VLOOKUP(E2430,'Trimming log'!$F$5:$V$5000,12,FALSE)</f>
        <v>#N/A</v>
      </c>
      <c r="Q2430" s="65" t="e">
        <f>VLOOKUP(E2430,'Trimming log'!$F$5:$V$5000,13,FALSE)</f>
        <v>#N/A</v>
      </c>
      <c r="R2430" s="65" t="e">
        <f>VLOOKUP(E2430,'Trimming log'!$F$5:$V$5000,14,FALSE)</f>
        <v>#N/A</v>
      </c>
      <c r="S2430" s="65" t="e">
        <f>VLOOKUP(E2430,'Trimming log'!$F$5:$V$5000,15,FALSE)</f>
        <v>#N/A</v>
      </c>
      <c r="T2430" s="65" t="e">
        <f t="shared" si="483"/>
        <v>#N/A</v>
      </c>
      <c r="U2430" s="491" t="str">
        <f t="shared" si="484"/>
        <v/>
      </c>
      <c r="V2430" s="74">
        <f t="shared" si="486"/>
        <v>0</v>
      </c>
      <c r="W2430" s="134">
        <f t="shared" si="487"/>
        <v>0</v>
      </c>
      <c r="X2430" s="134" t="e">
        <f>VLOOKUP(E2430,'Trimming log'!$F$5:$Y$5000,19,FALSE)</f>
        <v>#N/A</v>
      </c>
      <c r="Y2430" s="134" t="e">
        <f>VLOOKUP(E2430,'Trimming log'!$F$5:$Y$5000,20,FALSE)</f>
        <v>#N/A</v>
      </c>
      <c r="Z2430" s="135" t="e">
        <f t="shared" si="488"/>
        <v>#N/A</v>
      </c>
      <c r="AA2430" s="135" t="e">
        <f t="shared" si="489"/>
        <v>#N/A</v>
      </c>
      <c r="AB2430" s="136" t="e">
        <f t="shared" si="490"/>
        <v>#N/A</v>
      </c>
      <c r="AC2430" s="136" t="e">
        <f t="shared" si="491"/>
        <v>#N/A</v>
      </c>
      <c r="AD2430" s="136" t="e">
        <f t="shared" si="492"/>
        <v>#N/A</v>
      </c>
      <c r="AE2430" s="136" t="e">
        <f t="shared" si="493"/>
        <v>#N/A</v>
      </c>
    </row>
    <row r="2431" spans="1:31">
      <c r="A2431" s="56"/>
      <c r="B2431" s="56"/>
      <c r="C2431" s="68" t="str">
        <f t="shared" si="485"/>
        <v/>
      </c>
      <c r="D2431" s="69"/>
      <c r="E2431" s="56"/>
      <c r="F2431" s="65" t="e">
        <f>VLOOKUP(E2431,'Trimming log'!$F$5:$V$5000,2,FALSE)</f>
        <v>#N/A</v>
      </c>
      <c r="G2431" s="65" t="e">
        <f>VLOOKUP(E2431,'Trimming log'!$F$5:$V$5000,3,FALSE)</f>
        <v>#N/A</v>
      </c>
      <c r="H2431" s="508" t="e">
        <f>VLOOKUP(E2431,'Trimming log'!$F$5:$V$5000,4,FALSE)</f>
        <v>#N/A</v>
      </c>
      <c r="I2431" s="65" t="e">
        <f>VLOOKUP(E2431,'Trimming log'!$F$5:$V$5000,5,FALSE)</f>
        <v>#N/A</v>
      </c>
      <c r="J2431" s="65" t="e">
        <f>VLOOKUP(E2431,'Trimming log'!$F$5:$V$5000,6,FALSE)</f>
        <v>#N/A</v>
      </c>
      <c r="K2431" s="65" t="e">
        <f>VLOOKUP(E2431,'Trimming log'!$F$5:$V$5000,7,FALSE)</f>
        <v>#N/A</v>
      </c>
      <c r="L2431" s="65" t="e">
        <f>VLOOKUP(E2431,'Trimming log'!$F$5:$V$5000,8,FALSE)</f>
        <v>#N/A</v>
      </c>
      <c r="M2431" s="65" t="e">
        <f>VLOOKUP(E2431,'Trimming log'!$F$5:$V$5000,9,FALSE)</f>
        <v>#N/A</v>
      </c>
      <c r="N2431" s="507" t="e">
        <f>VLOOKUP(E2431,'Trimming log'!$F$5:$V$5000,10,FALSE)</f>
        <v>#N/A</v>
      </c>
      <c r="O2431" s="65" t="e">
        <f>VLOOKUP(E2431,'Trimming log'!$F$5:$V$5000,11,FALSE)</f>
        <v>#N/A</v>
      </c>
      <c r="P2431" s="65" t="e">
        <f>VLOOKUP(E2431,'Trimming log'!$F$5:$V$5000,12,FALSE)</f>
        <v>#N/A</v>
      </c>
      <c r="Q2431" s="65" t="e">
        <f>VLOOKUP(E2431,'Trimming log'!$F$5:$V$5000,13,FALSE)</f>
        <v>#N/A</v>
      </c>
      <c r="R2431" s="65" t="e">
        <f>VLOOKUP(E2431,'Trimming log'!$F$5:$V$5000,14,FALSE)</f>
        <v>#N/A</v>
      </c>
      <c r="S2431" s="65" t="e">
        <f>VLOOKUP(E2431,'Trimming log'!$F$5:$V$5000,15,FALSE)</f>
        <v>#N/A</v>
      </c>
      <c r="T2431" s="65" t="e">
        <f t="shared" si="483"/>
        <v>#N/A</v>
      </c>
      <c r="U2431" s="491" t="str">
        <f t="shared" si="484"/>
        <v/>
      </c>
      <c r="V2431" s="74">
        <f t="shared" si="486"/>
        <v>0</v>
      </c>
      <c r="W2431" s="134">
        <f t="shared" si="487"/>
        <v>0</v>
      </c>
      <c r="X2431" s="134" t="e">
        <f>VLOOKUP(E2431,'Trimming log'!$F$5:$Y$5000,19,FALSE)</f>
        <v>#N/A</v>
      </c>
      <c r="Y2431" s="134" t="e">
        <f>VLOOKUP(E2431,'Trimming log'!$F$5:$Y$5000,20,FALSE)</f>
        <v>#N/A</v>
      </c>
      <c r="Z2431" s="135" t="e">
        <f t="shared" si="488"/>
        <v>#N/A</v>
      </c>
      <c r="AA2431" s="135" t="e">
        <f t="shared" si="489"/>
        <v>#N/A</v>
      </c>
      <c r="AB2431" s="136" t="e">
        <f t="shared" si="490"/>
        <v>#N/A</v>
      </c>
      <c r="AC2431" s="136" t="e">
        <f t="shared" si="491"/>
        <v>#N/A</v>
      </c>
      <c r="AD2431" s="136" t="e">
        <f t="shared" si="492"/>
        <v>#N/A</v>
      </c>
      <c r="AE2431" s="136" t="e">
        <f t="shared" si="493"/>
        <v>#N/A</v>
      </c>
    </row>
    <row r="2432" spans="1:31">
      <c r="A2432" s="56"/>
      <c r="B2432" s="56"/>
      <c r="C2432" s="68" t="str">
        <f t="shared" si="485"/>
        <v/>
      </c>
      <c r="D2432" s="69"/>
      <c r="E2432" s="56"/>
      <c r="F2432" s="65" t="e">
        <f>VLOOKUP(E2432,'Trimming log'!$F$5:$V$5000,2,FALSE)</f>
        <v>#N/A</v>
      </c>
      <c r="G2432" s="65" t="e">
        <f>VLOOKUP(E2432,'Trimming log'!$F$5:$V$5000,3,FALSE)</f>
        <v>#N/A</v>
      </c>
      <c r="H2432" s="508" t="e">
        <f>VLOOKUP(E2432,'Trimming log'!$F$5:$V$5000,4,FALSE)</f>
        <v>#N/A</v>
      </c>
      <c r="I2432" s="65" t="e">
        <f>VLOOKUP(E2432,'Trimming log'!$F$5:$V$5000,5,FALSE)</f>
        <v>#N/A</v>
      </c>
      <c r="J2432" s="65" t="e">
        <f>VLOOKUP(E2432,'Trimming log'!$F$5:$V$5000,6,FALSE)</f>
        <v>#N/A</v>
      </c>
      <c r="K2432" s="65" t="e">
        <f>VLOOKUP(E2432,'Trimming log'!$F$5:$V$5000,7,FALSE)</f>
        <v>#N/A</v>
      </c>
      <c r="L2432" s="65" t="e">
        <f>VLOOKUP(E2432,'Trimming log'!$F$5:$V$5000,8,FALSE)</f>
        <v>#N/A</v>
      </c>
      <c r="M2432" s="65" t="e">
        <f>VLOOKUP(E2432,'Trimming log'!$F$5:$V$5000,9,FALSE)</f>
        <v>#N/A</v>
      </c>
      <c r="N2432" s="507" t="e">
        <f>VLOOKUP(E2432,'Trimming log'!$F$5:$V$5000,10,FALSE)</f>
        <v>#N/A</v>
      </c>
      <c r="O2432" s="65" t="e">
        <f>VLOOKUP(E2432,'Trimming log'!$F$5:$V$5000,11,FALSE)</f>
        <v>#N/A</v>
      </c>
      <c r="P2432" s="65" t="e">
        <f>VLOOKUP(E2432,'Trimming log'!$F$5:$V$5000,12,FALSE)</f>
        <v>#N/A</v>
      </c>
      <c r="Q2432" s="65" t="e">
        <f>VLOOKUP(E2432,'Trimming log'!$F$5:$V$5000,13,FALSE)</f>
        <v>#N/A</v>
      </c>
      <c r="R2432" s="65" t="e">
        <f>VLOOKUP(E2432,'Trimming log'!$F$5:$V$5000,14,FALSE)</f>
        <v>#N/A</v>
      </c>
      <c r="S2432" s="65" t="e">
        <f>VLOOKUP(E2432,'Trimming log'!$F$5:$V$5000,15,FALSE)</f>
        <v>#N/A</v>
      </c>
      <c r="T2432" s="65" t="e">
        <f t="shared" si="483"/>
        <v>#N/A</v>
      </c>
      <c r="U2432" s="491" t="str">
        <f t="shared" si="484"/>
        <v/>
      </c>
      <c r="V2432" s="74">
        <f t="shared" si="486"/>
        <v>0</v>
      </c>
      <c r="W2432" s="134">
        <f t="shared" si="487"/>
        <v>0</v>
      </c>
      <c r="X2432" s="134" t="e">
        <f>VLOOKUP(E2432,'Trimming log'!$F$5:$Y$5000,19,FALSE)</f>
        <v>#N/A</v>
      </c>
      <c r="Y2432" s="134" t="e">
        <f>VLOOKUP(E2432,'Trimming log'!$F$5:$Y$5000,20,FALSE)</f>
        <v>#N/A</v>
      </c>
      <c r="Z2432" s="135" t="e">
        <f t="shared" si="488"/>
        <v>#N/A</v>
      </c>
      <c r="AA2432" s="135" t="e">
        <f t="shared" si="489"/>
        <v>#N/A</v>
      </c>
      <c r="AB2432" s="136" t="e">
        <f t="shared" si="490"/>
        <v>#N/A</v>
      </c>
      <c r="AC2432" s="136" t="e">
        <f t="shared" si="491"/>
        <v>#N/A</v>
      </c>
      <c r="AD2432" s="136" t="e">
        <f t="shared" si="492"/>
        <v>#N/A</v>
      </c>
      <c r="AE2432" s="136" t="e">
        <f t="shared" si="493"/>
        <v>#N/A</v>
      </c>
    </row>
    <row r="2433" spans="1:31">
      <c r="A2433" s="56"/>
      <c r="B2433" s="56"/>
      <c r="C2433" s="68" t="str">
        <f t="shared" si="485"/>
        <v/>
      </c>
      <c r="D2433" s="69"/>
      <c r="E2433" s="56"/>
      <c r="F2433" s="65" t="e">
        <f>VLOOKUP(E2433,'Trimming log'!$F$5:$V$5000,2,FALSE)</f>
        <v>#N/A</v>
      </c>
      <c r="G2433" s="65" t="e">
        <f>VLOOKUP(E2433,'Trimming log'!$F$5:$V$5000,3,FALSE)</f>
        <v>#N/A</v>
      </c>
      <c r="H2433" s="508" t="e">
        <f>VLOOKUP(E2433,'Trimming log'!$F$5:$V$5000,4,FALSE)</f>
        <v>#N/A</v>
      </c>
      <c r="I2433" s="65" t="e">
        <f>VLOOKUP(E2433,'Trimming log'!$F$5:$V$5000,5,FALSE)</f>
        <v>#N/A</v>
      </c>
      <c r="J2433" s="65" t="e">
        <f>VLOOKUP(E2433,'Trimming log'!$F$5:$V$5000,6,FALSE)</f>
        <v>#N/A</v>
      </c>
      <c r="K2433" s="65" t="e">
        <f>VLOOKUP(E2433,'Trimming log'!$F$5:$V$5000,7,FALSE)</f>
        <v>#N/A</v>
      </c>
      <c r="L2433" s="65" t="e">
        <f>VLOOKUP(E2433,'Trimming log'!$F$5:$V$5000,8,FALSE)</f>
        <v>#N/A</v>
      </c>
      <c r="M2433" s="65" t="e">
        <f>VLOOKUP(E2433,'Trimming log'!$F$5:$V$5000,9,FALSE)</f>
        <v>#N/A</v>
      </c>
      <c r="N2433" s="507" t="e">
        <f>VLOOKUP(E2433,'Trimming log'!$F$5:$V$5000,10,FALSE)</f>
        <v>#N/A</v>
      </c>
      <c r="O2433" s="65" t="e">
        <f>VLOOKUP(E2433,'Trimming log'!$F$5:$V$5000,11,FALSE)</f>
        <v>#N/A</v>
      </c>
      <c r="P2433" s="65" t="e">
        <f>VLOOKUP(E2433,'Trimming log'!$F$5:$V$5000,12,FALSE)</f>
        <v>#N/A</v>
      </c>
      <c r="Q2433" s="65" t="e">
        <f>VLOOKUP(E2433,'Trimming log'!$F$5:$V$5000,13,FALSE)</f>
        <v>#N/A</v>
      </c>
      <c r="R2433" s="65" t="e">
        <f>VLOOKUP(E2433,'Trimming log'!$F$5:$V$5000,14,FALSE)</f>
        <v>#N/A</v>
      </c>
      <c r="S2433" s="65" t="e">
        <f>VLOOKUP(E2433,'Trimming log'!$F$5:$V$5000,15,FALSE)</f>
        <v>#N/A</v>
      </c>
      <c r="T2433" s="65" t="e">
        <f t="shared" si="483"/>
        <v>#N/A</v>
      </c>
      <c r="U2433" s="491" t="str">
        <f t="shared" si="484"/>
        <v/>
      </c>
      <c r="V2433" s="74">
        <f t="shared" si="486"/>
        <v>0</v>
      </c>
      <c r="W2433" s="134">
        <f t="shared" si="487"/>
        <v>0</v>
      </c>
      <c r="X2433" s="134" t="e">
        <f>VLOOKUP(E2433,'Trimming log'!$F$5:$Y$5000,19,FALSE)</f>
        <v>#N/A</v>
      </c>
      <c r="Y2433" s="134" t="e">
        <f>VLOOKUP(E2433,'Trimming log'!$F$5:$Y$5000,20,FALSE)</f>
        <v>#N/A</v>
      </c>
      <c r="Z2433" s="135" t="e">
        <f t="shared" si="488"/>
        <v>#N/A</v>
      </c>
      <c r="AA2433" s="135" t="e">
        <f t="shared" si="489"/>
        <v>#N/A</v>
      </c>
      <c r="AB2433" s="136" t="e">
        <f t="shared" si="490"/>
        <v>#N/A</v>
      </c>
      <c r="AC2433" s="136" t="e">
        <f t="shared" si="491"/>
        <v>#N/A</v>
      </c>
      <c r="AD2433" s="136" t="e">
        <f t="shared" si="492"/>
        <v>#N/A</v>
      </c>
      <c r="AE2433" s="136" t="e">
        <f t="shared" si="493"/>
        <v>#N/A</v>
      </c>
    </row>
    <row r="2434" spans="1:31">
      <c r="A2434" s="56"/>
      <c r="B2434" s="56"/>
      <c r="C2434" s="68" t="str">
        <f t="shared" si="485"/>
        <v/>
      </c>
      <c r="D2434" s="69"/>
      <c r="E2434" s="56"/>
      <c r="F2434" s="65" t="e">
        <f>VLOOKUP(E2434,'Trimming log'!$F$5:$V$5000,2,FALSE)</f>
        <v>#N/A</v>
      </c>
      <c r="G2434" s="65" t="e">
        <f>VLOOKUP(E2434,'Trimming log'!$F$5:$V$5000,3,FALSE)</f>
        <v>#N/A</v>
      </c>
      <c r="H2434" s="508" t="e">
        <f>VLOOKUP(E2434,'Trimming log'!$F$5:$V$5000,4,FALSE)</f>
        <v>#N/A</v>
      </c>
      <c r="I2434" s="65" t="e">
        <f>VLOOKUP(E2434,'Trimming log'!$F$5:$V$5000,5,FALSE)</f>
        <v>#N/A</v>
      </c>
      <c r="J2434" s="65" t="e">
        <f>VLOOKUP(E2434,'Trimming log'!$F$5:$V$5000,6,FALSE)</f>
        <v>#N/A</v>
      </c>
      <c r="K2434" s="65" t="e">
        <f>VLOOKUP(E2434,'Trimming log'!$F$5:$V$5000,7,FALSE)</f>
        <v>#N/A</v>
      </c>
      <c r="L2434" s="65" t="e">
        <f>VLOOKUP(E2434,'Trimming log'!$F$5:$V$5000,8,FALSE)</f>
        <v>#N/A</v>
      </c>
      <c r="M2434" s="65" t="e">
        <f>VLOOKUP(E2434,'Trimming log'!$F$5:$V$5000,9,FALSE)</f>
        <v>#N/A</v>
      </c>
      <c r="N2434" s="507" t="e">
        <f>VLOOKUP(E2434,'Trimming log'!$F$5:$V$5000,10,FALSE)</f>
        <v>#N/A</v>
      </c>
      <c r="O2434" s="65" t="e">
        <f>VLOOKUP(E2434,'Trimming log'!$F$5:$V$5000,11,FALSE)</f>
        <v>#N/A</v>
      </c>
      <c r="P2434" s="65" t="e">
        <f>VLOOKUP(E2434,'Trimming log'!$F$5:$V$5000,12,FALSE)</f>
        <v>#N/A</v>
      </c>
      <c r="Q2434" s="65" t="e">
        <f>VLOOKUP(E2434,'Trimming log'!$F$5:$V$5000,13,FALSE)</f>
        <v>#N/A</v>
      </c>
      <c r="R2434" s="65" t="e">
        <f>VLOOKUP(E2434,'Trimming log'!$F$5:$V$5000,14,FALSE)</f>
        <v>#N/A</v>
      </c>
      <c r="S2434" s="65" t="e">
        <f>VLOOKUP(E2434,'Trimming log'!$F$5:$V$5000,15,FALSE)</f>
        <v>#N/A</v>
      </c>
      <c r="T2434" s="65" t="e">
        <f t="shared" si="483"/>
        <v>#N/A</v>
      </c>
      <c r="U2434" s="491" t="str">
        <f t="shared" si="484"/>
        <v/>
      </c>
      <c r="V2434" s="74">
        <f t="shared" si="486"/>
        <v>0</v>
      </c>
      <c r="W2434" s="134">
        <f t="shared" si="487"/>
        <v>0</v>
      </c>
      <c r="X2434" s="134" t="e">
        <f>VLOOKUP(E2434,'Trimming log'!$F$5:$Y$5000,19,FALSE)</f>
        <v>#N/A</v>
      </c>
      <c r="Y2434" s="134" t="e">
        <f>VLOOKUP(E2434,'Trimming log'!$F$5:$Y$5000,20,FALSE)</f>
        <v>#N/A</v>
      </c>
      <c r="Z2434" s="135" t="e">
        <f t="shared" si="488"/>
        <v>#N/A</v>
      </c>
      <c r="AA2434" s="135" t="e">
        <f t="shared" si="489"/>
        <v>#N/A</v>
      </c>
      <c r="AB2434" s="136" t="e">
        <f t="shared" si="490"/>
        <v>#N/A</v>
      </c>
      <c r="AC2434" s="136" t="e">
        <f t="shared" si="491"/>
        <v>#N/A</v>
      </c>
      <c r="AD2434" s="136" t="e">
        <f t="shared" si="492"/>
        <v>#N/A</v>
      </c>
      <c r="AE2434" s="136" t="e">
        <f t="shared" si="493"/>
        <v>#N/A</v>
      </c>
    </row>
    <row r="2435" spans="1:31">
      <c r="A2435" s="56"/>
      <c r="B2435" s="56"/>
      <c r="C2435" s="68" t="str">
        <f t="shared" si="485"/>
        <v/>
      </c>
      <c r="D2435" s="69"/>
      <c r="E2435" s="56"/>
      <c r="F2435" s="65" t="e">
        <f>VLOOKUP(E2435,'Trimming log'!$F$5:$V$5000,2,FALSE)</f>
        <v>#N/A</v>
      </c>
      <c r="G2435" s="65" t="e">
        <f>VLOOKUP(E2435,'Trimming log'!$F$5:$V$5000,3,FALSE)</f>
        <v>#N/A</v>
      </c>
      <c r="H2435" s="508" t="e">
        <f>VLOOKUP(E2435,'Trimming log'!$F$5:$V$5000,4,FALSE)</f>
        <v>#N/A</v>
      </c>
      <c r="I2435" s="65" t="e">
        <f>VLOOKUP(E2435,'Trimming log'!$F$5:$V$5000,5,FALSE)</f>
        <v>#N/A</v>
      </c>
      <c r="J2435" s="65" t="e">
        <f>VLOOKUP(E2435,'Trimming log'!$F$5:$V$5000,6,FALSE)</f>
        <v>#N/A</v>
      </c>
      <c r="K2435" s="65" t="e">
        <f>VLOOKUP(E2435,'Trimming log'!$F$5:$V$5000,7,FALSE)</f>
        <v>#N/A</v>
      </c>
      <c r="L2435" s="65" t="e">
        <f>VLOOKUP(E2435,'Trimming log'!$F$5:$V$5000,8,FALSE)</f>
        <v>#N/A</v>
      </c>
      <c r="M2435" s="65" t="e">
        <f>VLOOKUP(E2435,'Trimming log'!$F$5:$V$5000,9,FALSE)</f>
        <v>#N/A</v>
      </c>
      <c r="N2435" s="507" t="e">
        <f>VLOOKUP(E2435,'Trimming log'!$F$5:$V$5000,10,FALSE)</f>
        <v>#N/A</v>
      </c>
      <c r="O2435" s="65" t="e">
        <f>VLOOKUP(E2435,'Trimming log'!$F$5:$V$5000,11,FALSE)</f>
        <v>#N/A</v>
      </c>
      <c r="P2435" s="65" t="e">
        <f>VLOOKUP(E2435,'Trimming log'!$F$5:$V$5000,12,FALSE)</f>
        <v>#N/A</v>
      </c>
      <c r="Q2435" s="65" t="e">
        <f>VLOOKUP(E2435,'Trimming log'!$F$5:$V$5000,13,FALSE)</f>
        <v>#N/A</v>
      </c>
      <c r="R2435" s="65" t="e">
        <f>VLOOKUP(E2435,'Trimming log'!$F$5:$V$5000,14,FALSE)</f>
        <v>#N/A</v>
      </c>
      <c r="S2435" s="65" t="e">
        <f>VLOOKUP(E2435,'Trimming log'!$F$5:$V$5000,15,FALSE)</f>
        <v>#N/A</v>
      </c>
      <c r="T2435" s="65" t="e">
        <f t="shared" si="483"/>
        <v>#N/A</v>
      </c>
      <c r="U2435" s="491" t="str">
        <f t="shared" si="484"/>
        <v/>
      </c>
      <c r="V2435" s="74">
        <f t="shared" si="486"/>
        <v>0</v>
      </c>
      <c r="W2435" s="134">
        <f t="shared" si="487"/>
        <v>0</v>
      </c>
      <c r="X2435" s="134" t="e">
        <f>VLOOKUP(E2435,'Trimming log'!$F$5:$Y$5000,19,FALSE)</f>
        <v>#N/A</v>
      </c>
      <c r="Y2435" s="134" t="e">
        <f>VLOOKUP(E2435,'Trimming log'!$F$5:$Y$5000,20,FALSE)</f>
        <v>#N/A</v>
      </c>
      <c r="Z2435" s="135" t="e">
        <f t="shared" si="488"/>
        <v>#N/A</v>
      </c>
      <c r="AA2435" s="135" t="e">
        <f t="shared" si="489"/>
        <v>#N/A</v>
      </c>
      <c r="AB2435" s="136" t="e">
        <f t="shared" si="490"/>
        <v>#N/A</v>
      </c>
      <c r="AC2435" s="136" t="e">
        <f t="shared" si="491"/>
        <v>#N/A</v>
      </c>
      <c r="AD2435" s="136" t="e">
        <f t="shared" si="492"/>
        <v>#N/A</v>
      </c>
      <c r="AE2435" s="136" t="e">
        <f t="shared" si="493"/>
        <v>#N/A</v>
      </c>
    </row>
    <row r="2436" spans="1:31">
      <c r="A2436" s="56"/>
      <c r="B2436" s="56"/>
      <c r="C2436" s="68" t="str">
        <f t="shared" si="485"/>
        <v/>
      </c>
      <c r="D2436" s="69"/>
      <c r="E2436" s="56"/>
      <c r="F2436" s="65" t="e">
        <f>VLOOKUP(E2436,'Trimming log'!$F$5:$V$5000,2,FALSE)</f>
        <v>#N/A</v>
      </c>
      <c r="G2436" s="65" t="e">
        <f>VLOOKUP(E2436,'Trimming log'!$F$5:$V$5000,3,FALSE)</f>
        <v>#N/A</v>
      </c>
      <c r="H2436" s="508" t="e">
        <f>VLOOKUP(E2436,'Trimming log'!$F$5:$V$5000,4,FALSE)</f>
        <v>#N/A</v>
      </c>
      <c r="I2436" s="65" t="e">
        <f>VLOOKUP(E2436,'Trimming log'!$F$5:$V$5000,5,FALSE)</f>
        <v>#N/A</v>
      </c>
      <c r="J2436" s="65" t="e">
        <f>VLOOKUP(E2436,'Trimming log'!$F$5:$V$5000,6,FALSE)</f>
        <v>#N/A</v>
      </c>
      <c r="K2436" s="65" t="e">
        <f>VLOOKUP(E2436,'Trimming log'!$F$5:$V$5000,7,FALSE)</f>
        <v>#N/A</v>
      </c>
      <c r="L2436" s="65" t="e">
        <f>VLOOKUP(E2436,'Trimming log'!$F$5:$V$5000,8,FALSE)</f>
        <v>#N/A</v>
      </c>
      <c r="M2436" s="65" t="e">
        <f>VLOOKUP(E2436,'Trimming log'!$F$5:$V$5000,9,FALSE)</f>
        <v>#N/A</v>
      </c>
      <c r="N2436" s="507" t="e">
        <f>VLOOKUP(E2436,'Trimming log'!$F$5:$V$5000,10,FALSE)</f>
        <v>#N/A</v>
      </c>
      <c r="O2436" s="65" t="e">
        <f>VLOOKUP(E2436,'Trimming log'!$F$5:$V$5000,11,FALSE)</f>
        <v>#N/A</v>
      </c>
      <c r="P2436" s="65" t="e">
        <f>VLOOKUP(E2436,'Trimming log'!$F$5:$V$5000,12,FALSE)</f>
        <v>#N/A</v>
      </c>
      <c r="Q2436" s="65" t="e">
        <f>VLOOKUP(E2436,'Trimming log'!$F$5:$V$5000,13,FALSE)</f>
        <v>#N/A</v>
      </c>
      <c r="R2436" s="65" t="e">
        <f>VLOOKUP(E2436,'Trimming log'!$F$5:$V$5000,14,FALSE)</f>
        <v>#N/A</v>
      </c>
      <c r="S2436" s="65" t="e">
        <f>VLOOKUP(E2436,'Trimming log'!$F$5:$V$5000,15,FALSE)</f>
        <v>#N/A</v>
      </c>
      <c r="T2436" s="65" t="e">
        <f t="shared" si="483"/>
        <v>#N/A</v>
      </c>
      <c r="U2436" s="491" t="str">
        <f t="shared" si="484"/>
        <v/>
      </c>
      <c r="V2436" s="74">
        <f t="shared" si="486"/>
        <v>0</v>
      </c>
      <c r="W2436" s="134">
        <f t="shared" si="487"/>
        <v>0</v>
      </c>
      <c r="X2436" s="134" t="e">
        <f>VLOOKUP(E2436,'Trimming log'!$F$5:$Y$5000,19,FALSE)</f>
        <v>#N/A</v>
      </c>
      <c r="Y2436" s="134" t="e">
        <f>VLOOKUP(E2436,'Trimming log'!$F$5:$Y$5000,20,FALSE)</f>
        <v>#N/A</v>
      </c>
      <c r="Z2436" s="135" t="e">
        <f t="shared" si="488"/>
        <v>#N/A</v>
      </c>
      <c r="AA2436" s="135" t="e">
        <f t="shared" si="489"/>
        <v>#N/A</v>
      </c>
      <c r="AB2436" s="136" t="e">
        <f t="shared" si="490"/>
        <v>#N/A</v>
      </c>
      <c r="AC2436" s="136" t="e">
        <f t="shared" si="491"/>
        <v>#N/A</v>
      </c>
      <c r="AD2436" s="136" t="e">
        <f t="shared" si="492"/>
        <v>#N/A</v>
      </c>
      <c r="AE2436" s="136" t="e">
        <f t="shared" si="493"/>
        <v>#N/A</v>
      </c>
    </row>
    <row r="2437" spans="1:31">
      <c r="A2437" s="56"/>
      <c r="B2437" s="56"/>
      <c r="C2437" s="68" t="str">
        <f t="shared" si="485"/>
        <v/>
      </c>
      <c r="D2437" s="69"/>
      <c r="E2437" s="56"/>
      <c r="F2437" s="65" t="e">
        <f>VLOOKUP(E2437,'Trimming log'!$F$5:$V$5000,2,FALSE)</f>
        <v>#N/A</v>
      </c>
      <c r="G2437" s="65" t="e">
        <f>VLOOKUP(E2437,'Trimming log'!$F$5:$V$5000,3,FALSE)</f>
        <v>#N/A</v>
      </c>
      <c r="H2437" s="508" t="e">
        <f>VLOOKUP(E2437,'Trimming log'!$F$5:$V$5000,4,FALSE)</f>
        <v>#N/A</v>
      </c>
      <c r="I2437" s="65" t="e">
        <f>VLOOKUP(E2437,'Trimming log'!$F$5:$V$5000,5,FALSE)</f>
        <v>#N/A</v>
      </c>
      <c r="J2437" s="65" t="e">
        <f>VLOOKUP(E2437,'Trimming log'!$F$5:$V$5000,6,FALSE)</f>
        <v>#N/A</v>
      </c>
      <c r="K2437" s="65" t="e">
        <f>VLOOKUP(E2437,'Trimming log'!$F$5:$V$5000,7,FALSE)</f>
        <v>#N/A</v>
      </c>
      <c r="L2437" s="65" t="e">
        <f>VLOOKUP(E2437,'Trimming log'!$F$5:$V$5000,8,FALSE)</f>
        <v>#N/A</v>
      </c>
      <c r="M2437" s="65" t="e">
        <f>VLOOKUP(E2437,'Trimming log'!$F$5:$V$5000,9,FALSE)</f>
        <v>#N/A</v>
      </c>
      <c r="N2437" s="507" t="e">
        <f>VLOOKUP(E2437,'Trimming log'!$F$5:$V$5000,10,FALSE)</f>
        <v>#N/A</v>
      </c>
      <c r="O2437" s="65" t="e">
        <f>VLOOKUP(E2437,'Trimming log'!$F$5:$V$5000,11,FALSE)</f>
        <v>#N/A</v>
      </c>
      <c r="P2437" s="65" t="e">
        <f>VLOOKUP(E2437,'Trimming log'!$F$5:$V$5000,12,FALSE)</f>
        <v>#N/A</v>
      </c>
      <c r="Q2437" s="65" t="e">
        <f>VLOOKUP(E2437,'Trimming log'!$F$5:$V$5000,13,FALSE)</f>
        <v>#N/A</v>
      </c>
      <c r="R2437" s="65" t="e">
        <f>VLOOKUP(E2437,'Trimming log'!$F$5:$V$5000,14,FALSE)</f>
        <v>#N/A</v>
      </c>
      <c r="S2437" s="65" t="e">
        <f>VLOOKUP(E2437,'Trimming log'!$F$5:$V$5000,15,FALSE)</f>
        <v>#N/A</v>
      </c>
      <c r="T2437" s="65" t="e">
        <f t="shared" si="483"/>
        <v>#N/A</v>
      </c>
      <c r="U2437" s="491" t="str">
        <f t="shared" si="484"/>
        <v/>
      </c>
      <c r="V2437" s="74">
        <f t="shared" si="486"/>
        <v>0</v>
      </c>
      <c r="W2437" s="134">
        <f t="shared" si="487"/>
        <v>0</v>
      </c>
      <c r="X2437" s="134" t="e">
        <f>VLOOKUP(E2437,'Trimming log'!$F$5:$Y$5000,19,FALSE)</f>
        <v>#N/A</v>
      </c>
      <c r="Y2437" s="134" t="e">
        <f>VLOOKUP(E2437,'Trimming log'!$F$5:$Y$5000,20,FALSE)</f>
        <v>#N/A</v>
      </c>
      <c r="Z2437" s="135" t="e">
        <f t="shared" si="488"/>
        <v>#N/A</v>
      </c>
      <c r="AA2437" s="135" t="e">
        <f t="shared" si="489"/>
        <v>#N/A</v>
      </c>
      <c r="AB2437" s="136" t="e">
        <f t="shared" si="490"/>
        <v>#N/A</v>
      </c>
      <c r="AC2437" s="136" t="e">
        <f t="shared" si="491"/>
        <v>#N/A</v>
      </c>
      <c r="AD2437" s="136" t="e">
        <f t="shared" si="492"/>
        <v>#N/A</v>
      </c>
      <c r="AE2437" s="136" t="e">
        <f t="shared" si="493"/>
        <v>#N/A</v>
      </c>
    </row>
    <row r="2438" spans="1:31">
      <c r="A2438" s="56"/>
      <c r="B2438" s="56"/>
      <c r="C2438" s="68" t="str">
        <f t="shared" si="485"/>
        <v/>
      </c>
      <c r="D2438" s="69"/>
      <c r="E2438" s="56"/>
      <c r="F2438" s="65" t="e">
        <f>VLOOKUP(E2438,'Trimming log'!$F$5:$V$5000,2,FALSE)</f>
        <v>#N/A</v>
      </c>
      <c r="G2438" s="65" t="e">
        <f>VLOOKUP(E2438,'Trimming log'!$F$5:$V$5000,3,FALSE)</f>
        <v>#N/A</v>
      </c>
      <c r="H2438" s="508" t="e">
        <f>VLOOKUP(E2438,'Trimming log'!$F$5:$V$5000,4,FALSE)</f>
        <v>#N/A</v>
      </c>
      <c r="I2438" s="65" t="e">
        <f>VLOOKUP(E2438,'Trimming log'!$F$5:$V$5000,5,FALSE)</f>
        <v>#N/A</v>
      </c>
      <c r="J2438" s="65" t="e">
        <f>VLOOKUP(E2438,'Trimming log'!$F$5:$V$5000,6,FALSE)</f>
        <v>#N/A</v>
      </c>
      <c r="K2438" s="65" t="e">
        <f>VLOOKUP(E2438,'Trimming log'!$F$5:$V$5000,7,FALSE)</f>
        <v>#N/A</v>
      </c>
      <c r="L2438" s="65" t="e">
        <f>VLOOKUP(E2438,'Trimming log'!$F$5:$V$5000,8,FALSE)</f>
        <v>#N/A</v>
      </c>
      <c r="M2438" s="65" t="e">
        <f>VLOOKUP(E2438,'Trimming log'!$F$5:$V$5000,9,FALSE)</f>
        <v>#N/A</v>
      </c>
      <c r="N2438" s="507" t="e">
        <f>VLOOKUP(E2438,'Trimming log'!$F$5:$V$5000,10,FALSE)</f>
        <v>#N/A</v>
      </c>
      <c r="O2438" s="65" t="e">
        <f>VLOOKUP(E2438,'Trimming log'!$F$5:$V$5000,11,FALSE)</f>
        <v>#N/A</v>
      </c>
      <c r="P2438" s="65" t="e">
        <f>VLOOKUP(E2438,'Trimming log'!$F$5:$V$5000,12,FALSE)</f>
        <v>#N/A</v>
      </c>
      <c r="Q2438" s="65" t="e">
        <f>VLOOKUP(E2438,'Trimming log'!$F$5:$V$5000,13,FALSE)</f>
        <v>#N/A</v>
      </c>
      <c r="R2438" s="65" t="e">
        <f>VLOOKUP(E2438,'Trimming log'!$F$5:$V$5000,14,FALSE)</f>
        <v>#N/A</v>
      </c>
      <c r="S2438" s="65" t="e">
        <f>VLOOKUP(E2438,'Trimming log'!$F$5:$V$5000,15,FALSE)</f>
        <v>#N/A</v>
      </c>
      <c r="T2438" s="65" t="e">
        <f t="shared" si="483"/>
        <v>#N/A</v>
      </c>
      <c r="U2438" s="491" t="str">
        <f t="shared" si="484"/>
        <v/>
      </c>
      <c r="V2438" s="74">
        <f t="shared" si="486"/>
        <v>0</v>
      </c>
      <c r="W2438" s="134">
        <f t="shared" si="487"/>
        <v>0</v>
      </c>
      <c r="X2438" s="134" t="e">
        <f>VLOOKUP(E2438,'Trimming log'!$F$5:$Y$5000,19,FALSE)</f>
        <v>#N/A</v>
      </c>
      <c r="Y2438" s="134" t="e">
        <f>VLOOKUP(E2438,'Trimming log'!$F$5:$Y$5000,20,FALSE)</f>
        <v>#N/A</v>
      </c>
      <c r="Z2438" s="135" t="e">
        <f t="shared" si="488"/>
        <v>#N/A</v>
      </c>
      <c r="AA2438" s="135" t="e">
        <f t="shared" si="489"/>
        <v>#N/A</v>
      </c>
      <c r="AB2438" s="136" t="e">
        <f t="shared" si="490"/>
        <v>#N/A</v>
      </c>
      <c r="AC2438" s="136" t="e">
        <f t="shared" si="491"/>
        <v>#N/A</v>
      </c>
      <c r="AD2438" s="136" t="e">
        <f t="shared" si="492"/>
        <v>#N/A</v>
      </c>
      <c r="AE2438" s="136" t="e">
        <f t="shared" si="493"/>
        <v>#N/A</v>
      </c>
    </row>
    <row r="2439" spans="1:31">
      <c r="A2439" s="56"/>
      <c r="B2439" s="56"/>
      <c r="C2439" s="68" t="str">
        <f t="shared" si="485"/>
        <v/>
      </c>
      <c r="D2439" s="69"/>
      <c r="E2439" s="56"/>
      <c r="F2439" s="65" t="e">
        <f>VLOOKUP(E2439,'Trimming log'!$F$5:$V$5000,2,FALSE)</f>
        <v>#N/A</v>
      </c>
      <c r="G2439" s="65" t="e">
        <f>VLOOKUP(E2439,'Trimming log'!$F$5:$V$5000,3,FALSE)</f>
        <v>#N/A</v>
      </c>
      <c r="H2439" s="508" t="e">
        <f>VLOOKUP(E2439,'Trimming log'!$F$5:$V$5000,4,FALSE)</f>
        <v>#N/A</v>
      </c>
      <c r="I2439" s="65" t="e">
        <f>VLOOKUP(E2439,'Trimming log'!$F$5:$V$5000,5,FALSE)</f>
        <v>#N/A</v>
      </c>
      <c r="J2439" s="65" t="e">
        <f>VLOOKUP(E2439,'Trimming log'!$F$5:$V$5000,6,FALSE)</f>
        <v>#N/A</v>
      </c>
      <c r="K2439" s="65" t="e">
        <f>VLOOKUP(E2439,'Trimming log'!$F$5:$V$5000,7,FALSE)</f>
        <v>#N/A</v>
      </c>
      <c r="L2439" s="65" t="e">
        <f>VLOOKUP(E2439,'Trimming log'!$F$5:$V$5000,8,FALSE)</f>
        <v>#N/A</v>
      </c>
      <c r="M2439" s="65" t="e">
        <f>VLOOKUP(E2439,'Trimming log'!$F$5:$V$5000,9,FALSE)</f>
        <v>#N/A</v>
      </c>
      <c r="N2439" s="507" t="e">
        <f>VLOOKUP(E2439,'Trimming log'!$F$5:$V$5000,10,FALSE)</f>
        <v>#N/A</v>
      </c>
      <c r="O2439" s="65" t="e">
        <f>VLOOKUP(E2439,'Trimming log'!$F$5:$V$5000,11,FALSE)</f>
        <v>#N/A</v>
      </c>
      <c r="P2439" s="65" t="e">
        <f>VLOOKUP(E2439,'Trimming log'!$F$5:$V$5000,12,FALSE)</f>
        <v>#N/A</v>
      </c>
      <c r="Q2439" s="65" t="e">
        <f>VLOOKUP(E2439,'Trimming log'!$F$5:$V$5000,13,FALSE)</f>
        <v>#N/A</v>
      </c>
      <c r="R2439" s="65" t="e">
        <f>VLOOKUP(E2439,'Trimming log'!$F$5:$V$5000,14,FALSE)</f>
        <v>#N/A</v>
      </c>
      <c r="S2439" s="65" t="e">
        <f>VLOOKUP(E2439,'Trimming log'!$F$5:$V$5000,15,FALSE)</f>
        <v>#N/A</v>
      </c>
      <c r="T2439" s="65" t="e">
        <f t="shared" ref="T2439:T2502" si="494">O2439-Q2439</f>
        <v>#N/A</v>
      </c>
      <c r="U2439" s="491" t="str">
        <f t="shared" ref="U2439:U2502" si="495">IF(C2439="","",(SUMIF($D$2:$D$25116,D2439,$O$2:$O$25116)))</f>
        <v/>
      </c>
      <c r="V2439" s="74">
        <f t="shared" si="486"/>
        <v>0</v>
      </c>
      <c r="W2439" s="134">
        <f t="shared" si="487"/>
        <v>0</v>
      </c>
      <c r="X2439" s="134" t="e">
        <f>VLOOKUP(E2439,'Trimming log'!$F$5:$Y$5000,19,FALSE)</f>
        <v>#N/A</v>
      </c>
      <c r="Y2439" s="134" t="e">
        <f>VLOOKUP(E2439,'Trimming log'!$F$5:$Y$5000,20,FALSE)</f>
        <v>#N/A</v>
      </c>
      <c r="Z2439" s="135" t="e">
        <f t="shared" si="488"/>
        <v>#N/A</v>
      </c>
      <c r="AA2439" s="135" t="e">
        <f t="shared" si="489"/>
        <v>#N/A</v>
      </c>
      <c r="AB2439" s="136" t="e">
        <f t="shared" si="490"/>
        <v>#N/A</v>
      </c>
      <c r="AC2439" s="136" t="e">
        <f t="shared" si="491"/>
        <v>#N/A</v>
      </c>
      <c r="AD2439" s="136" t="e">
        <f t="shared" si="492"/>
        <v>#N/A</v>
      </c>
      <c r="AE2439" s="136" t="e">
        <f t="shared" si="493"/>
        <v>#N/A</v>
      </c>
    </row>
    <row r="2440" spans="1:31">
      <c r="A2440" s="56"/>
      <c r="B2440" s="56"/>
      <c r="C2440" s="68" t="str">
        <f t="shared" ref="C2440:C2503" si="496">IF(D2440="","",(IF(D2441=D2440,"",1)))</f>
        <v/>
      </c>
      <c r="D2440" s="69"/>
      <c r="E2440" s="56"/>
      <c r="F2440" s="65" t="e">
        <f>VLOOKUP(E2440,'Trimming log'!$F$5:$V$5000,2,FALSE)</f>
        <v>#N/A</v>
      </c>
      <c r="G2440" s="65" t="e">
        <f>VLOOKUP(E2440,'Trimming log'!$F$5:$V$5000,3,FALSE)</f>
        <v>#N/A</v>
      </c>
      <c r="H2440" s="508" t="e">
        <f>VLOOKUP(E2440,'Trimming log'!$F$5:$V$5000,4,FALSE)</f>
        <v>#N/A</v>
      </c>
      <c r="I2440" s="65" t="e">
        <f>VLOOKUP(E2440,'Trimming log'!$F$5:$V$5000,5,FALSE)</f>
        <v>#N/A</v>
      </c>
      <c r="J2440" s="65" t="e">
        <f>VLOOKUP(E2440,'Trimming log'!$F$5:$V$5000,6,FALSE)</f>
        <v>#N/A</v>
      </c>
      <c r="K2440" s="65" t="e">
        <f>VLOOKUP(E2440,'Trimming log'!$F$5:$V$5000,7,FALSE)</f>
        <v>#N/A</v>
      </c>
      <c r="L2440" s="65" t="e">
        <f>VLOOKUP(E2440,'Trimming log'!$F$5:$V$5000,8,FALSE)</f>
        <v>#N/A</v>
      </c>
      <c r="M2440" s="65" t="e">
        <f>VLOOKUP(E2440,'Trimming log'!$F$5:$V$5000,9,FALSE)</f>
        <v>#N/A</v>
      </c>
      <c r="N2440" s="507" t="e">
        <f>VLOOKUP(E2440,'Trimming log'!$F$5:$V$5000,10,FALSE)</f>
        <v>#N/A</v>
      </c>
      <c r="O2440" s="65" t="e">
        <f>VLOOKUP(E2440,'Trimming log'!$F$5:$V$5000,11,FALSE)</f>
        <v>#N/A</v>
      </c>
      <c r="P2440" s="65" t="e">
        <f>VLOOKUP(E2440,'Trimming log'!$F$5:$V$5000,12,FALSE)</f>
        <v>#N/A</v>
      </c>
      <c r="Q2440" s="65" t="e">
        <f>VLOOKUP(E2440,'Trimming log'!$F$5:$V$5000,13,FALSE)</f>
        <v>#N/A</v>
      </c>
      <c r="R2440" s="65" t="e">
        <f>VLOOKUP(E2440,'Trimming log'!$F$5:$V$5000,14,FALSE)</f>
        <v>#N/A</v>
      </c>
      <c r="S2440" s="65" t="e">
        <f>VLOOKUP(E2440,'Trimming log'!$F$5:$V$5000,15,FALSE)</f>
        <v>#N/A</v>
      </c>
      <c r="T2440" s="65" t="e">
        <f t="shared" si="494"/>
        <v>#N/A</v>
      </c>
      <c r="U2440" s="491" t="str">
        <f t="shared" si="495"/>
        <v/>
      </c>
      <c r="V2440" s="74">
        <f t="shared" ref="V2440:V2503" si="497">D2440</f>
        <v>0</v>
      </c>
      <c r="W2440" s="134">
        <f t="shared" ref="W2440:W2503" si="498">E2440</f>
        <v>0</v>
      </c>
      <c r="X2440" s="134" t="e">
        <f>VLOOKUP(E2440,'Trimming log'!$F$5:$Y$5000,19,FALSE)</f>
        <v>#N/A</v>
      </c>
      <c r="Y2440" s="134" t="e">
        <f>VLOOKUP(E2440,'Trimming log'!$F$5:$Y$5000,20,FALSE)</f>
        <v>#N/A</v>
      </c>
      <c r="Z2440" s="135" t="e">
        <f t="shared" ref="Z2440:Z2503" si="499">G2440</f>
        <v>#N/A</v>
      </c>
      <c r="AA2440" s="135" t="e">
        <f t="shared" ref="AA2440:AA2503" si="500">H2440</f>
        <v>#N/A</v>
      </c>
      <c r="AB2440" s="136" t="e">
        <f t="shared" ref="AB2440:AB2503" si="501">N2440</f>
        <v>#N/A</v>
      </c>
      <c r="AC2440" s="136" t="e">
        <f t="shared" ref="AC2440:AC2503" si="502">O2440</f>
        <v>#N/A</v>
      </c>
      <c r="AD2440" s="136" t="e">
        <f t="shared" ref="AD2440:AD2503" si="503">Q2440</f>
        <v>#N/A</v>
      </c>
      <c r="AE2440" s="136" t="e">
        <f t="shared" ref="AE2440:AE2503" si="504">T2440</f>
        <v>#N/A</v>
      </c>
    </row>
    <row r="2441" spans="1:31">
      <c r="A2441" s="56"/>
      <c r="B2441" s="56"/>
      <c r="C2441" s="68" t="str">
        <f t="shared" si="496"/>
        <v/>
      </c>
      <c r="D2441" s="69"/>
      <c r="E2441" s="56"/>
      <c r="F2441" s="65" t="e">
        <f>VLOOKUP(E2441,'Trimming log'!$F$5:$V$5000,2,FALSE)</f>
        <v>#N/A</v>
      </c>
      <c r="G2441" s="65" t="e">
        <f>VLOOKUP(E2441,'Trimming log'!$F$5:$V$5000,3,FALSE)</f>
        <v>#N/A</v>
      </c>
      <c r="H2441" s="508" t="e">
        <f>VLOOKUP(E2441,'Trimming log'!$F$5:$V$5000,4,FALSE)</f>
        <v>#N/A</v>
      </c>
      <c r="I2441" s="65" t="e">
        <f>VLOOKUP(E2441,'Trimming log'!$F$5:$V$5000,5,FALSE)</f>
        <v>#N/A</v>
      </c>
      <c r="J2441" s="65" t="e">
        <f>VLOOKUP(E2441,'Trimming log'!$F$5:$V$5000,6,FALSE)</f>
        <v>#N/A</v>
      </c>
      <c r="K2441" s="65" t="e">
        <f>VLOOKUP(E2441,'Trimming log'!$F$5:$V$5000,7,FALSE)</f>
        <v>#N/A</v>
      </c>
      <c r="L2441" s="65" t="e">
        <f>VLOOKUP(E2441,'Trimming log'!$F$5:$V$5000,8,FALSE)</f>
        <v>#N/A</v>
      </c>
      <c r="M2441" s="65" t="e">
        <f>VLOOKUP(E2441,'Trimming log'!$F$5:$V$5000,9,FALSE)</f>
        <v>#N/A</v>
      </c>
      <c r="N2441" s="507" t="e">
        <f>VLOOKUP(E2441,'Trimming log'!$F$5:$V$5000,10,FALSE)</f>
        <v>#N/A</v>
      </c>
      <c r="O2441" s="65" t="e">
        <f>VLOOKUP(E2441,'Trimming log'!$F$5:$V$5000,11,FALSE)</f>
        <v>#N/A</v>
      </c>
      <c r="P2441" s="65" t="e">
        <f>VLOOKUP(E2441,'Trimming log'!$F$5:$V$5000,12,FALSE)</f>
        <v>#N/A</v>
      </c>
      <c r="Q2441" s="65" t="e">
        <f>VLOOKUP(E2441,'Trimming log'!$F$5:$V$5000,13,FALSE)</f>
        <v>#N/A</v>
      </c>
      <c r="R2441" s="65" t="e">
        <f>VLOOKUP(E2441,'Trimming log'!$F$5:$V$5000,14,FALSE)</f>
        <v>#N/A</v>
      </c>
      <c r="S2441" s="65" t="e">
        <f>VLOOKUP(E2441,'Trimming log'!$F$5:$V$5000,15,FALSE)</f>
        <v>#N/A</v>
      </c>
      <c r="T2441" s="65" t="e">
        <f t="shared" si="494"/>
        <v>#N/A</v>
      </c>
      <c r="U2441" s="491" t="str">
        <f t="shared" si="495"/>
        <v/>
      </c>
      <c r="V2441" s="74">
        <f t="shared" si="497"/>
        <v>0</v>
      </c>
      <c r="W2441" s="134">
        <f t="shared" si="498"/>
        <v>0</v>
      </c>
      <c r="X2441" s="134" t="e">
        <f>VLOOKUP(E2441,'Trimming log'!$F$5:$Y$5000,19,FALSE)</f>
        <v>#N/A</v>
      </c>
      <c r="Y2441" s="134" t="e">
        <f>VLOOKUP(E2441,'Trimming log'!$F$5:$Y$5000,20,FALSE)</f>
        <v>#N/A</v>
      </c>
      <c r="Z2441" s="135" t="e">
        <f t="shared" si="499"/>
        <v>#N/A</v>
      </c>
      <c r="AA2441" s="135" t="e">
        <f t="shared" si="500"/>
        <v>#N/A</v>
      </c>
      <c r="AB2441" s="136" t="e">
        <f t="shared" si="501"/>
        <v>#N/A</v>
      </c>
      <c r="AC2441" s="136" t="e">
        <f t="shared" si="502"/>
        <v>#N/A</v>
      </c>
      <c r="AD2441" s="136" t="e">
        <f t="shared" si="503"/>
        <v>#N/A</v>
      </c>
      <c r="AE2441" s="136" t="e">
        <f t="shared" si="504"/>
        <v>#N/A</v>
      </c>
    </row>
    <row r="2442" spans="1:31">
      <c r="A2442" s="56"/>
      <c r="B2442" s="56"/>
      <c r="C2442" s="68" t="str">
        <f t="shared" si="496"/>
        <v/>
      </c>
      <c r="D2442" s="69"/>
      <c r="E2442" s="56"/>
      <c r="F2442" s="65" t="e">
        <f>VLOOKUP(E2442,'Trimming log'!$F$5:$V$5000,2,FALSE)</f>
        <v>#N/A</v>
      </c>
      <c r="G2442" s="65" t="e">
        <f>VLOOKUP(E2442,'Trimming log'!$F$5:$V$5000,3,FALSE)</f>
        <v>#N/A</v>
      </c>
      <c r="H2442" s="508" t="e">
        <f>VLOOKUP(E2442,'Trimming log'!$F$5:$V$5000,4,FALSE)</f>
        <v>#N/A</v>
      </c>
      <c r="I2442" s="65" t="e">
        <f>VLOOKUP(E2442,'Trimming log'!$F$5:$V$5000,5,FALSE)</f>
        <v>#N/A</v>
      </c>
      <c r="J2442" s="65" t="e">
        <f>VLOOKUP(E2442,'Trimming log'!$F$5:$V$5000,6,FALSE)</f>
        <v>#N/A</v>
      </c>
      <c r="K2442" s="65" t="e">
        <f>VLOOKUP(E2442,'Trimming log'!$F$5:$V$5000,7,FALSE)</f>
        <v>#N/A</v>
      </c>
      <c r="L2442" s="65" t="e">
        <f>VLOOKUP(E2442,'Trimming log'!$F$5:$V$5000,8,FALSE)</f>
        <v>#N/A</v>
      </c>
      <c r="M2442" s="65" t="e">
        <f>VLOOKUP(E2442,'Trimming log'!$F$5:$V$5000,9,FALSE)</f>
        <v>#N/A</v>
      </c>
      <c r="N2442" s="507" t="e">
        <f>VLOOKUP(E2442,'Trimming log'!$F$5:$V$5000,10,FALSE)</f>
        <v>#N/A</v>
      </c>
      <c r="O2442" s="65" t="e">
        <f>VLOOKUP(E2442,'Trimming log'!$F$5:$V$5000,11,FALSE)</f>
        <v>#N/A</v>
      </c>
      <c r="P2442" s="65" t="e">
        <f>VLOOKUP(E2442,'Trimming log'!$F$5:$V$5000,12,FALSE)</f>
        <v>#N/A</v>
      </c>
      <c r="Q2442" s="65" t="e">
        <f>VLOOKUP(E2442,'Trimming log'!$F$5:$V$5000,13,FALSE)</f>
        <v>#N/A</v>
      </c>
      <c r="R2442" s="65" t="e">
        <f>VLOOKUP(E2442,'Trimming log'!$F$5:$V$5000,14,FALSE)</f>
        <v>#N/A</v>
      </c>
      <c r="S2442" s="65" t="e">
        <f>VLOOKUP(E2442,'Trimming log'!$F$5:$V$5000,15,FALSE)</f>
        <v>#N/A</v>
      </c>
      <c r="T2442" s="65" t="e">
        <f t="shared" si="494"/>
        <v>#N/A</v>
      </c>
      <c r="U2442" s="491" t="str">
        <f t="shared" si="495"/>
        <v/>
      </c>
      <c r="V2442" s="74">
        <f t="shared" si="497"/>
        <v>0</v>
      </c>
      <c r="W2442" s="134">
        <f t="shared" si="498"/>
        <v>0</v>
      </c>
      <c r="X2442" s="134" t="e">
        <f>VLOOKUP(E2442,'Trimming log'!$F$5:$Y$5000,19,FALSE)</f>
        <v>#N/A</v>
      </c>
      <c r="Y2442" s="134" t="e">
        <f>VLOOKUP(E2442,'Trimming log'!$F$5:$Y$5000,20,FALSE)</f>
        <v>#N/A</v>
      </c>
      <c r="Z2442" s="135" t="e">
        <f t="shared" si="499"/>
        <v>#N/A</v>
      </c>
      <c r="AA2442" s="135" t="e">
        <f t="shared" si="500"/>
        <v>#N/A</v>
      </c>
      <c r="AB2442" s="136" t="e">
        <f t="shared" si="501"/>
        <v>#N/A</v>
      </c>
      <c r="AC2442" s="136" t="e">
        <f t="shared" si="502"/>
        <v>#N/A</v>
      </c>
      <c r="AD2442" s="136" t="e">
        <f t="shared" si="503"/>
        <v>#N/A</v>
      </c>
      <c r="AE2442" s="136" t="e">
        <f t="shared" si="504"/>
        <v>#N/A</v>
      </c>
    </row>
    <row r="2443" spans="1:31">
      <c r="A2443" s="56"/>
      <c r="B2443" s="56"/>
      <c r="C2443" s="68" t="str">
        <f t="shared" si="496"/>
        <v/>
      </c>
      <c r="D2443" s="69"/>
      <c r="E2443" s="56"/>
      <c r="F2443" s="65" t="e">
        <f>VLOOKUP(E2443,'Trimming log'!$F$5:$V$5000,2,FALSE)</f>
        <v>#N/A</v>
      </c>
      <c r="G2443" s="65" t="e">
        <f>VLOOKUP(E2443,'Trimming log'!$F$5:$V$5000,3,FALSE)</f>
        <v>#N/A</v>
      </c>
      <c r="H2443" s="508" t="e">
        <f>VLOOKUP(E2443,'Trimming log'!$F$5:$V$5000,4,FALSE)</f>
        <v>#N/A</v>
      </c>
      <c r="I2443" s="65" t="e">
        <f>VLOOKUP(E2443,'Trimming log'!$F$5:$V$5000,5,FALSE)</f>
        <v>#N/A</v>
      </c>
      <c r="J2443" s="65" t="e">
        <f>VLOOKUP(E2443,'Trimming log'!$F$5:$V$5000,6,FALSE)</f>
        <v>#N/A</v>
      </c>
      <c r="K2443" s="65" t="e">
        <f>VLOOKUP(E2443,'Trimming log'!$F$5:$V$5000,7,FALSE)</f>
        <v>#N/A</v>
      </c>
      <c r="L2443" s="65" t="e">
        <f>VLOOKUP(E2443,'Trimming log'!$F$5:$V$5000,8,FALSE)</f>
        <v>#N/A</v>
      </c>
      <c r="M2443" s="65" t="e">
        <f>VLOOKUP(E2443,'Trimming log'!$F$5:$V$5000,9,FALSE)</f>
        <v>#N/A</v>
      </c>
      <c r="N2443" s="507" t="e">
        <f>VLOOKUP(E2443,'Trimming log'!$F$5:$V$5000,10,FALSE)</f>
        <v>#N/A</v>
      </c>
      <c r="O2443" s="65" t="e">
        <f>VLOOKUP(E2443,'Trimming log'!$F$5:$V$5000,11,FALSE)</f>
        <v>#N/A</v>
      </c>
      <c r="P2443" s="65" t="e">
        <f>VLOOKUP(E2443,'Trimming log'!$F$5:$V$5000,12,FALSE)</f>
        <v>#N/A</v>
      </c>
      <c r="Q2443" s="65" t="e">
        <f>VLOOKUP(E2443,'Trimming log'!$F$5:$V$5000,13,FALSE)</f>
        <v>#N/A</v>
      </c>
      <c r="R2443" s="65" t="e">
        <f>VLOOKUP(E2443,'Trimming log'!$F$5:$V$5000,14,FALSE)</f>
        <v>#N/A</v>
      </c>
      <c r="S2443" s="65" t="e">
        <f>VLOOKUP(E2443,'Trimming log'!$F$5:$V$5000,15,FALSE)</f>
        <v>#N/A</v>
      </c>
      <c r="T2443" s="65" t="e">
        <f t="shared" si="494"/>
        <v>#N/A</v>
      </c>
      <c r="U2443" s="491" t="str">
        <f t="shared" si="495"/>
        <v/>
      </c>
      <c r="V2443" s="74">
        <f t="shared" si="497"/>
        <v>0</v>
      </c>
      <c r="W2443" s="134">
        <f t="shared" si="498"/>
        <v>0</v>
      </c>
      <c r="X2443" s="134" t="e">
        <f>VLOOKUP(E2443,'Trimming log'!$F$5:$Y$5000,19,FALSE)</f>
        <v>#N/A</v>
      </c>
      <c r="Y2443" s="134" t="e">
        <f>VLOOKUP(E2443,'Trimming log'!$F$5:$Y$5000,20,FALSE)</f>
        <v>#N/A</v>
      </c>
      <c r="Z2443" s="135" t="e">
        <f t="shared" si="499"/>
        <v>#N/A</v>
      </c>
      <c r="AA2443" s="135" t="e">
        <f t="shared" si="500"/>
        <v>#N/A</v>
      </c>
      <c r="AB2443" s="136" t="e">
        <f t="shared" si="501"/>
        <v>#N/A</v>
      </c>
      <c r="AC2443" s="136" t="e">
        <f t="shared" si="502"/>
        <v>#N/A</v>
      </c>
      <c r="AD2443" s="136" t="e">
        <f t="shared" si="503"/>
        <v>#N/A</v>
      </c>
      <c r="AE2443" s="136" t="e">
        <f t="shared" si="504"/>
        <v>#N/A</v>
      </c>
    </row>
    <row r="2444" spans="1:31">
      <c r="A2444" s="56"/>
      <c r="B2444" s="56"/>
      <c r="C2444" s="68" t="str">
        <f t="shared" si="496"/>
        <v/>
      </c>
      <c r="D2444" s="69"/>
      <c r="E2444" s="56"/>
      <c r="F2444" s="65" t="e">
        <f>VLOOKUP(E2444,'Trimming log'!$F$5:$V$5000,2,FALSE)</f>
        <v>#N/A</v>
      </c>
      <c r="G2444" s="65" t="e">
        <f>VLOOKUP(E2444,'Trimming log'!$F$5:$V$5000,3,FALSE)</f>
        <v>#N/A</v>
      </c>
      <c r="H2444" s="508" t="e">
        <f>VLOOKUP(E2444,'Trimming log'!$F$5:$V$5000,4,FALSE)</f>
        <v>#N/A</v>
      </c>
      <c r="I2444" s="65" t="e">
        <f>VLOOKUP(E2444,'Trimming log'!$F$5:$V$5000,5,FALSE)</f>
        <v>#N/A</v>
      </c>
      <c r="J2444" s="65" t="e">
        <f>VLOOKUP(E2444,'Trimming log'!$F$5:$V$5000,6,FALSE)</f>
        <v>#N/A</v>
      </c>
      <c r="K2444" s="65" t="e">
        <f>VLOOKUP(E2444,'Trimming log'!$F$5:$V$5000,7,FALSE)</f>
        <v>#N/A</v>
      </c>
      <c r="L2444" s="65" t="e">
        <f>VLOOKUP(E2444,'Trimming log'!$F$5:$V$5000,8,FALSE)</f>
        <v>#N/A</v>
      </c>
      <c r="M2444" s="65" t="e">
        <f>VLOOKUP(E2444,'Trimming log'!$F$5:$V$5000,9,FALSE)</f>
        <v>#N/A</v>
      </c>
      <c r="N2444" s="507" t="e">
        <f>VLOOKUP(E2444,'Trimming log'!$F$5:$V$5000,10,FALSE)</f>
        <v>#N/A</v>
      </c>
      <c r="O2444" s="65" t="e">
        <f>VLOOKUP(E2444,'Trimming log'!$F$5:$V$5000,11,FALSE)</f>
        <v>#N/A</v>
      </c>
      <c r="P2444" s="65" t="e">
        <f>VLOOKUP(E2444,'Trimming log'!$F$5:$V$5000,12,FALSE)</f>
        <v>#N/A</v>
      </c>
      <c r="Q2444" s="65" t="e">
        <f>VLOOKUP(E2444,'Trimming log'!$F$5:$V$5000,13,FALSE)</f>
        <v>#N/A</v>
      </c>
      <c r="R2444" s="65" t="e">
        <f>VLOOKUP(E2444,'Trimming log'!$F$5:$V$5000,14,FALSE)</f>
        <v>#N/A</v>
      </c>
      <c r="S2444" s="65" t="e">
        <f>VLOOKUP(E2444,'Trimming log'!$F$5:$V$5000,15,FALSE)</f>
        <v>#N/A</v>
      </c>
      <c r="T2444" s="65" t="e">
        <f t="shared" si="494"/>
        <v>#N/A</v>
      </c>
      <c r="U2444" s="491" t="str">
        <f t="shared" si="495"/>
        <v/>
      </c>
      <c r="V2444" s="74">
        <f t="shared" si="497"/>
        <v>0</v>
      </c>
      <c r="W2444" s="134">
        <f t="shared" si="498"/>
        <v>0</v>
      </c>
      <c r="X2444" s="134" t="e">
        <f>VLOOKUP(E2444,'Trimming log'!$F$5:$Y$5000,19,FALSE)</f>
        <v>#N/A</v>
      </c>
      <c r="Y2444" s="134" t="e">
        <f>VLOOKUP(E2444,'Trimming log'!$F$5:$Y$5000,20,FALSE)</f>
        <v>#N/A</v>
      </c>
      <c r="Z2444" s="135" t="e">
        <f t="shared" si="499"/>
        <v>#N/A</v>
      </c>
      <c r="AA2444" s="135" t="e">
        <f t="shared" si="500"/>
        <v>#N/A</v>
      </c>
      <c r="AB2444" s="136" t="e">
        <f t="shared" si="501"/>
        <v>#N/A</v>
      </c>
      <c r="AC2444" s="136" t="e">
        <f t="shared" si="502"/>
        <v>#N/A</v>
      </c>
      <c r="AD2444" s="136" t="e">
        <f t="shared" si="503"/>
        <v>#N/A</v>
      </c>
      <c r="AE2444" s="136" t="e">
        <f t="shared" si="504"/>
        <v>#N/A</v>
      </c>
    </row>
    <row r="2445" spans="1:31">
      <c r="A2445" s="56"/>
      <c r="B2445" s="56"/>
      <c r="C2445" s="68" t="str">
        <f t="shared" si="496"/>
        <v/>
      </c>
      <c r="D2445" s="69"/>
      <c r="E2445" s="56"/>
      <c r="F2445" s="65" t="e">
        <f>VLOOKUP(E2445,'Trimming log'!$F$5:$V$5000,2,FALSE)</f>
        <v>#N/A</v>
      </c>
      <c r="G2445" s="65" t="e">
        <f>VLOOKUP(E2445,'Trimming log'!$F$5:$V$5000,3,FALSE)</f>
        <v>#N/A</v>
      </c>
      <c r="H2445" s="508" t="e">
        <f>VLOOKUP(E2445,'Trimming log'!$F$5:$V$5000,4,FALSE)</f>
        <v>#N/A</v>
      </c>
      <c r="I2445" s="65" t="e">
        <f>VLOOKUP(E2445,'Trimming log'!$F$5:$V$5000,5,FALSE)</f>
        <v>#N/A</v>
      </c>
      <c r="J2445" s="65" t="e">
        <f>VLOOKUP(E2445,'Trimming log'!$F$5:$V$5000,6,FALSE)</f>
        <v>#N/A</v>
      </c>
      <c r="K2445" s="65" t="e">
        <f>VLOOKUP(E2445,'Trimming log'!$F$5:$V$5000,7,FALSE)</f>
        <v>#N/A</v>
      </c>
      <c r="L2445" s="65" t="e">
        <f>VLOOKUP(E2445,'Trimming log'!$F$5:$V$5000,8,FALSE)</f>
        <v>#N/A</v>
      </c>
      <c r="M2445" s="65" t="e">
        <f>VLOOKUP(E2445,'Trimming log'!$F$5:$V$5000,9,FALSE)</f>
        <v>#N/A</v>
      </c>
      <c r="N2445" s="507" t="e">
        <f>VLOOKUP(E2445,'Trimming log'!$F$5:$V$5000,10,FALSE)</f>
        <v>#N/A</v>
      </c>
      <c r="O2445" s="65" t="e">
        <f>VLOOKUP(E2445,'Trimming log'!$F$5:$V$5000,11,FALSE)</f>
        <v>#N/A</v>
      </c>
      <c r="P2445" s="65" t="e">
        <f>VLOOKUP(E2445,'Trimming log'!$F$5:$V$5000,12,FALSE)</f>
        <v>#N/A</v>
      </c>
      <c r="Q2445" s="65" t="e">
        <f>VLOOKUP(E2445,'Trimming log'!$F$5:$V$5000,13,FALSE)</f>
        <v>#N/A</v>
      </c>
      <c r="R2445" s="65" t="e">
        <f>VLOOKUP(E2445,'Trimming log'!$F$5:$V$5000,14,FALSE)</f>
        <v>#N/A</v>
      </c>
      <c r="S2445" s="65" t="e">
        <f>VLOOKUP(E2445,'Trimming log'!$F$5:$V$5000,15,FALSE)</f>
        <v>#N/A</v>
      </c>
      <c r="T2445" s="65" t="e">
        <f t="shared" si="494"/>
        <v>#N/A</v>
      </c>
      <c r="U2445" s="491" t="str">
        <f t="shared" si="495"/>
        <v/>
      </c>
      <c r="V2445" s="74">
        <f t="shared" si="497"/>
        <v>0</v>
      </c>
      <c r="W2445" s="134">
        <f t="shared" si="498"/>
        <v>0</v>
      </c>
      <c r="X2445" s="134" t="e">
        <f>VLOOKUP(E2445,'Trimming log'!$F$5:$Y$5000,19,FALSE)</f>
        <v>#N/A</v>
      </c>
      <c r="Y2445" s="134" t="e">
        <f>VLOOKUP(E2445,'Trimming log'!$F$5:$Y$5000,20,FALSE)</f>
        <v>#N/A</v>
      </c>
      <c r="Z2445" s="135" t="e">
        <f t="shared" si="499"/>
        <v>#N/A</v>
      </c>
      <c r="AA2445" s="135" t="e">
        <f t="shared" si="500"/>
        <v>#N/A</v>
      </c>
      <c r="AB2445" s="136" t="e">
        <f t="shared" si="501"/>
        <v>#N/A</v>
      </c>
      <c r="AC2445" s="136" t="e">
        <f t="shared" si="502"/>
        <v>#N/A</v>
      </c>
      <c r="AD2445" s="136" t="e">
        <f t="shared" si="503"/>
        <v>#N/A</v>
      </c>
      <c r="AE2445" s="136" t="e">
        <f t="shared" si="504"/>
        <v>#N/A</v>
      </c>
    </row>
    <row r="2446" spans="1:31">
      <c r="A2446" s="56"/>
      <c r="B2446" s="56"/>
      <c r="C2446" s="68" t="str">
        <f t="shared" si="496"/>
        <v/>
      </c>
      <c r="D2446" s="69"/>
      <c r="E2446" s="56"/>
      <c r="F2446" s="65" t="e">
        <f>VLOOKUP(E2446,'Trimming log'!$F$5:$V$5000,2,FALSE)</f>
        <v>#N/A</v>
      </c>
      <c r="G2446" s="65" t="e">
        <f>VLOOKUP(E2446,'Trimming log'!$F$5:$V$5000,3,FALSE)</f>
        <v>#N/A</v>
      </c>
      <c r="H2446" s="508" t="e">
        <f>VLOOKUP(E2446,'Trimming log'!$F$5:$V$5000,4,FALSE)</f>
        <v>#N/A</v>
      </c>
      <c r="I2446" s="65" t="e">
        <f>VLOOKUP(E2446,'Trimming log'!$F$5:$V$5000,5,FALSE)</f>
        <v>#N/A</v>
      </c>
      <c r="J2446" s="65" t="e">
        <f>VLOOKUP(E2446,'Trimming log'!$F$5:$V$5000,6,FALSE)</f>
        <v>#N/A</v>
      </c>
      <c r="K2446" s="65" t="e">
        <f>VLOOKUP(E2446,'Trimming log'!$F$5:$V$5000,7,FALSE)</f>
        <v>#N/A</v>
      </c>
      <c r="L2446" s="65" t="e">
        <f>VLOOKUP(E2446,'Trimming log'!$F$5:$V$5000,8,FALSE)</f>
        <v>#N/A</v>
      </c>
      <c r="M2446" s="65" t="e">
        <f>VLOOKUP(E2446,'Trimming log'!$F$5:$V$5000,9,FALSE)</f>
        <v>#N/A</v>
      </c>
      <c r="N2446" s="507" t="e">
        <f>VLOOKUP(E2446,'Trimming log'!$F$5:$V$5000,10,FALSE)</f>
        <v>#N/A</v>
      </c>
      <c r="O2446" s="65" t="e">
        <f>VLOOKUP(E2446,'Trimming log'!$F$5:$V$5000,11,FALSE)</f>
        <v>#N/A</v>
      </c>
      <c r="P2446" s="65" t="e">
        <f>VLOOKUP(E2446,'Trimming log'!$F$5:$V$5000,12,FALSE)</f>
        <v>#N/A</v>
      </c>
      <c r="Q2446" s="65" t="e">
        <f>VLOOKUP(E2446,'Trimming log'!$F$5:$V$5000,13,FALSE)</f>
        <v>#N/A</v>
      </c>
      <c r="R2446" s="65" t="e">
        <f>VLOOKUP(E2446,'Trimming log'!$F$5:$V$5000,14,FALSE)</f>
        <v>#N/A</v>
      </c>
      <c r="S2446" s="65" t="e">
        <f>VLOOKUP(E2446,'Trimming log'!$F$5:$V$5000,15,FALSE)</f>
        <v>#N/A</v>
      </c>
      <c r="T2446" s="65" t="e">
        <f t="shared" si="494"/>
        <v>#N/A</v>
      </c>
      <c r="U2446" s="491" t="str">
        <f t="shared" si="495"/>
        <v/>
      </c>
      <c r="V2446" s="74">
        <f t="shared" si="497"/>
        <v>0</v>
      </c>
      <c r="W2446" s="134">
        <f t="shared" si="498"/>
        <v>0</v>
      </c>
      <c r="X2446" s="134" t="e">
        <f>VLOOKUP(E2446,'Trimming log'!$F$5:$Y$5000,19,FALSE)</f>
        <v>#N/A</v>
      </c>
      <c r="Y2446" s="134" t="e">
        <f>VLOOKUP(E2446,'Trimming log'!$F$5:$Y$5000,20,FALSE)</f>
        <v>#N/A</v>
      </c>
      <c r="Z2446" s="135" t="e">
        <f t="shared" si="499"/>
        <v>#N/A</v>
      </c>
      <c r="AA2446" s="135" t="e">
        <f t="shared" si="500"/>
        <v>#N/A</v>
      </c>
      <c r="AB2446" s="136" t="e">
        <f t="shared" si="501"/>
        <v>#N/A</v>
      </c>
      <c r="AC2446" s="136" t="e">
        <f t="shared" si="502"/>
        <v>#N/A</v>
      </c>
      <c r="AD2446" s="136" t="e">
        <f t="shared" si="503"/>
        <v>#N/A</v>
      </c>
      <c r="AE2446" s="136" t="e">
        <f t="shared" si="504"/>
        <v>#N/A</v>
      </c>
    </row>
    <row r="2447" spans="1:31">
      <c r="A2447" s="56"/>
      <c r="B2447" s="56"/>
      <c r="C2447" s="68" t="str">
        <f t="shared" si="496"/>
        <v/>
      </c>
      <c r="D2447" s="69"/>
      <c r="E2447" s="56"/>
      <c r="F2447" s="65" t="e">
        <f>VLOOKUP(E2447,'Trimming log'!$F$5:$V$5000,2,FALSE)</f>
        <v>#N/A</v>
      </c>
      <c r="G2447" s="65" t="e">
        <f>VLOOKUP(E2447,'Trimming log'!$F$5:$V$5000,3,FALSE)</f>
        <v>#N/A</v>
      </c>
      <c r="H2447" s="508" t="e">
        <f>VLOOKUP(E2447,'Trimming log'!$F$5:$V$5000,4,FALSE)</f>
        <v>#N/A</v>
      </c>
      <c r="I2447" s="65" t="e">
        <f>VLOOKUP(E2447,'Trimming log'!$F$5:$V$5000,5,FALSE)</f>
        <v>#N/A</v>
      </c>
      <c r="J2447" s="65" t="e">
        <f>VLOOKUP(E2447,'Trimming log'!$F$5:$V$5000,6,FALSE)</f>
        <v>#N/A</v>
      </c>
      <c r="K2447" s="65" t="e">
        <f>VLOOKUP(E2447,'Trimming log'!$F$5:$V$5000,7,FALSE)</f>
        <v>#N/A</v>
      </c>
      <c r="L2447" s="65" t="e">
        <f>VLOOKUP(E2447,'Trimming log'!$F$5:$V$5000,8,FALSE)</f>
        <v>#N/A</v>
      </c>
      <c r="M2447" s="65" t="e">
        <f>VLOOKUP(E2447,'Trimming log'!$F$5:$V$5000,9,FALSE)</f>
        <v>#N/A</v>
      </c>
      <c r="N2447" s="507" t="e">
        <f>VLOOKUP(E2447,'Trimming log'!$F$5:$V$5000,10,FALSE)</f>
        <v>#N/A</v>
      </c>
      <c r="O2447" s="65" t="e">
        <f>VLOOKUP(E2447,'Trimming log'!$F$5:$V$5000,11,FALSE)</f>
        <v>#N/A</v>
      </c>
      <c r="P2447" s="65" t="e">
        <f>VLOOKUP(E2447,'Trimming log'!$F$5:$V$5000,12,FALSE)</f>
        <v>#N/A</v>
      </c>
      <c r="Q2447" s="65" t="e">
        <f>VLOOKUP(E2447,'Trimming log'!$F$5:$V$5000,13,FALSE)</f>
        <v>#N/A</v>
      </c>
      <c r="R2447" s="65" t="e">
        <f>VLOOKUP(E2447,'Trimming log'!$F$5:$V$5000,14,FALSE)</f>
        <v>#N/A</v>
      </c>
      <c r="S2447" s="65" t="e">
        <f>VLOOKUP(E2447,'Trimming log'!$F$5:$V$5000,15,FALSE)</f>
        <v>#N/A</v>
      </c>
      <c r="T2447" s="65" t="e">
        <f t="shared" si="494"/>
        <v>#N/A</v>
      </c>
      <c r="U2447" s="491" t="str">
        <f t="shared" si="495"/>
        <v/>
      </c>
      <c r="V2447" s="74">
        <f t="shared" si="497"/>
        <v>0</v>
      </c>
      <c r="W2447" s="134">
        <f t="shared" si="498"/>
        <v>0</v>
      </c>
      <c r="X2447" s="134" t="e">
        <f>VLOOKUP(E2447,'Trimming log'!$F$5:$Y$5000,19,FALSE)</f>
        <v>#N/A</v>
      </c>
      <c r="Y2447" s="134" t="e">
        <f>VLOOKUP(E2447,'Trimming log'!$F$5:$Y$5000,20,FALSE)</f>
        <v>#N/A</v>
      </c>
      <c r="Z2447" s="135" t="e">
        <f t="shared" si="499"/>
        <v>#N/A</v>
      </c>
      <c r="AA2447" s="135" t="e">
        <f t="shared" si="500"/>
        <v>#N/A</v>
      </c>
      <c r="AB2447" s="136" t="e">
        <f t="shared" si="501"/>
        <v>#N/A</v>
      </c>
      <c r="AC2447" s="136" t="e">
        <f t="shared" si="502"/>
        <v>#N/A</v>
      </c>
      <c r="AD2447" s="136" t="e">
        <f t="shared" si="503"/>
        <v>#N/A</v>
      </c>
      <c r="AE2447" s="136" t="e">
        <f t="shared" si="504"/>
        <v>#N/A</v>
      </c>
    </row>
    <row r="2448" spans="1:31">
      <c r="A2448" s="56"/>
      <c r="B2448" s="56"/>
      <c r="C2448" s="68" t="str">
        <f t="shared" si="496"/>
        <v/>
      </c>
      <c r="D2448" s="69"/>
      <c r="E2448" s="56"/>
      <c r="F2448" s="65" t="e">
        <f>VLOOKUP(E2448,'Trimming log'!$F$5:$V$5000,2,FALSE)</f>
        <v>#N/A</v>
      </c>
      <c r="G2448" s="65" t="e">
        <f>VLOOKUP(E2448,'Trimming log'!$F$5:$V$5000,3,FALSE)</f>
        <v>#N/A</v>
      </c>
      <c r="H2448" s="508" t="e">
        <f>VLOOKUP(E2448,'Trimming log'!$F$5:$V$5000,4,FALSE)</f>
        <v>#N/A</v>
      </c>
      <c r="I2448" s="65" t="e">
        <f>VLOOKUP(E2448,'Trimming log'!$F$5:$V$5000,5,FALSE)</f>
        <v>#N/A</v>
      </c>
      <c r="J2448" s="65" t="e">
        <f>VLOOKUP(E2448,'Trimming log'!$F$5:$V$5000,6,FALSE)</f>
        <v>#N/A</v>
      </c>
      <c r="K2448" s="65" t="e">
        <f>VLOOKUP(E2448,'Trimming log'!$F$5:$V$5000,7,FALSE)</f>
        <v>#N/A</v>
      </c>
      <c r="L2448" s="65" t="e">
        <f>VLOOKUP(E2448,'Trimming log'!$F$5:$V$5000,8,FALSE)</f>
        <v>#N/A</v>
      </c>
      <c r="M2448" s="65" t="e">
        <f>VLOOKUP(E2448,'Trimming log'!$F$5:$V$5000,9,FALSE)</f>
        <v>#N/A</v>
      </c>
      <c r="N2448" s="507" t="e">
        <f>VLOOKUP(E2448,'Trimming log'!$F$5:$V$5000,10,FALSE)</f>
        <v>#N/A</v>
      </c>
      <c r="O2448" s="65" t="e">
        <f>VLOOKUP(E2448,'Trimming log'!$F$5:$V$5000,11,FALSE)</f>
        <v>#N/A</v>
      </c>
      <c r="P2448" s="65" t="e">
        <f>VLOOKUP(E2448,'Trimming log'!$F$5:$V$5000,12,FALSE)</f>
        <v>#N/A</v>
      </c>
      <c r="Q2448" s="65" t="e">
        <f>VLOOKUP(E2448,'Trimming log'!$F$5:$V$5000,13,FALSE)</f>
        <v>#N/A</v>
      </c>
      <c r="R2448" s="65" t="e">
        <f>VLOOKUP(E2448,'Trimming log'!$F$5:$V$5000,14,FALSE)</f>
        <v>#N/A</v>
      </c>
      <c r="S2448" s="65" t="e">
        <f>VLOOKUP(E2448,'Trimming log'!$F$5:$V$5000,15,FALSE)</f>
        <v>#N/A</v>
      </c>
      <c r="T2448" s="65" t="e">
        <f t="shared" si="494"/>
        <v>#N/A</v>
      </c>
      <c r="U2448" s="491" t="str">
        <f t="shared" si="495"/>
        <v/>
      </c>
      <c r="V2448" s="74">
        <f t="shared" si="497"/>
        <v>0</v>
      </c>
      <c r="W2448" s="134">
        <f t="shared" si="498"/>
        <v>0</v>
      </c>
      <c r="X2448" s="134" t="e">
        <f>VLOOKUP(E2448,'Trimming log'!$F$5:$Y$5000,19,FALSE)</f>
        <v>#N/A</v>
      </c>
      <c r="Y2448" s="134" t="e">
        <f>VLOOKUP(E2448,'Trimming log'!$F$5:$Y$5000,20,FALSE)</f>
        <v>#N/A</v>
      </c>
      <c r="Z2448" s="135" t="e">
        <f t="shared" si="499"/>
        <v>#N/A</v>
      </c>
      <c r="AA2448" s="135" t="e">
        <f t="shared" si="500"/>
        <v>#N/A</v>
      </c>
      <c r="AB2448" s="136" t="e">
        <f t="shared" si="501"/>
        <v>#N/A</v>
      </c>
      <c r="AC2448" s="136" t="e">
        <f t="shared" si="502"/>
        <v>#N/A</v>
      </c>
      <c r="AD2448" s="136" t="e">
        <f t="shared" si="503"/>
        <v>#N/A</v>
      </c>
      <c r="AE2448" s="136" t="e">
        <f t="shared" si="504"/>
        <v>#N/A</v>
      </c>
    </row>
    <row r="2449" spans="1:31">
      <c r="A2449" s="56"/>
      <c r="B2449" s="56"/>
      <c r="C2449" s="68" t="str">
        <f t="shared" si="496"/>
        <v/>
      </c>
      <c r="D2449" s="69"/>
      <c r="E2449" s="56"/>
      <c r="F2449" s="65" t="e">
        <f>VLOOKUP(E2449,'Trimming log'!$F$5:$V$5000,2,FALSE)</f>
        <v>#N/A</v>
      </c>
      <c r="G2449" s="65" t="e">
        <f>VLOOKUP(E2449,'Trimming log'!$F$5:$V$5000,3,FALSE)</f>
        <v>#N/A</v>
      </c>
      <c r="H2449" s="508" t="e">
        <f>VLOOKUP(E2449,'Trimming log'!$F$5:$V$5000,4,FALSE)</f>
        <v>#N/A</v>
      </c>
      <c r="I2449" s="65" t="e">
        <f>VLOOKUP(E2449,'Trimming log'!$F$5:$V$5000,5,FALSE)</f>
        <v>#N/A</v>
      </c>
      <c r="J2449" s="65" t="e">
        <f>VLOOKUP(E2449,'Trimming log'!$F$5:$V$5000,6,FALSE)</f>
        <v>#N/A</v>
      </c>
      <c r="K2449" s="65" t="e">
        <f>VLOOKUP(E2449,'Trimming log'!$F$5:$V$5000,7,FALSE)</f>
        <v>#N/A</v>
      </c>
      <c r="L2449" s="65" t="e">
        <f>VLOOKUP(E2449,'Trimming log'!$F$5:$V$5000,8,FALSE)</f>
        <v>#N/A</v>
      </c>
      <c r="M2449" s="65" t="e">
        <f>VLOOKUP(E2449,'Trimming log'!$F$5:$V$5000,9,FALSE)</f>
        <v>#N/A</v>
      </c>
      <c r="N2449" s="507" t="e">
        <f>VLOOKUP(E2449,'Trimming log'!$F$5:$V$5000,10,FALSE)</f>
        <v>#N/A</v>
      </c>
      <c r="O2449" s="65" t="e">
        <f>VLOOKUP(E2449,'Trimming log'!$F$5:$V$5000,11,FALSE)</f>
        <v>#N/A</v>
      </c>
      <c r="P2449" s="65" t="e">
        <f>VLOOKUP(E2449,'Trimming log'!$F$5:$V$5000,12,FALSE)</f>
        <v>#N/A</v>
      </c>
      <c r="Q2449" s="65" t="e">
        <f>VLOOKUP(E2449,'Trimming log'!$F$5:$V$5000,13,FALSE)</f>
        <v>#N/A</v>
      </c>
      <c r="R2449" s="65" t="e">
        <f>VLOOKUP(E2449,'Trimming log'!$F$5:$V$5000,14,FALSE)</f>
        <v>#N/A</v>
      </c>
      <c r="S2449" s="65" t="e">
        <f>VLOOKUP(E2449,'Trimming log'!$F$5:$V$5000,15,FALSE)</f>
        <v>#N/A</v>
      </c>
      <c r="T2449" s="65" t="e">
        <f t="shared" si="494"/>
        <v>#N/A</v>
      </c>
      <c r="U2449" s="491" t="str">
        <f t="shared" si="495"/>
        <v/>
      </c>
      <c r="V2449" s="74">
        <f t="shared" si="497"/>
        <v>0</v>
      </c>
      <c r="W2449" s="134">
        <f t="shared" si="498"/>
        <v>0</v>
      </c>
      <c r="X2449" s="134" t="e">
        <f>VLOOKUP(E2449,'Trimming log'!$F$5:$Y$5000,19,FALSE)</f>
        <v>#N/A</v>
      </c>
      <c r="Y2449" s="134" t="e">
        <f>VLOOKUP(E2449,'Trimming log'!$F$5:$Y$5000,20,FALSE)</f>
        <v>#N/A</v>
      </c>
      <c r="Z2449" s="135" t="e">
        <f t="shared" si="499"/>
        <v>#N/A</v>
      </c>
      <c r="AA2449" s="135" t="e">
        <f t="shared" si="500"/>
        <v>#N/A</v>
      </c>
      <c r="AB2449" s="136" t="e">
        <f t="shared" si="501"/>
        <v>#N/A</v>
      </c>
      <c r="AC2449" s="136" t="e">
        <f t="shared" si="502"/>
        <v>#N/A</v>
      </c>
      <c r="AD2449" s="136" t="e">
        <f t="shared" si="503"/>
        <v>#N/A</v>
      </c>
      <c r="AE2449" s="136" t="e">
        <f t="shared" si="504"/>
        <v>#N/A</v>
      </c>
    </row>
    <row r="2450" spans="1:31">
      <c r="A2450" s="56"/>
      <c r="B2450" s="56"/>
      <c r="C2450" s="68" t="str">
        <f t="shared" si="496"/>
        <v/>
      </c>
      <c r="D2450" s="69"/>
      <c r="E2450" s="56"/>
      <c r="F2450" s="65" t="e">
        <f>VLOOKUP(E2450,'Trimming log'!$F$5:$V$5000,2,FALSE)</f>
        <v>#N/A</v>
      </c>
      <c r="G2450" s="65" t="e">
        <f>VLOOKUP(E2450,'Trimming log'!$F$5:$V$5000,3,FALSE)</f>
        <v>#N/A</v>
      </c>
      <c r="H2450" s="508" t="e">
        <f>VLOOKUP(E2450,'Trimming log'!$F$5:$V$5000,4,FALSE)</f>
        <v>#N/A</v>
      </c>
      <c r="I2450" s="65" t="e">
        <f>VLOOKUP(E2450,'Trimming log'!$F$5:$V$5000,5,FALSE)</f>
        <v>#N/A</v>
      </c>
      <c r="J2450" s="65" t="e">
        <f>VLOOKUP(E2450,'Trimming log'!$F$5:$V$5000,6,FALSE)</f>
        <v>#N/A</v>
      </c>
      <c r="K2450" s="65" t="e">
        <f>VLOOKUP(E2450,'Trimming log'!$F$5:$V$5000,7,FALSE)</f>
        <v>#N/A</v>
      </c>
      <c r="L2450" s="65" t="e">
        <f>VLOOKUP(E2450,'Trimming log'!$F$5:$V$5000,8,FALSE)</f>
        <v>#N/A</v>
      </c>
      <c r="M2450" s="65" t="e">
        <f>VLOOKUP(E2450,'Trimming log'!$F$5:$V$5000,9,FALSE)</f>
        <v>#N/A</v>
      </c>
      <c r="N2450" s="507" t="e">
        <f>VLOOKUP(E2450,'Trimming log'!$F$5:$V$5000,10,FALSE)</f>
        <v>#N/A</v>
      </c>
      <c r="O2450" s="65" t="e">
        <f>VLOOKUP(E2450,'Trimming log'!$F$5:$V$5000,11,FALSE)</f>
        <v>#N/A</v>
      </c>
      <c r="P2450" s="65" t="e">
        <f>VLOOKUP(E2450,'Trimming log'!$F$5:$V$5000,12,FALSE)</f>
        <v>#N/A</v>
      </c>
      <c r="Q2450" s="65" t="e">
        <f>VLOOKUP(E2450,'Trimming log'!$F$5:$V$5000,13,FALSE)</f>
        <v>#N/A</v>
      </c>
      <c r="R2450" s="65" t="e">
        <f>VLOOKUP(E2450,'Trimming log'!$F$5:$V$5000,14,FALSE)</f>
        <v>#N/A</v>
      </c>
      <c r="S2450" s="65" t="e">
        <f>VLOOKUP(E2450,'Trimming log'!$F$5:$V$5000,15,FALSE)</f>
        <v>#N/A</v>
      </c>
      <c r="T2450" s="65" t="e">
        <f t="shared" si="494"/>
        <v>#N/A</v>
      </c>
      <c r="U2450" s="491" t="str">
        <f t="shared" si="495"/>
        <v/>
      </c>
      <c r="V2450" s="74">
        <f t="shared" si="497"/>
        <v>0</v>
      </c>
      <c r="W2450" s="134">
        <f t="shared" si="498"/>
        <v>0</v>
      </c>
      <c r="X2450" s="134" t="e">
        <f>VLOOKUP(E2450,'Trimming log'!$F$5:$Y$5000,19,FALSE)</f>
        <v>#N/A</v>
      </c>
      <c r="Y2450" s="134" t="e">
        <f>VLOOKUP(E2450,'Trimming log'!$F$5:$Y$5000,20,FALSE)</f>
        <v>#N/A</v>
      </c>
      <c r="Z2450" s="135" t="e">
        <f t="shared" si="499"/>
        <v>#N/A</v>
      </c>
      <c r="AA2450" s="135" t="e">
        <f t="shared" si="500"/>
        <v>#N/A</v>
      </c>
      <c r="AB2450" s="136" t="e">
        <f t="shared" si="501"/>
        <v>#N/A</v>
      </c>
      <c r="AC2450" s="136" t="e">
        <f t="shared" si="502"/>
        <v>#N/A</v>
      </c>
      <c r="AD2450" s="136" t="e">
        <f t="shared" si="503"/>
        <v>#N/A</v>
      </c>
      <c r="AE2450" s="136" t="e">
        <f t="shared" si="504"/>
        <v>#N/A</v>
      </c>
    </row>
    <row r="2451" spans="1:31">
      <c r="A2451" s="56"/>
      <c r="B2451" s="56"/>
      <c r="C2451" s="68" t="str">
        <f t="shared" si="496"/>
        <v/>
      </c>
      <c r="D2451" s="69"/>
      <c r="E2451" s="56"/>
      <c r="F2451" s="65" t="e">
        <f>VLOOKUP(E2451,'Trimming log'!$F$5:$V$5000,2,FALSE)</f>
        <v>#N/A</v>
      </c>
      <c r="G2451" s="65" t="e">
        <f>VLOOKUP(E2451,'Trimming log'!$F$5:$V$5000,3,FALSE)</f>
        <v>#N/A</v>
      </c>
      <c r="H2451" s="508" t="e">
        <f>VLOOKUP(E2451,'Trimming log'!$F$5:$V$5000,4,FALSE)</f>
        <v>#N/A</v>
      </c>
      <c r="I2451" s="65" t="e">
        <f>VLOOKUP(E2451,'Trimming log'!$F$5:$V$5000,5,FALSE)</f>
        <v>#N/A</v>
      </c>
      <c r="J2451" s="65" t="e">
        <f>VLOOKUP(E2451,'Trimming log'!$F$5:$V$5000,6,FALSE)</f>
        <v>#N/A</v>
      </c>
      <c r="K2451" s="65" t="e">
        <f>VLOOKUP(E2451,'Trimming log'!$F$5:$V$5000,7,FALSE)</f>
        <v>#N/A</v>
      </c>
      <c r="L2451" s="65" t="e">
        <f>VLOOKUP(E2451,'Trimming log'!$F$5:$V$5000,8,FALSE)</f>
        <v>#N/A</v>
      </c>
      <c r="M2451" s="65" t="e">
        <f>VLOOKUP(E2451,'Trimming log'!$F$5:$V$5000,9,FALSE)</f>
        <v>#N/A</v>
      </c>
      <c r="N2451" s="507" t="e">
        <f>VLOOKUP(E2451,'Trimming log'!$F$5:$V$5000,10,FALSE)</f>
        <v>#N/A</v>
      </c>
      <c r="O2451" s="65" t="e">
        <f>VLOOKUP(E2451,'Trimming log'!$F$5:$V$5000,11,FALSE)</f>
        <v>#N/A</v>
      </c>
      <c r="P2451" s="65" t="e">
        <f>VLOOKUP(E2451,'Trimming log'!$F$5:$V$5000,12,FALSE)</f>
        <v>#N/A</v>
      </c>
      <c r="Q2451" s="65" t="e">
        <f>VLOOKUP(E2451,'Trimming log'!$F$5:$V$5000,13,FALSE)</f>
        <v>#N/A</v>
      </c>
      <c r="R2451" s="65" t="e">
        <f>VLOOKUP(E2451,'Trimming log'!$F$5:$V$5000,14,FALSE)</f>
        <v>#N/A</v>
      </c>
      <c r="S2451" s="65" t="e">
        <f>VLOOKUP(E2451,'Trimming log'!$F$5:$V$5000,15,FALSE)</f>
        <v>#N/A</v>
      </c>
      <c r="T2451" s="65" t="e">
        <f t="shared" si="494"/>
        <v>#N/A</v>
      </c>
      <c r="U2451" s="491" t="str">
        <f t="shared" si="495"/>
        <v/>
      </c>
      <c r="V2451" s="74">
        <f t="shared" si="497"/>
        <v>0</v>
      </c>
      <c r="W2451" s="134">
        <f t="shared" si="498"/>
        <v>0</v>
      </c>
      <c r="X2451" s="134" t="e">
        <f>VLOOKUP(E2451,'Trimming log'!$F$5:$Y$5000,19,FALSE)</f>
        <v>#N/A</v>
      </c>
      <c r="Y2451" s="134" t="e">
        <f>VLOOKUP(E2451,'Trimming log'!$F$5:$Y$5000,20,FALSE)</f>
        <v>#N/A</v>
      </c>
      <c r="Z2451" s="135" t="e">
        <f t="shared" si="499"/>
        <v>#N/A</v>
      </c>
      <c r="AA2451" s="135" t="e">
        <f t="shared" si="500"/>
        <v>#N/A</v>
      </c>
      <c r="AB2451" s="136" t="e">
        <f t="shared" si="501"/>
        <v>#N/A</v>
      </c>
      <c r="AC2451" s="136" t="e">
        <f t="shared" si="502"/>
        <v>#N/A</v>
      </c>
      <c r="AD2451" s="136" t="e">
        <f t="shared" si="503"/>
        <v>#N/A</v>
      </c>
      <c r="AE2451" s="136" t="e">
        <f t="shared" si="504"/>
        <v>#N/A</v>
      </c>
    </row>
    <row r="2452" spans="1:31">
      <c r="A2452" s="56"/>
      <c r="B2452" s="56"/>
      <c r="C2452" s="68" t="str">
        <f t="shared" si="496"/>
        <v/>
      </c>
      <c r="D2452" s="69"/>
      <c r="E2452" s="56"/>
      <c r="F2452" s="65" t="e">
        <f>VLOOKUP(E2452,'Trimming log'!$F$5:$V$5000,2,FALSE)</f>
        <v>#N/A</v>
      </c>
      <c r="G2452" s="65" t="e">
        <f>VLOOKUP(E2452,'Trimming log'!$F$5:$V$5000,3,FALSE)</f>
        <v>#N/A</v>
      </c>
      <c r="H2452" s="508" t="e">
        <f>VLOOKUP(E2452,'Trimming log'!$F$5:$V$5000,4,FALSE)</f>
        <v>#N/A</v>
      </c>
      <c r="I2452" s="65" t="e">
        <f>VLOOKUP(E2452,'Trimming log'!$F$5:$V$5000,5,FALSE)</f>
        <v>#N/A</v>
      </c>
      <c r="J2452" s="65" t="e">
        <f>VLOOKUP(E2452,'Trimming log'!$F$5:$V$5000,6,FALSE)</f>
        <v>#N/A</v>
      </c>
      <c r="K2452" s="65" t="e">
        <f>VLOOKUP(E2452,'Trimming log'!$F$5:$V$5000,7,FALSE)</f>
        <v>#N/A</v>
      </c>
      <c r="L2452" s="65" t="e">
        <f>VLOOKUP(E2452,'Trimming log'!$F$5:$V$5000,8,FALSE)</f>
        <v>#N/A</v>
      </c>
      <c r="M2452" s="65" t="e">
        <f>VLOOKUP(E2452,'Trimming log'!$F$5:$V$5000,9,FALSE)</f>
        <v>#N/A</v>
      </c>
      <c r="N2452" s="507" t="e">
        <f>VLOOKUP(E2452,'Trimming log'!$F$5:$V$5000,10,FALSE)</f>
        <v>#N/A</v>
      </c>
      <c r="O2452" s="65" t="e">
        <f>VLOOKUP(E2452,'Trimming log'!$F$5:$V$5000,11,FALSE)</f>
        <v>#N/A</v>
      </c>
      <c r="P2452" s="65" t="e">
        <f>VLOOKUP(E2452,'Trimming log'!$F$5:$V$5000,12,FALSE)</f>
        <v>#N/A</v>
      </c>
      <c r="Q2452" s="65" t="e">
        <f>VLOOKUP(E2452,'Trimming log'!$F$5:$V$5000,13,FALSE)</f>
        <v>#N/A</v>
      </c>
      <c r="R2452" s="65" t="e">
        <f>VLOOKUP(E2452,'Trimming log'!$F$5:$V$5000,14,FALSE)</f>
        <v>#N/A</v>
      </c>
      <c r="S2452" s="65" t="e">
        <f>VLOOKUP(E2452,'Trimming log'!$F$5:$V$5000,15,FALSE)</f>
        <v>#N/A</v>
      </c>
      <c r="T2452" s="65" t="e">
        <f t="shared" si="494"/>
        <v>#N/A</v>
      </c>
      <c r="U2452" s="491" t="str">
        <f t="shared" si="495"/>
        <v/>
      </c>
      <c r="V2452" s="74">
        <f t="shared" si="497"/>
        <v>0</v>
      </c>
      <c r="W2452" s="134">
        <f t="shared" si="498"/>
        <v>0</v>
      </c>
      <c r="X2452" s="134" t="e">
        <f>VLOOKUP(E2452,'Trimming log'!$F$5:$Y$5000,19,FALSE)</f>
        <v>#N/A</v>
      </c>
      <c r="Y2452" s="134" t="e">
        <f>VLOOKUP(E2452,'Trimming log'!$F$5:$Y$5000,20,FALSE)</f>
        <v>#N/A</v>
      </c>
      <c r="Z2452" s="135" t="e">
        <f t="shared" si="499"/>
        <v>#N/A</v>
      </c>
      <c r="AA2452" s="135" t="e">
        <f t="shared" si="500"/>
        <v>#N/A</v>
      </c>
      <c r="AB2452" s="136" t="e">
        <f t="shared" si="501"/>
        <v>#N/A</v>
      </c>
      <c r="AC2452" s="136" t="e">
        <f t="shared" si="502"/>
        <v>#N/A</v>
      </c>
      <c r="AD2452" s="136" t="e">
        <f t="shared" si="503"/>
        <v>#N/A</v>
      </c>
      <c r="AE2452" s="136" t="e">
        <f t="shared" si="504"/>
        <v>#N/A</v>
      </c>
    </row>
    <row r="2453" spans="1:31">
      <c r="A2453" s="56"/>
      <c r="B2453" s="56"/>
      <c r="C2453" s="68" t="str">
        <f t="shared" si="496"/>
        <v/>
      </c>
      <c r="D2453" s="69"/>
      <c r="E2453" s="56"/>
      <c r="F2453" s="65" t="e">
        <f>VLOOKUP(E2453,'Trimming log'!$F$5:$V$5000,2,FALSE)</f>
        <v>#N/A</v>
      </c>
      <c r="G2453" s="65" t="e">
        <f>VLOOKUP(E2453,'Trimming log'!$F$5:$V$5000,3,FALSE)</f>
        <v>#N/A</v>
      </c>
      <c r="H2453" s="508" t="e">
        <f>VLOOKUP(E2453,'Trimming log'!$F$5:$V$5000,4,FALSE)</f>
        <v>#N/A</v>
      </c>
      <c r="I2453" s="65" t="e">
        <f>VLOOKUP(E2453,'Trimming log'!$F$5:$V$5000,5,FALSE)</f>
        <v>#N/A</v>
      </c>
      <c r="J2453" s="65" t="e">
        <f>VLOOKUP(E2453,'Trimming log'!$F$5:$V$5000,6,FALSE)</f>
        <v>#N/A</v>
      </c>
      <c r="K2453" s="65" t="e">
        <f>VLOOKUP(E2453,'Trimming log'!$F$5:$V$5000,7,FALSE)</f>
        <v>#N/A</v>
      </c>
      <c r="L2453" s="65" t="e">
        <f>VLOOKUP(E2453,'Trimming log'!$F$5:$V$5000,8,FALSE)</f>
        <v>#N/A</v>
      </c>
      <c r="M2453" s="65" t="e">
        <f>VLOOKUP(E2453,'Trimming log'!$F$5:$V$5000,9,FALSE)</f>
        <v>#N/A</v>
      </c>
      <c r="N2453" s="507" t="e">
        <f>VLOOKUP(E2453,'Trimming log'!$F$5:$V$5000,10,FALSE)</f>
        <v>#N/A</v>
      </c>
      <c r="O2453" s="65" t="e">
        <f>VLOOKUP(E2453,'Trimming log'!$F$5:$V$5000,11,FALSE)</f>
        <v>#N/A</v>
      </c>
      <c r="P2453" s="65" t="e">
        <f>VLOOKUP(E2453,'Trimming log'!$F$5:$V$5000,12,FALSE)</f>
        <v>#N/A</v>
      </c>
      <c r="Q2453" s="65" t="e">
        <f>VLOOKUP(E2453,'Trimming log'!$F$5:$V$5000,13,FALSE)</f>
        <v>#N/A</v>
      </c>
      <c r="R2453" s="65" t="e">
        <f>VLOOKUP(E2453,'Trimming log'!$F$5:$V$5000,14,FALSE)</f>
        <v>#N/A</v>
      </c>
      <c r="S2453" s="65" t="e">
        <f>VLOOKUP(E2453,'Trimming log'!$F$5:$V$5000,15,FALSE)</f>
        <v>#N/A</v>
      </c>
      <c r="T2453" s="65" t="e">
        <f t="shared" si="494"/>
        <v>#N/A</v>
      </c>
      <c r="U2453" s="491" t="str">
        <f t="shared" si="495"/>
        <v/>
      </c>
      <c r="V2453" s="74">
        <f t="shared" si="497"/>
        <v>0</v>
      </c>
      <c r="W2453" s="134">
        <f t="shared" si="498"/>
        <v>0</v>
      </c>
      <c r="X2453" s="134" t="e">
        <f>VLOOKUP(E2453,'Trimming log'!$F$5:$Y$5000,19,FALSE)</f>
        <v>#N/A</v>
      </c>
      <c r="Y2453" s="134" t="e">
        <f>VLOOKUP(E2453,'Trimming log'!$F$5:$Y$5000,20,FALSE)</f>
        <v>#N/A</v>
      </c>
      <c r="Z2453" s="135" t="e">
        <f t="shared" si="499"/>
        <v>#N/A</v>
      </c>
      <c r="AA2453" s="135" t="e">
        <f t="shared" si="500"/>
        <v>#N/A</v>
      </c>
      <c r="AB2453" s="136" t="e">
        <f t="shared" si="501"/>
        <v>#N/A</v>
      </c>
      <c r="AC2453" s="136" t="e">
        <f t="shared" si="502"/>
        <v>#N/A</v>
      </c>
      <c r="AD2453" s="136" t="e">
        <f t="shared" si="503"/>
        <v>#N/A</v>
      </c>
      <c r="AE2453" s="136" t="e">
        <f t="shared" si="504"/>
        <v>#N/A</v>
      </c>
    </row>
    <row r="2454" spans="1:31">
      <c r="A2454" s="56"/>
      <c r="B2454" s="56"/>
      <c r="C2454" s="68" t="str">
        <f t="shared" si="496"/>
        <v/>
      </c>
      <c r="D2454" s="69"/>
      <c r="E2454" s="56"/>
      <c r="F2454" s="65" t="e">
        <f>VLOOKUP(E2454,'Trimming log'!$F$5:$V$5000,2,FALSE)</f>
        <v>#N/A</v>
      </c>
      <c r="G2454" s="65" t="e">
        <f>VLOOKUP(E2454,'Trimming log'!$F$5:$V$5000,3,FALSE)</f>
        <v>#N/A</v>
      </c>
      <c r="H2454" s="508" t="e">
        <f>VLOOKUP(E2454,'Trimming log'!$F$5:$V$5000,4,FALSE)</f>
        <v>#N/A</v>
      </c>
      <c r="I2454" s="65" t="e">
        <f>VLOOKUP(E2454,'Trimming log'!$F$5:$V$5000,5,FALSE)</f>
        <v>#N/A</v>
      </c>
      <c r="J2454" s="65" t="e">
        <f>VLOOKUP(E2454,'Trimming log'!$F$5:$V$5000,6,FALSE)</f>
        <v>#N/A</v>
      </c>
      <c r="K2454" s="65" t="e">
        <f>VLOOKUP(E2454,'Trimming log'!$F$5:$V$5000,7,FALSE)</f>
        <v>#N/A</v>
      </c>
      <c r="L2454" s="65" t="e">
        <f>VLOOKUP(E2454,'Trimming log'!$F$5:$V$5000,8,FALSE)</f>
        <v>#N/A</v>
      </c>
      <c r="M2454" s="65" t="e">
        <f>VLOOKUP(E2454,'Trimming log'!$F$5:$V$5000,9,FALSE)</f>
        <v>#N/A</v>
      </c>
      <c r="N2454" s="507" t="e">
        <f>VLOOKUP(E2454,'Trimming log'!$F$5:$V$5000,10,FALSE)</f>
        <v>#N/A</v>
      </c>
      <c r="O2454" s="65" t="e">
        <f>VLOOKUP(E2454,'Trimming log'!$F$5:$V$5000,11,FALSE)</f>
        <v>#N/A</v>
      </c>
      <c r="P2454" s="65" t="e">
        <f>VLOOKUP(E2454,'Trimming log'!$F$5:$V$5000,12,FALSE)</f>
        <v>#N/A</v>
      </c>
      <c r="Q2454" s="65" t="e">
        <f>VLOOKUP(E2454,'Trimming log'!$F$5:$V$5000,13,FALSE)</f>
        <v>#N/A</v>
      </c>
      <c r="R2454" s="65" t="e">
        <f>VLOOKUP(E2454,'Trimming log'!$F$5:$V$5000,14,FALSE)</f>
        <v>#N/A</v>
      </c>
      <c r="S2454" s="65" t="e">
        <f>VLOOKUP(E2454,'Trimming log'!$F$5:$V$5000,15,FALSE)</f>
        <v>#N/A</v>
      </c>
      <c r="T2454" s="65" t="e">
        <f t="shared" si="494"/>
        <v>#N/A</v>
      </c>
      <c r="U2454" s="491" t="str">
        <f t="shared" si="495"/>
        <v/>
      </c>
      <c r="V2454" s="74">
        <f t="shared" si="497"/>
        <v>0</v>
      </c>
      <c r="W2454" s="134">
        <f t="shared" si="498"/>
        <v>0</v>
      </c>
      <c r="X2454" s="134" t="e">
        <f>VLOOKUP(E2454,'Trimming log'!$F$5:$Y$5000,19,FALSE)</f>
        <v>#N/A</v>
      </c>
      <c r="Y2454" s="134" t="e">
        <f>VLOOKUP(E2454,'Trimming log'!$F$5:$Y$5000,20,FALSE)</f>
        <v>#N/A</v>
      </c>
      <c r="Z2454" s="135" t="e">
        <f t="shared" si="499"/>
        <v>#N/A</v>
      </c>
      <c r="AA2454" s="135" t="e">
        <f t="shared" si="500"/>
        <v>#N/A</v>
      </c>
      <c r="AB2454" s="136" t="e">
        <f t="shared" si="501"/>
        <v>#N/A</v>
      </c>
      <c r="AC2454" s="136" t="e">
        <f t="shared" si="502"/>
        <v>#N/A</v>
      </c>
      <c r="AD2454" s="136" t="e">
        <f t="shared" si="503"/>
        <v>#N/A</v>
      </c>
      <c r="AE2454" s="136" t="e">
        <f t="shared" si="504"/>
        <v>#N/A</v>
      </c>
    </row>
    <row r="2455" spans="1:31">
      <c r="A2455" s="56"/>
      <c r="B2455" s="56"/>
      <c r="C2455" s="68" t="str">
        <f t="shared" si="496"/>
        <v/>
      </c>
      <c r="D2455" s="69"/>
      <c r="E2455" s="56"/>
      <c r="F2455" s="65" t="e">
        <f>VLOOKUP(E2455,'Trimming log'!$F$5:$V$5000,2,FALSE)</f>
        <v>#N/A</v>
      </c>
      <c r="G2455" s="65" t="e">
        <f>VLOOKUP(E2455,'Trimming log'!$F$5:$V$5000,3,FALSE)</f>
        <v>#N/A</v>
      </c>
      <c r="H2455" s="508" t="e">
        <f>VLOOKUP(E2455,'Trimming log'!$F$5:$V$5000,4,FALSE)</f>
        <v>#N/A</v>
      </c>
      <c r="I2455" s="65" t="e">
        <f>VLOOKUP(E2455,'Trimming log'!$F$5:$V$5000,5,FALSE)</f>
        <v>#N/A</v>
      </c>
      <c r="J2455" s="65" t="e">
        <f>VLOOKUP(E2455,'Trimming log'!$F$5:$V$5000,6,FALSE)</f>
        <v>#N/A</v>
      </c>
      <c r="K2455" s="65" t="e">
        <f>VLOOKUP(E2455,'Trimming log'!$F$5:$V$5000,7,FALSE)</f>
        <v>#N/A</v>
      </c>
      <c r="L2455" s="65" t="e">
        <f>VLOOKUP(E2455,'Trimming log'!$F$5:$V$5000,8,FALSE)</f>
        <v>#N/A</v>
      </c>
      <c r="M2455" s="65" t="e">
        <f>VLOOKUP(E2455,'Trimming log'!$F$5:$V$5000,9,FALSE)</f>
        <v>#N/A</v>
      </c>
      <c r="N2455" s="507" t="e">
        <f>VLOOKUP(E2455,'Trimming log'!$F$5:$V$5000,10,FALSE)</f>
        <v>#N/A</v>
      </c>
      <c r="O2455" s="65" t="e">
        <f>VLOOKUP(E2455,'Trimming log'!$F$5:$V$5000,11,FALSE)</f>
        <v>#N/A</v>
      </c>
      <c r="P2455" s="65" t="e">
        <f>VLOOKUP(E2455,'Trimming log'!$F$5:$V$5000,12,FALSE)</f>
        <v>#N/A</v>
      </c>
      <c r="Q2455" s="65" t="e">
        <f>VLOOKUP(E2455,'Trimming log'!$F$5:$V$5000,13,FALSE)</f>
        <v>#N/A</v>
      </c>
      <c r="R2455" s="65" t="e">
        <f>VLOOKUP(E2455,'Trimming log'!$F$5:$V$5000,14,FALSE)</f>
        <v>#N/A</v>
      </c>
      <c r="S2455" s="65" t="e">
        <f>VLOOKUP(E2455,'Trimming log'!$F$5:$V$5000,15,FALSE)</f>
        <v>#N/A</v>
      </c>
      <c r="T2455" s="65" t="e">
        <f t="shared" si="494"/>
        <v>#N/A</v>
      </c>
      <c r="U2455" s="491" t="str">
        <f t="shared" si="495"/>
        <v/>
      </c>
      <c r="V2455" s="74">
        <f t="shared" si="497"/>
        <v>0</v>
      </c>
      <c r="W2455" s="134">
        <f t="shared" si="498"/>
        <v>0</v>
      </c>
      <c r="X2455" s="134" t="e">
        <f>VLOOKUP(E2455,'Trimming log'!$F$5:$Y$5000,19,FALSE)</f>
        <v>#N/A</v>
      </c>
      <c r="Y2455" s="134" t="e">
        <f>VLOOKUP(E2455,'Trimming log'!$F$5:$Y$5000,20,FALSE)</f>
        <v>#N/A</v>
      </c>
      <c r="Z2455" s="135" t="e">
        <f t="shared" si="499"/>
        <v>#N/A</v>
      </c>
      <c r="AA2455" s="135" t="e">
        <f t="shared" si="500"/>
        <v>#N/A</v>
      </c>
      <c r="AB2455" s="136" t="e">
        <f t="shared" si="501"/>
        <v>#N/A</v>
      </c>
      <c r="AC2455" s="136" t="e">
        <f t="shared" si="502"/>
        <v>#N/A</v>
      </c>
      <c r="AD2455" s="136" t="e">
        <f t="shared" si="503"/>
        <v>#N/A</v>
      </c>
      <c r="AE2455" s="136" t="e">
        <f t="shared" si="504"/>
        <v>#N/A</v>
      </c>
    </row>
    <row r="2456" spans="1:31">
      <c r="A2456" s="56"/>
      <c r="B2456" s="56"/>
      <c r="C2456" s="68" t="str">
        <f t="shared" si="496"/>
        <v/>
      </c>
      <c r="D2456" s="69"/>
      <c r="E2456" s="56"/>
      <c r="F2456" s="65" t="e">
        <f>VLOOKUP(E2456,'Trimming log'!$F$5:$V$5000,2,FALSE)</f>
        <v>#N/A</v>
      </c>
      <c r="G2456" s="65" t="e">
        <f>VLOOKUP(E2456,'Trimming log'!$F$5:$V$5000,3,FALSE)</f>
        <v>#N/A</v>
      </c>
      <c r="H2456" s="508" t="e">
        <f>VLOOKUP(E2456,'Trimming log'!$F$5:$V$5000,4,FALSE)</f>
        <v>#N/A</v>
      </c>
      <c r="I2456" s="65" t="e">
        <f>VLOOKUP(E2456,'Trimming log'!$F$5:$V$5000,5,FALSE)</f>
        <v>#N/A</v>
      </c>
      <c r="J2456" s="65" t="e">
        <f>VLOOKUP(E2456,'Trimming log'!$F$5:$V$5000,6,FALSE)</f>
        <v>#N/A</v>
      </c>
      <c r="K2456" s="65" t="e">
        <f>VLOOKUP(E2456,'Trimming log'!$F$5:$V$5000,7,FALSE)</f>
        <v>#N/A</v>
      </c>
      <c r="L2456" s="65" t="e">
        <f>VLOOKUP(E2456,'Trimming log'!$F$5:$V$5000,8,FALSE)</f>
        <v>#N/A</v>
      </c>
      <c r="M2456" s="65" t="e">
        <f>VLOOKUP(E2456,'Trimming log'!$F$5:$V$5000,9,FALSE)</f>
        <v>#N/A</v>
      </c>
      <c r="N2456" s="507" t="e">
        <f>VLOOKUP(E2456,'Trimming log'!$F$5:$V$5000,10,FALSE)</f>
        <v>#N/A</v>
      </c>
      <c r="O2456" s="65" t="e">
        <f>VLOOKUP(E2456,'Trimming log'!$F$5:$V$5000,11,FALSE)</f>
        <v>#N/A</v>
      </c>
      <c r="P2456" s="65" t="e">
        <f>VLOOKUP(E2456,'Trimming log'!$F$5:$V$5000,12,FALSE)</f>
        <v>#N/A</v>
      </c>
      <c r="Q2456" s="65" t="e">
        <f>VLOOKUP(E2456,'Trimming log'!$F$5:$V$5000,13,FALSE)</f>
        <v>#N/A</v>
      </c>
      <c r="R2456" s="65" t="e">
        <f>VLOOKUP(E2456,'Trimming log'!$F$5:$V$5000,14,FALSE)</f>
        <v>#N/A</v>
      </c>
      <c r="S2456" s="65" t="e">
        <f>VLOOKUP(E2456,'Trimming log'!$F$5:$V$5000,15,FALSE)</f>
        <v>#N/A</v>
      </c>
      <c r="T2456" s="65" t="e">
        <f t="shared" si="494"/>
        <v>#N/A</v>
      </c>
      <c r="U2456" s="491" t="str">
        <f t="shared" si="495"/>
        <v/>
      </c>
      <c r="V2456" s="74">
        <f t="shared" si="497"/>
        <v>0</v>
      </c>
      <c r="W2456" s="134">
        <f t="shared" si="498"/>
        <v>0</v>
      </c>
      <c r="X2456" s="134" t="e">
        <f>VLOOKUP(E2456,'Trimming log'!$F$5:$Y$5000,19,FALSE)</f>
        <v>#N/A</v>
      </c>
      <c r="Y2456" s="134" t="e">
        <f>VLOOKUP(E2456,'Trimming log'!$F$5:$Y$5000,20,FALSE)</f>
        <v>#N/A</v>
      </c>
      <c r="Z2456" s="135" t="e">
        <f t="shared" si="499"/>
        <v>#N/A</v>
      </c>
      <c r="AA2456" s="135" t="e">
        <f t="shared" si="500"/>
        <v>#N/A</v>
      </c>
      <c r="AB2456" s="136" t="e">
        <f t="shared" si="501"/>
        <v>#N/A</v>
      </c>
      <c r="AC2456" s="136" t="e">
        <f t="shared" si="502"/>
        <v>#N/A</v>
      </c>
      <c r="AD2456" s="136" t="e">
        <f t="shared" si="503"/>
        <v>#N/A</v>
      </c>
      <c r="AE2456" s="136" t="e">
        <f t="shared" si="504"/>
        <v>#N/A</v>
      </c>
    </row>
    <row r="2457" spans="1:31">
      <c r="A2457" s="56"/>
      <c r="B2457" s="56"/>
      <c r="C2457" s="68" t="str">
        <f t="shared" si="496"/>
        <v/>
      </c>
      <c r="D2457" s="69"/>
      <c r="E2457" s="56"/>
      <c r="F2457" s="65" t="e">
        <f>VLOOKUP(E2457,'Trimming log'!$F$5:$V$5000,2,FALSE)</f>
        <v>#N/A</v>
      </c>
      <c r="G2457" s="65" t="e">
        <f>VLOOKUP(E2457,'Trimming log'!$F$5:$V$5000,3,FALSE)</f>
        <v>#N/A</v>
      </c>
      <c r="H2457" s="508" t="e">
        <f>VLOOKUP(E2457,'Trimming log'!$F$5:$V$5000,4,FALSE)</f>
        <v>#N/A</v>
      </c>
      <c r="I2457" s="65" t="e">
        <f>VLOOKUP(E2457,'Trimming log'!$F$5:$V$5000,5,FALSE)</f>
        <v>#N/A</v>
      </c>
      <c r="J2457" s="65" t="e">
        <f>VLOOKUP(E2457,'Trimming log'!$F$5:$V$5000,6,FALSE)</f>
        <v>#N/A</v>
      </c>
      <c r="K2457" s="65" t="e">
        <f>VLOOKUP(E2457,'Trimming log'!$F$5:$V$5000,7,FALSE)</f>
        <v>#N/A</v>
      </c>
      <c r="L2457" s="65" t="e">
        <f>VLOOKUP(E2457,'Trimming log'!$F$5:$V$5000,8,FALSE)</f>
        <v>#N/A</v>
      </c>
      <c r="M2457" s="65" t="e">
        <f>VLOOKUP(E2457,'Trimming log'!$F$5:$V$5000,9,FALSE)</f>
        <v>#N/A</v>
      </c>
      <c r="N2457" s="507" t="e">
        <f>VLOOKUP(E2457,'Trimming log'!$F$5:$V$5000,10,FALSE)</f>
        <v>#N/A</v>
      </c>
      <c r="O2457" s="65" t="e">
        <f>VLOOKUP(E2457,'Trimming log'!$F$5:$V$5000,11,FALSE)</f>
        <v>#N/A</v>
      </c>
      <c r="P2457" s="65" t="e">
        <f>VLOOKUP(E2457,'Trimming log'!$F$5:$V$5000,12,FALSE)</f>
        <v>#N/A</v>
      </c>
      <c r="Q2457" s="65" t="e">
        <f>VLOOKUP(E2457,'Trimming log'!$F$5:$V$5000,13,FALSE)</f>
        <v>#N/A</v>
      </c>
      <c r="R2457" s="65" t="e">
        <f>VLOOKUP(E2457,'Trimming log'!$F$5:$V$5000,14,FALSE)</f>
        <v>#N/A</v>
      </c>
      <c r="S2457" s="65" t="e">
        <f>VLOOKUP(E2457,'Trimming log'!$F$5:$V$5000,15,FALSE)</f>
        <v>#N/A</v>
      </c>
      <c r="T2457" s="65" t="e">
        <f t="shared" si="494"/>
        <v>#N/A</v>
      </c>
      <c r="U2457" s="491" t="str">
        <f t="shared" si="495"/>
        <v/>
      </c>
      <c r="V2457" s="74">
        <f t="shared" si="497"/>
        <v>0</v>
      </c>
      <c r="W2457" s="134">
        <f t="shared" si="498"/>
        <v>0</v>
      </c>
      <c r="X2457" s="134" t="e">
        <f>VLOOKUP(E2457,'Trimming log'!$F$5:$Y$5000,19,FALSE)</f>
        <v>#N/A</v>
      </c>
      <c r="Y2457" s="134" t="e">
        <f>VLOOKUP(E2457,'Trimming log'!$F$5:$Y$5000,20,FALSE)</f>
        <v>#N/A</v>
      </c>
      <c r="Z2457" s="135" t="e">
        <f t="shared" si="499"/>
        <v>#N/A</v>
      </c>
      <c r="AA2457" s="135" t="e">
        <f t="shared" si="500"/>
        <v>#N/A</v>
      </c>
      <c r="AB2457" s="136" t="e">
        <f t="shared" si="501"/>
        <v>#N/A</v>
      </c>
      <c r="AC2457" s="136" t="e">
        <f t="shared" si="502"/>
        <v>#N/A</v>
      </c>
      <c r="AD2457" s="136" t="e">
        <f t="shared" si="503"/>
        <v>#N/A</v>
      </c>
      <c r="AE2457" s="136" t="e">
        <f t="shared" si="504"/>
        <v>#N/A</v>
      </c>
    </row>
    <row r="2458" spans="1:31">
      <c r="A2458" s="56"/>
      <c r="B2458" s="56"/>
      <c r="C2458" s="68" t="str">
        <f t="shared" si="496"/>
        <v/>
      </c>
      <c r="D2458" s="69"/>
      <c r="E2458" s="56"/>
      <c r="F2458" s="65" t="e">
        <f>VLOOKUP(E2458,'Trimming log'!$F$5:$V$5000,2,FALSE)</f>
        <v>#N/A</v>
      </c>
      <c r="G2458" s="65" t="e">
        <f>VLOOKUP(E2458,'Trimming log'!$F$5:$V$5000,3,FALSE)</f>
        <v>#N/A</v>
      </c>
      <c r="H2458" s="508" t="e">
        <f>VLOOKUP(E2458,'Trimming log'!$F$5:$V$5000,4,FALSE)</f>
        <v>#N/A</v>
      </c>
      <c r="I2458" s="65" t="e">
        <f>VLOOKUP(E2458,'Trimming log'!$F$5:$V$5000,5,FALSE)</f>
        <v>#N/A</v>
      </c>
      <c r="J2458" s="65" t="e">
        <f>VLOOKUP(E2458,'Trimming log'!$F$5:$V$5000,6,FALSE)</f>
        <v>#N/A</v>
      </c>
      <c r="K2458" s="65" t="e">
        <f>VLOOKUP(E2458,'Trimming log'!$F$5:$V$5000,7,FALSE)</f>
        <v>#N/A</v>
      </c>
      <c r="L2458" s="65" t="e">
        <f>VLOOKUP(E2458,'Trimming log'!$F$5:$V$5000,8,FALSE)</f>
        <v>#N/A</v>
      </c>
      <c r="M2458" s="65" t="e">
        <f>VLOOKUP(E2458,'Trimming log'!$F$5:$V$5000,9,FALSE)</f>
        <v>#N/A</v>
      </c>
      <c r="N2458" s="507" t="e">
        <f>VLOOKUP(E2458,'Trimming log'!$F$5:$V$5000,10,FALSE)</f>
        <v>#N/A</v>
      </c>
      <c r="O2458" s="65" t="e">
        <f>VLOOKUP(E2458,'Trimming log'!$F$5:$V$5000,11,FALSE)</f>
        <v>#N/A</v>
      </c>
      <c r="P2458" s="65" t="e">
        <f>VLOOKUP(E2458,'Trimming log'!$F$5:$V$5000,12,FALSE)</f>
        <v>#N/A</v>
      </c>
      <c r="Q2458" s="65" t="e">
        <f>VLOOKUP(E2458,'Trimming log'!$F$5:$V$5000,13,FALSE)</f>
        <v>#N/A</v>
      </c>
      <c r="R2458" s="65" t="e">
        <f>VLOOKUP(E2458,'Trimming log'!$F$5:$V$5000,14,FALSE)</f>
        <v>#N/A</v>
      </c>
      <c r="S2458" s="65" t="e">
        <f>VLOOKUP(E2458,'Trimming log'!$F$5:$V$5000,15,FALSE)</f>
        <v>#N/A</v>
      </c>
      <c r="T2458" s="65" t="e">
        <f t="shared" si="494"/>
        <v>#N/A</v>
      </c>
      <c r="U2458" s="491" t="str">
        <f t="shared" si="495"/>
        <v/>
      </c>
      <c r="V2458" s="74">
        <f t="shared" si="497"/>
        <v>0</v>
      </c>
      <c r="W2458" s="134">
        <f t="shared" si="498"/>
        <v>0</v>
      </c>
      <c r="X2458" s="134" t="e">
        <f>VLOOKUP(E2458,'Trimming log'!$F$5:$Y$5000,19,FALSE)</f>
        <v>#N/A</v>
      </c>
      <c r="Y2458" s="134" t="e">
        <f>VLOOKUP(E2458,'Trimming log'!$F$5:$Y$5000,20,FALSE)</f>
        <v>#N/A</v>
      </c>
      <c r="Z2458" s="135" t="e">
        <f t="shared" si="499"/>
        <v>#N/A</v>
      </c>
      <c r="AA2458" s="135" t="e">
        <f t="shared" si="500"/>
        <v>#N/A</v>
      </c>
      <c r="AB2458" s="136" t="e">
        <f t="shared" si="501"/>
        <v>#N/A</v>
      </c>
      <c r="AC2458" s="136" t="e">
        <f t="shared" si="502"/>
        <v>#N/A</v>
      </c>
      <c r="AD2458" s="136" t="e">
        <f t="shared" si="503"/>
        <v>#N/A</v>
      </c>
      <c r="AE2458" s="136" t="e">
        <f t="shared" si="504"/>
        <v>#N/A</v>
      </c>
    </row>
    <row r="2459" spans="1:31">
      <c r="A2459" s="56"/>
      <c r="B2459" s="56"/>
      <c r="C2459" s="68" t="str">
        <f t="shared" si="496"/>
        <v/>
      </c>
      <c r="D2459" s="69"/>
      <c r="E2459" s="56"/>
      <c r="F2459" s="65" t="e">
        <f>VLOOKUP(E2459,'Trimming log'!$F$5:$V$5000,2,FALSE)</f>
        <v>#N/A</v>
      </c>
      <c r="G2459" s="65" t="e">
        <f>VLOOKUP(E2459,'Trimming log'!$F$5:$V$5000,3,FALSE)</f>
        <v>#N/A</v>
      </c>
      <c r="H2459" s="508" t="e">
        <f>VLOOKUP(E2459,'Trimming log'!$F$5:$V$5000,4,FALSE)</f>
        <v>#N/A</v>
      </c>
      <c r="I2459" s="65" t="e">
        <f>VLOOKUP(E2459,'Trimming log'!$F$5:$V$5000,5,FALSE)</f>
        <v>#N/A</v>
      </c>
      <c r="J2459" s="65" t="e">
        <f>VLOOKUP(E2459,'Trimming log'!$F$5:$V$5000,6,FALSE)</f>
        <v>#N/A</v>
      </c>
      <c r="K2459" s="65" t="e">
        <f>VLOOKUP(E2459,'Trimming log'!$F$5:$V$5000,7,FALSE)</f>
        <v>#N/A</v>
      </c>
      <c r="L2459" s="65" t="e">
        <f>VLOOKUP(E2459,'Trimming log'!$F$5:$V$5000,8,FALSE)</f>
        <v>#N/A</v>
      </c>
      <c r="M2459" s="65" t="e">
        <f>VLOOKUP(E2459,'Trimming log'!$F$5:$V$5000,9,FALSE)</f>
        <v>#N/A</v>
      </c>
      <c r="N2459" s="507" t="e">
        <f>VLOOKUP(E2459,'Trimming log'!$F$5:$V$5000,10,FALSE)</f>
        <v>#N/A</v>
      </c>
      <c r="O2459" s="65" t="e">
        <f>VLOOKUP(E2459,'Trimming log'!$F$5:$V$5000,11,FALSE)</f>
        <v>#N/A</v>
      </c>
      <c r="P2459" s="65" t="e">
        <f>VLOOKUP(E2459,'Trimming log'!$F$5:$V$5000,12,FALSE)</f>
        <v>#N/A</v>
      </c>
      <c r="Q2459" s="65" t="e">
        <f>VLOOKUP(E2459,'Trimming log'!$F$5:$V$5000,13,FALSE)</f>
        <v>#N/A</v>
      </c>
      <c r="R2459" s="65" t="e">
        <f>VLOOKUP(E2459,'Trimming log'!$F$5:$V$5000,14,FALSE)</f>
        <v>#N/A</v>
      </c>
      <c r="S2459" s="65" t="e">
        <f>VLOOKUP(E2459,'Trimming log'!$F$5:$V$5000,15,FALSE)</f>
        <v>#N/A</v>
      </c>
      <c r="T2459" s="65" t="e">
        <f t="shared" si="494"/>
        <v>#N/A</v>
      </c>
      <c r="U2459" s="491" t="str">
        <f t="shared" si="495"/>
        <v/>
      </c>
      <c r="V2459" s="74">
        <f t="shared" si="497"/>
        <v>0</v>
      </c>
      <c r="W2459" s="134">
        <f t="shared" si="498"/>
        <v>0</v>
      </c>
      <c r="X2459" s="134" t="e">
        <f>VLOOKUP(E2459,'Trimming log'!$F$5:$Y$5000,19,FALSE)</f>
        <v>#N/A</v>
      </c>
      <c r="Y2459" s="134" t="e">
        <f>VLOOKUP(E2459,'Trimming log'!$F$5:$Y$5000,20,FALSE)</f>
        <v>#N/A</v>
      </c>
      <c r="Z2459" s="135" t="e">
        <f t="shared" si="499"/>
        <v>#N/A</v>
      </c>
      <c r="AA2459" s="135" t="e">
        <f t="shared" si="500"/>
        <v>#N/A</v>
      </c>
      <c r="AB2459" s="136" t="e">
        <f t="shared" si="501"/>
        <v>#N/A</v>
      </c>
      <c r="AC2459" s="136" t="e">
        <f t="shared" si="502"/>
        <v>#N/A</v>
      </c>
      <c r="AD2459" s="136" t="e">
        <f t="shared" si="503"/>
        <v>#N/A</v>
      </c>
      <c r="AE2459" s="136" t="e">
        <f t="shared" si="504"/>
        <v>#N/A</v>
      </c>
    </row>
    <row r="2460" spans="1:31">
      <c r="A2460" s="56"/>
      <c r="B2460" s="56"/>
      <c r="C2460" s="68" t="str">
        <f t="shared" si="496"/>
        <v/>
      </c>
      <c r="D2460" s="69"/>
      <c r="E2460" s="56"/>
      <c r="F2460" s="65" t="e">
        <f>VLOOKUP(E2460,'Trimming log'!$F$5:$V$5000,2,FALSE)</f>
        <v>#N/A</v>
      </c>
      <c r="G2460" s="65" t="e">
        <f>VLOOKUP(E2460,'Trimming log'!$F$5:$V$5000,3,FALSE)</f>
        <v>#N/A</v>
      </c>
      <c r="H2460" s="508" t="e">
        <f>VLOOKUP(E2460,'Trimming log'!$F$5:$V$5000,4,FALSE)</f>
        <v>#N/A</v>
      </c>
      <c r="I2460" s="65" t="e">
        <f>VLOOKUP(E2460,'Trimming log'!$F$5:$V$5000,5,FALSE)</f>
        <v>#N/A</v>
      </c>
      <c r="J2460" s="65" t="e">
        <f>VLOOKUP(E2460,'Trimming log'!$F$5:$V$5000,6,FALSE)</f>
        <v>#N/A</v>
      </c>
      <c r="K2460" s="65" t="e">
        <f>VLOOKUP(E2460,'Trimming log'!$F$5:$V$5000,7,FALSE)</f>
        <v>#N/A</v>
      </c>
      <c r="L2460" s="65" t="e">
        <f>VLOOKUP(E2460,'Trimming log'!$F$5:$V$5000,8,FALSE)</f>
        <v>#N/A</v>
      </c>
      <c r="M2460" s="65" t="e">
        <f>VLOOKUP(E2460,'Trimming log'!$F$5:$V$5000,9,FALSE)</f>
        <v>#N/A</v>
      </c>
      <c r="N2460" s="507" t="e">
        <f>VLOOKUP(E2460,'Trimming log'!$F$5:$V$5000,10,FALSE)</f>
        <v>#N/A</v>
      </c>
      <c r="O2460" s="65" t="e">
        <f>VLOOKUP(E2460,'Trimming log'!$F$5:$V$5000,11,FALSE)</f>
        <v>#N/A</v>
      </c>
      <c r="P2460" s="65" t="e">
        <f>VLOOKUP(E2460,'Trimming log'!$F$5:$V$5000,12,FALSE)</f>
        <v>#N/A</v>
      </c>
      <c r="Q2460" s="65" t="e">
        <f>VLOOKUP(E2460,'Trimming log'!$F$5:$V$5000,13,FALSE)</f>
        <v>#N/A</v>
      </c>
      <c r="R2460" s="65" t="e">
        <f>VLOOKUP(E2460,'Trimming log'!$F$5:$V$5000,14,FALSE)</f>
        <v>#N/A</v>
      </c>
      <c r="S2460" s="65" t="e">
        <f>VLOOKUP(E2460,'Trimming log'!$F$5:$V$5000,15,FALSE)</f>
        <v>#N/A</v>
      </c>
      <c r="T2460" s="65" t="e">
        <f t="shared" si="494"/>
        <v>#N/A</v>
      </c>
      <c r="U2460" s="491" t="str">
        <f t="shared" si="495"/>
        <v/>
      </c>
      <c r="V2460" s="74">
        <f t="shared" si="497"/>
        <v>0</v>
      </c>
      <c r="W2460" s="134">
        <f t="shared" si="498"/>
        <v>0</v>
      </c>
      <c r="X2460" s="134" t="e">
        <f>VLOOKUP(E2460,'Trimming log'!$F$5:$Y$5000,19,FALSE)</f>
        <v>#N/A</v>
      </c>
      <c r="Y2460" s="134" t="e">
        <f>VLOOKUP(E2460,'Trimming log'!$F$5:$Y$5000,20,FALSE)</f>
        <v>#N/A</v>
      </c>
      <c r="Z2460" s="135" t="e">
        <f t="shared" si="499"/>
        <v>#N/A</v>
      </c>
      <c r="AA2460" s="135" t="e">
        <f t="shared" si="500"/>
        <v>#N/A</v>
      </c>
      <c r="AB2460" s="136" t="e">
        <f t="shared" si="501"/>
        <v>#N/A</v>
      </c>
      <c r="AC2460" s="136" t="e">
        <f t="shared" si="502"/>
        <v>#N/A</v>
      </c>
      <c r="AD2460" s="136" t="e">
        <f t="shared" si="503"/>
        <v>#N/A</v>
      </c>
      <c r="AE2460" s="136" t="e">
        <f t="shared" si="504"/>
        <v>#N/A</v>
      </c>
    </row>
    <row r="2461" spans="1:31">
      <c r="A2461" s="56"/>
      <c r="B2461" s="56"/>
      <c r="C2461" s="68" t="str">
        <f t="shared" si="496"/>
        <v/>
      </c>
      <c r="D2461" s="69"/>
      <c r="E2461" s="56"/>
      <c r="F2461" s="65" t="e">
        <f>VLOOKUP(E2461,'Trimming log'!$F$5:$V$5000,2,FALSE)</f>
        <v>#N/A</v>
      </c>
      <c r="G2461" s="65" t="e">
        <f>VLOOKUP(E2461,'Trimming log'!$F$5:$V$5000,3,FALSE)</f>
        <v>#N/A</v>
      </c>
      <c r="H2461" s="508" t="e">
        <f>VLOOKUP(E2461,'Trimming log'!$F$5:$V$5000,4,FALSE)</f>
        <v>#N/A</v>
      </c>
      <c r="I2461" s="65" t="e">
        <f>VLOOKUP(E2461,'Trimming log'!$F$5:$V$5000,5,FALSE)</f>
        <v>#N/A</v>
      </c>
      <c r="J2461" s="65" t="e">
        <f>VLOOKUP(E2461,'Trimming log'!$F$5:$V$5000,6,FALSE)</f>
        <v>#N/A</v>
      </c>
      <c r="K2461" s="65" t="e">
        <f>VLOOKUP(E2461,'Trimming log'!$F$5:$V$5000,7,FALSE)</f>
        <v>#N/A</v>
      </c>
      <c r="L2461" s="65" t="e">
        <f>VLOOKUP(E2461,'Trimming log'!$F$5:$V$5000,8,FALSE)</f>
        <v>#N/A</v>
      </c>
      <c r="M2461" s="65" t="e">
        <f>VLOOKUP(E2461,'Trimming log'!$F$5:$V$5000,9,FALSE)</f>
        <v>#N/A</v>
      </c>
      <c r="N2461" s="507" t="e">
        <f>VLOOKUP(E2461,'Trimming log'!$F$5:$V$5000,10,FALSE)</f>
        <v>#N/A</v>
      </c>
      <c r="O2461" s="65" t="e">
        <f>VLOOKUP(E2461,'Trimming log'!$F$5:$V$5000,11,FALSE)</f>
        <v>#N/A</v>
      </c>
      <c r="P2461" s="65" t="e">
        <f>VLOOKUP(E2461,'Trimming log'!$F$5:$V$5000,12,FALSE)</f>
        <v>#N/A</v>
      </c>
      <c r="Q2461" s="65" t="e">
        <f>VLOOKUP(E2461,'Trimming log'!$F$5:$V$5000,13,FALSE)</f>
        <v>#N/A</v>
      </c>
      <c r="R2461" s="65" t="e">
        <f>VLOOKUP(E2461,'Trimming log'!$F$5:$V$5000,14,FALSE)</f>
        <v>#N/A</v>
      </c>
      <c r="S2461" s="65" t="e">
        <f>VLOOKUP(E2461,'Trimming log'!$F$5:$V$5000,15,FALSE)</f>
        <v>#N/A</v>
      </c>
      <c r="T2461" s="65" t="e">
        <f t="shared" si="494"/>
        <v>#N/A</v>
      </c>
      <c r="U2461" s="491" t="str">
        <f t="shared" si="495"/>
        <v/>
      </c>
      <c r="V2461" s="74">
        <f t="shared" si="497"/>
        <v>0</v>
      </c>
      <c r="W2461" s="134">
        <f t="shared" si="498"/>
        <v>0</v>
      </c>
      <c r="X2461" s="134" t="e">
        <f>VLOOKUP(E2461,'Trimming log'!$F$5:$Y$5000,19,FALSE)</f>
        <v>#N/A</v>
      </c>
      <c r="Y2461" s="134" t="e">
        <f>VLOOKUP(E2461,'Trimming log'!$F$5:$Y$5000,20,FALSE)</f>
        <v>#N/A</v>
      </c>
      <c r="Z2461" s="135" t="e">
        <f t="shared" si="499"/>
        <v>#N/A</v>
      </c>
      <c r="AA2461" s="135" t="e">
        <f t="shared" si="500"/>
        <v>#N/A</v>
      </c>
      <c r="AB2461" s="136" t="e">
        <f t="shared" si="501"/>
        <v>#N/A</v>
      </c>
      <c r="AC2461" s="136" t="e">
        <f t="shared" si="502"/>
        <v>#N/A</v>
      </c>
      <c r="AD2461" s="136" t="e">
        <f t="shared" si="503"/>
        <v>#N/A</v>
      </c>
      <c r="AE2461" s="136" t="e">
        <f t="shared" si="504"/>
        <v>#N/A</v>
      </c>
    </row>
    <row r="2462" spans="1:31">
      <c r="A2462" s="56"/>
      <c r="B2462" s="56"/>
      <c r="C2462" s="68" t="str">
        <f t="shared" si="496"/>
        <v/>
      </c>
      <c r="D2462" s="69"/>
      <c r="E2462" s="56"/>
      <c r="F2462" s="65" t="e">
        <f>VLOOKUP(E2462,'Trimming log'!$F$5:$V$5000,2,FALSE)</f>
        <v>#N/A</v>
      </c>
      <c r="G2462" s="65" t="e">
        <f>VLOOKUP(E2462,'Trimming log'!$F$5:$V$5000,3,FALSE)</f>
        <v>#N/A</v>
      </c>
      <c r="H2462" s="508" t="e">
        <f>VLOOKUP(E2462,'Trimming log'!$F$5:$V$5000,4,FALSE)</f>
        <v>#N/A</v>
      </c>
      <c r="I2462" s="65" t="e">
        <f>VLOOKUP(E2462,'Trimming log'!$F$5:$V$5000,5,FALSE)</f>
        <v>#N/A</v>
      </c>
      <c r="J2462" s="65" t="e">
        <f>VLOOKUP(E2462,'Trimming log'!$F$5:$V$5000,6,FALSE)</f>
        <v>#N/A</v>
      </c>
      <c r="K2462" s="65" t="e">
        <f>VLOOKUP(E2462,'Trimming log'!$F$5:$V$5000,7,FALSE)</f>
        <v>#N/A</v>
      </c>
      <c r="L2462" s="65" t="e">
        <f>VLOOKUP(E2462,'Trimming log'!$F$5:$V$5000,8,FALSE)</f>
        <v>#N/A</v>
      </c>
      <c r="M2462" s="65" t="e">
        <f>VLOOKUP(E2462,'Trimming log'!$F$5:$V$5000,9,FALSE)</f>
        <v>#N/A</v>
      </c>
      <c r="N2462" s="507" t="e">
        <f>VLOOKUP(E2462,'Trimming log'!$F$5:$V$5000,10,FALSE)</f>
        <v>#N/A</v>
      </c>
      <c r="O2462" s="65" t="e">
        <f>VLOOKUP(E2462,'Trimming log'!$F$5:$V$5000,11,FALSE)</f>
        <v>#N/A</v>
      </c>
      <c r="P2462" s="65" t="e">
        <f>VLOOKUP(E2462,'Trimming log'!$F$5:$V$5000,12,FALSE)</f>
        <v>#N/A</v>
      </c>
      <c r="Q2462" s="65" t="e">
        <f>VLOOKUP(E2462,'Trimming log'!$F$5:$V$5000,13,FALSE)</f>
        <v>#N/A</v>
      </c>
      <c r="R2462" s="65" t="e">
        <f>VLOOKUP(E2462,'Trimming log'!$F$5:$V$5000,14,FALSE)</f>
        <v>#N/A</v>
      </c>
      <c r="S2462" s="65" t="e">
        <f>VLOOKUP(E2462,'Trimming log'!$F$5:$V$5000,15,FALSE)</f>
        <v>#N/A</v>
      </c>
      <c r="T2462" s="65" t="e">
        <f t="shared" si="494"/>
        <v>#N/A</v>
      </c>
      <c r="U2462" s="491" t="str">
        <f t="shared" si="495"/>
        <v/>
      </c>
      <c r="V2462" s="74">
        <f t="shared" si="497"/>
        <v>0</v>
      </c>
      <c r="W2462" s="134">
        <f t="shared" si="498"/>
        <v>0</v>
      </c>
      <c r="X2462" s="134" t="e">
        <f>VLOOKUP(E2462,'Trimming log'!$F$5:$Y$5000,19,FALSE)</f>
        <v>#N/A</v>
      </c>
      <c r="Y2462" s="134" t="e">
        <f>VLOOKUP(E2462,'Trimming log'!$F$5:$Y$5000,20,FALSE)</f>
        <v>#N/A</v>
      </c>
      <c r="Z2462" s="135" t="e">
        <f t="shared" si="499"/>
        <v>#N/A</v>
      </c>
      <c r="AA2462" s="135" t="e">
        <f t="shared" si="500"/>
        <v>#N/A</v>
      </c>
      <c r="AB2462" s="136" t="e">
        <f t="shared" si="501"/>
        <v>#N/A</v>
      </c>
      <c r="AC2462" s="136" t="e">
        <f t="shared" si="502"/>
        <v>#N/A</v>
      </c>
      <c r="AD2462" s="136" t="e">
        <f t="shared" si="503"/>
        <v>#N/A</v>
      </c>
      <c r="AE2462" s="136" t="e">
        <f t="shared" si="504"/>
        <v>#N/A</v>
      </c>
    </row>
    <row r="2463" spans="1:31">
      <c r="A2463" s="56"/>
      <c r="B2463" s="56"/>
      <c r="C2463" s="68" t="str">
        <f t="shared" si="496"/>
        <v/>
      </c>
      <c r="D2463" s="69"/>
      <c r="E2463" s="56"/>
      <c r="F2463" s="65" t="e">
        <f>VLOOKUP(E2463,'Trimming log'!$F$5:$V$5000,2,FALSE)</f>
        <v>#N/A</v>
      </c>
      <c r="G2463" s="65" t="e">
        <f>VLOOKUP(E2463,'Trimming log'!$F$5:$V$5000,3,FALSE)</f>
        <v>#N/A</v>
      </c>
      <c r="H2463" s="508" t="e">
        <f>VLOOKUP(E2463,'Trimming log'!$F$5:$V$5000,4,FALSE)</f>
        <v>#N/A</v>
      </c>
      <c r="I2463" s="65" t="e">
        <f>VLOOKUP(E2463,'Trimming log'!$F$5:$V$5000,5,FALSE)</f>
        <v>#N/A</v>
      </c>
      <c r="J2463" s="65" t="e">
        <f>VLOOKUP(E2463,'Trimming log'!$F$5:$V$5000,6,FALSE)</f>
        <v>#N/A</v>
      </c>
      <c r="K2463" s="65" t="e">
        <f>VLOOKUP(E2463,'Trimming log'!$F$5:$V$5000,7,FALSE)</f>
        <v>#N/A</v>
      </c>
      <c r="L2463" s="65" t="e">
        <f>VLOOKUP(E2463,'Trimming log'!$F$5:$V$5000,8,FALSE)</f>
        <v>#N/A</v>
      </c>
      <c r="M2463" s="65" t="e">
        <f>VLOOKUP(E2463,'Trimming log'!$F$5:$V$5000,9,FALSE)</f>
        <v>#N/A</v>
      </c>
      <c r="N2463" s="507" t="e">
        <f>VLOOKUP(E2463,'Trimming log'!$F$5:$V$5000,10,FALSE)</f>
        <v>#N/A</v>
      </c>
      <c r="O2463" s="65" t="e">
        <f>VLOOKUP(E2463,'Trimming log'!$F$5:$V$5000,11,FALSE)</f>
        <v>#N/A</v>
      </c>
      <c r="P2463" s="65" t="e">
        <f>VLOOKUP(E2463,'Trimming log'!$F$5:$V$5000,12,FALSE)</f>
        <v>#N/A</v>
      </c>
      <c r="Q2463" s="65" t="e">
        <f>VLOOKUP(E2463,'Trimming log'!$F$5:$V$5000,13,FALSE)</f>
        <v>#N/A</v>
      </c>
      <c r="R2463" s="65" t="e">
        <f>VLOOKUP(E2463,'Trimming log'!$F$5:$V$5000,14,FALSE)</f>
        <v>#N/A</v>
      </c>
      <c r="S2463" s="65" t="e">
        <f>VLOOKUP(E2463,'Trimming log'!$F$5:$V$5000,15,FALSE)</f>
        <v>#N/A</v>
      </c>
      <c r="T2463" s="65" t="e">
        <f t="shared" si="494"/>
        <v>#N/A</v>
      </c>
      <c r="U2463" s="491" t="str">
        <f t="shared" si="495"/>
        <v/>
      </c>
      <c r="V2463" s="74">
        <f t="shared" si="497"/>
        <v>0</v>
      </c>
      <c r="W2463" s="134">
        <f t="shared" si="498"/>
        <v>0</v>
      </c>
      <c r="X2463" s="134" t="e">
        <f>VLOOKUP(E2463,'Trimming log'!$F$5:$Y$5000,19,FALSE)</f>
        <v>#N/A</v>
      </c>
      <c r="Y2463" s="134" t="e">
        <f>VLOOKUP(E2463,'Trimming log'!$F$5:$Y$5000,20,FALSE)</f>
        <v>#N/A</v>
      </c>
      <c r="Z2463" s="135" t="e">
        <f t="shared" si="499"/>
        <v>#N/A</v>
      </c>
      <c r="AA2463" s="135" t="e">
        <f t="shared" si="500"/>
        <v>#N/A</v>
      </c>
      <c r="AB2463" s="136" t="e">
        <f t="shared" si="501"/>
        <v>#N/A</v>
      </c>
      <c r="AC2463" s="136" t="e">
        <f t="shared" si="502"/>
        <v>#N/A</v>
      </c>
      <c r="AD2463" s="136" t="e">
        <f t="shared" si="503"/>
        <v>#N/A</v>
      </c>
      <c r="AE2463" s="136" t="e">
        <f t="shared" si="504"/>
        <v>#N/A</v>
      </c>
    </row>
    <row r="2464" spans="1:31">
      <c r="A2464" s="56"/>
      <c r="B2464" s="56"/>
      <c r="C2464" s="68" t="str">
        <f t="shared" si="496"/>
        <v/>
      </c>
      <c r="D2464" s="69"/>
      <c r="E2464" s="56"/>
      <c r="F2464" s="65" t="e">
        <f>VLOOKUP(E2464,'Trimming log'!$F$5:$V$5000,2,FALSE)</f>
        <v>#N/A</v>
      </c>
      <c r="G2464" s="65" t="e">
        <f>VLOOKUP(E2464,'Trimming log'!$F$5:$V$5000,3,FALSE)</f>
        <v>#N/A</v>
      </c>
      <c r="H2464" s="508" t="e">
        <f>VLOOKUP(E2464,'Trimming log'!$F$5:$V$5000,4,FALSE)</f>
        <v>#N/A</v>
      </c>
      <c r="I2464" s="65" t="e">
        <f>VLOOKUP(E2464,'Trimming log'!$F$5:$V$5000,5,FALSE)</f>
        <v>#N/A</v>
      </c>
      <c r="J2464" s="65" t="e">
        <f>VLOOKUP(E2464,'Trimming log'!$F$5:$V$5000,6,FALSE)</f>
        <v>#N/A</v>
      </c>
      <c r="K2464" s="65" t="e">
        <f>VLOOKUP(E2464,'Trimming log'!$F$5:$V$5000,7,FALSE)</f>
        <v>#N/A</v>
      </c>
      <c r="L2464" s="65" t="e">
        <f>VLOOKUP(E2464,'Trimming log'!$F$5:$V$5000,8,FALSE)</f>
        <v>#N/A</v>
      </c>
      <c r="M2464" s="65" t="e">
        <f>VLOOKUP(E2464,'Trimming log'!$F$5:$V$5000,9,FALSE)</f>
        <v>#N/A</v>
      </c>
      <c r="N2464" s="507" t="e">
        <f>VLOOKUP(E2464,'Trimming log'!$F$5:$V$5000,10,FALSE)</f>
        <v>#N/A</v>
      </c>
      <c r="O2464" s="65" t="e">
        <f>VLOOKUP(E2464,'Trimming log'!$F$5:$V$5000,11,FALSE)</f>
        <v>#N/A</v>
      </c>
      <c r="P2464" s="65" t="e">
        <f>VLOOKUP(E2464,'Trimming log'!$F$5:$V$5000,12,FALSE)</f>
        <v>#N/A</v>
      </c>
      <c r="Q2464" s="65" t="e">
        <f>VLOOKUP(E2464,'Trimming log'!$F$5:$V$5000,13,FALSE)</f>
        <v>#N/A</v>
      </c>
      <c r="R2464" s="65" t="e">
        <f>VLOOKUP(E2464,'Trimming log'!$F$5:$V$5000,14,FALSE)</f>
        <v>#N/A</v>
      </c>
      <c r="S2464" s="65" t="e">
        <f>VLOOKUP(E2464,'Trimming log'!$F$5:$V$5000,15,FALSE)</f>
        <v>#N/A</v>
      </c>
      <c r="T2464" s="65" t="e">
        <f t="shared" si="494"/>
        <v>#N/A</v>
      </c>
      <c r="U2464" s="491" t="str">
        <f t="shared" si="495"/>
        <v/>
      </c>
      <c r="V2464" s="74">
        <f t="shared" si="497"/>
        <v>0</v>
      </c>
      <c r="W2464" s="134">
        <f t="shared" si="498"/>
        <v>0</v>
      </c>
      <c r="X2464" s="134" t="e">
        <f>VLOOKUP(E2464,'Trimming log'!$F$5:$Y$5000,19,FALSE)</f>
        <v>#N/A</v>
      </c>
      <c r="Y2464" s="134" t="e">
        <f>VLOOKUP(E2464,'Trimming log'!$F$5:$Y$5000,20,FALSE)</f>
        <v>#N/A</v>
      </c>
      <c r="Z2464" s="135" t="e">
        <f t="shared" si="499"/>
        <v>#N/A</v>
      </c>
      <c r="AA2464" s="135" t="e">
        <f t="shared" si="500"/>
        <v>#N/A</v>
      </c>
      <c r="AB2464" s="136" t="e">
        <f t="shared" si="501"/>
        <v>#N/A</v>
      </c>
      <c r="AC2464" s="136" t="e">
        <f t="shared" si="502"/>
        <v>#N/A</v>
      </c>
      <c r="AD2464" s="136" t="e">
        <f t="shared" si="503"/>
        <v>#N/A</v>
      </c>
      <c r="AE2464" s="136" t="e">
        <f t="shared" si="504"/>
        <v>#N/A</v>
      </c>
    </row>
    <row r="2465" spans="1:31">
      <c r="A2465" s="56"/>
      <c r="B2465" s="56"/>
      <c r="C2465" s="68" t="str">
        <f t="shared" si="496"/>
        <v/>
      </c>
      <c r="D2465" s="69"/>
      <c r="E2465" s="56"/>
      <c r="F2465" s="65" t="e">
        <f>VLOOKUP(E2465,'Trimming log'!$F$5:$V$5000,2,FALSE)</f>
        <v>#N/A</v>
      </c>
      <c r="G2465" s="65" t="e">
        <f>VLOOKUP(E2465,'Trimming log'!$F$5:$V$5000,3,FALSE)</f>
        <v>#N/A</v>
      </c>
      <c r="H2465" s="508" t="e">
        <f>VLOOKUP(E2465,'Trimming log'!$F$5:$V$5000,4,FALSE)</f>
        <v>#N/A</v>
      </c>
      <c r="I2465" s="65" t="e">
        <f>VLOOKUP(E2465,'Trimming log'!$F$5:$V$5000,5,FALSE)</f>
        <v>#N/A</v>
      </c>
      <c r="J2465" s="65" t="e">
        <f>VLOOKUP(E2465,'Trimming log'!$F$5:$V$5000,6,FALSE)</f>
        <v>#N/A</v>
      </c>
      <c r="K2465" s="65" t="e">
        <f>VLOOKUP(E2465,'Trimming log'!$F$5:$V$5000,7,FALSE)</f>
        <v>#N/A</v>
      </c>
      <c r="L2465" s="65" t="e">
        <f>VLOOKUP(E2465,'Trimming log'!$F$5:$V$5000,8,FALSE)</f>
        <v>#N/A</v>
      </c>
      <c r="M2465" s="65" t="e">
        <f>VLOOKUP(E2465,'Trimming log'!$F$5:$V$5000,9,FALSE)</f>
        <v>#N/A</v>
      </c>
      <c r="N2465" s="507" t="e">
        <f>VLOOKUP(E2465,'Trimming log'!$F$5:$V$5000,10,FALSE)</f>
        <v>#N/A</v>
      </c>
      <c r="O2465" s="65" t="e">
        <f>VLOOKUP(E2465,'Trimming log'!$F$5:$V$5000,11,FALSE)</f>
        <v>#N/A</v>
      </c>
      <c r="P2465" s="65" t="e">
        <f>VLOOKUP(E2465,'Trimming log'!$F$5:$V$5000,12,FALSE)</f>
        <v>#N/A</v>
      </c>
      <c r="Q2465" s="65" t="e">
        <f>VLOOKUP(E2465,'Trimming log'!$F$5:$V$5000,13,FALSE)</f>
        <v>#N/A</v>
      </c>
      <c r="R2465" s="65" t="e">
        <f>VLOOKUP(E2465,'Trimming log'!$F$5:$V$5000,14,FALSE)</f>
        <v>#N/A</v>
      </c>
      <c r="S2465" s="65" t="e">
        <f>VLOOKUP(E2465,'Trimming log'!$F$5:$V$5000,15,FALSE)</f>
        <v>#N/A</v>
      </c>
      <c r="T2465" s="65" t="e">
        <f t="shared" si="494"/>
        <v>#N/A</v>
      </c>
      <c r="U2465" s="491" t="str">
        <f t="shared" si="495"/>
        <v/>
      </c>
      <c r="V2465" s="74">
        <f t="shared" si="497"/>
        <v>0</v>
      </c>
      <c r="W2465" s="134">
        <f t="shared" si="498"/>
        <v>0</v>
      </c>
      <c r="X2465" s="134" t="e">
        <f>VLOOKUP(E2465,'Trimming log'!$F$5:$Y$5000,19,FALSE)</f>
        <v>#N/A</v>
      </c>
      <c r="Y2465" s="134" t="e">
        <f>VLOOKUP(E2465,'Trimming log'!$F$5:$Y$5000,20,FALSE)</f>
        <v>#N/A</v>
      </c>
      <c r="Z2465" s="135" t="e">
        <f t="shared" si="499"/>
        <v>#N/A</v>
      </c>
      <c r="AA2465" s="135" t="e">
        <f t="shared" si="500"/>
        <v>#N/A</v>
      </c>
      <c r="AB2465" s="136" t="e">
        <f t="shared" si="501"/>
        <v>#N/A</v>
      </c>
      <c r="AC2465" s="136" t="e">
        <f t="shared" si="502"/>
        <v>#N/A</v>
      </c>
      <c r="AD2465" s="136" t="e">
        <f t="shared" si="503"/>
        <v>#N/A</v>
      </c>
      <c r="AE2465" s="136" t="e">
        <f t="shared" si="504"/>
        <v>#N/A</v>
      </c>
    </row>
    <row r="2466" spans="1:31">
      <c r="A2466" s="56"/>
      <c r="B2466" s="56"/>
      <c r="C2466" s="68" t="str">
        <f t="shared" si="496"/>
        <v/>
      </c>
      <c r="D2466" s="69"/>
      <c r="E2466" s="56"/>
      <c r="F2466" s="65" t="e">
        <f>VLOOKUP(E2466,'Trimming log'!$F$5:$V$5000,2,FALSE)</f>
        <v>#N/A</v>
      </c>
      <c r="G2466" s="65" t="e">
        <f>VLOOKUP(E2466,'Trimming log'!$F$5:$V$5000,3,FALSE)</f>
        <v>#N/A</v>
      </c>
      <c r="H2466" s="508" t="e">
        <f>VLOOKUP(E2466,'Trimming log'!$F$5:$V$5000,4,FALSE)</f>
        <v>#N/A</v>
      </c>
      <c r="I2466" s="65" t="e">
        <f>VLOOKUP(E2466,'Trimming log'!$F$5:$V$5000,5,FALSE)</f>
        <v>#N/A</v>
      </c>
      <c r="J2466" s="65" t="e">
        <f>VLOOKUP(E2466,'Trimming log'!$F$5:$V$5000,6,FALSE)</f>
        <v>#N/A</v>
      </c>
      <c r="K2466" s="65" t="e">
        <f>VLOOKUP(E2466,'Trimming log'!$F$5:$V$5000,7,FALSE)</f>
        <v>#N/A</v>
      </c>
      <c r="L2466" s="65" t="e">
        <f>VLOOKUP(E2466,'Trimming log'!$F$5:$V$5000,8,FALSE)</f>
        <v>#N/A</v>
      </c>
      <c r="M2466" s="65" t="e">
        <f>VLOOKUP(E2466,'Trimming log'!$F$5:$V$5000,9,FALSE)</f>
        <v>#N/A</v>
      </c>
      <c r="N2466" s="507" t="e">
        <f>VLOOKUP(E2466,'Trimming log'!$F$5:$V$5000,10,FALSE)</f>
        <v>#N/A</v>
      </c>
      <c r="O2466" s="65" t="e">
        <f>VLOOKUP(E2466,'Trimming log'!$F$5:$V$5000,11,FALSE)</f>
        <v>#N/A</v>
      </c>
      <c r="P2466" s="65" t="e">
        <f>VLOOKUP(E2466,'Trimming log'!$F$5:$V$5000,12,FALSE)</f>
        <v>#N/A</v>
      </c>
      <c r="Q2466" s="65" t="e">
        <f>VLOOKUP(E2466,'Trimming log'!$F$5:$V$5000,13,FALSE)</f>
        <v>#N/A</v>
      </c>
      <c r="R2466" s="65" t="e">
        <f>VLOOKUP(E2466,'Trimming log'!$F$5:$V$5000,14,FALSE)</f>
        <v>#N/A</v>
      </c>
      <c r="S2466" s="65" t="e">
        <f>VLOOKUP(E2466,'Trimming log'!$F$5:$V$5000,15,FALSE)</f>
        <v>#N/A</v>
      </c>
      <c r="T2466" s="65" t="e">
        <f t="shared" si="494"/>
        <v>#N/A</v>
      </c>
      <c r="U2466" s="491" t="str">
        <f t="shared" si="495"/>
        <v/>
      </c>
      <c r="V2466" s="74">
        <f t="shared" si="497"/>
        <v>0</v>
      </c>
      <c r="W2466" s="134">
        <f t="shared" si="498"/>
        <v>0</v>
      </c>
      <c r="X2466" s="134" t="e">
        <f>VLOOKUP(E2466,'Trimming log'!$F$5:$Y$5000,19,FALSE)</f>
        <v>#N/A</v>
      </c>
      <c r="Y2466" s="134" t="e">
        <f>VLOOKUP(E2466,'Trimming log'!$F$5:$Y$5000,20,FALSE)</f>
        <v>#N/A</v>
      </c>
      <c r="Z2466" s="135" t="e">
        <f t="shared" si="499"/>
        <v>#N/A</v>
      </c>
      <c r="AA2466" s="135" t="e">
        <f t="shared" si="500"/>
        <v>#N/A</v>
      </c>
      <c r="AB2466" s="136" t="e">
        <f t="shared" si="501"/>
        <v>#N/A</v>
      </c>
      <c r="AC2466" s="136" t="e">
        <f t="shared" si="502"/>
        <v>#N/A</v>
      </c>
      <c r="AD2466" s="136" t="e">
        <f t="shared" si="503"/>
        <v>#N/A</v>
      </c>
      <c r="AE2466" s="136" t="e">
        <f t="shared" si="504"/>
        <v>#N/A</v>
      </c>
    </row>
    <row r="2467" spans="1:31">
      <c r="A2467" s="56"/>
      <c r="B2467" s="56"/>
      <c r="C2467" s="68" t="str">
        <f t="shared" si="496"/>
        <v/>
      </c>
      <c r="D2467" s="69"/>
      <c r="E2467" s="56"/>
      <c r="F2467" s="65" t="e">
        <f>VLOOKUP(E2467,'Trimming log'!$F$5:$V$5000,2,FALSE)</f>
        <v>#N/A</v>
      </c>
      <c r="G2467" s="65" t="e">
        <f>VLOOKUP(E2467,'Trimming log'!$F$5:$V$5000,3,FALSE)</f>
        <v>#N/A</v>
      </c>
      <c r="H2467" s="508" t="e">
        <f>VLOOKUP(E2467,'Trimming log'!$F$5:$V$5000,4,FALSE)</f>
        <v>#N/A</v>
      </c>
      <c r="I2467" s="65" t="e">
        <f>VLOOKUP(E2467,'Trimming log'!$F$5:$V$5000,5,FALSE)</f>
        <v>#N/A</v>
      </c>
      <c r="J2467" s="65" t="e">
        <f>VLOOKUP(E2467,'Trimming log'!$F$5:$V$5000,6,FALSE)</f>
        <v>#N/A</v>
      </c>
      <c r="K2467" s="65" t="e">
        <f>VLOOKUP(E2467,'Trimming log'!$F$5:$V$5000,7,FALSE)</f>
        <v>#N/A</v>
      </c>
      <c r="L2467" s="65" t="e">
        <f>VLOOKUP(E2467,'Trimming log'!$F$5:$V$5000,8,FALSE)</f>
        <v>#N/A</v>
      </c>
      <c r="M2467" s="65" t="e">
        <f>VLOOKUP(E2467,'Trimming log'!$F$5:$V$5000,9,FALSE)</f>
        <v>#N/A</v>
      </c>
      <c r="N2467" s="507" t="e">
        <f>VLOOKUP(E2467,'Trimming log'!$F$5:$V$5000,10,FALSE)</f>
        <v>#N/A</v>
      </c>
      <c r="O2467" s="65" t="e">
        <f>VLOOKUP(E2467,'Trimming log'!$F$5:$V$5000,11,FALSE)</f>
        <v>#N/A</v>
      </c>
      <c r="P2467" s="65" t="e">
        <f>VLOOKUP(E2467,'Trimming log'!$F$5:$V$5000,12,FALSE)</f>
        <v>#N/A</v>
      </c>
      <c r="Q2467" s="65" t="e">
        <f>VLOOKUP(E2467,'Trimming log'!$F$5:$V$5000,13,FALSE)</f>
        <v>#N/A</v>
      </c>
      <c r="R2467" s="65" t="e">
        <f>VLOOKUP(E2467,'Trimming log'!$F$5:$V$5000,14,FALSE)</f>
        <v>#N/A</v>
      </c>
      <c r="S2467" s="65" t="e">
        <f>VLOOKUP(E2467,'Trimming log'!$F$5:$V$5000,15,FALSE)</f>
        <v>#N/A</v>
      </c>
      <c r="T2467" s="65" t="e">
        <f t="shared" si="494"/>
        <v>#N/A</v>
      </c>
      <c r="U2467" s="491" t="str">
        <f t="shared" si="495"/>
        <v/>
      </c>
      <c r="V2467" s="74">
        <f t="shared" si="497"/>
        <v>0</v>
      </c>
      <c r="W2467" s="134">
        <f t="shared" si="498"/>
        <v>0</v>
      </c>
      <c r="X2467" s="134" t="e">
        <f>VLOOKUP(E2467,'Trimming log'!$F$5:$Y$5000,19,FALSE)</f>
        <v>#N/A</v>
      </c>
      <c r="Y2467" s="134" t="e">
        <f>VLOOKUP(E2467,'Trimming log'!$F$5:$Y$5000,20,FALSE)</f>
        <v>#N/A</v>
      </c>
      <c r="Z2467" s="135" t="e">
        <f t="shared" si="499"/>
        <v>#N/A</v>
      </c>
      <c r="AA2467" s="135" t="e">
        <f t="shared" si="500"/>
        <v>#N/A</v>
      </c>
      <c r="AB2467" s="136" t="e">
        <f t="shared" si="501"/>
        <v>#N/A</v>
      </c>
      <c r="AC2467" s="136" t="e">
        <f t="shared" si="502"/>
        <v>#N/A</v>
      </c>
      <c r="AD2467" s="136" t="e">
        <f t="shared" si="503"/>
        <v>#N/A</v>
      </c>
      <c r="AE2467" s="136" t="e">
        <f t="shared" si="504"/>
        <v>#N/A</v>
      </c>
    </row>
    <row r="2468" spans="1:31">
      <c r="A2468" s="56"/>
      <c r="B2468" s="56"/>
      <c r="C2468" s="68" t="str">
        <f t="shared" si="496"/>
        <v/>
      </c>
      <c r="D2468" s="69"/>
      <c r="E2468" s="56"/>
      <c r="F2468" s="65" t="e">
        <f>VLOOKUP(E2468,'Trimming log'!$F$5:$V$5000,2,FALSE)</f>
        <v>#N/A</v>
      </c>
      <c r="G2468" s="65" t="e">
        <f>VLOOKUP(E2468,'Trimming log'!$F$5:$V$5000,3,FALSE)</f>
        <v>#N/A</v>
      </c>
      <c r="H2468" s="508" t="e">
        <f>VLOOKUP(E2468,'Trimming log'!$F$5:$V$5000,4,FALSE)</f>
        <v>#N/A</v>
      </c>
      <c r="I2468" s="65" t="e">
        <f>VLOOKUP(E2468,'Trimming log'!$F$5:$V$5000,5,FALSE)</f>
        <v>#N/A</v>
      </c>
      <c r="J2468" s="65" t="e">
        <f>VLOOKUP(E2468,'Trimming log'!$F$5:$V$5000,6,FALSE)</f>
        <v>#N/A</v>
      </c>
      <c r="K2468" s="65" t="e">
        <f>VLOOKUP(E2468,'Trimming log'!$F$5:$V$5000,7,FALSE)</f>
        <v>#N/A</v>
      </c>
      <c r="L2468" s="65" t="e">
        <f>VLOOKUP(E2468,'Trimming log'!$F$5:$V$5000,8,FALSE)</f>
        <v>#N/A</v>
      </c>
      <c r="M2468" s="65" t="e">
        <f>VLOOKUP(E2468,'Trimming log'!$F$5:$V$5000,9,FALSE)</f>
        <v>#N/A</v>
      </c>
      <c r="N2468" s="507" t="e">
        <f>VLOOKUP(E2468,'Trimming log'!$F$5:$V$5000,10,FALSE)</f>
        <v>#N/A</v>
      </c>
      <c r="O2468" s="65" t="e">
        <f>VLOOKUP(E2468,'Trimming log'!$F$5:$V$5000,11,FALSE)</f>
        <v>#N/A</v>
      </c>
      <c r="P2468" s="65" t="e">
        <f>VLOOKUP(E2468,'Trimming log'!$F$5:$V$5000,12,FALSE)</f>
        <v>#N/A</v>
      </c>
      <c r="Q2468" s="65" t="e">
        <f>VLOOKUP(E2468,'Trimming log'!$F$5:$V$5000,13,FALSE)</f>
        <v>#N/A</v>
      </c>
      <c r="R2468" s="65" t="e">
        <f>VLOOKUP(E2468,'Trimming log'!$F$5:$V$5000,14,FALSE)</f>
        <v>#N/A</v>
      </c>
      <c r="S2468" s="65" t="e">
        <f>VLOOKUP(E2468,'Trimming log'!$F$5:$V$5000,15,FALSE)</f>
        <v>#N/A</v>
      </c>
      <c r="T2468" s="65" t="e">
        <f t="shared" si="494"/>
        <v>#N/A</v>
      </c>
      <c r="U2468" s="491" t="str">
        <f t="shared" si="495"/>
        <v/>
      </c>
      <c r="V2468" s="74">
        <f t="shared" si="497"/>
        <v>0</v>
      </c>
      <c r="W2468" s="134">
        <f t="shared" si="498"/>
        <v>0</v>
      </c>
      <c r="X2468" s="134" t="e">
        <f>VLOOKUP(E2468,'Trimming log'!$F$5:$Y$5000,19,FALSE)</f>
        <v>#N/A</v>
      </c>
      <c r="Y2468" s="134" t="e">
        <f>VLOOKUP(E2468,'Trimming log'!$F$5:$Y$5000,20,FALSE)</f>
        <v>#N/A</v>
      </c>
      <c r="Z2468" s="135" t="e">
        <f t="shared" si="499"/>
        <v>#N/A</v>
      </c>
      <c r="AA2468" s="135" t="e">
        <f t="shared" si="500"/>
        <v>#N/A</v>
      </c>
      <c r="AB2468" s="136" t="e">
        <f t="shared" si="501"/>
        <v>#N/A</v>
      </c>
      <c r="AC2468" s="136" t="e">
        <f t="shared" si="502"/>
        <v>#N/A</v>
      </c>
      <c r="AD2468" s="136" t="e">
        <f t="shared" si="503"/>
        <v>#N/A</v>
      </c>
      <c r="AE2468" s="136" t="e">
        <f t="shared" si="504"/>
        <v>#N/A</v>
      </c>
    </row>
    <row r="2469" spans="1:31">
      <c r="A2469" s="56"/>
      <c r="B2469" s="56"/>
      <c r="C2469" s="68" t="str">
        <f t="shared" si="496"/>
        <v/>
      </c>
      <c r="D2469" s="69"/>
      <c r="E2469" s="56"/>
      <c r="F2469" s="65" t="e">
        <f>VLOOKUP(E2469,'Trimming log'!$F$5:$V$5000,2,FALSE)</f>
        <v>#N/A</v>
      </c>
      <c r="G2469" s="65" t="e">
        <f>VLOOKUP(E2469,'Trimming log'!$F$5:$V$5000,3,FALSE)</f>
        <v>#N/A</v>
      </c>
      <c r="H2469" s="508" t="e">
        <f>VLOOKUP(E2469,'Trimming log'!$F$5:$V$5000,4,FALSE)</f>
        <v>#N/A</v>
      </c>
      <c r="I2469" s="65" t="e">
        <f>VLOOKUP(E2469,'Trimming log'!$F$5:$V$5000,5,FALSE)</f>
        <v>#N/A</v>
      </c>
      <c r="J2469" s="65" t="e">
        <f>VLOOKUP(E2469,'Trimming log'!$F$5:$V$5000,6,FALSE)</f>
        <v>#N/A</v>
      </c>
      <c r="K2469" s="65" t="e">
        <f>VLOOKUP(E2469,'Trimming log'!$F$5:$V$5000,7,FALSE)</f>
        <v>#N/A</v>
      </c>
      <c r="L2469" s="65" t="e">
        <f>VLOOKUP(E2469,'Trimming log'!$F$5:$V$5000,8,FALSE)</f>
        <v>#N/A</v>
      </c>
      <c r="M2469" s="65" t="e">
        <f>VLOOKUP(E2469,'Trimming log'!$F$5:$V$5000,9,FALSE)</f>
        <v>#N/A</v>
      </c>
      <c r="N2469" s="507" t="e">
        <f>VLOOKUP(E2469,'Trimming log'!$F$5:$V$5000,10,FALSE)</f>
        <v>#N/A</v>
      </c>
      <c r="O2469" s="65" t="e">
        <f>VLOOKUP(E2469,'Trimming log'!$F$5:$V$5000,11,FALSE)</f>
        <v>#N/A</v>
      </c>
      <c r="P2469" s="65" t="e">
        <f>VLOOKUP(E2469,'Trimming log'!$F$5:$V$5000,12,FALSE)</f>
        <v>#N/A</v>
      </c>
      <c r="Q2469" s="65" t="e">
        <f>VLOOKUP(E2469,'Trimming log'!$F$5:$V$5000,13,FALSE)</f>
        <v>#N/A</v>
      </c>
      <c r="R2469" s="65" t="e">
        <f>VLOOKUP(E2469,'Trimming log'!$F$5:$V$5000,14,FALSE)</f>
        <v>#N/A</v>
      </c>
      <c r="S2469" s="65" t="e">
        <f>VLOOKUP(E2469,'Trimming log'!$F$5:$V$5000,15,FALSE)</f>
        <v>#N/A</v>
      </c>
      <c r="T2469" s="65" t="e">
        <f t="shared" si="494"/>
        <v>#N/A</v>
      </c>
      <c r="U2469" s="491" t="str">
        <f t="shared" si="495"/>
        <v/>
      </c>
      <c r="V2469" s="74">
        <f t="shared" si="497"/>
        <v>0</v>
      </c>
      <c r="W2469" s="134">
        <f t="shared" si="498"/>
        <v>0</v>
      </c>
      <c r="X2469" s="134" t="e">
        <f>VLOOKUP(E2469,'Trimming log'!$F$5:$Y$5000,19,FALSE)</f>
        <v>#N/A</v>
      </c>
      <c r="Y2469" s="134" t="e">
        <f>VLOOKUP(E2469,'Trimming log'!$F$5:$Y$5000,20,FALSE)</f>
        <v>#N/A</v>
      </c>
      <c r="Z2469" s="135" t="e">
        <f t="shared" si="499"/>
        <v>#N/A</v>
      </c>
      <c r="AA2469" s="135" t="e">
        <f t="shared" si="500"/>
        <v>#N/A</v>
      </c>
      <c r="AB2469" s="136" t="e">
        <f t="shared" si="501"/>
        <v>#N/A</v>
      </c>
      <c r="AC2469" s="136" t="e">
        <f t="shared" si="502"/>
        <v>#N/A</v>
      </c>
      <c r="AD2469" s="136" t="e">
        <f t="shared" si="503"/>
        <v>#N/A</v>
      </c>
      <c r="AE2469" s="136" t="e">
        <f t="shared" si="504"/>
        <v>#N/A</v>
      </c>
    </row>
    <row r="2470" spans="1:31">
      <c r="A2470" s="56"/>
      <c r="B2470" s="56"/>
      <c r="C2470" s="68" t="str">
        <f t="shared" si="496"/>
        <v/>
      </c>
      <c r="D2470" s="69"/>
      <c r="E2470" s="56"/>
      <c r="F2470" s="65" t="e">
        <f>VLOOKUP(E2470,'Trimming log'!$F$5:$V$5000,2,FALSE)</f>
        <v>#N/A</v>
      </c>
      <c r="G2470" s="65" t="e">
        <f>VLOOKUP(E2470,'Trimming log'!$F$5:$V$5000,3,FALSE)</f>
        <v>#N/A</v>
      </c>
      <c r="H2470" s="508" t="e">
        <f>VLOOKUP(E2470,'Trimming log'!$F$5:$V$5000,4,FALSE)</f>
        <v>#N/A</v>
      </c>
      <c r="I2470" s="65" t="e">
        <f>VLOOKUP(E2470,'Trimming log'!$F$5:$V$5000,5,FALSE)</f>
        <v>#N/A</v>
      </c>
      <c r="J2470" s="65" t="e">
        <f>VLOOKUP(E2470,'Trimming log'!$F$5:$V$5000,6,FALSE)</f>
        <v>#N/A</v>
      </c>
      <c r="K2470" s="65" t="e">
        <f>VLOOKUP(E2470,'Trimming log'!$F$5:$V$5000,7,FALSE)</f>
        <v>#N/A</v>
      </c>
      <c r="L2470" s="65" t="e">
        <f>VLOOKUP(E2470,'Trimming log'!$F$5:$V$5000,8,FALSE)</f>
        <v>#N/A</v>
      </c>
      <c r="M2470" s="65" t="e">
        <f>VLOOKUP(E2470,'Trimming log'!$F$5:$V$5000,9,FALSE)</f>
        <v>#N/A</v>
      </c>
      <c r="N2470" s="507" t="e">
        <f>VLOOKUP(E2470,'Trimming log'!$F$5:$V$5000,10,FALSE)</f>
        <v>#N/A</v>
      </c>
      <c r="O2470" s="65" t="e">
        <f>VLOOKUP(E2470,'Trimming log'!$F$5:$V$5000,11,FALSE)</f>
        <v>#N/A</v>
      </c>
      <c r="P2470" s="65" t="e">
        <f>VLOOKUP(E2470,'Trimming log'!$F$5:$V$5000,12,FALSE)</f>
        <v>#N/A</v>
      </c>
      <c r="Q2470" s="65" t="e">
        <f>VLOOKUP(E2470,'Trimming log'!$F$5:$V$5000,13,FALSE)</f>
        <v>#N/A</v>
      </c>
      <c r="R2470" s="65" t="e">
        <f>VLOOKUP(E2470,'Trimming log'!$F$5:$V$5000,14,FALSE)</f>
        <v>#N/A</v>
      </c>
      <c r="S2470" s="65" t="e">
        <f>VLOOKUP(E2470,'Trimming log'!$F$5:$V$5000,15,FALSE)</f>
        <v>#N/A</v>
      </c>
      <c r="T2470" s="65" t="e">
        <f t="shared" si="494"/>
        <v>#N/A</v>
      </c>
      <c r="U2470" s="491" t="str">
        <f t="shared" si="495"/>
        <v/>
      </c>
      <c r="V2470" s="74">
        <f t="shared" si="497"/>
        <v>0</v>
      </c>
      <c r="W2470" s="134">
        <f t="shared" si="498"/>
        <v>0</v>
      </c>
      <c r="X2470" s="134" t="e">
        <f>VLOOKUP(E2470,'Trimming log'!$F$5:$Y$5000,19,FALSE)</f>
        <v>#N/A</v>
      </c>
      <c r="Y2470" s="134" t="e">
        <f>VLOOKUP(E2470,'Trimming log'!$F$5:$Y$5000,20,FALSE)</f>
        <v>#N/A</v>
      </c>
      <c r="Z2470" s="135" t="e">
        <f t="shared" si="499"/>
        <v>#N/A</v>
      </c>
      <c r="AA2470" s="135" t="e">
        <f t="shared" si="500"/>
        <v>#N/A</v>
      </c>
      <c r="AB2470" s="136" t="e">
        <f t="shared" si="501"/>
        <v>#N/A</v>
      </c>
      <c r="AC2470" s="136" t="e">
        <f t="shared" si="502"/>
        <v>#N/A</v>
      </c>
      <c r="AD2470" s="136" t="e">
        <f t="shared" si="503"/>
        <v>#N/A</v>
      </c>
      <c r="AE2470" s="136" t="e">
        <f t="shared" si="504"/>
        <v>#N/A</v>
      </c>
    </row>
    <row r="2471" spans="1:31">
      <c r="A2471" s="56"/>
      <c r="B2471" s="56"/>
      <c r="C2471" s="68" t="str">
        <f t="shared" si="496"/>
        <v/>
      </c>
      <c r="D2471" s="69"/>
      <c r="E2471" s="56"/>
      <c r="F2471" s="65" t="e">
        <f>VLOOKUP(E2471,'Trimming log'!$F$5:$V$5000,2,FALSE)</f>
        <v>#N/A</v>
      </c>
      <c r="G2471" s="65" t="e">
        <f>VLOOKUP(E2471,'Trimming log'!$F$5:$V$5000,3,FALSE)</f>
        <v>#N/A</v>
      </c>
      <c r="H2471" s="508" t="e">
        <f>VLOOKUP(E2471,'Trimming log'!$F$5:$V$5000,4,FALSE)</f>
        <v>#N/A</v>
      </c>
      <c r="I2471" s="65" t="e">
        <f>VLOOKUP(E2471,'Trimming log'!$F$5:$V$5000,5,FALSE)</f>
        <v>#N/A</v>
      </c>
      <c r="J2471" s="65" t="e">
        <f>VLOOKUP(E2471,'Trimming log'!$F$5:$V$5000,6,FALSE)</f>
        <v>#N/A</v>
      </c>
      <c r="K2471" s="65" t="e">
        <f>VLOOKUP(E2471,'Trimming log'!$F$5:$V$5000,7,FALSE)</f>
        <v>#N/A</v>
      </c>
      <c r="L2471" s="65" t="e">
        <f>VLOOKUP(E2471,'Trimming log'!$F$5:$V$5000,8,FALSE)</f>
        <v>#N/A</v>
      </c>
      <c r="M2471" s="65" t="e">
        <f>VLOOKUP(E2471,'Trimming log'!$F$5:$V$5000,9,FALSE)</f>
        <v>#N/A</v>
      </c>
      <c r="N2471" s="507" t="e">
        <f>VLOOKUP(E2471,'Trimming log'!$F$5:$V$5000,10,FALSE)</f>
        <v>#N/A</v>
      </c>
      <c r="O2471" s="65" t="e">
        <f>VLOOKUP(E2471,'Trimming log'!$F$5:$V$5000,11,FALSE)</f>
        <v>#N/A</v>
      </c>
      <c r="P2471" s="65" t="e">
        <f>VLOOKUP(E2471,'Trimming log'!$F$5:$V$5000,12,FALSE)</f>
        <v>#N/A</v>
      </c>
      <c r="Q2471" s="65" t="e">
        <f>VLOOKUP(E2471,'Trimming log'!$F$5:$V$5000,13,FALSE)</f>
        <v>#N/A</v>
      </c>
      <c r="R2471" s="65" t="e">
        <f>VLOOKUP(E2471,'Trimming log'!$F$5:$V$5000,14,FALSE)</f>
        <v>#N/A</v>
      </c>
      <c r="S2471" s="65" t="e">
        <f>VLOOKUP(E2471,'Trimming log'!$F$5:$V$5000,15,FALSE)</f>
        <v>#N/A</v>
      </c>
      <c r="T2471" s="65" t="e">
        <f t="shared" si="494"/>
        <v>#N/A</v>
      </c>
      <c r="U2471" s="491" t="str">
        <f t="shared" si="495"/>
        <v/>
      </c>
      <c r="V2471" s="74">
        <f t="shared" si="497"/>
        <v>0</v>
      </c>
      <c r="W2471" s="134">
        <f t="shared" si="498"/>
        <v>0</v>
      </c>
      <c r="X2471" s="134" t="e">
        <f>VLOOKUP(E2471,'Trimming log'!$F$5:$Y$5000,19,FALSE)</f>
        <v>#N/A</v>
      </c>
      <c r="Y2471" s="134" t="e">
        <f>VLOOKUP(E2471,'Trimming log'!$F$5:$Y$5000,20,FALSE)</f>
        <v>#N/A</v>
      </c>
      <c r="Z2471" s="135" t="e">
        <f t="shared" si="499"/>
        <v>#N/A</v>
      </c>
      <c r="AA2471" s="135" t="e">
        <f t="shared" si="500"/>
        <v>#N/A</v>
      </c>
      <c r="AB2471" s="136" t="e">
        <f t="shared" si="501"/>
        <v>#N/A</v>
      </c>
      <c r="AC2471" s="136" t="e">
        <f t="shared" si="502"/>
        <v>#N/A</v>
      </c>
      <c r="AD2471" s="136" t="e">
        <f t="shared" si="503"/>
        <v>#N/A</v>
      </c>
      <c r="AE2471" s="136" t="e">
        <f t="shared" si="504"/>
        <v>#N/A</v>
      </c>
    </row>
    <row r="2472" spans="1:31">
      <c r="A2472" s="56"/>
      <c r="B2472" s="56"/>
      <c r="C2472" s="68" t="str">
        <f t="shared" si="496"/>
        <v/>
      </c>
      <c r="D2472" s="69"/>
      <c r="E2472" s="56"/>
      <c r="F2472" s="65" t="e">
        <f>VLOOKUP(E2472,'Trimming log'!$F$5:$V$5000,2,FALSE)</f>
        <v>#N/A</v>
      </c>
      <c r="G2472" s="65" t="e">
        <f>VLOOKUP(E2472,'Trimming log'!$F$5:$V$5000,3,FALSE)</f>
        <v>#N/A</v>
      </c>
      <c r="H2472" s="508" t="e">
        <f>VLOOKUP(E2472,'Trimming log'!$F$5:$V$5000,4,FALSE)</f>
        <v>#N/A</v>
      </c>
      <c r="I2472" s="65" t="e">
        <f>VLOOKUP(E2472,'Trimming log'!$F$5:$V$5000,5,FALSE)</f>
        <v>#N/A</v>
      </c>
      <c r="J2472" s="65" t="e">
        <f>VLOOKUP(E2472,'Trimming log'!$F$5:$V$5000,6,FALSE)</f>
        <v>#N/A</v>
      </c>
      <c r="K2472" s="65" t="e">
        <f>VLOOKUP(E2472,'Trimming log'!$F$5:$V$5000,7,FALSE)</f>
        <v>#N/A</v>
      </c>
      <c r="L2472" s="65" t="e">
        <f>VLOOKUP(E2472,'Trimming log'!$F$5:$V$5000,8,FALSE)</f>
        <v>#N/A</v>
      </c>
      <c r="M2472" s="65" t="e">
        <f>VLOOKUP(E2472,'Trimming log'!$F$5:$V$5000,9,FALSE)</f>
        <v>#N/A</v>
      </c>
      <c r="N2472" s="507" t="e">
        <f>VLOOKUP(E2472,'Trimming log'!$F$5:$V$5000,10,FALSE)</f>
        <v>#N/A</v>
      </c>
      <c r="O2472" s="65" t="e">
        <f>VLOOKUP(E2472,'Trimming log'!$F$5:$V$5000,11,FALSE)</f>
        <v>#N/A</v>
      </c>
      <c r="P2472" s="65" t="e">
        <f>VLOOKUP(E2472,'Trimming log'!$F$5:$V$5000,12,FALSE)</f>
        <v>#N/A</v>
      </c>
      <c r="Q2472" s="65" t="e">
        <f>VLOOKUP(E2472,'Trimming log'!$F$5:$V$5000,13,FALSE)</f>
        <v>#N/A</v>
      </c>
      <c r="R2472" s="65" t="e">
        <f>VLOOKUP(E2472,'Trimming log'!$F$5:$V$5000,14,FALSE)</f>
        <v>#N/A</v>
      </c>
      <c r="S2472" s="65" t="e">
        <f>VLOOKUP(E2472,'Trimming log'!$F$5:$V$5000,15,FALSE)</f>
        <v>#N/A</v>
      </c>
      <c r="T2472" s="65" t="e">
        <f t="shared" si="494"/>
        <v>#N/A</v>
      </c>
      <c r="U2472" s="491" t="str">
        <f t="shared" si="495"/>
        <v/>
      </c>
      <c r="V2472" s="74">
        <f t="shared" si="497"/>
        <v>0</v>
      </c>
      <c r="W2472" s="134">
        <f t="shared" si="498"/>
        <v>0</v>
      </c>
      <c r="X2472" s="134" t="e">
        <f>VLOOKUP(E2472,'Trimming log'!$F$5:$Y$5000,19,FALSE)</f>
        <v>#N/A</v>
      </c>
      <c r="Y2472" s="134" t="e">
        <f>VLOOKUP(E2472,'Trimming log'!$F$5:$Y$5000,20,FALSE)</f>
        <v>#N/A</v>
      </c>
      <c r="Z2472" s="135" t="e">
        <f t="shared" si="499"/>
        <v>#N/A</v>
      </c>
      <c r="AA2472" s="135" t="e">
        <f t="shared" si="500"/>
        <v>#N/A</v>
      </c>
      <c r="AB2472" s="136" t="e">
        <f t="shared" si="501"/>
        <v>#N/A</v>
      </c>
      <c r="AC2472" s="136" t="e">
        <f t="shared" si="502"/>
        <v>#N/A</v>
      </c>
      <c r="AD2472" s="136" t="e">
        <f t="shared" si="503"/>
        <v>#N/A</v>
      </c>
      <c r="AE2472" s="136" t="e">
        <f t="shared" si="504"/>
        <v>#N/A</v>
      </c>
    </row>
    <row r="2473" spans="1:31">
      <c r="A2473" s="56"/>
      <c r="B2473" s="56"/>
      <c r="C2473" s="68" t="str">
        <f t="shared" si="496"/>
        <v/>
      </c>
      <c r="D2473" s="69"/>
      <c r="E2473" s="56"/>
      <c r="F2473" s="65" t="e">
        <f>VLOOKUP(E2473,'Trimming log'!$F$5:$V$5000,2,FALSE)</f>
        <v>#N/A</v>
      </c>
      <c r="G2473" s="65" t="e">
        <f>VLOOKUP(E2473,'Trimming log'!$F$5:$V$5000,3,FALSE)</f>
        <v>#N/A</v>
      </c>
      <c r="H2473" s="508" t="e">
        <f>VLOOKUP(E2473,'Trimming log'!$F$5:$V$5000,4,FALSE)</f>
        <v>#N/A</v>
      </c>
      <c r="I2473" s="65" t="e">
        <f>VLOOKUP(E2473,'Trimming log'!$F$5:$V$5000,5,FALSE)</f>
        <v>#N/A</v>
      </c>
      <c r="J2473" s="65" t="e">
        <f>VLOOKUP(E2473,'Trimming log'!$F$5:$V$5000,6,FALSE)</f>
        <v>#N/A</v>
      </c>
      <c r="K2473" s="65" t="e">
        <f>VLOOKUP(E2473,'Trimming log'!$F$5:$V$5000,7,FALSE)</f>
        <v>#N/A</v>
      </c>
      <c r="L2473" s="65" t="e">
        <f>VLOOKUP(E2473,'Trimming log'!$F$5:$V$5000,8,FALSE)</f>
        <v>#N/A</v>
      </c>
      <c r="M2473" s="65" t="e">
        <f>VLOOKUP(E2473,'Trimming log'!$F$5:$V$5000,9,FALSE)</f>
        <v>#N/A</v>
      </c>
      <c r="N2473" s="507" t="e">
        <f>VLOOKUP(E2473,'Trimming log'!$F$5:$V$5000,10,FALSE)</f>
        <v>#N/A</v>
      </c>
      <c r="O2473" s="65" t="e">
        <f>VLOOKUP(E2473,'Trimming log'!$F$5:$V$5000,11,FALSE)</f>
        <v>#N/A</v>
      </c>
      <c r="P2473" s="65" t="e">
        <f>VLOOKUP(E2473,'Trimming log'!$F$5:$V$5000,12,FALSE)</f>
        <v>#N/A</v>
      </c>
      <c r="Q2473" s="65" t="e">
        <f>VLOOKUP(E2473,'Trimming log'!$F$5:$V$5000,13,FALSE)</f>
        <v>#N/A</v>
      </c>
      <c r="R2473" s="65" t="e">
        <f>VLOOKUP(E2473,'Trimming log'!$F$5:$V$5000,14,FALSE)</f>
        <v>#N/A</v>
      </c>
      <c r="S2473" s="65" t="e">
        <f>VLOOKUP(E2473,'Trimming log'!$F$5:$V$5000,15,FALSE)</f>
        <v>#N/A</v>
      </c>
      <c r="T2473" s="65" t="e">
        <f t="shared" si="494"/>
        <v>#N/A</v>
      </c>
      <c r="U2473" s="491" t="str">
        <f t="shared" si="495"/>
        <v/>
      </c>
      <c r="V2473" s="74">
        <f t="shared" si="497"/>
        <v>0</v>
      </c>
      <c r="W2473" s="134">
        <f t="shared" si="498"/>
        <v>0</v>
      </c>
      <c r="X2473" s="134" t="e">
        <f>VLOOKUP(E2473,'Trimming log'!$F$5:$Y$5000,19,FALSE)</f>
        <v>#N/A</v>
      </c>
      <c r="Y2473" s="134" t="e">
        <f>VLOOKUP(E2473,'Trimming log'!$F$5:$Y$5000,20,FALSE)</f>
        <v>#N/A</v>
      </c>
      <c r="Z2473" s="135" t="e">
        <f t="shared" si="499"/>
        <v>#N/A</v>
      </c>
      <c r="AA2473" s="135" t="e">
        <f t="shared" si="500"/>
        <v>#N/A</v>
      </c>
      <c r="AB2473" s="136" t="e">
        <f t="shared" si="501"/>
        <v>#N/A</v>
      </c>
      <c r="AC2473" s="136" t="e">
        <f t="shared" si="502"/>
        <v>#N/A</v>
      </c>
      <c r="AD2473" s="136" t="e">
        <f t="shared" si="503"/>
        <v>#N/A</v>
      </c>
      <c r="AE2473" s="136" t="e">
        <f t="shared" si="504"/>
        <v>#N/A</v>
      </c>
    </row>
    <row r="2474" spans="1:31">
      <c r="A2474" s="56"/>
      <c r="B2474" s="56"/>
      <c r="C2474" s="68" t="str">
        <f t="shared" si="496"/>
        <v/>
      </c>
      <c r="D2474" s="69"/>
      <c r="E2474" s="56"/>
      <c r="F2474" s="65" t="e">
        <f>VLOOKUP(E2474,'Trimming log'!$F$5:$V$5000,2,FALSE)</f>
        <v>#N/A</v>
      </c>
      <c r="G2474" s="65" t="e">
        <f>VLOOKUP(E2474,'Trimming log'!$F$5:$V$5000,3,FALSE)</f>
        <v>#N/A</v>
      </c>
      <c r="H2474" s="508" t="e">
        <f>VLOOKUP(E2474,'Trimming log'!$F$5:$V$5000,4,FALSE)</f>
        <v>#N/A</v>
      </c>
      <c r="I2474" s="65" t="e">
        <f>VLOOKUP(E2474,'Trimming log'!$F$5:$V$5000,5,FALSE)</f>
        <v>#N/A</v>
      </c>
      <c r="J2474" s="65" t="e">
        <f>VLOOKUP(E2474,'Trimming log'!$F$5:$V$5000,6,FALSE)</f>
        <v>#N/A</v>
      </c>
      <c r="K2474" s="65" t="e">
        <f>VLOOKUP(E2474,'Trimming log'!$F$5:$V$5000,7,FALSE)</f>
        <v>#N/A</v>
      </c>
      <c r="L2474" s="65" t="e">
        <f>VLOOKUP(E2474,'Trimming log'!$F$5:$V$5000,8,FALSE)</f>
        <v>#N/A</v>
      </c>
      <c r="M2474" s="65" t="e">
        <f>VLOOKUP(E2474,'Trimming log'!$F$5:$V$5000,9,FALSE)</f>
        <v>#N/A</v>
      </c>
      <c r="N2474" s="507" t="e">
        <f>VLOOKUP(E2474,'Trimming log'!$F$5:$V$5000,10,FALSE)</f>
        <v>#N/A</v>
      </c>
      <c r="O2474" s="65" t="e">
        <f>VLOOKUP(E2474,'Trimming log'!$F$5:$V$5000,11,FALSE)</f>
        <v>#N/A</v>
      </c>
      <c r="P2474" s="65" t="e">
        <f>VLOOKUP(E2474,'Trimming log'!$F$5:$V$5000,12,FALSE)</f>
        <v>#N/A</v>
      </c>
      <c r="Q2474" s="65" t="e">
        <f>VLOOKUP(E2474,'Trimming log'!$F$5:$V$5000,13,FALSE)</f>
        <v>#N/A</v>
      </c>
      <c r="R2474" s="65" t="e">
        <f>VLOOKUP(E2474,'Trimming log'!$F$5:$V$5000,14,FALSE)</f>
        <v>#N/A</v>
      </c>
      <c r="S2474" s="65" t="e">
        <f>VLOOKUP(E2474,'Trimming log'!$F$5:$V$5000,15,FALSE)</f>
        <v>#N/A</v>
      </c>
      <c r="T2474" s="65" t="e">
        <f t="shared" si="494"/>
        <v>#N/A</v>
      </c>
      <c r="U2474" s="491" t="str">
        <f t="shared" si="495"/>
        <v/>
      </c>
      <c r="V2474" s="74">
        <f t="shared" si="497"/>
        <v>0</v>
      </c>
      <c r="W2474" s="134">
        <f t="shared" si="498"/>
        <v>0</v>
      </c>
      <c r="X2474" s="134" t="e">
        <f>VLOOKUP(E2474,'Trimming log'!$F$5:$Y$5000,19,FALSE)</f>
        <v>#N/A</v>
      </c>
      <c r="Y2474" s="134" t="e">
        <f>VLOOKUP(E2474,'Trimming log'!$F$5:$Y$5000,20,FALSE)</f>
        <v>#N/A</v>
      </c>
      <c r="Z2474" s="135" t="e">
        <f t="shared" si="499"/>
        <v>#N/A</v>
      </c>
      <c r="AA2474" s="135" t="e">
        <f t="shared" si="500"/>
        <v>#N/A</v>
      </c>
      <c r="AB2474" s="136" t="e">
        <f t="shared" si="501"/>
        <v>#N/A</v>
      </c>
      <c r="AC2474" s="136" t="e">
        <f t="shared" si="502"/>
        <v>#N/A</v>
      </c>
      <c r="AD2474" s="136" t="e">
        <f t="shared" si="503"/>
        <v>#N/A</v>
      </c>
      <c r="AE2474" s="136" t="e">
        <f t="shared" si="504"/>
        <v>#N/A</v>
      </c>
    </row>
    <row r="2475" spans="1:31">
      <c r="A2475" s="56"/>
      <c r="B2475" s="56"/>
      <c r="C2475" s="68" t="str">
        <f t="shared" si="496"/>
        <v/>
      </c>
      <c r="D2475" s="69"/>
      <c r="E2475" s="56"/>
      <c r="F2475" s="65" t="e">
        <f>VLOOKUP(E2475,'Trimming log'!$F$5:$V$5000,2,FALSE)</f>
        <v>#N/A</v>
      </c>
      <c r="G2475" s="65" t="e">
        <f>VLOOKUP(E2475,'Trimming log'!$F$5:$V$5000,3,FALSE)</f>
        <v>#N/A</v>
      </c>
      <c r="H2475" s="508" t="e">
        <f>VLOOKUP(E2475,'Trimming log'!$F$5:$V$5000,4,FALSE)</f>
        <v>#N/A</v>
      </c>
      <c r="I2475" s="65" t="e">
        <f>VLOOKUP(E2475,'Trimming log'!$F$5:$V$5000,5,FALSE)</f>
        <v>#N/A</v>
      </c>
      <c r="J2475" s="65" t="e">
        <f>VLOOKUP(E2475,'Trimming log'!$F$5:$V$5000,6,FALSE)</f>
        <v>#N/A</v>
      </c>
      <c r="K2475" s="65" t="e">
        <f>VLOOKUP(E2475,'Trimming log'!$F$5:$V$5000,7,FALSE)</f>
        <v>#N/A</v>
      </c>
      <c r="L2475" s="65" t="e">
        <f>VLOOKUP(E2475,'Trimming log'!$F$5:$V$5000,8,FALSE)</f>
        <v>#N/A</v>
      </c>
      <c r="M2475" s="65" t="e">
        <f>VLOOKUP(E2475,'Trimming log'!$F$5:$V$5000,9,FALSE)</f>
        <v>#N/A</v>
      </c>
      <c r="N2475" s="507" t="e">
        <f>VLOOKUP(E2475,'Trimming log'!$F$5:$V$5000,10,FALSE)</f>
        <v>#N/A</v>
      </c>
      <c r="O2475" s="65" t="e">
        <f>VLOOKUP(E2475,'Trimming log'!$F$5:$V$5000,11,FALSE)</f>
        <v>#N/A</v>
      </c>
      <c r="P2475" s="65" t="e">
        <f>VLOOKUP(E2475,'Trimming log'!$F$5:$V$5000,12,FALSE)</f>
        <v>#N/A</v>
      </c>
      <c r="Q2475" s="65" t="e">
        <f>VLOOKUP(E2475,'Trimming log'!$F$5:$V$5000,13,FALSE)</f>
        <v>#N/A</v>
      </c>
      <c r="R2475" s="65" t="e">
        <f>VLOOKUP(E2475,'Trimming log'!$F$5:$V$5000,14,FALSE)</f>
        <v>#N/A</v>
      </c>
      <c r="S2475" s="65" t="e">
        <f>VLOOKUP(E2475,'Trimming log'!$F$5:$V$5000,15,FALSE)</f>
        <v>#N/A</v>
      </c>
      <c r="T2475" s="65" t="e">
        <f t="shared" si="494"/>
        <v>#N/A</v>
      </c>
      <c r="U2475" s="491" t="str">
        <f t="shared" si="495"/>
        <v/>
      </c>
      <c r="V2475" s="74">
        <f t="shared" si="497"/>
        <v>0</v>
      </c>
      <c r="W2475" s="134">
        <f t="shared" si="498"/>
        <v>0</v>
      </c>
      <c r="X2475" s="134" t="e">
        <f>VLOOKUP(E2475,'Trimming log'!$F$5:$Y$5000,19,FALSE)</f>
        <v>#N/A</v>
      </c>
      <c r="Y2475" s="134" t="e">
        <f>VLOOKUP(E2475,'Trimming log'!$F$5:$Y$5000,20,FALSE)</f>
        <v>#N/A</v>
      </c>
      <c r="Z2475" s="135" t="e">
        <f t="shared" si="499"/>
        <v>#N/A</v>
      </c>
      <c r="AA2475" s="135" t="e">
        <f t="shared" si="500"/>
        <v>#N/A</v>
      </c>
      <c r="AB2475" s="136" t="e">
        <f t="shared" si="501"/>
        <v>#N/A</v>
      </c>
      <c r="AC2475" s="136" t="e">
        <f t="shared" si="502"/>
        <v>#N/A</v>
      </c>
      <c r="AD2475" s="136" t="e">
        <f t="shared" si="503"/>
        <v>#N/A</v>
      </c>
      <c r="AE2475" s="136" t="e">
        <f t="shared" si="504"/>
        <v>#N/A</v>
      </c>
    </row>
    <row r="2476" spans="1:31">
      <c r="A2476" s="56"/>
      <c r="B2476" s="56"/>
      <c r="C2476" s="68" t="str">
        <f t="shared" si="496"/>
        <v/>
      </c>
      <c r="D2476" s="69"/>
      <c r="E2476" s="56"/>
      <c r="F2476" s="65" t="e">
        <f>VLOOKUP(E2476,'Trimming log'!$F$5:$V$5000,2,FALSE)</f>
        <v>#N/A</v>
      </c>
      <c r="G2476" s="65" t="e">
        <f>VLOOKUP(E2476,'Trimming log'!$F$5:$V$5000,3,FALSE)</f>
        <v>#N/A</v>
      </c>
      <c r="H2476" s="508" t="e">
        <f>VLOOKUP(E2476,'Trimming log'!$F$5:$V$5000,4,FALSE)</f>
        <v>#N/A</v>
      </c>
      <c r="I2476" s="65" t="e">
        <f>VLOOKUP(E2476,'Trimming log'!$F$5:$V$5000,5,FALSE)</f>
        <v>#N/A</v>
      </c>
      <c r="J2476" s="65" t="e">
        <f>VLOOKUP(E2476,'Trimming log'!$F$5:$V$5000,6,FALSE)</f>
        <v>#N/A</v>
      </c>
      <c r="K2476" s="65" t="e">
        <f>VLOOKUP(E2476,'Trimming log'!$F$5:$V$5000,7,FALSE)</f>
        <v>#N/A</v>
      </c>
      <c r="L2476" s="65" t="e">
        <f>VLOOKUP(E2476,'Trimming log'!$F$5:$V$5000,8,FALSE)</f>
        <v>#N/A</v>
      </c>
      <c r="M2476" s="65" t="e">
        <f>VLOOKUP(E2476,'Trimming log'!$F$5:$V$5000,9,FALSE)</f>
        <v>#N/A</v>
      </c>
      <c r="N2476" s="507" t="e">
        <f>VLOOKUP(E2476,'Trimming log'!$F$5:$V$5000,10,FALSE)</f>
        <v>#N/A</v>
      </c>
      <c r="O2476" s="65" t="e">
        <f>VLOOKUP(E2476,'Trimming log'!$F$5:$V$5000,11,FALSE)</f>
        <v>#N/A</v>
      </c>
      <c r="P2476" s="65" t="e">
        <f>VLOOKUP(E2476,'Trimming log'!$F$5:$V$5000,12,FALSE)</f>
        <v>#N/A</v>
      </c>
      <c r="Q2476" s="65" t="e">
        <f>VLOOKUP(E2476,'Trimming log'!$F$5:$V$5000,13,FALSE)</f>
        <v>#N/A</v>
      </c>
      <c r="R2476" s="65" t="e">
        <f>VLOOKUP(E2476,'Trimming log'!$F$5:$V$5000,14,FALSE)</f>
        <v>#N/A</v>
      </c>
      <c r="S2476" s="65" t="e">
        <f>VLOOKUP(E2476,'Trimming log'!$F$5:$V$5000,15,FALSE)</f>
        <v>#N/A</v>
      </c>
      <c r="T2476" s="65" t="e">
        <f t="shared" si="494"/>
        <v>#N/A</v>
      </c>
      <c r="U2476" s="491" t="str">
        <f t="shared" si="495"/>
        <v/>
      </c>
      <c r="V2476" s="74">
        <f t="shared" si="497"/>
        <v>0</v>
      </c>
      <c r="W2476" s="134">
        <f t="shared" si="498"/>
        <v>0</v>
      </c>
      <c r="X2476" s="134" t="e">
        <f>VLOOKUP(E2476,'Trimming log'!$F$5:$Y$5000,19,FALSE)</f>
        <v>#N/A</v>
      </c>
      <c r="Y2476" s="134" t="e">
        <f>VLOOKUP(E2476,'Trimming log'!$F$5:$Y$5000,20,FALSE)</f>
        <v>#N/A</v>
      </c>
      <c r="Z2476" s="135" t="e">
        <f t="shared" si="499"/>
        <v>#N/A</v>
      </c>
      <c r="AA2476" s="135" t="e">
        <f t="shared" si="500"/>
        <v>#N/A</v>
      </c>
      <c r="AB2476" s="136" t="e">
        <f t="shared" si="501"/>
        <v>#N/A</v>
      </c>
      <c r="AC2476" s="136" t="e">
        <f t="shared" si="502"/>
        <v>#N/A</v>
      </c>
      <c r="AD2476" s="136" t="e">
        <f t="shared" si="503"/>
        <v>#N/A</v>
      </c>
      <c r="AE2476" s="136" t="e">
        <f t="shared" si="504"/>
        <v>#N/A</v>
      </c>
    </row>
    <row r="2477" spans="1:31">
      <c r="A2477" s="56"/>
      <c r="B2477" s="56"/>
      <c r="C2477" s="68" t="str">
        <f t="shared" si="496"/>
        <v/>
      </c>
      <c r="D2477" s="69"/>
      <c r="E2477" s="56"/>
      <c r="F2477" s="65" t="e">
        <f>VLOOKUP(E2477,'Trimming log'!$F$5:$V$5000,2,FALSE)</f>
        <v>#N/A</v>
      </c>
      <c r="G2477" s="65" t="e">
        <f>VLOOKUP(E2477,'Trimming log'!$F$5:$V$5000,3,FALSE)</f>
        <v>#N/A</v>
      </c>
      <c r="H2477" s="508" t="e">
        <f>VLOOKUP(E2477,'Trimming log'!$F$5:$V$5000,4,FALSE)</f>
        <v>#N/A</v>
      </c>
      <c r="I2477" s="65" t="e">
        <f>VLOOKUP(E2477,'Trimming log'!$F$5:$V$5000,5,FALSE)</f>
        <v>#N/A</v>
      </c>
      <c r="J2477" s="65" t="e">
        <f>VLOOKUP(E2477,'Trimming log'!$F$5:$V$5000,6,FALSE)</f>
        <v>#N/A</v>
      </c>
      <c r="K2477" s="65" t="e">
        <f>VLOOKUP(E2477,'Trimming log'!$F$5:$V$5000,7,FALSE)</f>
        <v>#N/A</v>
      </c>
      <c r="L2477" s="65" t="e">
        <f>VLOOKUP(E2477,'Trimming log'!$F$5:$V$5000,8,FALSE)</f>
        <v>#N/A</v>
      </c>
      <c r="M2477" s="65" t="e">
        <f>VLOOKUP(E2477,'Trimming log'!$F$5:$V$5000,9,FALSE)</f>
        <v>#N/A</v>
      </c>
      <c r="N2477" s="507" t="e">
        <f>VLOOKUP(E2477,'Trimming log'!$F$5:$V$5000,10,FALSE)</f>
        <v>#N/A</v>
      </c>
      <c r="O2477" s="65" t="e">
        <f>VLOOKUP(E2477,'Trimming log'!$F$5:$V$5000,11,FALSE)</f>
        <v>#N/A</v>
      </c>
      <c r="P2477" s="65" t="e">
        <f>VLOOKUP(E2477,'Trimming log'!$F$5:$V$5000,12,FALSE)</f>
        <v>#N/A</v>
      </c>
      <c r="Q2477" s="65" t="e">
        <f>VLOOKUP(E2477,'Trimming log'!$F$5:$V$5000,13,FALSE)</f>
        <v>#N/A</v>
      </c>
      <c r="R2477" s="65" t="e">
        <f>VLOOKUP(E2477,'Trimming log'!$F$5:$V$5000,14,FALSE)</f>
        <v>#N/A</v>
      </c>
      <c r="S2477" s="65" t="e">
        <f>VLOOKUP(E2477,'Trimming log'!$F$5:$V$5000,15,FALSE)</f>
        <v>#N/A</v>
      </c>
      <c r="T2477" s="65" t="e">
        <f t="shared" si="494"/>
        <v>#N/A</v>
      </c>
      <c r="U2477" s="491" t="str">
        <f t="shared" si="495"/>
        <v/>
      </c>
      <c r="V2477" s="74">
        <f t="shared" si="497"/>
        <v>0</v>
      </c>
      <c r="W2477" s="134">
        <f t="shared" si="498"/>
        <v>0</v>
      </c>
      <c r="X2477" s="134" t="e">
        <f>VLOOKUP(E2477,'Trimming log'!$F$5:$Y$5000,19,FALSE)</f>
        <v>#N/A</v>
      </c>
      <c r="Y2477" s="134" t="e">
        <f>VLOOKUP(E2477,'Trimming log'!$F$5:$Y$5000,20,FALSE)</f>
        <v>#N/A</v>
      </c>
      <c r="Z2477" s="135" t="e">
        <f t="shared" si="499"/>
        <v>#N/A</v>
      </c>
      <c r="AA2477" s="135" t="e">
        <f t="shared" si="500"/>
        <v>#N/A</v>
      </c>
      <c r="AB2477" s="136" t="e">
        <f t="shared" si="501"/>
        <v>#N/A</v>
      </c>
      <c r="AC2477" s="136" t="e">
        <f t="shared" si="502"/>
        <v>#N/A</v>
      </c>
      <c r="AD2477" s="136" t="e">
        <f t="shared" si="503"/>
        <v>#N/A</v>
      </c>
      <c r="AE2477" s="136" t="e">
        <f t="shared" si="504"/>
        <v>#N/A</v>
      </c>
    </row>
    <row r="2478" spans="1:31">
      <c r="A2478" s="56"/>
      <c r="B2478" s="56"/>
      <c r="C2478" s="68" t="str">
        <f t="shared" si="496"/>
        <v/>
      </c>
      <c r="D2478" s="69"/>
      <c r="E2478" s="56"/>
      <c r="F2478" s="65" t="e">
        <f>VLOOKUP(E2478,'Trimming log'!$F$5:$V$5000,2,FALSE)</f>
        <v>#N/A</v>
      </c>
      <c r="G2478" s="65" t="e">
        <f>VLOOKUP(E2478,'Trimming log'!$F$5:$V$5000,3,FALSE)</f>
        <v>#N/A</v>
      </c>
      <c r="H2478" s="508" t="e">
        <f>VLOOKUP(E2478,'Trimming log'!$F$5:$V$5000,4,FALSE)</f>
        <v>#N/A</v>
      </c>
      <c r="I2478" s="65" t="e">
        <f>VLOOKUP(E2478,'Trimming log'!$F$5:$V$5000,5,FALSE)</f>
        <v>#N/A</v>
      </c>
      <c r="J2478" s="65" t="e">
        <f>VLOOKUP(E2478,'Trimming log'!$F$5:$V$5000,6,FALSE)</f>
        <v>#N/A</v>
      </c>
      <c r="K2478" s="65" t="e">
        <f>VLOOKUP(E2478,'Trimming log'!$F$5:$V$5000,7,FALSE)</f>
        <v>#N/A</v>
      </c>
      <c r="L2478" s="65" t="e">
        <f>VLOOKUP(E2478,'Trimming log'!$F$5:$V$5000,8,FALSE)</f>
        <v>#N/A</v>
      </c>
      <c r="M2478" s="65" t="e">
        <f>VLOOKUP(E2478,'Trimming log'!$F$5:$V$5000,9,FALSE)</f>
        <v>#N/A</v>
      </c>
      <c r="N2478" s="507" t="e">
        <f>VLOOKUP(E2478,'Trimming log'!$F$5:$V$5000,10,FALSE)</f>
        <v>#N/A</v>
      </c>
      <c r="O2478" s="65" t="e">
        <f>VLOOKUP(E2478,'Trimming log'!$F$5:$V$5000,11,FALSE)</f>
        <v>#N/A</v>
      </c>
      <c r="P2478" s="65" t="e">
        <f>VLOOKUP(E2478,'Trimming log'!$F$5:$V$5000,12,FALSE)</f>
        <v>#N/A</v>
      </c>
      <c r="Q2478" s="65" t="e">
        <f>VLOOKUP(E2478,'Trimming log'!$F$5:$V$5000,13,FALSE)</f>
        <v>#N/A</v>
      </c>
      <c r="R2478" s="65" t="e">
        <f>VLOOKUP(E2478,'Trimming log'!$F$5:$V$5000,14,FALSE)</f>
        <v>#N/A</v>
      </c>
      <c r="S2478" s="65" t="e">
        <f>VLOOKUP(E2478,'Trimming log'!$F$5:$V$5000,15,FALSE)</f>
        <v>#N/A</v>
      </c>
      <c r="T2478" s="65" t="e">
        <f t="shared" si="494"/>
        <v>#N/A</v>
      </c>
      <c r="U2478" s="491" t="str">
        <f t="shared" si="495"/>
        <v/>
      </c>
      <c r="V2478" s="74">
        <f t="shared" si="497"/>
        <v>0</v>
      </c>
      <c r="W2478" s="134">
        <f t="shared" si="498"/>
        <v>0</v>
      </c>
      <c r="X2478" s="134" t="e">
        <f>VLOOKUP(E2478,'Trimming log'!$F$5:$Y$5000,19,FALSE)</f>
        <v>#N/A</v>
      </c>
      <c r="Y2478" s="134" t="e">
        <f>VLOOKUP(E2478,'Trimming log'!$F$5:$Y$5000,20,FALSE)</f>
        <v>#N/A</v>
      </c>
      <c r="Z2478" s="135" t="e">
        <f t="shared" si="499"/>
        <v>#N/A</v>
      </c>
      <c r="AA2478" s="135" t="e">
        <f t="shared" si="500"/>
        <v>#N/A</v>
      </c>
      <c r="AB2478" s="136" t="e">
        <f t="shared" si="501"/>
        <v>#N/A</v>
      </c>
      <c r="AC2478" s="136" t="e">
        <f t="shared" si="502"/>
        <v>#N/A</v>
      </c>
      <c r="AD2478" s="136" t="e">
        <f t="shared" si="503"/>
        <v>#N/A</v>
      </c>
      <c r="AE2478" s="136" t="e">
        <f t="shared" si="504"/>
        <v>#N/A</v>
      </c>
    </row>
    <row r="2479" spans="1:31">
      <c r="A2479" s="56"/>
      <c r="B2479" s="56"/>
      <c r="C2479" s="68" t="str">
        <f t="shared" si="496"/>
        <v/>
      </c>
      <c r="D2479" s="69"/>
      <c r="E2479" s="56"/>
      <c r="F2479" s="65" t="e">
        <f>VLOOKUP(E2479,'Trimming log'!$F$5:$V$5000,2,FALSE)</f>
        <v>#N/A</v>
      </c>
      <c r="G2479" s="65" t="e">
        <f>VLOOKUP(E2479,'Trimming log'!$F$5:$V$5000,3,FALSE)</f>
        <v>#N/A</v>
      </c>
      <c r="H2479" s="508" t="e">
        <f>VLOOKUP(E2479,'Trimming log'!$F$5:$V$5000,4,FALSE)</f>
        <v>#N/A</v>
      </c>
      <c r="I2479" s="65" t="e">
        <f>VLOOKUP(E2479,'Trimming log'!$F$5:$V$5000,5,FALSE)</f>
        <v>#N/A</v>
      </c>
      <c r="J2479" s="65" t="e">
        <f>VLOOKUP(E2479,'Trimming log'!$F$5:$V$5000,6,FALSE)</f>
        <v>#N/A</v>
      </c>
      <c r="K2479" s="65" t="e">
        <f>VLOOKUP(E2479,'Trimming log'!$F$5:$V$5000,7,FALSE)</f>
        <v>#N/A</v>
      </c>
      <c r="L2479" s="65" t="e">
        <f>VLOOKUP(E2479,'Trimming log'!$F$5:$V$5000,8,FALSE)</f>
        <v>#N/A</v>
      </c>
      <c r="M2479" s="65" t="e">
        <f>VLOOKUP(E2479,'Trimming log'!$F$5:$V$5000,9,FALSE)</f>
        <v>#N/A</v>
      </c>
      <c r="N2479" s="507" t="e">
        <f>VLOOKUP(E2479,'Trimming log'!$F$5:$V$5000,10,FALSE)</f>
        <v>#N/A</v>
      </c>
      <c r="O2479" s="65" t="e">
        <f>VLOOKUP(E2479,'Trimming log'!$F$5:$V$5000,11,FALSE)</f>
        <v>#N/A</v>
      </c>
      <c r="P2479" s="65" t="e">
        <f>VLOOKUP(E2479,'Trimming log'!$F$5:$V$5000,12,FALSE)</f>
        <v>#N/A</v>
      </c>
      <c r="Q2479" s="65" t="e">
        <f>VLOOKUP(E2479,'Trimming log'!$F$5:$V$5000,13,FALSE)</f>
        <v>#N/A</v>
      </c>
      <c r="R2479" s="65" t="e">
        <f>VLOOKUP(E2479,'Trimming log'!$F$5:$V$5000,14,FALSE)</f>
        <v>#N/A</v>
      </c>
      <c r="S2479" s="65" t="e">
        <f>VLOOKUP(E2479,'Trimming log'!$F$5:$V$5000,15,FALSE)</f>
        <v>#N/A</v>
      </c>
      <c r="T2479" s="65" t="e">
        <f t="shared" si="494"/>
        <v>#N/A</v>
      </c>
      <c r="U2479" s="491" t="str">
        <f t="shared" si="495"/>
        <v/>
      </c>
      <c r="V2479" s="74">
        <f t="shared" si="497"/>
        <v>0</v>
      </c>
      <c r="W2479" s="134">
        <f t="shared" si="498"/>
        <v>0</v>
      </c>
      <c r="X2479" s="134" t="e">
        <f>VLOOKUP(E2479,'Trimming log'!$F$5:$Y$5000,19,FALSE)</f>
        <v>#N/A</v>
      </c>
      <c r="Y2479" s="134" t="e">
        <f>VLOOKUP(E2479,'Trimming log'!$F$5:$Y$5000,20,FALSE)</f>
        <v>#N/A</v>
      </c>
      <c r="Z2479" s="135" t="e">
        <f t="shared" si="499"/>
        <v>#N/A</v>
      </c>
      <c r="AA2479" s="135" t="e">
        <f t="shared" si="500"/>
        <v>#N/A</v>
      </c>
      <c r="AB2479" s="136" t="e">
        <f t="shared" si="501"/>
        <v>#N/A</v>
      </c>
      <c r="AC2479" s="136" t="e">
        <f t="shared" si="502"/>
        <v>#N/A</v>
      </c>
      <c r="AD2479" s="136" t="e">
        <f t="shared" si="503"/>
        <v>#N/A</v>
      </c>
      <c r="AE2479" s="136" t="e">
        <f t="shared" si="504"/>
        <v>#N/A</v>
      </c>
    </row>
    <row r="2480" spans="1:31">
      <c r="A2480" s="56"/>
      <c r="B2480" s="56"/>
      <c r="C2480" s="68" t="str">
        <f t="shared" si="496"/>
        <v/>
      </c>
      <c r="D2480" s="69"/>
      <c r="E2480" s="56"/>
      <c r="F2480" s="65" t="e">
        <f>VLOOKUP(E2480,'Trimming log'!$F$5:$V$5000,2,FALSE)</f>
        <v>#N/A</v>
      </c>
      <c r="G2480" s="65" t="e">
        <f>VLOOKUP(E2480,'Trimming log'!$F$5:$V$5000,3,FALSE)</f>
        <v>#N/A</v>
      </c>
      <c r="H2480" s="508" t="e">
        <f>VLOOKUP(E2480,'Trimming log'!$F$5:$V$5000,4,FALSE)</f>
        <v>#N/A</v>
      </c>
      <c r="I2480" s="65" t="e">
        <f>VLOOKUP(E2480,'Trimming log'!$F$5:$V$5000,5,FALSE)</f>
        <v>#N/A</v>
      </c>
      <c r="J2480" s="65" t="e">
        <f>VLOOKUP(E2480,'Trimming log'!$F$5:$V$5000,6,FALSE)</f>
        <v>#N/A</v>
      </c>
      <c r="K2480" s="65" t="e">
        <f>VLOOKUP(E2480,'Trimming log'!$F$5:$V$5000,7,FALSE)</f>
        <v>#N/A</v>
      </c>
      <c r="L2480" s="65" t="e">
        <f>VLOOKUP(E2480,'Trimming log'!$F$5:$V$5000,8,FALSE)</f>
        <v>#N/A</v>
      </c>
      <c r="M2480" s="65" t="e">
        <f>VLOOKUP(E2480,'Trimming log'!$F$5:$V$5000,9,FALSE)</f>
        <v>#N/A</v>
      </c>
      <c r="N2480" s="507" t="e">
        <f>VLOOKUP(E2480,'Trimming log'!$F$5:$V$5000,10,FALSE)</f>
        <v>#N/A</v>
      </c>
      <c r="O2480" s="65" t="e">
        <f>VLOOKUP(E2480,'Trimming log'!$F$5:$V$5000,11,FALSE)</f>
        <v>#N/A</v>
      </c>
      <c r="P2480" s="65" t="e">
        <f>VLOOKUP(E2480,'Trimming log'!$F$5:$V$5000,12,FALSE)</f>
        <v>#N/A</v>
      </c>
      <c r="Q2480" s="65" t="e">
        <f>VLOOKUP(E2480,'Trimming log'!$F$5:$V$5000,13,FALSE)</f>
        <v>#N/A</v>
      </c>
      <c r="R2480" s="65" t="e">
        <f>VLOOKUP(E2480,'Trimming log'!$F$5:$V$5000,14,FALSE)</f>
        <v>#N/A</v>
      </c>
      <c r="S2480" s="65" t="e">
        <f>VLOOKUP(E2480,'Trimming log'!$F$5:$V$5000,15,FALSE)</f>
        <v>#N/A</v>
      </c>
      <c r="T2480" s="65" t="e">
        <f t="shared" si="494"/>
        <v>#N/A</v>
      </c>
      <c r="U2480" s="491" t="str">
        <f t="shared" si="495"/>
        <v/>
      </c>
      <c r="V2480" s="74">
        <f t="shared" si="497"/>
        <v>0</v>
      </c>
      <c r="W2480" s="134">
        <f t="shared" si="498"/>
        <v>0</v>
      </c>
      <c r="X2480" s="134" t="e">
        <f>VLOOKUP(E2480,'Trimming log'!$F$5:$Y$5000,19,FALSE)</f>
        <v>#N/A</v>
      </c>
      <c r="Y2480" s="134" t="e">
        <f>VLOOKUP(E2480,'Trimming log'!$F$5:$Y$5000,20,FALSE)</f>
        <v>#N/A</v>
      </c>
      <c r="Z2480" s="135" t="e">
        <f t="shared" si="499"/>
        <v>#N/A</v>
      </c>
      <c r="AA2480" s="135" t="e">
        <f t="shared" si="500"/>
        <v>#N/A</v>
      </c>
      <c r="AB2480" s="136" t="e">
        <f t="shared" si="501"/>
        <v>#N/A</v>
      </c>
      <c r="AC2480" s="136" t="e">
        <f t="shared" si="502"/>
        <v>#N/A</v>
      </c>
      <c r="AD2480" s="136" t="e">
        <f t="shared" si="503"/>
        <v>#N/A</v>
      </c>
      <c r="AE2480" s="136" t="e">
        <f t="shared" si="504"/>
        <v>#N/A</v>
      </c>
    </row>
    <row r="2481" spans="1:31">
      <c r="A2481" s="56"/>
      <c r="B2481" s="56"/>
      <c r="C2481" s="68" t="str">
        <f t="shared" si="496"/>
        <v/>
      </c>
      <c r="D2481" s="69"/>
      <c r="E2481" s="56"/>
      <c r="F2481" s="65" t="e">
        <f>VLOOKUP(E2481,'Trimming log'!$F$5:$V$5000,2,FALSE)</f>
        <v>#N/A</v>
      </c>
      <c r="G2481" s="65" t="e">
        <f>VLOOKUP(E2481,'Trimming log'!$F$5:$V$5000,3,FALSE)</f>
        <v>#N/A</v>
      </c>
      <c r="H2481" s="508" t="e">
        <f>VLOOKUP(E2481,'Trimming log'!$F$5:$V$5000,4,FALSE)</f>
        <v>#N/A</v>
      </c>
      <c r="I2481" s="65" t="e">
        <f>VLOOKUP(E2481,'Trimming log'!$F$5:$V$5000,5,FALSE)</f>
        <v>#N/A</v>
      </c>
      <c r="J2481" s="65" t="e">
        <f>VLOOKUP(E2481,'Trimming log'!$F$5:$V$5000,6,FALSE)</f>
        <v>#N/A</v>
      </c>
      <c r="K2481" s="65" t="e">
        <f>VLOOKUP(E2481,'Trimming log'!$F$5:$V$5000,7,FALSE)</f>
        <v>#N/A</v>
      </c>
      <c r="L2481" s="65" t="e">
        <f>VLOOKUP(E2481,'Trimming log'!$F$5:$V$5000,8,FALSE)</f>
        <v>#N/A</v>
      </c>
      <c r="M2481" s="65" t="e">
        <f>VLOOKUP(E2481,'Trimming log'!$F$5:$V$5000,9,FALSE)</f>
        <v>#N/A</v>
      </c>
      <c r="N2481" s="507" t="e">
        <f>VLOOKUP(E2481,'Trimming log'!$F$5:$V$5000,10,FALSE)</f>
        <v>#N/A</v>
      </c>
      <c r="O2481" s="65" t="e">
        <f>VLOOKUP(E2481,'Trimming log'!$F$5:$V$5000,11,FALSE)</f>
        <v>#N/A</v>
      </c>
      <c r="P2481" s="65" t="e">
        <f>VLOOKUP(E2481,'Trimming log'!$F$5:$V$5000,12,FALSE)</f>
        <v>#N/A</v>
      </c>
      <c r="Q2481" s="65" t="e">
        <f>VLOOKUP(E2481,'Trimming log'!$F$5:$V$5000,13,FALSE)</f>
        <v>#N/A</v>
      </c>
      <c r="R2481" s="65" t="e">
        <f>VLOOKUP(E2481,'Trimming log'!$F$5:$V$5000,14,FALSE)</f>
        <v>#N/A</v>
      </c>
      <c r="S2481" s="65" t="e">
        <f>VLOOKUP(E2481,'Trimming log'!$F$5:$V$5000,15,FALSE)</f>
        <v>#N/A</v>
      </c>
      <c r="T2481" s="65" t="e">
        <f t="shared" si="494"/>
        <v>#N/A</v>
      </c>
      <c r="U2481" s="491" t="str">
        <f t="shared" si="495"/>
        <v/>
      </c>
      <c r="V2481" s="74">
        <f t="shared" si="497"/>
        <v>0</v>
      </c>
      <c r="W2481" s="134">
        <f t="shared" si="498"/>
        <v>0</v>
      </c>
      <c r="X2481" s="134" t="e">
        <f>VLOOKUP(E2481,'Trimming log'!$F$5:$Y$5000,19,FALSE)</f>
        <v>#N/A</v>
      </c>
      <c r="Y2481" s="134" t="e">
        <f>VLOOKUP(E2481,'Trimming log'!$F$5:$Y$5000,20,FALSE)</f>
        <v>#N/A</v>
      </c>
      <c r="Z2481" s="135" t="e">
        <f t="shared" si="499"/>
        <v>#N/A</v>
      </c>
      <c r="AA2481" s="135" t="e">
        <f t="shared" si="500"/>
        <v>#N/A</v>
      </c>
      <c r="AB2481" s="136" t="e">
        <f t="shared" si="501"/>
        <v>#N/A</v>
      </c>
      <c r="AC2481" s="136" t="e">
        <f t="shared" si="502"/>
        <v>#N/A</v>
      </c>
      <c r="AD2481" s="136" t="e">
        <f t="shared" si="503"/>
        <v>#N/A</v>
      </c>
      <c r="AE2481" s="136" t="e">
        <f t="shared" si="504"/>
        <v>#N/A</v>
      </c>
    </row>
    <row r="2482" spans="1:31">
      <c r="A2482" s="56"/>
      <c r="B2482" s="56"/>
      <c r="C2482" s="68" t="str">
        <f t="shared" si="496"/>
        <v/>
      </c>
      <c r="D2482" s="69"/>
      <c r="E2482" s="56"/>
      <c r="F2482" s="65" t="e">
        <f>VLOOKUP(E2482,'Trimming log'!$F$5:$V$5000,2,FALSE)</f>
        <v>#N/A</v>
      </c>
      <c r="G2482" s="65" t="e">
        <f>VLOOKUP(E2482,'Trimming log'!$F$5:$V$5000,3,FALSE)</f>
        <v>#N/A</v>
      </c>
      <c r="H2482" s="508" t="e">
        <f>VLOOKUP(E2482,'Trimming log'!$F$5:$V$5000,4,FALSE)</f>
        <v>#N/A</v>
      </c>
      <c r="I2482" s="65" t="e">
        <f>VLOOKUP(E2482,'Trimming log'!$F$5:$V$5000,5,FALSE)</f>
        <v>#N/A</v>
      </c>
      <c r="J2482" s="65" t="e">
        <f>VLOOKUP(E2482,'Trimming log'!$F$5:$V$5000,6,FALSE)</f>
        <v>#N/A</v>
      </c>
      <c r="K2482" s="65" t="e">
        <f>VLOOKUP(E2482,'Trimming log'!$F$5:$V$5000,7,FALSE)</f>
        <v>#N/A</v>
      </c>
      <c r="L2482" s="65" t="e">
        <f>VLOOKUP(E2482,'Trimming log'!$F$5:$V$5000,8,FALSE)</f>
        <v>#N/A</v>
      </c>
      <c r="M2482" s="65" t="e">
        <f>VLOOKUP(E2482,'Trimming log'!$F$5:$V$5000,9,FALSE)</f>
        <v>#N/A</v>
      </c>
      <c r="N2482" s="507" t="e">
        <f>VLOOKUP(E2482,'Trimming log'!$F$5:$V$5000,10,FALSE)</f>
        <v>#N/A</v>
      </c>
      <c r="O2482" s="65" t="e">
        <f>VLOOKUP(E2482,'Trimming log'!$F$5:$V$5000,11,FALSE)</f>
        <v>#N/A</v>
      </c>
      <c r="P2482" s="65" t="e">
        <f>VLOOKUP(E2482,'Trimming log'!$F$5:$V$5000,12,FALSE)</f>
        <v>#N/A</v>
      </c>
      <c r="Q2482" s="65" t="e">
        <f>VLOOKUP(E2482,'Trimming log'!$F$5:$V$5000,13,FALSE)</f>
        <v>#N/A</v>
      </c>
      <c r="R2482" s="65" t="e">
        <f>VLOOKUP(E2482,'Trimming log'!$F$5:$V$5000,14,FALSE)</f>
        <v>#N/A</v>
      </c>
      <c r="S2482" s="65" t="e">
        <f>VLOOKUP(E2482,'Trimming log'!$F$5:$V$5000,15,FALSE)</f>
        <v>#N/A</v>
      </c>
      <c r="T2482" s="65" t="e">
        <f t="shared" si="494"/>
        <v>#N/A</v>
      </c>
      <c r="U2482" s="491" t="str">
        <f t="shared" si="495"/>
        <v/>
      </c>
      <c r="V2482" s="74">
        <f t="shared" si="497"/>
        <v>0</v>
      </c>
      <c r="W2482" s="134">
        <f t="shared" si="498"/>
        <v>0</v>
      </c>
      <c r="X2482" s="134" t="e">
        <f>VLOOKUP(E2482,'Trimming log'!$F$5:$Y$5000,19,FALSE)</f>
        <v>#N/A</v>
      </c>
      <c r="Y2482" s="134" t="e">
        <f>VLOOKUP(E2482,'Trimming log'!$F$5:$Y$5000,20,FALSE)</f>
        <v>#N/A</v>
      </c>
      <c r="Z2482" s="135" t="e">
        <f t="shared" si="499"/>
        <v>#N/A</v>
      </c>
      <c r="AA2482" s="135" t="e">
        <f t="shared" si="500"/>
        <v>#N/A</v>
      </c>
      <c r="AB2482" s="136" t="e">
        <f t="shared" si="501"/>
        <v>#N/A</v>
      </c>
      <c r="AC2482" s="136" t="e">
        <f t="shared" si="502"/>
        <v>#N/A</v>
      </c>
      <c r="AD2482" s="136" t="e">
        <f t="shared" si="503"/>
        <v>#N/A</v>
      </c>
      <c r="AE2482" s="136" t="e">
        <f t="shared" si="504"/>
        <v>#N/A</v>
      </c>
    </row>
    <row r="2483" spans="1:31">
      <c r="A2483" s="56"/>
      <c r="B2483" s="56"/>
      <c r="C2483" s="68" t="str">
        <f t="shared" si="496"/>
        <v/>
      </c>
      <c r="D2483" s="69"/>
      <c r="E2483" s="56"/>
      <c r="F2483" s="65" t="e">
        <f>VLOOKUP(E2483,'Trimming log'!$F$5:$V$5000,2,FALSE)</f>
        <v>#N/A</v>
      </c>
      <c r="G2483" s="65" t="e">
        <f>VLOOKUP(E2483,'Trimming log'!$F$5:$V$5000,3,FALSE)</f>
        <v>#N/A</v>
      </c>
      <c r="H2483" s="508" t="e">
        <f>VLOOKUP(E2483,'Trimming log'!$F$5:$V$5000,4,FALSE)</f>
        <v>#N/A</v>
      </c>
      <c r="I2483" s="65" t="e">
        <f>VLOOKUP(E2483,'Trimming log'!$F$5:$V$5000,5,FALSE)</f>
        <v>#N/A</v>
      </c>
      <c r="J2483" s="65" t="e">
        <f>VLOOKUP(E2483,'Trimming log'!$F$5:$V$5000,6,FALSE)</f>
        <v>#N/A</v>
      </c>
      <c r="K2483" s="65" t="e">
        <f>VLOOKUP(E2483,'Trimming log'!$F$5:$V$5000,7,FALSE)</f>
        <v>#N/A</v>
      </c>
      <c r="L2483" s="65" t="e">
        <f>VLOOKUP(E2483,'Trimming log'!$F$5:$V$5000,8,FALSE)</f>
        <v>#N/A</v>
      </c>
      <c r="M2483" s="65" t="e">
        <f>VLOOKUP(E2483,'Trimming log'!$F$5:$V$5000,9,FALSE)</f>
        <v>#N/A</v>
      </c>
      <c r="N2483" s="507" t="e">
        <f>VLOOKUP(E2483,'Trimming log'!$F$5:$V$5000,10,FALSE)</f>
        <v>#N/A</v>
      </c>
      <c r="O2483" s="65" t="e">
        <f>VLOOKUP(E2483,'Trimming log'!$F$5:$V$5000,11,FALSE)</f>
        <v>#N/A</v>
      </c>
      <c r="P2483" s="65" t="e">
        <f>VLOOKUP(E2483,'Trimming log'!$F$5:$V$5000,12,FALSE)</f>
        <v>#N/A</v>
      </c>
      <c r="Q2483" s="65" t="e">
        <f>VLOOKUP(E2483,'Trimming log'!$F$5:$V$5000,13,FALSE)</f>
        <v>#N/A</v>
      </c>
      <c r="R2483" s="65" t="e">
        <f>VLOOKUP(E2483,'Trimming log'!$F$5:$V$5000,14,FALSE)</f>
        <v>#N/A</v>
      </c>
      <c r="S2483" s="65" t="e">
        <f>VLOOKUP(E2483,'Trimming log'!$F$5:$V$5000,15,FALSE)</f>
        <v>#N/A</v>
      </c>
      <c r="T2483" s="65" t="e">
        <f t="shared" si="494"/>
        <v>#N/A</v>
      </c>
      <c r="U2483" s="491" t="str">
        <f t="shared" si="495"/>
        <v/>
      </c>
      <c r="V2483" s="74">
        <f t="shared" si="497"/>
        <v>0</v>
      </c>
      <c r="W2483" s="134">
        <f t="shared" si="498"/>
        <v>0</v>
      </c>
      <c r="X2483" s="134" t="e">
        <f>VLOOKUP(E2483,'Trimming log'!$F$5:$Y$5000,19,FALSE)</f>
        <v>#N/A</v>
      </c>
      <c r="Y2483" s="134" t="e">
        <f>VLOOKUP(E2483,'Trimming log'!$F$5:$Y$5000,20,FALSE)</f>
        <v>#N/A</v>
      </c>
      <c r="Z2483" s="135" t="e">
        <f t="shared" si="499"/>
        <v>#N/A</v>
      </c>
      <c r="AA2483" s="135" t="e">
        <f t="shared" si="500"/>
        <v>#N/A</v>
      </c>
      <c r="AB2483" s="136" t="e">
        <f t="shared" si="501"/>
        <v>#N/A</v>
      </c>
      <c r="AC2483" s="136" t="e">
        <f t="shared" si="502"/>
        <v>#N/A</v>
      </c>
      <c r="AD2483" s="136" t="e">
        <f t="shared" si="503"/>
        <v>#N/A</v>
      </c>
      <c r="AE2483" s="136" t="e">
        <f t="shared" si="504"/>
        <v>#N/A</v>
      </c>
    </row>
    <row r="2484" spans="1:31">
      <c r="A2484" s="56"/>
      <c r="B2484" s="56"/>
      <c r="C2484" s="68" t="str">
        <f t="shared" si="496"/>
        <v/>
      </c>
      <c r="D2484" s="69"/>
      <c r="E2484" s="56"/>
      <c r="F2484" s="65" t="e">
        <f>VLOOKUP(E2484,'Trimming log'!$F$5:$V$5000,2,FALSE)</f>
        <v>#N/A</v>
      </c>
      <c r="G2484" s="65" t="e">
        <f>VLOOKUP(E2484,'Trimming log'!$F$5:$V$5000,3,FALSE)</f>
        <v>#N/A</v>
      </c>
      <c r="H2484" s="508" t="e">
        <f>VLOOKUP(E2484,'Trimming log'!$F$5:$V$5000,4,FALSE)</f>
        <v>#N/A</v>
      </c>
      <c r="I2484" s="65" t="e">
        <f>VLOOKUP(E2484,'Trimming log'!$F$5:$V$5000,5,FALSE)</f>
        <v>#N/A</v>
      </c>
      <c r="J2484" s="65" t="e">
        <f>VLOOKUP(E2484,'Trimming log'!$F$5:$V$5000,6,FALSE)</f>
        <v>#N/A</v>
      </c>
      <c r="K2484" s="65" t="e">
        <f>VLOOKUP(E2484,'Trimming log'!$F$5:$V$5000,7,FALSE)</f>
        <v>#N/A</v>
      </c>
      <c r="L2484" s="65" t="e">
        <f>VLOOKUP(E2484,'Trimming log'!$F$5:$V$5000,8,FALSE)</f>
        <v>#N/A</v>
      </c>
      <c r="M2484" s="65" t="e">
        <f>VLOOKUP(E2484,'Trimming log'!$F$5:$V$5000,9,FALSE)</f>
        <v>#N/A</v>
      </c>
      <c r="N2484" s="507" t="e">
        <f>VLOOKUP(E2484,'Trimming log'!$F$5:$V$5000,10,FALSE)</f>
        <v>#N/A</v>
      </c>
      <c r="O2484" s="65" t="e">
        <f>VLOOKUP(E2484,'Trimming log'!$F$5:$V$5000,11,FALSE)</f>
        <v>#N/A</v>
      </c>
      <c r="P2484" s="65" t="e">
        <f>VLOOKUP(E2484,'Trimming log'!$F$5:$V$5000,12,FALSE)</f>
        <v>#N/A</v>
      </c>
      <c r="Q2484" s="65" t="e">
        <f>VLOOKUP(E2484,'Trimming log'!$F$5:$V$5000,13,FALSE)</f>
        <v>#N/A</v>
      </c>
      <c r="R2484" s="65" t="e">
        <f>VLOOKUP(E2484,'Trimming log'!$F$5:$V$5000,14,FALSE)</f>
        <v>#N/A</v>
      </c>
      <c r="S2484" s="65" t="e">
        <f>VLOOKUP(E2484,'Trimming log'!$F$5:$V$5000,15,FALSE)</f>
        <v>#N/A</v>
      </c>
      <c r="T2484" s="65" t="e">
        <f t="shared" si="494"/>
        <v>#N/A</v>
      </c>
      <c r="U2484" s="491" t="str">
        <f t="shared" si="495"/>
        <v/>
      </c>
      <c r="V2484" s="74">
        <f t="shared" si="497"/>
        <v>0</v>
      </c>
      <c r="W2484" s="134">
        <f t="shared" si="498"/>
        <v>0</v>
      </c>
      <c r="X2484" s="134" t="e">
        <f>VLOOKUP(E2484,'Trimming log'!$F$5:$Y$5000,19,FALSE)</f>
        <v>#N/A</v>
      </c>
      <c r="Y2484" s="134" t="e">
        <f>VLOOKUP(E2484,'Trimming log'!$F$5:$Y$5000,20,FALSE)</f>
        <v>#N/A</v>
      </c>
      <c r="Z2484" s="135" t="e">
        <f t="shared" si="499"/>
        <v>#N/A</v>
      </c>
      <c r="AA2484" s="135" t="e">
        <f t="shared" si="500"/>
        <v>#N/A</v>
      </c>
      <c r="AB2484" s="136" t="e">
        <f t="shared" si="501"/>
        <v>#N/A</v>
      </c>
      <c r="AC2484" s="136" t="e">
        <f t="shared" si="502"/>
        <v>#N/A</v>
      </c>
      <c r="AD2484" s="136" t="e">
        <f t="shared" si="503"/>
        <v>#N/A</v>
      </c>
      <c r="AE2484" s="136" t="e">
        <f t="shared" si="504"/>
        <v>#N/A</v>
      </c>
    </row>
    <row r="2485" spans="1:31">
      <c r="A2485" s="56"/>
      <c r="B2485" s="56"/>
      <c r="C2485" s="68" t="str">
        <f t="shared" si="496"/>
        <v/>
      </c>
      <c r="D2485" s="69"/>
      <c r="E2485" s="56"/>
      <c r="F2485" s="65" t="e">
        <f>VLOOKUP(E2485,'Trimming log'!$F$5:$V$5000,2,FALSE)</f>
        <v>#N/A</v>
      </c>
      <c r="G2485" s="65" t="e">
        <f>VLOOKUP(E2485,'Trimming log'!$F$5:$V$5000,3,FALSE)</f>
        <v>#N/A</v>
      </c>
      <c r="H2485" s="508" t="e">
        <f>VLOOKUP(E2485,'Trimming log'!$F$5:$V$5000,4,FALSE)</f>
        <v>#N/A</v>
      </c>
      <c r="I2485" s="65" t="e">
        <f>VLOOKUP(E2485,'Trimming log'!$F$5:$V$5000,5,FALSE)</f>
        <v>#N/A</v>
      </c>
      <c r="J2485" s="65" t="e">
        <f>VLOOKUP(E2485,'Trimming log'!$F$5:$V$5000,6,FALSE)</f>
        <v>#N/A</v>
      </c>
      <c r="K2485" s="65" t="e">
        <f>VLOOKUP(E2485,'Trimming log'!$F$5:$V$5000,7,FALSE)</f>
        <v>#N/A</v>
      </c>
      <c r="L2485" s="65" t="e">
        <f>VLOOKUP(E2485,'Trimming log'!$F$5:$V$5000,8,FALSE)</f>
        <v>#N/A</v>
      </c>
      <c r="M2485" s="65" t="e">
        <f>VLOOKUP(E2485,'Trimming log'!$F$5:$V$5000,9,FALSE)</f>
        <v>#N/A</v>
      </c>
      <c r="N2485" s="507" t="e">
        <f>VLOOKUP(E2485,'Trimming log'!$F$5:$V$5000,10,FALSE)</f>
        <v>#N/A</v>
      </c>
      <c r="O2485" s="65" t="e">
        <f>VLOOKUP(E2485,'Trimming log'!$F$5:$V$5000,11,FALSE)</f>
        <v>#N/A</v>
      </c>
      <c r="P2485" s="65" t="e">
        <f>VLOOKUP(E2485,'Trimming log'!$F$5:$V$5000,12,FALSE)</f>
        <v>#N/A</v>
      </c>
      <c r="Q2485" s="65" t="e">
        <f>VLOOKUP(E2485,'Trimming log'!$F$5:$V$5000,13,FALSE)</f>
        <v>#N/A</v>
      </c>
      <c r="R2485" s="65" t="e">
        <f>VLOOKUP(E2485,'Trimming log'!$F$5:$V$5000,14,FALSE)</f>
        <v>#N/A</v>
      </c>
      <c r="S2485" s="65" t="e">
        <f>VLOOKUP(E2485,'Trimming log'!$F$5:$V$5000,15,FALSE)</f>
        <v>#N/A</v>
      </c>
      <c r="T2485" s="65" t="e">
        <f t="shared" si="494"/>
        <v>#N/A</v>
      </c>
      <c r="U2485" s="491" t="str">
        <f t="shared" si="495"/>
        <v/>
      </c>
      <c r="V2485" s="74">
        <f t="shared" si="497"/>
        <v>0</v>
      </c>
      <c r="W2485" s="134">
        <f t="shared" si="498"/>
        <v>0</v>
      </c>
      <c r="X2485" s="134" t="e">
        <f>VLOOKUP(E2485,'Trimming log'!$F$5:$Y$5000,19,FALSE)</f>
        <v>#N/A</v>
      </c>
      <c r="Y2485" s="134" t="e">
        <f>VLOOKUP(E2485,'Trimming log'!$F$5:$Y$5000,20,FALSE)</f>
        <v>#N/A</v>
      </c>
      <c r="Z2485" s="135" t="e">
        <f t="shared" si="499"/>
        <v>#N/A</v>
      </c>
      <c r="AA2485" s="135" t="e">
        <f t="shared" si="500"/>
        <v>#N/A</v>
      </c>
      <c r="AB2485" s="136" t="e">
        <f t="shared" si="501"/>
        <v>#N/A</v>
      </c>
      <c r="AC2485" s="136" t="e">
        <f t="shared" si="502"/>
        <v>#N/A</v>
      </c>
      <c r="AD2485" s="136" t="e">
        <f t="shared" si="503"/>
        <v>#N/A</v>
      </c>
      <c r="AE2485" s="136" t="e">
        <f t="shared" si="504"/>
        <v>#N/A</v>
      </c>
    </row>
    <row r="2486" spans="1:31">
      <c r="A2486" s="56"/>
      <c r="B2486" s="56"/>
      <c r="C2486" s="68" t="str">
        <f t="shared" si="496"/>
        <v/>
      </c>
      <c r="D2486" s="69"/>
      <c r="E2486" s="56"/>
      <c r="F2486" s="65" t="e">
        <f>VLOOKUP(E2486,'Trimming log'!$F$5:$V$5000,2,FALSE)</f>
        <v>#N/A</v>
      </c>
      <c r="G2486" s="65" t="e">
        <f>VLOOKUP(E2486,'Trimming log'!$F$5:$V$5000,3,FALSE)</f>
        <v>#N/A</v>
      </c>
      <c r="H2486" s="508" t="e">
        <f>VLOOKUP(E2486,'Trimming log'!$F$5:$V$5000,4,FALSE)</f>
        <v>#N/A</v>
      </c>
      <c r="I2486" s="65" t="e">
        <f>VLOOKUP(E2486,'Trimming log'!$F$5:$V$5000,5,FALSE)</f>
        <v>#N/A</v>
      </c>
      <c r="J2486" s="65" t="e">
        <f>VLOOKUP(E2486,'Trimming log'!$F$5:$V$5000,6,FALSE)</f>
        <v>#N/A</v>
      </c>
      <c r="K2486" s="65" t="e">
        <f>VLOOKUP(E2486,'Trimming log'!$F$5:$V$5000,7,FALSE)</f>
        <v>#N/A</v>
      </c>
      <c r="L2486" s="65" t="e">
        <f>VLOOKUP(E2486,'Trimming log'!$F$5:$V$5000,8,FALSE)</f>
        <v>#N/A</v>
      </c>
      <c r="M2486" s="65" t="e">
        <f>VLOOKUP(E2486,'Trimming log'!$F$5:$V$5000,9,FALSE)</f>
        <v>#N/A</v>
      </c>
      <c r="N2486" s="507" t="e">
        <f>VLOOKUP(E2486,'Trimming log'!$F$5:$V$5000,10,FALSE)</f>
        <v>#N/A</v>
      </c>
      <c r="O2486" s="65" t="e">
        <f>VLOOKUP(E2486,'Trimming log'!$F$5:$V$5000,11,FALSE)</f>
        <v>#N/A</v>
      </c>
      <c r="P2486" s="65" t="e">
        <f>VLOOKUP(E2486,'Trimming log'!$F$5:$V$5000,12,FALSE)</f>
        <v>#N/A</v>
      </c>
      <c r="Q2486" s="65" t="e">
        <f>VLOOKUP(E2486,'Trimming log'!$F$5:$V$5000,13,FALSE)</f>
        <v>#N/A</v>
      </c>
      <c r="R2486" s="65" t="e">
        <f>VLOOKUP(E2486,'Trimming log'!$F$5:$V$5000,14,FALSE)</f>
        <v>#N/A</v>
      </c>
      <c r="S2486" s="65" t="e">
        <f>VLOOKUP(E2486,'Trimming log'!$F$5:$V$5000,15,FALSE)</f>
        <v>#N/A</v>
      </c>
      <c r="T2486" s="65" t="e">
        <f t="shared" si="494"/>
        <v>#N/A</v>
      </c>
      <c r="U2486" s="491" t="str">
        <f t="shared" si="495"/>
        <v/>
      </c>
      <c r="V2486" s="74">
        <f t="shared" si="497"/>
        <v>0</v>
      </c>
      <c r="W2486" s="134">
        <f t="shared" si="498"/>
        <v>0</v>
      </c>
      <c r="X2486" s="134" t="e">
        <f>VLOOKUP(E2486,'Trimming log'!$F$5:$Y$5000,19,FALSE)</f>
        <v>#N/A</v>
      </c>
      <c r="Y2486" s="134" t="e">
        <f>VLOOKUP(E2486,'Trimming log'!$F$5:$Y$5000,20,FALSE)</f>
        <v>#N/A</v>
      </c>
      <c r="Z2486" s="135" t="e">
        <f t="shared" si="499"/>
        <v>#N/A</v>
      </c>
      <c r="AA2486" s="135" t="e">
        <f t="shared" si="500"/>
        <v>#N/A</v>
      </c>
      <c r="AB2486" s="136" t="e">
        <f t="shared" si="501"/>
        <v>#N/A</v>
      </c>
      <c r="AC2486" s="136" t="e">
        <f t="shared" si="502"/>
        <v>#N/A</v>
      </c>
      <c r="AD2486" s="136" t="e">
        <f t="shared" si="503"/>
        <v>#N/A</v>
      </c>
      <c r="AE2486" s="136" t="e">
        <f t="shared" si="504"/>
        <v>#N/A</v>
      </c>
    </row>
    <row r="2487" spans="1:31">
      <c r="A2487" s="56"/>
      <c r="B2487" s="56"/>
      <c r="C2487" s="68" t="str">
        <f t="shared" si="496"/>
        <v/>
      </c>
      <c r="D2487" s="69"/>
      <c r="E2487" s="56"/>
      <c r="F2487" s="65" t="e">
        <f>VLOOKUP(E2487,'Trimming log'!$F$5:$V$5000,2,FALSE)</f>
        <v>#N/A</v>
      </c>
      <c r="G2487" s="65" t="e">
        <f>VLOOKUP(E2487,'Trimming log'!$F$5:$V$5000,3,FALSE)</f>
        <v>#N/A</v>
      </c>
      <c r="H2487" s="508" t="e">
        <f>VLOOKUP(E2487,'Trimming log'!$F$5:$V$5000,4,FALSE)</f>
        <v>#N/A</v>
      </c>
      <c r="I2487" s="65" t="e">
        <f>VLOOKUP(E2487,'Trimming log'!$F$5:$V$5000,5,FALSE)</f>
        <v>#N/A</v>
      </c>
      <c r="J2487" s="65" t="e">
        <f>VLOOKUP(E2487,'Trimming log'!$F$5:$V$5000,6,FALSE)</f>
        <v>#N/A</v>
      </c>
      <c r="K2487" s="65" t="e">
        <f>VLOOKUP(E2487,'Trimming log'!$F$5:$V$5000,7,FALSE)</f>
        <v>#N/A</v>
      </c>
      <c r="L2487" s="65" t="e">
        <f>VLOOKUP(E2487,'Trimming log'!$F$5:$V$5000,8,FALSE)</f>
        <v>#N/A</v>
      </c>
      <c r="M2487" s="65" t="e">
        <f>VLOOKUP(E2487,'Trimming log'!$F$5:$V$5000,9,FALSE)</f>
        <v>#N/A</v>
      </c>
      <c r="N2487" s="507" t="e">
        <f>VLOOKUP(E2487,'Trimming log'!$F$5:$V$5000,10,FALSE)</f>
        <v>#N/A</v>
      </c>
      <c r="O2487" s="65" t="e">
        <f>VLOOKUP(E2487,'Trimming log'!$F$5:$V$5000,11,FALSE)</f>
        <v>#N/A</v>
      </c>
      <c r="P2487" s="65" t="e">
        <f>VLOOKUP(E2487,'Trimming log'!$F$5:$V$5000,12,FALSE)</f>
        <v>#N/A</v>
      </c>
      <c r="Q2487" s="65" t="e">
        <f>VLOOKUP(E2487,'Trimming log'!$F$5:$V$5000,13,FALSE)</f>
        <v>#N/A</v>
      </c>
      <c r="R2487" s="65" t="e">
        <f>VLOOKUP(E2487,'Trimming log'!$F$5:$V$5000,14,FALSE)</f>
        <v>#N/A</v>
      </c>
      <c r="S2487" s="65" t="e">
        <f>VLOOKUP(E2487,'Trimming log'!$F$5:$V$5000,15,FALSE)</f>
        <v>#N/A</v>
      </c>
      <c r="T2487" s="65" t="e">
        <f t="shared" si="494"/>
        <v>#N/A</v>
      </c>
      <c r="U2487" s="491" t="str">
        <f t="shared" si="495"/>
        <v/>
      </c>
      <c r="V2487" s="74">
        <f t="shared" si="497"/>
        <v>0</v>
      </c>
      <c r="W2487" s="134">
        <f t="shared" si="498"/>
        <v>0</v>
      </c>
      <c r="X2487" s="134" t="e">
        <f>VLOOKUP(E2487,'Trimming log'!$F$5:$Y$5000,19,FALSE)</f>
        <v>#N/A</v>
      </c>
      <c r="Y2487" s="134" t="e">
        <f>VLOOKUP(E2487,'Trimming log'!$F$5:$Y$5000,20,FALSE)</f>
        <v>#N/A</v>
      </c>
      <c r="Z2487" s="135" t="e">
        <f t="shared" si="499"/>
        <v>#N/A</v>
      </c>
      <c r="AA2487" s="135" t="e">
        <f t="shared" si="500"/>
        <v>#N/A</v>
      </c>
      <c r="AB2487" s="136" t="e">
        <f t="shared" si="501"/>
        <v>#N/A</v>
      </c>
      <c r="AC2487" s="136" t="e">
        <f t="shared" si="502"/>
        <v>#N/A</v>
      </c>
      <c r="AD2487" s="136" t="e">
        <f t="shared" si="503"/>
        <v>#N/A</v>
      </c>
      <c r="AE2487" s="136" t="e">
        <f t="shared" si="504"/>
        <v>#N/A</v>
      </c>
    </row>
    <row r="2488" spans="1:31">
      <c r="A2488" s="56"/>
      <c r="B2488" s="56"/>
      <c r="C2488" s="68" t="str">
        <f t="shared" si="496"/>
        <v/>
      </c>
      <c r="D2488" s="69"/>
      <c r="E2488" s="56"/>
      <c r="F2488" s="65" t="e">
        <f>VLOOKUP(E2488,'Trimming log'!$F$5:$V$5000,2,FALSE)</f>
        <v>#N/A</v>
      </c>
      <c r="G2488" s="65" t="e">
        <f>VLOOKUP(E2488,'Trimming log'!$F$5:$V$5000,3,FALSE)</f>
        <v>#N/A</v>
      </c>
      <c r="H2488" s="508" t="e">
        <f>VLOOKUP(E2488,'Trimming log'!$F$5:$V$5000,4,FALSE)</f>
        <v>#N/A</v>
      </c>
      <c r="I2488" s="65" t="e">
        <f>VLOOKUP(E2488,'Trimming log'!$F$5:$V$5000,5,FALSE)</f>
        <v>#N/A</v>
      </c>
      <c r="J2488" s="65" t="e">
        <f>VLOOKUP(E2488,'Trimming log'!$F$5:$V$5000,6,FALSE)</f>
        <v>#N/A</v>
      </c>
      <c r="K2488" s="65" t="e">
        <f>VLOOKUP(E2488,'Trimming log'!$F$5:$V$5000,7,FALSE)</f>
        <v>#N/A</v>
      </c>
      <c r="L2488" s="65" t="e">
        <f>VLOOKUP(E2488,'Trimming log'!$F$5:$V$5000,8,FALSE)</f>
        <v>#N/A</v>
      </c>
      <c r="M2488" s="65" t="e">
        <f>VLOOKUP(E2488,'Trimming log'!$F$5:$V$5000,9,FALSE)</f>
        <v>#N/A</v>
      </c>
      <c r="N2488" s="507" t="e">
        <f>VLOOKUP(E2488,'Trimming log'!$F$5:$V$5000,10,FALSE)</f>
        <v>#N/A</v>
      </c>
      <c r="O2488" s="65" t="e">
        <f>VLOOKUP(E2488,'Trimming log'!$F$5:$V$5000,11,FALSE)</f>
        <v>#N/A</v>
      </c>
      <c r="P2488" s="65" t="e">
        <f>VLOOKUP(E2488,'Trimming log'!$F$5:$V$5000,12,FALSE)</f>
        <v>#N/A</v>
      </c>
      <c r="Q2488" s="65" t="e">
        <f>VLOOKUP(E2488,'Trimming log'!$F$5:$V$5000,13,FALSE)</f>
        <v>#N/A</v>
      </c>
      <c r="R2488" s="65" t="e">
        <f>VLOOKUP(E2488,'Trimming log'!$F$5:$V$5000,14,FALSE)</f>
        <v>#N/A</v>
      </c>
      <c r="S2488" s="65" t="e">
        <f>VLOOKUP(E2488,'Trimming log'!$F$5:$V$5000,15,FALSE)</f>
        <v>#N/A</v>
      </c>
      <c r="T2488" s="65" t="e">
        <f t="shared" si="494"/>
        <v>#N/A</v>
      </c>
      <c r="U2488" s="491" t="str">
        <f t="shared" si="495"/>
        <v/>
      </c>
      <c r="V2488" s="74">
        <f t="shared" si="497"/>
        <v>0</v>
      </c>
      <c r="W2488" s="134">
        <f t="shared" si="498"/>
        <v>0</v>
      </c>
      <c r="X2488" s="134" t="e">
        <f>VLOOKUP(E2488,'Trimming log'!$F$5:$Y$5000,19,FALSE)</f>
        <v>#N/A</v>
      </c>
      <c r="Y2488" s="134" t="e">
        <f>VLOOKUP(E2488,'Trimming log'!$F$5:$Y$5000,20,FALSE)</f>
        <v>#N/A</v>
      </c>
      <c r="Z2488" s="135" t="e">
        <f t="shared" si="499"/>
        <v>#N/A</v>
      </c>
      <c r="AA2488" s="135" t="e">
        <f t="shared" si="500"/>
        <v>#N/A</v>
      </c>
      <c r="AB2488" s="136" t="e">
        <f t="shared" si="501"/>
        <v>#N/A</v>
      </c>
      <c r="AC2488" s="136" t="e">
        <f t="shared" si="502"/>
        <v>#N/A</v>
      </c>
      <c r="AD2488" s="136" t="e">
        <f t="shared" si="503"/>
        <v>#N/A</v>
      </c>
      <c r="AE2488" s="136" t="e">
        <f t="shared" si="504"/>
        <v>#N/A</v>
      </c>
    </row>
    <row r="2489" spans="1:31">
      <c r="A2489" s="56"/>
      <c r="B2489" s="56"/>
      <c r="C2489" s="68" t="str">
        <f t="shared" si="496"/>
        <v/>
      </c>
      <c r="D2489" s="69"/>
      <c r="E2489" s="56"/>
      <c r="F2489" s="65" t="e">
        <f>VLOOKUP(E2489,'Trimming log'!$F$5:$V$5000,2,FALSE)</f>
        <v>#N/A</v>
      </c>
      <c r="G2489" s="65" t="e">
        <f>VLOOKUP(E2489,'Trimming log'!$F$5:$V$5000,3,FALSE)</f>
        <v>#N/A</v>
      </c>
      <c r="H2489" s="508" t="e">
        <f>VLOOKUP(E2489,'Trimming log'!$F$5:$V$5000,4,FALSE)</f>
        <v>#N/A</v>
      </c>
      <c r="I2489" s="65" t="e">
        <f>VLOOKUP(E2489,'Trimming log'!$F$5:$V$5000,5,FALSE)</f>
        <v>#N/A</v>
      </c>
      <c r="J2489" s="65" t="e">
        <f>VLOOKUP(E2489,'Trimming log'!$F$5:$V$5000,6,FALSE)</f>
        <v>#N/A</v>
      </c>
      <c r="K2489" s="65" t="e">
        <f>VLOOKUP(E2489,'Trimming log'!$F$5:$V$5000,7,FALSE)</f>
        <v>#N/A</v>
      </c>
      <c r="L2489" s="65" t="e">
        <f>VLOOKUP(E2489,'Trimming log'!$F$5:$V$5000,8,FALSE)</f>
        <v>#N/A</v>
      </c>
      <c r="M2489" s="65" t="e">
        <f>VLOOKUP(E2489,'Trimming log'!$F$5:$V$5000,9,FALSE)</f>
        <v>#N/A</v>
      </c>
      <c r="N2489" s="507" t="e">
        <f>VLOOKUP(E2489,'Trimming log'!$F$5:$V$5000,10,FALSE)</f>
        <v>#N/A</v>
      </c>
      <c r="O2489" s="65" t="e">
        <f>VLOOKUP(E2489,'Trimming log'!$F$5:$V$5000,11,FALSE)</f>
        <v>#N/A</v>
      </c>
      <c r="P2489" s="65" t="e">
        <f>VLOOKUP(E2489,'Trimming log'!$F$5:$V$5000,12,FALSE)</f>
        <v>#N/A</v>
      </c>
      <c r="Q2489" s="65" t="e">
        <f>VLOOKUP(E2489,'Trimming log'!$F$5:$V$5000,13,FALSE)</f>
        <v>#N/A</v>
      </c>
      <c r="R2489" s="65" t="e">
        <f>VLOOKUP(E2489,'Trimming log'!$F$5:$V$5000,14,FALSE)</f>
        <v>#N/A</v>
      </c>
      <c r="S2489" s="65" t="e">
        <f>VLOOKUP(E2489,'Trimming log'!$F$5:$V$5000,15,FALSE)</f>
        <v>#N/A</v>
      </c>
      <c r="T2489" s="65" t="e">
        <f t="shared" si="494"/>
        <v>#N/A</v>
      </c>
      <c r="U2489" s="491" t="str">
        <f t="shared" si="495"/>
        <v/>
      </c>
      <c r="V2489" s="74">
        <f t="shared" si="497"/>
        <v>0</v>
      </c>
      <c r="W2489" s="134">
        <f t="shared" si="498"/>
        <v>0</v>
      </c>
      <c r="X2489" s="134" t="e">
        <f>VLOOKUP(E2489,'Trimming log'!$F$5:$Y$5000,19,FALSE)</f>
        <v>#N/A</v>
      </c>
      <c r="Y2489" s="134" t="e">
        <f>VLOOKUP(E2489,'Trimming log'!$F$5:$Y$5000,20,FALSE)</f>
        <v>#N/A</v>
      </c>
      <c r="Z2489" s="135" t="e">
        <f t="shared" si="499"/>
        <v>#N/A</v>
      </c>
      <c r="AA2489" s="135" t="e">
        <f t="shared" si="500"/>
        <v>#N/A</v>
      </c>
      <c r="AB2489" s="136" t="e">
        <f t="shared" si="501"/>
        <v>#N/A</v>
      </c>
      <c r="AC2489" s="136" t="e">
        <f t="shared" si="502"/>
        <v>#N/A</v>
      </c>
      <c r="AD2489" s="136" t="e">
        <f t="shared" si="503"/>
        <v>#N/A</v>
      </c>
      <c r="AE2489" s="136" t="e">
        <f t="shared" si="504"/>
        <v>#N/A</v>
      </c>
    </row>
    <row r="2490" spans="1:31">
      <c r="A2490" s="56"/>
      <c r="B2490" s="56"/>
      <c r="C2490" s="68" t="str">
        <f t="shared" si="496"/>
        <v/>
      </c>
      <c r="D2490" s="69"/>
      <c r="E2490" s="56"/>
      <c r="F2490" s="65" t="e">
        <f>VLOOKUP(E2490,'Trimming log'!$F$5:$V$5000,2,FALSE)</f>
        <v>#N/A</v>
      </c>
      <c r="G2490" s="65" t="e">
        <f>VLOOKUP(E2490,'Trimming log'!$F$5:$V$5000,3,FALSE)</f>
        <v>#N/A</v>
      </c>
      <c r="H2490" s="508" t="e">
        <f>VLOOKUP(E2490,'Trimming log'!$F$5:$V$5000,4,FALSE)</f>
        <v>#N/A</v>
      </c>
      <c r="I2490" s="65" t="e">
        <f>VLOOKUP(E2490,'Trimming log'!$F$5:$V$5000,5,FALSE)</f>
        <v>#N/A</v>
      </c>
      <c r="J2490" s="65" t="e">
        <f>VLOOKUP(E2490,'Trimming log'!$F$5:$V$5000,6,FALSE)</f>
        <v>#N/A</v>
      </c>
      <c r="K2490" s="65" t="e">
        <f>VLOOKUP(E2490,'Trimming log'!$F$5:$V$5000,7,FALSE)</f>
        <v>#N/A</v>
      </c>
      <c r="L2490" s="65" t="e">
        <f>VLOOKUP(E2490,'Trimming log'!$F$5:$V$5000,8,FALSE)</f>
        <v>#N/A</v>
      </c>
      <c r="M2490" s="65" t="e">
        <f>VLOOKUP(E2490,'Trimming log'!$F$5:$V$5000,9,FALSE)</f>
        <v>#N/A</v>
      </c>
      <c r="N2490" s="507" t="e">
        <f>VLOOKUP(E2490,'Trimming log'!$F$5:$V$5000,10,FALSE)</f>
        <v>#N/A</v>
      </c>
      <c r="O2490" s="65" t="e">
        <f>VLOOKUP(E2490,'Trimming log'!$F$5:$V$5000,11,FALSE)</f>
        <v>#N/A</v>
      </c>
      <c r="P2490" s="65" t="e">
        <f>VLOOKUP(E2490,'Trimming log'!$F$5:$V$5000,12,FALSE)</f>
        <v>#N/A</v>
      </c>
      <c r="Q2490" s="65" t="e">
        <f>VLOOKUP(E2490,'Trimming log'!$F$5:$V$5000,13,FALSE)</f>
        <v>#N/A</v>
      </c>
      <c r="R2490" s="65" t="e">
        <f>VLOOKUP(E2490,'Trimming log'!$F$5:$V$5000,14,FALSE)</f>
        <v>#N/A</v>
      </c>
      <c r="S2490" s="65" t="e">
        <f>VLOOKUP(E2490,'Trimming log'!$F$5:$V$5000,15,FALSE)</f>
        <v>#N/A</v>
      </c>
      <c r="T2490" s="65" t="e">
        <f t="shared" si="494"/>
        <v>#N/A</v>
      </c>
      <c r="U2490" s="491" t="str">
        <f t="shared" si="495"/>
        <v/>
      </c>
      <c r="V2490" s="74">
        <f t="shared" si="497"/>
        <v>0</v>
      </c>
      <c r="W2490" s="134">
        <f t="shared" si="498"/>
        <v>0</v>
      </c>
      <c r="X2490" s="134" t="e">
        <f>VLOOKUP(E2490,'Trimming log'!$F$5:$Y$5000,19,FALSE)</f>
        <v>#N/A</v>
      </c>
      <c r="Y2490" s="134" t="e">
        <f>VLOOKUP(E2490,'Trimming log'!$F$5:$Y$5000,20,FALSE)</f>
        <v>#N/A</v>
      </c>
      <c r="Z2490" s="135" t="e">
        <f t="shared" si="499"/>
        <v>#N/A</v>
      </c>
      <c r="AA2490" s="135" t="e">
        <f t="shared" si="500"/>
        <v>#N/A</v>
      </c>
      <c r="AB2490" s="136" t="e">
        <f t="shared" si="501"/>
        <v>#N/A</v>
      </c>
      <c r="AC2490" s="136" t="e">
        <f t="shared" si="502"/>
        <v>#N/A</v>
      </c>
      <c r="AD2490" s="136" t="e">
        <f t="shared" si="503"/>
        <v>#N/A</v>
      </c>
      <c r="AE2490" s="136" t="e">
        <f t="shared" si="504"/>
        <v>#N/A</v>
      </c>
    </row>
    <row r="2491" spans="1:31">
      <c r="A2491" s="56"/>
      <c r="B2491" s="56"/>
      <c r="C2491" s="68" t="str">
        <f t="shared" si="496"/>
        <v/>
      </c>
      <c r="D2491" s="69"/>
      <c r="E2491" s="56"/>
      <c r="F2491" s="65" t="e">
        <f>VLOOKUP(E2491,'Trimming log'!$F$5:$V$5000,2,FALSE)</f>
        <v>#N/A</v>
      </c>
      <c r="G2491" s="65" t="e">
        <f>VLOOKUP(E2491,'Trimming log'!$F$5:$V$5000,3,FALSE)</f>
        <v>#N/A</v>
      </c>
      <c r="H2491" s="508" t="e">
        <f>VLOOKUP(E2491,'Trimming log'!$F$5:$V$5000,4,FALSE)</f>
        <v>#N/A</v>
      </c>
      <c r="I2491" s="65" t="e">
        <f>VLOOKUP(E2491,'Trimming log'!$F$5:$V$5000,5,FALSE)</f>
        <v>#N/A</v>
      </c>
      <c r="J2491" s="65" t="e">
        <f>VLOOKUP(E2491,'Trimming log'!$F$5:$V$5000,6,FALSE)</f>
        <v>#N/A</v>
      </c>
      <c r="K2491" s="65" t="e">
        <f>VLOOKUP(E2491,'Trimming log'!$F$5:$V$5000,7,FALSE)</f>
        <v>#N/A</v>
      </c>
      <c r="L2491" s="65" t="e">
        <f>VLOOKUP(E2491,'Trimming log'!$F$5:$V$5000,8,FALSE)</f>
        <v>#N/A</v>
      </c>
      <c r="M2491" s="65" t="e">
        <f>VLOOKUP(E2491,'Trimming log'!$F$5:$V$5000,9,FALSE)</f>
        <v>#N/A</v>
      </c>
      <c r="N2491" s="507" t="e">
        <f>VLOOKUP(E2491,'Trimming log'!$F$5:$V$5000,10,FALSE)</f>
        <v>#N/A</v>
      </c>
      <c r="O2491" s="65" t="e">
        <f>VLOOKUP(E2491,'Trimming log'!$F$5:$V$5000,11,FALSE)</f>
        <v>#N/A</v>
      </c>
      <c r="P2491" s="65" t="e">
        <f>VLOOKUP(E2491,'Trimming log'!$F$5:$V$5000,12,FALSE)</f>
        <v>#N/A</v>
      </c>
      <c r="Q2491" s="65" t="e">
        <f>VLOOKUP(E2491,'Trimming log'!$F$5:$V$5000,13,FALSE)</f>
        <v>#N/A</v>
      </c>
      <c r="R2491" s="65" t="e">
        <f>VLOOKUP(E2491,'Trimming log'!$F$5:$V$5000,14,FALSE)</f>
        <v>#N/A</v>
      </c>
      <c r="S2491" s="65" t="e">
        <f>VLOOKUP(E2491,'Trimming log'!$F$5:$V$5000,15,FALSE)</f>
        <v>#N/A</v>
      </c>
      <c r="T2491" s="65" t="e">
        <f t="shared" si="494"/>
        <v>#N/A</v>
      </c>
      <c r="U2491" s="491" t="str">
        <f t="shared" si="495"/>
        <v/>
      </c>
      <c r="V2491" s="74">
        <f t="shared" si="497"/>
        <v>0</v>
      </c>
      <c r="W2491" s="134">
        <f t="shared" si="498"/>
        <v>0</v>
      </c>
      <c r="X2491" s="134" t="e">
        <f>VLOOKUP(E2491,'Trimming log'!$F$5:$Y$5000,19,FALSE)</f>
        <v>#N/A</v>
      </c>
      <c r="Y2491" s="134" t="e">
        <f>VLOOKUP(E2491,'Trimming log'!$F$5:$Y$5000,20,FALSE)</f>
        <v>#N/A</v>
      </c>
      <c r="Z2491" s="135" t="e">
        <f t="shared" si="499"/>
        <v>#N/A</v>
      </c>
      <c r="AA2491" s="135" t="e">
        <f t="shared" si="500"/>
        <v>#N/A</v>
      </c>
      <c r="AB2491" s="136" t="e">
        <f t="shared" si="501"/>
        <v>#N/A</v>
      </c>
      <c r="AC2491" s="136" t="e">
        <f t="shared" si="502"/>
        <v>#N/A</v>
      </c>
      <c r="AD2491" s="136" t="e">
        <f t="shared" si="503"/>
        <v>#N/A</v>
      </c>
      <c r="AE2491" s="136" t="e">
        <f t="shared" si="504"/>
        <v>#N/A</v>
      </c>
    </row>
    <row r="2492" spans="1:31">
      <c r="A2492" s="56"/>
      <c r="B2492" s="56"/>
      <c r="C2492" s="68" t="str">
        <f t="shared" si="496"/>
        <v/>
      </c>
      <c r="D2492" s="69"/>
      <c r="E2492" s="56"/>
      <c r="F2492" s="65" t="e">
        <f>VLOOKUP(E2492,'Trimming log'!$F$5:$V$5000,2,FALSE)</f>
        <v>#N/A</v>
      </c>
      <c r="G2492" s="65" t="e">
        <f>VLOOKUP(E2492,'Trimming log'!$F$5:$V$5000,3,FALSE)</f>
        <v>#N/A</v>
      </c>
      <c r="H2492" s="508" t="e">
        <f>VLOOKUP(E2492,'Trimming log'!$F$5:$V$5000,4,FALSE)</f>
        <v>#N/A</v>
      </c>
      <c r="I2492" s="65" t="e">
        <f>VLOOKUP(E2492,'Trimming log'!$F$5:$V$5000,5,FALSE)</f>
        <v>#N/A</v>
      </c>
      <c r="J2492" s="65" t="e">
        <f>VLOOKUP(E2492,'Trimming log'!$F$5:$V$5000,6,FALSE)</f>
        <v>#N/A</v>
      </c>
      <c r="K2492" s="65" t="e">
        <f>VLOOKUP(E2492,'Trimming log'!$F$5:$V$5000,7,FALSE)</f>
        <v>#N/A</v>
      </c>
      <c r="L2492" s="65" t="e">
        <f>VLOOKUP(E2492,'Trimming log'!$F$5:$V$5000,8,FALSE)</f>
        <v>#N/A</v>
      </c>
      <c r="M2492" s="65" t="e">
        <f>VLOOKUP(E2492,'Trimming log'!$F$5:$V$5000,9,FALSE)</f>
        <v>#N/A</v>
      </c>
      <c r="N2492" s="507" t="e">
        <f>VLOOKUP(E2492,'Trimming log'!$F$5:$V$5000,10,FALSE)</f>
        <v>#N/A</v>
      </c>
      <c r="O2492" s="65" t="e">
        <f>VLOOKUP(E2492,'Trimming log'!$F$5:$V$5000,11,FALSE)</f>
        <v>#N/A</v>
      </c>
      <c r="P2492" s="65" t="e">
        <f>VLOOKUP(E2492,'Trimming log'!$F$5:$V$5000,12,FALSE)</f>
        <v>#N/A</v>
      </c>
      <c r="Q2492" s="65" t="e">
        <f>VLOOKUP(E2492,'Trimming log'!$F$5:$V$5000,13,FALSE)</f>
        <v>#N/A</v>
      </c>
      <c r="R2492" s="65" t="e">
        <f>VLOOKUP(E2492,'Trimming log'!$F$5:$V$5000,14,FALSE)</f>
        <v>#N/A</v>
      </c>
      <c r="S2492" s="65" t="e">
        <f>VLOOKUP(E2492,'Trimming log'!$F$5:$V$5000,15,FALSE)</f>
        <v>#N/A</v>
      </c>
      <c r="T2492" s="65" t="e">
        <f t="shared" si="494"/>
        <v>#N/A</v>
      </c>
      <c r="U2492" s="491" t="str">
        <f t="shared" si="495"/>
        <v/>
      </c>
      <c r="V2492" s="74">
        <f t="shared" si="497"/>
        <v>0</v>
      </c>
      <c r="W2492" s="134">
        <f t="shared" si="498"/>
        <v>0</v>
      </c>
      <c r="X2492" s="134" t="e">
        <f>VLOOKUP(E2492,'Trimming log'!$F$5:$Y$5000,19,FALSE)</f>
        <v>#N/A</v>
      </c>
      <c r="Y2492" s="134" t="e">
        <f>VLOOKUP(E2492,'Trimming log'!$F$5:$Y$5000,20,FALSE)</f>
        <v>#N/A</v>
      </c>
      <c r="Z2492" s="135" t="e">
        <f t="shared" si="499"/>
        <v>#N/A</v>
      </c>
      <c r="AA2492" s="135" t="e">
        <f t="shared" si="500"/>
        <v>#N/A</v>
      </c>
      <c r="AB2492" s="136" t="e">
        <f t="shared" si="501"/>
        <v>#N/A</v>
      </c>
      <c r="AC2492" s="136" t="e">
        <f t="shared" si="502"/>
        <v>#N/A</v>
      </c>
      <c r="AD2492" s="136" t="e">
        <f t="shared" si="503"/>
        <v>#N/A</v>
      </c>
      <c r="AE2492" s="136" t="e">
        <f t="shared" si="504"/>
        <v>#N/A</v>
      </c>
    </row>
    <row r="2493" spans="1:31">
      <c r="A2493" s="56"/>
      <c r="B2493" s="56"/>
      <c r="C2493" s="68" t="str">
        <f t="shared" si="496"/>
        <v/>
      </c>
      <c r="D2493" s="69"/>
      <c r="E2493" s="56"/>
      <c r="F2493" s="65" t="e">
        <f>VLOOKUP(E2493,'Trimming log'!$F$5:$V$5000,2,FALSE)</f>
        <v>#N/A</v>
      </c>
      <c r="G2493" s="65" t="e">
        <f>VLOOKUP(E2493,'Trimming log'!$F$5:$V$5000,3,FALSE)</f>
        <v>#N/A</v>
      </c>
      <c r="H2493" s="508" t="e">
        <f>VLOOKUP(E2493,'Trimming log'!$F$5:$V$5000,4,FALSE)</f>
        <v>#N/A</v>
      </c>
      <c r="I2493" s="65" t="e">
        <f>VLOOKUP(E2493,'Trimming log'!$F$5:$V$5000,5,FALSE)</f>
        <v>#N/A</v>
      </c>
      <c r="J2493" s="65" t="e">
        <f>VLOOKUP(E2493,'Trimming log'!$F$5:$V$5000,6,FALSE)</f>
        <v>#N/A</v>
      </c>
      <c r="K2493" s="65" t="e">
        <f>VLOOKUP(E2493,'Trimming log'!$F$5:$V$5000,7,FALSE)</f>
        <v>#N/A</v>
      </c>
      <c r="L2493" s="65" t="e">
        <f>VLOOKUP(E2493,'Trimming log'!$F$5:$V$5000,8,FALSE)</f>
        <v>#N/A</v>
      </c>
      <c r="M2493" s="65" t="e">
        <f>VLOOKUP(E2493,'Trimming log'!$F$5:$V$5000,9,FALSE)</f>
        <v>#N/A</v>
      </c>
      <c r="N2493" s="507" t="e">
        <f>VLOOKUP(E2493,'Trimming log'!$F$5:$V$5000,10,FALSE)</f>
        <v>#N/A</v>
      </c>
      <c r="O2493" s="65" t="e">
        <f>VLOOKUP(E2493,'Trimming log'!$F$5:$V$5000,11,FALSE)</f>
        <v>#N/A</v>
      </c>
      <c r="P2493" s="65" t="e">
        <f>VLOOKUP(E2493,'Trimming log'!$F$5:$V$5000,12,FALSE)</f>
        <v>#N/A</v>
      </c>
      <c r="Q2493" s="65" t="e">
        <f>VLOOKUP(E2493,'Trimming log'!$F$5:$V$5000,13,FALSE)</f>
        <v>#N/A</v>
      </c>
      <c r="R2493" s="65" t="e">
        <f>VLOOKUP(E2493,'Trimming log'!$F$5:$V$5000,14,FALSE)</f>
        <v>#N/A</v>
      </c>
      <c r="S2493" s="65" t="e">
        <f>VLOOKUP(E2493,'Trimming log'!$F$5:$V$5000,15,FALSE)</f>
        <v>#N/A</v>
      </c>
      <c r="T2493" s="65" t="e">
        <f t="shared" si="494"/>
        <v>#N/A</v>
      </c>
      <c r="U2493" s="491" t="str">
        <f t="shared" si="495"/>
        <v/>
      </c>
      <c r="V2493" s="74">
        <f t="shared" si="497"/>
        <v>0</v>
      </c>
      <c r="W2493" s="134">
        <f t="shared" si="498"/>
        <v>0</v>
      </c>
      <c r="X2493" s="134" t="e">
        <f>VLOOKUP(E2493,'Trimming log'!$F$5:$Y$5000,19,FALSE)</f>
        <v>#N/A</v>
      </c>
      <c r="Y2493" s="134" t="e">
        <f>VLOOKUP(E2493,'Trimming log'!$F$5:$Y$5000,20,FALSE)</f>
        <v>#N/A</v>
      </c>
      <c r="Z2493" s="135" t="e">
        <f t="shared" si="499"/>
        <v>#N/A</v>
      </c>
      <c r="AA2493" s="135" t="e">
        <f t="shared" si="500"/>
        <v>#N/A</v>
      </c>
      <c r="AB2493" s="136" t="e">
        <f t="shared" si="501"/>
        <v>#N/A</v>
      </c>
      <c r="AC2493" s="136" t="e">
        <f t="shared" si="502"/>
        <v>#N/A</v>
      </c>
      <c r="AD2493" s="136" t="e">
        <f t="shared" si="503"/>
        <v>#N/A</v>
      </c>
      <c r="AE2493" s="136" t="e">
        <f t="shared" si="504"/>
        <v>#N/A</v>
      </c>
    </row>
    <row r="2494" spans="1:31">
      <c r="A2494" s="56"/>
      <c r="B2494" s="56"/>
      <c r="C2494" s="68" t="str">
        <f t="shared" si="496"/>
        <v/>
      </c>
      <c r="D2494" s="69"/>
      <c r="E2494" s="56"/>
      <c r="F2494" s="65" t="e">
        <f>VLOOKUP(E2494,'Trimming log'!$F$5:$V$5000,2,FALSE)</f>
        <v>#N/A</v>
      </c>
      <c r="G2494" s="65" t="e">
        <f>VLOOKUP(E2494,'Trimming log'!$F$5:$V$5000,3,FALSE)</f>
        <v>#N/A</v>
      </c>
      <c r="H2494" s="508" t="e">
        <f>VLOOKUP(E2494,'Trimming log'!$F$5:$V$5000,4,FALSE)</f>
        <v>#N/A</v>
      </c>
      <c r="I2494" s="65" t="e">
        <f>VLOOKUP(E2494,'Trimming log'!$F$5:$V$5000,5,FALSE)</f>
        <v>#N/A</v>
      </c>
      <c r="J2494" s="65" t="e">
        <f>VLOOKUP(E2494,'Trimming log'!$F$5:$V$5000,6,FALSE)</f>
        <v>#N/A</v>
      </c>
      <c r="K2494" s="65" t="e">
        <f>VLOOKUP(E2494,'Trimming log'!$F$5:$V$5000,7,FALSE)</f>
        <v>#N/A</v>
      </c>
      <c r="L2494" s="65" t="e">
        <f>VLOOKUP(E2494,'Trimming log'!$F$5:$V$5000,8,FALSE)</f>
        <v>#N/A</v>
      </c>
      <c r="M2494" s="65" t="e">
        <f>VLOOKUP(E2494,'Trimming log'!$F$5:$V$5000,9,FALSE)</f>
        <v>#N/A</v>
      </c>
      <c r="N2494" s="507" t="e">
        <f>VLOOKUP(E2494,'Trimming log'!$F$5:$V$5000,10,FALSE)</f>
        <v>#N/A</v>
      </c>
      <c r="O2494" s="65" t="e">
        <f>VLOOKUP(E2494,'Trimming log'!$F$5:$V$5000,11,FALSE)</f>
        <v>#N/A</v>
      </c>
      <c r="P2494" s="65" t="e">
        <f>VLOOKUP(E2494,'Trimming log'!$F$5:$V$5000,12,FALSE)</f>
        <v>#N/A</v>
      </c>
      <c r="Q2494" s="65" t="e">
        <f>VLOOKUP(E2494,'Trimming log'!$F$5:$V$5000,13,FALSE)</f>
        <v>#N/A</v>
      </c>
      <c r="R2494" s="65" t="e">
        <f>VLOOKUP(E2494,'Trimming log'!$F$5:$V$5000,14,FALSE)</f>
        <v>#N/A</v>
      </c>
      <c r="S2494" s="65" t="e">
        <f>VLOOKUP(E2494,'Trimming log'!$F$5:$V$5000,15,FALSE)</f>
        <v>#N/A</v>
      </c>
      <c r="T2494" s="65" t="e">
        <f t="shared" si="494"/>
        <v>#N/A</v>
      </c>
      <c r="U2494" s="491" t="str">
        <f t="shared" si="495"/>
        <v/>
      </c>
      <c r="V2494" s="74">
        <f t="shared" si="497"/>
        <v>0</v>
      </c>
      <c r="W2494" s="134">
        <f t="shared" si="498"/>
        <v>0</v>
      </c>
      <c r="X2494" s="134" t="e">
        <f>VLOOKUP(E2494,'Trimming log'!$F$5:$Y$5000,19,FALSE)</f>
        <v>#N/A</v>
      </c>
      <c r="Y2494" s="134" t="e">
        <f>VLOOKUP(E2494,'Trimming log'!$F$5:$Y$5000,20,FALSE)</f>
        <v>#N/A</v>
      </c>
      <c r="Z2494" s="135" t="e">
        <f t="shared" si="499"/>
        <v>#N/A</v>
      </c>
      <c r="AA2494" s="135" t="e">
        <f t="shared" si="500"/>
        <v>#N/A</v>
      </c>
      <c r="AB2494" s="136" t="e">
        <f t="shared" si="501"/>
        <v>#N/A</v>
      </c>
      <c r="AC2494" s="136" t="e">
        <f t="shared" si="502"/>
        <v>#N/A</v>
      </c>
      <c r="AD2494" s="136" t="e">
        <f t="shared" si="503"/>
        <v>#N/A</v>
      </c>
      <c r="AE2494" s="136" t="e">
        <f t="shared" si="504"/>
        <v>#N/A</v>
      </c>
    </row>
    <row r="2495" spans="1:31">
      <c r="A2495" s="56"/>
      <c r="B2495" s="56"/>
      <c r="C2495" s="68" t="str">
        <f t="shared" si="496"/>
        <v/>
      </c>
      <c r="D2495" s="69"/>
      <c r="E2495" s="56"/>
      <c r="F2495" s="65" t="e">
        <f>VLOOKUP(E2495,'Trimming log'!$F$5:$V$5000,2,FALSE)</f>
        <v>#N/A</v>
      </c>
      <c r="G2495" s="65" t="e">
        <f>VLOOKUP(E2495,'Trimming log'!$F$5:$V$5000,3,FALSE)</f>
        <v>#N/A</v>
      </c>
      <c r="H2495" s="508" t="e">
        <f>VLOOKUP(E2495,'Trimming log'!$F$5:$V$5000,4,FALSE)</f>
        <v>#N/A</v>
      </c>
      <c r="I2495" s="65" t="e">
        <f>VLOOKUP(E2495,'Trimming log'!$F$5:$V$5000,5,FALSE)</f>
        <v>#N/A</v>
      </c>
      <c r="J2495" s="65" t="e">
        <f>VLOOKUP(E2495,'Trimming log'!$F$5:$V$5000,6,FALSE)</f>
        <v>#N/A</v>
      </c>
      <c r="K2495" s="65" t="e">
        <f>VLOOKUP(E2495,'Trimming log'!$F$5:$V$5000,7,FALSE)</f>
        <v>#N/A</v>
      </c>
      <c r="L2495" s="65" t="e">
        <f>VLOOKUP(E2495,'Trimming log'!$F$5:$V$5000,8,FALSE)</f>
        <v>#N/A</v>
      </c>
      <c r="M2495" s="65" t="e">
        <f>VLOOKUP(E2495,'Trimming log'!$F$5:$V$5000,9,FALSE)</f>
        <v>#N/A</v>
      </c>
      <c r="N2495" s="507" t="e">
        <f>VLOOKUP(E2495,'Trimming log'!$F$5:$V$5000,10,FALSE)</f>
        <v>#N/A</v>
      </c>
      <c r="O2495" s="65" t="e">
        <f>VLOOKUP(E2495,'Trimming log'!$F$5:$V$5000,11,FALSE)</f>
        <v>#N/A</v>
      </c>
      <c r="P2495" s="65" t="e">
        <f>VLOOKUP(E2495,'Trimming log'!$F$5:$V$5000,12,FALSE)</f>
        <v>#N/A</v>
      </c>
      <c r="Q2495" s="65" t="e">
        <f>VLOOKUP(E2495,'Trimming log'!$F$5:$V$5000,13,FALSE)</f>
        <v>#N/A</v>
      </c>
      <c r="R2495" s="65" t="e">
        <f>VLOOKUP(E2495,'Trimming log'!$F$5:$V$5000,14,FALSE)</f>
        <v>#N/A</v>
      </c>
      <c r="S2495" s="65" t="e">
        <f>VLOOKUP(E2495,'Trimming log'!$F$5:$V$5000,15,FALSE)</f>
        <v>#N/A</v>
      </c>
      <c r="T2495" s="65" t="e">
        <f t="shared" si="494"/>
        <v>#N/A</v>
      </c>
      <c r="U2495" s="491" t="str">
        <f t="shared" si="495"/>
        <v/>
      </c>
      <c r="V2495" s="74">
        <f t="shared" si="497"/>
        <v>0</v>
      </c>
      <c r="W2495" s="134">
        <f t="shared" si="498"/>
        <v>0</v>
      </c>
      <c r="X2495" s="134" t="e">
        <f>VLOOKUP(E2495,'Trimming log'!$F$5:$Y$5000,19,FALSE)</f>
        <v>#N/A</v>
      </c>
      <c r="Y2495" s="134" t="e">
        <f>VLOOKUP(E2495,'Trimming log'!$F$5:$Y$5000,20,FALSE)</f>
        <v>#N/A</v>
      </c>
      <c r="Z2495" s="135" t="e">
        <f t="shared" si="499"/>
        <v>#N/A</v>
      </c>
      <c r="AA2495" s="135" t="e">
        <f t="shared" si="500"/>
        <v>#N/A</v>
      </c>
      <c r="AB2495" s="136" t="e">
        <f t="shared" si="501"/>
        <v>#N/A</v>
      </c>
      <c r="AC2495" s="136" t="e">
        <f t="shared" si="502"/>
        <v>#N/A</v>
      </c>
      <c r="AD2495" s="136" t="e">
        <f t="shared" si="503"/>
        <v>#N/A</v>
      </c>
      <c r="AE2495" s="136" t="e">
        <f t="shared" si="504"/>
        <v>#N/A</v>
      </c>
    </row>
    <row r="2496" spans="1:31">
      <c r="A2496" s="56"/>
      <c r="B2496" s="56"/>
      <c r="C2496" s="68" t="str">
        <f t="shared" si="496"/>
        <v/>
      </c>
      <c r="D2496" s="69"/>
      <c r="E2496" s="56"/>
      <c r="F2496" s="65" t="e">
        <f>VLOOKUP(E2496,'Trimming log'!$F$5:$V$5000,2,FALSE)</f>
        <v>#N/A</v>
      </c>
      <c r="G2496" s="65" t="e">
        <f>VLOOKUP(E2496,'Trimming log'!$F$5:$V$5000,3,FALSE)</f>
        <v>#N/A</v>
      </c>
      <c r="H2496" s="508" t="e">
        <f>VLOOKUP(E2496,'Trimming log'!$F$5:$V$5000,4,FALSE)</f>
        <v>#N/A</v>
      </c>
      <c r="I2496" s="65" t="e">
        <f>VLOOKUP(E2496,'Trimming log'!$F$5:$V$5000,5,FALSE)</f>
        <v>#N/A</v>
      </c>
      <c r="J2496" s="65" t="e">
        <f>VLOOKUP(E2496,'Trimming log'!$F$5:$V$5000,6,FALSE)</f>
        <v>#N/A</v>
      </c>
      <c r="K2496" s="65" t="e">
        <f>VLOOKUP(E2496,'Trimming log'!$F$5:$V$5000,7,FALSE)</f>
        <v>#N/A</v>
      </c>
      <c r="L2496" s="65" t="e">
        <f>VLOOKUP(E2496,'Trimming log'!$F$5:$V$5000,8,FALSE)</f>
        <v>#N/A</v>
      </c>
      <c r="M2496" s="65" t="e">
        <f>VLOOKUP(E2496,'Trimming log'!$F$5:$V$5000,9,FALSE)</f>
        <v>#N/A</v>
      </c>
      <c r="N2496" s="507" t="e">
        <f>VLOOKUP(E2496,'Trimming log'!$F$5:$V$5000,10,FALSE)</f>
        <v>#N/A</v>
      </c>
      <c r="O2496" s="65" t="e">
        <f>VLOOKUP(E2496,'Trimming log'!$F$5:$V$5000,11,FALSE)</f>
        <v>#N/A</v>
      </c>
      <c r="P2496" s="65" t="e">
        <f>VLOOKUP(E2496,'Trimming log'!$F$5:$V$5000,12,FALSE)</f>
        <v>#N/A</v>
      </c>
      <c r="Q2496" s="65" t="e">
        <f>VLOOKUP(E2496,'Trimming log'!$F$5:$V$5000,13,FALSE)</f>
        <v>#N/A</v>
      </c>
      <c r="R2496" s="65" t="e">
        <f>VLOOKUP(E2496,'Trimming log'!$F$5:$V$5000,14,FALSE)</f>
        <v>#N/A</v>
      </c>
      <c r="S2496" s="65" t="e">
        <f>VLOOKUP(E2496,'Trimming log'!$F$5:$V$5000,15,FALSE)</f>
        <v>#N/A</v>
      </c>
      <c r="T2496" s="65" t="e">
        <f t="shared" si="494"/>
        <v>#N/A</v>
      </c>
      <c r="U2496" s="491" t="str">
        <f t="shared" si="495"/>
        <v/>
      </c>
      <c r="V2496" s="74">
        <f t="shared" si="497"/>
        <v>0</v>
      </c>
      <c r="W2496" s="134">
        <f t="shared" si="498"/>
        <v>0</v>
      </c>
      <c r="X2496" s="134" t="e">
        <f>VLOOKUP(E2496,'Trimming log'!$F$5:$Y$5000,19,FALSE)</f>
        <v>#N/A</v>
      </c>
      <c r="Y2496" s="134" t="e">
        <f>VLOOKUP(E2496,'Trimming log'!$F$5:$Y$5000,20,FALSE)</f>
        <v>#N/A</v>
      </c>
      <c r="Z2496" s="135" t="e">
        <f t="shared" si="499"/>
        <v>#N/A</v>
      </c>
      <c r="AA2496" s="135" t="e">
        <f t="shared" si="500"/>
        <v>#N/A</v>
      </c>
      <c r="AB2496" s="136" t="e">
        <f t="shared" si="501"/>
        <v>#N/A</v>
      </c>
      <c r="AC2496" s="136" t="e">
        <f t="shared" si="502"/>
        <v>#N/A</v>
      </c>
      <c r="AD2496" s="136" t="e">
        <f t="shared" si="503"/>
        <v>#N/A</v>
      </c>
      <c r="AE2496" s="136" t="e">
        <f t="shared" si="504"/>
        <v>#N/A</v>
      </c>
    </row>
    <row r="2497" spans="1:31">
      <c r="A2497" s="56"/>
      <c r="B2497" s="56"/>
      <c r="C2497" s="68" t="str">
        <f t="shared" si="496"/>
        <v/>
      </c>
      <c r="D2497" s="69"/>
      <c r="E2497" s="56"/>
      <c r="F2497" s="65" t="e">
        <f>VLOOKUP(E2497,'Trimming log'!$F$5:$V$5000,2,FALSE)</f>
        <v>#N/A</v>
      </c>
      <c r="G2497" s="65" t="e">
        <f>VLOOKUP(E2497,'Trimming log'!$F$5:$V$5000,3,FALSE)</f>
        <v>#N/A</v>
      </c>
      <c r="H2497" s="508" t="e">
        <f>VLOOKUP(E2497,'Trimming log'!$F$5:$V$5000,4,FALSE)</f>
        <v>#N/A</v>
      </c>
      <c r="I2497" s="65" t="e">
        <f>VLOOKUP(E2497,'Trimming log'!$F$5:$V$5000,5,FALSE)</f>
        <v>#N/A</v>
      </c>
      <c r="J2497" s="65" t="e">
        <f>VLOOKUP(E2497,'Trimming log'!$F$5:$V$5000,6,FALSE)</f>
        <v>#N/A</v>
      </c>
      <c r="K2497" s="65" t="e">
        <f>VLOOKUP(E2497,'Trimming log'!$F$5:$V$5000,7,FALSE)</f>
        <v>#N/A</v>
      </c>
      <c r="L2497" s="65" t="e">
        <f>VLOOKUP(E2497,'Trimming log'!$F$5:$V$5000,8,FALSE)</f>
        <v>#N/A</v>
      </c>
      <c r="M2497" s="65" t="e">
        <f>VLOOKUP(E2497,'Trimming log'!$F$5:$V$5000,9,FALSE)</f>
        <v>#N/A</v>
      </c>
      <c r="N2497" s="507" t="e">
        <f>VLOOKUP(E2497,'Trimming log'!$F$5:$V$5000,10,FALSE)</f>
        <v>#N/A</v>
      </c>
      <c r="O2497" s="65" t="e">
        <f>VLOOKUP(E2497,'Trimming log'!$F$5:$V$5000,11,FALSE)</f>
        <v>#N/A</v>
      </c>
      <c r="P2497" s="65" t="e">
        <f>VLOOKUP(E2497,'Trimming log'!$F$5:$V$5000,12,FALSE)</f>
        <v>#N/A</v>
      </c>
      <c r="Q2497" s="65" t="e">
        <f>VLOOKUP(E2497,'Trimming log'!$F$5:$V$5000,13,FALSE)</f>
        <v>#N/A</v>
      </c>
      <c r="R2497" s="65" t="e">
        <f>VLOOKUP(E2497,'Trimming log'!$F$5:$V$5000,14,FALSE)</f>
        <v>#N/A</v>
      </c>
      <c r="S2497" s="65" t="e">
        <f>VLOOKUP(E2497,'Trimming log'!$F$5:$V$5000,15,FALSE)</f>
        <v>#N/A</v>
      </c>
      <c r="T2497" s="65" t="e">
        <f t="shared" si="494"/>
        <v>#N/A</v>
      </c>
      <c r="U2497" s="491" t="str">
        <f t="shared" si="495"/>
        <v/>
      </c>
      <c r="V2497" s="74">
        <f t="shared" si="497"/>
        <v>0</v>
      </c>
      <c r="W2497" s="134">
        <f t="shared" si="498"/>
        <v>0</v>
      </c>
      <c r="X2497" s="134" t="e">
        <f>VLOOKUP(E2497,'Trimming log'!$F$5:$Y$5000,19,FALSE)</f>
        <v>#N/A</v>
      </c>
      <c r="Y2497" s="134" t="e">
        <f>VLOOKUP(E2497,'Trimming log'!$F$5:$Y$5000,20,FALSE)</f>
        <v>#N/A</v>
      </c>
      <c r="Z2497" s="135" t="e">
        <f t="shared" si="499"/>
        <v>#N/A</v>
      </c>
      <c r="AA2497" s="135" t="e">
        <f t="shared" si="500"/>
        <v>#N/A</v>
      </c>
      <c r="AB2497" s="136" t="e">
        <f t="shared" si="501"/>
        <v>#N/A</v>
      </c>
      <c r="AC2497" s="136" t="e">
        <f t="shared" si="502"/>
        <v>#N/A</v>
      </c>
      <c r="AD2497" s="136" t="e">
        <f t="shared" si="503"/>
        <v>#N/A</v>
      </c>
      <c r="AE2497" s="136" t="e">
        <f t="shared" si="504"/>
        <v>#N/A</v>
      </c>
    </row>
    <row r="2498" spans="1:31">
      <c r="A2498" s="56"/>
      <c r="B2498" s="56"/>
      <c r="C2498" s="68" t="str">
        <f t="shared" si="496"/>
        <v/>
      </c>
      <c r="D2498" s="69"/>
      <c r="E2498" s="56"/>
      <c r="F2498" s="65" t="e">
        <f>VLOOKUP(E2498,'Trimming log'!$F$5:$V$5000,2,FALSE)</f>
        <v>#N/A</v>
      </c>
      <c r="G2498" s="65" t="e">
        <f>VLOOKUP(E2498,'Trimming log'!$F$5:$V$5000,3,FALSE)</f>
        <v>#N/A</v>
      </c>
      <c r="H2498" s="508" t="e">
        <f>VLOOKUP(E2498,'Trimming log'!$F$5:$V$5000,4,FALSE)</f>
        <v>#N/A</v>
      </c>
      <c r="I2498" s="65" t="e">
        <f>VLOOKUP(E2498,'Trimming log'!$F$5:$V$5000,5,FALSE)</f>
        <v>#N/A</v>
      </c>
      <c r="J2498" s="65" t="e">
        <f>VLOOKUP(E2498,'Trimming log'!$F$5:$V$5000,6,FALSE)</f>
        <v>#N/A</v>
      </c>
      <c r="K2498" s="65" t="e">
        <f>VLOOKUP(E2498,'Trimming log'!$F$5:$V$5000,7,FALSE)</f>
        <v>#N/A</v>
      </c>
      <c r="L2498" s="65" t="e">
        <f>VLOOKUP(E2498,'Trimming log'!$F$5:$V$5000,8,FALSE)</f>
        <v>#N/A</v>
      </c>
      <c r="M2498" s="65" t="e">
        <f>VLOOKUP(E2498,'Trimming log'!$F$5:$V$5000,9,FALSE)</f>
        <v>#N/A</v>
      </c>
      <c r="N2498" s="507" t="e">
        <f>VLOOKUP(E2498,'Trimming log'!$F$5:$V$5000,10,FALSE)</f>
        <v>#N/A</v>
      </c>
      <c r="O2498" s="65" t="e">
        <f>VLOOKUP(E2498,'Trimming log'!$F$5:$V$5000,11,FALSE)</f>
        <v>#N/A</v>
      </c>
      <c r="P2498" s="65" t="e">
        <f>VLOOKUP(E2498,'Trimming log'!$F$5:$V$5000,12,FALSE)</f>
        <v>#N/A</v>
      </c>
      <c r="Q2498" s="65" t="e">
        <f>VLOOKUP(E2498,'Trimming log'!$F$5:$V$5000,13,FALSE)</f>
        <v>#N/A</v>
      </c>
      <c r="R2498" s="65" t="e">
        <f>VLOOKUP(E2498,'Trimming log'!$F$5:$V$5000,14,FALSE)</f>
        <v>#N/A</v>
      </c>
      <c r="S2498" s="65" t="e">
        <f>VLOOKUP(E2498,'Trimming log'!$F$5:$V$5000,15,FALSE)</f>
        <v>#N/A</v>
      </c>
      <c r="T2498" s="65" t="e">
        <f t="shared" si="494"/>
        <v>#N/A</v>
      </c>
      <c r="U2498" s="491" t="str">
        <f t="shared" si="495"/>
        <v/>
      </c>
      <c r="V2498" s="74">
        <f t="shared" si="497"/>
        <v>0</v>
      </c>
      <c r="W2498" s="134">
        <f t="shared" si="498"/>
        <v>0</v>
      </c>
      <c r="X2498" s="134" t="e">
        <f>VLOOKUP(E2498,'Trimming log'!$F$5:$Y$5000,19,FALSE)</f>
        <v>#N/A</v>
      </c>
      <c r="Y2498" s="134" t="e">
        <f>VLOOKUP(E2498,'Trimming log'!$F$5:$Y$5000,20,FALSE)</f>
        <v>#N/A</v>
      </c>
      <c r="Z2498" s="135" t="e">
        <f t="shared" si="499"/>
        <v>#N/A</v>
      </c>
      <c r="AA2498" s="135" t="e">
        <f t="shared" si="500"/>
        <v>#N/A</v>
      </c>
      <c r="AB2498" s="136" t="e">
        <f t="shared" si="501"/>
        <v>#N/A</v>
      </c>
      <c r="AC2498" s="136" t="e">
        <f t="shared" si="502"/>
        <v>#N/A</v>
      </c>
      <c r="AD2498" s="136" t="e">
        <f t="shared" si="503"/>
        <v>#N/A</v>
      </c>
      <c r="AE2498" s="136" t="e">
        <f t="shared" si="504"/>
        <v>#N/A</v>
      </c>
    </row>
    <row r="2499" spans="1:31">
      <c r="A2499" s="56"/>
      <c r="B2499" s="56"/>
      <c r="C2499" s="68" t="str">
        <f t="shared" si="496"/>
        <v/>
      </c>
      <c r="D2499" s="69"/>
      <c r="E2499" s="56"/>
      <c r="F2499" s="65" t="e">
        <f>VLOOKUP(E2499,'Trimming log'!$F$5:$V$5000,2,FALSE)</f>
        <v>#N/A</v>
      </c>
      <c r="G2499" s="65" t="e">
        <f>VLOOKUP(E2499,'Trimming log'!$F$5:$V$5000,3,FALSE)</f>
        <v>#N/A</v>
      </c>
      <c r="H2499" s="508" t="e">
        <f>VLOOKUP(E2499,'Trimming log'!$F$5:$V$5000,4,FALSE)</f>
        <v>#N/A</v>
      </c>
      <c r="I2499" s="65" t="e">
        <f>VLOOKUP(E2499,'Trimming log'!$F$5:$V$5000,5,FALSE)</f>
        <v>#N/A</v>
      </c>
      <c r="J2499" s="65" t="e">
        <f>VLOOKUP(E2499,'Trimming log'!$F$5:$V$5000,6,FALSE)</f>
        <v>#N/A</v>
      </c>
      <c r="K2499" s="65" t="e">
        <f>VLOOKUP(E2499,'Trimming log'!$F$5:$V$5000,7,FALSE)</f>
        <v>#N/A</v>
      </c>
      <c r="L2499" s="65" t="e">
        <f>VLOOKUP(E2499,'Trimming log'!$F$5:$V$5000,8,FALSE)</f>
        <v>#N/A</v>
      </c>
      <c r="M2499" s="65" t="e">
        <f>VLOOKUP(E2499,'Trimming log'!$F$5:$V$5000,9,FALSE)</f>
        <v>#N/A</v>
      </c>
      <c r="N2499" s="507" t="e">
        <f>VLOOKUP(E2499,'Trimming log'!$F$5:$V$5000,10,FALSE)</f>
        <v>#N/A</v>
      </c>
      <c r="O2499" s="65" t="e">
        <f>VLOOKUP(E2499,'Trimming log'!$F$5:$V$5000,11,FALSE)</f>
        <v>#N/A</v>
      </c>
      <c r="P2499" s="65" t="e">
        <f>VLOOKUP(E2499,'Trimming log'!$F$5:$V$5000,12,FALSE)</f>
        <v>#N/A</v>
      </c>
      <c r="Q2499" s="65" t="e">
        <f>VLOOKUP(E2499,'Trimming log'!$F$5:$V$5000,13,FALSE)</f>
        <v>#N/A</v>
      </c>
      <c r="R2499" s="65" t="e">
        <f>VLOOKUP(E2499,'Trimming log'!$F$5:$V$5000,14,FALSE)</f>
        <v>#N/A</v>
      </c>
      <c r="S2499" s="65" t="e">
        <f>VLOOKUP(E2499,'Trimming log'!$F$5:$V$5000,15,FALSE)</f>
        <v>#N/A</v>
      </c>
      <c r="T2499" s="65" t="e">
        <f t="shared" si="494"/>
        <v>#N/A</v>
      </c>
      <c r="U2499" s="491" t="str">
        <f t="shared" si="495"/>
        <v/>
      </c>
      <c r="V2499" s="74">
        <f t="shared" si="497"/>
        <v>0</v>
      </c>
      <c r="W2499" s="134">
        <f t="shared" si="498"/>
        <v>0</v>
      </c>
      <c r="X2499" s="134" t="e">
        <f>VLOOKUP(E2499,'Trimming log'!$F$5:$Y$5000,19,FALSE)</f>
        <v>#N/A</v>
      </c>
      <c r="Y2499" s="134" t="e">
        <f>VLOOKUP(E2499,'Trimming log'!$F$5:$Y$5000,20,FALSE)</f>
        <v>#N/A</v>
      </c>
      <c r="Z2499" s="135" t="e">
        <f t="shared" si="499"/>
        <v>#N/A</v>
      </c>
      <c r="AA2499" s="135" t="e">
        <f t="shared" si="500"/>
        <v>#N/A</v>
      </c>
      <c r="AB2499" s="136" t="e">
        <f t="shared" si="501"/>
        <v>#N/A</v>
      </c>
      <c r="AC2499" s="136" t="e">
        <f t="shared" si="502"/>
        <v>#N/A</v>
      </c>
      <c r="AD2499" s="136" t="e">
        <f t="shared" si="503"/>
        <v>#N/A</v>
      </c>
      <c r="AE2499" s="136" t="e">
        <f t="shared" si="504"/>
        <v>#N/A</v>
      </c>
    </row>
    <row r="2500" spans="1:31">
      <c r="A2500" s="56"/>
      <c r="B2500" s="56"/>
      <c r="C2500" s="68" t="str">
        <f t="shared" si="496"/>
        <v/>
      </c>
      <c r="D2500" s="69"/>
      <c r="E2500" s="56"/>
      <c r="F2500" s="65" t="e">
        <f>VLOOKUP(E2500,'Trimming log'!$F$5:$V$5000,2,FALSE)</f>
        <v>#N/A</v>
      </c>
      <c r="G2500" s="65" t="e">
        <f>VLOOKUP(E2500,'Trimming log'!$F$5:$V$5000,3,FALSE)</f>
        <v>#N/A</v>
      </c>
      <c r="H2500" s="508" t="e">
        <f>VLOOKUP(E2500,'Trimming log'!$F$5:$V$5000,4,FALSE)</f>
        <v>#N/A</v>
      </c>
      <c r="I2500" s="65" t="e">
        <f>VLOOKUP(E2500,'Trimming log'!$F$5:$V$5000,5,FALSE)</f>
        <v>#N/A</v>
      </c>
      <c r="J2500" s="65" t="e">
        <f>VLOOKUP(E2500,'Trimming log'!$F$5:$V$5000,6,FALSE)</f>
        <v>#N/A</v>
      </c>
      <c r="K2500" s="65" t="e">
        <f>VLOOKUP(E2500,'Trimming log'!$F$5:$V$5000,7,FALSE)</f>
        <v>#N/A</v>
      </c>
      <c r="L2500" s="65" t="e">
        <f>VLOOKUP(E2500,'Trimming log'!$F$5:$V$5000,8,FALSE)</f>
        <v>#N/A</v>
      </c>
      <c r="M2500" s="65" t="e">
        <f>VLOOKUP(E2500,'Trimming log'!$F$5:$V$5000,9,FALSE)</f>
        <v>#N/A</v>
      </c>
      <c r="N2500" s="507" t="e">
        <f>VLOOKUP(E2500,'Trimming log'!$F$5:$V$5000,10,FALSE)</f>
        <v>#N/A</v>
      </c>
      <c r="O2500" s="65" t="e">
        <f>VLOOKUP(E2500,'Trimming log'!$F$5:$V$5000,11,FALSE)</f>
        <v>#N/A</v>
      </c>
      <c r="P2500" s="65" t="e">
        <f>VLOOKUP(E2500,'Trimming log'!$F$5:$V$5000,12,FALSE)</f>
        <v>#N/A</v>
      </c>
      <c r="Q2500" s="65" t="e">
        <f>VLOOKUP(E2500,'Trimming log'!$F$5:$V$5000,13,FALSE)</f>
        <v>#N/A</v>
      </c>
      <c r="R2500" s="65" t="e">
        <f>VLOOKUP(E2500,'Trimming log'!$F$5:$V$5000,14,FALSE)</f>
        <v>#N/A</v>
      </c>
      <c r="S2500" s="65" t="e">
        <f>VLOOKUP(E2500,'Trimming log'!$F$5:$V$5000,15,FALSE)</f>
        <v>#N/A</v>
      </c>
      <c r="T2500" s="65" t="e">
        <f t="shared" si="494"/>
        <v>#N/A</v>
      </c>
      <c r="U2500" s="491" t="str">
        <f t="shared" si="495"/>
        <v/>
      </c>
      <c r="V2500" s="74">
        <f t="shared" si="497"/>
        <v>0</v>
      </c>
      <c r="W2500" s="134">
        <f t="shared" si="498"/>
        <v>0</v>
      </c>
      <c r="X2500" s="134" t="e">
        <f>VLOOKUP(E2500,'Trimming log'!$F$5:$Y$5000,19,FALSE)</f>
        <v>#N/A</v>
      </c>
      <c r="Y2500" s="134" t="e">
        <f>VLOOKUP(E2500,'Trimming log'!$F$5:$Y$5000,20,FALSE)</f>
        <v>#N/A</v>
      </c>
      <c r="Z2500" s="135" t="e">
        <f t="shared" si="499"/>
        <v>#N/A</v>
      </c>
      <c r="AA2500" s="135" t="e">
        <f t="shared" si="500"/>
        <v>#N/A</v>
      </c>
      <c r="AB2500" s="136" t="e">
        <f t="shared" si="501"/>
        <v>#N/A</v>
      </c>
      <c r="AC2500" s="136" t="e">
        <f t="shared" si="502"/>
        <v>#N/A</v>
      </c>
      <c r="AD2500" s="136" t="e">
        <f t="shared" si="503"/>
        <v>#N/A</v>
      </c>
      <c r="AE2500" s="136" t="e">
        <f t="shared" si="504"/>
        <v>#N/A</v>
      </c>
    </row>
    <row r="2501" spans="1:31">
      <c r="A2501" s="56"/>
      <c r="B2501" s="56"/>
      <c r="C2501" s="68" t="str">
        <f t="shared" si="496"/>
        <v/>
      </c>
      <c r="D2501" s="69"/>
      <c r="E2501" s="56"/>
      <c r="F2501" s="65" t="e">
        <f>VLOOKUP(E2501,'Trimming log'!$F$5:$V$5000,2,FALSE)</f>
        <v>#N/A</v>
      </c>
      <c r="G2501" s="65" t="e">
        <f>VLOOKUP(E2501,'Trimming log'!$F$5:$V$5000,3,FALSE)</f>
        <v>#N/A</v>
      </c>
      <c r="H2501" s="508" t="e">
        <f>VLOOKUP(E2501,'Trimming log'!$F$5:$V$5000,4,FALSE)</f>
        <v>#N/A</v>
      </c>
      <c r="I2501" s="65" t="e">
        <f>VLOOKUP(E2501,'Trimming log'!$F$5:$V$5000,5,FALSE)</f>
        <v>#N/A</v>
      </c>
      <c r="J2501" s="65" t="e">
        <f>VLOOKUP(E2501,'Trimming log'!$F$5:$V$5000,6,FALSE)</f>
        <v>#N/A</v>
      </c>
      <c r="K2501" s="65" t="e">
        <f>VLOOKUP(E2501,'Trimming log'!$F$5:$V$5000,7,FALSE)</f>
        <v>#N/A</v>
      </c>
      <c r="L2501" s="65" t="e">
        <f>VLOOKUP(E2501,'Trimming log'!$F$5:$V$5000,8,FALSE)</f>
        <v>#N/A</v>
      </c>
      <c r="M2501" s="65" t="e">
        <f>VLOOKUP(E2501,'Trimming log'!$F$5:$V$5000,9,FALSE)</f>
        <v>#N/A</v>
      </c>
      <c r="N2501" s="507" t="e">
        <f>VLOOKUP(E2501,'Trimming log'!$F$5:$V$5000,10,FALSE)</f>
        <v>#N/A</v>
      </c>
      <c r="O2501" s="65" t="e">
        <f>VLOOKUP(E2501,'Trimming log'!$F$5:$V$5000,11,FALSE)</f>
        <v>#N/A</v>
      </c>
      <c r="P2501" s="65" t="e">
        <f>VLOOKUP(E2501,'Trimming log'!$F$5:$V$5000,12,FALSE)</f>
        <v>#N/A</v>
      </c>
      <c r="Q2501" s="65" t="e">
        <f>VLOOKUP(E2501,'Trimming log'!$F$5:$V$5000,13,FALSE)</f>
        <v>#N/A</v>
      </c>
      <c r="R2501" s="65" t="e">
        <f>VLOOKUP(E2501,'Trimming log'!$F$5:$V$5000,14,FALSE)</f>
        <v>#N/A</v>
      </c>
      <c r="S2501" s="65" t="e">
        <f>VLOOKUP(E2501,'Trimming log'!$F$5:$V$5000,15,FALSE)</f>
        <v>#N/A</v>
      </c>
      <c r="T2501" s="65" t="e">
        <f t="shared" si="494"/>
        <v>#N/A</v>
      </c>
      <c r="U2501" s="491" t="str">
        <f t="shared" si="495"/>
        <v/>
      </c>
      <c r="V2501" s="74">
        <f t="shared" si="497"/>
        <v>0</v>
      </c>
      <c r="W2501" s="134">
        <f t="shared" si="498"/>
        <v>0</v>
      </c>
      <c r="X2501" s="134" t="e">
        <f>VLOOKUP(E2501,'Trimming log'!$F$5:$Y$5000,19,FALSE)</f>
        <v>#N/A</v>
      </c>
      <c r="Y2501" s="134" t="e">
        <f>VLOOKUP(E2501,'Trimming log'!$F$5:$Y$5000,20,FALSE)</f>
        <v>#N/A</v>
      </c>
      <c r="Z2501" s="135" t="e">
        <f t="shared" si="499"/>
        <v>#N/A</v>
      </c>
      <c r="AA2501" s="135" t="e">
        <f t="shared" si="500"/>
        <v>#N/A</v>
      </c>
      <c r="AB2501" s="136" t="e">
        <f t="shared" si="501"/>
        <v>#N/A</v>
      </c>
      <c r="AC2501" s="136" t="e">
        <f t="shared" si="502"/>
        <v>#N/A</v>
      </c>
      <c r="AD2501" s="136" t="e">
        <f t="shared" si="503"/>
        <v>#N/A</v>
      </c>
      <c r="AE2501" s="136" t="e">
        <f t="shared" si="504"/>
        <v>#N/A</v>
      </c>
    </row>
    <row r="2502" spans="1:31">
      <c r="A2502" s="56"/>
      <c r="B2502" s="56"/>
      <c r="C2502" s="68" t="str">
        <f t="shared" si="496"/>
        <v/>
      </c>
      <c r="D2502" s="69"/>
      <c r="E2502" s="56"/>
      <c r="F2502" s="65" t="e">
        <f>VLOOKUP(E2502,'Trimming log'!$F$5:$V$5000,2,FALSE)</f>
        <v>#N/A</v>
      </c>
      <c r="G2502" s="65" t="e">
        <f>VLOOKUP(E2502,'Trimming log'!$F$5:$V$5000,3,FALSE)</f>
        <v>#N/A</v>
      </c>
      <c r="H2502" s="508" t="e">
        <f>VLOOKUP(E2502,'Trimming log'!$F$5:$V$5000,4,FALSE)</f>
        <v>#N/A</v>
      </c>
      <c r="I2502" s="65" t="e">
        <f>VLOOKUP(E2502,'Trimming log'!$F$5:$V$5000,5,FALSE)</f>
        <v>#N/A</v>
      </c>
      <c r="J2502" s="65" t="e">
        <f>VLOOKUP(E2502,'Trimming log'!$F$5:$V$5000,6,FALSE)</f>
        <v>#N/A</v>
      </c>
      <c r="K2502" s="65" t="e">
        <f>VLOOKUP(E2502,'Trimming log'!$F$5:$V$5000,7,FALSE)</f>
        <v>#N/A</v>
      </c>
      <c r="L2502" s="65" t="e">
        <f>VLOOKUP(E2502,'Trimming log'!$F$5:$V$5000,8,FALSE)</f>
        <v>#N/A</v>
      </c>
      <c r="M2502" s="65" t="e">
        <f>VLOOKUP(E2502,'Trimming log'!$F$5:$V$5000,9,FALSE)</f>
        <v>#N/A</v>
      </c>
      <c r="N2502" s="507" t="e">
        <f>VLOOKUP(E2502,'Trimming log'!$F$5:$V$5000,10,FALSE)</f>
        <v>#N/A</v>
      </c>
      <c r="O2502" s="65" t="e">
        <f>VLOOKUP(E2502,'Trimming log'!$F$5:$V$5000,11,FALSE)</f>
        <v>#N/A</v>
      </c>
      <c r="P2502" s="65" t="e">
        <f>VLOOKUP(E2502,'Trimming log'!$F$5:$V$5000,12,FALSE)</f>
        <v>#N/A</v>
      </c>
      <c r="Q2502" s="65" t="e">
        <f>VLOOKUP(E2502,'Trimming log'!$F$5:$V$5000,13,FALSE)</f>
        <v>#N/A</v>
      </c>
      <c r="R2502" s="65" t="e">
        <f>VLOOKUP(E2502,'Trimming log'!$F$5:$V$5000,14,FALSE)</f>
        <v>#N/A</v>
      </c>
      <c r="S2502" s="65" t="e">
        <f>VLOOKUP(E2502,'Trimming log'!$F$5:$V$5000,15,FALSE)</f>
        <v>#N/A</v>
      </c>
      <c r="T2502" s="65" t="e">
        <f t="shared" si="494"/>
        <v>#N/A</v>
      </c>
      <c r="U2502" s="491" t="str">
        <f t="shared" si="495"/>
        <v/>
      </c>
      <c r="V2502" s="74">
        <f t="shared" si="497"/>
        <v>0</v>
      </c>
      <c r="W2502" s="134">
        <f t="shared" si="498"/>
        <v>0</v>
      </c>
      <c r="X2502" s="134" t="e">
        <f>VLOOKUP(E2502,'Trimming log'!$F$5:$Y$5000,19,FALSE)</f>
        <v>#N/A</v>
      </c>
      <c r="Y2502" s="134" t="e">
        <f>VLOOKUP(E2502,'Trimming log'!$F$5:$Y$5000,20,FALSE)</f>
        <v>#N/A</v>
      </c>
      <c r="Z2502" s="135" t="e">
        <f t="shared" si="499"/>
        <v>#N/A</v>
      </c>
      <c r="AA2502" s="135" t="e">
        <f t="shared" si="500"/>
        <v>#N/A</v>
      </c>
      <c r="AB2502" s="136" t="e">
        <f t="shared" si="501"/>
        <v>#N/A</v>
      </c>
      <c r="AC2502" s="136" t="e">
        <f t="shared" si="502"/>
        <v>#N/A</v>
      </c>
      <c r="AD2502" s="136" t="e">
        <f t="shared" si="503"/>
        <v>#N/A</v>
      </c>
      <c r="AE2502" s="136" t="e">
        <f t="shared" si="504"/>
        <v>#N/A</v>
      </c>
    </row>
    <row r="2503" spans="1:31">
      <c r="A2503" s="56"/>
      <c r="B2503" s="56"/>
      <c r="C2503" s="68" t="str">
        <f t="shared" si="496"/>
        <v/>
      </c>
      <c r="D2503" s="69"/>
      <c r="E2503" s="56"/>
      <c r="F2503" s="65" t="e">
        <f>VLOOKUP(E2503,'Trimming log'!$F$5:$V$5000,2,FALSE)</f>
        <v>#N/A</v>
      </c>
      <c r="G2503" s="65" t="e">
        <f>VLOOKUP(E2503,'Trimming log'!$F$5:$V$5000,3,FALSE)</f>
        <v>#N/A</v>
      </c>
      <c r="H2503" s="508" t="e">
        <f>VLOOKUP(E2503,'Trimming log'!$F$5:$V$5000,4,FALSE)</f>
        <v>#N/A</v>
      </c>
      <c r="I2503" s="65" t="e">
        <f>VLOOKUP(E2503,'Trimming log'!$F$5:$V$5000,5,FALSE)</f>
        <v>#N/A</v>
      </c>
      <c r="J2503" s="65" t="e">
        <f>VLOOKUP(E2503,'Trimming log'!$F$5:$V$5000,6,FALSE)</f>
        <v>#N/A</v>
      </c>
      <c r="K2503" s="65" t="e">
        <f>VLOOKUP(E2503,'Trimming log'!$F$5:$V$5000,7,FALSE)</f>
        <v>#N/A</v>
      </c>
      <c r="L2503" s="65" t="e">
        <f>VLOOKUP(E2503,'Trimming log'!$F$5:$V$5000,8,FALSE)</f>
        <v>#N/A</v>
      </c>
      <c r="M2503" s="65" t="e">
        <f>VLOOKUP(E2503,'Trimming log'!$F$5:$V$5000,9,FALSE)</f>
        <v>#N/A</v>
      </c>
      <c r="N2503" s="507" t="e">
        <f>VLOOKUP(E2503,'Trimming log'!$F$5:$V$5000,10,FALSE)</f>
        <v>#N/A</v>
      </c>
      <c r="O2503" s="65" t="e">
        <f>VLOOKUP(E2503,'Trimming log'!$F$5:$V$5000,11,FALSE)</f>
        <v>#N/A</v>
      </c>
      <c r="P2503" s="65" t="e">
        <f>VLOOKUP(E2503,'Trimming log'!$F$5:$V$5000,12,FALSE)</f>
        <v>#N/A</v>
      </c>
      <c r="Q2503" s="65" t="e">
        <f>VLOOKUP(E2503,'Trimming log'!$F$5:$V$5000,13,FALSE)</f>
        <v>#N/A</v>
      </c>
      <c r="R2503" s="65" t="e">
        <f>VLOOKUP(E2503,'Trimming log'!$F$5:$V$5000,14,FALSE)</f>
        <v>#N/A</v>
      </c>
      <c r="S2503" s="65" t="e">
        <f>VLOOKUP(E2503,'Trimming log'!$F$5:$V$5000,15,FALSE)</f>
        <v>#N/A</v>
      </c>
      <c r="T2503" s="65" t="e">
        <f t="shared" ref="T2503:T2566" si="505">O2503-Q2503</f>
        <v>#N/A</v>
      </c>
      <c r="U2503" s="491" t="str">
        <f t="shared" ref="U2503:U2566" si="506">IF(C2503="","",(SUMIF($D$2:$D$25116,D2503,$O$2:$O$25116)))</f>
        <v/>
      </c>
      <c r="V2503" s="74">
        <f t="shared" si="497"/>
        <v>0</v>
      </c>
      <c r="W2503" s="134">
        <f t="shared" si="498"/>
        <v>0</v>
      </c>
      <c r="X2503" s="134" t="e">
        <f>VLOOKUP(E2503,'Trimming log'!$F$5:$Y$5000,19,FALSE)</f>
        <v>#N/A</v>
      </c>
      <c r="Y2503" s="134" t="e">
        <f>VLOOKUP(E2503,'Trimming log'!$F$5:$Y$5000,20,FALSE)</f>
        <v>#N/A</v>
      </c>
      <c r="Z2503" s="135" t="e">
        <f t="shared" si="499"/>
        <v>#N/A</v>
      </c>
      <c r="AA2503" s="135" t="e">
        <f t="shared" si="500"/>
        <v>#N/A</v>
      </c>
      <c r="AB2503" s="136" t="e">
        <f t="shared" si="501"/>
        <v>#N/A</v>
      </c>
      <c r="AC2503" s="136" t="e">
        <f t="shared" si="502"/>
        <v>#N/A</v>
      </c>
      <c r="AD2503" s="136" t="e">
        <f t="shared" si="503"/>
        <v>#N/A</v>
      </c>
      <c r="AE2503" s="136" t="e">
        <f t="shared" si="504"/>
        <v>#N/A</v>
      </c>
    </row>
    <row r="2504" spans="1:31">
      <c r="A2504" s="56"/>
      <c r="B2504" s="56"/>
      <c r="C2504" s="68" t="str">
        <f t="shared" ref="C2504:C2567" si="507">IF(D2504="","",(IF(D2505=D2504,"",1)))</f>
        <v/>
      </c>
      <c r="D2504" s="69"/>
      <c r="E2504" s="56"/>
      <c r="F2504" s="65" t="e">
        <f>VLOOKUP(E2504,'Trimming log'!$F$5:$V$5000,2,FALSE)</f>
        <v>#N/A</v>
      </c>
      <c r="G2504" s="65" t="e">
        <f>VLOOKUP(E2504,'Trimming log'!$F$5:$V$5000,3,FALSE)</f>
        <v>#N/A</v>
      </c>
      <c r="H2504" s="508" t="e">
        <f>VLOOKUP(E2504,'Trimming log'!$F$5:$V$5000,4,FALSE)</f>
        <v>#N/A</v>
      </c>
      <c r="I2504" s="65" t="e">
        <f>VLOOKUP(E2504,'Trimming log'!$F$5:$V$5000,5,FALSE)</f>
        <v>#N/A</v>
      </c>
      <c r="J2504" s="65" t="e">
        <f>VLOOKUP(E2504,'Trimming log'!$F$5:$V$5000,6,FALSE)</f>
        <v>#N/A</v>
      </c>
      <c r="K2504" s="65" t="e">
        <f>VLOOKUP(E2504,'Trimming log'!$F$5:$V$5000,7,FALSE)</f>
        <v>#N/A</v>
      </c>
      <c r="L2504" s="65" t="e">
        <f>VLOOKUP(E2504,'Trimming log'!$F$5:$V$5000,8,FALSE)</f>
        <v>#N/A</v>
      </c>
      <c r="M2504" s="65" t="e">
        <f>VLOOKUP(E2504,'Trimming log'!$F$5:$V$5000,9,FALSE)</f>
        <v>#N/A</v>
      </c>
      <c r="N2504" s="507" t="e">
        <f>VLOOKUP(E2504,'Trimming log'!$F$5:$V$5000,10,FALSE)</f>
        <v>#N/A</v>
      </c>
      <c r="O2504" s="65" t="e">
        <f>VLOOKUP(E2504,'Trimming log'!$F$5:$V$5000,11,FALSE)</f>
        <v>#N/A</v>
      </c>
      <c r="P2504" s="65" t="e">
        <f>VLOOKUP(E2504,'Trimming log'!$F$5:$V$5000,12,FALSE)</f>
        <v>#N/A</v>
      </c>
      <c r="Q2504" s="65" t="e">
        <f>VLOOKUP(E2504,'Trimming log'!$F$5:$V$5000,13,FALSE)</f>
        <v>#N/A</v>
      </c>
      <c r="R2504" s="65" t="e">
        <f>VLOOKUP(E2504,'Trimming log'!$F$5:$V$5000,14,FALSE)</f>
        <v>#N/A</v>
      </c>
      <c r="S2504" s="65" t="e">
        <f>VLOOKUP(E2504,'Trimming log'!$F$5:$V$5000,15,FALSE)</f>
        <v>#N/A</v>
      </c>
      <c r="T2504" s="65" t="e">
        <f t="shared" si="505"/>
        <v>#N/A</v>
      </c>
      <c r="U2504" s="491" t="str">
        <f t="shared" si="506"/>
        <v/>
      </c>
      <c r="V2504" s="74">
        <f t="shared" ref="V2504:V2567" si="508">D2504</f>
        <v>0</v>
      </c>
      <c r="W2504" s="134">
        <f t="shared" ref="W2504:W2567" si="509">E2504</f>
        <v>0</v>
      </c>
      <c r="X2504" s="134" t="e">
        <f>VLOOKUP(E2504,'Trimming log'!$F$5:$Y$5000,19,FALSE)</f>
        <v>#N/A</v>
      </c>
      <c r="Y2504" s="134" t="e">
        <f>VLOOKUP(E2504,'Trimming log'!$F$5:$Y$5000,20,FALSE)</f>
        <v>#N/A</v>
      </c>
      <c r="Z2504" s="135" t="e">
        <f t="shared" ref="Z2504:Z2567" si="510">G2504</f>
        <v>#N/A</v>
      </c>
      <c r="AA2504" s="135" t="e">
        <f t="shared" ref="AA2504:AA2567" si="511">H2504</f>
        <v>#N/A</v>
      </c>
      <c r="AB2504" s="136" t="e">
        <f t="shared" ref="AB2504:AB2567" si="512">N2504</f>
        <v>#N/A</v>
      </c>
      <c r="AC2504" s="136" t="e">
        <f t="shared" ref="AC2504:AC2567" si="513">O2504</f>
        <v>#N/A</v>
      </c>
      <c r="AD2504" s="136" t="e">
        <f t="shared" ref="AD2504:AD2567" si="514">Q2504</f>
        <v>#N/A</v>
      </c>
      <c r="AE2504" s="136" t="e">
        <f t="shared" ref="AE2504:AE2567" si="515">T2504</f>
        <v>#N/A</v>
      </c>
    </row>
    <row r="2505" spans="1:31">
      <c r="A2505" s="56"/>
      <c r="B2505" s="56"/>
      <c r="C2505" s="68" t="str">
        <f t="shared" si="507"/>
        <v/>
      </c>
      <c r="D2505" s="69"/>
      <c r="E2505" s="56"/>
      <c r="F2505" s="65" t="e">
        <f>VLOOKUP(E2505,'Trimming log'!$F$5:$V$5000,2,FALSE)</f>
        <v>#N/A</v>
      </c>
      <c r="G2505" s="65" t="e">
        <f>VLOOKUP(E2505,'Trimming log'!$F$5:$V$5000,3,FALSE)</f>
        <v>#N/A</v>
      </c>
      <c r="H2505" s="508" t="e">
        <f>VLOOKUP(E2505,'Trimming log'!$F$5:$V$5000,4,FALSE)</f>
        <v>#N/A</v>
      </c>
      <c r="I2505" s="65" t="e">
        <f>VLOOKUP(E2505,'Trimming log'!$F$5:$V$5000,5,FALSE)</f>
        <v>#N/A</v>
      </c>
      <c r="J2505" s="65" t="e">
        <f>VLOOKUP(E2505,'Trimming log'!$F$5:$V$5000,6,FALSE)</f>
        <v>#N/A</v>
      </c>
      <c r="K2505" s="65" t="e">
        <f>VLOOKUP(E2505,'Trimming log'!$F$5:$V$5000,7,FALSE)</f>
        <v>#N/A</v>
      </c>
      <c r="L2505" s="65" t="e">
        <f>VLOOKUP(E2505,'Trimming log'!$F$5:$V$5000,8,FALSE)</f>
        <v>#N/A</v>
      </c>
      <c r="M2505" s="65" t="e">
        <f>VLOOKUP(E2505,'Trimming log'!$F$5:$V$5000,9,FALSE)</f>
        <v>#N/A</v>
      </c>
      <c r="N2505" s="507" t="e">
        <f>VLOOKUP(E2505,'Trimming log'!$F$5:$V$5000,10,FALSE)</f>
        <v>#N/A</v>
      </c>
      <c r="O2505" s="65" t="e">
        <f>VLOOKUP(E2505,'Trimming log'!$F$5:$V$5000,11,FALSE)</f>
        <v>#N/A</v>
      </c>
      <c r="P2505" s="65" t="e">
        <f>VLOOKUP(E2505,'Trimming log'!$F$5:$V$5000,12,FALSE)</f>
        <v>#N/A</v>
      </c>
      <c r="Q2505" s="65" t="e">
        <f>VLOOKUP(E2505,'Trimming log'!$F$5:$V$5000,13,FALSE)</f>
        <v>#N/A</v>
      </c>
      <c r="R2505" s="65" t="e">
        <f>VLOOKUP(E2505,'Trimming log'!$F$5:$V$5000,14,FALSE)</f>
        <v>#N/A</v>
      </c>
      <c r="S2505" s="65" t="e">
        <f>VLOOKUP(E2505,'Trimming log'!$F$5:$V$5000,15,FALSE)</f>
        <v>#N/A</v>
      </c>
      <c r="T2505" s="65" t="e">
        <f t="shared" si="505"/>
        <v>#N/A</v>
      </c>
      <c r="U2505" s="491" t="str">
        <f t="shared" si="506"/>
        <v/>
      </c>
      <c r="V2505" s="74">
        <f t="shared" si="508"/>
        <v>0</v>
      </c>
      <c r="W2505" s="134">
        <f t="shared" si="509"/>
        <v>0</v>
      </c>
      <c r="X2505" s="134" t="e">
        <f>VLOOKUP(E2505,'Trimming log'!$F$5:$Y$5000,19,FALSE)</f>
        <v>#N/A</v>
      </c>
      <c r="Y2505" s="134" t="e">
        <f>VLOOKUP(E2505,'Trimming log'!$F$5:$Y$5000,20,FALSE)</f>
        <v>#N/A</v>
      </c>
      <c r="Z2505" s="135" t="e">
        <f t="shared" si="510"/>
        <v>#N/A</v>
      </c>
      <c r="AA2505" s="135" t="e">
        <f t="shared" si="511"/>
        <v>#N/A</v>
      </c>
      <c r="AB2505" s="136" t="e">
        <f t="shared" si="512"/>
        <v>#N/A</v>
      </c>
      <c r="AC2505" s="136" t="e">
        <f t="shared" si="513"/>
        <v>#N/A</v>
      </c>
      <c r="AD2505" s="136" t="e">
        <f t="shared" si="514"/>
        <v>#N/A</v>
      </c>
      <c r="AE2505" s="136" t="e">
        <f t="shared" si="515"/>
        <v>#N/A</v>
      </c>
    </row>
    <row r="2506" spans="1:31">
      <c r="A2506" s="56"/>
      <c r="B2506" s="56"/>
      <c r="C2506" s="68" t="str">
        <f t="shared" si="507"/>
        <v/>
      </c>
      <c r="D2506" s="69"/>
      <c r="E2506" s="56"/>
      <c r="F2506" s="65" t="e">
        <f>VLOOKUP(E2506,'Trimming log'!$F$5:$V$5000,2,FALSE)</f>
        <v>#N/A</v>
      </c>
      <c r="G2506" s="65" t="e">
        <f>VLOOKUP(E2506,'Trimming log'!$F$5:$V$5000,3,FALSE)</f>
        <v>#N/A</v>
      </c>
      <c r="H2506" s="508" t="e">
        <f>VLOOKUP(E2506,'Trimming log'!$F$5:$V$5000,4,FALSE)</f>
        <v>#N/A</v>
      </c>
      <c r="I2506" s="65" t="e">
        <f>VLOOKUP(E2506,'Trimming log'!$F$5:$V$5000,5,FALSE)</f>
        <v>#N/A</v>
      </c>
      <c r="J2506" s="65" t="e">
        <f>VLOOKUP(E2506,'Trimming log'!$F$5:$V$5000,6,FALSE)</f>
        <v>#N/A</v>
      </c>
      <c r="K2506" s="65" t="e">
        <f>VLOOKUP(E2506,'Trimming log'!$F$5:$V$5000,7,FALSE)</f>
        <v>#N/A</v>
      </c>
      <c r="L2506" s="65" t="e">
        <f>VLOOKUP(E2506,'Trimming log'!$F$5:$V$5000,8,FALSE)</f>
        <v>#N/A</v>
      </c>
      <c r="M2506" s="65" t="e">
        <f>VLOOKUP(E2506,'Trimming log'!$F$5:$V$5000,9,FALSE)</f>
        <v>#N/A</v>
      </c>
      <c r="N2506" s="507" t="e">
        <f>VLOOKUP(E2506,'Trimming log'!$F$5:$V$5000,10,FALSE)</f>
        <v>#N/A</v>
      </c>
      <c r="O2506" s="65" t="e">
        <f>VLOOKUP(E2506,'Trimming log'!$F$5:$V$5000,11,FALSE)</f>
        <v>#N/A</v>
      </c>
      <c r="P2506" s="65" t="e">
        <f>VLOOKUP(E2506,'Trimming log'!$F$5:$V$5000,12,FALSE)</f>
        <v>#N/A</v>
      </c>
      <c r="Q2506" s="65" t="e">
        <f>VLOOKUP(E2506,'Trimming log'!$F$5:$V$5000,13,FALSE)</f>
        <v>#N/A</v>
      </c>
      <c r="R2506" s="65" t="e">
        <f>VLOOKUP(E2506,'Trimming log'!$F$5:$V$5000,14,FALSE)</f>
        <v>#N/A</v>
      </c>
      <c r="S2506" s="65" t="e">
        <f>VLOOKUP(E2506,'Trimming log'!$F$5:$V$5000,15,FALSE)</f>
        <v>#N/A</v>
      </c>
      <c r="T2506" s="65" t="e">
        <f t="shared" si="505"/>
        <v>#N/A</v>
      </c>
      <c r="U2506" s="491" t="str">
        <f t="shared" si="506"/>
        <v/>
      </c>
      <c r="V2506" s="74">
        <f t="shared" si="508"/>
        <v>0</v>
      </c>
      <c r="W2506" s="134">
        <f t="shared" si="509"/>
        <v>0</v>
      </c>
      <c r="X2506" s="134" t="e">
        <f>VLOOKUP(E2506,'Trimming log'!$F$5:$Y$5000,19,FALSE)</f>
        <v>#N/A</v>
      </c>
      <c r="Y2506" s="134" t="e">
        <f>VLOOKUP(E2506,'Trimming log'!$F$5:$Y$5000,20,FALSE)</f>
        <v>#N/A</v>
      </c>
      <c r="Z2506" s="135" t="e">
        <f t="shared" si="510"/>
        <v>#N/A</v>
      </c>
      <c r="AA2506" s="135" t="e">
        <f t="shared" si="511"/>
        <v>#N/A</v>
      </c>
      <c r="AB2506" s="136" t="e">
        <f t="shared" si="512"/>
        <v>#N/A</v>
      </c>
      <c r="AC2506" s="136" t="e">
        <f t="shared" si="513"/>
        <v>#N/A</v>
      </c>
      <c r="AD2506" s="136" t="e">
        <f t="shared" si="514"/>
        <v>#N/A</v>
      </c>
      <c r="AE2506" s="136" t="e">
        <f t="shared" si="515"/>
        <v>#N/A</v>
      </c>
    </row>
    <row r="2507" spans="1:31">
      <c r="A2507" s="56"/>
      <c r="B2507" s="56"/>
      <c r="C2507" s="68" t="str">
        <f t="shared" si="507"/>
        <v/>
      </c>
      <c r="D2507" s="69"/>
      <c r="E2507" s="56"/>
      <c r="F2507" s="65" t="e">
        <f>VLOOKUP(E2507,'Trimming log'!$F$5:$V$5000,2,FALSE)</f>
        <v>#N/A</v>
      </c>
      <c r="G2507" s="65" t="e">
        <f>VLOOKUP(E2507,'Trimming log'!$F$5:$V$5000,3,FALSE)</f>
        <v>#N/A</v>
      </c>
      <c r="H2507" s="508" t="e">
        <f>VLOOKUP(E2507,'Trimming log'!$F$5:$V$5000,4,FALSE)</f>
        <v>#N/A</v>
      </c>
      <c r="I2507" s="65" t="e">
        <f>VLOOKUP(E2507,'Trimming log'!$F$5:$V$5000,5,FALSE)</f>
        <v>#N/A</v>
      </c>
      <c r="J2507" s="65" t="e">
        <f>VLOOKUP(E2507,'Trimming log'!$F$5:$V$5000,6,FALSE)</f>
        <v>#N/A</v>
      </c>
      <c r="K2507" s="65" t="e">
        <f>VLOOKUP(E2507,'Trimming log'!$F$5:$V$5000,7,FALSE)</f>
        <v>#N/A</v>
      </c>
      <c r="L2507" s="65" t="e">
        <f>VLOOKUP(E2507,'Trimming log'!$F$5:$V$5000,8,FALSE)</f>
        <v>#N/A</v>
      </c>
      <c r="M2507" s="65" t="e">
        <f>VLOOKUP(E2507,'Trimming log'!$F$5:$V$5000,9,FALSE)</f>
        <v>#N/A</v>
      </c>
      <c r="N2507" s="507" t="e">
        <f>VLOOKUP(E2507,'Trimming log'!$F$5:$V$5000,10,FALSE)</f>
        <v>#N/A</v>
      </c>
      <c r="O2507" s="65" t="e">
        <f>VLOOKUP(E2507,'Trimming log'!$F$5:$V$5000,11,FALSE)</f>
        <v>#N/A</v>
      </c>
      <c r="P2507" s="65" t="e">
        <f>VLOOKUP(E2507,'Trimming log'!$F$5:$V$5000,12,FALSE)</f>
        <v>#N/A</v>
      </c>
      <c r="Q2507" s="65" t="e">
        <f>VLOOKUP(E2507,'Trimming log'!$F$5:$V$5000,13,FALSE)</f>
        <v>#N/A</v>
      </c>
      <c r="R2507" s="65" t="e">
        <f>VLOOKUP(E2507,'Trimming log'!$F$5:$V$5000,14,FALSE)</f>
        <v>#N/A</v>
      </c>
      <c r="S2507" s="65" t="e">
        <f>VLOOKUP(E2507,'Trimming log'!$F$5:$V$5000,15,FALSE)</f>
        <v>#N/A</v>
      </c>
      <c r="T2507" s="65" t="e">
        <f t="shared" si="505"/>
        <v>#N/A</v>
      </c>
      <c r="U2507" s="491" t="str">
        <f t="shared" si="506"/>
        <v/>
      </c>
      <c r="V2507" s="74">
        <f t="shared" si="508"/>
        <v>0</v>
      </c>
      <c r="W2507" s="134">
        <f t="shared" si="509"/>
        <v>0</v>
      </c>
      <c r="X2507" s="134" t="e">
        <f>VLOOKUP(E2507,'Trimming log'!$F$5:$Y$5000,19,FALSE)</f>
        <v>#N/A</v>
      </c>
      <c r="Y2507" s="134" t="e">
        <f>VLOOKUP(E2507,'Trimming log'!$F$5:$Y$5000,20,FALSE)</f>
        <v>#N/A</v>
      </c>
      <c r="Z2507" s="135" t="e">
        <f t="shared" si="510"/>
        <v>#N/A</v>
      </c>
      <c r="AA2507" s="135" t="e">
        <f t="shared" si="511"/>
        <v>#N/A</v>
      </c>
      <c r="AB2507" s="136" t="e">
        <f t="shared" si="512"/>
        <v>#N/A</v>
      </c>
      <c r="AC2507" s="136" t="e">
        <f t="shared" si="513"/>
        <v>#N/A</v>
      </c>
      <c r="AD2507" s="136" t="e">
        <f t="shared" si="514"/>
        <v>#N/A</v>
      </c>
      <c r="AE2507" s="136" t="e">
        <f t="shared" si="515"/>
        <v>#N/A</v>
      </c>
    </row>
    <row r="2508" spans="1:31">
      <c r="A2508" s="56"/>
      <c r="B2508" s="56"/>
      <c r="C2508" s="68" t="str">
        <f t="shared" si="507"/>
        <v/>
      </c>
      <c r="D2508" s="69"/>
      <c r="E2508" s="56"/>
      <c r="F2508" s="65" t="e">
        <f>VLOOKUP(E2508,'Trimming log'!$F$5:$V$5000,2,FALSE)</f>
        <v>#N/A</v>
      </c>
      <c r="G2508" s="65" t="e">
        <f>VLOOKUP(E2508,'Trimming log'!$F$5:$V$5000,3,FALSE)</f>
        <v>#N/A</v>
      </c>
      <c r="H2508" s="508" t="e">
        <f>VLOOKUP(E2508,'Trimming log'!$F$5:$V$5000,4,FALSE)</f>
        <v>#N/A</v>
      </c>
      <c r="I2508" s="65" t="e">
        <f>VLOOKUP(E2508,'Trimming log'!$F$5:$V$5000,5,FALSE)</f>
        <v>#N/A</v>
      </c>
      <c r="J2508" s="65" t="e">
        <f>VLOOKUP(E2508,'Trimming log'!$F$5:$V$5000,6,FALSE)</f>
        <v>#N/A</v>
      </c>
      <c r="K2508" s="65" t="e">
        <f>VLOOKUP(E2508,'Trimming log'!$F$5:$V$5000,7,FALSE)</f>
        <v>#N/A</v>
      </c>
      <c r="L2508" s="65" t="e">
        <f>VLOOKUP(E2508,'Trimming log'!$F$5:$V$5000,8,FALSE)</f>
        <v>#N/A</v>
      </c>
      <c r="M2508" s="65" t="e">
        <f>VLOOKUP(E2508,'Trimming log'!$F$5:$V$5000,9,FALSE)</f>
        <v>#N/A</v>
      </c>
      <c r="N2508" s="507" t="e">
        <f>VLOOKUP(E2508,'Trimming log'!$F$5:$V$5000,10,FALSE)</f>
        <v>#N/A</v>
      </c>
      <c r="O2508" s="65" t="e">
        <f>VLOOKUP(E2508,'Trimming log'!$F$5:$V$5000,11,FALSE)</f>
        <v>#N/A</v>
      </c>
      <c r="P2508" s="65" t="e">
        <f>VLOOKUP(E2508,'Trimming log'!$F$5:$V$5000,12,FALSE)</f>
        <v>#N/A</v>
      </c>
      <c r="Q2508" s="65" t="e">
        <f>VLOOKUP(E2508,'Trimming log'!$F$5:$V$5000,13,FALSE)</f>
        <v>#N/A</v>
      </c>
      <c r="R2508" s="65" t="e">
        <f>VLOOKUP(E2508,'Trimming log'!$F$5:$V$5000,14,FALSE)</f>
        <v>#N/A</v>
      </c>
      <c r="S2508" s="65" t="e">
        <f>VLOOKUP(E2508,'Trimming log'!$F$5:$V$5000,15,FALSE)</f>
        <v>#N/A</v>
      </c>
      <c r="T2508" s="65" t="e">
        <f t="shared" si="505"/>
        <v>#N/A</v>
      </c>
      <c r="U2508" s="491" t="str">
        <f t="shared" si="506"/>
        <v/>
      </c>
      <c r="V2508" s="74">
        <f t="shared" si="508"/>
        <v>0</v>
      </c>
      <c r="W2508" s="134">
        <f t="shared" si="509"/>
        <v>0</v>
      </c>
      <c r="X2508" s="134" t="e">
        <f>VLOOKUP(E2508,'Trimming log'!$F$5:$Y$5000,19,FALSE)</f>
        <v>#N/A</v>
      </c>
      <c r="Y2508" s="134" t="e">
        <f>VLOOKUP(E2508,'Trimming log'!$F$5:$Y$5000,20,FALSE)</f>
        <v>#N/A</v>
      </c>
      <c r="Z2508" s="135" t="e">
        <f t="shared" si="510"/>
        <v>#N/A</v>
      </c>
      <c r="AA2508" s="135" t="e">
        <f t="shared" si="511"/>
        <v>#N/A</v>
      </c>
      <c r="AB2508" s="136" t="e">
        <f t="shared" si="512"/>
        <v>#N/A</v>
      </c>
      <c r="AC2508" s="136" t="e">
        <f t="shared" si="513"/>
        <v>#N/A</v>
      </c>
      <c r="AD2508" s="136" t="e">
        <f t="shared" si="514"/>
        <v>#N/A</v>
      </c>
      <c r="AE2508" s="136" t="e">
        <f t="shared" si="515"/>
        <v>#N/A</v>
      </c>
    </row>
    <row r="2509" spans="1:31">
      <c r="A2509" s="56"/>
      <c r="B2509" s="56"/>
      <c r="C2509" s="68" t="str">
        <f t="shared" si="507"/>
        <v/>
      </c>
      <c r="D2509" s="69"/>
      <c r="E2509" s="56"/>
      <c r="F2509" s="65" t="e">
        <f>VLOOKUP(E2509,'Trimming log'!$F$5:$V$5000,2,FALSE)</f>
        <v>#N/A</v>
      </c>
      <c r="G2509" s="65" t="e">
        <f>VLOOKUP(E2509,'Trimming log'!$F$5:$V$5000,3,FALSE)</f>
        <v>#N/A</v>
      </c>
      <c r="H2509" s="508" t="e">
        <f>VLOOKUP(E2509,'Trimming log'!$F$5:$V$5000,4,FALSE)</f>
        <v>#N/A</v>
      </c>
      <c r="I2509" s="65" t="e">
        <f>VLOOKUP(E2509,'Trimming log'!$F$5:$V$5000,5,FALSE)</f>
        <v>#N/A</v>
      </c>
      <c r="J2509" s="65" t="e">
        <f>VLOOKUP(E2509,'Trimming log'!$F$5:$V$5000,6,FALSE)</f>
        <v>#N/A</v>
      </c>
      <c r="K2509" s="65" t="e">
        <f>VLOOKUP(E2509,'Trimming log'!$F$5:$V$5000,7,FALSE)</f>
        <v>#N/A</v>
      </c>
      <c r="L2509" s="65" t="e">
        <f>VLOOKUP(E2509,'Trimming log'!$F$5:$V$5000,8,FALSE)</f>
        <v>#N/A</v>
      </c>
      <c r="M2509" s="65" t="e">
        <f>VLOOKUP(E2509,'Trimming log'!$F$5:$V$5000,9,FALSE)</f>
        <v>#N/A</v>
      </c>
      <c r="N2509" s="507" t="e">
        <f>VLOOKUP(E2509,'Trimming log'!$F$5:$V$5000,10,FALSE)</f>
        <v>#N/A</v>
      </c>
      <c r="O2509" s="65" t="e">
        <f>VLOOKUP(E2509,'Trimming log'!$F$5:$V$5000,11,FALSE)</f>
        <v>#N/A</v>
      </c>
      <c r="P2509" s="65" t="e">
        <f>VLOOKUP(E2509,'Trimming log'!$F$5:$V$5000,12,FALSE)</f>
        <v>#N/A</v>
      </c>
      <c r="Q2509" s="65" t="e">
        <f>VLOOKUP(E2509,'Trimming log'!$F$5:$V$5000,13,FALSE)</f>
        <v>#N/A</v>
      </c>
      <c r="R2509" s="65" t="e">
        <f>VLOOKUP(E2509,'Trimming log'!$F$5:$V$5000,14,FALSE)</f>
        <v>#N/A</v>
      </c>
      <c r="S2509" s="65" t="e">
        <f>VLOOKUP(E2509,'Trimming log'!$F$5:$V$5000,15,FALSE)</f>
        <v>#N/A</v>
      </c>
      <c r="T2509" s="65" t="e">
        <f t="shared" si="505"/>
        <v>#N/A</v>
      </c>
      <c r="U2509" s="491" t="str">
        <f t="shared" si="506"/>
        <v/>
      </c>
      <c r="V2509" s="74">
        <f t="shared" si="508"/>
        <v>0</v>
      </c>
      <c r="W2509" s="134">
        <f t="shared" si="509"/>
        <v>0</v>
      </c>
      <c r="X2509" s="134" t="e">
        <f>VLOOKUP(E2509,'Trimming log'!$F$5:$Y$5000,19,FALSE)</f>
        <v>#N/A</v>
      </c>
      <c r="Y2509" s="134" t="e">
        <f>VLOOKUP(E2509,'Trimming log'!$F$5:$Y$5000,20,FALSE)</f>
        <v>#N/A</v>
      </c>
      <c r="Z2509" s="135" t="e">
        <f t="shared" si="510"/>
        <v>#N/A</v>
      </c>
      <c r="AA2509" s="135" t="e">
        <f t="shared" si="511"/>
        <v>#N/A</v>
      </c>
      <c r="AB2509" s="136" t="e">
        <f t="shared" si="512"/>
        <v>#N/A</v>
      </c>
      <c r="AC2509" s="136" t="e">
        <f t="shared" si="513"/>
        <v>#N/A</v>
      </c>
      <c r="AD2509" s="136" t="e">
        <f t="shared" si="514"/>
        <v>#N/A</v>
      </c>
      <c r="AE2509" s="136" t="e">
        <f t="shared" si="515"/>
        <v>#N/A</v>
      </c>
    </row>
    <row r="2510" spans="1:31">
      <c r="A2510" s="56"/>
      <c r="B2510" s="56"/>
      <c r="C2510" s="68" t="str">
        <f t="shared" si="507"/>
        <v/>
      </c>
      <c r="D2510" s="69"/>
      <c r="E2510" s="56"/>
      <c r="F2510" s="65" t="e">
        <f>VLOOKUP(E2510,'Trimming log'!$F$5:$V$5000,2,FALSE)</f>
        <v>#N/A</v>
      </c>
      <c r="G2510" s="65" t="e">
        <f>VLOOKUP(E2510,'Trimming log'!$F$5:$V$5000,3,FALSE)</f>
        <v>#N/A</v>
      </c>
      <c r="H2510" s="508" t="e">
        <f>VLOOKUP(E2510,'Trimming log'!$F$5:$V$5000,4,FALSE)</f>
        <v>#N/A</v>
      </c>
      <c r="I2510" s="65" t="e">
        <f>VLOOKUP(E2510,'Trimming log'!$F$5:$V$5000,5,FALSE)</f>
        <v>#N/A</v>
      </c>
      <c r="J2510" s="65" t="e">
        <f>VLOOKUP(E2510,'Trimming log'!$F$5:$V$5000,6,FALSE)</f>
        <v>#N/A</v>
      </c>
      <c r="K2510" s="65" t="e">
        <f>VLOOKUP(E2510,'Trimming log'!$F$5:$V$5000,7,FALSE)</f>
        <v>#N/A</v>
      </c>
      <c r="L2510" s="65" t="e">
        <f>VLOOKUP(E2510,'Trimming log'!$F$5:$V$5000,8,FALSE)</f>
        <v>#N/A</v>
      </c>
      <c r="M2510" s="65" t="e">
        <f>VLOOKUP(E2510,'Trimming log'!$F$5:$V$5000,9,FALSE)</f>
        <v>#N/A</v>
      </c>
      <c r="N2510" s="507" t="e">
        <f>VLOOKUP(E2510,'Trimming log'!$F$5:$V$5000,10,FALSE)</f>
        <v>#N/A</v>
      </c>
      <c r="O2510" s="65" t="e">
        <f>VLOOKUP(E2510,'Trimming log'!$F$5:$V$5000,11,FALSE)</f>
        <v>#N/A</v>
      </c>
      <c r="P2510" s="65" t="e">
        <f>VLOOKUP(E2510,'Trimming log'!$F$5:$V$5000,12,FALSE)</f>
        <v>#N/A</v>
      </c>
      <c r="Q2510" s="65" t="e">
        <f>VLOOKUP(E2510,'Trimming log'!$F$5:$V$5000,13,FALSE)</f>
        <v>#N/A</v>
      </c>
      <c r="R2510" s="65" t="e">
        <f>VLOOKUP(E2510,'Trimming log'!$F$5:$V$5000,14,FALSE)</f>
        <v>#N/A</v>
      </c>
      <c r="S2510" s="65" t="e">
        <f>VLOOKUP(E2510,'Trimming log'!$F$5:$V$5000,15,FALSE)</f>
        <v>#N/A</v>
      </c>
      <c r="T2510" s="65" t="e">
        <f t="shared" si="505"/>
        <v>#N/A</v>
      </c>
      <c r="U2510" s="491" t="str">
        <f t="shared" si="506"/>
        <v/>
      </c>
      <c r="V2510" s="74">
        <f t="shared" si="508"/>
        <v>0</v>
      </c>
      <c r="W2510" s="134">
        <f t="shared" si="509"/>
        <v>0</v>
      </c>
      <c r="X2510" s="134" t="e">
        <f>VLOOKUP(E2510,'Trimming log'!$F$5:$Y$5000,19,FALSE)</f>
        <v>#N/A</v>
      </c>
      <c r="Y2510" s="134" t="e">
        <f>VLOOKUP(E2510,'Trimming log'!$F$5:$Y$5000,20,FALSE)</f>
        <v>#N/A</v>
      </c>
      <c r="Z2510" s="135" t="e">
        <f t="shared" si="510"/>
        <v>#N/A</v>
      </c>
      <c r="AA2510" s="135" t="e">
        <f t="shared" si="511"/>
        <v>#N/A</v>
      </c>
      <c r="AB2510" s="136" t="e">
        <f t="shared" si="512"/>
        <v>#N/A</v>
      </c>
      <c r="AC2510" s="136" t="e">
        <f t="shared" si="513"/>
        <v>#N/A</v>
      </c>
      <c r="AD2510" s="136" t="e">
        <f t="shared" si="514"/>
        <v>#N/A</v>
      </c>
      <c r="AE2510" s="136" t="e">
        <f t="shared" si="515"/>
        <v>#N/A</v>
      </c>
    </row>
    <row r="2511" spans="1:31">
      <c r="A2511" s="56"/>
      <c r="B2511" s="56"/>
      <c r="C2511" s="68" t="str">
        <f t="shared" si="507"/>
        <v/>
      </c>
      <c r="D2511" s="69"/>
      <c r="E2511" s="56"/>
      <c r="F2511" s="65" t="e">
        <f>VLOOKUP(E2511,'Trimming log'!$F$5:$V$5000,2,FALSE)</f>
        <v>#N/A</v>
      </c>
      <c r="G2511" s="65" t="e">
        <f>VLOOKUP(E2511,'Trimming log'!$F$5:$V$5000,3,FALSE)</f>
        <v>#N/A</v>
      </c>
      <c r="H2511" s="508" t="e">
        <f>VLOOKUP(E2511,'Trimming log'!$F$5:$V$5000,4,FALSE)</f>
        <v>#N/A</v>
      </c>
      <c r="I2511" s="65" t="e">
        <f>VLOOKUP(E2511,'Trimming log'!$F$5:$V$5000,5,FALSE)</f>
        <v>#N/A</v>
      </c>
      <c r="J2511" s="65" t="e">
        <f>VLOOKUP(E2511,'Trimming log'!$F$5:$V$5000,6,FALSE)</f>
        <v>#N/A</v>
      </c>
      <c r="K2511" s="65" t="e">
        <f>VLOOKUP(E2511,'Trimming log'!$F$5:$V$5000,7,FALSE)</f>
        <v>#N/A</v>
      </c>
      <c r="L2511" s="65" t="e">
        <f>VLOOKUP(E2511,'Trimming log'!$F$5:$V$5000,8,FALSE)</f>
        <v>#N/A</v>
      </c>
      <c r="M2511" s="65" t="e">
        <f>VLOOKUP(E2511,'Trimming log'!$F$5:$V$5000,9,FALSE)</f>
        <v>#N/A</v>
      </c>
      <c r="N2511" s="507" t="e">
        <f>VLOOKUP(E2511,'Trimming log'!$F$5:$V$5000,10,FALSE)</f>
        <v>#N/A</v>
      </c>
      <c r="O2511" s="65" t="e">
        <f>VLOOKUP(E2511,'Trimming log'!$F$5:$V$5000,11,FALSE)</f>
        <v>#N/A</v>
      </c>
      <c r="P2511" s="65" t="e">
        <f>VLOOKUP(E2511,'Trimming log'!$F$5:$V$5000,12,FALSE)</f>
        <v>#N/A</v>
      </c>
      <c r="Q2511" s="65" t="e">
        <f>VLOOKUP(E2511,'Trimming log'!$F$5:$V$5000,13,FALSE)</f>
        <v>#N/A</v>
      </c>
      <c r="R2511" s="65" t="e">
        <f>VLOOKUP(E2511,'Trimming log'!$F$5:$V$5000,14,FALSE)</f>
        <v>#N/A</v>
      </c>
      <c r="S2511" s="65" t="e">
        <f>VLOOKUP(E2511,'Trimming log'!$F$5:$V$5000,15,FALSE)</f>
        <v>#N/A</v>
      </c>
      <c r="T2511" s="65" t="e">
        <f t="shared" si="505"/>
        <v>#N/A</v>
      </c>
      <c r="U2511" s="491" t="str">
        <f t="shared" si="506"/>
        <v/>
      </c>
      <c r="V2511" s="74">
        <f t="shared" si="508"/>
        <v>0</v>
      </c>
      <c r="W2511" s="134">
        <f t="shared" si="509"/>
        <v>0</v>
      </c>
      <c r="X2511" s="134" t="e">
        <f>VLOOKUP(E2511,'Trimming log'!$F$5:$Y$5000,19,FALSE)</f>
        <v>#N/A</v>
      </c>
      <c r="Y2511" s="134" t="e">
        <f>VLOOKUP(E2511,'Trimming log'!$F$5:$Y$5000,20,FALSE)</f>
        <v>#N/A</v>
      </c>
      <c r="Z2511" s="135" t="e">
        <f t="shared" si="510"/>
        <v>#N/A</v>
      </c>
      <c r="AA2511" s="135" t="e">
        <f t="shared" si="511"/>
        <v>#N/A</v>
      </c>
      <c r="AB2511" s="136" t="e">
        <f t="shared" si="512"/>
        <v>#N/A</v>
      </c>
      <c r="AC2511" s="136" t="e">
        <f t="shared" si="513"/>
        <v>#N/A</v>
      </c>
      <c r="AD2511" s="136" t="e">
        <f t="shared" si="514"/>
        <v>#N/A</v>
      </c>
      <c r="AE2511" s="136" t="e">
        <f t="shared" si="515"/>
        <v>#N/A</v>
      </c>
    </row>
    <row r="2512" spans="1:31">
      <c r="A2512" s="56"/>
      <c r="B2512" s="56"/>
      <c r="C2512" s="68" t="str">
        <f t="shared" si="507"/>
        <v/>
      </c>
      <c r="D2512" s="69"/>
      <c r="E2512" s="56"/>
      <c r="F2512" s="65" t="e">
        <f>VLOOKUP(E2512,'Trimming log'!$F$5:$V$5000,2,FALSE)</f>
        <v>#N/A</v>
      </c>
      <c r="G2512" s="65" t="e">
        <f>VLOOKUP(E2512,'Trimming log'!$F$5:$V$5000,3,FALSE)</f>
        <v>#N/A</v>
      </c>
      <c r="H2512" s="508" t="e">
        <f>VLOOKUP(E2512,'Trimming log'!$F$5:$V$5000,4,FALSE)</f>
        <v>#N/A</v>
      </c>
      <c r="I2512" s="65" t="e">
        <f>VLOOKUP(E2512,'Trimming log'!$F$5:$V$5000,5,FALSE)</f>
        <v>#N/A</v>
      </c>
      <c r="J2512" s="65" t="e">
        <f>VLOOKUP(E2512,'Trimming log'!$F$5:$V$5000,6,FALSE)</f>
        <v>#N/A</v>
      </c>
      <c r="K2512" s="65" t="e">
        <f>VLOOKUP(E2512,'Trimming log'!$F$5:$V$5000,7,FALSE)</f>
        <v>#N/A</v>
      </c>
      <c r="L2512" s="65" t="e">
        <f>VLOOKUP(E2512,'Trimming log'!$F$5:$V$5000,8,FALSE)</f>
        <v>#N/A</v>
      </c>
      <c r="M2512" s="65" t="e">
        <f>VLOOKUP(E2512,'Trimming log'!$F$5:$V$5000,9,FALSE)</f>
        <v>#N/A</v>
      </c>
      <c r="N2512" s="507" t="e">
        <f>VLOOKUP(E2512,'Trimming log'!$F$5:$V$5000,10,FALSE)</f>
        <v>#N/A</v>
      </c>
      <c r="O2512" s="65" t="e">
        <f>VLOOKUP(E2512,'Trimming log'!$F$5:$V$5000,11,FALSE)</f>
        <v>#N/A</v>
      </c>
      <c r="P2512" s="65" t="e">
        <f>VLOOKUP(E2512,'Trimming log'!$F$5:$V$5000,12,FALSE)</f>
        <v>#N/A</v>
      </c>
      <c r="Q2512" s="65" t="e">
        <f>VLOOKUP(E2512,'Trimming log'!$F$5:$V$5000,13,FALSE)</f>
        <v>#N/A</v>
      </c>
      <c r="R2512" s="65" t="e">
        <f>VLOOKUP(E2512,'Trimming log'!$F$5:$V$5000,14,FALSE)</f>
        <v>#N/A</v>
      </c>
      <c r="S2512" s="65" t="e">
        <f>VLOOKUP(E2512,'Trimming log'!$F$5:$V$5000,15,FALSE)</f>
        <v>#N/A</v>
      </c>
      <c r="T2512" s="65" t="e">
        <f t="shared" si="505"/>
        <v>#N/A</v>
      </c>
      <c r="U2512" s="491" t="str">
        <f t="shared" si="506"/>
        <v/>
      </c>
      <c r="V2512" s="74">
        <f t="shared" si="508"/>
        <v>0</v>
      </c>
      <c r="W2512" s="134">
        <f t="shared" si="509"/>
        <v>0</v>
      </c>
      <c r="X2512" s="134" t="e">
        <f>VLOOKUP(E2512,'Trimming log'!$F$5:$Y$5000,19,FALSE)</f>
        <v>#N/A</v>
      </c>
      <c r="Y2512" s="134" t="e">
        <f>VLOOKUP(E2512,'Trimming log'!$F$5:$Y$5000,20,FALSE)</f>
        <v>#N/A</v>
      </c>
      <c r="Z2512" s="135" t="e">
        <f t="shared" si="510"/>
        <v>#N/A</v>
      </c>
      <c r="AA2512" s="135" t="e">
        <f t="shared" si="511"/>
        <v>#N/A</v>
      </c>
      <c r="AB2512" s="136" t="e">
        <f t="shared" si="512"/>
        <v>#N/A</v>
      </c>
      <c r="AC2512" s="136" t="e">
        <f t="shared" si="513"/>
        <v>#N/A</v>
      </c>
      <c r="AD2512" s="136" t="e">
        <f t="shared" si="514"/>
        <v>#N/A</v>
      </c>
      <c r="AE2512" s="136" t="e">
        <f t="shared" si="515"/>
        <v>#N/A</v>
      </c>
    </row>
    <row r="2513" spans="1:31">
      <c r="A2513" s="56"/>
      <c r="B2513" s="56"/>
      <c r="C2513" s="68" t="str">
        <f t="shared" si="507"/>
        <v/>
      </c>
      <c r="D2513" s="69"/>
      <c r="E2513" s="56"/>
      <c r="F2513" s="65" t="e">
        <f>VLOOKUP(E2513,'Trimming log'!$F$5:$V$5000,2,FALSE)</f>
        <v>#N/A</v>
      </c>
      <c r="G2513" s="65" t="e">
        <f>VLOOKUP(E2513,'Trimming log'!$F$5:$V$5000,3,FALSE)</f>
        <v>#N/A</v>
      </c>
      <c r="H2513" s="508" t="e">
        <f>VLOOKUP(E2513,'Trimming log'!$F$5:$V$5000,4,FALSE)</f>
        <v>#N/A</v>
      </c>
      <c r="I2513" s="65" t="e">
        <f>VLOOKUP(E2513,'Trimming log'!$F$5:$V$5000,5,FALSE)</f>
        <v>#N/A</v>
      </c>
      <c r="J2513" s="65" t="e">
        <f>VLOOKUP(E2513,'Trimming log'!$F$5:$V$5000,6,FALSE)</f>
        <v>#N/A</v>
      </c>
      <c r="K2513" s="65" t="e">
        <f>VLOOKUP(E2513,'Trimming log'!$F$5:$V$5000,7,FALSE)</f>
        <v>#N/A</v>
      </c>
      <c r="L2513" s="65" t="e">
        <f>VLOOKUP(E2513,'Trimming log'!$F$5:$V$5000,8,FALSE)</f>
        <v>#N/A</v>
      </c>
      <c r="M2513" s="65" t="e">
        <f>VLOOKUP(E2513,'Trimming log'!$F$5:$V$5000,9,FALSE)</f>
        <v>#N/A</v>
      </c>
      <c r="N2513" s="507" t="e">
        <f>VLOOKUP(E2513,'Trimming log'!$F$5:$V$5000,10,FALSE)</f>
        <v>#N/A</v>
      </c>
      <c r="O2513" s="65" t="e">
        <f>VLOOKUP(E2513,'Trimming log'!$F$5:$V$5000,11,FALSE)</f>
        <v>#N/A</v>
      </c>
      <c r="P2513" s="65" t="e">
        <f>VLOOKUP(E2513,'Trimming log'!$F$5:$V$5000,12,FALSE)</f>
        <v>#N/A</v>
      </c>
      <c r="Q2513" s="65" t="e">
        <f>VLOOKUP(E2513,'Trimming log'!$F$5:$V$5000,13,FALSE)</f>
        <v>#N/A</v>
      </c>
      <c r="R2513" s="65" t="e">
        <f>VLOOKUP(E2513,'Trimming log'!$F$5:$V$5000,14,FALSE)</f>
        <v>#N/A</v>
      </c>
      <c r="S2513" s="65" t="e">
        <f>VLOOKUP(E2513,'Trimming log'!$F$5:$V$5000,15,FALSE)</f>
        <v>#N/A</v>
      </c>
      <c r="T2513" s="65" t="e">
        <f t="shared" si="505"/>
        <v>#N/A</v>
      </c>
      <c r="U2513" s="491" t="str">
        <f t="shared" si="506"/>
        <v/>
      </c>
      <c r="V2513" s="74">
        <f t="shared" si="508"/>
        <v>0</v>
      </c>
      <c r="W2513" s="134">
        <f t="shared" si="509"/>
        <v>0</v>
      </c>
      <c r="X2513" s="134" t="e">
        <f>VLOOKUP(E2513,'Trimming log'!$F$5:$Y$5000,19,FALSE)</f>
        <v>#N/A</v>
      </c>
      <c r="Y2513" s="134" t="e">
        <f>VLOOKUP(E2513,'Trimming log'!$F$5:$Y$5000,20,FALSE)</f>
        <v>#N/A</v>
      </c>
      <c r="Z2513" s="135" t="e">
        <f t="shared" si="510"/>
        <v>#N/A</v>
      </c>
      <c r="AA2513" s="135" t="e">
        <f t="shared" si="511"/>
        <v>#N/A</v>
      </c>
      <c r="AB2513" s="136" t="e">
        <f t="shared" si="512"/>
        <v>#N/A</v>
      </c>
      <c r="AC2513" s="136" t="e">
        <f t="shared" si="513"/>
        <v>#N/A</v>
      </c>
      <c r="AD2513" s="136" t="e">
        <f t="shared" si="514"/>
        <v>#N/A</v>
      </c>
      <c r="AE2513" s="136" t="e">
        <f t="shared" si="515"/>
        <v>#N/A</v>
      </c>
    </row>
    <row r="2514" spans="1:31">
      <c r="A2514" s="56"/>
      <c r="B2514" s="56"/>
      <c r="C2514" s="68" t="str">
        <f t="shared" si="507"/>
        <v/>
      </c>
      <c r="D2514" s="69"/>
      <c r="E2514" s="56"/>
      <c r="F2514" s="65" t="e">
        <f>VLOOKUP(E2514,'Trimming log'!$F$5:$V$5000,2,FALSE)</f>
        <v>#N/A</v>
      </c>
      <c r="G2514" s="65" t="e">
        <f>VLOOKUP(E2514,'Trimming log'!$F$5:$V$5000,3,FALSE)</f>
        <v>#N/A</v>
      </c>
      <c r="H2514" s="508" t="e">
        <f>VLOOKUP(E2514,'Trimming log'!$F$5:$V$5000,4,FALSE)</f>
        <v>#N/A</v>
      </c>
      <c r="I2514" s="65" t="e">
        <f>VLOOKUP(E2514,'Trimming log'!$F$5:$V$5000,5,FALSE)</f>
        <v>#N/A</v>
      </c>
      <c r="J2514" s="65" t="e">
        <f>VLOOKUP(E2514,'Trimming log'!$F$5:$V$5000,6,FALSE)</f>
        <v>#N/A</v>
      </c>
      <c r="K2514" s="65" t="e">
        <f>VLOOKUP(E2514,'Trimming log'!$F$5:$V$5000,7,FALSE)</f>
        <v>#N/A</v>
      </c>
      <c r="L2514" s="65" t="e">
        <f>VLOOKUP(E2514,'Trimming log'!$F$5:$V$5000,8,FALSE)</f>
        <v>#N/A</v>
      </c>
      <c r="M2514" s="65" t="e">
        <f>VLOOKUP(E2514,'Trimming log'!$F$5:$V$5000,9,FALSE)</f>
        <v>#N/A</v>
      </c>
      <c r="N2514" s="507" t="e">
        <f>VLOOKUP(E2514,'Trimming log'!$F$5:$V$5000,10,FALSE)</f>
        <v>#N/A</v>
      </c>
      <c r="O2514" s="65" t="e">
        <f>VLOOKUP(E2514,'Trimming log'!$F$5:$V$5000,11,FALSE)</f>
        <v>#N/A</v>
      </c>
      <c r="P2514" s="65" t="e">
        <f>VLOOKUP(E2514,'Trimming log'!$F$5:$V$5000,12,FALSE)</f>
        <v>#N/A</v>
      </c>
      <c r="Q2514" s="65" t="e">
        <f>VLOOKUP(E2514,'Trimming log'!$F$5:$V$5000,13,FALSE)</f>
        <v>#N/A</v>
      </c>
      <c r="R2514" s="65" t="e">
        <f>VLOOKUP(E2514,'Trimming log'!$F$5:$V$5000,14,FALSE)</f>
        <v>#N/A</v>
      </c>
      <c r="S2514" s="65" t="e">
        <f>VLOOKUP(E2514,'Trimming log'!$F$5:$V$5000,15,FALSE)</f>
        <v>#N/A</v>
      </c>
      <c r="T2514" s="65" t="e">
        <f t="shared" si="505"/>
        <v>#N/A</v>
      </c>
      <c r="U2514" s="491" t="str">
        <f t="shared" si="506"/>
        <v/>
      </c>
      <c r="V2514" s="74">
        <f t="shared" si="508"/>
        <v>0</v>
      </c>
      <c r="W2514" s="134">
        <f t="shared" si="509"/>
        <v>0</v>
      </c>
      <c r="X2514" s="134" t="e">
        <f>VLOOKUP(E2514,'Trimming log'!$F$5:$Y$5000,19,FALSE)</f>
        <v>#N/A</v>
      </c>
      <c r="Y2514" s="134" t="e">
        <f>VLOOKUP(E2514,'Trimming log'!$F$5:$Y$5000,20,FALSE)</f>
        <v>#N/A</v>
      </c>
      <c r="Z2514" s="135" t="e">
        <f t="shared" si="510"/>
        <v>#N/A</v>
      </c>
      <c r="AA2514" s="135" t="e">
        <f t="shared" si="511"/>
        <v>#N/A</v>
      </c>
      <c r="AB2514" s="136" t="e">
        <f t="shared" si="512"/>
        <v>#N/A</v>
      </c>
      <c r="AC2514" s="136" t="e">
        <f t="shared" si="513"/>
        <v>#N/A</v>
      </c>
      <c r="AD2514" s="136" t="e">
        <f t="shared" si="514"/>
        <v>#N/A</v>
      </c>
      <c r="AE2514" s="136" t="e">
        <f t="shared" si="515"/>
        <v>#N/A</v>
      </c>
    </row>
    <row r="2515" spans="1:31">
      <c r="A2515" s="56"/>
      <c r="B2515" s="56"/>
      <c r="C2515" s="68" t="str">
        <f t="shared" si="507"/>
        <v/>
      </c>
      <c r="D2515" s="69"/>
      <c r="E2515" s="56"/>
      <c r="F2515" s="65" t="e">
        <f>VLOOKUP(E2515,'Trimming log'!$F$5:$V$5000,2,FALSE)</f>
        <v>#N/A</v>
      </c>
      <c r="G2515" s="65" t="e">
        <f>VLOOKUP(E2515,'Trimming log'!$F$5:$V$5000,3,FALSE)</f>
        <v>#N/A</v>
      </c>
      <c r="H2515" s="508" t="e">
        <f>VLOOKUP(E2515,'Trimming log'!$F$5:$V$5000,4,FALSE)</f>
        <v>#N/A</v>
      </c>
      <c r="I2515" s="65" t="e">
        <f>VLOOKUP(E2515,'Trimming log'!$F$5:$V$5000,5,FALSE)</f>
        <v>#N/A</v>
      </c>
      <c r="J2515" s="65" t="e">
        <f>VLOOKUP(E2515,'Trimming log'!$F$5:$V$5000,6,FALSE)</f>
        <v>#N/A</v>
      </c>
      <c r="K2515" s="65" t="e">
        <f>VLOOKUP(E2515,'Trimming log'!$F$5:$V$5000,7,FALSE)</f>
        <v>#N/A</v>
      </c>
      <c r="L2515" s="65" t="e">
        <f>VLOOKUP(E2515,'Trimming log'!$F$5:$V$5000,8,FALSE)</f>
        <v>#N/A</v>
      </c>
      <c r="M2515" s="65" t="e">
        <f>VLOOKUP(E2515,'Trimming log'!$F$5:$V$5000,9,FALSE)</f>
        <v>#N/A</v>
      </c>
      <c r="N2515" s="507" t="e">
        <f>VLOOKUP(E2515,'Trimming log'!$F$5:$V$5000,10,FALSE)</f>
        <v>#N/A</v>
      </c>
      <c r="O2515" s="65" t="e">
        <f>VLOOKUP(E2515,'Trimming log'!$F$5:$V$5000,11,FALSE)</f>
        <v>#N/A</v>
      </c>
      <c r="P2515" s="65" t="e">
        <f>VLOOKUP(E2515,'Trimming log'!$F$5:$V$5000,12,FALSE)</f>
        <v>#N/A</v>
      </c>
      <c r="Q2515" s="65" t="e">
        <f>VLOOKUP(E2515,'Trimming log'!$F$5:$V$5000,13,FALSE)</f>
        <v>#N/A</v>
      </c>
      <c r="R2515" s="65" t="e">
        <f>VLOOKUP(E2515,'Trimming log'!$F$5:$V$5000,14,FALSE)</f>
        <v>#N/A</v>
      </c>
      <c r="S2515" s="65" t="e">
        <f>VLOOKUP(E2515,'Trimming log'!$F$5:$V$5000,15,FALSE)</f>
        <v>#N/A</v>
      </c>
      <c r="T2515" s="65" t="e">
        <f t="shared" si="505"/>
        <v>#N/A</v>
      </c>
      <c r="U2515" s="491" t="str">
        <f t="shared" si="506"/>
        <v/>
      </c>
      <c r="V2515" s="74">
        <f t="shared" si="508"/>
        <v>0</v>
      </c>
      <c r="W2515" s="134">
        <f t="shared" si="509"/>
        <v>0</v>
      </c>
      <c r="X2515" s="134" t="e">
        <f>VLOOKUP(E2515,'Trimming log'!$F$5:$Y$5000,19,FALSE)</f>
        <v>#N/A</v>
      </c>
      <c r="Y2515" s="134" t="e">
        <f>VLOOKUP(E2515,'Trimming log'!$F$5:$Y$5000,20,FALSE)</f>
        <v>#N/A</v>
      </c>
      <c r="Z2515" s="135" t="e">
        <f t="shared" si="510"/>
        <v>#N/A</v>
      </c>
      <c r="AA2515" s="135" t="e">
        <f t="shared" si="511"/>
        <v>#N/A</v>
      </c>
      <c r="AB2515" s="136" t="e">
        <f t="shared" si="512"/>
        <v>#N/A</v>
      </c>
      <c r="AC2515" s="136" t="e">
        <f t="shared" si="513"/>
        <v>#N/A</v>
      </c>
      <c r="AD2515" s="136" t="e">
        <f t="shared" si="514"/>
        <v>#N/A</v>
      </c>
      <c r="AE2515" s="136" t="e">
        <f t="shared" si="515"/>
        <v>#N/A</v>
      </c>
    </row>
    <row r="2516" spans="1:31">
      <c r="A2516" s="56"/>
      <c r="B2516" s="56"/>
      <c r="C2516" s="68" t="str">
        <f t="shared" si="507"/>
        <v/>
      </c>
      <c r="D2516" s="69"/>
      <c r="E2516" s="56"/>
      <c r="F2516" s="65" t="e">
        <f>VLOOKUP(E2516,'Trimming log'!$F$5:$V$5000,2,FALSE)</f>
        <v>#N/A</v>
      </c>
      <c r="G2516" s="65" t="e">
        <f>VLOOKUP(E2516,'Trimming log'!$F$5:$V$5000,3,FALSE)</f>
        <v>#N/A</v>
      </c>
      <c r="H2516" s="508" t="e">
        <f>VLOOKUP(E2516,'Trimming log'!$F$5:$V$5000,4,FALSE)</f>
        <v>#N/A</v>
      </c>
      <c r="I2516" s="65" t="e">
        <f>VLOOKUP(E2516,'Trimming log'!$F$5:$V$5000,5,FALSE)</f>
        <v>#N/A</v>
      </c>
      <c r="J2516" s="65" t="e">
        <f>VLOOKUP(E2516,'Trimming log'!$F$5:$V$5000,6,FALSE)</f>
        <v>#N/A</v>
      </c>
      <c r="K2516" s="65" t="e">
        <f>VLOOKUP(E2516,'Trimming log'!$F$5:$V$5000,7,FALSE)</f>
        <v>#N/A</v>
      </c>
      <c r="L2516" s="65" t="e">
        <f>VLOOKUP(E2516,'Trimming log'!$F$5:$V$5000,8,FALSE)</f>
        <v>#N/A</v>
      </c>
      <c r="M2516" s="65" t="e">
        <f>VLOOKUP(E2516,'Trimming log'!$F$5:$V$5000,9,FALSE)</f>
        <v>#N/A</v>
      </c>
      <c r="N2516" s="507" t="e">
        <f>VLOOKUP(E2516,'Trimming log'!$F$5:$V$5000,10,FALSE)</f>
        <v>#N/A</v>
      </c>
      <c r="O2516" s="65" t="e">
        <f>VLOOKUP(E2516,'Trimming log'!$F$5:$V$5000,11,FALSE)</f>
        <v>#N/A</v>
      </c>
      <c r="P2516" s="65" t="e">
        <f>VLOOKUP(E2516,'Trimming log'!$F$5:$V$5000,12,FALSE)</f>
        <v>#N/A</v>
      </c>
      <c r="Q2516" s="65" t="e">
        <f>VLOOKUP(E2516,'Trimming log'!$F$5:$V$5000,13,FALSE)</f>
        <v>#N/A</v>
      </c>
      <c r="R2516" s="65" t="e">
        <f>VLOOKUP(E2516,'Trimming log'!$F$5:$V$5000,14,FALSE)</f>
        <v>#N/A</v>
      </c>
      <c r="S2516" s="65" t="e">
        <f>VLOOKUP(E2516,'Trimming log'!$F$5:$V$5000,15,FALSE)</f>
        <v>#N/A</v>
      </c>
      <c r="T2516" s="65" t="e">
        <f t="shared" si="505"/>
        <v>#N/A</v>
      </c>
      <c r="U2516" s="491" t="str">
        <f t="shared" si="506"/>
        <v/>
      </c>
      <c r="V2516" s="74">
        <f t="shared" si="508"/>
        <v>0</v>
      </c>
      <c r="W2516" s="134">
        <f t="shared" si="509"/>
        <v>0</v>
      </c>
      <c r="X2516" s="134" t="e">
        <f>VLOOKUP(E2516,'Trimming log'!$F$5:$Y$5000,19,FALSE)</f>
        <v>#N/A</v>
      </c>
      <c r="Y2516" s="134" t="e">
        <f>VLOOKUP(E2516,'Trimming log'!$F$5:$Y$5000,20,FALSE)</f>
        <v>#N/A</v>
      </c>
      <c r="Z2516" s="135" t="e">
        <f t="shared" si="510"/>
        <v>#N/A</v>
      </c>
      <c r="AA2516" s="135" t="e">
        <f t="shared" si="511"/>
        <v>#N/A</v>
      </c>
      <c r="AB2516" s="136" t="e">
        <f t="shared" si="512"/>
        <v>#N/A</v>
      </c>
      <c r="AC2516" s="136" t="e">
        <f t="shared" si="513"/>
        <v>#N/A</v>
      </c>
      <c r="AD2516" s="136" t="e">
        <f t="shared" si="514"/>
        <v>#N/A</v>
      </c>
      <c r="AE2516" s="136" t="e">
        <f t="shared" si="515"/>
        <v>#N/A</v>
      </c>
    </row>
    <row r="2517" spans="1:31">
      <c r="A2517" s="56"/>
      <c r="B2517" s="56"/>
      <c r="C2517" s="68" t="str">
        <f t="shared" si="507"/>
        <v/>
      </c>
      <c r="D2517" s="69"/>
      <c r="E2517" s="56"/>
      <c r="F2517" s="65" t="e">
        <f>VLOOKUP(E2517,'Trimming log'!$F$5:$V$5000,2,FALSE)</f>
        <v>#N/A</v>
      </c>
      <c r="G2517" s="65" t="e">
        <f>VLOOKUP(E2517,'Trimming log'!$F$5:$V$5000,3,FALSE)</f>
        <v>#N/A</v>
      </c>
      <c r="H2517" s="508" t="e">
        <f>VLOOKUP(E2517,'Trimming log'!$F$5:$V$5000,4,FALSE)</f>
        <v>#N/A</v>
      </c>
      <c r="I2517" s="65" t="e">
        <f>VLOOKUP(E2517,'Trimming log'!$F$5:$V$5000,5,FALSE)</f>
        <v>#N/A</v>
      </c>
      <c r="J2517" s="65" t="e">
        <f>VLOOKUP(E2517,'Trimming log'!$F$5:$V$5000,6,FALSE)</f>
        <v>#N/A</v>
      </c>
      <c r="K2517" s="65" t="e">
        <f>VLOOKUP(E2517,'Trimming log'!$F$5:$V$5000,7,FALSE)</f>
        <v>#N/A</v>
      </c>
      <c r="L2517" s="65" t="e">
        <f>VLOOKUP(E2517,'Trimming log'!$F$5:$V$5000,8,FALSE)</f>
        <v>#N/A</v>
      </c>
      <c r="M2517" s="65" t="e">
        <f>VLOOKUP(E2517,'Trimming log'!$F$5:$V$5000,9,FALSE)</f>
        <v>#N/A</v>
      </c>
      <c r="N2517" s="507" t="e">
        <f>VLOOKUP(E2517,'Trimming log'!$F$5:$V$5000,10,FALSE)</f>
        <v>#N/A</v>
      </c>
      <c r="O2517" s="65" t="e">
        <f>VLOOKUP(E2517,'Trimming log'!$F$5:$V$5000,11,FALSE)</f>
        <v>#N/A</v>
      </c>
      <c r="P2517" s="65" t="e">
        <f>VLOOKUP(E2517,'Trimming log'!$F$5:$V$5000,12,FALSE)</f>
        <v>#N/A</v>
      </c>
      <c r="Q2517" s="65" t="e">
        <f>VLOOKUP(E2517,'Trimming log'!$F$5:$V$5000,13,FALSE)</f>
        <v>#N/A</v>
      </c>
      <c r="R2517" s="65" t="e">
        <f>VLOOKUP(E2517,'Trimming log'!$F$5:$V$5000,14,FALSE)</f>
        <v>#N/A</v>
      </c>
      <c r="S2517" s="65" t="e">
        <f>VLOOKUP(E2517,'Trimming log'!$F$5:$V$5000,15,FALSE)</f>
        <v>#N/A</v>
      </c>
      <c r="T2517" s="65" t="e">
        <f t="shared" si="505"/>
        <v>#N/A</v>
      </c>
      <c r="U2517" s="491" t="str">
        <f t="shared" si="506"/>
        <v/>
      </c>
      <c r="V2517" s="74">
        <f t="shared" si="508"/>
        <v>0</v>
      </c>
      <c r="W2517" s="134">
        <f t="shared" si="509"/>
        <v>0</v>
      </c>
      <c r="X2517" s="134" t="e">
        <f>VLOOKUP(E2517,'Trimming log'!$F$5:$Y$5000,19,FALSE)</f>
        <v>#N/A</v>
      </c>
      <c r="Y2517" s="134" t="e">
        <f>VLOOKUP(E2517,'Trimming log'!$F$5:$Y$5000,20,FALSE)</f>
        <v>#N/A</v>
      </c>
      <c r="Z2517" s="135" t="e">
        <f t="shared" si="510"/>
        <v>#N/A</v>
      </c>
      <c r="AA2517" s="135" t="e">
        <f t="shared" si="511"/>
        <v>#N/A</v>
      </c>
      <c r="AB2517" s="136" t="e">
        <f t="shared" si="512"/>
        <v>#N/A</v>
      </c>
      <c r="AC2517" s="136" t="e">
        <f t="shared" si="513"/>
        <v>#N/A</v>
      </c>
      <c r="AD2517" s="136" t="e">
        <f t="shared" si="514"/>
        <v>#N/A</v>
      </c>
      <c r="AE2517" s="136" t="e">
        <f t="shared" si="515"/>
        <v>#N/A</v>
      </c>
    </row>
    <row r="2518" spans="1:31">
      <c r="A2518" s="56"/>
      <c r="B2518" s="56"/>
      <c r="C2518" s="68" t="str">
        <f t="shared" si="507"/>
        <v/>
      </c>
      <c r="D2518" s="69"/>
      <c r="E2518" s="56"/>
      <c r="F2518" s="65" t="e">
        <f>VLOOKUP(E2518,'Trimming log'!$F$5:$V$5000,2,FALSE)</f>
        <v>#N/A</v>
      </c>
      <c r="G2518" s="65" t="e">
        <f>VLOOKUP(E2518,'Trimming log'!$F$5:$V$5000,3,FALSE)</f>
        <v>#N/A</v>
      </c>
      <c r="H2518" s="508" t="e">
        <f>VLOOKUP(E2518,'Trimming log'!$F$5:$V$5000,4,FALSE)</f>
        <v>#N/A</v>
      </c>
      <c r="I2518" s="65" t="e">
        <f>VLOOKUP(E2518,'Trimming log'!$F$5:$V$5000,5,FALSE)</f>
        <v>#N/A</v>
      </c>
      <c r="J2518" s="65" t="e">
        <f>VLOOKUP(E2518,'Trimming log'!$F$5:$V$5000,6,FALSE)</f>
        <v>#N/A</v>
      </c>
      <c r="K2518" s="65" t="e">
        <f>VLOOKUP(E2518,'Trimming log'!$F$5:$V$5000,7,FALSE)</f>
        <v>#N/A</v>
      </c>
      <c r="L2518" s="65" t="e">
        <f>VLOOKUP(E2518,'Trimming log'!$F$5:$V$5000,8,FALSE)</f>
        <v>#N/A</v>
      </c>
      <c r="M2518" s="65" t="e">
        <f>VLOOKUP(E2518,'Trimming log'!$F$5:$V$5000,9,FALSE)</f>
        <v>#N/A</v>
      </c>
      <c r="N2518" s="507" t="e">
        <f>VLOOKUP(E2518,'Trimming log'!$F$5:$V$5000,10,FALSE)</f>
        <v>#N/A</v>
      </c>
      <c r="O2518" s="65" t="e">
        <f>VLOOKUP(E2518,'Trimming log'!$F$5:$V$5000,11,FALSE)</f>
        <v>#N/A</v>
      </c>
      <c r="P2518" s="65" t="e">
        <f>VLOOKUP(E2518,'Trimming log'!$F$5:$V$5000,12,FALSE)</f>
        <v>#N/A</v>
      </c>
      <c r="Q2518" s="65" t="e">
        <f>VLOOKUP(E2518,'Trimming log'!$F$5:$V$5000,13,FALSE)</f>
        <v>#N/A</v>
      </c>
      <c r="R2518" s="65" t="e">
        <f>VLOOKUP(E2518,'Trimming log'!$F$5:$V$5000,14,FALSE)</f>
        <v>#N/A</v>
      </c>
      <c r="S2518" s="65" t="e">
        <f>VLOOKUP(E2518,'Trimming log'!$F$5:$V$5000,15,FALSE)</f>
        <v>#N/A</v>
      </c>
      <c r="T2518" s="65" t="e">
        <f t="shared" si="505"/>
        <v>#N/A</v>
      </c>
      <c r="U2518" s="491" t="str">
        <f t="shared" si="506"/>
        <v/>
      </c>
      <c r="V2518" s="74">
        <f t="shared" si="508"/>
        <v>0</v>
      </c>
      <c r="W2518" s="134">
        <f t="shared" si="509"/>
        <v>0</v>
      </c>
      <c r="X2518" s="134" t="e">
        <f>VLOOKUP(E2518,'Trimming log'!$F$5:$Y$5000,19,FALSE)</f>
        <v>#N/A</v>
      </c>
      <c r="Y2518" s="134" t="e">
        <f>VLOOKUP(E2518,'Trimming log'!$F$5:$Y$5000,20,FALSE)</f>
        <v>#N/A</v>
      </c>
      <c r="Z2518" s="135" t="e">
        <f t="shared" si="510"/>
        <v>#N/A</v>
      </c>
      <c r="AA2518" s="135" t="e">
        <f t="shared" si="511"/>
        <v>#N/A</v>
      </c>
      <c r="AB2518" s="136" t="e">
        <f t="shared" si="512"/>
        <v>#N/A</v>
      </c>
      <c r="AC2518" s="136" t="e">
        <f t="shared" si="513"/>
        <v>#N/A</v>
      </c>
      <c r="AD2518" s="136" t="e">
        <f t="shared" si="514"/>
        <v>#N/A</v>
      </c>
      <c r="AE2518" s="136" t="e">
        <f t="shared" si="515"/>
        <v>#N/A</v>
      </c>
    </row>
    <row r="2519" spans="1:31">
      <c r="A2519" s="56"/>
      <c r="B2519" s="56"/>
      <c r="C2519" s="68" t="str">
        <f t="shared" si="507"/>
        <v/>
      </c>
      <c r="D2519" s="69"/>
      <c r="E2519" s="56"/>
      <c r="F2519" s="65" t="e">
        <f>VLOOKUP(E2519,'Trimming log'!$F$5:$V$5000,2,FALSE)</f>
        <v>#N/A</v>
      </c>
      <c r="G2519" s="65" t="e">
        <f>VLOOKUP(E2519,'Trimming log'!$F$5:$V$5000,3,FALSE)</f>
        <v>#N/A</v>
      </c>
      <c r="H2519" s="508" t="e">
        <f>VLOOKUP(E2519,'Trimming log'!$F$5:$V$5000,4,FALSE)</f>
        <v>#N/A</v>
      </c>
      <c r="I2519" s="65" t="e">
        <f>VLOOKUP(E2519,'Trimming log'!$F$5:$V$5000,5,FALSE)</f>
        <v>#N/A</v>
      </c>
      <c r="J2519" s="65" t="e">
        <f>VLOOKUP(E2519,'Trimming log'!$F$5:$V$5000,6,FALSE)</f>
        <v>#N/A</v>
      </c>
      <c r="K2519" s="65" t="e">
        <f>VLOOKUP(E2519,'Trimming log'!$F$5:$V$5000,7,FALSE)</f>
        <v>#N/A</v>
      </c>
      <c r="L2519" s="65" t="e">
        <f>VLOOKUP(E2519,'Trimming log'!$F$5:$V$5000,8,FALSE)</f>
        <v>#N/A</v>
      </c>
      <c r="M2519" s="65" t="e">
        <f>VLOOKUP(E2519,'Trimming log'!$F$5:$V$5000,9,FALSE)</f>
        <v>#N/A</v>
      </c>
      <c r="N2519" s="507" t="e">
        <f>VLOOKUP(E2519,'Trimming log'!$F$5:$V$5000,10,FALSE)</f>
        <v>#N/A</v>
      </c>
      <c r="O2519" s="65" t="e">
        <f>VLOOKUP(E2519,'Trimming log'!$F$5:$V$5000,11,FALSE)</f>
        <v>#N/A</v>
      </c>
      <c r="P2519" s="65" t="e">
        <f>VLOOKUP(E2519,'Trimming log'!$F$5:$V$5000,12,FALSE)</f>
        <v>#N/A</v>
      </c>
      <c r="Q2519" s="65" t="e">
        <f>VLOOKUP(E2519,'Trimming log'!$F$5:$V$5000,13,FALSE)</f>
        <v>#N/A</v>
      </c>
      <c r="R2519" s="65" t="e">
        <f>VLOOKUP(E2519,'Trimming log'!$F$5:$V$5000,14,FALSE)</f>
        <v>#N/A</v>
      </c>
      <c r="S2519" s="65" t="e">
        <f>VLOOKUP(E2519,'Trimming log'!$F$5:$V$5000,15,FALSE)</f>
        <v>#N/A</v>
      </c>
      <c r="T2519" s="65" t="e">
        <f t="shared" si="505"/>
        <v>#N/A</v>
      </c>
      <c r="U2519" s="491" t="str">
        <f t="shared" si="506"/>
        <v/>
      </c>
      <c r="V2519" s="74">
        <f t="shared" si="508"/>
        <v>0</v>
      </c>
      <c r="W2519" s="134">
        <f t="shared" si="509"/>
        <v>0</v>
      </c>
      <c r="X2519" s="134" t="e">
        <f>VLOOKUP(E2519,'Trimming log'!$F$5:$Y$5000,19,FALSE)</f>
        <v>#N/A</v>
      </c>
      <c r="Y2519" s="134" t="e">
        <f>VLOOKUP(E2519,'Trimming log'!$F$5:$Y$5000,20,FALSE)</f>
        <v>#N/A</v>
      </c>
      <c r="Z2519" s="135" t="e">
        <f t="shared" si="510"/>
        <v>#N/A</v>
      </c>
      <c r="AA2519" s="135" t="e">
        <f t="shared" si="511"/>
        <v>#N/A</v>
      </c>
      <c r="AB2519" s="136" t="e">
        <f t="shared" si="512"/>
        <v>#N/A</v>
      </c>
      <c r="AC2519" s="136" t="e">
        <f t="shared" si="513"/>
        <v>#N/A</v>
      </c>
      <c r="AD2519" s="136" t="e">
        <f t="shared" si="514"/>
        <v>#N/A</v>
      </c>
      <c r="AE2519" s="136" t="e">
        <f t="shared" si="515"/>
        <v>#N/A</v>
      </c>
    </row>
    <row r="2520" spans="1:31">
      <c r="A2520" s="56"/>
      <c r="B2520" s="56"/>
      <c r="C2520" s="68" t="str">
        <f t="shared" si="507"/>
        <v/>
      </c>
      <c r="D2520" s="69"/>
      <c r="E2520" s="56"/>
      <c r="F2520" s="65" t="e">
        <f>VLOOKUP(E2520,'Trimming log'!$F$5:$V$5000,2,FALSE)</f>
        <v>#N/A</v>
      </c>
      <c r="G2520" s="65" t="e">
        <f>VLOOKUP(E2520,'Trimming log'!$F$5:$V$5000,3,FALSE)</f>
        <v>#N/A</v>
      </c>
      <c r="H2520" s="508" t="e">
        <f>VLOOKUP(E2520,'Trimming log'!$F$5:$V$5000,4,FALSE)</f>
        <v>#N/A</v>
      </c>
      <c r="I2520" s="65" t="e">
        <f>VLOOKUP(E2520,'Trimming log'!$F$5:$V$5000,5,FALSE)</f>
        <v>#N/A</v>
      </c>
      <c r="J2520" s="65" t="e">
        <f>VLOOKUP(E2520,'Trimming log'!$F$5:$V$5000,6,FALSE)</f>
        <v>#N/A</v>
      </c>
      <c r="K2520" s="65" t="e">
        <f>VLOOKUP(E2520,'Trimming log'!$F$5:$V$5000,7,FALSE)</f>
        <v>#N/A</v>
      </c>
      <c r="L2520" s="65" t="e">
        <f>VLOOKUP(E2520,'Trimming log'!$F$5:$V$5000,8,FALSE)</f>
        <v>#N/A</v>
      </c>
      <c r="M2520" s="65" t="e">
        <f>VLOOKUP(E2520,'Trimming log'!$F$5:$V$5000,9,FALSE)</f>
        <v>#N/A</v>
      </c>
      <c r="N2520" s="507" t="e">
        <f>VLOOKUP(E2520,'Trimming log'!$F$5:$V$5000,10,FALSE)</f>
        <v>#N/A</v>
      </c>
      <c r="O2520" s="65" t="e">
        <f>VLOOKUP(E2520,'Trimming log'!$F$5:$V$5000,11,FALSE)</f>
        <v>#N/A</v>
      </c>
      <c r="P2520" s="65" t="e">
        <f>VLOOKUP(E2520,'Trimming log'!$F$5:$V$5000,12,FALSE)</f>
        <v>#N/A</v>
      </c>
      <c r="Q2520" s="65" t="e">
        <f>VLOOKUP(E2520,'Trimming log'!$F$5:$V$5000,13,FALSE)</f>
        <v>#N/A</v>
      </c>
      <c r="R2520" s="65" t="e">
        <f>VLOOKUP(E2520,'Trimming log'!$F$5:$V$5000,14,FALSE)</f>
        <v>#N/A</v>
      </c>
      <c r="S2520" s="65" t="e">
        <f>VLOOKUP(E2520,'Trimming log'!$F$5:$V$5000,15,FALSE)</f>
        <v>#N/A</v>
      </c>
      <c r="T2520" s="65" t="e">
        <f t="shared" si="505"/>
        <v>#N/A</v>
      </c>
      <c r="U2520" s="491" t="str">
        <f t="shared" si="506"/>
        <v/>
      </c>
      <c r="V2520" s="74">
        <f t="shared" si="508"/>
        <v>0</v>
      </c>
      <c r="W2520" s="134">
        <f t="shared" si="509"/>
        <v>0</v>
      </c>
      <c r="X2520" s="134" t="e">
        <f>VLOOKUP(E2520,'Trimming log'!$F$5:$Y$5000,19,FALSE)</f>
        <v>#N/A</v>
      </c>
      <c r="Y2520" s="134" t="e">
        <f>VLOOKUP(E2520,'Trimming log'!$F$5:$Y$5000,20,FALSE)</f>
        <v>#N/A</v>
      </c>
      <c r="Z2520" s="135" t="e">
        <f t="shared" si="510"/>
        <v>#N/A</v>
      </c>
      <c r="AA2520" s="135" t="e">
        <f t="shared" si="511"/>
        <v>#N/A</v>
      </c>
      <c r="AB2520" s="136" t="e">
        <f t="shared" si="512"/>
        <v>#N/A</v>
      </c>
      <c r="AC2520" s="136" t="e">
        <f t="shared" si="513"/>
        <v>#N/A</v>
      </c>
      <c r="AD2520" s="136" t="e">
        <f t="shared" si="514"/>
        <v>#N/A</v>
      </c>
      <c r="AE2520" s="136" t="e">
        <f t="shared" si="515"/>
        <v>#N/A</v>
      </c>
    </row>
    <row r="2521" spans="1:31">
      <c r="A2521" s="56"/>
      <c r="B2521" s="56"/>
      <c r="C2521" s="68" t="str">
        <f t="shared" si="507"/>
        <v/>
      </c>
      <c r="D2521" s="69"/>
      <c r="E2521" s="56"/>
      <c r="F2521" s="65" t="e">
        <f>VLOOKUP(E2521,'Trimming log'!$F$5:$V$5000,2,FALSE)</f>
        <v>#N/A</v>
      </c>
      <c r="G2521" s="65" t="e">
        <f>VLOOKUP(E2521,'Trimming log'!$F$5:$V$5000,3,FALSE)</f>
        <v>#N/A</v>
      </c>
      <c r="H2521" s="508" t="e">
        <f>VLOOKUP(E2521,'Trimming log'!$F$5:$V$5000,4,FALSE)</f>
        <v>#N/A</v>
      </c>
      <c r="I2521" s="65" t="e">
        <f>VLOOKUP(E2521,'Trimming log'!$F$5:$V$5000,5,FALSE)</f>
        <v>#N/A</v>
      </c>
      <c r="J2521" s="65" t="e">
        <f>VLOOKUP(E2521,'Trimming log'!$F$5:$V$5000,6,FALSE)</f>
        <v>#N/A</v>
      </c>
      <c r="K2521" s="65" t="e">
        <f>VLOOKUP(E2521,'Trimming log'!$F$5:$V$5000,7,FALSE)</f>
        <v>#N/A</v>
      </c>
      <c r="L2521" s="65" t="e">
        <f>VLOOKUP(E2521,'Trimming log'!$F$5:$V$5000,8,FALSE)</f>
        <v>#N/A</v>
      </c>
      <c r="M2521" s="65" t="e">
        <f>VLOOKUP(E2521,'Trimming log'!$F$5:$V$5000,9,FALSE)</f>
        <v>#N/A</v>
      </c>
      <c r="N2521" s="507" t="e">
        <f>VLOOKUP(E2521,'Trimming log'!$F$5:$V$5000,10,FALSE)</f>
        <v>#N/A</v>
      </c>
      <c r="O2521" s="65" t="e">
        <f>VLOOKUP(E2521,'Trimming log'!$F$5:$V$5000,11,FALSE)</f>
        <v>#N/A</v>
      </c>
      <c r="P2521" s="65" t="e">
        <f>VLOOKUP(E2521,'Trimming log'!$F$5:$V$5000,12,FALSE)</f>
        <v>#N/A</v>
      </c>
      <c r="Q2521" s="65" t="e">
        <f>VLOOKUP(E2521,'Trimming log'!$F$5:$V$5000,13,FALSE)</f>
        <v>#N/A</v>
      </c>
      <c r="R2521" s="65" t="e">
        <f>VLOOKUP(E2521,'Trimming log'!$F$5:$V$5000,14,FALSE)</f>
        <v>#N/A</v>
      </c>
      <c r="S2521" s="65" t="e">
        <f>VLOOKUP(E2521,'Trimming log'!$F$5:$V$5000,15,FALSE)</f>
        <v>#N/A</v>
      </c>
      <c r="T2521" s="65" t="e">
        <f t="shared" si="505"/>
        <v>#N/A</v>
      </c>
      <c r="U2521" s="491" t="str">
        <f t="shared" si="506"/>
        <v/>
      </c>
      <c r="V2521" s="74">
        <f t="shared" si="508"/>
        <v>0</v>
      </c>
      <c r="W2521" s="134">
        <f t="shared" si="509"/>
        <v>0</v>
      </c>
      <c r="X2521" s="134" t="e">
        <f>VLOOKUP(E2521,'Trimming log'!$F$5:$Y$5000,19,FALSE)</f>
        <v>#N/A</v>
      </c>
      <c r="Y2521" s="134" t="e">
        <f>VLOOKUP(E2521,'Trimming log'!$F$5:$Y$5000,20,FALSE)</f>
        <v>#N/A</v>
      </c>
      <c r="Z2521" s="135" t="e">
        <f t="shared" si="510"/>
        <v>#N/A</v>
      </c>
      <c r="AA2521" s="135" t="e">
        <f t="shared" si="511"/>
        <v>#N/A</v>
      </c>
      <c r="AB2521" s="136" t="e">
        <f t="shared" si="512"/>
        <v>#N/A</v>
      </c>
      <c r="AC2521" s="136" t="e">
        <f t="shared" si="513"/>
        <v>#N/A</v>
      </c>
      <c r="AD2521" s="136" t="e">
        <f t="shared" si="514"/>
        <v>#N/A</v>
      </c>
      <c r="AE2521" s="136" t="e">
        <f t="shared" si="515"/>
        <v>#N/A</v>
      </c>
    </row>
    <row r="2522" spans="1:31">
      <c r="A2522" s="56"/>
      <c r="B2522" s="56"/>
      <c r="C2522" s="68" t="str">
        <f t="shared" si="507"/>
        <v/>
      </c>
      <c r="D2522" s="69"/>
      <c r="E2522" s="56"/>
      <c r="F2522" s="65" t="e">
        <f>VLOOKUP(E2522,'Trimming log'!$F$5:$V$5000,2,FALSE)</f>
        <v>#N/A</v>
      </c>
      <c r="G2522" s="65" t="e">
        <f>VLOOKUP(E2522,'Trimming log'!$F$5:$V$5000,3,FALSE)</f>
        <v>#N/A</v>
      </c>
      <c r="H2522" s="508" t="e">
        <f>VLOOKUP(E2522,'Trimming log'!$F$5:$V$5000,4,FALSE)</f>
        <v>#N/A</v>
      </c>
      <c r="I2522" s="65" t="e">
        <f>VLOOKUP(E2522,'Trimming log'!$F$5:$V$5000,5,FALSE)</f>
        <v>#N/A</v>
      </c>
      <c r="J2522" s="65" t="e">
        <f>VLOOKUP(E2522,'Trimming log'!$F$5:$V$5000,6,FALSE)</f>
        <v>#N/A</v>
      </c>
      <c r="K2522" s="65" t="e">
        <f>VLOOKUP(E2522,'Trimming log'!$F$5:$V$5000,7,FALSE)</f>
        <v>#N/A</v>
      </c>
      <c r="L2522" s="65" t="e">
        <f>VLOOKUP(E2522,'Trimming log'!$F$5:$V$5000,8,FALSE)</f>
        <v>#N/A</v>
      </c>
      <c r="M2522" s="65" t="e">
        <f>VLOOKUP(E2522,'Trimming log'!$F$5:$V$5000,9,FALSE)</f>
        <v>#N/A</v>
      </c>
      <c r="N2522" s="507" t="e">
        <f>VLOOKUP(E2522,'Trimming log'!$F$5:$V$5000,10,FALSE)</f>
        <v>#N/A</v>
      </c>
      <c r="O2522" s="65" t="e">
        <f>VLOOKUP(E2522,'Trimming log'!$F$5:$V$5000,11,FALSE)</f>
        <v>#N/A</v>
      </c>
      <c r="P2522" s="65" t="e">
        <f>VLOOKUP(E2522,'Trimming log'!$F$5:$V$5000,12,FALSE)</f>
        <v>#N/A</v>
      </c>
      <c r="Q2522" s="65" t="e">
        <f>VLOOKUP(E2522,'Trimming log'!$F$5:$V$5000,13,FALSE)</f>
        <v>#N/A</v>
      </c>
      <c r="R2522" s="65" t="e">
        <f>VLOOKUP(E2522,'Trimming log'!$F$5:$V$5000,14,FALSE)</f>
        <v>#N/A</v>
      </c>
      <c r="S2522" s="65" t="e">
        <f>VLOOKUP(E2522,'Trimming log'!$F$5:$V$5000,15,FALSE)</f>
        <v>#N/A</v>
      </c>
      <c r="T2522" s="65" t="e">
        <f t="shared" si="505"/>
        <v>#N/A</v>
      </c>
      <c r="U2522" s="491" t="str">
        <f t="shared" si="506"/>
        <v/>
      </c>
      <c r="V2522" s="74">
        <f t="shared" si="508"/>
        <v>0</v>
      </c>
      <c r="W2522" s="134">
        <f t="shared" si="509"/>
        <v>0</v>
      </c>
      <c r="X2522" s="134" t="e">
        <f>VLOOKUP(E2522,'Trimming log'!$F$5:$Y$5000,19,FALSE)</f>
        <v>#N/A</v>
      </c>
      <c r="Y2522" s="134" t="e">
        <f>VLOOKUP(E2522,'Trimming log'!$F$5:$Y$5000,20,FALSE)</f>
        <v>#N/A</v>
      </c>
      <c r="Z2522" s="135" t="e">
        <f t="shared" si="510"/>
        <v>#N/A</v>
      </c>
      <c r="AA2522" s="135" t="e">
        <f t="shared" si="511"/>
        <v>#N/A</v>
      </c>
      <c r="AB2522" s="136" t="e">
        <f t="shared" si="512"/>
        <v>#N/A</v>
      </c>
      <c r="AC2522" s="136" t="e">
        <f t="shared" si="513"/>
        <v>#N/A</v>
      </c>
      <c r="AD2522" s="136" t="e">
        <f t="shared" si="514"/>
        <v>#N/A</v>
      </c>
      <c r="AE2522" s="136" t="e">
        <f t="shared" si="515"/>
        <v>#N/A</v>
      </c>
    </row>
    <row r="2523" spans="1:31">
      <c r="A2523" s="56"/>
      <c r="B2523" s="56"/>
      <c r="C2523" s="68" t="str">
        <f t="shared" si="507"/>
        <v/>
      </c>
      <c r="D2523" s="69"/>
      <c r="E2523" s="56"/>
      <c r="F2523" s="65" t="e">
        <f>VLOOKUP(E2523,'Trimming log'!$F$5:$V$5000,2,FALSE)</f>
        <v>#N/A</v>
      </c>
      <c r="G2523" s="65" t="e">
        <f>VLOOKUP(E2523,'Trimming log'!$F$5:$V$5000,3,FALSE)</f>
        <v>#N/A</v>
      </c>
      <c r="H2523" s="508" t="e">
        <f>VLOOKUP(E2523,'Trimming log'!$F$5:$V$5000,4,FALSE)</f>
        <v>#N/A</v>
      </c>
      <c r="I2523" s="65" t="e">
        <f>VLOOKUP(E2523,'Trimming log'!$F$5:$V$5000,5,FALSE)</f>
        <v>#N/A</v>
      </c>
      <c r="J2523" s="65" t="e">
        <f>VLOOKUP(E2523,'Trimming log'!$F$5:$V$5000,6,FALSE)</f>
        <v>#N/A</v>
      </c>
      <c r="K2523" s="65" t="e">
        <f>VLOOKUP(E2523,'Trimming log'!$F$5:$V$5000,7,FALSE)</f>
        <v>#N/A</v>
      </c>
      <c r="L2523" s="65" t="e">
        <f>VLOOKUP(E2523,'Trimming log'!$F$5:$V$5000,8,FALSE)</f>
        <v>#N/A</v>
      </c>
      <c r="M2523" s="65" t="e">
        <f>VLOOKUP(E2523,'Trimming log'!$F$5:$V$5000,9,FALSE)</f>
        <v>#N/A</v>
      </c>
      <c r="N2523" s="507" t="e">
        <f>VLOOKUP(E2523,'Trimming log'!$F$5:$V$5000,10,FALSE)</f>
        <v>#N/A</v>
      </c>
      <c r="O2523" s="65" t="e">
        <f>VLOOKUP(E2523,'Trimming log'!$F$5:$V$5000,11,FALSE)</f>
        <v>#N/A</v>
      </c>
      <c r="P2523" s="65" t="e">
        <f>VLOOKUP(E2523,'Trimming log'!$F$5:$V$5000,12,FALSE)</f>
        <v>#N/A</v>
      </c>
      <c r="Q2523" s="65" t="e">
        <f>VLOOKUP(E2523,'Trimming log'!$F$5:$V$5000,13,FALSE)</f>
        <v>#N/A</v>
      </c>
      <c r="R2523" s="65" t="e">
        <f>VLOOKUP(E2523,'Trimming log'!$F$5:$V$5000,14,FALSE)</f>
        <v>#N/A</v>
      </c>
      <c r="S2523" s="65" t="e">
        <f>VLOOKUP(E2523,'Trimming log'!$F$5:$V$5000,15,FALSE)</f>
        <v>#N/A</v>
      </c>
      <c r="T2523" s="65" t="e">
        <f t="shared" si="505"/>
        <v>#N/A</v>
      </c>
      <c r="U2523" s="491" t="str">
        <f t="shared" si="506"/>
        <v/>
      </c>
      <c r="V2523" s="74">
        <f t="shared" si="508"/>
        <v>0</v>
      </c>
      <c r="W2523" s="134">
        <f t="shared" si="509"/>
        <v>0</v>
      </c>
      <c r="X2523" s="134" t="e">
        <f>VLOOKUP(E2523,'Trimming log'!$F$5:$Y$5000,19,FALSE)</f>
        <v>#N/A</v>
      </c>
      <c r="Y2523" s="134" t="e">
        <f>VLOOKUP(E2523,'Trimming log'!$F$5:$Y$5000,20,FALSE)</f>
        <v>#N/A</v>
      </c>
      <c r="Z2523" s="135" t="e">
        <f t="shared" si="510"/>
        <v>#N/A</v>
      </c>
      <c r="AA2523" s="135" t="e">
        <f t="shared" si="511"/>
        <v>#N/A</v>
      </c>
      <c r="AB2523" s="136" t="e">
        <f t="shared" si="512"/>
        <v>#N/A</v>
      </c>
      <c r="AC2523" s="136" t="e">
        <f t="shared" si="513"/>
        <v>#N/A</v>
      </c>
      <c r="AD2523" s="136" t="e">
        <f t="shared" si="514"/>
        <v>#N/A</v>
      </c>
      <c r="AE2523" s="136" t="e">
        <f t="shared" si="515"/>
        <v>#N/A</v>
      </c>
    </row>
    <row r="2524" spans="1:31">
      <c r="A2524" s="56"/>
      <c r="B2524" s="56"/>
      <c r="C2524" s="68" t="str">
        <f t="shared" si="507"/>
        <v/>
      </c>
      <c r="D2524" s="69"/>
      <c r="E2524" s="56"/>
      <c r="F2524" s="65" t="e">
        <f>VLOOKUP(E2524,'Trimming log'!$F$5:$V$5000,2,FALSE)</f>
        <v>#N/A</v>
      </c>
      <c r="G2524" s="65" t="e">
        <f>VLOOKUP(E2524,'Trimming log'!$F$5:$V$5000,3,FALSE)</f>
        <v>#N/A</v>
      </c>
      <c r="H2524" s="508" t="e">
        <f>VLOOKUP(E2524,'Trimming log'!$F$5:$V$5000,4,FALSE)</f>
        <v>#N/A</v>
      </c>
      <c r="I2524" s="65" t="e">
        <f>VLOOKUP(E2524,'Trimming log'!$F$5:$V$5000,5,FALSE)</f>
        <v>#N/A</v>
      </c>
      <c r="J2524" s="65" t="e">
        <f>VLOOKUP(E2524,'Trimming log'!$F$5:$V$5000,6,FALSE)</f>
        <v>#N/A</v>
      </c>
      <c r="K2524" s="65" t="e">
        <f>VLOOKUP(E2524,'Trimming log'!$F$5:$V$5000,7,FALSE)</f>
        <v>#N/A</v>
      </c>
      <c r="L2524" s="65" t="e">
        <f>VLOOKUP(E2524,'Trimming log'!$F$5:$V$5000,8,FALSE)</f>
        <v>#N/A</v>
      </c>
      <c r="M2524" s="65" t="e">
        <f>VLOOKUP(E2524,'Trimming log'!$F$5:$V$5000,9,FALSE)</f>
        <v>#N/A</v>
      </c>
      <c r="N2524" s="507" t="e">
        <f>VLOOKUP(E2524,'Trimming log'!$F$5:$V$5000,10,FALSE)</f>
        <v>#N/A</v>
      </c>
      <c r="O2524" s="65" t="e">
        <f>VLOOKUP(E2524,'Trimming log'!$F$5:$V$5000,11,FALSE)</f>
        <v>#N/A</v>
      </c>
      <c r="P2524" s="65" t="e">
        <f>VLOOKUP(E2524,'Trimming log'!$F$5:$V$5000,12,FALSE)</f>
        <v>#N/A</v>
      </c>
      <c r="Q2524" s="65" t="e">
        <f>VLOOKUP(E2524,'Trimming log'!$F$5:$V$5000,13,FALSE)</f>
        <v>#N/A</v>
      </c>
      <c r="R2524" s="65" t="e">
        <f>VLOOKUP(E2524,'Trimming log'!$F$5:$V$5000,14,FALSE)</f>
        <v>#N/A</v>
      </c>
      <c r="S2524" s="65" t="e">
        <f>VLOOKUP(E2524,'Trimming log'!$F$5:$V$5000,15,FALSE)</f>
        <v>#N/A</v>
      </c>
      <c r="T2524" s="65" t="e">
        <f t="shared" si="505"/>
        <v>#N/A</v>
      </c>
      <c r="U2524" s="491" t="str">
        <f t="shared" si="506"/>
        <v/>
      </c>
      <c r="V2524" s="74">
        <f t="shared" si="508"/>
        <v>0</v>
      </c>
      <c r="W2524" s="134">
        <f t="shared" si="509"/>
        <v>0</v>
      </c>
      <c r="X2524" s="134" t="e">
        <f>VLOOKUP(E2524,'Trimming log'!$F$5:$Y$5000,19,FALSE)</f>
        <v>#N/A</v>
      </c>
      <c r="Y2524" s="134" t="e">
        <f>VLOOKUP(E2524,'Trimming log'!$F$5:$Y$5000,20,FALSE)</f>
        <v>#N/A</v>
      </c>
      <c r="Z2524" s="135" t="e">
        <f t="shared" si="510"/>
        <v>#N/A</v>
      </c>
      <c r="AA2524" s="135" t="e">
        <f t="shared" si="511"/>
        <v>#N/A</v>
      </c>
      <c r="AB2524" s="136" t="e">
        <f t="shared" si="512"/>
        <v>#N/A</v>
      </c>
      <c r="AC2524" s="136" t="e">
        <f t="shared" si="513"/>
        <v>#N/A</v>
      </c>
      <c r="AD2524" s="136" t="e">
        <f t="shared" si="514"/>
        <v>#N/A</v>
      </c>
      <c r="AE2524" s="136" t="e">
        <f t="shared" si="515"/>
        <v>#N/A</v>
      </c>
    </row>
    <row r="2525" spans="1:31">
      <c r="A2525" s="56"/>
      <c r="B2525" s="56"/>
      <c r="C2525" s="68" t="str">
        <f t="shared" si="507"/>
        <v/>
      </c>
      <c r="D2525" s="69"/>
      <c r="E2525" s="56"/>
      <c r="F2525" s="65" t="e">
        <f>VLOOKUP(E2525,'Trimming log'!$F$5:$V$5000,2,FALSE)</f>
        <v>#N/A</v>
      </c>
      <c r="G2525" s="65" t="e">
        <f>VLOOKUP(E2525,'Trimming log'!$F$5:$V$5000,3,FALSE)</f>
        <v>#N/A</v>
      </c>
      <c r="H2525" s="508" t="e">
        <f>VLOOKUP(E2525,'Trimming log'!$F$5:$V$5000,4,FALSE)</f>
        <v>#N/A</v>
      </c>
      <c r="I2525" s="65" t="e">
        <f>VLOOKUP(E2525,'Trimming log'!$F$5:$V$5000,5,FALSE)</f>
        <v>#N/A</v>
      </c>
      <c r="J2525" s="65" t="e">
        <f>VLOOKUP(E2525,'Trimming log'!$F$5:$V$5000,6,FALSE)</f>
        <v>#N/A</v>
      </c>
      <c r="K2525" s="65" t="e">
        <f>VLOOKUP(E2525,'Trimming log'!$F$5:$V$5000,7,FALSE)</f>
        <v>#N/A</v>
      </c>
      <c r="L2525" s="65" t="e">
        <f>VLOOKUP(E2525,'Trimming log'!$F$5:$V$5000,8,FALSE)</f>
        <v>#N/A</v>
      </c>
      <c r="M2525" s="65" t="e">
        <f>VLOOKUP(E2525,'Trimming log'!$F$5:$V$5000,9,FALSE)</f>
        <v>#N/A</v>
      </c>
      <c r="N2525" s="507" t="e">
        <f>VLOOKUP(E2525,'Trimming log'!$F$5:$V$5000,10,FALSE)</f>
        <v>#N/A</v>
      </c>
      <c r="O2525" s="65" t="e">
        <f>VLOOKUP(E2525,'Trimming log'!$F$5:$V$5000,11,FALSE)</f>
        <v>#N/A</v>
      </c>
      <c r="P2525" s="65" t="e">
        <f>VLOOKUP(E2525,'Trimming log'!$F$5:$V$5000,12,FALSE)</f>
        <v>#N/A</v>
      </c>
      <c r="Q2525" s="65" t="e">
        <f>VLOOKUP(E2525,'Trimming log'!$F$5:$V$5000,13,FALSE)</f>
        <v>#N/A</v>
      </c>
      <c r="R2525" s="65" t="e">
        <f>VLOOKUP(E2525,'Trimming log'!$F$5:$V$5000,14,FALSE)</f>
        <v>#N/A</v>
      </c>
      <c r="S2525" s="65" t="e">
        <f>VLOOKUP(E2525,'Trimming log'!$F$5:$V$5000,15,FALSE)</f>
        <v>#N/A</v>
      </c>
      <c r="T2525" s="65" t="e">
        <f t="shared" si="505"/>
        <v>#N/A</v>
      </c>
      <c r="U2525" s="491" t="str">
        <f t="shared" si="506"/>
        <v/>
      </c>
      <c r="V2525" s="74">
        <f t="shared" si="508"/>
        <v>0</v>
      </c>
      <c r="W2525" s="134">
        <f t="shared" si="509"/>
        <v>0</v>
      </c>
      <c r="X2525" s="134" t="e">
        <f>VLOOKUP(E2525,'Trimming log'!$F$5:$Y$5000,19,FALSE)</f>
        <v>#N/A</v>
      </c>
      <c r="Y2525" s="134" t="e">
        <f>VLOOKUP(E2525,'Trimming log'!$F$5:$Y$5000,20,FALSE)</f>
        <v>#N/A</v>
      </c>
      <c r="Z2525" s="135" t="e">
        <f t="shared" si="510"/>
        <v>#N/A</v>
      </c>
      <c r="AA2525" s="135" t="e">
        <f t="shared" si="511"/>
        <v>#N/A</v>
      </c>
      <c r="AB2525" s="136" t="e">
        <f t="shared" si="512"/>
        <v>#N/A</v>
      </c>
      <c r="AC2525" s="136" t="e">
        <f t="shared" si="513"/>
        <v>#N/A</v>
      </c>
      <c r="AD2525" s="136" t="e">
        <f t="shared" si="514"/>
        <v>#N/A</v>
      </c>
      <c r="AE2525" s="136" t="e">
        <f t="shared" si="515"/>
        <v>#N/A</v>
      </c>
    </row>
    <row r="2526" spans="1:31">
      <c r="A2526" s="56"/>
      <c r="B2526" s="56"/>
      <c r="C2526" s="68" t="str">
        <f t="shared" si="507"/>
        <v/>
      </c>
      <c r="D2526" s="69"/>
      <c r="E2526" s="56"/>
      <c r="F2526" s="65" t="e">
        <f>VLOOKUP(E2526,'Trimming log'!$F$5:$V$5000,2,FALSE)</f>
        <v>#N/A</v>
      </c>
      <c r="G2526" s="65" t="e">
        <f>VLOOKUP(E2526,'Trimming log'!$F$5:$V$5000,3,FALSE)</f>
        <v>#N/A</v>
      </c>
      <c r="H2526" s="508" t="e">
        <f>VLOOKUP(E2526,'Trimming log'!$F$5:$V$5000,4,FALSE)</f>
        <v>#N/A</v>
      </c>
      <c r="I2526" s="65" t="e">
        <f>VLOOKUP(E2526,'Trimming log'!$F$5:$V$5000,5,FALSE)</f>
        <v>#N/A</v>
      </c>
      <c r="J2526" s="65" t="e">
        <f>VLOOKUP(E2526,'Trimming log'!$F$5:$V$5000,6,FALSE)</f>
        <v>#N/A</v>
      </c>
      <c r="K2526" s="65" t="e">
        <f>VLOOKUP(E2526,'Trimming log'!$F$5:$V$5000,7,FALSE)</f>
        <v>#N/A</v>
      </c>
      <c r="L2526" s="65" t="e">
        <f>VLOOKUP(E2526,'Trimming log'!$F$5:$V$5000,8,FALSE)</f>
        <v>#N/A</v>
      </c>
      <c r="M2526" s="65" t="e">
        <f>VLOOKUP(E2526,'Trimming log'!$F$5:$V$5000,9,FALSE)</f>
        <v>#N/A</v>
      </c>
      <c r="N2526" s="507" t="e">
        <f>VLOOKUP(E2526,'Trimming log'!$F$5:$V$5000,10,FALSE)</f>
        <v>#N/A</v>
      </c>
      <c r="O2526" s="65" t="e">
        <f>VLOOKUP(E2526,'Trimming log'!$F$5:$V$5000,11,FALSE)</f>
        <v>#N/A</v>
      </c>
      <c r="P2526" s="65" t="e">
        <f>VLOOKUP(E2526,'Trimming log'!$F$5:$V$5000,12,FALSE)</f>
        <v>#N/A</v>
      </c>
      <c r="Q2526" s="65" t="e">
        <f>VLOOKUP(E2526,'Trimming log'!$F$5:$V$5000,13,FALSE)</f>
        <v>#N/A</v>
      </c>
      <c r="R2526" s="65" t="e">
        <f>VLOOKUP(E2526,'Trimming log'!$F$5:$V$5000,14,FALSE)</f>
        <v>#N/A</v>
      </c>
      <c r="S2526" s="65" t="e">
        <f>VLOOKUP(E2526,'Trimming log'!$F$5:$V$5000,15,FALSE)</f>
        <v>#N/A</v>
      </c>
      <c r="T2526" s="65" t="e">
        <f t="shared" si="505"/>
        <v>#N/A</v>
      </c>
      <c r="U2526" s="491" t="str">
        <f t="shared" si="506"/>
        <v/>
      </c>
      <c r="V2526" s="74">
        <f t="shared" si="508"/>
        <v>0</v>
      </c>
      <c r="W2526" s="134">
        <f t="shared" si="509"/>
        <v>0</v>
      </c>
      <c r="X2526" s="134" t="e">
        <f>VLOOKUP(E2526,'Trimming log'!$F$5:$Y$5000,19,FALSE)</f>
        <v>#N/A</v>
      </c>
      <c r="Y2526" s="134" t="e">
        <f>VLOOKUP(E2526,'Trimming log'!$F$5:$Y$5000,20,FALSE)</f>
        <v>#N/A</v>
      </c>
      <c r="Z2526" s="135" t="e">
        <f t="shared" si="510"/>
        <v>#N/A</v>
      </c>
      <c r="AA2526" s="135" t="e">
        <f t="shared" si="511"/>
        <v>#N/A</v>
      </c>
      <c r="AB2526" s="136" t="e">
        <f t="shared" si="512"/>
        <v>#N/A</v>
      </c>
      <c r="AC2526" s="136" t="e">
        <f t="shared" si="513"/>
        <v>#N/A</v>
      </c>
      <c r="AD2526" s="136" t="e">
        <f t="shared" si="514"/>
        <v>#N/A</v>
      </c>
      <c r="AE2526" s="136" t="e">
        <f t="shared" si="515"/>
        <v>#N/A</v>
      </c>
    </row>
    <row r="2527" spans="1:31">
      <c r="A2527" s="56"/>
      <c r="B2527" s="56"/>
      <c r="C2527" s="68" t="str">
        <f t="shared" si="507"/>
        <v/>
      </c>
      <c r="D2527" s="69"/>
      <c r="E2527" s="56"/>
      <c r="F2527" s="65" t="e">
        <f>VLOOKUP(E2527,'Trimming log'!$F$5:$V$5000,2,FALSE)</f>
        <v>#N/A</v>
      </c>
      <c r="G2527" s="65" t="e">
        <f>VLOOKUP(E2527,'Trimming log'!$F$5:$V$5000,3,FALSE)</f>
        <v>#N/A</v>
      </c>
      <c r="H2527" s="508" t="e">
        <f>VLOOKUP(E2527,'Trimming log'!$F$5:$V$5000,4,FALSE)</f>
        <v>#N/A</v>
      </c>
      <c r="I2527" s="65" t="e">
        <f>VLOOKUP(E2527,'Trimming log'!$F$5:$V$5000,5,FALSE)</f>
        <v>#N/A</v>
      </c>
      <c r="J2527" s="65" t="e">
        <f>VLOOKUP(E2527,'Trimming log'!$F$5:$V$5000,6,FALSE)</f>
        <v>#N/A</v>
      </c>
      <c r="K2527" s="65" t="e">
        <f>VLOOKUP(E2527,'Trimming log'!$F$5:$V$5000,7,FALSE)</f>
        <v>#N/A</v>
      </c>
      <c r="L2527" s="65" t="e">
        <f>VLOOKUP(E2527,'Trimming log'!$F$5:$V$5000,8,FALSE)</f>
        <v>#N/A</v>
      </c>
      <c r="M2527" s="65" t="e">
        <f>VLOOKUP(E2527,'Trimming log'!$F$5:$V$5000,9,FALSE)</f>
        <v>#N/A</v>
      </c>
      <c r="N2527" s="507" t="e">
        <f>VLOOKUP(E2527,'Trimming log'!$F$5:$V$5000,10,FALSE)</f>
        <v>#N/A</v>
      </c>
      <c r="O2527" s="65" t="e">
        <f>VLOOKUP(E2527,'Trimming log'!$F$5:$V$5000,11,FALSE)</f>
        <v>#N/A</v>
      </c>
      <c r="P2527" s="65" t="e">
        <f>VLOOKUP(E2527,'Trimming log'!$F$5:$V$5000,12,FALSE)</f>
        <v>#N/A</v>
      </c>
      <c r="Q2527" s="65" t="e">
        <f>VLOOKUP(E2527,'Trimming log'!$F$5:$V$5000,13,FALSE)</f>
        <v>#N/A</v>
      </c>
      <c r="R2527" s="65" t="e">
        <f>VLOOKUP(E2527,'Trimming log'!$F$5:$V$5000,14,FALSE)</f>
        <v>#N/A</v>
      </c>
      <c r="S2527" s="65" t="e">
        <f>VLOOKUP(E2527,'Trimming log'!$F$5:$V$5000,15,FALSE)</f>
        <v>#N/A</v>
      </c>
      <c r="T2527" s="65" t="e">
        <f t="shared" si="505"/>
        <v>#N/A</v>
      </c>
      <c r="U2527" s="491" t="str">
        <f t="shared" si="506"/>
        <v/>
      </c>
      <c r="V2527" s="74">
        <f t="shared" si="508"/>
        <v>0</v>
      </c>
      <c r="W2527" s="134">
        <f t="shared" si="509"/>
        <v>0</v>
      </c>
      <c r="X2527" s="134" t="e">
        <f>VLOOKUP(E2527,'Trimming log'!$F$5:$Y$5000,19,FALSE)</f>
        <v>#N/A</v>
      </c>
      <c r="Y2527" s="134" t="e">
        <f>VLOOKUP(E2527,'Trimming log'!$F$5:$Y$5000,20,FALSE)</f>
        <v>#N/A</v>
      </c>
      <c r="Z2527" s="135" t="e">
        <f t="shared" si="510"/>
        <v>#N/A</v>
      </c>
      <c r="AA2527" s="135" t="e">
        <f t="shared" si="511"/>
        <v>#N/A</v>
      </c>
      <c r="AB2527" s="136" t="e">
        <f t="shared" si="512"/>
        <v>#N/A</v>
      </c>
      <c r="AC2527" s="136" t="e">
        <f t="shared" si="513"/>
        <v>#N/A</v>
      </c>
      <c r="AD2527" s="136" t="e">
        <f t="shared" si="514"/>
        <v>#N/A</v>
      </c>
      <c r="AE2527" s="136" t="e">
        <f t="shared" si="515"/>
        <v>#N/A</v>
      </c>
    </row>
    <row r="2528" spans="1:31">
      <c r="A2528" s="56"/>
      <c r="B2528" s="56"/>
      <c r="C2528" s="68" t="str">
        <f t="shared" si="507"/>
        <v/>
      </c>
      <c r="D2528" s="69"/>
      <c r="E2528" s="56"/>
      <c r="F2528" s="65" t="e">
        <f>VLOOKUP(E2528,'Trimming log'!$F$5:$V$5000,2,FALSE)</f>
        <v>#N/A</v>
      </c>
      <c r="G2528" s="65" t="e">
        <f>VLOOKUP(E2528,'Trimming log'!$F$5:$V$5000,3,FALSE)</f>
        <v>#N/A</v>
      </c>
      <c r="H2528" s="508" t="e">
        <f>VLOOKUP(E2528,'Trimming log'!$F$5:$V$5000,4,FALSE)</f>
        <v>#N/A</v>
      </c>
      <c r="I2528" s="65" t="e">
        <f>VLOOKUP(E2528,'Trimming log'!$F$5:$V$5000,5,FALSE)</f>
        <v>#N/A</v>
      </c>
      <c r="J2528" s="65" t="e">
        <f>VLOOKUP(E2528,'Trimming log'!$F$5:$V$5000,6,FALSE)</f>
        <v>#N/A</v>
      </c>
      <c r="K2528" s="65" t="e">
        <f>VLOOKUP(E2528,'Trimming log'!$F$5:$V$5000,7,FALSE)</f>
        <v>#N/A</v>
      </c>
      <c r="L2528" s="65" t="e">
        <f>VLOOKUP(E2528,'Trimming log'!$F$5:$V$5000,8,FALSE)</f>
        <v>#N/A</v>
      </c>
      <c r="M2528" s="65" t="e">
        <f>VLOOKUP(E2528,'Trimming log'!$F$5:$V$5000,9,FALSE)</f>
        <v>#N/A</v>
      </c>
      <c r="N2528" s="507" t="e">
        <f>VLOOKUP(E2528,'Trimming log'!$F$5:$V$5000,10,FALSE)</f>
        <v>#N/A</v>
      </c>
      <c r="O2528" s="65" t="e">
        <f>VLOOKUP(E2528,'Trimming log'!$F$5:$V$5000,11,FALSE)</f>
        <v>#N/A</v>
      </c>
      <c r="P2528" s="65" t="e">
        <f>VLOOKUP(E2528,'Trimming log'!$F$5:$V$5000,12,FALSE)</f>
        <v>#N/A</v>
      </c>
      <c r="Q2528" s="65" t="e">
        <f>VLOOKUP(E2528,'Trimming log'!$F$5:$V$5000,13,FALSE)</f>
        <v>#N/A</v>
      </c>
      <c r="R2528" s="65" t="e">
        <f>VLOOKUP(E2528,'Trimming log'!$F$5:$V$5000,14,FALSE)</f>
        <v>#N/A</v>
      </c>
      <c r="S2528" s="65" t="e">
        <f>VLOOKUP(E2528,'Trimming log'!$F$5:$V$5000,15,FALSE)</f>
        <v>#N/A</v>
      </c>
      <c r="T2528" s="65" t="e">
        <f t="shared" si="505"/>
        <v>#N/A</v>
      </c>
      <c r="U2528" s="491" t="str">
        <f t="shared" si="506"/>
        <v/>
      </c>
      <c r="V2528" s="74">
        <f t="shared" si="508"/>
        <v>0</v>
      </c>
      <c r="W2528" s="134">
        <f t="shared" si="509"/>
        <v>0</v>
      </c>
      <c r="X2528" s="134" t="e">
        <f>VLOOKUP(E2528,'Trimming log'!$F$5:$Y$5000,19,FALSE)</f>
        <v>#N/A</v>
      </c>
      <c r="Y2528" s="134" t="e">
        <f>VLOOKUP(E2528,'Trimming log'!$F$5:$Y$5000,20,FALSE)</f>
        <v>#N/A</v>
      </c>
      <c r="Z2528" s="135" t="e">
        <f t="shared" si="510"/>
        <v>#N/A</v>
      </c>
      <c r="AA2528" s="135" t="e">
        <f t="shared" si="511"/>
        <v>#N/A</v>
      </c>
      <c r="AB2528" s="136" t="e">
        <f t="shared" si="512"/>
        <v>#N/A</v>
      </c>
      <c r="AC2528" s="136" t="e">
        <f t="shared" si="513"/>
        <v>#N/A</v>
      </c>
      <c r="AD2528" s="136" t="e">
        <f t="shared" si="514"/>
        <v>#N/A</v>
      </c>
      <c r="AE2528" s="136" t="e">
        <f t="shared" si="515"/>
        <v>#N/A</v>
      </c>
    </row>
    <row r="2529" spans="1:31">
      <c r="A2529" s="56"/>
      <c r="B2529" s="56"/>
      <c r="C2529" s="68" t="str">
        <f t="shared" si="507"/>
        <v/>
      </c>
      <c r="D2529" s="69"/>
      <c r="E2529" s="56"/>
      <c r="F2529" s="65" t="e">
        <f>VLOOKUP(E2529,'Trimming log'!$F$5:$V$5000,2,FALSE)</f>
        <v>#N/A</v>
      </c>
      <c r="G2529" s="65" t="e">
        <f>VLOOKUP(E2529,'Trimming log'!$F$5:$V$5000,3,FALSE)</f>
        <v>#N/A</v>
      </c>
      <c r="H2529" s="508" t="e">
        <f>VLOOKUP(E2529,'Trimming log'!$F$5:$V$5000,4,FALSE)</f>
        <v>#N/A</v>
      </c>
      <c r="I2529" s="65" t="e">
        <f>VLOOKUP(E2529,'Trimming log'!$F$5:$V$5000,5,FALSE)</f>
        <v>#N/A</v>
      </c>
      <c r="J2529" s="65" t="e">
        <f>VLOOKUP(E2529,'Trimming log'!$F$5:$V$5000,6,FALSE)</f>
        <v>#N/A</v>
      </c>
      <c r="K2529" s="65" t="e">
        <f>VLOOKUP(E2529,'Trimming log'!$F$5:$V$5000,7,FALSE)</f>
        <v>#N/A</v>
      </c>
      <c r="L2529" s="65" t="e">
        <f>VLOOKUP(E2529,'Trimming log'!$F$5:$V$5000,8,FALSE)</f>
        <v>#N/A</v>
      </c>
      <c r="M2529" s="65" t="e">
        <f>VLOOKUP(E2529,'Trimming log'!$F$5:$V$5000,9,FALSE)</f>
        <v>#N/A</v>
      </c>
      <c r="N2529" s="507" t="e">
        <f>VLOOKUP(E2529,'Trimming log'!$F$5:$V$5000,10,FALSE)</f>
        <v>#N/A</v>
      </c>
      <c r="O2529" s="65" t="e">
        <f>VLOOKUP(E2529,'Trimming log'!$F$5:$V$5000,11,FALSE)</f>
        <v>#N/A</v>
      </c>
      <c r="P2529" s="65" t="e">
        <f>VLOOKUP(E2529,'Trimming log'!$F$5:$V$5000,12,FALSE)</f>
        <v>#N/A</v>
      </c>
      <c r="Q2529" s="65" t="e">
        <f>VLOOKUP(E2529,'Trimming log'!$F$5:$V$5000,13,FALSE)</f>
        <v>#N/A</v>
      </c>
      <c r="R2529" s="65" t="e">
        <f>VLOOKUP(E2529,'Trimming log'!$F$5:$V$5000,14,FALSE)</f>
        <v>#N/A</v>
      </c>
      <c r="S2529" s="65" t="e">
        <f>VLOOKUP(E2529,'Trimming log'!$F$5:$V$5000,15,FALSE)</f>
        <v>#N/A</v>
      </c>
      <c r="T2529" s="65" t="e">
        <f t="shared" si="505"/>
        <v>#N/A</v>
      </c>
      <c r="U2529" s="491" t="str">
        <f t="shared" si="506"/>
        <v/>
      </c>
      <c r="V2529" s="74">
        <f t="shared" si="508"/>
        <v>0</v>
      </c>
      <c r="W2529" s="134">
        <f t="shared" si="509"/>
        <v>0</v>
      </c>
      <c r="X2529" s="134" t="e">
        <f>VLOOKUP(E2529,'Trimming log'!$F$5:$Y$5000,19,FALSE)</f>
        <v>#N/A</v>
      </c>
      <c r="Y2529" s="134" t="e">
        <f>VLOOKUP(E2529,'Trimming log'!$F$5:$Y$5000,20,FALSE)</f>
        <v>#N/A</v>
      </c>
      <c r="Z2529" s="135" t="e">
        <f t="shared" si="510"/>
        <v>#N/A</v>
      </c>
      <c r="AA2529" s="135" t="e">
        <f t="shared" si="511"/>
        <v>#N/A</v>
      </c>
      <c r="AB2529" s="136" t="e">
        <f t="shared" si="512"/>
        <v>#N/A</v>
      </c>
      <c r="AC2529" s="136" t="e">
        <f t="shared" si="513"/>
        <v>#N/A</v>
      </c>
      <c r="AD2529" s="136" t="e">
        <f t="shared" si="514"/>
        <v>#N/A</v>
      </c>
      <c r="AE2529" s="136" t="e">
        <f t="shared" si="515"/>
        <v>#N/A</v>
      </c>
    </row>
    <row r="2530" spans="1:31">
      <c r="A2530" s="56"/>
      <c r="B2530" s="56"/>
      <c r="C2530" s="68" t="str">
        <f t="shared" si="507"/>
        <v/>
      </c>
      <c r="D2530" s="69"/>
      <c r="E2530" s="56"/>
      <c r="F2530" s="65" t="e">
        <f>VLOOKUP(E2530,'Trimming log'!$F$5:$V$5000,2,FALSE)</f>
        <v>#N/A</v>
      </c>
      <c r="G2530" s="65" t="e">
        <f>VLOOKUP(E2530,'Trimming log'!$F$5:$V$5000,3,FALSE)</f>
        <v>#N/A</v>
      </c>
      <c r="H2530" s="508" t="e">
        <f>VLOOKUP(E2530,'Trimming log'!$F$5:$V$5000,4,FALSE)</f>
        <v>#N/A</v>
      </c>
      <c r="I2530" s="65" t="e">
        <f>VLOOKUP(E2530,'Trimming log'!$F$5:$V$5000,5,FALSE)</f>
        <v>#N/A</v>
      </c>
      <c r="J2530" s="65" t="e">
        <f>VLOOKUP(E2530,'Trimming log'!$F$5:$V$5000,6,FALSE)</f>
        <v>#N/A</v>
      </c>
      <c r="K2530" s="65" t="e">
        <f>VLOOKUP(E2530,'Trimming log'!$F$5:$V$5000,7,FALSE)</f>
        <v>#N/A</v>
      </c>
      <c r="L2530" s="65" t="e">
        <f>VLOOKUP(E2530,'Trimming log'!$F$5:$V$5000,8,FALSE)</f>
        <v>#N/A</v>
      </c>
      <c r="M2530" s="65" t="e">
        <f>VLOOKUP(E2530,'Trimming log'!$F$5:$V$5000,9,FALSE)</f>
        <v>#N/A</v>
      </c>
      <c r="N2530" s="507" t="e">
        <f>VLOOKUP(E2530,'Trimming log'!$F$5:$V$5000,10,FALSE)</f>
        <v>#N/A</v>
      </c>
      <c r="O2530" s="65" t="e">
        <f>VLOOKUP(E2530,'Trimming log'!$F$5:$V$5000,11,FALSE)</f>
        <v>#N/A</v>
      </c>
      <c r="P2530" s="65" t="e">
        <f>VLOOKUP(E2530,'Trimming log'!$F$5:$V$5000,12,FALSE)</f>
        <v>#N/A</v>
      </c>
      <c r="Q2530" s="65" t="e">
        <f>VLOOKUP(E2530,'Trimming log'!$F$5:$V$5000,13,FALSE)</f>
        <v>#N/A</v>
      </c>
      <c r="R2530" s="65" t="e">
        <f>VLOOKUP(E2530,'Trimming log'!$F$5:$V$5000,14,FALSE)</f>
        <v>#N/A</v>
      </c>
      <c r="S2530" s="65" t="e">
        <f>VLOOKUP(E2530,'Trimming log'!$F$5:$V$5000,15,FALSE)</f>
        <v>#N/A</v>
      </c>
      <c r="T2530" s="65" t="e">
        <f t="shared" si="505"/>
        <v>#N/A</v>
      </c>
      <c r="U2530" s="491" t="str">
        <f t="shared" si="506"/>
        <v/>
      </c>
      <c r="V2530" s="74">
        <f t="shared" si="508"/>
        <v>0</v>
      </c>
      <c r="W2530" s="134">
        <f t="shared" si="509"/>
        <v>0</v>
      </c>
      <c r="X2530" s="134" t="e">
        <f>VLOOKUP(E2530,'Trimming log'!$F$5:$Y$5000,19,FALSE)</f>
        <v>#N/A</v>
      </c>
      <c r="Y2530" s="134" t="e">
        <f>VLOOKUP(E2530,'Trimming log'!$F$5:$Y$5000,20,FALSE)</f>
        <v>#N/A</v>
      </c>
      <c r="Z2530" s="135" t="e">
        <f t="shared" si="510"/>
        <v>#N/A</v>
      </c>
      <c r="AA2530" s="135" t="e">
        <f t="shared" si="511"/>
        <v>#N/A</v>
      </c>
      <c r="AB2530" s="136" t="e">
        <f t="shared" si="512"/>
        <v>#N/A</v>
      </c>
      <c r="AC2530" s="136" t="e">
        <f t="shared" si="513"/>
        <v>#N/A</v>
      </c>
      <c r="AD2530" s="136" t="e">
        <f t="shared" si="514"/>
        <v>#N/A</v>
      </c>
      <c r="AE2530" s="136" t="e">
        <f t="shared" si="515"/>
        <v>#N/A</v>
      </c>
    </row>
    <row r="2531" spans="1:31">
      <c r="A2531" s="56"/>
      <c r="B2531" s="56"/>
      <c r="C2531" s="68" t="str">
        <f t="shared" si="507"/>
        <v/>
      </c>
      <c r="D2531" s="69"/>
      <c r="E2531" s="56"/>
      <c r="F2531" s="65" t="e">
        <f>VLOOKUP(E2531,'Trimming log'!$F$5:$V$5000,2,FALSE)</f>
        <v>#N/A</v>
      </c>
      <c r="G2531" s="65" t="e">
        <f>VLOOKUP(E2531,'Trimming log'!$F$5:$V$5000,3,FALSE)</f>
        <v>#N/A</v>
      </c>
      <c r="H2531" s="508" t="e">
        <f>VLOOKUP(E2531,'Trimming log'!$F$5:$V$5000,4,FALSE)</f>
        <v>#N/A</v>
      </c>
      <c r="I2531" s="65" t="e">
        <f>VLOOKUP(E2531,'Trimming log'!$F$5:$V$5000,5,FALSE)</f>
        <v>#N/A</v>
      </c>
      <c r="J2531" s="65" t="e">
        <f>VLOOKUP(E2531,'Trimming log'!$F$5:$V$5000,6,FALSE)</f>
        <v>#N/A</v>
      </c>
      <c r="K2531" s="65" t="e">
        <f>VLOOKUP(E2531,'Trimming log'!$F$5:$V$5000,7,FALSE)</f>
        <v>#N/A</v>
      </c>
      <c r="L2531" s="65" t="e">
        <f>VLOOKUP(E2531,'Trimming log'!$F$5:$V$5000,8,FALSE)</f>
        <v>#N/A</v>
      </c>
      <c r="M2531" s="65" t="e">
        <f>VLOOKUP(E2531,'Trimming log'!$F$5:$V$5000,9,FALSE)</f>
        <v>#N/A</v>
      </c>
      <c r="N2531" s="507" t="e">
        <f>VLOOKUP(E2531,'Trimming log'!$F$5:$V$5000,10,FALSE)</f>
        <v>#N/A</v>
      </c>
      <c r="O2531" s="65" t="e">
        <f>VLOOKUP(E2531,'Trimming log'!$F$5:$V$5000,11,FALSE)</f>
        <v>#N/A</v>
      </c>
      <c r="P2531" s="65" t="e">
        <f>VLOOKUP(E2531,'Trimming log'!$F$5:$V$5000,12,FALSE)</f>
        <v>#N/A</v>
      </c>
      <c r="Q2531" s="65" t="e">
        <f>VLOOKUP(E2531,'Trimming log'!$F$5:$V$5000,13,FALSE)</f>
        <v>#N/A</v>
      </c>
      <c r="R2531" s="65" t="e">
        <f>VLOOKUP(E2531,'Trimming log'!$F$5:$V$5000,14,FALSE)</f>
        <v>#N/A</v>
      </c>
      <c r="S2531" s="65" t="e">
        <f>VLOOKUP(E2531,'Trimming log'!$F$5:$V$5000,15,FALSE)</f>
        <v>#N/A</v>
      </c>
      <c r="T2531" s="65" t="e">
        <f t="shared" si="505"/>
        <v>#N/A</v>
      </c>
      <c r="U2531" s="491" t="str">
        <f t="shared" si="506"/>
        <v/>
      </c>
      <c r="V2531" s="74">
        <f t="shared" si="508"/>
        <v>0</v>
      </c>
      <c r="W2531" s="134">
        <f t="shared" si="509"/>
        <v>0</v>
      </c>
      <c r="X2531" s="134" t="e">
        <f>VLOOKUP(E2531,'Trimming log'!$F$5:$Y$5000,19,FALSE)</f>
        <v>#N/A</v>
      </c>
      <c r="Y2531" s="134" t="e">
        <f>VLOOKUP(E2531,'Trimming log'!$F$5:$Y$5000,20,FALSE)</f>
        <v>#N/A</v>
      </c>
      <c r="Z2531" s="135" t="e">
        <f t="shared" si="510"/>
        <v>#N/A</v>
      </c>
      <c r="AA2531" s="135" t="e">
        <f t="shared" si="511"/>
        <v>#N/A</v>
      </c>
      <c r="AB2531" s="136" t="e">
        <f t="shared" si="512"/>
        <v>#N/A</v>
      </c>
      <c r="AC2531" s="136" t="e">
        <f t="shared" si="513"/>
        <v>#N/A</v>
      </c>
      <c r="AD2531" s="136" t="e">
        <f t="shared" si="514"/>
        <v>#N/A</v>
      </c>
      <c r="AE2531" s="136" t="e">
        <f t="shared" si="515"/>
        <v>#N/A</v>
      </c>
    </row>
    <row r="2532" spans="1:31">
      <c r="A2532" s="56"/>
      <c r="B2532" s="56"/>
      <c r="C2532" s="68" t="str">
        <f t="shared" si="507"/>
        <v/>
      </c>
      <c r="D2532" s="69"/>
      <c r="E2532" s="56"/>
      <c r="F2532" s="65" t="e">
        <f>VLOOKUP(E2532,'Trimming log'!$F$5:$V$5000,2,FALSE)</f>
        <v>#N/A</v>
      </c>
      <c r="G2532" s="65" t="e">
        <f>VLOOKUP(E2532,'Trimming log'!$F$5:$V$5000,3,FALSE)</f>
        <v>#N/A</v>
      </c>
      <c r="H2532" s="508" t="e">
        <f>VLOOKUP(E2532,'Trimming log'!$F$5:$V$5000,4,FALSE)</f>
        <v>#N/A</v>
      </c>
      <c r="I2532" s="65" t="e">
        <f>VLOOKUP(E2532,'Trimming log'!$F$5:$V$5000,5,FALSE)</f>
        <v>#N/A</v>
      </c>
      <c r="J2532" s="65" t="e">
        <f>VLOOKUP(E2532,'Trimming log'!$F$5:$V$5000,6,FALSE)</f>
        <v>#N/A</v>
      </c>
      <c r="K2532" s="65" t="e">
        <f>VLOOKUP(E2532,'Trimming log'!$F$5:$V$5000,7,FALSE)</f>
        <v>#N/A</v>
      </c>
      <c r="L2532" s="65" t="e">
        <f>VLOOKUP(E2532,'Trimming log'!$F$5:$V$5000,8,FALSE)</f>
        <v>#N/A</v>
      </c>
      <c r="M2532" s="65" t="e">
        <f>VLOOKUP(E2532,'Trimming log'!$F$5:$V$5000,9,FALSE)</f>
        <v>#N/A</v>
      </c>
      <c r="N2532" s="507" t="e">
        <f>VLOOKUP(E2532,'Trimming log'!$F$5:$V$5000,10,FALSE)</f>
        <v>#N/A</v>
      </c>
      <c r="O2532" s="65" t="e">
        <f>VLOOKUP(E2532,'Trimming log'!$F$5:$V$5000,11,FALSE)</f>
        <v>#N/A</v>
      </c>
      <c r="P2532" s="65" t="e">
        <f>VLOOKUP(E2532,'Trimming log'!$F$5:$V$5000,12,FALSE)</f>
        <v>#N/A</v>
      </c>
      <c r="Q2532" s="65" t="e">
        <f>VLOOKUP(E2532,'Trimming log'!$F$5:$V$5000,13,FALSE)</f>
        <v>#N/A</v>
      </c>
      <c r="R2532" s="65" t="e">
        <f>VLOOKUP(E2532,'Trimming log'!$F$5:$V$5000,14,FALSE)</f>
        <v>#N/A</v>
      </c>
      <c r="S2532" s="65" t="e">
        <f>VLOOKUP(E2532,'Trimming log'!$F$5:$V$5000,15,FALSE)</f>
        <v>#N/A</v>
      </c>
      <c r="T2532" s="65" t="e">
        <f t="shared" si="505"/>
        <v>#N/A</v>
      </c>
      <c r="U2532" s="491" t="str">
        <f t="shared" si="506"/>
        <v/>
      </c>
      <c r="V2532" s="74">
        <f t="shared" si="508"/>
        <v>0</v>
      </c>
      <c r="W2532" s="134">
        <f t="shared" si="509"/>
        <v>0</v>
      </c>
      <c r="X2532" s="134" t="e">
        <f>VLOOKUP(E2532,'Trimming log'!$F$5:$Y$5000,19,FALSE)</f>
        <v>#N/A</v>
      </c>
      <c r="Y2532" s="134" t="e">
        <f>VLOOKUP(E2532,'Trimming log'!$F$5:$Y$5000,20,FALSE)</f>
        <v>#N/A</v>
      </c>
      <c r="Z2532" s="135" t="e">
        <f t="shared" si="510"/>
        <v>#N/A</v>
      </c>
      <c r="AA2532" s="135" t="e">
        <f t="shared" si="511"/>
        <v>#N/A</v>
      </c>
      <c r="AB2532" s="136" t="e">
        <f t="shared" si="512"/>
        <v>#N/A</v>
      </c>
      <c r="AC2532" s="136" t="e">
        <f t="shared" si="513"/>
        <v>#N/A</v>
      </c>
      <c r="AD2532" s="136" t="e">
        <f t="shared" si="514"/>
        <v>#N/A</v>
      </c>
      <c r="AE2532" s="136" t="e">
        <f t="shared" si="515"/>
        <v>#N/A</v>
      </c>
    </row>
    <row r="2533" spans="1:31">
      <c r="A2533" s="56"/>
      <c r="B2533" s="56"/>
      <c r="C2533" s="68" t="str">
        <f t="shared" si="507"/>
        <v/>
      </c>
      <c r="D2533" s="69"/>
      <c r="E2533" s="56"/>
      <c r="F2533" s="65" t="e">
        <f>VLOOKUP(E2533,'Trimming log'!$F$5:$V$5000,2,FALSE)</f>
        <v>#N/A</v>
      </c>
      <c r="G2533" s="65" t="e">
        <f>VLOOKUP(E2533,'Trimming log'!$F$5:$V$5000,3,FALSE)</f>
        <v>#N/A</v>
      </c>
      <c r="H2533" s="508" t="e">
        <f>VLOOKUP(E2533,'Trimming log'!$F$5:$V$5000,4,FALSE)</f>
        <v>#N/A</v>
      </c>
      <c r="I2533" s="65" t="e">
        <f>VLOOKUP(E2533,'Trimming log'!$F$5:$V$5000,5,FALSE)</f>
        <v>#N/A</v>
      </c>
      <c r="J2533" s="65" t="e">
        <f>VLOOKUP(E2533,'Trimming log'!$F$5:$V$5000,6,FALSE)</f>
        <v>#N/A</v>
      </c>
      <c r="K2533" s="65" t="e">
        <f>VLOOKUP(E2533,'Trimming log'!$F$5:$V$5000,7,FALSE)</f>
        <v>#N/A</v>
      </c>
      <c r="L2533" s="65" t="e">
        <f>VLOOKUP(E2533,'Trimming log'!$F$5:$V$5000,8,FALSE)</f>
        <v>#N/A</v>
      </c>
      <c r="M2533" s="65" t="e">
        <f>VLOOKUP(E2533,'Trimming log'!$F$5:$V$5000,9,FALSE)</f>
        <v>#N/A</v>
      </c>
      <c r="N2533" s="507" t="e">
        <f>VLOOKUP(E2533,'Trimming log'!$F$5:$V$5000,10,FALSE)</f>
        <v>#N/A</v>
      </c>
      <c r="O2533" s="65" t="e">
        <f>VLOOKUP(E2533,'Trimming log'!$F$5:$V$5000,11,FALSE)</f>
        <v>#N/A</v>
      </c>
      <c r="P2533" s="65" t="e">
        <f>VLOOKUP(E2533,'Trimming log'!$F$5:$V$5000,12,FALSE)</f>
        <v>#N/A</v>
      </c>
      <c r="Q2533" s="65" t="e">
        <f>VLOOKUP(E2533,'Trimming log'!$F$5:$V$5000,13,FALSE)</f>
        <v>#N/A</v>
      </c>
      <c r="R2533" s="65" t="e">
        <f>VLOOKUP(E2533,'Trimming log'!$F$5:$V$5000,14,FALSE)</f>
        <v>#N/A</v>
      </c>
      <c r="S2533" s="65" t="e">
        <f>VLOOKUP(E2533,'Trimming log'!$F$5:$V$5000,15,FALSE)</f>
        <v>#N/A</v>
      </c>
      <c r="T2533" s="65" t="e">
        <f t="shared" si="505"/>
        <v>#N/A</v>
      </c>
      <c r="U2533" s="491" t="str">
        <f t="shared" si="506"/>
        <v/>
      </c>
      <c r="V2533" s="74">
        <f t="shared" si="508"/>
        <v>0</v>
      </c>
      <c r="W2533" s="134">
        <f t="shared" si="509"/>
        <v>0</v>
      </c>
      <c r="X2533" s="134" t="e">
        <f>VLOOKUP(E2533,'Trimming log'!$F$5:$Y$5000,19,FALSE)</f>
        <v>#N/A</v>
      </c>
      <c r="Y2533" s="134" t="e">
        <f>VLOOKUP(E2533,'Trimming log'!$F$5:$Y$5000,20,FALSE)</f>
        <v>#N/A</v>
      </c>
      <c r="Z2533" s="135" t="e">
        <f t="shared" si="510"/>
        <v>#N/A</v>
      </c>
      <c r="AA2533" s="135" t="e">
        <f t="shared" si="511"/>
        <v>#N/A</v>
      </c>
      <c r="AB2533" s="136" t="e">
        <f t="shared" si="512"/>
        <v>#N/A</v>
      </c>
      <c r="AC2533" s="136" t="e">
        <f t="shared" si="513"/>
        <v>#N/A</v>
      </c>
      <c r="AD2533" s="136" t="e">
        <f t="shared" si="514"/>
        <v>#N/A</v>
      </c>
      <c r="AE2533" s="136" t="e">
        <f t="shared" si="515"/>
        <v>#N/A</v>
      </c>
    </row>
    <row r="2534" spans="1:31">
      <c r="A2534" s="56"/>
      <c r="B2534" s="56"/>
      <c r="C2534" s="68" t="str">
        <f t="shared" si="507"/>
        <v/>
      </c>
      <c r="D2534" s="69"/>
      <c r="E2534" s="56"/>
      <c r="F2534" s="65" t="e">
        <f>VLOOKUP(E2534,'Trimming log'!$F$5:$V$5000,2,FALSE)</f>
        <v>#N/A</v>
      </c>
      <c r="G2534" s="65" t="e">
        <f>VLOOKUP(E2534,'Trimming log'!$F$5:$V$5000,3,FALSE)</f>
        <v>#N/A</v>
      </c>
      <c r="H2534" s="508" t="e">
        <f>VLOOKUP(E2534,'Trimming log'!$F$5:$V$5000,4,FALSE)</f>
        <v>#N/A</v>
      </c>
      <c r="I2534" s="65" t="e">
        <f>VLOOKUP(E2534,'Trimming log'!$F$5:$V$5000,5,FALSE)</f>
        <v>#N/A</v>
      </c>
      <c r="J2534" s="65" t="e">
        <f>VLOOKUP(E2534,'Trimming log'!$F$5:$V$5000,6,FALSE)</f>
        <v>#N/A</v>
      </c>
      <c r="K2534" s="65" t="e">
        <f>VLOOKUP(E2534,'Trimming log'!$F$5:$V$5000,7,FALSE)</f>
        <v>#N/A</v>
      </c>
      <c r="L2534" s="65" t="e">
        <f>VLOOKUP(E2534,'Trimming log'!$F$5:$V$5000,8,FALSE)</f>
        <v>#N/A</v>
      </c>
      <c r="M2534" s="65" t="e">
        <f>VLOOKUP(E2534,'Trimming log'!$F$5:$V$5000,9,FALSE)</f>
        <v>#N/A</v>
      </c>
      <c r="N2534" s="507" t="e">
        <f>VLOOKUP(E2534,'Trimming log'!$F$5:$V$5000,10,FALSE)</f>
        <v>#N/A</v>
      </c>
      <c r="O2534" s="65" t="e">
        <f>VLOOKUP(E2534,'Trimming log'!$F$5:$V$5000,11,FALSE)</f>
        <v>#N/A</v>
      </c>
      <c r="P2534" s="65" t="e">
        <f>VLOOKUP(E2534,'Trimming log'!$F$5:$V$5000,12,FALSE)</f>
        <v>#N/A</v>
      </c>
      <c r="Q2534" s="65" t="e">
        <f>VLOOKUP(E2534,'Trimming log'!$F$5:$V$5000,13,FALSE)</f>
        <v>#N/A</v>
      </c>
      <c r="R2534" s="65" t="e">
        <f>VLOOKUP(E2534,'Trimming log'!$F$5:$V$5000,14,FALSE)</f>
        <v>#N/A</v>
      </c>
      <c r="S2534" s="65" t="e">
        <f>VLOOKUP(E2534,'Trimming log'!$F$5:$V$5000,15,FALSE)</f>
        <v>#N/A</v>
      </c>
      <c r="T2534" s="65" t="e">
        <f t="shared" si="505"/>
        <v>#N/A</v>
      </c>
      <c r="U2534" s="491" t="str">
        <f t="shared" si="506"/>
        <v/>
      </c>
      <c r="V2534" s="74">
        <f t="shared" si="508"/>
        <v>0</v>
      </c>
      <c r="W2534" s="134">
        <f t="shared" si="509"/>
        <v>0</v>
      </c>
      <c r="X2534" s="134" t="e">
        <f>VLOOKUP(E2534,'Trimming log'!$F$5:$Y$5000,19,FALSE)</f>
        <v>#N/A</v>
      </c>
      <c r="Y2534" s="134" t="e">
        <f>VLOOKUP(E2534,'Trimming log'!$F$5:$Y$5000,20,FALSE)</f>
        <v>#N/A</v>
      </c>
      <c r="Z2534" s="135" t="e">
        <f t="shared" si="510"/>
        <v>#N/A</v>
      </c>
      <c r="AA2534" s="135" t="e">
        <f t="shared" si="511"/>
        <v>#N/A</v>
      </c>
      <c r="AB2534" s="136" t="e">
        <f t="shared" si="512"/>
        <v>#N/A</v>
      </c>
      <c r="AC2534" s="136" t="e">
        <f t="shared" si="513"/>
        <v>#N/A</v>
      </c>
      <c r="AD2534" s="136" t="e">
        <f t="shared" si="514"/>
        <v>#N/A</v>
      </c>
      <c r="AE2534" s="136" t="e">
        <f t="shared" si="515"/>
        <v>#N/A</v>
      </c>
    </row>
    <row r="2535" spans="1:31">
      <c r="A2535" s="56"/>
      <c r="B2535" s="56"/>
      <c r="C2535" s="68" t="str">
        <f t="shared" si="507"/>
        <v/>
      </c>
      <c r="D2535" s="69"/>
      <c r="E2535" s="56"/>
      <c r="F2535" s="65" t="e">
        <f>VLOOKUP(E2535,'Trimming log'!$F$5:$V$5000,2,FALSE)</f>
        <v>#N/A</v>
      </c>
      <c r="G2535" s="65" t="e">
        <f>VLOOKUP(E2535,'Trimming log'!$F$5:$V$5000,3,FALSE)</f>
        <v>#N/A</v>
      </c>
      <c r="H2535" s="508" t="e">
        <f>VLOOKUP(E2535,'Trimming log'!$F$5:$V$5000,4,FALSE)</f>
        <v>#N/A</v>
      </c>
      <c r="I2535" s="65" t="e">
        <f>VLOOKUP(E2535,'Trimming log'!$F$5:$V$5000,5,FALSE)</f>
        <v>#N/A</v>
      </c>
      <c r="J2535" s="65" t="e">
        <f>VLOOKUP(E2535,'Trimming log'!$F$5:$V$5000,6,FALSE)</f>
        <v>#N/A</v>
      </c>
      <c r="K2535" s="65" t="e">
        <f>VLOOKUP(E2535,'Trimming log'!$F$5:$V$5000,7,FALSE)</f>
        <v>#N/A</v>
      </c>
      <c r="L2535" s="65" t="e">
        <f>VLOOKUP(E2535,'Trimming log'!$F$5:$V$5000,8,FALSE)</f>
        <v>#N/A</v>
      </c>
      <c r="M2535" s="65" t="e">
        <f>VLOOKUP(E2535,'Trimming log'!$F$5:$V$5000,9,FALSE)</f>
        <v>#N/A</v>
      </c>
      <c r="N2535" s="507" t="e">
        <f>VLOOKUP(E2535,'Trimming log'!$F$5:$V$5000,10,FALSE)</f>
        <v>#N/A</v>
      </c>
      <c r="O2535" s="65" t="e">
        <f>VLOOKUP(E2535,'Trimming log'!$F$5:$V$5000,11,FALSE)</f>
        <v>#N/A</v>
      </c>
      <c r="P2535" s="65" t="e">
        <f>VLOOKUP(E2535,'Trimming log'!$F$5:$V$5000,12,FALSE)</f>
        <v>#N/A</v>
      </c>
      <c r="Q2535" s="65" t="e">
        <f>VLOOKUP(E2535,'Trimming log'!$F$5:$V$5000,13,FALSE)</f>
        <v>#N/A</v>
      </c>
      <c r="R2535" s="65" t="e">
        <f>VLOOKUP(E2535,'Trimming log'!$F$5:$V$5000,14,FALSE)</f>
        <v>#N/A</v>
      </c>
      <c r="S2535" s="65" t="e">
        <f>VLOOKUP(E2535,'Trimming log'!$F$5:$V$5000,15,FALSE)</f>
        <v>#N/A</v>
      </c>
      <c r="T2535" s="65" t="e">
        <f t="shared" si="505"/>
        <v>#N/A</v>
      </c>
      <c r="U2535" s="491" t="str">
        <f t="shared" si="506"/>
        <v/>
      </c>
      <c r="V2535" s="74">
        <f t="shared" si="508"/>
        <v>0</v>
      </c>
      <c r="W2535" s="134">
        <f t="shared" si="509"/>
        <v>0</v>
      </c>
      <c r="X2535" s="134" t="e">
        <f>VLOOKUP(E2535,'Trimming log'!$F$5:$Y$5000,19,FALSE)</f>
        <v>#N/A</v>
      </c>
      <c r="Y2535" s="134" t="e">
        <f>VLOOKUP(E2535,'Trimming log'!$F$5:$Y$5000,20,FALSE)</f>
        <v>#N/A</v>
      </c>
      <c r="Z2535" s="135" t="e">
        <f t="shared" si="510"/>
        <v>#N/A</v>
      </c>
      <c r="AA2535" s="135" t="e">
        <f t="shared" si="511"/>
        <v>#N/A</v>
      </c>
      <c r="AB2535" s="136" t="e">
        <f t="shared" si="512"/>
        <v>#N/A</v>
      </c>
      <c r="AC2535" s="136" t="e">
        <f t="shared" si="513"/>
        <v>#N/A</v>
      </c>
      <c r="AD2535" s="136" t="e">
        <f t="shared" si="514"/>
        <v>#N/A</v>
      </c>
      <c r="AE2535" s="136" t="e">
        <f t="shared" si="515"/>
        <v>#N/A</v>
      </c>
    </row>
    <row r="2536" spans="1:31">
      <c r="A2536" s="56"/>
      <c r="B2536" s="56"/>
      <c r="C2536" s="68" t="str">
        <f t="shared" si="507"/>
        <v/>
      </c>
      <c r="D2536" s="69"/>
      <c r="E2536" s="56"/>
      <c r="F2536" s="65" t="e">
        <f>VLOOKUP(E2536,'Trimming log'!$F$5:$V$5000,2,FALSE)</f>
        <v>#N/A</v>
      </c>
      <c r="G2536" s="65" t="e">
        <f>VLOOKUP(E2536,'Trimming log'!$F$5:$V$5000,3,FALSE)</f>
        <v>#N/A</v>
      </c>
      <c r="H2536" s="508" t="e">
        <f>VLOOKUP(E2536,'Trimming log'!$F$5:$V$5000,4,FALSE)</f>
        <v>#N/A</v>
      </c>
      <c r="I2536" s="65" t="e">
        <f>VLOOKUP(E2536,'Trimming log'!$F$5:$V$5000,5,FALSE)</f>
        <v>#N/A</v>
      </c>
      <c r="J2536" s="65" t="e">
        <f>VLOOKUP(E2536,'Trimming log'!$F$5:$V$5000,6,FALSE)</f>
        <v>#N/A</v>
      </c>
      <c r="K2536" s="65" t="e">
        <f>VLOOKUP(E2536,'Trimming log'!$F$5:$V$5000,7,FALSE)</f>
        <v>#N/A</v>
      </c>
      <c r="L2536" s="65" t="e">
        <f>VLOOKUP(E2536,'Trimming log'!$F$5:$V$5000,8,FALSE)</f>
        <v>#N/A</v>
      </c>
      <c r="M2536" s="65" t="e">
        <f>VLOOKUP(E2536,'Trimming log'!$F$5:$V$5000,9,FALSE)</f>
        <v>#N/A</v>
      </c>
      <c r="N2536" s="507" t="e">
        <f>VLOOKUP(E2536,'Trimming log'!$F$5:$V$5000,10,FALSE)</f>
        <v>#N/A</v>
      </c>
      <c r="O2536" s="65" t="e">
        <f>VLOOKUP(E2536,'Trimming log'!$F$5:$V$5000,11,FALSE)</f>
        <v>#N/A</v>
      </c>
      <c r="P2536" s="65" t="e">
        <f>VLOOKUP(E2536,'Trimming log'!$F$5:$V$5000,12,FALSE)</f>
        <v>#N/A</v>
      </c>
      <c r="Q2536" s="65" t="e">
        <f>VLOOKUP(E2536,'Trimming log'!$F$5:$V$5000,13,FALSE)</f>
        <v>#N/A</v>
      </c>
      <c r="R2536" s="65" t="e">
        <f>VLOOKUP(E2536,'Trimming log'!$F$5:$V$5000,14,FALSE)</f>
        <v>#N/A</v>
      </c>
      <c r="S2536" s="65" t="e">
        <f>VLOOKUP(E2536,'Trimming log'!$F$5:$V$5000,15,FALSE)</f>
        <v>#N/A</v>
      </c>
      <c r="T2536" s="65" t="e">
        <f t="shared" si="505"/>
        <v>#N/A</v>
      </c>
      <c r="U2536" s="491" t="str">
        <f t="shared" si="506"/>
        <v/>
      </c>
      <c r="V2536" s="74">
        <f t="shared" si="508"/>
        <v>0</v>
      </c>
      <c r="W2536" s="134">
        <f t="shared" si="509"/>
        <v>0</v>
      </c>
      <c r="X2536" s="134" t="e">
        <f>VLOOKUP(E2536,'Trimming log'!$F$5:$Y$5000,19,FALSE)</f>
        <v>#N/A</v>
      </c>
      <c r="Y2536" s="134" t="e">
        <f>VLOOKUP(E2536,'Trimming log'!$F$5:$Y$5000,20,FALSE)</f>
        <v>#N/A</v>
      </c>
      <c r="Z2536" s="135" t="e">
        <f t="shared" si="510"/>
        <v>#N/A</v>
      </c>
      <c r="AA2536" s="135" t="e">
        <f t="shared" si="511"/>
        <v>#N/A</v>
      </c>
      <c r="AB2536" s="136" t="e">
        <f t="shared" si="512"/>
        <v>#N/A</v>
      </c>
      <c r="AC2536" s="136" t="e">
        <f t="shared" si="513"/>
        <v>#N/A</v>
      </c>
      <c r="AD2536" s="136" t="e">
        <f t="shared" si="514"/>
        <v>#N/A</v>
      </c>
      <c r="AE2536" s="136" t="e">
        <f t="shared" si="515"/>
        <v>#N/A</v>
      </c>
    </row>
    <row r="2537" spans="1:31">
      <c r="A2537" s="56"/>
      <c r="B2537" s="56"/>
      <c r="C2537" s="68" t="str">
        <f t="shared" si="507"/>
        <v/>
      </c>
      <c r="D2537" s="69"/>
      <c r="E2537" s="56"/>
      <c r="F2537" s="65" t="e">
        <f>VLOOKUP(E2537,'Trimming log'!$F$5:$V$5000,2,FALSE)</f>
        <v>#N/A</v>
      </c>
      <c r="G2537" s="65" t="e">
        <f>VLOOKUP(E2537,'Trimming log'!$F$5:$V$5000,3,FALSE)</f>
        <v>#N/A</v>
      </c>
      <c r="H2537" s="508" t="e">
        <f>VLOOKUP(E2537,'Trimming log'!$F$5:$V$5000,4,FALSE)</f>
        <v>#N/A</v>
      </c>
      <c r="I2537" s="65" t="e">
        <f>VLOOKUP(E2537,'Trimming log'!$F$5:$V$5000,5,FALSE)</f>
        <v>#N/A</v>
      </c>
      <c r="J2537" s="65" t="e">
        <f>VLOOKUP(E2537,'Trimming log'!$F$5:$V$5000,6,FALSE)</f>
        <v>#N/A</v>
      </c>
      <c r="K2537" s="65" t="e">
        <f>VLOOKUP(E2537,'Trimming log'!$F$5:$V$5000,7,FALSE)</f>
        <v>#N/A</v>
      </c>
      <c r="L2537" s="65" t="e">
        <f>VLOOKUP(E2537,'Trimming log'!$F$5:$V$5000,8,FALSE)</f>
        <v>#N/A</v>
      </c>
      <c r="M2537" s="65" t="e">
        <f>VLOOKUP(E2537,'Trimming log'!$F$5:$V$5000,9,FALSE)</f>
        <v>#N/A</v>
      </c>
      <c r="N2537" s="507" t="e">
        <f>VLOOKUP(E2537,'Trimming log'!$F$5:$V$5000,10,FALSE)</f>
        <v>#N/A</v>
      </c>
      <c r="O2537" s="65" t="e">
        <f>VLOOKUP(E2537,'Trimming log'!$F$5:$V$5000,11,FALSE)</f>
        <v>#N/A</v>
      </c>
      <c r="P2537" s="65" t="e">
        <f>VLOOKUP(E2537,'Trimming log'!$F$5:$V$5000,12,FALSE)</f>
        <v>#N/A</v>
      </c>
      <c r="Q2537" s="65" t="e">
        <f>VLOOKUP(E2537,'Trimming log'!$F$5:$V$5000,13,FALSE)</f>
        <v>#N/A</v>
      </c>
      <c r="R2537" s="65" t="e">
        <f>VLOOKUP(E2537,'Trimming log'!$F$5:$V$5000,14,FALSE)</f>
        <v>#N/A</v>
      </c>
      <c r="S2537" s="65" t="e">
        <f>VLOOKUP(E2537,'Trimming log'!$F$5:$V$5000,15,FALSE)</f>
        <v>#N/A</v>
      </c>
      <c r="T2537" s="65" t="e">
        <f t="shared" si="505"/>
        <v>#N/A</v>
      </c>
      <c r="U2537" s="491" t="str">
        <f t="shared" si="506"/>
        <v/>
      </c>
      <c r="V2537" s="74">
        <f t="shared" si="508"/>
        <v>0</v>
      </c>
      <c r="W2537" s="134">
        <f t="shared" si="509"/>
        <v>0</v>
      </c>
      <c r="X2537" s="134" t="e">
        <f>VLOOKUP(E2537,'Trimming log'!$F$5:$Y$5000,19,FALSE)</f>
        <v>#N/A</v>
      </c>
      <c r="Y2537" s="134" t="e">
        <f>VLOOKUP(E2537,'Trimming log'!$F$5:$Y$5000,20,FALSE)</f>
        <v>#N/A</v>
      </c>
      <c r="Z2537" s="135" t="e">
        <f t="shared" si="510"/>
        <v>#N/A</v>
      </c>
      <c r="AA2537" s="135" t="e">
        <f t="shared" si="511"/>
        <v>#N/A</v>
      </c>
      <c r="AB2537" s="136" t="e">
        <f t="shared" si="512"/>
        <v>#N/A</v>
      </c>
      <c r="AC2537" s="136" t="e">
        <f t="shared" si="513"/>
        <v>#N/A</v>
      </c>
      <c r="AD2537" s="136" t="e">
        <f t="shared" si="514"/>
        <v>#N/A</v>
      </c>
      <c r="AE2537" s="136" t="e">
        <f t="shared" si="515"/>
        <v>#N/A</v>
      </c>
    </row>
    <row r="2538" spans="1:31">
      <c r="A2538" s="56"/>
      <c r="B2538" s="56"/>
      <c r="C2538" s="68" t="str">
        <f t="shared" si="507"/>
        <v/>
      </c>
      <c r="D2538" s="69"/>
      <c r="E2538" s="56"/>
      <c r="F2538" s="65" t="e">
        <f>VLOOKUP(E2538,'Trimming log'!$F$5:$V$5000,2,FALSE)</f>
        <v>#N/A</v>
      </c>
      <c r="G2538" s="65" t="e">
        <f>VLOOKUP(E2538,'Trimming log'!$F$5:$V$5000,3,FALSE)</f>
        <v>#N/A</v>
      </c>
      <c r="H2538" s="508" t="e">
        <f>VLOOKUP(E2538,'Trimming log'!$F$5:$V$5000,4,FALSE)</f>
        <v>#N/A</v>
      </c>
      <c r="I2538" s="65" t="e">
        <f>VLOOKUP(E2538,'Trimming log'!$F$5:$V$5000,5,FALSE)</f>
        <v>#N/A</v>
      </c>
      <c r="J2538" s="65" t="e">
        <f>VLOOKUP(E2538,'Trimming log'!$F$5:$V$5000,6,FALSE)</f>
        <v>#N/A</v>
      </c>
      <c r="K2538" s="65" t="e">
        <f>VLOOKUP(E2538,'Trimming log'!$F$5:$V$5000,7,FALSE)</f>
        <v>#N/A</v>
      </c>
      <c r="L2538" s="65" t="e">
        <f>VLOOKUP(E2538,'Trimming log'!$F$5:$V$5000,8,FALSE)</f>
        <v>#N/A</v>
      </c>
      <c r="M2538" s="65" t="e">
        <f>VLOOKUP(E2538,'Trimming log'!$F$5:$V$5000,9,FALSE)</f>
        <v>#N/A</v>
      </c>
      <c r="N2538" s="507" t="e">
        <f>VLOOKUP(E2538,'Trimming log'!$F$5:$V$5000,10,FALSE)</f>
        <v>#N/A</v>
      </c>
      <c r="O2538" s="65" t="e">
        <f>VLOOKUP(E2538,'Trimming log'!$F$5:$V$5000,11,FALSE)</f>
        <v>#N/A</v>
      </c>
      <c r="P2538" s="65" t="e">
        <f>VLOOKUP(E2538,'Trimming log'!$F$5:$V$5000,12,FALSE)</f>
        <v>#N/A</v>
      </c>
      <c r="Q2538" s="65" t="e">
        <f>VLOOKUP(E2538,'Trimming log'!$F$5:$V$5000,13,FALSE)</f>
        <v>#N/A</v>
      </c>
      <c r="R2538" s="65" t="e">
        <f>VLOOKUP(E2538,'Trimming log'!$F$5:$V$5000,14,FALSE)</f>
        <v>#N/A</v>
      </c>
      <c r="S2538" s="65" t="e">
        <f>VLOOKUP(E2538,'Trimming log'!$F$5:$V$5000,15,FALSE)</f>
        <v>#N/A</v>
      </c>
      <c r="T2538" s="65" t="e">
        <f t="shared" si="505"/>
        <v>#N/A</v>
      </c>
      <c r="U2538" s="491" t="str">
        <f t="shared" si="506"/>
        <v/>
      </c>
      <c r="V2538" s="74">
        <f t="shared" si="508"/>
        <v>0</v>
      </c>
      <c r="W2538" s="134">
        <f t="shared" si="509"/>
        <v>0</v>
      </c>
      <c r="X2538" s="134" t="e">
        <f>VLOOKUP(E2538,'Trimming log'!$F$5:$Y$5000,19,FALSE)</f>
        <v>#N/A</v>
      </c>
      <c r="Y2538" s="134" t="e">
        <f>VLOOKUP(E2538,'Trimming log'!$F$5:$Y$5000,20,FALSE)</f>
        <v>#N/A</v>
      </c>
      <c r="Z2538" s="135" t="e">
        <f t="shared" si="510"/>
        <v>#N/A</v>
      </c>
      <c r="AA2538" s="135" t="e">
        <f t="shared" si="511"/>
        <v>#N/A</v>
      </c>
      <c r="AB2538" s="136" t="e">
        <f t="shared" si="512"/>
        <v>#N/A</v>
      </c>
      <c r="AC2538" s="136" t="e">
        <f t="shared" si="513"/>
        <v>#N/A</v>
      </c>
      <c r="AD2538" s="136" t="e">
        <f t="shared" si="514"/>
        <v>#N/A</v>
      </c>
      <c r="AE2538" s="136" t="e">
        <f t="shared" si="515"/>
        <v>#N/A</v>
      </c>
    </row>
    <row r="2539" spans="1:31">
      <c r="A2539" s="56"/>
      <c r="B2539" s="56"/>
      <c r="C2539" s="68" t="str">
        <f t="shared" si="507"/>
        <v/>
      </c>
      <c r="D2539" s="69"/>
      <c r="E2539" s="56"/>
      <c r="F2539" s="65" t="e">
        <f>VLOOKUP(E2539,'Trimming log'!$F$5:$V$5000,2,FALSE)</f>
        <v>#N/A</v>
      </c>
      <c r="G2539" s="65" t="e">
        <f>VLOOKUP(E2539,'Trimming log'!$F$5:$V$5000,3,FALSE)</f>
        <v>#N/A</v>
      </c>
      <c r="H2539" s="508" t="e">
        <f>VLOOKUP(E2539,'Trimming log'!$F$5:$V$5000,4,FALSE)</f>
        <v>#N/A</v>
      </c>
      <c r="I2539" s="65" t="e">
        <f>VLOOKUP(E2539,'Trimming log'!$F$5:$V$5000,5,FALSE)</f>
        <v>#N/A</v>
      </c>
      <c r="J2539" s="65" t="e">
        <f>VLOOKUP(E2539,'Trimming log'!$F$5:$V$5000,6,FALSE)</f>
        <v>#N/A</v>
      </c>
      <c r="K2539" s="65" t="e">
        <f>VLOOKUP(E2539,'Trimming log'!$F$5:$V$5000,7,FALSE)</f>
        <v>#N/A</v>
      </c>
      <c r="L2539" s="65" t="e">
        <f>VLOOKUP(E2539,'Trimming log'!$F$5:$V$5000,8,FALSE)</f>
        <v>#N/A</v>
      </c>
      <c r="M2539" s="65" t="e">
        <f>VLOOKUP(E2539,'Trimming log'!$F$5:$V$5000,9,FALSE)</f>
        <v>#N/A</v>
      </c>
      <c r="N2539" s="507" t="e">
        <f>VLOOKUP(E2539,'Trimming log'!$F$5:$V$5000,10,FALSE)</f>
        <v>#N/A</v>
      </c>
      <c r="O2539" s="65" t="e">
        <f>VLOOKUP(E2539,'Trimming log'!$F$5:$V$5000,11,FALSE)</f>
        <v>#N/A</v>
      </c>
      <c r="P2539" s="65" t="e">
        <f>VLOOKUP(E2539,'Trimming log'!$F$5:$V$5000,12,FALSE)</f>
        <v>#N/A</v>
      </c>
      <c r="Q2539" s="65" t="e">
        <f>VLOOKUP(E2539,'Trimming log'!$F$5:$V$5000,13,FALSE)</f>
        <v>#N/A</v>
      </c>
      <c r="R2539" s="65" t="e">
        <f>VLOOKUP(E2539,'Trimming log'!$F$5:$V$5000,14,FALSE)</f>
        <v>#N/A</v>
      </c>
      <c r="S2539" s="65" t="e">
        <f>VLOOKUP(E2539,'Trimming log'!$F$5:$V$5000,15,FALSE)</f>
        <v>#N/A</v>
      </c>
      <c r="T2539" s="65" t="e">
        <f t="shared" si="505"/>
        <v>#N/A</v>
      </c>
      <c r="U2539" s="491" t="str">
        <f t="shared" si="506"/>
        <v/>
      </c>
      <c r="V2539" s="74">
        <f t="shared" si="508"/>
        <v>0</v>
      </c>
      <c r="W2539" s="134">
        <f t="shared" si="509"/>
        <v>0</v>
      </c>
      <c r="X2539" s="134" t="e">
        <f>VLOOKUP(E2539,'Trimming log'!$F$5:$Y$5000,19,FALSE)</f>
        <v>#N/A</v>
      </c>
      <c r="Y2539" s="134" t="e">
        <f>VLOOKUP(E2539,'Trimming log'!$F$5:$Y$5000,20,FALSE)</f>
        <v>#N/A</v>
      </c>
      <c r="Z2539" s="135" t="e">
        <f t="shared" si="510"/>
        <v>#N/A</v>
      </c>
      <c r="AA2539" s="135" t="e">
        <f t="shared" si="511"/>
        <v>#N/A</v>
      </c>
      <c r="AB2539" s="136" t="e">
        <f t="shared" si="512"/>
        <v>#N/A</v>
      </c>
      <c r="AC2539" s="136" t="e">
        <f t="shared" si="513"/>
        <v>#N/A</v>
      </c>
      <c r="AD2539" s="136" t="e">
        <f t="shared" si="514"/>
        <v>#N/A</v>
      </c>
      <c r="AE2539" s="136" t="e">
        <f t="shared" si="515"/>
        <v>#N/A</v>
      </c>
    </row>
    <row r="2540" spans="1:31">
      <c r="A2540" s="56"/>
      <c r="B2540" s="56"/>
      <c r="C2540" s="68" t="str">
        <f t="shared" si="507"/>
        <v/>
      </c>
      <c r="D2540" s="69"/>
      <c r="E2540" s="56"/>
      <c r="F2540" s="65" t="e">
        <f>VLOOKUP(E2540,'Trimming log'!$F$5:$V$5000,2,FALSE)</f>
        <v>#N/A</v>
      </c>
      <c r="G2540" s="65" t="e">
        <f>VLOOKUP(E2540,'Trimming log'!$F$5:$V$5000,3,FALSE)</f>
        <v>#N/A</v>
      </c>
      <c r="H2540" s="508" t="e">
        <f>VLOOKUP(E2540,'Trimming log'!$F$5:$V$5000,4,FALSE)</f>
        <v>#N/A</v>
      </c>
      <c r="I2540" s="65" t="e">
        <f>VLOOKUP(E2540,'Trimming log'!$F$5:$V$5000,5,FALSE)</f>
        <v>#N/A</v>
      </c>
      <c r="J2540" s="65" t="e">
        <f>VLOOKUP(E2540,'Trimming log'!$F$5:$V$5000,6,FALSE)</f>
        <v>#N/A</v>
      </c>
      <c r="K2540" s="65" t="e">
        <f>VLOOKUP(E2540,'Trimming log'!$F$5:$V$5000,7,FALSE)</f>
        <v>#N/A</v>
      </c>
      <c r="L2540" s="65" t="e">
        <f>VLOOKUP(E2540,'Trimming log'!$F$5:$V$5000,8,FALSE)</f>
        <v>#N/A</v>
      </c>
      <c r="M2540" s="65" t="e">
        <f>VLOOKUP(E2540,'Trimming log'!$F$5:$V$5000,9,FALSE)</f>
        <v>#N/A</v>
      </c>
      <c r="N2540" s="507" t="e">
        <f>VLOOKUP(E2540,'Trimming log'!$F$5:$V$5000,10,FALSE)</f>
        <v>#N/A</v>
      </c>
      <c r="O2540" s="65" t="e">
        <f>VLOOKUP(E2540,'Trimming log'!$F$5:$V$5000,11,FALSE)</f>
        <v>#N/A</v>
      </c>
      <c r="P2540" s="65" t="e">
        <f>VLOOKUP(E2540,'Trimming log'!$F$5:$V$5000,12,FALSE)</f>
        <v>#N/A</v>
      </c>
      <c r="Q2540" s="65" t="e">
        <f>VLOOKUP(E2540,'Trimming log'!$F$5:$V$5000,13,FALSE)</f>
        <v>#N/A</v>
      </c>
      <c r="R2540" s="65" t="e">
        <f>VLOOKUP(E2540,'Trimming log'!$F$5:$V$5000,14,FALSE)</f>
        <v>#N/A</v>
      </c>
      <c r="S2540" s="65" t="e">
        <f>VLOOKUP(E2540,'Trimming log'!$F$5:$V$5000,15,FALSE)</f>
        <v>#N/A</v>
      </c>
      <c r="T2540" s="65" t="e">
        <f t="shared" si="505"/>
        <v>#N/A</v>
      </c>
      <c r="U2540" s="491" t="str">
        <f t="shared" si="506"/>
        <v/>
      </c>
      <c r="V2540" s="74">
        <f t="shared" si="508"/>
        <v>0</v>
      </c>
      <c r="W2540" s="134">
        <f t="shared" si="509"/>
        <v>0</v>
      </c>
      <c r="X2540" s="134" t="e">
        <f>VLOOKUP(E2540,'Trimming log'!$F$5:$Y$5000,19,FALSE)</f>
        <v>#N/A</v>
      </c>
      <c r="Y2540" s="134" t="e">
        <f>VLOOKUP(E2540,'Trimming log'!$F$5:$Y$5000,20,FALSE)</f>
        <v>#N/A</v>
      </c>
      <c r="Z2540" s="135" t="e">
        <f t="shared" si="510"/>
        <v>#N/A</v>
      </c>
      <c r="AA2540" s="135" t="e">
        <f t="shared" si="511"/>
        <v>#N/A</v>
      </c>
      <c r="AB2540" s="136" t="e">
        <f t="shared" si="512"/>
        <v>#N/A</v>
      </c>
      <c r="AC2540" s="136" t="e">
        <f t="shared" si="513"/>
        <v>#N/A</v>
      </c>
      <c r="AD2540" s="136" t="e">
        <f t="shared" si="514"/>
        <v>#N/A</v>
      </c>
      <c r="AE2540" s="136" t="e">
        <f t="shared" si="515"/>
        <v>#N/A</v>
      </c>
    </row>
    <row r="2541" spans="1:31">
      <c r="A2541" s="56"/>
      <c r="B2541" s="56"/>
      <c r="C2541" s="68" t="str">
        <f t="shared" si="507"/>
        <v/>
      </c>
      <c r="D2541" s="69"/>
      <c r="E2541" s="56"/>
      <c r="F2541" s="65" t="e">
        <f>VLOOKUP(E2541,'Trimming log'!$F$5:$V$5000,2,FALSE)</f>
        <v>#N/A</v>
      </c>
      <c r="G2541" s="65" t="e">
        <f>VLOOKUP(E2541,'Trimming log'!$F$5:$V$5000,3,FALSE)</f>
        <v>#N/A</v>
      </c>
      <c r="H2541" s="508" t="e">
        <f>VLOOKUP(E2541,'Trimming log'!$F$5:$V$5000,4,FALSE)</f>
        <v>#N/A</v>
      </c>
      <c r="I2541" s="65" t="e">
        <f>VLOOKUP(E2541,'Trimming log'!$F$5:$V$5000,5,FALSE)</f>
        <v>#N/A</v>
      </c>
      <c r="J2541" s="65" t="e">
        <f>VLOOKUP(E2541,'Trimming log'!$F$5:$V$5000,6,FALSE)</f>
        <v>#N/A</v>
      </c>
      <c r="K2541" s="65" t="e">
        <f>VLOOKUP(E2541,'Trimming log'!$F$5:$V$5000,7,FALSE)</f>
        <v>#N/A</v>
      </c>
      <c r="L2541" s="65" t="e">
        <f>VLOOKUP(E2541,'Trimming log'!$F$5:$V$5000,8,FALSE)</f>
        <v>#N/A</v>
      </c>
      <c r="M2541" s="65" t="e">
        <f>VLOOKUP(E2541,'Trimming log'!$F$5:$V$5000,9,FALSE)</f>
        <v>#N/A</v>
      </c>
      <c r="N2541" s="507" t="e">
        <f>VLOOKUP(E2541,'Trimming log'!$F$5:$V$5000,10,FALSE)</f>
        <v>#N/A</v>
      </c>
      <c r="O2541" s="65" t="e">
        <f>VLOOKUP(E2541,'Trimming log'!$F$5:$V$5000,11,FALSE)</f>
        <v>#N/A</v>
      </c>
      <c r="P2541" s="65" t="e">
        <f>VLOOKUP(E2541,'Trimming log'!$F$5:$V$5000,12,FALSE)</f>
        <v>#N/A</v>
      </c>
      <c r="Q2541" s="65" t="e">
        <f>VLOOKUP(E2541,'Trimming log'!$F$5:$V$5000,13,FALSE)</f>
        <v>#N/A</v>
      </c>
      <c r="R2541" s="65" t="e">
        <f>VLOOKUP(E2541,'Trimming log'!$F$5:$V$5000,14,FALSE)</f>
        <v>#N/A</v>
      </c>
      <c r="S2541" s="65" t="e">
        <f>VLOOKUP(E2541,'Trimming log'!$F$5:$V$5000,15,FALSE)</f>
        <v>#N/A</v>
      </c>
      <c r="T2541" s="65" t="e">
        <f t="shared" si="505"/>
        <v>#N/A</v>
      </c>
      <c r="U2541" s="491" t="str">
        <f t="shared" si="506"/>
        <v/>
      </c>
      <c r="V2541" s="74">
        <f t="shared" si="508"/>
        <v>0</v>
      </c>
      <c r="W2541" s="134">
        <f t="shared" si="509"/>
        <v>0</v>
      </c>
      <c r="X2541" s="134" t="e">
        <f>VLOOKUP(E2541,'Trimming log'!$F$5:$Y$5000,19,FALSE)</f>
        <v>#N/A</v>
      </c>
      <c r="Y2541" s="134" t="e">
        <f>VLOOKUP(E2541,'Trimming log'!$F$5:$Y$5000,20,FALSE)</f>
        <v>#N/A</v>
      </c>
      <c r="Z2541" s="135" t="e">
        <f t="shared" si="510"/>
        <v>#N/A</v>
      </c>
      <c r="AA2541" s="135" t="e">
        <f t="shared" si="511"/>
        <v>#N/A</v>
      </c>
      <c r="AB2541" s="136" t="e">
        <f t="shared" si="512"/>
        <v>#N/A</v>
      </c>
      <c r="AC2541" s="136" t="e">
        <f t="shared" si="513"/>
        <v>#N/A</v>
      </c>
      <c r="AD2541" s="136" t="e">
        <f t="shared" si="514"/>
        <v>#N/A</v>
      </c>
      <c r="AE2541" s="136" t="e">
        <f t="shared" si="515"/>
        <v>#N/A</v>
      </c>
    </row>
    <row r="2542" spans="1:31">
      <c r="A2542" s="56"/>
      <c r="B2542" s="56"/>
      <c r="C2542" s="68" t="str">
        <f t="shared" si="507"/>
        <v/>
      </c>
      <c r="D2542" s="69"/>
      <c r="E2542" s="56"/>
      <c r="F2542" s="65" t="e">
        <f>VLOOKUP(E2542,'Trimming log'!$F$5:$V$5000,2,FALSE)</f>
        <v>#N/A</v>
      </c>
      <c r="G2542" s="65" t="e">
        <f>VLOOKUP(E2542,'Trimming log'!$F$5:$V$5000,3,FALSE)</f>
        <v>#N/A</v>
      </c>
      <c r="H2542" s="508" t="e">
        <f>VLOOKUP(E2542,'Trimming log'!$F$5:$V$5000,4,FALSE)</f>
        <v>#N/A</v>
      </c>
      <c r="I2542" s="65" t="e">
        <f>VLOOKUP(E2542,'Trimming log'!$F$5:$V$5000,5,FALSE)</f>
        <v>#N/A</v>
      </c>
      <c r="J2542" s="65" t="e">
        <f>VLOOKUP(E2542,'Trimming log'!$F$5:$V$5000,6,FALSE)</f>
        <v>#N/A</v>
      </c>
      <c r="K2542" s="65" t="e">
        <f>VLOOKUP(E2542,'Trimming log'!$F$5:$V$5000,7,FALSE)</f>
        <v>#N/A</v>
      </c>
      <c r="L2542" s="65" t="e">
        <f>VLOOKUP(E2542,'Trimming log'!$F$5:$V$5000,8,FALSE)</f>
        <v>#N/A</v>
      </c>
      <c r="M2542" s="65" t="e">
        <f>VLOOKUP(E2542,'Trimming log'!$F$5:$V$5000,9,FALSE)</f>
        <v>#N/A</v>
      </c>
      <c r="N2542" s="507" t="e">
        <f>VLOOKUP(E2542,'Trimming log'!$F$5:$V$5000,10,FALSE)</f>
        <v>#N/A</v>
      </c>
      <c r="O2542" s="65" t="e">
        <f>VLOOKUP(E2542,'Trimming log'!$F$5:$V$5000,11,FALSE)</f>
        <v>#N/A</v>
      </c>
      <c r="P2542" s="65" t="e">
        <f>VLOOKUP(E2542,'Trimming log'!$F$5:$V$5000,12,FALSE)</f>
        <v>#N/A</v>
      </c>
      <c r="Q2542" s="65" t="e">
        <f>VLOOKUP(E2542,'Trimming log'!$F$5:$V$5000,13,FALSE)</f>
        <v>#N/A</v>
      </c>
      <c r="R2542" s="65" t="e">
        <f>VLOOKUP(E2542,'Trimming log'!$F$5:$V$5000,14,FALSE)</f>
        <v>#N/A</v>
      </c>
      <c r="S2542" s="65" t="e">
        <f>VLOOKUP(E2542,'Trimming log'!$F$5:$V$5000,15,FALSE)</f>
        <v>#N/A</v>
      </c>
      <c r="T2542" s="65" t="e">
        <f t="shared" si="505"/>
        <v>#N/A</v>
      </c>
      <c r="U2542" s="491" t="str">
        <f t="shared" si="506"/>
        <v/>
      </c>
      <c r="V2542" s="74">
        <f t="shared" si="508"/>
        <v>0</v>
      </c>
      <c r="W2542" s="134">
        <f t="shared" si="509"/>
        <v>0</v>
      </c>
      <c r="X2542" s="134" t="e">
        <f>VLOOKUP(E2542,'Trimming log'!$F$5:$Y$5000,19,FALSE)</f>
        <v>#N/A</v>
      </c>
      <c r="Y2542" s="134" t="e">
        <f>VLOOKUP(E2542,'Trimming log'!$F$5:$Y$5000,20,FALSE)</f>
        <v>#N/A</v>
      </c>
      <c r="Z2542" s="135" t="e">
        <f t="shared" si="510"/>
        <v>#N/A</v>
      </c>
      <c r="AA2542" s="135" t="e">
        <f t="shared" si="511"/>
        <v>#N/A</v>
      </c>
      <c r="AB2542" s="136" t="e">
        <f t="shared" si="512"/>
        <v>#N/A</v>
      </c>
      <c r="AC2542" s="136" t="e">
        <f t="shared" si="513"/>
        <v>#N/A</v>
      </c>
      <c r="AD2542" s="136" t="e">
        <f t="shared" si="514"/>
        <v>#N/A</v>
      </c>
      <c r="AE2542" s="136" t="e">
        <f t="shared" si="515"/>
        <v>#N/A</v>
      </c>
    </row>
    <row r="2543" spans="1:31">
      <c r="A2543" s="56"/>
      <c r="B2543" s="56"/>
      <c r="C2543" s="68" t="str">
        <f t="shared" si="507"/>
        <v/>
      </c>
      <c r="D2543" s="69"/>
      <c r="E2543" s="56"/>
      <c r="F2543" s="65" t="e">
        <f>VLOOKUP(E2543,'Trimming log'!$F$5:$V$5000,2,FALSE)</f>
        <v>#N/A</v>
      </c>
      <c r="G2543" s="65" t="e">
        <f>VLOOKUP(E2543,'Trimming log'!$F$5:$V$5000,3,FALSE)</f>
        <v>#N/A</v>
      </c>
      <c r="H2543" s="508" t="e">
        <f>VLOOKUP(E2543,'Trimming log'!$F$5:$V$5000,4,FALSE)</f>
        <v>#N/A</v>
      </c>
      <c r="I2543" s="65" t="e">
        <f>VLOOKUP(E2543,'Trimming log'!$F$5:$V$5000,5,FALSE)</f>
        <v>#N/A</v>
      </c>
      <c r="J2543" s="65" t="e">
        <f>VLOOKUP(E2543,'Trimming log'!$F$5:$V$5000,6,FALSE)</f>
        <v>#N/A</v>
      </c>
      <c r="K2543" s="65" t="e">
        <f>VLOOKUP(E2543,'Trimming log'!$F$5:$V$5000,7,FALSE)</f>
        <v>#N/A</v>
      </c>
      <c r="L2543" s="65" t="e">
        <f>VLOOKUP(E2543,'Trimming log'!$F$5:$V$5000,8,FALSE)</f>
        <v>#N/A</v>
      </c>
      <c r="M2543" s="65" t="e">
        <f>VLOOKUP(E2543,'Trimming log'!$F$5:$V$5000,9,FALSE)</f>
        <v>#N/A</v>
      </c>
      <c r="N2543" s="507" t="e">
        <f>VLOOKUP(E2543,'Trimming log'!$F$5:$V$5000,10,FALSE)</f>
        <v>#N/A</v>
      </c>
      <c r="O2543" s="65" t="e">
        <f>VLOOKUP(E2543,'Trimming log'!$F$5:$V$5000,11,FALSE)</f>
        <v>#N/A</v>
      </c>
      <c r="P2543" s="65" t="e">
        <f>VLOOKUP(E2543,'Trimming log'!$F$5:$V$5000,12,FALSE)</f>
        <v>#N/A</v>
      </c>
      <c r="Q2543" s="65" t="e">
        <f>VLOOKUP(E2543,'Trimming log'!$F$5:$V$5000,13,FALSE)</f>
        <v>#N/A</v>
      </c>
      <c r="R2543" s="65" t="e">
        <f>VLOOKUP(E2543,'Trimming log'!$F$5:$V$5000,14,FALSE)</f>
        <v>#N/A</v>
      </c>
      <c r="S2543" s="65" t="e">
        <f>VLOOKUP(E2543,'Trimming log'!$F$5:$V$5000,15,FALSE)</f>
        <v>#N/A</v>
      </c>
      <c r="T2543" s="65" t="e">
        <f t="shared" si="505"/>
        <v>#N/A</v>
      </c>
      <c r="U2543" s="491" t="str">
        <f t="shared" si="506"/>
        <v/>
      </c>
      <c r="V2543" s="74">
        <f t="shared" si="508"/>
        <v>0</v>
      </c>
      <c r="W2543" s="134">
        <f t="shared" si="509"/>
        <v>0</v>
      </c>
      <c r="X2543" s="134" t="e">
        <f>VLOOKUP(E2543,'Trimming log'!$F$5:$Y$5000,19,FALSE)</f>
        <v>#N/A</v>
      </c>
      <c r="Y2543" s="134" t="e">
        <f>VLOOKUP(E2543,'Trimming log'!$F$5:$Y$5000,20,FALSE)</f>
        <v>#N/A</v>
      </c>
      <c r="Z2543" s="135" t="e">
        <f t="shared" si="510"/>
        <v>#N/A</v>
      </c>
      <c r="AA2543" s="135" t="e">
        <f t="shared" si="511"/>
        <v>#N/A</v>
      </c>
      <c r="AB2543" s="136" t="e">
        <f t="shared" si="512"/>
        <v>#N/A</v>
      </c>
      <c r="AC2543" s="136" t="e">
        <f t="shared" si="513"/>
        <v>#N/A</v>
      </c>
      <c r="AD2543" s="136" t="e">
        <f t="shared" si="514"/>
        <v>#N/A</v>
      </c>
      <c r="AE2543" s="136" t="e">
        <f t="shared" si="515"/>
        <v>#N/A</v>
      </c>
    </row>
    <row r="2544" spans="1:31">
      <c r="A2544" s="56"/>
      <c r="B2544" s="56"/>
      <c r="C2544" s="68" t="str">
        <f t="shared" si="507"/>
        <v/>
      </c>
      <c r="D2544" s="69"/>
      <c r="E2544" s="56"/>
      <c r="F2544" s="65" t="e">
        <f>VLOOKUP(E2544,'Trimming log'!$F$5:$V$5000,2,FALSE)</f>
        <v>#N/A</v>
      </c>
      <c r="G2544" s="65" t="e">
        <f>VLOOKUP(E2544,'Trimming log'!$F$5:$V$5000,3,FALSE)</f>
        <v>#N/A</v>
      </c>
      <c r="H2544" s="508" t="e">
        <f>VLOOKUP(E2544,'Trimming log'!$F$5:$V$5000,4,FALSE)</f>
        <v>#N/A</v>
      </c>
      <c r="I2544" s="65" t="e">
        <f>VLOOKUP(E2544,'Trimming log'!$F$5:$V$5000,5,FALSE)</f>
        <v>#N/A</v>
      </c>
      <c r="J2544" s="65" t="e">
        <f>VLOOKUP(E2544,'Trimming log'!$F$5:$V$5000,6,FALSE)</f>
        <v>#N/A</v>
      </c>
      <c r="K2544" s="65" t="e">
        <f>VLOOKUP(E2544,'Trimming log'!$F$5:$V$5000,7,FALSE)</f>
        <v>#N/A</v>
      </c>
      <c r="L2544" s="65" t="e">
        <f>VLOOKUP(E2544,'Trimming log'!$F$5:$V$5000,8,FALSE)</f>
        <v>#N/A</v>
      </c>
      <c r="M2544" s="65" t="e">
        <f>VLOOKUP(E2544,'Trimming log'!$F$5:$V$5000,9,FALSE)</f>
        <v>#N/A</v>
      </c>
      <c r="N2544" s="507" t="e">
        <f>VLOOKUP(E2544,'Trimming log'!$F$5:$V$5000,10,FALSE)</f>
        <v>#N/A</v>
      </c>
      <c r="O2544" s="65" t="e">
        <f>VLOOKUP(E2544,'Trimming log'!$F$5:$V$5000,11,FALSE)</f>
        <v>#N/A</v>
      </c>
      <c r="P2544" s="65" t="e">
        <f>VLOOKUP(E2544,'Trimming log'!$F$5:$V$5000,12,FALSE)</f>
        <v>#N/A</v>
      </c>
      <c r="Q2544" s="65" t="e">
        <f>VLOOKUP(E2544,'Trimming log'!$F$5:$V$5000,13,FALSE)</f>
        <v>#N/A</v>
      </c>
      <c r="R2544" s="65" t="e">
        <f>VLOOKUP(E2544,'Trimming log'!$F$5:$V$5000,14,FALSE)</f>
        <v>#N/A</v>
      </c>
      <c r="S2544" s="65" t="e">
        <f>VLOOKUP(E2544,'Trimming log'!$F$5:$V$5000,15,FALSE)</f>
        <v>#N/A</v>
      </c>
      <c r="T2544" s="65" t="e">
        <f t="shared" si="505"/>
        <v>#N/A</v>
      </c>
      <c r="U2544" s="491" t="str">
        <f t="shared" si="506"/>
        <v/>
      </c>
      <c r="V2544" s="74">
        <f t="shared" si="508"/>
        <v>0</v>
      </c>
      <c r="W2544" s="134">
        <f t="shared" si="509"/>
        <v>0</v>
      </c>
      <c r="X2544" s="134" t="e">
        <f>VLOOKUP(E2544,'Trimming log'!$F$5:$Y$5000,19,FALSE)</f>
        <v>#N/A</v>
      </c>
      <c r="Y2544" s="134" t="e">
        <f>VLOOKUP(E2544,'Trimming log'!$F$5:$Y$5000,20,FALSE)</f>
        <v>#N/A</v>
      </c>
      <c r="Z2544" s="135" t="e">
        <f t="shared" si="510"/>
        <v>#N/A</v>
      </c>
      <c r="AA2544" s="135" t="e">
        <f t="shared" si="511"/>
        <v>#N/A</v>
      </c>
      <c r="AB2544" s="136" t="e">
        <f t="shared" si="512"/>
        <v>#N/A</v>
      </c>
      <c r="AC2544" s="136" t="e">
        <f t="shared" si="513"/>
        <v>#N/A</v>
      </c>
      <c r="AD2544" s="136" t="e">
        <f t="shared" si="514"/>
        <v>#N/A</v>
      </c>
      <c r="AE2544" s="136" t="e">
        <f t="shared" si="515"/>
        <v>#N/A</v>
      </c>
    </row>
    <row r="2545" spans="1:31">
      <c r="A2545" s="56"/>
      <c r="B2545" s="56"/>
      <c r="C2545" s="68" t="str">
        <f t="shared" si="507"/>
        <v/>
      </c>
      <c r="D2545" s="69"/>
      <c r="E2545" s="56"/>
      <c r="F2545" s="65" t="e">
        <f>VLOOKUP(E2545,'Trimming log'!$F$5:$V$5000,2,FALSE)</f>
        <v>#N/A</v>
      </c>
      <c r="G2545" s="65" t="e">
        <f>VLOOKUP(E2545,'Trimming log'!$F$5:$V$5000,3,FALSE)</f>
        <v>#N/A</v>
      </c>
      <c r="H2545" s="508" t="e">
        <f>VLOOKUP(E2545,'Trimming log'!$F$5:$V$5000,4,FALSE)</f>
        <v>#N/A</v>
      </c>
      <c r="I2545" s="65" t="e">
        <f>VLOOKUP(E2545,'Trimming log'!$F$5:$V$5000,5,FALSE)</f>
        <v>#N/A</v>
      </c>
      <c r="J2545" s="65" t="e">
        <f>VLOOKUP(E2545,'Trimming log'!$F$5:$V$5000,6,FALSE)</f>
        <v>#N/A</v>
      </c>
      <c r="K2545" s="65" t="e">
        <f>VLOOKUP(E2545,'Trimming log'!$F$5:$V$5000,7,FALSE)</f>
        <v>#N/A</v>
      </c>
      <c r="L2545" s="65" t="e">
        <f>VLOOKUP(E2545,'Trimming log'!$F$5:$V$5000,8,FALSE)</f>
        <v>#N/A</v>
      </c>
      <c r="M2545" s="65" t="e">
        <f>VLOOKUP(E2545,'Trimming log'!$F$5:$V$5000,9,FALSE)</f>
        <v>#N/A</v>
      </c>
      <c r="N2545" s="507" t="e">
        <f>VLOOKUP(E2545,'Trimming log'!$F$5:$V$5000,10,FALSE)</f>
        <v>#N/A</v>
      </c>
      <c r="O2545" s="65" t="e">
        <f>VLOOKUP(E2545,'Trimming log'!$F$5:$V$5000,11,FALSE)</f>
        <v>#N/A</v>
      </c>
      <c r="P2545" s="65" t="e">
        <f>VLOOKUP(E2545,'Trimming log'!$F$5:$V$5000,12,FALSE)</f>
        <v>#N/A</v>
      </c>
      <c r="Q2545" s="65" t="e">
        <f>VLOOKUP(E2545,'Trimming log'!$F$5:$V$5000,13,FALSE)</f>
        <v>#N/A</v>
      </c>
      <c r="R2545" s="65" t="e">
        <f>VLOOKUP(E2545,'Trimming log'!$F$5:$V$5000,14,FALSE)</f>
        <v>#N/A</v>
      </c>
      <c r="S2545" s="65" t="e">
        <f>VLOOKUP(E2545,'Trimming log'!$F$5:$V$5000,15,FALSE)</f>
        <v>#N/A</v>
      </c>
      <c r="T2545" s="65" t="e">
        <f t="shared" si="505"/>
        <v>#N/A</v>
      </c>
      <c r="U2545" s="491" t="str">
        <f t="shared" si="506"/>
        <v/>
      </c>
      <c r="V2545" s="74">
        <f t="shared" si="508"/>
        <v>0</v>
      </c>
      <c r="W2545" s="134">
        <f t="shared" si="509"/>
        <v>0</v>
      </c>
      <c r="X2545" s="134" t="e">
        <f>VLOOKUP(E2545,'Trimming log'!$F$5:$Y$5000,19,FALSE)</f>
        <v>#N/A</v>
      </c>
      <c r="Y2545" s="134" t="e">
        <f>VLOOKUP(E2545,'Trimming log'!$F$5:$Y$5000,20,FALSE)</f>
        <v>#N/A</v>
      </c>
      <c r="Z2545" s="135" t="e">
        <f t="shared" si="510"/>
        <v>#N/A</v>
      </c>
      <c r="AA2545" s="135" t="e">
        <f t="shared" si="511"/>
        <v>#N/A</v>
      </c>
      <c r="AB2545" s="136" t="e">
        <f t="shared" si="512"/>
        <v>#N/A</v>
      </c>
      <c r="AC2545" s="136" t="e">
        <f t="shared" si="513"/>
        <v>#N/A</v>
      </c>
      <c r="AD2545" s="136" t="e">
        <f t="shared" si="514"/>
        <v>#N/A</v>
      </c>
      <c r="AE2545" s="136" t="e">
        <f t="shared" si="515"/>
        <v>#N/A</v>
      </c>
    </row>
    <row r="2546" spans="1:31">
      <c r="A2546" s="56"/>
      <c r="B2546" s="56"/>
      <c r="C2546" s="68" t="str">
        <f t="shared" si="507"/>
        <v/>
      </c>
      <c r="D2546" s="69"/>
      <c r="E2546" s="56"/>
      <c r="F2546" s="65" t="e">
        <f>VLOOKUP(E2546,'Trimming log'!$F$5:$V$5000,2,FALSE)</f>
        <v>#N/A</v>
      </c>
      <c r="G2546" s="65" t="e">
        <f>VLOOKUP(E2546,'Trimming log'!$F$5:$V$5000,3,FALSE)</f>
        <v>#N/A</v>
      </c>
      <c r="H2546" s="508" t="e">
        <f>VLOOKUP(E2546,'Trimming log'!$F$5:$V$5000,4,FALSE)</f>
        <v>#N/A</v>
      </c>
      <c r="I2546" s="65" t="e">
        <f>VLOOKUP(E2546,'Trimming log'!$F$5:$V$5000,5,FALSE)</f>
        <v>#N/A</v>
      </c>
      <c r="J2546" s="65" t="e">
        <f>VLOOKUP(E2546,'Trimming log'!$F$5:$V$5000,6,FALSE)</f>
        <v>#N/A</v>
      </c>
      <c r="K2546" s="65" t="e">
        <f>VLOOKUP(E2546,'Trimming log'!$F$5:$V$5000,7,FALSE)</f>
        <v>#N/A</v>
      </c>
      <c r="L2546" s="65" t="e">
        <f>VLOOKUP(E2546,'Trimming log'!$F$5:$V$5000,8,FALSE)</f>
        <v>#N/A</v>
      </c>
      <c r="M2546" s="65" t="e">
        <f>VLOOKUP(E2546,'Trimming log'!$F$5:$V$5000,9,FALSE)</f>
        <v>#N/A</v>
      </c>
      <c r="N2546" s="507" t="e">
        <f>VLOOKUP(E2546,'Trimming log'!$F$5:$V$5000,10,FALSE)</f>
        <v>#N/A</v>
      </c>
      <c r="O2546" s="65" t="e">
        <f>VLOOKUP(E2546,'Trimming log'!$F$5:$V$5000,11,FALSE)</f>
        <v>#N/A</v>
      </c>
      <c r="P2546" s="65" t="e">
        <f>VLOOKUP(E2546,'Trimming log'!$F$5:$V$5000,12,FALSE)</f>
        <v>#N/A</v>
      </c>
      <c r="Q2546" s="65" t="e">
        <f>VLOOKUP(E2546,'Trimming log'!$F$5:$V$5000,13,FALSE)</f>
        <v>#N/A</v>
      </c>
      <c r="R2546" s="65" t="e">
        <f>VLOOKUP(E2546,'Trimming log'!$F$5:$V$5000,14,FALSE)</f>
        <v>#N/A</v>
      </c>
      <c r="S2546" s="65" t="e">
        <f>VLOOKUP(E2546,'Trimming log'!$F$5:$V$5000,15,FALSE)</f>
        <v>#N/A</v>
      </c>
      <c r="T2546" s="65" t="e">
        <f t="shared" si="505"/>
        <v>#N/A</v>
      </c>
      <c r="U2546" s="491" t="str">
        <f t="shared" si="506"/>
        <v/>
      </c>
      <c r="V2546" s="74">
        <f t="shared" si="508"/>
        <v>0</v>
      </c>
      <c r="W2546" s="134">
        <f t="shared" si="509"/>
        <v>0</v>
      </c>
      <c r="X2546" s="134" t="e">
        <f>VLOOKUP(E2546,'Trimming log'!$F$5:$Y$5000,19,FALSE)</f>
        <v>#N/A</v>
      </c>
      <c r="Y2546" s="134" t="e">
        <f>VLOOKUP(E2546,'Trimming log'!$F$5:$Y$5000,20,FALSE)</f>
        <v>#N/A</v>
      </c>
      <c r="Z2546" s="135" t="e">
        <f t="shared" si="510"/>
        <v>#N/A</v>
      </c>
      <c r="AA2546" s="135" t="e">
        <f t="shared" si="511"/>
        <v>#N/A</v>
      </c>
      <c r="AB2546" s="136" t="e">
        <f t="shared" si="512"/>
        <v>#N/A</v>
      </c>
      <c r="AC2546" s="136" t="e">
        <f t="shared" si="513"/>
        <v>#N/A</v>
      </c>
      <c r="AD2546" s="136" t="e">
        <f t="shared" si="514"/>
        <v>#N/A</v>
      </c>
      <c r="AE2546" s="136" t="e">
        <f t="shared" si="515"/>
        <v>#N/A</v>
      </c>
    </row>
    <row r="2547" spans="1:31">
      <c r="A2547" s="56"/>
      <c r="B2547" s="56"/>
      <c r="C2547" s="68" t="str">
        <f t="shared" si="507"/>
        <v/>
      </c>
      <c r="D2547" s="69"/>
      <c r="E2547" s="56"/>
      <c r="F2547" s="65" t="e">
        <f>VLOOKUP(E2547,'Trimming log'!$F$5:$V$5000,2,FALSE)</f>
        <v>#N/A</v>
      </c>
      <c r="G2547" s="65" t="e">
        <f>VLOOKUP(E2547,'Trimming log'!$F$5:$V$5000,3,FALSE)</f>
        <v>#N/A</v>
      </c>
      <c r="H2547" s="508" t="e">
        <f>VLOOKUP(E2547,'Trimming log'!$F$5:$V$5000,4,FALSE)</f>
        <v>#N/A</v>
      </c>
      <c r="I2547" s="65" t="e">
        <f>VLOOKUP(E2547,'Trimming log'!$F$5:$V$5000,5,FALSE)</f>
        <v>#N/A</v>
      </c>
      <c r="J2547" s="65" t="e">
        <f>VLOOKUP(E2547,'Trimming log'!$F$5:$V$5000,6,FALSE)</f>
        <v>#N/A</v>
      </c>
      <c r="K2547" s="65" t="e">
        <f>VLOOKUP(E2547,'Trimming log'!$F$5:$V$5000,7,FALSE)</f>
        <v>#N/A</v>
      </c>
      <c r="L2547" s="65" t="e">
        <f>VLOOKUP(E2547,'Trimming log'!$F$5:$V$5000,8,FALSE)</f>
        <v>#N/A</v>
      </c>
      <c r="M2547" s="65" t="e">
        <f>VLOOKUP(E2547,'Trimming log'!$F$5:$V$5000,9,FALSE)</f>
        <v>#N/A</v>
      </c>
      <c r="N2547" s="507" t="e">
        <f>VLOOKUP(E2547,'Trimming log'!$F$5:$V$5000,10,FALSE)</f>
        <v>#N/A</v>
      </c>
      <c r="O2547" s="65" t="e">
        <f>VLOOKUP(E2547,'Trimming log'!$F$5:$V$5000,11,FALSE)</f>
        <v>#N/A</v>
      </c>
      <c r="P2547" s="65" t="e">
        <f>VLOOKUP(E2547,'Trimming log'!$F$5:$V$5000,12,FALSE)</f>
        <v>#N/A</v>
      </c>
      <c r="Q2547" s="65" t="e">
        <f>VLOOKUP(E2547,'Trimming log'!$F$5:$V$5000,13,FALSE)</f>
        <v>#N/A</v>
      </c>
      <c r="R2547" s="65" t="e">
        <f>VLOOKUP(E2547,'Trimming log'!$F$5:$V$5000,14,FALSE)</f>
        <v>#N/A</v>
      </c>
      <c r="S2547" s="65" t="e">
        <f>VLOOKUP(E2547,'Trimming log'!$F$5:$V$5000,15,FALSE)</f>
        <v>#N/A</v>
      </c>
      <c r="T2547" s="65" t="e">
        <f t="shared" si="505"/>
        <v>#N/A</v>
      </c>
      <c r="U2547" s="491" t="str">
        <f t="shared" si="506"/>
        <v/>
      </c>
      <c r="V2547" s="74">
        <f t="shared" si="508"/>
        <v>0</v>
      </c>
      <c r="W2547" s="134">
        <f t="shared" si="509"/>
        <v>0</v>
      </c>
      <c r="X2547" s="134" t="e">
        <f>VLOOKUP(E2547,'Trimming log'!$F$5:$Y$5000,19,FALSE)</f>
        <v>#N/A</v>
      </c>
      <c r="Y2547" s="134" t="e">
        <f>VLOOKUP(E2547,'Trimming log'!$F$5:$Y$5000,20,FALSE)</f>
        <v>#N/A</v>
      </c>
      <c r="Z2547" s="135" t="e">
        <f t="shared" si="510"/>
        <v>#N/A</v>
      </c>
      <c r="AA2547" s="135" t="e">
        <f t="shared" si="511"/>
        <v>#N/A</v>
      </c>
      <c r="AB2547" s="136" t="e">
        <f t="shared" si="512"/>
        <v>#N/A</v>
      </c>
      <c r="AC2547" s="136" t="e">
        <f t="shared" si="513"/>
        <v>#N/A</v>
      </c>
      <c r="AD2547" s="136" t="e">
        <f t="shared" si="514"/>
        <v>#N/A</v>
      </c>
      <c r="AE2547" s="136" t="e">
        <f t="shared" si="515"/>
        <v>#N/A</v>
      </c>
    </row>
    <row r="2548" spans="1:31">
      <c r="A2548" s="56"/>
      <c r="B2548" s="56"/>
      <c r="C2548" s="68" t="str">
        <f t="shared" si="507"/>
        <v/>
      </c>
      <c r="D2548" s="69"/>
      <c r="E2548" s="56"/>
      <c r="F2548" s="65" t="e">
        <f>VLOOKUP(E2548,'Trimming log'!$F$5:$V$5000,2,FALSE)</f>
        <v>#N/A</v>
      </c>
      <c r="G2548" s="65" t="e">
        <f>VLOOKUP(E2548,'Trimming log'!$F$5:$V$5000,3,FALSE)</f>
        <v>#N/A</v>
      </c>
      <c r="H2548" s="508" t="e">
        <f>VLOOKUP(E2548,'Trimming log'!$F$5:$V$5000,4,FALSE)</f>
        <v>#N/A</v>
      </c>
      <c r="I2548" s="65" t="e">
        <f>VLOOKUP(E2548,'Trimming log'!$F$5:$V$5000,5,FALSE)</f>
        <v>#N/A</v>
      </c>
      <c r="J2548" s="65" t="e">
        <f>VLOOKUP(E2548,'Trimming log'!$F$5:$V$5000,6,FALSE)</f>
        <v>#N/A</v>
      </c>
      <c r="K2548" s="65" t="e">
        <f>VLOOKUP(E2548,'Trimming log'!$F$5:$V$5000,7,FALSE)</f>
        <v>#N/A</v>
      </c>
      <c r="L2548" s="65" t="e">
        <f>VLOOKUP(E2548,'Trimming log'!$F$5:$V$5000,8,FALSE)</f>
        <v>#N/A</v>
      </c>
      <c r="M2548" s="65" t="e">
        <f>VLOOKUP(E2548,'Trimming log'!$F$5:$V$5000,9,FALSE)</f>
        <v>#N/A</v>
      </c>
      <c r="N2548" s="507" t="e">
        <f>VLOOKUP(E2548,'Trimming log'!$F$5:$V$5000,10,FALSE)</f>
        <v>#N/A</v>
      </c>
      <c r="O2548" s="65" t="e">
        <f>VLOOKUP(E2548,'Trimming log'!$F$5:$V$5000,11,FALSE)</f>
        <v>#N/A</v>
      </c>
      <c r="P2548" s="65" t="e">
        <f>VLOOKUP(E2548,'Trimming log'!$F$5:$V$5000,12,FALSE)</f>
        <v>#N/A</v>
      </c>
      <c r="Q2548" s="65" t="e">
        <f>VLOOKUP(E2548,'Trimming log'!$F$5:$V$5000,13,FALSE)</f>
        <v>#N/A</v>
      </c>
      <c r="R2548" s="65" t="e">
        <f>VLOOKUP(E2548,'Trimming log'!$F$5:$V$5000,14,FALSE)</f>
        <v>#N/A</v>
      </c>
      <c r="S2548" s="65" t="e">
        <f>VLOOKUP(E2548,'Trimming log'!$F$5:$V$5000,15,FALSE)</f>
        <v>#N/A</v>
      </c>
      <c r="T2548" s="65" t="e">
        <f t="shared" si="505"/>
        <v>#N/A</v>
      </c>
      <c r="U2548" s="491" t="str">
        <f t="shared" si="506"/>
        <v/>
      </c>
      <c r="V2548" s="74">
        <f t="shared" si="508"/>
        <v>0</v>
      </c>
      <c r="W2548" s="134">
        <f t="shared" si="509"/>
        <v>0</v>
      </c>
      <c r="X2548" s="134" t="e">
        <f>VLOOKUP(E2548,'Trimming log'!$F$5:$Y$5000,19,FALSE)</f>
        <v>#N/A</v>
      </c>
      <c r="Y2548" s="134" t="e">
        <f>VLOOKUP(E2548,'Trimming log'!$F$5:$Y$5000,20,FALSE)</f>
        <v>#N/A</v>
      </c>
      <c r="Z2548" s="135" t="e">
        <f t="shared" si="510"/>
        <v>#N/A</v>
      </c>
      <c r="AA2548" s="135" t="e">
        <f t="shared" si="511"/>
        <v>#N/A</v>
      </c>
      <c r="AB2548" s="136" t="e">
        <f t="shared" si="512"/>
        <v>#N/A</v>
      </c>
      <c r="AC2548" s="136" t="e">
        <f t="shared" si="513"/>
        <v>#N/A</v>
      </c>
      <c r="AD2548" s="136" t="e">
        <f t="shared" si="514"/>
        <v>#N/A</v>
      </c>
      <c r="AE2548" s="136" t="e">
        <f t="shared" si="515"/>
        <v>#N/A</v>
      </c>
    </row>
    <row r="2549" spans="1:31">
      <c r="A2549" s="56"/>
      <c r="B2549" s="56"/>
      <c r="C2549" s="68" t="str">
        <f t="shared" si="507"/>
        <v/>
      </c>
      <c r="D2549" s="69"/>
      <c r="E2549" s="56"/>
      <c r="F2549" s="65" t="e">
        <f>VLOOKUP(E2549,'Trimming log'!$F$5:$V$5000,2,FALSE)</f>
        <v>#N/A</v>
      </c>
      <c r="G2549" s="65" t="e">
        <f>VLOOKUP(E2549,'Trimming log'!$F$5:$V$5000,3,FALSE)</f>
        <v>#N/A</v>
      </c>
      <c r="H2549" s="508" t="e">
        <f>VLOOKUP(E2549,'Trimming log'!$F$5:$V$5000,4,FALSE)</f>
        <v>#N/A</v>
      </c>
      <c r="I2549" s="65" t="e">
        <f>VLOOKUP(E2549,'Trimming log'!$F$5:$V$5000,5,FALSE)</f>
        <v>#N/A</v>
      </c>
      <c r="J2549" s="65" t="e">
        <f>VLOOKUP(E2549,'Trimming log'!$F$5:$V$5000,6,FALSE)</f>
        <v>#N/A</v>
      </c>
      <c r="K2549" s="65" t="e">
        <f>VLOOKUP(E2549,'Trimming log'!$F$5:$V$5000,7,FALSE)</f>
        <v>#N/A</v>
      </c>
      <c r="L2549" s="65" t="e">
        <f>VLOOKUP(E2549,'Trimming log'!$F$5:$V$5000,8,FALSE)</f>
        <v>#N/A</v>
      </c>
      <c r="M2549" s="65" t="e">
        <f>VLOOKUP(E2549,'Trimming log'!$F$5:$V$5000,9,FALSE)</f>
        <v>#N/A</v>
      </c>
      <c r="N2549" s="507" t="e">
        <f>VLOOKUP(E2549,'Trimming log'!$F$5:$V$5000,10,FALSE)</f>
        <v>#N/A</v>
      </c>
      <c r="O2549" s="65" t="e">
        <f>VLOOKUP(E2549,'Trimming log'!$F$5:$V$5000,11,FALSE)</f>
        <v>#N/A</v>
      </c>
      <c r="P2549" s="65" t="e">
        <f>VLOOKUP(E2549,'Trimming log'!$F$5:$V$5000,12,FALSE)</f>
        <v>#N/A</v>
      </c>
      <c r="Q2549" s="65" t="e">
        <f>VLOOKUP(E2549,'Trimming log'!$F$5:$V$5000,13,FALSE)</f>
        <v>#N/A</v>
      </c>
      <c r="R2549" s="65" t="e">
        <f>VLOOKUP(E2549,'Trimming log'!$F$5:$V$5000,14,FALSE)</f>
        <v>#N/A</v>
      </c>
      <c r="S2549" s="65" t="e">
        <f>VLOOKUP(E2549,'Trimming log'!$F$5:$V$5000,15,FALSE)</f>
        <v>#N/A</v>
      </c>
      <c r="T2549" s="65" t="e">
        <f t="shared" si="505"/>
        <v>#N/A</v>
      </c>
      <c r="U2549" s="491" t="str">
        <f t="shared" si="506"/>
        <v/>
      </c>
      <c r="V2549" s="74">
        <f t="shared" si="508"/>
        <v>0</v>
      </c>
      <c r="W2549" s="134">
        <f t="shared" si="509"/>
        <v>0</v>
      </c>
      <c r="X2549" s="134" t="e">
        <f>VLOOKUP(E2549,'Trimming log'!$F$5:$Y$5000,19,FALSE)</f>
        <v>#N/A</v>
      </c>
      <c r="Y2549" s="134" t="e">
        <f>VLOOKUP(E2549,'Trimming log'!$F$5:$Y$5000,20,FALSE)</f>
        <v>#N/A</v>
      </c>
      <c r="Z2549" s="135" t="e">
        <f t="shared" si="510"/>
        <v>#N/A</v>
      </c>
      <c r="AA2549" s="135" t="e">
        <f t="shared" si="511"/>
        <v>#N/A</v>
      </c>
      <c r="AB2549" s="136" t="e">
        <f t="shared" si="512"/>
        <v>#N/A</v>
      </c>
      <c r="AC2549" s="136" t="e">
        <f t="shared" si="513"/>
        <v>#N/A</v>
      </c>
      <c r="AD2549" s="136" t="e">
        <f t="shared" si="514"/>
        <v>#N/A</v>
      </c>
      <c r="AE2549" s="136" t="e">
        <f t="shared" si="515"/>
        <v>#N/A</v>
      </c>
    </row>
    <row r="2550" spans="1:31">
      <c r="A2550" s="56"/>
      <c r="B2550" s="56"/>
      <c r="C2550" s="68" t="str">
        <f t="shared" si="507"/>
        <v/>
      </c>
      <c r="D2550" s="69"/>
      <c r="E2550" s="56"/>
      <c r="F2550" s="65" t="e">
        <f>VLOOKUP(E2550,'Trimming log'!$F$5:$V$5000,2,FALSE)</f>
        <v>#N/A</v>
      </c>
      <c r="G2550" s="65" t="e">
        <f>VLOOKUP(E2550,'Trimming log'!$F$5:$V$5000,3,FALSE)</f>
        <v>#N/A</v>
      </c>
      <c r="H2550" s="508" t="e">
        <f>VLOOKUP(E2550,'Trimming log'!$F$5:$V$5000,4,FALSE)</f>
        <v>#N/A</v>
      </c>
      <c r="I2550" s="65" t="e">
        <f>VLOOKUP(E2550,'Trimming log'!$F$5:$V$5000,5,FALSE)</f>
        <v>#N/A</v>
      </c>
      <c r="J2550" s="65" t="e">
        <f>VLOOKUP(E2550,'Trimming log'!$F$5:$V$5000,6,FALSE)</f>
        <v>#N/A</v>
      </c>
      <c r="K2550" s="65" t="e">
        <f>VLOOKUP(E2550,'Trimming log'!$F$5:$V$5000,7,FALSE)</f>
        <v>#N/A</v>
      </c>
      <c r="L2550" s="65" t="e">
        <f>VLOOKUP(E2550,'Trimming log'!$F$5:$V$5000,8,FALSE)</f>
        <v>#N/A</v>
      </c>
      <c r="M2550" s="65" t="e">
        <f>VLOOKUP(E2550,'Trimming log'!$F$5:$V$5000,9,FALSE)</f>
        <v>#N/A</v>
      </c>
      <c r="N2550" s="507" t="e">
        <f>VLOOKUP(E2550,'Trimming log'!$F$5:$V$5000,10,FALSE)</f>
        <v>#N/A</v>
      </c>
      <c r="O2550" s="65" t="e">
        <f>VLOOKUP(E2550,'Trimming log'!$F$5:$V$5000,11,FALSE)</f>
        <v>#N/A</v>
      </c>
      <c r="P2550" s="65" t="e">
        <f>VLOOKUP(E2550,'Trimming log'!$F$5:$V$5000,12,FALSE)</f>
        <v>#N/A</v>
      </c>
      <c r="Q2550" s="65" t="e">
        <f>VLOOKUP(E2550,'Trimming log'!$F$5:$V$5000,13,FALSE)</f>
        <v>#N/A</v>
      </c>
      <c r="R2550" s="65" t="e">
        <f>VLOOKUP(E2550,'Trimming log'!$F$5:$V$5000,14,FALSE)</f>
        <v>#N/A</v>
      </c>
      <c r="S2550" s="65" t="e">
        <f>VLOOKUP(E2550,'Trimming log'!$F$5:$V$5000,15,FALSE)</f>
        <v>#N/A</v>
      </c>
      <c r="T2550" s="65" t="e">
        <f t="shared" si="505"/>
        <v>#N/A</v>
      </c>
      <c r="U2550" s="491" t="str">
        <f t="shared" si="506"/>
        <v/>
      </c>
      <c r="V2550" s="74">
        <f t="shared" si="508"/>
        <v>0</v>
      </c>
      <c r="W2550" s="134">
        <f t="shared" si="509"/>
        <v>0</v>
      </c>
      <c r="X2550" s="134" t="e">
        <f>VLOOKUP(E2550,'Trimming log'!$F$5:$Y$5000,19,FALSE)</f>
        <v>#N/A</v>
      </c>
      <c r="Y2550" s="134" t="e">
        <f>VLOOKUP(E2550,'Trimming log'!$F$5:$Y$5000,20,FALSE)</f>
        <v>#N/A</v>
      </c>
      <c r="Z2550" s="135" t="e">
        <f t="shared" si="510"/>
        <v>#N/A</v>
      </c>
      <c r="AA2550" s="135" t="e">
        <f t="shared" si="511"/>
        <v>#N/A</v>
      </c>
      <c r="AB2550" s="136" t="e">
        <f t="shared" si="512"/>
        <v>#N/A</v>
      </c>
      <c r="AC2550" s="136" t="e">
        <f t="shared" si="513"/>
        <v>#N/A</v>
      </c>
      <c r="AD2550" s="136" t="e">
        <f t="shared" si="514"/>
        <v>#N/A</v>
      </c>
      <c r="AE2550" s="136" t="e">
        <f t="shared" si="515"/>
        <v>#N/A</v>
      </c>
    </row>
    <row r="2551" spans="1:31">
      <c r="A2551" s="56"/>
      <c r="B2551" s="56"/>
      <c r="C2551" s="68" t="str">
        <f t="shared" si="507"/>
        <v/>
      </c>
      <c r="D2551" s="69"/>
      <c r="E2551" s="56"/>
      <c r="F2551" s="65" t="e">
        <f>VLOOKUP(E2551,'Trimming log'!$F$5:$V$5000,2,FALSE)</f>
        <v>#N/A</v>
      </c>
      <c r="G2551" s="65" t="e">
        <f>VLOOKUP(E2551,'Trimming log'!$F$5:$V$5000,3,FALSE)</f>
        <v>#N/A</v>
      </c>
      <c r="H2551" s="508" t="e">
        <f>VLOOKUP(E2551,'Trimming log'!$F$5:$V$5000,4,FALSE)</f>
        <v>#N/A</v>
      </c>
      <c r="I2551" s="65" t="e">
        <f>VLOOKUP(E2551,'Trimming log'!$F$5:$V$5000,5,FALSE)</f>
        <v>#N/A</v>
      </c>
      <c r="J2551" s="65" t="e">
        <f>VLOOKUP(E2551,'Trimming log'!$F$5:$V$5000,6,FALSE)</f>
        <v>#N/A</v>
      </c>
      <c r="K2551" s="65" t="e">
        <f>VLOOKUP(E2551,'Trimming log'!$F$5:$V$5000,7,FALSE)</f>
        <v>#N/A</v>
      </c>
      <c r="L2551" s="65" t="e">
        <f>VLOOKUP(E2551,'Trimming log'!$F$5:$V$5000,8,FALSE)</f>
        <v>#N/A</v>
      </c>
      <c r="M2551" s="65" t="e">
        <f>VLOOKUP(E2551,'Trimming log'!$F$5:$V$5000,9,FALSE)</f>
        <v>#N/A</v>
      </c>
      <c r="N2551" s="507" t="e">
        <f>VLOOKUP(E2551,'Trimming log'!$F$5:$V$5000,10,FALSE)</f>
        <v>#N/A</v>
      </c>
      <c r="O2551" s="65" t="e">
        <f>VLOOKUP(E2551,'Trimming log'!$F$5:$V$5000,11,FALSE)</f>
        <v>#N/A</v>
      </c>
      <c r="P2551" s="65" t="e">
        <f>VLOOKUP(E2551,'Trimming log'!$F$5:$V$5000,12,FALSE)</f>
        <v>#N/A</v>
      </c>
      <c r="Q2551" s="65" t="e">
        <f>VLOOKUP(E2551,'Trimming log'!$F$5:$V$5000,13,FALSE)</f>
        <v>#N/A</v>
      </c>
      <c r="R2551" s="65" t="e">
        <f>VLOOKUP(E2551,'Trimming log'!$F$5:$V$5000,14,FALSE)</f>
        <v>#N/A</v>
      </c>
      <c r="S2551" s="65" t="e">
        <f>VLOOKUP(E2551,'Trimming log'!$F$5:$V$5000,15,FALSE)</f>
        <v>#N/A</v>
      </c>
      <c r="T2551" s="65" t="e">
        <f t="shared" si="505"/>
        <v>#N/A</v>
      </c>
      <c r="U2551" s="491" t="str">
        <f t="shared" si="506"/>
        <v/>
      </c>
      <c r="V2551" s="74">
        <f t="shared" si="508"/>
        <v>0</v>
      </c>
      <c r="W2551" s="134">
        <f t="shared" si="509"/>
        <v>0</v>
      </c>
      <c r="X2551" s="134" t="e">
        <f>VLOOKUP(E2551,'Trimming log'!$F$5:$Y$5000,19,FALSE)</f>
        <v>#N/A</v>
      </c>
      <c r="Y2551" s="134" t="e">
        <f>VLOOKUP(E2551,'Trimming log'!$F$5:$Y$5000,20,FALSE)</f>
        <v>#N/A</v>
      </c>
      <c r="Z2551" s="135" t="e">
        <f t="shared" si="510"/>
        <v>#N/A</v>
      </c>
      <c r="AA2551" s="135" t="e">
        <f t="shared" si="511"/>
        <v>#N/A</v>
      </c>
      <c r="AB2551" s="136" t="e">
        <f t="shared" si="512"/>
        <v>#N/A</v>
      </c>
      <c r="AC2551" s="136" t="e">
        <f t="shared" si="513"/>
        <v>#N/A</v>
      </c>
      <c r="AD2551" s="136" t="e">
        <f t="shared" si="514"/>
        <v>#N/A</v>
      </c>
      <c r="AE2551" s="136" t="e">
        <f t="shared" si="515"/>
        <v>#N/A</v>
      </c>
    </row>
    <row r="2552" spans="1:31">
      <c r="A2552" s="56"/>
      <c r="B2552" s="56"/>
      <c r="C2552" s="68" t="str">
        <f t="shared" si="507"/>
        <v/>
      </c>
      <c r="D2552" s="69"/>
      <c r="E2552" s="56"/>
      <c r="F2552" s="65" t="e">
        <f>VLOOKUP(E2552,'Trimming log'!$F$5:$V$5000,2,FALSE)</f>
        <v>#N/A</v>
      </c>
      <c r="G2552" s="65" t="e">
        <f>VLOOKUP(E2552,'Trimming log'!$F$5:$V$5000,3,FALSE)</f>
        <v>#N/A</v>
      </c>
      <c r="H2552" s="508" t="e">
        <f>VLOOKUP(E2552,'Trimming log'!$F$5:$V$5000,4,FALSE)</f>
        <v>#N/A</v>
      </c>
      <c r="I2552" s="65" t="e">
        <f>VLOOKUP(E2552,'Trimming log'!$F$5:$V$5000,5,FALSE)</f>
        <v>#N/A</v>
      </c>
      <c r="J2552" s="65" t="e">
        <f>VLOOKUP(E2552,'Trimming log'!$F$5:$V$5000,6,FALSE)</f>
        <v>#N/A</v>
      </c>
      <c r="K2552" s="65" t="e">
        <f>VLOOKUP(E2552,'Trimming log'!$F$5:$V$5000,7,FALSE)</f>
        <v>#N/A</v>
      </c>
      <c r="L2552" s="65" t="e">
        <f>VLOOKUP(E2552,'Trimming log'!$F$5:$V$5000,8,FALSE)</f>
        <v>#N/A</v>
      </c>
      <c r="M2552" s="65" t="e">
        <f>VLOOKUP(E2552,'Trimming log'!$F$5:$V$5000,9,FALSE)</f>
        <v>#N/A</v>
      </c>
      <c r="N2552" s="507" t="e">
        <f>VLOOKUP(E2552,'Trimming log'!$F$5:$V$5000,10,FALSE)</f>
        <v>#N/A</v>
      </c>
      <c r="O2552" s="65" t="e">
        <f>VLOOKUP(E2552,'Trimming log'!$F$5:$V$5000,11,FALSE)</f>
        <v>#N/A</v>
      </c>
      <c r="P2552" s="65" t="e">
        <f>VLOOKUP(E2552,'Trimming log'!$F$5:$V$5000,12,FALSE)</f>
        <v>#N/A</v>
      </c>
      <c r="Q2552" s="65" t="e">
        <f>VLOOKUP(E2552,'Trimming log'!$F$5:$V$5000,13,FALSE)</f>
        <v>#N/A</v>
      </c>
      <c r="R2552" s="65" t="e">
        <f>VLOOKUP(E2552,'Trimming log'!$F$5:$V$5000,14,FALSE)</f>
        <v>#N/A</v>
      </c>
      <c r="S2552" s="65" t="e">
        <f>VLOOKUP(E2552,'Trimming log'!$F$5:$V$5000,15,FALSE)</f>
        <v>#N/A</v>
      </c>
      <c r="T2552" s="65" t="e">
        <f t="shared" si="505"/>
        <v>#N/A</v>
      </c>
      <c r="U2552" s="491" t="str">
        <f t="shared" si="506"/>
        <v/>
      </c>
      <c r="V2552" s="74">
        <f t="shared" si="508"/>
        <v>0</v>
      </c>
      <c r="W2552" s="134">
        <f t="shared" si="509"/>
        <v>0</v>
      </c>
      <c r="X2552" s="134" t="e">
        <f>VLOOKUP(E2552,'Trimming log'!$F$5:$Y$5000,19,FALSE)</f>
        <v>#N/A</v>
      </c>
      <c r="Y2552" s="134" t="e">
        <f>VLOOKUP(E2552,'Trimming log'!$F$5:$Y$5000,20,FALSE)</f>
        <v>#N/A</v>
      </c>
      <c r="Z2552" s="135" t="e">
        <f t="shared" si="510"/>
        <v>#N/A</v>
      </c>
      <c r="AA2552" s="135" t="e">
        <f t="shared" si="511"/>
        <v>#N/A</v>
      </c>
      <c r="AB2552" s="136" t="e">
        <f t="shared" si="512"/>
        <v>#N/A</v>
      </c>
      <c r="AC2552" s="136" t="e">
        <f t="shared" si="513"/>
        <v>#N/A</v>
      </c>
      <c r="AD2552" s="136" t="e">
        <f t="shared" si="514"/>
        <v>#N/A</v>
      </c>
      <c r="AE2552" s="136" t="e">
        <f t="shared" si="515"/>
        <v>#N/A</v>
      </c>
    </row>
    <row r="2553" spans="1:31">
      <c r="A2553" s="56"/>
      <c r="B2553" s="56"/>
      <c r="C2553" s="68" t="str">
        <f t="shared" si="507"/>
        <v/>
      </c>
      <c r="D2553" s="69"/>
      <c r="E2553" s="56"/>
      <c r="F2553" s="65" t="e">
        <f>VLOOKUP(E2553,'Trimming log'!$F$5:$V$5000,2,FALSE)</f>
        <v>#N/A</v>
      </c>
      <c r="G2553" s="65" t="e">
        <f>VLOOKUP(E2553,'Trimming log'!$F$5:$V$5000,3,FALSE)</f>
        <v>#N/A</v>
      </c>
      <c r="H2553" s="508" t="e">
        <f>VLOOKUP(E2553,'Trimming log'!$F$5:$V$5000,4,FALSE)</f>
        <v>#N/A</v>
      </c>
      <c r="I2553" s="65" t="e">
        <f>VLOOKUP(E2553,'Trimming log'!$F$5:$V$5000,5,FALSE)</f>
        <v>#N/A</v>
      </c>
      <c r="J2553" s="65" t="e">
        <f>VLOOKUP(E2553,'Trimming log'!$F$5:$V$5000,6,FALSE)</f>
        <v>#N/A</v>
      </c>
      <c r="K2553" s="65" t="e">
        <f>VLOOKUP(E2553,'Trimming log'!$F$5:$V$5000,7,FALSE)</f>
        <v>#N/A</v>
      </c>
      <c r="L2553" s="65" t="e">
        <f>VLOOKUP(E2553,'Trimming log'!$F$5:$V$5000,8,FALSE)</f>
        <v>#N/A</v>
      </c>
      <c r="M2553" s="65" t="e">
        <f>VLOOKUP(E2553,'Trimming log'!$F$5:$V$5000,9,FALSE)</f>
        <v>#N/A</v>
      </c>
      <c r="N2553" s="507" t="e">
        <f>VLOOKUP(E2553,'Trimming log'!$F$5:$V$5000,10,FALSE)</f>
        <v>#N/A</v>
      </c>
      <c r="O2553" s="65" t="e">
        <f>VLOOKUP(E2553,'Trimming log'!$F$5:$V$5000,11,FALSE)</f>
        <v>#N/A</v>
      </c>
      <c r="P2553" s="65" t="e">
        <f>VLOOKUP(E2553,'Trimming log'!$F$5:$V$5000,12,FALSE)</f>
        <v>#N/A</v>
      </c>
      <c r="Q2553" s="65" t="e">
        <f>VLOOKUP(E2553,'Trimming log'!$F$5:$V$5000,13,FALSE)</f>
        <v>#N/A</v>
      </c>
      <c r="R2553" s="65" t="e">
        <f>VLOOKUP(E2553,'Trimming log'!$F$5:$V$5000,14,FALSE)</f>
        <v>#N/A</v>
      </c>
      <c r="S2553" s="65" t="e">
        <f>VLOOKUP(E2553,'Trimming log'!$F$5:$V$5000,15,FALSE)</f>
        <v>#N/A</v>
      </c>
      <c r="T2553" s="65" t="e">
        <f t="shared" si="505"/>
        <v>#N/A</v>
      </c>
      <c r="U2553" s="491" t="str">
        <f t="shared" si="506"/>
        <v/>
      </c>
      <c r="V2553" s="74">
        <f t="shared" si="508"/>
        <v>0</v>
      </c>
      <c r="W2553" s="134">
        <f t="shared" si="509"/>
        <v>0</v>
      </c>
      <c r="X2553" s="134" t="e">
        <f>VLOOKUP(E2553,'Trimming log'!$F$5:$Y$5000,19,FALSE)</f>
        <v>#N/A</v>
      </c>
      <c r="Y2553" s="134" t="e">
        <f>VLOOKUP(E2553,'Trimming log'!$F$5:$Y$5000,20,FALSE)</f>
        <v>#N/A</v>
      </c>
      <c r="Z2553" s="135" t="e">
        <f t="shared" si="510"/>
        <v>#N/A</v>
      </c>
      <c r="AA2553" s="135" t="e">
        <f t="shared" si="511"/>
        <v>#N/A</v>
      </c>
      <c r="AB2553" s="136" t="e">
        <f t="shared" si="512"/>
        <v>#N/A</v>
      </c>
      <c r="AC2553" s="136" t="e">
        <f t="shared" si="513"/>
        <v>#N/A</v>
      </c>
      <c r="AD2553" s="136" t="e">
        <f t="shared" si="514"/>
        <v>#N/A</v>
      </c>
      <c r="AE2553" s="136" t="e">
        <f t="shared" si="515"/>
        <v>#N/A</v>
      </c>
    </row>
    <row r="2554" spans="1:31">
      <c r="A2554" s="56"/>
      <c r="B2554" s="56"/>
      <c r="C2554" s="68" t="str">
        <f t="shared" si="507"/>
        <v/>
      </c>
      <c r="D2554" s="69"/>
      <c r="E2554" s="56"/>
      <c r="F2554" s="65" t="e">
        <f>VLOOKUP(E2554,'Trimming log'!$F$5:$V$5000,2,FALSE)</f>
        <v>#N/A</v>
      </c>
      <c r="G2554" s="65" t="e">
        <f>VLOOKUP(E2554,'Trimming log'!$F$5:$V$5000,3,FALSE)</f>
        <v>#N/A</v>
      </c>
      <c r="H2554" s="508" t="e">
        <f>VLOOKUP(E2554,'Trimming log'!$F$5:$V$5000,4,FALSE)</f>
        <v>#N/A</v>
      </c>
      <c r="I2554" s="65" t="e">
        <f>VLOOKUP(E2554,'Trimming log'!$F$5:$V$5000,5,FALSE)</f>
        <v>#N/A</v>
      </c>
      <c r="J2554" s="65" t="e">
        <f>VLOOKUP(E2554,'Trimming log'!$F$5:$V$5000,6,FALSE)</f>
        <v>#N/A</v>
      </c>
      <c r="K2554" s="65" t="e">
        <f>VLOOKUP(E2554,'Trimming log'!$F$5:$V$5000,7,FALSE)</f>
        <v>#N/A</v>
      </c>
      <c r="L2554" s="65" t="e">
        <f>VLOOKUP(E2554,'Trimming log'!$F$5:$V$5000,8,FALSE)</f>
        <v>#N/A</v>
      </c>
      <c r="M2554" s="65" t="e">
        <f>VLOOKUP(E2554,'Trimming log'!$F$5:$V$5000,9,FALSE)</f>
        <v>#N/A</v>
      </c>
      <c r="N2554" s="507" t="e">
        <f>VLOOKUP(E2554,'Trimming log'!$F$5:$V$5000,10,FALSE)</f>
        <v>#N/A</v>
      </c>
      <c r="O2554" s="65" t="e">
        <f>VLOOKUP(E2554,'Trimming log'!$F$5:$V$5000,11,FALSE)</f>
        <v>#N/A</v>
      </c>
      <c r="P2554" s="65" t="e">
        <f>VLOOKUP(E2554,'Trimming log'!$F$5:$V$5000,12,FALSE)</f>
        <v>#N/A</v>
      </c>
      <c r="Q2554" s="65" t="e">
        <f>VLOOKUP(E2554,'Trimming log'!$F$5:$V$5000,13,FALSE)</f>
        <v>#N/A</v>
      </c>
      <c r="R2554" s="65" t="e">
        <f>VLOOKUP(E2554,'Trimming log'!$F$5:$V$5000,14,FALSE)</f>
        <v>#N/A</v>
      </c>
      <c r="S2554" s="65" t="e">
        <f>VLOOKUP(E2554,'Trimming log'!$F$5:$V$5000,15,FALSE)</f>
        <v>#N/A</v>
      </c>
      <c r="T2554" s="65" t="e">
        <f t="shared" si="505"/>
        <v>#N/A</v>
      </c>
      <c r="U2554" s="491" t="str">
        <f t="shared" si="506"/>
        <v/>
      </c>
      <c r="V2554" s="74">
        <f t="shared" si="508"/>
        <v>0</v>
      </c>
      <c r="W2554" s="134">
        <f t="shared" si="509"/>
        <v>0</v>
      </c>
      <c r="X2554" s="134" t="e">
        <f>VLOOKUP(E2554,'Trimming log'!$F$5:$Y$5000,19,FALSE)</f>
        <v>#N/A</v>
      </c>
      <c r="Y2554" s="134" t="e">
        <f>VLOOKUP(E2554,'Trimming log'!$F$5:$Y$5000,20,FALSE)</f>
        <v>#N/A</v>
      </c>
      <c r="Z2554" s="135" t="e">
        <f t="shared" si="510"/>
        <v>#N/A</v>
      </c>
      <c r="AA2554" s="135" t="e">
        <f t="shared" si="511"/>
        <v>#N/A</v>
      </c>
      <c r="AB2554" s="136" t="e">
        <f t="shared" si="512"/>
        <v>#N/A</v>
      </c>
      <c r="AC2554" s="136" t="e">
        <f t="shared" si="513"/>
        <v>#N/A</v>
      </c>
      <c r="AD2554" s="136" t="e">
        <f t="shared" si="514"/>
        <v>#N/A</v>
      </c>
      <c r="AE2554" s="136" t="e">
        <f t="shared" si="515"/>
        <v>#N/A</v>
      </c>
    </row>
    <row r="2555" spans="1:31">
      <c r="A2555" s="56"/>
      <c r="B2555" s="56"/>
      <c r="C2555" s="68" t="str">
        <f t="shared" si="507"/>
        <v/>
      </c>
      <c r="D2555" s="69"/>
      <c r="E2555" s="56"/>
      <c r="F2555" s="65" t="e">
        <f>VLOOKUP(E2555,'Trimming log'!$F$5:$V$5000,2,FALSE)</f>
        <v>#N/A</v>
      </c>
      <c r="G2555" s="65" t="e">
        <f>VLOOKUP(E2555,'Trimming log'!$F$5:$V$5000,3,FALSE)</f>
        <v>#N/A</v>
      </c>
      <c r="H2555" s="508" t="e">
        <f>VLOOKUP(E2555,'Trimming log'!$F$5:$V$5000,4,FALSE)</f>
        <v>#N/A</v>
      </c>
      <c r="I2555" s="65" t="e">
        <f>VLOOKUP(E2555,'Trimming log'!$F$5:$V$5000,5,FALSE)</f>
        <v>#N/A</v>
      </c>
      <c r="J2555" s="65" t="e">
        <f>VLOOKUP(E2555,'Trimming log'!$F$5:$V$5000,6,FALSE)</f>
        <v>#N/A</v>
      </c>
      <c r="K2555" s="65" t="e">
        <f>VLOOKUP(E2555,'Trimming log'!$F$5:$V$5000,7,FALSE)</f>
        <v>#N/A</v>
      </c>
      <c r="L2555" s="65" t="e">
        <f>VLOOKUP(E2555,'Trimming log'!$F$5:$V$5000,8,FALSE)</f>
        <v>#N/A</v>
      </c>
      <c r="M2555" s="65" t="e">
        <f>VLOOKUP(E2555,'Trimming log'!$F$5:$V$5000,9,FALSE)</f>
        <v>#N/A</v>
      </c>
      <c r="N2555" s="507" t="e">
        <f>VLOOKUP(E2555,'Trimming log'!$F$5:$V$5000,10,FALSE)</f>
        <v>#N/A</v>
      </c>
      <c r="O2555" s="65" t="e">
        <f>VLOOKUP(E2555,'Trimming log'!$F$5:$V$5000,11,FALSE)</f>
        <v>#N/A</v>
      </c>
      <c r="P2555" s="65" t="e">
        <f>VLOOKUP(E2555,'Trimming log'!$F$5:$V$5000,12,FALSE)</f>
        <v>#N/A</v>
      </c>
      <c r="Q2555" s="65" t="e">
        <f>VLOOKUP(E2555,'Trimming log'!$F$5:$V$5000,13,FALSE)</f>
        <v>#N/A</v>
      </c>
      <c r="R2555" s="65" t="e">
        <f>VLOOKUP(E2555,'Trimming log'!$F$5:$V$5000,14,FALSE)</f>
        <v>#N/A</v>
      </c>
      <c r="S2555" s="65" t="e">
        <f>VLOOKUP(E2555,'Trimming log'!$F$5:$V$5000,15,FALSE)</f>
        <v>#N/A</v>
      </c>
      <c r="T2555" s="65" t="e">
        <f t="shared" si="505"/>
        <v>#N/A</v>
      </c>
      <c r="U2555" s="491" t="str">
        <f t="shared" si="506"/>
        <v/>
      </c>
      <c r="V2555" s="74">
        <f t="shared" si="508"/>
        <v>0</v>
      </c>
      <c r="W2555" s="134">
        <f t="shared" si="509"/>
        <v>0</v>
      </c>
      <c r="X2555" s="134" t="e">
        <f>VLOOKUP(E2555,'Trimming log'!$F$5:$Y$5000,19,FALSE)</f>
        <v>#N/A</v>
      </c>
      <c r="Y2555" s="134" t="e">
        <f>VLOOKUP(E2555,'Trimming log'!$F$5:$Y$5000,20,FALSE)</f>
        <v>#N/A</v>
      </c>
      <c r="Z2555" s="135" t="e">
        <f t="shared" si="510"/>
        <v>#N/A</v>
      </c>
      <c r="AA2555" s="135" t="e">
        <f t="shared" si="511"/>
        <v>#N/A</v>
      </c>
      <c r="AB2555" s="136" t="e">
        <f t="shared" si="512"/>
        <v>#N/A</v>
      </c>
      <c r="AC2555" s="136" t="e">
        <f t="shared" si="513"/>
        <v>#N/A</v>
      </c>
      <c r="AD2555" s="136" t="e">
        <f t="shared" si="514"/>
        <v>#N/A</v>
      </c>
      <c r="AE2555" s="136" t="e">
        <f t="shared" si="515"/>
        <v>#N/A</v>
      </c>
    </row>
    <row r="2556" spans="1:31">
      <c r="A2556" s="56"/>
      <c r="B2556" s="56"/>
      <c r="C2556" s="68" t="str">
        <f t="shared" si="507"/>
        <v/>
      </c>
      <c r="D2556" s="69"/>
      <c r="E2556" s="56"/>
      <c r="F2556" s="65" t="e">
        <f>VLOOKUP(E2556,'Trimming log'!$F$5:$V$5000,2,FALSE)</f>
        <v>#N/A</v>
      </c>
      <c r="G2556" s="65" t="e">
        <f>VLOOKUP(E2556,'Trimming log'!$F$5:$V$5000,3,FALSE)</f>
        <v>#N/A</v>
      </c>
      <c r="H2556" s="508" t="e">
        <f>VLOOKUP(E2556,'Trimming log'!$F$5:$V$5000,4,FALSE)</f>
        <v>#N/A</v>
      </c>
      <c r="I2556" s="65" t="e">
        <f>VLOOKUP(E2556,'Trimming log'!$F$5:$V$5000,5,FALSE)</f>
        <v>#N/A</v>
      </c>
      <c r="J2556" s="65" t="e">
        <f>VLOOKUP(E2556,'Trimming log'!$F$5:$V$5000,6,FALSE)</f>
        <v>#N/A</v>
      </c>
      <c r="K2556" s="65" t="e">
        <f>VLOOKUP(E2556,'Trimming log'!$F$5:$V$5000,7,FALSE)</f>
        <v>#N/A</v>
      </c>
      <c r="L2556" s="65" t="e">
        <f>VLOOKUP(E2556,'Trimming log'!$F$5:$V$5000,8,FALSE)</f>
        <v>#N/A</v>
      </c>
      <c r="M2556" s="65" t="e">
        <f>VLOOKUP(E2556,'Trimming log'!$F$5:$V$5000,9,FALSE)</f>
        <v>#N/A</v>
      </c>
      <c r="N2556" s="507" t="e">
        <f>VLOOKUP(E2556,'Trimming log'!$F$5:$V$5000,10,FALSE)</f>
        <v>#N/A</v>
      </c>
      <c r="O2556" s="65" t="e">
        <f>VLOOKUP(E2556,'Trimming log'!$F$5:$V$5000,11,FALSE)</f>
        <v>#N/A</v>
      </c>
      <c r="P2556" s="65" t="e">
        <f>VLOOKUP(E2556,'Trimming log'!$F$5:$V$5000,12,FALSE)</f>
        <v>#N/A</v>
      </c>
      <c r="Q2556" s="65" t="e">
        <f>VLOOKUP(E2556,'Trimming log'!$F$5:$V$5000,13,FALSE)</f>
        <v>#N/A</v>
      </c>
      <c r="R2556" s="65" t="e">
        <f>VLOOKUP(E2556,'Trimming log'!$F$5:$V$5000,14,FALSE)</f>
        <v>#N/A</v>
      </c>
      <c r="S2556" s="65" t="e">
        <f>VLOOKUP(E2556,'Trimming log'!$F$5:$V$5000,15,FALSE)</f>
        <v>#N/A</v>
      </c>
      <c r="T2556" s="65" t="e">
        <f t="shared" si="505"/>
        <v>#N/A</v>
      </c>
      <c r="U2556" s="491" t="str">
        <f t="shared" si="506"/>
        <v/>
      </c>
      <c r="V2556" s="74">
        <f t="shared" si="508"/>
        <v>0</v>
      </c>
      <c r="W2556" s="134">
        <f t="shared" si="509"/>
        <v>0</v>
      </c>
      <c r="X2556" s="134" t="e">
        <f>VLOOKUP(E2556,'Trimming log'!$F$5:$Y$5000,19,FALSE)</f>
        <v>#N/A</v>
      </c>
      <c r="Y2556" s="134" t="e">
        <f>VLOOKUP(E2556,'Trimming log'!$F$5:$Y$5000,20,FALSE)</f>
        <v>#N/A</v>
      </c>
      <c r="Z2556" s="135" t="e">
        <f t="shared" si="510"/>
        <v>#N/A</v>
      </c>
      <c r="AA2556" s="135" t="e">
        <f t="shared" si="511"/>
        <v>#N/A</v>
      </c>
      <c r="AB2556" s="136" t="e">
        <f t="shared" si="512"/>
        <v>#N/A</v>
      </c>
      <c r="AC2556" s="136" t="e">
        <f t="shared" si="513"/>
        <v>#N/A</v>
      </c>
      <c r="AD2556" s="136" t="e">
        <f t="shared" si="514"/>
        <v>#N/A</v>
      </c>
      <c r="AE2556" s="136" t="e">
        <f t="shared" si="515"/>
        <v>#N/A</v>
      </c>
    </row>
    <row r="2557" spans="1:31">
      <c r="A2557" s="56"/>
      <c r="B2557" s="56"/>
      <c r="C2557" s="68" t="str">
        <f t="shared" si="507"/>
        <v/>
      </c>
      <c r="D2557" s="69"/>
      <c r="E2557" s="56"/>
      <c r="F2557" s="65" t="e">
        <f>VLOOKUP(E2557,'Trimming log'!$F$5:$V$5000,2,FALSE)</f>
        <v>#N/A</v>
      </c>
      <c r="G2557" s="65" t="e">
        <f>VLOOKUP(E2557,'Trimming log'!$F$5:$V$5000,3,FALSE)</f>
        <v>#N/A</v>
      </c>
      <c r="H2557" s="508" t="e">
        <f>VLOOKUP(E2557,'Trimming log'!$F$5:$V$5000,4,FALSE)</f>
        <v>#N/A</v>
      </c>
      <c r="I2557" s="65" t="e">
        <f>VLOOKUP(E2557,'Trimming log'!$F$5:$V$5000,5,FALSE)</f>
        <v>#N/A</v>
      </c>
      <c r="J2557" s="65" t="e">
        <f>VLOOKUP(E2557,'Trimming log'!$F$5:$V$5000,6,FALSE)</f>
        <v>#N/A</v>
      </c>
      <c r="K2557" s="65" t="e">
        <f>VLOOKUP(E2557,'Trimming log'!$F$5:$V$5000,7,FALSE)</f>
        <v>#N/A</v>
      </c>
      <c r="L2557" s="65" t="e">
        <f>VLOOKUP(E2557,'Trimming log'!$F$5:$V$5000,8,FALSE)</f>
        <v>#N/A</v>
      </c>
      <c r="M2557" s="65" t="e">
        <f>VLOOKUP(E2557,'Trimming log'!$F$5:$V$5000,9,FALSE)</f>
        <v>#N/A</v>
      </c>
      <c r="N2557" s="507" t="e">
        <f>VLOOKUP(E2557,'Trimming log'!$F$5:$V$5000,10,FALSE)</f>
        <v>#N/A</v>
      </c>
      <c r="O2557" s="65" t="e">
        <f>VLOOKUP(E2557,'Trimming log'!$F$5:$V$5000,11,FALSE)</f>
        <v>#N/A</v>
      </c>
      <c r="P2557" s="65" t="e">
        <f>VLOOKUP(E2557,'Trimming log'!$F$5:$V$5000,12,FALSE)</f>
        <v>#N/A</v>
      </c>
      <c r="Q2557" s="65" t="e">
        <f>VLOOKUP(E2557,'Trimming log'!$F$5:$V$5000,13,FALSE)</f>
        <v>#N/A</v>
      </c>
      <c r="R2557" s="65" t="e">
        <f>VLOOKUP(E2557,'Trimming log'!$F$5:$V$5000,14,FALSE)</f>
        <v>#N/A</v>
      </c>
      <c r="S2557" s="65" t="e">
        <f>VLOOKUP(E2557,'Trimming log'!$F$5:$V$5000,15,FALSE)</f>
        <v>#N/A</v>
      </c>
      <c r="T2557" s="65" t="e">
        <f t="shared" si="505"/>
        <v>#N/A</v>
      </c>
      <c r="U2557" s="491" t="str">
        <f t="shared" si="506"/>
        <v/>
      </c>
      <c r="V2557" s="74">
        <f t="shared" si="508"/>
        <v>0</v>
      </c>
      <c r="W2557" s="134">
        <f t="shared" si="509"/>
        <v>0</v>
      </c>
      <c r="X2557" s="134" t="e">
        <f>VLOOKUP(E2557,'Trimming log'!$F$5:$Y$5000,19,FALSE)</f>
        <v>#N/A</v>
      </c>
      <c r="Y2557" s="134" t="e">
        <f>VLOOKUP(E2557,'Trimming log'!$F$5:$Y$5000,20,FALSE)</f>
        <v>#N/A</v>
      </c>
      <c r="Z2557" s="135" t="e">
        <f t="shared" si="510"/>
        <v>#N/A</v>
      </c>
      <c r="AA2557" s="135" t="e">
        <f t="shared" si="511"/>
        <v>#N/A</v>
      </c>
      <c r="AB2557" s="136" t="e">
        <f t="shared" si="512"/>
        <v>#N/A</v>
      </c>
      <c r="AC2557" s="136" t="e">
        <f t="shared" si="513"/>
        <v>#N/A</v>
      </c>
      <c r="AD2557" s="136" t="e">
        <f t="shared" si="514"/>
        <v>#N/A</v>
      </c>
      <c r="AE2557" s="136" t="e">
        <f t="shared" si="515"/>
        <v>#N/A</v>
      </c>
    </row>
    <row r="2558" spans="1:31">
      <c r="A2558" s="56"/>
      <c r="B2558" s="56"/>
      <c r="C2558" s="68" t="str">
        <f t="shared" si="507"/>
        <v/>
      </c>
      <c r="D2558" s="69"/>
      <c r="E2558" s="56"/>
      <c r="F2558" s="65" t="e">
        <f>VLOOKUP(E2558,'Trimming log'!$F$5:$V$5000,2,FALSE)</f>
        <v>#N/A</v>
      </c>
      <c r="G2558" s="65" t="e">
        <f>VLOOKUP(E2558,'Trimming log'!$F$5:$V$5000,3,FALSE)</f>
        <v>#N/A</v>
      </c>
      <c r="H2558" s="508" t="e">
        <f>VLOOKUP(E2558,'Trimming log'!$F$5:$V$5000,4,FALSE)</f>
        <v>#N/A</v>
      </c>
      <c r="I2558" s="65" t="e">
        <f>VLOOKUP(E2558,'Trimming log'!$F$5:$V$5000,5,FALSE)</f>
        <v>#N/A</v>
      </c>
      <c r="J2558" s="65" t="e">
        <f>VLOOKUP(E2558,'Trimming log'!$F$5:$V$5000,6,FALSE)</f>
        <v>#N/A</v>
      </c>
      <c r="K2558" s="65" t="e">
        <f>VLOOKUP(E2558,'Trimming log'!$F$5:$V$5000,7,FALSE)</f>
        <v>#N/A</v>
      </c>
      <c r="L2558" s="65" t="e">
        <f>VLOOKUP(E2558,'Trimming log'!$F$5:$V$5000,8,FALSE)</f>
        <v>#N/A</v>
      </c>
      <c r="M2558" s="65" t="e">
        <f>VLOOKUP(E2558,'Trimming log'!$F$5:$V$5000,9,FALSE)</f>
        <v>#N/A</v>
      </c>
      <c r="N2558" s="507" t="e">
        <f>VLOOKUP(E2558,'Trimming log'!$F$5:$V$5000,10,FALSE)</f>
        <v>#N/A</v>
      </c>
      <c r="O2558" s="65" t="e">
        <f>VLOOKUP(E2558,'Trimming log'!$F$5:$V$5000,11,FALSE)</f>
        <v>#N/A</v>
      </c>
      <c r="P2558" s="65" t="e">
        <f>VLOOKUP(E2558,'Trimming log'!$F$5:$V$5000,12,FALSE)</f>
        <v>#N/A</v>
      </c>
      <c r="Q2558" s="65" t="e">
        <f>VLOOKUP(E2558,'Trimming log'!$F$5:$V$5000,13,FALSE)</f>
        <v>#N/A</v>
      </c>
      <c r="R2558" s="65" t="e">
        <f>VLOOKUP(E2558,'Trimming log'!$F$5:$V$5000,14,FALSE)</f>
        <v>#N/A</v>
      </c>
      <c r="S2558" s="65" t="e">
        <f>VLOOKUP(E2558,'Trimming log'!$F$5:$V$5000,15,FALSE)</f>
        <v>#N/A</v>
      </c>
      <c r="T2558" s="65" t="e">
        <f t="shared" si="505"/>
        <v>#N/A</v>
      </c>
      <c r="U2558" s="491" t="str">
        <f t="shared" si="506"/>
        <v/>
      </c>
      <c r="V2558" s="74">
        <f t="shared" si="508"/>
        <v>0</v>
      </c>
      <c r="W2558" s="134">
        <f t="shared" si="509"/>
        <v>0</v>
      </c>
      <c r="X2558" s="134" t="e">
        <f>VLOOKUP(E2558,'Trimming log'!$F$5:$Y$5000,19,FALSE)</f>
        <v>#N/A</v>
      </c>
      <c r="Y2558" s="134" t="e">
        <f>VLOOKUP(E2558,'Trimming log'!$F$5:$Y$5000,20,FALSE)</f>
        <v>#N/A</v>
      </c>
      <c r="Z2558" s="135" t="e">
        <f t="shared" si="510"/>
        <v>#N/A</v>
      </c>
      <c r="AA2558" s="135" t="e">
        <f t="shared" si="511"/>
        <v>#N/A</v>
      </c>
      <c r="AB2558" s="136" t="e">
        <f t="shared" si="512"/>
        <v>#N/A</v>
      </c>
      <c r="AC2558" s="136" t="e">
        <f t="shared" si="513"/>
        <v>#N/A</v>
      </c>
      <c r="AD2558" s="136" t="e">
        <f t="shared" si="514"/>
        <v>#N/A</v>
      </c>
      <c r="AE2558" s="136" t="e">
        <f t="shared" si="515"/>
        <v>#N/A</v>
      </c>
    </row>
    <row r="2559" spans="1:31">
      <c r="A2559" s="56"/>
      <c r="B2559" s="56"/>
      <c r="C2559" s="68" t="str">
        <f t="shared" si="507"/>
        <v/>
      </c>
      <c r="D2559" s="69"/>
      <c r="E2559" s="56"/>
      <c r="F2559" s="65" t="e">
        <f>VLOOKUP(E2559,'Trimming log'!$F$5:$V$5000,2,FALSE)</f>
        <v>#N/A</v>
      </c>
      <c r="G2559" s="65" t="e">
        <f>VLOOKUP(E2559,'Trimming log'!$F$5:$V$5000,3,FALSE)</f>
        <v>#N/A</v>
      </c>
      <c r="H2559" s="508" t="e">
        <f>VLOOKUP(E2559,'Trimming log'!$F$5:$V$5000,4,FALSE)</f>
        <v>#N/A</v>
      </c>
      <c r="I2559" s="65" t="e">
        <f>VLOOKUP(E2559,'Trimming log'!$F$5:$V$5000,5,FALSE)</f>
        <v>#N/A</v>
      </c>
      <c r="J2559" s="65" t="e">
        <f>VLOOKUP(E2559,'Trimming log'!$F$5:$V$5000,6,FALSE)</f>
        <v>#N/A</v>
      </c>
      <c r="K2559" s="65" t="e">
        <f>VLOOKUP(E2559,'Trimming log'!$F$5:$V$5000,7,FALSE)</f>
        <v>#N/A</v>
      </c>
      <c r="L2559" s="65" t="e">
        <f>VLOOKUP(E2559,'Trimming log'!$F$5:$V$5000,8,FALSE)</f>
        <v>#N/A</v>
      </c>
      <c r="M2559" s="65" t="e">
        <f>VLOOKUP(E2559,'Trimming log'!$F$5:$V$5000,9,FALSE)</f>
        <v>#N/A</v>
      </c>
      <c r="N2559" s="507" t="e">
        <f>VLOOKUP(E2559,'Trimming log'!$F$5:$V$5000,10,FALSE)</f>
        <v>#N/A</v>
      </c>
      <c r="O2559" s="65" t="e">
        <f>VLOOKUP(E2559,'Trimming log'!$F$5:$V$5000,11,FALSE)</f>
        <v>#N/A</v>
      </c>
      <c r="P2559" s="65" t="e">
        <f>VLOOKUP(E2559,'Trimming log'!$F$5:$V$5000,12,FALSE)</f>
        <v>#N/A</v>
      </c>
      <c r="Q2559" s="65" t="e">
        <f>VLOOKUP(E2559,'Trimming log'!$F$5:$V$5000,13,FALSE)</f>
        <v>#N/A</v>
      </c>
      <c r="R2559" s="65" t="e">
        <f>VLOOKUP(E2559,'Trimming log'!$F$5:$V$5000,14,FALSE)</f>
        <v>#N/A</v>
      </c>
      <c r="S2559" s="65" t="e">
        <f>VLOOKUP(E2559,'Trimming log'!$F$5:$V$5000,15,FALSE)</f>
        <v>#N/A</v>
      </c>
      <c r="T2559" s="65" t="e">
        <f t="shared" si="505"/>
        <v>#N/A</v>
      </c>
      <c r="U2559" s="491" t="str">
        <f t="shared" si="506"/>
        <v/>
      </c>
      <c r="V2559" s="74">
        <f t="shared" si="508"/>
        <v>0</v>
      </c>
      <c r="W2559" s="134">
        <f t="shared" si="509"/>
        <v>0</v>
      </c>
      <c r="X2559" s="134" t="e">
        <f>VLOOKUP(E2559,'Trimming log'!$F$5:$Y$5000,19,FALSE)</f>
        <v>#N/A</v>
      </c>
      <c r="Y2559" s="134" t="e">
        <f>VLOOKUP(E2559,'Trimming log'!$F$5:$Y$5000,20,FALSE)</f>
        <v>#N/A</v>
      </c>
      <c r="Z2559" s="135" t="e">
        <f t="shared" si="510"/>
        <v>#N/A</v>
      </c>
      <c r="AA2559" s="135" t="e">
        <f t="shared" si="511"/>
        <v>#N/A</v>
      </c>
      <c r="AB2559" s="136" t="e">
        <f t="shared" si="512"/>
        <v>#N/A</v>
      </c>
      <c r="AC2559" s="136" t="e">
        <f t="shared" si="513"/>
        <v>#N/A</v>
      </c>
      <c r="AD2559" s="136" t="e">
        <f t="shared" si="514"/>
        <v>#N/A</v>
      </c>
      <c r="AE2559" s="136" t="e">
        <f t="shared" si="515"/>
        <v>#N/A</v>
      </c>
    </row>
    <row r="2560" spans="1:31">
      <c r="A2560" s="56"/>
      <c r="B2560" s="56"/>
      <c r="C2560" s="68" t="str">
        <f t="shared" si="507"/>
        <v/>
      </c>
      <c r="D2560" s="69"/>
      <c r="E2560" s="56"/>
      <c r="F2560" s="65" t="e">
        <f>VLOOKUP(E2560,'Trimming log'!$F$5:$V$5000,2,FALSE)</f>
        <v>#N/A</v>
      </c>
      <c r="G2560" s="65" t="e">
        <f>VLOOKUP(E2560,'Trimming log'!$F$5:$V$5000,3,FALSE)</f>
        <v>#N/A</v>
      </c>
      <c r="H2560" s="508" t="e">
        <f>VLOOKUP(E2560,'Trimming log'!$F$5:$V$5000,4,FALSE)</f>
        <v>#N/A</v>
      </c>
      <c r="I2560" s="65" t="e">
        <f>VLOOKUP(E2560,'Trimming log'!$F$5:$V$5000,5,FALSE)</f>
        <v>#N/A</v>
      </c>
      <c r="J2560" s="65" t="e">
        <f>VLOOKUP(E2560,'Trimming log'!$F$5:$V$5000,6,FALSE)</f>
        <v>#N/A</v>
      </c>
      <c r="K2560" s="65" t="e">
        <f>VLOOKUP(E2560,'Trimming log'!$F$5:$V$5000,7,FALSE)</f>
        <v>#N/A</v>
      </c>
      <c r="L2560" s="65" t="e">
        <f>VLOOKUP(E2560,'Trimming log'!$F$5:$V$5000,8,FALSE)</f>
        <v>#N/A</v>
      </c>
      <c r="M2560" s="65" t="e">
        <f>VLOOKUP(E2560,'Trimming log'!$F$5:$V$5000,9,FALSE)</f>
        <v>#N/A</v>
      </c>
      <c r="N2560" s="507" t="e">
        <f>VLOOKUP(E2560,'Trimming log'!$F$5:$V$5000,10,FALSE)</f>
        <v>#N/A</v>
      </c>
      <c r="O2560" s="65" t="e">
        <f>VLOOKUP(E2560,'Trimming log'!$F$5:$V$5000,11,FALSE)</f>
        <v>#N/A</v>
      </c>
      <c r="P2560" s="65" t="e">
        <f>VLOOKUP(E2560,'Trimming log'!$F$5:$V$5000,12,FALSE)</f>
        <v>#N/A</v>
      </c>
      <c r="Q2560" s="65" t="e">
        <f>VLOOKUP(E2560,'Trimming log'!$F$5:$V$5000,13,FALSE)</f>
        <v>#N/A</v>
      </c>
      <c r="R2560" s="65" t="e">
        <f>VLOOKUP(E2560,'Trimming log'!$F$5:$V$5000,14,FALSE)</f>
        <v>#N/A</v>
      </c>
      <c r="S2560" s="65" t="e">
        <f>VLOOKUP(E2560,'Trimming log'!$F$5:$V$5000,15,FALSE)</f>
        <v>#N/A</v>
      </c>
      <c r="T2560" s="65" t="e">
        <f t="shared" si="505"/>
        <v>#N/A</v>
      </c>
      <c r="U2560" s="491" t="str">
        <f t="shared" si="506"/>
        <v/>
      </c>
      <c r="V2560" s="74">
        <f t="shared" si="508"/>
        <v>0</v>
      </c>
      <c r="W2560" s="134">
        <f t="shared" si="509"/>
        <v>0</v>
      </c>
      <c r="X2560" s="134" t="e">
        <f>VLOOKUP(E2560,'Trimming log'!$F$5:$Y$5000,19,FALSE)</f>
        <v>#N/A</v>
      </c>
      <c r="Y2560" s="134" t="e">
        <f>VLOOKUP(E2560,'Trimming log'!$F$5:$Y$5000,20,FALSE)</f>
        <v>#N/A</v>
      </c>
      <c r="Z2560" s="135" t="e">
        <f t="shared" si="510"/>
        <v>#N/A</v>
      </c>
      <c r="AA2560" s="135" t="e">
        <f t="shared" si="511"/>
        <v>#N/A</v>
      </c>
      <c r="AB2560" s="136" t="e">
        <f t="shared" si="512"/>
        <v>#N/A</v>
      </c>
      <c r="AC2560" s="136" t="e">
        <f t="shared" si="513"/>
        <v>#N/A</v>
      </c>
      <c r="AD2560" s="136" t="e">
        <f t="shared" si="514"/>
        <v>#N/A</v>
      </c>
      <c r="AE2560" s="136" t="e">
        <f t="shared" si="515"/>
        <v>#N/A</v>
      </c>
    </row>
    <row r="2561" spans="1:31">
      <c r="A2561" s="56"/>
      <c r="B2561" s="56"/>
      <c r="C2561" s="68" t="str">
        <f t="shared" si="507"/>
        <v/>
      </c>
      <c r="D2561" s="69"/>
      <c r="E2561" s="56"/>
      <c r="F2561" s="65" t="e">
        <f>VLOOKUP(E2561,'Trimming log'!$F$5:$V$5000,2,FALSE)</f>
        <v>#N/A</v>
      </c>
      <c r="G2561" s="65" t="e">
        <f>VLOOKUP(E2561,'Trimming log'!$F$5:$V$5000,3,FALSE)</f>
        <v>#N/A</v>
      </c>
      <c r="H2561" s="508" t="e">
        <f>VLOOKUP(E2561,'Trimming log'!$F$5:$V$5000,4,FALSE)</f>
        <v>#N/A</v>
      </c>
      <c r="I2561" s="65" t="e">
        <f>VLOOKUP(E2561,'Trimming log'!$F$5:$V$5000,5,FALSE)</f>
        <v>#N/A</v>
      </c>
      <c r="J2561" s="65" t="e">
        <f>VLOOKUP(E2561,'Trimming log'!$F$5:$V$5000,6,FALSE)</f>
        <v>#N/A</v>
      </c>
      <c r="K2561" s="65" t="e">
        <f>VLOOKUP(E2561,'Trimming log'!$F$5:$V$5000,7,FALSE)</f>
        <v>#N/A</v>
      </c>
      <c r="L2561" s="65" t="e">
        <f>VLOOKUP(E2561,'Trimming log'!$F$5:$V$5000,8,FALSE)</f>
        <v>#N/A</v>
      </c>
      <c r="M2561" s="65" t="e">
        <f>VLOOKUP(E2561,'Trimming log'!$F$5:$V$5000,9,FALSE)</f>
        <v>#N/A</v>
      </c>
      <c r="N2561" s="507" t="e">
        <f>VLOOKUP(E2561,'Trimming log'!$F$5:$V$5000,10,FALSE)</f>
        <v>#N/A</v>
      </c>
      <c r="O2561" s="65" t="e">
        <f>VLOOKUP(E2561,'Trimming log'!$F$5:$V$5000,11,FALSE)</f>
        <v>#N/A</v>
      </c>
      <c r="P2561" s="65" t="e">
        <f>VLOOKUP(E2561,'Trimming log'!$F$5:$V$5000,12,FALSE)</f>
        <v>#N/A</v>
      </c>
      <c r="Q2561" s="65" t="e">
        <f>VLOOKUP(E2561,'Trimming log'!$F$5:$V$5000,13,FALSE)</f>
        <v>#N/A</v>
      </c>
      <c r="R2561" s="65" t="e">
        <f>VLOOKUP(E2561,'Trimming log'!$F$5:$V$5000,14,FALSE)</f>
        <v>#N/A</v>
      </c>
      <c r="S2561" s="65" t="e">
        <f>VLOOKUP(E2561,'Trimming log'!$F$5:$V$5000,15,FALSE)</f>
        <v>#N/A</v>
      </c>
      <c r="T2561" s="65" t="e">
        <f t="shared" si="505"/>
        <v>#N/A</v>
      </c>
      <c r="U2561" s="491" t="str">
        <f t="shared" si="506"/>
        <v/>
      </c>
      <c r="V2561" s="74">
        <f t="shared" si="508"/>
        <v>0</v>
      </c>
      <c r="W2561" s="134">
        <f t="shared" si="509"/>
        <v>0</v>
      </c>
      <c r="X2561" s="134" t="e">
        <f>VLOOKUP(E2561,'Trimming log'!$F$5:$Y$5000,19,FALSE)</f>
        <v>#N/A</v>
      </c>
      <c r="Y2561" s="134" t="e">
        <f>VLOOKUP(E2561,'Trimming log'!$F$5:$Y$5000,20,FALSE)</f>
        <v>#N/A</v>
      </c>
      <c r="Z2561" s="135" t="e">
        <f t="shared" si="510"/>
        <v>#N/A</v>
      </c>
      <c r="AA2561" s="135" t="e">
        <f t="shared" si="511"/>
        <v>#N/A</v>
      </c>
      <c r="AB2561" s="136" t="e">
        <f t="shared" si="512"/>
        <v>#N/A</v>
      </c>
      <c r="AC2561" s="136" t="e">
        <f t="shared" si="513"/>
        <v>#N/A</v>
      </c>
      <c r="AD2561" s="136" t="e">
        <f t="shared" si="514"/>
        <v>#N/A</v>
      </c>
      <c r="AE2561" s="136" t="e">
        <f t="shared" si="515"/>
        <v>#N/A</v>
      </c>
    </row>
    <row r="2562" spans="1:31">
      <c r="A2562" s="56"/>
      <c r="B2562" s="56"/>
      <c r="C2562" s="68" t="str">
        <f t="shared" si="507"/>
        <v/>
      </c>
      <c r="D2562" s="69"/>
      <c r="E2562" s="56"/>
      <c r="F2562" s="65" t="e">
        <f>VLOOKUP(E2562,'Trimming log'!$F$5:$V$5000,2,FALSE)</f>
        <v>#N/A</v>
      </c>
      <c r="G2562" s="65" t="e">
        <f>VLOOKUP(E2562,'Trimming log'!$F$5:$V$5000,3,FALSE)</f>
        <v>#N/A</v>
      </c>
      <c r="H2562" s="508" t="e">
        <f>VLOOKUP(E2562,'Trimming log'!$F$5:$V$5000,4,FALSE)</f>
        <v>#N/A</v>
      </c>
      <c r="I2562" s="65" t="e">
        <f>VLOOKUP(E2562,'Trimming log'!$F$5:$V$5000,5,FALSE)</f>
        <v>#N/A</v>
      </c>
      <c r="J2562" s="65" t="e">
        <f>VLOOKUP(E2562,'Trimming log'!$F$5:$V$5000,6,FALSE)</f>
        <v>#N/A</v>
      </c>
      <c r="K2562" s="65" t="e">
        <f>VLOOKUP(E2562,'Trimming log'!$F$5:$V$5000,7,FALSE)</f>
        <v>#N/A</v>
      </c>
      <c r="L2562" s="65" t="e">
        <f>VLOOKUP(E2562,'Trimming log'!$F$5:$V$5000,8,FALSE)</f>
        <v>#N/A</v>
      </c>
      <c r="M2562" s="65" t="e">
        <f>VLOOKUP(E2562,'Trimming log'!$F$5:$V$5000,9,FALSE)</f>
        <v>#N/A</v>
      </c>
      <c r="N2562" s="507" t="e">
        <f>VLOOKUP(E2562,'Trimming log'!$F$5:$V$5000,10,FALSE)</f>
        <v>#N/A</v>
      </c>
      <c r="O2562" s="65" t="e">
        <f>VLOOKUP(E2562,'Trimming log'!$F$5:$V$5000,11,FALSE)</f>
        <v>#N/A</v>
      </c>
      <c r="P2562" s="65" t="e">
        <f>VLOOKUP(E2562,'Trimming log'!$F$5:$V$5000,12,FALSE)</f>
        <v>#N/A</v>
      </c>
      <c r="Q2562" s="65" t="e">
        <f>VLOOKUP(E2562,'Trimming log'!$F$5:$V$5000,13,FALSE)</f>
        <v>#N/A</v>
      </c>
      <c r="R2562" s="65" t="e">
        <f>VLOOKUP(E2562,'Trimming log'!$F$5:$V$5000,14,FALSE)</f>
        <v>#N/A</v>
      </c>
      <c r="S2562" s="65" t="e">
        <f>VLOOKUP(E2562,'Trimming log'!$F$5:$V$5000,15,FALSE)</f>
        <v>#N/A</v>
      </c>
      <c r="T2562" s="65" t="e">
        <f t="shared" si="505"/>
        <v>#N/A</v>
      </c>
      <c r="U2562" s="491" t="str">
        <f t="shared" si="506"/>
        <v/>
      </c>
      <c r="V2562" s="74">
        <f t="shared" si="508"/>
        <v>0</v>
      </c>
      <c r="W2562" s="134">
        <f t="shared" si="509"/>
        <v>0</v>
      </c>
      <c r="X2562" s="134" t="e">
        <f>VLOOKUP(E2562,'Trimming log'!$F$5:$Y$5000,19,FALSE)</f>
        <v>#N/A</v>
      </c>
      <c r="Y2562" s="134" t="e">
        <f>VLOOKUP(E2562,'Trimming log'!$F$5:$Y$5000,20,FALSE)</f>
        <v>#N/A</v>
      </c>
      <c r="Z2562" s="135" t="e">
        <f t="shared" si="510"/>
        <v>#N/A</v>
      </c>
      <c r="AA2562" s="135" t="e">
        <f t="shared" si="511"/>
        <v>#N/A</v>
      </c>
      <c r="AB2562" s="136" t="e">
        <f t="shared" si="512"/>
        <v>#N/A</v>
      </c>
      <c r="AC2562" s="136" t="e">
        <f t="shared" si="513"/>
        <v>#N/A</v>
      </c>
      <c r="AD2562" s="136" t="e">
        <f t="shared" si="514"/>
        <v>#N/A</v>
      </c>
      <c r="AE2562" s="136" t="e">
        <f t="shared" si="515"/>
        <v>#N/A</v>
      </c>
    </row>
    <row r="2563" spans="1:31">
      <c r="A2563" s="56"/>
      <c r="B2563" s="56"/>
      <c r="C2563" s="68" t="str">
        <f t="shared" si="507"/>
        <v/>
      </c>
      <c r="D2563" s="69"/>
      <c r="E2563" s="56"/>
      <c r="F2563" s="65" t="e">
        <f>VLOOKUP(E2563,'Trimming log'!$F$5:$V$5000,2,FALSE)</f>
        <v>#N/A</v>
      </c>
      <c r="G2563" s="65" t="e">
        <f>VLOOKUP(E2563,'Trimming log'!$F$5:$V$5000,3,FALSE)</f>
        <v>#N/A</v>
      </c>
      <c r="H2563" s="508" t="e">
        <f>VLOOKUP(E2563,'Trimming log'!$F$5:$V$5000,4,FALSE)</f>
        <v>#N/A</v>
      </c>
      <c r="I2563" s="65" t="e">
        <f>VLOOKUP(E2563,'Trimming log'!$F$5:$V$5000,5,FALSE)</f>
        <v>#N/A</v>
      </c>
      <c r="J2563" s="65" t="e">
        <f>VLOOKUP(E2563,'Trimming log'!$F$5:$V$5000,6,FALSE)</f>
        <v>#N/A</v>
      </c>
      <c r="K2563" s="65" t="e">
        <f>VLOOKUP(E2563,'Trimming log'!$F$5:$V$5000,7,FALSE)</f>
        <v>#N/A</v>
      </c>
      <c r="L2563" s="65" t="e">
        <f>VLOOKUP(E2563,'Trimming log'!$F$5:$V$5000,8,FALSE)</f>
        <v>#N/A</v>
      </c>
      <c r="M2563" s="65" t="e">
        <f>VLOOKUP(E2563,'Trimming log'!$F$5:$V$5000,9,FALSE)</f>
        <v>#N/A</v>
      </c>
      <c r="N2563" s="507" t="e">
        <f>VLOOKUP(E2563,'Trimming log'!$F$5:$V$5000,10,FALSE)</f>
        <v>#N/A</v>
      </c>
      <c r="O2563" s="65" t="e">
        <f>VLOOKUP(E2563,'Trimming log'!$F$5:$V$5000,11,FALSE)</f>
        <v>#N/A</v>
      </c>
      <c r="P2563" s="65" t="e">
        <f>VLOOKUP(E2563,'Trimming log'!$F$5:$V$5000,12,FALSE)</f>
        <v>#N/A</v>
      </c>
      <c r="Q2563" s="65" t="e">
        <f>VLOOKUP(E2563,'Trimming log'!$F$5:$V$5000,13,FALSE)</f>
        <v>#N/A</v>
      </c>
      <c r="R2563" s="65" t="e">
        <f>VLOOKUP(E2563,'Trimming log'!$F$5:$V$5000,14,FALSE)</f>
        <v>#N/A</v>
      </c>
      <c r="S2563" s="65" t="e">
        <f>VLOOKUP(E2563,'Trimming log'!$F$5:$V$5000,15,FALSE)</f>
        <v>#N/A</v>
      </c>
      <c r="T2563" s="65" t="e">
        <f t="shared" si="505"/>
        <v>#N/A</v>
      </c>
      <c r="U2563" s="491" t="str">
        <f t="shared" si="506"/>
        <v/>
      </c>
      <c r="V2563" s="74">
        <f t="shared" si="508"/>
        <v>0</v>
      </c>
      <c r="W2563" s="134">
        <f t="shared" si="509"/>
        <v>0</v>
      </c>
      <c r="X2563" s="134" t="e">
        <f>VLOOKUP(E2563,'Trimming log'!$F$5:$Y$5000,19,FALSE)</f>
        <v>#N/A</v>
      </c>
      <c r="Y2563" s="134" t="e">
        <f>VLOOKUP(E2563,'Trimming log'!$F$5:$Y$5000,20,FALSE)</f>
        <v>#N/A</v>
      </c>
      <c r="Z2563" s="135" t="e">
        <f t="shared" si="510"/>
        <v>#N/A</v>
      </c>
      <c r="AA2563" s="135" t="e">
        <f t="shared" si="511"/>
        <v>#N/A</v>
      </c>
      <c r="AB2563" s="136" t="e">
        <f t="shared" si="512"/>
        <v>#N/A</v>
      </c>
      <c r="AC2563" s="136" t="e">
        <f t="shared" si="513"/>
        <v>#N/A</v>
      </c>
      <c r="AD2563" s="136" t="e">
        <f t="shared" si="514"/>
        <v>#N/A</v>
      </c>
      <c r="AE2563" s="136" t="e">
        <f t="shared" si="515"/>
        <v>#N/A</v>
      </c>
    </row>
    <row r="2564" spans="1:31">
      <c r="A2564" s="56"/>
      <c r="B2564" s="56"/>
      <c r="C2564" s="68" t="str">
        <f t="shared" si="507"/>
        <v/>
      </c>
      <c r="D2564" s="69"/>
      <c r="E2564" s="56"/>
      <c r="F2564" s="65" t="e">
        <f>VLOOKUP(E2564,'Trimming log'!$F$5:$V$5000,2,FALSE)</f>
        <v>#N/A</v>
      </c>
      <c r="G2564" s="65" t="e">
        <f>VLOOKUP(E2564,'Trimming log'!$F$5:$V$5000,3,FALSE)</f>
        <v>#N/A</v>
      </c>
      <c r="H2564" s="508" t="e">
        <f>VLOOKUP(E2564,'Trimming log'!$F$5:$V$5000,4,FALSE)</f>
        <v>#N/A</v>
      </c>
      <c r="I2564" s="65" t="e">
        <f>VLOOKUP(E2564,'Trimming log'!$F$5:$V$5000,5,FALSE)</f>
        <v>#N/A</v>
      </c>
      <c r="J2564" s="65" t="e">
        <f>VLOOKUP(E2564,'Trimming log'!$F$5:$V$5000,6,FALSE)</f>
        <v>#N/A</v>
      </c>
      <c r="K2564" s="65" t="e">
        <f>VLOOKUP(E2564,'Trimming log'!$F$5:$V$5000,7,FALSE)</f>
        <v>#N/A</v>
      </c>
      <c r="L2564" s="65" t="e">
        <f>VLOOKUP(E2564,'Trimming log'!$F$5:$V$5000,8,FALSE)</f>
        <v>#N/A</v>
      </c>
      <c r="M2564" s="65" t="e">
        <f>VLOOKUP(E2564,'Trimming log'!$F$5:$V$5000,9,FALSE)</f>
        <v>#N/A</v>
      </c>
      <c r="N2564" s="507" t="e">
        <f>VLOOKUP(E2564,'Trimming log'!$F$5:$V$5000,10,FALSE)</f>
        <v>#N/A</v>
      </c>
      <c r="O2564" s="65" t="e">
        <f>VLOOKUP(E2564,'Trimming log'!$F$5:$V$5000,11,FALSE)</f>
        <v>#N/A</v>
      </c>
      <c r="P2564" s="65" t="e">
        <f>VLOOKUP(E2564,'Trimming log'!$F$5:$V$5000,12,FALSE)</f>
        <v>#N/A</v>
      </c>
      <c r="Q2564" s="65" t="e">
        <f>VLOOKUP(E2564,'Trimming log'!$F$5:$V$5000,13,FALSE)</f>
        <v>#N/A</v>
      </c>
      <c r="R2564" s="65" t="e">
        <f>VLOOKUP(E2564,'Trimming log'!$F$5:$V$5000,14,FALSE)</f>
        <v>#N/A</v>
      </c>
      <c r="S2564" s="65" t="e">
        <f>VLOOKUP(E2564,'Trimming log'!$F$5:$V$5000,15,FALSE)</f>
        <v>#N/A</v>
      </c>
      <c r="T2564" s="65" t="e">
        <f t="shared" si="505"/>
        <v>#N/A</v>
      </c>
      <c r="U2564" s="491" t="str">
        <f t="shared" si="506"/>
        <v/>
      </c>
      <c r="V2564" s="74">
        <f t="shared" si="508"/>
        <v>0</v>
      </c>
      <c r="W2564" s="134">
        <f t="shared" si="509"/>
        <v>0</v>
      </c>
      <c r="X2564" s="134" t="e">
        <f>VLOOKUP(E2564,'Trimming log'!$F$5:$Y$5000,19,FALSE)</f>
        <v>#N/A</v>
      </c>
      <c r="Y2564" s="134" t="e">
        <f>VLOOKUP(E2564,'Trimming log'!$F$5:$Y$5000,20,FALSE)</f>
        <v>#N/A</v>
      </c>
      <c r="Z2564" s="135" t="e">
        <f t="shared" si="510"/>
        <v>#N/A</v>
      </c>
      <c r="AA2564" s="135" t="e">
        <f t="shared" si="511"/>
        <v>#N/A</v>
      </c>
      <c r="AB2564" s="136" t="e">
        <f t="shared" si="512"/>
        <v>#N/A</v>
      </c>
      <c r="AC2564" s="136" t="e">
        <f t="shared" si="513"/>
        <v>#N/A</v>
      </c>
      <c r="AD2564" s="136" t="e">
        <f t="shared" si="514"/>
        <v>#N/A</v>
      </c>
      <c r="AE2564" s="136" t="e">
        <f t="shared" si="515"/>
        <v>#N/A</v>
      </c>
    </row>
    <row r="2565" spans="1:31">
      <c r="A2565" s="56"/>
      <c r="B2565" s="56"/>
      <c r="C2565" s="68" t="str">
        <f t="shared" si="507"/>
        <v/>
      </c>
      <c r="D2565" s="69"/>
      <c r="E2565" s="56"/>
      <c r="F2565" s="65" t="e">
        <f>VLOOKUP(E2565,'Trimming log'!$F$5:$V$5000,2,FALSE)</f>
        <v>#N/A</v>
      </c>
      <c r="G2565" s="65" t="e">
        <f>VLOOKUP(E2565,'Trimming log'!$F$5:$V$5000,3,FALSE)</f>
        <v>#N/A</v>
      </c>
      <c r="H2565" s="508" t="e">
        <f>VLOOKUP(E2565,'Trimming log'!$F$5:$V$5000,4,FALSE)</f>
        <v>#N/A</v>
      </c>
      <c r="I2565" s="65" t="e">
        <f>VLOOKUP(E2565,'Trimming log'!$F$5:$V$5000,5,FALSE)</f>
        <v>#N/A</v>
      </c>
      <c r="J2565" s="65" t="e">
        <f>VLOOKUP(E2565,'Trimming log'!$F$5:$V$5000,6,FALSE)</f>
        <v>#N/A</v>
      </c>
      <c r="K2565" s="65" t="e">
        <f>VLOOKUP(E2565,'Trimming log'!$F$5:$V$5000,7,FALSE)</f>
        <v>#N/A</v>
      </c>
      <c r="L2565" s="65" t="e">
        <f>VLOOKUP(E2565,'Trimming log'!$F$5:$V$5000,8,FALSE)</f>
        <v>#N/A</v>
      </c>
      <c r="M2565" s="65" t="e">
        <f>VLOOKUP(E2565,'Trimming log'!$F$5:$V$5000,9,FALSE)</f>
        <v>#N/A</v>
      </c>
      <c r="N2565" s="507" t="e">
        <f>VLOOKUP(E2565,'Trimming log'!$F$5:$V$5000,10,FALSE)</f>
        <v>#N/A</v>
      </c>
      <c r="O2565" s="65" t="e">
        <f>VLOOKUP(E2565,'Trimming log'!$F$5:$V$5000,11,FALSE)</f>
        <v>#N/A</v>
      </c>
      <c r="P2565" s="65" t="e">
        <f>VLOOKUP(E2565,'Trimming log'!$F$5:$V$5000,12,FALSE)</f>
        <v>#N/A</v>
      </c>
      <c r="Q2565" s="65" t="e">
        <f>VLOOKUP(E2565,'Trimming log'!$F$5:$V$5000,13,FALSE)</f>
        <v>#N/A</v>
      </c>
      <c r="R2565" s="65" t="e">
        <f>VLOOKUP(E2565,'Trimming log'!$F$5:$V$5000,14,FALSE)</f>
        <v>#N/A</v>
      </c>
      <c r="S2565" s="65" t="e">
        <f>VLOOKUP(E2565,'Trimming log'!$F$5:$V$5000,15,FALSE)</f>
        <v>#N/A</v>
      </c>
      <c r="T2565" s="65" t="e">
        <f t="shared" si="505"/>
        <v>#N/A</v>
      </c>
      <c r="U2565" s="491" t="str">
        <f t="shared" si="506"/>
        <v/>
      </c>
      <c r="V2565" s="74">
        <f t="shared" si="508"/>
        <v>0</v>
      </c>
      <c r="W2565" s="134">
        <f t="shared" si="509"/>
        <v>0</v>
      </c>
      <c r="X2565" s="134" t="e">
        <f>VLOOKUP(E2565,'Trimming log'!$F$5:$Y$5000,19,FALSE)</f>
        <v>#N/A</v>
      </c>
      <c r="Y2565" s="134" t="e">
        <f>VLOOKUP(E2565,'Trimming log'!$F$5:$Y$5000,20,FALSE)</f>
        <v>#N/A</v>
      </c>
      <c r="Z2565" s="135" t="e">
        <f t="shared" si="510"/>
        <v>#N/A</v>
      </c>
      <c r="AA2565" s="135" t="e">
        <f t="shared" si="511"/>
        <v>#N/A</v>
      </c>
      <c r="AB2565" s="136" t="e">
        <f t="shared" si="512"/>
        <v>#N/A</v>
      </c>
      <c r="AC2565" s="136" t="e">
        <f t="shared" si="513"/>
        <v>#N/A</v>
      </c>
      <c r="AD2565" s="136" t="e">
        <f t="shared" si="514"/>
        <v>#N/A</v>
      </c>
      <c r="AE2565" s="136" t="e">
        <f t="shared" si="515"/>
        <v>#N/A</v>
      </c>
    </row>
    <row r="2566" spans="1:31">
      <c r="A2566" s="56"/>
      <c r="B2566" s="56"/>
      <c r="C2566" s="68" t="str">
        <f t="shared" si="507"/>
        <v/>
      </c>
      <c r="D2566" s="69"/>
      <c r="E2566" s="56"/>
      <c r="F2566" s="65" t="e">
        <f>VLOOKUP(E2566,'Trimming log'!$F$5:$V$5000,2,FALSE)</f>
        <v>#N/A</v>
      </c>
      <c r="G2566" s="65" t="e">
        <f>VLOOKUP(E2566,'Trimming log'!$F$5:$V$5000,3,FALSE)</f>
        <v>#N/A</v>
      </c>
      <c r="H2566" s="508" t="e">
        <f>VLOOKUP(E2566,'Trimming log'!$F$5:$V$5000,4,FALSE)</f>
        <v>#N/A</v>
      </c>
      <c r="I2566" s="65" t="e">
        <f>VLOOKUP(E2566,'Trimming log'!$F$5:$V$5000,5,FALSE)</f>
        <v>#N/A</v>
      </c>
      <c r="J2566" s="65" t="e">
        <f>VLOOKUP(E2566,'Trimming log'!$F$5:$V$5000,6,FALSE)</f>
        <v>#N/A</v>
      </c>
      <c r="K2566" s="65" t="e">
        <f>VLOOKUP(E2566,'Trimming log'!$F$5:$V$5000,7,FALSE)</f>
        <v>#N/A</v>
      </c>
      <c r="L2566" s="65" t="e">
        <f>VLOOKUP(E2566,'Trimming log'!$F$5:$V$5000,8,FALSE)</f>
        <v>#N/A</v>
      </c>
      <c r="M2566" s="65" t="e">
        <f>VLOOKUP(E2566,'Trimming log'!$F$5:$V$5000,9,FALSE)</f>
        <v>#N/A</v>
      </c>
      <c r="N2566" s="507" t="e">
        <f>VLOOKUP(E2566,'Trimming log'!$F$5:$V$5000,10,FALSE)</f>
        <v>#N/A</v>
      </c>
      <c r="O2566" s="65" t="e">
        <f>VLOOKUP(E2566,'Trimming log'!$F$5:$V$5000,11,FALSE)</f>
        <v>#N/A</v>
      </c>
      <c r="P2566" s="65" t="e">
        <f>VLOOKUP(E2566,'Trimming log'!$F$5:$V$5000,12,FALSE)</f>
        <v>#N/A</v>
      </c>
      <c r="Q2566" s="65" t="e">
        <f>VLOOKUP(E2566,'Trimming log'!$F$5:$V$5000,13,FALSE)</f>
        <v>#N/A</v>
      </c>
      <c r="R2566" s="65" t="e">
        <f>VLOOKUP(E2566,'Trimming log'!$F$5:$V$5000,14,FALSE)</f>
        <v>#N/A</v>
      </c>
      <c r="S2566" s="65" t="e">
        <f>VLOOKUP(E2566,'Trimming log'!$F$5:$V$5000,15,FALSE)</f>
        <v>#N/A</v>
      </c>
      <c r="T2566" s="65" t="e">
        <f t="shared" si="505"/>
        <v>#N/A</v>
      </c>
      <c r="U2566" s="491" t="str">
        <f t="shared" si="506"/>
        <v/>
      </c>
      <c r="V2566" s="74">
        <f t="shared" si="508"/>
        <v>0</v>
      </c>
      <c r="W2566" s="134">
        <f t="shared" si="509"/>
        <v>0</v>
      </c>
      <c r="X2566" s="134" t="e">
        <f>VLOOKUP(E2566,'Trimming log'!$F$5:$Y$5000,19,FALSE)</f>
        <v>#N/A</v>
      </c>
      <c r="Y2566" s="134" t="e">
        <f>VLOOKUP(E2566,'Trimming log'!$F$5:$Y$5000,20,FALSE)</f>
        <v>#N/A</v>
      </c>
      <c r="Z2566" s="135" t="e">
        <f t="shared" si="510"/>
        <v>#N/A</v>
      </c>
      <c r="AA2566" s="135" t="e">
        <f t="shared" si="511"/>
        <v>#N/A</v>
      </c>
      <c r="AB2566" s="136" t="e">
        <f t="shared" si="512"/>
        <v>#N/A</v>
      </c>
      <c r="AC2566" s="136" t="e">
        <f t="shared" si="513"/>
        <v>#N/A</v>
      </c>
      <c r="AD2566" s="136" t="e">
        <f t="shared" si="514"/>
        <v>#N/A</v>
      </c>
      <c r="AE2566" s="136" t="e">
        <f t="shared" si="515"/>
        <v>#N/A</v>
      </c>
    </row>
    <row r="2567" spans="1:31">
      <c r="A2567" s="56"/>
      <c r="B2567" s="56"/>
      <c r="C2567" s="68" t="str">
        <f t="shared" si="507"/>
        <v/>
      </c>
      <c r="D2567" s="69"/>
      <c r="E2567" s="56"/>
      <c r="F2567" s="65" t="e">
        <f>VLOOKUP(E2567,'Trimming log'!$F$5:$V$5000,2,FALSE)</f>
        <v>#N/A</v>
      </c>
      <c r="G2567" s="65" t="e">
        <f>VLOOKUP(E2567,'Trimming log'!$F$5:$V$5000,3,FALSE)</f>
        <v>#N/A</v>
      </c>
      <c r="H2567" s="508" t="e">
        <f>VLOOKUP(E2567,'Trimming log'!$F$5:$V$5000,4,FALSE)</f>
        <v>#N/A</v>
      </c>
      <c r="I2567" s="65" t="e">
        <f>VLOOKUP(E2567,'Trimming log'!$F$5:$V$5000,5,FALSE)</f>
        <v>#N/A</v>
      </c>
      <c r="J2567" s="65" t="e">
        <f>VLOOKUP(E2567,'Trimming log'!$F$5:$V$5000,6,FALSE)</f>
        <v>#N/A</v>
      </c>
      <c r="K2567" s="65" t="e">
        <f>VLOOKUP(E2567,'Trimming log'!$F$5:$V$5000,7,FALSE)</f>
        <v>#N/A</v>
      </c>
      <c r="L2567" s="65" t="e">
        <f>VLOOKUP(E2567,'Trimming log'!$F$5:$V$5000,8,FALSE)</f>
        <v>#N/A</v>
      </c>
      <c r="M2567" s="65" t="e">
        <f>VLOOKUP(E2567,'Trimming log'!$F$5:$V$5000,9,FALSE)</f>
        <v>#N/A</v>
      </c>
      <c r="N2567" s="507" t="e">
        <f>VLOOKUP(E2567,'Trimming log'!$F$5:$V$5000,10,FALSE)</f>
        <v>#N/A</v>
      </c>
      <c r="O2567" s="65" t="e">
        <f>VLOOKUP(E2567,'Trimming log'!$F$5:$V$5000,11,FALSE)</f>
        <v>#N/A</v>
      </c>
      <c r="P2567" s="65" t="e">
        <f>VLOOKUP(E2567,'Trimming log'!$F$5:$V$5000,12,FALSE)</f>
        <v>#N/A</v>
      </c>
      <c r="Q2567" s="65" t="e">
        <f>VLOOKUP(E2567,'Trimming log'!$F$5:$V$5000,13,FALSE)</f>
        <v>#N/A</v>
      </c>
      <c r="R2567" s="65" t="e">
        <f>VLOOKUP(E2567,'Trimming log'!$F$5:$V$5000,14,FALSE)</f>
        <v>#N/A</v>
      </c>
      <c r="S2567" s="65" t="e">
        <f>VLOOKUP(E2567,'Trimming log'!$F$5:$V$5000,15,FALSE)</f>
        <v>#N/A</v>
      </c>
      <c r="T2567" s="65" t="e">
        <f t="shared" ref="T2567:T2630" si="516">O2567-Q2567</f>
        <v>#N/A</v>
      </c>
      <c r="U2567" s="491" t="str">
        <f t="shared" ref="U2567:U2630" si="517">IF(C2567="","",(SUMIF($D$2:$D$25116,D2567,$O$2:$O$25116)))</f>
        <v/>
      </c>
      <c r="V2567" s="74">
        <f t="shared" si="508"/>
        <v>0</v>
      </c>
      <c r="W2567" s="134">
        <f t="shared" si="509"/>
        <v>0</v>
      </c>
      <c r="X2567" s="134" t="e">
        <f>VLOOKUP(E2567,'Trimming log'!$F$5:$Y$5000,19,FALSE)</f>
        <v>#N/A</v>
      </c>
      <c r="Y2567" s="134" t="e">
        <f>VLOOKUP(E2567,'Trimming log'!$F$5:$Y$5000,20,FALSE)</f>
        <v>#N/A</v>
      </c>
      <c r="Z2567" s="135" t="e">
        <f t="shared" si="510"/>
        <v>#N/A</v>
      </c>
      <c r="AA2567" s="135" t="e">
        <f t="shared" si="511"/>
        <v>#N/A</v>
      </c>
      <c r="AB2567" s="136" t="e">
        <f t="shared" si="512"/>
        <v>#N/A</v>
      </c>
      <c r="AC2567" s="136" t="e">
        <f t="shared" si="513"/>
        <v>#N/A</v>
      </c>
      <c r="AD2567" s="136" t="e">
        <f t="shared" si="514"/>
        <v>#N/A</v>
      </c>
      <c r="AE2567" s="136" t="e">
        <f t="shared" si="515"/>
        <v>#N/A</v>
      </c>
    </row>
    <row r="2568" spans="1:31">
      <c r="A2568" s="56"/>
      <c r="B2568" s="56"/>
      <c r="C2568" s="68" t="str">
        <f t="shared" ref="C2568:C2631" si="518">IF(D2568="","",(IF(D2569=D2568,"",1)))</f>
        <v/>
      </c>
      <c r="D2568" s="69"/>
      <c r="E2568" s="56"/>
      <c r="F2568" s="65" t="e">
        <f>VLOOKUP(E2568,'Trimming log'!$F$5:$V$5000,2,FALSE)</f>
        <v>#N/A</v>
      </c>
      <c r="G2568" s="65" t="e">
        <f>VLOOKUP(E2568,'Trimming log'!$F$5:$V$5000,3,FALSE)</f>
        <v>#N/A</v>
      </c>
      <c r="H2568" s="508" t="e">
        <f>VLOOKUP(E2568,'Trimming log'!$F$5:$V$5000,4,FALSE)</f>
        <v>#N/A</v>
      </c>
      <c r="I2568" s="65" t="e">
        <f>VLOOKUP(E2568,'Trimming log'!$F$5:$V$5000,5,FALSE)</f>
        <v>#N/A</v>
      </c>
      <c r="J2568" s="65" t="e">
        <f>VLOOKUP(E2568,'Trimming log'!$F$5:$V$5000,6,FALSE)</f>
        <v>#N/A</v>
      </c>
      <c r="K2568" s="65" t="e">
        <f>VLOOKUP(E2568,'Trimming log'!$F$5:$V$5000,7,FALSE)</f>
        <v>#N/A</v>
      </c>
      <c r="L2568" s="65" t="e">
        <f>VLOOKUP(E2568,'Trimming log'!$F$5:$V$5000,8,FALSE)</f>
        <v>#N/A</v>
      </c>
      <c r="M2568" s="65" t="e">
        <f>VLOOKUP(E2568,'Trimming log'!$F$5:$V$5000,9,FALSE)</f>
        <v>#N/A</v>
      </c>
      <c r="N2568" s="507" t="e">
        <f>VLOOKUP(E2568,'Trimming log'!$F$5:$V$5000,10,FALSE)</f>
        <v>#N/A</v>
      </c>
      <c r="O2568" s="65" t="e">
        <f>VLOOKUP(E2568,'Trimming log'!$F$5:$V$5000,11,FALSE)</f>
        <v>#N/A</v>
      </c>
      <c r="P2568" s="65" t="e">
        <f>VLOOKUP(E2568,'Trimming log'!$F$5:$V$5000,12,FALSE)</f>
        <v>#N/A</v>
      </c>
      <c r="Q2568" s="65" t="e">
        <f>VLOOKUP(E2568,'Trimming log'!$F$5:$V$5000,13,FALSE)</f>
        <v>#N/A</v>
      </c>
      <c r="R2568" s="65" t="e">
        <f>VLOOKUP(E2568,'Trimming log'!$F$5:$V$5000,14,FALSE)</f>
        <v>#N/A</v>
      </c>
      <c r="S2568" s="65" t="e">
        <f>VLOOKUP(E2568,'Trimming log'!$F$5:$V$5000,15,FALSE)</f>
        <v>#N/A</v>
      </c>
      <c r="T2568" s="65" t="e">
        <f t="shared" si="516"/>
        <v>#N/A</v>
      </c>
      <c r="U2568" s="491" t="str">
        <f t="shared" si="517"/>
        <v/>
      </c>
      <c r="V2568" s="74">
        <f t="shared" ref="V2568:V2631" si="519">D2568</f>
        <v>0</v>
      </c>
      <c r="W2568" s="134">
        <f t="shared" ref="W2568:W2631" si="520">E2568</f>
        <v>0</v>
      </c>
      <c r="X2568" s="134" t="e">
        <f>VLOOKUP(E2568,'Trimming log'!$F$5:$Y$5000,19,FALSE)</f>
        <v>#N/A</v>
      </c>
      <c r="Y2568" s="134" t="e">
        <f>VLOOKUP(E2568,'Trimming log'!$F$5:$Y$5000,20,FALSE)</f>
        <v>#N/A</v>
      </c>
      <c r="Z2568" s="135" t="e">
        <f t="shared" ref="Z2568:Z2631" si="521">G2568</f>
        <v>#N/A</v>
      </c>
      <c r="AA2568" s="135" t="e">
        <f t="shared" ref="AA2568:AA2631" si="522">H2568</f>
        <v>#N/A</v>
      </c>
      <c r="AB2568" s="136" t="e">
        <f t="shared" ref="AB2568:AB2631" si="523">N2568</f>
        <v>#N/A</v>
      </c>
      <c r="AC2568" s="136" t="e">
        <f t="shared" ref="AC2568:AC2631" si="524">O2568</f>
        <v>#N/A</v>
      </c>
      <c r="AD2568" s="136" t="e">
        <f t="shared" ref="AD2568:AD2631" si="525">Q2568</f>
        <v>#N/A</v>
      </c>
      <c r="AE2568" s="136" t="e">
        <f t="shared" ref="AE2568:AE2631" si="526">T2568</f>
        <v>#N/A</v>
      </c>
    </row>
    <row r="2569" spans="1:31">
      <c r="A2569" s="56"/>
      <c r="B2569" s="56"/>
      <c r="C2569" s="68" t="str">
        <f t="shared" si="518"/>
        <v/>
      </c>
      <c r="D2569" s="69"/>
      <c r="E2569" s="56"/>
      <c r="F2569" s="65" t="e">
        <f>VLOOKUP(E2569,'Trimming log'!$F$5:$V$5000,2,FALSE)</f>
        <v>#N/A</v>
      </c>
      <c r="G2569" s="65" t="e">
        <f>VLOOKUP(E2569,'Trimming log'!$F$5:$V$5000,3,FALSE)</f>
        <v>#N/A</v>
      </c>
      <c r="H2569" s="508" t="e">
        <f>VLOOKUP(E2569,'Trimming log'!$F$5:$V$5000,4,FALSE)</f>
        <v>#N/A</v>
      </c>
      <c r="I2569" s="65" t="e">
        <f>VLOOKUP(E2569,'Trimming log'!$F$5:$V$5000,5,FALSE)</f>
        <v>#N/A</v>
      </c>
      <c r="J2569" s="65" t="e">
        <f>VLOOKUP(E2569,'Trimming log'!$F$5:$V$5000,6,FALSE)</f>
        <v>#N/A</v>
      </c>
      <c r="K2569" s="65" t="e">
        <f>VLOOKUP(E2569,'Trimming log'!$F$5:$V$5000,7,FALSE)</f>
        <v>#N/A</v>
      </c>
      <c r="L2569" s="65" t="e">
        <f>VLOOKUP(E2569,'Trimming log'!$F$5:$V$5000,8,FALSE)</f>
        <v>#N/A</v>
      </c>
      <c r="M2569" s="65" t="e">
        <f>VLOOKUP(E2569,'Trimming log'!$F$5:$V$5000,9,FALSE)</f>
        <v>#N/A</v>
      </c>
      <c r="N2569" s="507" t="e">
        <f>VLOOKUP(E2569,'Trimming log'!$F$5:$V$5000,10,FALSE)</f>
        <v>#N/A</v>
      </c>
      <c r="O2569" s="65" t="e">
        <f>VLOOKUP(E2569,'Trimming log'!$F$5:$V$5000,11,FALSE)</f>
        <v>#N/A</v>
      </c>
      <c r="P2569" s="65" t="e">
        <f>VLOOKUP(E2569,'Trimming log'!$F$5:$V$5000,12,FALSE)</f>
        <v>#N/A</v>
      </c>
      <c r="Q2569" s="65" t="e">
        <f>VLOOKUP(E2569,'Trimming log'!$F$5:$V$5000,13,FALSE)</f>
        <v>#N/A</v>
      </c>
      <c r="R2569" s="65" t="e">
        <f>VLOOKUP(E2569,'Trimming log'!$F$5:$V$5000,14,FALSE)</f>
        <v>#N/A</v>
      </c>
      <c r="S2569" s="65" t="e">
        <f>VLOOKUP(E2569,'Trimming log'!$F$5:$V$5000,15,FALSE)</f>
        <v>#N/A</v>
      </c>
      <c r="T2569" s="65" t="e">
        <f t="shared" si="516"/>
        <v>#N/A</v>
      </c>
      <c r="U2569" s="491" t="str">
        <f t="shared" si="517"/>
        <v/>
      </c>
      <c r="V2569" s="74">
        <f t="shared" si="519"/>
        <v>0</v>
      </c>
      <c r="W2569" s="134">
        <f t="shared" si="520"/>
        <v>0</v>
      </c>
      <c r="X2569" s="134" t="e">
        <f>VLOOKUP(E2569,'Trimming log'!$F$5:$Y$5000,19,FALSE)</f>
        <v>#N/A</v>
      </c>
      <c r="Y2569" s="134" t="e">
        <f>VLOOKUP(E2569,'Trimming log'!$F$5:$Y$5000,20,FALSE)</f>
        <v>#N/A</v>
      </c>
      <c r="Z2569" s="135" t="e">
        <f t="shared" si="521"/>
        <v>#N/A</v>
      </c>
      <c r="AA2569" s="135" t="e">
        <f t="shared" si="522"/>
        <v>#N/A</v>
      </c>
      <c r="AB2569" s="136" t="e">
        <f t="shared" si="523"/>
        <v>#N/A</v>
      </c>
      <c r="AC2569" s="136" t="e">
        <f t="shared" si="524"/>
        <v>#N/A</v>
      </c>
      <c r="AD2569" s="136" t="e">
        <f t="shared" si="525"/>
        <v>#N/A</v>
      </c>
      <c r="AE2569" s="136" t="e">
        <f t="shared" si="526"/>
        <v>#N/A</v>
      </c>
    </row>
    <row r="2570" spans="1:31">
      <c r="A2570" s="56"/>
      <c r="B2570" s="56"/>
      <c r="C2570" s="68" t="str">
        <f t="shared" si="518"/>
        <v/>
      </c>
      <c r="D2570" s="69"/>
      <c r="E2570" s="56"/>
      <c r="F2570" s="65" t="e">
        <f>VLOOKUP(E2570,'Trimming log'!$F$5:$V$5000,2,FALSE)</f>
        <v>#N/A</v>
      </c>
      <c r="G2570" s="65" t="e">
        <f>VLOOKUP(E2570,'Trimming log'!$F$5:$V$5000,3,FALSE)</f>
        <v>#N/A</v>
      </c>
      <c r="H2570" s="508" t="e">
        <f>VLOOKUP(E2570,'Trimming log'!$F$5:$V$5000,4,FALSE)</f>
        <v>#N/A</v>
      </c>
      <c r="I2570" s="65" t="e">
        <f>VLOOKUP(E2570,'Trimming log'!$F$5:$V$5000,5,FALSE)</f>
        <v>#N/A</v>
      </c>
      <c r="J2570" s="65" t="e">
        <f>VLOOKUP(E2570,'Trimming log'!$F$5:$V$5000,6,FALSE)</f>
        <v>#N/A</v>
      </c>
      <c r="K2570" s="65" t="e">
        <f>VLOOKUP(E2570,'Trimming log'!$F$5:$V$5000,7,FALSE)</f>
        <v>#N/A</v>
      </c>
      <c r="L2570" s="65" t="e">
        <f>VLOOKUP(E2570,'Trimming log'!$F$5:$V$5000,8,FALSE)</f>
        <v>#N/A</v>
      </c>
      <c r="M2570" s="65" t="e">
        <f>VLOOKUP(E2570,'Trimming log'!$F$5:$V$5000,9,FALSE)</f>
        <v>#N/A</v>
      </c>
      <c r="N2570" s="507" t="e">
        <f>VLOOKUP(E2570,'Trimming log'!$F$5:$V$5000,10,FALSE)</f>
        <v>#N/A</v>
      </c>
      <c r="O2570" s="65" t="e">
        <f>VLOOKUP(E2570,'Trimming log'!$F$5:$V$5000,11,FALSE)</f>
        <v>#N/A</v>
      </c>
      <c r="P2570" s="65" t="e">
        <f>VLOOKUP(E2570,'Trimming log'!$F$5:$V$5000,12,FALSE)</f>
        <v>#N/A</v>
      </c>
      <c r="Q2570" s="65" t="e">
        <f>VLOOKUP(E2570,'Trimming log'!$F$5:$V$5000,13,FALSE)</f>
        <v>#N/A</v>
      </c>
      <c r="R2570" s="65" t="e">
        <f>VLOOKUP(E2570,'Trimming log'!$F$5:$V$5000,14,FALSE)</f>
        <v>#N/A</v>
      </c>
      <c r="S2570" s="65" t="e">
        <f>VLOOKUP(E2570,'Trimming log'!$F$5:$V$5000,15,FALSE)</f>
        <v>#N/A</v>
      </c>
      <c r="T2570" s="65" t="e">
        <f t="shared" si="516"/>
        <v>#N/A</v>
      </c>
      <c r="U2570" s="491" t="str">
        <f t="shared" si="517"/>
        <v/>
      </c>
      <c r="V2570" s="74">
        <f t="shared" si="519"/>
        <v>0</v>
      </c>
      <c r="W2570" s="134">
        <f t="shared" si="520"/>
        <v>0</v>
      </c>
      <c r="X2570" s="134" t="e">
        <f>VLOOKUP(E2570,'Trimming log'!$F$5:$Y$5000,19,FALSE)</f>
        <v>#N/A</v>
      </c>
      <c r="Y2570" s="134" t="e">
        <f>VLOOKUP(E2570,'Trimming log'!$F$5:$Y$5000,20,FALSE)</f>
        <v>#N/A</v>
      </c>
      <c r="Z2570" s="135" t="e">
        <f t="shared" si="521"/>
        <v>#N/A</v>
      </c>
      <c r="AA2570" s="135" t="e">
        <f t="shared" si="522"/>
        <v>#N/A</v>
      </c>
      <c r="AB2570" s="136" t="e">
        <f t="shared" si="523"/>
        <v>#N/A</v>
      </c>
      <c r="AC2570" s="136" t="e">
        <f t="shared" si="524"/>
        <v>#N/A</v>
      </c>
      <c r="AD2570" s="136" t="e">
        <f t="shared" si="525"/>
        <v>#N/A</v>
      </c>
      <c r="AE2570" s="136" t="e">
        <f t="shared" si="526"/>
        <v>#N/A</v>
      </c>
    </row>
    <row r="2571" spans="1:31">
      <c r="A2571" s="56"/>
      <c r="B2571" s="56"/>
      <c r="C2571" s="68" t="str">
        <f t="shared" si="518"/>
        <v/>
      </c>
      <c r="D2571" s="69"/>
      <c r="E2571" s="56"/>
      <c r="F2571" s="65" t="e">
        <f>VLOOKUP(E2571,'Trimming log'!$F$5:$V$5000,2,FALSE)</f>
        <v>#N/A</v>
      </c>
      <c r="G2571" s="65" t="e">
        <f>VLOOKUP(E2571,'Trimming log'!$F$5:$V$5000,3,FALSE)</f>
        <v>#N/A</v>
      </c>
      <c r="H2571" s="508" t="e">
        <f>VLOOKUP(E2571,'Trimming log'!$F$5:$V$5000,4,FALSE)</f>
        <v>#N/A</v>
      </c>
      <c r="I2571" s="65" t="e">
        <f>VLOOKUP(E2571,'Trimming log'!$F$5:$V$5000,5,FALSE)</f>
        <v>#N/A</v>
      </c>
      <c r="J2571" s="65" t="e">
        <f>VLOOKUP(E2571,'Trimming log'!$F$5:$V$5000,6,FALSE)</f>
        <v>#N/A</v>
      </c>
      <c r="K2571" s="65" t="e">
        <f>VLOOKUP(E2571,'Trimming log'!$F$5:$V$5000,7,FALSE)</f>
        <v>#N/A</v>
      </c>
      <c r="L2571" s="65" t="e">
        <f>VLOOKUP(E2571,'Trimming log'!$F$5:$V$5000,8,FALSE)</f>
        <v>#N/A</v>
      </c>
      <c r="M2571" s="65" t="e">
        <f>VLOOKUP(E2571,'Trimming log'!$F$5:$V$5000,9,FALSE)</f>
        <v>#N/A</v>
      </c>
      <c r="N2571" s="507" t="e">
        <f>VLOOKUP(E2571,'Trimming log'!$F$5:$V$5000,10,FALSE)</f>
        <v>#N/A</v>
      </c>
      <c r="O2571" s="65" t="e">
        <f>VLOOKUP(E2571,'Trimming log'!$F$5:$V$5000,11,FALSE)</f>
        <v>#N/A</v>
      </c>
      <c r="P2571" s="65" t="e">
        <f>VLOOKUP(E2571,'Trimming log'!$F$5:$V$5000,12,FALSE)</f>
        <v>#N/A</v>
      </c>
      <c r="Q2571" s="65" t="e">
        <f>VLOOKUP(E2571,'Trimming log'!$F$5:$V$5000,13,FALSE)</f>
        <v>#N/A</v>
      </c>
      <c r="R2571" s="65" t="e">
        <f>VLOOKUP(E2571,'Trimming log'!$F$5:$V$5000,14,FALSE)</f>
        <v>#N/A</v>
      </c>
      <c r="S2571" s="65" t="e">
        <f>VLOOKUP(E2571,'Trimming log'!$F$5:$V$5000,15,FALSE)</f>
        <v>#N/A</v>
      </c>
      <c r="T2571" s="65" t="e">
        <f t="shared" si="516"/>
        <v>#N/A</v>
      </c>
      <c r="U2571" s="491" t="str">
        <f t="shared" si="517"/>
        <v/>
      </c>
      <c r="V2571" s="74">
        <f t="shared" si="519"/>
        <v>0</v>
      </c>
      <c r="W2571" s="134">
        <f t="shared" si="520"/>
        <v>0</v>
      </c>
      <c r="X2571" s="134" t="e">
        <f>VLOOKUP(E2571,'Trimming log'!$F$5:$Y$5000,19,FALSE)</f>
        <v>#N/A</v>
      </c>
      <c r="Y2571" s="134" t="e">
        <f>VLOOKUP(E2571,'Trimming log'!$F$5:$Y$5000,20,FALSE)</f>
        <v>#N/A</v>
      </c>
      <c r="Z2571" s="135" t="e">
        <f t="shared" si="521"/>
        <v>#N/A</v>
      </c>
      <c r="AA2571" s="135" t="e">
        <f t="shared" si="522"/>
        <v>#N/A</v>
      </c>
      <c r="AB2571" s="136" t="e">
        <f t="shared" si="523"/>
        <v>#N/A</v>
      </c>
      <c r="AC2571" s="136" t="e">
        <f t="shared" si="524"/>
        <v>#N/A</v>
      </c>
      <c r="AD2571" s="136" t="e">
        <f t="shared" si="525"/>
        <v>#N/A</v>
      </c>
      <c r="AE2571" s="136" t="e">
        <f t="shared" si="526"/>
        <v>#N/A</v>
      </c>
    </row>
    <row r="2572" spans="1:31">
      <c r="A2572" s="56"/>
      <c r="B2572" s="56"/>
      <c r="C2572" s="68" t="str">
        <f t="shared" si="518"/>
        <v/>
      </c>
      <c r="D2572" s="69"/>
      <c r="E2572" s="56"/>
      <c r="F2572" s="65" t="e">
        <f>VLOOKUP(E2572,'Trimming log'!$F$5:$V$5000,2,FALSE)</f>
        <v>#N/A</v>
      </c>
      <c r="G2572" s="65" t="e">
        <f>VLOOKUP(E2572,'Trimming log'!$F$5:$V$5000,3,FALSE)</f>
        <v>#N/A</v>
      </c>
      <c r="H2572" s="508" t="e">
        <f>VLOOKUP(E2572,'Trimming log'!$F$5:$V$5000,4,FALSE)</f>
        <v>#N/A</v>
      </c>
      <c r="I2572" s="65" t="e">
        <f>VLOOKUP(E2572,'Trimming log'!$F$5:$V$5000,5,FALSE)</f>
        <v>#N/A</v>
      </c>
      <c r="J2572" s="65" t="e">
        <f>VLOOKUP(E2572,'Trimming log'!$F$5:$V$5000,6,FALSE)</f>
        <v>#N/A</v>
      </c>
      <c r="K2572" s="65" t="e">
        <f>VLOOKUP(E2572,'Trimming log'!$F$5:$V$5000,7,FALSE)</f>
        <v>#N/A</v>
      </c>
      <c r="L2572" s="65" t="e">
        <f>VLOOKUP(E2572,'Trimming log'!$F$5:$V$5000,8,FALSE)</f>
        <v>#N/A</v>
      </c>
      <c r="M2572" s="65" t="e">
        <f>VLOOKUP(E2572,'Trimming log'!$F$5:$V$5000,9,FALSE)</f>
        <v>#N/A</v>
      </c>
      <c r="N2572" s="507" t="e">
        <f>VLOOKUP(E2572,'Trimming log'!$F$5:$V$5000,10,FALSE)</f>
        <v>#N/A</v>
      </c>
      <c r="O2572" s="65" t="e">
        <f>VLOOKUP(E2572,'Trimming log'!$F$5:$V$5000,11,FALSE)</f>
        <v>#N/A</v>
      </c>
      <c r="P2572" s="65" t="e">
        <f>VLOOKUP(E2572,'Trimming log'!$F$5:$V$5000,12,FALSE)</f>
        <v>#N/A</v>
      </c>
      <c r="Q2572" s="65" t="e">
        <f>VLOOKUP(E2572,'Trimming log'!$F$5:$V$5000,13,FALSE)</f>
        <v>#N/A</v>
      </c>
      <c r="R2572" s="65" t="e">
        <f>VLOOKUP(E2572,'Trimming log'!$F$5:$V$5000,14,FALSE)</f>
        <v>#N/A</v>
      </c>
      <c r="S2572" s="65" t="e">
        <f>VLOOKUP(E2572,'Trimming log'!$F$5:$V$5000,15,FALSE)</f>
        <v>#N/A</v>
      </c>
      <c r="T2572" s="65" t="e">
        <f t="shared" si="516"/>
        <v>#N/A</v>
      </c>
      <c r="U2572" s="491" t="str">
        <f t="shared" si="517"/>
        <v/>
      </c>
      <c r="V2572" s="74">
        <f t="shared" si="519"/>
        <v>0</v>
      </c>
      <c r="W2572" s="134">
        <f t="shared" si="520"/>
        <v>0</v>
      </c>
      <c r="X2572" s="134" t="e">
        <f>VLOOKUP(E2572,'Trimming log'!$F$5:$Y$5000,19,FALSE)</f>
        <v>#N/A</v>
      </c>
      <c r="Y2572" s="134" t="e">
        <f>VLOOKUP(E2572,'Trimming log'!$F$5:$Y$5000,20,FALSE)</f>
        <v>#N/A</v>
      </c>
      <c r="Z2572" s="135" t="e">
        <f t="shared" si="521"/>
        <v>#N/A</v>
      </c>
      <c r="AA2572" s="135" t="e">
        <f t="shared" si="522"/>
        <v>#N/A</v>
      </c>
      <c r="AB2572" s="136" t="e">
        <f t="shared" si="523"/>
        <v>#N/A</v>
      </c>
      <c r="AC2572" s="136" t="e">
        <f t="shared" si="524"/>
        <v>#N/A</v>
      </c>
      <c r="AD2572" s="136" t="e">
        <f t="shared" si="525"/>
        <v>#N/A</v>
      </c>
      <c r="AE2572" s="136" t="e">
        <f t="shared" si="526"/>
        <v>#N/A</v>
      </c>
    </row>
    <row r="2573" spans="1:31">
      <c r="A2573" s="56"/>
      <c r="B2573" s="56"/>
      <c r="C2573" s="68" t="str">
        <f t="shared" si="518"/>
        <v/>
      </c>
      <c r="D2573" s="69"/>
      <c r="E2573" s="56"/>
      <c r="F2573" s="65" t="e">
        <f>VLOOKUP(E2573,'Trimming log'!$F$5:$V$5000,2,FALSE)</f>
        <v>#N/A</v>
      </c>
      <c r="G2573" s="65" t="e">
        <f>VLOOKUP(E2573,'Trimming log'!$F$5:$V$5000,3,FALSE)</f>
        <v>#N/A</v>
      </c>
      <c r="H2573" s="508" t="e">
        <f>VLOOKUP(E2573,'Trimming log'!$F$5:$V$5000,4,FALSE)</f>
        <v>#N/A</v>
      </c>
      <c r="I2573" s="65" t="e">
        <f>VLOOKUP(E2573,'Trimming log'!$F$5:$V$5000,5,FALSE)</f>
        <v>#N/A</v>
      </c>
      <c r="J2573" s="65" t="e">
        <f>VLOOKUP(E2573,'Trimming log'!$F$5:$V$5000,6,FALSE)</f>
        <v>#N/A</v>
      </c>
      <c r="K2573" s="65" t="e">
        <f>VLOOKUP(E2573,'Trimming log'!$F$5:$V$5000,7,FALSE)</f>
        <v>#N/A</v>
      </c>
      <c r="L2573" s="65" t="e">
        <f>VLOOKUP(E2573,'Trimming log'!$F$5:$V$5000,8,FALSE)</f>
        <v>#N/A</v>
      </c>
      <c r="M2573" s="65" t="e">
        <f>VLOOKUP(E2573,'Trimming log'!$F$5:$V$5000,9,FALSE)</f>
        <v>#N/A</v>
      </c>
      <c r="N2573" s="507" t="e">
        <f>VLOOKUP(E2573,'Trimming log'!$F$5:$V$5000,10,FALSE)</f>
        <v>#N/A</v>
      </c>
      <c r="O2573" s="65" t="e">
        <f>VLOOKUP(E2573,'Trimming log'!$F$5:$V$5000,11,FALSE)</f>
        <v>#N/A</v>
      </c>
      <c r="P2573" s="65" t="e">
        <f>VLOOKUP(E2573,'Trimming log'!$F$5:$V$5000,12,FALSE)</f>
        <v>#N/A</v>
      </c>
      <c r="Q2573" s="65" t="e">
        <f>VLOOKUP(E2573,'Trimming log'!$F$5:$V$5000,13,FALSE)</f>
        <v>#N/A</v>
      </c>
      <c r="R2573" s="65" t="e">
        <f>VLOOKUP(E2573,'Trimming log'!$F$5:$V$5000,14,FALSE)</f>
        <v>#N/A</v>
      </c>
      <c r="S2573" s="65" t="e">
        <f>VLOOKUP(E2573,'Trimming log'!$F$5:$V$5000,15,FALSE)</f>
        <v>#N/A</v>
      </c>
      <c r="T2573" s="65" t="e">
        <f t="shared" si="516"/>
        <v>#N/A</v>
      </c>
      <c r="U2573" s="491" t="str">
        <f t="shared" si="517"/>
        <v/>
      </c>
      <c r="V2573" s="74">
        <f t="shared" si="519"/>
        <v>0</v>
      </c>
      <c r="W2573" s="134">
        <f t="shared" si="520"/>
        <v>0</v>
      </c>
      <c r="X2573" s="134" t="e">
        <f>VLOOKUP(E2573,'Trimming log'!$F$5:$Y$5000,19,FALSE)</f>
        <v>#N/A</v>
      </c>
      <c r="Y2573" s="134" t="e">
        <f>VLOOKUP(E2573,'Trimming log'!$F$5:$Y$5000,20,FALSE)</f>
        <v>#N/A</v>
      </c>
      <c r="Z2573" s="135" t="e">
        <f t="shared" si="521"/>
        <v>#N/A</v>
      </c>
      <c r="AA2573" s="135" t="e">
        <f t="shared" si="522"/>
        <v>#N/A</v>
      </c>
      <c r="AB2573" s="136" t="e">
        <f t="shared" si="523"/>
        <v>#N/A</v>
      </c>
      <c r="AC2573" s="136" t="e">
        <f t="shared" si="524"/>
        <v>#N/A</v>
      </c>
      <c r="AD2573" s="136" t="e">
        <f t="shared" si="525"/>
        <v>#N/A</v>
      </c>
      <c r="AE2573" s="136" t="e">
        <f t="shared" si="526"/>
        <v>#N/A</v>
      </c>
    </row>
    <row r="2574" spans="1:31">
      <c r="A2574" s="56"/>
      <c r="B2574" s="56"/>
      <c r="C2574" s="68" t="str">
        <f t="shared" si="518"/>
        <v/>
      </c>
      <c r="D2574" s="69"/>
      <c r="E2574" s="56"/>
      <c r="F2574" s="65" t="e">
        <f>VLOOKUP(E2574,'Trimming log'!$F$5:$V$5000,2,FALSE)</f>
        <v>#N/A</v>
      </c>
      <c r="G2574" s="65" t="e">
        <f>VLOOKUP(E2574,'Trimming log'!$F$5:$V$5000,3,FALSE)</f>
        <v>#N/A</v>
      </c>
      <c r="H2574" s="508" t="e">
        <f>VLOOKUP(E2574,'Trimming log'!$F$5:$V$5000,4,FALSE)</f>
        <v>#N/A</v>
      </c>
      <c r="I2574" s="65" t="e">
        <f>VLOOKUP(E2574,'Trimming log'!$F$5:$V$5000,5,FALSE)</f>
        <v>#N/A</v>
      </c>
      <c r="J2574" s="65" t="e">
        <f>VLOOKUP(E2574,'Trimming log'!$F$5:$V$5000,6,FALSE)</f>
        <v>#N/A</v>
      </c>
      <c r="K2574" s="65" t="e">
        <f>VLOOKUP(E2574,'Trimming log'!$F$5:$V$5000,7,FALSE)</f>
        <v>#N/A</v>
      </c>
      <c r="L2574" s="65" t="e">
        <f>VLOOKUP(E2574,'Trimming log'!$F$5:$V$5000,8,FALSE)</f>
        <v>#N/A</v>
      </c>
      <c r="M2574" s="65" t="e">
        <f>VLOOKUP(E2574,'Trimming log'!$F$5:$V$5000,9,FALSE)</f>
        <v>#N/A</v>
      </c>
      <c r="N2574" s="507" t="e">
        <f>VLOOKUP(E2574,'Trimming log'!$F$5:$V$5000,10,FALSE)</f>
        <v>#N/A</v>
      </c>
      <c r="O2574" s="65" t="e">
        <f>VLOOKUP(E2574,'Trimming log'!$F$5:$V$5000,11,FALSE)</f>
        <v>#N/A</v>
      </c>
      <c r="P2574" s="65" t="e">
        <f>VLOOKUP(E2574,'Trimming log'!$F$5:$V$5000,12,FALSE)</f>
        <v>#N/A</v>
      </c>
      <c r="Q2574" s="65" t="e">
        <f>VLOOKUP(E2574,'Trimming log'!$F$5:$V$5000,13,FALSE)</f>
        <v>#N/A</v>
      </c>
      <c r="R2574" s="65" t="e">
        <f>VLOOKUP(E2574,'Trimming log'!$F$5:$V$5000,14,FALSE)</f>
        <v>#N/A</v>
      </c>
      <c r="S2574" s="65" t="e">
        <f>VLOOKUP(E2574,'Trimming log'!$F$5:$V$5000,15,FALSE)</f>
        <v>#N/A</v>
      </c>
      <c r="T2574" s="65" t="e">
        <f t="shared" si="516"/>
        <v>#N/A</v>
      </c>
      <c r="U2574" s="491" t="str">
        <f t="shared" si="517"/>
        <v/>
      </c>
      <c r="V2574" s="74">
        <f t="shared" si="519"/>
        <v>0</v>
      </c>
      <c r="W2574" s="134">
        <f t="shared" si="520"/>
        <v>0</v>
      </c>
      <c r="X2574" s="134" t="e">
        <f>VLOOKUP(E2574,'Trimming log'!$F$5:$Y$5000,19,FALSE)</f>
        <v>#N/A</v>
      </c>
      <c r="Y2574" s="134" t="e">
        <f>VLOOKUP(E2574,'Trimming log'!$F$5:$Y$5000,20,FALSE)</f>
        <v>#N/A</v>
      </c>
      <c r="Z2574" s="135" t="e">
        <f t="shared" si="521"/>
        <v>#N/A</v>
      </c>
      <c r="AA2574" s="135" t="e">
        <f t="shared" si="522"/>
        <v>#N/A</v>
      </c>
      <c r="AB2574" s="136" t="e">
        <f t="shared" si="523"/>
        <v>#N/A</v>
      </c>
      <c r="AC2574" s="136" t="e">
        <f t="shared" si="524"/>
        <v>#N/A</v>
      </c>
      <c r="AD2574" s="136" t="e">
        <f t="shared" si="525"/>
        <v>#N/A</v>
      </c>
      <c r="AE2574" s="136" t="e">
        <f t="shared" si="526"/>
        <v>#N/A</v>
      </c>
    </row>
    <row r="2575" spans="1:31">
      <c r="A2575" s="56"/>
      <c r="B2575" s="56"/>
      <c r="C2575" s="68" t="str">
        <f t="shared" si="518"/>
        <v/>
      </c>
      <c r="D2575" s="69"/>
      <c r="E2575" s="56"/>
      <c r="F2575" s="65" t="e">
        <f>VLOOKUP(E2575,'Trimming log'!$F$5:$V$5000,2,FALSE)</f>
        <v>#N/A</v>
      </c>
      <c r="G2575" s="65" t="e">
        <f>VLOOKUP(E2575,'Trimming log'!$F$5:$V$5000,3,FALSE)</f>
        <v>#N/A</v>
      </c>
      <c r="H2575" s="508" t="e">
        <f>VLOOKUP(E2575,'Trimming log'!$F$5:$V$5000,4,FALSE)</f>
        <v>#N/A</v>
      </c>
      <c r="I2575" s="65" t="e">
        <f>VLOOKUP(E2575,'Trimming log'!$F$5:$V$5000,5,FALSE)</f>
        <v>#N/A</v>
      </c>
      <c r="J2575" s="65" t="e">
        <f>VLOOKUP(E2575,'Trimming log'!$F$5:$V$5000,6,FALSE)</f>
        <v>#N/A</v>
      </c>
      <c r="K2575" s="65" t="e">
        <f>VLOOKUP(E2575,'Trimming log'!$F$5:$V$5000,7,FALSE)</f>
        <v>#N/A</v>
      </c>
      <c r="L2575" s="65" t="e">
        <f>VLOOKUP(E2575,'Trimming log'!$F$5:$V$5000,8,FALSE)</f>
        <v>#N/A</v>
      </c>
      <c r="M2575" s="65" t="e">
        <f>VLOOKUP(E2575,'Trimming log'!$F$5:$V$5000,9,FALSE)</f>
        <v>#N/A</v>
      </c>
      <c r="N2575" s="507" t="e">
        <f>VLOOKUP(E2575,'Trimming log'!$F$5:$V$5000,10,FALSE)</f>
        <v>#N/A</v>
      </c>
      <c r="O2575" s="65" t="e">
        <f>VLOOKUP(E2575,'Trimming log'!$F$5:$V$5000,11,FALSE)</f>
        <v>#N/A</v>
      </c>
      <c r="P2575" s="65" t="e">
        <f>VLOOKUP(E2575,'Trimming log'!$F$5:$V$5000,12,FALSE)</f>
        <v>#N/A</v>
      </c>
      <c r="Q2575" s="65" t="e">
        <f>VLOOKUP(E2575,'Trimming log'!$F$5:$V$5000,13,FALSE)</f>
        <v>#N/A</v>
      </c>
      <c r="R2575" s="65" t="e">
        <f>VLOOKUP(E2575,'Trimming log'!$F$5:$V$5000,14,FALSE)</f>
        <v>#N/A</v>
      </c>
      <c r="S2575" s="65" t="e">
        <f>VLOOKUP(E2575,'Trimming log'!$F$5:$V$5000,15,FALSE)</f>
        <v>#N/A</v>
      </c>
      <c r="T2575" s="65" t="e">
        <f t="shared" si="516"/>
        <v>#N/A</v>
      </c>
      <c r="U2575" s="491" t="str">
        <f t="shared" si="517"/>
        <v/>
      </c>
      <c r="V2575" s="74">
        <f t="shared" si="519"/>
        <v>0</v>
      </c>
      <c r="W2575" s="134">
        <f t="shared" si="520"/>
        <v>0</v>
      </c>
      <c r="X2575" s="134" t="e">
        <f>VLOOKUP(E2575,'Trimming log'!$F$5:$Y$5000,19,FALSE)</f>
        <v>#N/A</v>
      </c>
      <c r="Y2575" s="134" t="e">
        <f>VLOOKUP(E2575,'Trimming log'!$F$5:$Y$5000,20,FALSE)</f>
        <v>#N/A</v>
      </c>
      <c r="Z2575" s="135" t="e">
        <f t="shared" si="521"/>
        <v>#N/A</v>
      </c>
      <c r="AA2575" s="135" t="e">
        <f t="shared" si="522"/>
        <v>#N/A</v>
      </c>
      <c r="AB2575" s="136" t="e">
        <f t="shared" si="523"/>
        <v>#N/A</v>
      </c>
      <c r="AC2575" s="136" t="e">
        <f t="shared" si="524"/>
        <v>#N/A</v>
      </c>
      <c r="AD2575" s="136" t="e">
        <f t="shared" si="525"/>
        <v>#N/A</v>
      </c>
      <c r="AE2575" s="136" t="e">
        <f t="shared" si="526"/>
        <v>#N/A</v>
      </c>
    </row>
    <row r="2576" spans="1:31">
      <c r="A2576" s="56"/>
      <c r="B2576" s="56"/>
      <c r="C2576" s="68" t="str">
        <f t="shared" si="518"/>
        <v/>
      </c>
      <c r="D2576" s="69"/>
      <c r="E2576" s="56"/>
      <c r="F2576" s="65" t="e">
        <f>VLOOKUP(E2576,'Trimming log'!$F$5:$V$5000,2,FALSE)</f>
        <v>#N/A</v>
      </c>
      <c r="G2576" s="65" t="e">
        <f>VLOOKUP(E2576,'Trimming log'!$F$5:$V$5000,3,FALSE)</f>
        <v>#N/A</v>
      </c>
      <c r="H2576" s="508" t="e">
        <f>VLOOKUP(E2576,'Trimming log'!$F$5:$V$5000,4,FALSE)</f>
        <v>#N/A</v>
      </c>
      <c r="I2576" s="65" t="e">
        <f>VLOOKUP(E2576,'Trimming log'!$F$5:$V$5000,5,FALSE)</f>
        <v>#N/A</v>
      </c>
      <c r="J2576" s="65" t="e">
        <f>VLOOKUP(E2576,'Trimming log'!$F$5:$V$5000,6,FALSE)</f>
        <v>#N/A</v>
      </c>
      <c r="K2576" s="65" t="e">
        <f>VLOOKUP(E2576,'Trimming log'!$F$5:$V$5000,7,FALSE)</f>
        <v>#N/A</v>
      </c>
      <c r="L2576" s="65" t="e">
        <f>VLOOKUP(E2576,'Trimming log'!$F$5:$V$5000,8,FALSE)</f>
        <v>#N/A</v>
      </c>
      <c r="M2576" s="65" t="e">
        <f>VLOOKUP(E2576,'Trimming log'!$F$5:$V$5000,9,FALSE)</f>
        <v>#N/A</v>
      </c>
      <c r="N2576" s="507" t="e">
        <f>VLOOKUP(E2576,'Trimming log'!$F$5:$V$5000,10,FALSE)</f>
        <v>#N/A</v>
      </c>
      <c r="O2576" s="65" t="e">
        <f>VLOOKUP(E2576,'Trimming log'!$F$5:$V$5000,11,FALSE)</f>
        <v>#N/A</v>
      </c>
      <c r="P2576" s="65" t="e">
        <f>VLOOKUP(E2576,'Trimming log'!$F$5:$V$5000,12,FALSE)</f>
        <v>#N/A</v>
      </c>
      <c r="Q2576" s="65" t="e">
        <f>VLOOKUP(E2576,'Trimming log'!$F$5:$V$5000,13,FALSE)</f>
        <v>#N/A</v>
      </c>
      <c r="R2576" s="65" t="e">
        <f>VLOOKUP(E2576,'Trimming log'!$F$5:$V$5000,14,FALSE)</f>
        <v>#N/A</v>
      </c>
      <c r="S2576" s="65" t="e">
        <f>VLOOKUP(E2576,'Trimming log'!$F$5:$V$5000,15,FALSE)</f>
        <v>#N/A</v>
      </c>
      <c r="T2576" s="65" t="e">
        <f t="shared" si="516"/>
        <v>#N/A</v>
      </c>
      <c r="U2576" s="491" t="str">
        <f t="shared" si="517"/>
        <v/>
      </c>
      <c r="V2576" s="74">
        <f t="shared" si="519"/>
        <v>0</v>
      </c>
      <c r="W2576" s="134">
        <f t="shared" si="520"/>
        <v>0</v>
      </c>
      <c r="X2576" s="134" t="e">
        <f>VLOOKUP(E2576,'Trimming log'!$F$5:$Y$5000,19,FALSE)</f>
        <v>#N/A</v>
      </c>
      <c r="Y2576" s="134" t="e">
        <f>VLOOKUP(E2576,'Trimming log'!$F$5:$Y$5000,20,FALSE)</f>
        <v>#N/A</v>
      </c>
      <c r="Z2576" s="135" t="e">
        <f t="shared" si="521"/>
        <v>#N/A</v>
      </c>
      <c r="AA2576" s="135" t="e">
        <f t="shared" si="522"/>
        <v>#N/A</v>
      </c>
      <c r="AB2576" s="136" t="e">
        <f t="shared" si="523"/>
        <v>#N/A</v>
      </c>
      <c r="AC2576" s="136" t="e">
        <f t="shared" si="524"/>
        <v>#N/A</v>
      </c>
      <c r="AD2576" s="136" t="e">
        <f t="shared" si="525"/>
        <v>#N/A</v>
      </c>
      <c r="AE2576" s="136" t="e">
        <f t="shared" si="526"/>
        <v>#N/A</v>
      </c>
    </row>
    <row r="2577" spans="1:31">
      <c r="A2577" s="56"/>
      <c r="B2577" s="56"/>
      <c r="C2577" s="68" t="str">
        <f t="shared" si="518"/>
        <v/>
      </c>
      <c r="D2577" s="69"/>
      <c r="E2577" s="56"/>
      <c r="F2577" s="65" t="e">
        <f>VLOOKUP(E2577,'Trimming log'!$F$5:$V$5000,2,FALSE)</f>
        <v>#N/A</v>
      </c>
      <c r="G2577" s="65" t="e">
        <f>VLOOKUP(E2577,'Trimming log'!$F$5:$V$5000,3,FALSE)</f>
        <v>#N/A</v>
      </c>
      <c r="H2577" s="508" t="e">
        <f>VLOOKUP(E2577,'Trimming log'!$F$5:$V$5000,4,FALSE)</f>
        <v>#N/A</v>
      </c>
      <c r="I2577" s="65" t="e">
        <f>VLOOKUP(E2577,'Trimming log'!$F$5:$V$5000,5,FALSE)</f>
        <v>#N/A</v>
      </c>
      <c r="J2577" s="65" t="e">
        <f>VLOOKUP(E2577,'Trimming log'!$F$5:$V$5000,6,FALSE)</f>
        <v>#N/A</v>
      </c>
      <c r="K2577" s="65" t="e">
        <f>VLOOKUP(E2577,'Trimming log'!$F$5:$V$5000,7,FALSE)</f>
        <v>#N/A</v>
      </c>
      <c r="L2577" s="65" t="e">
        <f>VLOOKUP(E2577,'Trimming log'!$F$5:$V$5000,8,FALSE)</f>
        <v>#N/A</v>
      </c>
      <c r="M2577" s="65" t="e">
        <f>VLOOKUP(E2577,'Trimming log'!$F$5:$V$5000,9,FALSE)</f>
        <v>#N/A</v>
      </c>
      <c r="N2577" s="507" t="e">
        <f>VLOOKUP(E2577,'Trimming log'!$F$5:$V$5000,10,FALSE)</f>
        <v>#N/A</v>
      </c>
      <c r="O2577" s="65" t="e">
        <f>VLOOKUP(E2577,'Trimming log'!$F$5:$V$5000,11,FALSE)</f>
        <v>#N/A</v>
      </c>
      <c r="P2577" s="65" t="e">
        <f>VLOOKUP(E2577,'Trimming log'!$F$5:$V$5000,12,FALSE)</f>
        <v>#N/A</v>
      </c>
      <c r="Q2577" s="65" t="e">
        <f>VLOOKUP(E2577,'Trimming log'!$F$5:$V$5000,13,FALSE)</f>
        <v>#N/A</v>
      </c>
      <c r="R2577" s="65" t="e">
        <f>VLOOKUP(E2577,'Trimming log'!$F$5:$V$5000,14,FALSE)</f>
        <v>#N/A</v>
      </c>
      <c r="S2577" s="65" t="e">
        <f>VLOOKUP(E2577,'Trimming log'!$F$5:$V$5000,15,FALSE)</f>
        <v>#N/A</v>
      </c>
      <c r="T2577" s="65" t="e">
        <f t="shared" si="516"/>
        <v>#N/A</v>
      </c>
      <c r="U2577" s="491" t="str">
        <f t="shared" si="517"/>
        <v/>
      </c>
      <c r="V2577" s="74">
        <f t="shared" si="519"/>
        <v>0</v>
      </c>
      <c r="W2577" s="134">
        <f t="shared" si="520"/>
        <v>0</v>
      </c>
      <c r="X2577" s="134" t="e">
        <f>VLOOKUP(E2577,'Trimming log'!$F$5:$Y$5000,19,FALSE)</f>
        <v>#N/A</v>
      </c>
      <c r="Y2577" s="134" t="e">
        <f>VLOOKUP(E2577,'Trimming log'!$F$5:$Y$5000,20,FALSE)</f>
        <v>#N/A</v>
      </c>
      <c r="Z2577" s="135" t="e">
        <f t="shared" si="521"/>
        <v>#N/A</v>
      </c>
      <c r="AA2577" s="135" t="e">
        <f t="shared" si="522"/>
        <v>#N/A</v>
      </c>
      <c r="AB2577" s="136" t="e">
        <f t="shared" si="523"/>
        <v>#N/A</v>
      </c>
      <c r="AC2577" s="136" t="e">
        <f t="shared" si="524"/>
        <v>#N/A</v>
      </c>
      <c r="AD2577" s="136" t="e">
        <f t="shared" si="525"/>
        <v>#N/A</v>
      </c>
      <c r="AE2577" s="136" t="e">
        <f t="shared" si="526"/>
        <v>#N/A</v>
      </c>
    </row>
    <row r="2578" spans="1:31">
      <c r="A2578" s="56"/>
      <c r="B2578" s="56"/>
      <c r="C2578" s="68" t="str">
        <f t="shared" si="518"/>
        <v/>
      </c>
      <c r="D2578" s="69"/>
      <c r="E2578" s="56"/>
      <c r="F2578" s="65" t="e">
        <f>VLOOKUP(E2578,'Trimming log'!$F$5:$V$5000,2,FALSE)</f>
        <v>#N/A</v>
      </c>
      <c r="G2578" s="65" t="e">
        <f>VLOOKUP(E2578,'Trimming log'!$F$5:$V$5000,3,FALSE)</f>
        <v>#N/A</v>
      </c>
      <c r="H2578" s="508" t="e">
        <f>VLOOKUP(E2578,'Trimming log'!$F$5:$V$5000,4,FALSE)</f>
        <v>#N/A</v>
      </c>
      <c r="I2578" s="65" t="e">
        <f>VLOOKUP(E2578,'Trimming log'!$F$5:$V$5000,5,FALSE)</f>
        <v>#N/A</v>
      </c>
      <c r="J2578" s="65" t="e">
        <f>VLOOKUP(E2578,'Trimming log'!$F$5:$V$5000,6,FALSE)</f>
        <v>#N/A</v>
      </c>
      <c r="K2578" s="65" t="e">
        <f>VLOOKUP(E2578,'Trimming log'!$F$5:$V$5000,7,FALSE)</f>
        <v>#N/A</v>
      </c>
      <c r="L2578" s="65" t="e">
        <f>VLOOKUP(E2578,'Trimming log'!$F$5:$V$5000,8,FALSE)</f>
        <v>#N/A</v>
      </c>
      <c r="M2578" s="65" t="e">
        <f>VLOOKUP(E2578,'Trimming log'!$F$5:$V$5000,9,FALSE)</f>
        <v>#N/A</v>
      </c>
      <c r="N2578" s="507" t="e">
        <f>VLOOKUP(E2578,'Trimming log'!$F$5:$V$5000,10,FALSE)</f>
        <v>#N/A</v>
      </c>
      <c r="O2578" s="65" t="e">
        <f>VLOOKUP(E2578,'Trimming log'!$F$5:$V$5000,11,FALSE)</f>
        <v>#N/A</v>
      </c>
      <c r="P2578" s="65" t="e">
        <f>VLOOKUP(E2578,'Trimming log'!$F$5:$V$5000,12,FALSE)</f>
        <v>#N/A</v>
      </c>
      <c r="Q2578" s="65" t="e">
        <f>VLOOKUP(E2578,'Trimming log'!$F$5:$V$5000,13,FALSE)</f>
        <v>#N/A</v>
      </c>
      <c r="R2578" s="65" t="e">
        <f>VLOOKUP(E2578,'Trimming log'!$F$5:$V$5000,14,FALSE)</f>
        <v>#N/A</v>
      </c>
      <c r="S2578" s="65" t="e">
        <f>VLOOKUP(E2578,'Trimming log'!$F$5:$V$5000,15,FALSE)</f>
        <v>#N/A</v>
      </c>
      <c r="T2578" s="65" t="e">
        <f t="shared" si="516"/>
        <v>#N/A</v>
      </c>
      <c r="U2578" s="491" t="str">
        <f t="shared" si="517"/>
        <v/>
      </c>
      <c r="V2578" s="74">
        <f t="shared" si="519"/>
        <v>0</v>
      </c>
      <c r="W2578" s="134">
        <f t="shared" si="520"/>
        <v>0</v>
      </c>
      <c r="X2578" s="134" t="e">
        <f>VLOOKUP(E2578,'Trimming log'!$F$5:$Y$5000,19,FALSE)</f>
        <v>#N/A</v>
      </c>
      <c r="Y2578" s="134" t="e">
        <f>VLOOKUP(E2578,'Trimming log'!$F$5:$Y$5000,20,FALSE)</f>
        <v>#N/A</v>
      </c>
      <c r="Z2578" s="135" t="e">
        <f t="shared" si="521"/>
        <v>#N/A</v>
      </c>
      <c r="AA2578" s="135" t="e">
        <f t="shared" si="522"/>
        <v>#N/A</v>
      </c>
      <c r="AB2578" s="136" t="e">
        <f t="shared" si="523"/>
        <v>#N/A</v>
      </c>
      <c r="AC2578" s="136" t="e">
        <f t="shared" si="524"/>
        <v>#N/A</v>
      </c>
      <c r="AD2578" s="136" t="e">
        <f t="shared" si="525"/>
        <v>#N/A</v>
      </c>
      <c r="AE2578" s="136" t="e">
        <f t="shared" si="526"/>
        <v>#N/A</v>
      </c>
    </row>
    <row r="2579" spans="1:31">
      <c r="A2579" s="56"/>
      <c r="B2579" s="56"/>
      <c r="C2579" s="68" t="str">
        <f t="shared" si="518"/>
        <v/>
      </c>
      <c r="D2579" s="69"/>
      <c r="E2579" s="56"/>
      <c r="F2579" s="65" t="e">
        <f>VLOOKUP(E2579,'Trimming log'!$F$5:$V$5000,2,FALSE)</f>
        <v>#N/A</v>
      </c>
      <c r="G2579" s="65" t="e">
        <f>VLOOKUP(E2579,'Trimming log'!$F$5:$V$5000,3,FALSE)</f>
        <v>#N/A</v>
      </c>
      <c r="H2579" s="508" t="e">
        <f>VLOOKUP(E2579,'Trimming log'!$F$5:$V$5000,4,FALSE)</f>
        <v>#N/A</v>
      </c>
      <c r="I2579" s="65" t="e">
        <f>VLOOKUP(E2579,'Trimming log'!$F$5:$V$5000,5,FALSE)</f>
        <v>#N/A</v>
      </c>
      <c r="J2579" s="65" t="e">
        <f>VLOOKUP(E2579,'Trimming log'!$F$5:$V$5000,6,FALSE)</f>
        <v>#N/A</v>
      </c>
      <c r="K2579" s="65" t="e">
        <f>VLOOKUP(E2579,'Trimming log'!$F$5:$V$5000,7,FALSE)</f>
        <v>#N/A</v>
      </c>
      <c r="L2579" s="65" t="e">
        <f>VLOOKUP(E2579,'Trimming log'!$F$5:$V$5000,8,FALSE)</f>
        <v>#N/A</v>
      </c>
      <c r="M2579" s="65" t="e">
        <f>VLOOKUP(E2579,'Trimming log'!$F$5:$V$5000,9,FALSE)</f>
        <v>#N/A</v>
      </c>
      <c r="N2579" s="507" t="e">
        <f>VLOOKUP(E2579,'Trimming log'!$F$5:$V$5000,10,FALSE)</f>
        <v>#N/A</v>
      </c>
      <c r="O2579" s="65" t="e">
        <f>VLOOKUP(E2579,'Trimming log'!$F$5:$V$5000,11,FALSE)</f>
        <v>#N/A</v>
      </c>
      <c r="P2579" s="65" t="e">
        <f>VLOOKUP(E2579,'Trimming log'!$F$5:$V$5000,12,FALSE)</f>
        <v>#N/A</v>
      </c>
      <c r="Q2579" s="65" t="e">
        <f>VLOOKUP(E2579,'Trimming log'!$F$5:$V$5000,13,FALSE)</f>
        <v>#N/A</v>
      </c>
      <c r="R2579" s="65" t="e">
        <f>VLOOKUP(E2579,'Trimming log'!$F$5:$V$5000,14,FALSE)</f>
        <v>#N/A</v>
      </c>
      <c r="S2579" s="65" t="e">
        <f>VLOOKUP(E2579,'Trimming log'!$F$5:$V$5000,15,FALSE)</f>
        <v>#N/A</v>
      </c>
      <c r="T2579" s="65" t="e">
        <f t="shared" si="516"/>
        <v>#N/A</v>
      </c>
      <c r="U2579" s="491" t="str">
        <f t="shared" si="517"/>
        <v/>
      </c>
      <c r="V2579" s="74">
        <f t="shared" si="519"/>
        <v>0</v>
      </c>
      <c r="W2579" s="134">
        <f t="shared" si="520"/>
        <v>0</v>
      </c>
      <c r="X2579" s="134" t="e">
        <f>VLOOKUP(E2579,'Trimming log'!$F$5:$Y$5000,19,FALSE)</f>
        <v>#N/A</v>
      </c>
      <c r="Y2579" s="134" t="e">
        <f>VLOOKUP(E2579,'Trimming log'!$F$5:$Y$5000,20,FALSE)</f>
        <v>#N/A</v>
      </c>
      <c r="Z2579" s="135" t="e">
        <f t="shared" si="521"/>
        <v>#N/A</v>
      </c>
      <c r="AA2579" s="135" t="e">
        <f t="shared" si="522"/>
        <v>#N/A</v>
      </c>
      <c r="AB2579" s="136" t="e">
        <f t="shared" si="523"/>
        <v>#N/A</v>
      </c>
      <c r="AC2579" s="136" t="e">
        <f t="shared" si="524"/>
        <v>#N/A</v>
      </c>
      <c r="AD2579" s="136" t="e">
        <f t="shared" si="525"/>
        <v>#N/A</v>
      </c>
      <c r="AE2579" s="136" t="e">
        <f t="shared" si="526"/>
        <v>#N/A</v>
      </c>
    </row>
    <row r="2580" spans="1:31">
      <c r="A2580" s="56"/>
      <c r="B2580" s="56"/>
      <c r="C2580" s="68" t="str">
        <f t="shared" si="518"/>
        <v/>
      </c>
      <c r="D2580" s="69"/>
      <c r="E2580" s="56"/>
      <c r="F2580" s="65" t="e">
        <f>VLOOKUP(E2580,'Trimming log'!$F$5:$V$5000,2,FALSE)</f>
        <v>#N/A</v>
      </c>
      <c r="G2580" s="65" t="e">
        <f>VLOOKUP(E2580,'Trimming log'!$F$5:$V$5000,3,FALSE)</f>
        <v>#N/A</v>
      </c>
      <c r="H2580" s="508" t="e">
        <f>VLOOKUP(E2580,'Trimming log'!$F$5:$V$5000,4,FALSE)</f>
        <v>#N/A</v>
      </c>
      <c r="I2580" s="65" t="e">
        <f>VLOOKUP(E2580,'Trimming log'!$F$5:$V$5000,5,FALSE)</f>
        <v>#N/A</v>
      </c>
      <c r="J2580" s="65" t="e">
        <f>VLOOKUP(E2580,'Trimming log'!$F$5:$V$5000,6,FALSE)</f>
        <v>#N/A</v>
      </c>
      <c r="K2580" s="65" t="e">
        <f>VLOOKUP(E2580,'Trimming log'!$F$5:$V$5000,7,FALSE)</f>
        <v>#N/A</v>
      </c>
      <c r="L2580" s="65" t="e">
        <f>VLOOKUP(E2580,'Trimming log'!$F$5:$V$5000,8,FALSE)</f>
        <v>#N/A</v>
      </c>
      <c r="M2580" s="65" t="e">
        <f>VLOOKUP(E2580,'Trimming log'!$F$5:$V$5000,9,FALSE)</f>
        <v>#N/A</v>
      </c>
      <c r="N2580" s="507" t="e">
        <f>VLOOKUP(E2580,'Trimming log'!$F$5:$V$5000,10,FALSE)</f>
        <v>#N/A</v>
      </c>
      <c r="O2580" s="65" t="e">
        <f>VLOOKUP(E2580,'Trimming log'!$F$5:$V$5000,11,FALSE)</f>
        <v>#N/A</v>
      </c>
      <c r="P2580" s="65" t="e">
        <f>VLOOKUP(E2580,'Trimming log'!$F$5:$V$5000,12,FALSE)</f>
        <v>#N/A</v>
      </c>
      <c r="Q2580" s="65" t="e">
        <f>VLOOKUP(E2580,'Trimming log'!$F$5:$V$5000,13,FALSE)</f>
        <v>#N/A</v>
      </c>
      <c r="R2580" s="65" t="e">
        <f>VLOOKUP(E2580,'Trimming log'!$F$5:$V$5000,14,FALSE)</f>
        <v>#N/A</v>
      </c>
      <c r="S2580" s="65" t="e">
        <f>VLOOKUP(E2580,'Trimming log'!$F$5:$V$5000,15,FALSE)</f>
        <v>#N/A</v>
      </c>
      <c r="T2580" s="65" t="e">
        <f t="shared" si="516"/>
        <v>#N/A</v>
      </c>
      <c r="U2580" s="491" t="str">
        <f t="shared" si="517"/>
        <v/>
      </c>
      <c r="V2580" s="74">
        <f t="shared" si="519"/>
        <v>0</v>
      </c>
      <c r="W2580" s="134">
        <f t="shared" si="520"/>
        <v>0</v>
      </c>
      <c r="X2580" s="134" t="e">
        <f>VLOOKUP(E2580,'Trimming log'!$F$5:$Y$5000,19,FALSE)</f>
        <v>#N/A</v>
      </c>
      <c r="Y2580" s="134" t="e">
        <f>VLOOKUP(E2580,'Trimming log'!$F$5:$Y$5000,20,FALSE)</f>
        <v>#N/A</v>
      </c>
      <c r="Z2580" s="135" t="e">
        <f t="shared" si="521"/>
        <v>#N/A</v>
      </c>
      <c r="AA2580" s="135" t="e">
        <f t="shared" si="522"/>
        <v>#N/A</v>
      </c>
      <c r="AB2580" s="136" t="e">
        <f t="shared" si="523"/>
        <v>#N/A</v>
      </c>
      <c r="AC2580" s="136" t="e">
        <f t="shared" si="524"/>
        <v>#N/A</v>
      </c>
      <c r="AD2580" s="136" t="e">
        <f t="shared" si="525"/>
        <v>#N/A</v>
      </c>
      <c r="AE2580" s="136" t="e">
        <f t="shared" si="526"/>
        <v>#N/A</v>
      </c>
    </row>
    <row r="2581" spans="1:31">
      <c r="A2581" s="56"/>
      <c r="B2581" s="56"/>
      <c r="C2581" s="68" t="str">
        <f t="shared" si="518"/>
        <v/>
      </c>
      <c r="D2581" s="69"/>
      <c r="E2581" s="56"/>
      <c r="F2581" s="65" t="e">
        <f>VLOOKUP(E2581,'Trimming log'!$F$5:$V$5000,2,FALSE)</f>
        <v>#N/A</v>
      </c>
      <c r="G2581" s="65" t="e">
        <f>VLOOKUP(E2581,'Trimming log'!$F$5:$V$5000,3,FALSE)</f>
        <v>#N/A</v>
      </c>
      <c r="H2581" s="508" t="e">
        <f>VLOOKUP(E2581,'Trimming log'!$F$5:$V$5000,4,FALSE)</f>
        <v>#N/A</v>
      </c>
      <c r="I2581" s="65" t="e">
        <f>VLOOKUP(E2581,'Trimming log'!$F$5:$V$5000,5,FALSE)</f>
        <v>#N/A</v>
      </c>
      <c r="J2581" s="65" t="e">
        <f>VLOOKUP(E2581,'Trimming log'!$F$5:$V$5000,6,FALSE)</f>
        <v>#N/A</v>
      </c>
      <c r="K2581" s="65" t="e">
        <f>VLOOKUP(E2581,'Trimming log'!$F$5:$V$5000,7,FALSE)</f>
        <v>#N/A</v>
      </c>
      <c r="L2581" s="65" t="e">
        <f>VLOOKUP(E2581,'Trimming log'!$F$5:$V$5000,8,FALSE)</f>
        <v>#N/A</v>
      </c>
      <c r="M2581" s="65" t="e">
        <f>VLOOKUP(E2581,'Trimming log'!$F$5:$V$5000,9,FALSE)</f>
        <v>#N/A</v>
      </c>
      <c r="N2581" s="507" t="e">
        <f>VLOOKUP(E2581,'Trimming log'!$F$5:$V$5000,10,FALSE)</f>
        <v>#N/A</v>
      </c>
      <c r="O2581" s="65" t="e">
        <f>VLOOKUP(E2581,'Trimming log'!$F$5:$V$5000,11,FALSE)</f>
        <v>#N/A</v>
      </c>
      <c r="P2581" s="65" t="e">
        <f>VLOOKUP(E2581,'Trimming log'!$F$5:$V$5000,12,FALSE)</f>
        <v>#N/A</v>
      </c>
      <c r="Q2581" s="65" t="e">
        <f>VLOOKUP(E2581,'Trimming log'!$F$5:$V$5000,13,FALSE)</f>
        <v>#N/A</v>
      </c>
      <c r="R2581" s="65" t="e">
        <f>VLOOKUP(E2581,'Trimming log'!$F$5:$V$5000,14,FALSE)</f>
        <v>#N/A</v>
      </c>
      <c r="S2581" s="65" t="e">
        <f>VLOOKUP(E2581,'Trimming log'!$F$5:$V$5000,15,FALSE)</f>
        <v>#N/A</v>
      </c>
      <c r="T2581" s="65" t="e">
        <f t="shared" si="516"/>
        <v>#N/A</v>
      </c>
      <c r="U2581" s="491" t="str">
        <f t="shared" si="517"/>
        <v/>
      </c>
      <c r="V2581" s="74">
        <f t="shared" si="519"/>
        <v>0</v>
      </c>
      <c r="W2581" s="134">
        <f t="shared" si="520"/>
        <v>0</v>
      </c>
      <c r="X2581" s="134" t="e">
        <f>VLOOKUP(E2581,'Trimming log'!$F$5:$Y$5000,19,FALSE)</f>
        <v>#N/A</v>
      </c>
      <c r="Y2581" s="134" t="e">
        <f>VLOOKUP(E2581,'Trimming log'!$F$5:$Y$5000,20,FALSE)</f>
        <v>#N/A</v>
      </c>
      <c r="Z2581" s="135" t="e">
        <f t="shared" si="521"/>
        <v>#N/A</v>
      </c>
      <c r="AA2581" s="135" t="e">
        <f t="shared" si="522"/>
        <v>#N/A</v>
      </c>
      <c r="AB2581" s="136" t="e">
        <f t="shared" si="523"/>
        <v>#N/A</v>
      </c>
      <c r="AC2581" s="136" t="e">
        <f t="shared" si="524"/>
        <v>#N/A</v>
      </c>
      <c r="AD2581" s="136" t="e">
        <f t="shared" si="525"/>
        <v>#N/A</v>
      </c>
      <c r="AE2581" s="136" t="e">
        <f t="shared" si="526"/>
        <v>#N/A</v>
      </c>
    </row>
    <row r="2582" spans="1:31">
      <c r="A2582" s="56"/>
      <c r="B2582" s="56"/>
      <c r="C2582" s="68" t="str">
        <f t="shared" si="518"/>
        <v/>
      </c>
      <c r="D2582" s="69"/>
      <c r="E2582" s="56"/>
      <c r="F2582" s="65" t="e">
        <f>VLOOKUP(E2582,'Trimming log'!$F$5:$V$5000,2,FALSE)</f>
        <v>#N/A</v>
      </c>
      <c r="G2582" s="65" t="e">
        <f>VLOOKUP(E2582,'Trimming log'!$F$5:$V$5000,3,FALSE)</f>
        <v>#N/A</v>
      </c>
      <c r="H2582" s="508" t="e">
        <f>VLOOKUP(E2582,'Trimming log'!$F$5:$V$5000,4,FALSE)</f>
        <v>#N/A</v>
      </c>
      <c r="I2582" s="65" t="e">
        <f>VLOOKUP(E2582,'Trimming log'!$F$5:$V$5000,5,FALSE)</f>
        <v>#N/A</v>
      </c>
      <c r="J2582" s="65" t="e">
        <f>VLOOKUP(E2582,'Trimming log'!$F$5:$V$5000,6,FALSE)</f>
        <v>#N/A</v>
      </c>
      <c r="K2582" s="65" t="e">
        <f>VLOOKUP(E2582,'Trimming log'!$F$5:$V$5000,7,FALSE)</f>
        <v>#N/A</v>
      </c>
      <c r="L2582" s="65" t="e">
        <f>VLOOKUP(E2582,'Trimming log'!$F$5:$V$5000,8,FALSE)</f>
        <v>#N/A</v>
      </c>
      <c r="M2582" s="65" t="e">
        <f>VLOOKUP(E2582,'Trimming log'!$F$5:$V$5000,9,FALSE)</f>
        <v>#N/A</v>
      </c>
      <c r="N2582" s="507" t="e">
        <f>VLOOKUP(E2582,'Trimming log'!$F$5:$V$5000,10,FALSE)</f>
        <v>#N/A</v>
      </c>
      <c r="O2582" s="65" t="e">
        <f>VLOOKUP(E2582,'Trimming log'!$F$5:$V$5000,11,FALSE)</f>
        <v>#N/A</v>
      </c>
      <c r="P2582" s="65" t="e">
        <f>VLOOKUP(E2582,'Trimming log'!$F$5:$V$5000,12,FALSE)</f>
        <v>#N/A</v>
      </c>
      <c r="Q2582" s="65" t="e">
        <f>VLOOKUP(E2582,'Trimming log'!$F$5:$V$5000,13,FALSE)</f>
        <v>#N/A</v>
      </c>
      <c r="R2582" s="65" t="e">
        <f>VLOOKUP(E2582,'Trimming log'!$F$5:$V$5000,14,FALSE)</f>
        <v>#N/A</v>
      </c>
      <c r="S2582" s="65" t="e">
        <f>VLOOKUP(E2582,'Trimming log'!$F$5:$V$5000,15,FALSE)</f>
        <v>#N/A</v>
      </c>
      <c r="T2582" s="65" t="e">
        <f t="shared" si="516"/>
        <v>#N/A</v>
      </c>
      <c r="U2582" s="491" t="str">
        <f t="shared" si="517"/>
        <v/>
      </c>
      <c r="V2582" s="74">
        <f t="shared" si="519"/>
        <v>0</v>
      </c>
      <c r="W2582" s="134">
        <f t="shared" si="520"/>
        <v>0</v>
      </c>
      <c r="X2582" s="134" t="e">
        <f>VLOOKUP(E2582,'Trimming log'!$F$5:$Y$5000,19,FALSE)</f>
        <v>#N/A</v>
      </c>
      <c r="Y2582" s="134" t="e">
        <f>VLOOKUP(E2582,'Trimming log'!$F$5:$Y$5000,20,FALSE)</f>
        <v>#N/A</v>
      </c>
      <c r="Z2582" s="135" t="e">
        <f t="shared" si="521"/>
        <v>#N/A</v>
      </c>
      <c r="AA2582" s="135" t="e">
        <f t="shared" si="522"/>
        <v>#N/A</v>
      </c>
      <c r="AB2582" s="136" t="e">
        <f t="shared" si="523"/>
        <v>#N/A</v>
      </c>
      <c r="AC2582" s="136" t="e">
        <f t="shared" si="524"/>
        <v>#N/A</v>
      </c>
      <c r="AD2582" s="136" t="e">
        <f t="shared" si="525"/>
        <v>#N/A</v>
      </c>
      <c r="AE2582" s="136" t="e">
        <f t="shared" si="526"/>
        <v>#N/A</v>
      </c>
    </row>
    <row r="2583" spans="1:31">
      <c r="A2583" s="56"/>
      <c r="B2583" s="56"/>
      <c r="C2583" s="68" t="str">
        <f t="shared" si="518"/>
        <v/>
      </c>
      <c r="D2583" s="69"/>
      <c r="E2583" s="56"/>
      <c r="F2583" s="65" t="e">
        <f>VLOOKUP(E2583,'Trimming log'!$F$5:$V$5000,2,FALSE)</f>
        <v>#N/A</v>
      </c>
      <c r="G2583" s="65" t="e">
        <f>VLOOKUP(E2583,'Trimming log'!$F$5:$V$5000,3,FALSE)</f>
        <v>#N/A</v>
      </c>
      <c r="H2583" s="508" t="e">
        <f>VLOOKUP(E2583,'Trimming log'!$F$5:$V$5000,4,FALSE)</f>
        <v>#N/A</v>
      </c>
      <c r="I2583" s="65" t="e">
        <f>VLOOKUP(E2583,'Trimming log'!$F$5:$V$5000,5,FALSE)</f>
        <v>#N/A</v>
      </c>
      <c r="J2583" s="65" t="e">
        <f>VLOOKUP(E2583,'Trimming log'!$F$5:$V$5000,6,FALSE)</f>
        <v>#N/A</v>
      </c>
      <c r="K2583" s="65" t="e">
        <f>VLOOKUP(E2583,'Trimming log'!$F$5:$V$5000,7,FALSE)</f>
        <v>#N/A</v>
      </c>
      <c r="L2583" s="65" t="e">
        <f>VLOOKUP(E2583,'Trimming log'!$F$5:$V$5000,8,FALSE)</f>
        <v>#N/A</v>
      </c>
      <c r="M2583" s="65" t="e">
        <f>VLOOKUP(E2583,'Trimming log'!$F$5:$V$5000,9,FALSE)</f>
        <v>#N/A</v>
      </c>
      <c r="N2583" s="507" t="e">
        <f>VLOOKUP(E2583,'Trimming log'!$F$5:$V$5000,10,FALSE)</f>
        <v>#N/A</v>
      </c>
      <c r="O2583" s="65" t="e">
        <f>VLOOKUP(E2583,'Trimming log'!$F$5:$V$5000,11,FALSE)</f>
        <v>#N/A</v>
      </c>
      <c r="P2583" s="65" t="e">
        <f>VLOOKUP(E2583,'Trimming log'!$F$5:$V$5000,12,FALSE)</f>
        <v>#N/A</v>
      </c>
      <c r="Q2583" s="65" t="e">
        <f>VLOOKUP(E2583,'Trimming log'!$F$5:$V$5000,13,FALSE)</f>
        <v>#N/A</v>
      </c>
      <c r="R2583" s="65" t="e">
        <f>VLOOKUP(E2583,'Trimming log'!$F$5:$V$5000,14,FALSE)</f>
        <v>#N/A</v>
      </c>
      <c r="S2583" s="65" t="e">
        <f>VLOOKUP(E2583,'Trimming log'!$F$5:$V$5000,15,FALSE)</f>
        <v>#N/A</v>
      </c>
      <c r="T2583" s="65" t="e">
        <f t="shared" si="516"/>
        <v>#N/A</v>
      </c>
      <c r="U2583" s="491" t="str">
        <f t="shared" si="517"/>
        <v/>
      </c>
      <c r="V2583" s="74">
        <f t="shared" si="519"/>
        <v>0</v>
      </c>
      <c r="W2583" s="134">
        <f t="shared" si="520"/>
        <v>0</v>
      </c>
      <c r="X2583" s="134" t="e">
        <f>VLOOKUP(E2583,'Trimming log'!$F$5:$Y$5000,19,FALSE)</f>
        <v>#N/A</v>
      </c>
      <c r="Y2583" s="134" t="e">
        <f>VLOOKUP(E2583,'Trimming log'!$F$5:$Y$5000,20,FALSE)</f>
        <v>#N/A</v>
      </c>
      <c r="Z2583" s="135" t="e">
        <f t="shared" si="521"/>
        <v>#N/A</v>
      </c>
      <c r="AA2583" s="135" t="e">
        <f t="shared" si="522"/>
        <v>#N/A</v>
      </c>
      <c r="AB2583" s="136" t="e">
        <f t="shared" si="523"/>
        <v>#N/A</v>
      </c>
      <c r="AC2583" s="136" t="e">
        <f t="shared" si="524"/>
        <v>#N/A</v>
      </c>
      <c r="AD2583" s="136" t="e">
        <f t="shared" si="525"/>
        <v>#N/A</v>
      </c>
      <c r="AE2583" s="136" t="e">
        <f t="shared" si="526"/>
        <v>#N/A</v>
      </c>
    </row>
    <row r="2584" spans="1:31">
      <c r="A2584" s="56"/>
      <c r="B2584" s="56"/>
      <c r="C2584" s="68" t="str">
        <f t="shared" si="518"/>
        <v/>
      </c>
      <c r="D2584" s="69"/>
      <c r="E2584" s="56"/>
      <c r="F2584" s="65" t="e">
        <f>VLOOKUP(E2584,'Trimming log'!$F$5:$V$5000,2,FALSE)</f>
        <v>#N/A</v>
      </c>
      <c r="G2584" s="65" t="e">
        <f>VLOOKUP(E2584,'Trimming log'!$F$5:$V$5000,3,FALSE)</f>
        <v>#N/A</v>
      </c>
      <c r="H2584" s="508" t="e">
        <f>VLOOKUP(E2584,'Trimming log'!$F$5:$V$5000,4,FALSE)</f>
        <v>#N/A</v>
      </c>
      <c r="I2584" s="65" t="e">
        <f>VLOOKUP(E2584,'Trimming log'!$F$5:$V$5000,5,FALSE)</f>
        <v>#N/A</v>
      </c>
      <c r="J2584" s="65" t="e">
        <f>VLOOKUP(E2584,'Trimming log'!$F$5:$V$5000,6,FALSE)</f>
        <v>#N/A</v>
      </c>
      <c r="K2584" s="65" t="e">
        <f>VLOOKUP(E2584,'Trimming log'!$F$5:$V$5000,7,FALSE)</f>
        <v>#N/A</v>
      </c>
      <c r="L2584" s="65" t="e">
        <f>VLOOKUP(E2584,'Trimming log'!$F$5:$V$5000,8,FALSE)</f>
        <v>#N/A</v>
      </c>
      <c r="M2584" s="65" t="e">
        <f>VLOOKUP(E2584,'Trimming log'!$F$5:$V$5000,9,FALSE)</f>
        <v>#N/A</v>
      </c>
      <c r="N2584" s="507" t="e">
        <f>VLOOKUP(E2584,'Trimming log'!$F$5:$V$5000,10,FALSE)</f>
        <v>#N/A</v>
      </c>
      <c r="O2584" s="65" t="e">
        <f>VLOOKUP(E2584,'Trimming log'!$F$5:$V$5000,11,FALSE)</f>
        <v>#N/A</v>
      </c>
      <c r="P2584" s="65" t="e">
        <f>VLOOKUP(E2584,'Trimming log'!$F$5:$V$5000,12,FALSE)</f>
        <v>#N/A</v>
      </c>
      <c r="Q2584" s="65" t="e">
        <f>VLOOKUP(E2584,'Trimming log'!$F$5:$V$5000,13,FALSE)</f>
        <v>#N/A</v>
      </c>
      <c r="R2584" s="65" t="e">
        <f>VLOOKUP(E2584,'Trimming log'!$F$5:$V$5000,14,FALSE)</f>
        <v>#N/A</v>
      </c>
      <c r="S2584" s="65" t="e">
        <f>VLOOKUP(E2584,'Trimming log'!$F$5:$V$5000,15,FALSE)</f>
        <v>#N/A</v>
      </c>
      <c r="T2584" s="65" t="e">
        <f t="shared" si="516"/>
        <v>#N/A</v>
      </c>
      <c r="U2584" s="491" t="str">
        <f t="shared" si="517"/>
        <v/>
      </c>
      <c r="V2584" s="74">
        <f t="shared" si="519"/>
        <v>0</v>
      </c>
      <c r="W2584" s="134">
        <f t="shared" si="520"/>
        <v>0</v>
      </c>
      <c r="X2584" s="134" t="e">
        <f>VLOOKUP(E2584,'Trimming log'!$F$5:$Y$5000,19,FALSE)</f>
        <v>#N/A</v>
      </c>
      <c r="Y2584" s="134" t="e">
        <f>VLOOKUP(E2584,'Trimming log'!$F$5:$Y$5000,20,FALSE)</f>
        <v>#N/A</v>
      </c>
      <c r="Z2584" s="135" t="e">
        <f t="shared" si="521"/>
        <v>#N/A</v>
      </c>
      <c r="AA2584" s="135" t="e">
        <f t="shared" si="522"/>
        <v>#N/A</v>
      </c>
      <c r="AB2584" s="136" t="e">
        <f t="shared" si="523"/>
        <v>#N/A</v>
      </c>
      <c r="AC2584" s="136" t="e">
        <f t="shared" si="524"/>
        <v>#N/A</v>
      </c>
      <c r="AD2584" s="136" t="e">
        <f t="shared" si="525"/>
        <v>#N/A</v>
      </c>
      <c r="AE2584" s="136" t="e">
        <f t="shared" si="526"/>
        <v>#N/A</v>
      </c>
    </row>
    <row r="2585" spans="1:31">
      <c r="A2585" s="56"/>
      <c r="B2585" s="56"/>
      <c r="C2585" s="68" t="str">
        <f t="shared" si="518"/>
        <v/>
      </c>
      <c r="D2585" s="69"/>
      <c r="E2585" s="56"/>
      <c r="F2585" s="65" t="e">
        <f>VLOOKUP(E2585,'Trimming log'!$F$5:$V$5000,2,FALSE)</f>
        <v>#N/A</v>
      </c>
      <c r="G2585" s="65" t="e">
        <f>VLOOKUP(E2585,'Trimming log'!$F$5:$V$5000,3,FALSE)</f>
        <v>#N/A</v>
      </c>
      <c r="H2585" s="508" t="e">
        <f>VLOOKUP(E2585,'Trimming log'!$F$5:$V$5000,4,FALSE)</f>
        <v>#N/A</v>
      </c>
      <c r="I2585" s="65" t="e">
        <f>VLOOKUP(E2585,'Trimming log'!$F$5:$V$5000,5,FALSE)</f>
        <v>#N/A</v>
      </c>
      <c r="J2585" s="65" t="e">
        <f>VLOOKUP(E2585,'Trimming log'!$F$5:$V$5000,6,FALSE)</f>
        <v>#N/A</v>
      </c>
      <c r="K2585" s="65" t="e">
        <f>VLOOKUP(E2585,'Trimming log'!$F$5:$V$5000,7,FALSE)</f>
        <v>#N/A</v>
      </c>
      <c r="L2585" s="65" t="e">
        <f>VLOOKUP(E2585,'Trimming log'!$F$5:$V$5000,8,FALSE)</f>
        <v>#N/A</v>
      </c>
      <c r="M2585" s="65" t="e">
        <f>VLOOKUP(E2585,'Trimming log'!$F$5:$V$5000,9,FALSE)</f>
        <v>#N/A</v>
      </c>
      <c r="N2585" s="507" t="e">
        <f>VLOOKUP(E2585,'Trimming log'!$F$5:$V$5000,10,FALSE)</f>
        <v>#N/A</v>
      </c>
      <c r="O2585" s="65" t="e">
        <f>VLOOKUP(E2585,'Trimming log'!$F$5:$V$5000,11,FALSE)</f>
        <v>#N/A</v>
      </c>
      <c r="P2585" s="65" t="e">
        <f>VLOOKUP(E2585,'Trimming log'!$F$5:$V$5000,12,FALSE)</f>
        <v>#N/A</v>
      </c>
      <c r="Q2585" s="65" t="e">
        <f>VLOOKUP(E2585,'Trimming log'!$F$5:$V$5000,13,FALSE)</f>
        <v>#N/A</v>
      </c>
      <c r="R2585" s="65" t="e">
        <f>VLOOKUP(E2585,'Trimming log'!$F$5:$V$5000,14,FALSE)</f>
        <v>#N/A</v>
      </c>
      <c r="S2585" s="65" t="e">
        <f>VLOOKUP(E2585,'Trimming log'!$F$5:$V$5000,15,FALSE)</f>
        <v>#N/A</v>
      </c>
      <c r="T2585" s="65" t="e">
        <f t="shared" si="516"/>
        <v>#N/A</v>
      </c>
      <c r="U2585" s="491" t="str">
        <f t="shared" si="517"/>
        <v/>
      </c>
      <c r="V2585" s="74">
        <f t="shared" si="519"/>
        <v>0</v>
      </c>
      <c r="W2585" s="134">
        <f t="shared" si="520"/>
        <v>0</v>
      </c>
      <c r="X2585" s="134" t="e">
        <f>VLOOKUP(E2585,'Trimming log'!$F$5:$Y$5000,19,FALSE)</f>
        <v>#N/A</v>
      </c>
      <c r="Y2585" s="134" t="e">
        <f>VLOOKUP(E2585,'Trimming log'!$F$5:$Y$5000,20,FALSE)</f>
        <v>#N/A</v>
      </c>
      <c r="Z2585" s="135" t="e">
        <f t="shared" si="521"/>
        <v>#N/A</v>
      </c>
      <c r="AA2585" s="135" t="e">
        <f t="shared" si="522"/>
        <v>#N/A</v>
      </c>
      <c r="AB2585" s="136" t="e">
        <f t="shared" si="523"/>
        <v>#N/A</v>
      </c>
      <c r="AC2585" s="136" t="e">
        <f t="shared" si="524"/>
        <v>#N/A</v>
      </c>
      <c r="AD2585" s="136" t="e">
        <f t="shared" si="525"/>
        <v>#N/A</v>
      </c>
      <c r="AE2585" s="136" t="e">
        <f t="shared" si="526"/>
        <v>#N/A</v>
      </c>
    </row>
    <row r="2586" spans="1:31">
      <c r="A2586" s="56"/>
      <c r="B2586" s="56"/>
      <c r="C2586" s="68" t="str">
        <f t="shared" si="518"/>
        <v/>
      </c>
      <c r="D2586" s="69"/>
      <c r="E2586" s="56"/>
      <c r="F2586" s="65" t="e">
        <f>VLOOKUP(E2586,'Trimming log'!$F$5:$V$5000,2,FALSE)</f>
        <v>#N/A</v>
      </c>
      <c r="G2586" s="65" t="e">
        <f>VLOOKUP(E2586,'Trimming log'!$F$5:$V$5000,3,FALSE)</f>
        <v>#N/A</v>
      </c>
      <c r="H2586" s="508" t="e">
        <f>VLOOKUP(E2586,'Trimming log'!$F$5:$V$5000,4,FALSE)</f>
        <v>#N/A</v>
      </c>
      <c r="I2586" s="65" t="e">
        <f>VLOOKUP(E2586,'Trimming log'!$F$5:$V$5000,5,FALSE)</f>
        <v>#N/A</v>
      </c>
      <c r="J2586" s="65" t="e">
        <f>VLOOKUP(E2586,'Trimming log'!$F$5:$V$5000,6,FALSE)</f>
        <v>#N/A</v>
      </c>
      <c r="K2586" s="65" t="e">
        <f>VLOOKUP(E2586,'Trimming log'!$F$5:$V$5000,7,FALSE)</f>
        <v>#N/A</v>
      </c>
      <c r="L2586" s="65" t="e">
        <f>VLOOKUP(E2586,'Trimming log'!$F$5:$V$5000,8,FALSE)</f>
        <v>#N/A</v>
      </c>
      <c r="M2586" s="65" t="e">
        <f>VLOOKUP(E2586,'Trimming log'!$F$5:$V$5000,9,FALSE)</f>
        <v>#N/A</v>
      </c>
      <c r="N2586" s="507" t="e">
        <f>VLOOKUP(E2586,'Trimming log'!$F$5:$V$5000,10,FALSE)</f>
        <v>#N/A</v>
      </c>
      <c r="O2586" s="65" t="e">
        <f>VLOOKUP(E2586,'Trimming log'!$F$5:$V$5000,11,FALSE)</f>
        <v>#N/A</v>
      </c>
      <c r="P2586" s="65" t="e">
        <f>VLOOKUP(E2586,'Trimming log'!$F$5:$V$5000,12,FALSE)</f>
        <v>#N/A</v>
      </c>
      <c r="Q2586" s="65" t="e">
        <f>VLOOKUP(E2586,'Trimming log'!$F$5:$V$5000,13,FALSE)</f>
        <v>#N/A</v>
      </c>
      <c r="R2586" s="65" t="e">
        <f>VLOOKUP(E2586,'Trimming log'!$F$5:$V$5000,14,FALSE)</f>
        <v>#N/A</v>
      </c>
      <c r="S2586" s="65" t="e">
        <f>VLOOKUP(E2586,'Trimming log'!$F$5:$V$5000,15,FALSE)</f>
        <v>#N/A</v>
      </c>
      <c r="T2586" s="65" t="e">
        <f t="shared" si="516"/>
        <v>#N/A</v>
      </c>
      <c r="U2586" s="491" t="str">
        <f t="shared" si="517"/>
        <v/>
      </c>
      <c r="V2586" s="74">
        <f t="shared" si="519"/>
        <v>0</v>
      </c>
      <c r="W2586" s="134">
        <f t="shared" si="520"/>
        <v>0</v>
      </c>
      <c r="X2586" s="134" t="e">
        <f>VLOOKUP(E2586,'Trimming log'!$F$5:$Y$5000,19,FALSE)</f>
        <v>#N/A</v>
      </c>
      <c r="Y2586" s="134" t="e">
        <f>VLOOKUP(E2586,'Trimming log'!$F$5:$Y$5000,20,FALSE)</f>
        <v>#N/A</v>
      </c>
      <c r="Z2586" s="135" t="e">
        <f t="shared" si="521"/>
        <v>#N/A</v>
      </c>
      <c r="AA2586" s="135" t="e">
        <f t="shared" si="522"/>
        <v>#N/A</v>
      </c>
      <c r="AB2586" s="136" t="e">
        <f t="shared" si="523"/>
        <v>#N/A</v>
      </c>
      <c r="AC2586" s="136" t="e">
        <f t="shared" si="524"/>
        <v>#N/A</v>
      </c>
      <c r="AD2586" s="136" t="e">
        <f t="shared" si="525"/>
        <v>#N/A</v>
      </c>
      <c r="AE2586" s="136" t="e">
        <f t="shared" si="526"/>
        <v>#N/A</v>
      </c>
    </row>
    <row r="2587" spans="1:31">
      <c r="A2587" s="56"/>
      <c r="B2587" s="56"/>
      <c r="C2587" s="68" t="str">
        <f t="shared" si="518"/>
        <v/>
      </c>
      <c r="D2587" s="69"/>
      <c r="E2587" s="56"/>
      <c r="F2587" s="65" t="e">
        <f>VLOOKUP(E2587,'Trimming log'!$F$5:$V$5000,2,FALSE)</f>
        <v>#N/A</v>
      </c>
      <c r="G2587" s="65" t="e">
        <f>VLOOKUP(E2587,'Trimming log'!$F$5:$V$5000,3,FALSE)</f>
        <v>#N/A</v>
      </c>
      <c r="H2587" s="508" t="e">
        <f>VLOOKUP(E2587,'Trimming log'!$F$5:$V$5000,4,FALSE)</f>
        <v>#N/A</v>
      </c>
      <c r="I2587" s="65" t="e">
        <f>VLOOKUP(E2587,'Trimming log'!$F$5:$V$5000,5,FALSE)</f>
        <v>#N/A</v>
      </c>
      <c r="J2587" s="65" t="e">
        <f>VLOOKUP(E2587,'Trimming log'!$F$5:$V$5000,6,FALSE)</f>
        <v>#N/A</v>
      </c>
      <c r="K2587" s="65" t="e">
        <f>VLOOKUP(E2587,'Trimming log'!$F$5:$V$5000,7,FALSE)</f>
        <v>#N/A</v>
      </c>
      <c r="L2587" s="65" t="e">
        <f>VLOOKUP(E2587,'Trimming log'!$F$5:$V$5000,8,FALSE)</f>
        <v>#N/A</v>
      </c>
      <c r="M2587" s="65" t="e">
        <f>VLOOKUP(E2587,'Trimming log'!$F$5:$V$5000,9,FALSE)</f>
        <v>#N/A</v>
      </c>
      <c r="N2587" s="507" t="e">
        <f>VLOOKUP(E2587,'Trimming log'!$F$5:$V$5000,10,FALSE)</f>
        <v>#N/A</v>
      </c>
      <c r="O2587" s="65" t="e">
        <f>VLOOKUP(E2587,'Trimming log'!$F$5:$V$5000,11,FALSE)</f>
        <v>#N/A</v>
      </c>
      <c r="P2587" s="65" t="e">
        <f>VLOOKUP(E2587,'Trimming log'!$F$5:$V$5000,12,FALSE)</f>
        <v>#N/A</v>
      </c>
      <c r="Q2587" s="65" t="e">
        <f>VLOOKUP(E2587,'Trimming log'!$F$5:$V$5000,13,FALSE)</f>
        <v>#N/A</v>
      </c>
      <c r="R2587" s="65" t="e">
        <f>VLOOKUP(E2587,'Trimming log'!$F$5:$V$5000,14,FALSE)</f>
        <v>#N/A</v>
      </c>
      <c r="S2587" s="65" t="e">
        <f>VLOOKUP(E2587,'Trimming log'!$F$5:$V$5000,15,FALSE)</f>
        <v>#N/A</v>
      </c>
      <c r="T2587" s="65" t="e">
        <f t="shared" si="516"/>
        <v>#N/A</v>
      </c>
      <c r="U2587" s="491" t="str">
        <f t="shared" si="517"/>
        <v/>
      </c>
      <c r="V2587" s="74">
        <f t="shared" si="519"/>
        <v>0</v>
      </c>
      <c r="W2587" s="134">
        <f t="shared" si="520"/>
        <v>0</v>
      </c>
      <c r="X2587" s="134" t="e">
        <f>VLOOKUP(E2587,'Trimming log'!$F$5:$Y$5000,19,FALSE)</f>
        <v>#N/A</v>
      </c>
      <c r="Y2587" s="134" t="e">
        <f>VLOOKUP(E2587,'Trimming log'!$F$5:$Y$5000,20,FALSE)</f>
        <v>#N/A</v>
      </c>
      <c r="Z2587" s="135" t="e">
        <f t="shared" si="521"/>
        <v>#N/A</v>
      </c>
      <c r="AA2587" s="135" t="e">
        <f t="shared" si="522"/>
        <v>#N/A</v>
      </c>
      <c r="AB2587" s="136" t="e">
        <f t="shared" si="523"/>
        <v>#N/A</v>
      </c>
      <c r="AC2587" s="136" t="e">
        <f t="shared" si="524"/>
        <v>#N/A</v>
      </c>
      <c r="AD2587" s="136" t="e">
        <f t="shared" si="525"/>
        <v>#N/A</v>
      </c>
      <c r="AE2587" s="136" t="e">
        <f t="shared" si="526"/>
        <v>#N/A</v>
      </c>
    </row>
    <row r="2588" spans="1:31">
      <c r="A2588" s="56"/>
      <c r="B2588" s="56"/>
      <c r="C2588" s="68" t="str">
        <f t="shared" si="518"/>
        <v/>
      </c>
      <c r="D2588" s="69"/>
      <c r="E2588" s="56"/>
      <c r="F2588" s="65" t="e">
        <f>VLOOKUP(E2588,'Trimming log'!$F$5:$V$5000,2,FALSE)</f>
        <v>#N/A</v>
      </c>
      <c r="G2588" s="65" t="e">
        <f>VLOOKUP(E2588,'Trimming log'!$F$5:$V$5000,3,FALSE)</f>
        <v>#N/A</v>
      </c>
      <c r="H2588" s="508" t="e">
        <f>VLOOKUP(E2588,'Trimming log'!$F$5:$V$5000,4,FALSE)</f>
        <v>#N/A</v>
      </c>
      <c r="I2588" s="65" t="e">
        <f>VLOOKUP(E2588,'Trimming log'!$F$5:$V$5000,5,FALSE)</f>
        <v>#N/A</v>
      </c>
      <c r="J2588" s="65" t="e">
        <f>VLOOKUP(E2588,'Trimming log'!$F$5:$V$5000,6,FALSE)</f>
        <v>#N/A</v>
      </c>
      <c r="K2588" s="65" t="e">
        <f>VLOOKUP(E2588,'Trimming log'!$F$5:$V$5000,7,FALSE)</f>
        <v>#N/A</v>
      </c>
      <c r="L2588" s="65" t="e">
        <f>VLOOKUP(E2588,'Trimming log'!$F$5:$V$5000,8,FALSE)</f>
        <v>#N/A</v>
      </c>
      <c r="M2588" s="65" t="e">
        <f>VLOOKUP(E2588,'Trimming log'!$F$5:$V$5000,9,FALSE)</f>
        <v>#N/A</v>
      </c>
      <c r="N2588" s="507" t="e">
        <f>VLOOKUP(E2588,'Trimming log'!$F$5:$V$5000,10,FALSE)</f>
        <v>#N/A</v>
      </c>
      <c r="O2588" s="65" t="e">
        <f>VLOOKUP(E2588,'Trimming log'!$F$5:$V$5000,11,FALSE)</f>
        <v>#N/A</v>
      </c>
      <c r="P2588" s="65" t="e">
        <f>VLOOKUP(E2588,'Trimming log'!$F$5:$V$5000,12,FALSE)</f>
        <v>#N/A</v>
      </c>
      <c r="Q2588" s="65" t="e">
        <f>VLOOKUP(E2588,'Trimming log'!$F$5:$V$5000,13,FALSE)</f>
        <v>#N/A</v>
      </c>
      <c r="R2588" s="65" t="e">
        <f>VLOOKUP(E2588,'Trimming log'!$F$5:$V$5000,14,FALSE)</f>
        <v>#N/A</v>
      </c>
      <c r="S2588" s="65" t="e">
        <f>VLOOKUP(E2588,'Trimming log'!$F$5:$V$5000,15,FALSE)</f>
        <v>#N/A</v>
      </c>
      <c r="T2588" s="65" t="e">
        <f t="shared" si="516"/>
        <v>#N/A</v>
      </c>
      <c r="U2588" s="491" t="str">
        <f t="shared" si="517"/>
        <v/>
      </c>
      <c r="V2588" s="74">
        <f t="shared" si="519"/>
        <v>0</v>
      </c>
      <c r="W2588" s="134">
        <f t="shared" si="520"/>
        <v>0</v>
      </c>
      <c r="X2588" s="134" t="e">
        <f>VLOOKUP(E2588,'Trimming log'!$F$5:$Y$5000,19,FALSE)</f>
        <v>#N/A</v>
      </c>
      <c r="Y2588" s="134" t="e">
        <f>VLOOKUP(E2588,'Trimming log'!$F$5:$Y$5000,20,FALSE)</f>
        <v>#N/A</v>
      </c>
      <c r="Z2588" s="135" t="e">
        <f t="shared" si="521"/>
        <v>#N/A</v>
      </c>
      <c r="AA2588" s="135" t="e">
        <f t="shared" si="522"/>
        <v>#N/A</v>
      </c>
      <c r="AB2588" s="136" t="e">
        <f t="shared" si="523"/>
        <v>#N/A</v>
      </c>
      <c r="AC2588" s="136" t="e">
        <f t="shared" si="524"/>
        <v>#N/A</v>
      </c>
      <c r="AD2588" s="136" t="e">
        <f t="shared" si="525"/>
        <v>#N/A</v>
      </c>
      <c r="AE2588" s="136" t="e">
        <f t="shared" si="526"/>
        <v>#N/A</v>
      </c>
    </row>
    <row r="2589" spans="1:31">
      <c r="A2589" s="56"/>
      <c r="B2589" s="56"/>
      <c r="C2589" s="68" t="str">
        <f t="shared" si="518"/>
        <v/>
      </c>
      <c r="D2589" s="69"/>
      <c r="E2589" s="56"/>
      <c r="F2589" s="65" t="e">
        <f>VLOOKUP(E2589,'Trimming log'!$F$5:$V$5000,2,FALSE)</f>
        <v>#N/A</v>
      </c>
      <c r="G2589" s="65" t="e">
        <f>VLOOKUP(E2589,'Trimming log'!$F$5:$V$5000,3,FALSE)</f>
        <v>#N/A</v>
      </c>
      <c r="H2589" s="508" t="e">
        <f>VLOOKUP(E2589,'Trimming log'!$F$5:$V$5000,4,FALSE)</f>
        <v>#N/A</v>
      </c>
      <c r="I2589" s="65" t="e">
        <f>VLOOKUP(E2589,'Trimming log'!$F$5:$V$5000,5,FALSE)</f>
        <v>#N/A</v>
      </c>
      <c r="J2589" s="65" t="e">
        <f>VLOOKUP(E2589,'Trimming log'!$F$5:$V$5000,6,FALSE)</f>
        <v>#N/A</v>
      </c>
      <c r="K2589" s="65" t="e">
        <f>VLOOKUP(E2589,'Trimming log'!$F$5:$V$5000,7,FALSE)</f>
        <v>#N/A</v>
      </c>
      <c r="L2589" s="65" t="e">
        <f>VLOOKUP(E2589,'Trimming log'!$F$5:$V$5000,8,FALSE)</f>
        <v>#N/A</v>
      </c>
      <c r="M2589" s="65" t="e">
        <f>VLOOKUP(E2589,'Trimming log'!$F$5:$V$5000,9,FALSE)</f>
        <v>#N/A</v>
      </c>
      <c r="N2589" s="507" t="e">
        <f>VLOOKUP(E2589,'Trimming log'!$F$5:$V$5000,10,FALSE)</f>
        <v>#N/A</v>
      </c>
      <c r="O2589" s="65" t="e">
        <f>VLOOKUP(E2589,'Trimming log'!$F$5:$V$5000,11,FALSE)</f>
        <v>#N/A</v>
      </c>
      <c r="P2589" s="65" t="e">
        <f>VLOOKUP(E2589,'Trimming log'!$F$5:$V$5000,12,FALSE)</f>
        <v>#N/A</v>
      </c>
      <c r="Q2589" s="65" t="e">
        <f>VLOOKUP(E2589,'Trimming log'!$F$5:$V$5000,13,FALSE)</f>
        <v>#N/A</v>
      </c>
      <c r="R2589" s="65" t="e">
        <f>VLOOKUP(E2589,'Trimming log'!$F$5:$V$5000,14,FALSE)</f>
        <v>#N/A</v>
      </c>
      <c r="S2589" s="65" t="e">
        <f>VLOOKUP(E2589,'Trimming log'!$F$5:$V$5000,15,FALSE)</f>
        <v>#N/A</v>
      </c>
      <c r="T2589" s="65" t="e">
        <f t="shared" si="516"/>
        <v>#N/A</v>
      </c>
      <c r="U2589" s="491" t="str">
        <f t="shared" si="517"/>
        <v/>
      </c>
      <c r="V2589" s="74">
        <f t="shared" si="519"/>
        <v>0</v>
      </c>
      <c r="W2589" s="134">
        <f t="shared" si="520"/>
        <v>0</v>
      </c>
      <c r="X2589" s="134" t="e">
        <f>VLOOKUP(E2589,'Trimming log'!$F$5:$Y$5000,19,FALSE)</f>
        <v>#N/A</v>
      </c>
      <c r="Y2589" s="134" t="e">
        <f>VLOOKUP(E2589,'Trimming log'!$F$5:$Y$5000,20,FALSE)</f>
        <v>#N/A</v>
      </c>
      <c r="Z2589" s="135" t="e">
        <f t="shared" si="521"/>
        <v>#N/A</v>
      </c>
      <c r="AA2589" s="135" t="e">
        <f t="shared" si="522"/>
        <v>#N/A</v>
      </c>
      <c r="AB2589" s="136" t="e">
        <f t="shared" si="523"/>
        <v>#N/A</v>
      </c>
      <c r="AC2589" s="136" t="e">
        <f t="shared" si="524"/>
        <v>#N/A</v>
      </c>
      <c r="AD2589" s="136" t="e">
        <f t="shared" si="525"/>
        <v>#N/A</v>
      </c>
      <c r="AE2589" s="136" t="e">
        <f t="shared" si="526"/>
        <v>#N/A</v>
      </c>
    </row>
    <row r="2590" spans="1:31">
      <c r="A2590" s="56"/>
      <c r="B2590" s="56"/>
      <c r="C2590" s="68" t="str">
        <f t="shared" si="518"/>
        <v/>
      </c>
      <c r="D2590" s="69"/>
      <c r="E2590" s="56"/>
      <c r="F2590" s="65" t="e">
        <f>VLOOKUP(E2590,'Trimming log'!$F$5:$V$5000,2,FALSE)</f>
        <v>#N/A</v>
      </c>
      <c r="G2590" s="65" t="e">
        <f>VLOOKUP(E2590,'Trimming log'!$F$5:$V$5000,3,FALSE)</f>
        <v>#N/A</v>
      </c>
      <c r="H2590" s="508" t="e">
        <f>VLOOKUP(E2590,'Trimming log'!$F$5:$V$5000,4,FALSE)</f>
        <v>#N/A</v>
      </c>
      <c r="I2590" s="65" t="e">
        <f>VLOOKUP(E2590,'Trimming log'!$F$5:$V$5000,5,FALSE)</f>
        <v>#N/A</v>
      </c>
      <c r="J2590" s="65" t="e">
        <f>VLOOKUP(E2590,'Trimming log'!$F$5:$V$5000,6,FALSE)</f>
        <v>#N/A</v>
      </c>
      <c r="K2590" s="65" t="e">
        <f>VLOOKUP(E2590,'Trimming log'!$F$5:$V$5000,7,FALSE)</f>
        <v>#N/A</v>
      </c>
      <c r="L2590" s="65" t="e">
        <f>VLOOKUP(E2590,'Trimming log'!$F$5:$V$5000,8,FALSE)</f>
        <v>#N/A</v>
      </c>
      <c r="M2590" s="65" t="e">
        <f>VLOOKUP(E2590,'Trimming log'!$F$5:$V$5000,9,FALSE)</f>
        <v>#N/A</v>
      </c>
      <c r="N2590" s="507" t="e">
        <f>VLOOKUP(E2590,'Trimming log'!$F$5:$V$5000,10,FALSE)</f>
        <v>#N/A</v>
      </c>
      <c r="O2590" s="65" t="e">
        <f>VLOOKUP(E2590,'Trimming log'!$F$5:$V$5000,11,FALSE)</f>
        <v>#N/A</v>
      </c>
      <c r="P2590" s="65" t="e">
        <f>VLOOKUP(E2590,'Trimming log'!$F$5:$V$5000,12,FALSE)</f>
        <v>#N/A</v>
      </c>
      <c r="Q2590" s="65" t="e">
        <f>VLOOKUP(E2590,'Trimming log'!$F$5:$V$5000,13,FALSE)</f>
        <v>#N/A</v>
      </c>
      <c r="R2590" s="65" t="e">
        <f>VLOOKUP(E2590,'Trimming log'!$F$5:$V$5000,14,FALSE)</f>
        <v>#N/A</v>
      </c>
      <c r="S2590" s="65" t="e">
        <f>VLOOKUP(E2590,'Trimming log'!$F$5:$V$5000,15,FALSE)</f>
        <v>#N/A</v>
      </c>
      <c r="T2590" s="65" t="e">
        <f t="shared" si="516"/>
        <v>#N/A</v>
      </c>
      <c r="U2590" s="491" t="str">
        <f t="shared" si="517"/>
        <v/>
      </c>
      <c r="V2590" s="74">
        <f t="shared" si="519"/>
        <v>0</v>
      </c>
      <c r="W2590" s="134">
        <f t="shared" si="520"/>
        <v>0</v>
      </c>
      <c r="X2590" s="134" t="e">
        <f>VLOOKUP(E2590,'Trimming log'!$F$5:$Y$5000,19,FALSE)</f>
        <v>#N/A</v>
      </c>
      <c r="Y2590" s="134" t="e">
        <f>VLOOKUP(E2590,'Trimming log'!$F$5:$Y$5000,20,FALSE)</f>
        <v>#N/A</v>
      </c>
      <c r="Z2590" s="135" t="e">
        <f t="shared" si="521"/>
        <v>#N/A</v>
      </c>
      <c r="AA2590" s="135" t="e">
        <f t="shared" si="522"/>
        <v>#N/A</v>
      </c>
      <c r="AB2590" s="136" t="e">
        <f t="shared" si="523"/>
        <v>#N/A</v>
      </c>
      <c r="AC2590" s="136" t="e">
        <f t="shared" si="524"/>
        <v>#N/A</v>
      </c>
      <c r="AD2590" s="136" t="e">
        <f t="shared" si="525"/>
        <v>#N/A</v>
      </c>
      <c r="AE2590" s="136" t="e">
        <f t="shared" si="526"/>
        <v>#N/A</v>
      </c>
    </row>
    <row r="2591" spans="1:31">
      <c r="A2591" s="56"/>
      <c r="B2591" s="56"/>
      <c r="C2591" s="68" t="str">
        <f t="shared" si="518"/>
        <v/>
      </c>
      <c r="D2591" s="69"/>
      <c r="E2591" s="56"/>
      <c r="F2591" s="65" t="e">
        <f>VLOOKUP(E2591,'Trimming log'!$F$5:$V$5000,2,FALSE)</f>
        <v>#N/A</v>
      </c>
      <c r="G2591" s="65" t="e">
        <f>VLOOKUP(E2591,'Trimming log'!$F$5:$V$5000,3,FALSE)</f>
        <v>#N/A</v>
      </c>
      <c r="H2591" s="508" t="e">
        <f>VLOOKUP(E2591,'Trimming log'!$F$5:$V$5000,4,FALSE)</f>
        <v>#N/A</v>
      </c>
      <c r="I2591" s="65" t="e">
        <f>VLOOKUP(E2591,'Trimming log'!$F$5:$V$5000,5,FALSE)</f>
        <v>#N/A</v>
      </c>
      <c r="J2591" s="65" t="e">
        <f>VLOOKUP(E2591,'Trimming log'!$F$5:$V$5000,6,FALSE)</f>
        <v>#N/A</v>
      </c>
      <c r="K2591" s="65" t="e">
        <f>VLOOKUP(E2591,'Trimming log'!$F$5:$V$5000,7,FALSE)</f>
        <v>#N/A</v>
      </c>
      <c r="L2591" s="65" t="e">
        <f>VLOOKUP(E2591,'Trimming log'!$F$5:$V$5000,8,FALSE)</f>
        <v>#N/A</v>
      </c>
      <c r="M2591" s="65" t="e">
        <f>VLOOKUP(E2591,'Trimming log'!$F$5:$V$5000,9,FALSE)</f>
        <v>#N/A</v>
      </c>
      <c r="N2591" s="507" t="e">
        <f>VLOOKUP(E2591,'Trimming log'!$F$5:$V$5000,10,FALSE)</f>
        <v>#N/A</v>
      </c>
      <c r="O2591" s="65" t="e">
        <f>VLOOKUP(E2591,'Trimming log'!$F$5:$V$5000,11,FALSE)</f>
        <v>#N/A</v>
      </c>
      <c r="P2591" s="65" t="e">
        <f>VLOOKUP(E2591,'Trimming log'!$F$5:$V$5000,12,FALSE)</f>
        <v>#N/A</v>
      </c>
      <c r="Q2591" s="65" t="e">
        <f>VLOOKUP(E2591,'Trimming log'!$F$5:$V$5000,13,FALSE)</f>
        <v>#N/A</v>
      </c>
      <c r="R2591" s="65" t="e">
        <f>VLOOKUP(E2591,'Trimming log'!$F$5:$V$5000,14,FALSE)</f>
        <v>#N/A</v>
      </c>
      <c r="S2591" s="65" t="e">
        <f>VLOOKUP(E2591,'Trimming log'!$F$5:$V$5000,15,FALSE)</f>
        <v>#N/A</v>
      </c>
      <c r="T2591" s="65" t="e">
        <f t="shared" si="516"/>
        <v>#N/A</v>
      </c>
      <c r="U2591" s="491" t="str">
        <f t="shared" si="517"/>
        <v/>
      </c>
      <c r="V2591" s="74">
        <f t="shared" si="519"/>
        <v>0</v>
      </c>
      <c r="W2591" s="134">
        <f t="shared" si="520"/>
        <v>0</v>
      </c>
      <c r="X2591" s="134" t="e">
        <f>VLOOKUP(E2591,'Trimming log'!$F$5:$Y$5000,19,FALSE)</f>
        <v>#N/A</v>
      </c>
      <c r="Y2591" s="134" t="e">
        <f>VLOOKUP(E2591,'Trimming log'!$F$5:$Y$5000,20,FALSE)</f>
        <v>#N/A</v>
      </c>
      <c r="Z2591" s="135" t="e">
        <f t="shared" si="521"/>
        <v>#N/A</v>
      </c>
      <c r="AA2591" s="135" t="e">
        <f t="shared" si="522"/>
        <v>#N/A</v>
      </c>
      <c r="AB2591" s="136" t="e">
        <f t="shared" si="523"/>
        <v>#N/A</v>
      </c>
      <c r="AC2591" s="136" t="e">
        <f t="shared" si="524"/>
        <v>#N/A</v>
      </c>
      <c r="AD2591" s="136" t="e">
        <f t="shared" si="525"/>
        <v>#N/A</v>
      </c>
      <c r="AE2591" s="136" t="e">
        <f t="shared" si="526"/>
        <v>#N/A</v>
      </c>
    </row>
    <row r="2592" spans="1:31">
      <c r="A2592" s="56"/>
      <c r="B2592" s="56"/>
      <c r="C2592" s="68" t="str">
        <f t="shared" si="518"/>
        <v/>
      </c>
      <c r="D2592" s="69"/>
      <c r="E2592" s="56"/>
      <c r="F2592" s="65" t="e">
        <f>VLOOKUP(E2592,'Trimming log'!$F$5:$V$5000,2,FALSE)</f>
        <v>#N/A</v>
      </c>
      <c r="G2592" s="65" t="e">
        <f>VLOOKUP(E2592,'Trimming log'!$F$5:$V$5000,3,FALSE)</f>
        <v>#N/A</v>
      </c>
      <c r="H2592" s="508" t="e">
        <f>VLOOKUP(E2592,'Trimming log'!$F$5:$V$5000,4,FALSE)</f>
        <v>#N/A</v>
      </c>
      <c r="I2592" s="65" t="e">
        <f>VLOOKUP(E2592,'Trimming log'!$F$5:$V$5000,5,FALSE)</f>
        <v>#N/A</v>
      </c>
      <c r="J2592" s="65" t="e">
        <f>VLOOKUP(E2592,'Trimming log'!$F$5:$V$5000,6,FALSE)</f>
        <v>#N/A</v>
      </c>
      <c r="K2592" s="65" t="e">
        <f>VLOOKUP(E2592,'Trimming log'!$F$5:$V$5000,7,FALSE)</f>
        <v>#N/A</v>
      </c>
      <c r="L2592" s="65" t="e">
        <f>VLOOKUP(E2592,'Trimming log'!$F$5:$V$5000,8,FALSE)</f>
        <v>#N/A</v>
      </c>
      <c r="M2592" s="65" t="e">
        <f>VLOOKUP(E2592,'Trimming log'!$F$5:$V$5000,9,FALSE)</f>
        <v>#N/A</v>
      </c>
      <c r="N2592" s="507" t="e">
        <f>VLOOKUP(E2592,'Trimming log'!$F$5:$V$5000,10,FALSE)</f>
        <v>#N/A</v>
      </c>
      <c r="O2592" s="65" t="e">
        <f>VLOOKUP(E2592,'Trimming log'!$F$5:$V$5000,11,FALSE)</f>
        <v>#N/A</v>
      </c>
      <c r="P2592" s="65" t="e">
        <f>VLOOKUP(E2592,'Trimming log'!$F$5:$V$5000,12,FALSE)</f>
        <v>#N/A</v>
      </c>
      <c r="Q2592" s="65" t="e">
        <f>VLOOKUP(E2592,'Trimming log'!$F$5:$V$5000,13,FALSE)</f>
        <v>#N/A</v>
      </c>
      <c r="R2592" s="65" t="e">
        <f>VLOOKUP(E2592,'Trimming log'!$F$5:$V$5000,14,FALSE)</f>
        <v>#N/A</v>
      </c>
      <c r="S2592" s="65" t="e">
        <f>VLOOKUP(E2592,'Trimming log'!$F$5:$V$5000,15,FALSE)</f>
        <v>#N/A</v>
      </c>
      <c r="T2592" s="65" t="e">
        <f t="shared" si="516"/>
        <v>#N/A</v>
      </c>
      <c r="U2592" s="491" t="str">
        <f t="shared" si="517"/>
        <v/>
      </c>
      <c r="V2592" s="74">
        <f t="shared" si="519"/>
        <v>0</v>
      </c>
      <c r="W2592" s="134">
        <f t="shared" si="520"/>
        <v>0</v>
      </c>
      <c r="X2592" s="134" t="e">
        <f>VLOOKUP(E2592,'Trimming log'!$F$5:$Y$5000,19,FALSE)</f>
        <v>#N/A</v>
      </c>
      <c r="Y2592" s="134" t="e">
        <f>VLOOKUP(E2592,'Trimming log'!$F$5:$Y$5000,20,FALSE)</f>
        <v>#N/A</v>
      </c>
      <c r="Z2592" s="135" t="e">
        <f t="shared" si="521"/>
        <v>#N/A</v>
      </c>
      <c r="AA2592" s="135" t="e">
        <f t="shared" si="522"/>
        <v>#N/A</v>
      </c>
      <c r="AB2592" s="136" t="e">
        <f t="shared" si="523"/>
        <v>#N/A</v>
      </c>
      <c r="AC2592" s="136" t="e">
        <f t="shared" si="524"/>
        <v>#N/A</v>
      </c>
      <c r="AD2592" s="136" t="e">
        <f t="shared" si="525"/>
        <v>#N/A</v>
      </c>
      <c r="AE2592" s="136" t="e">
        <f t="shared" si="526"/>
        <v>#N/A</v>
      </c>
    </row>
    <row r="2593" spans="1:31">
      <c r="A2593" s="56"/>
      <c r="B2593" s="56"/>
      <c r="C2593" s="68" t="str">
        <f t="shared" si="518"/>
        <v/>
      </c>
      <c r="D2593" s="69"/>
      <c r="E2593" s="56"/>
      <c r="F2593" s="65" t="e">
        <f>VLOOKUP(E2593,'Trimming log'!$F$5:$V$5000,2,FALSE)</f>
        <v>#N/A</v>
      </c>
      <c r="G2593" s="65" t="e">
        <f>VLOOKUP(E2593,'Trimming log'!$F$5:$V$5000,3,FALSE)</f>
        <v>#N/A</v>
      </c>
      <c r="H2593" s="508" t="e">
        <f>VLOOKUP(E2593,'Trimming log'!$F$5:$V$5000,4,FALSE)</f>
        <v>#N/A</v>
      </c>
      <c r="I2593" s="65" t="e">
        <f>VLOOKUP(E2593,'Trimming log'!$F$5:$V$5000,5,FALSE)</f>
        <v>#N/A</v>
      </c>
      <c r="J2593" s="65" t="e">
        <f>VLOOKUP(E2593,'Trimming log'!$F$5:$V$5000,6,FALSE)</f>
        <v>#N/A</v>
      </c>
      <c r="K2593" s="65" t="e">
        <f>VLOOKUP(E2593,'Trimming log'!$F$5:$V$5000,7,FALSE)</f>
        <v>#N/A</v>
      </c>
      <c r="L2593" s="65" t="e">
        <f>VLOOKUP(E2593,'Trimming log'!$F$5:$V$5000,8,FALSE)</f>
        <v>#N/A</v>
      </c>
      <c r="M2593" s="65" t="e">
        <f>VLOOKUP(E2593,'Trimming log'!$F$5:$V$5000,9,FALSE)</f>
        <v>#N/A</v>
      </c>
      <c r="N2593" s="507" t="e">
        <f>VLOOKUP(E2593,'Trimming log'!$F$5:$V$5000,10,FALSE)</f>
        <v>#N/A</v>
      </c>
      <c r="O2593" s="65" t="e">
        <f>VLOOKUP(E2593,'Trimming log'!$F$5:$V$5000,11,FALSE)</f>
        <v>#N/A</v>
      </c>
      <c r="P2593" s="65" t="e">
        <f>VLOOKUP(E2593,'Trimming log'!$F$5:$V$5000,12,FALSE)</f>
        <v>#N/A</v>
      </c>
      <c r="Q2593" s="65" t="e">
        <f>VLOOKUP(E2593,'Trimming log'!$F$5:$V$5000,13,FALSE)</f>
        <v>#N/A</v>
      </c>
      <c r="R2593" s="65" t="e">
        <f>VLOOKUP(E2593,'Trimming log'!$F$5:$V$5000,14,FALSE)</f>
        <v>#N/A</v>
      </c>
      <c r="S2593" s="65" t="e">
        <f>VLOOKUP(E2593,'Trimming log'!$F$5:$V$5000,15,FALSE)</f>
        <v>#N/A</v>
      </c>
      <c r="T2593" s="65" t="e">
        <f t="shared" si="516"/>
        <v>#N/A</v>
      </c>
      <c r="U2593" s="491" t="str">
        <f t="shared" si="517"/>
        <v/>
      </c>
      <c r="V2593" s="74">
        <f t="shared" si="519"/>
        <v>0</v>
      </c>
      <c r="W2593" s="134">
        <f t="shared" si="520"/>
        <v>0</v>
      </c>
      <c r="X2593" s="134" t="e">
        <f>VLOOKUP(E2593,'Trimming log'!$F$5:$Y$5000,19,FALSE)</f>
        <v>#N/A</v>
      </c>
      <c r="Y2593" s="134" t="e">
        <f>VLOOKUP(E2593,'Trimming log'!$F$5:$Y$5000,20,FALSE)</f>
        <v>#N/A</v>
      </c>
      <c r="Z2593" s="135" t="e">
        <f t="shared" si="521"/>
        <v>#N/A</v>
      </c>
      <c r="AA2593" s="135" t="e">
        <f t="shared" si="522"/>
        <v>#N/A</v>
      </c>
      <c r="AB2593" s="136" t="e">
        <f t="shared" si="523"/>
        <v>#N/A</v>
      </c>
      <c r="AC2593" s="136" t="e">
        <f t="shared" si="524"/>
        <v>#N/A</v>
      </c>
      <c r="AD2593" s="136" t="e">
        <f t="shared" si="525"/>
        <v>#N/A</v>
      </c>
      <c r="AE2593" s="136" t="e">
        <f t="shared" si="526"/>
        <v>#N/A</v>
      </c>
    </row>
    <row r="2594" spans="1:31">
      <c r="A2594" s="56"/>
      <c r="B2594" s="56"/>
      <c r="C2594" s="68" t="str">
        <f t="shared" si="518"/>
        <v/>
      </c>
      <c r="D2594" s="69"/>
      <c r="E2594" s="56"/>
      <c r="F2594" s="65" t="e">
        <f>VLOOKUP(E2594,'Trimming log'!$F$5:$V$5000,2,FALSE)</f>
        <v>#N/A</v>
      </c>
      <c r="G2594" s="65" t="e">
        <f>VLOOKUP(E2594,'Trimming log'!$F$5:$V$5000,3,FALSE)</f>
        <v>#N/A</v>
      </c>
      <c r="H2594" s="508" t="e">
        <f>VLOOKUP(E2594,'Trimming log'!$F$5:$V$5000,4,FALSE)</f>
        <v>#N/A</v>
      </c>
      <c r="I2594" s="65" t="e">
        <f>VLOOKUP(E2594,'Trimming log'!$F$5:$V$5000,5,FALSE)</f>
        <v>#N/A</v>
      </c>
      <c r="J2594" s="65" t="e">
        <f>VLOOKUP(E2594,'Trimming log'!$F$5:$V$5000,6,FALSE)</f>
        <v>#N/A</v>
      </c>
      <c r="K2594" s="65" t="e">
        <f>VLOOKUP(E2594,'Trimming log'!$F$5:$V$5000,7,FALSE)</f>
        <v>#N/A</v>
      </c>
      <c r="L2594" s="65" t="e">
        <f>VLOOKUP(E2594,'Trimming log'!$F$5:$V$5000,8,FALSE)</f>
        <v>#N/A</v>
      </c>
      <c r="M2594" s="65" t="e">
        <f>VLOOKUP(E2594,'Trimming log'!$F$5:$V$5000,9,FALSE)</f>
        <v>#N/A</v>
      </c>
      <c r="N2594" s="507" t="e">
        <f>VLOOKUP(E2594,'Trimming log'!$F$5:$V$5000,10,FALSE)</f>
        <v>#N/A</v>
      </c>
      <c r="O2594" s="65" t="e">
        <f>VLOOKUP(E2594,'Trimming log'!$F$5:$V$5000,11,FALSE)</f>
        <v>#N/A</v>
      </c>
      <c r="P2594" s="65" t="e">
        <f>VLOOKUP(E2594,'Trimming log'!$F$5:$V$5000,12,FALSE)</f>
        <v>#N/A</v>
      </c>
      <c r="Q2594" s="65" t="e">
        <f>VLOOKUP(E2594,'Trimming log'!$F$5:$V$5000,13,FALSE)</f>
        <v>#N/A</v>
      </c>
      <c r="R2594" s="65" t="e">
        <f>VLOOKUP(E2594,'Trimming log'!$F$5:$V$5000,14,FALSE)</f>
        <v>#N/A</v>
      </c>
      <c r="S2594" s="65" t="e">
        <f>VLOOKUP(E2594,'Trimming log'!$F$5:$V$5000,15,FALSE)</f>
        <v>#N/A</v>
      </c>
      <c r="T2594" s="65" t="e">
        <f t="shared" si="516"/>
        <v>#N/A</v>
      </c>
      <c r="U2594" s="491" t="str">
        <f t="shared" si="517"/>
        <v/>
      </c>
      <c r="V2594" s="74">
        <f t="shared" si="519"/>
        <v>0</v>
      </c>
      <c r="W2594" s="134">
        <f t="shared" si="520"/>
        <v>0</v>
      </c>
      <c r="X2594" s="134" t="e">
        <f>VLOOKUP(E2594,'Trimming log'!$F$5:$Y$5000,19,FALSE)</f>
        <v>#N/A</v>
      </c>
      <c r="Y2594" s="134" t="e">
        <f>VLOOKUP(E2594,'Trimming log'!$F$5:$Y$5000,20,FALSE)</f>
        <v>#N/A</v>
      </c>
      <c r="Z2594" s="135" t="e">
        <f t="shared" si="521"/>
        <v>#N/A</v>
      </c>
      <c r="AA2594" s="135" t="e">
        <f t="shared" si="522"/>
        <v>#N/A</v>
      </c>
      <c r="AB2594" s="136" t="e">
        <f t="shared" si="523"/>
        <v>#N/A</v>
      </c>
      <c r="AC2594" s="136" t="e">
        <f t="shared" si="524"/>
        <v>#N/A</v>
      </c>
      <c r="AD2594" s="136" t="e">
        <f t="shared" si="525"/>
        <v>#N/A</v>
      </c>
      <c r="AE2594" s="136" t="e">
        <f t="shared" si="526"/>
        <v>#N/A</v>
      </c>
    </row>
    <row r="2595" spans="1:31">
      <c r="A2595" s="56"/>
      <c r="B2595" s="56"/>
      <c r="C2595" s="68" t="str">
        <f t="shared" si="518"/>
        <v/>
      </c>
      <c r="D2595" s="69"/>
      <c r="E2595" s="56"/>
      <c r="F2595" s="65" t="e">
        <f>VLOOKUP(E2595,'Trimming log'!$F$5:$V$5000,2,FALSE)</f>
        <v>#N/A</v>
      </c>
      <c r="G2595" s="65" t="e">
        <f>VLOOKUP(E2595,'Trimming log'!$F$5:$V$5000,3,FALSE)</f>
        <v>#N/A</v>
      </c>
      <c r="H2595" s="508" t="e">
        <f>VLOOKUP(E2595,'Trimming log'!$F$5:$V$5000,4,FALSE)</f>
        <v>#N/A</v>
      </c>
      <c r="I2595" s="65" t="e">
        <f>VLOOKUP(E2595,'Trimming log'!$F$5:$V$5000,5,FALSE)</f>
        <v>#N/A</v>
      </c>
      <c r="J2595" s="65" t="e">
        <f>VLOOKUP(E2595,'Trimming log'!$F$5:$V$5000,6,FALSE)</f>
        <v>#N/A</v>
      </c>
      <c r="K2595" s="65" t="e">
        <f>VLOOKUP(E2595,'Trimming log'!$F$5:$V$5000,7,FALSE)</f>
        <v>#N/A</v>
      </c>
      <c r="L2595" s="65" t="e">
        <f>VLOOKUP(E2595,'Trimming log'!$F$5:$V$5000,8,FALSE)</f>
        <v>#N/A</v>
      </c>
      <c r="M2595" s="65" t="e">
        <f>VLOOKUP(E2595,'Trimming log'!$F$5:$V$5000,9,FALSE)</f>
        <v>#N/A</v>
      </c>
      <c r="N2595" s="507" t="e">
        <f>VLOOKUP(E2595,'Trimming log'!$F$5:$V$5000,10,FALSE)</f>
        <v>#N/A</v>
      </c>
      <c r="O2595" s="65" t="e">
        <f>VLOOKUP(E2595,'Trimming log'!$F$5:$V$5000,11,FALSE)</f>
        <v>#N/A</v>
      </c>
      <c r="P2595" s="65" t="e">
        <f>VLOOKUP(E2595,'Trimming log'!$F$5:$V$5000,12,FALSE)</f>
        <v>#N/A</v>
      </c>
      <c r="Q2595" s="65" t="e">
        <f>VLOOKUP(E2595,'Trimming log'!$F$5:$V$5000,13,FALSE)</f>
        <v>#N/A</v>
      </c>
      <c r="R2595" s="65" t="e">
        <f>VLOOKUP(E2595,'Trimming log'!$F$5:$V$5000,14,FALSE)</f>
        <v>#N/A</v>
      </c>
      <c r="S2595" s="65" t="e">
        <f>VLOOKUP(E2595,'Trimming log'!$F$5:$V$5000,15,FALSE)</f>
        <v>#N/A</v>
      </c>
      <c r="T2595" s="65" t="e">
        <f t="shared" si="516"/>
        <v>#N/A</v>
      </c>
      <c r="U2595" s="491" t="str">
        <f t="shared" si="517"/>
        <v/>
      </c>
      <c r="V2595" s="74">
        <f t="shared" si="519"/>
        <v>0</v>
      </c>
      <c r="W2595" s="134">
        <f t="shared" si="520"/>
        <v>0</v>
      </c>
      <c r="X2595" s="134" t="e">
        <f>VLOOKUP(E2595,'Trimming log'!$F$5:$Y$5000,19,FALSE)</f>
        <v>#N/A</v>
      </c>
      <c r="Y2595" s="134" t="e">
        <f>VLOOKUP(E2595,'Trimming log'!$F$5:$Y$5000,20,FALSE)</f>
        <v>#N/A</v>
      </c>
      <c r="Z2595" s="135" t="e">
        <f t="shared" si="521"/>
        <v>#N/A</v>
      </c>
      <c r="AA2595" s="135" t="e">
        <f t="shared" si="522"/>
        <v>#N/A</v>
      </c>
      <c r="AB2595" s="136" t="e">
        <f t="shared" si="523"/>
        <v>#N/A</v>
      </c>
      <c r="AC2595" s="136" t="e">
        <f t="shared" si="524"/>
        <v>#N/A</v>
      </c>
      <c r="AD2595" s="136" t="e">
        <f t="shared" si="525"/>
        <v>#N/A</v>
      </c>
      <c r="AE2595" s="136" t="e">
        <f t="shared" si="526"/>
        <v>#N/A</v>
      </c>
    </row>
    <row r="2596" spans="1:31">
      <c r="A2596" s="56"/>
      <c r="B2596" s="56"/>
      <c r="C2596" s="68" t="str">
        <f t="shared" si="518"/>
        <v/>
      </c>
      <c r="D2596" s="69"/>
      <c r="E2596" s="56"/>
      <c r="F2596" s="65" t="e">
        <f>VLOOKUP(E2596,'Trimming log'!$F$5:$V$5000,2,FALSE)</f>
        <v>#N/A</v>
      </c>
      <c r="G2596" s="65" t="e">
        <f>VLOOKUP(E2596,'Trimming log'!$F$5:$V$5000,3,FALSE)</f>
        <v>#N/A</v>
      </c>
      <c r="H2596" s="508" t="e">
        <f>VLOOKUP(E2596,'Trimming log'!$F$5:$V$5000,4,FALSE)</f>
        <v>#N/A</v>
      </c>
      <c r="I2596" s="65" t="e">
        <f>VLOOKUP(E2596,'Trimming log'!$F$5:$V$5000,5,FALSE)</f>
        <v>#N/A</v>
      </c>
      <c r="J2596" s="65" t="e">
        <f>VLOOKUP(E2596,'Trimming log'!$F$5:$V$5000,6,FALSE)</f>
        <v>#N/A</v>
      </c>
      <c r="K2596" s="65" t="e">
        <f>VLOOKUP(E2596,'Trimming log'!$F$5:$V$5000,7,FALSE)</f>
        <v>#N/A</v>
      </c>
      <c r="L2596" s="65" t="e">
        <f>VLOOKUP(E2596,'Trimming log'!$F$5:$V$5000,8,FALSE)</f>
        <v>#N/A</v>
      </c>
      <c r="M2596" s="65" t="e">
        <f>VLOOKUP(E2596,'Trimming log'!$F$5:$V$5000,9,FALSE)</f>
        <v>#N/A</v>
      </c>
      <c r="N2596" s="507" t="e">
        <f>VLOOKUP(E2596,'Trimming log'!$F$5:$V$5000,10,FALSE)</f>
        <v>#N/A</v>
      </c>
      <c r="O2596" s="65" t="e">
        <f>VLOOKUP(E2596,'Trimming log'!$F$5:$V$5000,11,FALSE)</f>
        <v>#N/A</v>
      </c>
      <c r="P2596" s="65" t="e">
        <f>VLOOKUP(E2596,'Trimming log'!$F$5:$V$5000,12,FALSE)</f>
        <v>#N/A</v>
      </c>
      <c r="Q2596" s="65" t="e">
        <f>VLOOKUP(E2596,'Trimming log'!$F$5:$V$5000,13,FALSE)</f>
        <v>#N/A</v>
      </c>
      <c r="R2596" s="65" t="e">
        <f>VLOOKUP(E2596,'Trimming log'!$F$5:$V$5000,14,FALSE)</f>
        <v>#N/A</v>
      </c>
      <c r="S2596" s="65" t="e">
        <f>VLOOKUP(E2596,'Trimming log'!$F$5:$V$5000,15,FALSE)</f>
        <v>#N/A</v>
      </c>
      <c r="T2596" s="65" t="e">
        <f t="shared" si="516"/>
        <v>#N/A</v>
      </c>
      <c r="U2596" s="491" t="str">
        <f t="shared" si="517"/>
        <v/>
      </c>
      <c r="V2596" s="74">
        <f t="shared" si="519"/>
        <v>0</v>
      </c>
      <c r="W2596" s="134">
        <f t="shared" si="520"/>
        <v>0</v>
      </c>
      <c r="X2596" s="134" t="e">
        <f>VLOOKUP(E2596,'Trimming log'!$F$5:$Y$5000,19,FALSE)</f>
        <v>#N/A</v>
      </c>
      <c r="Y2596" s="134" t="e">
        <f>VLOOKUP(E2596,'Trimming log'!$F$5:$Y$5000,20,FALSE)</f>
        <v>#N/A</v>
      </c>
      <c r="Z2596" s="135" t="e">
        <f t="shared" si="521"/>
        <v>#N/A</v>
      </c>
      <c r="AA2596" s="135" t="e">
        <f t="shared" si="522"/>
        <v>#N/A</v>
      </c>
      <c r="AB2596" s="136" t="e">
        <f t="shared" si="523"/>
        <v>#N/A</v>
      </c>
      <c r="AC2596" s="136" t="e">
        <f t="shared" si="524"/>
        <v>#N/A</v>
      </c>
      <c r="AD2596" s="136" t="e">
        <f t="shared" si="525"/>
        <v>#N/A</v>
      </c>
      <c r="AE2596" s="136" t="e">
        <f t="shared" si="526"/>
        <v>#N/A</v>
      </c>
    </row>
    <row r="2597" spans="1:31">
      <c r="A2597" s="56"/>
      <c r="B2597" s="56"/>
      <c r="C2597" s="68" t="str">
        <f t="shared" si="518"/>
        <v/>
      </c>
      <c r="D2597" s="69"/>
      <c r="E2597" s="56"/>
      <c r="F2597" s="65" t="e">
        <f>VLOOKUP(E2597,'Trimming log'!$F$5:$V$5000,2,FALSE)</f>
        <v>#N/A</v>
      </c>
      <c r="G2597" s="65" t="e">
        <f>VLOOKUP(E2597,'Trimming log'!$F$5:$V$5000,3,FALSE)</f>
        <v>#N/A</v>
      </c>
      <c r="H2597" s="508" t="e">
        <f>VLOOKUP(E2597,'Trimming log'!$F$5:$V$5000,4,FALSE)</f>
        <v>#N/A</v>
      </c>
      <c r="I2597" s="65" t="e">
        <f>VLOOKUP(E2597,'Trimming log'!$F$5:$V$5000,5,FALSE)</f>
        <v>#N/A</v>
      </c>
      <c r="J2597" s="65" t="e">
        <f>VLOOKUP(E2597,'Trimming log'!$F$5:$V$5000,6,FALSE)</f>
        <v>#N/A</v>
      </c>
      <c r="K2597" s="65" t="e">
        <f>VLOOKUP(E2597,'Trimming log'!$F$5:$V$5000,7,FALSE)</f>
        <v>#N/A</v>
      </c>
      <c r="L2597" s="65" t="e">
        <f>VLOOKUP(E2597,'Trimming log'!$F$5:$V$5000,8,FALSE)</f>
        <v>#N/A</v>
      </c>
      <c r="M2597" s="65" t="e">
        <f>VLOOKUP(E2597,'Trimming log'!$F$5:$V$5000,9,FALSE)</f>
        <v>#N/A</v>
      </c>
      <c r="N2597" s="507" t="e">
        <f>VLOOKUP(E2597,'Trimming log'!$F$5:$V$5000,10,FALSE)</f>
        <v>#N/A</v>
      </c>
      <c r="O2597" s="65" t="e">
        <f>VLOOKUP(E2597,'Trimming log'!$F$5:$V$5000,11,FALSE)</f>
        <v>#N/A</v>
      </c>
      <c r="P2597" s="65" t="e">
        <f>VLOOKUP(E2597,'Trimming log'!$F$5:$V$5000,12,FALSE)</f>
        <v>#N/A</v>
      </c>
      <c r="Q2597" s="65" t="e">
        <f>VLOOKUP(E2597,'Trimming log'!$F$5:$V$5000,13,FALSE)</f>
        <v>#N/A</v>
      </c>
      <c r="R2597" s="65" t="e">
        <f>VLOOKUP(E2597,'Trimming log'!$F$5:$V$5000,14,FALSE)</f>
        <v>#N/A</v>
      </c>
      <c r="S2597" s="65" t="e">
        <f>VLOOKUP(E2597,'Trimming log'!$F$5:$V$5000,15,FALSE)</f>
        <v>#N/A</v>
      </c>
      <c r="T2597" s="65" t="e">
        <f t="shared" si="516"/>
        <v>#N/A</v>
      </c>
      <c r="U2597" s="491" t="str">
        <f t="shared" si="517"/>
        <v/>
      </c>
      <c r="V2597" s="74">
        <f t="shared" si="519"/>
        <v>0</v>
      </c>
      <c r="W2597" s="134">
        <f t="shared" si="520"/>
        <v>0</v>
      </c>
      <c r="X2597" s="134" t="e">
        <f>VLOOKUP(E2597,'Trimming log'!$F$5:$Y$5000,19,FALSE)</f>
        <v>#N/A</v>
      </c>
      <c r="Y2597" s="134" t="e">
        <f>VLOOKUP(E2597,'Trimming log'!$F$5:$Y$5000,20,FALSE)</f>
        <v>#N/A</v>
      </c>
      <c r="Z2597" s="135" t="e">
        <f t="shared" si="521"/>
        <v>#N/A</v>
      </c>
      <c r="AA2597" s="135" t="e">
        <f t="shared" si="522"/>
        <v>#N/A</v>
      </c>
      <c r="AB2597" s="136" t="e">
        <f t="shared" si="523"/>
        <v>#N/A</v>
      </c>
      <c r="AC2597" s="136" t="e">
        <f t="shared" si="524"/>
        <v>#N/A</v>
      </c>
      <c r="AD2597" s="136" t="e">
        <f t="shared" si="525"/>
        <v>#N/A</v>
      </c>
      <c r="AE2597" s="136" t="e">
        <f t="shared" si="526"/>
        <v>#N/A</v>
      </c>
    </row>
    <row r="2598" spans="1:31">
      <c r="A2598" s="56"/>
      <c r="B2598" s="56"/>
      <c r="C2598" s="68" t="str">
        <f t="shared" si="518"/>
        <v/>
      </c>
      <c r="D2598" s="69"/>
      <c r="E2598" s="56"/>
      <c r="F2598" s="65" t="e">
        <f>VLOOKUP(E2598,'Trimming log'!$F$5:$V$5000,2,FALSE)</f>
        <v>#N/A</v>
      </c>
      <c r="G2598" s="65" t="e">
        <f>VLOOKUP(E2598,'Trimming log'!$F$5:$V$5000,3,FALSE)</f>
        <v>#N/A</v>
      </c>
      <c r="H2598" s="508" t="e">
        <f>VLOOKUP(E2598,'Trimming log'!$F$5:$V$5000,4,FALSE)</f>
        <v>#N/A</v>
      </c>
      <c r="I2598" s="65" t="e">
        <f>VLOOKUP(E2598,'Trimming log'!$F$5:$V$5000,5,FALSE)</f>
        <v>#N/A</v>
      </c>
      <c r="J2598" s="65" t="e">
        <f>VLOOKUP(E2598,'Trimming log'!$F$5:$V$5000,6,FALSE)</f>
        <v>#N/A</v>
      </c>
      <c r="K2598" s="65" t="e">
        <f>VLOOKUP(E2598,'Trimming log'!$F$5:$V$5000,7,FALSE)</f>
        <v>#N/A</v>
      </c>
      <c r="L2598" s="65" t="e">
        <f>VLOOKUP(E2598,'Trimming log'!$F$5:$V$5000,8,FALSE)</f>
        <v>#N/A</v>
      </c>
      <c r="M2598" s="65" t="e">
        <f>VLOOKUP(E2598,'Trimming log'!$F$5:$V$5000,9,FALSE)</f>
        <v>#N/A</v>
      </c>
      <c r="N2598" s="507" t="e">
        <f>VLOOKUP(E2598,'Trimming log'!$F$5:$V$5000,10,FALSE)</f>
        <v>#N/A</v>
      </c>
      <c r="O2598" s="65" t="e">
        <f>VLOOKUP(E2598,'Trimming log'!$F$5:$V$5000,11,FALSE)</f>
        <v>#N/A</v>
      </c>
      <c r="P2598" s="65" t="e">
        <f>VLOOKUP(E2598,'Trimming log'!$F$5:$V$5000,12,FALSE)</f>
        <v>#N/A</v>
      </c>
      <c r="Q2598" s="65" t="e">
        <f>VLOOKUP(E2598,'Trimming log'!$F$5:$V$5000,13,FALSE)</f>
        <v>#N/A</v>
      </c>
      <c r="R2598" s="65" t="e">
        <f>VLOOKUP(E2598,'Trimming log'!$F$5:$V$5000,14,FALSE)</f>
        <v>#N/A</v>
      </c>
      <c r="S2598" s="65" t="e">
        <f>VLOOKUP(E2598,'Trimming log'!$F$5:$V$5000,15,FALSE)</f>
        <v>#N/A</v>
      </c>
      <c r="T2598" s="65" t="e">
        <f t="shared" si="516"/>
        <v>#N/A</v>
      </c>
      <c r="U2598" s="491" t="str">
        <f t="shared" si="517"/>
        <v/>
      </c>
      <c r="V2598" s="74">
        <f t="shared" si="519"/>
        <v>0</v>
      </c>
      <c r="W2598" s="134">
        <f t="shared" si="520"/>
        <v>0</v>
      </c>
      <c r="X2598" s="134" t="e">
        <f>VLOOKUP(E2598,'Trimming log'!$F$5:$Y$5000,19,FALSE)</f>
        <v>#N/A</v>
      </c>
      <c r="Y2598" s="134" t="e">
        <f>VLOOKUP(E2598,'Trimming log'!$F$5:$Y$5000,20,FALSE)</f>
        <v>#N/A</v>
      </c>
      <c r="Z2598" s="135" t="e">
        <f t="shared" si="521"/>
        <v>#N/A</v>
      </c>
      <c r="AA2598" s="135" t="e">
        <f t="shared" si="522"/>
        <v>#N/A</v>
      </c>
      <c r="AB2598" s="136" t="e">
        <f t="shared" si="523"/>
        <v>#N/A</v>
      </c>
      <c r="AC2598" s="136" t="e">
        <f t="shared" si="524"/>
        <v>#N/A</v>
      </c>
      <c r="AD2598" s="136" t="e">
        <f t="shared" si="525"/>
        <v>#N/A</v>
      </c>
      <c r="AE2598" s="136" t="e">
        <f t="shared" si="526"/>
        <v>#N/A</v>
      </c>
    </row>
    <row r="2599" spans="1:31">
      <c r="A2599" s="56"/>
      <c r="B2599" s="56"/>
      <c r="C2599" s="68" t="str">
        <f t="shared" si="518"/>
        <v/>
      </c>
      <c r="D2599" s="69"/>
      <c r="E2599" s="56"/>
      <c r="F2599" s="65" t="e">
        <f>VLOOKUP(E2599,'Trimming log'!$F$5:$V$5000,2,FALSE)</f>
        <v>#N/A</v>
      </c>
      <c r="G2599" s="65" t="e">
        <f>VLOOKUP(E2599,'Trimming log'!$F$5:$V$5000,3,FALSE)</f>
        <v>#N/A</v>
      </c>
      <c r="H2599" s="508" t="e">
        <f>VLOOKUP(E2599,'Trimming log'!$F$5:$V$5000,4,FALSE)</f>
        <v>#N/A</v>
      </c>
      <c r="I2599" s="65" t="e">
        <f>VLOOKUP(E2599,'Trimming log'!$F$5:$V$5000,5,FALSE)</f>
        <v>#N/A</v>
      </c>
      <c r="J2599" s="65" t="e">
        <f>VLOOKUP(E2599,'Trimming log'!$F$5:$V$5000,6,FALSE)</f>
        <v>#N/A</v>
      </c>
      <c r="K2599" s="65" t="e">
        <f>VLOOKUP(E2599,'Trimming log'!$F$5:$V$5000,7,FALSE)</f>
        <v>#N/A</v>
      </c>
      <c r="L2599" s="65" t="e">
        <f>VLOOKUP(E2599,'Trimming log'!$F$5:$V$5000,8,FALSE)</f>
        <v>#N/A</v>
      </c>
      <c r="M2599" s="65" t="e">
        <f>VLOOKUP(E2599,'Trimming log'!$F$5:$V$5000,9,FALSE)</f>
        <v>#N/A</v>
      </c>
      <c r="N2599" s="507" t="e">
        <f>VLOOKUP(E2599,'Trimming log'!$F$5:$V$5000,10,FALSE)</f>
        <v>#N/A</v>
      </c>
      <c r="O2599" s="65" t="e">
        <f>VLOOKUP(E2599,'Trimming log'!$F$5:$V$5000,11,FALSE)</f>
        <v>#N/A</v>
      </c>
      <c r="P2599" s="65" t="e">
        <f>VLOOKUP(E2599,'Trimming log'!$F$5:$V$5000,12,FALSE)</f>
        <v>#N/A</v>
      </c>
      <c r="Q2599" s="65" t="e">
        <f>VLOOKUP(E2599,'Trimming log'!$F$5:$V$5000,13,FALSE)</f>
        <v>#N/A</v>
      </c>
      <c r="R2599" s="65" t="e">
        <f>VLOOKUP(E2599,'Trimming log'!$F$5:$V$5000,14,FALSE)</f>
        <v>#N/A</v>
      </c>
      <c r="S2599" s="65" t="e">
        <f>VLOOKUP(E2599,'Trimming log'!$F$5:$V$5000,15,FALSE)</f>
        <v>#N/A</v>
      </c>
      <c r="T2599" s="65" t="e">
        <f t="shared" si="516"/>
        <v>#N/A</v>
      </c>
      <c r="U2599" s="491" t="str">
        <f t="shared" si="517"/>
        <v/>
      </c>
      <c r="V2599" s="74">
        <f t="shared" si="519"/>
        <v>0</v>
      </c>
      <c r="W2599" s="134">
        <f t="shared" si="520"/>
        <v>0</v>
      </c>
      <c r="X2599" s="134" t="e">
        <f>VLOOKUP(E2599,'Trimming log'!$F$5:$Y$5000,19,FALSE)</f>
        <v>#N/A</v>
      </c>
      <c r="Y2599" s="134" t="e">
        <f>VLOOKUP(E2599,'Trimming log'!$F$5:$Y$5000,20,FALSE)</f>
        <v>#N/A</v>
      </c>
      <c r="Z2599" s="135" t="e">
        <f t="shared" si="521"/>
        <v>#N/A</v>
      </c>
      <c r="AA2599" s="135" t="e">
        <f t="shared" si="522"/>
        <v>#N/A</v>
      </c>
      <c r="AB2599" s="136" t="e">
        <f t="shared" si="523"/>
        <v>#N/A</v>
      </c>
      <c r="AC2599" s="136" t="e">
        <f t="shared" si="524"/>
        <v>#N/A</v>
      </c>
      <c r="AD2599" s="136" t="e">
        <f t="shared" si="525"/>
        <v>#N/A</v>
      </c>
      <c r="AE2599" s="136" t="e">
        <f t="shared" si="526"/>
        <v>#N/A</v>
      </c>
    </row>
    <row r="2600" spans="1:31">
      <c r="A2600" s="56"/>
      <c r="B2600" s="56"/>
      <c r="C2600" s="68" t="str">
        <f t="shared" si="518"/>
        <v/>
      </c>
      <c r="D2600" s="69"/>
      <c r="E2600" s="56"/>
      <c r="F2600" s="65" t="e">
        <f>VLOOKUP(E2600,'Trimming log'!$F$5:$V$5000,2,FALSE)</f>
        <v>#N/A</v>
      </c>
      <c r="G2600" s="65" t="e">
        <f>VLOOKUP(E2600,'Trimming log'!$F$5:$V$5000,3,FALSE)</f>
        <v>#N/A</v>
      </c>
      <c r="H2600" s="508" t="e">
        <f>VLOOKUP(E2600,'Trimming log'!$F$5:$V$5000,4,FALSE)</f>
        <v>#N/A</v>
      </c>
      <c r="I2600" s="65" t="e">
        <f>VLOOKUP(E2600,'Trimming log'!$F$5:$V$5000,5,FALSE)</f>
        <v>#N/A</v>
      </c>
      <c r="J2600" s="65" t="e">
        <f>VLOOKUP(E2600,'Trimming log'!$F$5:$V$5000,6,FALSE)</f>
        <v>#N/A</v>
      </c>
      <c r="K2600" s="65" t="e">
        <f>VLOOKUP(E2600,'Trimming log'!$F$5:$V$5000,7,FALSE)</f>
        <v>#N/A</v>
      </c>
      <c r="L2600" s="65" t="e">
        <f>VLOOKUP(E2600,'Trimming log'!$F$5:$V$5000,8,FALSE)</f>
        <v>#N/A</v>
      </c>
      <c r="M2600" s="65" t="e">
        <f>VLOOKUP(E2600,'Trimming log'!$F$5:$V$5000,9,FALSE)</f>
        <v>#N/A</v>
      </c>
      <c r="N2600" s="507" t="e">
        <f>VLOOKUP(E2600,'Trimming log'!$F$5:$V$5000,10,FALSE)</f>
        <v>#N/A</v>
      </c>
      <c r="O2600" s="65" t="e">
        <f>VLOOKUP(E2600,'Trimming log'!$F$5:$V$5000,11,FALSE)</f>
        <v>#N/A</v>
      </c>
      <c r="P2600" s="65" t="e">
        <f>VLOOKUP(E2600,'Trimming log'!$F$5:$V$5000,12,FALSE)</f>
        <v>#N/A</v>
      </c>
      <c r="Q2600" s="65" t="e">
        <f>VLOOKUP(E2600,'Trimming log'!$F$5:$V$5000,13,FALSE)</f>
        <v>#N/A</v>
      </c>
      <c r="R2600" s="65" t="e">
        <f>VLOOKUP(E2600,'Trimming log'!$F$5:$V$5000,14,FALSE)</f>
        <v>#N/A</v>
      </c>
      <c r="S2600" s="65" t="e">
        <f>VLOOKUP(E2600,'Trimming log'!$F$5:$V$5000,15,FALSE)</f>
        <v>#N/A</v>
      </c>
      <c r="T2600" s="65" t="e">
        <f t="shared" si="516"/>
        <v>#N/A</v>
      </c>
      <c r="U2600" s="491" t="str">
        <f t="shared" si="517"/>
        <v/>
      </c>
      <c r="V2600" s="74">
        <f t="shared" si="519"/>
        <v>0</v>
      </c>
      <c r="W2600" s="134">
        <f t="shared" si="520"/>
        <v>0</v>
      </c>
      <c r="X2600" s="134" t="e">
        <f>VLOOKUP(E2600,'Trimming log'!$F$5:$Y$5000,19,FALSE)</f>
        <v>#N/A</v>
      </c>
      <c r="Y2600" s="134" t="e">
        <f>VLOOKUP(E2600,'Trimming log'!$F$5:$Y$5000,20,FALSE)</f>
        <v>#N/A</v>
      </c>
      <c r="Z2600" s="135" t="e">
        <f t="shared" si="521"/>
        <v>#N/A</v>
      </c>
      <c r="AA2600" s="135" t="e">
        <f t="shared" si="522"/>
        <v>#N/A</v>
      </c>
      <c r="AB2600" s="136" t="e">
        <f t="shared" si="523"/>
        <v>#N/A</v>
      </c>
      <c r="AC2600" s="136" t="e">
        <f t="shared" si="524"/>
        <v>#N/A</v>
      </c>
      <c r="AD2600" s="136" t="e">
        <f t="shared" si="525"/>
        <v>#N/A</v>
      </c>
      <c r="AE2600" s="136" t="e">
        <f t="shared" si="526"/>
        <v>#N/A</v>
      </c>
    </row>
    <row r="2601" spans="1:31">
      <c r="A2601" s="56"/>
      <c r="B2601" s="56"/>
      <c r="C2601" s="68" t="str">
        <f t="shared" si="518"/>
        <v/>
      </c>
      <c r="D2601" s="69"/>
      <c r="E2601" s="56"/>
      <c r="F2601" s="65" t="e">
        <f>VLOOKUP(E2601,'Trimming log'!$F$5:$V$5000,2,FALSE)</f>
        <v>#N/A</v>
      </c>
      <c r="G2601" s="65" t="e">
        <f>VLOOKUP(E2601,'Trimming log'!$F$5:$V$5000,3,FALSE)</f>
        <v>#N/A</v>
      </c>
      <c r="H2601" s="508" t="e">
        <f>VLOOKUP(E2601,'Trimming log'!$F$5:$V$5000,4,FALSE)</f>
        <v>#N/A</v>
      </c>
      <c r="I2601" s="65" t="e">
        <f>VLOOKUP(E2601,'Trimming log'!$F$5:$V$5000,5,FALSE)</f>
        <v>#N/A</v>
      </c>
      <c r="J2601" s="65" t="e">
        <f>VLOOKUP(E2601,'Trimming log'!$F$5:$V$5000,6,FALSE)</f>
        <v>#N/A</v>
      </c>
      <c r="K2601" s="65" t="e">
        <f>VLOOKUP(E2601,'Trimming log'!$F$5:$V$5000,7,FALSE)</f>
        <v>#N/A</v>
      </c>
      <c r="L2601" s="65" t="e">
        <f>VLOOKUP(E2601,'Trimming log'!$F$5:$V$5000,8,FALSE)</f>
        <v>#N/A</v>
      </c>
      <c r="M2601" s="65" t="e">
        <f>VLOOKUP(E2601,'Trimming log'!$F$5:$V$5000,9,FALSE)</f>
        <v>#N/A</v>
      </c>
      <c r="N2601" s="507" t="e">
        <f>VLOOKUP(E2601,'Trimming log'!$F$5:$V$5000,10,FALSE)</f>
        <v>#N/A</v>
      </c>
      <c r="O2601" s="65" t="e">
        <f>VLOOKUP(E2601,'Trimming log'!$F$5:$V$5000,11,FALSE)</f>
        <v>#N/A</v>
      </c>
      <c r="P2601" s="65" t="e">
        <f>VLOOKUP(E2601,'Trimming log'!$F$5:$V$5000,12,FALSE)</f>
        <v>#N/A</v>
      </c>
      <c r="Q2601" s="65" t="e">
        <f>VLOOKUP(E2601,'Trimming log'!$F$5:$V$5000,13,FALSE)</f>
        <v>#N/A</v>
      </c>
      <c r="R2601" s="65" t="e">
        <f>VLOOKUP(E2601,'Trimming log'!$F$5:$V$5000,14,FALSE)</f>
        <v>#N/A</v>
      </c>
      <c r="S2601" s="65" t="e">
        <f>VLOOKUP(E2601,'Trimming log'!$F$5:$V$5000,15,FALSE)</f>
        <v>#N/A</v>
      </c>
      <c r="T2601" s="65" t="e">
        <f t="shared" si="516"/>
        <v>#N/A</v>
      </c>
      <c r="U2601" s="491" t="str">
        <f t="shared" si="517"/>
        <v/>
      </c>
      <c r="V2601" s="74">
        <f t="shared" si="519"/>
        <v>0</v>
      </c>
      <c r="W2601" s="134">
        <f t="shared" si="520"/>
        <v>0</v>
      </c>
      <c r="X2601" s="134" t="e">
        <f>VLOOKUP(E2601,'Trimming log'!$F$5:$Y$5000,19,FALSE)</f>
        <v>#N/A</v>
      </c>
      <c r="Y2601" s="134" t="e">
        <f>VLOOKUP(E2601,'Trimming log'!$F$5:$Y$5000,20,FALSE)</f>
        <v>#N/A</v>
      </c>
      <c r="Z2601" s="135" t="e">
        <f t="shared" si="521"/>
        <v>#N/A</v>
      </c>
      <c r="AA2601" s="135" t="e">
        <f t="shared" si="522"/>
        <v>#N/A</v>
      </c>
      <c r="AB2601" s="136" t="e">
        <f t="shared" si="523"/>
        <v>#N/A</v>
      </c>
      <c r="AC2601" s="136" t="e">
        <f t="shared" si="524"/>
        <v>#N/A</v>
      </c>
      <c r="AD2601" s="136" t="e">
        <f t="shared" si="525"/>
        <v>#N/A</v>
      </c>
      <c r="AE2601" s="136" t="e">
        <f t="shared" si="526"/>
        <v>#N/A</v>
      </c>
    </row>
    <row r="2602" spans="1:31">
      <c r="A2602" s="56"/>
      <c r="B2602" s="56"/>
      <c r="C2602" s="68" t="str">
        <f t="shared" si="518"/>
        <v/>
      </c>
      <c r="D2602" s="69"/>
      <c r="E2602" s="56"/>
      <c r="F2602" s="65" t="e">
        <f>VLOOKUP(E2602,'Trimming log'!$F$5:$V$5000,2,FALSE)</f>
        <v>#N/A</v>
      </c>
      <c r="G2602" s="65" t="e">
        <f>VLOOKUP(E2602,'Trimming log'!$F$5:$V$5000,3,FALSE)</f>
        <v>#N/A</v>
      </c>
      <c r="H2602" s="508" t="e">
        <f>VLOOKUP(E2602,'Trimming log'!$F$5:$V$5000,4,FALSE)</f>
        <v>#N/A</v>
      </c>
      <c r="I2602" s="65" t="e">
        <f>VLOOKUP(E2602,'Trimming log'!$F$5:$V$5000,5,FALSE)</f>
        <v>#N/A</v>
      </c>
      <c r="J2602" s="65" t="e">
        <f>VLOOKUP(E2602,'Trimming log'!$F$5:$V$5000,6,FALSE)</f>
        <v>#N/A</v>
      </c>
      <c r="K2602" s="65" t="e">
        <f>VLOOKUP(E2602,'Trimming log'!$F$5:$V$5000,7,FALSE)</f>
        <v>#N/A</v>
      </c>
      <c r="L2602" s="65" t="e">
        <f>VLOOKUP(E2602,'Trimming log'!$F$5:$V$5000,8,FALSE)</f>
        <v>#N/A</v>
      </c>
      <c r="M2602" s="65" t="e">
        <f>VLOOKUP(E2602,'Trimming log'!$F$5:$V$5000,9,FALSE)</f>
        <v>#N/A</v>
      </c>
      <c r="N2602" s="507" t="e">
        <f>VLOOKUP(E2602,'Trimming log'!$F$5:$V$5000,10,FALSE)</f>
        <v>#N/A</v>
      </c>
      <c r="O2602" s="65" t="e">
        <f>VLOOKUP(E2602,'Trimming log'!$F$5:$V$5000,11,FALSE)</f>
        <v>#N/A</v>
      </c>
      <c r="P2602" s="65" t="e">
        <f>VLOOKUP(E2602,'Trimming log'!$F$5:$V$5000,12,FALSE)</f>
        <v>#N/A</v>
      </c>
      <c r="Q2602" s="65" t="e">
        <f>VLOOKUP(E2602,'Trimming log'!$F$5:$V$5000,13,FALSE)</f>
        <v>#N/A</v>
      </c>
      <c r="R2602" s="65" t="e">
        <f>VLOOKUP(E2602,'Trimming log'!$F$5:$V$5000,14,FALSE)</f>
        <v>#N/A</v>
      </c>
      <c r="S2602" s="65" t="e">
        <f>VLOOKUP(E2602,'Trimming log'!$F$5:$V$5000,15,FALSE)</f>
        <v>#N/A</v>
      </c>
      <c r="T2602" s="65" t="e">
        <f t="shared" si="516"/>
        <v>#N/A</v>
      </c>
      <c r="U2602" s="491" t="str">
        <f t="shared" si="517"/>
        <v/>
      </c>
      <c r="V2602" s="74">
        <f t="shared" si="519"/>
        <v>0</v>
      </c>
      <c r="W2602" s="134">
        <f t="shared" si="520"/>
        <v>0</v>
      </c>
      <c r="X2602" s="134" t="e">
        <f>VLOOKUP(E2602,'Trimming log'!$F$5:$Y$5000,19,FALSE)</f>
        <v>#N/A</v>
      </c>
      <c r="Y2602" s="134" t="e">
        <f>VLOOKUP(E2602,'Trimming log'!$F$5:$Y$5000,20,FALSE)</f>
        <v>#N/A</v>
      </c>
      <c r="Z2602" s="135" t="e">
        <f t="shared" si="521"/>
        <v>#N/A</v>
      </c>
      <c r="AA2602" s="135" t="e">
        <f t="shared" si="522"/>
        <v>#N/A</v>
      </c>
      <c r="AB2602" s="136" t="e">
        <f t="shared" si="523"/>
        <v>#N/A</v>
      </c>
      <c r="AC2602" s="136" t="e">
        <f t="shared" si="524"/>
        <v>#N/A</v>
      </c>
      <c r="AD2602" s="136" t="e">
        <f t="shared" si="525"/>
        <v>#N/A</v>
      </c>
      <c r="AE2602" s="136" t="e">
        <f t="shared" si="526"/>
        <v>#N/A</v>
      </c>
    </row>
    <row r="2603" spans="1:31">
      <c r="A2603" s="56"/>
      <c r="B2603" s="56"/>
      <c r="C2603" s="68" t="str">
        <f t="shared" si="518"/>
        <v/>
      </c>
      <c r="D2603" s="69"/>
      <c r="E2603" s="56"/>
      <c r="F2603" s="65" t="e">
        <f>VLOOKUP(E2603,'Trimming log'!$F$5:$V$5000,2,FALSE)</f>
        <v>#N/A</v>
      </c>
      <c r="G2603" s="65" t="e">
        <f>VLOOKUP(E2603,'Trimming log'!$F$5:$V$5000,3,FALSE)</f>
        <v>#N/A</v>
      </c>
      <c r="H2603" s="508" t="e">
        <f>VLOOKUP(E2603,'Trimming log'!$F$5:$V$5000,4,FALSE)</f>
        <v>#N/A</v>
      </c>
      <c r="I2603" s="65" t="e">
        <f>VLOOKUP(E2603,'Trimming log'!$F$5:$V$5000,5,FALSE)</f>
        <v>#N/A</v>
      </c>
      <c r="J2603" s="65" t="e">
        <f>VLOOKUP(E2603,'Trimming log'!$F$5:$V$5000,6,FALSE)</f>
        <v>#N/A</v>
      </c>
      <c r="K2603" s="65" t="e">
        <f>VLOOKUP(E2603,'Trimming log'!$F$5:$V$5000,7,FALSE)</f>
        <v>#N/A</v>
      </c>
      <c r="L2603" s="65" t="e">
        <f>VLOOKUP(E2603,'Trimming log'!$F$5:$V$5000,8,FALSE)</f>
        <v>#N/A</v>
      </c>
      <c r="M2603" s="65" t="e">
        <f>VLOOKUP(E2603,'Trimming log'!$F$5:$V$5000,9,FALSE)</f>
        <v>#N/A</v>
      </c>
      <c r="N2603" s="507" t="e">
        <f>VLOOKUP(E2603,'Trimming log'!$F$5:$V$5000,10,FALSE)</f>
        <v>#N/A</v>
      </c>
      <c r="O2603" s="65" t="e">
        <f>VLOOKUP(E2603,'Trimming log'!$F$5:$V$5000,11,FALSE)</f>
        <v>#N/A</v>
      </c>
      <c r="P2603" s="65" t="e">
        <f>VLOOKUP(E2603,'Trimming log'!$F$5:$V$5000,12,FALSE)</f>
        <v>#N/A</v>
      </c>
      <c r="Q2603" s="65" t="e">
        <f>VLOOKUP(E2603,'Trimming log'!$F$5:$V$5000,13,FALSE)</f>
        <v>#N/A</v>
      </c>
      <c r="R2603" s="65" t="e">
        <f>VLOOKUP(E2603,'Trimming log'!$F$5:$V$5000,14,FALSE)</f>
        <v>#N/A</v>
      </c>
      <c r="S2603" s="65" t="e">
        <f>VLOOKUP(E2603,'Trimming log'!$F$5:$V$5000,15,FALSE)</f>
        <v>#N/A</v>
      </c>
      <c r="T2603" s="65" t="e">
        <f t="shared" si="516"/>
        <v>#N/A</v>
      </c>
      <c r="U2603" s="491" t="str">
        <f t="shared" si="517"/>
        <v/>
      </c>
      <c r="V2603" s="74">
        <f t="shared" si="519"/>
        <v>0</v>
      </c>
      <c r="W2603" s="134">
        <f t="shared" si="520"/>
        <v>0</v>
      </c>
      <c r="X2603" s="134" t="e">
        <f>VLOOKUP(E2603,'Trimming log'!$F$5:$Y$5000,19,FALSE)</f>
        <v>#N/A</v>
      </c>
      <c r="Y2603" s="134" t="e">
        <f>VLOOKUP(E2603,'Trimming log'!$F$5:$Y$5000,20,FALSE)</f>
        <v>#N/A</v>
      </c>
      <c r="Z2603" s="135" t="e">
        <f t="shared" si="521"/>
        <v>#N/A</v>
      </c>
      <c r="AA2603" s="135" t="e">
        <f t="shared" si="522"/>
        <v>#N/A</v>
      </c>
      <c r="AB2603" s="136" t="e">
        <f t="shared" si="523"/>
        <v>#N/A</v>
      </c>
      <c r="AC2603" s="136" t="e">
        <f t="shared" si="524"/>
        <v>#N/A</v>
      </c>
      <c r="AD2603" s="136" t="e">
        <f t="shared" si="525"/>
        <v>#N/A</v>
      </c>
      <c r="AE2603" s="136" t="e">
        <f t="shared" si="526"/>
        <v>#N/A</v>
      </c>
    </row>
    <row r="2604" spans="1:31">
      <c r="A2604" s="56"/>
      <c r="B2604" s="56"/>
      <c r="C2604" s="68" t="str">
        <f t="shared" si="518"/>
        <v/>
      </c>
      <c r="D2604" s="69"/>
      <c r="E2604" s="56"/>
      <c r="F2604" s="65" t="e">
        <f>VLOOKUP(E2604,'Trimming log'!$F$5:$V$5000,2,FALSE)</f>
        <v>#N/A</v>
      </c>
      <c r="G2604" s="65" t="e">
        <f>VLOOKUP(E2604,'Trimming log'!$F$5:$V$5000,3,FALSE)</f>
        <v>#N/A</v>
      </c>
      <c r="H2604" s="508" t="e">
        <f>VLOOKUP(E2604,'Trimming log'!$F$5:$V$5000,4,FALSE)</f>
        <v>#N/A</v>
      </c>
      <c r="I2604" s="65" t="e">
        <f>VLOOKUP(E2604,'Trimming log'!$F$5:$V$5000,5,FALSE)</f>
        <v>#N/A</v>
      </c>
      <c r="J2604" s="65" t="e">
        <f>VLOOKUP(E2604,'Trimming log'!$F$5:$V$5000,6,FALSE)</f>
        <v>#N/A</v>
      </c>
      <c r="K2604" s="65" t="e">
        <f>VLOOKUP(E2604,'Trimming log'!$F$5:$V$5000,7,FALSE)</f>
        <v>#N/A</v>
      </c>
      <c r="L2604" s="65" t="e">
        <f>VLOOKUP(E2604,'Trimming log'!$F$5:$V$5000,8,FALSE)</f>
        <v>#N/A</v>
      </c>
      <c r="M2604" s="65" t="e">
        <f>VLOOKUP(E2604,'Trimming log'!$F$5:$V$5000,9,FALSE)</f>
        <v>#N/A</v>
      </c>
      <c r="N2604" s="507" t="e">
        <f>VLOOKUP(E2604,'Trimming log'!$F$5:$V$5000,10,FALSE)</f>
        <v>#N/A</v>
      </c>
      <c r="O2604" s="65" t="e">
        <f>VLOOKUP(E2604,'Trimming log'!$F$5:$V$5000,11,FALSE)</f>
        <v>#N/A</v>
      </c>
      <c r="P2604" s="65" t="e">
        <f>VLOOKUP(E2604,'Trimming log'!$F$5:$V$5000,12,FALSE)</f>
        <v>#N/A</v>
      </c>
      <c r="Q2604" s="65" t="e">
        <f>VLOOKUP(E2604,'Trimming log'!$F$5:$V$5000,13,FALSE)</f>
        <v>#N/A</v>
      </c>
      <c r="R2604" s="65" t="e">
        <f>VLOOKUP(E2604,'Trimming log'!$F$5:$V$5000,14,FALSE)</f>
        <v>#N/A</v>
      </c>
      <c r="S2604" s="65" t="e">
        <f>VLOOKUP(E2604,'Trimming log'!$F$5:$V$5000,15,FALSE)</f>
        <v>#N/A</v>
      </c>
      <c r="T2604" s="65" t="e">
        <f t="shared" si="516"/>
        <v>#N/A</v>
      </c>
      <c r="U2604" s="491" t="str">
        <f t="shared" si="517"/>
        <v/>
      </c>
      <c r="V2604" s="74">
        <f t="shared" si="519"/>
        <v>0</v>
      </c>
      <c r="W2604" s="134">
        <f t="shared" si="520"/>
        <v>0</v>
      </c>
      <c r="X2604" s="134" t="e">
        <f>VLOOKUP(E2604,'Trimming log'!$F$5:$Y$5000,19,FALSE)</f>
        <v>#N/A</v>
      </c>
      <c r="Y2604" s="134" t="e">
        <f>VLOOKUP(E2604,'Trimming log'!$F$5:$Y$5000,20,FALSE)</f>
        <v>#N/A</v>
      </c>
      <c r="Z2604" s="135" t="e">
        <f t="shared" si="521"/>
        <v>#N/A</v>
      </c>
      <c r="AA2604" s="135" t="e">
        <f t="shared" si="522"/>
        <v>#N/A</v>
      </c>
      <c r="AB2604" s="136" t="e">
        <f t="shared" si="523"/>
        <v>#N/A</v>
      </c>
      <c r="AC2604" s="136" t="e">
        <f t="shared" si="524"/>
        <v>#N/A</v>
      </c>
      <c r="AD2604" s="136" t="e">
        <f t="shared" si="525"/>
        <v>#N/A</v>
      </c>
      <c r="AE2604" s="136" t="e">
        <f t="shared" si="526"/>
        <v>#N/A</v>
      </c>
    </row>
    <row r="2605" spans="1:31">
      <c r="A2605" s="56"/>
      <c r="B2605" s="56"/>
      <c r="C2605" s="68" t="str">
        <f t="shared" si="518"/>
        <v/>
      </c>
      <c r="D2605" s="69"/>
      <c r="E2605" s="56"/>
      <c r="F2605" s="65" t="e">
        <f>VLOOKUP(E2605,'Trimming log'!$F$5:$V$5000,2,FALSE)</f>
        <v>#N/A</v>
      </c>
      <c r="G2605" s="65" t="e">
        <f>VLOOKUP(E2605,'Trimming log'!$F$5:$V$5000,3,FALSE)</f>
        <v>#N/A</v>
      </c>
      <c r="H2605" s="508" t="e">
        <f>VLOOKUP(E2605,'Trimming log'!$F$5:$V$5000,4,FALSE)</f>
        <v>#N/A</v>
      </c>
      <c r="I2605" s="65" t="e">
        <f>VLOOKUP(E2605,'Trimming log'!$F$5:$V$5000,5,FALSE)</f>
        <v>#N/A</v>
      </c>
      <c r="J2605" s="65" t="e">
        <f>VLOOKUP(E2605,'Trimming log'!$F$5:$V$5000,6,FALSE)</f>
        <v>#N/A</v>
      </c>
      <c r="K2605" s="65" t="e">
        <f>VLOOKUP(E2605,'Trimming log'!$F$5:$V$5000,7,FALSE)</f>
        <v>#N/A</v>
      </c>
      <c r="L2605" s="65" t="e">
        <f>VLOOKUP(E2605,'Trimming log'!$F$5:$V$5000,8,FALSE)</f>
        <v>#N/A</v>
      </c>
      <c r="M2605" s="65" t="e">
        <f>VLOOKUP(E2605,'Trimming log'!$F$5:$V$5000,9,FALSE)</f>
        <v>#N/A</v>
      </c>
      <c r="N2605" s="507" t="e">
        <f>VLOOKUP(E2605,'Trimming log'!$F$5:$V$5000,10,FALSE)</f>
        <v>#N/A</v>
      </c>
      <c r="O2605" s="65" t="e">
        <f>VLOOKUP(E2605,'Trimming log'!$F$5:$V$5000,11,FALSE)</f>
        <v>#N/A</v>
      </c>
      <c r="P2605" s="65" t="e">
        <f>VLOOKUP(E2605,'Trimming log'!$F$5:$V$5000,12,FALSE)</f>
        <v>#N/A</v>
      </c>
      <c r="Q2605" s="65" t="e">
        <f>VLOOKUP(E2605,'Trimming log'!$F$5:$V$5000,13,FALSE)</f>
        <v>#N/A</v>
      </c>
      <c r="R2605" s="65" t="e">
        <f>VLOOKUP(E2605,'Trimming log'!$F$5:$V$5000,14,FALSE)</f>
        <v>#N/A</v>
      </c>
      <c r="S2605" s="65" t="e">
        <f>VLOOKUP(E2605,'Trimming log'!$F$5:$V$5000,15,FALSE)</f>
        <v>#N/A</v>
      </c>
      <c r="T2605" s="65" t="e">
        <f t="shared" si="516"/>
        <v>#N/A</v>
      </c>
      <c r="U2605" s="491" t="str">
        <f t="shared" si="517"/>
        <v/>
      </c>
      <c r="V2605" s="74">
        <f t="shared" si="519"/>
        <v>0</v>
      </c>
      <c r="W2605" s="134">
        <f t="shared" si="520"/>
        <v>0</v>
      </c>
      <c r="X2605" s="134" t="e">
        <f>VLOOKUP(E2605,'Trimming log'!$F$5:$Y$5000,19,FALSE)</f>
        <v>#N/A</v>
      </c>
      <c r="Y2605" s="134" t="e">
        <f>VLOOKUP(E2605,'Trimming log'!$F$5:$Y$5000,20,FALSE)</f>
        <v>#N/A</v>
      </c>
      <c r="Z2605" s="135" t="e">
        <f t="shared" si="521"/>
        <v>#N/A</v>
      </c>
      <c r="AA2605" s="135" t="e">
        <f t="shared" si="522"/>
        <v>#N/A</v>
      </c>
      <c r="AB2605" s="136" t="e">
        <f t="shared" si="523"/>
        <v>#N/A</v>
      </c>
      <c r="AC2605" s="136" t="e">
        <f t="shared" si="524"/>
        <v>#N/A</v>
      </c>
      <c r="AD2605" s="136" t="e">
        <f t="shared" si="525"/>
        <v>#N/A</v>
      </c>
      <c r="AE2605" s="136" t="e">
        <f t="shared" si="526"/>
        <v>#N/A</v>
      </c>
    </row>
    <row r="2606" spans="1:31">
      <c r="A2606" s="56"/>
      <c r="B2606" s="56"/>
      <c r="C2606" s="68" t="str">
        <f t="shared" si="518"/>
        <v/>
      </c>
      <c r="D2606" s="69"/>
      <c r="E2606" s="56"/>
      <c r="F2606" s="65" t="e">
        <f>VLOOKUP(E2606,'Trimming log'!$F$5:$V$5000,2,FALSE)</f>
        <v>#N/A</v>
      </c>
      <c r="G2606" s="65" t="e">
        <f>VLOOKUP(E2606,'Trimming log'!$F$5:$V$5000,3,FALSE)</f>
        <v>#N/A</v>
      </c>
      <c r="H2606" s="508" t="e">
        <f>VLOOKUP(E2606,'Trimming log'!$F$5:$V$5000,4,FALSE)</f>
        <v>#N/A</v>
      </c>
      <c r="I2606" s="65" t="e">
        <f>VLOOKUP(E2606,'Trimming log'!$F$5:$V$5000,5,FALSE)</f>
        <v>#N/A</v>
      </c>
      <c r="J2606" s="65" t="e">
        <f>VLOOKUP(E2606,'Trimming log'!$F$5:$V$5000,6,FALSE)</f>
        <v>#N/A</v>
      </c>
      <c r="K2606" s="65" t="e">
        <f>VLOOKUP(E2606,'Trimming log'!$F$5:$V$5000,7,FALSE)</f>
        <v>#N/A</v>
      </c>
      <c r="L2606" s="65" t="e">
        <f>VLOOKUP(E2606,'Trimming log'!$F$5:$V$5000,8,FALSE)</f>
        <v>#N/A</v>
      </c>
      <c r="M2606" s="65" t="e">
        <f>VLOOKUP(E2606,'Trimming log'!$F$5:$V$5000,9,FALSE)</f>
        <v>#N/A</v>
      </c>
      <c r="N2606" s="507" t="e">
        <f>VLOOKUP(E2606,'Trimming log'!$F$5:$V$5000,10,FALSE)</f>
        <v>#N/A</v>
      </c>
      <c r="O2606" s="65" t="e">
        <f>VLOOKUP(E2606,'Trimming log'!$F$5:$V$5000,11,FALSE)</f>
        <v>#N/A</v>
      </c>
      <c r="P2606" s="65" t="e">
        <f>VLOOKUP(E2606,'Trimming log'!$F$5:$V$5000,12,FALSE)</f>
        <v>#N/A</v>
      </c>
      <c r="Q2606" s="65" t="e">
        <f>VLOOKUP(E2606,'Trimming log'!$F$5:$V$5000,13,FALSE)</f>
        <v>#N/A</v>
      </c>
      <c r="R2606" s="65" t="e">
        <f>VLOOKUP(E2606,'Trimming log'!$F$5:$V$5000,14,FALSE)</f>
        <v>#N/A</v>
      </c>
      <c r="S2606" s="65" t="e">
        <f>VLOOKUP(E2606,'Trimming log'!$F$5:$V$5000,15,FALSE)</f>
        <v>#N/A</v>
      </c>
      <c r="T2606" s="65" t="e">
        <f t="shared" si="516"/>
        <v>#N/A</v>
      </c>
      <c r="U2606" s="491" t="str">
        <f t="shared" si="517"/>
        <v/>
      </c>
      <c r="V2606" s="74">
        <f t="shared" si="519"/>
        <v>0</v>
      </c>
      <c r="W2606" s="134">
        <f t="shared" si="520"/>
        <v>0</v>
      </c>
      <c r="X2606" s="134" t="e">
        <f>VLOOKUP(E2606,'Trimming log'!$F$5:$Y$5000,19,FALSE)</f>
        <v>#N/A</v>
      </c>
      <c r="Y2606" s="134" t="e">
        <f>VLOOKUP(E2606,'Trimming log'!$F$5:$Y$5000,20,FALSE)</f>
        <v>#N/A</v>
      </c>
      <c r="Z2606" s="135" t="e">
        <f t="shared" si="521"/>
        <v>#N/A</v>
      </c>
      <c r="AA2606" s="135" t="e">
        <f t="shared" si="522"/>
        <v>#N/A</v>
      </c>
      <c r="AB2606" s="136" t="e">
        <f t="shared" si="523"/>
        <v>#N/A</v>
      </c>
      <c r="AC2606" s="136" t="e">
        <f t="shared" si="524"/>
        <v>#N/A</v>
      </c>
      <c r="AD2606" s="136" t="e">
        <f t="shared" si="525"/>
        <v>#N/A</v>
      </c>
      <c r="AE2606" s="136" t="e">
        <f t="shared" si="526"/>
        <v>#N/A</v>
      </c>
    </row>
    <row r="2607" spans="1:31">
      <c r="A2607" s="56"/>
      <c r="B2607" s="56"/>
      <c r="C2607" s="68" t="str">
        <f t="shared" si="518"/>
        <v/>
      </c>
      <c r="D2607" s="69"/>
      <c r="E2607" s="56"/>
      <c r="F2607" s="65" t="e">
        <f>VLOOKUP(E2607,'Trimming log'!$F$5:$V$5000,2,FALSE)</f>
        <v>#N/A</v>
      </c>
      <c r="G2607" s="65" t="e">
        <f>VLOOKUP(E2607,'Trimming log'!$F$5:$V$5000,3,FALSE)</f>
        <v>#N/A</v>
      </c>
      <c r="H2607" s="508" t="e">
        <f>VLOOKUP(E2607,'Trimming log'!$F$5:$V$5000,4,FALSE)</f>
        <v>#N/A</v>
      </c>
      <c r="I2607" s="65" t="e">
        <f>VLOOKUP(E2607,'Trimming log'!$F$5:$V$5000,5,FALSE)</f>
        <v>#N/A</v>
      </c>
      <c r="J2607" s="65" t="e">
        <f>VLOOKUP(E2607,'Trimming log'!$F$5:$V$5000,6,FALSE)</f>
        <v>#N/A</v>
      </c>
      <c r="K2607" s="65" t="e">
        <f>VLOOKUP(E2607,'Trimming log'!$F$5:$V$5000,7,FALSE)</f>
        <v>#N/A</v>
      </c>
      <c r="L2607" s="65" t="e">
        <f>VLOOKUP(E2607,'Trimming log'!$F$5:$V$5000,8,FALSE)</f>
        <v>#N/A</v>
      </c>
      <c r="M2607" s="65" t="e">
        <f>VLOOKUP(E2607,'Trimming log'!$F$5:$V$5000,9,FALSE)</f>
        <v>#N/A</v>
      </c>
      <c r="N2607" s="507" t="e">
        <f>VLOOKUP(E2607,'Trimming log'!$F$5:$V$5000,10,FALSE)</f>
        <v>#N/A</v>
      </c>
      <c r="O2607" s="65" t="e">
        <f>VLOOKUP(E2607,'Trimming log'!$F$5:$V$5000,11,FALSE)</f>
        <v>#N/A</v>
      </c>
      <c r="P2607" s="65" t="e">
        <f>VLOOKUP(E2607,'Trimming log'!$F$5:$V$5000,12,FALSE)</f>
        <v>#N/A</v>
      </c>
      <c r="Q2607" s="65" t="e">
        <f>VLOOKUP(E2607,'Trimming log'!$F$5:$V$5000,13,FALSE)</f>
        <v>#N/A</v>
      </c>
      <c r="R2607" s="65" t="e">
        <f>VLOOKUP(E2607,'Trimming log'!$F$5:$V$5000,14,FALSE)</f>
        <v>#N/A</v>
      </c>
      <c r="S2607" s="65" t="e">
        <f>VLOOKUP(E2607,'Trimming log'!$F$5:$V$5000,15,FALSE)</f>
        <v>#N/A</v>
      </c>
      <c r="T2607" s="65" t="e">
        <f t="shared" si="516"/>
        <v>#N/A</v>
      </c>
      <c r="U2607" s="491" t="str">
        <f t="shared" si="517"/>
        <v/>
      </c>
      <c r="V2607" s="74">
        <f t="shared" si="519"/>
        <v>0</v>
      </c>
      <c r="W2607" s="134">
        <f t="shared" si="520"/>
        <v>0</v>
      </c>
      <c r="X2607" s="134" t="e">
        <f>VLOOKUP(E2607,'Trimming log'!$F$5:$Y$5000,19,FALSE)</f>
        <v>#N/A</v>
      </c>
      <c r="Y2607" s="134" t="e">
        <f>VLOOKUP(E2607,'Trimming log'!$F$5:$Y$5000,20,FALSE)</f>
        <v>#N/A</v>
      </c>
      <c r="Z2607" s="135" t="e">
        <f t="shared" si="521"/>
        <v>#N/A</v>
      </c>
      <c r="AA2607" s="135" t="e">
        <f t="shared" si="522"/>
        <v>#N/A</v>
      </c>
      <c r="AB2607" s="136" t="e">
        <f t="shared" si="523"/>
        <v>#N/A</v>
      </c>
      <c r="AC2607" s="136" t="e">
        <f t="shared" si="524"/>
        <v>#N/A</v>
      </c>
      <c r="AD2607" s="136" t="e">
        <f t="shared" si="525"/>
        <v>#N/A</v>
      </c>
      <c r="AE2607" s="136" t="e">
        <f t="shared" si="526"/>
        <v>#N/A</v>
      </c>
    </row>
    <row r="2608" spans="1:31">
      <c r="A2608" s="56"/>
      <c r="B2608" s="56"/>
      <c r="C2608" s="68" t="str">
        <f t="shared" si="518"/>
        <v/>
      </c>
      <c r="D2608" s="69"/>
      <c r="E2608" s="56"/>
      <c r="F2608" s="65" t="e">
        <f>VLOOKUP(E2608,'Trimming log'!$F$5:$V$5000,2,FALSE)</f>
        <v>#N/A</v>
      </c>
      <c r="G2608" s="65" t="e">
        <f>VLOOKUP(E2608,'Trimming log'!$F$5:$V$5000,3,FALSE)</f>
        <v>#N/A</v>
      </c>
      <c r="H2608" s="508" t="e">
        <f>VLOOKUP(E2608,'Trimming log'!$F$5:$V$5000,4,FALSE)</f>
        <v>#N/A</v>
      </c>
      <c r="I2608" s="65" t="e">
        <f>VLOOKUP(E2608,'Trimming log'!$F$5:$V$5000,5,FALSE)</f>
        <v>#N/A</v>
      </c>
      <c r="J2608" s="65" t="e">
        <f>VLOOKUP(E2608,'Trimming log'!$F$5:$V$5000,6,FALSE)</f>
        <v>#N/A</v>
      </c>
      <c r="K2608" s="65" t="e">
        <f>VLOOKUP(E2608,'Trimming log'!$F$5:$V$5000,7,FALSE)</f>
        <v>#N/A</v>
      </c>
      <c r="L2608" s="65" t="e">
        <f>VLOOKUP(E2608,'Trimming log'!$F$5:$V$5000,8,FALSE)</f>
        <v>#N/A</v>
      </c>
      <c r="M2608" s="65" t="e">
        <f>VLOOKUP(E2608,'Trimming log'!$F$5:$V$5000,9,FALSE)</f>
        <v>#N/A</v>
      </c>
      <c r="N2608" s="507" t="e">
        <f>VLOOKUP(E2608,'Trimming log'!$F$5:$V$5000,10,FALSE)</f>
        <v>#N/A</v>
      </c>
      <c r="O2608" s="65" t="e">
        <f>VLOOKUP(E2608,'Trimming log'!$F$5:$V$5000,11,FALSE)</f>
        <v>#N/A</v>
      </c>
      <c r="P2608" s="65" t="e">
        <f>VLOOKUP(E2608,'Trimming log'!$F$5:$V$5000,12,FALSE)</f>
        <v>#N/A</v>
      </c>
      <c r="Q2608" s="65" t="e">
        <f>VLOOKUP(E2608,'Trimming log'!$F$5:$V$5000,13,FALSE)</f>
        <v>#N/A</v>
      </c>
      <c r="R2608" s="65" t="e">
        <f>VLOOKUP(E2608,'Trimming log'!$F$5:$V$5000,14,FALSE)</f>
        <v>#N/A</v>
      </c>
      <c r="S2608" s="65" t="e">
        <f>VLOOKUP(E2608,'Trimming log'!$F$5:$V$5000,15,FALSE)</f>
        <v>#N/A</v>
      </c>
      <c r="T2608" s="65" t="e">
        <f t="shared" si="516"/>
        <v>#N/A</v>
      </c>
      <c r="U2608" s="491" t="str">
        <f t="shared" si="517"/>
        <v/>
      </c>
      <c r="V2608" s="74">
        <f t="shared" si="519"/>
        <v>0</v>
      </c>
      <c r="W2608" s="134">
        <f t="shared" si="520"/>
        <v>0</v>
      </c>
      <c r="X2608" s="134" t="e">
        <f>VLOOKUP(E2608,'Trimming log'!$F$5:$Y$5000,19,FALSE)</f>
        <v>#N/A</v>
      </c>
      <c r="Y2608" s="134" t="e">
        <f>VLOOKUP(E2608,'Trimming log'!$F$5:$Y$5000,20,FALSE)</f>
        <v>#N/A</v>
      </c>
      <c r="Z2608" s="135" t="e">
        <f t="shared" si="521"/>
        <v>#N/A</v>
      </c>
      <c r="AA2608" s="135" t="e">
        <f t="shared" si="522"/>
        <v>#N/A</v>
      </c>
      <c r="AB2608" s="136" t="e">
        <f t="shared" si="523"/>
        <v>#N/A</v>
      </c>
      <c r="AC2608" s="136" t="e">
        <f t="shared" si="524"/>
        <v>#N/A</v>
      </c>
      <c r="AD2608" s="136" t="e">
        <f t="shared" si="525"/>
        <v>#N/A</v>
      </c>
      <c r="AE2608" s="136" t="e">
        <f t="shared" si="526"/>
        <v>#N/A</v>
      </c>
    </row>
    <row r="2609" spans="1:31">
      <c r="A2609" s="56"/>
      <c r="B2609" s="56"/>
      <c r="C2609" s="68" t="str">
        <f t="shared" si="518"/>
        <v/>
      </c>
      <c r="D2609" s="69"/>
      <c r="E2609" s="56"/>
      <c r="F2609" s="65" t="e">
        <f>VLOOKUP(E2609,'Trimming log'!$F$5:$V$5000,2,FALSE)</f>
        <v>#N/A</v>
      </c>
      <c r="G2609" s="65" t="e">
        <f>VLOOKUP(E2609,'Trimming log'!$F$5:$V$5000,3,FALSE)</f>
        <v>#N/A</v>
      </c>
      <c r="H2609" s="508" t="e">
        <f>VLOOKUP(E2609,'Trimming log'!$F$5:$V$5000,4,FALSE)</f>
        <v>#N/A</v>
      </c>
      <c r="I2609" s="65" t="e">
        <f>VLOOKUP(E2609,'Trimming log'!$F$5:$V$5000,5,FALSE)</f>
        <v>#N/A</v>
      </c>
      <c r="J2609" s="65" t="e">
        <f>VLOOKUP(E2609,'Trimming log'!$F$5:$V$5000,6,FALSE)</f>
        <v>#N/A</v>
      </c>
      <c r="K2609" s="65" t="e">
        <f>VLOOKUP(E2609,'Trimming log'!$F$5:$V$5000,7,FALSE)</f>
        <v>#N/A</v>
      </c>
      <c r="L2609" s="65" t="e">
        <f>VLOOKUP(E2609,'Trimming log'!$F$5:$V$5000,8,FALSE)</f>
        <v>#N/A</v>
      </c>
      <c r="M2609" s="65" t="e">
        <f>VLOOKUP(E2609,'Trimming log'!$F$5:$V$5000,9,FALSE)</f>
        <v>#N/A</v>
      </c>
      <c r="N2609" s="507" t="e">
        <f>VLOOKUP(E2609,'Trimming log'!$F$5:$V$5000,10,FALSE)</f>
        <v>#N/A</v>
      </c>
      <c r="O2609" s="65" t="e">
        <f>VLOOKUP(E2609,'Trimming log'!$F$5:$V$5000,11,FALSE)</f>
        <v>#N/A</v>
      </c>
      <c r="P2609" s="65" t="e">
        <f>VLOOKUP(E2609,'Trimming log'!$F$5:$V$5000,12,FALSE)</f>
        <v>#N/A</v>
      </c>
      <c r="Q2609" s="65" t="e">
        <f>VLOOKUP(E2609,'Trimming log'!$F$5:$V$5000,13,FALSE)</f>
        <v>#N/A</v>
      </c>
      <c r="R2609" s="65" t="e">
        <f>VLOOKUP(E2609,'Trimming log'!$F$5:$V$5000,14,FALSE)</f>
        <v>#N/A</v>
      </c>
      <c r="S2609" s="65" t="e">
        <f>VLOOKUP(E2609,'Trimming log'!$F$5:$V$5000,15,FALSE)</f>
        <v>#N/A</v>
      </c>
      <c r="T2609" s="65" t="e">
        <f t="shared" si="516"/>
        <v>#N/A</v>
      </c>
      <c r="U2609" s="491" t="str">
        <f t="shared" si="517"/>
        <v/>
      </c>
      <c r="V2609" s="74">
        <f t="shared" si="519"/>
        <v>0</v>
      </c>
      <c r="W2609" s="134">
        <f t="shared" si="520"/>
        <v>0</v>
      </c>
      <c r="X2609" s="134" t="e">
        <f>VLOOKUP(E2609,'Trimming log'!$F$5:$Y$5000,19,FALSE)</f>
        <v>#N/A</v>
      </c>
      <c r="Y2609" s="134" t="e">
        <f>VLOOKUP(E2609,'Trimming log'!$F$5:$Y$5000,20,FALSE)</f>
        <v>#N/A</v>
      </c>
      <c r="Z2609" s="135" t="e">
        <f t="shared" si="521"/>
        <v>#N/A</v>
      </c>
      <c r="AA2609" s="135" t="e">
        <f t="shared" si="522"/>
        <v>#N/A</v>
      </c>
      <c r="AB2609" s="136" t="e">
        <f t="shared" si="523"/>
        <v>#N/A</v>
      </c>
      <c r="AC2609" s="136" t="e">
        <f t="shared" si="524"/>
        <v>#N/A</v>
      </c>
      <c r="AD2609" s="136" t="e">
        <f t="shared" si="525"/>
        <v>#N/A</v>
      </c>
      <c r="AE2609" s="136" t="e">
        <f t="shared" si="526"/>
        <v>#N/A</v>
      </c>
    </row>
    <row r="2610" spans="1:31">
      <c r="A2610" s="56"/>
      <c r="B2610" s="56"/>
      <c r="C2610" s="68" t="str">
        <f t="shared" si="518"/>
        <v/>
      </c>
      <c r="D2610" s="69"/>
      <c r="E2610" s="56"/>
      <c r="F2610" s="65" t="e">
        <f>VLOOKUP(E2610,'Trimming log'!$F$5:$V$5000,2,FALSE)</f>
        <v>#N/A</v>
      </c>
      <c r="G2610" s="65" t="e">
        <f>VLOOKUP(E2610,'Trimming log'!$F$5:$V$5000,3,FALSE)</f>
        <v>#N/A</v>
      </c>
      <c r="H2610" s="508" t="e">
        <f>VLOOKUP(E2610,'Trimming log'!$F$5:$V$5000,4,FALSE)</f>
        <v>#N/A</v>
      </c>
      <c r="I2610" s="65" t="e">
        <f>VLOOKUP(E2610,'Trimming log'!$F$5:$V$5000,5,FALSE)</f>
        <v>#N/A</v>
      </c>
      <c r="J2610" s="65" t="e">
        <f>VLOOKUP(E2610,'Trimming log'!$F$5:$V$5000,6,FALSE)</f>
        <v>#N/A</v>
      </c>
      <c r="K2610" s="65" t="e">
        <f>VLOOKUP(E2610,'Trimming log'!$F$5:$V$5000,7,FALSE)</f>
        <v>#N/A</v>
      </c>
      <c r="L2610" s="65" t="e">
        <f>VLOOKUP(E2610,'Trimming log'!$F$5:$V$5000,8,FALSE)</f>
        <v>#N/A</v>
      </c>
      <c r="M2610" s="65" t="e">
        <f>VLOOKUP(E2610,'Trimming log'!$F$5:$V$5000,9,FALSE)</f>
        <v>#N/A</v>
      </c>
      <c r="N2610" s="507" t="e">
        <f>VLOOKUP(E2610,'Trimming log'!$F$5:$V$5000,10,FALSE)</f>
        <v>#N/A</v>
      </c>
      <c r="O2610" s="65" t="e">
        <f>VLOOKUP(E2610,'Trimming log'!$F$5:$V$5000,11,FALSE)</f>
        <v>#N/A</v>
      </c>
      <c r="P2610" s="65" t="e">
        <f>VLOOKUP(E2610,'Trimming log'!$F$5:$V$5000,12,FALSE)</f>
        <v>#N/A</v>
      </c>
      <c r="Q2610" s="65" t="e">
        <f>VLOOKUP(E2610,'Trimming log'!$F$5:$V$5000,13,FALSE)</f>
        <v>#N/A</v>
      </c>
      <c r="R2610" s="65" t="e">
        <f>VLOOKUP(E2610,'Trimming log'!$F$5:$V$5000,14,FALSE)</f>
        <v>#N/A</v>
      </c>
      <c r="S2610" s="65" t="e">
        <f>VLOOKUP(E2610,'Trimming log'!$F$5:$V$5000,15,FALSE)</f>
        <v>#N/A</v>
      </c>
      <c r="T2610" s="65" t="e">
        <f t="shared" si="516"/>
        <v>#N/A</v>
      </c>
      <c r="U2610" s="491" t="str">
        <f t="shared" si="517"/>
        <v/>
      </c>
      <c r="V2610" s="74">
        <f t="shared" si="519"/>
        <v>0</v>
      </c>
      <c r="W2610" s="134">
        <f t="shared" si="520"/>
        <v>0</v>
      </c>
      <c r="X2610" s="134" t="e">
        <f>VLOOKUP(E2610,'Trimming log'!$F$5:$Y$5000,19,FALSE)</f>
        <v>#N/A</v>
      </c>
      <c r="Y2610" s="134" t="e">
        <f>VLOOKUP(E2610,'Trimming log'!$F$5:$Y$5000,20,FALSE)</f>
        <v>#N/A</v>
      </c>
      <c r="Z2610" s="135" t="e">
        <f t="shared" si="521"/>
        <v>#N/A</v>
      </c>
      <c r="AA2610" s="135" t="e">
        <f t="shared" si="522"/>
        <v>#N/A</v>
      </c>
      <c r="AB2610" s="136" t="e">
        <f t="shared" si="523"/>
        <v>#N/A</v>
      </c>
      <c r="AC2610" s="136" t="e">
        <f t="shared" si="524"/>
        <v>#N/A</v>
      </c>
      <c r="AD2610" s="136" t="e">
        <f t="shared" si="525"/>
        <v>#N/A</v>
      </c>
      <c r="AE2610" s="136" t="e">
        <f t="shared" si="526"/>
        <v>#N/A</v>
      </c>
    </row>
    <row r="2611" spans="1:31">
      <c r="A2611" s="56"/>
      <c r="B2611" s="56"/>
      <c r="C2611" s="68" t="str">
        <f t="shared" si="518"/>
        <v/>
      </c>
      <c r="D2611" s="69"/>
      <c r="E2611" s="56"/>
      <c r="F2611" s="65" t="e">
        <f>VLOOKUP(E2611,'Trimming log'!$F$5:$V$5000,2,FALSE)</f>
        <v>#N/A</v>
      </c>
      <c r="G2611" s="65" t="e">
        <f>VLOOKUP(E2611,'Trimming log'!$F$5:$V$5000,3,FALSE)</f>
        <v>#N/A</v>
      </c>
      <c r="H2611" s="508" t="e">
        <f>VLOOKUP(E2611,'Trimming log'!$F$5:$V$5000,4,FALSE)</f>
        <v>#N/A</v>
      </c>
      <c r="I2611" s="65" t="e">
        <f>VLOOKUP(E2611,'Trimming log'!$F$5:$V$5000,5,FALSE)</f>
        <v>#N/A</v>
      </c>
      <c r="J2611" s="65" t="e">
        <f>VLOOKUP(E2611,'Trimming log'!$F$5:$V$5000,6,FALSE)</f>
        <v>#N/A</v>
      </c>
      <c r="K2611" s="65" t="e">
        <f>VLOOKUP(E2611,'Trimming log'!$F$5:$V$5000,7,FALSE)</f>
        <v>#N/A</v>
      </c>
      <c r="L2611" s="65" t="e">
        <f>VLOOKUP(E2611,'Trimming log'!$F$5:$V$5000,8,FALSE)</f>
        <v>#N/A</v>
      </c>
      <c r="M2611" s="65" t="e">
        <f>VLOOKUP(E2611,'Trimming log'!$F$5:$V$5000,9,FALSE)</f>
        <v>#N/A</v>
      </c>
      <c r="N2611" s="507" t="e">
        <f>VLOOKUP(E2611,'Trimming log'!$F$5:$V$5000,10,FALSE)</f>
        <v>#N/A</v>
      </c>
      <c r="O2611" s="65" t="e">
        <f>VLOOKUP(E2611,'Trimming log'!$F$5:$V$5000,11,FALSE)</f>
        <v>#N/A</v>
      </c>
      <c r="P2611" s="65" t="e">
        <f>VLOOKUP(E2611,'Trimming log'!$F$5:$V$5000,12,FALSE)</f>
        <v>#N/A</v>
      </c>
      <c r="Q2611" s="65" t="e">
        <f>VLOOKUP(E2611,'Trimming log'!$F$5:$V$5000,13,FALSE)</f>
        <v>#N/A</v>
      </c>
      <c r="R2611" s="65" t="e">
        <f>VLOOKUP(E2611,'Trimming log'!$F$5:$V$5000,14,FALSE)</f>
        <v>#N/A</v>
      </c>
      <c r="S2611" s="65" t="e">
        <f>VLOOKUP(E2611,'Trimming log'!$F$5:$V$5000,15,FALSE)</f>
        <v>#N/A</v>
      </c>
      <c r="T2611" s="65" t="e">
        <f t="shared" si="516"/>
        <v>#N/A</v>
      </c>
      <c r="U2611" s="491" t="str">
        <f t="shared" si="517"/>
        <v/>
      </c>
      <c r="V2611" s="74">
        <f t="shared" si="519"/>
        <v>0</v>
      </c>
      <c r="W2611" s="134">
        <f t="shared" si="520"/>
        <v>0</v>
      </c>
      <c r="X2611" s="134" t="e">
        <f>VLOOKUP(E2611,'Trimming log'!$F$5:$Y$5000,19,FALSE)</f>
        <v>#N/A</v>
      </c>
      <c r="Y2611" s="134" t="e">
        <f>VLOOKUP(E2611,'Trimming log'!$F$5:$Y$5000,20,FALSE)</f>
        <v>#N/A</v>
      </c>
      <c r="Z2611" s="135" t="e">
        <f t="shared" si="521"/>
        <v>#N/A</v>
      </c>
      <c r="AA2611" s="135" t="e">
        <f t="shared" si="522"/>
        <v>#N/A</v>
      </c>
      <c r="AB2611" s="136" t="e">
        <f t="shared" si="523"/>
        <v>#N/A</v>
      </c>
      <c r="AC2611" s="136" t="e">
        <f t="shared" si="524"/>
        <v>#N/A</v>
      </c>
      <c r="AD2611" s="136" t="e">
        <f t="shared" si="525"/>
        <v>#N/A</v>
      </c>
      <c r="AE2611" s="136" t="e">
        <f t="shared" si="526"/>
        <v>#N/A</v>
      </c>
    </row>
    <row r="2612" spans="1:31">
      <c r="A2612" s="56"/>
      <c r="B2612" s="56"/>
      <c r="C2612" s="68" t="str">
        <f t="shared" si="518"/>
        <v/>
      </c>
      <c r="D2612" s="69"/>
      <c r="E2612" s="56"/>
      <c r="F2612" s="65" t="e">
        <f>VLOOKUP(E2612,'Trimming log'!$F$5:$V$5000,2,FALSE)</f>
        <v>#N/A</v>
      </c>
      <c r="G2612" s="65" t="e">
        <f>VLOOKUP(E2612,'Trimming log'!$F$5:$V$5000,3,FALSE)</f>
        <v>#N/A</v>
      </c>
      <c r="H2612" s="508" t="e">
        <f>VLOOKUP(E2612,'Trimming log'!$F$5:$V$5000,4,FALSE)</f>
        <v>#N/A</v>
      </c>
      <c r="I2612" s="65" t="e">
        <f>VLOOKUP(E2612,'Trimming log'!$F$5:$V$5000,5,FALSE)</f>
        <v>#N/A</v>
      </c>
      <c r="J2612" s="65" t="e">
        <f>VLOOKUP(E2612,'Trimming log'!$F$5:$V$5000,6,FALSE)</f>
        <v>#N/A</v>
      </c>
      <c r="K2612" s="65" t="e">
        <f>VLOOKUP(E2612,'Trimming log'!$F$5:$V$5000,7,FALSE)</f>
        <v>#N/A</v>
      </c>
      <c r="L2612" s="65" t="e">
        <f>VLOOKUP(E2612,'Trimming log'!$F$5:$V$5000,8,FALSE)</f>
        <v>#N/A</v>
      </c>
      <c r="M2612" s="65" t="e">
        <f>VLOOKUP(E2612,'Trimming log'!$F$5:$V$5000,9,FALSE)</f>
        <v>#N/A</v>
      </c>
      <c r="N2612" s="507" t="e">
        <f>VLOOKUP(E2612,'Trimming log'!$F$5:$V$5000,10,FALSE)</f>
        <v>#N/A</v>
      </c>
      <c r="O2612" s="65" t="e">
        <f>VLOOKUP(E2612,'Trimming log'!$F$5:$V$5000,11,FALSE)</f>
        <v>#N/A</v>
      </c>
      <c r="P2612" s="65" t="e">
        <f>VLOOKUP(E2612,'Trimming log'!$F$5:$V$5000,12,FALSE)</f>
        <v>#N/A</v>
      </c>
      <c r="Q2612" s="65" t="e">
        <f>VLOOKUP(E2612,'Trimming log'!$F$5:$V$5000,13,FALSE)</f>
        <v>#N/A</v>
      </c>
      <c r="R2612" s="65" t="e">
        <f>VLOOKUP(E2612,'Trimming log'!$F$5:$V$5000,14,FALSE)</f>
        <v>#N/A</v>
      </c>
      <c r="S2612" s="65" t="e">
        <f>VLOOKUP(E2612,'Trimming log'!$F$5:$V$5000,15,FALSE)</f>
        <v>#N/A</v>
      </c>
      <c r="T2612" s="65" t="e">
        <f t="shared" si="516"/>
        <v>#N/A</v>
      </c>
      <c r="U2612" s="491" t="str">
        <f t="shared" si="517"/>
        <v/>
      </c>
      <c r="V2612" s="74">
        <f t="shared" si="519"/>
        <v>0</v>
      </c>
      <c r="W2612" s="134">
        <f t="shared" si="520"/>
        <v>0</v>
      </c>
      <c r="X2612" s="134" t="e">
        <f>VLOOKUP(E2612,'Trimming log'!$F$5:$Y$5000,19,FALSE)</f>
        <v>#N/A</v>
      </c>
      <c r="Y2612" s="134" t="e">
        <f>VLOOKUP(E2612,'Trimming log'!$F$5:$Y$5000,20,FALSE)</f>
        <v>#N/A</v>
      </c>
      <c r="Z2612" s="135" t="e">
        <f t="shared" si="521"/>
        <v>#N/A</v>
      </c>
      <c r="AA2612" s="135" t="e">
        <f t="shared" si="522"/>
        <v>#N/A</v>
      </c>
      <c r="AB2612" s="136" t="e">
        <f t="shared" si="523"/>
        <v>#N/A</v>
      </c>
      <c r="AC2612" s="136" t="e">
        <f t="shared" si="524"/>
        <v>#N/A</v>
      </c>
      <c r="AD2612" s="136" t="e">
        <f t="shared" si="525"/>
        <v>#N/A</v>
      </c>
      <c r="AE2612" s="136" t="e">
        <f t="shared" si="526"/>
        <v>#N/A</v>
      </c>
    </row>
    <row r="2613" spans="1:31">
      <c r="A2613" s="56"/>
      <c r="B2613" s="56"/>
      <c r="C2613" s="68" t="str">
        <f t="shared" si="518"/>
        <v/>
      </c>
      <c r="D2613" s="69"/>
      <c r="E2613" s="56"/>
      <c r="F2613" s="65" t="e">
        <f>VLOOKUP(E2613,'Trimming log'!$F$5:$V$5000,2,FALSE)</f>
        <v>#N/A</v>
      </c>
      <c r="G2613" s="65" t="e">
        <f>VLOOKUP(E2613,'Trimming log'!$F$5:$V$5000,3,FALSE)</f>
        <v>#N/A</v>
      </c>
      <c r="H2613" s="508" t="e">
        <f>VLOOKUP(E2613,'Trimming log'!$F$5:$V$5000,4,FALSE)</f>
        <v>#N/A</v>
      </c>
      <c r="I2613" s="65" t="e">
        <f>VLOOKUP(E2613,'Trimming log'!$F$5:$V$5000,5,FALSE)</f>
        <v>#N/A</v>
      </c>
      <c r="J2613" s="65" t="e">
        <f>VLOOKUP(E2613,'Trimming log'!$F$5:$V$5000,6,FALSE)</f>
        <v>#N/A</v>
      </c>
      <c r="K2613" s="65" t="e">
        <f>VLOOKUP(E2613,'Trimming log'!$F$5:$V$5000,7,FALSE)</f>
        <v>#N/A</v>
      </c>
      <c r="L2613" s="65" t="e">
        <f>VLOOKUP(E2613,'Trimming log'!$F$5:$V$5000,8,FALSE)</f>
        <v>#N/A</v>
      </c>
      <c r="M2613" s="65" t="e">
        <f>VLOOKUP(E2613,'Trimming log'!$F$5:$V$5000,9,FALSE)</f>
        <v>#N/A</v>
      </c>
      <c r="N2613" s="507" t="e">
        <f>VLOOKUP(E2613,'Trimming log'!$F$5:$V$5000,10,FALSE)</f>
        <v>#N/A</v>
      </c>
      <c r="O2613" s="65" t="e">
        <f>VLOOKUP(E2613,'Trimming log'!$F$5:$V$5000,11,FALSE)</f>
        <v>#N/A</v>
      </c>
      <c r="P2613" s="65" t="e">
        <f>VLOOKUP(E2613,'Trimming log'!$F$5:$V$5000,12,FALSE)</f>
        <v>#N/A</v>
      </c>
      <c r="Q2613" s="65" t="e">
        <f>VLOOKUP(E2613,'Trimming log'!$F$5:$V$5000,13,FALSE)</f>
        <v>#N/A</v>
      </c>
      <c r="R2613" s="65" t="e">
        <f>VLOOKUP(E2613,'Trimming log'!$F$5:$V$5000,14,FALSE)</f>
        <v>#N/A</v>
      </c>
      <c r="S2613" s="65" t="e">
        <f>VLOOKUP(E2613,'Trimming log'!$F$5:$V$5000,15,FALSE)</f>
        <v>#N/A</v>
      </c>
      <c r="T2613" s="65" t="e">
        <f t="shared" si="516"/>
        <v>#N/A</v>
      </c>
      <c r="U2613" s="491" t="str">
        <f t="shared" si="517"/>
        <v/>
      </c>
      <c r="V2613" s="74">
        <f t="shared" si="519"/>
        <v>0</v>
      </c>
      <c r="W2613" s="134">
        <f t="shared" si="520"/>
        <v>0</v>
      </c>
      <c r="X2613" s="134" t="e">
        <f>VLOOKUP(E2613,'Trimming log'!$F$5:$Y$5000,19,FALSE)</f>
        <v>#N/A</v>
      </c>
      <c r="Y2613" s="134" t="e">
        <f>VLOOKUP(E2613,'Trimming log'!$F$5:$Y$5000,20,FALSE)</f>
        <v>#N/A</v>
      </c>
      <c r="Z2613" s="135" t="e">
        <f t="shared" si="521"/>
        <v>#N/A</v>
      </c>
      <c r="AA2613" s="135" t="e">
        <f t="shared" si="522"/>
        <v>#N/A</v>
      </c>
      <c r="AB2613" s="136" t="e">
        <f t="shared" si="523"/>
        <v>#N/A</v>
      </c>
      <c r="AC2613" s="136" t="e">
        <f t="shared" si="524"/>
        <v>#N/A</v>
      </c>
      <c r="AD2613" s="136" t="e">
        <f t="shared" si="525"/>
        <v>#N/A</v>
      </c>
      <c r="AE2613" s="136" t="e">
        <f t="shared" si="526"/>
        <v>#N/A</v>
      </c>
    </row>
    <row r="2614" spans="1:31">
      <c r="A2614" s="56"/>
      <c r="B2614" s="56"/>
      <c r="C2614" s="68" t="str">
        <f t="shared" si="518"/>
        <v/>
      </c>
      <c r="D2614" s="69"/>
      <c r="E2614" s="56"/>
      <c r="F2614" s="65" t="e">
        <f>VLOOKUP(E2614,'Trimming log'!$F$5:$V$5000,2,FALSE)</f>
        <v>#N/A</v>
      </c>
      <c r="G2614" s="65" t="e">
        <f>VLOOKUP(E2614,'Trimming log'!$F$5:$V$5000,3,FALSE)</f>
        <v>#N/A</v>
      </c>
      <c r="H2614" s="508" t="e">
        <f>VLOOKUP(E2614,'Trimming log'!$F$5:$V$5000,4,FALSE)</f>
        <v>#N/A</v>
      </c>
      <c r="I2614" s="65" t="e">
        <f>VLOOKUP(E2614,'Trimming log'!$F$5:$V$5000,5,FALSE)</f>
        <v>#N/A</v>
      </c>
      <c r="J2614" s="65" t="e">
        <f>VLOOKUP(E2614,'Trimming log'!$F$5:$V$5000,6,FALSE)</f>
        <v>#N/A</v>
      </c>
      <c r="K2614" s="65" t="e">
        <f>VLOOKUP(E2614,'Trimming log'!$F$5:$V$5000,7,FALSE)</f>
        <v>#N/A</v>
      </c>
      <c r="L2614" s="65" t="e">
        <f>VLOOKUP(E2614,'Trimming log'!$F$5:$V$5000,8,FALSE)</f>
        <v>#N/A</v>
      </c>
      <c r="M2614" s="65" t="e">
        <f>VLOOKUP(E2614,'Trimming log'!$F$5:$V$5000,9,FALSE)</f>
        <v>#N/A</v>
      </c>
      <c r="N2614" s="507" t="e">
        <f>VLOOKUP(E2614,'Trimming log'!$F$5:$V$5000,10,FALSE)</f>
        <v>#N/A</v>
      </c>
      <c r="O2614" s="65" t="e">
        <f>VLOOKUP(E2614,'Trimming log'!$F$5:$V$5000,11,FALSE)</f>
        <v>#N/A</v>
      </c>
      <c r="P2614" s="65" t="e">
        <f>VLOOKUP(E2614,'Trimming log'!$F$5:$V$5000,12,FALSE)</f>
        <v>#N/A</v>
      </c>
      <c r="Q2614" s="65" t="e">
        <f>VLOOKUP(E2614,'Trimming log'!$F$5:$V$5000,13,FALSE)</f>
        <v>#N/A</v>
      </c>
      <c r="R2614" s="65" t="e">
        <f>VLOOKUP(E2614,'Trimming log'!$F$5:$V$5000,14,FALSE)</f>
        <v>#N/A</v>
      </c>
      <c r="S2614" s="65" t="e">
        <f>VLOOKUP(E2614,'Trimming log'!$F$5:$V$5000,15,FALSE)</f>
        <v>#N/A</v>
      </c>
      <c r="T2614" s="65" t="e">
        <f t="shared" si="516"/>
        <v>#N/A</v>
      </c>
      <c r="U2614" s="491" t="str">
        <f t="shared" si="517"/>
        <v/>
      </c>
      <c r="V2614" s="74">
        <f t="shared" si="519"/>
        <v>0</v>
      </c>
      <c r="W2614" s="134">
        <f t="shared" si="520"/>
        <v>0</v>
      </c>
      <c r="X2614" s="134" t="e">
        <f>VLOOKUP(E2614,'Trimming log'!$F$5:$Y$5000,19,FALSE)</f>
        <v>#N/A</v>
      </c>
      <c r="Y2614" s="134" t="e">
        <f>VLOOKUP(E2614,'Trimming log'!$F$5:$Y$5000,20,FALSE)</f>
        <v>#N/A</v>
      </c>
      <c r="Z2614" s="135" t="e">
        <f t="shared" si="521"/>
        <v>#N/A</v>
      </c>
      <c r="AA2614" s="135" t="e">
        <f t="shared" si="522"/>
        <v>#N/A</v>
      </c>
      <c r="AB2614" s="136" t="e">
        <f t="shared" si="523"/>
        <v>#N/A</v>
      </c>
      <c r="AC2614" s="136" t="e">
        <f t="shared" si="524"/>
        <v>#N/A</v>
      </c>
      <c r="AD2614" s="136" t="e">
        <f t="shared" si="525"/>
        <v>#N/A</v>
      </c>
      <c r="AE2614" s="136" t="e">
        <f t="shared" si="526"/>
        <v>#N/A</v>
      </c>
    </row>
    <row r="2615" spans="1:31">
      <c r="A2615" s="56"/>
      <c r="B2615" s="56"/>
      <c r="C2615" s="68" t="str">
        <f t="shared" si="518"/>
        <v/>
      </c>
      <c r="D2615" s="69"/>
      <c r="E2615" s="56"/>
      <c r="F2615" s="65" t="e">
        <f>VLOOKUP(E2615,'Trimming log'!$F$5:$V$5000,2,FALSE)</f>
        <v>#N/A</v>
      </c>
      <c r="G2615" s="65" t="e">
        <f>VLOOKUP(E2615,'Trimming log'!$F$5:$V$5000,3,FALSE)</f>
        <v>#N/A</v>
      </c>
      <c r="H2615" s="508" t="e">
        <f>VLOOKUP(E2615,'Trimming log'!$F$5:$V$5000,4,FALSE)</f>
        <v>#N/A</v>
      </c>
      <c r="I2615" s="65" t="e">
        <f>VLOOKUP(E2615,'Trimming log'!$F$5:$V$5000,5,FALSE)</f>
        <v>#N/A</v>
      </c>
      <c r="J2615" s="65" t="e">
        <f>VLOOKUP(E2615,'Trimming log'!$F$5:$V$5000,6,FALSE)</f>
        <v>#N/A</v>
      </c>
      <c r="K2615" s="65" t="e">
        <f>VLOOKUP(E2615,'Trimming log'!$F$5:$V$5000,7,FALSE)</f>
        <v>#N/A</v>
      </c>
      <c r="L2615" s="65" t="e">
        <f>VLOOKUP(E2615,'Trimming log'!$F$5:$V$5000,8,FALSE)</f>
        <v>#N/A</v>
      </c>
      <c r="M2615" s="65" t="e">
        <f>VLOOKUP(E2615,'Trimming log'!$F$5:$V$5000,9,FALSE)</f>
        <v>#N/A</v>
      </c>
      <c r="N2615" s="507" t="e">
        <f>VLOOKUP(E2615,'Trimming log'!$F$5:$V$5000,10,FALSE)</f>
        <v>#N/A</v>
      </c>
      <c r="O2615" s="65" t="e">
        <f>VLOOKUP(E2615,'Trimming log'!$F$5:$V$5000,11,FALSE)</f>
        <v>#N/A</v>
      </c>
      <c r="P2615" s="65" t="e">
        <f>VLOOKUP(E2615,'Trimming log'!$F$5:$V$5000,12,FALSE)</f>
        <v>#N/A</v>
      </c>
      <c r="Q2615" s="65" t="e">
        <f>VLOOKUP(E2615,'Trimming log'!$F$5:$V$5000,13,FALSE)</f>
        <v>#N/A</v>
      </c>
      <c r="R2615" s="65" t="e">
        <f>VLOOKUP(E2615,'Trimming log'!$F$5:$V$5000,14,FALSE)</f>
        <v>#N/A</v>
      </c>
      <c r="S2615" s="65" t="e">
        <f>VLOOKUP(E2615,'Trimming log'!$F$5:$V$5000,15,FALSE)</f>
        <v>#N/A</v>
      </c>
      <c r="T2615" s="65" t="e">
        <f t="shared" si="516"/>
        <v>#N/A</v>
      </c>
      <c r="U2615" s="491" t="str">
        <f t="shared" si="517"/>
        <v/>
      </c>
      <c r="V2615" s="74">
        <f t="shared" si="519"/>
        <v>0</v>
      </c>
      <c r="W2615" s="134">
        <f t="shared" si="520"/>
        <v>0</v>
      </c>
      <c r="X2615" s="134" t="e">
        <f>VLOOKUP(E2615,'Trimming log'!$F$5:$Y$5000,19,FALSE)</f>
        <v>#N/A</v>
      </c>
      <c r="Y2615" s="134" t="e">
        <f>VLOOKUP(E2615,'Trimming log'!$F$5:$Y$5000,20,FALSE)</f>
        <v>#N/A</v>
      </c>
      <c r="Z2615" s="135" t="e">
        <f t="shared" si="521"/>
        <v>#N/A</v>
      </c>
      <c r="AA2615" s="135" t="e">
        <f t="shared" si="522"/>
        <v>#N/A</v>
      </c>
      <c r="AB2615" s="136" t="e">
        <f t="shared" si="523"/>
        <v>#N/A</v>
      </c>
      <c r="AC2615" s="136" t="e">
        <f t="shared" si="524"/>
        <v>#N/A</v>
      </c>
      <c r="AD2615" s="136" t="e">
        <f t="shared" si="525"/>
        <v>#N/A</v>
      </c>
      <c r="AE2615" s="136" t="e">
        <f t="shared" si="526"/>
        <v>#N/A</v>
      </c>
    </row>
    <row r="2616" spans="1:31">
      <c r="A2616" s="56"/>
      <c r="B2616" s="56"/>
      <c r="C2616" s="68" t="str">
        <f t="shared" si="518"/>
        <v/>
      </c>
      <c r="D2616" s="69"/>
      <c r="E2616" s="56"/>
      <c r="F2616" s="65" t="e">
        <f>VLOOKUP(E2616,'Trimming log'!$F$5:$V$5000,2,FALSE)</f>
        <v>#N/A</v>
      </c>
      <c r="G2616" s="65" t="e">
        <f>VLOOKUP(E2616,'Trimming log'!$F$5:$V$5000,3,FALSE)</f>
        <v>#N/A</v>
      </c>
      <c r="H2616" s="508" t="e">
        <f>VLOOKUP(E2616,'Trimming log'!$F$5:$V$5000,4,FALSE)</f>
        <v>#N/A</v>
      </c>
      <c r="I2616" s="65" t="e">
        <f>VLOOKUP(E2616,'Trimming log'!$F$5:$V$5000,5,FALSE)</f>
        <v>#N/A</v>
      </c>
      <c r="J2616" s="65" t="e">
        <f>VLOOKUP(E2616,'Trimming log'!$F$5:$V$5000,6,FALSE)</f>
        <v>#N/A</v>
      </c>
      <c r="K2616" s="65" t="e">
        <f>VLOOKUP(E2616,'Trimming log'!$F$5:$V$5000,7,FALSE)</f>
        <v>#N/A</v>
      </c>
      <c r="L2616" s="65" t="e">
        <f>VLOOKUP(E2616,'Trimming log'!$F$5:$V$5000,8,FALSE)</f>
        <v>#N/A</v>
      </c>
      <c r="M2616" s="65" t="e">
        <f>VLOOKUP(E2616,'Trimming log'!$F$5:$V$5000,9,FALSE)</f>
        <v>#N/A</v>
      </c>
      <c r="N2616" s="507" t="e">
        <f>VLOOKUP(E2616,'Trimming log'!$F$5:$V$5000,10,FALSE)</f>
        <v>#N/A</v>
      </c>
      <c r="O2616" s="65" t="e">
        <f>VLOOKUP(E2616,'Trimming log'!$F$5:$V$5000,11,FALSE)</f>
        <v>#N/A</v>
      </c>
      <c r="P2616" s="65" t="e">
        <f>VLOOKUP(E2616,'Trimming log'!$F$5:$V$5000,12,FALSE)</f>
        <v>#N/A</v>
      </c>
      <c r="Q2616" s="65" t="e">
        <f>VLOOKUP(E2616,'Trimming log'!$F$5:$V$5000,13,FALSE)</f>
        <v>#N/A</v>
      </c>
      <c r="R2616" s="65" t="e">
        <f>VLOOKUP(E2616,'Trimming log'!$F$5:$V$5000,14,FALSE)</f>
        <v>#N/A</v>
      </c>
      <c r="S2616" s="65" t="e">
        <f>VLOOKUP(E2616,'Trimming log'!$F$5:$V$5000,15,FALSE)</f>
        <v>#N/A</v>
      </c>
      <c r="T2616" s="65" t="e">
        <f t="shared" si="516"/>
        <v>#N/A</v>
      </c>
      <c r="U2616" s="491" t="str">
        <f t="shared" si="517"/>
        <v/>
      </c>
      <c r="V2616" s="74">
        <f t="shared" si="519"/>
        <v>0</v>
      </c>
      <c r="W2616" s="134">
        <f t="shared" si="520"/>
        <v>0</v>
      </c>
      <c r="X2616" s="134" t="e">
        <f>VLOOKUP(E2616,'Trimming log'!$F$5:$Y$5000,19,FALSE)</f>
        <v>#N/A</v>
      </c>
      <c r="Y2616" s="134" t="e">
        <f>VLOOKUP(E2616,'Trimming log'!$F$5:$Y$5000,20,FALSE)</f>
        <v>#N/A</v>
      </c>
      <c r="Z2616" s="135" t="e">
        <f t="shared" si="521"/>
        <v>#N/A</v>
      </c>
      <c r="AA2616" s="135" t="e">
        <f t="shared" si="522"/>
        <v>#N/A</v>
      </c>
      <c r="AB2616" s="136" t="e">
        <f t="shared" si="523"/>
        <v>#N/A</v>
      </c>
      <c r="AC2616" s="136" t="e">
        <f t="shared" si="524"/>
        <v>#N/A</v>
      </c>
      <c r="AD2616" s="136" t="e">
        <f t="shared" si="525"/>
        <v>#N/A</v>
      </c>
      <c r="AE2616" s="136" t="e">
        <f t="shared" si="526"/>
        <v>#N/A</v>
      </c>
    </row>
    <row r="2617" spans="1:31">
      <c r="A2617" s="56"/>
      <c r="B2617" s="56"/>
      <c r="C2617" s="68" t="str">
        <f t="shared" si="518"/>
        <v/>
      </c>
      <c r="D2617" s="69"/>
      <c r="E2617" s="56"/>
      <c r="F2617" s="65" t="e">
        <f>VLOOKUP(E2617,'Trimming log'!$F$5:$V$5000,2,FALSE)</f>
        <v>#N/A</v>
      </c>
      <c r="G2617" s="65" t="e">
        <f>VLOOKUP(E2617,'Trimming log'!$F$5:$V$5000,3,FALSE)</f>
        <v>#N/A</v>
      </c>
      <c r="H2617" s="508" t="e">
        <f>VLOOKUP(E2617,'Trimming log'!$F$5:$V$5000,4,FALSE)</f>
        <v>#N/A</v>
      </c>
      <c r="I2617" s="65" t="e">
        <f>VLOOKUP(E2617,'Trimming log'!$F$5:$V$5000,5,FALSE)</f>
        <v>#N/A</v>
      </c>
      <c r="J2617" s="65" t="e">
        <f>VLOOKUP(E2617,'Trimming log'!$F$5:$V$5000,6,FALSE)</f>
        <v>#N/A</v>
      </c>
      <c r="K2617" s="65" t="e">
        <f>VLOOKUP(E2617,'Trimming log'!$F$5:$V$5000,7,FALSE)</f>
        <v>#N/A</v>
      </c>
      <c r="L2617" s="65" t="e">
        <f>VLOOKUP(E2617,'Trimming log'!$F$5:$V$5000,8,FALSE)</f>
        <v>#N/A</v>
      </c>
      <c r="M2617" s="65" t="e">
        <f>VLOOKUP(E2617,'Trimming log'!$F$5:$V$5000,9,FALSE)</f>
        <v>#N/A</v>
      </c>
      <c r="N2617" s="507" t="e">
        <f>VLOOKUP(E2617,'Trimming log'!$F$5:$V$5000,10,FALSE)</f>
        <v>#N/A</v>
      </c>
      <c r="O2617" s="65" t="e">
        <f>VLOOKUP(E2617,'Trimming log'!$F$5:$V$5000,11,FALSE)</f>
        <v>#N/A</v>
      </c>
      <c r="P2617" s="65" t="e">
        <f>VLOOKUP(E2617,'Trimming log'!$F$5:$V$5000,12,FALSE)</f>
        <v>#N/A</v>
      </c>
      <c r="Q2617" s="65" t="e">
        <f>VLOOKUP(E2617,'Trimming log'!$F$5:$V$5000,13,FALSE)</f>
        <v>#N/A</v>
      </c>
      <c r="R2617" s="65" t="e">
        <f>VLOOKUP(E2617,'Trimming log'!$F$5:$V$5000,14,FALSE)</f>
        <v>#N/A</v>
      </c>
      <c r="S2617" s="65" t="e">
        <f>VLOOKUP(E2617,'Trimming log'!$F$5:$V$5000,15,FALSE)</f>
        <v>#N/A</v>
      </c>
      <c r="T2617" s="65" t="e">
        <f t="shared" si="516"/>
        <v>#N/A</v>
      </c>
      <c r="U2617" s="491" t="str">
        <f t="shared" si="517"/>
        <v/>
      </c>
      <c r="V2617" s="74">
        <f t="shared" si="519"/>
        <v>0</v>
      </c>
      <c r="W2617" s="134">
        <f t="shared" si="520"/>
        <v>0</v>
      </c>
      <c r="X2617" s="134" t="e">
        <f>VLOOKUP(E2617,'Trimming log'!$F$5:$Y$5000,19,FALSE)</f>
        <v>#N/A</v>
      </c>
      <c r="Y2617" s="134" t="e">
        <f>VLOOKUP(E2617,'Trimming log'!$F$5:$Y$5000,20,FALSE)</f>
        <v>#N/A</v>
      </c>
      <c r="Z2617" s="135" t="e">
        <f t="shared" si="521"/>
        <v>#N/A</v>
      </c>
      <c r="AA2617" s="135" t="e">
        <f t="shared" si="522"/>
        <v>#N/A</v>
      </c>
      <c r="AB2617" s="136" t="e">
        <f t="shared" si="523"/>
        <v>#N/A</v>
      </c>
      <c r="AC2617" s="136" t="e">
        <f t="shared" si="524"/>
        <v>#N/A</v>
      </c>
      <c r="AD2617" s="136" t="e">
        <f t="shared" si="525"/>
        <v>#N/A</v>
      </c>
      <c r="AE2617" s="136" t="e">
        <f t="shared" si="526"/>
        <v>#N/A</v>
      </c>
    </row>
    <row r="2618" spans="1:31">
      <c r="A2618" s="56"/>
      <c r="B2618" s="56"/>
      <c r="C2618" s="68" t="str">
        <f t="shared" si="518"/>
        <v/>
      </c>
      <c r="D2618" s="69"/>
      <c r="E2618" s="56"/>
      <c r="F2618" s="65" t="e">
        <f>VLOOKUP(E2618,'Trimming log'!$F$5:$V$5000,2,FALSE)</f>
        <v>#N/A</v>
      </c>
      <c r="G2618" s="65" t="e">
        <f>VLOOKUP(E2618,'Trimming log'!$F$5:$V$5000,3,FALSE)</f>
        <v>#N/A</v>
      </c>
      <c r="H2618" s="508" t="e">
        <f>VLOOKUP(E2618,'Trimming log'!$F$5:$V$5000,4,FALSE)</f>
        <v>#N/A</v>
      </c>
      <c r="I2618" s="65" t="e">
        <f>VLOOKUP(E2618,'Trimming log'!$F$5:$V$5000,5,FALSE)</f>
        <v>#N/A</v>
      </c>
      <c r="J2618" s="65" t="e">
        <f>VLOOKUP(E2618,'Trimming log'!$F$5:$V$5000,6,FALSE)</f>
        <v>#N/A</v>
      </c>
      <c r="K2618" s="65" t="e">
        <f>VLOOKUP(E2618,'Trimming log'!$F$5:$V$5000,7,FALSE)</f>
        <v>#N/A</v>
      </c>
      <c r="L2618" s="65" t="e">
        <f>VLOOKUP(E2618,'Trimming log'!$F$5:$V$5000,8,FALSE)</f>
        <v>#N/A</v>
      </c>
      <c r="M2618" s="65" t="e">
        <f>VLOOKUP(E2618,'Trimming log'!$F$5:$V$5000,9,FALSE)</f>
        <v>#N/A</v>
      </c>
      <c r="N2618" s="507" t="e">
        <f>VLOOKUP(E2618,'Trimming log'!$F$5:$V$5000,10,FALSE)</f>
        <v>#N/A</v>
      </c>
      <c r="O2618" s="65" t="e">
        <f>VLOOKUP(E2618,'Trimming log'!$F$5:$V$5000,11,FALSE)</f>
        <v>#N/A</v>
      </c>
      <c r="P2618" s="65" t="e">
        <f>VLOOKUP(E2618,'Trimming log'!$F$5:$V$5000,12,FALSE)</f>
        <v>#N/A</v>
      </c>
      <c r="Q2618" s="65" t="e">
        <f>VLOOKUP(E2618,'Trimming log'!$F$5:$V$5000,13,FALSE)</f>
        <v>#N/A</v>
      </c>
      <c r="R2618" s="65" t="e">
        <f>VLOOKUP(E2618,'Trimming log'!$F$5:$V$5000,14,FALSE)</f>
        <v>#N/A</v>
      </c>
      <c r="S2618" s="65" t="e">
        <f>VLOOKUP(E2618,'Trimming log'!$F$5:$V$5000,15,FALSE)</f>
        <v>#N/A</v>
      </c>
      <c r="T2618" s="65" t="e">
        <f t="shared" si="516"/>
        <v>#N/A</v>
      </c>
      <c r="U2618" s="491" t="str">
        <f t="shared" si="517"/>
        <v/>
      </c>
      <c r="V2618" s="74">
        <f t="shared" si="519"/>
        <v>0</v>
      </c>
      <c r="W2618" s="134">
        <f t="shared" si="520"/>
        <v>0</v>
      </c>
      <c r="X2618" s="134" t="e">
        <f>VLOOKUP(E2618,'Trimming log'!$F$5:$Y$5000,19,FALSE)</f>
        <v>#N/A</v>
      </c>
      <c r="Y2618" s="134" t="e">
        <f>VLOOKUP(E2618,'Trimming log'!$F$5:$Y$5000,20,FALSE)</f>
        <v>#N/A</v>
      </c>
      <c r="Z2618" s="135" t="e">
        <f t="shared" si="521"/>
        <v>#N/A</v>
      </c>
      <c r="AA2618" s="135" t="e">
        <f t="shared" si="522"/>
        <v>#N/A</v>
      </c>
      <c r="AB2618" s="136" t="e">
        <f t="shared" si="523"/>
        <v>#N/A</v>
      </c>
      <c r="AC2618" s="136" t="e">
        <f t="shared" si="524"/>
        <v>#N/A</v>
      </c>
      <c r="AD2618" s="136" t="e">
        <f t="shared" si="525"/>
        <v>#N/A</v>
      </c>
      <c r="AE2618" s="136" t="e">
        <f t="shared" si="526"/>
        <v>#N/A</v>
      </c>
    </row>
    <row r="2619" spans="1:31">
      <c r="A2619" s="56"/>
      <c r="B2619" s="56"/>
      <c r="C2619" s="68" t="str">
        <f t="shared" si="518"/>
        <v/>
      </c>
      <c r="D2619" s="69"/>
      <c r="E2619" s="56"/>
      <c r="F2619" s="65" t="e">
        <f>VLOOKUP(E2619,'Trimming log'!$F$5:$V$5000,2,FALSE)</f>
        <v>#N/A</v>
      </c>
      <c r="G2619" s="65" t="e">
        <f>VLOOKUP(E2619,'Trimming log'!$F$5:$V$5000,3,FALSE)</f>
        <v>#N/A</v>
      </c>
      <c r="H2619" s="508" t="e">
        <f>VLOOKUP(E2619,'Trimming log'!$F$5:$V$5000,4,FALSE)</f>
        <v>#N/A</v>
      </c>
      <c r="I2619" s="65" t="e">
        <f>VLOOKUP(E2619,'Trimming log'!$F$5:$V$5000,5,FALSE)</f>
        <v>#N/A</v>
      </c>
      <c r="J2619" s="65" t="e">
        <f>VLOOKUP(E2619,'Trimming log'!$F$5:$V$5000,6,FALSE)</f>
        <v>#N/A</v>
      </c>
      <c r="K2619" s="65" t="e">
        <f>VLOOKUP(E2619,'Trimming log'!$F$5:$V$5000,7,FALSE)</f>
        <v>#N/A</v>
      </c>
      <c r="L2619" s="65" t="e">
        <f>VLOOKUP(E2619,'Trimming log'!$F$5:$V$5000,8,FALSE)</f>
        <v>#N/A</v>
      </c>
      <c r="M2619" s="65" t="e">
        <f>VLOOKUP(E2619,'Trimming log'!$F$5:$V$5000,9,FALSE)</f>
        <v>#N/A</v>
      </c>
      <c r="N2619" s="507" t="e">
        <f>VLOOKUP(E2619,'Trimming log'!$F$5:$V$5000,10,FALSE)</f>
        <v>#N/A</v>
      </c>
      <c r="O2619" s="65" t="e">
        <f>VLOOKUP(E2619,'Trimming log'!$F$5:$V$5000,11,FALSE)</f>
        <v>#N/A</v>
      </c>
      <c r="P2619" s="65" t="e">
        <f>VLOOKUP(E2619,'Trimming log'!$F$5:$V$5000,12,FALSE)</f>
        <v>#N/A</v>
      </c>
      <c r="Q2619" s="65" t="e">
        <f>VLOOKUP(E2619,'Trimming log'!$F$5:$V$5000,13,FALSE)</f>
        <v>#N/A</v>
      </c>
      <c r="R2619" s="65" t="e">
        <f>VLOOKUP(E2619,'Trimming log'!$F$5:$V$5000,14,FALSE)</f>
        <v>#N/A</v>
      </c>
      <c r="S2619" s="65" t="e">
        <f>VLOOKUP(E2619,'Trimming log'!$F$5:$V$5000,15,FALSE)</f>
        <v>#N/A</v>
      </c>
      <c r="T2619" s="65" t="e">
        <f t="shared" si="516"/>
        <v>#N/A</v>
      </c>
      <c r="U2619" s="491" t="str">
        <f t="shared" si="517"/>
        <v/>
      </c>
      <c r="V2619" s="74">
        <f t="shared" si="519"/>
        <v>0</v>
      </c>
      <c r="W2619" s="134">
        <f t="shared" si="520"/>
        <v>0</v>
      </c>
      <c r="X2619" s="134" t="e">
        <f>VLOOKUP(E2619,'Trimming log'!$F$5:$Y$5000,19,FALSE)</f>
        <v>#N/A</v>
      </c>
      <c r="Y2619" s="134" t="e">
        <f>VLOOKUP(E2619,'Trimming log'!$F$5:$Y$5000,20,FALSE)</f>
        <v>#N/A</v>
      </c>
      <c r="Z2619" s="135" t="e">
        <f t="shared" si="521"/>
        <v>#N/A</v>
      </c>
      <c r="AA2619" s="135" t="e">
        <f t="shared" si="522"/>
        <v>#N/A</v>
      </c>
      <c r="AB2619" s="136" t="e">
        <f t="shared" si="523"/>
        <v>#N/A</v>
      </c>
      <c r="AC2619" s="136" t="e">
        <f t="shared" si="524"/>
        <v>#N/A</v>
      </c>
      <c r="AD2619" s="136" t="e">
        <f t="shared" si="525"/>
        <v>#N/A</v>
      </c>
      <c r="AE2619" s="136" t="e">
        <f t="shared" si="526"/>
        <v>#N/A</v>
      </c>
    </row>
    <row r="2620" spans="1:31">
      <c r="A2620" s="56"/>
      <c r="B2620" s="56"/>
      <c r="C2620" s="68" t="str">
        <f t="shared" si="518"/>
        <v/>
      </c>
      <c r="D2620" s="69"/>
      <c r="E2620" s="56"/>
      <c r="F2620" s="65" t="e">
        <f>VLOOKUP(E2620,'Trimming log'!$F$5:$V$5000,2,FALSE)</f>
        <v>#N/A</v>
      </c>
      <c r="G2620" s="65" t="e">
        <f>VLOOKUP(E2620,'Trimming log'!$F$5:$V$5000,3,FALSE)</f>
        <v>#N/A</v>
      </c>
      <c r="H2620" s="508" t="e">
        <f>VLOOKUP(E2620,'Trimming log'!$F$5:$V$5000,4,FALSE)</f>
        <v>#N/A</v>
      </c>
      <c r="I2620" s="65" t="e">
        <f>VLOOKUP(E2620,'Trimming log'!$F$5:$V$5000,5,FALSE)</f>
        <v>#N/A</v>
      </c>
      <c r="J2620" s="65" t="e">
        <f>VLOOKUP(E2620,'Trimming log'!$F$5:$V$5000,6,FALSE)</f>
        <v>#N/A</v>
      </c>
      <c r="K2620" s="65" t="e">
        <f>VLOOKUP(E2620,'Trimming log'!$F$5:$V$5000,7,FALSE)</f>
        <v>#N/A</v>
      </c>
      <c r="L2620" s="65" t="e">
        <f>VLOOKUP(E2620,'Trimming log'!$F$5:$V$5000,8,FALSE)</f>
        <v>#N/A</v>
      </c>
      <c r="M2620" s="65" t="e">
        <f>VLOOKUP(E2620,'Trimming log'!$F$5:$V$5000,9,FALSE)</f>
        <v>#N/A</v>
      </c>
      <c r="N2620" s="507" t="e">
        <f>VLOOKUP(E2620,'Trimming log'!$F$5:$V$5000,10,FALSE)</f>
        <v>#N/A</v>
      </c>
      <c r="O2620" s="65" t="e">
        <f>VLOOKUP(E2620,'Trimming log'!$F$5:$V$5000,11,FALSE)</f>
        <v>#N/A</v>
      </c>
      <c r="P2620" s="65" t="e">
        <f>VLOOKUP(E2620,'Trimming log'!$F$5:$V$5000,12,FALSE)</f>
        <v>#N/A</v>
      </c>
      <c r="Q2620" s="65" t="e">
        <f>VLOOKUP(E2620,'Trimming log'!$F$5:$V$5000,13,FALSE)</f>
        <v>#N/A</v>
      </c>
      <c r="R2620" s="65" t="e">
        <f>VLOOKUP(E2620,'Trimming log'!$F$5:$V$5000,14,FALSE)</f>
        <v>#N/A</v>
      </c>
      <c r="S2620" s="65" t="e">
        <f>VLOOKUP(E2620,'Trimming log'!$F$5:$V$5000,15,FALSE)</f>
        <v>#N/A</v>
      </c>
      <c r="T2620" s="65" t="e">
        <f t="shared" si="516"/>
        <v>#N/A</v>
      </c>
      <c r="U2620" s="491" t="str">
        <f t="shared" si="517"/>
        <v/>
      </c>
      <c r="V2620" s="74">
        <f t="shared" si="519"/>
        <v>0</v>
      </c>
      <c r="W2620" s="134">
        <f t="shared" si="520"/>
        <v>0</v>
      </c>
      <c r="X2620" s="134" t="e">
        <f>VLOOKUP(E2620,'Trimming log'!$F$5:$Y$5000,19,FALSE)</f>
        <v>#N/A</v>
      </c>
      <c r="Y2620" s="134" t="e">
        <f>VLOOKUP(E2620,'Trimming log'!$F$5:$Y$5000,20,FALSE)</f>
        <v>#N/A</v>
      </c>
      <c r="Z2620" s="135" t="e">
        <f t="shared" si="521"/>
        <v>#N/A</v>
      </c>
      <c r="AA2620" s="135" t="e">
        <f t="shared" si="522"/>
        <v>#N/A</v>
      </c>
      <c r="AB2620" s="136" t="e">
        <f t="shared" si="523"/>
        <v>#N/A</v>
      </c>
      <c r="AC2620" s="136" t="e">
        <f t="shared" si="524"/>
        <v>#N/A</v>
      </c>
      <c r="AD2620" s="136" t="e">
        <f t="shared" si="525"/>
        <v>#N/A</v>
      </c>
      <c r="AE2620" s="136" t="e">
        <f t="shared" si="526"/>
        <v>#N/A</v>
      </c>
    </row>
    <row r="2621" spans="1:31">
      <c r="A2621" s="56"/>
      <c r="B2621" s="56"/>
      <c r="C2621" s="68" t="str">
        <f t="shared" si="518"/>
        <v/>
      </c>
      <c r="D2621" s="69"/>
      <c r="E2621" s="56"/>
      <c r="F2621" s="65" t="e">
        <f>VLOOKUP(E2621,'Trimming log'!$F$5:$V$5000,2,FALSE)</f>
        <v>#N/A</v>
      </c>
      <c r="G2621" s="65" t="e">
        <f>VLOOKUP(E2621,'Trimming log'!$F$5:$V$5000,3,FALSE)</f>
        <v>#N/A</v>
      </c>
      <c r="H2621" s="508" t="e">
        <f>VLOOKUP(E2621,'Trimming log'!$F$5:$V$5000,4,FALSE)</f>
        <v>#N/A</v>
      </c>
      <c r="I2621" s="65" t="e">
        <f>VLOOKUP(E2621,'Trimming log'!$F$5:$V$5000,5,FALSE)</f>
        <v>#N/A</v>
      </c>
      <c r="J2621" s="65" t="e">
        <f>VLOOKUP(E2621,'Trimming log'!$F$5:$V$5000,6,FALSE)</f>
        <v>#N/A</v>
      </c>
      <c r="K2621" s="65" t="e">
        <f>VLOOKUP(E2621,'Trimming log'!$F$5:$V$5000,7,FALSE)</f>
        <v>#N/A</v>
      </c>
      <c r="L2621" s="65" t="e">
        <f>VLOOKUP(E2621,'Trimming log'!$F$5:$V$5000,8,FALSE)</f>
        <v>#N/A</v>
      </c>
      <c r="M2621" s="65" t="e">
        <f>VLOOKUP(E2621,'Trimming log'!$F$5:$V$5000,9,FALSE)</f>
        <v>#N/A</v>
      </c>
      <c r="N2621" s="507" t="e">
        <f>VLOOKUP(E2621,'Trimming log'!$F$5:$V$5000,10,FALSE)</f>
        <v>#N/A</v>
      </c>
      <c r="O2621" s="65" t="e">
        <f>VLOOKUP(E2621,'Trimming log'!$F$5:$V$5000,11,FALSE)</f>
        <v>#N/A</v>
      </c>
      <c r="P2621" s="65" t="e">
        <f>VLOOKUP(E2621,'Trimming log'!$F$5:$V$5000,12,FALSE)</f>
        <v>#N/A</v>
      </c>
      <c r="Q2621" s="65" t="e">
        <f>VLOOKUP(E2621,'Trimming log'!$F$5:$V$5000,13,FALSE)</f>
        <v>#N/A</v>
      </c>
      <c r="R2621" s="65" t="e">
        <f>VLOOKUP(E2621,'Trimming log'!$F$5:$V$5000,14,FALSE)</f>
        <v>#N/A</v>
      </c>
      <c r="S2621" s="65" t="e">
        <f>VLOOKUP(E2621,'Trimming log'!$F$5:$V$5000,15,FALSE)</f>
        <v>#N/A</v>
      </c>
      <c r="T2621" s="65" t="e">
        <f t="shared" si="516"/>
        <v>#N/A</v>
      </c>
      <c r="U2621" s="491" t="str">
        <f t="shared" si="517"/>
        <v/>
      </c>
      <c r="V2621" s="74">
        <f t="shared" si="519"/>
        <v>0</v>
      </c>
      <c r="W2621" s="134">
        <f t="shared" si="520"/>
        <v>0</v>
      </c>
      <c r="X2621" s="134" t="e">
        <f>VLOOKUP(E2621,'Trimming log'!$F$5:$Y$5000,19,FALSE)</f>
        <v>#N/A</v>
      </c>
      <c r="Y2621" s="134" t="e">
        <f>VLOOKUP(E2621,'Trimming log'!$F$5:$Y$5000,20,FALSE)</f>
        <v>#N/A</v>
      </c>
      <c r="Z2621" s="135" t="e">
        <f t="shared" si="521"/>
        <v>#N/A</v>
      </c>
      <c r="AA2621" s="135" t="e">
        <f t="shared" si="522"/>
        <v>#N/A</v>
      </c>
      <c r="AB2621" s="136" t="e">
        <f t="shared" si="523"/>
        <v>#N/A</v>
      </c>
      <c r="AC2621" s="136" t="e">
        <f t="shared" si="524"/>
        <v>#N/A</v>
      </c>
      <c r="AD2621" s="136" t="e">
        <f t="shared" si="525"/>
        <v>#N/A</v>
      </c>
      <c r="AE2621" s="136" t="e">
        <f t="shared" si="526"/>
        <v>#N/A</v>
      </c>
    </row>
    <row r="2622" spans="1:31">
      <c r="A2622" s="56"/>
      <c r="B2622" s="56"/>
      <c r="C2622" s="68" t="str">
        <f t="shared" si="518"/>
        <v/>
      </c>
      <c r="D2622" s="69"/>
      <c r="E2622" s="56"/>
      <c r="F2622" s="65" t="e">
        <f>VLOOKUP(E2622,'Trimming log'!$F$5:$V$5000,2,FALSE)</f>
        <v>#N/A</v>
      </c>
      <c r="G2622" s="65" t="e">
        <f>VLOOKUP(E2622,'Trimming log'!$F$5:$V$5000,3,FALSE)</f>
        <v>#N/A</v>
      </c>
      <c r="H2622" s="508" t="e">
        <f>VLOOKUP(E2622,'Trimming log'!$F$5:$V$5000,4,FALSE)</f>
        <v>#N/A</v>
      </c>
      <c r="I2622" s="65" t="e">
        <f>VLOOKUP(E2622,'Trimming log'!$F$5:$V$5000,5,FALSE)</f>
        <v>#N/A</v>
      </c>
      <c r="J2622" s="65" t="e">
        <f>VLOOKUP(E2622,'Trimming log'!$F$5:$V$5000,6,FALSE)</f>
        <v>#N/A</v>
      </c>
      <c r="K2622" s="65" t="e">
        <f>VLOOKUP(E2622,'Trimming log'!$F$5:$V$5000,7,FALSE)</f>
        <v>#N/A</v>
      </c>
      <c r="L2622" s="65" t="e">
        <f>VLOOKUP(E2622,'Trimming log'!$F$5:$V$5000,8,FALSE)</f>
        <v>#N/A</v>
      </c>
      <c r="M2622" s="65" t="e">
        <f>VLOOKUP(E2622,'Trimming log'!$F$5:$V$5000,9,FALSE)</f>
        <v>#N/A</v>
      </c>
      <c r="N2622" s="507" t="e">
        <f>VLOOKUP(E2622,'Trimming log'!$F$5:$V$5000,10,FALSE)</f>
        <v>#N/A</v>
      </c>
      <c r="O2622" s="65" t="e">
        <f>VLOOKUP(E2622,'Trimming log'!$F$5:$V$5000,11,FALSE)</f>
        <v>#N/A</v>
      </c>
      <c r="P2622" s="65" t="e">
        <f>VLOOKUP(E2622,'Trimming log'!$F$5:$V$5000,12,FALSE)</f>
        <v>#N/A</v>
      </c>
      <c r="Q2622" s="65" t="e">
        <f>VLOOKUP(E2622,'Trimming log'!$F$5:$V$5000,13,FALSE)</f>
        <v>#N/A</v>
      </c>
      <c r="R2622" s="65" t="e">
        <f>VLOOKUP(E2622,'Trimming log'!$F$5:$V$5000,14,FALSE)</f>
        <v>#N/A</v>
      </c>
      <c r="S2622" s="65" t="e">
        <f>VLOOKUP(E2622,'Trimming log'!$F$5:$V$5000,15,FALSE)</f>
        <v>#N/A</v>
      </c>
      <c r="T2622" s="65" t="e">
        <f t="shared" si="516"/>
        <v>#N/A</v>
      </c>
      <c r="U2622" s="491" t="str">
        <f t="shared" si="517"/>
        <v/>
      </c>
      <c r="V2622" s="74">
        <f t="shared" si="519"/>
        <v>0</v>
      </c>
      <c r="W2622" s="134">
        <f t="shared" si="520"/>
        <v>0</v>
      </c>
      <c r="X2622" s="134" t="e">
        <f>VLOOKUP(E2622,'Trimming log'!$F$5:$Y$5000,19,FALSE)</f>
        <v>#N/A</v>
      </c>
      <c r="Y2622" s="134" t="e">
        <f>VLOOKUP(E2622,'Trimming log'!$F$5:$Y$5000,20,FALSE)</f>
        <v>#N/A</v>
      </c>
      <c r="Z2622" s="135" t="e">
        <f t="shared" si="521"/>
        <v>#N/A</v>
      </c>
      <c r="AA2622" s="135" t="e">
        <f t="shared" si="522"/>
        <v>#N/A</v>
      </c>
      <c r="AB2622" s="136" t="e">
        <f t="shared" si="523"/>
        <v>#N/A</v>
      </c>
      <c r="AC2622" s="136" t="e">
        <f t="shared" si="524"/>
        <v>#N/A</v>
      </c>
      <c r="AD2622" s="136" t="e">
        <f t="shared" si="525"/>
        <v>#N/A</v>
      </c>
      <c r="AE2622" s="136" t="e">
        <f t="shared" si="526"/>
        <v>#N/A</v>
      </c>
    </row>
    <row r="2623" spans="1:31">
      <c r="A2623" s="56"/>
      <c r="B2623" s="56"/>
      <c r="C2623" s="68" t="str">
        <f t="shared" si="518"/>
        <v/>
      </c>
      <c r="D2623" s="69"/>
      <c r="E2623" s="56"/>
      <c r="F2623" s="65" t="e">
        <f>VLOOKUP(E2623,'Trimming log'!$F$5:$V$5000,2,FALSE)</f>
        <v>#N/A</v>
      </c>
      <c r="G2623" s="65" t="e">
        <f>VLOOKUP(E2623,'Trimming log'!$F$5:$V$5000,3,FALSE)</f>
        <v>#N/A</v>
      </c>
      <c r="H2623" s="508" t="e">
        <f>VLOOKUP(E2623,'Trimming log'!$F$5:$V$5000,4,FALSE)</f>
        <v>#N/A</v>
      </c>
      <c r="I2623" s="65" t="e">
        <f>VLOOKUP(E2623,'Trimming log'!$F$5:$V$5000,5,FALSE)</f>
        <v>#N/A</v>
      </c>
      <c r="J2623" s="65" t="e">
        <f>VLOOKUP(E2623,'Trimming log'!$F$5:$V$5000,6,FALSE)</f>
        <v>#N/A</v>
      </c>
      <c r="K2623" s="65" t="e">
        <f>VLOOKUP(E2623,'Trimming log'!$F$5:$V$5000,7,FALSE)</f>
        <v>#N/A</v>
      </c>
      <c r="L2623" s="65" t="e">
        <f>VLOOKUP(E2623,'Trimming log'!$F$5:$V$5000,8,FALSE)</f>
        <v>#N/A</v>
      </c>
      <c r="M2623" s="65" t="e">
        <f>VLOOKUP(E2623,'Trimming log'!$F$5:$V$5000,9,FALSE)</f>
        <v>#N/A</v>
      </c>
      <c r="N2623" s="507" t="e">
        <f>VLOOKUP(E2623,'Trimming log'!$F$5:$V$5000,10,FALSE)</f>
        <v>#N/A</v>
      </c>
      <c r="O2623" s="65" t="e">
        <f>VLOOKUP(E2623,'Trimming log'!$F$5:$V$5000,11,FALSE)</f>
        <v>#N/A</v>
      </c>
      <c r="P2623" s="65" t="e">
        <f>VLOOKUP(E2623,'Trimming log'!$F$5:$V$5000,12,FALSE)</f>
        <v>#N/A</v>
      </c>
      <c r="Q2623" s="65" t="e">
        <f>VLOOKUP(E2623,'Trimming log'!$F$5:$V$5000,13,FALSE)</f>
        <v>#N/A</v>
      </c>
      <c r="R2623" s="65" t="e">
        <f>VLOOKUP(E2623,'Trimming log'!$F$5:$V$5000,14,FALSE)</f>
        <v>#N/A</v>
      </c>
      <c r="S2623" s="65" t="e">
        <f>VLOOKUP(E2623,'Trimming log'!$F$5:$V$5000,15,FALSE)</f>
        <v>#N/A</v>
      </c>
      <c r="T2623" s="65" t="e">
        <f t="shared" si="516"/>
        <v>#N/A</v>
      </c>
      <c r="U2623" s="491" t="str">
        <f t="shared" si="517"/>
        <v/>
      </c>
      <c r="V2623" s="74">
        <f t="shared" si="519"/>
        <v>0</v>
      </c>
      <c r="W2623" s="134">
        <f t="shared" si="520"/>
        <v>0</v>
      </c>
      <c r="X2623" s="134" t="e">
        <f>VLOOKUP(E2623,'Trimming log'!$F$5:$Y$5000,19,FALSE)</f>
        <v>#N/A</v>
      </c>
      <c r="Y2623" s="134" t="e">
        <f>VLOOKUP(E2623,'Trimming log'!$F$5:$Y$5000,20,FALSE)</f>
        <v>#N/A</v>
      </c>
      <c r="Z2623" s="135" t="e">
        <f t="shared" si="521"/>
        <v>#N/A</v>
      </c>
      <c r="AA2623" s="135" t="e">
        <f t="shared" si="522"/>
        <v>#N/A</v>
      </c>
      <c r="AB2623" s="136" t="e">
        <f t="shared" si="523"/>
        <v>#N/A</v>
      </c>
      <c r="AC2623" s="136" t="e">
        <f t="shared" si="524"/>
        <v>#N/A</v>
      </c>
      <c r="AD2623" s="136" t="e">
        <f t="shared" si="525"/>
        <v>#N/A</v>
      </c>
      <c r="AE2623" s="136" t="e">
        <f t="shared" si="526"/>
        <v>#N/A</v>
      </c>
    </row>
    <row r="2624" spans="1:31">
      <c r="A2624" s="56"/>
      <c r="B2624" s="56"/>
      <c r="C2624" s="68" t="str">
        <f t="shared" si="518"/>
        <v/>
      </c>
      <c r="D2624" s="69"/>
      <c r="E2624" s="56"/>
      <c r="F2624" s="65" t="e">
        <f>VLOOKUP(E2624,'Trimming log'!$F$5:$V$5000,2,FALSE)</f>
        <v>#N/A</v>
      </c>
      <c r="G2624" s="65" t="e">
        <f>VLOOKUP(E2624,'Trimming log'!$F$5:$V$5000,3,FALSE)</f>
        <v>#N/A</v>
      </c>
      <c r="H2624" s="508" t="e">
        <f>VLOOKUP(E2624,'Trimming log'!$F$5:$V$5000,4,FALSE)</f>
        <v>#N/A</v>
      </c>
      <c r="I2624" s="65" t="e">
        <f>VLOOKUP(E2624,'Trimming log'!$F$5:$V$5000,5,FALSE)</f>
        <v>#N/A</v>
      </c>
      <c r="J2624" s="65" t="e">
        <f>VLOOKUP(E2624,'Trimming log'!$F$5:$V$5000,6,FALSE)</f>
        <v>#N/A</v>
      </c>
      <c r="K2624" s="65" t="e">
        <f>VLOOKUP(E2624,'Trimming log'!$F$5:$V$5000,7,FALSE)</f>
        <v>#N/A</v>
      </c>
      <c r="L2624" s="65" t="e">
        <f>VLOOKUP(E2624,'Trimming log'!$F$5:$V$5000,8,FALSE)</f>
        <v>#N/A</v>
      </c>
      <c r="M2624" s="65" t="e">
        <f>VLOOKUP(E2624,'Trimming log'!$F$5:$V$5000,9,FALSE)</f>
        <v>#N/A</v>
      </c>
      <c r="N2624" s="507" t="e">
        <f>VLOOKUP(E2624,'Trimming log'!$F$5:$V$5000,10,FALSE)</f>
        <v>#N/A</v>
      </c>
      <c r="O2624" s="65" t="e">
        <f>VLOOKUP(E2624,'Trimming log'!$F$5:$V$5000,11,FALSE)</f>
        <v>#N/A</v>
      </c>
      <c r="P2624" s="65" t="e">
        <f>VLOOKUP(E2624,'Trimming log'!$F$5:$V$5000,12,FALSE)</f>
        <v>#N/A</v>
      </c>
      <c r="Q2624" s="65" t="e">
        <f>VLOOKUP(E2624,'Trimming log'!$F$5:$V$5000,13,FALSE)</f>
        <v>#N/A</v>
      </c>
      <c r="R2624" s="65" t="e">
        <f>VLOOKUP(E2624,'Trimming log'!$F$5:$V$5000,14,FALSE)</f>
        <v>#N/A</v>
      </c>
      <c r="S2624" s="65" t="e">
        <f>VLOOKUP(E2624,'Trimming log'!$F$5:$V$5000,15,FALSE)</f>
        <v>#N/A</v>
      </c>
      <c r="T2624" s="65" t="e">
        <f t="shared" si="516"/>
        <v>#N/A</v>
      </c>
      <c r="U2624" s="491" t="str">
        <f t="shared" si="517"/>
        <v/>
      </c>
      <c r="V2624" s="74">
        <f t="shared" si="519"/>
        <v>0</v>
      </c>
      <c r="W2624" s="134">
        <f t="shared" si="520"/>
        <v>0</v>
      </c>
      <c r="X2624" s="134" t="e">
        <f>VLOOKUP(E2624,'Trimming log'!$F$5:$Y$5000,19,FALSE)</f>
        <v>#N/A</v>
      </c>
      <c r="Y2624" s="134" t="e">
        <f>VLOOKUP(E2624,'Trimming log'!$F$5:$Y$5000,20,FALSE)</f>
        <v>#N/A</v>
      </c>
      <c r="Z2624" s="135" t="e">
        <f t="shared" si="521"/>
        <v>#N/A</v>
      </c>
      <c r="AA2624" s="135" t="e">
        <f t="shared" si="522"/>
        <v>#N/A</v>
      </c>
      <c r="AB2624" s="136" t="e">
        <f t="shared" si="523"/>
        <v>#N/A</v>
      </c>
      <c r="AC2624" s="136" t="e">
        <f t="shared" si="524"/>
        <v>#N/A</v>
      </c>
      <c r="AD2624" s="136" t="e">
        <f t="shared" si="525"/>
        <v>#N/A</v>
      </c>
      <c r="AE2624" s="136" t="e">
        <f t="shared" si="526"/>
        <v>#N/A</v>
      </c>
    </row>
    <row r="2625" spans="1:31">
      <c r="A2625" s="56"/>
      <c r="B2625" s="56"/>
      <c r="C2625" s="68" t="str">
        <f t="shared" si="518"/>
        <v/>
      </c>
      <c r="D2625" s="69"/>
      <c r="E2625" s="56"/>
      <c r="F2625" s="65" t="e">
        <f>VLOOKUP(E2625,'Trimming log'!$F$5:$V$5000,2,FALSE)</f>
        <v>#N/A</v>
      </c>
      <c r="G2625" s="65" t="e">
        <f>VLOOKUP(E2625,'Trimming log'!$F$5:$V$5000,3,FALSE)</f>
        <v>#N/A</v>
      </c>
      <c r="H2625" s="508" t="e">
        <f>VLOOKUP(E2625,'Trimming log'!$F$5:$V$5000,4,FALSE)</f>
        <v>#N/A</v>
      </c>
      <c r="I2625" s="65" t="e">
        <f>VLOOKUP(E2625,'Trimming log'!$F$5:$V$5000,5,FALSE)</f>
        <v>#N/A</v>
      </c>
      <c r="J2625" s="65" t="e">
        <f>VLOOKUP(E2625,'Trimming log'!$F$5:$V$5000,6,FALSE)</f>
        <v>#N/A</v>
      </c>
      <c r="K2625" s="65" t="e">
        <f>VLOOKUP(E2625,'Trimming log'!$F$5:$V$5000,7,FALSE)</f>
        <v>#N/A</v>
      </c>
      <c r="L2625" s="65" t="e">
        <f>VLOOKUP(E2625,'Trimming log'!$F$5:$V$5000,8,FALSE)</f>
        <v>#N/A</v>
      </c>
      <c r="M2625" s="65" t="e">
        <f>VLOOKUP(E2625,'Trimming log'!$F$5:$V$5000,9,FALSE)</f>
        <v>#N/A</v>
      </c>
      <c r="N2625" s="507" t="e">
        <f>VLOOKUP(E2625,'Trimming log'!$F$5:$V$5000,10,FALSE)</f>
        <v>#N/A</v>
      </c>
      <c r="O2625" s="65" t="e">
        <f>VLOOKUP(E2625,'Trimming log'!$F$5:$V$5000,11,FALSE)</f>
        <v>#N/A</v>
      </c>
      <c r="P2625" s="65" t="e">
        <f>VLOOKUP(E2625,'Trimming log'!$F$5:$V$5000,12,FALSE)</f>
        <v>#N/A</v>
      </c>
      <c r="Q2625" s="65" t="e">
        <f>VLOOKUP(E2625,'Trimming log'!$F$5:$V$5000,13,FALSE)</f>
        <v>#N/A</v>
      </c>
      <c r="R2625" s="65" t="e">
        <f>VLOOKUP(E2625,'Trimming log'!$F$5:$V$5000,14,FALSE)</f>
        <v>#N/A</v>
      </c>
      <c r="S2625" s="65" t="e">
        <f>VLOOKUP(E2625,'Trimming log'!$F$5:$V$5000,15,FALSE)</f>
        <v>#N/A</v>
      </c>
      <c r="T2625" s="65" t="e">
        <f t="shared" si="516"/>
        <v>#N/A</v>
      </c>
      <c r="U2625" s="491" t="str">
        <f t="shared" si="517"/>
        <v/>
      </c>
      <c r="V2625" s="74">
        <f t="shared" si="519"/>
        <v>0</v>
      </c>
      <c r="W2625" s="134">
        <f t="shared" si="520"/>
        <v>0</v>
      </c>
      <c r="X2625" s="134" t="e">
        <f>VLOOKUP(E2625,'Trimming log'!$F$5:$Y$5000,19,FALSE)</f>
        <v>#N/A</v>
      </c>
      <c r="Y2625" s="134" t="e">
        <f>VLOOKUP(E2625,'Trimming log'!$F$5:$Y$5000,20,FALSE)</f>
        <v>#N/A</v>
      </c>
      <c r="Z2625" s="135" t="e">
        <f t="shared" si="521"/>
        <v>#N/A</v>
      </c>
      <c r="AA2625" s="135" t="e">
        <f t="shared" si="522"/>
        <v>#N/A</v>
      </c>
      <c r="AB2625" s="136" t="e">
        <f t="shared" si="523"/>
        <v>#N/A</v>
      </c>
      <c r="AC2625" s="136" t="e">
        <f t="shared" si="524"/>
        <v>#N/A</v>
      </c>
      <c r="AD2625" s="136" t="e">
        <f t="shared" si="525"/>
        <v>#N/A</v>
      </c>
      <c r="AE2625" s="136" t="e">
        <f t="shared" si="526"/>
        <v>#N/A</v>
      </c>
    </row>
    <row r="2626" spans="1:31">
      <c r="A2626" s="56"/>
      <c r="B2626" s="56"/>
      <c r="C2626" s="68" t="str">
        <f t="shared" si="518"/>
        <v/>
      </c>
      <c r="D2626" s="69"/>
      <c r="E2626" s="56"/>
      <c r="F2626" s="65" t="e">
        <f>VLOOKUP(E2626,'Trimming log'!$F$5:$V$5000,2,FALSE)</f>
        <v>#N/A</v>
      </c>
      <c r="G2626" s="65" t="e">
        <f>VLOOKUP(E2626,'Trimming log'!$F$5:$V$5000,3,FALSE)</f>
        <v>#N/A</v>
      </c>
      <c r="H2626" s="508" t="e">
        <f>VLOOKUP(E2626,'Trimming log'!$F$5:$V$5000,4,FALSE)</f>
        <v>#N/A</v>
      </c>
      <c r="I2626" s="65" t="e">
        <f>VLOOKUP(E2626,'Trimming log'!$F$5:$V$5000,5,FALSE)</f>
        <v>#N/A</v>
      </c>
      <c r="J2626" s="65" t="e">
        <f>VLOOKUP(E2626,'Trimming log'!$F$5:$V$5000,6,FALSE)</f>
        <v>#N/A</v>
      </c>
      <c r="K2626" s="65" t="e">
        <f>VLOOKUP(E2626,'Trimming log'!$F$5:$V$5000,7,FALSE)</f>
        <v>#N/A</v>
      </c>
      <c r="L2626" s="65" t="e">
        <f>VLOOKUP(E2626,'Trimming log'!$F$5:$V$5000,8,FALSE)</f>
        <v>#N/A</v>
      </c>
      <c r="M2626" s="65" t="e">
        <f>VLOOKUP(E2626,'Trimming log'!$F$5:$V$5000,9,FALSE)</f>
        <v>#N/A</v>
      </c>
      <c r="N2626" s="507" t="e">
        <f>VLOOKUP(E2626,'Trimming log'!$F$5:$V$5000,10,FALSE)</f>
        <v>#N/A</v>
      </c>
      <c r="O2626" s="65" t="e">
        <f>VLOOKUP(E2626,'Trimming log'!$F$5:$V$5000,11,FALSE)</f>
        <v>#N/A</v>
      </c>
      <c r="P2626" s="65" t="e">
        <f>VLOOKUP(E2626,'Trimming log'!$F$5:$V$5000,12,FALSE)</f>
        <v>#N/A</v>
      </c>
      <c r="Q2626" s="65" t="e">
        <f>VLOOKUP(E2626,'Trimming log'!$F$5:$V$5000,13,FALSE)</f>
        <v>#N/A</v>
      </c>
      <c r="R2626" s="65" t="e">
        <f>VLOOKUP(E2626,'Trimming log'!$F$5:$V$5000,14,FALSE)</f>
        <v>#N/A</v>
      </c>
      <c r="S2626" s="65" t="e">
        <f>VLOOKUP(E2626,'Trimming log'!$F$5:$V$5000,15,FALSE)</f>
        <v>#N/A</v>
      </c>
      <c r="T2626" s="65" t="e">
        <f t="shared" si="516"/>
        <v>#N/A</v>
      </c>
      <c r="U2626" s="491" t="str">
        <f t="shared" si="517"/>
        <v/>
      </c>
      <c r="V2626" s="74">
        <f t="shared" si="519"/>
        <v>0</v>
      </c>
      <c r="W2626" s="134">
        <f t="shared" si="520"/>
        <v>0</v>
      </c>
      <c r="X2626" s="134" t="e">
        <f>VLOOKUP(E2626,'Trimming log'!$F$5:$Y$5000,19,FALSE)</f>
        <v>#N/A</v>
      </c>
      <c r="Y2626" s="134" t="e">
        <f>VLOOKUP(E2626,'Trimming log'!$F$5:$Y$5000,20,FALSE)</f>
        <v>#N/A</v>
      </c>
      <c r="Z2626" s="135" t="e">
        <f t="shared" si="521"/>
        <v>#N/A</v>
      </c>
      <c r="AA2626" s="135" t="e">
        <f t="shared" si="522"/>
        <v>#N/A</v>
      </c>
      <c r="AB2626" s="136" t="e">
        <f t="shared" si="523"/>
        <v>#N/A</v>
      </c>
      <c r="AC2626" s="136" t="e">
        <f t="shared" si="524"/>
        <v>#N/A</v>
      </c>
      <c r="AD2626" s="136" t="e">
        <f t="shared" si="525"/>
        <v>#N/A</v>
      </c>
      <c r="AE2626" s="136" t="e">
        <f t="shared" si="526"/>
        <v>#N/A</v>
      </c>
    </row>
    <row r="2627" spans="1:31">
      <c r="A2627" s="56"/>
      <c r="B2627" s="56"/>
      <c r="C2627" s="68" t="str">
        <f t="shared" si="518"/>
        <v/>
      </c>
      <c r="D2627" s="69"/>
      <c r="E2627" s="56"/>
      <c r="F2627" s="65" t="e">
        <f>VLOOKUP(E2627,'Trimming log'!$F$5:$V$5000,2,FALSE)</f>
        <v>#N/A</v>
      </c>
      <c r="G2627" s="65" t="e">
        <f>VLOOKUP(E2627,'Trimming log'!$F$5:$V$5000,3,FALSE)</f>
        <v>#N/A</v>
      </c>
      <c r="H2627" s="508" t="e">
        <f>VLOOKUP(E2627,'Trimming log'!$F$5:$V$5000,4,FALSE)</f>
        <v>#N/A</v>
      </c>
      <c r="I2627" s="65" t="e">
        <f>VLOOKUP(E2627,'Trimming log'!$F$5:$V$5000,5,FALSE)</f>
        <v>#N/A</v>
      </c>
      <c r="J2627" s="65" t="e">
        <f>VLOOKUP(E2627,'Trimming log'!$F$5:$V$5000,6,FALSE)</f>
        <v>#N/A</v>
      </c>
      <c r="K2627" s="65" t="e">
        <f>VLOOKUP(E2627,'Trimming log'!$F$5:$V$5000,7,FALSE)</f>
        <v>#N/A</v>
      </c>
      <c r="L2627" s="65" t="e">
        <f>VLOOKUP(E2627,'Trimming log'!$F$5:$V$5000,8,FALSE)</f>
        <v>#N/A</v>
      </c>
      <c r="M2627" s="65" t="e">
        <f>VLOOKUP(E2627,'Trimming log'!$F$5:$V$5000,9,FALSE)</f>
        <v>#N/A</v>
      </c>
      <c r="N2627" s="507" t="e">
        <f>VLOOKUP(E2627,'Trimming log'!$F$5:$V$5000,10,FALSE)</f>
        <v>#N/A</v>
      </c>
      <c r="O2627" s="65" t="e">
        <f>VLOOKUP(E2627,'Trimming log'!$F$5:$V$5000,11,FALSE)</f>
        <v>#N/A</v>
      </c>
      <c r="P2627" s="65" t="e">
        <f>VLOOKUP(E2627,'Trimming log'!$F$5:$V$5000,12,FALSE)</f>
        <v>#N/A</v>
      </c>
      <c r="Q2627" s="65" t="e">
        <f>VLOOKUP(E2627,'Trimming log'!$F$5:$V$5000,13,FALSE)</f>
        <v>#N/A</v>
      </c>
      <c r="R2627" s="65" t="e">
        <f>VLOOKUP(E2627,'Trimming log'!$F$5:$V$5000,14,FALSE)</f>
        <v>#N/A</v>
      </c>
      <c r="S2627" s="65" t="e">
        <f>VLOOKUP(E2627,'Trimming log'!$F$5:$V$5000,15,FALSE)</f>
        <v>#N/A</v>
      </c>
      <c r="T2627" s="65" t="e">
        <f t="shared" si="516"/>
        <v>#N/A</v>
      </c>
      <c r="U2627" s="491" t="str">
        <f t="shared" si="517"/>
        <v/>
      </c>
      <c r="V2627" s="74">
        <f t="shared" si="519"/>
        <v>0</v>
      </c>
      <c r="W2627" s="134">
        <f t="shared" si="520"/>
        <v>0</v>
      </c>
      <c r="X2627" s="134" t="e">
        <f>VLOOKUP(E2627,'Trimming log'!$F$5:$Y$5000,19,FALSE)</f>
        <v>#N/A</v>
      </c>
      <c r="Y2627" s="134" t="e">
        <f>VLOOKUP(E2627,'Trimming log'!$F$5:$Y$5000,20,FALSE)</f>
        <v>#N/A</v>
      </c>
      <c r="Z2627" s="135" t="e">
        <f t="shared" si="521"/>
        <v>#N/A</v>
      </c>
      <c r="AA2627" s="135" t="e">
        <f t="shared" si="522"/>
        <v>#N/A</v>
      </c>
      <c r="AB2627" s="136" t="e">
        <f t="shared" si="523"/>
        <v>#N/A</v>
      </c>
      <c r="AC2627" s="136" t="e">
        <f t="shared" si="524"/>
        <v>#N/A</v>
      </c>
      <c r="AD2627" s="136" t="e">
        <f t="shared" si="525"/>
        <v>#N/A</v>
      </c>
      <c r="AE2627" s="136" t="e">
        <f t="shared" si="526"/>
        <v>#N/A</v>
      </c>
    </row>
    <row r="2628" spans="1:31">
      <c r="A2628" s="56"/>
      <c r="B2628" s="56"/>
      <c r="C2628" s="68" t="str">
        <f t="shared" si="518"/>
        <v/>
      </c>
      <c r="D2628" s="69"/>
      <c r="E2628" s="56"/>
      <c r="F2628" s="65" t="e">
        <f>VLOOKUP(E2628,'Trimming log'!$F$5:$V$5000,2,FALSE)</f>
        <v>#N/A</v>
      </c>
      <c r="G2628" s="65" t="e">
        <f>VLOOKUP(E2628,'Trimming log'!$F$5:$V$5000,3,FALSE)</f>
        <v>#N/A</v>
      </c>
      <c r="H2628" s="508" t="e">
        <f>VLOOKUP(E2628,'Trimming log'!$F$5:$V$5000,4,FALSE)</f>
        <v>#N/A</v>
      </c>
      <c r="I2628" s="65" t="e">
        <f>VLOOKUP(E2628,'Trimming log'!$F$5:$V$5000,5,FALSE)</f>
        <v>#N/A</v>
      </c>
      <c r="J2628" s="65" t="e">
        <f>VLOOKUP(E2628,'Trimming log'!$F$5:$V$5000,6,FALSE)</f>
        <v>#N/A</v>
      </c>
      <c r="K2628" s="65" t="e">
        <f>VLOOKUP(E2628,'Trimming log'!$F$5:$V$5000,7,FALSE)</f>
        <v>#N/A</v>
      </c>
      <c r="L2628" s="65" t="e">
        <f>VLOOKUP(E2628,'Trimming log'!$F$5:$V$5000,8,FALSE)</f>
        <v>#N/A</v>
      </c>
      <c r="M2628" s="65" t="e">
        <f>VLOOKUP(E2628,'Trimming log'!$F$5:$V$5000,9,FALSE)</f>
        <v>#N/A</v>
      </c>
      <c r="N2628" s="507" t="e">
        <f>VLOOKUP(E2628,'Trimming log'!$F$5:$V$5000,10,FALSE)</f>
        <v>#N/A</v>
      </c>
      <c r="O2628" s="65" t="e">
        <f>VLOOKUP(E2628,'Trimming log'!$F$5:$V$5000,11,FALSE)</f>
        <v>#N/A</v>
      </c>
      <c r="P2628" s="65" t="e">
        <f>VLOOKUP(E2628,'Trimming log'!$F$5:$V$5000,12,FALSE)</f>
        <v>#N/A</v>
      </c>
      <c r="Q2628" s="65" t="e">
        <f>VLOOKUP(E2628,'Trimming log'!$F$5:$V$5000,13,FALSE)</f>
        <v>#N/A</v>
      </c>
      <c r="R2628" s="65" t="e">
        <f>VLOOKUP(E2628,'Trimming log'!$F$5:$V$5000,14,FALSE)</f>
        <v>#N/A</v>
      </c>
      <c r="S2628" s="65" t="e">
        <f>VLOOKUP(E2628,'Trimming log'!$F$5:$V$5000,15,FALSE)</f>
        <v>#N/A</v>
      </c>
      <c r="T2628" s="65" t="e">
        <f t="shared" si="516"/>
        <v>#N/A</v>
      </c>
      <c r="U2628" s="491" t="str">
        <f t="shared" si="517"/>
        <v/>
      </c>
      <c r="V2628" s="74">
        <f t="shared" si="519"/>
        <v>0</v>
      </c>
      <c r="W2628" s="134">
        <f t="shared" si="520"/>
        <v>0</v>
      </c>
      <c r="X2628" s="134" t="e">
        <f>VLOOKUP(E2628,'Trimming log'!$F$5:$Y$5000,19,FALSE)</f>
        <v>#N/A</v>
      </c>
      <c r="Y2628" s="134" t="e">
        <f>VLOOKUP(E2628,'Trimming log'!$F$5:$Y$5000,20,FALSE)</f>
        <v>#N/A</v>
      </c>
      <c r="Z2628" s="135" t="e">
        <f t="shared" si="521"/>
        <v>#N/A</v>
      </c>
      <c r="AA2628" s="135" t="e">
        <f t="shared" si="522"/>
        <v>#N/A</v>
      </c>
      <c r="AB2628" s="136" t="e">
        <f t="shared" si="523"/>
        <v>#N/A</v>
      </c>
      <c r="AC2628" s="136" t="e">
        <f t="shared" si="524"/>
        <v>#N/A</v>
      </c>
      <c r="AD2628" s="136" t="e">
        <f t="shared" si="525"/>
        <v>#N/A</v>
      </c>
      <c r="AE2628" s="136" t="e">
        <f t="shared" si="526"/>
        <v>#N/A</v>
      </c>
    </row>
    <row r="2629" spans="1:31">
      <c r="A2629" s="56"/>
      <c r="B2629" s="56"/>
      <c r="C2629" s="68" t="str">
        <f t="shared" si="518"/>
        <v/>
      </c>
      <c r="D2629" s="69"/>
      <c r="E2629" s="56"/>
      <c r="F2629" s="65" t="e">
        <f>VLOOKUP(E2629,'Trimming log'!$F$5:$V$5000,2,FALSE)</f>
        <v>#N/A</v>
      </c>
      <c r="G2629" s="65" t="e">
        <f>VLOOKUP(E2629,'Trimming log'!$F$5:$V$5000,3,FALSE)</f>
        <v>#N/A</v>
      </c>
      <c r="H2629" s="508" t="e">
        <f>VLOOKUP(E2629,'Trimming log'!$F$5:$V$5000,4,FALSE)</f>
        <v>#N/A</v>
      </c>
      <c r="I2629" s="65" t="e">
        <f>VLOOKUP(E2629,'Trimming log'!$F$5:$V$5000,5,FALSE)</f>
        <v>#N/A</v>
      </c>
      <c r="J2629" s="65" t="e">
        <f>VLOOKUP(E2629,'Trimming log'!$F$5:$V$5000,6,FALSE)</f>
        <v>#N/A</v>
      </c>
      <c r="K2629" s="65" t="e">
        <f>VLOOKUP(E2629,'Trimming log'!$F$5:$V$5000,7,FALSE)</f>
        <v>#N/A</v>
      </c>
      <c r="L2629" s="65" t="e">
        <f>VLOOKUP(E2629,'Trimming log'!$F$5:$V$5000,8,FALSE)</f>
        <v>#N/A</v>
      </c>
      <c r="M2629" s="65" t="e">
        <f>VLOOKUP(E2629,'Trimming log'!$F$5:$V$5000,9,FALSE)</f>
        <v>#N/A</v>
      </c>
      <c r="N2629" s="507" t="e">
        <f>VLOOKUP(E2629,'Trimming log'!$F$5:$V$5000,10,FALSE)</f>
        <v>#N/A</v>
      </c>
      <c r="O2629" s="65" t="e">
        <f>VLOOKUP(E2629,'Trimming log'!$F$5:$V$5000,11,FALSE)</f>
        <v>#N/A</v>
      </c>
      <c r="P2629" s="65" t="e">
        <f>VLOOKUP(E2629,'Trimming log'!$F$5:$V$5000,12,FALSE)</f>
        <v>#N/A</v>
      </c>
      <c r="Q2629" s="65" t="e">
        <f>VLOOKUP(E2629,'Trimming log'!$F$5:$V$5000,13,FALSE)</f>
        <v>#N/A</v>
      </c>
      <c r="R2629" s="65" t="e">
        <f>VLOOKUP(E2629,'Trimming log'!$F$5:$V$5000,14,FALSE)</f>
        <v>#N/A</v>
      </c>
      <c r="S2629" s="65" t="e">
        <f>VLOOKUP(E2629,'Trimming log'!$F$5:$V$5000,15,FALSE)</f>
        <v>#N/A</v>
      </c>
      <c r="T2629" s="65" t="e">
        <f t="shared" si="516"/>
        <v>#N/A</v>
      </c>
      <c r="U2629" s="491" t="str">
        <f t="shared" si="517"/>
        <v/>
      </c>
      <c r="V2629" s="74">
        <f t="shared" si="519"/>
        <v>0</v>
      </c>
      <c r="W2629" s="134">
        <f t="shared" si="520"/>
        <v>0</v>
      </c>
      <c r="X2629" s="134" t="e">
        <f>VLOOKUP(E2629,'Trimming log'!$F$5:$Y$5000,19,FALSE)</f>
        <v>#N/A</v>
      </c>
      <c r="Y2629" s="134" t="e">
        <f>VLOOKUP(E2629,'Trimming log'!$F$5:$Y$5000,20,FALSE)</f>
        <v>#N/A</v>
      </c>
      <c r="Z2629" s="135" t="e">
        <f t="shared" si="521"/>
        <v>#N/A</v>
      </c>
      <c r="AA2629" s="135" t="e">
        <f t="shared" si="522"/>
        <v>#N/A</v>
      </c>
      <c r="AB2629" s="136" t="e">
        <f t="shared" si="523"/>
        <v>#N/A</v>
      </c>
      <c r="AC2629" s="136" t="e">
        <f t="shared" si="524"/>
        <v>#N/A</v>
      </c>
      <c r="AD2629" s="136" t="e">
        <f t="shared" si="525"/>
        <v>#N/A</v>
      </c>
      <c r="AE2629" s="136" t="e">
        <f t="shared" si="526"/>
        <v>#N/A</v>
      </c>
    </row>
    <row r="2630" spans="1:31">
      <c r="A2630" s="56"/>
      <c r="B2630" s="56"/>
      <c r="C2630" s="68" t="str">
        <f t="shared" si="518"/>
        <v/>
      </c>
      <c r="D2630" s="69"/>
      <c r="E2630" s="56"/>
      <c r="F2630" s="65" t="e">
        <f>VLOOKUP(E2630,'Trimming log'!$F$5:$V$5000,2,FALSE)</f>
        <v>#N/A</v>
      </c>
      <c r="G2630" s="65" t="e">
        <f>VLOOKUP(E2630,'Trimming log'!$F$5:$V$5000,3,FALSE)</f>
        <v>#N/A</v>
      </c>
      <c r="H2630" s="508" t="e">
        <f>VLOOKUP(E2630,'Trimming log'!$F$5:$V$5000,4,FALSE)</f>
        <v>#N/A</v>
      </c>
      <c r="I2630" s="65" t="e">
        <f>VLOOKUP(E2630,'Trimming log'!$F$5:$V$5000,5,FALSE)</f>
        <v>#N/A</v>
      </c>
      <c r="J2630" s="65" t="e">
        <f>VLOOKUP(E2630,'Trimming log'!$F$5:$V$5000,6,FALSE)</f>
        <v>#N/A</v>
      </c>
      <c r="K2630" s="65" t="e">
        <f>VLOOKUP(E2630,'Trimming log'!$F$5:$V$5000,7,FALSE)</f>
        <v>#N/A</v>
      </c>
      <c r="L2630" s="65" t="e">
        <f>VLOOKUP(E2630,'Trimming log'!$F$5:$V$5000,8,FALSE)</f>
        <v>#N/A</v>
      </c>
      <c r="M2630" s="65" t="e">
        <f>VLOOKUP(E2630,'Trimming log'!$F$5:$V$5000,9,FALSE)</f>
        <v>#N/A</v>
      </c>
      <c r="N2630" s="507" t="e">
        <f>VLOOKUP(E2630,'Trimming log'!$F$5:$V$5000,10,FALSE)</f>
        <v>#N/A</v>
      </c>
      <c r="O2630" s="65" t="e">
        <f>VLOOKUP(E2630,'Trimming log'!$F$5:$V$5000,11,FALSE)</f>
        <v>#N/A</v>
      </c>
      <c r="P2630" s="65" t="e">
        <f>VLOOKUP(E2630,'Trimming log'!$F$5:$V$5000,12,FALSE)</f>
        <v>#N/A</v>
      </c>
      <c r="Q2630" s="65" t="e">
        <f>VLOOKUP(E2630,'Trimming log'!$F$5:$V$5000,13,FALSE)</f>
        <v>#N/A</v>
      </c>
      <c r="R2630" s="65" t="e">
        <f>VLOOKUP(E2630,'Trimming log'!$F$5:$V$5000,14,FALSE)</f>
        <v>#N/A</v>
      </c>
      <c r="S2630" s="65" t="e">
        <f>VLOOKUP(E2630,'Trimming log'!$F$5:$V$5000,15,FALSE)</f>
        <v>#N/A</v>
      </c>
      <c r="T2630" s="65" t="e">
        <f t="shared" si="516"/>
        <v>#N/A</v>
      </c>
      <c r="U2630" s="491" t="str">
        <f t="shared" si="517"/>
        <v/>
      </c>
      <c r="V2630" s="74">
        <f t="shared" si="519"/>
        <v>0</v>
      </c>
      <c r="W2630" s="134">
        <f t="shared" si="520"/>
        <v>0</v>
      </c>
      <c r="X2630" s="134" t="e">
        <f>VLOOKUP(E2630,'Trimming log'!$F$5:$Y$5000,19,FALSE)</f>
        <v>#N/A</v>
      </c>
      <c r="Y2630" s="134" t="e">
        <f>VLOOKUP(E2630,'Trimming log'!$F$5:$Y$5000,20,FALSE)</f>
        <v>#N/A</v>
      </c>
      <c r="Z2630" s="135" t="e">
        <f t="shared" si="521"/>
        <v>#N/A</v>
      </c>
      <c r="AA2630" s="135" t="e">
        <f t="shared" si="522"/>
        <v>#N/A</v>
      </c>
      <c r="AB2630" s="136" t="e">
        <f t="shared" si="523"/>
        <v>#N/A</v>
      </c>
      <c r="AC2630" s="136" t="e">
        <f t="shared" si="524"/>
        <v>#N/A</v>
      </c>
      <c r="AD2630" s="136" t="e">
        <f t="shared" si="525"/>
        <v>#N/A</v>
      </c>
      <c r="AE2630" s="136" t="e">
        <f t="shared" si="526"/>
        <v>#N/A</v>
      </c>
    </row>
    <row r="2631" spans="1:31">
      <c r="A2631" s="56"/>
      <c r="B2631" s="56"/>
      <c r="C2631" s="68" t="str">
        <f t="shared" si="518"/>
        <v/>
      </c>
      <c r="D2631" s="69"/>
      <c r="E2631" s="56"/>
      <c r="F2631" s="65" t="e">
        <f>VLOOKUP(E2631,'Trimming log'!$F$5:$V$5000,2,FALSE)</f>
        <v>#N/A</v>
      </c>
      <c r="G2631" s="65" t="e">
        <f>VLOOKUP(E2631,'Trimming log'!$F$5:$V$5000,3,FALSE)</f>
        <v>#N/A</v>
      </c>
      <c r="H2631" s="508" t="e">
        <f>VLOOKUP(E2631,'Trimming log'!$F$5:$V$5000,4,FALSE)</f>
        <v>#N/A</v>
      </c>
      <c r="I2631" s="65" t="e">
        <f>VLOOKUP(E2631,'Trimming log'!$F$5:$V$5000,5,FALSE)</f>
        <v>#N/A</v>
      </c>
      <c r="J2631" s="65" t="e">
        <f>VLOOKUP(E2631,'Trimming log'!$F$5:$V$5000,6,FALSE)</f>
        <v>#N/A</v>
      </c>
      <c r="K2631" s="65" t="e">
        <f>VLOOKUP(E2631,'Trimming log'!$F$5:$V$5000,7,FALSE)</f>
        <v>#N/A</v>
      </c>
      <c r="L2631" s="65" t="e">
        <f>VLOOKUP(E2631,'Trimming log'!$F$5:$V$5000,8,FALSE)</f>
        <v>#N/A</v>
      </c>
      <c r="M2631" s="65" t="e">
        <f>VLOOKUP(E2631,'Trimming log'!$F$5:$V$5000,9,FALSE)</f>
        <v>#N/A</v>
      </c>
      <c r="N2631" s="507" t="e">
        <f>VLOOKUP(E2631,'Trimming log'!$F$5:$V$5000,10,FALSE)</f>
        <v>#N/A</v>
      </c>
      <c r="O2631" s="65" t="e">
        <f>VLOOKUP(E2631,'Trimming log'!$F$5:$V$5000,11,FALSE)</f>
        <v>#N/A</v>
      </c>
      <c r="P2631" s="65" t="e">
        <f>VLOOKUP(E2631,'Trimming log'!$F$5:$V$5000,12,FALSE)</f>
        <v>#N/A</v>
      </c>
      <c r="Q2631" s="65" t="e">
        <f>VLOOKUP(E2631,'Trimming log'!$F$5:$V$5000,13,FALSE)</f>
        <v>#N/A</v>
      </c>
      <c r="R2631" s="65" t="e">
        <f>VLOOKUP(E2631,'Trimming log'!$F$5:$V$5000,14,FALSE)</f>
        <v>#N/A</v>
      </c>
      <c r="S2631" s="65" t="e">
        <f>VLOOKUP(E2631,'Trimming log'!$F$5:$V$5000,15,FALSE)</f>
        <v>#N/A</v>
      </c>
      <c r="T2631" s="65" t="e">
        <f t="shared" ref="T2631:T2694" si="527">O2631-Q2631</f>
        <v>#N/A</v>
      </c>
      <c r="U2631" s="491" t="str">
        <f t="shared" ref="U2631:U2694" si="528">IF(C2631="","",(SUMIF($D$2:$D$25116,D2631,$O$2:$O$25116)))</f>
        <v/>
      </c>
      <c r="V2631" s="74">
        <f t="shared" si="519"/>
        <v>0</v>
      </c>
      <c r="W2631" s="134">
        <f t="shared" si="520"/>
        <v>0</v>
      </c>
      <c r="X2631" s="134" t="e">
        <f>VLOOKUP(E2631,'Trimming log'!$F$5:$Y$5000,19,FALSE)</f>
        <v>#N/A</v>
      </c>
      <c r="Y2631" s="134" t="e">
        <f>VLOOKUP(E2631,'Trimming log'!$F$5:$Y$5000,20,FALSE)</f>
        <v>#N/A</v>
      </c>
      <c r="Z2631" s="135" t="e">
        <f t="shared" si="521"/>
        <v>#N/A</v>
      </c>
      <c r="AA2631" s="135" t="e">
        <f t="shared" si="522"/>
        <v>#N/A</v>
      </c>
      <c r="AB2631" s="136" t="e">
        <f t="shared" si="523"/>
        <v>#N/A</v>
      </c>
      <c r="AC2631" s="136" t="e">
        <f t="shared" si="524"/>
        <v>#N/A</v>
      </c>
      <c r="AD2631" s="136" t="e">
        <f t="shared" si="525"/>
        <v>#N/A</v>
      </c>
      <c r="AE2631" s="136" t="e">
        <f t="shared" si="526"/>
        <v>#N/A</v>
      </c>
    </row>
    <row r="2632" spans="1:31">
      <c r="A2632" s="56"/>
      <c r="B2632" s="56"/>
      <c r="C2632" s="68" t="str">
        <f t="shared" ref="C2632:C2634" si="529">IF(D2632="","",(IF(D2633=D2632,"",1)))</f>
        <v/>
      </c>
      <c r="D2632" s="69"/>
      <c r="E2632" s="56"/>
      <c r="F2632" s="65" t="e">
        <f>VLOOKUP(E2632,'Trimming log'!$F$5:$V$5000,2,FALSE)</f>
        <v>#N/A</v>
      </c>
      <c r="G2632" s="65" t="e">
        <f>VLOOKUP(E2632,'Trimming log'!$F$5:$V$5000,3,FALSE)</f>
        <v>#N/A</v>
      </c>
      <c r="H2632" s="508" t="e">
        <f>VLOOKUP(E2632,'Trimming log'!$F$5:$V$5000,4,FALSE)</f>
        <v>#N/A</v>
      </c>
      <c r="I2632" s="65" t="e">
        <f>VLOOKUP(E2632,'Trimming log'!$F$5:$V$5000,5,FALSE)</f>
        <v>#N/A</v>
      </c>
      <c r="J2632" s="65" t="e">
        <f>VLOOKUP(E2632,'Trimming log'!$F$5:$V$5000,6,FALSE)</f>
        <v>#N/A</v>
      </c>
      <c r="K2632" s="65" t="e">
        <f>VLOOKUP(E2632,'Trimming log'!$F$5:$V$5000,7,FALSE)</f>
        <v>#N/A</v>
      </c>
      <c r="L2632" s="65" t="e">
        <f>VLOOKUP(E2632,'Trimming log'!$F$5:$V$5000,8,FALSE)</f>
        <v>#N/A</v>
      </c>
      <c r="M2632" s="65" t="e">
        <f>VLOOKUP(E2632,'Trimming log'!$F$5:$V$5000,9,FALSE)</f>
        <v>#N/A</v>
      </c>
      <c r="N2632" s="507" t="e">
        <f>VLOOKUP(E2632,'Trimming log'!$F$5:$V$5000,10,FALSE)</f>
        <v>#N/A</v>
      </c>
      <c r="O2632" s="65" t="e">
        <f>VLOOKUP(E2632,'Trimming log'!$F$5:$V$5000,11,FALSE)</f>
        <v>#N/A</v>
      </c>
      <c r="P2632" s="65" t="e">
        <f>VLOOKUP(E2632,'Trimming log'!$F$5:$V$5000,12,FALSE)</f>
        <v>#N/A</v>
      </c>
      <c r="Q2632" s="65" t="e">
        <f>VLOOKUP(E2632,'Trimming log'!$F$5:$V$5000,13,FALSE)</f>
        <v>#N/A</v>
      </c>
      <c r="R2632" s="65" t="e">
        <f>VLOOKUP(E2632,'Trimming log'!$F$5:$V$5000,14,FALSE)</f>
        <v>#N/A</v>
      </c>
      <c r="S2632" s="65" t="e">
        <f>VLOOKUP(E2632,'Trimming log'!$F$5:$V$5000,15,FALSE)</f>
        <v>#N/A</v>
      </c>
      <c r="T2632" s="65" t="e">
        <f t="shared" si="527"/>
        <v>#N/A</v>
      </c>
      <c r="U2632" s="491" t="str">
        <f t="shared" si="528"/>
        <v/>
      </c>
      <c r="V2632" s="74">
        <f t="shared" ref="V2632:V2695" si="530">D2632</f>
        <v>0</v>
      </c>
      <c r="W2632" s="134">
        <f t="shared" ref="W2632:W2695" si="531">E2632</f>
        <v>0</v>
      </c>
      <c r="X2632" s="134" t="e">
        <f>VLOOKUP(E2632,'Trimming log'!$F$5:$Y$5000,19,FALSE)</f>
        <v>#N/A</v>
      </c>
      <c r="Y2632" s="134" t="e">
        <f>VLOOKUP(E2632,'Trimming log'!$F$5:$Y$5000,20,FALSE)</f>
        <v>#N/A</v>
      </c>
      <c r="Z2632" s="135" t="e">
        <f t="shared" ref="Z2632:Z2695" si="532">G2632</f>
        <v>#N/A</v>
      </c>
      <c r="AA2632" s="135" t="e">
        <f t="shared" ref="AA2632:AA2695" si="533">H2632</f>
        <v>#N/A</v>
      </c>
      <c r="AB2632" s="136" t="e">
        <f t="shared" ref="AB2632:AB2695" si="534">N2632</f>
        <v>#N/A</v>
      </c>
      <c r="AC2632" s="136" t="e">
        <f t="shared" ref="AC2632:AC2695" si="535">O2632</f>
        <v>#N/A</v>
      </c>
      <c r="AD2632" s="136" t="e">
        <f t="shared" ref="AD2632:AD2695" si="536">Q2632</f>
        <v>#N/A</v>
      </c>
      <c r="AE2632" s="136" t="e">
        <f t="shared" ref="AE2632:AE2695" si="537">T2632</f>
        <v>#N/A</v>
      </c>
    </row>
    <row r="2633" spans="1:31">
      <c r="A2633" s="56"/>
      <c r="B2633" s="56"/>
      <c r="C2633" s="68" t="str">
        <f t="shared" si="529"/>
        <v/>
      </c>
      <c r="D2633" s="69"/>
      <c r="E2633" s="56"/>
      <c r="F2633" s="65" t="e">
        <f>VLOOKUP(E2633,'Trimming log'!$F$5:$V$5000,2,FALSE)</f>
        <v>#N/A</v>
      </c>
      <c r="G2633" s="65" t="e">
        <f>VLOOKUP(E2633,'Trimming log'!$F$5:$V$5000,3,FALSE)</f>
        <v>#N/A</v>
      </c>
      <c r="H2633" s="508" t="e">
        <f>VLOOKUP(E2633,'Trimming log'!$F$5:$V$5000,4,FALSE)</f>
        <v>#N/A</v>
      </c>
      <c r="I2633" s="65" t="e">
        <f>VLOOKUP(E2633,'Trimming log'!$F$5:$V$5000,5,FALSE)</f>
        <v>#N/A</v>
      </c>
      <c r="J2633" s="65" t="e">
        <f>VLOOKUP(E2633,'Trimming log'!$F$5:$V$5000,6,FALSE)</f>
        <v>#N/A</v>
      </c>
      <c r="K2633" s="65" t="e">
        <f>VLOOKUP(E2633,'Trimming log'!$F$5:$V$5000,7,FALSE)</f>
        <v>#N/A</v>
      </c>
      <c r="L2633" s="65" t="e">
        <f>VLOOKUP(E2633,'Trimming log'!$F$5:$V$5000,8,FALSE)</f>
        <v>#N/A</v>
      </c>
      <c r="M2633" s="65" t="e">
        <f>VLOOKUP(E2633,'Trimming log'!$F$5:$V$5000,9,FALSE)</f>
        <v>#N/A</v>
      </c>
      <c r="N2633" s="507" t="e">
        <f>VLOOKUP(E2633,'Trimming log'!$F$5:$V$5000,10,FALSE)</f>
        <v>#N/A</v>
      </c>
      <c r="O2633" s="65" t="e">
        <f>VLOOKUP(E2633,'Trimming log'!$F$5:$V$5000,11,FALSE)</f>
        <v>#N/A</v>
      </c>
      <c r="P2633" s="65" t="e">
        <f>VLOOKUP(E2633,'Trimming log'!$F$5:$V$5000,12,FALSE)</f>
        <v>#N/A</v>
      </c>
      <c r="Q2633" s="65" t="e">
        <f>VLOOKUP(E2633,'Trimming log'!$F$5:$V$5000,13,FALSE)</f>
        <v>#N/A</v>
      </c>
      <c r="R2633" s="65" t="e">
        <f>VLOOKUP(E2633,'Trimming log'!$F$5:$V$5000,14,FALSE)</f>
        <v>#N/A</v>
      </c>
      <c r="S2633" s="65" t="e">
        <f>VLOOKUP(E2633,'Trimming log'!$F$5:$V$5000,15,FALSE)</f>
        <v>#N/A</v>
      </c>
      <c r="T2633" s="65" t="e">
        <f t="shared" si="527"/>
        <v>#N/A</v>
      </c>
      <c r="U2633" s="491" t="str">
        <f t="shared" si="528"/>
        <v/>
      </c>
      <c r="V2633" s="74">
        <f t="shared" si="530"/>
        <v>0</v>
      </c>
      <c r="W2633" s="134">
        <f t="shared" si="531"/>
        <v>0</v>
      </c>
      <c r="X2633" s="134" t="e">
        <f>VLOOKUP(E2633,'Trimming log'!$F$5:$Y$5000,19,FALSE)</f>
        <v>#N/A</v>
      </c>
      <c r="Y2633" s="134" t="e">
        <f>VLOOKUP(E2633,'Trimming log'!$F$5:$Y$5000,20,FALSE)</f>
        <v>#N/A</v>
      </c>
      <c r="Z2633" s="135" t="e">
        <f t="shared" si="532"/>
        <v>#N/A</v>
      </c>
      <c r="AA2633" s="135" t="e">
        <f t="shared" si="533"/>
        <v>#N/A</v>
      </c>
      <c r="AB2633" s="136" t="e">
        <f t="shared" si="534"/>
        <v>#N/A</v>
      </c>
      <c r="AC2633" s="136" t="e">
        <f t="shared" si="535"/>
        <v>#N/A</v>
      </c>
      <c r="AD2633" s="136" t="e">
        <f t="shared" si="536"/>
        <v>#N/A</v>
      </c>
      <c r="AE2633" s="136" t="e">
        <f t="shared" si="537"/>
        <v>#N/A</v>
      </c>
    </row>
    <row r="2634" spans="1:31">
      <c r="A2634" s="56"/>
      <c r="B2634" s="56"/>
      <c r="C2634" s="68" t="str">
        <f t="shared" si="529"/>
        <v/>
      </c>
      <c r="D2634" s="69"/>
      <c r="E2634" s="56"/>
      <c r="F2634" s="65" t="e">
        <f>VLOOKUP(E2634,'Trimming log'!$F$5:$V$5000,2,FALSE)</f>
        <v>#N/A</v>
      </c>
      <c r="G2634" s="65" t="e">
        <f>VLOOKUP(E2634,'Trimming log'!$F$5:$V$5000,3,FALSE)</f>
        <v>#N/A</v>
      </c>
      <c r="H2634" s="508" t="e">
        <f>VLOOKUP(E2634,'Trimming log'!$F$5:$V$5000,4,FALSE)</f>
        <v>#N/A</v>
      </c>
      <c r="I2634" s="65" t="e">
        <f>VLOOKUP(E2634,'Trimming log'!$F$5:$V$5000,5,FALSE)</f>
        <v>#N/A</v>
      </c>
      <c r="J2634" s="65" t="e">
        <f>VLOOKUP(E2634,'Trimming log'!$F$5:$V$5000,6,FALSE)</f>
        <v>#N/A</v>
      </c>
      <c r="K2634" s="65" t="e">
        <f>VLOOKUP(E2634,'Trimming log'!$F$5:$V$5000,7,FALSE)</f>
        <v>#N/A</v>
      </c>
      <c r="L2634" s="65" t="e">
        <f>VLOOKUP(E2634,'Trimming log'!$F$5:$V$5000,8,FALSE)</f>
        <v>#N/A</v>
      </c>
      <c r="M2634" s="65" t="e">
        <f>VLOOKUP(E2634,'Trimming log'!$F$5:$V$5000,9,FALSE)</f>
        <v>#N/A</v>
      </c>
      <c r="N2634" s="507" t="e">
        <f>VLOOKUP(E2634,'Trimming log'!$F$5:$V$5000,10,FALSE)</f>
        <v>#N/A</v>
      </c>
      <c r="O2634" s="65" t="e">
        <f>VLOOKUP(E2634,'Trimming log'!$F$5:$V$5000,11,FALSE)</f>
        <v>#N/A</v>
      </c>
      <c r="P2634" s="65" t="e">
        <f>VLOOKUP(E2634,'Trimming log'!$F$5:$V$5000,12,FALSE)</f>
        <v>#N/A</v>
      </c>
      <c r="Q2634" s="65" t="e">
        <f>VLOOKUP(E2634,'Trimming log'!$F$5:$V$5000,13,FALSE)</f>
        <v>#N/A</v>
      </c>
      <c r="R2634" s="65" t="e">
        <f>VLOOKUP(E2634,'Trimming log'!$F$5:$V$5000,14,FALSE)</f>
        <v>#N/A</v>
      </c>
      <c r="S2634" s="65" t="e">
        <f>VLOOKUP(E2634,'Trimming log'!$F$5:$V$5000,15,FALSE)</f>
        <v>#N/A</v>
      </c>
      <c r="T2634" s="65" t="e">
        <f t="shared" si="527"/>
        <v>#N/A</v>
      </c>
      <c r="U2634" s="491" t="str">
        <f t="shared" si="528"/>
        <v/>
      </c>
      <c r="V2634" s="74">
        <f t="shared" si="530"/>
        <v>0</v>
      </c>
      <c r="W2634" s="134">
        <f t="shared" si="531"/>
        <v>0</v>
      </c>
      <c r="X2634" s="134" t="e">
        <f>VLOOKUP(E2634,'Trimming log'!$F$5:$Y$5000,19,FALSE)</f>
        <v>#N/A</v>
      </c>
      <c r="Y2634" s="134" t="e">
        <f>VLOOKUP(E2634,'Trimming log'!$F$5:$Y$5000,20,FALSE)</f>
        <v>#N/A</v>
      </c>
      <c r="Z2634" s="135" t="e">
        <f t="shared" si="532"/>
        <v>#N/A</v>
      </c>
      <c r="AA2634" s="135" t="e">
        <f t="shared" si="533"/>
        <v>#N/A</v>
      </c>
      <c r="AB2634" s="136" t="e">
        <f t="shared" si="534"/>
        <v>#N/A</v>
      </c>
      <c r="AC2634" s="136" t="e">
        <f t="shared" si="535"/>
        <v>#N/A</v>
      </c>
      <c r="AD2634" s="136" t="e">
        <f t="shared" si="536"/>
        <v>#N/A</v>
      </c>
      <c r="AE2634" s="136" t="e">
        <f t="shared" si="537"/>
        <v>#N/A</v>
      </c>
    </row>
    <row r="2635" spans="1:31">
      <c r="A2635" s="56"/>
      <c r="B2635" s="56"/>
      <c r="C2635" s="56"/>
      <c r="D2635" s="69"/>
      <c r="E2635" s="56"/>
      <c r="F2635" s="65" t="e">
        <f>VLOOKUP(E2635,'Trimming log'!$F$5:$V$5000,2,FALSE)</f>
        <v>#N/A</v>
      </c>
      <c r="G2635" s="65" t="e">
        <f>VLOOKUP(E2635,'Trimming log'!$F$5:$V$5000,3,FALSE)</f>
        <v>#N/A</v>
      </c>
      <c r="H2635" s="508" t="e">
        <f>VLOOKUP(E2635,'Trimming log'!$F$5:$V$5000,4,FALSE)</f>
        <v>#N/A</v>
      </c>
      <c r="I2635" s="65" t="e">
        <f>VLOOKUP(E2635,'Trimming log'!$F$5:$V$5000,5,FALSE)</f>
        <v>#N/A</v>
      </c>
      <c r="J2635" s="65" t="e">
        <f>VLOOKUP(E2635,'Trimming log'!$F$5:$V$5000,6,FALSE)</f>
        <v>#N/A</v>
      </c>
      <c r="K2635" s="65" t="e">
        <f>VLOOKUP(E2635,'Trimming log'!$F$5:$V$5000,7,FALSE)</f>
        <v>#N/A</v>
      </c>
      <c r="L2635" s="65" t="e">
        <f>VLOOKUP(E2635,'Trimming log'!$F$5:$V$5000,8,FALSE)</f>
        <v>#N/A</v>
      </c>
      <c r="M2635" s="65" t="e">
        <f>VLOOKUP(E2635,'Trimming log'!$F$5:$V$5000,9,FALSE)</f>
        <v>#N/A</v>
      </c>
      <c r="N2635" s="507" t="e">
        <f>VLOOKUP(E2635,'Trimming log'!$F$5:$V$5000,10,FALSE)</f>
        <v>#N/A</v>
      </c>
      <c r="O2635" s="65" t="e">
        <f>VLOOKUP(E2635,'Trimming log'!$F$5:$V$5000,11,FALSE)</f>
        <v>#N/A</v>
      </c>
      <c r="P2635" s="65" t="e">
        <f>VLOOKUP(E2635,'Trimming log'!$F$5:$V$5000,12,FALSE)</f>
        <v>#N/A</v>
      </c>
      <c r="Q2635" s="65" t="e">
        <f>VLOOKUP(E2635,'Trimming log'!$F$5:$V$5000,13,FALSE)</f>
        <v>#N/A</v>
      </c>
      <c r="R2635" s="65" t="e">
        <f>VLOOKUP(E2635,'Trimming log'!$F$5:$V$5000,14,FALSE)</f>
        <v>#N/A</v>
      </c>
      <c r="S2635" s="65" t="e">
        <f>VLOOKUP(E2635,'Trimming log'!$F$5:$V$5000,15,FALSE)</f>
        <v>#N/A</v>
      </c>
      <c r="T2635" s="65" t="e">
        <f t="shared" si="527"/>
        <v>#N/A</v>
      </c>
      <c r="U2635" s="491" t="str">
        <f t="shared" si="528"/>
        <v/>
      </c>
      <c r="V2635" s="74">
        <f t="shared" si="530"/>
        <v>0</v>
      </c>
      <c r="W2635" s="134">
        <f t="shared" si="531"/>
        <v>0</v>
      </c>
      <c r="X2635" s="134" t="e">
        <f>VLOOKUP(E2635,'Trimming log'!$F$5:$Y$5000,19,FALSE)</f>
        <v>#N/A</v>
      </c>
      <c r="Y2635" s="134" t="e">
        <f>VLOOKUP(E2635,'Trimming log'!$F$5:$Y$5000,20,FALSE)</f>
        <v>#N/A</v>
      </c>
      <c r="Z2635" s="135" t="e">
        <f t="shared" si="532"/>
        <v>#N/A</v>
      </c>
      <c r="AA2635" s="135" t="e">
        <f t="shared" si="533"/>
        <v>#N/A</v>
      </c>
      <c r="AB2635" s="136" t="e">
        <f t="shared" si="534"/>
        <v>#N/A</v>
      </c>
      <c r="AC2635" s="136" t="e">
        <f t="shared" si="535"/>
        <v>#N/A</v>
      </c>
      <c r="AD2635" s="136" t="e">
        <f t="shared" si="536"/>
        <v>#N/A</v>
      </c>
      <c r="AE2635" s="136" t="e">
        <f t="shared" si="537"/>
        <v>#N/A</v>
      </c>
    </row>
    <row r="2636" spans="1:31">
      <c r="A2636" s="56"/>
      <c r="B2636" s="56"/>
      <c r="C2636" s="56"/>
      <c r="D2636" s="69"/>
      <c r="E2636" s="56"/>
      <c r="F2636" s="65" t="e">
        <f>VLOOKUP(E2636,'Trimming log'!$F$5:$V$5000,2,FALSE)</f>
        <v>#N/A</v>
      </c>
      <c r="G2636" s="65" t="e">
        <f>VLOOKUP(E2636,'Trimming log'!$F$5:$V$5000,3,FALSE)</f>
        <v>#N/A</v>
      </c>
      <c r="H2636" s="508" t="e">
        <f>VLOOKUP(E2636,'Trimming log'!$F$5:$V$5000,4,FALSE)</f>
        <v>#N/A</v>
      </c>
      <c r="I2636" s="65" t="e">
        <f>VLOOKUP(E2636,'Trimming log'!$F$5:$V$5000,5,FALSE)</f>
        <v>#N/A</v>
      </c>
      <c r="J2636" s="65" t="e">
        <f>VLOOKUP(E2636,'Trimming log'!$F$5:$V$5000,6,FALSE)</f>
        <v>#N/A</v>
      </c>
      <c r="K2636" s="65" t="e">
        <f>VLOOKUP(E2636,'Trimming log'!$F$5:$V$5000,7,FALSE)</f>
        <v>#N/A</v>
      </c>
      <c r="L2636" s="65" t="e">
        <f>VLOOKUP(E2636,'Trimming log'!$F$5:$V$5000,8,FALSE)</f>
        <v>#N/A</v>
      </c>
      <c r="M2636" s="65" t="e">
        <f>VLOOKUP(E2636,'Trimming log'!$F$5:$V$5000,9,FALSE)</f>
        <v>#N/A</v>
      </c>
      <c r="N2636" s="507" t="e">
        <f>VLOOKUP(E2636,'Trimming log'!$F$5:$V$5000,10,FALSE)</f>
        <v>#N/A</v>
      </c>
      <c r="O2636" s="65" t="e">
        <f>VLOOKUP(E2636,'Trimming log'!$F$5:$V$5000,11,FALSE)</f>
        <v>#N/A</v>
      </c>
      <c r="P2636" s="65" t="e">
        <f>VLOOKUP(E2636,'Trimming log'!$F$5:$V$5000,12,FALSE)</f>
        <v>#N/A</v>
      </c>
      <c r="Q2636" s="65" t="e">
        <f>VLOOKUP(E2636,'Trimming log'!$F$5:$V$5000,13,FALSE)</f>
        <v>#N/A</v>
      </c>
      <c r="R2636" s="65" t="e">
        <f>VLOOKUP(E2636,'Trimming log'!$F$5:$V$5000,14,FALSE)</f>
        <v>#N/A</v>
      </c>
      <c r="S2636" s="65" t="e">
        <f>VLOOKUP(E2636,'Trimming log'!$F$5:$V$5000,15,FALSE)</f>
        <v>#N/A</v>
      </c>
      <c r="T2636" s="65" t="e">
        <f t="shared" si="527"/>
        <v>#N/A</v>
      </c>
      <c r="U2636" s="491" t="str">
        <f t="shared" si="528"/>
        <v/>
      </c>
      <c r="V2636" s="74">
        <f t="shared" si="530"/>
        <v>0</v>
      </c>
      <c r="W2636" s="134">
        <f t="shared" si="531"/>
        <v>0</v>
      </c>
      <c r="X2636" s="134" t="e">
        <f>VLOOKUP(E2636,'Trimming log'!$F$5:$Y$5000,19,FALSE)</f>
        <v>#N/A</v>
      </c>
      <c r="Y2636" s="134" t="e">
        <f>VLOOKUP(E2636,'Trimming log'!$F$5:$Y$5000,20,FALSE)</f>
        <v>#N/A</v>
      </c>
      <c r="Z2636" s="135" t="e">
        <f t="shared" si="532"/>
        <v>#N/A</v>
      </c>
      <c r="AA2636" s="135" t="e">
        <f t="shared" si="533"/>
        <v>#N/A</v>
      </c>
      <c r="AB2636" s="136" t="e">
        <f t="shared" si="534"/>
        <v>#N/A</v>
      </c>
      <c r="AC2636" s="136" t="e">
        <f t="shared" si="535"/>
        <v>#N/A</v>
      </c>
      <c r="AD2636" s="136" t="e">
        <f t="shared" si="536"/>
        <v>#N/A</v>
      </c>
      <c r="AE2636" s="136" t="e">
        <f t="shared" si="537"/>
        <v>#N/A</v>
      </c>
    </row>
    <row r="2637" spans="1:31">
      <c r="A2637" s="56"/>
      <c r="B2637" s="56"/>
      <c r="C2637" s="56"/>
      <c r="D2637" s="69"/>
      <c r="E2637" s="56"/>
      <c r="F2637" s="65" t="e">
        <f>VLOOKUP(E2637,'Trimming log'!$F$5:$V$5000,2,FALSE)</f>
        <v>#N/A</v>
      </c>
      <c r="G2637" s="65" t="e">
        <f>VLOOKUP(E2637,'Trimming log'!$F$5:$V$5000,3,FALSE)</f>
        <v>#N/A</v>
      </c>
      <c r="H2637" s="508" t="e">
        <f>VLOOKUP(E2637,'Trimming log'!$F$5:$V$5000,4,FALSE)</f>
        <v>#N/A</v>
      </c>
      <c r="I2637" s="65" t="e">
        <f>VLOOKUP(E2637,'Trimming log'!$F$5:$V$5000,5,FALSE)</f>
        <v>#N/A</v>
      </c>
      <c r="J2637" s="65" t="e">
        <f>VLOOKUP(E2637,'Trimming log'!$F$5:$V$5000,6,FALSE)</f>
        <v>#N/A</v>
      </c>
      <c r="K2637" s="65" t="e">
        <f>VLOOKUP(E2637,'Trimming log'!$F$5:$V$5000,7,FALSE)</f>
        <v>#N/A</v>
      </c>
      <c r="L2637" s="65" t="e">
        <f>VLOOKUP(E2637,'Trimming log'!$F$5:$V$5000,8,FALSE)</f>
        <v>#N/A</v>
      </c>
      <c r="M2637" s="65" t="e">
        <f>VLOOKUP(E2637,'Trimming log'!$F$5:$V$5000,9,FALSE)</f>
        <v>#N/A</v>
      </c>
      <c r="N2637" s="507" t="e">
        <f>VLOOKUP(E2637,'Trimming log'!$F$5:$V$5000,10,FALSE)</f>
        <v>#N/A</v>
      </c>
      <c r="O2637" s="65" t="e">
        <f>VLOOKUP(E2637,'Trimming log'!$F$5:$V$5000,11,FALSE)</f>
        <v>#N/A</v>
      </c>
      <c r="P2637" s="65" t="e">
        <f>VLOOKUP(E2637,'Trimming log'!$F$5:$V$5000,12,FALSE)</f>
        <v>#N/A</v>
      </c>
      <c r="Q2637" s="65" t="e">
        <f>VLOOKUP(E2637,'Trimming log'!$F$5:$V$5000,13,FALSE)</f>
        <v>#N/A</v>
      </c>
      <c r="R2637" s="65" t="e">
        <f>VLOOKUP(E2637,'Trimming log'!$F$5:$V$5000,14,FALSE)</f>
        <v>#N/A</v>
      </c>
      <c r="S2637" s="65" t="e">
        <f>VLOOKUP(E2637,'Trimming log'!$F$5:$V$5000,15,FALSE)</f>
        <v>#N/A</v>
      </c>
      <c r="T2637" s="65" t="e">
        <f t="shared" si="527"/>
        <v>#N/A</v>
      </c>
      <c r="U2637" s="491" t="str">
        <f t="shared" si="528"/>
        <v/>
      </c>
      <c r="V2637" s="74">
        <f t="shared" si="530"/>
        <v>0</v>
      </c>
      <c r="W2637" s="134">
        <f t="shared" si="531"/>
        <v>0</v>
      </c>
      <c r="X2637" s="134" t="e">
        <f>VLOOKUP(E2637,'Trimming log'!$F$5:$Y$5000,19,FALSE)</f>
        <v>#N/A</v>
      </c>
      <c r="Y2637" s="134" t="e">
        <f>VLOOKUP(E2637,'Trimming log'!$F$5:$Y$5000,20,FALSE)</f>
        <v>#N/A</v>
      </c>
      <c r="Z2637" s="135" t="e">
        <f t="shared" si="532"/>
        <v>#N/A</v>
      </c>
      <c r="AA2637" s="135" t="e">
        <f t="shared" si="533"/>
        <v>#N/A</v>
      </c>
      <c r="AB2637" s="136" t="e">
        <f t="shared" si="534"/>
        <v>#N/A</v>
      </c>
      <c r="AC2637" s="136" t="e">
        <f t="shared" si="535"/>
        <v>#N/A</v>
      </c>
      <c r="AD2637" s="136" t="e">
        <f t="shared" si="536"/>
        <v>#N/A</v>
      </c>
      <c r="AE2637" s="136" t="e">
        <f t="shared" si="537"/>
        <v>#N/A</v>
      </c>
    </row>
    <row r="2638" spans="1:31">
      <c r="A2638" s="56"/>
      <c r="B2638" s="56"/>
      <c r="C2638" s="56"/>
      <c r="D2638" s="69"/>
      <c r="E2638" s="56"/>
      <c r="F2638" s="65" t="e">
        <f>VLOOKUP(E2638,'Trimming log'!$F$5:$V$5000,2,FALSE)</f>
        <v>#N/A</v>
      </c>
      <c r="G2638" s="65" t="e">
        <f>VLOOKUP(E2638,'Trimming log'!$F$5:$V$5000,3,FALSE)</f>
        <v>#N/A</v>
      </c>
      <c r="H2638" s="508" t="e">
        <f>VLOOKUP(E2638,'Trimming log'!$F$5:$V$5000,4,FALSE)</f>
        <v>#N/A</v>
      </c>
      <c r="I2638" s="65" t="e">
        <f>VLOOKUP(E2638,'Trimming log'!$F$5:$V$5000,5,FALSE)</f>
        <v>#N/A</v>
      </c>
      <c r="J2638" s="65" t="e">
        <f>VLOOKUP(E2638,'Trimming log'!$F$5:$V$5000,6,FALSE)</f>
        <v>#N/A</v>
      </c>
      <c r="K2638" s="65" t="e">
        <f>VLOOKUP(E2638,'Trimming log'!$F$5:$V$5000,7,FALSE)</f>
        <v>#N/A</v>
      </c>
      <c r="L2638" s="65" t="e">
        <f>VLOOKUP(E2638,'Trimming log'!$F$5:$V$5000,8,FALSE)</f>
        <v>#N/A</v>
      </c>
      <c r="M2638" s="65" t="e">
        <f>VLOOKUP(E2638,'Trimming log'!$F$5:$V$5000,9,FALSE)</f>
        <v>#N/A</v>
      </c>
      <c r="N2638" s="507" t="e">
        <f>VLOOKUP(E2638,'Trimming log'!$F$5:$V$5000,10,FALSE)</f>
        <v>#N/A</v>
      </c>
      <c r="O2638" s="65" t="e">
        <f>VLOOKUP(E2638,'Trimming log'!$F$5:$V$5000,11,FALSE)</f>
        <v>#N/A</v>
      </c>
      <c r="P2638" s="65" t="e">
        <f>VLOOKUP(E2638,'Trimming log'!$F$5:$V$5000,12,FALSE)</f>
        <v>#N/A</v>
      </c>
      <c r="Q2638" s="65" t="e">
        <f>VLOOKUP(E2638,'Trimming log'!$F$5:$V$5000,13,FALSE)</f>
        <v>#N/A</v>
      </c>
      <c r="R2638" s="65" t="e">
        <f>VLOOKUP(E2638,'Trimming log'!$F$5:$V$5000,14,FALSE)</f>
        <v>#N/A</v>
      </c>
      <c r="S2638" s="65" t="e">
        <f>VLOOKUP(E2638,'Trimming log'!$F$5:$V$5000,15,FALSE)</f>
        <v>#N/A</v>
      </c>
      <c r="T2638" s="65" t="e">
        <f t="shared" si="527"/>
        <v>#N/A</v>
      </c>
      <c r="U2638" s="491" t="str">
        <f t="shared" si="528"/>
        <v/>
      </c>
      <c r="V2638" s="74">
        <f t="shared" si="530"/>
        <v>0</v>
      </c>
      <c r="W2638" s="134">
        <f t="shared" si="531"/>
        <v>0</v>
      </c>
      <c r="X2638" s="134" t="e">
        <f>VLOOKUP(E2638,'Trimming log'!$F$5:$Y$5000,19,FALSE)</f>
        <v>#N/A</v>
      </c>
      <c r="Y2638" s="134" t="e">
        <f>VLOOKUP(E2638,'Trimming log'!$F$5:$Y$5000,20,FALSE)</f>
        <v>#N/A</v>
      </c>
      <c r="Z2638" s="135" t="e">
        <f t="shared" si="532"/>
        <v>#N/A</v>
      </c>
      <c r="AA2638" s="135" t="e">
        <f t="shared" si="533"/>
        <v>#N/A</v>
      </c>
      <c r="AB2638" s="136" t="e">
        <f t="shared" si="534"/>
        <v>#N/A</v>
      </c>
      <c r="AC2638" s="136" t="e">
        <f t="shared" si="535"/>
        <v>#N/A</v>
      </c>
      <c r="AD2638" s="136" t="e">
        <f t="shared" si="536"/>
        <v>#N/A</v>
      </c>
      <c r="AE2638" s="136" t="e">
        <f t="shared" si="537"/>
        <v>#N/A</v>
      </c>
    </row>
    <row r="2639" spans="1:31">
      <c r="A2639" s="56"/>
      <c r="B2639" s="56"/>
      <c r="C2639" s="56"/>
      <c r="D2639" s="69"/>
      <c r="E2639" s="56"/>
      <c r="F2639" s="65" t="e">
        <f>VLOOKUP(E2639,'Trimming log'!$F$5:$V$5000,2,FALSE)</f>
        <v>#N/A</v>
      </c>
      <c r="G2639" s="65" t="e">
        <f>VLOOKUP(E2639,'Trimming log'!$F$5:$V$5000,3,FALSE)</f>
        <v>#N/A</v>
      </c>
      <c r="H2639" s="508" t="e">
        <f>VLOOKUP(E2639,'Trimming log'!$F$5:$V$5000,4,FALSE)</f>
        <v>#N/A</v>
      </c>
      <c r="I2639" s="65" t="e">
        <f>VLOOKUP(E2639,'Trimming log'!$F$5:$V$5000,5,FALSE)</f>
        <v>#N/A</v>
      </c>
      <c r="J2639" s="65" t="e">
        <f>VLOOKUP(E2639,'Trimming log'!$F$5:$V$5000,6,FALSE)</f>
        <v>#N/A</v>
      </c>
      <c r="K2639" s="65" t="e">
        <f>VLOOKUP(E2639,'Trimming log'!$F$5:$V$5000,7,FALSE)</f>
        <v>#N/A</v>
      </c>
      <c r="L2639" s="65" t="e">
        <f>VLOOKUP(E2639,'Trimming log'!$F$5:$V$5000,8,FALSE)</f>
        <v>#N/A</v>
      </c>
      <c r="M2639" s="65" t="e">
        <f>VLOOKUP(E2639,'Trimming log'!$F$5:$V$5000,9,FALSE)</f>
        <v>#N/A</v>
      </c>
      <c r="N2639" s="507" t="e">
        <f>VLOOKUP(E2639,'Trimming log'!$F$5:$V$5000,10,FALSE)</f>
        <v>#N/A</v>
      </c>
      <c r="O2639" s="65" t="e">
        <f>VLOOKUP(E2639,'Trimming log'!$F$5:$V$5000,11,FALSE)</f>
        <v>#N/A</v>
      </c>
      <c r="P2639" s="65" t="e">
        <f>VLOOKUP(E2639,'Trimming log'!$F$5:$V$5000,12,FALSE)</f>
        <v>#N/A</v>
      </c>
      <c r="Q2639" s="65" t="e">
        <f>VLOOKUP(E2639,'Trimming log'!$F$5:$V$5000,13,FALSE)</f>
        <v>#N/A</v>
      </c>
      <c r="R2639" s="65" t="e">
        <f>VLOOKUP(E2639,'Trimming log'!$F$5:$V$5000,14,FALSE)</f>
        <v>#N/A</v>
      </c>
      <c r="S2639" s="65" t="e">
        <f>VLOOKUP(E2639,'Trimming log'!$F$5:$V$5000,15,FALSE)</f>
        <v>#N/A</v>
      </c>
      <c r="T2639" s="65" t="e">
        <f t="shared" si="527"/>
        <v>#N/A</v>
      </c>
      <c r="U2639" s="491" t="str">
        <f t="shared" si="528"/>
        <v/>
      </c>
      <c r="V2639" s="74">
        <f t="shared" si="530"/>
        <v>0</v>
      </c>
      <c r="W2639" s="134">
        <f t="shared" si="531"/>
        <v>0</v>
      </c>
      <c r="X2639" s="134" t="e">
        <f>VLOOKUP(E2639,'Trimming log'!$F$5:$Y$5000,19,FALSE)</f>
        <v>#N/A</v>
      </c>
      <c r="Y2639" s="134" t="e">
        <f>VLOOKUP(E2639,'Trimming log'!$F$5:$Y$5000,20,FALSE)</f>
        <v>#N/A</v>
      </c>
      <c r="Z2639" s="135" t="e">
        <f t="shared" si="532"/>
        <v>#N/A</v>
      </c>
      <c r="AA2639" s="135" t="e">
        <f t="shared" si="533"/>
        <v>#N/A</v>
      </c>
      <c r="AB2639" s="136" t="e">
        <f t="shared" si="534"/>
        <v>#N/A</v>
      </c>
      <c r="AC2639" s="136" t="e">
        <f t="shared" si="535"/>
        <v>#N/A</v>
      </c>
      <c r="AD2639" s="136" t="e">
        <f t="shared" si="536"/>
        <v>#N/A</v>
      </c>
      <c r="AE2639" s="136" t="e">
        <f t="shared" si="537"/>
        <v>#N/A</v>
      </c>
    </row>
    <row r="2640" spans="1:31">
      <c r="A2640" s="56"/>
      <c r="B2640" s="56"/>
      <c r="C2640" s="56"/>
      <c r="D2640" s="69"/>
      <c r="E2640" s="56"/>
      <c r="F2640" s="65" t="e">
        <f>VLOOKUP(E2640,'Trimming log'!$F$5:$V$5000,2,FALSE)</f>
        <v>#N/A</v>
      </c>
      <c r="G2640" s="65" t="e">
        <f>VLOOKUP(E2640,'Trimming log'!$F$5:$V$5000,3,FALSE)</f>
        <v>#N/A</v>
      </c>
      <c r="H2640" s="508" t="e">
        <f>VLOOKUP(E2640,'Trimming log'!$F$5:$V$5000,4,FALSE)</f>
        <v>#N/A</v>
      </c>
      <c r="I2640" s="65" t="e">
        <f>VLOOKUP(E2640,'Trimming log'!$F$5:$V$5000,5,FALSE)</f>
        <v>#N/A</v>
      </c>
      <c r="J2640" s="65" t="e">
        <f>VLOOKUP(E2640,'Trimming log'!$F$5:$V$5000,6,FALSE)</f>
        <v>#N/A</v>
      </c>
      <c r="K2640" s="65" t="e">
        <f>VLOOKUP(E2640,'Trimming log'!$F$5:$V$5000,7,FALSE)</f>
        <v>#N/A</v>
      </c>
      <c r="L2640" s="65" t="e">
        <f>VLOOKUP(E2640,'Trimming log'!$F$5:$V$5000,8,FALSE)</f>
        <v>#N/A</v>
      </c>
      <c r="M2640" s="65" t="e">
        <f>VLOOKUP(E2640,'Trimming log'!$F$5:$V$5000,9,FALSE)</f>
        <v>#N/A</v>
      </c>
      <c r="N2640" s="507" t="e">
        <f>VLOOKUP(E2640,'Trimming log'!$F$5:$V$5000,10,FALSE)</f>
        <v>#N/A</v>
      </c>
      <c r="O2640" s="65" t="e">
        <f>VLOOKUP(E2640,'Trimming log'!$F$5:$V$5000,11,FALSE)</f>
        <v>#N/A</v>
      </c>
      <c r="P2640" s="65" t="e">
        <f>VLOOKUP(E2640,'Trimming log'!$F$5:$V$5000,12,FALSE)</f>
        <v>#N/A</v>
      </c>
      <c r="Q2640" s="65" t="e">
        <f>VLOOKUP(E2640,'Trimming log'!$F$5:$V$5000,13,FALSE)</f>
        <v>#N/A</v>
      </c>
      <c r="R2640" s="65" t="e">
        <f>VLOOKUP(E2640,'Trimming log'!$F$5:$V$5000,14,FALSE)</f>
        <v>#N/A</v>
      </c>
      <c r="S2640" s="65" t="e">
        <f>VLOOKUP(E2640,'Trimming log'!$F$5:$V$5000,15,FALSE)</f>
        <v>#N/A</v>
      </c>
      <c r="T2640" s="65" t="e">
        <f t="shared" si="527"/>
        <v>#N/A</v>
      </c>
      <c r="U2640" s="491" t="str">
        <f t="shared" si="528"/>
        <v/>
      </c>
      <c r="V2640" s="74">
        <f t="shared" si="530"/>
        <v>0</v>
      </c>
      <c r="W2640" s="134">
        <f t="shared" si="531"/>
        <v>0</v>
      </c>
      <c r="X2640" s="134" t="e">
        <f>VLOOKUP(E2640,'Trimming log'!$F$5:$Y$5000,19,FALSE)</f>
        <v>#N/A</v>
      </c>
      <c r="Y2640" s="134" t="e">
        <f>VLOOKUP(E2640,'Trimming log'!$F$5:$Y$5000,20,FALSE)</f>
        <v>#N/A</v>
      </c>
      <c r="Z2640" s="135" t="e">
        <f t="shared" si="532"/>
        <v>#N/A</v>
      </c>
      <c r="AA2640" s="135" t="e">
        <f t="shared" si="533"/>
        <v>#N/A</v>
      </c>
      <c r="AB2640" s="136" t="e">
        <f t="shared" si="534"/>
        <v>#N/A</v>
      </c>
      <c r="AC2640" s="136" t="e">
        <f t="shared" si="535"/>
        <v>#N/A</v>
      </c>
      <c r="AD2640" s="136" t="e">
        <f t="shared" si="536"/>
        <v>#N/A</v>
      </c>
      <c r="AE2640" s="136" t="e">
        <f t="shared" si="537"/>
        <v>#N/A</v>
      </c>
    </row>
    <row r="2641" spans="1:31">
      <c r="A2641" s="56"/>
      <c r="B2641" s="56"/>
      <c r="C2641" s="56"/>
      <c r="D2641" s="69"/>
      <c r="E2641" s="56"/>
      <c r="F2641" s="65" t="e">
        <f>VLOOKUP(E2641,'Trimming log'!$F$5:$V$5000,2,FALSE)</f>
        <v>#N/A</v>
      </c>
      <c r="G2641" s="65" t="e">
        <f>VLOOKUP(E2641,'Trimming log'!$F$5:$V$5000,3,FALSE)</f>
        <v>#N/A</v>
      </c>
      <c r="H2641" s="508" t="e">
        <f>VLOOKUP(E2641,'Trimming log'!$F$5:$V$5000,4,FALSE)</f>
        <v>#N/A</v>
      </c>
      <c r="I2641" s="65" t="e">
        <f>VLOOKUP(E2641,'Trimming log'!$F$5:$V$5000,5,FALSE)</f>
        <v>#N/A</v>
      </c>
      <c r="J2641" s="65" t="e">
        <f>VLOOKUP(E2641,'Trimming log'!$F$5:$V$5000,6,FALSE)</f>
        <v>#N/A</v>
      </c>
      <c r="K2641" s="65" t="e">
        <f>VLOOKUP(E2641,'Trimming log'!$F$5:$V$5000,7,FALSE)</f>
        <v>#N/A</v>
      </c>
      <c r="L2641" s="65" t="e">
        <f>VLOOKUP(E2641,'Trimming log'!$F$5:$V$5000,8,FALSE)</f>
        <v>#N/A</v>
      </c>
      <c r="M2641" s="65" t="e">
        <f>VLOOKUP(E2641,'Trimming log'!$F$5:$V$5000,9,FALSE)</f>
        <v>#N/A</v>
      </c>
      <c r="N2641" s="507" t="e">
        <f>VLOOKUP(E2641,'Trimming log'!$F$5:$V$5000,10,FALSE)</f>
        <v>#N/A</v>
      </c>
      <c r="O2641" s="65" t="e">
        <f>VLOOKUP(E2641,'Trimming log'!$F$5:$V$5000,11,FALSE)</f>
        <v>#N/A</v>
      </c>
      <c r="P2641" s="65" t="e">
        <f>VLOOKUP(E2641,'Trimming log'!$F$5:$V$5000,12,FALSE)</f>
        <v>#N/A</v>
      </c>
      <c r="Q2641" s="65" t="e">
        <f>VLOOKUP(E2641,'Trimming log'!$F$5:$V$5000,13,FALSE)</f>
        <v>#N/A</v>
      </c>
      <c r="R2641" s="65" t="e">
        <f>VLOOKUP(E2641,'Trimming log'!$F$5:$V$5000,14,FALSE)</f>
        <v>#N/A</v>
      </c>
      <c r="S2641" s="65" t="e">
        <f>VLOOKUP(E2641,'Trimming log'!$F$5:$V$5000,15,FALSE)</f>
        <v>#N/A</v>
      </c>
      <c r="T2641" s="65" t="e">
        <f t="shared" si="527"/>
        <v>#N/A</v>
      </c>
      <c r="U2641" s="491" t="str">
        <f t="shared" si="528"/>
        <v/>
      </c>
      <c r="V2641" s="74">
        <f t="shared" si="530"/>
        <v>0</v>
      </c>
      <c r="W2641" s="134">
        <f t="shared" si="531"/>
        <v>0</v>
      </c>
      <c r="X2641" s="134" t="e">
        <f>VLOOKUP(E2641,'Trimming log'!$F$5:$Y$5000,19,FALSE)</f>
        <v>#N/A</v>
      </c>
      <c r="Y2641" s="134" t="e">
        <f>VLOOKUP(E2641,'Trimming log'!$F$5:$Y$5000,20,FALSE)</f>
        <v>#N/A</v>
      </c>
      <c r="Z2641" s="135" t="e">
        <f t="shared" si="532"/>
        <v>#N/A</v>
      </c>
      <c r="AA2641" s="135" t="e">
        <f t="shared" si="533"/>
        <v>#N/A</v>
      </c>
      <c r="AB2641" s="136" t="e">
        <f t="shared" si="534"/>
        <v>#N/A</v>
      </c>
      <c r="AC2641" s="136" t="e">
        <f t="shared" si="535"/>
        <v>#N/A</v>
      </c>
      <c r="AD2641" s="136" t="e">
        <f t="shared" si="536"/>
        <v>#N/A</v>
      </c>
      <c r="AE2641" s="136" t="e">
        <f t="shared" si="537"/>
        <v>#N/A</v>
      </c>
    </row>
    <row r="2642" spans="1:31">
      <c r="A2642" s="56"/>
      <c r="B2642" s="56"/>
      <c r="C2642" s="56"/>
      <c r="D2642" s="69"/>
      <c r="E2642" s="56"/>
      <c r="F2642" s="65" t="e">
        <f>VLOOKUP(E2642,'Trimming log'!$F$5:$V$5000,2,FALSE)</f>
        <v>#N/A</v>
      </c>
      <c r="G2642" s="65" t="e">
        <f>VLOOKUP(E2642,'Trimming log'!$F$5:$V$5000,3,FALSE)</f>
        <v>#N/A</v>
      </c>
      <c r="H2642" s="508" t="e">
        <f>VLOOKUP(E2642,'Trimming log'!$F$5:$V$5000,4,FALSE)</f>
        <v>#N/A</v>
      </c>
      <c r="I2642" s="65" t="e">
        <f>VLOOKUP(E2642,'Trimming log'!$F$5:$V$5000,5,FALSE)</f>
        <v>#N/A</v>
      </c>
      <c r="J2642" s="65" t="e">
        <f>VLOOKUP(E2642,'Trimming log'!$F$5:$V$5000,6,FALSE)</f>
        <v>#N/A</v>
      </c>
      <c r="K2642" s="65" t="e">
        <f>VLOOKUP(E2642,'Trimming log'!$F$5:$V$5000,7,FALSE)</f>
        <v>#N/A</v>
      </c>
      <c r="L2642" s="65" t="e">
        <f>VLOOKUP(E2642,'Trimming log'!$F$5:$V$5000,8,FALSE)</f>
        <v>#N/A</v>
      </c>
      <c r="M2642" s="65" t="e">
        <f>VLOOKUP(E2642,'Trimming log'!$F$5:$V$5000,9,FALSE)</f>
        <v>#N/A</v>
      </c>
      <c r="N2642" s="507" t="e">
        <f>VLOOKUP(E2642,'Trimming log'!$F$5:$V$5000,10,FALSE)</f>
        <v>#N/A</v>
      </c>
      <c r="O2642" s="65" t="e">
        <f>VLOOKUP(E2642,'Trimming log'!$F$5:$V$5000,11,FALSE)</f>
        <v>#N/A</v>
      </c>
      <c r="P2642" s="65" t="e">
        <f>VLOOKUP(E2642,'Trimming log'!$F$5:$V$5000,12,FALSE)</f>
        <v>#N/A</v>
      </c>
      <c r="Q2642" s="65" t="e">
        <f>VLOOKUP(E2642,'Trimming log'!$F$5:$V$5000,13,FALSE)</f>
        <v>#N/A</v>
      </c>
      <c r="R2642" s="65" t="e">
        <f>VLOOKUP(E2642,'Trimming log'!$F$5:$V$5000,14,FALSE)</f>
        <v>#N/A</v>
      </c>
      <c r="S2642" s="65" t="e">
        <f>VLOOKUP(E2642,'Trimming log'!$F$5:$V$5000,15,FALSE)</f>
        <v>#N/A</v>
      </c>
      <c r="T2642" s="65" t="e">
        <f t="shared" si="527"/>
        <v>#N/A</v>
      </c>
      <c r="U2642" s="491" t="str">
        <f t="shared" si="528"/>
        <v/>
      </c>
      <c r="V2642" s="74">
        <f t="shared" si="530"/>
        <v>0</v>
      </c>
      <c r="W2642" s="134">
        <f t="shared" si="531"/>
        <v>0</v>
      </c>
      <c r="X2642" s="134" t="e">
        <f>VLOOKUP(E2642,'Trimming log'!$F$5:$Y$5000,19,FALSE)</f>
        <v>#N/A</v>
      </c>
      <c r="Y2642" s="134" t="e">
        <f>VLOOKUP(E2642,'Trimming log'!$F$5:$Y$5000,20,FALSE)</f>
        <v>#N/A</v>
      </c>
      <c r="Z2642" s="135" t="e">
        <f t="shared" si="532"/>
        <v>#N/A</v>
      </c>
      <c r="AA2642" s="135" t="e">
        <f t="shared" si="533"/>
        <v>#N/A</v>
      </c>
      <c r="AB2642" s="136" t="e">
        <f t="shared" si="534"/>
        <v>#N/A</v>
      </c>
      <c r="AC2642" s="136" t="e">
        <f t="shared" si="535"/>
        <v>#N/A</v>
      </c>
      <c r="AD2642" s="136" t="e">
        <f t="shared" si="536"/>
        <v>#N/A</v>
      </c>
      <c r="AE2642" s="136" t="e">
        <f t="shared" si="537"/>
        <v>#N/A</v>
      </c>
    </row>
    <row r="2643" spans="1:31">
      <c r="A2643" s="56"/>
      <c r="B2643" s="56"/>
      <c r="C2643" s="56"/>
      <c r="D2643" s="69"/>
      <c r="E2643" s="56"/>
      <c r="F2643" s="65" t="e">
        <f>VLOOKUP(E2643,'Trimming log'!$F$5:$V$5000,2,FALSE)</f>
        <v>#N/A</v>
      </c>
      <c r="G2643" s="65" t="e">
        <f>VLOOKUP(E2643,'Trimming log'!$F$5:$V$5000,3,FALSE)</f>
        <v>#N/A</v>
      </c>
      <c r="H2643" s="508" t="e">
        <f>VLOOKUP(E2643,'Trimming log'!$F$5:$V$5000,4,FALSE)</f>
        <v>#N/A</v>
      </c>
      <c r="I2643" s="65" t="e">
        <f>VLOOKUP(E2643,'Trimming log'!$F$5:$V$5000,5,FALSE)</f>
        <v>#N/A</v>
      </c>
      <c r="J2643" s="65" t="e">
        <f>VLOOKUP(E2643,'Trimming log'!$F$5:$V$5000,6,FALSE)</f>
        <v>#N/A</v>
      </c>
      <c r="K2643" s="65" t="e">
        <f>VLOOKUP(E2643,'Trimming log'!$F$5:$V$5000,7,FALSE)</f>
        <v>#N/A</v>
      </c>
      <c r="L2643" s="65" t="e">
        <f>VLOOKUP(E2643,'Trimming log'!$F$5:$V$5000,8,FALSE)</f>
        <v>#N/A</v>
      </c>
      <c r="M2643" s="65" t="e">
        <f>VLOOKUP(E2643,'Trimming log'!$F$5:$V$5000,9,FALSE)</f>
        <v>#N/A</v>
      </c>
      <c r="N2643" s="507" t="e">
        <f>VLOOKUP(E2643,'Trimming log'!$F$5:$V$5000,10,FALSE)</f>
        <v>#N/A</v>
      </c>
      <c r="O2643" s="65" t="e">
        <f>VLOOKUP(E2643,'Trimming log'!$F$5:$V$5000,11,FALSE)</f>
        <v>#N/A</v>
      </c>
      <c r="P2643" s="65" t="e">
        <f>VLOOKUP(E2643,'Trimming log'!$F$5:$V$5000,12,FALSE)</f>
        <v>#N/A</v>
      </c>
      <c r="Q2643" s="65" t="e">
        <f>VLOOKUP(E2643,'Trimming log'!$F$5:$V$5000,13,FALSE)</f>
        <v>#N/A</v>
      </c>
      <c r="R2643" s="65" t="e">
        <f>VLOOKUP(E2643,'Trimming log'!$F$5:$V$5000,14,FALSE)</f>
        <v>#N/A</v>
      </c>
      <c r="S2643" s="65" t="e">
        <f>VLOOKUP(E2643,'Trimming log'!$F$5:$V$5000,15,FALSE)</f>
        <v>#N/A</v>
      </c>
      <c r="T2643" s="65" t="e">
        <f t="shared" si="527"/>
        <v>#N/A</v>
      </c>
      <c r="U2643" s="491" t="str">
        <f t="shared" si="528"/>
        <v/>
      </c>
      <c r="V2643" s="74">
        <f t="shared" si="530"/>
        <v>0</v>
      </c>
      <c r="W2643" s="134">
        <f t="shared" si="531"/>
        <v>0</v>
      </c>
      <c r="X2643" s="134" t="e">
        <f>VLOOKUP(E2643,'Trimming log'!$F$5:$Y$5000,19,FALSE)</f>
        <v>#N/A</v>
      </c>
      <c r="Y2643" s="134" t="e">
        <f>VLOOKUP(E2643,'Trimming log'!$F$5:$Y$5000,20,FALSE)</f>
        <v>#N/A</v>
      </c>
      <c r="Z2643" s="135" t="e">
        <f t="shared" si="532"/>
        <v>#N/A</v>
      </c>
      <c r="AA2643" s="135" t="e">
        <f t="shared" si="533"/>
        <v>#N/A</v>
      </c>
      <c r="AB2643" s="136" t="e">
        <f t="shared" si="534"/>
        <v>#N/A</v>
      </c>
      <c r="AC2643" s="136" t="e">
        <f t="shared" si="535"/>
        <v>#N/A</v>
      </c>
      <c r="AD2643" s="136" t="e">
        <f t="shared" si="536"/>
        <v>#N/A</v>
      </c>
      <c r="AE2643" s="136" t="e">
        <f t="shared" si="537"/>
        <v>#N/A</v>
      </c>
    </row>
    <row r="2644" spans="1:31">
      <c r="A2644" s="56"/>
      <c r="B2644" s="56"/>
      <c r="C2644" s="56"/>
      <c r="D2644" s="69"/>
      <c r="E2644" s="56"/>
      <c r="F2644" s="65" t="e">
        <f>VLOOKUP(E2644,'Trimming log'!$F$5:$V$5000,2,FALSE)</f>
        <v>#N/A</v>
      </c>
      <c r="G2644" s="65" t="e">
        <f>VLOOKUP(E2644,'Trimming log'!$F$5:$V$5000,3,FALSE)</f>
        <v>#N/A</v>
      </c>
      <c r="H2644" s="508" t="e">
        <f>VLOOKUP(E2644,'Trimming log'!$F$5:$V$5000,4,FALSE)</f>
        <v>#N/A</v>
      </c>
      <c r="I2644" s="65" t="e">
        <f>VLOOKUP(E2644,'Trimming log'!$F$5:$V$5000,5,FALSE)</f>
        <v>#N/A</v>
      </c>
      <c r="J2644" s="65" t="e">
        <f>VLOOKUP(E2644,'Trimming log'!$F$5:$V$5000,6,FALSE)</f>
        <v>#N/A</v>
      </c>
      <c r="K2644" s="65" t="e">
        <f>VLOOKUP(E2644,'Trimming log'!$F$5:$V$5000,7,FALSE)</f>
        <v>#N/A</v>
      </c>
      <c r="L2644" s="65" t="e">
        <f>VLOOKUP(E2644,'Trimming log'!$F$5:$V$5000,8,FALSE)</f>
        <v>#N/A</v>
      </c>
      <c r="M2644" s="65" t="e">
        <f>VLOOKUP(E2644,'Trimming log'!$F$5:$V$5000,9,FALSE)</f>
        <v>#N/A</v>
      </c>
      <c r="N2644" s="507" t="e">
        <f>VLOOKUP(E2644,'Trimming log'!$F$5:$V$5000,10,FALSE)</f>
        <v>#N/A</v>
      </c>
      <c r="O2644" s="65" t="e">
        <f>VLOOKUP(E2644,'Trimming log'!$F$5:$V$5000,11,FALSE)</f>
        <v>#N/A</v>
      </c>
      <c r="P2644" s="65" t="e">
        <f>VLOOKUP(E2644,'Trimming log'!$F$5:$V$5000,12,FALSE)</f>
        <v>#N/A</v>
      </c>
      <c r="Q2644" s="65" t="e">
        <f>VLOOKUP(E2644,'Trimming log'!$F$5:$V$5000,13,FALSE)</f>
        <v>#N/A</v>
      </c>
      <c r="R2644" s="65" t="e">
        <f>VLOOKUP(E2644,'Trimming log'!$F$5:$V$5000,14,FALSE)</f>
        <v>#N/A</v>
      </c>
      <c r="S2644" s="65" t="e">
        <f>VLOOKUP(E2644,'Trimming log'!$F$5:$V$5000,15,FALSE)</f>
        <v>#N/A</v>
      </c>
      <c r="T2644" s="65" t="e">
        <f t="shared" si="527"/>
        <v>#N/A</v>
      </c>
      <c r="U2644" s="491" t="str">
        <f t="shared" si="528"/>
        <v/>
      </c>
      <c r="V2644" s="74">
        <f t="shared" si="530"/>
        <v>0</v>
      </c>
      <c r="W2644" s="134">
        <f t="shared" si="531"/>
        <v>0</v>
      </c>
      <c r="X2644" s="134" t="e">
        <f>VLOOKUP(E2644,'Trimming log'!$F$5:$Y$5000,19,FALSE)</f>
        <v>#N/A</v>
      </c>
      <c r="Y2644" s="134" t="e">
        <f>VLOOKUP(E2644,'Trimming log'!$F$5:$Y$5000,20,FALSE)</f>
        <v>#N/A</v>
      </c>
      <c r="Z2644" s="135" t="e">
        <f t="shared" si="532"/>
        <v>#N/A</v>
      </c>
      <c r="AA2644" s="135" t="e">
        <f t="shared" si="533"/>
        <v>#N/A</v>
      </c>
      <c r="AB2644" s="136" t="e">
        <f t="shared" si="534"/>
        <v>#N/A</v>
      </c>
      <c r="AC2644" s="136" t="e">
        <f t="shared" si="535"/>
        <v>#N/A</v>
      </c>
      <c r="AD2644" s="136" t="e">
        <f t="shared" si="536"/>
        <v>#N/A</v>
      </c>
      <c r="AE2644" s="136" t="e">
        <f t="shared" si="537"/>
        <v>#N/A</v>
      </c>
    </row>
    <row r="2645" spans="1:31">
      <c r="A2645" s="56"/>
      <c r="B2645" s="56"/>
      <c r="C2645" s="56"/>
      <c r="D2645" s="69"/>
      <c r="E2645" s="56"/>
      <c r="F2645" s="65" t="e">
        <f>VLOOKUP(E2645,'Trimming log'!$F$5:$V$5000,2,FALSE)</f>
        <v>#N/A</v>
      </c>
      <c r="G2645" s="65" t="e">
        <f>VLOOKUP(E2645,'Trimming log'!$F$5:$V$5000,3,FALSE)</f>
        <v>#N/A</v>
      </c>
      <c r="H2645" s="508" t="e">
        <f>VLOOKUP(E2645,'Trimming log'!$F$5:$V$5000,4,FALSE)</f>
        <v>#N/A</v>
      </c>
      <c r="I2645" s="65" t="e">
        <f>VLOOKUP(E2645,'Trimming log'!$F$5:$V$5000,5,FALSE)</f>
        <v>#N/A</v>
      </c>
      <c r="J2645" s="65" t="e">
        <f>VLOOKUP(E2645,'Trimming log'!$F$5:$V$5000,6,FALSE)</f>
        <v>#N/A</v>
      </c>
      <c r="K2645" s="65" t="e">
        <f>VLOOKUP(E2645,'Trimming log'!$F$5:$V$5000,7,FALSE)</f>
        <v>#N/A</v>
      </c>
      <c r="L2645" s="65" t="e">
        <f>VLOOKUP(E2645,'Trimming log'!$F$5:$V$5000,8,FALSE)</f>
        <v>#N/A</v>
      </c>
      <c r="M2645" s="65" t="e">
        <f>VLOOKUP(E2645,'Trimming log'!$F$5:$V$5000,9,FALSE)</f>
        <v>#N/A</v>
      </c>
      <c r="N2645" s="507" t="e">
        <f>VLOOKUP(E2645,'Trimming log'!$F$5:$V$5000,10,FALSE)</f>
        <v>#N/A</v>
      </c>
      <c r="O2645" s="65" t="e">
        <f>VLOOKUP(E2645,'Trimming log'!$F$5:$V$5000,11,FALSE)</f>
        <v>#N/A</v>
      </c>
      <c r="P2645" s="65" t="e">
        <f>VLOOKUP(E2645,'Trimming log'!$F$5:$V$5000,12,FALSE)</f>
        <v>#N/A</v>
      </c>
      <c r="Q2645" s="65" t="e">
        <f>VLOOKUP(E2645,'Trimming log'!$F$5:$V$5000,13,FALSE)</f>
        <v>#N/A</v>
      </c>
      <c r="R2645" s="65" t="e">
        <f>VLOOKUP(E2645,'Trimming log'!$F$5:$V$5000,14,FALSE)</f>
        <v>#N/A</v>
      </c>
      <c r="S2645" s="65" t="e">
        <f>VLOOKUP(E2645,'Trimming log'!$F$5:$V$5000,15,FALSE)</f>
        <v>#N/A</v>
      </c>
      <c r="T2645" s="65" t="e">
        <f t="shared" si="527"/>
        <v>#N/A</v>
      </c>
      <c r="U2645" s="491" t="str">
        <f t="shared" si="528"/>
        <v/>
      </c>
      <c r="V2645" s="74">
        <f t="shared" si="530"/>
        <v>0</v>
      </c>
      <c r="W2645" s="134">
        <f t="shared" si="531"/>
        <v>0</v>
      </c>
      <c r="X2645" s="134" t="e">
        <f>VLOOKUP(E2645,'Trimming log'!$F$5:$Y$5000,19,FALSE)</f>
        <v>#N/A</v>
      </c>
      <c r="Y2645" s="134" t="e">
        <f>VLOOKUP(E2645,'Trimming log'!$F$5:$Y$5000,20,FALSE)</f>
        <v>#N/A</v>
      </c>
      <c r="Z2645" s="135" t="e">
        <f t="shared" si="532"/>
        <v>#N/A</v>
      </c>
      <c r="AA2645" s="135" t="e">
        <f t="shared" si="533"/>
        <v>#N/A</v>
      </c>
      <c r="AB2645" s="136" t="e">
        <f t="shared" si="534"/>
        <v>#N/A</v>
      </c>
      <c r="AC2645" s="136" t="e">
        <f t="shared" si="535"/>
        <v>#N/A</v>
      </c>
      <c r="AD2645" s="136" t="e">
        <f t="shared" si="536"/>
        <v>#N/A</v>
      </c>
      <c r="AE2645" s="136" t="e">
        <f t="shared" si="537"/>
        <v>#N/A</v>
      </c>
    </row>
    <row r="2646" spans="1:31">
      <c r="A2646" s="56"/>
      <c r="B2646" s="56"/>
      <c r="C2646" s="56"/>
      <c r="D2646" s="69"/>
      <c r="E2646" s="56"/>
      <c r="F2646" s="65" t="e">
        <f>VLOOKUP(E2646,'Trimming log'!$F$5:$V$5000,2,FALSE)</f>
        <v>#N/A</v>
      </c>
      <c r="G2646" s="65" t="e">
        <f>VLOOKUP(E2646,'Trimming log'!$F$5:$V$5000,3,FALSE)</f>
        <v>#N/A</v>
      </c>
      <c r="H2646" s="508" t="e">
        <f>VLOOKUP(E2646,'Trimming log'!$F$5:$V$5000,4,FALSE)</f>
        <v>#N/A</v>
      </c>
      <c r="I2646" s="65" t="e">
        <f>VLOOKUP(E2646,'Trimming log'!$F$5:$V$5000,5,FALSE)</f>
        <v>#N/A</v>
      </c>
      <c r="J2646" s="65" t="e">
        <f>VLOOKUP(E2646,'Trimming log'!$F$5:$V$5000,6,FALSE)</f>
        <v>#N/A</v>
      </c>
      <c r="K2646" s="65" t="e">
        <f>VLOOKUP(E2646,'Trimming log'!$F$5:$V$5000,7,FALSE)</f>
        <v>#N/A</v>
      </c>
      <c r="L2646" s="65" t="e">
        <f>VLOOKUP(E2646,'Trimming log'!$F$5:$V$5000,8,FALSE)</f>
        <v>#N/A</v>
      </c>
      <c r="M2646" s="65" t="e">
        <f>VLOOKUP(E2646,'Trimming log'!$F$5:$V$5000,9,FALSE)</f>
        <v>#N/A</v>
      </c>
      <c r="N2646" s="507" t="e">
        <f>VLOOKUP(E2646,'Trimming log'!$F$5:$V$5000,10,FALSE)</f>
        <v>#N/A</v>
      </c>
      <c r="O2646" s="65" t="e">
        <f>VLOOKUP(E2646,'Trimming log'!$F$5:$V$5000,11,FALSE)</f>
        <v>#N/A</v>
      </c>
      <c r="P2646" s="65" t="e">
        <f>VLOOKUP(E2646,'Trimming log'!$F$5:$V$5000,12,FALSE)</f>
        <v>#N/A</v>
      </c>
      <c r="Q2646" s="65" t="e">
        <f>VLOOKUP(E2646,'Trimming log'!$F$5:$V$5000,13,FALSE)</f>
        <v>#N/A</v>
      </c>
      <c r="R2646" s="65" t="e">
        <f>VLOOKUP(E2646,'Trimming log'!$F$5:$V$5000,14,FALSE)</f>
        <v>#N/A</v>
      </c>
      <c r="S2646" s="65" t="e">
        <f>VLOOKUP(E2646,'Trimming log'!$F$5:$V$5000,15,FALSE)</f>
        <v>#N/A</v>
      </c>
      <c r="T2646" s="65" t="e">
        <f t="shared" si="527"/>
        <v>#N/A</v>
      </c>
      <c r="U2646" s="491" t="str">
        <f t="shared" si="528"/>
        <v/>
      </c>
      <c r="V2646" s="74">
        <f t="shared" si="530"/>
        <v>0</v>
      </c>
      <c r="W2646" s="134">
        <f t="shared" si="531"/>
        <v>0</v>
      </c>
      <c r="X2646" s="134" t="e">
        <f>VLOOKUP(E2646,'Trimming log'!$F$5:$Y$5000,19,FALSE)</f>
        <v>#N/A</v>
      </c>
      <c r="Y2646" s="134" t="e">
        <f>VLOOKUP(E2646,'Trimming log'!$F$5:$Y$5000,20,FALSE)</f>
        <v>#N/A</v>
      </c>
      <c r="Z2646" s="135" t="e">
        <f t="shared" si="532"/>
        <v>#N/A</v>
      </c>
      <c r="AA2646" s="135" t="e">
        <f t="shared" si="533"/>
        <v>#N/A</v>
      </c>
      <c r="AB2646" s="136" t="e">
        <f t="shared" si="534"/>
        <v>#N/A</v>
      </c>
      <c r="AC2646" s="136" t="e">
        <f t="shared" si="535"/>
        <v>#N/A</v>
      </c>
      <c r="AD2646" s="136" t="e">
        <f t="shared" si="536"/>
        <v>#N/A</v>
      </c>
      <c r="AE2646" s="136" t="e">
        <f t="shared" si="537"/>
        <v>#N/A</v>
      </c>
    </row>
    <row r="2647" spans="1:31">
      <c r="A2647" s="56"/>
      <c r="B2647" s="56"/>
      <c r="C2647" s="56"/>
      <c r="D2647" s="69"/>
      <c r="E2647" s="56"/>
      <c r="F2647" s="65" t="e">
        <f>VLOOKUP(E2647,'Trimming log'!$F$5:$V$5000,2,FALSE)</f>
        <v>#N/A</v>
      </c>
      <c r="G2647" s="65" t="e">
        <f>VLOOKUP(E2647,'Trimming log'!$F$5:$V$5000,3,FALSE)</f>
        <v>#N/A</v>
      </c>
      <c r="H2647" s="508" t="e">
        <f>VLOOKUP(E2647,'Trimming log'!$F$5:$V$5000,4,FALSE)</f>
        <v>#N/A</v>
      </c>
      <c r="I2647" s="65" t="e">
        <f>VLOOKUP(E2647,'Trimming log'!$F$5:$V$5000,5,FALSE)</f>
        <v>#N/A</v>
      </c>
      <c r="J2647" s="65" t="e">
        <f>VLOOKUP(E2647,'Trimming log'!$F$5:$V$5000,6,FALSE)</f>
        <v>#N/A</v>
      </c>
      <c r="K2647" s="65" t="e">
        <f>VLOOKUP(E2647,'Trimming log'!$F$5:$V$5000,7,FALSE)</f>
        <v>#N/A</v>
      </c>
      <c r="L2647" s="65" t="e">
        <f>VLOOKUP(E2647,'Trimming log'!$F$5:$V$5000,8,FALSE)</f>
        <v>#N/A</v>
      </c>
      <c r="M2647" s="65" t="e">
        <f>VLOOKUP(E2647,'Trimming log'!$F$5:$V$5000,9,FALSE)</f>
        <v>#N/A</v>
      </c>
      <c r="N2647" s="507" t="e">
        <f>VLOOKUP(E2647,'Trimming log'!$F$5:$V$5000,10,FALSE)</f>
        <v>#N/A</v>
      </c>
      <c r="O2647" s="65" t="e">
        <f>VLOOKUP(E2647,'Trimming log'!$F$5:$V$5000,11,FALSE)</f>
        <v>#N/A</v>
      </c>
      <c r="P2647" s="65" t="e">
        <f>VLOOKUP(E2647,'Trimming log'!$F$5:$V$5000,12,FALSE)</f>
        <v>#N/A</v>
      </c>
      <c r="Q2647" s="65" t="e">
        <f>VLOOKUP(E2647,'Trimming log'!$F$5:$V$5000,13,FALSE)</f>
        <v>#N/A</v>
      </c>
      <c r="R2647" s="65" t="e">
        <f>VLOOKUP(E2647,'Trimming log'!$F$5:$V$5000,14,FALSE)</f>
        <v>#N/A</v>
      </c>
      <c r="S2647" s="65" t="e">
        <f>VLOOKUP(E2647,'Trimming log'!$F$5:$V$5000,15,FALSE)</f>
        <v>#N/A</v>
      </c>
      <c r="T2647" s="65" t="e">
        <f t="shared" si="527"/>
        <v>#N/A</v>
      </c>
      <c r="U2647" s="491" t="str">
        <f t="shared" si="528"/>
        <v/>
      </c>
      <c r="V2647" s="74">
        <f t="shared" si="530"/>
        <v>0</v>
      </c>
      <c r="W2647" s="134">
        <f t="shared" si="531"/>
        <v>0</v>
      </c>
      <c r="X2647" s="134" t="e">
        <f>VLOOKUP(E2647,'Trimming log'!$F$5:$Y$5000,19,FALSE)</f>
        <v>#N/A</v>
      </c>
      <c r="Y2647" s="134" t="e">
        <f>VLOOKUP(E2647,'Trimming log'!$F$5:$Y$5000,20,FALSE)</f>
        <v>#N/A</v>
      </c>
      <c r="Z2647" s="135" t="e">
        <f t="shared" si="532"/>
        <v>#N/A</v>
      </c>
      <c r="AA2647" s="135" t="e">
        <f t="shared" si="533"/>
        <v>#N/A</v>
      </c>
      <c r="AB2647" s="136" t="e">
        <f t="shared" si="534"/>
        <v>#N/A</v>
      </c>
      <c r="AC2647" s="136" t="e">
        <f t="shared" si="535"/>
        <v>#N/A</v>
      </c>
      <c r="AD2647" s="136" t="e">
        <f t="shared" si="536"/>
        <v>#N/A</v>
      </c>
      <c r="AE2647" s="136" t="e">
        <f t="shared" si="537"/>
        <v>#N/A</v>
      </c>
    </row>
    <row r="2648" spans="1:31">
      <c r="A2648" s="56"/>
      <c r="B2648" s="56"/>
      <c r="C2648" s="56"/>
      <c r="D2648" s="69"/>
      <c r="E2648" s="56"/>
      <c r="F2648" s="65" t="e">
        <f>VLOOKUP(E2648,'Trimming log'!$F$5:$V$5000,2,FALSE)</f>
        <v>#N/A</v>
      </c>
      <c r="G2648" s="65" t="e">
        <f>VLOOKUP(E2648,'Trimming log'!$F$5:$V$5000,3,FALSE)</f>
        <v>#N/A</v>
      </c>
      <c r="H2648" s="508" t="e">
        <f>VLOOKUP(E2648,'Trimming log'!$F$5:$V$5000,4,FALSE)</f>
        <v>#N/A</v>
      </c>
      <c r="I2648" s="65" t="e">
        <f>VLOOKUP(E2648,'Trimming log'!$F$5:$V$5000,5,FALSE)</f>
        <v>#N/A</v>
      </c>
      <c r="J2648" s="65" t="e">
        <f>VLOOKUP(E2648,'Trimming log'!$F$5:$V$5000,6,FALSE)</f>
        <v>#N/A</v>
      </c>
      <c r="K2648" s="65" t="e">
        <f>VLOOKUP(E2648,'Trimming log'!$F$5:$V$5000,7,FALSE)</f>
        <v>#N/A</v>
      </c>
      <c r="L2648" s="65" t="e">
        <f>VLOOKUP(E2648,'Trimming log'!$F$5:$V$5000,8,FALSE)</f>
        <v>#N/A</v>
      </c>
      <c r="M2648" s="65" t="e">
        <f>VLOOKUP(E2648,'Trimming log'!$F$5:$V$5000,9,FALSE)</f>
        <v>#N/A</v>
      </c>
      <c r="N2648" s="507" t="e">
        <f>VLOOKUP(E2648,'Trimming log'!$F$5:$V$5000,10,FALSE)</f>
        <v>#N/A</v>
      </c>
      <c r="O2648" s="65" t="e">
        <f>VLOOKUP(E2648,'Trimming log'!$F$5:$V$5000,11,FALSE)</f>
        <v>#N/A</v>
      </c>
      <c r="P2648" s="65" t="e">
        <f>VLOOKUP(E2648,'Trimming log'!$F$5:$V$5000,12,FALSE)</f>
        <v>#N/A</v>
      </c>
      <c r="Q2648" s="65" t="e">
        <f>VLOOKUP(E2648,'Trimming log'!$F$5:$V$5000,13,FALSE)</f>
        <v>#N/A</v>
      </c>
      <c r="R2648" s="65" t="e">
        <f>VLOOKUP(E2648,'Trimming log'!$F$5:$V$5000,14,FALSE)</f>
        <v>#N/A</v>
      </c>
      <c r="S2648" s="65" t="e">
        <f>VLOOKUP(E2648,'Trimming log'!$F$5:$V$5000,15,FALSE)</f>
        <v>#N/A</v>
      </c>
      <c r="T2648" s="65" t="e">
        <f t="shared" si="527"/>
        <v>#N/A</v>
      </c>
      <c r="U2648" s="491" t="str">
        <f t="shared" si="528"/>
        <v/>
      </c>
      <c r="V2648" s="74">
        <f t="shared" si="530"/>
        <v>0</v>
      </c>
      <c r="W2648" s="134">
        <f t="shared" si="531"/>
        <v>0</v>
      </c>
      <c r="X2648" s="134" t="e">
        <f>VLOOKUP(E2648,'Trimming log'!$F$5:$Y$5000,19,FALSE)</f>
        <v>#N/A</v>
      </c>
      <c r="Y2648" s="134" t="e">
        <f>VLOOKUP(E2648,'Trimming log'!$F$5:$Y$5000,20,FALSE)</f>
        <v>#N/A</v>
      </c>
      <c r="Z2648" s="135" t="e">
        <f t="shared" si="532"/>
        <v>#N/A</v>
      </c>
      <c r="AA2648" s="135" t="e">
        <f t="shared" si="533"/>
        <v>#N/A</v>
      </c>
      <c r="AB2648" s="136" t="e">
        <f t="shared" si="534"/>
        <v>#N/A</v>
      </c>
      <c r="AC2648" s="136" t="e">
        <f t="shared" si="535"/>
        <v>#N/A</v>
      </c>
      <c r="AD2648" s="136" t="e">
        <f t="shared" si="536"/>
        <v>#N/A</v>
      </c>
      <c r="AE2648" s="136" t="e">
        <f t="shared" si="537"/>
        <v>#N/A</v>
      </c>
    </row>
    <row r="2649" spans="1:31">
      <c r="A2649" s="56"/>
      <c r="B2649" s="56"/>
      <c r="C2649" s="56"/>
      <c r="D2649" s="69"/>
      <c r="E2649" s="56"/>
      <c r="F2649" s="65" t="e">
        <f>VLOOKUP(E2649,'Trimming log'!$F$5:$V$5000,2,FALSE)</f>
        <v>#N/A</v>
      </c>
      <c r="G2649" s="65" t="e">
        <f>VLOOKUP(E2649,'Trimming log'!$F$5:$V$5000,3,FALSE)</f>
        <v>#N/A</v>
      </c>
      <c r="H2649" s="508" t="e">
        <f>VLOOKUP(E2649,'Trimming log'!$F$5:$V$5000,4,FALSE)</f>
        <v>#N/A</v>
      </c>
      <c r="I2649" s="65" t="e">
        <f>VLOOKUP(E2649,'Trimming log'!$F$5:$V$5000,5,FALSE)</f>
        <v>#N/A</v>
      </c>
      <c r="J2649" s="65" t="e">
        <f>VLOOKUP(E2649,'Trimming log'!$F$5:$V$5000,6,FALSE)</f>
        <v>#N/A</v>
      </c>
      <c r="K2649" s="65" t="e">
        <f>VLOOKUP(E2649,'Trimming log'!$F$5:$V$5000,7,FALSE)</f>
        <v>#N/A</v>
      </c>
      <c r="L2649" s="65" t="e">
        <f>VLOOKUP(E2649,'Trimming log'!$F$5:$V$5000,8,FALSE)</f>
        <v>#N/A</v>
      </c>
      <c r="M2649" s="65" t="e">
        <f>VLOOKUP(E2649,'Trimming log'!$F$5:$V$5000,9,FALSE)</f>
        <v>#N/A</v>
      </c>
      <c r="N2649" s="507" t="e">
        <f>VLOOKUP(E2649,'Trimming log'!$F$5:$V$5000,10,FALSE)</f>
        <v>#N/A</v>
      </c>
      <c r="O2649" s="65" t="e">
        <f>VLOOKUP(E2649,'Trimming log'!$F$5:$V$5000,11,FALSE)</f>
        <v>#N/A</v>
      </c>
      <c r="P2649" s="65" t="e">
        <f>VLOOKUP(E2649,'Trimming log'!$F$5:$V$5000,12,FALSE)</f>
        <v>#N/A</v>
      </c>
      <c r="Q2649" s="65" t="e">
        <f>VLOOKUP(E2649,'Trimming log'!$F$5:$V$5000,13,FALSE)</f>
        <v>#N/A</v>
      </c>
      <c r="R2649" s="65" t="e">
        <f>VLOOKUP(E2649,'Trimming log'!$F$5:$V$5000,14,FALSE)</f>
        <v>#N/A</v>
      </c>
      <c r="S2649" s="65" t="e">
        <f>VLOOKUP(E2649,'Trimming log'!$F$5:$V$5000,15,FALSE)</f>
        <v>#N/A</v>
      </c>
      <c r="T2649" s="65" t="e">
        <f t="shared" si="527"/>
        <v>#N/A</v>
      </c>
      <c r="U2649" s="491" t="str">
        <f t="shared" si="528"/>
        <v/>
      </c>
      <c r="V2649" s="74">
        <f t="shared" si="530"/>
        <v>0</v>
      </c>
      <c r="W2649" s="134">
        <f t="shared" si="531"/>
        <v>0</v>
      </c>
      <c r="X2649" s="134" t="e">
        <f>VLOOKUP(E2649,'Trimming log'!$F$5:$Y$5000,19,FALSE)</f>
        <v>#N/A</v>
      </c>
      <c r="Y2649" s="134" t="e">
        <f>VLOOKUP(E2649,'Trimming log'!$F$5:$Y$5000,20,FALSE)</f>
        <v>#N/A</v>
      </c>
      <c r="Z2649" s="135" t="e">
        <f t="shared" si="532"/>
        <v>#N/A</v>
      </c>
      <c r="AA2649" s="135" t="e">
        <f t="shared" si="533"/>
        <v>#N/A</v>
      </c>
      <c r="AB2649" s="136" t="e">
        <f t="shared" si="534"/>
        <v>#N/A</v>
      </c>
      <c r="AC2649" s="136" t="e">
        <f t="shared" si="535"/>
        <v>#N/A</v>
      </c>
      <c r="AD2649" s="136" t="e">
        <f t="shared" si="536"/>
        <v>#N/A</v>
      </c>
      <c r="AE2649" s="136" t="e">
        <f t="shared" si="537"/>
        <v>#N/A</v>
      </c>
    </row>
    <row r="2650" spans="1:31">
      <c r="A2650" s="56"/>
      <c r="B2650" s="56"/>
      <c r="C2650" s="56"/>
      <c r="D2650" s="69"/>
      <c r="E2650" s="56"/>
      <c r="F2650" s="65" t="e">
        <f>VLOOKUP(E2650,'Trimming log'!$F$5:$V$5000,2,FALSE)</f>
        <v>#N/A</v>
      </c>
      <c r="G2650" s="65" t="e">
        <f>VLOOKUP(E2650,'Trimming log'!$F$5:$V$5000,3,FALSE)</f>
        <v>#N/A</v>
      </c>
      <c r="H2650" s="508" t="e">
        <f>VLOOKUP(E2650,'Trimming log'!$F$5:$V$5000,4,FALSE)</f>
        <v>#N/A</v>
      </c>
      <c r="I2650" s="65" t="e">
        <f>VLOOKUP(E2650,'Trimming log'!$F$5:$V$5000,5,FALSE)</f>
        <v>#N/A</v>
      </c>
      <c r="J2650" s="65" t="e">
        <f>VLOOKUP(E2650,'Trimming log'!$F$5:$V$5000,6,FALSE)</f>
        <v>#N/A</v>
      </c>
      <c r="K2650" s="65" t="e">
        <f>VLOOKUP(E2650,'Trimming log'!$F$5:$V$5000,7,FALSE)</f>
        <v>#N/A</v>
      </c>
      <c r="L2650" s="65" t="e">
        <f>VLOOKUP(E2650,'Trimming log'!$F$5:$V$5000,8,FALSE)</f>
        <v>#N/A</v>
      </c>
      <c r="M2650" s="65" t="e">
        <f>VLOOKUP(E2650,'Trimming log'!$F$5:$V$5000,9,FALSE)</f>
        <v>#N/A</v>
      </c>
      <c r="N2650" s="507" t="e">
        <f>VLOOKUP(E2650,'Trimming log'!$F$5:$V$5000,10,FALSE)</f>
        <v>#N/A</v>
      </c>
      <c r="O2650" s="65" t="e">
        <f>VLOOKUP(E2650,'Trimming log'!$F$5:$V$5000,11,FALSE)</f>
        <v>#N/A</v>
      </c>
      <c r="P2650" s="65" t="e">
        <f>VLOOKUP(E2650,'Trimming log'!$F$5:$V$5000,12,FALSE)</f>
        <v>#N/A</v>
      </c>
      <c r="Q2650" s="65" t="e">
        <f>VLOOKUP(E2650,'Trimming log'!$F$5:$V$5000,13,FALSE)</f>
        <v>#N/A</v>
      </c>
      <c r="R2650" s="65" t="e">
        <f>VLOOKUP(E2650,'Trimming log'!$F$5:$V$5000,14,FALSE)</f>
        <v>#N/A</v>
      </c>
      <c r="S2650" s="65" t="e">
        <f>VLOOKUP(E2650,'Trimming log'!$F$5:$V$5000,15,FALSE)</f>
        <v>#N/A</v>
      </c>
      <c r="T2650" s="65" t="e">
        <f t="shared" si="527"/>
        <v>#N/A</v>
      </c>
      <c r="U2650" s="491" t="str">
        <f t="shared" si="528"/>
        <v/>
      </c>
      <c r="V2650" s="74">
        <f t="shared" si="530"/>
        <v>0</v>
      </c>
      <c r="W2650" s="134">
        <f t="shared" si="531"/>
        <v>0</v>
      </c>
      <c r="X2650" s="134" t="e">
        <f>VLOOKUP(E2650,'Trimming log'!$F$5:$Y$5000,19,FALSE)</f>
        <v>#N/A</v>
      </c>
      <c r="Y2650" s="134" t="e">
        <f>VLOOKUP(E2650,'Trimming log'!$F$5:$Y$5000,20,FALSE)</f>
        <v>#N/A</v>
      </c>
      <c r="Z2650" s="135" t="e">
        <f t="shared" si="532"/>
        <v>#N/A</v>
      </c>
      <c r="AA2650" s="135" t="e">
        <f t="shared" si="533"/>
        <v>#N/A</v>
      </c>
      <c r="AB2650" s="136" t="e">
        <f t="shared" si="534"/>
        <v>#N/A</v>
      </c>
      <c r="AC2650" s="136" t="e">
        <f t="shared" si="535"/>
        <v>#N/A</v>
      </c>
      <c r="AD2650" s="136" t="e">
        <f t="shared" si="536"/>
        <v>#N/A</v>
      </c>
      <c r="AE2650" s="136" t="e">
        <f t="shared" si="537"/>
        <v>#N/A</v>
      </c>
    </row>
    <row r="2651" spans="1:31">
      <c r="A2651" s="56"/>
      <c r="B2651" s="56"/>
      <c r="C2651" s="56"/>
      <c r="D2651" s="69"/>
      <c r="E2651" s="56"/>
      <c r="F2651" s="65" t="e">
        <f>VLOOKUP(E2651,'Trimming log'!$F$5:$V$5000,2,FALSE)</f>
        <v>#N/A</v>
      </c>
      <c r="G2651" s="65" t="e">
        <f>VLOOKUP(E2651,'Trimming log'!$F$5:$V$5000,3,FALSE)</f>
        <v>#N/A</v>
      </c>
      <c r="H2651" s="508" t="e">
        <f>VLOOKUP(E2651,'Trimming log'!$F$5:$V$5000,4,FALSE)</f>
        <v>#N/A</v>
      </c>
      <c r="I2651" s="65" t="e">
        <f>VLOOKUP(E2651,'Trimming log'!$F$5:$V$5000,5,FALSE)</f>
        <v>#N/A</v>
      </c>
      <c r="J2651" s="65" t="e">
        <f>VLOOKUP(E2651,'Trimming log'!$F$5:$V$5000,6,FALSE)</f>
        <v>#N/A</v>
      </c>
      <c r="K2651" s="65" t="e">
        <f>VLOOKUP(E2651,'Trimming log'!$F$5:$V$5000,7,FALSE)</f>
        <v>#N/A</v>
      </c>
      <c r="L2651" s="65" t="e">
        <f>VLOOKUP(E2651,'Trimming log'!$F$5:$V$5000,8,FALSE)</f>
        <v>#N/A</v>
      </c>
      <c r="M2651" s="65" t="e">
        <f>VLOOKUP(E2651,'Trimming log'!$F$5:$V$5000,9,FALSE)</f>
        <v>#N/A</v>
      </c>
      <c r="N2651" s="507" t="e">
        <f>VLOOKUP(E2651,'Trimming log'!$F$5:$V$5000,10,FALSE)</f>
        <v>#N/A</v>
      </c>
      <c r="O2651" s="65" t="e">
        <f>VLOOKUP(E2651,'Trimming log'!$F$5:$V$5000,11,FALSE)</f>
        <v>#N/A</v>
      </c>
      <c r="P2651" s="65" t="e">
        <f>VLOOKUP(E2651,'Trimming log'!$F$5:$V$5000,12,FALSE)</f>
        <v>#N/A</v>
      </c>
      <c r="Q2651" s="65" t="e">
        <f>VLOOKUP(E2651,'Trimming log'!$F$5:$V$5000,13,FALSE)</f>
        <v>#N/A</v>
      </c>
      <c r="R2651" s="65" t="e">
        <f>VLOOKUP(E2651,'Trimming log'!$F$5:$V$5000,14,FALSE)</f>
        <v>#N/A</v>
      </c>
      <c r="S2651" s="65" t="e">
        <f>VLOOKUP(E2651,'Trimming log'!$F$5:$V$5000,15,FALSE)</f>
        <v>#N/A</v>
      </c>
      <c r="T2651" s="65" t="e">
        <f t="shared" si="527"/>
        <v>#N/A</v>
      </c>
      <c r="U2651" s="491" t="str">
        <f t="shared" si="528"/>
        <v/>
      </c>
      <c r="V2651" s="74">
        <f t="shared" si="530"/>
        <v>0</v>
      </c>
      <c r="W2651" s="134">
        <f t="shared" si="531"/>
        <v>0</v>
      </c>
      <c r="X2651" s="134" t="e">
        <f>VLOOKUP(E2651,'Trimming log'!$F$5:$Y$5000,19,FALSE)</f>
        <v>#N/A</v>
      </c>
      <c r="Y2651" s="134" t="e">
        <f>VLOOKUP(E2651,'Trimming log'!$F$5:$Y$5000,20,FALSE)</f>
        <v>#N/A</v>
      </c>
      <c r="Z2651" s="135" t="e">
        <f t="shared" si="532"/>
        <v>#N/A</v>
      </c>
      <c r="AA2651" s="135" t="e">
        <f t="shared" si="533"/>
        <v>#N/A</v>
      </c>
      <c r="AB2651" s="136" t="e">
        <f t="shared" si="534"/>
        <v>#N/A</v>
      </c>
      <c r="AC2651" s="136" t="e">
        <f t="shared" si="535"/>
        <v>#N/A</v>
      </c>
      <c r="AD2651" s="136" t="e">
        <f t="shared" si="536"/>
        <v>#N/A</v>
      </c>
      <c r="AE2651" s="136" t="e">
        <f t="shared" si="537"/>
        <v>#N/A</v>
      </c>
    </row>
    <row r="2652" spans="1:31">
      <c r="A2652" s="56"/>
      <c r="B2652" s="56"/>
      <c r="C2652" s="56"/>
      <c r="D2652" s="69"/>
      <c r="E2652" s="56"/>
      <c r="F2652" s="65" t="e">
        <f>VLOOKUP(E2652,'Trimming log'!$F$5:$V$5000,2,FALSE)</f>
        <v>#N/A</v>
      </c>
      <c r="G2652" s="65" t="e">
        <f>VLOOKUP(E2652,'Trimming log'!$F$5:$V$5000,3,FALSE)</f>
        <v>#N/A</v>
      </c>
      <c r="H2652" s="508" t="e">
        <f>VLOOKUP(E2652,'Trimming log'!$F$5:$V$5000,4,FALSE)</f>
        <v>#N/A</v>
      </c>
      <c r="I2652" s="65" t="e">
        <f>VLOOKUP(E2652,'Trimming log'!$F$5:$V$5000,5,FALSE)</f>
        <v>#N/A</v>
      </c>
      <c r="J2652" s="65" t="e">
        <f>VLOOKUP(E2652,'Trimming log'!$F$5:$V$5000,6,FALSE)</f>
        <v>#N/A</v>
      </c>
      <c r="K2652" s="65" t="e">
        <f>VLOOKUP(E2652,'Trimming log'!$F$5:$V$5000,7,FALSE)</f>
        <v>#N/A</v>
      </c>
      <c r="L2652" s="65" t="e">
        <f>VLOOKUP(E2652,'Trimming log'!$F$5:$V$5000,8,FALSE)</f>
        <v>#N/A</v>
      </c>
      <c r="M2652" s="65" t="e">
        <f>VLOOKUP(E2652,'Trimming log'!$F$5:$V$5000,9,FALSE)</f>
        <v>#N/A</v>
      </c>
      <c r="N2652" s="507" t="e">
        <f>VLOOKUP(E2652,'Trimming log'!$F$5:$V$5000,10,FALSE)</f>
        <v>#N/A</v>
      </c>
      <c r="O2652" s="65" t="e">
        <f>VLOOKUP(E2652,'Trimming log'!$F$5:$V$5000,11,FALSE)</f>
        <v>#N/A</v>
      </c>
      <c r="P2652" s="65" t="e">
        <f>VLOOKUP(E2652,'Trimming log'!$F$5:$V$5000,12,FALSE)</f>
        <v>#N/A</v>
      </c>
      <c r="Q2652" s="65" t="e">
        <f>VLOOKUP(E2652,'Trimming log'!$F$5:$V$5000,13,FALSE)</f>
        <v>#N/A</v>
      </c>
      <c r="R2652" s="65" t="e">
        <f>VLOOKUP(E2652,'Trimming log'!$F$5:$V$5000,14,FALSE)</f>
        <v>#N/A</v>
      </c>
      <c r="S2652" s="65" t="e">
        <f>VLOOKUP(E2652,'Trimming log'!$F$5:$V$5000,15,FALSE)</f>
        <v>#N/A</v>
      </c>
      <c r="T2652" s="65" t="e">
        <f t="shared" si="527"/>
        <v>#N/A</v>
      </c>
      <c r="U2652" s="491" t="str">
        <f t="shared" si="528"/>
        <v/>
      </c>
      <c r="V2652" s="74">
        <f t="shared" si="530"/>
        <v>0</v>
      </c>
      <c r="W2652" s="134">
        <f t="shared" si="531"/>
        <v>0</v>
      </c>
      <c r="X2652" s="134" t="e">
        <f>VLOOKUP(E2652,'Trimming log'!$F$5:$Y$5000,19,FALSE)</f>
        <v>#N/A</v>
      </c>
      <c r="Y2652" s="134" t="e">
        <f>VLOOKUP(E2652,'Trimming log'!$F$5:$Y$5000,20,FALSE)</f>
        <v>#N/A</v>
      </c>
      <c r="Z2652" s="135" t="e">
        <f t="shared" si="532"/>
        <v>#N/A</v>
      </c>
      <c r="AA2652" s="135" t="e">
        <f t="shared" si="533"/>
        <v>#N/A</v>
      </c>
      <c r="AB2652" s="136" t="e">
        <f t="shared" si="534"/>
        <v>#N/A</v>
      </c>
      <c r="AC2652" s="136" t="e">
        <f t="shared" si="535"/>
        <v>#N/A</v>
      </c>
      <c r="AD2652" s="136" t="e">
        <f t="shared" si="536"/>
        <v>#N/A</v>
      </c>
      <c r="AE2652" s="136" t="e">
        <f t="shared" si="537"/>
        <v>#N/A</v>
      </c>
    </row>
    <row r="2653" spans="1:31">
      <c r="A2653" s="56"/>
      <c r="B2653" s="56"/>
      <c r="C2653" s="56"/>
      <c r="D2653" s="69"/>
      <c r="E2653" s="56"/>
      <c r="F2653" s="65" t="e">
        <f>VLOOKUP(E2653,'Trimming log'!$F$5:$V$5000,2,FALSE)</f>
        <v>#N/A</v>
      </c>
      <c r="G2653" s="65" t="e">
        <f>VLOOKUP(E2653,'Trimming log'!$F$5:$V$5000,3,FALSE)</f>
        <v>#N/A</v>
      </c>
      <c r="H2653" s="508" t="e">
        <f>VLOOKUP(E2653,'Trimming log'!$F$5:$V$5000,4,FALSE)</f>
        <v>#N/A</v>
      </c>
      <c r="I2653" s="65" t="e">
        <f>VLOOKUP(E2653,'Trimming log'!$F$5:$V$5000,5,FALSE)</f>
        <v>#N/A</v>
      </c>
      <c r="J2653" s="65" t="e">
        <f>VLOOKUP(E2653,'Trimming log'!$F$5:$V$5000,6,FALSE)</f>
        <v>#N/A</v>
      </c>
      <c r="K2653" s="65" t="e">
        <f>VLOOKUP(E2653,'Trimming log'!$F$5:$V$5000,7,FALSE)</f>
        <v>#N/A</v>
      </c>
      <c r="L2653" s="65" t="e">
        <f>VLOOKUP(E2653,'Trimming log'!$F$5:$V$5000,8,FALSE)</f>
        <v>#N/A</v>
      </c>
      <c r="M2653" s="65" t="e">
        <f>VLOOKUP(E2653,'Trimming log'!$F$5:$V$5000,9,FALSE)</f>
        <v>#N/A</v>
      </c>
      <c r="N2653" s="507" t="e">
        <f>VLOOKUP(E2653,'Trimming log'!$F$5:$V$5000,10,FALSE)</f>
        <v>#N/A</v>
      </c>
      <c r="O2653" s="65" t="e">
        <f>VLOOKUP(E2653,'Trimming log'!$F$5:$V$5000,11,FALSE)</f>
        <v>#N/A</v>
      </c>
      <c r="P2653" s="65" t="e">
        <f>VLOOKUP(E2653,'Trimming log'!$F$5:$V$5000,12,FALSE)</f>
        <v>#N/A</v>
      </c>
      <c r="Q2653" s="65" t="e">
        <f>VLOOKUP(E2653,'Trimming log'!$F$5:$V$5000,13,FALSE)</f>
        <v>#N/A</v>
      </c>
      <c r="R2653" s="65" t="e">
        <f>VLOOKUP(E2653,'Trimming log'!$F$5:$V$5000,14,FALSE)</f>
        <v>#N/A</v>
      </c>
      <c r="S2653" s="65" t="e">
        <f>VLOOKUP(E2653,'Trimming log'!$F$5:$V$5000,15,FALSE)</f>
        <v>#N/A</v>
      </c>
      <c r="T2653" s="65" t="e">
        <f t="shared" si="527"/>
        <v>#N/A</v>
      </c>
      <c r="U2653" s="491" t="str">
        <f t="shared" si="528"/>
        <v/>
      </c>
      <c r="V2653" s="74">
        <f t="shared" si="530"/>
        <v>0</v>
      </c>
      <c r="W2653" s="134">
        <f t="shared" si="531"/>
        <v>0</v>
      </c>
      <c r="X2653" s="134" t="e">
        <f>VLOOKUP(E2653,'Trimming log'!$F$5:$Y$5000,19,FALSE)</f>
        <v>#N/A</v>
      </c>
      <c r="Y2653" s="134" t="e">
        <f>VLOOKUP(E2653,'Trimming log'!$F$5:$Y$5000,20,FALSE)</f>
        <v>#N/A</v>
      </c>
      <c r="Z2653" s="135" t="e">
        <f t="shared" si="532"/>
        <v>#N/A</v>
      </c>
      <c r="AA2653" s="135" t="e">
        <f t="shared" si="533"/>
        <v>#N/A</v>
      </c>
      <c r="AB2653" s="136" t="e">
        <f t="shared" si="534"/>
        <v>#N/A</v>
      </c>
      <c r="AC2653" s="136" t="e">
        <f t="shared" si="535"/>
        <v>#N/A</v>
      </c>
      <c r="AD2653" s="136" t="e">
        <f t="shared" si="536"/>
        <v>#N/A</v>
      </c>
      <c r="AE2653" s="136" t="e">
        <f t="shared" si="537"/>
        <v>#N/A</v>
      </c>
    </row>
    <row r="2654" spans="1:31">
      <c r="A2654" s="56"/>
      <c r="B2654" s="56"/>
      <c r="C2654" s="56"/>
      <c r="D2654" s="69"/>
      <c r="E2654" s="56"/>
      <c r="F2654" s="65" t="e">
        <f>VLOOKUP(E2654,'Trimming log'!$F$5:$V$5000,2,FALSE)</f>
        <v>#N/A</v>
      </c>
      <c r="G2654" s="65" t="e">
        <f>VLOOKUP(E2654,'Trimming log'!$F$5:$V$5000,3,FALSE)</f>
        <v>#N/A</v>
      </c>
      <c r="H2654" s="508" t="e">
        <f>VLOOKUP(E2654,'Trimming log'!$F$5:$V$5000,4,FALSE)</f>
        <v>#N/A</v>
      </c>
      <c r="I2654" s="65" t="e">
        <f>VLOOKUP(E2654,'Trimming log'!$F$5:$V$5000,5,FALSE)</f>
        <v>#N/A</v>
      </c>
      <c r="J2654" s="65" t="e">
        <f>VLOOKUP(E2654,'Trimming log'!$F$5:$V$5000,6,FALSE)</f>
        <v>#N/A</v>
      </c>
      <c r="K2654" s="65" t="e">
        <f>VLOOKUP(E2654,'Trimming log'!$F$5:$V$5000,7,FALSE)</f>
        <v>#N/A</v>
      </c>
      <c r="L2654" s="65" t="e">
        <f>VLOOKUP(E2654,'Trimming log'!$F$5:$V$5000,8,FALSE)</f>
        <v>#N/A</v>
      </c>
      <c r="M2654" s="65" t="e">
        <f>VLOOKUP(E2654,'Trimming log'!$F$5:$V$5000,9,FALSE)</f>
        <v>#N/A</v>
      </c>
      <c r="N2654" s="507" t="e">
        <f>VLOOKUP(E2654,'Trimming log'!$F$5:$V$5000,10,FALSE)</f>
        <v>#N/A</v>
      </c>
      <c r="O2654" s="65" t="e">
        <f>VLOOKUP(E2654,'Trimming log'!$F$5:$V$5000,11,FALSE)</f>
        <v>#N/A</v>
      </c>
      <c r="P2654" s="65" t="e">
        <f>VLOOKUP(E2654,'Trimming log'!$F$5:$V$5000,12,FALSE)</f>
        <v>#N/A</v>
      </c>
      <c r="Q2654" s="65" t="e">
        <f>VLOOKUP(E2654,'Trimming log'!$F$5:$V$5000,13,FALSE)</f>
        <v>#N/A</v>
      </c>
      <c r="R2654" s="65" t="e">
        <f>VLOOKUP(E2654,'Trimming log'!$F$5:$V$5000,14,FALSE)</f>
        <v>#N/A</v>
      </c>
      <c r="S2654" s="65" t="e">
        <f>VLOOKUP(E2654,'Trimming log'!$F$5:$V$5000,15,FALSE)</f>
        <v>#N/A</v>
      </c>
      <c r="T2654" s="65" t="e">
        <f t="shared" si="527"/>
        <v>#N/A</v>
      </c>
      <c r="U2654" s="491" t="str">
        <f t="shared" si="528"/>
        <v/>
      </c>
      <c r="V2654" s="74">
        <f t="shared" si="530"/>
        <v>0</v>
      </c>
      <c r="W2654" s="134">
        <f t="shared" si="531"/>
        <v>0</v>
      </c>
      <c r="X2654" s="134" t="e">
        <f>VLOOKUP(E2654,'Trimming log'!$F$5:$Y$5000,19,FALSE)</f>
        <v>#N/A</v>
      </c>
      <c r="Y2654" s="134" t="e">
        <f>VLOOKUP(E2654,'Trimming log'!$F$5:$Y$5000,20,FALSE)</f>
        <v>#N/A</v>
      </c>
      <c r="Z2654" s="135" t="e">
        <f t="shared" si="532"/>
        <v>#N/A</v>
      </c>
      <c r="AA2654" s="135" t="e">
        <f t="shared" si="533"/>
        <v>#N/A</v>
      </c>
      <c r="AB2654" s="136" t="e">
        <f t="shared" si="534"/>
        <v>#N/A</v>
      </c>
      <c r="AC2654" s="136" t="e">
        <f t="shared" si="535"/>
        <v>#N/A</v>
      </c>
      <c r="AD2654" s="136" t="e">
        <f t="shared" si="536"/>
        <v>#N/A</v>
      </c>
      <c r="AE2654" s="136" t="e">
        <f t="shared" si="537"/>
        <v>#N/A</v>
      </c>
    </row>
    <row r="2655" spans="1:31">
      <c r="A2655" s="56"/>
      <c r="B2655" s="56"/>
      <c r="C2655" s="56"/>
      <c r="D2655" s="69"/>
      <c r="E2655" s="56"/>
      <c r="F2655" s="65" t="e">
        <f>VLOOKUP(E2655,'Trimming log'!$F$5:$V$5000,2,FALSE)</f>
        <v>#N/A</v>
      </c>
      <c r="G2655" s="65" t="e">
        <f>VLOOKUP(E2655,'Trimming log'!$F$5:$V$5000,3,FALSE)</f>
        <v>#N/A</v>
      </c>
      <c r="H2655" s="508" t="e">
        <f>VLOOKUP(E2655,'Trimming log'!$F$5:$V$5000,4,FALSE)</f>
        <v>#N/A</v>
      </c>
      <c r="I2655" s="65" t="e">
        <f>VLOOKUP(E2655,'Trimming log'!$F$5:$V$5000,5,FALSE)</f>
        <v>#N/A</v>
      </c>
      <c r="J2655" s="65" t="e">
        <f>VLOOKUP(E2655,'Trimming log'!$F$5:$V$5000,6,FALSE)</f>
        <v>#N/A</v>
      </c>
      <c r="K2655" s="65" t="e">
        <f>VLOOKUP(E2655,'Trimming log'!$F$5:$V$5000,7,FALSE)</f>
        <v>#N/A</v>
      </c>
      <c r="L2655" s="65" t="e">
        <f>VLOOKUP(E2655,'Trimming log'!$F$5:$V$5000,8,FALSE)</f>
        <v>#N/A</v>
      </c>
      <c r="M2655" s="65" t="e">
        <f>VLOOKUP(E2655,'Trimming log'!$F$5:$V$5000,9,FALSE)</f>
        <v>#N/A</v>
      </c>
      <c r="N2655" s="507" t="e">
        <f>VLOOKUP(E2655,'Trimming log'!$F$5:$V$5000,10,FALSE)</f>
        <v>#N/A</v>
      </c>
      <c r="O2655" s="65" t="e">
        <f>VLOOKUP(E2655,'Trimming log'!$F$5:$V$5000,11,FALSE)</f>
        <v>#N/A</v>
      </c>
      <c r="P2655" s="65" t="e">
        <f>VLOOKUP(E2655,'Trimming log'!$F$5:$V$5000,12,FALSE)</f>
        <v>#N/A</v>
      </c>
      <c r="Q2655" s="65" t="e">
        <f>VLOOKUP(E2655,'Trimming log'!$F$5:$V$5000,13,FALSE)</f>
        <v>#N/A</v>
      </c>
      <c r="R2655" s="65" t="e">
        <f>VLOOKUP(E2655,'Trimming log'!$F$5:$V$5000,14,FALSE)</f>
        <v>#N/A</v>
      </c>
      <c r="S2655" s="65" t="e">
        <f>VLOOKUP(E2655,'Trimming log'!$F$5:$V$5000,15,FALSE)</f>
        <v>#N/A</v>
      </c>
      <c r="T2655" s="65" t="e">
        <f t="shared" si="527"/>
        <v>#N/A</v>
      </c>
      <c r="U2655" s="491" t="str">
        <f t="shared" si="528"/>
        <v/>
      </c>
      <c r="V2655" s="74">
        <f t="shared" si="530"/>
        <v>0</v>
      </c>
      <c r="W2655" s="134">
        <f t="shared" si="531"/>
        <v>0</v>
      </c>
      <c r="X2655" s="134" t="e">
        <f>VLOOKUP(E2655,'Trimming log'!$F$5:$Y$5000,19,FALSE)</f>
        <v>#N/A</v>
      </c>
      <c r="Y2655" s="134" t="e">
        <f>VLOOKUP(E2655,'Trimming log'!$F$5:$Y$5000,20,FALSE)</f>
        <v>#N/A</v>
      </c>
      <c r="Z2655" s="135" t="e">
        <f t="shared" si="532"/>
        <v>#N/A</v>
      </c>
      <c r="AA2655" s="135" t="e">
        <f t="shared" si="533"/>
        <v>#N/A</v>
      </c>
      <c r="AB2655" s="136" t="e">
        <f t="shared" si="534"/>
        <v>#N/A</v>
      </c>
      <c r="AC2655" s="136" t="e">
        <f t="shared" si="535"/>
        <v>#N/A</v>
      </c>
      <c r="AD2655" s="136" t="e">
        <f t="shared" si="536"/>
        <v>#N/A</v>
      </c>
      <c r="AE2655" s="136" t="e">
        <f t="shared" si="537"/>
        <v>#N/A</v>
      </c>
    </row>
    <row r="2656" spans="1:31">
      <c r="D2656" s="69"/>
      <c r="F2656" s="65" t="e">
        <f>VLOOKUP(E2656,'Trimming log'!$F$5:$V$5000,2,FALSE)</f>
        <v>#N/A</v>
      </c>
      <c r="G2656" s="65" t="e">
        <f>VLOOKUP(E2656,'Trimming log'!$F$5:$V$5000,3,FALSE)</f>
        <v>#N/A</v>
      </c>
      <c r="H2656" s="508" t="e">
        <f>VLOOKUP(E2656,'Trimming log'!$F$5:$V$5000,4,FALSE)</f>
        <v>#N/A</v>
      </c>
      <c r="I2656" s="65" t="e">
        <f>VLOOKUP(E2656,'Trimming log'!$F$5:$V$5000,5,FALSE)</f>
        <v>#N/A</v>
      </c>
      <c r="J2656" s="65" t="e">
        <f>VLOOKUP(E2656,'Trimming log'!$F$5:$V$5000,6,FALSE)</f>
        <v>#N/A</v>
      </c>
      <c r="K2656" s="65" t="e">
        <f>VLOOKUP(E2656,'Trimming log'!$F$5:$V$5000,7,FALSE)</f>
        <v>#N/A</v>
      </c>
      <c r="L2656" s="65" t="e">
        <f>VLOOKUP(E2656,'Trimming log'!$F$5:$V$5000,8,FALSE)</f>
        <v>#N/A</v>
      </c>
      <c r="M2656" s="65" t="e">
        <f>VLOOKUP(E2656,'Trimming log'!$F$5:$V$5000,9,FALSE)</f>
        <v>#N/A</v>
      </c>
      <c r="N2656" s="507" t="e">
        <f>VLOOKUP(E2656,'Trimming log'!$F$5:$V$5000,10,FALSE)</f>
        <v>#N/A</v>
      </c>
      <c r="O2656" s="65" t="e">
        <f>VLOOKUP(E2656,'Trimming log'!$F$5:$V$5000,11,FALSE)</f>
        <v>#N/A</v>
      </c>
      <c r="P2656" s="65" t="e">
        <f>VLOOKUP(E2656,'Trimming log'!$F$5:$V$5000,12,FALSE)</f>
        <v>#N/A</v>
      </c>
      <c r="Q2656" s="65" t="e">
        <f>VLOOKUP(E2656,'Trimming log'!$F$5:$V$5000,13,FALSE)</f>
        <v>#N/A</v>
      </c>
      <c r="R2656" s="65" t="e">
        <f>VLOOKUP(E2656,'Trimming log'!$F$5:$V$5000,14,FALSE)</f>
        <v>#N/A</v>
      </c>
      <c r="S2656" s="65" t="e">
        <f>VLOOKUP(E2656,'Trimming log'!$F$5:$V$5000,15,FALSE)</f>
        <v>#N/A</v>
      </c>
      <c r="T2656" s="65" t="e">
        <f t="shared" si="527"/>
        <v>#N/A</v>
      </c>
      <c r="U2656" s="491" t="str">
        <f t="shared" si="528"/>
        <v/>
      </c>
      <c r="V2656" s="74">
        <f t="shared" si="530"/>
        <v>0</v>
      </c>
      <c r="W2656" s="134">
        <f t="shared" si="531"/>
        <v>0</v>
      </c>
      <c r="X2656" s="134" t="e">
        <f>VLOOKUP(E2656,'Trimming log'!$F$5:$Y$5000,19,FALSE)</f>
        <v>#N/A</v>
      </c>
      <c r="Y2656" s="134" t="e">
        <f>VLOOKUP(E2656,'Trimming log'!$F$5:$Y$5000,20,FALSE)</f>
        <v>#N/A</v>
      </c>
      <c r="Z2656" s="135" t="e">
        <f t="shared" si="532"/>
        <v>#N/A</v>
      </c>
      <c r="AA2656" s="135" t="e">
        <f t="shared" si="533"/>
        <v>#N/A</v>
      </c>
      <c r="AB2656" s="136" t="e">
        <f t="shared" si="534"/>
        <v>#N/A</v>
      </c>
      <c r="AC2656" s="136" t="e">
        <f t="shared" si="535"/>
        <v>#N/A</v>
      </c>
      <c r="AD2656" s="136" t="e">
        <f t="shared" si="536"/>
        <v>#N/A</v>
      </c>
      <c r="AE2656" s="136" t="e">
        <f t="shared" si="537"/>
        <v>#N/A</v>
      </c>
    </row>
    <row r="2657" spans="4:31">
      <c r="D2657" s="69"/>
      <c r="F2657" s="65" t="e">
        <f>VLOOKUP(E2657,'Trimming log'!$F$5:$V$5000,2,FALSE)</f>
        <v>#N/A</v>
      </c>
      <c r="G2657" s="65" t="e">
        <f>VLOOKUP(E2657,'Trimming log'!$F$5:$V$5000,3,FALSE)</f>
        <v>#N/A</v>
      </c>
      <c r="H2657" s="508" t="e">
        <f>VLOOKUP(E2657,'Trimming log'!$F$5:$V$5000,4,FALSE)</f>
        <v>#N/A</v>
      </c>
      <c r="I2657" s="65" t="e">
        <f>VLOOKUP(E2657,'Trimming log'!$F$5:$V$5000,5,FALSE)</f>
        <v>#N/A</v>
      </c>
      <c r="J2657" s="65" t="e">
        <f>VLOOKUP(E2657,'Trimming log'!$F$5:$V$5000,6,FALSE)</f>
        <v>#N/A</v>
      </c>
      <c r="K2657" s="65" t="e">
        <f>VLOOKUP(E2657,'Trimming log'!$F$5:$V$5000,7,FALSE)</f>
        <v>#N/A</v>
      </c>
      <c r="L2657" s="65" t="e">
        <f>VLOOKUP(E2657,'Trimming log'!$F$5:$V$5000,8,FALSE)</f>
        <v>#N/A</v>
      </c>
      <c r="M2657" s="65" t="e">
        <f>VLOOKUP(E2657,'Trimming log'!$F$5:$V$5000,9,FALSE)</f>
        <v>#N/A</v>
      </c>
      <c r="N2657" s="507" t="e">
        <f>VLOOKUP(E2657,'Trimming log'!$F$5:$V$5000,10,FALSE)</f>
        <v>#N/A</v>
      </c>
      <c r="O2657" s="65" t="e">
        <f>VLOOKUP(E2657,'Trimming log'!$F$5:$V$5000,11,FALSE)</f>
        <v>#N/A</v>
      </c>
      <c r="P2657" s="65" t="e">
        <f>VLOOKUP(E2657,'Trimming log'!$F$5:$V$5000,12,FALSE)</f>
        <v>#N/A</v>
      </c>
      <c r="Q2657" s="65" t="e">
        <f>VLOOKUP(E2657,'Trimming log'!$F$5:$V$5000,13,FALSE)</f>
        <v>#N/A</v>
      </c>
      <c r="R2657" s="65" t="e">
        <f>VLOOKUP(E2657,'Trimming log'!$F$5:$V$5000,14,FALSE)</f>
        <v>#N/A</v>
      </c>
      <c r="S2657" s="65" t="e">
        <f>VLOOKUP(E2657,'Trimming log'!$F$5:$V$5000,15,FALSE)</f>
        <v>#N/A</v>
      </c>
      <c r="T2657" s="65" t="e">
        <f t="shared" si="527"/>
        <v>#N/A</v>
      </c>
      <c r="U2657" s="491" t="str">
        <f t="shared" si="528"/>
        <v/>
      </c>
      <c r="V2657" s="74">
        <f t="shared" si="530"/>
        <v>0</v>
      </c>
      <c r="W2657" s="134">
        <f t="shared" si="531"/>
        <v>0</v>
      </c>
      <c r="X2657" s="134" t="e">
        <f>VLOOKUP(E2657,'Trimming log'!$F$5:$Y$5000,19,FALSE)</f>
        <v>#N/A</v>
      </c>
      <c r="Y2657" s="134" t="e">
        <f>VLOOKUP(E2657,'Trimming log'!$F$5:$Y$5000,20,FALSE)</f>
        <v>#N/A</v>
      </c>
      <c r="Z2657" s="135" t="e">
        <f t="shared" si="532"/>
        <v>#N/A</v>
      </c>
      <c r="AA2657" s="135" t="e">
        <f t="shared" si="533"/>
        <v>#N/A</v>
      </c>
      <c r="AB2657" s="136" t="e">
        <f t="shared" si="534"/>
        <v>#N/A</v>
      </c>
      <c r="AC2657" s="136" t="e">
        <f t="shared" si="535"/>
        <v>#N/A</v>
      </c>
      <c r="AD2657" s="136" t="e">
        <f t="shared" si="536"/>
        <v>#N/A</v>
      </c>
      <c r="AE2657" s="136" t="e">
        <f t="shared" si="537"/>
        <v>#N/A</v>
      </c>
    </row>
    <row r="2658" spans="4:31">
      <c r="D2658" s="69"/>
      <c r="F2658" s="65" t="e">
        <f>VLOOKUP(E2658,'Trimming log'!$F$5:$V$5000,2,FALSE)</f>
        <v>#N/A</v>
      </c>
      <c r="G2658" s="65" t="e">
        <f>VLOOKUP(E2658,'Trimming log'!$F$5:$V$5000,3,FALSE)</f>
        <v>#N/A</v>
      </c>
      <c r="H2658" s="508" t="e">
        <f>VLOOKUP(E2658,'Trimming log'!$F$5:$V$5000,4,FALSE)</f>
        <v>#N/A</v>
      </c>
      <c r="I2658" s="65" t="e">
        <f>VLOOKUP(E2658,'Trimming log'!$F$5:$V$5000,5,FALSE)</f>
        <v>#N/A</v>
      </c>
      <c r="J2658" s="65" t="e">
        <f>VLOOKUP(E2658,'Trimming log'!$F$5:$V$5000,6,FALSE)</f>
        <v>#N/A</v>
      </c>
      <c r="K2658" s="65" t="e">
        <f>VLOOKUP(E2658,'Trimming log'!$F$5:$V$5000,7,FALSE)</f>
        <v>#N/A</v>
      </c>
      <c r="L2658" s="65" t="e">
        <f>VLOOKUP(E2658,'Trimming log'!$F$5:$V$5000,8,FALSE)</f>
        <v>#N/A</v>
      </c>
      <c r="M2658" s="65" t="e">
        <f>VLOOKUP(E2658,'Trimming log'!$F$5:$V$5000,9,FALSE)</f>
        <v>#N/A</v>
      </c>
      <c r="N2658" s="507" t="e">
        <f>VLOOKUP(E2658,'Trimming log'!$F$5:$V$5000,10,FALSE)</f>
        <v>#N/A</v>
      </c>
      <c r="O2658" s="65" t="e">
        <f>VLOOKUP(E2658,'Trimming log'!$F$5:$V$5000,11,FALSE)</f>
        <v>#N/A</v>
      </c>
      <c r="P2658" s="65" t="e">
        <f>VLOOKUP(E2658,'Trimming log'!$F$5:$V$5000,12,FALSE)</f>
        <v>#N/A</v>
      </c>
      <c r="Q2658" s="65" t="e">
        <f>VLOOKUP(E2658,'Trimming log'!$F$5:$V$5000,13,FALSE)</f>
        <v>#N/A</v>
      </c>
      <c r="R2658" s="65" t="e">
        <f>VLOOKUP(E2658,'Trimming log'!$F$5:$V$5000,14,FALSE)</f>
        <v>#N/A</v>
      </c>
      <c r="S2658" s="65" t="e">
        <f>VLOOKUP(E2658,'Trimming log'!$F$5:$V$5000,15,FALSE)</f>
        <v>#N/A</v>
      </c>
      <c r="T2658" s="65" t="e">
        <f t="shared" si="527"/>
        <v>#N/A</v>
      </c>
      <c r="U2658" s="491" t="str">
        <f t="shared" si="528"/>
        <v/>
      </c>
      <c r="V2658" s="74">
        <f t="shared" si="530"/>
        <v>0</v>
      </c>
      <c r="W2658" s="134">
        <f t="shared" si="531"/>
        <v>0</v>
      </c>
      <c r="X2658" s="134" t="e">
        <f>VLOOKUP(E2658,'Trimming log'!$F$5:$Y$5000,19,FALSE)</f>
        <v>#N/A</v>
      </c>
      <c r="Y2658" s="134" t="e">
        <f>VLOOKUP(E2658,'Trimming log'!$F$5:$Y$5000,20,FALSE)</f>
        <v>#N/A</v>
      </c>
      <c r="Z2658" s="135" t="e">
        <f t="shared" si="532"/>
        <v>#N/A</v>
      </c>
      <c r="AA2658" s="135" t="e">
        <f t="shared" si="533"/>
        <v>#N/A</v>
      </c>
      <c r="AB2658" s="136" t="e">
        <f t="shared" si="534"/>
        <v>#N/A</v>
      </c>
      <c r="AC2658" s="136" t="e">
        <f t="shared" si="535"/>
        <v>#N/A</v>
      </c>
      <c r="AD2658" s="136" t="e">
        <f t="shared" si="536"/>
        <v>#N/A</v>
      </c>
      <c r="AE2658" s="136" t="e">
        <f t="shared" si="537"/>
        <v>#N/A</v>
      </c>
    </row>
    <row r="2659" spans="4:31">
      <c r="D2659" s="69"/>
      <c r="F2659" s="65" t="e">
        <f>VLOOKUP(E2659,'Trimming log'!$F$5:$V$5000,2,FALSE)</f>
        <v>#N/A</v>
      </c>
      <c r="G2659" s="65" t="e">
        <f>VLOOKUP(E2659,'Trimming log'!$F$5:$V$5000,3,FALSE)</f>
        <v>#N/A</v>
      </c>
      <c r="H2659" s="508" t="e">
        <f>VLOOKUP(E2659,'Trimming log'!$F$5:$V$5000,4,FALSE)</f>
        <v>#N/A</v>
      </c>
      <c r="I2659" s="65" t="e">
        <f>VLOOKUP(E2659,'Trimming log'!$F$5:$V$5000,5,FALSE)</f>
        <v>#N/A</v>
      </c>
      <c r="J2659" s="65" t="e">
        <f>VLOOKUP(E2659,'Trimming log'!$F$5:$V$5000,6,FALSE)</f>
        <v>#N/A</v>
      </c>
      <c r="K2659" s="65" t="e">
        <f>VLOOKUP(E2659,'Trimming log'!$F$5:$V$5000,7,FALSE)</f>
        <v>#N/A</v>
      </c>
      <c r="L2659" s="65" t="e">
        <f>VLOOKUP(E2659,'Trimming log'!$F$5:$V$5000,8,FALSE)</f>
        <v>#N/A</v>
      </c>
      <c r="M2659" s="65" t="e">
        <f>VLOOKUP(E2659,'Trimming log'!$F$5:$V$5000,9,FALSE)</f>
        <v>#N/A</v>
      </c>
      <c r="N2659" s="507" t="e">
        <f>VLOOKUP(E2659,'Trimming log'!$F$5:$V$5000,10,FALSE)</f>
        <v>#N/A</v>
      </c>
      <c r="O2659" s="65" t="e">
        <f>VLOOKUP(E2659,'Trimming log'!$F$5:$V$5000,11,FALSE)</f>
        <v>#N/A</v>
      </c>
      <c r="P2659" s="65" t="e">
        <f>VLOOKUP(E2659,'Trimming log'!$F$5:$V$5000,12,FALSE)</f>
        <v>#N/A</v>
      </c>
      <c r="Q2659" s="65" t="e">
        <f>VLOOKUP(E2659,'Trimming log'!$F$5:$V$5000,13,FALSE)</f>
        <v>#N/A</v>
      </c>
      <c r="R2659" s="65" t="e">
        <f>VLOOKUP(E2659,'Trimming log'!$F$5:$V$5000,14,FALSE)</f>
        <v>#N/A</v>
      </c>
      <c r="S2659" s="65" t="e">
        <f>VLOOKUP(E2659,'Trimming log'!$F$5:$V$5000,15,FALSE)</f>
        <v>#N/A</v>
      </c>
      <c r="T2659" s="65" t="e">
        <f t="shared" si="527"/>
        <v>#N/A</v>
      </c>
      <c r="U2659" s="491" t="str">
        <f t="shared" si="528"/>
        <v/>
      </c>
      <c r="V2659" s="74">
        <f t="shared" si="530"/>
        <v>0</v>
      </c>
      <c r="W2659" s="134">
        <f t="shared" si="531"/>
        <v>0</v>
      </c>
      <c r="X2659" s="134" t="e">
        <f>VLOOKUP(E2659,'Trimming log'!$F$5:$Y$5000,19,FALSE)</f>
        <v>#N/A</v>
      </c>
      <c r="Y2659" s="134" t="e">
        <f>VLOOKUP(E2659,'Trimming log'!$F$5:$Y$5000,20,FALSE)</f>
        <v>#N/A</v>
      </c>
      <c r="Z2659" s="135" t="e">
        <f t="shared" si="532"/>
        <v>#N/A</v>
      </c>
      <c r="AA2659" s="135" t="e">
        <f t="shared" si="533"/>
        <v>#N/A</v>
      </c>
      <c r="AB2659" s="136" t="e">
        <f t="shared" si="534"/>
        <v>#N/A</v>
      </c>
      <c r="AC2659" s="136" t="e">
        <f t="shared" si="535"/>
        <v>#N/A</v>
      </c>
      <c r="AD2659" s="136" t="e">
        <f t="shared" si="536"/>
        <v>#N/A</v>
      </c>
      <c r="AE2659" s="136" t="e">
        <f t="shared" si="537"/>
        <v>#N/A</v>
      </c>
    </row>
    <row r="2660" spans="4:31">
      <c r="D2660" s="69"/>
      <c r="F2660" s="65" t="e">
        <f>VLOOKUP(E2660,'Trimming log'!$F$5:$V$5000,2,FALSE)</f>
        <v>#N/A</v>
      </c>
      <c r="G2660" s="65" t="e">
        <f>VLOOKUP(E2660,'Trimming log'!$F$5:$V$5000,3,FALSE)</f>
        <v>#N/A</v>
      </c>
      <c r="H2660" s="508" t="e">
        <f>VLOOKUP(E2660,'Trimming log'!$F$5:$V$5000,4,FALSE)</f>
        <v>#N/A</v>
      </c>
      <c r="I2660" s="65" t="e">
        <f>VLOOKUP(E2660,'Trimming log'!$F$5:$V$5000,5,FALSE)</f>
        <v>#N/A</v>
      </c>
      <c r="J2660" s="65" t="e">
        <f>VLOOKUP(E2660,'Trimming log'!$F$5:$V$5000,6,FALSE)</f>
        <v>#N/A</v>
      </c>
      <c r="K2660" s="65" t="e">
        <f>VLOOKUP(E2660,'Trimming log'!$F$5:$V$5000,7,FALSE)</f>
        <v>#N/A</v>
      </c>
      <c r="L2660" s="65" t="e">
        <f>VLOOKUP(E2660,'Trimming log'!$F$5:$V$5000,8,FALSE)</f>
        <v>#N/A</v>
      </c>
      <c r="M2660" s="65" t="e">
        <f>VLOOKUP(E2660,'Trimming log'!$F$5:$V$5000,9,FALSE)</f>
        <v>#N/A</v>
      </c>
      <c r="N2660" s="507" t="e">
        <f>VLOOKUP(E2660,'Trimming log'!$F$5:$V$5000,10,FALSE)</f>
        <v>#N/A</v>
      </c>
      <c r="O2660" s="65" t="e">
        <f>VLOOKUP(E2660,'Trimming log'!$F$5:$V$5000,11,FALSE)</f>
        <v>#N/A</v>
      </c>
      <c r="P2660" s="65" t="e">
        <f>VLOOKUP(E2660,'Trimming log'!$F$5:$V$5000,12,FALSE)</f>
        <v>#N/A</v>
      </c>
      <c r="Q2660" s="65" t="e">
        <f>VLOOKUP(E2660,'Trimming log'!$F$5:$V$5000,13,FALSE)</f>
        <v>#N/A</v>
      </c>
      <c r="R2660" s="65" t="e">
        <f>VLOOKUP(E2660,'Trimming log'!$F$5:$V$5000,14,FALSE)</f>
        <v>#N/A</v>
      </c>
      <c r="S2660" s="65" t="e">
        <f>VLOOKUP(E2660,'Trimming log'!$F$5:$V$5000,15,FALSE)</f>
        <v>#N/A</v>
      </c>
      <c r="T2660" s="65" t="e">
        <f t="shared" si="527"/>
        <v>#N/A</v>
      </c>
      <c r="U2660" s="491" t="str">
        <f t="shared" si="528"/>
        <v/>
      </c>
      <c r="V2660" s="74">
        <f t="shared" si="530"/>
        <v>0</v>
      </c>
      <c r="W2660" s="134">
        <f t="shared" si="531"/>
        <v>0</v>
      </c>
      <c r="X2660" s="134" t="e">
        <f>VLOOKUP(E2660,'Trimming log'!$F$5:$Y$5000,19,FALSE)</f>
        <v>#N/A</v>
      </c>
      <c r="Y2660" s="134" t="e">
        <f>VLOOKUP(E2660,'Trimming log'!$F$5:$Y$5000,20,FALSE)</f>
        <v>#N/A</v>
      </c>
      <c r="Z2660" s="135" t="e">
        <f t="shared" si="532"/>
        <v>#N/A</v>
      </c>
      <c r="AA2660" s="135" t="e">
        <f t="shared" si="533"/>
        <v>#N/A</v>
      </c>
      <c r="AB2660" s="136" t="e">
        <f t="shared" si="534"/>
        <v>#N/A</v>
      </c>
      <c r="AC2660" s="136" t="e">
        <f t="shared" si="535"/>
        <v>#N/A</v>
      </c>
      <c r="AD2660" s="136" t="e">
        <f t="shared" si="536"/>
        <v>#N/A</v>
      </c>
      <c r="AE2660" s="136" t="e">
        <f t="shared" si="537"/>
        <v>#N/A</v>
      </c>
    </row>
    <row r="2661" spans="4:31">
      <c r="D2661" s="69"/>
      <c r="F2661" s="65" t="e">
        <f>VLOOKUP(E2661,'Trimming log'!$F$5:$V$5000,2,FALSE)</f>
        <v>#N/A</v>
      </c>
      <c r="G2661" s="65" t="e">
        <f>VLOOKUP(E2661,'Trimming log'!$F$5:$V$5000,3,FALSE)</f>
        <v>#N/A</v>
      </c>
      <c r="H2661" s="508" t="e">
        <f>VLOOKUP(E2661,'Trimming log'!$F$5:$V$5000,4,FALSE)</f>
        <v>#N/A</v>
      </c>
      <c r="I2661" s="65" t="e">
        <f>VLOOKUP(E2661,'Trimming log'!$F$5:$V$5000,5,FALSE)</f>
        <v>#N/A</v>
      </c>
      <c r="J2661" s="65" t="e">
        <f>VLOOKUP(E2661,'Trimming log'!$F$5:$V$5000,6,FALSE)</f>
        <v>#N/A</v>
      </c>
      <c r="K2661" s="65" t="e">
        <f>VLOOKUP(E2661,'Trimming log'!$F$5:$V$5000,7,FALSE)</f>
        <v>#N/A</v>
      </c>
      <c r="L2661" s="65" t="e">
        <f>VLOOKUP(E2661,'Trimming log'!$F$5:$V$5000,8,FALSE)</f>
        <v>#N/A</v>
      </c>
      <c r="M2661" s="65" t="e">
        <f>VLOOKUP(E2661,'Trimming log'!$F$5:$V$5000,9,FALSE)</f>
        <v>#N/A</v>
      </c>
      <c r="N2661" s="507" t="e">
        <f>VLOOKUP(E2661,'Trimming log'!$F$5:$V$5000,10,FALSE)</f>
        <v>#N/A</v>
      </c>
      <c r="O2661" s="65" t="e">
        <f>VLOOKUP(E2661,'Trimming log'!$F$5:$V$5000,11,FALSE)</f>
        <v>#N/A</v>
      </c>
      <c r="P2661" s="65" t="e">
        <f>VLOOKUP(E2661,'Trimming log'!$F$5:$V$5000,12,FALSE)</f>
        <v>#N/A</v>
      </c>
      <c r="Q2661" s="65" t="e">
        <f>VLOOKUP(E2661,'Trimming log'!$F$5:$V$5000,13,FALSE)</f>
        <v>#N/A</v>
      </c>
      <c r="R2661" s="65" t="e">
        <f>VLOOKUP(E2661,'Trimming log'!$F$5:$V$5000,14,FALSE)</f>
        <v>#N/A</v>
      </c>
      <c r="S2661" s="65" t="e">
        <f>VLOOKUP(E2661,'Trimming log'!$F$5:$V$5000,15,FALSE)</f>
        <v>#N/A</v>
      </c>
      <c r="T2661" s="65" t="e">
        <f t="shared" si="527"/>
        <v>#N/A</v>
      </c>
      <c r="U2661" s="491" t="str">
        <f t="shared" si="528"/>
        <v/>
      </c>
      <c r="V2661" s="74">
        <f t="shared" si="530"/>
        <v>0</v>
      </c>
      <c r="W2661" s="134">
        <f t="shared" si="531"/>
        <v>0</v>
      </c>
      <c r="X2661" s="134" t="e">
        <f>VLOOKUP(E2661,'Trimming log'!$F$5:$Y$5000,19,FALSE)</f>
        <v>#N/A</v>
      </c>
      <c r="Y2661" s="134" t="e">
        <f>VLOOKUP(E2661,'Trimming log'!$F$5:$Y$5000,20,FALSE)</f>
        <v>#N/A</v>
      </c>
      <c r="Z2661" s="135" t="e">
        <f t="shared" si="532"/>
        <v>#N/A</v>
      </c>
      <c r="AA2661" s="135" t="e">
        <f t="shared" si="533"/>
        <v>#N/A</v>
      </c>
      <c r="AB2661" s="136" t="e">
        <f t="shared" si="534"/>
        <v>#N/A</v>
      </c>
      <c r="AC2661" s="136" t="e">
        <f t="shared" si="535"/>
        <v>#N/A</v>
      </c>
      <c r="AD2661" s="136" t="e">
        <f t="shared" si="536"/>
        <v>#N/A</v>
      </c>
      <c r="AE2661" s="136" t="e">
        <f t="shared" si="537"/>
        <v>#N/A</v>
      </c>
    </row>
    <row r="2662" spans="4:31">
      <c r="D2662" s="69"/>
      <c r="F2662" s="65" t="e">
        <f>VLOOKUP(E2662,'Trimming log'!$F$5:$V$5000,2,FALSE)</f>
        <v>#N/A</v>
      </c>
      <c r="G2662" s="65" t="e">
        <f>VLOOKUP(E2662,'Trimming log'!$F$5:$V$5000,3,FALSE)</f>
        <v>#N/A</v>
      </c>
      <c r="H2662" s="508" t="e">
        <f>VLOOKUP(E2662,'Trimming log'!$F$5:$V$5000,4,FALSE)</f>
        <v>#N/A</v>
      </c>
      <c r="I2662" s="65" t="e">
        <f>VLOOKUP(E2662,'Trimming log'!$F$5:$V$5000,5,FALSE)</f>
        <v>#N/A</v>
      </c>
      <c r="J2662" s="65" t="e">
        <f>VLOOKUP(E2662,'Trimming log'!$F$5:$V$5000,6,FALSE)</f>
        <v>#N/A</v>
      </c>
      <c r="K2662" s="65" t="e">
        <f>VLOOKUP(E2662,'Trimming log'!$F$5:$V$5000,7,FALSE)</f>
        <v>#N/A</v>
      </c>
      <c r="L2662" s="65" t="e">
        <f>VLOOKUP(E2662,'Trimming log'!$F$5:$V$5000,8,FALSE)</f>
        <v>#N/A</v>
      </c>
      <c r="M2662" s="65" t="e">
        <f>VLOOKUP(E2662,'Trimming log'!$F$5:$V$5000,9,FALSE)</f>
        <v>#N/A</v>
      </c>
      <c r="N2662" s="507" t="e">
        <f>VLOOKUP(E2662,'Trimming log'!$F$5:$V$5000,10,FALSE)</f>
        <v>#N/A</v>
      </c>
      <c r="O2662" s="65" t="e">
        <f>VLOOKUP(E2662,'Trimming log'!$F$5:$V$5000,11,FALSE)</f>
        <v>#N/A</v>
      </c>
      <c r="P2662" s="65" t="e">
        <f>VLOOKUP(E2662,'Trimming log'!$F$5:$V$5000,12,FALSE)</f>
        <v>#N/A</v>
      </c>
      <c r="Q2662" s="65" t="e">
        <f>VLOOKUP(E2662,'Trimming log'!$F$5:$V$5000,13,FALSE)</f>
        <v>#N/A</v>
      </c>
      <c r="R2662" s="65" t="e">
        <f>VLOOKUP(E2662,'Trimming log'!$F$5:$V$5000,14,FALSE)</f>
        <v>#N/A</v>
      </c>
      <c r="S2662" s="65" t="e">
        <f>VLOOKUP(E2662,'Trimming log'!$F$5:$V$5000,15,FALSE)</f>
        <v>#N/A</v>
      </c>
      <c r="T2662" s="65" t="e">
        <f t="shared" si="527"/>
        <v>#N/A</v>
      </c>
      <c r="U2662" s="491" t="str">
        <f t="shared" si="528"/>
        <v/>
      </c>
      <c r="V2662" s="74">
        <f t="shared" si="530"/>
        <v>0</v>
      </c>
      <c r="W2662" s="134">
        <f t="shared" si="531"/>
        <v>0</v>
      </c>
      <c r="X2662" s="134" t="e">
        <f>VLOOKUP(E2662,'Trimming log'!$F$5:$Y$5000,19,FALSE)</f>
        <v>#N/A</v>
      </c>
      <c r="Y2662" s="134" t="e">
        <f>VLOOKUP(E2662,'Trimming log'!$F$5:$Y$5000,20,FALSE)</f>
        <v>#N/A</v>
      </c>
      <c r="Z2662" s="135" t="e">
        <f t="shared" si="532"/>
        <v>#N/A</v>
      </c>
      <c r="AA2662" s="135" t="e">
        <f t="shared" si="533"/>
        <v>#N/A</v>
      </c>
      <c r="AB2662" s="136" t="e">
        <f t="shared" si="534"/>
        <v>#N/A</v>
      </c>
      <c r="AC2662" s="136" t="e">
        <f t="shared" si="535"/>
        <v>#N/A</v>
      </c>
      <c r="AD2662" s="136" t="e">
        <f t="shared" si="536"/>
        <v>#N/A</v>
      </c>
      <c r="AE2662" s="136" t="e">
        <f t="shared" si="537"/>
        <v>#N/A</v>
      </c>
    </row>
    <row r="2663" spans="4:31">
      <c r="D2663" s="69"/>
      <c r="F2663" s="65" t="e">
        <f>VLOOKUP(E2663,'Trimming log'!$F$5:$V$5000,2,FALSE)</f>
        <v>#N/A</v>
      </c>
      <c r="G2663" s="65" t="e">
        <f>VLOOKUP(E2663,'Trimming log'!$F$5:$V$5000,3,FALSE)</f>
        <v>#N/A</v>
      </c>
      <c r="H2663" s="508" t="e">
        <f>VLOOKUP(E2663,'Trimming log'!$F$5:$V$5000,4,FALSE)</f>
        <v>#N/A</v>
      </c>
      <c r="I2663" s="65" t="e">
        <f>VLOOKUP(E2663,'Trimming log'!$F$5:$V$5000,5,FALSE)</f>
        <v>#N/A</v>
      </c>
      <c r="J2663" s="65" t="e">
        <f>VLOOKUP(E2663,'Trimming log'!$F$5:$V$5000,6,FALSE)</f>
        <v>#N/A</v>
      </c>
      <c r="K2663" s="65" t="e">
        <f>VLOOKUP(E2663,'Trimming log'!$F$5:$V$5000,7,FALSE)</f>
        <v>#N/A</v>
      </c>
      <c r="L2663" s="65" t="e">
        <f>VLOOKUP(E2663,'Trimming log'!$F$5:$V$5000,8,FALSE)</f>
        <v>#N/A</v>
      </c>
      <c r="M2663" s="65" t="e">
        <f>VLOOKUP(E2663,'Trimming log'!$F$5:$V$5000,9,FALSE)</f>
        <v>#N/A</v>
      </c>
      <c r="N2663" s="507" t="e">
        <f>VLOOKUP(E2663,'Trimming log'!$F$5:$V$5000,10,FALSE)</f>
        <v>#N/A</v>
      </c>
      <c r="O2663" s="65" t="e">
        <f>VLOOKUP(E2663,'Trimming log'!$F$5:$V$5000,11,FALSE)</f>
        <v>#N/A</v>
      </c>
      <c r="P2663" s="65" t="e">
        <f>VLOOKUP(E2663,'Trimming log'!$F$5:$V$5000,12,FALSE)</f>
        <v>#N/A</v>
      </c>
      <c r="Q2663" s="65" t="e">
        <f>VLOOKUP(E2663,'Trimming log'!$F$5:$V$5000,13,FALSE)</f>
        <v>#N/A</v>
      </c>
      <c r="R2663" s="65" t="e">
        <f>VLOOKUP(E2663,'Trimming log'!$F$5:$V$5000,14,FALSE)</f>
        <v>#N/A</v>
      </c>
      <c r="S2663" s="65" t="e">
        <f>VLOOKUP(E2663,'Trimming log'!$F$5:$V$5000,15,FALSE)</f>
        <v>#N/A</v>
      </c>
      <c r="T2663" s="65" t="e">
        <f t="shared" si="527"/>
        <v>#N/A</v>
      </c>
      <c r="U2663" s="491" t="str">
        <f t="shared" si="528"/>
        <v/>
      </c>
      <c r="V2663" s="74">
        <f t="shared" si="530"/>
        <v>0</v>
      </c>
      <c r="W2663" s="134">
        <f t="shared" si="531"/>
        <v>0</v>
      </c>
      <c r="X2663" s="134" t="e">
        <f>VLOOKUP(E2663,'Trimming log'!$F$5:$Y$5000,19,FALSE)</f>
        <v>#N/A</v>
      </c>
      <c r="Y2663" s="134" t="e">
        <f>VLOOKUP(E2663,'Trimming log'!$F$5:$Y$5000,20,FALSE)</f>
        <v>#N/A</v>
      </c>
      <c r="Z2663" s="135" t="e">
        <f t="shared" si="532"/>
        <v>#N/A</v>
      </c>
      <c r="AA2663" s="135" t="e">
        <f t="shared" si="533"/>
        <v>#N/A</v>
      </c>
      <c r="AB2663" s="136" t="e">
        <f t="shared" si="534"/>
        <v>#N/A</v>
      </c>
      <c r="AC2663" s="136" t="e">
        <f t="shared" si="535"/>
        <v>#N/A</v>
      </c>
      <c r="AD2663" s="136" t="e">
        <f t="shared" si="536"/>
        <v>#N/A</v>
      </c>
      <c r="AE2663" s="136" t="e">
        <f t="shared" si="537"/>
        <v>#N/A</v>
      </c>
    </row>
    <row r="2664" spans="4:31">
      <c r="D2664" s="69"/>
      <c r="F2664" s="65" t="e">
        <f>VLOOKUP(E2664,'Trimming log'!$F$5:$V$5000,2,FALSE)</f>
        <v>#N/A</v>
      </c>
      <c r="G2664" s="65" t="e">
        <f>VLOOKUP(E2664,'Trimming log'!$F$5:$V$5000,3,FALSE)</f>
        <v>#N/A</v>
      </c>
      <c r="H2664" s="508" t="e">
        <f>VLOOKUP(E2664,'Trimming log'!$F$5:$V$5000,4,FALSE)</f>
        <v>#N/A</v>
      </c>
      <c r="I2664" s="65" t="e">
        <f>VLOOKUP(E2664,'Trimming log'!$F$5:$V$5000,5,FALSE)</f>
        <v>#N/A</v>
      </c>
      <c r="J2664" s="65" t="e">
        <f>VLOOKUP(E2664,'Trimming log'!$F$5:$V$5000,6,FALSE)</f>
        <v>#N/A</v>
      </c>
      <c r="K2664" s="65" t="e">
        <f>VLOOKUP(E2664,'Trimming log'!$F$5:$V$5000,7,FALSE)</f>
        <v>#N/A</v>
      </c>
      <c r="L2664" s="65" t="e">
        <f>VLOOKUP(E2664,'Trimming log'!$F$5:$V$5000,8,FALSE)</f>
        <v>#N/A</v>
      </c>
      <c r="M2664" s="65" t="e">
        <f>VLOOKUP(E2664,'Trimming log'!$F$5:$V$5000,9,FALSE)</f>
        <v>#N/A</v>
      </c>
      <c r="N2664" s="507" t="e">
        <f>VLOOKUP(E2664,'Trimming log'!$F$5:$V$5000,10,FALSE)</f>
        <v>#N/A</v>
      </c>
      <c r="O2664" s="65" t="e">
        <f>VLOOKUP(E2664,'Trimming log'!$F$5:$V$5000,11,FALSE)</f>
        <v>#N/A</v>
      </c>
      <c r="P2664" s="65" t="e">
        <f>VLOOKUP(E2664,'Trimming log'!$F$5:$V$5000,12,FALSE)</f>
        <v>#N/A</v>
      </c>
      <c r="Q2664" s="65" t="e">
        <f>VLOOKUP(E2664,'Trimming log'!$F$5:$V$5000,13,FALSE)</f>
        <v>#N/A</v>
      </c>
      <c r="R2664" s="65" t="e">
        <f>VLOOKUP(E2664,'Trimming log'!$F$5:$V$5000,14,FALSE)</f>
        <v>#N/A</v>
      </c>
      <c r="S2664" s="65" t="e">
        <f>VLOOKUP(E2664,'Trimming log'!$F$5:$V$5000,15,FALSE)</f>
        <v>#N/A</v>
      </c>
      <c r="T2664" s="65" t="e">
        <f t="shared" si="527"/>
        <v>#N/A</v>
      </c>
      <c r="U2664" s="491" t="str">
        <f t="shared" si="528"/>
        <v/>
      </c>
      <c r="V2664" s="74">
        <f t="shared" si="530"/>
        <v>0</v>
      </c>
      <c r="W2664" s="134">
        <f t="shared" si="531"/>
        <v>0</v>
      </c>
      <c r="X2664" s="134" t="e">
        <f>VLOOKUP(E2664,'Trimming log'!$F$5:$Y$5000,19,FALSE)</f>
        <v>#N/A</v>
      </c>
      <c r="Y2664" s="134" t="e">
        <f>VLOOKUP(E2664,'Trimming log'!$F$5:$Y$5000,20,FALSE)</f>
        <v>#N/A</v>
      </c>
      <c r="Z2664" s="135" t="e">
        <f t="shared" si="532"/>
        <v>#N/A</v>
      </c>
      <c r="AA2664" s="135" t="e">
        <f t="shared" si="533"/>
        <v>#N/A</v>
      </c>
      <c r="AB2664" s="136" t="e">
        <f t="shared" si="534"/>
        <v>#N/A</v>
      </c>
      <c r="AC2664" s="136" t="e">
        <f t="shared" si="535"/>
        <v>#N/A</v>
      </c>
      <c r="AD2664" s="136" t="e">
        <f t="shared" si="536"/>
        <v>#N/A</v>
      </c>
      <c r="AE2664" s="136" t="e">
        <f t="shared" si="537"/>
        <v>#N/A</v>
      </c>
    </row>
    <row r="2665" spans="4:31">
      <c r="D2665" s="69"/>
      <c r="F2665" s="65" t="e">
        <f>VLOOKUP(E2665,'Trimming log'!$F$5:$V$5000,2,FALSE)</f>
        <v>#N/A</v>
      </c>
      <c r="G2665" s="65" t="e">
        <f>VLOOKUP(E2665,'Trimming log'!$F$5:$V$5000,3,FALSE)</f>
        <v>#N/A</v>
      </c>
      <c r="H2665" s="508" t="e">
        <f>VLOOKUP(E2665,'Trimming log'!$F$5:$V$5000,4,FALSE)</f>
        <v>#N/A</v>
      </c>
      <c r="I2665" s="65" t="e">
        <f>VLOOKUP(E2665,'Trimming log'!$F$5:$V$5000,5,FALSE)</f>
        <v>#N/A</v>
      </c>
      <c r="J2665" s="65" t="e">
        <f>VLOOKUP(E2665,'Trimming log'!$F$5:$V$5000,6,FALSE)</f>
        <v>#N/A</v>
      </c>
      <c r="K2665" s="65" t="e">
        <f>VLOOKUP(E2665,'Trimming log'!$F$5:$V$5000,7,FALSE)</f>
        <v>#N/A</v>
      </c>
      <c r="L2665" s="65" t="e">
        <f>VLOOKUP(E2665,'Trimming log'!$F$5:$V$5000,8,FALSE)</f>
        <v>#N/A</v>
      </c>
      <c r="M2665" s="65" t="e">
        <f>VLOOKUP(E2665,'Trimming log'!$F$5:$V$5000,9,FALSE)</f>
        <v>#N/A</v>
      </c>
      <c r="N2665" s="507" t="e">
        <f>VLOOKUP(E2665,'Trimming log'!$F$5:$V$5000,10,FALSE)</f>
        <v>#N/A</v>
      </c>
      <c r="O2665" s="65" t="e">
        <f>VLOOKUP(E2665,'Trimming log'!$F$5:$V$5000,11,FALSE)</f>
        <v>#N/A</v>
      </c>
      <c r="P2665" s="65" t="e">
        <f>VLOOKUP(E2665,'Trimming log'!$F$5:$V$5000,12,FALSE)</f>
        <v>#N/A</v>
      </c>
      <c r="Q2665" s="65" t="e">
        <f>VLOOKUP(E2665,'Trimming log'!$F$5:$V$5000,13,FALSE)</f>
        <v>#N/A</v>
      </c>
      <c r="R2665" s="65" t="e">
        <f>VLOOKUP(E2665,'Trimming log'!$F$5:$V$5000,14,FALSE)</f>
        <v>#N/A</v>
      </c>
      <c r="S2665" s="65" t="e">
        <f>VLOOKUP(E2665,'Trimming log'!$F$5:$V$5000,15,FALSE)</f>
        <v>#N/A</v>
      </c>
      <c r="T2665" s="65" t="e">
        <f t="shared" si="527"/>
        <v>#N/A</v>
      </c>
      <c r="U2665" s="491" t="str">
        <f t="shared" si="528"/>
        <v/>
      </c>
      <c r="V2665" s="74">
        <f t="shared" si="530"/>
        <v>0</v>
      </c>
      <c r="W2665" s="134">
        <f t="shared" si="531"/>
        <v>0</v>
      </c>
      <c r="X2665" s="134" t="e">
        <f>VLOOKUP(E2665,'Trimming log'!$F$5:$Y$5000,19,FALSE)</f>
        <v>#N/A</v>
      </c>
      <c r="Y2665" s="134" t="e">
        <f>VLOOKUP(E2665,'Trimming log'!$F$5:$Y$5000,20,FALSE)</f>
        <v>#N/A</v>
      </c>
      <c r="Z2665" s="135" t="e">
        <f t="shared" si="532"/>
        <v>#N/A</v>
      </c>
      <c r="AA2665" s="135" t="e">
        <f t="shared" si="533"/>
        <v>#N/A</v>
      </c>
      <c r="AB2665" s="136" t="e">
        <f t="shared" si="534"/>
        <v>#N/A</v>
      </c>
      <c r="AC2665" s="136" t="e">
        <f t="shared" si="535"/>
        <v>#N/A</v>
      </c>
      <c r="AD2665" s="136" t="e">
        <f t="shared" si="536"/>
        <v>#N/A</v>
      </c>
      <c r="AE2665" s="136" t="e">
        <f t="shared" si="537"/>
        <v>#N/A</v>
      </c>
    </row>
    <row r="2666" spans="4:31">
      <c r="D2666" s="69"/>
      <c r="F2666" s="65" t="e">
        <f>VLOOKUP(E2666,'Trimming log'!$F$5:$V$5000,2,FALSE)</f>
        <v>#N/A</v>
      </c>
      <c r="G2666" s="65" t="e">
        <f>VLOOKUP(E2666,'Trimming log'!$F$5:$V$5000,3,FALSE)</f>
        <v>#N/A</v>
      </c>
      <c r="H2666" s="508" t="e">
        <f>VLOOKUP(E2666,'Trimming log'!$F$5:$V$5000,4,FALSE)</f>
        <v>#N/A</v>
      </c>
      <c r="I2666" s="65" t="e">
        <f>VLOOKUP(E2666,'Trimming log'!$F$5:$V$5000,5,FALSE)</f>
        <v>#N/A</v>
      </c>
      <c r="J2666" s="65" t="e">
        <f>VLOOKUP(E2666,'Trimming log'!$F$5:$V$5000,6,FALSE)</f>
        <v>#N/A</v>
      </c>
      <c r="K2666" s="65" t="e">
        <f>VLOOKUP(E2666,'Trimming log'!$F$5:$V$5000,7,FALSE)</f>
        <v>#N/A</v>
      </c>
      <c r="L2666" s="65" t="e">
        <f>VLOOKUP(E2666,'Trimming log'!$F$5:$V$5000,8,FALSE)</f>
        <v>#N/A</v>
      </c>
      <c r="M2666" s="65" t="e">
        <f>VLOOKUP(E2666,'Trimming log'!$F$5:$V$5000,9,FALSE)</f>
        <v>#N/A</v>
      </c>
      <c r="N2666" s="507" t="e">
        <f>VLOOKUP(E2666,'Trimming log'!$F$5:$V$5000,10,FALSE)</f>
        <v>#N/A</v>
      </c>
      <c r="O2666" s="65" t="e">
        <f>VLOOKUP(E2666,'Trimming log'!$F$5:$V$5000,11,FALSE)</f>
        <v>#N/A</v>
      </c>
      <c r="P2666" s="65" t="e">
        <f>VLOOKUP(E2666,'Trimming log'!$F$5:$V$5000,12,FALSE)</f>
        <v>#N/A</v>
      </c>
      <c r="Q2666" s="65" t="e">
        <f>VLOOKUP(E2666,'Trimming log'!$F$5:$V$5000,13,FALSE)</f>
        <v>#N/A</v>
      </c>
      <c r="R2666" s="65" t="e">
        <f>VLOOKUP(E2666,'Trimming log'!$F$5:$V$5000,14,FALSE)</f>
        <v>#N/A</v>
      </c>
      <c r="S2666" s="65" t="e">
        <f>VLOOKUP(E2666,'Trimming log'!$F$5:$V$5000,15,FALSE)</f>
        <v>#N/A</v>
      </c>
      <c r="T2666" s="65" t="e">
        <f t="shared" si="527"/>
        <v>#N/A</v>
      </c>
      <c r="U2666" s="491" t="str">
        <f t="shared" si="528"/>
        <v/>
      </c>
      <c r="V2666" s="74">
        <f t="shared" si="530"/>
        <v>0</v>
      </c>
      <c r="W2666" s="134">
        <f t="shared" si="531"/>
        <v>0</v>
      </c>
      <c r="X2666" s="134" t="e">
        <f>VLOOKUP(E2666,'Trimming log'!$F$5:$Y$5000,19,FALSE)</f>
        <v>#N/A</v>
      </c>
      <c r="Y2666" s="134" t="e">
        <f>VLOOKUP(E2666,'Trimming log'!$F$5:$Y$5000,20,FALSE)</f>
        <v>#N/A</v>
      </c>
      <c r="Z2666" s="135" t="e">
        <f t="shared" si="532"/>
        <v>#N/A</v>
      </c>
      <c r="AA2666" s="135" t="e">
        <f t="shared" si="533"/>
        <v>#N/A</v>
      </c>
      <c r="AB2666" s="136" t="e">
        <f t="shared" si="534"/>
        <v>#N/A</v>
      </c>
      <c r="AC2666" s="136" t="e">
        <f t="shared" si="535"/>
        <v>#N/A</v>
      </c>
      <c r="AD2666" s="136" t="e">
        <f t="shared" si="536"/>
        <v>#N/A</v>
      </c>
      <c r="AE2666" s="136" t="e">
        <f t="shared" si="537"/>
        <v>#N/A</v>
      </c>
    </row>
    <row r="2667" spans="4:31">
      <c r="D2667" s="69"/>
      <c r="F2667" s="65" t="e">
        <f>VLOOKUP(E2667,'Trimming log'!$F$5:$V$5000,2,FALSE)</f>
        <v>#N/A</v>
      </c>
      <c r="G2667" s="65" t="e">
        <f>VLOOKUP(E2667,'Trimming log'!$F$5:$V$5000,3,FALSE)</f>
        <v>#N/A</v>
      </c>
      <c r="H2667" s="508" t="e">
        <f>VLOOKUP(E2667,'Trimming log'!$F$5:$V$5000,4,FALSE)</f>
        <v>#N/A</v>
      </c>
      <c r="I2667" s="65" t="e">
        <f>VLOOKUP(E2667,'Trimming log'!$F$5:$V$5000,5,FALSE)</f>
        <v>#N/A</v>
      </c>
      <c r="J2667" s="65" t="e">
        <f>VLOOKUP(E2667,'Trimming log'!$F$5:$V$5000,6,FALSE)</f>
        <v>#N/A</v>
      </c>
      <c r="K2667" s="65" t="e">
        <f>VLOOKUP(E2667,'Trimming log'!$F$5:$V$5000,7,FALSE)</f>
        <v>#N/A</v>
      </c>
      <c r="L2667" s="65" t="e">
        <f>VLOOKUP(E2667,'Trimming log'!$F$5:$V$5000,8,FALSE)</f>
        <v>#N/A</v>
      </c>
      <c r="M2667" s="65" t="e">
        <f>VLOOKUP(E2667,'Trimming log'!$F$5:$V$5000,9,FALSE)</f>
        <v>#N/A</v>
      </c>
      <c r="N2667" s="507" t="e">
        <f>VLOOKUP(E2667,'Trimming log'!$F$5:$V$5000,10,FALSE)</f>
        <v>#N/A</v>
      </c>
      <c r="O2667" s="65" t="e">
        <f>VLOOKUP(E2667,'Trimming log'!$F$5:$V$5000,11,FALSE)</f>
        <v>#N/A</v>
      </c>
      <c r="P2667" s="65" t="e">
        <f>VLOOKUP(E2667,'Trimming log'!$F$5:$V$5000,12,FALSE)</f>
        <v>#N/A</v>
      </c>
      <c r="Q2667" s="65" t="e">
        <f>VLOOKUP(E2667,'Trimming log'!$F$5:$V$5000,13,FALSE)</f>
        <v>#N/A</v>
      </c>
      <c r="R2667" s="65" t="e">
        <f>VLOOKUP(E2667,'Trimming log'!$F$5:$V$5000,14,FALSE)</f>
        <v>#N/A</v>
      </c>
      <c r="S2667" s="65" t="e">
        <f>VLOOKUP(E2667,'Trimming log'!$F$5:$V$5000,15,FALSE)</f>
        <v>#N/A</v>
      </c>
      <c r="T2667" s="65" t="e">
        <f t="shared" si="527"/>
        <v>#N/A</v>
      </c>
      <c r="U2667" s="491" t="str">
        <f t="shared" si="528"/>
        <v/>
      </c>
      <c r="V2667" s="74">
        <f t="shared" si="530"/>
        <v>0</v>
      </c>
      <c r="W2667" s="134">
        <f t="shared" si="531"/>
        <v>0</v>
      </c>
      <c r="X2667" s="134" t="e">
        <f>VLOOKUP(E2667,'Trimming log'!$F$5:$Y$5000,19,FALSE)</f>
        <v>#N/A</v>
      </c>
      <c r="Y2667" s="134" t="e">
        <f>VLOOKUP(E2667,'Trimming log'!$F$5:$Y$5000,20,FALSE)</f>
        <v>#N/A</v>
      </c>
      <c r="Z2667" s="135" t="e">
        <f t="shared" si="532"/>
        <v>#N/A</v>
      </c>
      <c r="AA2667" s="135" t="e">
        <f t="shared" si="533"/>
        <v>#N/A</v>
      </c>
      <c r="AB2667" s="136" t="e">
        <f t="shared" si="534"/>
        <v>#N/A</v>
      </c>
      <c r="AC2667" s="136" t="e">
        <f t="shared" si="535"/>
        <v>#N/A</v>
      </c>
      <c r="AD2667" s="136" t="e">
        <f t="shared" si="536"/>
        <v>#N/A</v>
      </c>
      <c r="AE2667" s="136" t="e">
        <f t="shared" si="537"/>
        <v>#N/A</v>
      </c>
    </row>
    <row r="2668" spans="4:31">
      <c r="D2668" s="69"/>
      <c r="F2668" s="65" t="e">
        <f>VLOOKUP(E2668,'Trimming log'!$F$5:$V$5000,2,FALSE)</f>
        <v>#N/A</v>
      </c>
      <c r="G2668" s="65" t="e">
        <f>VLOOKUP(E2668,'Trimming log'!$F$5:$V$5000,3,FALSE)</f>
        <v>#N/A</v>
      </c>
      <c r="H2668" s="508" t="e">
        <f>VLOOKUP(E2668,'Trimming log'!$F$5:$V$5000,4,FALSE)</f>
        <v>#N/A</v>
      </c>
      <c r="I2668" s="65" t="e">
        <f>VLOOKUP(E2668,'Trimming log'!$F$5:$V$5000,5,FALSE)</f>
        <v>#N/A</v>
      </c>
      <c r="J2668" s="65" t="e">
        <f>VLOOKUP(E2668,'Trimming log'!$F$5:$V$5000,6,FALSE)</f>
        <v>#N/A</v>
      </c>
      <c r="K2668" s="65" t="e">
        <f>VLOOKUP(E2668,'Trimming log'!$F$5:$V$5000,7,FALSE)</f>
        <v>#N/A</v>
      </c>
      <c r="L2668" s="65" t="e">
        <f>VLOOKUP(E2668,'Trimming log'!$F$5:$V$5000,8,FALSE)</f>
        <v>#N/A</v>
      </c>
      <c r="M2668" s="65" t="e">
        <f>VLOOKUP(E2668,'Trimming log'!$F$5:$V$5000,9,FALSE)</f>
        <v>#N/A</v>
      </c>
      <c r="N2668" s="507" t="e">
        <f>VLOOKUP(E2668,'Trimming log'!$F$5:$V$5000,10,FALSE)</f>
        <v>#N/A</v>
      </c>
      <c r="O2668" s="65" t="e">
        <f>VLOOKUP(E2668,'Trimming log'!$F$5:$V$5000,11,FALSE)</f>
        <v>#N/A</v>
      </c>
      <c r="P2668" s="65" t="e">
        <f>VLOOKUP(E2668,'Trimming log'!$F$5:$V$5000,12,FALSE)</f>
        <v>#N/A</v>
      </c>
      <c r="Q2668" s="65" t="e">
        <f>VLOOKUP(E2668,'Trimming log'!$F$5:$V$5000,13,FALSE)</f>
        <v>#N/A</v>
      </c>
      <c r="R2668" s="65" t="e">
        <f>VLOOKUP(E2668,'Trimming log'!$F$5:$V$5000,14,FALSE)</f>
        <v>#N/A</v>
      </c>
      <c r="S2668" s="65" t="e">
        <f>VLOOKUP(E2668,'Trimming log'!$F$5:$V$5000,15,FALSE)</f>
        <v>#N/A</v>
      </c>
      <c r="T2668" s="65" t="e">
        <f t="shared" si="527"/>
        <v>#N/A</v>
      </c>
      <c r="U2668" s="491" t="str">
        <f t="shared" si="528"/>
        <v/>
      </c>
      <c r="V2668" s="74">
        <f t="shared" si="530"/>
        <v>0</v>
      </c>
      <c r="W2668" s="134">
        <f t="shared" si="531"/>
        <v>0</v>
      </c>
      <c r="X2668" s="134" t="e">
        <f>VLOOKUP(E2668,'Trimming log'!$F$5:$Y$5000,19,FALSE)</f>
        <v>#N/A</v>
      </c>
      <c r="Y2668" s="134" t="e">
        <f>VLOOKUP(E2668,'Trimming log'!$F$5:$Y$5000,20,FALSE)</f>
        <v>#N/A</v>
      </c>
      <c r="Z2668" s="135" t="e">
        <f t="shared" si="532"/>
        <v>#N/A</v>
      </c>
      <c r="AA2668" s="135" t="e">
        <f t="shared" si="533"/>
        <v>#N/A</v>
      </c>
      <c r="AB2668" s="136" t="e">
        <f t="shared" si="534"/>
        <v>#N/A</v>
      </c>
      <c r="AC2668" s="136" t="e">
        <f t="shared" si="535"/>
        <v>#N/A</v>
      </c>
      <c r="AD2668" s="136" t="e">
        <f t="shared" si="536"/>
        <v>#N/A</v>
      </c>
      <c r="AE2668" s="136" t="e">
        <f t="shared" si="537"/>
        <v>#N/A</v>
      </c>
    </row>
    <row r="2669" spans="4:31">
      <c r="D2669" s="69"/>
      <c r="F2669" s="65" t="e">
        <f>VLOOKUP(E2669,'Trimming log'!$F$5:$V$5000,2,FALSE)</f>
        <v>#N/A</v>
      </c>
      <c r="G2669" s="65" t="e">
        <f>VLOOKUP(E2669,'Trimming log'!$F$5:$V$5000,3,FALSE)</f>
        <v>#N/A</v>
      </c>
      <c r="H2669" s="508" t="e">
        <f>VLOOKUP(E2669,'Trimming log'!$F$5:$V$5000,4,FALSE)</f>
        <v>#N/A</v>
      </c>
      <c r="I2669" s="65" t="e">
        <f>VLOOKUP(E2669,'Trimming log'!$F$5:$V$5000,5,FALSE)</f>
        <v>#N/A</v>
      </c>
      <c r="J2669" s="65" t="e">
        <f>VLOOKUP(E2669,'Trimming log'!$F$5:$V$5000,6,FALSE)</f>
        <v>#N/A</v>
      </c>
      <c r="K2669" s="65" t="e">
        <f>VLOOKUP(E2669,'Trimming log'!$F$5:$V$5000,7,FALSE)</f>
        <v>#N/A</v>
      </c>
      <c r="L2669" s="65" t="e">
        <f>VLOOKUP(E2669,'Trimming log'!$F$5:$V$5000,8,FALSE)</f>
        <v>#N/A</v>
      </c>
      <c r="M2669" s="65" t="e">
        <f>VLOOKUP(E2669,'Trimming log'!$F$5:$V$5000,9,FALSE)</f>
        <v>#N/A</v>
      </c>
      <c r="N2669" s="507" t="e">
        <f>VLOOKUP(E2669,'Trimming log'!$F$5:$V$5000,10,FALSE)</f>
        <v>#N/A</v>
      </c>
      <c r="O2669" s="65" t="e">
        <f>VLOOKUP(E2669,'Trimming log'!$F$5:$V$5000,11,FALSE)</f>
        <v>#N/A</v>
      </c>
      <c r="P2669" s="65" t="e">
        <f>VLOOKUP(E2669,'Trimming log'!$F$5:$V$5000,12,FALSE)</f>
        <v>#N/A</v>
      </c>
      <c r="Q2669" s="65" t="e">
        <f>VLOOKUP(E2669,'Trimming log'!$F$5:$V$5000,13,FALSE)</f>
        <v>#N/A</v>
      </c>
      <c r="R2669" s="65" t="e">
        <f>VLOOKUP(E2669,'Trimming log'!$F$5:$V$5000,14,FALSE)</f>
        <v>#N/A</v>
      </c>
      <c r="S2669" s="65" t="e">
        <f>VLOOKUP(E2669,'Trimming log'!$F$5:$V$5000,15,FALSE)</f>
        <v>#N/A</v>
      </c>
      <c r="T2669" s="65" t="e">
        <f t="shared" si="527"/>
        <v>#N/A</v>
      </c>
      <c r="U2669" s="491" t="str">
        <f t="shared" si="528"/>
        <v/>
      </c>
      <c r="V2669" s="74">
        <f t="shared" si="530"/>
        <v>0</v>
      </c>
      <c r="W2669" s="134">
        <f t="shared" si="531"/>
        <v>0</v>
      </c>
      <c r="X2669" s="134" t="e">
        <f>VLOOKUP(E2669,'Trimming log'!$F$5:$Y$5000,19,FALSE)</f>
        <v>#N/A</v>
      </c>
      <c r="Y2669" s="134" t="e">
        <f>VLOOKUP(E2669,'Trimming log'!$F$5:$Y$5000,20,FALSE)</f>
        <v>#N/A</v>
      </c>
      <c r="Z2669" s="135" t="e">
        <f t="shared" si="532"/>
        <v>#N/A</v>
      </c>
      <c r="AA2669" s="135" t="e">
        <f t="shared" si="533"/>
        <v>#N/A</v>
      </c>
      <c r="AB2669" s="136" t="e">
        <f t="shared" si="534"/>
        <v>#N/A</v>
      </c>
      <c r="AC2669" s="136" t="e">
        <f t="shared" si="535"/>
        <v>#N/A</v>
      </c>
      <c r="AD2669" s="136" t="e">
        <f t="shared" si="536"/>
        <v>#N/A</v>
      </c>
      <c r="AE2669" s="136" t="e">
        <f t="shared" si="537"/>
        <v>#N/A</v>
      </c>
    </row>
    <row r="2670" spans="4:31">
      <c r="D2670" s="69"/>
      <c r="F2670" s="65" t="e">
        <f>VLOOKUP(E2670,'Trimming log'!$F$5:$V$5000,2,FALSE)</f>
        <v>#N/A</v>
      </c>
      <c r="G2670" s="65" t="e">
        <f>VLOOKUP(E2670,'Trimming log'!$F$5:$V$5000,3,FALSE)</f>
        <v>#N/A</v>
      </c>
      <c r="H2670" s="508" t="e">
        <f>VLOOKUP(E2670,'Trimming log'!$F$5:$V$5000,4,FALSE)</f>
        <v>#N/A</v>
      </c>
      <c r="I2670" s="65" t="e">
        <f>VLOOKUP(E2670,'Trimming log'!$F$5:$V$5000,5,FALSE)</f>
        <v>#N/A</v>
      </c>
      <c r="J2670" s="65" t="e">
        <f>VLOOKUP(E2670,'Trimming log'!$F$5:$V$5000,6,FALSE)</f>
        <v>#N/A</v>
      </c>
      <c r="K2670" s="65" t="e">
        <f>VLOOKUP(E2670,'Trimming log'!$F$5:$V$5000,7,FALSE)</f>
        <v>#N/A</v>
      </c>
      <c r="L2670" s="65" t="e">
        <f>VLOOKUP(E2670,'Trimming log'!$F$5:$V$5000,8,FALSE)</f>
        <v>#N/A</v>
      </c>
      <c r="M2670" s="65" t="e">
        <f>VLOOKUP(E2670,'Trimming log'!$F$5:$V$5000,9,FALSE)</f>
        <v>#N/A</v>
      </c>
      <c r="N2670" s="507" t="e">
        <f>VLOOKUP(E2670,'Trimming log'!$F$5:$V$5000,10,FALSE)</f>
        <v>#N/A</v>
      </c>
      <c r="O2670" s="65" t="e">
        <f>VLOOKUP(E2670,'Trimming log'!$F$5:$V$5000,11,FALSE)</f>
        <v>#N/A</v>
      </c>
      <c r="P2670" s="65" t="e">
        <f>VLOOKUP(E2670,'Trimming log'!$F$5:$V$5000,12,FALSE)</f>
        <v>#N/A</v>
      </c>
      <c r="Q2670" s="65" t="e">
        <f>VLOOKUP(E2670,'Trimming log'!$F$5:$V$5000,13,FALSE)</f>
        <v>#N/A</v>
      </c>
      <c r="R2670" s="65" t="e">
        <f>VLOOKUP(E2670,'Trimming log'!$F$5:$V$5000,14,FALSE)</f>
        <v>#N/A</v>
      </c>
      <c r="S2670" s="65" t="e">
        <f>VLOOKUP(E2670,'Trimming log'!$F$5:$V$5000,15,FALSE)</f>
        <v>#N/A</v>
      </c>
      <c r="T2670" s="65" t="e">
        <f t="shared" si="527"/>
        <v>#N/A</v>
      </c>
      <c r="U2670" s="491" t="str">
        <f t="shared" si="528"/>
        <v/>
      </c>
      <c r="V2670" s="74">
        <f t="shared" si="530"/>
        <v>0</v>
      </c>
      <c r="W2670" s="134">
        <f t="shared" si="531"/>
        <v>0</v>
      </c>
      <c r="X2670" s="134" t="e">
        <f>VLOOKUP(E2670,'Trimming log'!$F$5:$Y$5000,19,FALSE)</f>
        <v>#N/A</v>
      </c>
      <c r="Y2670" s="134" t="e">
        <f>VLOOKUP(E2670,'Trimming log'!$F$5:$Y$5000,20,FALSE)</f>
        <v>#N/A</v>
      </c>
      <c r="Z2670" s="135" t="e">
        <f t="shared" si="532"/>
        <v>#N/A</v>
      </c>
      <c r="AA2670" s="135" t="e">
        <f t="shared" si="533"/>
        <v>#N/A</v>
      </c>
      <c r="AB2670" s="136" t="e">
        <f t="shared" si="534"/>
        <v>#N/A</v>
      </c>
      <c r="AC2670" s="136" t="e">
        <f t="shared" si="535"/>
        <v>#N/A</v>
      </c>
      <c r="AD2670" s="136" t="e">
        <f t="shared" si="536"/>
        <v>#N/A</v>
      </c>
      <c r="AE2670" s="136" t="e">
        <f t="shared" si="537"/>
        <v>#N/A</v>
      </c>
    </row>
    <row r="2671" spans="4:31">
      <c r="D2671" s="69"/>
      <c r="F2671" s="65" t="e">
        <f>VLOOKUP(E2671,'Trimming log'!$F$5:$V$5000,2,FALSE)</f>
        <v>#N/A</v>
      </c>
      <c r="G2671" s="65" t="e">
        <f>VLOOKUP(E2671,'Trimming log'!$F$5:$V$5000,3,FALSE)</f>
        <v>#N/A</v>
      </c>
      <c r="H2671" s="508" t="e">
        <f>VLOOKUP(E2671,'Trimming log'!$F$5:$V$5000,4,FALSE)</f>
        <v>#N/A</v>
      </c>
      <c r="I2671" s="65" t="e">
        <f>VLOOKUP(E2671,'Trimming log'!$F$5:$V$5000,5,FALSE)</f>
        <v>#N/A</v>
      </c>
      <c r="J2671" s="65" t="e">
        <f>VLOOKUP(E2671,'Trimming log'!$F$5:$V$5000,6,FALSE)</f>
        <v>#N/A</v>
      </c>
      <c r="K2671" s="65" t="e">
        <f>VLOOKUP(E2671,'Trimming log'!$F$5:$V$5000,7,FALSE)</f>
        <v>#N/A</v>
      </c>
      <c r="L2671" s="65" t="e">
        <f>VLOOKUP(E2671,'Trimming log'!$F$5:$V$5000,8,FALSE)</f>
        <v>#N/A</v>
      </c>
      <c r="M2671" s="65" t="e">
        <f>VLOOKUP(E2671,'Trimming log'!$F$5:$V$5000,9,FALSE)</f>
        <v>#N/A</v>
      </c>
      <c r="N2671" s="507" t="e">
        <f>VLOOKUP(E2671,'Trimming log'!$F$5:$V$5000,10,FALSE)</f>
        <v>#N/A</v>
      </c>
      <c r="O2671" s="65" t="e">
        <f>VLOOKUP(E2671,'Trimming log'!$F$5:$V$5000,11,FALSE)</f>
        <v>#N/A</v>
      </c>
      <c r="P2671" s="65" t="e">
        <f>VLOOKUP(E2671,'Trimming log'!$F$5:$V$5000,12,FALSE)</f>
        <v>#N/A</v>
      </c>
      <c r="Q2671" s="65" t="e">
        <f>VLOOKUP(E2671,'Trimming log'!$F$5:$V$5000,13,FALSE)</f>
        <v>#N/A</v>
      </c>
      <c r="R2671" s="65" t="e">
        <f>VLOOKUP(E2671,'Trimming log'!$F$5:$V$5000,14,FALSE)</f>
        <v>#N/A</v>
      </c>
      <c r="S2671" s="65" t="e">
        <f>VLOOKUP(E2671,'Trimming log'!$F$5:$V$5000,15,FALSE)</f>
        <v>#N/A</v>
      </c>
      <c r="T2671" s="65" t="e">
        <f t="shared" si="527"/>
        <v>#N/A</v>
      </c>
      <c r="U2671" s="491" t="str">
        <f t="shared" si="528"/>
        <v/>
      </c>
      <c r="V2671" s="74">
        <f t="shared" si="530"/>
        <v>0</v>
      </c>
      <c r="W2671" s="134">
        <f t="shared" si="531"/>
        <v>0</v>
      </c>
      <c r="X2671" s="134" t="e">
        <f>VLOOKUP(E2671,'Trimming log'!$F$5:$Y$5000,19,FALSE)</f>
        <v>#N/A</v>
      </c>
      <c r="Y2671" s="134" t="e">
        <f>VLOOKUP(E2671,'Trimming log'!$F$5:$Y$5000,20,FALSE)</f>
        <v>#N/A</v>
      </c>
      <c r="Z2671" s="135" t="e">
        <f t="shared" si="532"/>
        <v>#N/A</v>
      </c>
      <c r="AA2671" s="135" t="e">
        <f t="shared" si="533"/>
        <v>#N/A</v>
      </c>
      <c r="AB2671" s="136" t="e">
        <f t="shared" si="534"/>
        <v>#N/A</v>
      </c>
      <c r="AC2671" s="136" t="e">
        <f t="shared" si="535"/>
        <v>#N/A</v>
      </c>
      <c r="AD2671" s="136" t="e">
        <f t="shared" si="536"/>
        <v>#N/A</v>
      </c>
      <c r="AE2671" s="136" t="e">
        <f t="shared" si="537"/>
        <v>#N/A</v>
      </c>
    </row>
    <row r="2672" spans="4:31">
      <c r="D2672" s="69"/>
      <c r="F2672" s="65" t="e">
        <f>VLOOKUP(E2672,'Trimming log'!$F$5:$V$5000,2,FALSE)</f>
        <v>#N/A</v>
      </c>
      <c r="G2672" s="65" t="e">
        <f>VLOOKUP(E2672,'Trimming log'!$F$5:$V$5000,3,FALSE)</f>
        <v>#N/A</v>
      </c>
      <c r="H2672" s="508" t="e">
        <f>VLOOKUP(E2672,'Trimming log'!$F$5:$V$5000,4,FALSE)</f>
        <v>#N/A</v>
      </c>
      <c r="I2672" s="65" t="e">
        <f>VLOOKUP(E2672,'Trimming log'!$F$5:$V$5000,5,FALSE)</f>
        <v>#N/A</v>
      </c>
      <c r="J2672" s="65" t="e">
        <f>VLOOKUP(E2672,'Trimming log'!$F$5:$V$5000,6,FALSE)</f>
        <v>#N/A</v>
      </c>
      <c r="K2672" s="65" t="e">
        <f>VLOOKUP(E2672,'Trimming log'!$F$5:$V$5000,7,FALSE)</f>
        <v>#N/A</v>
      </c>
      <c r="L2672" s="65" t="e">
        <f>VLOOKUP(E2672,'Trimming log'!$F$5:$V$5000,8,FALSE)</f>
        <v>#N/A</v>
      </c>
      <c r="M2672" s="65" t="e">
        <f>VLOOKUP(E2672,'Trimming log'!$F$5:$V$5000,9,FALSE)</f>
        <v>#N/A</v>
      </c>
      <c r="N2672" s="507" t="e">
        <f>VLOOKUP(E2672,'Trimming log'!$F$5:$V$5000,10,FALSE)</f>
        <v>#N/A</v>
      </c>
      <c r="O2672" s="65" t="e">
        <f>VLOOKUP(E2672,'Trimming log'!$F$5:$V$5000,11,FALSE)</f>
        <v>#N/A</v>
      </c>
      <c r="P2672" s="65" t="e">
        <f>VLOOKUP(E2672,'Trimming log'!$F$5:$V$5000,12,FALSE)</f>
        <v>#N/A</v>
      </c>
      <c r="Q2672" s="65" t="e">
        <f>VLOOKUP(E2672,'Trimming log'!$F$5:$V$5000,13,FALSE)</f>
        <v>#N/A</v>
      </c>
      <c r="R2672" s="65" t="e">
        <f>VLOOKUP(E2672,'Trimming log'!$F$5:$V$5000,14,FALSE)</f>
        <v>#N/A</v>
      </c>
      <c r="S2672" s="65" t="e">
        <f>VLOOKUP(E2672,'Trimming log'!$F$5:$V$5000,15,FALSE)</f>
        <v>#N/A</v>
      </c>
      <c r="T2672" s="65" t="e">
        <f t="shared" si="527"/>
        <v>#N/A</v>
      </c>
      <c r="U2672" s="491" t="str">
        <f t="shared" si="528"/>
        <v/>
      </c>
      <c r="V2672" s="74">
        <f t="shared" si="530"/>
        <v>0</v>
      </c>
      <c r="W2672" s="134">
        <f t="shared" si="531"/>
        <v>0</v>
      </c>
      <c r="X2672" s="134" t="e">
        <f>VLOOKUP(E2672,'Trimming log'!$F$5:$Y$5000,19,FALSE)</f>
        <v>#N/A</v>
      </c>
      <c r="Y2672" s="134" t="e">
        <f>VLOOKUP(E2672,'Trimming log'!$F$5:$Y$5000,20,FALSE)</f>
        <v>#N/A</v>
      </c>
      <c r="Z2672" s="135" t="e">
        <f t="shared" si="532"/>
        <v>#N/A</v>
      </c>
      <c r="AA2672" s="135" t="e">
        <f t="shared" si="533"/>
        <v>#N/A</v>
      </c>
      <c r="AB2672" s="136" t="e">
        <f t="shared" si="534"/>
        <v>#N/A</v>
      </c>
      <c r="AC2672" s="136" t="e">
        <f t="shared" si="535"/>
        <v>#N/A</v>
      </c>
      <c r="AD2672" s="136" t="e">
        <f t="shared" si="536"/>
        <v>#N/A</v>
      </c>
      <c r="AE2672" s="136" t="e">
        <f t="shared" si="537"/>
        <v>#N/A</v>
      </c>
    </row>
    <row r="2673" spans="4:31">
      <c r="D2673" s="69"/>
      <c r="F2673" s="65" t="e">
        <f>VLOOKUP(E2673,'Trimming log'!$F$5:$V$5000,2,FALSE)</f>
        <v>#N/A</v>
      </c>
      <c r="G2673" s="65" t="e">
        <f>VLOOKUP(E2673,'Trimming log'!$F$5:$V$5000,3,FALSE)</f>
        <v>#N/A</v>
      </c>
      <c r="H2673" s="508" t="e">
        <f>VLOOKUP(E2673,'Trimming log'!$F$5:$V$5000,4,FALSE)</f>
        <v>#N/A</v>
      </c>
      <c r="I2673" s="65" t="e">
        <f>VLOOKUP(E2673,'Trimming log'!$F$5:$V$5000,5,FALSE)</f>
        <v>#N/A</v>
      </c>
      <c r="J2673" s="65" t="e">
        <f>VLOOKUP(E2673,'Trimming log'!$F$5:$V$5000,6,FALSE)</f>
        <v>#N/A</v>
      </c>
      <c r="K2673" s="65" t="e">
        <f>VLOOKUP(E2673,'Trimming log'!$F$5:$V$5000,7,FALSE)</f>
        <v>#N/A</v>
      </c>
      <c r="L2673" s="65" t="e">
        <f>VLOOKUP(E2673,'Trimming log'!$F$5:$V$5000,8,FALSE)</f>
        <v>#N/A</v>
      </c>
      <c r="M2673" s="65" t="e">
        <f>VLOOKUP(E2673,'Trimming log'!$F$5:$V$5000,9,FALSE)</f>
        <v>#N/A</v>
      </c>
      <c r="N2673" s="507" t="e">
        <f>VLOOKUP(E2673,'Trimming log'!$F$5:$V$5000,10,FALSE)</f>
        <v>#N/A</v>
      </c>
      <c r="O2673" s="65" t="e">
        <f>VLOOKUP(E2673,'Trimming log'!$F$5:$V$5000,11,FALSE)</f>
        <v>#N/A</v>
      </c>
      <c r="P2673" s="65" t="e">
        <f>VLOOKUP(E2673,'Trimming log'!$F$5:$V$5000,12,FALSE)</f>
        <v>#N/A</v>
      </c>
      <c r="Q2673" s="65" t="e">
        <f>VLOOKUP(E2673,'Trimming log'!$F$5:$V$5000,13,FALSE)</f>
        <v>#N/A</v>
      </c>
      <c r="R2673" s="65" t="e">
        <f>VLOOKUP(E2673,'Trimming log'!$F$5:$V$5000,14,FALSE)</f>
        <v>#N/A</v>
      </c>
      <c r="S2673" s="65" t="e">
        <f>VLOOKUP(E2673,'Trimming log'!$F$5:$V$5000,15,FALSE)</f>
        <v>#N/A</v>
      </c>
      <c r="T2673" s="65" t="e">
        <f t="shared" si="527"/>
        <v>#N/A</v>
      </c>
      <c r="U2673" s="491" t="str">
        <f t="shared" si="528"/>
        <v/>
      </c>
      <c r="V2673" s="74">
        <f t="shared" si="530"/>
        <v>0</v>
      </c>
      <c r="W2673" s="134">
        <f t="shared" si="531"/>
        <v>0</v>
      </c>
      <c r="X2673" s="134" t="e">
        <f>VLOOKUP(E2673,'Trimming log'!$F$5:$Y$5000,19,FALSE)</f>
        <v>#N/A</v>
      </c>
      <c r="Y2673" s="134" t="e">
        <f>VLOOKUP(E2673,'Trimming log'!$F$5:$Y$5000,20,FALSE)</f>
        <v>#N/A</v>
      </c>
      <c r="Z2673" s="135" t="e">
        <f t="shared" si="532"/>
        <v>#N/A</v>
      </c>
      <c r="AA2673" s="135" t="e">
        <f t="shared" si="533"/>
        <v>#N/A</v>
      </c>
      <c r="AB2673" s="136" t="e">
        <f t="shared" si="534"/>
        <v>#N/A</v>
      </c>
      <c r="AC2673" s="136" t="e">
        <f t="shared" si="535"/>
        <v>#N/A</v>
      </c>
      <c r="AD2673" s="136" t="e">
        <f t="shared" si="536"/>
        <v>#N/A</v>
      </c>
      <c r="AE2673" s="136" t="e">
        <f t="shared" si="537"/>
        <v>#N/A</v>
      </c>
    </row>
    <row r="2674" spans="4:31">
      <c r="D2674" s="69"/>
      <c r="F2674" s="65" t="e">
        <f>VLOOKUP(E2674,'Trimming log'!$F$5:$V$5000,2,FALSE)</f>
        <v>#N/A</v>
      </c>
      <c r="G2674" s="65" t="e">
        <f>VLOOKUP(E2674,'Trimming log'!$F$5:$V$5000,3,FALSE)</f>
        <v>#N/A</v>
      </c>
      <c r="H2674" s="508" t="e">
        <f>VLOOKUP(E2674,'Trimming log'!$F$5:$V$5000,4,FALSE)</f>
        <v>#N/A</v>
      </c>
      <c r="I2674" s="65" t="e">
        <f>VLOOKUP(E2674,'Trimming log'!$F$5:$V$5000,5,FALSE)</f>
        <v>#N/A</v>
      </c>
      <c r="J2674" s="65" t="e">
        <f>VLOOKUP(E2674,'Trimming log'!$F$5:$V$5000,6,FALSE)</f>
        <v>#N/A</v>
      </c>
      <c r="K2674" s="65" t="e">
        <f>VLOOKUP(E2674,'Trimming log'!$F$5:$V$5000,7,FALSE)</f>
        <v>#N/A</v>
      </c>
      <c r="L2674" s="65" t="e">
        <f>VLOOKUP(E2674,'Trimming log'!$F$5:$V$5000,8,FALSE)</f>
        <v>#N/A</v>
      </c>
      <c r="M2674" s="65" t="e">
        <f>VLOOKUP(E2674,'Trimming log'!$F$5:$V$5000,9,FALSE)</f>
        <v>#N/A</v>
      </c>
      <c r="N2674" s="507" t="e">
        <f>VLOOKUP(E2674,'Trimming log'!$F$5:$V$5000,10,FALSE)</f>
        <v>#N/A</v>
      </c>
      <c r="O2674" s="65" t="e">
        <f>VLOOKUP(E2674,'Trimming log'!$F$5:$V$5000,11,FALSE)</f>
        <v>#N/A</v>
      </c>
      <c r="P2674" s="65" t="e">
        <f>VLOOKUP(E2674,'Trimming log'!$F$5:$V$5000,12,FALSE)</f>
        <v>#N/A</v>
      </c>
      <c r="Q2674" s="65" t="e">
        <f>VLOOKUP(E2674,'Trimming log'!$F$5:$V$5000,13,FALSE)</f>
        <v>#N/A</v>
      </c>
      <c r="R2674" s="65" t="e">
        <f>VLOOKUP(E2674,'Trimming log'!$F$5:$V$5000,14,FALSE)</f>
        <v>#N/A</v>
      </c>
      <c r="S2674" s="65" t="e">
        <f>VLOOKUP(E2674,'Trimming log'!$F$5:$V$5000,15,FALSE)</f>
        <v>#N/A</v>
      </c>
      <c r="T2674" s="65" t="e">
        <f t="shared" si="527"/>
        <v>#N/A</v>
      </c>
      <c r="U2674" s="491" t="str">
        <f t="shared" si="528"/>
        <v/>
      </c>
      <c r="V2674" s="74">
        <f t="shared" si="530"/>
        <v>0</v>
      </c>
      <c r="W2674" s="134">
        <f t="shared" si="531"/>
        <v>0</v>
      </c>
      <c r="X2674" s="134" t="e">
        <f>VLOOKUP(E2674,'Trimming log'!$F$5:$Y$5000,19,FALSE)</f>
        <v>#N/A</v>
      </c>
      <c r="Y2674" s="134" t="e">
        <f>VLOOKUP(E2674,'Trimming log'!$F$5:$Y$5000,20,FALSE)</f>
        <v>#N/A</v>
      </c>
      <c r="Z2674" s="135" t="e">
        <f t="shared" si="532"/>
        <v>#N/A</v>
      </c>
      <c r="AA2674" s="135" t="e">
        <f t="shared" si="533"/>
        <v>#N/A</v>
      </c>
      <c r="AB2674" s="136" t="e">
        <f t="shared" si="534"/>
        <v>#N/A</v>
      </c>
      <c r="AC2674" s="136" t="e">
        <f t="shared" si="535"/>
        <v>#N/A</v>
      </c>
      <c r="AD2674" s="136" t="e">
        <f t="shared" si="536"/>
        <v>#N/A</v>
      </c>
      <c r="AE2674" s="136" t="e">
        <f t="shared" si="537"/>
        <v>#N/A</v>
      </c>
    </row>
    <row r="2675" spans="4:31">
      <c r="D2675" s="69"/>
      <c r="F2675" s="65" t="e">
        <f>VLOOKUP(E2675,'Trimming log'!$F$5:$V$5000,2,FALSE)</f>
        <v>#N/A</v>
      </c>
      <c r="G2675" s="65" t="e">
        <f>VLOOKUP(E2675,'Trimming log'!$F$5:$V$5000,3,FALSE)</f>
        <v>#N/A</v>
      </c>
      <c r="H2675" s="508" t="e">
        <f>VLOOKUP(E2675,'Trimming log'!$F$5:$V$5000,4,FALSE)</f>
        <v>#N/A</v>
      </c>
      <c r="I2675" s="65" t="e">
        <f>VLOOKUP(E2675,'Trimming log'!$F$5:$V$5000,5,FALSE)</f>
        <v>#N/A</v>
      </c>
      <c r="J2675" s="65" t="e">
        <f>VLOOKUP(E2675,'Trimming log'!$F$5:$V$5000,6,FALSE)</f>
        <v>#N/A</v>
      </c>
      <c r="K2675" s="65" t="e">
        <f>VLOOKUP(E2675,'Trimming log'!$F$5:$V$5000,7,FALSE)</f>
        <v>#N/A</v>
      </c>
      <c r="L2675" s="65" t="e">
        <f>VLOOKUP(E2675,'Trimming log'!$F$5:$V$5000,8,FALSE)</f>
        <v>#N/A</v>
      </c>
      <c r="M2675" s="65" t="e">
        <f>VLOOKUP(E2675,'Trimming log'!$F$5:$V$5000,9,FALSE)</f>
        <v>#N/A</v>
      </c>
      <c r="N2675" s="507" t="e">
        <f>VLOOKUP(E2675,'Trimming log'!$F$5:$V$5000,10,FALSE)</f>
        <v>#N/A</v>
      </c>
      <c r="O2675" s="65" t="e">
        <f>VLOOKUP(E2675,'Trimming log'!$F$5:$V$5000,11,FALSE)</f>
        <v>#N/A</v>
      </c>
      <c r="P2675" s="65" t="e">
        <f>VLOOKUP(E2675,'Trimming log'!$F$5:$V$5000,12,FALSE)</f>
        <v>#N/A</v>
      </c>
      <c r="Q2675" s="65" t="e">
        <f>VLOOKUP(E2675,'Trimming log'!$F$5:$V$5000,13,FALSE)</f>
        <v>#N/A</v>
      </c>
      <c r="R2675" s="65" t="e">
        <f>VLOOKUP(E2675,'Trimming log'!$F$5:$V$5000,14,FALSE)</f>
        <v>#N/A</v>
      </c>
      <c r="S2675" s="65" t="e">
        <f>VLOOKUP(E2675,'Trimming log'!$F$5:$V$5000,15,FALSE)</f>
        <v>#N/A</v>
      </c>
      <c r="T2675" s="65" t="e">
        <f t="shared" si="527"/>
        <v>#N/A</v>
      </c>
      <c r="U2675" s="491" t="str">
        <f t="shared" si="528"/>
        <v/>
      </c>
      <c r="V2675" s="74">
        <f t="shared" si="530"/>
        <v>0</v>
      </c>
      <c r="W2675" s="134">
        <f t="shared" si="531"/>
        <v>0</v>
      </c>
      <c r="X2675" s="134" t="e">
        <f>VLOOKUP(E2675,'Trimming log'!$F$5:$Y$5000,19,FALSE)</f>
        <v>#N/A</v>
      </c>
      <c r="Y2675" s="134" t="e">
        <f>VLOOKUP(E2675,'Trimming log'!$F$5:$Y$5000,20,FALSE)</f>
        <v>#N/A</v>
      </c>
      <c r="Z2675" s="135" t="e">
        <f t="shared" si="532"/>
        <v>#N/A</v>
      </c>
      <c r="AA2675" s="135" t="e">
        <f t="shared" si="533"/>
        <v>#N/A</v>
      </c>
      <c r="AB2675" s="136" t="e">
        <f t="shared" si="534"/>
        <v>#N/A</v>
      </c>
      <c r="AC2675" s="136" t="e">
        <f t="shared" si="535"/>
        <v>#N/A</v>
      </c>
      <c r="AD2675" s="136" t="e">
        <f t="shared" si="536"/>
        <v>#N/A</v>
      </c>
      <c r="AE2675" s="136" t="e">
        <f t="shared" si="537"/>
        <v>#N/A</v>
      </c>
    </row>
    <row r="2676" spans="4:31">
      <c r="D2676" s="69"/>
      <c r="F2676" s="65" t="e">
        <f>VLOOKUP(E2676,'Trimming log'!$F$5:$V$5000,2,FALSE)</f>
        <v>#N/A</v>
      </c>
      <c r="G2676" s="65" t="e">
        <f>VLOOKUP(E2676,'Trimming log'!$F$5:$V$5000,3,FALSE)</f>
        <v>#N/A</v>
      </c>
      <c r="H2676" s="508" t="e">
        <f>VLOOKUP(E2676,'Trimming log'!$F$5:$V$5000,4,FALSE)</f>
        <v>#N/A</v>
      </c>
      <c r="I2676" s="65" t="e">
        <f>VLOOKUP(E2676,'Trimming log'!$F$5:$V$5000,5,FALSE)</f>
        <v>#N/A</v>
      </c>
      <c r="J2676" s="65" t="e">
        <f>VLOOKUP(E2676,'Trimming log'!$F$5:$V$5000,6,FALSE)</f>
        <v>#N/A</v>
      </c>
      <c r="K2676" s="65" t="e">
        <f>VLOOKUP(E2676,'Trimming log'!$F$5:$V$5000,7,FALSE)</f>
        <v>#N/A</v>
      </c>
      <c r="L2676" s="65" t="e">
        <f>VLOOKUP(E2676,'Trimming log'!$F$5:$V$5000,8,FALSE)</f>
        <v>#N/A</v>
      </c>
      <c r="M2676" s="65" t="e">
        <f>VLOOKUP(E2676,'Trimming log'!$F$5:$V$5000,9,FALSE)</f>
        <v>#N/A</v>
      </c>
      <c r="N2676" s="507" t="e">
        <f>VLOOKUP(E2676,'Trimming log'!$F$5:$V$5000,10,FALSE)</f>
        <v>#N/A</v>
      </c>
      <c r="O2676" s="65" t="e">
        <f>VLOOKUP(E2676,'Trimming log'!$F$5:$V$5000,11,FALSE)</f>
        <v>#N/A</v>
      </c>
      <c r="P2676" s="65" t="e">
        <f>VLOOKUP(E2676,'Trimming log'!$F$5:$V$5000,12,FALSE)</f>
        <v>#N/A</v>
      </c>
      <c r="Q2676" s="65" t="e">
        <f>VLOOKUP(E2676,'Trimming log'!$F$5:$V$5000,13,FALSE)</f>
        <v>#N/A</v>
      </c>
      <c r="R2676" s="65" t="e">
        <f>VLOOKUP(E2676,'Trimming log'!$F$5:$V$5000,14,FALSE)</f>
        <v>#N/A</v>
      </c>
      <c r="S2676" s="65" t="e">
        <f>VLOOKUP(E2676,'Trimming log'!$F$5:$V$5000,15,FALSE)</f>
        <v>#N/A</v>
      </c>
      <c r="T2676" s="65" t="e">
        <f t="shared" si="527"/>
        <v>#N/A</v>
      </c>
      <c r="U2676" s="491" t="str">
        <f t="shared" si="528"/>
        <v/>
      </c>
      <c r="V2676" s="74">
        <f t="shared" si="530"/>
        <v>0</v>
      </c>
      <c r="W2676" s="134">
        <f t="shared" si="531"/>
        <v>0</v>
      </c>
      <c r="X2676" s="134" t="e">
        <f>VLOOKUP(E2676,'Trimming log'!$F$5:$Y$5000,19,FALSE)</f>
        <v>#N/A</v>
      </c>
      <c r="Y2676" s="134" t="e">
        <f>VLOOKUP(E2676,'Trimming log'!$F$5:$Y$5000,20,FALSE)</f>
        <v>#N/A</v>
      </c>
      <c r="Z2676" s="135" t="e">
        <f t="shared" si="532"/>
        <v>#N/A</v>
      </c>
      <c r="AA2676" s="135" t="e">
        <f t="shared" si="533"/>
        <v>#N/A</v>
      </c>
      <c r="AB2676" s="136" t="e">
        <f t="shared" si="534"/>
        <v>#N/A</v>
      </c>
      <c r="AC2676" s="136" t="e">
        <f t="shared" si="535"/>
        <v>#N/A</v>
      </c>
      <c r="AD2676" s="136" t="e">
        <f t="shared" si="536"/>
        <v>#N/A</v>
      </c>
      <c r="AE2676" s="136" t="e">
        <f t="shared" si="537"/>
        <v>#N/A</v>
      </c>
    </row>
    <row r="2677" spans="4:31">
      <c r="D2677" s="69"/>
      <c r="F2677" s="65" t="e">
        <f>VLOOKUP(E2677,'Trimming log'!$F$5:$V$5000,2,FALSE)</f>
        <v>#N/A</v>
      </c>
      <c r="G2677" s="65" t="e">
        <f>VLOOKUP(E2677,'Trimming log'!$F$5:$V$5000,3,FALSE)</f>
        <v>#N/A</v>
      </c>
      <c r="H2677" s="508" t="e">
        <f>VLOOKUP(E2677,'Trimming log'!$F$5:$V$5000,4,FALSE)</f>
        <v>#N/A</v>
      </c>
      <c r="I2677" s="65" t="e">
        <f>VLOOKUP(E2677,'Trimming log'!$F$5:$V$5000,5,FALSE)</f>
        <v>#N/A</v>
      </c>
      <c r="J2677" s="65" t="e">
        <f>VLOOKUP(E2677,'Trimming log'!$F$5:$V$5000,6,FALSE)</f>
        <v>#N/A</v>
      </c>
      <c r="K2677" s="65" t="e">
        <f>VLOOKUP(E2677,'Trimming log'!$F$5:$V$5000,7,FALSE)</f>
        <v>#N/A</v>
      </c>
      <c r="L2677" s="65" t="e">
        <f>VLOOKUP(E2677,'Trimming log'!$F$5:$V$5000,8,FALSE)</f>
        <v>#N/A</v>
      </c>
      <c r="M2677" s="65" t="e">
        <f>VLOOKUP(E2677,'Trimming log'!$F$5:$V$5000,9,FALSE)</f>
        <v>#N/A</v>
      </c>
      <c r="N2677" s="507" t="e">
        <f>VLOOKUP(E2677,'Trimming log'!$F$5:$V$5000,10,FALSE)</f>
        <v>#N/A</v>
      </c>
      <c r="O2677" s="65" t="e">
        <f>VLOOKUP(E2677,'Trimming log'!$F$5:$V$5000,11,FALSE)</f>
        <v>#N/A</v>
      </c>
      <c r="P2677" s="65" t="e">
        <f>VLOOKUP(E2677,'Trimming log'!$F$5:$V$5000,12,FALSE)</f>
        <v>#N/A</v>
      </c>
      <c r="Q2677" s="65" t="e">
        <f>VLOOKUP(E2677,'Trimming log'!$F$5:$V$5000,13,FALSE)</f>
        <v>#N/A</v>
      </c>
      <c r="R2677" s="65" t="e">
        <f>VLOOKUP(E2677,'Trimming log'!$F$5:$V$5000,14,FALSE)</f>
        <v>#N/A</v>
      </c>
      <c r="S2677" s="65" t="e">
        <f>VLOOKUP(E2677,'Trimming log'!$F$5:$V$5000,15,FALSE)</f>
        <v>#N/A</v>
      </c>
      <c r="T2677" s="65" t="e">
        <f t="shared" si="527"/>
        <v>#N/A</v>
      </c>
      <c r="U2677" s="491" t="str">
        <f t="shared" si="528"/>
        <v/>
      </c>
      <c r="V2677" s="74">
        <f t="shared" si="530"/>
        <v>0</v>
      </c>
      <c r="W2677" s="134">
        <f t="shared" si="531"/>
        <v>0</v>
      </c>
      <c r="X2677" s="134" t="e">
        <f>VLOOKUP(E2677,'Trimming log'!$F$5:$Y$5000,19,FALSE)</f>
        <v>#N/A</v>
      </c>
      <c r="Y2677" s="134" t="e">
        <f>VLOOKUP(E2677,'Trimming log'!$F$5:$Y$5000,20,FALSE)</f>
        <v>#N/A</v>
      </c>
      <c r="Z2677" s="135" t="e">
        <f t="shared" si="532"/>
        <v>#N/A</v>
      </c>
      <c r="AA2677" s="135" t="e">
        <f t="shared" si="533"/>
        <v>#N/A</v>
      </c>
      <c r="AB2677" s="136" t="e">
        <f t="shared" si="534"/>
        <v>#N/A</v>
      </c>
      <c r="AC2677" s="136" t="e">
        <f t="shared" si="535"/>
        <v>#N/A</v>
      </c>
      <c r="AD2677" s="136" t="e">
        <f t="shared" si="536"/>
        <v>#N/A</v>
      </c>
      <c r="AE2677" s="136" t="e">
        <f t="shared" si="537"/>
        <v>#N/A</v>
      </c>
    </row>
    <row r="2678" spans="4:31">
      <c r="D2678" s="69"/>
      <c r="F2678" s="65" t="e">
        <f>VLOOKUP(E2678,'Trimming log'!$F$5:$V$5000,2,FALSE)</f>
        <v>#N/A</v>
      </c>
      <c r="G2678" s="65" t="e">
        <f>VLOOKUP(E2678,'Trimming log'!$F$5:$V$5000,3,FALSE)</f>
        <v>#N/A</v>
      </c>
      <c r="H2678" s="508" t="e">
        <f>VLOOKUP(E2678,'Trimming log'!$F$5:$V$5000,4,FALSE)</f>
        <v>#N/A</v>
      </c>
      <c r="I2678" s="65" t="e">
        <f>VLOOKUP(E2678,'Trimming log'!$F$5:$V$5000,5,FALSE)</f>
        <v>#N/A</v>
      </c>
      <c r="J2678" s="65" t="e">
        <f>VLOOKUP(E2678,'Trimming log'!$F$5:$V$5000,6,FALSE)</f>
        <v>#N/A</v>
      </c>
      <c r="K2678" s="65" t="e">
        <f>VLOOKUP(E2678,'Trimming log'!$F$5:$V$5000,7,FALSE)</f>
        <v>#N/A</v>
      </c>
      <c r="L2678" s="65" t="e">
        <f>VLOOKUP(E2678,'Trimming log'!$F$5:$V$5000,8,FALSE)</f>
        <v>#N/A</v>
      </c>
      <c r="M2678" s="65" t="e">
        <f>VLOOKUP(E2678,'Trimming log'!$F$5:$V$5000,9,FALSE)</f>
        <v>#N/A</v>
      </c>
      <c r="N2678" s="507" t="e">
        <f>VLOOKUP(E2678,'Trimming log'!$F$5:$V$5000,10,FALSE)</f>
        <v>#N/A</v>
      </c>
      <c r="O2678" s="65" t="e">
        <f>VLOOKUP(E2678,'Trimming log'!$F$5:$V$5000,11,FALSE)</f>
        <v>#N/A</v>
      </c>
      <c r="P2678" s="65" t="e">
        <f>VLOOKUP(E2678,'Trimming log'!$F$5:$V$5000,12,FALSE)</f>
        <v>#N/A</v>
      </c>
      <c r="Q2678" s="65" t="e">
        <f>VLOOKUP(E2678,'Trimming log'!$F$5:$V$5000,13,FALSE)</f>
        <v>#N/A</v>
      </c>
      <c r="R2678" s="65" t="e">
        <f>VLOOKUP(E2678,'Trimming log'!$F$5:$V$5000,14,FALSE)</f>
        <v>#N/A</v>
      </c>
      <c r="S2678" s="65" t="e">
        <f>VLOOKUP(E2678,'Trimming log'!$F$5:$V$5000,15,FALSE)</f>
        <v>#N/A</v>
      </c>
      <c r="T2678" s="65" t="e">
        <f t="shared" si="527"/>
        <v>#N/A</v>
      </c>
      <c r="U2678" s="491" t="str">
        <f t="shared" si="528"/>
        <v/>
      </c>
      <c r="V2678" s="74">
        <f t="shared" si="530"/>
        <v>0</v>
      </c>
      <c r="W2678" s="134">
        <f t="shared" si="531"/>
        <v>0</v>
      </c>
      <c r="X2678" s="134" t="e">
        <f>VLOOKUP(E2678,'Trimming log'!$F$5:$Y$5000,19,FALSE)</f>
        <v>#N/A</v>
      </c>
      <c r="Y2678" s="134" t="e">
        <f>VLOOKUP(E2678,'Trimming log'!$F$5:$Y$5000,20,FALSE)</f>
        <v>#N/A</v>
      </c>
      <c r="Z2678" s="135" t="e">
        <f t="shared" si="532"/>
        <v>#N/A</v>
      </c>
      <c r="AA2678" s="135" t="e">
        <f t="shared" si="533"/>
        <v>#N/A</v>
      </c>
      <c r="AB2678" s="136" t="e">
        <f t="shared" si="534"/>
        <v>#N/A</v>
      </c>
      <c r="AC2678" s="136" t="e">
        <f t="shared" si="535"/>
        <v>#N/A</v>
      </c>
      <c r="AD2678" s="136" t="e">
        <f t="shared" si="536"/>
        <v>#N/A</v>
      </c>
      <c r="AE2678" s="136" t="e">
        <f t="shared" si="537"/>
        <v>#N/A</v>
      </c>
    </row>
    <row r="2679" spans="4:31">
      <c r="D2679" s="69"/>
      <c r="F2679" s="65" t="e">
        <f>VLOOKUP(E2679,'Trimming log'!$F$5:$V$5000,2,FALSE)</f>
        <v>#N/A</v>
      </c>
      <c r="G2679" s="65" t="e">
        <f>VLOOKUP(E2679,'Trimming log'!$F$5:$V$5000,3,FALSE)</f>
        <v>#N/A</v>
      </c>
      <c r="H2679" s="508" t="e">
        <f>VLOOKUP(E2679,'Trimming log'!$F$5:$V$5000,4,FALSE)</f>
        <v>#N/A</v>
      </c>
      <c r="I2679" s="65" t="e">
        <f>VLOOKUP(E2679,'Trimming log'!$F$5:$V$5000,5,FALSE)</f>
        <v>#N/A</v>
      </c>
      <c r="J2679" s="65" t="e">
        <f>VLOOKUP(E2679,'Trimming log'!$F$5:$V$5000,6,FALSE)</f>
        <v>#N/A</v>
      </c>
      <c r="K2679" s="65" t="e">
        <f>VLOOKUP(E2679,'Trimming log'!$F$5:$V$5000,7,FALSE)</f>
        <v>#N/A</v>
      </c>
      <c r="L2679" s="65" t="e">
        <f>VLOOKUP(E2679,'Trimming log'!$F$5:$V$5000,8,FALSE)</f>
        <v>#N/A</v>
      </c>
      <c r="M2679" s="65" t="e">
        <f>VLOOKUP(E2679,'Trimming log'!$F$5:$V$5000,9,FALSE)</f>
        <v>#N/A</v>
      </c>
      <c r="N2679" s="507" t="e">
        <f>VLOOKUP(E2679,'Trimming log'!$F$5:$V$5000,10,FALSE)</f>
        <v>#N/A</v>
      </c>
      <c r="O2679" s="65" t="e">
        <f>VLOOKUP(E2679,'Trimming log'!$F$5:$V$5000,11,FALSE)</f>
        <v>#N/A</v>
      </c>
      <c r="P2679" s="65" t="e">
        <f>VLOOKUP(E2679,'Trimming log'!$F$5:$V$5000,12,FALSE)</f>
        <v>#N/A</v>
      </c>
      <c r="Q2679" s="65" t="e">
        <f>VLOOKUP(E2679,'Trimming log'!$F$5:$V$5000,13,FALSE)</f>
        <v>#N/A</v>
      </c>
      <c r="R2679" s="65" t="e">
        <f>VLOOKUP(E2679,'Trimming log'!$F$5:$V$5000,14,FALSE)</f>
        <v>#N/A</v>
      </c>
      <c r="S2679" s="65" t="e">
        <f>VLOOKUP(E2679,'Trimming log'!$F$5:$V$5000,15,FALSE)</f>
        <v>#N/A</v>
      </c>
      <c r="T2679" s="65" t="e">
        <f t="shared" si="527"/>
        <v>#N/A</v>
      </c>
      <c r="U2679" s="491" t="str">
        <f t="shared" si="528"/>
        <v/>
      </c>
      <c r="V2679" s="74">
        <f t="shared" si="530"/>
        <v>0</v>
      </c>
      <c r="W2679" s="134">
        <f t="shared" si="531"/>
        <v>0</v>
      </c>
      <c r="X2679" s="134" t="e">
        <f>VLOOKUP(E2679,'Trimming log'!$F$5:$Y$5000,19,FALSE)</f>
        <v>#N/A</v>
      </c>
      <c r="Y2679" s="134" t="e">
        <f>VLOOKUP(E2679,'Trimming log'!$F$5:$Y$5000,20,FALSE)</f>
        <v>#N/A</v>
      </c>
      <c r="Z2679" s="135" t="e">
        <f t="shared" si="532"/>
        <v>#N/A</v>
      </c>
      <c r="AA2679" s="135" t="e">
        <f t="shared" si="533"/>
        <v>#N/A</v>
      </c>
      <c r="AB2679" s="136" t="e">
        <f t="shared" si="534"/>
        <v>#N/A</v>
      </c>
      <c r="AC2679" s="136" t="e">
        <f t="shared" si="535"/>
        <v>#N/A</v>
      </c>
      <c r="AD2679" s="136" t="e">
        <f t="shared" si="536"/>
        <v>#N/A</v>
      </c>
      <c r="AE2679" s="136" t="e">
        <f t="shared" si="537"/>
        <v>#N/A</v>
      </c>
    </row>
    <row r="2680" spans="4:31">
      <c r="D2680" s="69"/>
      <c r="F2680" s="65" t="e">
        <f>VLOOKUP(E2680,'Trimming log'!$F$5:$V$5000,2,FALSE)</f>
        <v>#N/A</v>
      </c>
      <c r="G2680" s="65" t="e">
        <f>VLOOKUP(E2680,'Trimming log'!$F$5:$V$5000,3,FALSE)</f>
        <v>#N/A</v>
      </c>
      <c r="H2680" s="508" t="e">
        <f>VLOOKUP(E2680,'Trimming log'!$F$5:$V$5000,4,FALSE)</f>
        <v>#N/A</v>
      </c>
      <c r="I2680" s="65" t="e">
        <f>VLOOKUP(E2680,'Trimming log'!$F$5:$V$5000,5,FALSE)</f>
        <v>#N/A</v>
      </c>
      <c r="J2680" s="65" t="e">
        <f>VLOOKUP(E2680,'Trimming log'!$F$5:$V$5000,6,FALSE)</f>
        <v>#N/A</v>
      </c>
      <c r="K2680" s="65" t="e">
        <f>VLOOKUP(E2680,'Trimming log'!$F$5:$V$5000,7,FALSE)</f>
        <v>#N/A</v>
      </c>
      <c r="L2680" s="65" t="e">
        <f>VLOOKUP(E2680,'Trimming log'!$F$5:$V$5000,8,FALSE)</f>
        <v>#N/A</v>
      </c>
      <c r="M2680" s="65" t="e">
        <f>VLOOKUP(E2680,'Trimming log'!$F$5:$V$5000,9,FALSE)</f>
        <v>#N/A</v>
      </c>
      <c r="N2680" s="507" t="e">
        <f>VLOOKUP(E2680,'Trimming log'!$F$5:$V$5000,10,FALSE)</f>
        <v>#N/A</v>
      </c>
      <c r="O2680" s="65" t="e">
        <f>VLOOKUP(E2680,'Trimming log'!$F$5:$V$5000,11,FALSE)</f>
        <v>#N/A</v>
      </c>
      <c r="P2680" s="65" t="e">
        <f>VLOOKUP(E2680,'Trimming log'!$F$5:$V$5000,12,FALSE)</f>
        <v>#N/A</v>
      </c>
      <c r="Q2680" s="65" t="e">
        <f>VLOOKUP(E2680,'Trimming log'!$F$5:$V$5000,13,FALSE)</f>
        <v>#N/A</v>
      </c>
      <c r="R2680" s="65" t="e">
        <f>VLOOKUP(E2680,'Trimming log'!$F$5:$V$5000,14,FALSE)</f>
        <v>#N/A</v>
      </c>
      <c r="S2680" s="65" t="e">
        <f>VLOOKUP(E2680,'Trimming log'!$F$5:$V$5000,15,FALSE)</f>
        <v>#N/A</v>
      </c>
      <c r="T2680" s="65" t="e">
        <f t="shared" si="527"/>
        <v>#N/A</v>
      </c>
      <c r="U2680" s="491" t="str">
        <f t="shared" si="528"/>
        <v/>
      </c>
      <c r="V2680" s="74">
        <f t="shared" si="530"/>
        <v>0</v>
      </c>
      <c r="W2680" s="134">
        <f t="shared" si="531"/>
        <v>0</v>
      </c>
      <c r="X2680" s="134" t="e">
        <f>VLOOKUP(E2680,'Trimming log'!$F$5:$Y$5000,19,FALSE)</f>
        <v>#N/A</v>
      </c>
      <c r="Y2680" s="134" t="e">
        <f>VLOOKUP(E2680,'Trimming log'!$F$5:$Y$5000,20,FALSE)</f>
        <v>#N/A</v>
      </c>
      <c r="Z2680" s="135" t="e">
        <f t="shared" si="532"/>
        <v>#N/A</v>
      </c>
      <c r="AA2680" s="135" t="e">
        <f t="shared" si="533"/>
        <v>#N/A</v>
      </c>
      <c r="AB2680" s="136" t="e">
        <f t="shared" si="534"/>
        <v>#N/A</v>
      </c>
      <c r="AC2680" s="136" t="e">
        <f t="shared" si="535"/>
        <v>#N/A</v>
      </c>
      <c r="AD2680" s="136" t="e">
        <f t="shared" si="536"/>
        <v>#N/A</v>
      </c>
      <c r="AE2680" s="136" t="e">
        <f t="shared" si="537"/>
        <v>#N/A</v>
      </c>
    </row>
    <row r="2681" spans="4:31">
      <c r="D2681" s="69"/>
      <c r="F2681" s="65" t="e">
        <f>VLOOKUP(E2681,'Trimming log'!$F$5:$V$5000,2,FALSE)</f>
        <v>#N/A</v>
      </c>
      <c r="G2681" s="65" t="e">
        <f>VLOOKUP(E2681,'Trimming log'!$F$5:$V$5000,3,FALSE)</f>
        <v>#N/A</v>
      </c>
      <c r="H2681" s="508" t="e">
        <f>VLOOKUP(E2681,'Trimming log'!$F$5:$V$5000,4,FALSE)</f>
        <v>#N/A</v>
      </c>
      <c r="I2681" s="65" t="e">
        <f>VLOOKUP(E2681,'Trimming log'!$F$5:$V$5000,5,FALSE)</f>
        <v>#N/A</v>
      </c>
      <c r="J2681" s="65" t="e">
        <f>VLOOKUP(E2681,'Trimming log'!$F$5:$V$5000,6,FALSE)</f>
        <v>#N/A</v>
      </c>
      <c r="K2681" s="65" t="e">
        <f>VLOOKUP(E2681,'Trimming log'!$F$5:$V$5000,7,FALSE)</f>
        <v>#N/A</v>
      </c>
      <c r="L2681" s="65" t="e">
        <f>VLOOKUP(E2681,'Trimming log'!$F$5:$V$5000,8,FALSE)</f>
        <v>#N/A</v>
      </c>
      <c r="M2681" s="65" t="e">
        <f>VLOOKUP(E2681,'Trimming log'!$F$5:$V$5000,9,FALSE)</f>
        <v>#N/A</v>
      </c>
      <c r="N2681" s="507" t="e">
        <f>VLOOKUP(E2681,'Trimming log'!$F$5:$V$5000,10,FALSE)</f>
        <v>#N/A</v>
      </c>
      <c r="O2681" s="65" t="e">
        <f>VLOOKUP(E2681,'Trimming log'!$F$5:$V$5000,11,FALSE)</f>
        <v>#N/A</v>
      </c>
      <c r="P2681" s="65" t="e">
        <f>VLOOKUP(E2681,'Trimming log'!$F$5:$V$5000,12,FALSE)</f>
        <v>#N/A</v>
      </c>
      <c r="Q2681" s="65" t="e">
        <f>VLOOKUP(E2681,'Trimming log'!$F$5:$V$5000,13,FALSE)</f>
        <v>#N/A</v>
      </c>
      <c r="R2681" s="65" t="e">
        <f>VLOOKUP(E2681,'Trimming log'!$F$5:$V$5000,14,FALSE)</f>
        <v>#N/A</v>
      </c>
      <c r="S2681" s="65" t="e">
        <f>VLOOKUP(E2681,'Trimming log'!$F$5:$V$5000,15,FALSE)</f>
        <v>#N/A</v>
      </c>
      <c r="T2681" s="65" t="e">
        <f t="shared" si="527"/>
        <v>#N/A</v>
      </c>
      <c r="U2681" s="491" t="str">
        <f t="shared" si="528"/>
        <v/>
      </c>
      <c r="V2681" s="74">
        <f t="shared" si="530"/>
        <v>0</v>
      </c>
      <c r="W2681" s="134">
        <f t="shared" si="531"/>
        <v>0</v>
      </c>
      <c r="X2681" s="134" t="e">
        <f>VLOOKUP(E2681,'Trimming log'!$F$5:$Y$5000,19,FALSE)</f>
        <v>#N/A</v>
      </c>
      <c r="Y2681" s="134" t="e">
        <f>VLOOKUP(E2681,'Trimming log'!$F$5:$Y$5000,20,FALSE)</f>
        <v>#N/A</v>
      </c>
      <c r="Z2681" s="135" t="e">
        <f t="shared" si="532"/>
        <v>#N/A</v>
      </c>
      <c r="AA2681" s="135" t="e">
        <f t="shared" si="533"/>
        <v>#N/A</v>
      </c>
      <c r="AB2681" s="136" t="e">
        <f t="shared" si="534"/>
        <v>#N/A</v>
      </c>
      <c r="AC2681" s="136" t="e">
        <f t="shared" si="535"/>
        <v>#N/A</v>
      </c>
      <c r="AD2681" s="136" t="e">
        <f t="shared" si="536"/>
        <v>#N/A</v>
      </c>
      <c r="AE2681" s="136" t="e">
        <f t="shared" si="537"/>
        <v>#N/A</v>
      </c>
    </row>
    <row r="2682" spans="4:31">
      <c r="D2682" s="69"/>
      <c r="F2682" s="65" t="e">
        <f>VLOOKUP(E2682,'Trimming log'!$F$5:$V$5000,2,FALSE)</f>
        <v>#N/A</v>
      </c>
      <c r="G2682" s="65" t="e">
        <f>VLOOKUP(E2682,'Trimming log'!$F$5:$V$5000,3,FALSE)</f>
        <v>#N/A</v>
      </c>
      <c r="H2682" s="508" t="e">
        <f>VLOOKUP(E2682,'Trimming log'!$F$5:$V$5000,4,FALSE)</f>
        <v>#N/A</v>
      </c>
      <c r="I2682" s="65" t="e">
        <f>VLOOKUP(E2682,'Trimming log'!$F$5:$V$5000,5,FALSE)</f>
        <v>#N/A</v>
      </c>
      <c r="J2682" s="65" t="e">
        <f>VLOOKUP(E2682,'Trimming log'!$F$5:$V$5000,6,FALSE)</f>
        <v>#N/A</v>
      </c>
      <c r="K2682" s="65" t="e">
        <f>VLOOKUP(E2682,'Trimming log'!$F$5:$V$5000,7,FALSE)</f>
        <v>#N/A</v>
      </c>
      <c r="L2682" s="65" t="e">
        <f>VLOOKUP(E2682,'Trimming log'!$F$5:$V$5000,8,FALSE)</f>
        <v>#N/A</v>
      </c>
      <c r="M2682" s="65" t="e">
        <f>VLOOKUP(E2682,'Trimming log'!$F$5:$V$5000,9,FALSE)</f>
        <v>#N/A</v>
      </c>
      <c r="N2682" s="507" t="e">
        <f>VLOOKUP(E2682,'Trimming log'!$F$5:$V$5000,10,FALSE)</f>
        <v>#N/A</v>
      </c>
      <c r="O2682" s="65" t="e">
        <f>VLOOKUP(E2682,'Trimming log'!$F$5:$V$5000,11,FALSE)</f>
        <v>#N/A</v>
      </c>
      <c r="P2682" s="65" t="e">
        <f>VLOOKUP(E2682,'Trimming log'!$F$5:$V$5000,12,FALSE)</f>
        <v>#N/A</v>
      </c>
      <c r="Q2682" s="65" t="e">
        <f>VLOOKUP(E2682,'Trimming log'!$F$5:$V$5000,13,FALSE)</f>
        <v>#N/A</v>
      </c>
      <c r="R2682" s="65" t="e">
        <f>VLOOKUP(E2682,'Trimming log'!$F$5:$V$5000,14,FALSE)</f>
        <v>#N/A</v>
      </c>
      <c r="S2682" s="65" t="e">
        <f>VLOOKUP(E2682,'Trimming log'!$F$5:$V$5000,15,FALSE)</f>
        <v>#N/A</v>
      </c>
      <c r="T2682" s="65" t="e">
        <f t="shared" si="527"/>
        <v>#N/A</v>
      </c>
      <c r="U2682" s="491" t="str">
        <f t="shared" si="528"/>
        <v/>
      </c>
      <c r="V2682" s="74">
        <f t="shared" si="530"/>
        <v>0</v>
      </c>
      <c r="W2682" s="134">
        <f t="shared" si="531"/>
        <v>0</v>
      </c>
      <c r="X2682" s="134" t="e">
        <f>VLOOKUP(E2682,'Trimming log'!$F$5:$Y$5000,19,FALSE)</f>
        <v>#N/A</v>
      </c>
      <c r="Y2682" s="134" t="e">
        <f>VLOOKUP(E2682,'Trimming log'!$F$5:$Y$5000,20,FALSE)</f>
        <v>#N/A</v>
      </c>
      <c r="Z2682" s="135" t="e">
        <f t="shared" si="532"/>
        <v>#N/A</v>
      </c>
      <c r="AA2682" s="135" t="e">
        <f t="shared" si="533"/>
        <v>#N/A</v>
      </c>
      <c r="AB2682" s="136" t="e">
        <f t="shared" si="534"/>
        <v>#N/A</v>
      </c>
      <c r="AC2682" s="136" t="e">
        <f t="shared" si="535"/>
        <v>#N/A</v>
      </c>
      <c r="AD2682" s="136" t="e">
        <f t="shared" si="536"/>
        <v>#N/A</v>
      </c>
      <c r="AE2682" s="136" t="e">
        <f t="shared" si="537"/>
        <v>#N/A</v>
      </c>
    </row>
    <row r="2683" spans="4:31">
      <c r="D2683" s="69"/>
      <c r="F2683" s="65" t="e">
        <f>VLOOKUP(E2683,'Trimming log'!$F$5:$V$5000,2,FALSE)</f>
        <v>#N/A</v>
      </c>
      <c r="G2683" s="65" t="e">
        <f>VLOOKUP(E2683,'Trimming log'!$F$5:$V$5000,3,FALSE)</f>
        <v>#N/A</v>
      </c>
      <c r="H2683" s="508" t="e">
        <f>VLOOKUP(E2683,'Trimming log'!$F$5:$V$5000,4,FALSE)</f>
        <v>#N/A</v>
      </c>
      <c r="I2683" s="65" t="e">
        <f>VLOOKUP(E2683,'Trimming log'!$F$5:$V$5000,5,FALSE)</f>
        <v>#N/A</v>
      </c>
      <c r="J2683" s="65" t="e">
        <f>VLOOKUP(E2683,'Trimming log'!$F$5:$V$5000,6,FALSE)</f>
        <v>#N/A</v>
      </c>
      <c r="K2683" s="65" t="e">
        <f>VLOOKUP(E2683,'Trimming log'!$F$5:$V$5000,7,FALSE)</f>
        <v>#N/A</v>
      </c>
      <c r="L2683" s="65" t="e">
        <f>VLOOKUP(E2683,'Trimming log'!$F$5:$V$5000,8,FALSE)</f>
        <v>#N/A</v>
      </c>
      <c r="M2683" s="65" t="e">
        <f>VLOOKUP(E2683,'Trimming log'!$F$5:$V$5000,9,FALSE)</f>
        <v>#N/A</v>
      </c>
      <c r="N2683" s="507" t="e">
        <f>VLOOKUP(E2683,'Trimming log'!$F$5:$V$5000,10,FALSE)</f>
        <v>#N/A</v>
      </c>
      <c r="O2683" s="65" t="e">
        <f>VLOOKUP(E2683,'Trimming log'!$F$5:$V$5000,11,FALSE)</f>
        <v>#N/A</v>
      </c>
      <c r="P2683" s="65" t="e">
        <f>VLOOKUP(E2683,'Trimming log'!$F$5:$V$5000,12,FALSE)</f>
        <v>#N/A</v>
      </c>
      <c r="Q2683" s="65" t="e">
        <f>VLOOKUP(E2683,'Trimming log'!$F$5:$V$5000,13,FALSE)</f>
        <v>#N/A</v>
      </c>
      <c r="R2683" s="65" t="e">
        <f>VLOOKUP(E2683,'Trimming log'!$F$5:$V$5000,14,FALSE)</f>
        <v>#N/A</v>
      </c>
      <c r="S2683" s="65" t="e">
        <f>VLOOKUP(E2683,'Trimming log'!$F$5:$V$5000,15,FALSE)</f>
        <v>#N/A</v>
      </c>
      <c r="T2683" s="65" t="e">
        <f t="shared" si="527"/>
        <v>#N/A</v>
      </c>
      <c r="U2683" s="491" t="str">
        <f t="shared" si="528"/>
        <v/>
      </c>
      <c r="V2683" s="74">
        <f t="shared" si="530"/>
        <v>0</v>
      </c>
      <c r="W2683" s="134">
        <f t="shared" si="531"/>
        <v>0</v>
      </c>
      <c r="X2683" s="134" t="e">
        <f>VLOOKUP(E2683,'Trimming log'!$F$5:$Y$5000,19,FALSE)</f>
        <v>#N/A</v>
      </c>
      <c r="Y2683" s="134" t="e">
        <f>VLOOKUP(E2683,'Trimming log'!$F$5:$Y$5000,20,FALSE)</f>
        <v>#N/A</v>
      </c>
      <c r="Z2683" s="135" t="e">
        <f t="shared" si="532"/>
        <v>#N/A</v>
      </c>
      <c r="AA2683" s="135" t="e">
        <f t="shared" si="533"/>
        <v>#N/A</v>
      </c>
      <c r="AB2683" s="136" t="e">
        <f t="shared" si="534"/>
        <v>#N/A</v>
      </c>
      <c r="AC2683" s="136" t="e">
        <f t="shared" si="535"/>
        <v>#N/A</v>
      </c>
      <c r="AD2683" s="136" t="e">
        <f t="shared" si="536"/>
        <v>#N/A</v>
      </c>
      <c r="AE2683" s="136" t="e">
        <f t="shared" si="537"/>
        <v>#N/A</v>
      </c>
    </row>
    <row r="2684" spans="4:31">
      <c r="D2684" s="69"/>
      <c r="F2684" s="65" t="e">
        <f>VLOOKUP(E2684,'Trimming log'!$F$5:$V$5000,2,FALSE)</f>
        <v>#N/A</v>
      </c>
      <c r="G2684" s="65" t="e">
        <f>VLOOKUP(E2684,'Trimming log'!$F$5:$V$5000,3,FALSE)</f>
        <v>#N/A</v>
      </c>
      <c r="H2684" s="508" t="e">
        <f>VLOOKUP(E2684,'Trimming log'!$F$5:$V$5000,4,FALSE)</f>
        <v>#N/A</v>
      </c>
      <c r="I2684" s="65" t="e">
        <f>VLOOKUP(E2684,'Trimming log'!$F$5:$V$5000,5,FALSE)</f>
        <v>#N/A</v>
      </c>
      <c r="J2684" s="65" t="e">
        <f>VLOOKUP(E2684,'Trimming log'!$F$5:$V$5000,6,FALSE)</f>
        <v>#N/A</v>
      </c>
      <c r="K2684" s="65" t="e">
        <f>VLOOKUP(E2684,'Trimming log'!$F$5:$V$5000,7,FALSE)</f>
        <v>#N/A</v>
      </c>
      <c r="L2684" s="65" t="e">
        <f>VLOOKUP(E2684,'Trimming log'!$F$5:$V$5000,8,FALSE)</f>
        <v>#N/A</v>
      </c>
      <c r="M2684" s="65" t="e">
        <f>VLOOKUP(E2684,'Trimming log'!$F$5:$V$5000,9,FALSE)</f>
        <v>#N/A</v>
      </c>
      <c r="N2684" s="507" t="e">
        <f>VLOOKUP(E2684,'Trimming log'!$F$5:$V$5000,10,FALSE)</f>
        <v>#N/A</v>
      </c>
      <c r="O2684" s="65" t="e">
        <f>VLOOKUP(E2684,'Trimming log'!$F$5:$V$5000,11,FALSE)</f>
        <v>#N/A</v>
      </c>
      <c r="P2684" s="65" t="e">
        <f>VLOOKUP(E2684,'Trimming log'!$F$5:$V$5000,12,FALSE)</f>
        <v>#N/A</v>
      </c>
      <c r="Q2684" s="65" t="e">
        <f>VLOOKUP(E2684,'Trimming log'!$F$5:$V$5000,13,FALSE)</f>
        <v>#N/A</v>
      </c>
      <c r="R2684" s="65" t="e">
        <f>VLOOKUP(E2684,'Trimming log'!$F$5:$V$5000,14,FALSE)</f>
        <v>#N/A</v>
      </c>
      <c r="S2684" s="65" t="e">
        <f>VLOOKUP(E2684,'Trimming log'!$F$5:$V$5000,15,FALSE)</f>
        <v>#N/A</v>
      </c>
      <c r="T2684" s="65" t="e">
        <f t="shared" si="527"/>
        <v>#N/A</v>
      </c>
      <c r="U2684" s="491" t="str">
        <f t="shared" si="528"/>
        <v/>
      </c>
      <c r="V2684" s="74">
        <f t="shared" si="530"/>
        <v>0</v>
      </c>
      <c r="W2684" s="134">
        <f t="shared" si="531"/>
        <v>0</v>
      </c>
      <c r="X2684" s="134" t="e">
        <f>VLOOKUP(E2684,'Trimming log'!$F$5:$Y$5000,19,FALSE)</f>
        <v>#N/A</v>
      </c>
      <c r="Y2684" s="134" t="e">
        <f>VLOOKUP(E2684,'Trimming log'!$F$5:$Y$5000,20,FALSE)</f>
        <v>#N/A</v>
      </c>
      <c r="Z2684" s="135" t="e">
        <f t="shared" si="532"/>
        <v>#N/A</v>
      </c>
      <c r="AA2684" s="135" t="e">
        <f t="shared" si="533"/>
        <v>#N/A</v>
      </c>
      <c r="AB2684" s="136" t="e">
        <f t="shared" si="534"/>
        <v>#N/A</v>
      </c>
      <c r="AC2684" s="136" t="e">
        <f t="shared" si="535"/>
        <v>#N/A</v>
      </c>
      <c r="AD2684" s="136" t="e">
        <f t="shared" si="536"/>
        <v>#N/A</v>
      </c>
      <c r="AE2684" s="136" t="e">
        <f t="shared" si="537"/>
        <v>#N/A</v>
      </c>
    </row>
    <row r="2685" spans="4:31">
      <c r="D2685" s="69"/>
      <c r="F2685" s="65" t="e">
        <f>VLOOKUP(E2685,'Trimming log'!$F$5:$V$5000,2,FALSE)</f>
        <v>#N/A</v>
      </c>
      <c r="G2685" s="65" t="e">
        <f>VLOOKUP(E2685,'Trimming log'!$F$5:$V$5000,3,FALSE)</f>
        <v>#N/A</v>
      </c>
      <c r="H2685" s="508" t="e">
        <f>VLOOKUP(E2685,'Trimming log'!$F$5:$V$5000,4,FALSE)</f>
        <v>#N/A</v>
      </c>
      <c r="I2685" s="65" t="e">
        <f>VLOOKUP(E2685,'Trimming log'!$F$5:$V$5000,5,FALSE)</f>
        <v>#N/A</v>
      </c>
      <c r="J2685" s="65" t="e">
        <f>VLOOKUP(E2685,'Trimming log'!$F$5:$V$5000,6,FALSE)</f>
        <v>#N/A</v>
      </c>
      <c r="K2685" s="65" t="e">
        <f>VLOOKUP(E2685,'Trimming log'!$F$5:$V$5000,7,FALSE)</f>
        <v>#N/A</v>
      </c>
      <c r="L2685" s="65" t="e">
        <f>VLOOKUP(E2685,'Trimming log'!$F$5:$V$5000,8,FALSE)</f>
        <v>#N/A</v>
      </c>
      <c r="M2685" s="65" t="e">
        <f>VLOOKUP(E2685,'Trimming log'!$F$5:$V$5000,9,FALSE)</f>
        <v>#N/A</v>
      </c>
      <c r="N2685" s="507" t="e">
        <f>VLOOKUP(E2685,'Trimming log'!$F$5:$V$5000,10,FALSE)</f>
        <v>#N/A</v>
      </c>
      <c r="O2685" s="65" t="e">
        <f>VLOOKUP(E2685,'Trimming log'!$F$5:$V$5000,11,FALSE)</f>
        <v>#N/A</v>
      </c>
      <c r="P2685" s="65" t="e">
        <f>VLOOKUP(E2685,'Trimming log'!$F$5:$V$5000,12,FALSE)</f>
        <v>#N/A</v>
      </c>
      <c r="Q2685" s="65" t="e">
        <f>VLOOKUP(E2685,'Trimming log'!$F$5:$V$5000,13,FALSE)</f>
        <v>#N/A</v>
      </c>
      <c r="R2685" s="65" t="e">
        <f>VLOOKUP(E2685,'Trimming log'!$F$5:$V$5000,14,FALSE)</f>
        <v>#N/A</v>
      </c>
      <c r="S2685" s="65" t="e">
        <f>VLOOKUP(E2685,'Trimming log'!$F$5:$V$5000,15,FALSE)</f>
        <v>#N/A</v>
      </c>
      <c r="T2685" s="65" t="e">
        <f t="shared" si="527"/>
        <v>#N/A</v>
      </c>
      <c r="U2685" s="491" t="str">
        <f t="shared" si="528"/>
        <v/>
      </c>
      <c r="V2685" s="74">
        <f t="shared" si="530"/>
        <v>0</v>
      </c>
      <c r="W2685" s="134">
        <f t="shared" si="531"/>
        <v>0</v>
      </c>
      <c r="X2685" s="134" t="e">
        <f>VLOOKUP(E2685,'Trimming log'!$F$5:$Y$5000,19,FALSE)</f>
        <v>#N/A</v>
      </c>
      <c r="Y2685" s="134" t="e">
        <f>VLOOKUP(E2685,'Trimming log'!$F$5:$Y$5000,20,FALSE)</f>
        <v>#N/A</v>
      </c>
      <c r="Z2685" s="135" t="e">
        <f t="shared" si="532"/>
        <v>#N/A</v>
      </c>
      <c r="AA2685" s="135" t="e">
        <f t="shared" si="533"/>
        <v>#N/A</v>
      </c>
      <c r="AB2685" s="136" t="e">
        <f t="shared" si="534"/>
        <v>#N/A</v>
      </c>
      <c r="AC2685" s="136" t="e">
        <f t="shared" si="535"/>
        <v>#N/A</v>
      </c>
      <c r="AD2685" s="136" t="e">
        <f t="shared" si="536"/>
        <v>#N/A</v>
      </c>
      <c r="AE2685" s="136" t="e">
        <f t="shared" si="537"/>
        <v>#N/A</v>
      </c>
    </row>
    <row r="2686" spans="4:31">
      <c r="D2686" s="69"/>
      <c r="F2686" s="65" t="e">
        <f>VLOOKUP(E2686,'Trimming log'!$F$5:$V$5000,2,FALSE)</f>
        <v>#N/A</v>
      </c>
      <c r="G2686" s="65" t="e">
        <f>VLOOKUP(E2686,'Trimming log'!$F$5:$V$5000,3,FALSE)</f>
        <v>#N/A</v>
      </c>
      <c r="H2686" s="508" t="e">
        <f>VLOOKUP(E2686,'Trimming log'!$F$5:$V$5000,4,FALSE)</f>
        <v>#N/A</v>
      </c>
      <c r="I2686" s="65" t="e">
        <f>VLOOKUP(E2686,'Trimming log'!$F$5:$V$5000,5,FALSE)</f>
        <v>#N/A</v>
      </c>
      <c r="J2686" s="65" t="e">
        <f>VLOOKUP(E2686,'Trimming log'!$F$5:$V$5000,6,FALSE)</f>
        <v>#N/A</v>
      </c>
      <c r="K2686" s="65" t="e">
        <f>VLOOKUP(E2686,'Trimming log'!$F$5:$V$5000,7,FALSE)</f>
        <v>#N/A</v>
      </c>
      <c r="L2686" s="65" t="e">
        <f>VLOOKUP(E2686,'Trimming log'!$F$5:$V$5000,8,FALSE)</f>
        <v>#N/A</v>
      </c>
      <c r="M2686" s="65" t="e">
        <f>VLOOKUP(E2686,'Trimming log'!$F$5:$V$5000,9,FALSE)</f>
        <v>#N/A</v>
      </c>
      <c r="N2686" s="507" t="e">
        <f>VLOOKUP(E2686,'Trimming log'!$F$5:$V$5000,10,FALSE)</f>
        <v>#N/A</v>
      </c>
      <c r="O2686" s="65" t="e">
        <f>VLOOKUP(E2686,'Trimming log'!$F$5:$V$5000,11,FALSE)</f>
        <v>#N/A</v>
      </c>
      <c r="P2686" s="65" t="e">
        <f>VLOOKUP(E2686,'Trimming log'!$F$5:$V$5000,12,FALSE)</f>
        <v>#N/A</v>
      </c>
      <c r="Q2686" s="65" t="e">
        <f>VLOOKUP(E2686,'Trimming log'!$F$5:$V$5000,13,FALSE)</f>
        <v>#N/A</v>
      </c>
      <c r="R2686" s="65" t="e">
        <f>VLOOKUP(E2686,'Trimming log'!$F$5:$V$5000,14,FALSE)</f>
        <v>#N/A</v>
      </c>
      <c r="S2686" s="65" t="e">
        <f>VLOOKUP(E2686,'Trimming log'!$F$5:$V$5000,15,FALSE)</f>
        <v>#N/A</v>
      </c>
      <c r="T2686" s="65" t="e">
        <f t="shared" si="527"/>
        <v>#N/A</v>
      </c>
      <c r="U2686" s="491" t="str">
        <f t="shared" si="528"/>
        <v/>
      </c>
      <c r="V2686" s="74">
        <f t="shared" si="530"/>
        <v>0</v>
      </c>
      <c r="W2686" s="134">
        <f t="shared" si="531"/>
        <v>0</v>
      </c>
      <c r="X2686" s="134" t="e">
        <f>VLOOKUP(E2686,'Trimming log'!$F$5:$Y$5000,19,FALSE)</f>
        <v>#N/A</v>
      </c>
      <c r="Y2686" s="134" t="e">
        <f>VLOOKUP(E2686,'Trimming log'!$F$5:$Y$5000,20,FALSE)</f>
        <v>#N/A</v>
      </c>
      <c r="Z2686" s="135" t="e">
        <f t="shared" si="532"/>
        <v>#N/A</v>
      </c>
      <c r="AA2686" s="135" t="e">
        <f t="shared" si="533"/>
        <v>#N/A</v>
      </c>
      <c r="AB2686" s="136" t="e">
        <f t="shared" si="534"/>
        <v>#N/A</v>
      </c>
      <c r="AC2686" s="136" t="e">
        <f t="shared" si="535"/>
        <v>#N/A</v>
      </c>
      <c r="AD2686" s="136" t="e">
        <f t="shared" si="536"/>
        <v>#N/A</v>
      </c>
      <c r="AE2686" s="136" t="e">
        <f t="shared" si="537"/>
        <v>#N/A</v>
      </c>
    </row>
    <row r="2687" spans="4:31">
      <c r="D2687" s="69"/>
      <c r="F2687" s="65" t="e">
        <f>VLOOKUP(E2687,'Trimming log'!$F$5:$V$5000,2,FALSE)</f>
        <v>#N/A</v>
      </c>
      <c r="G2687" s="65" t="e">
        <f>VLOOKUP(E2687,'Trimming log'!$F$5:$V$5000,3,FALSE)</f>
        <v>#N/A</v>
      </c>
      <c r="H2687" s="508" t="e">
        <f>VLOOKUP(E2687,'Trimming log'!$F$5:$V$5000,4,FALSE)</f>
        <v>#N/A</v>
      </c>
      <c r="I2687" s="65" t="e">
        <f>VLOOKUP(E2687,'Trimming log'!$F$5:$V$5000,5,FALSE)</f>
        <v>#N/A</v>
      </c>
      <c r="J2687" s="65" t="e">
        <f>VLOOKUP(E2687,'Trimming log'!$F$5:$V$5000,6,FALSE)</f>
        <v>#N/A</v>
      </c>
      <c r="K2687" s="65" t="e">
        <f>VLOOKUP(E2687,'Trimming log'!$F$5:$V$5000,7,FALSE)</f>
        <v>#N/A</v>
      </c>
      <c r="L2687" s="65" t="e">
        <f>VLOOKUP(E2687,'Trimming log'!$F$5:$V$5000,8,FALSE)</f>
        <v>#N/A</v>
      </c>
      <c r="M2687" s="65" t="e">
        <f>VLOOKUP(E2687,'Trimming log'!$F$5:$V$5000,9,FALSE)</f>
        <v>#N/A</v>
      </c>
      <c r="N2687" s="507" t="e">
        <f>VLOOKUP(E2687,'Trimming log'!$F$5:$V$5000,10,FALSE)</f>
        <v>#N/A</v>
      </c>
      <c r="O2687" s="65" t="e">
        <f>VLOOKUP(E2687,'Trimming log'!$F$5:$V$5000,11,FALSE)</f>
        <v>#N/A</v>
      </c>
      <c r="P2687" s="65" t="e">
        <f>VLOOKUP(E2687,'Trimming log'!$F$5:$V$5000,12,FALSE)</f>
        <v>#N/A</v>
      </c>
      <c r="Q2687" s="65" t="e">
        <f>VLOOKUP(E2687,'Trimming log'!$F$5:$V$5000,13,FALSE)</f>
        <v>#N/A</v>
      </c>
      <c r="R2687" s="65" t="e">
        <f>VLOOKUP(E2687,'Trimming log'!$F$5:$V$5000,14,FALSE)</f>
        <v>#N/A</v>
      </c>
      <c r="S2687" s="65" t="e">
        <f>VLOOKUP(E2687,'Trimming log'!$F$5:$V$5000,15,FALSE)</f>
        <v>#N/A</v>
      </c>
      <c r="T2687" s="65" t="e">
        <f t="shared" si="527"/>
        <v>#N/A</v>
      </c>
      <c r="U2687" s="491" t="str">
        <f t="shared" si="528"/>
        <v/>
      </c>
      <c r="V2687" s="74">
        <f t="shared" si="530"/>
        <v>0</v>
      </c>
      <c r="W2687" s="134">
        <f t="shared" si="531"/>
        <v>0</v>
      </c>
      <c r="X2687" s="134" t="e">
        <f>VLOOKUP(E2687,'Trimming log'!$F$5:$Y$5000,19,FALSE)</f>
        <v>#N/A</v>
      </c>
      <c r="Y2687" s="134" t="e">
        <f>VLOOKUP(E2687,'Trimming log'!$F$5:$Y$5000,20,FALSE)</f>
        <v>#N/A</v>
      </c>
      <c r="Z2687" s="135" t="e">
        <f t="shared" si="532"/>
        <v>#N/A</v>
      </c>
      <c r="AA2687" s="135" t="e">
        <f t="shared" si="533"/>
        <v>#N/A</v>
      </c>
      <c r="AB2687" s="136" t="e">
        <f t="shared" si="534"/>
        <v>#N/A</v>
      </c>
      <c r="AC2687" s="136" t="e">
        <f t="shared" si="535"/>
        <v>#N/A</v>
      </c>
      <c r="AD2687" s="136" t="e">
        <f t="shared" si="536"/>
        <v>#N/A</v>
      </c>
      <c r="AE2687" s="136" t="e">
        <f t="shared" si="537"/>
        <v>#N/A</v>
      </c>
    </row>
    <row r="2688" spans="4:31">
      <c r="D2688" s="69"/>
      <c r="F2688" s="65" t="e">
        <f>VLOOKUP(E2688,'Trimming log'!$F$5:$V$5000,2,FALSE)</f>
        <v>#N/A</v>
      </c>
      <c r="G2688" s="65" t="e">
        <f>VLOOKUP(E2688,'Trimming log'!$F$5:$V$5000,3,FALSE)</f>
        <v>#N/A</v>
      </c>
      <c r="H2688" s="508" t="e">
        <f>VLOOKUP(E2688,'Trimming log'!$F$5:$V$5000,4,FALSE)</f>
        <v>#N/A</v>
      </c>
      <c r="I2688" s="65" t="e">
        <f>VLOOKUP(E2688,'Trimming log'!$F$5:$V$5000,5,FALSE)</f>
        <v>#N/A</v>
      </c>
      <c r="J2688" s="65" t="e">
        <f>VLOOKUP(E2688,'Trimming log'!$F$5:$V$5000,6,FALSE)</f>
        <v>#N/A</v>
      </c>
      <c r="K2688" s="65" t="e">
        <f>VLOOKUP(E2688,'Trimming log'!$F$5:$V$5000,7,FALSE)</f>
        <v>#N/A</v>
      </c>
      <c r="L2688" s="65" t="e">
        <f>VLOOKUP(E2688,'Trimming log'!$F$5:$V$5000,8,FALSE)</f>
        <v>#N/A</v>
      </c>
      <c r="M2688" s="65" t="e">
        <f>VLOOKUP(E2688,'Trimming log'!$F$5:$V$5000,9,FALSE)</f>
        <v>#N/A</v>
      </c>
      <c r="N2688" s="507" t="e">
        <f>VLOOKUP(E2688,'Trimming log'!$F$5:$V$5000,10,FALSE)</f>
        <v>#N/A</v>
      </c>
      <c r="O2688" s="65" t="e">
        <f>VLOOKUP(E2688,'Trimming log'!$F$5:$V$5000,11,FALSE)</f>
        <v>#N/A</v>
      </c>
      <c r="P2688" s="65" t="e">
        <f>VLOOKUP(E2688,'Trimming log'!$F$5:$V$5000,12,FALSE)</f>
        <v>#N/A</v>
      </c>
      <c r="Q2688" s="65" t="e">
        <f>VLOOKUP(E2688,'Trimming log'!$F$5:$V$5000,13,FALSE)</f>
        <v>#N/A</v>
      </c>
      <c r="R2688" s="65" t="e">
        <f>VLOOKUP(E2688,'Trimming log'!$F$5:$V$5000,14,FALSE)</f>
        <v>#N/A</v>
      </c>
      <c r="S2688" s="65" t="e">
        <f>VLOOKUP(E2688,'Trimming log'!$F$5:$V$5000,15,FALSE)</f>
        <v>#N/A</v>
      </c>
      <c r="T2688" s="65" t="e">
        <f t="shared" si="527"/>
        <v>#N/A</v>
      </c>
      <c r="U2688" s="491" t="str">
        <f t="shared" si="528"/>
        <v/>
      </c>
      <c r="V2688" s="74">
        <f t="shared" si="530"/>
        <v>0</v>
      </c>
      <c r="W2688" s="134">
        <f t="shared" si="531"/>
        <v>0</v>
      </c>
      <c r="X2688" s="134" t="e">
        <f>VLOOKUP(E2688,'Trimming log'!$F$5:$Y$5000,19,FALSE)</f>
        <v>#N/A</v>
      </c>
      <c r="Y2688" s="134" t="e">
        <f>VLOOKUP(E2688,'Trimming log'!$F$5:$Y$5000,20,FALSE)</f>
        <v>#N/A</v>
      </c>
      <c r="Z2688" s="135" t="e">
        <f t="shared" si="532"/>
        <v>#N/A</v>
      </c>
      <c r="AA2688" s="135" t="e">
        <f t="shared" si="533"/>
        <v>#N/A</v>
      </c>
      <c r="AB2688" s="136" t="e">
        <f t="shared" si="534"/>
        <v>#N/A</v>
      </c>
      <c r="AC2688" s="136" t="e">
        <f t="shared" si="535"/>
        <v>#N/A</v>
      </c>
      <c r="AD2688" s="136" t="e">
        <f t="shared" si="536"/>
        <v>#N/A</v>
      </c>
      <c r="AE2688" s="136" t="e">
        <f t="shared" si="537"/>
        <v>#N/A</v>
      </c>
    </row>
    <row r="2689" spans="4:31">
      <c r="D2689" s="69"/>
      <c r="F2689" s="65" t="e">
        <f>VLOOKUP(E2689,'Trimming log'!$F$5:$V$5000,2,FALSE)</f>
        <v>#N/A</v>
      </c>
      <c r="G2689" s="65" t="e">
        <f>VLOOKUP(E2689,'Trimming log'!$F$5:$V$5000,3,FALSE)</f>
        <v>#N/A</v>
      </c>
      <c r="H2689" s="508" t="e">
        <f>VLOOKUP(E2689,'Trimming log'!$F$5:$V$5000,4,FALSE)</f>
        <v>#N/A</v>
      </c>
      <c r="I2689" s="65" t="e">
        <f>VLOOKUP(E2689,'Trimming log'!$F$5:$V$5000,5,FALSE)</f>
        <v>#N/A</v>
      </c>
      <c r="J2689" s="65" t="e">
        <f>VLOOKUP(E2689,'Trimming log'!$F$5:$V$5000,6,FALSE)</f>
        <v>#N/A</v>
      </c>
      <c r="K2689" s="65" t="e">
        <f>VLOOKUP(E2689,'Trimming log'!$F$5:$V$5000,7,FALSE)</f>
        <v>#N/A</v>
      </c>
      <c r="L2689" s="65" t="e">
        <f>VLOOKUP(E2689,'Trimming log'!$F$5:$V$5000,8,FALSE)</f>
        <v>#N/A</v>
      </c>
      <c r="M2689" s="65" t="e">
        <f>VLOOKUP(E2689,'Trimming log'!$F$5:$V$5000,9,FALSE)</f>
        <v>#N/A</v>
      </c>
      <c r="N2689" s="507" t="e">
        <f>VLOOKUP(E2689,'Trimming log'!$F$5:$V$5000,10,FALSE)</f>
        <v>#N/A</v>
      </c>
      <c r="O2689" s="65" t="e">
        <f>VLOOKUP(E2689,'Trimming log'!$F$5:$V$5000,11,FALSE)</f>
        <v>#N/A</v>
      </c>
      <c r="P2689" s="65" t="e">
        <f>VLOOKUP(E2689,'Trimming log'!$F$5:$V$5000,12,FALSE)</f>
        <v>#N/A</v>
      </c>
      <c r="Q2689" s="65" t="e">
        <f>VLOOKUP(E2689,'Trimming log'!$F$5:$V$5000,13,FALSE)</f>
        <v>#N/A</v>
      </c>
      <c r="R2689" s="65" t="e">
        <f>VLOOKUP(E2689,'Trimming log'!$F$5:$V$5000,14,FALSE)</f>
        <v>#N/A</v>
      </c>
      <c r="S2689" s="65" t="e">
        <f>VLOOKUP(E2689,'Trimming log'!$F$5:$V$5000,15,FALSE)</f>
        <v>#N/A</v>
      </c>
      <c r="T2689" s="65" t="e">
        <f t="shared" si="527"/>
        <v>#N/A</v>
      </c>
      <c r="U2689" s="491" t="str">
        <f t="shared" si="528"/>
        <v/>
      </c>
      <c r="V2689" s="74">
        <f t="shared" si="530"/>
        <v>0</v>
      </c>
      <c r="W2689" s="134">
        <f t="shared" si="531"/>
        <v>0</v>
      </c>
      <c r="X2689" s="134" t="e">
        <f>VLOOKUP(E2689,'Trimming log'!$F$5:$Y$5000,19,FALSE)</f>
        <v>#N/A</v>
      </c>
      <c r="Y2689" s="134" t="e">
        <f>VLOOKUP(E2689,'Trimming log'!$F$5:$Y$5000,20,FALSE)</f>
        <v>#N/A</v>
      </c>
      <c r="Z2689" s="135" t="e">
        <f t="shared" si="532"/>
        <v>#N/A</v>
      </c>
      <c r="AA2689" s="135" t="e">
        <f t="shared" si="533"/>
        <v>#N/A</v>
      </c>
      <c r="AB2689" s="136" t="e">
        <f t="shared" si="534"/>
        <v>#N/A</v>
      </c>
      <c r="AC2689" s="136" t="e">
        <f t="shared" si="535"/>
        <v>#N/A</v>
      </c>
      <c r="AD2689" s="136" t="e">
        <f t="shared" si="536"/>
        <v>#N/A</v>
      </c>
      <c r="AE2689" s="136" t="e">
        <f t="shared" si="537"/>
        <v>#N/A</v>
      </c>
    </row>
    <row r="2690" spans="4:31">
      <c r="D2690" s="69"/>
      <c r="F2690" s="65" t="e">
        <f>VLOOKUP(E2690,'Trimming log'!$F$5:$V$5000,2,FALSE)</f>
        <v>#N/A</v>
      </c>
      <c r="G2690" s="65" t="e">
        <f>VLOOKUP(E2690,'Trimming log'!$F$5:$V$5000,3,FALSE)</f>
        <v>#N/A</v>
      </c>
      <c r="H2690" s="508" t="e">
        <f>VLOOKUP(E2690,'Trimming log'!$F$5:$V$5000,4,FALSE)</f>
        <v>#N/A</v>
      </c>
      <c r="I2690" s="65" t="e">
        <f>VLOOKUP(E2690,'Trimming log'!$F$5:$V$5000,5,FALSE)</f>
        <v>#N/A</v>
      </c>
      <c r="J2690" s="65" t="e">
        <f>VLOOKUP(E2690,'Trimming log'!$F$5:$V$5000,6,FALSE)</f>
        <v>#N/A</v>
      </c>
      <c r="K2690" s="65" t="e">
        <f>VLOOKUP(E2690,'Trimming log'!$F$5:$V$5000,7,FALSE)</f>
        <v>#N/A</v>
      </c>
      <c r="L2690" s="65" t="e">
        <f>VLOOKUP(E2690,'Trimming log'!$F$5:$V$5000,8,FALSE)</f>
        <v>#N/A</v>
      </c>
      <c r="M2690" s="65" t="e">
        <f>VLOOKUP(E2690,'Trimming log'!$F$5:$V$5000,9,FALSE)</f>
        <v>#N/A</v>
      </c>
      <c r="N2690" s="507" t="e">
        <f>VLOOKUP(E2690,'Trimming log'!$F$5:$V$5000,10,FALSE)</f>
        <v>#N/A</v>
      </c>
      <c r="O2690" s="65" t="e">
        <f>VLOOKUP(E2690,'Trimming log'!$F$5:$V$5000,11,FALSE)</f>
        <v>#N/A</v>
      </c>
      <c r="P2690" s="65" t="e">
        <f>VLOOKUP(E2690,'Trimming log'!$F$5:$V$5000,12,FALSE)</f>
        <v>#N/A</v>
      </c>
      <c r="Q2690" s="65" t="e">
        <f>VLOOKUP(E2690,'Trimming log'!$F$5:$V$5000,13,FALSE)</f>
        <v>#N/A</v>
      </c>
      <c r="R2690" s="65" t="e">
        <f>VLOOKUP(E2690,'Trimming log'!$F$5:$V$5000,14,FALSE)</f>
        <v>#N/A</v>
      </c>
      <c r="S2690" s="65" t="e">
        <f>VLOOKUP(E2690,'Trimming log'!$F$5:$V$5000,15,FALSE)</f>
        <v>#N/A</v>
      </c>
      <c r="T2690" s="65" t="e">
        <f t="shared" si="527"/>
        <v>#N/A</v>
      </c>
      <c r="U2690" s="491" t="str">
        <f t="shared" si="528"/>
        <v/>
      </c>
      <c r="V2690" s="74">
        <f t="shared" si="530"/>
        <v>0</v>
      </c>
      <c r="W2690" s="134">
        <f t="shared" si="531"/>
        <v>0</v>
      </c>
      <c r="X2690" s="134" t="e">
        <f>VLOOKUP(E2690,'Trimming log'!$F$5:$Y$5000,19,FALSE)</f>
        <v>#N/A</v>
      </c>
      <c r="Y2690" s="134" t="e">
        <f>VLOOKUP(E2690,'Trimming log'!$F$5:$Y$5000,20,FALSE)</f>
        <v>#N/A</v>
      </c>
      <c r="Z2690" s="135" t="e">
        <f t="shared" si="532"/>
        <v>#N/A</v>
      </c>
      <c r="AA2690" s="135" t="e">
        <f t="shared" si="533"/>
        <v>#N/A</v>
      </c>
      <c r="AB2690" s="136" t="e">
        <f t="shared" si="534"/>
        <v>#N/A</v>
      </c>
      <c r="AC2690" s="136" t="e">
        <f t="shared" si="535"/>
        <v>#N/A</v>
      </c>
      <c r="AD2690" s="136" t="e">
        <f t="shared" si="536"/>
        <v>#N/A</v>
      </c>
      <c r="AE2690" s="136" t="e">
        <f t="shared" si="537"/>
        <v>#N/A</v>
      </c>
    </row>
    <row r="2691" spans="4:31">
      <c r="D2691" s="69"/>
      <c r="F2691" s="65" t="e">
        <f>VLOOKUP(E2691,'Trimming log'!$F$5:$V$5000,2,FALSE)</f>
        <v>#N/A</v>
      </c>
      <c r="G2691" s="65" t="e">
        <f>VLOOKUP(E2691,'Trimming log'!$F$5:$V$5000,3,FALSE)</f>
        <v>#N/A</v>
      </c>
      <c r="H2691" s="508" t="e">
        <f>VLOOKUP(E2691,'Trimming log'!$F$5:$V$5000,4,FALSE)</f>
        <v>#N/A</v>
      </c>
      <c r="I2691" s="65" t="e">
        <f>VLOOKUP(E2691,'Trimming log'!$F$5:$V$5000,5,FALSE)</f>
        <v>#N/A</v>
      </c>
      <c r="J2691" s="65" t="e">
        <f>VLOOKUP(E2691,'Trimming log'!$F$5:$V$5000,6,FALSE)</f>
        <v>#N/A</v>
      </c>
      <c r="K2691" s="65" t="e">
        <f>VLOOKUP(E2691,'Trimming log'!$F$5:$V$5000,7,FALSE)</f>
        <v>#N/A</v>
      </c>
      <c r="L2691" s="65" t="e">
        <f>VLOOKUP(E2691,'Trimming log'!$F$5:$V$5000,8,FALSE)</f>
        <v>#N/A</v>
      </c>
      <c r="M2691" s="65" t="e">
        <f>VLOOKUP(E2691,'Trimming log'!$F$5:$V$5000,9,FALSE)</f>
        <v>#N/A</v>
      </c>
      <c r="N2691" s="507" t="e">
        <f>VLOOKUP(E2691,'Trimming log'!$F$5:$V$5000,10,FALSE)</f>
        <v>#N/A</v>
      </c>
      <c r="O2691" s="65" t="e">
        <f>VLOOKUP(E2691,'Trimming log'!$F$5:$V$5000,11,FALSE)</f>
        <v>#N/A</v>
      </c>
      <c r="P2691" s="65" t="e">
        <f>VLOOKUP(E2691,'Trimming log'!$F$5:$V$5000,12,FALSE)</f>
        <v>#N/A</v>
      </c>
      <c r="Q2691" s="65" t="e">
        <f>VLOOKUP(E2691,'Trimming log'!$F$5:$V$5000,13,FALSE)</f>
        <v>#N/A</v>
      </c>
      <c r="R2691" s="65" t="e">
        <f>VLOOKUP(E2691,'Trimming log'!$F$5:$V$5000,14,FALSE)</f>
        <v>#N/A</v>
      </c>
      <c r="S2691" s="65" t="e">
        <f>VLOOKUP(E2691,'Trimming log'!$F$5:$V$5000,15,FALSE)</f>
        <v>#N/A</v>
      </c>
      <c r="T2691" s="65" t="e">
        <f t="shared" si="527"/>
        <v>#N/A</v>
      </c>
      <c r="U2691" s="491" t="str">
        <f t="shared" si="528"/>
        <v/>
      </c>
      <c r="V2691" s="74">
        <f t="shared" si="530"/>
        <v>0</v>
      </c>
      <c r="W2691" s="134">
        <f t="shared" si="531"/>
        <v>0</v>
      </c>
      <c r="X2691" s="134" t="e">
        <f>VLOOKUP(E2691,'Trimming log'!$F$5:$Y$5000,19,FALSE)</f>
        <v>#N/A</v>
      </c>
      <c r="Y2691" s="134" t="e">
        <f>VLOOKUP(E2691,'Trimming log'!$F$5:$Y$5000,20,FALSE)</f>
        <v>#N/A</v>
      </c>
      <c r="Z2691" s="135" t="e">
        <f t="shared" si="532"/>
        <v>#N/A</v>
      </c>
      <c r="AA2691" s="135" t="e">
        <f t="shared" si="533"/>
        <v>#N/A</v>
      </c>
      <c r="AB2691" s="136" t="e">
        <f t="shared" si="534"/>
        <v>#N/A</v>
      </c>
      <c r="AC2691" s="136" t="e">
        <f t="shared" si="535"/>
        <v>#N/A</v>
      </c>
      <c r="AD2691" s="136" t="e">
        <f t="shared" si="536"/>
        <v>#N/A</v>
      </c>
      <c r="AE2691" s="136" t="e">
        <f t="shared" si="537"/>
        <v>#N/A</v>
      </c>
    </row>
    <row r="2692" spans="4:31">
      <c r="D2692" s="69"/>
      <c r="F2692" s="65" t="e">
        <f>VLOOKUP(E2692,'Trimming log'!$F$5:$V$5000,2,FALSE)</f>
        <v>#N/A</v>
      </c>
      <c r="G2692" s="65" t="e">
        <f>VLOOKUP(E2692,'Trimming log'!$F$5:$V$5000,3,FALSE)</f>
        <v>#N/A</v>
      </c>
      <c r="H2692" s="508" t="e">
        <f>VLOOKUP(E2692,'Trimming log'!$F$5:$V$5000,4,FALSE)</f>
        <v>#N/A</v>
      </c>
      <c r="I2692" s="65" t="e">
        <f>VLOOKUP(E2692,'Trimming log'!$F$5:$V$5000,5,FALSE)</f>
        <v>#N/A</v>
      </c>
      <c r="J2692" s="65" t="e">
        <f>VLOOKUP(E2692,'Trimming log'!$F$5:$V$5000,6,FALSE)</f>
        <v>#N/A</v>
      </c>
      <c r="K2692" s="65" t="e">
        <f>VLOOKUP(E2692,'Trimming log'!$F$5:$V$5000,7,FALSE)</f>
        <v>#N/A</v>
      </c>
      <c r="L2692" s="65" t="e">
        <f>VLOOKUP(E2692,'Trimming log'!$F$5:$V$5000,8,FALSE)</f>
        <v>#N/A</v>
      </c>
      <c r="M2692" s="65" t="e">
        <f>VLOOKUP(E2692,'Trimming log'!$F$5:$V$5000,9,FALSE)</f>
        <v>#N/A</v>
      </c>
      <c r="N2692" s="507" t="e">
        <f>VLOOKUP(E2692,'Trimming log'!$F$5:$V$5000,10,FALSE)</f>
        <v>#N/A</v>
      </c>
      <c r="O2692" s="65" t="e">
        <f>VLOOKUP(E2692,'Trimming log'!$F$5:$V$5000,11,FALSE)</f>
        <v>#N/A</v>
      </c>
      <c r="P2692" s="65" t="e">
        <f>VLOOKUP(E2692,'Trimming log'!$F$5:$V$5000,12,FALSE)</f>
        <v>#N/A</v>
      </c>
      <c r="Q2692" s="65" t="e">
        <f>VLOOKUP(E2692,'Trimming log'!$F$5:$V$5000,13,FALSE)</f>
        <v>#N/A</v>
      </c>
      <c r="R2692" s="65" t="e">
        <f>VLOOKUP(E2692,'Trimming log'!$F$5:$V$5000,14,FALSE)</f>
        <v>#N/A</v>
      </c>
      <c r="S2692" s="65" t="e">
        <f>VLOOKUP(E2692,'Trimming log'!$F$5:$V$5000,15,FALSE)</f>
        <v>#N/A</v>
      </c>
      <c r="T2692" s="65" t="e">
        <f t="shared" si="527"/>
        <v>#N/A</v>
      </c>
      <c r="U2692" s="491" t="str">
        <f t="shared" si="528"/>
        <v/>
      </c>
      <c r="V2692" s="74">
        <f t="shared" si="530"/>
        <v>0</v>
      </c>
      <c r="W2692" s="134">
        <f t="shared" si="531"/>
        <v>0</v>
      </c>
      <c r="X2692" s="134" t="e">
        <f>VLOOKUP(E2692,'Trimming log'!$F$5:$Y$5000,19,FALSE)</f>
        <v>#N/A</v>
      </c>
      <c r="Y2692" s="134" t="e">
        <f>VLOOKUP(E2692,'Trimming log'!$F$5:$Y$5000,20,FALSE)</f>
        <v>#N/A</v>
      </c>
      <c r="Z2692" s="135" t="e">
        <f t="shared" si="532"/>
        <v>#N/A</v>
      </c>
      <c r="AA2692" s="135" t="e">
        <f t="shared" si="533"/>
        <v>#N/A</v>
      </c>
      <c r="AB2692" s="136" t="e">
        <f t="shared" si="534"/>
        <v>#N/A</v>
      </c>
      <c r="AC2692" s="136" t="e">
        <f t="shared" si="535"/>
        <v>#N/A</v>
      </c>
      <c r="AD2692" s="136" t="e">
        <f t="shared" si="536"/>
        <v>#N/A</v>
      </c>
      <c r="AE2692" s="136" t="e">
        <f t="shared" si="537"/>
        <v>#N/A</v>
      </c>
    </row>
    <row r="2693" spans="4:31">
      <c r="D2693" s="69"/>
      <c r="F2693" s="65" t="e">
        <f>VLOOKUP(E2693,'Trimming log'!$F$5:$V$5000,2,FALSE)</f>
        <v>#N/A</v>
      </c>
      <c r="G2693" s="65" t="e">
        <f>VLOOKUP(E2693,'Trimming log'!$F$5:$V$5000,3,FALSE)</f>
        <v>#N/A</v>
      </c>
      <c r="H2693" s="508" t="e">
        <f>VLOOKUP(E2693,'Trimming log'!$F$5:$V$5000,4,FALSE)</f>
        <v>#N/A</v>
      </c>
      <c r="I2693" s="65" t="e">
        <f>VLOOKUP(E2693,'Trimming log'!$F$5:$V$5000,5,FALSE)</f>
        <v>#N/A</v>
      </c>
      <c r="J2693" s="65" t="e">
        <f>VLOOKUP(E2693,'Trimming log'!$F$5:$V$5000,6,FALSE)</f>
        <v>#N/A</v>
      </c>
      <c r="K2693" s="65" t="e">
        <f>VLOOKUP(E2693,'Trimming log'!$F$5:$V$5000,7,FALSE)</f>
        <v>#N/A</v>
      </c>
      <c r="L2693" s="65" t="e">
        <f>VLOOKUP(E2693,'Trimming log'!$F$5:$V$5000,8,FALSE)</f>
        <v>#N/A</v>
      </c>
      <c r="M2693" s="65" t="e">
        <f>VLOOKUP(E2693,'Trimming log'!$F$5:$V$5000,9,FALSE)</f>
        <v>#N/A</v>
      </c>
      <c r="N2693" s="507" t="e">
        <f>VLOOKUP(E2693,'Trimming log'!$F$5:$V$5000,10,FALSE)</f>
        <v>#N/A</v>
      </c>
      <c r="O2693" s="65" t="e">
        <f>VLOOKUP(E2693,'Trimming log'!$F$5:$V$5000,11,FALSE)</f>
        <v>#N/A</v>
      </c>
      <c r="P2693" s="65" t="e">
        <f>VLOOKUP(E2693,'Trimming log'!$F$5:$V$5000,12,FALSE)</f>
        <v>#N/A</v>
      </c>
      <c r="Q2693" s="65" t="e">
        <f>VLOOKUP(E2693,'Trimming log'!$F$5:$V$5000,13,FALSE)</f>
        <v>#N/A</v>
      </c>
      <c r="R2693" s="65" t="e">
        <f>VLOOKUP(E2693,'Trimming log'!$F$5:$V$5000,14,FALSE)</f>
        <v>#N/A</v>
      </c>
      <c r="S2693" s="65" t="e">
        <f>VLOOKUP(E2693,'Trimming log'!$F$5:$V$5000,15,FALSE)</f>
        <v>#N/A</v>
      </c>
      <c r="T2693" s="65" t="e">
        <f t="shared" si="527"/>
        <v>#N/A</v>
      </c>
      <c r="U2693" s="491" t="str">
        <f t="shared" si="528"/>
        <v/>
      </c>
      <c r="V2693" s="74">
        <f t="shared" si="530"/>
        <v>0</v>
      </c>
      <c r="W2693" s="134">
        <f t="shared" si="531"/>
        <v>0</v>
      </c>
      <c r="X2693" s="134" t="e">
        <f>VLOOKUP(E2693,'Trimming log'!$F$5:$Y$5000,19,FALSE)</f>
        <v>#N/A</v>
      </c>
      <c r="Y2693" s="134" t="e">
        <f>VLOOKUP(E2693,'Trimming log'!$F$5:$Y$5000,20,FALSE)</f>
        <v>#N/A</v>
      </c>
      <c r="Z2693" s="135" t="e">
        <f t="shared" si="532"/>
        <v>#N/A</v>
      </c>
      <c r="AA2693" s="135" t="e">
        <f t="shared" si="533"/>
        <v>#N/A</v>
      </c>
      <c r="AB2693" s="136" t="e">
        <f t="shared" si="534"/>
        <v>#N/A</v>
      </c>
      <c r="AC2693" s="136" t="e">
        <f t="shared" si="535"/>
        <v>#N/A</v>
      </c>
      <c r="AD2693" s="136" t="e">
        <f t="shared" si="536"/>
        <v>#N/A</v>
      </c>
      <c r="AE2693" s="136" t="e">
        <f t="shared" si="537"/>
        <v>#N/A</v>
      </c>
    </row>
    <row r="2694" spans="4:31">
      <c r="D2694" s="69"/>
      <c r="F2694" s="65" t="e">
        <f>VLOOKUP(E2694,'Trimming log'!$F$5:$V$5000,2,FALSE)</f>
        <v>#N/A</v>
      </c>
      <c r="G2694" s="65" t="e">
        <f>VLOOKUP(E2694,'Trimming log'!$F$5:$V$5000,3,FALSE)</f>
        <v>#N/A</v>
      </c>
      <c r="H2694" s="508" t="e">
        <f>VLOOKUP(E2694,'Trimming log'!$F$5:$V$5000,4,FALSE)</f>
        <v>#N/A</v>
      </c>
      <c r="I2694" s="65" t="e">
        <f>VLOOKUP(E2694,'Trimming log'!$F$5:$V$5000,5,FALSE)</f>
        <v>#N/A</v>
      </c>
      <c r="J2694" s="65" t="e">
        <f>VLOOKUP(E2694,'Trimming log'!$F$5:$V$5000,6,FALSE)</f>
        <v>#N/A</v>
      </c>
      <c r="K2694" s="65" t="e">
        <f>VLOOKUP(E2694,'Trimming log'!$F$5:$V$5000,7,FALSE)</f>
        <v>#N/A</v>
      </c>
      <c r="L2694" s="65" t="e">
        <f>VLOOKUP(E2694,'Trimming log'!$F$5:$V$5000,8,FALSE)</f>
        <v>#N/A</v>
      </c>
      <c r="M2694" s="65" t="e">
        <f>VLOOKUP(E2694,'Trimming log'!$F$5:$V$5000,9,FALSE)</f>
        <v>#N/A</v>
      </c>
      <c r="N2694" s="507" t="e">
        <f>VLOOKUP(E2694,'Trimming log'!$F$5:$V$5000,10,FALSE)</f>
        <v>#N/A</v>
      </c>
      <c r="O2694" s="65" t="e">
        <f>VLOOKUP(E2694,'Trimming log'!$F$5:$V$5000,11,FALSE)</f>
        <v>#N/A</v>
      </c>
      <c r="P2694" s="65" t="e">
        <f>VLOOKUP(E2694,'Trimming log'!$F$5:$V$5000,12,FALSE)</f>
        <v>#N/A</v>
      </c>
      <c r="Q2694" s="65" t="e">
        <f>VLOOKUP(E2694,'Trimming log'!$F$5:$V$5000,13,FALSE)</f>
        <v>#N/A</v>
      </c>
      <c r="R2694" s="65" t="e">
        <f>VLOOKUP(E2694,'Trimming log'!$F$5:$V$5000,14,FALSE)</f>
        <v>#N/A</v>
      </c>
      <c r="S2694" s="65" t="e">
        <f>VLOOKUP(E2694,'Trimming log'!$F$5:$V$5000,15,FALSE)</f>
        <v>#N/A</v>
      </c>
      <c r="T2694" s="65" t="e">
        <f t="shared" si="527"/>
        <v>#N/A</v>
      </c>
      <c r="U2694" s="491" t="str">
        <f t="shared" si="528"/>
        <v/>
      </c>
      <c r="V2694" s="74">
        <f t="shared" si="530"/>
        <v>0</v>
      </c>
      <c r="W2694" s="134">
        <f t="shared" si="531"/>
        <v>0</v>
      </c>
      <c r="X2694" s="134" t="e">
        <f>VLOOKUP(E2694,'Trimming log'!$F$5:$Y$5000,19,FALSE)</f>
        <v>#N/A</v>
      </c>
      <c r="Y2694" s="134" t="e">
        <f>VLOOKUP(E2694,'Trimming log'!$F$5:$Y$5000,20,FALSE)</f>
        <v>#N/A</v>
      </c>
      <c r="Z2694" s="135" t="e">
        <f t="shared" si="532"/>
        <v>#N/A</v>
      </c>
      <c r="AA2694" s="135" t="e">
        <f t="shared" si="533"/>
        <v>#N/A</v>
      </c>
      <c r="AB2694" s="136" t="e">
        <f t="shared" si="534"/>
        <v>#N/A</v>
      </c>
      <c r="AC2694" s="136" t="e">
        <f t="shared" si="535"/>
        <v>#N/A</v>
      </c>
      <c r="AD2694" s="136" t="e">
        <f t="shared" si="536"/>
        <v>#N/A</v>
      </c>
      <c r="AE2694" s="136" t="e">
        <f t="shared" si="537"/>
        <v>#N/A</v>
      </c>
    </row>
    <row r="2695" spans="4:31">
      <c r="D2695" s="69"/>
      <c r="F2695" s="65" t="e">
        <f>VLOOKUP(E2695,'Trimming log'!$F$5:$V$5000,2,FALSE)</f>
        <v>#N/A</v>
      </c>
      <c r="G2695" s="65" t="e">
        <f>VLOOKUP(E2695,'Trimming log'!$F$5:$V$5000,3,FALSE)</f>
        <v>#N/A</v>
      </c>
      <c r="H2695" s="508" t="e">
        <f>VLOOKUP(E2695,'Trimming log'!$F$5:$V$5000,4,FALSE)</f>
        <v>#N/A</v>
      </c>
      <c r="I2695" s="65" t="e">
        <f>VLOOKUP(E2695,'Trimming log'!$F$5:$V$5000,5,FALSE)</f>
        <v>#N/A</v>
      </c>
      <c r="J2695" s="65" t="e">
        <f>VLOOKUP(E2695,'Trimming log'!$F$5:$V$5000,6,FALSE)</f>
        <v>#N/A</v>
      </c>
      <c r="K2695" s="65" t="e">
        <f>VLOOKUP(E2695,'Trimming log'!$F$5:$V$5000,7,FALSE)</f>
        <v>#N/A</v>
      </c>
      <c r="L2695" s="65" t="e">
        <f>VLOOKUP(E2695,'Trimming log'!$F$5:$V$5000,8,FALSE)</f>
        <v>#N/A</v>
      </c>
      <c r="M2695" s="65" t="e">
        <f>VLOOKUP(E2695,'Trimming log'!$F$5:$V$5000,9,FALSE)</f>
        <v>#N/A</v>
      </c>
      <c r="N2695" s="507" t="e">
        <f>VLOOKUP(E2695,'Trimming log'!$F$5:$V$5000,10,FALSE)</f>
        <v>#N/A</v>
      </c>
      <c r="O2695" s="65" t="e">
        <f>VLOOKUP(E2695,'Trimming log'!$F$5:$V$5000,11,FALSE)</f>
        <v>#N/A</v>
      </c>
      <c r="P2695" s="65" t="e">
        <f>VLOOKUP(E2695,'Trimming log'!$F$5:$V$5000,12,FALSE)</f>
        <v>#N/A</v>
      </c>
      <c r="Q2695" s="65" t="e">
        <f>VLOOKUP(E2695,'Trimming log'!$F$5:$V$5000,13,FALSE)</f>
        <v>#N/A</v>
      </c>
      <c r="R2695" s="65" t="e">
        <f>VLOOKUP(E2695,'Trimming log'!$F$5:$V$5000,14,FALSE)</f>
        <v>#N/A</v>
      </c>
      <c r="S2695" s="65" t="e">
        <f>VLOOKUP(E2695,'Trimming log'!$F$5:$V$5000,15,FALSE)</f>
        <v>#N/A</v>
      </c>
      <c r="T2695" s="65" t="e">
        <f t="shared" ref="T2695:T2758" si="538">O2695-Q2695</f>
        <v>#N/A</v>
      </c>
      <c r="U2695" s="491" t="str">
        <f t="shared" ref="U2695:U2758" si="539">IF(C2695="","",(SUMIF($D$2:$D$25116,D2695,$O$2:$O$25116)))</f>
        <v/>
      </c>
      <c r="V2695" s="74">
        <f t="shared" si="530"/>
        <v>0</v>
      </c>
      <c r="W2695" s="134">
        <f t="shared" si="531"/>
        <v>0</v>
      </c>
      <c r="X2695" s="134" t="e">
        <f>VLOOKUP(E2695,'Trimming log'!$F$5:$Y$5000,19,FALSE)</f>
        <v>#N/A</v>
      </c>
      <c r="Y2695" s="134" t="e">
        <f>VLOOKUP(E2695,'Trimming log'!$F$5:$Y$5000,20,FALSE)</f>
        <v>#N/A</v>
      </c>
      <c r="Z2695" s="135" t="e">
        <f t="shared" si="532"/>
        <v>#N/A</v>
      </c>
      <c r="AA2695" s="135" t="e">
        <f t="shared" si="533"/>
        <v>#N/A</v>
      </c>
      <c r="AB2695" s="136" t="e">
        <f t="shared" si="534"/>
        <v>#N/A</v>
      </c>
      <c r="AC2695" s="136" t="e">
        <f t="shared" si="535"/>
        <v>#N/A</v>
      </c>
      <c r="AD2695" s="136" t="e">
        <f t="shared" si="536"/>
        <v>#N/A</v>
      </c>
      <c r="AE2695" s="136" t="e">
        <f t="shared" si="537"/>
        <v>#N/A</v>
      </c>
    </row>
    <row r="2696" spans="4:31">
      <c r="D2696" s="69"/>
      <c r="F2696" s="65" t="e">
        <f>VLOOKUP(E2696,'Trimming log'!$F$5:$V$5000,2,FALSE)</f>
        <v>#N/A</v>
      </c>
      <c r="G2696" s="65" t="e">
        <f>VLOOKUP(E2696,'Trimming log'!$F$5:$V$5000,3,FALSE)</f>
        <v>#N/A</v>
      </c>
      <c r="H2696" s="508" t="e">
        <f>VLOOKUP(E2696,'Trimming log'!$F$5:$V$5000,4,FALSE)</f>
        <v>#N/A</v>
      </c>
      <c r="I2696" s="65" t="e">
        <f>VLOOKUP(E2696,'Trimming log'!$F$5:$V$5000,5,FALSE)</f>
        <v>#N/A</v>
      </c>
      <c r="J2696" s="65" t="e">
        <f>VLOOKUP(E2696,'Trimming log'!$F$5:$V$5000,6,FALSE)</f>
        <v>#N/A</v>
      </c>
      <c r="K2696" s="65" t="e">
        <f>VLOOKUP(E2696,'Trimming log'!$F$5:$V$5000,7,FALSE)</f>
        <v>#N/A</v>
      </c>
      <c r="L2696" s="65" t="e">
        <f>VLOOKUP(E2696,'Trimming log'!$F$5:$V$5000,8,FALSE)</f>
        <v>#N/A</v>
      </c>
      <c r="M2696" s="65" t="e">
        <f>VLOOKUP(E2696,'Trimming log'!$F$5:$V$5000,9,FALSE)</f>
        <v>#N/A</v>
      </c>
      <c r="N2696" s="507" t="e">
        <f>VLOOKUP(E2696,'Trimming log'!$F$5:$V$5000,10,FALSE)</f>
        <v>#N/A</v>
      </c>
      <c r="O2696" s="65" t="e">
        <f>VLOOKUP(E2696,'Trimming log'!$F$5:$V$5000,11,FALSE)</f>
        <v>#N/A</v>
      </c>
      <c r="P2696" s="65" t="e">
        <f>VLOOKUP(E2696,'Trimming log'!$F$5:$V$5000,12,FALSE)</f>
        <v>#N/A</v>
      </c>
      <c r="Q2696" s="65" t="e">
        <f>VLOOKUP(E2696,'Trimming log'!$F$5:$V$5000,13,FALSE)</f>
        <v>#N/A</v>
      </c>
      <c r="R2696" s="65" t="e">
        <f>VLOOKUP(E2696,'Trimming log'!$F$5:$V$5000,14,FALSE)</f>
        <v>#N/A</v>
      </c>
      <c r="S2696" s="65" t="e">
        <f>VLOOKUP(E2696,'Trimming log'!$F$5:$V$5000,15,FALSE)</f>
        <v>#N/A</v>
      </c>
      <c r="T2696" s="65" t="e">
        <f t="shared" si="538"/>
        <v>#N/A</v>
      </c>
      <c r="U2696" s="491" t="str">
        <f t="shared" si="539"/>
        <v/>
      </c>
      <c r="V2696" s="74">
        <f t="shared" ref="V2696:V2759" si="540">D2696</f>
        <v>0</v>
      </c>
      <c r="W2696" s="134">
        <f t="shared" ref="W2696:W2759" si="541">E2696</f>
        <v>0</v>
      </c>
      <c r="X2696" s="134" t="e">
        <f>VLOOKUP(E2696,'Trimming log'!$F$5:$Y$5000,19,FALSE)</f>
        <v>#N/A</v>
      </c>
      <c r="Y2696" s="134" t="e">
        <f>VLOOKUP(E2696,'Trimming log'!$F$5:$Y$5000,20,FALSE)</f>
        <v>#N/A</v>
      </c>
      <c r="Z2696" s="135" t="e">
        <f t="shared" ref="Z2696:Z2759" si="542">G2696</f>
        <v>#N/A</v>
      </c>
      <c r="AA2696" s="135" t="e">
        <f t="shared" ref="AA2696:AA2759" si="543">H2696</f>
        <v>#N/A</v>
      </c>
      <c r="AB2696" s="136" t="e">
        <f t="shared" ref="AB2696:AB2759" si="544">N2696</f>
        <v>#N/A</v>
      </c>
      <c r="AC2696" s="136" t="e">
        <f t="shared" ref="AC2696:AC2759" si="545">O2696</f>
        <v>#N/A</v>
      </c>
      <c r="AD2696" s="136" t="e">
        <f t="shared" ref="AD2696:AD2759" si="546">Q2696</f>
        <v>#N/A</v>
      </c>
      <c r="AE2696" s="136" t="e">
        <f t="shared" ref="AE2696:AE2759" si="547">T2696</f>
        <v>#N/A</v>
      </c>
    </row>
    <row r="2697" spans="4:31">
      <c r="D2697" s="69"/>
      <c r="F2697" s="65" t="e">
        <f>VLOOKUP(E2697,'Trimming log'!$F$5:$V$5000,2,FALSE)</f>
        <v>#N/A</v>
      </c>
      <c r="G2697" s="65" t="e">
        <f>VLOOKUP(E2697,'Trimming log'!$F$5:$V$5000,3,FALSE)</f>
        <v>#N/A</v>
      </c>
      <c r="H2697" s="508" t="e">
        <f>VLOOKUP(E2697,'Trimming log'!$F$5:$V$5000,4,FALSE)</f>
        <v>#N/A</v>
      </c>
      <c r="I2697" s="65" t="e">
        <f>VLOOKUP(E2697,'Trimming log'!$F$5:$V$5000,5,FALSE)</f>
        <v>#N/A</v>
      </c>
      <c r="J2697" s="65" t="e">
        <f>VLOOKUP(E2697,'Trimming log'!$F$5:$V$5000,6,FALSE)</f>
        <v>#N/A</v>
      </c>
      <c r="K2697" s="65" t="e">
        <f>VLOOKUP(E2697,'Trimming log'!$F$5:$V$5000,7,FALSE)</f>
        <v>#N/A</v>
      </c>
      <c r="L2697" s="65" t="e">
        <f>VLOOKUP(E2697,'Trimming log'!$F$5:$V$5000,8,FALSE)</f>
        <v>#N/A</v>
      </c>
      <c r="M2697" s="65" t="e">
        <f>VLOOKUP(E2697,'Trimming log'!$F$5:$V$5000,9,FALSE)</f>
        <v>#N/A</v>
      </c>
      <c r="N2697" s="507" t="e">
        <f>VLOOKUP(E2697,'Trimming log'!$F$5:$V$5000,10,FALSE)</f>
        <v>#N/A</v>
      </c>
      <c r="O2697" s="65" t="e">
        <f>VLOOKUP(E2697,'Trimming log'!$F$5:$V$5000,11,FALSE)</f>
        <v>#N/A</v>
      </c>
      <c r="P2697" s="65" t="e">
        <f>VLOOKUP(E2697,'Trimming log'!$F$5:$V$5000,12,FALSE)</f>
        <v>#N/A</v>
      </c>
      <c r="Q2697" s="65" t="e">
        <f>VLOOKUP(E2697,'Trimming log'!$F$5:$V$5000,13,FALSE)</f>
        <v>#N/A</v>
      </c>
      <c r="R2697" s="65" t="e">
        <f>VLOOKUP(E2697,'Trimming log'!$F$5:$V$5000,14,FALSE)</f>
        <v>#N/A</v>
      </c>
      <c r="S2697" s="65" t="e">
        <f>VLOOKUP(E2697,'Trimming log'!$F$5:$V$5000,15,FALSE)</f>
        <v>#N/A</v>
      </c>
      <c r="T2697" s="65" t="e">
        <f t="shared" si="538"/>
        <v>#N/A</v>
      </c>
      <c r="U2697" s="491" t="str">
        <f t="shared" si="539"/>
        <v/>
      </c>
      <c r="V2697" s="74">
        <f t="shared" si="540"/>
        <v>0</v>
      </c>
      <c r="W2697" s="134">
        <f t="shared" si="541"/>
        <v>0</v>
      </c>
      <c r="X2697" s="134" t="e">
        <f>VLOOKUP(E2697,'Trimming log'!$F$5:$Y$5000,19,FALSE)</f>
        <v>#N/A</v>
      </c>
      <c r="Y2697" s="134" t="e">
        <f>VLOOKUP(E2697,'Trimming log'!$F$5:$Y$5000,20,FALSE)</f>
        <v>#N/A</v>
      </c>
      <c r="Z2697" s="135" t="e">
        <f t="shared" si="542"/>
        <v>#N/A</v>
      </c>
      <c r="AA2697" s="135" t="e">
        <f t="shared" si="543"/>
        <v>#N/A</v>
      </c>
      <c r="AB2697" s="136" t="e">
        <f t="shared" si="544"/>
        <v>#N/A</v>
      </c>
      <c r="AC2697" s="136" t="e">
        <f t="shared" si="545"/>
        <v>#N/A</v>
      </c>
      <c r="AD2697" s="136" t="e">
        <f t="shared" si="546"/>
        <v>#N/A</v>
      </c>
      <c r="AE2697" s="136" t="e">
        <f t="shared" si="547"/>
        <v>#N/A</v>
      </c>
    </row>
    <row r="2698" spans="4:31">
      <c r="D2698" s="69"/>
      <c r="F2698" s="65" t="e">
        <f>VLOOKUP(E2698,'Trimming log'!$F$5:$V$5000,2,FALSE)</f>
        <v>#N/A</v>
      </c>
      <c r="G2698" s="65" t="e">
        <f>VLOOKUP(E2698,'Trimming log'!$F$5:$V$5000,3,FALSE)</f>
        <v>#N/A</v>
      </c>
      <c r="H2698" s="508" t="e">
        <f>VLOOKUP(E2698,'Trimming log'!$F$5:$V$5000,4,FALSE)</f>
        <v>#N/A</v>
      </c>
      <c r="I2698" s="65" t="e">
        <f>VLOOKUP(E2698,'Trimming log'!$F$5:$V$5000,5,FALSE)</f>
        <v>#N/A</v>
      </c>
      <c r="J2698" s="65" t="e">
        <f>VLOOKUP(E2698,'Trimming log'!$F$5:$V$5000,6,FALSE)</f>
        <v>#N/A</v>
      </c>
      <c r="K2698" s="65" t="e">
        <f>VLOOKUP(E2698,'Trimming log'!$F$5:$V$5000,7,FALSE)</f>
        <v>#N/A</v>
      </c>
      <c r="L2698" s="65" t="e">
        <f>VLOOKUP(E2698,'Trimming log'!$F$5:$V$5000,8,FALSE)</f>
        <v>#N/A</v>
      </c>
      <c r="M2698" s="65" t="e">
        <f>VLOOKUP(E2698,'Trimming log'!$F$5:$V$5000,9,FALSE)</f>
        <v>#N/A</v>
      </c>
      <c r="N2698" s="507" t="e">
        <f>VLOOKUP(E2698,'Trimming log'!$F$5:$V$5000,10,FALSE)</f>
        <v>#N/A</v>
      </c>
      <c r="O2698" s="65" t="e">
        <f>VLOOKUP(E2698,'Trimming log'!$F$5:$V$5000,11,FALSE)</f>
        <v>#N/A</v>
      </c>
      <c r="P2698" s="65" t="e">
        <f>VLOOKUP(E2698,'Trimming log'!$F$5:$V$5000,12,FALSE)</f>
        <v>#N/A</v>
      </c>
      <c r="Q2698" s="65" t="e">
        <f>VLOOKUP(E2698,'Trimming log'!$F$5:$V$5000,13,FALSE)</f>
        <v>#N/A</v>
      </c>
      <c r="R2698" s="65" t="e">
        <f>VLOOKUP(E2698,'Trimming log'!$F$5:$V$5000,14,FALSE)</f>
        <v>#N/A</v>
      </c>
      <c r="S2698" s="65" t="e">
        <f>VLOOKUP(E2698,'Trimming log'!$F$5:$V$5000,15,FALSE)</f>
        <v>#N/A</v>
      </c>
      <c r="T2698" s="65" t="e">
        <f t="shared" si="538"/>
        <v>#N/A</v>
      </c>
      <c r="U2698" s="491" t="str">
        <f t="shared" si="539"/>
        <v/>
      </c>
      <c r="V2698" s="74">
        <f t="shared" si="540"/>
        <v>0</v>
      </c>
      <c r="W2698" s="134">
        <f t="shared" si="541"/>
        <v>0</v>
      </c>
      <c r="X2698" s="134" t="e">
        <f>VLOOKUP(E2698,'Trimming log'!$F$5:$Y$5000,19,FALSE)</f>
        <v>#N/A</v>
      </c>
      <c r="Y2698" s="134" t="e">
        <f>VLOOKUP(E2698,'Trimming log'!$F$5:$Y$5000,20,FALSE)</f>
        <v>#N/A</v>
      </c>
      <c r="Z2698" s="135" t="e">
        <f t="shared" si="542"/>
        <v>#N/A</v>
      </c>
      <c r="AA2698" s="135" t="e">
        <f t="shared" si="543"/>
        <v>#N/A</v>
      </c>
      <c r="AB2698" s="136" t="e">
        <f t="shared" si="544"/>
        <v>#N/A</v>
      </c>
      <c r="AC2698" s="136" t="e">
        <f t="shared" si="545"/>
        <v>#N/A</v>
      </c>
      <c r="AD2698" s="136" t="e">
        <f t="shared" si="546"/>
        <v>#N/A</v>
      </c>
      <c r="AE2698" s="136" t="e">
        <f t="shared" si="547"/>
        <v>#N/A</v>
      </c>
    </row>
    <row r="2699" spans="4:31">
      <c r="D2699" s="69"/>
      <c r="F2699" s="65" t="e">
        <f>VLOOKUP(E2699,'Trimming log'!$F$5:$V$5000,2,FALSE)</f>
        <v>#N/A</v>
      </c>
      <c r="G2699" s="65" t="e">
        <f>VLOOKUP(E2699,'Trimming log'!$F$5:$V$5000,3,FALSE)</f>
        <v>#N/A</v>
      </c>
      <c r="H2699" s="508" t="e">
        <f>VLOOKUP(E2699,'Trimming log'!$F$5:$V$5000,4,FALSE)</f>
        <v>#N/A</v>
      </c>
      <c r="I2699" s="65" t="e">
        <f>VLOOKUP(E2699,'Trimming log'!$F$5:$V$5000,5,FALSE)</f>
        <v>#N/A</v>
      </c>
      <c r="J2699" s="65" t="e">
        <f>VLOOKUP(E2699,'Trimming log'!$F$5:$V$5000,6,FALSE)</f>
        <v>#N/A</v>
      </c>
      <c r="K2699" s="65" t="e">
        <f>VLOOKUP(E2699,'Trimming log'!$F$5:$V$5000,7,FALSE)</f>
        <v>#N/A</v>
      </c>
      <c r="L2699" s="65" t="e">
        <f>VLOOKUP(E2699,'Trimming log'!$F$5:$V$5000,8,FALSE)</f>
        <v>#N/A</v>
      </c>
      <c r="M2699" s="65" t="e">
        <f>VLOOKUP(E2699,'Trimming log'!$F$5:$V$5000,9,FALSE)</f>
        <v>#N/A</v>
      </c>
      <c r="N2699" s="507" t="e">
        <f>VLOOKUP(E2699,'Trimming log'!$F$5:$V$5000,10,FALSE)</f>
        <v>#N/A</v>
      </c>
      <c r="O2699" s="65" t="e">
        <f>VLOOKUP(E2699,'Trimming log'!$F$5:$V$5000,11,FALSE)</f>
        <v>#N/A</v>
      </c>
      <c r="P2699" s="65" t="e">
        <f>VLOOKUP(E2699,'Trimming log'!$F$5:$V$5000,12,FALSE)</f>
        <v>#N/A</v>
      </c>
      <c r="Q2699" s="65" t="e">
        <f>VLOOKUP(E2699,'Trimming log'!$F$5:$V$5000,13,FALSE)</f>
        <v>#N/A</v>
      </c>
      <c r="R2699" s="65" t="e">
        <f>VLOOKUP(E2699,'Trimming log'!$F$5:$V$5000,14,FALSE)</f>
        <v>#N/A</v>
      </c>
      <c r="S2699" s="65" t="e">
        <f>VLOOKUP(E2699,'Trimming log'!$F$5:$V$5000,15,FALSE)</f>
        <v>#N/A</v>
      </c>
      <c r="T2699" s="65" t="e">
        <f t="shared" si="538"/>
        <v>#N/A</v>
      </c>
      <c r="U2699" s="491" t="str">
        <f t="shared" si="539"/>
        <v/>
      </c>
      <c r="V2699" s="74">
        <f t="shared" si="540"/>
        <v>0</v>
      </c>
      <c r="W2699" s="134">
        <f t="shared" si="541"/>
        <v>0</v>
      </c>
      <c r="X2699" s="134" t="e">
        <f>VLOOKUP(E2699,'Trimming log'!$F$5:$Y$5000,19,FALSE)</f>
        <v>#N/A</v>
      </c>
      <c r="Y2699" s="134" t="e">
        <f>VLOOKUP(E2699,'Trimming log'!$F$5:$Y$5000,20,FALSE)</f>
        <v>#N/A</v>
      </c>
      <c r="Z2699" s="135" t="e">
        <f t="shared" si="542"/>
        <v>#N/A</v>
      </c>
      <c r="AA2699" s="135" t="e">
        <f t="shared" si="543"/>
        <v>#N/A</v>
      </c>
      <c r="AB2699" s="136" t="e">
        <f t="shared" si="544"/>
        <v>#N/A</v>
      </c>
      <c r="AC2699" s="136" t="e">
        <f t="shared" si="545"/>
        <v>#N/A</v>
      </c>
      <c r="AD2699" s="136" t="e">
        <f t="shared" si="546"/>
        <v>#N/A</v>
      </c>
      <c r="AE2699" s="136" t="e">
        <f t="shared" si="547"/>
        <v>#N/A</v>
      </c>
    </row>
    <row r="2700" spans="4:31">
      <c r="D2700" s="69"/>
      <c r="F2700" s="65" t="e">
        <f>VLOOKUP(E2700,'Trimming log'!$F$5:$V$5000,2,FALSE)</f>
        <v>#N/A</v>
      </c>
      <c r="G2700" s="65" t="e">
        <f>VLOOKUP(E2700,'Trimming log'!$F$5:$V$5000,3,FALSE)</f>
        <v>#N/A</v>
      </c>
      <c r="H2700" s="508" t="e">
        <f>VLOOKUP(E2700,'Trimming log'!$F$5:$V$5000,4,FALSE)</f>
        <v>#N/A</v>
      </c>
      <c r="I2700" s="65" t="e">
        <f>VLOOKUP(E2700,'Trimming log'!$F$5:$V$5000,5,FALSE)</f>
        <v>#N/A</v>
      </c>
      <c r="J2700" s="65" t="e">
        <f>VLOOKUP(E2700,'Trimming log'!$F$5:$V$5000,6,FALSE)</f>
        <v>#N/A</v>
      </c>
      <c r="K2700" s="65" t="e">
        <f>VLOOKUP(E2700,'Trimming log'!$F$5:$V$5000,7,FALSE)</f>
        <v>#N/A</v>
      </c>
      <c r="L2700" s="65" t="e">
        <f>VLOOKUP(E2700,'Trimming log'!$F$5:$V$5000,8,FALSE)</f>
        <v>#N/A</v>
      </c>
      <c r="M2700" s="65" t="e">
        <f>VLOOKUP(E2700,'Trimming log'!$F$5:$V$5000,9,FALSE)</f>
        <v>#N/A</v>
      </c>
      <c r="N2700" s="507" t="e">
        <f>VLOOKUP(E2700,'Trimming log'!$F$5:$V$5000,10,FALSE)</f>
        <v>#N/A</v>
      </c>
      <c r="O2700" s="65" t="e">
        <f>VLOOKUP(E2700,'Trimming log'!$F$5:$V$5000,11,FALSE)</f>
        <v>#N/A</v>
      </c>
      <c r="P2700" s="65" t="e">
        <f>VLOOKUP(E2700,'Trimming log'!$F$5:$V$5000,12,FALSE)</f>
        <v>#N/A</v>
      </c>
      <c r="Q2700" s="65" t="e">
        <f>VLOOKUP(E2700,'Trimming log'!$F$5:$V$5000,13,FALSE)</f>
        <v>#N/A</v>
      </c>
      <c r="R2700" s="65" t="e">
        <f>VLOOKUP(E2700,'Trimming log'!$F$5:$V$5000,14,FALSE)</f>
        <v>#N/A</v>
      </c>
      <c r="S2700" s="65" t="e">
        <f>VLOOKUP(E2700,'Trimming log'!$F$5:$V$5000,15,FALSE)</f>
        <v>#N/A</v>
      </c>
      <c r="T2700" s="65" t="e">
        <f t="shared" si="538"/>
        <v>#N/A</v>
      </c>
      <c r="U2700" s="491" t="str">
        <f t="shared" si="539"/>
        <v/>
      </c>
      <c r="V2700" s="74">
        <f t="shared" si="540"/>
        <v>0</v>
      </c>
      <c r="W2700" s="134">
        <f t="shared" si="541"/>
        <v>0</v>
      </c>
      <c r="X2700" s="134" t="e">
        <f>VLOOKUP(E2700,'Trimming log'!$F$5:$Y$5000,19,FALSE)</f>
        <v>#N/A</v>
      </c>
      <c r="Y2700" s="134" t="e">
        <f>VLOOKUP(E2700,'Trimming log'!$F$5:$Y$5000,20,FALSE)</f>
        <v>#N/A</v>
      </c>
      <c r="Z2700" s="135" t="e">
        <f t="shared" si="542"/>
        <v>#N/A</v>
      </c>
      <c r="AA2700" s="135" t="e">
        <f t="shared" si="543"/>
        <v>#N/A</v>
      </c>
      <c r="AB2700" s="136" t="e">
        <f t="shared" si="544"/>
        <v>#N/A</v>
      </c>
      <c r="AC2700" s="136" t="e">
        <f t="shared" si="545"/>
        <v>#N/A</v>
      </c>
      <c r="AD2700" s="136" t="e">
        <f t="shared" si="546"/>
        <v>#N/A</v>
      </c>
      <c r="AE2700" s="136" t="e">
        <f t="shared" si="547"/>
        <v>#N/A</v>
      </c>
    </row>
    <row r="2701" spans="4:31">
      <c r="D2701" s="69"/>
      <c r="F2701" s="65" t="e">
        <f>VLOOKUP(E2701,'Trimming log'!$F$5:$V$5000,2,FALSE)</f>
        <v>#N/A</v>
      </c>
      <c r="G2701" s="65" t="e">
        <f>VLOOKUP(E2701,'Trimming log'!$F$5:$V$5000,3,FALSE)</f>
        <v>#N/A</v>
      </c>
      <c r="H2701" s="508" t="e">
        <f>VLOOKUP(E2701,'Trimming log'!$F$5:$V$5000,4,FALSE)</f>
        <v>#N/A</v>
      </c>
      <c r="I2701" s="65" t="e">
        <f>VLOOKUP(E2701,'Trimming log'!$F$5:$V$5000,5,FALSE)</f>
        <v>#N/A</v>
      </c>
      <c r="J2701" s="65" t="e">
        <f>VLOOKUP(E2701,'Trimming log'!$F$5:$V$5000,6,FALSE)</f>
        <v>#N/A</v>
      </c>
      <c r="K2701" s="65" t="e">
        <f>VLOOKUP(E2701,'Trimming log'!$F$5:$V$5000,7,FALSE)</f>
        <v>#N/A</v>
      </c>
      <c r="L2701" s="65" t="e">
        <f>VLOOKUP(E2701,'Trimming log'!$F$5:$V$5000,8,FALSE)</f>
        <v>#N/A</v>
      </c>
      <c r="M2701" s="65" t="e">
        <f>VLOOKUP(E2701,'Trimming log'!$F$5:$V$5000,9,FALSE)</f>
        <v>#N/A</v>
      </c>
      <c r="N2701" s="507" t="e">
        <f>VLOOKUP(E2701,'Trimming log'!$F$5:$V$5000,10,FALSE)</f>
        <v>#N/A</v>
      </c>
      <c r="O2701" s="65" t="e">
        <f>VLOOKUP(E2701,'Trimming log'!$F$5:$V$5000,11,FALSE)</f>
        <v>#N/A</v>
      </c>
      <c r="P2701" s="65" t="e">
        <f>VLOOKUP(E2701,'Trimming log'!$F$5:$V$5000,12,FALSE)</f>
        <v>#N/A</v>
      </c>
      <c r="Q2701" s="65" t="e">
        <f>VLOOKUP(E2701,'Trimming log'!$F$5:$V$5000,13,FALSE)</f>
        <v>#N/A</v>
      </c>
      <c r="R2701" s="65" t="e">
        <f>VLOOKUP(E2701,'Trimming log'!$F$5:$V$5000,14,FALSE)</f>
        <v>#N/A</v>
      </c>
      <c r="S2701" s="65" t="e">
        <f>VLOOKUP(E2701,'Trimming log'!$F$5:$V$5000,15,FALSE)</f>
        <v>#N/A</v>
      </c>
      <c r="T2701" s="65" t="e">
        <f t="shared" si="538"/>
        <v>#N/A</v>
      </c>
      <c r="U2701" s="491" t="str">
        <f t="shared" si="539"/>
        <v/>
      </c>
      <c r="V2701" s="74">
        <f t="shared" si="540"/>
        <v>0</v>
      </c>
      <c r="W2701" s="134">
        <f t="shared" si="541"/>
        <v>0</v>
      </c>
      <c r="X2701" s="134" t="e">
        <f>VLOOKUP(E2701,'Trimming log'!$F$5:$Y$5000,19,FALSE)</f>
        <v>#N/A</v>
      </c>
      <c r="Y2701" s="134" t="e">
        <f>VLOOKUP(E2701,'Trimming log'!$F$5:$Y$5000,20,FALSE)</f>
        <v>#N/A</v>
      </c>
      <c r="Z2701" s="135" t="e">
        <f t="shared" si="542"/>
        <v>#N/A</v>
      </c>
      <c r="AA2701" s="135" t="e">
        <f t="shared" si="543"/>
        <v>#N/A</v>
      </c>
      <c r="AB2701" s="136" t="e">
        <f t="shared" si="544"/>
        <v>#N/A</v>
      </c>
      <c r="AC2701" s="136" t="e">
        <f t="shared" si="545"/>
        <v>#N/A</v>
      </c>
      <c r="AD2701" s="136" t="e">
        <f t="shared" si="546"/>
        <v>#N/A</v>
      </c>
      <c r="AE2701" s="136" t="e">
        <f t="shared" si="547"/>
        <v>#N/A</v>
      </c>
    </row>
    <row r="2702" spans="4:31">
      <c r="D2702" s="69"/>
      <c r="F2702" s="65" t="e">
        <f>VLOOKUP(E2702,'Trimming log'!$F$5:$V$5000,2,FALSE)</f>
        <v>#N/A</v>
      </c>
      <c r="G2702" s="65" t="e">
        <f>VLOOKUP(E2702,'Trimming log'!$F$5:$V$5000,3,FALSE)</f>
        <v>#N/A</v>
      </c>
      <c r="H2702" s="508" t="e">
        <f>VLOOKUP(E2702,'Trimming log'!$F$5:$V$5000,4,FALSE)</f>
        <v>#N/A</v>
      </c>
      <c r="I2702" s="65" t="e">
        <f>VLOOKUP(E2702,'Trimming log'!$F$5:$V$5000,5,FALSE)</f>
        <v>#N/A</v>
      </c>
      <c r="J2702" s="65" t="e">
        <f>VLOOKUP(E2702,'Trimming log'!$F$5:$V$5000,6,FALSE)</f>
        <v>#N/A</v>
      </c>
      <c r="K2702" s="65" t="e">
        <f>VLOOKUP(E2702,'Trimming log'!$F$5:$V$5000,7,FALSE)</f>
        <v>#N/A</v>
      </c>
      <c r="L2702" s="65" t="e">
        <f>VLOOKUP(E2702,'Trimming log'!$F$5:$V$5000,8,FALSE)</f>
        <v>#N/A</v>
      </c>
      <c r="M2702" s="65" t="e">
        <f>VLOOKUP(E2702,'Trimming log'!$F$5:$V$5000,9,FALSE)</f>
        <v>#N/A</v>
      </c>
      <c r="N2702" s="507" t="e">
        <f>VLOOKUP(E2702,'Trimming log'!$F$5:$V$5000,10,FALSE)</f>
        <v>#N/A</v>
      </c>
      <c r="O2702" s="65" t="e">
        <f>VLOOKUP(E2702,'Trimming log'!$F$5:$V$5000,11,FALSE)</f>
        <v>#N/A</v>
      </c>
      <c r="P2702" s="65" t="e">
        <f>VLOOKUP(E2702,'Trimming log'!$F$5:$V$5000,12,FALSE)</f>
        <v>#N/A</v>
      </c>
      <c r="Q2702" s="65" t="e">
        <f>VLOOKUP(E2702,'Trimming log'!$F$5:$V$5000,13,FALSE)</f>
        <v>#N/A</v>
      </c>
      <c r="R2702" s="65" t="e">
        <f>VLOOKUP(E2702,'Trimming log'!$F$5:$V$5000,14,FALSE)</f>
        <v>#N/A</v>
      </c>
      <c r="S2702" s="65" t="e">
        <f>VLOOKUP(E2702,'Trimming log'!$F$5:$V$5000,15,FALSE)</f>
        <v>#N/A</v>
      </c>
      <c r="T2702" s="65" t="e">
        <f t="shared" si="538"/>
        <v>#N/A</v>
      </c>
      <c r="U2702" s="491" t="str">
        <f t="shared" si="539"/>
        <v/>
      </c>
      <c r="V2702" s="74">
        <f t="shared" si="540"/>
        <v>0</v>
      </c>
      <c r="W2702" s="134">
        <f t="shared" si="541"/>
        <v>0</v>
      </c>
      <c r="X2702" s="134" t="e">
        <f>VLOOKUP(E2702,'Trimming log'!$F$5:$Y$5000,19,FALSE)</f>
        <v>#N/A</v>
      </c>
      <c r="Y2702" s="134" t="e">
        <f>VLOOKUP(E2702,'Trimming log'!$F$5:$Y$5000,20,FALSE)</f>
        <v>#N/A</v>
      </c>
      <c r="Z2702" s="135" t="e">
        <f t="shared" si="542"/>
        <v>#N/A</v>
      </c>
      <c r="AA2702" s="135" t="e">
        <f t="shared" si="543"/>
        <v>#N/A</v>
      </c>
      <c r="AB2702" s="136" t="e">
        <f t="shared" si="544"/>
        <v>#N/A</v>
      </c>
      <c r="AC2702" s="136" t="e">
        <f t="shared" si="545"/>
        <v>#N/A</v>
      </c>
      <c r="AD2702" s="136" t="e">
        <f t="shared" si="546"/>
        <v>#N/A</v>
      </c>
      <c r="AE2702" s="136" t="e">
        <f t="shared" si="547"/>
        <v>#N/A</v>
      </c>
    </row>
    <row r="2703" spans="4:31">
      <c r="D2703" s="69"/>
      <c r="F2703" s="65" t="e">
        <f>VLOOKUP(E2703,'Trimming log'!$F$5:$V$5000,2,FALSE)</f>
        <v>#N/A</v>
      </c>
      <c r="G2703" s="65" t="e">
        <f>VLOOKUP(E2703,'Trimming log'!$F$5:$V$5000,3,FALSE)</f>
        <v>#N/A</v>
      </c>
      <c r="H2703" s="508" t="e">
        <f>VLOOKUP(E2703,'Trimming log'!$F$5:$V$5000,4,FALSE)</f>
        <v>#N/A</v>
      </c>
      <c r="I2703" s="65" t="e">
        <f>VLOOKUP(E2703,'Trimming log'!$F$5:$V$5000,5,FALSE)</f>
        <v>#N/A</v>
      </c>
      <c r="J2703" s="65" t="e">
        <f>VLOOKUP(E2703,'Trimming log'!$F$5:$V$5000,6,FALSE)</f>
        <v>#N/A</v>
      </c>
      <c r="K2703" s="65" t="e">
        <f>VLOOKUP(E2703,'Trimming log'!$F$5:$V$5000,7,FALSE)</f>
        <v>#N/A</v>
      </c>
      <c r="L2703" s="65" t="e">
        <f>VLOOKUP(E2703,'Trimming log'!$F$5:$V$5000,8,FALSE)</f>
        <v>#N/A</v>
      </c>
      <c r="M2703" s="65" t="e">
        <f>VLOOKUP(E2703,'Trimming log'!$F$5:$V$5000,9,FALSE)</f>
        <v>#N/A</v>
      </c>
      <c r="N2703" s="507" t="e">
        <f>VLOOKUP(E2703,'Trimming log'!$F$5:$V$5000,10,FALSE)</f>
        <v>#N/A</v>
      </c>
      <c r="O2703" s="65" t="e">
        <f>VLOOKUP(E2703,'Trimming log'!$F$5:$V$5000,11,FALSE)</f>
        <v>#N/A</v>
      </c>
      <c r="P2703" s="65" t="e">
        <f>VLOOKUP(E2703,'Trimming log'!$F$5:$V$5000,12,FALSE)</f>
        <v>#N/A</v>
      </c>
      <c r="Q2703" s="65" t="e">
        <f>VLOOKUP(E2703,'Trimming log'!$F$5:$V$5000,13,FALSE)</f>
        <v>#N/A</v>
      </c>
      <c r="R2703" s="65" t="e">
        <f>VLOOKUP(E2703,'Trimming log'!$F$5:$V$5000,14,FALSE)</f>
        <v>#N/A</v>
      </c>
      <c r="S2703" s="65" t="e">
        <f>VLOOKUP(E2703,'Trimming log'!$F$5:$V$5000,15,FALSE)</f>
        <v>#N/A</v>
      </c>
      <c r="T2703" s="65" t="e">
        <f t="shared" si="538"/>
        <v>#N/A</v>
      </c>
      <c r="U2703" s="491" t="str">
        <f t="shared" si="539"/>
        <v/>
      </c>
      <c r="V2703" s="74">
        <f t="shared" si="540"/>
        <v>0</v>
      </c>
      <c r="W2703" s="134">
        <f t="shared" si="541"/>
        <v>0</v>
      </c>
      <c r="X2703" s="134" t="e">
        <f>VLOOKUP(E2703,'Trimming log'!$F$5:$Y$5000,19,FALSE)</f>
        <v>#N/A</v>
      </c>
      <c r="Y2703" s="134" t="e">
        <f>VLOOKUP(E2703,'Trimming log'!$F$5:$Y$5000,20,FALSE)</f>
        <v>#N/A</v>
      </c>
      <c r="Z2703" s="135" t="e">
        <f t="shared" si="542"/>
        <v>#N/A</v>
      </c>
      <c r="AA2703" s="135" t="e">
        <f t="shared" si="543"/>
        <v>#N/A</v>
      </c>
      <c r="AB2703" s="136" t="e">
        <f t="shared" si="544"/>
        <v>#N/A</v>
      </c>
      <c r="AC2703" s="136" t="e">
        <f t="shared" si="545"/>
        <v>#N/A</v>
      </c>
      <c r="AD2703" s="136" t="e">
        <f t="shared" si="546"/>
        <v>#N/A</v>
      </c>
      <c r="AE2703" s="136" t="e">
        <f t="shared" si="547"/>
        <v>#N/A</v>
      </c>
    </row>
    <row r="2704" spans="4:31">
      <c r="D2704" s="69"/>
      <c r="F2704" s="65" t="e">
        <f>VLOOKUP(E2704,'Trimming log'!$F$5:$V$5000,2,FALSE)</f>
        <v>#N/A</v>
      </c>
      <c r="G2704" s="65" t="e">
        <f>VLOOKUP(E2704,'Trimming log'!$F$5:$V$5000,3,FALSE)</f>
        <v>#N/A</v>
      </c>
      <c r="H2704" s="508" t="e">
        <f>VLOOKUP(E2704,'Trimming log'!$F$5:$V$5000,4,FALSE)</f>
        <v>#N/A</v>
      </c>
      <c r="I2704" s="65" t="e">
        <f>VLOOKUP(E2704,'Trimming log'!$F$5:$V$5000,5,FALSE)</f>
        <v>#N/A</v>
      </c>
      <c r="J2704" s="65" t="e">
        <f>VLOOKUP(E2704,'Trimming log'!$F$5:$V$5000,6,FALSE)</f>
        <v>#N/A</v>
      </c>
      <c r="K2704" s="65" t="e">
        <f>VLOOKUP(E2704,'Trimming log'!$F$5:$V$5000,7,FALSE)</f>
        <v>#N/A</v>
      </c>
      <c r="L2704" s="65" t="e">
        <f>VLOOKUP(E2704,'Trimming log'!$F$5:$V$5000,8,FALSE)</f>
        <v>#N/A</v>
      </c>
      <c r="M2704" s="65" t="e">
        <f>VLOOKUP(E2704,'Trimming log'!$F$5:$V$5000,9,FALSE)</f>
        <v>#N/A</v>
      </c>
      <c r="N2704" s="507" t="e">
        <f>VLOOKUP(E2704,'Trimming log'!$F$5:$V$5000,10,FALSE)</f>
        <v>#N/A</v>
      </c>
      <c r="O2704" s="65" t="e">
        <f>VLOOKUP(E2704,'Trimming log'!$F$5:$V$5000,11,FALSE)</f>
        <v>#N/A</v>
      </c>
      <c r="P2704" s="65" t="e">
        <f>VLOOKUP(E2704,'Trimming log'!$F$5:$V$5000,12,FALSE)</f>
        <v>#N/A</v>
      </c>
      <c r="Q2704" s="65" t="e">
        <f>VLOOKUP(E2704,'Trimming log'!$F$5:$V$5000,13,FALSE)</f>
        <v>#N/A</v>
      </c>
      <c r="R2704" s="65" t="e">
        <f>VLOOKUP(E2704,'Trimming log'!$F$5:$V$5000,14,FALSE)</f>
        <v>#N/A</v>
      </c>
      <c r="S2704" s="65" t="e">
        <f>VLOOKUP(E2704,'Trimming log'!$F$5:$V$5000,15,FALSE)</f>
        <v>#N/A</v>
      </c>
      <c r="T2704" s="65" t="e">
        <f t="shared" si="538"/>
        <v>#N/A</v>
      </c>
      <c r="U2704" s="491" t="str">
        <f t="shared" si="539"/>
        <v/>
      </c>
      <c r="V2704" s="74">
        <f t="shared" si="540"/>
        <v>0</v>
      </c>
      <c r="W2704" s="134">
        <f t="shared" si="541"/>
        <v>0</v>
      </c>
      <c r="X2704" s="134" t="e">
        <f>VLOOKUP(E2704,'Trimming log'!$F$5:$Y$5000,19,FALSE)</f>
        <v>#N/A</v>
      </c>
      <c r="Y2704" s="134" t="e">
        <f>VLOOKUP(E2704,'Trimming log'!$F$5:$Y$5000,20,FALSE)</f>
        <v>#N/A</v>
      </c>
      <c r="Z2704" s="135" t="e">
        <f t="shared" si="542"/>
        <v>#N/A</v>
      </c>
      <c r="AA2704" s="135" t="e">
        <f t="shared" si="543"/>
        <v>#N/A</v>
      </c>
      <c r="AB2704" s="136" t="e">
        <f t="shared" si="544"/>
        <v>#N/A</v>
      </c>
      <c r="AC2704" s="136" t="e">
        <f t="shared" si="545"/>
        <v>#N/A</v>
      </c>
      <c r="AD2704" s="136" t="e">
        <f t="shared" si="546"/>
        <v>#N/A</v>
      </c>
      <c r="AE2704" s="136" t="e">
        <f t="shared" si="547"/>
        <v>#N/A</v>
      </c>
    </row>
    <row r="2705" spans="4:31">
      <c r="D2705" s="69"/>
      <c r="F2705" s="65" t="e">
        <f>VLOOKUP(E2705,'Trimming log'!$F$5:$V$5000,2,FALSE)</f>
        <v>#N/A</v>
      </c>
      <c r="G2705" s="65" t="e">
        <f>VLOOKUP(E2705,'Trimming log'!$F$5:$V$5000,3,FALSE)</f>
        <v>#N/A</v>
      </c>
      <c r="H2705" s="508" t="e">
        <f>VLOOKUP(E2705,'Trimming log'!$F$5:$V$5000,4,FALSE)</f>
        <v>#N/A</v>
      </c>
      <c r="I2705" s="65" t="e">
        <f>VLOOKUP(E2705,'Trimming log'!$F$5:$V$5000,5,FALSE)</f>
        <v>#N/A</v>
      </c>
      <c r="J2705" s="65" t="e">
        <f>VLOOKUP(E2705,'Trimming log'!$F$5:$V$5000,6,FALSE)</f>
        <v>#N/A</v>
      </c>
      <c r="K2705" s="65" t="e">
        <f>VLOOKUP(E2705,'Trimming log'!$F$5:$V$5000,7,FALSE)</f>
        <v>#N/A</v>
      </c>
      <c r="L2705" s="65" t="e">
        <f>VLOOKUP(E2705,'Trimming log'!$F$5:$V$5000,8,FALSE)</f>
        <v>#N/A</v>
      </c>
      <c r="M2705" s="65" t="e">
        <f>VLOOKUP(E2705,'Trimming log'!$F$5:$V$5000,9,FALSE)</f>
        <v>#N/A</v>
      </c>
      <c r="N2705" s="507" t="e">
        <f>VLOOKUP(E2705,'Trimming log'!$F$5:$V$5000,10,FALSE)</f>
        <v>#N/A</v>
      </c>
      <c r="O2705" s="65" t="e">
        <f>VLOOKUP(E2705,'Trimming log'!$F$5:$V$5000,11,FALSE)</f>
        <v>#N/A</v>
      </c>
      <c r="P2705" s="65" t="e">
        <f>VLOOKUP(E2705,'Trimming log'!$F$5:$V$5000,12,FALSE)</f>
        <v>#N/A</v>
      </c>
      <c r="Q2705" s="65" t="e">
        <f>VLOOKUP(E2705,'Trimming log'!$F$5:$V$5000,13,FALSE)</f>
        <v>#N/A</v>
      </c>
      <c r="R2705" s="65" t="e">
        <f>VLOOKUP(E2705,'Trimming log'!$F$5:$V$5000,14,FALSE)</f>
        <v>#N/A</v>
      </c>
      <c r="S2705" s="65" t="e">
        <f>VLOOKUP(E2705,'Trimming log'!$F$5:$V$5000,15,FALSE)</f>
        <v>#N/A</v>
      </c>
      <c r="T2705" s="65" t="e">
        <f t="shared" si="538"/>
        <v>#N/A</v>
      </c>
      <c r="U2705" s="491" t="str">
        <f t="shared" si="539"/>
        <v/>
      </c>
      <c r="V2705" s="74">
        <f t="shared" si="540"/>
        <v>0</v>
      </c>
      <c r="W2705" s="134">
        <f t="shared" si="541"/>
        <v>0</v>
      </c>
      <c r="X2705" s="134" t="e">
        <f>VLOOKUP(E2705,'Trimming log'!$F$5:$Y$5000,19,FALSE)</f>
        <v>#N/A</v>
      </c>
      <c r="Y2705" s="134" t="e">
        <f>VLOOKUP(E2705,'Trimming log'!$F$5:$Y$5000,20,FALSE)</f>
        <v>#N/A</v>
      </c>
      <c r="Z2705" s="135" t="e">
        <f t="shared" si="542"/>
        <v>#N/A</v>
      </c>
      <c r="AA2705" s="135" t="e">
        <f t="shared" si="543"/>
        <v>#N/A</v>
      </c>
      <c r="AB2705" s="136" t="e">
        <f t="shared" si="544"/>
        <v>#N/A</v>
      </c>
      <c r="AC2705" s="136" t="e">
        <f t="shared" si="545"/>
        <v>#N/A</v>
      </c>
      <c r="AD2705" s="136" t="e">
        <f t="shared" si="546"/>
        <v>#N/A</v>
      </c>
      <c r="AE2705" s="136" t="e">
        <f t="shared" si="547"/>
        <v>#N/A</v>
      </c>
    </row>
    <row r="2706" spans="4:31">
      <c r="D2706" s="69"/>
      <c r="F2706" s="65" t="e">
        <f>VLOOKUP(E2706,'Trimming log'!$F$5:$V$5000,2,FALSE)</f>
        <v>#N/A</v>
      </c>
      <c r="G2706" s="65" t="e">
        <f>VLOOKUP(E2706,'Trimming log'!$F$5:$V$5000,3,FALSE)</f>
        <v>#N/A</v>
      </c>
      <c r="H2706" s="508" t="e">
        <f>VLOOKUP(E2706,'Trimming log'!$F$5:$V$5000,4,FALSE)</f>
        <v>#N/A</v>
      </c>
      <c r="I2706" s="65" t="e">
        <f>VLOOKUP(E2706,'Trimming log'!$F$5:$V$5000,5,FALSE)</f>
        <v>#N/A</v>
      </c>
      <c r="J2706" s="65" t="e">
        <f>VLOOKUP(E2706,'Trimming log'!$F$5:$V$5000,6,FALSE)</f>
        <v>#N/A</v>
      </c>
      <c r="K2706" s="65" t="e">
        <f>VLOOKUP(E2706,'Trimming log'!$F$5:$V$5000,7,FALSE)</f>
        <v>#N/A</v>
      </c>
      <c r="L2706" s="65" t="e">
        <f>VLOOKUP(E2706,'Trimming log'!$F$5:$V$5000,8,FALSE)</f>
        <v>#N/A</v>
      </c>
      <c r="M2706" s="65" t="e">
        <f>VLOOKUP(E2706,'Trimming log'!$F$5:$V$5000,9,FALSE)</f>
        <v>#N/A</v>
      </c>
      <c r="N2706" s="507" t="e">
        <f>VLOOKUP(E2706,'Trimming log'!$F$5:$V$5000,10,FALSE)</f>
        <v>#N/A</v>
      </c>
      <c r="O2706" s="65" t="e">
        <f>VLOOKUP(E2706,'Trimming log'!$F$5:$V$5000,11,FALSE)</f>
        <v>#N/A</v>
      </c>
      <c r="P2706" s="65" t="e">
        <f>VLOOKUP(E2706,'Trimming log'!$F$5:$V$5000,12,FALSE)</f>
        <v>#N/A</v>
      </c>
      <c r="Q2706" s="65" t="e">
        <f>VLOOKUP(E2706,'Trimming log'!$F$5:$V$5000,13,FALSE)</f>
        <v>#N/A</v>
      </c>
      <c r="R2706" s="65" t="e">
        <f>VLOOKUP(E2706,'Trimming log'!$F$5:$V$5000,14,FALSE)</f>
        <v>#N/A</v>
      </c>
      <c r="S2706" s="65" t="e">
        <f>VLOOKUP(E2706,'Trimming log'!$F$5:$V$5000,15,FALSE)</f>
        <v>#N/A</v>
      </c>
      <c r="T2706" s="65" t="e">
        <f t="shared" si="538"/>
        <v>#N/A</v>
      </c>
      <c r="U2706" s="491" t="str">
        <f t="shared" si="539"/>
        <v/>
      </c>
      <c r="V2706" s="74">
        <f t="shared" si="540"/>
        <v>0</v>
      </c>
      <c r="W2706" s="134">
        <f t="shared" si="541"/>
        <v>0</v>
      </c>
      <c r="X2706" s="134" t="e">
        <f>VLOOKUP(E2706,'Trimming log'!$F$5:$Y$5000,19,FALSE)</f>
        <v>#N/A</v>
      </c>
      <c r="Y2706" s="134" t="e">
        <f>VLOOKUP(E2706,'Trimming log'!$F$5:$Y$5000,20,FALSE)</f>
        <v>#N/A</v>
      </c>
      <c r="Z2706" s="135" t="e">
        <f t="shared" si="542"/>
        <v>#N/A</v>
      </c>
      <c r="AA2706" s="135" t="e">
        <f t="shared" si="543"/>
        <v>#N/A</v>
      </c>
      <c r="AB2706" s="136" t="e">
        <f t="shared" si="544"/>
        <v>#N/A</v>
      </c>
      <c r="AC2706" s="136" t="e">
        <f t="shared" si="545"/>
        <v>#N/A</v>
      </c>
      <c r="AD2706" s="136" t="e">
        <f t="shared" si="546"/>
        <v>#N/A</v>
      </c>
      <c r="AE2706" s="136" t="e">
        <f t="shared" si="547"/>
        <v>#N/A</v>
      </c>
    </row>
    <row r="2707" spans="4:31">
      <c r="D2707" s="69"/>
      <c r="F2707" s="65" t="e">
        <f>VLOOKUP(E2707,'Trimming log'!$F$5:$V$5000,2,FALSE)</f>
        <v>#N/A</v>
      </c>
      <c r="G2707" s="65" t="e">
        <f>VLOOKUP(E2707,'Trimming log'!$F$5:$V$5000,3,FALSE)</f>
        <v>#N/A</v>
      </c>
      <c r="H2707" s="508" t="e">
        <f>VLOOKUP(E2707,'Trimming log'!$F$5:$V$5000,4,FALSE)</f>
        <v>#N/A</v>
      </c>
      <c r="I2707" s="65" t="e">
        <f>VLOOKUP(E2707,'Trimming log'!$F$5:$V$5000,5,FALSE)</f>
        <v>#N/A</v>
      </c>
      <c r="J2707" s="65" t="e">
        <f>VLOOKUP(E2707,'Trimming log'!$F$5:$V$5000,6,FALSE)</f>
        <v>#N/A</v>
      </c>
      <c r="K2707" s="65" t="e">
        <f>VLOOKUP(E2707,'Trimming log'!$F$5:$V$5000,7,FALSE)</f>
        <v>#N/A</v>
      </c>
      <c r="L2707" s="65" t="e">
        <f>VLOOKUP(E2707,'Trimming log'!$F$5:$V$5000,8,FALSE)</f>
        <v>#N/A</v>
      </c>
      <c r="M2707" s="65" t="e">
        <f>VLOOKUP(E2707,'Trimming log'!$F$5:$V$5000,9,FALSE)</f>
        <v>#N/A</v>
      </c>
      <c r="N2707" s="507" t="e">
        <f>VLOOKUP(E2707,'Trimming log'!$F$5:$V$5000,10,FALSE)</f>
        <v>#N/A</v>
      </c>
      <c r="O2707" s="65" t="e">
        <f>VLOOKUP(E2707,'Trimming log'!$F$5:$V$5000,11,FALSE)</f>
        <v>#N/A</v>
      </c>
      <c r="P2707" s="65" t="e">
        <f>VLOOKUP(E2707,'Trimming log'!$F$5:$V$5000,12,FALSE)</f>
        <v>#N/A</v>
      </c>
      <c r="Q2707" s="65" t="e">
        <f>VLOOKUP(E2707,'Trimming log'!$F$5:$V$5000,13,FALSE)</f>
        <v>#N/A</v>
      </c>
      <c r="R2707" s="65" t="e">
        <f>VLOOKUP(E2707,'Trimming log'!$F$5:$V$5000,14,FALSE)</f>
        <v>#N/A</v>
      </c>
      <c r="S2707" s="65" t="e">
        <f>VLOOKUP(E2707,'Trimming log'!$F$5:$V$5000,15,FALSE)</f>
        <v>#N/A</v>
      </c>
      <c r="T2707" s="65" t="e">
        <f t="shared" si="538"/>
        <v>#N/A</v>
      </c>
      <c r="U2707" s="491" t="str">
        <f t="shared" si="539"/>
        <v/>
      </c>
      <c r="V2707" s="74">
        <f t="shared" si="540"/>
        <v>0</v>
      </c>
      <c r="W2707" s="134">
        <f t="shared" si="541"/>
        <v>0</v>
      </c>
      <c r="X2707" s="134" t="e">
        <f>VLOOKUP(E2707,'Trimming log'!$F$5:$Y$5000,19,FALSE)</f>
        <v>#N/A</v>
      </c>
      <c r="Y2707" s="134" t="e">
        <f>VLOOKUP(E2707,'Trimming log'!$F$5:$Y$5000,20,FALSE)</f>
        <v>#N/A</v>
      </c>
      <c r="Z2707" s="135" t="e">
        <f t="shared" si="542"/>
        <v>#N/A</v>
      </c>
      <c r="AA2707" s="135" t="e">
        <f t="shared" si="543"/>
        <v>#N/A</v>
      </c>
      <c r="AB2707" s="136" t="e">
        <f t="shared" si="544"/>
        <v>#N/A</v>
      </c>
      <c r="AC2707" s="136" t="e">
        <f t="shared" si="545"/>
        <v>#N/A</v>
      </c>
      <c r="AD2707" s="136" t="e">
        <f t="shared" si="546"/>
        <v>#N/A</v>
      </c>
      <c r="AE2707" s="136" t="e">
        <f t="shared" si="547"/>
        <v>#N/A</v>
      </c>
    </row>
    <row r="2708" spans="4:31">
      <c r="D2708" s="69"/>
      <c r="F2708" s="65" t="e">
        <f>VLOOKUP(E2708,'Trimming log'!$F$5:$V$5000,2,FALSE)</f>
        <v>#N/A</v>
      </c>
      <c r="G2708" s="65" t="e">
        <f>VLOOKUP(E2708,'Trimming log'!$F$5:$V$5000,3,FALSE)</f>
        <v>#N/A</v>
      </c>
      <c r="H2708" s="508" t="e">
        <f>VLOOKUP(E2708,'Trimming log'!$F$5:$V$5000,4,FALSE)</f>
        <v>#N/A</v>
      </c>
      <c r="I2708" s="65" t="e">
        <f>VLOOKUP(E2708,'Trimming log'!$F$5:$V$5000,5,FALSE)</f>
        <v>#N/A</v>
      </c>
      <c r="J2708" s="65" t="e">
        <f>VLOOKUP(E2708,'Trimming log'!$F$5:$V$5000,6,FALSE)</f>
        <v>#N/A</v>
      </c>
      <c r="K2708" s="65" t="e">
        <f>VLOOKUP(E2708,'Trimming log'!$F$5:$V$5000,7,FALSE)</f>
        <v>#N/A</v>
      </c>
      <c r="L2708" s="65" t="e">
        <f>VLOOKUP(E2708,'Trimming log'!$F$5:$V$5000,8,FALSE)</f>
        <v>#N/A</v>
      </c>
      <c r="M2708" s="65" t="e">
        <f>VLOOKUP(E2708,'Trimming log'!$F$5:$V$5000,9,FALSE)</f>
        <v>#N/A</v>
      </c>
      <c r="N2708" s="507" t="e">
        <f>VLOOKUP(E2708,'Trimming log'!$F$5:$V$5000,10,FALSE)</f>
        <v>#N/A</v>
      </c>
      <c r="O2708" s="65" t="e">
        <f>VLOOKUP(E2708,'Trimming log'!$F$5:$V$5000,11,FALSE)</f>
        <v>#N/A</v>
      </c>
      <c r="P2708" s="65" t="e">
        <f>VLOOKUP(E2708,'Trimming log'!$F$5:$V$5000,12,FALSE)</f>
        <v>#N/A</v>
      </c>
      <c r="Q2708" s="65" t="e">
        <f>VLOOKUP(E2708,'Trimming log'!$F$5:$V$5000,13,FALSE)</f>
        <v>#N/A</v>
      </c>
      <c r="R2708" s="65" t="e">
        <f>VLOOKUP(E2708,'Trimming log'!$F$5:$V$5000,14,FALSE)</f>
        <v>#N/A</v>
      </c>
      <c r="S2708" s="65" t="e">
        <f>VLOOKUP(E2708,'Trimming log'!$F$5:$V$5000,15,FALSE)</f>
        <v>#N/A</v>
      </c>
      <c r="T2708" s="65" t="e">
        <f t="shared" si="538"/>
        <v>#N/A</v>
      </c>
      <c r="U2708" s="491" t="str">
        <f t="shared" si="539"/>
        <v/>
      </c>
      <c r="V2708" s="74">
        <f t="shared" si="540"/>
        <v>0</v>
      </c>
      <c r="W2708" s="134">
        <f t="shared" si="541"/>
        <v>0</v>
      </c>
      <c r="X2708" s="134" t="e">
        <f>VLOOKUP(E2708,'Trimming log'!$F$5:$Y$5000,19,FALSE)</f>
        <v>#N/A</v>
      </c>
      <c r="Y2708" s="134" t="e">
        <f>VLOOKUP(E2708,'Trimming log'!$F$5:$Y$5000,20,FALSE)</f>
        <v>#N/A</v>
      </c>
      <c r="Z2708" s="135" t="e">
        <f t="shared" si="542"/>
        <v>#N/A</v>
      </c>
      <c r="AA2708" s="135" t="e">
        <f t="shared" si="543"/>
        <v>#N/A</v>
      </c>
      <c r="AB2708" s="136" t="e">
        <f t="shared" si="544"/>
        <v>#N/A</v>
      </c>
      <c r="AC2708" s="136" t="e">
        <f t="shared" si="545"/>
        <v>#N/A</v>
      </c>
      <c r="AD2708" s="136" t="e">
        <f t="shared" si="546"/>
        <v>#N/A</v>
      </c>
      <c r="AE2708" s="136" t="e">
        <f t="shared" si="547"/>
        <v>#N/A</v>
      </c>
    </row>
    <row r="2709" spans="4:31">
      <c r="D2709" s="69"/>
      <c r="F2709" s="65" t="e">
        <f>VLOOKUP(E2709,'Trimming log'!$F$5:$V$5000,2,FALSE)</f>
        <v>#N/A</v>
      </c>
      <c r="G2709" s="65" t="e">
        <f>VLOOKUP(E2709,'Trimming log'!$F$5:$V$5000,3,FALSE)</f>
        <v>#N/A</v>
      </c>
      <c r="H2709" s="508" t="e">
        <f>VLOOKUP(E2709,'Trimming log'!$F$5:$V$5000,4,FALSE)</f>
        <v>#N/A</v>
      </c>
      <c r="I2709" s="65" t="e">
        <f>VLOOKUP(E2709,'Trimming log'!$F$5:$V$5000,5,FALSE)</f>
        <v>#N/A</v>
      </c>
      <c r="J2709" s="65" t="e">
        <f>VLOOKUP(E2709,'Trimming log'!$F$5:$V$5000,6,FALSE)</f>
        <v>#N/A</v>
      </c>
      <c r="K2709" s="65" t="e">
        <f>VLOOKUP(E2709,'Trimming log'!$F$5:$V$5000,7,FALSE)</f>
        <v>#N/A</v>
      </c>
      <c r="L2709" s="65" t="e">
        <f>VLOOKUP(E2709,'Trimming log'!$F$5:$V$5000,8,FALSE)</f>
        <v>#N/A</v>
      </c>
      <c r="M2709" s="65" t="e">
        <f>VLOOKUP(E2709,'Trimming log'!$F$5:$V$5000,9,FALSE)</f>
        <v>#N/A</v>
      </c>
      <c r="N2709" s="507" t="e">
        <f>VLOOKUP(E2709,'Trimming log'!$F$5:$V$5000,10,FALSE)</f>
        <v>#N/A</v>
      </c>
      <c r="O2709" s="65" t="e">
        <f>VLOOKUP(E2709,'Trimming log'!$F$5:$V$5000,11,FALSE)</f>
        <v>#N/A</v>
      </c>
      <c r="P2709" s="65" t="e">
        <f>VLOOKUP(E2709,'Trimming log'!$F$5:$V$5000,12,FALSE)</f>
        <v>#N/A</v>
      </c>
      <c r="Q2709" s="65" t="e">
        <f>VLOOKUP(E2709,'Trimming log'!$F$5:$V$5000,13,FALSE)</f>
        <v>#N/A</v>
      </c>
      <c r="R2709" s="65" t="e">
        <f>VLOOKUP(E2709,'Trimming log'!$F$5:$V$5000,14,FALSE)</f>
        <v>#N/A</v>
      </c>
      <c r="S2709" s="65" t="e">
        <f>VLOOKUP(E2709,'Trimming log'!$F$5:$V$5000,15,FALSE)</f>
        <v>#N/A</v>
      </c>
      <c r="T2709" s="65" t="e">
        <f t="shared" si="538"/>
        <v>#N/A</v>
      </c>
      <c r="U2709" s="491" t="str">
        <f t="shared" si="539"/>
        <v/>
      </c>
      <c r="V2709" s="74">
        <f t="shared" si="540"/>
        <v>0</v>
      </c>
      <c r="W2709" s="134">
        <f t="shared" si="541"/>
        <v>0</v>
      </c>
      <c r="X2709" s="134" t="e">
        <f>VLOOKUP(E2709,'Trimming log'!$F$5:$Y$5000,19,FALSE)</f>
        <v>#N/A</v>
      </c>
      <c r="Y2709" s="134" t="e">
        <f>VLOOKUP(E2709,'Trimming log'!$F$5:$Y$5000,20,FALSE)</f>
        <v>#N/A</v>
      </c>
      <c r="Z2709" s="135" t="e">
        <f t="shared" si="542"/>
        <v>#N/A</v>
      </c>
      <c r="AA2709" s="135" t="e">
        <f t="shared" si="543"/>
        <v>#N/A</v>
      </c>
      <c r="AB2709" s="136" t="e">
        <f t="shared" si="544"/>
        <v>#N/A</v>
      </c>
      <c r="AC2709" s="136" t="e">
        <f t="shared" si="545"/>
        <v>#N/A</v>
      </c>
      <c r="AD2709" s="136" t="e">
        <f t="shared" si="546"/>
        <v>#N/A</v>
      </c>
      <c r="AE2709" s="136" t="e">
        <f t="shared" si="547"/>
        <v>#N/A</v>
      </c>
    </row>
    <row r="2710" spans="4:31">
      <c r="D2710" s="69"/>
      <c r="F2710" s="65" t="e">
        <f>VLOOKUP(E2710,'Trimming log'!$F$5:$V$5000,2,FALSE)</f>
        <v>#N/A</v>
      </c>
      <c r="G2710" s="65" t="e">
        <f>VLOOKUP(E2710,'Trimming log'!$F$5:$V$5000,3,FALSE)</f>
        <v>#N/A</v>
      </c>
      <c r="H2710" s="508" t="e">
        <f>VLOOKUP(E2710,'Trimming log'!$F$5:$V$5000,4,FALSE)</f>
        <v>#N/A</v>
      </c>
      <c r="I2710" s="65" t="e">
        <f>VLOOKUP(E2710,'Trimming log'!$F$5:$V$5000,5,FALSE)</f>
        <v>#N/A</v>
      </c>
      <c r="J2710" s="65" t="e">
        <f>VLOOKUP(E2710,'Trimming log'!$F$5:$V$5000,6,FALSE)</f>
        <v>#N/A</v>
      </c>
      <c r="K2710" s="65" t="e">
        <f>VLOOKUP(E2710,'Trimming log'!$F$5:$V$5000,7,FALSE)</f>
        <v>#N/A</v>
      </c>
      <c r="L2710" s="65" t="e">
        <f>VLOOKUP(E2710,'Trimming log'!$F$5:$V$5000,8,FALSE)</f>
        <v>#N/A</v>
      </c>
      <c r="M2710" s="65" t="e">
        <f>VLOOKUP(E2710,'Trimming log'!$F$5:$V$5000,9,FALSE)</f>
        <v>#N/A</v>
      </c>
      <c r="N2710" s="507" t="e">
        <f>VLOOKUP(E2710,'Trimming log'!$F$5:$V$5000,10,FALSE)</f>
        <v>#N/A</v>
      </c>
      <c r="O2710" s="65" t="e">
        <f>VLOOKUP(E2710,'Trimming log'!$F$5:$V$5000,11,FALSE)</f>
        <v>#N/A</v>
      </c>
      <c r="P2710" s="65" t="e">
        <f>VLOOKUP(E2710,'Trimming log'!$F$5:$V$5000,12,FALSE)</f>
        <v>#N/A</v>
      </c>
      <c r="Q2710" s="65" t="e">
        <f>VLOOKUP(E2710,'Trimming log'!$F$5:$V$5000,13,FALSE)</f>
        <v>#N/A</v>
      </c>
      <c r="R2710" s="65" t="e">
        <f>VLOOKUP(E2710,'Trimming log'!$F$5:$V$5000,14,FALSE)</f>
        <v>#N/A</v>
      </c>
      <c r="S2710" s="65" t="e">
        <f>VLOOKUP(E2710,'Trimming log'!$F$5:$V$5000,15,FALSE)</f>
        <v>#N/A</v>
      </c>
      <c r="T2710" s="65" t="e">
        <f t="shared" si="538"/>
        <v>#N/A</v>
      </c>
      <c r="U2710" s="491" t="str">
        <f t="shared" si="539"/>
        <v/>
      </c>
      <c r="V2710" s="74">
        <f t="shared" si="540"/>
        <v>0</v>
      </c>
      <c r="W2710" s="134">
        <f t="shared" si="541"/>
        <v>0</v>
      </c>
      <c r="X2710" s="134" t="e">
        <f>VLOOKUP(E2710,'Trimming log'!$F$5:$Y$5000,19,FALSE)</f>
        <v>#N/A</v>
      </c>
      <c r="Y2710" s="134" t="e">
        <f>VLOOKUP(E2710,'Trimming log'!$F$5:$Y$5000,20,FALSE)</f>
        <v>#N/A</v>
      </c>
      <c r="Z2710" s="135" t="e">
        <f t="shared" si="542"/>
        <v>#N/A</v>
      </c>
      <c r="AA2710" s="135" t="e">
        <f t="shared" si="543"/>
        <v>#N/A</v>
      </c>
      <c r="AB2710" s="136" t="e">
        <f t="shared" si="544"/>
        <v>#N/A</v>
      </c>
      <c r="AC2710" s="136" t="e">
        <f t="shared" si="545"/>
        <v>#N/A</v>
      </c>
      <c r="AD2710" s="136" t="e">
        <f t="shared" si="546"/>
        <v>#N/A</v>
      </c>
      <c r="AE2710" s="136" t="e">
        <f t="shared" si="547"/>
        <v>#N/A</v>
      </c>
    </row>
    <row r="2711" spans="4:31">
      <c r="D2711" s="69"/>
      <c r="F2711" s="65" t="e">
        <f>VLOOKUP(E2711,'Trimming log'!$F$5:$V$5000,2,FALSE)</f>
        <v>#N/A</v>
      </c>
      <c r="G2711" s="65" t="e">
        <f>VLOOKUP(E2711,'Trimming log'!$F$5:$V$5000,3,FALSE)</f>
        <v>#N/A</v>
      </c>
      <c r="H2711" s="508" t="e">
        <f>VLOOKUP(E2711,'Trimming log'!$F$5:$V$5000,4,FALSE)</f>
        <v>#N/A</v>
      </c>
      <c r="I2711" s="65" t="e">
        <f>VLOOKUP(E2711,'Trimming log'!$F$5:$V$5000,5,FALSE)</f>
        <v>#N/A</v>
      </c>
      <c r="J2711" s="65" t="e">
        <f>VLOOKUP(E2711,'Trimming log'!$F$5:$V$5000,6,FALSE)</f>
        <v>#N/A</v>
      </c>
      <c r="K2711" s="65" t="e">
        <f>VLOOKUP(E2711,'Trimming log'!$F$5:$V$5000,7,FALSE)</f>
        <v>#N/A</v>
      </c>
      <c r="L2711" s="65" t="e">
        <f>VLOOKUP(E2711,'Trimming log'!$F$5:$V$5000,8,FALSE)</f>
        <v>#N/A</v>
      </c>
      <c r="M2711" s="65" t="e">
        <f>VLOOKUP(E2711,'Trimming log'!$F$5:$V$5000,9,FALSE)</f>
        <v>#N/A</v>
      </c>
      <c r="N2711" s="507" t="e">
        <f>VLOOKUP(E2711,'Trimming log'!$F$5:$V$5000,10,FALSE)</f>
        <v>#N/A</v>
      </c>
      <c r="O2711" s="65" t="e">
        <f>VLOOKUP(E2711,'Trimming log'!$F$5:$V$5000,11,FALSE)</f>
        <v>#N/A</v>
      </c>
      <c r="P2711" s="65" t="e">
        <f>VLOOKUP(E2711,'Trimming log'!$F$5:$V$5000,12,FALSE)</f>
        <v>#N/A</v>
      </c>
      <c r="Q2711" s="65" t="e">
        <f>VLOOKUP(E2711,'Trimming log'!$F$5:$V$5000,13,FALSE)</f>
        <v>#N/A</v>
      </c>
      <c r="R2711" s="65" t="e">
        <f>VLOOKUP(E2711,'Trimming log'!$F$5:$V$5000,14,FALSE)</f>
        <v>#N/A</v>
      </c>
      <c r="S2711" s="65" t="e">
        <f>VLOOKUP(E2711,'Trimming log'!$F$5:$V$5000,15,FALSE)</f>
        <v>#N/A</v>
      </c>
      <c r="T2711" s="65" t="e">
        <f t="shared" si="538"/>
        <v>#N/A</v>
      </c>
      <c r="U2711" s="491" t="str">
        <f t="shared" si="539"/>
        <v/>
      </c>
      <c r="V2711" s="74">
        <f t="shared" si="540"/>
        <v>0</v>
      </c>
      <c r="W2711" s="134">
        <f t="shared" si="541"/>
        <v>0</v>
      </c>
      <c r="X2711" s="134" t="e">
        <f>VLOOKUP(E2711,'Trimming log'!$F$5:$Y$5000,19,FALSE)</f>
        <v>#N/A</v>
      </c>
      <c r="Y2711" s="134" t="e">
        <f>VLOOKUP(E2711,'Trimming log'!$F$5:$Y$5000,20,FALSE)</f>
        <v>#N/A</v>
      </c>
      <c r="Z2711" s="135" t="e">
        <f t="shared" si="542"/>
        <v>#N/A</v>
      </c>
      <c r="AA2711" s="135" t="e">
        <f t="shared" si="543"/>
        <v>#N/A</v>
      </c>
      <c r="AB2711" s="136" t="e">
        <f t="shared" si="544"/>
        <v>#N/A</v>
      </c>
      <c r="AC2711" s="136" t="e">
        <f t="shared" si="545"/>
        <v>#N/A</v>
      </c>
      <c r="AD2711" s="136" t="e">
        <f t="shared" si="546"/>
        <v>#N/A</v>
      </c>
      <c r="AE2711" s="136" t="e">
        <f t="shared" si="547"/>
        <v>#N/A</v>
      </c>
    </row>
    <row r="2712" spans="4:31">
      <c r="D2712" s="69"/>
      <c r="F2712" s="65" t="e">
        <f>VLOOKUP(E2712,'Trimming log'!$F$5:$V$5000,2,FALSE)</f>
        <v>#N/A</v>
      </c>
      <c r="G2712" s="65" t="e">
        <f>VLOOKUP(E2712,'Trimming log'!$F$5:$V$5000,3,FALSE)</f>
        <v>#N/A</v>
      </c>
      <c r="H2712" s="508" t="e">
        <f>VLOOKUP(E2712,'Trimming log'!$F$5:$V$5000,4,FALSE)</f>
        <v>#N/A</v>
      </c>
      <c r="I2712" s="65" t="e">
        <f>VLOOKUP(E2712,'Trimming log'!$F$5:$V$5000,5,FALSE)</f>
        <v>#N/A</v>
      </c>
      <c r="J2712" s="65" t="e">
        <f>VLOOKUP(E2712,'Trimming log'!$F$5:$V$5000,6,FALSE)</f>
        <v>#N/A</v>
      </c>
      <c r="K2712" s="65" t="e">
        <f>VLOOKUP(E2712,'Trimming log'!$F$5:$V$5000,7,FALSE)</f>
        <v>#N/A</v>
      </c>
      <c r="L2712" s="65" t="e">
        <f>VLOOKUP(E2712,'Trimming log'!$F$5:$V$5000,8,FALSE)</f>
        <v>#N/A</v>
      </c>
      <c r="M2712" s="65" t="e">
        <f>VLOOKUP(E2712,'Trimming log'!$F$5:$V$5000,9,FALSE)</f>
        <v>#N/A</v>
      </c>
      <c r="N2712" s="507" t="e">
        <f>VLOOKUP(E2712,'Trimming log'!$F$5:$V$5000,10,FALSE)</f>
        <v>#N/A</v>
      </c>
      <c r="O2712" s="65" t="e">
        <f>VLOOKUP(E2712,'Trimming log'!$F$5:$V$5000,11,FALSE)</f>
        <v>#N/A</v>
      </c>
      <c r="P2712" s="65" t="e">
        <f>VLOOKUP(E2712,'Trimming log'!$F$5:$V$5000,12,FALSE)</f>
        <v>#N/A</v>
      </c>
      <c r="Q2712" s="65" t="e">
        <f>VLOOKUP(E2712,'Trimming log'!$F$5:$V$5000,13,FALSE)</f>
        <v>#N/A</v>
      </c>
      <c r="R2712" s="65" t="e">
        <f>VLOOKUP(E2712,'Trimming log'!$F$5:$V$5000,14,FALSE)</f>
        <v>#N/A</v>
      </c>
      <c r="S2712" s="65" t="e">
        <f>VLOOKUP(E2712,'Trimming log'!$F$5:$V$5000,15,FALSE)</f>
        <v>#N/A</v>
      </c>
      <c r="T2712" s="65" t="e">
        <f t="shared" si="538"/>
        <v>#N/A</v>
      </c>
      <c r="U2712" s="491" t="str">
        <f t="shared" si="539"/>
        <v/>
      </c>
      <c r="V2712" s="74">
        <f t="shared" si="540"/>
        <v>0</v>
      </c>
      <c r="W2712" s="134">
        <f t="shared" si="541"/>
        <v>0</v>
      </c>
      <c r="X2712" s="134" t="e">
        <f>VLOOKUP(E2712,'Trimming log'!$F$5:$Y$5000,19,FALSE)</f>
        <v>#N/A</v>
      </c>
      <c r="Y2712" s="134" t="e">
        <f>VLOOKUP(E2712,'Trimming log'!$F$5:$Y$5000,20,FALSE)</f>
        <v>#N/A</v>
      </c>
      <c r="Z2712" s="135" t="e">
        <f t="shared" si="542"/>
        <v>#N/A</v>
      </c>
      <c r="AA2712" s="135" t="e">
        <f t="shared" si="543"/>
        <v>#N/A</v>
      </c>
      <c r="AB2712" s="136" t="e">
        <f t="shared" si="544"/>
        <v>#N/A</v>
      </c>
      <c r="AC2712" s="136" t="e">
        <f t="shared" si="545"/>
        <v>#N/A</v>
      </c>
      <c r="AD2712" s="136" t="e">
        <f t="shared" si="546"/>
        <v>#N/A</v>
      </c>
      <c r="AE2712" s="136" t="e">
        <f t="shared" si="547"/>
        <v>#N/A</v>
      </c>
    </row>
    <row r="2713" spans="4:31">
      <c r="D2713" s="69"/>
      <c r="F2713" s="65" t="e">
        <f>VLOOKUP(E2713,'Trimming log'!$F$5:$V$5000,2,FALSE)</f>
        <v>#N/A</v>
      </c>
      <c r="G2713" s="65" t="e">
        <f>VLOOKUP(E2713,'Trimming log'!$F$5:$V$5000,3,FALSE)</f>
        <v>#N/A</v>
      </c>
      <c r="H2713" s="508" t="e">
        <f>VLOOKUP(E2713,'Trimming log'!$F$5:$V$5000,4,FALSE)</f>
        <v>#N/A</v>
      </c>
      <c r="I2713" s="65" t="e">
        <f>VLOOKUP(E2713,'Trimming log'!$F$5:$V$5000,5,FALSE)</f>
        <v>#N/A</v>
      </c>
      <c r="J2713" s="65" t="e">
        <f>VLOOKUP(E2713,'Trimming log'!$F$5:$V$5000,6,FALSE)</f>
        <v>#N/A</v>
      </c>
      <c r="K2713" s="65" t="e">
        <f>VLOOKUP(E2713,'Trimming log'!$F$5:$V$5000,7,FALSE)</f>
        <v>#N/A</v>
      </c>
      <c r="L2713" s="65" t="e">
        <f>VLOOKUP(E2713,'Trimming log'!$F$5:$V$5000,8,FALSE)</f>
        <v>#N/A</v>
      </c>
      <c r="M2713" s="65" t="e">
        <f>VLOOKUP(E2713,'Trimming log'!$F$5:$V$5000,9,FALSE)</f>
        <v>#N/A</v>
      </c>
      <c r="N2713" s="507" t="e">
        <f>VLOOKUP(E2713,'Trimming log'!$F$5:$V$5000,10,FALSE)</f>
        <v>#N/A</v>
      </c>
      <c r="O2713" s="65" t="e">
        <f>VLOOKUP(E2713,'Trimming log'!$F$5:$V$5000,11,FALSE)</f>
        <v>#N/A</v>
      </c>
      <c r="P2713" s="65" t="e">
        <f>VLOOKUP(E2713,'Trimming log'!$F$5:$V$5000,12,FALSE)</f>
        <v>#N/A</v>
      </c>
      <c r="Q2713" s="65" t="e">
        <f>VLOOKUP(E2713,'Trimming log'!$F$5:$V$5000,13,FALSE)</f>
        <v>#N/A</v>
      </c>
      <c r="R2713" s="65" t="e">
        <f>VLOOKUP(E2713,'Trimming log'!$F$5:$V$5000,14,FALSE)</f>
        <v>#N/A</v>
      </c>
      <c r="S2713" s="65" t="e">
        <f>VLOOKUP(E2713,'Trimming log'!$F$5:$V$5000,15,FALSE)</f>
        <v>#N/A</v>
      </c>
      <c r="T2713" s="65" t="e">
        <f t="shared" si="538"/>
        <v>#N/A</v>
      </c>
      <c r="U2713" s="491" t="str">
        <f t="shared" si="539"/>
        <v/>
      </c>
      <c r="V2713" s="74">
        <f t="shared" si="540"/>
        <v>0</v>
      </c>
      <c r="W2713" s="134">
        <f t="shared" si="541"/>
        <v>0</v>
      </c>
      <c r="X2713" s="134" t="e">
        <f>VLOOKUP(E2713,'Trimming log'!$F$5:$Y$5000,19,FALSE)</f>
        <v>#N/A</v>
      </c>
      <c r="Y2713" s="134" t="e">
        <f>VLOOKUP(E2713,'Trimming log'!$F$5:$Y$5000,20,FALSE)</f>
        <v>#N/A</v>
      </c>
      <c r="Z2713" s="135" t="e">
        <f t="shared" si="542"/>
        <v>#N/A</v>
      </c>
      <c r="AA2713" s="135" t="e">
        <f t="shared" si="543"/>
        <v>#N/A</v>
      </c>
      <c r="AB2713" s="136" t="e">
        <f t="shared" si="544"/>
        <v>#N/A</v>
      </c>
      <c r="AC2713" s="136" t="e">
        <f t="shared" si="545"/>
        <v>#N/A</v>
      </c>
      <c r="AD2713" s="136" t="e">
        <f t="shared" si="546"/>
        <v>#N/A</v>
      </c>
      <c r="AE2713" s="136" t="e">
        <f t="shared" si="547"/>
        <v>#N/A</v>
      </c>
    </row>
    <row r="2714" spans="4:31">
      <c r="D2714" s="69"/>
      <c r="F2714" s="65" t="e">
        <f>VLOOKUP(E2714,'Trimming log'!$F$5:$V$5000,2,FALSE)</f>
        <v>#N/A</v>
      </c>
      <c r="G2714" s="65" t="e">
        <f>VLOOKUP(E2714,'Trimming log'!$F$5:$V$5000,3,FALSE)</f>
        <v>#N/A</v>
      </c>
      <c r="H2714" s="508" t="e">
        <f>VLOOKUP(E2714,'Trimming log'!$F$5:$V$5000,4,FALSE)</f>
        <v>#N/A</v>
      </c>
      <c r="I2714" s="65" t="e">
        <f>VLOOKUP(E2714,'Trimming log'!$F$5:$V$5000,5,FALSE)</f>
        <v>#N/A</v>
      </c>
      <c r="J2714" s="65" t="e">
        <f>VLOOKUP(E2714,'Trimming log'!$F$5:$V$5000,6,FALSE)</f>
        <v>#N/A</v>
      </c>
      <c r="K2714" s="65" t="e">
        <f>VLOOKUP(E2714,'Trimming log'!$F$5:$V$5000,7,FALSE)</f>
        <v>#N/A</v>
      </c>
      <c r="L2714" s="65" t="e">
        <f>VLOOKUP(E2714,'Trimming log'!$F$5:$V$5000,8,FALSE)</f>
        <v>#N/A</v>
      </c>
      <c r="M2714" s="65" t="e">
        <f>VLOOKUP(E2714,'Trimming log'!$F$5:$V$5000,9,FALSE)</f>
        <v>#N/A</v>
      </c>
      <c r="N2714" s="507" t="e">
        <f>VLOOKUP(E2714,'Trimming log'!$F$5:$V$5000,10,FALSE)</f>
        <v>#N/A</v>
      </c>
      <c r="O2714" s="65" t="e">
        <f>VLOOKUP(E2714,'Trimming log'!$F$5:$V$5000,11,FALSE)</f>
        <v>#N/A</v>
      </c>
      <c r="P2714" s="65" t="e">
        <f>VLOOKUP(E2714,'Trimming log'!$F$5:$V$5000,12,FALSE)</f>
        <v>#N/A</v>
      </c>
      <c r="Q2714" s="65" t="e">
        <f>VLOOKUP(E2714,'Trimming log'!$F$5:$V$5000,13,FALSE)</f>
        <v>#N/A</v>
      </c>
      <c r="R2714" s="65" t="e">
        <f>VLOOKUP(E2714,'Trimming log'!$F$5:$V$5000,14,FALSE)</f>
        <v>#N/A</v>
      </c>
      <c r="S2714" s="65" t="e">
        <f>VLOOKUP(E2714,'Trimming log'!$F$5:$V$5000,15,FALSE)</f>
        <v>#N/A</v>
      </c>
      <c r="T2714" s="65" t="e">
        <f t="shared" si="538"/>
        <v>#N/A</v>
      </c>
      <c r="U2714" s="491" t="str">
        <f t="shared" si="539"/>
        <v/>
      </c>
      <c r="V2714" s="74">
        <f t="shared" si="540"/>
        <v>0</v>
      </c>
      <c r="W2714" s="134">
        <f t="shared" si="541"/>
        <v>0</v>
      </c>
      <c r="X2714" s="134" t="e">
        <f>VLOOKUP(E2714,'Trimming log'!$F$5:$Y$5000,19,FALSE)</f>
        <v>#N/A</v>
      </c>
      <c r="Y2714" s="134" t="e">
        <f>VLOOKUP(E2714,'Trimming log'!$F$5:$Y$5000,20,FALSE)</f>
        <v>#N/A</v>
      </c>
      <c r="Z2714" s="135" t="e">
        <f t="shared" si="542"/>
        <v>#N/A</v>
      </c>
      <c r="AA2714" s="135" t="e">
        <f t="shared" si="543"/>
        <v>#N/A</v>
      </c>
      <c r="AB2714" s="136" t="e">
        <f t="shared" si="544"/>
        <v>#N/A</v>
      </c>
      <c r="AC2714" s="136" t="e">
        <f t="shared" si="545"/>
        <v>#N/A</v>
      </c>
      <c r="AD2714" s="136" t="e">
        <f t="shared" si="546"/>
        <v>#N/A</v>
      </c>
      <c r="AE2714" s="136" t="e">
        <f t="shared" si="547"/>
        <v>#N/A</v>
      </c>
    </row>
    <row r="2715" spans="4:31">
      <c r="D2715" s="69"/>
      <c r="F2715" s="65" t="e">
        <f>VLOOKUP(E2715,'Trimming log'!$F$5:$V$5000,2,FALSE)</f>
        <v>#N/A</v>
      </c>
      <c r="G2715" s="65" t="e">
        <f>VLOOKUP(E2715,'Trimming log'!$F$5:$V$5000,3,FALSE)</f>
        <v>#N/A</v>
      </c>
      <c r="H2715" s="508" t="e">
        <f>VLOOKUP(E2715,'Trimming log'!$F$5:$V$5000,4,FALSE)</f>
        <v>#N/A</v>
      </c>
      <c r="I2715" s="65" t="e">
        <f>VLOOKUP(E2715,'Trimming log'!$F$5:$V$5000,5,FALSE)</f>
        <v>#N/A</v>
      </c>
      <c r="J2715" s="65" t="e">
        <f>VLOOKUP(E2715,'Trimming log'!$F$5:$V$5000,6,FALSE)</f>
        <v>#N/A</v>
      </c>
      <c r="K2715" s="65" t="e">
        <f>VLOOKUP(E2715,'Trimming log'!$F$5:$V$5000,7,FALSE)</f>
        <v>#N/A</v>
      </c>
      <c r="L2715" s="65" t="e">
        <f>VLOOKUP(E2715,'Trimming log'!$F$5:$V$5000,8,FALSE)</f>
        <v>#N/A</v>
      </c>
      <c r="M2715" s="65" t="e">
        <f>VLOOKUP(E2715,'Trimming log'!$F$5:$V$5000,9,FALSE)</f>
        <v>#N/A</v>
      </c>
      <c r="N2715" s="507" t="e">
        <f>VLOOKUP(E2715,'Trimming log'!$F$5:$V$5000,10,FALSE)</f>
        <v>#N/A</v>
      </c>
      <c r="O2715" s="65" t="e">
        <f>VLOOKUP(E2715,'Trimming log'!$F$5:$V$5000,11,FALSE)</f>
        <v>#N/A</v>
      </c>
      <c r="P2715" s="65" t="e">
        <f>VLOOKUP(E2715,'Trimming log'!$F$5:$V$5000,12,FALSE)</f>
        <v>#N/A</v>
      </c>
      <c r="Q2715" s="65" t="e">
        <f>VLOOKUP(E2715,'Trimming log'!$F$5:$V$5000,13,FALSE)</f>
        <v>#N/A</v>
      </c>
      <c r="R2715" s="65" t="e">
        <f>VLOOKUP(E2715,'Trimming log'!$F$5:$V$5000,14,FALSE)</f>
        <v>#N/A</v>
      </c>
      <c r="S2715" s="65" t="e">
        <f>VLOOKUP(E2715,'Trimming log'!$F$5:$V$5000,15,FALSE)</f>
        <v>#N/A</v>
      </c>
      <c r="T2715" s="65" t="e">
        <f t="shared" si="538"/>
        <v>#N/A</v>
      </c>
      <c r="U2715" s="491" t="str">
        <f t="shared" si="539"/>
        <v/>
      </c>
      <c r="V2715" s="74">
        <f t="shared" si="540"/>
        <v>0</v>
      </c>
      <c r="W2715" s="134">
        <f t="shared" si="541"/>
        <v>0</v>
      </c>
      <c r="X2715" s="134" t="e">
        <f>VLOOKUP(E2715,'Trimming log'!$F$5:$Y$5000,19,FALSE)</f>
        <v>#N/A</v>
      </c>
      <c r="Y2715" s="134" t="e">
        <f>VLOOKUP(E2715,'Trimming log'!$F$5:$Y$5000,20,FALSE)</f>
        <v>#N/A</v>
      </c>
      <c r="Z2715" s="135" t="e">
        <f t="shared" si="542"/>
        <v>#N/A</v>
      </c>
      <c r="AA2715" s="135" t="e">
        <f t="shared" si="543"/>
        <v>#N/A</v>
      </c>
      <c r="AB2715" s="136" t="e">
        <f t="shared" si="544"/>
        <v>#N/A</v>
      </c>
      <c r="AC2715" s="136" t="e">
        <f t="shared" si="545"/>
        <v>#N/A</v>
      </c>
      <c r="AD2715" s="136" t="e">
        <f t="shared" si="546"/>
        <v>#N/A</v>
      </c>
      <c r="AE2715" s="136" t="e">
        <f t="shared" si="547"/>
        <v>#N/A</v>
      </c>
    </row>
    <row r="2716" spans="4:31">
      <c r="D2716" s="69"/>
      <c r="F2716" s="65" t="e">
        <f>VLOOKUP(E2716,'Trimming log'!$F$5:$V$5000,2,FALSE)</f>
        <v>#N/A</v>
      </c>
      <c r="G2716" s="65" t="e">
        <f>VLOOKUP(E2716,'Trimming log'!$F$5:$V$5000,3,FALSE)</f>
        <v>#N/A</v>
      </c>
      <c r="H2716" s="508" t="e">
        <f>VLOOKUP(E2716,'Trimming log'!$F$5:$V$5000,4,FALSE)</f>
        <v>#N/A</v>
      </c>
      <c r="I2716" s="65" t="e">
        <f>VLOOKUP(E2716,'Trimming log'!$F$5:$V$5000,5,FALSE)</f>
        <v>#N/A</v>
      </c>
      <c r="J2716" s="65" t="e">
        <f>VLOOKUP(E2716,'Trimming log'!$F$5:$V$5000,6,FALSE)</f>
        <v>#N/A</v>
      </c>
      <c r="K2716" s="65" t="e">
        <f>VLOOKUP(E2716,'Trimming log'!$F$5:$V$5000,7,FALSE)</f>
        <v>#N/A</v>
      </c>
      <c r="L2716" s="65" t="e">
        <f>VLOOKUP(E2716,'Trimming log'!$F$5:$V$5000,8,FALSE)</f>
        <v>#N/A</v>
      </c>
      <c r="M2716" s="65" t="e">
        <f>VLOOKUP(E2716,'Trimming log'!$F$5:$V$5000,9,FALSE)</f>
        <v>#N/A</v>
      </c>
      <c r="N2716" s="507" t="e">
        <f>VLOOKUP(E2716,'Trimming log'!$F$5:$V$5000,10,FALSE)</f>
        <v>#N/A</v>
      </c>
      <c r="O2716" s="65" t="e">
        <f>VLOOKUP(E2716,'Trimming log'!$F$5:$V$5000,11,FALSE)</f>
        <v>#N/A</v>
      </c>
      <c r="P2716" s="65" t="e">
        <f>VLOOKUP(E2716,'Trimming log'!$F$5:$V$5000,12,FALSE)</f>
        <v>#N/A</v>
      </c>
      <c r="Q2716" s="65" t="e">
        <f>VLOOKUP(E2716,'Trimming log'!$F$5:$V$5000,13,FALSE)</f>
        <v>#N/A</v>
      </c>
      <c r="R2716" s="65" t="e">
        <f>VLOOKUP(E2716,'Trimming log'!$F$5:$V$5000,14,FALSE)</f>
        <v>#N/A</v>
      </c>
      <c r="S2716" s="65" t="e">
        <f>VLOOKUP(E2716,'Trimming log'!$F$5:$V$5000,15,FALSE)</f>
        <v>#N/A</v>
      </c>
      <c r="T2716" s="65" t="e">
        <f t="shared" si="538"/>
        <v>#N/A</v>
      </c>
      <c r="U2716" s="491" t="str">
        <f t="shared" si="539"/>
        <v/>
      </c>
      <c r="V2716" s="74">
        <f t="shared" si="540"/>
        <v>0</v>
      </c>
      <c r="W2716" s="134">
        <f t="shared" si="541"/>
        <v>0</v>
      </c>
      <c r="X2716" s="134" t="e">
        <f>VLOOKUP(E2716,'Trimming log'!$F$5:$Y$5000,19,FALSE)</f>
        <v>#N/A</v>
      </c>
      <c r="Y2716" s="134" t="e">
        <f>VLOOKUP(E2716,'Trimming log'!$F$5:$Y$5000,20,FALSE)</f>
        <v>#N/A</v>
      </c>
      <c r="Z2716" s="135" t="e">
        <f t="shared" si="542"/>
        <v>#N/A</v>
      </c>
      <c r="AA2716" s="135" t="e">
        <f t="shared" si="543"/>
        <v>#N/A</v>
      </c>
      <c r="AB2716" s="136" t="e">
        <f t="shared" si="544"/>
        <v>#N/A</v>
      </c>
      <c r="AC2716" s="136" t="e">
        <f t="shared" si="545"/>
        <v>#N/A</v>
      </c>
      <c r="AD2716" s="136" t="e">
        <f t="shared" si="546"/>
        <v>#N/A</v>
      </c>
      <c r="AE2716" s="136" t="e">
        <f t="shared" si="547"/>
        <v>#N/A</v>
      </c>
    </row>
    <row r="2717" spans="4:31">
      <c r="D2717" s="69"/>
      <c r="F2717" s="65" t="e">
        <f>VLOOKUP(E2717,'Trimming log'!$F$5:$V$5000,2,FALSE)</f>
        <v>#N/A</v>
      </c>
      <c r="G2717" s="65" t="e">
        <f>VLOOKUP(E2717,'Trimming log'!$F$5:$V$5000,3,FALSE)</f>
        <v>#N/A</v>
      </c>
      <c r="H2717" s="508" t="e">
        <f>VLOOKUP(E2717,'Trimming log'!$F$5:$V$5000,4,FALSE)</f>
        <v>#N/A</v>
      </c>
      <c r="I2717" s="65" t="e">
        <f>VLOOKUP(E2717,'Trimming log'!$F$5:$V$5000,5,FALSE)</f>
        <v>#N/A</v>
      </c>
      <c r="J2717" s="65" t="e">
        <f>VLOOKUP(E2717,'Trimming log'!$F$5:$V$5000,6,FALSE)</f>
        <v>#N/A</v>
      </c>
      <c r="K2717" s="65" t="e">
        <f>VLOOKUP(E2717,'Trimming log'!$F$5:$V$5000,7,FALSE)</f>
        <v>#N/A</v>
      </c>
      <c r="L2717" s="65" t="e">
        <f>VLOOKUP(E2717,'Trimming log'!$F$5:$V$5000,8,FALSE)</f>
        <v>#N/A</v>
      </c>
      <c r="M2717" s="65" t="e">
        <f>VLOOKUP(E2717,'Trimming log'!$F$5:$V$5000,9,FALSE)</f>
        <v>#N/A</v>
      </c>
      <c r="N2717" s="507" t="e">
        <f>VLOOKUP(E2717,'Trimming log'!$F$5:$V$5000,10,FALSE)</f>
        <v>#N/A</v>
      </c>
      <c r="O2717" s="65" t="e">
        <f>VLOOKUP(E2717,'Trimming log'!$F$5:$V$5000,11,FALSE)</f>
        <v>#N/A</v>
      </c>
      <c r="P2717" s="65" t="e">
        <f>VLOOKUP(E2717,'Trimming log'!$F$5:$V$5000,12,FALSE)</f>
        <v>#N/A</v>
      </c>
      <c r="Q2717" s="65" t="e">
        <f>VLOOKUP(E2717,'Trimming log'!$F$5:$V$5000,13,FALSE)</f>
        <v>#N/A</v>
      </c>
      <c r="R2717" s="65" t="e">
        <f>VLOOKUP(E2717,'Trimming log'!$F$5:$V$5000,14,FALSE)</f>
        <v>#N/A</v>
      </c>
      <c r="S2717" s="65" t="e">
        <f>VLOOKUP(E2717,'Trimming log'!$F$5:$V$5000,15,FALSE)</f>
        <v>#N/A</v>
      </c>
      <c r="T2717" s="65" t="e">
        <f t="shared" si="538"/>
        <v>#N/A</v>
      </c>
      <c r="U2717" s="491" t="str">
        <f t="shared" si="539"/>
        <v/>
      </c>
      <c r="V2717" s="74">
        <f t="shared" si="540"/>
        <v>0</v>
      </c>
      <c r="W2717" s="134">
        <f t="shared" si="541"/>
        <v>0</v>
      </c>
      <c r="X2717" s="134" t="e">
        <f>VLOOKUP(E2717,'Trimming log'!$F$5:$Y$5000,19,FALSE)</f>
        <v>#N/A</v>
      </c>
      <c r="Y2717" s="134" t="e">
        <f>VLOOKUP(E2717,'Trimming log'!$F$5:$Y$5000,20,FALSE)</f>
        <v>#N/A</v>
      </c>
      <c r="Z2717" s="135" t="e">
        <f t="shared" si="542"/>
        <v>#N/A</v>
      </c>
      <c r="AA2717" s="135" t="e">
        <f t="shared" si="543"/>
        <v>#N/A</v>
      </c>
      <c r="AB2717" s="136" t="e">
        <f t="shared" si="544"/>
        <v>#N/A</v>
      </c>
      <c r="AC2717" s="136" t="e">
        <f t="shared" si="545"/>
        <v>#N/A</v>
      </c>
      <c r="AD2717" s="136" t="e">
        <f t="shared" si="546"/>
        <v>#N/A</v>
      </c>
      <c r="AE2717" s="136" t="e">
        <f t="shared" si="547"/>
        <v>#N/A</v>
      </c>
    </row>
    <row r="2718" spans="4:31">
      <c r="D2718" s="69"/>
      <c r="F2718" s="65" t="e">
        <f>VLOOKUP(E2718,'Trimming log'!$F$5:$V$5000,2,FALSE)</f>
        <v>#N/A</v>
      </c>
      <c r="G2718" s="65" t="e">
        <f>VLOOKUP(E2718,'Trimming log'!$F$5:$V$5000,3,FALSE)</f>
        <v>#N/A</v>
      </c>
      <c r="H2718" s="508" t="e">
        <f>VLOOKUP(E2718,'Trimming log'!$F$5:$V$5000,4,FALSE)</f>
        <v>#N/A</v>
      </c>
      <c r="I2718" s="65" t="e">
        <f>VLOOKUP(E2718,'Trimming log'!$F$5:$V$5000,5,FALSE)</f>
        <v>#N/A</v>
      </c>
      <c r="J2718" s="65" t="e">
        <f>VLOOKUP(E2718,'Trimming log'!$F$5:$V$5000,6,FALSE)</f>
        <v>#N/A</v>
      </c>
      <c r="K2718" s="65" t="e">
        <f>VLOOKUP(E2718,'Trimming log'!$F$5:$V$5000,7,FALSE)</f>
        <v>#N/A</v>
      </c>
      <c r="L2718" s="65" t="e">
        <f>VLOOKUP(E2718,'Trimming log'!$F$5:$V$5000,8,FALSE)</f>
        <v>#N/A</v>
      </c>
      <c r="M2718" s="65" t="e">
        <f>VLOOKUP(E2718,'Trimming log'!$F$5:$V$5000,9,FALSE)</f>
        <v>#N/A</v>
      </c>
      <c r="N2718" s="507" t="e">
        <f>VLOOKUP(E2718,'Trimming log'!$F$5:$V$5000,10,FALSE)</f>
        <v>#N/A</v>
      </c>
      <c r="O2718" s="65" t="e">
        <f>VLOOKUP(E2718,'Trimming log'!$F$5:$V$5000,11,FALSE)</f>
        <v>#N/A</v>
      </c>
      <c r="P2718" s="65" t="e">
        <f>VLOOKUP(E2718,'Trimming log'!$F$5:$V$5000,12,FALSE)</f>
        <v>#N/A</v>
      </c>
      <c r="Q2718" s="65" t="e">
        <f>VLOOKUP(E2718,'Trimming log'!$F$5:$V$5000,13,FALSE)</f>
        <v>#N/A</v>
      </c>
      <c r="R2718" s="65" t="e">
        <f>VLOOKUP(E2718,'Trimming log'!$F$5:$V$5000,14,FALSE)</f>
        <v>#N/A</v>
      </c>
      <c r="S2718" s="65" t="e">
        <f>VLOOKUP(E2718,'Trimming log'!$F$5:$V$5000,15,FALSE)</f>
        <v>#N/A</v>
      </c>
      <c r="T2718" s="65" t="e">
        <f t="shared" si="538"/>
        <v>#N/A</v>
      </c>
      <c r="U2718" s="491" t="str">
        <f t="shared" si="539"/>
        <v/>
      </c>
      <c r="V2718" s="74">
        <f t="shared" si="540"/>
        <v>0</v>
      </c>
      <c r="W2718" s="134">
        <f t="shared" si="541"/>
        <v>0</v>
      </c>
      <c r="X2718" s="134" t="e">
        <f>VLOOKUP(E2718,'Trimming log'!$F$5:$Y$5000,19,FALSE)</f>
        <v>#N/A</v>
      </c>
      <c r="Y2718" s="134" t="e">
        <f>VLOOKUP(E2718,'Trimming log'!$F$5:$Y$5000,20,FALSE)</f>
        <v>#N/A</v>
      </c>
      <c r="Z2718" s="135" t="e">
        <f t="shared" si="542"/>
        <v>#N/A</v>
      </c>
      <c r="AA2718" s="135" t="e">
        <f t="shared" si="543"/>
        <v>#N/A</v>
      </c>
      <c r="AB2718" s="136" t="e">
        <f t="shared" si="544"/>
        <v>#N/A</v>
      </c>
      <c r="AC2718" s="136" t="e">
        <f t="shared" si="545"/>
        <v>#N/A</v>
      </c>
      <c r="AD2718" s="136" t="e">
        <f t="shared" si="546"/>
        <v>#N/A</v>
      </c>
      <c r="AE2718" s="136" t="e">
        <f t="shared" si="547"/>
        <v>#N/A</v>
      </c>
    </row>
    <row r="2719" spans="4:31">
      <c r="D2719" s="69"/>
      <c r="F2719" s="65" t="e">
        <f>VLOOKUP(E2719,'Trimming log'!$F$5:$V$5000,2,FALSE)</f>
        <v>#N/A</v>
      </c>
      <c r="G2719" s="65" t="e">
        <f>VLOOKUP(E2719,'Trimming log'!$F$5:$V$5000,3,FALSE)</f>
        <v>#N/A</v>
      </c>
      <c r="H2719" s="508" t="e">
        <f>VLOOKUP(E2719,'Trimming log'!$F$5:$V$5000,4,FALSE)</f>
        <v>#N/A</v>
      </c>
      <c r="I2719" s="65" t="e">
        <f>VLOOKUP(E2719,'Trimming log'!$F$5:$V$5000,5,FALSE)</f>
        <v>#N/A</v>
      </c>
      <c r="J2719" s="65" t="e">
        <f>VLOOKUP(E2719,'Trimming log'!$F$5:$V$5000,6,FALSE)</f>
        <v>#N/A</v>
      </c>
      <c r="K2719" s="65" t="e">
        <f>VLOOKUP(E2719,'Trimming log'!$F$5:$V$5000,7,FALSE)</f>
        <v>#N/A</v>
      </c>
      <c r="L2719" s="65" t="e">
        <f>VLOOKUP(E2719,'Trimming log'!$F$5:$V$5000,8,FALSE)</f>
        <v>#N/A</v>
      </c>
      <c r="M2719" s="65" t="e">
        <f>VLOOKUP(E2719,'Trimming log'!$F$5:$V$5000,9,FALSE)</f>
        <v>#N/A</v>
      </c>
      <c r="N2719" s="507" t="e">
        <f>VLOOKUP(E2719,'Trimming log'!$F$5:$V$5000,10,FALSE)</f>
        <v>#N/A</v>
      </c>
      <c r="O2719" s="65" t="e">
        <f>VLOOKUP(E2719,'Trimming log'!$F$5:$V$5000,11,FALSE)</f>
        <v>#N/A</v>
      </c>
      <c r="P2719" s="65" t="e">
        <f>VLOOKUP(E2719,'Trimming log'!$F$5:$V$5000,12,FALSE)</f>
        <v>#N/A</v>
      </c>
      <c r="Q2719" s="65" t="e">
        <f>VLOOKUP(E2719,'Trimming log'!$F$5:$V$5000,13,FALSE)</f>
        <v>#N/A</v>
      </c>
      <c r="R2719" s="65" t="e">
        <f>VLOOKUP(E2719,'Trimming log'!$F$5:$V$5000,14,FALSE)</f>
        <v>#N/A</v>
      </c>
      <c r="S2719" s="65" t="e">
        <f>VLOOKUP(E2719,'Trimming log'!$F$5:$V$5000,15,FALSE)</f>
        <v>#N/A</v>
      </c>
      <c r="T2719" s="65" t="e">
        <f t="shared" si="538"/>
        <v>#N/A</v>
      </c>
      <c r="U2719" s="491" t="str">
        <f t="shared" si="539"/>
        <v/>
      </c>
      <c r="V2719" s="74">
        <f t="shared" si="540"/>
        <v>0</v>
      </c>
      <c r="W2719" s="134">
        <f t="shared" si="541"/>
        <v>0</v>
      </c>
      <c r="X2719" s="134" t="e">
        <f>VLOOKUP(E2719,'Trimming log'!$F$5:$Y$5000,19,FALSE)</f>
        <v>#N/A</v>
      </c>
      <c r="Y2719" s="134" t="e">
        <f>VLOOKUP(E2719,'Trimming log'!$F$5:$Y$5000,20,FALSE)</f>
        <v>#N/A</v>
      </c>
      <c r="Z2719" s="135" t="e">
        <f t="shared" si="542"/>
        <v>#N/A</v>
      </c>
      <c r="AA2719" s="135" t="e">
        <f t="shared" si="543"/>
        <v>#N/A</v>
      </c>
      <c r="AB2719" s="136" t="e">
        <f t="shared" si="544"/>
        <v>#N/A</v>
      </c>
      <c r="AC2719" s="136" t="e">
        <f t="shared" si="545"/>
        <v>#N/A</v>
      </c>
      <c r="AD2719" s="136" t="e">
        <f t="shared" si="546"/>
        <v>#N/A</v>
      </c>
      <c r="AE2719" s="136" t="e">
        <f t="shared" si="547"/>
        <v>#N/A</v>
      </c>
    </row>
    <row r="2720" spans="4:31">
      <c r="D2720" s="69"/>
      <c r="F2720" s="65" t="e">
        <f>VLOOKUP(E2720,'Trimming log'!$F$5:$V$5000,2,FALSE)</f>
        <v>#N/A</v>
      </c>
      <c r="G2720" s="65" t="e">
        <f>VLOOKUP(E2720,'Trimming log'!$F$5:$V$5000,3,FALSE)</f>
        <v>#N/A</v>
      </c>
      <c r="H2720" s="508" t="e">
        <f>VLOOKUP(E2720,'Trimming log'!$F$5:$V$5000,4,FALSE)</f>
        <v>#N/A</v>
      </c>
      <c r="I2720" s="65" t="e">
        <f>VLOOKUP(E2720,'Trimming log'!$F$5:$V$5000,5,FALSE)</f>
        <v>#N/A</v>
      </c>
      <c r="J2720" s="65" t="e">
        <f>VLOOKUP(E2720,'Trimming log'!$F$5:$V$5000,6,FALSE)</f>
        <v>#N/A</v>
      </c>
      <c r="K2720" s="65" t="e">
        <f>VLOOKUP(E2720,'Trimming log'!$F$5:$V$5000,7,FALSE)</f>
        <v>#N/A</v>
      </c>
      <c r="L2720" s="65" t="e">
        <f>VLOOKUP(E2720,'Trimming log'!$F$5:$V$5000,8,FALSE)</f>
        <v>#N/A</v>
      </c>
      <c r="M2720" s="65" t="e">
        <f>VLOOKUP(E2720,'Trimming log'!$F$5:$V$5000,9,FALSE)</f>
        <v>#N/A</v>
      </c>
      <c r="N2720" s="507" t="e">
        <f>VLOOKUP(E2720,'Trimming log'!$F$5:$V$5000,10,FALSE)</f>
        <v>#N/A</v>
      </c>
      <c r="O2720" s="65" t="e">
        <f>VLOOKUP(E2720,'Trimming log'!$F$5:$V$5000,11,FALSE)</f>
        <v>#N/A</v>
      </c>
      <c r="P2720" s="65" t="e">
        <f>VLOOKUP(E2720,'Trimming log'!$F$5:$V$5000,12,FALSE)</f>
        <v>#N/A</v>
      </c>
      <c r="Q2720" s="65" t="e">
        <f>VLOOKUP(E2720,'Trimming log'!$F$5:$V$5000,13,FALSE)</f>
        <v>#N/A</v>
      </c>
      <c r="R2720" s="65" t="e">
        <f>VLOOKUP(E2720,'Trimming log'!$F$5:$V$5000,14,FALSE)</f>
        <v>#N/A</v>
      </c>
      <c r="S2720" s="65" t="e">
        <f>VLOOKUP(E2720,'Trimming log'!$F$5:$V$5000,15,FALSE)</f>
        <v>#N/A</v>
      </c>
      <c r="T2720" s="65" t="e">
        <f t="shared" si="538"/>
        <v>#N/A</v>
      </c>
      <c r="U2720" s="491" t="str">
        <f t="shared" si="539"/>
        <v/>
      </c>
      <c r="V2720" s="74">
        <f t="shared" si="540"/>
        <v>0</v>
      </c>
      <c r="W2720" s="134">
        <f t="shared" si="541"/>
        <v>0</v>
      </c>
      <c r="X2720" s="134" t="e">
        <f>VLOOKUP(E2720,'Trimming log'!$F$5:$Y$5000,19,FALSE)</f>
        <v>#N/A</v>
      </c>
      <c r="Y2720" s="134" t="e">
        <f>VLOOKUP(E2720,'Trimming log'!$F$5:$Y$5000,20,FALSE)</f>
        <v>#N/A</v>
      </c>
      <c r="Z2720" s="135" t="e">
        <f t="shared" si="542"/>
        <v>#N/A</v>
      </c>
      <c r="AA2720" s="135" t="e">
        <f t="shared" si="543"/>
        <v>#N/A</v>
      </c>
      <c r="AB2720" s="136" t="e">
        <f t="shared" si="544"/>
        <v>#N/A</v>
      </c>
      <c r="AC2720" s="136" t="e">
        <f t="shared" si="545"/>
        <v>#N/A</v>
      </c>
      <c r="AD2720" s="136" t="e">
        <f t="shared" si="546"/>
        <v>#N/A</v>
      </c>
      <c r="AE2720" s="136" t="e">
        <f t="shared" si="547"/>
        <v>#N/A</v>
      </c>
    </row>
    <row r="2721" spans="4:31">
      <c r="D2721" s="69"/>
      <c r="F2721" s="65" t="e">
        <f>VLOOKUP(E2721,'Trimming log'!$F$5:$V$5000,2,FALSE)</f>
        <v>#N/A</v>
      </c>
      <c r="G2721" s="65" t="e">
        <f>VLOOKUP(E2721,'Trimming log'!$F$5:$V$5000,3,FALSE)</f>
        <v>#N/A</v>
      </c>
      <c r="H2721" s="508" t="e">
        <f>VLOOKUP(E2721,'Trimming log'!$F$5:$V$5000,4,FALSE)</f>
        <v>#N/A</v>
      </c>
      <c r="I2721" s="65" t="e">
        <f>VLOOKUP(E2721,'Trimming log'!$F$5:$V$5000,5,FALSE)</f>
        <v>#N/A</v>
      </c>
      <c r="J2721" s="65" t="e">
        <f>VLOOKUP(E2721,'Trimming log'!$F$5:$V$5000,6,FALSE)</f>
        <v>#N/A</v>
      </c>
      <c r="K2721" s="65" t="e">
        <f>VLOOKUP(E2721,'Trimming log'!$F$5:$V$5000,7,FALSE)</f>
        <v>#N/A</v>
      </c>
      <c r="L2721" s="65" t="e">
        <f>VLOOKUP(E2721,'Trimming log'!$F$5:$V$5000,8,FALSE)</f>
        <v>#N/A</v>
      </c>
      <c r="M2721" s="65" t="e">
        <f>VLOOKUP(E2721,'Trimming log'!$F$5:$V$5000,9,FALSE)</f>
        <v>#N/A</v>
      </c>
      <c r="N2721" s="507" t="e">
        <f>VLOOKUP(E2721,'Trimming log'!$F$5:$V$5000,10,FALSE)</f>
        <v>#N/A</v>
      </c>
      <c r="O2721" s="65" t="e">
        <f>VLOOKUP(E2721,'Trimming log'!$F$5:$V$5000,11,FALSE)</f>
        <v>#N/A</v>
      </c>
      <c r="P2721" s="65" t="e">
        <f>VLOOKUP(E2721,'Trimming log'!$F$5:$V$5000,12,FALSE)</f>
        <v>#N/A</v>
      </c>
      <c r="Q2721" s="65" t="e">
        <f>VLOOKUP(E2721,'Trimming log'!$F$5:$V$5000,13,FALSE)</f>
        <v>#N/A</v>
      </c>
      <c r="R2721" s="65" t="e">
        <f>VLOOKUP(E2721,'Trimming log'!$F$5:$V$5000,14,FALSE)</f>
        <v>#N/A</v>
      </c>
      <c r="S2721" s="65" t="e">
        <f>VLOOKUP(E2721,'Trimming log'!$F$5:$V$5000,15,FALSE)</f>
        <v>#N/A</v>
      </c>
      <c r="T2721" s="65" t="e">
        <f t="shared" si="538"/>
        <v>#N/A</v>
      </c>
      <c r="U2721" s="491" t="str">
        <f t="shared" si="539"/>
        <v/>
      </c>
      <c r="V2721" s="74">
        <f t="shared" si="540"/>
        <v>0</v>
      </c>
      <c r="W2721" s="134">
        <f t="shared" si="541"/>
        <v>0</v>
      </c>
      <c r="X2721" s="134" t="e">
        <f>VLOOKUP(E2721,'Trimming log'!$F$5:$Y$5000,19,FALSE)</f>
        <v>#N/A</v>
      </c>
      <c r="Y2721" s="134" t="e">
        <f>VLOOKUP(E2721,'Trimming log'!$F$5:$Y$5000,20,FALSE)</f>
        <v>#N/A</v>
      </c>
      <c r="Z2721" s="135" t="e">
        <f t="shared" si="542"/>
        <v>#N/A</v>
      </c>
      <c r="AA2721" s="135" t="e">
        <f t="shared" si="543"/>
        <v>#N/A</v>
      </c>
      <c r="AB2721" s="136" t="e">
        <f t="shared" si="544"/>
        <v>#N/A</v>
      </c>
      <c r="AC2721" s="136" t="e">
        <f t="shared" si="545"/>
        <v>#N/A</v>
      </c>
      <c r="AD2721" s="136" t="e">
        <f t="shared" si="546"/>
        <v>#N/A</v>
      </c>
      <c r="AE2721" s="136" t="e">
        <f t="shared" si="547"/>
        <v>#N/A</v>
      </c>
    </row>
    <row r="2722" spans="4:31">
      <c r="D2722" s="69"/>
      <c r="F2722" s="65" t="e">
        <f>VLOOKUP(E2722,'Trimming log'!$F$5:$V$5000,2,FALSE)</f>
        <v>#N/A</v>
      </c>
      <c r="G2722" s="65" t="e">
        <f>VLOOKUP(E2722,'Trimming log'!$F$5:$V$5000,3,FALSE)</f>
        <v>#N/A</v>
      </c>
      <c r="H2722" s="508" t="e">
        <f>VLOOKUP(E2722,'Trimming log'!$F$5:$V$5000,4,FALSE)</f>
        <v>#N/A</v>
      </c>
      <c r="I2722" s="65" t="e">
        <f>VLOOKUP(E2722,'Trimming log'!$F$5:$V$5000,5,FALSE)</f>
        <v>#N/A</v>
      </c>
      <c r="J2722" s="65" t="e">
        <f>VLOOKUP(E2722,'Trimming log'!$F$5:$V$5000,6,FALSE)</f>
        <v>#N/A</v>
      </c>
      <c r="K2722" s="65" t="e">
        <f>VLOOKUP(E2722,'Trimming log'!$F$5:$V$5000,7,FALSE)</f>
        <v>#N/A</v>
      </c>
      <c r="L2722" s="65" t="e">
        <f>VLOOKUP(E2722,'Trimming log'!$F$5:$V$5000,8,FALSE)</f>
        <v>#N/A</v>
      </c>
      <c r="M2722" s="65" t="e">
        <f>VLOOKUP(E2722,'Trimming log'!$F$5:$V$5000,9,FALSE)</f>
        <v>#N/A</v>
      </c>
      <c r="N2722" s="507" t="e">
        <f>VLOOKUP(E2722,'Trimming log'!$F$5:$V$5000,10,FALSE)</f>
        <v>#N/A</v>
      </c>
      <c r="O2722" s="65" t="e">
        <f>VLOOKUP(E2722,'Trimming log'!$F$5:$V$5000,11,FALSE)</f>
        <v>#N/A</v>
      </c>
      <c r="P2722" s="65" t="e">
        <f>VLOOKUP(E2722,'Trimming log'!$F$5:$V$5000,12,FALSE)</f>
        <v>#N/A</v>
      </c>
      <c r="Q2722" s="65" t="e">
        <f>VLOOKUP(E2722,'Trimming log'!$F$5:$V$5000,13,FALSE)</f>
        <v>#N/A</v>
      </c>
      <c r="R2722" s="65" t="e">
        <f>VLOOKUP(E2722,'Trimming log'!$F$5:$V$5000,14,FALSE)</f>
        <v>#N/A</v>
      </c>
      <c r="S2722" s="65" t="e">
        <f>VLOOKUP(E2722,'Trimming log'!$F$5:$V$5000,15,FALSE)</f>
        <v>#N/A</v>
      </c>
      <c r="T2722" s="65" t="e">
        <f t="shared" si="538"/>
        <v>#N/A</v>
      </c>
      <c r="U2722" s="491" t="str">
        <f t="shared" si="539"/>
        <v/>
      </c>
      <c r="V2722" s="74">
        <f t="shared" si="540"/>
        <v>0</v>
      </c>
      <c r="W2722" s="134">
        <f t="shared" si="541"/>
        <v>0</v>
      </c>
      <c r="X2722" s="134" t="e">
        <f>VLOOKUP(E2722,'Trimming log'!$F$5:$Y$5000,19,FALSE)</f>
        <v>#N/A</v>
      </c>
      <c r="Y2722" s="134" t="e">
        <f>VLOOKUP(E2722,'Trimming log'!$F$5:$Y$5000,20,FALSE)</f>
        <v>#N/A</v>
      </c>
      <c r="Z2722" s="135" t="e">
        <f t="shared" si="542"/>
        <v>#N/A</v>
      </c>
      <c r="AA2722" s="135" t="e">
        <f t="shared" si="543"/>
        <v>#N/A</v>
      </c>
      <c r="AB2722" s="136" t="e">
        <f t="shared" si="544"/>
        <v>#N/A</v>
      </c>
      <c r="AC2722" s="136" t="e">
        <f t="shared" si="545"/>
        <v>#N/A</v>
      </c>
      <c r="AD2722" s="136" t="e">
        <f t="shared" si="546"/>
        <v>#N/A</v>
      </c>
      <c r="AE2722" s="136" t="e">
        <f t="shared" si="547"/>
        <v>#N/A</v>
      </c>
    </row>
    <row r="2723" spans="4:31">
      <c r="D2723" s="69"/>
      <c r="F2723" s="65" t="e">
        <f>VLOOKUP(E2723,'Trimming log'!$F$5:$V$5000,2,FALSE)</f>
        <v>#N/A</v>
      </c>
      <c r="G2723" s="65" t="e">
        <f>VLOOKUP(E2723,'Trimming log'!$F$5:$V$5000,3,FALSE)</f>
        <v>#N/A</v>
      </c>
      <c r="H2723" s="508" t="e">
        <f>VLOOKUP(E2723,'Trimming log'!$F$5:$V$5000,4,FALSE)</f>
        <v>#N/A</v>
      </c>
      <c r="I2723" s="65" t="e">
        <f>VLOOKUP(E2723,'Trimming log'!$F$5:$V$5000,5,FALSE)</f>
        <v>#N/A</v>
      </c>
      <c r="J2723" s="65" t="e">
        <f>VLOOKUP(E2723,'Trimming log'!$F$5:$V$5000,6,FALSE)</f>
        <v>#N/A</v>
      </c>
      <c r="K2723" s="65" t="e">
        <f>VLOOKUP(E2723,'Trimming log'!$F$5:$V$5000,7,FALSE)</f>
        <v>#N/A</v>
      </c>
      <c r="L2723" s="65" t="e">
        <f>VLOOKUP(E2723,'Trimming log'!$F$5:$V$5000,8,FALSE)</f>
        <v>#N/A</v>
      </c>
      <c r="M2723" s="65" t="e">
        <f>VLOOKUP(E2723,'Trimming log'!$F$5:$V$5000,9,FALSE)</f>
        <v>#N/A</v>
      </c>
      <c r="N2723" s="507" t="e">
        <f>VLOOKUP(E2723,'Trimming log'!$F$5:$V$5000,10,FALSE)</f>
        <v>#N/A</v>
      </c>
      <c r="O2723" s="65" t="e">
        <f>VLOOKUP(E2723,'Trimming log'!$F$5:$V$5000,11,FALSE)</f>
        <v>#N/A</v>
      </c>
      <c r="P2723" s="65" t="e">
        <f>VLOOKUP(E2723,'Trimming log'!$F$5:$V$5000,12,FALSE)</f>
        <v>#N/A</v>
      </c>
      <c r="Q2723" s="65" t="e">
        <f>VLOOKUP(E2723,'Trimming log'!$F$5:$V$5000,13,FALSE)</f>
        <v>#N/A</v>
      </c>
      <c r="R2723" s="65" t="e">
        <f>VLOOKUP(E2723,'Trimming log'!$F$5:$V$5000,14,FALSE)</f>
        <v>#N/A</v>
      </c>
      <c r="S2723" s="65" t="e">
        <f>VLOOKUP(E2723,'Trimming log'!$F$5:$V$5000,15,FALSE)</f>
        <v>#N/A</v>
      </c>
      <c r="T2723" s="65" t="e">
        <f t="shared" si="538"/>
        <v>#N/A</v>
      </c>
      <c r="U2723" s="491" t="str">
        <f t="shared" si="539"/>
        <v/>
      </c>
      <c r="V2723" s="74">
        <f t="shared" si="540"/>
        <v>0</v>
      </c>
      <c r="W2723" s="134">
        <f t="shared" si="541"/>
        <v>0</v>
      </c>
      <c r="X2723" s="134" t="e">
        <f>VLOOKUP(E2723,'Trimming log'!$F$5:$Y$5000,19,FALSE)</f>
        <v>#N/A</v>
      </c>
      <c r="Y2723" s="134" t="e">
        <f>VLOOKUP(E2723,'Trimming log'!$F$5:$Y$5000,20,FALSE)</f>
        <v>#N/A</v>
      </c>
      <c r="Z2723" s="135" t="e">
        <f t="shared" si="542"/>
        <v>#N/A</v>
      </c>
      <c r="AA2723" s="135" t="e">
        <f t="shared" si="543"/>
        <v>#N/A</v>
      </c>
      <c r="AB2723" s="136" t="e">
        <f t="shared" si="544"/>
        <v>#N/A</v>
      </c>
      <c r="AC2723" s="136" t="e">
        <f t="shared" si="545"/>
        <v>#N/A</v>
      </c>
      <c r="AD2723" s="136" t="e">
        <f t="shared" si="546"/>
        <v>#N/A</v>
      </c>
      <c r="AE2723" s="136" t="e">
        <f t="shared" si="547"/>
        <v>#N/A</v>
      </c>
    </row>
    <row r="2724" spans="4:31">
      <c r="D2724" s="69"/>
      <c r="F2724" s="65" t="e">
        <f>VLOOKUP(E2724,'Trimming log'!$F$5:$V$5000,2,FALSE)</f>
        <v>#N/A</v>
      </c>
      <c r="G2724" s="65" t="e">
        <f>VLOOKUP(E2724,'Trimming log'!$F$5:$V$5000,3,FALSE)</f>
        <v>#N/A</v>
      </c>
      <c r="H2724" s="508" t="e">
        <f>VLOOKUP(E2724,'Trimming log'!$F$5:$V$5000,4,FALSE)</f>
        <v>#N/A</v>
      </c>
      <c r="I2724" s="65" t="e">
        <f>VLOOKUP(E2724,'Trimming log'!$F$5:$V$5000,5,FALSE)</f>
        <v>#N/A</v>
      </c>
      <c r="J2724" s="65" t="e">
        <f>VLOOKUP(E2724,'Trimming log'!$F$5:$V$5000,6,FALSE)</f>
        <v>#N/A</v>
      </c>
      <c r="K2724" s="65" t="e">
        <f>VLOOKUP(E2724,'Trimming log'!$F$5:$V$5000,7,FALSE)</f>
        <v>#N/A</v>
      </c>
      <c r="L2724" s="65" t="e">
        <f>VLOOKUP(E2724,'Trimming log'!$F$5:$V$5000,8,FALSE)</f>
        <v>#N/A</v>
      </c>
      <c r="M2724" s="65" t="e">
        <f>VLOOKUP(E2724,'Trimming log'!$F$5:$V$5000,9,FALSE)</f>
        <v>#N/A</v>
      </c>
      <c r="N2724" s="507" t="e">
        <f>VLOOKUP(E2724,'Trimming log'!$F$5:$V$5000,10,FALSE)</f>
        <v>#N/A</v>
      </c>
      <c r="O2724" s="65" t="e">
        <f>VLOOKUP(E2724,'Trimming log'!$F$5:$V$5000,11,FALSE)</f>
        <v>#N/A</v>
      </c>
      <c r="P2724" s="65" t="e">
        <f>VLOOKUP(E2724,'Trimming log'!$F$5:$V$5000,12,FALSE)</f>
        <v>#N/A</v>
      </c>
      <c r="Q2724" s="65" t="e">
        <f>VLOOKUP(E2724,'Trimming log'!$F$5:$V$5000,13,FALSE)</f>
        <v>#N/A</v>
      </c>
      <c r="R2724" s="65" t="e">
        <f>VLOOKUP(E2724,'Trimming log'!$F$5:$V$5000,14,FALSE)</f>
        <v>#N/A</v>
      </c>
      <c r="S2724" s="65" t="e">
        <f>VLOOKUP(E2724,'Trimming log'!$F$5:$V$5000,15,FALSE)</f>
        <v>#N/A</v>
      </c>
      <c r="T2724" s="65" t="e">
        <f t="shared" si="538"/>
        <v>#N/A</v>
      </c>
      <c r="U2724" s="491" t="str">
        <f t="shared" si="539"/>
        <v/>
      </c>
      <c r="V2724" s="74">
        <f t="shared" si="540"/>
        <v>0</v>
      </c>
      <c r="W2724" s="134">
        <f t="shared" si="541"/>
        <v>0</v>
      </c>
      <c r="X2724" s="134" t="e">
        <f>VLOOKUP(E2724,'Trimming log'!$F$5:$Y$5000,19,FALSE)</f>
        <v>#N/A</v>
      </c>
      <c r="Y2724" s="134" t="e">
        <f>VLOOKUP(E2724,'Trimming log'!$F$5:$Y$5000,20,FALSE)</f>
        <v>#N/A</v>
      </c>
      <c r="Z2724" s="135" t="e">
        <f t="shared" si="542"/>
        <v>#N/A</v>
      </c>
      <c r="AA2724" s="135" t="e">
        <f t="shared" si="543"/>
        <v>#N/A</v>
      </c>
      <c r="AB2724" s="136" t="e">
        <f t="shared" si="544"/>
        <v>#N/A</v>
      </c>
      <c r="AC2724" s="136" t="e">
        <f t="shared" si="545"/>
        <v>#N/A</v>
      </c>
      <c r="AD2724" s="136" t="e">
        <f t="shared" si="546"/>
        <v>#N/A</v>
      </c>
      <c r="AE2724" s="136" t="e">
        <f t="shared" si="547"/>
        <v>#N/A</v>
      </c>
    </row>
    <row r="2725" spans="4:31">
      <c r="D2725" s="69"/>
      <c r="F2725" s="65" t="e">
        <f>VLOOKUP(E2725,'Trimming log'!$F$5:$V$5000,2,FALSE)</f>
        <v>#N/A</v>
      </c>
      <c r="G2725" s="65" t="e">
        <f>VLOOKUP(E2725,'Trimming log'!$F$5:$V$5000,3,FALSE)</f>
        <v>#N/A</v>
      </c>
      <c r="H2725" s="508" t="e">
        <f>VLOOKUP(E2725,'Trimming log'!$F$5:$V$5000,4,FALSE)</f>
        <v>#N/A</v>
      </c>
      <c r="I2725" s="65" t="e">
        <f>VLOOKUP(E2725,'Trimming log'!$F$5:$V$5000,5,FALSE)</f>
        <v>#N/A</v>
      </c>
      <c r="J2725" s="65" t="e">
        <f>VLOOKUP(E2725,'Trimming log'!$F$5:$V$5000,6,FALSE)</f>
        <v>#N/A</v>
      </c>
      <c r="K2725" s="65" t="e">
        <f>VLOOKUP(E2725,'Trimming log'!$F$5:$V$5000,7,FALSE)</f>
        <v>#N/A</v>
      </c>
      <c r="L2725" s="65" t="e">
        <f>VLOOKUP(E2725,'Trimming log'!$F$5:$V$5000,8,FALSE)</f>
        <v>#N/A</v>
      </c>
      <c r="M2725" s="65" t="e">
        <f>VLOOKUP(E2725,'Trimming log'!$F$5:$V$5000,9,FALSE)</f>
        <v>#N/A</v>
      </c>
      <c r="N2725" s="507" t="e">
        <f>VLOOKUP(E2725,'Trimming log'!$F$5:$V$5000,10,FALSE)</f>
        <v>#N/A</v>
      </c>
      <c r="O2725" s="65" t="e">
        <f>VLOOKUP(E2725,'Trimming log'!$F$5:$V$5000,11,FALSE)</f>
        <v>#N/A</v>
      </c>
      <c r="P2725" s="65" t="e">
        <f>VLOOKUP(E2725,'Trimming log'!$F$5:$V$5000,12,FALSE)</f>
        <v>#N/A</v>
      </c>
      <c r="Q2725" s="65" t="e">
        <f>VLOOKUP(E2725,'Trimming log'!$F$5:$V$5000,13,FALSE)</f>
        <v>#N/A</v>
      </c>
      <c r="R2725" s="65" t="e">
        <f>VLOOKUP(E2725,'Trimming log'!$F$5:$V$5000,14,FALSE)</f>
        <v>#N/A</v>
      </c>
      <c r="S2725" s="65" t="e">
        <f>VLOOKUP(E2725,'Trimming log'!$F$5:$V$5000,15,FALSE)</f>
        <v>#N/A</v>
      </c>
      <c r="T2725" s="65" t="e">
        <f t="shared" si="538"/>
        <v>#N/A</v>
      </c>
      <c r="U2725" s="491" t="str">
        <f t="shared" si="539"/>
        <v/>
      </c>
      <c r="V2725" s="74">
        <f t="shared" si="540"/>
        <v>0</v>
      </c>
      <c r="W2725" s="134">
        <f t="shared" si="541"/>
        <v>0</v>
      </c>
      <c r="X2725" s="134" t="e">
        <f>VLOOKUP(E2725,'Trimming log'!$F$5:$Y$5000,19,FALSE)</f>
        <v>#N/A</v>
      </c>
      <c r="Y2725" s="134" t="e">
        <f>VLOOKUP(E2725,'Trimming log'!$F$5:$Y$5000,20,FALSE)</f>
        <v>#N/A</v>
      </c>
      <c r="Z2725" s="135" t="e">
        <f t="shared" si="542"/>
        <v>#N/A</v>
      </c>
      <c r="AA2725" s="135" t="e">
        <f t="shared" si="543"/>
        <v>#N/A</v>
      </c>
      <c r="AB2725" s="136" t="e">
        <f t="shared" si="544"/>
        <v>#N/A</v>
      </c>
      <c r="AC2725" s="136" t="e">
        <f t="shared" si="545"/>
        <v>#N/A</v>
      </c>
      <c r="AD2725" s="136" t="e">
        <f t="shared" si="546"/>
        <v>#N/A</v>
      </c>
      <c r="AE2725" s="136" t="e">
        <f t="shared" si="547"/>
        <v>#N/A</v>
      </c>
    </row>
    <row r="2726" spans="4:31">
      <c r="D2726" s="69"/>
      <c r="F2726" s="65" t="e">
        <f>VLOOKUP(E2726,'Trimming log'!$F$5:$V$5000,2,FALSE)</f>
        <v>#N/A</v>
      </c>
      <c r="G2726" s="65" t="e">
        <f>VLOOKUP(E2726,'Trimming log'!$F$5:$V$5000,3,FALSE)</f>
        <v>#N/A</v>
      </c>
      <c r="H2726" s="508" t="e">
        <f>VLOOKUP(E2726,'Trimming log'!$F$5:$V$5000,4,FALSE)</f>
        <v>#N/A</v>
      </c>
      <c r="I2726" s="65" t="e">
        <f>VLOOKUP(E2726,'Trimming log'!$F$5:$V$5000,5,FALSE)</f>
        <v>#N/A</v>
      </c>
      <c r="J2726" s="65" t="e">
        <f>VLOOKUP(E2726,'Trimming log'!$F$5:$V$5000,6,FALSE)</f>
        <v>#N/A</v>
      </c>
      <c r="K2726" s="65" t="e">
        <f>VLOOKUP(E2726,'Trimming log'!$F$5:$V$5000,7,FALSE)</f>
        <v>#N/A</v>
      </c>
      <c r="L2726" s="65" t="e">
        <f>VLOOKUP(E2726,'Trimming log'!$F$5:$V$5000,8,FALSE)</f>
        <v>#N/A</v>
      </c>
      <c r="M2726" s="65" t="e">
        <f>VLOOKUP(E2726,'Trimming log'!$F$5:$V$5000,9,FALSE)</f>
        <v>#N/A</v>
      </c>
      <c r="N2726" s="507" t="e">
        <f>VLOOKUP(E2726,'Trimming log'!$F$5:$V$5000,10,FALSE)</f>
        <v>#N/A</v>
      </c>
      <c r="O2726" s="65" t="e">
        <f>VLOOKUP(E2726,'Trimming log'!$F$5:$V$5000,11,FALSE)</f>
        <v>#N/A</v>
      </c>
      <c r="P2726" s="65" t="e">
        <f>VLOOKUP(E2726,'Trimming log'!$F$5:$V$5000,12,FALSE)</f>
        <v>#N/A</v>
      </c>
      <c r="Q2726" s="65" t="e">
        <f>VLOOKUP(E2726,'Trimming log'!$F$5:$V$5000,13,FALSE)</f>
        <v>#N/A</v>
      </c>
      <c r="R2726" s="65" t="e">
        <f>VLOOKUP(E2726,'Trimming log'!$F$5:$V$5000,14,FALSE)</f>
        <v>#N/A</v>
      </c>
      <c r="S2726" s="65" t="e">
        <f>VLOOKUP(E2726,'Trimming log'!$F$5:$V$5000,15,FALSE)</f>
        <v>#N/A</v>
      </c>
      <c r="T2726" s="65" t="e">
        <f t="shared" si="538"/>
        <v>#N/A</v>
      </c>
      <c r="U2726" s="491" t="str">
        <f t="shared" si="539"/>
        <v/>
      </c>
      <c r="V2726" s="74">
        <f t="shared" si="540"/>
        <v>0</v>
      </c>
      <c r="W2726" s="134">
        <f t="shared" si="541"/>
        <v>0</v>
      </c>
      <c r="X2726" s="134" t="e">
        <f>VLOOKUP(E2726,'Trimming log'!$F$5:$Y$5000,19,FALSE)</f>
        <v>#N/A</v>
      </c>
      <c r="Y2726" s="134" t="e">
        <f>VLOOKUP(E2726,'Trimming log'!$F$5:$Y$5000,20,FALSE)</f>
        <v>#N/A</v>
      </c>
      <c r="Z2726" s="135" t="e">
        <f t="shared" si="542"/>
        <v>#N/A</v>
      </c>
      <c r="AA2726" s="135" t="e">
        <f t="shared" si="543"/>
        <v>#N/A</v>
      </c>
      <c r="AB2726" s="136" t="e">
        <f t="shared" si="544"/>
        <v>#N/A</v>
      </c>
      <c r="AC2726" s="136" t="e">
        <f t="shared" si="545"/>
        <v>#N/A</v>
      </c>
      <c r="AD2726" s="136" t="e">
        <f t="shared" si="546"/>
        <v>#N/A</v>
      </c>
      <c r="AE2726" s="136" t="e">
        <f t="shared" si="547"/>
        <v>#N/A</v>
      </c>
    </row>
    <row r="2727" spans="4:31">
      <c r="D2727" s="69"/>
      <c r="F2727" s="65" t="e">
        <f>VLOOKUP(E2727,'Trimming log'!$F$5:$V$5000,2,FALSE)</f>
        <v>#N/A</v>
      </c>
      <c r="G2727" s="65" t="e">
        <f>VLOOKUP(E2727,'Trimming log'!$F$5:$V$5000,3,FALSE)</f>
        <v>#N/A</v>
      </c>
      <c r="H2727" s="508" t="e">
        <f>VLOOKUP(E2727,'Trimming log'!$F$5:$V$5000,4,FALSE)</f>
        <v>#N/A</v>
      </c>
      <c r="I2727" s="65" t="e">
        <f>VLOOKUP(E2727,'Trimming log'!$F$5:$V$5000,5,FALSE)</f>
        <v>#N/A</v>
      </c>
      <c r="J2727" s="65" t="e">
        <f>VLOOKUP(E2727,'Trimming log'!$F$5:$V$5000,6,FALSE)</f>
        <v>#N/A</v>
      </c>
      <c r="K2727" s="65" t="e">
        <f>VLOOKUP(E2727,'Trimming log'!$F$5:$V$5000,7,FALSE)</f>
        <v>#N/A</v>
      </c>
      <c r="L2727" s="65" t="e">
        <f>VLOOKUP(E2727,'Trimming log'!$F$5:$V$5000,8,FALSE)</f>
        <v>#N/A</v>
      </c>
      <c r="M2727" s="65" t="e">
        <f>VLOOKUP(E2727,'Trimming log'!$F$5:$V$5000,9,FALSE)</f>
        <v>#N/A</v>
      </c>
      <c r="N2727" s="507" t="e">
        <f>VLOOKUP(E2727,'Trimming log'!$F$5:$V$5000,10,FALSE)</f>
        <v>#N/A</v>
      </c>
      <c r="O2727" s="65" t="e">
        <f>VLOOKUP(E2727,'Trimming log'!$F$5:$V$5000,11,FALSE)</f>
        <v>#N/A</v>
      </c>
      <c r="P2727" s="65" t="e">
        <f>VLOOKUP(E2727,'Trimming log'!$F$5:$V$5000,12,FALSE)</f>
        <v>#N/A</v>
      </c>
      <c r="Q2727" s="65" t="e">
        <f>VLOOKUP(E2727,'Trimming log'!$F$5:$V$5000,13,FALSE)</f>
        <v>#N/A</v>
      </c>
      <c r="R2727" s="65" t="e">
        <f>VLOOKUP(E2727,'Trimming log'!$F$5:$V$5000,14,FALSE)</f>
        <v>#N/A</v>
      </c>
      <c r="S2727" s="65" t="e">
        <f>VLOOKUP(E2727,'Trimming log'!$F$5:$V$5000,15,FALSE)</f>
        <v>#N/A</v>
      </c>
      <c r="T2727" s="65" t="e">
        <f t="shared" si="538"/>
        <v>#N/A</v>
      </c>
      <c r="U2727" s="491" t="str">
        <f t="shared" si="539"/>
        <v/>
      </c>
      <c r="V2727" s="74">
        <f t="shared" si="540"/>
        <v>0</v>
      </c>
      <c r="W2727" s="134">
        <f t="shared" si="541"/>
        <v>0</v>
      </c>
      <c r="X2727" s="134" t="e">
        <f>VLOOKUP(E2727,'Trimming log'!$F$5:$Y$5000,19,FALSE)</f>
        <v>#N/A</v>
      </c>
      <c r="Y2727" s="134" t="e">
        <f>VLOOKUP(E2727,'Trimming log'!$F$5:$Y$5000,20,FALSE)</f>
        <v>#N/A</v>
      </c>
      <c r="Z2727" s="135" t="e">
        <f t="shared" si="542"/>
        <v>#N/A</v>
      </c>
      <c r="AA2727" s="135" t="e">
        <f t="shared" si="543"/>
        <v>#N/A</v>
      </c>
      <c r="AB2727" s="136" t="e">
        <f t="shared" si="544"/>
        <v>#N/A</v>
      </c>
      <c r="AC2727" s="136" t="e">
        <f t="shared" si="545"/>
        <v>#N/A</v>
      </c>
      <c r="AD2727" s="136" t="e">
        <f t="shared" si="546"/>
        <v>#N/A</v>
      </c>
      <c r="AE2727" s="136" t="e">
        <f t="shared" si="547"/>
        <v>#N/A</v>
      </c>
    </row>
    <row r="2728" spans="4:31">
      <c r="D2728" s="69"/>
      <c r="F2728" s="65" t="e">
        <f>VLOOKUP(E2728,'Trimming log'!$F$5:$V$5000,2,FALSE)</f>
        <v>#N/A</v>
      </c>
      <c r="G2728" s="65" t="e">
        <f>VLOOKUP(E2728,'Trimming log'!$F$5:$V$5000,3,FALSE)</f>
        <v>#N/A</v>
      </c>
      <c r="H2728" s="508" t="e">
        <f>VLOOKUP(E2728,'Trimming log'!$F$5:$V$5000,4,FALSE)</f>
        <v>#N/A</v>
      </c>
      <c r="I2728" s="65" t="e">
        <f>VLOOKUP(E2728,'Trimming log'!$F$5:$V$5000,5,FALSE)</f>
        <v>#N/A</v>
      </c>
      <c r="J2728" s="65" t="e">
        <f>VLOOKUP(E2728,'Trimming log'!$F$5:$V$5000,6,FALSE)</f>
        <v>#N/A</v>
      </c>
      <c r="K2728" s="65" t="e">
        <f>VLOOKUP(E2728,'Trimming log'!$F$5:$V$5000,7,FALSE)</f>
        <v>#N/A</v>
      </c>
      <c r="L2728" s="65" t="e">
        <f>VLOOKUP(E2728,'Trimming log'!$F$5:$V$5000,8,FALSE)</f>
        <v>#N/A</v>
      </c>
      <c r="M2728" s="65" t="e">
        <f>VLOOKUP(E2728,'Trimming log'!$F$5:$V$5000,9,FALSE)</f>
        <v>#N/A</v>
      </c>
      <c r="N2728" s="507" t="e">
        <f>VLOOKUP(E2728,'Trimming log'!$F$5:$V$5000,10,FALSE)</f>
        <v>#N/A</v>
      </c>
      <c r="O2728" s="65" t="e">
        <f>VLOOKUP(E2728,'Trimming log'!$F$5:$V$5000,11,FALSE)</f>
        <v>#N/A</v>
      </c>
      <c r="P2728" s="65" t="e">
        <f>VLOOKUP(E2728,'Trimming log'!$F$5:$V$5000,12,FALSE)</f>
        <v>#N/A</v>
      </c>
      <c r="Q2728" s="65" t="e">
        <f>VLOOKUP(E2728,'Trimming log'!$F$5:$V$5000,13,FALSE)</f>
        <v>#N/A</v>
      </c>
      <c r="R2728" s="65" t="e">
        <f>VLOOKUP(E2728,'Trimming log'!$F$5:$V$5000,14,FALSE)</f>
        <v>#N/A</v>
      </c>
      <c r="S2728" s="65" t="e">
        <f>VLOOKUP(E2728,'Trimming log'!$F$5:$V$5000,15,FALSE)</f>
        <v>#N/A</v>
      </c>
      <c r="T2728" s="65" t="e">
        <f t="shared" si="538"/>
        <v>#N/A</v>
      </c>
      <c r="U2728" s="491" t="str">
        <f t="shared" si="539"/>
        <v/>
      </c>
      <c r="V2728" s="74">
        <f t="shared" si="540"/>
        <v>0</v>
      </c>
      <c r="W2728" s="134">
        <f t="shared" si="541"/>
        <v>0</v>
      </c>
      <c r="X2728" s="134" t="e">
        <f>VLOOKUP(E2728,'Trimming log'!$F$5:$Y$5000,19,FALSE)</f>
        <v>#N/A</v>
      </c>
      <c r="Y2728" s="134" t="e">
        <f>VLOOKUP(E2728,'Trimming log'!$F$5:$Y$5000,20,FALSE)</f>
        <v>#N/A</v>
      </c>
      <c r="Z2728" s="135" t="e">
        <f t="shared" si="542"/>
        <v>#N/A</v>
      </c>
      <c r="AA2728" s="135" t="e">
        <f t="shared" si="543"/>
        <v>#N/A</v>
      </c>
      <c r="AB2728" s="136" t="e">
        <f t="shared" si="544"/>
        <v>#N/A</v>
      </c>
      <c r="AC2728" s="136" t="e">
        <f t="shared" si="545"/>
        <v>#N/A</v>
      </c>
      <c r="AD2728" s="136" t="e">
        <f t="shared" si="546"/>
        <v>#N/A</v>
      </c>
      <c r="AE2728" s="136" t="e">
        <f t="shared" si="547"/>
        <v>#N/A</v>
      </c>
    </row>
    <row r="2729" spans="4:31">
      <c r="D2729" s="69"/>
      <c r="F2729" s="65" t="e">
        <f>VLOOKUP(E2729,'Trimming log'!$F$5:$V$5000,2,FALSE)</f>
        <v>#N/A</v>
      </c>
      <c r="G2729" s="65" t="e">
        <f>VLOOKUP(E2729,'Trimming log'!$F$5:$V$5000,3,FALSE)</f>
        <v>#N/A</v>
      </c>
      <c r="H2729" s="508" t="e">
        <f>VLOOKUP(E2729,'Trimming log'!$F$5:$V$5000,4,FALSE)</f>
        <v>#N/A</v>
      </c>
      <c r="I2729" s="65" t="e">
        <f>VLOOKUP(E2729,'Trimming log'!$F$5:$V$5000,5,FALSE)</f>
        <v>#N/A</v>
      </c>
      <c r="J2729" s="65" t="e">
        <f>VLOOKUP(E2729,'Trimming log'!$F$5:$V$5000,6,FALSE)</f>
        <v>#N/A</v>
      </c>
      <c r="K2729" s="65" t="e">
        <f>VLOOKUP(E2729,'Trimming log'!$F$5:$V$5000,7,FALSE)</f>
        <v>#N/A</v>
      </c>
      <c r="L2729" s="65" t="e">
        <f>VLOOKUP(E2729,'Trimming log'!$F$5:$V$5000,8,FALSE)</f>
        <v>#N/A</v>
      </c>
      <c r="M2729" s="65" t="e">
        <f>VLOOKUP(E2729,'Trimming log'!$F$5:$V$5000,9,FALSE)</f>
        <v>#N/A</v>
      </c>
      <c r="N2729" s="507" t="e">
        <f>VLOOKUP(E2729,'Trimming log'!$F$5:$V$5000,10,FALSE)</f>
        <v>#N/A</v>
      </c>
      <c r="O2729" s="65" t="e">
        <f>VLOOKUP(E2729,'Trimming log'!$F$5:$V$5000,11,FALSE)</f>
        <v>#N/A</v>
      </c>
      <c r="P2729" s="65" t="e">
        <f>VLOOKUP(E2729,'Trimming log'!$F$5:$V$5000,12,FALSE)</f>
        <v>#N/A</v>
      </c>
      <c r="Q2729" s="65" t="e">
        <f>VLOOKUP(E2729,'Trimming log'!$F$5:$V$5000,13,FALSE)</f>
        <v>#N/A</v>
      </c>
      <c r="R2729" s="65" t="e">
        <f>VLOOKUP(E2729,'Trimming log'!$F$5:$V$5000,14,FALSE)</f>
        <v>#N/A</v>
      </c>
      <c r="S2729" s="65" t="e">
        <f>VLOOKUP(E2729,'Trimming log'!$F$5:$V$5000,15,FALSE)</f>
        <v>#N/A</v>
      </c>
      <c r="T2729" s="65" t="e">
        <f t="shared" si="538"/>
        <v>#N/A</v>
      </c>
      <c r="U2729" s="491" t="str">
        <f t="shared" si="539"/>
        <v/>
      </c>
      <c r="V2729" s="74">
        <f t="shared" si="540"/>
        <v>0</v>
      </c>
      <c r="W2729" s="134">
        <f t="shared" si="541"/>
        <v>0</v>
      </c>
      <c r="X2729" s="134" t="e">
        <f>VLOOKUP(E2729,'Trimming log'!$F$5:$Y$5000,19,FALSE)</f>
        <v>#N/A</v>
      </c>
      <c r="Y2729" s="134" t="e">
        <f>VLOOKUP(E2729,'Trimming log'!$F$5:$Y$5000,20,FALSE)</f>
        <v>#N/A</v>
      </c>
      <c r="Z2729" s="135" t="e">
        <f t="shared" si="542"/>
        <v>#N/A</v>
      </c>
      <c r="AA2729" s="135" t="e">
        <f t="shared" si="543"/>
        <v>#N/A</v>
      </c>
      <c r="AB2729" s="136" t="e">
        <f t="shared" si="544"/>
        <v>#N/A</v>
      </c>
      <c r="AC2729" s="136" t="e">
        <f t="shared" si="545"/>
        <v>#N/A</v>
      </c>
      <c r="AD2729" s="136" t="e">
        <f t="shared" si="546"/>
        <v>#N/A</v>
      </c>
      <c r="AE2729" s="136" t="e">
        <f t="shared" si="547"/>
        <v>#N/A</v>
      </c>
    </row>
    <row r="2730" spans="4:31">
      <c r="D2730" s="69"/>
      <c r="F2730" s="65" t="e">
        <f>VLOOKUP(E2730,'Trimming log'!$F$5:$V$5000,2,FALSE)</f>
        <v>#N/A</v>
      </c>
      <c r="G2730" s="65" t="e">
        <f>VLOOKUP(E2730,'Trimming log'!$F$5:$V$5000,3,FALSE)</f>
        <v>#N/A</v>
      </c>
      <c r="H2730" s="508" t="e">
        <f>VLOOKUP(E2730,'Trimming log'!$F$5:$V$5000,4,FALSE)</f>
        <v>#N/A</v>
      </c>
      <c r="I2730" s="65" t="e">
        <f>VLOOKUP(E2730,'Trimming log'!$F$5:$V$5000,5,FALSE)</f>
        <v>#N/A</v>
      </c>
      <c r="J2730" s="65" t="e">
        <f>VLOOKUP(E2730,'Trimming log'!$F$5:$V$5000,6,FALSE)</f>
        <v>#N/A</v>
      </c>
      <c r="K2730" s="65" t="e">
        <f>VLOOKUP(E2730,'Trimming log'!$F$5:$V$5000,7,FALSE)</f>
        <v>#N/A</v>
      </c>
      <c r="L2730" s="65" t="e">
        <f>VLOOKUP(E2730,'Trimming log'!$F$5:$V$5000,8,FALSE)</f>
        <v>#N/A</v>
      </c>
      <c r="M2730" s="65" t="e">
        <f>VLOOKUP(E2730,'Trimming log'!$F$5:$V$5000,9,FALSE)</f>
        <v>#N/A</v>
      </c>
      <c r="N2730" s="507" t="e">
        <f>VLOOKUP(E2730,'Trimming log'!$F$5:$V$5000,10,FALSE)</f>
        <v>#N/A</v>
      </c>
      <c r="O2730" s="65" t="e">
        <f>VLOOKUP(E2730,'Trimming log'!$F$5:$V$5000,11,FALSE)</f>
        <v>#N/A</v>
      </c>
      <c r="P2730" s="65" t="e">
        <f>VLOOKUP(E2730,'Trimming log'!$F$5:$V$5000,12,FALSE)</f>
        <v>#N/A</v>
      </c>
      <c r="Q2730" s="65" t="e">
        <f>VLOOKUP(E2730,'Trimming log'!$F$5:$V$5000,13,FALSE)</f>
        <v>#N/A</v>
      </c>
      <c r="R2730" s="65" t="e">
        <f>VLOOKUP(E2730,'Trimming log'!$F$5:$V$5000,14,FALSE)</f>
        <v>#N/A</v>
      </c>
      <c r="S2730" s="65" t="e">
        <f>VLOOKUP(E2730,'Trimming log'!$F$5:$V$5000,15,FALSE)</f>
        <v>#N/A</v>
      </c>
      <c r="T2730" s="65" t="e">
        <f t="shared" si="538"/>
        <v>#N/A</v>
      </c>
      <c r="U2730" s="491" t="str">
        <f t="shared" si="539"/>
        <v/>
      </c>
      <c r="V2730" s="74">
        <f t="shared" si="540"/>
        <v>0</v>
      </c>
      <c r="W2730" s="134">
        <f t="shared" si="541"/>
        <v>0</v>
      </c>
      <c r="X2730" s="134" t="e">
        <f>VLOOKUP(E2730,'Trimming log'!$F$5:$Y$5000,19,FALSE)</f>
        <v>#N/A</v>
      </c>
      <c r="Y2730" s="134" t="e">
        <f>VLOOKUP(E2730,'Trimming log'!$F$5:$Y$5000,20,FALSE)</f>
        <v>#N/A</v>
      </c>
      <c r="Z2730" s="135" t="e">
        <f t="shared" si="542"/>
        <v>#N/A</v>
      </c>
      <c r="AA2730" s="135" t="e">
        <f t="shared" si="543"/>
        <v>#N/A</v>
      </c>
      <c r="AB2730" s="136" t="e">
        <f t="shared" si="544"/>
        <v>#N/A</v>
      </c>
      <c r="AC2730" s="136" t="e">
        <f t="shared" si="545"/>
        <v>#N/A</v>
      </c>
      <c r="AD2730" s="136" t="e">
        <f t="shared" si="546"/>
        <v>#N/A</v>
      </c>
      <c r="AE2730" s="136" t="e">
        <f t="shared" si="547"/>
        <v>#N/A</v>
      </c>
    </row>
    <row r="2731" spans="4:31">
      <c r="D2731" s="69"/>
      <c r="F2731" s="65" t="e">
        <f>VLOOKUP(E2731,'Trimming log'!$F$5:$V$5000,2,FALSE)</f>
        <v>#N/A</v>
      </c>
      <c r="G2731" s="65" t="e">
        <f>VLOOKUP(E2731,'Trimming log'!$F$5:$V$5000,3,FALSE)</f>
        <v>#N/A</v>
      </c>
      <c r="H2731" s="508" t="e">
        <f>VLOOKUP(E2731,'Trimming log'!$F$5:$V$5000,4,FALSE)</f>
        <v>#N/A</v>
      </c>
      <c r="I2731" s="65" t="e">
        <f>VLOOKUP(E2731,'Trimming log'!$F$5:$V$5000,5,FALSE)</f>
        <v>#N/A</v>
      </c>
      <c r="J2731" s="65" t="e">
        <f>VLOOKUP(E2731,'Trimming log'!$F$5:$V$5000,6,FALSE)</f>
        <v>#N/A</v>
      </c>
      <c r="K2731" s="65" t="e">
        <f>VLOOKUP(E2731,'Trimming log'!$F$5:$V$5000,7,FALSE)</f>
        <v>#N/A</v>
      </c>
      <c r="L2731" s="65" t="e">
        <f>VLOOKUP(E2731,'Trimming log'!$F$5:$V$5000,8,FALSE)</f>
        <v>#N/A</v>
      </c>
      <c r="M2731" s="65" t="e">
        <f>VLOOKUP(E2731,'Trimming log'!$F$5:$V$5000,9,FALSE)</f>
        <v>#N/A</v>
      </c>
      <c r="N2731" s="507" t="e">
        <f>VLOOKUP(E2731,'Trimming log'!$F$5:$V$5000,10,FALSE)</f>
        <v>#N/A</v>
      </c>
      <c r="O2731" s="65" t="e">
        <f>VLOOKUP(E2731,'Trimming log'!$F$5:$V$5000,11,FALSE)</f>
        <v>#N/A</v>
      </c>
      <c r="P2731" s="65" t="e">
        <f>VLOOKUP(E2731,'Trimming log'!$F$5:$V$5000,12,FALSE)</f>
        <v>#N/A</v>
      </c>
      <c r="Q2731" s="65" t="e">
        <f>VLOOKUP(E2731,'Trimming log'!$F$5:$V$5000,13,FALSE)</f>
        <v>#N/A</v>
      </c>
      <c r="R2731" s="65" t="e">
        <f>VLOOKUP(E2731,'Trimming log'!$F$5:$V$5000,14,FALSE)</f>
        <v>#N/A</v>
      </c>
      <c r="S2731" s="65" t="e">
        <f>VLOOKUP(E2731,'Trimming log'!$F$5:$V$5000,15,FALSE)</f>
        <v>#N/A</v>
      </c>
      <c r="T2731" s="65" t="e">
        <f t="shared" si="538"/>
        <v>#N/A</v>
      </c>
      <c r="U2731" s="491" t="str">
        <f t="shared" si="539"/>
        <v/>
      </c>
      <c r="V2731" s="74">
        <f t="shared" si="540"/>
        <v>0</v>
      </c>
      <c r="W2731" s="134">
        <f t="shared" si="541"/>
        <v>0</v>
      </c>
      <c r="X2731" s="134" t="e">
        <f>VLOOKUP(E2731,'Trimming log'!$F$5:$Y$5000,19,FALSE)</f>
        <v>#N/A</v>
      </c>
      <c r="Y2731" s="134" t="e">
        <f>VLOOKUP(E2731,'Trimming log'!$F$5:$Y$5000,20,FALSE)</f>
        <v>#N/A</v>
      </c>
      <c r="Z2731" s="135" t="e">
        <f t="shared" si="542"/>
        <v>#N/A</v>
      </c>
      <c r="AA2731" s="135" t="e">
        <f t="shared" si="543"/>
        <v>#N/A</v>
      </c>
      <c r="AB2731" s="136" t="e">
        <f t="shared" si="544"/>
        <v>#N/A</v>
      </c>
      <c r="AC2731" s="136" t="e">
        <f t="shared" si="545"/>
        <v>#N/A</v>
      </c>
      <c r="AD2731" s="136" t="e">
        <f t="shared" si="546"/>
        <v>#N/A</v>
      </c>
      <c r="AE2731" s="136" t="e">
        <f t="shared" si="547"/>
        <v>#N/A</v>
      </c>
    </row>
    <row r="2732" spans="4:31">
      <c r="D2732" s="69"/>
      <c r="F2732" s="65" t="e">
        <f>VLOOKUP(E2732,'Trimming log'!$F$5:$V$5000,2,FALSE)</f>
        <v>#N/A</v>
      </c>
      <c r="G2732" s="65" t="e">
        <f>VLOOKUP(E2732,'Trimming log'!$F$5:$V$5000,3,FALSE)</f>
        <v>#N/A</v>
      </c>
      <c r="H2732" s="508" t="e">
        <f>VLOOKUP(E2732,'Trimming log'!$F$5:$V$5000,4,FALSE)</f>
        <v>#N/A</v>
      </c>
      <c r="I2732" s="65" t="e">
        <f>VLOOKUP(E2732,'Trimming log'!$F$5:$V$5000,5,FALSE)</f>
        <v>#N/A</v>
      </c>
      <c r="J2732" s="65" t="e">
        <f>VLOOKUP(E2732,'Trimming log'!$F$5:$V$5000,6,FALSE)</f>
        <v>#N/A</v>
      </c>
      <c r="K2732" s="65" t="e">
        <f>VLOOKUP(E2732,'Trimming log'!$F$5:$V$5000,7,FALSE)</f>
        <v>#N/A</v>
      </c>
      <c r="L2732" s="65" t="e">
        <f>VLOOKUP(E2732,'Trimming log'!$F$5:$V$5000,8,FALSE)</f>
        <v>#N/A</v>
      </c>
      <c r="M2732" s="65" t="e">
        <f>VLOOKUP(E2732,'Trimming log'!$F$5:$V$5000,9,FALSE)</f>
        <v>#N/A</v>
      </c>
      <c r="N2732" s="507" t="e">
        <f>VLOOKUP(E2732,'Trimming log'!$F$5:$V$5000,10,FALSE)</f>
        <v>#N/A</v>
      </c>
      <c r="O2732" s="65" t="e">
        <f>VLOOKUP(E2732,'Trimming log'!$F$5:$V$5000,11,FALSE)</f>
        <v>#N/A</v>
      </c>
      <c r="P2732" s="65" t="e">
        <f>VLOOKUP(E2732,'Trimming log'!$F$5:$V$5000,12,FALSE)</f>
        <v>#N/A</v>
      </c>
      <c r="Q2732" s="65" t="e">
        <f>VLOOKUP(E2732,'Trimming log'!$F$5:$V$5000,13,FALSE)</f>
        <v>#N/A</v>
      </c>
      <c r="R2732" s="65" t="e">
        <f>VLOOKUP(E2732,'Trimming log'!$F$5:$V$5000,14,FALSE)</f>
        <v>#N/A</v>
      </c>
      <c r="S2732" s="65" t="e">
        <f>VLOOKUP(E2732,'Trimming log'!$F$5:$V$5000,15,FALSE)</f>
        <v>#N/A</v>
      </c>
      <c r="T2732" s="65" t="e">
        <f t="shared" si="538"/>
        <v>#N/A</v>
      </c>
      <c r="U2732" s="491" t="str">
        <f t="shared" si="539"/>
        <v/>
      </c>
      <c r="V2732" s="74">
        <f t="shared" si="540"/>
        <v>0</v>
      </c>
      <c r="W2732" s="134">
        <f t="shared" si="541"/>
        <v>0</v>
      </c>
      <c r="X2732" s="134" t="e">
        <f>VLOOKUP(E2732,'Trimming log'!$F$5:$Y$5000,19,FALSE)</f>
        <v>#N/A</v>
      </c>
      <c r="Y2732" s="134" t="e">
        <f>VLOOKUP(E2732,'Trimming log'!$F$5:$Y$5000,20,FALSE)</f>
        <v>#N/A</v>
      </c>
      <c r="Z2732" s="135" t="e">
        <f t="shared" si="542"/>
        <v>#N/A</v>
      </c>
      <c r="AA2732" s="135" t="e">
        <f t="shared" si="543"/>
        <v>#N/A</v>
      </c>
      <c r="AB2732" s="136" t="e">
        <f t="shared" si="544"/>
        <v>#N/A</v>
      </c>
      <c r="AC2732" s="136" t="e">
        <f t="shared" si="545"/>
        <v>#N/A</v>
      </c>
      <c r="AD2732" s="136" t="e">
        <f t="shared" si="546"/>
        <v>#N/A</v>
      </c>
      <c r="AE2732" s="136" t="e">
        <f t="shared" si="547"/>
        <v>#N/A</v>
      </c>
    </row>
    <row r="2733" spans="4:31">
      <c r="D2733" s="69"/>
      <c r="F2733" s="65" t="e">
        <f>VLOOKUP(E2733,'Trimming log'!$F$5:$V$5000,2,FALSE)</f>
        <v>#N/A</v>
      </c>
      <c r="G2733" s="65" t="e">
        <f>VLOOKUP(E2733,'Trimming log'!$F$5:$V$5000,3,FALSE)</f>
        <v>#N/A</v>
      </c>
      <c r="H2733" s="508" t="e">
        <f>VLOOKUP(E2733,'Trimming log'!$F$5:$V$5000,4,FALSE)</f>
        <v>#N/A</v>
      </c>
      <c r="I2733" s="65" t="e">
        <f>VLOOKUP(E2733,'Trimming log'!$F$5:$V$5000,5,FALSE)</f>
        <v>#N/A</v>
      </c>
      <c r="J2733" s="65" t="e">
        <f>VLOOKUP(E2733,'Trimming log'!$F$5:$V$5000,6,FALSE)</f>
        <v>#N/A</v>
      </c>
      <c r="K2733" s="65" t="e">
        <f>VLOOKUP(E2733,'Trimming log'!$F$5:$V$5000,7,FALSE)</f>
        <v>#N/A</v>
      </c>
      <c r="L2733" s="65" t="e">
        <f>VLOOKUP(E2733,'Trimming log'!$F$5:$V$5000,8,FALSE)</f>
        <v>#N/A</v>
      </c>
      <c r="M2733" s="65" t="e">
        <f>VLOOKUP(E2733,'Trimming log'!$F$5:$V$5000,9,FALSE)</f>
        <v>#N/A</v>
      </c>
      <c r="N2733" s="507" t="e">
        <f>VLOOKUP(E2733,'Trimming log'!$F$5:$V$5000,10,FALSE)</f>
        <v>#N/A</v>
      </c>
      <c r="O2733" s="65" t="e">
        <f>VLOOKUP(E2733,'Trimming log'!$F$5:$V$5000,11,FALSE)</f>
        <v>#N/A</v>
      </c>
      <c r="P2733" s="65" t="e">
        <f>VLOOKUP(E2733,'Trimming log'!$F$5:$V$5000,12,FALSE)</f>
        <v>#N/A</v>
      </c>
      <c r="Q2733" s="65" t="e">
        <f>VLOOKUP(E2733,'Trimming log'!$F$5:$V$5000,13,FALSE)</f>
        <v>#N/A</v>
      </c>
      <c r="R2733" s="65" t="e">
        <f>VLOOKUP(E2733,'Trimming log'!$F$5:$V$5000,14,FALSE)</f>
        <v>#N/A</v>
      </c>
      <c r="S2733" s="65" t="e">
        <f>VLOOKUP(E2733,'Trimming log'!$F$5:$V$5000,15,FALSE)</f>
        <v>#N/A</v>
      </c>
      <c r="T2733" s="65" t="e">
        <f t="shared" si="538"/>
        <v>#N/A</v>
      </c>
      <c r="U2733" s="491" t="str">
        <f t="shared" si="539"/>
        <v/>
      </c>
      <c r="V2733" s="74">
        <f t="shared" si="540"/>
        <v>0</v>
      </c>
      <c r="W2733" s="134">
        <f t="shared" si="541"/>
        <v>0</v>
      </c>
      <c r="X2733" s="134" t="e">
        <f>VLOOKUP(E2733,'Trimming log'!$F$5:$Y$5000,19,FALSE)</f>
        <v>#N/A</v>
      </c>
      <c r="Y2733" s="134" t="e">
        <f>VLOOKUP(E2733,'Trimming log'!$F$5:$Y$5000,20,FALSE)</f>
        <v>#N/A</v>
      </c>
      <c r="Z2733" s="135" t="e">
        <f t="shared" si="542"/>
        <v>#N/A</v>
      </c>
      <c r="AA2733" s="135" t="e">
        <f t="shared" si="543"/>
        <v>#N/A</v>
      </c>
      <c r="AB2733" s="136" t="e">
        <f t="shared" si="544"/>
        <v>#N/A</v>
      </c>
      <c r="AC2733" s="136" t="e">
        <f t="shared" si="545"/>
        <v>#N/A</v>
      </c>
      <c r="AD2733" s="136" t="e">
        <f t="shared" si="546"/>
        <v>#N/A</v>
      </c>
      <c r="AE2733" s="136" t="e">
        <f t="shared" si="547"/>
        <v>#N/A</v>
      </c>
    </row>
    <row r="2734" spans="4:31">
      <c r="D2734" s="69"/>
      <c r="F2734" s="65" t="e">
        <f>VLOOKUP(E2734,'Trimming log'!$F$5:$V$5000,2,FALSE)</f>
        <v>#N/A</v>
      </c>
      <c r="G2734" s="65" t="e">
        <f>VLOOKUP(E2734,'Trimming log'!$F$5:$V$5000,3,FALSE)</f>
        <v>#N/A</v>
      </c>
      <c r="H2734" s="508" t="e">
        <f>VLOOKUP(E2734,'Trimming log'!$F$5:$V$5000,4,FALSE)</f>
        <v>#N/A</v>
      </c>
      <c r="I2734" s="65" t="e">
        <f>VLOOKUP(E2734,'Trimming log'!$F$5:$V$5000,5,FALSE)</f>
        <v>#N/A</v>
      </c>
      <c r="J2734" s="65" t="e">
        <f>VLOOKUP(E2734,'Trimming log'!$F$5:$V$5000,6,FALSE)</f>
        <v>#N/A</v>
      </c>
      <c r="K2734" s="65" t="e">
        <f>VLOOKUP(E2734,'Trimming log'!$F$5:$V$5000,7,FALSE)</f>
        <v>#N/A</v>
      </c>
      <c r="L2734" s="65" t="e">
        <f>VLOOKUP(E2734,'Trimming log'!$F$5:$V$5000,8,FALSE)</f>
        <v>#N/A</v>
      </c>
      <c r="M2734" s="65" t="e">
        <f>VLOOKUP(E2734,'Trimming log'!$F$5:$V$5000,9,FALSE)</f>
        <v>#N/A</v>
      </c>
      <c r="N2734" s="507" t="e">
        <f>VLOOKUP(E2734,'Trimming log'!$F$5:$V$5000,10,FALSE)</f>
        <v>#N/A</v>
      </c>
      <c r="O2734" s="65" t="e">
        <f>VLOOKUP(E2734,'Trimming log'!$F$5:$V$5000,11,FALSE)</f>
        <v>#N/A</v>
      </c>
      <c r="P2734" s="65" t="e">
        <f>VLOOKUP(E2734,'Trimming log'!$F$5:$V$5000,12,FALSE)</f>
        <v>#N/A</v>
      </c>
      <c r="Q2734" s="65" t="e">
        <f>VLOOKUP(E2734,'Trimming log'!$F$5:$V$5000,13,FALSE)</f>
        <v>#N/A</v>
      </c>
      <c r="R2734" s="65" t="e">
        <f>VLOOKUP(E2734,'Trimming log'!$F$5:$V$5000,14,FALSE)</f>
        <v>#N/A</v>
      </c>
      <c r="S2734" s="65" t="e">
        <f>VLOOKUP(E2734,'Trimming log'!$F$5:$V$5000,15,FALSE)</f>
        <v>#N/A</v>
      </c>
      <c r="T2734" s="65" t="e">
        <f t="shared" si="538"/>
        <v>#N/A</v>
      </c>
      <c r="U2734" s="491" t="str">
        <f t="shared" si="539"/>
        <v/>
      </c>
      <c r="V2734" s="74">
        <f t="shared" si="540"/>
        <v>0</v>
      </c>
      <c r="W2734" s="134">
        <f t="shared" si="541"/>
        <v>0</v>
      </c>
      <c r="X2734" s="134" t="e">
        <f>VLOOKUP(E2734,'Trimming log'!$F$5:$Y$5000,19,FALSE)</f>
        <v>#N/A</v>
      </c>
      <c r="Y2734" s="134" t="e">
        <f>VLOOKUP(E2734,'Trimming log'!$F$5:$Y$5000,20,FALSE)</f>
        <v>#N/A</v>
      </c>
      <c r="Z2734" s="135" t="e">
        <f t="shared" si="542"/>
        <v>#N/A</v>
      </c>
      <c r="AA2734" s="135" t="e">
        <f t="shared" si="543"/>
        <v>#N/A</v>
      </c>
      <c r="AB2734" s="136" t="e">
        <f t="shared" si="544"/>
        <v>#N/A</v>
      </c>
      <c r="AC2734" s="136" t="e">
        <f t="shared" si="545"/>
        <v>#N/A</v>
      </c>
      <c r="AD2734" s="136" t="e">
        <f t="shared" si="546"/>
        <v>#N/A</v>
      </c>
      <c r="AE2734" s="136" t="e">
        <f t="shared" si="547"/>
        <v>#N/A</v>
      </c>
    </row>
    <row r="2735" spans="4:31">
      <c r="D2735" s="69"/>
      <c r="F2735" s="65" t="e">
        <f>VLOOKUP(E2735,'Trimming log'!$F$5:$V$5000,2,FALSE)</f>
        <v>#N/A</v>
      </c>
      <c r="G2735" s="65" t="e">
        <f>VLOOKUP(E2735,'Trimming log'!$F$5:$V$5000,3,FALSE)</f>
        <v>#N/A</v>
      </c>
      <c r="H2735" s="508" t="e">
        <f>VLOOKUP(E2735,'Trimming log'!$F$5:$V$5000,4,FALSE)</f>
        <v>#N/A</v>
      </c>
      <c r="I2735" s="65" t="e">
        <f>VLOOKUP(E2735,'Trimming log'!$F$5:$V$5000,5,FALSE)</f>
        <v>#N/A</v>
      </c>
      <c r="J2735" s="65" t="e">
        <f>VLOOKUP(E2735,'Trimming log'!$F$5:$V$5000,6,FALSE)</f>
        <v>#N/A</v>
      </c>
      <c r="K2735" s="65" t="e">
        <f>VLOOKUP(E2735,'Trimming log'!$F$5:$V$5000,7,FALSE)</f>
        <v>#N/A</v>
      </c>
      <c r="L2735" s="65" t="e">
        <f>VLOOKUP(E2735,'Trimming log'!$F$5:$V$5000,8,FALSE)</f>
        <v>#N/A</v>
      </c>
      <c r="M2735" s="65" t="e">
        <f>VLOOKUP(E2735,'Trimming log'!$F$5:$V$5000,9,FALSE)</f>
        <v>#N/A</v>
      </c>
      <c r="N2735" s="507" t="e">
        <f>VLOOKUP(E2735,'Trimming log'!$F$5:$V$5000,10,FALSE)</f>
        <v>#N/A</v>
      </c>
      <c r="O2735" s="65" t="e">
        <f>VLOOKUP(E2735,'Trimming log'!$F$5:$V$5000,11,FALSE)</f>
        <v>#N/A</v>
      </c>
      <c r="P2735" s="65" t="e">
        <f>VLOOKUP(E2735,'Trimming log'!$F$5:$V$5000,12,FALSE)</f>
        <v>#N/A</v>
      </c>
      <c r="Q2735" s="65" t="e">
        <f>VLOOKUP(E2735,'Trimming log'!$F$5:$V$5000,13,FALSE)</f>
        <v>#N/A</v>
      </c>
      <c r="R2735" s="65" t="e">
        <f>VLOOKUP(E2735,'Trimming log'!$F$5:$V$5000,14,FALSE)</f>
        <v>#N/A</v>
      </c>
      <c r="S2735" s="65" t="e">
        <f>VLOOKUP(E2735,'Trimming log'!$F$5:$V$5000,15,FALSE)</f>
        <v>#N/A</v>
      </c>
      <c r="T2735" s="65" t="e">
        <f t="shared" si="538"/>
        <v>#N/A</v>
      </c>
      <c r="U2735" s="491" t="str">
        <f t="shared" si="539"/>
        <v/>
      </c>
      <c r="V2735" s="74">
        <f t="shared" si="540"/>
        <v>0</v>
      </c>
      <c r="W2735" s="134">
        <f t="shared" si="541"/>
        <v>0</v>
      </c>
      <c r="X2735" s="134" t="e">
        <f>VLOOKUP(E2735,'Trimming log'!$F$5:$Y$5000,19,FALSE)</f>
        <v>#N/A</v>
      </c>
      <c r="Y2735" s="134" t="e">
        <f>VLOOKUP(E2735,'Trimming log'!$F$5:$Y$5000,20,FALSE)</f>
        <v>#N/A</v>
      </c>
      <c r="Z2735" s="135" t="e">
        <f t="shared" si="542"/>
        <v>#N/A</v>
      </c>
      <c r="AA2735" s="135" t="e">
        <f t="shared" si="543"/>
        <v>#N/A</v>
      </c>
      <c r="AB2735" s="136" t="e">
        <f t="shared" si="544"/>
        <v>#N/A</v>
      </c>
      <c r="AC2735" s="136" t="e">
        <f t="shared" si="545"/>
        <v>#N/A</v>
      </c>
      <c r="AD2735" s="136" t="e">
        <f t="shared" si="546"/>
        <v>#N/A</v>
      </c>
      <c r="AE2735" s="136" t="e">
        <f t="shared" si="547"/>
        <v>#N/A</v>
      </c>
    </row>
    <row r="2736" spans="4:31">
      <c r="D2736" s="69"/>
      <c r="F2736" s="65" t="e">
        <f>VLOOKUP(E2736,'Trimming log'!$F$5:$V$5000,2,FALSE)</f>
        <v>#N/A</v>
      </c>
      <c r="G2736" s="65" t="e">
        <f>VLOOKUP(E2736,'Trimming log'!$F$5:$V$5000,3,FALSE)</f>
        <v>#N/A</v>
      </c>
      <c r="H2736" s="508" t="e">
        <f>VLOOKUP(E2736,'Trimming log'!$F$5:$V$5000,4,FALSE)</f>
        <v>#N/A</v>
      </c>
      <c r="I2736" s="65" t="e">
        <f>VLOOKUP(E2736,'Trimming log'!$F$5:$V$5000,5,FALSE)</f>
        <v>#N/A</v>
      </c>
      <c r="J2736" s="65" t="e">
        <f>VLOOKUP(E2736,'Trimming log'!$F$5:$V$5000,6,FALSE)</f>
        <v>#N/A</v>
      </c>
      <c r="K2736" s="65" t="e">
        <f>VLOOKUP(E2736,'Trimming log'!$F$5:$V$5000,7,FALSE)</f>
        <v>#N/A</v>
      </c>
      <c r="L2736" s="65" t="e">
        <f>VLOOKUP(E2736,'Trimming log'!$F$5:$V$5000,8,FALSE)</f>
        <v>#N/A</v>
      </c>
      <c r="M2736" s="65" t="e">
        <f>VLOOKUP(E2736,'Trimming log'!$F$5:$V$5000,9,FALSE)</f>
        <v>#N/A</v>
      </c>
      <c r="N2736" s="507" t="e">
        <f>VLOOKUP(E2736,'Trimming log'!$F$5:$V$5000,10,FALSE)</f>
        <v>#N/A</v>
      </c>
      <c r="O2736" s="65" t="e">
        <f>VLOOKUP(E2736,'Trimming log'!$F$5:$V$5000,11,FALSE)</f>
        <v>#N/A</v>
      </c>
      <c r="P2736" s="65" t="e">
        <f>VLOOKUP(E2736,'Trimming log'!$F$5:$V$5000,12,FALSE)</f>
        <v>#N/A</v>
      </c>
      <c r="Q2736" s="65" t="e">
        <f>VLOOKUP(E2736,'Trimming log'!$F$5:$V$5000,13,FALSE)</f>
        <v>#N/A</v>
      </c>
      <c r="R2736" s="65" t="e">
        <f>VLOOKUP(E2736,'Trimming log'!$F$5:$V$5000,14,FALSE)</f>
        <v>#N/A</v>
      </c>
      <c r="S2736" s="65" t="e">
        <f>VLOOKUP(E2736,'Trimming log'!$F$5:$V$5000,15,FALSE)</f>
        <v>#N/A</v>
      </c>
      <c r="T2736" s="65" t="e">
        <f t="shared" si="538"/>
        <v>#N/A</v>
      </c>
      <c r="U2736" s="491" t="str">
        <f t="shared" si="539"/>
        <v/>
      </c>
      <c r="V2736" s="74">
        <f t="shared" si="540"/>
        <v>0</v>
      </c>
      <c r="W2736" s="134">
        <f t="shared" si="541"/>
        <v>0</v>
      </c>
      <c r="X2736" s="134" t="e">
        <f>VLOOKUP(E2736,'Trimming log'!$F$5:$Y$5000,19,FALSE)</f>
        <v>#N/A</v>
      </c>
      <c r="Y2736" s="134" t="e">
        <f>VLOOKUP(E2736,'Trimming log'!$F$5:$Y$5000,20,FALSE)</f>
        <v>#N/A</v>
      </c>
      <c r="Z2736" s="135" t="e">
        <f t="shared" si="542"/>
        <v>#N/A</v>
      </c>
      <c r="AA2736" s="135" t="e">
        <f t="shared" si="543"/>
        <v>#N/A</v>
      </c>
      <c r="AB2736" s="136" t="e">
        <f t="shared" si="544"/>
        <v>#N/A</v>
      </c>
      <c r="AC2736" s="136" t="e">
        <f t="shared" si="545"/>
        <v>#N/A</v>
      </c>
      <c r="AD2736" s="136" t="e">
        <f t="shared" si="546"/>
        <v>#N/A</v>
      </c>
      <c r="AE2736" s="136" t="e">
        <f t="shared" si="547"/>
        <v>#N/A</v>
      </c>
    </row>
    <row r="2737" spans="4:31">
      <c r="D2737" s="69"/>
      <c r="F2737" s="65" t="e">
        <f>VLOOKUP(E2737,'Trimming log'!$F$5:$V$5000,2,FALSE)</f>
        <v>#N/A</v>
      </c>
      <c r="G2737" s="65" t="e">
        <f>VLOOKUP(E2737,'Trimming log'!$F$5:$V$5000,3,FALSE)</f>
        <v>#N/A</v>
      </c>
      <c r="H2737" s="508" t="e">
        <f>VLOOKUP(E2737,'Trimming log'!$F$5:$V$5000,4,FALSE)</f>
        <v>#N/A</v>
      </c>
      <c r="I2737" s="65" t="e">
        <f>VLOOKUP(E2737,'Trimming log'!$F$5:$V$5000,5,FALSE)</f>
        <v>#N/A</v>
      </c>
      <c r="J2737" s="65" t="e">
        <f>VLOOKUP(E2737,'Trimming log'!$F$5:$V$5000,6,FALSE)</f>
        <v>#N/A</v>
      </c>
      <c r="K2737" s="65" t="e">
        <f>VLOOKUP(E2737,'Trimming log'!$F$5:$V$5000,7,FALSE)</f>
        <v>#N/A</v>
      </c>
      <c r="L2737" s="65" t="e">
        <f>VLOOKUP(E2737,'Trimming log'!$F$5:$V$5000,8,FALSE)</f>
        <v>#N/A</v>
      </c>
      <c r="M2737" s="65" t="e">
        <f>VLOOKUP(E2737,'Trimming log'!$F$5:$V$5000,9,FALSE)</f>
        <v>#N/A</v>
      </c>
      <c r="N2737" s="507" t="e">
        <f>VLOOKUP(E2737,'Trimming log'!$F$5:$V$5000,10,FALSE)</f>
        <v>#N/A</v>
      </c>
      <c r="O2737" s="65" t="e">
        <f>VLOOKUP(E2737,'Trimming log'!$F$5:$V$5000,11,FALSE)</f>
        <v>#N/A</v>
      </c>
      <c r="P2737" s="65" t="e">
        <f>VLOOKUP(E2737,'Trimming log'!$F$5:$V$5000,12,FALSE)</f>
        <v>#N/A</v>
      </c>
      <c r="Q2737" s="65" t="e">
        <f>VLOOKUP(E2737,'Trimming log'!$F$5:$V$5000,13,FALSE)</f>
        <v>#N/A</v>
      </c>
      <c r="R2737" s="65" t="e">
        <f>VLOOKUP(E2737,'Trimming log'!$F$5:$V$5000,14,FALSE)</f>
        <v>#N/A</v>
      </c>
      <c r="S2737" s="65" t="e">
        <f>VLOOKUP(E2737,'Trimming log'!$F$5:$V$5000,15,FALSE)</f>
        <v>#N/A</v>
      </c>
      <c r="T2737" s="65" t="e">
        <f t="shared" si="538"/>
        <v>#N/A</v>
      </c>
      <c r="U2737" s="491" t="str">
        <f t="shared" si="539"/>
        <v/>
      </c>
      <c r="V2737" s="74">
        <f t="shared" si="540"/>
        <v>0</v>
      </c>
      <c r="W2737" s="134">
        <f t="shared" si="541"/>
        <v>0</v>
      </c>
      <c r="X2737" s="134" t="e">
        <f>VLOOKUP(E2737,'Trimming log'!$F$5:$Y$5000,19,FALSE)</f>
        <v>#N/A</v>
      </c>
      <c r="Y2737" s="134" t="e">
        <f>VLOOKUP(E2737,'Trimming log'!$F$5:$Y$5000,20,FALSE)</f>
        <v>#N/A</v>
      </c>
      <c r="Z2737" s="135" t="e">
        <f t="shared" si="542"/>
        <v>#N/A</v>
      </c>
      <c r="AA2737" s="135" t="e">
        <f t="shared" si="543"/>
        <v>#N/A</v>
      </c>
      <c r="AB2737" s="136" t="e">
        <f t="shared" si="544"/>
        <v>#N/A</v>
      </c>
      <c r="AC2737" s="136" t="e">
        <f t="shared" si="545"/>
        <v>#N/A</v>
      </c>
      <c r="AD2737" s="136" t="e">
        <f t="shared" si="546"/>
        <v>#N/A</v>
      </c>
      <c r="AE2737" s="136" t="e">
        <f t="shared" si="547"/>
        <v>#N/A</v>
      </c>
    </row>
    <row r="2738" spans="4:31">
      <c r="D2738" s="69"/>
      <c r="F2738" s="65" t="e">
        <f>VLOOKUP(E2738,'Trimming log'!$F$5:$V$5000,2,FALSE)</f>
        <v>#N/A</v>
      </c>
      <c r="G2738" s="65" t="e">
        <f>VLOOKUP(E2738,'Trimming log'!$F$5:$V$5000,3,FALSE)</f>
        <v>#N/A</v>
      </c>
      <c r="H2738" s="508" t="e">
        <f>VLOOKUP(E2738,'Trimming log'!$F$5:$V$5000,4,FALSE)</f>
        <v>#N/A</v>
      </c>
      <c r="I2738" s="65" t="e">
        <f>VLOOKUP(E2738,'Trimming log'!$F$5:$V$5000,5,FALSE)</f>
        <v>#N/A</v>
      </c>
      <c r="J2738" s="65" t="e">
        <f>VLOOKUP(E2738,'Trimming log'!$F$5:$V$5000,6,FALSE)</f>
        <v>#N/A</v>
      </c>
      <c r="K2738" s="65" t="e">
        <f>VLOOKUP(E2738,'Trimming log'!$F$5:$V$5000,7,FALSE)</f>
        <v>#N/A</v>
      </c>
      <c r="L2738" s="65" t="e">
        <f>VLOOKUP(E2738,'Trimming log'!$F$5:$V$5000,8,FALSE)</f>
        <v>#N/A</v>
      </c>
      <c r="M2738" s="65" t="e">
        <f>VLOOKUP(E2738,'Trimming log'!$F$5:$V$5000,9,FALSE)</f>
        <v>#N/A</v>
      </c>
      <c r="N2738" s="507" t="e">
        <f>VLOOKUP(E2738,'Trimming log'!$F$5:$V$5000,10,FALSE)</f>
        <v>#N/A</v>
      </c>
      <c r="O2738" s="65" t="e">
        <f>VLOOKUP(E2738,'Trimming log'!$F$5:$V$5000,11,FALSE)</f>
        <v>#N/A</v>
      </c>
      <c r="P2738" s="65" t="e">
        <f>VLOOKUP(E2738,'Trimming log'!$F$5:$V$5000,12,FALSE)</f>
        <v>#N/A</v>
      </c>
      <c r="Q2738" s="65" t="e">
        <f>VLOOKUP(E2738,'Trimming log'!$F$5:$V$5000,13,FALSE)</f>
        <v>#N/A</v>
      </c>
      <c r="R2738" s="65" t="e">
        <f>VLOOKUP(E2738,'Trimming log'!$F$5:$V$5000,14,FALSE)</f>
        <v>#N/A</v>
      </c>
      <c r="S2738" s="65" t="e">
        <f>VLOOKUP(E2738,'Trimming log'!$F$5:$V$5000,15,FALSE)</f>
        <v>#N/A</v>
      </c>
      <c r="T2738" s="65" t="e">
        <f t="shared" si="538"/>
        <v>#N/A</v>
      </c>
      <c r="U2738" s="491" t="str">
        <f t="shared" si="539"/>
        <v/>
      </c>
      <c r="V2738" s="74">
        <f t="shared" si="540"/>
        <v>0</v>
      </c>
      <c r="W2738" s="134">
        <f t="shared" si="541"/>
        <v>0</v>
      </c>
      <c r="X2738" s="134" t="e">
        <f>VLOOKUP(E2738,'Trimming log'!$F$5:$Y$5000,19,FALSE)</f>
        <v>#N/A</v>
      </c>
      <c r="Y2738" s="134" t="e">
        <f>VLOOKUP(E2738,'Trimming log'!$F$5:$Y$5000,20,FALSE)</f>
        <v>#N/A</v>
      </c>
      <c r="Z2738" s="135" t="e">
        <f t="shared" si="542"/>
        <v>#N/A</v>
      </c>
      <c r="AA2738" s="135" t="e">
        <f t="shared" si="543"/>
        <v>#N/A</v>
      </c>
      <c r="AB2738" s="136" t="e">
        <f t="shared" si="544"/>
        <v>#N/A</v>
      </c>
      <c r="AC2738" s="136" t="e">
        <f t="shared" si="545"/>
        <v>#N/A</v>
      </c>
      <c r="AD2738" s="136" t="e">
        <f t="shared" si="546"/>
        <v>#N/A</v>
      </c>
      <c r="AE2738" s="136" t="e">
        <f t="shared" si="547"/>
        <v>#N/A</v>
      </c>
    </row>
    <row r="2739" spans="4:31">
      <c r="D2739" s="69"/>
      <c r="F2739" s="65" t="e">
        <f>VLOOKUP(E2739,'Trimming log'!$F$5:$V$5000,2,FALSE)</f>
        <v>#N/A</v>
      </c>
      <c r="G2739" s="65" t="e">
        <f>VLOOKUP(E2739,'Trimming log'!$F$5:$V$5000,3,FALSE)</f>
        <v>#N/A</v>
      </c>
      <c r="H2739" s="508" t="e">
        <f>VLOOKUP(E2739,'Trimming log'!$F$5:$V$5000,4,FALSE)</f>
        <v>#N/A</v>
      </c>
      <c r="I2739" s="65" t="e">
        <f>VLOOKUP(E2739,'Trimming log'!$F$5:$V$5000,5,FALSE)</f>
        <v>#N/A</v>
      </c>
      <c r="J2739" s="65" t="e">
        <f>VLOOKUP(E2739,'Trimming log'!$F$5:$V$5000,6,FALSE)</f>
        <v>#N/A</v>
      </c>
      <c r="K2739" s="65" t="e">
        <f>VLOOKUP(E2739,'Trimming log'!$F$5:$V$5000,7,FALSE)</f>
        <v>#N/A</v>
      </c>
      <c r="L2739" s="65" t="e">
        <f>VLOOKUP(E2739,'Trimming log'!$F$5:$V$5000,8,FALSE)</f>
        <v>#N/A</v>
      </c>
      <c r="M2739" s="65" t="e">
        <f>VLOOKUP(E2739,'Trimming log'!$F$5:$V$5000,9,FALSE)</f>
        <v>#N/A</v>
      </c>
      <c r="N2739" s="507" t="e">
        <f>VLOOKUP(E2739,'Trimming log'!$F$5:$V$5000,10,FALSE)</f>
        <v>#N/A</v>
      </c>
      <c r="O2739" s="65" t="e">
        <f>VLOOKUP(E2739,'Trimming log'!$F$5:$V$5000,11,FALSE)</f>
        <v>#N/A</v>
      </c>
      <c r="P2739" s="65" t="e">
        <f>VLOOKUP(E2739,'Trimming log'!$F$5:$V$5000,12,FALSE)</f>
        <v>#N/A</v>
      </c>
      <c r="Q2739" s="65" t="e">
        <f>VLOOKUP(E2739,'Trimming log'!$F$5:$V$5000,13,FALSE)</f>
        <v>#N/A</v>
      </c>
      <c r="R2739" s="65" t="e">
        <f>VLOOKUP(E2739,'Trimming log'!$F$5:$V$5000,14,FALSE)</f>
        <v>#N/A</v>
      </c>
      <c r="S2739" s="65" t="e">
        <f>VLOOKUP(E2739,'Trimming log'!$F$5:$V$5000,15,FALSE)</f>
        <v>#N/A</v>
      </c>
      <c r="T2739" s="65" t="e">
        <f t="shared" si="538"/>
        <v>#N/A</v>
      </c>
      <c r="U2739" s="491" t="str">
        <f t="shared" si="539"/>
        <v/>
      </c>
      <c r="V2739" s="74">
        <f t="shared" si="540"/>
        <v>0</v>
      </c>
      <c r="W2739" s="134">
        <f t="shared" si="541"/>
        <v>0</v>
      </c>
      <c r="X2739" s="134" t="e">
        <f>VLOOKUP(E2739,'Trimming log'!$F$5:$Y$5000,19,FALSE)</f>
        <v>#N/A</v>
      </c>
      <c r="Y2739" s="134" t="e">
        <f>VLOOKUP(E2739,'Trimming log'!$F$5:$Y$5000,20,FALSE)</f>
        <v>#N/A</v>
      </c>
      <c r="Z2739" s="135" t="e">
        <f t="shared" si="542"/>
        <v>#N/A</v>
      </c>
      <c r="AA2739" s="135" t="e">
        <f t="shared" si="543"/>
        <v>#N/A</v>
      </c>
      <c r="AB2739" s="136" t="e">
        <f t="shared" si="544"/>
        <v>#N/A</v>
      </c>
      <c r="AC2739" s="136" t="e">
        <f t="shared" si="545"/>
        <v>#N/A</v>
      </c>
      <c r="AD2739" s="136" t="e">
        <f t="shared" si="546"/>
        <v>#N/A</v>
      </c>
      <c r="AE2739" s="136" t="e">
        <f t="shared" si="547"/>
        <v>#N/A</v>
      </c>
    </row>
    <row r="2740" spans="4:31">
      <c r="D2740" s="69"/>
      <c r="F2740" s="65" t="e">
        <f>VLOOKUP(E2740,'Trimming log'!$F$5:$V$5000,2,FALSE)</f>
        <v>#N/A</v>
      </c>
      <c r="G2740" s="65" t="e">
        <f>VLOOKUP(E2740,'Trimming log'!$F$5:$V$5000,3,FALSE)</f>
        <v>#N/A</v>
      </c>
      <c r="H2740" s="508" t="e">
        <f>VLOOKUP(E2740,'Trimming log'!$F$5:$V$5000,4,FALSE)</f>
        <v>#N/A</v>
      </c>
      <c r="I2740" s="65" t="e">
        <f>VLOOKUP(E2740,'Trimming log'!$F$5:$V$5000,5,FALSE)</f>
        <v>#N/A</v>
      </c>
      <c r="J2740" s="65" t="e">
        <f>VLOOKUP(E2740,'Trimming log'!$F$5:$V$5000,6,FALSE)</f>
        <v>#N/A</v>
      </c>
      <c r="K2740" s="65" t="e">
        <f>VLOOKUP(E2740,'Trimming log'!$F$5:$V$5000,7,FALSE)</f>
        <v>#N/A</v>
      </c>
      <c r="L2740" s="65" t="e">
        <f>VLOOKUP(E2740,'Trimming log'!$F$5:$V$5000,8,FALSE)</f>
        <v>#N/A</v>
      </c>
      <c r="M2740" s="65" t="e">
        <f>VLOOKUP(E2740,'Trimming log'!$F$5:$V$5000,9,FALSE)</f>
        <v>#N/A</v>
      </c>
      <c r="N2740" s="507" t="e">
        <f>VLOOKUP(E2740,'Trimming log'!$F$5:$V$5000,10,FALSE)</f>
        <v>#N/A</v>
      </c>
      <c r="O2740" s="65" t="e">
        <f>VLOOKUP(E2740,'Trimming log'!$F$5:$V$5000,11,FALSE)</f>
        <v>#N/A</v>
      </c>
      <c r="P2740" s="65" t="e">
        <f>VLOOKUP(E2740,'Trimming log'!$F$5:$V$5000,12,FALSE)</f>
        <v>#N/A</v>
      </c>
      <c r="Q2740" s="65" t="e">
        <f>VLOOKUP(E2740,'Trimming log'!$F$5:$V$5000,13,FALSE)</f>
        <v>#N/A</v>
      </c>
      <c r="R2740" s="65" t="e">
        <f>VLOOKUP(E2740,'Trimming log'!$F$5:$V$5000,14,FALSE)</f>
        <v>#N/A</v>
      </c>
      <c r="S2740" s="65" t="e">
        <f>VLOOKUP(E2740,'Trimming log'!$F$5:$V$5000,15,FALSE)</f>
        <v>#N/A</v>
      </c>
      <c r="T2740" s="65" t="e">
        <f t="shared" si="538"/>
        <v>#N/A</v>
      </c>
      <c r="U2740" s="491" t="str">
        <f t="shared" si="539"/>
        <v/>
      </c>
      <c r="V2740" s="74">
        <f t="shared" si="540"/>
        <v>0</v>
      </c>
      <c r="W2740" s="134">
        <f t="shared" si="541"/>
        <v>0</v>
      </c>
      <c r="X2740" s="134" t="e">
        <f>VLOOKUP(E2740,'Trimming log'!$F$5:$Y$5000,19,FALSE)</f>
        <v>#N/A</v>
      </c>
      <c r="Y2740" s="134" t="e">
        <f>VLOOKUP(E2740,'Trimming log'!$F$5:$Y$5000,20,FALSE)</f>
        <v>#N/A</v>
      </c>
      <c r="Z2740" s="135" t="e">
        <f t="shared" si="542"/>
        <v>#N/A</v>
      </c>
      <c r="AA2740" s="135" t="e">
        <f t="shared" si="543"/>
        <v>#N/A</v>
      </c>
      <c r="AB2740" s="136" t="e">
        <f t="shared" si="544"/>
        <v>#N/A</v>
      </c>
      <c r="AC2740" s="136" t="e">
        <f t="shared" si="545"/>
        <v>#N/A</v>
      </c>
      <c r="AD2740" s="136" t="e">
        <f t="shared" si="546"/>
        <v>#N/A</v>
      </c>
      <c r="AE2740" s="136" t="e">
        <f t="shared" si="547"/>
        <v>#N/A</v>
      </c>
    </row>
    <row r="2741" spans="4:31">
      <c r="D2741" s="69"/>
      <c r="F2741" s="65" t="e">
        <f>VLOOKUP(E2741,'Trimming log'!$F$5:$V$5000,2,FALSE)</f>
        <v>#N/A</v>
      </c>
      <c r="G2741" s="65" t="e">
        <f>VLOOKUP(E2741,'Trimming log'!$F$5:$V$5000,3,FALSE)</f>
        <v>#N/A</v>
      </c>
      <c r="H2741" s="508" t="e">
        <f>VLOOKUP(E2741,'Trimming log'!$F$5:$V$5000,4,FALSE)</f>
        <v>#N/A</v>
      </c>
      <c r="I2741" s="65" t="e">
        <f>VLOOKUP(E2741,'Trimming log'!$F$5:$V$5000,5,FALSE)</f>
        <v>#N/A</v>
      </c>
      <c r="J2741" s="65" t="e">
        <f>VLOOKUP(E2741,'Trimming log'!$F$5:$V$5000,6,FALSE)</f>
        <v>#N/A</v>
      </c>
      <c r="K2741" s="65" t="e">
        <f>VLOOKUP(E2741,'Trimming log'!$F$5:$V$5000,7,FALSE)</f>
        <v>#N/A</v>
      </c>
      <c r="L2741" s="65" t="e">
        <f>VLOOKUP(E2741,'Trimming log'!$F$5:$V$5000,8,FALSE)</f>
        <v>#N/A</v>
      </c>
      <c r="M2741" s="65" t="e">
        <f>VLOOKUP(E2741,'Trimming log'!$F$5:$V$5000,9,FALSE)</f>
        <v>#N/A</v>
      </c>
      <c r="N2741" s="507" t="e">
        <f>VLOOKUP(E2741,'Trimming log'!$F$5:$V$5000,10,FALSE)</f>
        <v>#N/A</v>
      </c>
      <c r="O2741" s="65" t="e">
        <f>VLOOKUP(E2741,'Trimming log'!$F$5:$V$5000,11,FALSE)</f>
        <v>#N/A</v>
      </c>
      <c r="P2741" s="65" t="e">
        <f>VLOOKUP(E2741,'Trimming log'!$F$5:$V$5000,12,FALSE)</f>
        <v>#N/A</v>
      </c>
      <c r="Q2741" s="65" t="e">
        <f>VLOOKUP(E2741,'Trimming log'!$F$5:$V$5000,13,FALSE)</f>
        <v>#N/A</v>
      </c>
      <c r="R2741" s="65" t="e">
        <f>VLOOKUP(E2741,'Trimming log'!$F$5:$V$5000,14,FALSE)</f>
        <v>#N/A</v>
      </c>
      <c r="S2741" s="65" t="e">
        <f>VLOOKUP(E2741,'Trimming log'!$F$5:$V$5000,15,FALSE)</f>
        <v>#N/A</v>
      </c>
      <c r="T2741" s="65" t="e">
        <f t="shared" si="538"/>
        <v>#N/A</v>
      </c>
      <c r="U2741" s="491" t="str">
        <f t="shared" si="539"/>
        <v/>
      </c>
      <c r="V2741" s="74">
        <f t="shared" si="540"/>
        <v>0</v>
      </c>
      <c r="W2741" s="134">
        <f t="shared" si="541"/>
        <v>0</v>
      </c>
      <c r="X2741" s="134" t="e">
        <f>VLOOKUP(E2741,'Trimming log'!$F$5:$Y$5000,19,FALSE)</f>
        <v>#N/A</v>
      </c>
      <c r="Y2741" s="134" t="e">
        <f>VLOOKUP(E2741,'Trimming log'!$F$5:$Y$5000,20,FALSE)</f>
        <v>#N/A</v>
      </c>
      <c r="Z2741" s="135" t="e">
        <f t="shared" si="542"/>
        <v>#N/A</v>
      </c>
      <c r="AA2741" s="135" t="e">
        <f t="shared" si="543"/>
        <v>#N/A</v>
      </c>
      <c r="AB2741" s="136" t="e">
        <f t="shared" si="544"/>
        <v>#N/A</v>
      </c>
      <c r="AC2741" s="136" t="e">
        <f t="shared" si="545"/>
        <v>#N/A</v>
      </c>
      <c r="AD2741" s="136" t="e">
        <f t="shared" si="546"/>
        <v>#N/A</v>
      </c>
      <c r="AE2741" s="136" t="e">
        <f t="shared" si="547"/>
        <v>#N/A</v>
      </c>
    </row>
    <row r="2742" spans="4:31">
      <c r="D2742" s="69"/>
      <c r="F2742" s="65" t="e">
        <f>VLOOKUP(E2742,'Trimming log'!$F$5:$V$5000,2,FALSE)</f>
        <v>#N/A</v>
      </c>
      <c r="G2742" s="65" t="e">
        <f>VLOOKUP(E2742,'Trimming log'!$F$5:$V$5000,3,FALSE)</f>
        <v>#N/A</v>
      </c>
      <c r="H2742" s="508" t="e">
        <f>VLOOKUP(E2742,'Trimming log'!$F$5:$V$5000,4,FALSE)</f>
        <v>#N/A</v>
      </c>
      <c r="I2742" s="65" t="e">
        <f>VLOOKUP(E2742,'Trimming log'!$F$5:$V$5000,5,FALSE)</f>
        <v>#N/A</v>
      </c>
      <c r="J2742" s="65" t="e">
        <f>VLOOKUP(E2742,'Trimming log'!$F$5:$V$5000,6,FALSE)</f>
        <v>#N/A</v>
      </c>
      <c r="K2742" s="65" t="e">
        <f>VLOOKUP(E2742,'Trimming log'!$F$5:$V$5000,7,FALSE)</f>
        <v>#N/A</v>
      </c>
      <c r="L2742" s="65" t="e">
        <f>VLOOKUP(E2742,'Trimming log'!$F$5:$V$5000,8,FALSE)</f>
        <v>#N/A</v>
      </c>
      <c r="M2742" s="65" t="e">
        <f>VLOOKUP(E2742,'Trimming log'!$F$5:$V$5000,9,FALSE)</f>
        <v>#N/A</v>
      </c>
      <c r="N2742" s="507" t="e">
        <f>VLOOKUP(E2742,'Trimming log'!$F$5:$V$5000,10,FALSE)</f>
        <v>#N/A</v>
      </c>
      <c r="O2742" s="65" t="e">
        <f>VLOOKUP(E2742,'Trimming log'!$F$5:$V$5000,11,FALSE)</f>
        <v>#N/A</v>
      </c>
      <c r="P2742" s="65" t="e">
        <f>VLOOKUP(E2742,'Trimming log'!$F$5:$V$5000,12,FALSE)</f>
        <v>#N/A</v>
      </c>
      <c r="Q2742" s="65" t="e">
        <f>VLOOKUP(E2742,'Trimming log'!$F$5:$V$5000,13,FALSE)</f>
        <v>#N/A</v>
      </c>
      <c r="R2742" s="65" t="e">
        <f>VLOOKUP(E2742,'Trimming log'!$F$5:$V$5000,14,FALSE)</f>
        <v>#N/A</v>
      </c>
      <c r="S2742" s="65" t="e">
        <f>VLOOKUP(E2742,'Trimming log'!$F$5:$V$5000,15,FALSE)</f>
        <v>#N/A</v>
      </c>
      <c r="T2742" s="65" t="e">
        <f t="shared" si="538"/>
        <v>#N/A</v>
      </c>
      <c r="U2742" s="491" t="str">
        <f t="shared" si="539"/>
        <v/>
      </c>
      <c r="V2742" s="74">
        <f t="shared" si="540"/>
        <v>0</v>
      </c>
      <c r="W2742" s="134">
        <f t="shared" si="541"/>
        <v>0</v>
      </c>
      <c r="X2742" s="134" t="e">
        <f>VLOOKUP(E2742,'Trimming log'!$F$5:$Y$5000,19,FALSE)</f>
        <v>#N/A</v>
      </c>
      <c r="Y2742" s="134" t="e">
        <f>VLOOKUP(E2742,'Trimming log'!$F$5:$Y$5000,20,FALSE)</f>
        <v>#N/A</v>
      </c>
      <c r="Z2742" s="135" t="e">
        <f t="shared" si="542"/>
        <v>#N/A</v>
      </c>
      <c r="AA2742" s="135" t="e">
        <f t="shared" si="543"/>
        <v>#N/A</v>
      </c>
      <c r="AB2742" s="136" t="e">
        <f t="shared" si="544"/>
        <v>#N/A</v>
      </c>
      <c r="AC2742" s="136" t="e">
        <f t="shared" si="545"/>
        <v>#N/A</v>
      </c>
      <c r="AD2742" s="136" t="e">
        <f t="shared" si="546"/>
        <v>#N/A</v>
      </c>
      <c r="AE2742" s="136" t="e">
        <f t="shared" si="547"/>
        <v>#N/A</v>
      </c>
    </row>
    <row r="2743" spans="4:31">
      <c r="D2743" s="69"/>
      <c r="F2743" s="65" t="e">
        <f>VLOOKUP(E2743,'Trimming log'!$F$5:$V$5000,2,FALSE)</f>
        <v>#N/A</v>
      </c>
      <c r="G2743" s="65" t="e">
        <f>VLOOKUP(E2743,'Trimming log'!$F$5:$V$5000,3,FALSE)</f>
        <v>#N/A</v>
      </c>
      <c r="H2743" s="508" t="e">
        <f>VLOOKUP(E2743,'Trimming log'!$F$5:$V$5000,4,FALSE)</f>
        <v>#N/A</v>
      </c>
      <c r="I2743" s="65" t="e">
        <f>VLOOKUP(E2743,'Trimming log'!$F$5:$V$5000,5,FALSE)</f>
        <v>#N/A</v>
      </c>
      <c r="J2743" s="65" t="e">
        <f>VLOOKUP(E2743,'Trimming log'!$F$5:$V$5000,6,FALSE)</f>
        <v>#N/A</v>
      </c>
      <c r="K2743" s="65" t="e">
        <f>VLOOKUP(E2743,'Trimming log'!$F$5:$V$5000,7,FALSE)</f>
        <v>#N/A</v>
      </c>
      <c r="L2743" s="65" t="e">
        <f>VLOOKUP(E2743,'Trimming log'!$F$5:$V$5000,8,FALSE)</f>
        <v>#N/A</v>
      </c>
      <c r="M2743" s="65" t="e">
        <f>VLOOKUP(E2743,'Trimming log'!$F$5:$V$5000,9,FALSE)</f>
        <v>#N/A</v>
      </c>
      <c r="N2743" s="507" t="e">
        <f>VLOOKUP(E2743,'Trimming log'!$F$5:$V$5000,10,FALSE)</f>
        <v>#N/A</v>
      </c>
      <c r="O2743" s="65" t="e">
        <f>VLOOKUP(E2743,'Trimming log'!$F$5:$V$5000,11,FALSE)</f>
        <v>#N/A</v>
      </c>
      <c r="P2743" s="65" t="e">
        <f>VLOOKUP(E2743,'Trimming log'!$F$5:$V$5000,12,FALSE)</f>
        <v>#N/A</v>
      </c>
      <c r="Q2743" s="65" t="e">
        <f>VLOOKUP(E2743,'Trimming log'!$F$5:$V$5000,13,FALSE)</f>
        <v>#N/A</v>
      </c>
      <c r="R2743" s="65" t="e">
        <f>VLOOKUP(E2743,'Trimming log'!$F$5:$V$5000,14,FALSE)</f>
        <v>#N/A</v>
      </c>
      <c r="S2743" s="65" t="e">
        <f>VLOOKUP(E2743,'Trimming log'!$F$5:$V$5000,15,FALSE)</f>
        <v>#N/A</v>
      </c>
      <c r="T2743" s="65" t="e">
        <f t="shared" si="538"/>
        <v>#N/A</v>
      </c>
      <c r="U2743" s="491" t="str">
        <f t="shared" si="539"/>
        <v/>
      </c>
      <c r="V2743" s="74">
        <f t="shared" si="540"/>
        <v>0</v>
      </c>
      <c r="W2743" s="134">
        <f t="shared" si="541"/>
        <v>0</v>
      </c>
      <c r="X2743" s="134" t="e">
        <f>VLOOKUP(E2743,'Trimming log'!$F$5:$Y$5000,19,FALSE)</f>
        <v>#N/A</v>
      </c>
      <c r="Y2743" s="134" t="e">
        <f>VLOOKUP(E2743,'Trimming log'!$F$5:$Y$5000,20,FALSE)</f>
        <v>#N/A</v>
      </c>
      <c r="Z2743" s="135" t="e">
        <f t="shared" si="542"/>
        <v>#N/A</v>
      </c>
      <c r="AA2743" s="135" t="e">
        <f t="shared" si="543"/>
        <v>#N/A</v>
      </c>
      <c r="AB2743" s="136" t="e">
        <f t="shared" si="544"/>
        <v>#N/A</v>
      </c>
      <c r="AC2743" s="136" t="e">
        <f t="shared" si="545"/>
        <v>#N/A</v>
      </c>
      <c r="AD2743" s="136" t="e">
        <f t="shared" si="546"/>
        <v>#N/A</v>
      </c>
      <c r="AE2743" s="136" t="e">
        <f t="shared" si="547"/>
        <v>#N/A</v>
      </c>
    </row>
    <row r="2744" spans="4:31">
      <c r="D2744" s="69"/>
      <c r="F2744" s="65" t="e">
        <f>VLOOKUP(E2744,'Trimming log'!$F$5:$V$5000,2,FALSE)</f>
        <v>#N/A</v>
      </c>
      <c r="G2744" s="65" t="e">
        <f>VLOOKUP(E2744,'Trimming log'!$F$5:$V$5000,3,FALSE)</f>
        <v>#N/A</v>
      </c>
      <c r="H2744" s="508" t="e">
        <f>VLOOKUP(E2744,'Trimming log'!$F$5:$V$5000,4,FALSE)</f>
        <v>#N/A</v>
      </c>
      <c r="I2744" s="65" t="e">
        <f>VLOOKUP(E2744,'Trimming log'!$F$5:$V$5000,5,FALSE)</f>
        <v>#N/A</v>
      </c>
      <c r="J2744" s="65" t="e">
        <f>VLOOKUP(E2744,'Trimming log'!$F$5:$V$5000,6,FALSE)</f>
        <v>#N/A</v>
      </c>
      <c r="K2744" s="65" t="e">
        <f>VLOOKUP(E2744,'Trimming log'!$F$5:$V$5000,7,FALSE)</f>
        <v>#N/A</v>
      </c>
      <c r="L2744" s="65" t="e">
        <f>VLOOKUP(E2744,'Trimming log'!$F$5:$V$5000,8,FALSE)</f>
        <v>#N/A</v>
      </c>
      <c r="M2744" s="65" t="e">
        <f>VLOOKUP(E2744,'Trimming log'!$F$5:$V$5000,9,FALSE)</f>
        <v>#N/A</v>
      </c>
      <c r="N2744" s="507" t="e">
        <f>VLOOKUP(E2744,'Trimming log'!$F$5:$V$5000,10,FALSE)</f>
        <v>#N/A</v>
      </c>
      <c r="O2744" s="65" t="e">
        <f>VLOOKUP(E2744,'Trimming log'!$F$5:$V$5000,11,FALSE)</f>
        <v>#N/A</v>
      </c>
      <c r="P2744" s="65" t="e">
        <f>VLOOKUP(E2744,'Trimming log'!$F$5:$V$5000,12,FALSE)</f>
        <v>#N/A</v>
      </c>
      <c r="Q2744" s="65" t="e">
        <f>VLOOKUP(E2744,'Trimming log'!$F$5:$V$5000,13,FALSE)</f>
        <v>#N/A</v>
      </c>
      <c r="R2744" s="65" t="e">
        <f>VLOOKUP(E2744,'Trimming log'!$F$5:$V$5000,14,FALSE)</f>
        <v>#N/A</v>
      </c>
      <c r="S2744" s="65" t="e">
        <f>VLOOKUP(E2744,'Trimming log'!$F$5:$V$5000,15,FALSE)</f>
        <v>#N/A</v>
      </c>
      <c r="T2744" s="65" t="e">
        <f t="shared" si="538"/>
        <v>#N/A</v>
      </c>
      <c r="U2744" s="491" t="str">
        <f t="shared" si="539"/>
        <v/>
      </c>
      <c r="V2744" s="74">
        <f t="shared" si="540"/>
        <v>0</v>
      </c>
      <c r="W2744" s="134">
        <f t="shared" si="541"/>
        <v>0</v>
      </c>
      <c r="X2744" s="134" t="e">
        <f>VLOOKUP(E2744,'Trimming log'!$F$5:$Y$5000,19,FALSE)</f>
        <v>#N/A</v>
      </c>
      <c r="Y2744" s="134" t="e">
        <f>VLOOKUP(E2744,'Trimming log'!$F$5:$Y$5000,20,FALSE)</f>
        <v>#N/A</v>
      </c>
      <c r="Z2744" s="135" t="e">
        <f t="shared" si="542"/>
        <v>#N/A</v>
      </c>
      <c r="AA2744" s="135" t="e">
        <f t="shared" si="543"/>
        <v>#N/A</v>
      </c>
      <c r="AB2744" s="136" t="e">
        <f t="shared" si="544"/>
        <v>#N/A</v>
      </c>
      <c r="AC2744" s="136" t="e">
        <f t="shared" si="545"/>
        <v>#N/A</v>
      </c>
      <c r="AD2744" s="136" t="e">
        <f t="shared" si="546"/>
        <v>#N/A</v>
      </c>
      <c r="AE2744" s="136" t="e">
        <f t="shared" si="547"/>
        <v>#N/A</v>
      </c>
    </row>
    <row r="2745" spans="4:31">
      <c r="D2745" s="69"/>
      <c r="F2745" s="65" t="e">
        <f>VLOOKUP(E2745,'Trimming log'!$F$5:$V$5000,2,FALSE)</f>
        <v>#N/A</v>
      </c>
      <c r="G2745" s="65" t="e">
        <f>VLOOKUP(E2745,'Trimming log'!$F$5:$V$5000,3,FALSE)</f>
        <v>#N/A</v>
      </c>
      <c r="H2745" s="508" t="e">
        <f>VLOOKUP(E2745,'Trimming log'!$F$5:$V$5000,4,FALSE)</f>
        <v>#N/A</v>
      </c>
      <c r="I2745" s="65" t="e">
        <f>VLOOKUP(E2745,'Trimming log'!$F$5:$V$5000,5,FALSE)</f>
        <v>#N/A</v>
      </c>
      <c r="J2745" s="65" t="e">
        <f>VLOOKUP(E2745,'Trimming log'!$F$5:$V$5000,6,FALSE)</f>
        <v>#N/A</v>
      </c>
      <c r="K2745" s="65" t="e">
        <f>VLOOKUP(E2745,'Trimming log'!$F$5:$V$5000,7,FALSE)</f>
        <v>#N/A</v>
      </c>
      <c r="L2745" s="65" t="e">
        <f>VLOOKUP(E2745,'Trimming log'!$F$5:$V$5000,8,FALSE)</f>
        <v>#N/A</v>
      </c>
      <c r="M2745" s="65" t="e">
        <f>VLOOKUP(E2745,'Trimming log'!$F$5:$V$5000,9,FALSE)</f>
        <v>#N/A</v>
      </c>
      <c r="N2745" s="507" t="e">
        <f>VLOOKUP(E2745,'Trimming log'!$F$5:$V$5000,10,FALSE)</f>
        <v>#N/A</v>
      </c>
      <c r="O2745" s="65" t="e">
        <f>VLOOKUP(E2745,'Trimming log'!$F$5:$V$5000,11,FALSE)</f>
        <v>#N/A</v>
      </c>
      <c r="P2745" s="65" t="e">
        <f>VLOOKUP(E2745,'Trimming log'!$F$5:$V$5000,12,FALSE)</f>
        <v>#N/A</v>
      </c>
      <c r="Q2745" s="65" t="e">
        <f>VLOOKUP(E2745,'Trimming log'!$F$5:$V$5000,13,FALSE)</f>
        <v>#N/A</v>
      </c>
      <c r="R2745" s="65" t="e">
        <f>VLOOKUP(E2745,'Trimming log'!$F$5:$V$5000,14,FALSE)</f>
        <v>#N/A</v>
      </c>
      <c r="S2745" s="65" t="e">
        <f>VLOOKUP(E2745,'Trimming log'!$F$5:$V$5000,15,FALSE)</f>
        <v>#N/A</v>
      </c>
      <c r="T2745" s="65" t="e">
        <f t="shared" si="538"/>
        <v>#N/A</v>
      </c>
      <c r="U2745" s="491" t="str">
        <f t="shared" si="539"/>
        <v/>
      </c>
      <c r="V2745" s="74">
        <f t="shared" si="540"/>
        <v>0</v>
      </c>
      <c r="W2745" s="134">
        <f t="shared" si="541"/>
        <v>0</v>
      </c>
      <c r="X2745" s="134" t="e">
        <f>VLOOKUP(E2745,'Trimming log'!$F$5:$Y$5000,19,FALSE)</f>
        <v>#N/A</v>
      </c>
      <c r="Y2745" s="134" t="e">
        <f>VLOOKUP(E2745,'Trimming log'!$F$5:$Y$5000,20,FALSE)</f>
        <v>#N/A</v>
      </c>
      <c r="Z2745" s="135" t="e">
        <f t="shared" si="542"/>
        <v>#N/A</v>
      </c>
      <c r="AA2745" s="135" t="e">
        <f t="shared" si="543"/>
        <v>#N/A</v>
      </c>
      <c r="AB2745" s="136" t="e">
        <f t="shared" si="544"/>
        <v>#N/A</v>
      </c>
      <c r="AC2745" s="136" t="e">
        <f t="shared" si="545"/>
        <v>#N/A</v>
      </c>
      <c r="AD2745" s="136" t="e">
        <f t="shared" si="546"/>
        <v>#N/A</v>
      </c>
      <c r="AE2745" s="136" t="e">
        <f t="shared" si="547"/>
        <v>#N/A</v>
      </c>
    </row>
    <row r="2746" spans="4:31">
      <c r="D2746" s="69"/>
      <c r="F2746" s="65" t="e">
        <f>VLOOKUP(E2746,'Trimming log'!$F$5:$V$5000,2,FALSE)</f>
        <v>#N/A</v>
      </c>
      <c r="G2746" s="65" t="e">
        <f>VLOOKUP(E2746,'Trimming log'!$F$5:$V$5000,3,FALSE)</f>
        <v>#N/A</v>
      </c>
      <c r="H2746" s="508" t="e">
        <f>VLOOKUP(E2746,'Trimming log'!$F$5:$V$5000,4,FALSE)</f>
        <v>#N/A</v>
      </c>
      <c r="I2746" s="65" t="e">
        <f>VLOOKUP(E2746,'Trimming log'!$F$5:$V$5000,5,FALSE)</f>
        <v>#N/A</v>
      </c>
      <c r="J2746" s="65" t="e">
        <f>VLOOKUP(E2746,'Trimming log'!$F$5:$V$5000,6,FALSE)</f>
        <v>#N/A</v>
      </c>
      <c r="K2746" s="65" t="e">
        <f>VLOOKUP(E2746,'Trimming log'!$F$5:$V$5000,7,FALSE)</f>
        <v>#N/A</v>
      </c>
      <c r="L2746" s="65" t="e">
        <f>VLOOKUP(E2746,'Trimming log'!$F$5:$V$5000,8,FALSE)</f>
        <v>#N/A</v>
      </c>
      <c r="M2746" s="65" t="e">
        <f>VLOOKUP(E2746,'Trimming log'!$F$5:$V$5000,9,FALSE)</f>
        <v>#N/A</v>
      </c>
      <c r="N2746" s="507" t="e">
        <f>VLOOKUP(E2746,'Trimming log'!$F$5:$V$5000,10,FALSE)</f>
        <v>#N/A</v>
      </c>
      <c r="O2746" s="65" t="e">
        <f>VLOOKUP(E2746,'Trimming log'!$F$5:$V$5000,11,FALSE)</f>
        <v>#N/A</v>
      </c>
      <c r="P2746" s="65" t="e">
        <f>VLOOKUP(E2746,'Trimming log'!$F$5:$V$5000,12,FALSE)</f>
        <v>#N/A</v>
      </c>
      <c r="Q2746" s="65" t="e">
        <f>VLOOKUP(E2746,'Trimming log'!$F$5:$V$5000,13,FALSE)</f>
        <v>#N/A</v>
      </c>
      <c r="R2746" s="65" t="e">
        <f>VLOOKUP(E2746,'Trimming log'!$F$5:$V$5000,14,FALSE)</f>
        <v>#N/A</v>
      </c>
      <c r="S2746" s="65" t="e">
        <f>VLOOKUP(E2746,'Trimming log'!$F$5:$V$5000,15,FALSE)</f>
        <v>#N/A</v>
      </c>
      <c r="T2746" s="65" t="e">
        <f t="shared" si="538"/>
        <v>#N/A</v>
      </c>
      <c r="U2746" s="491" t="str">
        <f t="shared" si="539"/>
        <v/>
      </c>
      <c r="V2746" s="74">
        <f t="shared" si="540"/>
        <v>0</v>
      </c>
      <c r="W2746" s="134">
        <f t="shared" si="541"/>
        <v>0</v>
      </c>
      <c r="X2746" s="134" t="e">
        <f>VLOOKUP(E2746,'Trimming log'!$F$5:$Y$5000,19,FALSE)</f>
        <v>#N/A</v>
      </c>
      <c r="Y2746" s="134" t="e">
        <f>VLOOKUP(E2746,'Trimming log'!$F$5:$Y$5000,20,FALSE)</f>
        <v>#N/A</v>
      </c>
      <c r="Z2746" s="135" t="e">
        <f t="shared" si="542"/>
        <v>#N/A</v>
      </c>
      <c r="AA2746" s="135" t="e">
        <f t="shared" si="543"/>
        <v>#N/A</v>
      </c>
      <c r="AB2746" s="136" t="e">
        <f t="shared" si="544"/>
        <v>#N/A</v>
      </c>
      <c r="AC2746" s="136" t="e">
        <f t="shared" si="545"/>
        <v>#N/A</v>
      </c>
      <c r="AD2746" s="136" t="e">
        <f t="shared" si="546"/>
        <v>#N/A</v>
      </c>
      <c r="AE2746" s="136" t="e">
        <f t="shared" si="547"/>
        <v>#N/A</v>
      </c>
    </row>
    <row r="2747" spans="4:31">
      <c r="D2747" s="69"/>
      <c r="F2747" s="65" t="e">
        <f>VLOOKUP(E2747,'Trimming log'!$F$5:$V$5000,2,FALSE)</f>
        <v>#N/A</v>
      </c>
      <c r="G2747" s="65" t="e">
        <f>VLOOKUP(E2747,'Trimming log'!$F$5:$V$5000,3,FALSE)</f>
        <v>#N/A</v>
      </c>
      <c r="H2747" s="508" t="e">
        <f>VLOOKUP(E2747,'Trimming log'!$F$5:$V$5000,4,FALSE)</f>
        <v>#N/A</v>
      </c>
      <c r="I2747" s="65" t="e">
        <f>VLOOKUP(E2747,'Trimming log'!$F$5:$V$5000,5,FALSE)</f>
        <v>#N/A</v>
      </c>
      <c r="J2747" s="65" t="e">
        <f>VLOOKUP(E2747,'Trimming log'!$F$5:$V$5000,6,FALSE)</f>
        <v>#N/A</v>
      </c>
      <c r="K2747" s="65" t="e">
        <f>VLOOKUP(E2747,'Trimming log'!$F$5:$V$5000,7,FALSE)</f>
        <v>#N/A</v>
      </c>
      <c r="L2747" s="65" t="e">
        <f>VLOOKUP(E2747,'Trimming log'!$F$5:$V$5000,8,FALSE)</f>
        <v>#N/A</v>
      </c>
      <c r="M2747" s="65" t="e">
        <f>VLOOKUP(E2747,'Trimming log'!$F$5:$V$5000,9,FALSE)</f>
        <v>#N/A</v>
      </c>
      <c r="N2747" s="507" t="e">
        <f>VLOOKUP(E2747,'Trimming log'!$F$5:$V$5000,10,FALSE)</f>
        <v>#N/A</v>
      </c>
      <c r="O2747" s="65" t="e">
        <f>VLOOKUP(E2747,'Trimming log'!$F$5:$V$5000,11,FALSE)</f>
        <v>#N/A</v>
      </c>
      <c r="P2747" s="65" t="e">
        <f>VLOOKUP(E2747,'Trimming log'!$F$5:$V$5000,12,FALSE)</f>
        <v>#N/A</v>
      </c>
      <c r="Q2747" s="65" t="e">
        <f>VLOOKUP(E2747,'Trimming log'!$F$5:$V$5000,13,FALSE)</f>
        <v>#N/A</v>
      </c>
      <c r="R2747" s="65" t="e">
        <f>VLOOKUP(E2747,'Trimming log'!$F$5:$V$5000,14,FALSE)</f>
        <v>#N/A</v>
      </c>
      <c r="S2747" s="65" t="e">
        <f>VLOOKUP(E2747,'Trimming log'!$F$5:$V$5000,15,FALSE)</f>
        <v>#N/A</v>
      </c>
      <c r="T2747" s="65" t="e">
        <f t="shared" si="538"/>
        <v>#N/A</v>
      </c>
      <c r="U2747" s="491" t="str">
        <f t="shared" si="539"/>
        <v/>
      </c>
      <c r="V2747" s="74">
        <f t="shared" si="540"/>
        <v>0</v>
      </c>
      <c r="W2747" s="134">
        <f t="shared" si="541"/>
        <v>0</v>
      </c>
      <c r="X2747" s="134" t="e">
        <f>VLOOKUP(E2747,'Trimming log'!$F$5:$Y$5000,19,FALSE)</f>
        <v>#N/A</v>
      </c>
      <c r="Y2747" s="134" t="e">
        <f>VLOOKUP(E2747,'Trimming log'!$F$5:$Y$5000,20,FALSE)</f>
        <v>#N/A</v>
      </c>
      <c r="Z2747" s="135" t="e">
        <f t="shared" si="542"/>
        <v>#N/A</v>
      </c>
      <c r="AA2747" s="135" t="e">
        <f t="shared" si="543"/>
        <v>#N/A</v>
      </c>
      <c r="AB2747" s="136" t="e">
        <f t="shared" si="544"/>
        <v>#N/A</v>
      </c>
      <c r="AC2747" s="136" t="e">
        <f t="shared" si="545"/>
        <v>#N/A</v>
      </c>
      <c r="AD2747" s="136" t="e">
        <f t="shared" si="546"/>
        <v>#N/A</v>
      </c>
      <c r="AE2747" s="136" t="e">
        <f t="shared" si="547"/>
        <v>#N/A</v>
      </c>
    </row>
    <row r="2748" spans="4:31">
      <c r="D2748" s="69"/>
      <c r="F2748" s="65" t="e">
        <f>VLOOKUP(E2748,'Trimming log'!$F$5:$V$5000,2,FALSE)</f>
        <v>#N/A</v>
      </c>
      <c r="G2748" s="65" t="e">
        <f>VLOOKUP(E2748,'Trimming log'!$F$5:$V$5000,3,FALSE)</f>
        <v>#N/A</v>
      </c>
      <c r="H2748" s="508" t="e">
        <f>VLOOKUP(E2748,'Trimming log'!$F$5:$V$5000,4,FALSE)</f>
        <v>#N/A</v>
      </c>
      <c r="I2748" s="65" t="e">
        <f>VLOOKUP(E2748,'Trimming log'!$F$5:$V$5000,5,FALSE)</f>
        <v>#N/A</v>
      </c>
      <c r="J2748" s="65" t="e">
        <f>VLOOKUP(E2748,'Trimming log'!$F$5:$V$5000,6,FALSE)</f>
        <v>#N/A</v>
      </c>
      <c r="K2748" s="65" t="e">
        <f>VLOOKUP(E2748,'Trimming log'!$F$5:$V$5000,7,FALSE)</f>
        <v>#N/A</v>
      </c>
      <c r="L2748" s="65" t="e">
        <f>VLOOKUP(E2748,'Trimming log'!$F$5:$V$5000,8,FALSE)</f>
        <v>#N/A</v>
      </c>
      <c r="M2748" s="65" t="e">
        <f>VLOOKUP(E2748,'Trimming log'!$F$5:$V$5000,9,FALSE)</f>
        <v>#N/A</v>
      </c>
      <c r="N2748" s="507" t="e">
        <f>VLOOKUP(E2748,'Trimming log'!$F$5:$V$5000,10,FALSE)</f>
        <v>#N/A</v>
      </c>
      <c r="O2748" s="65" t="e">
        <f>VLOOKUP(E2748,'Trimming log'!$F$5:$V$5000,11,FALSE)</f>
        <v>#N/A</v>
      </c>
      <c r="P2748" s="65" t="e">
        <f>VLOOKUP(E2748,'Trimming log'!$F$5:$V$5000,12,FALSE)</f>
        <v>#N/A</v>
      </c>
      <c r="Q2748" s="65" t="e">
        <f>VLOOKUP(E2748,'Trimming log'!$F$5:$V$5000,13,FALSE)</f>
        <v>#N/A</v>
      </c>
      <c r="R2748" s="65" t="e">
        <f>VLOOKUP(E2748,'Trimming log'!$F$5:$V$5000,14,FALSE)</f>
        <v>#N/A</v>
      </c>
      <c r="S2748" s="65" t="e">
        <f>VLOOKUP(E2748,'Trimming log'!$F$5:$V$5000,15,FALSE)</f>
        <v>#N/A</v>
      </c>
      <c r="T2748" s="65" t="e">
        <f t="shared" si="538"/>
        <v>#N/A</v>
      </c>
      <c r="U2748" s="491" t="str">
        <f t="shared" si="539"/>
        <v/>
      </c>
      <c r="V2748" s="74">
        <f t="shared" si="540"/>
        <v>0</v>
      </c>
      <c r="W2748" s="134">
        <f t="shared" si="541"/>
        <v>0</v>
      </c>
      <c r="X2748" s="134" t="e">
        <f>VLOOKUP(E2748,'Trimming log'!$F$5:$Y$5000,19,FALSE)</f>
        <v>#N/A</v>
      </c>
      <c r="Y2748" s="134" t="e">
        <f>VLOOKUP(E2748,'Trimming log'!$F$5:$Y$5000,20,FALSE)</f>
        <v>#N/A</v>
      </c>
      <c r="Z2748" s="135" t="e">
        <f t="shared" si="542"/>
        <v>#N/A</v>
      </c>
      <c r="AA2748" s="135" t="e">
        <f t="shared" si="543"/>
        <v>#N/A</v>
      </c>
      <c r="AB2748" s="136" t="e">
        <f t="shared" si="544"/>
        <v>#N/A</v>
      </c>
      <c r="AC2748" s="136" t="e">
        <f t="shared" si="545"/>
        <v>#N/A</v>
      </c>
      <c r="AD2748" s="136" t="e">
        <f t="shared" si="546"/>
        <v>#N/A</v>
      </c>
      <c r="AE2748" s="136" t="e">
        <f t="shared" si="547"/>
        <v>#N/A</v>
      </c>
    </row>
    <row r="2749" spans="4:31">
      <c r="D2749" s="69"/>
      <c r="F2749" s="65" t="e">
        <f>VLOOKUP(E2749,'Trimming log'!$F$5:$V$5000,2,FALSE)</f>
        <v>#N/A</v>
      </c>
      <c r="G2749" s="65" t="e">
        <f>VLOOKUP(E2749,'Trimming log'!$F$5:$V$5000,3,FALSE)</f>
        <v>#N/A</v>
      </c>
      <c r="H2749" s="508" t="e">
        <f>VLOOKUP(E2749,'Trimming log'!$F$5:$V$5000,4,FALSE)</f>
        <v>#N/A</v>
      </c>
      <c r="I2749" s="65" t="e">
        <f>VLOOKUP(E2749,'Trimming log'!$F$5:$V$5000,5,FALSE)</f>
        <v>#N/A</v>
      </c>
      <c r="J2749" s="65" t="e">
        <f>VLOOKUP(E2749,'Trimming log'!$F$5:$V$5000,6,FALSE)</f>
        <v>#N/A</v>
      </c>
      <c r="K2749" s="65" t="e">
        <f>VLOOKUP(E2749,'Trimming log'!$F$5:$V$5000,7,FALSE)</f>
        <v>#N/A</v>
      </c>
      <c r="L2749" s="65" t="e">
        <f>VLOOKUP(E2749,'Trimming log'!$F$5:$V$5000,8,FALSE)</f>
        <v>#N/A</v>
      </c>
      <c r="M2749" s="65" t="e">
        <f>VLOOKUP(E2749,'Trimming log'!$F$5:$V$5000,9,FALSE)</f>
        <v>#N/A</v>
      </c>
      <c r="N2749" s="507" t="e">
        <f>VLOOKUP(E2749,'Trimming log'!$F$5:$V$5000,10,FALSE)</f>
        <v>#N/A</v>
      </c>
      <c r="O2749" s="65" t="e">
        <f>VLOOKUP(E2749,'Trimming log'!$F$5:$V$5000,11,FALSE)</f>
        <v>#N/A</v>
      </c>
      <c r="P2749" s="65" t="e">
        <f>VLOOKUP(E2749,'Trimming log'!$F$5:$V$5000,12,FALSE)</f>
        <v>#N/A</v>
      </c>
      <c r="Q2749" s="65" t="e">
        <f>VLOOKUP(E2749,'Trimming log'!$F$5:$V$5000,13,FALSE)</f>
        <v>#N/A</v>
      </c>
      <c r="R2749" s="65" t="e">
        <f>VLOOKUP(E2749,'Trimming log'!$F$5:$V$5000,14,FALSE)</f>
        <v>#N/A</v>
      </c>
      <c r="S2749" s="65" t="e">
        <f>VLOOKUP(E2749,'Trimming log'!$F$5:$V$5000,15,FALSE)</f>
        <v>#N/A</v>
      </c>
      <c r="T2749" s="65" t="e">
        <f t="shared" si="538"/>
        <v>#N/A</v>
      </c>
      <c r="U2749" s="491" t="str">
        <f t="shared" si="539"/>
        <v/>
      </c>
      <c r="V2749" s="74">
        <f t="shared" si="540"/>
        <v>0</v>
      </c>
      <c r="W2749" s="134">
        <f t="shared" si="541"/>
        <v>0</v>
      </c>
      <c r="X2749" s="134" t="e">
        <f>VLOOKUP(E2749,'Trimming log'!$F$5:$Y$5000,19,FALSE)</f>
        <v>#N/A</v>
      </c>
      <c r="Y2749" s="134" t="e">
        <f>VLOOKUP(E2749,'Trimming log'!$F$5:$Y$5000,20,FALSE)</f>
        <v>#N/A</v>
      </c>
      <c r="Z2749" s="135" t="e">
        <f t="shared" si="542"/>
        <v>#N/A</v>
      </c>
      <c r="AA2749" s="135" t="e">
        <f t="shared" si="543"/>
        <v>#N/A</v>
      </c>
      <c r="AB2749" s="136" t="e">
        <f t="shared" si="544"/>
        <v>#N/A</v>
      </c>
      <c r="AC2749" s="136" t="e">
        <f t="shared" si="545"/>
        <v>#N/A</v>
      </c>
      <c r="AD2749" s="136" t="e">
        <f t="shared" si="546"/>
        <v>#N/A</v>
      </c>
      <c r="AE2749" s="136" t="e">
        <f t="shared" si="547"/>
        <v>#N/A</v>
      </c>
    </row>
    <row r="2750" spans="4:31">
      <c r="D2750" s="69"/>
      <c r="F2750" s="65" t="e">
        <f>VLOOKUP(E2750,'Trimming log'!$F$5:$V$5000,2,FALSE)</f>
        <v>#N/A</v>
      </c>
      <c r="G2750" s="65" t="e">
        <f>VLOOKUP(E2750,'Trimming log'!$F$5:$V$5000,3,FALSE)</f>
        <v>#N/A</v>
      </c>
      <c r="H2750" s="508" t="e">
        <f>VLOOKUP(E2750,'Trimming log'!$F$5:$V$5000,4,FALSE)</f>
        <v>#N/A</v>
      </c>
      <c r="I2750" s="65" t="e">
        <f>VLOOKUP(E2750,'Trimming log'!$F$5:$V$5000,5,FALSE)</f>
        <v>#N/A</v>
      </c>
      <c r="J2750" s="65" t="e">
        <f>VLOOKUP(E2750,'Trimming log'!$F$5:$V$5000,6,FALSE)</f>
        <v>#N/A</v>
      </c>
      <c r="K2750" s="65" t="e">
        <f>VLOOKUP(E2750,'Trimming log'!$F$5:$V$5000,7,FALSE)</f>
        <v>#N/A</v>
      </c>
      <c r="L2750" s="65" t="e">
        <f>VLOOKUP(E2750,'Trimming log'!$F$5:$V$5000,8,FALSE)</f>
        <v>#N/A</v>
      </c>
      <c r="M2750" s="65" t="e">
        <f>VLOOKUP(E2750,'Trimming log'!$F$5:$V$5000,9,FALSE)</f>
        <v>#N/A</v>
      </c>
      <c r="N2750" s="507" t="e">
        <f>VLOOKUP(E2750,'Trimming log'!$F$5:$V$5000,10,FALSE)</f>
        <v>#N/A</v>
      </c>
      <c r="O2750" s="65" t="e">
        <f>VLOOKUP(E2750,'Trimming log'!$F$5:$V$5000,11,FALSE)</f>
        <v>#N/A</v>
      </c>
      <c r="P2750" s="65" t="e">
        <f>VLOOKUP(E2750,'Trimming log'!$F$5:$V$5000,12,FALSE)</f>
        <v>#N/A</v>
      </c>
      <c r="Q2750" s="65" t="e">
        <f>VLOOKUP(E2750,'Trimming log'!$F$5:$V$5000,13,FALSE)</f>
        <v>#N/A</v>
      </c>
      <c r="R2750" s="65" t="e">
        <f>VLOOKUP(E2750,'Trimming log'!$F$5:$V$5000,14,FALSE)</f>
        <v>#N/A</v>
      </c>
      <c r="S2750" s="65" t="e">
        <f>VLOOKUP(E2750,'Trimming log'!$F$5:$V$5000,15,FALSE)</f>
        <v>#N/A</v>
      </c>
      <c r="T2750" s="65" t="e">
        <f t="shared" si="538"/>
        <v>#N/A</v>
      </c>
      <c r="U2750" s="491" t="str">
        <f t="shared" si="539"/>
        <v/>
      </c>
      <c r="V2750" s="74">
        <f t="shared" si="540"/>
        <v>0</v>
      </c>
      <c r="W2750" s="134">
        <f t="shared" si="541"/>
        <v>0</v>
      </c>
      <c r="X2750" s="134" t="e">
        <f>VLOOKUP(E2750,'Trimming log'!$F$5:$Y$5000,19,FALSE)</f>
        <v>#N/A</v>
      </c>
      <c r="Y2750" s="134" t="e">
        <f>VLOOKUP(E2750,'Trimming log'!$F$5:$Y$5000,20,FALSE)</f>
        <v>#N/A</v>
      </c>
      <c r="Z2750" s="135" t="e">
        <f t="shared" si="542"/>
        <v>#N/A</v>
      </c>
      <c r="AA2750" s="135" t="e">
        <f t="shared" si="543"/>
        <v>#N/A</v>
      </c>
      <c r="AB2750" s="136" t="e">
        <f t="shared" si="544"/>
        <v>#N/A</v>
      </c>
      <c r="AC2750" s="136" t="e">
        <f t="shared" si="545"/>
        <v>#N/A</v>
      </c>
      <c r="AD2750" s="136" t="e">
        <f t="shared" si="546"/>
        <v>#N/A</v>
      </c>
      <c r="AE2750" s="136" t="e">
        <f t="shared" si="547"/>
        <v>#N/A</v>
      </c>
    </row>
    <row r="2751" spans="4:31">
      <c r="D2751" s="69"/>
      <c r="F2751" s="65" t="e">
        <f>VLOOKUP(E2751,'Trimming log'!$F$5:$V$5000,2,FALSE)</f>
        <v>#N/A</v>
      </c>
      <c r="G2751" s="65" t="e">
        <f>VLOOKUP(E2751,'Trimming log'!$F$5:$V$5000,3,FALSE)</f>
        <v>#N/A</v>
      </c>
      <c r="H2751" s="508" t="e">
        <f>VLOOKUP(E2751,'Trimming log'!$F$5:$V$5000,4,FALSE)</f>
        <v>#N/A</v>
      </c>
      <c r="I2751" s="65" t="e">
        <f>VLOOKUP(E2751,'Trimming log'!$F$5:$V$5000,5,FALSE)</f>
        <v>#N/A</v>
      </c>
      <c r="J2751" s="65" t="e">
        <f>VLOOKUP(E2751,'Trimming log'!$F$5:$V$5000,6,FALSE)</f>
        <v>#N/A</v>
      </c>
      <c r="K2751" s="65" t="e">
        <f>VLOOKUP(E2751,'Trimming log'!$F$5:$V$5000,7,FALSE)</f>
        <v>#N/A</v>
      </c>
      <c r="L2751" s="65" t="e">
        <f>VLOOKUP(E2751,'Trimming log'!$F$5:$V$5000,8,FALSE)</f>
        <v>#N/A</v>
      </c>
      <c r="M2751" s="65" t="e">
        <f>VLOOKUP(E2751,'Trimming log'!$F$5:$V$5000,9,FALSE)</f>
        <v>#N/A</v>
      </c>
      <c r="N2751" s="507" t="e">
        <f>VLOOKUP(E2751,'Trimming log'!$F$5:$V$5000,10,FALSE)</f>
        <v>#N/A</v>
      </c>
      <c r="O2751" s="65" t="e">
        <f>VLOOKUP(E2751,'Trimming log'!$F$5:$V$5000,11,FALSE)</f>
        <v>#N/A</v>
      </c>
      <c r="P2751" s="65" t="e">
        <f>VLOOKUP(E2751,'Trimming log'!$F$5:$V$5000,12,FALSE)</f>
        <v>#N/A</v>
      </c>
      <c r="Q2751" s="65" t="e">
        <f>VLOOKUP(E2751,'Trimming log'!$F$5:$V$5000,13,FALSE)</f>
        <v>#N/A</v>
      </c>
      <c r="R2751" s="65" t="e">
        <f>VLOOKUP(E2751,'Trimming log'!$F$5:$V$5000,14,FALSE)</f>
        <v>#N/A</v>
      </c>
      <c r="S2751" s="65" t="e">
        <f>VLOOKUP(E2751,'Trimming log'!$F$5:$V$5000,15,FALSE)</f>
        <v>#N/A</v>
      </c>
      <c r="T2751" s="65" t="e">
        <f t="shared" si="538"/>
        <v>#N/A</v>
      </c>
      <c r="U2751" s="491" t="str">
        <f t="shared" si="539"/>
        <v/>
      </c>
      <c r="V2751" s="74">
        <f t="shared" si="540"/>
        <v>0</v>
      </c>
      <c r="W2751" s="134">
        <f t="shared" si="541"/>
        <v>0</v>
      </c>
      <c r="X2751" s="134" t="e">
        <f>VLOOKUP(E2751,'Trimming log'!$F$5:$Y$5000,19,FALSE)</f>
        <v>#N/A</v>
      </c>
      <c r="Y2751" s="134" t="e">
        <f>VLOOKUP(E2751,'Trimming log'!$F$5:$Y$5000,20,FALSE)</f>
        <v>#N/A</v>
      </c>
      <c r="Z2751" s="135" t="e">
        <f t="shared" si="542"/>
        <v>#N/A</v>
      </c>
      <c r="AA2751" s="135" t="e">
        <f t="shared" si="543"/>
        <v>#N/A</v>
      </c>
      <c r="AB2751" s="136" t="e">
        <f t="shared" si="544"/>
        <v>#N/A</v>
      </c>
      <c r="AC2751" s="136" t="e">
        <f t="shared" si="545"/>
        <v>#N/A</v>
      </c>
      <c r="AD2751" s="136" t="e">
        <f t="shared" si="546"/>
        <v>#N/A</v>
      </c>
      <c r="AE2751" s="136" t="e">
        <f t="shared" si="547"/>
        <v>#N/A</v>
      </c>
    </row>
    <row r="2752" spans="4:31">
      <c r="D2752" s="69"/>
      <c r="F2752" s="65" t="e">
        <f>VLOOKUP(E2752,'Trimming log'!$F$5:$V$5000,2,FALSE)</f>
        <v>#N/A</v>
      </c>
      <c r="G2752" s="65" t="e">
        <f>VLOOKUP(E2752,'Trimming log'!$F$5:$V$5000,3,FALSE)</f>
        <v>#N/A</v>
      </c>
      <c r="H2752" s="508" t="e">
        <f>VLOOKUP(E2752,'Trimming log'!$F$5:$V$5000,4,FALSE)</f>
        <v>#N/A</v>
      </c>
      <c r="I2752" s="65" t="e">
        <f>VLOOKUP(E2752,'Trimming log'!$F$5:$V$5000,5,FALSE)</f>
        <v>#N/A</v>
      </c>
      <c r="J2752" s="65" t="e">
        <f>VLOOKUP(E2752,'Trimming log'!$F$5:$V$5000,6,FALSE)</f>
        <v>#N/A</v>
      </c>
      <c r="K2752" s="65" t="e">
        <f>VLOOKUP(E2752,'Trimming log'!$F$5:$V$5000,7,FALSE)</f>
        <v>#N/A</v>
      </c>
      <c r="L2752" s="65" t="e">
        <f>VLOOKUP(E2752,'Trimming log'!$F$5:$V$5000,8,FALSE)</f>
        <v>#N/A</v>
      </c>
      <c r="M2752" s="65" t="e">
        <f>VLOOKUP(E2752,'Trimming log'!$F$5:$V$5000,9,FALSE)</f>
        <v>#N/A</v>
      </c>
      <c r="N2752" s="507" t="e">
        <f>VLOOKUP(E2752,'Trimming log'!$F$5:$V$5000,10,FALSE)</f>
        <v>#N/A</v>
      </c>
      <c r="O2752" s="65" t="e">
        <f>VLOOKUP(E2752,'Trimming log'!$F$5:$V$5000,11,FALSE)</f>
        <v>#N/A</v>
      </c>
      <c r="P2752" s="65" t="e">
        <f>VLOOKUP(E2752,'Trimming log'!$F$5:$V$5000,12,FALSE)</f>
        <v>#N/A</v>
      </c>
      <c r="Q2752" s="65" t="e">
        <f>VLOOKUP(E2752,'Trimming log'!$F$5:$V$5000,13,FALSE)</f>
        <v>#N/A</v>
      </c>
      <c r="R2752" s="65" t="e">
        <f>VLOOKUP(E2752,'Trimming log'!$F$5:$V$5000,14,FALSE)</f>
        <v>#N/A</v>
      </c>
      <c r="S2752" s="65" t="e">
        <f>VLOOKUP(E2752,'Trimming log'!$F$5:$V$5000,15,FALSE)</f>
        <v>#N/A</v>
      </c>
      <c r="T2752" s="65" t="e">
        <f t="shared" si="538"/>
        <v>#N/A</v>
      </c>
      <c r="U2752" s="491" t="str">
        <f t="shared" si="539"/>
        <v/>
      </c>
      <c r="V2752" s="74">
        <f t="shared" si="540"/>
        <v>0</v>
      </c>
      <c r="W2752" s="134">
        <f t="shared" si="541"/>
        <v>0</v>
      </c>
      <c r="X2752" s="134" t="e">
        <f>VLOOKUP(E2752,'Trimming log'!$F$5:$Y$5000,19,FALSE)</f>
        <v>#N/A</v>
      </c>
      <c r="Y2752" s="134" t="e">
        <f>VLOOKUP(E2752,'Trimming log'!$F$5:$Y$5000,20,FALSE)</f>
        <v>#N/A</v>
      </c>
      <c r="Z2752" s="135" t="e">
        <f t="shared" si="542"/>
        <v>#N/A</v>
      </c>
      <c r="AA2752" s="135" t="e">
        <f t="shared" si="543"/>
        <v>#N/A</v>
      </c>
      <c r="AB2752" s="136" t="e">
        <f t="shared" si="544"/>
        <v>#N/A</v>
      </c>
      <c r="AC2752" s="136" t="e">
        <f t="shared" si="545"/>
        <v>#N/A</v>
      </c>
      <c r="AD2752" s="136" t="e">
        <f t="shared" si="546"/>
        <v>#N/A</v>
      </c>
      <c r="AE2752" s="136" t="e">
        <f t="shared" si="547"/>
        <v>#N/A</v>
      </c>
    </row>
    <row r="2753" spans="4:31">
      <c r="D2753" s="69"/>
      <c r="F2753" s="65" t="e">
        <f>VLOOKUP(E2753,'Trimming log'!$F$5:$V$5000,2,FALSE)</f>
        <v>#N/A</v>
      </c>
      <c r="G2753" s="65" t="e">
        <f>VLOOKUP(E2753,'Trimming log'!$F$5:$V$5000,3,FALSE)</f>
        <v>#N/A</v>
      </c>
      <c r="H2753" s="508" t="e">
        <f>VLOOKUP(E2753,'Trimming log'!$F$5:$V$5000,4,FALSE)</f>
        <v>#N/A</v>
      </c>
      <c r="I2753" s="65" t="e">
        <f>VLOOKUP(E2753,'Trimming log'!$F$5:$V$5000,5,FALSE)</f>
        <v>#N/A</v>
      </c>
      <c r="J2753" s="65" t="e">
        <f>VLOOKUP(E2753,'Trimming log'!$F$5:$V$5000,6,FALSE)</f>
        <v>#N/A</v>
      </c>
      <c r="K2753" s="65" t="e">
        <f>VLOOKUP(E2753,'Trimming log'!$F$5:$V$5000,7,FALSE)</f>
        <v>#N/A</v>
      </c>
      <c r="L2753" s="65" t="e">
        <f>VLOOKUP(E2753,'Trimming log'!$F$5:$V$5000,8,FALSE)</f>
        <v>#N/A</v>
      </c>
      <c r="M2753" s="65" t="e">
        <f>VLOOKUP(E2753,'Trimming log'!$F$5:$V$5000,9,FALSE)</f>
        <v>#N/A</v>
      </c>
      <c r="N2753" s="507" t="e">
        <f>VLOOKUP(E2753,'Trimming log'!$F$5:$V$5000,10,FALSE)</f>
        <v>#N/A</v>
      </c>
      <c r="O2753" s="65" t="e">
        <f>VLOOKUP(E2753,'Trimming log'!$F$5:$V$5000,11,FALSE)</f>
        <v>#N/A</v>
      </c>
      <c r="P2753" s="65" t="e">
        <f>VLOOKUP(E2753,'Trimming log'!$F$5:$V$5000,12,FALSE)</f>
        <v>#N/A</v>
      </c>
      <c r="Q2753" s="65" t="e">
        <f>VLOOKUP(E2753,'Trimming log'!$F$5:$V$5000,13,FALSE)</f>
        <v>#N/A</v>
      </c>
      <c r="R2753" s="65" t="e">
        <f>VLOOKUP(E2753,'Trimming log'!$F$5:$V$5000,14,FALSE)</f>
        <v>#N/A</v>
      </c>
      <c r="S2753" s="65" t="e">
        <f>VLOOKUP(E2753,'Trimming log'!$F$5:$V$5000,15,FALSE)</f>
        <v>#N/A</v>
      </c>
      <c r="T2753" s="65" t="e">
        <f t="shared" si="538"/>
        <v>#N/A</v>
      </c>
      <c r="U2753" s="491" t="str">
        <f t="shared" si="539"/>
        <v/>
      </c>
      <c r="V2753" s="74">
        <f t="shared" si="540"/>
        <v>0</v>
      </c>
      <c r="W2753" s="134">
        <f t="shared" si="541"/>
        <v>0</v>
      </c>
      <c r="X2753" s="134" t="e">
        <f>VLOOKUP(E2753,'Trimming log'!$F$5:$Y$5000,19,FALSE)</f>
        <v>#N/A</v>
      </c>
      <c r="Y2753" s="134" t="e">
        <f>VLOOKUP(E2753,'Trimming log'!$F$5:$Y$5000,20,FALSE)</f>
        <v>#N/A</v>
      </c>
      <c r="Z2753" s="135" t="e">
        <f t="shared" si="542"/>
        <v>#N/A</v>
      </c>
      <c r="AA2753" s="135" t="e">
        <f t="shared" si="543"/>
        <v>#N/A</v>
      </c>
      <c r="AB2753" s="136" t="e">
        <f t="shared" si="544"/>
        <v>#N/A</v>
      </c>
      <c r="AC2753" s="136" t="e">
        <f t="shared" si="545"/>
        <v>#N/A</v>
      </c>
      <c r="AD2753" s="136" t="e">
        <f t="shared" si="546"/>
        <v>#N/A</v>
      </c>
      <c r="AE2753" s="136" t="e">
        <f t="shared" si="547"/>
        <v>#N/A</v>
      </c>
    </row>
    <row r="2754" spans="4:31">
      <c r="D2754" s="69"/>
      <c r="F2754" s="65" t="e">
        <f>VLOOKUP(E2754,'Trimming log'!$F$5:$V$5000,2,FALSE)</f>
        <v>#N/A</v>
      </c>
      <c r="G2754" s="65" t="e">
        <f>VLOOKUP(E2754,'Trimming log'!$F$5:$V$5000,3,FALSE)</f>
        <v>#N/A</v>
      </c>
      <c r="H2754" s="508" t="e">
        <f>VLOOKUP(E2754,'Trimming log'!$F$5:$V$5000,4,FALSE)</f>
        <v>#N/A</v>
      </c>
      <c r="I2754" s="65" t="e">
        <f>VLOOKUP(E2754,'Trimming log'!$F$5:$V$5000,5,FALSE)</f>
        <v>#N/A</v>
      </c>
      <c r="J2754" s="65" t="e">
        <f>VLOOKUP(E2754,'Trimming log'!$F$5:$V$5000,6,FALSE)</f>
        <v>#N/A</v>
      </c>
      <c r="K2754" s="65" t="e">
        <f>VLOOKUP(E2754,'Trimming log'!$F$5:$V$5000,7,FALSE)</f>
        <v>#N/A</v>
      </c>
      <c r="L2754" s="65" t="e">
        <f>VLOOKUP(E2754,'Trimming log'!$F$5:$V$5000,8,FALSE)</f>
        <v>#N/A</v>
      </c>
      <c r="M2754" s="65" t="e">
        <f>VLOOKUP(E2754,'Trimming log'!$F$5:$V$5000,9,FALSE)</f>
        <v>#N/A</v>
      </c>
      <c r="N2754" s="507" t="e">
        <f>VLOOKUP(E2754,'Trimming log'!$F$5:$V$5000,10,FALSE)</f>
        <v>#N/A</v>
      </c>
      <c r="O2754" s="65" t="e">
        <f>VLOOKUP(E2754,'Trimming log'!$F$5:$V$5000,11,FALSE)</f>
        <v>#N/A</v>
      </c>
      <c r="P2754" s="65" t="e">
        <f>VLOOKUP(E2754,'Trimming log'!$F$5:$V$5000,12,FALSE)</f>
        <v>#N/A</v>
      </c>
      <c r="Q2754" s="65" t="e">
        <f>VLOOKUP(E2754,'Trimming log'!$F$5:$V$5000,13,FALSE)</f>
        <v>#N/A</v>
      </c>
      <c r="R2754" s="65" t="e">
        <f>VLOOKUP(E2754,'Trimming log'!$F$5:$V$5000,14,FALSE)</f>
        <v>#N/A</v>
      </c>
      <c r="S2754" s="65" t="e">
        <f>VLOOKUP(E2754,'Trimming log'!$F$5:$V$5000,15,FALSE)</f>
        <v>#N/A</v>
      </c>
      <c r="T2754" s="65" t="e">
        <f t="shared" si="538"/>
        <v>#N/A</v>
      </c>
      <c r="U2754" s="491" t="str">
        <f t="shared" si="539"/>
        <v/>
      </c>
      <c r="V2754" s="74">
        <f t="shared" si="540"/>
        <v>0</v>
      </c>
      <c r="W2754" s="134">
        <f t="shared" si="541"/>
        <v>0</v>
      </c>
      <c r="X2754" s="134" t="e">
        <f>VLOOKUP(E2754,'Trimming log'!$F$5:$Y$5000,19,FALSE)</f>
        <v>#N/A</v>
      </c>
      <c r="Y2754" s="134" t="e">
        <f>VLOOKUP(E2754,'Trimming log'!$F$5:$Y$5000,20,FALSE)</f>
        <v>#N/A</v>
      </c>
      <c r="Z2754" s="135" t="e">
        <f t="shared" si="542"/>
        <v>#N/A</v>
      </c>
      <c r="AA2754" s="135" t="e">
        <f t="shared" si="543"/>
        <v>#N/A</v>
      </c>
      <c r="AB2754" s="136" t="e">
        <f t="shared" si="544"/>
        <v>#N/A</v>
      </c>
      <c r="AC2754" s="136" t="e">
        <f t="shared" si="545"/>
        <v>#N/A</v>
      </c>
      <c r="AD2754" s="136" t="e">
        <f t="shared" si="546"/>
        <v>#N/A</v>
      </c>
      <c r="AE2754" s="136" t="e">
        <f t="shared" si="547"/>
        <v>#N/A</v>
      </c>
    </row>
    <row r="2755" spans="4:31">
      <c r="D2755" s="69"/>
      <c r="F2755" s="65" t="e">
        <f>VLOOKUP(E2755,'Trimming log'!$F$5:$V$5000,2,FALSE)</f>
        <v>#N/A</v>
      </c>
      <c r="G2755" s="65" t="e">
        <f>VLOOKUP(E2755,'Trimming log'!$F$5:$V$5000,3,FALSE)</f>
        <v>#N/A</v>
      </c>
      <c r="H2755" s="508" t="e">
        <f>VLOOKUP(E2755,'Trimming log'!$F$5:$V$5000,4,FALSE)</f>
        <v>#N/A</v>
      </c>
      <c r="I2755" s="65" t="e">
        <f>VLOOKUP(E2755,'Trimming log'!$F$5:$V$5000,5,FALSE)</f>
        <v>#N/A</v>
      </c>
      <c r="J2755" s="65" t="e">
        <f>VLOOKUP(E2755,'Trimming log'!$F$5:$V$5000,6,FALSE)</f>
        <v>#N/A</v>
      </c>
      <c r="K2755" s="65" t="e">
        <f>VLOOKUP(E2755,'Trimming log'!$F$5:$V$5000,7,FALSE)</f>
        <v>#N/A</v>
      </c>
      <c r="L2755" s="65" t="e">
        <f>VLOOKUP(E2755,'Trimming log'!$F$5:$V$5000,8,FALSE)</f>
        <v>#N/A</v>
      </c>
      <c r="M2755" s="65" t="e">
        <f>VLOOKUP(E2755,'Trimming log'!$F$5:$V$5000,9,FALSE)</f>
        <v>#N/A</v>
      </c>
      <c r="N2755" s="507" t="e">
        <f>VLOOKUP(E2755,'Trimming log'!$F$5:$V$5000,10,FALSE)</f>
        <v>#N/A</v>
      </c>
      <c r="O2755" s="65" t="e">
        <f>VLOOKUP(E2755,'Trimming log'!$F$5:$V$5000,11,FALSE)</f>
        <v>#N/A</v>
      </c>
      <c r="P2755" s="65" t="e">
        <f>VLOOKUP(E2755,'Trimming log'!$F$5:$V$5000,12,FALSE)</f>
        <v>#N/A</v>
      </c>
      <c r="Q2755" s="65" t="e">
        <f>VLOOKUP(E2755,'Trimming log'!$F$5:$V$5000,13,FALSE)</f>
        <v>#N/A</v>
      </c>
      <c r="R2755" s="65" t="e">
        <f>VLOOKUP(E2755,'Trimming log'!$F$5:$V$5000,14,FALSE)</f>
        <v>#N/A</v>
      </c>
      <c r="S2755" s="65" t="e">
        <f>VLOOKUP(E2755,'Trimming log'!$F$5:$V$5000,15,FALSE)</f>
        <v>#N/A</v>
      </c>
      <c r="T2755" s="65" t="e">
        <f t="shared" si="538"/>
        <v>#N/A</v>
      </c>
      <c r="U2755" s="491" t="str">
        <f t="shared" si="539"/>
        <v/>
      </c>
      <c r="V2755" s="74">
        <f t="shared" si="540"/>
        <v>0</v>
      </c>
      <c r="W2755" s="134">
        <f t="shared" si="541"/>
        <v>0</v>
      </c>
      <c r="X2755" s="134" t="e">
        <f>VLOOKUP(E2755,'Trimming log'!$F$5:$Y$5000,19,FALSE)</f>
        <v>#N/A</v>
      </c>
      <c r="Y2755" s="134" t="e">
        <f>VLOOKUP(E2755,'Trimming log'!$F$5:$Y$5000,20,FALSE)</f>
        <v>#N/A</v>
      </c>
      <c r="Z2755" s="135" t="e">
        <f t="shared" si="542"/>
        <v>#N/A</v>
      </c>
      <c r="AA2755" s="135" t="e">
        <f t="shared" si="543"/>
        <v>#N/A</v>
      </c>
      <c r="AB2755" s="136" t="e">
        <f t="shared" si="544"/>
        <v>#N/A</v>
      </c>
      <c r="AC2755" s="136" t="e">
        <f t="shared" si="545"/>
        <v>#N/A</v>
      </c>
      <c r="AD2755" s="136" t="e">
        <f t="shared" si="546"/>
        <v>#N/A</v>
      </c>
      <c r="AE2755" s="136" t="e">
        <f t="shared" si="547"/>
        <v>#N/A</v>
      </c>
    </row>
    <row r="2756" spans="4:31">
      <c r="D2756" s="69"/>
      <c r="F2756" s="65" t="e">
        <f>VLOOKUP(E2756,'Trimming log'!$F$5:$V$5000,2,FALSE)</f>
        <v>#N/A</v>
      </c>
      <c r="G2756" s="65" t="e">
        <f>VLOOKUP(E2756,'Trimming log'!$F$5:$V$5000,3,FALSE)</f>
        <v>#N/A</v>
      </c>
      <c r="H2756" s="508" t="e">
        <f>VLOOKUP(E2756,'Trimming log'!$F$5:$V$5000,4,FALSE)</f>
        <v>#N/A</v>
      </c>
      <c r="I2756" s="65" t="e">
        <f>VLOOKUP(E2756,'Trimming log'!$F$5:$V$5000,5,FALSE)</f>
        <v>#N/A</v>
      </c>
      <c r="J2756" s="65" t="e">
        <f>VLOOKUP(E2756,'Trimming log'!$F$5:$V$5000,6,FALSE)</f>
        <v>#N/A</v>
      </c>
      <c r="K2756" s="65" t="e">
        <f>VLOOKUP(E2756,'Trimming log'!$F$5:$V$5000,7,FALSE)</f>
        <v>#N/A</v>
      </c>
      <c r="L2756" s="65" t="e">
        <f>VLOOKUP(E2756,'Trimming log'!$F$5:$V$5000,8,FALSE)</f>
        <v>#N/A</v>
      </c>
      <c r="M2756" s="65" t="e">
        <f>VLOOKUP(E2756,'Trimming log'!$F$5:$V$5000,9,FALSE)</f>
        <v>#N/A</v>
      </c>
      <c r="N2756" s="507" t="e">
        <f>VLOOKUP(E2756,'Trimming log'!$F$5:$V$5000,10,FALSE)</f>
        <v>#N/A</v>
      </c>
      <c r="O2756" s="65" t="e">
        <f>VLOOKUP(E2756,'Trimming log'!$F$5:$V$5000,11,FALSE)</f>
        <v>#N/A</v>
      </c>
      <c r="P2756" s="65" t="e">
        <f>VLOOKUP(E2756,'Trimming log'!$F$5:$V$5000,12,FALSE)</f>
        <v>#N/A</v>
      </c>
      <c r="Q2756" s="65" t="e">
        <f>VLOOKUP(E2756,'Trimming log'!$F$5:$V$5000,13,FALSE)</f>
        <v>#N/A</v>
      </c>
      <c r="R2756" s="65" t="e">
        <f>VLOOKUP(E2756,'Trimming log'!$F$5:$V$5000,14,FALSE)</f>
        <v>#N/A</v>
      </c>
      <c r="S2756" s="65" t="e">
        <f>VLOOKUP(E2756,'Trimming log'!$F$5:$V$5000,15,FALSE)</f>
        <v>#N/A</v>
      </c>
      <c r="T2756" s="65" t="e">
        <f t="shared" si="538"/>
        <v>#N/A</v>
      </c>
      <c r="U2756" s="491" t="str">
        <f t="shared" si="539"/>
        <v/>
      </c>
      <c r="V2756" s="74">
        <f t="shared" si="540"/>
        <v>0</v>
      </c>
      <c r="W2756" s="134">
        <f t="shared" si="541"/>
        <v>0</v>
      </c>
      <c r="X2756" s="134" t="e">
        <f>VLOOKUP(E2756,'Trimming log'!$F$5:$Y$5000,19,FALSE)</f>
        <v>#N/A</v>
      </c>
      <c r="Y2756" s="134" t="e">
        <f>VLOOKUP(E2756,'Trimming log'!$F$5:$Y$5000,20,FALSE)</f>
        <v>#N/A</v>
      </c>
      <c r="Z2756" s="135" t="e">
        <f t="shared" si="542"/>
        <v>#N/A</v>
      </c>
      <c r="AA2756" s="135" t="e">
        <f t="shared" si="543"/>
        <v>#N/A</v>
      </c>
      <c r="AB2756" s="136" t="e">
        <f t="shared" si="544"/>
        <v>#N/A</v>
      </c>
      <c r="AC2756" s="136" t="e">
        <f t="shared" si="545"/>
        <v>#N/A</v>
      </c>
      <c r="AD2756" s="136" t="e">
        <f t="shared" si="546"/>
        <v>#N/A</v>
      </c>
      <c r="AE2756" s="136" t="e">
        <f t="shared" si="547"/>
        <v>#N/A</v>
      </c>
    </row>
    <row r="2757" spans="4:31">
      <c r="D2757" s="69"/>
      <c r="F2757" s="65" t="e">
        <f>VLOOKUP(E2757,'Trimming log'!$F$5:$V$5000,2,FALSE)</f>
        <v>#N/A</v>
      </c>
      <c r="G2757" s="65" t="e">
        <f>VLOOKUP(E2757,'Trimming log'!$F$5:$V$5000,3,FALSE)</f>
        <v>#N/A</v>
      </c>
      <c r="H2757" s="508" t="e">
        <f>VLOOKUP(E2757,'Trimming log'!$F$5:$V$5000,4,FALSE)</f>
        <v>#N/A</v>
      </c>
      <c r="I2757" s="65" t="e">
        <f>VLOOKUP(E2757,'Trimming log'!$F$5:$V$5000,5,FALSE)</f>
        <v>#N/A</v>
      </c>
      <c r="J2757" s="65" t="e">
        <f>VLOOKUP(E2757,'Trimming log'!$F$5:$V$5000,6,FALSE)</f>
        <v>#N/A</v>
      </c>
      <c r="K2757" s="65" t="e">
        <f>VLOOKUP(E2757,'Trimming log'!$F$5:$V$5000,7,FALSE)</f>
        <v>#N/A</v>
      </c>
      <c r="L2757" s="65" t="e">
        <f>VLOOKUP(E2757,'Trimming log'!$F$5:$V$5000,8,FALSE)</f>
        <v>#N/A</v>
      </c>
      <c r="M2757" s="65" t="e">
        <f>VLOOKUP(E2757,'Trimming log'!$F$5:$V$5000,9,FALSE)</f>
        <v>#N/A</v>
      </c>
      <c r="N2757" s="507" t="e">
        <f>VLOOKUP(E2757,'Trimming log'!$F$5:$V$5000,10,FALSE)</f>
        <v>#N/A</v>
      </c>
      <c r="O2757" s="65" t="e">
        <f>VLOOKUP(E2757,'Trimming log'!$F$5:$V$5000,11,FALSE)</f>
        <v>#N/A</v>
      </c>
      <c r="P2757" s="65" t="e">
        <f>VLOOKUP(E2757,'Trimming log'!$F$5:$V$5000,12,FALSE)</f>
        <v>#N/A</v>
      </c>
      <c r="Q2757" s="65" t="e">
        <f>VLOOKUP(E2757,'Trimming log'!$F$5:$V$5000,13,FALSE)</f>
        <v>#N/A</v>
      </c>
      <c r="R2757" s="65" t="e">
        <f>VLOOKUP(E2757,'Trimming log'!$F$5:$V$5000,14,FALSE)</f>
        <v>#N/A</v>
      </c>
      <c r="S2757" s="65" t="e">
        <f>VLOOKUP(E2757,'Trimming log'!$F$5:$V$5000,15,FALSE)</f>
        <v>#N/A</v>
      </c>
      <c r="T2757" s="65" t="e">
        <f t="shared" si="538"/>
        <v>#N/A</v>
      </c>
      <c r="U2757" s="491" t="str">
        <f t="shared" si="539"/>
        <v/>
      </c>
      <c r="V2757" s="74">
        <f t="shared" si="540"/>
        <v>0</v>
      </c>
      <c r="W2757" s="134">
        <f t="shared" si="541"/>
        <v>0</v>
      </c>
      <c r="X2757" s="134" t="e">
        <f>VLOOKUP(E2757,'Trimming log'!$F$5:$Y$5000,19,FALSE)</f>
        <v>#N/A</v>
      </c>
      <c r="Y2757" s="134" t="e">
        <f>VLOOKUP(E2757,'Trimming log'!$F$5:$Y$5000,20,FALSE)</f>
        <v>#N/A</v>
      </c>
      <c r="Z2757" s="135" t="e">
        <f t="shared" si="542"/>
        <v>#N/A</v>
      </c>
      <c r="AA2757" s="135" t="e">
        <f t="shared" si="543"/>
        <v>#N/A</v>
      </c>
      <c r="AB2757" s="136" t="e">
        <f t="shared" si="544"/>
        <v>#N/A</v>
      </c>
      <c r="AC2757" s="136" t="e">
        <f t="shared" si="545"/>
        <v>#N/A</v>
      </c>
      <c r="AD2757" s="136" t="e">
        <f t="shared" si="546"/>
        <v>#N/A</v>
      </c>
      <c r="AE2757" s="136" t="e">
        <f t="shared" si="547"/>
        <v>#N/A</v>
      </c>
    </row>
    <row r="2758" spans="4:31">
      <c r="D2758" s="69"/>
      <c r="F2758" s="65" t="e">
        <f>VLOOKUP(E2758,'Trimming log'!$F$5:$V$5000,2,FALSE)</f>
        <v>#N/A</v>
      </c>
      <c r="G2758" s="65" t="e">
        <f>VLOOKUP(E2758,'Trimming log'!$F$5:$V$5000,3,FALSE)</f>
        <v>#N/A</v>
      </c>
      <c r="H2758" s="508" t="e">
        <f>VLOOKUP(E2758,'Trimming log'!$F$5:$V$5000,4,FALSE)</f>
        <v>#N/A</v>
      </c>
      <c r="I2758" s="65" t="e">
        <f>VLOOKUP(E2758,'Trimming log'!$F$5:$V$5000,5,FALSE)</f>
        <v>#N/A</v>
      </c>
      <c r="J2758" s="65" t="e">
        <f>VLOOKUP(E2758,'Trimming log'!$F$5:$V$5000,6,FALSE)</f>
        <v>#N/A</v>
      </c>
      <c r="K2758" s="65" t="e">
        <f>VLOOKUP(E2758,'Trimming log'!$F$5:$V$5000,7,FALSE)</f>
        <v>#N/A</v>
      </c>
      <c r="L2758" s="65" t="e">
        <f>VLOOKUP(E2758,'Trimming log'!$F$5:$V$5000,8,FALSE)</f>
        <v>#N/A</v>
      </c>
      <c r="M2758" s="65" t="e">
        <f>VLOOKUP(E2758,'Trimming log'!$F$5:$V$5000,9,FALSE)</f>
        <v>#N/A</v>
      </c>
      <c r="N2758" s="507" t="e">
        <f>VLOOKUP(E2758,'Trimming log'!$F$5:$V$5000,10,FALSE)</f>
        <v>#N/A</v>
      </c>
      <c r="O2758" s="65" t="e">
        <f>VLOOKUP(E2758,'Trimming log'!$F$5:$V$5000,11,FALSE)</f>
        <v>#N/A</v>
      </c>
      <c r="P2758" s="65" t="e">
        <f>VLOOKUP(E2758,'Trimming log'!$F$5:$V$5000,12,FALSE)</f>
        <v>#N/A</v>
      </c>
      <c r="Q2758" s="65" t="e">
        <f>VLOOKUP(E2758,'Trimming log'!$F$5:$V$5000,13,FALSE)</f>
        <v>#N/A</v>
      </c>
      <c r="R2758" s="65" t="e">
        <f>VLOOKUP(E2758,'Trimming log'!$F$5:$V$5000,14,FALSE)</f>
        <v>#N/A</v>
      </c>
      <c r="S2758" s="65" t="e">
        <f>VLOOKUP(E2758,'Trimming log'!$F$5:$V$5000,15,FALSE)</f>
        <v>#N/A</v>
      </c>
      <c r="T2758" s="65" t="e">
        <f t="shared" si="538"/>
        <v>#N/A</v>
      </c>
      <c r="U2758" s="491" t="str">
        <f t="shared" si="539"/>
        <v/>
      </c>
      <c r="V2758" s="74">
        <f t="shared" si="540"/>
        <v>0</v>
      </c>
      <c r="W2758" s="134">
        <f t="shared" si="541"/>
        <v>0</v>
      </c>
      <c r="X2758" s="134" t="e">
        <f>VLOOKUP(E2758,'Trimming log'!$F$5:$Y$5000,19,FALSE)</f>
        <v>#N/A</v>
      </c>
      <c r="Y2758" s="134" t="e">
        <f>VLOOKUP(E2758,'Trimming log'!$F$5:$Y$5000,20,FALSE)</f>
        <v>#N/A</v>
      </c>
      <c r="Z2758" s="135" t="e">
        <f t="shared" si="542"/>
        <v>#N/A</v>
      </c>
      <c r="AA2758" s="135" t="e">
        <f t="shared" si="543"/>
        <v>#N/A</v>
      </c>
      <c r="AB2758" s="136" t="e">
        <f t="shared" si="544"/>
        <v>#N/A</v>
      </c>
      <c r="AC2758" s="136" t="e">
        <f t="shared" si="545"/>
        <v>#N/A</v>
      </c>
      <c r="AD2758" s="136" t="e">
        <f t="shared" si="546"/>
        <v>#N/A</v>
      </c>
      <c r="AE2758" s="136" t="e">
        <f t="shared" si="547"/>
        <v>#N/A</v>
      </c>
    </row>
    <row r="2759" spans="4:31">
      <c r="D2759" s="69"/>
      <c r="F2759" s="65" t="e">
        <f>VLOOKUP(E2759,'Trimming log'!$F$5:$V$5000,2,FALSE)</f>
        <v>#N/A</v>
      </c>
      <c r="G2759" s="65" t="e">
        <f>VLOOKUP(E2759,'Trimming log'!$F$5:$V$5000,3,FALSE)</f>
        <v>#N/A</v>
      </c>
      <c r="H2759" s="508" t="e">
        <f>VLOOKUP(E2759,'Trimming log'!$F$5:$V$5000,4,FALSE)</f>
        <v>#N/A</v>
      </c>
      <c r="I2759" s="65" t="e">
        <f>VLOOKUP(E2759,'Trimming log'!$F$5:$V$5000,5,FALSE)</f>
        <v>#N/A</v>
      </c>
      <c r="J2759" s="65" t="e">
        <f>VLOOKUP(E2759,'Trimming log'!$F$5:$V$5000,6,FALSE)</f>
        <v>#N/A</v>
      </c>
      <c r="K2759" s="65" t="e">
        <f>VLOOKUP(E2759,'Trimming log'!$F$5:$V$5000,7,FALSE)</f>
        <v>#N/A</v>
      </c>
      <c r="L2759" s="65" t="e">
        <f>VLOOKUP(E2759,'Trimming log'!$F$5:$V$5000,8,FALSE)</f>
        <v>#N/A</v>
      </c>
      <c r="M2759" s="65" t="e">
        <f>VLOOKUP(E2759,'Trimming log'!$F$5:$V$5000,9,FALSE)</f>
        <v>#N/A</v>
      </c>
      <c r="N2759" s="507" t="e">
        <f>VLOOKUP(E2759,'Trimming log'!$F$5:$V$5000,10,FALSE)</f>
        <v>#N/A</v>
      </c>
      <c r="O2759" s="65" t="e">
        <f>VLOOKUP(E2759,'Trimming log'!$F$5:$V$5000,11,FALSE)</f>
        <v>#N/A</v>
      </c>
      <c r="P2759" s="65" t="e">
        <f>VLOOKUP(E2759,'Trimming log'!$F$5:$V$5000,12,FALSE)</f>
        <v>#N/A</v>
      </c>
      <c r="Q2759" s="65" t="e">
        <f>VLOOKUP(E2759,'Trimming log'!$F$5:$V$5000,13,FALSE)</f>
        <v>#N/A</v>
      </c>
      <c r="R2759" s="65" t="e">
        <f>VLOOKUP(E2759,'Trimming log'!$F$5:$V$5000,14,FALSE)</f>
        <v>#N/A</v>
      </c>
      <c r="S2759" s="65" t="e">
        <f>VLOOKUP(E2759,'Trimming log'!$F$5:$V$5000,15,FALSE)</f>
        <v>#N/A</v>
      </c>
      <c r="T2759" s="65" t="e">
        <f t="shared" ref="T2759:T2822" si="548">O2759-Q2759</f>
        <v>#N/A</v>
      </c>
      <c r="U2759" s="491" t="str">
        <f t="shared" ref="U2759:U2822" si="549">IF(C2759="","",(SUMIF($D$2:$D$25116,D2759,$O$2:$O$25116)))</f>
        <v/>
      </c>
      <c r="V2759" s="74">
        <f t="shared" si="540"/>
        <v>0</v>
      </c>
      <c r="W2759" s="134">
        <f t="shared" si="541"/>
        <v>0</v>
      </c>
      <c r="X2759" s="134" t="e">
        <f>VLOOKUP(E2759,'Trimming log'!$F$5:$Y$5000,19,FALSE)</f>
        <v>#N/A</v>
      </c>
      <c r="Y2759" s="134" t="e">
        <f>VLOOKUP(E2759,'Trimming log'!$F$5:$Y$5000,20,FALSE)</f>
        <v>#N/A</v>
      </c>
      <c r="Z2759" s="135" t="e">
        <f t="shared" si="542"/>
        <v>#N/A</v>
      </c>
      <c r="AA2759" s="135" t="e">
        <f t="shared" si="543"/>
        <v>#N/A</v>
      </c>
      <c r="AB2759" s="136" t="e">
        <f t="shared" si="544"/>
        <v>#N/A</v>
      </c>
      <c r="AC2759" s="136" t="e">
        <f t="shared" si="545"/>
        <v>#N/A</v>
      </c>
      <c r="AD2759" s="136" t="e">
        <f t="shared" si="546"/>
        <v>#N/A</v>
      </c>
      <c r="AE2759" s="136" t="e">
        <f t="shared" si="547"/>
        <v>#N/A</v>
      </c>
    </row>
    <row r="2760" spans="4:31">
      <c r="D2760" s="69"/>
      <c r="F2760" s="65" t="e">
        <f>VLOOKUP(E2760,'Trimming log'!$F$5:$V$5000,2,FALSE)</f>
        <v>#N/A</v>
      </c>
      <c r="G2760" s="65" t="e">
        <f>VLOOKUP(E2760,'Trimming log'!$F$5:$V$5000,3,FALSE)</f>
        <v>#N/A</v>
      </c>
      <c r="H2760" s="508" t="e">
        <f>VLOOKUP(E2760,'Trimming log'!$F$5:$V$5000,4,FALSE)</f>
        <v>#N/A</v>
      </c>
      <c r="I2760" s="65" t="e">
        <f>VLOOKUP(E2760,'Trimming log'!$F$5:$V$5000,5,FALSE)</f>
        <v>#N/A</v>
      </c>
      <c r="J2760" s="65" t="e">
        <f>VLOOKUP(E2760,'Trimming log'!$F$5:$V$5000,6,FALSE)</f>
        <v>#N/A</v>
      </c>
      <c r="K2760" s="65" t="e">
        <f>VLOOKUP(E2760,'Trimming log'!$F$5:$V$5000,7,FALSE)</f>
        <v>#N/A</v>
      </c>
      <c r="L2760" s="65" t="e">
        <f>VLOOKUP(E2760,'Trimming log'!$F$5:$V$5000,8,FALSE)</f>
        <v>#N/A</v>
      </c>
      <c r="M2760" s="65" t="e">
        <f>VLOOKUP(E2760,'Trimming log'!$F$5:$V$5000,9,FALSE)</f>
        <v>#N/A</v>
      </c>
      <c r="N2760" s="507" t="e">
        <f>VLOOKUP(E2760,'Trimming log'!$F$5:$V$5000,10,FALSE)</f>
        <v>#N/A</v>
      </c>
      <c r="O2760" s="65" t="e">
        <f>VLOOKUP(E2760,'Trimming log'!$F$5:$V$5000,11,FALSE)</f>
        <v>#N/A</v>
      </c>
      <c r="P2760" s="65" t="e">
        <f>VLOOKUP(E2760,'Trimming log'!$F$5:$V$5000,12,FALSE)</f>
        <v>#N/A</v>
      </c>
      <c r="Q2760" s="65" t="e">
        <f>VLOOKUP(E2760,'Trimming log'!$F$5:$V$5000,13,FALSE)</f>
        <v>#N/A</v>
      </c>
      <c r="R2760" s="65" t="e">
        <f>VLOOKUP(E2760,'Trimming log'!$F$5:$V$5000,14,FALSE)</f>
        <v>#N/A</v>
      </c>
      <c r="S2760" s="65" t="e">
        <f>VLOOKUP(E2760,'Trimming log'!$F$5:$V$5000,15,FALSE)</f>
        <v>#N/A</v>
      </c>
      <c r="T2760" s="65" t="e">
        <f t="shared" si="548"/>
        <v>#N/A</v>
      </c>
      <c r="U2760" s="491" t="str">
        <f t="shared" si="549"/>
        <v/>
      </c>
      <c r="V2760" s="74">
        <f t="shared" ref="V2760:V2823" si="550">D2760</f>
        <v>0</v>
      </c>
      <c r="W2760" s="134">
        <f t="shared" ref="W2760:W2823" si="551">E2760</f>
        <v>0</v>
      </c>
      <c r="X2760" s="134" t="e">
        <f>VLOOKUP(E2760,'Trimming log'!$F$5:$Y$5000,19,FALSE)</f>
        <v>#N/A</v>
      </c>
      <c r="Y2760" s="134" t="e">
        <f>VLOOKUP(E2760,'Trimming log'!$F$5:$Y$5000,20,FALSE)</f>
        <v>#N/A</v>
      </c>
      <c r="Z2760" s="135" t="e">
        <f t="shared" ref="Z2760:Z2823" si="552">G2760</f>
        <v>#N/A</v>
      </c>
      <c r="AA2760" s="135" t="e">
        <f t="shared" ref="AA2760:AA2823" si="553">H2760</f>
        <v>#N/A</v>
      </c>
      <c r="AB2760" s="136" t="e">
        <f t="shared" ref="AB2760:AB2823" si="554">N2760</f>
        <v>#N/A</v>
      </c>
      <c r="AC2760" s="136" t="e">
        <f t="shared" ref="AC2760:AC2823" si="555">O2760</f>
        <v>#N/A</v>
      </c>
      <c r="AD2760" s="136" t="e">
        <f t="shared" ref="AD2760:AD2823" si="556">Q2760</f>
        <v>#N/A</v>
      </c>
      <c r="AE2760" s="136" t="e">
        <f t="shared" ref="AE2760:AE2823" si="557">T2760</f>
        <v>#N/A</v>
      </c>
    </row>
    <row r="2761" spans="4:31">
      <c r="D2761" s="69"/>
      <c r="F2761" s="65" t="e">
        <f>VLOOKUP(E2761,'Trimming log'!$F$5:$V$5000,2,FALSE)</f>
        <v>#N/A</v>
      </c>
      <c r="G2761" s="65" t="e">
        <f>VLOOKUP(E2761,'Trimming log'!$F$5:$V$5000,3,FALSE)</f>
        <v>#N/A</v>
      </c>
      <c r="H2761" s="508" t="e">
        <f>VLOOKUP(E2761,'Trimming log'!$F$5:$V$5000,4,FALSE)</f>
        <v>#N/A</v>
      </c>
      <c r="I2761" s="65" t="e">
        <f>VLOOKUP(E2761,'Trimming log'!$F$5:$V$5000,5,FALSE)</f>
        <v>#N/A</v>
      </c>
      <c r="J2761" s="65" t="e">
        <f>VLOOKUP(E2761,'Trimming log'!$F$5:$V$5000,6,FALSE)</f>
        <v>#N/A</v>
      </c>
      <c r="K2761" s="65" t="e">
        <f>VLOOKUP(E2761,'Trimming log'!$F$5:$V$5000,7,FALSE)</f>
        <v>#N/A</v>
      </c>
      <c r="L2761" s="65" t="e">
        <f>VLOOKUP(E2761,'Trimming log'!$F$5:$V$5000,8,FALSE)</f>
        <v>#N/A</v>
      </c>
      <c r="M2761" s="65" t="e">
        <f>VLOOKUP(E2761,'Trimming log'!$F$5:$V$5000,9,FALSE)</f>
        <v>#N/A</v>
      </c>
      <c r="N2761" s="507" t="e">
        <f>VLOOKUP(E2761,'Trimming log'!$F$5:$V$5000,10,FALSE)</f>
        <v>#N/A</v>
      </c>
      <c r="O2761" s="65" t="e">
        <f>VLOOKUP(E2761,'Trimming log'!$F$5:$V$5000,11,FALSE)</f>
        <v>#N/A</v>
      </c>
      <c r="P2761" s="65" t="e">
        <f>VLOOKUP(E2761,'Trimming log'!$F$5:$V$5000,12,FALSE)</f>
        <v>#N/A</v>
      </c>
      <c r="Q2761" s="65" t="e">
        <f>VLOOKUP(E2761,'Trimming log'!$F$5:$V$5000,13,FALSE)</f>
        <v>#N/A</v>
      </c>
      <c r="R2761" s="65" t="e">
        <f>VLOOKUP(E2761,'Trimming log'!$F$5:$V$5000,14,FALSE)</f>
        <v>#N/A</v>
      </c>
      <c r="S2761" s="65" t="e">
        <f>VLOOKUP(E2761,'Trimming log'!$F$5:$V$5000,15,FALSE)</f>
        <v>#N/A</v>
      </c>
      <c r="T2761" s="65" t="e">
        <f t="shared" si="548"/>
        <v>#N/A</v>
      </c>
      <c r="U2761" s="491" t="str">
        <f t="shared" si="549"/>
        <v/>
      </c>
      <c r="V2761" s="74">
        <f t="shared" si="550"/>
        <v>0</v>
      </c>
      <c r="W2761" s="134">
        <f t="shared" si="551"/>
        <v>0</v>
      </c>
      <c r="X2761" s="134" t="e">
        <f>VLOOKUP(E2761,'Trimming log'!$F$5:$Y$5000,19,FALSE)</f>
        <v>#N/A</v>
      </c>
      <c r="Y2761" s="134" t="e">
        <f>VLOOKUP(E2761,'Trimming log'!$F$5:$Y$5000,20,FALSE)</f>
        <v>#N/A</v>
      </c>
      <c r="Z2761" s="135" t="e">
        <f t="shared" si="552"/>
        <v>#N/A</v>
      </c>
      <c r="AA2761" s="135" t="e">
        <f t="shared" si="553"/>
        <v>#N/A</v>
      </c>
      <c r="AB2761" s="136" t="e">
        <f t="shared" si="554"/>
        <v>#N/A</v>
      </c>
      <c r="AC2761" s="136" t="e">
        <f t="shared" si="555"/>
        <v>#N/A</v>
      </c>
      <c r="AD2761" s="136" t="e">
        <f t="shared" si="556"/>
        <v>#N/A</v>
      </c>
      <c r="AE2761" s="136" t="e">
        <f t="shared" si="557"/>
        <v>#N/A</v>
      </c>
    </row>
    <row r="2762" spans="4:31">
      <c r="D2762" s="69"/>
      <c r="F2762" s="65" t="e">
        <f>VLOOKUP(E2762,'Trimming log'!$F$5:$V$5000,2,FALSE)</f>
        <v>#N/A</v>
      </c>
      <c r="G2762" s="65" t="e">
        <f>VLOOKUP(E2762,'Trimming log'!$F$5:$V$5000,3,FALSE)</f>
        <v>#N/A</v>
      </c>
      <c r="H2762" s="508" t="e">
        <f>VLOOKUP(E2762,'Trimming log'!$F$5:$V$5000,4,FALSE)</f>
        <v>#N/A</v>
      </c>
      <c r="I2762" s="65" t="e">
        <f>VLOOKUP(E2762,'Trimming log'!$F$5:$V$5000,5,FALSE)</f>
        <v>#N/A</v>
      </c>
      <c r="J2762" s="65" t="e">
        <f>VLOOKUP(E2762,'Trimming log'!$F$5:$V$5000,6,FALSE)</f>
        <v>#N/A</v>
      </c>
      <c r="K2762" s="65" t="e">
        <f>VLOOKUP(E2762,'Trimming log'!$F$5:$V$5000,7,FALSE)</f>
        <v>#N/A</v>
      </c>
      <c r="L2762" s="65" t="e">
        <f>VLOOKUP(E2762,'Trimming log'!$F$5:$V$5000,8,FALSE)</f>
        <v>#N/A</v>
      </c>
      <c r="M2762" s="65" t="e">
        <f>VLOOKUP(E2762,'Trimming log'!$F$5:$V$5000,9,FALSE)</f>
        <v>#N/A</v>
      </c>
      <c r="N2762" s="507" t="e">
        <f>VLOOKUP(E2762,'Trimming log'!$F$5:$V$5000,10,FALSE)</f>
        <v>#N/A</v>
      </c>
      <c r="O2762" s="65" t="e">
        <f>VLOOKUP(E2762,'Trimming log'!$F$5:$V$5000,11,FALSE)</f>
        <v>#N/A</v>
      </c>
      <c r="P2762" s="65" t="e">
        <f>VLOOKUP(E2762,'Trimming log'!$F$5:$V$5000,12,FALSE)</f>
        <v>#N/A</v>
      </c>
      <c r="Q2762" s="65" t="e">
        <f>VLOOKUP(E2762,'Trimming log'!$F$5:$V$5000,13,FALSE)</f>
        <v>#N/A</v>
      </c>
      <c r="R2762" s="65" t="e">
        <f>VLOOKUP(E2762,'Trimming log'!$F$5:$V$5000,14,FALSE)</f>
        <v>#N/A</v>
      </c>
      <c r="S2762" s="65" t="e">
        <f>VLOOKUP(E2762,'Trimming log'!$F$5:$V$5000,15,FALSE)</f>
        <v>#N/A</v>
      </c>
      <c r="T2762" s="65" t="e">
        <f t="shared" si="548"/>
        <v>#N/A</v>
      </c>
      <c r="U2762" s="491" t="str">
        <f t="shared" si="549"/>
        <v/>
      </c>
      <c r="V2762" s="74">
        <f t="shared" si="550"/>
        <v>0</v>
      </c>
      <c r="W2762" s="134">
        <f t="shared" si="551"/>
        <v>0</v>
      </c>
      <c r="X2762" s="134" t="e">
        <f>VLOOKUP(E2762,'Trimming log'!$F$5:$Y$5000,19,FALSE)</f>
        <v>#N/A</v>
      </c>
      <c r="Y2762" s="134" t="e">
        <f>VLOOKUP(E2762,'Trimming log'!$F$5:$Y$5000,20,FALSE)</f>
        <v>#N/A</v>
      </c>
      <c r="Z2762" s="135" t="e">
        <f t="shared" si="552"/>
        <v>#N/A</v>
      </c>
      <c r="AA2762" s="135" t="e">
        <f t="shared" si="553"/>
        <v>#N/A</v>
      </c>
      <c r="AB2762" s="136" t="e">
        <f t="shared" si="554"/>
        <v>#N/A</v>
      </c>
      <c r="AC2762" s="136" t="e">
        <f t="shared" si="555"/>
        <v>#N/A</v>
      </c>
      <c r="AD2762" s="136" t="e">
        <f t="shared" si="556"/>
        <v>#N/A</v>
      </c>
      <c r="AE2762" s="136" t="e">
        <f t="shared" si="557"/>
        <v>#N/A</v>
      </c>
    </row>
    <row r="2763" spans="4:31">
      <c r="D2763" s="69"/>
      <c r="F2763" s="65" t="e">
        <f>VLOOKUP(E2763,'Trimming log'!$F$5:$V$5000,2,FALSE)</f>
        <v>#N/A</v>
      </c>
      <c r="G2763" s="65" t="e">
        <f>VLOOKUP(E2763,'Trimming log'!$F$5:$V$5000,3,FALSE)</f>
        <v>#N/A</v>
      </c>
      <c r="H2763" s="508" t="e">
        <f>VLOOKUP(E2763,'Trimming log'!$F$5:$V$5000,4,FALSE)</f>
        <v>#N/A</v>
      </c>
      <c r="I2763" s="65" t="e">
        <f>VLOOKUP(E2763,'Trimming log'!$F$5:$V$5000,5,FALSE)</f>
        <v>#N/A</v>
      </c>
      <c r="J2763" s="65" t="e">
        <f>VLOOKUP(E2763,'Trimming log'!$F$5:$V$5000,6,FALSE)</f>
        <v>#N/A</v>
      </c>
      <c r="K2763" s="65" t="e">
        <f>VLOOKUP(E2763,'Trimming log'!$F$5:$V$5000,7,FALSE)</f>
        <v>#N/A</v>
      </c>
      <c r="L2763" s="65" t="e">
        <f>VLOOKUP(E2763,'Trimming log'!$F$5:$V$5000,8,FALSE)</f>
        <v>#N/A</v>
      </c>
      <c r="M2763" s="65" t="e">
        <f>VLOOKUP(E2763,'Trimming log'!$F$5:$V$5000,9,FALSE)</f>
        <v>#N/A</v>
      </c>
      <c r="N2763" s="507" t="e">
        <f>VLOOKUP(E2763,'Trimming log'!$F$5:$V$5000,10,FALSE)</f>
        <v>#N/A</v>
      </c>
      <c r="O2763" s="65" t="e">
        <f>VLOOKUP(E2763,'Trimming log'!$F$5:$V$5000,11,FALSE)</f>
        <v>#N/A</v>
      </c>
      <c r="P2763" s="65" t="e">
        <f>VLOOKUP(E2763,'Trimming log'!$F$5:$V$5000,12,FALSE)</f>
        <v>#N/A</v>
      </c>
      <c r="Q2763" s="65" t="e">
        <f>VLOOKUP(E2763,'Trimming log'!$F$5:$V$5000,13,FALSE)</f>
        <v>#N/A</v>
      </c>
      <c r="R2763" s="65" t="e">
        <f>VLOOKUP(E2763,'Trimming log'!$F$5:$V$5000,14,FALSE)</f>
        <v>#N/A</v>
      </c>
      <c r="S2763" s="65" t="e">
        <f>VLOOKUP(E2763,'Trimming log'!$F$5:$V$5000,15,FALSE)</f>
        <v>#N/A</v>
      </c>
      <c r="T2763" s="65" t="e">
        <f t="shared" si="548"/>
        <v>#N/A</v>
      </c>
      <c r="U2763" s="491" t="str">
        <f t="shared" si="549"/>
        <v/>
      </c>
      <c r="V2763" s="74">
        <f t="shared" si="550"/>
        <v>0</v>
      </c>
      <c r="W2763" s="134">
        <f t="shared" si="551"/>
        <v>0</v>
      </c>
      <c r="X2763" s="134" t="e">
        <f>VLOOKUP(E2763,'Trimming log'!$F$5:$Y$5000,19,FALSE)</f>
        <v>#N/A</v>
      </c>
      <c r="Y2763" s="134" t="e">
        <f>VLOOKUP(E2763,'Trimming log'!$F$5:$Y$5000,20,FALSE)</f>
        <v>#N/A</v>
      </c>
      <c r="Z2763" s="135" t="e">
        <f t="shared" si="552"/>
        <v>#N/A</v>
      </c>
      <c r="AA2763" s="135" t="e">
        <f t="shared" si="553"/>
        <v>#N/A</v>
      </c>
      <c r="AB2763" s="136" t="e">
        <f t="shared" si="554"/>
        <v>#N/A</v>
      </c>
      <c r="AC2763" s="136" t="e">
        <f t="shared" si="555"/>
        <v>#N/A</v>
      </c>
      <c r="AD2763" s="136" t="e">
        <f t="shared" si="556"/>
        <v>#N/A</v>
      </c>
      <c r="AE2763" s="136" t="e">
        <f t="shared" si="557"/>
        <v>#N/A</v>
      </c>
    </row>
    <row r="2764" spans="4:31">
      <c r="D2764" s="69"/>
      <c r="F2764" s="65" t="e">
        <f>VLOOKUP(E2764,'Trimming log'!$F$5:$V$5000,2,FALSE)</f>
        <v>#N/A</v>
      </c>
      <c r="G2764" s="65" t="e">
        <f>VLOOKUP(E2764,'Trimming log'!$F$5:$V$5000,3,FALSE)</f>
        <v>#N/A</v>
      </c>
      <c r="H2764" s="508" t="e">
        <f>VLOOKUP(E2764,'Trimming log'!$F$5:$V$5000,4,FALSE)</f>
        <v>#N/A</v>
      </c>
      <c r="I2764" s="65" t="e">
        <f>VLOOKUP(E2764,'Trimming log'!$F$5:$V$5000,5,FALSE)</f>
        <v>#N/A</v>
      </c>
      <c r="J2764" s="65" t="e">
        <f>VLOOKUP(E2764,'Trimming log'!$F$5:$V$5000,6,FALSE)</f>
        <v>#N/A</v>
      </c>
      <c r="K2764" s="65" t="e">
        <f>VLOOKUP(E2764,'Trimming log'!$F$5:$V$5000,7,FALSE)</f>
        <v>#N/A</v>
      </c>
      <c r="L2764" s="65" t="e">
        <f>VLOOKUP(E2764,'Trimming log'!$F$5:$V$5000,8,FALSE)</f>
        <v>#N/A</v>
      </c>
      <c r="M2764" s="65" t="e">
        <f>VLOOKUP(E2764,'Trimming log'!$F$5:$V$5000,9,FALSE)</f>
        <v>#N/A</v>
      </c>
      <c r="N2764" s="507" t="e">
        <f>VLOOKUP(E2764,'Trimming log'!$F$5:$V$5000,10,FALSE)</f>
        <v>#N/A</v>
      </c>
      <c r="O2764" s="65" t="e">
        <f>VLOOKUP(E2764,'Trimming log'!$F$5:$V$5000,11,FALSE)</f>
        <v>#N/A</v>
      </c>
      <c r="P2764" s="65" t="e">
        <f>VLOOKUP(E2764,'Trimming log'!$F$5:$V$5000,12,FALSE)</f>
        <v>#N/A</v>
      </c>
      <c r="Q2764" s="65" t="e">
        <f>VLOOKUP(E2764,'Trimming log'!$F$5:$V$5000,13,FALSE)</f>
        <v>#N/A</v>
      </c>
      <c r="R2764" s="65" t="e">
        <f>VLOOKUP(E2764,'Trimming log'!$F$5:$V$5000,14,FALSE)</f>
        <v>#N/A</v>
      </c>
      <c r="S2764" s="65" t="e">
        <f>VLOOKUP(E2764,'Trimming log'!$F$5:$V$5000,15,FALSE)</f>
        <v>#N/A</v>
      </c>
      <c r="T2764" s="65" t="e">
        <f t="shared" si="548"/>
        <v>#N/A</v>
      </c>
      <c r="U2764" s="491" t="str">
        <f t="shared" si="549"/>
        <v/>
      </c>
      <c r="V2764" s="74">
        <f t="shared" si="550"/>
        <v>0</v>
      </c>
      <c r="W2764" s="134">
        <f t="shared" si="551"/>
        <v>0</v>
      </c>
      <c r="X2764" s="134" t="e">
        <f>VLOOKUP(E2764,'Trimming log'!$F$5:$Y$5000,19,FALSE)</f>
        <v>#N/A</v>
      </c>
      <c r="Y2764" s="134" t="e">
        <f>VLOOKUP(E2764,'Trimming log'!$F$5:$Y$5000,20,FALSE)</f>
        <v>#N/A</v>
      </c>
      <c r="Z2764" s="135" t="e">
        <f t="shared" si="552"/>
        <v>#N/A</v>
      </c>
      <c r="AA2764" s="135" t="e">
        <f t="shared" si="553"/>
        <v>#N/A</v>
      </c>
      <c r="AB2764" s="136" t="e">
        <f t="shared" si="554"/>
        <v>#N/A</v>
      </c>
      <c r="AC2764" s="136" t="e">
        <f t="shared" si="555"/>
        <v>#N/A</v>
      </c>
      <c r="AD2764" s="136" t="e">
        <f t="shared" si="556"/>
        <v>#N/A</v>
      </c>
      <c r="AE2764" s="136" t="e">
        <f t="shared" si="557"/>
        <v>#N/A</v>
      </c>
    </row>
    <row r="2765" spans="4:31">
      <c r="D2765" s="69"/>
      <c r="F2765" s="65" t="e">
        <f>VLOOKUP(E2765,'Trimming log'!$F$5:$V$5000,2,FALSE)</f>
        <v>#N/A</v>
      </c>
      <c r="G2765" s="65" t="e">
        <f>VLOOKUP(E2765,'Trimming log'!$F$5:$V$5000,3,FALSE)</f>
        <v>#N/A</v>
      </c>
      <c r="H2765" s="508" t="e">
        <f>VLOOKUP(E2765,'Trimming log'!$F$5:$V$5000,4,FALSE)</f>
        <v>#N/A</v>
      </c>
      <c r="I2765" s="65" t="e">
        <f>VLOOKUP(E2765,'Trimming log'!$F$5:$V$5000,5,FALSE)</f>
        <v>#N/A</v>
      </c>
      <c r="J2765" s="65" t="e">
        <f>VLOOKUP(E2765,'Trimming log'!$F$5:$V$5000,6,FALSE)</f>
        <v>#N/A</v>
      </c>
      <c r="K2765" s="65" t="e">
        <f>VLOOKUP(E2765,'Trimming log'!$F$5:$V$5000,7,FALSE)</f>
        <v>#N/A</v>
      </c>
      <c r="L2765" s="65" t="e">
        <f>VLOOKUP(E2765,'Trimming log'!$F$5:$V$5000,8,FALSE)</f>
        <v>#N/A</v>
      </c>
      <c r="M2765" s="65" t="e">
        <f>VLOOKUP(E2765,'Trimming log'!$F$5:$V$5000,9,FALSE)</f>
        <v>#N/A</v>
      </c>
      <c r="N2765" s="507" t="e">
        <f>VLOOKUP(E2765,'Trimming log'!$F$5:$V$5000,10,FALSE)</f>
        <v>#N/A</v>
      </c>
      <c r="O2765" s="65" t="e">
        <f>VLOOKUP(E2765,'Trimming log'!$F$5:$V$5000,11,FALSE)</f>
        <v>#N/A</v>
      </c>
      <c r="P2765" s="65" t="e">
        <f>VLOOKUP(E2765,'Trimming log'!$F$5:$V$5000,12,FALSE)</f>
        <v>#N/A</v>
      </c>
      <c r="Q2765" s="65" t="e">
        <f>VLOOKUP(E2765,'Trimming log'!$F$5:$V$5000,13,FALSE)</f>
        <v>#N/A</v>
      </c>
      <c r="R2765" s="65" t="e">
        <f>VLOOKUP(E2765,'Trimming log'!$F$5:$V$5000,14,FALSE)</f>
        <v>#N/A</v>
      </c>
      <c r="S2765" s="65" t="e">
        <f>VLOOKUP(E2765,'Trimming log'!$F$5:$V$5000,15,FALSE)</f>
        <v>#N/A</v>
      </c>
      <c r="T2765" s="65" t="e">
        <f t="shared" si="548"/>
        <v>#N/A</v>
      </c>
      <c r="U2765" s="491" t="str">
        <f t="shared" si="549"/>
        <v/>
      </c>
      <c r="V2765" s="74">
        <f t="shared" si="550"/>
        <v>0</v>
      </c>
      <c r="W2765" s="134">
        <f t="shared" si="551"/>
        <v>0</v>
      </c>
      <c r="X2765" s="134" t="e">
        <f>VLOOKUP(E2765,'Trimming log'!$F$5:$Y$5000,19,FALSE)</f>
        <v>#N/A</v>
      </c>
      <c r="Y2765" s="134" t="e">
        <f>VLOOKUP(E2765,'Trimming log'!$F$5:$Y$5000,20,FALSE)</f>
        <v>#N/A</v>
      </c>
      <c r="Z2765" s="135" t="e">
        <f t="shared" si="552"/>
        <v>#N/A</v>
      </c>
      <c r="AA2765" s="135" t="e">
        <f t="shared" si="553"/>
        <v>#N/A</v>
      </c>
      <c r="AB2765" s="136" t="e">
        <f t="shared" si="554"/>
        <v>#N/A</v>
      </c>
      <c r="AC2765" s="136" t="e">
        <f t="shared" si="555"/>
        <v>#N/A</v>
      </c>
      <c r="AD2765" s="136" t="e">
        <f t="shared" si="556"/>
        <v>#N/A</v>
      </c>
      <c r="AE2765" s="136" t="e">
        <f t="shared" si="557"/>
        <v>#N/A</v>
      </c>
    </row>
    <row r="2766" spans="4:31">
      <c r="D2766" s="69"/>
      <c r="F2766" s="65" t="e">
        <f>VLOOKUP(E2766,'Trimming log'!$F$5:$V$5000,2,FALSE)</f>
        <v>#N/A</v>
      </c>
      <c r="G2766" s="65" t="e">
        <f>VLOOKUP(E2766,'Trimming log'!$F$5:$V$5000,3,FALSE)</f>
        <v>#N/A</v>
      </c>
      <c r="H2766" s="508" t="e">
        <f>VLOOKUP(E2766,'Trimming log'!$F$5:$V$5000,4,FALSE)</f>
        <v>#N/A</v>
      </c>
      <c r="I2766" s="65" t="e">
        <f>VLOOKUP(E2766,'Trimming log'!$F$5:$V$5000,5,FALSE)</f>
        <v>#N/A</v>
      </c>
      <c r="J2766" s="65" t="e">
        <f>VLOOKUP(E2766,'Trimming log'!$F$5:$V$5000,6,FALSE)</f>
        <v>#N/A</v>
      </c>
      <c r="K2766" s="65" t="e">
        <f>VLOOKUP(E2766,'Trimming log'!$F$5:$V$5000,7,FALSE)</f>
        <v>#N/A</v>
      </c>
      <c r="L2766" s="65" t="e">
        <f>VLOOKUP(E2766,'Trimming log'!$F$5:$V$5000,8,FALSE)</f>
        <v>#N/A</v>
      </c>
      <c r="M2766" s="65" t="e">
        <f>VLOOKUP(E2766,'Trimming log'!$F$5:$V$5000,9,FALSE)</f>
        <v>#N/A</v>
      </c>
      <c r="N2766" s="507" t="e">
        <f>VLOOKUP(E2766,'Trimming log'!$F$5:$V$5000,10,FALSE)</f>
        <v>#N/A</v>
      </c>
      <c r="O2766" s="65" t="e">
        <f>VLOOKUP(E2766,'Trimming log'!$F$5:$V$5000,11,FALSE)</f>
        <v>#N/A</v>
      </c>
      <c r="P2766" s="65" t="e">
        <f>VLOOKUP(E2766,'Trimming log'!$F$5:$V$5000,12,FALSE)</f>
        <v>#N/A</v>
      </c>
      <c r="Q2766" s="65" t="e">
        <f>VLOOKUP(E2766,'Trimming log'!$F$5:$V$5000,13,FALSE)</f>
        <v>#N/A</v>
      </c>
      <c r="R2766" s="65" t="e">
        <f>VLOOKUP(E2766,'Trimming log'!$F$5:$V$5000,14,FALSE)</f>
        <v>#N/A</v>
      </c>
      <c r="S2766" s="65" t="e">
        <f>VLOOKUP(E2766,'Trimming log'!$F$5:$V$5000,15,FALSE)</f>
        <v>#N/A</v>
      </c>
      <c r="T2766" s="65" t="e">
        <f t="shared" si="548"/>
        <v>#N/A</v>
      </c>
      <c r="U2766" s="491" t="str">
        <f t="shared" si="549"/>
        <v/>
      </c>
      <c r="V2766" s="74">
        <f t="shared" si="550"/>
        <v>0</v>
      </c>
      <c r="W2766" s="134">
        <f t="shared" si="551"/>
        <v>0</v>
      </c>
      <c r="X2766" s="134" t="e">
        <f>VLOOKUP(E2766,'Trimming log'!$F$5:$Y$5000,19,FALSE)</f>
        <v>#N/A</v>
      </c>
      <c r="Y2766" s="134" t="e">
        <f>VLOOKUP(E2766,'Trimming log'!$F$5:$Y$5000,20,FALSE)</f>
        <v>#N/A</v>
      </c>
      <c r="Z2766" s="135" t="e">
        <f t="shared" si="552"/>
        <v>#N/A</v>
      </c>
      <c r="AA2766" s="135" t="e">
        <f t="shared" si="553"/>
        <v>#N/A</v>
      </c>
      <c r="AB2766" s="136" t="e">
        <f t="shared" si="554"/>
        <v>#N/A</v>
      </c>
      <c r="AC2766" s="136" t="e">
        <f t="shared" si="555"/>
        <v>#N/A</v>
      </c>
      <c r="AD2766" s="136" t="e">
        <f t="shared" si="556"/>
        <v>#N/A</v>
      </c>
      <c r="AE2766" s="136" t="e">
        <f t="shared" si="557"/>
        <v>#N/A</v>
      </c>
    </row>
    <row r="2767" spans="4:31">
      <c r="D2767" s="69"/>
      <c r="F2767" s="65" t="e">
        <f>VLOOKUP(E2767,'Trimming log'!$F$5:$V$5000,2,FALSE)</f>
        <v>#N/A</v>
      </c>
      <c r="G2767" s="65" t="e">
        <f>VLOOKUP(E2767,'Trimming log'!$F$5:$V$5000,3,FALSE)</f>
        <v>#N/A</v>
      </c>
      <c r="H2767" s="508" t="e">
        <f>VLOOKUP(E2767,'Trimming log'!$F$5:$V$5000,4,FALSE)</f>
        <v>#N/A</v>
      </c>
      <c r="I2767" s="65" t="e">
        <f>VLOOKUP(E2767,'Trimming log'!$F$5:$V$5000,5,FALSE)</f>
        <v>#N/A</v>
      </c>
      <c r="J2767" s="65" t="e">
        <f>VLOOKUP(E2767,'Trimming log'!$F$5:$V$5000,6,FALSE)</f>
        <v>#N/A</v>
      </c>
      <c r="K2767" s="65" t="e">
        <f>VLOOKUP(E2767,'Trimming log'!$F$5:$V$5000,7,FALSE)</f>
        <v>#N/A</v>
      </c>
      <c r="L2767" s="65" t="e">
        <f>VLOOKUP(E2767,'Trimming log'!$F$5:$V$5000,8,FALSE)</f>
        <v>#N/A</v>
      </c>
      <c r="M2767" s="65" t="e">
        <f>VLOOKUP(E2767,'Trimming log'!$F$5:$V$5000,9,FALSE)</f>
        <v>#N/A</v>
      </c>
      <c r="N2767" s="507" t="e">
        <f>VLOOKUP(E2767,'Trimming log'!$F$5:$V$5000,10,FALSE)</f>
        <v>#N/A</v>
      </c>
      <c r="O2767" s="65" t="e">
        <f>VLOOKUP(E2767,'Trimming log'!$F$5:$V$5000,11,FALSE)</f>
        <v>#N/A</v>
      </c>
      <c r="P2767" s="65" t="e">
        <f>VLOOKUP(E2767,'Trimming log'!$F$5:$V$5000,12,FALSE)</f>
        <v>#N/A</v>
      </c>
      <c r="Q2767" s="65" t="e">
        <f>VLOOKUP(E2767,'Trimming log'!$F$5:$V$5000,13,FALSE)</f>
        <v>#N/A</v>
      </c>
      <c r="R2767" s="65" t="e">
        <f>VLOOKUP(E2767,'Trimming log'!$F$5:$V$5000,14,FALSE)</f>
        <v>#N/A</v>
      </c>
      <c r="S2767" s="65" t="e">
        <f>VLOOKUP(E2767,'Trimming log'!$F$5:$V$5000,15,FALSE)</f>
        <v>#N/A</v>
      </c>
      <c r="T2767" s="65" t="e">
        <f t="shared" si="548"/>
        <v>#N/A</v>
      </c>
      <c r="U2767" s="491" t="str">
        <f t="shared" si="549"/>
        <v/>
      </c>
      <c r="V2767" s="74">
        <f t="shared" si="550"/>
        <v>0</v>
      </c>
      <c r="W2767" s="134">
        <f t="shared" si="551"/>
        <v>0</v>
      </c>
      <c r="X2767" s="134" t="e">
        <f>VLOOKUP(E2767,'Trimming log'!$F$5:$Y$5000,19,FALSE)</f>
        <v>#N/A</v>
      </c>
      <c r="Y2767" s="134" t="e">
        <f>VLOOKUP(E2767,'Trimming log'!$F$5:$Y$5000,20,FALSE)</f>
        <v>#N/A</v>
      </c>
      <c r="Z2767" s="135" t="e">
        <f t="shared" si="552"/>
        <v>#N/A</v>
      </c>
      <c r="AA2767" s="135" t="e">
        <f t="shared" si="553"/>
        <v>#N/A</v>
      </c>
      <c r="AB2767" s="136" t="e">
        <f t="shared" si="554"/>
        <v>#N/A</v>
      </c>
      <c r="AC2767" s="136" t="e">
        <f t="shared" si="555"/>
        <v>#N/A</v>
      </c>
      <c r="AD2767" s="136" t="e">
        <f t="shared" si="556"/>
        <v>#N/A</v>
      </c>
      <c r="AE2767" s="136" t="e">
        <f t="shared" si="557"/>
        <v>#N/A</v>
      </c>
    </row>
    <row r="2768" spans="4:31">
      <c r="D2768" s="69"/>
      <c r="F2768" s="65" t="e">
        <f>VLOOKUP(E2768,'Trimming log'!$F$5:$V$5000,2,FALSE)</f>
        <v>#N/A</v>
      </c>
      <c r="G2768" s="65" t="e">
        <f>VLOOKUP(E2768,'Trimming log'!$F$5:$V$5000,3,FALSE)</f>
        <v>#N/A</v>
      </c>
      <c r="H2768" s="508" t="e">
        <f>VLOOKUP(E2768,'Trimming log'!$F$5:$V$5000,4,FALSE)</f>
        <v>#N/A</v>
      </c>
      <c r="I2768" s="65" t="e">
        <f>VLOOKUP(E2768,'Trimming log'!$F$5:$V$5000,5,FALSE)</f>
        <v>#N/A</v>
      </c>
      <c r="J2768" s="65" t="e">
        <f>VLOOKUP(E2768,'Trimming log'!$F$5:$V$5000,6,FALSE)</f>
        <v>#N/A</v>
      </c>
      <c r="K2768" s="65" t="e">
        <f>VLOOKUP(E2768,'Trimming log'!$F$5:$V$5000,7,FALSE)</f>
        <v>#N/A</v>
      </c>
      <c r="L2768" s="65" t="e">
        <f>VLOOKUP(E2768,'Trimming log'!$F$5:$V$5000,8,FALSE)</f>
        <v>#N/A</v>
      </c>
      <c r="M2768" s="65" t="e">
        <f>VLOOKUP(E2768,'Trimming log'!$F$5:$V$5000,9,FALSE)</f>
        <v>#N/A</v>
      </c>
      <c r="N2768" s="507" t="e">
        <f>VLOOKUP(E2768,'Trimming log'!$F$5:$V$5000,10,FALSE)</f>
        <v>#N/A</v>
      </c>
      <c r="O2768" s="65" t="e">
        <f>VLOOKUP(E2768,'Trimming log'!$F$5:$V$5000,11,FALSE)</f>
        <v>#N/A</v>
      </c>
      <c r="P2768" s="65" t="e">
        <f>VLOOKUP(E2768,'Trimming log'!$F$5:$V$5000,12,FALSE)</f>
        <v>#N/A</v>
      </c>
      <c r="Q2768" s="65" t="e">
        <f>VLOOKUP(E2768,'Trimming log'!$F$5:$V$5000,13,FALSE)</f>
        <v>#N/A</v>
      </c>
      <c r="R2768" s="65" t="e">
        <f>VLOOKUP(E2768,'Trimming log'!$F$5:$V$5000,14,FALSE)</f>
        <v>#N/A</v>
      </c>
      <c r="S2768" s="65" t="e">
        <f>VLOOKUP(E2768,'Trimming log'!$F$5:$V$5000,15,FALSE)</f>
        <v>#N/A</v>
      </c>
      <c r="T2768" s="65" t="e">
        <f t="shared" si="548"/>
        <v>#N/A</v>
      </c>
      <c r="U2768" s="491" t="str">
        <f t="shared" si="549"/>
        <v/>
      </c>
      <c r="V2768" s="74">
        <f t="shared" si="550"/>
        <v>0</v>
      </c>
      <c r="W2768" s="134">
        <f t="shared" si="551"/>
        <v>0</v>
      </c>
      <c r="X2768" s="134" t="e">
        <f>VLOOKUP(E2768,'Trimming log'!$F$5:$Y$5000,19,FALSE)</f>
        <v>#N/A</v>
      </c>
      <c r="Y2768" s="134" t="e">
        <f>VLOOKUP(E2768,'Trimming log'!$F$5:$Y$5000,20,FALSE)</f>
        <v>#N/A</v>
      </c>
      <c r="Z2768" s="135" t="e">
        <f t="shared" si="552"/>
        <v>#N/A</v>
      </c>
      <c r="AA2768" s="135" t="e">
        <f t="shared" si="553"/>
        <v>#N/A</v>
      </c>
      <c r="AB2768" s="136" t="e">
        <f t="shared" si="554"/>
        <v>#N/A</v>
      </c>
      <c r="AC2768" s="136" t="e">
        <f t="shared" si="555"/>
        <v>#N/A</v>
      </c>
      <c r="AD2768" s="136" t="e">
        <f t="shared" si="556"/>
        <v>#N/A</v>
      </c>
      <c r="AE2768" s="136" t="e">
        <f t="shared" si="557"/>
        <v>#N/A</v>
      </c>
    </row>
    <row r="2769" spans="4:31">
      <c r="D2769" s="69"/>
      <c r="F2769" s="65" t="e">
        <f>VLOOKUP(E2769,'Trimming log'!$F$5:$V$5000,2,FALSE)</f>
        <v>#N/A</v>
      </c>
      <c r="G2769" s="65" t="e">
        <f>VLOOKUP(E2769,'Trimming log'!$F$5:$V$5000,3,FALSE)</f>
        <v>#N/A</v>
      </c>
      <c r="H2769" s="508" t="e">
        <f>VLOOKUP(E2769,'Trimming log'!$F$5:$V$5000,4,FALSE)</f>
        <v>#N/A</v>
      </c>
      <c r="I2769" s="65" t="e">
        <f>VLOOKUP(E2769,'Trimming log'!$F$5:$V$5000,5,FALSE)</f>
        <v>#N/A</v>
      </c>
      <c r="J2769" s="65" t="e">
        <f>VLOOKUP(E2769,'Trimming log'!$F$5:$V$5000,6,FALSE)</f>
        <v>#N/A</v>
      </c>
      <c r="K2769" s="65" t="e">
        <f>VLOOKUP(E2769,'Trimming log'!$F$5:$V$5000,7,FALSE)</f>
        <v>#N/A</v>
      </c>
      <c r="L2769" s="65" t="e">
        <f>VLOOKUP(E2769,'Trimming log'!$F$5:$V$5000,8,FALSE)</f>
        <v>#N/A</v>
      </c>
      <c r="M2769" s="65" t="e">
        <f>VLOOKUP(E2769,'Trimming log'!$F$5:$V$5000,9,FALSE)</f>
        <v>#N/A</v>
      </c>
      <c r="N2769" s="507" t="e">
        <f>VLOOKUP(E2769,'Trimming log'!$F$5:$V$5000,10,FALSE)</f>
        <v>#N/A</v>
      </c>
      <c r="O2769" s="65" t="e">
        <f>VLOOKUP(E2769,'Trimming log'!$F$5:$V$5000,11,FALSE)</f>
        <v>#N/A</v>
      </c>
      <c r="P2769" s="65" t="e">
        <f>VLOOKUP(E2769,'Trimming log'!$F$5:$V$5000,12,FALSE)</f>
        <v>#N/A</v>
      </c>
      <c r="Q2769" s="65" t="e">
        <f>VLOOKUP(E2769,'Trimming log'!$F$5:$V$5000,13,FALSE)</f>
        <v>#N/A</v>
      </c>
      <c r="R2769" s="65" t="e">
        <f>VLOOKUP(E2769,'Trimming log'!$F$5:$V$5000,14,FALSE)</f>
        <v>#N/A</v>
      </c>
      <c r="S2769" s="65" t="e">
        <f>VLOOKUP(E2769,'Trimming log'!$F$5:$V$5000,15,FALSE)</f>
        <v>#N/A</v>
      </c>
      <c r="T2769" s="65" t="e">
        <f t="shared" si="548"/>
        <v>#N/A</v>
      </c>
      <c r="U2769" s="491" t="str">
        <f t="shared" si="549"/>
        <v/>
      </c>
      <c r="V2769" s="74">
        <f t="shared" si="550"/>
        <v>0</v>
      </c>
      <c r="W2769" s="134">
        <f t="shared" si="551"/>
        <v>0</v>
      </c>
      <c r="X2769" s="134" t="e">
        <f>VLOOKUP(E2769,'Trimming log'!$F$5:$Y$5000,19,FALSE)</f>
        <v>#N/A</v>
      </c>
      <c r="Y2769" s="134" t="e">
        <f>VLOOKUP(E2769,'Trimming log'!$F$5:$Y$5000,20,FALSE)</f>
        <v>#N/A</v>
      </c>
      <c r="Z2769" s="135" t="e">
        <f t="shared" si="552"/>
        <v>#N/A</v>
      </c>
      <c r="AA2769" s="135" t="e">
        <f t="shared" si="553"/>
        <v>#N/A</v>
      </c>
      <c r="AB2769" s="136" t="e">
        <f t="shared" si="554"/>
        <v>#N/A</v>
      </c>
      <c r="AC2769" s="136" t="e">
        <f t="shared" si="555"/>
        <v>#N/A</v>
      </c>
      <c r="AD2769" s="136" t="e">
        <f t="shared" si="556"/>
        <v>#N/A</v>
      </c>
      <c r="AE2769" s="136" t="e">
        <f t="shared" si="557"/>
        <v>#N/A</v>
      </c>
    </row>
    <row r="2770" spans="4:31">
      <c r="D2770" s="69"/>
      <c r="F2770" s="65" t="e">
        <f>VLOOKUP(E2770,'Trimming log'!$F$5:$V$5000,2,FALSE)</f>
        <v>#N/A</v>
      </c>
      <c r="G2770" s="65" t="e">
        <f>VLOOKUP(E2770,'Trimming log'!$F$5:$V$5000,3,FALSE)</f>
        <v>#N/A</v>
      </c>
      <c r="H2770" s="508" t="e">
        <f>VLOOKUP(E2770,'Trimming log'!$F$5:$V$5000,4,FALSE)</f>
        <v>#N/A</v>
      </c>
      <c r="I2770" s="65" t="e">
        <f>VLOOKUP(E2770,'Trimming log'!$F$5:$V$5000,5,FALSE)</f>
        <v>#N/A</v>
      </c>
      <c r="J2770" s="65" t="e">
        <f>VLOOKUP(E2770,'Trimming log'!$F$5:$V$5000,6,FALSE)</f>
        <v>#N/A</v>
      </c>
      <c r="K2770" s="65" t="e">
        <f>VLOOKUP(E2770,'Trimming log'!$F$5:$V$5000,7,FALSE)</f>
        <v>#N/A</v>
      </c>
      <c r="L2770" s="65" t="e">
        <f>VLOOKUP(E2770,'Trimming log'!$F$5:$V$5000,8,FALSE)</f>
        <v>#N/A</v>
      </c>
      <c r="M2770" s="65" t="e">
        <f>VLOOKUP(E2770,'Trimming log'!$F$5:$V$5000,9,FALSE)</f>
        <v>#N/A</v>
      </c>
      <c r="N2770" s="507" t="e">
        <f>VLOOKUP(E2770,'Trimming log'!$F$5:$V$5000,10,FALSE)</f>
        <v>#N/A</v>
      </c>
      <c r="O2770" s="65" t="e">
        <f>VLOOKUP(E2770,'Trimming log'!$F$5:$V$5000,11,FALSE)</f>
        <v>#N/A</v>
      </c>
      <c r="P2770" s="65" t="e">
        <f>VLOOKUP(E2770,'Trimming log'!$F$5:$V$5000,12,FALSE)</f>
        <v>#N/A</v>
      </c>
      <c r="Q2770" s="65" t="e">
        <f>VLOOKUP(E2770,'Trimming log'!$F$5:$V$5000,13,FALSE)</f>
        <v>#N/A</v>
      </c>
      <c r="R2770" s="65" t="e">
        <f>VLOOKUP(E2770,'Trimming log'!$F$5:$V$5000,14,FALSE)</f>
        <v>#N/A</v>
      </c>
      <c r="S2770" s="65" t="e">
        <f>VLOOKUP(E2770,'Trimming log'!$F$5:$V$5000,15,FALSE)</f>
        <v>#N/A</v>
      </c>
      <c r="T2770" s="65" t="e">
        <f t="shared" si="548"/>
        <v>#N/A</v>
      </c>
      <c r="U2770" s="491" t="str">
        <f t="shared" si="549"/>
        <v/>
      </c>
      <c r="V2770" s="74">
        <f t="shared" si="550"/>
        <v>0</v>
      </c>
      <c r="W2770" s="134">
        <f t="shared" si="551"/>
        <v>0</v>
      </c>
      <c r="X2770" s="134" t="e">
        <f>VLOOKUP(E2770,'Trimming log'!$F$5:$Y$5000,19,FALSE)</f>
        <v>#N/A</v>
      </c>
      <c r="Y2770" s="134" t="e">
        <f>VLOOKUP(E2770,'Trimming log'!$F$5:$Y$5000,20,FALSE)</f>
        <v>#N/A</v>
      </c>
      <c r="Z2770" s="135" t="e">
        <f t="shared" si="552"/>
        <v>#N/A</v>
      </c>
      <c r="AA2770" s="135" t="e">
        <f t="shared" si="553"/>
        <v>#N/A</v>
      </c>
      <c r="AB2770" s="136" t="e">
        <f t="shared" si="554"/>
        <v>#N/A</v>
      </c>
      <c r="AC2770" s="136" t="e">
        <f t="shared" si="555"/>
        <v>#N/A</v>
      </c>
      <c r="AD2770" s="136" t="e">
        <f t="shared" si="556"/>
        <v>#N/A</v>
      </c>
      <c r="AE2770" s="136" t="e">
        <f t="shared" si="557"/>
        <v>#N/A</v>
      </c>
    </row>
    <row r="2771" spans="4:31">
      <c r="D2771" s="69"/>
      <c r="F2771" s="65" t="e">
        <f>VLOOKUP(E2771,'Trimming log'!$F$5:$V$5000,2,FALSE)</f>
        <v>#N/A</v>
      </c>
      <c r="G2771" s="65" t="e">
        <f>VLOOKUP(E2771,'Trimming log'!$F$5:$V$5000,3,FALSE)</f>
        <v>#N/A</v>
      </c>
      <c r="H2771" s="508" t="e">
        <f>VLOOKUP(E2771,'Trimming log'!$F$5:$V$5000,4,FALSE)</f>
        <v>#N/A</v>
      </c>
      <c r="I2771" s="65" t="e">
        <f>VLOOKUP(E2771,'Trimming log'!$F$5:$V$5000,5,FALSE)</f>
        <v>#N/A</v>
      </c>
      <c r="J2771" s="65" t="e">
        <f>VLOOKUP(E2771,'Trimming log'!$F$5:$V$5000,6,FALSE)</f>
        <v>#N/A</v>
      </c>
      <c r="K2771" s="65" t="e">
        <f>VLOOKUP(E2771,'Trimming log'!$F$5:$V$5000,7,FALSE)</f>
        <v>#N/A</v>
      </c>
      <c r="L2771" s="65" t="e">
        <f>VLOOKUP(E2771,'Trimming log'!$F$5:$V$5000,8,FALSE)</f>
        <v>#N/A</v>
      </c>
      <c r="M2771" s="65" t="e">
        <f>VLOOKUP(E2771,'Trimming log'!$F$5:$V$5000,9,FALSE)</f>
        <v>#N/A</v>
      </c>
      <c r="N2771" s="507" t="e">
        <f>VLOOKUP(E2771,'Trimming log'!$F$5:$V$5000,10,FALSE)</f>
        <v>#N/A</v>
      </c>
      <c r="O2771" s="65" t="e">
        <f>VLOOKUP(E2771,'Trimming log'!$F$5:$V$5000,11,FALSE)</f>
        <v>#N/A</v>
      </c>
      <c r="P2771" s="65" t="e">
        <f>VLOOKUP(E2771,'Trimming log'!$F$5:$V$5000,12,FALSE)</f>
        <v>#N/A</v>
      </c>
      <c r="Q2771" s="65" t="e">
        <f>VLOOKUP(E2771,'Trimming log'!$F$5:$V$5000,13,FALSE)</f>
        <v>#N/A</v>
      </c>
      <c r="R2771" s="65" t="e">
        <f>VLOOKUP(E2771,'Trimming log'!$F$5:$V$5000,14,FALSE)</f>
        <v>#N/A</v>
      </c>
      <c r="S2771" s="65" t="e">
        <f>VLOOKUP(E2771,'Trimming log'!$F$5:$V$5000,15,FALSE)</f>
        <v>#N/A</v>
      </c>
      <c r="T2771" s="65" t="e">
        <f t="shared" si="548"/>
        <v>#N/A</v>
      </c>
      <c r="U2771" s="491" t="str">
        <f t="shared" si="549"/>
        <v/>
      </c>
      <c r="V2771" s="74">
        <f t="shared" si="550"/>
        <v>0</v>
      </c>
      <c r="W2771" s="134">
        <f t="shared" si="551"/>
        <v>0</v>
      </c>
      <c r="X2771" s="134" t="e">
        <f>VLOOKUP(E2771,'Trimming log'!$F$5:$Y$5000,19,FALSE)</f>
        <v>#N/A</v>
      </c>
      <c r="Y2771" s="134" t="e">
        <f>VLOOKUP(E2771,'Trimming log'!$F$5:$Y$5000,20,FALSE)</f>
        <v>#N/A</v>
      </c>
      <c r="Z2771" s="135" t="e">
        <f t="shared" si="552"/>
        <v>#N/A</v>
      </c>
      <c r="AA2771" s="135" t="e">
        <f t="shared" si="553"/>
        <v>#N/A</v>
      </c>
      <c r="AB2771" s="136" t="e">
        <f t="shared" si="554"/>
        <v>#N/A</v>
      </c>
      <c r="AC2771" s="136" t="e">
        <f t="shared" si="555"/>
        <v>#N/A</v>
      </c>
      <c r="AD2771" s="136" t="e">
        <f t="shared" si="556"/>
        <v>#N/A</v>
      </c>
      <c r="AE2771" s="136" t="e">
        <f t="shared" si="557"/>
        <v>#N/A</v>
      </c>
    </row>
    <row r="2772" spans="4:31">
      <c r="D2772" s="69"/>
      <c r="F2772" s="65" t="e">
        <f>VLOOKUP(E2772,'Trimming log'!$F$5:$V$5000,2,FALSE)</f>
        <v>#N/A</v>
      </c>
      <c r="G2772" s="65" t="e">
        <f>VLOOKUP(E2772,'Trimming log'!$F$5:$V$5000,3,FALSE)</f>
        <v>#N/A</v>
      </c>
      <c r="H2772" s="508" t="e">
        <f>VLOOKUP(E2772,'Trimming log'!$F$5:$V$5000,4,FALSE)</f>
        <v>#N/A</v>
      </c>
      <c r="I2772" s="65" t="e">
        <f>VLOOKUP(E2772,'Trimming log'!$F$5:$V$5000,5,FALSE)</f>
        <v>#N/A</v>
      </c>
      <c r="J2772" s="65" t="e">
        <f>VLOOKUP(E2772,'Trimming log'!$F$5:$V$5000,6,FALSE)</f>
        <v>#N/A</v>
      </c>
      <c r="K2772" s="65" t="e">
        <f>VLOOKUP(E2772,'Trimming log'!$F$5:$V$5000,7,FALSE)</f>
        <v>#N/A</v>
      </c>
      <c r="L2772" s="65" t="e">
        <f>VLOOKUP(E2772,'Trimming log'!$F$5:$V$5000,8,FALSE)</f>
        <v>#N/A</v>
      </c>
      <c r="M2772" s="65" t="e">
        <f>VLOOKUP(E2772,'Trimming log'!$F$5:$V$5000,9,FALSE)</f>
        <v>#N/A</v>
      </c>
      <c r="N2772" s="507" t="e">
        <f>VLOOKUP(E2772,'Trimming log'!$F$5:$V$5000,10,FALSE)</f>
        <v>#N/A</v>
      </c>
      <c r="O2772" s="65" t="e">
        <f>VLOOKUP(E2772,'Trimming log'!$F$5:$V$5000,11,FALSE)</f>
        <v>#N/A</v>
      </c>
      <c r="P2772" s="65" t="e">
        <f>VLOOKUP(E2772,'Trimming log'!$F$5:$V$5000,12,FALSE)</f>
        <v>#N/A</v>
      </c>
      <c r="Q2772" s="65" t="e">
        <f>VLOOKUP(E2772,'Trimming log'!$F$5:$V$5000,13,FALSE)</f>
        <v>#N/A</v>
      </c>
      <c r="R2772" s="65" t="e">
        <f>VLOOKUP(E2772,'Trimming log'!$F$5:$V$5000,14,FALSE)</f>
        <v>#N/A</v>
      </c>
      <c r="S2772" s="65" t="e">
        <f>VLOOKUP(E2772,'Trimming log'!$F$5:$V$5000,15,FALSE)</f>
        <v>#N/A</v>
      </c>
      <c r="T2772" s="65" t="e">
        <f t="shared" si="548"/>
        <v>#N/A</v>
      </c>
      <c r="U2772" s="491" t="str">
        <f t="shared" si="549"/>
        <v/>
      </c>
      <c r="V2772" s="74">
        <f t="shared" si="550"/>
        <v>0</v>
      </c>
      <c r="W2772" s="134">
        <f t="shared" si="551"/>
        <v>0</v>
      </c>
      <c r="X2772" s="134" t="e">
        <f>VLOOKUP(E2772,'Trimming log'!$F$5:$Y$5000,19,FALSE)</f>
        <v>#N/A</v>
      </c>
      <c r="Y2772" s="134" t="e">
        <f>VLOOKUP(E2772,'Trimming log'!$F$5:$Y$5000,20,FALSE)</f>
        <v>#N/A</v>
      </c>
      <c r="Z2772" s="135" t="e">
        <f t="shared" si="552"/>
        <v>#N/A</v>
      </c>
      <c r="AA2772" s="135" t="e">
        <f t="shared" si="553"/>
        <v>#N/A</v>
      </c>
      <c r="AB2772" s="136" t="e">
        <f t="shared" si="554"/>
        <v>#N/A</v>
      </c>
      <c r="AC2772" s="136" t="e">
        <f t="shared" si="555"/>
        <v>#N/A</v>
      </c>
      <c r="AD2772" s="136" t="e">
        <f t="shared" si="556"/>
        <v>#N/A</v>
      </c>
      <c r="AE2772" s="136" t="e">
        <f t="shared" si="557"/>
        <v>#N/A</v>
      </c>
    </row>
    <row r="2773" spans="4:31">
      <c r="D2773" s="69"/>
      <c r="F2773" s="65" t="e">
        <f>VLOOKUP(E2773,'Trimming log'!$F$5:$V$5000,2,FALSE)</f>
        <v>#N/A</v>
      </c>
      <c r="G2773" s="65" t="e">
        <f>VLOOKUP(E2773,'Trimming log'!$F$5:$V$5000,3,FALSE)</f>
        <v>#N/A</v>
      </c>
      <c r="H2773" s="508" t="e">
        <f>VLOOKUP(E2773,'Trimming log'!$F$5:$V$5000,4,FALSE)</f>
        <v>#N/A</v>
      </c>
      <c r="I2773" s="65" t="e">
        <f>VLOOKUP(E2773,'Trimming log'!$F$5:$V$5000,5,FALSE)</f>
        <v>#N/A</v>
      </c>
      <c r="J2773" s="65" t="e">
        <f>VLOOKUP(E2773,'Trimming log'!$F$5:$V$5000,6,FALSE)</f>
        <v>#N/A</v>
      </c>
      <c r="K2773" s="65" t="e">
        <f>VLOOKUP(E2773,'Trimming log'!$F$5:$V$5000,7,FALSE)</f>
        <v>#N/A</v>
      </c>
      <c r="L2773" s="65" t="e">
        <f>VLOOKUP(E2773,'Trimming log'!$F$5:$V$5000,8,FALSE)</f>
        <v>#N/A</v>
      </c>
      <c r="M2773" s="65" t="e">
        <f>VLOOKUP(E2773,'Trimming log'!$F$5:$V$5000,9,FALSE)</f>
        <v>#N/A</v>
      </c>
      <c r="N2773" s="507" t="e">
        <f>VLOOKUP(E2773,'Trimming log'!$F$5:$V$5000,10,FALSE)</f>
        <v>#N/A</v>
      </c>
      <c r="O2773" s="65" t="e">
        <f>VLOOKUP(E2773,'Trimming log'!$F$5:$V$5000,11,FALSE)</f>
        <v>#N/A</v>
      </c>
      <c r="P2773" s="65" t="e">
        <f>VLOOKUP(E2773,'Trimming log'!$F$5:$V$5000,12,FALSE)</f>
        <v>#N/A</v>
      </c>
      <c r="Q2773" s="65" t="e">
        <f>VLOOKUP(E2773,'Trimming log'!$F$5:$V$5000,13,FALSE)</f>
        <v>#N/A</v>
      </c>
      <c r="R2773" s="65" t="e">
        <f>VLOOKUP(E2773,'Trimming log'!$F$5:$V$5000,14,FALSE)</f>
        <v>#N/A</v>
      </c>
      <c r="S2773" s="65" t="e">
        <f>VLOOKUP(E2773,'Trimming log'!$F$5:$V$5000,15,FALSE)</f>
        <v>#N/A</v>
      </c>
      <c r="T2773" s="65" t="e">
        <f t="shared" si="548"/>
        <v>#N/A</v>
      </c>
      <c r="U2773" s="491" t="str">
        <f t="shared" si="549"/>
        <v/>
      </c>
      <c r="V2773" s="74">
        <f t="shared" si="550"/>
        <v>0</v>
      </c>
      <c r="W2773" s="134">
        <f t="shared" si="551"/>
        <v>0</v>
      </c>
      <c r="X2773" s="134" t="e">
        <f>VLOOKUP(E2773,'Trimming log'!$F$5:$Y$5000,19,FALSE)</f>
        <v>#N/A</v>
      </c>
      <c r="Y2773" s="134" t="e">
        <f>VLOOKUP(E2773,'Trimming log'!$F$5:$Y$5000,20,FALSE)</f>
        <v>#N/A</v>
      </c>
      <c r="Z2773" s="135" t="e">
        <f t="shared" si="552"/>
        <v>#N/A</v>
      </c>
      <c r="AA2773" s="135" t="e">
        <f t="shared" si="553"/>
        <v>#N/A</v>
      </c>
      <c r="AB2773" s="136" t="e">
        <f t="shared" si="554"/>
        <v>#N/A</v>
      </c>
      <c r="AC2773" s="136" t="e">
        <f t="shared" si="555"/>
        <v>#N/A</v>
      </c>
      <c r="AD2773" s="136" t="e">
        <f t="shared" si="556"/>
        <v>#N/A</v>
      </c>
      <c r="AE2773" s="136" t="e">
        <f t="shared" si="557"/>
        <v>#N/A</v>
      </c>
    </row>
    <row r="2774" spans="4:31">
      <c r="D2774" s="69"/>
      <c r="F2774" s="65" t="e">
        <f>VLOOKUP(E2774,'Trimming log'!$F$5:$V$5000,2,FALSE)</f>
        <v>#N/A</v>
      </c>
      <c r="G2774" s="65" t="e">
        <f>VLOOKUP(E2774,'Trimming log'!$F$5:$V$5000,3,FALSE)</f>
        <v>#N/A</v>
      </c>
      <c r="H2774" s="508" t="e">
        <f>VLOOKUP(E2774,'Trimming log'!$F$5:$V$5000,4,FALSE)</f>
        <v>#N/A</v>
      </c>
      <c r="I2774" s="65" t="e">
        <f>VLOOKUP(E2774,'Trimming log'!$F$5:$V$5000,5,FALSE)</f>
        <v>#N/A</v>
      </c>
      <c r="J2774" s="65" t="e">
        <f>VLOOKUP(E2774,'Trimming log'!$F$5:$V$5000,6,FALSE)</f>
        <v>#N/A</v>
      </c>
      <c r="K2774" s="65" t="e">
        <f>VLOOKUP(E2774,'Trimming log'!$F$5:$V$5000,7,FALSE)</f>
        <v>#N/A</v>
      </c>
      <c r="L2774" s="65" t="e">
        <f>VLOOKUP(E2774,'Trimming log'!$F$5:$V$5000,8,FALSE)</f>
        <v>#N/A</v>
      </c>
      <c r="M2774" s="65" t="e">
        <f>VLOOKUP(E2774,'Trimming log'!$F$5:$V$5000,9,FALSE)</f>
        <v>#N/A</v>
      </c>
      <c r="N2774" s="507" t="e">
        <f>VLOOKUP(E2774,'Trimming log'!$F$5:$V$5000,10,FALSE)</f>
        <v>#N/A</v>
      </c>
      <c r="O2774" s="65" t="e">
        <f>VLOOKUP(E2774,'Trimming log'!$F$5:$V$5000,11,FALSE)</f>
        <v>#N/A</v>
      </c>
      <c r="P2774" s="65" t="e">
        <f>VLOOKUP(E2774,'Trimming log'!$F$5:$V$5000,12,FALSE)</f>
        <v>#N/A</v>
      </c>
      <c r="Q2774" s="65" t="e">
        <f>VLOOKUP(E2774,'Trimming log'!$F$5:$V$5000,13,FALSE)</f>
        <v>#N/A</v>
      </c>
      <c r="R2774" s="65" t="e">
        <f>VLOOKUP(E2774,'Trimming log'!$F$5:$V$5000,14,FALSE)</f>
        <v>#N/A</v>
      </c>
      <c r="S2774" s="65" t="e">
        <f>VLOOKUP(E2774,'Trimming log'!$F$5:$V$5000,15,FALSE)</f>
        <v>#N/A</v>
      </c>
      <c r="T2774" s="65" t="e">
        <f t="shared" si="548"/>
        <v>#N/A</v>
      </c>
      <c r="U2774" s="491" t="str">
        <f t="shared" si="549"/>
        <v/>
      </c>
      <c r="V2774" s="74">
        <f t="shared" si="550"/>
        <v>0</v>
      </c>
      <c r="W2774" s="134">
        <f t="shared" si="551"/>
        <v>0</v>
      </c>
      <c r="X2774" s="134" t="e">
        <f>VLOOKUP(E2774,'Trimming log'!$F$5:$Y$5000,19,FALSE)</f>
        <v>#N/A</v>
      </c>
      <c r="Y2774" s="134" t="e">
        <f>VLOOKUP(E2774,'Trimming log'!$F$5:$Y$5000,20,FALSE)</f>
        <v>#N/A</v>
      </c>
      <c r="Z2774" s="135" t="e">
        <f t="shared" si="552"/>
        <v>#N/A</v>
      </c>
      <c r="AA2774" s="135" t="e">
        <f t="shared" si="553"/>
        <v>#N/A</v>
      </c>
      <c r="AB2774" s="136" t="e">
        <f t="shared" si="554"/>
        <v>#N/A</v>
      </c>
      <c r="AC2774" s="136" t="e">
        <f t="shared" si="555"/>
        <v>#N/A</v>
      </c>
      <c r="AD2774" s="136" t="e">
        <f t="shared" si="556"/>
        <v>#N/A</v>
      </c>
      <c r="AE2774" s="136" t="e">
        <f t="shared" si="557"/>
        <v>#N/A</v>
      </c>
    </row>
    <row r="2775" spans="4:31">
      <c r="D2775" s="69"/>
      <c r="F2775" s="65" t="e">
        <f>VLOOKUP(E2775,'Trimming log'!$F$5:$V$5000,2,FALSE)</f>
        <v>#N/A</v>
      </c>
      <c r="G2775" s="65" t="e">
        <f>VLOOKUP(E2775,'Trimming log'!$F$5:$V$5000,3,FALSE)</f>
        <v>#N/A</v>
      </c>
      <c r="H2775" s="508" t="e">
        <f>VLOOKUP(E2775,'Trimming log'!$F$5:$V$5000,4,FALSE)</f>
        <v>#N/A</v>
      </c>
      <c r="I2775" s="65" t="e">
        <f>VLOOKUP(E2775,'Trimming log'!$F$5:$V$5000,5,FALSE)</f>
        <v>#N/A</v>
      </c>
      <c r="J2775" s="65" t="e">
        <f>VLOOKUP(E2775,'Trimming log'!$F$5:$V$5000,6,FALSE)</f>
        <v>#N/A</v>
      </c>
      <c r="K2775" s="65" t="e">
        <f>VLOOKUP(E2775,'Trimming log'!$F$5:$V$5000,7,FALSE)</f>
        <v>#N/A</v>
      </c>
      <c r="L2775" s="65" t="e">
        <f>VLOOKUP(E2775,'Trimming log'!$F$5:$V$5000,8,FALSE)</f>
        <v>#N/A</v>
      </c>
      <c r="M2775" s="65" t="e">
        <f>VLOOKUP(E2775,'Trimming log'!$F$5:$V$5000,9,FALSE)</f>
        <v>#N/A</v>
      </c>
      <c r="N2775" s="507" t="e">
        <f>VLOOKUP(E2775,'Trimming log'!$F$5:$V$5000,10,FALSE)</f>
        <v>#N/A</v>
      </c>
      <c r="O2775" s="65" t="e">
        <f>VLOOKUP(E2775,'Trimming log'!$F$5:$V$5000,11,FALSE)</f>
        <v>#N/A</v>
      </c>
      <c r="P2775" s="65" t="e">
        <f>VLOOKUP(E2775,'Trimming log'!$F$5:$V$5000,12,FALSE)</f>
        <v>#N/A</v>
      </c>
      <c r="Q2775" s="65" t="e">
        <f>VLOOKUP(E2775,'Trimming log'!$F$5:$V$5000,13,FALSE)</f>
        <v>#N/A</v>
      </c>
      <c r="R2775" s="65" t="e">
        <f>VLOOKUP(E2775,'Trimming log'!$F$5:$V$5000,14,FALSE)</f>
        <v>#N/A</v>
      </c>
      <c r="S2775" s="65" t="e">
        <f>VLOOKUP(E2775,'Trimming log'!$F$5:$V$5000,15,FALSE)</f>
        <v>#N/A</v>
      </c>
      <c r="T2775" s="65" t="e">
        <f t="shared" si="548"/>
        <v>#N/A</v>
      </c>
      <c r="U2775" s="491" t="str">
        <f t="shared" si="549"/>
        <v/>
      </c>
      <c r="V2775" s="74">
        <f t="shared" si="550"/>
        <v>0</v>
      </c>
      <c r="W2775" s="134">
        <f t="shared" si="551"/>
        <v>0</v>
      </c>
      <c r="X2775" s="134" t="e">
        <f>VLOOKUP(E2775,'Trimming log'!$F$5:$Y$5000,19,FALSE)</f>
        <v>#N/A</v>
      </c>
      <c r="Y2775" s="134" t="e">
        <f>VLOOKUP(E2775,'Trimming log'!$F$5:$Y$5000,20,FALSE)</f>
        <v>#N/A</v>
      </c>
      <c r="Z2775" s="135" t="e">
        <f t="shared" si="552"/>
        <v>#N/A</v>
      </c>
      <c r="AA2775" s="135" t="e">
        <f t="shared" si="553"/>
        <v>#N/A</v>
      </c>
      <c r="AB2775" s="136" t="e">
        <f t="shared" si="554"/>
        <v>#N/A</v>
      </c>
      <c r="AC2775" s="136" t="e">
        <f t="shared" si="555"/>
        <v>#N/A</v>
      </c>
      <c r="AD2775" s="136" t="e">
        <f t="shared" si="556"/>
        <v>#N/A</v>
      </c>
      <c r="AE2775" s="136" t="e">
        <f t="shared" si="557"/>
        <v>#N/A</v>
      </c>
    </row>
    <row r="2776" spans="4:31">
      <c r="D2776" s="69"/>
      <c r="F2776" s="65" t="e">
        <f>VLOOKUP(E2776,'Trimming log'!$F$5:$V$5000,2,FALSE)</f>
        <v>#N/A</v>
      </c>
      <c r="G2776" s="65" t="e">
        <f>VLOOKUP(E2776,'Trimming log'!$F$5:$V$5000,3,FALSE)</f>
        <v>#N/A</v>
      </c>
      <c r="H2776" s="508" t="e">
        <f>VLOOKUP(E2776,'Trimming log'!$F$5:$V$5000,4,FALSE)</f>
        <v>#N/A</v>
      </c>
      <c r="I2776" s="65" t="e">
        <f>VLOOKUP(E2776,'Trimming log'!$F$5:$V$5000,5,FALSE)</f>
        <v>#N/A</v>
      </c>
      <c r="J2776" s="65" t="e">
        <f>VLOOKUP(E2776,'Trimming log'!$F$5:$V$5000,6,FALSE)</f>
        <v>#N/A</v>
      </c>
      <c r="K2776" s="65" t="e">
        <f>VLOOKUP(E2776,'Trimming log'!$F$5:$V$5000,7,FALSE)</f>
        <v>#N/A</v>
      </c>
      <c r="L2776" s="65" t="e">
        <f>VLOOKUP(E2776,'Trimming log'!$F$5:$V$5000,8,FALSE)</f>
        <v>#N/A</v>
      </c>
      <c r="M2776" s="65" t="e">
        <f>VLOOKUP(E2776,'Trimming log'!$F$5:$V$5000,9,FALSE)</f>
        <v>#N/A</v>
      </c>
      <c r="N2776" s="507" t="e">
        <f>VLOOKUP(E2776,'Trimming log'!$F$5:$V$5000,10,FALSE)</f>
        <v>#N/A</v>
      </c>
      <c r="O2776" s="65" t="e">
        <f>VLOOKUP(E2776,'Trimming log'!$F$5:$V$5000,11,FALSE)</f>
        <v>#N/A</v>
      </c>
      <c r="P2776" s="65" t="e">
        <f>VLOOKUP(E2776,'Trimming log'!$F$5:$V$5000,12,FALSE)</f>
        <v>#N/A</v>
      </c>
      <c r="Q2776" s="65" t="e">
        <f>VLOOKUP(E2776,'Trimming log'!$F$5:$V$5000,13,FALSE)</f>
        <v>#N/A</v>
      </c>
      <c r="R2776" s="65" t="e">
        <f>VLOOKUP(E2776,'Trimming log'!$F$5:$V$5000,14,FALSE)</f>
        <v>#N/A</v>
      </c>
      <c r="S2776" s="65" t="e">
        <f>VLOOKUP(E2776,'Trimming log'!$F$5:$V$5000,15,FALSE)</f>
        <v>#N/A</v>
      </c>
      <c r="T2776" s="65" t="e">
        <f t="shared" si="548"/>
        <v>#N/A</v>
      </c>
      <c r="U2776" s="491" t="str">
        <f t="shared" si="549"/>
        <v/>
      </c>
      <c r="V2776" s="74">
        <f t="shared" si="550"/>
        <v>0</v>
      </c>
      <c r="W2776" s="134">
        <f t="shared" si="551"/>
        <v>0</v>
      </c>
      <c r="X2776" s="134" t="e">
        <f>VLOOKUP(E2776,'Trimming log'!$F$5:$Y$5000,19,FALSE)</f>
        <v>#N/A</v>
      </c>
      <c r="Y2776" s="134" t="e">
        <f>VLOOKUP(E2776,'Trimming log'!$F$5:$Y$5000,20,FALSE)</f>
        <v>#N/A</v>
      </c>
      <c r="Z2776" s="135" t="e">
        <f t="shared" si="552"/>
        <v>#N/A</v>
      </c>
      <c r="AA2776" s="135" t="e">
        <f t="shared" si="553"/>
        <v>#N/A</v>
      </c>
      <c r="AB2776" s="136" t="e">
        <f t="shared" si="554"/>
        <v>#N/A</v>
      </c>
      <c r="AC2776" s="136" t="e">
        <f t="shared" si="555"/>
        <v>#N/A</v>
      </c>
      <c r="AD2776" s="136" t="e">
        <f t="shared" si="556"/>
        <v>#N/A</v>
      </c>
      <c r="AE2776" s="136" t="e">
        <f t="shared" si="557"/>
        <v>#N/A</v>
      </c>
    </row>
    <row r="2777" spans="4:31">
      <c r="D2777" s="69"/>
      <c r="F2777" s="65" t="e">
        <f>VLOOKUP(E2777,'Trimming log'!$F$5:$V$5000,2,FALSE)</f>
        <v>#N/A</v>
      </c>
      <c r="G2777" s="65" t="e">
        <f>VLOOKUP(E2777,'Trimming log'!$F$5:$V$5000,3,FALSE)</f>
        <v>#N/A</v>
      </c>
      <c r="H2777" s="508" t="e">
        <f>VLOOKUP(E2777,'Trimming log'!$F$5:$V$5000,4,FALSE)</f>
        <v>#N/A</v>
      </c>
      <c r="I2777" s="65" t="e">
        <f>VLOOKUP(E2777,'Trimming log'!$F$5:$V$5000,5,FALSE)</f>
        <v>#N/A</v>
      </c>
      <c r="J2777" s="65" t="e">
        <f>VLOOKUP(E2777,'Trimming log'!$F$5:$V$5000,6,FALSE)</f>
        <v>#N/A</v>
      </c>
      <c r="K2777" s="65" t="e">
        <f>VLOOKUP(E2777,'Trimming log'!$F$5:$V$5000,7,FALSE)</f>
        <v>#N/A</v>
      </c>
      <c r="L2777" s="65" t="e">
        <f>VLOOKUP(E2777,'Trimming log'!$F$5:$V$5000,8,FALSE)</f>
        <v>#N/A</v>
      </c>
      <c r="M2777" s="65" t="e">
        <f>VLOOKUP(E2777,'Trimming log'!$F$5:$V$5000,9,FALSE)</f>
        <v>#N/A</v>
      </c>
      <c r="N2777" s="507" t="e">
        <f>VLOOKUP(E2777,'Trimming log'!$F$5:$V$5000,10,FALSE)</f>
        <v>#N/A</v>
      </c>
      <c r="O2777" s="65" t="e">
        <f>VLOOKUP(E2777,'Trimming log'!$F$5:$V$5000,11,FALSE)</f>
        <v>#N/A</v>
      </c>
      <c r="P2777" s="65" t="e">
        <f>VLOOKUP(E2777,'Trimming log'!$F$5:$V$5000,12,FALSE)</f>
        <v>#N/A</v>
      </c>
      <c r="Q2777" s="65" t="e">
        <f>VLOOKUP(E2777,'Trimming log'!$F$5:$V$5000,13,FALSE)</f>
        <v>#N/A</v>
      </c>
      <c r="R2777" s="65" t="e">
        <f>VLOOKUP(E2777,'Trimming log'!$F$5:$V$5000,14,FALSE)</f>
        <v>#N/A</v>
      </c>
      <c r="S2777" s="65" t="e">
        <f>VLOOKUP(E2777,'Trimming log'!$F$5:$V$5000,15,FALSE)</f>
        <v>#N/A</v>
      </c>
      <c r="T2777" s="65" t="e">
        <f t="shared" si="548"/>
        <v>#N/A</v>
      </c>
      <c r="U2777" s="491" t="str">
        <f t="shared" si="549"/>
        <v/>
      </c>
      <c r="V2777" s="74">
        <f t="shared" si="550"/>
        <v>0</v>
      </c>
      <c r="W2777" s="134">
        <f t="shared" si="551"/>
        <v>0</v>
      </c>
      <c r="X2777" s="134" t="e">
        <f>VLOOKUP(E2777,'Trimming log'!$F$5:$Y$5000,19,FALSE)</f>
        <v>#N/A</v>
      </c>
      <c r="Y2777" s="134" t="e">
        <f>VLOOKUP(E2777,'Trimming log'!$F$5:$Y$5000,20,FALSE)</f>
        <v>#N/A</v>
      </c>
      <c r="Z2777" s="135" t="e">
        <f t="shared" si="552"/>
        <v>#N/A</v>
      </c>
      <c r="AA2777" s="135" t="e">
        <f t="shared" si="553"/>
        <v>#N/A</v>
      </c>
      <c r="AB2777" s="136" t="e">
        <f t="shared" si="554"/>
        <v>#N/A</v>
      </c>
      <c r="AC2777" s="136" t="e">
        <f t="shared" si="555"/>
        <v>#N/A</v>
      </c>
      <c r="AD2777" s="136" t="e">
        <f t="shared" si="556"/>
        <v>#N/A</v>
      </c>
      <c r="AE2777" s="136" t="e">
        <f t="shared" si="557"/>
        <v>#N/A</v>
      </c>
    </row>
    <row r="2778" spans="4:31">
      <c r="D2778" s="69"/>
      <c r="F2778" s="65" t="e">
        <f>VLOOKUP(E2778,'Trimming log'!$F$5:$V$5000,2,FALSE)</f>
        <v>#N/A</v>
      </c>
      <c r="G2778" s="65" t="e">
        <f>VLOOKUP(E2778,'Trimming log'!$F$5:$V$5000,3,FALSE)</f>
        <v>#N/A</v>
      </c>
      <c r="H2778" s="508" t="e">
        <f>VLOOKUP(E2778,'Trimming log'!$F$5:$V$5000,4,FALSE)</f>
        <v>#N/A</v>
      </c>
      <c r="I2778" s="65" t="e">
        <f>VLOOKUP(E2778,'Trimming log'!$F$5:$V$5000,5,FALSE)</f>
        <v>#N/A</v>
      </c>
      <c r="J2778" s="65" t="e">
        <f>VLOOKUP(E2778,'Trimming log'!$F$5:$V$5000,6,FALSE)</f>
        <v>#N/A</v>
      </c>
      <c r="K2778" s="65" t="e">
        <f>VLOOKUP(E2778,'Trimming log'!$F$5:$V$5000,7,FALSE)</f>
        <v>#N/A</v>
      </c>
      <c r="L2778" s="65" t="e">
        <f>VLOOKUP(E2778,'Trimming log'!$F$5:$V$5000,8,FALSE)</f>
        <v>#N/A</v>
      </c>
      <c r="M2778" s="65" t="e">
        <f>VLOOKUP(E2778,'Trimming log'!$F$5:$V$5000,9,FALSE)</f>
        <v>#N/A</v>
      </c>
      <c r="N2778" s="507" t="e">
        <f>VLOOKUP(E2778,'Trimming log'!$F$5:$V$5000,10,FALSE)</f>
        <v>#N/A</v>
      </c>
      <c r="O2778" s="65" t="e">
        <f>VLOOKUP(E2778,'Trimming log'!$F$5:$V$5000,11,FALSE)</f>
        <v>#N/A</v>
      </c>
      <c r="P2778" s="65" t="e">
        <f>VLOOKUP(E2778,'Trimming log'!$F$5:$V$5000,12,FALSE)</f>
        <v>#N/A</v>
      </c>
      <c r="Q2778" s="65" t="e">
        <f>VLOOKUP(E2778,'Trimming log'!$F$5:$V$5000,13,FALSE)</f>
        <v>#N/A</v>
      </c>
      <c r="R2778" s="65" t="e">
        <f>VLOOKUP(E2778,'Trimming log'!$F$5:$V$5000,14,FALSE)</f>
        <v>#N/A</v>
      </c>
      <c r="S2778" s="65" t="e">
        <f>VLOOKUP(E2778,'Trimming log'!$F$5:$V$5000,15,FALSE)</f>
        <v>#N/A</v>
      </c>
      <c r="T2778" s="65" t="e">
        <f t="shared" si="548"/>
        <v>#N/A</v>
      </c>
      <c r="U2778" s="491" t="str">
        <f t="shared" si="549"/>
        <v/>
      </c>
      <c r="V2778" s="74">
        <f t="shared" si="550"/>
        <v>0</v>
      </c>
      <c r="W2778" s="134">
        <f t="shared" si="551"/>
        <v>0</v>
      </c>
      <c r="X2778" s="134" t="e">
        <f>VLOOKUP(E2778,'Trimming log'!$F$5:$Y$5000,19,FALSE)</f>
        <v>#N/A</v>
      </c>
      <c r="Y2778" s="134" t="e">
        <f>VLOOKUP(E2778,'Trimming log'!$F$5:$Y$5000,20,FALSE)</f>
        <v>#N/A</v>
      </c>
      <c r="Z2778" s="135" t="e">
        <f t="shared" si="552"/>
        <v>#N/A</v>
      </c>
      <c r="AA2778" s="135" t="e">
        <f t="shared" si="553"/>
        <v>#N/A</v>
      </c>
      <c r="AB2778" s="136" t="e">
        <f t="shared" si="554"/>
        <v>#N/A</v>
      </c>
      <c r="AC2778" s="136" t="e">
        <f t="shared" si="555"/>
        <v>#N/A</v>
      </c>
      <c r="AD2778" s="136" t="e">
        <f t="shared" si="556"/>
        <v>#N/A</v>
      </c>
      <c r="AE2778" s="136" t="e">
        <f t="shared" si="557"/>
        <v>#N/A</v>
      </c>
    </row>
    <row r="2779" spans="4:31">
      <c r="D2779" s="69"/>
      <c r="F2779" s="65" t="e">
        <f>VLOOKUP(E2779,'Trimming log'!$F$5:$V$5000,2,FALSE)</f>
        <v>#N/A</v>
      </c>
      <c r="G2779" s="65" t="e">
        <f>VLOOKUP(E2779,'Trimming log'!$F$5:$V$5000,3,FALSE)</f>
        <v>#N/A</v>
      </c>
      <c r="H2779" s="508" t="e">
        <f>VLOOKUP(E2779,'Trimming log'!$F$5:$V$5000,4,FALSE)</f>
        <v>#N/A</v>
      </c>
      <c r="I2779" s="65" t="e">
        <f>VLOOKUP(E2779,'Trimming log'!$F$5:$V$5000,5,FALSE)</f>
        <v>#N/A</v>
      </c>
      <c r="J2779" s="65" t="e">
        <f>VLOOKUP(E2779,'Trimming log'!$F$5:$V$5000,6,FALSE)</f>
        <v>#N/A</v>
      </c>
      <c r="K2779" s="65" t="e">
        <f>VLOOKUP(E2779,'Trimming log'!$F$5:$V$5000,7,FALSE)</f>
        <v>#N/A</v>
      </c>
      <c r="L2779" s="65" t="e">
        <f>VLOOKUP(E2779,'Trimming log'!$F$5:$V$5000,8,FALSE)</f>
        <v>#N/A</v>
      </c>
      <c r="M2779" s="65" t="e">
        <f>VLOOKUP(E2779,'Trimming log'!$F$5:$V$5000,9,FALSE)</f>
        <v>#N/A</v>
      </c>
      <c r="N2779" s="507" t="e">
        <f>VLOOKUP(E2779,'Trimming log'!$F$5:$V$5000,10,FALSE)</f>
        <v>#N/A</v>
      </c>
      <c r="O2779" s="65" t="e">
        <f>VLOOKUP(E2779,'Trimming log'!$F$5:$V$5000,11,FALSE)</f>
        <v>#N/A</v>
      </c>
      <c r="P2779" s="65" t="e">
        <f>VLOOKUP(E2779,'Trimming log'!$F$5:$V$5000,12,FALSE)</f>
        <v>#N/A</v>
      </c>
      <c r="Q2779" s="65" t="e">
        <f>VLOOKUP(E2779,'Trimming log'!$F$5:$V$5000,13,FALSE)</f>
        <v>#N/A</v>
      </c>
      <c r="R2779" s="65" t="e">
        <f>VLOOKUP(E2779,'Trimming log'!$F$5:$V$5000,14,FALSE)</f>
        <v>#N/A</v>
      </c>
      <c r="S2779" s="65" t="e">
        <f>VLOOKUP(E2779,'Trimming log'!$F$5:$V$5000,15,FALSE)</f>
        <v>#N/A</v>
      </c>
      <c r="T2779" s="65" t="e">
        <f t="shared" si="548"/>
        <v>#N/A</v>
      </c>
      <c r="U2779" s="491" t="str">
        <f t="shared" si="549"/>
        <v/>
      </c>
      <c r="V2779" s="74">
        <f t="shared" si="550"/>
        <v>0</v>
      </c>
      <c r="W2779" s="134">
        <f t="shared" si="551"/>
        <v>0</v>
      </c>
      <c r="X2779" s="134" t="e">
        <f>VLOOKUP(E2779,'Trimming log'!$F$5:$Y$5000,19,FALSE)</f>
        <v>#N/A</v>
      </c>
      <c r="Y2779" s="134" t="e">
        <f>VLOOKUP(E2779,'Trimming log'!$F$5:$Y$5000,20,FALSE)</f>
        <v>#N/A</v>
      </c>
      <c r="Z2779" s="135" t="e">
        <f t="shared" si="552"/>
        <v>#N/A</v>
      </c>
      <c r="AA2779" s="135" t="e">
        <f t="shared" si="553"/>
        <v>#N/A</v>
      </c>
      <c r="AB2779" s="136" t="e">
        <f t="shared" si="554"/>
        <v>#N/A</v>
      </c>
      <c r="AC2779" s="136" t="e">
        <f t="shared" si="555"/>
        <v>#N/A</v>
      </c>
      <c r="AD2779" s="136" t="e">
        <f t="shared" si="556"/>
        <v>#N/A</v>
      </c>
      <c r="AE2779" s="136" t="e">
        <f t="shared" si="557"/>
        <v>#N/A</v>
      </c>
    </row>
    <row r="2780" spans="4:31">
      <c r="D2780" s="69"/>
      <c r="F2780" s="65" t="e">
        <f>VLOOKUP(E2780,'Trimming log'!$F$5:$V$5000,2,FALSE)</f>
        <v>#N/A</v>
      </c>
      <c r="G2780" s="65" t="e">
        <f>VLOOKUP(E2780,'Trimming log'!$F$5:$V$5000,3,FALSE)</f>
        <v>#N/A</v>
      </c>
      <c r="H2780" s="508" t="e">
        <f>VLOOKUP(E2780,'Trimming log'!$F$5:$V$5000,4,FALSE)</f>
        <v>#N/A</v>
      </c>
      <c r="I2780" s="65" t="e">
        <f>VLOOKUP(E2780,'Trimming log'!$F$5:$V$5000,5,FALSE)</f>
        <v>#N/A</v>
      </c>
      <c r="J2780" s="65" t="e">
        <f>VLOOKUP(E2780,'Trimming log'!$F$5:$V$5000,6,FALSE)</f>
        <v>#N/A</v>
      </c>
      <c r="K2780" s="65" t="e">
        <f>VLOOKUP(E2780,'Trimming log'!$F$5:$V$5000,7,FALSE)</f>
        <v>#N/A</v>
      </c>
      <c r="L2780" s="65" t="e">
        <f>VLOOKUP(E2780,'Trimming log'!$F$5:$V$5000,8,FALSE)</f>
        <v>#N/A</v>
      </c>
      <c r="M2780" s="65" t="e">
        <f>VLOOKUP(E2780,'Trimming log'!$F$5:$V$5000,9,FALSE)</f>
        <v>#N/A</v>
      </c>
      <c r="N2780" s="507" t="e">
        <f>VLOOKUP(E2780,'Trimming log'!$F$5:$V$5000,10,FALSE)</f>
        <v>#N/A</v>
      </c>
      <c r="O2780" s="65" t="e">
        <f>VLOOKUP(E2780,'Trimming log'!$F$5:$V$5000,11,FALSE)</f>
        <v>#N/A</v>
      </c>
      <c r="P2780" s="65" t="e">
        <f>VLOOKUP(E2780,'Trimming log'!$F$5:$V$5000,12,FALSE)</f>
        <v>#N/A</v>
      </c>
      <c r="Q2780" s="65" t="e">
        <f>VLOOKUP(E2780,'Trimming log'!$F$5:$V$5000,13,FALSE)</f>
        <v>#N/A</v>
      </c>
      <c r="R2780" s="65" t="e">
        <f>VLOOKUP(E2780,'Trimming log'!$F$5:$V$5000,14,FALSE)</f>
        <v>#N/A</v>
      </c>
      <c r="S2780" s="65" t="e">
        <f>VLOOKUP(E2780,'Trimming log'!$F$5:$V$5000,15,FALSE)</f>
        <v>#N/A</v>
      </c>
      <c r="T2780" s="65" t="e">
        <f t="shared" si="548"/>
        <v>#N/A</v>
      </c>
      <c r="U2780" s="491" t="str">
        <f t="shared" si="549"/>
        <v/>
      </c>
      <c r="V2780" s="74">
        <f t="shared" si="550"/>
        <v>0</v>
      </c>
      <c r="W2780" s="134">
        <f t="shared" si="551"/>
        <v>0</v>
      </c>
      <c r="X2780" s="134" t="e">
        <f>VLOOKUP(E2780,'Trimming log'!$F$5:$Y$5000,19,FALSE)</f>
        <v>#N/A</v>
      </c>
      <c r="Y2780" s="134" t="e">
        <f>VLOOKUP(E2780,'Trimming log'!$F$5:$Y$5000,20,FALSE)</f>
        <v>#N/A</v>
      </c>
      <c r="Z2780" s="135" t="e">
        <f t="shared" si="552"/>
        <v>#N/A</v>
      </c>
      <c r="AA2780" s="135" t="e">
        <f t="shared" si="553"/>
        <v>#N/A</v>
      </c>
      <c r="AB2780" s="136" t="e">
        <f t="shared" si="554"/>
        <v>#N/A</v>
      </c>
      <c r="AC2780" s="136" t="e">
        <f t="shared" si="555"/>
        <v>#N/A</v>
      </c>
      <c r="AD2780" s="136" t="e">
        <f t="shared" si="556"/>
        <v>#N/A</v>
      </c>
      <c r="AE2780" s="136" t="e">
        <f t="shared" si="557"/>
        <v>#N/A</v>
      </c>
    </row>
    <row r="2781" spans="4:31">
      <c r="D2781" s="69"/>
      <c r="F2781" s="65" t="e">
        <f>VLOOKUP(E2781,'Trimming log'!$F$5:$V$5000,2,FALSE)</f>
        <v>#N/A</v>
      </c>
      <c r="G2781" s="65" t="e">
        <f>VLOOKUP(E2781,'Trimming log'!$F$5:$V$5000,3,FALSE)</f>
        <v>#N/A</v>
      </c>
      <c r="H2781" s="508" t="e">
        <f>VLOOKUP(E2781,'Trimming log'!$F$5:$V$5000,4,FALSE)</f>
        <v>#N/A</v>
      </c>
      <c r="I2781" s="65" t="e">
        <f>VLOOKUP(E2781,'Trimming log'!$F$5:$V$5000,5,FALSE)</f>
        <v>#N/A</v>
      </c>
      <c r="J2781" s="65" t="e">
        <f>VLOOKUP(E2781,'Trimming log'!$F$5:$V$5000,6,FALSE)</f>
        <v>#N/A</v>
      </c>
      <c r="K2781" s="65" t="e">
        <f>VLOOKUP(E2781,'Trimming log'!$F$5:$V$5000,7,FALSE)</f>
        <v>#N/A</v>
      </c>
      <c r="L2781" s="65" t="e">
        <f>VLOOKUP(E2781,'Trimming log'!$F$5:$V$5000,8,FALSE)</f>
        <v>#N/A</v>
      </c>
      <c r="M2781" s="65" t="e">
        <f>VLOOKUP(E2781,'Trimming log'!$F$5:$V$5000,9,FALSE)</f>
        <v>#N/A</v>
      </c>
      <c r="N2781" s="507" t="e">
        <f>VLOOKUP(E2781,'Trimming log'!$F$5:$V$5000,10,FALSE)</f>
        <v>#N/A</v>
      </c>
      <c r="O2781" s="65" t="e">
        <f>VLOOKUP(E2781,'Trimming log'!$F$5:$V$5000,11,FALSE)</f>
        <v>#N/A</v>
      </c>
      <c r="P2781" s="65" t="e">
        <f>VLOOKUP(E2781,'Trimming log'!$F$5:$V$5000,12,FALSE)</f>
        <v>#N/A</v>
      </c>
      <c r="Q2781" s="65" t="e">
        <f>VLOOKUP(E2781,'Trimming log'!$F$5:$V$5000,13,FALSE)</f>
        <v>#N/A</v>
      </c>
      <c r="R2781" s="65" t="e">
        <f>VLOOKUP(E2781,'Trimming log'!$F$5:$V$5000,14,FALSE)</f>
        <v>#N/A</v>
      </c>
      <c r="S2781" s="65" t="e">
        <f>VLOOKUP(E2781,'Trimming log'!$F$5:$V$5000,15,FALSE)</f>
        <v>#N/A</v>
      </c>
      <c r="T2781" s="65" t="e">
        <f t="shared" si="548"/>
        <v>#N/A</v>
      </c>
      <c r="U2781" s="491" t="str">
        <f t="shared" si="549"/>
        <v/>
      </c>
      <c r="V2781" s="74">
        <f t="shared" si="550"/>
        <v>0</v>
      </c>
      <c r="W2781" s="134">
        <f t="shared" si="551"/>
        <v>0</v>
      </c>
      <c r="X2781" s="134" t="e">
        <f>VLOOKUP(E2781,'Trimming log'!$F$5:$Y$5000,19,FALSE)</f>
        <v>#N/A</v>
      </c>
      <c r="Y2781" s="134" t="e">
        <f>VLOOKUP(E2781,'Trimming log'!$F$5:$Y$5000,20,FALSE)</f>
        <v>#N/A</v>
      </c>
      <c r="Z2781" s="135" t="e">
        <f t="shared" si="552"/>
        <v>#N/A</v>
      </c>
      <c r="AA2781" s="135" t="e">
        <f t="shared" si="553"/>
        <v>#N/A</v>
      </c>
      <c r="AB2781" s="136" t="e">
        <f t="shared" si="554"/>
        <v>#N/A</v>
      </c>
      <c r="AC2781" s="136" t="e">
        <f t="shared" si="555"/>
        <v>#N/A</v>
      </c>
      <c r="AD2781" s="136" t="e">
        <f t="shared" si="556"/>
        <v>#N/A</v>
      </c>
      <c r="AE2781" s="136" t="e">
        <f t="shared" si="557"/>
        <v>#N/A</v>
      </c>
    </row>
    <row r="2782" spans="4:31">
      <c r="D2782" s="69"/>
      <c r="F2782" s="65" t="e">
        <f>VLOOKUP(E2782,'Trimming log'!$F$5:$V$5000,2,FALSE)</f>
        <v>#N/A</v>
      </c>
      <c r="G2782" s="65" t="e">
        <f>VLOOKUP(E2782,'Trimming log'!$F$5:$V$5000,3,FALSE)</f>
        <v>#N/A</v>
      </c>
      <c r="H2782" s="508" t="e">
        <f>VLOOKUP(E2782,'Trimming log'!$F$5:$V$5000,4,FALSE)</f>
        <v>#N/A</v>
      </c>
      <c r="I2782" s="65" t="e">
        <f>VLOOKUP(E2782,'Trimming log'!$F$5:$V$5000,5,FALSE)</f>
        <v>#N/A</v>
      </c>
      <c r="J2782" s="65" t="e">
        <f>VLOOKUP(E2782,'Trimming log'!$F$5:$V$5000,6,FALSE)</f>
        <v>#N/A</v>
      </c>
      <c r="K2782" s="65" t="e">
        <f>VLOOKUP(E2782,'Trimming log'!$F$5:$V$5000,7,FALSE)</f>
        <v>#N/A</v>
      </c>
      <c r="L2782" s="65" t="e">
        <f>VLOOKUP(E2782,'Trimming log'!$F$5:$V$5000,8,FALSE)</f>
        <v>#N/A</v>
      </c>
      <c r="M2782" s="65" t="e">
        <f>VLOOKUP(E2782,'Trimming log'!$F$5:$V$5000,9,FALSE)</f>
        <v>#N/A</v>
      </c>
      <c r="N2782" s="507" t="e">
        <f>VLOOKUP(E2782,'Trimming log'!$F$5:$V$5000,10,FALSE)</f>
        <v>#N/A</v>
      </c>
      <c r="O2782" s="65" t="e">
        <f>VLOOKUP(E2782,'Trimming log'!$F$5:$V$5000,11,FALSE)</f>
        <v>#N/A</v>
      </c>
      <c r="P2782" s="65" t="e">
        <f>VLOOKUP(E2782,'Trimming log'!$F$5:$V$5000,12,FALSE)</f>
        <v>#N/A</v>
      </c>
      <c r="Q2782" s="65" t="e">
        <f>VLOOKUP(E2782,'Trimming log'!$F$5:$V$5000,13,FALSE)</f>
        <v>#N/A</v>
      </c>
      <c r="R2782" s="65" t="e">
        <f>VLOOKUP(E2782,'Trimming log'!$F$5:$V$5000,14,FALSE)</f>
        <v>#N/A</v>
      </c>
      <c r="S2782" s="65" t="e">
        <f>VLOOKUP(E2782,'Trimming log'!$F$5:$V$5000,15,FALSE)</f>
        <v>#N/A</v>
      </c>
      <c r="T2782" s="65" t="e">
        <f t="shared" si="548"/>
        <v>#N/A</v>
      </c>
      <c r="U2782" s="491" t="str">
        <f t="shared" si="549"/>
        <v/>
      </c>
      <c r="V2782" s="74">
        <f t="shared" si="550"/>
        <v>0</v>
      </c>
      <c r="W2782" s="134">
        <f t="shared" si="551"/>
        <v>0</v>
      </c>
      <c r="X2782" s="134" t="e">
        <f>VLOOKUP(E2782,'Trimming log'!$F$5:$Y$5000,19,FALSE)</f>
        <v>#N/A</v>
      </c>
      <c r="Y2782" s="134" t="e">
        <f>VLOOKUP(E2782,'Trimming log'!$F$5:$Y$5000,20,FALSE)</f>
        <v>#N/A</v>
      </c>
      <c r="Z2782" s="135" t="e">
        <f t="shared" si="552"/>
        <v>#N/A</v>
      </c>
      <c r="AA2782" s="135" t="e">
        <f t="shared" si="553"/>
        <v>#N/A</v>
      </c>
      <c r="AB2782" s="136" t="e">
        <f t="shared" si="554"/>
        <v>#N/A</v>
      </c>
      <c r="AC2782" s="136" t="e">
        <f t="shared" si="555"/>
        <v>#N/A</v>
      </c>
      <c r="AD2782" s="136" t="e">
        <f t="shared" si="556"/>
        <v>#N/A</v>
      </c>
      <c r="AE2782" s="136" t="e">
        <f t="shared" si="557"/>
        <v>#N/A</v>
      </c>
    </row>
    <row r="2783" spans="4:31">
      <c r="D2783" s="69"/>
      <c r="F2783" s="65" t="e">
        <f>VLOOKUP(E2783,'Trimming log'!$F$5:$V$5000,2,FALSE)</f>
        <v>#N/A</v>
      </c>
      <c r="G2783" s="65" t="e">
        <f>VLOOKUP(E2783,'Trimming log'!$F$5:$V$5000,3,FALSE)</f>
        <v>#N/A</v>
      </c>
      <c r="H2783" s="508" t="e">
        <f>VLOOKUP(E2783,'Trimming log'!$F$5:$V$5000,4,FALSE)</f>
        <v>#N/A</v>
      </c>
      <c r="I2783" s="65" t="e">
        <f>VLOOKUP(E2783,'Trimming log'!$F$5:$V$5000,5,FALSE)</f>
        <v>#N/A</v>
      </c>
      <c r="J2783" s="65" t="e">
        <f>VLOOKUP(E2783,'Trimming log'!$F$5:$V$5000,6,FALSE)</f>
        <v>#N/A</v>
      </c>
      <c r="K2783" s="65" t="e">
        <f>VLOOKUP(E2783,'Trimming log'!$F$5:$V$5000,7,FALSE)</f>
        <v>#N/A</v>
      </c>
      <c r="L2783" s="65" t="e">
        <f>VLOOKUP(E2783,'Trimming log'!$F$5:$V$5000,8,FALSE)</f>
        <v>#N/A</v>
      </c>
      <c r="M2783" s="65" t="e">
        <f>VLOOKUP(E2783,'Trimming log'!$F$5:$V$5000,9,FALSE)</f>
        <v>#N/A</v>
      </c>
      <c r="N2783" s="507" t="e">
        <f>VLOOKUP(E2783,'Trimming log'!$F$5:$V$5000,10,FALSE)</f>
        <v>#N/A</v>
      </c>
      <c r="O2783" s="65" t="e">
        <f>VLOOKUP(E2783,'Trimming log'!$F$5:$V$5000,11,FALSE)</f>
        <v>#N/A</v>
      </c>
      <c r="P2783" s="65" t="e">
        <f>VLOOKUP(E2783,'Trimming log'!$F$5:$V$5000,12,FALSE)</f>
        <v>#N/A</v>
      </c>
      <c r="Q2783" s="65" t="e">
        <f>VLOOKUP(E2783,'Trimming log'!$F$5:$V$5000,13,FALSE)</f>
        <v>#N/A</v>
      </c>
      <c r="R2783" s="65" t="e">
        <f>VLOOKUP(E2783,'Trimming log'!$F$5:$V$5000,14,FALSE)</f>
        <v>#N/A</v>
      </c>
      <c r="S2783" s="65" t="e">
        <f>VLOOKUP(E2783,'Trimming log'!$F$5:$V$5000,15,FALSE)</f>
        <v>#N/A</v>
      </c>
      <c r="T2783" s="65" t="e">
        <f t="shared" si="548"/>
        <v>#N/A</v>
      </c>
      <c r="U2783" s="491" t="str">
        <f t="shared" si="549"/>
        <v/>
      </c>
      <c r="V2783" s="74">
        <f t="shared" si="550"/>
        <v>0</v>
      </c>
      <c r="W2783" s="134">
        <f t="shared" si="551"/>
        <v>0</v>
      </c>
      <c r="X2783" s="134" t="e">
        <f>VLOOKUP(E2783,'Trimming log'!$F$5:$Y$5000,19,FALSE)</f>
        <v>#N/A</v>
      </c>
      <c r="Y2783" s="134" t="e">
        <f>VLOOKUP(E2783,'Trimming log'!$F$5:$Y$5000,20,FALSE)</f>
        <v>#N/A</v>
      </c>
      <c r="Z2783" s="135" t="e">
        <f t="shared" si="552"/>
        <v>#N/A</v>
      </c>
      <c r="AA2783" s="135" t="e">
        <f t="shared" si="553"/>
        <v>#N/A</v>
      </c>
      <c r="AB2783" s="136" t="e">
        <f t="shared" si="554"/>
        <v>#N/A</v>
      </c>
      <c r="AC2783" s="136" t="e">
        <f t="shared" si="555"/>
        <v>#N/A</v>
      </c>
      <c r="AD2783" s="136" t="e">
        <f t="shared" si="556"/>
        <v>#N/A</v>
      </c>
      <c r="AE2783" s="136" t="e">
        <f t="shared" si="557"/>
        <v>#N/A</v>
      </c>
    </row>
    <row r="2784" spans="4:31">
      <c r="D2784" s="69"/>
      <c r="F2784" s="65" t="e">
        <f>VLOOKUP(E2784,'Trimming log'!$F$5:$V$5000,2,FALSE)</f>
        <v>#N/A</v>
      </c>
      <c r="G2784" s="65" t="e">
        <f>VLOOKUP(E2784,'Trimming log'!$F$5:$V$5000,3,FALSE)</f>
        <v>#N/A</v>
      </c>
      <c r="H2784" s="508" t="e">
        <f>VLOOKUP(E2784,'Trimming log'!$F$5:$V$5000,4,FALSE)</f>
        <v>#N/A</v>
      </c>
      <c r="I2784" s="65" t="e">
        <f>VLOOKUP(E2784,'Trimming log'!$F$5:$V$5000,5,FALSE)</f>
        <v>#N/A</v>
      </c>
      <c r="J2784" s="65" t="e">
        <f>VLOOKUP(E2784,'Trimming log'!$F$5:$V$5000,6,FALSE)</f>
        <v>#N/A</v>
      </c>
      <c r="K2784" s="65" t="e">
        <f>VLOOKUP(E2784,'Trimming log'!$F$5:$V$5000,7,FALSE)</f>
        <v>#N/A</v>
      </c>
      <c r="L2784" s="65" t="e">
        <f>VLOOKUP(E2784,'Trimming log'!$F$5:$V$5000,8,FALSE)</f>
        <v>#N/A</v>
      </c>
      <c r="M2784" s="65" t="e">
        <f>VLOOKUP(E2784,'Trimming log'!$F$5:$V$5000,9,FALSE)</f>
        <v>#N/A</v>
      </c>
      <c r="N2784" s="507" t="e">
        <f>VLOOKUP(E2784,'Trimming log'!$F$5:$V$5000,10,FALSE)</f>
        <v>#N/A</v>
      </c>
      <c r="O2784" s="65" t="e">
        <f>VLOOKUP(E2784,'Trimming log'!$F$5:$V$5000,11,FALSE)</f>
        <v>#N/A</v>
      </c>
      <c r="P2784" s="65" t="e">
        <f>VLOOKUP(E2784,'Trimming log'!$F$5:$V$5000,12,FALSE)</f>
        <v>#N/A</v>
      </c>
      <c r="Q2784" s="65" t="e">
        <f>VLOOKUP(E2784,'Trimming log'!$F$5:$V$5000,13,FALSE)</f>
        <v>#N/A</v>
      </c>
      <c r="R2784" s="65" t="e">
        <f>VLOOKUP(E2784,'Trimming log'!$F$5:$V$5000,14,FALSE)</f>
        <v>#N/A</v>
      </c>
      <c r="S2784" s="65" t="e">
        <f>VLOOKUP(E2784,'Trimming log'!$F$5:$V$5000,15,FALSE)</f>
        <v>#N/A</v>
      </c>
      <c r="T2784" s="65" t="e">
        <f t="shared" si="548"/>
        <v>#N/A</v>
      </c>
      <c r="U2784" s="491" t="str">
        <f t="shared" si="549"/>
        <v/>
      </c>
      <c r="V2784" s="74">
        <f t="shared" si="550"/>
        <v>0</v>
      </c>
      <c r="W2784" s="134">
        <f t="shared" si="551"/>
        <v>0</v>
      </c>
      <c r="X2784" s="134" t="e">
        <f>VLOOKUP(E2784,'Trimming log'!$F$5:$Y$5000,19,FALSE)</f>
        <v>#N/A</v>
      </c>
      <c r="Y2784" s="134" t="e">
        <f>VLOOKUP(E2784,'Trimming log'!$F$5:$Y$5000,20,FALSE)</f>
        <v>#N/A</v>
      </c>
      <c r="Z2784" s="135" t="e">
        <f t="shared" si="552"/>
        <v>#N/A</v>
      </c>
      <c r="AA2784" s="135" t="e">
        <f t="shared" si="553"/>
        <v>#N/A</v>
      </c>
      <c r="AB2784" s="136" t="e">
        <f t="shared" si="554"/>
        <v>#N/A</v>
      </c>
      <c r="AC2784" s="136" t="e">
        <f t="shared" si="555"/>
        <v>#N/A</v>
      </c>
      <c r="AD2784" s="136" t="e">
        <f t="shared" si="556"/>
        <v>#N/A</v>
      </c>
      <c r="AE2784" s="136" t="e">
        <f t="shared" si="557"/>
        <v>#N/A</v>
      </c>
    </row>
    <row r="2785" spans="4:31">
      <c r="D2785" s="69"/>
      <c r="F2785" s="65" t="e">
        <f>VLOOKUP(E2785,'Trimming log'!$F$5:$V$5000,2,FALSE)</f>
        <v>#N/A</v>
      </c>
      <c r="G2785" s="65" t="e">
        <f>VLOOKUP(E2785,'Trimming log'!$F$5:$V$5000,3,FALSE)</f>
        <v>#N/A</v>
      </c>
      <c r="H2785" s="508" t="e">
        <f>VLOOKUP(E2785,'Trimming log'!$F$5:$V$5000,4,FALSE)</f>
        <v>#N/A</v>
      </c>
      <c r="I2785" s="65" t="e">
        <f>VLOOKUP(E2785,'Trimming log'!$F$5:$V$5000,5,FALSE)</f>
        <v>#N/A</v>
      </c>
      <c r="J2785" s="65" t="e">
        <f>VLOOKUP(E2785,'Trimming log'!$F$5:$V$5000,6,FALSE)</f>
        <v>#N/A</v>
      </c>
      <c r="K2785" s="65" t="e">
        <f>VLOOKUP(E2785,'Trimming log'!$F$5:$V$5000,7,FALSE)</f>
        <v>#N/A</v>
      </c>
      <c r="L2785" s="65" t="e">
        <f>VLOOKUP(E2785,'Trimming log'!$F$5:$V$5000,8,FALSE)</f>
        <v>#N/A</v>
      </c>
      <c r="M2785" s="65" t="e">
        <f>VLOOKUP(E2785,'Trimming log'!$F$5:$V$5000,9,FALSE)</f>
        <v>#N/A</v>
      </c>
      <c r="N2785" s="507" t="e">
        <f>VLOOKUP(E2785,'Trimming log'!$F$5:$V$5000,10,FALSE)</f>
        <v>#N/A</v>
      </c>
      <c r="O2785" s="65" t="e">
        <f>VLOOKUP(E2785,'Trimming log'!$F$5:$V$5000,11,FALSE)</f>
        <v>#N/A</v>
      </c>
      <c r="P2785" s="65" t="e">
        <f>VLOOKUP(E2785,'Trimming log'!$F$5:$V$5000,12,FALSE)</f>
        <v>#N/A</v>
      </c>
      <c r="Q2785" s="65" t="e">
        <f>VLOOKUP(E2785,'Trimming log'!$F$5:$V$5000,13,FALSE)</f>
        <v>#N/A</v>
      </c>
      <c r="R2785" s="65" t="e">
        <f>VLOOKUP(E2785,'Trimming log'!$F$5:$V$5000,14,FALSE)</f>
        <v>#N/A</v>
      </c>
      <c r="S2785" s="65" t="e">
        <f>VLOOKUP(E2785,'Trimming log'!$F$5:$V$5000,15,FALSE)</f>
        <v>#N/A</v>
      </c>
      <c r="T2785" s="65" t="e">
        <f t="shared" si="548"/>
        <v>#N/A</v>
      </c>
      <c r="U2785" s="491" t="str">
        <f t="shared" si="549"/>
        <v/>
      </c>
      <c r="V2785" s="74">
        <f t="shared" si="550"/>
        <v>0</v>
      </c>
      <c r="W2785" s="134">
        <f t="shared" si="551"/>
        <v>0</v>
      </c>
      <c r="X2785" s="134" t="e">
        <f>VLOOKUP(E2785,'Trimming log'!$F$5:$Y$5000,19,FALSE)</f>
        <v>#N/A</v>
      </c>
      <c r="Y2785" s="134" t="e">
        <f>VLOOKUP(E2785,'Trimming log'!$F$5:$Y$5000,20,FALSE)</f>
        <v>#N/A</v>
      </c>
      <c r="Z2785" s="135" t="e">
        <f t="shared" si="552"/>
        <v>#N/A</v>
      </c>
      <c r="AA2785" s="135" t="e">
        <f t="shared" si="553"/>
        <v>#N/A</v>
      </c>
      <c r="AB2785" s="136" t="e">
        <f t="shared" si="554"/>
        <v>#N/A</v>
      </c>
      <c r="AC2785" s="136" t="e">
        <f t="shared" si="555"/>
        <v>#N/A</v>
      </c>
      <c r="AD2785" s="136" t="e">
        <f t="shared" si="556"/>
        <v>#N/A</v>
      </c>
      <c r="AE2785" s="136" t="e">
        <f t="shared" si="557"/>
        <v>#N/A</v>
      </c>
    </row>
    <row r="2786" spans="4:31">
      <c r="D2786" s="69"/>
      <c r="F2786" s="65" t="e">
        <f>VLOOKUP(E2786,'Trimming log'!$F$5:$V$5000,2,FALSE)</f>
        <v>#N/A</v>
      </c>
      <c r="G2786" s="65" t="e">
        <f>VLOOKUP(E2786,'Trimming log'!$F$5:$V$5000,3,FALSE)</f>
        <v>#N/A</v>
      </c>
      <c r="H2786" s="508" t="e">
        <f>VLOOKUP(E2786,'Trimming log'!$F$5:$V$5000,4,FALSE)</f>
        <v>#N/A</v>
      </c>
      <c r="I2786" s="65" t="e">
        <f>VLOOKUP(E2786,'Trimming log'!$F$5:$V$5000,5,FALSE)</f>
        <v>#N/A</v>
      </c>
      <c r="J2786" s="65" t="e">
        <f>VLOOKUP(E2786,'Trimming log'!$F$5:$V$5000,6,FALSE)</f>
        <v>#N/A</v>
      </c>
      <c r="K2786" s="65" t="e">
        <f>VLOOKUP(E2786,'Trimming log'!$F$5:$V$5000,7,FALSE)</f>
        <v>#N/A</v>
      </c>
      <c r="L2786" s="65" t="e">
        <f>VLOOKUP(E2786,'Trimming log'!$F$5:$V$5000,8,FALSE)</f>
        <v>#N/A</v>
      </c>
      <c r="M2786" s="65" t="e">
        <f>VLOOKUP(E2786,'Trimming log'!$F$5:$V$5000,9,FALSE)</f>
        <v>#N/A</v>
      </c>
      <c r="N2786" s="507" t="e">
        <f>VLOOKUP(E2786,'Trimming log'!$F$5:$V$5000,10,FALSE)</f>
        <v>#N/A</v>
      </c>
      <c r="O2786" s="65" t="e">
        <f>VLOOKUP(E2786,'Trimming log'!$F$5:$V$5000,11,FALSE)</f>
        <v>#N/A</v>
      </c>
      <c r="P2786" s="65" t="e">
        <f>VLOOKUP(E2786,'Trimming log'!$F$5:$V$5000,12,FALSE)</f>
        <v>#N/A</v>
      </c>
      <c r="Q2786" s="65" t="e">
        <f>VLOOKUP(E2786,'Trimming log'!$F$5:$V$5000,13,FALSE)</f>
        <v>#N/A</v>
      </c>
      <c r="R2786" s="65" t="e">
        <f>VLOOKUP(E2786,'Trimming log'!$F$5:$V$5000,14,FALSE)</f>
        <v>#N/A</v>
      </c>
      <c r="S2786" s="65" t="e">
        <f>VLOOKUP(E2786,'Trimming log'!$F$5:$V$5000,15,FALSE)</f>
        <v>#N/A</v>
      </c>
      <c r="T2786" s="65" t="e">
        <f t="shared" si="548"/>
        <v>#N/A</v>
      </c>
      <c r="U2786" s="491" t="str">
        <f t="shared" si="549"/>
        <v/>
      </c>
      <c r="V2786" s="74">
        <f t="shared" si="550"/>
        <v>0</v>
      </c>
      <c r="W2786" s="134">
        <f t="shared" si="551"/>
        <v>0</v>
      </c>
      <c r="X2786" s="134" t="e">
        <f>VLOOKUP(E2786,'Trimming log'!$F$5:$Y$5000,19,FALSE)</f>
        <v>#N/A</v>
      </c>
      <c r="Y2786" s="134" t="e">
        <f>VLOOKUP(E2786,'Trimming log'!$F$5:$Y$5000,20,FALSE)</f>
        <v>#N/A</v>
      </c>
      <c r="Z2786" s="135" t="e">
        <f t="shared" si="552"/>
        <v>#N/A</v>
      </c>
      <c r="AA2786" s="135" t="e">
        <f t="shared" si="553"/>
        <v>#N/A</v>
      </c>
      <c r="AB2786" s="136" t="e">
        <f t="shared" si="554"/>
        <v>#N/A</v>
      </c>
      <c r="AC2786" s="136" t="e">
        <f t="shared" si="555"/>
        <v>#N/A</v>
      </c>
      <c r="AD2786" s="136" t="e">
        <f t="shared" si="556"/>
        <v>#N/A</v>
      </c>
      <c r="AE2786" s="136" t="e">
        <f t="shared" si="557"/>
        <v>#N/A</v>
      </c>
    </row>
    <row r="2787" spans="4:31">
      <c r="D2787" s="69"/>
      <c r="F2787" s="65" t="e">
        <f>VLOOKUP(E2787,'Trimming log'!$F$5:$V$5000,2,FALSE)</f>
        <v>#N/A</v>
      </c>
      <c r="G2787" s="65" t="e">
        <f>VLOOKUP(E2787,'Trimming log'!$F$5:$V$5000,3,FALSE)</f>
        <v>#N/A</v>
      </c>
      <c r="H2787" s="508" t="e">
        <f>VLOOKUP(E2787,'Trimming log'!$F$5:$V$5000,4,FALSE)</f>
        <v>#N/A</v>
      </c>
      <c r="I2787" s="65" t="e">
        <f>VLOOKUP(E2787,'Trimming log'!$F$5:$V$5000,5,FALSE)</f>
        <v>#N/A</v>
      </c>
      <c r="J2787" s="65" t="e">
        <f>VLOOKUP(E2787,'Trimming log'!$F$5:$V$5000,6,FALSE)</f>
        <v>#N/A</v>
      </c>
      <c r="K2787" s="65" t="e">
        <f>VLOOKUP(E2787,'Trimming log'!$F$5:$V$5000,7,FALSE)</f>
        <v>#N/A</v>
      </c>
      <c r="L2787" s="65" t="e">
        <f>VLOOKUP(E2787,'Trimming log'!$F$5:$V$5000,8,FALSE)</f>
        <v>#N/A</v>
      </c>
      <c r="M2787" s="65" t="e">
        <f>VLOOKUP(E2787,'Trimming log'!$F$5:$V$5000,9,FALSE)</f>
        <v>#N/A</v>
      </c>
      <c r="N2787" s="507" t="e">
        <f>VLOOKUP(E2787,'Trimming log'!$F$5:$V$5000,10,FALSE)</f>
        <v>#N/A</v>
      </c>
      <c r="O2787" s="65" t="e">
        <f>VLOOKUP(E2787,'Trimming log'!$F$5:$V$5000,11,FALSE)</f>
        <v>#N/A</v>
      </c>
      <c r="P2787" s="65" t="e">
        <f>VLOOKUP(E2787,'Trimming log'!$F$5:$V$5000,12,FALSE)</f>
        <v>#N/A</v>
      </c>
      <c r="Q2787" s="65" t="e">
        <f>VLOOKUP(E2787,'Trimming log'!$F$5:$V$5000,13,FALSE)</f>
        <v>#N/A</v>
      </c>
      <c r="R2787" s="65" t="e">
        <f>VLOOKUP(E2787,'Trimming log'!$F$5:$V$5000,14,FALSE)</f>
        <v>#N/A</v>
      </c>
      <c r="S2787" s="65" t="e">
        <f>VLOOKUP(E2787,'Trimming log'!$F$5:$V$5000,15,FALSE)</f>
        <v>#N/A</v>
      </c>
      <c r="T2787" s="65" t="e">
        <f t="shared" si="548"/>
        <v>#N/A</v>
      </c>
      <c r="U2787" s="491" t="str">
        <f t="shared" si="549"/>
        <v/>
      </c>
      <c r="V2787" s="74">
        <f t="shared" si="550"/>
        <v>0</v>
      </c>
      <c r="W2787" s="134">
        <f t="shared" si="551"/>
        <v>0</v>
      </c>
      <c r="X2787" s="134" t="e">
        <f>VLOOKUP(E2787,'Trimming log'!$F$5:$Y$5000,19,FALSE)</f>
        <v>#N/A</v>
      </c>
      <c r="Y2787" s="134" t="e">
        <f>VLOOKUP(E2787,'Trimming log'!$F$5:$Y$5000,20,FALSE)</f>
        <v>#N/A</v>
      </c>
      <c r="Z2787" s="135" t="e">
        <f t="shared" si="552"/>
        <v>#N/A</v>
      </c>
      <c r="AA2787" s="135" t="e">
        <f t="shared" si="553"/>
        <v>#N/A</v>
      </c>
      <c r="AB2787" s="136" t="e">
        <f t="shared" si="554"/>
        <v>#N/A</v>
      </c>
      <c r="AC2787" s="136" t="e">
        <f t="shared" si="555"/>
        <v>#N/A</v>
      </c>
      <c r="AD2787" s="136" t="e">
        <f t="shared" si="556"/>
        <v>#N/A</v>
      </c>
      <c r="AE2787" s="136" t="e">
        <f t="shared" si="557"/>
        <v>#N/A</v>
      </c>
    </row>
    <row r="2788" spans="4:31">
      <c r="D2788" s="69"/>
      <c r="F2788" s="65" t="e">
        <f>VLOOKUP(E2788,'Trimming log'!$F$5:$V$5000,2,FALSE)</f>
        <v>#N/A</v>
      </c>
      <c r="G2788" s="65" t="e">
        <f>VLOOKUP(E2788,'Trimming log'!$F$5:$V$5000,3,FALSE)</f>
        <v>#N/A</v>
      </c>
      <c r="H2788" s="508" t="e">
        <f>VLOOKUP(E2788,'Trimming log'!$F$5:$V$5000,4,FALSE)</f>
        <v>#N/A</v>
      </c>
      <c r="I2788" s="65" t="e">
        <f>VLOOKUP(E2788,'Trimming log'!$F$5:$V$5000,5,FALSE)</f>
        <v>#N/A</v>
      </c>
      <c r="J2788" s="65" t="e">
        <f>VLOOKUP(E2788,'Trimming log'!$F$5:$V$5000,6,FALSE)</f>
        <v>#N/A</v>
      </c>
      <c r="K2788" s="65" t="e">
        <f>VLOOKUP(E2788,'Trimming log'!$F$5:$V$5000,7,FALSE)</f>
        <v>#N/A</v>
      </c>
      <c r="L2788" s="65" t="e">
        <f>VLOOKUP(E2788,'Trimming log'!$F$5:$V$5000,8,FALSE)</f>
        <v>#N/A</v>
      </c>
      <c r="M2788" s="65" t="e">
        <f>VLOOKUP(E2788,'Trimming log'!$F$5:$V$5000,9,FALSE)</f>
        <v>#N/A</v>
      </c>
      <c r="N2788" s="507" t="e">
        <f>VLOOKUP(E2788,'Trimming log'!$F$5:$V$5000,10,FALSE)</f>
        <v>#N/A</v>
      </c>
      <c r="O2788" s="65" t="e">
        <f>VLOOKUP(E2788,'Trimming log'!$F$5:$V$5000,11,FALSE)</f>
        <v>#N/A</v>
      </c>
      <c r="P2788" s="65" t="e">
        <f>VLOOKUP(E2788,'Trimming log'!$F$5:$V$5000,12,FALSE)</f>
        <v>#N/A</v>
      </c>
      <c r="Q2788" s="65" t="e">
        <f>VLOOKUP(E2788,'Trimming log'!$F$5:$V$5000,13,FALSE)</f>
        <v>#N/A</v>
      </c>
      <c r="R2788" s="65" t="e">
        <f>VLOOKUP(E2788,'Trimming log'!$F$5:$V$5000,14,FALSE)</f>
        <v>#N/A</v>
      </c>
      <c r="S2788" s="65" t="e">
        <f>VLOOKUP(E2788,'Trimming log'!$F$5:$V$5000,15,FALSE)</f>
        <v>#N/A</v>
      </c>
      <c r="T2788" s="65" t="e">
        <f t="shared" si="548"/>
        <v>#N/A</v>
      </c>
      <c r="U2788" s="491" t="str">
        <f t="shared" si="549"/>
        <v/>
      </c>
      <c r="V2788" s="74">
        <f t="shared" si="550"/>
        <v>0</v>
      </c>
      <c r="W2788" s="134">
        <f t="shared" si="551"/>
        <v>0</v>
      </c>
      <c r="X2788" s="134" t="e">
        <f>VLOOKUP(E2788,'Trimming log'!$F$5:$Y$5000,19,FALSE)</f>
        <v>#N/A</v>
      </c>
      <c r="Y2788" s="134" t="e">
        <f>VLOOKUP(E2788,'Trimming log'!$F$5:$Y$5000,20,FALSE)</f>
        <v>#N/A</v>
      </c>
      <c r="Z2788" s="135" t="e">
        <f t="shared" si="552"/>
        <v>#N/A</v>
      </c>
      <c r="AA2788" s="135" t="e">
        <f t="shared" si="553"/>
        <v>#N/A</v>
      </c>
      <c r="AB2788" s="136" t="e">
        <f t="shared" si="554"/>
        <v>#N/A</v>
      </c>
      <c r="AC2788" s="136" t="e">
        <f t="shared" si="555"/>
        <v>#N/A</v>
      </c>
      <c r="AD2788" s="136" t="e">
        <f t="shared" si="556"/>
        <v>#N/A</v>
      </c>
      <c r="AE2788" s="136" t="e">
        <f t="shared" si="557"/>
        <v>#N/A</v>
      </c>
    </row>
    <row r="2789" spans="4:31">
      <c r="D2789" s="69"/>
      <c r="F2789" s="65" t="e">
        <f>VLOOKUP(E2789,'Trimming log'!$F$5:$V$5000,2,FALSE)</f>
        <v>#N/A</v>
      </c>
      <c r="G2789" s="65" t="e">
        <f>VLOOKUP(E2789,'Trimming log'!$F$5:$V$5000,3,FALSE)</f>
        <v>#N/A</v>
      </c>
      <c r="H2789" s="508" t="e">
        <f>VLOOKUP(E2789,'Trimming log'!$F$5:$V$5000,4,FALSE)</f>
        <v>#N/A</v>
      </c>
      <c r="I2789" s="65" t="e">
        <f>VLOOKUP(E2789,'Trimming log'!$F$5:$V$5000,5,FALSE)</f>
        <v>#N/A</v>
      </c>
      <c r="J2789" s="65" t="e">
        <f>VLOOKUP(E2789,'Trimming log'!$F$5:$V$5000,6,FALSE)</f>
        <v>#N/A</v>
      </c>
      <c r="K2789" s="65" t="e">
        <f>VLOOKUP(E2789,'Trimming log'!$F$5:$V$5000,7,FALSE)</f>
        <v>#N/A</v>
      </c>
      <c r="L2789" s="65" t="e">
        <f>VLOOKUP(E2789,'Trimming log'!$F$5:$V$5000,8,FALSE)</f>
        <v>#N/A</v>
      </c>
      <c r="M2789" s="65" t="e">
        <f>VLOOKUP(E2789,'Trimming log'!$F$5:$V$5000,9,FALSE)</f>
        <v>#N/A</v>
      </c>
      <c r="N2789" s="507" t="e">
        <f>VLOOKUP(E2789,'Trimming log'!$F$5:$V$5000,10,FALSE)</f>
        <v>#N/A</v>
      </c>
      <c r="O2789" s="65" t="e">
        <f>VLOOKUP(E2789,'Trimming log'!$F$5:$V$5000,11,FALSE)</f>
        <v>#N/A</v>
      </c>
      <c r="P2789" s="65" t="e">
        <f>VLOOKUP(E2789,'Trimming log'!$F$5:$V$5000,12,FALSE)</f>
        <v>#N/A</v>
      </c>
      <c r="Q2789" s="65" t="e">
        <f>VLOOKUP(E2789,'Trimming log'!$F$5:$V$5000,13,FALSE)</f>
        <v>#N/A</v>
      </c>
      <c r="R2789" s="65" t="e">
        <f>VLOOKUP(E2789,'Trimming log'!$F$5:$V$5000,14,FALSE)</f>
        <v>#N/A</v>
      </c>
      <c r="S2789" s="65" t="e">
        <f>VLOOKUP(E2789,'Trimming log'!$F$5:$V$5000,15,FALSE)</f>
        <v>#N/A</v>
      </c>
      <c r="T2789" s="65" t="e">
        <f t="shared" si="548"/>
        <v>#N/A</v>
      </c>
      <c r="U2789" s="491" t="str">
        <f t="shared" si="549"/>
        <v/>
      </c>
      <c r="V2789" s="74">
        <f t="shared" si="550"/>
        <v>0</v>
      </c>
      <c r="W2789" s="134">
        <f t="shared" si="551"/>
        <v>0</v>
      </c>
      <c r="X2789" s="134" t="e">
        <f>VLOOKUP(E2789,'Trimming log'!$F$5:$Y$5000,19,FALSE)</f>
        <v>#N/A</v>
      </c>
      <c r="Y2789" s="134" t="e">
        <f>VLOOKUP(E2789,'Trimming log'!$F$5:$Y$5000,20,FALSE)</f>
        <v>#N/A</v>
      </c>
      <c r="Z2789" s="135" t="e">
        <f t="shared" si="552"/>
        <v>#N/A</v>
      </c>
      <c r="AA2789" s="135" t="e">
        <f t="shared" si="553"/>
        <v>#N/A</v>
      </c>
      <c r="AB2789" s="136" t="e">
        <f t="shared" si="554"/>
        <v>#N/A</v>
      </c>
      <c r="AC2789" s="136" t="e">
        <f t="shared" si="555"/>
        <v>#N/A</v>
      </c>
      <c r="AD2789" s="136" t="e">
        <f t="shared" si="556"/>
        <v>#N/A</v>
      </c>
      <c r="AE2789" s="136" t="e">
        <f t="shared" si="557"/>
        <v>#N/A</v>
      </c>
    </row>
    <row r="2790" spans="4:31">
      <c r="D2790" s="69"/>
      <c r="F2790" s="65" t="e">
        <f>VLOOKUP(E2790,'Trimming log'!$F$5:$V$5000,2,FALSE)</f>
        <v>#N/A</v>
      </c>
      <c r="G2790" s="65" t="e">
        <f>VLOOKUP(E2790,'Trimming log'!$F$5:$V$5000,3,FALSE)</f>
        <v>#N/A</v>
      </c>
      <c r="H2790" s="508" t="e">
        <f>VLOOKUP(E2790,'Trimming log'!$F$5:$V$5000,4,FALSE)</f>
        <v>#N/A</v>
      </c>
      <c r="I2790" s="65" t="e">
        <f>VLOOKUP(E2790,'Trimming log'!$F$5:$V$5000,5,FALSE)</f>
        <v>#N/A</v>
      </c>
      <c r="J2790" s="65" t="e">
        <f>VLOOKUP(E2790,'Trimming log'!$F$5:$V$5000,6,FALSE)</f>
        <v>#N/A</v>
      </c>
      <c r="K2790" s="65" t="e">
        <f>VLOOKUP(E2790,'Trimming log'!$F$5:$V$5000,7,FALSE)</f>
        <v>#N/A</v>
      </c>
      <c r="L2790" s="65" t="e">
        <f>VLOOKUP(E2790,'Trimming log'!$F$5:$V$5000,8,FALSE)</f>
        <v>#N/A</v>
      </c>
      <c r="M2790" s="65" t="e">
        <f>VLOOKUP(E2790,'Trimming log'!$F$5:$V$5000,9,FALSE)</f>
        <v>#N/A</v>
      </c>
      <c r="N2790" s="507" t="e">
        <f>VLOOKUP(E2790,'Trimming log'!$F$5:$V$5000,10,FALSE)</f>
        <v>#N/A</v>
      </c>
      <c r="O2790" s="65" t="e">
        <f>VLOOKUP(E2790,'Trimming log'!$F$5:$V$5000,11,FALSE)</f>
        <v>#N/A</v>
      </c>
      <c r="P2790" s="65" t="e">
        <f>VLOOKUP(E2790,'Trimming log'!$F$5:$V$5000,12,FALSE)</f>
        <v>#N/A</v>
      </c>
      <c r="Q2790" s="65" t="e">
        <f>VLOOKUP(E2790,'Trimming log'!$F$5:$V$5000,13,FALSE)</f>
        <v>#N/A</v>
      </c>
      <c r="R2790" s="65" t="e">
        <f>VLOOKUP(E2790,'Trimming log'!$F$5:$V$5000,14,FALSE)</f>
        <v>#N/A</v>
      </c>
      <c r="S2790" s="65" t="e">
        <f>VLOOKUP(E2790,'Trimming log'!$F$5:$V$5000,15,FALSE)</f>
        <v>#N/A</v>
      </c>
      <c r="T2790" s="65" t="e">
        <f t="shared" si="548"/>
        <v>#N/A</v>
      </c>
      <c r="U2790" s="491" t="str">
        <f t="shared" si="549"/>
        <v/>
      </c>
      <c r="V2790" s="74">
        <f t="shared" si="550"/>
        <v>0</v>
      </c>
      <c r="W2790" s="134">
        <f t="shared" si="551"/>
        <v>0</v>
      </c>
      <c r="X2790" s="134" t="e">
        <f>VLOOKUP(E2790,'Trimming log'!$F$5:$Y$5000,19,FALSE)</f>
        <v>#N/A</v>
      </c>
      <c r="Y2790" s="134" t="e">
        <f>VLOOKUP(E2790,'Trimming log'!$F$5:$Y$5000,20,FALSE)</f>
        <v>#N/A</v>
      </c>
      <c r="Z2790" s="135" t="e">
        <f t="shared" si="552"/>
        <v>#N/A</v>
      </c>
      <c r="AA2790" s="135" t="e">
        <f t="shared" si="553"/>
        <v>#N/A</v>
      </c>
      <c r="AB2790" s="136" t="e">
        <f t="shared" si="554"/>
        <v>#N/A</v>
      </c>
      <c r="AC2790" s="136" t="e">
        <f t="shared" si="555"/>
        <v>#N/A</v>
      </c>
      <c r="AD2790" s="136" t="e">
        <f t="shared" si="556"/>
        <v>#N/A</v>
      </c>
      <c r="AE2790" s="136" t="e">
        <f t="shared" si="557"/>
        <v>#N/A</v>
      </c>
    </row>
    <row r="2791" spans="4:31">
      <c r="D2791" s="69"/>
      <c r="F2791" s="65" t="e">
        <f>VLOOKUP(E2791,'Trimming log'!$F$5:$V$5000,2,FALSE)</f>
        <v>#N/A</v>
      </c>
      <c r="G2791" s="65" t="e">
        <f>VLOOKUP(E2791,'Trimming log'!$F$5:$V$5000,3,FALSE)</f>
        <v>#N/A</v>
      </c>
      <c r="H2791" s="508" t="e">
        <f>VLOOKUP(E2791,'Trimming log'!$F$5:$V$5000,4,FALSE)</f>
        <v>#N/A</v>
      </c>
      <c r="I2791" s="65" t="e">
        <f>VLOOKUP(E2791,'Trimming log'!$F$5:$V$5000,5,FALSE)</f>
        <v>#N/A</v>
      </c>
      <c r="J2791" s="65" t="e">
        <f>VLOOKUP(E2791,'Trimming log'!$F$5:$V$5000,6,FALSE)</f>
        <v>#N/A</v>
      </c>
      <c r="K2791" s="65" t="e">
        <f>VLOOKUP(E2791,'Trimming log'!$F$5:$V$5000,7,FALSE)</f>
        <v>#N/A</v>
      </c>
      <c r="L2791" s="65" t="e">
        <f>VLOOKUP(E2791,'Trimming log'!$F$5:$V$5000,8,FALSE)</f>
        <v>#N/A</v>
      </c>
      <c r="M2791" s="65" t="e">
        <f>VLOOKUP(E2791,'Trimming log'!$F$5:$V$5000,9,FALSE)</f>
        <v>#N/A</v>
      </c>
      <c r="N2791" s="507" t="e">
        <f>VLOOKUP(E2791,'Trimming log'!$F$5:$V$5000,10,FALSE)</f>
        <v>#N/A</v>
      </c>
      <c r="O2791" s="65" t="e">
        <f>VLOOKUP(E2791,'Trimming log'!$F$5:$V$5000,11,FALSE)</f>
        <v>#N/A</v>
      </c>
      <c r="P2791" s="65" t="e">
        <f>VLOOKUP(E2791,'Trimming log'!$F$5:$V$5000,12,FALSE)</f>
        <v>#N/A</v>
      </c>
      <c r="Q2791" s="65" t="e">
        <f>VLOOKUP(E2791,'Trimming log'!$F$5:$V$5000,13,FALSE)</f>
        <v>#N/A</v>
      </c>
      <c r="R2791" s="65" t="e">
        <f>VLOOKUP(E2791,'Trimming log'!$F$5:$V$5000,14,FALSE)</f>
        <v>#N/A</v>
      </c>
      <c r="S2791" s="65" t="e">
        <f>VLOOKUP(E2791,'Trimming log'!$F$5:$V$5000,15,FALSE)</f>
        <v>#N/A</v>
      </c>
      <c r="T2791" s="65" t="e">
        <f t="shared" si="548"/>
        <v>#N/A</v>
      </c>
      <c r="U2791" s="491" t="str">
        <f t="shared" si="549"/>
        <v/>
      </c>
      <c r="V2791" s="74">
        <f t="shared" si="550"/>
        <v>0</v>
      </c>
      <c r="W2791" s="134">
        <f t="shared" si="551"/>
        <v>0</v>
      </c>
      <c r="X2791" s="134" t="e">
        <f>VLOOKUP(E2791,'Trimming log'!$F$5:$Y$5000,19,FALSE)</f>
        <v>#N/A</v>
      </c>
      <c r="Y2791" s="134" t="e">
        <f>VLOOKUP(E2791,'Trimming log'!$F$5:$Y$5000,20,FALSE)</f>
        <v>#N/A</v>
      </c>
      <c r="Z2791" s="135" t="e">
        <f t="shared" si="552"/>
        <v>#N/A</v>
      </c>
      <c r="AA2791" s="135" t="e">
        <f t="shared" si="553"/>
        <v>#N/A</v>
      </c>
      <c r="AB2791" s="136" t="e">
        <f t="shared" si="554"/>
        <v>#N/A</v>
      </c>
      <c r="AC2791" s="136" t="e">
        <f t="shared" si="555"/>
        <v>#N/A</v>
      </c>
      <c r="AD2791" s="136" t="e">
        <f t="shared" si="556"/>
        <v>#N/A</v>
      </c>
      <c r="AE2791" s="136" t="e">
        <f t="shared" si="557"/>
        <v>#N/A</v>
      </c>
    </row>
    <row r="2792" spans="4:31">
      <c r="D2792" s="69"/>
      <c r="F2792" s="65" t="e">
        <f>VLOOKUP(E2792,'Trimming log'!$F$5:$V$5000,2,FALSE)</f>
        <v>#N/A</v>
      </c>
      <c r="G2792" s="65" t="e">
        <f>VLOOKUP(E2792,'Trimming log'!$F$5:$V$5000,3,FALSE)</f>
        <v>#N/A</v>
      </c>
      <c r="H2792" s="508" t="e">
        <f>VLOOKUP(E2792,'Trimming log'!$F$5:$V$5000,4,FALSE)</f>
        <v>#N/A</v>
      </c>
      <c r="I2792" s="65" t="e">
        <f>VLOOKUP(E2792,'Trimming log'!$F$5:$V$5000,5,FALSE)</f>
        <v>#N/A</v>
      </c>
      <c r="J2792" s="65" t="e">
        <f>VLOOKUP(E2792,'Trimming log'!$F$5:$V$5000,6,FALSE)</f>
        <v>#N/A</v>
      </c>
      <c r="K2792" s="65" t="e">
        <f>VLOOKUP(E2792,'Trimming log'!$F$5:$V$5000,7,FALSE)</f>
        <v>#N/A</v>
      </c>
      <c r="L2792" s="65" t="e">
        <f>VLOOKUP(E2792,'Trimming log'!$F$5:$V$5000,8,FALSE)</f>
        <v>#N/A</v>
      </c>
      <c r="M2792" s="65" t="e">
        <f>VLOOKUP(E2792,'Trimming log'!$F$5:$V$5000,9,FALSE)</f>
        <v>#N/A</v>
      </c>
      <c r="N2792" s="507" t="e">
        <f>VLOOKUP(E2792,'Trimming log'!$F$5:$V$5000,10,FALSE)</f>
        <v>#N/A</v>
      </c>
      <c r="O2792" s="65" t="e">
        <f>VLOOKUP(E2792,'Trimming log'!$F$5:$V$5000,11,FALSE)</f>
        <v>#N/A</v>
      </c>
      <c r="P2792" s="65" t="e">
        <f>VLOOKUP(E2792,'Trimming log'!$F$5:$V$5000,12,FALSE)</f>
        <v>#N/A</v>
      </c>
      <c r="Q2792" s="65" t="e">
        <f>VLOOKUP(E2792,'Trimming log'!$F$5:$V$5000,13,FALSE)</f>
        <v>#N/A</v>
      </c>
      <c r="R2792" s="65" t="e">
        <f>VLOOKUP(E2792,'Trimming log'!$F$5:$V$5000,14,FALSE)</f>
        <v>#N/A</v>
      </c>
      <c r="S2792" s="65" t="e">
        <f>VLOOKUP(E2792,'Trimming log'!$F$5:$V$5000,15,FALSE)</f>
        <v>#N/A</v>
      </c>
      <c r="T2792" s="65" t="e">
        <f t="shared" si="548"/>
        <v>#N/A</v>
      </c>
      <c r="U2792" s="491" t="str">
        <f t="shared" si="549"/>
        <v/>
      </c>
      <c r="V2792" s="74">
        <f t="shared" si="550"/>
        <v>0</v>
      </c>
      <c r="W2792" s="134">
        <f t="shared" si="551"/>
        <v>0</v>
      </c>
      <c r="X2792" s="134" t="e">
        <f>VLOOKUP(E2792,'Trimming log'!$F$5:$Y$5000,19,FALSE)</f>
        <v>#N/A</v>
      </c>
      <c r="Y2792" s="134" t="e">
        <f>VLOOKUP(E2792,'Trimming log'!$F$5:$Y$5000,20,FALSE)</f>
        <v>#N/A</v>
      </c>
      <c r="Z2792" s="135" t="e">
        <f t="shared" si="552"/>
        <v>#N/A</v>
      </c>
      <c r="AA2792" s="135" t="e">
        <f t="shared" si="553"/>
        <v>#N/A</v>
      </c>
      <c r="AB2792" s="136" t="e">
        <f t="shared" si="554"/>
        <v>#N/A</v>
      </c>
      <c r="AC2792" s="136" t="e">
        <f t="shared" si="555"/>
        <v>#N/A</v>
      </c>
      <c r="AD2792" s="136" t="e">
        <f t="shared" si="556"/>
        <v>#N/A</v>
      </c>
      <c r="AE2792" s="136" t="e">
        <f t="shared" si="557"/>
        <v>#N/A</v>
      </c>
    </row>
    <row r="2793" spans="4:31">
      <c r="D2793" s="69"/>
      <c r="F2793" s="65" t="e">
        <f>VLOOKUP(E2793,'Trimming log'!$F$5:$V$5000,2,FALSE)</f>
        <v>#N/A</v>
      </c>
      <c r="G2793" s="65" t="e">
        <f>VLOOKUP(E2793,'Trimming log'!$F$5:$V$5000,3,FALSE)</f>
        <v>#N/A</v>
      </c>
      <c r="H2793" s="508" t="e">
        <f>VLOOKUP(E2793,'Trimming log'!$F$5:$V$5000,4,FALSE)</f>
        <v>#N/A</v>
      </c>
      <c r="I2793" s="65" t="e">
        <f>VLOOKUP(E2793,'Trimming log'!$F$5:$V$5000,5,FALSE)</f>
        <v>#N/A</v>
      </c>
      <c r="J2793" s="65" t="e">
        <f>VLOOKUP(E2793,'Trimming log'!$F$5:$V$5000,6,FALSE)</f>
        <v>#N/A</v>
      </c>
      <c r="K2793" s="65" t="e">
        <f>VLOOKUP(E2793,'Trimming log'!$F$5:$V$5000,7,FALSE)</f>
        <v>#N/A</v>
      </c>
      <c r="L2793" s="65" t="e">
        <f>VLOOKUP(E2793,'Trimming log'!$F$5:$V$5000,8,FALSE)</f>
        <v>#N/A</v>
      </c>
      <c r="M2793" s="65" t="e">
        <f>VLOOKUP(E2793,'Trimming log'!$F$5:$V$5000,9,FALSE)</f>
        <v>#N/A</v>
      </c>
      <c r="N2793" s="507" t="e">
        <f>VLOOKUP(E2793,'Trimming log'!$F$5:$V$5000,10,FALSE)</f>
        <v>#N/A</v>
      </c>
      <c r="O2793" s="65" t="e">
        <f>VLOOKUP(E2793,'Trimming log'!$F$5:$V$5000,11,FALSE)</f>
        <v>#N/A</v>
      </c>
      <c r="P2793" s="65" t="e">
        <f>VLOOKUP(E2793,'Trimming log'!$F$5:$V$5000,12,FALSE)</f>
        <v>#N/A</v>
      </c>
      <c r="Q2793" s="65" t="e">
        <f>VLOOKUP(E2793,'Trimming log'!$F$5:$V$5000,13,FALSE)</f>
        <v>#N/A</v>
      </c>
      <c r="R2793" s="65" t="e">
        <f>VLOOKUP(E2793,'Trimming log'!$F$5:$V$5000,14,FALSE)</f>
        <v>#N/A</v>
      </c>
      <c r="S2793" s="65" t="e">
        <f>VLOOKUP(E2793,'Trimming log'!$F$5:$V$5000,15,FALSE)</f>
        <v>#N/A</v>
      </c>
      <c r="T2793" s="65" t="e">
        <f t="shared" si="548"/>
        <v>#N/A</v>
      </c>
      <c r="U2793" s="491" t="str">
        <f t="shared" si="549"/>
        <v/>
      </c>
      <c r="V2793" s="74">
        <f t="shared" si="550"/>
        <v>0</v>
      </c>
      <c r="W2793" s="134">
        <f t="shared" si="551"/>
        <v>0</v>
      </c>
      <c r="X2793" s="134" t="e">
        <f>VLOOKUP(E2793,'Trimming log'!$F$5:$Y$5000,19,FALSE)</f>
        <v>#N/A</v>
      </c>
      <c r="Y2793" s="134" t="e">
        <f>VLOOKUP(E2793,'Trimming log'!$F$5:$Y$5000,20,FALSE)</f>
        <v>#N/A</v>
      </c>
      <c r="Z2793" s="135" t="e">
        <f t="shared" si="552"/>
        <v>#N/A</v>
      </c>
      <c r="AA2793" s="135" t="e">
        <f t="shared" si="553"/>
        <v>#N/A</v>
      </c>
      <c r="AB2793" s="136" t="e">
        <f t="shared" si="554"/>
        <v>#N/A</v>
      </c>
      <c r="AC2793" s="136" t="e">
        <f t="shared" si="555"/>
        <v>#N/A</v>
      </c>
      <c r="AD2793" s="136" t="e">
        <f t="shared" si="556"/>
        <v>#N/A</v>
      </c>
      <c r="AE2793" s="136" t="e">
        <f t="shared" si="557"/>
        <v>#N/A</v>
      </c>
    </row>
    <row r="2794" spans="4:31">
      <c r="D2794" s="69"/>
      <c r="F2794" s="65" t="e">
        <f>VLOOKUP(E2794,'Trimming log'!$F$5:$V$5000,2,FALSE)</f>
        <v>#N/A</v>
      </c>
      <c r="G2794" s="65" t="e">
        <f>VLOOKUP(E2794,'Trimming log'!$F$5:$V$5000,3,FALSE)</f>
        <v>#N/A</v>
      </c>
      <c r="H2794" s="508" t="e">
        <f>VLOOKUP(E2794,'Trimming log'!$F$5:$V$5000,4,FALSE)</f>
        <v>#N/A</v>
      </c>
      <c r="I2794" s="65" t="e">
        <f>VLOOKUP(E2794,'Trimming log'!$F$5:$V$5000,5,FALSE)</f>
        <v>#N/A</v>
      </c>
      <c r="J2794" s="65" t="e">
        <f>VLOOKUP(E2794,'Trimming log'!$F$5:$V$5000,6,FALSE)</f>
        <v>#N/A</v>
      </c>
      <c r="K2794" s="65" t="e">
        <f>VLOOKUP(E2794,'Trimming log'!$F$5:$V$5000,7,FALSE)</f>
        <v>#N/A</v>
      </c>
      <c r="L2794" s="65" t="e">
        <f>VLOOKUP(E2794,'Trimming log'!$F$5:$V$5000,8,FALSE)</f>
        <v>#N/A</v>
      </c>
      <c r="M2794" s="65" t="e">
        <f>VLOOKUP(E2794,'Trimming log'!$F$5:$V$5000,9,FALSE)</f>
        <v>#N/A</v>
      </c>
      <c r="N2794" s="507" t="e">
        <f>VLOOKUP(E2794,'Trimming log'!$F$5:$V$5000,10,FALSE)</f>
        <v>#N/A</v>
      </c>
      <c r="O2794" s="65" t="e">
        <f>VLOOKUP(E2794,'Trimming log'!$F$5:$V$5000,11,FALSE)</f>
        <v>#N/A</v>
      </c>
      <c r="P2794" s="65" t="e">
        <f>VLOOKUP(E2794,'Trimming log'!$F$5:$V$5000,12,FALSE)</f>
        <v>#N/A</v>
      </c>
      <c r="Q2794" s="65" t="e">
        <f>VLOOKUP(E2794,'Trimming log'!$F$5:$V$5000,13,FALSE)</f>
        <v>#N/A</v>
      </c>
      <c r="R2794" s="65" t="e">
        <f>VLOOKUP(E2794,'Trimming log'!$F$5:$V$5000,14,FALSE)</f>
        <v>#N/A</v>
      </c>
      <c r="S2794" s="65" t="e">
        <f>VLOOKUP(E2794,'Trimming log'!$F$5:$V$5000,15,FALSE)</f>
        <v>#N/A</v>
      </c>
      <c r="T2794" s="65" t="e">
        <f t="shared" si="548"/>
        <v>#N/A</v>
      </c>
      <c r="U2794" s="491" t="str">
        <f t="shared" si="549"/>
        <v/>
      </c>
      <c r="V2794" s="74">
        <f t="shared" si="550"/>
        <v>0</v>
      </c>
      <c r="W2794" s="134">
        <f t="shared" si="551"/>
        <v>0</v>
      </c>
      <c r="X2794" s="134" t="e">
        <f>VLOOKUP(E2794,'Trimming log'!$F$5:$Y$5000,19,FALSE)</f>
        <v>#N/A</v>
      </c>
      <c r="Y2794" s="134" t="e">
        <f>VLOOKUP(E2794,'Trimming log'!$F$5:$Y$5000,20,FALSE)</f>
        <v>#N/A</v>
      </c>
      <c r="Z2794" s="135" t="e">
        <f t="shared" si="552"/>
        <v>#N/A</v>
      </c>
      <c r="AA2794" s="135" t="e">
        <f t="shared" si="553"/>
        <v>#N/A</v>
      </c>
      <c r="AB2794" s="136" t="e">
        <f t="shared" si="554"/>
        <v>#N/A</v>
      </c>
      <c r="AC2794" s="136" t="e">
        <f t="shared" si="555"/>
        <v>#N/A</v>
      </c>
      <c r="AD2794" s="136" t="e">
        <f t="shared" si="556"/>
        <v>#N/A</v>
      </c>
      <c r="AE2794" s="136" t="e">
        <f t="shared" si="557"/>
        <v>#N/A</v>
      </c>
    </row>
    <row r="2795" spans="4:31">
      <c r="D2795" s="69"/>
      <c r="F2795" s="65" t="e">
        <f>VLOOKUP(E2795,'Trimming log'!$F$5:$V$5000,2,FALSE)</f>
        <v>#N/A</v>
      </c>
      <c r="G2795" s="65" t="e">
        <f>VLOOKUP(E2795,'Trimming log'!$F$5:$V$5000,3,FALSE)</f>
        <v>#N/A</v>
      </c>
      <c r="H2795" s="508" t="e">
        <f>VLOOKUP(E2795,'Trimming log'!$F$5:$V$5000,4,FALSE)</f>
        <v>#N/A</v>
      </c>
      <c r="I2795" s="65" t="e">
        <f>VLOOKUP(E2795,'Trimming log'!$F$5:$V$5000,5,FALSE)</f>
        <v>#N/A</v>
      </c>
      <c r="J2795" s="65" t="e">
        <f>VLOOKUP(E2795,'Trimming log'!$F$5:$V$5000,6,FALSE)</f>
        <v>#N/A</v>
      </c>
      <c r="K2795" s="65" t="e">
        <f>VLOOKUP(E2795,'Trimming log'!$F$5:$V$5000,7,FALSE)</f>
        <v>#N/A</v>
      </c>
      <c r="L2795" s="65" t="e">
        <f>VLOOKUP(E2795,'Trimming log'!$F$5:$V$5000,8,FALSE)</f>
        <v>#N/A</v>
      </c>
      <c r="M2795" s="65" t="e">
        <f>VLOOKUP(E2795,'Trimming log'!$F$5:$V$5000,9,FALSE)</f>
        <v>#N/A</v>
      </c>
      <c r="N2795" s="507" t="e">
        <f>VLOOKUP(E2795,'Trimming log'!$F$5:$V$5000,10,FALSE)</f>
        <v>#N/A</v>
      </c>
      <c r="O2795" s="65" t="e">
        <f>VLOOKUP(E2795,'Trimming log'!$F$5:$V$5000,11,FALSE)</f>
        <v>#N/A</v>
      </c>
      <c r="P2795" s="65" t="e">
        <f>VLOOKUP(E2795,'Trimming log'!$F$5:$V$5000,12,FALSE)</f>
        <v>#N/A</v>
      </c>
      <c r="Q2795" s="65" t="e">
        <f>VLOOKUP(E2795,'Trimming log'!$F$5:$V$5000,13,FALSE)</f>
        <v>#N/A</v>
      </c>
      <c r="R2795" s="65" t="e">
        <f>VLOOKUP(E2795,'Trimming log'!$F$5:$V$5000,14,FALSE)</f>
        <v>#N/A</v>
      </c>
      <c r="S2795" s="65" t="e">
        <f>VLOOKUP(E2795,'Trimming log'!$F$5:$V$5000,15,FALSE)</f>
        <v>#N/A</v>
      </c>
      <c r="T2795" s="65" t="e">
        <f t="shared" si="548"/>
        <v>#N/A</v>
      </c>
      <c r="U2795" s="491" t="str">
        <f t="shared" si="549"/>
        <v/>
      </c>
      <c r="V2795" s="74">
        <f t="shared" si="550"/>
        <v>0</v>
      </c>
      <c r="W2795" s="134">
        <f t="shared" si="551"/>
        <v>0</v>
      </c>
      <c r="X2795" s="134" t="e">
        <f>VLOOKUP(E2795,'Trimming log'!$F$5:$Y$5000,19,FALSE)</f>
        <v>#N/A</v>
      </c>
      <c r="Y2795" s="134" t="e">
        <f>VLOOKUP(E2795,'Trimming log'!$F$5:$Y$5000,20,FALSE)</f>
        <v>#N/A</v>
      </c>
      <c r="Z2795" s="135" t="e">
        <f t="shared" si="552"/>
        <v>#N/A</v>
      </c>
      <c r="AA2795" s="135" t="e">
        <f t="shared" si="553"/>
        <v>#N/A</v>
      </c>
      <c r="AB2795" s="136" t="e">
        <f t="shared" si="554"/>
        <v>#N/A</v>
      </c>
      <c r="AC2795" s="136" t="e">
        <f t="shared" si="555"/>
        <v>#N/A</v>
      </c>
      <c r="AD2795" s="136" t="e">
        <f t="shared" si="556"/>
        <v>#N/A</v>
      </c>
      <c r="AE2795" s="136" t="e">
        <f t="shared" si="557"/>
        <v>#N/A</v>
      </c>
    </row>
    <row r="2796" spans="4:31">
      <c r="D2796" s="69"/>
      <c r="F2796" s="65" t="e">
        <f>VLOOKUP(E2796,'Trimming log'!$F$5:$V$5000,2,FALSE)</f>
        <v>#N/A</v>
      </c>
      <c r="G2796" s="65" t="e">
        <f>VLOOKUP(E2796,'Trimming log'!$F$5:$V$5000,3,FALSE)</f>
        <v>#N/A</v>
      </c>
      <c r="H2796" s="508" t="e">
        <f>VLOOKUP(E2796,'Trimming log'!$F$5:$V$5000,4,FALSE)</f>
        <v>#N/A</v>
      </c>
      <c r="I2796" s="65" t="e">
        <f>VLOOKUP(E2796,'Trimming log'!$F$5:$V$5000,5,FALSE)</f>
        <v>#N/A</v>
      </c>
      <c r="J2796" s="65" t="e">
        <f>VLOOKUP(E2796,'Trimming log'!$F$5:$V$5000,6,FALSE)</f>
        <v>#N/A</v>
      </c>
      <c r="K2796" s="65" t="e">
        <f>VLOOKUP(E2796,'Trimming log'!$F$5:$V$5000,7,FALSE)</f>
        <v>#N/A</v>
      </c>
      <c r="L2796" s="65" t="e">
        <f>VLOOKUP(E2796,'Trimming log'!$F$5:$V$5000,8,FALSE)</f>
        <v>#N/A</v>
      </c>
      <c r="M2796" s="65" t="e">
        <f>VLOOKUP(E2796,'Trimming log'!$F$5:$V$5000,9,FALSE)</f>
        <v>#N/A</v>
      </c>
      <c r="N2796" s="507" t="e">
        <f>VLOOKUP(E2796,'Trimming log'!$F$5:$V$5000,10,FALSE)</f>
        <v>#N/A</v>
      </c>
      <c r="O2796" s="65" t="e">
        <f>VLOOKUP(E2796,'Trimming log'!$F$5:$V$5000,11,FALSE)</f>
        <v>#N/A</v>
      </c>
      <c r="P2796" s="65" t="e">
        <f>VLOOKUP(E2796,'Trimming log'!$F$5:$V$5000,12,FALSE)</f>
        <v>#N/A</v>
      </c>
      <c r="Q2796" s="65" t="e">
        <f>VLOOKUP(E2796,'Trimming log'!$F$5:$V$5000,13,FALSE)</f>
        <v>#N/A</v>
      </c>
      <c r="R2796" s="65" t="e">
        <f>VLOOKUP(E2796,'Trimming log'!$F$5:$V$5000,14,FALSE)</f>
        <v>#N/A</v>
      </c>
      <c r="S2796" s="65" t="e">
        <f>VLOOKUP(E2796,'Trimming log'!$F$5:$V$5000,15,FALSE)</f>
        <v>#N/A</v>
      </c>
      <c r="T2796" s="65" t="e">
        <f t="shared" si="548"/>
        <v>#N/A</v>
      </c>
      <c r="U2796" s="491" t="str">
        <f t="shared" si="549"/>
        <v/>
      </c>
      <c r="V2796" s="74">
        <f t="shared" si="550"/>
        <v>0</v>
      </c>
      <c r="W2796" s="134">
        <f t="shared" si="551"/>
        <v>0</v>
      </c>
      <c r="X2796" s="134" t="e">
        <f>VLOOKUP(E2796,'Trimming log'!$F$5:$Y$5000,19,FALSE)</f>
        <v>#N/A</v>
      </c>
      <c r="Y2796" s="134" t="e">
        <f>VLOOKUP(E2796,'Trimming log'!$F$5:$Y$5000,20,FALSE)</f>
        <v>#N/A</v>
      </c>
      <c r="Z2796" s="135" t="e">
        <f t="shared" si="552"/>
        <v>#N/A</v>
      </c>
      <c r="AA2796" s="135" t="e">
        <f t="shared" si="553"/>
        <v>#N/A</v>
      </c>
      <c r="AB2796" s="136" t="e">
        <f t="shared" si="554"/>
        <v>#N/A</v>
      </c>
      <c r="AC2796" s="136" t="e">
        <f t="shared" si="555"/>
        <v>#N/A</v>
      </c>
      <c r="AD2796" s="136" t="e">
        <f t="shared" si="556"/>
        <v>#N/A</v>
      </c>
      <c r="AE2796" s="136" t="e">
        <f t="shared" si="557"/>
        <v>#N/A</v>
      </c>
    </row>
    <row r="2797" spans="4:31">
      <c r="D2797" s="69"/>
      <c r="F2797" s="65" t="e">
        <f>VLOOKUP(E2797,'Trimming log'!$F$5:$V$5000,2,FALSE)</f>
        <v>#N/A</v>
      </c>
      <c r="G2797" s="65" t="e">
        <f>VLOOKUP(E2797,'Trimming log'!$F$5:$V$5000,3,FALSE)</f>
        <v>#N/A</v>
      </c>
      <c r="H2797" s="508" t="e">
        <f>VLOOKUP(E2797,'Trimming log'!$F$5:$V$5000,4,FALSE)</f>
        <v>#N/A</v>
      </c>
      <c r="I2797" s="65" t="e">
        <f>VLOOKUP(E2797,'Trimming log'!$F$5:$V$5000,5,FALSE)</f>
        <v>#N/A</v>
      </c>
      <c r="J2797" s="65" t="e">
        <f>VLOOKUP(E2797,'Trimming log'!$F$5:$V$5000,6,FALSE)</f>
        <v>#N/A</v>
      </c>
      <c r="K2797" s="65" t="e">
        <f>VLOOKUP(E2797,'Trimming log'!$F$5:$V$5000,7,FALSE)</f>
        <v>#N/A</v>
      </c>
      <c r="L2797" s="65" t="e">
        <f>VLOOKUP(E2797,'Trimming log'!$F$5:$V$5000,8,FALSE)</f>
        <v>#N/A</v>
      </c>
      <c r="M2797" s="65" t="e">
        <f>VLOOKUP(E2797,'Trimming log'!$F$5:$V$5000,9,FALSE)</f>
        <v>#N/A</v>
      </c>
      <c r="N2797" s="507" t="e">
        <f>VLOOKUP(E2797,'Trimming log'!$F$5:$V$5000,10,FALSE)</f>
        <v>#N/A</v>
      </c>
      <c r="O2797" s="65" t="e">
        <f>VLOOKUP(E2797,'Trimming log'!$F$5:$V$5000,11,FALSE)</f>
        <v>#N/A</v>
      </c>
      <c r="P2797" s="65" t="e">
        <f>VLOOKUP(E2797,'Trimming log'!$F$5:$V$5000,12,FALSE)</f>
        <v>#N/A</v>
      </c>
      <c r="Q2797" s="65" t="e">
        <f>VLOOKUP(E2797,'Trimming log'!$F$5:$V$5000,13,FALSE)</f>
        <v>#N/A</v>
      </c>
      <c r="R2797" s="65" t="e">
        <f>VLOOKUP(E2797,'Trimming log'!$F$5:$V$5000,14,FALSE)</f>
        <v>#N/A</v>
      </c>
      <c r="S2797" s="65" t="e">
        <f>VLOOKUP(E2797,'Trimming log'!$F$5:$V$5000,15,FALSE)</f>
        <v>#N/A</v>
      </c>
      <c r="T2797" s="65" t="e">
        <f t="shared" si="548"/>
        <v>#N/A</v>
      </c>
      <c r="U2797" s="491" t="str">
        <f t="shared" si="549"/>
        <v/>
      </c>
      <c r="V2797" s="74">
        <f t="shared" si="550"/>
        <v>0</v>
      </c>
      <c r="W2797" s="134">
        <f t="shared" si="551"/>
        <v>0</v>
      </c>
      <c r="X2797" s="134" t="e">
        <f>VLOOKUP(E2797,'Trimming log'!$F$5:$Y$5000,19,FALSE)</f>
        <v>#N/A</v>
      </c>
      <c r="Y2797" s="134" t="e">
        <f>VLOOKUP(E2797,'Trimming log'!$F$5:$Y$5000,20,FALSE)</f>
        <v>#N/A</v>
      </c>
      <c r="Z2797" s="135" t="e">
        <f t="shared" si="552"/>
        <v>#N/A</v>
      </c>
      <c r="AA2797" s="135" t="e">
        <f t="shared" si="553"/>
        <v>#N/A</v>
      </c>
      <c r="AB2797" s="136" t="e">
        <f t="shared" si="554"/>
        <v>#N/A</v>
      </c>
      <c r="AC2797" s="136" t="e">
        <f t="shared" si="555"/>
        <v>#N/A</v>
      </c>
      <c r="AD2797" s="136" t="e">
        <f t="shared" si="556"/>
        <v>#N/A</v>
      </c>
      <c r="AE2797" s="136" t="e">
        <f t="shared" si="557"/>
        <v>#N/A</v>
      </c>
    </row>
    <row r="2798" spans="4:31">
      <c r="D2798" s="69"/>
      <c r="F2798" s="65" t="e">
        <f>VLOOKUP(E2798,'Trimming log'!$F$5:$V$5000,2,FALSE)</f>
        <v>#N/A</v>
      </c>
      <c r="G2798" s="65" t="e">
        <f>VLOOKUP(E2798,'Trimming log'!$F$5:$V$5000,3,FALSE)</f>
        <v>#N/A</v>
      </c>
      <c r="H2798" s="508" t="e">
        <f>VLOOKUP(E2798,'Trimming log'!$F$5:$V$5000,4,FALSE)</f>
        <v>#N/A</v>
      </c>
      <c r="I2798" s="65" t="e">
        <f>VLOOKUP(E2798,'Trimming log'!$F$5:$V$5000,5,FALSE)</f>
        <v>#N/A</v>
      </c>
      <c r="J2798" s="65" t="e">
        <f>VLOOKUP(E2798,'Trimming log'!$F$5:$V$5000,6,FALSE)</f>
        <v>#N/A</v>
      </c>
      <c r="K2798" s="65" t="e">
        <f>VLOOKUP(E2798,'Trimming log'!$F$5:$V$5000,7,FALSE)</f>
        <v>#N/A</v>
      </c>
      <c r="L2798" s="65" t="e">
        <f>VLOOKUP(E2798,'Trimming log'!$F$5:$V$5000,8,FALSE)</f>
        <v>#N/A</v>
      </c>
      <c r="M2798" s="65" t="e">
        <f>VLOOKUP(E2798,'Trimming log'!$F$5:$V$5000,9,FALSE)</f>
        <v>#N/A</v>
      </c>
      <c r="N2798" s="507" t="e">
        <f>VLOOKUP(E2798,'Trimming log'!$F$5:$V$5000,10,FALSE)</f>
        <v>#N/A</v>
      </c>
      <c r="O2798" s="65" t="e">
        <f>VLOOKUP(E2798,'Trimming log'!$F$5:$V$5000,11,FALSE)</f>
        <v>#N/A</v>
      </c>
      <c r="P2798" s="65" t="e">
        <f>VLOOKUP(E2798,'Trimming log'!$F$5:$V$5000,12,FALSE)</f>
        <v>#N/A</v>
      </c>
      <c r="Q2798" s="65" t="e">
        <f>VLOOKUP(E2798,'Trimming log'!$F$5:$V$5000,13,FALSE)</f>
        <v>#N/A</v>
      </c>
      <c r="R2798" s="65" t="e">
        <f>VLOOKUP(E2798,'Trimming log'!$F$5:$V$5000,14,FALSE)</f>
        <v>#N/A</v>
      </c>
      <c r="S2798" s="65" t="e">
        <f>VLOOKUP(E2798,'Trimming log'!$F$5:$V$5000,15,FALSE)</f>
        <v>#N/A</v>
      </c>
      <c r="T2798" s="65" t="e">
        <f t="shared" si="548"/>
        <v>#N/A</v>
      </c>
      <c r="U2798" s="491" t="str">
        <f t="shared" si="549"/>
        <v/>
      </c>
      <c r="V2798" s="74">
        <f t="shared" si="550"/>
        <v>0</v>
      </c>
      <c r="W2798" s="134">
        <f t="shared" si="551"/>
        <v>0</v>
      </c>
      <c r="X2798" s="134" t="e">
        <f>VLOOKUP(E2798,'Trimming log'!$F$5:$Y$5000,19,FALSE)</f>
        <v>#N/A</v>
      </c>
      <c r="Y2798" s="134" t="e">
        <f>VLOOKUP(E2798,'Trimming log'!$F$5:$Y$5000,20,FALSE)</f>
        <v>#N/A</v>
      </c>
      <c r="Z2798" s="135" t="e">
        <f t="shared" si="552"/>
        <v>#N/A</v>
      </c>
      <c r="AA2798" s="135" t="e">
        <f t="shared" si="553"/>
        <v>#N/A</v>
      </c>
      <c r="AB2798" s="136" t="e">
        <f t="shared" si="554"/>
        <v>#N/A</v>
      </c>
      <c r="AC2798" s="136" t="e">
        <f t="shared" si="555"/>
        <v>#N/A</v>
      </c>
      <c r="AD2798" s="136" t="e">
        <f t="shared" si="556"/>
        <v>#N/A</v>
      </c>
      <c r="AE2798" s="136" t="e">
        <f t="shared" si="557"/>
        <v>#N/A</v>
      </c>
    </row>
    <row r="2799" spans="4:31">
      <c r="D2799" s="69"/>
      <c r="F2799" s="65" t="e">
        <f>VLOOKUP(E2799,'Trimming log'!$F$5:$V$5000,2,FALSE)</f>
        <v>#N/A</v>
      </c>
      <c r="G2799" s="65" t="e">
        <f>VLOOKUP(E2799,'Trimming log'!$F$5:$V$5000,3,FALSE)</f>
        <v>#N/A</v>
      </c>
      <c r="H2799" s="508" t="e">
        <f>VLOOKUP(E2799,'Trimming log'!$F$5:$V$5000,4,FALSE)</f>
        <v>#N/A</v>
      </c>
      <c r="I2799" s="65" t="e">
        <f>VLOOKUP(E2799,'Trimming log'!$F$5:$V$5000,5,FALSE)</f>
        <v>#N/A</v>
      </c>
      <c r="J2799" s="65" t="e">
        <f>VLOOKUP(E2799,'Trimming log'!$F$5:$V$5000,6,FALSE)</f>
        <v>#N/A</v>
      </c>
      <c r="K2799" s="65" t="e">
        <f>VLOOKUP(E2799,'Trimming log'!$F$5:$V$5000,7,FALSE)</f>
        <v>#N/A</v>
      </c>
      <c r="L2799" s="65" t="e">
        <f>VLOOKUP(E2799,'Trimming log'!$F$5:$V$5000,8,FALSE)</f>
        <v>#N/A</v>
      </c>
      <c r="M2799" s="65" t="e">
        <f>VLOOKUP(E2799,'Trimming log'!$F$5:$V$5000,9,FALSE)</f>
        <v>#N/A</v>
      </c>
      <c r="N2799" s="507" t="e">
        <f>VLOOKUP(E2799,'Trimming log'!$F$5:$V$5000,10,FALSE)</f>
        <v>#N/A</v>
      </c>
      <c r="O2799" s="65" t="e">
        <f>VLOOKUP(E2799,'Trimming log'!$F$5:$V$5000,11,FALSE)</f>
        <v>#N/A</v>
      </c>
      <c r="P2799" s="65" t="e">
        <f>VLOOKUP(E2799,'Trimming log'!$F$5:$V$5000,12,FALSE)</f>
        <v>#N/A</v>
      </c>
      <c r="Q2799" s="65" t="e">
        <f>VLOOKUP(E2799,'Trimming log'!$F$5:$V$5000,13,FALSE)</f>
        <v>#N/A</v>
      </c>
      <c r="R2799" s="65" t="e">
        <f>VLOOKUP(E2799,'Trimming log'!$F$5:$V$5000,14,FALSE)</f>
        <v>#N/A</v>
      </c>
      <c r="S2799" s="65" t="e">
        <f>VLOOKUP(E2799,'Trimming log'!$F$5:$V$5000,15,FALSE)</f>
        <v>#N/A</v>
      </c>
      <c r="T2799" s="65" t="e">
        <f t="shared" si="548"/>
        <v>#N/A</v>
      </c>
      <c r="U2799" s="491" t="str">
        <f t="shared" si="549"/>
        <v/>
      </c>
      <c r="V2799" s="74">
        <f t="shared" si="550"/>
        <v>0</v>
      </c>
      <c r="W2799" s="134">
        <f t="shared" si="551"/>
        <v>0</v>
      </c>
      <c r="X2799" s="134" t="e">
        <f>VLOOKUP(E2799,'Trimming log'!$F$5:$Y$5000,19,FALSE)</f>
        <v>#N/A</v>
      </c>
      <c r="Y2799" s="134" t="e">
        <f>VLOOKUP(E2799,'Trimming log'!$F$5:$Y$5000,20,FALSE)</f>
        <v>#N/A</v>
      </c>
      <c r="Z2799" s="135" t="e">
        <f t="shared" si="552"/>
        <v>#N/A</v>
      </c>
      <c r="AA2799" s="135" t="e">
        <f t="shared" si="553"/>
        <v>#N/A</v>
      </c>
      <c r="AB2799" s="136" t="e">
        <f t="shared" si="554"/>
        <v>#N/A</v>
      </c>
      <c r="AC2799" s="136" t="e">
        <f t="shared" si="555"/>
        <v>#N/A</v>
      </c>
      <c r="AD2799" s="136" t="e">
        <f t="shared" si="556"/>
        <v>#N/A</v>
      </c>
      <c r="AE2799" s="136" t="e">
        <f t="shared" si="557"/>
        <v>#N/A</v>
      </c>
    </row>
    <row r="2800" spans="4:31">
      <c r="D2800" s="69"/>
      <c r="F2800" s="65" t="e">
        <f>VLOOKUP(E2800,'Trimming log'!$F$5:$V$5000,2,FALSE)</f>
        <v>#N/A</v>
      </c>
      <c r="G2800" s="65" t="e">
        <f>VLOOKUP(E2800,'Trimming log'!$F$5:$V$5000,3,FALSE)</f>
        <v>#N/A</v>
      </c>
      <c r="H2800" s="508" t="e">
        <f>VLOOKUP(E2800,'Trimming log'!$F$5:$V$5000,4,FALSE)</f>
        <v>#N/A</v>
      </c>
      <c r="I2800" s="65" t="e">
        <f>VLOOKUP(E2800,'Trimming log'!$F$5:$V$5000,5,FALSE)</f>
        <v>#N/A</v>
      </c>
      <c r="J2800" s="65" t="e">
        <f>VLOOKUP(E2800,'Trimming log'!$F$5:$V$5000,6,FALSE)</f>
        <v>#N/A</v>
      </c>
      <c r="K2800" s="65" t="e">
        <f>VLOOKUP(E2800,'Trimming log'!$F$5:$V$5000,7,FALSE)</f>
        <v>#N/A</v>
      </c>
      <c r="L2800" s="65" t="e">
        <f>VLOOKUP(E2800,'Trimming log'!$F$5:$V$5000,8,FALSE)</f>
        <v>#N/A</v>
      </c>
      <c r="M2800" s="65" t="e">
        <f>VLOOKUP(E2800,'Trimming log'!$F$5:$V$5000,9,FALSE)</f>
        <v>#N/A</v>
      </c>
      <c r="N2800" s="507" t="e">
        <f>VLOOKUP(E2800,'Trimming log'!$F$5:$V$5000,10,FALSE)</f>
        <v>#N/A</v>
      </c>
      <c r="O2800" s="65" t="e">
        <f>VLOOKUP(E2800,'Trimming log'!$F$5:$V$5000,11,FALSE)</f>
        <v>#N/A</v>
      </c>
      <c r="P2800" s="65" t="e">
        <f>VLOOKUP(E2800,'Trimming log'!$F$5:$V$5000,12,FALSE)</f>
        <v>#N/A</v>
      </c>
      <c r="Q2800" s="65" t="e">
        <f>VLOOKUP(E2800,'Trimming log'!$F$5:$V$5000,13,FALSE)</f>
        <v>#N/A</v>
      </c>
      <c r="R2800" s="65" t="e">
        <f>VLOOKUP(E2800,'Trimming log'!$F$5:$V$5000,14,FALSE)</f>
        <v>#N/A</v>
      </c>
      <c r="S2800" s="65" t="e">
        <f>VLOOKUP(E2800,'Trimming log'!$F$5:$V$5000,15,FALSE)</f>
        <v>#N/A</v>
      </c>
      <c r="T2800" s="65" t="e">
        <f t="shared" si="548"/>
        <v>#N/A</v>
      </c>
      <c r="U2800" s="491" t="str">
        <f t="shared" si="549"/>
        <v/>
      </c>
      <c r="V2800" s="74">
        <f t="shared" si="550"/>
        <v>0</v>
      </c>
      <c r="W2800" s="134">
        <f t="shared" si="551"/>
        <v>0</v>
      </c>
      <c r="X2800" s="134" t="e">
        <f>VLOOKUP(E2800,'Trimming log'!$F$5:$Y$5000,19,FALSE)</f>
        <v>#N/A</v>
      </c>
      <c r="Y2800" s="134" t="e">
        <f>VLOOKUP(E2800,'Trimming log'!$F$5:$Y$5000,20,FALSE)</f>
        <v>#N/A</v>
      </c>
      <c r="Z2800" s="135" t="e">
        <f t="shared" si="552"/>
        <v>#N/A</v>
      </c>
      <c r="AA2800" s="135" t="e">
        <f t="shared" si="553"/>
        <v>#N/A</v>
      </c>
      <c r="AB2800" s="136" t="e">
        <f t="shared" si="554"/>
        <v>#N/A</v>
      </c>
      <c r="AC2800" s="136" t="e">
        <f t="shared" si="555"/>
        <v>#N/A</v>
      </c>
      <c r="AD2800" s="136" t="e">
        <f t="shared" si="556"/>
        <v>#N/A</v>
      </c>
      <c r="AE2800" s="136" t="e">
        <f t="shared" si="557"/>
        <v>#N/A</v>
      </c>
    </row>
    <row r="2801" spans="4:31">
      <c r="D2801" s="69"/>
      <c r="F2801" s="65" t="e">
        <f>VLOOKUP(E2801,'Trimming log'!$F$5:$V$5000,2,FALSE)</f>
        <v>#N/A</v>
      </c>
      <c r="G2801" s="65" t="e">
        <f>VLOOKUP(E2801,'Trimming log'!$F$5:$V$5000,3,FALSE)</f>
        <v>#N/A</v>
      </c>
      <c r="H2801" s="508" t="e">
        <f>VLOOKUP(E2801,'Trimming log'!$F$5:$V$5000,4,FALSE)</f>
        <v>#N/A</v>
      </c>
      <c r="I2801" s="65" t="e">
        <f>VLOOKUP(E2801,'Trimming log'!$F$5:$V$5000,5,FALSE)</f>
        <v>#N/A</v>
      </c>
      <c r="J2801" s="65" t="e">
        <f>VLOOKUP(E2801,'Trimming log'!$F$5:$V$5000,6,FALSE)</f>
        <v>#N/A</v>
      </c>
      <c r="K2801" s="65" t="e">
        <f>VLOOKUP(E2801,'Trimming log'!$F$5:$V$5000,7,FALSE)</f>
        <v>#N/A</v>
      </c>
      <c r="L2801" s="65" t="e">
        <f>VLOOKUP(E2801,'Trimming log'!$F$5:$V$5000,8,FALSE)</f>
        <v>#N/A</v>
      </c>
      <c r="M2801" s="65" t="e">
        <f>VLOOKUP(E2801,'Trimming log'!$F$5:$V$5000,9,FALSE)</f>
        <v>#N/A</v>
      </c>
      <c r="N2801" s="507" t="e">
        <f>VLOOKUP(E2801,'Trimming log'!$F$5:$V$5000,10,FALSE)</f>
        <v>#N/A</v>
      </c>
      <c r="O2801" s="65" t="e">
        <f>VLOOKUP(E2801,'Trimming log'!$F$5:$V$5000,11,FALSE)</f>
        <v>#N/A</v>
      </c>
      <c r="P2801" s="65" t="e">
        <f>VLOOKUP(E2801,'Trimming log'!$F$5:$V$5000,12,FALSE)</f>
        <v>#N/A</v>
      </c>
      <c r="Q2801" s="65" t="e">
        <f>VLOOKUP(E2801,'Trimming log'!$F$5:$V$5000,13,FALSE)</f>
        <v>#N/A</v>
      </c>
      <c r="R2801" s="65" t="e">
        <f>VLOOKUP(E2801,'Trimming log'!$F$5:$V$5000,14,FALSE)</f>
        <v>#N/A</v>
      </c>
      <c r="S2801" s="65" t="e">
        <f>VLOOKUP(E2801,'Trimming log'!$F$5:$V$5000,15,FALSE)</f>
        <v>#N/A</v>
      </c>
      <c r="T2801" s="65" t="e">
        <f t="shared" si="548"/>
        <v>#N/A</v>
      </c>
      <c r="U2801" s="491" t="str">
        <f t="shared" si="549"/>
        <v/>
      </c>
      <c r="V2801" s="74">
        <f t="shared" si="550"/>
        <v>0</v>
      </c>
      <c r="W2801" s="134">
        <f t="shared" si="551"/>
        <v>0</v>
      </c>
      <c r="X2801" s="134" t="e">
        <f>VLOOKUP(E2801,'Trimming log'!$F$5:$Y$5000,19,FALSE)</f>
        <v>#N/A</v>
      </c>
      <c r="Y2801" s="134" t="e">
        <f>VLOOKUP(E2801,'Trimming log'!$F$5:$Y$5000,20,FALSE)</f>
        <v>#N/A</v>
      </c>
      <c r="Z2801" s="135" t="e">
        <f t="shared" si="552"/>
        <v>#N/A</v>
      </c>
      <c r="AA2801" s="135" t="e">
        <f t="shared" si="553"/>
        <v>#N/A</v>
      </c>
      <c r="AB2801" s="136" t="e">
        <f t="shared" si="554"/>
        <v>#N/A</v>
      </c>
      <c r="AC2801" s="136" t="e">
        <f t="shared" si="555"/>
        <v>#N/A</v>
      </c>
      <c r="AD2801" s="136" t="e">
        <f t="shared" si="556"/>
        <v>#N/A</v>
      </c>
      <c r="AE2801" s="136" t="e">
        <f t="shared" si="557"/>
        <v>#N/A</v>
      </c>
    </row>
    <row r="2802" spans="4:31">
      <c r="D2802" s="69"/>
      <c r="F2802" s="65" t="e">
        <f>VLOOKUP(E2802,'Trimming log'!$F$5:$V$5000,2,FALSE)</f>
        <v>#N/A</v>
      </c>
      <c r="G2802" s="65" t="e">
        <f>VLOOKUP(E2802,'Trimming log'!$F$5:$V$5000,3,FALSE)</f>
        <v>#N/A</v>
      </c>
      <c r="H2802" s="508" t="e">
        <f>VLOOKUP(E2802,'Trimming log'!$F$5:$V$5000,4,FALSE)</f>
        <v>#N/A</v>
      </c>
      <c r="I2802" s="65" t="e">
        <f>VLOOKUP(E2802,'Trimming log'!$F$5:$V$5000,5,FALSE)</f>
        <v>#N/A</v>
      </c>
      <c r="J2802" s="65" t="e">
        <f>VLOOKUP(E2802,'Trimming log'!$F$5:$V$5000,6,FALSE)</f>
        <v>#N/A</v>
      </c>
      <c r="K2802" s="65" t="e">
        <f>VLOOKUP(E2802,'Trimming log'!$F$5:$V$5000,7,FALSE)</f>
        <v>#N/A</v>
      </c>
      <c r="L2802" s="65" t="e">
        <f>VLOOKUP(E2802,'Trimming log'!$F$5:$V$5000,8,FALSE)</f>
        <v>#N/A</v>
      </c>
      <c r="M2802" s="65" t="e">
        <f>VLOOKUP(E2802,'Trimming log'!$F$5:$V$5000,9,FALSE)</f>
        <v>#N/A</v>
      </c>
      <c r="N2802" s="507" t="e">
        <f>VLOOKUP(E2802,'Trimming log'!$F$5:$V$5000,10,FALSE)</f>
        <v>#N/A</v>
      </c>
      <c r="O2802" s="65" t="e">
        <f>VLOOKUP(E2802,'Trimming log'!$F$5:$V$5000,11,FALSE)</f>
        <v>#N/A</v>
      </c>
      <c r="P2802" s="65" t="e">
        <f>VLOOKUP(E2802,'Trimming log'!$F$5:$V$5000,12,FALSE)</f>
        <v>#N/A</v>
      </c>
      <c r="Q2802" s="65" t="e">
        <f>VLOOKUP(E2802,'Trimming log'!$F$5:$V$5000,13,FALSE)</f>
        <v>#N/A</v>
      </c>
      <c r="R2802" s="65" t="e">
        <f>VLOOKUP(E2802,'Trimming log'!$F$5:$V$5000,14,FALSE)</f>
        <v>#N/A</v>
      </c>
      <c r="S2802" s="65" t="e">
        <f>VLOOKUP(E2802,'Trimming log'!$F$5:$V$5000,15,FALSE)</f>
        <v>#N/A</v>
      </c>
      <c r="T2802" s="65" t="e">
        <f t="shared" si="548"/>
        <v>#N/A</v>
      </c>
      <c r="U2802" s="491" t="str">
        <f t="shared" si="549"/>
        <v/>
      </c>
      <c r="V2802" s="74">
        <f t="shared" si="550"/>
        <v>0</v>
      </c>
      <c r="W2802" s="134">
        <f t="shared" si="551"/>
        <v>0</v>
      </c>
      <c r="X2802" s="134" t="e">
        <f>VLOOKUP(E2802,'Trimming log'!$F$5:$Y$5000,19,FALSE)</f>
        <v>#N/A</v>
      </c>
      <c r="Y2802" s="134" t="e">
        <f>VLOOKUP(E2802,'Trimming log'!$F$5:$Y$5000,20,FALSE)</f>
        <v>#N/A</v>
      </c>
      <c r="Z2802" s="135" t="e">
        <f t="shared" si="552"/>
        <v>#N/A</v>
      </c>
      <c r="AA2802" s="135" t="e">
        <f t="shared" si="553"/>
        <v>#N/A</v>
      </c>
      <c r="AB2802" s="136" t="e">
        <f t="shared" si="554"/>
        <v>#N/A</v>
      </c>
      <c r="AC2802" s="136" t="e">
        <f t="shared" si="555"/>
        <v>#N/A</v>
      </c>
      <c r="AD2802" s="136" t="e">
        <f t="shared" si="556"/>
        <v>#N/A</v>
      </c>
      <c r="AE2802" s="136" t="e">
        <f t="shared" si="557"/>
        <v>#N/A</v>
      </c>
    </row>
    <row r="2803" spans="4:31">
      <c r="D2803" s="69"/>
      <c r="F2803" s="65" t="e">
        <f>VLOOKUP(E2803,'Trimming log'!$F$5:$V$5000,2,FALSE)</f>
        <v>#N/A</v>
      </c>
      <c r="G2803" s="65" t="e">
        <f>VLOOKUP(E2803,'Trimming log'!$F$5:$V$5000,3,FALSE)</f>
        <v>#N/A</v>
      </c>
      <c r="H2803" s="508" t="e">
        <f>VLOOKUP(E2803,'Trimming log'!$F$5:$V$5000,4,FALSE)</f>
        <v>#N/A</v>
      </c>
      <c r="I2803" s="65" t="e">
        <f>VLOOKUP(E2803,'Trimming log'!$F$5:$V$5000,5,FALSE)</f>
        <v>#N/A</v>
      </c>
      <c r="J2803" s="65" t="e">
        <f>VLOOKUP(E2803,'Trimming log'!$F$5:$V$5000,6,FALSE)</f>
        <v>#N/A</v>
      </c>
      <c r="K2803" s="65" t="e">
        <f>VLOOKUP(E2803,'Trimming log'!$F$5:$V$5000,7,FALSE)</f>
        <v>#N/A</v>
      </c>
      <c r="L2803" s="65" t="e">
        <f>VLOOKUP(E2803,'Trimming log'!$F$5:$V$5000,8,FALSE)</f>
        <v>#N/A</v>
      </c>
      <c r="M2803" s="65" t="e">
        <f>VLOOKUP(E2803,'Trimming log'!$F$5:$V$5000,9,FALSE)</f>
        <v>#N/A</v>
      </c>
      <c r="N2803" s="507" t="e">
        <f>VLOOKUP(E2803,'Trimming log'!$F$5:$V$5000,10,FALSE)</f>
        <v>#N/A</v>
      </c>
      <c r="O2803" s="65" t="e">
        <f>VLOOKUP(E2803,'Trimming log'!$F$5:$V$5000,11,FALSE)</f>
        <v>#N/A</v>
      </c>
      <c r="P2803" s="65" t="e">
        <f>VLOOKUP(E2803,'Trimming log'!$F$5:$V$5000,12,FALSE)</f>
        <v>#N/A</v>
      </c>
      <c r="Q2803" s="65" t="e">
        <f>VLOOKUP(E2803,'Trimming log'!$F$5:$V$5000,13,FALSE)</f>
        <v>#N/A</v>
      </c>
      <c r="R2803" s="65" t="e">
        <f>VLOOKUP(E2803,'Trimming log'!$F$5:$V$5000,14,FALSE)</f>
        <v>#N/A</v>
      </c>
      <c r="S2803" s="65" t="e">
        <f>VLOOKUP(E2803,'Trimming log'!$F$5:$V$5000,15,FALSE)</f>
        <v>#N/A</v>
      </c>
      <c r="T2803" s="65" t="e">
        <f t="shared" si="548"/>
        <v>#N/A</v>
      </c>
      <c r="U2803" s="491" t="str">
        <f t="shared" si="549"/>
        <v/>
      </c>
      <c r="V2803" s="74">
        <f t="shared" si="550"/>
        <v>0</v>
      </c>
      <c r="W2803" s="134">
        <f t="shared" si="551"/>
        <v>0</v>
      </c>
      <c r="X2803" s="134" t="e">
        <f>VLOOKUP(E2803,'Trimming log'!$F$5:$Y$5000,19,FALSE)</f>
        <v>#N/A</v>
      </c>
      <c r="Y2803" s="134" t="e">
        <f>VLOOKUP(E2803,'Trimming log'!$F$5:$Y$5000,20,FALSE)</f>
        <v>#N/A</v>
      </c>
      <c r="Z2803" s="135" t="e">
        <f t="shared" si="552"/>
        <v>#N/A</v>
      </c>
      <c r="AA2803" s="135" t="e">
        <f t="shared" si="553"/>
        <v>#N/A</v>
      </c>
      <c r="AB2803" s="136" t="e">
        <f t="shared" si="554"/>
        <v>#N/A</v>
      </c>
      <c r="AC2803" s="136" t="e">
        <f t="shared" si="555"/>
        <v>#N/A</v>
      </c>
      <c r="AD2803" s="136" t="e">
        <f t="shared" si="556"/>
        <v>#N/A</v>
      </c>
      <c r="AE2803" s="136" t="e">
        <f t="shared" si="557"/>
        <v>#N/A</v>
      </c>
    </row>
    <row r="2804" spans="4:31">
      <c r="D2804" s="69"/>
      <c r="F2804" s="65" t="e">
        <f>VLOOKUP(E2804,'Trimming log'!$F$5:$V$5000,2,FALSE)</f>
        <v>#N/A</v>
      </c>
      <c r="G2804" s="65" t="e">
        <f>VLOOKUP(E2804,'Trimming log'!$F$5:$V$5000,3,FALSE)</f>
        <v>#N/A</v>
      </c>
      <c r="H2804" s="508" t="e">
        <f>VLOOKUP(E2804,'Trimming log'!$F$5:$V$5000,4,FALSE)</f>
        <v>#N/A</v>
      </c>
      <c r="I2804" s="65" t="e">
        <f>VLOOKUP(E2804,'Trimming log'!$F$5:$V$5000,5,FALSE)</f>
        <v>#N/A</v>
      </c>
      <c r="J2804" s="65" t="e">
        <f>VLOOKUP(E2804,'Trimming log'!$F$5:$V$5000,6,FALSE)</f>
        <v>#N/A</v>
      </c>
      <c r="K2804" s="65" t="e">
        <f>VLOOKUP(E2804,'Trimming log'!$F$5:$V$5000,7,FALSE)</f>
        <v>#N/A</v>
      </c>
      <c r="L2804" s="65" t="e">
        <f>VLOOKUP(E2804,'Trimming log'!$F$5:$V$5000,8,FALSE)</f>
        <v>#N/A</v>
      </c>
      <c r="M2804" s="65" t="e">
        <f>VLOOKUP(E2804,'Trimming log'!$F$5:$V$5000,9,FALSE)</f>
        <v>#N/A</v>
      </c>
      <c r="N2804" s="507" t="e">
        <f>VLOOKUP(E2804,'Trimming log'!$F$5:$V$5000,10,FALSE)</f>
        <v>#N/A</v>
      </c>
      <c r="O2804" s="65" t="e">
        <f>VLOOKUP(E2804,'Trimming log'!$F$5:$V$5000,11,FALSE)</f>
        <v>#N/A</v>
      </c>
      <c r="P2804" s="65" t="e">
        <f>VLOOKUP(E2804,'Trimming log'!$F$5:$V$5000,12,FALSE)</f>
        <v>#N/A</v>
      </c>
      <c r="Q2804" s="65" t="e">
        <f>VLOOKUP(E2804,'Trimming log'!$F$5:$V$5000,13,FALSE)</f>
        <v>#N/A</v>
      </c>
      <c r="R2804" s="65" t="e">
        <f>VLOOKUP(E2804,'Trimming log'!$F$5:$V$5000,14,FALSE)</f>
        <v>#N/A</v>
      </c>
      <c r="S2804" s="65" t="e">
        <f>VLOOKUP(E2804,'Trimming log'!$F$5:$V$5000,15,FALSE)</f>
        <v>#N/A</v>
      </c>
      <c r="T2804" s="65" t="e">
        <f t="shared" si="548"/>
        <v>#N/A</v>
      </c>
      <c r="U2804" s="491" t="str">
        <f t="shared" si="549"/>
        <v/>
      </c>
      <c r="V2804" s="74">
        <f t="shared" si="550"/>
        <v>0</v>
      </c>
      <c r="W2804" s="134">
        <f t="shared" si="551"/>
        <v>0</v>
      </c>
      <c r="X2804" s="134" t="e">
        <f>VLOOKUP(E2804,'Trimming log'!$F$5:$Y$5000,19,FALSE)</f>
        <v>#N/A</v>
      </c>
      <c r="Y2804" s="134" t="e">
        <f>VLOOKUP(E2804,'Trimming log'!$F$5:$Y$5000,20,FALSE)</f>
        <v>#N/A</v>
      </c>
      <c r="Z2804" s="135" t="e">
        <f t="shared" si="552"/>
        <v>#N/A</v>
      </c>
      <c r="AA2804" s="135" t="e">
        <f t="shared" si="553"/>
        <v>#N/A</v>
      </c>
      <c r="AB2804" s="136" t="e">
        <f t="shared" si="554"/>
        <v>#N/A</v>
      </c>
      <c r="AC2804" s="136" t="e">
        <f t="shared" si="555"/>
        <v>#N/A</v>
      </c>
      <c r="AD2804" s="136" t="e">
        <f t="shared" si="556"/>
        <v>#N/A</v>
      </c>
      <c r="AE2804" s="136" t="e">
        <f t="shared" si="557"/>
        <v>#N/A</v>
      </c>
    </row>
    <row r="2805" spans="4:31">
      <c r="D2805" s="69"/>
      <c r="F2805" s="65" t="e">
        <f>VLOOKUP(E2805,'Trimming log'!$F$5:$V$5000,2,FALSE)</f>
        <v>#N/A</v>
      </c>
      <c r="G2805" s="65" t="e">
        <f>VLOOKUP(E2805,'Trimming log'!$F$5:$V$5000,3,FALSE)</f>
        <v>#N/A</v>
      </c>
      <c r="H2805" s="508" t="e">
        <f>VLOOKUP(E2805,'Trimming log'!$F$5:$V$5000,4,FALSE)</f>
        <v>#N/A</v>
      </c>
      <c r="I2805" s="65" t="e">
        <f>VLOOKUP(E2805,'Trimming log'!$F$5:$V$5000,5,FALSE)</f>
        <v>#N/A</v>
      </c>
      <c r="J2805" s="65" t="e">
        <f>VLOOKUP(E2805,'Trimming log'!$F$5:$V$5000,6,FALSE)</f>
        <v>#N/A</v>
      </c>
      <c r="K2805" s="65" t="e">
        <f>VLOOKUP(E2805,'Trimming log'!$F$5:$V$5000,7,FALSE)</f>
        <v>#N/A</v>
      </c>
      <c r="L2805" s="65" t="e">
        <f>VLOOKUP(E2805,'Trimming log'!$F$5:$V$5000,8,FALSE)</f>
        <v>#N/A</v>
      </c>
      <c r="M2805" s="65" t="e">
        <f>VLOOKUP(E2805,'Trimming log'!$F$5:$V$5000,9,FALSE)</f>
        <v>#N/A</v>
      </c>
      <c r="N2805" s="507" t="e">
        <f>VLOOKUP(E2805,'Trimming log'!$F$5:$V$5000,10,FALSE)</f>
        <v>#N/A</v>
      </c>
      <c r="O2805" s="65" t="e">
        <f>VLOOKUP(E2805,'Trimming log'!$F$5:$V$5000,11,FALSE)</f>
        <v>#N/A</v>
      </c>
      <c r="P2805" s="65" t="e">
        <f>VLOOKUP(E2805,'Trimming log'!$F$5:$V$5000,12,FALSE)</f>
        <v>#N/A</v>
      </c>
      <c r="Q2805" s="65" t="e">
        <f>VLOOKUP(E2805,'Trimming log'!$F$5:$V$5000,13,FALSE)</f>
        <v>#N/A</v>
      </c>
      <c r="R2805" s="65" t="e">
        <f>VLOOKUP(E2805,'Trimming log'!$F$5:$V$5000,14,FALSE)</f>
        <v>#N/A</v>
      </c>
      <c r="S2805" s="65" t="e">
        <f>VLOOKUP(E2805,'Trimming log'!$F$5:$V$5000,15,FALSE)</f>
        <v>#N/A</v>
      </c>
      <c r="T2805" s="65" t="e">
        <f t="shared" si="548"/>
        <v>#N/A</v>
      </c>
      <c r="U2805" s="491" t="str">
        <f t="shared" si="549"/>
        <v/>
      </c>
      <c r="V2805" s="74">
        <f t="shared" si="550"/>
        <v>0</v>
      </c>
      <c r="W2805" s="134">
        <f t="shared" si="551"/>
        <v>0</v>
      </c>
      <c r="X2805" s="134" t="e">
        <f>VLOOKUP(E2805,'Trimming log'!$F$5:$Y$5000,19,FALSE)</f>
        <v>#N/A</v>
      </c>
      <c r="Y2805" s="134" t="e">
        <f>VLOOKUP(E2805,'Trimming log'!$F$5:$Y$5000,20,FALSE)</f>
        <v>#N/A</v>
      </c>
      <c r="Z2805" s="135" t="e">
        <f t="shared" si="552"/>
        <v>#N/A</v>
      </c>
      <c r="AA2805" s="135" t="e">
        <f t="shared" si="553"/>
        <v>#N/A</v>
      </c>
      <c r="AB2805" s="136" t="e">
        <f t="shared" si="554"/>
        <v>#N/A</v>
      </c>
      <c r="AC2805" s="136" t="e">
        <f t="shared" si="555"/>
        <v>#N/A</v>
      </c>
      <c r="AD2805" s="136" t="e">
        <f t="shared" si="556"/>
        <v>#N/A</v>
      </c>
      <c r="AE2805" s="136" t="e">
        <f t="shared" si="557"/>
        <v>#N/A</v>
      </c>
    </row>
    <row r="2806" spans="4:31">
      <c r="D2806" s="69"/>
      <c r="F2806" s="65" t="e">
        <f>VLOOKUP(E2806,'Trimming log'!$F$5:$V$5000,2,FALSE)</f>
        <v>#N/A</v>
      </c>
      <c r="G2806" s="65" t="e">
        <f>VLOOKUP(E2806,'Trimming log'!$F$5:$V$5000,3,FALSE)</f>
        <v>#N/A</v>
      </c>
      <c r="H2806" s="508" t="e">
        <f>VLOOKUP(E2806,'Trimming log'!$F$5:$V$5000,4,FALSE)</f>
        <v>#N/A</v>
      </c>
      <c r="I2806" s="65" t="e">
        <f>VLOOKUP(E2806,'Trimming log'!$F$5:$V$5000,5,FALSE)</f>
        <v>#N/A</v>
      </c>
      <c r="J2806" s="65" t="e">
        <f>VLOOKUP(E2806,'Trimming log'!$F$5:$V$5000,6,FALSE)</f>
        <v>#N/A</v>
      </c>
      <c r="K2806" s="65" t="e">
        <f>VLOOKUP(E2806,'Trimming log'!$F$5:$V$5000,7,FALSE)</f>
        <v>#N/A</v>
      </c>
      <c r="L2806" s="65" t="e">
        <f>VLOOKUP(E2806,'Trimming log'!$F$5:$V$5000,8,FALSE)</f>
        <v>#N/A</v>
      </c>
      <c r="M2806" s="65" t="e">
        <f>VLOOKUP(E2806,'Trimming log'!$F$5:$V$5000,9,FALSE)</f>
        <v>#N/A</v>
      </c>
      <c r="N2806" s="507" t="e">
        <f>VLOOKUP(E2806,'Trimming log'!$F$5:$V$5000,10,FALSE)</f>
        <v>#N/A</v>
      </c>
      <c r="O2806" s="65" t="e">
        <f>VLOOKUP(E2806,'Trimming log'!$F$5:$V$5000,11,FALSE)</f>
        <v>#N/A</v>
      </c>
      <c r="P2806" s="65" t="e">
        <f>VLOOKUP(E2806,'Trimming log'!$F$5:$V$5000,12,FALSE)</f>
        <v>#N/A</v>
      </c>
      <c r="Q2806" s="65" t="e">
        <f>VLOOKUP(E2806,'Trimming log'!$F$5:$V$5000,13,FALSE)</f>
        <v>#N/A</v>
      </c>
      <c r="R2806" s="65" t="e">
        <f>VLOOKUP(E2806,'Trimming log'!$F$5:$V$5000,14,FALSE)</f>
        <v>#N/A</v>
      </c>
      <c r="S2806" s="65" t="e">
        <f>VLOOKUP(E2806,'Trimming log'!$F$5:$V$5000,15,FALSE)</f>
        <v>#N/A</v>
      </c>
      <c r="T2806" s="65" t="e">
        <f t="shared" si="548"/>
        <v>#N/A</v>
      </c>
      <c r="U2806" s="491" t="str">
        <f t="shared" si="549"/>
        <v/>
      </c>
      <c r="V2806" s="74">
        <f t="shared" si="550"/>
        <v>0</v>
      </c>
      <c r="W2806" s="134">
        <f t="shared" si="551"/>
        <v>0</v>
      </c>
      <c r="X2806" s="134" t="e">
        <f>VLOOKUP(E2806,'Trimming log'!$F$5:$Y$5000,19,FALSE)</f>
        <v>#N/A</v>
      </c>
      <c r="Y2806" s="134" t="e">
        <f>VLOOKUP(E2806,'Trimming log'!$F$5:$Y$5000,20,FALSE)</f>
        <v>#N/A</v>
      </c>
      <c r="Z2806" s="135" t="e">
        <f t="shared" si="552"/>
        <v>#N/A</v>
      </c>
      <c r="AA2806" s="135" t="e">
        <f t="shared" si="553"/>
        <v>#N/A</v>
      </c>
      <c r="AB2806" s="136" t="e">
        <f t="shared" si="554"/>
        <v>#N/A</v>
      </c>
      <c r="AC2806" s="136" t="e">
        <f t="shared" si="555"/>
        <v>#N/A</v>
      </c>
      <c r="AD2806" s="136" t="e">
        <f t="shared" si="556"/>
        <v>#N/A</v>
      </c>
      <c r="AE2806" s="136" t="e">
        <f t="shared" si="557"/>
        <v>#N/A</v>
      </c>
    </row>
    <row r="2807" spans="4:31">
      <c r="D2807" s="69"/>
      <c r="F2807" s="65" t="e">
        <f>VLOOKUP(E2807,'Trimming log'!$F$5:$V$5000,2,FALSE)</f>
        <v>#N/A</v>
      </c>
      <c r="G2807" s="65" t="e">
        <f>VLOOKUP(E2807,'Trimming log'!$F$5:$V$5000,3,FALSE)</f>
        <v>#N/A</v>
      </c>
      <c r="H2807" s="508" t="e">
        <f>VLOOKUP(E2807,'Trimming log'!$F$5:$V$5000,4,FALSE)</f>
        <v>#N/A</v>
      </c>
      <c r="I2807" s="65" t="e">
        <f>VLOOKUP(E2807,'Trimming log'!$F$5:$V$5000,5,FALSE)</f>
        <v>#N/A</v>
      </c>
      <c r="J2807" s="65" t="e">
        <f>VLOOKUP(E2807,'Trimming log'!$F$5:$V$5000,6,FALSE)</f>
        <v>#N/A</v>
      </c>
      <c r="K2807" s="65" t="e">
        <f>VLOOKUP(E2807,'Trimming log'!$F$5:$V$5000,7,FALSE)</f>
        <v>#N/A</v>
      </c>
      <c r="L2807" s="65" t="e">
        <f>VLOOKUP(E2807,'Trimming log'!$F$5:$V$5000,8,FALSE)</f>
        <v>#N/A</v>
      </c>
      <c r="M2807" s="65" t="e">
        <f>VLOOKUP(E2807,'Trimming log'!$F$5:$V$5000,9,FALSE)</f>
        <v>#N/A</v>
      </c>
      <c r="N2807" s="507" t="e">
        <f>VLOOKUP(E2807,'Trimming log'!$F$5:$V$5000,10,FALSE)</f>
        <v>#N/A</v>
      </c>
      <c r="O2807" s="65" t="e">
        <f>VLOOKUP(E2807,'Trimming log'!$F$5:$V$5000,11,FALSE)</f>
        <v>#N/A</v>
      </c>
      <c r="P2807" s="65" t="e">
        <f>VLOOKUP(E2807,'Trimming log'!$F$5:$V$5000,12,FALSE)</f>
        <v>#N/A</v>
      </c>
      <c r="Q2807" s="65" t="e">
        <f>VLOOKUP(E2807,'Trimming log'!$F$5:$V$5000,13,FALSE)</f>
        <v>#N/A</v>
      </c>
      <c r="R2807" s="65" t="e">
        <f>VLOOKUP(E2807,'Trimming log'!$F$5:$V$5000,14,FALSE)</f>
        <v>#N/A</v>
      </c>
      <c r="S2807" s="65" t="e">
        <f>VLOOKUP(E2807,'Trimming log'!$F$5:$V$5000,15,FALSE)</f>
        <v>#N/A</v>
      </c>
      <c r="T2807" s="65" t="e">
        <f t="shared" si="548"/>
        <v>#N/A</v>
      </c>
      <c r="U2807" s="491" t="str">
        <f t="shared" si="549"/>
        <v/>
      </c>
      <c r="V2807" s="74">
        <f t="shared" si="550"/>
        <v>0</v>
      </c>
      <c r="W2807" s="134">
        <f t="shared" si="551"/>
        <v>0</v>
      </c>
      <c r="X2807" s="134" t="e">
        <f>VLOOKUP(E2807,'Trimming log'!$F$5:$Y$5000,19,FALSE)</f>
        <v>#N/A</v>
      </c>
      <c r="Y2807" s="134" t="e">
        <f>VLOOKUP(E2807,'Trimming log'!$F$5:$Y$5000,20,FALSE)</f>
        <v>#N/A</v>
      </c>
      <c r="Z2807" s="135" t="e">
        <f t="shared" si="552"/>
        <v>#N/A</v>
      </c>
      <c r="AA2807" s="135" t="e">
        <f t="shared" si="553"/>
        <v>#N/A</v>
      </c>
      <c r="AB2807" s="136" t="e">
        <f t="shared" si="554"/>
        <v>#N/A</v>
      </c>
      <c r="AC2807" s="136" t="e">
        <f t="shared" si="555"/>
        <v>#N/A</v>
      </c>
      <c r="AD2807" s="136" t="e">
        <f t="shared" si="556"/>
        <v>#N/A</v>
      </c>
      <c r="AE2807" s="136" t="e">
        <f t="shared" si="557"/>
        <v>#N/A</v>
      </c>
    </row>
    <row r="2808" spans="4:31">
      <c r="D2808" s="69"/>
      <c r="F2808" s="65" t="e">
        <f>VLOOKUP(E2808,'Trimming log'!$F$5:$V$5000,2,FALSE)</f>
        <v>#N/A</v>
      </c>
      <c r="G2808" s="65" t="e">
        <f>VLOOKUP(E2808,'Trimming log'!$F$5:$V$5000,3,FALSE)</f>
        <v>#N/A</v>
      </c>
      <c r="H2808" s="508" t="e">
        <f>VLOOKUP(E2808,'Trimming log'!$F$5:$V$5000,4,FALSE)</f>
        <v>#N/A</v>
      </c>
      <c r="I2808" s="65" t="e">
        <f>VLOOKUP(E2808,'Trimming log'!$F$5:$V$5000,5,FALSE)</f>
        <v>#N/A</v>
      </c>
      <c r="J2808" s="65" t="e">
        <f>VLOOKUP(E2808,'Trimming log'!$F$5:$V$5000,6,FALSE)</f>
        <v>#N/A</v>
      </c>
      <c r="K2808" s="65" t="e">
        <f>VLOOKUP(E2808,'Trimming log'!$F$5:$V$5000,7,FALSE)</f>
        <v>#N/A</v>
      </c>
      <c r="L2808" s="65" t="e">
        <f>VLOOKUP(E2808,'Trimming log'!$F$5:$V$5000,8,FALSE)</f>
        <v>#N/A</v>
      </c>
      <c r="M2808" s="65" t="e">
        <f>VLOOKUP(E2808,'Trimming log'!$F$5:$V$5000,9,FALSE)</f>
        <v>#N/A</v>
      </c>
      <c r="N2808" s="507" t="e">
        <f>VLOOKUP(E2808,'Trimming log'!$F$5:$V$5000,10,FALSE)</f>
        <v>#N/A</v>
      </c>
      <c r="O2808" s="65" t="e">
        <f>VLOOKUP(E2808,'Trimming log'!$F$5:$V$5000,11,FALSE)</f>
        <v>#N/A</v>
      </c>
      <c r="P2808" s="65" t="e">
        <f>VLOOKUP(E2808,'Trimming log'!$F$5:$V$5000,12,FALSE)</f>
        <v>#N/A</v>
      </c>
      <c r="Q2808" s="65" t="e">
        <f>VLOOKUP(E2808,'Trimming log'!$F$5:$V$5000,13,FALSE)</f>
        <v>#N/A</v>
      </c>
      <c r="R2808" s="65" t="e">
        <f>VLOOKUP(E2808,'Trimming log'!$F$5:$V$5000,14,FALSE)</f>
        <v>#N/A</v>
      </c>
      <c r="S2808" s="65" t="e">
        <f>VLOOKUP(E2808,'Trimming log'!$F$5:$V$5000,15,FALSE)</f>
        <v>#N/A</v>
      </c>
      <c r="T2808" s="65" t="e">
        <f t="shared" si="548"/>
        <v>#N/A</v>
      </c>
      <c r="U2808" s="491" t="str">
        <f t="shared" si="549"/>
        <v/>
      </c>
      <c r="V2808" s="74">
        <f t="shared" si="550"/>
        <v>0</v>
      </c>
      <c r="W2808" s="134">
        <f t="shared" si="551"/>
        <v>0</v>
      </c>
      <c r="X2808" s="134" t="e">
        <f>VLOOKUP(E2808,'Trimming log'!$F$5:$Y$5000,19,FALSE)</f>
        <v>#N/A</v>
      </c>
      <c r="Y2808" s="134" t="e">
        <f>VLOOKUP(E2808,'Trimming log'!$F$5:$Y$5000,20,FALSE)</f>
        <v>#N/A</v>
      </c>
      <c r="Z2808" s="135" t="e">
        <f t="shared" si="552"/>
        <v>#N/A</v>
      </c>
      <c r="AA2808" s="135" t="e">
        <f t="shared" si="553"/>
        <v>#N/A</v>
      </c>
      <c r="AB2808" s="136" t="e">
        <f t="shared" si="554"/>
        <v>#N/A</v>
      </c>
      <c r="AC2808" s="136" t="e">
        <f t="shared" si="555"/>
        <v>#N/A</v>
      </c>
      <c r="AD2808" s="136" t="e">
        <f t="shared" si="556"/>
        <v>#N/A</v>
      </c>
      <c r="AE2808" s="136" t="e">
        <f t="shared" si="557"/>
        <v>#N/A</v>
      </c>
    </row>
    <row r="2809" spans="4:31">
      <c r="D2809" s="69"/>
      <c r="F2809" s="65" t="e">
        <f>VLOOKUP(E2809,'Trimming log'!$F$5:$V$5000,2,FALSE)</f>
        <v>#N/A</v>
      </c>
      <c r="G2809" s="65" t="e">
        <f>VLOOKUP(E2809,'Trimming log'!$F$5:$V$5000,3,FALSE)</f>
        <v>#N/A</v>
      </c>
      <c r="H2809" s="508" t="e">
        <f>VLOOKUP(E2809,'Trimming log'!$F$5:$V$5000,4,FALSE)</f>
        <v>#N/A</v>
      </c>
      <c r="I2809" s="65" t="e">
        <f>VLOOKUP(E2809,'Trimming log'!$F$5:$V$5000,5,FALSE)</f>
        <v>#N/A</v>
      </c>
      <c r="J2809" s="65" t="e">
        <f>VLOOKUP(E2809,'Trimming log'!$F$5:$V$5000,6,FALSE)</f>
        <v>#N/A</v>
      </c>
      <c r="K2809" s="65" t="e">
        <f>VLOOKUP(E2809,'Trimming log'!$F$5:$V$5000,7,FALSE)</f>
        <v>#N/A</v>
      </c>
      <c r="L2809" s="65" t="e">
        <f>VLOOKUP(E2809,'Trimming log'!$F$5:$V$5000,8,FALSE)</f>
        <v>#N/A</v>
      </c>
      <c r="M2809" s="65" t="e">
        <f>VLOOKUP(E2809,'Trimming log'!$F$5:$V$5000,9,FALSE)</f>
        <v>#N/A</v>
      </c>
      <c r="N2809" s="507" t="e">
        <f>VLOOKUP(E2809,'Trimming log'!$F$5:$V$5000,10,FALSE)</f>
        <v>#N/A</v>
      </c>
      <c r="O2809" s="65" t="e">
        <f>VLOOKUP(E2809,'Trimming log'!$F$5:$V$5000,11,FALSE)</f>
        <v>#N/A</v>
      </c>
      <c r="P2809" s="65" t="e">
        <f>VLOOKUP(E2809,'Trimming log'!$F$5:$V$5000,12,FALSE)</f>
        <v>#N/A</v>
      </c>
      <c r="Q2809" s="65" t="e">
        <f>VLOOKUP(E2809,'Trimming log'!$F$5:$V$5000,13,FALSE)</f>
        <v>#N/A</v>
      </c>
      <c r="R2809" s="65" t="e">
        <f>VLOOKUP(E2809,'Trimming log'!$F$5:$V$5000,14,FALSE)</f>
        <v>#N/A</v>
      </c>
      <c r="S2809" s="65" t="e">
        <f>VLOOKUP(E2809,'Trimming log'!$F$5:$V$5000,15,FALSE)</f>
        <v>#N/A</v>
      </c>
      <c r="T2809" s="65" t="e">
        <f t="shared" si="548"/>
        <v>#N/A</v>
      </c>
      <c r="U2809" s="491" t="str">
        <f t="shared" si="549"/>
        <v/>
      </c>
      <c r="V2809" s="74">
        <f t="shared" si="550"/>
        <v>0</v>
      </c>
      <c r="W2809" s="134">
        <f t="shared" si="551"/>
        <v>0</v>
      </c>
      <c r="X2809" s="134" t="e">
        <f>VLOOKUP(E2809,'Trimming log'!$F$5:$Y$5000,19,FALSE)</f>
        <v>#N/A</v>
      </c>
      <c r="Y2809" s="134" t="e">
        <f>VLOOKUP(E2809,'Trimming log'!$F$5:$Y$5000,20,FALSE)</f>
        <v>#N/A</v>
      </c>
      <c r="Z2809" s="135" t="e">
        <f t="shared" si="552"/>
        <v>#N/A</v>
      </c>
      <c r="AA2809" s="135" t="e">
        <f t="shared" si="553"/>
        <v>#N/A</v>
      </c>
      <c r="AB2809" s="136" t="e">
        <f t="shared" si="554"/>
        <v>#N/A</v>
      </c>
      <c r="AC2809" s="136" t="e">
        <f t="shared" si="555"/>
        <v>#N/A</v>
      </c>
      <c r="AD2809" s="136" t="e">
        <f t="shared" si="556"/>
        <v>#N/A</v>
      </c>
      <c r="AE2809" s="136" t="e">
        <f t="shared" si="557"/>
        <v>#N/A</v>
      </c>
    </row>
    <row r="2810" spans="4:31">
      <c r="D2810" s="69"/>
      <c r="F2810" s="65" t="e">
        <f>VLOOKUP(E2810,'Trimming log'!$F$5:$V$5000,2,FALSE)</f>
        <v>#N/A</v>
      </c>
      <c r="G2810" s="65" t="e">
        <f>VLOOKUP(E2810,'Trimming log'!$F$5:$V$5000,3,FALSE)</f>
        <v>#N/A</v>
      </c>
      <c r="H2810" s="508" t="e">
        <f>VLOOKUP(E2810,'Trimming log'!$F$5:$V$5000,4,FALSE)</f>
        <v>#N/A</v>
      </c>
      <c r="I2810" s="65" t="e">
        <f>VLOOKUP(E2810,'Trimming log'!$F$5:$V$5000,5,FALSE)</f>
        <v>#N/A</v>
      </c>
      <c r="J2810" s="65" t="e">
        <f>VLOOKUP(E2810,'Trimming log'!$F$5:$V$5000,6,FALSE)</f>
        <v>#N/A</v>
      </c>
      <c r="K2810" s="65" t="e">
        <f>VLOOKUP(E2810,'Trimming log'!$F$5:$V$5000,7,FALSE)</f>
        <v>#N/A</v>
      </c>
      <c r="L2810" s="65" t="e">
        <f>VLOOKUP(E2810,'Trimming log'!$F$5:$V$5000,8,FALSE)</f>
        <v>#N/A</v>
      </c>
      <c r="M2810" s="65" t="e">
        <f>VLOOKUP(E2810,'Trimming log'!$F$5:$V$5000,9,FALSE)</f>
        <v>#N/A</v>
      </c>
      <c r="N2810" s="507" t="e">
        <f>VLOOKUP(E2810,'Trimming log'!$F$5:$V$5000,10,FALSE)</f>
        <v>#N/A</v>
      </c>
      <c r="O2810" s="65" t="e">
        <f>VLOOKUP(E2810,'Trimming log'!$F$5:$V$5000,11,FALSE)</f>
        <v>#N/A</v>
      </c>
      <c r="P2810" s="65" t="e">
        <f>VLOOKUP(E2810,'Trimming log'!$F$5:$V$5000,12,FALSE)</f>
        <v>#N/A</v>
      </c>
      <c r="Q2810" s="65" t="e">
        <f>VLOOKUP(E2810,'Trimming log'!$F$5:$V$5000,13,FALSE)</f>
        <v>#N/A</v>
      </c>
      <c r="R2810" s="65" t="e">
        <f>VLOOKUP(E2810,'Trimming log'!$F$5:$V$5000,14,FALSE)</f>
        <v>#N/A</v>
      </c>
      <c r="S2810" s="65" t="e">
        <f>VLOOKUP(E2810,'Trimming log'!$F$5:$V$5000,15,FALSE)</f>
        <v>#N/A</v>
      </c>
      <c r="T2810" s="65" t="e">
        <f t="shared" si="548"/>
        <v>#N/A</v>
      </c>
      <c r="U2810" s="491" t="str">
        <f t="shared" si="549"/>
        <v/>
      </c>
      <c r="V2810" s="74">
        <f t="shared" si="550"/>
        <v>0</v>
      </c>
      <c r="W2810" s="134">
        <f t="shared" si="551"/>
        <v>0</v>
      </c>
      <c r="X2810" s="134" t="e">
        <f>VLOOKUP(E2810,'Trimming log'!$F$5:$Y$5000,19,FALSE)</f>
        <v>#N/A</v>
      </c>
      <c r="Y2810" s="134" t="e">
        <f>VLOOKUP(E2810,'Trimming log'!$F$5:$Y$5000,20,FALSE)</f>
        <v>#N/A</v>
      </c>
      <c r="Z2810" s="135" t="e">
        <f t="shared" si="552"/>
        <v>#N/A</v>
      </c>
      <c r="AA2810" s="135" t="e">
        <f t="shared" si="553"/>
        <v>#N/A</v>
      </c>
      <c r="AB2810" s="136" t="e">
        <f t="shared" si="554"/>
        <v>#N/A</v>
      </c>
      <c r="AC2810" s="136" t="e">
        <f t="shared" si="555"/>
        <v>#N/A</v>
      </c>
      <c r="AD2810" s="136" t="e">
        <f t="shared" si="556"/>
        <v>#N/A</v>
      </c>
      <c r="AE2810" s="136" t="e">
        <f t="shared" si="557"/>
        <v>#N/A</v>
      </c>
    </row>
    <row r="2811" spans="4:31">
      <c r="D2811" s="69"/>
      <c r="F2811" s="65" t="e">
        <f>VLOOKUP(E2811,'Trimming log'!$F$5:$V$5000,2,FALSE)</f>
        <v>#N/A</v>
      </c>
      <c r="G2811" s="65" t="e">
        <f>VLOOKUP(E2811,'Trimming log'!$F$5:$V$5000,3,FALSE)</f>
        <v>#N/A</v>
      </c>
      <c r="H2811" s="508" t="e">
        <f>VLOOKUP(E2811,'Trimming log'!$F$5:$V$5000,4,FALSE)</f>
        <v>#N/A</v>
      </c>
      <c r="I2811" s="65" t="e">
        <f>VLOOKUP(E2811,'Trimming log'!$F$5:$V$5000,5,FALSE)</f>
        <v>#N/A</v>
      </c>
      <c r="J2811" s="65" t="e">
        <f>VLOOKUP(E2811,'Trimming log'!$F$5:$V$5000,6,FALSE)</f>
        <v>#N/A</v>
      </c>
      <c r="K2811" s="65" t="e">
        <f>VLOOKUP(E2811,'Trimming log'!$F$5:$V$5000,7,FALSE)</f>
        <v>#N/A</v>
      </c>
      <c r="L2811" s="65" t="e">
        <f>VLOOKUP(E2811,'Trimming log'!$F$5:$V$5000,8,FALSE)</f>
        <v>#N/A</v>
      </c>
      <c r="M2811" s="65" t="e">
        <f>VLOOKUP(E2811,'Trimming log'!$F$5:$V$5000,9,FALSE)</f>
        <v>#N/A</v>
      </c>
      <c r="N2811" s="507" t="e">
        <f>VLOOKUP(E2811,'Trimming log'!$F$5:$V$5000,10,FALSE)</f>
        <v>#N/A</v>
      </c>
      <c r="O2811" s="65" t="e">
        <f>VLOOKUP(E2811,'Trimming log'!$F$5:$V$5000,11,FALSE)</f>
        <v>#N/A</v>
      </c>
      <c r="P2811" s="65" t="e">
        <f>VLOOKUP(E2811,'Trimming log'!$F$5:$V$5000,12,FALSE)</f>
        <v>#N/A</v>
      </c>
      <c r="Q2811" s="65" t="e">
        <f>VLOOKUP(E2811,'Trimming log'!$F$5:$V$5000,13,FALSE)</f>
        <v>#N/A</v>
      </c>
      <c r="R2811" s="65" t="e">
        <f>VLOOKUP(E2811,'Trimming log'!$F$5:$V$5000,14,FALSE)</f>
        <v>#N/A</v>
      </c>
      <c r="S2811" s="65" t="e">
        <f>VLOOKUP(E2811,'Trimming log'!$F$5:$V$5000,15,FALSE)</f>
        <v>#N/A</v>
      </c>
      <c r="T2811" s="65" t="e">
        <f t="shared" si="548"/>
        <v>#N/A</v>
      </c>
      <c r="U2811" s="491" t="str">
        <f t="shared" si="549"/>
        <v/>
      </c>
      <c r="V2811" s="74">
        <f t="shared" si="550"/>
        <v>0</v>
      </c>
      <c r="W2811" s="134">
        <f t="shared" si="551"/>
        <v>0</v>
      </c>
      <c r="X2811" s="134" t="e">
        <f>VLOOKUP(E2811,'Trimming log'!$F$5:$Y$5000,19,FALSE)</f>
        <v>#N/A</v>
      </c>
      <c r="Y2811" s="134" t="e">
        <f>VLOOKUP(E2811,'Trimming log'!$F$5:$Y$5000,20,FALSE)</f>
        <v>#N/A</v>
      </c>
      <c r="Z2811" s="135" t="e">
        <f t="shared" si="552"/>
        <v>#N/A</v>
      </c>
      <c r="AA2811" s="135" t="e">
        <f t="shared" si="553"/>
        <v>#N/A</v>
      </c>
      <c r="AB2811" s="136" t="e">
        <f t="shared" si="554"/>
        <v>#N/A</v>
      </c>
      <c r="AC2811" s="136" t="e">
        <f t="shared" si="555"/>
        <v>#N/A</v>
      </c>
      <c r="AD2811" s="136" t="e">
        <f t="shared" si="556"/>
        <v>#N/A</v>
      </c>
      <c r="AE2811" s="136" t="e">
        <f t="shared" si="557"/>
        <v>#N/A</v>
      </c>
    </row>
    <row r="2812" spans="4:31">
      <c r="D2812" s="69"/>
      <c r="F2812" s="65" t="e">
        <f>VLOOKUP(E2812,'Trimming log'!$F$5:$V$5000,2,FALSE)</f>
        <v>#N/A</v>
      </c>
      <c r="G2812" s="65" t="e">
        <f>VLOOKUP(E2812,'Trimming log'!$F$5:$V$5000,3,FALSE)</f>
        <v>#N/A</v>
      </c>
      <c r="H2812" s="508" t="e">
        <f>VLOOKUP(E2812,'Trimming log'!$F$5:$V$5000,4,FALSE)</f>
        <v>#N/A</v>
      </c>
      <c r="I2812" s="65" t="e">
        <f>VLOOKUP(E2812,'Trimming log'!$F$5:$V$5000,5,FALSE)</f>
        <v>#N/A</v>
      </c>
      <c r="J2812" s="65" t="e">
        <f>VLOOKUP(E2812,'Trimming log'!$F$5:$V$5000,6,FALSE)</f>
        <v>#N/A</v>
      </c>
      <c r="K2812" s="65" t="e">
        <f>VLOOKUP(E2812,'Trimming log'!$F$5:$V$5000,7,FALSE)</f>
        <v>#N/A</v>
      </c>
      <c r="L2812" s="65" t="e">
        <f>VLOOKUP(E2812,'Trimming log'!$F$5:$V$5000,8,FALSE)</f>
        <v>#N/A</v>
      </c>
      <c r="M2812" s="65" t="e">
        <f>VLOOKUP(E2812,'Trimming log'!$F$5:$V$5000,9,FALSE)</f>
        <v>#N/A</v>
      </c>
      <c r="N2812" s="507" t="e">
        <f>VLOOKUP(E2812,'Trimming log'!$F$5:$V$5000,10,FALSE)</f>
        <v>#N/A</v>
      </c>
      <c r="O2812" s="65" t="e">
        <f>VLOOKUP(E2812,'Trimming log'!$F$5:$V$5000,11,FALSE)</f>
        <v>#N/A</v>
      </c>
      <c r="P2812" s="65" t="e">
        <f>VLOOKUP(E2812,'Trimming log'!$F$5:$V$5000,12,FALSE)</f>
        <v>#N/A</v>
      </c>
      <c r="Q2812" s="65" t="e">
        <f>VLOOKUP(E2812,'Trimming log'!$F$5:$V$5000,13,FALSE)</f>
        <v>#N/A</v>
      </c>
      <c r="R2812" s="65" t="e">
        <f>VLOOKUP(E2812,'Trimming log'!$F$5:$V$5000,14,FALSE)</f>
        <v>#N/A</v>
      </c>
      <c r="S2812" s="65" t="e">
        <f>VLOOKUP(E2812,'Trimming log'!$F$5:$V$5000,15,FALSE)</f>
        <v>#N/A</v>
      </c>
      <c r="T2812" s="65" t="e">
        <f t="shared" si="548"/>
        <v>#N/A</v>
      </c>
      <c r="U2812" s="491" t="str">
        <f t="shared" si="549"/>
        <v/>
      </c>
      <c r="V2812" s="74">
        <f t="shared" si="550"/>
        <v>0</v>
      </c>
      <c r="W2812" s="134">
        <f t="shared" si="551"/>
        <v>0</v>
      </c>
      <c r="X2812" s="134" t="e">
        <f>VLOOKUP(E2812,'Trimming log'!$F$5:$Y$5000,19,FALSE)</f>
        <v>#N/A</v>
      </c>
      <c r="Y2812" s="134" t="e">
        <f>VLOOKUP(E2812,'Trimming log'!$F$5:$Y$5000,20,FALSE)</f>
        <v>#N/A</v>
      </c>
      <c r="Z2812" s="135" t="e">
        <f t="shared" si="552"/>
        <v>#N/A</v>
      </c>
      <c r="AA2812" s="135" t="e">
        <f t="shared" si="553"/>
        <v>#N/A</v>
      </c>
      <c r="AB2812" s="136" t="e">
        <f t="shared" si="554"/>
        <v>#N/A</v>
      </c>
      <c r="AC2812" s="136" t="e">
        <f t="shared" si="555"/>
        <v>#N/A</v>
      </c>
      <c r="AD2812" s="136" t="e">
        <f t="shared" si="556"/>
        <v>#N/A</v>
      </c>
      <c r="AE2812" s="136" t="e">
        <f t="shared" si="557"/>
        <v>#N/A</v>
      </c>
    </row>
    <row r="2813" spans="4:31">
      <c r="D2813" s="69"/>
      <c r="F2813" s="65" t="e">
        <f>VLOOKUP(E2813,'Trimming log'!$F$5:$V$5000,2,FALSE)</f>
        <v>#N/A</v>
      </c>
      <c r="G2813" s="65" t="e">
        <f>VLOOKUP(E2813,'Trimming log'!$F$5:$V$5000,3,FALSE)</f>
        <v>#N/A</v>
      </c>
      <c r="H2813" s="508" t="e">
        <f>VLOOKUP(E2813,'Trimming log'!$F$5:$V$5000,4,FALSE)</f>
        <v>#N/A</v>
      </c>
      <c r="I2813" s="65" t="e">
        <f>VLOOKUP(E2813,'Trimming log'!$F$5:$V$5000,5,FALSE)</f>
        <v>#N/A</v>
      </c>
      <c r="J2813" s="65" t="e">
        <f>VLOOKUP(E2813,'Trimming log'!$F$5:$V$5000,6,FALSE)</f>
        <v>#N/A</v>
      </c>
      <c r="K2813" s="65" t="e">
        <f>VLOOKUP(E2813,'Trimming log'!$F$5:$V$5000,7,FALSE)</f>
        <v>#N/A</v>
      </c>
      <c r="L2813" s="65" t="e">
        <f>VLOOKUP(E2813,'Trimming log'!$F$5:$V$5000,8,FALSE)</f>
        <v>#N/A</v>
      </c>
      <c r="M2813" s="65" t="e">
        <f>VLOOKUP(E2813,'Trimming log'!$F$5:$V$5000,9,FALSE)</f>
        <v>#N/A</v>
      </c>
      <c r="N2813" s="507" t="e">
        <f>VLOOKUP(E2813,'Trimming log'!$F$5:$V$5000,10,FALSE)</f>
        <v>#N/A</v>
      </c>
      <c r="O2813" s="65" t="e">
        <f>VLOOKUP(E2813,'Trimming log'!$F$5:$V$5000,11,FALSE)</f>
        <v>#N/A</v>
      </c>
      <c r="P2813" s="65" t="e">
        <f>VLOOKUP(E2813,'Trimming log'!$F$5:$V$5000,12,FALSE)</f>
        <v>#N/A</v>
      </c>
      <c r="Q2813" s="65" t="e">
        <f>VLOOKUP(E2813,'Trimming log'!$F$5:$V$5000,13,FALSE)</f>
        <v>#N/A</v>
      </c>
      <c r="R2813" s="65" t="e">
        <f>VLOOKUP(E2813,'Trimming log'!$F$5:$V$5000,14,FALSE)</f>
        <v>#N/A</v>
      </c>
      <c r="S2813" s="65" t="e">
        <f>VLOOKUP(E2813,'Trimming log'!$F$5:$V$5000,15,FALSE)</f>
        <v>#N/A</v>
      </c>
      <c r="T2813" s="65" t="e">
        <f t="shared" si="548"/>
        <v>#N/A</v>
      </c>
      <c r="U2813" s="491" t="str">
        <f t="shared" si="549"/>
        <v/>
      </c>
      <c r="V2813" s="74">
        <f t="shared" si="550"/>
        <v>0</v>
      </c>
      <c r="W2813" s="134">
        <f t="shared" si="551"/>
        <v>0</v>
      </c>
      <c r="X2813" s="134" t="e">
        <f>VLOOKUP(E2813,'Trimming log'!$F$5:$Y$5000,19,FALSE)</f>
        <v>#N/A</v>
      </c>
      <c r="Y2813" s="134" t="e">
        <f>VLOOKUP(E2813,'Trimming log'!$F$5:$Y$5000,20,FALSE)</f>
        <v>#N/A</v>
      </c>
      <c r="Z2813" s="135" t="e">
        <f t="shared" si="552"/>
        <v>#N/A</v>
      </c>
      <c r="AA2813" s="135" t="e">
        <f t="shared" si="553"/>
        <v>#N/A</v>
      </c>
      <c r="AB2813" s="136" t="e">
        <f t="shared" si="554"/>
        <v>#N/A</v>
      </c>
      <c r="AC2813" s="136" t="e">
        <f t="shared" si="555"/>
        <v>#N/A</v>
      </c>
      <c r="AD2813" s="136" t="e">
        <f t="shared" si="556"/>
        <v>#N/A</v>
      </c>
      <c r="AE2813" s="136" t="e">
        <f t="shared" si="557"/>
        <v>#N/A</v>
      </c>
    </row>
    <row r="2814" spans="4:31">
      <c r="D2814" s="69"/>
      <c r="F2814" s="65" t="e">
        <f>VLOOKUP(E2814,'Trimming log'!$F$5:$V$5000,2,FALSE)</f>
        <v>#N/A</v>
      </c>
      <c r="G2814" s="65" t="e">
        <f>VLOOKUP(E2814,'Trimming log'!$F$5:$V$5000,3,FALSE)</f>
        <v>#N/A</v>
      </c>
      <c r="H2814" s="508" t="e">
        <f>VLOOKUP(E2814,'Trimming log'!$F$5:$V$5000,4,FALSE)</f>
        <v>#N/A</v>
      </c>
      <c r="I2814" s="65" t="e">
        <f>VLOOKUP(E2814,'Trimming log'!$F$5:$V$5000,5,FALSE)</f>
        <v>#N/A</v>
      </c>
      <c r="J2814" s="65" t="e">
        <f>VLOOKUP(E2814,'Trimming log'!$F$5:$V$5000,6,FALSE)</f>
        <v>#N/A</v>
      </c>
      <c r="K2814" s="65" t="e">
        <f>VLOOKUP(E2814,'Trimming log'!$F$5:$V$5000,7,FALSE)</f>
        <v>#N/A</v>
      </c>
      <c r="L2814" s="65" t="e">
        <f>VLOOKUP(E2814,'Trimming log'!$F$5:$V$5000,8,FALSE)</f>
        <v>#N/A</v>
      </c>
      <c r="M2814" s="65" t="e">
        <f>VLOOKUP(E2814,'Trimming log'!$F$5:$V$5000,9,FALSE)</f>
        <v>#N/A</v>
      </c>
      <c r="N2814" s="507" t="e">
        <f>VLOOKUP(E2814,'Trimming log'!$F$5:$V$5000,10,FALSE)</f>
        <v>#N/A</v>
      </c>
      <c r="O2814" s="65" t="e">
        <f>VLOOKUP(E2814,'Trimming log'!$F$5:$V$5000,11,FALSE)</f>
        <v>#N/A</v>
      </c>
      <c r="P2814" s="65" t="e">
        <f>VLOOKUP(E2814,'Trimming log'!$F$5:$V$5000,12,FALSE)</f>
        <v>#N/A</v>
      </c>
      <c r="Q2814" s="65" t="e">
        <f>VLOOKUP(E2814,'Trimming log'!$F$5:$V$5000,13,FALSE)</f>
        <v>#N/A</v>
      </c>
      <c r="R2814" s="65" t="e">
        <f>VLOOKUP(E2814,'Trimming log'!$F$5:$V$5000,14,FALSE)</f>
        <v>#N/A</v>
      </c>
      <c r="S2814" s="65" t="e">
        <f>VLOOKUP(E2814,'Trimming log'!$F$5:$V$5000,15,FALSE)</f>
        <v>#N/A</v>
      </c>
      <c r="T2814" s="65" t="e">
        <f t="shared" si="548"/>
        <v>#N/A</v>
      </c>
      <c r="U2814" s="491" t="str">
        <f t="shared" si="549"/>
        <v/>
      </c>
      <c r="V2814" s="74">
        <f t="shared" si="550"/>
        <v>0</v>
      </c>
      <c r="W2814" s="134">
        <f t="shared" si="551"/>
        <v>0</v>
      </c>
      <c r="X2814" s="134" t="e">
        <f>VLOOKUP(E2814,'Trimming log'!$F$5:$Y$5000,19,FALSE)</f>
        <v>#N/A</v>
      </c>
      <c r="Y2814" s="134" t="e">
        <f>VLOOKUP(E2814,'Trimming log'!$F$5:$Y$5000,20,FALSE)</f>
        <v>#N/A</v>
      </c>
      <c r="Z2814" s="135" t="e">
        <f t="shared" si="552"/>
        <v>#N/A</v>
      </c>
      <c r="AA2814" s="135" t="e">
        <f t="shared" si="553"/>
        <v>#N/A</v>
      </c>
      <c r="AB2814" s="136" t="e">
        <f t="shared" si="554"/>
        <v>#N/A</v>
      </c>
      <c r="AC2814" s="136" t="e">
        <f t="shared" si="555"/>
        <v>#N/A</v>
      </c>
      <c r="AD2814" s="136" t="e">
        <f t="shared" si="556"/>
        <v>#N/A</v>
      </c>
      <c r="AE2814" s="136" t="e">
        <f t="shared" si="557"/>
        <v>#N/A</v>
      </c>
    </row>
    <row r="2815" spans="4:31">
      <c r="D2815" s="69"/>
      <c r="F2815" s="65" t="e">
        <f>VLOOKUP(E2815,'Trimming log'!$F$5:$V$5000,2,FALSE)</f>
        <v>#N/A</v>
      </c>
      <c r="G2815" s="65" t="e">
        <f>VLOOKUP(E2815,'Trimming log'!$F$5:$V$5000,3,FALSE)</f>
        <v>#N/A</v>
      </c>
      <c r="H2815" s="508" t="e">
        <f>VLOOKUP(E2815,'Trimming log'!$F$5:$V$5000,4,FALSE)</f>
        <v>#N/A</v>
      </c>
      <c r="I2815" s="65" t="e">
        <f>VLOOKUP(E2815,'Trimming log'!$F$5:$V$5000,5,FALSE)</f>
        <v>#N/A</v>
      </c>
      <c r="J2815" s="65" t="e">
        <f>VLOOKUP(E2815,'Trimming log'!$F$5:$V$5000,6,FALSE)</f>
        <v>#N/A</v>
      </c>
      <c r="K2815" s="65" t="e">
        <f>VLOOKUP(E2815,'Trimming log'!$F$5:$V$5000,7,FALSE)</f>
        <v>#N/A</v>
      </c>
      <c r="L2815" s="65" t="e">
        <f>VLOOKUP(E2815,'Trimming log'!$F$5:$V$5000,8,FALSE)</f>
        <v>#N/A</v>
      </c>
      <c r="M2815" s="65" t="e">
        <f>VLOOKUP(E2815,'Trimming log'!$F$5:$V$5000,9,FALSE)</f>
        <v>#N/A</v>
      </c>
      <c r="N2815" s="507" t="e">
        <f>VLOOKUP(E2815,'Trimming log'!$F$5:$V$5000,10,FALSE)</f>
        <v>#N/A</v>
      </c>
      <c r="O2815" s="65" t="e">
        <f>VLOOKUP(E2815,'Trimming log'!$F$5:$V$5000,11,FALSE)</f>
        <v>#N/A</v>
      </c>
      <c r="P2815" s="65" t="e">
        <f>VLOOKUP(E2815,'Trimming log'!$F$5:$V$5000,12,FALSE)</f>
        <v>#N/A</v>
      </c>
      <c r="Q2815" s="65" t="e">
        <f>VLOOKUP(E2815,'Trimming log'!$F$5:$V$5000,13,FALSE)</f>
        <v>#N/A</v>
      </c>
      <c r="R2815" s="65" t="e">
        <f>VLOOKUP(E2815,'Trimming log'!$F$5:$V$5000,14,FALSE)</f>
        <v>#N/A</v>
      </c>
      <c r="S2815" s="65" t="e">
        <f>VLOOKUP(E2815,'Trimming log'!$F$5:$V$5000,15,FALSE)</f>
        <v>#N/A</v>
      </c>
      <c r="T2815" s="65" t="e">
        <f t="shared" si="548"/>
        <v>#N/A</v>
      </c>
      <c r="U2815" s="491" t="str">
        <f t="shared" si="549"/>
        <v/>
      </c>
      <c r="V2815" s="74">
        <f t="shared" si="550"/>
        <v>0</v>
      </c>
      <c r="W2815" s="134">
        <f t="shared" si="551"/>
        <v>0</v>
      </c>
      <c r="X2815" s="134" t="e">
        <f>VLOOKUP(E2815,'Trimming log'!$F$5:$Y$5000,19,FALSE)</f>
        <v>#N/A</v>
      </c>
      <c r="Y2815" s="134" t="e">
        <f>VLOOKUP(E2815,'Trimming log'!$F$5:$Y$5000,20,FALSE)</f>
        <v>#N/A</v>
      </c>
      <c r="Z2815" s="135" t="e">
        <f t="shared" si="552"/>
        <v>#N/A</v>
      </c>
      <c r="AA2815" s="135" t="e">
        <f t="shared" si="553"/>
        <v>#N/A</v>
      </c>
      <c r="AB2815" s="136" t="e">
        <f t="shared" si="554"/>
        <v>#N/A</v>
      </c>
      <c r="AC2815" s="136" t="e">
        <f t="shared" si="555"/>
        <v>#N/A</v>
      </c>
      <c r="AD2815" s="136" t="e">
        <f t="shared" si="556"/>
        <v>#N/A</v>
      </c>
      <c r="AE2815" s="136" t="e">
        <f t="shared" si="557"/>
        <v>#N/A</v>
      </c>
    </row>
    <row r="2816" spans="4:31">
      <c r="D2816" s="69"/>
      <c r="F2816" s="65" t="e">
        <f>VLOOKUP(E2816,'Trimming log'!$F$5:$V$5000,2,FALSE)</f>
        <v>#N/A</v>
      </c>
      <c r="G2816" s="65" t="e">
        <f>VLOOKUP(E2816,'Trimming log'!$F$5:$V$5000,3,FALSE)</f>
        <v>#N/A</v>
      </c>
      <c r="H2816" s="508" t="e">
        <f>VLOOKUP(E2816,'Trimming log'!$F$5:$V$5000,4,FALSE)</f>
        <v>#N/A</v>
      </c>
      <c r="I2816" s="65" t="e">
        <f>VLOOKUP(E2816,'Trimming log'!$F$5:$V$5000,5,FALSE)</f>
        <v>#N/A</v>
      </c>
      <c r="J2816" s="65" t="e">
        <f>VLOOKUP(E2816,'Trimming log'!$F$5:$V$5000,6,FALSE)</f>
        <v>#N/A</v>
      </c>
      <c r="K2816" s="65" t="e">
        <f>VLOOKUP(E2816,'Trimming log'!$F$5:$V$5000,7,FALSE)</f>
        <v>#N/A</v>
      </c>
      <c r="L2816" s="65" t="e">
        <f>VLOOKUP(E2816,'Trimming log'!$F$5:$V$5000,8,FALSE)</f>
        <v>#N/A</v>
      </c>
      <c r="M2816" s="65" t="e">
        <f>VLOOKUP(E2816,'Trimming log'!$F$5:$V$5000,9,FALSE)</f>
        <v>#N/A</v>
      </c>
      <c r="N2816" s="507" t="e">
        <f>VLOOKUP(E2816,'Trimming log'!$F$5:$V$5000,10,FALSE)</f>
        <v>#N/A</v>
      </c>
      <c r="O2816" s="65" t="e">
        <f>VLOOKUP(E2816,'Trimming log'!$F$5:$V$5000,11,FALSE)</f>
        <v>#N/A</v>
      </c>
      <c r="P2816" s="65" t="e">
        <f>VLOOKUP(E2816,'Trimming log'!$F$5:$V$5000,12,FALSE)</f>
        <v>#N/A</v>
      </c>
      <c r="Q2816" s="65" t="e">
        <f>VLOOKUP(E2816,'Trimming log'!$F$5:$V$5000,13,FALSE)</f>
        <v>#N/A</v>
      </c>
      <c r="R2816" s="65" t="e">
        <f>VLOOKUP(E2816,'Trimming log'!$F$5:$V$5000,14,FALSE)</f>
        <v>#N/A</v>
      </c>
      <c r="S2816" s="65" t="e">
        <f>VLOOKUP(E2816,'Trimming log'!$F$5:$V$5000,15,FALSE)</f>
        <v>#N/A</v>
      </c>
      <c r="T2816" s="65" t="e">
        <f t="shared" si="548"/>
        <v>#N/A</v>
      </c>
      <c r="U2816" s="491" t="str">
        <f t="shared" si="549"/>
        <v/>
      </c>
      <c r="V2816" s="74">
        <f t="shared" si="550"/>
        <v>0</v>
      </c>
      <c r="W2816" s="134">
        <f t="shared" si="551"/>
        <v>0</v>
      </c>
      <c r="X2816" s="134" t="e">
        <f>VLOOKUP(E2816,'Trimming log'!$F$5:$Y$5000,19,FALSE)</f>
        <v>#N/A</v>
      </c>
      <c r="Y2816" s="134" t="e">
        <f>VLOOKUP(E2816,'Trimming log'!$F$5:$Y$5000,20,FALSE)</f>
        <v>#N/A</v>
      </c>
      <c r="Z2816" s="135" t="e">
        <f t="shared" si="552"/>
        <v>#N/A</v>
      </c>
      <c r="AA2816" s="135" t="e">
        <f t="shared" si="553"/>
        <v>#N/A</v>
      </c>
      <c r="AB2816" s="136" t="e">
        <f t="shared" si="554"/>
        <v>#N/A</v>
      </c>
      <c r="AC2816" s="136" t="e">
        <f t="shared" si="555"/>
        <v>#N/A</v>
      </c>
      <c r="AD2816" s="136" t="e">
        <f t="shared" si="556"/>
        <v>#N/A</v>
      </c>
      <c r="AE2816" s="136" t="e">
        <f t="shared" si="557"/>
        <v>#N/A</v>
      </c>
    </row>
    <row r="2817" spans="4:31">
      <c r="D2817" s="69"/>
      <c r="F2817" s="65" t="e">
        <f>VLOOKUP(E2817,'Trimming log'!$F$5:$V$5000,2,FALSE)</f>
        <v>#N/A</v>
      </c>
      <c r="G2817" s="65" t="e">
        <f>VLOOKUP(E2817,'Trimming log'!$F$5:$V$5000,3,FALSE)</f>
        <v>#N/A</v>
      </c>
      <c r="H2817" s="508" t="e">
        <f>VLOOKUP(E2817,'Trimming log'!$F$5:$V$5000,4,FALSE)</f>
        <v>#N/A</v>
      </c>
      <c r="I2817" s="65" t="e">
        <f>VLOOKUP(E2817,'Trimming log'!$F$5:$V$5000,5,FALSE)</f>
        <v>#N/A</v>
      </c>
      <c r="J2817" s="65" t="e">
        <f>VLOOKUP(E2817,'Trimming log'!$F$5:$V$5000,6,FALSE)</f>
        <v>#N/A</v>
      </c>
      <c r="K2817" s="65" t="e">
        <f>VLOOKUP(E2817,'Trimming log'!$F$5:$V$5000,7,FALSE)</f>
        <v>#N/A</v>
      </c>
      <c r="L2817" s="65" t="e">
        <f>VLOOKUP(E2817,'Trimming log'!$F$5:$V$5000,8,FALSE)</f>
        <v>#N/A</v>
      </c>
      <c r="M2817" s="65" t="e">
        <f>VLOOKUP(E2817,'Trimming log'!$F$5:$V$5000,9,FALSE)</f>
        <v>#N/A</v>
      </c>
      <c r="N2817" s="507" t="e">
        <f>VLOOKUP(E2817,'Trimming log'!$F$5:$V$5000,10,FALSE)</f>
        <v>#N/A</v>
      </c>
      <c r="O2817" s="65" t="e">
        <f>VLOOKUP(E2817,'Trimming log'!$F$5:$V$5000,11,FALSE)</f>
        <v>#N/A</v>
      </c>
      <c r="P2817" s="65" t="e">
        <f>VLOOKUP(E2817,'Trimming log'!$F$5:$V$5000,12,FALSE)</f>
        <v>#N/A</v>
      </c>
      <c r="Q2817" s="65" t="e">
        <f>VLOOKUP(E2817,'Trimming log'!$F$5:$V$5000,13,FALSE)</f>
        <v>#N/A</v>
      </c>
      <c r="R2817" s="65" t="e">
        <f>VLOOKUP(E2817,'Trimming log'!$F$5:$V$5000,14,FALSE)</f>
        <v>#N/A</v>
      </c>
      <c r="S2817" s="65" t="e">
        <f>VLOOKUP(E2817,'Trimming log'!$F$5:$V$5000,15,FALSE)</f>
        <v>#N/A</v>
      </c>
      <c r="T2817" s="65" t="e">
        <f t="shared" si="548"/>
        <v>#N/A</v>
      </c>
      <c r="U2817" s="491" t="str">
        <f t="shared" si="549"/>
        <v/>
      </c>
      <c r="V2817" s="74">
        <f t="shared" si="550"/>
        <v>0</v>
      </c>
      <c r="W2817" s="134">
        <f t="shared" si="551"/>
        <v>0</v>
      </c>
      <c r="X2817" s="134" t="e">
        <f>VLOOKUP(E2817,'Trimming log'!$F$5:$Y$5000,19,FALSE)</f>
        <v>#N/A</v>
      </c>
      <c r="Y2817" s="134" t="e">
        <f>VLOOKUP(E2817,'Trimming log'!$F$5:$Y$5000,20,FALSE)</f>
        <v>#N/A</v>
      </c>
      <c r="Z2817" s="135" t="e">
        <f t="shared" si="552"/>
        <v>#N/A</v>
      </c>
      <c r="AA2817" s="135" t="e">
        <f t="shared" si="553"/>
        <v>#N/A</v>
      </c>
      <c r="AB2817" s="136" t="e">
        <f t="shared" si="554"/>
        <v>#N/A</v>
      </c>
      <c r="AC2817" s="136" t="e">
        <f t="shared" si="555"/>
        <v>#N/A</v>
      </c>
      <c r="AD2817" s="136" t="e">
        <f t="shared" si="556"/>
        <v>#N/A</v>
      </c>
      <c r="AE2817" s="136" t="e">
        <f t="shared" si="557"/>
        <v>#N/A</v>
      </c>
    </row>
    <row r="2818" spans="4:31">
      <c r="D2818" s="69"/>
      <c r="F2818" s="65" t="e">
        <f>VLOOKUP(E2818,'Trimming log'!$F$5:$V$5000,2,FALSE)</f>
        <v>#N/A</v>
      </c>
      <c r="G2818" s="65" t="e">
        <f>VLOOKUP(E2818,'Trimming log'!$F$5:$V$5000,3,FALSE)</f>
        <v>#N/A</v>
      </c>
      <c r="H2818" s="508" t="e">
        <f>VLOOKUP(E2818,'Trimming log'!$F$5:$V$5000,4,FALSE)</f>
        <v>#N/A</v>
      </c>
      <c r="I2818" s="65" t="e">
        <f>VLOOKUP(E2818,'Trimming log'!$F$5:$V$5000,5,FALSE)</f>
        <v>#N/A</v>
      </c>
      <c r="J2818" s="65" t="e">
        <f>VLOOKUP(E2818,'Trimming log'!$F$5:$V$5000,6,FALSE)</f>
        <v>#N/A</v>
      </c>
      <c r="K2818" s="65" t="e">
        <f>VLOOKUP(E2818,'Trimming log'!$F$5:$V$5000,7,FALSE)</f>
        <v>#N/A</v>
      </c>
      <c r="L2818" s="65" t="e">
        <f>VLOOKUP(E2818,'Trimming log'!$F$5:$V$5000,8,FALSE)</f>
        <v>#N/A</v>
      </c>
      <c r="M2818" s="65" t="e">
        <f>VLOOKUP(E2818,'Trimming log'!$F$5:$V$5000,9,FALSE)</f>
        <v>#N/A</v>
      </c>
      <c r="N2818" s="507" t="e">
        <f>VLOOKUP(E2818,'Trimming log'!$F$5:$V$5000,10,FALSE)</f>
        <v>#N/A</v>
      </c>
      <c r="O2818" s="65" t="e">
        <f>VLOOKUP(E2818,'Trimming log'!$F$5:$V$5000,11,FALSE)</f>
        <v>#N/A</v>
      </c>
      <c r="P2818" s="65" t="e">
        <f>VLOOKUP(E2818,'Trimming log'!$F$5:$V$5000,12,FALSE)</f>
        <v>#N/A</v>
      </c>
      <c r="Q2818" s="65" t="e">
        <f>VLOOKUP(E2818,'Trimming log'!$F$5:$V$5000,13,FALSE)</f>
        <v>#N/A</v>
      </c>
      <c r="R2818" s="65" t="e">
        <f>VLOOKUP(E2818,'Trimming log'!$F$5:$V$5000,14,FALSE)</f>
        <v>#N/A</v>
      </c>
      <c r="S2818" s="65" t="e">
        <f>VLOOKUP(E2818,'Trimming log'!$F$5:$V$5000,15,FALSE)</f>
        <v>#N/A</v>
      </c>
      <c r="T2818" s="65" t="e">
        <f t="shared" si="548"/>
        <v>#N/A</v>
      </c>
      <c r="U2818" s="491" t="str">
        <f t="shared" si="549"/>
        <v/>
      </c>
      <c r="V2818" s="74">
        <f t="shared" si="550"/>
        <v>0</v>
      </c>
      <c r="W2818" s="134">
        <f t="shared" si="551"/>
        <v>0</v>
      </c>
      <c r="X2818" s="134" t="e">
        <f>VLOOKUP(E2818,'Trimming log'!$F$5:$Y$5000,19,FALSE)</f>
        <v>#N/A</v>
      </c>
      <c r="Y2818" s="134" t="e">
        <f>VLOOKUP(E2818,'Trimming log'!$F$5:$Y$5000,20,FALSE)</f>
        <v>#N/A</v>
      </c>
      <c r="Z2818" s="135" t="e">
        <f t="shared" si="552"/>
        <v>#N/A</v>
      </c>
      <c r="AA2818" s="135" t="e">
        <f t="shared" si="553"/>
        <v>#N/A</v>
      </c>
      <c r="AB2818" s="136" t="e">
        <f t="shared" si="554"/>
        <v>#N/A</v>
      </c>
      <c r="AC2818" s="136" t="e">
        <f t="shared" si="555"/>
        <v>#N/A</v>
      </c>
      <c r="AD2818" s="136" t="e">
        <f t="shared" si="556"/>
        <v>#N/A</v>
      </c>
      <c r="AE2818" s="136" t="e">
        <f t="shared" si="557"/>
        <v>#N/A</v>
      </c>
    </row>
    <row r="2819" spans="4:31">
      <c r="D2819" s="69"/>
      <c r="F2819" s="65" t="e">
        <f>VLOOKUP(E2819,'Trimming log'!$F$5:$V$5000,2,FALSE)</f>
        <v>#N/A</v>
      </c>
      <c r="G2819" s="65" t="e">
        <f>VLOOKUP(E2819,'Trimming log'!$F$5:$V$5000,3,FALSE)</f>
        <v>#N/A</v>
      </c>
      <c r="H2819" s="508" t="e">
        <f>VLOOKUP(E2819,'Trimming log'!$F$5:$V$5000,4,FALSE)</f>
        <v>#N/A</v>
      </c>
      <c r="I2819" s="65" t="e">
        <f>VLOOKUP(E2819,'Trimming log'!$F$5:$V$5000,5,FALSE)</f>
        <v>#N/A</v>
      </c>
      <c r="J2819" s="65" t="e">
        <f>VLOOKUP(E2819,'Trimming log'!$F$5:$V$5000,6,FALSE)</f>
        <v>#N/A</v>
      </c>
      <c r="K2819" s="65" t="e">
        <f>VLOOKUP(E2819,'Trimming log'!$F$5:$V$5000,7,FALSE)</f>
        <v>#N/A</v>
      </c>
      <c r="L2819" s="65" t="e">
        <f>VLOOKUP(E2819,'Trimming log'!$F$5:$V$5000,8,FALSE)</f>
        <v>#N/A</v>
      </c>
      <c r="M2819" s="65" t="e">
        <f>VLOOKUP(E2819,'Trimming log'!$F$5:$V$5000,9,FALSE)</f>
        <v>#N/A</v>
      </c>
      <c r="N2819" s="507" t="e">
        <f>VLOOKUP(E2819,'Trimming log'!$F$5:$V$5000,10,FALSE)</f>
        <v>#N/A</v>
      </c>
      <c r="O2819" s="65" t="e">
        <f>VLOOKUP(E2819,'Trimming log'!$F$5:$V$5000,11,FALSE)</f>
        <v>#N/A</v>
      </c>
      <c r="P2819" s="65" t="e">
        <f>VLOOKUP(E2819,'Trimming log'!$F$5:$V$5000,12,FALSE)</f>
        <v>#N/A</v>
      </c>
      <c r="Q2819" s="65" t="e">
        <f>VLOOKUP(E2819,'Trimming log'!$F$5:$V$5000,13,FALSE)</f>
        <v>#N/A</v>
      </c>
      <c r="R2819" s="65" t="e">
        <f>VLOOKUP(E2819,'Trimming log'!$F$5:$V$5000,14,FALSE)</f>
        <v>#N/A</v>
      </c>
      <c r="S2819" s="65" t="e">
        <f>VLOOKUP(E2819,'Trimming log'!$F$5:$V$5000,15,FALSE)</f>
        <v>#N/A</v>
      </c>
      <c r="T2819" s="65" t="e">
        <f t="shared" si="548"/>
        <v>#N/A</v>
      </c>
      <c r="U2819" s="491" t="str">
        <f t="shared" si="549"/>
        <v/>
      </c>
      <c r="V2819" s="74">
        <f t="shared" si="550"/>
        <v>0</v>
      </c>
      <c r="W2819" s="134">
        <f t="shared" si="551"/>
        <v>0</v>
      </c>
      <c r="X2819" s="134" t="e">
        <f>VLOOKUP(E2819,'Trimming log'!$F$5:$Y$5000,19,FALSE)</f>
        <v>#N/A</v>
      </c>
      <c r="Y2819" s="134" t="e">
        <f>VLOOKUP(E2819,'Trimming log'!$F$5:$Y$5000,20,FALSE)</f>
        <v>#N/A</v>
      </c>
      <c r="Z2819" s="135" t="e">
        <f t="shared" si="552"/>
        <v>#N/A</v>
      </c>
      <c r="AA2819" s="135" t="e">
        <f t="shared" si="553"/>
        <v>#N/A</v>
      </c>
      <c r="AB2819" s="136" t="e">
        <f t="shared" si="554"/>
        <v>#N/A</v>
      </c>
      <c r="AC2819" s="136" t="e">
        <f t="shared" si="555"/>
        <v>#N/A</v>
      </c>
      <c r="AD2819" s="136" t="e">
        <f t="shared" si="556"/>
        <v>#N/A</v>
      </c>
      <c r="AE2819" s="136" t="e">
        <f t="shared" si="557"/>
        <v>#N/A</v>
      </c>
    </row>
    <row r="2820" spans="4:31">
      <c r="D2820" s="69"/>
      <c r="F2820" s="65" t="e">
        <f>VLOOKUP(E2820,'Trimming log'!$F$5:$V$5000,2,FALSE)</f>
        <v>#N/A</v>
      </c>
      <c r="G2820" s="65" t="e">
        <f>VLOOKUP(E2820,'Trimming log'!$F$5:$V$5000,3,FALSE)</f>
        <v>#N/A</v>
      </c>
      <c r="H2820" s="508" t="e">
        <f>VLOOKUP(E2820,'Trimming log'!$F$5:$V$5000,4,FALSE)</f>
        <v>#N/A</v>
      </c>
      <c r="I2820" s="65" t="e">
        <f>VLOOKUP(E2820,'Trimming log'!$F$5:$V$5000,5,FALSE)</f>
        <v>#N/A</v>
      </c>
      <c r="J2820" s="65" t="e">
        <f>VLOOKUP(E2820,'Trimming log'!$F$5:$V$5000,6,FALSE)</f>
        <v>#N/A</v>
      </c>
      <c r="K2820" s="65" t="e">
        <f>VLOOKUP(E2820,'Trimming log'!$F$5:$V$5000,7,FALSE)</f>
        <v>#N/A</v>
      </c>
      <c r="L2820" s="65" t="e">
        <f>VLOOKUP(E2820,'Trimming log'!$F$5:$V$5000,8,FALSE)</f>
        <v>#N/A</v>
      </c>
      <c r="M2820" s="65" t="e">
        <f>VLOOKUP(E2820,'Trimming log'!$F$5:$V$5000,9,FALSE)</f>
        <v>#N/A</v>
      </c>
      <c r="N2820" s="507" t="e">
        <f>VLOOKUP(E2820,'Trimming log'!$F$5:$V$5000,10,FALSE)</f>
        <v>#N/A</v>
      </c>
      <c r="O2820" s="65" t="e">
        <f>VLOOKUP(E2820,'Trimming log'!$F$5:$V$5000,11,FALSE)</f>
        <v>#N/A</v>
      </c>
      <c r="P2820" s="65" t="e">
        <f>VLOOKUP(E2820,'Trimming log'!$F$5:$V$5000,12,FALSE)</f>
        <v>#N/A</v>
      </c>
      <c r="Q2820" s="65" t="e">
        <f>VLOOKUP(E2820,'Trimming log'!$F$5:$V$5000,13,FALSE)</f>
        <v>#N/A</v>
      </c>
      <c r="R2820" s="65" t="e">
        <f>VLOOKUP(E2820,'Trimming log'!$F$5:$V$5000,14,FALSE)</f>
        <v>#N/A</v>
      </c>
      <c r="S2820" s="65" t="e">
        <f>VLOOKUP(E2820,'Trimming log'!$F$5:$V$5000,15,FALSE)</f>
        <v>#N/A</v>
      </c>
      <c r="T2820" s="65" t="e">
        <f t="shared" si="548"/>
        <v>#N/A</v>
      </c>
      <c r="U2820" s="491" t="str">
        <f t="shared" si="549"/>
        <v/>
      </c>
      <c r="V2820" s="74">
        <f t="shared" si="550"/>
        <v>0</v>
      </c>
      <c r="W2820" s="134">
        <f t="shared" si="551"/>
        <v>0</v>
      </c>
      <c r="X2820" s="134" t="e">
        <f>VLOOKUP(E2820,'Trimming log'!$F$5:$Y$5000,19,FALSE)</f>
        <v>#N/A</v>
      </c>
      <c r="Y2820" s="134" t="e">
        <f>VLOOKUP(E2820,'Trimming log'!$F$5:$Y$5000,20,FALSE)</f>
        <v>#N/A</v>
      </c>
      <c r="Z2820" s="135" t="e">
        <f t="shared" si="552"/>
        <v>#N/A</v>
      </c>
      <c r="AA2820" s="135" t="e">
        <f t="shared" si="553"/>
        <v>#N/A</v>
      </c>
      <c r="AB2820" s="136" t="e">
        <f t="shared" si="554"/>
        <v>#N/A</v>
      </c>
      <c r="AC2820" s="136" t="e">
        <f t="shared" si="555"/>
        <v>#N/A</v>
      </c>
      <c r="AD2820" s="136" t="e">
        <f t="shared" si="556"/>
        <v>#N/A</v>
      </c>
      <c r="AE2820" s="136" t="e">
        <f t="shared" si="557"/>
        <v>#N/A</v>
      </c>
    </row>
    <row r="2821" spans="4:31">
      <c r="D2821" s="69"/>
      <c r="F2821" s="65" t="e">
        <f>VLOOKUP(E2821,'Trimming log'!$F$5:$V$5000,2,FALSE)</f>
        <v>#N/A</v>
      </c>
      <c r="G2821" s="65" t="e">
        <f>VLOOKUP(E2821,'Trimming log'!$F$5:$V$5000,3,FALSE)</f>
        <v>#N/A</v>
      </c>
      <c r="H2821" s="508" t="e">
        <f>VLOOKUP(E2821,'Trimming log'!$F$5:$V$5000,4,FALSE)</f>
        <v>#N/A</v>
      </c>
      <c r="I2821" s="65" t="e">
        <f>VLOOKUP(E2821,'Trimming log'!$F$5:$V$5000,5,FALSE)</f>
        <v>#N/A</v>
      </c>
      <c r="J2821" s="65" t="e">
        <f>VLOOKUP(E2821,'Trimming log'!$F$5:$V$5000,6,FALSE)</f>
        <v>#N/A</v>
      </c>
      <c r="K2821" s="65" t="e">
        <f>VLOOKUP(E2821,'Trimming log'!$F$5:$V$5000,7,FALSE)</f>
        <v>#N/A</v>
      </c>
      <c r="L2821" s="65" t="e">
        <f>VLOOKUP(E2821,'Trimming log'!$F$5:$V$5000,8,FALSE)</f>
        <v>#N/A</v>
      </c>
      <c r="M2821" s="65" t="e">
        <f>VLOOKUP(E2821,'Trimming log'!$F$5:$V$5000,9,FALSE)</f>
        <v>#N/A</v>
      </c>
      <c r="N2821" s="507" t="e">
        <f>VLOOKUP(E2821,'Trimming log'!$F$5:$V$5000,10,FALSE)</f>
        <v>#N/A</v>
      </c>
      <c r="O2821" s="65" t="e">
        <f>VLOOKUP(E2821,'Trimming log'!$F$5:$V$5000,11,FALSE)</f>
        <v>#N/A</v>
      </c>
      <c r="P2821" s="65" t="e">
        <f>VLOOKUP(E2821,'Trimming log'!$F$5:$V$5000,12,FALSE)</f>
        <v>#N/A</v>
      </c>
      <c r="Q2821" s="65" t="e">
        <f>VLOOKUP(E2821,'Trimming log'!$F$5:$V$5000,13,FALSE)</f>
        <v>#N/A</v>
      </c>
      <c r="R2821" s="65" t="e">
        <f>VLOOKUP(E2821,'Trimming log'!$F$5:$V$5000,14,FALSE)</f>
        <v>#N/A</v>
      </c>
      <c r="S2821" s="65" t="e">
        <f>VLOOKUP(E2821,'Trimming log'!$F$5:$V$5000,15,FALSE)</f>
        <v>#N/A</v>
      </c>
      <c r="T2821" s="65" t="e">
        <f t="shared" si="548"/>
        <v>#N/A</v>
      </c>
      <c r="U2821" s="491" t="str">
        <f t="shared" si="549"/>
        <v/>
      </c>
      <c r="V2821" s="74">
        <f t="shared" si="550"/>
        <v>0</v>
      </c>
      <c r="W2821" s="134">
        <f t="shared" si="551"/>
        <v>0</v>
      </c>
      <c r="X2821" s="134" t="e">
        <f>VLOOKUP(E2821,'Trimming log'!$F$5:$Y$5000,19,FALSE)</f>
        <v>#N/A</v>
      </c>
      <c r="Y2821" s="134" t="e">
        <f>VLOOKUP(E2821,'Trimming log'!$F$5:$Y$5000,20,FALSE)</f>
        <v>#N/A</v>
      </c>
      <c r="Z2821" s="135" t="e">
        <f t="shared" si="552"/>
        <v>#N/A</v>
      </c>
      <c r="AA2821" s="135" t="e">
        <f t="shared" si="553"/>
        <v>#N/A</v>
      </c>
      <c r="AB2821" s="136" t="e">
        <f t="shared" si="554"/>
        <v>#N/A</v>
      </c>
      <c r="AC2821" s="136" t="e">
        <f t="shared" si="555"/>
        <v>#N/A</v>
      </c>
      <c r="AD2821" s="136" t="e">
        <f t="shared" si="556"/>
        <v>#N/A</v>
      </c>
      <c r="AE2821" s="136" t="e">
        <f t="shared" si="557"/>
        <v>#N/A</v>
      </c>
    </row>
    <row r="2822" spans="4:31">
      <c r="D2822" s="69"/>
      <c r="F2822" s="65" t="e">
        <f>VLOOKUP(E2822,'Trimming log'!$F$5:$V$5000,2,FALSE)</f>
        <v>#N/A</v>
      </c>
      <c r="G2822" s="65" t="e">
        <f>VLOOKUP(E2822,'Trimming log'!$F$5:$V$5000,3,FALSE)</f>
        <v>#N/A</v>
      </c>
      <c r="H2822" s="508" t="e">
        <f>VLOOKUP(E2822,'Trimming log'!$F$5:$V$5000,4,FALSE)</f>
        <v>#N/A</v>
      </c>
      <c r="I2822" s="65" t="e">
        <f>VLOOKUP(E2822,'Trimming log'!$F$5:$V$5000,5,FALSE)</f>
        <v>#N/A</v>
      </c>
      <c r="J2822" s="65" t="e">
        <f>VLOOKUP(E2822,'Trimming log'!$F$5:$V$5000,6,FALSE)</f>
        <v>#N/A</v>
      </c>
      <c r="K2822" s="65" t="e">
        <f>VLOOKUP(E2822,'Trimming log'!$F$5:$V$5000,7,FALSE)</f>
        <v>#N/A</v>
      </c>
      <c r="L2822" s="65" t="e">
        <f>VLOOKUP(E2822,'Trimming log'!$F$5:$V$5000,8,FALSE)</f>
        <v>#N/A</v>
      </c>
      <c r="M2822" s="65" t="e">
        <f>VLOOKUP(E2822,'Trimming log'!$F$5:$V$5000,9,FALSE)</f>
        <v>#N/A</v>
      </c>
      <c r="N2822" s="507" t="e">
        <f>VLOOKUP(E2822,'Trimming log'!$F$5:$V$5000,10,FALSE)</f>
        <v>#N/A</v>
      </c>
      <c r="O2822" s="65" t="e">
        <f>VLOOKUP(E2822,'Trimming log'!$F$5:$V$5000,11,FALSE)</f>
        <v>#N/A</v>
      </c>
      <c r="P2822" s="65" t="e">
        <f>VLOOKUP(E2822,'Trimming log'!$F$5:$V$5000,12,FALSE)</f>
        <v>#N/A</v>
      </c>
      <c r="Q2822" s="65" t="e">
        <f>VLOOKUP(E2822,'Trimming log'!$F$5:$V$5000,13,FALSE)</f>
        <v>#N/A</v>
      </c>
      <c r="R2822" s="65" t="e">
        <f>VLOOKUP(E2822,'Trimming log'!$F$5:$V$5000,14,FALSE)</f>
        <v>#N/A</v>
      </c>
      <c r="S2822" s="65" t="e">
        <f>VLOOKUP(E2822,'Trimming log'!$F$5:$V$5000,15,FALSE)</f>
        <v>#N/A</v>
      </c>
      <c r="T2822" s="65" t="e">
        <f t="shared" si="548"/>
        <v>#N/A</v>
      </c>
      <c r="U2822" s="491" t="str">
        <f t="shared" si="549"/>
        <v/>
      </c>
      <c r="V2822" s="74">
        <f t="shared" si="550"/>
        <v>0</v>
      </c>
      <c r="W2822" s="134">
        <f t="shared" si="551"/>
        <v>0</v>
      </c>
      <c r="X2822" s="134" t="e">
        <f>VLOOKUP(E2822,'Trimming log'!$F$5:$Y$5000,19,FALSE)</f>
        <v>#N/A</v>
      </c>
      <c r="Y2822" s="134" t="e">
        <f>VLOOKUP(E2822,'Trimming log'!$F$5:$Y$5000,20,FALSE)</f>
        <v>#N/A</v>
      </c>
      <c r="Z2822" s="135" t="e">
        <f t="shared" si="552"/>
        <v>#N/A</v>
      </c>
      <c r="AA2822" s="135" t="e">
        <f t="shared" si="553"/>
        <v>#N/A</v>
      </c>
      <c r="AB2822" s="136" t="e">
        <f t="shared" si="554"/>
        <v>#N/A</v>
      </c>
      <c r="AC2822" s="136" t="e">
        <f t="shared" si="555"/>
        <v>#N/A</v>
      </c>
      <c r="AD2822" s="136" t="e">
        <f t="shared" si="556"/>
        <v>#N/A</v>
      </c>
      <c r="AE2822" s="136" t="e">
        <f t="shared" si="557"/>
        <v>#N/A</v>
      </c>
    </row>
    <row r="2823" spans="4:31">
      <c r="D2823" s="69"/>
      <c r="F2823" s="65" t="e">
        <f>VLOOKUP(E2823,'Trimming log'!$F$5:$V$5000,2,FALSE)</f>
        <v>#N/A</v>
      </c>
      <c r="G2823" s="65" t="e">
        <f>VLOOKUP(E2823,'Trimming log'!$F$5:$V$5000,3,FALSE)</f>
        <v>#N/A</v>
      </c>
      <c r="H2823" s="508" t="e">
        <f>VLOOKUP(E2823,'Trimming log'!$F$5:$V$5000,4,FALSE)</f>
        <v>#N/A</v>
      </c>
      <c r="I2823" s="65" t="e">
        <f>VLOOKUP(E2823,'Trimming log'!$F$5:$V$5000,5,FALSE)</f>
        <v>#N/A</v>
      </c>
      <c r="J2823" s="65" t="e">
        <f>VLOOKUP(E2823,'Trimming log'!$F$5:$V$5000,6,FALSE)</f>
        <v>#N/A</v>
      </c>
      <c r="K2823" s="65" t="e">
        <f>VLOOKUP(E2823,'Trimming log'!$F$5:$V$5000,7,FALSE)</f>
        <v>#N/A</v>
      </c>
      <c r="L2823" s="65" t="e">
        <f>VLOOKUP(E2823,'Trimming log'!$F$5:$V$5000,8,FALSE)</f>
        <v>#N/A</v>
      </c>
      <c r="M2823" s="65" t="e">
        <f>VLOOKUP(E2823,'Trimming log'!$F$5:$V$5000,9,FALSE)</f>
        <v>#N/A</v>
      </c>
      <c r="N2823" s="507" t="e">
        <f>VLOOKUP(E2823,'Trimming log'!$F$5:$V$5000,10,FALSE)</f>
        <v>#N/A</v>
      </c>
      <c r="O2823" s="65" t="e">
        <f>VLOOKUP(E2823,'Trimming log'!$F$5:$V$5000,11,FALSE)</f>
        <v>#N/A</v>
      </c>
      <c r="P2823" s="65" t="e">
        <f>VLOOKUP(E2823,'Trimming log'!$F$5:$V$5000,12,FALSE)</f>
        <v>#N/A</v>
      </c>
      <c r="Q2823" s="65" t="e">
        <f>VLOOKUP(E2823,'Trimming log'!$F$5:$V$5000,13,FALSE)</f>
        <v>#N/A</v>
      </c>
      <c r="R2823" s="65" t="e">
        <f>VLOOKUP(E2823,'Trimming log'!$F$5:$V$5000,14,FALSE)</f>
        <v>#N/A</v>
      </c>
      <c r="S2823" s="65" t="e">
        <f>VLOOKUP(E2823,'Trimming log'!$F$5:$V$5000,15,FALSE)</f>
        <v>#N/A</v>
      </c>
      <c r="T2823" s="65" t="e">
        <f t="shared" ref="T2823:T2886" si="558">O2823-Q2823</f>
        <v>#N/A</v>
      </c>
      <c r="U2823" s="491" t="str">
        <f t="shared" ref="U2823:U2886" si="559">IF(C2823="","",(SUMIF($D$2:$D$25116,D2823,$O$2:$O$25116)))</f>
        <v/>
      </c>
      <c r="V2823" s="74">
        <f t="shared" si="550"/>
        <v>0</v>
      </c>
      <c r="W2823" s="134">
        <f t="shared" si="551"/>
        <v>0</v>
      </c>
      <c r="X2823" s="134" t="e">
        <f>VLOOKUP(E2823,'Trimming log'!$F$5:$Y$5000,19,FALSE)</f>
        <v>#N/A</v>
      </c>
      <c r="Y2823" s="134" t="e">
        <f>VLOOKUP(E2823,'Trimming log'!$F$5:$Y$5000,20,FALSE)</f>
        <v>#N/A</v>
      </c>
      <c r="Z2823" s="135" t="e">
        <f t="shared" si="552"/>
        <v>#N/A</v>
      </c>
      <c r="AA2823" s="135" t="e">
        <f t="shared" si="553"/>
        <v>#N/A</v>
      </c>
      <c r="AB2823" s="136" t="e">
        <f t="shared" si="554"/>
        <v>#N/A</v>
      </c>
      <c r="AC2823" s="136" t="e">
        <f t="shared" si="555"/>
        <v>#N/A</v>
      </c>
      <c r="AD2823" s="136" t="e">
        <f t="shared" si="556"/>
        <v>#N/A</v>
      </c>
      <c r="AE2823" s="136" t="e">
        <f t="shared" si="557"/>
        <v>#N/A</v>
      </c>
    </row>
    <row r="2824" spans="4:31">
      <c r="D2824" s="69"/>
      <c r="F2824" s="65" t="e">
        <f>VLOOKUP(E2824,'Trimming log'!$F$5:$V$5000,2,FALSE)</f>
        <v>#N/A</v>
      </c>
      <c r="G2824" s="65" t="e">
        <f>VLOOKUP(E2824,'Trimming log'!$F$5:$V$5000,3,FALSE)</f>
        <v>#N/A</v>
      </c>
      <c r="H2824" s="508" t="e">
        <f>VLOOKUP(E2824,'Trimming log'!$F$5:$V$5000,4,FALSE)</f>
        <v>#N/A</v>
      </c>
      <c r="I2824" s="65" t="e">
        <f>VLOOKUP(E2824,'Trimming log'!$F$5:$V$5000,5,FALSE)</f>
        <v>#N/A</v>
      </c>
      <c r="J2824" s="65" t="e">
        <f>VLOOKUP(E2824,'Trimming log'!$F$5:$V$5000,6,FALSE)</f>
        <v>#N/A</v>
      </c>
      <c r="K2824" s="65" t="e">
        <f>VLOOKUP(E2824,'Trimming log'!$F$5:$V$5000,7,FALSE)</f>
        <v>#N/A</v>
      </c>
      <c r="L2824" s="65" t="e">
        <f>VLOOKUP(E2824,'Trimming log'!$F$5:$V$5000,8,FALSE)</f>
        <v>#N/A</v>
      </c>
      <c r="M2824" s="65" t="e">
        <f>VLOOKUP(E2824,'Trimming log'!$F$5:$V$5000,9,FALSE)</f>
        <v>#N/A</v>
      </c>
      <c r="N2824" s="507" t="e">
        <f>VLOOKUP(E2824,'Trimming log'!$F$5:$V$5000,10,FALSE)</f>
        <v>#N/A</v>
      </c>
      <c r="O2824" s="65" t="e">
        <f>VLOOKUP(E2824,'Trimming log'!$F$5:$V$5000,11,FALSE)</f>
        <v>#N/A</v>
      </c>
      <c r="P2824" s="65" t="e">
        <f>VLOOKUP(E2824,'Trimming log'!$F$5:$V$5000,12,FALSE)</f>
        <v>#N/A</v>
      </c>
      <c r="Q2824" s="65" t="e">
        <f>VLOOKUP(E2824,'Trimming log'!$F$5:$V$5000,13,FALSE)</f>
        <v>#N/A</v>
      </c>
      <c r="R2824" s="65" t="e">
        <f>VLOOKUP(E2824,'Trimming log'!$F$5:$V$5000,14,FALSE)</f>
        <v>#N/A</v>
      </c>
      <c r="S2824" s="65" t="e">
        <f>VLOOKUP(E2824,'Trimming log'!$F$5:$V$5000,15,FALSE)</f>
        <v>#N/A</v>
      </c>
      <c r="T2824" s="65" t="e">
        <f t="shared" si="558"/>
        <v>#N/A</v>
      </c>
      <c r="U2824" s="491" t="str">
        <f t="shared" si="559"/>
        <v/>
      </c>
      <c r="V2824" s="74">
        <f t="shared" ref="V2824:V2887" si="560">D2824</f>
        <v>0</v>
      </c>
      <c r="W2824" s="134">
        <f t="shared" ref="W2824:W2887" si="561">E2824</f>
        <v>0</v>
      </c>
      <c r="X2824" s="134" t="e">
        <f>VLOOKUP(E2824,'Trimming log'!$F$5:$Y$5000,19,FALSE)</f>
        <v>#N/A</v>
      </c>
      <c r="Y2824" s="134" t="e">
        <f>VLOOKUP(E2824,'Trimming log'!$F$5:$Y$5000,20,FALSE)</f>
        <v>#N/A</v>
      </c>
      <c r="Z2824" s="135" t="e">
        <f t="shared" ref="Z2824:Z2887" si="562">G2824</f>
        <v>#N/A</v>
      </c>
      <c r="AA2824" s="135" t="e">
        <f t="shared" ref="AA2824:AA2887" si="563">H2824</f>
        <v>#N/A</v>
      </c>
      <c r="AB2824" s="136" t="e">
        <f t="shared" ref="AB2824:AB2887" si="564">N2824</f>
        <v>#N/A</v>
      </c>
      <c r="AC2824" s="136" t="e">
        <f t="shared" ref="AC2824:AC2887" si="565">O2824</f>
        <v>#N/A</v>
      </c>
      <c r="AD2824" s="136" t="e">
        <f t="shared" ref="AD2824:AD2887" si="566">Q2824</f>
        <v>#N/A</v>
      </c>
      <c r="AE2824" s="136" t="e">
        <f t="shared" ref="AE2824:AE2887" si="567">T2824</f>
        <v>#N/A</v>
      </c>
    </row>
    <row r="2825" spans="4:31">
      <c r="D2825" s="69"/>
      <c r="F2825" s="65" t="e">
        <f>VLOOKUP(E2825,'Trimming log'!$F$5:$V$5000,2,FALSE)</f>
        <v>#N/A</v>
      </c>
      <c r="G2825" s="65" t="e">
        <f>VLOOKUP(E2825,'Trimming log'!$F$5:$V$5000,3,FALSE)</f>
        <v>#N/A</v>
      </c>
      <c r="H2825" s="508" t="e">
        <f>VLOOKUP(E2825,'Trimming log'!$F$5:$V$5000,4,FALSE)</f>
        <v>#N/A</v>
      </c>
      <c r="I2825" s="65" t="e">
        <f>VLOOKUP(E2825,'Trimming log'!$F$5:$V$5000,5,FALSE)</f>
        <v>#N/A</v>
      </c>
      <c r="J2825" s="65" t="e">
        <f>VLOOKUP(E2825,'Trimming log'!$F$5:$V$5000,6,FALSE)</f>
        <v>#N/A</v>
      </c>
      <c r="K2825" s="65" t="e">
        <f>VLOOKUP(E2825,'Trimming log'!$F$5:$V$5000,7,FALSE)</f>
        <v>#N/A</v>
      </c>
      <c r="L2825" s="65" t="e">
        <f>VLOOKUP(E2825,'Trimming log'!$F$5:$V$5000,8,FALSE)</f>
        <v>#N/A</v>
      </c>
      <c r="M2825" s="65" t="e">
        <f>VLOOKUP(E2825,'Trimming log'!$F$5:$V$5000,9,FALSE)</f>
        <v>#N/A</v>
      </c>
      <c r="N2825" s="507" t="e">
        <f>VLOOKUP(E2825,'Trimming log'!$F$5:$V$5000,10,FALSE)</f>
        <v>#N/A</v>
      </c>
      <c r="O2825" s="65" t="e">
        <f>VLOOKUP(E2825,'Trimming log'!$F$5:$V$5000,11,FALSE)</f>
        <v>#N/A</v>
      </c>
      <c r="P2825" s="65" t="e">
        <f>VLOOKUP(E2825,'Trimming log'!$F$5:$V$5000,12,FALSE)</f>
        <v>#N/A</v>
      </c>
      <c r="Q2825" s="65" t="e">
        <f>VLOOKUP(E2825,'Trimming log'!$F$5:$V$5000,13,FALSE)</f>
        <v>#N/A</v>
      </c>
      <c r="R2825" s="65" t="e">
        <f>VLOOKUP(E2825,'Trimming log'!$F$5:$V$5000,14,FALSE)</f>
        <v>#N/A</v>
      </c>
      <c r="S2825" s="65" t="e">
        <f>VLOOKUP(E2825,'Trimming log'!$F$5:$V$5000,15,FALSE)</f>
        <v>#N/A</v>
      </c>
      <c r="T2825" s="65" t="e">
        <f t="shared" si="558"/>
        <v>#N/A</v>
      </c>
      <c r="U2825" s="491" t="str">
        <f t="shared" si="559"/>
        <v/>
      </c>
      <c r="V2825" s="74">
        <f t="shared" si="560"/>
        <v>0</v>
      </c>
      <c r="W2825" s="134">
        <f t="shared" si="561"/>
        <v>0</v>
      </c>
      <c r="X2825" s="134" t="e">
        <f>VLOOKUP(E2825,'Trimming log'!$F$5:$Y$5000,19,FALSE)</f>
        <v>#N/A</v>
      </c>
      <c r="Y2825" s="134" t="e">
        <f>VLOOKUP(E2825,'Trimming log'!$F$5:$Y$5000,20,FALSE)</f>
        <v>#N/A</v>
      </c>
      <c r="Z2825" s="135" t="e">
        <f t="shared" si="562"/>
        <v>#N/A</v>
      </c>
      <c r="AA2825" s="135" t="e">
        <f t="shared" si="563"/>
        <v>#N/A</v>
      </c>
      <c r="AB2825" s="136" t="e">
        <f t="shared" si="564"/>
        <v>#N/A</v>
      </c>
      <c r="AC2825" s="136" t="e">
        <f t="shared" si="565"/>
        <v>#N/A</v>
      </c>
      <c r="AD2825" s="136" t="e">
        <f t="shared" si="566"/>
        <v>#N/A</v>
      </c>
      <c r="AE2825" s="136" t="e">
        <f t="shared" si="567"/>
        <v>#N/A</v>
      </c>
    </row>
    <row r="2826" spans="4:31">
      <c r="D2826" s="69"/>
      <c r="F2826" s="65" t="e">
        <f>VLOOKUP(E2826,'Trimming log'!$F$5:$V$5000,2,FALSE)</f>
        <v>#N/A</v>
      </c>
      <c r="G2826" s="65" t="e">
        <f>VLOOKUP(E2826,'Trimming log'!$F$5:$V$5000,3,FALSE)</f>
        <v>#N/A</v>
      </c>
      <c r="H2826" s="508" t="e">
        <f>VLOOKUP(E2826,'Trimming log'!$F$5:$V$5000,4,FALSE)</f>
        <v>#N/A</v>
      </c>
      <c r="I2826" s="65" t="e">
        <f>VLOOKUP(E2826,'Trimming log'!$F$5:$V$5000,5,FALSE)</f>
        <v>#N/A</v>
      </c>
      <c r="J2826" s="65" t="e">
        <f>VLOOKUP(E2826,'Trimming log'!$F$5:$V$5000,6,FALSE)</f>
        <v>#N/A</v>
      </c>
      <c r="K2826" s="65" t="e">
        <f>VLOOKUP(E2826,'Trimming log'!$F$5:$V$5000,7,FALSE)</f>
        <v>#N/A</v>
      </c>
      <c r="L2826" s="65" t="e">
        <f>VLOOKUP(E2826,'Trimming log'!$F$5:$V$5000,8,FALSE)</f>
        <v>#N/A</v>
      </c>
      <c r="M2826" s="65" t="e">
        <f>VLOOKUP(E2826,'Trimming log'!$F$5:$V$5000,9,FALSE)</f>
        <v>#N/A</v>
      </c>
      <c r="N2826" s="507" t="e">
        <f>VLOOKUP(E2826,'Trimming log'!$F$5:$V$5000,10,FALSE)</f>
        <v>#N/A</v>
      </c>
      <c r="O2826" s="65" t="e">
        <f>VLOOKUP(E2826,'Trimming log'!$F$5:$V$5000,11,FALSE)</f>
        <v>#N/A</v>
      </c>
      <c r="P2826" s="65" t="e">
        <f>VLOOKUP(E2826,'Trimming log'!$F$5:$V$5000,12,FALSE)</f>
        <v>#N/A</v>
      </c>
      <c r="Q2826" s="65" t="e">
        <f>VLOOKUP(E2826,'Trimming log'!$F$5:$V$5000,13,FALSE)</f>
        <v>#N/A</v>
      </c>
      <c r="R2826" s="65" t="e">
        <f>VLOOKUP(E2826,'Trimming log'!$F$5:$V$5000,14,FALSE)</f>
        <v>#N/A</v>
      </c>
      <c r="S2826" s="65" t="e">
        <f>VLOOKUP(E2826,'Trimming log'!$F$5:$V$5000,15,FALSE)</f>
        <v>#N/A</v>
      </c>
      <c r="T2826" s="65" t="e">
        <f t="shared" si="558"/>
        <v>#N/A</v>
      </c>
      <c r="U2826" s="491" t="str">
        <f t="shared" si="559"/>
        <v/>
      </c>
      <c r="V2826" s="74">
        <f t="shared" si="560"/>
        <v>0</v>
      </c>
      <c r="W2826" s="134">
        <f t="shared" si="561"/>
        <v>0</v>
      </c>
      <c r="X2826" s="134" t="e">
        <f>VLOOKUP(E2826,'Trimming log'!$F$5:$Y$5000,19,FALSE)</f>
        <v>#N/A</v>
      </c>
      <c r="Y2826" s="134" t="e">
        <f>VLOOKUP(E2826,'Trimming log'!$F$5:$Y$5000,20,FALSE)</f>
        <v>#N/A</v>
      </c>
      <c r="Z2826" s="135" t="e">
        <f t="shared" si="562"/>
        <v>#N/A</v>
      </c>
      <c r="AA2826" s="135" t="e">
        <f t="shared" si="563"/>
        <v>#N/A</v>
      </c>
      <c r="AB2826" s="136" t="e">
        <f t="shared" si="564"/>
        <v>#N/A</v>
      </c>
      <c r="AC2826" s="136" t="e">
        <f t="shared" si="565"/>
        <v>#N/A</v>
      </c>
      <c r="AD2826" s="136" t="e">
        <f t="shared" si="566"/>
        <v>#N/A</v>
      </c>
      <c r="AE2826" s="136" t="e">
        <f t="shared" si="567"/>
        <v>#N/A</v>
      </c>
    </row>
    <row r="2827" spans="4:31">
      <c r="D2827" s="69"/>
      <c r="F2827" s="65" t="e">
        <f>VLOOKUP(E2827,'Trimming log'!$F$5:$V$5000,2,FALSE)</f>
        <v>#N/A</v>
      </c>
      <c r="G2827" s="65" t="e">
        <f>VLOOKUP(E2827,'Trimming log'!$F$5:$V$5000,3,FALSE)</f>
        <v>#N/A</v>
      </c>
      <c r="H2827" s="508" t="e">
        <f>VLOOKUP(E2827,'Trimming log'!$F$5:$V$5000,4,FALSE)</f>
        <v>#N/A</v>
      </c>
      <c r="I2827" s="65" t="e">
        <f>VLOOKUP(E2827,'Trimming log'!$F$5:$V$5000,5,FALSE)</f>
        <v>#N/A</v>
      </c>
      <c r="J2827" s="65" t="e">
        <f>VLOOKUP(E2827,'Trimming log'!$F$5:$V$5000,6,FALSE)</f>
        <v>#N/A</v>
      </c>
      <c r="K2827" s="65" t="e">
        <f>VLOOKUP(E2827,'Trimming log'!$F$5:$V$5000,7,FALSE)</f>
        <v>#N/A</v>
      </c>
      <c r="L2827" s="65" t="e">
        <f>VLOOKUP(E2827,'Trimming log'!$F$5:$V$5000,8,FALSE)</f>
        <v>#N/A</v>
      </c>
      <c r="M2827" s="65" t="e">
        <f>VLOOKUP(E2827,'Trimming log'!$F$5:$V$5000,9,FALSE)</f>
        <v>#N/A</v>
      </c>
      <c r="N2827" s="507" t="e">
        <f>VLOOKUP(E2827,'Trimming log'!$F$5:$V$5000,10,FALSE)</f>
        <v>#N/A</v>
      </c>
      <c r="O2827" s="65" t="e">
        <f>VLOOKUP(E2827,'Trimming log'!$F$5:$V$5000,11,FALSE)</f>
        <v>#N/A</v>
      </c>
      <c r="P2827" s="65" t="e">
        <f>VLOOKUP(E2827,'Trimming log'!$F$5:$V$5000,12,FALSE)</f>
        <v>#N/A</v>
      </c>
      <c r="Q2827" s="65" t="e">
        <f>VLOOKUP(E2827,'Trimming log'!$F$5:$V$5000,13,FALSE)</f>
        <v>#N/A</v>
      </c>
      <c r="R2827" s="65" t="e">
        <f>VLOOKUP(E2827,'Trimming log'!$F$5:$V$5000,14,FALSE)</f>
        <v>#N/A</v>
      </c>
      <c r="S2827" s="65" t="e">
        <f>VLOOKUP(E2827,'Trimming log'!$F$5:$V$5000,15,FALSE)</f>
        <v>#N/A</v>
      </c>
      <c r="T2827" s="65" t="e">
        <f t="shared" si="558"/>
        <v>#N/A</v>
      </c>
      <c r="U2827" s="491" t="str">
        <f t="shared" si="559"/>
        <v/>
      </c>
      <c r="V2827" s="74">
        <f t="shared" si="560"/>
        <v>0</v>
      </c>
      <c r="W2827" s="134">
        <f t="shared" si="561"/>
        <v>0</v>
      </c>
      <c r="X2827" s="134" t="e">
        <f>VLOOKUP(E2827,'Trimming log'!$F$5:$Y$5000,19,FALSE)</f>
        <v>#N/A</v>
      </c>
      <c r="Y2827" s="134" t="e">
        <f>VLOOKUP(E2827,'Trimming log'!$F$5:$Y$5000,20,FALSE)</f>
        <v>#N/A</v>
      </c>
      <c r="Z2827" s="135" t="e">
        <f t="shared" si="562"/>
        <v>#N/A</v>
      </c>
      <c r="AA2827" s="135" t="e">
        <f t="shared" si="563"/>
        <v>#N/A</v>
      </c>
      <c r="AB2827" s="136" t="e">
        <f t="shared" si="564"/>
        <v>#N/A</v>
      </c>
      <c r="AC2827" s="136" t="e">
        <f t="shared" si="565"/>
        <v>#N/A</v>
      </c>
      <c r="AD2827" s="136" t="e">
        <f t="shared" si="566"/>
        <v>#N/A</v>
      </c>
      <c r="AE2827" s="136" t="e">
        <f t="shared" si="567"/>
        <v>#N/A</v>
      </c>
    </row>
    <row r="2828" spans="4:31">
      <c r="D2828" s="69"/>
      <c r="F2828" s="65" t="e">
        <f>VLOOKUP(E2828,'Trimming log'!$F$5:$V$5000,2,FALSE)</f>
        <v>#N/A</v>
      </c>
      <c r="G2828" s="65" t="e">
        <f>VLOOKUP(E2828,'Trimming log'!$F$5:$V$5000,3,FALSE)</f>
        <v>#N/A</v>
      </c>
      <c r="H2828" s="508" t="e">
        <f>VLOOKUP(E2828,'Trimming log'!$F$5:$V$5000,4,FALSE)</f>
        <v>#N/A</v>
      </c>
      <c r="I2828" s="65" t="e">
        <f>VLOOKUP(E2828,'Trimming log'!$F$5:$V$5000,5,FALSE)</f>
        <v>#N/A</v>
      </c>
      <c r="J2828" s="65" t="e">
        <f>VLOOKUP(E2828,'Trimming log'!$F$5:$V$5000,6,FALSE)</f>
        <v>#N/A</v>
      </c>
      <c r="K2828" s="65" t="e">
        <f>VLOOKUP(E2828,'Trimming log'!$F$5:$V$5000,7,FALSE)</f>
        <v>#N/A</v>
      </c>
      <c r="L2828" s="65" t="e">
        <f>VLOOKUP(E2828,'Trimming log'!$F$5:$V$5000,8,FALSE)</f>
        <v>#N/A</v>
      </c>
      <c r="M2828" s="65" t="e">
        <f>VLOOKUP(E2828,'Trimming log'!$F$5:$V$5000,9,FALSE)</f>
        <v>#N/A</v>
      </c>
      <c r="N2828" s="507" t="e">
        <f>VLOOKUP(E2828,'Trimming log'!$F$5:$V$5000,10,FALSE)</f>
        <v>#N/A</v>
      </c>
      <c r="O2828" s="65" t="e">
        <f>VLOOKUP(E2828,'Trimming log'!$F$5:$V$5000,11,FALSE)</f>
        <v>#N/A</v>
      </c>
      <c r="P2828" s="65" t="e">
        <f>VLOOKUP(E2828,'Trimming log'!$F$5:$V$5000,12,FALSE)</f>
        <v>#N/A</v>
      </c>
      <c r="Q2828" s="65" t="e">
        <f>VLOOKUP(E2828,'Trimming log'!$F$5:$V$5000,13,FALSE)</f>
        <v>#N/A</v>
      </c>
      <c r="R2828" s="65" t="e">
        <f>VLOOKUP(E2828,'Trimming log'!$F$5:$V$5000,14,FALSE)</f>
        <v>#N/A</v>
      </c>
      <c r="S2828" s="65" t="e">
        <f>VLOOKUP(E2828,'Trimming log'!$F$5:$V$5000,15,FALSE)</f>
        <v>#N/A</v>
      </c>
      <c r="T2828" s="65" t="e">
        <f t="shared" si="558"/>
        <v>#N/A</v>
      </c>
      <c r="U2828" s="491" t="str">
        <f t="shared" si="559"/>
        <v/>
      </c>
      <c r="V2828" s="74">
        <f t="shared" si="560"/>
        <v>0</v>
      </c>
      <c r="W2828" s="134">
        <f t="shared" si="561"/>
        <v>0</v>
      </c>
      <c r="X2828" s="134" t="e">
        <f>VLOOKUP(E2828,'Trimming log'!$F$5:$Y$5000,19,FALSE)</f>
        <v>#N/A</v>
      </c>
      <c r="Y2828" s="134" t="e">
        <f>VLOOKUP(E2828,'Trimming log'!$F$5:$Y$5000,20,FALSE)</f>
        <v>#N/A</v>
      </c>
      <c r="Z2828" s="135" t="e">
        <f t="shared" si="562"/>
        <v>#N/A</v>
      </c>
      <c r="AA2828" s="135" t="e">
        <f t="shared" si="563"/>
        <v>#N/A</v>
      </c>
      <c r="AB2828" s="136" t="e">
        <f t="shared" si="564"/>
        <v>#N/A</v>
      </c>
      <c r="AC2828" s="136" t="e">
        <f t="shared" si="565"/>
        <v>#N/A</v>
      </c>
      <c r="AD2828" s="136" t="e">
        <f t="shared" si="566"/>
        <v>#N/A</v>
      </c>
      <c r="AE2828" s="136" t="e">
        <f t="shared" si="567"/>
        <v>#N/A</v>
      </c>
    </row>
    <row r="2829" spans="4:31">
      <c r="D2829" s="69"/>
      <c r="F2829" s="65" t="e">
        <f>VLOOKUP(E2829,'Trimming log'!$F$5:$V$5000,2,FALSE)</f>
        <v>#N/A</v>
      </c>
      <c r="G2829" s="65" t="e">
        <f>VLOOKUP(E2829,'Trimming log'!$F$5:$V$5000,3,FALSE)</f>
        <v>#N/A</v>
      </c>
      <c r="H2829" s="508" t="e">
        <f>VLOOKUP(E2829,'Trimming log'!$F$5:$V$5000,4,FALSE)</f>
        <v>#N/A</v>
      </c>
      <c r="I2829" s="65" t="e">
        <f>VLOOKUP(E2829,'Trimming log'!$F$5:$V$5000,5,FALSE)</f>
        <v>#N/A</v>
      </c>
      <c r="J2829" s="65" t="e">
        <f>VLOOKUP(E2829,'Trimming log'!$F$5:$V$5000,6,FALSE)</f>
        <v>#N/A</v>
      </c>
      <c r="K2829" s="65" t="e">
        <f>VLOOKUP(E2829,'Trimming log'!$F$5:$V$5000,7,FALSE)</f>
        <v>#N/A</v>
      </c>
      <c r="L2829" s="65" t="e">
        <f>VLOOKUP(E2829,'Trimming log'!$F$5:$V$5000,8,FALSE)</f>
        <v>#N/A</v>
      </c>
      <c r="M2829" s="65" t="e">
        <f>VLOOKUP(E2829,'Trimming log'!$F$5:$V$5000,9,FALSE)</f>
        <v>#N/A</v>
      </c>
      <c r="N2829" s="507" t="e">
        <f>VLOOKUP(E2829,'Trimming log'!$F$5:$V$5000,10,FALSE)</f>
        <v>#N/A</v>
      </c>
      <c r="O2829" s="65" t="e">
        <f>VLOOKUP(E2829,'Trimming log'!$F$5:$V$5000,11,FALSE)</f>
        <v>#N/A</v>
      </c>
      <c r="P2829" s="65" t="e">
        <f>VLOOKUP(E2829,'Trimming log'!$F$5:$V$5000,12,FALSE)</f>
        <v>#N/A</v>
      </c>
      <c r="Q2829" s="65" t="e">
        <f>VLOOKUP(E2829,'Trimming log'!$F$5:$V$5000,13,FALSE)</f>
        <v>#N/A</v>
      </c>
      <c r="R2829" s="65" t="e">
        <f>VLOOKUP(E2829,'Trimming log'!$F$5:$V$5000,14,FALSE)</f>
        <v>#N/A</v>
      </c>
      <c r="S2829" s="65" t="e">
        <f>VLOOKUP(E2829,'Trimming log'!$F$5:$V$5000,15,FALSE)</f>
        <v>#N/A</v>
      </c>
      <c r="T2829" s="65" t="e">
        <f t="shared" si="558"/>
        <v>#N/A</v>
      </c>
      <c r="U2829" s="491" t="str">
        <f t="shared" si="559"/>
        <v/>
      </c>
      <c r="V2829" s="74">
        <f t="shared" si="560"/>
        <v>0</v>
      </c>
      <c r="W2829" s="134">
        <f t="shared" si="561"/>
        <v>0</v>
      </c>
      <c r="X2829" s="134" t="e">
        <f>VLOOKUP(E2829,'Trimming log'!$F$5:$Y$5000,19,FALSE)</f>
        <v>#N/A</v>
      </c>
      <c r="Y2829" s="134" t="e">
        <f>VLOOKUP(E2829,'Trimming log'!$F$5:$Y$5000,20,FALSE)</f>
        <v>#N/A</v>
      </c>
      <c r="Z2829" s="135" t="e">
        <f t="shared" si="562"/>
        <v>#N/A</v>
      </c>
      <c r="AA2829" s="135" t="e">
        <f t="shared" si="563"/>
        <v>#N/A</v>
      </c>
      <c r="AB2829" s="136" t="e">
        <f t="shared" si="564"/>
        <v>#N/A</v>
      </c>
      <c r="AC2829" s="136" t="e">
        <f t="shared" si="565"/>
        <v>#N/A</v>
      </c>
      <c r="AD2829" s="136" t="e">
        <f t="shared" si="566"/>
        <v>#N/A</v>
      </c>
      <c r="AE2829" s="136" t="e">
        <f t="shared" si="567"/>
        <v>#N/A</v>
      </c>
    </row>
    <row r="2830" spans="4:31">
      <c r="D2830" s="69"/>
      <c r="F2830" s="65" t="e">
        <f>VLOOKUP(E2830,'Trimming log'!$F$5:$V$5000,2,FALSE)</f>
        <v>#N/A</v>
      </c>
      <c r="G2830" s="65" t="e">
        <f>VLOOKUP(E2830,'Trimming log'!$F$5:$V$5000,3,FALSE)</f>
        <v>#N/A</v>
      </c>
      <c r="H2830" s="508" t="e">
        <f>VLOOKUP(E2830,'Trimming log'!$F$5:$V$5000,4,FALSE)</f>
        <v>#N/A</v>
      </c>
      <c r="I2830" s="65" t="e">
        <f>VLOOKUP(E2830,'Trimming log'!$F$5:$V$5000,5,FALSE)</f>
        <v>#N/A</v>
      </c>
      <c r="J2830" s="65" t="e">
        <f>VLOOKUP(E2830,'Trimming log'!$F$5:$V$5000,6,FALSE)</f>
        <v>#N/A</v>
      </c>
      <c r="K2830" s="65" t="e">
        <f>VLOOKUP(E2830,'Trimming log'!$F$5:$V$5000,7,FALSE)</f>
        <v>#N/A</v>
      </c>
      <c r="L2830" s="65" t="e">
        <f>VLOOKUP(E2830,'Trimming log'!$F$5:$V$5000,8,FALSE)</f>
        <v>#N/A</v>
      </c>
      <c r="M2830" s="65" t="e">
        <f>VLOOKUP(E2830,'Trimming log'!$F$5:$V$5000,9,FALSE)</f>
        <v>#N/A</v>
      </c>
      <c r="N2830" s="507" t="e">
        <f>VLOOKUP(E2830,'Trimming log'!$F$5:$V$5000,10,FALSE)</f>
        <v>#N/A</v>
      </c>
      <c r="O2830" s="65" t="e">
        <f>VLOOKUP(E2830,'Trimming log'!$F$5:$V$5000,11,FALSE)</f>
        <v>#N/A</v>
      </c>
      <c r="P2830" s="65" t="e">
        <f>VLOOKUP(E2830,'Trimming log'!$F$5:$V$5000,12,FALSE)</f>
        <v>#N/A</v>
      </c>
      <c r="Q2830" s="65" t="e">
        <f>VLOOKUP(E2830,'Trimming log'!$F$5:$V$5000,13,FALSE)</f>
        <v>#N/A</v>
      </c>
      <c r="R2830" s="65" t="e">
        <f>VLOOKUP(E2830,'Trimming log'!$F$5:$V$5000,14,FALSE)</f>
        <v>#N/A</v>
      </c>
      <c r="S2830" s="65" t="e">
        <f>VLOOKUP(E2830,'Trimming log'!$F$5:$V$5000,15,FALSE)</f>
        <v>#N/A</v>
      </c>
      <c r="T2830" s="65" t="e">
        <f t="shared" si="558"/>
        <v>#N/A</v>
      </c>
      <c r="U2830" s="491" t="str">
        <f t="shared" si="559"/>
        <v/>
      </c>
      <c r="V2830" s="74">
        <f t="shared" si="560"/>
        <v>0</v>
      </c>
      <c r="W2830" s="134">
        <f t="shared" si="561"/>
        <v>0</v>
      </c>
      <c r="X2830" s="134" t="e">
        <f>VLOOKUP(E2830,'Trimming log'!$F$5:$Y$5000,19,FALSE)</f>
        <v>#N/A</v>
      </c>
      <c r="Y2830" s="134" t="e">
        <f>VLOOKUP(E2830,'Trimming log'!$F$5:$Y$5000,20,FALSE)</f>
        <v>#N/A</v>
      </c>
      <c r="Z2830" s="135" t="e">
        <f t="shared" si="562"/>
        <v>#N/A</v>
      </c>
      <c r="AA2830" s="135" t="e">
        <f t="shared" si="563"/>
        <v>#N/A</v>
      </c>
      <c r="AB2830" s="136" t="e">
        <f t="shared" si="564"/>
        <v>#N/A</v>
      </c>
      <c r="AC2830" s="136" t="e">
        <f t="shared" si="565"/>
        <v>#N/A</v>
      </c>
      <c r="AD2830" s="136" t="e">
        <f t="shared" si="566"/>
        <v>#N/A</v>
      </c>
      <c r="AE2830" s="136" t="e">
        <f t="shared" si="567"/>
        <v>#N/A</v>
      </c>
    </row>
    <row r="2831" spans="4:31">
      <c r="D2831" s="69"/>
      <c r="F2831" s="65" t="e">
        <f>VLOOKUP(E2831,'Trimming log'!$F$5:$V$5000,2,FALSE)</f>
        <v>#N/A</v>
      </c>
      <c r="G2831" s="65" t="e">
        <f>VLOOKUP(E2831,'Trimming log'!$F$5:$V$5000,3,FALSE)</f>
        <v>#N/A</v>
      </c>
      <c r="H2831" s="508" t="e">
        <f>VLOOKUP(E2831,'Trimming log'!$F$5:$V$5000,4,FALSE)</f>
        <v>#N/A</v>
      </c>
      <c r="I2831" s="65" t="e">
        <f>VLOOKUP(E2831,'Trimming log'!$F$5:$V$5000,5,FALSE)</f>
        <v>#N/A</v>
      </c>
      <c r="J2831" s="65" t="e">
        <f>VLOOKUP(E2831,'Trimming log'!$F$5:$V$5000,6,FALSE)</f>
        <v>#N/A</v>
      </c>
      <c r="K2831" s="65" t="e">
        <f>VLOOKUP(E2831,'Trimming log'!$F$5:$V$5000,7,FALSE)</f>
        <v>#N/A</v>
      </c>
      <c r="L2831" s="65" t="e">
        <f>VLOOKUP(E2831,'Trimming log'!$F$5:$V$5000,8,FALSE)</f>
        <v>#N/A</v>
      </c>
      <c r="M2831" s="65" t="e">
        <f>VLOOKUP(E2831,'Trimming log'!$F$5:$V$5000,9,FALSE)</f>
        <v>#N/A</v>
      </c>
      <c r="N2831" s="507" t="e">
        <f>VLOOKUP(E2831,'Trimming log'!$F$5:$V$5000,10,FALSE)</f>
        <v>#N/A</v>
      </c>
      <c r="O2831" s="65" t="e">
        <f>VLOOKUP(E2831,'Trimming log'!$F$5:$V$5000,11,FALSE)</f>
        <v>#N/A</v>
      </c>
      <c r="P2831" s="65" t="e">
        <f>VLOOKUP(E2831,'Trimming log'!$F$5:$V$5000,12,FALSE)</f>
        <v>#N/A</v>
      </c>
      <c r="Q2831" s="65" t="e">
        <f>VLOOKUP(E2831,'Trimming log'!$F$5:$V$5000,13,FALSE)</f>
        <v>#N/A</v>
      </c>
      <c r="R2831" s="65" t="e">
        <f>VLOOKUP(E2831,'Trimming log'!$F$5:$V$5000,14,FALSE)</f>
        <v>#N/A</v>
      </c>
      <c r="S2831" s="65" t="e">
        <f>VLOOKUP(E2831,'Trimming log'!$F$5:$V$5000,15,FALSE)</f>
        <v>#N/A</v>
      </c>
      <c r="T2831" s="65" t="e">
        <f t="shared" si="558"/>
        <v>#N/A</v>
      </c>
      <c r="U2831" s="491" t="str">
        <f t="shared" si="559"/>
        <v/>
      </c>
      <c r="V2831" s="74">
        <f t="shared" si="560"/>
        <v>0</v>
      </c>
      <c r="W2831" s="134">
        <f t="shared" si="561"/>
        <v>0</v>
      </c>
      <c r="X2831" s="134" t="e">
        <f>VLOOKUP(E2831,'Trimming log'!$F$5:$Y$5000,19,FALSE)</f>
        <v>#N/A</v>
      </c>
      <c r="Y2831" s="134" t="e">
        <f>VLOOKUP(E2831,'Trimming log'!$F$5:$Y$5000,20,FALSE)</f>
        <v>#N/A</v>
      </c>
      <c r="Z2831" s="135" t="e">
        <f t="shared" si="562"/>
        <v>#N/A</v>
      </c>
      <c r="AA2831" s="135" t="e">
        <f t="shared" si="563"/>
        <v>#N/A</v>
      </c>
      <c r="AB2831" s="136" t="e">
        <f t="shared" si="564"/>
        <v>#N/A</v>
      </c>
      <c r="AC2831" s="136" t="e">
        <f t="shared" si="565"/>
        <v>#N/A</v>
      </c>
      <c r="AD2831" s="136" t="e">
        <f t="shared" si="566"/>
        <v>#N/A</v>
      </c>
      <c r="AE2831" s="136" t="e">
        <f t="shared" si="567"/>
        <v>#N/A</v>
      </c>
    </row>
    <row r="2832" spans="4:31">
      <c r="D2832" s="69"/>
      <c r="F2832" s="65" t="e">
        <f>VLOOKUP(E2832,'Trimming log'!$F$5:$V$5000,2,FALSE)</f>
        <v>#N/A</v>
      </c>
      <c r="G2832" s="65" t="e">
        <f>VLOOKUP(E2832,'Trimming log'!$F$5:$V$5000,3,FALSE)</f>
        <v>#N/A</v>
      </c>
      <c r="H2832" s="508" t="e">
        <f>VLOOKUP(E2832,'Trimming log'!$F$5:$V$5000,4,FALSE)</f>
        <v>#N/A</v>
      </c>
      <c r="I2832" s="65" t="e">
        <f>VLOOKUP(E2832,'Trimming log'!$F$5:$V$5000,5,FALSE)</f>
        <v>#N/A</v>
      </c>
      <c r="J2832" s="65" t="e">
        <f>VLOOKUP(E2832,'Trimming log'!$F$5:$V$5000,6,FALSE)</f>
        <v>#N/A</v>
      </c>
      <c r="K2832" s="65" t="e">
        <f>VLOOKUP(E2832,'Trimming log'!$F$5:$V$5000,7,FALSE)</f>
        <v>#N/A</v>
      </c>
      <c r="L2832" s="65" t="e">
        <f>VLOOKUP(E2832,'Trimming log'!$F$5:$V$5000,8,FALSE)</f>
        <v>#N/A</v>
      </c>
      <c r="M2832" s="65" t="e">
        <f>VLOOKUP(E2832,'Trimming log'!$F$5:$V$5000,9,FALSE)</f>
        <v>#N/A</v>
      </c>
      <c r="N2832" s="507" t="e">
        <f>VLOOKUP(E2832,'Trimming log'!$F$5:$V$5000,10,FALSE)</f>
        <v>#N/A</v>
      </c>
      <c r="O2832" s="65" t="e">
        <f>VLOOKUP(E2832,'Trimming log'!$F$5:$V$5000,11,FALSE)</f>
        <v>#N/A</v>
      </c>
      <c r="P2832" s="65" t="e">
        <f>VLOOKUP(E2832,'Trimming log'!$F$5:$V$5000,12,FALSE)</f>
        <v>#N/A</v>
      </c>
      <c r="Q2832" s="65" t="e">
        <f>VLOOKUP(E2832,'Trimming log'!$F$5:$V$5000,13,FALSE)</f>
        <v>#N/A</v>
      </c>
      <c r="R2832" s="65" t="e">
        <f>VLOOKUP(E2832,'Trimming log'!$F$5:$V$5000,14,FALSE)</f>
        <v>#N/A</v>
      </c>
      <c r="S2832" s="65" t="e">
        <f>VLOOKUP(E2832,'Trimming log'!$F$5:$V$5000,15,FALSE)</f>
        <v>#N/A</v>
      </c>
      <c r="T2832" s="65" t="e">
        <f t="shared" si="558"/>
        <v>#N/A</v>
      </c>
      <c r="U2832" s="491" t="str">
        <f t="shared" si="559"/>
        <v/>
      </c>
      <c r="V2832" s="74">
        <f t="shared" si="560"/>
        <v>0</v>
      </c>
      <c r="W2832" s="134">
        <f t="shared" si="561"/>
        <v>0</v>
      </c>
      <c r="X2832" s="134" t="e">
        <f>VLOOKUP(E2832,'Trimming log'!$F$5:$Y$5000,19,FALSE)</f>
        <v>#N/A</v>
      </c>
      <c r="Y2832" s="134" t="e">
        <f>VLOOKUP(E2832,'Trimming log'!$F$5:$Y$5000,20,FALSE)</f>
        <v>#N/A</v>
      </c>
      <c r="Z2832" s="135" t="e">
        <f t="shared" si="562"/>
        <v>#N/A</v>
      </c>
      <c r="AA2832" s="135" t="e">
        <f t="shared" si="563"/>
        <v>#N/A</v>
      </c>
      <c r="AB2832" s="136" t="e">
        <f t="shared" si="564"/>
        <v>#N/A</v>
      </c>
      <c r="AC2832" s="136" t="e">
        <f t="shared" si="565"/>
        <v>#N/A</v>
      </c>
      <c r="AD2832" s="136" t="e">
        <f t="shared" si="566"/>
        <v>#N/A</v>
      </c>
      <c r="AE2832" s="136" t="e">
        <f t="shared" si="567"/>
        <v>#N/A</v>
      </c>
    </row>
    <row r="2833" spans="4:31">
      <c r="D2833" s="69"/>
      <c r="F2833" s="65" t="e">
        <f>VLOOKUP(E2833,'Trimming log'!$F$5:$V$5000,2,FALSE)</f>
        <v>#N/A</v>
      </c>
      <c r="G2833" s="65" t="e">
        <f>VLOOKUP(E2833,'Trimming log'!$F$5:$V$5000,3,FALSE)</f>
        <v>#N/A</v>
      </c>
      <c r="H2833" s="508" t="e">
        <f>VLOOKUP(E2833,'Trimming log'!$F$5:$V$5000,4,FALSE)</f>
        <v>#N/A</v>
      </c>
      <c r="I2833" s="65" t="e">
        <f>VLOOKUP(E2833,'Trimming log'!$F$5:$V$5000,5,FALSE)</f>
        <v>#N/A</v>
      </c>
      <c r="J2833" s="65" t="e">
        <f>VLOOKUP(E2833,'Trimming log'!$F$5:$V$5000,6,FALSE)</f>
        <v>#N/A</v>
      </c>
      <c r="K2833" s="65" t="e">
        <f>VLOOKUP(E2833,'Trimming log'!$F$5:$V$5000,7,FALSE)</f>
        <v>#N/A</v>
      </c>
      <c r="L2833" s="65" t="e">
        <f>VLOOKUP(E2833,'Trimming log'!$F$5:$V$5000,8,FALSE)</f>
        <v>#N/A</v>
      </c>
      <c r="M2833" s="65" t="e">
        <f>VLOOKUP(E2833,'Trimming log'!$F$5:$V$5000,9,FALSE)</f>
        <v>#N/A</v>
      </c>
      <c r="N2833" s="507" t="e">
        <f>VLOOKUP(E2833,'Trimming log'!$F$5:$V$5000,10,FALSE)</f>
        <v>#N/A</v>
      </c>
      <c r="O2833" s="65" t="e">
        <f>VLOOKUP(E2833,'Trimming log'!$F$5:$V$5000,11,FALSE)</f>
        <v>#N/A</v>
      </c>
      <c r="P2833" s="65" t="e">
        <f>VLOOKUP(E2833,'Trimming log'!$F$5:$V$5000,12,FALSE)</f>
        <v>#N/A</v>
      </c>
      <c r="Q2833" s="65" t="e">
        <f>VLOOKUP(E2833,'Trimming log'!$F$5:$V$5000,13,FALSE)</f>
        <v>#N/A</v>
      </c>
      <c r="R2833" s="65" t="e">
        <f>VLOOKUP(E2833,'Trimming log'!$F$5:$V$5000,14,FALSE)</f>
        <v>#N/A</v>
      </c>
      <c r="S2833" s="65" t="e">
        <f>VLOOKUP(E2833,'Trimming log'!$F$5:$V$5000,15,FALSE)</f>
        <v>#N/A</v>
      </c>
      <c r="T2833" s="65" t="e">
        <f t="shared" si="558"/>
        <v>#N/A</v>
      </c>
      <c r="U2833" s="491" t="str">
        <f t="shared" si="559"/>
        <v/>
      </c>
      <c r="V2833" s="74">
        <f t="shared" si="560"/>
        <v>0</v>
      </c>
      <c r="W2833" s="134">
        <f t="shared" si="561"/>
        <v>0</v>
      </c>
      <c r="X2833" s="134" t="e">
        <f>VLOOKUP(E2833,'Trimming log'!$F$5:$Y$5000,19,FALSE)</f>
        <v>#N/A</v>
      </c>
      <c r="Y2833" s="134" t="e">
        <f>VLOOKUP(E2833,'Trimming log'!$F$5:$Y$5000,20,FALSE)</f>
        <v>#N/A</v>
      </c>
      <c r="Z2833" s="135" t="e">
        <f t="shared" si="562"/>
        <v>#N/A</v>
      </c>
      <c r="AA2833" s="135" t="e">
        <f t="shared" si="563"/>
        <v>#N/A</v>
      </c>
      <c r="AB2833" s="136" t="e">
        <f t="shared" si="564"/>
        <v>#N/A</v>
      </c>
      <c r="AC2833" s="136" t="e">
        <f t="shared" si="565"/>
        <v>#N/A</v>
      </c>
      <c r="AD2833" s="136" t="e">
        <f t="shared" si="566"/>
        <v>#N/A</v>
      </c>
      <c r="AE2833" s="136" t="e">
        <f t="shared" si="567"/>
        <v>#N/A</v>
      </c>
    </row>
    <row r="2834" spans="4:31">
      <c r="D2834" s="69"/>
      <c r="F2834" s="65" t="e">
        <f>VLOOKUP(E2834,'Trimming log'!$F$5:$V$5000,2,FALSE)</f>
        <v>#N/A</v>
      </c>
      <c r="G2834" s="65" t="e">
        <f>VLOOKUP(E2834,'Trimming log'!$F$5:$V$5000,3,FALSE)</f>
        <v>#N/A</v>
      </c>
      <c r="H2834" s="508" t="e">
        <f>VLOOKUP(E2834,'Trimming log'!$F$5:$V$5000,4,FALSE)</f>
        <v>#N/A</v>
      </c>
      <c r="I2834" s="65" t="e">
        <f>VLOOKUP(E2834,'Trimming log'!$F$5:$V$5000,5,FALSE)</f>
        <v>#N/A</v>
      </c>
      <c r="J2834" s="65" t="e">
        <f>VLOOKUP(E2834,'Trimming log'!$F$5:$V$5000,6,FALSE)</f>
        <v>#N/A</v>
      </c>
      <c r="K2834" s="65" t="e">
        <f>VLOOKUP(E2834,'Trimming log'!$F$5:$V$5000,7,FALSE)</f>
        <v>#N/A</v>
      </c>
      <c r="L2834" s="65" t="e">
        <f>VLOOKUP(E2834,'Trimming log'!$F$5:$V$5000,8,FALSE)</f>
        <v>#N/A</v>
      </c>
      <c r="M2834" s="65" t="e">
        <f>VLOOKUP(E2834,'Trimming log'!$F$5:$V$5000,9,FALSE)</f>
        <v>#N/A</v>
      </c>
      <c r="N2834" s="507" t="e">
        <f>VLOOKUP(E2834,'Trimming log'!$F$5:$V$5000,10,FALSE)</f>
        <v>#N/A</v>
      </c>
      <c r="O2834" s="65" t="e">
        <f>VLOOKUP(E2834,'Trimming log'!$F$5:$V$5000,11,FALSE)</f>
        <v>#N/A</v>
      </c>
      <c r="P2834" s="65" t="e">
        <f>VLOOKUP(E2834,'Trimming log'!$F$5:$V$5000,12,FALSE)</f>
        <v>#N/A</v>
      </c>
      <c r="Q2834" s="65" t="e">
        <f>VLOOKUP(E2834,'Trimming log'!$F$5:$V$5000,13,FALSE)</f>
        <v>#N/A</v>
      </c>
      <c r="R2834" s="65" t="e">
        <f>VLOOKUP(E2834,'Trimming log'!$F$5:$V$5000,14,FALSE)</f>
        <v>#N/A</v>
      </c>
      <c r="S2834" s="65" t="e">
        <f>VLOOKUP(E2834,'Trimming log'!$F$5:$V$5000,15,FALSE)</f>
        <v>#N/A</v>
      </c>
      <c r="T2834" s="65" t="e">
        <f t="shared" si="558"/>
        <v>#N/A</v>
      </c>
      <c r="U2834" s="491" t="str">
        <f t="shared" si="559"/>
        <v/>
      </c>
      <c r="V2834" s="74">
        <f t="shared" si="560"/>
        <v>0</v>
      </c>
      <c r="W2834" s="134">
        <f t="shared" si="561"/>
        <v>0</v>
      </c>
      <c r="X2834" s="134" t="e">
        <f>VLOOKUP(E2834,'Trimming log'!$F$5:$Y$5000,19,FALSE)</f>
        <v>#N/A</v>
      </c>
      <c r="Y2834" s="134" t="e">
        <f>VLOOKUP(E2834,'Trimming log'!$F$5:$Y$5000,20,FALSE)</f>
        <v>#N/A</v>
      </c>
      <c r="Z2834" s="135" t="e">
        <f t="shared" si="562"/>
        <v>#N/A</v>
      </c>
      <c r="AA2834" s="135" t="e">
        <f t="shared" si="563"/>
        <v>#N/A</v>
      </c>
      <c r="AB2834" s="136" t="e">
        <f t="shared" si="564"/>
        <v>#N/A</v>
      </c>
      <c r="AC2834" s="136" t="e">
        <f t="shared" si="565"/>
        <v>#N/A</v>
      </c>
      <c r="AD2834" s="136" t="e">
        <f t="shared" si="566"/>
        <v>#N/A</v>
      </c>
      <c r="AE2834" s="136" t="e">
        <f t="shared" si="567"/>
        <v>#N/A</v>
      </c>
    </row>
    <row r="2835" spans="4:31">
      <c r="D2835" s="69"/>
      <c r="F2835" s="65" t="e">
        <f>VLOOKUP(E2835,'Trimming log'!$F$5:$V$5000,2,FALSE)</f>
        <v>#N/A</v>
      </c>
      <c r="G2835" s="65" t="e">
        <f>VLOOKUP(E2835,'Trimming log'!$F$5:$V$5000,3,FALSE)</f>
        <v>#N/A</v>
      </c>
      <c r="H2835" s="508" t="e">
        <f>VLOOKUP(E2835,'Trimming log'!$F$5:$V$5000,4,FALSE)</f>
        <v>#N/A</v>
      </c>
      <c r="I2835" s="65" t="e">
        <f>VLOOKUP(E2835,'Trimming log'!$F$5:$V$5000,5,FALSE)</f>
        <v>#N/A</v>
      </c>
      <c r="J2835" s="65" t="e">
        <f>VLOOKUP(E2835,'Trimming log'!$F$5:$V$5000,6,FALSE)</f>
        <v>#N/A</v>
      </c>
      <c r="K2835" s="65" t="e">
        <f>VLOOKUP(E2835,'Trimming log'!$F$5:$V$5000,7,FALSE)</f>
        <v>#N/A</v>
      </c>
      <c r="L2835" s="65" t="e">
        <f>VLOOKUP(E2835,'Trimming log'!$F$5:$V$5000,8,FALSE)</f>
        <v>#N/A</v>
      </c>
      <c r="M2835" s="65" t="e">
        <f>VLOOKUP(E2835,'Trimming log'!$F$5:$V$5000,9,FALSE)</f>
        <v>#N/A</v>
      </c>
      <c r="N2835" s="507" t="e">
        <f>VLOOKUP(E2835,'Trimming log'!$F$5:$V$5000,10,FALSE)</f>
        <v>#N/A</v>
      </c>
      <c r="O2835" s="65" t="e">
        <f>VLOOKUP(E2835,'Trimming log'!$F$5:$V$5000,11,FALSE)</f>
        <v>#N/A</v>
      </c>
      <c r="P2835" s="65" t="e">
        <f>VLOOKUP(E2835,'Trimming log'!$F$5:$V$5000,12,FALSE)</f>
        <v>#N/A</v>
      </c>
      <c r="Q2835" s="65" t="e">
        <f>VLOOKUP(E2835,'Trimming log'!$F$5:$V$5000,13,FALSE)</f>
        <v>#N/A</v>
      </c>
      <c r="R2835" s="65" t="e">
        <f>VLOOKUP(E2835,'Trimming log'!$F$5:$V$5000,14,FALSE)</f>
        <v>#N/A</v>
      </c>
      <c r="S2835" s="65" t="e">
        <f>VLOOKUP(E2835,'Trimming log'!$F$5:$V$5000,15,FALSE)</f>
        <v>#N/A</v>
      </c>
      <c r="T2835" s="65" t="e">
        <f t="shared" si="558"/>
        <v>#N/A</v>
      </c>
      <c r="U2835" s="491" t="str">
        <f t="shared" si="559"/>
        <v/>
      </c>
      <c r="V2835" s="74">
        <f t="shared" si="560"/>
        <v>0</v>
      </c>
      <c r="W2835" s="134">
        <f t="shared" si="561"/>
        <v>0</v>
      </c>
      <c r="X2835" s="134" t="e">
        <f>VLOOKUP(E2835,'Trimming log'!$F$5:$Y$5000,19,FALSE)</f>
        <v>#N/A</v>
      </c>
      <c r="Y2835" s="134" t="e">
        <f>VLOOKUP(E2835,'Trimming log'!$F$5:$Y$5000,20,FALSE)</f>
        <v>#N/A</v>
      </c>
      <c r="Z2835" s="135" t="e">
        <f t="shared" si="562"/>
        <v>#N/A</v>
      </c>
      <c r="AA2835" s="135" t="e">
        <f t="shared" si="563"/>
        <v>#N/A</v>
      </c>
      <c r="AB2835" s="136" t="e">
        <f t="shared" si="564"/>
        <v>#N/A</v>
      </c>
      <c r="AC2835" s="136" t="e">
        <f t="shared" si="565"/>
        <v>#N/A</v>
      </c>
      <c r="AD2835" s="136" t="e">
        <f t="shared" si="566"/>
        <v>#N/A</v>
      </c>
      <c r="AE2835" s="136" t="e">
        <f t="shared" si="567"/>
        <v>#N/A</v>
      </c>
    </row>
    <row r="2836" spans="4:31">
      <c r="D2836" s="69"/>
      <c r="F2836" s="65" t="e">
        <f>VLOOKUP(E2836,'Trimming log'!$F$5:$V$5000,2,FALSE)</f>
        <v>#N/A</v>
      </c>
      <c r="G2836" s="65" t="e">
        <f>VLOOKUP(E2836,'Trimming log'!$F$5:$V$5000,3,FALSE)</f>
        <v>#N/A</v>
      </c>
      <c r="H2836" s="508" t="e">
        <f>VLOOKUP(E2836,'Trimming log'!$F$5:$V$5000,4,FALSE)</f>
        <v>#N/A</v>
      </c>
      <c r="I2836" s="65" t="e">
        <f>VLOOKUP(E2836,'Trimming log'!$F$5:$V$5000,5,FALSE)</f>
        <v>#N/A</v>
      </c>
      <c r="J2836" s="65" t="e">
        <f>VLOOKUP(E2836,'Trimming log'!$F$5:$V$5000,6,FALSE)</f>
        <v>#N/A</v>
      </c>
      <c r="K2836" s="65" t="e">
        <f>VLOOKUP(E2836,'Trimming log'!$F$5:$V$5000,7,FALSE)</f>
        <v>#N/A</v>
      </c>
      <c r="L2836" s="65" t="e">
        <f>VLOOKUP(E2836,'Trimming log'!$F$5:$V$5000,8,FALSE)</f>
        <v>#N/A</v>
      </c>
      <c r="M2836" s="65" t="e">
        <f>VLOOKUP(E2836,'Trimming log'!$F$5:$V$5000,9,FALSE)</f>
        <v>#N/A</v>
      </c>
      <c r="N2836" s="507" t="e">
        <f>VLOOKUP(E2836,'Trimming log'!$F$5:$V$5000,10,FALSE)</f>
        <v>#N/A</v>
      </c>
      <c r="O2836" s="65" t="e">
        <f>VLOOKUP(E2836,'Trimming log'!$F$5:$V$5000,11,FALSE)</f>
        <v>#N/A</v>
      </c>
      <c r="P2836" s="65" t="e">
        <f>VLOOKUP(E2836,'Trimming log'!$F$5:$V$5000,12,FALSE)</f>
        <v>#N/A</v>
      </c>
      <c r="Q2836" s="65" t="e">
        <f>VLOOKUP(E2836,'Trimming log'!$F$5:$V$5000,13,FALSE)</f>
        <v>#N/A</v>
      </c>
      <c r="R2836" s="65" t="e">
        <f>VLOOKUP(E2836,'Trimming log'!$F$5:$V$5000,14,FALSE)</f>
        <v>#N/A</v>
      </c>
      <c r="S2836" s="65" t="e">
        <f>VLOOKUP(E2836,'Trimming log'!$F$5:$V$5000,15,FALSE)</f>
        <v>#N/A</v>
      </c>
      <c r="T2836" s="65" t="e">
        <f t="shared" si="558"/>
        <v>#N/A</v>
      </c>
      <c r="U2836" s="491" t="str">
        <f t="shared" si="559"/>
        <v/>
      </c>
      <c r="V2836" s="74">
        <f t="shared" si="560"/>
        <v>0</v>
      </c>
      <c r="W2836" s="134">
        <f t="shared" si="561"/>
        <v>0</v>
      </c>
      <c r="X2836" s="134" t="e">
        <f>VLOOKUP(E2836,'Trimming log'!$F$5:$Y$5000,19,FALSE)</f>
        <v>#N/A</v>
      </c>
      <c r="Y2836" s="134" t="e">
        <f>VLOOKUP(E2836,'Trimming log'!$F$5:$Y$5000,20,FALSE)</f>
        <v>#N/A</v>
      </c>
      <c r="Z2836" s="135" t="e">
        <f t="shared" si="562"/>
        <v>#N/A</v>
      </c>
      <c r="AA2836" s="135" t="e">
        <f t="shared" si="563"/>
        <v>#N/A</v>
      </c>
      <c r="AB2836" s="136" t="e">
        <f t="shared" si="564"/>
        <v>#N/A</v>
      </c>
      <c r="AC2836" s="136" t="e">
        <f t="shared" si="565"/>
        <v>#N/A</v>
      </c>
      <c r="AD2836" s="136" t="e">
        <f t="shared" si="566"/>
        <v>#N/A</v>
      </c>
      <c r="AE2836" s="136" t="e">
        <f t="shared" si="567"/>
        <v>#N/A</v>
      </c>
    </row>
    <row r="2837" spans="4:31">
      <c r="D2837" s="69"/>
      <c r="F2837" s="65" t="e">
        <f>VLOOKUP(E2837,'Trimming log'!$F$5:$V$5000,2,FALSE)</f>
        <v>#N/A</v>
      </c>
      <c r="G2837" s="65" t="e">
        <f>VLOOKUP(E2837,'Trimming log'!$F$5:$V$5000,3,FALSE)</f>
        <v>#N/A</v>
      </c>
      <c r="H2837" s="508" t="e">
        <f>VLOOKUP(E2837,'Trimming log'!$F$5:$V$5000,4,FALSE)</f>
        <v>#N/A</v>
      </c>
      <c r="I2837" s="65" t="e">
        <f>VLOOKUP(E2837,'Trimming log'!$F$5:$V$5000,5,FALSE)</f>
        <v>#N/A</v>
      </c>
      <c r="J2837" s="65" t="e">
        <f>VLOOKUP(E2837,'Trimming log'!$F$5:$V$5000,6,FALSE)</f>
        <v>#N/A</v>
      </c>
      <c r="K2837" s="65" t="e">
        <f>VLOOKUP(E2837,'Trimming log'!$F$5:$V$5000,7,FALSE)</f>
        <v>#N/A</v>
      </c>
      <c r="L2837" s="65" t="e">
        <f>VLOOKUP(E2837,'Trimming log'!$F$5:$V$5000,8,FALSE)</f>
        <v>#N/A</v>
      </c>
      <c r="M2837" s="65" t="e">
        <f>VLOOKUP(E2837,'Trimming log'!$F$5:$V$5000,9,FALSE)</f>
        <v>#N/A</v>
      </c>
      <c r="N2837" s="507" t="e">
        <f>VLOOKUP(E2837,'Trimming log'!$F$5:$V$5000,10,FALSE)</f>
        <v>#N/A</v>
      </c>
      <c r="O2837" s="65" t="e">
        <f>VLOOKUP(E2837,'Trimming log'!$F$5:$V$5000,11,FALSE)</f>
        <v>#N/A</v>
      </c>
      <c r="P2837" s="65" t="e">
        <f>VLOOKUP(E2837,'Trimming log'!$F$5:$V$5000,12,FALSE)</f>
        <v>#N/A</v>
      </c>
      <c r="Q2837" s="65" t="e">
        <f>VLOOKUP(E2837,'Trimming log'!$F$5:$V$5000,13,FALSE)</f>
        <v>#N/A</v>
      </c>
      <c r="R2837" s="65" t="e">
        <f>VLOOKUP(E2837,'Trimming log'!$F$5:$V$5000,14,FALSE)</f>
        <v>#N/A</v>
      </c>
      <c r="S2837" s="65" t="e">
        <f>VLOOKUP(E2837,'Trimming log'!$F$5:$V$5000,15,FALSE)</f>
        <v>#N/A</v>
      </c>
      <c r="T2837" s="65" t="e">
        <f t="shared" si="558"/>
        <v>#N/A</v>
      </c>
      <c r="U2837" s="491" t="str">
        <f t="shared" si="559"/>
        <v/>
      </c>
      <c r="V2837" s="74">
        <f t="shared" si="560"/>
        <v>0</v>
      </c>
      <c r="W2837" s="134">
        <f t="shared" si="561"/>
        <v>0</v>
      </c>
      <c r="X2837" s="134" t="e">
        <f>VLOOKUP(E2837,'Trimming log'!$F$5:$Y$5000,19,FALSE)</f>
        <v>#N/A</v>
      </c>
      <c r="Y2837" s="134" t="e">
        <f>VLOOKUP(E2837,'Trimming log'!$F$5:$Y$5000,20,FALSE)</f>
        <v>#N/A</v>
      </c>
      <c r="Z2837" s="135" t="e">
        <f t="shared" si="562"/>
        <v>#N/A</v>
      </c>
      <c r="AA2837" s="135" t="e">
        <f t="shared" si="563"/>
        <v>#N/A</v>
      </c>
      <c r="AB2837" s="136" t="e">
        <f t="shared" si="564"/>
        <v>#N/A</v>
      </c>
      <c r="AC2837" s="136" t="e">
        <f t="shared" si="565"/>
        <v>#N/A</v>
      </c>
      <c r="AD2837" s="136" t="e">
        <f t="shared" si="566"/>
        <v>#N/A</v>
      </c>
      <c r="AE2837" s="136" t="e">
        <f t="shared" si="567"/>
        <v>#N/A</v>
      </c>
    </row>
    <row r="2838" spans="4:31">
      <c r="D2838" s="69"/>
      <c r="F2838" s="65" t="e">
        <f>VLOOKUP(E2838,'Trimming log'!$F$5:$V$5000,2,FALSE)</f>
        <v>#N/A</v>
      </c>
      <c r="G2838" s="65" t="e">
        <f>VLOOKUP(E2838,'Trimming log'!$F$5:$V$5000,3,FALSE)</f>
        <v>#N/A</v>
      </c>
      <c r="H2838" s="508" t="e">
        <f>VLOOKUP(E2838,'Trimming log'!$F$5:$V$5000,4,FALSE)</f>
        <v>#N/A</v>
      </c>
      <c r="I2838" s="65" t="e">
        <f>VLOOKUP(E2838,'Trimming log'!$F$5:$V$5000,5,FALSE)</f>
        <v>#N/A</v>
      </c>
      <c r="J2838" s="65" t="e">
        <f>VLOOKUP(E2838,'Trimming log'!$F$5:$V$5000,6,FALSE)</f>
        <v>#N/A</v>
      </c>
      <c r="K2838" s="65" t="e">
        <f>VLOOKUP(E2838,'Trimming log'!$F$5:$V$5000,7,FALSE)</f>
        <v>#N/A</v>
      </c>
      <c r="L2838" s="65" t="e">
        <f>VLOOKUP(E2838,'Trimming log'!$F$5:$V$5000,8,FALSE)</f>
        <v>#N/A</v>
      </c>
      <c r="M2838" s="65" t="e">
        <f>VLOOKUP(E2838,'Trimming log'!$F$5:$V$5000,9,FALSE)</f>
        <v>#N/A</v>
      </c>
      <c r="N2838" s="507" t="e">
        <f>VLOOKUP(E2838,'Trimming log'!$F$5:$V$5000,10,FALSE)</f>
        <v>#N/A</v>
      </c>
      <c r="O2838" s="65" t="e">
        <f>VLOOKUP(E2838,'Trimming log'!$F$5:$V$5000,11,FALSE)</f>
        <v>#N/A</v>
      </c>
      <c r="P2838" s="65" t="e">
        <f>VLOOKUP(E2838,'Trimming log'!$F$5:$V$5000,12,FALSE)</f>
        <v>#N/A</v>
      </c>
      <c r="Q2838" s="65" t="e">
        <f>VLOOKUP(E2838,'Trimming log'!$F$5:$V$5000,13,FALSE)</f>
        <v>#N/A</v>
      </c>
      <c r="R2838" s="65" t="e">
        <f>VLOOKUP(E2838,'Trimming log'!$F$5:$V$5000,14,FALSE)</f>
        <v>#N/A</v>
      </c>
      <c r="S2838" s="65" t="e">
        <f>VLOOKUP(E2838,'Trimming log'!$F$5:$V$5000,15,FALSE)</f>
        <v>#N/A</v>
      </c>
      <c r="T2838" s="65" t="e">
        <f t="shared" si="558"/>
        <v>#N/A</v>
      </c>
      <c r="U2838" s="491" t="str">
        <f t="shared" si="559"/>
        <v/>
      </c>
      <c r="V2838" s="74">
        <f t="shared" si="560"/>
        <v>0</v>
      </c>
      <c r="W2838" s="134">
        <f t="shared" si="561"/>
        <v>0</v>
      </c>
      <c r="X2838" s="134" t="e">
        <f>VLOOKUP(E2838,'Trimming log'!$F$5:$Y$5000,19,FALSE)</f>
        <v>#N/A</v>
      </c>
      <c r="Y2838" s="134" t="e">
        <f>VLOOKUP(E2838,'Trimming log'!$F$5:$Y$5000,20,FALSE)</f>
        <v>#N/A</v>
      </c>
      <c r="Z2838" s="135" t="e">
        <f t="shared" si="562"/>
        <v>#N/A</v>
      </c>
      <c r="AA2838" s="135" t="e">
        <f t="shared" si="563"/>
        <v>#N/A</v>
      </c>
      <c r="AB2838" s="136" t="e">
        <f t="shared" si="564"/>
        <v>#N/A</v>
      </c>
      <c r="AC2838" s="136" t="e">
        <f t="shared" si="565"/>
        <v>#N/A</v>
      </c>
      <c r="AD2838" s="136" t="e">
        <f t="shared" si="566"/>
        <v>#N/A</v>
      </c>
      <c r="AE2838" s="136" t="e">
        <f t="shared" si="567"/>
        <v>#N/A</v>
      </c>
    </row>
    <row r="2839" spans="4:31">
      <c r="D2839" s="69"/>
      <c r="F2839" s="65" t="e">
        <f>VLOOKUP(E2839,'Trimming log'!$F$5:$V$5000,2,FALSE)</f>
        <v>#N/A</v>
      </c>
      <c r="G2839" s="65" t="e">
        <f>VLOOKUP(E2839,'Trimming log'!$F$5:$V$5000,3,FALSE)</f>
        <v>#N/A</v>
      </c>
      <c r="H2839" s="508" t="e">
        <f>VLOOKUP(E2839,'Trimming log'!$F$5:$V$5000,4,FALSE)</f>
        <v>#N/A</v>
      </c>
      <c r="I2839" s="65" t="e">
        <f>VLOOKUP(E2839,'Trimming log'!$F$5:$V$5000,5,FALSE)</f>
        <v>#N/A</v>
      </c>
      <c r="J2839" s="65" t="e">
        <f>VLOOKUP(E2839,'Trimming log'!$F$5:$V$5000,6,FALSE)</f>
        <v>#N/A</v>
      </c>
      <c r="K2839" s="65" t="e">
        <f>VLOOKUP(E2839,'Trimming log'!$F$5:$V$5000,7,FALSE)</f>
        <v>#N/A</v>
      </c>
      <c r="L2839" s="65" t="e">
        <f>VLOOKUP(E2839,'Trimming log'!$F$5:$V$5000,8,FALSE)</f>
        <v>#N/A</v>
      </c>
      <c r="M2839" s="65" t="e">
        <f>VLOOKUP(E2839,'Trimming log'!$F$5:$V$5000,9,FALSE)</f>
        <v>#N/A</v>
      </c>
      <c r="N2839" s="507" t="e">
        <f>VLOOKUP(E2839,'Trimming log'!$F$5:$V$5000,10,FALSE)</f>
        <v>#N/A</v>
      </c>
      <c r="O2839" s="65" t="e">
        <f>VLOOKUP(E2839,'Trimming log'!$F$5:$V$5000,11,FALSE)</f>
        <v>#N/A</v>
      </c>
      <c r="P2839" s="65" t="e">
        <f>VLOOKUP(E2839,'Trimming log'!$F$5:$V$5000,12,FALSE)</f>
        <v>#N/A</v>
      </c>
      <c r="Q2839" s="65" t="e">
        <f>VLOOKUP(E2839,'Trimming log'!$F$5:$V$5000,13,FALSE)</f>
        <v>#N/A</v>
      </c>
      <c r="R2839" s="65" t="e">
        <f>VLOOKUP(E2839,'Trimming log'!$F$5:$V$5000,14,FALSE)</f>
        <v>#N/A</v>
      </c>
      <c r="S2839" s="65" t="e">
        <f>VLOOKUP(E2839,'Trimming log'!$F$5:$V$5000,15,FALSE)</f>
        <v>#N/A</v>
      </c>
      <c r="T2839" s="65" t="e">
        <f t="shared" si="558"/>
        <v>#N/A</v>
      </c>
      <c r="U2839" s="491" t="str">
        <f t="shared" si="559"/>
        <v/>
      </c>
      <c r="V2839" s="74">
        <f t="shared" si="560"/>
        <v>0</v>
      </c>
      <c r="W2839" s="134">
        <f t="shared" si="561"/>
        <v>0</v>
      </c>
      <c r="X2839" s="134" t="e">
        <f>VLOOKUP(E2839,'Trimming log'!$F$5:$Y$5000,19,FALSE)</f>
        <v>#N/A</v>
      </c>
      <c r="Y2839" s="134" t="e">
        <f>VLOOKUP(E2839,'Trimming log'!$F$5:$Y$5000,20,FALSE)</f>
        <v>#N/A</v>
      </c>
      <c r="Z2839" s="135" t="e">
        <f t="shared" si="562"/>
        <v>#N/A</v>
      </c>
      <c r="AA2839" s="135" t="e">
        <f t="shared" si="563"/>
        <v>#N/A</v>
      </c>
      <c r="AB2839" s="136" t="e">
        <f t="shared" si="564"/>
        <v>#N/A</v>
      </c>
      <c r="AC2839" s="136" t="e">
        <f t="shared" si="565"/>
        <v>#N/A</v>
      </c>
      <c r="AD2839" s="136" t="e">
        <f t="shared" si="566"/>
        <v>#N/A</v>
      </c>
      <c r="AE2839" s="136" t="e">
        <f t="shared" si="567"/>
        <v>#N/A</v>
      </c>
    </row>
    <row r="2840" spans="4:31">
      <c r="D2840" s="69"/>
      <c r="F2840" s="65" t="e">
        <f>VLOOKUP(E2840,'Trimming log'!$F$5:$V$5000,2,FALSE)</f>
        <v>#N/A</v>
      </c>
      <c r="G2840" s="65" t="e">
        <f>VLOOKUP(E2840,'Trimming log'!$F$5:$V$5000,3,FALSE)</f>
        <v>#N/A</v>
      </c>
      <c r="H2840" s="508" t="e">
        <f>VLOOKUP(E2840,'Trimming log'!$F$5:$V$5000,4,FALSE)</f>
        <v>#N/A</v>
      </c>
      <c r="I2840" s="65" t="e">
        <f>VLOOKUP(E2840,'Trimming log'!$F$5:$V$5000,5,FALSE)</f>
        <v>#N/A</v>
      </c>
      <c r="J2840" s="65" t="e">
        <f>VLOOKUP(E2840,'Trimming log'!$F$5:$V$5000,6,FALSE)</f>
        <v>#N/A</v>
      </c>
      <c r="K2840" s="65" t="e">
        <f>VLOOKUP(E2840,'Trimming log'!$F$5:$V$5000,7,FALSE)</f>
        <v>#N/A</v>
      </c>
      <c r="L2840" s="65" t="e">
        <f>VLOOKUP(E2840,'Trimming log'!$F$5:$V$5000,8,FALSE)</f>
        <v>#N/A</v>
      </c>
      <c r="M2840" s="65" t="e">
        <f>VLOOKUP(E2840,'Trimming log'!$F$5:$V$5000,9,FALSE)</f>
        <v>#N/A</v>
      </c>
      <c r="N2840" s="507" t="e">
        <f>VLOOKUP(E2840,'Trimming log'!$F$5:$V$5000,10,FALSE)</f>
        <v>#N/A</v>
      </c>
      <c r="O2840" s="65" t="e">
        <f>VLOOKUP(E2840,'Trimming log'!$F$5:$V$5000,11,FALSE)</f>
        <v>#N/A</v>
      </c>
      <c r="P2840" s="65" t="e">
        <f>VLOOKUP(E2840,'Trimming log'!$F$5:$V$5000,12,FALSE)</f>
        <v>#N/A</v>
      </c>
      <c r="Q2840" s="65" t="e">
        <f>VLOOKUP(E2840,'Trimming log'!$F$5:$V$5000,13,FALSE)</f>
        <v>#N/A</v>
      </c>
      <c r="R2840" s="65" t="e">
        <f>VLOOKUP(E2840,'Trimming log'!$F$5:$V$5000,14,FALSE)</f>
        <v>#N/A</v>
      </c>
      <c r="S2840" s="65" t="e">
        <f>VLOOKUP(E2840,'Trimming log'!$F$5:$V$5000,15,FALSE)</f>
        <v>#N/A</v>
      </c>
      <c r="T2840" s="65" t="e">
        <f t="shared" si="558"/>
        <v>#N/A</v>
      </c>
      <c r="U2840" s="491" t="str">
        <f t="shared" si="559"/>
        <v/>
      </c>
      <c r="V2840" s="74">
        <f t="shared" si="560"/>
        <v>0</v>
      </c>
      <c r="W2840" s="134">
        <f t="shared" si="561"/>
        <v>0</v>
      </c>
      <c r="X2840" s="134" t="e">
        <f>VLOOKUP(E2840,'Trimming log'!$F$5:$Y$5000,19,FALSE)</f>
        <v>#N/A</v>
      </c>
      <c r="Y2840" s="134" t="e">
        <f>VLOOKUP(E2840,'Trimming log'!$F$5:$Y$5000,20,FALSE)</f>
        <v>#N/A</v>
      </c>
      <c r="Z2840" s="135" t="e">
        <f t="shared" si="562"/>
        <v>#N/A</v>
      </c>
      <c r="AA2840" s="135" t="e">
        <f t="shared" si="563"/>
        <v>#N/A</v>
      </c>
      <c r="AB2840" s="136" t="e">
        <f t="shared" si="564"/>
        <v>#N/A</v>
      </c>
      <c r="AC2840" s="136" t="e">
        <f t="shared" si="565"/>
        <v>#N/A</v>
      </c>
      <c r="AD2840" s="136" t="e">
        <f t="shared" si="566"/>
        <v>#N/A</v>
      </c>
      <c r="AE2840" s="136" t="e">
        <f t="shared" si="567"/>
        <v>#N/A</v>
      </c>
    </row>
    <row r="2841" spans="4:31">
      <c r="D2841" s="69"/>
      <c r="F2841" s="65" t="e">
        <f>VLOOKUP(E2841,'Trimming log'!$F$5:$V$5000,2,FALSE)</f>
        <v>#N/A</v>
      </c>
      <c r="G2841" s="65" t="e">
        <f>VLOOKUP(E2841,'Trimming log'!$F$5:$V$5000,3,FALSE)</f>
        <v>#N/A</v>
      </c>
      <c r="H2841" s="508" t="e">
        <f>VLOOKUP(E2841,'Trimming log'!$F$5:$V$5000,4,FALSE)</f>
        <v>#N/A</v>
      </c>
      <c r="I2841" s="65" t="e">
        <f>VLOOKUP(E2841,'Trimming log'!$F$5:$V$5000,5,FALSE)</f>
        <v>#N/A</v>
      </c>
      <c r="J2841" s="65" t="e">
        <f>VLOOKUP(E2841,'Trimming log'!$F$5:$V$5000,6,FALSE)</f>
        <v>#N/A</v>
      </c>
      <c r="K2841" s="65" t="e">
        <f>VLOOKUP(E2841,'Trimming log'!$F$5:$V$5000,7,FALSE)</f>
        <v>#N/A</v>
      </c>
      <c r="L2841" s="65" t="e">
        <f>VLOOKUP(E2841,'Trimming log'!$F$5:$V$5000,8,FALSE)</f>
        <v>#N/A</v>
      </c>
      <c r="M2841" s="65" t="e">
        <f>VLOOKUP(E2841,'Trimming log'!$F$5:$V$5000,9,FALSE)</f>
        <v>#N/A</v>
      </c>
      <c r="N2841" s="507" t="e">
        <f>VLOOKUP(E2841,'Trimming log'!$F$5:$V$5000,10,FALSE)</f>
        <v>#N/A</v>
      </c>
      <c r="O2841" s="65" t="e">
        <f>VLOOKUP(E2841,'Trimming log'!$F$5:$V$5000,11,FALSE)</f>
        <v>#N/A</v>
      </c>
      <c r="P2841" s="65" t="e">
        <f>VLOOKUP(E2841,'Trimming log'!$F$5:$V$5000,12,FALSE)</f>
        <v>#N/A</v>
      </c>
      <c r="Q2841" s="65" t="e">
        <f>VLOOKUP(E2841,'Trimming log'!$F$5:$V$5000,13,FALSE)</f>
        <v>#N/A</v>
      </c>
      <c r="R2841" s="65" t="e">
        <f>VLOOKUP(E2841,'Trimming log'!$F$5:$V$5000,14,FALSE)</f>
        <v>#N/A</v>
      </c>
      <c r="S2841" s="65" t="e">
        <f>VLOOKUP(E2841,'Trimming log'!$F$5:$V$5000,15,FALSE)</f>
        <v>#N/A</v>
      </c>
      <c r="T2841" s="65" t="e">
        <f t="shared" si="558"/>
        <v>#N/A</v>
      </c>
      <c r="U2841" s="491" t="str">
        <f t="shared" si="559"/>
        <v/>
      </c>
      <c r="V2841" s="74">
        <f t="shared" si="560"/>
        <v>0</v>
      </c>
      <c r="W2841" s="134">
        <f t="shared" si="561"/>
        <v>0</v>
      </c>
      <c r="X2841" s="134" t="e">
        <f>VLOOKUP(E2841,'Trimming log'!$F$5:$Y$5000,19,FALSE)</f>
        <v>#N/A</v>
      </c>
      <c r="Y2841" s="134" t="e">
        <f>VLOOKUP(E2841,'Trimming log'!$F$5:$Y$5000,20,FALSE)</f>
        <v>#N/A</v>
      </c>
      <c r="Z2841" s="135" t="e">
        <f t="shared" si="562"/>
        <v>#N/A</v>
      </c>
      <c r="AA2841" s="135" t="e">
        <f t="shared" si="563"/>
        <v>#N/A</v>
      </c>
      <c r="AB2841" s="136" t="e">
        <f t="shared" si="564"/>
        <v>#N/A</v>
      </c>
      <c r="AC2841" s="136" t="e">
        <f t="shared" si="565"/>
        <v>#N/A</v>
      </c>
      <c r="AD2841" s="136" t="e">
        <f t="shared" si="566"/>
        <v>#N/A</v>
      </c>
      <c r="AE2841" s="136" t="e">
        <f t="shared" si="567"/>
        <v>#N/A</v>
      </c>
    </row>
    <row r="2842" spans="4:31">
      <c r="D2842" s="69"/>
      <c r="F2842" s="65" t="e">
        <f>VLOOKUP(E2842,'Trimming log'!$F$5:$V$5000,2,FALSE)</f>
        <v>#N/A</v>
      </c>
      <c r="G2842" s="65" t="e">
        <f>VLOOKUP(E2842,'Trimming log'!$F$5:$V$5000,3,FALSE)</f>
        <v>#N/A</v>
      </c>
      <c r="H2842" s="508" t="e">
        <f>VLOOKUP(E2842,'Trimming log'!$F$5:$V$5000,4,FALSE)</f>
        <v>#N/A</v>
      </c>
      <c r="I2842" s="65" t="e">
        <f>VLOOKUP(E2842,'Trimming log'!$F$5:$V$5000,5,FALSE)</f>
        <v>#N/A</v>
      </c>
      <c r="J2842" s="65" t="e">
        <f>VLOOKUP(E2842,'Trimming log'!$F$5:$V$5000,6,FALSE)</f>
        <v>#N/A</v>
      </c>
      <c r="K2842" s="65" t="e">
        <f>VLOOKUP(E2842,'Trimming log'!$F$5:$V$5000,7,FALSE)</f>
        <v>#N/A</v>
      </c>
      <c r="L2842" s="65" t="e">
        <f>VLOOKUP(E2842,'Trimming log'!$F$5:$V$5000,8,FALSE)</f>
        <v>#N/A</v>
      </c>
      <c r="M2842" s="65" t="e">
        <f>VLOOKUP(E2842,'Trimming log'!$F$5:$V$5000,9,FALSE)</f>
        <v>#N/A</v>
      </c>
      <c r="N2842" s="507" t="e">
        <f>VLOOKUP(E2842,'Trimming log'!$F$5:$V$5000,10,FALSE)</f>
        <v>#N/A</v>
      </c>
      <c r="O2842" s="65" t="e">
        <f>VLOOKUP(E2842,'Trimming log'!$F$5:$V$5000,11,FALSE)</f>
        <v>#N/A</v>
      </c>
      <c r="P2842" s="65" t="e">
        <f>VLOOKUP(E2842,'Trimming log'!$F$5:$V$5000,12,FALSE)</f>
        <v>#N/A</v>
      </c>
      <c r="Q2842" s="65" t="e">
        <f>VLOOKUP(E2842,'Trimming log'!$F$5:$V$5000,13,FALSE)</f>
        <v>#N/A</v>
      </c>
      <c r="R2842" s="65" t="e">
        <f>VLOOKUP(E2842,'Trimming log'!$F$5:$V$5000,14,FALSE)</f>
        <v>#N/A</v>
      </c>
      <c r="S2842" s="65" t="e">
        <f>VLOOKUP(E2842,'Trimming log'!$F$5:$V$5000,15,FALSE)</f>
        <v>#N/A</v>
      </c>
      <c r="T2842" s="65" t="e">
        <f t="shared" si="558"/>
        <v>#N/A</v>
      </c>
      <c r="U2842" s="491" t="str">
        <f t="shared" si="559"/>
        <v/>
      </c>
      <c r="V2842" s="74">
        <f t="shared" si="560"/>
        <v>0</v>
      </c>
      <c r="W2842" s="134">
        <f t="shared" si="561"/>
        <v>0</v>
      </c>
      <c r="X2842" s="134" t="e">
        <f>VLOOKUP(E2842,'Trimming log'!$F$5:$Y$5000,19,FALSE)</f>
        <v>#N/A</v>
      </c>
      <c r="Y2842" s="134" t="e">
        <f>VLOOKUP(E2842,'Trimming log'!$F$5:$Y$5000,20,FALSE)</f>
        <v>#N/A</v>
      </c>
      <c r="Z2842" s="135" t="e">
        <f t="shared" si="562"/>
        <v>#N/A</v>
      </c>
      <c r="AA2842" s="135" t="e">
        <f t="shared" si="563"/>
        <v>#N/A</v>
      </c>
      <c r="AB2842" s="136" t="e">
        <f t="shared" si="564"/>
        <v>#N/A</v>
      </c>
      <c r="AC2842" s="136" t="e">
        <f t="shared" si="565"/>
        <v>#N/A</v>
      </c>
      <c r="AD2842" s="136" t="e">
        <f t="shared" si="566"/>
        <v>#N/A</v>
      </c>
      <c r="AE2842" s="136" t="e">
        <f t="shared" si="567"/>
        <v>#N/A</v>
      </c>
    </row>
    <row r="2843" spans="4:31">
      <c r="D2843" s="69"/>
      <c r="F2843" s="65" t="e">
        <f>VLOOKUP(E2843,'Trimming log'!$F$5:$V$5000,2,FALSE)</f>
        <v>#N/A</v>
      </c>
      <c r="G2843" s="65" t="e">
        <f>VLOOKUP(E2843,'Trimming log'!$F$5:$V$5000,3,FALSE)</f>
        <v>#N/A</v>
      </c>
      <c r="H2843" s="508" t="e">
        <f>VLOOKUP(E2843,'Trimming log'!$F$5:$V$5000,4,FALSE)</f>
        <v>#N/A</v>
      </c>
      <c r="I2843" s="65" t="e">
        <f>VLOOKUP(E2843,'Trimming log'!$F$5:$V$5000,5,FALSE)</f>
        <v>#N/A</v>
      </c>
      <c r="J2843" s="65" t="e">
        <f>VLOOKUP(E2843,'Trimming log'!$F$5:$V$5000,6,FALSE)</f>
        <v>#N/A</v>
      </c>
      <c r="K2843" s="65" t="e">
        <f>VLOOKUP(E2843,'Trimming log'!$F$5:$V$5000,7,FALSE)</f>
        <v>#N/A</v>
      </c>
      <c r="L2843" s="65" t="e">
        <f>VLOOKUP(E2843,'Trimming log'!$F$5:$V$5000,8,FALSE)</f>
        <v>#N/A</v>
      </c>
      <c r="M2843" s="65" t="e">
        <f>VLOOKUP(E2843,'Trimming log'!$F$5:$V$5000,9,FALSE)</f>
        <v>#N/A</v>
      </c>
      <c r="N2843" s="507" t="e">
        <f>VLOOKUP(E2843,'Trimming log'!$F$5:$V$5000,10,FALSE)</f>
        <v>#N/A</v>
      </c>
      <c r="O2843" s="65" t="e">
        <f>VLOOKUP(E2843,'Trimming log'!$F$5:$V$5000,11,FALSE)</f>
        <v>#N/A</v>
      </c>
      <c r="P2843" s="65" t="e">
        <f>VLOOKUP(E2843,'Trimming log'!$F$5:$V$5000,12,FALSE)</f>
        <v>#N/A</v>
      </c>
      <c r="Q2843" s="65" t="e">
        <f>VLOOKUP(E2843,'Trimming log'!$F$5:$V$5000,13,FALSE)</f>
        <v>#N/A</v>
      </c>
      <c r="R2843" s="65" t="e">
        <f>VLOOKUP(E2843,'Trimming log'!$F$5:$V$5000,14,FALSE)</f>
        <v>#N/A</v>
      </c>
      <c r="S2843" s="65" t="e">
        <f>VLOOKUP(E2843,'Trimming log'!$F$5:$V$5000,15,FALSE)</f>
        <v>#N/A</v>
      </c>
      <c r="T2843" s="65" t="e">
        <f t="shared" si="558"/>
        <v>#N/A</v>
      </c>
      <c r="U2843" s="491" t="str">
        <f t="shared" si="559"/>
        <v/>
      </c>
      <c r="V2843" s="74">
        <f t="shared" si="560"/>
        <v>0</v>
      </c>
      <c r="W2843" s="134">
        <f t="shared" si="561"/>
        <v>0</v>
      </c>
      <c r="X2843" s="134" t="e">
        <f>VLOOKUP(E2843,'Trimming log'!$F$5:$Y$5000,19,FALSE)</f>
        <v>#N/A</v>
      </c>
      <c r="Y2843" s="134" t="e">
        <f>VLOOKUP(E2843,'Trimming log'!$F$5:$Y$5000,20,FALSE)</f>
        <v>#N/A</v>
      </c>
      <c r="Z2843" s="135" t="e">
        <f t="shared" si="562"/>
        <v>#N/A</v>
      </c>
      <c r="AA2843" s="135" t="e">
        <f t="shared" si="563"/>
        <v>#N/A</v>
      </c>
      <c r="AB2843" s="136" t="e">
        <f t="shared" si="564"/>
        <v>#N/A</v>
      </c>
      <c r="AC2843" s="136" t="e">
        <f t="shared" si="565"/>
        <v>#N/A</v>
      </c>
      <c r="AD2843" s="136" t="e">
        <f t="shared" si="566"/>
        <v>#N/A</v>
      </c>
      <c r="AE2843" s="136" t="e">
        <f t="shared" si="567"/>
        <v>#N/A</v>
      </c>
    </row>
    <row r="2844" spans="4:31">
      <c r="D2844" s="69"/>
      <c r="F2844" s="65" t="e">
        <f>VLOOKUP(E2844,'Trimming log'!$F$5:$V$5000,2,FALSE)</f>
        <v>#N/A</v>
      </c>
      <c r="G2844" s="65" t="e">
        <f>VLOOKUP(E2844,'Trimming log'!$F$5:$V$5000,3,FALSE)</f>
        <v>#N/A</v>
      </c>
      <c r="H2844" s="508" t="e">
        <f>VLOOKUP(E2844,'Trimming log'!$F$5:$V$5000,4,FALSE)</f>
        <v>#N/A</v>
      </c>
      <c r="I2844" s="65" t="e">
        <f>VLOOKUP(E2844,'Trimming log'!$F$5:$V$5000,5,FALSE)</f>
        <v>#N/A</v>
      </c>
      <c r="J2844" s="65" t="e">
        <f>VLOOKUP(E2844,'Trimming log'!$F$5:$V$5000,6,FALSE)</f>
        <v>#N/A</v>
      </c>
      <c r="K2844" s="65" t="e">
        <f>VLOOKUP(E2844,'Trimming log'!$F$5:$V$5000,7,FALSE)</f>
        <v>#N/A</v>
      </c>
      <c r="L2844" s="65" t="e">
        <f>VLOOKUP(E2844,'Trimming log'!$F$5:$V$5000,8,FALSE)</f>
        <v>#N/A</v>
      </c>
      <c r="M2844" s="65" t="e">
        <f>VLOOKUP(E2844,'Trimming log'!$F$5:$V$5000,9,FALSE)</f>
        <v>#N/A</v>
      </c>
      <c r="N2844" s="507" t="e">
        <f>VLOOKUP(E2844,'Trimming log'!$F$5:$V$5000,10,FALSE)</f>
        <v>#N/A</v>
      </c>
      <c r="O2844" s="65" t="e">
        <f>VLOOKUP(E2844,'Trimming log'!$F$5:$V$5000,11,FALSE)</f>
        <v>#N/A</v>
      </c>
      <c r="P2844" s="65" t="e">
        <f>VLOOKUP(E2844,'Trimming log'!$F$5:$V$5000,12,FALSE)</f>
        <v>#N/A</v>
      </c>
      <c r="Q2844" s="65" t="e">
        <f>VLOOKUP(E2844,'Trimming log'!$F$5:$V$5000,13,FALSE)</f>
        <v>#N/A</v>
      </c>
      <c r="R2844" s="65" t="e">
        <f>VLOOKUP(E2844,'Trimming log'!$F$5:$V$5000,14,FALSE)</f>
        <v>#N/A</v>
      </c>
      <c r="S2844" s="65" t="e">
        <f>VLOOKUP(E2844,'Trimming log'!$F$5:$V$5000,15,FALSE)</f>
        <v>#N/A</v>
      </c>
      <c r="T2844" s="65" t="e">
        <f t="shared" si="558"/>
        <v>#N/A</v>
      </c>
      <c r="U2844" s="491" t="str">
        <f t="shared" si="559"/>
        <v/>
      </c>
      <c r="V2844" s="74">
        <f t="shared" si="560"/>
        <v>0</v>
      </c>
      <c r="W2844" s="134">
        <f t="shared" si="561"/>
        <v>0</v>
      </c>
      <c r="X2844" s="134" t="e">
        <f>VLOOKUP(E2844,'Trimming log'!$F$5:$Y$5000,19,FALSE)</f>
        <v>#N/A</v>
      </c>
      <c r="Y2844" s="134" t="e">
        <f>VLOOKUP(E2844,'Trimming log'!$F$5:$Y$5000,20,FALSE)</f>
        <v>#N/A</v>
      </c>
      <c r="Z2844" s="135" t="e">
        <f t="shared" si="562"/>
        <v>#N/A</v>
      </c>
      <c r="AA2844" s="135" t="e">
        <f t="shared" si="563"/>
        <v>#N/A</v>
      </c>
      <c r="AB2844" s="136" t="e">
        <f t="shared" si="564"/>
        <v>#N/A</v>
      </c>
      <c r="AC2844" s="136" t="e">
        <f t="shared" si="565"/>
        <v>#N/A</v>
      </c>
      <c r="AD2844" s="136" t="e">
        <f t="shared" si="566"/>
        <v>#N/A</v>
      </c>
      <c r="AE2844" s="136" t="e">
        <f t="shared" si="567"/>
        <v>#N/A</v>
      </c>
    </row>
    <row r="2845" spans="4:31">
      <c r="D2845" s="69"/>
      <c r="F2845" s="65" t="e">
        <f>VLOOKUP(E2845,'Trimming log'!$F$5:$V$5000,2,FALSE)</f>
        <v>#N/A</v>
      </c>
      <c r="G2845" s="65" t="e">
        <f>VLOOKUP(E2845,'Trimming log'!$F$5:$V$5000,3,FALSE)</f>
        <v>#N/A</v>
      </c>
      <c r="H2845" s="508" t="e">
        <f>VLOOKUP(E2845,'Trimming log'!$F$5:$V$5000,4,FALSE)</f>
        <v>#N/A</v>
      </c>
      <c r="I2845" s="65" t="e">
        <f>VLOOKUP(E2845,'Trimming log'!$F$5:$V$5000,5,FALSE)</f>
        <v>#N/A</v>
      </c>
      <c r="J2845" s="65" t="e">
        <f>VLOOKUP(E2845,'Trimming log'!$F$5:$V$5000,6,FALSE)</f>
        <v>#N/A</v>
      </c>
      <c r="K2845" s="65" t="e">
        <f>VLOOKUP(E2845,'Trimming log'!$F$5:$V$5000,7,FALSE)</f>
        <v>#N/A</v>
      </c>
      <c r="L2845" s="65" t="e">
        <f>VLOOKUP(E2845,'Trimming log'!$F$5:$V$5000,8,FALSE)</f>
        <v>#N/A</v>
      </c>
      <c r="M2845" s="65" t="e">
        <f>VLOOKUP(E2845,'Trimming log'!$F$5:$V$5000,9,FALSE)</f>
        <v>#N/A</v>
      </c>
      <c r="N2845" s="507" t="e">
        <f>VLOOKUP(E2845,'Trimming log'!$F$5:$V$5000,10,FALSE)</f>
        <v>#N/A</v>
      </c>
      <c r="O2845" s="65" t="e">
        <f>VLOOKUP(E2845,'Trimming log'!$F$5:$V$5000,11,FALSE)</f>
        <v>#N/A</v>
      </c>
      <c r="P2845" s="65" t="e">
        <f>VLOOKUP(E2845,'Trimming log'!$F$5:$V$5000,12,FALSE)</f>
        <v>#N/A</v>
      </c>
      <c r="Q2845" s="65" t="e">
        <f>VLOOKUP(E2845,'Trimming log'!$F$5:$V$5000,13,FALSE)</f>
        <v>#N/A</v>
      </c>
      <c r="R2845" s="65" t="e">
        <f>VLOOKUP(E2845,'Trimming log'!$F$5:$V$5000,14,FALSE)</f>
        <v>#N/A</v>
      </c>
      <c r="S2845" s="65" t="e">
        <f>VLOOKUP(E2845,'Trimming log'!$F$5:$V$5000,15,FALSE)</f>
        <v>#N/A</v>
      </c>
      <c r="T2845" s="65" t="e">
        <f t="shared" si="558"/>
        <v>#N/A</v>
      </c>
      <c r="U2845" s="491" t="str">
        <f t="shared" si="559"/>
        <v/>
      </c>
      <c r="V2845" s="74">
        <f t="shared" si="560"/>
        <v>0</v>
      </c>
      <c r="W2845" s="134">
        <f t="shared" si="561"/>
        <v>0</v>
      </c>
      <c r="X2845" s="134" t="e">
        <f>VLOOKUP(E2845,'Trimming log'!$F$5:$Y$5000,19,FALSE)</f>
        <v>#N/A</v>
      </c>
      <c r="Y2845" s="134" t="e">
        <f>VLOOKUP(E2845,'Trimming log'!$F$5:$Y$5000,20,FALSE)</f>
        <v>#N/A</v>
      </c>
      <c r="Z2845" s="135" t="e">
        <f t="shared" si="562"/>
        <v>#N/A</v>
      </c>
      <c r="AA2845" s="135" t="e">
        <f t="shared" si="563"/>
        <v>#N/A</v>
      </c>
      <c r="AB2845" s="136" t="e">
        <f t="shared" si="564"/>
        <v>#N/A</v>
      </c>
      <c r="AC2845" s="136" t="e">
        <f t="shared" si="565"/>
        <v>#N/A</v>
      </c>
      <c r="AD2845" s="136" t="e">
        <f t="shared" si="566"/>
        <v>#N/A</v>
      </c>
      <c r="AE2845" s="136" t="e">
        <f t="shared" si="567"/>
        <v>#N/A</v>
      </c>
    </row>
    <row r="2846" spans="4:31">
      <c r="D2846" s="69"/>
      <c r="F2846" s="65" t="e">
        <f>VLOOKUP(E2846,'Trimming log'!$F$5:$V$5000,2,FALSE)</f>
        <v>#N/A</v>
      </c>
      <c r="G2846" s="65" t="e">
        <f>VLOOKUP(E2846,'Trimming log'!$F$5:$V$5000,3,FALSE)</f>
        <v>#N/A</v>
      </c>
      <c r="H2846" s="508" t="e">
        <f>VLOOKUP(E2846,'Trimming log'!$F$5:$V$5000,4,FALSE)</f>
        <v>#N/A</v>
      </c>
      <c r="I2846" s="65" t="e">
        <f>VLOOKUP(E2846,'Trimming log'!$F$5:$V$5000,5,FALSE)</f>
        <v>#N/A</v>
      </c>
      <c r="J2846" s="65" t="e">
        <f>VLOOKUP(E2846,'Trimming log'!$F$5:$V$5000,6,FALSE)</f>
        <v>#N/A</v>
      </c>
      <c r="K2846" s="65" t="e">
        <f>VLOOKUP(E2846,'Trimming log'!$F$5:$V$5000,7,FALSE)</f>
        <v>#N/A</v>
      </c>
      <c r="L2846" s="65" t="e">
        <f>VLOOKUP(E2846,'Trimming log'!$F$5:$V$5000,8,FALSE)</f>
        <v>#N/A</v>
      </c>
      <c r="M2846" s="65" t="e">
        <f>VLOOKUP(E2846,'Trimming log'!$F$5:$V$5000,9,FALSE)</f>
        <v>#N/A</v>
      </c>
      <c r="N2846" s="507" t="e">
        <f>VLOOKUP(E2846,'Trimming log'!$F$5:$V$5000,10,FALSE)</f>
        <v>#N/A</v>
      </c>
      <c r="O2846" s="65" t="e">
        <f>VLOOKUP(E2846,'Trimming log'!$F$5:$V$5000,11,FALSE)</f>
        <v>#N/A</v>
      </c>
      <c r="P2846" s="65" t="e">
        <f>VLOOKUP(E2846,'Trimming log'!$F$5:$V$5000,12,FALSE)</f>
        <v>#N/A</v>
      </c>
      <c r="Q2846" s="65" t="e">
        <f>VLOOKUP(E2846,'Trimming log'!$F$5:$V$5000,13,FALSE)</f>
        <v>#N/A</v>
      </c>
      <c r="R2846" s="65" t="e">
        <f>VLOOKUP(E2846,'Trimming log'!$F$5:$V$5000,14,FALSE)</f>
        <v>#N/A</v>
      </c>
      <c r="S2846" s="65" t="e">
        <f>VLOOKUP(E2846,'Trimming log'!$F$5:$V$5000,15,FALSE)</f>
        <v>#N/A</v>
      </c>
      <c r="T2846" s="65" t="e">
        <f t="shared" si="558"/>
        <v>#N/A</v>
      </c>
      <c r="U2846" s="491" t="str">
        <f t="shared" si="559"/>
        <v/>
      </c>
      <c r="V2846" s="74">
        <f t="shared" si="560"/>
        <v>0</v>
      </c>
      <c r="W2846" s="134">
        <f t="shared" si="561"/>
        <v>0</v>
      </c>
      <c r="X2846" s="134" t="e">
        <f>VLOOKUP(E2846,'Trimming log'!$F$5:$Y$5000,19,FALSE)</f>
        <v>#N/A</v>
      </c>
      <c r="Y2846" s="134" t="e">
        <f>VLOOKUP(E2846,'Trimming log'!$F$5:$Y$5000,20,FALSE)</f>
        <v>#N/A</v>
      </c>
      <c r="Z2846" s="135" t="e">
        <f t="shared" si="562"/>
        <v>#N/A</v>
      </c>
      <c r="AA2846" s="135" t="e">
        <f t="shared" si="563"/>
        <v>#N/A</v>
      </c>
      <c r="AB2846" s="136" t="e">
        <f t="shared" si="564"/>
        <v>#N/A</v>
      </c>
      <c r="AC2846" s="136" t="e">
        <f t="shared" si="565"/>
        <v>#N/A</v>
      </c>
      <c r="AD2846" s="136" t="e">
        <f t="shared" si="566"/>
        <v>#N/A</v>
      </c>
      <c r="AE2846" s="136" t="e">
        <f t="shared" si="567"/>
        <v>#N/A</v>
      </c>
    </row>
    <row r="2847" spans="4:31">
      <c r="D2847" s="69"/>
      <c r="F2847" s="65" t="e">
        <f>VLOOKUP(E2847,'Trimming log'!$F$5:$V$5000,2,FALSE)</f>
        <v>#N/A</v>
      </c>
      <c r="G2847" s="65" t="e">
        <f>VLOOKUP(E2847,'Trimming log'!$F$5:$V$5000,3,FALSE)</f>
        <v>#N/A</v>
      </c>
      <c r="H2847" s="508" t="e">
        <f>VLOOKUP(E2847,'Trimming log'!$F$5:$V$5000,4,FALSE)</f>
        <v>#N/A</v>
      </c>
      <c r="I2847" s="65" t="e">
        <f>VLOOKUP(E2847,'Trimming log'!$F$5:$V$5000,5,FALSE)</f>
        <v>#N/A</v>
      </c>
      <c r="J2847" s="65" t="e">
        <f>VLOOKUP(E2847,'Trimming log'!$F$5:$V$5000,6,FALSE)</f>
        <v>#N/A</v>
      </c>
      <c r="K2847" s="65" t="e">
        <f>VLOOKUP(E2847,'Trimming log'!$F$5:$V$5000,7,FALSE)</f>
        <v>#N/A</v>
      </c>
      <c r="L2847" s="65" t="e">
        <f>VLOOKUP(E2847,'Trimming log'!$F$5:$V$5000,8,FALSE)</f>
        <v>#N/A</v>
      </c>
      <c r="M2847" s="65" t="e">
        <f>VLOOKUP(E2847,'Trimming log'!$F$5:$V$5000,9,FALSE)</f>
        <v>#N/A</v>
      </c>
      <c r="N2847" s="507" t="e">
        <f>VLOOKUP(E2847,'Trimming log'!$F$5:$V$5000,10,FALSE)</f>
        <v>#N/A</v>
      </c>
      <c r="O2847" s="65" t="e">
        <f>VLOOKUP(E2847,'Trimming log'!$F$5:$V$5000,11,FALSE)</f>
        <v>#N/A</v>
      </c>
      <c r="P2847" s="65" t="e">
        <f>VLOOKUP(E2847,'Trimming log'!$F$5:$V$5000,12,FALSE)</f>
        <v>#N/A</v>
      </c>
      <c r="Q2847" s="65" t="e">
        <f>VLOOKUP(E2847,'Trimming log'!$F$5:$V$5000,13,FALSE)</f>
        <v>#N/A</v>
      </c>
      <c r="R2847" s="65" t="e">
        <f>VLOOKUP(E2847,'Trimming log'!$F$5:$V$5000,14,FALSE)</f>
        <v>#N/A</v>
      </c>
      <c r="S2847" s="65" t="e">
        <f>VLOOKUP(E2847,'Trimming log'!$F$5:$V$5000,15,FALSE)</f>
        <v>#N/A</v>
      </c>
      <c r="T2847" s="65" t="e">
        <f t="shared" si="558"/>
        <v>#N/A</v>
      </c>
      <c r="U2847" s="491" t="str">
        <f t="shared" si="559"/>
        <v/>
      </c>
      <c r="V2847" s="74">
        <f t="shared" si="560"/>
        <v>0</v>
      </c>
      <c r="W2847" s="134">
        <f t="shared" si="561"/>
        <v>0</v>
      </c>
      <c r="X2847" s="134" t="e">
        <f>VLOOKUP(E2847,'Trimming log'!$F$5:$Y$5000,19,FALSE)</f>
        <v>#N/A</v>
      </c>
      <c r="Y2847" s="134" t="e">
        <f>VLOOKUP(E2847,'Trimming log'!$F$5:$Y$5000,20,FALSE)</f>
        <v>#N/A</v>
      </c>
      <c r="Z2847" s="135" t="e">
        <f t="shared" si="562"/>
        <v>#N/A</v>
      </c>
      <c r="AA2847" s="135" t="e">
        <f t="shared" si="563"/>
        <v>#N/A</v>
      </c>
      <c r="AB2847" s="136" t="e">
        <f t="shared" si="564"/>
        <v>#N/A</v>
      </c>
      <c r="AC2847" s="136" t="e">
        <f t="shared" si="565"/>
        <v>#N/A</v>
      </c>
      <c r="AD2847" s="136" t="e">
        <f t="shared" si="566"/>
        <v>#N/A</v>
      </c>
      <c r="AE2847" s="136" t="e">
        <f t="shared" si="567"/>
        <v>#N/A</v>
      </c>
    </row>
    <row r="2848" spans="4:31">
      <c r="D2848" s="69"/>
      <c r="F2848" s="65" t="e">
        <f>VLOOKUP(E2848,'Trimming log'!$F$5:$V$5000,2,FALSE)</f>
        <v>#N/A</v>
      </c>
      <c r="G2848" s="65" t="e">
        <f>VLOOKUP(E2848,'Trimming log'!$F$5:$V$5000,3,FALSE)</f>
        <v>#N/A</v>
      </c>
      <c r="H2848" s="508" t="e">
        <f>VLOOKUP(E2848,'Trimming log'!$F$5:$V$5000,4,FALSE)</f>
        <v>#N/A</v>
      </c>
      <c r="I2848" s="65" t="e">
        <f>VLOOKUP(E2848,'Trimming log'!$F$5:$V$5000,5,FALSE)</f>
        <v>#N/A</v>
      </c>
      <c r="J2848" s="65" t="e">
        <f>VLOOKUP(E2848,'Trimming log'!$F$5:$V$5000,6,FALSE)</f>
        <v>#N/A</v>
      </c>
      <c r="K2848" s="65" t="e">
        <f>VLOOKUP(E2848,'Trimming log'!$F$5:$V$5000,7,FALSE)</f>
        <v>#N/A</v>
      </c>
      <c r="L2848" s="65" t="e">
        <f>VLOOKUP(E2848,'Trimming log'!$F$5:$V$5000,8,FALSE)</f>
        <v>#N/A</v>
      </c>
      <c r="M2848" s="65" t="e">
        <f>VLOOKUP(E2848,'Trimming log'!$F$5:$V$5000,9,FALSE)</f>
        <v>#N/A</v>
      </c>
      <c r="N2848" s="507" t="e">
        <f>VLOOKUP(E2848,'Trimming log'!$F$5:$V$5000,10,FALSE)</f>
        <v>#N/A</v>
      </c>
      <c r="O2848" s="65" t="e">
        <f>VLOOKUP(E2848,'Trimming log'!$F$5:$V$5000,11,FALSE)</f>
        <v>#N/A</v>
      </c>
      <c r="P2848" s="65" t="e">
        <f>VLOOKUP(E2848,'Trimming log'!$F$5:$V$5000,12,FALSE)</f>
        <v>#N/A</v>
      </c>
      <c r="Q2848" s="65" t="e">
        <f>VLOOKUP(E2848,'Trimming log'!$F$5:$V$5000,13,FALSE)</f>
        <v>#N/A</v>
      </c>
      <c r="R2848" s="65" t="e">
        <f>VLOOKUP(E2848,'Trimming log'!$F$5:$V$5000,14,FALSE)</f>
        <v>#N/A</v>
      </c>
      <c r="S2848" s="65" t="e">
        <f>VLOOKUP(E2848,'Trimming log'!$F$5:$V$5000,15,FALSE)</f>
        <v>#N/A</v>
      </c>
      <c r="T2848" s="65" t="e">
        <f t="shared" si="558"/>
        <v>#N/A</v>
      </c>
      <c r="U2848" s="491" t="str">
        <f t="shared" si="559"/>
        <v/>
      </c>
      <c r="V2848" s="74">
        <f t="shared" si="560"/>
        <v>0</v>
      </c>
      <c r="W2848" s="134">
        <f t="shared" si="561"/>
        <v>0</v>
      </c>
      <c r="X2848" s="134" t="e">
        <f>VLOOKUP(E2848,'Trimming log'!$F$5:$Y$5000,19,FALSE)</f>
        <v>#N/A</v>
      </c>
      <c r="Y2848" s="134" t="e">
        <f>VLOOKUP(E2848,'Trimming log'!$F$5:$Y$5000,20,FALSE)</f>
        <v>#N/A</v>
      </c>
      <c r="Z2848" s="135" t="e">
        <f t="shared" si="562"/>
        <v>#N/A</v>
      </c>
      <c r="AA2848" s="135" t="e">
        <f t="shared" si="563"/>
        <v>#N/A</v>
      </c>
      <c r="AB2848" s="136" t="e">
        <f t="shared" si="564"/>
        <v>#N/A</v>
      </c>
      <c r="AC2848" s="136" t="e">
        <f t="shared" si="565"/>
        <v>#N/A</v>
      </c>
      <c r="AD2848" s="136" t="e">
        <f t="shared" si="566"/>
        <v>#N/A</v>
      </c>
      <c r="AE2848" s="136" t="e">
        <f t="shared" si="567"/>
        <v>#N/A</v>
      </c>
    </row>
    <row r="2849" spans="4:31">
      <c r="D2849" s="69"/>
      <c r="F2849" s="65" t="e">
        <f>VLOOKUP(E2849,'Trimming log'!$F$5:$V$5000,2,FALSE)</f>
        <v>#N/A</v>
      </c>
      <c r="G2849" s="65" t="e">
        <f>VLOOKUP(E2849,'Trimming log'!$F$5:$V$5000,3,FALSE)</f>
        <v>#N/A</v>
      </c>
      <c r="H2849" s="508" t="e">
        <f>VLOOKUP(E2849,'Trimming log'!$F$5:$V$5000,4,FALSE)</f>
        <v>#N/A</v>
      </c>
      <c r="I2849" s="65" t="e">
        <f>VLOOKUP(E2849,'Trimming log'!$F$5:$V$5000,5,FALSE)</f>
        <v>#N/A</v>
      </c>
      <c r="J2849" s="65" t="e">
        <f>VLOOKUP(E2849,'Trimming log'!$F$5:$V$5000,6,FALSE)</f>
        <v>#N/A</v>
      </c>
      <c r="K2849" s="65" t="e">
        <f>VLOOKUP(E2849,'Trimming log'!$F$5:$V$5000,7,FALSE)</f>
        <v>#N/A</v>
      </c>
      <c r="L2849" s="65" t="e">
        <f>VLOOKUP(E2849,'Trimming log'!$F$5:$V$5000,8,FALSE)</f>
        <v>#N/A</v>
      </c>
      <c r="M2849" s="65" t="e">
        <f>VLOOKUP(E2849,'Trimming log'!$F$5:$V$5000,9,FALSE)</f>
        <v>#N/A</v>
      </c>
      <c r="N2849" s="507" t="e">
        <f>VLOOKUP(E2849,'Trimming log'!$F$5:$V$5000,10,FALSE)</f>
        <v>#N/A</v>
      </c>
      <c r="O2849" s="65" t="e">
        <f>VLOOKUP(E2849,'Trimming log'!$F$5:$V$5000,11,FALSE)</f>
        <v>#N/A</v>
      </c>
      <c r="P2849" s="65" t="e">
        <f>VLOOKUP(E2849,'Trimming log'!$F$5:$V$5000,12,FALSE)</f>
        <v>#N/A</v>
      </c>
      <c r="Q2849" s="65" t="e">
        <f>VLOOKUP(E2849,'Trimming log'!$F$5:$V$5000,13,FALSE)</f>
        <v>#N/A</v>
      </c>
      <c r="R2849" s="65" t="e">
        <f>VLOOKUP(E2849,'Trimming log'!$F$5:$V$5000,14,FALSE)</f>
        <v>#N/A</v>
      </c>
      <c r="S2849" s="65" t="e">
        <f>VLOOKUP(E2849,'Trimming log'!$F$5:$V$5000,15,FALSE)</f>
        <v>#N/A</v>
      </c>
      <c r="T2849" s="65" t="e">
        <f t="shared" si="558"/>
        <v>#N/A</v>
      </c>
      <c r="U2849" s="491" t="str">
        <f t="shared" si="559"/>
        <v/>
      </c>
      <c r="V2849" s="74">
        <f t="shared" si="560"/>
        <v>0</v>
      </c>
      <c r="W2849" s="134">
        <f t="shared" si="561"/>
        <v>0</v>
      </c>
      <c r="X2849" s="134" t="e">
        <f>VLOOKUP(E2849,'Trimming log'!$F$5:$Y$5000,19,FALSE)</f>
        <v>#N/A</v>
      </c>
      <c r="Y2849" s="134" t="e">
        <f>VLOOKUP(E2849,'Trimming log'!$F$5:$Y$5000,20,FALSE)</f>
        <v>#N/A</v>
      </c>
      <c r="Z2849" s="135" t="e">
        <f t="shared" si="562"/>
        <v>#N/A</v>
      </c>
      <c r="AA2849" s="135" t="e">
        <f t="shared" si="563"/>
        <v>#N/A</v>
      </c>
      <c r="AB2849" s="136" t="e">
        <f t="shared" si="564"/>
        <v>#N/A</v>
      </c>
      <c r="AC2849" s="136" t="e">
        <f t="shared" si="565"/>
        <v>#N/A</v>
      </c>
      <c r="AD2849" s="136" t="e">
        <f t="shared" si="566"/>
        <v>#N/A</v>
      </c>
      <c r="AE2849" s="136" t="e">
        <f t="shared" si="567"/>
        <v>#N/A</v>
      </c>
    </row>
    <row r="2850" spans="4:31">
      <c r="D2850" s="69"/>
      <c r="F2850" s="65" t="e">
        <f>VLOOKUP(E2850,'Trimming log'!$F$5:$V$5000,2,FALSE)</f>
        <v>#N/A</v>
      </c>
      <c r="G2850" s="65" t="e">
        <f>VLOOKUP(E2850,'Trimming log'!$F$5:$V$5000,3,FALSE)</f>
        <v>#N/A</v>
      </c>
      <c r="H2850" s="508" t="e">
        <f>VLOOKUP(E2850,'Trimming log'!$F$5:$V$5000,4,FALSE)</f>
        <v>#N/A</v>
      </c>
      <c r="I2850" s="65" t="e">
        <f>VLOOKUP(E2850,'Trimming log'!$F$5:$V$5000,5,FALSE)</f>
        <v>#N/A</v>
      </c>
      <c r="J2850" s="65" t="e">
        <f>VLOOKUP(E2850,'Trimming log'!$F$5:$V$5000,6,FALSE)</f>
        <v>#N/A</v>
      </c>
      <c r="K2850" s="65" t="e">
        <f>VLOOKUP(E2850,'Trimming log'!$F$5:$V$5000,7,FALSE)</f>
        <v>#N/A</v>
      </c>
      <c r="L2850" s="65" t="e">
        <f>VLOOKUP(E2850,'Trimming log'!$F$5:$V$5000,8,FALSE)</f>
        <v>#N/A</v>
      </c>
      <c r="M2850" s="65" t="e">
        <f>VLOOKUP(E2850,'Trimming log'!$F$5:$V$5000,9,FALSE)</f>
        <v>#N/A</v>
      </c>
      <c r="N2850" s="507" t="e">
        <f>VLOOKUP(E2850,'Trimming log'!$F$5:$V$5000,10,FALSE)</f>
        <v>#N/A</v>
      </c>
      <c r="O2850" s="65" t="e">
        <f>VLOOKUP(E2850,'Trimming log'!$F$5:$V$5000,11,FALSE)</f>
        <v>#N/A</v>
      </c>
      <c r="P2850" s="65" t="e">
        <f>VLOOKUP(E2850,'Trimming log'!$F$5:$V$5000,12,FALSE)</f>
        <v>#N/A</v>
      </c>
      <c r="Q2850" s="65" t="e">
        <f>VLOOKUP(E2850,'Trimming log'!$F$5:$V$5000,13,FALSE)</f>
        <v>#N/A</v>
      </c>
      <c r="R2850" s="65" t="e">
        <f>VLOOKUP(E2850,'Trimming log'!$F$5:$V$5000,14,FALSE)</f>
        <v>#N/A</v>
      </c>
      <c r="S2850" s="65" t="e">
        <f>VLOOKUP(E2850,'Trimming log'!$F$5:$V$5000,15,FALSE)</f>
        <v>#N/A</v>
      </c>
      <c r="T2850" s="65" t="e">
        <f t="shared" si="558"/>
        <v>#N/A</v>
      </c>
      <c r="U2850" s="491" t="str">
        <f t="shared" si="559"/>
        <v/>
      </c>
      <c r="V2850" s="74">
        <f t="shared" si="560"/>
        <v>0</v>
      </c>
      <c r="W2850" s="134">
        <f t="shared" si="561"/>
        <v>0</v>
      </c>
      <c r="X2850" s="134" t="e">
        <f>VLOOKUP(E2850,'Trimming log'!$F$5:$Y$5000,19,FALSE)</f>
        <v>#N/A</v>
      </c>
      <c r="Y2850" s="134" t="e">
        <f>VLOOKUP(E2850,'Trimming log'!$F$5:$Y$5000,20,FALSE)</f>
        <v>#N/A</v>
      </c>
      <c r="Z2850" s="135" t="e">
        <f t="shared" si="562"/>
        <v>#N/A</v>
      </c>
      <c r="AA2850" s="135" t="e">
        <f t="shared" si="563"/>
        <v>#N/A</v>
      </c>
      <c r="AB2850" s="136" t="e">
        <f t="shared" si="564"/>
        <v>#N/A</v>
      </c>
      <c r="AC2850" s="136" t="e">
        <f t="shared" si="565"/>
        <v>#N/A</v>
      </c>
      <c r="AD2850" s="136" t="e">
        <f t="shared" si="566"/>
        <v>#N/A</v>
      </c>
      <c r="AE2850" s="136" t="e">
        <f t="shared" si="567"/>
        <v>#N/A</v>
      </c>
    </row>
    <row r="2851" spans="4:31">
      <c r="D2851" s="69"/>
      <c r="F2851" s="65" t="e">
        <f>VLOOKUP(E2851,'Trimming log'!$F$5:$V$5000,2,FALSE)</f>
        <v>#N/A</v>
      </c>
      <c r="G2851" s="65" t="e">
        <f>VLOOKUP(E2851,'Trimming log'!$F$5:$V$5000,3,FALSE)</f>
        <v>#N/A</v>
      </c>
      <c r="H2851" s="508" t="e">
        <f>VLOOKUP(E2851,'Trimming log'!$F$5:$V$5000,4,FALSE)</f>
        <v>#N/A</v>
      </c>
      <c r="I2851" s="65" t="e">
        <f>VLOOKUP(E2851,'Trimming log'!$F$5:$V$5000,5,FALSE)</f>
        <v>#N/A</v>
      </c>
      <c r="J2851" s="65" t="e">
        <f>VLOOKUP(E2851,'Trimming log'!$F$5:$V$5000,6,FALSE)</f>
        <v>#N/A</v>
      </c>
      <c r="K2851" s="65" t="e">
        <f>VLOOKUP(E2851,'Trimming log'!$F$5:$V$5000,7,FALSE)</f>
        <v>#N/A</v>
      </c>
      <c r="L2851" s="65" t="e">
        <f>VLOOKUP(E2851,'Trimming log'!$F$5:$V$5000,8,FALSE)</f>
        <v>#N/A</v>
      </c>
      <c r="M2851" s="65" t="e">
        <f>VLOOKUP(E2851,'Trimming log'!$F$5:$V$5000,9,FALSE)</f>
        <v>#N/A</v>
      </c>
      <c r="N2851" s="507" t="e">
        <f>VLOOKUP(E2851,'Trimming log'!$F$5:$V$5000,10,FALSE)</f>
        <v>#N/A</v>
      </c>
      <c r="O2851" s="65" t="e">
        <f>VLOOKUP(E2851,'Trimming log'!$F$5:$V$5000,11,FALSE)</f>
        <v>#N/A</v>
      </c>
      <c r="P2851" s="65" t="e">
        <f>VLOOKUP(E2851,'Trimming log'!$F$5:$V$5000,12,FALSE)</f>
        <v>#N/A</v>
      </c>
      <c r="Q2851" s="65" t="e">
        <f>VLOOKUP(E2851,'Trimming log'!$F$5:$V$5000,13,FALSE)</f>
        <v>#N/A</v>
      </c>
      <c r="R2851" s="65" t="e">
        <f>VLOOKUP(E2851,'Trimming log'!$F$5:$V$5000,14,FALSE)</f>
        <v>#N/A</v>
      </c>
      <c r="S2851" s="65" t="e">
        <f>VLOOKUP(E2851,'Trimming log'!$F$5:$V$5000,15,FALSE)</f>
        <v>#N/A</v>
      </c>
      <c r="T2851" s="65" t="e">
        <f t="shared" si="558"/>
        <v>#N/A</v>
      </c>
      <c r="U2851" s="491" t="str">
        <f t="shared" si="559"/>
        <v/>
      </c>
      <c r="V2851" s="74">
        <f t="shared" si="560"/>
        <v>0</v>
      </c>
      <c r="W2851" s="134">
        <f t="shared" si="561"/>
        <v>0</v>
      </c>
      <c r="X2851" s="134" t="e">
        <f>VLOOKUP(E2851,'Trimming log'!$F$5:$Y$5000,19,FALSE)</f>
        <v>#N/A</v>
      </c>
      <c r="Y2851" s="134" t="e">
        <f>VLOOKUP(E2851,'Trimming log'!$F$5:$Y$5000,20,FALSE)</f>
        <v>#N/A</v>
      </c>
      <c r="Z2851" s="135" t="e">
        <f t="shared" si="562"/>
        <v>#N/A</v>
      </c>
      <c r="AA2851" s="135" t="e">
        <f t="shared" si="563"/>
        <v>#N/A</v>
      </c>
      <c r="AB2851" s="136" t="e">
        <f t="shared" si="564"/>
        <v>#N/A</v>
      </c>
      <c r="AC2851" s="136" t="e">
        <f t="shared" si="565"/>
        <v>#N/A</v>
      </c>
      <c r="AD2851" s="136" t="e">
        <f t="shared" si="566"/>
        <v>#N/A</v>
      </c>
      <c r="AE2851" s="136" t="e">
        <f t="shared" si="567"/>
        <v>#N/A</v>
      </c>
    </row>
    <row r="2852" spans="4:31">
      <c r="D2852" s="69"/>
      <c r="F2852" s="65" t="e">
        <f>VLOOKUP(E2852,'Trimming log'!$F$5:$V$5000,2,FALSE)</f>
        <v>#N/A</v>
      </c>
      <c r="G2852" s="65" t="e">
        <f>VLOOKUP(E2852,'Trimming log'!$F$5:$V$5000,3,FALSE)</f>
        <v>#N/A</v>
      </c>
      <c r="H2852" s="508" t="e">
        <f>VLOOKUP(E2852,'Trimming log'!$F$5:$V$5000,4,FALSE)</f>
        <v>#N/A</v>
      </c>
      <c r="I2852" s="65" t="e">
        <f>VLOOKUP(E2852,'Trimming log'!$F$5:$V$5000,5,FALSE)</f>
        <v>#N/A</v>
      </c>
      <c r="J2852" s="65" t="e">
        <f>VLOOKUP(E2852,'Trimming log'!$F$5:$V$5000,6,FALSE)</f>
        <v>#N/A</v>
      </c>
      <c r="K2852" s="65" t="e">
        <f>VLOOKUP(E2852,'Trimming log'!$F$5:$V$5000,7,FALSE)</f>
        <v>#N/A</v>
      </c>
      <c r="L2852" s="65" t="e">
        <f>VLOOKUP(E2852,'Trimming log'!$F$5:$V$5000,8,FALSE)</f>
        <v>#N/A</v>
      </c>
      <c r="M2852" s="65" t="e">
        <f>VLOOKUP(E2852,'Trimming log'!$F$5:$V$5000,9,FALSE)</f>
        <v>#N/A</v>
      </c>
      <c r="N2852" s="507" t="e">
        <f>VLOOKUP(E2852,'Trimming log'!$F$5:$V$5000,10,FALSE)</f>
        <v>#N/A</v>
      </c>
      <c r="O2852" s="65" t="e">
        <f>VLOOKUP(E2852,'Trimming log'!$F$5:$V$5000,11,FALSE)</f>
        <v>#N/A</v>
      </c>
      <c r="P2852" s="65" t="e">
        <f>VLOOKUP(E2852,'Trimming log'!$F$5:$V$5000,12,FALSE)</f>
        <v>#N/A</v>
      </c>
      <c r="Q2852" s="65" t="e">
        <f>VLOOKUP(E2852,'Trimming log'!$F$5:$V$5000,13,FALSE)</f>
        <v>#N/A</v>
      </c>
      <c r="R2852" s="65" t="e">
        <f>VLOOKUP(E2852,'Trimming log'!$F$5:$V$5000,14,FALSE)</f>
        <v>#N/A</v>
      </c>
      <c r="S2852" s="65" t="e">
        <f>VLOOKUP(E2852,'Trimming log'!$F$5:$V$5000,15,FALSE)</f>
        <v>#N/A</v>
      </c>
      <c r="T2852" s="65" t="e">
        <f t="shared" si="558"/>
        <v>#N/A</v>
      </c>
      <c r="U2852" s="491" t="str">
        <f t="shared" si="559"/>
        <v/>
      </c>
      <c r="V2852" s="74">
        <f t="shared" si="560"/>
        <v>0</v>
      </c>
      <c r="W2852" s="134">
        <f t="shared" si="561"/>
        <v>0</v>
      </c>
      <c r="X2852" s="134" t="e">
        <f>VLOOKUP(E2852,'Trimming log'!$F$5:$Y$5000,19,FALSE)</f>
        <v>#N/A</v>
      </c>
      <c r="Y2852" s="134" t="e">
        <f>VLOOKUP(E2852,'Trimming log'!$F$5:$Y$5000,20,FALSE)</f>
        <v>#N/A</v>
      </c>
      <c r="Z2852" s="135" t="e">
        <f t="shared" si="562"/>
        <v>#N/A</v>
      </c>
      <c r="AA2852" s="135" t="e">
        <f t="shared" si="563"/>
        <v>#N/A</v>
      </c>
      <c r="AB2852" s="136" t="e">
        <f t="shared" si="564"/>
        <v>#N/A</v>
      </c>
      <c r="AC2852" s="136" t="e">
        <f t="shared" si="565"/>
        <v>#N/A</v>
      </c>
      <c r="AD2852" s="136" t="e">
        <f t="shared" si="566"/>
        <v>#N/A</v>
      </c>
      <c r="AE2852" s="136" t="e">
        <f t="shared" si="567"/>
        <v>#N/A</v>
      </c>
    </row>
    <row r="2853" spans="4:31">
      <c r="D2853" s="69"/>
      <c r="F2853" s="65" t="e">
        <f>VLOOKUP(E2853,'Trimming log'!$F$5:$V$5000,2,FALSE)</f>
        <v>#N/A</v>
      </c>
      <c r="G2853" s="65" t="e">
        <f>VLOOKUP(E2853,'Trimming log'!$F$5:$V$5000,3,FALSE)</f>
        <v>#N/A</v>
      </c>
      <c r="H2853" s="508" t="e">
        <f>VLOOKUP(E2853,'Trimming log'!$F$5:$V$5000,4,FALSE)</f>
        <v>#N/A</v>
      </c>
      <c r="I2853" s="65" t="e">
        <f>VLOOKUP(E2853,'Trimming log'!$F$5:$V$5000,5,FALSE)</f>
        <v>#N/A</v>
      </c>
      <c r="J2853" s="65" t="e">
        <f>VLOOKUP(E2853,'Trimming log'!$F$5:$V$5000,6,FALSE)</f>
        <v>#N/A</v>
      </c>
      <c r="K2853" s="65" t="e">
        <f>VLOOKUP(E2853,'Trimming log'!$F$5:$V$5000,7,FALSE)</f>
        <v>#N/A</v>
      </c>
      <c r="L2853" s="65" t="e">
        <f>VLOOKUP(E2853,'Trimming log'!$F$5:$V$5000,8,FALSE)</f>
        <v>#N/A</v>
      </c>
      <c r="M2853" s="65" t="e">
        <f>VLOOKUP(E2853,'Trimming log'!$F$5:$V$5000,9,FALSE)</f>
        <v>#N/A</v>
      </c>
      <c r="N2853" s="507" t="e">
        <f>VLOOKUP(E2853,'Trimming log'!$F$5:$V$5000,10,FALSE)</f>
        <v>#N/A</v>
      </c>
      <c r="O2853" s="65" t="e">
        <f>VLOOKUP(E2853,'Trimming log'!$F$5:$V$5000,11,FALSE)</f>
        <v>#N/A</v>
      </c>
      <c r="P2853" s="65" t="e">
        <f>VLOOKUP(E2853,'Trimming log'!$F$5:$V$5000,12,FALSE)</f>
        <v>#N/A</v>
      </c>
      <c r="Q2853" s="65" t="e">
        <f>VLOOKUP(E2853,'Trimming log'!$F$5:$V$5000,13,FALSE)</f>
        <v>#N/A</v>
      </c>
      <c r="R2853" s="65" t="e">
        <f>VLOOKUP(E2853,'Trimming log'!$F$5:$V$5000,14,FALSE)</f>
        <v>#N/A</v>
      </c>
      <c r="S2853" s="65" t="e">
        <f>VLOOKUP(E2853,'Trimming log'!$F$5:$V$5000,15,FALSE)</f>
        <v>#N/A</v>
      </c>
      <c r="T2853" s="65" t="e">
        <f t="shared" si="558"/>
        <v>#N/A</v>
      </c>
      <c r="U2853" s="491" t="str">
        <f t="shared" si="559"/>
        <v/>
      </c>
      <c r="V2853" s="74">
        <f t="shared" si="560"/>
        <v>0</v>
      </c>
      <c r="W2853" s="134">
        <f t="shared" si="561"/>
        <v>0</v>
      </c>
      <c r="X2853" s="134" t="e">
        <f>VLOOKUP(E2853,'Trimming log'!$F$5:$Y$5000,19,FALSE)</f>
        <v>#N/A</v>
      </c>
      <c r="Y2853" s="134" t="e">
        <f>VLOOKUP(E2853,'Trimming log'!$F$5:$Y$5000,20,FALSE)</f>
        <v>#N/A</v>
      </c>
      <c r="Z2853" s="135" t="e">
        <f t="shared" si="562"/>
        <v>#N/A</v>
      </c>
      <c r="AA2853" s="135" t="e">
        <f t="shared" si="563"/>
        <v>#N/A</v>
      </c>
      <c r="AB2853" s="136" t="e">
        <f t="shared" si="564"/>
        <v>#N/A</v>
      </c>
      <c r="AC2853" s="136" t="e">
        <f t="shared" si="565"/>
        <v>#N/A</v>
      </c>
      <c r="AD2853" s="136" t="e">
        <f t="shared" si="566"/>
        <v>#N/A</v>
      </c>
      <c r="AE2853" s="136" t="e">
        <f t="shared" si="567"/>
        <v>#N/A</v>
      </c>
    </row>
    <row r="2854" spans="4:31">
      <c r="D2854" s="69"/>
      <c r="F2854" s="65" t="e">
        <f>VLOOKUP(E2854,'Trimming log'!$F$5:$V$5000,2,FALSE)</f>
        <v>#N/A</v>
      </c>
      <c r="G2854" s="65" t="e">
        <f>VLOOKUP(E2854,'Trimming log'!$F$5:$V$5000,3,FALSE)</f>
        <v>#N/A</v>
      </c>
      <c r="H2854" s="508" t="e">
        <f>VLOOKUP(E2854,'Trimming log'!$F$5:$V$5000,4,FALSE)</f>
        <v>#N/A</v>
      </c>
      <c r="I2854" s="65" t="e">
        <f>VLOOKUP(E2854,'Trimming log'!$F$5:$V$5000,5,FALSE)</f>
        <v>#N/A</v>
      </c>
      <c r="J2854" s="65" t="e">
        <f>VLOOKUP(E2854,'Trimming log'!$F$5:$V$5000,6,FALSE)</f>
        <v>#N/A</v>
      </c>
      <c r="K2854" s="65" t="e">
        <f>VLOOKUP(E2854,'Trimming log'!$F$5:$V$5000,7,FALSE)</f>
        <v>#N/A</v>
      </c>
      <c r="L2854" s="65" t="e">
        <f>VLOOKUP(E2854,'Trimming log'!$F$5:$V$5000,8,FALSE)</f>
        <v>#N/A</v>
      </c>
      <c r="M2854" s="65" t="e">
        <f>VLOOKUP(E2854,'Trimming log'!$F$5:$V$5000,9,FALSE)</f>
        <v>#N/A</v>
      </c>
      <c r="N2854" s="507" t="e">
        <f>VLOOKUP(E2854,'Trimming log'!$F$5:$V$5000,10,FALSE)</f>
        <v>#N/A</v>
      </c>
      <c r="O2854" s="65" t="e">
        <f>VLOOKUP(E2854,'Trimming log'!$F$5:$V$5000,11,FALSE)</f>
        <v>#N/A</v>
      </c>
      <c r="P2854" s="65" t="e">
        <f>VLOOKUP(E2854,'Trimming log'!$F$5:$V$5000,12,FALSE)</f>
        <v>#N/A</v>
      </c>
      <c r="Q2854" s="65" t="e">
        <f>VLOOKUP(E2854,'Trimming log'!$F$5:$V$5000,13,FALSE)</f>
        <v>#N/A</v>
      </c>
      <c r="R2854" s="65" t="e">
        <f>VLOOKUP(E2854,'Trimming log'!$F$5:$V$5000,14,FALSE)</f>
        <v>#N/A</v>
      </c>
      <c r="S2854" s="65" t="e">
        <f>VLOOKUP(E2854,'Trimming log'!$F$5:$V$5000,15,FALSE)</f>
        <v>#N/A</v>
      </c>
      <c r="T2854" s="65" t="e">
        <f t="shared" si="558"/>
        <v>#N/A</v>
      </c>
      <c r="U2854" s="491" t="str">
        <f t="shared" si="559"/>
        <v/>
      </c>
      <c r="V2854" s="74">
        <f t="shared" si="560"/>
        <v>0</v>
      </c>
      <c r="W2854" s="134">
        <f t="shared" si="561"/>
        <v>0</v>
      </c>
      <c r="X2854" s="134" t="e">
        <f>VLOOKUP(E2854,'Trimming log'!$F$5:$Y$5000,19,FALSE)</f>
        <v>#N/A</v>
      </c>
      <c r="Y2854" s="134" t="e">
        <f>VLOOKUP(E2854,'Trimming log'!$F$5:$Y$5000,20,FALSE)</f>
        <v>#N/A</v>
      </c>
      <c r="Z2854" s="135" t="e">
        <f t="shared" si="562"/>
        <v>#N/A</v>
      </c>
      <c r="AA2854" s="135" t="e">
        <f t="shared" si="563"/>
        <v>#N/A</v>
      </c>
      <c r="AB2854" s="136" t="e">
        <f t="shared" si="564"/>
        <v>#N/A</v>
      </c>
      <c r="AC2854" s="136" t="e">
        <f t="shared" si="565"/>
        <v>#N/A</v>
      </c>
      <c r="AD2854" s="136" t="e">
        <f t="shared" si="566"/>
        <v>#N/A</v>
      </c>
      <c r="AE2854" s="136" t="e">
        <f t="shared" si="567"/>
        <v>#N/A</v>
      </c>
    </row>
    <row r="2855" spans="4:31">
      <c r="D2855" s="69"/>
      <c r="F2855" s="65" t="e">
        <f>VLOOKUP(E2855,'Trimming log'!$F$5:$V$5000,2,FALSE)</f>
        <v>#N/A</v>
      </c>
      <c r="G2855" s="65" t="e">
        <f>VLOOKUP(E2855,'Trimming log'!$F$5:$V$5000,3,FALSE)</f>
        <v>#N/A</v>
      </c>
      <c r="H2855" s="508" t="e">
        <f>VLOOKUP(E2855,'Trimming log'!$F$5:$V$5000,4,FALSE)</f>
        <v>#N/A</v>
      </c>
      <c r="I2855" s="65" t="e">
        <f>VLOOKUP(E2855,'Trimming log'!$F$5:$V$5000,5,FALSE)</f>
        <v>#N/A</v>
      </c>
      <c r="J2855" s="65" t="e">
        <f>VLOOKUP(E2855,'Trimming log'!$F$5:$V$5000,6,FALSE)</f>
        <v>#N/A</v>
      </c>
      <c r="K2855" s="65" t="e">
        <f>VLOOKUP(E2855,'Trimming log'!$F$5:$V$5000,7,FALSE)</f>
        <v>#N/A</v>
      </c>
      <c r="L2855" s="65" t="e">
        <f>VLOOKUP(E2855,'Trimming log'!$F$5:$V$5000,8,FALSE)</f>
        <v>#N/A</v>
      </c>
      <c r="M2855" s="65" t="e">
        <f>VLOOKUP(E2855,'Trimming log'!$F$5:$V$5000,9,FALSE)</f>
        <v>#N/A</v>
      </c>
      <c r="N2855" s="507" t="e">
        <f>VLOOKUP(E2855,'Trimming log'!$F$5:$V$5000,10,FALSE)</f>
        <v>#N/A</v>
      </c>
      <c r="O2855" s="65" t="e">
        <f>VLOOKUP(E2855,'Trimming log'!$F$5:$V$5000,11,FALSE)</f>
        <v>#N/A</v>
      </c>
      <c r="P2855" s="65" t="e">
        <f>VLOOKUP(E2855,'Trimming log'!$F$5:$V$5000,12,FALSE)</f>
        <v>#N/A</v>
      </c>
      <c r="Q2855" s="65" t="e">
        <f>VLOOKUP(E2855,'Trimming log'!$F$5:$V$5000,13,FALSE)</f>
        <v>#N/A</v>
      </c>
      <c r="R2855" s="65" t="e">
        <f>VLOOKUP(E2855,'Trimming log'!$F$5:$V$5000,14,FALSE)</f>
        <v>#N/A</v>
      </c>
      <c r="S2855" s="65" t="e">
        <f>VLOOKUP(E2855,'Trimming log'!$F$5:$V$5000,15,FALSE)</f>
        <v>#N/A</v>
      </c>
      <c r="T2855" s="65" t="e">
        <f t="shared" si="558"/>
        <v>#N/A</v>
      </c>
      <c r="U2855" s="491" t="str">
        <f t="shared" si="559"/>
        <v/>
      </c>
      <c r="V2855" s="74">
        <f t="shared" si="560"/>
        <v>0</v>
      </c>
      <c r="W2855" s="134">
        <f t="shared" si="561"/>
        <v>0</v>
      </c>
      <c r="X2855" s="134" t="e">
        <f>VLOOKUP(E2855,'Trimming log'!$F$5:$Y$5000,19,FALSE)</f>
        <v>#N/A</v>
      </c>
      <c r="Y2855" s="134" t="e">
        <f>VLOOKUP(E2855,'Trimming log'!$F$5:$Y$5000,20,FALSE)</f>
        <v>#N/A</v>
      </c>
      <c r="Z2855" s="135" t="e">
        <f t="shared" si="562"/>
        <v>#N/A</v>
      </c>
      <c r="AA2855" s="135" t="e">
        <f t="shared" si="563"/>
        <v>#N/A</v>
      </c>
      <c r="AB2855" s="136" t="e">
        <f t="shared" si="564"/>
        <v>#N/A</v>
      </c>
      <c r="AC2855" s="136" t="e">
        <f t="shared" si="565"/>
        <v>#N/A</v>
      </c>
      <c r="AD2855" s="136" t="e">
        <f t="shared" si="566"/>
        <v>#N/A</v>
      </c>
      <c r="AE2855" s="136" t="e">
        <f t="shared" si="567"/>
        <v>#N/A</v>
      </c>
    </row>
    <row r="2856" spans="4:31">
      <c r="D2856" s="69"/>
      <c r="F2856" s="65" t="e">
        <f>VLOOKUP(E2856,'Trimming log'!$F$5:$V$5000,2,FALSE)</f>
        <v>#N/A</v>
      </c>
      <c r="G2856" s="65" t="e">
        <f>VLOOKUP(E2856,'Trimming log'!$F$5:$V$5000,3,FALSE)</f>
        <v>#N/A</v>
      </c>
      <c r="H2856" s="508" t="e">
        <f>VLOOKUP(E2856,'Trimming log'!$F$5:$V$5000,4,FALSE)</f>
        <v>#N/A</v>
      </c>
      <c r="I2856" s="65" t="e">
        <f>VLOOKUP(E2856,'Trimming log'!$F$5:$V$5000,5,FALSE)</f>
        <v>#N/A</v>
      </c>
      <c r="J2856" s="65" t="e">
        <f>VLOOKUP(E2856,'Trimming log'!$F$5:$V$5000,6,FALSE)</f>
        <v>#N/A</v>
      </c>
      <c r="K2856" s="65" t="e">
        <f>VLOOKUP(E2856,'Trimming log'!$F$5:$V$5000,7,FALSE)</f>
        <v>#N/A</v>
      </c>
      <c r="L2856" s="65" t="e">
        <f>VLOOKUP(E2856,'Trimming log'!$F$5:$V$5000,8,FALSE)</f>
        <v>#N/A</v>
      </c>
      <c r="M2856" s="65" t="e">
        <f>VLOOKUP(E2856,'Trimming log'!$F$5:$V$5000,9,FALSE)</f>
        <v>#N/A</v>
      </c>
      <c r="N2856" s="507" t="e">
        <f>VLOOKUP(E2856,'Trimming log'!$F$5:$V$5000,10,FALSE)</f>
        <v>#N/A</v>
      </c>
      <c r="O2856" s="65" t="e">
        <f>VLOOKUP(E2856,'Trimming log'!$F$5:$V$5000,11,FALSE)</f>
        <v>#N/A</v>
      </c>
      <c r="P2856" s="65" t="e">
        <f>VLOOKUP(E2856,'Trimming log'!$F$5:$V$5000,12,FALSE)</f>
        <v>#N/A</v>
      </c>
      <c r="Q2856" s="65" t="e">
        <f>VLOOKUP(E2856,'Trimming log'!$F$5:$V$5000,13,FALSE)</f>
        <v>#N/A</v>
      </c>
      <c r="R2856" s="65" t="e">
        <f>VLOOKUP(E2856,'Trimming log'!$F$5:$V$5000,14,FALSE)</f>
        <v>#N/A</v>
      </c>
      <c r="S2856" s="65" t="e">
        <f>VLOOKUP(E2856,'Trimming log'!$F$5:$V$5000,15,FALSE)</f>
        <v>#N/A</v>
      </c>
      <c r="T2856" s="65" t="e">
        <f t="shared" si="558"/>
        <v>#N/A</v>
      </c>
      <c r="U2856" s="491" t="str">
        <f t="shared" si="559"/>
        <v/>
      </c>
      <c r="V2856" s="74">
        <f t="shared" si="560"/>
        <v>0</v>
      </c>
      <c r="W2856" s="134">
        <f t="shared" si="561"/>
        <v>0</v>
      </c>
      <c r="X2856" s="134" t="e">
        <f>VLOOKUP(E2856,'Trimming log'!$F$5:$Y$5000,19,FALSE)</f>
        <v>#N/A</v>
      </c>
      <c r="Y2856" s="134" t="e">
        <f>VLOOKUP(E2856,'Trimming log'!$F$5:$Y$5000,20,FALSE)</f>
        <v>#N/A</v>
      </c>
      <c r="Z2856" s="135" t="e">
        <f t="shared" si="562"/>
        <v>#N/A</v>
      </c>
      <c r="AA2856" s="135" t="e">
        <f t="shared" si="563"/>
        <v>#N/A</v>
      </c>
      <c r="AB2856" s="136" t="e">
        <f t="shared" si="564"/>
        <v>#N/A</v>
      </c>
      <c r="AC2856" s="136" t="e">
        <f t="shared" si="565"/>
        <v>#N/A</v>
      </c>
      <c r="AD2856" s="136" t="e">
        <f t="shared" si="566"/>
        <v>#N/A</v>
      </c>
      <c r="AE2856" s="136" t="e">
        <f t="shared" si="567"/>
        <v>#N/A</v>
      </c>
    </row>
    <row r="2857" spans="4:31">
      <c r="D2857" s="69"/>
      <c r="F2857" s="65" t="e">
        <f>VLOOKUP(E2857,'Trimming log'!$F$5:$V$5000,2,FALSE)</f>
        <v>#N/A</v>
      </c>
      <c r="G2857" s="65" t="e">
        <f>VLOOKUP(E2857,'Trimming log'!$F$5:$V$5000,3,FALSE)</f>
        <v>#N/A</v>
      </c>
      <c r="H2857" s="508" t="e">
        <f>VLOOKUP(E2857,'Trimming log'!$F$5:$V$5000,4,FALSE)</f>
        <v>#N/A</v>
      </c>
      <c r="I2857" s="65" t="e">
        <f>VLOOKUP(E2857,'Trimming log'!$F$5:$V$5000,5,FALSE)</f>
        <v>#N/A</v>
      </c>
      <c r="J2857" s="65" t="e">
        <f>VLOOKUP(E2857,'Trimming log'!$F$5:$V$5000,6,FALSE)</f>
        <v>#N/A</v>
      </c>
      <c r="K2857" s="65" t="e">
        <f>VLOOKUP(E2857,'Trimming log'!$F$5:$V$5000,7,FALSE)</f>
        <v>#N/A</v>
      </c>
      <c r="L2857" s="65" t="e">
        <f>VLOOKUP(E2857,'Trimming log'!$F$5:$V$5000,8,FALSE)</f>
        <v>#N/A</v>
      </c>
      <c r="M2857" s="65" t="e">
        <f>VLOOKUP(E2857,'Trimming log'!$F$5:$V$5000,9,FALSE)</f>
        <v>#N/A</v>
      </c>
      <c r="N2857" s="507" t="e">
        <f>VLOOKUP(E2857,'Trimming log'!$F$5:$V$5000,10,FALSE)</f>
        <v>#N/A</v>
      </c>
      <c r="O2857" s="65" t="e">
        <f>VLOOKUP(E2857,'Trimming log'!$F$5:$V$5000,11,FALSE)</f>
        <v>#N/A</v>
      </c>
      <c r="P2857" s="65" t="e">
        <f>VLOOKUP(E2857,'Trimming log'!$F$5:$V$5000,12,FALSE)</f>
        <v>#N/A</v>
      </c>
      <c r="Q2857" s="65" t="e">
        <f>VLOOKUP(E2857,'Trimming log'!$F$5:$V$5000,13,FALSE)</f>
        <v>#N/A</v>
      </c>
      <c r="R2857" s="65" t="e">
        <f>VLOOKUP(E2857,'Trimming log'!$F$5:$V$5000,14,FALSE)</f>
        <v>#N/A</v>
      </c>
      <c r="S2857" s="65" t="e">
        <f>VLOOKUP(E2857,'Trimming log'!$F$5:$V$5000,15,FALSE)</f>
        <v>#N/A</v>
      </c>
      <c r="T2857" s="65" t="e">
        <f t="shared" si="558"/>
        <v>#N/A</v>
      </c>
      <c r="U2857" s="491" t="str">
        <f t="shared" si="559"/>
        <v/>
      </c>
      <c r="V2857" s="74">
        <f t="shared" si="560"/>
        <v>0</v>
      </c>
      <c r="W2857" s="134">
        <f t="shared" si="561"/>
        <v>0</v>
      </c>
      <c r="X2857" s="134" t="e">
        <f>VLOOKUP(E2857,'Trimming log'!$F$5:$Y$5000,19,FALSE)</f>
        <v>#N/A</v>
      </c>
      <c r="Y2857" s="134" t="e">
        <f>VLOOKUP(E2857,'Trimming log'!$F$5:$Y$5000,20,FALSE)</f>
        <v>#N/A</v>
      </c>
      <c r="Z2857" s="135" t="e">
        <f t="shared" si="562"/>
        <v>#N/A</v>
      </c>
      <c r="AA2857" s="135" t="e">
        <f t="shared" si="563"/>
        <v>#N/A</v>
      </c>
      <c r="AB2857" s="136" t="e">
        <f t="shared" si="564"/>
        <v>#N/A</v>
      </c>
      <c r="AC2857" s="136" t="e">
        <f t="shared" si="565"/>
        <v>#N/A</v>
      </c>
      <c r="AD2857" s="136" t="e">
        <f t="shared" si="566"/>
        <v>#N/A</v>
      </c>
      <c r="AE2857" s="136" t="e">
        <f t="shared" si="567"/>
        <v>#N/A</v>
      </c>
    </row>
    <row r="2858" spans="4:31">
      <c r="D2858" s="69"/>
      <c r="F2858" s="65" t="e">
        <f>VLOOKUP(E2858,'Trimming log'!$F$5:$V$5000,2,FALSE)</f>
        <v>#N/A</v>
      </c>
      <c r="G2858" s="65" t="e">
        <f>VLOOKUP(E2858,'Trimming log'!$F$5:$V$5000,3,FALSE)</f>
        <v>#N/A</v>
      </c>
      <c r="H2858" s="508" t="e">
        <f>VLOOKUP(E2858,'Trimming log'!$F$5:$V$5000,4,FALSE)</f>
        <v>#N/A</v>
      </c>
      <c r="I2858" s="65" t="e">
        <f>VLOOKUP(E2858,'Trimming log'!$F$5:$V$5000,5,FALSE)</f>
        <v>#N/A</v>
      </c>
      <c r="J2858" s="65" t="e">
        <f>VLOOKUP(E2858,'Trimming log'!$F$5:$V$5000,6,FALSE)</f>
        <v>#N/A</v>
      </c>
      <c r="K2858" s="65" t="e">
        <f>VLOOKUP(E2858,'Trimming log'!$F$5:$V$5000,7,FALSE)</f>
        <v>#N/A</v>
      </c>
      <c r="L2858" s="65" t="e">
        <f>VLOOKUP(E2858,'Trimming log'!$F$5:$V$5000,8,FALSE)</f>
        <v>#N/A</v>
      </c>
      <c r="M2858" s="65" t="e">
        <f>VLOOKUP(E2858,'Trimming log'!$F$5:$V$5000,9,FALSE)</f>
        <v>#N/A</v>
      </c>
      <c r="N2858" s="507" t="e">
        <f>VLOOKUP(E2858,'Trimming log'!$F$5:$V$5000,10,FALSE)</f>
        <v>#N/A</v>
      </c>
      <c r="O2858" s="65" t="e">
        <f>VLOOKUP(E2858,'Trimming log'!$F$5:$V$5000,11,FALSE)</f>
        <v>#N/A</v>
      </c>
      <c r="P2858" s="65" t="e">
        <f>VLOOKUP(E2858,'Trimming log'!$F$5:$V$5000,12,FALSE)</f>
        <v>#N/A</v>
      </c>
      <c r="Q2858" s="65" t="e">
        <f>VLOOKUP(E2858,'Trimming log'!$F$5:$V$5000,13,FALSE)</f>
        <v>#N/A</v>
      </c>
      <c r="R2858" s="65" t="e">
        <f>VLOOKUP(E2858,'Trimming log'!$F$5:$V$5000,14,FALSE)</f>
        <v>#N/A</v>
      </c>
      <c r="S2858" s="65" t="e">
        <f>VLOOKUP(E2858,'Trimming log'!$F$5:$V$5000,15,FALSE)</f>
        <v>#N/A</v>
      </c>
      <c r="T2858" s="65" t="e">
        <f t="shared" si="558"/>
        <v>#N/A</v>
      </c>
      <c r="U2858" s="491" t="str">
        <f t="shared" si="559"/>
        <v/>
      </c>
      <c r="V2858" s="74">
        <f t="shared" si="560"/>
        <v>0</v>
      </c>
      <c r="W2858" s="134">
        <f t="shared" si="561"/>
        <v>0</v>
      </c>
      <c r="X2858" s="134" t="e">
        <f>VLOOKUP(E2858,'Trimming log'!$F$5:$Y$5000,19,FALSE)</f>
        <v>#N/A</v>
      </c>
      <c r="Y2858" s="134" t="e">
        <f>VLOOKUP(E2858,'Trimming log'!$F$5:$Y$5000,20,FALSE)</f>
        <v>#N/A</v>
      </c>
      <c r="Z2858" s="135" t="e">
        <f t="shared" si="562"/>
        <v>#N/A</v>
      </c>
      <c r="AA2858" s="135" t="e">
        <f t="shared" si="563"/>
        <v>#N/A</v>
      </c>
      <c r="AB2858" s="136" t="e">
        <f t="shared" si="564"/>
        <v>#N/A</v>
      </c>
      <c r="AC2858" s="136" t="e">
        <f t="shared" si="565"/>
        <v>#N/A</v>
      </c>
      <c r="AD2858" s="136" t="e">
        <f t="shared" si="566"/>
        <v>#N/A</v>
      </c>
      <c r="AE2858" s="136" t="e">
        <f t="shared" si="567"/>
        <v>#N/A</v>
      </c>
    </row>
    <row r="2859" spans="4:31">
      <c r="D2859" s="69"/>
      <c r="F2859" s="65" t="e">
        <f>VLOOKUP(E2859,'Trimming log'!$F$5:$V$5000,2,FALSE)</f>
        <v>#N/A</v>
      </c>
      <c r="G2859" s="65" t="e">
        <f>VLOOKUP(E2859,'Trimming log'!$F$5:$V$5000,3,FALSE)</f>
        <v>#N/A</v>
      </c>
      <c r="H2859" s="508" t="e">
        <f>VLOOKUP(E2859,'Trimming log'!$F$5:$V$5000,4,FALSE)</f>
        <v>#N/A</v>
      </c>
      <c r="I2859" s="65" t="e">
        <f>VLOOKUP(E2859,'Trimming log'!$F$5:$V$5000,5,FALSE)</f>
        <v>#N/A</v>
      </c>
      <c r="J2859" s="65" t="e">
        <f>VLOOKUP(E2859,'Trimming log'!$F$5:$V$5000,6,FALSE)</f>
        <v>#N/A</v>
      </c>
      <c r="K2859" s="65" t="e">
        <f>VLOOKUP(E2859,'Trimming log'!$F$5:$V$5000,7,FALSE)</f>
        <v>#N/A</v>
      </c>
      <c r="L2859" s="65" t="e">
        <f>VLOOKUP(E2859,'Trimming log'!$F$5:$V$5000,8,FALSE)</f>
        <v>#N/A</v>
      </c>
      <c r="M2859" s="65" t="e">
        <f>VLOOKUP(E2859,'Trimming log'!$F$5:$V$5000,9,FALSE)</f>
        <v>#N/A</v>
      </c>
      <c r="N2859" s="507" t="e">
        <f>VLOOKUP(E2859,'Trimming log'!$F$5:$V$5000,10,FALSE)</f>
        <v>#N/A</v>
      </c>
      <c r="O2859" s="65" t="e">
        <f>VLOOKUP(E2859,'Trimming log'!$F$5:$V$5000,11,FALSE)</f>
        <v>#N/A</v>
      </c>
      <c r="P2859" s="65" t="e">
        <f>VLOOKUP(E2859,'Trimming log'!$F$5:$V$5000,12,FALSE)</f>
        <v>#N/A</v>
      </c>
      <c r="Q2859" s="65" t="e">
        <f>VLOOKUP(E2859,'Trimming log'!$F$5:$V$5000,13,FALSE)</f>
        <v>#N/A</v>
      </c>
      <c r="R2859" s="65" t="e">
        <f>VLOOKUP(E2859,'Trimming log'!$F$5:$V$5000,14,FALSE)</f>
        <v>#N/A</v>
      </c>
      <c r="S2859" s="65" t="e">
        <f>VLOOKUP(E2859,'Trimming log'!$F$5:$V$5000,15,FALSE)</f>
        <v>#N/A</v>
      </c>
      <c r="T2859" s="65" t="e">
        <f t="shared" si="558"/>
        <v>#N/A</v>
      </c>
      <c r="U2859" s="491" t="str">
        <f t="shared" si="559"/>
        <v/>
      </c>
      <c r="V2859" s="74">
        <f t="shared" si="560"/>
        <v>0</v>
      </c>
      <c r="W2859" s="134">
        <f t="shared" si="561"/>
        <v>0</v>
      </c>
      <c r="X2859" s="134" t="e">
        <f>VLOOKUP(E2859,'Trimming log'!$F$5:$Y$5000,19,FALSE)</f>
        <v>#N/A</v>
      </c>
      <c r="Y2859" s="134" t="e">
        <f>VLOOKUP(E2859,'Trimming log'!$F$5:$Y$5000,20,FALSE)</f>
        <v>#N/A</v>
      </c>
      <c r="Z2859" s="135" t="e">
        <f t="shared" si="562"/>
        <v>#N/A</v>
      </c>
      <c r="AA2859" s="135" t="e">
        <f t="shared" si="563"/>
        <v>#N/A</v>
      </c>
      <c r="AB2859" s="136" t="e">
        <f t="shared" si="564"/>
        <v>#N/A</v>
      </c>
      <c r="AC2859" s="136" t="e">
        <f t="shared" si="565"/>
        <v>#N/A</v>
      </c>
      <c r="AD2859" s="136" t="e">
        <f t="shared" si="566"/>
        <v>#N/A</v>
      </c>
      <c r="AE2859" s="136" t="e">
        <f t="shared" si="567"/>
        <v>#N/A</v>
      </c>
    </row>
    <row r="2860" spans="4:31">
      <c r="D2860" s="69"/>
      <c r="F2860" s="65" t="e">
        <f>VLOOKUP(E2860,'Trimming log'!$F$5:$V$5000,2,FALSE)</f>
        <v>#N/A</v>
      </c>
      <c r="G2860" s="65" t="e">
        <f>VLOOKUP(E2860,'Trimming log'!$F$5:$V$5000,3,FALSE)</f>
        <v>#N/A</v>
      </c>
      <c r="H2860" s="508" t="e">
        <f>VLOOKUP(E2860,'Trimming log'!$F$5:$V$5000,4,FALSE)</f>
        <v>#N/A</v>
      </c>
      <c r="I2860" s="65" t="e">
        <f>VLOOKUP(E2860,'Trimming log'!$F$5:$V$5000,5,FALSE)</f>
        <v>#N/A</v>
      </c>
      <c r="J2860" s="65" t="e">
        <f>VLOOKUP(E2860,'Trimming log'!$F$5:$V$5000,6,FALSE)</f>
        <v>#N/A</v>
      </c>
      <c r="K2860" s="65" t="e">
        <f>VLOOKUP(E2860,'Trimming log'!$F$5:$V$5000,7,FALSE)</f>
        <v>#N/A</v>
      </c>
      <c r="L2860" s="65" t="e">
        <f>VLOOKUP(E2860,'Trimming log'!$F$5:$V$5000,8,FALSE)</f>
        <v>#N/A</v>
      </c>
      <c r="M2860" s="65" t="e">
        <f>VLOOKUP(E2860,'Trimming log'!$F$5:$V$5000,9,FALSE)</f>
        <v>#N/A</v>
      </c>
      <c r="N2860" s="507" t="e">
        <f>VLOOKUP(E2860,'Trimming log'!$F$5:$V$5000,10,FALSE)</f>
        <v>#N/A</v>
      </c>
      <c r="O2860" s="65" t="e">
        <f>VLOOKUP(E2860,'Trimming log'!$F$5:$V$5000,11,FALSE)</f>
        <v>#N/A</v>
      </c>
      <c r="P2860" s="65" t="e">
        <f>VLOOKUP(E2860,'Trimming log'!$F$5:$V$5000,12,FALSE)</f>
        <v>#N/A</v>
      </c>
      <c r="Q2860" s="65" t="e">
        <f>VLOOKUP(E2860,'Trimming log'!$F$5:$V$5000,13,FALSE)</f>
        <v>#N/A</v>
      </c>
      <c r="R2860" s="65" t="e">
        <f>VLOOKUP(E2860,'Trimming log'!$F$5:$V$5000,14,FALSE)</f>
        <v>#N/A</v>
      </c>
      <c r="S2860" s="65" t="e">
        <f>VLOOKUP(E2860,'Trimming log'!$F$5:$V$5000,15,FALSE)</f>
        <v>#N/A</v>
      </c>
      <c r="T2860" s="65" t="e">
        <f t="shared" si="558"/>
        <v>#N/A</v>
      </c>
      <c r="U2860" s="491" t="str">
        <f t="shared" si="559"/>
        <v/>
      </c>
      <c r="V2860" s="74">
        <f t="shared" si="560"/>
        <v>0</v>
      </c>
      <c r="W2860" s="134">
        <f t="shared" si="561"/>
        <v>0</v>
      </c>
      <c r="X2860" s="134" t="e">
        <f>VLOOKUP(E2860,'Trimming log'!$F$5:$Y$5000,19,FALSE)</f>
        <v>#N/A</v>
      </c>
      <c r="Y2860" s="134" t="e">
        <f>VLOOKUP(E2860,'Trimming log'!$F$5:$Y$5000,20,FALSE)</f>
        <v>#N/A</v>
      </c>
      <c r="Z2860" s="135" t="e">
        <f t="shared" si="562"/>
        <v>#N/A</v>
      </c>
      <c r="AA2860" s="135" t="e">
        <f t="shared" si="563"/>
        <v>#N/A</v>
      </c>
      <c r="AB2860" s="136" t="e">
        <f t="shared" si="564"/>
        <v>#N/A</v>
      </c>
      <c r="AC2860" s="136" t="e">
        <f t="shared" si="565"/>
        <v>#N/A</v>
      </c>
      <c r="AD2860" s="136" t="e">
        <f t="shared" si="566"/>
        <v>#N/A</v>
      </c>
      <c r="AE2860" s="136" t="e">
        <f t="shared" si="567"/>
        <v>#N/A</v>
      </c>
    </row>
    <row r="2861" spans="4:31">
      <c r="D2861" s="69"/>
      <c r="F2861" s="65" t="e">
        <f>VLOOKUP(E2861,'Trimming log'!$F$5:$V$5000,2,FALSE)</f>
        <v>#N/A</v>
      </c>
      <c r="G2861" s="65" t="e">
        <f>VLOOKUP(E2861,'Trimming log'!$F$5:$V$5000,3,FALSE)</f>
        <v>#N/A</v>
      </c>
      <c r="H2861" s="508" t="e">
        <f>VLOOKUP(E2861,'Trimming log'!$F$5:$V$5000,4,FALSE)</f>
        <v>#N/A</v>
      </c>
      <c r="I2861" s="65" t="e">
        <f>VLOOKUP(E2861,'Trimming log'!$F$5:$V$5000,5,FALSE)</f>
        <v>#N/A</v>
      </c>
      <c r="J2861" s="65" t="e">
        <f>VLOOKUP(E2861,'Trimming log'!$F$5:$V$5000,6,FALSE)</f>
        <v>#N/A</v>
      </c>
      <c r="K2861" s="65" t="e">
        <f>VLOOKUP(E2861,'Trimming log'!$F$5:$V$5000,7,FALSE)</f>
        <v>#N/A</v>
      </c>
      <c r="L2861" s="65" t="e">
        <f>VLOOKUP(E2861,'Trimming log'!$F$5:$V$5000,8,FALSE)</f>
        <v>#N/A</v>
      </c>
      <c r="M2861" s="65" t="e">
        <f>VLOOKUP(E2861,'Trimming log'!$F$5:$V$5000,9,FALSE)</f>
        <v>#N/A</v>
      </c>
      <c r="N2861" s="507" t="e">
        <f>VLOOKUP(E2861,'Trimming log'!$F$5:$V$5000,10,FALSE)</f>
        <v>#N/A</v>
      </c>
      <c r="O2861" s="65" t="e">
        <f>VLOOKUP(E2861,'Trimming log'!$F$5:$V$5000,11,FALSE)</f>
        <v>#N/A</v>
      </c>
      <c r="P2861" s="65" t="e">
        <f>VLOOKUP(E2861,'Trimming log'!$F$5:$V$5000,12,FALSE)</f>
        <v>#N/A</v>
      </c>
      <c r="Q2861" s="65" t="e">
        <f>VLOOKUP(E2861,'Trimming log'!$F$5:$V$5000,13,FALSE)</f>
        <v>#N/A</v>
      </c>
      <c r="R2861" s="65" t="e">
        <f>VLOOKUP(E2861,'Trimming log'!$F$5:$V$5000,14,FALSE)</f>
        <v>#N/A</v>
      </c>
      <c r="S2861" s="65" t="e">
        <f>VLOOKUP(E2861,'Trimming log'!$F$5:$V$5000,15,FALSE)</f>
        <v>#N/A</v>
      </c>
      <c r="T2861" s="65" t="e">
        <f t="shared" si="558"/>
        <v>#N/A</v>
      </c>
      <c r="U2861" s="491" t="str">
        <f t="shared" si="559"/>
        <v/>
      </c>
      <c r="V2861" s="74">
        <f t="shared" si="560"/>
        <v>0</v>
      </c>
      <c r="W2861" s="134">
        <f t="shared" si="561"/>
        <v>0</v>
      </c>
      <c r="X2861" s="134" t="e">
        <f>VLOOKUP(E2861,'Trimming log'!$F$5:$Y$5000,19,FALSE)</f>
        <v>#N/A</v>
      </c>
      <c r="Y2861" s="134" t="e">
        <f>VLOOKUP(E2861,'Trimming log'!$F$5:$Y$5000,20,FALSE)</f>
        <v>#N/A</v>
      </c>
      <c r="Z2861" s="135" t="e">
        <f t="shared" si="562"/>
        <v>#N/A</v>
      </c>
      <c r="AA2861" s="135" t="e">
        <f t="shared" si="563"/>
        <v>#N/A</v>
      </c>
      <c r="AB2861" s="136" t="e">
        <f t="shared" si="564"/>
        <v>#N/A</v>
      </c>
      <c r="AC2861" s="136" t="e">
        <f t="shared" si="565"/>
        <v>#N/A</v>
      </c>
      <c r="AD2861" s="136" t="e">
        <f t="shared" si="566"/>
        <v>#N/A</v>
      </c>
      <c r="AE2861" s="136" t="e">
        <f t="shared" si="567"/>
        <v>#N/A</v>
      </c>
    </row>
    <row r="2862" spans="4:31">
      <c r="D2862" s="69"/>
      <c r="F2862" s="65" t="e">
        <f>VLOOKUP(E2862,'Trimming log'!$F$5:$V$5000,2,FALSE)</f>
        <v>#N/A</v>
      </c>
      <c r="G2862" s="65" t="e">
        <f>VLOOKUP(E2862,'Trimming log'!$F$5:$V$5000,3,FALSE)</f>
        <v>#N/A</v>
      </c>
      <c r="H2862" s="508" t="e">
        <f>VLOOKUP(E2862,'Trimming log'!$F$5:$V$5000,4,FALSE)</f>
        <v>#N/A</v>
      </c>
      <c r="I2862" s="65" t="e">
        <f>VLOOKUP(E2862,'Trimming log'!$F$5:$V$5000,5,FALSE)</f>
        <v>#N/A</v>
      </c>
      <c r="J2862" s="65" t="e">
        <f>VLOOKUP(E2862,'Trimming log'!$F$5:$V$5000,6,FALSE)</f>
        <v>#N/A</v>
      </c>
      <c r="K2862" s="65" t="e">
        <f>VLOOKUP(E2862,'Trimming log'!$F$5:$V$5000,7,FALSE)</f>
        <v>#N/A</v>
      </c>
      <c r="L2862" s="65" t="e">
        <f>VLOOKUP(E2862,'Trimming log'!$F$5:$V$5000,8,FALSE)</f>
        <v>#N/A</v>
      </c>
      <c r="M2862" s="65" t="e">
        <f>VLOOKUP(E2862,'Trimming log'!$F$5:$V$5000,9,FALSE)</f>
        <v>#N/A</v>
      </c>
      <c r="N2862" s="507" t="e">
        <f>VLOOKUP(E2862,'Trimming log'!$F$5:$V$5000,10,FALSE)</f>
        <v>#N/A</v>
      </c>
      <c r="O2862" s="65" t="e">
        <f>VLOOKUP(E2862,'Trimming log'!$F$5:$V$5000,11,FALSE)</f>
        <v>#N/A</v>
      </c>
      <c r="P2862" s="65" t="e">
        <f>VLOOKUP(E2862,'Trimming log'!$F$5:$V$5000,12,FALSE)</f>
        <v>#N/A</v>
      </c>
      <c r="Q2862" s="65" t="e">
        <f>VLOOKUP(E2862,'Trimming log'!$F$5:$V$5000,13,FALSE)</f>
        <v>#N/A</v>
      </c>
      <c r="R2862" s="65" t="e">
        <f>VLOOKUP(E2862,'Trimming log'!$F$5:$V$5000,14,FALSE)</f>
        <v>#N/A</v>
      </c>
      <c r="S2862" s="65" t="e">
        <f>VLOOKUP(E2862,'Trimming log'!$F$5:$V$5000,15,FALSE)</f>
        <v>#N/A</v>
      </c>
      <c r="T2862" s="65" t="e">
        <f t="shared" si="558"/>
        <v>#N/A</v>
      </c>
      <c r="U2862" s="491" t="str">
        <f t="shared" si="559"/>
        <v/>
      </c>
      <c r="V2862" s="74">
        <f t="shared" si="560"/>
        <v>0</v>
      </c>
      <c r="W2862" s="134">
        <f t="shared" si="561"/>
        <v>0</v>
      </c>
      <c r="X2862" s="134" t="e">
        <f>VLOOKUP(E2862,'Trimming log'!$F$5:$Y$5000,19,FALSE)</f>
        <v>#N/A</v>
      </c>
      <c r="Y2862" s="134" t="e">
        <f>VLOOKUP(E2862,'Trimming log'!$F$5:$Y$5000,20,FALSE)</f>
        <v>#N/A</v>
      </c>
      <c r="Z2862" s="135" t="e">
        <f t="shared" si="562"/>
        <v>#N/A</v>
      </c>
      <c r="AA2862" s="135" t="e">
        <f t="shared" si="563"/>
        <v>#N/A</v>
      </c>
      <c r="AB2862" s="136" t="e">
        <f t="shared" si="564"/>
        <v>#N/A</v>
      </c>
      <c r="AC2862" s="136" t="e">
        <f t="shared" si="565"/>
        <v>#N/A</v>
      </c>
      <c r="AD2862" s="136" t="e">
        <f t="shared" si="566"/>
        <v>#N/A</v>
      </c>
      <c r="AE2862" s="136" t="e">
        <f t="shared" si="567"/>
        <v>#N/A</v>
      </c>
    </row>
    <row r="2863" spans="4:31">
      <c r="D2863" s="69"/>
      <c r="F2863" s="65" t="e">
        <f>VLOOKUP(E2863,'Trimming log'!$F$5:$V$5000,2,FALSE)</f>
        <v>#N/A</v>
      </c>
      <c r="G2863" s="65" t="e">
        <f>VLOOKUP(E2863,'Trimming log'!$F$5:$V$5000,3,FALSE)</f>
        <v>#N/A</v>
      </c>
      <c r="H2863" s="508" t="e">
        <f>VLOOKUP(E2863,'Trimming log'!$F$5:$V$5000,4,FALSE)</f>
        <v>#N/A</v>
      </c>
      <c r="I2863" s="65" t="e">
        <f>VLOOKUP(E2863,'Trimming log'!$F$5:$V$5000,5,FALSE)</f>
        <v>#N/A</v>
      </c>
      <c r="J2863" s="65" t="e">
        <f>VLOOKUP(E2863,'Trimming log'!$F$5:$V$5000,6,FALSE)</f>
        <v>#N/A</v>
      </c>
      <c r="K2863" s="65" t="e">
        <f>VLOOKUP(E2863,'Trimming log'!$F$5:$V$5000,7,FALSE)</f>
        <v>#N/A</v>
      </c>
      <c r="L2863" s="65" t="e">
        <f>VLOOKUP(E2863,'Trimming log'!$F$5:$V$5000,8,FALSE)</f>
        <v>#N/A</v>
      </c>
      <c r="M2863" s="65" t="e">
        <f>VLOOKUP(E2863,'Trimming log'!$F$5:$V$5000,9,FALSE)</f>
        <v>#N/A</v>
      </c>
      <c r="N2863" s="507" t="e">
        <f>VLOOKUP(E2863,'Trimming log'!$F$5:$V$5000,10,FALSE)</f>
        <v>#N/A</v>
      </c>
      <c r="O2863" s="65" t="e">
        <f>VLOOKUP(E2863,'Trimming log'!$F$5:$V$5000,11,FALSE)</f>
        <v>#N/A</v>
      </c>
      <c r="P2863" s="65" t="e">
        <f>VLOOKUP(E2863,'Trimming log'!$F$5:$V$5000,12,FALSE)</f>
        <v>#N/A</v>
      </c>
      <c r="Q2863" s="65" t="e">
        <f>VLOOKUP(E2863,'Trimming log'!$F$5:$V$5000,13,FALSE)</f>
        <v>#N/A</v>
      </c>
      <c r="R2863" s="65" t="e">
        <f>VLOOKUP(E2863,'Trimming log'!$F$5:$V$5000,14,FALSE)</f>
        <v>#N/A</v>
      </c>
      <c r="S2863" s="65" t="e">
        <f>VLOOKUP(E2863,'Trimming log'!$F$5:$V$5000,15,FALSE)</f>
        <v>#N/A</v>
      </c>
      <c r="T2863" s="65" t="e">
        <f t="shared" si="558"/>
        <v>#N/A</v>
      </c>
      <c r="U2863" s="491" t="str">
        <f t="shared" si="559"/>
        <v/>
      </c>
      <c r="V2863" s="74">
        <f t="shared" si="560"/>
        <v>0</v>
      </c>
      <c r="W2863" s="134">
        <f t="shared" si="561"/>
        <v>0</v>
      </c>
      <c r="X2863" s="134" t="e">
        <f>VLOOKUP(E2863,'Trimming log'!$F$5:$Y$5000,19,FALSE)</f>
        <v>#N/A</v>
      </c>
      <c r="Y2863" s="134" t="e">
        <f>VLOOKUP(E2863,'Trimming log'!$F$5:$Y$5000,20,FALSE)</f>
        <v>#N/A</v>
      </c>
      <c r="Z2863" s="135" t="e">
        <f t="shared" si="562"/>
        <v>#N/A</v>
      </c>
      <c r="AA2863" s="135" t="e">
        <f t="shared" si="563"/>
        <v>#N/A</v>
      </c>
      <c r="AB2863" s="136" t="e">
        <f t="shared" si="564"/>
        <v>#N/A</v>
      </c>
      <c r="AC2863" s="136" t="e">
        <f t="shared" si="565"/>
        <v>#N/A</v>
      </c>
      <c r="AD2863" s="136" t="e">
        <f t="shared" si="566"/>
        <v>#N/A</v>
      </c>
      <c r="AE2863" s="136" t="e">
        <f t="shared" si="567"/>
        <v>#N/A</v>
      </c>
    </row>
    <row r="2864" spans="4:31">
      <c r="D2864" s="69"/>
      <c r="F2864" s="65" t="e">
        <f>VLOOKUP(E2864,'Trimming log'!$F$5:$V$5000,2,FALSE)</f>
        <v>#N/A</v>
      </c>
      <c r="G2864" s="65" t="e">
        <f>VLOOKUP(E2864,'Trimming log'!$F$5:$V$5000,3,FALSE)</f>
        <v>#N/A</v>
      </c>
      <c r="H2864" s="508" t="e">
        <f>VLOOKUP(E2864,'Trimming log'!$F$5:$V$5000,4,FALSE)</f>
        <v>#N/A</v>
      </c>
      <c r="I2864" s="65" t="e">
        <f>VLOOKUP(E2864,'Trimming log'!$F$5:$V$5000,5,FALSE)</f>
        <v>#N/A</v>
      </c>
      <c r="J2864" s="65" t="e">
        <f>VLOOKUP(E2864,'Trimming log'!$F$5:$V$5000,6,FALSE)</f>
        <v>#N/A</v>
      </c>
      <c r="K2864" s="65" t="e">
        <f>VLOOKUP(E2864,'Trimming log'!$F$5:$V$5000,7,FALSE)</f>
        <v>#N/A</v>
      </c>
      <c r="L2864" s="65" t="e">
        <f>VLOOKUP(E2864,'Trimming log'!$F$5:$V$5000,8,FALSE)</f>
        <v>#N/A</v>
      </c>
      <c r="M2864" s="65" t="e">
        <f>VLOOKUP(E2864,'Trimming log'!$F$5:$V$5000,9,FALSE)</f>
        <v>#N/A</v>
      </c>
      <c r="N2864" s="507" t="e">
        <f>VLOOKUP(E2864,'Trimming log'!$F$5:$V$5000,10,FALSE)</f>
        <v>#N/A</v>
      </c>
      <c r="O2864" s="65" t="e">
        <f>VLOOKUP(E2864,'Trimming log'!$F$5:$V$5000,11,FALSE)</f>
        <v>#N/A</v>
      </c>
      <c r="P2864" s="65" t="e">
        <f>VLOOKUP(E2864,'Trimming log'!$F$5:$V$5000,12,FALSE)</f>
        <v>#N/A</v>
      </c>
      <c r="Q2864" s="65" t="e">
        <f>VLOOKUP(E2864,'Trimming log'!$F$5:$V$5000,13,FALSE)</f>
        <v>#N/A</v>
      </c>
      <c r="R2864" s="65" t="e">
        <f>VLOOKUP(E2864,'Trimming log'!$F$5:$V$5000,14,FALSE)</f>
        <v>#N/A</v>
      </c>
      <c r="S2864" s="65" t="e">
        <f>VLOOKUP(E2864,'Trimming log'!$F$5:$V$5000,15,FALSE)</f>
        <v>#N/A</v>
      </c>
      <c r="T2864" s="65" t="e">
        <f t="shared" si="558"/>
        <v>#N/A</v>
      </c>
      <c r="U2864" s="491" t="str">
        <f t="shared" si="559"/>
        <v/>
      </c>
      <c r="V2864" s="74">
        <f t="shared" si="560"/>
        <v>0</v>
      </c>
      <c r="W2864" s="134">
        <f t="shared" si="561"/>
        <v>0</v>
      </c>
      <c r="X2864" s="134" t="e">
        <f>VLOOKUP(E2864,'Trimming log'!$F$5:$Y$5000,19,FALSE)</f>
        <v>#N/A</v>
      </c>
      <c r="Y2864" s="134" t="e">
        <f>VLOOKUP(E2864,'Trimming log'!$F$5:$Y$5000,20,FALSE)</f>
        <v>#N/A</v>
      </c>
      <c r="Z2864" s="135" t="e">
        <f t="shared" si="562"/>
        <v>#N/A</v>
      </c>
      <c r="AA2864" s="135" t="e">
        <f t="shared" si="563"/>
        <v>#N/A</v>
      </c>
      <c r="AB2864" s="136" t="e">
        <f t="shared" si="564"/>
        <v>#N/A</v>
      </c>
      <c r="AC2864" s="136" t="e">
        <f t="shared" si="565"/>
        <v>#N/A</v>
      </c>
      <c r="AD2864" s="136" t="e">
        <f t="shared" si="566"/>
        <v>#N/A</v>
      </c>
      <c r="AE2864" s="136" t="e">
        <f t="shared" si="567"/>
        <v>#N/A</v>
      </c>
    </row>
    <row r="2865" spans="4:31">
      <c r="D2865" s="69"/>
      <c r="F2865" s="65" t="e">
        <f>VLOOKUP(E2865,'Trimming log'!$F$5:$V$5000,2,FALSE)</f>
        <v>#N/A</v>
      </c>
      <c r="G2865" s="65" t="e">
        <f>VLOOKUP(E2865,'Trimming log'!$F$5:$V$5000,3,FALSE)</f>
        <v>#N/A</v>
      </c>
      <c r="H2865" s="508" t="e">
        <f>VLOOKUP(E2865,'Trimming log'!$F$5:$V$5000,4,FALSE)</f>
        <v>#N/A</v>
      </c>
      <c r="I2865" s="65" t="e">
        <f>VLOOKUP(E2865,'Trimming log'!$F$5:$V$5000,5,FALSE)</f>
        <v>#N/A</v>
      </c>
      <c r="J2865" s="65" t="e">
        <f>VLOOKUP(E2865,'Trimming log'!$F$5:$V$5000,6,FALSE)</f>
        <v>#N/A</v>
      </c>
      <c r="K2865" s="65" t="e">
        <f>VLOOKUP(E2865,'Trimming log'!$F$5:$V$5000,7,FALSE)</f>
        <v>#N/A</v>
      </c>
      <c r="L2865" s="65" t="e">
        <f>VLOOKUP(E2865,'Trimming log'!$F$5:$V$5000,8,FALSE)</f>
        <v>#N/A</v>
      </c>
      <c r="M2865" s="65" t="e">
        <f>VLOOKUP(E2865,'Trimming log'!$F$5:$V$5000,9,FALSE)</f>
        <v>#N/A</v>
      </c>
      <c r="N2865" s="507" t="e">
        <f>VLOOKUP(E2865,'Trimming log'!$F$5:$V$5000,10,FALSE)</f>
        <v>#N/A</v>
      </c>
      <c r="O2865" s="65" t="e">
        <f>VLOOKUP(E2865,'Trimming log'!$F$5:$V$5000,11,FALSE)</f>
        <v>#N/A</v>
      </c>
      <c r="P2865" s="65" t="e">
        <f>VLOOKUP(E2865,'Trimming log'!$F$5:$V$5000,12,FALSE)</f>
        <v>#N/A</v>
      </c>
      <c r="Q2865" s="65" t="e">
        <f>VLOOKUP(E2865,'Trimming log'!$F$5:$V$5000,13,FALSE)</f>
        <v>#N/A</v>
      </c>
      <c r="R2865" s="65" t="e">
        <f>VLOOKUP(E2865,'Trimming log'!$F$5:$V$5000,14,FALSE)</f>
        <v>#N/A</v>
      </c>
      <c r="S2865" s="65" t="e">
        <f>VLOOKUP(E2865,'Trimming log'!$F$5:$V$5000,15,FALSE)</f>
        <v>#N/A</v>
      </c>
      <c r="T2865" s="65" t="e">
        <f t="shared" si="558"/>
        <v>#N/A</v>
      </c>
      <c r="U2865" s="491" t="str">
        <f t="shared" si="559"/>
        <v/>
      </c>
      <c r="V2865" s="74">
        <f t="shared" si="560"/>
        <v>0</v>
      </c>
      <c r="W2865" s="134">
        <f t="shared" si="561"/>
        <v>0</v>
      </c>
      <c r="X2865" s="134" t="e">
        <f>VLOOKUP(E2865,'Trimming log'!$F$5:$Y$5000,19,FALSE)</f>
        <v>#N/A</v>
      </c>
      <c r="Y2865" s="134" t="e">
        <f>VLOOKUP(E2865,'Trimming log'!$F$5:$Y$5000,20,FALSE)</f>
        <v>#N/A</v>
      </c>
      <c r="Z2865" s="135" t="e">
        <f t="shared" si="562"/>
        <v>#N/A</v>
      </c>
      <c r="AA2865" s="135" t="e">
        <f t="shared" si="563"/>
        <v>#N/A</v>
      </c>
      <c r="AB2865" s="136" t="e">
        <f t="shared" si="564"/>
        <v>#N/A</v>
      </c>
      <c r="AC2865" s="136" t="e">
        <f t="shared" si="565"/>
        <v>#N/A</v>
      </c>
      <c r="AD2865" s="136" t="e">
        <f t="shared" si="566"/>
        <v>#N/A</v>
      </c>
      <c r="AE2865" s="136" t="e">
        <f t="shared" si="567"/>
        <v>#N/A</v>
      </c>
    </row>
    <row r="2866" spans="4:31">
      <c r="D2866" s="69"/>
      <c r="F2866" s="65" t="e">
        <f>VLOOKUP(E2866,'Trimming log'!$F$5:$V$5000,2,FALSE)</f>
        <v>#N/A</v>
      </c>
      <c r="G2866" s="65" t="e">
        <f>VLOOKUP(E2866,'Trimming log'!$F$5:$V$5000,3,FALSE)</f>
        <v>#N/A</v>
      </c>
      <c r="H2866" s="508" t="e">
        <f>VLOOKUP(E2866,'Trimming log'!$F$5:$V$5000,4,FALSE)</f>
        <v>#N/A</v>
      </c>
      <c r="I2866" s="65" t="e">
        <f>VLOOKUP(E2866,'Trimming log'!$F$5:$V$5000,5,FALSE)</f>
        <v>#N/A</v>
      </c>
      <c r="J2866" s="65" t="e">
        <f>VLOOKUP(E2866,'Trimming log'!$F$5:$V$5000,6,FALSE)</f>
        <v>#N/A</v>
      </c>
      <c r="K2866" s="65" t="e">
        <f>VLOOKUP(E2866,'Trimming log'!$F$5:$V$5000,7,FALSE)</f>
        <v>#N/A</v>
      </c>
      <c r="L2866" s="65" t="e">
        <f>VLOOKUP(E2866,'Trimming log'!$F$5:$V$5000,8,FALSE)</f>
        <v>#N/A</v>
      </c>
      <c r="M2866" s="65" t="e">
        <f>VLOOKUP(E2866,'Trimming log'!$F$5:$V$5000,9,FALSE)</f>
        <v>#N/A</v>
      </c>
      <c r="N2866" s="507" t="e">
        <f>VLOOKUP(E2866,'Trimming log'!$F$5:$V$5000,10,FALSE)</f>
        <v>#N/A</v>
      </c>
      <c r="O2866" s="65" t="e">
        <f>VLOOKUP(E2866,'Trimming log'!$F$5:$V$5000,11,FALSE)</f>
        <v>#N/A</v>
      </c>
      <c r="P2866" s="65" t="e">
        <f>VLOOKUP(E2866,'Trimming log'!$F$5:$V$5000,12,FALSE)</f>
        <v>#N/A</v>
      </c>
      <c r="Q2866" s="65" t="e">
        <f>VLOOKUP(E2866,'Trimming log'!$F$5:$V$5000,13,FALSE)</f>
        <v>#N/A</v>
      </c>
      <c r="R2866" s="65" t="e">
        <f>VLOOKUP(E2866,'Trimming log'!$F$5:$V$5000,14,FALSE)</f>
        <v>#N/A</v>
      </c>
      <c r="S2866" s="65" t="e">
        <f>VLOOKUP(E2866,'Trimming log'!$F$5:$V$5000,15,FALSE)</f>
        <v>#N/A</v>
      </c>
      <c r="T2866" s="65" t="e">
        <f t="shared" si="558"/>
        <v>#N/A</v>
      </c>
      <c r="U2866" s="491" t="str">
        <f t="shared" si="559"/>
        <v/>
      </c>
      <c r="V2866" s="74">
        <f t="shared" si="560"/>
        <v>0</v>
      </c>
      <c r="W2866" s="134">
        <f t="shared" si="561"/>
        <v>0</v>
      </c>
      <c r="X2866" s="134" t="e">
        <f>VLOOKUP(E2866,'Trimming log'!$F$5:$Y$5000,19,FALSE)</f>
        <v>#N/A</v>
      </c>
      <c r="Y2866" s="134" t="e">
        <f>VLOOKUP(E2866,'Trimming log'!$F$5:$Y$5000,20,FALSE)</f>
        <v>#N/A</v>
      </c>
      <c r="Z2866" s="135" t="e">
        <f t="shared" si="562"/>
        <v>#N/A</v>
      </c>
      <c r="AA2866" s="135" t="e">
        <f t="shared" si="563"/>
        <v>#N/A</v>
      </c>
      <c r="AB2866" s="136" t="e">
        <f t="shared" si="564"/>
        <v>#N/A</v>
      </c>
      <c r="AC2866" s="136" t="e">
        <f t="shared" si="565"/>
        <v>#N/A</v>
      </c>
      <c r="AD2866" s="136" t="e">
        <f t="shared" si="566"/>
        <v>#N/A</v>
      </c>
      <c r="AE2866" s="136" t="e">
        <f t="shared" si="567"/>
        <v>#N/A</v>
      </c>
    </row>
    <row r="2867" spans="4:31">
      <c r="D2867" s="69"/>
      <c r="F2867" s="65" t="e">
        <f>VLOOKUP(E2867,'Trimming log'!$F$5:$V$5000,2,FALSE)</f>
        <v>#N/A</v>
      </c>
      <c r="G2867" s="65" t="e">
        <f>VLOOKUP(E2867,'Trimming log'!$F$5:$V$5000,3,FALSE)</f>
        <v>#N/A</v>
      </c>
      <c r="H2867" s="508" t="e">
        <f>VLOOKUP(E2867,'Trimming log'!$F$5:$V$5000,4,FALSE)</f>
        <v>#N/A</v>
      </c>
      <c r="I2867" s="65" t="e">
        <f>VLOOKUP(E2867,'Trimming log'!$F$5:$V$5000,5,FALSE)</f>
        <v>#N/A</v>
      </c>
      <c r="J2867" s="65" t="e">
        <f>VLOOKUP(E2867,'Trimming log'!$F$5:$V$5000,6,FALSE)</f>
        <v>#N/A</v>
      </c>
      <c r="K2867" s="65" t="e">
        <f>VLOOKUP(E2867,'Trimming log'!$F$5:$V$5000,7,FALSE)</f>
        <v>#N/A</v>
      </c>
      <c r="L2867" s="65" t="e">
        <f>VLOOKUP(E2867,'Trimming log'!$F$5:$V$5000,8,FALSE)</f>
        <v>#N/A</v>
      </c>
      <c r="M2867" s="65" t="e">
        <f>VLOOKUP(E2867,'Trimming log'!$F$5:$V$5000,9,FALSE)</f>
        <v>#N/A</v>
      </c>
      <c r="N2867" s="507" t="e">
        <f>VLOOKUP(E2867,'Trimming log'!$F$5:$V$5000,10,FALSE)</f>
        <v>#N/A</v>
      </c>
      <c r="O2867" s="65" t="e">
        <f>VLOOKUP(E2867,'Trimming log'!$F$5:$V$5000,11,FALSE)</f>
        <v>#N/A</v>
      </c>
      <c r="P2867" s="65" t="e">
        <f>VLOOKUP(E2867,'Trimming log'!$F$5:$V$5000,12,FALSE)</f>
        <v>#N/A</v>
      </c>
      <c r="Q2867" s="65" t="e">
        <f>VLOOKUP(E2867,'Trimming log'!$F$5:$V$5000,13,FALSE)</f>
        <v>#N/A</v>
      </c>
      <c r="R2867" s="65" t="e">
        <f>VLOOKUP(E2867,'Trimming log'!$F$5:$V$5000,14,FALSE)</f>
        <v>#N/A</v>
      </c>
      <c r="S2867" s="65" t="e">
        <f>VLOOKUP(E2867,'Trimming log'!$F$5:$V$5000,15,FALSE)</f>
        <v>#N/A</v>
      </c>
      <c r="T2867" s="65" t="e">
        <f t="shared" si="558"/>
        <v>#N/A</v>
      </c>
      <c r="U2867" s="491" t="str">
        <f t="shared" si="559"/>
        <v/>
      </c>
      <c r="V2867" s="74">
        <f t="shared" si="560"/>
        <v>0</v>
      </c>
      <c r="W2867" s="134">
        <f t="shared" si="561"/>
        <v>0</v>
      </c>
      <c r="X2867" s="134" t="e">
        <f>VLOOKUP(E2867,'Trimming log'!$F$5:$Y$5000,19,FALSE)</f>
        <v>#N/A</v>
      </c>
      <c r="Y2867" s="134" t="e">
        <f>VLOOKUP(E2867,'Trimming log'!$F$5:$Y$5000,20,FALSE)</f>
        <v>#N/A</v>
      </c>
      <c r="Z2867" s="135" t="e">
        <f t="shared" si="562"/>
        <v>#N/A</v>
      </c>
      <c r="AA2867" s="135" t="e">
        <f t="shared" si="563"/>
        <v>#N/A</v>
      </c>
      <c r="AB2867" s="136" t="e">
        <f t="shared" si="564"/>
        <v>#N/A</v>
      </c>
      <c r="AC2867" s="136" t="e">
        <f t="shared" si="565"/>
        <v>#N/A</v>
      </c>
      <c r="AD2867" s="136" t="e">
        <f t="shared" si="566"/>
        <v>#N/A</v>
      </c>
      <c r="AE2867" s="136" t="e">
        <f t="shared" si="567"/>
        <v>#N/A</v>
      </c>
    </row>
    <row r="2868" spans="4:31">
      <c r="D2868" s="69"/>
      <c r="F2868" s="65" t="e">
        <f>VLOOKUP(E2868,'Trimming log'!$F$5:$V$5000,2,FALSE)</f>
        <v>#N/A</v>
      </c>
      <c r="G2868" s="65" t="e">
        <f>VLOOKUP(E2868,'Trimming log'!$F$5:$V$5000,3,FALSE)</f>
        <v>#N/A</v>
      </c>
      <c r="H2868" s="508" t="e">
        <f>VLOOKUP(E2868,'Trimming log'!$F$5:$V$5000,4,FALSE)</f>
        <v>#N/A</v>
      </c>
      <c r="I2868" s="65" t="e">
        <f>VLOOKUP(E2868,'Trimming log'!$F$5:$V$5000,5,FALSE)</f>
        <v>#N/A</v>
      </c>
      <c r="J2868" s="65" t="e">
        <f>VLOOKUP(E2868,'Trimming log'!$F$5:$V$5000,6,FALSE)</f>
        <v>#N/A</v>
      </c>
      <c r="K2868" s="65" t="e">
        <f>VLOOKUP(E2868,'Trimming log'!$F$5:$V$5000,7,FALSE)</f>
        <v>#N/A</v>
      </c>
      <c r="L2868" s="65" t="e">
        <f>VLOOKUP(E2868,'Trimming log'!$F$5:$V$5000,8,FALSE)</f>
        <v>#N/A</v>
      </c>
      <c r="M2868" s="65" t="e">
        <f>VLOOKUP(E2868,'Trimming log'!$F$5:$V$5000,9,FALSE)</f>
        <v>#N/A</v>
      </c>
      <c r="N2868" s="507" t="e">
        <f>VLOOKUP(E2868,'Trimming log'!$F$5:$V$5000,10,FALSE)</f>
        <v>#N/A</v>
      </c>
      <c r="O2868" s="65" t="e">
        <f>VLOOKUP(E2868,'Trimming log'!$F$5:$V$5000,11,FALSE)</f>
        <v>#N/A</v>
      </c>
      <c r="P2868" s="65" t="e">
        <f>VLOOKUP(E2868,'Trimming log'!$F$5:$V$5000,12,FALSE)</f>
        <v>#N/A</v>
      </c>
      <c r="Q2868" s="65" t="e">
        <f>VLOOKUP(E2868,'Trimming log'!$F$5:$V$5000,13,FALSE)</f>
        <v>#N/A</v>
      </c>
      <c r="R2868" s="65" t="e">
        <f>VLOOKUP(E2868,'Trimming log'!$F$5:$V$5000,14,FALSE)</f>
        <v>#N/A</v>
      </c>
      <c r="S2868" s="65" t="e">
        <f>VLOOKUP(E2868,'Trimming log'!$F$5:$V$5000,15,FALSE)</f>
        <v>#N/A</v>
      </c>
      <c r="T2868" s="65" t="e">
        <f t="shared" si="558"/>
        <v>#N/A</v>
      </c>
      <c r="U2868" s="491" t="str">
        <f t="shared" si="559"/>
        <v/>
      </c>
      <c r="V2868" s="74">
        <f t="shared" si="560"/>
        <v>0</v>
      </c>
      <c r="W2868" s="134">
        <f t="shared" si="561"/>
        <v>0</v>
      </c>
      <c r="X2868" s="134" t="e">
        <f>VLOOKUP(E2868,'Trimming log'!$F$5:$Y$5000,19,FALSE)</f>
        <v>#N/A</v>
      </c>
      <c r="Y2868" s="134" t="e">
        <f>VLOOKUP(E2868,'Trimming log'!$F$5:$Y$5000,20,FALSE)</f>
        <v>#N/A</v>
      </c>
      <c r="Z2868" s="135" t="e">
        <f t="shared" si="562"/>
        <v>#N/A</v>
      </c>
      <c r="AA2868" s="135" t="e">
        <f t="shared" si="563"/>
        <v>#N/A</v>
      </c>
      <c r="AB2868" s="136" t="e">
        <f t="shared" si="564"/>
        <v>#N/A</v>
      </c>
      <c r="AC2868" s="136" t="e">
        <f t="shared" si="565"/>
        <v>#N/A</v>
      </c>
      <c r="AD2868" s="136" t="e">
        <f t="shared" si="566"/>
        <v>#N/A</v>
      </c>
      <c r="AE2868" s="136" t="e">
        <f t="shared" si="567"/>
        <v>#N/A</v>
      </c>
    </row>
    <row r="2869" spans="4:31">
      <c r="D2869" s="69"/>
      <c r="F2869" s="65" t="e">
        <f>VLOOKUP(E2869,'Trimming log'!$F$5:$V$5000,2,FALSE)</f>
        <v>#N/A</v>
      </c>
      <c r="G2869" s="65" t="e">
        <f>VLOOKUP(E2869,'Trimming log'!$F$5:$V$5000,3,FALSE)</f>
        <v>#N/A</v>
      </c>
      <c r="H2869" s="508" t="e">
        <f>VLOOKUP(E2869,'Trimming log'!$F$5:$V$5000,4,FALSE)</f>
        <v>#N/A</v>
      </c>
      <c r="I2869" s="65" t="e">
        <f>VLOOKUP(E2869,'Trimming log'!$F$5:$V$5000,5,FALSE)</f>
        <v>#N/A</v>
      </c>
      <c r="J2869" s="65" t="e">
        <f>VLOOKUP(E2869,'Trimming log'!$F$5:$V$5000,6,FALSE)</f>
        <v>#N/A</v>
      </c>
      <c r="K2869" s="65" t="e">
        <f>VLOOKUP(E2869,'Trimming log'!$F$5:$V$5000,7,FALSE)</f>
        <v>#N/A</v>
      </c>
      <c r="L2869" s="65" t="e">
        <f>VLOOKUP(E2869,'Trimming log'!$F$5:$V$5000,8,FALSE)</f>
        <v>#N/A</v>
      </c>
      <c r="M2869" s="65" t="e">
        <f>VLOOKUP(E2869,'Trimming log'!$F$5:$V$5000,9,FALSE)</f>
        <v>#N/A</v>
      </c>
      <c r="N2869" s="507" t="e">
        <f>VLOOKUP(E2869,'Trimming log'!$F$5:$V$5000,10,FALSE)</f>
        <v>#N/A</v>
      </c>
      <c r="O2869" s="65" t="e">
        <f>VLOOKUP(E2869,'Trimming log'!$F$5:$V$5000,11,FALSE)</f>
        <v>#N/A</v>
      </c>
      <c r="P2869" s="65" t="e">
        <f>VLOOKUP(E2869,'Trimming log'!$F$5:$V$5000,12,FALSE)</f>
        <v>#N/A</v>
      </c>
      <c r="Q2869" s="65" t="e">
        <f>VLOOKUP(E2869,'Trimming log'!$F$5:$V$5000,13,FALSE)</f>
        <v>#N/A</v>
      </c>
      <c r="R2869" s="65" t="e">
        <f>VLOOKUP(E2869,'Trimming log'!$F$5:$V$5000,14,FALSE)</f>
        <v>#N/A</v>
      </c>
      <c r="S2869" s="65" t="e">
        <f>VLOOKUP(E2869,'Trimming log'!$F$5:$V$5000,15,FALSE)</f>
        <v>#N/A</v>
      </c>
      <c r="T2869" s="65" t="e">
        <f t="shared" si="558"/>
        <v>#N/A</v>
      </c>
      <c r="U2869" s="491" t="str">
        <f t="shared" si="559"/>
        <v/>
      </c>
      <c r="V2869" s="74">
        <f t="shared" si="560"/>
        <v>0</v>
      </c>
      <c r="W2869" s="134">
        <f t="shared" si="561"/>
        <v>0</v>
      </c>
      <c r="X2869" s="134" t="e">
        <f>VLOOKUP(E2869,'Trimming log'!$F$5:$Y$5000,19,FALSE)</f>
        <v>#N/A</v>
      </c>
      <c r="Y2869" s="134" t="e">
        <f>VLOOKUP(E2869,'Trimming log'!$F$5:$Y$5000,20,FALSE)</f>
        <v>#N/A</v>
      </c>
      <c r="Z2869" s="135" t="e">
        <f t="shared" si="562"/>
        <v>#N/A</v>
      </c>
      <c r="AA2869" s="135" t="e">
        <f t="shared" si="563"/>
        <v>#N/A</v>
      </c>
      <c r="AB2869" s="136" t="e">
        <f t="shared" si="564"/>
        <v>#N/A</v>
      </c>
      <c r="AC2869" s="136" t="e">
        <f t="shared" si="565"/>
        <v>#N/A</v>
      </c>
      <c r="AD2869" s="136" t="e">
        <f t="shared" si="566"/>
        <v>#N/A</v>
      </c>
      <c r="AE2869" s="136" t="e">
        <f t="shared" si="567"/>
        <v>#N/A</v>
      </c>
    </row>
    <row r="2870" spans="4:31">
      <c r="D2870" s="69"/>
      <c r="F2870" s="65" t="e">
        <f>VLOOKUP(E2870,'Trimming log'!$F$5:$V$5000,2,FALSE)</f>
        <v>#N/A</v>
      </c>
      <c r="G2870" s="65" t="e">
        <f>VLOOKUP(E2870,'Trimming log'!$F$5:$V$5000,3,FALSE)</f>
        <v>#N/A</v>
      </c>
      <c r="H2870" s="508" t="e">
        <f>VLOOKUP(E2870,'Trimming log'!$F$5:$V$5000,4,FALSE)</f>
        <v>#N/A</v>
      </c>
      <c r="I2870" s="65" t="e">
        <f>VLOOKUP(E2870,'Trimming log'!$F$5:$V$5000,5,FALSE)</f>
        <v>#N/A</v>
      </c>
      <c r="J2870" s="65" t="e">
        <f>VLOOKUP(E2870,'Trimming log'!$F$5:$V$5000,6,FALSE)</f>
        <v>#N/A</v>
      </c>
      <c r="K2870" s="65" t="e">
        <f>VLOOKUP(E2870,'Trimming log'!$F$5:$V$5000,7,FALSE)</f>
        <v>#N/A</v>
      </c>
      <c r="L2870" s="65" t="e">
        <f>VLOOKUP(E2870,'Trimming log'!$F$5:$V$5000,8,FALSE)</f>
        <v>#N/A</v>
      </c>
      <c r="M2870" s="65" t="e">
        <f>VLOOKUP(E2870,'Trimming log'!$F$5:$V$5000,9,FALSE)</f>
        <v>#N/A</v>
      </c>
      <c r="N2870" s="507" t="e">
        <f>VLOOKUP(E2870,'Trimming log'!$F$5:$V$5000,10,FALSE)</f>
        <v>#N/A</v>
      </c>
      <c r="O2870" s="65" t="e">
        <f>VLOOKUP(E2870,'Trimming log'!$F$5:$V$5000,11,FALSE)</f>
        <v>#N/A</v>
      </c>
      <c r="P2870" s="65" t="e">
        <f>VLOOKUP(E2870,'Trimming log'!$F$5:$V$5000,12,FALSE)</f>
        <v>#N/A</v>
      </c>
      <c r="Q2870" s="65" t="e">
        <f>VLOOKUP(E2870,'Trimming log'!$F$5:$V$5000,13,FALSE)</f>
        <v>#N/A</v>
      </c>
      <c r="R2870" s="65" t="e">
        <f>VLOOKUP(E2870,'Trimming log'!$F$5:$V$5000,14,FALSE)</f>
        <v>#N/A</v>
      </c>
      <c r="S2870" s="65" t="e">
        <f>VLOOKUP(E2870,'Trimming log'!$F$5:$V$5000,15,FALSE)</f>
        <v>#N/A</v>
      </c>
      <c r="T2870" s="65" t="e">
        <f t="shared" si="558"/>
        <v>#N/A</v>
      </c>
      <c r="U2870" s="491" t="str">
        <f t="shared" si="559"/>
        <v/>
      </c>
      <c r="V2870" s="74">
        <f t="shared" si="560"/>
        <v>0</v>
      </c>
      <c r="W2870" s="134">
        <f t="shared" si="561"/>
        <v>0</v>
      </c>
      <c r="X2870" s="134" t="e">
        <f>VLOOKUP(E2870,'Trimming log'!$F$5:$Y$5000,19,FALSE)</f>
        <v>#N/A</v>
      </c>
      <c r="Y2870" s="134" t="e">
        <f>VLOOKUP(E2870,'Trimming log'!$F$5:$Y$5000,20,FALSE)</f>
        <v>#N/A</v>
      </c>
      <c r="Z2870" s="135" t="e">
        <f t="shared" si="562"/>
        <v>#N/A</v>
      </c>
      <c r="AA2870" s="135" t="e">
        <f t="shared" si="563"/>
        <v>#N/A</v>
      </c>
      <c r="AB2870" s="136" t="e">
        <f t="shared" si="564"/>
        <v>#N/A</v>
      </c>
      <c r="AC2870" s="136" t="e">
        <f t="shared" si="565"/>
        <v>#N/A</v>
      </c>
      <c r="AD2870" s="136" t="e">
        <f t="shared" si="566"/>
        <v>#N/A</v>
      </c>
      <c r="AE2870" s="136" t="e">
        <f t="shared" si="567"/>
        <v>#N/A</v>
      </c>
    </row>
    <row r="2871" spans="4:31">
      <c r="D2871" s="69"/>
      <c r="F2871" s="65" t="e">
        <f>VLOOKUP(E2871,'Trimming log'!$F$5:$V$5000,2,FALSE)</f>
        <v>#N/A</v>
      </c>
      <c r="G2871" s="65" t="e">
        <f>VLOOKUP(E2871,'Trimming log'!$F$5:$V$5000,3,FALSE)</f>
        <v>#N/A</v>
      </c>
      <c r="H2871" s="508" t="e">
        <f>VLOOKUP(E2871,'Trimming log'!$F$5:$V$5000,4,FALSE)</f>
        <v>#N/A</v>
      </c>
      <c r="I2871" s="65" t="e">
        <f>VLOOKUP(E2871,'Trimming log'!$F$5:$V$5000,5,FALSE)</f>
        <v>#N/A</v>
      </c>
      <c r="J2871" s="65" t="e">
        <f>VLOOKUP(E2871,'Trimming log'!$F$5:$V$5000,6,FALSE)</f>
        <v>#N/A</v>
      </c>
      <c r="K2871" s="65" t="e">
        <f>VLOOKUP(E2871,'Trimming log'!$F$5:$V$5000,7,FALSE)</f>
        <v>#N/A</v>
      </c>
      <c r="L2871" s="65" t="e">
        <f>VLOOKUP(E2871,'Trimming log'!$F$5:$V$5000,8,FALSE)</f>
        <v>#N/A</v>
      </c>
      <c r="M2871" s="65" t="e">
        <f>VLOOKUP(E2871,'Trimming log'!$F$5:$V$5000,9,FALSE)</f>
        <v>#N/A</v>
      </c>
      <c r="N2871" s="507" t="e">
        <f>VLOOKUP(E2871,'Trimming log'!$F$5:$V$5000,10,FALSE)</f>
        <v>#N/A</v>
      </c>
      <c r="O2871" s="65" t="e">
        <f>VLOOKUP(E2871,'Trimming log'!$F$5:$V$5000,11,FALSE)</f>
        <v>#N/A</v>
      </c>
      <c r="P2871" s="65" t="e">
        <f>VLOOKUP(E2871,'Trimming log'!$F$5:$V$5000,12,FALSE)</f>
        <v>#N/A</v>
      </c>
      <c r="Q2871" s="65" t="e">
        <f>VLOOKUP(E2871,'Trimming log'!$F$5:$V$5000,13,FALSE)</f>
        <v>#N/A</v>
      </c>
      <c r="R2871" s="65" t="e">
        <f>VLOOKUP(E2871,'Trimming log'!$F$5:$V$5000,14,FALSE)</f>
        <v>#N/A</v>
      </c>
      <c r="S2871" s="65" t="e">
        <f>VLOOKUP(E2871,'Trimming log'!$F$5:$V$5000,15,FALSE)</f>
        <v>#N/A</v>
      </c>
      <c r="T2871" s="65" t="e">
        <f t="shared" si="558"/>
        <v>#N/A</v>
      </c>
      <c r="U2871" s="491" t="str">
        <f t="shared" si="559"/>
        <v/>
      </c>
      <c r="V2871" s="74">
        <f t="shared" si="560"/>
        <v>0</v>
      </c>
      <c r="W2871" s="134">
        <f t="shared" si="561"/>
        <v>0</v>
      </c>
      <c r="X2871" s="134" t="e">
        <f>VLOOKUP(E2871,'Trimming log'!$F$5:$Y$5000,19,FALSE)</f>
        <v>#N/A</v>
      </c>
      <c r="Y2871" s="134" t="e">
        <f>VLOOKUP(E2871,'Trimming log'!$F$5:$Y$5000,20,FALSE)</f>
        <v>#N/A</v>
      </c>
      <c r="Z2871" s="135" t="e">
        <f t="shared" si="562"/>
        <v>#N/A</v>
      </c>
      <c r="AA2871" s="135" t="e">
        <f t="shared" si="563"/>
        <v>#N/A</v>
      </c>
      <c r="AB2871" s="136" t="e">
        <f t="shared" si="564"/>
        <v>#N/A</v>
      </c>
      <c r="AC2871" s="136" t="e">
        <f t="shared" si="565"/>
        <v>#N/A</v>
      </c>
      <c r="AD2871" s="136" t="e">
        <f t="shared" si="566"/>
        <v>#N/A</v>
      </c>
      <c r="AE2871" s="136" t="e">
        <f t="shared" si="567"/>
        <v>#N/A</v>
      </c>
    </row>
    <row r="2872" spans="4:31">
      <c r="D2872" s="69"/>
      <c r="F2872" s="65" t="e">
        <f>VLOOKUP(E2872,'Trimming log'!$F$5:$V$5000,2,FALSE)</f>
        <v>#N/A</v>
      </c>
      <c r="G2872" s="65" t="e">
        <f>VLOOKUP(E2872,'Trimming log'!$F$5:$V$5000,3,FALSE)</f>
        <v>#N/A</v>
      </c>
      <c r="H2872" s="508" t="e">
        <f>VLOOKUP(E2872,'Trimming log'!$F$5:$V$5000,4,FALSE)</f>
        <v>#N/A</v>
      </c>
      <c r="I2872" s="65" t="e">
        <f>VLOOKUP(E2872,'Trimming log'!$F$5:$V$5000,5,FALSE)</f>
        <v>#N/A</v>
      </c>
      <c r="J2872" s="65" t="e">
        <f>VLOOKUP(E2872,'Trimming log'!$F$5:$V$5000,6,FALSE)</f>
        <v>#N/A</v>
      </c>
      <c r="K2872" s="65" t="e">
        <f>VLOOKUP(E2872,'Trimming log'!$F$5:$V$5000,7,FALSE)</f>
        <v>#N/A</v>
      </c>
      <c r="L2872" s="65" t="e">
        <f>VLOOKUP(E2872,'Trimming log'!$F$5:$V$5000,8,FALSE)</f>
        <v>#N/A</v>
      </c>
      <c r="M2872" s="65" t="e">
        <f>VLOOKUP(E2872,'Trimming log'!$F$5:$V$5000,9,FALSE)</f>
        <v>#N/A</v>
      </c>
      <c r="N2872" s="507" t="e">
        <f>VLOOKUP(E2872,'Trimming log'!$F$5:$V$5000,10,FALSE)</f>
        <v>#N/A</v>
      </c>
      <c r="O2872" s="65" t="e">
        <f>VLOOKUP(E2872,'Trimming log'!$F$5:$V$5000,11,FALSE)</f>
        <v>#N/A</v>
      </c>
      <c r="P2872" s="65" t="e">
        <f>VLOOKUP(E2872,'Trimming log'!$F$5:$V$5000,12,FALSE)</f>
        <v>#N/A</v>
      </c>
      <c r="Q2872" s="65" t="e">
        <f>VLOOKUP(E2872,'Trimming log'!$F$5:$V$5000,13,FALSE)</f>
        <v>#N/A</v>
      </c>
      <c r="R2872" s="65" t="e">
        <f>VLOOKUP(E2872,'Trimming log'!$F$5:$V$5000,14,FALSE)</f>
        <v>#N/A</v>
      </c>
      <c r="S2872" s="65" t="e">
        <f>VLOOKUP(E2872,'Trimming log'!$F$5:$V$5000,15,FALSE)</f>
        <v>#N/A</v>
      </c>
      <c r="T2872" s="65" t="e">
        <f t="shared" si="558"/>
        <v>#N/A</v>
      </c>
      <c r="U2872" s="491" t="str">
        <f t="shared" si="559"/>
        <v/>
      </c>
      <c r="V2872" s="74">
        <f t="shared" si="560"/>
        <v>0</v>
      </c>
      <c r="W2872" s="134">
        <f t="shared" si="561"/>
        <v>0</v>
      </c>
      <c r="X2872" s="134" t="e">
        <f>VLOOKUP(E2872,'Trimming log'!$F$5:$Y$5000,19,FALSE)</f>
        <v>#N/A</v>
      </c>
      <c r="Y2872" s="134" t="e">
        <f>VLOOKUP(E2872,'Trimming log'!$F$5:$Y$5000,20,FALSE)</f>
        <v>#N/A</v>
      </c>
      <c r="Z2872" s="135" t="e">
        <f t="shared" si="562"/>
        <v>#N/A</v>
      </c>
      <c r="AA2872" s="135" t="e">
        <f t="shared" si="563"/>
        <v>#N/A</v>
      </c>
      <c r="AB2872" s="136" t="e">
        <f t="shared" si="564"/>
        <v>#N/A</v>
      </c>
      <c r="AC2872" s="136" t="e">
        <f t="shared" si="565"/>
        <v>#N/A</v>
      </c>
      <c r="AD2872" s="136" t="e">
        <f t="shared" si="566"/>
        <v>#N/A</v>
      </c>
      <c r="AE2872" s="136" t="e">
        <f t="shared" si="567"/>
        <v>#N/A</v>
      </c>
    </row>
    <row r="2873" spans="4:31">
      <c r="D2873" s="69"/>
      <c r="F2873" s="65" t="e">
        <f>VLOOKUP(E2873,'Trimming log'!$F$5:$V$5000,2,FALSE)</f>
        <v>#N/A</v>
      </c>
      <c r="G2873" s="65" t="e">
        <f>VLOOKUP(E2873,'Trimming log'!$F$5:$V$5000,3,FALSE)</f>
        <v>#N/A</v>
      </c>
      <c r="H2873" s="508" t="e">
        <f>VLOOKUP(E2873,'Trimming log'!$F$5:$V$5000,4,FALSE)</f>
        <v>#N/A</v>
      </c>
      <c r="I2873" s="65" t="e">
        <f>VLOOKUP(E2873,'Trimming log'!$F$5:$V$5000,5,FALSE)</f>
        <v>#N/A</v>
      </c>
      <c r="J2873" s="65" t="e">
        <f>VLOOKUP(E2873,'Trimming log'!$F$5:$V$5000,6,FALSE)</f>
        <v>#N/A</v>
      </c>
      <c r="K2873" s="65" t="e">
        <f>VLOOKUP(E2873,'Trimming log'!$F$5:$V$5000,7,FALSE)</f>
        <v>#N/A</v>
      </c>
      <c r="L2873" s="65" t="e">
        <f>VLOOKUP(E2873,'Trimming log'!$F$5:$V$5000,8,FALSE)</f>
        <v>#N/A</v>
      </c>
      <c r="M2873" s="65" t="e">
        <f>VLOOKUP(E2873,'Trimming log'!$F$5:$V$5000,9,FALSE)</f>
        <v>#N/A</v>
      </c>
      <c r="N2873" s="507" t="e">
        <f>VLOOKUP(E2873,'Trimming log'!$F$5:$V$5000,10,FALSE)</f>
        <v>#N/A</v>
      </c>
      <c r="O2873" s="65" t="e">
        <f>VLOOKUP(E2873,'Trimming log'!$F$5:$V$5000,11,FALSE)</f>
        <v>#N/A</v>
      </c>
      <c r="P2873" s="65" t="e">
        <f>VLOOKUP(E2873,'Trimming log'!$F$5:$V$5000,12,FALSE)</f>
        <v>#N/A</v>
      </c>
      <c r="Q2873" s="65" t="e">
        <f>VLOOKUP(E2873,'Trimming log'!$F$5:$V$5000,13,FALSE)</f>
        <v>#N/A</v>
      </c>
      <c r="R2873" s="65" t="e">
        <f>VLOOKUP(E2873,'Trimming log'!$F$5:$V$5000,14,FALSE)</f>
        <v>#N/A</v>
      </c>
      <c r="S2873" s="65" t="e">
        <f>VLOOKUP(E2873,'Trimming log'!$F$5:$V$5000,15,FALSE)</f>
        <v>#N/A</v>
      </c>
      <c r="T2873" s="65" t="e">
        <f t="shared" si="558"/>
        <v>#N/A</v>
      </c>
      <c r="U2873" s="491" t="str">
        <f t="shared" si="559"/>
        <v/>
      </c>
      <c r="V2873" s="74">
        <f t="shared" si="560"/>
        <v>0</v>
      </c>
      <c r="W2873" s="134">
        <f t="shared" si="561"/>
        <v>0</v>
      </c>
      <c r="X2873" s="134" t="e">
        <f>VLOOKUP(E2873,'Trimming log'!$F$5:$Y$5000,19,FALSE)</f>
        <v>#N/A</v>
      </c>
      <c r="Y2873" s="134" t="e">
        <f>VLOOKUP(E2873,'Trimming log'!$F$5:$Y$5000,20,FALSE)</f>
        <v>#N/A</v>
      </c>
      <c r="Z2873" s="135" t="e">
        <f t="shared" si="562"/>
        <v>#N/A</v>
      </c>
      <c r="AA2873" s="135" t="e">
        <f t="shared" si="563"/>
        <v>#N/A</v>
      </c>
      <c r="AB2873" s="136" t="e">
        <f t="shared" si="564"/>
        <v>#N/A</v>
      </c>
      <c r="AC2873" s="136" t="e">
        <f t="shared" si="565"/>
        <v>#N/A</v>
      </c>
      <c r="AD2873" s="136" t="e">
        <f t="shared" si="566"/>
        <v>#N/A</v>
      </c>
      <c r="AE2873" s="136" t="e">
        <f t="shared" si="567"/>
        <v>#N/A</v>
      </c>
    </row>
    <row r="2874" spans="4:31">
      <c r="D2874" s="69"/>
      <c r="F2874" s="65" t="e">
        <f>VLOOKUP(E2874,'Trimming log'!$F$5:$V$5000,2,FALSE)</f>
        <v>#N/A</v>
      </c>
      <c r="G2874" s="65" t="e">
        <f>VLOOKUP(E2874,'Trimming log'!$F$5:$V$5000,3,FALSE)</f>
        <v>#N/A</v>
      </c>
      <c r="H2874" s="508" t="e">
        <f>VLOOKUP(E2874,'Trimming log'!$F$5:$V$5000,4,FALSE)</f>
        <v>#N/A</v>
      </c>
      <c r="I2874" s="65" t="e">
        <f>VLOOKUP(E2874,'Trimming log'!$F$5:$V$5000,5,FALSE)</f>
        <v>#N/A</v>
      </c>
      <c r="J2874" s="65" t="e">
        <f>VLOOKUP(E2874,'Trimming log'!$F$5:$V$5000,6,FALSE)</f>
        <v>#N/A</v>
      </c>
      <c r="K2874" s="65" t="e">
        <f>VLOOKUP(E2874,'Trimming log'!$F$5:$V$5000,7,FALSE)</f>
        <v>#N/A</v>
      </c>
      <c r="L2874" s="65" t="e">
        <f>VLOOKUP(E2874,'Trimming log'!$F$5:$V$5000,8,FALSE)</f>
        <v>#N/A</v>
      </c>
      <c r="M2874" s="65" t="e">
        <f>VLOOKUP(E2874,'Trimming log'!$F$5:$V$5000,9,FALSE)</f>
        <v>#N/A</v>
      </c>
      <c r="N2874" s="507" t="e">
        <f>VLOOKUP(E2874,'Trimming log'!$F$5:$V$5000,10,FALSE)</f>
        <v>#N/A</v>
      </c>
      <c r="O2874" s="65" t="e">
        <f>VLOOKUP(E2874,'Trimming log'!$F$5:$V$5000,11,FALSE)</f>
        <v>#N/A</v>
      </c>
      <c r="P2874" s="65" t="e">
        <f>VLOOKUP(E2874,'Trimming log'!$F$5:$V$5000,12,FALSE)</f>
        <v>#N/A</v>
      </c>
      <c r="Q2874" s="65" t="e">
        <f>VLOOKUP(E2874,'Trimming log'!$F$5:$V$5000,13,FALSE)</f>
        <v>#N/A</v>
      </c>
      <c r="R2874" s="65" t="e">
        <f>VLOOKUP(E2874,'Trimming log'!$F$5:$V$5000,14,FALSE)</f>
        <v>#N/A</v>
      </c>
      <c r="S2874" s="65" t="e">
        <f>VLOOKUP(E2874,'Trimming log'!$F$5:$V$5000,15,FALSE)</f>
        <v>#N/A</v>
      </c>
      <c r="T2874" s="65" t="e">
        <f t="shared" si="558"/>
        <v>#N/A</v>
      </c>
      <c r="U2874" s="491" t="str">
        <f t="shared" si="559"/>
        <v/>
      </c>
      <c r="V2874" s="74">
        <f t="shared" si="560"/>
        <v>0</v>
      </c>
      <c r="W2874" s="134">
        <f t="shared" si="561"/>
        <v>0</v>
      </c>
      <c r="X2874" s="134" t="e">
        <f>VLOOKUP(E2874,'Trimming log'!$F$5:$Y$5000,19,FALSE)</f>
        <v>#N/A</v>
      </c>
      <c r="Y2874" s="134" t="e">
        <f>VLOOKUP(E2874,'Trimming log'!$F$5:$Y$5000,20,FALSE)</f>
        <v>#N/A</v>
      </c>
      <c r="Z2874" s="135" t="e">
        <f t="shared" si="562"/>
        <v>#N/A</v>
      </c>
      <c r="AA2874" s="135" t="e">
        <f t="shared" si="563"/>
        <v>#N/A</v>
      </c>
      <c r="AB2874" s="136" t="e">
        <f t="shared" si="564"/>
        <v>#N/A</v>
      </c>
      <c r="AC2874" s="136" t="e">
        <f t="shared" si="565"/>
        <v>#N/A</v>
      </c>
      <c r="AD2874" s="136" t="e">
        <f t="shared" si="566"/>
        <v>#N/A</v>
      </c>
      <c r="AE2874" s="136" t="e">
        <f t="shared" si="567"/>
        <v>#N/A</v>
      </c>
    </row>
    <row r="2875" spans="4:31">
      <c r="D2875" s="69"/>
      <c r="F2875" s="65" t="e">
        <f>VLOOKUP(E2875,'Trimming log'!$F$5:$V$5000,2,FALSE)</f>
        <v>#N/A</v>
      </c>
      <c r="G2875" s="65" t="e">
        <f>VLOOKUP(E2875,'Trimming log'!$F$5:$V$5000,3,FALSE)</f>
        <v>#N/A</v>
      </c>
      <c r="H2875" s="508" t="e">
        <f>VLOOKUP(E2875,'Trimming log'!$F$5:$V$5000,4,FALSE)</f>
        <v>#N/A</v>
      </c>
      <c r="I2875" s="65" t="e">
        <f>VLOOKUP(E2875,'Trimming log'!$F$5:$V$5000,5,FALSE)</f>
        <v>#N/A</v>
      </c>
      <c r="J2875" s="65" t="e">
        <f>VLOOKUP(E2875,'Trimming log'!$F$5:$V$5000,6,FALSE)</f>
        <v>#N/A</v>
      </c>
      <c r="K2875" s="65" t="e">
        <f>VLOOKUP(E2875,'Trimming log'!$F$5:$V$5000,7,FALSE)</f>
        <v>#N/A</v>
      </c>
      <c r="L2875" s="65" t="e">
        <f>VLOOKUP(E2875,'Trimming log'!$F$5:$V$5000,8,FALSE)</f>
        <v>#N/A</v>
      </c>
      <c r="M2875" s="65" t="e">
        <f>VLOOKUP(E2875,'Trimming log'!$F$5:$V$5000,9,FALSE)</f>
        <v>#N/A</v>
      </c>
      <c r="N2875" s="507" t="e">
        <f>VLOOKUP(E2875,'Trimming log'!$F$5:$V$5000,10,FALSE)</f>
        <v>#N/A</v>
      </c>
      <c r="O2875" s="65" t="e">
        <f>VLOOKUP(E2875,'Trimming log'!$F$5:$V$5000,11,FALSE)</f>
        <v>#N/A</v>
      </c>
      <c r="P2875" s="65" t="e">
        <f>VLOOKUP(E2875,'Trimming log'!$F$5:$V$5000,12,FALSE)</f>
        <v>#N/A</v>
      </c>
      <c r="Q2875" s="65" t="e">
        <f>VLOOKUP(E2875,'Trimming log'!$F$5:$V$5000,13,FALSE)</f>
        <v>#N/A</v>
      </c>
      <c r="R2875" s="65" t="e">
        <f>VLOOKUP(E2875,'Trimming log'!$F$5:$V$5000,14,FALSE)</f>
        <v>#N/A</v>
      </c>
      <c r="S2875" s="65" t="e">
        <f>VLOOKUP(E2875,'Trimming log'!$F$5:$V$5000,15,FALSE)</f>
        <v>#N/A</v>
      </c>
      <c r="T2875" s="65" t="e">
        <f t="shared" si="558"/>
        <v>#N/A</v>
      </c>
      <c r="U2875" s="491" t="str">
        <f t="shared" si="559"/>
        <v/>
      </c>
      <c r="V2875" s="74">
        <f t="shared" si="560"/>
        <v>0</v>
      </c>
      <c r="W2875" s="134">
        <f t="shared" si="561"/>
        <v>0</v>
      </c>
      <c r="X2875" s="134" t="e">
        <f>VLOOKUP(E2875,'Trimming log'!$F$5:$Y$5000,19,FALSE)</f>
        <v>#N/A</v>
      </c>
      <c r="Y2875" s="134" t="e">
        <f>VLOOKUP(E2875,'Trimming log'!$F$5:$Y$5000,20,FALSE)</f>
        <v>#N/A</v>
      </c>
      <c r="Z2875" s="135" t="e">
        <f t="shared" si="562"/>
        <v>#N/A</v>
      </c>
      <c r="AA2875" s="135" t="e">
        <f t="shared" si="563"/>
        <v>#N/A</v>
      </c>
      <c r="AB2875" s="136" t="e">
        <f t="shared" si="564"/>
        <v>#N/A</v>
      </c>
      <c r="AC2875" s="136" t="e">
        <f t="shared" si="565"/>
        <v>#N/A</v>
      </c>
      <c r="AD2875" s="136" t="e">
        <f t="shared" si="566"/>
        <v>#N/A</v>
      </c>
      <c r="AE2875" s="136" t="e">
        <f t="shared" si="567"/>
        <v>#N/A</v>
      </c>
    </row>
    <row r="2876" spans="4:31">
      <c r="D2876" s="69"/>
      <c r="F2876" s="65" t="e">
        <f>VLOOKUP(E2876,'Trimming log'!$F$5:$V$5000,2,FALSE)</f>
        <v>#N/A</v>
      </c>
      <c r="G2876" s="65" t="e">
        <f>VLOOKUP(E2876,'Trimming log'!$F$5:$V$5000,3,FALSE)</f>
        <v>#N/A</v>
      </c>
      <c r="H2876" s="508" t="e">
        <f>VLOOKUP(E2876,'Trimming log'!$F$5:$V$5000,4,FALSE)</f>
        <v>#N/A</v>
      </c>
      <c r="I2876" s="65" t="e">
        <f>VLOOKUP(E2876,'Trimming log'!$F$5:$V$5000,5,FALSE)</f>
        <v>#N/A</v>
      </c>
      <c r="J2876" s="65" t="e">
        <f>VLOOKUP(E2876,'Trimming log'!$F$5:$V$5000,6,FALSE)</f>
        <v>#N/A</v>
      </c>
      <c r="K2876" s="65" t="e">
        <f>VLOOKUP(E2876,'Trimming log'!$F$5:$V$5000,7,FALSE)</f>
        <v>#N/A</v>
      </c>
      <c r="L2876" s="65" t="e">
        <f>VLOOKUP(E2876,'Trimming log'!$F$5:$V$5000,8,FALSE)</f>
        <v>#N/A</v>
      </c>
      <c r="M2876" s="65" t="e">
        <f>VLOOKUP(E2876,'Trimming log'!$F$5:$V$5000,9,FALSE)</f>
        <v>#N/A</v>
      </c>
      <c r="N2876" s="507" t="e">
        <f>VLOOKUP(E2876,'Trimming log'!$F$5:$V$5000,10,FALSE)</f>
        <v>#N/A</v>
      </c>
      <c r="O2876" s="65" t="e">
        <f>VLOOKUP(E2876,'Trimming log'!$F$5:$V$5000,11,FALSE)</f>
        <v>#N/A</v>
      </c>
      <c r="P2876" s="65" t="e">
        <f>VLOOKUP(E2876,'Trimming log'!$F$5:$V$5000,12,FALSE)</f>
        <v>#N/A</v>
      </c>
      <c r="Q2876" s="65" t="e">
        <f>VLOOKUP(E2876,'Trimming log'!$F$5:$V$5000,13,FALSE)</f>
        <v>#N/A</v>
      </c>
      <c r="R2876" s="65" t="e">
        <f>VLOOKUP(E2876,'Trimming log'!$F$5:$V$5000,14,FALSE)</f>
        <v>#N/A</v>
      </c>
      <c r="S2876" s="65" t="e">
        <f>VLOOKUP(E2876,'Trimming log'!$F$5:$V$5000,15,FALSE)</f>
        <v>#N/A</v>
      </c>
      <c r="T2876" s="65" t="e">
        <f t="shared" si="558"/>
        <v>#N/A</v>
      </c>
      <c r="U2876" s="491" t="str">
        <f t="shared" si="559"/>
        <v/>
      </c>
      <c r="V2876" s="74">
        <f t="shared" si="560"/>
        <v>0</v>
      </c>
      <c r="W2876" s="134">
        <f t="shared" si="561"/>
        <v>0</v>
      </c>
      <c r="X2876" s="134" t="e">
        <f>VLOOKUP(E2876,'Trimming log'!$F$5:$Y$5000,19,FALSE)</f>
        <v>#N/A</v>
      </c>
      <c r="Y2876" s="134" t="e">
        <f>VLOOKUP(E2876,'Trimming log'!$F$5:$Y$5000,20,FALSE)</f>
        <v>#N/A</v>
      </c>
      <c r="Z2876" s="135" t="e">
        <f t="shared" si="562"/>
        <v>#N/A</v>
      </c>
      <c r="AA2876" s="135" t="e">
        <f t="shared" si="563"/>
        <v>#N/A</v>
      </c>
      <c r="AB2876" s="136" t="e">
        <f t="shared" si="564"/>
        <v>#N/A</v>
      </c>
      <c r="AC2876" s="136" t="e">
        <f t="shared" si="565"/>
        <v>#N/A</v>
      </c>
      <c r="AD2876" s="136" t="e">
        <f t="shared" si="566"/>
        <v>#N/A</v>
      </c>
      <c r="AE2876" s="136" t="e">
        <f t="shared" si="567"/>
        <v>#N/A</v>
      </c>
    </row>
    <row r="2877" spans="4:31">
      <c r="D2877" s="69"/>
      <c r="F2877" s="65" t="e">
        <f>VLOOKUP(E2877,'Trimming log'!$F$5:$V$5000,2,FALSE)</f>
        <v>#N/A</v>
      </c>
      <c r="G2877" s="65" t="e">
        <f>VLOOKUP(E2877,'Trimming log'!$F$5:$V$5000,3,FALSE)</f>
        <v>#N/A</v>
      </c>
      <c r="H2877" s="508" t="e">
        <f>VLOOKUP(E2877,'Trimming log'!$F$5:$V$5000,4,FALSE)</f>
        <v>#N/A</v>
      </c>
      <c r="I2877" s="65" t="e">
        <f>VLOOKUP(E2877,'Trimming log'!$F$5:$V$5000,5,FALSE)</f>
        <v>#N/A</v>
      </c>
      <c r="J2877" s="65" t="e">
        <f>VLOOKUP(E2877,'Trimming log'!$F$5:$V$5000,6,FALSE)</f>
        <v>#N/A</v>
      </c>
      <c r="K2877" s="65" t="e">
        <f>VLOOKUP(E2877,'Trimming log'!$F$5:$V$5000,7,FALSE)</f>
        <v>#N/A</v>
      </c>
      <c r="L2877" s="65" t="e">
        <f>VLOOKUP(E2877,'Trimming log'!$F$5:$V$5000,8,FALSE)</f>
        <v>#N/A</v>
      </c>
      <c r="M2877" s="65" t="e">
        <f>VLOOKUP(E2877,'Trimming log'!$F$5:$V$5000,9,FALSE)</f>
        <v>#N/A</v>
      </c>
      <c r="N2877" s="507" t="e">
        <f>VLOOKUP(E2877,'Trimming log'!$F$5:$V$5000,10,FALSE)</f>
        <v>#N/A</v>
      </c>
      <c r="O2877" s="65" t="e">
        <f>VLOOKUP(E2877,'Trimming log'!$F$5:$V$5000,11,FALSE)</f>
        <v>#N/A</v>
      </c>
      <c r="P2877" s="65" t="e">
        <f>VLOOKUP(E2877,'Trimming log'!$F$5:$V$5000,12,FALSE)</f>
        <v>#N/A</v>
      </c>
      <c r="Q2877" s="65" t="e">
        <f>VLOOKUP(E2877,'Trimming log'!$F$5:$V$5000,13,FALSE)</f>
        <v>#N/A</v>
      </c>
      <c r="R2877" s="65" t="e">
        <f>VLOOKUP(E2877,'Trimming log'!$F$5:$V$5000,14,FALSE)</f>
        <v>#N/A</v>
      </c>
      <c r="S2877" s="65" t="e">
        <f>VLOOKUP(E2877,'Trimming log'!$F$5:$V$5000,15,FALSE)</f>
        <v>#N/A</v>
      </c>
      <c r="T2877" s="65" t="e">
        <f t="shared" si="558"/>
        <v>#N/A</v>
      </c>
      <c r="U2877" s="491" t="str">
        <f t="shared" si="559"/>
        <v/>
      </c>
      <c r="V2877" s="74">
        <f t="shared" si="560"/>
        <v>0</v>
      </c>
      <c r="W2877" s="134">
        <f t="shared" si="561"/>
        <v>0</v>
      </c>
      <c r="X2877" s="134" t="e">
        <f>VLOOKUP(E2877,'Trimming log'!$F$5:$Y$5000,19,FALSE)</f>
        <v>#N/A</v>
      </c>
      <c r="Y2877" s="134" t="e">
        <f>VLOOKUP(E2877,'Trimming log'!$F$5:$Y$5000,20,FALSE)</f>
        <v>#N/A</v>
      </c>
      <c r="Z2877" s="135" t="e">
        <f t="shared" si="562"/>
        <v>#N/A</v>
      </c>
      <c r="AA2877" s="135" t="e">
        <f t="shared" si="563"/>
        <v>#N/A</v>
      </c>
      <c r="AB2877" s="136" t="e">
        <f t="shared" si="564"/>
        <v>#N/A</v>
      </c>
      <c r="AC2877" s="136" t="e">
        <f t="shared" si="565"/>
        <v>#N/A</v>
      </c>
      <c r="AD2877" s="136" t="e">
        <f t="shared" si="566"/>
        <v>#N/A</v>
      </c>
      <c r="AE2877" s="136" t="e">
        <f t="shared" si="567"/>
        <v>#N/A</v>
      </c>
    </row>
    <row r="2878" spans="4:31">
      <c r="D2878" s="69"/>
      <c r="F2878" s="65" t="e">
        <f>VLOOKUP(E2878,'Trimming log'!$F$5:$V$5000,2,FALSE)</f>
        <v>#N/A</v>
      </c>
      <c r="G2878" s="65" t="e">
        <f>VLOOKUP(E2878,'Trimming log'!$F$5:$V$5000,3,FALSE)</f>
        <v>#N/A</v>
      </c>
      <c r="H2878" s="508" t="e">
        <f>VLOOKUP(E2878,'Trimming log'!$F$5:$V$5000,4,FALSE)</f>
        <v>#N/A</v>
      </c>
      <c r="I2878" s="65" t="e">
        <f>VLOOKUP(E2878,'Trimming log'!$F$5:$V$5000,5,FALSE)</f>
        <v>#N/A</v>
      </c>
      <c r="J2878" s="65" t="e">
        <f>VLOOKUP(E2878,'Trimming log'!$F$5:$V$5000,6,FALSE)</f>
        <v>#N/A</v>
      </c>
      <c r="K2878" s="65" t="e">
        <f>VLOOKUP(E2878,'Trimming log'!$F$5:$V$5000,7,FALSE)</f>
        <v>#N/A</v>
      </c>
      <c r="L2878" s="65" t="e">
        <f>VLOOKUP(E2878,'Trimming log'!$F$5:$V$5000,8,FALSE)</f>
        <v>#N/A</v>
      </c>
      <c r="M2878" s="65" t="e">
        <f>VLOOKUP(E2878,'Trimming log'!$F$5:$V$5000,9,FALSE)</f>
        <v>#N/A</v>
      </c>
      <c r="N2878" s="507" t="e">
        <f>VLOOKUP(E2878,'Trimming log'!$F$5:$V$5000,10,FALSE)</f>
        <v>#N/A</v>
      </c>
      <c r="O2878" s="65" t="e">
        <f>VLOOKUP(E2878,'Trimming log'!$F$5:$V$5000,11,FALSE)</f>
        <v>#N/A</v>
      </c>
      <c r="P2878" s="65" t="e">
        <f>VLOOKUP(E2878,'Trimming log'!$F$5:$V$5000,12,FALSE)</f>
        <v>#N/A</v>
      </c>
      <c r="Q2878" s="65" t="e">
        <f>VLOOKUP(E2878,'Trimming log'!$F$5:$V$5000,13,FALSE)</f>
        <v>#N/A</v>
      </c>
      <c r="R2878" s="65" t="e">
        <f>VLOOKUP(E2878,'Trimming log'!$F$5:$V$5000,14,FALSE)</f>
        <v>#N/A</v>
      </c>
      <c r="S2878" s="65" t="e">
        <f>VLOOKUP(E2878,'Trimming log'!$F$5:$V$5000,15,FALSE)</f>
        <v>#N/A</v>
      </c>
      <c r="T2878" s="65" t="e">
        <f t="shared" si="558"/>
        <v>#N/A</v>
      </c>
      <c r="U2878" s="491" t="str">
        <f t="shared" si="559"/>
        <v/>
      </c>
      <c r="V2878" s="74">
        <f t="shared" si="560"/>
        <v>0</v>
      </c>
      <c r="W2878" s="134">
        <f t="shared" si="561"/>
        <v>0</v>
      </c>
      <c r="X2878" s="134" t="e">
        <f>VLOOKUP(E2878,'Trimming log'!$F$5:$Y$5000,19,FALSE)</f>
        <v>#N/A</v>
      </c>
      <c r="Y2878" s="134" t="e">
        <f>VLOOKUP(E2878,'Trimming log'!$F$5:$Y$5000,20,FALSE)</f>
        <v>#N/A</v>
      </c>
      <c r="Z2878" s="135" t="e">
        <f t="shared" si="562"/>
        <v>#N/A</v>
      </c>
      <c r="AA2878" s="135" t="e">
        <f t="shared" si="563"/>
        <v>#N/A</v>
      </c>
      <c r="AB2878" s="136" t="e">
        <f t="shared" si="564"/>
        <v>#N/A</v>
      </c>
      <c r="AC2878" s="136" t="e">
        <f t="shared" si="565"/>
        <v>#N/A</v>
      </c>
      <c r="AD2878" s="136" t="e">
        <f t="shared" si="566"/>
        <v>#N/A</v>
      </c>
      <c r="AE2878" s="136" t="e">
        <f t="shared" si="567"/>
        <v>#N/A</v>
      </c>
    </row>
    <row r="2879" spans="4:31">
      <c r="D2879" s="69"/>
      <c r="F2879" s="65" t="e">
        <f>VLOOKUP(E2879,'Trimming log'!$F$5:$V$5000,2,FALSE)</f>
        <v>#N/A</v>
      </c>
      <c r="G2879" s="65" t="e">
        <f>VLOOKUP(E2879,'Trimming log'!$F$5:$V$5000,3,FALSE)</f>
        <v>#N/A</v>
      </c>
      <c r="H2879" s="508" t="e">
        <f>VLOOKUP(E2879,'Trimming log'!$F$5:$V$5000,4,FALSE)</f>
        <v>#N/A</v>
      </c>
      <c r="I2879" s="65" t="e">
        <f>VLOOKUP(E2879,'Trimming log'!$F$5:$V$5000,5,FALSE)</f>
        <v>#N/A</v>
      </c>
      <c r="J2879" s="65" t="e">
        <f>VLOOKUP(E2879,'Trimming log'!$F$5:$V$5000,6,FALSE)</f>
        <v>#N/A</v>
      </c>
      <c r="K2879" s="65" t="e">
        <f>VLOOKUP(E2879,'Trimming log'!$F$5:$V$5000,7,FALSE)</f>
        <v>#N/A</v>
      </c>
      <c r="L2879" s="65" t="e">
        <f>VLOOKUP(E2879,'Trimming log'!$F$5:$V$5000,8,FALSE)</f>
        <v>#N/A</v>
      </c>
      <c r="M2879" s="65" t="e">
        <f>VLOOKUP(E2879,'Trimming log'!$F$5:$V$5000,9,FALSE)</f>
        <v>#N/A</v>
      </c>
      <c r="N2879" s="507" t="e">
        <f>VLOOKUP(E2879,'Trimming log'!$F$5:$V$5000,10,FALSE)</f>
        <v>#N/A</v>
      </c>
      <c r="O2879" s="65" t="e">
        <f>VLOOKUP(E2879,'Trimming log'!$F$5:$V$5000,11,FALSE)</f>
        <v>#N/A</v>
      </c>
      <c r="P2879" s="65" t="e">
        <f>VLOOKUP(E2879,'Trimming log'!$F$5:$V$5000,12,FALSE)</f>
        <v>#N/A</v>
      </c>
      <c r="Q2879" s="65" t="e">
        <f>VLOOKUP(E2879,'Trimming log'!$F$5:$V$5000,13,FALSE)</f>
        <v>#N/A</v>
      </c>
      <c r="R2879" s="65" t="e">
        <f>VLOOKUP(E2879,'Trimming log'!$F$5:$V$5000,14,FALSE)</f>
        <v>#N/A</v>
      </c>
      <c r="S2879" s="65" t="e">
        <f>VLOOKUP(E2879,'Trimming log'!$F$5:$V$5000,15,FALSE)</f>
        <v>#N/A</v>
      </c>
      <c r="T2879" s="65" t="e">
        <f t="shared" si="558"/>
        <v>#N/A</v>
      </c>
      <c r="U2879" s="491" t="str">
        <f t="shared" si="559"/>
        <v/>
      </c>
      <c r="V2879" s="74">
        <f t="shared" si="560"/>
        <v>0</v>
      </c>
      <c r="W2879" s="134">
        <f t="shared" si="561"/>
        <v>0</v>
      </c>
      <c r="X2879" s="134" t="e">
        <f>VLOOKUP(E2879,'Trimming log'!$F$5:$Y$5000,19,FALSE)</f>
        <v>#N/A</v>
      </c>
      <c r="Y2879" s="134" t="e">
        <f>VLOOKUP(E2879,'Trimming log'!$F$5:$Y$5000,20,FALSE)</f>
        <v>#N/A</v>
      </c>
      <c r="Z2879" s="135" t="e">
        <f t="shared" si="562"/>
        <v>#N/A</v>
      </c>
      <c r="AA2879" s="135" t="e">
        <f t="shared" si="563"/>
        <v>#N/A</v>
      </c>
      <c r="AB2879" s="136" t="e">
        <f t="shared" si="564"/>
        <v>#N/A</v>
      </c>
      <c r="AC2879" s="136" t="e">
        <f t="shared" si="565"/>
        <v>#N/A</v>
      </c>
      <c r="AD2879" s="136" t="e">
        <f t="shared" si="566"/>
        <v>#N/A</v>
      </c>
      <c r="AE2879" s="136" t="e">
        <f t="shared" si="567"/>
        <v>#N/A</v>
      </c>
    </row>
    <row r="2880" spans="4:31">
      <c r="D2880" s="69"/>
      <c r="F2880" s="65" t="e">
        <f>VLOOKUP(E2880,'Trimming log'!$F$5:$V$5000,2,FALSE)</f>
        <v>#N/A</v>
      </c>
      <c r="G2880" s="65" t="e">
        <f>VLOOKUP(E2880,'Trimming log'!$F$5:$V$5000,3,FALSE)</f>
        <v>#N/A</v>
      </c>
      <c r="H2880" s="508" t="e">
        <f>VLOOKUP(E2880,'Trimming log'!$F$5:$V$5000,4,FALSE)</f>
        <v>#N/A</v>
      </c>
      <c r="I2880" s="65" t="e">
        <f>VLOOKUP(E2880,'Trimming log'!$F$5:$V$5000,5,FALSE)</f>
        <v>#N/A</v>
      </c>
      <c r="J2880" s="65" t="e">
        <f>VLOOKUP(E2880,'Trimming log'!$F$5:$V$5000,6,FALSE)</f>
        <v>#N/A</v>
      </c>
      <c r="K2880" s="65" t="e">
        <f>VLOOKUP(E2880,'Trimming log'!$F$5:$V$5000,7,FALSE)</f>
        <v>#N/A</v>
      </c>
      <c r="L2880" s="65" t="e">
        <f>VLOOKUP(E2880,'Trimming log'!$F$5:$V$5000,8,FALSE)</f>
        <v>#N/A</v>
      </c>
      <c r="M2880" s="65" t="e">
        <f>VLOOKUP(E2880,'Trimming log'!$F$5:$V$5000,9,FALSE)</f>
        <v>#N/A</v>
      </c>
      <c r="N2880" s="507" t="e">
        <f>VLOOKUP(E2880,'Trimming log'!$F$5:$V$5000,10,FALSE)</f>
        <v>#N/A</v>
      </c>
      <c r="O2880" s="65" t="e">
        <f>VLOOKUP(E2880,'Trimming log'!$F$5:$V$5000,11,FALSE)</f>
        <v>#N/A</v>
      </c>
      <c r="P2880" s="65" t="e">
        <f>VLOOKUP(E2880,'Trimming log'!$F$5:$V$5000,12,FALSE)</f>
        <v>#N/A</v>
      </c>
      <c r="Q2880" s="65" t="e">
        <f>VLOOKUP(E2880,'Trimming log'!$F$5:$V$5000,13,FALSE)</f>
        <v>#N/A</v>
      </c>
      <c r="R2880" s="65" t="e">
        <f>VLOOKUP(E2880,'Trimming log'!$F$5:$V$5000,14,FALSE)</f>
        <v>#N/A</v>
      </c>
      <c r="S2880" s="65" t="e">
        <f>VLOOKUP(E2880,'Trimming log'!$F$5:$V$5000,15,FALSE)</f>
        <v>#N/A</v>
      </c>
      <c r="T2880" s="65" t="e">
        <f t="shared" si="558"/>
        <v>#N/A</v>
      </c>
      <c r="U2880" s="491" t="str">
        <f t="shared" si="559"/>
        <v/>
      </c>
      <c r="V2880" s="74">
        <f t="shared" si="560"/>
        <v>0</v>
      </c>
      <c r="W2880" s="134">
        <f t="shared" si="561"/>
        <v>0</v>
      </c>
      <c r="X2880" s="134" t="e">
        <f>VLOOKUP(E2880,'Trimming log'!$F$5:$Y$5000,19,FALSE)</f>
        <v>#N/A</v>
      </c>
      <c r="Y2880" s="134" t="e">
        <f>VLOOKUP(E2880,'Trimming log'!$F$5:$Y$5000,20,FALSE)</f>
        <v>#N/A</v>
      </c>
      <c r="Z2880" s="135" t="e">
        <f t="shared" si="562"/>
        <v>#N/A</v>
      </c>
      <c r="AA2880" s="135" t="e">
        <f t="shared" si="563"/>
        <v>#N/A</v>
      </c>
      <c r="AB2880" s="136" t="e">
        <f t="shared" si="564"/>
        <v>#N/A</v>
      </c>
      <c r="AC2880" s="136" t="e">
        <f t="shared" si="565"/>
        <v>#N/A</v>
      </c>
      <c r="AD2880" s="136" t="e">
        <f t="shared" si="566"/>
        <v>#N/A</v>
      </c>
      <c r="AE2880" s="136" t="e">
        <f t="shared" si="567"/>
        <v>#N/A</v>
      </c>
    </row>
    <row r="2881" spans="4:31">
      <c r="D2881" s="69"/>
      <c r="F2881" s="65" t="e">
        <f>VLOOKUP(E2881,'Trimming log'!$F$5:$V$5000,2,FALSE)</f>
        <v>#N/A</v>
      </c>
      <c r="G2881" s="65" t="e">
        <f>VLOOKUP(E2881,'Trimming log'!$F$5:$V$5000,3,FALSE)</f>
        <v>#N/A</v>
      </c>
      <c r="H2881" s="508" t="e">
        <f>VLOOKUP(E2881,'Trimming log'!$F$5:$V$5000,4,FALSE)</f>
        <v>#N/A</v>
      </c>
      <c r="I2881" s="65" t="e">
        <f>VLOOKUP(E2881,'Trimming log'!$F$5:$V$5000,5,FALSE)</f>
        <v>#N/A</v>
      </c>
      <c r="J2881" s="65" t="e">
        <f>VLOOKUP(E2881,'Trimming log'!$F$5:$V$5000,6,FALSE)</f>
        <v>#N/A</v>
      </c>
      <c r="K2881" s="65" t="e">
        <f>VLOOKUP(E2881,'Trimming log'!$F$5:$V$5000,7,FALSE)</f>
        <v>#N/A</v>
      </c>
      <c r="L2881" s="65" t="e">
        <f>VLOOKUP(E2881,'Trimming log'!$F$5:$V$5000,8,FALSE)</f>
        <v>#N/A</v>
      </c>
      <c r="M2881" s="65" t="e">
        <f>VLOOKUP(E2881,'Trimming log'!$F$5:$V$5000,9,FALSE)</f>
        <v>#N/A</v>
      </c>
      <c r="N2881" s="507" t="e">
        <f>VLOOKUP(E2881,'Trimming log'!$F$5:$V$5000,10,FALSE)</f>
        <v>#N/A</v>
      </c>
      <c r="O2881" s="65" t="e">
        <f>VLOOKUP(E2881,'Trimming log'!$F$5:$V$5000,11,FALSE)</f>
        <v>#N/A</v>
      </c>
      <c r="P2881" s="65" t="e">
        <f>VLOOKUP(E2881,'Trimming log'!$F$5:$V$5000,12,FALSE)</f>
        <v>#N/A</v>
      </c>
      <c r="Q2881" s="65" t="e">
        <f>VLOOKUP(E2881,'Trimming log'!$F$5:$V$5000,13,FALSE)</f>
        <v>#N/A</v>
      </c>
      <c r="R2881" s="65" t="e">
        <f>VLOOKUP(E2881,'Trimming log'!$F$5:$V$5000,14,FALSE)</f>
        <v>#N/A</v>
      </c>
      <c r="S2881" s="65" t="e">
        <f>VLOOKUP(E2881,'Trimming log'!$F$5:$V$5000,15,FALSE)</f>
        <v>#N/A</v>
      </c>
      <c r="T2881" s="65" t="e">
        <f t="shared" si="558"/>
        <v>#N/A</v>
      </c>
      <c r="U2881" s="491" t="str">
        <f t="shared" si="559"/>
        <v/>
      </c>
      <c r="V2881" s="74">
        <f t="shared" si="560"/>
        <v>0</v>
      </c>
      <c r="W2881" s="134">
        <f t="shared" si="561"/>
        <v>0</v>
      </c>
      <c r="X2881" s="134" t="e">
        <f>VLOOKUP(E2881,'Trimming log'!$F$5:$Y$5000,19,FALSE)</f>
        <v>#N/A</v>
      </c>
      <c r="Y2881" s="134" t="e">
        <f>VLOOKUP(E2881,'Trimming log'!$F$5:$Y$5000,20,FALSE)</f>
        <v>#N/A</v>
      </c>
      <c r="Z2881" s="135" t="e">
        <f t="shared" si="562"/>
        <v>#N/A</v>
      </c>
      <c r="AA2881" s="135" t="e">
        <f t="shared" si="563"/>
        <v>#N/A</v>
      </c>
      <c r="AB2881" s="136" t="e">
        <f t="shared" si="564"/>
        <v>#N/A</v>
      </c>
      <c r="AC2881" s="136" t="e">
        <f t="shared" si="565"/>
        <v>#N/A</v>
      </c>
      <c r="AD2881" s="136" t="e">
        <f t="shared" si="566"/>
        <v>#N/A</v>
      </c>
      <c r="AE2881" s="136" t="e">
        <f t="shared" si="567"/>
        <v>#N/A</v>
      </c>
    </row>
    <row r="2882" spans="4:31">
      <c r="D2882" s="69"/>
      <c r="F2882" s="65" t="e">
        <f>VLOOKUP(E2882,'Trimming log'!$F$5:$V$5000,2,FALSE)</f>
        <v>#N/A</v>
      </c>
      <c r="G2882" s="65" t="e">
        <f>VLOOKUP(E2882,'Trimming log'!$F$5:$V$5000,3,FALSE)</f>
        <v>#N/A</v>
      </c>
      <c r="H2882" s="508" t="e">
        <f>VLOOKUP(E2882,'Trimming log'!$F$5:$V$5000,4,FALSE)</f>
        <v>#N/A</v>
      </c>
      <c r="I2882" s="65" t="e">
        <f>VLOOKUP(E2882,'Trimming log'!$F$5:$V$5000,5,FALSE)</f>
        <v>#N/A</v>
      </c>
      <c r="J2882" s="65" t="e">
        <f>VLOOKUP(E2882,'Trimming log'!$F$5:$V$5000,6,FALSE)</f>
        <v>#N/A</v>
      </c>
      <c r="K2882" s="65" t="e">
        <f>VLOOKUP(E2882,'Trimming log'!$F$5:$V$5000,7,FALSE)</f>
        <v>#N/A</v>
      </c>
      <c r="L2882" s="65" t="e">
        <f>VLOOKUP(E2882,'Trimming log'!$F$5:$V$5000,8,FALSE)</f>
        <v>#N/A</v>
      </c>
      <c r="M2882" s="65" t="e">
        <f>VLOOKUP(E2882,'Trimming log'!$F$5:$V$5000,9,FALSE)</f>
        <v>#N/A</v>
      </c>
      <c r="N2882" s="507" t="e">
        <f>VLOOKUP(E2882,'Trimming log'!$F$5:$V$5000,10,FALSE)</f>
        <v>#N/A</v>
      </c>
      <c r="O2882" s="65" t="e">
        <f>VLOOKUP(E2882,'Trimming log'!$F$5:$V$5000,11,FALSE)</f>
        <v>#N/A</v>
      </c>
      <c r="P2882" s="65" t="e">
        <f>VLOOKUP(E2882,'Trimming log'!$F$5:$V$5000,12,FALSE)</f>
        <v>#N/A</v>
      </c>
      <c r="Q2882" s="65" t="e">
        <f>VLOOKUP(E2882,'Trimming log'!$F$5:$V$5000,13,FALSE)</f>
        <v>#N/A</v>
      </c>
      <c r="R2882" s="65" t="e">
        <f>VLOOKUP(E2882,'Trimming log'!$F$5:$V$5000,14,FALSE)</f>
        <v>#N/A</v>
      </c>
      <c r="S2882" s="65" t="e">
        <f>VLOOKUP(E2882,'Trimming log'!$F$5:$V$5000,15,FALSE)</f>
        <v>#N/A</v>
      </c>
      <c r="T2882" s="65" t="e">
        <f t="shared" si="558"/>
        <v>#N/A</v>
      </c>
      <c r="U2882" s="491" t="str">
        <f t="shared" si="559"/>
        <v/>
      </c>
      <c r="V2882" s="74">
        <f t="shared" si="560"/>
        <v>0</v>
      </c>
      <c r="W2882" s="134">
        <f t="shared" si="561"/>
        <v>0</v>
      </c>
      <c r="X2882" s="134" t="e">
        <f>VLOOKUP(E2882,'Trimming log'!$F$5:$Y$5000,19,FALSE)</f>
        <v>#N/A</v>
      </c>
      <c r="Y2882" s="134" t="e">
        <f>VLOOKUP(E2882,'Trimming log'!$F$5:$Y$5000,20,FALSE)</f>
        <v>#N/A</v>
      </c>
      <c r="Z2882" s="135" t="e">
        <f t="shared" si="562"/>
        <v>#N/A</v>
      </c>
      <c r="AA2882" s="135" t="e">
        <f t="shared" si="563"/>
        <v>#N/A</v>
      </c>
      <c r="AB2882" s="136" t="e">
        <f t="shared" si="564"/>
        <v>#N/A</v>
      </c>
      <c r="AC2882" s="136" t="e">
        <f t="shared" si="565"/>
        <v>#N/A</v>
      </c>
      <c r="AD2882" s="136" t="e">
        <f t="shared" si="566"/>
        <v>#N/A</v>
      </c>
      <c r="AE2882" s="136" t="e">
        <f t="shared" si="567"/>
        <v>#N/A</v>
      </c>
    </row>
    <row r="2883" spans="4:31">
      <c r="D2883" s="69"/>
      <c r="F2883" s="65" t="e">
        <f>VLOOKUP(E2883,'Trimming log'!$F$5:$V$5000,2,FALSE)</f>
        <v>#N/A</v>
      </c>
      <c r="G2883" s="65" t="e">
        <f>VLOOKUP(E2883,'Trimming log'!$F$5:$V$5000,3,FALSE)</f>
        <v>#N/A</v>
      </c>
      <c r="H2883" s="508" t="e">
        <f>VLOOKUP(E2883,'Trimming log'!$F$5:$V$5000,4,FALSE)</f>
        <v>#N/A</v>
      </c>
      <c r="I2883" s="65" t="e">
        <f>VLOOKUP(E2883,'Trimming log'!$F$5:$V$5000,5,FALSE)</f>
        <v>#N/A</v>
      </c>
      <c r="J2883" s="65" t="e">
        <f>VLOOKUP(E2883,'Trimming log'!$F$5:$V$5000,6,FALSE)</f>
        <v>#N/A</v>
      </c>
      <c r="K2883" s="65" t="e">
        <f>VLOOKUP(E2883,'Trimming log'!$F$5:$V$5000,7,FALSE)</f>
        <v>#N/A</v>
      </c>
      <c r="L2883" s="65" t="e">
        <f>VLOOKUP(E2883,'Trimming log'!$F$5:$V$5000,8,FALSE)</f>
        <v>#N/A</v>
      </c>
      <c r="M2883" s="65" t="e">
        <f>VLOOKUP(E2883,'Trimming log'!$F$5:$V$5000,9,FALSE)</f>
        <v>#N/A</v>
      </c>
      <c r="N2883" s="507" t="e">
        <f>VLOOKUP(E2883,'Trimming log'!$F$5:$V$5000,10,FALSE)</f>
        <v>#N/A</v>
      </c>
      <c r="O2883" s="65" t="e">
        <f>VLOOKUP(E2883,'Trimming log'!$F$5:$V$5000,11,FALSE)</f>
        <v>#N/A</v>
      </c>
      <c r="P2883" s="65" t="e">
        <f>VLOOKUP(E2883,'Trimming log'!$F$5:$V$5000,12,FALSE)</f>
        <v>#N/A</v>
      </c>
      <c r="Q2883" s="65" t="e">
        <f>VLOOKUP(E2883,'Trimming log'!$F$5:$V$5000,13,FALSE)</f>
        <v>#N/A</v>
      </c>
      <c r="R2883" s="65" t="e">
        <f>VLOOKUP(E2883,'Trimming log'!$F$5:$V$5000,14,FALSE)</f>
        <v>#N/A</v>
      </c>
      <c r="S2883" s="65" t="e">
        <f>VLOOKUP(E2883,'Trimming log'!$F$5:$V$5000,15,FALSE)</f>
        <v>#N/A</v>
      </c>
      <c r="T2883" s="65" t="e">
        <f t="shared" si="558"/>
        <v>#N/A</v>
      </c>
      <c r="U2883" s="491" t="str">
        <f t="shared" si="559"/>
        <v/>
      </c>
      <c r="V2883" s="74">
        <f t="shared" si="560"/>
        <v>0</v>
      </c>
      <c r="W2883" s="134">
        <f t="shared" si="561"/>
        <v>0</v>
      </c>
      <c r="X2883" s="134" t="e">
        <f>VLOOKUP(E2883,'Trimming log'!$F$5:$Y$5000,19,FALSE)</f>
        <v>#N/A</v>
      </c>
      <c r="Y2883" s="134" t="e">
        <f>VLOOKUP(E2883,'Trimming log'!$F$5:$Y$5000,20,FALSE)</f>
        <v>#N/A</v>
      </c>
      <c r="Z2883" s="135" t="e">
        <f t="shared" si="562"/>
        <v>#N/A</v>
      </c>
      <c r="AA2883" s="135" t="e">
        <f t="shared" si="563"/>
        <v>#N/A</v>
      </c>
      <c r="AB2883" s="136" t="e">
        <f t="shared" si="564"/>
        <v>#N/A</v>
      </c>
      <c r="AC2883" s="136" t="e">
        <f t="shared" si="565"/>
        <v>#N/A</v>
      </c>
      <c r="AD2883" s="136" t="e">
        <f t="shared" si="566"/>
        <v>#N/A</v>
      </c>
      <c r="AE2883" s="136" t="e">
        <f t="shared" si="567"/>
        <v>#N/A</v>
      </c>
    </row>
    <row r="2884" spans="4:31">
      <c r="D2884" s="69"/>
      <c r="F2884" s="65" t="e">
        <f>VLOOKUP(E2884,'Trimming log'!$F$5:$V$5000,2,FALSE)</f>
        <v>#N/A</v>
      </c>
      <c r="G2884" s="65" t="e">
        <f>VLOOKUP(E2884,'Trimming log'!$F$5:$V$5000,3,FALSE)</f>
        <v>#N/A</v>
      </c>
      <c r="H2884" s="508" t="e">
        <f>VLOOKUP(E2884,'Trimming log'!$F$5:$V$5000,4,FALSE)</f>
        <v>#N/A</v>
      </c>
      <c r="I2884" s="65" t="e">
        <f>VLOOKUP(E2884,'Trimming log'!$F$5:$V$5000,5,FALSE)</f>
        <v>#N/A</v>
      </c>
      <c r="J2884" s="65" t="e">
        <f>VLOOKUP(E2884,'Trimming log'!$F$5:$V$5000,6,FALSE)</f>
        <v>#N/A</v>
      </c>
      <c r="K2884" s="65" t="e">
        <f>VLOOKUP(E2884,'Trimming log'!$F$5:$V$5000,7,FALSE)</f>
        <v>#N/A</v>
      </c>
      <c r="L2884" s="65" t="e">
        <f>VLOOKUP(E2884,'Trimming log'!$F$5:$V$5000,8,FALSE)</f>
        <v>#N/A</v>
      </c>
      <c r="M2884" s="65" t="e">
        <f>VLOOKUP(E2884,'Trimming log'!$F$5:$V$5000,9,FALSE)</f>
        <v>#N/A</v>
      </c>
      <c r="N2884" s="507" t="e">
        <f>VLOOKUP(E2884,'Trimming log'!$F$5:$V$5000,10,FALSE)</f>
        <v>#N/A</v>
      </c>
      <c r="O2884" s="65" t="e">
        <f>VLOOKUP(E2884,'Trimming log'!$F$5:$V$5000,11,FALSE)</f>
        <v>#N/A</v>
      </c>
      <c r="P2884" s="65" t="e">
        <f>VLOOKUP(E2884,'Trimming log'!$F$5:$V$5000,12,FALSE)</f>
        <v>#N/A</v>
      </c>
      <c r="Q2884" s="65" t="e">
        <f>VLOOKUP(E2884,'Trimming log'!$F$5:$V$5000,13,FALSE)</f>
        <v>#N/A</v>
      </c>
      <c r="R2884" s="65" t="e">
        <f>VLOOKUP(E2884,'Trimming log'!$F$5:$V$5000,14,FALSE)</f>
        <v>#N/A</v>
      </c>
      <c r="S2884" s="65" t="e">
        <f>VLOOKUP(E2884,'Trimming log'!$F$5:$V$5000,15,FALSE)</f>
        <v>#N/A</v>
      </c>
      <c r="T2884" s="65" t="e">
        <f t="shared" si="558"/>
        <v>#N/A</v>
      </c>
      <c r="U2884" s="491" t="str">
        <f t="shared" si="559"/>
        <v/>
      </c>
      <c r="V2884" s="74">
        <f t="shared" si="560"/>
        <v>0</v>
      </c>
      <c r="W2884" s="134">
        <f t="shared" si="561"/>
        <v>0</v>
      </c>
      <c r="X2884" s="134" t="e">
        <f>VLOOKUP(E2884,'Trimming log'!$F$5:$Y$5000,19,FALSE)</f>
        <v>#N/A</v>
      </c>
      <c r="Y2884" s="134" t="e">
        <f>VLOOKUP(E2884,'Trimming log'!$F$5:$Y$5000,20,FALSE)</f>
        <v>#N/A</v>
      </c>
      <c r="Z2884" s="135" t="e">
        <f t="shared" si="562"/>
        <v>#N/A</v>
      </c>
      <c r="AA2884" s="135" t="e">
        <f t="shared" si="563"/>
        <v>#N/A</v>
      </c>
      <c r="AB2884" s="136" t="e">
        <f t="shared" si="564"/>
        <v>#N/A</v>
      </c>
      <c r="AC2884" s="136" t="e">
        <f t="shared" si="565"/>
        <v>#N/A</v>
      </c>
      <c r="AD2884" s="136" t="e">
        <f t="shared" si="566"/>
        <v>#N/A</v>
      </c>
      <c r="AE2884" s="136" t="e">
        <f t="shared" si="567"/>
        <v>#N/A</v>
      </c>
    </row>
    <row r="2885" spans="4:31">
      <c r="D2885" s="69"/>
      <c r="F2885" s="65" t="e">
        <f>VLOOKUP(E2885,'Trimming log'!$F$5:$V$5000,2,FALSE)</f>
        <v>#N/A</v>
      </c>
      <c r="G2885" s="65" t="e">
        <f>VLOOKUP(E2885,'Trimming log'!$F$5:$V$5000,3,FALSE)</f>
        <v>#N/A</v>
      </c>
      <c r="H2885" s="508" t="e">
        <f>VLOOKUP(E2885,'Trimming log'!$F$5:$V$5000,4,FALSE)</f>
        <v>#N/A</v>
      </c>
      <c r="I2885" s="65" t="e">
        <f>VLOOKUP(E2885,'Trimming log'!$F$5:$V$5000,5,FALSE)</f>
        <v>#N/A</v>
      </c>
      <c r="J2885" s="65" t="e">
        <f>VLOOKUP(E2885,'Trimming log'!$F$5:$V$5000,6,FALSE)</f>
        <v>#N/A</v>
      </c>
      <c r="K2885" s="65" t="e">
        <f>VLOOKUP(E2885,'Trimming log'!$F$5:$V$5000,7,FALSE)</f>
        <v>#N/A</v>
      </c>
      <c r="L2885" s="65" t="e">
        <f>VLOOKUP(E2885,'Trimming log'!$F$5:$V$5000,8,FALSE)</f>
        <v>#N/A</v>
      </c>
      <c r="M2885" s="65" t="e">
        <f>VLOOKUP(E2885,'Trimming log'!$F$5:$V$5000,9,FALSE)</f>
        <v>#N/A</v>
      </c>
      <c r="N2885" s="507" t="e">
        <f>VLOOKUP(E2885,'Trimming log'!$F$5:$V$5000,10,FALSE)</f>
        <v>#N/A</v>
      </c>
      <c r="O2885" s="65" t="e">
        <f>VLOOKUP(E2885,'Trimming log'!$F$5:$V$5000,11,FALSE)</f>
        <v>#N/A</v>
      </c>
      <c r="P2885" s="65" t="e">
        <f>VLOOKUP(E2885,'Trimming log'!$F$5:$V$5000,12,FALSE)</f>
        <v>#N/A</v>
      </c>
      <c r="Q2885" s="65" t="e">
        <f>VLOOKUP(E2885,'Trimming log'!$F$5:$V$5000,13,FALSE)</f>
        <v>#N/A</v>
      </c>
      <c r="R2885" s="65" t="e">
        <f>VLOOKUP(E2885,'Trimming log'!$F$5:$V$5000,14,FALSE)</f>
        <v>#N/A</v>
      </c>
      <c r="S2885" s="65" t="e">
        <f>VLOOKUP(E2885,'Trimming log'!$F$5:$V$5000,15,FALSE)</f>
        <v>#N/A</v>
      </c>
      <c r="T2885" s="65" t="e">
        <f t="shared" si="558"/>
        <v>#N/A</v>
      </c>
      <c r="U2885" s="491" t="str">
        <f t="shared" si="559"/>
        <v/>
      </c>
      <c r="V2885" s="74">
        <f t="shared" si="560"/>
        <v>0</v>
      </c>
      <c r="W2885" s="134">
        <f t="shared" si="561"/>
        <v>0</v>
      </c>
      <c r="X2885" s="134" t="e">
        <f>VLOOKUP(E2885,'Trimming log'!$F$5:$Y$5000,19,FALSE)</f>
        <v>#N/A</v>
      </c>
      <c r="Y2885" s="134" t="e">
        <f>VLOOKUP(E2885,'Trimming log'!$F$5:$Y$5000,20,FALSE)</f>
        <v>#N/A</v>
      </c>
      <c r="Z2885" s="135" t="e">
        <f t="shared" si="562"/>
        <v>#N/A</v>
      </c>
      <c r="AA2885" s="135" t="e">
        <f t="shared" si="563"/>
        <v>#N/A</v>
      </c>
      <c r="AB2885" s="136" t="e">
        <f t="shared" si="564"/>
        <v>#N/A</v>
      </c>
      <c r="AC2885" s="136" t="e">
        <f t="shared" si="565"/>
        <v>#N/A</v>
      </c>
      <c r="AD2885" s="136" t="e">
        <f t="shared" si="566"/>
        <v>#N/A</v>
      </c>
      <c r="AE2885" s="136" t="e">
        <f t="shared" si="567"/>
        <v>#N/A</v>
      </c>
    </row>
    <row r="2886" spans="4:31">
      <c r="D2886" s="69"/>
      <c r="F2886" s="65" t="e">
        <f>VLOOKUP(E2886,'Trimming log'!$F$5:$V$5000,2,FALSE)</f>
        <v>#N/A</v>
      </c>
      <c r="G2886" s="65" t="e">
        <f>VLOOKUP(E2886,'Trimming log'!$F$5:$V$5000,3,FALSE)</f>
        <v>#N/A</v>
      </c>
      <c r="H2886" s="508" t="e">
        <f>VLOOKUP(E2886,'Trimming log'!$F$5:$V$5000,4,FALSE)</f>
        <v>#N/A</v>
      </c>
      <c r="I2886" s="65" t="e">
        <f>VLOOKUP(E2886,'Trimming log'!$F$5:$V$5000,5,FALSE)</f>
        <v>#N/A</v>
      </c>
      <c r="J2886" s="65" t="e">
        <f>VLOOKUP(E2886,'Trimming log'!$F$5:$V$5000,6,FALSE)</f>
        <v>#N/A</v>
      </c>
      <c r="K2886" s="65" t="e">
        <f>VLOOKUP(E2886,'Trimming log'!$F$5:$V$5000,7,FALSE)</f>
        <v>#N/A</v>
      </c>
      <c r="L2886" s="65" t="e">
        <f>VLOOKUP(E2886,'Trimming log'!$F$5:$V$5000,8,FALSE)</f>
        <v>#N/A</v>
      </c>
      <c r="M2886" s="65" t="e">
        <f>VLOOKUP(E2886,'Trimming log'!$F$5:$V$5000,9,FALSE)</f>
        <v>#N/A</v>
      </c>
      <c r="N2886" s="507" t="e">
        <f>VLOOKUP(E2886,'Trimming log'!$F$5:$V$5000,10,FALSE)</f>
        <v>#N/A</v>
      </c>
      <c r="O2886" s="65" t="e">
        <f>VLOOKUP(E2886,'Trimming log'!$F$5:$V$5000,11,FALSE)</f>
        <v>#N/A</v>
      </c>
      <c r="P2886" s="65" t="e">
        <f>VLOOKUP(E2886,'Trimming log'!$F$5:$V$5000,12,FALSE)</f>
        <v>#N/A</v>
      </c>
      <c r="Q2886" s="65" t="e">
        <f>VLOOKUP(E2886,'Trimming log'!$F$5:$V$5000,13,FALSE)</f>
        <v>#N/A</v>
      </c>
      <c r="R2886" s="65" t="e">
        <f>VLOOKUP(E2886,'Trimming log'!$F$5:$V$5000,14,FALSE)</f>
        <v>#N/A</v>
      </c>
      <c r="S2886" s="65" t="e">
        <f>VLOOKUP(E2886,'Trimming log'!$F$5:$V$5000,15,FALSE)</f>
        <v>#N/A</v>
      </c>
      <c r="T2886" s="65" t="e">
        <f t="shared" si="558"/>
        <v>#N/A</v>
      </c>
      <c r="U2886" s="491" t="str">
        <f t="shared" si="559"/>
        <v/>
      </c>
      <c r="V2886" s="74">
        <f t="shared" si="560"/>
        <v>0</v>
      </c>
      <c r="W2886" s="134">
        <f t="shared" si="561"/>
        <v>0</v>
      </c>
      <c r="X2886" s="134" t="e">
        <f>VLOOKUP(E2886,'Trimming log'!$F$5:$Y$5000,19,FALSE)</f>
        <v>#N/A</v>
      </c>
      <c r="Y2886" s="134" t="e">
        <f>VLOOKUP(E2886,'Trimming log'!$F$5:$Y$5000,20,FALSE)</f>
        <v>#N/A</v>
      </c>
      <c r="Z2886" s="135" t="e">
        <f t="shared" si="562"/>
        <v>#N/A</v>
      </c>
      <c r="AA2886" s="135" t="e">
        <f t="shared" si="563"/>
        <v>#N/A</v>
      </c>
      <c r="AB2886" s="136" t="e">
        <f t="shared" si="564"/>
        <v>#N/A</v>
      </c>
      <c r="AC2886" s="136" t="e">
        <f t="shared" si="565"/>
        <v>#N/A</v>
      </c>
      <c r="AD2886" s="136" t="e">
        <f t="shared" si="566"/>
        <v>#N/A</v>
      </c>
      <c r="AE2886" s="136" t="e">
        <f t="shared" si="567"/>
        <v>#N/A</v>
      </c>
    </row>
    <row r="2887" spans="4:31">
      <c r="D2887" s="69"/>
      <c r="F2887" s="65" t="e">
        <f>VLOOKUP(E2887,'Trimming log'!$F$5:$V$5000,2,FALSE)</f>
        <v>#N/A</v>
      </c>
      <c r="G2887" s="65" t="e">
        <f>VLOOKUP(E2887,'Trimming log'!$F$5:$V$5000,3,FALSE)</f>
        <v>#N/A</v>
      </c>
      <c r="H2887" s="508" t="e">
        <f>VLOOKUP(E2887,'Trimming log'!$F$5:$V$5000,4,FALSE)</f>
        <v>#N/A</v>
      </c>
      <c r="I2887" s="65" t="e">
        <f>VLOOKUP(E2887,'Trimming log'!$F$5:$V$5000,5,FALSE)</f>
        <v>#N/A</v>
      </c>
      <c r="J2887" s="65" t="e">
        <f>VLOOKUP(E2887,'Trimming log'!$F$5:$V$5000,6,FALSE)</f>
        <v>#N/A</v>
      </c>
      <c r="K2887" s="65" t="e">
        <f>VLOOKUP(E2887,'Trimming log'!$F$5:$V$5000,7,FALSE)</f>
        <v>#N/A</v>
      </c>
      <c r="L2887" s="65" t="e">
        <f>VLOOKUP(E2887,'Trimming log'!$F$5:$V$5000,8,FALSE)</f>
        <v>#N/A</v>
      </c>
      <c r="M2887" s="65" t="e">
        <f>VLOOKUP(E2887,'Trimming log'!$F$5:$V$5000,9,FALSE)</f>
        <v>#N/A</v>
      </c>
      <c r="N2887" s="507" t="e">
        <f>VLOOKUP(E2887,'Trimming log'!$F$5:$V$5000,10,FALSE)</f>
        <v>#N/A</v>
      </c>
      <c r="O2887" s="65" t="e">
        <f>VLOOKUP(E2887,'Trimming log'!$F$5:$V$5000,11,FALSE)</f>
        <v>#N/A</v>
      </c>
      <c r="P2887" s="65" t="e">
        <f>VLOOKUP(E2887,'Trimming log'!$F$5:$V$5000,12,FALSE)</f>
        <v>#N/A</v>
      </c>
      <c r="Q2887" s="65" t="e">
        <f>VLOOKUP(E2887,'Trimming log'!$F$5:$V$5000,13,FALSE)</f>
        <v>#N/A</v>
      </c>
      <c r="R2887" s="65" t="e">
        <f>VLOOKUP(E2887,'Trimming log'!$F$5:$V$5000,14,FALSE)</f>
        <v>#N/A</v>
      </c>
      <c r="S2887" s="65" t="e">
        <f>VLOOKUP(E2887,'Trimming log'!$F$5:$V$5000,15,FALSE)</f>
        <v>#N/A</v>
      </c>
      <c r="T2887" s="65" t="e">
        <f t="shared" ref="T2887:T2950" si="568">O2887-Q2887</f>
        <v>#N/A</v>
      </c>
      <c r="U2887" s="491" t="str">
        <f t="shared" ref="U2887:U2950" si="569">IF(C2887="","",(SUMIF($D$2:$D$25116,D2887,$O$2:$O$25116)))</f>
        <v/>
      </c>
      <c r="V2887" s="74">
        <f t="shared" si="560"/>
        <v>0</v>
      </c>
      <c r="W2887" s="134">
        <f t="shared" si="561"/>
        <v>0</v>
      </c>
      <c r="X2887" s="134" t="e">
        <f>VLOOKUP(E2887,'Trimming log'!$F$5:$Y$5000,19,FALSE)</f>
        <v>#N/A</v>
      </c>
      <c r="Y2887" s="134" t="e">
        <f>VLOOKUP(E2887,'Trimming log'!$F$5:$Y$5000,20,FALSE)</f>
        <v>#N/A</v>
      </c>
      <c r="Z2887" s="135" t="e">
        <f t="shared" si="562"/>
        <v>#N/A</v>
      </c>
      <c r="AA2887" s="135" t="e">
        <f t="shared" si="563"/>
        <v>#N/A</v>
      </c>
      <c r="AB2887" s="136" t="e">
        <f t="shared" si="564"/>
        <v>#N/A</v>
      </c>
      <c r="AC2887" s="136" t="e">
        <f t="shared" si="565"/>
        <v>#N/A</v>
      </c>
      <c r="AD2887" s="136" t="e">
        <f t="shared" si="566"/>
        <v>#N/A</v>
      </c>
      <c r="AE2887" s="136" t="e">
        <f t="shared" si="567"/>
        <v>#N/A</v>
      </c>
    </row>
    <row r="2888" spans="4:31">
      <c r="D2888" s="69"/>
      <c r="F2888" s="65" t="e">
        <f>VLOOKUP(E2888,'Trimming log'!$F$5:$V$5000,2,FALSE)</f>
        <v>#N/A</v>
      </c>
      <c r="G2888" s="65" t="e">
        <f>VLOOKUP(E2888,'Trimming log'!$F$5:$V$5000,3,FALSE)</f>
        <v>#N/A</v>
      </c>
      <c r="H2888" s="508" t="e">
        <f>VLOOKUP(E2888,'Trimming log'!$F$5:$V$5000,4,FALSE)</f>
        <v>#N/A</v>
      </c>
      <c r="I2888" s="65" t="e">
        <f>VLOOKUP(E2888,'Trimming log'!$F$5:$V$5000,5,FALSE)</f>
        <v>#N/A</v>
      </c>
      <c r="J2888" s="65" t="e">
        <f>VLOOKUP(E2888,'Trimming log'!$F$5:$V$5000,6,FALSE)</f>
        <v>#N/A</v>
      </c>
      <c r="K2888" s="65" t="e">
        <f>VLOOKUP(E2888,'Trimming log'!$F$5:$V$5000,7,FALSE)</f>
        <v>#N/A</v>
      </c>
      <c r="L2888" s="65" t="e">
        <f>VLOOKUP(E2888,'Trimming log'!$F$5:$V$5000,8,FALSE)</f>
        <v>#N/A</v>
      </c>
      <c r="M2888" s="65" t="e">
        <f>VLOOKUP(E2888,'Trimming log'!$F$5:$V$5000,9,FALSE)</f>
        <v>#N/A</v>
      </c>
      <c r="N2888" s="507" t="e">
        <f>VLOOKUP(E2888,'Trimming log'!$F$5:$V$5000,10,FALSE)</f>
        <v>#N/A</v>
      </c>
      <c r="O2888" s="65" t="e">
        <f>VLOOKUP(E2888,'Trimming log'!$F$5:$V$5000,11,FALSE)</f>
        <v>#N/A</v>
      </c>
      <c r="P2888" s="65" t="e">
        <f>VLOOKUP(E2888,'Trimming log'!$F$5:$V$5000,12,FALSE)</f>
        <v>#N/A</v>
      </c>
      <c r="Q2888" s="65" t="e">
        <f>VLOOKUP(E2888,'Trimming log'!$F$5:$V$5000,13,FALSE)</f>
        <v>#N/A</v>
      </c>
      <c r="R2888" s="65" t="e">
        <f>VLOOKUP(E2888,'Trimming log'!$F$5:$V$5000,14,FALSE)</f>
        <v>#N/A</v>
      </c>
      <c r="S2888" s="65" t="e">
        <f>VLOOKUP(E2888,'Trimming log'!$F$5:$V$5000,15,FALSE)</f>
        <v>#N/A</v>
      </c>
      <c r="T2888" s="65" t="e">
        <f t="shared" si="568"/>
        <v>#N/A</v>
      </c>
      <c r="U2888" s="491" t="str">
        <f t="shared" si="569"/>
        <v/>
      </c>
      <c r="V2888" s="74">
        <f t="shared" ref="V2888:V2951" si="570">D2888</f>
        <v>0</v>
      </c>
      <c r="W2888" s="134">
        <f t="shared" ref="W2888:W2951" si="571">E2888</f>
        <v>0</v>
      </c>
      <c r="X2888" s="134" t="e">
        <f>VLOOKUP(E2888,'Trimming log'!$F$5:$Y$5000,19,FALSE)</f>
        <v>#N/A</v>
      </c>
      <c r="Y2888" s="134" t="e">
        <f>VLOOKUP(E2888,'Trimming log'!$F$5:$Y$5000,20,FALSE)</f>
        <v>#N/A</v>
      </c>
      <c r="Z2888" s="135" t="e">
        <f t="shared" ref="Z2888:Z2951" si="572">G2888</f>
        <v>#N/A</v>
      </c>
      <c r="AA2888" s="135" t="e">
        <f t="shared" ref="AA2888:AA2951" si="573">H2888</f>
        <v>#N/A</v>
      </c>
      <c r="AB2888" s="136" t="e">
        <f t="shared" ref="AB2888:AB2951" si="574">N2888</f>
        <v>#N/A</v>
      </c>
      <c r="AC2888" s="136" t="e">
        <f t="shared" ref="AC2888:AC2951" si="575">O2888</f>
        <v>#N/A</v>
      </c>
      <c r="AD2888" s="136" t="e">
        <f t="shared" ref="AD2888:AD2951" si="576">Q2888</f>
        <v>#N/A</v>
      </c>
      <c r="AE2888" s="136" t="e">
        <f t="shared" ref="AE2888:AE2951" si="577">T2888</f>
        <v>#N/A</v>
      </c>
    </row>
    <row r="2889" spans="4:31">
      <c r="D2889" s="69"/>
      <c r="F2889" s="65" t="e">
        <f>VLOOKUP(E2889,'Trimming log'!$F$5:$V$5000,2,FALSE)</f>
        <v>#N/A</v>
      </c>
      <c r="G2889" s="65" t="e">
        <f>VLOOKUP(E2889,'Trimming log'!$F$5:$V$5000,3,FALSE)</f>
        <v>#N/A</v>
      </c>
      <c r="H2889" s="508" t="e">
        <f>VLOOKUP(E2889,'Trimming log'!$F$5:$V$5000,4,FALSE)</f>
        <v>#N/A</v>
      </c>
      <c r="I2889" s="65" t="e">
        <f>VLOOKUP(E2889,'Trimming log'!$F$5:$V$5000,5,FALSE)</f>
        <v>#N/A</v>
      </c>
      <c r="J2889" s="65" t="e">
        <f>VLOOKUP(E2889,'Trimming log'!$F$5:$V$5000,6,FALSE)</f>
        <v>#N/A</v>
      </c>
      <c r="K2889" s="65" t="e">
        <f>VLOOKUP(E2889,'Trimming log'!$F$5:$V$5000,7,FALSE)</f>
        <v>#N/A</v>
      </c>
      <c r="L2889" s="65" t="e">
        <f>VLOOKUP(E2889,'Trimming log'!$F$5:$V$5000,8,FALSE)</f>
        <v>#N/A</v>
      </c>
      <c r="M2889" s="65" t="e">
        <f>VLOOKUP(E2889,'Trimming log'!$F$5:$V$5000,9,FALSE)</f>
        <v>#N/A</v>
      </c>
      <c r="N2889" s="507" t="e">
        <f>VLOOKUP(E2889,'Trimming log'!$F$5:$V$5000,10,FALSE)</f>
        <v>#N/A</v>
      </c>
      <c r="O2889" s="65" t="e">
        <f>VLOOKUP(E2889,'Trimming log'!$F$5:$V$5000,11,FALSE)</f>
        <v>#N/A</v>
      </c>
      <c r="P2889" s="65" t="e">
        <f>VLOOKUP(E2889,'Trimming log'!$F$5:$V$5000,12,FALSE)</f>
        <v>#N/A</v>
      </c>
      <c r="Q2889" s="65" t="e">
        <f>VLOOKUP(E2889,'Trimming log'!$F$5:$V$5000,13,FALSE)</f>
        <v>#N/A</v>
      </c>
      <c r="R2889" s="65" t="e">
        <f>VLOOKUP(E2889,'Trimming log'!$F$5:$V$5000,14,FALSE)</f>
        <v>#N/A</v>
      </c>
      <c r="S2889" s="65" t="e">
        <f>VLOOKUP(E2889,'Trimming log'!$F$5:$V$5000,15,FALSE)</f>
        <v>#N/A</v>
      </c>
      <c r="T2889" s="65" t="e">
        <f t="shared" si="568"/>
        <v>#N/A</v>
      </c>
      <c r="U2889" s="491" t="str">
        <f t="shared" si="569"/>
        <v/>
      </c>
      <c r="V2889" s="74">
        <f t="shared" si="570"/>
        <v>0</v>
      </c>
      <c r="W2889" s="134">
        <f t="shared" si="571"/>
        <v>0</v>
      </c>
      <c r="X2889" s="134" t="e">
        <f>VLOOKUP(E2889,'Trimming log'!$F$5:$Y$5000,19,FALSE)</f>
        <v>#N/A</v>
      </c>
      <c r="Y2889" s="134" t="e">
        <f>VLOOKUP(E2889,'Trimming log'!$F$5:$Y$5000,20,FALSE)</f>
        <v>#N/A</v>
      </c>
      <c r="Z2889" s="135" t="e">
        <f t="shared" si="572"/>
        <v>#N/A</v>
      </c>
      <c r="AA2889" s="135" t="e">
        <f t="shared" si="573"/>
        <v>#N/A</v>
      </c>
      <c r="AB2889" s="136" t="e">
        <f t="shared" si="574"/>
        <v>#N/A</v>
      </c>
      <c r="AC2889" s="136" t="e">
        <f t="shared" si="575"/>
        <v>#N/A</v>
      </c>
      <c r="AD2889" s="136" t="e">
        <f t="shared" si="576"/>
        <v>#N/A</v>
      </c>
      <c r="AE2889" s="136" t="e">
        <f t="shared" si="577"/>
        <v>#N/A</v>
      </c>
    </row>
    <row r="2890" spans="4:31">
      <c r="D2890" s="69"/>
      <c r="F2890" s="65" t="e">
        <f>VLOOKUP(E2890,'Trimming log'!$F$5:$V$5000,2,FALSE)</f>
        <v>#N/A</v>
      </c>
      <c r="G2890" s="65" t="e">
        <f>VLOOKUP(E2890,'Trimming log'!$F$5:$V$5000,3,FALSE)</f>
        <v>#N/A</v>
      </c>
      <c r="H2890" s="508" t="e">
        <f>VLOOKUP(E2890,'Trimming log'!$F$5:$V$5000,4,FALSE)</f>
        <v>#N/A</v>
      </c>
      <c r="I2890" s="65" t="e">
        <f>VLOOKUP(E2890,'Trimming log'!$F$5:$V$5000,5,FALSE)</f>
        <v>#N/A</v>
      </c>
      <c r="J2890" s="65" t="e">
        <f>VLOOKUP(E2890,'Trimming log'!$F$5:$V$5000,6,FALSE)</f>
        <v>#N/A</v>
      </c>
      <c r="K2890" s="65" t="e">
        <f>VLOOKUP(E2890,'Trimming log'!$F$5:$V$5000,7,FALSE)</f>
        <v>#N/A</v>
      </c>
      <c r="L2890" s="65" t="e">
        <f>VLOOKUP(E2890,'Trimming log'!$F$5:$V$5000,8,FALSE)</f>
        <v>#N/A</v>
      </c>
      <c r="M2890" s="65" t="e">
        <f>VLOOKUP(E2890,'Trimming log'!$F$5:$V$5000,9,FALSE)</f>
        <v>#N/A</v>
      </c>
      <c r="N2890" s="507" t="e">
        <f>VLOOKUP(E2890,'Trimming log'!$F$5:$V$5000,10,FALSE)</f>
        <v>#N/A</v>
      </c>
      <c r="O2890" s="65" t="e">
        <f>VLOOKUP(E2890,'Trimming log'!$F$5:$V$5000,11,FALSE)</f>
        <v>#N/A</v>
      </c>
      <c r="P2890" s="65" t="e">
        <f>VLOOKUP(E2890,'Trimming log'!$F$5:$V$5000,12,FALSE)</f>
        <v>#N/A</v>
      </c>
      <c r="Q2890" s="65" t="e">
        <f>VLOOKUP(E2890,'Trimming log'!$F$5:$V$5000,13,FALSE)</f>
        <v>#N/A</v>
      </c>
      <c r="R2890" s="65" t="e">
        <f>VLOOKUP(E2890,'Trimming log'!$F$5:$V$5000,14,FALSE)</f>
        <v>#N/A</v>
      </c>
      <c r="S2890" s="65" t="e">
        <f>VLOOKUP(E2890,'Trimming log'!$F$5:$V$5000,15,FALSE)</f>
        <v>#N/A</v>
      </c>
      <c r="T2890" s="65" t="e">
        <f t="shared" si="568"/>
        <v>#N/A</v>
      </c>
      <c r="U2890" s="491" t="str">
        <f t="shared" si="569"/>
        <v/>
      </c>
      <c r="V2890" s="74">
        <f t="shared" si="570"/>
        <v>0</v>
      </c>
      <c r="W2890" s="134">
        <f t="shared" si="571"/>
        <v>0</v>
      </c>
      <c r="X2890" s="134" t="e">
        <f>VLOOKUP(E2890,'Trimming log'!$F$5:$Y$5000,19,FALSE)</f>
        <v>#N/A</v>
      </c>
      <c r="Y2890" s="134" t="e">
        <f>VLOOKUP(E2890,'Trimming log'!$F$5:$Y$5000,20,FALSE)</f>
        <v>#N/A</v>
      </c>
      <c r="Z2890" s="135" t="e">
        <f t="shared" si="572"/>
        <v>#N/A</v>
      </c>
      <c r="AA2890" s="135" t="e">
        <f t="shared" si="573"/>
        <v>#N/A</v>
      </c>
      <c r="AB2890" s="136" t="e">
        <f t="shared" si="574"/>
        <v>#N/A</v>
      </c>
      <c r="AC2890" s="136" t="e">
        <f t="shared" si="575"/>
        <v>#N/A</v>
      </c>
      <c r="AD2890" s="136" t="e">
        <f t="shared" si="576"/>
        <v>#N/A</v>
      </c>
      <c r="AE2890" s="136" t="e">
        <f t="shared" si="577"/>
        <v>#N/A</v>
      </c>
    </row>
    <row r="2891" spans="4:31">
      <c r="D2891" s="69"/>
      <c r="F2891" s="65" t="e">
        <f>VLOOKUP(E2891,'Trimming log'!$F$5:$V$5000,2,FALSE)</f>
        <v>#N/A</v>
      </c>
      <c r="G2891" s="65" t="e">
        <f>VLOOKUP(E2891,'Trimming log'!$F$5:$V$5000,3,FALSE)</f>
        <v>#N/A</v>
      </c>
      <c r="H2891" s="508" t="e">
        <f>VLOOKUP(E2891,'Trimming log'!$F$5:$V$5000,4,FALSE)</f>
        <v>#N/A</v>
      </c>
      <c r="I2891" s="65" t="e">
        <f>VLOOKUP(E2891,'Trimming log'!$F$5:$V$5000,5,FALSE)</f>
        <v>#N/A</v>
      </c>
      <c r="J2891" s="65" t="e">
        <f>VLOOKUP(E2891,'Trimming log'!$F$5:$V$5000,6,FALSE)</f>
        <v>#N/A</v>
      </c>
      <c r="K2891" s="65" t="e">
        <f>VLOOKUP(E2891,'Trimming log'!$F$5:$V$5000,7,FALSE)</f>
        <v>#N/A</v>
      </c>
      <c r="L2891" s="65" t="e">
        <f>VLOOKUP(E2891,'Trimming log'!$F$5:$V$5000,8,FALSE)</f>
        <v>#N/A</v>
      </c>
      <c r="M2891" s="65" t="e">
        <f>VLOOKUP(E2891,'Trimming log'!$F$5:$V$5000,9,FALSE)</f>
        <v>#N/A</v>
      </c>
      <c r="N2891" s="507" t="e">
        <f>VLOOKUP(E2891,'Trimming log'!$F$5:$V$5000,10,FALSE)</f>
        <v>#N/A</v>
      </c>
      <c r="O2891" s="65" t="e">
        <f>VLOOKUP(E2891,'Trimming log'!$F$5:$V$5000,11,FALSE)</f>
        <v>#N/A</v>
      </c>
      <c r="P2891" s="65" t="e">
        <f>VLOOKUP(E2891,'Trimming log'!$F$5:$V$5000,12,FALSE)</f>
        <v>#N/A</v>
      </c>
      <c r="Q2891" s="65" t="e">
        <f>VLOOKUP(E2891,'Trimming log'!$F$5:$V$5000,13,FALSE)</f>
        <v>#N/A</v>
      </c>
      <c r="R2891" s="65" t="e">
        <f>VLOOKUP(E2891,'Trimming log'!$F$5:$V$5000,14,FALSE)</f>
        <v>#N/A</v>
      </c>
      <c r="S2891" s="65" t="e">
        <f>VLOOKUP(E2891,'Trimming log'!$F$5:$V$5000,15,FALSE)</f>
        <v>#N/A</v>
      </c>
      <c r="T2891" s="65" t="e">
        <f t="shared" si="568"/>
        <v>#N/A</v>
      </c>
      <c r="U2891" s="491" t="str">
        <f t="shared" si="569"/>
        <v/>
      </c>
      <c r="V2891" s="74">
        <f t="shared" si="570"/>
        <v>0</v>
      </c>
      <c r="W2891" s="134">
        <f t="shared" si="571"/>
        <v>0</v>
      </c>
      <c r="X2891" s="134" t="e">
        <f>VLOOKUP(E2891,'Trimming log'!$F$5:$Y$5000,19,FALSE)</f>
        <v>#N/A</v>
      </c>
      <c r="Y2891" s="134" t="e">
        <f>VLOOKUP(E2891,'Trimming log'!$F$5:$Y$5000,20,FALSE)</f>
        <v>#N/A</v>
      </c>
      <c r="Z2891" s="135" t="e">
        <f t="shared" si="572"/>
        <v>#N/A</v>
      </c>
      <c r="AA2891" s="135" t="e">
        <f t="shared" si="573"/>
        <v>#N/A</v>
      </c>
      <c r="AB2891" s="136" t="e">
        <f t="shared" si="574"/>
        <v>#N/A</v>
      </c>
      <c r="AC2891" s="136" t="e">
        <f t="shared" si="575"/>
        <v>#N/A</v>
      </c>
      <c r="AD2891" s="136" t="e">
        <f t="shared" si="576"/>
        <v>#N/A</v>
      </c>
      <c r="AE2891" s="136" t="e">
        <f t="shared" si="577"/>
        <v>#N/A</v>
      </c>
    </row>
    <row r="2892" spans="4:31">
      <c r="D2892" s="69"/>
      <c r="F2892" s="65" t="e">
        <f>VLOOKUP(E2892,'Trimming log'!$F$5:$V$5000,2,FALSE)</f>
        <v>#N/A</v>
      </c>
      <c r="G2892" s="65" t="e">
        <f>VLOOKUP(E2892,'Trimming log'!$F$5:$V$5000,3,FALSE)</f>
        <v>#N/A</v>
      </c>
      <c r="H2892" s="508" t="e">
        <f>VLOOKUP(E2892,'Trimming log'!$F$5:$V$5000,4,FALSE)</f>
        <v>#N/A</v>
      </c>
      <c r="I2892" s="65" t="e">
        <f>VLOOKUP(E2892,'Trimming log'!$F$5:$V$5000,5,FALSE)</f>
        <v>#N/A</v>
      </c>
      <c r="J2892" s="65" t="e">
        <f>VLOOKUP(E2892,'Trimming log'!$F$5:$V$5000,6,FALSE)</f>
        <v>#N/A</v>
      </c>
      <c r="K2892" s="65" t="e">
        <f>VLOOKUP(E2892,'Trimming log'!$F$5:$V$5000,7,FALSE)</f>
        <v>#N/A</v>
      </c>
      <c r="L2892" s="65" t="e">
        <f>VLOOKUP(E2892,'Trimming log'!$F$5:$V$5000,8,FALSE)</f>
        <v>#N/A</v>
      </c>
      <c r="M2892" s="65" t="e">
        <f>VLOOKUP(E2892,'Trimming log'!$F$5:$V$5000,9,FALSE)</f>
        <v>#N/A</v>
      </c>
      <c r="N2892" s="507" t="e">
        <f>VLOOKUP(E2892,'Trimming log'!$F$5:$V$5000,10,FALSE)</f>
        <v>#N/A</v>
      </c>
      <c r="O2892" s="65" t="e">
        <f>VLOOKUP(E2892,'Trimming log'!$F$5:$V$5000,11,FALSE)</f>
        <v>#N/A</v>
      </c>
      <c r="P2892" s="65" t="e">
        <f>VLOOKUP(E2892,'Trimming log'!$F$5:$V$5000,12,FALSE)</f>
        <v>#N/A</v>
      </c>
      <c r="Q2892" s="65" t="e">
        <f>VLOOKUP(E2892,'Trimming log'!$F$5:$V$5000,13,FALSE)</f>
        <v>#N/A</v>
      </c>
      <c r="R2892" s="65" t="e">
        <f>VLOOKUP(E2892,'Trimming log'!$F$5:$V$5000,14,FALSE)</f>
        <v>#N/A</v>
      </c>
      <c r="S2892" s="65" t="e">
        <f>VLOOKUP(E2892,'Trimming log'!$F$5:$V$5000,15,FALSE)</f>
        <v>#N/A</v>
      </c>
      <c r="T2892" s="65" t="e">
        <f t="shared" si="568"/>
        <v>#N/A</v>
      </c>
      <c r="U2892" s="491" t="str">
        <f t="shared" si="569"/>
        <v/>
      </c>
      <c r="V2892" s="74">
        <f t="shared" si="570"/>
        <v>0</v>
      </c>
      <c r="W2892" s="134">
        <f t="shared" si="571"/>
        <v>0</v>
      </c>
      <c r="X2892" s="134" t="e">
        <f>VLOOKUP(E2892,'Trimming log'!$F$5:$Y$5000,19,FALSE)</f>
        <v>#N/A</v>
      </c>
      <c r="Y2892" s="134" t="e">
        <f>VLOOKUP(E2892,'Trimming log'!$F$5:$Y$5000,20,FALSE)</f>
        <v>#N/A</v>
      </c>
      <c r="Z2892" s="135" t="e">
        <f t="shared" si="572"/>
        <v>#N/A</v>
      </c>
      <c r="AA2892" s="135" t="e">
        <f t="shared" si="573"/>
        <v>#N/A</v>
      </c>
      <c r="AB2892" s="136" t="e">
        <f t="shared" si="574"/>
        <v>#N/A</v>
      </c>
      <c r="AC2892" s="136" t="e">
        <f t="shared" si="575"/>
        <v>#N/A</v>
      </c>
      <c r="AD2892" s="136" t="e">
        <f t="shared" si="576"/>
        <v>#N/A</v>
      </c>
      <c r="AE2892" s="136" t="e">
        <f t="shared" si="577"/>
        <v>#N/A</v>
      </c>
    </row>
    <row r="2893" spans="4:31">
      <c r="D2893" s="69"/>
      <c r="F2893" s="65" t="e">
        <f>VLOOKUP(E2893,'Trimming log'!$F$5:$V$5000,2,FALSE)</f>
        <v>#N/A</v>
      </c>
      <c r="G2893" s="65" t="e">
        <f>VLOOKUP(E2893,'Trimming log'!$F$5:$V$5000,3,FALSE)</f>
        <v>#N/A</v>
      </c>
      <c r="H2893" s="508" t="e">
        <f>VLOOKUP(E2893,'Trimming log'!$F$5:$V$5000,4,FALSE)</f>
        <v>#N/A</v>
      </c>
      <c r="I2893" s="65" t="e">
        <f>VLOOKUP(E2893,'Trimming log'!$F$5:$V$5000,5,FALSE)</f>
        <v>#N/A</v>
      </c>
      <c r="J2893" s="65" t="e">
        <f>VLOOKUP(E2893,'Trimming log'!$F$5:$V$5000,6,FALSE)</f>
        <v>#N/A</v>
      </c>
      <c r="K2893" s="65" t="e">
        <f>VLOOKUP(E2893,'Trimming log'!$F$5:$V$5000,7,FALSE)</f>
        <v>#N/A</v>
      </c>
      <c r="L2893" s="65" t="e">
        <f>VLOOKUP(E2893,'Trimming log'!$F$5:$V$5000,8,FALSE)</f>
        <v>#N/A</v>
      </c>
      <c r="M2893" s="65" t="e">
        <f>VLOOKUP(E2893,'Trimming log'!$F$5:$V$5000,9,FALSE)</f>
        <v>#N/A</v>
      </c>
      <c r="N2893" s="507" t="e">
        <f>VLOOKUP(E2893,'Trimming log'!$F$5:$V$5000,10,FALSE)</f>
        <v>#N/A</v>
      </c>
      <c r="O2893" s="65" t="e">
        <f>VLOOKUP(E2893,'Trimming log'!$F$5:$V$5000,11,FALSE)</f>
        <v>#N/A</v>
      </c>
      <c r="P2893" s="65" t="e">
        <f>VLOOKUP(E2893,'Trimming log'!$F$5:$V$5000,12,FALSE)</f>
        <v>#N/A</v>
      </c>
      <c r="Q2893" s="65" t="e">
        <f>VLOOKUP(E2893,'Trimming log'!$F$5:$V$5000,13,FALSE)</f>
        <v>#N/A</v>
      </c>
      <c r="R2893" s="65" t="e">
        <f>VLOOKUP(E2893,'Trimming log'!$F$5:$V$5000,14,FALSE)</f>
        <v>#N/A</v>
      </c>
      <c r="S2893" s="65" t="e">
        <f>VLOOKUP(E2893,'Trimming log'!$F$5:$V$5000,15,FALSE)</f>
        <v>#N/A</v>
      </c>
      <c r="T2893" s="65" t="e">
        <f t="shared" si="568"/>
        <v>#N/A</v>
      </c>
      <c r="U2893" s="491" t="str">
        <f t="shared" si="569"/>
        <v/>
      </c>
      <c r="V2893" s="74">
        <f t="shared" si="570"/>
        <v>0</v>
      </c>
      <c r="W2893" s="134">
        <f t="shared" si="571"/>
        <v>0</v>
      </c>
      <c r="X2893" s="134" t="e">
        <f>VLOOKUP(E2893,'Trimming log'!$F$5:$Y$5000,19,FALSE)</f>
        <v>#N/A</v>
      </c>
      <c r="Y2893" s="134" t="e">
        <f>VLOOKUP(E2893,'Trimming log'!$F$5:$Y$5000,20,FALSE)</f>
        <v>#N/A</v>
      </c>
      <c r="Z2893" s="135" t="e">
        <f t="shared" si="572"/>
        <v>#N/A</v>
      </c>
      <c r="AA2893" s="135" t="e">
        <f t="shared" si="573"/>
        <v>#N/A</v>
      </c>
      <c r="AB2893" s="136" t="e">
        <f t="shared" si="574"/>
        <v>#N/A</v>
      </c>
      <c r="AC2893" s="136" t="e">
        <f t="shared" si="575"/>
        <v>#N/A</v>
      </c>
      <c r="AD2893" s="136" t="e">
        <f t="shared" si="576"/>
        <v>#N/A</v>
      </c>
      <c r="AE2893" s="136" t="e">
        <f t="shared" si="577"/>
        <v>#N/A</v>
      </c>
    </row>
    <row r="2894" spans="4:31">
      <c r="D2894" s="69"/>
      <c r="F2894" s="65" t="e">
        <f>VLOOKUP(E2894,'Trimming log'!$F$5:$V$5000,2,FALSE)</f>
        <v>#N/A</v>
      </c>
      <c r="G2894" s="65" t="e">
        <f>VLOOKUP(E2894,'Trimming log'!$F$5:$V$5000,3,FALSE)</f>
        <v>#N/A</v>
      </c>
      <c r="H2894" s="508" t="e">
        <f>VLOOKUP(E2894,'Trimming log'!$F$5:$V$5000,4,FALSE)</f>
        <v>#N/A</v>
      </c>
      <c r="I2894" s="65" t="e">
        <f>VLOOKUP(E2894,'Trimming log'!$F$5:$V$5000,5,FALSE)</f>
        <v>#N/A</v>
      </c>
      <c r="J2894" s="65" t="e">
        <f>VLOOKUP(E2894,'Trimming log'!$F$5:$V$5000,6,FALSE)</f>
        <v>#N/A</v>
      </c>
      <c r="K2894" s="65" t="e">
        <f>VLOOKUP(E2894,'Trimming log'!$F$5:$V$5000,7,FALSE)</f>
        <v>#N/A</v>
      </c>
      <c r="L2894" s="65" t="e">
        <f>VLOOKUP(E2894,'Trimming log'!$F$5:$V$5000,8,FALSE)</f>
        <v>#N/A</v>
      </c>
      <c r="M2894" s="65" t="e">
        <f>VLOOKUP(E2894,'Trimming log'!$F$5:$V$5000,9,FALSE)</f>
        <v>#N/A</v>
      </c>
      <c r="N2894" s="507" t="e">
        <f>VLOOKUP(E2894,'Trimming log'!$F$5:$V$5000,10,FALSE)</f>
        <v>#N/A</v>
      </c>
      <c r="O2894" s="65" t="e">
        <f>VLOOKUP(E2894,'Trimming log'!$F$5:$V$5000,11,FALSE)</f>
        <v>#N/A</v>
      </c>
      <c r="P2894" s="65" t="e">
        <f>VLOOKUP(E2894,'Trimming log'!$F$5:$V$5000,12,FALSE)</f>
        <v>#N/A</v>
      </c>
      <c r="Q2894" s="65" t="e">
        <f>VLOOKUP(E2894,'Trimming log'!$F$5:$V$5000,13,FALSE)</f>
        <v>#N/A</v>
      </c>
      <c r="R2894" s="65" t="e">
        <f>VLOOKUP(E2894,'Trimming log'!$F$5:$V$5000,14,FALSE)</f>
        <v>#N/A</v>
      </c>
      <c r="S2894" s="65" t="e">
        <f>VLOOKUP(E2894,'Trimming log'!$F$5:$V$5000,15,FALSE)</f>
        <v>#N/A</v>
      </c>
      <c r="T2894" s="65" t="e">
        <f t="shared" si="568"/>
        <v>#N/A</v>
      </c>
      <c r="U2894" s="491" t="str">
        <f t="shared" si="569"/>
        <v/>
      </c>
      <c r="V2894" s="74">
        <f t="shared" si="570"/>
        <v>0</v>
      </c>
      <c r="W2894" s="134">
        <f t="shared" si="571"/>
        <v>0</v>
      </c>
      <c r="X2894" s="134" t="e">
        <f>VLOOKUP(E2894,'Trimming log'!$F$5:$Y$5000,19,FALSE)</f>
        <v>#N/A</v>
      </c>
      <c r="Y2894" s="134" t="e">
        <f>VLOOKUP(E2894,'Trimming log'!$F$5:$Y$5000,20,FALSE)</f>
        <v>#N/A</v>
      </c>
      <c r="Z2894" s="135" t="e">
        <f t="shared" si="572"/>
        <v>#N/A</v>
      </c>
      <c r="AA2894" s="135" t="e">
        <f t="shared" si="573"/>
        <v>#N/A</v>
      </c>
      <c r="AB2894" s="136" t="e">
        <f t="shared" si="574"/>
        <v>#N/A</v>
      </c>
      <c r="AC2894" s="136" t="e">
        <f t="shared" si="575"/>
        <v>#N/A</v>
      </c>
      <c r="AD2894" s="136" t="e">
        <f t="shared" si="576"/>
        <v>#N/A</v>
      </c>
      <c r="AE2894" s="136" t="e">
        <f t="shared" si="577"/>
        <v>#N/A</v>
      </c>
    </row>
    <row r="2895" spans="4:31">
      <c r="D2895" s="69"/>
      <c r="F2895" s="65" t="e">
        <f>VLOOKUP(E2895,'Trimming log'!$F$5:$V$5000,2,FALSE)</f>
        <v>#N/A</v>
      </c>
      <c r="G2895" s="65" t="e">
        <f>VLOOKUP(E2895,'Trimming log'!$F$5:$V$5000,3,FALSE)</f>
        <v>#N/A</v>
      </c>
      <c r="H2895" s="508" t="e">
        <f>VLOOKUP(E2895,'Trimming log'!$F$5:$V$5000,4,FALSE)</f>
        <v>#N/A</v>
      </c>
      <c r="I2895" s="65" t="e">
        <f>VLOOKUP(E2895,'Trimming log'!$F$5:$V$5000,5,FALSE)</f>
        <v>#N/A</v>
      </c>
      <c r="J2895" s="65" t="e">
        <f>VLOOKUP(E2895,'Trimming log'!$F$5:$V$5000,6,FALSE)</f>
        <v>#N/A</v>
      </c>
      <c r="K2895" s="65" t="e">
        <f>VLOOKUP(E2895,'Trimming log'!$F$5:$V$5000,7,FALSE)</f>
        <v>#N/A</v>
      </c>
      <c r="L2895" s="65" t="e">
        <f>VLOOKUP(E2895,'Trimming log'!$F$5:$V$5000,8,FALSE)</f>
        <v>#N/A</v>
      </c>
      <c r="M2895" s="65" t="e">
        <f>VLOOKUP(E2895,'Trimming log'!$F$5:$V$5000,9,FALSE)</f>
        <v>#N/A</v>
      </c>
      <c r="N2895" s="507" t="e">
        <f>VLOOKUP(E2895,'Trimming log'!$F$5:$V$5000,10,FALSE)</f>
        <v>#N/A</v>
      </c>
      <c r="O2895" s="65" t="e">
        <f>VLOOKUP(E2895,'Trimming log'!$F$5:$V$5000,11,FALSE)</f>
        <v>#N/A</v>
      </c>
      <c r="P2895" s="65" t="e">
        <f>VLOOKUP(E2895,'Trimming log'!$F$5:$V$5000,12,FALSE)</f>
        <v>#N/A</v>
      </c>
      <c r="Q2895" s="65" t="e">
        <f>VLOOKUP(E2895,'Trimming log'!$F$5:$V$5000,13,FALSE)</f>
        <v>#N/A</v>
      </c>
      <c r="R2895" s="65" t="e">
        <f>VLOOKUP(E2895,'Trimming log'!$F$5:$V$5000,14,FALSE)</f>
        <v>#N/A</v>
      </c>
      <c r="S2895" s="65" t="e">
        <f>VLOOKUP(E2895,'Trimming log'!$F$5:$V$5000,15,FALSE)</f>
        <v>#N/A</v>
      </c>
      <c r="T2895" s="65" t="e">
        <f t="shared" si="568"/>
        <v>#N/A</v>
      </c>
      <c r="U2895" s="491" t="str">
        <f t="shared" si="569"/>
        <v/>
      </c>
      <c r="V2895" s="74">
        <f t="shared" si="570"/>
        <v>0</v>
      </c>
      <c r="W2895" s="134">
        <f t="shared" si="571"/>
        <v>0</v>
      </c>
      <c r="X2895" s="134" t="e">
        <f>VLOOKUP(E2895,'Trimming log'!$F$5:$Y$5000,19,FALSE)</f>
        <v>#N/A</v>
      </c>
      <c r="Y2895" s="134" t="e">
        <f>VLOOKUP(E2895,'Trimming log'!$F$5:$Y$5000,20,FALSE)</f>
        <v>#N/A</v>
      </c>
      <c r="Z2895" s="135" t="e">
        <f t="shared" si="572"/>
        <v>#N/A</v>
      </c>
      <c r="AA2895" s="135" t="e">
        <f t="shared" si="573"/>
        <v>#N/A</v>
      </c>
      <c r="AB2895" s="136" t="e">
        <f t="shared" si="574"/>
        <v>#N/A</v>
      </c>
      <c r="AC2895" s="136" t="e">
        <f t="shared" si="575"/>
        <v>#N/A</v>
      </c>
      <c r="AD2895" s="136" t="e">
        <f t="shared" si="576"/>
        <v>#N/A</v>
      </c>
      <c r="AE2895" s="136" t="e">
        <f t="shared" si="577"/>
        <v>#N/A</v>
      </c>
    </row>
    <row r="2896" spans="4:31">
      <c r="D2896" s="69"/>
      <c r="F2896" s="65" t="e">
        <f>VLOOKUP(E2896,'Trimming log'!$F$5:$V$5000,2,FALSE)</f>
        <v>#N/A</v>
      </c>
      <c r="G2896" s="65" t="e">
        <f>VLOOKUP(E2896,'Trimming log'!$F$5:$V$5000,3,FALSE)</f>
        <v>#N/A</v>
      </c>
      <c r="H2896" s="508" t="e">
        <f>VLOOKUP(E2896,'Trimming log'!$F$5:$V$5000,4,FALSE)</f>
        <v>#N/A</v>
      </c>
      <c r="I2896" s="65" t="e">
        <f>VLOOKUP(E2896,'Trimming log'!$F$5:$V$5000,5,FALSE)</f>
        <v>#N/A</v>
      </c>
      <c r="J2896" s="65" t="e">
        <f>VLOOKUP(E2896,'Trimming log'!$F$5:$V$5000,6,FALSE)</f>
        <v>#N/A</v>
      </c>
      <c r="K2896" s="65" t="e">
        <f>VLOOKUP(E2896,'Trimming log'!$F$5:$V$5000,7,FALSE)</f>
        <v>#N/A</v>
      </c>
      <c r="L2896" s="65" t="e">
        <f>VLOOKUP(E2896,'Trimming log'!$F$5:$V$5000,8,FALSE)</f>
        <v>#N/A</v>
      </c>
      <c r="M2896" s="65" t="e">
        <f>VLOOKUP(E2896,'Trimming log'!$F$5:$V$5000,9,FALSE)</f>
        <v>#N/A</v>
      </c>
      <c r="N2896" s="507" t="e">
        <f>VLOOKUP(E2896,'Trimming log'!$F$5:$V$5000,10,FALSE)</f>
        <v>#N/A</v>
      </c>
      <c r="O2896" s="65" t="e">
        <f>VLOOKUP(E2896,'Trimming log'!$F$5:$V$5000,11,FALSE)</f>
        <v>#N/A</v>
      </c>
      <c r="P2896" s="65" t="e">
        <f>VLOOKUP(E2896,'Trimming log'!$F$5:$V$5000,12,FALSE)</f>
        <v>#N/A</v>
      </c>
      <c r="Q2896" s="65" t="e">
        <f>VLOOKUP(E2896,'Trimming log'!$F$5:$V$5000,13,FALSE)</f>
        <v>#N/A</v>
      </c>
      <c r="R2896" s="65" t="e">
        <f>VLOOKUP(E2896,'Trimming log'!$F$5:$V$5000,14,FALSE)</f>
        <v>#N/A</v>
      </c>
      <c r="S2896" s="65" t="e">
        <f>VLOOKUP(E2896,'Trimming log'!$F$5:$V$5000,15,FALSE)</f>
        <v>#N/A</v>
      </c>
      <c r="T2896" s="65" t="e">
        <f t="shared" si="568"/>
        <v>#N/A</v>
      </c>
      <c r="U2896" s="491" t="str">
        <f t="shared" si="569"/>
        <v/>
      </c>
      <c r="V2896" s="74">
        <f t="shared" si="570"/>
        <v>0</v>
      </c>
      <c r="W2896" s="134">
        <f t="shared" si="571"/>
        <v>0</v>
      </c>
      <c r="X2896" s="134" t="e">
        <f>VLOOKUP(E2896,'Trimming log'!$F$5:$Y$5000,19,FALSE)</f>
        <v>#N/A</v>
      </c>
      <c r="Y2896" s="134" t="e">
        <f>VLOOKUP(E2896,'Trimming log'!$F$5:$Y$5000,20,FALSE)</f>
        <v>#N/A</v>
      </c>
      <c r="Z2896" s="135" t="e">
        <f t="shared" si="572"/>
        <v>#N/A</v>
      </c>
      <c r="AA2896" s="135" t="e">
        <f t="shared" si="573"/>
        <v>#N/A</v>
      </c>
      <c r="AB2896" s="136" t="e">
        <f t="shared" si="574"/>
        <v>#N/A</v>
      </c>
      <c r="AC2896" s="136" t="e">
        <f t="shared" si="575"/>
        <v>#N/A</v>
      </c>
      <c r="AD2896" s="136" t="e">
        <f t="shared" si="576"/>
        <v>#N/A</v>
      </c>
      <c r="AE2896" s="136" t="e">
        <f t="shared" si="577"/>
        <v>#N/A</v>
      </c>
    </row>
    <row r="2897" spans="4:31">
      <c r="D2897" s="69"/>
      <c r="F2897" s="65" t="e">
        <f>VLOOKUP(E2897,'Trimming log'!$F$5:$V$5000,2,FALSE)</f>
        <v>#N/A</v>
      </c>
      <c r="G2897" s="65" t="e">
        <f>VLOOKUP(E2897,'Trimming log'!$F$5:$V$5000,3,FALSE)</f>
        <v>#N/A</v>
      </c>
      <c r="H2897" s="508" t="e">
        <f>VLOOKUP(E2897,'Trimming log'!$F$5:$V$5000,4,FALSE)</f>
        <v>#N/A</v>
      </c>
      <c r="I2897" s="65" t="e">
        <f>VLOOKUP(E2897,'Trimming log'!$F$5:$V$5000,5,FALSE)</f>
        <v>#N/A</v>
      </c>
      <c r="J2897" s="65" t="e">
        <f>VLOOKUP(E2897,'Trimming log'!$F$5:$V$5000,6,FALSE)</f>
        <v>#N/A</v>
      </c>
      <c r="K2897" s="65" t="e">
        <f>VLOOKUP(E2897,'Trimming log'!$F$5:$V$5000,7,FALSE)</f>
        <v>#N/A</v>
      </c>
      <c r="L2897" s="65" t="e">
        <f>VLOOKUP(E2897,'Trimming log'!$F$5:$V$5000,8,FALSE)</f>
        <v>#N/A</v>
      </c>
      <c r="M2897" s="65" t="e">
        <f>VLOOKUP(E2897,'Trimming log'!$F$5:$V$5000,9,FALSE)</f>
        <v>#N/A</v>
      </c>
      <c r="N2897" s="507" t="e">
        <f>VLOOKUP(E2897,'Trimming log'!$F$5:$V$5000,10,FALSE)</f>
        <v>#N/A</v>
      </c>
      <c r="O2897" s="65" t="e">
        <f>VLOOKUP(E2897,'Trimming log'!$F$5:$V$5000,11,FALSE)</f>
        <v>#N/A</v>
      </c>
      <c r="P2897" s="65" t="e">
        <f>VLOOKUP(E2897,'Trimming log'!$F$5:$V$5000,12,FALSE)</f>
        <v>#N/A</v>
      </c>
      <c r="Q2897" s="65" t="e">
        <f>VLOOKUP(E2897,'Trimming log'!$F$5:$V$5000,13,FALSE)</f>
        <v>#N/A</v>
      </c>
      <c r="R2897" s="65" t="e">
        <f>VLOOKUP(E2897,'Trimming log'!$F$5:$V$5000,14,FALSE)</f>
        <v>#N/A</v>
      </c>
      <c r="S2897" s="65" t="e">
        <f>VLOOKUP(E2897,'Trimming log'!$F$5:$V$5000,15,FALSE)</f>
        <v>#N/A</v>
      </c>
      <c r="T2897" s="65" t="e">
        <f t="shared" si="568"/>
        <v>#N/A</v>
      </c>
      <c r="U2897" s="491" t="str">
        <f t="shared" si="569"/>
        <v/>
      </c>
      <c r="V2897" s="74">
        <f t="shared" si="570"/>
        <v>0</v>
      </c>
      <c r="W2897" s="134">
        <f t="shared" si="571"/>
        <v>0</v>
      </c>
      <c r="X2897" s="134" t="e">
        <f>VLOOKUP(E2897,'Trimming log'!$F$5:$Y$5000,19,FALSE)</f>
        <v>#N/A</v>
      </c>
      <c r="Y2897" s="134" t="e">
        <f>VLOOKUP(E2897,'Trimming log'!$F$5:$Y$5000,20,FALSE)</f>
        <v>#N/A</v>
      </c>
      <c r="Z2897" s="135" t="e">
        <f t="shared" si="572"/>
        <v>#N/A</v>
      </c>
      <c r="AA2897" s="135" t="e">
        <f t="shared" si="573"/>
        <v>#N/A</v>
      </c>
      <c r="AB2897" s="136" t="e">
        <f t="shared" si="574"/>
        <v>#N/A</v>
      </c>
      <c r="AC2897" s="136" t="e">
        <f t="shared" si="575"/>
        <v>#N/A</v>
      </c>
      <c r="AD2897" s="136" t="e">
        <f t="shared" si="576"/>
        <v>#N/A</v>
      </c>
      <c r="AE2897" s="136" t="e">
        <f t="shared" si="577"/>
        <v>#N/A</v>
      </c>
    </row>
    <row r="2898" spans="4:31">
      <c r="D2898" s="69"/>
      <c r="F2898" s="65" t="e">
        <f>VLOOKUP(E2898,'Trimming log'!$F$5:$V$5000,2,FALSE)</f>
        <v>#N/A</v>
      </c>
      <c r="G2898" s="65" t="e">
        <f>VLOOKUP(E2898,'Trimming log'!$F$5:$V$5000,3,FALSE)</f>
        <v>#N/A</v>
      </c>
      <c r="H2898" s="508" t="e">
        <f>VLOOKUP(E2898,'Trimming log'!$F$5:$V$5000,4,FALSE)</f>
        <v>#N/A</v>
      </c>
      <c r="I2898" s="65" t="e">
        <f>VLOOKUP(E2898,'Trimming log'!$F$5:$V$5000,5,FALSE)</f>
        <v>#N/A</v>
      </c>
      <c r="J2898" s="65" t="e">
        <f>VLOOKUP(E2898,'Trimming log'!$F$5:$V$5000,6,FALSE)</f>
        <v>#N/A</v>
      </c>
      <c r="K2898" s="65" t="e">
        <f>VLOOKUP(E2898,'Trimming log'!$F$5:$V$5000,7,FALSE)</f>
        <v>#N/A</v>
      </c>
      <c r="L2898" s="65" t="e">
        <f>VLOOKUP(E2898,'Trimming log'!$F$5:$V$5000,8,FALSE)</f>
        <v>#N/A</v>
      </c>
      <c r="M2898" s="65" t="e">
        <f>VLOOKUP(E2898,'Trimming log'!$F$5:$V$5000,9,FALSE)</f>
        <v>#N/A</v>
      </c>
      <c r="N2898" s="507" t="e">
        <f>VLOOKUP(E2898,'Trimming log'!$F$5:$V$5000,10,FALSE)</f>
        <v>#N/A</v>
      </c>
      <c r="O2898" s="65" t="e">
        <f>VLOOKUP(E2898,'Trimming log'!$F$5:$V$5000,11,FALSE)</f>
        <v>#N/A</v>
      </c>
      <c r="P2898" s="65" t="e">
        <f>VLOOKUP(E2898,'Trimming log'!$F$5:$V$5000,12,FALSE)</f>
        <v>#N/A</v>
      </c>
      <c r="Q2898" s="65" t="e">
        <f>VLOOKUP(E2898,'Trimming log'!$F$5:$V$5000,13,FALSE)</f>
        <v>#N/A</v>
      </c>
      <c r="R2898" s="65" t="e">
        <f>VLOOKUP(E2898,'Trimming log'!$F$5:$V$5000,14,FALSE)</f>
        <v>#N/A</v>
      </c>
      <c r="S2898" s="65" t="e">
        <f>VLOOKUP(E2898,'Trimming log'!$F$5:$V$5000,15,FALSE)</f>
        <v>#N/A</v>
      </c>
      <c r="T2898" s="65" t="e">
        <f t="shared" si="568"/>
        <v>#N/A</v>
      </c>
      <c r="U2898" s="491" t="str">
        <f t="shared" si="569"/>
        <v/>
      </c>
      <c r="V2898" s="74">
        <f t="shared" si="570"/>
        <v>0</v>
      </c>
      <c r="W2898" s="134">
        <f t="shared" si="571"/>
        <v>0</v>
      </c>
      <c r="X2898" s="134" t="e">
        <f>VLOOKUP(E2898,'Trimming log'!$F$5:$Y$5000,19,FALSE)</f>
        <v>#N/A</v>
      </c>
      <c r="Y2898" s="134" t="e">
        <f>VLOOKUP(E2898,'Trimming log'!$F$5:$Y$5000,20,FALSE)</f>
        <v>#N/A</v>
      </c>
      <c r="Z2898" s="135" t="e">
        <f t="shared" si="572"/>
        <v>#N/A</v>
      </c>
      <c r="AA2898" s="135" t="e">
        <f t="shared" si="573"/>
        <v>#N/A</v>
      </c>
      <c r="AB2898" s="136" t="e">
        <f t="shared" si="574"/>
        <v>#N/A</v>
      </c>
      <c r="AC2898" s="136" t="e">
        <f t="shared" si="575"/>
        <v>#N/A</v>
      </c>
      <c r="AD2898" s="136" t="e">
        <f t="shared" si="576"/>
        <v>#N/A</v>
      </c>
      <c r="AE2898" s="136" t="e">
        <f t="shared" si="577"/>
        <v>#N/A</v>
      </c>
    </row>
    <row r="2899" spans="4:31">
      <c r="D2899" s="69"/>
      <c r="F2899" s="65" t="e">
        <f>VLOOKUP(E2899,'Trimming log'!$F$5:$V$5000,2,FALSE)</f>
        <v>#N/A</v>
      </c>
      <c r="G2899" s="65" t="e">
        <f>VLOOKUP(E2899,'Trimming log'!$F$5:$V$5000,3,FALSE)</f>
        <v>#N/A</v>
      </c>
      <c r="H2899" s="508" t="e">
        <f>VLOOKUP(E2899,'Trimming log'!$F$5:$V$5000,4,FALSE)</f>
        <v>#N/A</v>
      </c>
      <c r="I2899" s="65" t="e">
        <f>VLOOKUP(E2899,'Trimming log'!$F$5:$V$5000,5,FALSE)</f>
        <v>#N/A</v>
      </c>
      <c r="J2899" s="65" t="e">
        <f>VLOOKUP(E2899,'Trimming log'!$F$5:$V$5000,6,FALSE)</f>
        <v>#N/A</v>
      </c>
      <c r="K2899" s="65" t="e">
        <f>VLOOKUP(E2899,'Trimming log'!$F$5:$V$5000,7,FALSE)</f>
        <v>#N/A</v>
      </c>
      <c r="L2899" s="65" t="e">
        <f>VLOOKUP(E2899,'Trimming log'!$F$5:$V$5000,8,FALSE)</f>
        <v>#N/A</v>
      </c>
      <c r="M2899" s="65" t="e">
        <f>VLOOKUP(E2899,'Trimming log'!$F$5:$V$5000,9,FALSE)</f>
        <v>#N/A</v>
      </c>
      <c r="N2899" s="507" t="e">
        <f>VLOOKUP(E2899,'Trimming log'!$F$5:$V$5000,10,FALSE)</f>
        <v>#N/A</v>
      </c>
      <c r="O2899" s="65" t="e">
        <f>VLOOKUP(E2899,'Trimming log'!$F$5:$V$5000,11,FALSE)</f>
        <v>#N/A</v>
      </c>
      <c r="P2899" s="65" t="e">
        <f>VLOOKUP(E2899,'Trimming log'!$F$5:$V$5000,12,FALSE)</f>
        <v>#N/A</v>
      </c>
      <c r="Q2899" s="65" t="e">
        <f>VLOOKUP(E2899,'Trimming log'!$F$5:$V$5000,13,FALSE)</f>
        <v>#N/A</v>
      </c>
      <c r="R2899" s="65" t="e">
        <f>VLOOKUP(E2899,'Trimming log'!$F$5:$V$5000,14,FALSE)</f>
        <v>#N/A</v>
      </c>
      <c r="S2899" s="65" t="e">
        <f>VLOOKUP(E2899,'Trimming log'!$F$5:$V$5000,15,FALSE)</f>
        <v>#N/A</v>
      </c>
      <c r="T2899" s="65" t="e">
        <f t="shared" si="568"/>
        <v>#N/A</v>
      </c>
      <c r="U2899" s="491" t="str">
        <f t="shared" si="569"/>
        <v/>
      </c>
      <c r="V2899" s="74">
        <f t="shared" si="570"/>
        <v>0</v>
      </c>
      <c r="W2899" s="134">
        <f t="shared" si="571"/>
        <v>0</v>
      </c>
      <c r="X2899" s="134" t="e">
        <f>VLOOKUP(E2899,'Trimming log'!$F$5:$Y$5000,19,FALSE)</f>
        <v>#N/A</v>
      </c>
      <c r="Y2899" s="134" t="e">
        <f>VLOOKUP(E2899,'Trimming log'!$F$5:$Y$5000,20,FALSE)</f>
        <v>#N/A</v>
      </c>
      <c r="Z2899" s="135" t="e">
        <f t="shared" si="572"/>
        <v>#N/A</v>
      </c>
      <c r="AA2899" s="135" t="e">
        <f t="shared" si="573"/>
        <v>#N/A</v>
      </c>
      <c r="AB2899" s="136" t="e">
        <f t="shared" si="574"/>
        <v>#N/A</v>
      </c>
      <c r="AC2899" s="136" t="e">
        <f t="shared" si="575"/>
        <v>#N/A</v>
      </c>
      <c r="AD2899" s="136" t="e">
        <f t="shared" si="576"/>
        <v>#N/A</v>
      </c>
      <c r="AE2899" s="136" t="e">
        <f t="shared" si="577"/>
        <v>#N/A</v>
      </c>
    </row>
    <row r="2900" spans="4:31">
      <c r="D2900" s="69"/>
      <c r="F2900" s="65" t="e">
        <f>VLOOKUP(E2900,'Trimming log'!$F$5:$V$5000,2,FALSE)</f>
        <v>#N/A</v>
      </c>
      <c r="G2900" s="65" t="e">
        <f>VLOOKUP(E2900,'Trimming log'!$F$5:$V$5000,3,FALSE)</f>
        <v>#N/A</v>
      </c>
      <c r="H2900" s="508" t="e">
        <f>VLOOKUP(E2900,'Trimming log'!$F$5:$V$5000,4,FALSE)</f>
        <v>#N/A</v>
      </c>
      <c r="I2900" s="65" t="e">
        <f>VLOOKUP(E2900,'Trimming log'!$F$5:$V$5000,5,FALSE)</f>
        <v>#N/A</v>
      </c>
      <c r="J2900" s="65" t="e">
        <f>VLOOKUP(E2900,'Trimming log'!$F$5:$V$5000,6,FALSE)</f>
        <v>#N/A</v>
      </c>
      <c r="K2900" s="65" t="e">
        <f>VLOOKUP(E2900,'Trimming log'!$F$5:$V$5000,7,FALSE)</f>
        <v>#N/A</v>
      </c>
      <c r="L2900" s="65" t="e">
        <f>VLOOKUP(E2900,'Trimming log'!$F$5:$V$5000,8,FALSE)</f>
        <v>#N/A</v>
      </c>
      <c r="M2900" s="65" t="e">
        <f>VLOOKUP(E2900,'Trimming log'!$F$5:$V$5000,9,FALSE)</f>
        <v>#N/A</v>
      </c>
      <c r="N2900" s="507" t="e">
        <f>VLOOKUP(E2900,'Trimming log'!$F$5:$V$5000,10,FALSE)</f>
        <v>#N/A</v>
      </c>
      <c r="O2900" s="65" t="e">
        <f>VLOOKUP(E2900,'Trimming log'!$F$5:$V$5000,11,FALSE)</f>
        <v>#N/A</v>
      </c>
      <c r="P2900" s="65" t="e">
        <f>VLOOKUP(E2900,'Trimming log'!$F$5:$V$5000,12,FALSE)</f>
        <v>#N/A</v>
      </c>
      <c r="Q2900" s="65" t="e">
        <f>VLOOKUP(E2900,'Trimming log'!$F$5:$V$5000,13,FALSE)</f>
        <v>#N/A</v>
      </c>
      <c r="R2900" s="65" t="e">
        <f>VLOOKUP(E2900,'Trimming log'!$F$5:$V$5000,14,FALSE)</f>
        <v>#N/A</v>
      </c>
      <c r="S2900" s="65" t="e">
        <f>VLOOKUP(E2900,'Trimming log'!$F$5:$V$5000,15,FALSE)</f>
        <v>#N/A</v>
      </c>
      <c r="T2900" s="65" t="e">
        <f t="shared" si="568"/>
        <v>#N/A</v>
      </c>
      <c r="U2900" s="491" t="str">
        <f t="shared" si="569"/>
        <v/>
      </c>
      <c r="V2900" s="74">
        <f t="shared" si="570"/>
        <v>0</v>
      </c>
      <c r="W2900" s="134">
        <f t="shared" si="571"/>
        <v>0</v>
      </c>
      <c r="X2900" s="134" t="e">
        <f>VLOOKUP(E2900,'Trimming log'!$F$5:$Y$5000,19,FALSE)</f>
        <v>#N/A</v>
      </c>
      <c r="Y2900" s="134" t="e">
        <f>VLOOKUP(E2900,'Trimming log'!$F$5:$Y$5000,20,FALSE)</f>
        <v>#N/A</v>
      </c>
      <c r="Z2900" s="135" t="e">
        <f t="shared" si="572"/>
        <v>#N/A</v>
      </c>
      <c r="AA2900" s="135" t="e">
        <f t="shared" si="573"/>
        <v>#N/A</v>
      </c>
      <c r="AB2900" s="136" t="e">
        <f t="shared" si="574"/>
        <v>#N/A</v>
      </c>
      <c r="AC2900" s="136" t="e">
        <f t="shared" si="575"/>
        <v>#N/A</v>
      </c>
      <c r="AD2900" s="136" t="e">
        <f t="shared" si="576"/>
        <v>#N/A</v>
      </c>
      <c r="AE2900" s="136" t="e">
        <f t="shared" si="577"/>
        <v>#N/A</v>
      </c>
    </row>
    <row r="2901" spans="4:31">
      <c r="D2901" s="69"/>
      <c r="F2901" s="65" t="e">
        <f>VLOOKUP(E2901,'Trimming log'!$F$5:$V$5000,2,FALSE)</f>
        <v>#N/A</v>
      </c>
      <c r="G2901" s="65" t="e">
        <f>VLOOKUP(E2901,'Trimming log'!$F$5:$V$5000,3,FALSE)</f>
        <v>#N/A</v>
      </c>
      <c r="H2901" s="508" t="e">
        <f>VLOOKUP(E2901,'Trimming log'!$F$5:$V$5000,4,FALSE)</f>
        <v>#N/A</v>
      </c>
      <c r="I2901" s="65" t="e">
        <f>VLOOKUP(E2901,'Trimming log'!$F$5:$V$5000,5,FALSE)</f>
        <v>#N/A</v>
      </c>
      <c r="J2901" s="65" t="e">
        <f>VLOOKUP(E2901,'Trimming log'!$F$5:$V$5000,6,FALSE)</f>
        <v>#N/A</v>
      </c>
      <c r="K2901" s="65" t="e">
        <f>VLOOKUP(E2901,'Trimming log'!$F$5:$V$5000,7,FALSE)</f>
        <v>#N/A</v>
      </c>
      <c r="L2901" s="65" t="e">
        <f>VLOOKUP(E2901,'Trimming log'!$F$5:$V$5000,8,FALSE)</f>
        <v>#N/A</v>
      </c>
      <c r="M2901" s="65" t="e">
        <f>VLOOKUP(E2901,'Trimming log'!$F$5:$V$5000,9,FALSE)</f>
        <v>#N/A</v>
      </c>
      <c r="N2901" s="507" t="e">
        <f>VLOOKUP(E2901,'Trimming log'!$F$5:$V$5000,10,FALSE)</f>
        <v>#N/A</v>
      </c>
      <c r="O2901" s="65" t="e">
        <f>VLOOKUP(E2901,'Trimming log'!$F$5:$V$5000,11,FALSE)</f>
        <v>#N/A</v>
      </c>
      <c r="P2901" s="65" t="e">
        <f>VLOOKUP(E2901,'Trimming log'!$F$5:$V$5000,12,FALSE)</f>
        <v>#N/A</v>
      </c>
      <c r="Q2901" s="65" t="e">
        <f>VLOOKUP(E2901,'Trimming log'!$F$5:$V$5000,13,FALSE)</f>
        <v>#N/A</v>
      </c>
      <c r="R2901" s="65" t="e">
        <f>VLOOKUP(E2901,'Trimming log'!$F$5:$V$5000,14,FALSE)</f>
        <v>#N/A</v>
      </c>
      <c r="S2901" s="65" t="e">
        <f>VLOOKUP(E2901,'Trimming log'!$F$5:$V$5000,15,FALSE)</f>
        <v>#N/A</v>
      </c>
      <c r="T2901" s="65" t="e">
        <f t="shared" si="568"/>
        <v>#N/A</v>
      </c>
      <c r="U2901" s="491" t="str">
        <f t="shared" si="569"/>
        <v/>
      </c>
      <c r="V2901" s="74">
        <f t="shared" si="570"/>
        <v>0</v>
      </c>
      <c r="W2901" s="134">
        <f t="shared" si="571"/>
        <v>0</v>
      </c>
      <c r="X2901" s="134" t="e">
        <f>VLOOKUP(E2901,'Trimming log'!$F$5:$Y$5000,19,FALSE)</f>
        <v>#N/A</v>
      </c>
      <c r="Y2901" s="134" t="e">
        <f>VLOOKUP(E2901,'Trimming log'!$F$5:$Y$5000,20,FALSE)</f>
        <v>#N/A</v>
      </c>
      <c r="Z2901" s="135" t="e">
        <f t="shared" si="572"/>
        <v>#N/A</v>
      </c>
      <c r="AA2901" s="135" t="e">
        <f t="shared" si="573"/>
        <v>#N/A</v>
      </c>
      <c r="AB2901" s="136" t="e">
        <f t="shared" si="574"/>
        <v>#N/A</v>
      </c>
      <c r="AC2901" s="136" t="e">
        <f t="shared" si="575"/>
        <v>#N/A</v>
      </c>
      <c r="AD2901" s="136" t="e">
        <f t="shared" si="576"/>
        <v>#N/A</v>
      </c>
      <c r="AE2901" s="136" t="e">
        <f t="shared" si="577"/>
        <v>#N/A</v>
      </c>
    </row>
    <row r="2902" spans="4:31">
      <c r="D2902" s="69"/>
      <c r="F2902" s="65" t="e">
        <f>VLOOKUP(E2902,'Trimming log'!$F$5:$V$5000,2,FALSE)</f>
        <v>#N/A</v>
      </c>
      <c r="G2902" s="65" t="e">
        <f>VLOOKUP(E2902,'Trimming log'!$F$5:$V$5000,3,FALSE)</f>
        <v>#N/A</v>
      </c>
      <c r="H2902" s="508" t="e">
        <f>VLOOKUP(E2902,'Trimming log'!$F$5:$V$5000,4,FALSE)</f>
        <v>#N/A</v>
      </c>
      <c r="I2902" s="65" t="e">
        <f>VLOOKUP(E2902,'Trimming log'!$F$5:$V$5000,5,FALSE)</f>
        <v>#N/A</v>
      </c>
      <c r="J2902" s="65" t="e">
        <f>VLOOKUP(E2902,'Trimming log'!$F$5:$V$5000,6,FALSE)</f>
        <v>#N/A</v>
      </c>
      <c r="K2902" s="65" t="e">
        <f>VLOOKUP(E2902,'Trimming log'!$F$5:$V$5000,7,FALSE)</f>
        <v>#N/A</v>
      </c>
      <c r="L2902" s="65" t="e">
        <f>VLOOKUP(E2902,'Trimming log'!$F$5:$V$5000,8,FALSE)</f>
        <v>#N/A</v>
      </c>
      <c r="M2902" s="65" t="e">
        <f>VLOOKUP(E2902,'Trimming log'!$F$5:$V$5000,9,FALSE)</f>
        <v>#N/A</v>
      </c>
      <c r="N2902" s="507" t="e">
        <f>VLOOKUP(E2902,'Trimming log'!$F$5:$V$5000,10,FALSE)</f>
        <v>#N/A</v>
      </c>
      <c r="O2902" s="65" t="e">
        <f>VLOOKUP(E2902,'Trimming log'!$F$5:$V$5000,11,FALSE)</f>
        <v>#N/A</v>
      </c>
      <c r="P2902" s="65" t="e">
        <f>VLOOKUP(E2902,'Trimming log'!$F$5:$V$5000,12,FALSE)</f>
        <v>#N/A</v>
      </c>
      <c r="Q2902" s="65" t="e">
        <f>VLOOKUP(E2902,'Trimming log'!$F$5:$V$5000,13,FALSE)</f>
        <v>#N/A</v>
      </c>
      <c r="R2902" s="65" t="e">
        <f>VLOOKUP(E2902,'Trimming log'!$F$5:$V$5000,14,FALSE)</f>
        <v>#N/A</v>
      </c>
      <c r="S2902" s="65" t="e">
        <f>VLOOKUP(E2902,'Trimming log'!$F$5:$V$5000,15,FALSE)</f>
        <v>#N/A</v>
      </c>
      <c r="T2902" s="65" t="e">
        <f t="shared" si="568"/>
        <v>#N/A</v>
      </c>
      <c r="U2902" s="491" t="str">
        <f t="shared" si="569"/>
        <v/>
      </c>
      <c r="V2902" s="74">
        <f t="shared" si="570"/>
        <v>0</v>
      </c>
      <c r="W2902" s="134">
        <f t="shared" si="571"/>
        <v>0</v>
      </c>
      <c r="X2902" s="134" t="e">
        <f>VLOOKUP(E2902,'Trimming log'!$F$5:$Y$5000,19,FALSE)</f>
        <v>#N/A</v>
      </c>
      <c r="Y2902" s="134" t="e">
        <f>VLOOKUP(E2902,'Trimming log'!$F$5:$Y$5000,20,FALSE)</f>
        <v>#N/A</v>
      </c>
      <c r="Z2902" s="135" t="e">
        <f t="shared" si="572"/>
        <v>#N/A</v>
      </c>
      <c r="AA2902" s="135" t="e">
        <f t="shared" si="573"/>
        <v>#N/A</v>
      </c>
      <c r="AB2902" s="136" t="e">
        <f t="shared" si="574"/>
        <v>#N/A</v>
      </c>
      <c r="AC2902" s="136" t="e">
        <f t="shared" si="575"/>
        <v>#N/A</v>
      </c>
      <c r="AD2902" s="136" t="e">
        <f t="shared" si="576"/>
        <v>#N/A</v>
      </c>
      <c r="AE2902" s="136" t="e">
        <f t="shared" si="577"/>
        <v>#N/A</v>
      </c>
    </row>
    <row r="2903" spans="4:31">
      <c r="D2903" s="69"/>
      <c r="F2903" s="65" t="e">
        <f>VLOOKUP(E2903,'Trimming log'!$F$5:$V$5000,2,FALSE)</f>
        <v>#N/A</v>
      </c>
      <c r="G2903" s="65" t="e">
        <f>VLOOKUP(E2903,'Trimming log'!$F$5:$V$5000,3,FALSE)</f>
        <v>#N/A</v>
      </c>
      <c r="H2903" s="508" t="e">
        <f>VLOOKUP(E2903,'Trimming log'!$F$5:$V$5000,4,FALSE)</f>
        <v>#N/A</v>
      </c>
      <c r="I2903" s="65" t="e">
        <f>VLOOKUP(E2903,'Trimming log'!$F$5:$V$5000,5,FALSE)</f>
        <v>#N/A</v>
      </c>
      <c r="J2903" s="65" t="e">
        <f>VLOOKUP(E2903,'Trimming log'!$F$5:$V$5000,6,FALSE)</f>
        <v>#N/A</v>
      </c>
      <c r="K2903" s="65" t="e">
        <f>VLOOKUP(E2903,'Trimming log'!$F$5:$V$5000,7,FALSE)</f>
        <v>#N/A</v>
      </c>
      <c r="L2903" s="65" t="e">
        <f>VLOOKUP(E2903,'Trimming log'!$F$5:$V$5000,8,FALSE)</f>
        <v>#N/A</v>
      </c>
      <c r="M2903" s="65" t="e">
        <f>VLOOKUP(E2903,'Trimming log'!$F$5:$V$5000,9,FALSE)</f>
        <v>#N/A</v>
      </c>
      <c r="N2903" s="507" t="e">
        <f>VLOOKUP(E2903,'Trimming log'!$F$5:$V$5000,10,FALSE)</f>
        <v>#N/A</v>
      </c>
      <c r="O2903" s="65" t="e">
        <f>VLOOKUP(E2903,'Trimming log'!$F$5:$V$5000,11,FALSE)</f>
        <v>#N/A</v>
      </c>
      <c r="P2903" s="65" t="e">
        <f>VLOOKUP(E2903,'Trimming log'!$F$5:$V$5000,12,FALSE)</f>
        <v>#N/A</v>
      </c>
      <c r="Q2903" s="65" t="e">
        <f>VLOOKUP(E2903,'Trimming log'!$F$5:$V$5000,13,FALSE)</f>
        <v>#N/A</v>
      </c>
      <c r="R2903" s="65" t="e">
        <f>VLOOKUP(E2903,'Trimming log'!$F$5:$V$5000,14,FALSE)</f>
        <v>#N/A</v>
      </c>
      <c r="S2903" s="65" t="e">
        <f>VLOOKUP(E2903,'Trimming log'!$F$5:$V$5000,15,FALSE)</f>
        <v>#N/A</v>
      </c>
      <c r="T2903" s="65" t="e">
        <f t="shared" si="568"/>
        <v>#N/A</v>
      </c>
      <c r="U2903" s="491" t="str">
        <f t="shared" si="569"/>
        <v/>
      </c>
      <c r="V2903" s="74">
        <f t="shared" si="570"/>
        <v>0</v>
      </c>
      <c r="W2903" s="134">
        <f t="shared" si="571"/>
        <v>0</v>
      </c>
      <c r="X2903" s="134" t="e">
        <f>VLOOKUP(E2903,'Trimming log'!$F$5:$Y$5000,19,FALSE)</f>
        <v>#N/A</v>
      </c>
      <c r="Y2903" s="134" t="e">
        <f>VLOOKUP(E2903,'Trimming log'!$F$5:$Y$5000,20,FALSE)</f>
        <v>#N/A</v>
      </c>
      <c r="Z2903" s="135" t="e">
        <f t="shared" si="572"/>
        <v>#N/A</v>
      </c>
      <c r="AA2903" s="135" t="e">
        <f t="shared" si="573"/>
        <v>#N/A</v>
      </c>
      <c r="AB2903" s="136" t="e">
        <f t="shared" si="574"/>
        <v>#N/A</v>
      </c>
      <c r="AC2903" s="136" t="e">
        <f t="shared" si="575"/>
        <v>#N/A</v>
      </c>
      <c r="AD2903" s="136" t="e">
        <f t="shared" si="576"/>
        <v>#N/A</v>
      </c>
      <c r="AE2903" s="136" t="e">
        <f t="shared" si="577"/>
        <v>#N/A</v>
      </c>
    </row>
    <row r="2904" spans="4:31">
      <c r="D2904" s="69"/>
      <c r="F2904" s="65" t="e">
        <f>VLOOKUP(E2904,'Trimming log'!$F$5:$V$5000,2,FALSE)</f>
        <v>#N/A</v>
      </c>
      <c r="G2904" s="65" t="e">
        <f>VLOOKUP(E2904,'Trimming log'!$F$5:$V$5000,3,FALSE)</f>
        <v>#N/A</v>
      </c>
      <c r="H2904" s="508" t="e">
        <f>VLOOKUP(E2904,'Trimming log'!$F$5:$V$5000,4,FALSE)</f>
        <v>#N/A</v>
      </c>
      <c r="I2904" s="65" t="e">
        <f>VLOOKUP(E2904,'Trimming log'!$F$5:$V$5000,5,FALSE)</f>
        <v>#N/A</v>
      </c>
      <c r="J2904" s="65" t="e">
        <f>VLOOKUP(E2904,'Trimming log'!$F$5:$V$5000,6,FALSE)</f>
        <v>#N/A</v>
      </c>
      <c r="K2904" s="65" t="e">
        <f>VLOOKUP(E2904,'Trimming log'!$F$5:$V$5000,7,FALSE)</f>
        <v>#N/A</v>
      </c>
      <c r="L2904" s="65" t="e">
        <f>VLOOKUP(E2904,'Trimming log'!$F$5:$V$5000,8,FALSE)</f>
        <v>#N/A</v>
      </c>
      <c r="M2904" s="65" t="e">
        <f>VLOOKUP(E2904,'Trimming log'!$F$5:$V$5000,9,FALSE)</f>
        <v>#N/A</v>
      </c>
      <c r="N2904" s="507" t="e">
        <f>VLOOKUP(E2904,'Trimming log'!$F$5:$V$5000,10,FALSE)</f>
        <v>#N/A</v>
      </c>
      <c r="O2904" s="65" t="e">
        <f>VLOOKUP(E2904,'Trimming log'!$F$5:$V$5000,11,FALSE)</f>
        <v>#N/A</v>
      </c>
      <c r="P2904" s="65" t="e">
        <f>VLOOKUP(E2904,'Trimming log'!$F$5:$V$5000,12,FALSE)</f>
        <v>#N/A</v>
      </c>
      <c r="Q2904" s="65" t="e">
        <f>VLOOKUP(E2904,'Trimming log'!$F$5:$V$5000,13,FALSE)</f>
        <v>#N/A</v>
      </c>
      <c r="R2904" s="65" t="e">
        <f>VLOOKUP(E2904,'Trimming log'!$F$5:$V$5000,14,FALSE)</f>
        <v>#N/A</v>
      </c>
      <c r="S2904" s="65" t="e">
        <f>VLOOKUP(E2904,'Trimming log'!$F$5:$V$5000,15,FALSE)</f>
        <v>#N/A</v>
      </c>
      <c r="T2904" s="65" t="e">
        <f t="shared" si="568"/>
        <v>#N/A</v>
      </c>
      <c r="U2904" s="491" t="str">
        <f t="shared" si="569"/>
        <v/>
      </c>
      <c r="V2904" s="74">
        <f t="shared" si="570"/>
        <v>0</v>
      </c>
      <c r="W2904" s="134">
        <f t="shared" si="571"/>
        <v>0</v>
      </c>
      <c r="X2904" s="134" t="e">
        <f>VLOOKUP(E2904,'Trimming log'!$F$5:$Y$5000,19,FALSE)</f>
        <v>#N/A</v>
      </c>
      <c r="Y2904" s="134" t="e">
        <f>VLOOKUP(E2904,'Trimming log'!$F$5:$Y$5000,20,FALSE)</f>
        <v>#N/A</v>
      </c>
      <c r="Z2904" s="135" t="e">
        <f t="shared" si="572"/>
        <v>#N/A</v>
      </c>
      <c r="AA2904" s="135" t="e">
        <f t="shared" si="573"/>
        <v>#N/A</v>
      </c>
      <c r="AB2904" s="136" t="e">
        <f t="shared" si="574"/>
        <v>#N/A</v>
      </c>
      <c r="AC2904" s="136" t="e">
        <f t="shared" si="575"/>
        <v>#N/A</v>
      </c>
      <c r="AD2904" s="136" t="e">
        <f t="shared" si="576"/>
        <v>#N/A</v>
      </c>
      <c r="AE2904" s="136" t="e">
        <f t="shared" si="577"/>
        <v>#N/A</v>
      </c>
    </row>
    <row r="2905" spans="4:31">
      <c r="D2905" s="69"/>
      <c r="F2905" s="65" t="e">
        <f>VLOOKUP(E2905,'Trimming log'!$F$5:$V$5000,2,FALSE)</f>
        <v>#N/A</v>
      </c>
      <c r="G2905" s="65" t="e">
        <f>VLOOKUP(E2905,'Trimming log'!$F$5:$V$5000,3,FALSE)</f>
        <v>#N/A</v>
      </c>
      <c r="H2905" s="508" t="e">
        <f>VLOOKUP(E2905,'Trimming log'!$F$5:$V$5000,4,FALSE)</f>
        <v>#N/A</v>
      </c>
      <c r="I2905" s="65" t="e">
        <f>VLOOKUP(E2905,'Trimming log'!$F$5:$V$5000,5,FALSE)</f>
        <v>#N/A</v>
      </c>
      <c r="J2905" s="65" t="e">
        <f>VLOOKUP(E2905,'Trimming log'!$F$5:$V$5000,6,FALSE)</f>
        <v>#N/A</v>
      </c>
      <c r="K2905" s="65" t="e">
        <f>VLOOKUP(E2905,'Trimming log'!$F$5:$V$5000,7,FALSE)</f>
        <v>#N/A</v>
      </c>
      <c r="L2905" s="65" t="e">
        <f>VLOOKUP(E2905,'Trimming log'!$F$5:$V$5000,8,FALSE)</f>
        <v>#N/A</v>
      </c>
      <c r="M2905" s="65" t="e">
        <f>VLOOKUP(E2905,'Trimming log'!$F$5:$V$5000,9,FALSE)</f>
        <v>#N/A</v>
      </c>
      <c r="N2905" s="507" t="e">
        <f>VLOOKUP(E2905,'Trimming log'!$F$5:$V$5000,10,FALSE)</f>
        <v>#N/A</v>
      </c>
      <c r="O2905" s="65" t="e">
        <f>VLOOKUP(E2905,'Trimming log'!$F$5:$V$5000,11,FALSE)</f>
        <v>#N/A</v>
      </c>
      <c r="P2905" s="65" t="e">
        <f>VLOOKUP(E2905,'Trimming log'!$F$5:$V$5000,12,FALSE)</f>
        <v>#N/A</v>
      </c>
      <c r="Q2905" s="65" t="e">
        <f>VLOOKUP(E2905,'Trimming log'!$F$5:$V$5000,13,FALSE)</f>
        <v>#N/A</v>
      </c>
      <c r="R2905" s="65" t="e">
        <f>VLOOKUP(E2905,'Trimming log'!$F$5:$V$5000,14,FALSE)</f>
        <v>#N/A</v>
      </c>
      <c r="S2905" s="65" t="e">
        <f>VLOOKUP(E2905,'Trimming log'!$F$5:$V$5000,15,FALSE)</f>
        <v>#N/A</v>
      </c>
      <c r="T2905" s="65" t="e">
        <f t="shared" si="568"/>
        <v>#N/A</v>
      </c>
      <c r="U2905" s="491" t="str">
        <f t="shared" si="569"/>
        <v/>
      </c>
      <c r="V2905" s="74">
        <f t="shared" si="570"/>
        <v>0</v>
      </c>
      <c r="W2905" s="134">
        <f t="shared" si="571"/>
        <v>0</v>
      </c>
      <c r="X2905" s="134" t="e">
        <f>VLOOKUP(E2905,'Trimming log'!$F$5:$Y$5000,19,FALSE)</f>
        <v>#N/A</v>
      </c>
      <c r="Y2905" s="134" t="e">
        <f>VLOOKUP(E2905,'Trimming log'!$F$5:$Y$5000,20,FALSE)</f>
        <v>#N/A</v>
      </c>
      <c r="Z2905" s="135" t="e">
        <f t="shared" si="572"/>
        <v>#N/A</v>
      </c>
      <c r="AA2905" s="135" t="e">
        <f t="shared" si="573"/>
        <v>#N/A</v>
      </c>
      <c r="AB2905" s="136" t="e">
        <f t="shared" si="574"/>
        <v>#N/A</v>
      </c>
      <c r="AC2905" s="136" t="e">
        <f t="shared" si="575"/>
        <v>#N/A</v>
      </c>
      <c r="AD2905" s="136" t="e">
        <f t="shared" si="576"/>
        <v>#N/A</v>
      </c>
      <c r="AE2905" s="136" t="e">
        <f t="shared" si="577"/>
        <v>#N/A</v>
      </c>
    </row>
    <row r="2906" spans="4:31">
      <c r="D2906" s="69"/>
      <c r="F2906" s="65" t="e">
        <f>VLOOKUP(E2906,'Trimming log'!$F$5:$V$5000,2,FALSE)</f>
        <v>#N/A</v>
      </c>
      <c r="G2906" s="65" t="e">
        <f>VLOOKUP(E2906,'Trimming log'!$F$5:$V$5000,3,FALSE)</f>
        <v>#N/A</v>
      </c>
      <c r="H2906" s="508" t="e">
        <f>VLOOKUP(E2906,'Trimming log'!$F$5:$V$5000,4,FALSE)</f>
        <v>#N/A</v>
      </c>
      <c r="I2906" s="65" t="e">
        <f>VLOOKUP(E2906,'Trimming log'!$F$5:$V$5000,5,FALSE)</f>
        <v>#N/A</v>
      </c>
      <c r="J2906" s="65" t="e">
        <f>VLOOKUP(E2906,'Trimming log'!$F$5:$V$5000,6,FALSE)</f>
        <v>#N/A</v>
      </c>
      <c r="K2906" s="65" t="e">
        <f>VLOOKUP(E2906,'Trimming log'!$F$5:$V$5000,7,FALSE)</f>
        <v>#N/A</v>
      </c>
      <c r="L2906" s="65" t="e">
        <f>VLOOKUP(E2906,'Trimming log'!$F$5:$V$5000,8,FALSE)</f>
        <v>#N/A</v>
      </c>
      <c r="M2906" s="65" t="e">
        <f>VLOOKUP(E2906,'Trimming log'!$F$5:$V$5000,9,FALSE)</f>
        <v>#N/A</v>
      </c>
      <c r="N2906" s="507" t="e">
        <f>VLOOKUP(E2906,'Trimming log'!$F$5:$V$5000,10,FALSE)</f>
        <v>#N/A</v>
      </c>
      <c r="O2906" s="65" t="e">
        <f>VLOOKUP(E2906,'Trimming log'!$F$5:$V$5000,11,FALSE)</f>
        <v>#N/A</v>
      </c>
      <c r="P2906" s="65" t="e">
        <f>VLOOKUP(E2906,'Trimming log'!$F$5:$V$5000,12,FALSE)</f>
        <v>#N/A</v>
      </c>
      <c r="Q2906" s="65" t="e">
        <f>VLOOKUP(E2906,'Trimming log'!$F$5:$V$5000,13,FALSE)</f>
        <v>#N/A</v>
      </c>
      <c r="R2906" s="65" t="e">
        <f>VLOOKUP(E2906,'Trimming log'!$F$5:$V$5000,14,FALSE)</f>
        <v>#N/A</v>
      </c>
      <c r="S2906" s="65" t="e">
        <f>VLOOKUP(E2906,'Trimming log'!$F$5:$V$5000,15,FALSE)</f>
        <v>#N/A</v>
      </c>
      <c r="T2906" s="65" t="e">
        <f t="shared" si="568"/>
        <v>#N/A</v>
      </c>
      <c r="U2906" s="491" t="str">
        <f t="shared" si="569"/>
        <v/>
      </c>
      <c r="V2906" s="74">
        <f t="shared" si="570"/>
        <v>0</v>
      </c>
      <c r="W2906" s="134">
        <f t="shared" si="571"/>
        <v>0</v>
      </c>
      <c r="X2906" s="134" t="e">
        <f>VLOOKUP(E2906,'Trimming log'!$F$5:$Y$5000,19,FALSE)</f>
        <v>#N/A</v>
      </c>
      <c r="Y2906" s="134" t="e">
        <f>VLOOKUP(E2906,'Trimming log'!$F$5:$Y$5000,20,FALSE)</f>
        <v>#N/A</v>
      </c>
      <c r="Z2906" s="135" t="e">
        <f t="shared" si="572"/>
        <v>#N/A</v>
      </c>
      <c r="AA2906" s="135" t="e">
        <f t="shared" si="573"/>
        <v>#N/A</v>
      </c>
      <c r="AB2906" s="136" t="e">
        <f t="shared" si="574"/>
        <v>#N/A</v>
      </c>
      <c r="AC2906" s="136" t="e">
        <f t="shared" si="575"/>
        <v>#N/A</v>
      </c>
      <c r="AD2906" s="136" t="e">
        <f t="shared" si="576"/>
        <v>#N/A</v>
      </c>
      <c r="AE2906" s="136" t="e">
        <f t="shared" si="577"/>
        <v>#N/A</v>
      </c>
    </row>
    <row r="2907" spans="4:31">
      <c r="D2907" s="69"/>
      <c r="F2907" s="65" t="e">
        <f>VLOOKUP(E2907,'Trimming log'!$F$5:$V$5000,2,FALSE)</f>
        <v>#N/A</v>
      </c>
      <c r="G2907" s="65" t="e">
        <f>VLOOKUP(E2907,'Trimming log'!$F$5:$V$5000,3,FALSE)</f>
        <v>#N/A</v>
      </c>
      <c r="H2907" s="508" t="e">
        <f>VLOOKUP(E2907,'Trimming log'!$F$5:$V$5000,4,FALSE)</f>
        <v>#N/A</v>
      </c>
      <c r="I2907" s="65" t="e">
        <f>VLOOKUP(E2907,'Trimming log'!$F$5:$V$5000,5,FALSE)</f>
        <v>#N/A</v>
      </c>
      <c r="J2907" s="65" t="e">
        <f>VLOOKUP(E2907,'Trimming log'!$F$5:$V$5000,6,FALSE)</f>
        <v>#N/A</v>
      </c>
      <c r="K2907" s="65" t="e">
        <f>VLOOKUP(E2907,'Trimming log'!$F$5:$V$5000,7,FALSE)</f>
        <v>#N/A</v>
      </c>
      <c r="L2907" s="65" t="e">
        <f>VLOOKUP(E2907,'Trimming log'!$F$5:$V$5000,8,FALSE)</f>
        <v>#N/A</v>
      </c>
      <c r="M2907" s="65" t="e">
        <f>VLOOKUP(E2907,'Trimming log'!$F$5:$V$5000,9,FALSE)</f>
        <v>#N/A</v>
      </c>
      <c r="N2907" s="507" t="e">
        <f>VLOOKUP(E2907,'Trimming log'!$F$5:$V$5000,10,FALSE)</f>
        <v>#N/A</v>
      </c>
      <c r="O2907" s="65" t="e">
        <f>VLOOKUP(E2907,'Trimming log'!$F$5:$V$5000,11,FALSE)</f>
        <v>#N/A</v>
      </c>
      <c r="P2907" s="65" t="e">
        <f>VLOOKUP(E2907,'Trimming log'!$F$5:$V$5000,12,FALSE)</f>
        <v>#N/A</v>
      </c>
      <c r="Q2907" s="65" t="e">
        <f>VLOOKUP(E2907,'Trimming log'!$F$5:$V$5000,13,FALSE)</f>
        <v>#N/A</v>
      </c>
      <c r="R2907" s="65" t="e">
        <f>VLOOKUP(E2907,'Trimming log'!$F$5:$V$5000,14,FALSE)</f>
        <v>#N/A</v>
      </c>
      <c r="S2907" s="65" t="e">
        <f>VLOOKUP(E2907,'Trimming log'!$F$5:$V$5000,15,FALSE)</f>
        <v>#N/A</v>
      </c>
      <c r="T2907" s="65" t="e">
        <f t="shared" si="568"/>
        <v>#N/A</v>
      </c>
      <c r="U2907" s="491" t="str">
        <f t="shared" si="569"/>
        <v/>
      </c>
      <c r="V2907" s="74">
        <f t="shared" si="570"/>
        <v>0</v>
      </c>
      <c r="W2907" s="134">
        <f t="shared" si="571"/>
        <v>0</v>
      </c>
      <c r="X2907" s="134" t="e">
        <f>VLOOKUP(E2907,'Trimming log'!$F$5:$Y$5000,19,FALSE)</f>
        <v>#N/A</v>
      </c>
      <c r="Y2907" s="134" t="e">
        <f>VLOOKUP(E2907,'Trimming log'!$F$5:$Y$5000,20,FALSE)</f>
        <v>#N/A</v>
      </c>
      <c r="Z2907" s="135" t="e">
        <f t="shared" si="572"/>
        <v>#N/A</v>
      </c>
      <c r="AA2907" s="135" t="e">
        <f t="shared" si="573"/>
        <v>#N/A</v>
      </c>
      <c r="AB2907" s="136" t="e">
        <f t="shared" si="574"/>
        <v>#N/A</v>
      </c>
      <c r="AC2907" s="136" t="e">
        <f t="shared" si="575"/>
        <v>#N/A</v>
      </c>
      <c r="AD2907" s="136" t="e">
        <f t="shared" si="576"/>
        <v>#N/A</v>
      </c>
      <c r="AE2907" s="136" t="e">
        <f t="shared" si="577"/>
        <v>#N/A</v>
      </c>
    </row>
    <row r="2908" spans="4:31">
      <c r="D2908" s="69"/>
      <c r="F2908" s="65" t="e">
        <f>VLOOKUP(E2908,'Trimming log'!$F$5:$V$5000,2,FALSE)</f>
        <v>#N/A</v>
      </c>
      <c r="G2908" s="65" t="e">
        <f>VLOOKUP(E2908,'Trimming log'!$F$5:$V$5000,3,FALSE)</f>
        <v>#N/A</v>
      </c>
      <c r="H2908" s="508" t="e">
        <f>VLOOKUP(E2908,'Trimming log'!$F$5:$V$5000,4,FALSE)</f>
        <v>#N/A</v>
      </c>
      <c r="I2908" s="65" t="e">
        <f>VLOOKUP(E2908,'Trimming log'!$F$5:$V$5000,5,FALSE)</f>
        <v>#N/A</v>
      </c>
      <c r="J2908" s="65" t="e">
        <f>VLOOKUP(E2908,'Trimming log'!$F$5:$V$5000,6,FALSE)</f>
        <v>#N/A</v>
      </c>
      <c r="K2908" s="65" t="e">
        <f>VLOOKUP(E2908,'Trimming log'!$F$5:$V$5000,7,FALSE)</f>
        <v>#N/A</v>
      </c>
      <c r="L2908" s="65" t="e">
        <f>VLOOKUP(E2908,'Trimming log'!$F$5:$V$5000,8,FALSE)</f>
        <v>#N/A</v>
      </c>
      <c r="M2908" s="65" t="e">
        <f>VLOOKUP(E2908,'Trimming log'!$F$5:$V$5000,9,FALSE)</f>
        <v>#N/A</v>
      </c>
      <c r="N2908" s="507" t="e">
        <f>VLOOKUP(E2908,'Trimming log'!$F$5:$V$5000,10,FALSE)</f>
        <v>#N/A</v>
      </c>
      <c r="O2908" s="65" t="e">
        <f>VLOOKUP(E2908,'Trimming log'!$F$5:$V$5000,11,FALSE)</f>
        <v>#N/A</v>
      </c>
      <c r="P2908" s="65" t="e">
        <f>VLOOKUP(E2908,'Trimming log'!$F$5:$V$5000,12,FALSE)</f>
        <v>#N/A</v>
      </c>
      <c r="Q2908" s="65" t="e">
        <f>VLOOKUP(E2908,'Trimming log'!$F$5:$V$5000,13,FALSE)</f>
        <v>#N/A</v>
      </c>
      <c r="R2908" s="65" t="e">
        <f>VLOOKUP(E2908,'Trimming log'!$F$5:$V$5000,14,FALSE)</f>
        <v>#N/A</v>
      </c>
      <c r="S2908" s="65" t="e">
        <f>VLOOKUP(E2908,'Trimming log'!$F$5:$V$5000,15,FALSE)</f>
        <v>#N/A</v>
      </c>
      <c r="T2908" s="65" t="e">
        <f t="shared" si="568"/>
        <v>#N/A</v>
      </c>
      <c r="U2908" s="491" t="str">
        <f t="shared" si="569"/>
        <v/>
      </c>
      <c r="V2908" s="74">
        <f t="shared" si="570"/>
        <v>0</v>
      </c>
      <c r="W2908" s="134">
        <f t="shared" si="571"/>
        <v>0</v>
      </c>
      <c r="X2908" s="134" t="e">
        <f>VLOOKUP(E2908,'Trimming log'!$F$5:$Y$5000,19,FALSE)</f>
        <v>#N/A</v>
      </c>
      <c r="Y2908" s="134" t="e">
        <f>VLOOKUP(E2908,'Trimming log'!$F$5:$Y$5000,20,FALSE)</f>
        <v>#N/A</v>
      </c>
      <c r="Z2908" s="135" t="e">
        <f t="shared" si="572"/>
        <v>#N/A</v>
      </c>
      <c r="AA2908" s="135" t="e">
        <f t="shared" si="573"/>
        <v>#N/A</v>
      </c>
      <c r="AB2908" s="136" t="e">
        <f t="shared" si="574"/>
        <v>#N/A</v>
      </c>
      <c r="AC2908" s="136" t="e">
        <f t="shared" si="575"/>
        <v>#N/A</v>
      </c>
      <c r="AD2908" s="136" t="e">
        <f t="shared" si="576"/>
        <v>#N/A</v>
      </c>
      <c r="AE2908" s="136" t="e">
        <f t="shared" si="577"/>
        <v>#N/A</v>
      </c>
    </row>
    <row r="2909" spans="4:31">
      <c r="D2909" s="69"/>
      <c r="F2909" s="65" t="e">
        <f>VLOOKUP(E2909,'Trimming log'!$F$5:$V$5000,2,FALSE)</f>
        <v>#N/A</v>
      </c>
      <c r="G2909" s="65" t="e">
        <f>VLOOKUP(E2909,'Trimming log'!$F$5:$V$5000,3,FALSE)</f>
        <v>#N/A</v>
      </c>
      <c r="H2909" s="508" t="e">
        <f>VLOOKUP(E2909,'Trimming log'!$F$5:$V$5000,4,FALSE)</f>
        <v>#N/A</v>
      </c>
      <c r="I2909" s="65" t="e">
        <f>VLOOKUP(E2909,'Trimming log'!$F$5:$V$5000,5,FALSE)</f>
        <v>#N/A</v>
      </c>
      <c r="J2909" s="65" t="e">
        <f>VLOOKUP(E2909,'Trimming log'!$F$5:$V$5000,6,FALSE)</f>
        <v>#N/A</v>
      </c>
      <c r="K2909" s="65" t="e">
        <f>VLOOKUP(E2909,'Trimming log'!$F$5:$V$5000,7,FALSE)</f>
        <v>#N/A</v>
      </c>
      <c r="L2909" s="65" t="e">
        <f>VLOOKUP(E2909,'Trimming log'!$F$5:$V$5000,8,FALSE)</f>
        <v>#N/A</v>
      </c>
      <c r="M2909" s="65" t="e">
        <f>VLOOKUP(E2909,'Trimming log'!$F$5:$V$5000,9,FALSE)</f>
        <v>#N/A</v>
      </c>
      <c r="N2909" s="507" t="e">
        <f>VLOOKUP(E2909,'Trimming log'!$F$5:$V$5000,10,FALSE)</f>
        <v>#N/A</v>
      </c>
      <c r="O2909" s="65" t="e">
        <f>VLOOKUP(E2909,'Trimming log'!$F$5:$V$5000,11,FALSE)</f>
        <v>#N/A</v>
      </c>
      <c r="P2909" s="65" t="e">
        <f>VLOOKUP(E2909,'Trimming log'!$F$5:$V$5000,12,FALSE)</f>
        <v>#N/A</v>
      </c>
      <c r="Q2909" s="65" t="e">
        <f>VLOOKUP(E2909,'Trimming log'!$F$5:$V$5000,13,FALSE)</f>
        <v>#N/A</v>
      </c>
      <c r="R2909" s="65" t="e">
        <f>VLOOKUP(E2909,'Trimming log'!$F$5:$V$5000,14,FALSE)</f>
        <v>#N/A</v>
      </c>
      <c r="S2909" s="65" t="e">
        <f>VLOOKUP(E2909,'Trimming log'!$F$5:$V$5000,15,FALSE)</f>
        <v>#N/A</v>
      </c>
      <c r="T2909" s="65" t="e">
        <f t="shared" si="568"/>
        <v>#N/A</v>
      </c>
      <c r="U2909" s="491" t="str">
        <f t="shared" si="569"/>
        <v/>
      </c>
      <c r="V2909" s="74">
        <f t="shared" si="570"/>
        <v>0</v>
      </c>
      <c r="W2909" s="134">
        <f t="shared" si="571"/>
        <v>0</v>
      </c>
      <c r="X2909" s="134" t="e">
        <f>VLOOKUP(E2909,'Trimming log'!$F$5:$Y$5000,19,FALSE)</f>
        <v>#N/A</v>
      </c>
      <c r="Y2909" s="134" t="e">
        <f>VLOOKUP(E2909,'Trimming log'!$F$5:$Y$5000,20,FALSE)</f>
        <v>#N/A</v>
      </c>
      <c r="Z2909" s="135" t="e">
        <f t="shared" si="572"/>
        <v>#N/A</v>
      </c>
      <c r="AA2909" s="135" t="e">
        <f t="shared" si="573"/>
        <v>#N/A</v>
      </c>
      <c r="AB2909" s="136" t="e">
        <f t="shared" si="574"/>
        <v>#N/A</v>
      </c>
      <c r="AC2909" s="136" t="e">
        <f t="shared" si="575"/>
        <v>#N/A</v>
      </c>
      <c r="AD2909" s="136" t="e">
        <f t="shared" si="576"/>
        <v>#N/A</v>
      </c>
      <c r="AE2909" s="136" t="e">
        <f t="shared" si="577"/>
        <v>#N/A</v>
      </c>
    </row>
    <row r="2910" spans="4:31">
      <c r="D2910" s="69"/>
      <c r="F2910" s="65" t="e">
        <f>VLOOKUP(E2910,'Trimming log'!$F$5:$V$5000,2,FALSE)</f>
        <v>#N/A</v>
      </c>
      <c r="G2910" s="65" t="e">
        <f>VLOOKUP(E2910,'Trimming log'!$F$5:$V$5000,3,FALSE)</f>
        <v>#N/A</v>
      </c>
      <c r="H2910" s="508" t="e">
        <f>VLOOKUP(E2910,'Trimming log'!$F$5:$V$5000,4,FALSE)</f>
        <v>#N/A</v>
      </c>
      <c r="I2910" s="65" t="e">
        <f>VLOOKUP(E2910,'Trimming log'!$F$5:$V$5000,5,FALSE)</f>
        <v>#N/A</v>
      </c>
      <c r="J2910" s="65" t="e">
        <f>VLOOKUP(E2910,'Trimming log'!$F$5:$V$5000,6,FALSE)</f>
        <v>#N/A</v>
      </c>
      <c r="K2910" s="65" t="e">
        <f>VLOOKUP(E2910,'Trimming log'!$F$5:$V$5000,7,FALSE)</f>
        <v>#N/A</v>
      </c>
      <c r="L2910" s="65" t="e">
        <f>VLOOKUP(E2910,'Trimming log'!$F$5:$V$5000,8,FALSE)</f>
        <v>#N/A</v>
      </c>
      <c r="M2910" s="65" t="e">
        <f>VLOOKUP(E2910,'Trimming log'!$F$5:$V$5000,9,FALSE)</f>
        <v>#N/A</v>
      </c>
      <c r="N2910" s="507" t="e">
        <f>VLOOKUP(E2910,'Trimming log'!$F$5:$V$5000,10,FALSE)</f>
        <v>#N/A</v>
      </c>
      <c r="O2910" s="65" t="e">
        <f>VLOOKUP(E2910,'Trimming log'!$F$5:$V$5000,11,FALSE)</f>
        <v>#N/A</v>
      </c>
      <c r="P2910" s="65" t="e">
        <f>VLOOKUP(E2910,'Trimming log'!$F$5:$V$5000,12,FALSE)</f>
        <v>#N/A</v>
      </c>
      <c r="Q2910" s="65" t="e">
        <f>VLOOKUP(E2910,'Trimming log'!$F$5:$V$5000,13,FALSE)</f>
        <v>#N/A</v>
      </c>
      <c r="R2910" s="65" t="e">
        <f>VLOOKUP(E2910,'Trimming log'!$F$5:$V$5000,14,FALSE)</f>
        <v>#N/A</v>
      </c>
      <c r="S2910" s="65" t="e">
        <f>VLOOKUP(E2910,'Trimming log'!$F$5:$V$5000,15,FALSE)</f>
        <v>#N/A</v>
      </c>
      <c r="T2910" s="65" t="e">
        <f t="shared" si="568"/>
        <v>#N/A</v>
      </c>
      <c r="U2910" s="491" t="str">
        <f t="shared" si="569"/>
        <v/>
      </c>
      <c r="V2910" s="74">
        <f t="shared" si="570"/>
        <v>0</v>
      </c>
      <c r="W2910" s="134">
        <f t="shared" si="571"/>
        <v>0</v>
      </c>
      <c r="X2910" s="134" t="e">
        <f>VLOOKUP(E2910,'Trimming log'!$F$5:$Y$5000,19,FALSE)</f>
        <v>#N/A</v>
      </c>
      <c r="Y2910" s="134" t="e">
        <f>VLOOKUP(E2910,'Trimming log'!$F$5:$Y$5000,20,FALSE)</f>
        <v>#N/A</v>
      </c>
      <c r="Z2910" s="135" t="e">
        <f t="shared" si="572"/>
        <v>#N/A</v>
      </c>
      <c r="AA2910" s="135" t="e">
        <f t="shared" si="573"/>
        <v>#N/A</v>
      </c>
      <c r="AB2910" s="136" t="e">
        <f t="shared" si="574"/>
        <v>#N/A</v>
      </c>
      <c r="AC2910" s="136" t="e">
        <f t="shared" si="575"/>
        <v>#N/A</v>
      </c>
      <c r="AD2910" s="136" t="e">
        <f t="shared" si="576"/>
        <v>#N/A</v>
      </c>
      <c r="AE2910" s="136" t="e">
        <f t="shared" si="577"/>
        <v>#N/A</v>
      </c>
    </row>
    <row r="2911" spans="4:31">
      <c r="D2911" s="69"/>
      <c r="F2911" s="65" t="e">
        <f>VLOOKUP(E2911,'Trimming log'!$F$5:$V$5000,2,FALSE)</f>
        <v>#N/A</v>
      </c>
      <c r="G2911" s="65" t="e">
        <f>VLOOKUP(E2911,'Trimming log'!$F$5:$V$5000,3,FALSE)</f>
        <v>#N/A</v>
      </c>
      <c r="H2911" s="508" t="e">
        <f>VLOOKUP(E2911,'Trimming log'!$F$5:$V$5000,4,FALSE)</f>
        <v>#N/A</v>
      </c>
      <c r="I2911" s="65" t="e">
        <f>VLOOKUP(E2911,'Trimming log'!$F$5:$V$5000,5,FALSE)</f>
        <v>#N/A</v>
      </c>
      <c r="J2911" s="65" t="e">
        <f>VLOOKUP(E2911,'Trimming log'!$F$5:$V$5000,6,FALSE)</f>
        <v>#N/A</v>
      </c>
      <c r="K2911" s="65" t="e">
        <f>VLOOKUP(E2911,'Trimming log'!$F$5:$V$5000,7,FALSE)</f>
        <v>#N/A</v>
      </c>
      <c r="L2911" s="65" t="e">
        <f>VLOOKUP(E2911,'Trimming log'!$F$5:$V$5000,8,FALSE)</f>
        <v>#N/A</v>
      </c>
      <c r="M2911" s="65" t="e">
        <f>VLOOKUP(E2911,'Trimming log'!$F$5:$V$5000,9,FALSE)</f>
        <v>#N/A</v>
      </c>
      <c r="N2911" s="507" t="e">
        <f>VLOOKUP(E2911,'Trimming log'!$F$5:$V$5000,10,FALSE)</f>
        <v>#N/A</v>
      </c>
      <c r="O2911" s="65" t="e">
        <f>VLOOKUP(E2911,'Trimming log'!$F$5:$V$5000,11,FALSE)</f>
        <v>#N/A</v>
      </c>
      <c r="P2911" s="65" t="e">
        <f>VLOOKUP(E2911,'Trimming log'!$F$5:$V$5000,12,FALSE)</f>
        <v>#N/A</v>
      </c>
      <c r="Q2911" s="65" t="e">
        <f>VLOOKUP(E2911,'Trimming log'!$F$5:$V$5000,13,FALSE)</f>
        <v>#N/A</v>
      </c>
      <c r="R2911" s="65" t="e">
        <f>VLOOKUP(E2911,'Trimming log'!$F$5:$V$5000,14,FALSE)</f>
        <v>#N/A</v>
      </c>
      <c r="S2911" s="65" t="e">
        <f>VLOOKUP(E2911,'Trimming log'!$F$5:$V$5000,15,FALSE)</f>
        <v>#N/A</v>
      </c>
      <c r="T2911" s="65" t="e">
        <f t="shared" si="568"/>
        <v>#N/A</v>
      </c>
      <c r="U2911" s="491" t="str">
        <f t="shared" si="569"/>
        <v/>
      </c>
      <c r="V2911" s="74">
        <f t="shared" si="570"/>
        <v>0</v>
      </c>
      <c r="W2911" s="134">
        <f t="shared" si="571"/>
        <v>0</v>
      </c>
      <c r="X2911" s="134" t="e">
        <f>VLOOKUP(E2911,'Trimming log'!$F$5:$Y$5000,19,FALSE)</f>
        <v>#N/A</v>
      </c>
      <c r="Y2911" s="134" t="e">
        <f>VLOOKUP(E2911,'Trimming log'!$F$5:$Y$5000,20,FALSE)</f>
        <v>#N/A</v>
      </c>
      <c r="Z2911" s="135" t="e">
        <f t="shared" si="572"/>
        <v>#N/A</v>
      </c>
      <c r="AA2911" s="135" t="e">
        <f t="shared" si="573"/>
        <v>#N/A</v>
      </c>
      <c r="AB2911" s="136" t="e">
        <f t="shared" si="574"/>
        <v>#N/A</v>
      </c>
      <c r="AC2911" s="136" t="e">
        <f t="shared" si="575"/>
        <v>#N/A</v>
      </c>
      <c r="AD2911" s="136" t="e">
        <f t="shared" si="576"/>
        <v>#N/A</v>
      </c>
      <c r="AE2911" s="136" t="e">
        <f t="shared" si="577"/>
        <v>#N/A</v>
      </c>
    </row>
    <row r="2912" spans="4:31">
      <c r="D2912" s="69"/>
      <c r="F2912" s="65" t="e">
        <f>VLOOKUP(E2912,'Trimming log'!$F$5:$V$5000,2,FALSE)</f>
        <v>#N/A</v>
      </c>
      <c r="G2912" s="65" t="e">
        <f>VLOOKUP(E2912,'Trimming log'!$F$5:$V$5000,3,FALSE)</f>
        <v>#N/A</v>
      </c>
      <c r="H2912" s="508" t="e">
        <f>VLOOKUP(E2912,'Trimming log'!$F$5:$V$5000,4,FALSE)</f>
        <v>#N/A</v>
      </c>
      <c r="I2912" s="65" t="e">
        <f>VLOOKUP(E2912,'Trimming log'!$F$5:$V$5000,5,FALSE)</f>
        <v>#N/A</v>
      </c>
      <c r="J2912" s="65" t="e">
        <f>VLOOKUP(E2912,'Trimming log'!$F$5:$V$5000,6,FALSE)</f>
        <v>#N/A</v>
      </c>
      <c r="K2912" s="65" t="e">
        <f>VLOOKUP(E2912,'Trimming log'!$F$5:$V$5000,7,FALSE)</f>
        <v>#N/A</v>
      </c>
      <c r="L2912" s="65" t="e">
        <f>VLOOKUP(E2912,'Trimming log'!$F$5:$V$5000,8,FALSE)</f>
        <v>#N/A</v>
      </c>
      <c r="M2912" s="65" t="e">
        <f>VLOOKUP(E2912,'Trimming log'!$F$5:$V$5000,9,FALSE)</f>
        <v>#N/A</v>
      </c>
      <c r="N2912" s="507" t="e">
        <f>VLOOKUP(E2912,'Trimming log'!$F$5:$V$5000,10,FALSE)</f>
        <v>#N/A</v>
      </c>
      <c r="O2912" s="65" t="e">
        <f>VLOOKUP(E2912,'Trimming log'!$F$5:$V$5000,11,FALSE)</f>
        <v>#N/A</v>
      </c>
      <c r="P2912" s="65" t="e">
        <f>VLOOKUP(E2912,'Trimming log'!$F$5:$V$5000,12,FALSE)</f>
        <v>#N/A</v>
      </c>
      <c r="Q2912" s="65" t="e">
        <f>VLOOKUP(E2912,'Trimming log'!$F$5:$V$5000,13,FALSE)</f>
        <v>#N/A</v>
      </c>
      <c r="R2912" s="65" t="e">
        <f>VLOOKUP(E2912,'Trimming log'!$F$5:$V$5000,14,FALSE)</f>
        <v>#N/A</v>
      </c>
      <c r="S2912" s="65" t="e">
        <f>VLOOKUP(E2912,'Trimming log'!$F$5:$V$5000,15,FALSE)</f>
        <v>#N/A</v>
      </c>
      <c r="T2912" s="65" t="e">
        <f t="shared" si="568"/>
        <v>#N/A</v>
      </c>
      <c r="U2912" s="491" t="str">
        <f t="shared" si="569"/>
        <v/>
      </c>
      <c r="V2912" s="74">
        <f t="shared" si="570"/>
        <v>0</v>
      </c>
      <c r="W2912" s="134">
        <f t="shared" si="571"/>
        <v>0</v>
      </c>
      <c r="X2912" s="134" t="e">
        <f>VLOOKUP(E2912,'Trimming log'!$F$5:$Y$5000,19,FALSE)</f>
        <v>#N/A</v>
      </c>
      <c r="Y2912" s="134" t="e">
        <f>VLOOKUP(E2912,'Trimming log'!$F$5:$Y$5000,20,FALSE)</f>
        <v>#N/A</v>
      </c>
      <c r="Z2912" s="135" t="e">
        <f t="shared" si="572"/>
        <v>#N/A</v>
      </c>
      <c r="AA2912" s="135" t="e">
        <f t="shared" si="573"/>
        <v>#N/A</v>
      </c>
      <c r="AB2912" s="136" t="e">
        <f t="shared" si="574"/>
        <v>#N/A</v>
      </c>
      <c r="AC2912" s="136" t="e">
        <f t="shared" si="575"/>
        <v>#N/A</v>
      </c>
      <c r="AD2912" s="136" t="e">
        <f t="shared" si="576"/>
        <v>#N/A</v>
      </c>
      <c r="AE2912" s="136" t="e">
        <f t="shared" si="577"/>
        <v>#N/A</v>
      </c>
    </row>
    <row r="2913" spans="4:31">
      <c r="D2913" s="69"/>
      <c r="F2913" s="65" t="e">
        <f>VLOOKUP(E2913,'Trimming log'!$F$5:$V$5000,2,FALSE)</f>
        <v>#N/A</v>
      </c>
      <c r="G2913" s="65" t="e">
        <f>VLOOKUP(E2913,'Trimming log'!$F$5:$V$5000,3,FALSE)</f>
        <v>#N/A</v>
      </c>
      <c r="H2913" s="508" t="e">
        <f>VLOOKUP(E2913,'Trimming log'!$F$5:$V$5000,4,FALSE)</f>
        <v>#N/A</v>
      </c>
      <c r="I2913" s="65" t="e">
        <f>VLOOKUP(E2913,'Trimming log'!$F$5:$V$5000,5,FALSE)</f>
        <v>#N/A</v>
      </c>
      <c r="J2913" s="65" t="e">
        <f>VLOOKUP(E2913,'Trimming log'!$F$5:$V$5000,6,FALSE)</f>
        <v>#N/A</v>
      </c>
      <c r="K2913" s="65" t="e">
        <f>VLOOKUP(E2913,'Trimming log'!$F$5:$V$5000,7,FALSE)</f>
        <v>#N/A</v>
      </c>
      <c r="L2913" s="65" t="e">
        <f>VLOOKUP(E2913,'Trimming log'!$F$5:$V$5000,8,FALSE)</f>
        <v>#N/A</v>
      </c>
      <c r="M2913" s="65" t="e">
        <f>VLOOKUP(E2913,'Trimming log'!$F$5:$V$5000,9,FALSE)</f>
        <v>#N/A</v>
      </c>
      <c r="N2913" s="507" t="e">
        <f>VLOOKUP(E2913,'Trimming log'!$F$5:$V$5000,10,FALSE)</f>
        <v>#N/A</v>
      </c>
      <c r="O2913" s="65" t="e">
        <f>VLOOKUP(E2913,'Trimming log'!$F$5:$V$5000,11,FALSE)</f>
        <v>#N/A</v>
      </c>
      <c r="P2913" s="65" t="e">
        <f>VLOOKUP(E2913,'Trimming log'!$F$5:$V$5000,12,FALSE)</f>
        <v>#N/A</v>
      </c>
      <c r="Q2913" s="65" t="e">
        <f>VLOOKUP(E2913,'Trimming log'!$F$5:$V$5000,13,FALSE)</f>
        <v>#N/A</v>
      </c>
      <c r="R2913" s="65" t="e">
        <f>VLOOKUP(E2913,'Trimming log'!$F$5:$V$5000,14,FALSE)</f>
        <v>#N/A</v>
      </c>
      <c r="S2913" s="65" t="e">
        <f>VLOOKUP(E2913,'Trimming log'!$F$5:$V$5000,15,FALSE)</f>
        <v>#N/A</v>
      </c>
      <c r="T2913" s="65" t="e">
        <f t="shared" si="568"/>
        <v>#N/A</v>
      </c>
      <c r="U2913" s="491" t="str">
        <f t="shared" si="569"/>
        <v/>
      </c>
      <c r="V2913" s="74">
        <f t="shared" si="570"/>
        <v>0</v>
      </c>
      <c r="W2913" s="134">
        <f t="shared" si="571"/>
        <v>0</v>
      </c>
      <c r="X2913" s="134" t="e">
        <f>VLOOKUP(E2913,'Trimming log'!$F$5:$Y$5000,19,FALSE)</f>
        <v>#N/A</v>
      </c>
      <c r="Y2913" s="134" t="e">
        <f>VLOOKUP(E2913,'Trimming log'!$F$5:$Y$5000,20,FALSE)</f>
        <v>#N/A</v>
      </c>
      <c r="Z2913" s="135" t="e">
        <f t="shared" si="572"/>
        <v>#N/A</v>
      </c>
      <c r="AA2913" s="135" t="e">
        <f t="shared" si="573"/>
        <v>#N/A</v>
      </c>
      <c r="AB2913" s="136" t="e">
        <f t="shared" si="574"/>
        <v>#N/A</v>
      </c>
      <c r="AC2913" s="136" t="e">
        <f t="shared" si="575"/>
        <v>#N/A</v>
      </c>
      <c r="AD2913" s="136" t="e">
        <f t="shared" si="576"/>
        <v>#N/A</v>
      </c>
      <c r="AE2913" s="136" t="e">
        <f t="shared" si="577"/>
        <v>#N/A</v>
      </c>
    </row>
    <row r="2914" spans="4:31">
      <c r="D2914" s="69"/>
      <c r="F2914" s="65" t="e">
        <f>VLOOKUP(E2914,'Trimming log'!$F$5:$V$5000,2,FALSE)</f>
        <v>#N/A</v>
      </c>
      <c r="G2914" s="65" t="e">
        <f>VLOOKUP(E2914,'Trimming log'!$F$5:$V$5000,3,FALSE)</f>
        <v>#N/A</v>
      </c>
      <c r="H2914" s="508" t="e">
        <f>VLOOKUP(E2914,'Trimming log'!$F$5:$V$5000,4,FALSE)</f>
        <v>#N/A</v>
      </c>
      <c r="I2914" s="65" t="e">
        <f>VLOOKUP(E2914,'Trimming log'!$F$5:$V$5000,5,FALSE)</f>
        <v>#N/A</v>
      </c>
      <c r="J2914" s="65" t="e">
        <f>VLOOKUP(E2914,'Trimming log'!$F$5:$V$5000,6,FALSE)</f>
        <v>#N/A</v>
      </c>
      <c r="K2914" s="65" t="e">
        <f>VLOOKUP(E2914,'Trimming log'!$F$5:$V$5000,7,FALSE)</f>
        <v>#N/A</v>
      </c>
      <c r="L2914" s="65" t="e">
        <f>VLOOKUP(E2914,'Trimming log'!$F$5:$V$5000,8,FALSE)</f>
        <v>#N/A</v>
      </c>
      <c r="M2914" s="65" t="e">
        <f>VLOOKUP(E2914,'Trimming log'!$F$5:$V$5000,9,FALSE)</f>
        <v>#N/A</v>
      </c>
      <c r="N2914" s="507" t="e">
        <f>VLOOKUP(E2914,'Trimming log'!$F$5:$V$5000,10,FALSE)</f>
        <v>#N/A</v>
      </c>
      <c r="O2914" s="65" t="e">
        <f>VLOOKUP(E2914,'Trimming log'!$F$5:$V$5000,11,FALSE)</f>
        <v>#N/A</v>
      </c>
      <c r="P2914" s="65" t="e">
        <f>VLOOKUP(E2914,'Trimming log'!$F$5:$V$5000,12,FALSE)</f>
        <v>#N/A</v>
      </c>
      <c r="Q2914" s="65" t="e">
        <f>VLOOKUP(E2914,'Trimming log'!$F$5:$V$5000,13,FALSE)</f>
        <v>#N/A</v>
      </c>
      <c r="R2914" s="65" t="e">
        <f>VLOOKUP(E2914,'Trimming log'!$F$5:$V$5000,14,FALSE)</f>
        <v>#N/A</v>
      </c>
      <c r="S2914" s="65" t="e">
        <f>VLOOKUP(E2914,'Trimming log'!$F$5:$V$5000,15,FALSE)</f>
        <v>#N/A</v>
      </c>
      <c r="T2914" s="65" t="e">
        <f t="shared" si="568"/>
        <v>#N/A</v>
      </c>
      <c r="U2914" s="491" t="str">
        <f t="shared" si="569"/>
        <v/>
      </c>
      <c r="V2914" s="74">
        <f t="shared" si="570"/>
        <v>0</v>
      </c>
      <c r="W2914" s="134">
        <f t="shared" si="571"/>
        <v>0</v>
      </c>
      <c r="X2914" s="134" t="e">
        <f>VLOOKUP(E2914,'Trimming log'!$F$5:$Y$5000,19,FALSE)</f>
        <v>#N/A</v>
      </c>
      <c r="Y2914" s="134" t="e">
        <f>VLOOKUP(E2914,'Trimming log'!$F$5:$Y$5000,20,FALSE)</f>
        <v>#N/A</v>
      </c>
      <c r="Z2914" s="135" t="e">
        <f t="shared" si="572"/>
        <v>#N/A</v>
      </c>
      <c r="AA2914" s="135" t="e">
        <f t="shared" si="573"/>
        <v>#N/A</v>
      </c>
      <c r="AB2914" s="136" t="e">
        <f t="shared" si="574"/>
        <v>#N/A</v>
      </c>
      <c r="AC2914" s="136" t="e">
        <f t="shared" si="575"/>
        <v>#N/A</v>
      </c>
      <c r="AD2914" s="136" t="e">
        <f t="shared" si="576"/>
        <v>#N/A</v>
      </c>
      <c r="AE2914" s="136" t="e">
        <f t="shared" si="577"/>
        <v>#N/A</v>
      </c>
    </row>
    <row r="2915" spans="4:31">
      <c r="D2915" s="69"/>
      <c r="F2915" s="65" t="e">
        <f>VLOOKUP(E2915,'Trimming log'!$F$5:$V$5000,2,FALSE)</f>
        <v>#N/A</v>
      </c>
      <c r="G2915" s="65" t="e">
        <f>VLOOKUP(E2915,'Trimming log'!$F$5:$V$5000,3,FALSE)</f>
        <v>#N/A</v>
      </c>
      <c r="H2915" s="508" t="e">
        <f>VLOOKUP(E2915,'Trimming log'!$F$5:$V$5000,4,FALSE)</f>
        <v>#N/A</v>
      </c>
      <c r="I2915" s="65" t="e">
        <f>VLOOKUP(E2915,'Trimming log'!$F$5:$V$5000,5,FALSE)</f>
        <v>#N/A</v>
      </c>
      <c r="J2915" s="65" t="e">
        <f>VLOOKUP(E2915,'Trimming log'!$F$5:$V$5000,6,FALSE)</f>
        <v>#N/A</v>
      </c>
      <c r="K2915" s="65" t="e">
        <f>VLOOKUP(E2915,'Trimming log'!$F$5:$V$5000,7,FALSE)</f>
        <v>#N/A</v>
      </c>
      <c r="L2915" s="65" t="e">
        <f>VLOOKUP(E2915,'Trimming log'!$F$5:$V$5000,8,FALSE)</f>
        <v>#N/A</v>
      </c>
      <c r="M2915" s="65" t="e">
        <f>VLOOKUP(E2915,'Trimming log'!$F$5:$V$5000,9,FALSE)</f>
        <v>#N/A</v>
      </c>
      <c r="N2915" s="507" t="e">
        <f>VLOOKUP(E2915,'Trimming log'!$F$5:$V$5000,10,FALSE)</f>
        <v>#N/A</v>
      </c>
      <c r="O2915" s="65" t="e">
        <f>VLOOKUP(E2915,'Trimming log'!$F$5:$V$5000,11,FALSE)</f>
        <v>#N/A</v>
      </c>
      <c r="P2915" s="65" t="e">
        <f>VLOOKUP(E2915,'Trimming log'!$F$5:$V$5000,12,FALSE)</f>
        <v>#N/A</v>
      </c>
      <c r="Q2915" s="65" t="e">
        <f>VLOOKUP(E2915,'Trimming log'!$F$5:$V$5000,13,FALSE)</f>
        <v>#N/A</v>
      </c>
      <c r="R2915" s="65" t="e">
        <f>VLOOKUP(E2915,'Trimming log'!$F$5:$V$5000,14,FALSE)</f>
        <v>#N/A</v>
      </c>
      <c r="S2915" s="65" t="e">
        <f>VLOOKUP(E2915,'Trimming log'!$F$5:$V$5000,15,FALSE)</f>
        <v>#N/A</v>
      </c>
      <c r="T2915" s="65" t="e">
        <f t="shared" si="568"/>
        <v>#N/A</v>
      </c>
      <c r="U2915" s="491" t="str">
        <f t="shared" si="569"/>
        <v/>
      </c>
      <c r="V2915" s="74">
        <f t="shared" si="570"/>
        <v>0</v>
      </c>
      <c r="W2915" s="134">
        <f t="shared" si="571"/>
        <v>0</v>
      </c>
      <c r="X2915" s="134" t="e">
        <f>VLOOKUP(E2915,'Trimming log'!$F$5:$Y$5000,19,FALSE)</f>
        <v>#N/A</v>
      </c>
      <c r="Y2915" s="134" t="e">
        <f>VLOOKUP(E2915,'Trimming log'!$F$5:$Y$5000,20,FALSE)</f>
        <v>#N/A</v>
      </c>
      <c r="Z2915" s="135" t="e">
        <f t="shared" si="572"/>
        <v>#N/A</v>
      </c>
      <c r="AA2915" s="135" t="e">
        <f t="shared" si="573"/>
        <v>#N/A</v>
      </c>
      <c r="AB2915" s="136" t="e">
        <f t="shared" si="574"/>
        <v>#N/A</v>
      </c>
      <c r="AC2915" s="136" t="e">
        <f t="shared" si="575"/>
        <v>#N/A</v>
      </c>
      <c r="AD2915" s="136" t="e">
        <f t="shared" si="576"/>
        <v>#N/A</v>
      </c>
      <c r="AE2915" s="136" t="e">
        <f t="shared" si="577"/>
        <v>#N/A</v>
      </c>
    </row>
    <row r="2916" spans="4:31">
      <c r="D2916" s="69"/>
      <c r="F2916" s="65" t="e">
        <f>VLOOKUP(E2916,'Trimming log'!$F$5:$V$5000,2,FALSE)</f>
        <v>#N/A</v>
      </c>
      <c r="G2916" s="65" t="e">
        <f>VLOOKUP(E2916,'Trimming log'!$F$5:$V$5000,3,FALSE)</f>
        <v>#N/A</v>
      </c>
      <c r="H2916" s="508" t="e">
        <f>VLOOKUP(E2916,'Trimming log'!$F$5:$V$5000,4,FALSE)</f>
        <v>#N/A</v>
      </c>
      <c r="I2916" s="65" t="e">
        <f>VLOOKUP(E2916,'Trimming log'!$F$5:$V$5000,5,FALSE)</f>
        <v>#N/A</v>
      </c>
      <c r="J2916" s="65" t="e">
        <f>VLOOKUP(E2916,'Trimming log'!$F$5:$V$5000,6,FALSE)</f>
        <v>#N/A</v>
      </c>
      <c r="K2916" s="65" t="e">
        <f>VLOOKUP(E2916,'Trimming log'!$F$5:$V$5000,7,FALSE)</f>
        <v>#N/A</v>
      </c>
      <c r="L2916" s="65" t="e">
        <f>VLOOKUP(E2916,'Trimming log'!$F$5:$V$5000,8,FALSE)</f>
        <v>#N/A</v>
      </c>
      <c r="M2916" s="65" t="e">
        <f>VLOOKUP(E2916,'Trimming log'!$F$5:$V$5000,9,FALSE)</f>
        <v>#N/A</v>
      </c>
      <c r="N2916" s="507" t="e">
        <f>VLOOKUP(E2916,'Trimming log'!$F$5:$V$5000,10,FALSE)</f>
        <v>#N/A</v>
      </c>
      <c r="O2916" s="65" t="e">
        <f>VLOOKUP(E2916,'Trimming log'!$F$5:$V$5000,11,FALSE)</f>
        <v>#N/A</v>
      </c>
      <c r="P2916" s="65" t="e">
        <f>VLOOKUP(E2916,'Trimming log'!$F$5:$V$5000,12,FALSE)</f>
        <v>#N/A</v>
      </c>
      <c r="Q2916" s="65" t="e">
        <f>VLOOKUP(E2916,'Trimming log'!$F$5:$V$5000,13,FALSE)</f>
        <v>#N/A</v>
      </c>
      <c r="R2916" s="65" t="e">
        <f>VLOOKUP(E2916,'Trimming log'!$F$5:$V$5000,14,FALSE)</f>
        <v>#N/A</v>
      </c>
      <c r="S2916" s="65" t="e">
        <f>VLOOKUP(E2916,'Trimming log'!$F$5:$V$5000,15,FALSE)</f>
        <v>#N/A</v>
      </c>
      <c r="T2916" s="65" t="e">
        <f t="shared" si="568"/>
        <v>#N/A</v>
      </c>
      <c r="U2916" s="491" t="str">
        <f t="shared" si="569"/>
        <v/>
      </c>
      <c r="V2916" s="74">
        <f t="shared" si="570"/>
        <v>0</v>
      </c>
      <c r="W2916" s="134">
        <f t="shared" si="571"/>
        <v>0</v>
      </c>
      <c r="X2916" s="134" t="e">
        <f>VLOOKUP(E2916,'Trimming log'!$F$5:$Y$5000,19,FALSE)</f>
        <v>#N/A</v>
      </c>
      <c r="Y2916" s="134" t="e">
        <f>VLOOKUP(E2916,'Trimming log'!$F$5:$Y$5000,20,FALSE)</f>
        <v>#N/A</v>
      </c>
      <c r="Z2916" s="135" t="e">
        <f t="shared" si="572"/>
        <v>#N/A</v>
      </c>
      <c r="AA2916" s="135" t="e">
        <f t="shared" si="573"/>
        <v>#N/A</v>
      </c>
      <c r="AB2916" s="136" t="e">
        <f t="shared" si="574"/>
        <v>#N/A</v>
      </c>
      <c r="AC2916" s="136" t="e">
        <f t="shared" si="575"/>
        <v>#N/A</v>
      </c>
      <c r="AD2916" s="136" t="e">
        <f t="shared" si="576"/>
        <v>#N/A</v>
      </c>
      <c r="AE2916" s="136" t="e">
        <f t="shared" si="577"/>
        <v>#N/A</v>
      </c>
    </row>
    <row r="2917" spans="4:31">
      <c r="D2917" s="69"/>
      <c r="F2917" s="65" t="e">
        <f>VLOOKUP(E2917,'Trimming log'!$F$5:$V$5000,2,FALSE)</f>
        <v>#N/A</v>
      </c>
      <c r="G2917" s="65" t="e">
        <f>VLOOKUP(E2917,'Trimming log'!$F$5:$V$5000,3,FALSE)</f>
        <v>#N/A</v>
      </c>
      <c r="H2917" s="508" t="e">
        <f>VLOOKUP(E2917,'Trimming log'!$F$5:$V$5000,4,FALSE)</f>
        <v>#N/A</v>
      </c>
      <c r="I2917" s="65" t="e">
        <f>VLOOKUP(E2917,'Trimming log'!$F$5:$V$5000,5,FALSE)</f>
        <v>#N/A</v>
      </c>
      <c r="J2917" s="65" t="e">
        <f>VLOOKUP(E2917,'Trimming log'!$F$5:$V$5000,6,FALSE)</f>
        <v>#N/A</v>
      </c>
      <c r="K2917" s="65" t="e">
        <f>VLOOKUP(E2917,'Trimming log'!$F$5:$V$5000,7,FALSE)</f>
        <v>#N/A</v>
      </c>
      <c r="L2917" s="65" t="e">
        <f>VLOOKUP(E2917,'Trimming log'!$F$5:$V$5000,8,FALSE)</f>
        <v>#N/A</v>
      </c>
      <c r="M2917" s="65" t="e">
        <f>VLOOKUP(E2917,'Trimming log'!$F$5:$V$5000,9,FALSE)</f>
        <v>#N/A</v>
      </c>
      <c r="N2917" s="507" t="e">
        <f>VLOOKUP(E2917,'Trimming log'!$F$5:$V$5000,10,FALSE)</f>
        <v>#N/A</v>
      </c>
      <c r="O2917" s="65" t="e">
        <f>VLOOKUP(E2917,'Trimming log'!$F$5:$V$5000,11,FALSE)</f>
        <v>#N/A</v>
      </c>
      <c r="P2917" s="65" t="e">
        <f>VLOOKUP(E2917,'Trimming log'!$F$5:$V$5000,12,FALSE)</f>
        <v>#N/A</v>
      </c>
      <c r="Q2917" s="65" t="e">
        <f>VLOOKUP(E2917,'Trimming log'!$F$5:$V$5000,13,FALSE)</f>
        <v>#N/A</v>
      </c>
      <c r="R2917" s="65" t="e">
        <f>VLOOKUP(E2917,'Trimming log'!$F$5:$V$5000,14,FALSE)</f>
        <v>#N/A</v>
      </c>
      <c r="S2917" s="65" t="e">
        <f>VLOOKUP(E2917,'Trimming log'!$F$5:$V$5000,15,FALSE)</f>
        <v>#N/A</v>
      </c>
      <c r="T2917" s="65" t="e">
        <f t="shared" si="568"/>
        <v>#N/A</v>
      </c>
      <c r="U2917" s="491" t="str">
        <f t="shared" si="569"/>
        <v/>
      </c>
      <c r="V2917" s="74">
        <f t="shared" si="570"/>
        <v>0</v>
      </c>
      <c r="W2917" s="134">
        <f t="shared" si="571"/>
        <v>0</v>
      </c>
      <c r="X2917" s="134" t="e">
        <f>VLOOKUP(E2917,'Trimming log'!$F$5:$Y$5000,19,FALSE)</f>
        <v>#N/A</v>
      </c>
      <c r="Y2917" s="134" t="e">
        <f>VLOOKUP(E2917,'Trimming log'!$F$5:$Y$5000,20,FALSE)</f>
        <v>#N/A</v>
      </c>
      <c r="Z2917" s="135" t="e">
        <f t="shared" si="572"/>
        <v>#N/A</v>
      </c>
      <c r="AA2917" s="135" t="e">
        <f t="shared" si="573"/>
        <v>#N/A</v>
      </c>
      <c r="AB2917" s="136" t="e">
        <f t="shared" si="574"/>
        <v>#N/A</v>
      </c>
      <c r="AC2917" s="136" t="e">
        <f t="shared" si="575"/>
        <v>#N/A</v>
      </c>
      <c r="AD2917" s="136" t="e">
        <f t="shared" si="576"/>
        <v>#N/A</v>
      </c>
      <c r="AE2917" s="136" t="e">
        <f t="shared" si="577"/>
        <v>#N/A</v>
      </c>
    </row>
    <row r="2918" spans="4:31">
      <c r="D2918" s="69"/>
      <c r="F2918" s="65" t="e">
        <f>VLOOKUP(E2918,'Trimming log'!$F$5:$V$5000,2,FALSE)</f>
        <v>#N/A</v>
      </c>
      <c r="G2918" s="65" t="e">
        <f>VLOOKUP(E2918,'Trimming log'!$F$5:$V$5000,3,FALSE)</f>
        <v>#N/A</v>
      </c>
      <c r="H2918" s="508" t="e">
        <f>VLOOKUP(E2918,'Trimming log'!$F$5:$V$5000,4,FALSE)</f>
        <v>#N/A</v>
      </c>
      <c r="I2918" s="65" t="e">
        <f>VLOOKUP(E2918,'Trimming log'!$F$5:$V$5000,5,FALSE)</f>
        <v>#N/A</v>
      </c>
      <c r="J2918" s="65" t="e">
        <f>VLOOKUP(E2918,'Trimming log'!$F$5:$V$5000,6,FALSE)</f>
        <v>#N/A</v>
      </c>
      <c r="K2918" s="65" t="e">
        <f>VLOOKUP(E2918,'Trimming log'!$F$5:$V$5000,7,FALSE)</f>
        <v>#N/A</v>
      </c>
      <c r="L2918" s="65" t="e">
        <f>VLOOKUP(E2918,'Trimming log'!$F$5:$V$5000,8,FALSE)</f>
        <v>#N/A</v>
      </c>
      <c r="M2918" s="65" t="e">
        <f>VLOOKUP(E2918,'Trimming log'!$F$5:$V$5000,9,FALSE)</f>
        <v>#N/A</v>
      </c>
      <c r="N2918" s="507" t="e">
        <f>VLOOKUP(E2918,'Trimming log'!$F$5:$V$5000,10,FALSE)</f>
        <v>#N/A</v>
      </c>
      <c r="O2918" s="65" t="e">
        <f>VLOOKUP(E2918,'Trimming log'!$F$5:$V$5000,11,FALSE)</f>
        <v>#N/A</v>
      </c>
      <c r="P2918" s="65" t="e">
        <f>VLOOKUP(E2918,'Trimming log'!$F$5:$V$5000,12,FALSE)</f>
        <v>#N/A</v>
      </c>
      <c r="Q2918" s="65" t="e">
        <f>VLOOKUP(E2918,'Trimming log'!$F$5:$V$5000,13,FALSE)</f>
        <v>#N/A</v>
      </c>
      <c r="R2918" s="65" t="e">
        <f>VLOOKUP(E2918,'Trimming log'!$F$5:$V$5000,14,FALSE)</f>
        <v>#N/A</v>
      </c>
      <c r="S2918" s="65" t="e">
        <f>VLOOKUP(E2918,'Trimming log'!$F$5:$V$5000,15,FALSE)</f>
        <v>#N/A</v>
      </c>
      <c r="T2918" s="65" t="e">
        <f t="shared" si="568"/>
        <v>#N/A</v>
      </c>
      <c r="U2918" s="491" t="str">
        <f t="shared" si="569"/>
        <v/>
      </c>
      <c r="V2918" s="74">
        <f t="shared" si="570"/>
        <v>0</v>
      </c>
      <c r="W2918" s="134">
        <f t="shared" si="571"/>
        <v>0</v>
      </c>
      <c r="X2918" s="134" t="e">
        <f>VLOOKUP(E2918,'Trimming log'!$F$5:$Y$5000,19,FALSE)</f>
        <v>#N/A</v>
      </c>
      <c r="Y2918" s="134" t="e">
        <f>VLOOKUP(E2918,'Trimming log'!$F$5:$Y$5000,20,FALSE)</f>
        <v>#N/A</v>
      </c>
      <c r="Z2918" s="135" t="e">
        <f t="shared" si="572"/>
        <v>#N/A</v>
      </c>
      <c r="AA2918" s="135" t="e">
        <f t="shared" si="573"/>
        <v>#N/A</v>
      </c>
      <c r="AB2918" s="136" t="e">
        <f t="shared" si="574"/>
        <v>#N/A</v>
      </c>
      <c r="AC2918" s="136" t="e">
        <f t="shared" si="575"/>
        <v>#N/A</v>
      </c>
      <c r="AD2918" s="136" t="e">
        <f t="shared" si="576"/>
        <v>#N/A</v>
      </c>
      <c r="AE2918" s="136" t="e">
        <f t="shared" si="577"/>
        <v>#N/A</v>
      </c>
    </row>
    <row r="2919" spans="4:31">
      <c r="D2919" s="69"/>
      <c r="F2919" s="65" t="e">
        <f>VLOOKUP(E2919,'Trimming log'!$F$5:$V$5000,2,FALSE)</f>
        <v>#N/A</v>
      </c>
      <c r="G2919" s="65" t="e">
        <f>VLOOKUP(E2919,'Trimming log'!$F$5:$V$5000,3,FALSE)</f>
        <v>#N/A</v>
      </c>
      <c r="H2919" s="508" t="e">
        <f>VLOOKUP(E2919,'Trimming log'!$F$5:$V$5000,4,FALSE)</f>
        <v>#N/A</v>
      </c>
      <c r="I2919" s="65" t="e">
        <f>VLOOKUP(E2919,'Trimming log'!$F$5:$V$5000,5,FALSE)</f>
        <v>#N/A</v>
      </c>
      <c r="J2919" s="65" t="e">
        <f>VLOOKUP(E2919,'Trimming log'!$F$5:$V$5000,6,FALSE)</f>
        <v>#N/A</v>
      </c>
      <c r="K2919" s="65" t="e">
        <f>VLOOKUP(E2919,'Trimming log'!$F$5:$V$5000,7,FALSE)</f>
        <v>#N/A</v>
      </c>
      <c r="L2919" s="65" t="e">
        <f>VLOOKUP(E2919,'Trimming log'!$F$5:$V$5000,8,FALSE)</f>
        <v>#N/A</v>
      </c>
      <c r="M2919" s="65" t="e">
        <f>VLOOKUP(E2919,'Trimming log'!$F$5:$V$5000,9,FALSE)</f>
        <v>#N/A</v>
      </c>
      <c r="N2919" s="507" t="e">
        <f>VLOOKUP(E2919,'Trimming log'!$F$5:$V$5000,10,FALSE)</f>
        <v>#N/A</v>
      </c>
      <c r="O2919" s="65" t="e">
        <f>VLOOKUP(E2919,'Trimming log'!$F$5:$V$5000,11,FALSE)</f>
        <v>#N/A</v>
      </c>
      <c r="P2919" s="65" t="e">
        <f>VLOOKUP(E2919,'Trimming log'!$F$5:$V$5000,12,FALSE)</f>
        <v>#N/A</v>
      </c>
      <c r="Q2919" s="65" t="e">
        <f>VLOOKUP(E2919,'Trimming log'!$F$5:$V$5000,13,FALSE)</f>
        <v>#N/A</v>
      </c>
      <c r="R2919" s="65" t="e">
        <f>VLOOKUP(E2919,'Trimming log'!$F$5:$V$5000,14,FALSE)</f>
        <v>#N/A</v>
      </c>
      <c r="S2919" s="65" t="e">
        <f>VLOOKUP(E2919,'Trimming log'!$F$5:$V$5000,15,FALSE)</f>
        <v>#N/A</v>
      </c>
      <c r="T2919" s="65" t="e">
        <f t="shared" si="568"/>
        <v>#N/A</v>
      </c>
      <c r="U2919" s="491" t="str">
        <f t="shared" si="569"/>
        <v/>
      </c>
      <c r="V2919" s="74">
        <f t="shared" si="570"/>
        <v>0</v>
      </c>
      <c r="W2919" s="134">
        <f t="shared" si="571"/>
        <v>0</v>
      </c>
      <c r="X2919" s="134" t="e">
        <f>VLOOKUP(E2919,'Trimming log'!$F$5:$Y$5000,19,FALSE)</f>
        <v>#N/A</v>
      </c>
      <c r="Y2919" s="134" t="e">
        <f>VLOOKUP(E2919,'Trimming log'!$F$5:$Y$5000,20,FALSE)</f>
        <v>#N/A</v>
      </c>
      <c r="Z2919" s="135" t="e">
        <f t="shared" si="572"/>
        <v>#N/A</v>
      </c>
      <c r="AA2919" s="135" t="e">
        <f t="shared" si="573"/>
        <v>#N/A</v>
      </c>
      <c r="AB2919" s="136" t="e">
        <f t="shared" si="574"/>
        <v>#N/A</v>
      </c>
      <c r="AC2919" s="136" t="e">
        <f t="shared" si="575"/>
        <v>#N/A</v>
      </c>
      <c r="AD2919" s="136" t="e">
        <f t="shared" si="576"/>
        <v>#N/A</v>
      </c>
      <c r="AE2919" s="136" t="e">
        <f t="shared" si="577"/>
        <v>#N/A</v>
      </c>
    </row>
    <row r="2920" spans="4:31">
      <c r="D2920" s="69"/>
      <c r="F2920" s="65" t="e">
        <f>VLOOKUP(E2920,'Trimming log'!$F$5:$V$5000,2,FALSE)</f>
        <v>#N/A</v>
      </c>
      <c r="G2920" s="65" t="e">
        <f>VLOOKUP(E2920,'Trimming log'!$F$5:$V$5000,3,FALSE)</f>
        <v>#N/A</v>
      </c>
      <c r="H2920" s="508" t="e">
        <f>VLOOKUP(E2920,'Trimming log'!$F$5:$V$5000,4,FALSE)</f>
        <v>#N/A</v>
      </c>
      <c r="I2920" s="65" t="e">
        <f>VLOOKUP(E2920,'Trimming log'!$F$5:$V$5000,5,FALSE)</f>
        <v>#N/A</v>
      </c>
      <c r="J2920" s="65" t="e">
        <f>VLOOKUP(E2920,'Trimming log'!$F$5:$V$5000,6,FALSE)</f>
        <v>#N/A</v>
      </c>
      <c r="K2920" s="65" t="e">
        <f>VLOOKUP(E2920,'Trimming log'!$F$5:$V$5000,7,FALSE)</f>
        <v>#N/A</v>
      </c>
      <c r="L2920" s="65" t="e">
        <f>VLOOKUP(E2920,'Trimming log'!$F$5:$V$5000,8,FALSE)</f>
        <v>#N/A</v>
      </c>
      <c r="M2920" s="65" t="e">
        <f>VLOOKUP(E2920,'Trimming log'!$F$5:$V$5000,9,FALSE)</f>
        <v>#N/A</v>
      </c>
      <c r="N2920" s="507" t="e">
        <f>VLOOKUP(E2920,'Trimming log'!$F$5:$V$5000,10,FALSE)</f>
        <v>#N/A</v>
      </c>
      <c r="O2920" s="65" t="e">
        <f>VLOOKUP(E2920,'Trimming log'!$F$5:$V$5000,11,FALSE)</f>
        <v>#N/A</v>
      </c>
      <c r="P2920" s="65" t="e">
        <f>VLOOKUP(E2920,'Trimming log'!$F$5:$V$5000,12,FALSE)</f>
        <v>#N/A</v>
      </c>
      <c r="Q2920" s="65" t="e">
        <f>VLOOKUP(E2920,'Trimming log'!$F$5:$V$5000,13,FALSE)</f>
        <v>#N/A</v>
      </c>
      <c r="R2920" s="65" t="e">
        <f>VLOOKUP(E2920,'Trimming log'!$F$5:$V$5000,14,FALSE)</f>
        <v>#N/A</v>
      </c>
      <c r="S2920" s="65" t="e">
        <f>VLOOKUP(E2920,'Trimming log'!$F$5:$V$5000,15,FALSE)</f>
        <v>#N/A</v>
      </c>
      <c r="T2920" s="65" t="e">
        <f t="shared" si="568"/>
        <v>#N/A</v>
      </c>
      <c r="U2920" s="491" t="str">
        <f t="shared" si="569"/>
        <v/>
      </c>
      <c r="V2920" s="74">
        <f t="shared" si="570"/>
        <v>0</v>
      </c>
      <c r="W2920" s="134">
        <f t="shared" si="571"/>
        <v>0</v>
      </c>
      <c r="X2920" s="134" t="e">
        <f>VLOOKUP(E2920,'Trimming log'!$F$5:$Y$5000,19,FALSE)</f>
        <v>#N/A</v>
      </c>
      <c r="Y2920" s="134" t="e">
        <f>VLOOKUP(E2920,'Trimming log'!$F$5:$Y$5000,20,FALSE)</f>
        <v>#N/A</v>
      </c>
      <c r="Z2920" s="135" t="e">
        <f t="shared" si="572"/>
        <v>#N/A</v>
      </c>
      <c r="AA2920" s="135" t="e">
        <f t="shared" si="573"/>
        <v>#N/A</v>
      </c>
      <c r="AB2920" s="136" t="e">
        <f t="shared" si="574"/>
        <v>#N/A</v>
      </c>
      <c r="AC2920" s="136" t="e">
        <f t="shared" si="575"/>
        <v>#N/A</v>
      </c>
      <c r="AD2920" s="136" t="e">
        <f t="shared" si="576"/>
        <v>#N/A</v>
      </c>
      <c r="AE2920" s="136" t="e">
        <f t="shared" si="577"/>
        <v>#N/A</v>
      </c>
    </row>
    <row r="2921" spans="4:31">
      <c r="D2921" s="69"/>
      <c r="F2921" s="65" t="e">
        <f>VLOOKUP(E2921,'Trimming log'!$F$5:$V$5000,2,FALSE)</f>
        <v>#N/A</v>
      </c>
      <c r="G2921" s="65" t="e">
        <f>VLOOKUP(E2921,'Trimming log'!$F$5:$V$5000,3,FALSE)</f>
        <v>#N/A</v>
      </c>
      <c r="H2921" s="508" t="e">
        <f>VLOOKUP(E2921,'Trimming log'!$F$5:$V$5000,4,FALSE)</f>
        <v>#N/A</v>
      </c>
      <c r="I2921" s="65" t="e">
        <f>VLOOKUP(E2921,'Trimming log'!$F$5:$V$5000,5,FALSE)</f>
        <v>#N/A</v>
      </c>
      <c r="J2921" s="65" t="e">
        <f>VLOOKUP(E2921,'Trimming log'!$F$5:$V$5000,6,FALSE)</f>
        <v>#N/A</v>
      </c>
      <c r="K2921" s="65" t="e">
        <f>VLOOKUP(E2921,'Trimming log'!$F$5:$V$5000,7,FALSE)</f>
        <v>#N/A</v>
      </c>
      <c r="L2921" s="65" t="e">
        <f>VLOOKUP(E2921,'Trimming log'!$F$5:$V$5000,8,FALSE)</f>
        <v>#N/A</v>
      </c>
      <c r="M2921" s="65" t="e">
        <f>VLOOKUP(E2921,'Trimming log'!$F$5:$V$5000,9,FALSE)</f>
        <v>#N/A</v>
      </c>
      <c r="N2921" s="507" t="e">
        <f>VLOOKUP(E2921,'Trimming log'!$F$5:$V$5000,10,FALSE)</f>
        <v>#N/A</v>
      </c>
      <c r="O2921" s="65" t="e">
        <f>VLOOKUP(E2921,'Trimming log'!$F$5:$V$5000,11,FALSE)</f>
        <v>#N/A</v>
      </c>
      <c r="P2921" s="65" t="e">
        <f>VLOOKUP(E2921,'Trimming log'!$F$5:$V$5000,12,FALSE)</f>
        <v>#N/A</v>
      </c>
      <c r="Q2921" s="65" t="e">
        <f>VLOOKUP(E2921,'Trimming log'!$F$5:$V$5000,13,FALSE)</f>
        <v>#N/A</v>
      </c>
      <c r="R2921" s="65" t="e">
        <f>VLOOKUP(E2921,'Trimming log'!$F$5:$V$5000,14,FALSE)</f>
        <v>#N/A</v>
      </c>
      <c r="S2921" s="65" t="e">
        <f>VLOOKUP(E2921,'Trimming log'!$F$5:$V$5000,15,FALSE)</f>
        <v>#N/A</v>
      </c>
      <c r="T2921" s="65" t="e">
        <f t="shared" si="568"/>
        <v>#N/A</v>
      </c>
      <c r="U2921" s="491" t="str">
        <f t="shared" si="569"/>
        <v/>
      </c>
      <c r="V2921" s="74">
        <f t="shared" si="570"/>
        <v>0</v>
      </c>
      <c r="W2921" s="134">
        <f t="shared" si="571"/>
        <v>0</v>
      </c>
      <c r="X2921" s="134" t="e">
        <f>VLOOKUP(E2921,'Trimming log'!$F$5:$Y$5000,19,FALSE)</f>
        <v>#N/A</v>
      </c>
      <c r="Y2921" s="134" t="e">
        <f>VLOOKUP(E2921,'Trimming log'!$F$5:$Y$5000,20,FALSE)</f>
        <v>#N/A</v>
      </c>
      <c r="Z2921" s="135" t="e">
        <f t="shared" si="572"/>
        <v>#N/A</v>
      </c>
      <c r="AA2921" s="135" t="e">
        <f t="shared" si="573"/>
        <v>#N/A</v>
      </c>
      <c r="AB2921" s="136" t="e">
        <f t="shared" si="574"/>
        <v>#N/A</v>
      </c>
      <c r="AC2921" s="136" t="e">
        <f t="shared" si="575"/>
        <v>#N/A</v>
      </c>
      <c r="AD2921" s="136" t="e">
        <f t="shared" si="576"/>
        <v>#N/A</v>
      </c>
      <c r="AE2921" s="136" t="e">
        <f t="shared" si="577"/>
        <v>#N/A</v>
      </c>
    </row>
    <row r="2922" spans="4:31">
      <c r="D2922" s="69"/>
      <c r="F2922" s="65" t="e">
        <f>VLOOKUP(E2922,'Trimming log'!$F$5:$V$5000,2,FALSE)</f>
        <v>#N/A</v>
      </c>
      <c r="G2922" s="65" t="e">
        <f>VLOOKUP(E2922,'Trimming log'!$F$5:$V$5000,3,FALSE)</f>
        <v>#N/A</v>
      </c>
      <c r="H2922" s="508" t="e">
        <f>VLOOKUP(E2922,'Trimming log'!$F$5:$V$5000,4,FALSE)</f>
        <v>#N/A</v>
      </c>
      <c r="I2922" s="65" t="e">
        <f>VLOOKUP(E2922,'Trimming log'!$F$5:$V$5000,5,FALSE)</f>
        <v>#N/A</v>
      </c>
      <c r="J2922" s="65" t="e">
        <f>VLOOKUP(E2922,'Trimming log'!$F$5:$V$5000,6,FALSE)</f>
        <v>#N/A</v>
      </c>
      <c r="K2922" s="65" t="e">
        <f>VLOOKUP(E2922,'Trimming log'!$F$5:$V$5000,7,FALSE)</f>
        <v>#N/A</v>
      </c>
      <c r="L2922" s="65" t="e">
        <f>VLOOKUP(E2922,'Trimming log'!$F$5:$V$5000,8,FALSE)</f>
        <v>#N/A</v>
      </c>
      <c r="M2922" s="65" t="e">
        <f>VLOOKUP(E2922,'Trimming log'!$F$5:$V$5000,9,FALSE)</f>
        <v>#N/A</v>
      </c>
      <c r="N2922" s="507" t="e">
        <f>VLOOKUP(E2922,'Trimming log'!$F$5:$V$5000,10,FALSE)</f>
        <v>#N/A</v>
      </c>
      <c r="O2922" s="65" t="e">
        <f>VLOOKUP(E2922,'Trimming log'!$F$5:$V$5000,11,FALSE)</f>
        <v>#N/A</v>
      </c>
      <c r="P2922" s="65" t="e">
        <f>VLOOKUP(E2922,'Trimming log'!$F$5:$V$5000,12,FALSE)</f>
        <v>#N/A</v>
      </c>
      <c r="Q2922" s="65" t="e">
        <f>VLOOKUP(E2922,'Trimming log'!$F$5:$V$5000,13,FALSE)</f>
        <v>#N/A</v>
      </c>
      <c r="R2922" s="65" t="e">
        <f>VLOOKUP(E2922,'Trimming log'!$F$5:$V$5000,14,FALSE)</f>
        <v>#N/A</v>
      </c>
      <c r="S2922" s="65" t="e">
        <f>VLOOKUP(E2922,'Trimming log'!$F$5:$V$5000,15,FALSE)</f>
        <v>#N/A</v>
      </c>
      <c r="T2922" s="65" t="e">
        <f t="shared" si="568"/>
        <v>#N/A</v>
      </c>
      <c r="U2922" s="491" t="str">
        <f t="shared" si="569"/>
        <v/>
      </c>
      <c r="V2922" s="74">
        <f t="shared" si="570"/>
        <v>0</v>
      </c>
      <c r="W2922" s="134">
        <f t="shared" si="571"/>
        <v>0</v>
      </c>
      <c r="X2922" s="134" t="e">
        <f>VLOOKUP(E2922,'Trimming log'!$F$5:$Y$5000,19,FALSE)</f>
        <v>#N/A</v>
      </c>
      <c r="Y2922" s="134" t="e">
        <f>VLOOKUP(E2922,'Trimming log'!$F$5:$Y$5000,20,FALSE)</f>
        <v>#N/A</v>
      </c>
      <c r="Z2922" s="135" t="e">
        <f t="shared" si="572"/>
        <v>#N/A</v>
      </c>
      <c r="AA2922" s="135" t="e">
        <f t="shared" si="573"/>
        <v>#N/A</v>
      </c>
      <c r="AB2922" s="136" t="e">
        <f t="shared" si="574"/>
        <v>#N/A</v>
      </c>
      <c r="AC2922" s="136" t="e">
        <f t="shared" si="575"/>
        <v>#N/A</v>
      </c>
      <c r="AD2922" s="136" t="e">
        <f t="shared" si="576"/>
        <v>#N/A</v>
      </c>
      <c r="AE2922" s="136" t="e">
        <f t="shared" si="577"/>
        <v>#N/A</v>
      </c>
    </row>
    <row r="2923" spans="4:31">
      <c r="D2923" s="69"/>
      <c r="F2923" s="65" t="e">
        <f>VLOOKUP(E2923,'Trimming log'!$F$5:$V$5000,2,FALSE)</f>
        <v>#N/A</v>
      </c>
      <c r="G2923" s="65" t="e">
        <f>VLOOKUP(E2923,'Trimming log'!$F$5:$V$5000,3,FALSE)</f>
        <v>#N/A</v>
      </c>
      <c r="H2923" s="508" t="e">
        <f>VLOOKUP(E2923,'Trimming log'!$F$5:$V$5000,4,FALSE)</f>
        <v>#N/A</v>
      </c>
      <c r="I2923" s="65" t="e">
        <f>VLOOKUP(E2923,'Trimming log'!$F$5:$V$5000,5,FALSE)</f>
        <v>#N/A</v>
      </c>
      <c r="J2923" s="65" t="e">
        <f>VLOOKUP(E2923,'Trimming log'!$F$5:$V$5000,6,FALSE)</f>
        <v>#N/A</v>
      </c>
      <c r="K2923" s="65" t="e">
        <f>VLOOKUP(E2923,'Trimming log'!$F$5:$V$5000,7,FALSE)</f>
        <v>#N/A</v>
      </c>
      <c r="L2923" s="65" t="e">
        <f>VLOOKUP(E2923,'Trimming log'!$F$5:$V$5000,8,FALSE)</f>
        <v>#N/A</v>
      </c>
      <c r="M2923" s="65" t="e">
        <f>VLOOKUP(E2923,'Trimming log'!$F$5:$V$5000,9,FALSE)</f>
        <v>#N/A</v>
      </c>
      <c r="N2923" s="507" t="e">
        <f>VLOOKUP(E2923,'Trimming log'!$F$5:$V$5000,10,FALSE)</f>
        <v>#N/A</v>
      </c>
      <c r="O2923" s="65" t="e">
        <f>VLOOKUP(E2923,'Trimming log'!$F$5:$V$5000,11,FALSE)</f>
        <v>#N/A</v>
      </c>
      <c r="P2923" s="65" t="e">
        <f>VLOOKUP(E2923,'Trimming log'!$F$5:$V$5000,12,FALSE)</f>
        <v>#N/A</v>
      </c>
      <c r="Q2923" s="65" t="e">
        <f>VLOOKUP(E2923,'Trimming log'!$F$5:$V$5000,13,FALSE)</f>
        <v>#N/A</v>
      </c>
      <c r="R2923" s="65" t="e">
        <f>VLOOKUP(E2923,'Trimming log'!$F$5:$V$5000,14,FALSE)</f>
        <v>#N/A</v>
      </c>
      <c r="S2923" s="65" t="e">
        <f>VLOOKUP(E2923,'Trimming log'!$F$5:$V$5000,15,FALSE)</f>
        <v>#N/A</v>
      </c>
      <c r="T2923" s="65" t="e">
        <f t="shared" si="568"/>
        <v>#N/A</v>
      </c>
      <c r="U2923" s="491" t="str">
        <f t="shared" si="569"/>
        <v/>
      </c>
      <c r="V2923" s="74">
        <f t="shared" si="570"/>
        <v>0</v>
      </c>
      <c r="W2923" s="134">
        <f t="shared" si="571"/>
        <v>0</v>
      </c>
      <c r="X2923" s="134" t="e">
        <f>VLOOKUP(E2923,'Trimming log'!$F$5:$Y$5000,19,FALSE)</f>
        <v>#N/A</v>
      </c>
      <c r="Y2923" s="134" t="e">
        <f>VLOOKUP(E2923,'Trimming log'!$F$5:$Y$5000,20,FALSE)</f>
        <v>#N/A</v>
      </c>
      <c r="Z2923" s="135" t="e">
        <f t="shared" si="572"/>
        <v>#N/A</v>
      </c>
      <c r="AA2923" s="135" t="e">
        <f t="shared" si="573"/>
        <v>#N/A</v>
      </c>
      <c r="AB2923" s="136" t="e">
        <f t="shared" si="574"/>
        <v>#N/A</v>
      </c>
      <c r="AC2923" s="136" t="e">
        <f t="shared" si="575"/>
        <v>#N/A</v>
      </c>
      <c r="AD2923" s="136" t="e">
        <f t="shared" si="576"/>
        <v>#N/A</v>
      </c>
      <c r="AE2923" s="136" t="e">
        <f t="shared" si="577"/>
        <v>#N/A</v>
      </c>
    </row>
    <row r="2924" spans="4:31">
      <c r="D2924" s="69"/>
      <c r="F2924" s="65" t="e">
        <f>VLOOKUP(E2924,'Trimming log'!$F$5:$V$5000,2,FALSE)</f>
        <v>#N/A</v>
      </c>
      <c r="G2924" s="65" t="e">
        <f>VLOOKUP(E2924,'Trimming log'!$F$5:$V$5000,3,FALSE)</f>
        <v>#N/A</v>
      </c>
      <c r="H2924" s="508" t="e">
        <f>VLOOKUP(E2924,'Trimming log'!$F$5:$V$5000,4,FALSE)</f>
        <v>#N/A</v>
      </c>
      <c r="I2924" s="65" t="e">
        <f>VLOOKUP(E2924,'Trimming log'!$F$5:$V$5000,5,FALSE)</f>
        <v>#N/A</v>
      </c>
      <c r="J2924" s="65" t="e">
        <f>VLOOKUP(E2924,'Trimming log'!$F$5:$V$5000,6,FALSE)</f>
        <v>#N/A</v>
      </c>
      <c r="K2924" s="65" t="e">
        <f>VLOOKUP(E2924,'Trimming log'!$F$5:$V$5000,7,FALSE)</f>
        <v>#N/A</v>
      </c>
      <c r="L2924" s="65" t="e">
        <f>VLOOKUP(E2924,'Trimming log'!$F$5:$V$5000,8,FALSE)</f>
        <v>#N/A</v>
      </c>
      <c r="M2924" s="65" t="e">
        <f>VLOOKUP(E2924,'Trimming log'!$F$5:$V$5000,9,FALSE)</f>
        <v>#N/A</v>
      </c>
      <c r="N2924" s="507" t="e">
        <f>VLOOKUP(E2924,'Trimming log'!$F$5:$V$5000,10,FALSE)</f>
        <v>#N/A</v>
      </c>
      <c r="O2924" s="65" t="e">
        <f>VLOOKUP(E2924,'Trimming log'!$F$5:$V$5000,11,FALSE)</f>
        <v>#N/A</v>
      </c>
      <c r="P2924" s="65" t="e">
        <f>VLOOKUP(E2924,'Trimming log'!$F$5:$V$5000,12,FALSE)</f>
        <v>#N/A</v>
      </c>
      <c r="Q2924" s="65" t="e">
        <f>VLOOKUP(E2924,'Trimming log'!$F$5:$V$5000,13,FALSE)</f>
        <v>#N/A</v>
      </c>
      <c r="R2924" s="65" t="e">
        <f>VLOOKUP(E2924,'Trimming log'!$F$5:$V$5000,14,FALSE)</f>
        <v>#N/A</v>
      </c>
      <c r="S2924" s="65" t="e">
        <f>VLOOKUP(E2924,'Trimming log'!$F$5:$V$5000,15,FALSE)</f>
        <v>#N/A</v>
      </c>
      <c r="T2924" s="65" t="e">
        <f t="shared" si="568"/>
        <v>#N/A</v>
      </c>
      <c r="U2924" s="491" t="str">
        <f t="shared" si="569"/>
        <v/>
      </c>
      <c r="V2924" s="74">
        <f t="shared" si="570"/>
        <v>0</v>
      </c>
      <c r="W2924" s="134">
        <f t="shared" si="571"/>
        <v>0</v>
      </c>
      <c r="X2924" s="134" t="e">
        <f>VLOOKUP(E2924,'Trimming log'!$F$5:$Y$5000,19,FALSE)</f>
        <v>#N/A</v>
      </c>
      <c r="Y2924" s="134" t="e">
        <f>VLOOKUP(E2924,'Trimming log'!$F$5:$Y$5000,20,FALSE)</f>
        <v>#N/A</v>
      </c>
      <c r="Z2924" s="135" t="e">
        <f t="shared" si="572"/>
        <v>#N/A</v>
      </c>
      <c r="AA2924" s="135" t="e">
        <f t="shared" si="573"/>
        <v>#N/A</v>
      </c>
      <c r="AB2924" s="136" t="e">
        <f t="shared" si="574"/>
        <v>#N/A</v>
      </c>
      <c r="AC2924" s="136" t="e">
        <f t="shared" si="575"/>
        <v>#N/A</v>
      </c>
      <c r="AD2924" s="136" t="e">
        <f t="shared" si="576"/>
        <v>#N/A</v>
      </c>
      <c r="AE2924" s="136" t="e">
        <f t="shared" si="577"/>
        <v>#N/A</v>
      </c>
    </row>
    <row r="2925" spans="4:31">
      <c r="D2925" s="69"/>
      <c r="F2925" s="65" t="e">
        <f>VLOOKUP(E2925,'Trimming log'!$F$5:$V$5000,2,FALSE)</f>
        <v>#N/A</v>
      </c>
      <c r="G2925" s="65" t="e">
        <f>VLOOKUP(E2925,'Trimming log'!$F$5:$V$5000,3,FALSE)</f>
        <v>#N/A</v>
      </c>
      <c r="H2925" s="508" t="e">
        <f>VLOOKUP(E2925,'Trimming log'!$F$5:$V$5000,4,FALSE)</f>
        <v>#N/A</v>
      </c>
      <c r="I2925" s="65" t="e">
        <f>VLOOKUP(E2925,'Trimming log'!$F$5:$V$5000,5,FALSE)</f>
        <v>#N/A</v>
      </c>
      <c r="J2925" s="65" t="e">
        <f>VLOOKUP(E2925,'Trimming log'!$F$5:$V$5000,6,FALSE)</f>
        <v>#N/A</v>
      </c>
      <c r="K2925" s="65" t="e">
        <f>VLOOKUP(E2925,'Trimming log'!$F$5:$V$5000,7,FALSE)</f>
        <v>#N/A</v>
      </c>
      <c r="L2925" s="65" t="e">
        <f>VLOOKUP(E2925,'Trimming log'!$F$5:$V$5000,8,FALSE)</f>
        <v>#N/A</v>
      </c>
      <c r="M2925" s="65" t="e">
        <f>VLOOKUP(E2925,'Trimming log'!$F$5:$V$5000,9,FALSE)</f>
        <v>#N/A</v>
      </c>
      <c r="N2925" s="507" t="e">
        <f>VLOOKUP(E2925,'Trimming log'!$F$5:$V$5000,10,FALSE)</f>
        <v>#N/A</v>
      </c>
      <c r="O2925" s="65" t="e">
        <f>VLOOKUP(E2925,'Trimming log'!$F$5:$V$5000,11,FALSE)</f>
        <v>#N/A</v>
      </c>
      <c r="P2925" s="65" t="e">
        <f>VLOOKUP(E2925,'Trimming log'!$F$5:$V$5000,12,FALSE)</f>
        <v>#N/A</v>
      </c>
      <c r="Q2925" s="65" t="e">
        <f>VLOOKUP(E2925,'Trimming log'!$F$5:$V$5000,13,FALSE)</f>
        <v>#N/A</v>
      </c>
      <c r="R2925" s="65" t="e">
        <f>VLOOKUP(E2925,'Trimming log'!$F$5:$V$5000,14,FALSE)</f>
        <v>#N/A</v>
      </c>
      <c r="S2925" s="65" t="e">
        <f>VLOOKUP(E2925,'Trimming log'!$F$5:$V$5000,15,FALSE)</f>
        <v>#N/A</v>
      </c>
      <c r="T2925" s="65" t="e">
        <f t="shared" si="568"/>
        <v>#N/A</v>
      </c>
      <c r="U2925" s="491" t="str">
        <f t="shared" si="569"/>
        <v/>
      </c>
      <c r="V2925" s="74">
        <f t="shared" si="570"/>
        <v>0</v>
      </c>
      <c r="W2925" s="134">
        <f t="shared" si="571"/>
        <v>0</v>
      </c>
      <c r="X2925" s="134" t="e">
        <f>VLOOKUP(E2925,'Trimming log'!$F$5:$Y$5000,19,FALSE)</f>
        <v>#N/A</v>
      </c>
      <c r="Y2925" s="134" t="e">
        <f>VLOOKUP(E2925,'Trimming log'!$F$5:$Y$5000,20,FALSE)</f>
        <v>#N/A</v>
      </c>
      <c r="Z2925" s="135" t="e">
        <f t="shared" si="572"/>
        <v>#N/A</v>
      </c>
      <c r="AA2925" s="135" t="e">
        <f t="shared" si="573"/>
        <v>#N/A</v>
      </c>
      <c r="AB2925" s="136" t="e">
        <f t="shared" si="574"/>
        <v>#N/A</v>
      </c>
      <c r="AC2925" s="136" t="e">
        <f t="shared" si="575"/>
        <v>#N/A</v>
      </c>
      <c r="AD2925" s="136" t="e">
        <f t="shared" si="576"/>
        <v>#N/A</v>
      </c>
      <c r="AE2925" s="136" t="e">
        <f t="shared" si="577"/>
        <v>#N/A</v>
      </c>
    </row>
    <row r="2926" spans="4:31">
      <c r="D2926" s="69"/>
      <c r="F2926" s="65" t="e">
        <f>VLOOKUP(E2926,'Trimming log'!$F$5:$V$5000,2,FALSE)</f>
        <v>#N/A</v>
      </c>
      <c r="G2926" s="65" t="e">
        <f>VLOOKUP(E2926,'Trimming log'!$F$5:$V$5000,3,FALSE)</f>
        <v>#N/A</v>
      </c>
      <c r="H2926" s="508" t="e">
        <f>VLOOKUP(E2926,'Trimming log'!$F$5:$V$5000,4,FALSE)</f>
        <v>#N/A</v>
      </c>
      <c r="I2926" s="65" t="e">
        <f>VLOOKUP(E2926,'Trimming log'!$F$5:$V$5000,5,FALSE)</f>
        <v>#N/A</v>
      </c>
      <c r="J2926" s="65" t="e">
        <f>VLOOKUP(E2926,'Trimming log'!$F$5:$V$5000,6,FALSE)</f>
        <v>#N/A</v>
      </c>
      <c r="K2926" s="65" t="e">
        <f>VLOOKUP(E2926,'Trimming log'!$F$5:$V$5000,7,FALSE)</f>
        <v>#N/A</v>
      </c>
      <c r="L2926" s="65" t="e">
        <f>VLOOKUP(E2926,'Trimming log'!$F$5:$V$5000,8,FALSE)</f>
        <v>#N/A</v>
      </c>
      <c r="M2926" s="65" t="e">
        <f>VLOOKUP(E2926,'Trimming log'!$F$5:$V$5000,9,FALSE)</f>
        <v>#N/A</v>
      </c>
      <c r="N2926" s="507" t="e">
        <f>VLOOKUP(E2926,'Trimming log'!$F$5:$V$5000,10,FALSE)</f>
        <v>#N/A</v>
      </c>
      <c r="O2926" s="65" t="e">
        <f>VLOOKUP(E2926,'Trimming log'!$F$5:$V$5000,11,FALSE)</f>
        <v>#N/A</v>
      </c>
      <c r="P2926" s="65" t="e">
        <f>VLOOKUP(E2926,'Trimming log'!$F$5:$V$5000,12,FALSE)</f>
        <v>#N/A</v>
      </c>
      <c r="Q2926" s="65" t="e">
        <f>VLOOKUP(E2926,'Trimming log'!$F$5:$V$5000,13,FALSE)</f>
        <v>#N/A</v>
      </c>
      <c r="R2926" s="65" t="e">
        <f>VLOOKUP(E2926,'Trimming log'!$F$5:$V$5000,14,FALSE)</f>
        <v>#N/A</v>
      </c>
      <c r="S2926" s="65" t="e">
        <f>VLOOKUP(E2926,'Trimming log'!$F$5:$V$5000,15,FALSE)</f>
        <v>#N/A</v>
      </c>
      <c r="T2926" s="65" t="e">
        <f t="shared" si="568"/>
        <v>#N/A</v>
      </c>
      <c r="U2926" s="491" t="str">
        <f t="shared" si="569"/>
        <v/>
      </c>
      <c r="V2926" s="74">
        <f t="shared" si="570"/>
        <v>0</v>
      </c>
      <c r="W2926" s="134">
        <f t="shared" si="571"/>
        <v>0</v>
      </c>
      <c r="X2926" s="134" t="e">
        <f>VLOOKUP(E2926,'Trimming log'!$F$5:$Y$5000,19,FALSE)</f>
        <v>#N/A</v>
      </c>
      <c r="Y2926" s="134" t="e">
        <f>VLOOKUP(E2926,'Trimming log'!$F$5:$Y$5000,20,FALSE)</f>
        <v>#N/A</v>
      </c>
      <c r="Z2926" s="135" t="e">
        <f t="shared" si="572"/>
        <v>#N/A</v>
      </c>
      <c r="AA2926" s="135" t="e">
        <f t="shared" si="573"/>
        <v>#N/A</v>
      </c>
      <c r="AB2926" s="136" t="e">
        <f t="shared" si="574"/>
        <v>#N/A</v>
      </c>
      <c r="AC2926" s="136" t="e">
        <f t="shared" si="575"/>
        <v>#N/A</v>
      </c>
      <c r="AD2926" s="136" t="e">
        <f t="shared" si="576"/>
        <v>#N/A</v>
      </c>
      <c r="AE2926" s="136" t="e">
        <f t="shared" si="577"/>
        <v>#N/A</v>
      </c>
    </row>
    <row r="2927" spans="4:31">
      <c r="D2927" s="69"/>
      <c r="F2927" s="65" t="e">
        <f>VLOOKUP(E2927,'Trimming log'!$F$5:$V$5000,2,FALSE)</f>
        <v>#N/A</v>
      </c>
      <c r="G2927" s="65" t="e">
        <f>VLOOKUP(E2927,'Trimming log'!$F$5:$V$5000,3,FALSE)</f>
        <v>#N/A</v>
      </c>
      <c r="H2927" s="508" t="e">
        <f>VLOOKUP(E2927,'Trimming log'!$F$5:$V$5000,4,FALSE)</f>
        <v>#N/A</v>
      </c>
      <c r="I2927" s="65" t="e">
        <f>VLOOKUP(E2927,'Trimming log'!$F$5:$V$5000,5,FALSE)</f>
        <v>#N/A</v>
      </c>
      <c r="J2927" s="65" t="e">
        <f>VLOOKUP(E2927,'Trimming log'!$F$5:$V$5000,6,FALSE)</f>
        <v>#N/A</v>
      </c>
      <c r="K2927" s="65" t="e">
        <f>VLOOKUP(E2927,'Trimming log'!$F$5:$V$5000,7,FALSE)</f>
        <v>#N/A</v>
      </c>
      <c r="L2927" s="65" t="e">
        <f>VLOOKUP(E2927,'Trimming log'!$F$5:$V$5000,8,FALSE)</f>
        <v>#N/A</v>
      </c>
      <c r="M2927" s="65" t="e">
        <f>VLOOKUP(E2927,'Trimming log'!$F$5:$V$5000,9,FALSE)</f>
        <v>#N/A</v>
      </c>
      <c r="N2927" s="507" t="e">
        <f>VLOOKUP(E2927,'Trimming log'!$F$5:$V$5000,10,FALSE)</f>
        <v>#N/A</v>
      </c>
      <c r="O2927" s="65" t="e">
        <f>VLOOKUP(E2927,'Trimming log'!$F$5:$V$5000,11,FALSE)</f>
        <v>#N/A</v>
      </c>
      <c r="P2927" s="65" t="e">
        <f>VLOOKUP(E2927,'Trimming log'!$F$5:$V$5000,12,FALSE)</f>
        <v>#N/A</v>
      </c>
      <c r="Q2927" s="65" t="e">
        <f>VLOOKUP(E2927,'Trimming log'!$F$5:$V$5000,13,FALSE)</f>
        <v>#N/A</v>
      </c>
      <c r="R2927" s="65" t="e">
        <f>VLOOKUP(E2927,'Trimming log'!$F$5:$V$5000,14,FALSE)</f>
        <v>#N/A</v>
      </c>
      <c r="S2927" s="65" t="e">
        <f>VLOOKUP(E2927,'Trimming log'!$F$5:$V$5000,15,FALSE)</f>
        <v>#N/A</v>
      </c>
      <c r="T2927" s="65" t="e">
        <f t="shared" si="568"/>
        <v>#N/A</v>
      </c>
      <c r="U2927" s="491" t="str">
        <f t="shared" si="569"/>
        <v/>
      </c>
      <c r="V2927" s="74">
        <f t="shared" si="570"/>
        <v>0</v>
      </c>
      <c r="W2927" s="134">
        <f t="shared" si="571"/>
        <v>0</v>
      </c>
      <c r="X2927" s="134" t="e">
        <f>VLOOKUP(E2927,'Trimming log'!$F$5:$Y$5000,19,FALSE)</f>
        <v>#N/A</v>
      </c>
      <c r="Y2927" s="134" t="e">
        <f>VLOOKUP(E2927,'Trimming log'!$F$5:$Y$5000,20,FALSE)</f>
        <v>#N/A</v>
      </c>
      <c r="Z2927" s="135" t="e">
        <f t="shared" si="572"/>
        <v>#N/A</v>
      </c>
      <c r="AA2927" s="135" t="e">
        <f t="shared" si="573"/>
        <v>#N/A</v>
      </c>
      <c r="AB2927" s="136" t="e">
        <f t="shared" si="574"/>
        <v>#N/A</v>
      </c>
      <c r="AC2927" s="136" t="e">
        <f t="shared" si="575"/>
        <v>#N/A</v>
      </c>
      <c r="AD2927" s="136" t="e">
        <f t="shared" si="576"/>
        <v>#N/A</v>
      </c>
      <c r="AE2927" s="136" t="e">
        <f t="shared" si="577"/>
        <v>#N/A</v>
      </c>
    </row>
    <row r="2928" spans="4:31">
      <c r="D2928" s="69"/>
      <c r="F2928" s="65" t="e">
        <f>VLOOKUP(E2928,'Trimming log'!$F$5:$V$5000,2,FALSE)</f>
        <v>#N/A</v>
      </c>
      <c r="G2928" s="65" t="e">
        <f>VLOOKUP(E2928,'Trimming log'!$F$5:$V$5000,3,FALSE)</f>
        <v>#N/A</v>
      </c>
      <c r="H2928" s="508" t="e">
        <f>VLOOKUP(E2928,'Trimming log'!$F$5:$V$5000,4,FALSE)</f>
        <v>#N/A</v>
      </c>
      <c r="I2928" s="65" t="e">
        <f>VLOOKUP(E2928,'Trimming log'!$F$5:$V$5000,5,FALSE)</f>
        <v>#N/A</v>
      </c>
      <c r="J2928" s="65" t="e">
        <f>VLOOKUP(E2928,'Trimming log'!$F$5:$V$5000,6,FALSE)</f>
        <v>#N/A</v>
      </c>
      <c r="K2928" s="65" t="e">
        <f>VLOOKUP(E2928,'Trimming log'!$F$5:$V$5000,7,FALSE)</f>
        <v>#N/A</v>
      </c>
      <c r="L2928" s="65" t="e">
        <f>VLOOKUP(E2928,'Trimming log'!$F$5:$V$5000,8,FALSE)</f>
        <v>#N/A</v>
      </c>
      <c r="M2928" s="65" t="e">
        <f>VLOOKUP(E2928,'Trimming log'!$F$5:$V$5000,9,FALSE)</f>
        <v>#N/A</v>
      </c>
      <c r="N2928" s="507" t="e">
        <f>VLOOKUP(E2928,'Trimming log'!$F$5:$V$5000,10,FALSE)</f>
        <v>#N/A</v>
      </c>
      <c r="O2928" s="65" t="e">
        <f>VLOOKUP(E2928,'Trimming log'!$F$5:$V$5000,11,FALSE)</f>
        <v>#N/A</v>
      </c>
      <c r="P2928" s="65" t="e">
        <f>VLOOKUP(E2928,'Trimming log'!$F$5:$V$5000,12,FALSE)</f>
        <v>#N/A</v>
      </c>
      <c r="Q2928" s="65" t="e">
        <f>VLOOKUP(E2928,'Trimming log'!$F$5:$V$5000,13,FALSE)</f>
        <v>#N/A</v>
      </c>
      <c r="R2928" s="65" t="e">
        <f>VLOOKUP(E2928,'Trimming log'!$F$5:$V$5000,14,FALSE)</f>
        <v>#N/A</v>
      </c>
      <c r="S2928" s="65" t="e">
        <f>VLOOKUP(E2928,'Trimming log'!$F$5:$V$5000,15,FALSE)</f>
        <v>#N/A</v>
      </c>
      <c r="T2928" s="65" t="e">
        <f t="shared" si="568"/>
        <v>#N/A</v>
      </c>
      <c r="U2928" s="491" t="str">
        <f t="shared" si="569"/>
        <v/>
      </c>
      <c r="V2928" s="74">
        <f t="shared" si="570"/>
        <v>0</v>
      </c>
      <c r="W2928" s="134">
        <f t="shared" si="571"/>
        <v>0</v>
      </c>
      <c r="X2928" s="134" t="e">
        <f>VLOOKUP(E2928,'Trimming log'!$F$5:$Y$5000,19,FALSE)</f>
        <v>#N/A</v>
      </c>
      <c r="Y2928" s="134" t="e">
        <f>VLOOKUP(E2928,'Trimming log'!$F$5:$Y$5000,20,FALSE)</f>
        <v>#N/A</v>
      </c>
      <c r="Z2928" s="135" t="e">
        <f t="shared" si="572"/>
        <v>#N/A</v>
      </c>
      <c r="AA2928" s="135" t="e">
        <f t="shared" si="573"/>
        <v>#N/A</v>
      </c>
      <c r="AB2928" s="136" t="e">
        <f t="shared" si="574"/>
        <v>#N/A</v>
      </c>
      <c r="AC2928" s="136" t="e">
        <f t="shared" si="575"/>
        <v>#N/A</v>
      </c>
      <c r="AD2928" s="136" t="e">
        <f t="shared" si="576"/>
        <v>#N/A</v>
      </c>
      <c r="AE2928" s="136" t="e">
        <f t="shared" si="577"/>
        <v>#N/A</v>
      </c>
    </row>
    <row r="2929" spans="4:31">
      <c r="D2929" s="69"/>
      <c r="F2929" s="65" t="e">
        <f>VLOOKUP(E2929,'Trimming log'!$F$5:$V$5000,2,FALSE)</f>
        <v>#N/A</v>
      </c>
      <c r="G2929" s="65" t="e">
        <f>VLOOKUP(E2929,'Trimming log'!$F$5:$V$5000,3,FALSE)</f>
        <v>#N/A</v>
      </c>
      <c r="H2929" s="508" t="e">
        <f>VLOOKUP(E2929,'Trimming log'!$F$5:$V$5000,4,FALSE)</f>
        <v>#N/A</v>
      </c>
      <c r="I2929" s="65" t="e">
        <f>VLOOKUP(E2929,'Trimming log'!$F$5:$V$5000,5,FALSE)</f>
        <v>#N/A</v>
      </c>
      <c r="J2929" s="65" t="e">
        <f>VLOOKUP(E2929,'Trimming log'!$F$5:$V$5000,6,FALSE)</f>
        <v>#N/A</v>
      </c>
      <c r="K2929" s="65" t="e">
        <f>VLOOKUP(E2929,'Trimming log'!$F$5:$V$5000,7,FALSE)</f>
        <v>#N/A</v>
      </c>
      <c r="L2929" s="65" t="e">
        <f>VLOOKUP(E2929,'Trimming log'!$F$5:$V$5000,8,FALSE)</f>
        <v>#N/A</v>
      </c>
      <c r="M2929" s="65" t="e">
        <f>VLOOKUP(E2929,'Trimming log'!$F$5:$V$5000,9,FALSE)</f>
        <v>#N/A</v>
      </c>
      <c r="N2929" s="507" t="e">
        <f>VLOOKUP(E2929,'Trimming log'!$F$5:$V$5000,10,FALSE)</f>
        <v>#N/A</v>
      </c>
      <c r="O2929" s="65" t="e">
        <f>VLOOKUP(E2929,'Trimming log'!$F$5:$V$5000,11,FALSE)</f>
        <v>#N/A</v>
      </c>
      <c r="P2929" s="65" t="e">
        <f>VLOOKUP(E2929,'Trimming log'!$F$5:$V$5000,12,FALSE)</f>
        <v>#N/A</v>
      </c>
      <c r="Q2929" s="65" t="e">
        <f>VLOOKUP(E2929,'Trimming log'!$F$5:$V$5000,13,FALSE)</f>
        <v>#N/A</v>
      </c>
      <c r="R2929" s="65" t="e">
        <f>VLOOKUP(E2929,'Trimming log'!$F$5:$V$5000,14,FALSE)</f>
        <v>#N/A</v>
      </c>
      <c r="S2929" s="65" t="e">
        <f>VLOOKUP(E2929,'Trimming log'!$F$5:$V$5000,15,FALSE)</f>
        <v>#N/A</v>
      </c>
      <c r="T2929" s="65" t="e">
        <f t="shared" si="568"/>
        <v>#N/A</v>
      </c>
      <c r="U2929" s="491" t="str">
        <f t="shared" si="569"/>
        <v/>
      </c>
      <c r="V2929" s="74">
        <f t="shared" si="570"/>
        <v>0</v>
      </c>
      <c r="W2929" s="134">
        <f t="shared" si="571"/>
        <v>0</v>
      </c>
      <c r="X2929" s="134" t="e">
        <f>VLOOKUP(E2929,'Trimming log'!$F$5:$Y$5000,19,FALSE)</f>
        <v>#N/A</v>
      </c>
      <c r="Y2929" s="134" t="e">
        <f>VLOOKUP(E2929,'Trimming log'!$F$5:$Y$5000,20,FALSE)</f>
        <v>#N/A</v>
      </c>
      <c r="Z2929" s="135" t="e">
        <f t="shared" si="572"/>
        <v>#N/A</v>
      </c>
      <c r="AA2929" s="135" t="e">
        <f t="shared" si="573"/>
        <v>#N/A</v>
      </c>
      <c r="AB2929" s="136" t="e">
        <f t="shared" si="574"/>
        <v>#N/A</v>
      </c>
      <c r="AC2929" s="136" t="e">
        <f t="shared" si="575"/>
        <v>#N/A</v>
      </c>
      <c r="AD2929" s="136" t="e">
        <f t="shared" si="576"/>
        <v>#N/A</v>
      </c>
      <c r="AE2929" s="136" t="e">
        <f t="shared" si="577"/>
        <v>#N/A</v>
      </c>
    </row>
    <row r="2930" spans="4:31">
      <c r="D2930" s="69"/>
      <c r="F2930" s="65" t="e">
        <f>VLOOKUP(E2930,'Trimming log'!$F$5:$V$5000,2,FALSE)</f>
        <v>#N/A</v>
      </c>
      <c r="G2930" s="65" t="e">
        <f>VLOOKUP(E2930,'Trimming log'!$F$5:$V$5000,3,FALSE)</f>
        <v>#N/A</v>
      </c>
      <c r="H2930" s="508" t="e">
        <f>VLOOKUP(E2930,'Trimming log'!$F$5:$V$5000,4,FALSE)</f>
        <v>#N/A</v>
      </c>
      <c r="I2930" s="65" t="e">
        <f>VLOOKUP(E2930,'Trimming log'!$F$5:$V$5000,5,FALSE)</f>
        <v>#N/A</v>
      </c>
      <c r="J2930" s="65" t="e">
        <f>VLOOKUP(E2930,'Trimming log'!$F$5:$V$5000,6,FALSE)</f>
        <v>#N/A</v>
      </c>
      <c r="K2930" s="65" t="e">
        <f>VLOOKUP(E2930,'Trimming log'!$F$5:$V$5000,7,FALSE)</f>
        <v>#N/A</v>
      </c>
      <c r="L2930" s="65" t="e">
        <f>VLOOKUP(E2930,'Trimming log'!$F$5:$V$5000,8,FALSE)</f>
        <v>#N/A</v>
      </c>
      <c r="M2930" s="65" t="e">
        <f>VLOOKUP(E2930,'Trimming log'!$F$5:$V$5000,9,FALSE)</f>
        <v>#N/A</v>
      </c>
      <c r="N2930" s="507" t="e">
        <f>VLOOKUP(E2930,'Trimming log'!$F$5:$V$5000,10,FALSE)</f>
        <v>#N/A</v>
      </c>
      <c r="O2930" s="65" t="e">
        <f>VLOOKUP(E2930,'Trimming log'!$F$5:$V$5000,11,FALSE)</f>
        <v>#N/A</v>
      </c>
      <c r="P2930" s="65" t="e">
        <f>VLOOKUP(E2930,'Trimming log'!$F$5:$V$5000,12,FALSE)</f>
        <v>#N/A</v>
      </c>
      <c r="Q2930" s="65" t="e">
        <f>VLOOKUP(E2930,'Trimming log'!$F$5:$V$5000,13,FALSE)</f>
        <v>#N/A</v>
      </c>
      <c r="R2930" s="65" t="e">
        <f>VLOOKUP(E2930,'Trimming log'!$F$5:$V$5000,14,FALSE)</f>
        <v>#N/A</v>
      </c>
      <c r="S2930" s="65" t="e">
        <f>VLOOKUP(E2930,'Trimming log'!$F$5:$V$5000,15,FALSE)</f>
        <v>#N/A</v>
      </c>
      <c r="T2930" s="65" t="e">
        <f t="shared" si="568"/>
        <v>#N/A</v>
      </c>
      <c r="U2930" s="491" t="str">
        <f t="shared" si="569"/>
        <v/>
      </c>
      <c r="V2930" s="74">
        <f t="shared" si="570"/>
        <v>0</v>
      </c>
      <c r="W2930" s="134">
        <f t="shared" si="571"/>
        <v>0</v>
      </c>
      <c r="X2930" s="134" t="e">
        <f>VLOOKUP(E2930,'Trimming log'!$F$5:$Y$5000,19,FALSE)</f>
        <v>#N/A</v>
      </c>
      <c r="Y2930" s="134" t="e">
        <f>VLOOKUP(E2930,'Trimming log'!$F$5:$Y$5000,20,FALSE)</f>
        <v>#N/A</v>
      </c>
      <c r="Z2930" s="135" t="e">
        <f t="shared" si="572"/>
        <v>#N/A</v>
      </c>
      <c r="AA2930" s="135" t="e">
        <f t="shared" si="573"/>
        <v>#N/A</v>
      </c>
      <c r="AB2930" s="136" t="e">
        <f t="shared" si="574"/>
        <v>#N/A</v>
      </c>
      <c r="AC2930" s="136" t="e">
        <f t="shared" si="575"/>
        <v>#N/A</v>
      </c>
      <c r="AD2930" s="136" t="e">
        <f t="shared" si="576"/>
        <v>#N/A</v>
      </c>
      <c r="AE2930" s="136" t="e">
        <f t="shared" si="577"/>
        <v>#N/A</v>
      </c>
    </row>
    <row r="2931" spans="4:31">
      <c r="D2931" s="69"/>
      <c r="F2931" s="65" t="e">
        <f>VLOOKUP(E2931,'Trimming log'!$F$5:$V$5000,2,FALSE)</f>
        <v>#N/A</v>
      </c>
      <c r="G2931" s="65" t="e">
        <f>VLOOKUP(E2931,'Trimming log'!$F$5:$V$5000,3,FALSE)</f>
        <v>#N/A</v>
      </c>
      <c r="H2931" s="508" t="e">
        <f>VLOOKUP(E2931,'Trimming log'!$F$5:$V$5000,4,FALSE)</f>
        <v>#N/A</v>
      </c>
      <c r="I2931" s="65" t="e">
        <f>VLOOKUP(E2931,'Trimming log'!$F$5:$V$5000,5,FALSE)</f>
        <v>#N/A</v>
      </c>
      <c r="J2931" s="65" t="e">
        <f>VLOOKUP(E2931,'Trimming log'!$F$5:$V$5000,6,FALSE)</f>
        <v>#N/A</v>
      </c>
      <c r="K2931" s="65" t="e">
        <f>VLOOKUP(E2931,'Trimming log'!$F$5:$V$5000,7,FALSE)</f>
        <v>#N/A</v>
      </c>
      <c r="L2931" s="65" t="e">
        <f>VLOOKUP(E2931,'Trimming log'!$F$5:$V$5000,8,FALSE)</f>
        <v>#N/A</v>
      </c>
      <c r="M2931" s="65" t="e">
        <f>VLOOKUP(E2931,'Trimming log'!$F$5:$V$5000,9,FALSE)</f>
        <v>#N/A</v>
      </c>
      <c r="N2931" s="507" t="e">
        <f>VLOOKUP(E2931,'Trimming log'!$F$5:$V$5000,10,FALSE)</f>
        <v>#N/A</v>
      </c>
      <c r="O2931" s="65" t="e">
        <f>VLOOKUP(E2931,'Trimming log'!$F$5:$V$5000,11,FALSE)</f>
        <v>#N/A</v>
      </c>
      <c r="P2931" s="65" t="e">
        <f>VLOOKUP(E2931,'Trimming log'!$F$5:$V$5000,12,FALSE)</f>
        <v>#N/A</v>
      </c>
      <c r="Q2931" s="65" t="e">
        <f>VLOOKUP(E2931,'Trimming log'!$F$5:$V$5000,13,FALSE)</f>
        <v>#N/A</v>
      </c>
      <c r="R2931" s="65" t="e">
        <f>VLOOKUP(E2931,'Trimming log'!$F$5:$V$5000,14,FALSE)</f>
        <v>#N/A</v>
      </c>
      <c r="S2931" s="65" t="e">
        <f>VLOOKUP(E2931,'Trimming log'!$F$5:$V$5000,15,FALSE)</f>
        <v>#N/A</v>
      </c>
      <c r="T2931" s="65" t="e">
        <f t="shared" si="568"/>
        <v>#N/A</v>
      </c>
      <c r="U2931" s="491" t="str">
        <f t="shared" si="569"/>
        <v/>
      </c>
      <c r="V2931" s="74">
        <f t="shared" si="570"/>
        <v>0</v>
      </c>
      <c r="W2931" s="134">
        <f t="shared" si="571"/>
        <v>0</v>
      </c>
      <c r="X2931" s="134" t="e">
        <f>VLOOKUP(E2931,'Trimming log'!$F$5:$Y$5000,19,FALSE)</f>
        <v>#N/A</v>
      </c>
      <c r="Y2931" s="134" t="e">
        <f>VLOOKUP(E2931,'Trimming log'!$F$5:$Y$5000,20,FALSE)</f>
        <v>#N/A</v>
      </c>
      <c r="Z2931" s="135" t="e">
        <f t="shared" si="572"/>
        <v>#N/A</v>
      </c>
      <c r="AA2931" s="135" t="e">
        <f t="shared" si="573"/>
        <v>#N/A</v>
      </c>
      <c r="AB2931" s="136" t="e">
        <f t="shared" si="574"/>
        <v>#N/A</v>
      </c>
      <c r="AC2931" s="136" t="e">
        <f t="shared" si="575"/>
        <v>#N/A</v>
      </c>
      <c r="AD2931" s="136" t="e">
        <f t="shared" si="576"/>
        <v>#N/A</v>
      </c>
      <c r="AE2931" s="136" t="e">
        <f t="shared" si="577"/>
        <v>#N/A</v>
      </c>
    </row>
    <row r="2932" spans="4:31">
      <c r="D2932" s="69"/>
      <c r="F2932" s="65" t="e">
        <f>VLOOKUP(E2932,'Trimming log'!$F$5:$V$5000,2,FALSE)</f>
        <v>#N/A</v>
      </c>
      <c r="G2932" s="65" t="e">
        <f>VLOOKUP(E2932,'Trimming log'!$F$5:$V$5000,3,FALSE)</f>
        <v>#N/A</v>
      </c>
      <c r="H2932" s="508" t="e">
        <f>VLOOKUP(E2932,'Trimming log'!$F$5:$V$5000,4,FALSE)</f>
        <v>#N/A</v>
      </c>
      <c r="I2932" s="65" t="e">
        <f>VLOOKUP(E2932,'Trimming log'!$F$5:$V$5000,5,FALSE)</f>
        <v>#N/A</v>
      </c>
      <c r="J2932" s="65" t="e">
        <f>VLOOKUP(E2932,'Trimming log'!$F$5:$V$5000,6,FALSE)</f>
        <v>#N/A</v>
      </c>
      <c r="K2932" s="65" t="e">
        <f>VLOOKUP(E2932,'Trimming log'!$F$5:$V$5000,7,FALSE)</f>
        <v>#N/A</v>
      </c>
      <c r="L2932" s="65" t="e">
        <f>VLOOKUP(E2932,'Trimming log'!$F$5:$V$5000,8,FALSE)</f>
        <v>#N/A</v>
      </c>
      <c r="M2932" s="65" t="e">
        <f>VLOOKUP(E2932,'Trimming log'!$F$5:$V$5000,9,FALSE)</f>
        <v>#N/A</v>
      </c>
      <c r="N2932" s="507" t="e">
        <f>VLOOKUP(E2932,'Trimming log'!$F$5:$V$5000,10,FALSE)</f>
        <v>#N/A</v>
      </c>
      <c r="O2932" s="65" t="e">
        <f>VLOOKUP(E2932,'Trimming log'!$F$5:$V$5000,11,FALSE)</f>
        <v>#N/A</v>
      </c>
      <c r="P2932" s="65" t="e">
        <f>VLOOKUP(E2932,'Trimming log'!$F$5:$V$5000,12,FALSE)</f>
        <v>#N/A</v>
      </c>
      <c r="Q2932" s="65" t="e">
        <f>VLOOKUP(E2932,'Trimming log'!$F$5:$V$5000,13,FALSE)</f>
        <v>#N/A</v>
      </c>
      <c r="R2932" s="65" t="e">
        <f>VLOOKUP(E2932,'Trimming log'!$F$5:$V$5000,14,FALSE)</f>
        <v>#N/A</v>
      </c>
      <c r="S2932" s="65" t="e">
        <f>VLOOKUP(E2932,'Trimming log'!$F$5:$V$5000,15,FALSE)</f>
        <v>#N/A</v>
      </c>
      <c r="T2932" s="65" t="e">
        <f t="shared" si="568"/>
        <v>#N/A</v>
      </c>
      <c r="U2932" s="491" t="str">
        <f t="shared" si="569"/>
        <v/>
      </c>
      <c r="V2932" s="74">
        <f t="shared" si="570"/>
        <v>0</v>
      </c>
      <c r="W2932" s="134">
        <f t="shared" si="571"/>
        <v>0</v>
      </c>
      <c r="X2932" s="134" t="e">
        <f>VLOOKUP(E2932,'Trimming log'!$F$5:$Y$5000,19,FALSE)</f>
        <v>#N/A</v>
      </c>
      <c r="Y2932" s="134" t="e">
        <f>VLOOKUP(E2932,'Trimming log'!$F$5:$Y$5000,20,FALSE)</f>
        <v>#N/A</v>
      </c>
      <c r="Z2932" s="135" t="e">
        <f t="shared" si="572"/>
        <v>#N/A</v>
      </c>
      <c r="AA2932" s="135" t="e">
        <f t="shared" si="573"/>
        <v>#N/A</v>
      </c>
      <c r="AB2932" s="136" t="e">
        <f t="shared" si="574"/>
        <v>#N/A</v>
      </c>
      <c r="AC2932" s="136" t="e">
        <f t="shared" si="575"/>
        <v>#N/A</v>
      </c>
      <c r="AD2932" s="136" t="e">
        <f t="shared" si="576"/>
        <v>#N/A</v>
      </c>
      <c r="AE2932" s="136" t="e">
        <f t="shared" si="577"/>
        <v>#N/A</v>
      </c>
    </row>
    <row r="2933" spans="4:31">
      <c r="D2933" s="69"/>
      <c r="F2933" s="65" t="e">
        <f>VLOOKUP(E2933,'Trimming log'!$F$5:$V$5000,2,FALSE)</f>
        <v>#N/A</v>
      </c>
      <c r="G2933" s="65" t="e">
        <f>VLOOKUP(E2933,'Trimming log'!$F$5:$V$5000,3,FALSE)</f>
        <v>#N/A</v>
      </c>
      <c r="H2933" s="508" t="e">
        <f>VLOOKUP(E2933,'Trimming log'!$F$5:$V$5000,4,FALSE)</f>
        <v>#N/A</v>
      </c>
      <c r="I2933" s="65" t="e">
        <f>VLOOKUP(E2933,'Trimming log'!$F$5:$V$5000,5,FALSE)</f>
        <v>#N/A</v>
      </c>
      <c r="J2933" s="65" t="e">
        <f>VLOOKUP(E2933,'Trimming log'!$F$5:$V$5000,6,FALSE)</f>
        <v>#N/A</v>
      </c>
      <c r="K2933" s="65" t="e">
        <f>VLOOKUP(E2933,'Trimming log'!$F$5:$V$5000,7,FALSE)</f>
        <v>#N/A</v>
      </c>
      <c r="L2933" s="65" t="e">
        <f>VLOOKUP(E2933,'Trimming log'!$F$5:$V$5000,8,FALSE)</f>
        <v>#N/A</v>
      </c>
      <c r="M2933" s="65" t="e">
        <f>VLOOKUP(E2933,'Trimming log'!$F$5:$V$5000,9,FALSE)</f>
        <v>#N/A</v>
      </c>
      <c r="N2933" s="507" t="e">
        <f>VLOOKUP(E2933,'Trimming log'!$F$5:$V$5000,10,FALSE)</f>
        <v>#N/A</v>
      </c>
      <c r="O2933" s="65" t="e">
        <f>VLOOKUP(E2933,'Trimming log'!$F$5:$V$5000,11,FALSE)</f>
        <v>#N/A</v>
      </c>
      <c r="P2933" s="65" t="e">
        <f>VLOOKUP(E2933,'Trimming log'!$F$5:$V$5000,12,FALSE)</f>
        <v>#N/A</v>
      </c>
      <c r="Q2933" s="65" t="e">
        <f>VLOOKUP(E2933,'Trimming log'!$F$5:$V$5000,13,FALSE)</f>
        <v>#N/A</v>
      </c>
      <c r="R2933" s="65" t="e">
        <f>VLOOKUP(E2933,'Trimming log'!$F$5:$V$5000,14,FALSE)</f>
        <v>#N/A</v>
      </c>
      <c r="S2933" s="65" t="e">
        <f>VLOOKUP(E2933,'Trimming log'!$F$5:$V$5000,15,FALSE)</f>
        <v>#N/A</v>
      </c>
      <c r="T2933" s="65" t="e">
        <f t="shared" si="568"/>
        <v>#N/A</v>
      </c>
      <c r="U2933" s="491" t="str">
        <f t="shared" si="569"/>
        <v/>
      </c>
      <c r="V2933" s="74">
        <f t="shared" si="570"/>
        <v>0</v>
      </c>
      <c r="W2933" s="134">
        <f t="shared" si="571"/>
        <v>0</v>
      </c>
      <c r="X2933" s="134" t="e">
        <f>VLOOKUP(E2933,'Trimming log'!$F$5:$Y$5000,19,FALSE)</f>
        <v>#N/A</v>
      </c>
      <c r="Y2933" s="134" t="e">
        <f>VLOOKUP(E2933,'Trimming log'!$F$5:$Y$5000,20,FALSE)</f>
        <v>#N/A</v>
      </c>
      <c r="Z2933" s="135" t="e">
        <f t="shared" si="572"/>
        <v>#N/A</v>
      </c>
      <c r="AA2933" s="135" t="e">
        <f t="shared" si="573"/>
        <v>#N/A</v>
      </c>
      <c r="AB2933" s="136" t="e">
        <f t="shared" si="574"/>
        <v>#N/A</v>
      </c>
      <c r="AC2933" s="136" t="e">
        <f t="shared" si="575"/>
        <v>#N/A</v>
      </c>
      <c r="AD2933" s="136" t="e">
        <f t="shared" si="576"/>
        <v>#N/A</v>
      </c>
      <c r="AE2933" s="136" t="e">
        <f t="shared" si="577"/>
        <v>#N/A</v>
      </c>
    </row>
    <row r="2934" spans="4:31">
      <c r="D2934" s="69"/>
      <c r="F2934" s="65" t="e">
        <f>VLOOKUP(E2934,'Trimming log'!$F$5:$V$5000,2,FALSE)</f>
        <v>#N/A</v>
      </c>
      <c r="G2934" s="65" t="e">
        <f>VLOOKUP(E2934,'Trimming log'!$F$5:$V$5000,3,FALSE)</f>
        <v>#N/A</v>
      </c>
      <c r="H2934" s="508" t="e">
        <f>VLOOKUP(E2934,'Trimming log'!$F$5:$V$5000,4,FALSE)</f>
        <v>#N/A</v>
      </c>
      <c r="I2934" s="65" t="e">
        <f>VLOOKUP(E2934,'Trimming log'!$F$5:$V$5000,5,FALSE)</f>
        <v>#N/A</v>
      </c>
      <c r="J2934" s="65" t="e">
        <f>VLOOKUP(E2934,'Trimming log'!$F$5:$V$5000,6,FALSE)</f>
        <v>#N/A</v>
      </c>
      <c r="K2934" s="65" t="e">
        <f>VLOOKUP(E2934,'Trimming log'!$F$5:$V$5000,7,FALSE)</f>
        <v>#N/A</v>
      </c>
      <c r="L2934" s="65" t="e">
        <f>VLOOKUP(E2934,'Trimming log'!$F$5:$V$5000,8,FALSE)</f>
        <v>#N/A</v>
      </c>
      <c r="M2934" s="65" t="e">
        <f>VLOOKUP(E2934,'Trimming log'!$F$5:$V$5000,9,FALSE)</f>
        <v>#N/A</v>
      </c>
      <c r="N2934" s="507" t="e">
        <f>VLOOKUP(E2934,'Trimming log'!$F$5:$V$5000,10,FALSE)</f>
        <v>#N/A</v>
      </c>
      <c r="O2934" s="65" t="e">
        <f>VLOOKUP(E2934,'Trimming log'!$F$5:$V$5000,11,FALSE)</f>
        <v>#N/A</v>
      </c>
      <c r="P2934" s="65" t="e">
        <f>VLOOKUP(E2934,'Trimming log'!$F$5:$V$5000,12,FALSE)</f>
        <v>#N/A</v>
      </c>
      <c r="Q2934" s="65" t="e">
        <f>VLOOKUP(E2934,'Trimming log'!$F$5:$V$5000,13,FALSE)</f>
        <v>#N/A</v>
      </c>
      <c r="R2934" s="65" t="e">
        <f>VLOOKUP(E2934,'Trimming log'!$F$5:$V$5000,14,FALSE)</f>
        <v>#N/A</v>
      </c>
      <c r="S2934" s="65" t="e">
        <f>VLOOKUP(E2934,'Trimming log'!$F$5:$V$5000,15,FALSE)</f>
        <v>#N/A</v>
      </c>
      <c r="T2934" s="65" t="e">
        <f t="shared" si="568"/>
        <v>#N/A</v>
      </c>
      <c r="U2934" s="491" t="str">
        <f t="shared" si="569"/>
        <v/>
      </c>
      <c r="V2934" s="74">
        <f t="shared" si="570"/>
        <v>0</v>
      </c>
      <c r="W2934" s="134">
        <f t="shared" si="571"/>
        <v>0</v>
      </c>
      <c r="X2934" s="134" t="e">
        <f>VLOOKUP(E2934,'Trimming log'!$F$5:$Y$5000,19,FALSE)</f>
        <v>#N/A</v>
      </c>
      <c r="Y2934" s="134" t="e">
        <f>VLOOKUP(E2934,'Trimming log'!$F$5:$Y$5000,20,FALSE)</f>
        <v>#N/A</v>
      </c>
      <c r="Z2934" s="135" t="e">
        <f t="shared" si="572"/>
        <v>#N/A</v>
      </c>
      <c r="AA2934" s="135" t="e">
        <f t="shared" si="573"/>
        <v>#N/A</v>
      </c>
      <c r="AB2934" s="136" t="e">
        <f t="shared" si="574"/>
        <v>#N/A</v>
      </c>
      <c r="AC2934" s="136" t="e">
        <f t="shared" si="575"/>
        <v>#N/A</v>
      </c>
      <c r="AD2934" s="136" t="e">
        <f t="shared" si="576"/>
        <v>#N/A</v>
      </c>
      <c r="AE2934" s="136" t="e">
        <f t="shared" si="577"/>
        <v>#N/A</v>
      </c>
    </row>
    <row r="2935" spans="4:31">
      <c r="D2935" s="69"/>
      <c r="F2935" s="65" t="e">
        <f>VLOOKUP(E2935,'Trimming log'!$F$5:$V$5000,2,FALSE)</f>
        <v>#N/A</v>
      </c>
      <c r="G2935" s="65" t="e">
        <f>VLOOKUP(E2935,'Trimming log'!$F$5:$V$5000,3,FALSE)</f>
        <v>#N/A</v>
      </c>
      <c r="H2935" s="508" t="e">
        <f>VLOOKUP(E2935,'Trimming log'!$F$5:$V$5000,4,FALSE)</f>
        <v>#N/A</v>
      </c>
      <c r="I2935" s="65" t="e">
        <f>VLOOKUP(E2935,'Trimming log'!$F$5:$V$5000,5,FALSE)</f>
        <v>#N/A</v>
      </c>
      <c r="J2935" s="65" t="e">
        <f>VLOOKUP(E2935,'Trimming log'!$F$5:$V$5000,6,FALSE)</f>
        <v>#N/A</v>
      </c>
      <c r="K2935" s="65" t="e">
        <f>VLOOKUP(E2935,'Trimming log'!$F$5:$V$5000,7,FALSE)</f>
        <v>#N/A</v>
      </c>
      <c r="L2935" s="65" t="e">
        <f>VLOOKUP(E2935,'Trimming log'!$F$5:$V$5000,8,FALSE)</f>
        <v>#N/A</v>
      </c>
      <c r="M2935" s="65" t="e">
        <f>VLOOKUP(E2935,'Trimming log'!$F$5:$V$5000,9,FALSE)</f>
        <v>#N/A</v>
      </c>
      <c r="N2935" s="507" t="e">
        <f>VLOOKUP(E2935,'Trimming log'!$F$5:$V$5000,10,FALSE)</f>
        <v>#N/A</v>
      </c>
      <c r="O2935" s="65" t="e">
        <f>VLOOKUP(E2935,'Trimming log'!$F$5:$V$5000,11,FALSE)</f>
        <v>#N/A</v>
      </c>
      <c r="P2935" s="65" t="e">
        <f>VLOOKUP(E2935,'Trimming log'!$F$5:$V$5000,12,FALSE)</f>
        <v>#N/A</v>
      </c>
      <c r="Q2935" s="65" t="e">
        <f>VLOOKUP(E2935,'Trimming log'!$F$5:$V$5000,13,FALSE)</f>
        <v>#N/A</v>
      </c>
      <c r="R2935" s="65" t="e">
        <f>VLOOKUP(E2935,'Trimming log'!$F$5:$V$5000,14,FALSE)</f>
        <v>#N/A</v>
      </c>
      <c r="S2935" s="65" t="e">
        <f>VLOOKUP(E2935,'Trimming log'!$F$5:$V$5000,15,FALSE)</f>
        <v>#N/A</v>
      </c>
      <c r="T2935" s="65" t="e">
        <f t="shared" si="568"/>
        <v>#N/A</v>
      </c>
      <c r="U2935" s="491" t="str">
        <f t="shared" si="569"/>
        <v/>
      </c>
      <c r="V2935" s="74">
        <f t="shared" si="570"/>
        <v>0</v>
      </c>
      <c r="W2935" s="134">
        <f t="shared" si="571"/>
        <v>0</v>
      </c>
      <c r="X2935" s="134" t="e">
        <f>VLOOKUP(E2935,'Trimming log'!$F$5:$Y$5000,19,FALSE)</f>
        <v>#N/A</v>
      </c>
      <c r="Y2935" s="134" t="e">
        <f>VLOOKUP(E2935,'Trimming log'!$F$5:$Y$5000,20,FALSE)</f>
        <v>#N/A</v>
      </c>
      <c r="Z2935" s="135" t="e">
        <f t="shared" si="572"/>
        <v>#N/A</v>
      </c>
      <c r="AA2935" s="135" t="e">
        <f t="shared" si="573"/>
        <v>#N/A</v>
      </c>
      <c r="AB2935" s="136" t="e">
        <f t="shared" si="574"/>
        <v>#N/A</v>
      </c>
      <c r="AC2935" s="136" t="e">
        <f t="shared" si="575"/>
        <v>#N/A</v>
      </c>
      <c r="AD2935" s="136" t="e">
        <f t="shared" si="576"/>
        <v>#N/A</v>
      </c>
      <c r="AE2935" s="136" t="e">
        <f t="shared" si="577"/>
        <v>#N/A</v>
      </c>
    </row>
    <row r="2936" spans="4:31">
      <c r="D2936" s="69"/>
      <c r="F2936" s="65" t="e">
        <f>VLOOKUP(E2936,'Trimming log'!$F$5:$V$5000,2,FALSE)</f>
        <v>#N/A</v>
      </c>
      <c r="G2936" s="65" t="e">
        <f>VLOOKUP(E2936,'Trimming log'!$F$5:$V$5000,3,FALSE)</f>
        <v>#N/A</v>
      </c>
      <c r="H2936" s="508" t="e">
        <f>VLOOKUP(E2936,'Trimming log'!$F$5:$V$5000,4,FALSE)</f>
        <v>#N/A</v>
      </c>
      <c r="I2936" s="65" t="e">
        <f>VLOOKUP(E2936,'Trimming log'!$F$5:$V$5000,5,FALSE)</f>
        <v>#N/A</v>
      </c>
      <c r="J2936" s="65" t="e">
        <f>VLOOKUP(E2936,'Trimming log'!$F$5:$V$5000,6,FALSE)</f>
        <v>#N/A</v>
      </c>
      <c r="K2936" s="65" t="e">
        <f>VLOOKUP(E2936,'Trimming log'!$F$5:$V$5000,7,FALSE)</f>
        <v>#N/A</v>
      </c>
      <c r="L2936" s="65" t="e">
        <f>VLOOKUP(E2936,'Trimming log'!$F$5:$V$5000,8,FALSE)</f>
        <v>#N/A</v>
      </c>
      <c r="M2936" s="65" t="e">
        <f>VLOOKUP(E2936,'Trimming log'!$F$5:$V$5000,9,FALSE)</f>
        <v>#N/A</v>
      </c>
      <c r="N2936" s="507" t="e">
        <f>VLOOKUP(E2936,'Trimming log'!$F$5:$V$5000,10,FALSE)</f>
        <v>#N/A</v>
      </c>
      <c r="O2936" s="65" t="e">
        <f>VLOOKUP(E2936,'Trimming log'!$F$5:$V$5000,11,FALSE)</f>
        <v>#N/A</v>
      </c>
      <c r="P2936" s="65" t="e">
        <f>VLOOKUP(E2936,'Trimming log'!$F$5:$V$5000,12,FALSE)</f>
        <v>#N/A</v>
      </c>
      <c r="Q2936" s="65" t="e">
        <f>VLOOKUP(E2936,'Trimming log'!$F$5:$V$5000,13,FALSE)</f>
        <v>#N/A</v>
      </c>
      <c r="R2936" s="65" t="e">
        <f>VLOOKUP(E2936,'Trimming log'!$F$5:$V$5000,14,FALSE)</f>
        <v>#N/A</v>
      </c>
      <c r="S2936" s="65" t="e">
        <f>VLOOKUP(E2936,'Trimming log'!$F$5:$V$5000,15,FALSE)</f>
        <v>#N/A</v>
      </c>
      <c r="T2936" s="65" t="e">
        <f t="shared" si="568"/>
        <v>#N/A</v>
      </c>
      <c r="U2936" s="491" t="str">
        <f t="shared" si="569"/>
        <v/>
      </c>
      <c r="V2936" s="74">
        <f t="shared" si="570"/>
        <v>0</v>
      </c>
      <c r="W2936" s="134">
        <f t="shared" si="571"/>
        <v>0</v>
      </c>
      <c r="X2936" s="134" t="e">
        <f>VLOOKUP(E2936,'Trimming log'!$F$5:$Y$5000,19,FALSE)</f>
        <v>#N/A</v>
      </c>
      <c r="Y2936" s="134" t="e">
        <f>VLOOKUP(E2936,'Trimming log'!$F$5:$Y$5000,20,FALSE)</f>
        <v>#N/A</v>
      </c>
      <c r="Z2936" s="135" t="e">
        <f t="shared" si="572"/>
        <v>#N/A</v>
      </c>
      <c r="AA2936" s="135" t="e">
        <f t="shared" si="573"/>
        <v>#N/A</v>
      </c>
      <c r="AB2936" s="136" t="e">
        <f t="shared" si="574"/>
        <v>#N/A</v>
      </c>
      <c r="AC2936" s="136" t="e">
        <f t="shared" si="575"/>
        <v>#N/A</v>
      </c>
      <c r="AD2936" s="136" t="e">
        <f t="shared" si="576"/>
        <v>#N/A</v>
      </c>
      <c r="AE2936" s="136" t="e">
        <f t="shared" si="577"/>
        <v>#N/A</v>
      </c>
    </row>
    <row r="2937" spans="4:31">
      <c r="D2937" s="69"/>
      <c r="F2937" s="65" t="e">
        <f>VLOOKUP(E2937,'Trimming log'!$F$5:$V$5000,2,FALSE)</f>
        <v>#N/A</v>
      </c>
      <c r="G2937" s="65" t="e">
        <f>VLOOKUP(E2937,'Trimming log'!$F$5:$V$5000,3,FALSE)</f>
        <v>#N/A</v>
      </c>
      <c r="H2937" s="508" t="e">
        <f>VLOOKUP(E2937,'Trimming log'!$F$5:$V$5000,4,FALSE)</f>
        <v>#N/A</v>
      </c>
      <c r="I2937" s="65" t="e">
        <f>VLOOKUP(E2937,'Trimming log'!$F$5:$V$5000,5,FALSE)</f>
        <v>#N/A</v>
      </c>
      <c r="J2937" s="65" t="e">
        <f>VLOOKUP(E2937,'Trimming log'!$F$5:$V$5000,6,FALSE)</f>
        <v>#N/A</v>
      </c>
      <c r="K2937" s="65" t="e">
        <f>VLOOKUP(E2937,'Trimming log'!$F$5:$V$5000,7,FALSE)</f>
        <v>#N/A</v>
      </c>
      <c r="L2937" s="65" t="e">
        <f>VLOOKUP(E2937,'Trimming log'!$F$5:$V$5000,8,FALSE)</f>
        <v>#N/A</v>
      </c>
      <c r="M2937" s="65" t="e">
        <f>VLOOKUP(E2937,'Trimming log'!$F$5:$V$5000,9,FALSE)</f>
        <v>#N/A</v>
      </c>
      <c r="N2937" s="507" t="e">
        <f>VLOOKUP(E2937,'Trimming log'!$F$5:$V$5000,10,FALSE)</f>
        <v>#N/A</v>
      </c>
      <c r="O2937" s="65" t="e">
        <f>VLOOKUP(E2937,'Trimming log'!$F$5:$V$5000,11,FALSE)</f>
        <v>#N/A</v>
      </c>
      <c r="P2937" s="65" t="e">
        <f>VLOOKUP(E2937,'Trimming log'!$F$5:$V$5000,12,FALSE)</f>
        <v>#N/A</v>
      </c>
      <c r="Q2937" s="65" t="e">
        <f>VLOOKUP(E2937,'Trimming log'!$F$5:$V$5000,13,FALSE)</f>
        <v>#N/A</v>
      </c>
      <c r="R2937" s="65" t="e">
        <f>VLOOKUP(E2937,'Trimming log'!$F$5:$V$5000,14,FALSE)</f>
        <v>#N/A</v>
      </c>
      <c r="S2937" s="65" t="e">
        <f>VLOOKUP(E2937,'Trimming log'!$F$5:$V$5000,15,FALSE)</f>
        <v>#N/A</v>
      </c>
      <c r="T2937" s="65" t="e">
        <f t="shared" si="568"/>
        <v>#N/A</v>
      </c>
      <c r="U2937" s="491" t="str">
        <f t="shared" si="569"/>
        <v/>
      </c>
      <c r="V2937" s="74">
        <f t="shared" si="570"/>
        <v>0</v>
      </c>
      <c r="W2937" s="134">
        <f t="shared" si="571"/>
        <v>0</v>
      </c>
      <c r="X2937" s="134" t="e">
        <f>VLOOKUP(E2937,'Trimming log'!$F$5:$Y$5000,19,FALSE)</f>
        <v>#N/A</v>
      </c>
      <c r="Y2937" s="134" t="e">
        <f>VLOOKUP(E2937,'Trimming log'!$F$5:$Y$5000,20,FALSE)</f>
        <v>#N/A</v>
      </c>
      <c r="Z2937" s="135" t="e">
        <f t="shared" si="572"/>
        <v>#N/A</v>
      </c>
      <c r="AA2937" s="135" t="e">
        <f t="shared" si="573"/>
        <v>#N/A</v>
      </c>
      <c r="AB2937" s="136" t="e">
        <f t="shared" si="574"/>
        <v>#N/A</v>
      </c>
      <c r="AC2937" s="136" t="e">
        <f t="shared" si="575"/>
        <v>#N/A</v>
      </c>
      <c r="AD2937" s="136" t="e">
        <f t="shared" si="576"/>
        <v>#N/A</v>
      </c>
      <c r="AE2937" s="136" t="e">
        <f t="shared" si="577"/>
        <v>#N/A</v>
      </c>
    </row>
    <row r="2938" spans="4:31">
      <c r="D2938" s="69"/>
      <c r="F2938" s="65" t="e">
        <f>VLOOKUP(E2938,'Trimming log'!$F$5:$V$5000,2,FALSE)</f>
        <v>#N/A</v>
      </c>
      <c r="G2938" s="65" t="e">
        <f>VLOOKUP(E2938,'Trimming log'!$F$5:$V$5000,3,FALSE)</f>
        <v>#N/A</v>
      </c>
      <c r="H2938" s="508" t="e">
        <f>VLOOKUP(E2938,'Trimming log'!$F$5:$V$5000,4,FALSE)</f>
        <v>#N/A</v>
      </c>
      <c r="I2938" s="65" t="e">
        <f>VLOOKUP(E2938,'Trimming log'!$F$5:$V$5000,5,FALSE)</f>
        <v>#N/A</v>
      </c>
      <c r="J2938" s="65" t="e">
        <f>VLOOKUP(E2938,'Trimming log'!$F$5:$V$5000,6,FALSE)</f>
        <v>#N/A</v>
      </c>
      <c r="K2938" s="65" t="e">
        <f>VLOOKUP(E2938,'Trimming log'!$F$5:$V$5000,7,FALSE)</f>
        <v>#N/A</v>
      </c>
      <c r="L2938" s="65" t="e">
        <f>VLOOKUP(E2938,'Trimming log'!$F$5:$V$5000,8,FALSE)</f>
        <v>#N/A</v>
      </c>
      <c r="M2938" s="65" t="e">
        <f>VLOOKUP(E2938,'Trimming log'!$F$5:$V$5000,9,FALSE)</f>
        <v>#N/A</v>
      </c>
      <c r="N2938" s="507" t="e">
        <f>VLOOKUP(E2938,'Trimming log'!$F$5:$V$5000,10,FALSE)</f>
        <v>#N/A</v>
      </c>
      <c r="O2938" s="65" t="e">
        <f>VLOOKUP(E2938,'Trimming log'!$F$5:$V$5000,11,FALSE)</f>
        <v>#N/A</v>
      </c>
      <c r="P2938" s="65" t="e">
        <f>VLOOKUP(E2938,'Trimming log'!$F$5:$V$5000,12,FALSE)</f>
        <v>#N/A</v>
      </c>
      <c r="Q2938" s="65" t="e">
        <f>VLOOKUP(E2938,'Trimming log'!$F$5:$V$5000,13,FALSE)</f>
        <v>#N/A</v>
      </c>
      <c r="R2938" s="65" t="e">
        <f>VLOOKUP(E2938,'Trimming log'!$F$5:$V$5000,14,FALSE)</f>
        <v>#N/A</v>
      </c>
      <c r="S2938" s="65" t="e">
        <f>VLOOKUP(E2938,'Trimming log'!$F$5:$V$5000,15,FALSE)</f>
        <v>#N/A</v>
      </c>
      <c r="T2938" s="65" t="e">
        <f t="shared" si="568"/>
        <v>#N/A</v>
      </c>
      <c r="U2938" s="491" t="str">
        <f t="shared" si="569"/>
        <v/>
      </c>
      <c r="V2938" s="74">
        <f t="shared" si="570"/>
        <v>0</v>
      </c>
      <c r="W2938" s="134">
        <f t="shared" si="571"/>
        <v>0</v>
      </c>
      <c r="X2938" s="134" t="e">
        <f>VLOOKUP(E2938,'Trimming log'!$F$5:$Y$5000,19,FALSE)</f>
        <v>#N/A</v>
      </c>
      <c r="Y2938" s="134" t="e">
        <f>VLOOKUP(E2938,'Trimming log'!$F$5:$Y$5000,20,FALSE)</f>
        <v>#N/A</v>
      </c>
      <c r="Z2938" s="135" t="e">
        <f t="shared" si="572"/>
        <v>#N/A</v>
      </c>
      <c r="AA2938" s="135" t="e">
        <f t="shared" si="573"/>
        <v>#N/A</v>
      </c>
      <c r="AB2938" s="136" t="e">
        <f t="shared" si="574"/>
        <v>#N/A</v>
      </c>
      <c r="AC2938" s="136" t="e">
        <f t="shared" si="575"/>
        <v>#N/A</v>
      </c>
      <c r="AD2938" s="136" t="e">
        <f t="shared" si="576"/>
        <v>#N/A</v>
      </c>
      <c r="AE2938" s="136" t="e">
        <f t="shared" si="577"/>
        <v>#N/A</v>
      </c>
    </row>
    <row r="2939" spans="4:31">
      <c r="D2939" s="69"/>
      <c r="F2939" s="65" t="e">
        <f>VLOOKUP(E2939,'Trimming log'!$F$5:$V$5000,2,FALSE)</f>
        <v>#N/A</v>
      </c>
      <c r="G2939" s="65" t="e">
        <f>VLOOKUP(E2939,'Trimming log'!$F$5:$V$5000,3,FALSE)</f>
        <v>#N/A</v>
      </c>
      <c r="H2939" s="508" t="e">
        <f>VLOOKUP(E2939,'Trimming log'!$F$5:$V$5000,4,FALSE)</f>
        <v>#N/A</v>
      </c>
      <c r="I2939" s="65" t="e">
        <f>VLOOKUP(E2939,'Trimming log'!$F$5:$V$5000,5,FALSE)</f>
        <v>#N/A</v>
      </c>
      <c r="J2939" s="65" t="e">
        <f>VLOOKUP(E2939,'Trimming log'!$F$5:$V$5000,6,FALSE)</f>
        <v>#N/A</v>
      </c>
      <c r="K2939" s="65" t="e">
        <f>VLOOKUP(E2939,'Trimming log'!$F$5:$V$5000,7,FALSE)</f>
        <v>#N/A</v>
      </c>
      <c r="L2939" s="65" t="e">
        <f>VLOOKUP(E2939,'Trimming log'!$F$5:$V$5000,8,FALSE)</f>
        <v>#N/A</v>
      </c>
      <c r="M2939" s="65" t="e">
        <f>VLOOKUP(E2939,'Trimming log'!$F$5:$V$5000,9,FALSE)</f>
        <v>#N/A</v>
      </c>
      <c r="N2939" s="507" t="e">
        <f>VLOOKUP(E2939,'Trimming log'!$F$5:$V$5000,10,FALSE)</f>
        <v>#N/A</v>
      </c>
      <c r="O2939" s="65" t="e">
        <f>VLOOKUP(E2939,'Trimming log'!$F$5:$V$5000,11,FALSE)</f>
        <v>#N/A</v>
      </c>
      <c r="P2939" s="65" t="e">
        <f>VLOOKUP(E2939,'Trimming log'!$F$5:$V$5000,12,FALSE)</f>
        <v>#N/A</v>
      </c>
      <c r="Q2939" s="65" t="e">
        <f>VLOOKUP(E2939,'Trimming log'!$F$5:$V$5000,13,FALSE)</f>
        <v>#N/A</v>
      </c>
      <c r="R2939" s="65" t="e">
        <f>VLOOKUP(E2939,'Trimming log'!$F$5:$V$5000,14,FALSE)</f>
        <v>#N/A</v>
      </c>
      <c r="S2939" s="65" t="e">
        <f>VLOOKUP(E2939,'Trimming log'!$F$5:$V$5000,15,FALSE)</f>
        <v>#N/A</v>
      </c>
      <c r="T2939" s="65" t="e">
        <f t="shared" si="568"/>
        <v>#N/A</v>
      </c>
      <c r="U2939" s="491" t="str">
        <f t="shared" si="569"/>
        <v/>
      </c>
      <c r="V2939" s="74">
        <f t="shared" si="570"/>
        <v>0</v>
      </c>
      <c r="W2939" s="134">
        <f t="shared" si="571"/>
        <v>0</v>
      </c>
      <c r="X2939" s="134" t="e">
        <f>VLOOKUP(E2939,'Trimming log'!$F$5:$Y$5000,19,FALSE)</f>
        <v>#N/A</v>
      </c>
      <c r="Y2939" s="134" t="e">
        <f>VLOOKUP(E2939,'Trimming log'!$F$5:$Y$5000,20,FALSE)</f>
        <v>#N/A</v>
      </c>
      <c r="Z2939" s="135" t="e">
        <f t="shared" si="572"/>
        <v>#N/A</v>
      </c>
      <c r="AA2939" s="135" t="e">
        <f t="shared" si="573"/>
        <v>#N/A</v>
      </c>
      <c r="AB2939" s="136" t="e">
        <f t="shared" si="574"/>
        <v>#N/A</v>
      </c>
      <c r="AC2939" s="136" t="e">
        <f t="shared" si="575"/>
        <v>#N/A</v>
      </c>
      <c r="AD2939" s="136" t="e">
        <f t="shared" si="576"/>
        <v>#N/A</v>
      </c>
      <c r="AE2939" s="136" t="e">
        <f t="shared" si="577"/>
        <v>#N/A</v>
      </c>
    </row>
    <row r="2940" spans="4:31">
      <c r="D2940" s="69"/>
      <c r="F2940" s="65" t="e">
        <f>VLOOKUP(E2940,'Trimming log'!$F$5:$V$5000,2,FALSE)</f>
        <v>#N/A</v>
      </c>
      <c r="G2940" s="65" t="e">
        <f>VLOOKUP(E2940,'Trimming log'!$F$5:$V$5000,3,FALSE)</f>
        <v>#N/A</v>
      </c>
      <c r="H2940" s="508" t="e">
        <f>VLOOKUP(E2940,'Trimming log'!$F$5:$V$5000,4,FALSE)</f>
        <v>#N/A</v>
      </c>
      <c r="I2940" s="65" t="e">
        <f>VLOOKUP(E2940,'Trimming log'!$F$5:$V$5000,5,FALSE)</f>
        <v>#N/A</v>
      </c>
      <c r="J2940" s="65" t="e">
        <f>VLOOKUP(E2940,'Trimming log'!$F$5:$V$5000,6,FALSE)</f>
        <v>#N/A</v>
      </c>
      <c r="K2940" s="65" t="e">
        <f>VLOOKUP(E2940,'Trimming log'!$F$5:$V$5000,7,FALSE)</f>
        <v>#N/A</v>
      </c>
      <c r="L2940" s="65" t="e">
        <f>VLOOKUP(E2940,'Trimming log'!$F$5:$V$5000,8,FALSE)</f>
        <v>#N/A</v>
      </c>
      <c r="M2940" s="65" t="e">
        <f>VLOOKUP(E2940,'Trimming log'!$F$5:$V$5000,9,FALSE)</f>
        <v>#N/A</v>
      </c>
      <c r="N2940" s="507" t="e">
        <f>VLOOKUP(E2940,'Trimming log'!$F$5:$V$5000,10,FALSE)</f>
        <v>#N/A</v>
      </c>
      <c r="O2940" s="65" t="e">
        <f>VLOOKUP(E2940,'Trimming log'!$F$5:$V$5000,11,FALSE)</f>
        <v>#N/A</v>
      </c>
      <c r="P2940" s="65" t="e">
        <f>VLOOKUP(E2940,'Trimming log'!$F$5:$V$5000,12,FALSE)</f>
        <v>#N/A</v>
      </c>
      <c r="Q2940" s="65" t="e">
        <f>VLOOKUP(E2940,'Trimming log'!$F$5:$V$5000,13,FALSE)</f>
        <v>#N/A</v>
      </c>
      <c r="R2940" s="65" t="e">
        <f>VLOOKUP(E2940,'Trimming log'!$F$5:$V$5000,14,FALSE)</f>
        <v>#N/A</v>
      </c>
      <c r="S2940" s="65" t="e">
        <f>VLOOKUP(E2940,'Trimming log'!$F$5:$V$5000,15,FALSE)</f>
        <v>#N/A</v>
      </c>
      <c r="T2940" s="65" t="e">
        <f t="shared" si="568"/>
        <v>#N/A</v>
      </c>
      <c r="U2940" s="491" t="str">
        <f t="shared" si="569"/>
        <v/>
      </c>
      <c r="V2940" s="74">
        <f t="shared" si="570"/>
        <v>0</v>
      </c>
      <c r="W2940" s="134">
        <f t="shared" si="571"/>
        <v>0</v>
      </c>
      <c r="X2940" s="134" t="e">
        <f>VLOOKUP(E2940,'Trimming log'!$F$5:$Y$5000,19,FALSE)</f>
        <v>#N/A</v>
      </c>
      <c r="Y2940" s="134" t="e">
        <f>VLOOKUP(E2940,'Trimming log'!$F$5:$Y$5000,20,FALSE)</f>
        <v>#N/A</v>
      </c>
      <c r="Z2940" s="135" t="e">
        <f t="shared" si="572"/>
        <v>#N/A</v>
      </c>
      <c r="AA2940" s="135" t="e">
        <f t="shared" si="573"/>
        <v>#N/A</v>
      </c>
      <c r="AB2940" s="136" t="e">
        <f t="shared" si="574"/>
        <v>#N/A</v>
      </c>
      <c r="AC2940" s="136" t="e">
        <f t="shared" si="575"/>
        <v>#N/A</v>
      </c>
      <c r="AD2940" s="136" t="e">
        <f t="shared" si="576"/>
        <v>#N/A</v>
      </c>
      <c r="AE2940" s="136" t="e">
        <f t="shared" si="577"/>
        <v>#N/A</v>
      </c>
    </row>
    <row r="2941" spans="4:31">
      <c r="D2941" s="69"/>
      <c r="F2941" s="65" t="e">
        <f>VLOOKUP(E2941,'Trimming log'!$F$5:$V$5000,2,FALSE)</f>
        <v>#N/A</v>
      </c>
      <c r="G2941" s="65" t="e">
        <f>VLOOKUP(E2941,'Trimming log'!$F$5:$V$5000,3,FALSE)</f>
        <v>#N/A</v>
      </c>
      <c r="H2941" s="508" t="e">
        <f>VLOOKUP(E2941,'Trimming log'!$F$5:$V$5000,4,FALSE)</f>
        <v>#N/A</v>
      </c>
      <c r="I2941" s="65" t="e">
        <f>VLOOKUP(E2941,'Trimming log'!$F$5:$V$5000,5,FALSE)</f>
        <v>#N/A</v>
      </c>
      <c r="J2941" s="65" t="e">
        <f>VLOOKUP(E2941,'Trimming log'!$F$5:$V$5000,6,FALSE)</f>
        <v>#N/A</v>
      </c>
      <c r="K2941" s="65" t="e">
        <f>VLOOKUP(E2941,'Trimming log'!$F$5:$V$5000,7,FALSE)</f>
        <v>#N/A</v>
      </c>
      <c r="L2941" s="65" t="e">
        <f>VLOOKUP(E2941,'Trimming log'!$F$5:$V$5000,8,FALSE)</f>
        <v>#N/A</v>
      </c>
      <c r="M2941" s="65" t="e">
        <f>VLOOKUP(E2941,'Trimming log'!$F$5:$V$5000,9,FALSE)</f>
        <v>#N/A</v>
      </c>
      <c r="N2941" s="507" t="e">
        <f>VLOOKUP(E2941,'Trimming log'!$F$5:$V$5000,10,FALSE)</f>
        <v>#N/A</v>
      </c>
      <c r="O2941" s="65" t="e">
        <f>VLOOKUP(E2941,'Trimming log'!$F$5:$V$5000,11,FALSE)</f>
        <v>#N/A</v>
      </c>
      <c r="P2941" s="65" t="e">
        <f>VLOOKUP(E2941,'Trimming log'!$F$5:$V$5000,12,FALSE)</f>
        <v>#N/A</v>
      </c>
      <c r="Q2941" s="65" t="e">
        <f>VLOOKUP(E2941,'Trimming log'!$F$5:$V$5000,13,FALSE)</f>
        <v>#N/A</v>
      </c>
      <c r="R2941" s="65" t="e">
        <f>VLOOKUP(E2941,'Trimming log'!$F$5:$V$5000,14,FALSE)</f>
        <v>#N/A</v>
      </c>
      <c r="S2941" s="65" t="e">
        <f>VLOOKUP(E2941,'Trimming log'!$F$5:$V$5000,15,FALSE)</f>
        <v>#N/A</v>
      </c>
      <c r="T2941" s="65" t="e">
        <f t="shared" si="568"/>
        <v>#N/A</v>
      </c>
      <c r="U2941" s="491" t="str">
        <f t="shared" si="569"/>
        <v/>
      </c>
      <c r="V2941" s="74">
        <f t="shared" si="570"/>
        <v>0</v>
      </c>
      <c r="W2941" s="134">
        <f t="shared" si="571"/>
        <v>0</v>
      </c>
      <c r="X2941" s="134" t="e">
        <f>VLOOKUP(E2941,'Trimming log'!$F$5:$Y$5000,19,FALSE)</f>
        <v>#N/A</v>
      </c>
      <c r="Y2941" s="134" t="e">
        <f>VLOOKUP(E2941,'Trimming log'!$F$5:$Y$5000,20,FALSE)</f>
        <v>#N/A</v>
      </c>
      <c r="Z2941" s="135" t="e">
        <f t="shared" si="572"/>
        <v>#N/A</v>
      </c>
      <c r="AA2941" s="135" t="e">
        <f t="shared" si="573"/>
        <v>#N/A</v>
      </c>
      <c r="AB2941" s="136" t="e">
        <f t="shared" si="574"/>
        <v>#N/A</v>
      </c>
      <c r="AC2941" s="136" t="e">
        <f t="shared" si="575"/>
        <v>#N/A</v>
      </c>
      <c r="AD2941" s="136" t="e">
        <f t="shared" si="576"/>
        <v>#N/A</v>
      </c>
      <c r="AE2941" s="136" t="e">
        <f t="shared" si="577"/>
        <v>#N/A</v>
      </c>
    </row>
    <row r="2942" spans="4:31">
      <c r="D2942" s="69"/>
      <c r="F2942" s="65" t="e">
        <f>VLOOKUP(E2942,'Trimming log'!$F$5:$V$5000,2,FALSE)</f>
        <v>#N/A</v>
      </c>
      <c r="G2942" s="65" t="e">
        <f>VLOOKUP(E2942,'Trimming log'!$F$5:$V$5000,3,FALSE)</f>
        <v>#N/A</v>
      </c>
      <c r="H2942" s="508" t="e">
        <f>VLOOKUP(E2942,'Trimming log'!$F$5:$V$5000,4,FALSE)</f>
        <v>#N/A</v>
      </c>
      <c r="I2942" s="65" t="e">
        <f>VLOOKUP(E2942,'Trimming log'!$F$5:$V$5000,5,FALSE)</f>
        <v>#N/A</v>
      </c>
      <c r="J2942" s="65" t="e">
        <f>VLOOKUP(E2942,'Trimming log'!$F$5:$V$5000,6,FALSE)</f>
        <v>#N/A</v>
      </c>
      <c r="K2942" s="65" t="e">
        <f>VLOOKUP(E2942,'Trimming log'!$F$5:$V$5000,7,FALSE)</f>
        <v>#N/A</v>
      </c>
      <c r="L2942" s="65" t="e">
        <f>VLOOKUP(E2942,'Trimming log'!$F$5:$V$5000,8,FALSE)</f>
        <v>#N/A</v>
      </c>
      <c r="M2942" s="65" t="e">
        <f>VLOOKUP(E2942,'Trimming log'!$F$5:$V$5000,9,FALSE)</f>
        <v>#N/A</v>
      </c>
      <c r="N2942" s="507" t="e">
        <f>VLOOKUP(E2942,'Trimming log'!$F$5:$V$5000,10,FALSE)</f>
        <v>#N/A</v>
      </c>
      <c r="O2942" s="65" t="e">
        <f>VLOOKUP(E2942,'Trimming log'!$F$5:$V$5000,11,FALSE)</f>
        <v>#N/A</v>
      </c>
      <c r="P2942" s="65" t="e">
        <f>VLOOKUP(E2942,'Trimming log'!$F$5:$V$5000,12,FALSE)</f>
        <v>#N/A</v>
      </c>
      <c r="Q2942" s="65" t="e">
        <f>VLOOKUP(E2942,'Trimming log'!$F$5:$V$5000,13,FALSE)</f>
        <v>#N/A</v>
      </c>
      <c r="R2942" s="65" t="e">
        <f>VLOOKUP(E2942,'Trimming log'!$F$5:$V$5000,14,FALSE)</f>
        <v>#N/A</v>
      </c>
      <c r="S2942" s="65" t="e">
        <f>VLOOKUP(E2942,'Trimming log'!$F$5:$V$5000,15,FALSE)</f>
        <v>#N/A</v>
      </c>
      <c r="T2942" s="65" t="e">
        <f t="shared" si="568"/>
        <v>#N/A</v>
      </c>
      <c r="U2942" s="491" t="str">
        <f t="shared" si="569"/>
        <v/>
      </c>
      <c r="V2942" s="74">
        <f t="shared" si="570"/>
        <v>0</v>
      </c>
      <c r="W2942" s="134">
        <f t="shared" si="571"/>
        <v>0</v>
      </c>
      <c r="X2942" s="134" t="e">
        <f>VLOOKUP(E2942,'Trimming log'!$F$5:$Y$5000,19,FALSE)</f>
        <v>#N/A</v>
      </c>
      <c r="Y2942" s="134" t="e">
        <f>VLOOKUP(E2942,'Trimming log'!$F$5:$Y$5000,20,FALSE)</f>
        <v>#N/A</v>
      </c>
      <c r="Z2942" s="135" t="e">
        <f t="shared" si="572"/>
        <v>#N/A</v>
      </c>
      <c r="AA2942" s="135" t="e">
        <f t="shared" si="573"/>
        <v>#N/A</v>
      </c>
      <c r="AB2942" s="136" t="e">
        <f t="shared" si="574"/>
        <v>#N/A</v>
      </c>
      <c r="AC2942" s="136" t="e">
        <f t="shared" si="575"/>
        <v>#N/A</v>
      </c>
      <c r="AD2942" s="136" t="e">
        <f t="shared" si="576"/>
        <v>#N/A</v>
      </c>
      <c r="AE2942" s="136" t="e">
        <f t="shared" si="577"/>
        <v>#N/A</v>
      </c>
    </row>
    <row r="2943" spans="4:31">
      <c r="D2943" s="69"/>
      <c r="F2943" s="65" t="e">
        <f>VLOOKUP(E2943,'Trimming log'!$F$5:$V$5000,2,FALSE)</f>
        <v>#N/A</v>
      </c>
      <c r="G2943" s="65" t="e">
        <f>VLOOKUP(E2943,'Trimming log'!$F$5:$V$5000,3,FALSE)</f>
        <v>#N/A</v>
      </c>
      <c r="H2943" s="508" t="e">
        <f>VLOOKUP(E2943,'Trimming log'!$F$5:$V$5000,4,FALSE)</f>
        <v>#N/A</v>
      </c>
      <c r="I2943" s="65" t="e">
        <f>VLOOKUP(E2943,'Trimming log'!$F$5:$V$5000,5,FALSE)</f>
        <v>#N/A</v>
      </c>
      <c r="J2943" s="65" t="e">
        <f>VLOOKUP(E2943,'Trimming log'!$F$5:$V$5000,6,FALSE)</f>
        <v>#N/A</v>
      </c>
      <c r="K2943" s="65" t="e">
        <f>VLOOKUP(E2943,'Trimming log'!$F$5:$V$5000,7,FALSE)</f>
        <v>#N/A</v>
      </c>
      <c r="L2943" s="65" t="e">
        <f>VLOOKUP(E2943,'Trimming log'!$F$5:$V$5000,8,FALSE)</f>
        <v>#N/A</v>
      </c>
      <c r="M2943" s="65" t="e">
        <f>VLOOKUP(E2943,'Trimming log'!$F$5:$V$5000,9,FALSE)</f>
        <v>#N/A</v>
      </c>
      <c r="N2943" s="507" t="e">
        <f>VLOOKUP(E2943,'Trimming log'!$F$5:$V$5000,10,FALSE)</f>
        <v>#N/A</v>
      </c>
      <c r="O2943" s="65" t="e">
        <f>VLOOKUP(E2943,'Trimming log'!$F$5:$V$5000,11,FALSE)</f>
        <v>#N/A</v>
      </c>
      <c r="P2943" s="65" t="e">
        <f>VLOOKUP(E2943,'Trimming log'!$F$5:$V$5000,12,FALSE)</f>
        <v>#N/A</v>
      </c>
      <c r="Q2943" s="65" t="e">
        <f>VLOOKUP(E2943,'Trimming log'!$F$5:$V$5000,13,FALSE)</f>
        <v>#N/A</v>
      </c>
      <c r="R2943" s="65" t="e">
        <f>VLOOKUP(E2943,'Trimming log'!$F$5:$V$5000,14,FALSE)</f>
        <v>#N/A</v>
      </c>
      <c r="S2943" s="65" t="e">
        <f>VLOOKUP(E2943,'Trimming log'!$F$5:$V$5000,15,FALSE)</f>
        <v>#N/A</v>
      </c>
      <c r="T2943" s="65" t="e">
        <f t="shared" si="568"/>
        <v>#N/A</v>
      </c>
      <c r="U2943" s="491" t="str">
        <f t="shared" si="569"/>
        <v/>
      </c>
      <c r="V2943" s="74">
        <f t="shared" si="570"/>
        <v>0</v>
      </c>
      <c r="W2943" s="134">
        <f t="shared" si="571"/>
        <v>0</v>
      </c>
      <c r="X2943" s="134" t="e">
        <f>VLOOKUP(E2943,'Trimming log'!$F$5:$Y$5000,19,FALSE)</f>
        <v>#N/A</v>
      </c>
      <c r="Y2943" s="134" t="e">
        <f>VLOOKUP(E2943,'Trimming log'!$F$5:$Y$5000,20,FALSE)</f>
        <v>#N/A</v>
      </c>
      <c r="Z2943" s="135" t="e">
        <f t="shared" si="572"/>
        <v>#N/A</v>
      </c>
      <c r="AA2943" s="135" t="e">
        <f t="shared" si="573"/>
        <v>#N/A</v>
      </c>
      <c r="AB2943" s="136" t="e">
        <f t="shared" si="574"/>
        <v>#N/A</v>
      </c>
      <c r="AC2943" s="136" t="e">
        <f t="shared" si="575"/>
        <v>#N/A</v>
      </c>
      <c r="AD2943" s="136" t="e">
        <f t="shared" si="576"/>
        <v>#N/A</v>
      </c>
      <c r="AE2943" s="136" t="e">
        <f t="shared" si="577"/>
        <v>#N/A</v>
      </c>
    </row>
    <row r="2944" spans="4:31">
      <c r="D2944" s="69"/>
      <c r="F2944" s="65" t="e">
        <f>VLOOKUP(E2944,'Trimming log'!$F$5:$V$5000,2,FALSE)</f>
        <v>#N/A</v>
      </c>
      <c r="G2944" s="65" t="e">
        <f>VLOOKUP(E2944,'Trimming log'!$F$5:$V$5000,3,FALSE)</f>
        <v>#N/A</v>
      </c>
      <c r="H2944" s="508" t="e">
        <f>VLOOKUP(E2944,'Trimming log'!$F$5:$V$5000,4,FALSE)</f>
        <v>#N/A</v>
      </c>
      <c r="I2944" s="65" t="e">
        <f>VLOOKUP(E2944,'Trimming log'!$F$5:$V$5000,5,FALSE)</f>
        <v>#N/A</v>
      </c>
      <c r="J2944" s="65" t="e">
        <f>VLOOKUP(E2944,'Trimming log'!$F$5:$V$5000,6,FALSE)</f>
        <v>#N/A</v>
      </c>
      <c r="K2944" s="65" t="e">
        <f>VLOOKUP(E2944,'Trimming log'!$F$5:$V$5000,7,FALSE)</f>
        <v>#N/A</v>
      </c>
      <c r="L2944" s="65" t="e">
        <f>VLOOKUP(E2944,'Trimming log'!$F$5:$V$5000,8,FALSE)</f>
        <v>#N/A</v>
      </c>
      <c r="M2944" s="65" t="e">
        <f>VLOOKUP(E2944,'Trimming log'!$F$5:$V$5000,9,FALSE)</f>
        <v>#N/A</v>
      </c>
      <c r="N2944" s="507" t="e">
        <f>VLOOKUP(E2944,'Trimming log'!$F$5:$V$5000,10,FALSE)</f>
        <v>#N/A</v>
      </c>
      <c r="O2944" s="65" t="e">
        <f>VLOOKUP(E2944,'Trimming log'!$F$5:$V$5000,11,FALSE)</f>
        <v>#N/A</v>
      </c>
      <c r="P2944" s="65" t="e">
        <f>VLOOKUP(E2944,'Trimming log'!$F$5:$V$5000,12,FALSE)</f>
        <v>#N/A</v>
      </c>
      <c r="Q2944" s="65" t="e">
        <f>VLOOKUP(E2944,'Trimming log'!$F$5:$V$5000,13,FALSE)</f>
        <v>#N/A</v>
      </c>
      <c r="R2944" s="65" t="e">
        <f>VLOOKUP(E2944,'Trimming log'!$F$5:$V$5000,14,FALSE)</f>
        <v>#N/A</v>
      </c>
      <c r="S2944" s="65" t="e">
        <f>VLOOKUP(E2944,'Trimming log'!$F$5:$V$5000,15,FALSE)</f>
        <v>#N/A</v>
      </c>
      <c r="T2944" s="65" t="e">
        <f t="shared" si="568"/>
        <v>#N/A</v>
      </c>
      <c r="U2944" s="491" t="str">
        <f t="shared" si="569"/>
        <v/>
      </c>
      <c r="V2944" s="74">
        <f t="shared" si="570"/>
        <v>0</v>
      </c>
      <c r="W2944" s="134">
        <f t="shared" si="571"/>
        <v>0</v>
      </c>
      <c r="X2944" s="134" t="e">
        <f>VLOOKUP(E2944,'Trimming log'!$F$5:$Y$5000,19,FALSE)</f>
        <v>#N/A</v>
      </c>
      <c r="Y2944" s="134" t="e">
        <f>VLOOKUP(E2944,'Trimming log'!$F$5:$Y$5000,20,FALSE)</f>
        <v>#N/A</v>
      </c>
      <c r="Z2944" s="135" t="e">
        <f t="shared" si="572"/>
        <v>#N/A</v>
      </c>
      <c r="AA2944" s="135" t="e">
        <f t="shared" si="573"/>
        <v>#N/A</v>
      </c>
      <c r="AB2944" s="136" t="e">
        <f t="shared" si="574"/>
        <v>#N/A</v>
      </c>
      <c r="AC2944" s="136" t="e">
        <f t="shared" si="575"/>
        <v>#N/A</v>
      </c>
      <c r="AD2944" s="136" t="e">
        <f t="shared" si="576"/>
        <v>#N/A</v>
      </c>
      <c r="AE2944" s="136" t="e">
        <f t="shared" si="577"/>
        <v>#N/A</v>
      </c>
    </row>
    <row r="2945" spans="4:31">
      <c r="D2945" s="69"/>
      <c r="F2945" s="65" t="e">
        <f>VLOOKUP(E2945,'Trimming log'!$F$5:$V$5000,2,FALSE)</f>
        <v>#N/A</v>
      </c>
      <c r="G2945" s="65" t="e">
        <f>VLOOKUP(E2945,'Trimming log'!$F$5:$V$5000,3,FALSE)</f>
        <v>#N/A</v>
      </c>
      <c r="H2945" s="508" t="e">
        <f>VLOOKUP(E2945,'Trimming log'!$F$5:$V$5000,4,FALSE)</f>
        <v>#N/A</v>
      </c>
      <c r="I2945" s="65" t="e">
        <f>VLOOKUP(E2945,'Trimming log'!$F$5:$V$5000,5,FALSE)</f>
        <v>#N/A</v>
      </c>
      <c r="J2945" s="65" t="e">
        <f>VLOOKUP(E2945,'Trimming log'!$F$5:$V$5000,6,FALSE)</f>
        <v>#N/A</v>
      </c>
      <c r="K2945" s="65" t="e">
        <f>VLOOKUP(E2945,'Trimming log'!$F$5:$V$5000,7,FALSE)</f>
        <v>#N/A</v>
      </c>
      <c r="L2945" s="65" t="e">
        <f>VLOOKUP(E2945,'Trimming log'!$F$5:$V$5000,8,FALSE)</f>
        <v>#N/A</v>
      </c>
      <c r="M2945" s="65" t="e">
        <f>VLOOKUP(E2945,'Trimming log'!$F$5:$V$5000,9,FALSE)</f>
        <v>#N/A</v>
      </c>
      <c r="N2945" s="507" t="e">
        <f>VLOOKUP(E2945,'Trimming log'!$F$5:$V$5000,10,FALSE)</f>
        <v>#N/A</v>
      </c>
      <c r="O2945" s="65" t="e">
        <f>VLOOKUP(E2945,'Trimming log'!$F$5:$V$5000,11,FALSE)</f>
        <v>#N/A</v>
      </c>
      <c r="P2945" s="65" t="e">
        <f>VLOOKUP(E2945,'Trimming log'!$F$5:$V$5000,12,FALSE)</f>
        <v>#N/A</v>
      </c>
      <c r="Q2945" s="65" t="e">
        <f>VLOOKUP(E2945,'Trimming log'!$F$5:$V$5000,13,FALSE)</f>
        <v>#N/A</v>
      </c>
      <c r="R2945" s="65" t="e">
        <f>VLOOKUP(E2945,'Trimming log'!$F$5:$V$5000,14,FALSE)</f>
        <v>#N/A</v>
      </c>
      <c r="S2945" s="65" t="e">
        <f>VLOOKUP(E2945,'Trimming log'!$F$5:$V$5000,15,FALSE)</f>
        <v>#N/A</v>
      </c>
      <c r="T2945" s="65" t="e">
        <f t="shared" si="568"/>
        <v>#N/A</v>
      </c>
      <c r="U2945" s="491" t="str">
        <f t="shared" si="569"/>
        <v/>
      </c>
      <c r="V2945" s="74">
        <f t="shared" si="570"/>
        <v>0</v>
      </c>
      <c r="W2945" s="134">
        <f t="shared" si="571"/>
        <v>0</v>
      </c>
      <c r="X2945" s="134" t="e">
        <f>VLOOKUP(E2945,'Trimming log'!$F$5:$Y$5000,19,FALSE)</f>
        <v>#N/A</v>
      </c>
      <c r="Y2945" s="134" t="e">
        <f>VLOOKUP(E2945,'Trimming log'!$F$5:$Y$5000,20,FALSE)</f>
        <v>#N/A</v>
      </c>
      <c r="Z2945" s="135" t="e">
        <f t="shared" si="572"/>
        <v>#N/A</v>
      </c>
      <c r="AA2945" s="135" t="e">
        <f t="shared" si="573"/>
        <v>#N/A</v>
      </c>
      <c r="AB2945" s="136" t="e">
        <f t="shared" si="574"/>
        <v>#N/A</v>
      </c>
      <c r="AC2945" s="136" t="e">
        <f t="shared" si="575"/>
        <v>#N/A</v>
      </c>
      <c r="AD2945" s="136" t="e">
        <f t="shared" si="576"/>
        <v>#N/A</v>
      </c>
      <c r="AE2945" s="136" t="e">
        <f t="shared" si="577"/>
        <v>#N/A</v>
      </c>
    </row>
    <row r="2946" spans="4:31">
      <c r="D2946" s="69"/>
      <c r="F2946" s="65" t="e">
        <f>VLOOKUP(E2946,'Trimming log'!$F$5:$V$5000,2,FALSE)</f>
        <v>#N/A</v>
      </c>
      <c r="G2946" s="65" t="e">
        <f>VLOOKUP(E2946,'Trimming log'!$F$5:$V$5000,3,FALSE)</f>
        <v>#N/A</v>
      </c>
      <c r="H2946" s="508" t="e">
        <f>VLOOKUP(E2946,'Trimming log'!$F$5:$V$5000,4,FALSE)</f>
        <v>#N/A</v>
      </c>
      <c r="I2946" s="65" t="e">
        <f>VLOOKUP(E2946,'Trimming log'!$F$5:$V$5000,5,FALSE)</f>
        <v>#N/A</v>
      </c>
      <c r="J2946" s="65" t="e">
        <f>VLOOKUP(E2946,'Trimming log'!$F$5:$V$5000,6,FALSE)</f>
        <v>#N/A</v>
      </c>
      <c r="K2946" s="65" t="e">
        <f>VLOOKUP(E2946,'Trimming log'!$F$5:$V$5000,7,FALSE)</f>
        <v>#N/A</v>
      </c>
      <c r="L2946" s="65" t="e">
        <f>VLOOKUP(E2946,'Trimming log'!$F$5:$V$5000,8,FALSE)</f>
        <v>#N/A</v>
      </c>
      <c r="M2946" s="65" t="e">
        <f>VLOOKUP(E2946,'Trimming log'!$F$5:$V$5000,9,FALSE)</f>
        <v>#N/A</v>
      </c>
      <c r="N2946" s="507" t="e">
        <f>VLOOKUP(E2946,'Trimming log'!$F$5:$V$5000,10,FALSE)</f>
        <v>#N/A</v>
      </c>
      <c r="O2946" s="65" t="e">
        <f>VLOOKUP(E2946,'Trimming log'!$F$5:$V$5000,11,FALSE)</f>
        <v>#N/A</v>
      </c>
      <c r="P2946" s="65" t="e">
        <f>VLOOKUP(E2946,'Trimming log'!$F$5:$V$5000,12,FALSE)</f>
        <v>#N/A</v>
      </c>
      <c r="Q2946" s="65" t="e">
        <f>VLOOKUP(E2946,'Trimming log'!$F$5:$V$5000,13,FALSE)</f>
        <v>#N/A</v>
      </c>
      <c r="R2946" s="65" t="e">
        <f>VLOOKUP(E2946,'Trimming log'!$F$5:$V$5000,14,FALSE)</f>
        <v>#N/A</v>
      </c>
      <c r="S2946" s="65" t="e">
        <f>VLOOKUP(E2946,'Trimming log'!$F$5:$V$5000,15,FALSE)</f>
        <v>#N/A</v>
      </c>
      <c r="T2946" s="65" t="e">
        <f t="shared" si="568"/>
        <v>#N/A</v>
      </c>
      <c r="U2946" s="491" t="str">
        <f t="shared" si="569"/>
        <v/>
      </c>
      <c r="V2946" s="74">
        <f t="shared" si="570"/>
        <v>0</v>
      </c>
      <c r="W2946" s="134">
        <f t="shared" si="571"/>
        <v>0</v>
      </c>
      <c r="X2946" s="134" t="e">
        <f>VLOOKUP(E2946,'Trimming log'!$F$5:$Y$5000,19,FALSE)</f>
        <v>#N/A</v>
      </c>
      <c r="Y2946" s="134" t="e">
        <f>VLOOKUP(E2946,'Trimming log'!$F$5:$Y$5000,20,FALSE)</f>
        <v>#N/A</v>
      </c>
      <c r="Z2946" s="135" t="e">
        <f t="shared" si="572"/>
        <v>#N/A</v>
      </c>
      <c r="AA2946" s="135" t="e">
        <f t="shared" si="573"/>
        <v>#N/A</v>
      </c>
      <c r="AB2946" s="136" t="e">
        <f t="shared" si="574"/>
        <v>#N/A</v>
      </c>
      <c r="AC2946" s="136" t="e">
        <f t="shared" si="575"/>
        <v>#N/A</v>
      </c>
      <c r="AD2946" s="136" t="e">
        <f t="shared" si="576"/>
        <v>#N/A</v>
      </c>
      <c r="AE2946" s="136" t="e">
        <f t="shared" si="577"/>
        <v>#N/A</v>
      </c>
    </row>
    <row r="2947" spans="4:31">
      <c r="D2947" s="69"/>
      <c r="F2947" s="65" t="e">
        <f>VLOOKUP(E2947,'Trimming log'!$F$5:$V$5000,2,FALSE)</f>
        <v>#N/A</v>
      </c>
      <c r="G2947" s="65" t="e">
        <f>VLOOKUP(E2947,'Trimming log'!$F$5:$V$5000,3,FALSE)</f>
        <v>#N/A</v>
      </c>
      <c r="H2947" s="508" t="e">
        <f>VLOOKUP(E2947,'Trimming log'!$F$5:$V$5000,4,FALSE)</f>
        <v>#N/A</v>
      </c>
      <c r="I2947" s="65" t="e">
        <f>VLOOKUP(E2947,'Trimming log'!$F$5:$V$5000,5,FALSE)</f>
        <v>#N/A</v>
      </c>
      <c r="J2947" s="65" t="e">
        <f>VLOOKUP(E2947,'Trimming log'!$F$5:$V$5000,6,FALSE)</f>
        <v>#N/A</v>
      </c>
      <c r="K2947" s="65" t="e">
        <f>VLOOKUP(E2947,'Trimming log'!$F$5:$V$5000,7,FALSE)</f>
        <v>#N/A</v>
      </c>
      <c r="L2947" s="65" t="e">
        <f>VLOOKUP(E2947,'Trimming log'!$F$5:$V$5000,8,FALSE)</f>
        <v>#N/A</v>
      </c>
      <c r="M2947" s="65" t="e">
        <f>VLOOKUP(E2947,'Trimming log'!$F$5:$V$5000,9,FALSE)</f>
        <v>#N/A</v>
      </c>
      <c r="N2947" s="507" t="e">
        <f>VLOOKUP(E2947,'Trimming log'!$F$5:$V$5000,10,FALSE)</f>
        <v>#N/A</v>
      </c>
      <c r="O2947" s="65" t="e">
        <f>VLOOKUP(E2947,'Trimming log'!$F$5:$V$5000,11,FALSE)</f>
        <v>#N/A</v>
      </c>
      <c r="P2947" s="65" t="e">
        <f>VLOOKUP(E2947,'Trimming log'!$F$5:$V$5000,12,FALSE)</f>
        <v>#N/A</v>
      </c>
      <c r="Q2947" s="65" t="e">
        <f>VLOOKUP(E2947,'Trimming log'!$F$5:$V$5000,13,FALSE)</f>
        <v>#N/A</v>
      </c>
      <c r="R2947" s="65" t="e">
        <f>VLOOKUP(E2947,'Trimming log'!$F$5:$V$5000,14,FALSE)</f>
        <v>#N/A</v>
      </c>
      <c r="S2947" s="65" t="e">
        <f>VLOOKUP(E2947,'Trimming log'!$F$5:$V$5000,15,FALSE)</f>
        <v>#N/A</v>
      </c>
      <c r="T2947" s="65" t="e">
        <f t="shared" si="568"/>
        <v>#N/A</v>
      </c>
      <c r="U2947" s="491" t="str">
        <f t="shared" si="569"/>
        <v/>
      </c>
      <c r="V2947" s="74">
        <f t="shared" si="570"/>
        <v>0</v>
      </c>
      <c r="W2947" s="134">
        <f t="shared" si="571"/>
        <v>0</v>
      </c>
      <c r="X2947" s="134" t="e">
        <f>VLOOKUP(E2947,'Trimming log'!$F$5:$Y$5000,19,FALSE)</f>
        <v>#N/A</v>
      </c>
      <c r="Y2947" s="134" t="e">
        <f>VLOOKUP(E2947,'Trimming log'!$F$5:$Y$5000,20,FALSE)</f>
        <v>#N/A</v>
      </c>
      <c r="Z2947" s="135" t="e">
        <f t="shared" si="572"/>
        <v>#N/A</v>
      </c>
      <c r="AA2947" s="135" t="e">
        <f t="shared" si="573"/>
        <v>#N/A</v>
      </c>
      <c r="AB2947" s="136" t="e">
        <f t="shared" si="574"/>
        <v>#N/A</v>
      </c>
      <c r="AC2947" s="136" t="e">
        <f t="shared" si="575"/>
        <v>#N/A</v>
      </c>
      <c r="AD2947" s="136" t="e">
        <f t="shared" si="576"/>
        <v>#N/A</v>
      </c>
      <c r="AE2947" s="136" t="e">
        <f t="shared" si="577"/>
        <v>#N/A</v>
      </c>
    </row>
    <row r="2948" spans="4:31">
      <c r="D2948" s="69"/>
      <c r="F2948" s="65" t="e">
        <f>VLOOKUP(E2948,'Trimming log'!$F$5:$V$5000,2,FALSE)</f>
        <v>#N/A</v>
      </c>
      <c r="G2948" s="65" t="e">
        <f>VLOOKUP(E2948,'Trimming log'!$F$5:$V$5000,3,FALSE)</f>
        <v>#N/A</v>
      </c>
      <c r="H2948" s="508" t="e">
        <f>VLOOKUP(E2948,'Trimming log'!$F$5:$V$5000,4,FALSE)</f>
        <v>#N/A</v>
      </c>
      <c r="I2948" s="65" t="e">
        <f>VLOOKUP(E2948,'Trimming log'!$F$5:$V$5000,5,FALSE)</f>
        <v>#N/A</v>
      </c>
      <c r="J2948" s="65" t="e">
        <f>VLOOKUP(E2948,'Trimming log'!$F$5:$V$5000,6,FALSE)</f>
        <v>#N/A</v>
      </c>
      <c r="K2948" s="65" t="e">
        <f>VLOOKUP(E2948,'Trimming log'!$F$5:$V$5000,7,FALSE)</f>
        <v>#N/A</v>
      </c>
      <c r="L2948" s="65" t="e">
        <f>VLOOKUP(E2948,'Trimming log'!$F$5:$V$5000,8,FALSE)</f>
        <v>#N/A</v>
      </c>
      <c r="M2948" s="65" t="e">
        <f>VLOOKUP(E2948,'Trimming log'!$F$5:$V$5000,9,FALSE)</f>
        <v>#N/A</v>
      </c>
      <c r="N2948" s="507" t="e">
        <f>VLOOKUP(E2948,'Trimming log'!$F$5:$V$5000,10,FALSE)</f>
        <v>#N/A</v>
      </c>
      <c r="O2948" s="65" t="e">
        <f>VLOOKUP(E2948,'Trimming log'!$F$5:$V$5000,11,FALSE)</f>
        <v>#N/A</v>
      </c>
      <c r="P2948" s="65" t="e">
        <f>VLOOKUP(E2948,'Trimming log'!$F$5:$V$5000,12,FALSE)</f>
        <v>#N/A</v>
      </c>
      <c r="Q2948" s="65" t="e">
        <f>VLOOKUP(E2948,'Trimming log'!$F$5:$V$5000,13,FALSE)</f>
        <v>#N/A</v>
      </c>
      <c r="R2948" s="65" t="e">
        <f>VLOOKUP(E2948,'Trimming log'!$F$5:$V$5000,14,FALSE)</f>
        <v>#N/A</v>
      </c>
      <c r="S2948" s="65" t="e">
        <f>VLOOKUP(E2948,'Trimming log'!$F$5:$V$5000,15,FALSE)</f>
        <v>#N/A</v>
      </c>
      <c r="T2948" s="65" t="e">
        <f t="shared" si="568"/>
        <v>#N/A</v>
      </c>
      <c r="U2948" s="491" t="str">
        <f t="shared" si="569"/>
        <v/>
      </c>
      <c r="V2948" s="74">
        <f t="shared" si="570"/>
        <v>0</v>
      </c>
      <c r="W2948" s="134">
        <f t="shared" si="571"/>
        <v>0</v>
      </c>
      <c r="X2948" s="134" t="e">
        <f>VLOOKUP(E2948,'Trimming log'!$F$5:$Y$5000,19,FALSE)</f>
        <v>#N/A</v>
      </c>
      <c r="Y2948" s="134" t="e">
        <f>VLOOKUP(E2948,'Trimming log'!$F$5:$Y$5000,20,FALSE)</f>
        <v>#N/A</v>
      </c>
      <c r="Z2948" s="135" t="e">
        <f t="shared" si="572"/>
        <v>#N/A</v>
      </c>
      <c r="AA2948" s="135" t="e">
        <f t="shared" si="573"/>
        <v>#N/A</v>
      </c>
      <c r="AB2948" s="136" t="e">
        <f t="shared" si="574"/>
        <v>#N/A</v>
      </c>
      <c r="AC2948" s="136" t="e">
        <f t="shared" si="575"/>
        <v>#N/A</v>
      </c>
      <c r="AD2948" s="136" t="e">
        <f t="shared" si="576"/>
        <v>#N/A</v>
      </c>
      <c r="AE2948" s="136" t="e">
        <f t="shared" si="577"/>
        <v>#N/A</v>
      </c>
    </row>
    <row r="2949" spans="4:31">
      <c r="D2949" s="69"/>
      <c r="F2949" s="65" t="e">
        <f>VLOOKUP(E2949,'Trimming log'!$F$5:$V$5000,2,FALSE)</f>
        <v>#N/A</v>
      </c>
      <c r="G2949" s="65" t="e">
        <f>VLOOKUP(E2949,'Trimming log'!$F$5:$V$5000,3,FALSE)</f>
        <v>#N/A</v>
      </c>
      <c r="H2949" s="508" t="e">
        <f>VLOOKUP(E2949,'Trimming log'!$F$5:$V$5000,4,FALSE)</f>
        <v>#N/A</v>
      </c>
      <c r="I2949" s="65" t="e">
        <f>VLOOKUP(E2949,'Trimming log'!$F$5:$V$5000,5,FALSE)</f>
        <v>#N/A</v>
      </c>
      <c r="J2949" s="65" t="e">
        <f>VLOOKUP(E2949,'Trimming log'!$F$5:$V$5000,6,FALSE)</f>
        <v>#N/A</v>
      </c>
      <c r="K2949" s="65" t="e">
        <f>VLOOKUP(E2949,'Trimming log'!$F$5:$V$5000,7,FALSE)</f>
        <v>#N/A</v>
      </c>
      <c r="L2949" s="65" t="e">
        <f>VLOOKUP(E2949,'Trimming log'!$F$5:$V$5000,8,FALSE)</f>
        <v>#N/A</v>
      </c>
      <c r="M2949" s="65" t="e">
        <f>VLOOKUP(E2949,'Trimming log'!$F$5:$V$5000,9,FALSE)</f>
        <v>#N/A</v>
      </c>
      <c r="N2949" s="507" t="e">
        <f>VLOOKUP(E2949,'Trimming log'!$F$5:$V$5000,10,FALSE)</f>
        <v>#N/A</v>
      </c>
      <c r="O2949" s="65" t="e">
        <f>VLOOKUP(E2949,'Trimming log'!$F$5:$V$5000,11,FALSE)</f>
        <v>#N/A</v>
      </c>
      <c r="P2949" s="65" t="e">
        <f>VLOOKUP(E2949,'Trimming log'!$F$5:$V$5000,12,FALSE)</f>
        <v>#N/A</v>
      </c>
      <c r="Q2949" s="65" t="e">
        <f>VLOOKUP(E2949,'Trimming log'!$F$5:$V$5000,13,FALSE)</f>
        <v>#N/A</v>
      </c>
      <c r="R2949" s="65" t="e">
        <f>VLOOKUP(E2949,'Trimming log'!$F$5:$V$5000,14,FALSE)</f>
        <v>#N/A</v>
      </c>
      <c r="S2949" s="65" t="e">
        <f>VLOOKUP(E2949,'Trimming log'!$F$5:$V$5000,15,FALSE)</f>
        <v>#N/A</v>
      </c>
      <c r="T2949" s="65" t="e">
        <f t="shared" si="568"/>
        <v>#N/A</v>
      </c>
      <c r="U2949" s="491" t="str">
        <f t="shared" si="569"/>
        <v/>
      </c>
      <c r="V2949" s="74">
        <f t="shared" si="570"/>
        <v>0</v>
      </c>
      <c r="W2949" s="134">
        <f t="shared" si="571"/>
        <v>0</v>
      </c>
      <c r="X2949" s="134" t="e">
        <f>VLOOKUP(E2949,'Trimming log'!$F$5:$Y$5000,19,FALSE)</f>
        <v>#N/A</v>
      </c>
      <c r="Y2949" s="134" t="e">
        <f>VLOOKUP(E2949,'Trimming log'!$F$5:$Y$5000,20,FALSE)</f>
        <v>#N/A</v>
      </c>
      <c r="Z2949" s="135" t="e">
        <f t="shared" si="572"/>
        <v>#N/A</v>
      </c>
      <c r="AA2949" s="135" t="e">
        <f t="shared" si="573"/>
        <v>#N/A</v>
      </c>
      <c r="AB2949" s="136" t="e">
        <f t="shared" si="574"/>
        <v>#N/A</v>
      </c>
      <c r="AC2949" s="136" t="e">
        <f t="shared" si="575"/>
        <v>#N/A</v>
      </c>
      <c r="AD2949" s="136" t="e">
        <f t="shared" si="576"/>
        <v>#N/A</v>
      </c>
      <c r="AE2949" s="136" t="e">
        <f t="shared" si="577"/>
        <v>#N/A</v>
      </c>
    </row>
    <row r="2950" spans="4:31">
      <c r="D2950" s="69"/>
      <c r="F2950" s="65" t="e">
        <f>VLOOKUP(E2950,'Trimming log'!$F$5:$V$5000,2,FALSE)</f>
        <v>#N/A</v>
      </c>
      <c r="G2950" s="65" t="e">
        <f>VLOOKUP(E2950,'Trimming log'!$F$5:$V$5000,3,FALSE)</f>
        <v>#N/A</v>
      </c>
      <c r="H2950" s="508" t="e">
        <f>VLOOKUP(E2950,'Trimming log'!$F$5:$V$5000,4,FALSE)</f>
        <v>#N/A</v>
      </c>
      <c r="I2950" s="65" t="e">
        <f>VLOOKUP(E2950,'Trimming log'!$F$5:$V$5000,5,FALSE)</f>
        <v>#N/A</v>
      </c>
      <c r="J2950" s="65" t="e">
        <f>VLOOKUP(E2950,'Trimming log'!$F$5:$V$5000,6,FALSE)</f>
        <v>#N/A</v>
      </c>
      <c r="K2950" s="65" t="e">
        <f>VLOOKUP(E2950,'Trimming log'!$F$5:$V$5000,7,FALSE)</f>
        <v>#N/A</v>
      </c>
      <c r="L2950" s="65" t="e">
        <f>VLOOKUP(E2950,'Trimming log'!$F$5:$V$5000,8,FALSE)</f>
        <v>#N/A</v>
      </c>
      <c r="M2950" s="65" t="e">
        <f>VLOOKUP(E2950,'Trimming log'!$F$5:$V$5000,9,FALSE)</f>
        <v>#N/A</v>
      </c>
      <c r="N2950" s="507" t="e">
        <f>VLOOKUP(E2950,'Trimming log'!$F$5:$V$5000,10,FALSE)</f>
        <v>#N/A</v>
      </c>
      <c r="O2950" s="65" t="e">
        <f>VLOOKUP(E2950,'Trimming log'!$F$5:$V$5000,11,FALSE)</f>
        <v>#N/A</v>
      </c>
      <c r="P2950" s="65" t="e">
        <f>VLOOKUP(E2950,'Trimming log'!$F$5:$V$5000,12,FALSE)</f>
        <v>#N/A</v>
      </c>
      <c r="Q2950" s="65" t="e">
        <f>VLOOKUP(E2950,'Trimming log'!$F$5:$V$5000,13,FALSE)</f>
        <v>#N/A</v>
      </c>
      <c r="R2950" s="65" t="e">
        <f>VLOOKUP(E2950,'Trimming log'!$F$5:$V$5000,14,FALSE)</f>
        <v>#N/A</v>
      </c>
      <c r="S2950" s="65" t="e">
        <f>VLOOKUP(E2950,'Trimming log'!$F$5:$V$5000,15,FALSE)</f>
        <v>#N/A</v>
      </c>
      <c r="T2950" s="65" t="e">
        <f t="shared" si="568"/>
        <v>#N/A</v>
      </c>
      <c r="U2950" s="491" t="str">
        <f t="shared" si="569"/>
        <v/>
      </c>
      <c r="V2950" s="74">
        <f t="shared" si="570"/>
        <v>0</v>
      </c>
      <c r="W2950" s="134">
        <f t="shared" si="571"/>
        <v>0</v>
      </c>
      <c r="X2950" s="134" t="e">
        <f>VLOOKUP(E2950,'Trimming log'!$F$5:$Y$5000,19,FALSE)</f>
        <v>#N/A</v>
      </c>
      <c r="Y2950" s="134" t="e">
        <f>VLOOKUP(E2950,'Trimming log'!$F$5:$Y$5000,20,FALSE)</f>
        <v>#N/A</v>
      </c>
      <c r="Z2950" s="135" t="e">
        <f t="shared" si="572"/>
        <v>#N/A</v>
      </c>
      <c r="AA2950" s="135" t="e">
        <f t="shared" si="573"/>
        <v>#N/A</v>
      </c>
      <c r="AB2950" s="136" t="e">
        <f t="shared" si="574"/>
        <v>#N/A</v>
      </c>
      <c r="AC2950" s="136" t="e">
        <f t="shared" si="575"/>
        <v>#N/A</v>
      </c>
      <c r="AD2950" s="136" t="e">
        <f t="shared" si="576"/>
        <v>#N/A</v>
      </c>
      <c r="AE2950" s="136" t="e">
        <f t="shared" si="577"/>
        <v>#N/A</v>
      </c>
    </row>
    <row r="2951" spans="4:31">
      <c r="D2951" s="69"/>
      <c r="F2951" s="65" t="e">
        <f>VLOOKUP(E2951,'Trimming log'!$F$5:$V$5000,2,FALSE)</f>
        <v>#N/A</v>
      </c>
      <c r="G2951" s="65" t="e">
        <f>VLOOKUP(E2951,'Trimming log'!$F$5:$V$5000,3,FALSE)</f>
        <v>#N/A</v>
      </c>
      <c r="H2951" s="508" t="e">
        <f>VLOOKUP(E2951,'Trimming log'!$F$5:$V$5000,4,FALSE)</f>
        <v>#N/A</v>
      </c>
      <c r="I2951" s="65" t="e">
        <f>VLOOKUP(E2951,'Trimming log'!$F$5:$V$5000,5,FALSE)</f>
        <v>#N/A</v>
      </c>
      <c r="J2951" s="65" t="e">
        <f>VLOOKUP(E2951,'Trimming log'!$F$5:$V$5000,6,FALSE)</f>
        <v>#N/A</v>
      </c>
      <c r="K2951" s="65" t="e">
        <f>VLOOKUP(E2951,'Trimming log'!$F$5:$V$5000,7,FALSE)</f>
        <v>#N/A</v>
      </c>
      <c r="L2951" s="65" t="e">
        <f>VLOOKUP(E2951,'Trimming log'!$F$5:$V$5000,8,FALSE)</f>
        <v>#N/A</v>
      </c>
      <c r="M2951" s="65" t="e">
        <f>VLOOKUP(E2951,'Trimming log'!$F$5:$V$5000,9,FALSE)</f>
        <v>#N/A</v>
      </c>
      <c r="N2951" s="507" t="e">
        <f>VLOOKUP(E2951,'Trimming log'!$F$5:$V$5000,10,FALSE)</f>
        <v>#N/A</v>
      </c>
      <c r="O2951" s="65" t="e">
        <f>VLOOKUP(E2951,'Trimming log'!$F$5:$V$5000,11,FALSE)</f>
        <v>#N/A</v>
      </c>
      <c r="P2951" s="65" t="e">
        <f>VLOOKUP(E2951,'Trimming log'!$F$5:$V$5000,12,FALSE)</f>
        <v>#N/A</v>
      </c>
      <c r="Q2951" s="65" t="e">
        <f>VLOOKUP(E2951,'Trimming log'!$F$5:$V$5000,13,FALSE)</f>
        <v>#N/A</v>
      </c>
      <c r="R2951" s="65" t="e">
        <f>VLOOKUP(E2951,'Trimming log'!$F$5:$V$5000,14,FALSE)</f>
        <v>#N/A</v>
      </c>
      <c r="S2951" s="65" t="e">
        <f>VLOOKUP(E2951,'Trimming log'!$F$5:$V$5000,15,FALSE)</f>
        <v>#N/A</v>
      </c>
      <c r="T2951" s="65" t="e">
        <f t="shared" ref="T2951:T3014" si="578">O2951-Q2951</f>
        <v>#N/A</v>
      </c>
      <c r="U2951" s="491" t="str">
        <f t="shared" ref="U2951:U3014" si="579">IF(C2951="","",(SUMIF($D$2:$D$25116,D2951,$O$2:$O$25116)))</f>
        <v/>
      </c>
      <c r="V2951" s="74">
        <f t="shared" si="570"/>
        <v>0</v>
      </c>
      <c r="W2951" s="134">
        <f t="shared" si="571"/>
        <v>0</v>
      </c>
      <c r="X2951" s="134" t="e">
        <f>VLOOKUP(E2951,'Trimming log'!$F$5:$Y$5000,19,FALSE)</f>
        <v>#N/A</v>
      </c>
      <c r="Y2951" s="134" t="e">
        <f>VLOOKUP(E2951,'Trimming log'!$F$5:$Y$5000,20,FALSE)</f>
        <v>#N/A</v>
      </c>
      <c r="Z2951" s="135" t="e">
        <f t="shared" si="572"/>
        <v>#N/A</v>
      </c>
      <c r="AA2951" s="135" t="e">
        <f t="shared" si="573"/>
        <v>#N/A</v>
      </c>
      <c r="AB2951" s="136" t="e">
        <f t="shared" si="574"/>
        <v>#N/A</v>
      </c>
      <c r="AC2951" s="136" t="e">
        <f t="shared" si="575"/>
        <v>#N/A</v>
      </c>
      <c r="AD2951" s="136" t="e">
        <f t="shared" si="576"/>
        <v>#N/A</v>
      </c>
      <c r="AE2951" s="136" t="e">
        <f t="shared" si="577"/>
        <v>#N/A</v>
      </c>
    </row>
    <row r="2952" spans="4:31">
      <c r="D2952" s="69"/>
      <c r="F2952" s="65" t="e">
        <f>VLOOKUP(E2952,'Trimming log'!$F$5:$V$5000,2,FALSE)</f>
        <v>#N/A</v>
      </c>
      <c r="G2952" s="65" t="e">
        <f>VLOOKUP(E2952,'Trimming log'!$F$5:$V$5000,3,FALSE)</f>
        <v>#N/A</v>
      </c>
      <c r="H2952" s="508" t="e">
        <f>VLOOKUP(E2952,'Trimming log'!$F$5:$V$5000,4,FALSE)</f>
        <v>#N/A</v>
      </c>
      <c r="I2952" s="65" t="e">
        <f>VLOOKUP(E2952,'Trimming log'!$F$5:$V$5000,5,FALSE)</f>
        <v>#N/A</v>
      </c>
      <c r="J2952" s="65" t="e">
        <f>VLOOKUP(E2952,'Trimming log'!$F$5:$V$5000,6,FALSE)</f>
        <v>#N/A</v>
      </c>
      <c r="K2952" s="65" t="e">
        <f>VLOOKUP(E2952,'Trimming log'!$F$5:$V$5000,7,FALSE)</f>
        <v>#N/A</v>
      </c>
      <c r="L2952" s="65" t="e">
        <f>VLOOKUP(E2952,'Trimming log'!$F$5:$V$5000,8,FALSE)</f>
        <v>#N/A</v>
      </c>
      <c r="M2952" s="65" t="e">
        <f>VLOOKUP(E2952,'Trimming log'!$F$5:$V$5000,9,FALSE)</f>
        <v>#N/A</v>
      </c>
      <c r="N2952" s="507" t="e">
        <f>VLOOKUP(E2952,'Trimming log'!$F$5:$V$5000,10,FALSE)</f>
        <v>#N/A</v>
      </c>
      <c r="O2952" s="65" t="e">
        <f>VLOOKUP(E2952,'Trimming log'!$F$5:$V$5000,11,FALSE)</f>
        <v>#N/A</v>
      </c>
      <c r="P2952" s="65" t="e">
        <f>VLOOKUP(E2952,'Trimming log'!$F$5:$V$5000,12,FALSE)</f>
        <v>#N/A</v>
      </c>
      <c r="Q2952" s="65" t="e">
        <f>VLOOKUP(E2952,'Trimming log'!$F$5:$V$5000,13,FALSE)</f>
        <v>#N/A</v>
      </c>
      <c r="R2952" s="65" t="e">
        <f>VLOOKUP(E2952,'Trimming log'!$F$5:$V$5000,14,FALSE)</f>
        <v>#N/A</v>
      </c>
      <c r="S2952" s="65" t="e">
        <f>VLOOKUP(E2952,'Trimming log'!$F$5:$V$5000,15,FALSE)</f>
        <v>#N/A</v>
      </c>
      <c r="T2952" s="65" t="e">
        <f t="shared" si="578"/>
        <v>#N/A</v>
      </c>
      <c r="U2952" s="491" t="str">
        <f t="shared" si="579"/>
        <v/>
      </c>
      <c r="V2952" s="74">
        <f t="shared" ref="V2952:V3015" si="580">D2952</f>
        <v>0</v>
      </c>
      <c r="W2952" s="134">
        <f t="shared" ref="W2952:W3015" si="581">E2952</f>
        <v>0</v>
      </c>
      <c r="X2952" s="134" t="e">
        <f>VLOOKUP(E2952,'Trimming log'!$F$5:$Y$5000,19,FALSE)</f>
        <v>#N/A</v>
      </c>
      <c r="Y2952" s="134" t="e">
        <f>VLOOKUP(E2952,'Trimming log'!$F$5:$Y$5000,20,FALSE)</f>
        <v>#N/A</v>
      </c>
      <c r="Z2952" s="135" t="e">
        <f t="shared" ref="Z2952:Z3015" si="582">G2952</f>
        <v>#N/A</v>
      </c>
      <c r="AA2952" s="135" t="e">
        <f t="shared" ref="AA2952:AA3015" si="583">H2952</f>
        <v>#N/A</v>
      </c>
      <c r="AB2952" s="136" t="e">
        <f t="shared" ref="AB2952:AB3015" si="584">N2952</f>
        <v>#N/A</v>
      </c>
      <c r="AC2952" s="136" t="e">
        <f t="shared" ref="AC2952:AC3015" si="585">O2952</f>
        <v>#N/A</v>
      </c>
      <c r="AD2952" s="136" t="e">
        <f t="shared" ref="AD2952:AD3015" si="586">Q2952</f>
        <v>#N/A</v>
      </c>
      <c r="AE2952" s="136" t="e">
        <f t="shared" ref="AE2952:AE3015" si="587">T2952</f>
        <v>#N/A</v>
      </c>
    </row>
    <row r="2953" spans="4:31">
      <c r="D2953" s="69"/>
      <c r="F2953" s="65" t="e">
        <f>VLOOKUP(E2953,'Trimming log'!$F$5:$V$5000,2,FALSE)</f>
        <v>#N/A</v>
      </c>
      <c r="G2953" s="65" t="e">
        <f>VLOOKUP(E2953,'Trimming log'!$F$5:$V$5000,3,FALSE)</f>
        <v>#N/A</v>
      </c>
      <c r="H2953" s="508" t="e">
        <f>VLOOKUP(E2953,'Trimming log'!$F$5:$V$5000,4,FALSE)</f>
        <v>#N/A</v>
      </c>
      <c r="I2953" s="65" t="e">
        <f>VLOOKUP(E2953,'Trimming log'!$F$5:$V$5000,5,FALSE)</f>
        <v>#N/A</v>
      </c>
      <c r="J2953" s="65" t="e">
        <f>VLOOKUP(E2953,'Trimming log'!$F$5:$V$5000,6,FALSE)</f>
        <v>#N/A</v>
      </c>
      <c r="K2953" s="65" t="e">
        <f>VLOOKUP(E2953,'Trimming log'!$F$5:$V$5000,7,FALSE)</f>
        <v>#N/A</v>
      </c>
      <c r="L2953" s="65" t="e">
        <f>VLOOKUP(E2953,'Trimming log'!$F$5:$V$5000,8,FALSE)</f>
        <v>#N/A</v>
      </c>
      <c r="M2953" s="65" t="e">
        <f>VLOOKUP(E2953,'Trimming log'!$F$5:$V$5000,9,FALSE)</f>
        <v>#N/A</v>
      </c>
      <c r="N2953" s="507" t="e">
        <f>VLOOKUP(E2953,'Trimming log'!$F$5:$V$5000,10,FALSE)</f>
        <v>#N/A</v>
      </c>
      <c r="O2953" s="65" t="e">
        <f>VLOOKUP(E2953,'Trimming log'!$F$5:$V$5000,11,FALSE)</f>
        <v>#N/A</v>
      </c>
      <c r="P2953" s="65" t="e">
        <f>VLOOKUP(E2953,'Trimming log'!$F$5:$V$5000,12,FALSE)</f>
        <v>#N/A</v>
      </c>
      <c r="Q2953" s="65" t="e">
        <f>VLOOKUP(E2953,'Trimming log'!$F$5:$V$5000,13,FALSE)</f>
        <v>#N/A</v>
      </c>
      <c r="R2953" s="65" t="e">
        <f>VLOOKUP(E2953,'Trimming log'!$F$5:$V$5000,14,FALSE)</f>
        <v>#N/A</v>
      </c>
      <c r="S2953" s="65" t="e">
        <f>VLOOKUP(E2953,'Trimming log'!$F$5:$V$5000,15,FALSE)</f>
        <v>#N/A</v>
      </c>
      <c r="T2953" s="65" t="e">
        <f t="shared" si="578"/>
        <v>#N/A</v>
      </c>
      <c r="U2953" s="491" t="str">
        <f t="shared" si="579"/>
        <v/>
      </c>
      <c r="V2953" s="74">
        <f t="shared" si="580"/>
        <v>0</v>
      </c>
      <c r="W2953" s="134">
        <f t="shared" si="581"/>
        <v>0</v>
      </c>
      <c r="X2953" s="134" t="e">
        <f>VLOOKUP(E2953,'Trimming log'!$F$5:$Y$5000,19,FALSE)</f>
        <v>#N/A</v>
      </c>
      <c r="Y2953" s="134" t="e">
        <f>VLOOKUP(E2953,'Trimming log'!$F$5:$Y$5000,20,FALSE)</f>
        <v>#N/A</v>
      </c>
      <c r="Z2953" s="135" t="e">
        <f t="shared" si="582"/>
        <v>#N/A</v>
      </c>
      <c r="AA2953" s="135" t="e">
        <f t="shared" si="583"/>
        <v>#N/A</v>
      </c>
      <c r="AB2953" s="136" t="e">
        <f t="shared" si="584"/>
        <v>#N/A</v>
      </c>
      <c r="AC2953" s="136" t="e">
        <f t="shared" si="585"/>
        <v>#N/A</v>
      </c>
      <c r="AD2953" s="136" t="e">
        <f t="shared" si="586"/>
        <v>#N/A</v>
      </c>
      <c r="AE2953" s="136" t="e">
        <f t="shared" si="587"/>
        <v>#N/A</v>
      </c>
    </row>
    <row r="2954" spans="4:31">
      <c r="D2954" s="69"/>
      <c r="F2954" s="65" t="e">
        <f>VLOOKUP(E2954,'Trimming log'!$F$5:$V$5000,2,FALSE)</f>
        <v>#N/A</v>
      </c>
      <c r="G2954" s="65" t="e">
        <f>VLOOKUP(E2954,'Trimming log'!$F$5:$V$5000,3,FALSE)</f>
        <v>#N/A</v>
      </c>
      <c r="H2954" s="508" t="e">
        <f>VLOOKUP(E2954,'Trimming log'!$F$5:$V$5000,4,FALSE)</f>
        <v>#N/A</v>
      </c>
      <c r="I2954" s="65" t="e">
        <f>VLOOKUP(E2954,'Trimming log'!$F$5:$V$5000,5,FALSE)</f>
        <v>#N/A</v>
      </c>
      <c r="J2954" s="65" t="e">
        <f>VLOOKUP(E2954,'Trimming log'!$F$5:$V$5000,6,FALSE)</f>
        <v>#N/A</v>
      </c>
      <c r="K2954" s="65" t="e">
        <f>VLOOKUP(E2954,'Trimming log'!$F$5:$V$5000,7,FALSE)</f>
        <v>#N/A</v>
      </c>
      <c r="L2954" s="65" t="e">
        <f>VLOOKUP(E2954,'Trimming log'!$F$5:$V$5000,8,FALSE)</f>
        <v>#N/A</v>
      </c>
      <c r="M2954" s="65" t="e">
        <f>VLOOKUP(E2954,'Trimming log'!$F$5:$V$5000,9,FALSE)</f>
        <v>#N/A</v>
      </c>
      <c r="N2954" s="507" t="e">
        <f>VLOOKUP(E2954,'Trimming log'!$F$5:$V$5000,10,FALSE)</f>
        <v>#N/A</v>
      </c>
      <c r="O2954" s="65" t="e">
        <f>VLOOKUP(E2954,'Trimming log'!$F$5:$V$5000,11,FALSE)</f>
        <v>#N/A</v>
      </c>
      <c r="P2954" s="65" t="e">
        <f>VLOOKUP(E2954,'Trimming log'!$F$5:$V$5000,12,FALSE)</f>
        <v>#N/A</v>
      </c>
      <c r="Q2954" s="65" t="e">
        <f>VLOOKUP(E2954,'Trimming log'!$F$5:$V$5000,13,FALSE)</f>
        <v>#N/A</v>
      </c>
      <c r="R2954" s="65" t="e">
        <f>VLOOKUP(E2954,'Trimming log'!$F$5:$V$5000,14,FALSE)</f>
        <v>#N/A</v>
      </c>
      <c r="S2954" s="65" t="e">
        <f>VLOOKUP(E2954,'Trimming log'!$F$5:$V$5000,15,FALSE)</f>
        <v>#N/A</v>
      </c>
      <c r="T2954" s="65" t="e">
        <f t="shared" si="578"/>
        <v>#N/A</v>
      </c>
      <c r="U2954" s="491" t="str">
        <f t="shared" si="579"/>
        <v/>
      </c>
      <c r="V2954" s="74">
        <f t="shared" si="580"/>
        <v>0</v>
      </c>
      <c r="W2954" s="134">
        <f t="shared" si="581"/>
        <v>0</v>
      </c>
      <c r="X2954" s="134" t="e">
        <f>VLOOKUP(E2954,'Trimming log'!$F$5:$Y$5000,19,FALSE)</f>
        <v>#N/A</v>
      </c>
      <c r="Y2954" s="134" t="e">
        <f>VLOOKUP(E2954,'Trimming log'!$F$5:$Y$5000,20,FALSE)</f>
        <v>#N/A</v>
      </c>
      <c r="Z2954" s="135" t="e">
        <f t="shared" si="582"/>
        <v>#N/A</v>
      </c>
      <c r="AA2954" s="135" t="e">
        <f t="shared" si="583"/>
        <v>#N/A</v>
      </c>
      <c r="AB2954" s="136" t="e">
        <f t="shared" si="584"/>
        <v>#N/A</v>
      </c>
      <c r="AC2954" s="136" t="e">
        <f t="shared" si="585"/>
        <v>#N/A</v>
      </c>
      <c r="AD2954" s="136" t="e">
        <f t="shared" si="586"/>
        <v>#N/A</v>
      </c>
      <c r="AE2954" s="136" t="e">
        <f t="shared" si="587"/>
        <v>#N/A</v>
      </c>
    </row>
    <row r="2955" spans="4:31">
      <c r="D2955" s="69"/>
      <c r="F2955" s="65" t="e">
        <f>VLOOKUP(E2955,'Trimming log'!$F$5:$V$5000,2,FALSE)</f>
        <v>#N/A</v>
      </c>
      <c r="G2955" s="65" t="e">
        <f>VLOOKUP(E2955,'Trimming log'!$F$5:$V$5000,3,FALSE)</f>
        <v>#N/A</v>
      </c>
      <c r="H2955" s="508" t="e">
        <f>VLOOKUP(E2955,'Trimming log'!$F$5:$V$5000,4,FALSE)</f>
        <v>#N/A</v>
      </c>
      <c r="I2955" s="65" t="e">
        <f>VLOOKUP(E2955,'Trimming log'!$F$5:$V$5000,5,FALSE)</f>
        <v>#N/A</v>
      </c>
      <c r="J2955" s="65" t="e">
        <f>VLOOKUP(E2955,'Trimming log'!$F$5:$V$5000,6,FALSE)</f>
        <v>#N/A</v>
      </c>
      <c r="K2955" s="65" t="e">
        <f>VLOOKUP(E2955,'Trimming log'!$F$5:$V$5000,7,FALSE)</f>
        <v>#N/A</v>
      </c>
      <c r="L2955" s="65" t="e">
        <f>VLOOKUP(E2955,'Trimming log'!$F$5:$V$5000,8,FALSE)</f>
        <v>#N/A</v>
      </c>
      <c r="M2955" s="65" t="e">
        <f>VLOOKUP(E2955,'Trimming log'!$F$5:$V$5000,9,FALSE)</f>
        <v>#N/A</v>
      </c>
      <c r="N2955" s="507" t="e">
        <f>VLOOKUP(E2955,'Trimming log'!$F$5:$V$5000,10,FALSE)</f>
        <v>#N/A</v>
      </c>
      <c r="O2955" s="65" t="e">
        <f>VLOOKUP(E2955,'Trimming log'!$F$5:$V$5000,11,FALSE)</f>
        <v>#N/A</v>
      </c>
      <c r="P2955" s="65" t="e">
        <f>VLOOKUP(E2955,'Trimming log'!$F$5:$V$5000,12,FALSE)</f>
        <v>#N/A</v>
      </c>
      <c r="Q2955" s="65" t="e">
        <f>VLOOKUP(E2955,'Trimming log'!$F$5:$V$5000,13,FALSE)</f>
        <v>#N/A</v>
      </c>
      <c r="R2955" s="65" t="e">
        <f>VLOOKUP(E2955,'Trimming log'!$F$5:$V$5000,14,FALSE)</f>
        <v>#N/A</v>
      </c>
      <c r="S2955" s="65" t="e">
        <f>VLOOKUP(E2955,'Trimming log'!$F$5:$V$5000,15,FALSE)</f>
        <v>#N/A</v>
      </c>
      <c r="T2955" s="65" t="e">
        <f t="shared" si="578"/>
        <v>#N/A</v>
      </c>
      <c r="U2955" s="491" t="str">
        <f t="shared" si="579"/>
        <v/>
      </c>
      <c r="V2955" s="74">
        <f t="shared" si="580"/>
        <v>0</v>
      </c>
      <c r="W2955" s="134">
        <f t="shared" si="581"/>
        <v>0</v>
      </c>
      <c r="X2955" s="134" t="e">
        <f>VLOOKUP(E2955,'Trimming log'!$F$5:$Y$5000,19,FALSE)</f>
        <v>#N/A</v>
      </c>
      <c r="Y2955" s="134" t="e">
        <f>VLOOKUP(E2955,'Trimming log'!$F$5:$Y$5000,20,FALSE)</f>
        <v>#N/A</v>
      </c>
      <c r="Z2955" s="135" t="e">
        <f t="shared" si="582"/>
        <v>#N/A</v>
      </c>
      <c r="AA2955" s="135" t="e">
        <f t="shared" si="583"/>
        <v>#N/A</v>
      </c>
      <c r="AB2955" s="136" t="e">
        <f t="shared" si="584"/>
        <v>#N/A</v>
      </c>
      <c r="AC2955" s="136" t="e">
        <f t="shared" si="585"/>
        <v>#N/A</v>
      </c>
      <c r="AD2955" s="136" t="e">
        <f t="shared" si="586"/>
        <v>#N/A</v>
      </c>
      <c r="AE2955" s="136" t="e">
        <f t="shared" si="587"/>
        <v>#N/A</v>
      </c>
    </row>
    <row r="2956" spans="4:31">
      <c r="D2956" s="69"/>
      <c r="F2956" s="65" t="e">
        <f>VLOOKUP(E2956,'Trimming log'!$F$5:$V$5000,2,FALSE)</f>
        <v>#N/A</v>
      </c>
      <c r="G2956" s="65" t="e">
        <f>VLOOKUP(E2956,'Trimming log'!$F$5:$V$5000,3,FALSE)</f>
        <v>#N/A</v>
      </c>
      <c r="H2956" s="508" t="e">
        <f>VLOOKUP(E2956,'Trimming log'!$F$5:$V$5000,4,FALSE)</f>
        <v>#N/A</v>
      </c>
      <c r="I2956" s="65" t="e">
        <f>VLOOKUP(E2956,'Trimming log'!$F$5:$V$5000,5,FALSE)</f>
        <v>#N/A</v>
      </c>
      <c r="J2956" s="65" t="e">
        <f>VLOOKUP(E2956,'Trimming log'!$F$5:$V$5000,6,FALSE)</f>
        <v>#N/A</v>
      </c>
      <c r="K2956" s="65" t="e">
        <f>VLOOKUP(E2956,'Trimming log'!$F$5:$V$5000,7,FALSE)</f>
        <v>#N/A</v>
      </c>
      <c r="L2956" s="65" t="e">
        <f>VLOOKUP(E2956,'Trimming log'!$F$5:$V$5000,8,FALSE)</f>
        <v>#N/A</v>
      </c>
      <c r="M2956" s="65" t="e">
        <f>VLOOKUP(E2956,'Trimming log'!$F$5:$V$5000,9,FALSE)</f>
        <v>#N/A</v>
      </c>
      <c r="N2956" s="507" t="e">
        <f>VLOOKUP(E2956,'Trimming log'!$F$5:$V$5000,10,FALSE)</f>
        <v>#N/A</v>
      </c>
      <c r="O2956" s="65" t="e">
        <f>VLOOKUP(E2956,'Trimming log'!$F$5:$V$5000,11,FALSE)</f>
        <v>#N/A</v>
      </c>
      <c r="P2956" s="65" t="e">
        <f>VLOOKUP(E2956,'Trimming log'!$F$5:$V$5000,12,FALSE)</f>
        <v>#N/A</v>
      </c>
      <c r="Q2956" s="65" t="e">
        <f>VLOOKUP(E2956,'Trimming log'!$F$5:$V$5000,13,FALSE)</f>
        <v>#N/A</v>
      </c>
      <c r="R2956" s="65" t="e">
        <f>VLOOKUP(E2956,'Trimming log'!$F$5:$V$5000,14,FALSE)</f>
        <v>#N/A</v>
      </c>
      <c r="S2956" s="65" t="e">
        <f>VLOOKUP(E2956,'Trimming log'!$F$5:$V$5000,15,FALSE)</f>
        <v>#N/A</v>
      </c>
      <c r="T2956" s="65" t="e">
        <f t="shared" si="578"/>
        <v>#N/A</v>
      </c>
      <c r="U2956" s="491" t="str">
        <f t="shared" si="579"/>
        <v/>
      </c>
      <c r="V2956" s="74">
        <f t="shared" si="580"/>
        <v>0</v>
      </c>
      <c r="W2956" s="134">
        <f t="shared" si="581"/>
        <v>0</v>
      </c>
      <c r="X2956" s="134" t="e">
        <f>VLOOKUP(E2956,'Trimming log'!$F$5:$Y$5000,19,FALSE)</f>
        <v>#N/A</v>
      </c>
      <c r="Y2956" s="134" t="e">
        <f>VLOOKUP(E2956,'Trimming log'!$F$5:$Y$5000,20,FALSE)</f>
        <v>#N/A</v>
      </c>
      <c r="Z2956" s="135" t="e">
        <f t="shared" si="582"/>
        <v>#N/A</v>
      </c>
      <c r="AA2956" s="135" t="e">
        <f t="shared" si="583"/>
        <v>#N/A</v>
      </c>
      <c r="AB2956" s="136" t="e">
        <f t="shared" si="584"/>
        <v>#N/A</v>
      </c>
      <c r="AC2956" s="136" t="e">
        <f t="shared" si="585"/>
        <v>#N/A</v>
      </c>
      <c r="AD2956" s="136" t="e">
        <f t="shared" si="586"/>
        <v>#N/A</v>
      </c>
      <c r="AE2956" s="136" t="e">
        <f t="shared" si="587"/>
        <v>#N/A</v>
      </c>
    </row>
    <row r="2957" spans="4:31">
      <c r="D2957" s="69"/>
      <c r="F2957" s="65" t="e">
        <f>VLOOKUP(E2957,'Trimming log'!$F$5:$V$5000,2,FALSE)</f>
        <v>#N/A</v>
      </c>
      <c r="G2957" s="65" t="e">
        <f>VLOOKUP(E2957,'Trimming log'!$F$5:$V$5000,3,FALSE)</f>
        <v>#N/A</v>
      </c>
      <c r="H2957" s="508" t="e">
        <f>VLOOKUP(E2957,'Trimming log'!$F$5:$V$5000,4,FALSE)</f>
        <v>#N/A</v>
      </c>
      <c r="I2957" s="65" t="e">
        <f>VLOOKUP(E2957,'Trimming log'!$F$5:$V$5000,5,FALSE)</f>
        <v>#N/A</v>
      </c>
      <c r="J2957" s="65" t="e">
        <f>VLOOKUP(E2957,'Trimming log'!$F$5:$V$5000,6,FALSE)</f>
        <v>#N/A</v>
      </c>
      <c r="K2957" s="65" t="e">
        <f>VLOOKUP(E2957,'Trimming log'!$F$5:$V$5000,7,FALSE)</f>
        <v>#N/A</v>
      </c>
      <c r="L2957" s="65" t="e">
        <f>VLOOKUP(E2957,'Trimming log'!$F$5:$V$5000,8,FALSE)</f>
        <v>#N/A</v>
      </c>
      <c r="M2957" s="65" t="e">
        <f>VLOOKUP(E2957,'Trimming log'!$F$5:$V$5000,9,FALSE)</f>
        <v>#N/A</v>
      </c>
      <c r="N2957" s="507" t="e">
        <f>VLOOKUP(E2957,'Trimming log'!$F$5:$V$5000,10,FALSE)</f>
        <v>#N/A</v>
      </c>
      <c r="O2957" s="65" t="e">
        <f>VLOOKUP(E2957,'Trimming log'!$F$5:$V$5000,11,FALSE)</f>
        <v>#N/A</v>
      </c>
      <c r="P2957" s="65" t="e">
        <f>VLOOKUP(E2957,'Trimming log'!$F$5:$V$5000,12,FALSE)</f>
        <v>#N/A</v>
      </c>
      <c r="Q2957" s="65" t="e">
        <f>VLOOKUP(E2957,'Trimming log'!$F$5:$V$5000,13,FALSE)</f>
        <v>#N/A</v>
      </c>
      <c r="R2957" s="65" t="e">
        <f>VLOOKUP(E2957,'Trimming log'!$F$5:$V$5000,14,FALSE)</f>
        <v>#N/A</v>
      </c>
      <c r="S2957" s="65" t="e">
        <f>VLOOKUP(E2957,'Trimming log'!$F$5:$V$5000,15,FALSE)</f>
        <v>#N/A</v>
      </c>
      <c r="T2957" s="65" t="e">
        <f t="shared" si="578"/>
        <v>#N/A</v>
      </c>
      <c r="U2957" s="491" t="str">
        <f t="shared" si="579"/>
        <v/>
      </c>
      <c r="V2957" s="74">
        <f t="shared" si="580"/>
        <v>0</v>
      </c>
      <c r="W2957" s="134">
        <f t="shared" si="581"/>
        <v>0</v>
      </c>
      <c r="X2957" s="134" t="e">
        <f>VLOOKUP(E2957,'Trimming log'!$F$5:$Y$5000,19,FALSE)</f>
        <v>#N/A</v>
      </c>
      <c r="Y2957" s="134" t="e">
        <f>VLOOKUP(E2957,'Trimming log'!$F$5:$Y$5000,20,FALSE)</f>
        <v>#N/A</v>
      </c>
      <c r="Z2957" s="135" t="e">
        <f t="shared" si="582"/>
        <v>#N/A</v>
      </c>
      <c r="AA2957" s="135" t="e">
        <f t="shared" si="583"/>
        <v>#N/A</v>
      </c>
      <c r="AB2957" s="136" t="e">
        <f t="shared" si="584"/>
        <v>#N/A</v>
      </c>
      <c r="AC2957" s="136" t="e">
        <f t="shared" si="585"/>
        <v>#N/A</v>
      </c>
      <c r="AD2957" s="136" t="e">
        <f t="shared" si="586"/>
        <v>#N/A</v>
      </c>
      <c r="AE2957" s="136" t="e">
        <f t="shared" si="587"/>
        <v>#N/A</v>
      </c>
    </row>
    <row r="2958" spans="4:31">
      <c r="D2958" s="69"/>
      <c r="F2958" s="65" t="e">
        <f>VLOOKUP(E2958,'Trimming log'!$F$5:$V$5000,2,FALSE)</f>
        <v>#N/A</v>
      </c>
      <c r="G2958" s="65" t="e">
        <f>VLOOKUP(E2958,'Trimming log'!$F$5:$V$5000,3,FALSE)</f>
        <v>#N/A</v>
      </c>
      <c r="H2958" s="508" t="e">
        <f>VLOOKUP(E2958,'Trimming log'!$F$5:$V$5000,4,FALSE)</f>
        <v>#N/A</v>
      </c>
      <c r="I2958" s="65" t="e">
        <f>VLOOKUP(E2958,'Trimming log'!$F$5:$V$5000,5,FALSE)</f>
        <v>#N/A</v>
      </c>
      <c r="J2958" s="65" t="e">
        <f>VLOOKUP(E2958,'Trimming log'!$F$5:$V$5000,6,FALSE)</f>
        <v>#N/A</v>
      </c>
      <c r="K2958" s="65" t="e">
        <f>VLOOKUP(E2958,'Trimming log'!$F$5:$V$5000,7,FALSE)</f>
        <v>#N/A</v>
      </c>
      <c r="L2958" s="65" t="e">
        <f>VLOOKUP(E2958,'Trimming log'!$F$5:$V$5000,8,FALSE)</f>
        <v>#N/A</v>
      </c>
      <c r="M2958" s="65" t="e">
        <f>VLOOKUP(E2958,'Trimming log'!$F$5:$V$5000,9,FALSE)</f>
        <v>#N/A</v>
      </c>
      <c r="N2958" s="507" t="e">
        <f>VLOOKUP(E2958,'Trimming log'!$F$5:$V$5000,10,FALSE)</f>
        <v>#N/A</v>
      </c>
      <c r="O2958" s="65" t="e">
        <f>VLOOKUP(E2958,'Trimming log'!$F$5:$V$5000,11,FALSE)</f>
        <v>#N/A</v>
      </c>
      <c r="P2958" s="65" t="e">
        <f>VLOOKUP(E2958,'Trimming log'!$F$5:$V$5000,12,FALSE)</f>
        <v>#N/A</v>
      </c>
      <c r="Q2958" s="65" t="e">
        <f>VLOOKUP(E2958,'Trimming log'!$F$5:$V$5000,13,FALSE)</f>
        <v>#N/A</v>
      </c>
      <c r="R2958" s="65" t="e">
        <f>VLOOKUP(E2958,'Trimming log'!$F$5:$V$5000,14,FALSE)</f>
        <v>#N/A</v>
      </c>
      <c r="S2958" s="65" t="e">
        <f>VLOOKUP(E2958,'Trimming log'!$F$5:$V$5000,15,FALSE)</f>
        <v>#N/A</v>
      </c>
      <c r="T2958" s="65" t="e">
        <f t="shared" si="578"/>
        <v>#N/A</v>
      </c>
      <c r="U2958" s="491" t="str">
        <f t="shared" si="579"/>
        <v/>
      </c>
      <c r="V2958" s="74">
        <f t="shared" si="580"/>
        <v>0</v>
      </c>
      <c r="W2958" s="134">
        <f t="shared" si="581"/>
        <v>0</v>
      </c>
      <c r="X2958" s="134" t="e">
        <f>VLOOKUP(E2958,'Trimming log'!$F$5:$Y$5000,19,FALSE)</f>
        <v>#N/A</v>
      </c>
      <c r="Y2958" s="134" t="e">
        <f>VLOOKUP(E2958,'Trimming log'!$F$5:$Y$5000,20,FALSE)</f>
        <v>#N/A</v>
      </c>
      <c r="Z2958" s="135" t="e">
        <f t="shared" si="582"/>
        <v>#N/A</v>
      </c>
      <c r="AA2958" s="135" t="e">
        <f t="shared" si="583"/>
        <v>#N/A</v>
      </c>
      <c r="AB2958" s="136" t="e">
        <f t="shared" si="584"/>
        <v>#N/A</v>
      </c>
      <c r="AC2958" s="136" t="e">
        <f t="shared" si="585"/>
        <v>#N/A</v>
      </c>
      <c r="AD2958" s="136" t="e">
        <f t="shared" si="586"/>
        <v>#N/A</v>
      </c>
      <c r="AE2958" s="136" t="e">
        <f t="shared" si="587"/>
        <v>#N/A</v>
      </c>
    </row>
    <row r="2959" spans="4:31">
      <c r="D2959" s="69"/>
      <c r="F2959" s="65" t="e">
        <f>VLOOKUP(E2959,'Trimming log'!$F$5:$V$5000,2,FALSE)</f>
        <v>#N/A</v>
      </c>
      <c r="G2959" s="65" t="e">
        <f>VLOOKUP(E2959,'Trimming log'!$F$5:$V$5000,3,FALSE)</f>
        <v>#N/A</v>
      </c>
      <c r="H2959" s="508" t="e">
        <f>VLOOKUP(E2959,'Trimming log'!$F$5:$V$5000,4,FALSE)</f>
        <v>#N/A</v>
      </c>
      <c r="I2959" s="65" t="e">
        <f>VLOOKUP(E2959,'Trimming log'!$F$5:$V$5000,5,FALSE)</f>
        <v>#N/A</v>
      </c>
      <c r="J2959" s="65" t="e">
        <f>VLOOKUP(E2959,'Trimming log'!$F$5:$V$5000,6,FALSE)</f>
        <v>#N/A</v>
      </c>
      <c r="K2959" s="65" t="e">
        <f>VLOOKUP(E2959,'Trimming log'!$F$5:$V$5000,7,FALSE)</f>
        <v>#N/A</v>
      </c>
      <c r="L2959" s="65" t="e">
        <f>VLOOKUP(E2959,'Trimming log'!$F$5:$V$5000,8,FALSE)</f>
        <v>#N/A</v>
      </c>
      <c r="M2959" s="65" t="e">
        <f>VLOOKUP(E2959,'Trimming log'!$F$5:$V$5000,9,FALSE)</f>
        <v>#N/A</v>
      </c>
      <c r="N2959" s="507" t="e">
        <f>VLOOKUP(E2959,'Trimming log'!$F$5:$V$5000,10,FALSE)</f>
        <v>#N/A</v>
      </c>
      <c r="O2959" s="65" t="e">
        <f>VLOOKUP(E2959,'Trimming log'!$F$5:$V$5000,11,FALSE)</f>
        <v>#N/A</v>
      </c>
      <c r="P2959" s="65" t="e">
        <f>VLOOKUP(E2959,'Trimming log'!$F$5:$V$5000,12,FALSE)</f>
        <v>#N/A</v>
      </c>
      <c r="Q2959" s="65" t="e">
        <f>VLOOKUP(E2959,'Trimming log'!$F$5:$V$5000,13,FALSE)</f>
        <v>#N/A</v>
      </c>
      <c r="R2959" s="65" t="e">
        <f>VLOOKUP(E2959,'Trimming log'!$F$5:$V$5000,14,FALSE)</f>
        <v>#N/A</v>
      </c>
      <c r="S2959" s="65" t="e">
        <f>VLOOKUP(E2959,'Trimming log'!$F$5:$V$5000,15,FALSE)</f>
        <v>#N/A</v>
      </c>
      <c r="T2959" s="65" t="e">
        <f t="shared" si="578"/>
        <v>#N/A</v>
      </c>
      <c r="U2959" s="491" t="str">
        <f t="shared" si="579"/>
        <v/>
      </c>
      <c r="V2959" s="74">
        <f t="shared" si="580"/>
        <v>0</v>
      </c>
      <c r="W2959" s="134">
        <f t="shared" si="581"/>
        <v>0</v>
      </c>
      <c r="X2959" s="134" t="e">
        <f>VLOOKUP(E2959,'Trimming log'!$F$5:$Y$5000,19,FALSE)</f>
        <v>#N/A</v>
      </c>
      <c r="Y2959" s="134" t="e">
        <f>VLOOKUP(E2959,'Trimming log'!$F$5:$Y$5000,20,FALSE)</f>
        <v>#N/A</v>
      </c>
      <c r="Z2959" s="135" t="e">
        <f t="shared" si="582"/>
        <v>#N/A</v>
      </c>
      <c r="AA2959" s="135" t="e">
        <f t="shared" si="583"/>
        <v>#N/A</v>
      </c>
      <c r="AB2959" s="136" t="e">
        <f t="shared" si="584"/>
        <v>#N/A</v>
      </c>
      <c r="AC2959" s="136" t="e">
        <f t="shared" si="585"/>
        <v>#N/A</v>
      </c>
      <c r="AD2959" s="136" t="e">
        <f t="shared" si="586"/>
        <v>#N/A</v>
      </c>
      <c r="AE2959" s="136" t="e">
        <f t="shared" si="587"/>
        <v>#N/A</v>
      </c>
    </row>
    <row r="2960" spans="4:31">
      <c r="D2960" s="69"/>
      <c r="F2960" s="65" t="e">
        <f>VLOOKUP(E2960,'Trimming log'!$F$5:$V$5000,2,FALSE)</f>
        <v>#N/A</v>
      </c>
      <c r="G2960" s="65" t="e">
        <f>VLOOKUP(E2960,'Trimming log'!$F$5:$V$5000,3,FALSE)</f>
        <v>#N/A</v>
      </c>
      <c r="H2960" s="508" t="e">
        <f>VLOOKUP(E2960,'Trimming log'!$F$5:$V$5000,4,FALSE)</f>
        <v>#N/A</v>
      </c>
      <c r="I2960" s="65" t="e">
        <f>VLOOKUP(E2960,'Trimming log'!$F$5:$V$5000,5,FALSE)</f>
        <v>#N/A</v>
      </c>
      <c r="J2960" s="65" t="e">
        <f>VLOOKUP(E2960,'Trimming log'!$F$5:$V$5000,6,FALSE)</f>
        <v>#N/A</v>
      </c>
      <c r="K2960" s="65" t="e">
        <f>VLOOKUP(E2960,'Trimming log'!$F$5:$V$5000,7,FALSE)</f>
        <v>#N/A</v>
      </c>
      <c r="L2960" s="65" t="e">
        <f>VLOOKUP(E2960,'Trimming log'!$F$5:$V$5000,8,FALSE)</f>
        <v>#N/A</v>
      </c>
      <c r="M2960" s="65" t="e">
        <f>VLOOKUP(E2960,'Trimming log'!$F$5:$V$5000,9,FALSE)</f>
        <v>#N/A</v>
      </c>
      <c r="N2960" s="507" t="e">
        <f>VLOOKUP(E2960,'Trimming log'!$F$5:$V$5000,10,FALSE)</f>
        <v>#N/A</v>
      </c>
      <c r="O2960" s="65" t="e">
        <f>VLOOKUP(E2960,'Trimming log'!$F$5:$V$5000,11,FALSE)</f>
        <v>#N/A</v>
      </c>
      <c r="P2960" s="65" t="e">
        <f>VLOOKUP(E2960,'Trimming log'!$F$5:$V$5000,12,FALSE)</f>
        <v>#N/A</v>
      </c>
      <c r="Q2960" s="65" t="e">
        <f>VLOOKUP(E2960,'Trimming log'!$F$5:$V$5000,13,FALSE)</f>
        <v>#N/A</v>
      </c>
      <c r="R2960" s="65" t="e">
        <f>VLOOKUP(E2960,'Trimming log'!$F$5:$V$5000,14,FALSE)</f>
        <v>#N/A</v>
      </c>
      <c r="S2960" s="65" t="e">
        <f>VLOOKUP(E2960,'Trimming log'!$F$5:$V$5000,15,FALSE)</f>
        <v>#N/A</v>
      </c>
      <c r="T2960" s="65" t="e">
        <f t="shared" si="578"/>
        <v>#N/A</v>
      </c>
      <c r="U2960" s="491" t="str">
        <f t="shared" si="579"/>
        <v/>
      </c>
      <c r="V2960" s="74">
        <f t="shared" si="580"/>
        <v>0</v>
      </c>
      <c r="W2960" s="134">
        <f t="shared" si="581"/>
        <v>0</v>
      </c>
      <c r="X2960" s="134" t="e">
        <f>VLOOKUP(E2960,'Trimming log'!$F$5:$Y$5000,19,FALSE)</f>
        <v>#N/A</v>
      </c>
      <c r="Y2960" s="134" t="e">
        <f>VLOOKUP(E2960,'Trimming log'!$F$5:$Y$5000,20,FALSE)</f>
        <v>#N/A</v>
      </c>
      <c r="Z2960" s="135" t="e">
        <f t="shared" si="582"/>
        <v>#N/A</v>
      </c>
      <c r="AA2960" s="135" t="e">
        <f t="shared" si="583"/>
        <v>#N/A</v>
      </c>
      <c r="AB2960" s="136" t="e">
        <f t="shared" si="584"/>
        <v>#N/A</v>
      </c>
      <c r="AC2960" s="136" t="e">
        <f t="shared" si="585"/>
        <v>#N/A</v>
      </c>
      <c r="AD2960" s="136" t="e">
        <f t="shared" si="586"/>
        <v>#N/A</v>
      </c>
      <c r="AE2960" s="136" t="e">
        <f t="shared" si="587"/>
        <v>#N/A</v>
      </c>
    </row>
    <row r="2961" spans="4:31">
      <c r="D2961" s="69"/>
      <c r="F2961" s="65" t="e">
        <f>VLOOKUP(E2961,'Trimming log'!$F$5:$V$5000,2,FALSE)</f>
        <v>#N/A</v>
      </c>
      <c r="G2961" s="65" t="e">
        <f>VLOOKUP(E2961,'Trimming log'!$F$5:$V$5000,3,FALSE)</f>
        <v>#N/A</v>
      </c>
      <c r="H2961" s="508" t="e">
        <f>VLOOKUP(E2961,'Trimming log'!$F$5:$V$5000,4,FALSE)</f>
        <v>#N/A</v>
      </c>
      <c r="I2961" s="65" t="e">
        <f>VLOOKUP(E2961,'Trimming log'!$F$5:$V$5000,5,FALSE)</f>
        <v>#N/A</v>
      </c>
      <c r="J2961" s="65" t="e">
        <f>VLOOKUP(E2961,'Trimming log'!$F$5:$V$5000,6,FALSE)</f>
        <v>#N/A</v>
      </c>
      <c r="K2961" s="65" t="e">
        <f>VLOOKUP(E2961,'Trimming log'!$F$5:$V$5000,7,FALSE)</f>
        <v>#N/A</v>
      </c>
      <c r="L2961" s="65" t="e">
        <f>VLOOKUP(E2961,'Trimming log'!$F$5:$V$5000,8,FALSE)</f>
        <v>#N/A</v>
      </c>
      <c r="M2961" s="65" t="e">
        <f>VLOOKUP(E2961,'Trimming log'!$F$5:$V$5000,9,FALSE)</f>
        <v>#N/A</v>
      </c>
      <c r="N2961" s="507" t="e">
        <f>VLOOKUP(E2961,'Trimming log'!$F$5:$V$5000,10,FALSE)</f>
        <v>#N/A</v>
      </c>
      <c r="O2961" s="65" t="e">
        <f>VLOOKUP(E2961,'Trimming log'!$F$5:$V$5000,11,FALSE)</f>
        <v>#N/A</v>
      </c>
      <c r="P2961" s="65" t="e">
        <f>VLOOKUP(E2961,'Trimming log'!$F$5:$V$5000,12,FALSE)</f>
        <v>#N/A</v>
      </c>
      <c r="Q2961" s="65" t="e">
        <f>VLOOKUP(E2961,'Trimming log'!$F$5:$V$5000,13,FALSE)</f>
        <v>#N/A</v>
      </c>
      <c r="R2961" s="65" t="e">
        <f>VLOOKUP(E2961,'Trimming log'!$F$5:$V$5000,14,FALSE)</f>
        <v>#N/A</v>
      </c>
      <c r="S2961" s="65" t="e">
        <f>VLOOKUP(E2961,'Trimming log'!$F$5:$V$5000,15,FALSE)</f>
        <v>#N/A</v>
      </c>
      <c r="T2961" s="65" t="e">
        <f t="shared" si="578"/>
        <v>#N/A</v>
      </c>
      <c r="U2961" s="491" t="str">
        <f t="shared" si="579"/>
        <v/>
      </c>
      <c r="V2961" s="74">
        <f t="shared" si="580"/>
        <v>0</v>
      </c>
      <c r="W2961" s="134">
        <f t="shared" si="581"/>
        <v>0</v>
      </c>
      <c r="X2961" s="134" t="e">
        <f>VLOOKUP(E2961,'Trimming log'!$F$5:$Y$5000,19,FALSE)</f>
        <v>#N/A</v>
      </c>
      <c r="Y2961" s="134" t="e">
        <f>VLOOKUP(E2961,'Trimming log'!$F$5:$Y$5000,20,FALSE)</f>
        <v>#N/A</v>
      </c>
      <c r="Z2961" s="135" t="e">
        <f t="shared" si="582"/>
        <v>#N/A</v>
      </c>
      <c r="AA2961" s="135" t="e">
        <f t="shared" si="583"/>
        <v>#N/A</v>
      </c>
      <c r="AB2961" s="136" t="e">
        <f t="shared" si="584"/>
        <v>#N/A</v>
      </c>
      <c r="AC2961" s="136" t="e">
        <f t="shared" si="585"/>
        <v>#N/A</v>
      </c>
      <c r="AD2961" s="136" t="e">
        <f t="shared" si="586"/>
        <v>#N/A</v>
      </c>
      <c r="AE2961" s="136" t="e">
        <f t="shared" si="587"/>
        <v>#N/A</v>
      </c>
    </row>
    <row r="2962" spans="4:31">
      <c r="D2962" s="69"/>
      <c r="F2962" s="65" t="e">
        <f>VLOOKUP(E2962,'Trimming log'!$F$5:$V$5000,2,FALSE)</f>
        <v>#N/A</v>
      </c>
      <c r="G2962" s="65" t="e">
        <f>VLOOKUP(E2962,'Trimming log'!$F$5:$V$5000,3,FALSE)</f>
        <v>#N/A</v>
      </c>
      <c r="H2962" s="508" t="e">
        <f>VLOOKUP(E2962,'Trimming log'!$F$5:$V$5000,4,FALSE)</f>
        <v>#N/A</v>
      </c>
      <c r="I2962" s="65" t="e">
        <f>VLOOKUP(E2962,'Trimming log'!$F$5:$V$5000,5,FALSE)</f>
        <v>#N/A</v>
      </c>
      <c r="J2962" s="65" t="e">
        <f>VLOOKUP(E2962,'Trimming log'!$F$5:$V$5000,6,FALSE)</f>
        <v>#N/A</v>
      </c>
      <c r="K2962" s="65" t="e">
        <f>VLOOKUP(E2962,'Trimming log'!$F$5:$V$5000,7,FALSE)</f>
        <v>#N/A</v>
      </c>
      <c r="L2962" s="65" t="e">
        <f>VLOOKUP(E2962,'Trimming log'!$F$5:$V$5000,8,FALSE)</f>
        <v>#N/A</v>
      </c>
      <c r="M2962" s="65" t="e">
        <f>VLOOKUP(E2962,'Trimming log'!$F$5:$V$5000,9,FALSE)</f>
        <v>#N/A</v>
      </c>
      <c r="N2962" s="507" t="e">
        <f>VLOOKUP(E2962,'Trimming log'!$F$5:$V$5000,10,FALSE)</f>
        <v>#N/A</v>
      </c>
      <c r="O2962" s="65" t="e">
        <f>VLOOKUP(E2962,'Trimming log'!$F$5:$V$5000,11,FALSE)</f>
        <v>#N/A</v>
      </c>
      <c r="P2962" s="65" t="e">
        <f>VLOOKUP(E2962,'Trimming log'!$F$5:$V$5000,12,FALSE)</f>
        <v>#N/A</v>
      </c>
      <c r="Q2962" s="65" t="e">
        <f>VLOOKUP(E2962,'Trimming log'!$F$5:$V$5000,13,FALSE)</f>
        <v>#N/A</v>
      </c>
      <c r="R2962" s="65" t="e">
        <f>VLOOKUP(E2962,'Trimming log'!$F$5:$V$5000,14,FALSE)</f>
        <v>#N/A</v>
      </c>
      <c r="S2962" s="65" t="e">
        <f>VLOOKUP(E2962,'Trimming log'!$F$5:$V$5000,15,FALSE)</f>
        <v>#N/A</v>
      </c>
      <c r="T2962" s="65" t="e">
        <f t="shared" si="578"/>
        <v>#N/A</v>
      </c>
      <c r="U2962" s="491" t="str">
        <f t="shared" si="579"/>
        <v/>
      </c>
      <c r="V2962" s="74">
        <f t="shared" si="580"/>
        <v>0</v>
      </c>
      <c r="W2962" s="134">
        <f t="shared" si="581"/>
        <v>0</v>
      </c>
      <c r="X2962" s="134" t="e">
        <f>VLOOKUP(E2962,'Trimming log'!$F$5:$Y$5000,19,FALSE)</f>
        <v>#N/A</v>
      </c>
      <c r="Y2962" s="134" t="e">
        <f>VLOOKUP(E2962,'Trimming log'!$F$5:$Y$5000,20,FALSE)</f>
        <v>#N/A</v>
      </c>
      <c r="Z2962" s="135" t="e">
        <f t="shared" si="582"/>
        <v>#N/A</v>
      </c>
      <c r="AA2962" s="135" t="e">
        <f t="shared" si="583"/>
        <v>#N/A</v>
      </c>
      <c r="AB2962" s="136" t="e">
        <f t="shared" si="584"/>
        <v>#N/A</v>
      </c>
      <c r="AC2962" s="136" t="e">
        <f t="shared" si="585"/>
        <v>#N/A</v>
      </c>
      <c r="AD2962" s="136" t="e">
        <f t="shared" si="586"/>
        <v>#N/A</v>
      </c>
      <c r="AE2962" s="136" t="e">
        <f t="shared" si="587"/>
        <v>#N/A</v>
      </c>
    </row>
    <row r="2963" spans="4:31">
      <c r="D2963" s="69"/>
      <c r="F2963" s="65" t="e">
        <f>VLOOKUP(E2963,'Trimming log'!$F$5:$V$5000,2,FALSE)</f>
        <v>#N/A</v>
      </c>
      <c r="G2963" s="65" t="e">
        <f>VLOOKUP(E2963,'Trimming log'!$F$5:$V$5000,3,FALSE)</f>
        <v>#N/A</v>
      </c>
      <c r="H2963" s="508" t="e">
        <f>VLOOKUP(E2963,'Trimming log'!$F$5:$V$5000,4,FALSE)</f>
        <v>#N/A</v>
      </c>
      <c r="I2963" s="65" t="e">
        <f>VLOOKUP(E2963,'Trimming log'!$F$5:$V$5000,5,FALSE)</f>
        <v>#N/A</v>
      </c>
      <c r="J2963" s="65" t="e">
        <f>VLOOKUP(E2963,'Trimming log'!$F$5:$V$5000,6,FALSE)</f>
        <v>#N/A</v>
      </c>
      <c r="K2963" s="65" t="e">
        <f>VLOOKUP(E2963,'Trimming log'!$F$5:$V$5000,7,FALSE)</f>
        <v>#N/A</v>
      </c>
      <c r="L2963" s="65" t="e">
        <f>VLOOKUP(E2963,'Trimming log'!$F$5:$V$5000,8,FALSE)</f>
        <v>#N/A</v>
      </c>
      <c r="M2963" s="65" t="e">
        <f>VLOOKUP(E2963,'Trimming log'!$F$5:$V$5000,9,FALSE)</f>
        <v>#N/A</v>
      </c>
      <c r="N2963" s="507" t="e">
        <f>VLOOKUP(E2963,'Trimming log'!$F$5:$V$5000,10,FALSE)</f>
        <v>#N/A</v>
      </c>
      <c r="O2963" s="65" t="e">
        <f>VLOOKUP(E2963,'Trimming log'!$F$5:$V$5000,11,FALSE)</f>
        <v>#N/A</v>
      </c>
      <c r="P2963" s="65" t="e">
        <f>VLOOKUP(E2963,'Trimming log'!$F$5:$V$5000,12,FALSE)</f>
        <v>#N/A</v>
      </c>
      <c r="Q2963" s="65" t="e">
        <f>VLOOKUP(E2963,'Trimming log'!$F$5:$V$5000,13,FALSE)</f>
        <v>#N/A</v>
      </c>
      <c r="R2963" s="65" t="e">
        <f>VLOOKUP(E2963,'Trimming log'!$F$5:$V$5000,14,FALSE)</f>
        <v>#N/A</v>
      </c>
      <c r="S2963" s="65" t="e">
        <f>VLOOKUP(E2963,'Trimming log'!$F$5:$V$5000,15,FALSE)</f>
        <v>#N/A</v>
      </c>
      <c r="T2963" s="65" t="e">
        <f t="shared" si="578"/>
        <v>#N/A</v>
      </c>
      <c r="U2963" s="491" t="str">
        <f t="shared" si="579"/>
        <v/>
      </c>
      <c r="V2963" s="74">
        <f t="shared" si="580"/>
        <v>0</v>
      </c>
      <c r="W2963" s="134">
        <f t="shared" si="581"/>
        <v>0</v>
      </c>
      <c r="X2963" s="134" t="e">
        <f>VLOOKUP(E2963,'Trimming log'!$F$5:$Y$5000,19,FALSE)</f>
        <v>#N/A</v>
      </c>
      <c r="Y2963" s="134" t="e">
        <f>VLOOKUP(E2963,'Trimming log'!$F$5:$Y$5000,20,FALSE)</f>
        <v>#N/A</v>
      </c>
      <c r="Z2963" s="135" t="e">
        <f t="shared" si="582"/>
        <v>#N/A</v>
      </c>
      <c r="AA2963" s="135" t="e">
        <f t="shared" si="583"/>
        <v>#N/A</v>
      </c>
      <c r="AB2963" s="136" t="e">
        <f t="shared" si="584"/>
        <v>#N/A</v>
      </c>
      <c r="AC2963" s="136" t="e">
        <f t="shared" si="585"/>
        <v>#N/A</v>
      </c>
      <c r="AD2963" s="136" t="e">
        <f t="shared" si="586"/>
        <v>#N/A</v>
      </c>
      <c r="AE2963" s="136" t="e">
        <f t="shared" si="587"/>
        <v>#N/A</v>
      </c>
    </row>
    <row r="2964" spans="4:31">
      <c r="D2964" s="69"/>
      <c r="F2964" s="65" t="e">
        <f>VLOOKUP(E2964,'Trimming log'!$F$5:$V$5000,2,FALSE)</f>
        <v>#N/A</v>
      </c>
      <c r="G2964" s="65" t="e">
        <f>VLOOKUP(E2964,'Trimming log'!$F$5:$V$5000,3,FALSE)</f>
        <v>#N/A</v>
      </c>
      <c r="H2964" s="508" t="e">
        <f>VLOOKUP(E2964,'Trimming log'!$F$5:$V$5000,4,FALSE)</f>
        <v>#N/A</v>
      </c>
      <c r="I2964" s="65" t="e">
        <f>VLOOKUP(E2964,'Trimming log'!$F$5:$V$5000,5,FALSE)</f>
        <v>#N/A</v>
      </c>
      <c r="J2964" s="65" t="e">
        <f>VLOOKUP(E2964,'Trimming log'!$F$5:$V$5000,6,FALSE)</f>
        <v>#N/A</v>
      </c>
      <c r="K2964" s="65" t="e">
        <f>VLOOKUP(E2964,'Trimming log'!$F$5:$V$5000,7,FALSE)</f>
        <v>#N/A</v>
      </c>
      <c r="L2964" s="65" t="e">
        <f>VLOOKUP(E2964,'Trimming log'!$F$5:$V$5000,8,FALSE)</f>
        <v>#N/A</v>
      </c>
      <c r="M2964" s="65" t="e">
        <f>VLOOKUP(E2964,'Trimming log'!$F$5:$V$5000,9,FALSE)</f>
        <v>#N/A</v>
      </c>
      <c r="N2964" s="507" t="e">
        <f>VLOOKUP(E2964,'Trimming log'!$F$5:$V$5000,10,FALSE)</f>
        <v>#N/A</v>
      </c>
      <c r="O2964" s="65" t="e">
        <f>VLOOKUP(E2964,'Trimming log'!$F$5:$V$5000,11,FALSE)</f>
        <v>#N/A</v>
      </c>
      <c r="P2964" s="65" t="e">
        <f>VLOOKUP(E2964,'Trimming log'!$F$5:$V$5000,12,FALSE)</f>
        <v>#N/A</v>
      </c>
      <c r="Q2964" s="65" t="e">
        <f>VLOOKUP(E2964,'Trimming log'!$F$5:$V$5000,13,FALSE)</f>
        <v>#N/A</v>
      </c>
      <c r="R2964" s="65" t="e">
        <f>VLOOKUP(E2964,'Trimming log'!$F$5:$V$5000,14,FALSE)</f>
        <v>#N/A</v>
      </c>
      <c r="S2964" s="65" t="e">
        <f>VLOOKUP(E2964,'Trimming log'!$F$5:$V$5000,15,FALSE)</f>
        <v>#N/A</v>
      </c>
      <c r="T2964" s="65" t="e">
        <f t="shared" si="578"/>
        <v>#N/A</v>
      </c>
      <c r="U2964" s="491" t="str">
        <f t="shared" si="579"/>
        <v/>
      </c>
      <c r="V2964" s="74">
        <f t="shared" si="580"/>
        <v>0</v>
      </c>
      <c r="W2964" s="134">
        <f t="shared" si="581"/>
        <v>0</v>
      </c>
      <c r="X2964" s="134" t="e">
        <f>VLOOKUP(E2964,'Trimming log'!$F$5:$Y$5000,19,FALSE)</f>
        <v>#N/A</v>
      </c>
      <c r="Y2964" s="134" t="e">
        <f>VLOOKUP(E2964,'Trimming log'!$F$5:$Y$5000,20,FALSE)</f>
        <v>#N/A</v>
      </c>
      <c r="Z2964" s="135" t="e">
        <f t="shared" si="582"/>
        <v>#N/A</v>
      </c>
      <c r="AA2964" s="135" t="e">
        <f t="shared" si="583"/>
        <v>#N/A</v>
      </c>
      <c r="AB2964" s="136" t="e">
        <f t="shared" si="584"/>
        <v>#N/A</v>
      </c>
      <c r="AC2964" s="136" t="e">
        <f t="shared" si="585"/>
        <v>#N/A</v>
      </c>
      <c r="AD2964" s="136" t="e">
        <f t="shared" si="586"/>
        <v>#N/A</v>
      </c>
      <c r="AE2964" s="136" t="e">
        <f t="shared" si="587"/>
        <v>#N/A</v>
      </c>
    </row>
    <row r="2965" spans="4:31">
      <c r="D2965" s="69"/>
      <c r="F2965" s="65" t="e">
        <f>VLOOKUP(E2965,'Trimming log'!$F$5:$V$5000,2,FALSE)</f>
        <v>#N/A</v>
      </c>
      <c r="G2965" s="65" t="e">
        <f>VLOOKUP(E2965,'Trimming log'!$F$5:$V$5000,3,FALSE)</f>
        <v>#N/A</v>
      </c>
      <c r="H2965" s="508" t="e">
        <f>VLOOKUP(E2965,'Trimming log'!$F$5:$V$5000,4,FALSE)</f>
        <v>#N/A</v>
      </c>
      <c r="I2965" s="65" t="e">
        <f>VLOOKUP(E2965,'Trimming log'!$F$5:$V$5000,5,FALSE)</f>
        <v>#N/A</v>
      </c>
      <c r="J2965" s="65" t="e">
        <f>VLOOKUP(E2965,'Trimming log'!$F$5:$V$5000,6,FALSE)</f>
        <v>#N/A</v>
      </c>
      <c r="K2965" s="65" t="e">
        <f>VLOOKUP(E2965,'Trimming log'!$F$5:$V$5000,7,FALSE)</f>
        <v>#N/A</v>
      </c>
      <c r="L2965" s="65" t="e">
        <f>VLOOKUP(E2965,'Trimming log'!$F$5:$V$5000,8,FALSE)</f>
        <v>#N/A</v>
      </c>
      <c r="M2965" s="65" t="e">
        <f>VLOOKUP(E2965,'Trimming log'!$F$5:$V$5000,9,FALSE)</f>
        <v>#N/A</v>
      </c>
      <c r="N2965" s="507" t="e">
        <f>VLOOKUP(E2965,'Trimming log'!$F$5:$V$5000,10,FALSE)</f>
        <v>#N/A</v>
      </c>
      <c r="O2965" s="65" t="e">
        <f>VLOOKUP(E2965,'Trimming log'!$F$5:$V$5000,11,FALSE)</f>
        <v>#N/A</v>
      </c>
      <c r="P2965" s="65" t="e">
        <f>VLOOKUP(E2965,'Trimming log'!$F$5:$V$5000,12,FALSE)</f>
        <v>#N/A</v>
      </c>
      <c r="Q2965" s="65" t="e">
        <f>VLOOKUP(E2965,'Trimming log'!$F$5:$V$5000,13,FALSE)</f>
        <v>#N/A</v>
      </c>
      <c r="R2965" s="65" t="e">
        <f>VLOOKUP(E2965,'Trimming log'!$F$5:$V$5000,14,FALSE)</f>
        <v>#N/A</v>
      </c>
      <c r="S2965" s="65" t="e">
        <f>VLOOKUP(E2965,'Trimming log'!$F$5:$V$5000,15,FALSE)</f>
        <v>#N/A</v>
      </c>
      <c r="T2965" s="65" t="e">
        <f t="shared" si="578"/>
        <v>#N/A</v>
      </c>
      <c r="U2965" s="491" t="str">
        <f t="shared" si="579"/>
        <v/>
      </c>
      <c r="V2965" s="74">
        <f t="shared" si="580"/>
        <v>0</v>
      </c>
      <c r="W2965" s="134">
        <f t="shared" si="581"/>
        <v>0</v>
      </c>
      <c r="X2965" s="134" t="e">
        <f>VLOOKUP(E2965,'Trimming log'!$F$5:$Y$5000,19,FALSE)</f>
        <v>#N/A</v>
      </c>
      <c r="Y2965" s="134" t="e">
        <f>VLOOKUP(E2965,'Trimming log'!$F$5:$Y$5000,20,FALSE)</f>
        <v>#N/A</v>
      </c>
      <c r="Z2965" s="135" t="e">
        <f t="shared" si="582"/>
        <v>#N/A</v>
      </c>
      <c r="AA2965" s="135" t="e">
        <f t="shared" si="583"/>
        <v>#N/A</v>
      </c>
      <c r="AB2965" s="136" t="e">
        <f t="shared" si="584"/>
        <v>#N/A</v>
      </c>
      <c r="AC2965" s="136" t="e">
        <f t="shared" si="585"/>
        <v>#N/A</v>
      </c>
      <c r="AD2965" s="136" t="e">
        <f t="shared" si="586"/>
        <v>#N/A</v>
      </c>
      <c r="AE2965" s="136" t="e">
        <f t="shared" si="587"/>
        <v>#N/A</v>
      </c>
    </row>
    <row r="2966" spans="4:31">
      <c r="D2966" s="69"/>
      <c r="F2966" s="65" t="e">
        <f>VLOOKUP(E2966,'Trimming log'!$F$5:$V$5000,2,FALSE)</f>
        <v>#N/A</v>
      </c>
      <c r="G2966" s="65" t="e">
        <f>VLOOKUP(E2966,'Trimming log'!$F$5:$V$5000,3,FALSE)</f>
        <v>#N/A</v>
      </c>
      <c r="H2966" s="508" t="e">
        <f>VLOOKUP(E2966,'Trimming log'!$F$5:$V$5000,4,FALSE)</f>
        <v>#N/A</v>
      </c>
      <c r="I2966" s="65" t="e">
        <f>VLOOKUP(E2966,'Trimming log'!$F$5:$V$5000,5,FALSE)</f>
        <v>#N/A</v>
      </c>
      <c r="J2966" s="65" t="e">
        <f>VLOOKUP(E2966,'Trimming log'!$F$5:$V$5000,6,FALSE)</f>
        <v>#N/A</v>
      </c>
      <c r="K2966" s="65" t="e">
        <f>VLOOKUP(E2966,'Trimming log'!$F$5:$V$5000,7,FALSE)</f>
        <v>#N/A</v>
      </c>
      <c r="L2966" s="65" t="e">
        <f>VLOOKUP(E2966,'Trimming log'!$F$5:$V$5000,8,FALSE)</f>
        <v>#N/A</v>
      </c>
      <c r="M2966" s="65" t="e">
        <f>VLOOKUP(E2966,'Trimming log'!$F$5:$V$5000,9,FALSE)</f>
        <v>#N/A</v>
      </c>
      <c r="N2966" s="507" t="e">
        <f>VLOOKUP(E2966,'Trimming log'!$F$5:$V$5000,10,FALSE)</f>
        <v>#N/A</v>
      </c>
      <c r="O2966" s="65" t="e">
        <f>VLOOKUP(E2966,'Trimming log'!$F$5:$V$5000,11,FALSE)</f>
        <v>#N/A</v>
      </c>
      <c r="P2966" s="65" t="e">
        <f>VLOOKUP(E2966,'Trimming log'!$F$5:$V$5000,12,FALSE)</f>
        <v>#N/A</v>
      </c>
      <c r="Q2966" s="65" t="e">
        <f>VLOOKUP(E2966,'Trimming log'!$F$5:$V$5000,13,FALSE)</f>
        <v>#N/A</v>
      </c>
      <c r="R2966" s="65" t="e">
        <f>VLOOKUP(E2966,'Trimming log'!$F$5:$V$5000,14,FALSE)</f>
        <v>#N/A</v>
      </c>
      <c r="S2966" s="65" t="e">
        <f>VLOOKUP(E2966,'Trimming log'!$F$5:$V$5000,15,FALSE)</f>
        <v>#N/A</v>
      </c>
      <c r="T2966" s="65" t="e">
        <f t="shared" si="578"/>
        <v>#N/A</v>
      </c>
      <c r="U2966" s="491" t="str">
        <f t="shared" si="579"/>
        <v/>
      </c>
      <c r="V2966" s="74">
        <f t="shared" si="580"/>
        <v>0</v>
      </c>
      <c r="W2966" s="134">
        <f t="shared" si="581"/>
        <v>0</v>
      </c>
      <c r="X2966" s="134" t="e">
        <f>VLOOKUP(E2966,'Trimming log'!$F$5:$Y$5000,19,FALSE)</f>
        <v>#N/A</v>
      </c>
      <c r="Y2966" s="134" t="e">
        <f>VLOOKUP(E2966,'Trimming log'!$F$5:$Y$5000,20,FALSE)</f>
        <v>#N/A</v>
      </c>
      <c r="Z2966" s="135" t="e">
        <f t="shared" si="582"/>
        <v>#N/A</v>
      </c>
      <c r="AA2966" s="135" t="e">
        <f t="shared" si="583"/>
        <v>#N/A</v>
      </c>
      <c r="AB2966" s="136" t="e">
        <f t="shared" si="584"/>
        <v>#N/A</v>
      </c>
      <c r="AC2966" s="136" t="e">
        <f t="shared" si="585"/>
        <v>#N/A</v>
      </c>
      <c r="AD2966" s="136" t="e">
        <f t="shared" si="586"/>
        <v>#N/A</v>
      </c>
      <c r="AE2966" s="136" t="e">
        <f t="shared" si="587"/>
        <v>#N/A</v>
      </c>
    </row>
    <row r="2967" spans="4:31">
      <c r="D2967" s="69"/>
      <c r="F2967" s="65" t="e">
        <f>VLOOKUP(E2967,'Trimming log'!$F$5:$V$5000,2,FALSE)</f>
        <v>#N/A</v>
      </c>
      <c r="G2967" s="65" t="e">
        <f>VLOOKUP(E2967,'Trimming log'!$F$5:$V$5000,3,FALSE)</f>
        <v>#N/A</v>
      </c>
      <c r="H2967" s="508" t="e">
        <f>VLOOKUP(E2967,'Trimming log'!$F$5:$V$5000,4,FALSE)</f>
        <v>#N/A</v>
      </c>
      <c r="I2967" s="65" t="e">
        <f>VLOOKUP(E2967,'Trimming log'!$F$5:$V$5000,5,FALSE)</f>
        <v>#N/A</v>
      </c>
      <c r="J2967" s="65" t="e">
        <f>VLOOKUP(E2967,'Trimming log'!$F$5:$V$5000,6,FALSE)</f>
        <v>#N/A</v>
      </c>
      <c r="K2967" s="65" t="e">
        <f>VLOOKUP(E2967,'Trimming log'!$F$5:$V$5000,7,FALSE)</f>
        <v>#N/A</v>
      </c>
      <c r="L2967" s="65" t="e">
        <f>VLOOKUP(E2967,'Trimming log'!$F$5:$V$5000,8,FALSE)</f>
        <v>#N/A</v>
      </c>
      <c r="M2967" s="65" t="e">
        <f>VLOOKUP(E2967,'Trimming log'!$F$5:$V$5000,9,FALSE)</f>
        <v>#N/A</v>
      </c>
      <c r="N2967" s="507" t="e">
        <f>VLOOKUP(E2967,'Trimming log'!$F$5:$V$5000,10,FALSE)</f>
        <v>#N/A</v>
      </c>
      <c r="O2967" s="65" t="e">
        <f>VLOOKUP(E2967,'Trimming log'!$F$5:$V$5000,11,FALSE)</f>
        <v>#N/A</v>
      </c>
      <c r="P2967" s="65" t="e">
        <f>VLOOKUP(E2967,'Trimming log'!$F$5:$V$5000,12,FALSE)</f>
        <v>#N/A</v>
      </c>
      <c r="Q2967" s="65" t="e">
        <f>VLOOKUP(E2967,'Trimming log'!$F$5:$V$5000,13,FALSE)</f>
        <v>#N/A</v>
      </c>
      <c r="R2967" s="65" t="e">
        <f>VLOOKUP(E2967,'Trimming log'!$F$5:$V$5000,14,FALSE)</f>
        <v>#N/A</v>
      </c>
      <c r="S2967" s="65" t="e">
        <f>VLOOKUP(E2967,'Trimming log'!$F$5:$V$5000,15,FALSE)</f>
        <v>#N/A</v>
      </c>
      <c r="T2967" s="65" t="e">
        <f t="shared" si="578"/>
        <v>#N/A</v>
      </c>
      <c r="U2967" s="491" t="str">
        <f t="shared" si="579"/>
        <v/>
      </c>
      <c r="V2967" s="74">
        <f t="shared" si="580"/>
        <v>0</v>
      </c>
      <c r="W2967" s="134">
        <f t="shared" si="581"/>
        <v>0</v>
      </c>
      <c r="X2967" s="134" t="e">
        <f>VLOOKUP(E2967,'Trimming log'!$F$5:$Y$5000,19,FALSE)</f>
        <v>#N/A</v>
      </c>
      <c r="Y2967" s="134" t="e">
        <f>VLOOKUP(E2967,'Trimming log'!$F$5:$Y$5000,20,FALSE)</f>
        <v>#N/A</v>
      </c>
      <c r="Z2967" s="135" t="e">
        <f t="shared" si="582"/>
        <v>#N/A</v>
      </c>
      <c r="AA2967" s="135" t="e">
        <f t="shared" si="583"/>
        <v>#N/A</v>
      </c>
      <c r="AB2967" s="136" t="e">
        <f t="shared" si="584"/>
        <v>#N/A</v>
      </c>
      <c r="AC2967" s="136" t="e">
        <f t="shared" si="585"/>
        <v>#N/A</v>
      </c>
      <c r="AD2967" s="136" t="e">
        <f t="shared" si="586"/>
        <v>#N/A</v>
      </c>
      <c r="AE2967" s="136" t="e">
        <f t="shared" si="587"/>
        <v>#N/A</v>
      </c>
    </row>
    <row r="2968" spans="4:31">
      <c r="D2968" s="69"/>
      <c r="F2968" s="65" t="e">
        <f>VLOOKUP(E2968,'Trimming log'!$F$5:$V$5000,2,FALSE)</f>
        <v>#N/A</v>
      </c>
      <c r="G2968" s="65" t="e">
        <f>VLOOKUP(E2968,'Trimming log'!$F$5:$V$5000,3,FALSE)</f>
        <v>#N/A</v>
      </c>
      <c r="H2968" s="508" t="e">
        <f>VLOOKUP(E2968,'Trimming log'!$F$5:$V$5000,4,FALSE)</f>
        <v>#N/A</v>
      </c>
      <c r="I2968" s="65" t="e">
        <f>VLOOKUP(E2968,'Trimming log'!$F$5:$V$5000,5,FALSE)</f>
        <v>#N/A</v>
      </c>
      <c r="J2968" s="65" t="e">
        <f>VLOOKUP(E2968,'Trimming log'!$F$5:$V$5000,6,FALSE)</f>
        <v>#N/A</v>
      </c>
      <c r="K2968" s="65" t="e">
        <f>VLOOKUP(E2968,'Trimming log'!$F$5:$V$5000,7,FALSE)</f>
        <v>#N/A</v>
      </c>
      <c r="L2968" s="65" t="e">
        <f>VLOOKUP(E2968,'Trimming log'!$F$5:$V$5000,8,FALSE)</f>
        <v>#N/A</v>
      </c>
      <c r="M2968" s="65" t="e">
        <f>VLOOKUP(E2968,'Trimming log'!$F$5:$V$5000,9,FALSE)</f>
        <v>#N/A</v>
      </c>
      <c r="N2968" s="507" t="e">
        <f>VLOOKUP(E2968,'Trimming log'!$F$5:$V$5000,10,FALSE)</f>
        <v>#N/A</v>
      </c>
      <c r="O2968" s="65" t="e">
        <f>VLOOKUP(E2968,'Trimming log'!$F$5:$V$5000,11,FALSE)</f>
        <v>#N/A</v>
      </c>
      <c r="P2968" s="65" t="e">
        <f>VLOOKUP(E2968,'Trimming log'!$F$5:$V$5000,12,FALSE)</f>
        <v>#N/A</v>
      </c>
      <c r="Q2968" s="65" t="e">
        <f>VLOOKUP(E2968,'Trimming log'!$F$5:$V$5000,13,FALSE)</f>
        <v>#N/A</v>
      </c>
      <c r="R2968" s="65" t="e">
        <f>VLOOKUP(E2968,'Trimming log'!$F$5:$V$5000,14,FALSE)</f>
        <v>#N/A</v>
      </c>
      <c r="S2968" s="65" t="e">
        <f>VLOOKUP(E2968,'Trimming log'!$F$5:$V$5000,15,FALSE)</f>
        <v>#N/A</v>
      </c>
      <c r="T2968" s="65" t="e">
        <f t="shared" si="578"/>
        <v>#N/A</v>
      </c>
      <c r="U2968" s="491" t="str">
        <f t="shared" si="579"/>
        <v/>
      </c>
      <c r="V2968" s="74">
        <f t="shared" si="580"/>
        <v>0</v>
      </c>
      <c r="W2968" s="134">
        <f t="shared" si="581"/>
        <v>0</v>
      </c>
      <c r="X2968" s="134" t="e">
        <f>VLOOKUP(E2968,'Trimming log'!$F$5:$Y$5000,19,FALSE)</f>
        <v>#N/A</v>
      </c>
      <c r="Y2968" s="134" t="e">
        <f>VLOOKUP(E2968,'Trimming log'!$F$5:$Y$5000,20,FALSE)</f>
        <v>#N/A</v>
      </c>
      <c r="Z2968" s="135" t="e">
        <f t="shared" si="582"/>
        <v>#N/A</v>
      </c>
      <c r="AA2968" s="135" t="e">
        <f t="shared" si="583"/>
        <v>#N/A</v>
      </c>
      <c r="AB2968" s="136" t="e">
        <f t="shared" si="584"/>
        <v>#N/A</v>
      </c>
      <c r="AC2968" s="136" t="e">
        <f t="shared" si="585"/>
        <v>#N/A</v>
      </c>
      <c r="AD2968" s="136" t="e">
        <f t="shared" si="586"/>
        <v>#N/A</v>
      </c>
      <c r="AE2968" s="136" t="e">
        <f t="shared" si="587"/>
        <v>#N/A</v>
      </c>
    </row>
    <row r="2969" spans="4:31">
      <c r="D2969" s="69"/>
      <c r="F2969" s="65" t="e">
        <f>VLOOKUP(E2969,'Trimming log'!$F$5:$V$5000,2,FALSE)</f>
        <v>#N/A</v>
      </c>
      <c r="G2969" s="65" t="e">
        <f>VLOOKUP(E2969,'Trimming log'!$F$5:$V$5000,3,FALSE)</f>
        <v>#N/A</v>
      </c>
      <c r="H2969" s="508" t="e">
        <f>VLOOKUP(E2969,'Trimming log'!$F$5:$V$5000,4,FALSE)</f>
        <v>#N/A</v>
      </c>
      <c r="I2969" s="65" t="e">
        <f>VLOOKUP(E2969,'Trimming log'!$F$5:$V$5000,5,FALSE)</f>
        <v>#N/A</v>
      </c>
      <c r="J2969" s="65" t="e">
        <f>VLOOKUP(E2969,'Trimming log'!$F$5:$V$5000,6,FALSE)</f>
        <v>#N/A</v>
      </c>
      <c r="K2969" s="65" t="e">
        <f>VLOOKUP(E2969,'Trimming log'!$F$5:$V$5000,7,FALSE)</f>
        <v>#N/A</v>
      </c>
      <c r="L2969" s="65" t="e">
        <f>VLOOKUP(E2969,'Trimming log'!$F$5:$V$5000,8,FALSE)</f>
        <v>#N/A</v>
      </c>
      <c r="M2969" s="65" t="e">
        <f>VLOOKUP(E2969,'Trimming log'!$F$5:$V$5000,9,FALSE)</f>
        <v>#N/A</v>
      </c>
      <c r="N2969" s="507" t="e">
        <f>VLOOKUP(E2969,'Trimming log'!$F$5:$V$5000,10,FALSE)</f>
        <v>#N/A</v>
      </c>
      <c r="O2969" s="65" t="e">
        <f>VLOOKUP(E2969,'Trimming log'!$F$5:$V$5000,11,FALSE)</f>
        <v>#N/A</v>
      </c>
      <c r="P2969" s="65" t="e">
        <f>VLOOKUP(E2969,'Trimming log'!$F$5:$V$5000,12,FALSE)</f>
        <v>#N/A</v>
      </c>
      <c r="Q2969" s="65" t="e">
        <f>VLOOKUP(E2969,'Trimming log'!$F$5:$V$5000,13,FALSE)</f>
        <v>#N/A</v>
      </c>
      <c r="R2969" s="65" t="e">
        <f>VLOOKUP(E2969,'Trimming log'!$F$5:$V$5000,14,FALSE)</f>
        <v>#N/A</v>
      </c>
      <c r="S2969" s="65" t="e">
        <f>VLOOKUP(E2969,'Trimming log'!$F$5:$V$5000,15,FALSE)</f>
        <v>#N/A</v>
      </c>
      <c r="T2969" s="65" t="e">
        <f t="shared" si="578"/>
        <v>#N/A</v>
      </c>
      <c r="U2969" s="491" t="str">
        <f t="shared" si="579"/>
        <v/>
      </c>
      <c r="V2969" s="74">
        <f t="shared" si="580"/>
        <v>0</v>
      </c>
      <c r="W2969" s="134">
        <f t="shared" si="581"/>
        <v>0</v>
      </c>
      <c r="X2969" s="134" t="e">
        <f>VLOOKUP(E2969,'Trimming log'!$F$5:$Y$5000,19,FALSE)</f>
        <v>#N/A</v>
      </c>
      <c r="Y2969" s="134" t="e">
        <f>VLOOKUP(E2969,'Trimming log'!$F$5:$Y$5000,20,FALSE)</f>
        <v>#N/A</v>
      </c>
      <c r="Z2969" s="135" t="e">
        <f t="shared" si="582"/>
        <v>#N/A</v>
      </c>
      <c r="AA2969" s="135" t="e">
        <f t="shared" si="583"/>
        <v>#N/A</v>
      </c>
      <c r="AB2969" s="136" t="e">
        <f t="shared" si="584"/>
        <v>#N/A</v>
      </c>
      <c r="AC2969" s="136" t="e">
        <f t="shared" si="585"/>
        <v>#N/A</v>
      </c>
      <c r="AD2969" s="136" t="e">
        <f t="shared" si="586"/>
        <v>#N/A</v>
      </c>
      <c r="AE2969" s="136" t="e">
        <f t="shared" si="587"/>
        <v>#N/A</v>
      </c>
    </row>
    <row r="2970" spans="4:31">
      <c r="D2970" s="69"/>
      <c r="F2970" s="65" t="e">
        <f>VLOOKUP(E2970,'Trimming log'!$F$5:$V$5000,2,FALSE)</f>
        <v>#N/A</v>
      </c>
      <c r="G2970" s="65" t="e">
        <f>VLOOKUP(E2970,'Trimming log'!$F$5:$V$5000,3,FALSE)</f>
        <v>#N/A</v>
      </c>
      <c r="H2970" s="508" t="e">
        <f>VLOOKUP(E2970,'Trimming log'!$F$5:$V$5000,4,FALSE)</f>
        <v>#N/A</v>
      </c>
      <c r="I2970" s="65" t="e">
        <f>VLOOKUP(E2970,'Trimming log'!$F$5:$V$5000,5,FALSE)</f>
        <v>#N/A</v>
      </c>
      <c r="J2970" s="65" t="e">
        <f>VLOOKUP(E2970,'Trimming log'!$F$5:$V$5000,6,FALSE)</f>
        <v>#N/A</v>
      </c>
      <c r="K2970" s="65" t="e">
        <f>VLOOKUP(E2970,'Trimming log'!$F$5:$V$5000,7,FALSE)</f>
        <v>#N/A</v>
      </c>
      <c r="L2970" s="65" t="e">
        <f>VLOOKUP(E2970,'Trimming log'!$F$5:$V$5000,8,FALSE)</f>
        <v>#N/A</v>
      </c>
      <c r="M2970" s="65" t="e">
        <f>VLOOKUP(E2970,'Trimming log'!$F$5:$V$5000,9,FALSE)</f>
        <v>#N/A</v>
      </c>
      <c r="N2970" s="507" t="e">
        <f>VLOOKUP(E2970,'Trimming log'!$F$5:$V$5000,10,FALSE)</f>
        <v>#N/A</v>
      </c>
      <c r="O2970" s="65" t="e">
        <f>VLOOKUP(E2970,'Trimming log'!$F$5:$V$5000,11,FALSE)</f>
        <v>#N/A</v>
      </c>
      <c r="P2970" s="65" t="e">
        <f>VLOOKUP(E2970,'Trimming log'!$F$5:$V$5000,12,FALSE)</f>
        <v>#N/A</v>
      </c>
      <c r="Q2970" s="65" t="e">
        <f>VLOOKUP(E2970,'Trimming log'!$F$5:$V$5000,13,FALSE)</f>
        <v>#N/A</v>
      </c>
      <c r="R2970" s="65" t="e">
        <f>VLOOKUP(E2970,'Trimming log'!$F$5:$V$5000,14,FALSE)</f>
        <v>#N/A</v>
      </c>
      <c r="S2970" s="65" t="e">
        <f>VLOOKUP(E2970,'Trimming log'!$F$5:$V$5000,15,FALSE)</f>
        <v>#N/A</v>
      </c>
      <c r="T2970" s="65" t="e">
        <f t="shared" si="578"/>
        <v>#N/A</v>
      </c>
      <c r="U2970" s="491" t="str">
        <f t="shared" si="579"/>
        <v/>
      </c>
      <c r="V2970" s="74">
        <f t="shared" si="580"/>
        <v>0</v>
      </c>
      <c r="W2970" s="134">
        <f t="shared" si="581"/>
        <v>0</v>
      </c>
      <c r="X2970" s="134" t="e">
        <f>VLOOKUP(E2970,'Trimming log'!$F$5:$Y$5000,19,FALSE)</f>
        <v>#N/A</v>
      </c>
      <c r="Y2970" s="134" t="e">
        <f>VLOOKUP(E2970,'Trimming log'!$F$5:$Y$5000,20,FALSE)</f>
        <v>#N/A</v>
      </c>
      <c r="Z2970" s="135" t="e">
        <f t="shared" si="582"/>
        <v>#N/A</v>
      </c>
      <c r="AA2970" s="135" t="e">
        <f t="shared" si="583"/>
        <v>#N/A</v>
      </c>
      <c r="AB2970" s="136" t="e">
        <f t="shared" si="584"/>
        <v>#N/A</v>
      </c>
      <c r="AC2970" s="136" t="e">
        <f t="shared" si="585"/>
        <v>#N/A</v>
      </c>
      <c r="AD2970" s="136" t="e">
        <f t="shared" si="586"/>
        <v>#N/A</v>
      </c>
      <c r="AE2970" s="136" t="e">
        <f t="shared" si="587"/>
        <v>#N/A</v>
      </c>
    </row>
    <row r="2971" spans="4:31">
      <c r="D2971" s="69"/>
      <c r="F2971" s="65" t="e">
        <f>VLOOKUP(E2971,'Trimming log'!$F$5:$V$5000,2,FALSE)</f>
        <v>#N/A</v>
      </c>
      <c r="G2971" s="65" t="e">
        <f>VLOOKUP(E2971,'Trimming log'!$F$5:$V$5000,3,FALSE)</f>
        <v>#N/A</v>
      </c>
      <c r="H2971" s="508" t="e">
        <f>VLOOKUP(E2971,'Trimming log'!$F$5:$V$5000,4,FALSE)</f>
        <v>#N/A</v>
      </c>
      <c r="I2971" s="65" t="e">
        <f>VLOOKUP(E2971,'Trimming log'!$F$5:$V$5000,5,FALSE)</f>
        <v>#N/A</v>
      </c>
      <c r="J2971" s="65" t="e">
        <f>VLOOKUP(E2971,'Trimming log'!$F$5:$V$5000,6,FALSE)</f>
        <v>#N/A</v>
      </c>
      <c r="K2971" s="65" t="e">
        <f>VLOOKUP(E2971,'Trimming log'!$F$5:$V$5000,7,FALSE)</f>
        <v>#N/A</v>
      </c>
      <c r="L2971" s="65" t="e">
        <f>VLOOKUP(E2971,'Trimming log'!$F$5:$V$5000,8,FALSE)</f>
        <v>#N/A</v>
      </c>
      <c r="M2971" s="65" t="e">
        <f>VLOOKUP(E2971,'Trimming log'!$F$5:$V$5000,9,FALSE)</f>
        <v>#N/A</v>
      </c>
      <c r="N2971" s="507" t="e">
        <f>VLOOKUP(E2971,'Trimming log'!$F$5:$V$5000,10,FALSE)</f>
        <v>#N/A</v>
      </c>
      <c r="O2971" s="65" t="e">
        <f>VLOOKUP(E2971,'Trimming log'!$F$5:$V$5000,11,FALSE)</f>
        <v>#N/A</v>
      </c>
      <c r="P2971" s="65" t="e">
        <f>VLOOKUP(E2971,'Trimming log'!$F$5:$V$5000,12,FALSE)</f>
        <v>#N/A</v>
      </c>
      <c r="Q2971" s="65" t="e">
        <f>VLOOKUP(E2971,'Trimming log'!$F$5:$V$5000,13,FALSE)</f>
        <v>#N/A</v>
      </c>
      <c r="R2971" s="65" t="e">
        <f>VLOOKUP(E2971,'Trimming log'!$F$5:$V$5000,14,FALSE)</f>
        <v>#N/A</v>
      </c>
      <c r="S2971" s="65" t="e">
        <f>VLOOKUP(E2971,'Trimming log'!$F$5:$V$5000,15,FALSE)</f>
        <v>#N/A</v>
      </c>
      <c r="T2971" s="65" t="e">
        <f t="shared" si="578"/>
        <v>#N/A</v>
      </c>
      <c r="U2971" s="491" t="str">
        <f t="shared" si="579"/>
        <v/>
      </c>
      <c r="V2971" s="74">
        <f t="shared" si="580"/>
        <v>0</v>
      </c>
      <c r="W2971" s="134">
        <f t="shared" si="581"/>
        <v>0</v>
      </c>
      <c r="X2971" s="134" t="e">
        <f>VLOOKUP(E2971,'Trimming log'!$F$5:$Y$5000,19,FALSE)</f>
        <v>#N/A</v>
      </c>
      <c r="Y2971" s="134" t="e">
        <f>VLOOKUP(E2971,'Trimming log'!$F$5:$Y$5000,20,FALSE)</f>
        <v>#N/A</v>
      </c>
      <c r="Z2971" s="135" t="e">
        <f t="shared" si="582"/>
        <v>#N/A</v>
      </c>
      <c r="AA2971" s="135" t="e">
        <f t="shared" si="583"/>
        <v>#N/A</v>
      </c>
      <c r="AB2971" s="136" t="e">
        <f t="shared" si="584"/>
        <v>#N/A</v>
      </c>
      <c r="AC2971" s="136" t="e">
        <f t="shared" si="585"/>
        <v>#N/A</v>
      </c>
      <c r="AD2971" s="136" t="e">
        <f t="shared" si="586"/>
        <v>#N/A</v>
      </c>
      <c r="AE2971" s="136" t="e">
        <f t="shared" si="587"/>
        <v>#N/A</v>
      </c>
    </row>
    <row r="2972" spans="4:31">
      <c r="D2972" s="69"/>
      <c r="F2972" s="65" t="e">
        <f>VLOOKUP(E2972,'Trimming log'!$F$5:$V$5000,2,FALSE)</f>
        <v>#N/A</v>
      </c>
      <c r="G2972" s="65" t="e">
        <f>VLOOKUP(E2972,'Trimming log'!$F$5:$V$5000,3,FALSE)</f>
        <v>#N/A</v>
      </c>
      <c r="H2972" s="508" t="e">
        <f>VLOOKUP(E2972,'Trimming log'!$F$5:$V$5000,4,FALSE)</f>
        <v>#N/A</v>
      </c>
      <c r="I2972" s="65" t="e">
        <f>VLOOKUP(E2972,'Trimming log'!$F$5:$V$5000,5,FALSE)</f>
        <v>#N/A</v>
      </c>
      <c r="J2972" s="65" t="e">
        <f>VLOOKUP(E2972,'Trimming log'!$F$5:$V$5000,6,FALSE)</f>
        <v>#N/A</v>
      </c>
      <c r="K2972" s="65" t="e">
        <f>VLOOKUP(E2972,'Trimming log'!$F$5:$V$5000,7,FALSE)</f>
        <v>#N/A</v>
      </c>
      <c r="L2972" s="65" t="e">
        <f>VLOOKUP(E2972,'Trimming log'!$F$5:$V$5000,8,FALSE)</f>
        <v>#N/A</v>
      </c>
      <c r="M2972" s="65" t="e">
        <f>VLOOKUP(E2972,'Trimming log'!$F$5:$V$5000,9,FALSE)</f>
        <v>#N/A</v>
      </c>
      <c r="N2972" s="507" t="e">
        <f>VLOOKUP(E2972,'Trimming log'!$F$5:$V$5000,10,FALSE)</f>
        <v>#N/A</v>
      </c>
      <c r="O2972" s="65" t="e">
        <f>VLOOKUP(E2972,'Trimming log'!$F$5:$V$5000,11,FALSE)</f>
        <v>#N/A</v>
      </c>
      <c r="P2972" s="65" t="e">
        <f>VLOOKUP(E2972,'Trimming log'!$F$5:$V$5000,12,FALSE)</f>
        <v>#N/A</v>
      </c>
      <c r="Q2972" s="65" t="e">
        <f>VLOOKUP(E2972,'Trimming log'!$F$5:$V$5000,13,FALSE)</f>
        <v>#N/A</v>
      </c>
      <c r="R2972" s="65" t="e">
        <f>VLOOKUP(E2972,'Trimming log'!$F$5:$V$5000,14,FALSE)</f>
        <v>#N/A</v>
      </c>
      <c r="S2972" s="65" t="e">
        <f>VLOOKUP(E2972,'Trimming log'!$F$5:$V$5000,15,FALSE)</f>
        <v>#N/A</v>
      </c>
      <c r="T2972" s="65" t="e">
        <f t="shared" si="578"/>
        <v>#N/A</v>
      </c>
      <c r="U2972" s="491" t="str">
        <f t="shared" si="579"/>
        <v/>
      </c>
      <c r="V2972" s="74">
        <f t="shared" si="580"/>
        <v>0</v>
      </c>
      <c r="W2972" s="134">
        <f t="shared" si="581"/>
        <v>0</v>
      </c>
      <c r="X2972" s="134" t="e">
        <f>VLOOKUP(E2972,'Trimming log'!$F$5:$Y$5000,19,FALSE)</f>
        <v>#N/A</v>
      </c>
      <c r="Y2972" s="134" t="e">
        <f>VLOOKUP(E2972,'Trimming log'!$F$5:$Y$5000,20,FALSE)</f>
        <v>#N/A</v>
      </c>
      <c r="Z2972" s="135" t="e">
        <f t="shared" si="582"/>
        <v>#N/A</v>
      </c>
      <c r="AA2972" s="135" t="e">
        <f t="shared" si="583"/>
        <v>#N/A</v>
      </c>
      <c r="AB2972" s="136" t="e">
        <f t="shared" si="584"/>
        <v>#N/A</v>
      </c>
      <c r="AC2972" s="136" t="e">
        <f t="shared" si="585"/>
        <v>#N/A</v>
      </c>
      <c r="AD2972" s="136" t="e">
        <f t="shared" si="586"/>
        <v>#N/A</v>
      </c>
      <c r="AE2972" s="136" t="e">
        <f t="shared" si="587"/>
        <v>#N/A</v>
      </c>
    </row>
    <row r="2973" spans="4:31">
      <c r="D2973" s="69"/>
      <c r="F2973" s="65" t="e">
        <f>VLOOKUP(E2973,'Trimming log'!$F$5:$V$5000,2,FALSE)</f>
        <v>#N/A</v>
      </c>
      <c r="G2973" s="65" t="e">
        <f>VLOOKUP(E2973,'Trimming log'!$F$5:$V$5000,3,FALSE)</f>
        <v>#N/A</v>
      </c>
      <c r="H2973" s="508" t="e">
        <f>VLOOKUP(E2973,'Trimming log'!$F$5:$V$5000,4,FALSE)</f>
        <v>#N/A</v>
      </c>
      <c r="I2973" s="65" t="e">
        <f>VLOOKUP(E2973,'Trimming log'!$F$5:$V$5000,5,FALSE)</f>
        <v>#N/A</v>
      </c>
      <c r="J2973" s="65" t="e">
        <f>VLOOKUP(E2973,'Trimming log'!$F$5:$V$5000,6,FALSE)</f>
        <v>#N/A</v>
      </c>
      <c r="K2973" s="65" t="e">
        <f>VLOOKUP(E2973,'Trimming log'!$F$5:$V$5000,7,FALSE)</f>
        <v>#N/A</v>
      </c>
      <c r="L2973" s="65" t="e">
        <f>VLOOKUP(E2973,'Trimming log'!$F$5:$V$5000,8,FALSE)</f>
        <v>#N/A</v>
      </c>
      <c r="M2973" s="65" t="e">
        <f>VLOOKUP(E2973,'Trimming log'!$F$5:$V$5000,9,FALSE)</f>
        <v>#N/A</v>
      </c>
      <c r="N2973" s="507" t="e">
        <f>VLOOKUP(E2973,'Trimming log'!$F$5:$V$5000,10,FALSE)</f>
        <v>#N/A</v>
      </c>
      <c r="O2973" s="65" t="e">
        <f>VLOOKUP(E2973,'Trimming log'!$F$5:$V$5000,11,FALSE)</f>
        <v>#N/A</v>
      </c>
      <c r="P2973" s="65" t="e">
        <f>VLOOKUP(E2973,'Trimming log'!$F$5:$V$5000,12,FALSE)</f>
        <v>#N/A</v>
      </c>
      <c r="Q2973" s="65" t="e">
        <f>VLOOKUP(E2973,'Trimming log'!$F$5:$V$5000,13,FALSE)</f>
        <v>#N/A</v>
      </c>
      <c r="R2973" s="65" t="e">
        <f>VLOOKUP(E2973,'Trimming log'!$F$5:$V$5000,14,FALSE)</f>
        <v>#N/A</v>
      </c>
      <c r="S2973" s="65" t="e">
        <f>VLOOKUP(E2973,'Trimming log'!$F$5:$V$5000,15,FALSE)</f>
        <v>#N/A</v>
      </c>
      <c r="T2973" s="65" t="e">
        <f t="shared" si="578"/>
        <v>#N/A</v>
      </c>
      <c r="U2973" s="491" t="str">
        <f t="shared" si="579"/>
        <v/>
      </c>
      <c r="V2973" s="74">
        <f t="shared" si="580"/>
        <v>0</v>
      </c>
      <c r="W2973" s="134">
        <f t="shared" si="581"/>
        <v>0</v>
      </c>
      <c r="X2973" s="134" t="e">
        <f>VLOOKUP(E2973,'Trimming log'!$F$5:$Y$5000,19,FALSE)</f>
        <v>#N/A</v>
      </c>
      <c r="Y2973" s="134" t="e">
        <f>VLOOKUP(E2973,'Trimming log'!$F$5:$Y$5000,20,FALSE)</f>
        <v>#N/A</v>
      </c>
      <c r="Z2973" s="135" t="e">
        <f t="shared" si="582"/>
        <v>#N/A</v>
      </c>
      <c r="AA2973" s="135" t="e">
        <f t="shared" si="583"/>
        <v>#N/A</v>
      </c>
      <c r="AB2973" s="136" t="e">
        <f t="shared" si="584"/>
        <v>#N/A</v>
      </c>
      <c r="AC2973" s="136" t="e">
        <f t="shared" si="585"/>
        <v>#N/A</v>
      </c>
      <c r="AD2973" s="136" t="e">
        <f t="shared" si="586"/>
        <v>#N/A</v>
      </c>
      <c r="AE2973" s="136" t="e">
        <f t="shared" si="587"/>
        <v>#N/A</v>
      </c>
    </row>
    <row r="2974" spans="4:31">
      <c r="D2974" s="69"/>
      <c r="F2974" s="65" t="e">
        <f>VLOOKUP(E2974,'Trimming log'!$F$5:$V$5000,2,FALSE)</f>
        <v>#N/A</v>
      </c>
      <c r="G2974" s="65" t="e">
        <f>VLOOKUP(E2974,'Trimming log'!$F$5:$V$5000,3,FALSE)</f>
        <v>#N/A</v>
      </c>
      <c r="H2974" s="508" t="e">
        <f>VLOOKUP(E2974,'Trimming log'!$F$5:$V$5000,4,FALSE)</f>
        <v>#N/A</v>
      </c>
      <c r="I2974" s="65" t="e">
        <f>VLOOKUP(E2974,'Trimming log'!$F$5:$V$5000,5,FALSE)</f>
        <v>#N/A</v>
      </c>
      <c r="J2974" s="65" t="e">
        <f>VLOOKUP(E2974,'Trimming log'!$F$5:$V$5000,6,FALSE)</f>
        <v>#N/A</v>
      </c>
      <c r="K2974" s="65" t="e">
        <f>VLOOKUP(E2974,'Trimming log'!$F$5:$V$5000,7,FALSE)</f>
        <v>#N/A</v>
      </c>
      <c r="L2974" s="65" t="e">
        <f>VLOOKUP(E2974,'Trimming log'!$F$5:$V$5000,8,FALSE)</f>
        <v>#N/A</v>
      </c>
      <c r="M2974" s="65" t="e">
        <f>VLOOKUP(E2974,'Trimming log'!$F$5:$V$5000,9,FALSE)</f>
        <v>#N/A</v>
      </c>
      <c r="N2974" s="507" t="e">
        <f>VLOOKUP(E2974,'Trimming log'!$F$5:$V$5000,10,FALSE)</f>
        <v>#N/A</v>
      </c>
      <c r="O2974" s="65" t="e">
        <f>VLOOKUP(E2974,'Trimming log'!$F$5:$V$5000,11,FALSE)</f>
        <v>#N/A</v>
      </c>
      <c r="P2974" s="65" t="e">
        <f>VLOOKUP(E2974,'Trimming log'!$F$5:$V$5000,12,FALSE)</f>
        <v>#N/A</v>
      </c>
      <c r="Q2974" s="65" t="e">
        <f>VLOOKUP(E2974,'Trimming log'!$F$5:$V$5000,13,FALSE)</f>
        <v>#N/A</v>
      </c>
      <c r="R2974" s="65" t="e">
        <f>VLOOKUP(E2974,'Trimming log'!$F$5:$V$5000,14,FALSE)</f>
        <v>#N/A</v>
      </c>
      <c r="S2974" s="65" t="e">
        <f>VLOOKUP(E2974,'Trimming log'!$F$5:$V$5000,15,FALSE)</f>
        <v>#N/A</v>
      </c>
      <c r="T2974" s="65" t="e">
        <f t="shared" si="578"/>
        <v>#N/A</v>
      </c>
      <c r="U2974" s="491" t="str">
        <f t="shared" si="579"/>
        <v/>
      </c>
      <c r="V2974" s="74">
        <f t="shared" si="580"/>
        <v>0</v>
      </c>
      <c r="W2974" s="134">
        <f t="shared" si="581"/>
        <v>0</v>
      </c>
      <c r="X2974" s="134" t="e">
        <f>VLOOKUP(E2974,'Trimming log'!$F$5:$Y$5000,19,FALSE)</f>
        <v>#N/A</v>
      </c>
      <c r="Y2974" s="134" t="e">
        <f>VLOOKUP(E2974,'Trimming log'!$F$5:$Y$5000,20,FALSE)</f>
        <v>#N/A</v>
      </c>
      <c r="Z2974" s="135" t="e">
        <f t="shared" si="582"/>
        <v>#N/A</v>
      </c>
      <c r="AA2974" s="135" t="e">
        <f t="shared" si="583"/>
        <v>#N/A</v>
      </c>
      <c r="AB2974" s="136" t="e">
        <f t="shared" si="584"/>
        <v>#N/A</v>
      </c>
      <c r="AC2974" s="136" t="e">
        <f t="shared" si="585"/>
        <v>#N/A</v>
      </c>
      <c r="AD2974" s="136" t="e">
        <f t="shared" si="586"/>
        <v>#N/A</v>
      </c>
      <c r="AE2974" s="136" t="e">
        <f t="shared" si="587"/>
        <v>#N/A</v>
      </c>
    </row>
    <row r="2975" spans="4:31">
      <c r="D2975" s="69"/>
      <c r="F2975" s="65" t="e">
        <f>VLOOKUP(E2975,'Trimming log'!$F$5:$V$5000,2,FALSE)</f>
        <v>#N/A</v>
      </c>
      <c r="G2975" s="65" t="e">
        <f>VLOOKUP(E2975,'Trimming log'!$F$5:$V$5000,3,FALSE)</f>
        <v>#N/A</v>
      </c>
      <c r="H2975" s="508" t="e">
        <f>VLOOKUP(E2975,'Trimming log'!$F$5:$V$5000,4,FALSE)</f>
        <v>#N/A</v>
      </c>
      <c r="I2975" s="65" t="e">
        <f>VLOOKUP(E2975,'Trimming log'!$F$5:$V$5000,5,FALSE)</f>
        <v>#N/A</v>
      </c>
      <c r="J2975" s="65" t="e">
        <f>VLOOKUP(E2975,'Trimming log'!$F$5:$V$5000,6,FALSE)</f>
        <v>#N/A</v>
      </c>
      <c r="K2975" s="65" t="e">
        <f>VLOOKUP(E2975,'Trimming log'!$F$5:$V$5000,7,FALSE)</f>
        <v>#N/A</v>
      </c>
      <c r="L2975" s="65" t="e">
        <f>VLOOKUP(E2975,'Trimming log'!$F$5:$V$5000,8,FALSE)</f>
        <v>#N/A</v>
      </c>
      <c r="M2975" s="65" t="e">
        <f>VLOOKUP(E2975,'Trimming log'!$F$5:$V$5000,9,FALSE)</f>
        <v>#N/A</v>
      </c>
      <c r="N2975" s="507" t="e">
        <f>VLOOKUP(E2975,'Trimming log'!$F$5:$V$5000,10,FALSE)</f>
        <v>#N/A</v>
      </c>
      <c r="O2975" s="65" t="e">
        <f>VLOOKUP(E2975,'Trimming log'!$F$5:$V$5000,11,FALSE)</f>
        <v>#N/A</v>
      </c>
      <c r="P2975" s="65" t="e">
        <f>VLOOKUP(E2975,'Trimming log'!$F$5:$V$5000,12,FALSE)</f>
        <v>#N/A</v>
      </c>
      <c r="Q2975" s="65" t="e">
        <f>VLOOKUP(E2975,'Trimming log'!$F$5:$V$5000,13,FALSE)</f>
        <v>#N/A</v>
      </c>
      <c r="R2975" s="65" t="e">
        <f>VLOOKUP(E2975,'Trimming log'!$F$5:$V$5000,14,FALSE)</f>
        <v>#N/A</v>
      </c>
      <c r="S2975" s="65" t="e">
        <f>VLOOKUP(E2975,'Trimming log'!$F$5:$V$5000,15,FALSE)</f>
        <v>#N/A</v>
      </c>
      <c r="T2975" s="65" t="e">
        <f t="shared" si="578"/>
        <v>#N/A</v>
      </c>
      <c r="U2975" s="491" t="str">
        <f t="shared" si="579"/>
        <v/>
      </c>
      <c r="V2975" s="74">
        <f t="shared" si="580"/>
        <v>0</v>
      </c>
      <c r="W2975" s="134">
        <f t="shared" si="581"/>
        <v>0</v>
      </c>
      <c r="X2975" s="134" t="e">
        <f>VLOOKUP(E2975,'Trimming log'!$F$5:$Y$5000,19,FALSE)</f>
        <v>#N/A</v>
      </c>
      <c r="Y2975" s="134" t="e">
        <f>VLOOKUP(E2975,'Trimming log'!$F$5:$Y$5000,20,FALSE)</f>
        <v>#N/A</v>
      </c>
      <c r="Z2975" s="135" t="e">
        <f t="shared" si="582"/>
        <v>#N/A</v>
      </c>
      <c r="AA2975" s="135" t="e">
        <f t="shared" si="583"/>
        <v>#N/A</v>
      </c>
      <c r="AB2975" s="136" t="e">
        <f t="shared" si="584"/>
        <v>#N/A</v>
      </c>
      <c r="AC2975" s="136" t="e">
        <f t="shared" si="585"/>
        <v>#N/A</v>
      </c>
      <c r="AD2975" s="136" t="e">
        <f t="shared" si="586"/>
        <v>#N/A</v>
      </c>
      <c r="AE2975" s="136" t="e">
        <f t="shared" si="587"/>
        <v>#N/A</v>
      </c>
    </row>
    <row r="2976" spans="4:31">
      <c r="D2976" s="69"/>
      <c r="F2976" s="65" t="e">
        <f>VLOOKUP(E2976,'Trimming log'!$F$5:$V$5000,2,FALSE)</f>
        <v>#N/A</v>
      </c>
      <c r="G2976" s="65" t="e">
        <f>VLOOKUP(E2976,'Trimming log'!$F$5:$V$5000,3,FALSE)</f>
        <v>#N/A</v>
      </c>
      <c r="H2976" s="508" t="e">
        <f>VLOOKUP(E2976,'Trimming log'!$F$5:$V$5000,4,FALSE)</f>
        <v>#N/A</v>
      </c>
      <c r="I2976" s="65" t="e">
        <f>VLOOKUP(E2976,'Trimming log'!$F$5:$V$5000,5,FALSE)</f>
        <v>#N/A</v>
      </c>
      <c r="J2976" s="65" t="e">
        <f>VLOOKUP(E2976,'Trimming log'!$F$5:$V$5000,6,FALSE)</f>
        <v>#N/A</v>
      </c>
      <c r="K2976" s="65" t="e">
        <f>VLOOKUP(E2976,'Trimming log'!$F$5:$V$5000,7,FALSE)</f>
        <v>#N/A</v>
      </c>
      <c r="L2976" s="65" t="e">
        <f>VLOOKUP(E2976,'Trimming log'!$F$5:$V$5000,8,FALSE)</f>
        <v>#N/A</v>
      </c>
      <c r="M2976" s="65" t="e">
        <f>VLOOKUP(E2976,'Trimming log'!$F$5:$V$5000,9,FALSE)</f>
        <v>#N/A</v>
      </c>
      <c r="N2976" s="507" t="e">
        <f>VLOOKUP(E2976,'Trimming log'!$F$5:$V$5000,10,FALSE)</f>
        <v>#N/A</v>
      </c>
      <c r="O2976" s="65" t="e">
        <f>VLOOKUP(E2976,'Trimming log'!$F$5:$V$5000,11,FALSE)</f>
        <v>#N/A</v>
      </c>
      <c r="P2976" s="65" t="e">
        <f>VLOOKUP(E2976,'Trimming log'!$F$5:$V$5000,12,FALSE)</f>
        <v>#N/A</v>
      </c>
      <c r="Q2976" s="65" t="e">
        <f>VLOOKUP(E2976,'Trimming log'!$F$5:$V$5000,13,FALSE)</f>
        <v>#N/A</v>
      </c>
      <c r="R2976" s="65" t="e">
        <f>VLOOKUP(E2976,'Trimming log'!$F$5:$V$5000,14,FALSE)</f>
        <v>#N/A</v>
      </c>
      <c r="S2976" s="65" t="e">
        <f>VLOOKUP(E2976,'Trimming log'!$F$5:$V$5000,15,FALSE)</f>
        <v>#N/A</v>
      </c>
      <c r="T2976" s="65" t="e">
        <f t="shared" si="578"/>
        <v>#N/A</v>
      </c>
      <c r="U2976" s="491" t="str">
        <f t="shared" si="579"/>
        <v/>
      </c>
      <c r="V2976" s="74">
        <f t="shared" si="580"/>
        <v>0</v>
      </c>
      <c r="W2976" s="134">
        <f t="shared" si="581"/>
        <v>0</v>
      </c>
      <c r="X2976" s="134" t="e">
        <f>VLOOKUP(E2976,'Trimming log'!$F$5:$Y$5000,19,FALSE)</f>
        <v>#N/A</v>
      </c>
      <c r="Y2976" s="134" t="e">
        <f>VLOOKUP(E2976,'Trimming log'!$F$5:$Y$5000,20,FALSE)</f>
        <v>#N/A</v>
      </c>
      <c r="Z2976" s="135" t="e">
        <f t="shared" si="582"/>
        <v>#N/A</v>
      </c>
      <c r="AA2976" s="135" t="e">
        <f t="shared" si="583"/>
        <v>#N/A</v>
      </c>
      <c r="AB2976" s="136" t="e">
        <f t="shared" si="584"/>
        <v>#N/A</v>
      </c>
      <c r="AC2976" s="136" t="e">
        <f t="shared" si="585"/>
        <v>#N/A</v>
      </c>
      <c r="AD2976" s="136" t="e">
        <f t="shared" si="586"/>
        <v>#N/A</v>
      </c>
      <c r="AE2976" s="136" t="e">
        <f t="shared" si="587"/>
        <v>#N/A</v>
      </c>
    </row>
    <row r="2977" spans="4:31">
      <c r="D2977" s="69"/>
      <c r="F2977" s="65" t="e">
        <f>VLOOKUP(E2977,'Trimming log'!$F$5:$V$5000,2,FALSE)</f>
        <v>#N/A</v>
      </c>
      <c r="G2977" s="65" t="e">
        <f>VLOOKUP(E2977,'Trimming log'!$F$5:$V$5000,3,FALSE)</f>
        <v>#N/A</v>
      </c>
      <c r="H2977" s="508" t="e">
        <f>VLOOKUP(E2977,'Trimming log'!$F$5:$V$5000,4,FALSE)</f>
        <v>#N/A</v>
      </c>
      <c r="I2977" s="65" t="e">
        <f>VLOOKUP(E2977,'Trimming log'!$F$5:$V$5000,5,FALSE)</f>
        <v>#N/A</v>
      </c>
      <c r="J2977" s="65" t="e">
        <f>VLOOKUP(E2977,'Trimming log'!$F$5:$V$5000,6,FALSE)</f>
        <v>#N/A</v>
      </c>
      <c r="K2977" s="65" t="e">
        <f>VLOOKUP(E2977,'Trimming log'!$F$5:$V$5000,7,FALSE)</f>
        <v>#N/A</v>
      </c>
      <c r="L2977" s="65" t="e">
        <f>VLOOKUP(E2977,'Trimming log'!$F$5:$V$5000,8,FALSE)</f>
        <v>#N/A</v>
      </c>
      <c r="M2977" s="65" t="e">
        <f>VLOOKUP(E2977,'Trimming log'!$F$5:$V$5000,9,FALSE)</f>
        <v>#N/A</v>
      </c>
      <c r="N2977" s="507" t="e">
        <f>VLOOKUP(E2977,'Trimming log'!$F$5:$V$5000,10,FALSE)</f>
        <v>#N/A</v>
      </c>
      <c r="O2977" s="65" t="e">
        <f>VLOOKUP(E2977,'Trimming log'!$F$5:$V$5000,11,FALSE)</f>
        <v>#N/A</v>
      </c>
      <c r="P2977" s="65" t="e">
        <f>VLOOKUP(E2977,'Trimming log'!$F$5:$V$5000,12,FALSE)</f>
        <v>#N/A</v>
      </c>
      <c r="Q2977" s="65" t="e">
        <f>VLOOKUP(E2977,'Trimming log'!$F$5:$V$5000,13,FALSE)</f>
        <v>#N/A</v>
      </c>
      <c r="R2977" s="65" t="e">
        <f>VLOOKUP(E2977,'Trimming log'!$F$5:$V$5000,14,FALSE)</f>
        <v>#N/A</v>
      </c>
      <c r="S2977" s="65" t="e">
        <f>VLOOKUP(E2977,'Trimming log'!$F$5:$V$5000,15,FALSE)</f>
        <v>#N/A</v>
      </c>
      <c r="T2977" s="65" t="e">
        <f t="shared" si="578"/>
        <v>#N/A</v>
      </c>
      <c r="U2977" s="491" t="str">
        <f t="shared" si="579"/>
        <v/>
      </c>
      <c r="V2977" s="74">
        <f t="shared" si="580"/>
        <v>0</v>
      </c>
      <c r="W2977" s="134">
        <f t="shared" si="581"/>
        <v>0</v>
      </c>
      <c r="X2977" s="134" t="e">
        <f>VLOOKUP(E2977,'Trimming log'!$F$5:$Y$5000,19,FALSE)</f>
        <v>#N/A</v>
      </c>
      <c r="Y2977" s="134" t="e">
        <f>VLOOKUP(E2977,'Trimming log'!$F$5:$Y$5000,20,FALSE)</f>
        <v>#N/A</v>
      </c>
      <c r="Z2977" s="135" t="e">
        <f t="shared" si="582"/>
        <v>#N/A</v>
      </c>
      <c r="AA2977" s="135" t="e">
        <f t="shared" si="583"/>
        <v>#N/A</v>
      </c>
      <c r="AB2977" s="136" t="e">
        <f t="shared" si="584"/>
        <v>#N/A</v>
      </c>
      <c r="AC2977" s="136" t="e">
        <f t="shared" si="585"/>
        <v>#N/A</v>
      </c>
      <c r="AD2977" s="136" t="e">
        <f t="shared" si="586"/>
        <v>#N/A</v>
      </c>
      <c r="AE2977" s="136" t="e">
        <f t="shared" si="587"/>
        <v>#N/A</v>
      </c>
    </row>
    <row r="2978" spans="4:31">
      <c r="D2978" s="69"/>
      <c r="F2978" s="65" t="e">
        <f>VLOOKUP(E2978,'Trimming log'!$F$5:$V$5000,2,FALSE)</f>
        <v>#N/A</v>
      </c>
      <c r="G2978" s="65" t="e">
        <f>VLOOKUP(E2978,'Trimming log'!$F$5:$V$5000,3,FALSE)</f>
        <v>#N/A</v>
      </c>
      <c r="H2978" s="508" t="e">
        <f>VLOOKUP(E2978,'Trimming log'!$F$5:$V$5000,4,FALSE)</f>
        <v>#N/A</v>
      </c>
      <c r="I2978" s="65" t="e">
        <f>VLOOKUP(E2978,'Trimming log'!$F$5:$V$5000,5,FALSE)</f>
        <v>#N/A</v>
      </c>
      <c r="J2978" s="65" t="e">
        <f>VLOOKUP(E2978,'Trimming log'!$F$5:$V$5000,6,FALSE)</f>
        <v>#N/A</v>
      </c>
      <c r="K2978" s="65" t="e">
        <f>VLOOKUP(E2978,'Trimming log'!$F$5:$V$5000,7,FALSE)</f>
        <v>#N/A</v>
      </c>
      <c r="L2978" s="65" t="e">
        <f>VLOOKUP(E2978,'Trimming log'!$F$5:$V$5000,8,FALSE)</f>
        <v>#N/A</v>
      </c>
      <c r="M2978" s="65" t="e">
        <f>VLOOKUP(E2978,'Trimming log'!$F$5:$V$5000,9,FALSE)</f>
        <v>#N/A</v>
      </c>
      <c r="N2978" s="507" t="e">
        <f>VLOOKUP(E2978,'Trimming log'!$F$5:$V$5000,10,FALSE)</f>
        <v>#N/A</v>
      </c>
      <c r="O2978" s="65" t="e">
        <f>VLOOKUP(E2978,'Trimming log'!$F$5:$V$5000,11,FALSE)</f>
        <v>#N/A</v>
      </c>
      <c r="P2978" s="65" t="e">
        <f>VLOOKUP(E2978,'Trimming log'!$F$5:$V$5000,12,FALSE)</f>
        <v>#N/A</v>
      </c>
      <c r="Q2978" s="65" t="e">
        <f>VLOOKUP(E2978,'Trimming log'!$F$5:$V$5000,13,FALSE)</f>
        <v>#N/A</v>
      </c>
      <c r="R2978" s="65" t="e">
        <f>VLOOKUP(E2978,'Trimming log'!$F$5:$V$5000,14,FALSE)</f>
        <v>#N/A</v>
      </c>
      <c r="S2978" s="65" t="e">
        <f>VLOOKUP(E2978,'Trimming log'!$F$5:$V$5000,15,FALSE)</f>
        <v>#N/A</v>
      </c>
      <c r="T2978" s="65" t="e">
        <f t="shared" si="578"/>
        <v>#N/A</v>
      </c>
      <c r="U2978" s="491" t="str">
        <f t="shared" si="579"/>
        <v/>
      </c>
      <c r="V2978" s="74">
        <f t="shared" si="580"/>
        <v>0</v>
      </c>
      <c r="W2978" s="134">
        <f t="shared" si="581"/>
        <v>0</v>
      </c>
      <c r="X2978" s="134" t="e">
        <f>VLOOKUP(E2978,'Trimming log'!$F$5:$Y$5000,19,FALSE)</f>
        <v>#N/A</v>
      </c>
      <c r="Y2978" s="134" t="e">
        <f>VLOOKUP(E2978,'Trimming log'!$F$5:$Y$5000,20,FALSE)</f>
        <v>#N/A</v>
      </c>
      <c r="Z2978" s="135" t="e">
        <f t="shared" si="582"/>
        <v>#N/A</v>
      </c>
      <c r="AA2978" s="135" t="e">
        <f t="shared" si="583"/>
        <v>#N/A</v>
      </c>
      <c r="AB2978" s="136" t="e">
        <f t="shared" si="584"/>
        <v>#N/A</v>
      </c>
      <c r="AC2978" s="136" t="e">
        <f t="shared" si="585"/>
        <v>#N/A</v>
      </c>
      <c r="AD2978" s="136" t="e">
        <f t="shared" si="586"/>
        <v>#N/A</v>
      </c>
      <c r="AE2978" s="136" t="e">
        <f t="shared" si="587"/>
        <v>#N/A</v>
      </c>
    </row>
    <row r="2979" spans="4:31">
      <c r="D2979" s="69"/>
      <c r="F2979" s="65" t="e">
        <f>VLOOKUP(E2979,'Trimming log'!$F$5:$V$5000,2,FALSE)</f>
        <v>#N/A</v>
      </c>
      <c r="G2979" s="65" t="e">
        <f>VLOOKUP(E2979,'Trimming log'!$F$5:$V$5000,3,FALSE)</f>
        <v>#N/A</v>
      </c>
      <c r="H2979" s="508" t="e">
        <f>VLOOKUP(E2979,'Trimming log'!$F$5:$V$5000,4,FALSE)</f>
        <v>#N/A</v>
      </c>
      <c r="I2979" s="65" t="e">
        <f>VLOOKUP(E2979,'Trimming log'!$F$5:$V$5000,5,FALSE)</f>
        <v>#N/A</v>
      </c>
      <c r="J2979" s="65" t="e">
        <f>VLOOKUP(E2979,'Trimming log'!$F$5:$V$5000,6,FALSE)</f>
        <v>#N/A</v>
      </c>
      <c r="K2979" s="65" t="e">
        <f>VLOOKUP(E2979,'Trimming log'!$F$5:$V$5000,7,FALSE)</f>
        <v>#N/A</v>
      </c>
      <c r="L2979" s="65" t="e">
        <f>VLOOKUP(E2979,'Trimming log'!$F$5:$V$5000,8,FALSE)</f>
        <v>#N/A</v>
      </c>
      <c r="M2979" s="65" t="e">
        <f>VLOOKUP(E2979,'Trimming log'!$F$5:$V$5000,9,FALSE)</f>
        <v>#N/A</v>
      </c>
      <c r="N2979" s="507" t="e">
        <f>VLOOKUP(E2979,'Trimming log'!$F$5:$V$5000,10,FALSE)</f>
        <v>#N/A</v>
      </c>
      <c r="O2979" s="65" t="e">
        <f>VLOOKUP(E2979,'Trimming log'!$F$5:$V$5000,11,FALSE)</f>
        <v>#N/A</v>
      </c>
      <c r="P2979" s="65" t="e">
        <f>VLOOKUP(E2979,'Trimming log'!$F$5:$V$5000,12,FALSE)</f>
        <v>#N/A</v>
      </c>
      <c r="Q2979" s="65" t="e">
        <f>VLOOKUP(E2979,'Trimming log'!$F$5:$V$5000,13,FALSE)</f>
        <v>#N/A</v>
      </c>
      <c r="R2979" s="65" t="e">
        <f>VLOOKUP(E2979,'Trimming log'!$F$5:$V$5000,14,FALSE)</f>
        <v>#N/A</v>
      </c>
      <c r="S2979" s="65" t="e">
        <f>VLOOKUP(E2979,'Trimming log'!$F$5:$V$5000,15,FALSE)</f>
        <v>#N/A</v>
      </c>
      <c r="T2979" s="65" t="e">
        <f t="shared" si="578"/>
        <v>#N/A</v>
      </c>
      <c r="U2979" s="491" t="str">
        <f t="shared" si="579"/>
        <v/>
      </c>
      <c r="V2979" s="74">
        <f t="shared" si="580"/>
        <v>0</v>
      </c>
      <c r="W2979" s="134">
        <f t="shared" si="581"/>
        <v>0</v>
      </c>
      <c r="X2979" s="134" t="e">
        <f>VLOOKUP(E2979,'Trimming log'!$F$5:$Y$5000,19,FALSE)</f>
        <v>#N/A</v>
      </c>
      <c r="Y2979" s="134" t="e">
        <f>VLOOKUP(E2979,'Trimming log'!$F$5:$Y$5000,20,FALSE)</f>
        <v>#N/A</v>
      </c>
      <c r="Z2979" s="135" t="e">
        <f t="shared" si="582"/>
        <v>#N/A</v>
      </c>
      <c r="AA2979" s="135" t="e">
        <f t="shared" si="583"/>
        <v>#N/A</v>
      </c>
      <c r="AB2979" s="136" t="e">
        <f t="shared" si="584"/>
        <v>#N/A</v>
      </c>
      <c r="AC2979" s="136" t="e">
        <f t="shared" si="585"/>
        <v>#N/A</v>
      </c>
      <c r="AD2979" s="136" t="e">
        <f t="shared" si="586"/>
        <v>#N/A</v>
      </c>
      <c r="AE2979" s="136" t="e">
        <f t="shared" si="587"/>
        <v>#N/A</v>
      </c>
    </row>
    <row r="2980" spans="4:31">
      <c r="D2980" s="69"/>
      <c r="F2980" s="65" t="e">
        <f>VLOOKUP(E2980,'Trimming log'!$F$5:$V$5000,2,FALSE)</f>
        <v>#N/A</v>
      </c>
      <c r="G2980" s="65" t="e">
        <f>VLOOKUP(E2980,'Trimming log'!$F$5:$V$5000,3,FALSE)</f>
        <v>#N/A</v>
      </c>
      <c r="H2980" s="508" t="e">
        <f>VLOOKUP(E2980,'Trimming log'!$F$5:$V$5000,4,FALSE)</f>
        <v>#N/A</v>
      </c>
      <c r="I2980" s="65" t="e">
        <f>VLOOKUP(E2980,'Trimming log'!$F$5:$V$5000,5,FALSE)</f>
        <v>#N/A</v>
      </c>
      <c r="J2980" s="65" t="e">
        <f>VLOOKUP(E2980,'Trimming log'!$F$5:$V$5000,6,FALSE)</f>
        <v>#N/A</v>
      </c>
      <c r="K2980" s="65" t="e">
        <f>VLOOKUP(E2980,'Trimming log'!$F$5:$V$5000,7,FALSE)</f>
        <v>#N/A</v>
      </c>
      <c r="L2980" s="65" t="e">
        <f>VLOOKUP(E2980,'Trimming log'!$F$5:$V$5000,8,FALSE)</f>
        <v>#N/A</v>
      </c>
      <c r="M2980" s="65" t="e">
        <f>VLOOKUP(E2980,'Trimming log'!$F$5:$V$5000,9,FALSE)</f>
        <v>#N/A</v>
      </c>
      <c r="N2980" s="507" t="e">
        <f>VLOOKUP(E2980,'Trimming log'!$F$5:$V$5000,10,FALSE)</f>
        <v>#N/A</v>
      </c>
      <c r="O2980" s="65" t="e">
        <f>VLOOKUP(E2980,'Trimming log'!$F$5:$V$5000,11,FALSE)</f>
        <v>#N/A</v>
      </c>
      <c r="P2980" s="65" t="e">
        <f>VLOOKUP(E2980,'Trimming log'!$F$5:$V$5000,12,FALSE)</f>
        <v>#N/A</v>
      </c>
      <c r="Q2980" s="65" t="e">
        <f>VLOOKUP(E2980,'Trimming log'!$F$5:$V$5000,13,FALSE)</f>
        <v>#N/A</v>
      </c>
      <c r="R2980" s="65" t="e">
        <f>VLOOKUP(E2980,'Trimming log'!$F$5:$V$5000,14,FALSE)</f>
        <v>#N/A</v>
      </c>
      <c r="S2980" s="65" t="e">
        <f>VLOOKUP(E2980,'Trimming log'!$F$5:$V$5000,15,FALSE)</f>
        <v>#N/A</v>
      </c>
      <c r="T2980" s="65" t="e">
        <f t="shared" si="578"/>
        <v>#N/A</v>
      </c>
      <c r="U2980" s="491" t="str">
        <f t="shared" si="579"/>
        <v/>
      </c>
      <c r="V2980" s="74">
        <f t="shared" si="580"/>
        <v>0</v>
      </c>
      <c r="W2980" s="134">
        <f t="shared" si="581"/>
        <v>0</v>
      </c>
      <c r="X2980" s="134" t="e">
        <f>VLOOKUP(E2980,'Trimming log'!$F$5:$Y$5000,19,FALSE)</f>
        <v>#N/A</v>
      </c>
      <c r="Y2980" s="134" t="e">
        <f>VLOOKUP(E2980,'Trimming log'!$F$5:$Y$5000,20,FALSE)</f>
        <v>#N/A</v>
      </c>
      <c r="Z2980" s="135" t="e">
        <f t="shared" si="582"/>
        <v>#N/A</v>
      </c>
      <c r="AA2980" s="135" t="e">
        <f t="shared" si="583"/>
        <v>#N/A</v>
      </c>
      <c r="AB2980" s="136" t="e">
        <f t="shared" si="584"/>
        <v>#N/A</v>
      </c>
      <c r="AC2980" s="136" t="e">
        <f t="shared" si="585"/>
        <v>#N/A</v>
      </c>
      <c r="AD2980" s="136" t="e">
        <f t="shared" si="586"/>
        <v>#N/A</v>
      </c>
      <c r="AE2980" s="136" t="e">
        <f t="shared" si="587"/>
        <v>#N/A</v>
      </c>
    </row>
    <row r="2981" spans="4:31">
      <c r="D2981" s="69"/>
      <c r="F2981" s="65" t="e">
        <f>VLOOKUP(E2981,'Trimming log'!$F$5:$V$5000,2,FALSE)</f>
        <v>#N/A</v>
      </c>
      <c r="G2981" s="65" t="e">
        <f>VLOOKUP(E2981,'Trimming log'!$F$5:$V$5000,3,FALSE)</f>
        <v>#N/A</v>
      </c>
      <c r="H2981" s="508" t="e">
        <f>VLOOKUP(E2981,'Trimming log'!$F$5:$V$5000,4,FALSE)</f>
        <v>#N/A</v>
      </c>
      <c r="I2981" s="65" t="e">
        <f>VLOOKUP(E2981,'Trimming log'!$F$5:$V$5000,5,FALSE)</f>
        <v>#N/A</v>
      </c>
      <c r="J2981" s="65" t="e">
        <f>VLOOKUP(E2981,'Trimming log'!$F$5:$V$5000,6,FALSE)</f>
        <v>#N/A</v>
      </c>
      <c r="K2981" s="65" t="e">
        <f>VLOOKUP(E2981,'Trimming log'!$F$5:$V$5000,7,FALSE)</f>
        <v>#N/A</v>
      </c>
      <c r="L2981" s="65" t="e">
        <f>VLOOKUP(E2981,'Trimming log'!$F$5:$V$5000,8,FALSE)</f>
        <v>#N/A</v>
      </c>
      <c r="M2981" s="65" t="e">
        <f>VLOOKUP(E2981,'Trimming log'!$F$5:$V$5000,9,FALSE)</f>
        <v>#N/A</v>
      </c>
      <c r="N2981" s="507" t="e">
        <f>VLOOKUP(E2981,'Trimming log'!$F$5:$V$5000,10,FALSE)</f>
        <v>#N/A</v>
      </c>
      <c r="O2981" s="65" t="e">
        <f>VLOOKUP(E2981,'Trimming log'!$F$5:$V$5000,11,FALSE)</f>
        <v>#N/A</v>
      </c>
      <c r="P2981" s="65" t="e">
        <f>VLOOKUP(E2981,'Trimming log'!$F$5:$V$5000,12,FALSE)</f>
        <v>#N/A</v>
      </c>
      <c r="Q2981" s="65" t="e">
        <f>VLOOKUP(E2981,'Trimming log'!$F$5:$V$5000,13,FALSE)</f>
        <v>#N/A</v>
      </c>
      <c r="R2981" s="65" t="e">
        <f>VLOOKUP(E2981,'Trimming log'!$F$5:$V$5000,14,FALSE)</f>
        <v>#N/A</v>
      </c>
      <c r="S2981" s="65" t="e">
        <f>VLOOKUP(E2981,'Trimming log'!$F$5:$V$5000,15,FALSE)</f>
        <v>#N/A</v>
      </c>
      <c r="T2981" s="65" t="e">
        <f t="shared" si="578"/>
        <v>#N/A</v>
      </c>
      <c r="U2981" s="491" t="str">
        <f t="shared" si="579"/>
        <v/>
      </c>
      <c r="V2981" s="74">
        <f t="shared" si="580"/>
        <v>0</v>
      </c>
      <c r="W2981" s="134">
        <f t="shared" si="581"/>
        <v>0</v>
      </c>
      <c r="X2981" s="134" t="e">
        <f>VLOOKUP(E2981,'Trimming log'!$F$5:$Y$5000,19,FALSE)</f>
        <v>#N/A</v>
      </c>
      <c r="Y2981" s="134" t="e">
        <f>VLOOKUP(E2981,'Trimming log'!$F$5:$Y$5000,20,FALSE)</f>
        <v>#N/A</v>
      </c>
      <c r="Z2981" s="135" t="e">
        <f t="shared" si="582"/>
        <v>#N/A</v>
      </c>
      <c r="AA2981" s="135" t="e">
        <f t="shared" si="583"/>
        <v>#N/A</v>
      </c>
      <c r="AB2981" s="136" t="e">
        <f t="shared" si="584"/>
        <v>#N/A</v>
      </c>
      <c r="AC2981" s="136" t="e">
        <f t="shared" si="585"/>
        <v>#N/A</v>
      </c>
      <c r="AD2981" s="136" t="e">
        <f t="shared" si="586"/>
        <v>#N/A</v>
      </c>
      <c r="AE2981" s="136" t="e">
        <f t="shared" si="587"/>
        <v>#N/A</v>
      </c>
    </row>
    <row r="2982" spans="4:31">
      <c r="D2982" s="69"/>
      <c r="F2982" s="65" t="e">
        <f>VLOOKUP(E2982,'Trimming log'!$F$5:$V$5000,2,FALSE)</f>
        <v>#N/A</v>
      </c>
      <c r="G2982" s="65" t="e">
        <f>VLOOKUP(E2982,'Trimming log'!$F$5:$V$5000,3,FALSE)</f>
        <v>#N/A</v>
      </c>
      <c r="H2982" s="508" t="e">
        <f>VLOOKUP(E2982,'Trimming log'!$F$5:$V$5000,4,FALSE)</f>
        <v>#N/A</v>
      </c>
      <c r="I2982" s="65" t="e">
        <f>VLOOKUP(E2982,'Trimming log'!$F$5:$V$5000,5,FALSE)</f>
        <v>#N/A</v>
      </c>
      <c r="J2982" s="65" t="e">
        <f>VLOOKUP(E2982,'Trimming log'!$F$5:$V$5000,6,FALSE)</f>
        <v>#N/A</v>
      </c>
      <c r="K2982" s="65" t="e">
        <f>VLOOKUP(E2982,'Trimming log'!$F$5:$V$5000,7,FALSE)</f>
        <v>#N/A</v>
      </c>
      <c r="L2982" s="65" t="e">
        <f>VLOOKUP(E2982,'Trimming log'!$F$5:$V$5000,8,FALSE)</f>
        <v>#N/A</v>
      </c>
      <c r="M2982" s="65" t="e">
        <f>VLOOKUP(E2982,'Trimming log'!$F$5:$V$5000,9,FALSE)</f>
        <v>#N/A</v>
      </c>
      <c r="N2982" s="507" t="e">
        <f>VLOOKUP(E2982,'Trimming log'!$F$5:$V$5000,10,FALSE)</f>
        <v>#N/A</v>
      </c>
      <c r="O2982" s="65" t="e">
        <f>VLOOKUP(E2982,'Trimming log'!$F$5:$V$5000,11,FALSE)</f>
        <v>#N/A</v>
      </c>
      <c r="P2982" s="65" t="e">
        <f>VLOOKUP(E2982,'Trimming log'!$F$5:$V$5000,12,FALSE)</f>
        <v>#N/A</v>
      </c>
      <c r="Q2982" s="65" t="e">
        <f>VLOOKUP(E2982,'Trimming log'!$F$5:$V$5000,13,FALSE)</f>
        <v>#N/A</v>
      </c>
      <c r="R2982" s="65" t="e">
        <f>VLOOKUP(E2982,'Trimming log'!$F$5:$V$5000,14,FALSE)</f>
        <v>#N/A</v>
      </c>
      <c r="S2982" s="65" t="e">
        <f>VLOOKUP(E2982,'Trimming log'!$F$5:$V$5000,15,FALSE)</f>
        <v>#N/A</v>
      </c>
      <c r="T2982" s="65" t="e">
        <f t="shared" si="578"/>
        <v>#N/A</v>
      </c>
      <c r="U2982" s="491" t="str">
        <f t="shared" si="579"/>
        <v/>
      </c>
      <c r="V2982" s="74">
        <f t="shared" si="580"/>
        <v>0</v>
      </c>
      <c r="W2982" s="134">
        <f t="shared" si="581"/>
        <v>0</v>
      </c>
      <c r="X2982" s="134" t="e">
        <f>VLOOKUP(E2982,'Trimming log'!$F$5:$Y$5000,19,FALSE)</f>
        <v>#N/A</v>
      </c>
      <c r="Y2982" s="134" t="e">
        <f>VLOOKUP(E2982,'Trimming log'!$F$5:$Y$5000,20,FALSE)</f>
        <v>#N/A</v>
      </c>
      <c r="Z2982" s="135" t="e">
        <f t="shared" si="582"/>
        <v>#N/A</v>
      </c>
      <c r="AA2982" s="135" t="e">
        <f t="shared" si="583"/>
        <v>#N/A</v>
      </c>
      <c r="AB2982" s="136" t="e">
        <f t="shared" si="584"/>
        <v>#N/A</v>
      </c>
      <c r="AC2982" s="136" t="e">
        <f t="shared" si="585"/>
        <v>#N/A</v>
      </c>
      <c r="AD2982" s="136" t="e">
        <f t="shared" si="586"/>
        <v>#N/A</v>
      </c>
      <c r="AE2982" s="136" t="e">
        <f t="shared" si="587"/>
        <v>#N/A</v>
      </c>
    </row>
    <row r="2983" spans="4:31">
      <c r="D2983" s="69"/>
      <c r="F2983" s="65" t="e">
        <f>VLOOKUP(E2983,'Trimming log'!$F$5:$V$5000,2,FALSE)</f>
        <v>#N/A</v>
      </c>
      <c r="G2983" s="65" t="e">
        <f>VLOOKUP(E2983,'Trimming log'!$F$5:$V$5000,3,FALSE)</f>
        <v>#N/A</v>
      </c>
      <c r="H2983" s="508" t="e">
        <f>VLOOKUP(E2983,'Trimming log'!$F$5:$V$5000,4,FALSE)</f>
        <v>#N/A</v>
      </c>
      <c r="I2983" s="65" t="e">
        <f>VLOOKUP(E2983,'Trimming log'!$F$5:$V$5000,5,FALSE)</f>
        <v>#N/A</v>
      </c>
      <c r="J2983" s="65" t="e">
        <f>VLOOKUP(E2983,'Trimming log'!$F$5:$V$5000,6,FALSE)</f>
        <v>#N/A</v>
      </c>
      <c r="K2983" s="65" t="e">
        <f>VLOOKUP(E2983,'Trimming log'!$F$5:$V$5000,7,FALSE)</f>
        <v>#N/A</v>
      </c>
      <c r="L2983" s="65" t="e">
        <f>VLOOKUP(E2983,'Trimming log'!$F$5:$V$5000,8,FALSE)</f>
        <v>#N/A</v>
      </c>
      <c r="M2983" s="65" t="e">
        <f>VLOOKUP(E2983,'Trimming log'!$F$5:$V$5000,9,FALSE)</f>
        <v>#N/A</v>
      </c>
      <c r="N2983" s="507" t="e">
        <f>VLOOKUP(E2983,'Trimming log'!$F$5:$V$5000,10,FALSE)</f>
        <v>#N/A</v>
      </c>
      <c r="O2983" s="65" t="e">
        <f>VLOOKUP(E2983,'Trimming log'!$F$5:$V$5000,11,FALSE)</f>
        <v>#N/A</v>
      </c>
      <c r="P2983" s="65" t="e">
        <f>VLOOKUP(E2983,'Trimming log'!$F$5:$V$5000,12,FALSE)</f>
        <v>#N/A</v>
      </c>
      <c r="Q2983" s="65" t="e">
        <f>VLOOKUP(E2983,'Trimming log'!$F$5:$V$5000,13,FALSE)</f>
        <v>#N/A</v>
      </c>
      <c r="R2983" s="65" t="e">
        <f>VLOOKUP(E2983,'Trimming log'!$F$5:$V$5000,14,FALSE)</f>
        <v>#N/A</v>
      </c>
      <c r="S2983" s="65" t="e">
        <f>VLOOKUP(E2983,'Trimming log'!$F$5:$V$5000,15,FALSE)</f>
        <v>#N/A</v>
      </c>
      <c r="T2983" s="65" t="e">
        <f t="shared" si="578"/>
        <v>#N/A</v>
      </c>
      <c r="U2983" s="491" t="str">
        <f t="shared" si="579"/>
        <v/>
      </c>
      <c r="V2983" s="74">
        <f t="shared" si="580"/>
        <v>0</v>
      </c>
      <c r="W2983" s="134">
        <f t="shared" si="581"/>
        <v>0</v>
      </c>
      <c r="X2983" s="134" t="e">
        <f>VLOOKUP(E2983,'Trimming log'!$F$5:$Y$5000,19,FALSE)</f>
        <v>#N/A</v>
      </c>
      <c r="Y2983" s="134" t="e">
        <f>VLOOKUP(E2983,'Trimming log'!$F$5:$Y$5000,20,FALSE)</f>
        <v>#N/A</v>
      </c>
      <c r="Z2983" s="135" t="e">
        <f t="shared" si="582"/>
        <v>#N/A</v>
      </c>
      <c r="AA2983" s="135" t="e">
        <f t="shared" si="583"/>
        <v>#N/A</v>
      </c>
      <c r="AB2983" s="136" t="e">
        <f t="shared" si="584"/>
        <v>#N/A</v>
      </c>
      <c r="AC2983" s="136" t="e">
        <f t="shared" si="585"/>
        <v>#N/A</v>
      </c>
      <c r="AD2983" s="136" t="e">
        <f t="shared" si="586"/>
        <v>#N/A</v>
      </c>
      <c r="AE2983" s="136" t="e">
        <f t="shared" si="587"/>
        <v>#N/A</v>
      </c>
    </row>
    <row r="2984" spans="4:31">
      <c r="D2984" s="69"/>
      <c r="F2984" s="65" t="e">
        <f>VLOOKUP(E2984,'Trimming log'!$F$5:$V$5000,2,FALSE)</f>
        <v>#N/A</v>
      </c>
      <c r="G2984" s="65" t="e">
        <f>VLOOKUP(E2984,'Trimming log'!$F$5:$V$5000,3,FALSE)</f>
        <v>#N/A</v>
      </c>
      <c r="H2984" s="508" t="e">
        <f>VLOOKUP(E2984,'Trimming log'!$F$5:$V$5000,4,FALSE)</f>
        <v>#N/A</v>
      </c>
      <c r="I2984" s="65" t="e">
        <f>VLOOKUP(E2984,'Trimming log'!$F$5:$V$5000,5,FALSE)</f>
        <v>#N/A</v>
      </c>
      <c r="J2984" s="65" t="e">
        <f>VLOOKUP(E2984,'Trimming log'!$F$5:$V$5000,6,FALSE)</f>
        <v>#N/A</v>
      </c>
      <c r="K2984" s="65" t="e">
        <f>VLOOKUP(E2984,'Trimming log'!$F$5:$V$5000,7,FALSE)</f>
        <v>#N/A</v>
      </c>
      <c r="L2984" s="65" t="e">
        <f>VLOOKUP(E2984,'Trimming log'!$F$5:$V$5000,8,FALSE)</f>
        <v>#N/A</v>
      </c>
      <c r="M2984" s="65" t="e">
        <f>VLOOKUP(E2984,'Trimming log'!$F$5:$V$5000,9,FALSE)</f>
        <v>#N/A</v>
      </c>
      <c r="N2984" s="507" t="e">
        <f>VLOOKUP(E2984,'Trimming log'!$F$5:$V$5000,10,FALSE)</f>
        <v>#N/A</v>
      </c>
      <c r="O2984" s="65" t="e">
        <f>VLOOKUP(E2984,'Trimming log'!$F$5:$V$5000,11,FALSE)</f>
        <v>#N/A</v>
      </c>
      <c r="P2984" s="65" t="e">
        <f>VLOOKUP(E2984,'Trimming log'!$F$5:$V$5000,12,FALSE)</f>
        <v>#N/A</v>
      </c>
      <c r="Q2984" s="65" t="e">
        <f>VLOOKUP(E2984,'Trimming log'!$F$5:$V$5000,13,FALSE)</f>
        <v>#N/A</v>
      </c>
      <c r="R2984" s="65" t="e">
        <f>VLOOKUP(E2984,'Trimming log'!$F$5:$V$5000,14,FALSE)</f>
        <v>#N/A</v>
      </c>
      <c r="S2984" s="65" t="e">
        <f>VLOOKUP(E2984,'Trimming log'!$F$5:$V$5000,15,FALSE)</f>
        <v>#N/A</v>
      </c>
      <c r="T2984" s="65" t="e">
        <f t="shared" si="578"/>
        <v>#N/A</v>
      </c>
      <c r="U2984" s="491" t="str">
        <f t="shared" si="579"/>
        <v/>
      </c>
      <c r="V2984" s="74">
        <f t="shared" si="580"/>
        <v>0</v>
      </c>
      <c r="W2984" s="134">
        <f t="shared" si="581"/>
        <v>0</v>
      </c>
      <c r="X2984" s="134" t="e">
        <f>VLOOKUP(E2984,'Trimming log'!$F$5:$Y$5000,19,FALSE)</f>
        <v>#N/A</v>
      </c>
      <c r="Y2984" s="134" t="e">
        <f>VLOOKUP(E2984,'Trimming log'!$F$5:$Y$5000,20,FALSE)</f>
        <v>#N/A</v>
      </c>
      <c r="Z2984" s="135" t="e">
        <f t="shared" si="582"/>
        <v>#N/A</v>
      </c>
      <c r="AA2984" s="135" t="e">
        <f t="shared" si="583"/>
        <v>#N/A</v>
      </c>
      <c r="AB2984" s="136" t="e">
        <f t="shared" si="584"/>
        <v>#N/A</v>
      </c>
      <c r="AC2984" s="136" t="e">
        <f t="shared" si="585"/>
        <v>#N/A</v>
      </c>
      <c r="AD2984" s="136" t="e">
        <f t="shared" si="586"/>
        <v>#N/A</v>
      </c>
      <c r="AE2984" s="136" t="e">
        <f t="shared" si="587"/>
        <v>#N/A</v>
      </c>
    </row>
    <row r="2985" spans="4:31">
      <c r="D2985" s="69"/>
      <c r="F2985" s="65" t="e">
        <f>VLOOKUP(E2985,'Trimming log'!$F$5:$V$5000,2,FALSE)</f>
        <v>#N/A</v>
      </c>
      <c r="G2985" s="65" t="e">
        <f>VLOOKUP(E2985,'Trimming log'!$F$5:$V$5000,3,FALSE)</f>
        <v>#N/A</v>
      </c>
      <c r="H2985" s="508" t="e">
        <f>VLOOKUP(E2985,'Trimming log'!$F$5:$V$5000,4,FALSE)</f>
        <v>#N/A</v>
      </c>
      <c r="I2985" s="65" t="e">
        <f>VLOOKUP(E2985,'Trimming log'!$F$5:$V$5000,5,FALSE)</f>
        <v>#N/A</v>
      </c>
      <c r="J2985" s="65" t="e">
        <f>VLOOKUP(E2985,'Trimming log'!$F$5:$V$5000,6,FALSE)</f>
        <v>#N/A</v>
      </c>
      <c r="K2985" s="65" t="e">
        <f>VLOOKUP(E2985,'Trimming log'!$F$5:$V$5000,7,FALSE)</f>
        <v>#N/A</v>
      </c>
      <c r="L2985" s="65" t="e">
        <f>VLOOKUP(E2985,'Trimming log'!$F$5:$V$5000,8,FALSE)</f>
        <v>#N/A</v>
      </c>
      <c r="M2985" s="65" t="e">
        <f>VLOOKUP(E2985,'Trimming log'!$F$5:$V$5000,9,FALSE)</f>
        <v>#N/A</v>
      </c>
      <c r="N2985" s="507" t="e">
        <f>VLOOKUP(E2985,'Trimming log'!$F$5:$V$5000,10,FALSE)</f>
        <v>#N/A</v>
      </c>
      <c r="O2985" s="65" t="e">
        <f>VLOOKUP(E2985,'Trimming log'!$F$5:$V$5000,11,FALSE)</f>
        <v>#N/A</v>
      </c>
      <c r="P2985" s="65" t="e">
        <f>VLOOKUP(E2985,'Trimming log'!$F$5:$V$5000,12,FALSE)</f>
        <v>#N/A</v>
      </c>
      <c r="Q2985" s="65" t="e">
        <f>VLOOKUP(E2985,'Trimming log'!$F$5:$V$5000,13,FALSE)</f>
        <v>#N/A</v>
      </c>
      <c r="R2985" s="65" t="e">
        <f>VLOOKUP(E2985,'Trimming log'!$F$5:$V$5000,14,FALSE)</f>
        <v>#N/A</v>
      </c>
      <c r="S2985" s="65" t="e">
        <f>VLOOKUP(E2985,'Trimming log'!$F$5:$V$5000,15,FALSE)</f>
        <v>#N/A</v>
      </c>
      <c r="T2985" s="65" t="e">
        <f t="shared" si="578"/>
        <v>#N/A</v>
      </c>
      <c r="U2985" s="491" t="str">
        <f t="shared" si="579"/>
        <v/>
      </c>
      <c r="V2985" s="74">
        <f t="shared" si="580"/>
        <v>0</v>
      </c>
      <c r="W2985" s="134">
        <f t="shared" si="581"/>
        <v>0</v>
      </c>
      <c r="X2985" s="134" t="e">
        <f>VLOOKUP(E2985,'Trimming log'!$F$5:$Y$5000,19,FALSE)</f>
        <v>#N/A</v>
      </c>
      <c r="Y2985" s="134" t="e">
        <f>VLOOKUP(E2985,'Trimming log'!$F$5:$Y$5000,20,FALSE)</f>
        <v>#N/A</v>
      </c>
      <c r="Z2985" s="135" t="e">
        <f t="shared" si="582"/>
        <v>#N/A</v>
      </c>
      <c r="AA2985" s="135" t="e">
        <f t="shared" si="583"/>
        <v>#N/A</v>
      </c>
      <c r="AB2985" s="136" t="e">
        <f t="shared" si="584"/>
        <v>#N/A</v>
      </c>
      <c r="AC2985" s="136" t="e">
        <f t="shared" si="585"/>
        <v>#N/A</v>
      </c>
      <c r="AD2985" s="136" t="e">
        <f t="shared" si="586"/>
        <v>#N/A</v>
      </c>
      <c r="AE2985" s="136" t="e">
        <f t="shared" si="587"/>
        <v>#N/A</v>
      </c>
    </row>
    <row r="2986" spans="4:31">
      <c r="D2986" s="69"/>
      <c r="F2986" s="65" t="e">
        <f>VLOOKUP(E2986,'Trimming log'!$F$5:$V$5000,2,FALSE)</f>
        <v>#N/A</v>
      </c>
      <c r="G2986" s="65" t="e">
        <f>VLOOKUP(E2986,'Trimming log'!$F$5:$V$5000,3,FALSE)</f>
        <v>#N/A</v>
      </c>
      <c r="H2986" s="508" t="e">
        <f>VLOOKUP(E2986,'Trimming log'!$F$5:$V$5000,4,FALSE)</f>
        <v>#N/A</v>
      </c>
      <c r="I2986" s="65" t="e">
        <f>VLOOKUP(E2986,'Trimming log'!$F$5:$V$5000,5,FALSE)</f>
        <v>#N/A</v>
      </c>
      <c r="J2986" s="65" t="e">
        <f>VLOOKUP(E2986,'Trimming log'!$F$5:$V$5000,6,FALSE)</f>
        <v>#N/A</v>
      </c>
      <c r="K2986" s="65" t="e">
        <f>VLOOKUP(E2986,'Trimming log'!$F$5:$V$5000,7,FALSE)</f>
        <v>#N/A</v>
      </c>
      <c r="L2986" s="65" t="e">
        <f>VLOOKUP(E2986,'Trimming log'!$F$5:$V$5000,8,FALSE)</f>
        <v>#N/A</v>
      </c>
      <c r="M2986" s="65" t="e">
        <f>VLOOKUP(E2986,'Trimming log'!$F$5:$V$5000,9,FALSE)</f>
        <v>#N/A</v>
      </c>
      <c r="N2986" s="507" t="e">
        <f>VLOOKUP(E2986,'Trimming log'!$F$5:$V$5000,10,FALSE)</f>
        <v>#N/A</v>
      </c>
      <c r="O2986" s="65" t="e">
        <f>VLOOKUP(E2986,'Trimming log'!$F$5:$V$5000,11,FALSE)</f>
        <v>#N/A</v>
      </c>
      <c r="P2986" s="65" t="e">
        <f>VLOOKUP(E2986,'Trimming log'!$F$5:$V$5000,12,FALSE)</f>
        <v>#N/A</v>
      </c>
      <c r="Q2986" s="65" t="e">
        <f>VLOOKUP(E2986,'Trimming log'!$F$5:$V$5000,13,FALSE)</f>
        <v>#N/A</v>
      </c>
      <c r="R2986" s="65" t="e">
        <f>VLOOKUP(E2986,'Trimming log'!$F$5:$V$5000,14,FALSE)</f>
        <v>#N/A</v>
      </c>
      <c r="S2986" s="65" t="e">
        <f>VLOOKUP(E2986,'Trimming log'!$F$5:$V$5000,15,FALSE)</f>
        <v>#N/A</v>
      </c>
      <c r="T2986" s="65" t="e">
        <f t="shared" si="578"/>
        <v>#N/A</v>
      </c>
      <c r="U2986" s="491" t="str">
        <f t="shared" si="579"/>
        <v/>
      </c>
      <c r="V2986" s="74">
        <f t="shared" si="580"/>
        <v>0</v>
      </c>
      <c r="W2986" s="134">
        <f t="shared" si="581"/>
        <v>0</v>
      </c>
      <c r="X2986" s="134" t="e">
        <f>VLOOKUP(E2986,'Trimming log'!$F$5:$Y$5000,19,FALSE)</f>
        <v>#N/A</v>
      </c>
      <c r="Y2986" s="134" t="e">
        <f>VLOOKUP(E2986,'Trimming log'!$F$5:$Y$5000,20,FALSE)</f>
        <v>#N/A</v>
      </c>
      <c r="Z2986" s="135" t="e">
        <f t="shared" si="582"/>
        <v>#N/A</v>
      </c>
      <c r="AA2986" s="135" t="e">
        <f t="shared" si="583"/>
        <v>#N/A</v>
      </c>
      <c r="AB2986" s="136" t="e">
        <f t="shared" si="584"/>
        <v>#N/A</v>
      </c>
      <c r="AC2986" s="136" t="e">
        <f t="shared" si="585"/>
        <v>#N/A</v>
      </c>
      <c r="AD2986" s="136" t="e">
        <f t="shared" si="586"/>
        <v>#N/A</v>
      </c>
      <c r="AE2986" s="136" t="e">
        <f t="shared" si="587"/>
        <v>#N/A</v>
      </c>
    </row>
    <row r="2987" spans="4:31">
      <c r="D2987" s="69"/>
      <c r="F2987" s="65" t="e">
        <f>VLOOKUP(E2987,'Trimming log'!$F$5:$V$5000,2,FALSE)</f>
        <v>#N/A</v>
      </c>
      <c r="G2987" s="65" t="e">
        <f>VLOOKUP(E2987,'Trimming log'!$F$5:$V$5000,3,FALSE)</f>
        <v>#N/A</v>
      </c>
      <c r="H2987" s="508" t="e">
        <f>VLOOKUP(E2987,'Trimming log'!$F$5:$V$5000,4,FALSE)</f>
        <v>#N/A</v>
      </c>
      <c r="I2987" s="65" t="e">
        <f>VLOOKUP(E2987,'Trimming log'!$F$5:$V$5000,5,FALSE)</f>
        <v>#N/A</v>
      </c>
      <c r="J2987" s="65" t="e">
        <f>VLOOKUP(E2987,'Trimming log'!$F$5:$V$5000,6,FALSE)</f>
        <v>#N/A</v>
      </c>
      <c r="K2987" s="65" t="e">
        <f>VLOOKUP(E2987,'Trimming log'!$F$5:$V$5000,7,FALSE)</f>
        <v>#N/A</v>
      </c>
      <c r="L2987" s="65" t="e">
        <f>VLOOKUP(E2987,'Trimming log'!$F$5:$V$5000,8,FALSE)</f>
        <v>#N/A</v>
      </c>
      <c r="M2987" s="65" t="e">
        <f>VLOOKUP(E2987,'Trimming log'!$F$5:$V$5000,9,FALSE)</f>
        <v>#N/A</v>
      </c>
      <c r="N2987" s="507" t="e">
        <f>VLOOKUP(E2987,'Trimming log'!$F$5:$V$5000,10,FALSE)</f>
        <v>#N/A</v>
      </c>
      <c r="O2987" s="65" t="e">
        <f>VLOOKUP(E2987,'Trimming log'!$F$5:$V$5000,11,FALSE)</f>
        <v>#N/A</v>
      </c>
      <c r="P2987" s="65" t="e">
        <f>VLOOKUP(E2987,'Trimming log'!$F$5:$V$5000,12,FALSE)</f>
        <v>#N/A</v>
      </c>
      <c r="Q2987" s="65" t="e">
        <f>VLOOKUP(E2987,'Trimming log'!$F$5:$V$5000,13,FALSE)</f>
        <v>#N/A</v>
      </c>
      <c r="R2987" s="65" t="e">
        <f>VLOOKUP(E2987,'Trimming log'!$F$5:$V$5000,14,FALSE)</f>
        <v>#N/A</v>
      </c>
      <c r="S2987" s="65" t="e">
        <f>VLOOKUP(E2987,'Trimming log'!$F$5:$V$5000,15,FALSE)</f>
        <v>#N/A</v>
      </c>
      <c r="T2987" s="65" t="e">
        <f t="shared" si="578"/>
        <v>#N/A</v>
      </c>
      <c r="U2987" s="491" t="str">
        <f t="shared" si="579"/>
        <v/>
      </c>
      <c r="V2987" s="74">
        <f t="shared" si="580"/>
        <v>0</v>
      </c>
      <c r="W2987" s="134">
        <f t="shared" si="581"/>
        <v>0</v>
      </c>
      <c r="X2987" s="134" t="e">
        <f>VLOOKUP(E2987,'Trimming log'!$F$5:$Y$5000,19,FALSE)</f>
        <v>#N/A</v>
      </c>
      <c r="Y2987" s="134" t="e">
        <f>VLOOKUP(E2987,'Trimming log'!$F$5:$Y$5000,20,FALSE)</f>
        <v>#N/A</v>
      </c>
      <c r="Z2987" s="135" t="e">
        <f t="shared" si="582"/>
        <v>#N/A</v>
      </c>
      <c r="AA2987" s="135" t="e">
        <f t="shared" si="583"/>
        <v>#N/A</v>
      </c>
      <c r="AB2987" s="136" t="e">
        <f t="shared" si="584"/>
        <v>#N/A</v>
      </c>
      <c r="AC2987" s="136" t="e">
        <f t="shared" si="585"/>
        <v>#N/A</v>
      </c>
      <c r="AD2987" s="136" t="e">
        <f t="shared" si="586"/>
        <v>#N/A</v>
      </c>
      <c r="AE2987" s="136" t="e">
        <f t="shared" si="587"/>
        <v>#N/A</v>
      </c>
    </row>
    <row r="2988" spans="4:31">
      <c r="D2988" s="69"/>
      <c r="F2988" s="65" t="e">
        <f>VLOOKUP(E2988,'Trimming log'!$F$5:$V$5000,2,FALSE)</f>
        <v>#N/A</v>
      </c>
      <c r="G2988" s="65" t="e">
        <f>VLOOKUP(E2988,'Trimming log'!$F$5:$V$5000,3,FALSE)</f>
        <v>#N/A</v>
      </c>
      <c r="H2988" s="508" t="e">
        <f>VLOOKUP(E2988,'Trimming log'!$F$5:$V$5000,4,FALSE)</f>
        <v>#N/A</v>
      </c>
      <c r="I2988" s="65" t="e">
        <f>VLOOKUP(E2988,'Trimming log'!$F$5:$V$5000,5,FALSE)</f>
        <v>#N/A</v>
      </c>
      <c r="J2988" s="65" t="e">
        <f>VLOOKUP(E2988,'Trimming log'!$F$5:$V$5000,6,FALSE)</f>
        <v>#N/A</v>
      </c>
      <c r="K2988" s="65" t="e">
        <f>VLOOKUP(E2988,'Trimming log'!$F$5:$V$5000,7,FALSE)</f>
        <v>#N/A</v>
      </c>
      <c r="L2988" s="65" t="e">
        <f>VLOOKUP(E2988,'Trimming log'!$F$5:$V$5000,8,FALSE)</f>
        <v>#N/A</v>
      </c>
      <c r="M2988" s="65" t="e">
        <f>VLOOKUP(E2988,'Trimming log'!$F$5:$V$5000,9,FALSE)</f>
        <v>#N/A</v>
      </c>
      <c r="N2988" s="507" t="e">
        <f>VLOOKUP(E2988,'Trimming log'!$F$5:$V$5000,10,FALSE)</f>
        <v>#N/A</v>
      </c>
      <c r="O2988" s="65" t="e">
        <f>VLOOKUP(E2988,'Trimming log'!$F$5:$V$5000,11,FALSE)</f>
        <v>#N/A</v>
      </c>
      <c r="P2988" s="65" t="e">
        <f>VLOOKUP(E2988,'Trimming log'!$F$5:$V$5000,12,FALSE)</f>
        <v>#N/A</v>
      </c>
      <c r="Q2988" s="65" t="e">
        <f>VLOOKUP(E2988,'Trimming log'!$F$5:$V$5000,13,FALSE)</f>
        <v>#N/A</v>
      </c>
      <c r="R2988" s="65" t="e">
        <f>VLOOKUP(E2988,'Trimming log'!$F$5:$V$5000,14,FALSE)</f>
        <v>#N/A</v>
      </c>
      <c r="S2988" s="65" t="e">
        <f>VLOOKUP(E2988,'Trimming log'!$F$5:$V$5000,15,FALSE)</f>
        <v>#N/A</v>
      </c>
      <c r="T2988" s="65" t="e">
        <f t="shared" si="578"/>
        <v>#N/A</v>
      </c>
      <c r="U2988" s="491" t="str">
        <f t="shared" si="579"/>
        <v/>
      </c>
      <c r="V2988" s="74">
        <f t="shared" si="580"/>
        <v>0</v>
      </c>
      <c r="W2988" s="134">
        <f t="shared" si="581"/>
        <v>0</v>
      </c>
      <c r="X2988" s="134" t="e">
        <f>VLOOKUP(E2988,'Trimming log'!$F$5:$Y$5000,19,FALSE)</f>
        <v>#N/A</v>
      </c>
      <c r="Y2988" s="134" t="e">
        <f>VLOOKUP(E2988,'Trimming log'!$F$5:$Y$5000,20,FALSE)</f>
        <v>#N/A</v>
      </c>
      <c r="Z2988" s="135" t="e">
        <f t="shared" si="582"/>
        <v>#N/A</v>
      </c>
      <c r="AA2988" s="135" t="e">
        <f t="shared" si="583"/>
        <v>#N/A</v>
      </c>
      <c r="AB2988" s="136" t="e">
        <f t="shared" si="584"/>
        <v>#N/A</v>
      </c>
      <c r="AC2988" s="136" t="e">
        <f t="shared" si="585"/>
        <v>#N/A</v>
      </c>
      <c r="AD2988" s="136" t="e">
        <f t="shared" si="586"/>
        <v>#N/A</v>
      </c>
      <c r="AE2988" s="136" t="e">
        <f t="shared" si="587"/>
        <v>#N/A</v>
      </c>
    </row>
    <row r="2989" spans="4:31">
      <c r="D2989" s="69"/>
      <c r="F2989" s="65" t="e">
        <f>VLOOKUP(E2989,'Trimming log'!$F$5:$V$5000,2,FALSE)</f>
        <v>#N/A</v>
      </c>
      <c r="G2989" s="65" t="e">
        <f>VLOOKUP(E2989,'Trimming log'!$F$5:$V$5000,3,FALSE)</f>
        <v>#N/A</v>
      </c>
      <c r="H2989" s="508" t="e">
        <f>VLOOKUP(E2989,'Trimming log'!$F$5:$V$5000,4,FALSE)</f>
        <v>#N/A</v>
      </c>
      <c r="I2989" s="65" t="e">
        <f>VLOOKUP(E2989,'Trimming log'!$F$5:$V$5000,5,FALSE)</f>
        <v>#N/A</v>
      </c>
      <c r="J2989" s="65" t="e">
        <f>VLOOKUP(E2989,'Trimming log'!$F$5:$V$5000,6,FALSE)</f>
        <v>#N/A</v>
      </c>
      <c r="K2989" s="65" t="e">
        <f>VLOOKUP(E2989,'Trimming log'!$F$5:$V$5000,7,FALSE)</f>
        <v>#N/A</v>
      </c>
      <c r="L2989" s="65" t="e">
        <f>VLOOKUP(E2989,'Trimming log'!$F$5:$V$5000,8,FALSE)</f>
        <v>#N/A</v>
      </c>
      <c r="M2989" s="65" t="e">
        <f>VLOOKUP(E2989,'Trimming log'!$F$5:$V$5000,9,FALSE)</f>
        <v>#N/A</v>
      </c>
      <c r="N2989" s="507" t="e">
        <f>VLOOKUP(E2989,'Trimming log'!$F$5:$V$5000,10,FALSE)</f>
        <v>#N/A</v>
      </c>
      <c r="O2989" s="65" t="e">
        <f>VLOOKUP(E2989,'Trimming log'!$F$5:$V$5000,11,FALSE)</f>
        <v>#N/A</v>
      </c>
      <c r="P2989" s="65" t="e">
        <f>VLOOKUP(E2989,'Trimming log'!$F$5:$V$5000,12,FALSE)</f>
        <v>#N/A</v>
      </c>
      <c r="Q2989" s="65" t="e">
        <f>VLOOKUP(E2989,'Trimming log'!$F$5:$V$5000,13,FALSE)</f>
        <v>#N/A</v>
      </c>
      <c r="R2989" s="65" t="e">
        <f>VLOOKUP(E2989,'Trimming log'!$F$5:$V$5000,14,FALSE)</f>
        <v>#N/A</v>
      </c>
      <c r="S2989" s="65" t="e">
        <f>VLOOKUP(E2989,'Trimming log'!$F$5:$V$5000,15,FALSE)</f>
        <v>#N/A</v>
      </c>
      <c r="T2989" s="65" t="e">
        <f t="shared" si="578"/>
        <v>#N/A</v>
      </c>
      <c r="U2989" s="491" t="str">
        <f t="shared" si="579"/>
        <v/>
      </c>
      <c r="V2989" s="74">
        <f t="shared" si="580"/>
        <v>0</v>
      </c>
      <c r="W2989" s="134">
        <f t="shared" si="581"/>
        <v>0</v>
      </c>
      <c r="X2989" s="134" t="e">
        <f>VLOOKUP(E2989,'Trimming log'!$F$5:$Y$5000,19,FALSE)</f>
        <v>#N/A</v>
      </c>
      <c r="Y2989" s="134" t="e">
        <f>VLOOKUP(E2989,'Trimming log'!$F$5:$Y$5000,20,FALSE)</f>
        <v>#N/A</v>
      </c>
      <c r="Z2989" s="135" t="e">
        <f t="shared" si="582"/>
        <v>#N/A</v>
      </c>
      <c r="AA2989" s="135" t="e">
        <f t="shared" si="583"/>
        <v>#N/A</v>
      </c>
      <c r="AB2989" s="136" t="e">
        <f t="shared" si="584"/>
        <v>#N/A</v>
      </c>
      <c r="AC2989" s="136" t="e">
        <f t="shared" si="585"/>
        <v>#N/A</v>
      </c>
      <c r="AD2989" s="136" t="e">
        <f t="shared" si="586"/>
        <v>#N/A</v>
      </c>
      <c r="AE2989" s="136" t="e">
        <f t="shared" si="587"/>
        <v>#N/A</v>
      </c>
    </row>
    <row r="2990" spans="4:31">
      <c r="D2990" s="69"/>
      <c r="F2990" s="65" t="e">
        <f>VLOOKUP(E2990,'Trimming log'!$F$5:$V$5000,2,FALSE)</f>
        <v>#N/A</v>
      </c>
      <c r="G2990" s="65" t="e">
        <f>VLOOKUP(E2990,'Trimming log'!$F$5:$V$5000,3,FALSE)</f>
        <v>#N/A</v>
      </c>
      <c r="H2990" s="508" t="e">
        <f>VLOOKUP(E2990,'Trimming log'!$F$5:$V$5000,4,FALSE)</f>
        <v>#N/A</v>
      </c>
      <c r="I2990" s="65" t="e">
        <f>VLOOKUP(E2990,'Trimming log'!$F$5:$V$5000,5,FALSE)</f>
        <v>#N/A</v>
      </c>
      <c r="J2990" s="65" t="e">
        <f>VLOOKUP(E2990,'Trimming log'!$F$5:$V$5000,6,FALSE)</f>
        <v>#N/A</v>
      </c>
      <c r="K2990" s="65" t="e">
        <f>VLOOKUP(E2990,'Trimming log'!$F$5:$V$5000,7,FALSE)</f>
        <v>#N/A</v>
      </c>
      <c r="L2990" s="65" t="e">
        <f>VLOOKUP(E2990,'Trimming log'!$F$5:$V$5000,8,FALSE)</f>
        <v>#N/A</v>
      </c>
      <c r="M2990" s="65" t="e">
        <f>VLOOKUP(E2990,'Trimming log'!$F$5:$V$5000,9,FALSE)</f>
        <v>#N/A</v>
      </c>
      <c r="N2990" s="507" t="e">
        <f>VLOOKUP(E2990,'Trimming log'!$F$5:$V$5000,10,FALSE)</f>
        <v>#N/A</v>
      </c>
      <c r="O2990" s="65" t="e">
        <f>VLOOKUP(E2990,'Trimming log'!$F$5:$V$5000,11,FALSE)</f>
        <v>#N/A</v>
      </c>
      <c r="P2990" s="65" t="e">
        <f>VLOOKUP(E2990,'Trimming log'!$F$5:$V$5000,12,FALSE)</f>
        <v>#N/A</v>
      </c>
      <c r="Q2990" s="65" t="e">
        <f>VLOOKUP(E2990,'Trimming log'!$F$5:$V$5000,13,FALSE)</f>
        <v>#N/A</v>
      </c>
      <c r="R2990" s="65" t="e">
        <f>VLOOKUP(E2990,'Trimming log'!$F$5:$V$5000,14,FALSE)</f>
        <v>#N/A</v>
      </c>
      <c r="S2990" s="65" t="e">
        <f>VLOOKUP(E2990,'Trimming log'!$F$5:$V$5000,15,FALSE)</f>
        <v>#N/A</v>
      </c>
      <c r="T2990" s="65" t="e">
        <f t="shared" si="578"/>
        <v>#N/A</v>
      </c>
      <c r="U2990" s="491" t="str">
        <f t="shared" si="579"/>
        <v/>
      </c>
      <c r="V2990" s="74">
        <f t="shared" si="580"/>
        <v>0</v>
      </c>
      <c r="W2990" s="134">
        <f t="shared" si="581"/>
        <v>0</v>
      </c>
      <c r="X2990" s="134" t="e">
        <f>VLOOKUP(E2990,'Trimming log'!$F$5:$Y$5000,19,FALSE)</f>
        <v>#N/A</v>
      </c>
      <c r="Y2990" s="134" t="e">
        <f>VLOOKUP(E2990,'Trimming log'!$F$5:$Y$5000,20,FALSE)</f>
        <v>#N/A</v>
      </c>
      <c r="Z2990" s="135" t="e">
        <f t="shared" si="582"/>
        <v>#N/A</v>
      </c>
      <c r="AA2990" s="135" t="e">
        <f t="shared" si="583"/>
        <v>#N/A</v>
      </c>
      <c r="AB2990" s="136" t="e">
        <f t="shared" si="584"/>
        <v>#N/A</v>
      </c>
      <c r="AC2990" s="136" t="e">
        <f t="shared" si="585"/>
        <v>#N/A</v>
      </c>
      <c r="AD2990" s="136" t="e">
        <f t="shared" si="586"/>
        <v>#N/A</v>
      </c>
      <c r="AE2990" s="136" t="e">
        <f t="shared" si="587"/>
        <v>#N/A</v>
      </c>
    </row>
    <row r="2991" spans="4:31">
      <c r="D2991" s="69"/>
      <c r="F2991" s="65" t="e">
        <f>VLOOKUP(E2991,'Trimming log'!$F$5:$V$5000,2,FALSE)</f>
        <v>#N/A</v>
      </c>
      <c r="G2991" s="65" t="e">
        <f>VLOOKUP(E2991,'Trimming log'!$F$5:$V$5000,3,FALSE)</f>
        <v>#N/A</v>
      </c>
      <c r="H2991" s="508" t="e">
        <f>VLOOKUP(E2991,'Trimming log'!$F$5:$V$5000,4,FALSE)</f>
        <v>#N/A</v>
      </c>
      <c r="I2991" s="65" t="e">
        <f>VLOOKUP(E2991,'Trimming log'!$F$5:$V$5000,5,FALSE)</f>
        <v>#N/A</v>
      </c>
      <c r="J2991" s="65" t="e">
        <f>VLOOKUP(E2991,'Trimming log'!$F$5:$V$5000,6,FALSE)</f>
        <v>#N/A</v>
      </c>
      <c r="K2991" s="65" t="e">
        <f>VLOOKUP(E2991,'Trimming log'!$F$5:$V$5000,7,FALSE)</f>
        <v>#N/A</v>
      </c>
      <c r="L2991" s="65" t="e">
        <f>VLOOKUP(E2991,'Trimming log'!$F$5:$V$5000,8,FALSE)</f>
        <v>#N/A</v>
      </c>
      <c r="M2991" s="65" t="e">
        <f>VLOOKUP(E2991,'Trimming log'!$F$5:$V$5000,9,FALSE)</f>
        <v>#N/A</v>
      </c>
      <c r="N2991" s="507" t="e">
        <f>VLOOKUP(E2991,'Trimming log'!$F$5:$V$5000,10,FALSE)</f>
        <v>#N/A</v>
      </c>
      <c r="O2991" s="65" t="e">
        <f>VLOOKUP(E2991,'Trimming log'!$F$5:$V$5000,11,FALSE)</f>
        <v>#N/A</v>
      </c>
      <c r="P2991" s="65" t="e">
        <f>VLOOKUP(E2991,'Trimming log'!$F$5:$V$5000,12,FALSE)</f>
        <v>#N/A</v>
      </c>
      <c r="Q2991" s="65" t="e">
        <f>VLOOKUP(E2991,'Trimming log'!$F$5:$V$5000,13,FALSE)</f>
        <v>#N/A</v>
      </c>
      <c r="R2991" s="65" t="e">
        <f>VLOOKUP(E2991,'Trimming log'!$F$5:$V$5000,14,FALSE)</f>
        <v>#N/A</v>
      </c>
      <c r="S2991" s="65" t="e">
        <f>VLOOKUP(E2991,'Trimming log'!$F$5:$V$5000,15,FALSE)</f>
        <v>#N/A</v>
      </c>
      <c r="T2991" s="65" t="e">
        <f t="shared" si="578"/>
        <v>#N/A</v>
      </c>
      <c r="U2991" s="491" t="str">
        <f t="shared" si="579"/>
        <v/>
      </c>
      <c r="V2991" s="74">
        <f t="shared" si="580"/>
        <v>0</v>
      </c>
      <c r="W2991" s="134">
        <f t="shared" si="581"/>
        <v>0</v>
      </c>
      <c r="X2991" s="134" t="e">
        <f>VLOOKUP(E2991,'Trimming log'!$F$5:$Y$5000,19,FALSE)</f>
        <v>#N/A</v>
      </c>
      <c r="Y2991" s="134" t="e">
        <f>VLOOKUP(E2991,'Trimming log'!$F$5:$Y$5000,20,FALSE)</f>
        <v>#N/A</v>
      </c>
      <c r="Z2991" s="135" t="e">
        <f t="shared" si="582"/>
        <v>#N/A</v>
      </c>
      <c r="AA2991" s="135" t="e">
        <f t="shared" si="583"/>
        <v>#N/A</v>
      </c>
      <c r="AB2991" s="136" t="e">
        <f t="shared" si="584"/>
        <v>#N/A</v>
      </c>
      <c r="AC2991" s="136" t="e">
        <f t="shared" si="585"/>
        <v>#N/A</v>
      </c>
      <c r="AD2991" s="136" t="e">
        <f t="shared" si="586"/>
        <v>#N/A</v>
      </c>
      <c r="AE2991" s="136" t="e">
        <f t="shared" si="587"/>
        <v>#N/A</v>
      </c>
    </row>
    <row r="2992" spans="4:31">
      <c r="D2992" s="69"/>
      <c r="F2992" s="65" t="e">
        <f>VLOOKUP(E2992,'Trimming log'!$F$5:$V$5000,2,FALSE)</f>
        <v>#N/A</v>
      </c>
      <c r="G2992" s="65" t="e">
        <f>VLOOKUP(E2992,'Trimming log'!$F$5:$V$5000,3,FALSE)</f>
        <v>#N/A</v>
      </c>
      <c r="H2992" s="508" t="e">
        <f>VLOOKUP(E2992,'Trimming log'!$F$5:$V$5000,4,FALSE)</f>
        <v>#N/A</v>
      </c>
      <c r="I2992" s="65" t="e">
        <f>VLOOKUP(E2992,'Trimming log'!$F$5:$V$5000,5,FALSE)</f>
        <v>#N/A</v>
      </c>
      <c r="J2992" s="65" t="e">
        <f>VLOOKUP(E2992,'Trimming log'!$F$5:$V$5000,6,FALSE)</f>
        <v>#N/A</v>
      </c>
      <c r="K2992" s="65" t="e">
        <f>VLOOKUP(E2992,'Trimming log'!$F$5:$V$5000,7,FALSE)</f>
        <v>#N/A</v>
      </c>
      <c r="L2992" s="65" t="e">
        <f>VLOOKUP(E2992,'Trimming log'!$F$5:$V$5000,8,FALSE)</f>
        <v>#N/A</v>
      </c>
      <c r="M2992" s="65" t="e">
        <f>VLOOKUP(E2992,'Trimming log'!$F$5:$V$5000,9,FALSE)</f>
        <v>#N/A</v>
      </c>
      <c r="N2992" s="507" t="e">
        <f>VLOOKUP(E2992,'Trimming log'!$F$5:$V$5000,10,FALSE)</f>
        <v>#N/A</v>
      </c>
      <c r="O2992" s="65" t="e">
        <f>VLOOKUP(E2992,'Trimming log'!$F$5:$V$5000,11,FALSE)</f>
        <v>#N/A</v>
      </c>
      <c r="P2992" s="65" t="e">
        <f>VLOOKUP(E2992,'Trimming log'!$F$5:$V$5000,12,FALSE)</f>
        <v>#N/A</v>
      </c>
      <c r="Q2992" s="65" t="e">
        <f>VLOOKUP(E2992,'Trimming log'!$F$5:$V$5000,13,FALSE)</f>
        <v>#N/A</v>
      </c>
      <c r="R2992" s="65" t="e">
        <f>VLOOKUP(E2992,'Trimming log'!$F$5:$V$5000,14,FALSE)</f>
        <v>#N/A</v>
      </c>
      <c r="S2992" s="65" t="e">
        <f>VLOOKUP(E2992,'Trimming log'!$F$5:$V$5000,15,FALSE)</f>
        <v>#N/A</v>
      </c>
      <c r="T2992" s="65" t="e">
        <f t="shared" si="578"/>
        <v>#N/A</v>
      </c>
      <c r="U2992" s="491" t="str">
        <f t="shared" si="579"/>
        <v/>
      </c>
      <c r="V2992" s="74">
        <f t="shared" si="580"/>
        <v>0</v>
      </c>
      <c r="W2992" s="134">
        <f t="shared" si="581"/>
        <v>0</v>
      </c>
      <c r="X2992" s="134" t="e">
        <f>VLOOKUP(E2992,'Trimming log'!$F$5:$Y$5000,19,FALSE)</f>
        <v>#N/A</v>
      </c>
      <c r="Y2992" s="134" t="e">
        <f>VLOOKUP(E2992,'Trimming log'!$F$5:$Y$5000,20,FALSE)</f>
        <v>#N/A</v>
      </c>
      <c r="Z2992" s="135" t="e">
        <f t="shared" si="582"/>
        <v>#N/A</v>
      </c>
      <c r="AA2992" s="135" t="e">
        <f t="shared" si="583"/>
        <v>#N/A</v>
      </c>
      <c r="AB2992" s="136" t="e">
        <f t="shared" si="584"/>
        <v>#N/A</v>
      </c>
      <c r="AC2992" s="136" t="e">
        <f t="shared" si="585"/>
        <v>#N/A</v>
      </c>
      <c r="AD2992" s="136" t="e">
        <f t="shared" si="586"/>
        <v>#N/A</v>
      </c>
      <c r="AE2992" s="136" t="e">
        <f t="shared" si="587"/>
        <v>#N/A</v>
      </c>
    </row>
    <row r="2993" spans="4:31">
      <c r="D2993" s="69"/>
      <c r="F2993" s="65" t="e">
        <f>VLOOKUP(E2993,'Trimming log'!$F$5:$V$5000,2,FALSE)</f>
        <v>#N/A</v>
      </c>
      <c r="G2993" s="65" t="e">
        <f>VLOOKUP(E2993,'Trimming log'!$F$5:$V$5000,3,FALSE)</f>
        <v>#N/A</v>
      </c>
      <c r="H2993" s="508" t="e">
        <f>VLOOKUP(E2993,'Trimming log'!$F$5:$V$5000,4,FALSE)</f>
        <v>#N/A</v>
      </c>
      <c r="I2993" s="65" t="e">
        <f>VLOOKUP(E2993,'Trimming log'!$F$5:$V$5000,5,FALSE)</f>
        <v>#N/A</v>
      </c>
      <c r="J2993" s="65" t="e">
        <f>VLOOKUP(E2993,'Trimming log'!$F$5:$V$5000,6,FALSE)</f>
        <v>#N/A</v>
      </c>
      <c r="K2993" s="65" t="e">
        <f>VLOOKUP(E2993,'Trimming log'!$F$5:$V$5000,7,FALSE)</f>
        <v>#N/A</v>
      </c>
      <c r="L2993" s="65" t="e">
        <f>VLOOKUP(E2993,'Trimming log'!$F$5:$V$5000,8,FALSE)</f>
        <v>#N/A</v>
      </c>
      <c r="M2993" s="65" t="e">
        <f>VLOOKUP(E2993,'Trimming log'!$F$5:$V$5000,9,FALSE)</f>
        <v>#N/A</v>
      </c>
      <c r="N2993" s="507" t="e">
        <f>VLOOKUP(E2993,'Trimming log'!$F$5:$V$5000,10,FALSE)</f>
        <v>#N/A</v>
      </c>
      <c r="O2993" s="65" t="e">
        <f>VLOOKUP(E2993,'Trimming log'!$F$5:$V$5000,11,FALSE)</f>
        <v>#N/A</v>
      </c>
      <c r="P2993" s="65" t="e">
        <f>VLOOKUP(E2993,'Trimming log'!$F$5:$V$5000,12,FALSE)</f>
        <v>#N/A</v>
      </c>
      <c r="Q2993" s="65" t="e">
        <f>VLOOKUP(E2993,'Trimming log'!$F$5:$V$5000,13,FALSE)</f>
        <v>#N/A</v>
      </c>
      <c r="R2993" s="65" t="e">
        <f>VLOOKUP(E2993,'Trimming log'!$F$5:$V$5000,14,FALSE)</f>
        <v>#N/A</v>
      </c>
      <c r="S2993" s="65" t="e">
        <f>VLOOKUP(E2993,'Trimming log'!$F$5:$V$5000,15,FALSE)</f>
        <v>#N/A</v>
      </c>
      <c r="T2993" s="65" t="e">
        <f t="shared" si="578"/>
        <v>#N/A</v>
      </c>
      <c r="U2993" s="491" t="str">
        <f t="shared" si="579"/>
        <v/>
      </c>
      <c r="V2993" s="74">
        <f t="shared" si="580"/>
        <v>0</v>
      </c>
      <c r="W2993" s="134">
        <f t="shared" si="581"/>
        <v>0</v>
      </c>
      <c r="X2993" s="134" t="e">
        <f>VLOOKUP(E2993,'Trimming log'!$F$5:$Y$5000,19,FALSE)</f>
        <v>#N/A</v>
      </c>
      <c r="Y2993" s="134" t="e">
        <f>VLOOKUP(E2993,'Trimming log'!$F$5:$Y$5000,20,FALSE)</f>
        <v>#N/A</v>
      </c>
      <c r="Z2993" s="135" t="e">
        <f t="shared" si="582"/>
        <v>#N/A</v>
      </c>
      <c r="AA2993" s="135" t="e">
        <f t="shared" si="583"/>
        <v>#N/A</v>
      </c>
      <c r="AB2993" s="136" t="e">
        <f t="shared" si="584"/>
        <v>#N/A</v>
      </c>
      <c r="AC2993" s="136" t="e">
        <f t="shared" si="585"/>
        <v>#N/A</v>
      </c>
      <c r="AD2993" s="136" t="e">
        <f t="shared" si="586"/>
        <v>#N/A</v>
      </c>
      <c r="AE2993" s="136" t="e">
        <f t="shared" si="587"/>
        <v>#N/A</v>
      </c>
    </row>
    <row r="2994" spans="4:31">
      <c r="D2994" s="69"/>
      <c r="F2994" s="65" t="e">
        <f>VLOOKUP(E2994,'Trimming log'!$F$5:$V$5000,2,FALSE)</f>
        <v>#N/A</v>
      </c>
      <c r="G2994" s="65" t="e">
        <f>VLOOKUP(E2994,'Trimming log'!$F$5:$V$5000,3,FALSE)</f>
        <v>#N/A</v>
      </c>
      <c r="H2994" s="508" t="e">
        <f>VLOOKUP(E2994,'Trimming log'!$F$5:$V$5000,4,FALSE)</f>
        <v>#N/A</v>
      </c>
      <c r="I2994" s="65" t="e">
        <f>VLOOKUP(E2994,'Trimming log'!$F$5:$V$5000,5,FALSE)</f>
        <v>#N/A</v>
      </c>
      <c r="J2994" s="65" t="e">
        <f>VLOOKUP(E2994,'Trimming log'!$F$5:$V$5000,6,FALSE)</f>
        <v>#N/A</v>
      </c>
      <c r="K2994" s="65" t="e">
        <f>VLOOKUP(E2994,'Trimming log'!$F$5:$V$5000,7,FALSE)</f>
        <v>#N/A</v>
      </c>
      <c r="L2994" s="65" t="e">
        <f>VLOOKUP(E2994,'Trimming log'!$F$5:$V$5000,8,FALSE)</f>
        <v>#N/A</v>
      </c>
      <c r="M2994" s="65" t="e">
        <f>VLOOKUP(E2994,'Trimming log'!$F$5:$V$5000,9,FALSE)</f>
        <v>#N/A</v>
      </c>
      <c r="N2994" s="507" t="e">
        <f>VLOOKUP(E2994,'Trimming log'!$F$5:$V$5000,10,FALSE)</f>
        <v>#N/A</v>
      </c>
      <c r="O2994" s="65" t="e">
        <f>VLOOKUP(E2994,'Trimming log'!$F$5:$V$5000,11,FALSE)</f>
        <v>#N/A</v>
      </c>
      <c r="P2994" s="65" t="e">
        <f>VLOOKUP(E2994,'Trimming log'!$F$5:$V$5000,12,FALSE)</f>
        <v>#N/A</v>
      </c>
      <c r="Q2994" s="65" t="e">
        <f>VLOOKUP(E2994,'Trimming log'!$F$5:$V$5000,13,FALSE)</f>
        <v>#N/A</v>
      </c>
      <c r="R2994" s="65" t="e">
        <f>VLOOKUP(E2994,'Trimming log'!$F$5:$V$5000,14,FALSE)</f>
        <v>#N/A</v>
      </c>
      <c r="S2994" s="65" t="e">
        <f>VLOOKUP(E2994,'Trimming log'!$F$5:$V$5000,15,FALSE)</f>
        <v>#N/A</v>
      </c>
      <c r="T2994" s="65" t="e">
        <f t="shared" si="578"/>
        <v>#N/A</v>
      </c>
      <c r="U2994" s="491" t="str">
        <f t="shared" si="579"/>
        <v/>
      </c>
      <c r="V2994" s="74">
        <f t="shared" si="580"/>
        <v>0</v>
      </c>
      <c r="W2994" s="134">
        <f t="shared" si="581"/>
        <v>0</v>
      </c>
      <c r="X2994" s="134" t="e">
        <f>VLOOKUP(E2994,'Trimming log'!$F$5:$Y$5000,19,FALSE)</f>
        <v>#N/A</v>
      </c>
      <c r="Y2994" s="134" t="e">
        <f>VLOOKUP(E2994,'Trimming log'!$F$5:$Y$5000,20,FALSE)</f>
        <v>#N/A</v>
      </c>
      <c r="Z2994" s="135" t="e">
        <f t="shared" si="582"/>
        <v>#N/A</v>
      </c>
      <c r="AA2994" s="135" t="e">
        <f t="shared" si="583"/>
        <v>#N/A</v>
      </c>
      <c r="AB2994" s="136" t="e">
        <f t="shared" si="584"/>
        <v>#N/A</v>
      </c>
      <c r="AC2994" s="136" t="e">
        <f t="shared" si="585"/>
        <v>#N/A</v>
      </c>
      <c r="AD2994" s="136" t="e">
        <f t="shared" si="586"/>
        <v>#N/A</v>
      </c>
      <c r="AE2994" s="136" t="e">
        <f t="shared" si="587"/>
        <v>#N/A</v>
      </c>
    </row>
    <row r="2995" spans="4:31">
      <c r="D2995" s="69"/>
      <c r="F2995" s="65" t="e">
        <f>VLOOKUP(E2995,'Trimming log'!$F$5:$V$5000,2,FALSE)</f>
        <v>#N/A</v>
      </c>
      <c r="G2995" s="65" t="e">
        <f>VLOOKUP(E2995,'Trimming log'!$F$5:$V$5000,3,FALSE)</f>
        <v>#N/A</v>
      </c>
      <c r="H2995" s="508" t="e">
        <f>VLOOKUP(E2995,'Trimming log'!$F$5:$V$5000,4,FALSE)</f>
        <v>#N/A</v>
      </c>
      <c r="I2995" s="65" t="e">
        <f>VLOOKUP(E2995,'Trimming log'!$F$5:$V$5000,5,FALSE)</f>
        <v>#N/A</v>
      </c>
      <c r="J2995" s="65" t="e">
        <f>VLOOKUP(E2995,'Trimming log'!$F$5:$V$5000,6,FALSE)</f>
        <v>#N/A</v>
      </c>
      <c r="K2995" s="65" t="e">
        <f>VLOOKUP(E2995,'Trimming log'!$F$5:$V$5000,7,FALSE)</f>
        <v>#N/A</v>
      </c>
      <c r="L2995" s="65" t="e">
        <f>VLOOKUP(E2995,'Trimming log'!$F$5:$V$5000,8,FALSE)</f>
        <v>#N/A</v>
      </c>
      <c r="M2995" s="65" t="e">
        <f>VLOOKUP(E2995,'Trimming log'!$F$5:$V$5000,9,FALSE)</f>
        <v>#N/A</v>
      </c>
      <c r="N2995" s="507" t="e">
        <f>VLOOKUP(E2995,'Trimming log'!$F$5:$V$5000,10,FALSE)</f>
        <v>#N/A</v>
      </c>
      <c r="O2995" s="65" t="e">
        <f>VLOOKUP(E2995,'Trimming log'!$F$5:$V$5000,11,FALSE)</f>
        <v>#N/A</v>
      </c>
      <c r="P2995" s="65" t="e">
        <f>VLOOKUP(E2995,'Trimming log'!$F$5:$V$5000,12,FALSE)</f>
        <v>#N/A</v>
      </c>
      <c r="Q2995" s="65" t="e">
        <f>VLOOKUP(E2995,'Trimming log'!$F$5:$V$5000,13,FALSE)</f>
        <v>#N/A</v>
      </c>
      <c r="R2995" s="65" t="e">
        <f>VLOOKUP(E2995,'Trimming log'!$F$5:$V$5000,14,FALSE)</f>
        <v>#N/A</v>
      </c>
      <c r="S2995" s="65" t="e">
        <f>VLOOKUP(E2995,'Trimming log'!$F$5:$V$5000,15,FALSE)</f>
        <v>#N/A</v>
      </c>
      <c r="T2995" s="65" t="e">
        <f t="shared" si="578"/>
        <v>#N/A</v>
      </c>
      <c r="U2995" s="491" t="str">
        <f t="shared" si="579"/>
        <v/>
      </c>
      <c r="V2995" s="74">
        <f t="shared" si="580"/>
        <v>0</v>
      </c>
      <c r="W2995" s="134">
        <f t="shared" si="581"/>
        <v>0</v>
      </c>
      <c r="X2995" s="134" t="e">
        <f>VLOOKUP(E2995,'Trimming log'!$F$5:$Y$5000,19,FALSE)</f>
        <v>#N/A</v>
      </c>
      <c r="Y2995" s="134" t="e">
        <f>VLOOKUP(E2995,'Trimming log'!$F$5:$Y$5000,20,FALSE)</f>
        <v>#N/A</v>
      </c>
      <c r="Z2995" s="135" t="e">
        <f t="shared" si="582"/>
        <v>#N/A</v>
      </c>
      <c r="AA2995" s="135" t="e">
        <f t="shared" si="583"/>
        <v>#N/A</v>
      </c>
      <c r="AB2995" s="136" t="e">
        <f t="shared" si="584"/>
        <v>#N/A</v>
      </c>
      <c r="AC2995" s="136" t="e">
        <f t="shared" si="585"/>
        <v>#N/A</v>
      </c>
      <c r="AD2995" s="136" t="e">
        <f t="shared" si="586"/>
        <v>#N/A</v>
      </c>
      <c r="AE2995" s="136" t="e">
        <f t="shared" si="587"/>
        <v>#N/A</v>
      </c>
    </row>
    <row r="2996" spans="4:31">
      <c r="D2996" s="69"/>
      <c r="F2996" s="65" t="e">
        <f>VLOOKUP(E2996,'Trimming log'!$F$5:$V$5000,2,FALSE)</f>
        <v>#N/A</v>
      </c>
      <c r="G2996" s="65" t="e">
        <f>VLOOKUP(E2996,'Trimming log'!$F$5:$V$5000,3,FALSE)</f>
        <v>#N/A</v>
      </c>
      <c r="H2996" s="508" t="e">
        <f>VLOOKUP(E2996,'Trimming log'!$F$5:$V$5000,4,FALSE)</f>
        <v>#N/A</v>
      </c>
      <c r="I2996" s="65" t="e">
        <f>VLOOKUP(E2996,'Trimming log'!$F$5:$V$5000,5,FALSE)</f>
        <v>#N/A</v>
      </c>
      <c r="J2996" s="65" t="e">
        <f>VLOOKUP(E2996,'Trimming log'!$F$5:$V$5000,6,FALSE)</f>
        <v>#N/A</v>
      </c>
      <c r="K2996" s="65" t="e">
        <f>VLOOKUP(E2996,'Trimming log'!$F$5:$V$5000,7,FALSE)</f>
        <v>#N/A</v>
      </c>
      <c r="L2996" s="65" t="e">
        <f>VLOOKUP(E2996,'Trimming log'!$F$5:$V$5000,8,FALSE)</f>
        <v>#N/A</v>
      </c>
      <c r="M2996" s="65" t="e">
        <f>VLOOKUP(E2996,'Trimming log'!$F$5:$V$5000,9,FALSE)</f>
        <v>#N/A</v>
      </c>
      <c r="N2996" s="507" t="e">
        <f>VLOOKUP(E2996,'Trimming log'!$F$5:$V$5000,10,FALSE)</f>
        <v>#N/A</v>
      </c>
      <c r="O2996" s="65" t="e">
        <f>VLOOKUP(E2996,'Trimming log'!$F$5:$V$5000,11,FALSE)</f>
        <v>#N/A</v>
      </c>
      <c r="P2996" s="65" t="e">
        <f>VLOOKUP(E2996,'Trimming log'!$F$5:$V$5000,12,FALSE)</f>
        <v>#N/A</v>
      </c>
      <c r="Q2996" s="65" t="e">
        <f>VLOOKUP(E2996,'Trimming log'!$F$5:$V$5000,13,FALSE)</f>
        <v>#N/A</v>
      </c>
      <c r="R2996" s="65" t="e">
        <f>VLOOKUP(E2996,'Trimming log'!$F$5:$V$5000,14,FALSE)</f>
        <v>#N/A</v>
      </c>
      <c r="S2996" s="65" t="e">
        <f>VLOOKUP(E2996,'Trimming log'!$F$5:$V$5000,15,FALSE)</f>
        <v>#N/A</v>
      </c>
      <c r="T2996" s="65" t="e">
        <f t="shared" si="578"/>
        <v>#N/A</v>
      </c>
      <c r="U2996" s="491" t="str">
        <f t="shared" si="579"/>
        <v/>
      </c>
      <c r="V2996" s="74">
        <f t="shared" si="580"/>
        <v>0</v>
      </c>
      <c r="W2996" s="134">
        <f t="shared" si="581"/>
        <v>0</v>
      </c>
      <c r="X2996" s="134" t="e">
        <f>VLOOKUP(E2996,'Trimming log'!$F$5:$Y$5000,19,FALSE)</f>
        <v>#N/A</v>
      </c>
      <c r="Y2996" s="134" t="e">
        <f>VLOOKUP(E2996,'Trimming log'!$F$5:$Y$5000,20,FALSE)</f>
        <v>#N/A</v>
      </c>
      <c r="Z2996" s="135" t="e">
        <f t="shared" si="582"/>
        <v>#N/A</v>
      </c>
      <c r="AA2996" s="135" t="e">
        <f t="shared" si="583"/>
        <v>#N/A</v>
      </c>
      <c r="AB2996" s="136" t="e">
        <f t="shared" si="584"/>
        <v>#N/A</v>
      </c>
      <c r="AC2996" s="136" t="e">
        <f t="shared" si="585"/>
        <v>#N/A</v>
      </c>
      <c r="AD2996" s="136" t="e">
        <f t="shared" si="586"/>
        <v>#N/A</v>
      </c>
      <c r="AE2996" s="136" t="e">
        <f t="shared" si="587"/>
        <v>#N/A</v>
      </c>
    </row>
    <row r="2997" spans="4:31">
      <c r="D2997" s="69"/>
      <c r="F2997" s="65" t="e">
        <f>VLOOKUP(E2997,'Trimming log'!$F$5:$V$5000,2,FALSE)</f>
        <v>#N/A</v>
      </c>
      <c r="G2997" s="65" t="e">
        <f>VLOOKUP(E2997,'Trimming log'!$F$5:$V$5000,3,FALSE)</f>
        <v>#N/A</v>
      </c>
      <c r="H2997" s="508" t="e">
        <f>VLOOKUP(E2997,'Trimming log'!$F$5:$V$5000,4,FALSE)</f>
        <v>#N/A</v>
      </c>
      <c r="I2997" s="65" t="e">
        <f>VLOOKUP(E2997,'Trimming log'!$F$5:$V$5000,5,FALSE)</f>
        <v>#N/A</v>
      </c>
      <c r="J2997" s="65" t="e">
        <f>VLOOKUP(E2997,'Trimming log'!$F$5:$V$5000,6,FALSE)</f>
        <v>#N/A</v>
      </c>
      <c r="K2997" s="65" t="e">
        <f>VLOOKUP(E2997,'Trimming log'!$F$5:$V$5000,7,FALSE)</f>
        <v>#N/A</v>
      </c>
      <c r="L2997" s="65" t="e">
        <f>VLOOKUP(E2997,'Trimming log'!$F$5:$V$5000,8,FALSE)</f>
        <v>#N/A</v>
      </c>
      <c r="M2997" s="65" t="e">
        <f>VLOOKUP(E2997,'Trimming log'!$F$5:$V$5000,9,FALSE)</f>
        <v>#N/A</v>
      </c>
      <c r="N2997" s="507" t="e">
        <f>VLOOKUP(E2997,'Trimming log'!$F$5:$V$5000,10,FALSE)</f>
        <v>#N/A</v>
      </c>
      <c r="O2997" s="65" t="e">
        <f>VLOOKUP(E2997,'Trimming log'!$F$5:$V$5000,11,FALSE)</f>
        <v>#N/A</v>
      </c>
      <c r="P2997" s="65" t="e">
        <f>VLOOKUP(E2997,'Trimming log'!$F$5:$V$5000,12,FALSE)</f>
        <v>#N/A</v>
      </c>
      <c r="Q2997" s="65" t="e">
        <f>VLOOKUP(E2997,'Trimming log'!$F$5:$V$5000,13,FALSE)</f>
        <v>#N/A</v>
      </c>
      <c r="R2997" s="65" t="e">
        <f>VLOOKUP(E2997,'Trimming log'!$F$5:$V$5000,14,FALSE)</f>
        <v>#N/A</v>
      </c>
      <c r="S2997" s="65" t="e">
        <f>VLOOKUP(E2997,'Trimming log'!$F$5:$V$5000,15,FALSE)</f>
        <v>#N/A</v>
      </c>
      <c r="T2997" s="65" t="e">
        <f t="shared" si="578"/>
        <v>#N/A</v>
      </c>
      <c r="U2997" s="491" t="str">
        <f t="shared" si="579"/>
        <v/>
      </c>
      <c r="V2997" s="74">
        <f t="shared" si="580"/>
        <v>0</v>
      </c>
      <c r="W2997" s="134">
        <f t="shared" si="581"/>
        <v>0</v>
      </c>
      <c r="X2997" s="134" t="e">
        <f>VLOOKUP(E2997,'Trimming log'!$F$5:$Y$5000,19,FALSE)</f>
        <v>#N/A</v>
      </c>
      <c r="Y2997" s="134" t="e">
        <f>VLOOKUP(E2997,'Trimming log'!$F$5:$Y$5000,20,FALSE)</f>
        <v>#N/A</v>
      </c>
      <c r="Z2997" s="135" t="e">
        <f t="shared" si="582"/>
        <v>#N/A</v>
      </c>
      <c r="AA2997" s="135" t="e">
        <f t="shared" si="583"/>
        <v>#N/A</v>
      </c>
      <c r="AB2997" s="136" t="e">
        <f t="shared" si="584"/>
        <v>#N/A</v>
      </c>
      <c r="AC2997" s="136" t="e">
        <f t="shared" si="585"/>
        <v>#N/A</v>
      </c>
      <c r="AD2997" s="136" t="e">
        <f t="shared" si="586"/>
        <v>#N/A</v>
      </c>
      <c r="AE2997" s="136" t="e">
        <f t="shared" si="587"/>
        <v>#N/A</v>
      </c>
    </row>
    <row r="2998" spans="4:31">
      <c r="D2998" s="69"/>
      <c r="F2998" s="65" t="e">
        <f>VLOOKUP(E2998,'Trimming log'!$F$5:$V$5000,2,FALSE)</f>
        <v>#N/A</v>
      </c>
      <c r="G2998" s="65" t="e">
        <f>VLOOKUP(E2998,'Trimming log'!$F$5:$V$5000,3,FALSE)</f>
        <v>#N/A</v>
      </c>
      <c r="H2998" s="508" t="e">
        <f>VLOOKUP(E2998,'Trimming log'!$F$5:$V$5000,4,FALSE)</f>
        <v>#N/A</v>
      </c>
      <c r="I2998" s="65" t="e">
        <f>VLOOKUP(E2998,'Trimming log'!$F$5:$V$5000,5,FALSE)</f>
        <v>#N/A</v>
      </c>
      <c r="J2998" s="65" t="e">
        <f>VLOOKUP(E2998,'Trimming log'!$F$5:$V$5000,6,FALSE)</f>
        <v>#N/A</v>
      </c>
      <c r="K2998" s="65" t="e">
        <f>VLOOKUP(E2998,'Trimming log'!$F$5:$V$5000,7,FALSE)</f>
        <v>#N/A</v>
      </c>
      <c r="L2998" s="65" t="e">
        <f>VLOOKUP(E2998,'Trimming log'!$F$5:$V$5000,8,FALSE)</f>
        <v>#N/A</v>
      </c>
      <c r="M2998" s="65" t="e">
        <f>VLOOKUP(E2998,'Trimming log'!$F$5:$V$5000,9,FALSE)</f>
        <v>#N/A</v>
      </c>
      <c r="N2998" s="507" t="e">
        <f>VLOOKUP(E2998,'Trimming log'!$F$5:$V$5000,10,FALSE)</f>
        <v>#N/A</v>
      </c>
      <c r="O2998" s="65" t="e">
        <f>VLOOKUP(E2998,'Trimming log'!$F$5:$V$5000,11,FALSE)</f>
        <v>#N/A</v>
      </c>
      <c r="P2998" s="65" t="e">
        <f>VLOOKUP(E2998,'Trimming log'!$F$5:$V$5000,12,FALSE)</f>
        <v>#N/A</v>
      </c>
      <c r="Q2998" s="65" t="e">
        <f>VLOOKUP(E2998,'Trimming log'!$F$5:$V$5000,13,FALSE)</f>
        <v>#N/A</v>
      </c>
      <c r="R2998" s="65" t="e">
        <f>VLOOKUP(E2998,'Trimming log'!$F$5:$V$5000,14,FALSE)</f>
        <v>#N/A</v>
      </c>
      <c r="S2998" s="65" t="e">
        <f>VLOOKUP(E2998,'Trimming log'!$F$5:$V$5000,15,FALSE)</f>
        <v>#N/A</v>
      </c>
      <c r="T2998" s="65" t="e">
        <f t="shared" si="578"/>
        <v>#N/A</v>
      </c>
      <c r="U2998" s="491" t="str">
        <f t="shared" si="579"/>
        <v/>
      </c>
      <c r="V2998" s="74">
        <f t="shared" si="580"/>
        <v>0</v>
      </c>
      <c r="W2998" s="134">
        <f t="shared" si="581"/>
        <v>0</v>
      </c>
      <c r="X2998" s="134" t="e">
        <f>VLOOKUP(E2998,'Trimming log'!$F$5:$Y$5000,19,FALSE)</f>
        <v>#N/A</v>
      </c>
      <c r="Y2998" s="134" t="e">
        <f>VLOOKUP(E2998,'Trimming log'!$F$5:$Y$5000,20,FALSE)</f>
        <v>#N/A</v>
      </c>
      <c r="Z2998" s="135" t="e">
        <f t="shared" si="582"/>
        <v>#N/A</v>
      </c>
      <c r="AA2998" s="135" t="e">
        <f t="shared" si="583"/>
        <v>#N/A</v>
      </c>
      <c r="AB2998" s="136" t="e">
        <f t="shared" si="584"/>
        <v>#N/A</v>
      </c>
      <c r="AC2998" s="136" t="e">
        <f t="shared" si="585"/>
        <v>#N/A</v>
      </c>
      <c r="AD2998" s="136" t="e">
        <f t="shared" si="586"/>
        <v>#N/A</v>
      </c>
      <c r="AE2998" s="136" t="e">
        <f t="shared" si="587"/>
        <v>#N/A</v>
      </c>
    </row>
    <row r="2999" spans="4:31">
      <c r="D2999" s="69"/>
      <c r="F2999" s="65" t="e">
        <f>VLOOKUP(E2999,'Trimming log'!$F$5:$V$5000,2,FALSE)</f>
        <v>#N/A</v>
      </c>
      <c r="G2999" s="65" t="e">
        <f>VLOOKUP(E2999,'Trimming log'!$F$5:$V$5000,3,FALSE)</f>
        <v>#N/A</v>
      </c>
      <c r="H2999" s="508" t="e">
        <f>VLOOKUP(E2999,'Trimming log'!$F$5:$V$5000,4,FALSE)</f>
        <v>#N/A</v>
      </c>
      <c r="I2999" s="65" t="e">
        <f>VLOOKUP(E2999,'Trimming log'!$F$5:$V$5000,5,FALSE)</f>
        <v>#N/A</v>
      </c>
      <c r="J2999" s="65" t="e">
        <f>VLOOKUP(E2999,'Trimming log'!$F$5:$V$5000,6,FALSE)</f>
        <v>#N/A</v>
      </c>
      <c r="K2999" s="65" t="e">
        <f>VLOOKUP(E2999,'Trimming log'!$F$5:$V$5000,7,FALSE)</f>
        <v>#N/A</v>
      </c>
      <c r="L2999" s="65" t="e">
        <f>VLOOKUP(E2999,'Trimming log'!$F$5:$V$5000,8,FALSE)</f>
        <v>#N/A</v>
      </c>
      <c r="M2999" s="65" t="e">
        <f>VLOOKUP(E2999,'Trimming log'!$F$5:$V$5000,9,FALSE)</f>
        <v>#N/A</v>
      </c>
      <c r="N2999" s="507" t="e">
        <f>VLOOKUP(E2999,'Trimming log'!$F$5:$V$5000,10,FALSE)</f>
        <v>#N/A</v>
      </c>
      <c r="O2999" s="65" t="e">
        <f>VLOOKUP(E2999,'Trimming log'!$F$5:$V$5000,11,FALSE)</f>
        <v>#N/A</v>
      </c>
      <c r="P2999" s="65" t="e">
        <f>VLOOKUP(E2999,'Trimming log'!$F$5:$V$5000,12,FALSE)</f>
        <v>#N/A</v>
      </c>
      <c r="Q2999" s="65" t="e">
        <f>VLOOKUP(E2999,'Trimming log'!$F$5:$V$5000,13,FALSE)</f>
        <v>#N/A</v>
      </c>
      <c r="R2999" s="65" t="e">
        <f>VLOOKUP(E2999,'Trimming log'!$F$5:$V$5000,14,FALSE)</f>
        <v>#N/A</v>
      </c>
      <c r="S2999" s="65" t="e">
        <f>VLOOKUP(E2999,'Trimming log'!$F$5:$V$5000,15,FALSE)</f>
        <v>#N/A</v>
      </c>
      <c r="T2999" s="65" t="e">
        <f t="shared" si="578"/>
        <v>#N/A</v>
      </c>
      <c r="U2999" s="491" t="str">
        <f t="shared" si="579"/>
        <v/>
      </c>
      <c r="V2999" s="74">
        <f t="shared" si="580"/>
        <v>0</v>
      </c>
      <c r="W2999" s="134">
        <f t="shared" si="581"/>
        <v>0</v>
      </c>
      <c r="X2999" s="134" t="e">
        <f>VLOOKUP(E2999,'Trimming log'!$F$5:$Y$5000,19,FALSE)</f>
        <v>#N/A</v>
      </c>
      <c r="Y2999" s="134" t="e">
        <f>VLOOKUP(E2999,'Trimming log'!$F$5:$Y$5000,20,FALSE)</f>
        <v>#N/A</v>
      </c>
      <c r="Z2999" s="135" t="e">
        <f t="shared" si="582"/>
        <v>#N/A</v>
      </c>
      <c r="AA2999" s="135" t="e">
        <f t="shared" si="583"/>
        <v>#N/A</v>
      </c>
      <c r="AB2999" s="136" t="e">
        <f t="shared" si="584"/>
        <v>#N/A</v>
      </c>
      <c r="AC2999" s="136" t="e">
        <f t="shared" si="585"/>
        <v>#N/A</v>
      </c>
      <c r="AD2999" s="136" t="e">
        <f t="shared" si="586"/>
        <v>#N/A</v>
      </c>
      <c r="AE2999" s="136" t="e">
        <f t="shared" si="587"/>
        <v>#N/A</v>
      </c>
    </row>
    <row r="3000" spans="4:31">
      <c r="D3000" s="69"/>
      <c r="F3000" s="65" t="e">
        <f>VLOOKUP(E3000,'Trimming log'!$F$5:$V$5000,2,FALSE)</f>
        <v>#N/A</v>
      </c>
      <c r="G3000" s="65" t="e">
        <f>VLOOKUP(E3000,'Trimming log'!$F$5:$V$5000,3,FALSE)</f>
        <v>#N/A</v>
      </c>
      <c r="H3000" s="508" t="e">
        <f>VLOOKUP(E3000,'Trimming log'!$F$5:$V$5000,4,FALSE)</f>
        <v>#N/A</v>
      </c>
      <c r="I3000" s="65" t="e">
        <f>VLOOKUP(E3000,'Trimming log'!$F$5:$V$5000,5,FALSE)</f>
        <v>#N/A</v>
      </c>
      <c r="J3000" s="65" t="e">
        <f>VLOOKUP(E3000,'Trimming log'!$F$5:$V$5000,6,FALSE)</f>
        <v>#N/A</v>
      </c>
      <c r="K3000" s="65" t="e">
        <f>VLOOKUP(E3000,'Trimming log'!$F$5:$V$5000,7,FALSE)</f>
        <v>#N/A</v>
      </c>
      <c r="L3000" s="65" t="e">
        <f>VLOOKUP(E3000,'Trimming log'!$F$5:$V$5000,8,FALSE)</f>
        <v>#N/A</v>
      </c>
      <c r="M3000" s="65" t="e">
        <f>VLOOKUP(E3000,'Trimming log'!$F$5:$V$5000,9,FALSE)</f>
        <v>#N/A</v>
      </c>
      <c r="N3000" s="507" t="e">
        <f>VLOOKUP(E3000,'Trimming log'!$F$5:$V$5000,10,FALSE)</f>
        <v>#N/A</v>
      </c>
      <c r="O3000" s="65" t="e">
        <f>VLOOKUP(E3000,'Trimming log'!$F$5:$V$5000,11,FALSE)</f>
        <v>#N/A</v>
      </c>
      <c r="P3000" s="65" t="e">
        <f>VLOOKUP(E3000,'Trimming log'!$F$5:$V$5000,12,FALSE)</f>
        <v>#N/A</v>
      </c>
      <c r="Q3000" s="65" t="e">
        <f>VLOOKUP(E3000,'Trimming log'!$F$5:$V$5000,13,FALSE)</f>
        <v>#N/A</v>
      </c>
      <c r="R3000" s="65" t="e">
        <f>VLOOKUP(E3000,'Trimming log'!$F$5:$V$5000,14,FALSE)</f>
        <v>#N/A</v>
      </c>
      <c r="S3000" s="65" t="e">
        <f>VLOOKUP(E3000,'Trimming log'!$F$5:$V$5000,15,FALSE)</f>
        <v>#N/A</v>
      </c>
      <c r="T3000" s="65" t="e">
        <f t="shared" si="578"/>
        <v>#N/A</v>
      </c>
      <c r="U3000" s="491" t="str">
        <f t="shared" si="579"/>
        <v/>
      </c>
      <c r="V3000" s="74">
        <f t="shared" si="580"/>
        <v>0</v>
      </c>
      <c r="W3000" s="134">
        <f t="shared" si="581"/>
        <v>0</v>
      </c>
      <c r="X3000" s="134" t="e">
        <f>VLOOKUP(E3000,'Trimming log'!$F$5:$Y$5000,19,FALSE)</f>
        <v>#N/A</v>
      </c>
      <c r="Y3000" s="134" t="e">
        <f>VLOOKUP(E3000,'Trimming log'!$F$5:$Y$5000,20,FALSE)</f>
        <v>#N/A</v>
      </c>
      <c r="Z3000" s="135" t="e">
        <f t="shared" si="582"/>
        <v>#N/A</v>
      </c>
      <c r="AA3000" s="135" t="e">
        <f t="shared" si="583"/>
        <v>#N/A</v>
      </c>
      <c r="AB3000" s="136" t="e">
        <f t="shared" si="584"/>
        <v>#N/A</v>
      </c>
      <c r="AC3000" s="136" t="e">
        <f t="shared" si="585"/>
        <v>#N/A</v>
      </c>
      <c r="AD3000" s="136" t="e">
        <f t="shared" si="586"/>
        <v>#N/A</v>
      </c>
      <c r="AE3000" s="136" t="e">
        <f t="shared" si="587"/>
        <v>#N/A</v>
      </c>
    </row>
    <row r="3001" spans="4:31">
      <c r="D3001" s="69"/>
      <c r="F3001" s="65" t="e">
        <f>VLOOKUP(E3001,'Trimming log'!$F$5:$V$5000,2,FALSE)</f>
        <v>#N/A</v>
      </c>
      <c r="G3001" s="65" t="e">
        <f>VLOOKUP(E3001,'Trimming log'!$F$5:$V$5000,3,FALSE)</f>
        <v>#N/A</v>
      </c>
      <c r="H3001" s="508" t="e">
        <f>VLOOKUP(E3001,'Trimming log'!$F$5:$V$5000,4,FALSE)</f>
        <v>#N/A</v>
      </c>
      <c r="I3001" s="65" t="e">
        <f>VLOOKUP(E3001,'Trimming log'!$F$5:$V$5000,5,FALSE)</f>
        <v>#N/A</v>
      </c>
      <c r="J3001" s="65" t="e">
        <f>VLOOKUP(E3001,'Trimming log'!$F$5:$V$5000,6,FALSE)</f>
        <v>#N/A</v>
      </c>
      <c r="K3001" s="65" t="e">
        <f>VLOOKUP(E3001,'Trimming log'!$F$5:$V$5000,7,FALSE)</f>
        <v>#N/A</v>
      </c>
      <c r="L3001" s="65" t="e">
        <f>VLOOKUP(E3001,'Trimming log'!$F$5:$V$5000,8,FALSE)</f>
        <v>#N/A</v>
      </c>
      <c r="M3001" s="65" t="e">
        <f>VLOOKUP(E3001,'Trimming log'!$F$5:$V$5000,9,FALSE)</f>
        <v>#N/A</v>
      </c>
      <c r="N3001" s="507" t="e">
        <f>VLOOKUP(E3001,'Trimming log'!$F$5:$V$5000,10,FALSE)</f>
        <v>#N/A</v>
      </c>
      <c r="O3001" s="65" t="e">
        <f>VLOOKUP(E3001,'Trimming log'!$F$5:$V$5000,11,FALSE)</f>
        <v>#N/A</v>
      </c>
      <c r="P3001" s="65" t="e">
        <f>VLOOKUP(E3001,'Trimming log'!$F$5:$V$5000,12,FALSE)</f>
        <v>#N/A</v>
      </c>
      <c r="Q3001" s="65" t="e">
        <f>VLOOKUP(E3001,'Trimming log'!$F$5:$V$5000,13,FALSE)</f>
        <v>#N/A</v>
      </c>
      <c r="R3001" s="65" t="e">
        <f>VLOOKUP(E3001,'Trimming log'!$F$5:$V$5000,14,FALSE)</f>
        <v>#N/A</v>
      </c>
      <c r="S3001" s="65" t="e">
        <f>VLOOKUP(E3001,'Trimming log'!$F$5:$V$5000,15,FALSE)</f>
        <v>#N/A</v>
      </c>
      <c r="T3001" s="65" t="e">
        <f t="shared" si="578"/>
        <v>#N/A</v>
      </c>
      <c r="U3001" s="491" t="str">
        <f t="shared" si="579"/>
        <v/>
      </c>
      <c r="V3001" s="74">
        <f t="shared" si="580"/>
        <v>0</v>
      </c>
      <c r="W3001" s="134">
        <f t="shared" si="581"/>
        <v>0</v>
      </c>
      <c r="X3001" s="134" t="e">
        <f>VLOOKUP(E3001,'Trimming log'!$F$5:$Y$5000,19,FALSE)</f>
        <v>#N/A</v>
      </c>
      <c r="Y3001" s="134" t="e">
        <f>VLOOKUP(E3001,'Trimming log'!$F$5:$Y$5000,20,FALSE)</f>
        <v>#N/A</v>
      </c>
      <c r="Z3001" s="135" t="e">
        <f t="shared" si="582"/>
        <v>#N/A</v>
      </c>
      <c r="AA3001" s="135" t="e">
        <f t="shared" si="583"/>
        <v>#N/A</v>
      </c>
      <c r="AB3001" s="136" t="e">
        <f t="shared" si="584"/>
        <v>#N/A</v>
      </c>
      <c r="AC3001" s="136" t="e">
        <f t="shared" si="585"/>
        <v>#N/A</v>
      </c>
      <c r="AD3001" s="136" t="e">
        <f t="shared" si="586"/>
        <v>#N/A</v>
      </c>
      <c r="AE3001" s="136" t="e">
        <f t="shared" si="587"/>
        <v>#N/A</v>
      </c>
    </row>
    <row r="3002" spans="4:31">
      <c r="D3002" s="69"/>
      <c r="F3002" s="65" t="e">
        <f>VLOOKUP(E3002,'Trimming log'!$F$5:$V$5000,2,FALSE)</f>
        <v>#N/A</v>
      </c>
      <c r="G3002" s="65" t="e">
        <f>VLOOKUP(E3002,'Trimming log'!$F$5:$V$5000,3,FALSE)</f>
        <v>#N/A</v>
      </c>
      <c r="H3002" s="508" t="e">
        <f>VLOOKUP(E3002,'Trimming log'!$F$5:$V$5000,4,FALSE)</f>
        <v>#N/A</v>
      </c>
      <c r="I3002" s="65" t="e">
        <f>VLOOKUP(E3002,'Trimming log'!$F$5:$V$5000,5,FALSE)</f>
        <v>#N/A</v>
      </c>
      <c r="J3002" s="65" t="e">
        <f>VLOOKUP(E3002,'Trimming log'!$F$5:$V$5000,6,FALSE)</f>
        <v>#N/A</v>
      </c>
      <c r="K3002" s="65" t="e">
        <f>VLOOKUP(E3002,'Trimming log'!$F$5:$V$5000,7,FALSE)</f>
        <v>#N/A</v>
      </c>
      <c r="L3002" s="65" t="e">
        <f>VLOOKUP(E3002,'Trimming log'!$F$5:$V$5000,8,FALSE)</f>
        <v>#N/A</v>
      </c>
      <c r="M3002" s="65" t="e">
        <f>VLOOKUP(E3002,'Trimming log'!$F$5:$V$5000,9,FALSE)</f>
        <v>#N/A</v>
      </c>
      <c r="N3002" s="507" t="e">
        <f>VLOOKUP(E3002,'Trimming log'!$F$5:$V$5000,10,FALSE)</f>
        <v>#N/A</v>
      </c>
      <c r="O3002" s="65" t="e">
        <f>VLOOKUP(E3002,'Trimming log'!$F$5:$V$5000,11,FALSE)</f>
        <v>#N/A</v>
      </c>
      <c r="P3002" s="65" t="e">
        <f>VLOOKUP(E3002,'Trimming log'!$F$5:$V$5000,12,FALSE)</f>
        <v>#N/A</v>
      </c>
      <c r="Q3002" s="65" t="e">
        <f>VLOOKUP(E3002,'Trimming log'!$F$5:$V$5000,13,FALSE)</f>
        <v>#N/A</v>
      </c>
      <c r="R3002" s="65" t="e">
        <f>VLOOKUP(E3002,'Trimming log'!$F$5:$V$5000,14,FALSE)</f>
        <v>#N/A</v>
      </c>
      <c r="S3002" s="65" t="e">
        <f>VLOOKUP(E3002,'Trimming log'!$F$5:$V$5000,15,FALSE)</f>
        <v>#N/A</v>
      </c>
      <c r="T3002" s="65" t="e">
        <f t="shared" si="578"/>
        <v>#N/A</v>
      </c>
      <c r="U3002" s="491" t="str">
        <f t="shared" si="579"/>
        <v/>
      </c>
      <c r="V3002" s="74">
        <f t="shared" si="580"/>
        <v>0</v>
      </c>
      <c r="W3002" s="134">
        <f t="shared" si="581"/>
        <v>0</v>
      </c>
      <c r="X3002" s="134" t="e">
        <f>VLOOKUP(E3002,'Trimming log'!$F$5:$Y$5000,19,FALSE)</f>
        <v>#N/A</v>
      </c>
      <c r="Y3002" s="134" t="e">
        <f>VLOOKUP(E3002,'Trimming log'!$F$5:$Y$5000,20,FALSE)</f>
        <v>#N/A</v>
      </c>
      <c r="Z3002" s="135" t="e">
        <f t="shared" si="582"/>
        <v>#N/A</v>
      </c>
      <c r="AA3002" s="135" t="e">
        <f t="shared" si="583"/>
        <v>#N/A</v>
      </c>
      <c r="AB3002" s="136" t="e">
        <f t="shared" si="584"/>
        <v>#N/A</v>
      </c>
      <c r="AC3002" s="136" t="e">
        <f t="shared" si="585"/>
        <v>#N/A</v>
      </c>
      <c r="AD3002" s="136" t="e">
        <f t="shared" si="586"/>
        <v>#N/A</v>
      </c>
      <c r="AE3002" s="136" t="e">
        <f t="shared" si="587"/>
        <v>#N/A</v>
      </c>
    </row>
    <row r="3003" spans="4:31">
      <c r="D3003" s="69"/>
      <c r="F3003" s="65" t="e">
        <f>VLOOKUP(E3003,'Trimming log'!$F$5:$V$5000,2,FALSE)</f>
        <v>#N/A</v>
      </c>
      <c r="G3003" s="65" t="e">
        <f>VLOOKUP(E3003,'Trimming log'!$F$5:$V$5000,3,FALSE)</f>
        <v>#N/A</v>
      </c>
      <c r="H3003" s="508" t="e">
        <f>VLOOKUP(E3003,'Trimming log'!$F$5:$V$5000,4,FALSE)</f>
        <v>#N/A</v>
      </c>
      <c r="I3003" s="65" t="e">
        <f>VLOOKUP(E3003,'Trimming log'!$F$5:$V$5000,5,FALSE)</f>
        <v>#N/A</v>
      </c>
      <c r="J3003" s="65" t="e">
        <f>VLOOKUP(E3003,'Trimming log'!$F$5:$V$5000,6,FALSE)</f>
        <v>#N/A</v>
      </c>
      <c r="K3003" s="65" t="e">
        <f>VLOOKUP(E3003,'Trimming log'!$F$5:$V$5000,7,FALSE)</f>
        <v>#N/A</v>
      </c>
      <c r="L3003" s="65" t="e">
        <f>VLOOKUP(E3003,'Trimming log'!$F$5:$V$5000,8,FALSE)</f>
        <v>#N/A</v>
      </c>
      <c r="M3003" s="65" t="e">
        <f>VLOOKUP(E3003,'Trimming log'!$F$5:$V$5000,9,FALSE)</f>
        <v>#N/A</v>
      </c>
      <c r="N3003" s="507" t="e">
        <f>VLOOKUP(E3003,'Trimming log'!$F$5:$V$5000,10,FALSE)</f>
        <v>#N/A</v>
      </c>
      <c r="O3003" s="65" t="e">
        <f>VLOOKUP(E3003,'Trimming log'!$F$5:$V$5000,11,FALSE)</f>
        <v>#N/A</v>
      </c>
      <c r="P3003" s="65" t="e">
        <f>VLOOKUP(E3003,'Trimming log'!$F$5:$V$5000,12,FALSE)</f>
        <v>#N/A</v>
      </c>
      <c r="Q3003" s="65" t="e">
        <f>VLOOKUP(E3003,'Trimming log'!$F$5:$V$5000,13,FALSE)</f>
        <v>#N/A</v>
      </c>
      <c r="R3003" s="65" t="e">
        <f>VLOOKUP(E3003,'Trimming log'!$F$5:$V$5000,14,FALSE)</f>
        <v>#N/A</v>
      </c>
      <c r="S3003" s="65" t="e">
        <f>VLOOKUP(E3003,'Trimming log'!$F$5:$V$5000,15,FALSE)</f>
        <v>#N/A</v>
      </c>
      <c r="T3003" s="65" t="e">
        <f t="shared" si="578"/>
        <v>#N/A</v>
      </c>
      <c r="U3003" s="491" t="str">
        <f t="shared" si="579"/>
        <v/>
      </c>
      <c r="V3003" s="74">
        <f t="shared" si="580"/>
        <v>0</v>
      </c>
      <c r="W3003" s="134">
        <f t="shared" si="581"/>
        <v>0</v>
      </c>
      <c r="X3003" s="134" t="e">
        <f>VLOOKUP(E3003,'Trimming log'!$F$5:$Y$5000,19,FALSE)</f>
        <v>#N/A</v>
      </c>
      <c r="Y3003" s="134" t="e">
        <f>VLOOKUP(E3003,'Trimming log'!$F$5:$Y$5000,20,FALSE)</f>
        <v>#N/A</v>
      </c>
      <c r="Z3003" s="135" t="e">
        <f t="shared" si="582"/>
        <v>#N/A</v>
      </c>
      <c r="AA3003" s="135" t="e">
        <f t="shared" si="583"/>
        <v>#N/A</v>
      </c>
      <c r="AB3003" s="136" t="e">
        <f t="shared" si="584"/>
        <v>#N/A</v>
      </c>
      <c r="AC3003" s="136" t="e">
        <f t="shared" si="585"/>
        <v>#N/A</v>
      </c>
      <c r="AD3003" s="136" t="e">
        <f t="shared" si="586"/>
        <v>#N/A</v>
      </c>
      <c r="AE3003" s="136" t="e">
        <f t="shared" si="587"/>
        <v>#N/A</v>
      </c>
    </row>
    <row r="3004" spans="4:31">
      <c r="D3004" s="69"/>
      <c r="F3004" s="65" t="e">
        <f>VLOOKUP(E3004,'Trimming log'!$F$5:$V$5000,2,FALSE)</f>
        <v>#N/A</v>
      </c>
      <c r="G3004" s="65" t="e">
        <f>VLOOKUP(E3004,'Trimming log'!$F$5:$V$5000,3,FALSE)</f>
        <v>#N/A</v>
      </c>
      <c r="H3004" s="508" t="e">
        <f>VLOOKUP(E3004,'Trimming log'!$F$5:$V$5000,4,FALSE)</f>
        <v>#N/A</v>
      </c>
      <c r="I3004" s="65" t="e">
        <f>VLOOKUP(E3004,'Trimming log'!$F$5:$V$5000,5,FALSE)</f>
        <v>#N/A</v>
      </c>
      <c r="J3004" s="65" t="e">
        <f>VLOOKUP(E3004,'Trimming log'!$F$5:$V$5000,6,FALSE)</f>
        <v>#N/A</v>
      </c>
      <c r="K3004" s="65" t="e">
        <f>VLOOKUP(E3004,'Trimming log'!$F$5:$V$5000,7,FALSE)</f>
        <v>#N/A</v>
      </c>
      <c r="L3004" s="65" t="e">
        <f>VLOOKUP(E3004,'Trimming log'!$F$5:$V$5000,8,FALSE)</f>
        <v>#N/A</v>
      </c>
      <c r="M3004" s="65" t="e">
        <f>VLOOKUP(E3004,'Trimming log'!$F$5:$V$5000,9,FALSE)</f>
        <v>#N/A</v>
      </c>
      <c r="N3004" s="507" t="e">
        <f>VLOOKUP(E3004,'Trimming log'!$F$5:$V$5000,10,FALSE)</f>
        <v>#N/A</v>
      </c>
      <c r="O3004" s="65" t="e">
        <f>VLOOKUP(E3004,'Trimming log'!$F$5:$V$5000,11,FALSE)</f>
        <v>#N/A</v>
      </c>
      <c r="P3004" s="65" t="e">
        <f>VLOOKUP(E3004,'Trimming log'!$F$5:$V$5000,12,FALSE)</f>
        <v>#N/A</v>
      </c>
      <c r="Q3004" s="65" t="e">
        <f>VLOOKUP(E3004,'Trimming log'!$F$5:$V$5000,13,FALSE)</f>
        <v>#N/A</v>
      </c>
      <c r="R3004" s="65" t="e">
        <f>VLOOKUP(E3004,'Trimming log'!$F$5:$V$5000,14,FALSE)</f>
        <v>#N/A</v>
      </c>
      <c r="S3004" s="65" t="e">
        <f>VLOOKUP(E3004,'Trimming log'!$F$5:$V$5000,15,FALSE)</f>
        <v>#N/A</v>
      </c>
      <c r="T3004" s="65" t="e">
        <f t="shared" si="578"/>
        <v>#N/A</v>
      </c>
      <c r="U3004" s="491" t="str">
        <f t="shared" si="579"/>
        <v/>
      </c>
      <c r="V3004" s="74">
        <f t="shared" si="580"/>
        <v>0</v>
      </c>
      <c r="W3004" s="134">
        <f t="shared" si="581"/>
        <v>0</v>
      </c>
      <c r="X3004" s="134" t="e">
        <f>VLOOKUP(E3004,'Trimming log'!$F$5:$Y$5000,19,FALSE)</f>
        <v>#N/A</v>
      </c>
      <c r="Y3004" s="134" t="e">
        <f>VLOOKUP(E3004,'Trimming log'!$F$5:$Y$5000,20,FALSE)</f>
        <v>#N/A</v>
      </c>
      <c r="Z3004" s="135" t="e">
        <f t="shared" si="582"/>
        <v>#N/A</v>
      </c>
      <c r="AA3004" s="135" t="e">
        <f t="shared" si="583"/>
        <v>#N/A</v>
      </c>
      <c r="AB3004" s="136" t="e">
        <f t="shared" si="584"/>
        <v>#N/A</v>
      </c>
      <c r="AC3004" s="136" t="e">
        <f t="shared" si="585"/>
        <v>#N/A</v>
      </c>
      <c r="AD3004" s="136" t="e">
        <f t="shared" si="586"/>
        <v>#N/A</v>
      </c>
      <c r="AE3004" s="136" t="e">
        <f t="shared" si="587"/>
        <v>#N/A</v>
      </c>
    </row>
    <row r="3005" spans="4:31">
      <c r="D3005" s="69"/>
      <c r="F3005" s="65" t="e">
        <f>VLOOKUP(E3005,'Trimming log'!$F$5:$V$5000,2,FALSE)</f>
        <v>#N/A</v>
      </c>
      <c r="G3005" s="65" t="e">
        <f>VLOOKUP(E3005,'Trimming log'!$F$5:$V$5000,3,FALSE)</f>
        <v>#N/A</v>
      </c>
      <c r="H3005" s="508" t="e">
        <f>VLOOKUP(E3005,'Trimming log'!$F$5:$V$5000,4,FALSE)</f>
        <v>#N/A</v>
      </c>
      <c r="I3005" s="65" t="e">
        <f>VLOOKUP(E3005,'Trimming log'!$F$5:$V$5000,5,FALSE)</f>
        <v>#N/A</v>
      </c>
      <c r="J3005" s="65" t="e">
        <f>VLOOKUP(E3005,'Trimming log'!$F$5:$V$5000,6,FALSE)</f>
        <v>#N/A</v>
      </c>
      <c r="K3005" s="65" t="e">
        <f>VLOOKUP(E3005,'Trimming log'!$F$5:$V$5000,7,FALSE)</f>
        <v>#N/A</v>
      </c>
      <c r="L3005" s="65" t="e">
        <f>VLOOKUP(E3005,'Trimming log'!$F$5:$V$5000,8,FALSE)</f>
        <v>#N/A</v>
      </c>
      <c r="M3005" s="65" t="e">
        <f>VLOOKUP(E3005,'Trimming log'!$F$5:$V$5000,9,FALSE)</f>
        <v>#N/A</v>
      </c>
      <c r="N3005" s="507" t="e">
        <f>VLOOKUP(E3005,'Trimming log'!$F$5:$V$5000,10,FALSE)</f>
        <v>#N/A</v>
      </c>
      <c r="O3005" s="65" t="e">
        <f>VLOOKUP(E3005,'Trimming log'!$F$5:$V$5000,11,FALSE)</f>
        <v>#N/A</v>
      </c>
      <c r="P3005" s="65" t="e">
        <f>VLOOKUP(E3005,'Trimming log'!$F$5:$V$5000,12,FALSE)</f>
        <v>#N/A</v>
      </c>
      <c r="Q3005" s="65" t="e">
        <f>VLOOKUP(E3005,'Trimming log'!$F$5:$V$5000,13,FALSE)</f>
        <v>#N/A</v>
      </c>
      <c r="R3005" s="65" t="e">
        <f>VLOOKUP(E3005,'Trimming log'!$F$5:$V$5000,14,FALSE)</f>
        <v>#N/A</v>
      </c>
      <c r="S3005" s="65" t="e">
        <f>VLOOKUP(E3005,'Trimming log'!$F$5:$V$5000,15,FALSE)</f>
        <v>#N/A</v>
      </c>
      <c r="T3005" s="65" t="e">
        <f t="shared" si="578"/>
        <v>#N/A</v>
      </c>
      <c r="U3005" s="491" t="str">
        <f t="shared" si="579"/>
        <v/>
      </c>
      <c r="V3005" s="74">
        <f t="shared" si="580"/>
        <v>0</v>
      </c>
      <c r="W3005" s="134">
        <f t="shared" si="581"/>
        <v>0</v>
      </c>
      <c r="X3005" s="134" t="e">
        <f>VLOOKUP(E3005,'Trimming log'!$F$5:$Y$5000,19,FALSE)</f>
        <v>#N/A</v>
      </c>
      <c r="Y3005" s="134" t="e">
        <f>VLOOKUP(E3005,'Trimming log'!$F$5:$Y$5000,20,FALSE)</f>
        <v>#N/A</v>
      </c>
      <c r="Z3005" s="135" t="e">
        <f t="shared" si="582"/>
        <v>#N/A</v>
      </c>
      <c r="AA3005" s="135" t="e">
        <f t="shared" si="583"/>
        <v>#N/A</v>
      </c>
      <c r="AB3005" s="136" t="e">
        <f t="shared" si="584"/>
        <v>#N/A</v>
      </c>
      <c r="AC3005" s="136" t="e">
        <f t="shared" si="585"/>
        <v>#N/A</v>
      </c>
      <c r="AD3005" s="136" t="e">
        <f t="shared" si="586"/>
        <v>#N/A</v>
      </c>
      <c r="AE3005" s="136" t="e">
        <f t="shared" si="587"/>
        <v>#N/A</v>
      </c>
    </row>
    <row r="3006" spans="4:31">
      <c r="D3006" s="69"/>
      <c r="F3006" s="65" t="e">
        <f>VLOOKUP(E3006,'Trimming log'!$F$5:$V$5000,2,FALSE)</f>
        <v>#N/A</v>
      </c>
      <c r="G3006" s="65" t="e">
        <f>VLOOKUP(E3006,'Trimming log'!$F$5:$V$5000,3,FALSE)</f>
        <v>#N/A</v>
      </c>
      <c r="H3006" s="508" t="e">
        <f>VLOOKUP(E3006,'Trimming log'!$F$5:$V$5000,4,FALSE)</f>
        <v>#N/A</v>
      </c>
      <c r="I3006" s="65" t="e">
        <f>VLOOKUP(E3006,'Trimming log'!$F$5:$V$5000,5,FALSE)</f>
        <v>#N/A</v>
      </c>
      <c r="J3006" s="65" t="e">
        <f>VLOOKUP(E3006,'Trimming log'!$F$5:$V$5000,6,FALSE)</f>
        <v>#N/A</v>
      </c>
      <c r="K3006" s="65" t="e">
        <f>VLOOKUP(E3006,'Trimming log'!$F$5:$V$5000,7,FALSE)</f>
        <v>#N/A</v>
      </c>
      <c r="L3006" s="65" t="e">
        <f>VLOOKUP(E3006,'Trimming log'!$F$5:$V$5000,8,FALSE)</f>
        <v>#N/A</v>
      </c>
      <c r="M3006" s="65" t="e">
        <f>VLOOKUP(E3006,'Trimming log'!$F$5:$V$5000,9,FALSE)</f>
        <v>#N/A</v>
      </c>
      <c r="N3006" s="507" t="e">
        <f>VLOOKUP(E3006,'Trimming log'!$F$5:$V$5000,10,FALSE)</f>
        <v>#N/A</v>
      </c>
      <c r="O3006" s="65" t="e">
        <f>VLOOKUP(E3006,'Trimming log'!$F$5:$V$5000,11,FALSE)</f>
        <v>#N/A</v>
      </c>
      <c r="P3006" s="65" t="e">
        <f>VLOOKUP(E3006,'Trimming log'!$F$5:$V$5000,12,FALSE)</f>
        <v>#N/A</v>
      </c>
      <c r="Q3006" s="65" t="e">
        <f>VLOOKUP(E3006,'Trimming log'!$F$5:$V$5000,13,FALSE)</f>
        <v>#N/A</v>
      </c>
      <c r="R3006" s="65" t="e">
        <f>VLOOKUP(E3006,'Trimming log'!$F$5:$V$5000,14,FALSE)</f>
        <v>#N/A</v>
      </c>
      <c r="S3006" s="65" t="e">
        <f>VLOOKUP(E3006,'Trimming log'!$F$5:$V$5000,15,FALSE)</f>
        <v>#N/A</v>
      </c>
      <c r="T3006" s="65" t="e">
        <f t="shared" si="578"/>
        <v>#N/A</v>
      </c>
      <c r="U3006" s="491" t="str">
        <f t="shared" si="579"/>
        <v/>
      </c>
      <c r="V3006" s="74">
        <f t="shared" si="580"/>
        <v>0</v>
      </c>
      <c r="W3006" s="134">
        <f t="shared" si="581"/>
        <v>0</v>
      </c>
      <c r="X3006" s="134" t="e">
        <f>VLOOKUP(E3006,'Trimming log'!$F$5:$Y$5000,19,FALSE)</f>
        <v>#N/A</v>
      </c>
      <c r="Y3006" s="134" t="e">
        <f>VLOOKUP(E3006,'Trimming log'!$F$5:$Y$5000,20,FALSE)</f>
        <v>#N/A</v>
      </c>
      <c r="Z3006" s="135" t="e">
        <f t="shared" si="582"/>
        <v>#N/A</v>
      </c>
      <c r="AA3006" s="135" t="e">
        <f t="shared" si="583"/>
        <v>#N/A</v>
      </c>
      <c r="AB3006" s="136" t="e">
        <f t="shared" si="584"/>
        <v>#N/A</v>
      </c>
      <c r="AC3006" s="136" t="e">
        <f t="shared" si="585"/>
        <v>#N/A</v>
      </c>
      <c r="AD3006" s="136" t="e">
        <f t="shared" si="586"/>
        <v>#N/A</v>
      </c>
      <c r="AE3006" s="136" t="e">
        <f t="shared" si="587"/>
        <v>#N/A</v>
      </c>
    </row>
    <row r="3007" spans="4:31">
      <c r="D3007" s="69"/>
      <c r="F3007" s="65" t="e">
        <f>VLOOKUP(E3007,'Trimming log'!$F$5:$V$5000,2,FALSE)</f>
        <v>#N/A</v>
      </c>
      <c r="G3007" s="65" t="e">
        <f>VLOOKUP(E3007,'Trimming log'!$F$5:$V$5000,3,FALSE)</f>
        <v>#N/A</v>
      </c>
      <c r="H3007" s="508" t="e">
        <f>VLOOKUP(E3007,'Trimming log'!$F$5:$V$5000,4,FALSE)</f>
        <v>#N/A</v>
      </c>
      <c r="I3007" s="65" t="e">
        <f>VLOOKUP(E3007,'Trimming log'!$F$5:$V$5000,5,FALSE)</f>
        <v>#N/A</v>
      </c>
      <c r="J3007" s="65" t="e">
        <f>VLOOKUP(E3007,'Trimming log'!$F$5:$V$5000,6,FALSE)</f>
        <v>#N/A</v>
      </c>
      <c r="K3007" s="65" t="e">
        <f>VLOOKUP(E3007,'Trimming log'!$F$5:$V$5000,7,FALSE)</f>
        <v>#N/A</v>
      </c>
      <c r="L3007" s="65" t="e">
        <f>VLOOKUP(E3007,'Trimming log'!$F$5:$V$5000,8,FALSE)</f>
        <v>#N/A</v>
      </c>
      <c r="M3007" s="65" t="e">
        <f>VLOOKUP(E3007,'Trimming log'!$F$5:$V$5000,9,FALSE)</f>
        <v>#N/A</v>
      </c>
      <c r="N3007" s="507" t="e">
        <f>VLOOKUP(E3007,'Trimming log'!$F$5:$V$5000,10,FALSE)</f>
        <v>#N/A</v>
      </c>
      <c r="O3007" s="65" t="e">
        <f>VLOOKUP(E3007,'Trimming log'!$F$5:$V$5000,11,FALSE)</f>
        <v>#N/A</v>
      </c>
      <c r="P3007" s="65" t="e">
        <f>VLOOKUP(E3007,'Trimming log'!$F$5:$V$5000,12,FALSE)</f>
        <v>#N/A</v>
      </c>
      <c r="Q3007" s="65" t="e">
        <f>VLOOKUP(E3007,'Trimming log'!$F$5:$V$5000,13,FALSE)</f>
        <v>#N/A</v>
      </c>
      <c r="R3007" s="65" t="e">
        <f>VLOOKUP(E3007,'Trimming log'!$F$5:$V$5000,14,FALSE)</f>
        <v>#N/A</v>
      </c>
      <c r="S3007" s="65" t="e">
        <f>VLOOKUP(E3007,'Trimming log'!$F$5:$V$5000,15,FALSE)</f>
        <v>#N/A</v>
      </c>
      <c r="T3007" s="65" t="e">
        <f t="shared" si="578"/>
        <v>#N/A</v>
      </c>
      <c r="U3007" s="491" t="str">
        <f t="shared" si="579"/>
        <v/>
      </c>
      <c r="V3007" s="74">
        <f t="shared" si="580"/>
        <v>0</v>
      </c>
      <c r="W3007" s="134">
        <f t="shared" si="581"/>
        <v>0</v>
      </c>
      <c r="X3007" s="134" t="e">
        <f>VLOOKUP(E3007,'Trimming log'!$F$5:$Y$5000,19,FALSE)</f>
        <v>#N/A</v>
      </c>
      <c r="Y3007" s="134" t="e">
        <f>VLOOKUP(E3007,'Trimming log'!$F$5:$Y$5000,20,FALSE)</f>
        <v>#N/A</v>
      </c>
      <c r="Z3007" s="135" t="e">
        <f t="shared" si="582"/>
        <v>#N/A</v>
      </c>
      <c r="AA3007" s="135" t="e">
        <f t="shared" si="583"/>
        <v>#N/A</v>
      </c>
      <c r="AB3007" s="136" t="e">
        <f t="shared" si="584"/>
        <v>#N/A</v>
      </c>
      <c r="AC3007" s="136" t="e">
        <f t="shared" si="585"/>
        <v>#N/A</v>
      </c>
      <c r="AD3007" s="136" t="e">
        <f t="shared" si="586"/>
        <v>#N/A</v>
      </c>
      <c r="AE3007" s="136" t="e">
        <f t="shared" si="587"/>
        <v>#N/A</v>
      </c>
    </row>
    <row r="3008" spans="4:31">
      <c r="D3008" s="69"/>
      <c r="F3008" s="65" t="e">
        <f>VLOOKUP(E3008,'Trimming log'!$F$5:$V$5000,2,FALSE)</f>
        <v>#N/A</v>
      </c>
      <c r="G3008" s="65" t="e">
        <f>VLOOKUP(E3008,'Trimming log'!$F$5:$V$5000,3,FALSE)</f>
        <v>#N/A</v>
      </c>
      <c r="H3008" s="508" t="e">
        <f>VLOOKUP(E3008,'Trimming log'!$F$5:$V$5000,4,FALSE)</f>
        <v>#N/A</v>
      </c>
      <c r="I3008" s="65" t="e">
        <f>VLOOKUP(E3008,'Trimming log'!$F$5:$V$5000,5,FALSE)</f>
        <v>#N/A</v>
      </c>
      <c r="J3008" s="65" t="e">
        <f>VLOOKUP(E3008,'Trimming log'!$F$5:$V$5000,6,FALSE)</f>
        <v>#N/A</v>
      </c>
      <c r="K3008" s="65" t="e">
        <f>VLOOKUP(E3008,'Trimming log'!$F$5:$V$5000,7,FALSE)</f>
        <v>#N/A</v>
      </c>
      <c r="L3008" s="65" t="e">
        <f>VLOOKUP(E3008,'Trimming log'!$F$5:$V$5000,8,FALSE)</f>
        <v>#N/A</v>
      </c>
      <c r="M3008" s="65" t="e">
        <f>VLOOKUP(E3008,'Trimming log'!$F$5:$V$5000,9,FALSE)</f>
        <v>#N/A</v>
      </c>
      <c r="N3008" s="507" t="e">
        <f>VLOOKUP(E3008,'Trimming log'!$F$5:$V$5000,10,FALSE)</f>
        <v>#N/A</v>
      </c>
      <c r="O3008" s="65" t="e">
        <f>VLOOKUP(E3008,'Trimming log'!$F$5:$V$5000,11,FALSE)</f>
        <v>#N/A</v>
      </c>
      <c r="P3008" s="65" t="e">
        <f>VLOOKUP(E3008,'Trimming log'!$F$5:$V$5000,12,FALSE)</f>
        <v>#N/A</v>
      </c>
      <c r="Q3008" s="65" t="e">
        <f>VLOOKUP(E3008,'Trimming log'!$F$5:$V$5000,13,FALSE)</f>
        <v>#N/A</v>
      </c>
      <c r="R3008" s="65" t="e">
        <f>VLOOKUP(E3008,'Trimming log'!$F$5:$V$5000,14,FALSE)</f>
        <v>#N/A</v>
      </c>
      <c r="S3008" s="65" t="e">
        <f>VLOOKUP(E3008,'Trimming log'!$F$5:$V$5000,15,FALSE)</f>
        <v>#N/A</v>
      </c>
      <c r="T3008" s="65" t="e">
        <f t="shared" si="578"/>
        <v>#N/A</v>
      </c>
      <c r="U3008" s="491" t="str">
        <f t="shared" si="579"/>
        <v/>
      </c>
      <c r="V3008" s="74">
        <f t="shared" si="580"/>
        <v>0</v>
      </c>
      <c r="W3008" s="134">
        <f t="shared" si="581"/>
        <v>0</v>
      </c>
      <c r="X3008" s="134" t="e">
        <f>VLOOKUP(E3008,'Trimming log'!$F$5:$Y$5000,19,FALSE)</f>
        <v>#N/A</v>
      </c>
      <c r="Y3008" s="134" t="e">
        <f>VLOOKUP(E3008,'Trimming log'!$F$5:$Y$5000,20,FALSE)</f>
        <v>#N/A</v>
      </c>
      <c r="Z3008" s="135" t="e">
        <f t="shared" si="582"/>
        <v>#N/A</v>
      </c>
      <c r="AA3008" s="135" t="e">
        <f t="shared" si="583"/>
        <v>#N/A</v>
      </c>
      <c r="AB3008" s="136" t="e">
        <f t="shared" si="584"/>
        <v>#N/A</v>
      </c>
      <c r="AC3008" s="136" t="e">
        <f t="shared" si="585"/>
        <v>#N/A</v>
      </c>
      <c r="AD3008" s="136" t="e">
        <f t="shared" si="586"/>
        <v>#N/A</v>
      </c>
      <c r="AE3008" s="136" t="e">
        <f t="shared" si="587"/>
        <v>#N/A</v>
      </c>
    </row>
    <row r="3009" spans="4:31">
      <c r="D3009" s="69"/>
      <c r="F3009" s="65" t="e">
        <f>VLOOKUP(E3009,'Trimming log'!$F$5:$V$5000,2,FALSE)</f>
        <v>#N/A</v>
      </c>
      <c r="G3009" s="65" t="e">
        <f>VLOOKUP(E3009,'Trimming log'!$F$5:$V$5000,3,FALSE)</f>
        <v>#N/A</v>
      </c>
      <c r="H3009" s="508" t="e">
        <f>VLOOKUP(E3009,'Trimming log'!$F$5:$V$5000,4,FALSE)</f>
        <v>#N/A</v>
      </c>
      <c r="I3009" s="65" t="e">
        <f>VLOOKUP(E3009,'Trimming log'!$F$5:$V$5000,5,FALSE)</f>
        <v>#N/A</v>
      </c>
      <c r="J3009" s="65" t="e">
        <f>VLOOKUP(E3009,'Trimming log'!$F$5:$V$5000,6,FALSE)</f>
        <v>#N/A</v>
      </c>
      <c r="K3009" s="65" t="e">
        <f>VLOOKUP(E3009,'Trimming log'!$F$5:$V$5000,7,FALSE)</f>
        <v>#N/A</v>
      </c>
      <c r="L3009" s="65" t="e">
        <f>VLOOKUP(E3009,'Trimming log'!$F$5:$V$5000,8,FALSE)</f>
        <v>#N/A</v>
      </c>
      <c r="M3009" s="65" t="e">
        <f>VLOOKUP(E3009,'Trimming log'!$F$5:$V$5000,9,FALSE)</f>
        <v>#N/A</v>
      </c>
      <c r="N3009" s="507" t="e">
        <f>VLOOKUP(E3009,'Trimming log'!$F$5:$V$5000,10,FALSE)</f>
        <v>#N/A</v>
      </c>
      <c r="O3009" s="65" t="e">
        <f>VLOOKUP(E3009,'Trimming log'!$F$5:$V$5000,11,FALSE)</f>
        <v>#N/A</v>
      </c>
      <c r="P3009" s="65" t="e">
        <f>VLOOKUP(E3009,'Trimming log'!$F$5:$V$5000,12,FALSE)</f>
        <v>#N/A</v>
      </c>
      <c r="Q3009" s="65" t="e">
        <f>VLOOKUP(E3009,'Trimming log'!$F$5:$V$5000,13,FALSE)</f>
        <v>#N/A</v>
      </c>
      <c r="R3009" s="65" t="e">
        <f>VLOOKUP(E3009,'Trimming log'!$F$5:$V$5000,14,FALSE)</f>
        <v>#N/A</v>
      </c>
      <c r="S3009" s="65" t="e">
        <f>VLOOKUP(E3009,'Trimming log'!$F$5:$V$5000,15,FALSE)</f>
        <v>#N/A</v>
      </c>
      <c r="T3009" s="65" t="e">
        <f t="shared" si="578"/>
        <v>#N/A</v>
      </c>
      <c r="U3009" s="491" t="str">
        <f t="shared" si="579"/>
        <v/>
      </c>
      <c r="V3009" s="74">
        <f t="shared" si="580"/>
        <v>0</v>
      </c>
      <c r="W3009" s="134">
        <f t="shared" si="581"/>
        <v>0</v>
      </c>
      <c r="X3009" s="134" t="e">
        <f>VLOOKUP(E3009,'Trimming log'!$F$5:$Y$5000,19,FALSE)</f>
        <v>#N/A</v>
      </c>
      <c r="Y3009" s="134" t="e">
        <f>VLOOKUP(E3009,'Trimming log'!$F$5:$Y$5000,20,FALSE)</f>
        <v>#N/A</v>
      </c>
      <c r="Z3009" s="135" t="e">
        <f t="shared" si="582"/>
        <v>#N/A</v>
      </c>
      <c r="AA3009" s="135" t="e">
        <f t="shared" si="583"/>
        <v>#N/A</v>
      </c>
      <c r="AB3009" s="136" t="e">
        <f t="shared" si="584"/>
        <v>#N/A</v>
      </c>
      <c r="AC3009" s="136" t="e">
        <f t="shared" si="585"/>
        <v>#N/A</v>
      </c>
      <c r="AD3009" s="136" t="e">
        <f t="shared" si="586"/>
        <v>#N/A</v>
      </c>
      <c r="AE3009" s="136" t="e">
        <f t="shared" si="587"/>
        <v>#N/A</v>
      </c>
    </row>
    <row r="3010" spans="4:31">
      <c r="D3010" s="69"/>
      <c r="F3010" s="65" t="e">
        <f>VLOOKUP(E3010,'Trimming log'!$F$5:$V$5000,2,FALSE)</f>
        <v>#N/A</v>
      </c>
      <c r="G3010" s="65" t="e">
        <f>VLOOKUP(E3010,'Trimming log'!$F$5:$V$5000,3,FALSE)</f>
        <v>#N/A</v>
      </c>
      <c r="H3010" s="508" t="e">
        <f>VLOOKUP(E3010,'Trimming log'!$F$5:$V$5000,4,FALSE)</f>
        <v>#N/A</v>
      </c>
      <c r="I3010" s="65" t="e">
        <f>VLOOKUP(E3010,'Trimming log'!$F$5:$V$5000,5,FALSE)</f>
        <v>#N/A</v>
      </c>
      <c r="J3010" s="65" t="e">
        <f>VLOOKUP(E3010,'Trimming log'!$F$5:$V$5000,6,FALSE)</f>
        <v>#N/A</v>
      </c>
      <c r="K3010" s="65" t="e">
        <f>VLOOKUP(E3010,'Trimming log'!$F$5:$V$5000,7,FALSE)</f>
        <v>#N/A</v>
      </c>
      <c r="L3010" s="65" t="e">
        <f>VLOOKUP(E3010,'Trimming log'!$F$5:$V$5000,8,FALSE)</f>
        <v>#N/A</v>
      </c>
      <c r="M3010" s="65" t="e">
        <f>VLOOKUP(E3010,'Trimming log'!$F$5:$V$5000,9,FALSE)</f>
        <v>#N/A</v>
      </c>
      <c r="N3010" s="507" t="e">
        <f>VLOOKUP(E3010,'Trimming log'!$F$5:$V$5000,10,FALSE)</f>
        <v>#N/A</v>
      </c>
      <c r="O3010" s="65" t="e">
        <f>VLOOKUP(E3010,'Trimming log'!$F$5:$V$5000,11,FALSE)</f>
        <v>#N/A</v>
      </c>
      <c r="P3010" s="65" t="e">
        <f>VLOOKUP(E3010,'Trimming log'!$F$5:$V$5000,12,FALSE)</f>
        <v>#N/A</v>
      </c>
      <c r="Q3010" s="65" t="e">
        <f>VLOOKUP(E3010,'Trimming log'!$F$5:$V$5000,13,FALSE)</f>
        <v>#N/A</v>
      </c>
      <c r="R3010" s="65" t="e">
        <f>VLOOKUP(E3010,'Trimming log'!$F$5:$V$5000,14,FALSE)</f>
        <v>#N/A</v>
      </c>
      <c r="S3010" s="65" t="e">
        <f>VLOOKUP(E3010,'Trimming log'!$F$5:$V$5000,15,FALSE)</f>
        <v>#N/A</v>
      </c>
      <c r="T3010" s="65" t="e">
        <f t="shared" si="578"/>
        <v>#N/A</v>
      </c>
      <c r="U3010" s="491" t="str">
        <f t="shared" si="579"/>
        <v/>
      </c>
      <c r="V3010" s="74">
        <f t="shared" si="580"/>
        <v>0</v>
      </c>
      <c r="W3010" s="134">
        <f t="shared" si="581"/>
        <v>0</v>
      </c>
      <c r="X3010" s="134" t="e">
        <f>VLOOKUP(E3010,'Trimming log'!$F$5:$Y$5000,19,FALSE)</f>
        <v>#N/A</v>
      </c>
      <c r="Y3010" s="134" t="e">
        <f>VLOOKUP(E3010,'Trimming log'!$F$5:$Y$5000,20,FALSE)</f>
        <v>#N/A</v>
      </c>
      <c r="Z3010" s="135" t="e">
        <f t="shared" si="582"/>
        <v>#N/A</v>
      </c>
      <c r="AA3010" s="135" t="e">
        <f t="shared" si="583"/>
        <v>#N/A</v>
      </c>
      <c r="AB3010" s="136" t="e">
        <f t="shared" si="584"/>
        <v>#N/A</v>
      </c>
      <c r="AC3010" s="136" t="e">
        <f t="shared" si="585"/>
        <v>#N/A</v>
      </c>
      <c r="AD3010" s="136" t="e">
        <f t="shared" si="586"/>
        <v>#N/A</v>
      </c>
      <c r="AE3010" s="136" t="e">
        <f t="shared" si="587"/>
        <v>#N/A</v>
      </c>
    </row>
    <row r="3011" spans="4:31">
      <c r="D3011" s="69"/>
      <c r="F3011" s="65" t="e">
        <f>VLOOKUP(E3011,'Trimming log'!$F$5:$V$5000,2,FALSE)</f>
        <v>#N/A</v>
      </c>
      <c r="G3011" s="65" t="e">
        <f>VLOOKUP(E3011,'Trimming log'!$F$5:$V$5000,3,FALSE)</f>
        <v>#N/A</v>
      </c>
      <c r="H3011" s="508" t="e">
        <f>VLOOKUP(E3011,'Trimming log'!$F$5:$V$5000,4,FALSE)</f>
        <v>#N/A</v>
      </c>
      <c r="I3011" s="65" t="e">
        <f>VLOOKUP(E3011,'Trimming log'!$F$5:$V$5000,5,FALSE)</f>
        <v>#N/A</v>
      </c>
      <c r="J3011" s="65" t="e">
        <f>VLOOKUP(E3011,'Trimming log'!$F$5:$V$5000,6,FALSE)</f>
        <v>#N/A</v>
      </c>
      <c r="K3011" s="65" t="e">
        <f>VLOOKUP(E3011,'Trimming log'!$F$5:$V$5000,7,FALSE)</f>
        <v>#N/A</v>
      </c>
      <c r="L3011" s="65" t="e">
        <f>VLOOKUP(E3011,'Trimming log'!$F$5:$V$5000,8,FALSE)</f>
        <v>#N/A</v>
      </c>
      <c r="M3011" s="65" t="e">
        <f>VLOOKUP(E3011,'Trimming log'!$F$5:$V$5000,9,FALSE)</f>
        <v>#N/A</v>
      </c>
      <c r="N3011" s="507" t="e">
        <f>VLOOKUP(E3011,'Trimming log'!$F$5:$V$5000,10,FALSE)</f>
        <v>#N/A</v>
      </c>
      <c r="O3011" s="65" t="e">
        <f>VLOOKUP(E3011,'Trimming log'!$F$5:$V$5000,11,FALSE)</f>
        <v>#N/A</v>
      </c>
      <c r="P3011" s="65" t="e">
        <f>VLOOKUP(E3011,'Trimming log'!$F$5:$V$5000,12,FALSE)</f>
        <v>#N/A</v>
      </c>
      <c r="Q3011" s="65" t="e">
        <f>VLOOKUP(E3011,'Trimming log'!$F$5:$V$5000,13,FALSE)</f>
        <v>#N/A</v>
      </c>
      <c r="R3011" s="65" t="e">
        <f>VLOOKUP(E3011,'Trimming log'!$F$5:$V$5000,14,FALSE)</f>
        <v>#N/A</v>
      </c>
      <c r="S3011" s="65" t="e">
        <f>VLOOKUP(E3011,'Trimming log'!$F$5:$V$5000,15,FALSE)</f>
        <v>#N/A</v>
      </c>
      <c r="T3011" s="65" t="e">
        <f t="shared" si="578"/>
        <v>#N/A</v>
      </c>
      <c r="U3011" s="491" t="str">
        <f t="shared" si="579"/>
        <v/>
      </c>
      <c r="V3011" s="74">
        <f t="shared" si="580"/>
        <v>0</v>
      </c>
      <c r="W3011" s="134">
        <f t="shared" si="581"/>
        <v>0</v>
      </c>
      <c r="X3011" s="134" t="e">
        <f>VLOOKUP(E3011,'Trimming log'!$F$5:$Y$5000,19,FALSE)</f>
        <v>#N/A</v>
      </c>
      <c r="Y3011" s="134" t="e">
        <f>VLOOKUP(E3011,'Trimming log'!$F$5:$Y$5000,20,FALSE)</f>
        <v>#N/A</v>
      </c>
      <c r="Z3011" s="135" t="e">
        <f t="shared" si="582"/>
        <v>#N/A</v>
      </c>
      <c r="AA3011" s="135" t="e">
        <f t="shared" si="583"/>
        <v>#N/A</v>
      </c>
      <c r="AB3011" s="136" t="e">
        <f t="shared" si="584"/>
        <v>#N/A</v>
      </c>
      <c r="AC3011" s="136" t="e">
        <f t="shared" si="585"/>
        <v>#N/A</v>
      </c>
      <c r="AD3011" s="136" t="e">
        <f t="shared" si="586"/>
        <v>#N/A</v>
      </c>
      <c r="AE3011" s="136" t="e">
        <f t="shared" si="587"/>
        <v>#N/A</v>
      </c>
    </row>
    <row r="3012" spans="4:31">
      <c r="D3012" s="69"/>
      <c r="F3012" s="65" t="e">
        <f>VLOOKUP(E3012,'Trimming log'!$F$5:$V$5000,2,FALSE)</f>
        <v>#N/A</v>
      </c>
      <c r="G3012" s="65" t="e">
        <f>VLOOKUP(E3012,'Trimming log'!$F$5:$V$5000,3,FALSE)</f>
        <v>#N/A</v>
      </c>
      <c r="H3012" s="508" t="e">
        <f>VLOOKUP(E3012,'Trimming log'!$F$5:$V$5000,4,FALSE)</f>
        <v>#N/A</v>
      </c>
      <c r="I3012" s="65" t="e">
        <f>VLOOKUP(E3012,'Trimming log'!$F$5:$V$5000,5,FALSE)</f>
        <v>#N/A</v>
      </c>
      <c r="J3012" s="65" t="e">
        <f>VLOOKUP(E3012,'Trimming log'!$F$5:$V$5000,6,FALSE)</f>
        <v>#N/A</v>
      </c>
      <c r="K3012" s="65" t="e">
        <f>VLOOKUP(E3012,'Trimming log'!$F$5:$V$5000,7,FALSE)</f>
        <v>#N/A</v>
      </c>
      <c r="L3012" s="65" t="e">
        <f>VLOOKUP(E3012,'Trimming log'!$F$5:$V$5000,8,FALSE)</f>
        <v>#N/A</v>
      </c>
      <c r="M3012" s="65" t="e">
        <f>VLOOKUP(E3012,'Trimming log'!$F$5:$V$5000,9,FALSE)</f>
        <v>#N/A</v>
      </c>
      <c r="N3012" s="507" t="e">
        <f>VLOOKUP(E3012,'Trimming log'!$F$5:$V$5000,10,FALSE)</f>
        <v>#N/A</v>
      </c>
      <c r="O3012" s="65" t="e">
        <f>VLOOKUP(E3012,'Trimming log'!$F$5:$V$5000,11,FALSE)</f>
        <v>#N/A</v>
      </c>
      <c r="P3012" s="65" t="e">
        <f>VLOOKUP(E3012,'Trimming log'!$F$5:$V$5000,12,FALSE)</f>
        <v>#N/A</v>
      </c>
      <c r="Q3012" s="65" t="e">
        <f>VLOOKUP(E3012,'Trimming log'!$F$5:$V$5000,13,FALSE)</f>
        <v>#N/A</v>
      </c>
      <c r="R3012" s="65" t="e">
        <f>VLOOKUP(E3012,'Trimming log'!$F$5:$V$5000,14,FALSE)</f>
        <v>#N/A</v>
      </c>
      <c r="S3012" s="65" t="e">
        <f>VLOOKUP(E3012,'Trimming log'!$F$5:$V$5000,15,FALSE)</f>
        <v>#N/A</v>
      </c>
      <c r="T3012" s="65" t="e">
        <f t="shared" si="578"/>
        <v>#N/A</v>
      </c>
      <c r="U3012" s="491" t="str">
        <f t="shared" si="579"/>
        <v/>
      </c>
      <c r="V3012" s="74">
        <f t="shared" si="580"/>
        <v>0</v>
      </c>
      <c r="W3012" s="134">
        <f t="shared" si="581"/>
        <v>0</v>
      </c>
      <c r="X3012" s="134" t="e">
        <f>VLOOKUP(E3012,'Trimming log'!$F$5:$Y$5000,19,FALSE)</f>
        <v>#N/A</v>
      </c>
      <c r="Y3012" s="134" t="e">
        <f>VLOOKUP(E3012,'Trimming log'!$F$5:$Y$5000,20,FALSE)</f>
        <v>#N/A</v>
      </c>
      <c r="Z3012" s="135" t="e">
        <f t="shared" si="582"/>
        <v>#N/A</v>
      </c>
      <c r="AA3012" s="135" t="e">
        <f t="shared" si="583"/>
        <v>#N/A</v>
      </c>
      <c r="AB3012" s="136" t="e">
        <f t="shared" si="584"/>
        <v>#N/A</v>
      </c>
      <c r="AC3012" s="136" t="e">
        <f t="shared" si="585"/>
        <v>#N/A</v>
      </c>
      <c r="AD3012" s="136" t="e">
        <f t="shared" si="586"/>
        <v>#N/A</v>
      </c>
      <c r="AE3012" s="136" t="e">
        <f t="shared" si="587"/>
        <v>#N/A</v>
      </c>
    </row>
    <row r="3013" spans="4:31">
      <c r="D3013" s="69"/>
      <c r="F3013" s="65" t="e">
        <f>VLOOKUP(E3013,'Trimming log'!$F$5:$V$5000,2,FALSE)</f>
        <v>#N/A</v>
      </c>
      <c r="G3013" s="65" t="e">
        <f>VLOOKUP(E3013,'Trimming log'!$F$5:$V$5000,3,FALSE)</f>
        <v>#N/A</v>
      </c>
      <c r="H3013" s="508" t="e">
        <f>VLOOKUP(E3013,'Trimming log'!$F$5:$V$5000,4,FALSE)</f>
        <v>#N/A</v>
      </c>
      <c r="I3013" s="65" t="e">
        <f>VLOOKUP(E3013,'Trimming log'!$F$5:$V$5000,5,FALSE)</f>
        <v>#N/A</v>
      </c>
      <c r="J3013" s="65" t="e">
        <f>VLOOKUP(E3013,'Trimming log'!$F$5:$V$5000,6,FALSE)</f>
        <v>#N/A</v>
      </c>
      <c r="K3013" s="65" t="e">
        <f>VLOOKUP(E3013,'Trimming log'!$F$5:$V$5000,7,FALSE)</f>
        <v>#N/A</v>
      </c>
      <c r="L3013" s="65" t="e">
        <f>VLOOKUP(E3013,'Trimming log'!$F$5:$V$5000,8,FALSE)</f>
        <v>#N/A</v>
      </c>
      <c r="M3013" s="65" t="e">
        <f>VLOOKUP(E3013,'Trimming log'!$F$5:$V$5000,9,FALSE)</f>
        <v>#N/A</v>
      </c>
      <c r="N3013" s="507" t="e">
        <f>VLOOKUP(E3013,'Trimming log'!$F$5:$V$5000,10,FALSE)</f>
        <v>#N/A</v>
      </c>
      <c r="O3013" s="65" t="e">
        <f>VLOOKUP(E3013,'Trimming log'!$F$5:$V$5000,11,FALSE)</f>
        <v>#N/A</v>
      </c>
      <c r="P3013" s="65" t="e">
        <f>VLOOKUP(E3013,'Trimming log'!$F$5:$V$5000,12,FALSE)</f>
        <v>#N/A</v>
      </c>
      <c r="Q3013" s="65" t="e">
        <f>VLOOKUP(E3013,'Trimming log'!$F$5:$V$5000,13,FALSE)</f>
        <v>#N/A</v>
      </c>
      <c r="R3013" s="65" t="e">
        <f>VLOOKUP(E3013,'Trimming log'!$F$5:$V$5000,14,FALSE)</f>
        <v>#N/A</v>
      </c>
      <c r="S3013" s="65" t="e">
        <f>VLOOKUP(E3013,'Trimming log'!$F$5:$V$5000,15,FALSE)</f>
        <v>#N/A</v>
      </c>
      <c r="T3013" s="65" t="e">
        <f t="shared" si="578"/>
        <v>#N/A</v>
      </c>
      <c r="U3013" s="491" t="str">
        <f t="shared" si="579"/>
        <v/>
      </c>
      <c r="V3013" s="74">
        <f t="shared" si="580"/>
        <v>0</v>
      </c>
      <c r="W3013" s="134">
        <f t="shared" si="581"/>
        <v>0</v>
      </c>
      <c r="X3013" s="134" t="e">
        <f>VLOOKUP(E3013,'Trimming log'!$F$5:$Y$5000,19,FALSE)</f>
        <v>#N/A</v>
      </c>
      <c r="Y3013" s="134" t="e">
        <f>VLOOKUP(E3013,'Trimming log'!$F$5:$Y$5000,20,FALSE)</f>
        <v>#N/A</v>
      </c>
      <c r="Z3013" s="135" t="e">
        <f t="shared" si="582"/>
        <v>#N/A</v>
      </c>
      <c r="AA3013" s="135" t="e">
        <f t="shared" si="583"/>
        <v>#N/A</v>
      </c>
      <c r="AB3013" s="136" t="e">
        <f t="shared" si="584"/>
        <v>#N/A</v>
      </c>
      <c r="AC3013" s="136" t="e">
        <f t="shared" si="585"/>
        <v>#N/A</v>
      </c>
      <c r="AD3013" s="136" t="e">
        <f t="shared" si="586"/>
        <v>#N/A</v>
      </c>
      <c r="AE3013" s="136" t="e">
        <f t="shared" si="587"/>
        <v>#N/A</v>
      </c>
    </row>
    <row r="3014" spans="4:31">
      <c r="D3014" s="69"/>
      <c r="F3014" s="65" t="e">
        <f>VLOOKUP(E3014,'Trimming log'!$F$5:$V$5000,2,FALSE)</f>
        <v>#N/A</v>
      </c>
      <c r="G3014" s="65" t="e">
        <f>VLOOKUP(E3014,'Trimming log'!$F$5:$V$5000,3,FALSE)</f>
        <v>#N/A</v>
      </c>
      <c r="H3014" s="508" t="e">
        <f>VLOOKUP(E3014,'Trimming log'!$F$5:$V$5000,4,FALSE)</f>
        <v>#N/A</v>
      </c>
      <c r="I3014" s="65" t="e">
        <f>VLOOKUP(E3014,'Trimming log'!$F$5:$V$5000,5,FALSE)</f>
        <v>#N/A</v>
      </c>
      <c r="J3014" s="65" t="e">
        <f>VLOOKUP(E3014,'Trimming log'!$F$5:$V$5000,6,FALSE)</f>
        <v>#N/A</v>
      </c>
      <c r="K3014" s="65" t="e">
        <f>VLOOKUP(E3014,'Trimming log'!$F$5:$V$5000,7,FALSE)</f>
        <v>#N/A</v>
      </c>
      <c r="L3014" s="65" t="e">
        <f>VLOOKUP(E3014,'Trimming log'!$F$5:$V$5000,8,FALSE)</f>
        <v>#N/A</v>
      </c>
      <c r="M3014" s="65" t="e">
        <f>VLOOKUP(E3014,'Trimming log'!$F$5:$V$5000,9,FALSE)</f>
        <v>#N/A</v>
      </c>
      <c r="N3014" s="507" t="e">
        <f>VLOOKUP(E3014,'Trimming log'!$F$5:$V$5000,10,FALSE)</f>
        <v>#N/A</v>
      </c>
      <c r="O3014" s="65" t="e">
        <f>VLOOKUP(E3014,'Trimming log'!$F$5:$V$5000,11,FALSE)</f>
        <v>#N/A</v>
      </c>
      <c r="P3014" s="65" t="e">
        <f>VLOOKUP(E3014,'Trimming log'!$F$5:$V$5000,12,FALSE)</f>
        <v>#N/A</v>
      </c>
      <c r="Q3014" s="65" t="e">
        <f>VLOOKUP(E3014,'Trimming log'!$F$5:$V$5000,13,FALSE)</f>
        <v>#N/A</v>
      </c>
      <c r="R3014" s="65" t="e">
        <f>VLOOKUP(E3014,'Trimming log'!$F$5:$V$5000,14,FALSE)</f>
        <v>#N/A</v>
      </c>
      <c r="S3014" s="65" t="e">
        <f>VLOOKUP(E3014,'Trimming log'!$F$5:$V$5000,15,FALSE)</f>
        <v>#N/A</v>
      </c>
      <c r="T3014" s="65" t="e">
        <f t="shared" si="578"/>
        <v>#N/A</v>
      </c>
      <c r="U3014" s="491" t="str">
        <f t="shared" si="579"/>
        <v/>
      </c>
      <c r="V3014" s="74">
        <f t="shared" si="580"/>
        <v>0</v>
      </c>
      <c r="W3014" s="134">
        <f t="shared" si="581"/>
        <v>0</v>
      </c>
      <c r="X3014" s="134" t="e">
        <f>VLOOKUP(E3014,'Trimming log'!$F$5:$Y$5000,19,FALSE)</f>
        <v>#N/A</v>
      </c>
      <c r="Y3014" s="134" t="e">
        <f>VLOOKUP(E3014,'Trimming log'!$F$5:$Y$5000,20,FALSE)</f>
        <v>#N/A</v>
      </c>
      <c r="Z3014" s="135" t="e">
        <f t="shared" si="582"/>
        <v>#N/A</v>
      </c>
      <c r="AA3014" s="135" t="e">
        <f t="shared" si="583"/>
        <v>#N/A</v>
      </c>
      <c r="AB3014" s="136" t="e">
        <f t="shared" si="584"/>
        <v>#N/A</v>
      </c>
      <c r="AC3014" s="136" t="e">
        <f t="shared" si="585"/>
        <v>#N/A</v>
      </c>
      <c r="AD3014" s="136" t="e">
        <f t="shared" si="586"/>
        <v>#N/A</v>
      </c>
      <c r="AE3014" s="136" t="e">
        <f t="shared" si="587"/>
        <v>#N/A</v>
      </c>
    </row>
    <row r="3015" spans="4:31">
      <c r="D3015" s="69"/>
      <c r="F3015" s="65" t="e">
        <f>VLOOKUP(E3015,'Trimming log'!$F$5:$V$5000,2,FALSE)</f>
        <v>#N/A</v>
      </c>
      <c r="G3015" s="65" t="e">
        <f>VLOOKUP(E3015,'Trimming log'!$F$5:$V$5000,3,FALSE)</f>
        <v>#N/A</v>
      </c>
      <c r="H3015" s="508" t="e">
        <f>VLOOKUP(E3015,'Trimming log'!$F$5:$V$5000,4,FALSE)</f>
        <v>#N/A</v>
      </c>
      <c r="I3015" s="65" t="e">
        <f>VLOOKUP(E3015,'Trimming log'!$F$5:$V$5000,5,FALSE)</f>
        <v>#N/A</v>
      </c>
      <c r="J3015" s="65" t="e">
        <f>VLOOKUP(E3015,'Trimming log'!$F$5:$V$5000,6,FALSE)</f>
        <v>#N/A</v>
      </c>
      <c r="K3015" s="65" t="e">
        <f>VLOOKUP(E3015,'Trimming log'!$F$5:$V$5000,7,FALSE)</f>
        <v>#N/A</v>
      </c>
      <c r="L3015" s="65" t="e">
        <f>VLOOKUP(E3015,'Trimming log'!$F$5:$V$5000,8,FALSE)</f>
        <v>#N/A</v>
      </c>
      <c r="M3015" s="65" t="e">
        <f>VLOOKUP(E3015,'Trimming log'!$F$5:$V$5000,9,FALSE)</f>
        <v>#N/A</v>
      </c>
      <c r="N3015" s="507" t="e">
        <f>VLOOKUP(E3015,'Trimming log'!$F$5:$V$5000,10,FALSE)</f>
        <v>#N/A</v>
      </c>
      <c r="O3015" s="65" t="e">
        <f>VLOOKUP(E3015,'Trimming log'!$F$5:$V$5000,11,FALSE)</f>
        <v>#N/A</v>
      </c>
      <c r="P3015" s="65" t="e">
        <f>VLOOKUP(E3015,'Trimming log'!$F$5:$V$5000,12,FALSE)</f>
        <v>#N/A</v>
      </c>
      <c r="Q3015" s="65" t="e">
        <f>VLOOKUP(E3015,'Trimming log'!$F$5:$V$5000,13,FALSE)</f>
        <v>#N/A</v>
      </c>
      <c r="R3015" s="65" t="e">
        <f>VLOOKUP(E3015,'Trimming log'!$F$5:$V$5000,14,FALSE)</f>
        <v>#N/A</v>
      </c>
      <c r="S3015" s="65" t="e">
        <f>VLOOKUP(E3015,'Trimming log'!$F$5:$V$5000,15,FALSE)</f>
        <v>#N/A</v>
      </c>
      <c r="T3015" s="65" t="e">
        <f t="shared" ref="T3015:T3078" si="588">O3015-Q3015</f>
        <v>#N/A</v>
      </c>
      <c r="U3015" s="491" t="str">
        <f t="shared" ref="U3015:U3078" si="589">IF(C3015="","",(SUMIF($D$2:$D$25116,D3015,$O$2:$O$25116)))</f>
        <v/>
      </c>
      <c r="V3015" s="74">
        <f t="shared" si="580"/>
        <v>0</v>
      </c>
      <c r="W3015" s="134">
        <f t="shared" si="581"/>
        <v>0</v>
      </c>
      <c r="X3015" s="134" t="e">
        <f>VLOOKUP(E3015,'Trimming log'!$F$5:$Y$5000,19,FALSE)</f>
        <v>#N/A</v>
      </c>
      <c r="Y3015" s="134" t="e">
        <f>VLOOKUP(E3015,'Trimming log'!$F$5:$Y$5000,20,FALSE)</f>
        <v>#N/A</v>
      </c>
      <c r="Z3015" s="135" t="e">
        <f t="shared" si="582"/>
        <v>#N/A</v>
      </c>
      <c r="AA3015" s="135" t="e">
        <f t="shared" si="583"/>
        <v>#N/A</v>
      </c>
      <c r="AB3015" s="136" t="e">
        <f t="shared" si="584"/>
        <v>#N/A</v>
      </c>
      <c r="AC3015" s="136" t="e">
        <f t="shared" si="585"/>
        <v>#N/A</v>
      </c>
      <c r="AD3015" s="136" t="e">
        <f t="shared" si="586"/>
        <v>#N/A</v>
      </c>
      <c r="AE3015" s="136" t="e">
        <f t="shared" si="587"/>
        <v>#N/A</v>
      </c>
    </row>
    <row r="3016" spans="4:31">
      <c r="D3016" s="69"/>
      <c r="F3016" s="65" t="e">
        <f>VLOOKUP(E3016,'Trimming log'!$F$5:$V$5000,2,FALSE)</f>
        <v>#N/A</v>
      </c>
      <c r="G3016" s="65" t="e">
        <f>VLOOKUP(E3016,'Trimming log'!$F$5:$V$5000,3,FALSE)</f>
        <v>#N/A</v>
      </c>
      <c r="H3016" s="508" t="e">
        <f>VLOOKUP(E3016,'Trimming log'!$F$5:$V$5000,4,FALSE)</f>
        <v>#N/A</v>
      </c>
      <c r="I3016" s="65" t="e">
        <f>VLOOKUP(E3016,'Trimming log'!$F$5:$V$5000,5,FALSE)</f>
        <v>#N/A</v>
      </c>
      <c r="J3016" s="65" t="e">
        <f>VLOOKUP(E3016,'Trimming log'!$F$5:$V$5000,6,FALSE)</f>
        <v>#N/A</v>
      </c>
      <c r="K3016" s="65" t="e">
        <f>VLOOKUP(E3016,'Trimming log'!$F$5:$V$5000,7,FALSE)</f>
        <v>#N/A</v>
      </c>
      <c r="L3016" s="65" t="e">
        <f>VLOOKUP(E3016,'Trimming log'!$F$5:$V$5000,8,FALSE)</f>
        <v>#N/A</v>
      </c>
      <c r="M3016" s="65" t="e">
        <f>VLOOKUP(E3016,'Trimming log'!$F$5:$V$5000,9,FALSE)</f>
        <v>#N/A</v>
      </c>
      <c r="N3016" s="507" t="e">
        <f>VLOOKUP(E3016,'Trimming log'!$F$5:$V$5000,10,FALSE)</f>
        <v>#N/A</v>
      </c>
      <c r="O3016" s="65" t="e">
        <f>VLOOKUP(E3016,'Trimming log'!$F$5:$V$5000,11,FALSE)</f>
        <v>#N/A</v>
      </c>
      <c r="P3016" s="65" t="e">
        <f>VLOOKUP(E3016,'Trimming log'!$F$5:$V$5000,12,FALSE)</f>
        <v>#N/A</v>
      </c>
      <c r="Q3016" s="65" t="e">
        <f>VLOOKUP(E3016,'Trimming log'!$F$5:$V$5000,13,FALSE)</f>
        <v>#N/A</v>
      </c>
      <c r="R3016" s="65" t="e">
        <f>VLOOKUP(E3016,'Trimming log'!$F$5:$V$5000,14,FALSE)</f>
        <v>#N/A</v>
      </c>
      <c r="S3016" s="65" t="e">
        <f>VLOOKUP(E3016,'Trimming log'!$F$5:$V$5000,15,FALSE)</f>
        <v>#N/A</v>
      </c>
      <c r="T3016" s="65" t="e">
        <f t="shared" si="588"/>
        <v>#N/A</v>
      </c>
      <c r="U3016" s="491" t="str">
        <f t="shared" si="589"/>
        <v/>
      </c>
      <c r="V3016" s="74">
        <f t="shared" ref="V3016:V3079" si="590">D3016</f>
        <v>0</v>
      </c>
      <c r="W3016" s="134">
        <f t="shared" ref="W3016:W3079" si="591">E3016</f>
        <v>0</v>
      </c>
      <c r="X3016" s="134" t="e">
        <f>VLOOKUP(E3016,'Trimming log'!$F$5:$Y$5000,19,FALSE)</f>
        <v>#N/A</v>
      </c>
      <c r="Y3016" s="134" t="e">
        <f>VLOOKUP(E3016,'Trimming log'!$F$5:$Y$5000,20,FALSE)</f>
        <v>#N/A</v>
      </c>
      <c r="Z3016" s="135" t="e">
        <f t="shared" ref="Z3016:Z3079" si="592">G3016</f>
        <v>#N/A</v>
      </c>
      <c r="AA3016" s="135" t="e">
        <f t="shared" ref="AA3016:AA3079" si="593">H3016</f>
        <v>#N/A</v>
      </c>
      <c r="AB3016" s="136" t="e">
        <f t="shared" ref="AB3016:AB3079" si="594">N3016</f>
        <v>#N/A</v>
      </c>
      <c r="AC3016" s="136" t="e">
        <f t="shared" ref="AC3016:AC3079" si="595">O3016</f>
        <v>#N/A</v>
      </c>
      <c r="AD3016" s="136" t="e">
        <f t="shared" ref="AD3016:AD3079" si="596">Q3016</f>
        <v>#N/A</v>
      </c>
      <c r="AE3016" s="136" t="e">
        <f t="shared" ref="AE3016:AE3079" si="597">T3016</f>
        <v>#N/A</v>
      </c>
    </row>
    <row r="3017" spans="4:31">
      <c r="D3017" s="69"/>
      <c r="F3017" s="65" t="e">
        <f>VLOOKUP(E3017,'Trimming log'!$F$5:$V$5000,2,FALSE)</f>
        <v>#N/A</v>
      </c>
      <c r="G3017" s="65" t="e">
        <f>VLOOKUP(E3017,'Trimming log'!$F$5:$V$5000,3,FALSE)</f>
        <v>#N/A</v>
      </c>
      <c r="H3017" s="508" t="e">
        <f>VLOOKUP(E3017,'Trimming log'!$F$5:$V$5000,4,FALSE)</f>
        <v>#N/A</v>
      </c>
      <c r="I3017" s="65" t="e">
        <f>VLOOKUP(E3017,'Trimming log'!$F$5:$V$5000,5,FALSE)</f>
        <v>#N/A</v>
      </c>
      <c r="J3017" s="65" t="e">
        <f>VLOOKUP(E3017,'Trimming log'!$F$5:$V$5000,6,FALSE)</f>
        <v>#N/A</v>
      </c>
      <c r="K3017" s="65" t="e">
        <f>VLOOKUP(E3017,'Trimming log'!$F$5:$V$5000,7,FALSE)</f>
        <v>#N/A</v>
      </c>
      <c r="L3017" s="65" t="e">
        <f>VLOOKUP(E3017,'Trimming log'!$F$5:$V$5000,8,FALSE)</f>
        <v>#N/A</v>
      </c>
      <c r="M3017" s="65" t="e">
        <f>VLOOKUP(E3017,'Trimming log'!$F$5:$V$5000,9,FALSE)</f>
        <v>#N/A</v>
      </c>
      <c r="N3017" s="507" t="e">
        <f>VLOOKUP(E3017,'Trimming log'!$F$5:$V$5000,10,FALSE)</f>
        <v>#N/A</v>
      </c>
      <c r="O3017" s="65" t="e">
        <f>VLOOKUP(E3017,'Trimming log'!$F$5:$V$5000,11,FALSE)</f>
        <v>#N/A</v>
      </c>
      <c r="P3017" s="65" t="e">
        <f>VLOOKUP(E3017,'Trimming log'!$F$5:$V$5000,12,FALSE)</f>
        <v>#N/A</v>
      </c>
      <c r="Q3017" s="65" t="e">
        <f>VLOOKUP(E3017,'Trimming log'!$F$5:$V$5000,13,FALSE)</f>
        <v>#N/A</v>
      </c>
      <c r="R3017" s="65" t="e">
        <f>VLOOKUP(E3017,'Trimming log'!$F$5:$V$5000,14,FALSE)</f>
        <v>#N/A</v>
      </c>
      <c r="S3017" s="65" t="e">
        <f>VLOOKUP(E3017,'Trimming log'!$F$5:$V$5000,15,FALSE)</f>
        <v>#N/A</v>
      </c>
      <c r="T3017" s="65" t="e">
        <f t="shared" si="588"/>
        <v>#N/A</v>
      </c>
      <c r="U3017" s="491" t="str">
        <f t="shared" si="589"/>
        <v/>
      </c>
      <c r="V3017" s="74">
        <f t="shared" si="590"/>
        <v>0</v>
      </c>
      <c r="W3017" s="134">
        <f t="shared" si="591"/>
        <v>0</v>
      </c>
      <c r="X3017" s="134" t="e">
        <f>VLOOKUP(E3017,'Trimming log'!$F$5:$Y$5000,19,FALSE)</f>
        <v>#N/A</v>
      </c>
      <c r="Y3017" s="134" t="e">
        <f>VLOOKUP(E3017,'Trimming log'!$F$5:$Y$5000,20,FALSE)</f>
        <v>#N/A</v>
      </c>
      <c r="Z3017" s="135" t="e">
        <f t="shared" si="592"/>
        <v>#N/A</v>
      </c>
      <c r="AA3017" s="135" t="e">
        <f t="shared" si="593"/>
        <v>#N/A</v>
      </c>
      <c r="AB3017" s="136" t="e">
        <f t="shared" si="594"/>
        <v>#N/A</v>
      </c>
      <c r="AC3017" s="136" t="e">
        <f t="shared" si="595"/>
        <v>#N/A</v>
      </c>
      <c r="AD3017" s="136" t="e">
        <f t="shared" si="596"/>
        <v>#N/A</v>
      </c>
      <c r="AE3017" s="136" t="e">
        <f t="shared" si="597"/>
        <v>#N/A</v>
      </c>
    </row>
    <row r="3018" spans="4:31">
      <c r="D3018" s="69"/>
      <c r="F3018" s="65" t="e">
        <f>VLOOKUP(E3018,'Trimming log'!$F$5:$V$5000,2,FALSE)</f>
        <v>#N/A</v>
      </c>
      <c r="G3018" s="65" t="e">
        <f>VLOOKUP(E3018,'Trimming log'!$F$5:$V$5000,3,FALSE)</f>
        <v>#N/A</v>
      </c>
      <c r="H3018" s="508" t="e">
        <f>VLOOKUP(E3018,'Trimming log'!$F$5:$V$5000,4,FALSE)</f>
        <v>#N/A</v>
      </c>
      <c r="I3018" s="65" t="e">
        <f>VLOOKUP(E3018,'Trimming log'!$F$5:$V$5000,5,FALSE)</f>
        <v>#N/A</v>
      </c>
      <c r="J3018" s="65" t="e">
        <f>VLOOKUP(E3018,'Trimming log'!$F$5:$V$5000,6,FALSE)</f>
        <v>#N/A</v>
      </c>
      <c r="K3018" s="65" t="e">
        <f>VLOOKUP(E3018,'Trimming log'!$F$5:$V$5000,7,FALSE)</f>
        <v>#N/A</v>
      </c>
      <c r="L3018" s="65" t="e">
        <f>VLOOKUP(E3018,'Trimming log'!$F$5:$V$5000,8,FALSE)</f>
        <v>#N/A</v>
      </c>
      <c r="M3018" s="65" t="e">
        <f>VLOOKUP(E3018,'Trimming log'!$F$5:$V$5000,9,FALSE)</f>
        <v>#N/A</v>
      </c>
      <c r="N3018" s="507" t="e">
        <f>VLOOKUP(E3018,'Trimming log'!$F$5:$V$5000,10,FALSE)</f>
        <v>#N/A</v>
      </c>
      <c r="O3018" s="65" t="e">
        <f>VLOOKUP(E3018,'Trimming log'!$F$5:$V$5000,11,FALSE)</f>
        <v>#N/A</v>
      </c>
      <c r="P3018" s="65" t="e">
        <f>VLOOKUP(E3018,'Trimming log'!$F$5:$V$5000,12,FALSE)</f>
        <v>#N/A</v>
      </c>
      <c r="Q3018" s="65" t="e">
        <f>VLOOKUP(E3018,'Trimming log'!$F$5:$V$5000,13,FALSE)</f>
        <v>#N/A</v>
      </c>
      <c r="R3018" s="65" t="e">
        <f>VLOOKUP(E3018,'Trimming log'!$F$5:$V$5000,14,FALSE)</f>
        <v>#N/A</v>
      </c>
      <c r="S3018" s="65" t="e">
        <f>VLOOKUP(E3018,'Trimming log'!$F$5:$V$5000,15,FALSE)</f>
        <v>#N/A</v>
      </c>
      <c r="T3018" s="65" t="e">
        <f t="shared" si="588"/>
        <v>#N/A</v>
      </c>
      <c r="U3018" s="491" t="str">
        <f t="shared" si="589"/>
        <v/>
      </c>
      <c r="V3018" s="74">
        <f t="shared" si="590"/>
        <v>0</v>
      </c>
      <c r="W3018" s="134">
        <f t="shared" si="591"/>
        <v>0</v>
      </c>
      <c r="X3018" s="134" t="e">
        <f>VLOOKUP(E3018,'Trimming log'!$F$5:$Y$5000,19,FALSE)</f>
        <v>#N/A</v>
      </c>
      <c r="Y3018" s="134" t="e">
        <f>VLOOKUP(E3018,'Trimming log'!$F$5:$Y$5000,20,FALSE)</f>
        <v>#N/A</v>
      </c>
      <c r="Z3018" s="135" t="e">
        <f t="shared" si="592"/>
        <v>#N/A</v>
      </c>
      <c r="AA3018" s="135" t="e">
        <f t="shared" si="593"/>
        <v>#N/A</v>
      </c>
      <c r="AB3018" s="136" t="e">
        <f t="shared" si="594"/>
        <v>#N/A</v>
      </c>
      <c r="AC3018" s="136" t="e">
        <f t="shared" si="595"/>
        <v>#N/A</v>
      </c>
      <c r="AD3018" s="136" t="e">
        <f t="shared" si="596"/>
        <v>#N/A</v>
      </c>
      <c r="AE3018" s="136" t="e">
        <f t="shared" si="597"/>
        <v>#N/A</v>
      </c>
    </row>
    <row r="3019" spans="4:31">
      <c r="D3019" s="69"/>
      <c r="F3019" s="65" t="e">
        <f>VLOOKUP(E3019,'Trimming log'!$F$5:$V$5000,2,FALSE)</f>
        <v>#N/A</v>
      </c>
      <c r="G3019" s="65" t="e">
        <f>VLOOKUP(E3019,'Trimming log'!$F$5:$V$5000,3,FALSE)</f>
        <v>#N/A</v>
      </c>
      <c r="H3019" s="508" t="e">
        <f>VLOOKUP(E3019,'Trimming log'!$F$5:$V$5000,4,FALSE)</f>
        <v>#N/A</v>
      </c>
      <c r="I3019" s="65" t="e">
        <f>VLOOKUP(E3019,'Trimming log'!$F$5:$V$5000,5,FALSE)</f>
        <v>#N/A</v>
      </c>
      <c r="J3019" s="65" t="e">
        <f>VLOOKUP(E3019,'Trimming log'!$F$5:$V$5000,6,FALSE)</f>
        <v>#N/A</v>
      </c>
      <c r="K3019" s="65" t="e">
        <f>VLOOKUP(E3019,'Trimming log'!$F$5:$V$5000,7,FALSE)</f>
        <v>#N/A</v>
      </c>
      <c r="L3019" s="65" t="e">
        <f>VLOOKUP(E3019,'Trimming log'!$F$5:$V$5000,8,FALSE)</f>
        <v>#N/A</v>
      </c>
      <c r="M3019" s="65" t="e">
        <f>VLOOKUP(E3019,'Trimming log'!$F$5:$V$5000,9,FALSE)</f>
        <v>#N/A</v>
      </c>
      <c r="N3019" s="507" t="e">
        <f>VLOOKUP(E3019,'Trimming log'!$F$5:$V$5000,10,FALSE)</f>
        <v>#N/A</v>
      </c>
      <c r="O3019" s="65" t="e">
        <f>VLOOKUP(E3019,'Trimming log'!$F$5:$V$5000,11,FALSE)</f>
        <v>#N/A</v>
      </c>
      <c r="P3019" s="65" t="e">
        <f>VLOOKUP(E3019,'Trimming log'!$F$5:$V$5000,12,FALSE)</f>
        <v>#N/A</v>
      </c>
      <c r="Q3019" s="65" t="e">
        <f>VLOOKUP(E3019,'Trimming log'!$F$5:$V$5000,13,FALSE)</f>
        <v>#N/A</v>
      </c>
      <c r="R3019" s="65" t="e">
        <f>VLOOKUP(E3019,'Trimming log'!$F$5:$V$5000,14,FALSE)</f>
        <v>#N/A</v>
      </c>
      <c r="S3019" s="65" t="e">
        <f>VLOOKUP(E3019,'Trimming log'!$F$5:$V$5000,15,FALSE)</f>
        <v>#N/A</v>
      </c>
      <c r="T3019" s="65" t="e">
        <f t="shared" si="588"/>
        <v>#N/A</v>
      </c>
      <c r="U3019" s="491" t="str">
        <f t="shared" si="589"/>
        <v/>
      </c>
      <c r="V3019" s="74">
        <f t="shared" si="590"/>
        <v>0</v>
      </c>
      <c r="W3019" s="134">
        <f t="shared" si="591"/>
        <v>0</v>
      </c>
      <c r="X3019" s="134" t="e">
        <f>VLOOKUP(E3019,'Trimming log'!$F$5:$Y$5000,19,FALSE)</f>
        <v>#N/A</v>
      </c>
      <c r="Y3019" s="134" t="e">
        <f>VLOOKUP(E3019,'Trimming log'!$F$5:$Y$5000,20,FALSE)</f>
        <v>#N/A</v>
      </c>
      <c r="Z3019" s="135" t="e">
        <f t="shared" si="592"/>
        <v>#N/A</v>
      </c>
      <c r="AA3019" s="135" t="e">
        <f t="shared" si="593"/>
        <v>#N/A</v>
      </c>
      <c r="AB3019" s="136" t="e">
        <f t="shared" si="594"/>
        <v>#N/A</v>
      </c>
      <c r="AC3019" s="136" t="e">
        <f t="shared" si="595"/>
        <v>#N/A</v>
      </c>
      <c r="AD3019" s="136" t="e">
        <f t="shared" si="596"/>
        <v>#N/A</v>
      </c>
      <c r="AE3019" s="136" t="e">
        <f t="shared" si="597"/>
        <v>#N/A</v>
      </c>
    </row>
    <row r="3020" spans="4:31">
      <c r="D3020" s="69"/>
      <c r="F3020" s="65" t="e">
        <f>VLOOKUP(E3020,'Trimming log'!$F$5:$V$5000,2,FALSE)</f>
        <v>#N/A</v>
      </c>
      <c r="G3020" s="65" t="e">
        <f>VLOOKUP(E3020,'Trimming log'!$F$5:$V$5000,3,FALSE)</f>
        <v>#N/A</v>
      </c>
      <c r="H3020" s="508" t="e">
        <f>VLOOKUP(E3020,'Trimming log'!$F$5:$V$5000,4,FALSE)</f>
        <v>#N/A</v>
      </c>
      <c r="I3020" s="65" t="e">
        <f>VLOOKUP(E3020,'Trimming log'!$F$5:$V$5000,5,FALSE)</f>
        <v>#N/A</v>
      </c>
      <c r="J3020" s="65" t="e">
        <f>VLOOKUP(E3020,'Trimming log'!$F$5:$V$5000,6,FALSE)</f>
        <v>#N/A</v>
      </c>
      <c r="K3020" s="65" t="e">
        <f>VLOOKUP(E3020,'Trimming log'!$F$5:$V$5000,7,FALSE)</f>
        <v>#N/A</v>
      </c>
      <c r="L3020" s="65" t="e">
        <f>VLOOKUP(E3020,'Trimming log'!$F$5:$V$5000,8,FALSE)</f>
        <v>#N/A</v>
      </c>
      <c r="M3020" s="65" t="e">
        <f>VLOOKUP(E3020,'Trimming log'!$F$5:$V$5000,9,FALSE)</f>
        <v>#N/A</v>
      </c>
      <c r="N3020" s="507" t="e">
        <f>VLOOKUP(E3020,'Trimming log'!$F$5:$V$5000,10,FALSE)</f>
        <v>#N/A</v>
      </c>
      <c r="O3020" s="65" t="e">
        <f>VLOOKUP(E3020,'Trimming log'!$F$5:$V$5000,11,FALSE)</f>
        <v>#N/A</v>
      </c>
      <c r="P3020" s="65" t="e">
        <f>VLOOKUP(E3020,'Trimming log'!$F$5:$V$5000,12,FALSE)</f>
        <v>#N/A</v>
      </c>
      <c r="Q3020" s="65" t="e">
        <f>VLOOKUP(E3020,'Trimming log'!$F$5:$V$5000,13,FALSE)</f>
        <v>#N/A</v>
      </c>
      <c r="R3020" s="65" t="e">
        <f>VLOOKUP(E3020,'Trimming log'!$F$5:$V$5000,14,FALSE)</f>
        <v>#N/A</v>
      </c>
      <c r="S3020" s="65" t="e">
        <f>VLOOKUP(E3020,'Trimming log'!$F$5:$V$5000,15,FALSE)</f>
        <v>#N/A</v>
      </c>
      <c r="T3020" s="65" t="e">
        <f t="shared" si="588"/>
        <v>#N/A</v>
      </c>
      <c r="U3020" s="491" t="str">
        <f t="shared" si="589"/>
        <v/>
      </c>
      <c r="V3020" s="74">
        <f t="shared" si="590"/>
        <v>0</v>
      </c>
      <c r="W3020" s="134">
        <f t="shared" si="591"/>
        <v>0</v>
      </c>
      <c r="X3020" s="134" t="e">
        <f>VLOOKUP(E3020,'Trimming log'!$F$5:$Y$5000,19,FALSE)</f>
        <v>#N/A</v>
      </c>
      <c r="Y3020" s="134" t="e">
        <f>VLOOKUP(E3020,'Trimming log'!$F$5:$Y$5000,20,FALSE)</f>
        <v>#N/A</v>
      </c>
      <c r="Z3020" s="135" t="e">
        <f t="shared" si="592"/>
        <v>#N/A</v>
      </c>
      <c r="AA3020" s="135" t="e">
        <f t="shared" si="593"/>
        <v>#N/A</v>
      </c>
      <c r="AB3020" s="136" t="e">
        <f t="shared" si="594"/>
        <v>#N/A</v>
      </c>
      <c r="AC3020" s="136" t="e">
        <f t="shared" si="595"/>
        <v>#N/A</v>
      </c>
      <c r="AD3020" s="136" t="e">
        <f t="shared" si="596"/>
        <v>#N/A</v>
      </c>
      <c r="AE3020" s="136" t="e">
        <f t="shared" si="597"/>
        <v>#N/A</v>
      </c>
    </row>
    <row r="3021" spans="4:31">
      <c r="D3021" s="69"/>
      <c r="F3021" s="65" t="e">
        <f>VLOOKUP(E3021,'Trimming log'!$F$5:$V$5000,2,FALSE)</f>
        <v>#N/A</v>
      </c>
      <c r="G3021" s="65" t="e">
        <f>VLOOKUP(E3021,'Trimming log'!$F$5:$V$5000,3,FALSE)</f>
        <v>#N/A</v>
      </c>
      <c r="H3021" s="508" t="e">
        <f>VLOOKUP(E3021,'Trimming log'!$F$5:$V$5000,4,FALSE)</f>
        <v>#N/A</v>
      </c>
      <c r="I3021" s="65" t="e">
        <f>VLOOKUP(E3021,'Trimming log'!$F$5:$V$5000,5,FALSE)</f>
        <v>#N/A</v>
      </c>
      <c r="J3021" s="65" t="e">
        <f>VLOOKUP(E3021,'Trimming log'!$F$5:$V$5000,6,FALSE)</f>
        <v>#N/A</v>
      </c>
      <c r="K3021" s="65" t="e">
        <f>VLOOKUP(E3021,'Trimming log'!$F$5:$V$5000,7,FALSE)</f>
        <v>#N/A</v>
      </c>
      <c r="L3021" s="65" t="e">
        <f>VLOOKUP(E3021,'Trimming log'!$F$5:$V$5000,8,FALSE)</f>
        <v>#N/A</v>
      </c>
      <c r="M3021" s="65" t="e">
        <f>VLOOKUP(E3021,'Trimming log'!$F$5:$V$5000,9,FALSE)</f>
        <v>#N/A</v>
      </c>
      <c r="N3021" s="507" t="e">
        <f>VLOOKUP(E3021,'Trimming log'!$F$5:$V$5000,10,FALSE)</f>
        <v>#N/A</v>
      </c>
      <c r="O3021" s="65" t="e">
        <f>VLOOKUP(E3021,'Trimming log'!$F$5:$V$5000,11,FALSE)</f>
        <v>#N/A</v>
      </c>
      <c r="P3021" s="65" t="e">
        <f>VLOOKUP(E3021,'Trimming log'!$F$5:$V$5000,12,FALSE)</f>
        <v>#N/A</v>
      </c>
      <c r="Q3021" s="65" t="e">
        <f>VLOOKUP(E3021,'Trimming log'!$F$5:$V$5000,13,FALSE)</f>
        <v>#N/A</v>
      </c>
      <c r="R3021" s="65" t="e">
        <f>VLOOKUP(E3021,'Trimming log'!$F$5:$V$5000,14,FALSE)</f>
        <v>#N/A</v>
      </c>
      <c r="S3021" s="65" t="e">
        <f>VLOOKUP(E3021,'Trimming log'!$F$5:$V$5000,15,FALSE)</f>
        <v>#N/A</v>
      </c>
      <c r="T3021" s="65" t="e">
        <f t="shared" si="588"/>
        <v>#N/A</v>
      </c>
      <c r="U3021" s="491" t="str">
        <f t="shared" si="589"/>
        <v/>
      </c>
      <c r="V3021" s="74">
        <f t="shared" si="590"/>
        <v>0</v>
      </c>
      <c r="W3021" s="134">
        <f t="shared" si="591"/>
        <v>0</v>
      </c>
      <c r="X3021" s="134" t="e">
        <f>VLOOKUP(E3021,'Trimming log'!$F$5:$Y$5000,19,FALSE)</f>
        <v>#N/A</v>
      </c>
      <c r="Y3021" s="134" t="e">
        <f>VLOOKUP(E3021,'Trimming log'!$F$5:$Y$5000,20,FALSE)</f>
        <v>#N/A</v>
      </c>
      <c r="Z3021" s="135" t="e">
        <f t="shared" si="592"/>
        <v>#N/A</v>
      </c>
      <c r="AA3021" s="135" t="e">
        <f t="shared" si="593"/>
        <v>#N/A</v>
      </c>
      <c r="AB3021" s="136" t="e">
        <f t="shared" si="594"/>
        <v>#N/A</v>
      </c>
      <c r="AC3021" s="136" t="e">
        <f t="shared" si="595"/>
        <v>#N/A</v>
      </c>
      <c r="AD3021" s="136" t="e">
        <f t="shared" si="596"/>
        <v>#N/A</v>
      </c>
      <c r="AE3021" s="136" t="e">
        <f t="shared" si="597"/>
        <v>#N/A</v>
      </c>
    </row>
    <row r="3022" spans="4:31">
      <c r="D3022" s="69"/>
      <c r="F3022" s="65" t="e">
        <f>VLOOKUP(E3022,'Trimming log'!$F$5:$V$5000,2,FALSE)</f>
        <v>#N/A</v>
      </c>
      <c r="G3022" s="65" t="e">
        <f>VLOOKUP(E3022,'Trimming log'!$F$5:$V$5000,3,FALSE)</f>
        <v>#N/A</v>
      </c>
      <c r="H3022" s="508" t="e">
        <f>VLOOKUP(E3022,'Trimming log'!$F$5:$V$5000,4,FALSE)</f>
        <v>#N/A</v>
      </c>
      <c r="I3022" s="65" t="e">
        <f>VLOOKUP(E3022,'Trimming log'!$F$5:$V$5000,5,FALSE)</f>
        <v>#N/A</v>
      </c>
      <c r="J3022" s="65" t="e">
        <f>VLOOKUP(E3022,'Trimming log'!$F$5:$V$5000,6,FALSE)</f>
        <v>#N/A</v>
      </c>
      <c r="K3022" s="65" t="e">
        <f>VLOOKUP(E3022,'Trimming log'!$F$5:$V$5000,7,FALSE)</f>
        <v>#N/A</v>
      </c>
      <c r="L3022" s="65" t="e">
        <f>VLOOKUP(E3022,'Trimming log'!$F$5:$V$5000,8,FALSE)</f>
        <v>#N/A</v>
      </c>
      <c r="M3022" s="65" t="e">
        <f>VLOOKUP(E3022,'Trimming log'!$F$5:$V$5000,9,FALSE)</f>
        <v>#N/A</v>
      </c>
      <c r="N3022" s="507" t="e">
        <f>VLOOKUP(E3022,'Trimming log'!$F$5:$V$5000,10,FALSE)</f>
        <v>#N/A</v>
      </c>
      <c r="O3022" s="65" t="e">
        <f>VLOOKUP(E3022,'Trimming log'!$F$5:$V$5000,11,FALSE)</f>
        <v>#N/A</v>
      </c>
      <c r="P3022" s="65" t="e">
        <f>VLOOKUP(E3022,'Trimming log'!$F$5:$V$5000,12,FALSE)</f>
        <v>#N/A</v>
      </c>
      <c r="Q3022" s="65" t="e">
        <f>VLOOKUP(E3022,'Trimming log'!$F$5:$V$5000,13,FALSE)</f>
        <v>#N/A</v>
      </c>
      <c r="R3022" s="65" t="e">
        <f>VLOOKUP(E3022,'Trimming log'!$F$5:$V$5000,14,FALSE)</f>
        <v>#N/A</v>
      </c>
      <c r="S3022" s="65" t="e">
        <f>VLOOKUP(E3022,'Trimming log'!$F$5:$V$5000,15,FALSE)</f>
        <v>#N/A</v>
      </c>
      <c r="T3022" s="65" t="e">
        <f t="shared" si="588"/>
        <v>#N/A</v>
      </c>
      <c r="U3022" s="491" t="str">
        <f t="shared" si="589"/>
        <v/>
      </c>
      <c r="V3022" s="74">
        <f t="shared" si="590"/>
        <v>0</v>
      </c>
      <c r="W3022" s="134">
        <f t="shared" si="591"/>
        <v>0</v>
      </c>
      <c r="X3022" s="134" t="e">
        <f>VLOOKUP(E3022,'Trimming log'!$F$5:$Y$5000,19,FALSE)</f>
        <v>#N/A</v>
      </c>
      <c r="Y3022" s="134" t="e">
        <f>VLOOKUP(E3022,'Trimming log'!$F$5:$Y$5000,20,FALSE)</f>
        <v>#N/A</v>
      </c>
      <c r="Z3022" s="135" t="e">
        <f t="shared" si="592"/>
        <v>#N/A</v>
      </c>
      <c r="AA3022" s="135" t="e">
        <f t="shared" si="593"/>
        <v>#N/A</v>
      </c>
      <c r="AB3022" s="136" t="e">
        <f t="shared" si="594"/>
        <v>#N/A</v>
      </c>
      <c r="AC3022" s="136" t="e">
        <f t="shared" si="595"/>
        <v>#N/A</v>
      </c>
      <c r="AD3022" s="136" t="e">
        <f t="shared" si="596"/>
        <v>#N/A</v>
      </c>
      <c r="AE3022" s="136" t="e">
        <f t="shared" si="597"/>
        <v>#N/A</v>
      </c>
    </row>
    <row r="3023" spans="4:31">
      <c r="D3023" s="69"/>
      <c r="F3023" s="65" t="e">
        <f>VLOOKUP(E3023,'Trimming log'!$F$5:$V$5000,2,FALSE)</f>
        <v>#N/A</v>
      </c>
      <c r="G3023" s="65" t="e">
        <f>VLOOKUP(E3023,'Trimming log'!$F$5:$V$5000,3,FALSE)</f>
        <v>#N/A</v>
      </c>
      <c r="H3023" s="508" t="e">
        <f>VLOOKUP(E3023,'Trimming log'!$F$5:$V$5000,4,FALSE)</f>
        <v>#N/A</v>
      </c>
      <c r="I3023" s="65" t="e">
        <f>VLOOKUP(E3023,'Trimming log'!$F$5:$V$5000,5,FALSE)</f>
        <v>#N/A</v>
      </c>
      <c r="J3023" s="65" t="e">
        <f>VLOOKUP(E3023,'Trimming log'!$F$5:$V$5000,6,FALSE)</f>
        <v>#N/A</v>
      </c>
      <c r="K3023" s="65" t="e">
        <f>VLOOKUP(E3023,'Trimming log'!$F$5:$V$5000,7,FALSE)</f>
        <v>#N/A</v>
      </c>
      <c r="L3023" s="65" t="e">
        <f>VLOOKUP(E3023,'Trimming log'!$F$5:$V$5000,8,FALSE)</f>
        <v>#N/A</v>
      </c>
      <c r="M3023" s="65" t="e">
        <f>VLOOKUP(E3023,'Trimming log'!$F$5:$V$5000,9,FALSE)</f>
        <v>#N/A</v>
      </c>
      <c r="N3023" s="507" t="e">
        <f>VLOOKUP(E3023,'Trimming log'!$F$5:$V$5000,10,FALSE)</f>
        <v>#N/A</v>
      </c>
      <c r="O3023" s="65" t="e">
        <f>VLOOKUP(E3023,'Trimming log'!$F$5:$V$5000,11,FALSE)</f>
        <v>#N/A</v>
      </c>
      <c r="P3023" s="65" t="e">
        <f>VLOOKUP(E3023,'Trimming log'!$F$5:$V$5000,12,FALSE)</f>
        <v>#N/A</v>
      </c>
      <c r="Q3023" s="65" t="e">
        <f>VLOOKUP(E3023,'Trimming log'!$F$5:$V$5000,13,FALSE)</f>
        <v>#N/A</v>
      </c>
      <c r="R3023" s="65" t="e">
        <f>VLOOKUP(E3023,'Trimming log'!$F$5:$V$5000,14,FALSE)</f>
        <v>#N/A</v>
      </c>
      <c r="S3023" s="65" t="e">
        <f>VLOOKUP(E3023,'Trimming log'!$F$5:$V$5000,15,FALSE)</f>
        <v>#N/A</v>
      </c>
      <c r="T3023" s="65" t="e">
        <f t="shared" si="588"/>
        <v>#N/A</v>
      </c>
      <c r="U3023" s="491" t="str">
        <f t="shared" si="589"/>
        <v/>
      </c>
      <c r="V3023" s="74">
        <f t="shared" si="590"/>
        <v>0</v>
      </c>
      <c r="W3023" s="134">
        <f t="shared" si="591"/>
        <v>0</v>
      </c>
      <c r="X3023" s="134" t="e">
        <f>VLOOKUP(E3023,'Trimming log'!$F$5:$Y$5000,19,FALSE)</f>
        <v>#N/A</v>
      </c>
      <c r="Y3023" s="134" t="e">
        <f>VLOOKUP(E3023,'Trimming log'!$F$5:$Y$5000,20,FALSE)</f>
        <v>#N/A</v>
      </c>
      <c r="Z3023" s="135" t="e">
        <f t="shared" si="592"/>
        <v>#N/A</v>
      </c>
      <c r="AA3023" s="135" t="e">
        <f t="shared" si="593"/>
        <v>#N/A</v>
      </c>
      <c r="AB3023" s="136" t="e">
        <f t="shared" si="594"/>
        <v>#N/A</v>
      </c>
      <c r="AC3023" s="136" t="e">
        <f t="shared" si="595"/>
        <v>#N/A</v>
      </c>
      <c r="AD3023" s="136" t="e">
        <f t="shared" si="596"/>
        <v>#N/A</v>
      </c>
      <c r="AE3023" s="136" t="e">
        <f t="shared" si="597"/>
        <v>#N/A</v>
      </c>
    </row>
    <row r="3024" spans="4:31">
      <c r="D3024" s="69"/>
      <c r="F3024" s="65" t="e">
        <f>VLOOKUP(E3024,'Trimming log'!$F$5:$V$5000,2,FALSE)</f>
        <v>#N/A</v>
      </c>
      <c r="G3024" s="65" t="e">
        <f>VLOOKUP(E3024,'Trimming log'!$F$5:$V$5000,3,FALSE)</f>
        <v>#N/A</v>
      </c>
      <c r="H3024" s="508" t="e">
        <f>VLOOKUP(E3024,'Trimming log'!$F$5:$V$5000,4,FALSE)</f>
        <v>#N/A</v>
      </c>
      <c r="I3024" s="65" t="e">
        <f>VLOOKUP(E3024,'Trimming log'!$F$5:$V$5000,5,FALSE)</f>
        <v>#N/A</v>
      </c>
      <c r="J3024" s="65" t="e">
        <f>VLOOKUP(E3024,'Trimming log'!$F$5:$V$5000,6,FALSE)</f>
        <v>#N/A</v>
      </c>
      <c r="K3024" s="65" t="e">
        <f>VLOOKUP(E3024,'Trimming log'!$F$5:$V$5000,7,FALSE)</f>
        <v>#N/A</v>
      </c>
      <c r="L3024" s="65" t="e">
        <f>VLOOKUP(E3024,'Trimming log'!$F$5:$V$5000,8,FALSE)</f>
        <v>#N/A</v>
      </c>
      <c r="M3024" s="65" t="e">
        <f>VLOOKUP(E3024,'Trimming log'!$F$5:$V$5000,9,FALSE)</f>
        <v>#N/A</v>
      </c>
      <c r="N3024" s="507" t="e">
        <f>VLOOKUP(E3024,'Trimming log'!$F$5:$V$5000,10,FALSE)</f>
        <v>#N/A</v>
      </c>
      <c r="O3024" s="65" t="e">
        <f>VLOOKUP(E3024,'Trimming log'!$F$5:$V$5000,11,FALSE)</f>
        <v>#N/A</v>
      </c>
      <c r="P3024" s="65" t="e">
        <f>VLOOKUP(E3024,'Trimming log'!$F$5:$V$5000,12,FALSE)</f>
        <v>#N/A</v>
      </c>
      <c r="Q3024" s="65" t="e">
        <f>VLOOKUP(E3024,'Trimming log'!$F$5:$V$5000,13,FALSE)</f>
        <v>#N/A</v>
      </c>
      <c r="R3024" s="65" t="e">
        <f>VLOOKUP(E3024,'Trimming log'!$F$5:$V$5000,14,FALSE)</f>
        <v>#N/A</v>
      </c>
      <c r="S3024" s="65" t="e">
        <f>VLOOKUP(E3024,'Trimming log'!$F$5:$V$5000,15,FALSE)</f>
        <v>#N/A</v>
      </c>
      <c r="T3024" s="65" t="e">
        <f t="shared" si="588"/>
        <v>#N/A</v>
      </c>
      <c r="U3024" s="491" t="str">
        <f t="shared" si="589"/>
        <v/>
      </c>
      <c r="V3024" s="74">
        <f t="shared" si="590"/>
        <v>0</v>
      </c>
      <c r="W3024" s="134">
        <f t="shared" si="591"/>
        <v>0</v>
      </c>
      <c r="X3024" s="134" t="e">
        <f>VLOOKUP(E3024,'Trimming log'!$F$5:$Y$5000,19,FALSE)</f>
        <v>#N/A</v>
      </c>
      <c r="Y3024" s="134" t="e">
        <f>VLOOKUP(E3024,'Trimming log'!$F$5:$Y$5000,20,FALSE)</f>
        <v>#N/A</v>
      </c>
      <c r="Z3024" s="135" t="e">
        <f t="shared" si="592"/>
        <v>#N/A</v>
      </c>
      <c r="AA3024" s="135" t="e">
        <f t="shared" si="593"/>
        <v>#N/A</v>
      </c>
      <c r="AB3024" s="136" t="e">
        <f t="shared" si="594"/>
        <v>#N/A</v>
      </c>
      <c r="AC3024" s="136" t="e">
        <f t="shared" si="595"/>
        <v>#N/A</v>
      </c>
      <c r="AD3024" s="136" t="e">
        <f t="shared" si="596"/>
        <v>#N/A</v>
      </c>
      <c r="AE3024" s="136" t="e">
        <f t="shared" si="597"/>
        <v>#N/A</v>
      </c>
    </row>
    <row r="3025" spans="4:31">
      <c r="D3025" s="69"/>
      <c r="F3025" s="65" t="e">
        <f>VLOOKUP(E3025,'Trimming log'!$F$5:$V$5000,2,FALSE)</f>
        <v>#N/A</v>
      </c>
      <c r="G3025" s="65" t="e">
        <f>VLOOKUP(E3025,'Trimming log'!$F$5:$V$5000,3,FALSE)</f>
        <v>#N/A</v>
      </c>
      <c r="H3025" s="508" t="e">
        <f>VLOOKUP(E3025,'Trimming log'!$F$5:$V$5000,4,FALSE)</f>
        <v>#N/A</v>
      </c>
      <c r="I3025" s="65" t="e">
        <f>VLOOKUP(E3025,'Trimming log'!$F$5:$V$5000,5,FALSE)</f>
        <v>#N/A</v>
      </c>
      <c r="J3025" s="65" t="e">
        <f>VLOOKUP(E3025,'Trimming log'!$F$5:$V$5000,6,FALSE)</f>
        <v>#N/A</v>
      </c>
      <c r="K3025" s="65" t="e">
        <f>VLOOKUP(E3025,'Trimming log'!$F$5:$V$5000,7,FALSE)</f>
        <v>#N/A</v>
      </c>
      <c r="L3025" s="65" t="e">
        <f>VLOOKUP(E3025,'Trimming log'!$F$5:$V$5000,8,FALSE)</f>
        <v>#N/A</v>
      </c>
      <c r="M3025" s="65" t="e">
        <f>VLOOKUP(E3025,'Trimming log'!$F$5:$V$5000,9,FALSE)</f>
        <v>#N/A</v>
      </c>
      <c r="N3025" s="507" t="e">
        <f>VLOOKUP(E3025,'Trimming log'!$F$5:$V$5000,10,FALSE)</f>
        <v>#N/A</v>
      </c>
      <c r="O3025" s="65" t="e">
        <f>VLOOKUP(E3025,'Trimming log'!$F$5:$V$5000,11,FALSE)</f>
        <v>#N/A</v>
      </c>
      <c r="P3025" s="65" t="e">
        <f>VLOOKUP(E3025,'Trimming log'!$F$5:$V$5000,12,FALSE)</f>
        <v>#N/A</v>
      </c>
      <c r="Q3025" s="65" t="e">
        <f>VLOOKUP(E3025,'Trimming log'!$F$5:$V$5000,13,FALSE)</f>
        <v>#N/A</v>
      </c>
      <c r="R3025" s="65" t="e">
        <f>VLOOKUP(E3025,'Trimming log'!$F$5:$V$5000,14,FALSE)</f>
        <v>#N/A</v>
      </c>
      <c r="S3025" s="65" t="e">
        <f>VLOOKUP(E3025,'Trimming log'!$F$5:$V$5000,15,FALSE)</f>
        <v>#N/A</v>
      </c>
      <c r="T3025" s="65" t="e">
        <f t="shared" si="588"/>
        <v>#N/A</v>
      </c>
      <c r="U3025" s="491" t="str">
        <f t="shared" si="589"/>
        <v/>
      </c>
      <c r="V3025" s="74">
        <f t="shared" si="590"/>
        <v>0</v>
      </c>
      <c r="W3025" s="134">
        <f t="shared" si="591"/>
        <v>0</v>
      </c>
      <c r="X3025" s="134" t="e">
        <f>VLOOKUP(E3025,'Trimming log'!$F$5:$Y$5000,19,FALSE)</f>
        <v>#N/A</v>
      </c>
      <c r="Y3025" s="134" t="e">
        <f>VLOOKUP(E3025,'Trimming log'!$F$5:$Y$5000,20,FALSE)</f>
        <v>#N/A</v>
      </c>
      <c r="Z3025" s="135" t="e">
        <f t="shared" si="592"/>
        <v>#N/A</v>
      </c>
      <c r="AA3025" s="135" t="e">
        <f t="shared" si="593"/>
        <v>#N/A</v>
      </c>
      <c r="AB3025" s="136" t="e">
        <f t="shared" si="594"/>
        <v>#N/A</v>
      </c>
      <c r="AC3025" s="136" t="e">
        <f t="shared" si="595"/>
        <v>#N/A</v>
      </c>
      <c r="AD3025" s="136" t="e">
        <f t="shared" si="596"/>
        <v>#N/A</v>
      </c>
      <c r="AE3025" s="136" t="e">
        <f t="shared" si="597"/>
        <v>#N/A</v>
      </c>
    </row>
    <row r="3026" spans="4:31">
      <c r="D3026" s="69"/>
      <c r="F3026" s="65" t="e">
        <f>VLOOKUP(E3026,'Trimming log'!$F$5:$V$5000,2,FALSE)</f>
        <v>#N/A</v>
      </c>
      <c r="G3026" s="65" t="e">
        <f>VLOOKUP(E3026,'Trimming log'!$F$5:$V$5000,3,FALSE)</f>
        <v>#N/A</v>
      </c>
      <c r="H3026" s="508" t="e">
        <f>VLOOKUP(E3026,'Trimming log'!$F$5:$V$5000,4,FALSE)</f>
        <v>#N/A</v>
      </c>
      <c r="I3026" s="65" t="e">
        <f>VLOOKUP(E3026,'Trimming log'!$F$5:$V$5000,5,FALSE)</f>
        <v>#N/A</v>
      </c>
      <c r="J3026" s="65" t="e">
        <f>VLOOKUP(E3026,'Trimming log'!$F$5:$V$5000,6,FALSE)</f>
        <v>#N/A</v>
      </c>
      <c r="K3026" s="65" t="e">
        <f>VLOOKUP(E3026,'Trimming log'!$F$5:$V$5000,7,FALSE)</f>
        <v>#N/A</v>
      </c>
      <c r="L3026" s="65" t="e">
        <f>VLOOKUP(E3026,'Trimming log'!$F$5:$V$5000,8,FALSE)</f>
        <v>#N/A</v>
      </c>
      <c r="M3026" s="65" t="e">
        <f>VLOOKUP(E3026,'Trimming log'!$F$5:$V$5000,9,FALSE)</f>
        <v>#N/A</v>
      </c>
      <c r="N3026" s="507" t="e">
        <f>VLOOKUP(E3026,'Trimming log'!$F$5:$V$5000,10,FALSE)</f>
        <v>#N/A</v>
      </c>
      <c r="O3026" s="65" t="e">
        <f>VLOOKUP(E3026,'Trimming log'!$F$5:$V$5000,11,FALSE)</f>
        <v>#N/A</v>
      </c>
      <c r="P3026" s="65" t="e">
        <f>VLOOKUP(E3026,'Trimming log'!$F$5:$V$5000,12,FALSE)</f>
        <v>#N/A</v>
      </c>
      <c r="Q3026" s="65" t="e">
        <f>VLOOKUP(E3026,'Trimming log'!$F$5:$V$5000,13,FALSE)</f>
        <v>#N/A</v>
      </c>
      <c r="R3026" s="65" t="e">
        <f>VLOOKUP(E3026,'Trimming log'!$F$5:$V$5000,14,FALSE)</f>
        <v>#N/A</v>
      </c>
      <c r="S3026" s="65" t="e">
        <f>VLOOKUP(E3026,'Trimming log'!$F$5:$V$5000,15,FALSE)</f>
        <v>#N/A</v>
      </c>
      <c r="T3026" s="65" t="e">
        <f t="shared" si="588"/>
        <v>#N/A</v>
      </c>
      <c r="U3026" s="491" t="str">
        <f t="shared" si="589"/>
        <v/>
      </c>
      <c r="V3026" s="74">
        <f t="shared" si="590"/>
        <v>0</v>
      </c>
      <c r="W3026" s="134">
        <f t="shared" si="591"/>
        <v>0</v>
      </c>
      <c r="X3026" s="134" t="e">
        <f>VLOOKUP(E3026,'Trimming log'!$F$5:$Y$5000,19,FALSE)</f>
        <v>#N/A</v>
      </c>
      <c r="Y3026" s="134" t="e">
        <f>VLOOKUP(E3026,'Trimming log'!$F$5:$Y$5000,20,FALSE)</f>
        <v>#N/A</v>
      </c>
      <c r="Z3026" s="135" t="e">
        <f t="shared" si="592"/>
        <v>#N/A</v>
      </c>
      <c r="AA3026" s="135" t="e">
        <f t="shared" si="593"/>
        <v>#N/A</v>
      </c>
      <c r="AB3026" s="136" t="e">
        <f t="shared" si="594"/>
        <v>#N/A</v>
      </c>
      <c r="AC3026" s="136" t="e">
        <f t="shared" si="595"/>
        <v>#N/A</v>
      </c>
      <c r="AD3026" s="136" t="e">
        <f t="shared" si="596"/>
        <v>#N/A</v>
      </c>
      <c r="AE3026" s="136" t="e">
        <f t="shared" si="597"/>
        <v>#N/A</v>
      </c>
    </row>
    <row r="3027" spans="4:31">
      <c r="D3027" s="69"/>
      <c r="F3027" s="65" t="e">
        <f>VLOOKUP(E3027,'Trimming log'!$F$5:$V$5000,2,FALSE)</f>
        <v>#N/A</v>
      </c>
      <c r="G3027" s="65" t="e">
        <f>VLOOKUP(E3027,'Trimming log'!$F$5:$V$5000,3,FALSE)</f>
        <v>#N/A</v>
      </c>
      <c r="H3027" s="508" t="e">
        <f>VLOOKUP(E3027,'Trimming log'!$F$5:$V$5000,4,FALSE)</f>
        <v>#N/A</v>
      </c>
      <c r="I3027" s="65" t="e">
        <f>VLOOKUP(E3027,'Trimming log'!$F$5:$V$5000,5,FALSE)</f>
        <v>#N/A</v>
      </c>
      <c r="J3027" s="65" t="e">
        <f>VLOOKUP(E3027,'Trimming log'!$F$5:$V$5000,6,FALSE)</f>
        <v>#N/A</v>
      </c>
      <c r="K3027" s="65" t="e">
        <f>VLOOKUP(E3027,'Trimming log'!$F$5:$V$5000,7,FALSE)</f>
        <v>#N/A</v>
      </c>
      <c r="L3027" s="65" t="e">
        <f>VLOOKUP(E3027,'Trimming log'!$F$5:$V$5000,8,FALSE)</f>
        <v>#N/A</v>
      </c>
      <c r="M3027" s="65" t="e">
        <f>VLOOKUP(E3027,'Trimming log'!$F$5:$V$5000,9,FALSE)</f>
        <v>#N/A</v>
      </c>
      <c r="N3027" s="507" t="e">
        <f>VLOOKUP(E3027,'Trimming log'!$F$5:$V$5000,10,FALSE)</f>
        <v>#N/A</v>
      </c>
      <c r="O3027" s="65" t="e">
        <f>VLOOKUP(E3027,'Trimming log'!$F$5:$V$5000,11,FALSE)</f>
        <v>#N/A</v>
      </c>
      <c r="P3027" s="65" t="e">
        <f>VLOOKUP(E3027,'Trimming log'!$F$5:$V$5000,12,FALSE)</f>
        <v>#N/A</v>
      </c>
      <c r="Q3027" s="65" t="e">
        <f>VLOOKUP(E3027,'Trimming log'!$F$5:$V$5000,13,FALSE)</f>
        <v>#N/A</v>
      </c>
      <c r="R3027" s="65" t="e">
        <f>VLOOKUP(E3027,'Trimming log'!$F$5:$V$5000,14,FALSE)</f>
        <v>#N/A</v>
      </c>
      <c r="S3027" s="65" t="e">
        <f>VLOOKUP(E3027,'Trimming log'!$F$5:$V$5000,15,FALSE)</f>
        <v>#N/A</v>
      </c>
      <c r="T3027" s="65" t="e">
        <f t="shared" si="588"/>
        <v>#N/A</v>
      </c>
      <c r="U3027" s="491" t="str">
        <f t="shared" si="589"/>
        <v/>
      </c>
      <c r="V3027" s="74">
        <f t="shared" si="590"/>
        <v>0</v>
      </c>
      <c r="W3027" s="134">
        <f t="shared" si="591"/>
        <v>0</v>
      </c>
      <c r="X3027" s="134" t="e">
        <f>VLOOKUP(E3027,'Trimming log'!$F$5:$Y$5000,19,FALSE)</f>
        <v>#N/A</v>
      </c>
      <c r="Y3027" s="134" t="e">
        <f>VLOOKUP(E3027,'Trimming log'!$F$5:$Y$5000,20,FALSE)</f>
        <v>#N/A</v>
      </c>
      <c r="Z3027" s="135" t="e">
        <f t="shared" si="592"/>
        <v>#N/A</v>
      </c>
      <c r="AA3027" s="135" t="e">
        <f t="shared" si="593"/>
        <v>#N/A</v>
      </c>
      <c r="AB3027" s="136" t="e">
        <f t="shared" si="594"/>
        <v>#N/A</v>
      </c>
      <c r="AC3027" s="136" t="e">
        <f t="shared" si="595"/>
        <v>#N/A</v>
      </c>
      <c r="AD3027" s="136" t="e">
        <f t="shared" si="596"/>
        <v>#N/A</v>
      </c>
      <c r="AE3027" s="136" t="e">
        <f t="shared" si="597"/>
        <v>#N/A</v>
      </c>
    </row>
    <row r="3028" spans="4:31">
      <c r="D3028" s="69"/>
      <c r="F3028" s="65" t="e">
        <f>VLOOKUP(E3028,'Trimming log'!$F$5:$V$5000,2,FALSE)</f>
        <v>#N/A</v>
      </c>
      <c r="G3028" s="65" t="e">
        <f>VLOOKUP(E3028,'Trimming log'!$F$5:$V$5000,3,FALSE)</f>
        <v>#N/A</v>
      </c>
      <c r="H3028" s="508" t="e">
        <f>VLOOKUP(E3028,'Trimming log'!$F$5:$V$5000,4,FALSE)</f>
        <v>#N/A</v>
      </c>
      <c r="I3028" s="65" t="e">
        <f>VLOOKUP(E3028,'Trimming log'!$F$5:$V$5000,5,FALSE)</f>
        <v>#N/A</v>
      </c>
      <c r="J3028" s="65" t="e">
        <f>VLOOKUP(E3028,'Trimming log'!$F$5:$V$5000,6,FALSE)</f>
        <v>#N/A</v>
      </c>
      <c r="K3028" s="65" t="e">
        <f>VLOOKUP(E3028,'Trimming log'!$F$5:$V$5000,7,FALSE)</f>
        <v>#N/A</v>
      </c>
      <c r="L3028" s="65" t="e">
        <f>VLOOKUP(E3028,'Trimming log'!$F$5:$V$5000,8,FALSE)</f>
        <v>#N/A</v>
      </c>
      <c r="M3028" s="65" t="e">
        <f>VLOOKUP(E3028,'Trimming log'!$F$5:$V$5000,9,FALSE)</f>
        <v>#N/A</v>
      </c>
      <c r="N3028" s="507" t="e">
        <f>VLOOKUP(E3028,'Trimming log'!$F$5:$V$5000,10,FALSE)</f>
        <v>#N/A</v>
      </c>
      <c r="O3028" s="65" t="e">
        <f>VLOOKUP(E3028,'Trimming log'!$F$5:$V$5000,11,FALSE)</f>
        <v>#N/A</v>
      </c>
      <c r="P3028" s="65" t="e">
        <f>VLOOKUP(E3028,'Trimming log'!$F$5:$V$5000,12,FALSE)</f>
        <v>#N/A</v>
      </c>
      <c r="Q3028" s="65" t="e">
        <f>VLOOKUP(E3028,'Trimming log'!$F$5:$V$5000,13,FALSE)</f>
        <v>#N/A</v>
      </c>
      <c r="R3028" s="65" t="e">
        <f>VLOOKUP(E3028,'Trimming log'!$F$5:$V$5000,14,FALSE)</f>
        <v>#N/A</v>
      </c>
      <c r="S3028" s="65" t="e">
        <f>VLOOKUP(E3028,'Trimming log'!$F$5:$V$5000,15,FALSE)</f>
        <v>#N/A</v>
      </c>
      <c r="T3028" s="65" t="e">
        <f t="shared" si="588"/>
        <v>#N/A</v>
      </c>
      <c r="U3028" s="491" t="str">
        <f t="shared" si="589"/>
        <v/>
      </c>
      <c r="V3028" s="74">
        <f t="shared" si="590"/>
        <v>0</v>
      </c>
      <c r="W3028" s="134">
        <f t="shared" si="591"/>
        <v>0</v>
      </c>
      <c r="X3028" s="134" t="e">
        <f>VLOOKUP(E3028,'Trimming log'!$F$5:$Y$5000,19,FALSE)</f>
        <v>#N/A</v>
      </c>
      <c r="Y3028" s="134" t="e">
        <f>VLOOKUP(E3028,'Trimming log'!$F$5:$Y$5000,20,FALSE)</f>
        <v>#N/A</v>
      </c>
      <c r="Z3028" s="135" t="e">
        <f t="shared" si="592"/>
        <v>#N/A</v>
      </c>
      <c r="AA3028" s="135" t="e">
        <f t="shared" si="593"/>
        <v>#N/A</v>
      </c>
      <c r="AB3028" s="136" t="e">
        <f t="shared" si="594"/>
        <v>#N/A</v>
      </c>
      <c r="AC3028" s="136" t="e">
        <f t="shared" si="595"/>
        <v>#N/A</v>
      </c>
      <c r="AD3028" s="136" t="e">
        <f t="shared" si="596"/>
        <v>#N/A</v>
      </c>
      <c r="AE3028" s="136" t="e">
        <f t="shared" si="597"/>
        <v>#N/A</v>
      </c>
    </row>
    <row r="3029" spans="4:31">
      <c r="D3029" s="69"/>
      <c r="F3029" s="65" t="e">
        <f>VLOOKUP(E3029,'Trimming log'!$F$5:$V$5000,2,FALSE)</f>
        <v>#N/A</v>
      </c>
      <c r="G3029" s="65" t="e">
        <f>VLOOKUP(E3029,'Trimming log'!$F$5:$V$5000,3,FALSE)</f>
        <v>#N/A</v>
      </c>
      <c r="H3029" s="508" t="e">
        <f>VLOOKUP(E3029,'Trimming log'!$F$5:$V$5000,4,FALSE)</f>
        <v>#N/A</v>
      </c>
      <c r="I3029" s="65" t="e">
        <f>VLOOKUP(E3029,'Trimming log'!$F$5:$V$5000,5,FALSE)</f>
        <v>#N/A</v>
      </c>
      <c r="J3029" s="65" t="e">
        <f>VLOOKUP(E3029,'Trimming log'!$F$5:$V$5000,6,FALSE)</f>
        <v>#N/A</v>
      </c>
      <c r="K3029" s="65" t="e">
        <f>VLOOKUP(E3029,'Trimming log'!$F$5:$V$5000,7,FALSE)</f>
        <v>#N/A</v>
      </c>
      <c r="L3029" s="65" t="e">
        <f>VLOOKUP(E3029,'Trimming log'!$F$5:$V$5000,8,FALSE)</f>
        <v>#N/A</v>
      </c>
      <c r="M3029" s="65" t="e">
        <f>VLOOKUP(E3029,'Trimming log'!$F$5:$V$5000,9,FALSE)</f>
        <v>#N/A</v>
      </c>
      <c r="N3029" s="507" t="e">
        <f>VLOOKUP(E3029,'Trimming log'!$F$5:$V$5000,10,FALSE)</f>
        <v>#N/A</v>
      </c>
      <c r="O3029" s="65" t="e">
        <f>VLOOKUP(E3029,'Trimming log'!$F$5:$V$5000,11,FALSE)</f>
        <v>#N/A</v>
      </c>
      <c r="P3029" s="65" t="e">
        <f>VLOOKUP(E3029,'Trimming log'!$F$5:$V$5000,12,FALSE)</f>
        <v>#N/A</v>
      </c>
      <c r="Q3029" s="65" t="e">
        <f>VLOOKUP(E3029,'Trimming log'!$F$5:$V$5000,13,FALSE)</f>
        <v>#N/A</v>
      </c>
      <c r="R3029" s="65" t="e">
        <f>VLOOKUP(E3029,'Trimming log'!$F$5:$V$5000,14,FALSE)</f>
        <v>#N/A</v>
      </c>
      <c r="S3029" s="65" t="e">
        <f>VLOOKUP(E3029,'Trimming log'!$F$5:$V$5000,15,FALSE)</f>
        <v>#N/A</v>
      </c>
      <c r="T3029" s="65" t="e">
        <f t="shared" si="588"/>
        <v>#N/A</v>
      </c>
      <c r="U3029" s="491" t="str">
        <f t="shared" si="589"/>
        <v/>
      </c>
      <c r="V3029" s="74">
        <f t="shared" si="590"/>
        <v>0</v>
      </c>
      <c r="W3029" s="134">
        <f t="shared" si="591"/>
        <v>0</v>
      </c>
      <c r="X3029" s="134" t="e">
        <f>VLOOKUP(E3029,'Trimming log'!$F$5:$Y$5000,19,FALSE)</f>
        <v>#N/A</v>
      </c>
      <c r="Y3029" s="134" t="e">
        <f>VLOOKUP(E3029,'Trimming log'!$F$5:$Y$5000,20,FALSE)</f>
        <v>#N/A</v>
      </c>
      <c r="Z3029" s="135" t="e">
        <f t="shared" si="592"/>
        <v>#N/A</v>
      </c>
      <c r="AA3029" s="135" t="e">
        <f t="shared" si="593"/>
        <v>#N/A</v>
      </c>
      <c r="AB3029" s="136" t="e">
        <f t="shared" si="594"/>
        <v>#N/A</v>
      </c>
      <c r="AC3029" s="136" t="e">
        <f t="shared" si="595"/>
        <v>#N/A</v>
      </c>
      <c r="AD3029" s="136" t="e">
        <f t="shared" si="596"/>
        <v>#N/A</v>
      </c>
      <c r="AE3029" s="136" t="e">
        <f t="shared" si="597"/>
        <v>#N/A</v>
      </c>
    </row>
    <row r="3030" spans="4:31">
      <c r="D3030" s="69"/>
      <c r="F3030" s="65" t="e">
        <f>VLOOKUP(E3030,'Trimming log'!$F$5:$V$5000,2,FALSE)</f>
        <v>#N/A</v>
      </c>
      <c r="G3030" s="65" t="e">
        <f>VLOOKUP(E3030,'Trimming log'!$F$5:$V$5000,3,FALSE)</f>
        <v>#N/A</v>
      </c>
      <c r="H3030" s="508" t="e">
        <f>VLOOKUP(E3030,'Trimming log'!$F$5:$V$5000,4,FALSE)</f>
        <v>#N/A</v>
      </c>
      <c r="I3030" s="65" t="e">
        <f>VLOOKUP(E3030,'Trimming log'!$F$5:$V$5000,5,FALSE)</f>
        <v>#N/A</v>
      </c>
      <c r="J3030" s="65" t="e">
        <f>VLOOKUP(E3030,'Trimming log'!$F$5:$V$5000,6,FALSE)</f>
        <v>#N/A</v>
      </c>
      <c r="K3030" s="65" t="e">
        <f>VLOOKUP(E3030,'Trimming log'!$F$5:$V$5000,7,FALSE)</f>
        <v>#N/A</v>
      </c>
      <c r="L3030" s="65" t="e">
        <f>VLOOKUP(E3030,'Trimming log'!$F$5:$V$5000,8,FALSE)</f>
        <v>#N/A</v>
      </c>
      <c r="M3030" s="65" t="e">
        <f>VLOOKUP(E3030,'Trimming log'!$F$5:$V$5000,9,FALSE)</f>
        <v>#N/A</v>
      </c>
      <c r="N3030" s="507" t="e">
        <f>VLOOKUP(E3030,'Trimming log'!$F$5:$V$5000,10,FALSE)</f>
        <v>#N/A</v>
      </c>
      <c r="O3030" s="65" t="e">
        <f>VLOOKUP(E3030,'Trimming log'!$F$5:$V$5000,11,FALSE)</f>
        <v>#N/A</v>
      </c>
      <c r="P3030" s="65" t="e">
        <f>VLOOKUP(E3030,'Trimming log'!$F$5:$V$5000,12,FALSE)</f>
        <v>#N/A</v>
      </c>
      <c r="Q3030" s="65" t="e">
        <f>VLOOKUP(E3030,'Trimming log'!$F$5:$V$5000,13,FALSE)</f>
        <v>#N/A</v>
      </c>
      <c r="R3030" s="65" t="e">
        <f>VLOOKUP(E3030,'Trimming log'!$F$5:$V$5000,14,FALSE)</f>
        <v>#N/A</v>
      </c>
      <c r="S3030" s="65" t="e">
        <f>VLOOKUP(E3030,'Trimming log'!$F$5:$V$5000,15,FALSE)</f>
        <v>#N/A</v>
      </c>
      <c r="T3030" s="65" t="e">
        <f t="shared" si="588"/>
        <v>#N/A</v>
      </c>
      <c r="U3030" s="491" t="str">
        <f t="shared" si="589"/>
        <v/>
      </c>
      <c r="V3030" s="74">
        <f t="shared" si="590"/>
        <v>0</v>
      </c>
      <c r="W3030" s="134">
        <f t="shared" si="591"/>
        <v>0</v>
      </c>
      <c r="X3030" s="134" t="e">
        <f>VLOOKUP(E3030,'Trimming log'!$F$5:$Y$5000,19,FALSE)</f>
        <v>#N/A</v>
      </c>
      <c r="Y3030" s="134" t="e">
        <f>VLOOKUP(E3030,'Trimming log'!$F$5:$Y$5000,20,FALSE)</f>
        <v>#N/A</v>
      </c>
      <c r="Z3030" s="135" t="e">
        <f t="shared" si="592"/>
        <v>#N/A</v>
      </c>
      <c r="AA3030" s="135" t="e">
        <f t="shared" si="593"/>
        <v>#N/A</v>
      </c>
      <c r="AB3030" s="136" t="e">
        <f t="shared" si="594"/>
        <v>#N/A</v>
      </c>
      <c r="AC3030" s="136" t="e">
        <f t="shared" si="595"/>
        <v>#N/A</v>
      </c>
      <c r="AD3030" s="136" t="e">
        <f t="shared" si="596"/>
        <v>#N/A</v>
      </c>
      <c r="AE3030" s="136" t="e">
        <f t="shared" si="597"/>
        <v>#N/A</v>
      </c>
    </row>
    <row r="3031" spans="4:31">
      <c r="D3031" s="69"/>
      <c r="F3031" s="65" t="e">
        <f>VLOOKUP(E3031,'Trimming log'!$F$5:$V$5000,2,FALSE)</f>
        <v>#N/A</v>
      </c>
      <c r="G3031" s="65" t="e">
        <f>VLOOKUP(E3031,'Trimming log'!$F$5:$V$5000,3,FALSE)</f>
        <v>#N/A</v>
      </c>
      <c r="H3031" s="508" t="e">
        <f>VLOOKUP(E3031,'Trimming log'!$F$5:$V$5000,4,FALSE)</f>
        <v>#N/A</v>
      </c>
      <c r="I3031" s="65" t="e">
        <f>VLOOKUP(E3031,'Trimming log'!$F$5:$V$5000,5,FALSE)</f>
        <v>#N/A</v>
      </c>
      <c r="J3031" s="65" t="e">
        <f>VLOOKUP(E3031,'Trimming log'!$F$5:$V$5000,6,FALSE)</f>
        <v>#N/A</v>
      </c>
      <c r="K3031" s="65" t="e">
        <f>VLOOKUP(E3031,'Trimming log'!$F$5:$V$5000,7,FALSE)</f>
        <v>#N/A</v>
      </c>
      <c r="L3031" s="65" t="e">
        <f>VLOOKUP(E3031,'Trimming log'!$F$5:$V$5000,8,FALSE)</f>
        <v>#N/A</v>
      </c>
      <c r="M3031" s="65" t="e">
        <f>VLOOKUP(E3031,'Trimming log'!$F$5:$V$5000,9,FALSE)</f>
        <v>#N/A</v>
      </c>
      <c r="N3031" s="507" t="e">
        <f>VLOOKUP(E3031,'Trimming log'!$F$5:$V$5000,10,FALSE)</f>
        <v>#N/A</v>
      </c>
      <c r="O3031" s="65" t="e">
        <f>VLOOKUP(E3031,'Trimming log'!$F$5:$V$5000,11,FALSE)</f>
        <v>#N/A</v>
      </c>
      <c r="P3031" s="65" t="e">
        <f>VLOOKUP(E3031,'Trimming log'!$F$5:$V$5000,12,FALSE)</f>
        <v>#N/A</v>
      </c>
      <c r="Q3031" s="65" t="e">
        <f>VLOOKUP(E3031,'Trimming log'!$F$5:$V$5000,13,FALSE)</f>
        <v>#N/A</v>
      </c>
      <c r="R3031" s="65" t="e">
        <f>VLOOKUP(E3031,'Trimming log'!$F$5:$V$5000,14,FALSE)</f>
        <v>#N/A</v>
      </c>
      <c r="S3031" s="65" t="e">
        <f>VLOOKUP(E3031,'Trimming log'!$F$5:$V$5000,15,FALSE)</f>
        <v>#N/A</v>
      </c>
      <c r="T3031" s="65" t="e">
        <f t="shared" si="588"/>
        <v>#N/A</v>
      </c>
      <c r="U3031" s="491" t="str">
        <f t="shared" si="589"/>
        <v/>
      </c>
      <c r="V3031" s="74">
        <f t="shared" si="590"/>
        <v>0</v>
      </c>
      <c r="W3031" s="134">
        <f t="shared" si="591"/>
        <v>0</v>
      </c>
      <c r="X3031" s="134" t="e">
        <f>VLOOKUP(E3031,'Trimming log'!$F$5:$Y$5000,19,FALSE)</f>
        <v>#N/A</v>
      </c>
      <c r="Y3031" s="134" t="e">
        <f>VLOOKUP(E3031,'Trimming log'!$F$5:$Y$5000,20,FALSE)</f>
        <v>#N/A</v>
      </c>
      <c r="Z3031" s="135" t="e">
        <f t="shared" si="592"/>
        <v>#N/A</v>
      </c>
      <c r="AA3031" s="135" t="e">
        <f t="shared" si="593"/>
        <v>#N/A</v>
      </c>
      <c r="AB3031" s="136" t="e">
        <f t="shared" si="594"/>
        <v>#N/A</v>
      </c>
      <c r="AC3031" s="136" t="e">
        <f t="shared" si="595"/>
        <v>#N/A</v>
      </c>
      <c r="AD3031" s="136" t="e">
        <f t="shared" si="596"/>
        <v>#N/A</v>
      </c>
      <c r="AE3031" s="136" t="e">
        <f t="shared" si="597"/>
        <v>#N/A</v>
      </c>
    </row>
    <row r="3032" spans="4:31">
      <c r="D3032" s="69"/>
      <c r="F3032" s="65" t="e">
        <f>VLOOKUP(E3032,'Trimming log'!$F$5:$V$5000,2,FALSE)</f>
        <v>#N/A</v>
      </c>
      <c r="G3032" s="65" t="e">
        <f>VLOOKUP(E3032,'Trimming log'!$F$5:$V$5000,3,FALSE)</f>
        <v>#N/A</v>
      </c>
      <c r="H3032" s="508" t="e">
        <f>VLOOKUP(E3032,'Trimming log'!$F$5:$V$5000,4,FALSE)</f>
        <v>#N/A</v>
      </c>
      <c r="I3032" s="65" t="e">
        <f>VLOOKUP(E3032,'Trimming log'!$F$5:$V$5000,5,FALSE)</f>
        <v>#N/A</v>
      </c>
      <c r="J3032" s="65" t="e">
        <f>VLOOKUP(E3032,'Trimming log'!$F$5:$V$5000,6,FALSE)</f>
        <v>#N/A</v>
      </c>
      <c r="K3032" s="65" t="e">
        <f>VLOOKUP(E3032,'Trimming log'!$F$5:$V$5000,7,FALSE)</f>
        <v>#N/A</v>
      </c>
      <c r="L3032" s="65" t="e">
        <f>VLOOKUP(E3032,'Trimming log'!$F$5:$V$5000,8,FALSE)</f>
        <v>#N/A</v>
      </c>
      <c r="M3032" s="65" t="e">
        <f>VLOOKUP(E3032,'Trimming log'!$F$5:$V$5000,9,FALSE)</f>
        <v>#N/A</v>
      </c>
      <c r="N3032" s="507" t="e">
        <f>VLOOKUP(E3032,'Trimming log'!$F$5:$V$5000,10,FALSE)</f>
        <v>#N/A</v>
      </c>
      <c r="O3032" s="65" t="e">
        <f>VLOOKUP(E3032,'Trimming log'!$F$5:$V$5000,11,FALSE)</f>
        <v>#N/A</v>
      </c>
      <c r="P3032" s="65" t="e">
        <f>VLOOKUP(E3032,'Trimming log'!$F$5:$V$5000,12,FALSE)</f>
        <v>#N/A</v>
      </c>
      <c r="Q3032" s="65" t="e">
        <f>VLOOKUP(E3032,'Trimming log'!$F$5:$V$5000,13,FALSE)</f>
        <v>#N/A</v>
      </c>
      <c r="R3032" s="65" t="e">
        <f>VLOOKUP(E3032,'Trimming log'!$F$5:$V$5000,14,FALSE)</f>
        <v>#N/A</v>
      </c>
      <c r="S3032" s="65" t="e">
        <f>VLOOKUP(E3032,'Trimming log'!$F$5:$V$5000,15,FALSE)</f>
        <v>#N/A</v>
      </c>
      <c r="T3032" s="65" t="e">
        <f t="shared" si="588"/>
        <v>#N/A</v>
      </c>
      <c r="U3032" s="491" t="str">
        <f t="shared" si="589"/>
        <v/>
      </c>
      <c r="V3032" s="74">
        <f t="shared" si="590"/>
        <v>0</v>
      </c>
      <c r="W3032" s="134">
        <f t="shared" si="591"/>
        <v>0</v>
      </c>
      <c r="X3032" s="134" t="e">
        <f>VLOOKUP(E3032,'Trimming log'!$F$5:$Y$5000,19,FALSE)</f>
        <v>#N/A</v>
      </c>
      <c r="Y3032" s="134" t="e">
        <f>VLOOKUP(E3032,'Trimming log'!$F$5:$Y$5000,20,FALSE)</f>
        <v>#N/A</v>
      </c>
      <c r="Z3032" s="135" t="e">
        <f t="shared" si="592"/>
        <v>#N/A</v>
      </c>
      <c r="AA3032" s="135" t="e">
        <f t="shared" si="593"/>
        <v>#N/A</v>
      </c>
      <c r="AB3032" s="136" t="e">
        <f t="shared" si="594"/>
        <v>#N/A</v>
      </c>
      <c r="AC3032" s="136" t="e">
        <f t="shared" si="595"/>
        <v>#N/A</v>
      </c>
      <c r="AD3032" s="136" t="e">
        <f t="shared" si="596"/>
        <v>#N/A</v>
      </c>
      <c r="AE3032" s="136" t="e">
        <f t="shared" si="597"/>
        <v>#N/A</v>
      </c>
    </row>
    <row r="3033" spans="4:31">
      <c r="D3033" s="69"/>
      <c r="F3033" s="65" t="e">
        <f>VLOOKUP(E3033,'Trimming log'!$F$5:$V$5000,2,FALSE)</f>
        <v>#N/A</v>
      </c>
      <c r="G3033" s="65" t="e">
        <f>VLOOKUP(E3033,'Trimming log'!$F$5:$V$5000,3,FALSE)</f>
        <v>#N/A</v>
      </c>
      <c r="H3033" s="508" t="e">
        <f>VLOOKUP(E3033,'Trimming log'!$F$5:$V$5000,4,FALSE)</f>
        <v>#N/A</v>
      </c>
      <c r="I3033" s="65" t="e">
        <f>VLOOKUP(E3033,'Trimming log'!$F$5:$V$5000,5,FALSE)</f>
        <v>#N/A</v>
      </c>
      <c r="J3033" s="65" t="e">
        <f>VLOOKUP(E3033,'Trimming log'!$F$5:$V$5000,6,FALSE)</f>
        <v>#N/A</v>
      </c>
      <c r="K3033" s="65" t="e">
        <f>VLOOKUP(E3033,'Trimming log'!$F$5:$V$5000,7,FALSE)</f>
        <v>#N/A</v>
      </c>
      <c r="L3033" s="65" t="e">
        <f>VLOOKUP(E3033,'Trimming log'!$F$5:$V$5000,8,FALSE)</f>
        <v>#N/A</v>
      </c>
      <c r="M3033" s="65" t="e">
        <f>VLOOKUP(E3033,'Trimming log'!$F$5:$V$5000,9,FALSE)</f>
        <v>#N/A</v>
      </c>
      <c r="N3033" s="507" t="e">
        <f>VLOOKUP(E3033,'Trimming log'!$F$5:$V$5000,10,FALSE)</f>
        <v>#N/A</v>
      </c>
      <c r="O3033" s="65" t="e">
        <f>VLOOKUP(E3033,'Trimming log'!$F$5:$V$5000,11,FALSE)</f>
        <v>#N/A</v>
      </c>
      <c r="P3033" s="65" t="e">
        <f>VLOOKUP(E3033,'Trimming log'!$F$5:$V$5000,12,FALSE)</f>
        <v>#N/A</v>
      </c>
      <c r="Q3033" s="65" t="e">
        <f>VLOOKUP(E3033,'Trimming log'!$F$5:$V$5000,13,FALSE)</f>
        <v>#N/A</v>
      </c>
      <c r="R3033" s="65" t="e">
        <f>VLOOKUP(E3033,'Trimming log'!$F$5:$V$5000,14,FALSE)</f>
        <v>#N/A</v>
      </c>
      <c r="S3033" s="65" t="e">
        <f>VLOOKUP(E3033,'Trimming log'!$F$5:$V$5000,15,FALSE)</f>
        <v>#N/A</v>
      </c>
      <c r="T3033" s="65" t="e">
        <f t="shared" si="588"/>
        <v>#N/A</v>
      </c>
      <c r="U3033" s="491" t="str">
        <f t="shared" si="589"/>
        <v/>
      </c>
      <c r="V3033" s="74">
        <f t="shared" si="590"/>
        <v>0</v>
      </c>
      <c r="W3033" s="134">
        <f t="shared" si="591"/>
        <v>0</v>
      </c>
      <c r="X3033" s="134" t="e">
        <f>VLOOKUP(E3033,'Trimming log'!$F$5:$Y$5000,19,FALSE)</f>
        <v>#N/A</v>
      </c>
      <c r="Y3033" s="134" t="e">
        <f>VLOOKUP(E3033,'Trimming log'!$F$5:$Y$5000,20,FALSE)</f>
        <v>#N/A</v>
      </c>
      <c r="Z3033" s="135" t="e">
        <f t="shared" si="592"/>
        <v>#N/A</v>
      </c>
      <c r="AA3033" s="135" t="e">
        <f t="shared" si="593"/>
        <v>#N/A</v>
      </c>
      <c r="AB3033" s="136" t="e">
        <f t="shared" si="594"/>
        <v>#N/A</v>
      </c>
      <c r="AC3033" s="136" t="e">
        <f t="shared" si="595"/>
        <v>#N/A</v>
      </c>
      <c r="AD3033" s="136" t="e">
        <f t="shared" si="596"/>
        <v>#N/A</v>
      </c>
      <c r="AE3033" s="136" t="e">
        <f t="shared" si="597"/>
        <v>#N/A</v>
      </c>
    </row>
    <row r="3034" spans="4:31">
      <c r="D3034" s="69"/>
      <c r="F3034" s="65" t="e">
        <f>VLOOKUP(E3034,'Trimming log'!$F$5:$V$5000,2,FALSE)</f>
        <v>#N/A</v>
      </c>
      <c r="G3034" s="65" t="e">
        <f>VLOOKUP(E3034,'Trimming log'!$F$5:$V$5000,3,FALSE)</f>
        <v>#N/A</v>
      </c>
      <c r="H3034" s="508" t="e">
        <f>VLOOKUP(E3034,'Trimming log'!$F$5:$V$5000,4,FALSE)</f>
        <v>#N/A</v>
      </c>
      <c r="I3034" s="65" t="e">
        <f>VLOOKUP(E3034,'Trimming log'!$F$5:$V$5000,5,FALSE)</f>
        <v>#N/A</v>
      </c>
      <c r="J3034" s="65" t="e">
        <f>VLOOKUP(E3034,'Trimming log'!$F$5:$V$5000,6,FALSE)</f>
        <v>#N/A</v>
      </c>
      <c r="K3034" s="65" t="e">
        <f>VLOOKUP(E3034,'Trimming log'!$F$5:$V$5000,7,FALSE)</f>
        <v>#N/A</v>
      </c>
      <c r="L3034" s="65" t="e">
        <f>VLOOKUP(E3034,'Trimming log'!$F$5:$V$5000,8,FALSE)</f>
        <v>#N/A</v>
      </c>
      <c r="M3034" s="65" t="e">
        <f>VLOOKUP(E3034,'Trimming log'!$F$5:$V$5000,9,FALSE)</f>
        <v>#N/A</v>
      </c>
      <c r="N3034" s="507" t="e">
        <f>VLOOKUP(E3034,'Trimming log'!$F$5:$V$5000,10,FALSE)</f>
        <v>#N/A</v>
      </c>
      <c r="O3034" s="65" t="e">
        <f>VLOOKUP(E3034,'Trimming log'!$F$5:$V$5000,11,FALSE)</f>
        <v>#N/A</v>
      </c>
      <c r="P3034" s="65" t="e">
        <f>VLOOKUP(E3034,'Trimming log'!$F$5:$V$5000,12,FALSE)</f>
        <v>#N/A</v>
      </c>
      <c r="Q3034" s="65" t="e">
        <f>VLOOKUP(E3034,'Trimming log'!$F$5:$V$5000,13,FALSE)</f>
        <v>#N/A</v>
      </c>
      <c r="R3034" s="65" t="e">
        <f>VLOOKUP(E3034,'Trimming log'!$F$5:$V$5000,14,FALSE)</f>
        <v>#N/A</v>
      </c>
      <c r="S3034" s="65" t="e">
        <f>VLOOKUP(E3034,'Trimming log'!$F$5:$V$5000,15,FALSE)</f>
        <v>#N/A</v>
      </c>
      <c r="T3034" s="65" t="e">
        <f t="shared" si="588"/>
        <v>#N/A</v>
      </c>
      <c r="U3034" s="491" t="str">
        <f t="shared" si="589"/>
        <v/>
      </c>
      <c r="V3034" s="74">
        <f t="shared" si="590"/>
        <v>0</v>
      </c>
      <c r="W3034" s="134">
        <f t="shared" si="591"/>
        <v>0</v>
      </c>
      <c r="X3034" s="134" t="e">
        <f>VLOOKUP(E3034,'Trimming log'!$F$5:$Y$5000,19,FALSE)</f>
        <v>#N/A</v>
      </c>
      <c r="Y3034" s="134" t="e">
        <f>VLOOKUP(E3034,'Trimming log'!$F$5:$Y$5000,20,FALSE)</f>
        <v>#N/A</v>
      </c>
      <c r="Z3034" s="135" t="e">
        <f t="shared" si="592"/>
        <v>#N/A</v>
      </c>
      <c r="AA3034" s="135" t="e">
        <f t="shared" si="593"/>
        <v>#N/A</v>
      </c>
      <c r="AB3034" s="136" t="e">
        <f t="shared" si="594"/>
        <v>#N/A</v>
      </c>
      <c r="AC3034" s="136" t="e">
        <f t="shared" si="595"/>
        <v>#N/A</v>
      </c>
      <c r="AD3034" s="136" t="e">
        <f t="shared" si="596"/>
        <v>#N/A</v>
      </c>
      <c r="AE3034" s="136" t="e">
        <f t="shared" si="597"/>
        <v>#N/A</v>
      </c>
    </row>
    <row r="3035" spans="4:31">
      <c r="D3035" s="69"/>
      <c r="F3035" s="65" t="e">
        <f>VLOOKUP(E3035,'Trimming log'!$F$5:$V$5000,2,FALSE)</f>
        <v>#N/A</v>
      </c>
      <c r="G3035" s="65" t="e">
        <f>VLOOKUP(E3035,'Trimming log'!$F$5:$V$5000,3,FALSE)</f>
        <v>#N/A</v>
      </c>
      <c r="H3035" s="508" t="e">
        <f>VLOOKUP(E3035,'Trimming log'!$F$5:$V$5000,4,FALSE)</f>
        <v>#N/A</v>
      </c>
      <c r="I3035" s="65" t="e">
        <f>VLOOKUP(E3035,'Trimming log'!$F$5:$V$5000,5,FALSE)</f>
        <v>#N/A</v>
      </c>
      <c r="J3035" s="65" t="e">
        <f>VLOOKUP(E3035,'Trimming log'!$F$5:$V$5000,6,FALSE)</f>
        <v>#N/A</v>
      </c>
      <c r="K3035" s="65" t="e">
        <f>VLOOKUP(E3035,'Trimming log'!$F$5:$V$5000,7,FALSE)</f>
        <v>#N/A</v>
      </c>
      <c r="L3035" s="65" t="e">
        <f>VLOOKUP(E3035,'Trimming log'!$F$5:$V$5000,8,FALSE)</f>
        <v>#N/A</v>
      </c>
      <c r="M3035" s="65" t="e">
        <f>VLOOKUP(E3035,'Trimming log'!$F$5:$V$5000,9,FALSE)</f>
        <v>#N/A</v>
      </c>
      <c r="N3035" s="507" t="e">
        <f>VLOOKUP(E3035,'Trimming log'!$F$5:$V$5000,10,FALSE)</f>
        <v>#N/A</v>
      </c>
      <c r="O3035" s="65" t="e">
        <f>VLOOKUP(E3035,'Trimming log'!$F$5:$V$5000,11,FALSE)</f>
        <v>#N/A</v>
      </c>
      <c r="P3035" s="65" t="e">
        <f>VLOOKUP(E3035,'Trimming log'!$F$5:$V$5000,12,FALSE)</f>
        <v>#N/A</v>
      </c>
      <c r="Q3035" s="65" t="e">
        <f>VLOOKUP(E3035,'Trimming log'!$F$5:$V$5000,13,FALSE)</f>
        <v>#N/A</v>
      </c>
      <c r="R3035" s="65" t="e">
        <f>VLOOKUP(E3035,'Trimming log'!$F$5:$V$5000,14,FALSE)</f>
        <v>#N/A</v>
      </c>
      <c r="S3035" s="65" t="e">
        <f>VLOOKUP(E3035,'Trimming log'!$F$5:$V$5000,15,FALSE)</f>
        <v>#N/A</v>
      </c>
      <c r="T3035" s="65" t="e">
        <f t="shared" si="588"/>
        <v>#N/A</v>
      </c>
      <c r="U3035" s="491" t="str">
        <f t="shared" si="589"/>
        <v/>
      </c>
      <c r="V3035" s="74">
        <f t="shared" si="590"/>
        <v>0</v>
      </c>
      <c r="W3035" s="134">
        <f t="shared" si="591"/>
        <v>0</v>
      </c>
      <c r="X3035" s="134" t="e">
        <f>VLOOKUP(E3035,'Trimming log'!$F$5:$Y$5000,19,FALSE)</f>
        <v>#N/A</v>
      </c>
      <c r="Y3035" s="134" t="e">
        <f>VLOOKUP(E3035,'Trimming log'!$F$5:$Y$5000,20,FALSE)</f>
        <v>#N/A</v>
      </c>
      <c r="Z3035" s="135" t="e">
        <f t="shared" si="592"/>
        <v>#N/A</v>
      </c>
      <c r="AA3035" s="135" t="e">
        <f t="shared" si="593"/>
        <v>#N/A</v>
      </c>
      <c r="AB3035" s="136" t="e">
        <f t="shared" si="594"/>
        <v>#N/A</v>
      </c>
      <c r="AC3035" s="136" t="e">
        <f t="shared" si="595"/>
        <v>#N/A</v>
      </c>
      <c r="AD3035" s="136" t="e">
        <f t="shared" si="596"/>
        <v>#N/A</v>
      </c>
      <c r="AE3035" s="136" t="e">
        <f t="shared" si="597"/>
        <v>#N/A</v>
      </c>
    </row>
    <row r="3036" spans="4:31">
      <c r="D3036" s="69"/>
      <c r="F3036" s="65" t="e">
        <f>VLOOKUP(E3036,'Trimming log'!$F$5:$V$5000,2,FALSE)</f>
        <v>#N/A</v>
      </c>
      <c r="G3036" s="65" t="e">
        <f>VLOOKUP(E3036,'Trimming log'!$F$5:$V$5000,3,FALSE)</f>
        <v>#N/A</v>
      </c>
      <c r="H3036" s="508" t="e">
        <f>VLOOKUP(E3036,'Trimming log'!$F$5:$V$5000,4,FALSE)</f>
        <v>#N/A</v>
      </c>
      <c r="I3036" s="65" t="e">
        <f>VLOOKUP(E3036,'Trimming log'!$F$5:$V$5000,5,FALSE)</f>
        <v>#N/A</v>
      </c>
      <c r="J3036" s="65" t="e">
        <f>VLOOKUP(E3036,'Trimming log'!$F$5:$V$5000,6,FALSE)</f>
        <v>#N/A</v>
      </c>
      <c r="K3036" s="65" t="e">
        <f>VLOOKUP(E3036,'Trimming log'!$F$5:$V$5000,7,FALSE)</f>
        <v>#N/A</v>
      </c>
      <c r="L3036" s="65" t="e">
        <f>VLOOKUP(E3036,'Trimming log'!$F$5:$V$5000,8,FALSE)</f>
        <v>#N/A</v>
      </c>
      <c r="M3036" s="65" t="e">
        <f>VLOOKUP(E3036,'Trimming log'!$F$5:$V$5000,9,FALSE)</f>
        <v>#N/A</v>
      </c>
      <c r="N3036" s="507" t="e">
        <f>VLOOKUP(E3036,'Trimming log'!$F$5:$V$5000,10,FALSE)</f>
        <v>#N/A</v>
      </c>
      <c r="O3036" s="65" t="e">
        <f>VLOOKUP(E3036,'Trimming log'!$F$5:$V$5000,11,FALSE)</f>
        <v>#N/A</v>
      </c>
      <c r="P3036" s="65" t="e">
        <f>VLOOKUP(E3036,'Trimming log'!$F$5:$V$5000,12,FALSE)</f>
        <v>#N/A</v>
      </c>
      <c r="Q3036" s="65" t="e">
        <f>VLOOKUP(E3036,'Trimming log'!$F$5:$V$5000,13,FALSE)</f>
        <v>#N/A</v>
      </c>
      <c r="R3036" s="65" t="e">
        <f>VLOOKUP(E3036,'Trimming log'!$F$5:$V$5000,14,FALSE)</f>
        <v>#N/A</v>
      </c>
      <c r="S3036" s="65" t="e">
        <f>VLOOKUP(E3036,'Trimming log'!$F$5:$V$5000,15,FALSE)</f>
        <v>#N/A</v>
      </c>
      <c r="T3036" s="65" t="e">
        <f t="shared" si="588"/>
        <v>#N/A</v>
      </c>
      <c r="U3036" s="491" t="str">
        <f t="shared" si="589"/>
        <v/>
      </c>
      <c r="V3036" s="74">
        <f t="shared" si="590"/>
        <v>0</v>
      </c>
      <c r="W3036" s="134">
        <f t="shared" si="591"/>
        <v>0</v>
      </c>
      <c r="X3036" s="134" t="e">
        <f>VLOOKUP(E3036,'Trimming log'!$F$5:$Y$5000,19,FALSE)</f>
        <v>#N/A</v>
      </c>
      <c r="Y3036" s="134" t="e">
        <f>VLOOKUP(E3036,'Trimming log'!$F$5:$Y$5000,20,FALSE)</f>
        <v>#N/A</v>
      </c>
      <c r="Z3036" s="135" t="e">
        <f t="shared" si="592"/>
        <v>#N/A</v>
      </c>
      <c r="AA3036" s="135" t="e">
        <f t="shared" si="593"/>
        <v>#N/A</v>
      </c>
      <c r="AB3036" s="136" t="e">
        <f t="shared" si="594"/>
        <v>#N/A</v>
      </c>
      <c r="AC3036" s="136" t="e">
        <f t="shared" si="595"/>
        <v>#N/A</v>
      </c>
      <c r="AD3036" s="136" t="e">
        <f t="shared" si="596"/>
        <v>#N/A</v>
      </c>
      <c r="AE3036" s="136" t="e">
        <f t="shared" si="597"/>
        <v>#N/A</v>
      </c>
    </row>
    <row r="3037" spans="4:31">
      <c r="D3037" s="69"/>
      <c r="F3037" s="65" t="e">
        <f>VLOOKUP(E3037,'Trimming log'!$F$5:$V$5000,2,FALSE)</f>
        <v>#N/A</v>
      </c>
      <c r="G3037" s="65" t="e">
        <f>VLOOKUP(E3037,'Trimming log'!$F$5:$V$5000,3,FALSE)</f>
        <v>#N/A</v>
      </c>
      <c r="H3037" s="508" t="e">
        <f>VLOOKUP(E3037,'Trimming log'!$F$5:$V$5000,4,FALSE)</f>
        <v>#N/A</v>
      </c>
      <c r="I3037" s="65" t="e">
        <f>VLOOKUP(E3037,'Trimming log'!$F$5:$V$5000,5,FALSE)</f>
        <v>#N/A</v>
      </c>
      <c r="J3037" s="65" t="e">
        <f>VLOOKUP(E3037,'Trimming log'!$F$5:$V$5000,6,FALSE)</f>
        <v>#N/A</v>
      </c>
      <c r="K3037" s="65" t="e">
        <f>VLOOKUP(E3037,'Trimming log'!$F$5:$V$5000,7,FALSE)</f>
        <v>#N/A</v>
      </c>
      <c r="L3037" s="65" t="e">
        <f>VLOOKUP(E3037,'Trimming log'!$F$5:$V$5000,8,FALSE)</f>
        <v>#N/A</v>
      </c>
      <c r="M3037" s="65" t="e">
        <f>VLOOKUP(E3037,'Trimming log'!$F$5:$V$5000,9,FALSE)</f>
        <v>#N/A</v>
      </c>
      <c r="N3037" s="507" t="e">
        <f>VLOOKUP(E3037,'Trimming log'!$F$5:$V$5000,10,FALSE)</f>
        <v>#N/A</v>
      </c>
      <c r="O3037" s="65" t="e">
        <f>VLOOKUP(E3037,'Trimming log'!$F$5:$V$5000,11,FALSE)</f>
        <v>#N/A</v>
      </c>
      <c r="P3037" s="65" t="e">
        <f>VLOOKUP(E3037,'Trimming log'!$F$5:$V$5000,12,FALSE)</f>
        <v>#N/A</v>
      </c>
      <c r="Q3037" s="65" t="e">
        <f>VLOOKUP(E3037,'Trimming log'!$F$5:$V$5000,13,FALSE)</f>
        <v>#N/A</v>
      </c>
      <c r="R3037" s="65" t="e">
        <f>VLOOKUP(E3037,'Trimming log'!$F$5:$V$5000,14,FALSE)</f>
        <v>#N/A</v>
      </c>
      <c r="S3037" s="65" t="e">
        <f>VLOOKUP(E3037,'Trimming log'!$F$5:$V$5000,15,FALSE)</f>
        <v>#N/A</v>
      </c>
      <c r="T3037" s="65" t="e">
        <f t="shared" si="588"/>
        <v>#N/A</v>
      </c>
      <c r="U3037" s="491" t="str">
        <f t="shared" si="589"/>
        <v/>
      </c>
      <c r="V3037" s="74">
        <f t="shared" si="590"/>
        <v>0</v>
      </c>
      <c r="W3037" s="134">
        <f t="shared" si="591"/>
        <v>0</v>
      </c>
      <c r="X3037" s="134" t="e">
        <f>VLOOKUP(E3037,'Trimming log'!$F$5:$Y$5000,19,FALSE)</f>
        <v>#N/A</v>
      </c>
      <c r="Y3037" s="134" t="e">
        <f>VLOOKUP(E3037,'Trimming log'!$F$5:$Y$5000,20,FALSE)</f>
        <v>#N/A</v>
      </c>
      <c r="Z3037" s="135" t="e">
        <f t="shared" si="592"/>
        <v>#N/A</v>
      </c>
      <c r="AA3037" s="135" t="e">
        <f t="shared" si="593"/>
        <v>#N/A</v>
      </c>
      <c r="AB3037" s="136" t="e">
        <f t="shared" si="594"/>
        <v>#N/A</v>
      </c>
      <c r="AC3037" s="136" t="e">
        <f t="shared" si="595"/>
        <v>#N/A</v>
      </c>
      <c r="AD3037" s="136" t="e">
        <f t="shared" si="596"/>
        <v>#N/A</v>
      </c>
      <c r="AE3037" s="136" t="e">
        <f t="shared" si="597"/>
        <v>#N/A</v>
      </c>
    </row>
    <row r="3038" spans="4:31">
      <c r="D3038" s="69"/>
      <c r="F3038" s="65" t="e">
        <f>VLOOKUP(E3038,'Trimming log'!$F$5:$V$5000,2,FALSE)</f>
        <v>#N/A</v>
      </c>
      <c r="G3038" s="65" t="e">
        <f>VLOOKUP(E3038,'Trimming log'!$F$5:$V$5000,3,FALSE)</f>
        <v>#N/A</v>
      </c>
      <c r="H3038" s="508" t="e">
        <f>VLOOKUP(E3038,'Trimming log'!$F$5:$V$5000,4,FALSE)</f>
        <v>#N/A</v>
      </c>
      <c r="I3038" s="65" t="e">
        <f>VLOOKUP(E3038,'Trimming log'!$F$5:$V$5000,5,FALSE)</f>
        <v>#N/A</v>
      </c>
      <c r="J3038" s="65" t="e">
        <f>VLOOKUP(E3038,'Trimming log'!$F$5:$V$5000,6,FALSE)</f>
        <v>#N/A</v>
      </c>
      <c r="K3038" s="65" t="e">
        <f>VLOOKUP(E3038,'Trimming log'!$F$5:$V$5000,7,FALSE)</f>
        <v>#N/A</v>
      </c>
      <c r="L3038" s="65" t="e">
        <f>VLOOKUP(E3038,'Trimming log'!$F$5:$V$5000,8,FALSE)</f>
        <v>#N/A</v>
      </c>
      <c r="M3038" s="65" t="e">
        <f>VLOOKUP(E3038,'Trimming log'!$F$5:$V$5000,9,FALSE)</f>
        <v>#N/A</v>
      </c>
      <c r="N3038" s="507" t="e">
        <f>VLOOKUP(E3038,'Trimming log'!$F$5:$V$5000,10,FALSE)</f>
        <v>#N/A</v>
      </c>
      <c r="O3038" s="65" t="e">
        <f>VLOOKUP(E3038,'Trimming log'!$F$5:$V$5000,11,FALSE)</f>
        <v>#N/A</v>
      </c>
      <c r="P3038" s="65" t="e">
        <f>VLOOKUP(E3038,'Trimming log'!$F$5:$V$5000,12,FALSE)</f>
        <v>#N/A</v>
      </c>
      <c r="Q3038" s="65" t="e">
        <f>VLOOKUP(E3038,'Trimming log'!$F$5:$V$5000,13,FALSE)</f>
        <v>#N/A</v>
      </c>
      <c r="R3038" s="65" t="e">
        <f>VLOOKUP(E3038,'Trimming log'!$F$5:$V$5000,14,FALSE)</f>
        <v>#N/A</v>
      </c>
      <c r="S3038" s="65" t="e">
        <f>VLOOKUP(E3038,'Trimming log'!$F$5:$V$5000,15,FALSE)</f>
        <v>#N/A</v>
      </c>
      <c r="T3038" s="65" t="e">
        <f t="shared" si="588"/>
        <v>#N/A</v>
      </c>
      <c r="U3038" s="491" t="str">
        <f t="shared" si="589"/>
        <v/>
      </c>
      <c r="V3038" s="74">
        <f t="shared" si="590"/>
        <v>0</v>
      </c>
      <c r="W3038" s="134">
        <f t="shared" si="591"/>
        <v>0</v>
      </c>
      <c r="X3038" s="134" t="e">
        <f>VLOOKUP(E3038,'Trimming log'!$F$5:$Y$5000,19,FALSE)</f>
        <v>#N/A</v>
      </c>
      <c r="Y3038" s="134" t="e">
        <f>VLOOKUP(E3038,'Trimming log'!$F$5:$Y$5000,20,FALSE)</f>
        <v>#N/A</v>
      </c>
      <c r="Z3038" s="135" t="e">
        <f t="shared" si="592"/>
        <v>#N/A</v>
      </c>
      <c r="AA3038" s="135" t="e">
        <f t="shared" si="593"/>
        <v>#N/A</v>
      </c>
      <c r="AB3038" s="136" t="e">
        <f t="shared" si="594"/>
        <v>#N/A</v>
      </c>
      <c r="AC3038" s="136" t="e">
        <f t="shared" si="595"/>
        <v>#N/A</v>
      </c>
      <c r="AD3038" s="136" t="e">
        <f t="shared" si="596"/>
        <v>#N/A</v>
      </c>
      <c r="AE3038" s="136" t="e">
        <f t="shared" si="597"/>
        <v>#N/A</v>
      </c>
    </row>
    <row r="3039" spans="4:31">
      <c r="D3039" s="69"/>
      <c r="F3039" s="65" t="e">
        <f>VLOOKUP(E3039,'Trimming log'!$F$5:$V$5000,2,FALSE)</f>
        <v>#N/A</v>
      </c>
      <c r="G3039" s="65" t="e">
        <f>VLOOKUP(E3039,'Trimming log'!$F$5:$V$5000,3,FALSE)</f>
        <v>#N/A</v>
      </c>
      <c r="H3039" s="508" t="e">
        <f>VLOOKUP(E3039,'Trimming log'!$F$5:$V$5000,4,FALSE)</f>
        <v>#N/A</v>
      </c>
      <c r="I3039" s="65" t="e">
        <f>VLOOKUP(E3039,'Trimming log'!$F$5:$V$5000,5,FALSE)</f>
        <v>#N/A</v>
      </c>
      <c r="J3039" s="65" t="e">
        <f>VLOOKUP(E3039,'Trimming log'!$F$5:$V$5000,6,FALSE)</f>
        <v>#N/A</v>
      </c>
      <c r="K3039" s="65" t="e">
        <f>VLOOKUP(E3039,'Trimming log'!$F$5:$V$5000,7,FALSE)</f>
        <v>#N/A</v>
      </c>
      <c r="L3039" s="65" t="e">
        <f>VLOOKUP(E3039,'Trimming log'!$F$5:$V$5000,8,FALSE)</f>
        <v>#N/A</v>
      </c>
      <c r="M3039" s="65" t="e">
        <f>VLOOKUP(E3039,'Trimming log'!$F$5:$V$5000,9,FALSE)</f>
        <v>#N/A</v>
      </c>
      <c r="N3039" s="507" t="e">
        <f>VLOOKUP(E3039,'Trimming log'!$F$5:$V$5000,10,FALSE)</f>
        <v>#N/A</v>
      </c>
      <c r="O3039" s="65" t="e">
        <f>VLOOKUP(E3039,'Trimming log'!$F$5:$V$5000,11,FALSE)</f>
        <v>#N/A</v>
      </c>
      <c r="P3039" s="65" t="e">
        <f>VLOOKUP(E3039,'Trimming log'!$F$5:$V$5000,12,FALSE)</f>
        <v>#N/A</v>
      </c>
      <c r="Q3039" s="65" t="e">
        <f>VLOOKUP(E3039,'Trimming log'!$F$5:$V$5000,13,FALSE)</f>
        <v>#N/A</v>
      </c>
      <c r="R3039" s="65" t="e">
        <f>VLOOKUP(E3039,'Trimming log'!$F$5:$V$5000,14,FALSE)</f>
        <v>#N/A</v>
      </c>
      <c r="S3039" s="65" t="e">
        <f>VLOOKUP(E3039,'Trimming log'!$F$5:$V$5000,15,FALSE)</f>
        <v>#N/A</v>
      </c>
      <c r="T3039" s="65" t="e">
        <f t="shared" si="588"/>
        <v>#N/A</v>
      </c>
      <c r="U3039" s="491" t="str">
        <f t="shared" si="589"/>
        <v/>
      </c>
      <c r="V3039" s="74">
        <f t="shared" si="590"/>
        <v>0</v>
      </c>
      <c r="W3039" s="134">
        <f t="shared" si="591"/>
        <v>0</v>
      </c>
      <c r="X3039" s="134" t="e">
        <f>VLOOKUP(E3039,'Trimming log'!$F$5:$Y$5000,19,FALSE)</f>
        <v>#N/A</v>
      </c>
      <c r="Y3039" s="134" t="e">
        <f>VLOOKUP(E3039,'Trimming log'!$F$5:$Y$5000,20,FALSE)</f>
        <v>#N/A</v>
      </c>
      <c r="Z3039" s="135" t="e">
        <f t="shared" si="592"/>
        <v>#N/A</v>
      </c>
      <c r="AA3039" s="135" t="e">
        <f t="shared" si="593"/>
        <v>#N/A</v>
      </c>
      <c r="AB3039" s="136" t="e">
        <f t="shared" si="594"/>
        <v>#N/A</v>
      </c>
      <c r="AC3039" s="136" t="e">
        <f t="shared" si="595"/>
        <v>#N/A</v>
      </c>
      <c r="AD3039" s="136" t="e">
        <f t="shared" si="596"/>
        <v>#N/A</v>
      </c>
      <c r="AE3039" s="136" t="e">
        <f t="shared" si="597"/>
        <v>#N/A</v>
      </c>
    </row>
    <row r="3040" spans="4:31">
      <c r="D3040" s="69"/>
      <c r="F3040" s="65" t="e">
        <f>VLOOKUP(E3040,'Trimming log'!$F$5:$V$5000,2,FALSE)</f>
        <v>#N/A</v>
      </c>
      <c r="G3040" s="65" t="e">
        <f>VLOOKUP(E3040,'Trimming log'!$F$5:$V$5000,3,FALSE)</f>
        <v>#N/A</v>
      </c>
      <c r="H3040" s="508" t="e">
        <f>VLOOKUP(E3040,'Trimming log'!$F$5:$V$5000,4,FALSE)</f>
        <v>#N/A</v>
      </c>
      <c r="I3040" s="65" t="e">
        <f>VLOOKUP(E3040,'Trimming log'!$F$5:$V$5000,5,FALSE)</f>
        <v>#N/A</v>
      </c>
      <c r="J3040" s="65" t="e">
        <f>VLOOKUP(E3040,'Trimming log'!$F$5:$V$5000,6,FALSE)</f>
        <v>#N/A</v>
      </c>
      <c r="K3040" s="65" t="e">
        <f>VLOOKUP(E3040,'Trimming log'!$F$5:$V$5000,7,FALSE)</f>
        <v>#N/A</v>
      </c>
      <c r="L3040" s="65" t="e">
        <f>VLOOKUP(E3040,'Trimming log'!$F$5:$V$5000,8,FALSE)</f>
        <v>#N/A</v>
      </c>
      <c r="M3040" s="65" t="e">
        <f>VLOOKUP(E3040,'Trimming log'!$F$5:$V$5000,9,FALSE)</f>
        <v>#N/A</v>
      </c>
      <c r="N3040" s="507" t="e">
        <f>VLOOKUP(E3040,'Trimming log'!$F$5:$V$5000,10,FALSE)</f>
        <v>#N/A</v>
      </c>
      <c r="O3040" s="65" t="e">
        <f>VLOOKUP(E3040,'Trimming log'!$F$5:$V$5000,11,FALSE)</f>
        <v>#N/A</v>
      </c>
      <c r="P3040" s="65" t="e">
        <f>VLOOKUP(E3040,'Trimming log'!$F$5:$V$5000,12,FALSE)</f>
        <v>#N/A</v>
      </c>
      <c r="Q3040" s="65" t="e">
        <f>VLOOKUP(E3040,'Trimming log'!$F$5:$V$5000,13,FALSE)</f>
        <v>#N/A</v>
      </c>
      <c r="R3040" s="65" t="e">
        <f>VLOOKUP(E3040,'Trimming log'!$F$5:$V$5000,14,FALSE)</f>
        <v>#N/A</v>
      </c>
      <c r="S3040" s="65" t="e">
        <f>VLOOKUP(E3040,'Trimming log'!$F$5:$V$5000,15,FALSE)</f>
        <v>#N/A</v>
      </c>
      <c r="T3040" s="65" t="e">
        <f t="shared" si="588"/>
        <v>#N/A</v>
      </c>
      <c r="U3040" s="491" t="str">
        <f t="shared" si="589"/>
        <v/>
      </c>
      <c r="V3040" s="74">
        <f t="shared" si="590"/>
        <v>0</v>
      </c>
      <c r="W3040" s="134">
        <f t="shared" si="591"/>
        <v>0</v>
      </c>
      <c r="X3040" s="134" t="e">
        <f>VLOOKUP(E3040,'Trimming log'!$F$5:$Y$5000,19,FALSE)</f>
        <v>#N/A</v>
      </c>
      <c r="Y3040" s="134" t="e">
        <f>VLOOKUP(E3040,'Trimming log'!$F$5:$Y$5000,20,FALSE)</f>
        <v>#N/A</v>
      </c>
      <c r="Z3040" s="135" t="e">
        <f t="shared" si="592"/>
        <v>#N/A</v>
      </c>
      <c r="AA3040" s="135" t="e">
        <f t="shared" si="593"/>
        <v>#N/A</v>
      </c>
      <c r="AB3040" s="136" t="e">
        <f t="shared" si="594"/>
        <v>#N/A</v>
      </c>
      <c r="AC3040" s="136" t="e">
        <f t="shared" si="595"/>
        <v>#N/A</v>
      </c>
      <c r="AD3040" s="136" t="e">
        <f t="shared" si="596"/>
        <v>#N/A</v>
      </c>
      <c r="AE3040" s="136" t="e">
        <f t="shared" si="597"/>
        <v>#N/A</v>
      </c>
    </row>
    <row r="3041" spans="4:31">
      <c r="D3041" s="69"/>
      <c r="F3041" s="65" t="e">
        <f>VLOOKUP(E3041,'Trimming log'!$F$5:$V$5000,2,FALSE)</f>
        <v>#N/A</v>
      </c>
      <c r="G3041" s="65" t="e">
        <f>VLOOKUP(E3041,'Trimming log'!$F$5:$V$5000,3,FALSE)</f>
        <v>#N/A</v>
      </c>
      <c r="H3041" s="508" t="e">
        <f>VLOOKUP(E3041,'Trimming log'!$F$5:$V$5000,4,FALSE)</f>
        <v>#N/A</v>
      </c>
      <c r="I3041" s="65" t="e">
        <f>VLOOKUP(E3041,'Trimming log'!$F$5:$V$5000,5,FALSE)</f>
        <v>#N/A</v>
      </c>
      <c r="J3041" s="65" t="e">
        <f>VLOOKUP(E3041,'Trimming log'!$F$5:$V$5000,6,FALSE)</f>
        <v>#N/A</v>
      </c>
      <c r="K3041" s="65" t="e">
        <f>VLOOKUP(E3041,'Trimming log'!$F$5:$V$5000,7,FALSE)</f>
        <v>#N/A</v>
      </c>
      <c r="L3041" s="65" t="e">
        <f>VLOOKUP(E3041,'Trimming log'!$F$5:$V$5000,8,FALSE)</f>
        <v>#N/A</v>
      </c>
      <c r="M3041" s="65" t="e">
        <f>VLOOKUP(E3041,'Trimming log'!$F$5:$V$5000,9,FALSE)</f>
        <v>#N/A</v>
      </c>
      <c r="N3041" s="507" t="e">
        <f>VLOOKUP(E3041,'Trimming log'!$F$5:$V$5000,10,FALSE)</f>
        <v>#N/A</v>
      </c>
      <c r="O3041" s="65" t="e">
        <f>VLOOKUP(E3041,'Trimming log'!$F$5:$V$5000,11,FALSE)</f>
        <v>#N/A</v>
      </c>
      <c r="P3041" s="65" t="e">
        <f>VLOOKUP(E3041,'Trimming log'!$F$5:$V$5000,12,FALSE)</f>
        <v>#N/A</v>
      </c>
      <c r="Q3041" s="65" t="e">
        <f>VLOOKUP(E3041,'Trimming log'!$F$5:$V$5000,13,FALSE)</f>
        <v>#N/A</v>
      </c>
      <c r="R3041" s="65" t="e">
        <f>VLOOKUP(E3041,'Trimming log'!$F$5:$V$5000,14,FALSE)</f>
        <v>#N/A</v>
      </c>
      <c r="S3041" s="65" t="e">
        <f>VLOOKUP(E3041,'Trimming log'!$F$5:$V$5000,15,FALSE)</f>
        <v>#N/A</v>
      </c>
      <c r="T3041" s="65" t="e">
        <f t="shared" si="588"/>
        <v>#N/A</v>
      </c>
      <c r="U3041" s="491" t="str">
        <f t="shared" si="589"/>
        <v/>
      </c>
      <c r="V3041" s="74">
        <f t="shared" si="590"/>
        <v>0</v>
      </c>
      <c r="W3041" s="134">
        <f t="shared" si="591"/>
        <v>0</v>
      </c>
      <c r="X3041" s="134" t="e">
        <f>VLOOKUP(E3041,'Trimming log'!$F$5:$Y$5000,19,FALSE)</f>
        <v>#N/A</v>
      </c>
      <c r="Y3041" s="134" t="e">
        <f>VLOOKUP(E3041,'Trimming log'!$F$5:$Y$5000,20,FALSE)</f>
        <v>#N/A</v>
      </c>
      <c r="Z3041" s="135" t="e">
        <f t="shared" si="592"/>
        <v>#N/A</v>
      </c>
      <c r="AA3041" s="135" t="e">
        <f t="shared" si="593"/>
        <v>#N/A</v>
      </c>
      <c r="AB3041" s="136" t="e">
        <f t="shared" si="594"/>
        <v>#N/A</v>
      </c>
      <c r="AC3041" s="136" t="e">
        <f t="shared" si="595"/>
        <v>#N/A</v>
      </c>
      <c r="AD3041" s="136" t="e">
        <f t="shared" si="596"/>
        <v>#N/A</v>
      </c>
      <c r="AE3041" s="136" t="e">
        <f t="shared" si="597"/>
        <v>#N/A</v>
      </c>
    </row>
    <row r="3042" spans="4:31">
      <c r="D3042" s="69"/>
      <c r="F3042" s="65" t="e">
        <f>VLOOKUP(E3042,'Trimming log'!$F$5:$V$5000,2,FALSE)</f>
        <v>#N/A</v>
      </c>
      <c r="G3042" s="65" t="e">
        <f>VLOOKUP(E3042,'Trimming log'!$F$5:$V$5000,3,FALSE)</f>
        <v>#N/A</v>
      </c>
      <c r="H3042" s="508" t="e">
        <f>VLOOKUP(E3042,'Trimming log'!$F$5:$V$5000,4,FALSE)</f>
        <v>#N/A</v>
      </c>
      <c r="I3042" s="65" t="e">
        <f>VLOOKUP(E3042,'Trimming log'!$F$5:$V$5000,5,FALSE)</f>
        <v>#N/A</v>
      </c>
      <c r="J3042" s="65" t="e">
        <f>VLOOKUP(E3042,'Trimming log'!$F$5:$V$5000,6,FALSE)</f>
        <v>#N/A</v>
      </c>
      <c r="K3042" s="65" t="e">
        <f>VLOOKUP(E3042,'Trimming log'!$F$5:$V$5000,7,FALSE)</f>
        <v>#N/A</v>
      </c>
      <c r="L3042" s="65" t="e">
        <f>VLOOKUP(E3042,'Trimming log'!$F$5:$V$5000,8,FALSE)</f>
        <v>#N/A</v>
      </c>
      <c r="M3042" s="65" t="e">
        <f>VLOOKUP(E3042,'Trimming log'!$F$5:$V$5000,9,FALSE)</f>
        <v>#N/A</v>
      </c>
      <c r="N3042" s="507" t="e">
        <f>VLOOKUP(E3042,'Trimming log'!$F$5:$V$5000,10,FALSE)</f>
        <v>#N/A</v>
      </c>
      <c r="O3042" s="65" t="e">
        <f>VLOOKUP(E3042,'Trimming log'!$F$5:$V$5000,11,FALSE)</f>
        <v>#N/A</v>
      </c>
      <c r="P3042" s="65" t="e">
        <f>VLOOKUP(E3042,'Trimming log'!$F$5:$V$5000,12,FALSE)</f>
        <v>#N/A</v>
      </c>
      <c r="Q3042" s="65" t="e">
        <f>VLOOKUP(E3042,'Trimming log'!$F$5:$V$5000,13,FALSE)</f>
        <v>#N/A</v>
      </c>
      <c r="R3042" s="65" t="e">
        <f>VLOOKUP(E3042,'Trimming log'!$F$5:$V$5000,14,FALSE)</f>
        <v>#N/A</v>
      </c>
      <c r="S3042" s="65" t="e">
        <f>VLOOKUP(E3042,'Trimming log'!$F$5:$V$5000,15,FALSE)</f>
        <v>#N/A</v>
      </c>
      <c r="T3042" s="65" t="e">
        <f t="shared" si="588"/>
        <v>#N/A</v>
      </c>
      <c r="U3042" s="491" t="str">
        <f t="shared" si="589"/>
        <v/>
      </c>
      <c r="V3042" s="74">
        <f t="shared" si="590"/>
        <v>0</v>
      </c>
      <c r="W3042" s="134">
        <f t="shared" si="591"/>
        <v>0</v>
      </c>
      <c r="X3042" s="134" t="e">
        <f>VLOOKUP(E3042,'Trimming log'!$F$5:$Y$5000,19,FALSE)</f>
        <v>#N/A</v>
      </c>
      <c r="Y3042" s="134" t="e">
        <f>VLOOKUP(E3042,'Trimming log'!$F$5:$Y$5000,20,FALSE)</f>
        <v>#N/A</v>
      </c>
      <c r="Z3042" s="135" t="e">
        <f t="shared" si="592"/>
        <v>#N/A</v>
      </c>
      <c r="AA3042" s="135" t="e">
        <f t="shared" si="593"/>
        <v>#N/A</v>
      </c>
      <c r="AB3042" s="136" t="e">
        <f t="shared" si="594"/>
        <v>#N/A</v>
      </c>
      <c r="AC3042" s="136" t="e">
        <f t="shared" si="595"/>
        <v>#N/A</v>
      </c>
      <c r="AD3042" s="136" t="e">
        <f t="shared" si="596"/>
        <v>#N/A</v>
      </c>
      <c r="AE3042" s="136" t="e">
        <f t="shared" si="597"/>
        <v>#N/A</v>
      </c>
    </row>
    <row r="3043" spans="4:31">
      <c r="D3043" s="69"/>
      <c r="F3043" s="65" t="e">
        <f>VLOOKUP(E3043,'Trimming log'!$F$5:$V$5000,2,FALSE)</f>
        <v>#N/A</v>
      </c>
      <c r="G3043" s="65" t="e">
        <f>VLOOKUP(E3043,'Trimming log'!$F$5:$V$5000,3,FALSE)</f>
        <v>#N/A</v>
      </c>
      <c r="H3043" s="508" t="e">
        <f>VLOOKUP(E3043,'Trimming log'!$F$5:$V$5000,4,FALSE)</f>
        <v>#N/A</v>
      </c>
      <c r="I3043" s="65" t="e">
        <f>VLOOKUP(E3043,'Trimming log'!$F$5:$V$5000,5,FALSE)</f>
        <v>#N/A</v>
      </c>
      <c r="J3043" s="65" t="e">
        <f>VLOOKUP(E3043,'Trimming log'!$F$5:$V$5000,6,FALSE)</f>
        <v>#N/A</v>
      </c>
      <c r="K3043" s="65" t="e">
        <f>VLOOKUP(E3043,'Trimming log'!$F$5:$V$5000,7,FALSE)</f>
        <v>#N/A</v>
      </c>
      <c r="L3043" s="65" t="e">
        <f>VLOOKUP(E3043,'Trimming log'!$F$5:$V$5000,8,FALSE)</f>
        <v>#N/A</v>
      </c>
      <c r="M3043" s="65" t="e">
        <f>VLOOKUP(E3043,'Trimming log'!$F$5:$V$5000,9,FALSE)</f>
        <v>#N/A</v>
      </c>
      <c r="N3043" s="507" t="e">
        <f>VLOOKUP(E3043,'Trimming log'!$F$5:$V$5000,10,FALSE)</f>
        <v>#N/A</v>
      </c>
      <c r="O3043" s="65" t="e">
        <f>VLOOKUP(E3043,'Trimming log'!$F$5:$V$5000,11,FALSE)</f>
        <v>#N/A</v>
      </c>
      <c r="P3043" s="65" t="e">
        <f>VLOOKUP(E3043,'Trimming log'!$F$5:$V$5000,12,FALSE)</f>
        <v>#N/A</v>
      </c>
      <c r="Q3043" s="65" t="e">
        <f>VLOOKUP(E3043,'Trimming log'!$F$5:$V$5000,13,FALSE)</f>
        <v>#N/A</v>
      </c>
      <c r="R3043" s="65" t="e">
        <f>VLOOKUP(E3043,'Trimming log'!$F$5:$V$5000,14,FALSE)</f>
        <v>#N/A</v>
      </c>
      <c r="S3043" s="65" t="e">
        <f>VLOOKUP(E3043,'Trimming log'!$F$5:$V$5000,15,FALSE)</f>
        <v>#N/A</v>
      </c>
      <c r="T3043" s="65" t="e">
        <f t="shared" si="588"/>
        <v>#N/A</v>
      </c>
      <c r="U3043" s="491" t="str">
        <f t="shared" si="589"/>
        <v/>
      </c>
      <c r="V3043" s="74">
        <f t="shared" si="590"/>
        <v>0</v>
      </c>
      <c r="W3043" s="134">
        <f t="shared" si="591"/>
        <v>0</v>
      </c>
      <c r="X3043" s="134" t="e">
        <f>VLOOKUP(E3043,'Trimming log'!$F$5:$Y$5000,19,FALSE)</f>
        <v>#N/A</v>
      </c>
      <c r="Y3043" s="134" t="e">
        <f>VLOOKUP(E3043,'Trimming log'!$F$5:$Y$5000,20,FALSE)</f>
        <v>#N/A</v>
      </c>
      <c r="Z3043" s="135" t="e">
        <f t="shared" si="592"/>
        <v>#N/A</v>
      </c>
      <c r="AA3043" s="135" t="e">
        <f t="shared" si="593"/>
        <v>#N/A</v>
      </c>
      <c r="AB3043" s="136" t="e">
        <f t="shared" si="594"/>
        <v>#N/A</v>
      </c>
      <c r="AC3043" s="136" t="e">
        <f t="shared" si="595"/>
        <v>#N/A</v>
      </c>
      <c r="AD3043" s="136" t="e">
        <f t="shared" si="596"/>
        <v>#N/A</v>
      </c>
      <c r="AE3043" s="136" t="e">
        <f t="shared" si="597"/>
        <v>#N/A</v>
      </c>
    </row>
    <row r="3044" spans="4:31">
      <c r="D3044" s="69"/>
      <c r="F3044" s="65" t="e">
        <f>VLOOKUP(E3044,'Trimming log'!$F$5:$V$5000,2,FALSE)</f>
        <v>#N/A</v>
      </c>
      <c r="G3044" s="65" t="e">
        <f>VLOOKUP(E3044,'Trimming log'!$F$5:$V$5000,3,FALSE)</f>
        <v>#N/A</v>
      </c>
      <c r="H3044" s="508" t="e">
        <f>VLOOKUP(E3044,'Trimming log'!$F$5:$V$5000,4,FALSE)</f>
        <v>#N/A</v>
      </c>
      <c r="I3044" s="65" t="e">
        <f>VLOOKUP(E3044,'Trimming log'!$F$5:$V$5000,5,FALSE)</f>
        <v>#N/A</v>
      </c>
      <c r="J3044" s="65" t="e">
        <f>VLOOKUP(E3044,'Trimming log'!$F$5:$V$5000,6,FALSE)</f>
        <v>#N/A</v>
      </c>
      <c r="K3044" s="65" t="e">
        <f>VLOOKUP(E3044,'Trimming log'!$F$5:$V$5000,7,FALSE)</f>
        <v>#N/A</v>
      </c>
      <c r="L3044" s="65" t="e">
        <f>VLOOKUP(E3044,'Trimming log'!$F$5:$V$5000,8,FALSE)</f>
        <v>#N/A</v>
      </c>
      <c r="M3044" s="65" t="e">
        <f>VLOOKUP(E3044,'Trimming log'!$F$5:$V$5000,9,FALSE)</f>
        <v>#N/A</v>
      </c>
      <c r="N3044" s="507" t="e">
        <f>VLOOKUP(E3044,'Trimming log'!$F$5:$V$5000,10,FALSE)</f>
        <v>#N/A</v>
      </c>
      <c r="O3044" s="65" t="e">
        <f>VLOOKUP(E3044,'Trimming log'!$F$5:$V$5000,11,FALSE)</f>
        <v>#N/A</v>
      </c>
      <c r="P3044" s="65" t="e">
        <f>VLOOKUP(E3044,'Trimming log'!$F$5:$V$5000,12,FALSE)</f>
        <v>#N/A</v>
      </c>
      <c r="Q3044" s="65" t="e">
        <f>VLOOKUP(E3044,'Trimming log'!$F$5:$V$5000,13,FALSE)</f>
        <v>#N/A</v>
      </c>
      <c r="R3044" s="65" t="e">
        <f>VLOOKUP(E3044,'Trimming log'!$F$5:$V$5000,14,FALSE)</f>
        <v>#N/A</v>
      </c>
      <c r="S3044" s="65" t="e">
        <f>VLOOKUP(E3044,'Trimming log'!$F$5:$V$5000,15,FALSE)</f>
        <v>#N/A</v>
      </c>
      <c r="T3044" s="65" t="e">
        <f t="shared" si="588"/>
        <v>#N/A</v>
      </c>
      <c r="U3044" s="491" t="str">
        <f t="shared" si="589"/>
        <v/>
      </c>
      <c r="V3044" s="74">
        <f t="shared" si="590"/>
        <v>0</v>
      </c>
      <c r="W3044" s="134">
        <f t="shared" si="591"/>
        <v>0</v>
      </c>
      <c r="X3044" s="134" t="e">
        <f>VLOOKUP(E3044,'Trimming log'!$F$5:$Y$5000,19,FALSE)</f>
        <v>#N/A</v>
      </c>
      <c r="Y3044" s="134" t="e">
        <f>VLOOKUP(E3044,'Trimming log'!$F$5:$Y$5000,20,FALSE)</f>
        <v>#N/A</v>
      </c>
      <c r="Z3044" s="135" t="e">
        <f t="shared" si="592"/>
        <v>#N/A</v>
      </c>
      <c r="AA3044" s="135" t="e">
        <f t="shared" si="593"/>
        <v>#N/A</v>
      </c>
      <c r="AB3044" s="136" t="e">
        <f t="shared" si="594"/>
        <v>#N/A</v>
      </c>
      <c r="AC3044" s="136" t="e">
        <f t="shared" si="595"/>
        <v>#N/A</v>
      </c>
      <c r="AD3044" s="136" t="e">
        <f t="shared" si="596"/>
        <v>#N/A</v>
      </c>
      <c r="AE3044" s="136" t="e">
        <f t="shared" si="597"/>
        <v>#N/A</v>
      </c>
    </row>
    <row r="3045" spans="4:31">
      <c r="D3045" s="69"/>
      <c r="F3045" s="65" t="e">
        <f>VLOOKUP(E3045,'Trimming log'!$F$5:$V$5000,2,FALSE)</f>
        <v>#N/A</v>
      </c>
      <c r="G3045" s="65" t="e">
        <f>VLOOKUP(E3045,'Trimming log'!$F$5:$V$5000,3,FALSE)</f>
        <v>#N/A</v>
      </c>
      <c r="H3045" s="508" t="e">
        <f>VLOOKUP(E3045,'Trimming log'!$F$5:$V$5000,4,FALSE)</f>
        <v>#N/A</v>
      </c>
      <c r="I3045" s="65" t="e">
        <f>VLOOKUP(E3045,'Trimming log'!$F$5:$V$5000,5,FALSE)</f>
        <v>#N/A</v>
      </c>
      <c r="J3045" s="65" t="e">
        <f>VLOOKUP(E3045,'Trimming log'!$F$5:$V$5000,6,FALSE)</f>
        <v>#N/A</v>
      </c>
      <c r="K3045" s="65" t="e">
        <f>VLOOKUP(E3045,'Trimming log'!$F$5:$V$5000,7,FALSE)</f>
        <v>#N/A</v>
      </c>
      <c r="L3045" s="65" t="e">
        <f>VLOOKUP(E3045,'Trimming log'!$F$5:$V$5000,8,FALSE)</f>
        <v>#N/A</v>
      </c>
      <c r="M3045" s="65" t="e">
        <f>VLOOKUP(E3045,'Trimming log'!$F$5:$V$5000,9,FALSE)</f>
        <v>#N/A</v>
      </c>
      <c r="N3045" s="507" t="e">
        <f>VLOOKUP(E3045,'Trimming log'!$F$5:$V$5000,10,FALSE)</f>
        <v>#N/A</v>
      </c>
      <c r="O3045" s="65" t="e">
        <f>VLOOKUP(E3045,'Trimming log'!$F$5:$V$5000,11,FALSE)</f>
        <v>#N/A</v>
      </c>
      <c r="P3045" s="65" t="e">
        <f>VLOOKUP(E3045,'Trimming log'!$F$5:$V$5000,12,FALSE)</f>
        <v>#N/A</v>
      </c>
      <c r="Q3045" s="65" t="e">
        <f>VLOOKUP(E3045,'Trimming log'!$F$5:$V$5000,13,FALSE)</f>
        <v>#N/A</v>
      </c>
      <c r="R3045" s="65" t="e">
        <f>VLOOKUP(E3045,'Trimming log'!$F$5:$V$5000,14,FALSE)</f>
        <v>#N/A</v>
      </c>
      <c r="S3045" s="65" t="e">
        <f>VLOOKUP(E3045,'Trimming log'!$F$5:$V$5000,15,FALSE)</f>
        <v>#N/A</v>
      </c>
      <c r="T3045" s="65" t="e">
        <f t="shared" si="588"/>
        <v>#N/A</v>
      </c>
      <c r="U3045" s="491" t="str">
        <f t="shared" si="589"/>
        <v/>
      </c>
      <c r="V3045" s="74">
        <f t="shared" si="590"/>
        <v>0</v>
      </c>
      <c r="W3045" s="134">
        <f t="shared" si="591"/>
        <v>0</v>
      </c>
      <c r="X3045" s="134" t="e">
        <f>VLOOKUP(E3045,'Trimming log'!$F$5:$Y$5000,19,FALSE)</f>
        <v>#N/A</v>
      </c>
      <c r="Y3045" s="134" t="e">
        <f>VLOOKUP(E3045,'Trimming log'!$F$5:$Y$5000,20,FALSE)</f>
        <v>#N/A</v>
      </c>
      <c r="Z3045" s="135" t="e">
        <f t="shared" si="592"/>
        <v>#N/A</v>
      </c>
      <c r="AA3045" s="135" t="e">
        <f t="shared" si="593"/>
        <v>#N/A</v>
      </c>
      <c r="AB3045" s="136" t="e">
        <f t="shared" si="594"/>
        <v>#N/A</v>
      </c>
      <c r="AC3045" s="136" t="e">
        <f t="shared" si="595"/>
        <v>#N/A</v>
      </c>
      <c r="AD3045" s="136" t="e">
        <f t="shared" si="596"/>
        <v>#N/A</v>
      </c>
      <c r="AE3045" s="136" t="e">
        <f t="shared" si="597"/>
        <v>#N/A</v>
      </c>
    </row>
    <row r="3046" spans="4:31">
      <c r="D3046" s="69"/>
      <c r="F3046" s="65" t="e">
        <f>VLOOKUP(E3046,'Trimming log'!$F$5:$V$5000,2,FALSE)</f>
        <v>#N/A</v>
      </c>
      <c r="G3046" s="65" t="e">
        <f>VLOOKUP(E3046,'Trimming log'!$F$5:$V$5000,3,FALSE)</f>
        <v>#N/A</v>
      </c>
      <c r="H3046" s="508" t="e">
        <f>VLOOKUP(E3046,'Trimming log'!$F$5:$V$5000,4,FALSE)</f>
        <v>#N/A</v>
      </c>
      <c r="I3046" s="65" t="e">
        <f>VLOOKUP(E3046,'Trimming log'!$F$5:$V$5000,5,FALSE)</f>
        <v>#N/A</v>
      </c>
      <c r="J3046" s="65" t="e">
        <f>VLOOKUP(E3046,'Trimming log'!$F$5:$V$5000,6,FALSE)</f>
        <v>#N/A</v>
      </c>
      <c r="K3046" s="65" t="e">
        <f>VLOOKUP(E3046,'Trimming log'!$F$5:$V$5000,7,FALSE)</f>
        <v>#N/A</v>
      </c>
      <c r="L3046" s="65" t="e">
        <f>VLOOKUP(E3046,'Trimming log'!$F$5:$V$5000,8,FALSE)</f>
        <v>#N/A</v>
      </c>
      <c r="M3046" s="65" t="e">
        <f>VLOOKUP(E3046,'Trimming log'!$F$5:$V$5000,9,FALSE)</f>
        <v>#N/A</v>
      </c>
      <c r="N3046" s="507" t="e">
        <f>VLOOKUP(E3046,'Trimming log'!$F$5:$V$5000,10,FALSE)</f>
        <v>#N/A</v>
      </c>
      <c r="O3046" s="65" t="e">
        <f>VLOOKUP(E3046,'Trimming log'!$F$5:$V$5000,11,FALSE)</f>
        <v>#N/A</v>
      </c>
      <c r="P3046" s="65" t="e">
        <f>VLOOKUP(E3046,'Trimming log'!$F$5:$V$5000,12,FALSE)</f>
        <v>#N/A</v>
      </c>
      <c r="Q3046" s="65" t="e">
        <f>VLOOKUP(E3046,'Trimming log'!$F$5:$V$5000,13,FALSE)</f>
        <v>#N/A</v>
      </c>
      <c r="R3046" s="65" t="e">
        <f>VLOOKUP(E3046,'Trimming log'!$F$5:$V$5000,14,FALSE)</f>
        <v>#N/A</v>
      </c>
      <c r="S3046" s="65" t="e">
        <f>VLOOKUP(E3046,'Trimming log'!$F$5:$V$5000,15,FALSE)</f>
        <v>#N/A</v>
      </c>
      <c r="T3046" s="65" t="e">
        <f t="shared" si="588"/>
        <v>#N/A</v>
      </c>
      <c r="U3046" s="491" t="str">
        <f t="shared" si="589"/>
        <v/>
      </c>
      <c r="V3046" s="74">
        <f t="shared" si="590"/>
        <v>0</v>
      </c>
      <c r="W3046" s="134">
        <f t="shared" si="591"/>
        <v>0</v>
      </c>
      <c r="X3046" s="134" t="e">
        <f>VLOOKUP(E3046,'Trimming log'!$F$5:$Y$5000,19,FALSE)</f>
        <v>#N/A</v>
      </c>
      <c r="Y3046" s="134" t="e">
        <f>VLOOKUP(E3046,'Trimming log'!$F$5:$Y$5000,20,FALSE)</f>
        <v>#N/A</v>
      </c>
      <c r="Z3046" s="135" t="e">
        <f t="shared" si="592"/>
        <v>#N/A</v>
      </c>
      <c r="AA3046" s="135" t="e">
        <f t="shared" si="593"/>
        <v>#N/A</v>
      </c>
      <c r="AB3046" s="136" t="e">
        <f t="shared" si="594"/>
        <v>#N/A</v>
      </c>
      <c r="AC3046" s="136" t="e">
        <f t="shared" si="595"/>
        <v>#N/A</v>
      </c>
      <c r="AD3046" s="136" t="e">
        <f t="shared" si="596"/>
        <v>#N/A</v>
      </c>
      <c r="AE3046" s="136" t="e">
        <f t="shared" si="597"/>
        <v>#N/A</v>
      </c>
    </row>
    <row r="3047" spans="4:31">
      <c r="D3047" s="69"/>
      <c r="F3047" s="65" t="e">
        <f>VLOOKUP(E3047,'Trimming log'!$F$5:$V$5000,2,FALSE)</f>
        <v>#N/A</v>
      </c>
      <c r="G3047" s="65" t="e">
        <f>VLOOKUP(E3047,'Trimming log'!$F$5:$V$5000,3,FALSE)</f>
        <v>#N/A</v>
      </c>
      <c r="H3047" s="508" t="e">
        <f>VLOOKUP(E3047,'Trimming log'!$F$5:$V$5000,4,FALSE)</f>
        <v>#N/A</v>
      </c>
      <c r="I3047" s="65" t="e">
        <f>VLOOKUP(E3047,'Trimming log'!$F$5:$V$5000,5,FALSE)</f>
        <v>#N/A</v>
      </c>
      <c r="J3047" s="65" t="e">
        <f>VLOOKUP(E3047,'Trimming log'!$F$5:$V$5000,6,FALSE)</f>
        <v>#N/A</v>
      </c>
      <c r="K3047" s="65" t="e">
        <f>VLOOKUP(E3047,'Trimming log'!$F$5:$V$5000,7,FALSE)</f>
        <v>#N/A</v>
      </c>
      <c r="L3047" s="65" t="e">
        <f>VLOOKUP(E3047,'Trimming log'!$F$5:$V$5000,8,FALSE)</f>
        <v>#N/A</v>
      </c>
      <c r="M3047" s="65" t="e">
        <f>VLOOKUP(E3047,'Trimming log'!$F$5:$V$5000,9,FALSE)</f>
        <v>#N/A</v>
      </c>
      <c r="N3047" s="507" t="e">
        <f>VLOOKUP(E3047,'Trimming log'!$F$5:$V$5000,10,FALSE)</f>
        <v>#N/A</v>
      </c>
      <c r="O3047" s="65" t="e">
        <f>VLOOKUP(E3047,'Trimming log'!$F$5:$V$5000,11,FALSE)</f>
        <v>#N/A</v>
      </c>
      <c r="P3047" s="65" t="e">
        <f>VLOOKUP(E3047,'Trimming log'!$F$5:$V$5000,12,FALSE)</f>
        <v>#N/A</v>
      </c>
      <c r="Q3047" s="65" t="e">
        <f>VLOOKUP(E3047,'Trimming log'!$F$5:$V$5000,13,FALSE)</f>
        <v>#N/A</v>
      </c>
      <c r="R3047" s="65" t="e">
        <f>VLOOKUP(E3047,'Trimming log'!$F$5:$V$5000,14,FALSE)</f>
        <v>#N/A</v>
      </c>
      <c r="S3047" s="65" t="e">
        <f>VLOOKUP(E3047,'Trimming log'!$F$5:$V$5000,15,FALSE)</f>
        <v>#N/A</v>
      </c>
      <c r="T3047" s="65" t="e">
        <f t="shared" si="588"/>
        <v>#N/A</v>
      </c>
      <c r="U3047" s="491" t="str">
        <f t="shared" si="589"/>
        <v/>
      </c>
      <c r="V3047" s="74">
        <f t="shared" si="590"/>
        <v>0</v>
      </c>
      <c r="W3047" s="134">
        <f t="shared" si="591"/>
        <v>0</v>
      </c>
      <c r="X3047" s="134" t="e">
        <f>VLOOKUP(E3047,'Trimming log'!$F$5:$Y$5000,19,FALSE)</f>
        <v>#N/A</v>
      </c>
      <c r="Y3047" s="134" t="e">
        <f>VLOOKUP(E3047,'Trimming log'!$F$5:$Y$5000,20,FALSE)</f>
        <v>#N/A</v>
      </c>
      <c r="Z3047" s="135" t="e">
        <f t="shared" si="592"/>
        <v>#N/A</v>
      </c>
      <c r="AA3047" s="135" t="e">
        <f t="shared" si="593"/>
        <v>#N/A</v>
      </c>
      <c r="AB3047" s="136" t="e">
        <f t="shared" si="594"/>
        <v>#N/A</v>
      </c>
      <c r="AC3047" s="136" t="e">
        <f t="shared" si="595"/>
        <v>#N/A</v>
      </c>
      <c r="AD3047" s="136" t="e">
        <f t="shared" si="596"/>
        <v>#N/A</v>
      </c>
      <c r="AE3047" s="136" t="e">
        <f t="shared" si="597"/>
        <v>#N/A</v>
      </c>
    </row>
    <row r="3048" spans="4:31">
      <c r="D3048" s="69"/>
      <c r="F3048" s="65" t="e">
        <f>VLOOKUP(E3048,'Trimming log'!$F$5:$V$5000,2,FALSE)</f>
        <v>#N/A</v>
      </c>
      <c r="G3048" s="65" t="e">
        <f>VLOOKUP(E3048,'Trimming log'!$F$5:$V$5000,3,FALSE)</f>
        <v>#N/A</v>
      </c>
      <c r="H3048" s="508" t="e">
        <f>VLOOKUP(E3048,'Trimming log'!$F$5:$V$5000,4,FALSE)</f>
        <v>#N/A</v>
      </c>
      <c r="I3048" s="65" t="e">
        <f>VLOOKUP(E3048,'Trimming log'!$F$5:$V$5000,5,FALSE)</f>
        <v>#N/A</v>
      </c>
      <c r="J3048" s="65" t="e">
        <f>VLOOKUP(E3048,'Trimming log'!$F$5:$V$5000,6,FALSE)</f>
        <v>#N/A</v>
      </c>
      <c r="K3048" s="65" t="e">
        <f>VLOOKUP(E3048,'Trimming log'!$F$5:$V$5000,7,FALSE)</f>
        <v>#N/A</v>
      </c>
      <c r="L3048" s="65" t="e">
        <f>VLOOKUP(E3048,'Trimming log'!$F$5:$V$5000,8,FALSE)</f>
        <v>#N/A</v>
      </c>
      <c r="M3048" s="65" t="e">
        <f>VLOOKUP(E3048,'Trimming log'!$F$5:$V$5000,9,FALSE)</f>
        <v>#N/A</v>
      </c>
      <c r="N3048" s="507" t="e">
        <f>VLOOKUP(E3048,'Trimming log'!$F$5:$V$5000,10,FALSE)</f>
        <v>#N/A</v>
      </c>
      <c r="O3048" s="65" t="e">
        <f>VLOOKUP(E3048,'Trimming log'!$F$5:$V$5000,11,FALSE)</f>
        <v>#N/A</v>
      </c>
      <c r="P3048" s="65" t="e">
        <f>VLOOKUP(E3048,'Trimming log'!$F$5:$V$5000,12,FALSE)</f>
        <v>#N/A</v>
      </c>
      <c r="Q3048" s="65" t="e">
        <f>VLOOKUP(E3048,'Trimming log'!$F$5:$V$5000,13,FALSE)</f>
        <v>#N/A</v>
      </c>
      <c r="R3048" s="65" t="e">
        <f>VLOOKUP(E3048,'Trimming log'!$F$5:$V$5000,14,FALSE)</f>
        <v>#N/A</v>
      </c>
      <c r="S3048" s="65" t="e">
        <f>VLOOKUP(E3048,'Trimming log'!$F$5:$V$5000,15,FALSE)</f>
        <v>#N/A</v>
      </c>
      <c r="T3048" s="65" t="e">
        <f t="shared" si="588"/>
        <v>#N/A</v>
      </c>
      <c r="U3048" s="491" t="str">
        <f t="shared" si="589"/>
        <v/>
      </c>
      <c r="V3048" s="74">
        <f t="shared" si="590"/>
        <v>0</v>
      </c>
      <c r="W3048" s="134">
        <f t="shared" si="591"/>
        <v>0</v>
      </c>
      <c r="X3048" s="134" t="e">
        <f>VLOOKUP(E3048,'Trimming log'!$F$5:$Y$5000,19,FALSE)</f>
        <v>#N/A</v>
      </c>
      <c r="Y3048" s="134" t="e">
        <f>VLOOKUP(E3048,'Trimming log'!$F$5:$Y$5000,20,FALSE)</f>
        <v>#N/A</v>
      </c>
      <c r="Z3048" s="135" t="e">
        <f t="shared" si="592"/>
        <v>#N/A</v>
      </c>
      <c r="AA3048" s="135" t="e">
        <f t="shared" si="593"/>
        <v>#N/A</v>
      </c>
      <c r="AB3048" s="136" t="e">
        <f t="shared" si="594"/>
        <v>#N/A</v>
      </c>
      <c r="AC3048" s="136" t="e">
        <f t="shared" si="595"/>
        <v>#N/A</v>
      </c>
      <c r="AD3048" s="136" t="e">
        <f t="shared" si="596"/>
        <v>#N/A</v>
      </c>
      <c r="AE3048" s="136" t="e">
        <f t="shared" si="597"/>
        <v>#N/A</v>
      </c>
    </row>
    <row r="3049" spans="4:31">
      <c r="D3049" s="69"/>
      <c r="F3049" s="65" t="e">
        <f>VLOOKUP(E3049,'Trimming log'!$F$5:$V$5000,2,FALSE)</f>
        <v>#N/A</v>
      </c>
      <c r="G3049" s="65" t="e">
        <f>VLOOKUP(E3049,'Trimming log'!$F$5:$V$5000,3,FALSE)</f>
        <v>#N/A</v>
      </c>
      <c r="H3049" s="508" t="e">
        <f>VLOOKUP(E3049,'Trimming log'!$F$5:$V$5000,4,FALSE)</f>
        <v>#N/A</v>
      </c>
      <c r="I3049" s="65" t="e">
        <f>VLOOKUP(E3049,'Trimming log'!$F$5:$V$5000,5,FALSE)</f>
        <v>#N/A</v>
      </c>
      <c r="J3049" s="65" t="e">
        <f>VLOOKUP(E3049,'Trimming log'!$F$5:$V$5000,6,FALSE)</f>
        <v>#N/A</v>
      </c>
      <c r="K3049" s="65" t="e">
        <f>VLOOKUP(E3049,'Trimming log'!$F$5:$V$5000,7,FALSE)</f>
        <v>#N/A</v>
      </c>
      <c r="L3049" s="65" t="e">
        <f>VLOOKUP(E3049,'Trimming log'!$F$5:$V$5000,8,FALSE)</f>
        <v>#N/A</v>
      </c>
      <c r="M3049" s="65" t="e">
        <f>VLOOKUP(E3049,'Trimming log'!$F$5:$V$5000,9,FALSE)</f>
        <v>#N/A</v>
      </c>
      <c r="N3049" s="507" t="e">
        <f>VLOOKUP(E3049,'Trimming log'!$F$5:$V$5000,10,FALSE)</f>
        <v>#N/A</v>
      </c>
      <c r="O3049" s="65" t="e">
        <f>VLOOKUP(E3049,'Trimming log'!$F$5:$V$5000,11,FALSE)</f>
        <v>#N/A</v>
      </c>
      <c r="P3049" s="65" t="e">
        <f>VLOOKUP(E3049,'Trimming log'!$F$5:$V$5000,12,FALSE)</f>
        <v>#N/A</v>
      </c>
      <c r="Q3049" s="65" t="e">
        <f>VLOOKUP(E3049,'Trimming log'!$F$5:$V$5000,13,FALSE)</f>
        <v>#N/A</v>
      </c>
      <c r="R3049" s="65" t="e">
        <f>VLOOKUP(E3049,'Trimming log'!$F$5:$V$5000,14,FALSE)</f>
        <v>#N/A</v>
      </c>
      <c r="S3049" s="65" t="e">
        <f>VLOOKUP(E3049,'Trimming log'!$F$5:$V$5000,15,FALSE)</f>
        <v>#N/A</v>
      </c>
      <c r="T3049" s="65" t="e">
        <f t="shared" si="588"/>
        <v>#N/A</v>
      </c>
      <c r="U3049" s="491" t="str">
        <f t="shared" si="589"/>
        <v/>
      </c>
      <c r="V3049" s="74">
        <f t="shared" si="590"/>
        <v>0</v>
      </c>
      <c r="W3049" s="134">
        <f t="shared" si="591"/>
        <v>0</v>
      </c>
      <c r="X3049" s="134" t="e">
        <f>VLOOKUP(E3049,'Trimming log'!$F$5:$Y$5000,19,FALSE)</f>
        <v>#N/A</v>
      </c>
      <c r="Y3049" s="134" t="e">
        <f>VLOOKUP(E3049,'Trimming log'!$F$5:$Y$5000,20,FALSE)</f>
        <v>#N/A</v>
      </c>
      <c r="Z3049" s="135" t="e">
        <f t="shared" si="592"/>
        <v>#N/A</v>
      </c>
      <c r="AA3049" s="135" t="e">
        <f t="shared" si="593"/>
        <v>#N/A</v>
      </c>
      <c r="AB3049" s="136" t="e">
        <f t="shared" si="594"/>
        <v>#N/A</v>
      </c>
      <c r="AC3049" s="136" t="e">
        <f t="shared" si="595"/>
        <v>#N/A</v>
      </c>
      <c r="AD3049" s="136" t="e">
        <f t="shared" si="596"/>
        <v>#N/A</v>
      </c>
      <c r="AE3049" s="136" t="e">
        <f t="shared" si="597"/>
        <v>#N/A</v>
      </c>
    </row>
    <row r="3050" spans="4:31">
      <c r="D3050" s="69"/>
      <c r="F3050" s="65" t="e">
        <f>VLOOKUP(E3050,'Trimming log'!$F$5:$V$5000,2,FALSE)</f>
        <v>#N/A</v>
      </c>
      <c r="G3050" s="65" t="e">
        <f>VLOOKUP(E3050,'Trimming log'!$F$5:$V$5000,3,FALSE)</f>
        <v>#N/A</v>
      </c>
      <c r="H3050" s="508" t="e">
        <f>VLOOKUP(E3050,'Trimming log'!$F$5:$V$5000,4,FALSE)</f>
        <v>#N/A</v>
      </c>
      <c r="I3050" s="65" t="e">
        <f>VLOOKUP(E3050,'Trimming log'!$F$5:$V$5000,5,FALSE)</f>
        <v>#N/A</v>
      </c>
      <c r="J3050" s="65" t="e">
        <f>VLOOKUP(E3050,'Trimming log'!$F$5:$V$5000,6,FALSE)</f>
        <v>#N/A</v>
      </c>
      <c r="K3050" s="65" t="e">
        <f>VLOOKUP(E3050,'Trimming log'!$F$5:$V$5000,7,FALSE)</f>
        <v>#N/A</v>
      </c>
      <c r="L3050" s="65" t="e">
        <f>VLOOKUP(E3050,'Trimming log'!$F$5:$V$5000,8,FALSE)</f>
        <v>#N/A</v>
      </c>
      <c r="M3050" s="65" t="e">
        <f>VLOOKUP(E3050,'Trimming log'!$F$5:$V$5000,9,FALSE)</f>
        <v>#N/A</v>
      </c>
      <c r="N3050" s="507" t="e">
        <f>VLOOKUP(E3050,'Trimming log'!$F$5:$V$5000,10,FALSE)</f>
        <v>#N/A</v>
      </c>
      <c r="O3050" s="65" t="e">
        <f>VLOOKUP(E3050,'Trimming log'!$F$5:$V$5000,11,FALSE)</f>
        <v>#N/A</v>
      </c>
      <c r="P3050" s="65" t="e">
        <f>VLOOKUP(E3050,'Trimming log'!$F$5:$V$5000,12,FALSE)</f>
        <v>#N/A</v>
      </c>
      <c r="Q3050" s="65" t="e">
        <f>VLOOKUP(E3050,'Trimming log'!$F$5:$V$5000,13,FALSE)</f>
        <v>#N/A</v>
      </c>
      <c r="R3050" s="65" t="e">
        <f>VLOOKUP(E3050,'Trimming log'!$F$5:$V$5000,14,FALSE)</f>
        <v>#N/A</v>
      </c>
      <c r="S3050" s="65" t="e">
        <f>VLOOKUP(E3050,'Trimming log'!$F$5:$V$5000,15,FALSE)</f>
        <v>#N/A</v>
      </c>
      <c r="T3050" s="65" t="e">
        <f t="shared" si="588"/>
        <v>#N/A</v>
      </c>
      <c r="U3050" s="491" t="str">
        <f t="shared" si="589"/>
        <v/>
      </c>
      <c r="V3050" s="74">
        <f t="shared" si="590"/>
        <v>0</v>
      </c>
      <c r="W3050" s="134">
        <f t="shared" si="591"/>
        <v>0</v>
      </c>
      <c r="X3050" s="134" t="e">
        <f>VLOOKUP(E3050,'Trimming log'!$F$5:$Y$5000,19,FALSE)</f>
        <v>#N/A</v>
      </c>
      <c r="Y3050" s="134" t="e">
        <f>VLOOKUP(E3050,'Trimming log'!$F$5:$Y$5000,20,FALSE)</f>
        <v>#N/A</v>
      </c>
      <c r="Z3050" s="135" t="e">
        <f t="shared" si="592"/>
        <v>#N/A</v>
      </c>
      <c r="AA3050" s="135" t="e">
        <f t="shared" si="593"/>
        <v>#N/A</v>
      </c>
      <c r="AB3050" s="136" t="e">
        <f t="shared" si="594"/>
        <v>#N/A</v>
      </c>
      <c r="AC3050" s="136" t="e">
        <f t="shared" si="595"/>
        <v>#N/A</v>
      </c>
      <c r="AD3050" s="136" t="e">
        <f t="shared" si="596"/>
        <v>#N/A</v>
      </c>
      <c r="AE3050" s="136" t="e">
        <f t="shared" si="597"/>
        <v>#N/A</v>
      </c>
    </row>
    <row r="3051" spans="4:31">
      <c r="D3051" s="69"/>
      <c r="F3051" s="65" t="e">
        <f>VLOOKUP(E3051,'Trimming log'!$F$5:$V$5000,2,FALSE)</f>
        <v>#N/A</v>
      </c>
      <c r="G3051" s="65" t="e">
        <f>VLOOKUP(E3051,'Trimming log'!$F$5:$V$5000,3,FALSE)</f>
        <v>#N/A</v>
      </c>
      <c r="H3051" s="508" t="e">
        <f>VLOOKUP(E3051,'Trimming log'!$F$5:$V$5000,4,FALSE)</f>
        <v>#N/A</v>
      </c>
      <c r="I3051" s="65" t="e">
        <f>VLOOKUP(E3051,'Trimming log'!$F$5:$V$5000,5,FALSE)</f>
        <v>#N/A</v>
      </c>
      <c r="J3051" s="65" t="e">
        <f>VLOOKUP(E3051,'Trimming log'!$F$5:$V$5000,6,FALSE)</f>
        <v>#N/A</v>
      </c>
      <c r="K3051" s="65" t="e">
        <f>VLOOKUP(E3051,'Trimming log'!$F$5:$V$5000,7,FALSE)</f>
        <v>#N/A</v>
      </c>
      <c r="L3051" s="65" t="e">
        <f>VLOOKUP(E3051,'Trimming log'!$F$5:$V$5000,8,FALSE)</f>
        <v>#N/A</v>
      </c>
      <c r="M3051" s="65" t="e">
        <f>VLOOKUP(E3051,'Trimming log'!$F$5:$V$5000,9,FALSE)</f>
        <v>#N/A</v>
      </c>
      <c r="N3051" s="507" t="e">
        <f>VLOOKUP(E3051,'Trimming log'!$F$5:$V$5000,10,FALSE)</f>
        <v>#N/A</v>
      </c>
      <c r="O3051" s="65" t="e">
        <f>VLOOKUP(E3051,'Trimming log'!$F$5:$V$5000,11,FALSE)</f>
        <v>#N/A</v>
      </c>
      <c r="P3051" s="65" t="e">
        <f>VLOOKUP(E3051,'Trimming log'!$F$5:$V$5000,12,FALSE)</f>
        <v>#N/A</v>
      </c>
      <c r="Q3051" s="65" t="e">
        <f>VLOOKUP(E3051,'Trimming log'!$F$5:$V$5000,13,FALSE)</f>
        <v>#N/A</v>
      </c>
      <c r="R3051" s="65" t="e">
        <f>VLOOKUP(E3051,'Trimming log'!$F$5:$V$5000,14,FALSE)</f>
        <v>#N/A</v>
      </c>
      <c r="S3051" s="65" t="e">
        <f>VLOOKUP(E3051,'Trimming log'!$F$5:$V$5000,15,FALSE)</f>
        <v>#N/A</v>
      </c>
      <c r="T3051" s="65" t="e">
        <f t="shared" si="588"/>
        <v>#N/A</v>
      </c>
      <c r="U3051" s="491" t="str">
        <f t="shared" si="589"/>
        <v/>
      </c>
      <c r="V3051" s="74">
        <f t="shared" si="590"/>
        <v>0</v>
      </c>
      <c r="W3051" s="134">
        <f t="shared" si="591"/>
        <v>0</v>
      </c>
      <c r="X3051" s="134" t="e">
        <f>VLOOKUP(E3051,'Trimming log'!$F$5:$Y$5000,19,FALSE)</f>
        <v>#N/A</v>
      </c>
      <c r="Y3051" s="134" t="e">
        <f>VLOOKUP(E3051,'Trimming log'!$F$5:$Y$5000,20,FALSE)</f>
        <v>#N/A</v>
      </c>
      <c r="Z3051" s="135" t="e">
        <f t="shared" si="592"/>
        <v>#N/A</v>
      </c>
      <c r="AA3051" s="135" t="e">
        <f t="shared" si="593"/>
        <v>#N/A</v>
      </c>
      <c r="AB3051" s="136" t="e">
        <f t="shared" si="594"/>
        <v>#N/A</v>
      </c>
      <c r="AC3051" s="136" t="e">
        <f t="shared" si="595"/>
        <v>#N/A</v>
      </c>
      <c r="AD3051" s="136" t="e">
        <f t="shared" si="596"/>
        <v>#N/A</v>
      </c>
      <c r="AE3051" s="136" t="e">
        <f t="shared" si="597"/>
        <v>#N/A</v>
      </c>
    </row>
    <row r="3052" spans="4:31">
      <c r="D3052" s="69"/>
      <c r="F3052" s="65" t="e">
        <f>VLOOKUP(E3052,'Trimming log'!$F$5:$V$5000,2,FALSE)</f>
        <v>#N/A</v>
      </c>
      <c r="G3052" s="65" t="e">
        <f>VLOOKUP(E3052,'Trimming log'!$F$5:$V$5000,3,FALSE)</f>
        <v>#N/A</v>
      </c>
      <c r="H3052" s="508" t="e">
        <f>VLOOKUP(E3052,'Trimming log'!$F$5:$V$5000,4,FALSE)</f>
        <v>#N/A</v>
      </c>
      <c r="I3052" s="65" t="e">
        <f>VLOOKUP(E3052,'Trimming log'!$F$5:$V$5000,5,FALSE)</f>
        <v>#N/A</v>
      </c>
      <c r="J3052" s="65" t="e">
        <f>VLOOKUP(E3052,'Trimming log'!$F$5:$V$5000,6,FALSE)</f>
        <v>#N/A</v>
      </c>
      <c r="K3052" s="65" t="e">
        <f>VLOOKUP(E3052,'Trimming log'!$F$5:$V$5000,7,FALSE)</f>
        <v>#N/A</v>
      </c>
      <c r="L3052" s="65" t="e">
        <f>VLOOKUP(E3052,'Trimming log'!$F$5:$V$5000,8,FALSE)</f>
        <v>#N/A</v>
      </c>
      <c r="M3052" s="65" t="e">
        <f>VLOOKUP(E3052,'Trimming log'!$F$5:$V$5000,9,FALSE)</f>
        <v>#N/A</v>
      </c>
      <c r="N3052" s="507" t="e">
        <f>VLOOKUP(E3052,'Trimming log'!$F$5:$V$5000,10,FALSE)</f>
        <v>#N/A</v>
      </c>
      <c r="O3052" s="65" t="e">
        <f>VLOOKUP(E3052,'Trimming log'!$F$5:$V$5000,11,FALSE)</f>
        <v>#N/A</v>
      </c>
      <c r="P3052" s="65" t="e">
        <f>VLOOKUP(E3052,'Trimming log'!$F$5:$V$5000,12,FALSE)</f>
        <v>#N/A</v>
      </c>
      <c r="Q3052" s="65" t="e">
        <f>VLOOKUP(E3052,'Trimming log'!$F$5:$V$5000,13,FALSE)</f>
        <v>#N/A</v>
      </c>
      <c r="R3052" s="65" t="e">
        <f>VLOOKUP(E3052,'Trimming log'!$F$5:$V$5000,14,FALSE)</f>
        <v>#N/A</v>
      </c>
      <c r="S3052" s="65" t="e">
        <f>VLOOKUP(E3052,'Trimming log'!$F$5:$V$5000,15,FALSE)</f>
        <v>#N/A</v>
      </c>
      <c r="T3052" s="65" t="e">
        <f t="shared" si="588"/>
        <v>#N/A</v>
      </c>
      <c r="U3052" s="491" t="str">
        <f t="shared" si="589"/>
        <v/>
      </c>
      <c r="V3052" s="74">
        <f t="shared" si="590"/>
        <v>0</v>
      </c>
      <c r="W3052" s="134">
        <f t="shared" si="591"/>
        <v>0</v>
      </c>
      <c r="X3052" s="134" t="e">
        <f>VLOOKUP(E3052,'Trimming log'!$F$5:$Y$5000,19,FALSE)</f>
        <v>#N/A</v>
      </c>
      <c r="Y3052" s="134" t="e">
        <f>VLOOKUP(E3052,'Trimming log'!$F$5:$Y$5000,20,FALSE)</f>
        <v>#N/A</v>
      </c>
      <c r="Z3052" s="135" t="e">
        <f t="shared" si="592"/>
        <v>#N/A</v>
      </c>
      <c r="AA3052" s="135" t="e">
        <f t="shared" si="593"/>
        <v>#N/A</v>
      </c>
      <c r="AB3052" s="136" t="e">
        <f t="shared" si="594"/>
        <v>#N/A</v>
      </c>
      <c r="AC3052" s="136" t="e">
        <f t="shared" si="595"/>
        <v>#N/A</v>
      </c>
      <c r="AD3052" s="136" t="e">
        <f t="shared" si="596"/>
        <v>#N/A</v>
      </c>
      <c r="AE3052" s="136" t="e">
        <f t="shared" si="597"/>
        <v>#N/A</v>
      </c>
    </row>
    <row r="3053" spans="4:31">
      <c r="D3053" s="69"/>
      <c r="F3053" s="65" t="e">
        <f>VLOOKUP(E3053,'Trimming log'!$F$5:$V$5000,2,FALSE)</f>
        <v>#N/A</v>
      </c>
      <c r="G3053" s="65" t="e">
        <f>VLOOKUP(E3053,'Trimming log'!$F$5:$V$5000,3,FALSE)</f>
        <v>#N/A</v>
      </c>
      <c r="H3053" s="508" t="e">
        <f>VLOOKUP(E3053,'Trimming log'!$F$5:$V$5000,4,FALSE)</f>
        <v>#N/A</v>
      </c>
      <c r="I3053" s="65" t="e">
        <f>VLOOKUP(E3053,'Trimming log'!$F$5:$V$5000,5,FALSE)</f>
        <v>#N/A</v>
      </c>
      <c r="J3053" s="65" t="e">
        <f>VLOOKUP(E3053,'Trimming log'!$F$5:$V$5000,6,FALSE)</f>
        <v>#N/A</v>
      </c>
      <c r="K3053" s="65" t="e">
        <f>VLOOKUP(E3053,'Trimming log'!$F$5:$V$5000,7,FALSE)</f>
        <v>#N/A</v>
      </c>
      <c r="L3053" s="65" t="e">
        <f>VLOOKUP(E3053,'Trimming log'!$F$5:$V$5000,8,FALSE)</f>
        <v>#N/A</v>
      </c>
      <c r="M3053" s="65" t="e">
        <f>VLOOKUP(E3053,'Trimming log'!$F$5:$V$5000,9,FALSE)</f>
        <v>#N/A</v>
      </c>
      <c r="N3053" s="507" t="e">
        <f>VLOOKUP(E3053,'Trimming log'!$F$5:$V$5000,10,FALSE)</f>
        <v>#N/A</v>
      </c>
      <c r="O3053" s="65" t="e">
        <f>VLOOKUP(E3053,'Trimming log'!$F$5:$V$5000,11,FALSE)</f>
        <v>#N/A</v>
      </c>
      <c r="P3053" s="65" t="e">
        <f>VLOOKUP(E3053,'Trimming log'!$F$5:$V$5000,12,FALSE)</f>
        <v>#N/A</v>
      </c>
      <c r="Q3053" s="65" t="e">
        <f>VLOOKUP(E3053,'Trimming log'!$F$5:$V$5000,13,FALSE)</f>
        <v>#N/A</v>
      </c>
      <c r="R3053" s="65" t="e">
        <f>VLOOKUP(E3053,'Trimming log'!$F$5:$V$5000,14,FALSE)</f>
        <v>#N/A</v>
      </c>
      <c r="S3053" s="65" t="e">
        <f>VLOOKUP(E3053,'Trimming log'!$F$5:$V$5000,15,FALSE)</f>
        <v>#N/A</v>
      </c>
      <c r="T3053" s="65" t="e">
        <f t="shared" si="588"/>
        <v>#N/A</v>
      </c>
      <c r="U3053" s="491" t="str">
        <f t="shared" si="589"/>
        <v/>
      </c>
      <c r="V3053" s="74">
        <f t="shared" si="590"/>
        <v>0</v>
      </c>
      <c r="W3053" s="134">
        <f t="shared" si="591"/>
        <v>0</v>
      </c>
      <c r="X3053" s="134" t="e">
        <f>VLOOKUP(E3053,'Trimming log'!$F$5:$Y$5000,19,FALSE)</f>
        <v>#N/A</v>
      </c>
      <c r="Y3053" s="134" t="e">
        <f>VLOOKUP(E3053,'Trimming log'!$F$5:$Y$5000,20,FALSE)</f>
        <v>#N/A</v>
      </c>
      <c r="Z3053" s="135" t="e">
        <f t="shared" si="592"/>
        <v>#N/A</v>
      </c>
      <c r="AA3053" s="135" t="e">
        <f t="shared" si="593"/>
        <v>#N/A</v>
      </c>
      <c r="AB3053" s="136" t="e">
        <f t="shared" si="594"/>
        <v>#N/A</v>
      </c>
      <c r="AC3053" s="136" t="e">
        <f t="shared" si="595"/>
        <v>#N/A</v>
      </c>
      <c r="AD3053" s="136" t="e">
        <f t="shared" si="596"/>
        <v>#N/A</v>
      </c>
      <c r="AE3053" s="136" t="e">
        <f t="shared" si="597"/>
        <v>#N/A</v>
      </c>
    </row>
    <row r="3054" spans="4:31">
      <c r="D3054" s="69"/>
      <c r="F3054" s="65" t="e">
        <f>VLOOKUP(E3054,'Trimming log'!$F$5:$V$5000,2,FALSE)</f>
        <v>#N/A</v>
      </c>
      <c r="G3054" s="65" t="e">
        <f>VLOOKUP(E3054,'Trimming log'!$F$5:$V$5000,3,FALSE)</f>
        <v>#N/A</v>
      </c>
      <c r="H3054" s="508" t="e">
        <f>VLOOKUP(E3054,'Trimming log'!$F$5:$V$5000,4,FALSE)</f>
        <v>#N/A</v>
      </c>
      <c r="I3054" s="65" t="e">
        <f>VLOOKUP(E3054,'Trimming log'!$F$5:$V$5000,5,FALSE)</f>
        <v>#N/A</v>
      </c>
      <c r="J3054" s="65" t="e">
        <f>VLOOKUP(E3054,'Trimming log'!$F$5:$V$5000,6,FALSE)</f>
        <v>#N/A</v>
      </c>
      <c r="K3054" s="65" t="e">
        <f>VLOOKUP(E3054,'Trimming log'!$F$5:$V$5000,7,FALSE)</f>
        <v>#N/A</v>
      </c>
      <c r="L3054" s="65" t="e">
        <f>VLOOKUP(E3054,'Trimming log'!$F$5:$V$5000,8,FALSE)</f>
        <v>#N/A</v>
      </c>
      <c r="M3054" s="65" t="e">
        <f>VLOOKUP(E3054,'Trimming log'!$F$5:$V$5000,9,FALSE)</f>
        <v>#N/A</v>
      </c>
      <c r="N3054" s="507" t="e">
        <f>VLOOKUP(E3054,'Trimming log'!$F$5:$V$5000,10,FALSE)</f>
        <v>#N/A</v>
      </c>
      <c r="O3054" s="65" t="e">
        <f>VLOOKUP(E3054,'Trimming log'!$F$5:$V$5000,11,FALSE)</f>
        <v>#N/A</v>
      </c>
      <c r="P3054" s="65" t="e">
        <f>VLOOKUP(E3054,'Trimming log'!$F$5:$V$5000,12,FALSE)</f>
        <v>#N/A</v>
      </c>
      <c r="Q3054" s="65" t="e">
        <f>VLOOKUP(E3054,'Trimming log'!$F$5:$V$5000,13,FALSE)</f>
        <v>#N/A</v>
      </c>
      <c r="R3054" s="65" t="e">
        <f>VLOOKUP(E3054,'Trimming log'!$F$5:$V$5000,14,FALSE)</f>
        <v>#N/A</v>
      </c>
      <c r="S3054" s="65" t="e">
        <f>VLOOKUP(E3054,'Trimming log'!$F$5:$V$5000,15,FALSE)</f>
        <v>#N/A</v>
      </c>
      <c r="T3054" s="65" t="e">
        <f t="shared" si="588"/>
        <v>#N/A</v>
      </c>
      <c r="U3054" s="491" t="str">
        <f t="shared" si="589"/>
        <v/>
      </c>
      <c r="V3054" s="74">
        <f t="shared" si="590"/>
        <v>0</v>
      </c>
      <c r="W3054" s="134">
        <f t="shared" si="591"/>
        <v>0</v>
      </c>
      <c r="X3054" s="134" t="e">
        <f>VLOOKUP(E3054,'Trimming log'!$F$5:$Y$5000,19,FALSE)</f>
        <v>#N/A</v>
      </c>
      <c r="Y3054" s="134" t="e">
        <f>VLOOKUP(E3054,'Trimming log'!$F$5:$Y$5000,20,FALSE)</f>
        <v>#N/A</v>
      </c>
      <c r="Z3054" s="135" t="e">
        <f t="shared" si="592"/>
        <v>#N/A</v>
      </c>
      <c r="AA3054" s="135" t="e">
        <f t="shared" si="593"/>
        <v>#N/A</v>
      </c>
      <c r="AB3054" s="136" t="e">
        <f t="shared" si="594"/>
        <v>#N/A</v>
      </c>
      <c r="AC3054" s="136" t="e">
        <f t="shared" si="595"/>
        <v>#N/A</v>
      </c>
      <c r="AD3054" s="136" t="e">
        <f t="shared" si="596"/>
        <v>#N/A</v>
      </c>
      <c r="AE3054" s="136" t="e">
        <f t="shared" si="597"/>
        <v>#N/A</v>
      </c>
    </row>
    <row r="3055" spans="4:31">
      <c r="D3055" s="69"/>
      <c r="F3055" s="65" t="e">
        <f>VLOOKUP(E3055,'Trimming log'!$F$5:$V$5000,2,FALSE)</f>
        <v>#N/A</v>
      </c>
      <c r="G3055" s="65" t="e">
        <f>VLOOKUP(E3055,'Trimming log'!$F$5:$V$5000,3,FALSE)</f>
        <v>#N/A</v>
      </c>
      <c r="H3055" s="508" t="e">
        <f>VLOOKUP(E3055,'Trimming log'!$F$5:$V$5000,4,FALSE)</f>
        <v>#N/A</v>
      </c>
      <c r="I3055" s="65" t="e">
        <f>VLOOKUP(E3055,'Trimming log'!$F$5:$V$5000,5,FALSE)</f>
        <v>#N/A</v>
      </c>
      <c r="J3055" s="65" t="e">
        <f>VLOOKUP(E3055,'Trimming log'!$F$5:$V$5000,6,FALSE)</f>
        <v>#N/A</v>
      </c>
      <c r="K3055" s="65" t="e">
        <f>VLOOKUP(E3055,'Trimming log'!$F$5:$V$5000,7,FALSE)</f>
        <v>#N/A</v>
      </c>
      <c r="L3055" s="65" t="e">
        <f>VLOOKUP(E3055,'Trimming log'!$F$5:$V$5000,8,FALSE)</f>
        <v>#N/A</v>
      </c>
      <c r="M3055" s="65" t="e">
        <f>VLOOKUP(E3055,'Trimming log'!$F$5:$V$5000,9,FALSE)</f>
        <v>#N/A</v>
      </c>
      <c r="N3055" s="507" t="e">
        <f>VLOOKUP(E3055,'Trimming log'!$F$5:$V$5000,10,FALSE)</f>
        <v>#N/A</v>
      </c>
      <c r="O3055" s="65" t="e">
        <f>VLOOKUP(E3055,'Trimming log'!$F$5:$V$5000,11,FALSE)</f>
        <v>#N/A</v>
      </c>
      <c r="P3055" s="65" t="e">
        <f>VLOOKUP(E3055,'Trimming log'!$F$5:$V$5000,12,FALSE)</f>
        <v>#N/A</v>
      </c>
      <c r="Q3055" s="65" t="e">
        <f>VLOOKUP(E3055,'Trimming log'!$F$5:$V$5000,13,FALSE)</f>
        <v>#N/A</v>
      </c>
      <c r="R3055" s="65" t="e">
        <f>VLOOKUP(E3055,'Trimming log'!$F$5:$V$5000,14,FALSE)</f>
        <v>#N/A</v>
      </c>
      <c r="S3055" s="65" t="e">
        <f>VLOOKUP(E3055,'Trimming log'!$F$5:$V$5000,15,FALSE)</f>
        <v>#N/A</v>
      </c>
      <c r="T3055" s="65" t="e">
        <f t="shared" si="588"/>
        <v>#N/A</v>
      </c>
      <c r="U3055" s="491" t="str">
        <f t="shared" si="589"/>
        <v/>
      </c>
      <c r="V3055" s="74">
        <f t="shared" si="590"/>
        <v>0</v>
      </c>
      <c r="W3055" s="134">
        <f t="shared" si="591"/>
        <v>0</v>
      </c>
      <c r="X3055" s="134" t="e">
        <f>VLOOKUP(E3055,'Trimming log'!$F$5:$Y$5000,19,FALSE)</f>
        <v>#N/A</v>
      </c>
      <c r="Y3055" s="134" t="e">
        <f>VLOOKUP(E3055,'Trimming log'!$F$5:$Y$5000,20,FALSE)</f>
        <v>#N/A</v>
      </c>
      <c r="Z3055" s="135" t="e">
        <f t="shared" si="592"/>
        <v>#N/A</v>
      </c>
      <c r="AA3055" s="135" t="e">
        <f t="shared" si="593"/>
        <v>#N/A</v>
      </c>
      <c r="AB3055" s="136" t="e">
        <f t="shared" si="594"/>
        <v>#N/A</v>
      </c>
      <c r="AC3055" s="136" t="e">
        <f t="shared" si="595"/>
        <v>#N/A</v>
      </c>
      <c r="AD3055" s="136" t="e">
        <f t="shared" si="596"/>
        <v>#N/A</v>
      </c>
      <c r="AE3055" s="136" t="e">
        <f t="shared" si="597"/>
        <v>#N/A</v>
      </c>
    </row>
    <row r="3056" spans="4:31">
      <c r="D3056" s="69"/>
      <c r="F3056" s="65" t="e">
        <f>VLOOKUP(E3056,'Trimming log'!$F$5:$V$5000,2,FALSE)</f>
        <v>#N/A</v>
      </c>
      <c r="G3056" s="65" t="e">
        <f>VLOOKUP(E3056,'Trimming log'!$F$5:$V$5000,3,FALSE)</f>
        <v>#N/A</v>
      </c>
      <c r="H3056" s="508" t="e">
        <f>VLOOKUP(E3056,'Trimming log'!$F$5:$V$5000,4,FALSE)</f>
        <v>#N/A</v>
      </c>
      <c r="I3056" s="65" t="e">
        <f>VLOOKUP(E3056,'Trimming log'!$F$5:$V$5000,5,FALSE)</f>
        <v>#N/A</v>
      </c>
      <c r="J3056" s="65" t="e">
        <f>VLOOKUP(E3056,'Trimming log'!$F$5:$V$5000,6,FALSE)</f>
        <v>#N/A</v>
      </c>
      <c r="K3056" s="65" t="e">
        <f>VLOOKUP(E3056,'Trimming log'!$F$5:$V$5000,7,FALSE)</f>
        <v>#N/A</v>
      </c>
      <c r="L3056" s="65" t="e">
        <f>VLOOKUP(E3056,'Trimming log'!$F$5:$V$5000,8,FALSE)</f>
        <v>#N/A</v>
      </c>
      <c r="M3056" s="65" t="e">
        <f>VLOOKUP(E3056,'Trimming log'!$F$5:$V$5000,9,FALSE)</f>
        <v>#N/A</v>
      </c>
      <c r="N3056" s="507" t="e">
        <f>VLOOKUP(E3056,'Trimming log'!$F$5:$V$5000,10,FALSE)</f>
        <v>#N/A</v>
      </c>
      <c r="O3056" s="65" t="e">
        <f>VLOOKUP(E3056,'Trimming log'!$F$5:$V$5000,11,FALSE)</f>
        <v>#N/A</v>
      </c>
      <c r="P3056" s="65" t="e">
        <f>VLOOKUP(E3056,'Trimming log'!$F$5:$V$5000,12,FALSE)</f>
        <v>#N/A</v>
      </c>
      <c r="Q3056" s="65" t="e">
        <f>VLOOKUP(E3056,'Trimming log'!$F$5:$V$5000,13,FALSE)</f>
        <v>#N/A</v>
      </c>
      <c r="R3056" s="65" t="e">
        <f>VLOOKUP(E3056,'Trimming log'!$F$5:$V$5000,14,FALSE)</f>
        <v>#N/A</v>
      </c>
      <c r="S3056" s="65" t="e">
        <f>VLOOKUP(E3056,'Trimming log'!$F$5:$V$5000,15,FALSE)</f>
        <v>#N/A</v>
      </c>
      <c r="T3056" s="65" t="e">
        <f t="shared" si="588"/>
        <v>#N/A</v>
      </c>
      <c r="U3056" s="491" t="str">
        <f t="shared" si="589"/>
        <v/>
      </c>
      <c r="V3056" s="74">
        <f t="shared" si="590"/>
        <v>0</v>
      </c>
      <c r="W3056" s="134">
        <f t="shared" si="591"/>
        <v>0</v>
      </c>
      <c r="X3056" s="134" t="e">
        <f>VLOOKUP(E3056,'Trimming log'!$F$5:$Y$5000,19,FALSE)</f>
        <v>#N/A</v>
      </c>
      <c r="Y3056" s="134" t="e">
        <f>VLOOKUP(E3056,'Trimming log'!$F$5:$Y$5000,20,FALSE)</f>
        <v>#N/A</v>
      </c>
      <c r="Z3056" s="135" t="e">
        <f t="shared" si="592"/>
        <v>#N/A</v>
      </c>
      <c r="AA3056" s="135" t="e">
        <f t="shared" si="593"/>
        <v>#N/A</v>
      </c>
      <c r="AB3056" s="136" t="e">
        <f t="shared" si="594"/>
        <v>#N/A</v>
      </c>
      <c r="AC3056" s="136" t="e">
        <f t="shared" si="595"/>
        <v>#N/A</v>
      </c>
      <c r="AD3056" s="136" t="e">
        <f t="shared" si="596"/>
        <v>#N/A</v>
      </c>
      <c r="AE3056" s="136" t="e">
        <f t="shared" si="597"/>
        <v>#N/A</v>
      </c>
    </row>
    <row r="3057" spans="4:31">
      <c r="D3057" s="69"/>
      <c r="F3057" s="65" t="e">
        <f>VLOOKUP(E3057,'Trimming log'!$F$5:$V$5000,2,FALSE)</f>
        <v>#N/A</v>
      </c>
      <c r="G3057" s="65" t="e">
        <f>VLOOKUP(E3057,'Trimming log'!$F$5:$V$5000,3,FALSE)</f>
        <v>#N/A</v>
      </c>
      <c r="H3057" s="508" t="e">
        <f>VLOOKUP(E3057,'Trimming log'!$F$5:$V$5000,4,FALSE)</f>
        <v>#N/A</v>
      </c>
      <c r="I3057" s="65" t="e">
        <f>VLOOKUP(E3057,'Trimming log'!$F$5:$V$5000,5,FALSE)</f>
        <v>#N/A</v>
      </c>
      <c r="J3057" s="65" t="e">
        <f>VLOOKUP(E3057,'Trimming log'!$F$5:$V$5000,6,FALSE)</f>
        <v>#N/A</v>
      </c>
      <c r="K3057" s="65" t="e">
        <f>VLOOKUP(E3057,'Trimming log'!$F$5:$V$5000,7,FALSE)</f>
        <v>#N/A</v>
      </c>
      <c r="L3057" s="65" t="e">
        <f>VLOOKUP(E3057,'Trimming log'!$F$5:$V$5000,8,FALSE)</f>
        <v>#N/A</v>
      </c>
      <c r="M3057" s="65" t="e">
        <f>VLOOKUP(E3057,'Trimming log'!$F$5:$V$5000,9,FALSE)</f>
        <v>#N/A</v>
      </c>
      <c r="N3057" s="507" t="e">
        <f>VLOOKUP(E3057,'Trimming log'!$F$5:$V$5000,10,FALSE)</f>
        <v>#N/A</v>
      </c>
      <c r="O3057" s="65" t="e">
        <f>VLOOKUP(E3057,'Trimming log'!$F$5:$V$5000,11,FALSE)</f>
        <v>#N/A</v>
      </c>
      <c r="P3057" s="65" t="e">
        <f>VLOOKUP(E3057,'Trimming log'!$F$5:$V$5000,12,FALSE)</f>
        <v>#N/A</v>
      </c>
      <c r="Q3057" s="65" t="e">
        <f>VLOOKUP(E3057,'Trimming log'!$F$5:$V$5000,13,FALSE)</f>
        <v>#N/A</v>
      </c>
      <c r="R3057" s="65" t="e">
        <f>VLOOKUP(E3057,'Trimming log'!$F$5:$V$5000,14,FALSE)</f>
        <v>#N/A</v>
      </c>
      <c r="S3057" s="65" t="e">
        <f>VLOOKUP(E3057,'Trimming log'!$F$5:$V$5000,15,FALSE)</f>
        <v>#N/A</v>
      </c>
      <c r="T3057" s="65" t="e">
        <f t="shared" si="588"/>
        <v>#N/A</v>
      </c>
      <c r="U3057" s="491" t="str">
        <f t="shared" si="589"/>
        <v/>
      </c>
      <c r="V3057" s="74">
        <f t="shared" si="590"/>
        <v>0</v>
      </c>
      <c r="W3057" s="134">
        <f t="shared" si="591"/>
        <v>0</v>
      </c>
      <c r="X3057" s="134" t="e">
        <f>VLOOKUP(E3057,'Trimming log'!$F$5:$Y$5000,19,FALSE)</f>
        <v>#N/A</v>
      </c>
      <c r="Y3057" s="134" t="e">
        <f>VLOOKUP(E3057,'Trimming log'!$F$5:$Y$5000,20,FALSE)</f>
        <v>#N/A</v>
      </c>
      <c r="Z3057" s="135" t="e">
        <f t="shared" si="592"/>
        <v>#N/A</v>
      </c>
      <c r="AA3057" s="135" t="e">
        <f t="shared" si="593"/>
        <v>#N/A</v>
      </c>
      <c r="AB3057" s="136" t="e">
        <f t="shared" si="594"/>
        <v>#N/A</v>
      </c>
      <c r="AC3057" s="136" t="e">
        <f t="shared" si="595"/>
        <v>#N/A</v>
      </c>
      <c r="AD3057" s="136" t="e">
        <f t="shared" si="596"/>
        <v>#N/A</v>
      </c>
      <c r="AE3057" s="136" t="e">
        <f t="shared" si="597"/>
        <v>#N/A</v>
      </c>
    </row>
    <row r="3058" spans="4:31">
      <c r="D3058" s="69"/>
      <c r="F3058" s="65" t="e">
        <f>VLOOKUP(E3058,'Trimming log'!$F$5:$V$5000,2,FALSE)</f>
        <v>#N/A</v>
      </c>
      <c r="G3058" s="65" t="e">
        <f>VLOOKUP(E3058,'Trimming log'!$F$5:$V$5000,3,FALSE)</f>
        <v>#N/A</v>
      </c>
      <c r="H3058" s="508" t="e">
        <f>VLOOKUP(E3058,'Trimming log'!$F$5:$V$5000,4,FALSE)</f>
        <v>#N/A</v>
      </c>
      <c r="I3058" s="65" t="e">
        <f>VLOOKUP(E3058,'Trimming log'!$F$5:$V$5000,5,FALSE)</f>
        <v>#N/A</v>
      </c>
      <c r="J3058" s="65" t="e">
        <f>VLOOKUP(E3058,'Trimming log'!$F$5:$V$5000,6,FALSE)</f>
        <v>#N/A</v>
      </c>
      <c r="K3058" s="65" t="e">
        <f>VLOOKUP(E3058,'Trimming log'!$F$5:$V$5000,7,FALSE)</f>
        <v>#N/A</v>
      </c>
      <c r="L3058" s="65" t="e">
        <f>VLOOKUP(E3058,'Trimming log'!$F$5:$V$5000,8,FALSE)</f>
        <v>#N/A</v>
      </c>
      <c r="M3058" s="65" t="e">
        <f>VLOOKUP(E3058,'Trimming log'!$F$5:$V$5000,9,FALSE)</f>
        <v>#N/A</v>
      </c>
      <c r="N3058" s="507" t="e">
        <f>VLOOKUP(E3058,'Trimming log'!$F$5:$V$5000,10,FALSE)</f>
        <v>#N/A</v>
      </c>
      <c r="O3058" s="65" t="e">
        <f>VLOOKUP(E3058,'Trimming log'!$F$5:$V$5000,11,FALSE)</f>
        <v>#N/A</v>
      </c>
      <c r="P3058" s="65" t="e">
        <f>VLOOKUP(E3058,'Trimming log'!$F$5:$V$5000,12,FALSE)</f>
        <v>#N/A</v>
      </c>
      <c r="Q3058" s="65" t="e">
        <f>VLOOKUP(E3058,'Trimming log'!$F$5:$V$5000,13,FALSE)</f>
        <v>#N/A</v>
      </c>
      <c r="R3058" s="65" t="e">
        <f>VLOOKUP(E3058,'Trimming log'!$F$5:$V$5000,14,FALSE)</f>
        <v>#N/A</v>
      </c>
      <c r="S3058" s="65" t="e">
        <f>VLOOKUP(E3058,'Trimming log'!$F$5:$V$5000,15,FALSE)</f>
        <v>#N/A</v>
      </c>
      <c r="T3058" s="65" t="e">
        <f t="shared" si="588"/>
        <v>#N/A</v>
      </c>
      <c r="U3058" s="491" t="str">
        <f t="shared" si="589"/>
        <v/>
      </c>
      <c r="V3058" s="74">
        <f t="shared" si="590"/>
        <v>0</v>
      </c>
      <c r="W3058" s="134">
        <f t="shared" si="591"/>
        <v>0</v>
      </c>
      <c r="X3058" s="134" t="e">
        <f>VLOOKUP(E3058,'Trimming log'!$F$5:$Y$5000,19,FALSE)</f>
        <v>#N/A</v>
      </c>
      <c r="Y3058" s="134" t="e">
        <f>VLOOKUP(E3058,'Trimming log'!$F$5:$Y$5000,20,FALSE)</f>
        <v>#N/A</v>
      </c>
      <c r="Z3058" s="135" t="e">
        <f t="shared" si="592"/>
        <v>#N/A</v>
      </c>
      <c r="AA3058" s="135" t="e">
        <f t="shared" si="593"/>
        <v>#N/A</v>
      </c>
      <c r="AB3058" s="136" t="e">
        <f t="shared" si="594"/>
        <v>#N/A</v>
      </c>
      <c r="AC3058" s="136" t="e">
        <f t="shared" si="595"/>
        <v>#N/A</v>
      </c>
      <c r="AD3058" s="136" t="e">
        <f t="shared" si="596"/>
        <v>#N/A</v>
      </c>
      <c r="AE3058" s="136" t="e">
        <f t="shared" si="597"/>
        <v>#N/A</v>
      </c>
    </row>
    <row r="3059" spans="4:31">
      <c r="D3059" s="69"/>
      <c r="F3059" s="65" t="e">
        <f>VLOOKUP(E3059,'Trimming log'!$F$5:$V$5000,2,FALSE)</f>
        <v>#N/A</v>
      </c>
      <c r="G3059" s="65" t="e">
        <f>VLOOKUP(E3059,'Trimming log'!$F$5:$V$5000,3,FALSE)</f>
        <v>#N/A</v>
      </c>
      <c r="H3059" s="508" t="e">
        <f>VLOOKUP(E3059,'Trimming log'!$F$5:$V$5000,4,FALSE)</f>
        <v>#N/A</v>
      </c>
      <c r="I3059" s="65" t="e">
        <f>VLOOKUP(E3059,'Trimming log'!$F$5:$V$5000,5,FALSE)</f>
        <v>#N/A</v>
      </c>
      <c r="J3059" s="65" t="e">
        <f>VLOOKUP(E3059,'Trimming log'!$F$5:$V$5000,6,FALSE)</f>
        <v>#N/A</v>
      </c>
      <c r="K3059" s="65" t="e">
        <f>VLOOKUP(E3059,'Trimming log'!$F$5:$V$5000,7,FALSE)</f>
        <v>#N/A</v>
      </c>
      <c r="L3059" s="65" t="e">
        <f>VLOOKUP(E3059,'Trimming log'!$F$5:$V$5000,8,FALSE)</f>
        <v>#N/A</v>
      </c>
      <c r="M3059" s="65" t="e">
        <f>VLOOKUP(E3059,'Trimming log'!$F$5:$V$5000,9,FALSE)</f>
        <v>#N/A</v>
      </c>
      <c r="N3059" s="507" t="e">
        <f>VLOOKUP(E3059,'Trimming log'!$F$5:$V$5000,10,FALSE)</f>
        <v>#N/A</v>
      </c>
      <c r="O3059" s="65" t="e">
        <f>VLOOKUP(E3059,'Trimming log'!$F$5:$V$5000,11,FALSE)</f>
        <v>#N/A</v>
      </c>
      <c r="P3059" s="65" t="e">
        <f>VLOOKUP(E3059,'Trimming log'!$F$5:$V$5000,12,FALSE)</f>
        <v>#N/A</v>
      </c>
      <c r="Q3059" s="65" t="e">
        <f>VLOOKUP(E3059,'Trimming log'!$F$5:$V$5000,13,FALSE)</f>
        <v>#N/A</v>
      </c>
      <c r="R3059" s="65" t="e">
        <f>VLOOKUP(E3059,'Trimming log'!$F$5:$V$5000,14,FALSE)</f>
        <v>#N/A</v>
      </c>
      <c r="S3059" s="65" t="e">
        <f>VLOOKUP(E3059,'Trimming log'!$F$5:$V$5000,15,FALSE)</f>
        <v>#N/A</v>
      </c>
      <c r="T3059" s="65" t="e">
        <f t="shared" si="588"/>
        <v>#N/A</v>
      </c>
      <c r="U3059" s="491" t="str">
        <f t="shared" si="589"/>
        <v/>
      </c>
      <c r="V3059" s="74">
        <f t="shared" si="590"/>
        <v>0</v>
      </c>
      <c r="W3059" s="134">
        <f t="shared" si="591"/>
        <v>0</v>
      </c>
      <c r="X3059" s="134" t="e">
        <f>VLOOKUP(E3059,'Trimming log'!$F$5:$Y$5000,19,FALSE)</f>
        <v>#N/A</v>
      </c>
      <c r="Y3059" s="134" t="e">
        <f>VLOOKUP(E3059,'Trimming log'!$F$5:$Y$5000,20,FALSE)</f>
        <v>#N/A</v>
      </c>
      <c r="Z3059" s="135" t="e">
        <f t="shared" si="592"/>
        <v>#N/A</v>
      </c>
      <c r="AA3059" s="135" t="e">
        <f t="shared" si="593"/>
        <v>#N/A</v>
      </c>
      <c r="AB3059" s="136" t="e">
        <f t="shared" si="594"/>
        <v>#N/A</v>
      </c>
      <c r="AC3059" s="136" t="e">
        <f t="shared" si="595"/>
        <v>#N/A</v>
      </c>
      <c r="AD3059" s="136" t="e">
        <f t="shared" si="596"/>
        <v>#N/A</v>
      </c>
      <c r="AE3059" s="136" t="e">
        <f t="shared" si="597"/>
        <v>#N/A</v>
      </c>
    </row>
    <row r="3060" spans="4:31">
      <c r="D3060" s="69"/>
      <c r="F3060" s="65" t="e">
        <f>VLOOKUP(E3060,'Trimming log'!$F$5:$V$5000,2,FALSE)</f>
        <v>#N/A</v>
      </c>
      <c r="G3060" s="65" t="e">
        <f>VLOOKUP(E3060,'Trimming log'!$F$5:$V$5000,3,FALSE)</f>
        <v>#N/A</v>
      </c>
      <c r="H3060" s="508" t="e">
        <f>VLOOKUP(E3060,'Trimming log'!$F$5:$V$5000,4,FALSE)</f>
        <v>#N/A</v>
      </c>
      <c r="I3060" s="65" t="e">
        <f>VLOOKUP(E3060,'Trimming log'!$F$5:$V$5000,5,FALSE)</f>
        <v>#N/A</v>
      </c>
      <c r="J3060" s="65" t="e">
        <f>VLOOKUP(E3060,'Trimming log'!$F$5:$V$5000,6,FALSE)</f>
        <v>#N/A</v>
      </c>
      <c r="K3060" s="65" t="e">
        <f>VLOOKUP(E3060,'Trimming log'!$F$5:$V$5000,7,FALSE)</f>
        <v>#N/A</v>
      </c>
      <c r="L3060" s="65" t="e">
        <f>VLOOKUP(E3060,'Trimming log'!$F$5:$V$5000,8,FALSE)</f>
        <v>#N/A</v>
      </c>
      <c r="M3060" s="65" t="e">
        <f>VLOOKUP(E3060,'Trimming log'!$F$5:$V$5000,9,FALSE)</f>
        <v>#N/A</v>
      </c>
      <c r="N3060" s="507" t="e">
        <f>VLOOKUP(E3060,'Trimming log'!$F$5:$V$5000,10,FALSE)</f>
        <v>#N/A</v>
      </c>
      <c r="O3060" s="65" t="e">
        <f>VLOOKUP(E3060,'Trimming log'!$F$5:$V$5000,11,FALSE)</f>
        <v>#N/A</v>
      </c>
      <c r="P3060" s="65" t="e">
        <f>VLOOKUP(E3060,'Trimming log'!$F$5:$V$5000,12,FALSE)</f>
        <v>#N/A</v>
      </c>
      <c r="Q3060" s="65" t="e">
        <f>VLOOKUP(E3060,'Trimming log'!$F$5:$V$5000,13,FALSE)</f>
        <v>#N/A</v>
      </c>
      <c r="R3060" s="65" t="e">
        <f>VLOOKUP(E3060,'Trimming log'!$F$5:$V$5000,14,FALSE)</f>
        <v>#N/A</v>
      </c>
      <c r="S3060" s="65" t="e">
        <f>VLOOKUP(E3060,'Trimming log'!$F$5:$V$5000,15,FALSE)</f>
        <v>#N/A</v>
      </c>
      <c r="T3060" s="65" t="e">
        <f t="shared" si="588"/>
        <v>#N/A</v>
      </c>
      <c r="U3060" s="491" t="str">
        <f t="shared" si="589"/>
        <v/>
      </c>
      <c r="V3060" s="74">
        <f t="shared" si="590"/>
        <v>0</v>
      </c>
      <c r="W3060" s="134">
        <f t="shared" si="591"/>
        <v>0</v>
      </c>
      <c r="X3060" s="134" t="e">
        <f>VLOOKUP(E3060,'Trimming log'!$F$5:$Y$5000,19,FALSE)</f>
        <v>#N/A</v>
      </c>
      <c r="Y3060" s="134" t="e">
        <f>VLOOKUP(E3060,'Trimming log'!$F$5:$Y$5000,20,FALSE)</f>
        <v>#N/A</v>
      </c>
      <c r="Z3060" s="135" t="e">
        <f t="shared" si="592"/>
        <v>#N/A</v>
      </c>
      <c r="AA3060" s="135" t="e">
        <f t="shared" si="593"/>
        <v>#N/A</v>
      </c>
      <c r="AB3060" s="136" t="e">
        <f t="shared" si="594"/>
        <v>#N/A</v>
      </c>
      <c r="AC3060" s="136" t="e">
        <f t="shared" si="595"/>
        <v>#N/A</v>
      </c>
      <c r="AD3060" s="136" t="e">
        <f t="shared" si="596"/>
        <v>#N/A</v>
      </c>
      <c r="AE3060" s="136" t="e">
        <f t="shared" si="597"/>
        <v>#N/A</v>
      </c>
    </row>
    <row r="3061" spans="4:31">
      <c r="D3061" s="69"/>
      <c r="F3061" s="65" t="e">
        <f>VLOOKUP(E3061,'Trimming log'!$F$5:$V$5000,2,FALSE)</f>
        <v>#N/A</v>
      </c>
      <c r="G3061" s="65" t="e">
        <f>VLOOKUP(E3061,'Trimming log'!$F$5:$V$5000,3,FALSE)</f>
        <v>#N/A</v>
      </c>
      <c r="H3061" s="508" t="e">
        <f>VLOOKUP(E3061,'Trimming log'!$F$5:$V$5000,4,FALSE)</f>
        <v>#N/A</v>
      </c>
      <c r="I3061" s="65" t="e">
        <f>VLOOKUP(E3061,'Trimming log'!$F$5:$V$5000,5,FALSE)</f>
        <v>#N/A</v>
      </c>
      <c r="J3061" s="65" t="e">
        <f>VLOOKUP(E3061,'Trimming log'!$F$5:$V$5000,6,FALSE)</f>
        <v>#N/A</v>
      </c>
      <c r="K3061" s="65" t="e">
        <f>VLOOKUP(E3061,'Trimming log'!$F$5:$V$5000,7,FALSE)</f>
        <v>#N/A</v>
      </c>
      <c r="L3061" s="65" t="e">
        <f>VLOOKUP(E3061,'Trimming log'!$F$5:$V$5000,8,FALSE)</f>
        <v>#N/A</v>
      </c>
      <c r="M3061" s="65" t="e">
        <f>VLOOKUP(E3061,'Trimming log'!$F$5:$V$5000,9,FALSE)</f>
        <v>#N/A</v>
      </c>
      <c r="N3061" s="507" t="e">
        <f>VLOOKUP(E3061,'Trimming log'!$F$5:$V$5000,10,FALSE)</f>
        <v>#N/A</v>
      </c>
      <c r="O3061" s="65" t="e">
        <f>VLOOKUP(E3061,'Trimming log'!$F$5:$V$5000,11,FALSE)</f>
        <v>#N/A</v>
      </c>
      <c r="P3061" s="65" t="e">
        <f>VLOOKUP(E3061,'Trimming log'!$F$5:$V$5000,12,FALSE)</f>
        <v>#N/A</v>
      </c>
      <c r="Q3061" s="65" t="e">
        <f>VLOOKUP(E3061,'Trimming log'!$F$5:$V$5000,13,FALSE)</f>
        <v>#N/A</v>
      </c>
      <c r="R3061" s="65" t="e">
        <f>VLOOKUP(E3061,'Trimming log'!$F$5:$V$5000,14,FALSE)</f>
        <v>#N/A</v>
      </c>
      <c r="S3061" s="65" t="e">
        <f>VLOOKUP(E3061,'Trimming log'!$F$5:$V$5000,15,FALSE)</f>
        <v>#N/A</v>
      </c>
      <c r="T3061" s="65" t="e">
        <f t="shared" si="588"/>
        <v>#N/A</v>
      </c>
      <c r="U3061" s="491" t="str">
        <f t="shared" si="589"/>
        <v/>
      </c>
      <c r="V3061" s="74">
        <f t="shared" si="590"/>
        <v>0</v>
      </c>
      <c r="W3061" s="134">
        <f t="shared" si="591"/>
        <v>0</v>
      </c>
      <c r="X3061" s="134" t="e">
        <f>VLOOKUP(E3061,'Trimming log'!$F$5:$Y$5000,19,FALSE)</f>
        <v>#N/A</v>
      </c>
      <c r="Y3061" s="134" t="e">
        <f>VLOOKUP(E3061,'Trimming log'!$F$5:$Y$5000,20,FALSE)</f>
        <v>#N/A</v>
      </c>
      <c r="Z3061" s="135" t="e">
        <f t="shared" si="592"/>
        <v>#N/A</v>
      </c>
      <c r="AA3061" s="135" t="e">
        <f t="shared" si="593"/>
        <v>#N/A</v>
      </c>
      <c r="AB3061" s="136" t="e">
        <f t="shared" si="594"/>
        <v>#N/A</v>
      </c>
      <c r="AC3061" s="136" t="e">
        <f t="shared" si="595"/>
        <v>#N/A</v>
      </c>
      <c r="AD3061" s="136" t="e">
        <f t="shared" si="596"/>
        <v>#N/A</v>
      </c>
      <c r="AE3061" s="136" t="e">
        <f t="shared" si="597"/>
        <v>#N/A</v>
      </c>
    </row>
    <row r="3062" spans="4:31">
      <c r="D3062" s="69"/>
      <c r="F3062" s="65" t="e">
        <f>VLOOKUP(E3062,'Trimming log'!$F$5:$V$5000,2,FALSE)</f>
        <v>#N/A</v>
      </c>
      <c r="G3062" s="65" t="e">
        <f>VLOOKUP(E3062,'Trimming log'!$F$5:$V$5000,3,FALSE)</f>
        <v>#N/A</v>
      </c>
      <c r="H3062" s="508" t="e">
        <f>VLOOKUP(E3062,'Trimming log'!$F$5:$V$5000,4,FALSE)</f>
        <v>#N/A</v>
      </c>
      <c r="I3062" s="65" t="e">
        <f>VLOOKUP(E3062,'Trimming log'!$F$5:$V$5000,5,FALSE)</f>
        <v>#N/A</v>
      </c>
      <c r="J3062" s="65" t="e">
        <f>VLOOKUP(E3062,'Trimming log'!$F$5:$V$5000,6,FALSE)</f>
        <v>#N/A</v>
      </c>
      <c r="K3062" s="65" t="e">
        <f>VLOOKUP(E3062,'Trimming log'!$F$5:$V$5000,7,FALSE)</f>
        <v>#N/A</v>
      </c>
      <c r="L3062" s="65" t="e">
        <f>VLOOKUP(E3062,'Trimming log'!$F$5:$V$5000,8,FALSE)</f>
        <v>#N/A</v>
      </c>
      <c r="M3062" s="65" t="e">
        <f>VLOOKUP(E3062,'Trimming log'!$F$5:$V$5000,9,FALSE)</f>
        <v>#N/A</v>
      </c>
      <c r="N3062" s="507" t="e">
        <f>VLOOKUP(E3062,'Trimming log'!$F$5:$V$5000,10,FALSE)</f>
        <v>#N/A</v>
      </c>
      <c r="O3062" s="65" t="e">
        <f>VLOOKUP(E3062,'Trimming log'!$F$5:$V$5000,11,FALSE)</f>
        <v>#N/A</v>
      </c>
      <c r="P3062" s="65" t="e">
        <f>VLOOKUP(E3062,'Trimming log'!$F$5:$V$5000,12,FALSE)</f>
        <v>#N/A</v>
      </c>
      <c r="Q3062" s="65" t="e">
        <f>VLOOKUP(E3062,'Trimming log'!$F$5:$V$5000,13,FALSE)</f>
        <v>#N/A</v>
      </c>
      <c r="R3062" s="65" t="e">
        <f>VLOOKUP(E3062,'Trimming log'!$F$5:$V$5000,14,FALSE)</f>
        <v>#N/A</v>
      </c>
      <c r="S3062" s="65" t="e">
        <f>VLOOKUP(E3062,'Trimming log'!$F$5:$V$5000,15,FALSE)</f>
        <v>#N/A</v>
      </c>
      <c r="T3062" s="65" t="e">
        <f t="shared" si="588"/>
        <v>#N/A</v>
      </c>
      <c r="U3062" s="491" t="str">
        <f t="shared" si="589"/>
        <v/>
      </c>
      <c r="V3062" s="74">
        <f t="shared" si="590"/>
        <v>0</v>
      </c>
      <c r="W3062" s="134">
        <f t="shared" si="591"/>
        <v>0</v>
      </c>
      <c r="X3062" s="134" t="e">
        <f>VLOOKUP(E3062,'Trimming log'!$F$5:$Y$5000,19,FALSE)</f>
        <v>#N/A</v>
      </c>
      <c r="Y3062" s="134" t="e">
        <f>VLOOKUP(E3062,'Trimming log'!$F$5:$Y$5000,20,FALSE)</f>
        <v>#N/A</v>
      </c>
      <c r="Z3062" s="135" t="e">
        <f t="shared" si="592"/>
        <v>#N/A</v>
      </c>
      <c r="AA3062" s="135" t="e">
        <f t="shared" si="593"/>
        <v>#N/A</v>
      </c>
      <c r="AB3062" s="136" t="e">
        <f t="shared" si="594"/>
        <v>#N/A</v>
      </c>
      <c r="AC3062" s="136" t="e">
        <f t="shared" si="595"/>
        <v>#N/A</v>
      </c>
      <c r="AD3062" s="136" t="e">
        <f t="shared" si="596"/>
        <v>#N/A</v>
      </c>
      <c r="AE3062" s="136" t="e">
        <f t="shared" si="597"/>
        <v>#N/A</v>
      </c>
    </row>
    <row r="3063" spans="4:31">
      <c r="D3063" s="69"/>
      <c r="F3063" s="65" t="e">
        <f>VLOOKUP(E3063,'Trimming log'!$F$5:$V$5000,2,FALSE)</f>
        <v>#N/A</v>
      </c>
      <c r="G3063" s="65" t="e">
        <f>VLOOKUP(E3063,'Trimming log'!$F$5:$V$5000,3,FALSE)</f>
        <v>#N/A</v>
      </c>
      <c r="H3063" s="508" t="e">
        <f>VLOOKUP(E3063,'Trimming log'!$F$5:$V$5000,4,FALSE)</f>
        <v>#N/A</v>
      </c>
      <c r="I3063" s="65" t="e">
        <f>VLOOKUP(E3063,'Trimming log'!$F$5:$V$5000,5,FALSE)</f>
        <v>#N/A</v>
      </c>
      <c r="J3063" s="65" t="e">
        <f>VLOOKUP(E3063,'Trimming log'!$F$5:$V$5000,6,FALSE)</f>
        <v>#N/A</v>
      </c>
      <c r="K3063" s="65" t="e">
        <f>VLOOKUP(E3063,'Trimming log'!$F$5:$V$5000,7,FALSE)</f>
        <v>#N/A</v>
      </c>
      <c r="L3063" s="65" t="e">
        <f>VLOOKUP(E3063,'Trimming log'!$F$5:$V$5000,8,FALSE)</f>
        <v>#N/A</v>
      </c>
      <c r="M3063" s="65" t="e">
        <f>VLOOKUP(E3063,'Trimming log'!$F$5:$V$5000,9,FALSE)</f>
        <v>#N/A</v>
      </c>
      <c r="N3063" s="507" t="e">
        <f>VLOOKUP(E3063,'Trimming log'!$F$5:$V$5000,10,FALSE)</f>
        <v>#N/A</v>
      </c>
      <c r="O3063" s="65" t="e">
        <f>VLOOKUP(E3063,'Trimming log'!$F$5:$V$5000,11,FALSE)</f>
        <v>#N/A</v>
      </c>
      <c r="P3063" s="65" t="e">
        <f>VLOOKUP(E3063,'Trimming log'!$F$5:$V$5000,12,FALSE)</f>
        <v>#N/A</v>
      </c>
      <c r="Q3063" s="65" t="e">
        <f>VLOOKUP(E3063,'Trimming log'!$F$5:$V$5000,13,FALSE)</f>
        <v>#N/A</v>
      </c>
      <c r="R3063" s="65" t="e">
        <f>VLOOKUP(E3063,'Trimming log'!$F$5:$V$5000,14,FALSE)</f>
        <v>#N/A</v>
      </c>
      <c r="S3063" s="65" t="e">
        <f>VLOOKUP(E3063,'Trimming log'!$F$5:$V$5000,15,FALSE)</f>
        <v>#N/A</v>
      </c>
      <c r="T3063" s="65" t="e">
        <f t="shared" si="588"/>
        <v>#N/A</v>
      </c>
      <c r="U3063" s="491" t="str">
        <f t="shared" si="589"/>
        <v/>
      </c>
      <c r="V3063" s="74">
        <f t="shared" si="590"/>
        <v>0</v>
      </c>
      <c r="W3063" s="134">
        <f t="shared" si="591"/>
        <v>0</v>
      </c>
      <c r="X3063" s="134" t="e">
        <f>VLOOKUP(E3063,'Trimming log'!$F$5:$Y$5000,19,FALSE)</f>
        <v>#N/A</v>
      </c>
      <c r="Y3063" s="134" t="e">
        <f>VLOOKUP(E3063,'Trimming log'!$F$5:$Y$5000,20,FALSE)</f>
        <v>#N/A</v>
      </c>
      <c r="Z3063" s="135" t="e">
        <f t="shared" si="592"/>
        <v>#N/A</v>
      </c>
      <c r="AA3063" s="135" t="e">
        <f t="shared" si="593"/>
        <v>#N/A</v>
      </c>
      <c r="AB3063" s="136" t="e">
        <f t="shared" si="594"/>
        <v>#N/A</v>
      </c>
      <c r="AC3063" s="136" t="e">
        <f t="shared" si="595"/>
        <v>#N/A</v>
      </c>
      <c r="AD3063" s="136" t="e">
        <f t="shared" si="596"/>
        <v>#N/A</v>
      </c>
      <c r="AE3063" s="136" t="e">
        <f t="shared" si="597"/>
        <v>#N/A</v>
      </c>
    </row>
    <row r="3064" spans="4:31">
      <c r="D3064" s="69"/>
      <c r="F3064" s="65" t="e">
        <f>VLOOKUP(E3064,'Trimming log'!$F$5:$V$5000,2,FALSE)</f>
        <v>#N/A</v>
      </c>
      <c r="G3064" s="65" t="e">
        <f>VLOOKUP(E3064,'Trimming log'!$F$5:$V$5000,3,FALSE)</f>
        <v>#N/A</v>
      </c>
      <c r="H3064" s="508" t="e">
        <f>VLOOKUP(E3064,'Trimming log'!$F$5:$V$5000,4,FALSE)</f>
        <v>#N/A</v>
      </c>
      <c r="I3064" s="65" t="e">
        <f>VLOOKUP(E3064,'Trimming log'!$F$5:$V$5000,5,FALSE)</f>
        <v>#N/A</v>
      </c>
      <c r="J3064" s="65" t="e">
        <f>VLOOKUP(E3064,'Trimming log'!$F$5:$V$5000,6,FALSE)</f>
        <v>#N/A</v>
      </c>
      <c r="K3064" s="65" t="e">
        <f>VLOOKUP(E3064,'Trimming log'!$F$5:$V$5000,7,FALSE)</f>
        <v>#N/A</v>
      </c>
      <c r="L3064" s="65" t="e">
        <f>VLOOKUP(E3064,'Trimming log'!$F$5:$V$5000,8,FALSE)</f>
        <v>#N/A</v>
      </c>
      <c r="M3064" s="65" t="e">
        <f>VLOOKUP(E3064,'Trimming log'!$F$5:$V$5000,9,FALSE)</f>
        <v>#N/A</v>
      </c>
      <c r="N3064" s="507" t="e">
        <f>VLOOKUP(E3064,'Trimming log'!$F$5:$V$5000,10,FALSE)</f>
        <v>#N/A</v>
      </c>
      <c r="O3064" s="65" t="e">
        <f>VLOOKUP(E3064,'Trimming log'!$F$5:$V$5000,11,FALSE)</f>
        <v>#N/A</v>
      </c>
      <c r="P3064" s="65" t="e">
        <f>VLOOKUP(E3064,'Trimming log'!$F$5:$V$5000,12,FALSE)</f>
        <v>#N/A</v>
      </c>
      <c r="Q3064" s="65" t="e">
        <f>VLOOKUP(E3064,'Trimming log'!$F$5:$V$5000,13,FALSE)</f>
        <v>#N/A</v>
      </c>
      <c r="R3064" s="65" t="e">
        <f>VLOOKUP(E3064,'Trimming log'!$F$5:$V$5000,14,FALSE)</f>
        <v>#N/A</v>
      </c>
      <c r="S3064" s="65" t="e">
        <f>VLOOKUP(E3064,'Trimming log'!$F$5:$V$5000,15,FALSE)</f>
        <v>#N/A</v>
      </c>
      <c r="T3064" s="65" t="e">
        <f t="shared" si="588"/>
        <v>#N/A</v>
      </c>
      <c r="U3064" s="491" t="str">
        <f t="shared" si="589"/>
        <v/>
      </c>
      <c r="V3064" s="74">
        <f t="shared" si="590"/>
        <v>0</v>
      </c>
      <c r="W3064" s="134">
        <f t="shared" si="591"/>
        <v>0</v>
      </c>
      <c r="X3064" s="134" t="e">
        <f>VLOOKUP(E3064,'Trimming log'!$F$5:$Y$5000,19,FALSE)</f>
        <v>#N/A</v>
      </c>
      <c r="Y3064" s="134" t="e">
        <f>VLOOKUP(E3064,'Trimming log'!$F$5:$Y$5000,20,FALSE)</f>
        <v>#N/A</v>
      </c>
      <c r="Z3064" s="135" t="e">
        <f t="shared" si="592"/>
        <v>#N/A</v>
      </c>
      <c r="AA3064" s="135" t="e">
        <f t="shared" si="593"/>
        <v>#N/A</v>
      </c>
      <c r="AB3064" s="136" t="e">
        <f t="shared" si="594"/>
        <v>#N/A</v>
      </c>
      <c r="AC3064" s="136" t="e">
        <f t="shared" si="595"/>
        <v>#N/A</v>
      </c>
      <c r="AD3064" s="136" t="e">
        <f t="shared" si="596"/>
        <v>#N/A</v>
      </c>
      <c r="AE3064" s="136" t="e">
        <f t="shared" si="597"/>
        <v>#N/A</v>
      </c>
    </row>
    <row r="3065" spans="4:31">
      <c r="D3065" s="69"/>
      <c r="F3065" s="65" t="e">
        <f>VLOOKUP(E3065,'Trimming log'!$F$5:$V$5000,2,FALSE)</f>
        <v>#N/A</v>
      </c>
      <c r="G3065" s="65" t="e">
        <f>VLOOKUP(E3065,'Trimming log'!$F$5:$V$5000,3,FALSE)</f>
        <v>#N/A</v>
      </c>
      <c r="H3065" s="508" t="e">
        <f>VLOOKUP(E3065,'Trimming log'!$F$5:$V$5000,4,FALSE)</f>
        <v>#N/A</v>
      </c>
      <c r="I3065" s="65" t="e">
        <f>VLOOKUP(E3065,'Trimming log'!$F$5:$V$5000,5,FALSE)</f>
        <v>#N/A</v>
      </c>
      <c r="J3065" s="65" t="e">
        <f>VLOOKUP(E3065,'Trimming log'!$F$5:$V$5000,6,FALSE)</f>
        <v>#N/A</v>
      </c>
      <c r="K3065" s="65" t="e">
        <f>VLOOKUP(E3065,'Trimming log'!$F$5:$V$5000,7,FALSE)</f>
        <v>#N/A</v>
      </c>
      <c r="L3065" s="65" t="e">
        <f>VLOOKUP(E3065,'Trimming log'!$F$5:$V$5000,8,FALSE)</f>
        <v>#N/A</v>
      </c>
      <c r="M3065" s="65" t="e">
        <f>VLOOKUP(E3065,'Trimming log'!$F$5:$V$5000,9,FALSE)</f>
        <v>#N/A</v>
      </c>
      <c r="N3065" s="507" t="e">
        <f>VLOOKUP(E3065,'Trimming log'!$F$5:$V$5000,10,FALSE)</f>
        <v>#N/A</v>
      </c>
      <c r="O3065" s="65" t="e">
        <f>VLOOKUP(E3065,'Trimming log'!$F$5:$V$5000,11,FALSE)</f>
        <v>#N/A</v>
      </c>
      <c r="P3065" s="65" t="e">
        <f>VLOOKUP(E3065,'Trimming log'!$F$5:$V$5000,12,FALSE)</f>
        <v>#N/A</v>
      </c>
      <c r="Q3065" s="65" t="e">
        <f>VLOOKUP(E3065,'Trimming log'!$F$5:$V$5000,13,FALSE)</f>
        <v>#N/A</v>
      </c>
      <c r="R3065" s="65" t="e">
        <f>VLOOKUP(E3065,'Trimming log'!$F$5:$V$5000,14,FALSE)</f>
        <v>#N/A</v>
      </c>
      <c r="S3065" s="65" t="e">
        <f>VLOOKUP(E3065,'Trimming log'!$F$5:$V$5000,15,FALSE)</f>
        <v>#N/A</v>
      </c>
      <c r="T3065" s="65" t="e">
        <f t="shared" si="588"/>
        <v>#N/A</v>
      </c>
      <c r="U3065" s="491" t="str">
        <f t="shared" si="589"/>
        <v/>
      </c>
      <c r="V3065" s="74">
        <f t="shared" si="590"/>
        <v>0</v>
      </c>
      <c r="W3065" s="134">
        <f t="shared" si="591"/>
        <v>0</v>
      </c>
      <c r="X3065" s="134" t="e">
        <f>VLOOKUP(E3065,'Trimming log'!$F$5:$Y$5000,19,FALSE)</f>
        <v>#N/A</v>
      </c>
      <c r="Y3065" s="134" t="e">
        <f>VLOOKUP(E3065,'Trimming log'!$F$5:$Y$5000,20,FALSE)</f>
        <v>#N/A</v>
      </c>
      <c r="Z3065" s="135" t="e">
        <f t="shared" si="592"/>
        <v>#N/A</v>
      </c>
      <c r="AA3065" s="135" t="e">
        <f t="shared" si="593"/>
        <v>#N/A</v>
      </c>
      <c r="AB3065" s="136" t="e">
        <f t="shared" si="594"/>
        <v>#N/A</v>
      </c>
      <c r="AC3065" s="136" t="e">
        <f t="shared" si="595"/>
        <v>#N/A</v>
      </c>
      <c r="AD3065" s="136" t="e">
        <f t="shared" si="596"/>
        <v>#N/A</v>
      </c>
      <c r="AE3065" s="136" t="e">
        <f t="shared" si="597"/>
        <v>#N/A</v>
      </c>
    </row>
    <row r="3066" spans="4:31">
      <c r="D3066" s="69"/>
      <c r="F3066" s="65" t="e">
        <f>VLOOKUP(E3066,'Trimming log'!$F$5:$V$5000,2,FALSE)</f>
        <v>#N/A</v>
      </c>
      <c r="G3066" s="65" t="e">
        <f>VLOOKUP(E3066,'Trimming log'!$F$5:$V$5000,3,FALSE)</f>
        <v>#N/A</v>
      </c>
      <c r="H3066" s="508" t="e">
        <f>VLOOKUP(E3066,'Trimming log'!$F$5:$V$5000,4,FALSE)</f>
        <v>#N/A</v>
      </c>
      <c r="I3066" s="65" t="e">
        <f>VLOOKUP(E3066,'Trimming log'!$F$5:$V$5000,5,FALSE)</f>
        <v>#N/A</v>
      </c>
      <c r="J3066" s="65" t="e">
        <f>VLOOKUP(E3066,'Trimming log'!$F$5:$V$5000,6,FALSE)</f>
        <v>#N/A</v>
      </c>
      <c r="K3066" s="65" t="e">
        <f>VLOOKUP(E3066,'Trimming log'!$F$5:$V$5000,7,FALSE)</f>
        <v>#N/A</v>
      </c>
      <c r="L3066" s="65" t="e">
        <f>VLOOKUP(E3066,'Trimming log'!$F$5:$V$5000,8,FALSE)</f>
        <v>#N/A</v>
      </c>
      <c r="M3066" s="65" t="e">
        <f>VLOOKUP(E3066,'Trimming log'!$F$5:$V$5000,9,FALSE)</f>
        <v>#N/A</v>
      </c>
      <c r="N3066" s="507" t="e">
        <f>VLOOKUP(E3066,'Trimming log'!$F$5:$V$5000,10,FALSE)</f>
        <v>#N/A</v>
      </c>
      <c r="O3066" s="65" t="e">
        <f>VLOOKUP(E3066,'Trimming log'!$F$5:$V$5000,11,FALSE)</f>
        <v>#N/A</v>
      </c>
      <c r="P3066" s="65" t="e">
        <f>VLOOKUP(E3066,'Trimming log'!$F$5:$V$5000,12,FALSE)</f>
        <v>#N/A</v>
      </c>
      <c r="Q3066" s="65" t="e">
        <f>VLOOKUP(E3066,'Trimming log'!$F$5:$V$5000,13,FALSE)</f>
        <v>#N/A</v>
      </c>
      <c r="R3066" s="65" t="e">
        <f>VLOOKUP(E3066,'Trimming log'!$F$5:$V$5000,14,FALSE)</f>
        <v>#N/A</v>
      </c>
      <c r="S3066" s="65" t="e">
        <f>VLOOKUP(E3066,'Trimming log'!$F$5:$V$5000,15,FALSE)</f>
        <v>#N/A</v>
      </c>
      <c r="T3066" s="65" t="e">
        <f t="shared" si="588"/>
        <v>#N/A</v>
      </c>
      <c r="U3066" s="491" t="str">
        <f t="shared" si="589"/>
        <v/>
      </c>
      <c r="V3066" s="74">
        <f t="shared" si="590"/>
        <v>0</v>
      </c>
      <c r="W3066" s="134">
        <f t="shared" si="591"/>
        <v>0</v>
      </c>
      <c r="X3066" s="134" t="e">
        <f>VLOOKUP(E3066,'Trimming log'!$F$5:$Y$5000,19,FALSE)</f>
        <v>#N/A</v>
      </c>
      <c r="Y3066" s="134" t="e">
        <f>VLOOKUP(E3066,'Trimming log'!$F$5:$Y$5000,20,FALSE)</f>
        <v>#N/A</v>
      </c>
      <c r="Z3066" s="135" t="e">
        <f t="shared" si="592"/>
        <v>#N/A</v>
      </c>
      <c r="AA3066" s="135" t="e">
        <f t="shared" si="593"/>
        <v>#N/A</v>
      </c>
      <c r="AB3066" s="136" t="e">
        <f t="shared" si="594"/>
        <v>#N/A</v>
      </c>
      <c r="AC3066" s="136" t="e">
        <f t="shared" si="595"/>
        <v>#N/A</v>
      </c>
      <c r="AD3066" s="136" t="e">
        <f t="shared" si="596"/>
        <v>#N/A</v>
      </c>
      <c r="AE3066" s="136" t="e">
        <f t="shared" si="597"/>
        <v>#N/A</v>
      </c>
    </row>
    <row r="3067" spans="4:31">
      <c r="D3067" s="69"/>
      <c r="F3067" s="65" t="e">
        <f>VLOOKUP(E3067,'Trimming log'!$F$5:$V$5000,2,FALSE)</f>
        <v>#N/A</v>
      </c>
      <c r="G3067" s="65" t="e">
        <f>VLOOKUP(E3067,'Trimming log'!$F$5:$V$5000,3,FALSE)</f>
        <v>#N/A</v>
      </c>
      <c r="H3067" s="508" t="e">
        <f>VLOOKUP(E3067,'Trimming log'!$F$5:$V$5000,4,FALSE)</f>
        <v>#N/A</v>
      </c>
      <c r="I3067" s="65" t="e">
        <f>VLOOKUP(E3067,'Trimming log'!$F$5:$V$5000,5,FALSE)</f>
        <v>#N/A</v>
      </c>
      <c r="J3067" s="65" t="e">
        <f>VLOOKUP(E3067,'Trimming log'!$F$5:$V$5000,6,FALSE)</f>
        <v>#N/A</v>
      </c>
      <c r="K3067" s="65" t="e">
        <f>VLOOKUP(E3067,'Trimming log'!$F$5:$V$5000,7,FALSE)</f>
        <v>#N/A</v>
      </c>
      <c r="L3067" s="65" t="e">
        <f>VLOOKUP(E3067,'Trimming log'!$F$5:$V$5000,8,FALSE)</f>
        <v>#N/A</v>
      </c>
      <c r="M3067" s="65" t="e">
        <f>VLOOKUP(E3067,'Trimming log'!$F$5:$V$5000,9,FALSE)</f>
        <v>#N/A</v>
      </c>
      <c r="N3067" s="507" t="e">
        <f>VLOOKUP(E3067,'Trimming log'!$F$5:$V$5000,10,FALSE)</f>
        <v>#N/A</v>
      </c>
      <c r="O3067" s="65" t="e">
        <f>VLOOKUP(E3067,'Trimming log'!$F$5:$V$5000,11,FALSE)</f>
        <v>#N/A</v>
      </c>
      <c r="P3067" s="65" t="e">
        <f>VLOOKUP(E3067,'Trimming log'!$F$5:$V$5000,12,FALSE)</f>
        <v>#N/A</v>
      </c>
      <c r="Q3067" s="65" t="e">
        <f>VLOOKUP(E3067,'Trimming log'!$F$5:$V$5000,13,FALSE)</f>
        <v>#N/A</v>
      </c>
      <c r="R3067" s="65" t="e">
        <f>VLOOKUP(E3067,'Trimming log'!$F$5:$V$5000,14,FALSE)</f>
        <v>#N/A</v>
      </c>
      <c r="S3067" s="65" t="e">
        <f>VLOOKUP(E3067,'Trimming log'!$F$5:$V$5000,15,FALSE)</f>
        <v>#N/A</v>
      </c>
      <c r="T3067" s="65" t="e">
        <f t="shared" si="588"/>
        <v>#N/A</v>
      </c>
      <c r="U3067" s="491" t="str">
        <f t="shared" si="589"/>
        <v/>
      </c>
      <c r="V3067" s="74">
        <f t="shared" si="590"/>
        <v>0</v>
      </c>
      <c r="W3067" s="134">
        <f t="shared" si="591"/>
        <v>0</v>
      </c>
      <c r="X3067" s="134" t="e">
        <f>VLOOKUP(E3067,'Trimming log'!$F$5:$Y$5000,19,FALSE)</f>
        <v>#N/A</v>
      </c>
      <c r="Y3067" s="134" t="e">
        <f>VLOOKUP(E3067,'Trimming log'!$F$5:$Y$5000,20,FALSE)</f>
        <v>#N/A</v>
      </c>
      <c r="Z3067" s="135" t="e">
        <f t="shared" si="592"/>
        <v>#N/A</v>
      </c>
      <c r="AA3067" s="135" t="e">
        <f t="shared" si="593"/>
        <v>#N/A</v>
      </c>
      <c r="AB3067" s="136" t="e">
        <f t="shared" si="594"/>
        <v>#N/A</v>
      </c>
      <c r="AC3067" s="136" t="e">
        <f t="shared" si="595"/>
        <v>#N/A</v>
      </c>
      <c r="AD3067" s="136" t="e">
        <f t="shared" si="596"/>
        <v>#N/A</v>
      </c>
      <c r="AE3067" s="136" t="e">
        <f t="shared" si="597"/>
        <v>#N/A</v>
      </c>
    </row>
    <row r="3068" spans="4:31">
      <c r="D3068" s="69"/>
      <c r="F3068" s="65" t="e">
        <f>VLOOKUP(E3068,'Trimming log'!$F$5:$V$5000,2,FALSE)</f>
        <v>#N/A</v>
      </c>
      <c r="G3068" s="65" t="e">
        <f>VLOOKUP(E3068,'Trimming log'!$F$5:$V$5000,3,FALSE)</f>
        <v>#N/A</v>
      </c>
      <c r="H3068" s="508" t="e">
        <f>VLOOKUP(E3068,'Trimming log'!$F$5:$V$5000,4,FALSE)</f>
        <v>#N/A</v>
      </c>
      <c r="I3068" s="65" t="e">
        <f>VLOOKUP(E3068,'Trimming log'!$F$5:$V$5000,5,FALSE)</f>
        <v>#N/A</v>
      </c>
      <c r="J3068" s="65" t="e">
        <f>VLOOKUP(E3068,'Trimming log'!$F$5:$V$5000,6,FALSE)</f>
        <v>#N/A</v>
      </c>
      <c r="K3068" s="65" t="e">
        <f>VLOOKUP(E3068,'Trimming log'!$F$5:$V$5000,7,FALSE)</f>
        <v>#N/A</v>
      </c>
      <c r="L3068" s="65" t="e">
        <f>VLOOKUP(E3068,'Trimming log'!$F$5:$V$5000,8,FALSE)</f>
        <v>#N/A</v>
      </c>
      <c r="M3068" s="65" t="e">
        <f>VLOOKUP(E3068,'Trimming log'!$F$5:$V$5000,9,FALSE)</f>
        <v>#N/A</v>
      </c>
      <c r="N3068" s="507" t="e">
        <f>VLOOKUP(E3068,'Trimming log'!$F$5:$V$5000,10,FALSE)</f>
        <v>#N/A</v>
      </c>
      <c r="O3068" s="65" t="e">
        <f>VLOOKUP(E3068,'Trimming log'!$F$5:$V$5000,11,FALSE)</f>
        <v>#N/A</v>
      </c>
      <c r="P3068" s="65" t="e">
        <f>VLOOKUP(E3068,'Trimming log'!$F$5:$V$5000,12,FALSE)</f>
        <v>#N/A</v>
      </c>
      <c r="Q3068" s="65" t="e">
        <f>VLOOKUP(E3068,'Trimming log'!$F$5:$V$5000,13,FALSE)</f>
        <v>#N/A</v>
      </c>
      <c r="R3068" s="65" t="e">
        <f>VLOOKUP(E3068,'Trimming log'!$F$5:$V$5000,14,FALSE)</f>
        <v>#N/A</v>
      </c>
      <c r="S3068" s="65" t="e">
        <f>VLOOKUP(E3068,'Trimming log'!$F$5:$V$5000,15,FALSE)</f>
        <v>#N/A</v>
      </c>
      <c r="T3068" s="65" t="e">
        <f t="shared" si="588"/>
        <v>#N/A</v>
      </c>
      <c r="U3068" s="491" t="str">
        <f t="shared" si="589"/>
        <v/>
      </c>
      <c r="V3068" s="74">
        <f t="shared" si="590"/>
        <v>0</v>
      </c>
      <c r="W3068" s="134">
        <f t="shared" si="591"/>
        <v>0</v>
      </c>
      <c r="X3068" s="134" t="e">
        <f>VLOOKUP(E3068,'Trimming log'!$F$5:$Y$5000,19,FALSE)</f>
        <v>#N/A</v>
      </c>
      <c r="Y3068" s="134" t="e">
        <f>VLOOKUP(E3068,'Trimming log'!$F$5:$Y$5000,20,FALSE)</f>
        <v>#N/A</v>
      </c>
      <c r="Z3068" s="135" t="e">
        <f t="shared" si="592"/>
        <v>#N/A</v>
      </c>
      <c r="AA3068" s="135" t="e">
        <f t="shared" si="593"/>
        <v>#N/A</v>
      </c>
      <c r="AB3068" s="136" t="e">
        <f t="shared" si="594"/>
        <v>#N/A</v>
      </c>
      <c r="AC3068" s="136" t="e">
        <f t="shared" si="595"/>
        <v>#N/A</v>
      </c>
      <c r="AD3068" s="136" t="e">
        <f t="shared" si="596"/>
        <v>#N/A</v>
      </c>
      <c r="AE3068" s="136" t="e">
        <f t="shared" si="597"/>
        <v>#N/A</v>
      </c>
    </row>
    <row r="3069" spans="4:31">
      <c r="D3069" s="69"/>
      <c r="F3069" s="65" t="e">
        <f>VLOOKUP(E3069,'Trimming log'!$F$5:$V$5000,2,FALSE)</f>
        <v>#N/A</v>
      </c>
      <c r="G3069" s="65" t="e">
        <f>VLOOKUP(E3069,'Trimming log'!$F$5:$V$5000,3,FALSE)</f>
        <v>#N/A</v>
      </c>
      <c r="H3069" s="508" t="e">
        <f>VLOOKUP(E3069,'Trimming log'!$F$5:$V$5000,4,FALSE)</f>
        <v>#N/A</v>
      </c>
      <c r="I3069" s="65" t="e">
        <f>VLOOKUP(E3069,'Trimming log'!$F$5:$V$5000,5,FALSE)</f>
        <v>#N/A</v>
      </c>
      <c r="J3069" s="65" t="e">
        <f>VLOOKUP(E3069,'Trimming log'!$F$5:$V$5000,6,FALSE)</f>
        <v>#N/A</v>
      </c>
      <c r="K3069" s="65" t="e">
        <f>VLOOKUP(E3069,'Trimming log'!$F$5:$V$5000,7,FALSE)</f>
        <v>#N/A</v>
      </c>
      <c r="L3069" s="65" t="e">
        <f>VLOOKUP(E3069,'Trimming log'!$F$5:$V$5000,8,FALSE)</f>
        <v>#N/A</v>
      </c>
      <c r="M3069" s="65" t="e">
        <f>VLOOKUP(E3069,'Trimming log'!$F$5:$V$5000,9,FALSE)</f>
        <v>#N/A</v>
      </c>
      <c r="N3069" s="507" t="e">
        <f>VLOOKUP(E3069,'Trimming log'!$F$5:$V$5000,10,FALSE)</f>
        <v>#N/A</v>
      </c>
      <c r="O3069" s="65" t="e">
        <f>VLOOKUP(E3069,'Trimming log'!$F$5:$V$5000,11,FALSE)</f>
        <v>#N/A</v>
      </c>
      <c r="P3069" s="65" t="e">
        <f>VLOOKUP(E3069,'Trimming log'!$F$5:$V$5000,12,FALSE)</f>
        <v>#N/A</v>
      </c>
      <c r="Q3069" s="65" t="e">
        <f>VLOOKUP(E3069,'Trimming log'!$F$5:$V$5000,13,FALSE)</f>
        <v>#N/A</v>
      </c>
      <c r="R3069" s="65" t="e">
        <f>VLOOKUP(E3069,'Trimming log'!$F$5:$V$5000,14,FALSE)</f>
        <v>#N/A</v>
      </c>
      <c r="S3069" s="65" t="e">
        <f>VLOOKUP(E3069,'Trimming log'!$F$5:$V$5000,15,FALSE)</f>
        <v>#N/A</v>
      </c>
      <c r="T3069" s="65" t="e">
        <f t="shared" si="588"/>
        <v>#N/A</v>
      </c>
      <c r="U3069" s="491" t="str">
        <f t="shared" si="589"/>
        <v/>
      </c>
      <c r="V3069" s="74">
        <f t="shared" si="590"/>
        <v>0</v>
      </c>
      <c r="W3069" s="134">
        <f t="shared" si="591"/>
        <v>0</v>
      </c>
      <c r="X3069" s="134" t="e">
        <f>VLOOKUP(E3069,'Trimming log'!$F$5:$Y$5000,19,FALSE)</f>
        <v>#N/A</v>
      </c>
      <c r="Y3069" s="134" t="e">
        <f>VLOOKUP(E3069,'Trimming log'!$F$5:$Y$5000,20,FALSE)</f>
        <v>#N/A</v>
      </c>
      <c r="Z3069" s="135" t="e">
        <f t="shared" si="592"/>
        <v>#N/A</v>
      </c>
      <c r="AA3069" s="135" t="e">
        <f t="shared" si="593"/>
        <v>#N/A</v>
      </c>
      <c r="AB3069" s="136" t="e">
        <f t="shared" si="594"/>
        <v>#N/A</v>
      </c>
      <c r="AC3069" s="136" t="e">
        <f t="shared" si="595"/>
        <v>#N/A</v>
      </c>
      <c r="AD3069" s="136" t="e">
        <f t="shared" si="596"/>
        <v>#N/A</v>
      </c>
      <c r="AE3069" s="136" t="e">
        <f t="shared" si="597"/>
        <v>#N/A</v>
      </c>
    </row>
    <row r="3070" spans="4:31">
      <c r="D3070" s="69"/>
      <c r="F3070" s="65" t="e">
        <f>VLOOKUP(E3070,'Trimming log'!$F$5:$V$5000,2,FALSE)</f>
        <v>#N/A</v>
      </c>
      <c r="G3070" s="65" t="e">
        <f>VLOOKUP(E3070,'Trimming log'!$F$5:$V$5000,3,FALSE)</f>
        <v>#N/A</v>
      </c>
      <c r="H3070" s="508" t="e">
        <f>VLOOKUP(E3070,'Trimming log'!$F$5:$V$5000,4,FALSE)</f>
        <v>#N/A</v>
      </c>
      <c r="I3070" s="65" t="e">
        <f>VLOOKUP(E3070,'Trimming log'!$F$5:$V$5000,5,FALSE)</f>
        <v>#N/A</v>
      </c>
      <c r="J3070" s="65" t="e">
        <f>VLOOKUP(E3070,'Trimming log'!$F$5:$V$5000,6,FALSE)</f>
        <v>#N/A</v>
      </c>
      <c r="K3070" s="65" t="e">
        <f>VLOOKUP(E3070,'Trimming log'!$F$5:$V$5000,7,FALSE)</f>
        <v>#N/A</v>
      </c>
      <c r="L3070" s="65" t="e">
        <f>VLOOKUP(E3070,'Trimming log'!$F$5:$V$5000,8,FALSE)</f>
        <v>#N/A</v>
      </c>
      <c r="M3070" s="65" t="e">
        <f>VLOOKUP(E3070,'Trimming log'!$F$5:$V$5000,9,FALSE)</f>
        <v>#N/A</v>
      </c>
      <c r="N3070" s="507" t="e">
        <f>VLOOKUP(E3070,'Trimming log'!$F$5:$V$5000,10,FALSE)</f>
        <v>#N/A</v>
      </c>
      <c r="O3070" s="65" t="e">
        <f>VLOOKUP(E3070,'Trimming log'!$F$5:$V$5000,11,FALSE)</f>
        <v>#N/A</v>
      </c>
      <c r="P3070" s="65" t="e">
        <f>VLOOKUP(E3070,'Trimming log'!$F$5:$V$5000,12,FALSE)</f>
        <v>#N/A</v>
      </c>
      <c r="Q3070" s="65" t="e">
        <f>VLOOKUP(E3070,'Trimming log'!$F$5:$V$5000,13,FALSE)</f>
        <v>#N/A</v>
      </c>
      <c r="R3070" s="65" t="e">
        <f>VLOOKUP(E3070,'Trimming log'!$F$5:$V$5000,14,FALSE)</f>
        <v>#N/A</v>
      </c>
      <c r="S3070" s="65" t="e">
        <f>VLOOKUP(E3070,'Trimming log'!$F$5:$V$5000,15,FALSE)</f>
        <v>#N/A</v>
      </c>
      <c r="T3070" s="65" t="e">
        <f t="shared" si="588"/>
        <v>#N/A</v>
      </c>
      <c r="U3070" s="491" t="str">
        <f t="shared" si="589"/>
        <v/>
      </c>
      <c r="V3070" s="74">
        <f t="shared" si="590"/>
        <v>0</v>
      </c>
      <c r="W3070" s="134">
        <f t="shared" si="591"/>
        <v>0</v>
      </c>
      <c r="X3070" s="134" t="e">
        <f>VLOOKUP(E3070,'Trimming log'!$F$5:$Y$5000,19,FALSE)</f>
        <v>#N/A</v>
      </c>
      <c r="Y3070" s="134" t="e">
        <f>VLOOKUP(E3070,'Trimming log'!$F$5:$Y$5000,20,FALSE)</f>
        <v>#N/A</v>
      </c>
      <c r="Z3070" s="135" t="e">
        <f t="shared" si="592"/>
        <v>#N/A</v>
      </c>
      <c r="AA3070" s="135" t="e">
        <f t="shared" si="593"/>
        <v>#N/A</v>
      </c>
      <c r="AB3070" s="136" t="e">
        <f t="shared" si="594"/>
        <v>#N/A</v>
      </c>
      <c r="AC3070" s="136" t="e">
        <f t="shared" si="595"/>
        <v>#N/A</v>
      </c>
      <c r="AD3070" s="136" t="e">
        <f t="shared" si="596"/>
        <v>#N/A</v>
      </c>
      <c r="AE3070" s="136" t="e">
        <f t="shared" si="597"/>
        <v>#N/A</v>
      </c>
    </row>
    <row r="3071" spans="4:31">
      <c r="D3071" s="69"/>
      <c r="F3071" s="65" t="e">
        <f>VLOOKUP(E3071,'Trimming log'!$F$5:$V$5000,2,FALSE)</f>
        <v>#N/A</v>
      </c>
      <c r="G3071" s="65" t="e">
        <f>VLOOKUP(E3071,'Trimming log'!$F$5:$V$5000,3,FALSE)</f>
        <v>#N/A</v>
      </c>
      <c r="H3071" s="508" t="e">
        <f>VLOOKUP(E3071,'Trimming log'!$F$5:$V$5000,4,FALSE)</f>
        <v>#N/A</v>
      </c>
      <c r="I3071" s="65" t="e">
        <f>VLOOKUP(E3071,'Trimming log'!$F$5:$V$5000,5,FALSE)</f>
        <v>#N/A</v>
      </c>
      <c r="J3071" s="65" t="e">
        <f>VLOOKUP(E3071,'Trimming log'!$F$5:$V$5000,6,FALSE)</f>
        <v>#N/A</v>
      </c>
      <c r="K3071" s="65" t="e">
        <f>VLOOKUP(E3071,'Trimming log'!$F$5:$V$5000,7,FALSE)</f>
        <v>#N/A</v>
      </c>
      <c r="L3071" s="65" t="e">
        <f>VLOOKUP(E3071,'Trimming log'!$F$5:$V$5000,8,FALSE)</f>
        <v>#N/A</v>
      </c>
      <c r="M3071" s="65" t="e">
        <f>VLOOKUP(E3071,'Trimming log'!$F$5:$V$5000,9,FALSE)</f>
        <v>#N/A</v>
      </c>
      <c r="N3071" s="507" t="e">
        <f>VLOOKUP(E3071,'Trimming log'!$F$5:$V$5000,10,FALSE)</f>
        <v>#N/A</v>
      </c>
      <c r="O3071" s="65" t="e">
        <f>VLOOKUP(E3071,'Trimming log'!$F$5:$V$5000,11,FALSE)</f>
        <v>#N/A</v>
      </c>
      <c r="P3071" s="65" t="e">
        <f>VLOOKUP(E3071,'Trimming log'!$F$5:$V$5000,12,FALSE)</f>
        <v>#N/A</v>
      </c>
      <c r="Q3071" s="65" t="e">
        <f>VLOOKUP(E3071,'Trimming log'!$F$5:$V$5000,13,FALSE)</f>
        <v>#N/A</v>
      </c>
      <c r="R3071" s="65" t="e">
        <f>VLOOKUP(E3071,'Trimming log'!$F$5:$V$5000,14,FALSE)</f>
        <v>#N/A</v>
      </c>
      <c r="S3071" s="65" t="e">
        <f>VLOOKUP(E3071,'Trimming log'!$F$5:$V$5000,15,FALSE)</f>
        <v>#N/A</v>
      </c>
      <c r="T3071" s="65" t="e">
        <f t="shared" si="588"/>
        <v>#N/A</v>
      </c>
      <c r="U3071" s="491" t="str">
        <f t="shared" si="589"/>
        <v/>
      </c>
      <c r="V3071" s="74">
        <f t="shared" si="590"/>
        <v>0</v>
      </c>
      <c r="W3071" s="134">
        <f t="shared" si="591"/>
        <v>0</v>
      </c>
      <c r="X3071" s="134" t="e">
        <f>VLOOKUP(E3071,'Trimming log'!$F$5:$Y$5000,19,FALSE)</f>
        <v>#N/A</v>
      </c>
      <c r="Y3071" s="134" t="e">
        <f>VLOOKUP(E3071,'Trimming log'!$F$5:$Y$5000,20,FALSE)</f>
        <v>#N/A</v>
      </c>
      <c r="Z3071" s="135" t="e">
        <f t="shared" si="592"/>
        <v>#N/A</v>
      </c>
      <c r="AA3071" s="135" t="e">
        <f t="shared" si="593"/>
        <v>#N/A</v>
      </c>
      <c r="AB3071" s="136" t="e">
        <f t="shared" si="594"/>
        <v>#N/A</v>
      </c>
      <c r="AC3071" s="136" t="e">
        <f t="shared" si="595"/>
        <v>#N/A</v>
      </c>
      <c r="AD3071" s="136" t="e">
        <f t="shared" si="596"/>
        <v>#N/A</v>
      </c>
      <c r="AE3071" s="136" t="e">
        <f t="shared" si="597"/>
        <v>#N/A</v>
      </c>
    </row>
    <row r="3072" spans="4:31">
      <c r="D3072" s="69"/>
      <c r="F3072" s="65" t="e">
        <f>VLOOKUP(E3072,'Trimming log'!$F$5:$V$5000,2,FALSE)</f>
        <v>#N/A</v>
      </c>
      <c r="G3072" s="65" t="e">
        <f>VLOOKUP(E3072,'Trimming log'!$F$5:$V$5000,3,FALSE)</f>
        <v>#N/A</v>
      </c>
      <c r="H3072" s="508" t="e">
        <f>VLOOKUP(E3072,'Trimming log'!$F$5:$V$5000,4,FALSE)</f>
        <v>#N/A</v>
      </c>
      <c r="I3072" s="65" t="e">
        <f>VLOOKUP(E3072,'Trimming log'!$F$5:$V$5000,5,FALSE)</f>
        <v>#N/A</v>
      </c>
      <c r="J3072" s="65" t="e">
        <f>VLOOKUP(E3072,'Trimming log'!$F$5:$V$5000,6,FALSE)</f>
        <v>#N/A</v>
      </c>
      <c r="K3072" s="65" t="e">
        <f>VLOOKUP(E3072,'Trimming log'!$F$5:$V$5000,7,FALSE)</f>
        <v>#N/A</v>
      </c>
      <c r="L3072" s="65" t="e">
        <f>VLOOKUP(E3072,'Trimming log'!$F$5:$V$5000,8,FALSE)</f>
        <v>#N/A</v>
      </c>
      <c r="M3072" s="65" t="e">
        <f>VLOOKUP(E3072,'Trimming log'!$F$5:$V$5000,9,FALSE)</f>
        <v>#N/A</v>
      </c>
      <c r="N3072" s="507" t="e">
        <f>VLOOKUP(E3072,'Trimming log'!$F$5:$V$5000,10,FALSE)</f>
        <v>#N/A</v>
      </c>
      <c r="O3072" s="65" t="e">
        <f>VLOOKUP(E3072,'Trimming log'!$F$5:$V$5000,11,FALSE)</f>
        <v>#N/A</v>
      </c>
      <c r="P3072" s="65" t="e">
        <f>VLOOKUP(E3072,'Trimming log'!$F$5:$V$5000,12,FALSE)</f>
        <v>#N/A</v>
      </c>
      <c r="Q3072" s="65" t="e">
        <f>VLOOKUP(E3072,'Trimming log'!$F$5:$V$5000,13,FALSE)</f>
        <v>#N/A</v>
      </c>
      <c r="R3072" s="65" t="e">
        <f>VLOOKUP(E3072,'Trimming log'!$F$5:$V$5000,14,FALSE)</f>
        <v>#N/A</v>
      </c>
      <c r="S3072" s="65" t="e">
        <f>VLOOKUP(E3072,'Trimming log'!$F$5:$V$5000,15,FALSE)</f>
        <v>#N/A</v>
      </c>
      <c r="T3072" s="65" t="e">
        <f t="shared" si="588"/>
        <v>#N/A</v>
      </c>
      <c r="U3072" s="491" t="str">
        <f t="shared" si="589"/>
        <v/>
      </c>
      <c r="V3072" s="74">
        <f t="shared" si="590"/>
        <v>0</v>
      </c>
      <c r="W3072" s="134">
        <f t="shared" si="591"/>
        <v>0</v>
      </c>
      <c r="X3072" s="134" t="e">
        <f>VLOOKUP(E3072,'Trimming log'!$F$5:$Y$5000,19,FALSE)</f>
        <v>#N/A</v>
      </c>
      <c r="Y3072" s="134" t="e">
        <f>VLOOKUP(E3072,'Trimming log'!$F$5:$Y$5000,20,FALSE)</f>
        <v>#N/A</v>
      </c>
      <c r="Z3072" s="135" t="e">
        <f t="shared" si="592"/>
        <v>#N/A</v>
      </c>
      <c r="AA3072" s="135" t="e">
        <f t="shared" si="593"/>
        <v>#N/A</v>
      </c>
      <c r="AB3072" s="136" t="e">
        <f t="shared" si="594"/>
        <v>#N/A</v>
      </c>
      <c r="AC3072" s="136" t="e">
        <f t="shared" si="595"/>
        <v>#N/A</v>
      </c>
      <c r="AD3072" s="136" t="e">
        <f t="shared" si="596"/>
        <v>#N/A</v>
      </c>
      <c r="AE3072" s="136" t="e">
        <f t="shared" si="597"/>
        <v>#N/A</v>
      </c>
    </row>
    <row r="3073" spans="4:31">
      <c r="D3073" s="69"/>
      <c r="F3073" s="65" t="e">
        <f>VLOOKUP(E3073,'Trimming log'!$F$5:$V$5000,2,FALSE)</f>
        <v>#N/A</v>
      </c>
      <c r="G3073" s="65" t="e">
        <f>VLOOKUP(E3073,'Trimming log'!$F$5:$V$5000,3,FALSE)</f>
        <v>#N/A</v>
      </c>
      <c r="H3073" s="508" t="e">
        <f>VLOOKUP(E3073,'Trimming log'!$F$5:$V$5000,4,FALSE)</f>
        <v>#N/A</v>
      </c>
      <c r="I3073" s="65" t="e">
        <f>VLOOKUP(E3073,'Trimming log'!$F$5:$V$5000,5,FALSE)</f>
        <v>#N/A</v>
      </c>
      <c r="J3073" s="65" t="e">
        <f>VLOOKUP(E3073,'Trimming log'!$F$5:$V$5000,6,FALSE)</f>
        <v>#N/A</v>
      </c>
      <c r="K3073" s="65" t="e">
        <f>VLOOKUP(E3073,'Trimming log'!$F$5:$V$5000,7,FALSE)</f>
        <v>#N/A</v>
      </c>
      <c r="L3073" s="65" t="e">
        <f>VLOOKUP(E3073,'Trimming log'!$F$5:$V$5000,8,FALSE)</f>
        <v>#N/A</v>
      </c>
      <c r="M3073" s="65" t="e">
        <f>VLOOKUP(E3073,'Trimming log'!$F$5:$V$5000,9,FALSE)</f>
        <v>#N/A</v>
      </c>
      <c r="N3073" s="507" t="e">
        <f>VLOOKUP(E3073,'Trimming log'!$F$5:$V$5000,10,FALSE)</f>
        <v>#N/A</v>
      </c>
      <c r="O3073" s="65" t="e">
        <f>VLOOKUP(E3073,'Trimming log'!$F$5:$V$5000,11,FALSE)</f>
        <v>#N/A</v>
      </c>
      <c r="P3073" s="65" t="e">
        <f>VLOOKUP(E3073,'Trimming log'!$F$5:$V$5000,12,FALSE)</f>
        <v>#N/A</v>
      </c>
      <c r="Q3073" s="65" t="e">
        <f>VLOOKUP(E3073,'Trimming log'!$F$5:$V$5000,13,FALSE)</f>
        <v>#N/A</v>
      </c>
      <c r="R3073" s="65" t="e">
        <f>VLOOKUP(E3073,'Trimming log'!$F$5:$V$5000,14,FALSE)</f>
        <v>#N/A</v>
      </c>
      <c r="S3073" s="65" t="e">
        <f>VLOOKUP(E3073,'Trimming log'!$F$5:$V$5000,15,FALSE)</f>
        <v>#N/A</v>
      </c>
      <c r="T3073" s="65" t="e">
        <f t="shared" si="588"/>
        <v>#N/A</v>
      </c>
      <c r="U3073" s="491" t="str">
        <f t="shared" si="589"/>
        <v/>
      </c>
      <c r="V3073" s="74">
        <f t="shared" si="590"/>
        <v>0</v>
      </c>
      <c r="W3073" s="134">
        <f t="shared" si="591"/>
        <v>0</v>
      </c>
      <c r="X3073" s="134" t="e">
        <f>VLOOKUP(E3073,'Trimming log'!$F$5:$Y$5000,19,FALSE)</f>
        <v>#N/A</v>
      </c>
      <c r="Y3073" s="134" t="e">
        <f>VLOOKUP(E3073,'Trimming log'!$F$5:$Y$5000,20,FALSE)</f>
        <v>#N/A</v>
      </c>
      <c r="Z3073" s="135" t="e">
        <f t="shared" si="592"/>
        <v>#N/A</v>
      </c>
      <c r="AA3073" s="135" t="e">
        <f t="shared" si="593"/>
        <v>#N/A</v>
      </c>
      <c r="AB3073" s="136" t="e">
        <f t="shared" si="594"/>
        <v>#N/A</v>
      </c>
      <c r="AC3073" s="136" t="e">
        <f t="shared" si="595"/>
        <v>#N/A</v>
      </c>
      <c r="AD3073" s="136" t="e">
        <f t="shared" si="596"/>
        <v>#N/A</v>
      </c>
      <c r="AE3073" s="136" t="e">
        <f t="shared" si="597"/>
        <v>#N/A</v>
      </c>
    </row>
    <row r="3074" spans="4:31">
      <c r="D3074" s="69"/>
      <c r="F3074" s="65" t="e">
        <f>VLOOKUP(E3074,'Trimming log'!$F$5:$V$5000,2,FALSE)</f>
        <v>#N/A</v>
      </c>
      <c r="G3074" s="65" t="e">
        <f>VLOOKUP(E3074,'Trimming log'!$F$5:$V$5000,3,FALSE)</f>
        <v>#N/A</v>
      </c>
      <c r="H3074" s="508" t="e">
        <f>VLOOKUP(E3074,'Trimming log'!$F$5:$V$5000,4,FALSE)</f>
        <v>#N/A</v>
      </c>
      <c r="I3074" s="65" t="e">
        <f>VLOOKUP(E3074,'Trimming log'!$F$5:$V$5000,5,FALSE)</f>
        <v>#N/A</v>
      </c>
      <c r="J3074" s="65" t="e">
        <f>VLOOKUP(E3074,'Trimming log'!$F$5:$V$5000,6,FALSE)</f>
        <v>#N/A</v>
      </c>
      <c r="K3074" s="65" t="e">
        <f>VLOOKUP(E3074,'Trimming log'!$F$5:$V$5000,7,FALSE)</f>
        <v>#N/A</v>
      </c>
      <c r="L3074" s="65" t="e">
        <f>VLOOKUP(E3074,'Trimming log'!$F$5:$V$5000,8,FALSE)</f>
        <v>#N/A</v>
      </c>
      <c r="M3074" s="65" t="e">
        <f>VLOOKUP(E3074,'Trimming log'!$F$5:$V$5000,9,FALSE)</f>
        <v>#N/A</v>
      </c>
      <c r="N3074" s="507" t="e">
        <f>VLOOKUP(E3074,'Trimming log'!$F$5:$V$5000,10,FALSE)</f>
        <v>#N/A</v>
      </c>
      <c r="O3074" s="65" t="e">
        <f>VLOOKUP(E3074,'Trimming log'!$F$5:$V$5000,11,FALSE)</f>
        <v>#N/A</v>
      </c>
      <c r="P3074" s="65" t="e">
        <f>VLOOKUP(E3074,'Trimming log'!$F$5:$V$5000,12,FALSE)</f>
        <v>#N/A</v>
      </c>
      <c r="Q3074" s="65" t="e">
        <f>VLOOKUP(E3074,'Trimming log'!$F$5:$V$5000,13,FALSE)</f>
        <v>#N/A</v>
      </c>
      <c r="R3074" s="65" t="e">
        <f>VLOOKUP(E3074,'Trimming log'!$F$5:$V$5000,14,FALSE)</f>
        <v>#N/A</v>
      </c>
      <c r="S3074" s="65" t="e">
        <f>VLOOKUP(E3074,'Trimming log'!$F$5:$V$5000,15,FALSE)</f>
        <v>#N/A</v>
      </c>
      <c r="T3074" s="65" t="e">
        <f t="shared" si="588"/>
        <v>#N/A</v>
      </c>
      <c r="U3074" s="491" t="str">
        <f t="shared" si="589"/>
        <v/>
      </c>
      <c r="V3074" s="74">
        <f t="shared" si="590"/>
        <v>0</v>
      </c>
      <c r="W3074" s="134">
        <f t="shared" si="591"/>
        <v>0</v>
      </c>
      <c r="X3074" s="134" t="e">
        <f>VLOOKUP(E3074,'Trimming log'!$F$5:$Y$5000,19,FALSE)</f>
        <v>#N/A</v>
      </c>
      <c r="Y3074" s="134" t="e">
        <f>VLOOKUP(E3074,'Trimming log'!$F$5:$Y$5000,20,FALSE)</f>
        <v>#N/A</v>
      </c>
      <c r="Z3074" s="135" t="e">
        <f t="shared" si="592"/>
        <v>#N/A</v>
      </c>
      <c r="AA3074" s="135" t="e">
        <f t="shared" si="593"/>
        <v>#N/A</v>
      </c>
      <c r="AB3074" s="136" t="e">
        <f t="shared" si="594"/>
        <v>#N/A</v>
      </c>
      <c r="AC3074" s="136" t="e">
        <f t="shared" si="595"/>
        <v>#N/A</v>
      </c>
      <c r="AD3074" s="136" t="e">
        <f t="shared" si="596"/>
        <v>#N/A</v>
      </c>
      <c r="AE3074" s="136" t="e">
        <f t="shared" si="597"/>
        <v>#N/A</v>
      </c>
    </row>
    <row r="3075" spans="4:31">
      <c r="D3075" s="69"/>
      <c r="F3075" s="65" t="e">
        <f>VLOOKUP(E3075,'Trimming log'!$F$5:$V$5000,2,FALSE)</f>
        <v>#N/A</v>
      </c>
      <c r="G3075" s="65" t="e">
        <f>VLOOKUP(E3075,'Trimming log'!$F$5:$V$5000,3,FALSE)</f>
        <v>#N/A</v>
      </c>
      <c r="H3075" s="508" t="e">
        <f>VLOOKUP(E3075,'Trimming log'!$F$5:$V$5000,4,FALSE)</f>
        <v>#N/A</v>
      </c>
      <c r="I3075" s="65" t="e">
        <f>VLOOKUP(E3075,'Trimming log'!$F$5:$V$5000,5,FALSE)</f>
        <v>#N/A</v>
      </c>
      <c r="J3075" s="65" t="e">
        <f>VLOOKUP(E3075,'Trimming log'!$F$5:$V$5000,6,FALSE)</f>
        <v>#N/A</v>
      </c>
      <c r="K3075" s="65" t="e">
        <f>VLOOKUP(E3075,'Trimming log'!$F$5:$V$5000,7,FALSE)</f>
        <v>#N/A</v>
      </c>
      <c r="L3075" s="65" t="e">
        <f>VLOOKUP(E3075,'Trimming log'!$F$5:$V$5000,8,FALSE)</f>
        <v>#N/A</v>
      </c>
      <c r="M3075" s="65" t="e">
        <f>VLOOKUP(E3075,'Trimming log'!$F$5:$V$5000,9,FALSE)</f>
        <v>#N/A</v>
      </c>
      <c r="N3075" s="507" t="e">
        <f>VLOOKUP(E3075,'Trimming log'!$F$5:$V$5000,10,FALSE)</f>
        <v>#N/A</v>
      </c>
      <c r="O3075" s="65" t="e">
        <f>VLOOKUP(E3075,'Trimming log'!$F$5:$V$5000,11,FALSE)</f>
        <v>#N/A</v>
      </c>
      <c r="P3075" s="65" t="e">
        <f>VLOOKUP(E3075,'Trimming log'!$F$5:$V$5000,12,FALSE)</f>
        <v>#N/A</v>
      </c>
      <c r="Q3075" s="65" t="e">
        <f>VLOOKUP(E3075,'Trimming log'!$F$5:$V$5000,13,FALSE)</f>
        <v>#N/A</v>
      </c>
      <c r="R3075" s="65" t="e">
        <f>VLOOKUP(E3075,'Trimming log'!$F$5:$V$5000,14,FALSE)</f>
        <v>#N/A</v>
      </c>
      <c r="S3075" s="65" t="e">
        <f>VLOOKUP(E3075,'Trimming log'!$F$5:$V$5000,15,FALSE)</f>
        <v>#N/A</v>
      </c>
      <c r="T3075" s="65" t="e">
        <f t="shared" si="588"/>
        <v>#N/A</v>
      </c>
      <c r="U3075" s="491" t="str">
        <f t="shared" si="589"/>
        <v/>
      </c>
      <c r="V3075" s="74">
        <f t="shared" si="590"/>
        <v>0</v>
      </c>
      <c r="W3075" s="134">
        <f t="shared" si="591"/>
        <v>0</v>
      </c>
      <c r="X3075" s="134" t="e">
        <f>VLOOKUP(E3075,'Trimming log'!$F$5:$Y$5000,19,FALSE)</f>
        <v>#N/A</v>
      </c>
      <c r="Y3075" s="134" t="e">
        <f>VLOOKUP(E3075,'Trimming log'!$F$5:$Y$5000,20,FALSE)</f>
        <v>#N/A</v>
      </c>
      <c r="Z3075" s="135" t="e">
        <f t="shared" si="592"/>
        <v>#N/A</v>
      </c>
      <c r="AA3075" s="135" t="e">
        <f t="shared" si="593"/>
        <v>#N/A</v>
      </c>
      <c r="AB3075" s="136" t="e">
        <f t="shared" si="594"/>
        <v>#N/A</v>
      </c>
      <c r="AC3075" s="136" t="e">
        <f t="shared" si="595"/>
        <v>#N/A</v>
      </c>
      <c r="AD3075" s="136" t="e">
        <f t="shared" si="596"/>
        <v>#N/A</v>
      </c>
      <c r="AE3075" s="136" t="e">
        <f t="shared" si="597"/>
        <v>#N/A</v>
      </c>
    </row>
    <row r="3076" spans="4:31">
      <c r="D3076" s="69"/>
      <c r="F3076" s="65" t="e">
        <f>VLOOKUP(E3076,'Trimming log'!$F$5:$V$5000,2,FALSE)</f>
        <v>#N/A</v>
      </c>
      <c r="G3076" s="65" t="e">
        <f>VLOOKUP(E3076,'Trimming log'!$F$5:$V$5000,3,FALSE)</f>
        <v>#N/A</v>
      </c>
      <c r="H3076" s="508" t="e">
        <f>VLOOKUP(E3076,'Trimming log'!$F$5:$V$5000,4,FALSE)</f>
        <v>#N/A</v>
      </c>
      <c r="I3076" s="65" t="e">
        <f>VLOOKUP(E3076,'Trimming log'!$F$5:$V$5000,5,FALSE)</f>
        <v>#N/A</v>
      </c>
      <c r="J3076" s="65" t="e">
        <f>VLOOKUP(E3076,'Trimming log'!$F$5:$V$5000,6,FALSE)</f>
        <v>#N/A</v>
      </c>
      <c r="K3076" s="65" t="e">
        <f>VLOOKUP(E3076,'Trimming log'!$F$5:$V$5000,7,FALSE)</f>
        <v>#N/A</v>
      </c>
      <c r="L3076" s="65" t="e">
        <f>VLOOKUP(E3076,'Trimming log'!$F$5:$V$5000,8,FALSE)</f>
        <v>#N/A</v>
      </c>
      <c r="M3076" s="65" t="e">
        <f>VLOOKUP(E3076,'Trimming log'!$F$5:$V$5000,9,FALSE)</f>
        <v>#N/A</v>
      </c>
      <c r="N3076" s="507" t="e">
        <f>VLOOKUP(E3076,'Trimming log'!$F$5:$V$5000,10,FALSE)</f>
        <v>#N/A</v>
      </c>
      <c r="O3076" s="65" t="e">
        <f>VLOOKUP(E3076,'Trimming log'!$F$5:$V$5000,11,FALSE)</f>
        <v>#N/A</v>
      </c>
      <c r="P3076" s="65" t="e">
        <f>VLOOKUP(E3076,'Trimming log'!$F$5:$V$5000,12,FALSE)</f>
        <v>#N/A</v>
      </c>
      <c r="Q3076" s="65" t="e">
        <f>VLOOKUP(E3076,'Trimming log'!$F$5:$V$5000,13,FALSE)</f>
        <v>#N/A</v>
      </c>
      <c r="R3076" s="65" t="e">
        <f>VLOOKUP(E3076,'Trimming log'!$F$5:$V$5000,14,FALSE)</f>
        <v>#N/A</v>
      </c>
      <c r="S3076" s="65" t="e">
        <f>VLOOKUP(E3076,'Trimming log'!$F$5:$V$5000,15,FALSE)</f>
        <v>#N/A</v>
      </c>
      <c r="T3076" s="65" t="e">
        <f t="shared" si="588"/>
        <v>#N/A</v>
      </c>
      <c r="U3076" s="491" t="str">
        <f t="shared" si="589"/>
        <v/>
      </c>
      <c r="V3076" s="74">
        <f t="shared" si="590"/>
        <v>0</v>
      </c>
      <c r="W3076" s="134">
        <f t="shared" si="591"/>
        <v>0</v>
      </c>
      <c r="X3076" s="134" t="e">
        <f>VLOOKUP(E3076,'Trimming log'!$F$5:$Y$5000,19,FALSE)</f>
        <v>#N/A</v>
      </c>
      <c r="Y3076" s="134" t="e">
        <f>VLOOKUP(E3076,'Trimming log'!$F$5:$Y$5000,20,FALSE)</f>
        <v>#N/A</v>
      </c>
      <c r="Z3076" s="135" t="e">
        <f t="shared" si="592"/>
        <v>#N/A</v>
      </c>
      <c r="AA3076" s="135" t="e">
        <f t="shared" si="593"/>
        <v>#N/A</v>
      </c>
      <c r="AB3076" s="136" t="e">
        <f t="shared" si="594"/>
        <v>#N/A</v>
      </c>
      <c r="AC3076" s="136" t="e">
        <f t="shared" si="595"/>
        <v>#N/A</v>
      </c>
      <c r="AD3076" s="136" t="e">
        <f t="shared" si="596"/>
        <v>#N/A</v>
      </c>
      <c r="AE3076" s="136" t="e">
        <f t="shared" si="597"/>
        <v>#N/A</v>
      </c>
    </row>
    <row r="3077" spans="4:31">
      <c r="D3077" s="69"/>
      <c r="F3077" s="65" t="e">
        <f>VLOOKUP(E3077,'Trimming log'!$F$5:$V$5000,2,FALSE)</f>
        <v>#N/A</v>
      </c>
      <c r="G3077" s="65" t="e">
        <f>VLOOKUP(E3077,'Trimming log'!$F$5:$V$5000,3,FALSE)</f>
        <v>#N/A</v>
      </c>
      <c r="H3077" s="508" t="e">
        <f>VLOOKUP(E3077,'Trimming log'!$F$5:$V$5000,4,FALSE)</f>
        <v>#N/A</v>
      </c>
      <c r="I3077" s="65" t="e">
        <f>VLOOKUP(E3077,'Trimming log'!$F$5:$V$5000,5,FALSE)</f>
        <v>#N/A</v>
      </c>
      <c r="J3077" s="65" t="e">
        <f>VLOOKUP(E3077,'Trimming log'!$F$5:$V$5000,6,FALSE)</f>
        <v>#N/A</v>
      </c>
      <c r="K3077" s="65" t="e">
        <f>VLOOKUP(E3077,'Trimming log'!$F$5:$V$5000,7,FALSE)</f>
        <v>#N/A</v>
      </c>
      <c r="L3077" s="65" t="e">
        <f>VLOOKUP(E3077,'Trimming log'!$F$5:$V$5000,8,FALSE)</f>
        <v>#N/A</v>
      </c>
      <c r="M3077" s="65" t="e">
        <f>VLOOKUP(E3077,'Trimming log'!$F$5:$V$5000,9,FALSE)</f>
        <v>#N/A</v>
      </c>
      <c r="N3077" s="507" t="e">
        <f>VLOOKUP(E3077,'Trimming log'!$F$5:$V$5000,10,FALSE)</f>
        <v>#N/A</v>
      </c>
      <c r="O3077" s="65" t="e">
        <f>VLOOKUP(E3077,'Trimming log'!$F$5:$V$5000,11,FALSE)</f>
        <v>#N/A</v>
      </c>
      <c r="P3077" s="65" t="e">
        <f>VLOOKUP(E3077,'Trimming log'!$F$5:$V$5000,12,FALSE)</f>
        <v>#N/A</v>
      </c>
      <c r="Q3077" s="65" t="e">
        <f>VLOOKUP(E3077,'Trimming log'!$F$5:$V$5000,13,FALSE)</f>
        <v>#N/A</v>
      </c>
      <c r="R3077" s="65" t="e">
        <f>VLOOKUP(E3077,'Trimming log'!$F$5:$V$5000,14,FALSE)</f>
        <v>#N/A</v>
      </c>
      <c r="S3077" s="65" t="e">
        <f>VLOOKUP(E3077,'Trimming log'!$F$5:$V$5000,15,FALSE)</f>
        <v>#N/A</v>
      </c>
      <c r="T3077" s="65" t="e">
        <f t="shared" si="588"/>
        <v>#N/A</v>
      </c>
      <c r="U3077" s="491" t="str">
        <f t="shared" si="589"/>
        <v/>
      </c>
      <c r="V3077" s="74">
        <f t="shared" si="590"/>
        <v>0</v>
      </c>
      <c r="W3077" s="134">
        <f t="shared" si="591"/>
        <v>0</v>
      </c>
      <c r="X3077" s="134" t="e">
        <f>VLOOKUP(E3077,'Trimming log'!$F$5:$Y$5000,19,FALSE)</f>
        <v>#N/A</v>
      </c>
      <c r="Y3077" s="134" t="e">
        <f>VLOOKUP(E3077,'Trimming log'!$F$5:$Y$5000,20,FALSE)</f>
        <v>#N/A</v>
      </c>
      <c r="Z3077" s="135" t="e">
        <f t="shared" si="592"/>
        <v>#N/A</v>
      </c>
      <c r="AA3077" s="135" t="e">
        <f t="shared" si="593"/>
        <v>#N/A</v>
      </c>
      <c r="AB3077" s="136" t="e">
        <f t="shared" si="594"/>
        <v>#N/A</v>
      </c>
      <c r="AC3077" s="136" t="e">
        <f t="shared" si="595"/>
        <v>#N/A</v>
      </c>
      <c r="AD3077" s="136" t="e">
        <f t="shared" si="596"/>
        <v>#N/A</v>
      </c>
      <c r="AE3077" s="136" t="e">
        <f t="shared" si="597"/>
        <v>#N/A</v>
      </c>
    </row>
    <row r="3078" spans="4:31">
      <c r="D3078" s="69"/>
      <c r="F3078" s="65" t="e">
        <f>VLOOKUP(E3078,'Trimming log'!$F$5:$V$5000,2,FALSE)</f>
        <v>#N/A</v>
      </c>
      <c r="G3078" s="65" t="e">
        <f>VLOOKUP(E3078,'Trimming log'!$F$5:$V$5000,3,FALSE)</f>
        <v>#N/A</v>
      </c>
      <c r="H3078" s="508" t="e">
        <f>VLOOKUP(E3078,'Trimming log'!$F$5:$V$5000,4,FALSE)</f>
        <v>#N/A</v>
      </c>
      <c r="I3078" s="65" t="e">
        <f>VLOOKUP(E3078,'Trimming log'!$F$5:$V$5000,5,FALSE)</f>
        <v>#N/A</v>
      </c>
      <c r="J3078" s="65" t="e">
        <f>VLOOKUP(E3078,'Trimming log'!$F$5:$V$5000,6,FALSE)</f>
        <v>#N/A</v>
      </c>
      <c r="K3078" s="65" t="e">
        <f>VLOOKUP(E3078,'Trimming log'!$F$5:$V$5000,7,FALSE)</f>
        <v>#N/A</v>
      </c>
      <c r="L3078" s="65" t="e">
        <f>VLOOKUP(E3078,'Trimming log'!$F$5:$V$5000,8,FALSE)</f>
        <v>#N/A</v>
      </c>
      <c r="M3078" s="65" t="e">
        <f>VLOOKUP(E3078,'Trimming log'!$F$5:$V$5000,9,FALSE)</f>
        <v>#N/A</v>
      </c>
      <c r="N3078" s="507" t="e">
        <f>VLOOKUP(E3078,'Trimming log'!$F$5:$V$5000,10,FALSE)</f>
        <v>#N/A</v>
      </c>
      <c r="O3078" s="65" t="e">
        <f>VLOOKUP(E3078,'Trimming log'!$F$5:$V$5000,11,FALSE)</f>
        <v>#N/A</v>
      </c>
      <c r="P3078" s="65" t="e">
        <f>VLOOKUP(E3078,'Trimming log'!$F$5:$V$5000,12,FALSE)</f>
        <v>#N/A</v>
      </c>
      <c r="Q3078" s="65" t="e">
        <f>VLOOKUP(E3078,'Trimming log'!$F$5:$V$5000,13,FALSE)</f>
        <v>#N/A</v>
      </c>
      <c r="R3078" s="65" t="e">
        <f>VLOOKUP(E3078,'Trimming log'!$F$5:$V$5000,14,FALSE)</f>
        <v>#N/A</v>
      </c>
      <c r="S3078" s="65" t="e">
        <f>VLOOKUP(E3078,'Trimming log'!$F$5:$V$5000,15,FALSE)</f>
        <v>#N/A</v>
      </c>
      <c r="T3078" s="65" t="e">
        <f t="shared" si="588"/>
        <v>#N/A</v>
      </c>
      <c r="U3078" s="491" t="str">
        <f t="shared" si="589"/>
        <v/>
      </c>
      <c r="V3078" s="74">
        <f t="shared" si="590"/>
        <v>0</v>
      </c>
      <c r="W3078" s="134">
        <f t="shared" si="591"/>
        <v>0</v>
      </c>
      <c r="X3078" s="134" t="e">
        <f>VLOOKUP(E3078,'Trimming log'!$F$5:$Y$5000,19,FALSE)</f>
        <v>#N/A</v>
      </c>
      <c r="Y3078" s="134" t="e">
        <f>VLOOKUP(E3078,'Trimming log'!$F$5:$Y$5000,20,FALSE)</f>
        <v>#N/A</v>
      </c>
      <c r="Z3078" s="135" t="e">
        <f t="shared" si="592"/>
        <v>#N/A</v>
      </c>
      <c r="AA3078" s="135" t="e">
        <f t="shared" si="593"/>
        <v>#N/A</v>
      </c>
      <c r="AB3078" s="136" t="e">
        <f t="shared" si="594"/>
        <v>#N/A</v>
      </c>
      <c r="AC3078" s="136" t="e">
        <f t="shared" si="595"/>
        <v>#N/A</v>
      </c>
      <c r="AD3078" s="136" t="e">
        <f t="shared" si="596"/>
        <v>#N/A</v>
      </c>
      <c r="AE3078" s="136" t="e">
        <f t="shared" si="597"/>
        <v>#N/A</v>
      </c>
    </row>
    <row r="3079" spans="4:31">
      <c r="D3079" s="69"/>
      <c r="F3079" s="65" t="e">
        <f>VLOOKUP(E3079,'Trimming log'!$F$5:$V$5000,2,FALSE)</f>
        <v>#N/A</v>
      </c>
      <c r="G3079" s="65" t="e">
        <f>VLOOKUP(E3079,'Trimming log'!$F$5:$V$5000,3,FALSE)</f>
        <v>#N/A</v>
      </c>
      <c r="H3079" s="508" t="e">
        <f>VLOOKUP(E3079,'Trimming log'!$F$5:$V$5000,4,FALSE)</f>
        <v>#N/A</v>
      </c>
      <c r="I3079" s="65" t="e">
        <f>VLOOKUP(E3079,'Trimming log'!$F$5:$V$5000,5,FALSE)</f>
        <v>#N/A</v>
      </c>
      <c r="J3079" s="65" t="e">
        <f>VLOOKUP(E3079,'Trimming log'!$F$5:$V$5000,6,FALSE)</f>
        <v>#N/A</v>
      </c>
      <c r="K3079" s="65" t="e">
        <f>VLOOKUP(E3079,'Trimming log'!$F$5:$V$5000,7,FALSE)</f>
        <v>#N/A</v>
      </c>
      <c r="L3079" s="65" t="e">
        <f>VLOOKUP(E3079,'Trimming log'!$F$5:$V$5000,8,FALSE)</f>
        <v>#N/A</v>
      </c>
      <c r="M3079" s="65" t="e">
        <f>VLOOKUP(E3079,'Trimming log'!$F$5:$V$5000,9,FALSE)</f>
        <v>#N/A</v>
      </c>
      <c r="N3079" s="507" t="e">
        <f>VLOOKUP(E3079,'Trimming log'!$F$5:$V$5000,10,FALSE)</f>
        <v>#N/A</v>
      </c>
      <c r="O3079" s="65" t="e">
        <f>VLOOKUP(E3079,'Trimming log'!$F$5:$V$5000,11,FALSE)</f>
        <v>#N/A</v>
      </c>
      <c r="P3079" s="65" t="e">
        <f>VLOOKUP(E3079,'Trimming log'!$F$5:$V$5000,12,FALSE)</f>
        <v>#N/A</v>
      </c>
      <c r="Q3079" s="65" t="e">
        <f>VLOOKUP(E3079,'Trimming log'!$F$5:$V$5000,13,FALSE)</f>
        <v>#N/A</v>
      </c>
      <c r="R3079" s="65" t="e">
        <f>VLOOKUP(E3079,'Trimming log'!$F$5:$V$5000,14,FALSE)</f>
        <v>#N/A</v>
      </c>
      <c r="S3079" s="65" t="e">
        <f>VLOOKUP(E3079,'Trimming log'!$F$5:$V$5000,15,FALSE)</f>
        <v>#N/A</v>
      </c>
      <c r="T3079" s="65" t="e">
        <f t="shared" ref="T3079:T3142" si="598">O3079-Q3079</f>
        <v>#N/A</v>
      </c>
      <c r="U3079" s="491" t="str">
        <f t="shared" ref="U3079:U3142" si="599">IF(C3079="","",(SUMIF($D$2:$D$25116,D3079,$O$2:$O$25116)))</f>
        <v/>
      </c>
      <c r="V3079" s="74">
        <f t="shared" si="590"/>
        <v>0</v>
      </c>
      <c r="W3079" s="134">
        <f t="shared" si="591"/>
        <v>0</v>
      </c>
      <c r="X3079" s="134" t="e">
        <f>VLOOKUP(E3079,'Trimming log'!$F$5:$Y$5000,19,FALSE)</f>
        <v>#N/A</v>
      </c>
      <c r="Y3079" s="134" t="e">
        <f>VLOOKUP(E3079,'Trimming log'!$F$5:$Y$5000,20,FALSE)</f>
        <v>#N/A</v>
      </c>
      <c r="Z3079" s="135" t="e">
        <f t="shared" si="592"/>
        <v>#N/A</v>
      </c>
      <c r="AA3079" s="135" t="e">
        <f t="shared" si="593"/>
        <v>#N/A</v>
      </c>
      <c r="AB3079" s="136" t="e">
        <f t="shared" si="594"/>
        <v>#N/A</v>
      </c>
      <c r="AC3079" s="136" t="e">
        <f t="shared" si="595"/>
        <v>#N/A</v>
      </c>
      <c r="AD3079" s="136" t="e">
        <f t="shared" si="596"/>
        <v>#N/A</v>
      </c>
      <c r="AE3079" s="136" t="e">
        <f t="shared" si="597"/>
        <v>#N/A</v>
      </c>
    </row>
    <row r="3080" spans="4:31">
      <c r="D3080" s="69"/>
      <c r="F3080" s="65" t="e">
        <f>VLOOKUP(E3080,'Trimming log'!$F$5:$V$5000,2,FALSE)</f>
        <v>#N/A</v>
      </c>
      <c r="G3080" s="65" t="e">
        <f>VLOOKUP(E3080,'Trimming log'!$F$5:$V$5000,3,FALSE)</f>
        <v>#N/A</v>
      </c>
      <c r="H3080" s="508" t="e">
        <f>VLOOKUP(E3080,'Trimming log'!$F$5:$V$5000,4,FALSE)</f>
        <v>#N/A</v>
      </c>
      <c r="I3080" s="65" t="e">
        <f>VLOOKUP(E3080,'Trimming log'!$F$5:$V$5000,5,FALSE)</f>
        <v>#N/A</v>
      </c>
      <c r="J3080" s="65" t="e">
        <f>VLOOKUP(E3080,'Trimming log'!$F$5:$V$5000,6,FALSE)</f>
        <v>#N/A</v>
      </c>
      <c r="K3080" s="65" t="e">
        <f>VLOOKUP(E3080,'Trimming log'!$F$5:$V$5000,7,FALSE)</f>
        <v>#N/A</v>
      </c>
      <c r="L3080" s="65" t="e">
        <f>VLOOKUP(E3080,'Trimming log'!$F$5:$V$5000,8,FALSE)</f>
        <v>#N/A</v>
      </c>
      <c r="M3080" s="65" t="e">
        <f>VLOOKUP(E3080,'Trimming log'!$F$5:$V$5000,9,FALSE)</f>
        <v>#N/A</v>
      </c>
      <c r="N3080" s="507" t="e">
        <f>VLOOKUP(E3080,'Trimming log'!$F$5:$V$5000,10,FALSE)</f>
        <v>#N/A</v>
      </c>
      <c r="O3080" s="65" t="e">
        <f>VLOOKUP(E3080,'Trimming log'!$F$5:$V$5000,11,FALSE)</f>
        <v>#N/A</v>
      </c>
      <c r="P3080" s="65" t="e">
        <f>VLOOKUP(E3080,'Trimming log'!$F$5:$V$5000,12,FALSE)</f>
        <v>#N/A</v>
      </c>
      <c r="Q3080" s="65" t="e">
        <f>VLOOKUP(E3080,'Trimming log'!$F$5:$V$5000,13,FALSE)</f>
        <v>#N/A</v>
      </c>
      <c r="R3080" s="65" t="e">
        <f>VLOOKUP(E3080,'Trimming log'!$F$5:$V$5000,14,FALSE)</f>
        <v>#N/A</v>
      </c>
      <c r="S3080" s="65" t="e">
        <f>VLOOKUP(E3080,'Trimming log'!$F$5:$V$5000,15,FALSE)</f>
        <v>#N/A</v>
      </c>
      <c r="T3080" s="65" t="e">
        <f t="shared" si="598"/>
        <v>#N/A</v>
      </c>
      <c r="U3080" s="491" t="str">
        <f t="shared" si="599"/>
        <v/>
      </c>
      <c r="V3080" s="74">
        <f t="shared" ref="V3080:V3143" si="600">D3080</f>
        <v>0</v>
      </c>
      <c r="W3080" s="134">
        <f t="shared" ref="W3080:W3143" si="601">E3080</f>
        <v>0</v>
      </c>
      <c r="X3080" s="134" t="e">
        <f>VLOOKUP(E3080,'Trimming log'!$F$5:$Y$5000,19,FALSE)</f>
        <v>#N/A</v>
      </c>
      <c r="Y3080" s="134" t="e">
        <f>VLOOKUP(E3080,'Trimming log'!$F$5:$Y$5000,20,FALSE)</f>
        <v>#N/A</v>
      </c>
      <c r="Z3080" s="135" t="e">
        <f t="shared" ref="Z3080:Z3143" si="602">G3080</f>
        <v>#N/A</v>
      </c>
      <c r="AA3080" s="135" t="e">
        <f t="shared" ref="AA3080:AA3143" si="603">H3080</f>
        <v>#N/A</v>
      </c>
      <c r="AB3080" s="136" t="e">
        <f t="shared" ref="AB3080:AB3143" si="604">N3080</f>
        <v>#N/A</v>
      </c>
      <c r="AC3080" s="136" t="e">
        <f t="shared" ref="AC3080:AC3143" si="605">O3080</f>
        <v>#N/A</v>
      </c>
      <c r="AD3080" s="136" t="e">
        <f t="shared" ref="AD3080:AD3143" si="606">Q3080</f>
        <v>#N/A</v>
      </c>
      <c r="AE3080" s="136" t="e">
        <f t="shared" ref="AE3080:AE3143" si="607">T3080</f>
        <v>#N/A</v>
      </c>
    </row>
    <row r="3081" spans="4:31">
      <c r="D3081" s="69"/>
      <c r="F3081" s="65" t="e">
        <f>VLOOKUP(E3081,'Trimming log'!$F$5:$V$5000,2,FALSE)</f>
        <v>#N/A</v>
      </c>
      <c r="G3081" s="65" t="e">
        <f>VLOOKUP(E3081,'Trimming log'!$F$5:$V$5000,3,FALSE)</f>
        <v>#N/A</v>
      </c>
      <c r="H3081" s="508" t="e">
        <f>VLOOKUP(E3081,'Trimming log'!$F$5:$V$5000,4,FALSE)</f>
        <v>#N/A</v>
      </c>
      <c r="I3081" s="65" t="e">
        <f>VLOOKUP(E3081,'Trimming log'!$F$5:$V$5000,5,FALSE)</f>
        <v>#N/A</v>
      </c>
      <c r="J3081" s="65" t="e">
        <f>VLOOKUP(E3081,'Trimming log'!$F$5:$V$5000,6,FALSE)</f>
        <v>#N/A</v>
      </c>
      <c r="K3081" s="65" t="e">
        <f>VLOOKUP(E3081,'Trimming log'!$F$5:$V$5000,7,FALSE)</f>
        <v>#N/A</v>
      </c>
      <c r="L3081" s="65" t="e">
        <f>VLOOKUP(E3081,'Trimming log'!$F$5:$V$5000,8,FALSE)</f>
        <v>#N/A</v>
      </c>
      <c r="M3081" s="65" t="e">
        <f>VLOOKUP(E3081,'Trimming log'!$F$5:$V$5000,9,FALSE)</f>
        <v>#N/A</v>
      </c>
      <c r="N3081" s="507" t="e">
        <f>VLOOKUP(E3081,'Trimming log'!$F$5:$V$5000,10,FALSE)</f>
        <v>#N/A</v>
      </c>
      <c r="O3081" s="65" t="e">
        <f>VLOOKUP(E3081,'Trimming log'!$F$5:$V$5000,11,FALSE)</f>
        <v>#N/A</v>
      </c>
      <c r="P3081" s="65" t="e">
        <f>VLOOKUP(E3081,'Trimming log'!$F$5:$V$5000,12,FALSE)</f>
        <v>#N/A</v>
      </c>
      <c r="Q3081" s="65" t="e">
        <f>VLOOKUP(E3081,'Trimming log'!$F$5:$V$5000,13,FALSE)</f>
        <v>#N/A</v>
      </c>
      <c r="R3081" s="65" t="e">
        <f>VLOOKUP(E3081,'Trimming log'!$F$5:$V$5000,14,FALSE)</f>
        <v>#N/A</v>
      </c>
      <c r="S3081" s="65" t="e">
        <f>VLOOKUP(E3081,'Trimming log'!$F$5:$V$5000,15,FALSE)</f>
        <v>#N/A</v>
      </c>
      <c r="T3081" s="65" t="e">
        <f t="shared" si="598"/>
        <v>#N/A</v>
      </c>
      <c r="U3081" s="491" t="str">
        <f t="shared" si="599"/>
        <v/>
      </c>
      <c r="V3081" s="74">
        <f t="shared" si="600"/>
        <v>0</v>
      </c>
      <c r="W3081" s="134">
        <f t="shared" si="601"/>
        <v>0</v>
      </c>
      <c r="X3081" s="134" t="e">
        <f>VLOOKUP(E3081,'Trimming log'!$F$5:$Y$5000,19,FALSE)</f>
        <v>#N/A</v>
      </c>
      <c r="Y3081" s="134" t="e">
        <f>VLOOKUP(E3081,'Trimming log'!$F$5:$Y$5000,20,FALSE)</f>
        <v>#N/A</v>
      </c>
      <c r="Z3081" s="135" t="e">
        <f t="shared" si="602"/>
        <v>#N/A</v>
      </c>
      <c r="AA3081" s="135" t="e">
        <f t="shared" si="603"/>
        <v>#N/A</v>
      </c>
      <c r="AB3081" s="136" t="e">
        <f t="shared" si="604"/>
        <v>#N/A</v>
      </c>
      <c r="AC3081" s="136" t="e">
        <f t="shared" si="605"/>
        <v>#N/A</v>
      </c>
      <c r="AD3081" s="136" t="e">
        <f t="shared" si="606"/>
        <v>#N/A</v>
      </c>
      <c r="AE3081" s="136" t="e">
        <f t="shared" si="607"/>
        <v>#N/A</v>
      </c>
    </row>
    <row r="3082" spans="4:31">
      <c r="D3082" s="69"/>
      <c r="F3082" s="65" t="e">
        <f>VLOOKUP(E3082,'Trimming log'!$F$5:$V$5000,2,FALSE)</f>
        <v>#N/A</v>
      </c>
      <c r="G3082" s="65" t="e">
        <f>VLOOKUP(E3082,'Trimming log'!$F$5:$V$5000,3,FALSE)</f>
        <v>#N/A</v>
      </c>
      <c r="H3082" s="508" t="e">
        <f>VLOOKUP(E3082,'Trimming log'!$F$5:$V$5000,4,FALSE)</f>
        <v>#N/A</v>
      </c>
      <c r="I3082" s="65" t="e">
        <f>VLOOKUP(E3082,'Trimming log'!$F$5:$V$5000,5,FALSE)</f>
        <v>#N/A</v>
      </c>
      <c r="J3082" s="65" t="e">
        <f>VLOOKUP(E3082,'Trimming log'!$F$5:$V$5000,6,FALSE)</f>
        <v>#N/A</v>
      </c>
      <c r="K3082" s="65" t="e">
        <f>VLOOKUP(E3082,'Trimming log'!$F$5:$V$5000,7,FALSE)</f>
        <v>#N/A</v>
      </c>
      <c r="L3082" s="65" t="e">
        <f>VLOOKUP(E3082,'Trimming log'!$F$5:$V$5000,8,FALSE)</f>
        <v>#N/A</v>
      </c>
      <c r="M3082" s="65" t="e">
        <f>VLOOKUP(E3082,'Trimming log'!$F$5:$V$5000,9,FALSE)</f>
        <v>#N/A</v>
      </c>
      <c r="N3082" s="507" t="e">
        <f>VLOOKUP(E3082,'Trimming log'!$F$5:$V$5000,10,FALSE)</f>
        <v>#N/A</v>
      </c>
      <c r="O3082" s="65" t="e">
        <f>VLOOKUP(E3082,'Trimming log'!$F$5:$V$5000,11,FALSE)</f>
        <v>#N/A</v>
      </c>
      <c r="P3082" s="65" t="e">
        <f>VLOOKUP(E3082,'Trimming log'!$F$5:$V$5000,12,FALSE)</f>
        <v>#N/A</v>
      </c>
      <c r="Q3082" s="65" t="e">
        <f>VLOOKUP(E3082,'Trimming log'!$F$5:$V$5000,13,FALSE)</f>
        <v>#N/A</v>
      </c>
      <c r="R3082" s="65" t="e">
        <f>VLOOKUP(E3082,'Trimming log'!$F$5:$V$5000,14,FALSE)</f>
        <v>#N/A</v>
      </c>
      <c r="S3082" s="65" t="e">
        <f>VLOOKUP(E3082,'Trimming log'!$F$5:$V$5000,15,FALSE)</f>
        <v>#N/A</v>
      </c>
      <c r="T3082" s="65" t="e">
        <f t="shared" si="598"/>
        <v>#N/A</v>
      </c>
      <c r="U3082" s="491" t="str">
        <f t="shared" si="599"/>
        <v/>
      </c>
      <c r="V3082" s="74">
        <f t="shared" si="600"/>
        <v>0</v>
      </c>
      <c r="W3082" s="134">
        <f t="shared" si="601"/>
        <v>0</v>
      </c>
      <c r="X3082" s="134" t="e">
        <f>VLOOKUP(E3082,'Trimming log'!$F$5:$Y$5000,19,FALSE)</f>
        <v>#N/A</v>
      </c>
      <c r="Y3082" s="134" t="e">
        <f>VLOOKUP(E3082,'Trimming log'!$F$5:$Y$5000,20,FALSE)</f>
        <v>#N/A</v>
      </c>
      <c r="Z3082" s="135" t="e">
        <f t="shared" si="602"/>
        <v>#N/A</v>
      </c>
      <c r="AA3082" s="135" t="e">
        <f t="shared" si="603"/>
        <v>#N/A</v>
      </c>
      <c r="AB3082" s="136" t="e">
        <f t="shared" si="604"/>
        <v>#N/A</v>
      </c>
      <c r="AC3082" s="136" t="e">
        <f t="shared" si="605"/>
        <v>#N/A</v>
      </c>
      <c r="AD3082" s="136" t="e">
        <f t="shared" si="606"/>
        <v>#N/A</v>
      </c>
      <c r="AE3082" s="136" t="e">
        <f t="shared" si="607"/>
        <v>#N/A</v>
      </c>
    </row>
    <row r="3083" spans="4:31">
      <c r="D3083" s="69"/>
      <c r="F3083" s="65" t="e">
        <f>VLOOKUP(E3083,'Trimming log'!$F$5:$V$5000,2,FALSE)</f>
        <v>#N/A</v>
      </c>
      <c r="G3083" s="65" t="e">
        <f>VLOOKUP(E3083,'Trimming log'!$F$5:$V$5000,3,FALSE)</f>
        <v>#N/A</v>
      </c>
      <c r="H3083" s="508" t="e">
        <f>VLOOKUP(E3083,'Trimming log'!$F$5:$V$5000,4,FALSE)</f>
        <v>#N/A</v>
      </c>
      <c r="I3083" s="65" t="e">
        <f>VLOOKUP(E3083,'Trimming log'!$F$5:$V$5000,5,FALSE)</f>
        <v>#N/A</v>
      </c>
      <c r="J3083" s="65" t="e">
        <f>VLOOKUP(E3083,'Trimming log'!$F$5:$V$5000,6,FALSE)</f>
        <v>#N/A</v>
      </c>
      <c r="K3083" s="65" t="e">
        <f>VLOOKUP(E3083,'Trimming log'!$F$5:$V$5000,7,FALSE)</f>
        <v>#N/A</v>
      </c>
      <c r="L3083" s="65" t="e">
        <f>VLOOKUP(E3083,'Trimming log'!$F$5:$V$5000,8,FALSE)</f>
        <v>#N/A</v>
      </c>
      <c r="M3083" s="65" t="e">
        <f>VLOOKUP(E3083,'Trimming log'!$F$5:$V$5000,9,FALSE)</f>
        <v>#N/A</v>
      </c>
      <c r="N3083" s="507" t="e">
        <f>VLOOKUP(E3083,'Trimming log'!$F$5:$V$5000,10,FALSE)</f>
        <v>#N/A</v>
      </c>
      <c r="O3083" s="65" t="e">
        <f>VLOOKUP(E3083,'Trimming log'!$F$5:$V$5000,11,FALSE)</f>
        <v>#N/A</v>
      </c>
      <c r="P3083" s="65" t="e">
        <f>VLOOKUP(E3083,'Trimming log'!$F$5:$V$5000,12,FALSE)</f>
        <v>#N/A</v>
      </c>
      <c r="Q3083" s="65" t="e">
        <f>VLOOKUP(E3083,'Trimming log'!$F$5:$V$5000,13,FALSE)</f>
        <v>#N/A</v>
      </c>
      <c r="R3083" s="65" t="e">
        <f>VLOOKUP(E3083,'Trimming log'!$F$5:$V$5000,14,FALSE)</f>
        <v>#N/A</v>
      </c>
      <c r="S3083" s="65" t="e">
        <f>VLOOKUP(E3083,'Trimming log'!$F$5:$V$5000,15,FALSE)</f>
        <v>#N/A</v>
      </c>
      <c r="T3083" s="65" t="e">
        <f t="shared" si="598"/>
        <v>#N/A</v>
      </c>
      <c r="U3083" s="491" t="str">
        <f t="shared" si="599"/>
        <v/>
      </c>
      <c r="V3083" s="74">
        <f t="shared" si="600"/>
        <v>0</v>
      </c>
      <c r="W3083" s="134">
        <f t="shared" si="601"/>
        <v>0</v>
      </c>
      <c r="X3083" s="134" t="e">
        <f>VLOOKUP(E3083,'Trimming log'!$F$5:$Y$5000,19,FALSE)</f>
        <v>#N/A</v>
      </c>
      <c r="Y3083" s="134" t="e">
        <f>VLOOKUP(E3083,'Trimming log'!$F$5:$Y$5000,20,FALSE)</f>
        <v>#N/A</v>
      </c>
      <c r="Z3083" s="135" t="e">
        <f t="shared" si="602"/>
        <v>#N/A</v>
      </c>
      <c r="AA3083" s="135" t="e">
        <f t="shared" si="603"/>
        <v>#N/A</v>
      </c>
      <c r="AB3083" s="136" t="e">
        <f t="shared" si="604"/>
        <v>#N/A</v>
      </c>
      <c r="AC3083" s="136" t="e">
        <f t="shared" si="605"/>
        <v>#N/A</v>
      </c>
      <c r="AD3083" s="136" t="e">
        <f t="shared" si="606"/>
        <v>#N/A</v>
      </c>
      <c r="AE3083" s="136" t="e">
        <f t="shared" si="607"/>
        <v>#N/A</v>
      </c>
    </row>
    <row r="3084" spans="4:31">
      <c r="D3084" s="69"/>
      <c r="F3084" s="65" t="e">
        <f>VLOOKUP(E3084,'Trimming log'!$F$5:$V$5000,2,FALSE)</f>
        <v>#N/A</v>
      </c>
      <c r="G3084" s="65" t="e">
        <f>VLOOKUP(E3084,'Trimming log'!$F$5:$V$5000,3,FALSE)</f>
        <v>#N/A</v>
      </c>
      <c r="H3084" s="508" t="e">
        <f>VLOOKUP(E3084,'Trimming log'!$F$5:$V$5000,4,FALSE)</f>
        <v>#N/A</v>
      </c>
      <c r="I3084" s="65" t="e">
        <f>VLOOKUP(E3084,'Trimming log'!$F$5:$V$5000,5,FALSE)</f>
        <v>#N/A</v>
      </c>
      <c r="J3084" s="65" t="e">
        <f>VLOOKUP(E3084,'Trimming log'!$F$5:$V$5000,6,FALSE)</f>
        <v>#N/A</v>
      </c>
      <c r="K3084" s="65" t="e">
        <f>VLOOKUP(E3084,'Trimming log'!$F$5:$V$5000,7,FALSE)</f>
        <v>#N/A</v>
      </c>
      <c r="L3084" s="65" t="e">
        <f>VLOOKUP(E3084,'Trimming log'!$F$5:$V$5000,8,FALSE)</f>
        <v>#N/A</v>
      </c>
      <c r="M3084" s="65" t="e">
        <f>VLOOKUP(E3084,'Trimming log'!$F$5:$V$5000,9,FALSE)</f>
        <v>#N/A</v>
      </c>
      <c r="N3084" s="507" t="e">
        <f>VLOOKUP(E3084,'Trimming log'!$F$5:$V$5000,10,FALSE)</f>
        <v>#N/A</v>
      </c>
      <c r="O3084" s="65" t="e">
        <f>VLOOKUP(E3084,'Trimming log'!$F$5:$V$5000,11,FALSE)</f>
        <v>#N/A</v>
      </c>
      <c r="P3084" s="65" t="e">
        <f>VLOOKUP(E3084,'Trimming log'!$F$5:$V$5000,12,FALSE)</f>
        <v>#N/A</v>
      </c>
      <c r="Q3084" s="65" t="e">
        <f>VLOOKUP(E3084,'Trimming log'!$F$5:$V$5000,13,FALSE)</f>
        <v>#N/A</v>
      </c>
      <c r="R3084" s="65" t="e">
        <f>VLOOKUP(E3084,'Trimming log'!$F$5:$V$5000,14,FALSE)</f>
        <v>#N/A</v>
      </c>
      <c r="S3084" s="65" t="e">
        <f>VLOOKUP(E3084,'Trimming log'!$F$5:$V$5000,15,FALSE)</f>
        <v>#N/A</v>
      </c>
      <c r="T3084" s="65" t="e">
        <f t="shared" si="598"/>
        <v>#N/A</v>
      </c>
      <c r="U3084" s="491" t="str">
        <f t="shared" si="599"/>
        <v/>
      </c>
      <c r="V3084" s="74">
        <f t="shared" si="600"/>
        <v>0</v>
      </c>
      <c r="W3084" s="134">
        <f t="shared" si="601"/>
        <v>0</v>
      </c>
      <c r="X3084" s="134" t="e">
        <f>VLOOKUP(E3084,'Trimming log'!$F$5:$Y$5000,19,FALSE)</f>
        <v>#N/A</v>
      </c>
      <c r="Y3084" s="134" t="e">
        <f>VLOOKUP(E3084,'Trimming log'!$F$5:$Y$5000,20,FALSE)</f>
        <v>#N/A</v>
      </c>
      <c r="Z3084" s="135" t="e">
        <f t="shared" si="602"/>
        <v>#N/A</v>
      </c>
      <c r="AA3084" s="135" t="e">
        <f t="shared" si="603"/>
        <v>#N/A</v>
      </c>
      <c r="AB3084" s="136" t="e">
        <f t="shared" si="604"/>
        <v>#N/A</v>
      </c>
      <c r="AC3084" s="136" t="e">
        <f t="shared" si="605"/>
        <v>#N/A</v>
      </c>
      <c r="AD3084" s="136" t="e">
        <f t="shared" si="606"/>
        <v>#N/A</v>
      </c>
      <c r="AE3084" s="136" t="e">
        <f t="shared" si="607"/>
        <v>#N/A</v>
      </c>
    </row>
    <row r="3085" spans="4:31">
      <c r="D3085" s="69"/>
      <c r="F3085" s="65" t="e">
        <f>VLOOKUP(E3085,'Trimming log'!$F$5:$V$5000,2,FALSE)</f>
        <v>#N/A</v>
      </c>
      <c r="G3085" s="65" t="e">
        <f>VLOOKUP(E3085,'Trimming log'!$F$5:$V$5000,3,FALSE)</f>
        <v>#N/A</v>
      </c>
      <c r="H3085" s="508" t="e">
        <f>VLOOKUP(E3085,'Trimming log'!$F$5:$V$5000,4,FALSE)</f>
        <v>#N/A</v>
      </c>
      <c r="I3085" s="65" t="e">
        <f>VLOOKUP(E3085,'Trimming log'!$F$5:$V$5000,5,FALSE)</f>
        <v>#N/A</v>
      </c>
      <c r="J3085" s="65" t="e">
        <f>VLOOKUP(E3085,'Trimming log'!$F$5:$V$5000,6,FALSE)</f>
        <v>#N/A</v>
      </c>
      <c r="K3085" s="65" t="e">
        <f>VLOOKUP(E3085,'Trimming log'!$F$5:$V$5000,7,FALSE)</f>
        <v>#N/A</v>
      </c>
      <c r="L3085" s="65" t="e">
        <f>VLOOKUP(E3085,'Trimming log'!$F$5:$V$5000,8,FALSE)</f>
        <v>#N/A</v>
      </c>
      <c r="M3085" s="65" t="e">
        <f>VLOOKUP(E3085,'Trimming log'!$F$5:$V$5000,9,FALSE)</f>
        <v>#N/A</v>
      </c>
      <c r="N3085" s="507" t="e">
        <f>VLOOKUP(E3085,'Trimming log'!$F$5:$V$5000,10,FALSE)</f>
        <v>#N/A</v>
      </c>
      <c r="O3085" s="65" t="e">
        <f>VLOOKUP(E3085,'Trimming log'!$F$5:$V$5000,11,FALSE)</f>
        <v>#N/A</v>
      </c>
      <c r="P3085" s="65" t="e">
        <f>VLOOKUP(E3085,'Trimming log'!$F$5:$V$5000,12,FALSE)</f>
        <v>#N/A</v>
      </c>
      <c r="Q3085" s="65" t="e">
        <f>VLOOKUP(E3085,'Trimming log'!$F$5:$V$5000,13,FALSE)</f>
        <v>#N/A</v>
      </c>
      <c r="R3085" s="65" t="e">
        <f>VLOOKUP(E3085,'Trimming log'!$F$5:$V$5000,14,FALSE)</f>
        <v>#N/A</v>
      </c>
      <c r="S3085" s="65" t="e">
        <f>VLOOKUP(E3085,'Trimming log'!$F$5:$V$5000,15,FALSE)</f>
        <v>#N/A</v>
      </c>
      <c r="T3085" s="65" t="e">
        <f t="shared" si="598"/>
        <v>#N/A</v>
      </c>
      <c r="U3085" s="491" t="str">
        <f t="shared" si="599"/>
        <v/>
      </c>
      <c r="V3085" s="74">
        <f t="shared" si="600"/>
        <v>0</v>
      </c>
      <c r="W3085" s="134">
        <f t="shared" si="601"/>
        <v>0</v>
      </c>
      <c r="X3085" s="134" t="e">
        <f>VLOOKUP(E3085,'Trimming log'!$F$5:$Y$5000,19,FALSE)</f>
        <v>#N/A</v>
      </c>
      <c r="Y3085" s="134" t="e">
        <f>VLOOKUP(E3085,'Trimming log'!$F$5:$Y$5000,20,FALSE)</f>
        <v>#N/A</v>
      </c>
      <c r="Z3085" s="135" t="e">
        <f t="shared" si="602"/>
        <v>#N/A</v>
      </c>
      <c r="AA3085" s="135" t="e">
        <f t="shared" si="603"/>
        <v>#N/A</v>
      </c>
      <c r="AB3085" s="136" t="e">
        <f t="shared" si="604"/>
        <v>#N/A</v>
      </c>
      <c r="AC3085" s="136" t="e">
        <f t="shared" si="605"/>
        <v>#N/A</v>
      </c>
      <c r="AD3085" s="136" t="e">
        <f t="shared" si="606"/>
        <v>#N/A</v>
      </c>
      <c r="AE3085" s="136" t="e">
        <f t="shared" si="607"/>
        <v>#N/A</v>
      </c>
    </row>
    <row r="3086" spans="4:31">
      <c r="D3086" s="69"/>
      <c r="F3086" s="65" t="e">
        <f>VLOOKUP(E3086,'Trimming log'!$F$5:$V$5000,2,FALSE)</f>
        <v>#N/A</v>
      </c>
      <c r="G3086" s="65" t="e">
        <f>VLOOKUP(E3086,'Trimming log'!$F$5:$V$5000,3,FALSE)</f>
        <v>#N/A</v>
      </c>
      <c r="H3086" s="508" t="e">
        <f>VLOOKUP(E3086,'Trimming log'!$F$5:$V$5000,4,FALSE)</f>
        <v>#N/A</v>
      </c>
      <c r="I3086" s="65" t="e">
        <f>VLOOKUP(E3086,'Trimming log'!$F$5:$V$5000,5,FALSE)</f>
        <v>#N/A</v>
      </c>
      <c r="J3086" s="65" t="e">
        <f>VLOOKUP(E3086,'Trimming log'!$F$5:$V$5000,6,FALSE)</f>
        <v>#N/A</v>
      </c>
      <c r="K3086" s="65" t="e">
        <f>VLOOKUP(E3086,'Trimming log'!$F$5:$V$5000,7,FALSE)</f>
        <v>#N/A</v>
      </c>
      <c r="L3086" s="65" t="e">
        <f>VLOOKUP(E3086,'Trimming log'!$F$5:$V$5000,8,FALSE)</f>
        <v>#N/A</v>
      </c>
      <c r="M3086" s="65" t="e">
        <f>VLOOKUP(E3086,'Trimming log'!$F$5:$V$5000,9,FALSE)</f>
        <v>#N/A</v>
      </c>
      <c r="N3086" s="507" t="e">
        <f>VLOOKUP(E3086,'Trimming log'!$F$5:$V$5000,10,FALSE)</f>
        <v>#N/A</v>
      </c>
      <c r="O3086" s="65" t="e">
        <f>VLOOKUP(E3086,'Trimming log'!$F$5:$V$5000,11,FALSE)</f>
        <v>#N/A</v>
      </c>
      <c r="P3086" s="65" t="e">
        <f>VLOOKUP(E3086,'Trimming log'!$F$5:$V$5000,12,FALSE)</f>
        <v>#N/A</v>
      </c>
      <c r="Q3086" s="65" t="e">
        <f>VLOOKUP(E3086,'Trimming log'!$F$5:$V$5000,13,FALSE)</f>
        <v>#N/A</v>
      </c>
      <c r="R3086" s="65" t="e">
        <f>VLOOKUP(E3086,'Trimming log'!$F$5:$V$5000,14,FALSE)</f>
        <v>#N/A</v>
      </c>
      <c r="S3086" s="65" t="e">
        <f>VLOOKUP(E3086,'Trimming log'!$F$5:$V$5000,15,FALSE)</f>
        <v>#N/A</v>
      </c>
      <c r="T3086" s="65" t="e">
        <f t="shared" si="598"/>
        <v>#N/A</v>
      </c>
      <c r="U3086" s="491" t="str">
        <f t="shared" si="599"/>
        <v/>
      </c>
      <c r="V3086" s="74">
        <f t="shared" si="600"/>
        <v>0</v>
      </c>
      <c r="W3086" s="134">
        <f t="shared" si="601"/>
        <v>0</v>
      </c>
      <c r="X3086" s="134" t="e">
        <f>VLOOKUP(E3086,'Trimming log'!$F$5:$Y$5000,19,FALSE)</f>
        <v>#N/A</v>
      </c>
      <c r="Y3086" s="134" t="e">
        <f>VLOOKUP(E3086,'Trimming log'!$F$5:$Y$5000,20,FALSE)</f>
        <v>#N/A</v>
      </c>
      <c r="Z3086" s="135" t="e">
        <f t="shared" si="602"/>
        <v>#N/A</v>
      </c>
      <c r="AA3086" s="135" t="e">
        <f t="shared" si="603"/>
        <v>#N/A</v>
      </c>
      <c r="AB3086" s="136" t="e">
        <f t="shared" si="604"/>
        <v>#N/A</v>
      </c>
      <c r="AC3086" s="136" t="e">
        <f t="shared" si="605"/>
        <v>#N/A</v>
      </c>
      <c r="AD3086" s="136" t="e">
        <f t="shared" si="606"/>
        <v>#N/A</v>
      </c>
      <c r="AE3086" s="136" t="e">
        <f t="shared" si="607"/>
        <v>#N/A</v>
      </c>
    </row>
    <row r="3087" spans="4:31">
      <c r="D3087" s="69"/>
      <c r="F3087" s="65" t="e">
        <f>VLOOKUP(E3087,'Trimming log'!$F$5:$V$5000,2,FALSE)</f>
        <v>#N/A</v>
      </c>
      <c r="G3087" s="65" t="e">
        <f>VLOOKUP(E3087,'Trimming log'!$F$5:$V$5000,3,FALSE)</f>
        <v>#N/A</v>
      </c>
      <c r="H3087" s="508" t="e">
        <f>VLOOKUP(E3087,'Trimming log'!$F$5:$V$5000,4,FALSE)</f>
        <v>#N/A</v>
      </c>
      <c r="I3087" s="65" t="e">
        <f>VLOOKUP(E3087,'Trimming log'!$F$5:$V$5000,5,FALSE)</f>
        <v>#N/A</v>
      </c>
      <c r="J3087" s="65" t="e">
        <f>VLOOKUP(E3087,'Trimming log'!$F$5:$V$5000,6,FALSE)</f>
        <v>#N/A</v>
      </c>
      <c r="K3087" s="65" t="e">
        <f>VLOOKUP(E3087,'Trimming log'!$F$5:$V$5000,7,FALSE)</f>
        <v>#N/A</v>
      </c>
      <c r="L3087" s="65" t="e">
        <f>VLOOKUP(E3087,'Trimming log'!$F$5:$V$5000,8,FALSE)</f>
        <v>#N/A</v>
      </c>
      <c r="M3087" s="65" t="e">
        <f>VLOOKUP(E3087,'Trimming log'!$F$5:$V$5000,9,FALSE)</f>
        <v>#N/A</v>
      </c>
      <c r="N3087" s="507" t="e">
        <f>VLOOKUP(E3087,'Trimming log'!$F$5:$V$5000,10,FALSE)</f>
        <v>#N/A</v>
      </c>
      <c r="O3087" s="65" t="e">
        <f>VLOOKUP(E3087,'Trimming log'!$F$5:$V$5000,11,FALSE)</f>
        <v>#N/A</v>
      </c>
      <c r="P3087" s="65" t="e">
        <f>VLOOKUP(E3087,'Trimming log'!$F$5:$V$5000,12,FALSE)</f>
        <v>#N/A</v>
      </c>
      <c r="Q3087" s="65" t="e">
        <f>VLOOKUP(E3087,'Trimming log'!$F$5:$V$5000,13,FALSE)</f>
        <v>#N/A</v>
      </c>
      <c r="R3087" s="65" t="e">
        <f>VLOOKUP(E3087,'Trimming log'!$F$5:$V$5000,14,FALSE)</f>
        <v>#N/A</v>
      </c>
      <c r="S3087" s="65" t="e">
        <f>VLOOKUP(E3087,'Trimming log'!$F$5:$V$5000,15,FALSE)</f>
        <v>#N/A</v>
      </c>
      <c r="T3087" s="65" t="e">
        <f t="shared" si="598"/>
        <v>#N/A</v>
      </c>
      <c r="U3087" s="491" t="str">
        <f t="shared" si="599"/>
        <v/>
      </c>
      <c r="V3087" s="74">
        <f t="shared" si="600"/>
        <v>0</v>
      </c>
      <c r="W3087" s="134">
        <f t="shared" si="601"/>
        <v>0</v>
      </c>
      <c r="X3087" s="134" t="e">
        <f>VLOOKUP(E3087,'Trimming log'!$F$5:$Y$5000,19,FALSE)</f>
        <v>#N/A</v>
      </c>
      <c r="Y3087" s="134" t="e">
        <f>VLOOKUP(E3087,'Trimming log'!$F$5:$Y$5000,20,FALSE)</f>
        <v>#N/A</v>
      </c>
      <c r="Z3087" s="135" t="e">
        <f t="shared" si="602"/>
        <v>#N/A</v>
      </c>
      <c r="AA3087" s="135" t="e">
        <f t="shared" si="603"/>
        <v>#N/A</v>
      </c>
      <c r="AB3087" s="136" t="e">
        <f t="shared" si="604"/>
        <v>#N/A</v>
      </c>
      <c r="AC3087" s="136" t="e">
        <f t="shared" si="605"/>
        <v>#N/A</v>
      </c>
      <c r="AD3087" s="136" t="e">
        <f t="shared" si="606"/>
        <v>#N/A</v>
      </c>
      <c r="AE3087" s="136" t="e">
        <f t="shared" si="607"/>
        <v>#N/A</v>
      </c>
    </row>
    <row r="3088" spans="4:31">
      <c r="D3088" s="69"/>
      <c r="F3088" s="65" t="e">
        <f>VLOOKUP(E3088,'Trimming log'!$F$5:$V$5000,2,FALSE)</f>
        <v>#N/A</v>
      </c>
      <c r="G3088" s="65" t="e">
        <f>VLOOKUP(E3088,'Trimming log'!$F$5:$V$5000,3,FALSE)</f>
        <v>#N/A</v>
      </c>
      <c r="H3088" s="508" t="e">
        <f>VLOOKUP(E3088,'Trimming log'!$F$5:$V$5000,4,FALSE)</f>
        <v>#N/A</v>
      </c>
      <c r="I3088" s="65" t="e">
        <f>VLOOKUP(E3088,'Trimming log'!$F$5:$V$5000,5,FALSE)</f>
        <v>#N/A</v>
      </c>
      <c r="J3088" s="65" t="e">
        <f>VLOOKUP(E3088,'Trimming log'!$F$5:$V$5000,6,FALSE)</f>
        <v>#N/A</v>
      </c>
      <c r="K3088" s="65" t="e">
        <f>VLOOKUP(E3088,'Trimming log'!$F$5:$V$5000,7,FALSE)</f>
        <v>#N/A</v>
      </c>
      <c r="L3088" s="65" t="e">
        <f>VLOOKUP(E3088,'Trimming log'!$F$5:$V$5000,8,FALSE)</f>
        <v>#N/A</v>
      </c>
      <c r="M3088" s="65" t="e">
        <f>VLOOKUP(E3088,'Trimming log'!$F$5:$V$5000,9,FALSE)</f>
        <v>#N/A</v>
      </c>
      <c r="N3088" s="507" t="e">
        <f>VLOOKUP(E3088,'Trimming log'!$F$5:$V$5000,10,FALSE)</f>
        <v>#N/A</v>
      </c>
      <c r="O3088" s="65" t="e">
        <f>VLOOKUP(E3088,'Trimming log'!$F$5:$V$5000,11,FALSE)</f>
        <v>#N/A</v>
      </c>
      <c r="P3088" s="65" t="e">
        <f>VLOOKUP(E3088,'Trimming log'!$F$5:$V$5000,12,FALSE)</f>
        <v>#N/A</v>
      </c>
      <c r="Q3088" s="65" t="e">
        <f>VLOOKUP(E3088,'Trimming log'!$F$5:$V$5000,13,FALSE)</f>
        <v>#N/A</v>
      </c>
      <c r="R3088" s="65" t="e">
        <f>VLOOKUP(E3088,'Trimming log'!$F$5:$V$5000,14,FALSE)</f>
        <v>#N/A</v>
      </c>
      <c r="S3088" s="65" t="e">
        <f>VLOOKUP(E3088,'Trimming log'!$F$5:$V$5000,15,FALSE)</f>
        <v>#N/A</v>
      </c>
      <c r="T3088" s="65" t="e">
        <f t="shared" si="598"/>
        <v>#N/A</v>
      </c>
      <c r="U3088" s="491" t="str">
        <f t="shared" si="599"/>
        <v/>
      </c>
      <c r="V3088" s="74">
        <f t="shared" si="600"/>
        <v>0</v>
      </c>
      <c r="W3088" s="134">
        <f t="shared" si="601"/>
        <v>0</v>
      </c>
      <c r="X3088" s="134" t="e">
        <f>VLOOKUP(E3088,'Trimming log'!$F$5:$Y$5000,19,FALSE)</f>
        <v>#N/A</v>
      </c>
      <c r="Y3088" s="134" t="e">
        <f>VLOOKUP(E3088,'Trimming log'!$F$5:$Y$5000,20,FALSE)</f>
        <v>#N/A</v>
      </c>
      <c r="Z3088" s="135" t="e">
        <f t="shared" si="602"/>
        <v>#N/A</v>
      </c>
      <c r="AA3088" s="135" t="e">
        <f t="shared" si="603"/>
        <v>#N/A</v>
      </c>
      <c r="AB3088" s="136" t="e">
        <f t="shared" si="604"/>
        <v>#N/A</v>
      </c>
      <c r="AC3088" s="136" t="e">
        <f t="shared" si="605"/>
        <v>#N/A</v>
      </c>
      <c r="AD3088" s="136" t="e">
        <f t="shared" si="606"/>
        <v>#N/A</v>
      </c>
      <c r="AE3088" s="136" t="e">
        <f t="shared" si="607"/>
        <v>#N/A</v>
      </c>
    </row>
    <row r="3089" spans="4:31">
      <c r="D3089" s="69"/>
      <c r="F3089" s="65" t="e">
        <f>VLOOKUP(E3089,'Trimming log'!$F$5:$V$5000,2,FALSE)</f>
        <v>#N/A</v>
      </c>
      <c r="G3089" s="65" t="e">
        <f>VLOOKUP(E3089,'Trimming log'!$F$5:$V$5000,3,FALSE)</f>
        <v>#N/A</v>
      </c>
      <c r="H3089" s="508" t="e">
        <f>VLOOKUP(E3089,'Trimming log'!$F$5:$V$5000,4,FALSE)</f>
        <v>#N/A</v>
      </c>
      <c r="I3089" s="65" t="e">
        <f>VLOOKUP(E3089,'Trimming log'!$F$5:$V$5000,5,FALSE)</f>
        <v>#N/A</v>
      </c>
      <c r="J3089" s="65" t="e">
        <f>VLOOKUP(E3089,'Trimming log'!$F$5:$V$5000,6,FALSE)</f>
        <v>#N/A</v>
      </c>
      <c r="K3089" s="65" t="e">
        <f>VLOOKUP(E3089,'Trimming log'!$F$5:$V$5000,7,FALSE)</f>
        <v>#N/A</v>
      </c>
      <c r="L3089" s="65" t="e">
        <f>VLOOKUP(E3089,'Trimming log'!$F$5:$V$5000,8,FALSE)</f>
        <v>#N/A</v>
      </c>
      <c r="M3089" s="65" t="e">
        <f>VLOOKUP(E3089,'Trimming log'!$F$5:$V$5000,9,FALSE)</f>
        <v>#N/A</v>
      </c>
      <c r="N3089" s="507" t="e">
        <f>VLOOKUP(E3089,'Trimming log'!$F$5:$V$5000,10,FALSE)</f>
        <v>#N/A</v>
      </c>
      <c r="O3089" s="65" t="e">
        <f>VLOOKUP(E3089,'Trimming log'!$F$5:$V$5000,11,FALSE)</f>
        <v>#N/A</v>
      </c>
      <c r="P3089" s="65" t="e">
        <f>VLOOKUP(E3089,'Trimming log'!$F$5:$V$5000,12,FALSE)</f>
        <v>#N/A</v>
      </c>
      <c r="Q3089" s="65" t="e">
        <f>VLOOKUP(E3089,'Trimming log'!$F$5:$V$5000,13,FALSE)</f>
        <v>#N/A</v>
      </c>
      <c r="R3089" s="65" t="e">
        <f>VLOOKUP(E3089,'Trimming log'!$F$5:$V$5000,14,FALSE)</f>
        <v>#N/A</v>
      </c>
      <c r="S3089" s="65" t="e">
        <f>VLOOKUP(E3089,'Trimming log'!$F$5:$V$5000,15,FALSE)</f>
        <v>#N/A</v>
      </c>
      <c r="T3089" s="65" t="e">
        <f t="shared" si="598"/>
        <v>#N/A</v>
      </c>
      <c r="U3089" s="491" t="str">
        <f t="shared" si="599"/>
        <v/>
      </c>
      <c r="V3089" s="74">
        <f t="shared" si="600"/>
        <v>0</v>
      </c>
      <c r="W3089" s="134">
        <f t="shared" si="601"/>
        <v>0</v>
      </c>
      <c r="X3089" s="134" t="e">
        <f>VLOOKUP(E3089,'Trimming log'!$F$5:$Y$5000,19,FALSE)</f>
        <v>#N/A</v>
      </c>
      <c r="Y3089" s="134" t="e">
        <f>VLOOKUP(E3089,'Trimming log'!$F$5:$Y$5000,20,FALSE)</f>
        <v>#N/A</v>
      </c>
      <c r="Z3089" s="135" t="e">
        <f t="shared" si="602"/>
        <v>#N/A</v>
      </c>
      <c r="AA3089" s="135" t="e">
        <f t="shared" si="603"/>
        <v>#N/A</v>
      </c>
      <c r="AB3089" s="136" t="e">
        <f t="shared" si="604"/>
        <v>#N/A</v>
      </c>
      <c r="AC3089" s="136" t="e">
        <f t="shared" si="605"/>
        <v>#N/A</v>
      </c>
      <c r="AD3089" s="136" t="e">
        <f t="shared" si="606"/>
        <v>#N/A</v>
      </c>
      <c r="AE3089" s="136" t="e">
        <f t="shared" si="607"/>
        <v>#N/A</v>
      </c>
    </row>
    <row r="3090" spans="4:31">
      <c r="D3090" s="69"/>
      <c r="F3090" s="65" t="e">
        <f>VLOOKUP(E3090,'Trimming log'!$F$5:$V$5000,2,FALSE)</f>
        <v>#N/A</v>
      </c>
      <c r="G3090" s="65" t="e">
        <f>VLOOKUP(E3090,'Trimming log'!$F$5:$V$5000,3,FALSE)</f>
        <v>#N/A</v>
      </c>
      <c r="H3090" s="508" t="e">
        <f>VLOOKUP(E3090,'Trimming log'!$F$5:$V$5000,4,FALSE)</f>
        <v>#N/A</v>
      </c>
      <c r="I3090" s="65" t="e">
        <f>VLOOKUP(E3090,'Trimming log'!$F$5:$V$5000,5,FALSE)</f>
        <v>#N/A</v>
      </c>
      <c r="J3090" s="65" t="e">
        <f>VLOOKUP(E3090,'Trimming log'!$F$5:$V$5000,6,FALSE)</f>
        <v>#N/A</v>
      </c>
      <c r="K3090" s="65" t="e">
        <f>VLOOKUP(E3090,'Trimming log'!$F$5:$V$5000,7,FALSE)</f>
        <v>#N/A</v>
      </c>
      <c r="L3090" s="65" t="e">
        <f>VLOOKUP(E3090,'Trimming log'!$F$5:$V$5000,8,FALSE)</f>
        <v>#N/A</v>
      </c>
      <c r="M3090" s="65" t="e">
        <f>VLOOKUP(E3090,'Trimming log'!$F$5:$V$5000,9,FALSE)</f>
        <v>#N/A</v>
      </c>
      <c r="N3090" s="507" t="e">
        <f>VLOOKUP(E3090,'Trimming log'!$F$5:$V$5000,10,FALSE)</f>
        <v>#N/A</v>
      </c>
      <c r="O3090" s="65" t="e">
        <f>VLOOKUP(E3090,'Trimming log'!$F$5:$V$5000,11,FALSE)</f>
        <v>#N/A</v>
      </c>
      <c r="P3090" s="65" t="e">
        <f>VLOOKUP(E3090,'Trimming log'!$F$5:$V$5000,12,FALSE)</f>
        <v>#N/A</v>
      </c>
      <c r="Q3090" s="65" t="e">
        <f>VLOOKUP(E3090,'Trimming log'!$F$5:$V$5000,13,FALSE)</f>
        <v>#N/A</v>
      </c>
      <c r="R3090" s="65" t="e">
        <f>VLOOKUP(E3090,'Trimming log'!$F$5:$V$5000,14,FALSE)</f>
        <v>#N/A</v>
      </c>
      <c r="S3090" s="65" t="e">
        <f>VLOOKUP(E3090,'Trimming log'!$F$5:$V$5000,15,FALSE)</f>
        <v>#N/A</v>
      </c>
      <c r="T3090" s="65" t="e">
        <f t="shared" si="598"/>
        <v>#N/A</v>
      </c>
      <c r="U3090" s="491" t="str">
        <f t="shared" si="599"/>
        <v/>
      </c>
      <c r="V3090" s="74">
        <f t="shared" si="600"/>
        <v>0</v>
      </c>
      <c r="W3090" s="134">
        <f t="shared" si="601"/>
        <v>0</v>
      </c>
      <c r="X3090" s="134" t="e">
        <f>VLOOKUP(E3090,'Trimming log'!$F$5:$Y$5000,19,FALSE)</f>
        <v>#N/A</v>
      </c>
      <c r="Y3090" s="134" t="e">
        <f>VLOOKUP(E3090,'Trimming log'!$F$5:$Y$5000,20,FALSE)</f>
        <v>#N/A</v>
      </c>
      <c r="Z3090" s="135" t="e">
        <f t="shared" si="602"/>
        <v>#N/A</v>
      </c>
      <c r="AA3090" s="135" t="e">
        <f t="shared" si="603"/>
        <v>#N/A</v>
      </c>
      <c r="AB3090" s="136" t="e">
        <f t="shared" si="604"/>
        <v>#N/A</v>
      </c>
      <c r="AC3090" s="136" t="e">
        <f t="shared" si="605"/>
        <v>#N/A</v>
      </c>
      <c r="AD3090" s="136" t="e">
        <f t="shared" si="606"/>
        <v>#N/A</v>
      </c>
      <c r="AE3090" s="136" t="e">
        <f t="shared" si="607"/>
        <v>#N/A</v>
      </c>
    </row>
    <row r="3091" spans="4:31">
      <c r="D3091" s="69"/>
      <c r="F3091" s="65" t="e">
        <f>VLOOKUP(E3091,'Trimming log'!$F$5:$V$5000,2,FALSE)</f>
        <v>#N/A</v>
      </c>
      <c r="G3091" s="65" t="e">
        <f>VLOOKUP(E3091,'Trimming log'!$F$5:$V$5000,3,FALSE)</f>
        <v>#N/A</v>
      </c>
      <c r="H3091" s="508" t="e">
        <f>VLOOKUP(E3091,'Trimming log'!$F$5:$V$5000,4,FALSE)</f>
        <v>#N/A</v>
      </c>
      <c r="I3091" s="65" t="e">
        <f>VLOOKUP(E3091,'Trimming log'!$F$5:$V$5000,5,FALSE)</f>
        <v>#N/A</v>
      </c>
      <c r="J3091" s="65" t="e">
        <f>VLOOKUP(E3091,'Trimming log'!$F$5:$V$5000,6,FALSE)</f>
        <v>#N/A</v>
      </c>
      <c r="K3091" s="65" t="e">
        <f>VLOOKUP(E3091,'Trimming log'!$F$5:$V$5000,7,FALSE)</f>
        <v>#N/A</v>
      </c>
      <c r="L3091" s="65" t="e">
        <f>VLOOKUP(E3091,'Trimming log'!$F$5:$V$5000,8,FALSE)</f>
        <v>#N/A</v>
      </c>
      <c r="M3091" s="65" t="e">
        <f>VLOOKUP(E3091,'Trimming log'!$F$5:$V$5000,9,FALSE)</f>
        <v>#N/A</v>
      </c>
      <c r="N3091" s="507" t="e">
        <f>VLOOKUP(E3091,'Trimming log'!$F$5:$V$5000,10,FALSE)</f>
        <v>#N/A</v>
      </c>
      <c r="O3091" s="65" t="e">
        <f>VLOOKUP(E3091,'Trimming log'!$F$5:$V$5000,11,FALSE)</f>
        <v>#N/A</v>
      </c>
      <c r="P3091" s="65" t="e">
        <f>VLOOKUP(E3091,'Trimming log'!$F$5:$V$5000,12,FALSE)</f>
        <v>#N/A</v>
      </c>
      <c r="Q3091" s="65" t="e">
        <f>VLOOKUP(E3091,'Trimming log'!$F$5:$V$5000,13,FALSE)</f>
        <v>#N/A</v>
      </c>
      <c r="R3091" s="65" t="e">
        <f>VLOOKUP(E3091,'Trimming log'!$F$5:$V$5000,14,FALSE)</f>
        <v>#N/A</v>
      </c>
      <c r="S3091" s="65" t="e">
        <f>VLOOKUP(E3091,'Trimming log'!$F$5:$V$5000,15,FALSE)</f>
        <v>#N/A</v>
      </c>
      <c r="T3091" s="65" t="e">
        <f t="shared" si="598"/>
        <v>#N/A</v>
      </c>
      <c r="U3091" s="491" t="str">
        <f t="shared" si="599"/>
        <v/>
      </c>
      <c r="V3091" s="74">
        <f t="shared" si="600"/>
        <v>0</v>
      </c>
      <c r="W3091" s="134">
        <f t="shared" si="601"/>
        <v>0</v>
      </c>
      <c r="X3091" s="134" t="e">
        <f>VLOOKUP(E3091,'Trimming log'!$F$5:$Y$5000,19,FALSE)</f>
        <v>#N/A</v>
      </c>
      <c r="Y3091" s="134" t="e">
        <f>VLOOKUP(E3091,'Trimming log'!$F$5:$Y$5000,20,FALSE)</f>
        <v>#N/A</v>
      </c>
      <c r="Z3091" s="135" t="e">
        <f t="shared" si="602"/>
        <v>#N/A</v>
      </c>
      <c r="AA3091" s="135" t="e">
        <f t="shared" si="603"/>
        <v>#N/A</v>
      </c>
      <c r="AB3091" s="136" t="e">
        <f t="shared" si="604"/>
        <v>#N/A</v>
      </c>
      <c r="AC3091" s="136" t="e">
        <f t="shared" si="605"/>
        <v>#N/A</v>
      </c>
      <c r="AD3091" s="136" t="e">
        <f t="shared" si="606"/>
        <v>#N/A</v>
      </c>
      <c r="AE3091" s="136" t="e">
        <f t="shared" si="607"/>
        <v>#N/A</v>
      </c>
    </row>
    <row r="3092" spans="4:31">
      <c r="D3092" s="69"/>
      <c r="F3092" s="65" t="e">
        <f>VLOOKUP(E3092,'Trimming log'!$F$5:$V$5000,2,FALSE)</f>
        <v>#N/A</v>
      </c>
      <c r="G3092" s="65" t="e">
        <f>VLOOKUP(E3092,'Trimming log'!$F$5:$V$5000,3,FALSE)</f>
        <v>#N/A</v>
      </c>
      <c r="H3092" s="508" t="e">
        <f>VLOOKUP(E3092,'Trimming log'!$F$5:$V$5000,4,FALSE)</f>
        <v>#N/A</v>
      </c>
      <c r="I3092" s="65" t="e">
        <f>VLOOKUP(E3092,'Trimming log'!$F$5:$V$5000,5,FALSE)</f>
        <v>#N/A</v>
      </c>
      <c r="J3092" s="65" t="e">
        <f>VLOOKUP(E3092,'Trimming log'!$F$5:$V$5000,6,FALSE)</f>
        <v>#N/A</v>
      </c>
      <c r="K3092" s="65" t="e">
        <f>VLOOKUP(E3092,'Trimming log'!$F$5:$V$5000,7,FALSE)</f>
        <v>#N/A</v>
      </c>
      <c r="L3092" s="65" t="e">
        <f>VLOOKUP(E3092,'Trimming log'!$F$5:$V$5000,8,FALSE)</f>
        <v>#N/A</v>
      </c>
      <c r="M3092" s="65" t="e">
        <f>VLOOKUP(E3092,'Trimming log'!$F$5:$V$5000,9,FALSE)</f>
        <v>#N/A</v>
      </c>
      <c r="N3092" s="507" t="e">
        <f>VLOOKUP(E3092,'Trimming log'!$F$5:$V$5000,10,FALSE)</f>
        <v>#N/A</v>
      </c>
      <c r="O3092" s="65" t="e">
        <f>VLOOKUP(E3092,'Trimming log'!$F$5:$V$5000,11,FALSE)</f>
        <v>#N/A</v>
      </c>
      <c r="P3092" s="65" t="e">
        <f>VLOOKUP(E3092,'Trimming log'!$F$5:$V$5000,12,FALSE)</f>
        <v>#N/A</v>
      </c>
      <c r="Q3092" s="65" t="e">
        <f>VLOOKUP(E3092,'Trimming log'!$F$5:$V$5000,13,FALSE)</f>
        <v>#N/A</v>
      </c>
      <c r="R3092" s="65" t="e">
        <f>VLOOKUP(E3092,'Trimming log'!$F$5:$V$5000,14,FALSE)</f>
        <v>#N/A</v>
      </c>
      <c r="S3092" s="65" t="e">
        <f>VLOOKUP(E3092,'Trimming log'!$F$5:$V$5000,15,FALSE)</f>
        <v>#N/A</v>
      </c>
      <c r="T3092" s="65" t="e">
        <f t="shared" si="598"/>
        <v>#N/A</v>
      </c>
      <c r="U3092" s="491" t="str">
        <f t="shared" si="599"/>
        <v/>
      </c>
      <c r="V3092" s="74">
        <f t="shared" si="600"/>
        <v>0</v>
      </c>
      <c r="W3092" s="134">
        <f t="shared" si="601"/>
        <v>0</v>
      </c>
      <c r="X3092" s="134" t="e">
        <f>VLOOKUP(E3092,'Trimming log'!$F$5:$Y$5000,19,FALSE)</f>
        <v>#N/A</v>
      </c>
      <c r="Y3092" s="134" t="e">
        <f>VLOOKUP(E3092,'Trimming log'!$F$5:$Y$5000,20,FALSE)</f>
        <v>#N/A</v>
      </c>
      <c r="Z3092" s="135" t="e">
        <f t="shared" si="602"/>
        <v>#N/A</v>
      </c>
      <c r="AA3092" s="135" t="e">
        <f t="shared" si="603"/>
        <v>#N/A</v>
      </c>
      <c r="AB3092" s="136" t="e">
        <f t="shared" si="604"/>
        <v>#N/A</v>
      </c>
      <c r="AC3092" s="136" t="e">
        <f t="shared" si="605"/>
        <v>#N/A</v>
      </c>
      <c r="AD3092" s="136" t="e">
        <f t="shared" si="606"/>
        <v>#N/A</v>
      </c>
      <c r="AE3092" s="136" t="e">
        <f t="shared" si="607"/>
        <v>#N/A</v>
      </c>
    </row>
    <row r="3093" spans="4:31">
      <c r="D3093" s="69"/>
      <c r="F3093" s="65" t="e">
        <f>VLOOKUP(E3093,'Trimming log'!$F$5:$V$5000,2,FALSE)</f>
        <v>#N/A</v>
      </c>
      <c r="G3093" s="65" t="e">
        <f>VLOOKUP(E3093,'Trimming log'!$F$5:$V$5000,3,FALSE)</f>
        <v>#N/A</v>
      </c>
      <c r="H3093" s="508" t="e">
        <f>VLOOKUP(E3093,'Trimming log'!$F$5:$V$5000,4,FALSE)</f>
        <v>#N/A</v>
      </c>
      <c r="I3093" s="65" t="e">
        <f>VLOOKUP(E3093,'Trimming log'!$F$5:$V$5000,5,FALSE)</f>
        <v>#N/A</v>
      </c>
      <c r="J3093" s="65" t="e">
        <f>VLOOKUP(E3093,'Trimming log'!$F$5:$V$5000,6,FALSE)</f>
        <v>#N/A</v>
      </c>
      <c r="K3093" s="65" t="e">
        <f>VLOOKUP(E3093,'Trimming log'!$F$5:$V$5000,7,FALSE)</f>
        <v>#N/A</v>
      </c>
      <c r="L3093" s="65" t="e">
        <f>VLOOKUP(E3093,'Trimming log'!$F$5:$V$5000,8,FALSE)</f>
        <v>#N/A</v>
      </c>
      <c r="M3093" s="65" t="e">
        <f>VLOOKUP(E3093,'Trimming log'!$F$5:$V$5000,9,FALSE)</f>
        <v>#N/A</v>
      </c>
      <c r="N3093" s="507" t="e">
        <f>VLOOKUP(E3093,'Trimming log'!$F$5:$V$5000,10,FALSE)</f>
        <v>#N/A</v>
      </c>
      <c r="O3093" s="65" t="e">
        <f>VLOOKUP(E3093,'Trimming log'!$F$5:$V$5000,11,FALSE)</f>
        <v>#N/A</v>
      </c>
      <c r="P3093" s="65" t="e">
        <f>VLOOKUP(E3093,'Trimming log'!$F$5:$V$5000,12,FALSE)</f>
        <v>#N/A</v>
      </c>
      <c r="Q3093" s="65" t="e">
        <f>VLOOKUP(E3093,'Trimming log'!$F$5:$V$5000,13,FALSE)</f>
        <v>#N/A</v>
      </c>
      <c r="R3093" s="65" t="e">
        <f>VLOOKUP(E3093,'Trimming log'!$F$5:$V$5000,14,FALSE)</f>
        <v>#N/A</v>
      </c>
      <c r="S3093" s="65" t="e">
        <f>VLOOKUP(E3093,'Trimming log'!$F$5:$V$5000,15,FALSE)</f>
        <v>#N/A</v>
      </c>
      <c r="T3093" s="65" t="e">
        <f t="shared" si="598"/>
        <v>#N/A</v>
      </c>
      <c r="U3093" s="491" t="str">
        <f t="shared" si="599"/>
        <v/>
      </c>
      <c r="V3093" s="74">
        <f t="shared" si="600"/>
        <v>0</v>
      </c>
      <c r="W3093" s="134">
        <f t="shared" si="601"/>
        <v>0</v>
      </c>
      <c r="X3093" s="134" t="e">
        <f>VLOOKUP(E3093,'Trimming log'!$F$5:$Y$5000,19,FALSE)</f>
        <v>#N/A</v>
      </c>
      <c r="Y3093" s="134" t="e">
        <f>VLOOKUP(E3093,'Trimming log'!$F$5:$Y$5000,20,FALSE)</f>
        <v>#N/A</v>
      </c>
      <c r="Z3093" s="135" t="e">
        <f t="shared" si="602"/>
        <v>#N/A</v>
      </c>
      <c r="AA3093" s="135" t="e">
        <f t="shared" si="603"/>
        <v>#N/A</v>
      </c>
      <c r="AB3093" s="136" t="e">
        <f t="shared" si="604"/>
        <v>#N/A</v>
      </c>
      <c r="AC3093" s="136" t="e">
        <f t="shared" si="605"/>
        <v>#N/A</v>
      </c>
      <c r="AD3093" s="136" t="e">
        <f t="shared" si="606"/>
        <v>#N/A</v>
      </c>
      <c r="AE3093" s="136" t="e">
        <f t="shared" si="607"/>
        <v>#N/A</v>
      </c>
    </row>
    <row r="3094" spans="4:31">
      <c r="D3094" s="69"/>
      <c r="F3094" s="65" t="e">
        <f>VLOOKUP(E3094,'Trimming log'!$F$5:$V$5000,2,FALSE)</f>
        <v>#N/A</v>
      </c>
      <c r="G3094" s="65" t="e">
        <f>VLOOKUP(E3094,'Trimming log'!$F$5:$V$5000,3,FALSE)</f>
        <v>#N/A</v>
      </c>
      <c r="H3094" s="508" t="e">
        <f>VLOOKUP(E3094,'Trimming log'!$F$5:$V$5000,4,FALSE)</f>
        <v>#N/A</v>
      </c>
      <c r="I3094" s="65" t="e">
        <f>VLOOKUP(E3094,'Trimming log'!$F$5:$V$5000,5,FALSE)</f>
        <v>#N/A</v>
      </c>
      <c r="J3094" s="65" t="e">
        <f>VLOOKUP(E3094,'Trimming log'!$F$5:$V$5000,6,FALSE)</f>
        <v>#N/A</v>
      </c>
      <c r="K3094" s="65" t="e">
        <f>VLOOKUP(E3094,'Trimming log'!$F$5:$V$5000,7,FALSE)</f>
        <v>#N/A</v>
      </c>
      <c r="L3094" s="65" t="e">
        <f>VLOOKUP(E3094,'Trimming log'!$F$5:$V$5000,8,FALSE)</f>
        <v>#N/A</v>
      </c>
      <c r="M3094" s="65" t="e">
        <f>VLOOKUP(E3094,'Trimming log'!$F$5:$V$5000,9,FALSE)</f>
        <v>#N/A</v>
      </c>
      <c r="N3094" s="507" t="e">
        <f>VLOOKUP(E3094,'Trimming log'!$F$5:$V$5000,10,FALSE)</f>
        <v>#N/A</v>
      </c>
      <c r="O3094" s="65" t="e">
        <f>VLOOKUP(E3094,'Trimming log'!$F$5:$V$5000,11,FALSE)</f>
        <v>#N/A</v>
      </c>
      <c r="P3094" s="65" t="e">
        <f>VLOOKUP(E3094,'Trimming log'!$F$5:$V$5000,12,FALSE)</f>
        <v>#N/A</v>
      </c>
      <c r="Q3094" s="65" t="e">
        <f>VLOOKUP(E3094,'Trimming log'!$F$5:$V$5000,13,FALSE)</f>
        <v>#N/A</v>
      </c>
      <c r="R3094" s="65" t="e">
        <f>VLOOKUP(E3094,'Trimming log'!$F$5:$V$5000,14,FALSE)</f>
        <v>#N/A</v>
      </c>
      <c r="S3094" s="65" t="e">
        <f>VLOOKUP(E3094,'Trimming log'!$F$5:$V$5000,15,FALSE)</f>
        <v>#N/A</v>
      </c>
      <c r="T3094" s="65" t="e">
        <f t="shared" si="598"/>
        <v>#N/A</v>
      </c>
      <c r="U3094" s="491" t="str">
        <f t="shared" si="599"/>
        <v/>
      </c>
      <c r="V3094" s="74">
        <f t="shared" si="600"/>
        <v>0</v>
      </c>
      <c r="W3094" s="134">
        <f t="shared" si="601"/>
        <v>0</v>
      </c>
      <c r="X3094" s="134" t="e">
        <f>VLOOKUP(E3094,'Trimming log'!$F$5:$Y$5000,19,FALSE)</f>
        <v>#N/A</v>
      </c>
      <c r="Y3094" s="134" t="e">
        <f>VLOOKUP(E3094,'Trimming log'!$F$5:$Y$5000,20,FALSE)</f>
        <v>#N/A</v>
      </c>
      <c r="Z3094" s="135" t="e">
        <f t="shared" si="602"/>
        <v>#N/A</v>
      </c>
      <c r="AA3094" s="135" t="e">
        <f t="shared" si="603"/>
        <v>#N/A</v>
      </c>
      <c r="AB3094" s="136" t="e">
        <f t="shared" si="604"/>
        <v>#N/A</v>
      </c>
      <c r="AC3094" s="136" t="e">
        <f t="shared" si="605"/>
        <v>#N/A</v>
      </c>
      <c r="AD3094" s="136" t="e">
        <f t="shared" si="606"/>
        <v>#N/A</v>
      </c>
      <c r="AE3094" s="136" t="e">
        <f t="shared" si="607"/>
        <v>#N/A</v>
      </c>
    </row>
    <row r="3095" spans="4:31">
      <c r="D3095" s="69"/>
      <c r="F3095" s="65" t="e">
        <f>VLOOKUP(E3095,'Trimming log'!$F$5:$V$5000,2,FALSE)</f>
        <v>#N/A</v>
      </c>
      <c r="G3095" s="65" t="e">
        <f>VLOOKUP(E3095,'Trimming log'!$F$5:$V$5000,3,FALSE)</f>
        <v>#N/A</v>
      </c>
      <c r="H3095" s="508" t="e">
        <f>VLOOKUP(E3095,'Trimming log'!$F$5:$V$5000,4,FALSE)</f>
        <v>#N/A</v>
      </c>
      <c r="I3095" s="65" t="e">
        <f>VLOOKUP(E3095,'Trimming log'!$F$5:$V$5000,5,FALSE)</f>
        <v>#N/A</v>
      </c>
      <c r="J3095" s="65" t="e">
        <f>VLOOKUP(E3095,'Trimming log'!$F$5:$V$5000,6,FALSE)</f>
        <v>#N/A</v>
      </c>
      <c r="K3095" s="65" t="e">
        <f>VLOOKUP(E3095,'Trimming log'!$F$5:$V$5000,7,FALSE)</f>
        <v>#N/A</v>
      </c>
      <c r="L3095" s="65" t="e">
        <f>VLOOKUP(E3095,'Trimming log'!$F$5:$V$5000,8,FALSE)</f>
        <v>#N/A</v>
      </c>
      <c r="M3095" s="65" t="e">
        <f>VLOOKUP(E3095,'Trimming log'!$F$5:$V$5000,9,FALSE)</f>
        <v>#N/A</v>
      </c>
      <c r="N3095" s="507" t="e">
        <f>VLOOKUP(E3095,'Trimming log'!$F$5:$V$5000,10,FALSE)</f>
        <v>#N/A</v>
      </c>
      <c r="O3095" s="65" t="e">
        <f>VLOOKUP(E3095,'Trimming log'!$F$5:$V$5000,11,FALSE)</f>
        <v>#N/A</v>
      </c>
      <c r="P3095" s="65" t="e">
        <f>VLOOKUP(E3095,'Trimming log'!$F$5:$V$5000,12,FALSE)</f>
        <v>#N/A</v>
      </c>
      <c r="Q3095" s="65" t="e">
        <f>VLOOKUP(E3095,'Trimming log'!$F$5:$V$5000,13,FALSE)</f>
        <v>#N/A</v>
      </c>
      <c r="R3095" s="65" t="e">
        <f>VLOOKUP(E3095,'Trimming log'!$F$5:$V$5000,14,FALSE)</f>
        <v>#N/A</v>
      </c>
      <c r="S3095" s="65" t="e">
        <f>VLOOKUP(E3095,'Trimming log'!$F$5:$V$5000,15,FALSE)</f>
        <v>#N/A</v>
      </c>
      <c r="T3095" s="65" t="e">
        <f t="shared" si="598"/>
        <v>#N/A</v>
      </c>
      <c r="U3095" s="491" t="str">
        <f t="shared" si="599"/>
        <v/>
      </c>
      <c r="V3095" s="74">
        <f t="shared" si="600"/>
        <v>0</v>
      </c>
      <c r="W3095" s="134">
        <f t="shared" si="601"/>
        <v>0</v>
      </c>
      <c r="X3095" s="134" t="e">
        <f>VLOOKUP(E3095,'Trimming log'!$F$5:$Y$5000,19,FALSE)</f>
        <v>#N/A</v>
      </c>
      <c r="Y3095" s="134" t="e">
        <f>VLOOKUP(E3095,'Trimming log'!$F$5:$Y$5000,20,FALSE)</f>
        <v>#N/A</v>
      </c>
      <c r="Z3095" s="135" t="e">
        <f t="shared" si="602"/>
        <v>#N/A</v>
      </c>
      <c r="AA3095" s="135" t="e">
        <f t="shared" si="603"/>
        <v>#N/A</v>
      </c>
      <c r="AB3095" s="136" t="e">
        <f t="shared" si="604"/>
        <v>#N/A</v>
      </c>
      <c r="AC3095" s="136" t="e">
        <f t="shared" si="605"/>
        <v>#N/A</v>
      </c>
      <c r="AD3095" s="136" t="e">
        <f t="shared" si="606"/>
        <v>#N/A</v>
      </c>
      <c r="AE3095" s="136" t="e">
        <f t="shared" si="607"/>
        <v>#N/A</v>
      </c>
    </row>
    <row r="3096" spans="4:31">
      <c r="D3096" s="69"/>
      <c r="F3096" s="65" t="e">
        <f>VLOOKUP(E3096,'Trimming log'!$F$5:$V$5000,2,FALSE)</f>
        <v>#N/A</v>
      </c>
      <c r="G3096" s="65" t="e">
        <f>VLOOKUP(E3096,'Trimming log'!$F$5:$V$5000,3,FALSE)</f>
        <v>#N/A</v>
      </c>
      <c r="H3096" s="508" t="e">
        <f>VLOOKUP(E3096,'Trimming log'!$F$5:$V$5000,4,FALSE)</f>
        <v>#N/A</v>
      </c>
      <c r="I3096" s="65" t="e">
        <f>VLOOKUP(E3096,'Trimming log'!$F$5:$V$5000,5,FALSE)</f>
        <v>#N/A</v>
      </c>
      <c r="J3096" s="65" t="e">
        <f>VLOOKUP(E3096,'Trimming log'!$F$5:$V$5000,6,FALSE)</f>
        <v>#N/A</v>
      </c>
      <c r="K3096" s="65" t="e">
        <f>VLOOKUP(E3096,'Trimming log'!$F$5:$V$5000,7,FALSE)</f>
        <v>#N/A</v>
      </c>
      <c r="L3096" s="65" t="e">
        <f>VLOOKUP(E3096,'Trimming log'!$F$5:$V$5000,8,FALSE)</f>
        <v>#N/A</v>
      </c>
      <c r="M3096" s="65" t="e">
        <f>VLOOKUP(E3096,'Trimming log'!$F$5:$V$5000,9,FALSE)</f>
        <v>#N/A</v>
      </c>
      <c r="N3096" s="507" t="e">
        <f>VLOOKUP(E3096,'Trimming log'!$F$5:$V$5000,10,FALSE)</f>
        <v>#N/A</v>
      </c>
      <c r="O3096" s="65" t="e">
        <f>VLOOKUP(E3096,'Trimming log'!$F$5:$V$5000,11,FALSE)</f>
        <v>#N/A</v>
      </c>
      <c r="P3096" s="65" t="e">
        <f>VLOOKUP(E3096,'Trimming log'!$F$5:$V$5000,12,FALSE)</f>
        <v>#N/A</v>
      </c>
      <c r="Q3096" s="65" t="e">
        <f>VLOOKUP(E3096,'Trimming log'!$F$5:$V$5000,13,FALSE)</f>
        <v>#N/A</v>
      </c>
      <c r="R3096" s="65" t="e">
        <f>VLOOKUP(E3096,'Trimming log'!$F$5:$V$5000,14,FALSE)</f>
        <v>#N/A</v>
      </c>
      <c r="S3096" s="65" t="e">
        <f>VLOOKUP(E3096,'Trimming log'!$F$5:$V$5000,15,FALSE)</f>
        <v>#N/A</v>
      </c>
      <c r="T3096" s="65" t="e">
        <f t="shared" si="598"/>
        <v>#N/A</v>
      </c>
      <c r="U3096" s="491" t="str">
        <f t="shared" si="599"/>
        <v/>
      </c>
      <c r="V3096" s="74">
        <f t="shared" si="600"/>
        <v>0</v>
      </c>
      <c r="W3096" s="134">
        <f t="shared" si="601"/>
        <v>0</v>
      </c>
      <c r="X3096" s="134" t="e">
        <f>VLOOKUP(E3096,'Trimming log'!$F$5:$Y$5000,19,FALSE)</f>
        <v>#N/A</v>
      </c>
      <c r="Y3096" s="134" t="e">
        <f>VLOOKUP(E3096,'Trimming log'!$F$5:$Y$5000,20,FALSE)</f>
        <v>#N/A</v>
      </c>
      <c r="Z3096" s="135" t="e">
        <f t="shared" si="602"/>
        <v>#N/A</v>
      </c>
      <c r="AA3096" s="135" t="e">
        <f t="shared" si="603"/>
        <v>#N/A</v>
      </c>
      <c r="AB3096" s="136" t="e">
        <f t="shared" si="604"/>
        <v>#N/A</v>
      </c>
      <c r="AC3096" s="136" t="e">
        <f t="shared" si="605"/>
        <v>#N/A</v>
      </c>
      <c r="AD3096" s="136" t="e">
        <f t="shared" si="606"/>
        <v>#N/A</v>
      </c>
      <c r="AE3096" s="136" t="e">
        <f t="shared" si="607"/>
        <v>#N/A</v>
      </c>
    </row>
    <row r="3097" spans="4:31">
      <c r="D3097" s="69"/>
      <c r="F3097" s="65" t="e">
        <f>VLOOKUP(E3097,'Trimming log'!$F$5:$V$5000,2,FALSE)</f>
        <v>#N/A</v>
      </c>
      <c r="G3097" s="65" t="e">
        <f>VLOOKUP(E3097,'Trimming log'!$F$5:$V$5000,3,FALSE)</f>
        <v>#N/A</v>
      </c>
      <c r="H3097" s="508" t="e">
        <f>VLOOKUP(E3097,'Trimming log'!$F$5:$V$5000,4,FALSE)</f>
        <v>#N/A</v>
      </c>
      <c r="I3097" s="65" t="e">
        <f>VLOOKUP(E3097,'Trimming log'!$F$5:$V$5000,5,FALSE)</f>
        <v>#N/A</v>
      </c>
      <c r="J3097" s="65" t="e">
        <f>VLOOKUP(E3097,'Trimming log'!$F$5:$V$5000,6,FALSE)</f>
        <v>#N/A</v>
      </c>
      <c r="K3097" s="65" t="e">
        <f>VLOOKUP(E3097,'Trimming log'!$F$5:$V$5000,7,FALSE)</f>
        <v>#N/A</v>
      </c>
      <c r="L3097" s="65" t="e">
        <f>VLOOKUP(E3097,'Trimming log'!$F$5:$V$5000,8,FALSE)</f>
        <v>#N/A</v>
      </c>
      <c r="M3097" s="65" t="e">
        <f>VLOOKUP(E3097,'Trimming log'!$F$5:$V$5000,9,FALSE)</f>
        <v>#N/A</v>
      </c>
      <c r="N3097" s="507" t="e">
        <f>VLOOKUP(E3097,'Trimming log'!$F$5:$V$5000,10,FALSE)</f>
        <v>#N/A</v>
      </c>
      <c r="O3097" s="65" t="e">
        <f>VLOOKUP(E3097,'Trimming log'!$F$5:$V$5000,11,FALSE)</f>
        <v>#N/A</v>
      </c>
      <c r="P3097" s="65" t="e">
        <f>VLOOKUP(E3097,'Trimming log'!$F$5:$V$5000,12,FALSE)</f>
        <v>#N/A</v>
      </c>
      <c r="Q3097" s="65" t="e">
        <f>VLOOKUP(E3097,'Trimming log'!$F$5:$V$5000,13,FALSE)</f>
        <v>#N/A</v>
      </c>
      <c r="R3097" s="65" t="e">
        <f>VLOOKUP(E3097,'Trimming log'!$F$5:$V$5000,14,FALSE)</f>
        <v>#N/A</v>
      </c>
      <c r="S3097" s="65" t="e">
        <f>VLOOKUP(E3097,'Trimming log'!$F$5:$V$5000,15,FALSE)</f>
        <v>#N/A</v>
      </c>
      <c r="T3097" s="65" t="e">
        <f t="shared" si="598"/>
        <v>#N/A</v>
      </c>
      <c r="U3097" s="491" t="str">
        <f t="shared" si="599"/>
        <v/>
      </c>
      <c r="V3097" s="74">
        <f t="shared" si="600"/>
        <v>0</v>
      </c>
      <c r="W3097" s="134">
        <f t="shared" si="601"/>
        <v>0</v>
      </c>
      <c r="X3097" s="134" t="e">
        <f>VLOOKUP(E3097,'Trimming log'!$F$5:$Y$5000,19,FALSE)</f>
        <v>#N/A</v>
      </c>
      <c r="Y3097" s="134" t="e">
        <f>VLOOKUP(E3097,'Trimming log'!$F$5:$Y$5000,20,FALSE)</f>
        <v>#N/A</v>
      </c>
      <c r="Z3097" s="135" t="e">
        <f t="shared" si="602"/>
        <v>#N/A</v>
      </c>
      <c r="AA3097" s="135" t="e">
        <f t="shared" si="603"/>
        <v>#N/A</v>
      </c>
      <c r="AB3097" s="136" t="e">
        <f t="shared" si="604"/>
        <v>#N/A</v>
      </c>
      <c r="AC3097" s="136" t="e">
        <f t="shared" si="605"/>
        <v>#N/A</v>
      </c>
      <c r="AD3097" s="136" t="e">
        <f t="shared" si="606"/>
        <v>#N/A</v>
      </c>
      <c r="AE3097" s="136" t="e">
        <f t="shared" si="607"/>
        <v>#N/A</v>
      </c>
    </row>
    <row r="3098" spans="4:31">
      <c r="D3098" s="69"/>
      <c r="F3098" s="65" t="e">
        <f>VLOOKUP(E3098,'Trimming log'!$F$5:$V$5000,2,FALSE)</f>
        <v>#N/A</v>
      </c>
      <c r="G3098" s="65" t="e">
        <f>VLOOKUP(E3098,'Trimming log'!$F$5:$V$5000,3,FALSE)</f>
        <v>#N/A</v>
      </c>
      <c r="H3098" s="508" t="e">
        <f>VLOOKUP(E3098,'Trimming log'!$F$5:$V$5000,4,FALSE)</f>
        <v>#N/A</v>
      </c>
      <c r="I3098" s="65" t="e">
        <f>VLOOKUP(E3098,'Trimming log'!$F$5:$V$5000,5,FALSE)</f>
        <v>#N/A</v>
      </c>
      <c r="J3098" s="65" t="e">
        <f>VLOOKUP(E3098,'Trimming log'!$F$5:$V$5000,6,FALSE)</f>
        <v>#N/A</v>
      </c>
      <c r="K3098" s="65" t="e">
        <f>VLOOKUP(E3098,'Trimming log'!$F$5:$V$5000,7,FALSE)</f>
        <v>#N/A</v>
      </c>
      <c r="L3098" s="65" t="e">
        <f>VLOOKUP(E3098,'Trimming log'!$F$5:$V$5000,8,FALSE)</f>
        <v>#N/A</v>
      </c>
      <c r="M3098" s="65" t="e">
        <f>VLOOKUP(E3098,'Trimming log'!$F$5:$V$5000,9,FALSE)</f>
        <v>#N/A</v>
      </c>
      <c r="N3098" s="507" t="e">
        <f>VLOOKUP(E3098,'Trimming log'!$F$5:$V$5000,10,FALSE)</f>
        <v>#N/A</v>
      </c>
      <c r="O3098" s="65" t="e">
        <f>VLOOKUP(E3098,'Trimming log'!$F$5:$V$5000,11,FALSE)</f>
        <v>#N/A</v>
      </c>
      <c r="P3098" s="65" t="e">
        <f>VLOOKUP(E3098,'Trimming log'!$F$5:$V$5000,12,FALSE)</f>
        <v>#N/A</v>
      </c>
      <c r="Q3098" s="65" t="e">
        <f>VLOOKUP(E3098,'Trimming log'!$F$5:$V$5000,13,FALSE)</f>
        <v>#N/A</v>
      </c>
      <c r="R3098" s="65" t="e">
        <f>VLOOKUP(E3098,'Trimming log'!$F$5:$V$5000,14,FALSE)</f>
        <v>#N/A</v>
      </c>
      <c r="S3098" s="65" t="e">
        <f>VLOOKUP(E3098,'Trimming log'!$F$5:$V$5000,15,FALSE)</f>
        <v>#N/A</v>
      </c>
      <c r="T3098" s="65" t="e">
        <f t="shared" si="598"/>
        <v>#N/A</v>
      </c>
      <c r="U3098" s="491" t="str">
        <f t="shared" si="599"/>
        <v/>
      </c>
      <c r="V3098" s="74">
        <f t="shared" si="600"/>
        <v>0</v>
      </c>
      <c r="W3098" s="134">
        <f t="shared" si="601"/>
        <v>0</v>
      </c>
      <c r="X3098" s="134" t="e">
        <f>VLOOKUP(E3098,'Trimming log'!$F$5:$Y$5000,19,FALSE)</f>
        <v>#N/A</v>
      </c>
      <c r="Y3098" s="134" t="e">
        <f>VLOOKUP(E3098,'Trimming log'!$F$5:$Y$5000,20,FALSE)</f>
        <v>#N/A</v>
      </c>
      <c r="Z3098" s="135" t="e">
        <f t="shared" si="602"/>
        <v>#N/A</v>
      </c>
      <c r="AA3098" s="135" t="e">
        <f t="shared" si="603"/>
        <v>#N/A</v>
      </c>
      <c r="AB3098" s="136" t="e">
        <f t="shared" si="604"/>
        <v>#N/A</v>
      </c>
      <c r="AC3098" s="136" t="e">
        <f t="shared" si="605"/>
        <v>#N/A</v>
      </c>
      <c r="AD3098" s="136" t="e">
        <f t="shared" si="606"/>
        <v>#N/A</v>
      </c>
      <c r="AE3098" s="136" t="e">
        <f t="shared" si="607"/>
        <v>#N/A</v>
      </c>
    </row>
    <row r="3099" spans="4:31">
      <c r="D3099" s="69"/>
      <c r="F3099" s="65" t="e">
        <f>VLOOKUP(E3099,'Trimming log'!$F$5:$V$5000,2,FALSE)</f>
        <v>#N/A</v>
      </c>
      <c r="G3099" s="65" t="e">
        <f>VLOOKUP(E3099,'Trimming log'!$F$5:$V$5000,3,FALSE)</f>
        <v>#N/A</v>
      </c>
      <c r="H3099" s="508" t="e">
        <f>VLOOKUP(E3099,'Trimming log'!$F$5:$V$5000,4,FALSE)</f>
        <v>#N/A</v>
      </c>
      <c r="I3099" s="65" t="e">
        <f>VLOOKUP(E3099,'Trimming log'!$F$5:$V$5000,5,FALSE)</f>
        <v>#N/A</v>
      </c>
      <c r="J3099" s="65" t="e">
        <f>VLOOKUP(E3099,'Trimming log'!$F$5:$V$5000,6,FALSE)</f>
        <v>#N/A</v>
      </c>
      <c r="K3099" s="65" t="e">
        <f>VLOOKUP(E3099,'Trimming log'!$F$5:$V$5000,7,FALSE)</f>
        <v>#N/A</v>
      </c>
      <c r="L3099" s="65" t="e">
        <f>VLOOKUP(E3099,'Trimming log'!$F$5:$V$5000,8,FALSE)</f>
        <v>#N/A</v>
      </c>
      <c r="M3099" s="65" t="e">
        <f>VLOOKUP(E3099,'Trimming log'!$F$5:$V$5000,9,FALSE)</f>
        <v>#N/A</v>
      </c>
      <c r="N3099" s="507" t="e">
        <f>VLOOKUP(E3099,'Trimming log'!$F$5:$V$5000,10,FALSE)</f>
        <v>#N/A</v>
      </c>
      <c r="O3099" s="65" t="e">
        <f>VLOOKUP(E3099,'Trimming log'!$F$5:$V$5000,11,FALSE)</f>
        <v>#N/A</v>
      </c>
      <c r="P3099" s="65" t="e">
        <f>VLOOKUP(E3099,'Trimming log'!$F$5:$V$5000,12,FALSE)</f>
        <v>#N/A</v>
      </c>
      <c r="Q3099" s="65" t="e">
        <f>VLOOKUP(E3099,'Trimming log'!$F$5:$V$5000,13,FALSE)</f>
        <v>#N/A</v>
      </c>
      <c r="R3099" s="65" t="e">
        <f>VLOOKUP(E3099,'Trimming log'!$F$5:$V$5000,14,FALSE)</f>
        <v>#N/A</v>
      </c>
      <c r="S3099" s="65" t="e">
        <f>VLOOKUP(E3099,'Trimming log'!$F$5:$V$5000,15,FALSE)</f>
        <v>#N/A</v>
      </c>
      <c r="T3099" s="65" t="e">
        <f t="shared" si="598"/>
        <v>#N/A</v>
      </c>
      <c r="U3099" s="491" t="str">
        <f t="shared" si="599"/>
        <v/>
      </c>
      <c r="V3099" s="74">
        <f t="shared" si="600"/>
        <v>0</v>
      </c>
      <c r="W3099" s="134">
        <f t="shared" si="601"/>
        <v>0</v>
      </c>
      <c r="X3099" s="134" t="e">
        <f>VLOOKUP(E3099,'Trimming log'!$F$5:$Y$5000,19,FALSE)</f>
        <v>#N/A</v>
      </c>
      <c r="Y3099" s="134" t="e">
        <f>VLOOKUP(E3099,'Trimming log'!$F$5:$Y$5000,20,FALSE)</f>
        <v>#N/A</v>
      </c>
      <c r="Z3099" s="135" t="e">
        <f t="shared" si="602"/>
        <v>#N/A</v>
      </c>
      <c r="AA3099" s="135" t="e">
        <f t="shared" si="603"/>
        <v>#N/A</v>
      </c>
      <c r="AB3099" s="136" t="e">
        <f t="shared" si="604"/>
        <v>#N/A</v>
      </c>
      <c r="AC3099" s="136" t="e">
        <f t="shared" si="605"/>
        <v>#N/A</v>
      </c>
      <c r="AD3099" s="136" t="e">
        <f t="shared" si="606"/>
        <v>#N/A</v>
      </c>
      <c r="AE3099" s="136" t="e">
        <f t="shared" si="607"/>
        <v>#N/A</v>
      </c>
    </row>
    <row r="3100" spans="4:31">
      <c r="D3100" s="69"/>
      <c r="F3100" s="65" t="e">
        <f>VLOOKUP(E3100,'Trimming log'!$F$5:$V$5000,2,FALSE)</f>
        <v>#N/A</v>
      </c>
      <c r="G3100" s="65" t="e">
        <f>VLOOKUP(E3100,'Trimming log'!$F$5:$V$5000,3,FALSE)</f>
        <v>#N/A</v>
      </c>
      <c r="H3100" s="508" t="e">
        <f>VLOOKUP(E3100,'Trimming log'!$F$5:$V$5000,4,FALSE)</f>
        <v>#N/A</v>
      </c>
      <c r="I3100" s="65" t="e">
        <f>VLOOKUP(E3100,'Trimming log'!$F$5:$V$5000,5,FALSE)</f>
        <v>#N/A</v>
      </c>
      <c r="J3100" s="65" t="e">
        <f>VLOOKUP(E3100,'Trimming log'!$F$5:$V$5000,6,FALSE)</f>
        <v>#N/A</v>
      </c>
      <c r="K3100" s="65" t="e">
        <f>VLOOKUP(E3100,'Trimming log'!$F$5:$V$5000,7,FALSE)</f>
        <v>#N/A</v>
      </c>
      <c r="L3100" s="65" t="e">
        <f>VLOOKUP(E3100,'Trimming log'!$F$5:$V$5000,8,FALSE)</f>
        <v>#N/A</v>
      </c>
      <c r="M3100" s="65" t="e">
        <f>VLOOKUP(E3100,'Trimming log'!$F$5:$V$5000,9,FALSE)</f>
        <v>#N/A</v>
      </c>
      <c r="N3100" s="507" t="e">
        <f>VLOOKUP(E3100,'Trimming log'!$F$5:$V$5000,10,FALSE)</f>
        <v>#N/A</v>
      </c>
      <c r="O3100" s="65" t="e">
        <f>VLOOKUP(E3100,'Trimming log'!$F$5:$V$5000,11,FALSE)</f>
        <v>#N/A</v>
      </c>
      <c r="P3100" s="65" t="e">
        <f>VLOOKUP(E3100,'Trimming log'!$F$5:$V$5000,12,FALSE)</f>
        <v>#N/A</v>
      </c>
      <c r="Q3100" s="65" t="e">
        <f>VLOOKUP(E3100,'Trimming log'!$F$5:$V$5000,13,FALSE)</f>
        <v>#N/A</v>
      </c>
      <c r="R3100" s="65" t="e">
        <f>VLOOKUP(E3100,'Trimming log'!$F$5:$V$5000,14,FALSE)</f>
        <v>#N/A</v>
      </c>
      <c r="S3100" s="65" t="e">
        <f>VLOOKUP(E3100,'Trimming log'!$F$5:$V$5000,15,FALSE)</f>
        <v>#N/A</v>
      </c>
      <c r="T3100" s="65" t="e">
        <f t="shared" si="598"/>
        <v>#N/A</v>
      </c>
      <c r="U3100" s="491" t="str">
        <f t="shared" si="599"/>
        <v/>
      </c>
      <c r="V3100" s="74">
        <f t="shared" si="600"/>
        <v>0</v>
      </c>
      <c r="W3100" s="134">
        <f t="shared" si="601"/>
        <v>0</v>
      </c>
      <c r="X3100" s="134" t="e">
        <f>VLOOKUP(E3100,'Trimming log'!$F$5:$Y$5000,19,FALSE)</f>
        <v>#N/A</v>
      </c>
      <c r="Y3100" s="134" t="e">
        <f>VLOOKUP(E3100,'Trimming log'!$F$5:$Y$5000,20,FALSE)</f>
        <v>#N/A</v>
      </c>
      <c r="Z3100" s="135" t="e">
        <f t="shared" si="602"/>
        <v>#N/A</v>
      </c>
      <c r="AA3100" s="135" t="e">
        <f t="shared" si="603"/>
        <v>#N/A</v>
      </c>
      <c r="AB3100" s="136" t="e">
        <f t="shared" si="604"/>
        <v>#N/A</v>
      </c>
      <c r="AC3100" s="136" t="e">
        <f t="shared" si="605"/>
        <v>#N/A</v>
      </c>
      <c r="AD3100" s="136" t="e">
        <f t="shared" si="606"/>
        <v>#N/A</v>
      </c>
      <c r="AE3100" s="136" t="e">
        <f t="shared" si="607"/>
        <v>#N/A</v>
      </c>
    </row>
    <row r="3101" spans="4:31">
      <c r="D3101" s="69"/>
      <c r="F3101" s="65" t="e">
        <f>VLOOKUP(E3101,'Trimming log'!$F$5:$V$5000,2,FALSE)</f>
        <v>#N/A</v>
      </c>
      <c r="G3101" s="65" t="e">
        <f>VLOOKUP(E3101,'Trimming log'!$F$5:$V$5000,3,FALSE)</f>
        <v>#N/A</v>
      </c>
      <c r="H3101" s="508" t="e">
        <f>VLOOKUP(E3101,'Trimming log'!$F$5:$V$5000,4,FALSE)</f>
        <v>#N/A</v>
      </c>
      <c r="I3101" s="65" t="e">
        <f>VLOOKUP(E3101,'Trimming log'!$F$5:$V$5000,5,FALSE)</f>
        <v>#N/A</v>
      </c>
      <c r="J3101" s="65" t="e">
        <f>VLOOKUP(E3101,'Trimming log'!$F$5:$V$5000,6,FALSE)</f>
        <v>#N/A</v>
      </c>
      <c r="K3101" s="65" t="e">
        <f>VLOOKUP(E3101,'Trimming log'!$F$5:$V$5000,7,FALSE)</f>
        <v>#N/A</v>
      </c>
      <c r="L3101" s="65" t="e">
        <f>VLOOKUP(E3101,'Trimming log'!$F$5:$V$5000,8,FALSE)</f>
        <v>#N/A</v>
      </c>
      <c r="M3101" s="65" t="e">
        <f>VLOOKUP(E3101,'Trimming log'!$F$5:$V$5000,9,FALSE)</f>
        <v>#N/A</v>
      </c>
      <c r="N3101" s="507" t="e">
        <f>VLOOKUP(E3101,'Trimming log'!$F$5:$V$5000,10,FALSE)</f>
        <v>#N/A</v>
      </c>
      <c r="O3101" s="65" t="e">
        <f>VLOOKUP(E3101,'Trimming log'!$F$5:$V$5000,11,FALSE)</f>
        <v>#N/A</v>
      </c>
      <c r="P3101" s="65" t="e">
        <f>VLOOKUP(E3101,'Trimming log'!$F$5:$V$5000,12,FALSE)</f>
        <v>#N/A</v>
      </c>
      <c r="Q3101" s="65" t="e">
        <f>VLOOKUP(E3101,'Trimming log'!$F$5:$V$5000,13,FALSE)</f>
        <v>#N/A</v>
      </c>
      <c r="R3101" s="65" t="e">
        <f>VLOOKUP(E3101,'Trimming log'!$F$5:$V$5000,14,FALSE)</f>
        <v>#N/A</v>
      </c>
      <c r="S3101" s="65" t="e">
        <f>VLOOKUP(E3101,'Trimming log'!$F$5:$V$5000,15,FALSE)</f>
        <v>#N/A</v>
      </c>
      <c r="T3101" s="65" t="e">
        <f t="shared" si="598"/>
        <v>#N/A</v>
      </c>
      <c r="U3101" s="491" t="str">
        <f t="shared" si="599"/>
        <v/>
      </c>
      <c r="V3101" s="74">
        <f t="shared" si="600"/>
        <v>0</v>
      </c>
      <c r="W3101" s="134">
        <f t="shared" si="601"/>
        <v>0</v>
      </c>
      <c r="X3101" s="134" t="e">
        <f>VLOOKUP(E3101,'Trimming log'!$F$5:$Y$5000,19,FALSE)</f>
        <v>#N/A</v>
      </c>
      <c r="Y3101" s="134" t="e">
        <f>VLOOKUP(E3101,'Trimming log'!$F$5:$Y$5000,20,FALSE)</f>
        <v>#N/A</v>
      </c>
      <c r="Z3101" s="135" t="e">
        <f t="shared" si="602"/>
        <v>#N/A</v>
      </c>
      <c r="AA3101" s="135" t="e">
        <f t="shared" si="603"/>
        <v>#N/A</v>
      </c>
      <c r="AB3101" s="136" t="e">
        <f t="shared" si="604"/>
        <v>#N/A</v>
      </c>
      <c r="AC3101" s="136" t="e">
        <f t="shared" si="605"/>
        <v>#N/A</v>
      </c>
      <c r="AD3101" s="136" t="e">
        <f t="shared" si="606"/>
        <v>#N/A</v>
      </c>
      <c r="AE3101" s="136" t="e">
        <f t="shared" si="607"/>
        <v>#N/A</v>
      </c>
    </row>
    <row r="3102" spans="4:31">
      <c r="D3102" s="69"/>
      <c r="F3102" s="65" t="e">
        <f>VLOOKUP(E3102,'Trimming log'!$F$5:$V$5000,2,FALSE)</f>
        <v>#N/A</v>
      </c>
      <c r="G3102" s="65" t="e">
        <f>VLOOKUP(E3102,'Trimming log'!$F$5:$V$5000,3,FALSE)</f>
        <v>#N/A</v>
      </c>
      <c r="H3102" s="508" t="e">
        <f>VLOOKUP(E3102,'Trimming log'!$F$5:$V$5000,4,FALSE)</f>
        <v>#N/A</v>
      </c>
      <c r="I3102" s="65" t="e">
        <f>VLOOKUP(E3102,'Trimming log'!$F$5:$V$5000,5,FALSE)</f>
        <v>#N/A</v>
      </c>
      <c r="J3102" s="65" t="e">
        <f>VLOOKUP(E3102,'Trimming log'!$F$5:$V$5000,6,FALSE)</f>
        <v>#N/A</v>
      </c>
      <c r="K3102" s="65" t="e">
        <f>VLOOKUP(E3102,'Trimming log'!$F$5:$V$5000,7,FALSE)</f>
        <v>#N/A</v>
      </c>
      <c r="L3102" s="65" t="e">
        <f>VLOOKUP(E3102,'Trimming log'!$F$5:$V$5000,8,FALSE)</f>
        <v>#N/A</v>
      </c>
      <c r="M3102" s="65" t="e">
        <f>VLOOKUP(E3102,'Trimming log'!$F$5:$V$5000,9,FALSE)</f>
        <v>#N/A</v>
      </c>
      <c r="N3102" s="507" t="e">
        <f>VLOOKUP(E3102,'Trimming log'!$F$5:$V$5000,10,FALSE)</f>
        <v>#N/A</v>
      </c>
      <c r="O3102" s="65" t="e">
        <f>VLOOKUP(E3102,'Trimming log'!$F$5:$V$5000,11,FALSE)</f>
        <v>#N/A</v>
      </c>
      <c r="P3102" s="65" t="e">
        <f>VLOOKUP(E3102,'Trimming log'!$F$5:$V$5000,12,FALSE)</f>
        <v>#N/A</v>
      </c>
      <c r="Q3102" s="65" t="e">
        <f>VLOOKUP(E3102,'Trimming log'!$F$5:$V$5000,13,FALSE)</f>
        <v>#N/A</v>
      </c>
      <c r="R3102" s="65" t="e">
        <f>VLOOKUP(E3102,'Trimming log'!$F$5:$V$5000,14,FALSE)</f>
        <v>#N/A</v>
      </c>
      <c r="S3102" s="65" t="e">
        <f>VLOOKUP(E3102,'Trimming log'!$F$5:$V$5000,15,FALSE)</f>
        <v>#N/A</v>
      </c>
      <c r="T3102" s="65" t="e">
        <f t="shared" si="598"/>
        <v>#N/A</v>
      </c>
      <c r="U3102" s="491" t="str">
        <f t="shared" si="599"/>
        <v/>
      </c>
      <c r="V3102" s="74">
        <f t="shared" si="600"/>
        <v>0</v>
      </c>
      <c r="W3102" s="134">
        <f t="shared" si="601"/>
        <v>0</v>
      </c>
      <c r="X3102" s="134" t="e">
        <f>VLOOKUP(E3102,'Trimming log'!$F$5:$Y$5000,19,FALSE)</f>
        <v>#N/A</v>
      </c>
      <c r="Y3102" s="134" t="e">
        <f>VLOOKUP(E3102,'Trimming log'!$F$5:$Y$5000,20,FALSE)</f>
        <v>#N/A</v>
      </c>
      <c r="Z3102" s="135" t="e">
        <f t="shared" si="602"/>
        <v>#N/A</v>
      </c>
      <c r="AA3102" s="135" t="e">
        <f t="shared" si="603"/>
        <v>#N/A</v>
      </c>
      <c r="AB3102" s="136" t="e">
        <f t="shared" si="604"/>
        <v>#N/A</v>
      </c>
      <c r="AC3102" s="136" t="e">
        <f t="shared" si="605"/>
        <v>#N/A</v>
      </c>
      <c r="AD3102" s="136" t="e">
        <f t="shared" si="606"/>
        <v>#N/A</v>
      </c>
      <c r="AE3102" s="136" t="e">
        <f t="shared" si="607"/>
        <v>#N/A</v>
      </c>
    </row>
    <row r="3103" spans="4:31">
      <c r="D3103" s="69"/>
      <c r="F3103" s="65" t="e">
        <f>VLOOKUP(E3103,'Trimming log'!$F$5:$V$5000,2,FALSE)</f>
        <v>#N/A</v>
      </c>
      <c r="G3103" s="65" t="e">
        <f>VLOOKUP(E3103,'Trimming log'!$F$5:$V$5000,3,FALSE)</f>
        <v>#N/A</v>
      </c>
      <c r="H3103" s="508" t="e">
        <f>VLOOKUP(E3103,'Trimming log'!$F$5:$V$5000,4,FALSE)</f>
        <v>#N/A</v>
      </c>
      <c r="I3103" s="65" t="e">
        <f>VLOOKUP(E3103,'Trimming log'!$F$5:$V$5000,5,FALSE)</f>
        <v>#N/A</v>
      </c>
      <c r="J3103" s="65" t="e">
        <f>VLOOKUP(E3103,'Trimming log'!$F$5:$V$5000,6,FALSE)</f>
        <v>#N/A</v>
      </c>
      <c r="K3103" s="65" t="e">
        <f>VLOOKUP(E3103,'Trimming log'!$F$5:$V$5000,7,FALSE)</f>
        <v>#N/A</v>
      </c>
      <c r="L3103" s="65" t="e">
        <f>VLOOKUP(E3103,'Trimming log'!$F$5:$V$5000,8,FALSE)</f>
        <v>#N/A</v>
      </c>
      <c r="M3103" s="65" t="e">
        <f>VLOOKUP(E3103,'Trimming log'!$F$5:$V$5000,9,FALSE)</f>
        <v>#N/A</v>
      </c>
      <c r="N3103" s="507" t="e">
        <f>VLOOKUP(E3103,'Trimming log'!$F$5:$V$5000,10,FALSE)</f>
        <v>#N/A</v>
      </c>
      <c r="O3103" s="65" t="e">
        <f>VLOOKUP(E3103,'Trimming log'!$F$5:$V$5000,11,FALSE)</f>
        <v>#N/A</v>
      </c>
      <c r="P3103" s="65" t="e">
        <f>VLOOKUP(E3103,'Trimming log'!$F$5:$V$5000,12,FALSE)</f>
        <v>#N/A</v>
      </c>
      <c r="Q3103" s="65" t="e">
        <f>VLOOKUP(E3103,'Trimming log'!$F$5:$V$5000,13,FALSE)</f>
        <v>#N/A</v>
      </c>
      <c r="R3103" s="65" t="e">
        <f>VLOOKUP(E3103,'Trimming log'!$F$5:$V$5000,14,FALSE)</f>
        <v>#N/A</v>
      </c>
      <c r="S3103" s="65" t="e">
        <f>VLOOKUP(E3103,'Trimming log'!$F$5:$V$5000,15,FALSE)</f>
        <v>#N/A</v>
      </c>
      <c r="T3103" s="65" t="e">
        <f t="shared" si="598"/>
        <v>#N/A</v>
      </c>
      <c r="U3103" s="491" t="str">
        <f t="shared" si="599"/>
        <v/>
      </c>
      <c r="V3103" s="74">
        <f t="shared" si="600"/>
        <v>0</v>
      </c>
      <c r="W3103" s="134">
        <f t="shared" si="601"/>
        <v>0</v>
      </c>
      <c r="X3103" s="134" t="e">
        <f>VLOOKUP(E3103,'Trimming log'!$F$5:$Y$5000,19,FALSE)</f>
        <v>#N/A</v>
      </c>
      <c r="Y3103" s="134" t="e">
        <f>VLOOKUP(E3103,'Trimming log'!$F$5:$Y$5000,20,FALSE)</f>
        <v>#N/A</v>
      </c>
      <c r="Z3103" s="135" t="e">
        <f t="shared" si="602"/>
        <v>#N/A</v>
      </c>
      <c r="AA3103" s="135" t="e">
        <f t="shared" si="603"/>
        <v>#N/A</v>
      </c>
      <c r="AB3103" s="136" t="e">
        <f t="shared" si="604"/>
        <v>#N/A</v>
      </c>
      <c r="AC3103" s="136" t="e">
        <f t="shared" si="605"/>
        <v>#N/A</v>
      </c>
      <c r="AD3103" s="136" t="e">
        <f t="shared" si="606"/>
        <v>#N/A</v>
      </c>
      <c r="AE3103" s="136" t="e">
        <f t="shared" si="607"/>
        <v>#N/A</v>
      </c>
    </row>
    <row r="3104" spans="4:31">
      <c r="D3104" s="69"/>
      <c r="F3104" s="65" t="e">
        <f>VLOOKUP(E3104,'Trimming log'!$F$5:$V$5000,2,FALSE)</f>
        <v>#N/A</v>
      </c>
      <c r="G3104" s="65" t="e">
        <f>VLOOKUP(E3104,'Trimming log'!$F$5:$V$5000,3,FALSE)</f>
        <v>#N/A</v>
      </c>
      <c r="H3104" s="508" t="e">
        <f>VLOOKUP(E3104,'Trimming log'!$F$5:$V$5000,4,FALSE)</f>
        <v>#N/A</v>
      </c>
      <c r="I3104" s="65" t="e">
        <f>VLOOKUP(E3104,'Trimming log'!$F$5:$V$5000,5,FALSE)</f>
        <v>#N/A</v>
      </c>
      <c r="J3104" s="65" t="e">
        <f>VLOOKUP(E3104,'Trimming log'!$F$5:$V$5000,6,FALSE)</f>
        <v>#N/A</v>
      </c>
      <c r="K3104" s="65" t="e">
        <f>VLOOKUP(E3104,'Trimming log'!$F$5:$V$5000,7,FALSE)</f>
        <v>#N/A</v>
      </c>
      <c r="L3104" s="65" t="e">
        <f>VLOOKUP(E3104,'Trimming log'!$F$5:$V$5000,8,FALSE)</f>
        <v>#N/A</v>
      </c>
      <c r="M3104" s="65" t="e">
        <f>VLOOKUP(E3104,'Trimming log'!$F$5:$V$5000,9,FALSE)</f>
        <v>#N/A</v>
      </c>
      <c r="N3104" s="507" t="e">
        <f>VLOOKUP(E3104,'Trimming log'!$F$5:$V$5000,10,FALSE)</f>
        <v>#N/A</v>
      </c>
      <c r="O3104" s="65" t="e">
        <f>VLOOKUP(E3104,'Trimming log'!$F$5:$V$5000,11,FALSE)</f>
        <v>#N/A</v>
      </c>
      <c r="P3104" s="65" t="e">
        <f>VLOOKUP(E3104,'Trimming log'!$F$5:$V$5000,12,FALSE)</f>
        <v>#N/A</v>
      </c>
      <c r="Q3104" s="65" t="e">
        <f>VLOOKUP(E3104,'Trimming log'!$F$5:$V$5000,13,FALSE)</f>
        <v>#N/A</v>
      </c>
      <c r="R3104" s="65" t="e">
        <f>VLOOKUP(E3104,'Trimming log'!$F$5:$V$5000,14,FALSE)</f>
        <v>#N/A</v>
      </c>
      <c r="S3104" s="65" t="e">
        <f>VLOOKUP(E3104,'Trimming log'!$F$5:$V$5000,15,FALSE)</f>
        <v>#N/A</v>
      </c>
      <c r="T3104" s="65" t="e">
        <f t="shared" si="598"/>
        <v>#N/A</v>
      </c>
      <c r="U3104" s="491" t="str">
        <f t="shared" si="599"/>
        <v/>
      </c>
      <c r="V3104" s="74">
        <f t="shared" si="600"/>
        <v>0</v>
      </c>
      <c r="W3104" s="134">
        <f t="shared" si="601"/>
        <v>0</v>
      </c>
      <c r="X3104" s="134" t="e">
        <f>VLOOKUP(E3104,'Trimming log'!$F$5:$Y$5000,19,FALSE)</f>
        <v>#N/A</v>
      </c>
      <c r="Y3104" s="134" t="e">
        <f>VLOOKUP(E3104,'Trimming log'!$F$5:$Y$5000,20,FALSE)</f>
        <v>#N/A</v>
      </c>
      <c r="Z3104" s="135" t="e">
        <f t="shared" si="602"/>
        <v>#N/A</v>
      </c>
      <c r="AA3104" s="135" t="e">
        <f t="shared" si="603"/>
        <v>#N/A</v>
      </c>
      <c r="AB3104" s="136" t="e">
        <f t="shared" si="604"/>
        <v>#N/A</v>
      </c>
      <c r="AC3104" s="136" t="e">
        <f t="shared" si="605"/>
        <v>#N/A</v>
      </c>
      <c r="AD3104" s="136" t="e">
        <f t="shared" si="606"/>
        <v>#N/A</v>
      </c>
      <c r="AE3104" s="136" t="e">
        <f t="shared" si="607"/>
        <v>#N/A</v>
      </c>
    </row>
    <row r="3105" spans="4:31">
      <c r="D3105" s="69"/>
      <c r="F3105" s="65" t="e">
        <f>VLOOKUP(E3105,'Trimming log'!$F$5:$V$5000,2,FALSE)</f>
        <v>#N/A</v>
      </c>
      <c r="G3105" s="65" t="e">
        <f>VLOOKUP(E3105,'Trimming log'!$F$5:$V$5000,3,FALSE)</f>
        <v>#N/A</v>
      </c>
      <c r="H3105" s="508" t="e">
        <f>VLOOKUP(E3105,'Trimming log'!$F$5:$V$5000,4,FALSE)</f>
        <v>#N/A</v>
      </c>
      <c r="I3105" s="65" t="e">
        <f>VLOOKUP(E3105,'Trimming log'!$F$5:$V$5000,5,FALSE)</f>
        <v>#N/A</v>
      </c>
      <c r="J3105" s="65" t="e">
        <f>VLOOKUP(E3105,'Trimming log'!$F$5:$V$5000,6,FALSE)</f>
        <v>#N/A</v>
      </c>
      <c r="K3105" s="65" t="e">
        <f>VLOOKUP(E3105,'Trimming log'!$F$5:$V$5000,7,FALSE)</f>
        <v>#N/A</v>
      </c>
      <c r="L3105" s="65" t="e">
        <f>VLOOKUP(E3105,'Trimming log'!$F$5:$V$5000,8,FALSE)</f>
        <v>#N/A</v>
      </c>
      <c r="M3105" s="65" t="e">
        <f>VLOOKUP(E3105,'Trimming log'!$F$5:$V$5000,9,FALSE)</f>
        <v>#N/A</v>
      </c>
      <c r="N3105" s="507" t="e">
        <f>VLOOKUP(E3105,'Trimming log'!$F$5:$V$5000,10,FALSE)</f>
        <v>#N/A</v>
      </c>
      <c r="O3105" s="65" t="e">
        <f>VLOOKUP(E3105,'Trimming log'!$F$5:$V$5000,11,FALSE)</f>
        <v>#N/A</v>
      </c>
      <c r="P3105" s="65" t="e">
        <f>VLOOKUP(E3105,'Trimming log'!$F$5:$V$5000,12,FALSE)</f>
        <v>#N/A</v>
      </c>
      <c r="Q3105" s="65" t="e">
        <f>VLOOKUP(E3105,'Trimming log'!$F$5:$V$5000,13,FALSE)</f>
        <v>#N/A</v>
      </c>
      <c r="R3105" s="65" t="e">
        <f>VLOOKUP(E3105,'Trimming log'!$F$5:$V$5000,14,FALSE)</f>
        <v>#N/A</v>
      </c>
      <c r="S3105" s="65" t="e">
        <f>VLOOKUP(E3105,'Trimming log'!$F$5:$V$5000,15,FALSE)</f>
        <v>#N/A</v>
      </c>
      <c r="T3105" s="65" t="e">
        <f t="shared" si="598"/>
        <v>#N/A</v>
      </c>
      <c r="U3105" s="491" t="str">
        <f t="shared" si="599"/>
        <v/>
      </c>
      <c r="V3105" s="74">
        <f t="shared" si="600"/>
        <v>0</v>
      </c>
      <c r="W3105" s="134">
        <f t="shared" si="601"/>
        <v>0</v>
      </c>
      <c r="X3105" s="134" t="e">
        <f>VLOOKUP(E3105,'Trimming log'!$F$5:$Y$5000,19,FALSE)</f>
        <v>#N/A</v>
      </c>
      <c r="Y3105" s="134" t="e">
        <f>VLOOKUP(E3105,'Trimming log'!$F$5:$Y$5000,20,FALSE)</f>
        <v>#N/A</v>
      </c>
      <c r="Z3105" s="135" t="e">
        <f t="shared" si="602"/>
        <v>#N/A</v>
      </c>
      <c r="AA3105" s="135" t="e">
        <f t="shared" si="603"/>
        <v>#N/A</v>
      </c>
      <c r="AB3105" s="136" t="e">
        <f t="shared" si="604"/>
        <v>#N/A</v>
      </c>
      <c r="AC3105" s="136" t="e">
        <f t="shared" si="605"/>
        <v>#N/A</v>
      </c>
      <c r="AD3105" s="136" t="e">
        <f t="shared" si="606"/>
        <v>#N/A</v>
      </c>
      <c r="AE3105" s="136" t="e">
        <f t="shared" si="607"/>
        <v>#N/A</v>
      </c>
    </row>
    <row r="3106" spans="4:31">
      <c r="D3106" s="69"/>
      <c r="F3106" s="65" t="e">
        <f>VLOOKUP(E3106,'Trimming log'!$F$5:$V$5000,2,FALSE)</f>
        <v>#N/A</v>
      </c>
      <c r="G3106" s="65" t="e">
        <f>VLOOKUP(E3106,'Trimming log'!$F$5:$V$5000,3,FALSE)</f>
        <v>#N/A</v>
      </c>
      <c r="H3106" s="508" t="e">
        <f>VLOOKUP(E3106,'Trimming log'!$F$5:$V$5000,4,FALSE)</f>
        <v>#N/A</v>
      </c>
      <c r="I3106" s="65" t="e">
        <f>VLOOKUP(E3106,'Trimming log'!$F$5:$V$5000,5,FALSE)</f>
        <v>#N/A</v>
      </c>
      <c r="J3106" s="65" t="e">
        <f>VLOOKUP(E3106,'Trimming log'!$F$5:$V$5000,6,FALSE)</f>
        <v>#N/A</v>
      </c>
      <c r="K3106" s="65" t="e">
        <f>VLOOKUP(E3106,'Trimming log'!$F$5:$V$5000,7,FALSE)</f>
        <v>#N/A</v>
      </c>
      <c r="L3106" s="65" t="e">
        <f>VLOOKUP(E3106,'Trimming log'!$F$5:$V$5000,8,FALSE)</f>
        <v>#N/A</v>
      </c>
      <c r="M3106" s="65" t="e">
        <f>VLOOKUP(E3106,'Trimming log'!$F$5:$V$5000,9,FALSE)</f>
        <v>#N/A</v>
      </c>
      <c r="N3106" s="507" t="e">
        <f>VLOOKUP(E3106,'Trimming log'!$F$5:$V$5000,10,FALSE)</f>
        <v>#N/A</v>
      </c>
      <c r="O3106" s="65" t="e">
        <f>VLOOKUP(E3106,'Trimming log'!$F$5:$V$5000,11,FALSE)</f>
        <v>#N/A</v>
      </c>
      <c r="P3106" s="65" t="e">
        <f>VLOOKUP(E3106,'Trimming log'!$F$5:$V$5000,12,FALSE)</f>
        <v>#N/A</v>
      </c>
      <c r="Q3106" s="65" t="e">
        <f>VLOOKUP(E3106,'Trimming log'!$F$5:$V$5000,13,FALSE)</f>
        <v>#N/A</v>
      </c>
      <c r="R3106" s="65" t="e">
        <f>VLOOKUP(E3106,'Trimming log'!$F$5:$V$5000,14,FALSE)</f>
        <v>#N/A</v>
      </c>
      <c r="S3106" s="65" t="e">
        <f>VLOOKUP(E3106,'Trimming log'!$F$5:$V$5000,15,FALSE)</f>
        <v>#N/A</v>
      </c>
      <c r="T3106" s="65" t="e">
        <f t="shared" si="598"/>
        <v>#N/A</v>
      </c>
      <c r="U3106" s="491" t="str">
        <f t="shared" si="599"/>
        <v/>
      </c>
      <c r="V3106" s="74">
        <f t="shared" si="600"/>
        <v>0</v>
      </c>
      <c r="W3106" s="134">
        <f t="shared" si="601"/>
        <v>0</v>
      </c>
      <c r="X3106" s="134" t="e">
        <f>VLOOKUP(E3106,'Trimming log'!$F$5:$Y$5000,19,FALSE)</f>
        <v>#N/A</v>
      </c>
      <c r="Y3106" s="134" t="e">
        <f>VLOOKUP(E3106,'Trimming log'!$F$5:$Y$5000,20,FALSE)</f>
        <v>#N/A</v>
      </c>
      <c r="Z3106" s="135" t="e">
        <f t="shared" si="602"/>
        <v>#N/A</v>
      </c>
      <c r="AA3106" s="135" t="e">
        <f t="shared" si="603"/>
        <v>#N/A</v>
      </c>
      <c r="AB3106" s="136" t="e">
        <f t="shared" si="604"/>
        <v>#N/A</v>
      </c>
      <c r="AC3106" s="136" t="e">
        <f t="shared" si="605"/>
        <v>#N/A</v>
      </c>
      <c r="AD3106" s="136" t="e">
        <f t="shared" si="606"/>
        <v>#N/A</v>
      </c>
      <c r="AE3106" s="136" t="e">
        <f t="shared" si="607"/>
        <v>#N/A</v>
      </c>
    </row>
    <row r="3107" spans="4:31">
      <c r="D3107" s="69"/>
      <c r="F3107" s="65" t="e">
        <f>VLOOKUP(E3107,'Trimming log'!$F$5:$V$5000,2,FALSE)</f>
        <v>#N/A</v>
      </c>
      <c r="G3107" s="65" t="e">
        <f>VLOOKUP(E3107,'Trimming log'!$F$5:$V$5000,3,FALSE)</f>
        <v>#N/A</v>
      </c>
      <c r="H3107" s="508" t="e">
        <f>VLOOKUP(E3107,'Trimming log'!$F$5:$V$5000,4,FALSE)</f>
        <v>#N/A</v>
      </c>
      <c r="I3107" s="65" t="e">
        <f>VLOOKUP(E3107,'Trimming log'!$F$5:$V$5000,5,FALSE)</f>
        <v>#N/A</v>
      </c>
      <c r="J3107" s="65" t="e">
        <f>VLOOKUP(E3107,'Trimming log'!$F$5:$V$5000,6,FALSE)</f>
        <v>#N/A</v>
      </c>
      <c r="K3107" s="65" t="e">
        <f>VLOOKUP(E3107,'Trimming log'!$F$5:$V$5000,7,FALSE)</f>
        <v>#N/A</v>
      </c>
      <c r="L3107" s="65" t="e">
        <f>VLOOKUP(E3107,'Trimming log'!$F$5:$V$5000,8,FALSE)</f>
        <v>#N/A</v>
      </c>
      <c r="M3107" s="65" t="e">
        <f>VLOOKUP(E3107,'Trimming log'!$F$5:$V$5000,9,FALSE)</f>
        <v>#N/A</v>
      </c>
      <c r="N3107" s="507" t="e">
        <f>VLOOKUP(E3107,'Trimming log'!$F$5:$V$5000,10,FALSE)</f>
        <v>#N/A</v>
      </c>
      <c r="O3107" s="65" t="e">
        <f>VLOOKUP(E3107,'Trimming log'!$F$5:$V$5000,11,FALSE)</f>
        <v>#N/A</v>
      </c>
      <c r="P3107" s="65" t="e">
        <f>VLOOKUP(E3107,'Trimming log'!$F$5:$V$5000,12,FALSE)</f>
        <v>#N/A</v>
      </c>
      <c r="Q3107" s="65" t="e">
        <f>VLOOKUP(E3107,'Trimming log'!$F$5:$V$5000,13,FALSE)</f>
        <v>#N/A</v>
      </c>
      <c r="R3107" s="65" t="e">
        <f>VLOOKUP(E3107,'Trimming log'!$F$5:$V$5000,14,FALSE)</f>
        <v>#N/A</v>
      </c>
      <c r="S3107" s="65" t="e">
        <f>VLOOKUP(E3107,'Trimming log'!$F$5:$V$5000,15,FALSE)</f>
        <v>#N/A</v>
      </c>
      <c r="T3107" s="65" t="e">
        <f t="shared" si="598"/>
        <v>#N/A</v>
      </c>
      <c r="U3107" s="491" t="str">
        <f t="shared" si="599"/>
        <v/>
      </c>
      <c r="V3107" s="74">
        <f t="shared" si="600"/>
        <v>0</v>
      </c>
      <c r="W3107" s="134">
        <f t="shared" si="601"/>
        <v>0</v>
      </c>
      <c r="X3107" s="134" t="e">
        <f>VLOOKUP(E3107,'Trimming log'!$F$5:$Y$5000,19,FALSE)</f>
        <v>#N/A</v>
      </c>
      <c r="Y3107" s="134" t="e">
        <f>VLOOKUP(E3107,'Trimming log'!$F$5:$Y$5000,20,FALSE)</f>
        <v>#N/A</v>
      </c>
      <c r="Z3107" s="135" t="e">
        <f t="shared" si="602"/>
        <v>#N/A</v>
      </c>
      <c r="AA3107" s="135" t="e">
        <f t="shared" si="603"/>
        <v>#N/A</v>
      </c>
      <c r="AB3107" s="136" t="e">
        <f t="shared" si="604"/>
        <v>#N/A</v>
      </c>
      <c r="AC3107" s="136" t="e">
        <f t="shared" si="605"/>
        <v>#N/A</v>
      </c>
      <c r="AD3107" s="136" t="e">
        <f t="shared" si="606"/>
        <v>#N/A</v>
      </c>
      <c r="AE3107" s="136" t="e">
        <f t="shared" si="607"/>
        <v>#N/A</v>
      </c>
    </row>
    <row r="3108" spans="4:31">
      <c r="D3108" s="69"/>
      <c r="F3108" s="65" t="e">
        <f>VLOOKUP(E3108,'Trimming log'!$F$5:$V$5000,2,FALSE)</f>
        <v>#N/A</v>
      </c>
      <c r="G3108" s="65" t="e">
        <f>VLOOKUP(E3108,'Trimming log'!$F$5:$V$5000,3,FALSE)</f>
        <v>#N/A</v>
      </c>
      <c r="H3108" s="508" t="e">
        <f>VLOOKUP(E3108,'Trimming log'!$F$5:$V$5000,4,FALSE)</f>
        <v>#N/A</v>
      </c>
      <c r="I3108" s="65" t="e">
        <f>VLOOKUP(E3108,'Trimming log'!$F$5:$V$5000,5,FALSE)</f>
        <v>#N/A</v>
      </c>
      <c r="J3108" s="65" t="e">
        <f>VLOOKUP(E3108,'Trimming log'!$F$5:$V$5000,6,FALSE)</f>
        <v>#N/A</v>
      </c>
      <c r="K3108" s="65" t="e">
        <f>VLOOKUP(E3108,'Trimming log'!$F$5:$V$5000,7,FALSE)</f>
        <v>#N/A</v>
      </c>
      <c r="L3108" s="65" t="e">
        <f>VLOOKUP(E3108,'Trimming log'!$F$5:$V$5000,8,FALSE)</f>
        <v>#N/A</v>
      </c>
      <c r="M3108" s="65" t="e">
        <f>VLOOKUP(E3108,'Trimming log'!$F$5:$V$5000,9,FALSE)</f>
        <v>#N/A</v>
      </c>
      <c r="N3108" s="507" t="e">
        <f>VLOOKUP(E3108,'Trimming log'!$F$5:$V$5000,10,FALSE)</f>
        <v>#N/A</v>
      </c>
      <c r="O3108" s="65" t="e">
        <f>VLOOKUP(E3108,'Trimming log'!$F$5:$V$5000,11,FALSE)</f>
        <v>#N/A</v>
      </c>
      <c r="P3108" s="65" t="e">
        <f>VLOOKUP(E3108,'Trimming log'!$F$5:$V$5000,12,FALSE)</f>
        <v>#N/A</v>
      </c>
      <c r="Q3108" s="65" t="e">
        <f>VLOOKUP(E3108,'Trimming log'!$F$5:$V$5000,13,FALSE)</f>
        <v>#N/A</v>
      </c>
      <c r="R3108" s="65" t="e">
        <f>VLOOKUP(E3108,'Trimming log'!$F$5:$V$5000,14,FALSE)</f>
        <v>#N/A</v>
      </c>
      <c r="S3108" s="65" t="e">
        <f>VLOOKUP(E3108,'Trimming log'!$F$5:$V$5000,15,FALSE)</f>
        <v>#N/A</v>
      </c>
      <c r="T3108" s="65" t="e">
        <f t="shared" si="598"/>
        <v>#N/A</v>
      </c>
      <c r="U3108" s="491" t="str">
        <f t="shared" si="599"/>
        <v/>
      </c>
      <c r="V3108" s="74">
        <f t="shared" si="600"/>
        <v>0</v>
      </c>
      <c r="W3108" s="134">
        <f t="shared" si="601"/>
        <v>0</v>
      </c>
      <c r="X3108" s="134" t="e">
        <f>VLOOKUP(E3108,'Trimming log'!$F$5:$Y$5000,19,FALSE)</f>
        <v>#N/A</v>
      </c>
      <c r="Y3108" s="134" t="e">
        <f>VLOOKUP(E3108,'Trimming log'!$F$5:$Y$5000,20,FALSE)</f>
        <v>#N/A</v>
      </c>
      <c r="Z3108" s="135" t="e">
        <f t="shared" si="602"/>
        <v>#N/A</v>
      </c>
      <c r="AA3108" s="135" t="e">
        <f t="shared" si="603"/>
        <v>#N/A</v>
      </c>
      <c r="AB3108" s="136" t="e">
        <f t="shared" si="604"/>
        <v>#N/A</v>
      </c>
      <c r="AC3108" s="136" t="e">
        <f t="shared" si="605"/>
        <v>#N/A</v>
      </c>
      <c r="AD3108" s="136" t="e">
        <f t="shared" si="606"/>
        <v>#N/A</v>
      </c>
      <c r="AE3108" s="136" t="e">
        <f t="shared" si="607"/>
        <v>#N/A</v>
      </c>
    </row>
    <row r="3109" spans="4:31">
      <c r="D3109" s="69"/>
      <c r="F3109" s="65" t="e">
        <f>VLOOKUP(E3109,'Trimming log'!$F$5:$V$5000,2,FALSE)</f>
        <v>#N/A</v>
      </c>
      <c r="G3109" s="65" t="e">
        <f>VLOOKUP(E3109,'Trimming log'!$F$5:$V$5000,3,FALSE)</f>
        <v>#N/A</v>
      </c>
      <c r="H3109" s="508" t="e">
        <f>VLOOKUP(E3109,'Trimming log'!$F$5:$V$5000,4,FALSE)</f>
        <v>#N/A</v>
      </c>
      <c r="I3109" s="65" t="e">
        <f>VLOOKUP(E3109,'Trimming log'!$F$5:$V$5000,5,FALSE)</f>
        <v>#N/A</v>
      </c>
      <c r="J3109" s="65" t="e">
        <f>VLOOKUP(E3109,'Trimming log'!$F$5:$V$5000,6,FALSE)</f>
        <v>#N/A</v>
      </c>
      <c r="K3109" s="65" t="e">
        <f>VLOOKUP(E3109,'Trimming log'!$F$5:$V$5000,7,FALSE)</f>
        <v>#N/A</v>
      </c>
      <c r="L3109" s="65" t="e">
        <f>VLOOKUP(E3109,'Trimming log'!$F$5:$V$5000,8,FALSE)</f>
        <v>#N/A</v>
      </c>
      <c r="M3109" s="65" t="e">
        <f>VLOOKUP(E3109,'Trimming log'!$F$5:$V$5000,9,FALSE)</f>
        <v>#N/A</v>
      </c>
      <c r="N3109" s="507" t="e">
        <f>VLOOKUP(E3109,'Trimming log'!$F$5:$V$5000,10,FALSE)</f>
        <v>#N/A</v>
      </c>
      <c r="O3109" s="65" t="e">
        <f>VLOOKUP(E3109,'Trimming log'!$F$5:$V$5000,11,FALSE)</f>
        <v>#N/A</v>
      </c>
      <c r="P3109" s="65" t="e">
        <f>VLOOKUP(E3109,'Trimming log'!$F$5:$V$5000,12,FALSE)</f>
        <v>#N/A</v>
      </c>
      <c r="Q3109" s="65" t="e">
        <f>VLOOKUP(E3109,'Trimming log'!$F$5:$V$5000,13,FALSE)</f>
        <v>#N/A</v>
      </c>
      <c r="R3109" s="65" t="e">
        <f>VLOOKUP(E3109,'Trimming log'!$F$5:$V$5000,14,FALSE)</f>
        <v>#N/A</v>
      </c>
      <c r="S3109" s="65" t="e">
        <f>VLOOKUP(E3109,'Trimming log'!$F$5:$V$5000,15,FALSE)</f>
        <v>#N/A</v>
      </c>
      <c r="T3109" s="65" t="e">
        <f t="shared" si="598"/>
        <v>#N/A</v>
      </c>
      <c r="U3109" s="491" t="str">
        <f t="shared" si="599"/>
        <v/>
      </c>
      <c r="V3109" s="74">
        <f t="shared" si="600"/>
        <v>0</v>
      </c>
      <c r="W3109" s="134">
        <f t="shared" si="601"/>
        <v>0</v>
      </c>
      <c r="X3109" s="134" t="e">
        <f>VLOOKUP(E3109,'Trimming log'!$F$5:$Y$5000,19,FALSE)</f>
        <v>#N/A</v>
      </c>
      <c r="Y3109" s="134" t="e">
        <f>VLOOKUP(E3109,'Trimming log'!$F$5:$Y$5000,20,FALSE)</f>
        <v>#N/A</v>
      </c>
      <c r="Z3109" s="135" t="e">
        <f t="shared" si="602"/>
        <v>#N/A</v>
      </c>
      <c r="AA3109" s="135" t="e">
        <f t="shared" si="603"/>
        <v>#N/A</v>
      </c>
      <c r="AB3109" s="136" t="e">
        <f t="shared" si="604"/>
        <v>#N/A</v>
      </c>
      <c r="AC3109" s="136" t="e">
        <f t="shared" si="605"/>
        <v>#N/A</v>
      </c>
      <c r="AD3109" s="136" t="e">
        <f t="shared" si="606"/>
        <v>#N/A</v>
      </c>
      <c r="AE3109" s="136" t="e">
        <f t="shared" si="607"/>
        <v>#N/A</v>
      </c>
    </row>
    <row r="3110" spans="4:31">
      <c r="D3110" s="69"/>
      <c r="F3110" s="65" t="e">
        <f>VLOOKUP(E3110,'Trimming log'!$F$5:$V$5000,2,FALSE)</f>
        <v>#N/A</v>
      </c>
      <c r="G3110" s="65" t="e">
        <f>VLOOKUP(E3110,'Trimming log'!$F$5:$V$5000,3,FALSE)</f>
        <v>#N/A</v>
      </c>
      <c r="H3110" s="508" t="e">
        <f>VLOOKUP(E3110,'Trimming log'!$F$5:$V$5000,4,FALSE)</f>
        <v>#N/A</v>
      </c>
      <c r="I3110" s="65" t="e">
        <f>VLOOKUP(E3110,'Trimming log'!$F$5:$V$5000,5,FALSE)</f>
        <v>#N/A</v>
      </c>
      <c r="J3110" s="65" t="e">
        <f>VLOOKUP(E3110,'Trimming log'!$F$5:$V$5000,6,FALSE)</f>
        <v>#N/A</v>
      </c>
      <c r="K3110" s="65" t="e">
        <f>VLOOKUP(E3110,'Trimming log'!$F$5:$V$5000,7,FALSE)</f>
        <v>#N/A</v>
      </c>
      <c r="L3110" s="65" t="e">
        <f>VLOOKUP(E3110,'Trimming log'!$F$5:$V$5000,8,FALSE)</f>
        <v>#N/A</v>
      </c>
      <c r="M3110" s="65" t="e">
        <f>VLOOKUP(E3110,'Trimming log'!$F$5:$V$5000,9,FALSE)</f>
        <v>#N/A</v>
      </c>
      <c r="N3110" s="507" t="e">
        <f>VLOOKUP(E3110,'Trimming log'!$F$5:$V$5000,10,FALSE)</f>
        <v>#N/A</v>
      </c>
      <c r="O3110" s="65" t="e">
        <f>VLOOKUP(E3110,'Trimming log'!$F$5:$V$5000,11,FALSE)</f>
        <v>#N/A</v>
      </c>
      <c r="P3110" s="65" t="e">
        <f>VLOOKUP(E3110,'Trimming log'!$F$5:$V$5000,12,FALSE)</f>
        <v>#N/A</v>
      </c>
      <c r="Q3110" s="65" t="e">
        <f>VLOOKUP(E3110,'Trimming log'!$F$5:$V$5000,13,FALSE)</f>
        <v>#N/A</v>
      </c>
      <c r="R3110" s="65" t="e">
        <f>VLOOKUP(E3110,'Trimming log'!$F$5:$V$5000,14,FALSE)</f>
        <v>#N/A</v>
      </c>
      <c r="S3110" s="65" t="e">
        <f>VLOOKUP(E3110,'Trimming log'!$F$5:$V$5000,15,FALSE)</f>
        <v>#N/A</v>
      </c>
      <c r="T3110" s="65" t="e">
        <f t="shared" si="598"/>
        <v>#N/A</v>
      </c>
      <c r="U3110" s="491" t="str">
        <f t="shared" si="599"/>
        <v/>
      </c>
      <c r="V3110" s="74">
        <f t="shared" si="600"/>
        <v>0</v>
      </c>
      <c r="W3110" s="134">
        <f t="shared" si="601"/>
        <v>0</v>
      </c>
      <c r="X3110" s="134" t="e">
        <f>VLOOKUP(E3110,'Trimming log'!$F$5:$Y$5000,19,FALSE)</f>
        <v>#N/A</v>
      </c>
      <c r="Y3110" s="134" t="e">
        <f>VLOOKUP(E3110,'Trimming log'!$F$5:$Y$5000,20,FALSE)</f>
        <v>#N/A</v>
      </c>
      <c r="Z3110" s="135" t="e">
        <f t="shared" si="602"/>
        <v>#N/A</v>
      </c>
      <c r="AA3110" s="135" t="e">
        <f t="shared" si="603"/>
        <v>#N/A</v>
      </c>
      <c r="AB3110" s="136" t="e">
        <f t="shared" si="604"/>
        <v>#N/A</v>
      </c>
      <c r="AC3110" s="136" t="e">
        <f t="shared" si="605"/>
        <v>#N/A</v>
      </c>
      <c r="AD3110" s="136" t="e">
        <f t="shared" si="606"/>
        <v>#N/A</v>
      </c>
      <c r="AE3110" s="136" t="e">
        <f t="shared" si="607"/>
        <v>#N/A</v>
      </c>
    </row>
    <row r="3111" spans="4:31">
      <c r="D3111" s="69"/>
      <c r="F3111" s="65" t="e">
        <f>VLOOKUP(E3111,'Trimming log'!$F$5:$V$5000,2,FALSE)</f>
        <v>#N/A</v>
      </c>
      <c r="G3111" s="65" t="e">
        <f>VLOOKUP(E3111,'Trimming log'!$F$5:$V$5000,3,FALSE)</f>
        <v>#N/A</v>
      </c>
      <c r="H3111" s="508" t="e">
        <f>VLOOKUP(E3111,'Trimming log'!$F$5:$V$5000,4,FALSE)</f>
        <v>#N/A</v>
      </c>
      <c r="I3111" s="65" t="e">
        <f>VLOOKUP(E3111,'Trimming log'!$F$5:$V$5000,5,FALSE)</f>
        <v>#N/A</v>
      </c>
      <c r="J3111" s="65" t="e">
        <f>VLOOKUP(E3111,'Trimming log'!$F$5:$V$5000,6,FALSE)</f>
        <v>#N/A</v>
      </c>
      <c r="K3111" s="65" t="e">
        <f>VLOOKUP(E3111,'Trimming log'!$F$5:$V$5000,7,FALSE)</f>
        <v>#N/A</v>
      </c>
      <c r="L3111" s="65" t="e">
        <f>VLOOKUP(E3111,'Trimming log'!$F$5:$V$5000,8,FALSE)</f>
        <v>#N/A</v>
      </c>
      <c r="M3111" s="65" t="e">
        <f>VLOOKUP(E3111,'Trimming log'!$F$5:$V$5000,9,FALSE)</f>
        <v>#N/A</v>
      </c>
      <c r="N3111" s="507" t="e">
        <f>VLOOKUP(E3111,'Trimming log'!$F$5:$V$5000,10,FALSE)</f>
        <v>#N/A</v>
      </c>
      <c r="O3111" s="65" t="e">
        <f>VLOOKUP(E3111,'Trimming log'!$F$5:$V$5000,11,FALSE)</f>
        <v>#N/A</v>
      </c>
      <c r="P3111" s="65" t="e">
        <f>VLOOKUP(E3111,'Trimming log'!$F$5:$V$5000,12,FALSE)</f>
        <v>#N/A</v>
      </c>
      <c r="Q3111" s="65" t="e">
        <f>VLOOKUP(E3111,'Trimming log'!$F$5:$V$5000,13,FALSE)</f>
        <v>#N/A</v>
      </c>
      <c r="R3111" s="65" t="e">
        <f>VLOOKUP(E3111,'Trimming log'!$F$5:$V$5000,14,FALSE)</f>
        <v>#N/A</v>
      </c>
      <c r="S3111" s="65" t="e">
        <f>VLOOKUP(E3111,'Trimming log'!$F$5:$V$5000,15,FALSE)</f>
        <v>#N/A</v>
      </c>
      <c r="T3111" s="65" t="e">
        <f t="shared" si="598"/>
        <v>#N/A</v>
      </c>
      <c r="U3111" s="491" t="str">
        <f t="shared" si="599"/>
        <v/>
      </c>
      <c r="V3111" s="74">
        <f t="shared" si="600"/>
        <v>0</v>
      </c>
      <c r="W3111" s="134">
        <f t="shared" si="601"/>
        <v>0</v>
      </c>
      <c r="X3111" s="134" t="e">
        <f>VLOOKUP(E3111,'Trimming log'!$F$5:$Y$5000,19,FALSE)</f>
        <v>#N/A</v>
      </c>
      <c r="Y3111" s="134" t="e">
        <f>VLOOKUP(E3111,'Trimming log'!$F$5:$Y$5000,20,FALSE)</f>
        <v>#N/A</v>
      </c>
      <c r="Z3111" s="135" t="e">
        <f t="shared" si="602"/>
        <v>#N/A</v>
      </c>
      <c r="AA3111" s="135" t="e">
        <f t="shared" si="603"/>
        <v>#N/A</v>
      </c>
      <c r="AB3111" s="136" t="e">
        <f t="shared" si="604"/>
        <v>#N/A</v>
      </c>
      <c r="AC3111" s="136" t="e">
        <f t="shared" si="605"/>
        <v>#N/A</v>
      </c>
      <c r="AD3111" s="136" t="e">
        <f t="shared" si="606"/>
        <v>#N/A</v>
      </c>
      <c r="AE3111" s="136" t="e">
        <f t="shared" si="607"/>
        <v>#N/A</v>
      </c>
    </row>
    <row r="3112" spans="4:31">
      <c r="D3112" s="69"/>
      <c r="F3112" s="65" t="e">
        <f>VLOOKUP(E3112,'Trimming log'!$F$5:$V$5000,2,FALSE)</f>
        <v>#N/A</v>
      </c>
      <c r="G3112" s="65" t="e">
        <f>VLOOKUP(E3112,'Trimming log'!$F$5:$V$5000,3,FALSE)</f>
        <v>#N/A</v>
      </c>
      <c r="H3112" s="508" t="e">
        <f>VLOOKUP(E3112,'Trimming log'!$F$5:$V$5000,4,FALSE)</f>
        <v>#N/A</v>
      </c>
      <c r="I3112" s="65" t="e">
        <f>VLOOKUP(E3112,'Trimming log'!$F$5:$V$5000,5,FALSE)</f>
        <v>#N/A</v>
      </c>
      <c r="J3112" s="65" t="e">
        <f>VLOOKUP(E3112,'Trimming log'!$F$5:$V$5000,6,FALSE)</f>
        <v>#N/A</v>
      </c>
      <c r="K3112" s="65" t="e">
        <f>VLOOKUP(E3112,'Trimming log'!$F$5:$V$5000,7,FALSE)</f>
        <v>#N/A</v>
      </c>
      <c r="L3112" s="65" t="e">
        <f>VLOOKUP(E3112,'Trimming log'!$F$5:$V$5000,8,FALSE)</f>
        <v>#N/A</v>
      </c>
      <c r="M3112" s="65" t="e">
        <f>VLOOKUP(E3112,'Trimming log'!$F$5:$V$5000,9,FALSE)</f>
        <v>#N/A</v>
      </c>
      <c r="N3112" s="507" t="e">
        <f>VLOOKUP(E3112,'Trimming log'!$F$5:$V$5000,10,FALSE)</f>
        <v>#N/A</v>
      </c>
      <c r="O3112" s="65" t="e">
        <f>VLOOKUP(E3112,'Trimming log'!$F$5:$V$5000,11,FALSE)</f>
        <v>#N/A</v>
      </c>
      <c r="P3112" s="65" t="e">
        <f>VLOOKUP(E3112,'Trimming log'!$F$5:$V$5000,12,FALSE)</f>
        <v>#N/A</v>
      </c>
      <c r="Q3112" s="65" t="e">
        <f>VLOOKUP(E3112,'Trimming log'!$F$5:$V$5000,13,FALSE)</f>
        <v>#N/A</v>
      </c>
      <c r="R3112" s="65" t="e">
        <f>VLOOKUP(E3112,'Trimming log'!$F$5:$V$5000,14,FALSE)</f>
        <v>#N/A</v>
      </c>
      <c r="S3112" s="65" t="e">
        <f>VLOOKUP(E3112,'Trimming log'!$F$5:$V$5000,15,FALSE)</f>
        <v>#N/A</v>
      </c>
      <c r="T3112" s="65" t="e">
        <f t="shared" si="598"/>
        <v>#N/A</v>
      </c>
      <c r="U3112" s="491" t="str">
        <f t="shared" si="599"/>
        <v/>
      </c>
      <c r="V3112" s="74">
        <f t="shared" si="600"/>
        <v>0</v>
      </c>
      <c r="W3112" s="134">
        <f t="shared" si="601"/>
        <v>0</v>
      </c>
      <c r="X3112" s="134" t="e">
        <f>VLOOKUP(E3112,'Trimming log'!$F$5:$Y$5000,19,FALSE)</f>
        <v>#N/A</v>
      </c>
      <c r="Y3112" s="134" t="e">
        <f>VLOOKUP(E3112,'Trimming log'!$F$5:$Y$5000,20,FALSE)</f>
        <v>#N/A</v>
      </c>
      <c r="Z3112" s="135" t="e">
        <f t="shared" si="602"/>
        <v>#N/A</v>
      </c>
      <c r="AA3112" s="135" t="e">
        <f t="shared" si="603"/>
        <v>#N/A</v>
      </c>
      <c r="AB3112" s="136" t="e">
        <f t="shared" si="604"/>
        <v>#N/A</v>
      </c>
      <c r="AC3112" s="136" t="e">
        <f t="shared" si="605"/>
        <v>#N/A</v>
      </c>
      <c r="AD3112" s="136" t="e">
        <f t="shared" si="606"/>
        <v>#N/A</v>
      </c>
      <c r="AE3112" s="136" t="e">
        <f t="shared" si="607"/>
        <v>#N/A</v>
      </c>
    </row>
    <row r="3113" spans="4:31">
      <c r="D3113" s="69"/>
      <c r="F3113" s="65" t="e">
        <f>VLOOKUP(E3113,'Trimming log'!$F$5:$V$5000,2,FALSE)</f>
        <v>#N/A</v>
      </c>
      <c r="G3113" s="65" t="e">
        <f>VLOOKUP(E3113,'Trimming log'!$F$5:$V$5000,3,FALSE)</f>
        <v>#N/A</v>
      </c>
      <c r="H3113" s="508" t="e">
        <f>VLOOKUP(E3113,'Trimming log'!$F$5:$V$5000,4,FALSE)</f>
        <v>#N/A</v>
      </c>
      <c r="I3113" s="65" t="e">
        <f>VLOOKUP(E3113,'Trimming log'!$F$5:$V$5000,5,FALSE)</f>
        <v>#N/A</v>
      </c>
      <c r="J3113" s="65" t="e">
        <f>VLOOKUP(E3113,'Trimming log'!$F$5:$V$5000,6,FALSE)</f>
        <v>#N/A</v>
      </c>
      <c r="K3113" s="65" t="e">
        <f>VLOOKUP(E3113,'Trimming log'!$F$5:$V$5000,7,FALSE)</f>
        <v>#N/A</v>
      </c>
      <c r="L3113" s="65" t="e">
        <f>VLOOKUP(E3113,'Trimming log'!$F$5:$V$5000,8,FALSE)</f>
        <v>#N/A</v>
      </c>
      <c r="M3113" s="65" t="e">
        <f>VLOOKUP(E3113,'Trimming log'!$F$5:$V$5000,9,FALSE)</f>
        <v>#N/A</v>
      </c>
      <c r="N3113" s="507" t="e">
        <f>VLOOKUP(E3113,'Trimming log'!$F$5:$V$5000,10,FALSE)</f>
        <v>#N/A</v>
      </c>
      <c r="O3113" s="65" t="e">
        <f>VLOOKUP(E3113,'Trimming log'!$F$5:$V$5000,11,FALSE)</f>
        <v>#N/A</v>
      </c>
      <c r="P3113" s="65" t="e">
        <f>VLOOKUP(E3113,'Trimming log'!$F$5:$V$5000,12,FALSE)</f>
        <v>#N/A</v>
      </c>
      <c r="Q3113" s="65" t="e">
        <f>VLOOKUP(E3113,'Trimming log'!$F$5:$V$5000,13,FALSE)</f>
        <v>#N/A</v>
      </c>
      <c r="R3113" s="65" t="e">
        <f>VLOOKUP(E3113,'Trimming log'!$F$5:$V$5000,14,FALSE)</f>
        <v>#N/A</v>
      </c>
      <c r="S3113" s="65" t="e">
        <f>VLOOKUP(E3113,'Trimming log'!$F$5:$V$5000,15,FALSE)</f>
        <v>#N/A</v>
      </c>
      <c r="T3113" s="65" t="e">
        <f t="shared" si="598"/>
        <v>#N/A</v>
      </c>
      <c r="U3113" s="491" t="str">
        <f t="shared" si="599"/>
        <v/>
      </c>
      <c r="V3113" s="74">
        <f t="shared" si="600"/>
        <v>0</v>
      </c>
      <c r="W3113" s="134">
        <f t="shared" si="601"/>
        <v>0</v>
      </c>
      <c r="X3113" s="134" t="e">
        <f>VLOOKUP(E3113,'Trimming log'!$F$5:$Y$5000,19,FALSE)</f>
        <v>#N/A</v>
      </c>
      <c r="Y3113" s="134" t="e">
        <f>VLOOKUP(E3113,'Trimming log'!$F$5:$Y$5000,20,FALSE)</f>
        <v>#N/A</v>
      </c>
      <c r="Z3113" s="135" t="e">
        <f t="shared" si="602"/>
        <v>#N/A</v>
      </c>
      <c r="AA3113" s="135" t="e">
        <f t="shared" si="603"/>
        <v>#N/A</v>
      </c>
      <c r="AB3113" s="136" t="e">
        <f t="shared" si="604"/>
        <v>#N/A</v>
      </c>
      <c r="AC3113" s="136" t="e">
        <f t="shared" si="605"/>
        <v>#N/A</v>
      </c>
      <c r="AD3113" s="136" t="e">
        <f t="shared" si="606"/>
        <v>#N/A</v>
      </c>
      <c r="AE3113" s="136" t="e">
        <f t="shared" si="607"/>
        <v>#N/A</v>
      </c>
    </row>
    <row r="3114" spans="4:31">
      <c r="D3114" s="69"/>
      <c r="F3114" s="65" t="e">
        <f>VLOOKUP(E3114,'Trimming log'!$F$5:$V$5000,2,FALSE)</f>
        <v>#N/A</v>
      </c>
      <c r="G3114" s="65" t="e">
        <f>VLOOKUP(E3114,'Trimming log'!$F$5:$V$5000,3,FALSE)</f>
        <v>#N/A</v>
      </c>
      <c r="H3114" s="508" t="e">
        <f>VLOOKUP(E3114,'Trimming log'!$F$5:$V$5000,4,FALSE)</f>
        <v>#N/A</v>
      </c>
      <c r="I3114" s="65" t="e">
        <f>VLOOKUP(E3114,'Trimming log'!$F$5:$V$5000,5,FALSE)</f>
        <v>#N/A</v>
      </c>
      <c r="J3114" s="65" t="e">
        <f>VLOOKUP(E3114,'Trimming log'!$F$5:$V$5000,6,FALSE)</f>
        <v>#N/A</v>
      </c>
      <c r="K3114" s="65" t="e">
        <f>VLOOKUP(E3114,'Trimming log'!$F$5:$V$5000,7,FALSE)</f>
        <v>#N/A</v>
      </c>
      <c r="L3114" s="65" t="e">
        <f>VLOOKUP(E3114,'Trimming log'!$F$5:$V$5000,8,FALSE)</f>
        <v>#N/A</v>
      </c>
      <c r="M3114" s="65" t="e">
        <f>VLOOKUP(E3114,'Trimming log'!$F$5:$V$5000,9,FALSE)</f>
        <v>#N/A</v>
      </c>
      <c r="N3114" s="507" t="e">
        <f>VLOOKUP(E3114,'Trimming log'!$F$5:$V$5000,10,FALSE)</f>
        <v>#N/A</v>
      </c>
      <c r="O3114" s="65" t="e">
        <f>VLOOKUP(E3114,'Trimming log'!$F$5:$V$5000,11,FALSE)</f>
        <v>#N/A</v>
      </c>
      <c r="P3114" s="65" t="e">
        <f>VLOOKUP(E3114,'Trimming log'!$F$5:$V$5000,12,FALSE)</f>
        <v>#N/A</v>
      </c>
      <c r="Q3114" s="65" t="e">
        <f>VLOOKUP(E3114,'Trimming log'!$F$5:$V$5000,13,FALSE)</f>
        <v>#N/A</v>
      </c>
      <c r="R3114" s="65" t="e">
        <f>VLOOKUP(E3114,'Trimming log'!$F$5:$V$5000,14,FALSE)</f>
        <v>#N/A</v>
      </c>
      <c r="S3114" s="65" t="e">
        <f>VLOOKUP(E3114,'Trimming log'!$F$5:$V$5000,15,FALSE)</f>
        <v>#N/A</v>
      </c>
      <c r="T3114" s="65" t="e">
        <f t="shared" si="598"/>
        <v>#N/A</v>
      </c>
      <c r="U3114" s="491" t="str">
        <f t="shared" si="599"/>
        <v/>
      </c>
      <c r="V3114" s="74">
        <f t="shared" si="600"/>
        <v>0</v>
      </c>
      <c r="W3114" s="134">
        <f t="shared" si="601"/>
        <v>0</v>
      </c>
      <c r="X3114" s="134" t="e">
        <f>VLOOKUP(E3114,'Trimming log'!$F$5:$Y$5000,19,FALSE)</f>
        <v>#N/A</v>
      </c>
      <c r="Y3114" s="134" t="e">
        <f>VLOOKUP(E3114,'Trimming log'!$F$5:$Y$5000,20,FALSE)</f>
        <v>#N/A</v>
      </c>
      <c r="Z3114" s="135" t="e">
        <f t="shared" si="602"/>
        <v>#N/A</v>
      </c>
      <c r="AA3114" s="135" t="e">
        <f t="shared" si="603"/>
        <v>#N/A</v>
      </c>
      <c r="AB3114" s="136" t="e">
        <f t="shared" si="604"/>
        <v>#N/A</v>
      </c>
      <c r="AC3114" s="136" t="e">
        <f t="shared" si="605"/>
        <v>#N/A</v>
      </c>
      <c r="AD3114" s="136" t="e">
        <f t="shared" si="606"/>
        <v>#N/A</v>
      </c>
      <c r="AE3114" s="136" t="e">
        <f t="shared" si="607"/>
        <v>#N/A</v>
      </c>
    </row>
    <row r="3115" spans="4:31">
      <c r="D3115" s="69"/>
      <c r="F3115" s="65" t="e">
        <f>VLOOKUP(E3115,'Trimming log'!$F$5:$V$5000,2,FALSE)</f>
        <v>#N/A</v>
      </c>
      <c r="G3115" s="65" t="e">
        <f>VLOOKUP(E3115,'Trimming log'!$F$5:$V$5000,3,FALSE)</f>
        <v>#N/A</v>
      </c>
      <c r="H3115" s="508" t="e">
        <f>VLOOKUP(E3115,'Trimming log'!$F$5:$V$5000,4,FALSE)</f>
        <v>#N/A</v>
      </c>
      <c r="I3115" s="65" t="e">
        <f>VLOOKUP(E3115,'Trimming log'!$F$5:$V$5000,5,FALSE)</f>
        <v>#N/A</v>
      </c>
      <c r="J3115" s="65" t="e">
        <f>VLOOKUP(E3115,'Trimming log'!$F$5:$V$5000,6,FALSE)</f>
        <v>#N/A</v>
      </c>
      <c r="K3115" s="65" t="e">
        <f>VLOOKUP(E3115,'Trimming log'!$F$5:$V$5000,7,FALSE)</f>
        <v>#N/A</v>
      </c>
      <c r="L3115" s="65" t="e">
        <f>VLOOKUP(E3115,'Trimming log'!$F$5:$V$5000,8,FALSE)</f>
        <v>#N/A</v>
      </c>
      <c r="M3115" s="65" t="e">
        <f>VLOOKUP(E3115,'Trimming log'!$F$5:$V$5000,9,FALSE)</f>
        <v>#N/A</v>
      </c>
      <c r="N3115" s="507" t="e">
        <f>VLOOKUP(E3115,'Trimming log'!$F$5:$V$5000,10,FALSE)</f>
        <v>#N/A</v>
      </c>
      <c r="O3115" s="65" t="e">
        <f>VLOOKUP(E3115,'Trimming log'!$F$5:$V$5000,11,FALSE)</f>
        <v>#N/A</v>
      </c>
      <c r="P3115" s="65" t="e">
        <f>VLOOKUP(E3115,'Trimming log'!$F$5:$V$5000,12,FALSE)</f>
        <v>#N/A</v>
      </c>
      <c r="Q3115" s="65" t="e">
        <f>VLOOKUP(E3115,'Trimming log'!$F$5:$V$5000,13,FALSE)</f>
        <v>#N/A</v>
      </c>
      <c r="R3115" s="65" t="e">
        <f>VLOOKUP(E3115,'Trimming log'!$F$5:$V$5000,14,FALSE)</f>
        <v>#N/A</v>
      </c>
      <c r="S3115" s="65" t="e">
        <f>VLOOKUP(E3115,'Trimming log'!$F$5:$V$5000,15,FALSE)</f>
        <v>#N/A</v>
      </c>
      <c r="T3115" s="65" t="e">
        <f t="shared" si="598"/>
        <v>#N/A</v>
      </c>
      <c r="U3115" s="491" t="str">
        <f t="shared" si="599"/>
        <v/>
      </c>
      <c r="V3115" s="74">
        <f t="shared" si="600"/>
        <v>0</v>
      </c>
      <c r="W3115" s="134">
        <f t="shared" si="601"/>
        <v>0</v>
      </c>
      <c r="X3115" s="134" t="e">
        <f>VLOOKUP(E3115,'Trimming log'!$F$5:$Y$5000,19,FALSE)</f>
        <v>#N/A</v>
      </c>
      <c r="Y3115" s="134" t="e">
        <f>VLOOKUP(E3115,'Trimming log'!$F$5:$Y$5000,20,FALSE)</f>
        <v>#N/A</v>
      </c>
      <c r="Z3115" s="135" t="e">
        <f t="shared" si="602"/>
        <v>#N/A</v>
      </c>
      <c r="AA3115" s="135" t="e">
        <f t="shared" si="603"/>
        <v>#N/A</v>
      </c>
      <c r="AB3115" s="136" t="e">
        <f t="shared" si="604"/>
        <v>#N/A</v>
      </c>
      <c r="AC3115" s="136" t="e">
        <f t="shared" si="605"/>
        <v>#N/A</v>
      </c>
      <c r="AD3115" s="136" t="e">
        <f t="shared" si="606"/>
        <v>#N/A</v>
      </c>
      <c r="AE3115" s="136" t="e">
        <f t="shared" si="607"/>
        <v>#N/A</v>
      </c>
    </row>
    <row r="3116" spans="4:31">
      <c r="D3116" s="69"/>
      <c r="F3116" s="65" t="e">
        <f>VLOOKUP(E3116,'Trimming log'!$F$5:$V$5000,2,FALSE)</f>
        <v>#N/A</v>
      </c>
      <c r="G3116" s="65" t="e">
        <f>VLOOKUP(E3116,'Trimming log'!$F$5:$V$5000,3,FALSE)</f>
        <v>#N/A</v>
      </c>
      <c r="H3116" s="508" t="e">
        <f>VLOOKUP(E3116,'Trimming log'!$F$5:$V$5000,4,FALSE)</f>
        <v>#N/A</v>
      </c>
      <c r="I3116" s="65" t="e">
        <f>VLOOKUP(E3116,'Trimming log'!$F$5:$V$5000,5,FALSE)</f>
        <v>#N/A</v>
      </c>
      <c r="J3116" s="65" t="e">
        <f>VLOOKUP(E3116,'Trimming log'!$F$5:$V$5000,6,FALSE)</f>
        <v>#N/A</v>
      </c>
      <c r="K3116" s="65" t="e">
        <f>VLOOKUP(E3116,'Trimming log'!$F$5:$V$5000,7,FALSE)</f>
        <v>#N/A</v>
      </c>
      <c r="L3116" s="65" t="e">
        <f>VLOOKUP(E3116,'Trimming log'!$F$5:$V$5000,8,FALSE)</f>
        <v>#N/A</v>
      </c>
      <c r="M3116" s="65" t="e">
        <f>VLOOKUP(E3116,'Trimming log'!$F$5:$V$5000,9,FALSE)</f>
        <v>#N/A</v>
      </c>
      <c r="N3116" s="507" t="e">
        <f>VLOOKUP(E3116,'Trimming log'!$F$5:$V$5000,10,FALSE)</f>
        <v>#N/A</v>
      </c>
      <c r="O3116" s="65" t="e">
        <f>VLOOKUP(E3116,'Trimming log'!$F$5:$V$5000,11,FALSE)</f>
        <v>#N/A</v>
      </c>
      <c r="P3116" s="65" t="e">
        <f>VLOOKUP(E3116,'Trimming log'!$F$5:$V$5000,12,FALSE)</f>
        <v>#N/A</v>
      </c>
      <c r="Q3116" s="65" t="e">
        <f>VLOOKUP(E3116,'Trimming log'!$F$5:$V$5000,13,FALSE)</f>
        <v>#N/A</v>
      </c>
      <c r="R3116" s="65" t="e">
        <f>VLOOKUP(E3116,'Trimming log'!$F$5:$V$5000,14,FALSE)</f>
        <v>#N/A</v>
      </c>
      <c r="S3116" s="65" t="e">
        <f>VLOOKUP(E3116,'Trimming log'!$F$5:$V$5000,15,FALSE)</f>
        <v>#N/A</v>
      </c>
      <c r="T3116" s="65" t="e">
        <f t="shared" si="598"/>
        <v>#N/A</v>
      </c>
      <c r="U3116" s="491" t="str">
        <f t="shared" si="599"/>
        <v/>
      </c>
      <c r="V3116" s="74">
        <f t="shared" si="600"/>
        <v>0</v>
      </c>
      <c r="W3116" s="134">
        <f t="shared" si="601"/>
        <v>0</v>
      </c>
      <c r="X3116" s="134" t="e">
        <f>VLOOKUP(E3116,'Trimming log'!$F$5:$Y$5000,19,FALSE)</f>
        <v>#N/A</v>
      </c>
      <c r="Y3116" s="134" t="e">
        <f>VLOOKUP(E3116,'Trimming log'!$F$5:$Y$5000,20,FALSE)</f>
        <v>#N/A</v>
      </c>
      <c r="Z3116" s="135" t="e">
        <f t="shared" si="602"/>
        <v>#N/A</v>
      </c>
      <c r="AA3116" s="135" t="e">
        <f t="shared" si="603"/>
        <v>#N/A</v>
      </c>
      <c r="AB3116" s="136" t="e">
        <f t="shared" si="604"/>
        <v>#N/A</v>
      </c>
      <c r="AC3116" s="136" t="e">
        <f t="shared" si="605"/>
        <v>#N/A</v>
      </c>
      <c r="AD3116" s="136" t="e">
        <f t="shared" si="606"/>
        <v>#N/A</v>
      </c>
      <c r="AE3116" s="136" t="e">
        <f t="shared" si="607"/>
        <v>#N/A</v>
      </c>
    </row>
    <row r="3117" spans="4:31">
      <c r="D3117" s="69"/>
      <c r="F3117" s="65" t="e">
        <f>VLOOKUP(E3117,'Trimming log'!$F$5:$V$5000,2,FALSE)</f>
        <v>#N/A</v>
      </c>
      <c r="G3117" s="65" t="e">
        <f>VLOOKUP(E3117,'Trimming log'!$F$5:$V$5000,3,FALSE)</f>
        <v>#N/A</v>
      </c>
      <c r="H3117" s="508" t="e">
        <f>VLOOKUP(E3117,'Trimming log'!$F$5:$V$5000,4,FALSE)</f>
        <v>#N/A</v>
      </c>
      <c r="I3117" s="65" t="e">
        <f>VLOOKUP(E3117,'Trimming log'!$F$5:$V$5000,5,FALSE)</f>
        <v>#N/A</v>
      </c>
      <c r="J3117" s="65" t="e">
        <f>VLOOKUP(E3117,'Trimming log'!$F$5:$V$5000,6,FALSE)</f>
        <v>#N/A</v>
      </c>
      <c r="K3117" s="65" t="e">
        <f>VLOOKUP(E3117,'Trimming log'!$F$5:$V$5000,7,FALSE)</f>
        <v>#N/A</v>
      </c>
      <c r="L3117" s="65" t="e">
        <f>VLOOKUP(E3117,'Trimming log'!$F$5:$V$5000,8,FALSE)</f>
        <v>#N/A</v>
      </c>
      <c r="M3117" s="65" t="e">
        <f>VLOOKUP(E3117,'Trimming log'!$F$5:$V$5000,9,FALSE)</f>
        <v>#N/A</v>
      </c>
      <c r="N3117" s="507" t="e">
        <f>VLOOKUP(E3117,'Trimming log'!$F$5:$V$5000,10,FALSE)</f>
        <v>#N/A</v>
      </c>
      <c r="O3117" s="65" t="e">
        <f>VLOOKUP(E3117,'Trimming log'!$F$5:$V$5000,11,FALSE)</f>
        <v>#N/A</v>
      </c>
      <c r="P3117" s="65" t="e">
        <f>VLOOKUP(E3117,'Trimming log'!$F$5:$V$5000,12,FALSE)</f>
        <v>#N/A</v>
      </c>
      <c r="Q3117" s="65" t="e">
        <f>VLOOKUP(E3117,'Trimming log'!$F$5:$V$5000,13,FALSE)</f>
        <v>#N/A</v>
      </c>
      <c r="R3117" s="65" t="e">
        <f>VLOOKUP(E3117,'Trimming log'!$F$5:$V$5000,14,FALSE)</f>
        <v>#N/A</v>
      </c>
      <c r="S3117" s="65" t="e">
        <f>VLOOKUP(E3117,'Trimming log'!$F$5:$V$5000,15,FALSE)</f>
        <v>#N/A</v>
      </c>
      <c r="T3117" s="65" t="e">
        <f t="shared" si="598"/>
        <v>#N/A</v>
      </c>
      <c r="U3117" s="491" t="str">
        <f t="shared" si="599"/>
        <v/>
      </c>
      <c r="V3117" s="74">
        <f t="shared" si="600"/>
        <v>0</v>
      </c>
      <c r="W3117" s="134">
        <f t="shared" si="601"/>
        <v>0</v>
      </c>
      <c r="X3117" s="134" t="e">
        <f>VLOOKUP(E3117,'Trimming log'!$F$5:$Y$5000,19,FALSE)</f>
        <v>#N/A</v>
      </c>
      <c r="Y3117" s="134" t="e">
        <f>VLOOKUP(E3117,'Trimming log'!$F$5:$Y$5000,20,FALSE)</f>
        <v>#N/A</v>
      </c>
      <c r="Z3117" s="135" t="e">
        <f t="shared" si="602"/>
        <v>#N/A</v>
      </c>
      <c r="AA3117" s="135" t="e">
        <f t="shared" si="603"/>
        <v>#N/A</v>
      </c>
      <c r="AB3117" s="136" t="e">
        <f t="shared" si="604"/>
        <v>#N/A</v>
      </c>
      <c r="AC3117" s="136" t="e">
        <f t="shared" si="605"/>
        <v>#N/A</v>
      </c>
      <c r="AD3117" s="136" t="e">
        <f t="shared" si="606"/>
        <v>#N/A</v>
      </c>
      <c r="AE3117" s="136" t="e">
        <f t="shared" si="607"/>
        <v>#N/A</v>
      </c>
    </row>
    <row r="3118" spans="4:31">
      <c r="D3118" s="69"/>
      <c r="F3118" s="65" t="e">
        <f>VLOOKUP(E3118,'Trimming log'!$F$5:$V$5000,2,FALSE)</f>
        <v>#N/A</v>
      </c>
      <c r="G3118" s="65" t="e">
        <f>VLOOKUP(E3118,'Trimming log'!$F$5:$V$5000,3,FALSE)</f>
        <v>#N/A</v>
      </c>
      <c r="H3118" s="508" t="e">
        <f>VLOOKUP(E3118,'Trimming log'!$F$5:$V$5000,4,FALSE)</f>
        <v>#N/A</v>
      </c>
      <c r="I3118" s="65" t="e">
        <f>VLOOKUP(E3118,'Trimming log'!$F$5:$V$5000,5,FALSE)</f>
        <v>#N/A</v>
      </c>
      <c r="J3118" s="65" t="e">
        <f>VLOOKUP(E3118,'Trimming log'!$F$5:$V$5000,6,FALSE)</f>
        <v>#N/A</v>
      </c>
      <c r="K3118" s="65" t="e">
        <f>VLOOKUP(E3118,'Trimming log'!$F$5:$V$5000,7,FALSE)</f>
        <v>#N/A</v>
      </c>
      <c r="L3118" s="65" t="e">
        <f>VLOOKUP(E3118,'Trimming log'!$F$5:$V$5000,8,FALSE)</f>
        <v>#N/A</v>
      </c>
      <c r="M3118" s="65" t="e">
        <f>VLOOKUP(E3118,'Trimming log'!$F$5:$V$5000,9,FALSE)</f>
        <v>#N/A</v>
      </c>
      <c r="N3118" s="507" t="e">
        <f>VLOOKUP(E3118,'Trimming log'!$F$5:$V$5000,10,FALSE)</f>
        <v>#N/A</v>
      </c>
      <c r="O3118" s="65" t="e">
        <f>VLOOKUP(E3118,'Trimming log'!$F$5:$V$5000,11,FALSE)</f>
        <v>#N/A</v>
      </c>
      <c r="P3118" s="65" t="e">
        <f>VLOOKUP(E3118,'Trimming log'!$F$5:$V$5000,12,FALSE)</f>
        <v>#N/A</v>
      </c>
      <c r="Q3118" s="65" t="e">
        <f>VLOOKUP(E3118,'Trimming log'!$F$5:$V$5000,13,FALSE)</f>
        <v>#N/A</v>
      </c>
      <c r="R3118" s="65" t="e">
        <f>VLOOKUP(E3118,'Trimming log'!$F$5:$V$5000,14,FALSE)</f>
        <v>#N/A</v>
      </c>
      <c r="S3118" s="65" t="e">
        <f>VLOOKUP(E3118,'Trimming log'!$F$5:$V$5000,15,FALSE)</f>
        <v>#N/A</v>
      </c>
      <c r="T3118" s="65" t="e">
        <f t="shared" si="598"/>
        <v>#N/A</v>
      </c>
      <c r="U3118" s="491" t="str">
        <f t="shared" si="599"/>
        <v/>
      </c>
      <c r="V3118" s="74">
        <f t="shared" si="600"/>
        <v>0</v>
      </c>
      <c r="W3118" s="134">
        <f t="shared" si="601"/>
        <v>0</v>
      </c>
      <c r="X3118" s="134" t="e">
        <f>VLOOKUP(E3118,'Trimming log'!$F$5:$Y$5000,19,FALSE)</f>
        <v>#N/A</v>
      </c>
      <c r="Y3118" s="134" t="e">
        <f>VLOOKUP(E3118,'Trimming log'!$F$5:$Y$5000,20,FALSE)</f>
        <v>#N/A</v>
      </c>
      <c r="Z3118" s="135" t="e">
        <f t="shared" si="602"/>
        <v>#N/A</v>
      </c>
      <c r="AA3118" s="135" t="e">
        <f t="shared" si="603"/>
        <v>#N/A</v>
      </c>
      <c r="AB3118" s="136" t="e">
        <f t="shared" si="604"/>
        <v>#N/A</v>
      </c>
      <c r="AC3118" s="136" t="e">
        <f t="shared" si="605"/>
        <v>#N/A</v>
      </c>
      <c r="AD3118" s="136" t="e">
        <f t="shared" si="606"/>
        <v>#N/A</v>
      </c>
      <c r="AE3118" s="136" t="e">
        <f t="shared" si="607"/>
        <v>#N/A</v>
      </c>
    </row>
    <row r="3119" spans="4:31">
      <c r="D3119" s="69"/>
      <c r="F3119" s="65" t="e">
        <f>VLOOKUP(E3119,'Trimming log'!$F$5:$V$5000,2,FALSE)</f>
        <v>#N/A</v>
      </c>
      <c r="G3119" s="65" t="e">
        <f>VLOOKUP(E3119,'Trimming log'!$F$5:$V$5000,3,FALSE)</f>
        <v>#N/A</v>
      </c>
      <c r="H3119" s="508" t="e">
        <f>VLOOKUP(E3119,'Trimming log'!$F$5:$V$5000,4,FALSE)</f>
        <v>#N/A</v>
      </c>
      <c r="I3119" s="65" t="e">
        <f>VLOOKUP(E3119,'Trimming log'!$F$5:$V$5000,5,FALSE)</f>
        <v>#N/A</v>
      </c>
      <c r="J3119" s="65" t="e">
        <f>VLOOKUP(E3119,'Trimming log'!$F$5:$V$5000,6,FALSE)</f>
        <v>#N/A</v>
      </c>
      <c r="K3119" s="65" t="e">
        <f>VLOOKUP(E3119,'Trimming log'!$F$5:$V$5000,7,FALSE)</f>
        <v>#N/A</v>
      </c>
      <c r="L3119" s="65" t="e">
        <f>VLOOKUP(E3119,'Trimming log'!$F$5:$V$5000,8,FALSE)</f>
        <v>#N/A</v>
      </c>
      <c r="M3119" s="65" t="e">
        <f>VLOOKUP(E3119,'Trimming log'!$F$5:$V$5000,9,FALSE)</f>
        <v>#N/A</v>
      </c>
      <c r="N3119" s="507" t="e">
        <f>VLOOKUP(E3119,'Trimming log'!$F$5:$V$5000,10,FALSE)</f>
        <v>#N/A</v>
      </c>
      <c r="O3119" s="65" t="e">
        <f>VLOOKUP(E3119,'Trimming log'!$F$5:$V$5000,11,FALSE)</f>
        <v>#N/A</v>
      </c>
      <c r="P3119" s="65" t="e">
        <f>VLOOKUP(E3119,'Trimming log'!$F$5:$V$5000,12,FALSE)</f>
        <v>#N/A</v>
      </c>
      <c r="Q3119" s="65" t="e">
        <f>VLOOKUP(E3119,'Trimming log'!$F$5:$V$5000,13,FALSE)</f>
        <v>#N/A</v>
      </c>
      <c r="R3119" s="65" t="e">
        <f>VLOOKUP(E3119,'Trimming log'!$F$5:$V$5000,14,FALSE)</f>
        <v>#N/A</v>
      </c>
      <c r="S3119" s="65" t="e">
        <f>VLOOKUP(E3119,'Trimming log'!$F$5:$V$5000,15,FALSE)</f>
        <v>#N/A</v>
      </c>
      <c r="T3119" s="65" t="e">
        <f t="shared" si="598"/>
        <v>#N/A</v>
      </c>
      <c r="U3119" s="491" t="str">
        <f t="shared" si="599"/>
        <v/>
      </c>
      <c r="V3119" s="74">
        <f t="shared" si="600"/>
        <v>0</v>
      </c>
      <c r="W3119" s="134">
        <f t="shared" si="601"/>
        <v>0</v>
      </c>
      <c r="X3119" s="134" t="e">
        <f>VLOOKUP(E3119,'Trimming log'!$F$5:$Y$5000,19,FALSE)</f>
        <v>#N/A</v>
      </c>
      <c r="Y3119" s="134" t="e">
        <f>VLOOKUP(E3119,'Trimming log'!$F$5:$Y$5000,20,FALSE)</f>
        <v>#N/A</v>
      </c>
      <c r="Z3119" s="135" t="e">
        <f t="shared" si="602"/>
        <v>#N/A</v>
      </c>
      <c r="AA3119" s="135" t="e">
        <f t="shared" si="603"/>
        <v>#N/A</v>
      </c>
      <c r="AB3119" s="136" t="e">
        <f t="shared" si="604"/>
        <v>#N/A</v>
      </c>
      <c r="AC3119" s="136" t="e">
        <f t="shared" si="605"/>
        <v>#N/A</v>
      </c>
      <c r="AD3119" s="136" t="e">
        <f t="shared" si="606"/>
        <v>#N/A</v>
      </c>
      <c r="AE3119" s="136" t="e">
        <f t="shared" si="607"/>
        <v>#N/A</v>
      </c>
    </row>
    <row r="3120" spans="4:31">
      <c r="D3120" s="69"/>
      <c r="F3120" s="65" t="e">
        <f>VLOOKUP(E3120,'Trimming log'!$F$5:$V$5000,2,FALSE)</f>
        <v>#N/A</v>
      </c>
      <c r="G3120" s="65" t="e">
        <f>VLOOKUP(E3120,'Trimming log'!$F$5:$V$5000,3,FALSE)</f>
        <v>#N/A</v>
      </c>
      <c r="H3120" s="508" t="e">
        <f>VLOOKUP(E3120,'Trimming log'!$F$5:$V$5000,4,FALSE)</f>
        <v>#N/A</v>
      </c>
      <c r="I3120" s="65" t="e">
        <f>VLOOKUP(E3120,'Trimming log'!$F$5:$V$5000,5,FALSE)</f>
        <v>#N/A</v>
      </c>
      <c r="J3120" s="65" t="e">
        <f>VLOOKUP(E3120,'Trimming log'!$F$5:$V$5000,6,FALSE)</f>
        <v>#N/A</v>
      </c>
      <c r="K3120" s="65" t="e">
        <f>VLOOKUP(E3120,'Trimming log'!$F$5:$V$5000,7,FALSE)</f>
        <v>#N/A</v>
      </c>
      <c r="L3120" s="65" t="e">
        <f>VLOOKUP(E3120,'Trimming log'!$F$5:$V$5000,8,FALSE)</f>
        <v>#N/A</v>
      </c>
      <c r="M3120" s="65" t="e">
        <f>VLOOKUP(E3120,'Trimming log'!$F$5:$V$5000,9,FALSE)</f>
        <v>#N/A</v>
      </c>
      <c r="N3120" s="507" t="e">
        <f>VLOOKUP(E3120,'Trimming log'!$F$5:$V$5000,10,FALSE)</f>
        <v>#N/A</v>
      </c>
      <c r="O3120" s="65" t="e">
        <f>VLOOKUP(E3120,'Trimming log'!$F$5:$V$5000,11,FALSE)</f>
        <v>#N/A</v>
      </c>
      <c r="P3120" s="65" t="e">
        <f>VLOOKUP(E3120,'Trimming log'!$F$5:$V$5000,12,FALSE)</f>
        <v>#N/A</v>
      </c>
      <c r="Q3120" s="65" t="e">
        <f>VLOOKUP(E3120,'Trimming log'!$F$5:$V$5000,13,FALSE)</f>
        <v>#N/A</v>
      </c>
      <c r="R3120" s="65" t="e">
        <f>VLOOKUP(E3120,'Trimming log'!$F$5:$V$5000,14,FALSE)</f>
        <v>#N/A</v>
      </c>
      <c r="S3120" s="65" t="e">
        <f>VLOOKUP(E3120,'Trimming log'!$F$5:$V$5000,15,FALSE)</f>
        <v>#N/A</v>
      </c>
      <c r="T3120" s="65" t="e">
        <f t="shared" si="598"/>
        <v>#N/A</v>
      </c>
      <c r="U3120" s="491" t="str">
        <f t="shared" si="599"/>
        <v/>
      </c>
      <c r="V3120" s="74">
        <f t="shared" si="600"/>
        <v>0</v>
      </c>
      <c r="W3120" s="134">
        <f t="shared" si="601"/>
        <v>0</v>
      </c>
      <c r="X3120" s="134" t="e">
        <f>VLOOKUP(E3120,'Trimming log'!$F$5:$Y$5000,19,FALSE)</f>
        <v>#N/A</v>
      </c>
      <c r="Y3120" s="134" t="e">
        <f>VLOOKUP(E3120,'Trimming log'!$F$5:$Y$5000,20,FALSE)</f>
        <v>#N/A</v>
      </c>
      <c r="Z3120" s="135" t="e">
        <f t="shared" si="602"/>
        <v>#N/A</v>
      </c>
      <c r="AA3120" s="135" t="e">
        <f t="shared" si="603"/>
        <v>#N/A</v>
      </c>
      <c r="AB3120" s="136" t="e">
        <f t="shared" si="604"/>
        <v>#N/A</v>
      </c>
      <c r="AC3120" s="136" t="e">
        <f t="shared" si="605"/>
        <v>#N/A</v>
      </c>
      <c r="AD3120" s="136" t="e">
        <f t="shared" si="606"/>
        <v>#N/A</v>
      </c>
      <c r="AE3120" s="136" t="e">
        <f t="shared" si="607"/>
        <v>#N/A</v>
      </c>
    </row>
    <row r="3121" spans="4:31">
      <c r="D3121" s="69"/>
      <c r="F3121" s="65" t="e">
        <f>VLOOKUP(E3121,'Trimming log'!$F$5:$V$5000,2,FALSE)</f>
        <v>#N/A</v>
      </c>
      <c r="G3121" s="65" t="e">
        <f>VLOOKUP(E3121,'Trimming log'!$F$5:$V$5000,3,FALSE)</f>
        <v>#N/A</v>
      </c>
      <c r="H3121" s="508" t="e">
        <f>VLOOKUP(E3121,'Trimming log'!$F$5:$V$5000,4,FALSE)</f>
        <v>#N/A</v>
      </c>
      <c r="I3121" s="65" t="e">
        <f>VLOOKUP(E3121,'Trimming log'!$F$5:$V$5000,5,FALSE)</f>
        <v>#N/A</v>
      </c>
      <c r="J3121" s="65" t="e">
        <f>VLOOKUP(E3121,'Trimming log'!$F$5:$V$5000,6,FALSE)</f>
        <v>#N/A</v>
      </c>
      <c r="K3121" s="65" t="e">
        <f>VLOOKUP(E3121,'Trimming log'!$F$5:$V$5000,7,FALSE)</f>
        <v>#N/A</v>
      </c>
      <c r="L3121" s="65" t="e">
        <f>VLOOKUP(E3121,'Trimming log'!$F$5:$V$5000,8,FALSE)</f>
        <v>#N/A</v>
      </c>
      <c r="M3121" s="65" t="e">
        <f>VLOOKUP(E3121,'Trimming log'!$F$5:$V$5000,9,FALSE)</f>
        <v>#N/A</v>
      </c>
      <c r="N3121" s="507" t="e">
        <f>VLOOKUP(E3121,'Trimming log'!$F$5:$V$5000,10,FALSE)</f>
        <v>#N/A</v>
      </c>
      <c r="O3121" s="65" t="e">
        <f>VLOOKUP(E3121,'Trimming log'!$F$5:$V$5000,11,FALSE)</f>
        <v>#N/A</v>
      </c>
      <c r="P3121" s="65" t="e">
        <f>VLOOKUP(E3121,'Trimming log'!$F$5:$V$5000,12,FALSE)</f>
        <v>#N/A</v>
      </c>
      <c r="Q3121" s="65" t="e">
        <f>VLOOKUP(E3121,'Trimming log'!$F$5:$V$5000,13,FALSE)</f>
        <v>#N/A</v>
      </c>
      <c r="R3121" s="65" t="e">
        <f>VLOOKUP(E3121,'Trimming log'!$F$5:$V$5000,14,FALSE)</f>
        <v>#N/A</v>
      </c>
      <c r="S3121" s="65" t="e">
        <f>VLOOKUP(E3121,'Trimming log'!$F$5:$V$5000,15,FALSE)</f>
        <v>#N/A</v>
      </c>
      <c r="T3121" s="65" t="e">
        <f t="shared" si="598"/>
        <v>#N/A</v>
      </c>
      <c r="U3121" s="491" t="str">
        <f t="shared" si="599"/>
        <v/>
      </c>
      <c r="V3121" s="74">
        <f t="shared" si="600"/>
        <v>0</v>
      </c>
      <c r="W3121" s="134">
        <f t="shared" si="601"/>
        <v>0</v>
      </c>
      <c r="X3121" s="134" t="e">
        <f>VLOOKUP(E3121,'Trimming log'!$F$5:$Y$5000,19,FALSE)</f>
        <v>#N/A</v>
      </c>
      <c r="Y3121" s="134" t="e">
        <f>VLOOKUP(E3121,'Trimming log'!$F$5:$Y$5000,20,FALSE)</f>
        <v>#N/A</v>
      </c>
      <c r="Z3121" s="135" t="e">
        <f t="shared" si="602"/>
        <v>#N/A</v>
      </c>
      <c r="AA3121" s="135" t="e">
        <f t="shared" si="603"/>
        <v>#N/A</v>
      </c>
      <c r="AB3121" s="136" t="e">
        <f t="shared" si="604"/>
        <v>#N/A</v>
      </c>
      <c r="AC3121" s="136" t="e">
        <f t="shared" si="605"/>
        <v>#N/A</v>
      </c>
      <c r="AD3121" s="136" t="e">
        <f t="shared" si="606"/>
        <v>#N/A</v>
      </c>
      <c r="AE3121" s="136" t="e">
        <f t="shared" si="607"/>
        <v>#N/A</v>
      </c>
    </row>
    <row r="3122" spans="4:31">
      <c r="D3122" s="69"/>
      <c r="F3122" s="65" t="e">
        <f>VLOOKUP(E3122,'Trimming log'!$F$5:$V$5000,2,FALSE)</f>
        <v>#N/A</v>
      </c>
      <c r="G3122" s="65" t="e">
        <f>VLOOKUP(E3122,'Trimming log'!$F$5:$V$5000,3,FALSE)</f>
        <v>#N/A</v>
      </c>
      <c r="H3122" s="508" t="e">
        <f>VLOOKUP(E3122,'Trimming log'!$F$5:$V$5000,4,FALSE)</f>
        <v>#N/A</v>
      </c>
      <c r="I3122" s="65" t="e">
        <f>VLOOKUP(E3122,'Trimming log'!$F$5:$V$5000,5,FALSE)</f>
        <v>#N/A</v>
      </c>
      <c r="J3122" s="65" t="e">
        <f>VLOOKUP(E3122,'Trimming log'!$F$5:$V$5000,6,FALSE)</f>
        <v>#N/A</v>
      </c>
      <c r="K3122" s="65" t="e">
        <f>VLOOKUP(E3122,'Trimming log'!$F$5:$V$5000,7,FALSE)</f>
        <v>#N/A</v>
      </c>
      <c r="L3122" s="65" t="e">
        <f>VLOOKUP(E3122,'Trimming log'!$F$5:$V$5000,8,FALSE)</f>
        <v>#N/A</v>
      </c>
      <c r="M3122" s="65" t="e">
        <f>VLOOKUP(E3122,'Trimming log'!$F$5:$V$5000,9,FALSE)</f>
        <v>#N/A</v>
      </c>
      <c r="N3122" s="507" t="e">
        <f>VLOOKUP(E3122,'Trimming log'!$F$5:$V$5000,10,FALSE)</f>
        <v>#N/A</v>
      </c>
      <c r="O3122" s="65" t="e">
        <f>VLOOKUP(E3122,'Trimming log'!$F$5:$V$5000,11,FALSE)</f>
        <v>#N/A</v>
      </c>
      <c r="P3122" s="65" t="e">
        <f>VLOOKUP(E3122,'Trimming log'!$F$5:$V$5000,12,FALSE)</f>
        <v>#N/A</v>
      </c>
      <c r="Q3122" s="65" t="e">
        <f>VLOOKUP(E3122,'Trimming log'!$F$5:$V$5000,13,FALSE)</f>
        <v>#N/A</v>
      </c>
      <c r="R3122" s="65" t="e">
        <f>VLOOKUP(E3122,'Trimming log'!$F$5:$V$5000,14,FALSE)</f>
        <v>#N/A</v>
      </c>
      <c r="S3122" s="65" t="e">
        <f>VLOOKUP(E3122,'Trimming log'!$F$5:$V$5000,15,FALSE)</f>
        <v>#N/A</v>
      </c>
      <c r="T3122" s="65" t="e">
        <f t="shared" si="598"/>
        <v>#N/A</v>
      </c>
      <c r="U3122" s="491" t="str">
        <f t="shared" si="599"/>
        <v/>
      </c>
      <c r="V3122" s="74">
        <f t="shared" si="600"/>
        <v>0</v>
      </c>
      <c r="W3122" s="134">
        <f t="shared" si="601"/>
        <v>0</v>
      </c>
      <c r="X3122" s="134" t="e">
        <f>VLOOKUP(E3122,'Trimming log'!$F$5:$Y$5000,19,FALSE)</f>
        <v>#N/A</v>
      </c>
      <c r="Y3122" s="134" t="e">
        <f>VLOOKUP(E3122,'Trimming log'!$F$5:$Y$5000,20,FALSE)</f>
        <v>#N/A</v>
      </c>
      <c r="Z3122" s="135" t="e">
        <f t="shared" si="602"/>
        <v>#N/A</v>
      </c>
      <c r="AA3122" s="135" t="e">
        <f t="shared" si="603"/>
        <v>#N/A</v>
      </c>
      <c r="AB3122" s="136" t="e">
        <f t="shared" si="604"/>
        <v>#N/A</v>
      </c>
      <c r="AC3122" s="136" t="e">
        <f t="shared" si="605"/>
        <v>#N/A</v>
      </c>
      <c r="AD3122" s="136" t="e">
        <f t="shared" si="606"/>
        <v>#N/A</v>
      </c>
      <c r="AE3122" s="136" t="e">
        <f t="shared" si="607"/>
        <v>#N/A</v>
      </c>
    </row>
    <row r="3123" spans="4:31">
      <c r="D3123" s="69"/>
      <c r="F3123" s="65" t="e">
        <f>VLOOKUP(E3123,'Trimming log'!$F$5:$V$5000,2,FALSE)</f>
        <v>#N/A</v>
      </c>
      <c r="G3123" s="65" t="e">
        <f>VLOOKUP(E3123,'Trimming log'!$F$5:$V$5000,3,FALSE)</f>
        <v>#N/A</v>
      </c>
      <c r="H3123" s="508" t="e">
        <f>VLOOKUP(E3123,'Trimming log'!$F$5:$V$5000,4,FALSE)</f>
        <v>#N/A</v>
      </c>
      <c r="I3123" s="65" t="e">
        <f>VLOOKUP(E3123,'Trimming log'!$F$5:$V$5000,5,FALSE)</f>
        <v>#N/A</v>
      </c>
      <c r="J3123" s="65" t="e">
        <f>VLOOKUP(E3123,'Trimming log'!$F$5:$V$5000,6,FALSE)</f>
        <v>#N/A</v>
      </c>
      <c r="K3123" s="65" t="e">
        <f>VLOOKUP(E3123,'Trimming log'!$F$5:$V$5000,7,FALSE)</f>
        <v>#N/A</v>
      </c>
      <c r="L3123" s="65" t="e">
        <f>VLOOKUP(E3123,'Trimming log'!$F$5:$V$5000,8,FALSE)</f>
        <v>#N/A</v>
      </c>
      <c r="M3123" s="65" t="e">
        <f>VLOOKUP(E3123,'Trimming log'!$F$5:$V$5000,9,FALSE)</f>
        <v>#N/A</v>
      </c>
      <c r="N3123" s="507" t="e">
        <f>VLOOKUP(E3123,'Trimming log'!$F$5:$V$5000,10,FALSE)</f>
        <v>#N/A</v>
      </c>
      <c r="O3123" s="65" t="e">
        <f>VLOOKUP(E3123,'Trimming log'!$F$5:$V$5000,11,FALSE)</f>
        <v>#N/A</v>
      </c>
      <c r="P3123" s="65" t="e">
        <f>VLOOKUP(E3123,'Trimming log'!$F$5:$V$5000,12,FALSE)</f>
        <v>#N/A</v>
      </c>
      <c r="Q3123" s="65" t="e">
        <f>VLOOKUP(E3123,'Trimming log'!$F$5:$V$5000,13,FALSE)</f>
        <v>#N/A</v>
      </c>
      <c r="R3123" s="65" t="e">
        <f>VLOOKUP(E3123,'Trimming log'!$F$5:$V$5000,14,FALSE)</f>
        <v>#N/A</v>
      </c>
      <c r="S3123" s="65" t="e">
        <f>VLOOKUP(E3123,'Trimming log'!$F$5:$V$5000,15,FALSE)</f>
        <v>#N/A</v>
      </c>
      <c r="T3123" s="65" t="e">
        <f t="shared" si="598"/>
        <v>#N/A</v>
      </c>
      <c r="U3123" s="491" t="str">
        <f t="shared" si="599"/>
        <v/>
      </c>
      <c r="V3123" s="74">
        <f t="shared" si="600"/>
        <v>0</v>
      </c>
      <c r="W3123" s="134">
        <f t="shared" si="601"/>
        <v>0</v>
      </c>
      <c r="X3123" s="134" t="e">
        <f>VLOOKUP(E3123,'Trimming log'!$F$5:$Y$5000,19,FALSE)</f>
        <v>#N/A</v>
      </c>
      <c r="Y3123" s="134" t="e">
        <f>VLOOKUP(E3123,'Trimming log'!$F$5:$Y$5000,20,FALSE)</f>
        <v>#N/A</v>
      </c>
      <c r="Z3123" s="135" t="e">
        <f t="shared" si="602"/>
        <v>#N/A</v>
      </c>
      <c r="AA3123" s="135" t="e">
        <f t="shared" si="603"/>
        <v>#N/A</v>
      </c>
      <c r="AB3123" s="136" t="e">
        <f t="shared" si="604"/>
        <v>#N/A</v>
      </c>
      <c r="AC3123" s="136" t="e">
        <f t="shared" si="605"/>
        <v>#N/A</v>
      </c>
      <c r="AD3123" s="136" t="e">
        <f t="shared" si="606"/>
        <v>#N/A</v>
      </c>
      <c r="AE3123" s="136" t="e">
        <f t="shared" si="607"/>
        <v>#N/A</v>
      </c>
    </row>
    <row r="3124" spans="4:31">
      <c r="D3124" s="69"/>
      <c r="F3124" s="65" t="e">
        <f>VLOOKUP(E3124,'Trimming log'!$F$5:$V$5000,2,FALSE)</f>
        <v>#N/A</v>
      </c>
      <c r="G3124" s="65" t="e">
        <f>VLOOKUP(E3124,'Trimming log'!$F$5:$V$5000,3,FALSE)</f>
        <v>#N/A</v>
      </c>
      <c r="H3124" s="508" t="e">
        <f>VLOOKUP(E3124,'Trimming log'!$F$5:$V$5000,4,FALSE)</f>
        <v>#N/A</v>
      </c>
      <c r="I3124" s="65" t="e">
        <f>VLOOKUP(E3124,'Trimming log'!$F$5:$V$5000,5,FALSE)</f>
        <v>#N/A</v>
      </c>
      <c r="J3124" s="65" t="e">
        <f>VLOOKUP(E3124,'Trimming log'!$F$5:$V$5000,6,FALSE)</f>
        <v>#N/A</v>
      </c>
      <c r="K3124" s="65" t="e">
        <f>VLOOKUP(E3124,'Trimming log'!$F$5:$V$5000,7,FALSE)</f>
        <v>#N/A</v>
      </c>
      <c r="L3124" s="65" t="e">
        <f>VLOOKUP(E3124,'Trimming log'!$F$5:$V$5000,8,FALSE)</f>
        <v>#N/A</v>
      </c>
      <c r="M3124" s="65" t="e">
        <f>VLOOKUP(E3124,'Trimming log'!$F$5:$V$5000,9,FALSE)</f>
        <v>#N/A</v>
      </c>
      <c r="N3124" s="507" t="e">
        <f>VLOOKUP(E3124,'Trimming log'!$F$5:$V$5000,10,FALSE)</f>
        <v>#N/A</v>
      </c>
      <c r="O3124" s="65" t="e">
        <f>VLOOKUP(E3124,'Trimming log'!$F$5:$V$5000,11,FALSE)</f>
        <v>#N/A</v>
      </c>
      <c r="P3124" s="65" t="e">
        <f>VLOOKUP(E3124,'Trimming log'!$F$5:$V$5000,12,FALSE)</f>
        <v>#N/A</v>
      </c>
      <c r="Q3124" s="65" t="e">
        <f>VLOOKUP(E3124,'Trimming log'!$F$5:$V$5000,13,FALSE)</f>
        <v>#N/A</v>
      </c>
      <c r="R3124" s="65" t="e">
        <f>VLOOKUP(E3124,'Trimming log'!$F$5:$V$5000,14,FALSE)</f>
        <v>#N/A</v>
      </c>
      <c r="S3124" s="65" t="e">
        <f>VLOOKUP(E3124,'Trimming log'!$F$5:$V$5000,15,FALSE)</f>
        <v>#N/A</v>
      </c>
      <c r="T3124" s="65" t="e">
        <f t="shared" si="598"/>
        <v>#N/A</v>
      </c>
      <c r="U3124" s="491" t="str">
        <f t="shared" si="599"/>
        <v/>
      </c>
      <c r="V3124" s="74">
        <f t="shared" si="600"/>
        <v>0</v>
      </c>
      <c r="W3124" s="134">
        <f t="shared" si="601"/>
        <v>0</v>
      </c>
      <c r="X3124" s="134" t="e">
        <f>VLOOKUP(E3124,'Trimming log'!$F$5:$Y$5000,19,FALSE)</f>
        <v>#N/A</v>
      </c>
      <c r="Y3124" s="134" t="e">
        <f>VLOOKUP(E3124,'Trimming log'!$F$5:$Y$5000,20,FALSE)</f>
        <v>#N/A</v>
      </c>
      <c r="Z3124" s="135" t="e">
        <f t="shared" si="602"/>
        <v>#N/A</v>
      </c>
      <c r="AA3124" s="135" t="e">
        <f t="shared" si="603"/>
        <v>#N/A</v>
      </c>
      <c r="AB3124" s="136" t="e">
        <f t="shared" si="604"/>
        <v>#N/A</v>
      </c>
      <c r="AC3124" s="136" t="e">
        <f t="shared" si="605"/>
        <v>#N/A</v>
      </c>
      <c r="AD3124" s="136" t="e">
        <f t="shared" si="606"/>
        <v>#N/A</v>
      </c>
      <c r="AE3124" s="136" t="e">
        <f t="shared" si="607"/>
        <v>#N/A</v>
      </c>
    </row>
    <row r="3125" spans="4:31">
      <c r="D3125" s="69"/>
      <c r="F3125" s="65" t="e">
        <f>VLOOKUP(E3125,'Trimming log'!$F$5:$V$5000,2,FALSE)</f>
        <v>#N/A</v>
      </c>
      <c r="G3125" s="65" t="e">
        <f>VLOOKUP(E3125,'Trimming log'!$F$5:$V$5000,3,FALSE)</f>
        <v>#N/A</v>
      </c>
      <c r="H3125" s="508" t="e">
        <f>VLOOKUP(E3125,'Trimming log'!$F$5:$V$5000,4,FALSE)</f>
        <v>#N/A</v>
      </c>
      <c r="I3125" s="65" t="e">
        <f>VLOOKUP(E3125,'Trimming log'!$F$5:$V$5000,5,FALSE)</f>
        <v>#N/A</v>
      </c>
      <c r="J3125" s="65" t="e">
        <f>VLOOKUP(E3125,'Trimming log'!$F$5:$V$5000,6,FALSE)</f>
        <v>#N/A</v>
      </c>
      <c r="K3125" s="65" t="e">
        <f>VLOOKUP(E3125,'Trimming log'!$F$5:$V$5000,7,FALSE)</f>
        <v>#N/A</v>
      </c>
      <c r="L3125" s="65" t="e">
        <f>VLOOKUP(E3125,'Trimming log'!$F$5:$V$5000,8,FALSE)</f>
        <v>#N/A</v>
      </c>
      <c r="M3125" s="65" t="e">
        <f>VLOOKUP(E3125,'Trimming log'!$F$5:$V$5000,9,FALSE)</f>
        <v>#N/A</v>
      </c>
      <c r="N3125" s="507" t="e">
        <f>VLOOKUP(E3125,'Trimming log'!$F$5:$V$5000,10,FALSE)</f>
        <v>#N/A</v>
      </c>
      <c r="O3125" s="65" t="e">
        <f>VLOOKUP(E3125,'Trimming log'!$F$5:$V$5000,11,FALSE)</f>
        <v>#N/A</v>
      </c>
      <c r="P3125" s="65" t="e">
        <f>VLOOKUP(E3125,'Trimming log'!$F$5:$V$5000,12,FALSE)</f>
        <v>#N/A</v>
      </c>
      <c r="Q3125" s="65" t="e">
        <f>VLOOKUP(E3125,'Trimming log'!$F$5:$V$5000,13,FALSE)</f>
        <v>#N/A</v>
      </c>
      <c r="R3125" s="65" t="e">
        <f>VLOOKUP(E3125,'Trimming log'!$F$5:$V$5000,14,FALSE)</f>
        <v>#N/A</v>
      </c>
      <c r="S3125" s="65" t="e">
        <f>VLOOKUP(E3125,'Trimming log'!$F$5:$V$5000,15,FALSE)</f>
        <v>#N/A</v>
      </c>
      <c r="T3125" s="65" t="e">
        <f t="shared" si="598"/>
        <v>#N/A</v>
      </c>
      <c r="U3125" s="491" t="str">
        <f t="shared" si="599"/>
        <v/>
      </c>
      <c r="V3125" s="74">
        <f t="shared" si="600"/>
        <v>0</v>
      </c>
      <c r="W3125" s="134">
        <f t="shared" si="601"/>
        <v>0</v>
      </c>
      <c r="X3125" s="134" t="e">
        <f>VLOOKUP(E3125,'Trimming log'!$F$5:$Y$5000,19,FALSE)</f>
        <v>#N/A</v>
      </c>
      <c r="Y3125" s="134" t="e">
        <f>VLOOKUP(E3125,'Trimming log'!$F$5:$Y$5000,20,FALSE)</f>
        <v>#N/A</v>
      </c>
      <c r="Z3125" s="135" t="e">
        <f t="shared" si="602"/>
        <v>#N/A</v>
      </c>
      <c r="AA3125" s="135" t="e">
        <f t="shared" si="603"/>
        <v>#N/A</v>
      </c>
      <c r="AB3125" s="136" t="e">
        <f t="shared" si="604"/>
        <v>#N/A</v>
      </c>
      <c r="AC3125" s="136" t="e">
        <f t="shared" si="605"/>
        <v>#N/A</v>
      </c>
      <c r="AD3125" s="136" t="e">
        <f t="shared" si="606"/>
        <v>#N/A</v>
      </c>
      <c r="AE3125" s="136" t="e">
        <f t="shared" si="607"/>
        <v>#N/A</v>
      </c>
    </row>
    <row r="3126" spans="4:31">
      <c r="D3126" s="69"/>
      <c r="F3126" s="65" t="e">
        <f>VLOOKUP(E3126,'Trimming log'!$F$5:$V$5000,2,FALSE)</f>
        <v>#N/A</v>
      </c>
      <c r="G3126" s="65" t="e">
        <f>VLOOKUP(E3126,'Trimming log'!$F$5:$V$5000,3,FALSE)</f>
        <v>#N/A</v>
      </c>
      <c r="H3126" s="508" t="e">
        <f>VLOOKUP(E3126,'Trimming log'!$F$5:$V$5000,4,FALSE)</f>
        <v>#N/A</v>
      </c>
      <c r="I3126" s="65" t="e">
        <f>VLOOKUP(E3126,'Trimming log'!$F$5:$V$5000,5,FALSE)</f>
        <v>#N/A</v>
      </c>
      <c r="J3126" s="65" t="e">
        <f>VLOOKUP(E3126,'Trimming log'!$F$5:$V$5000,6,FALSE)</f>
        <v>#N/A</v>
      </c>
      <c r="K3126" s="65" t="e">
        <f>VLOOKUP(E3126,'Trimming log'!$F$5:$V$5000,7,FALSE)</f>
        <v>#N/A</v>
      </c>
      <c r="L3126" s="65" t="e">
        <f>VLOOKUP(E3126,'Trimming log'!$F$5:$V$5000,8,FALSE)</f>
        <v>#N/A</v>
      </c>
      <c r="M3126" s="65" t="e">
        <f>VLOOKUP(E3126,'Trimming log'!$F$5:$V$5000,9,FALSE)</f>
        <v>#N/A</v>
      </c>
      <c r="N3126" s="507" t="e">
        <f>VLOOKUP(E3126,'Trimming log'!$F$5:$V$5000,10,FALSE)</f>
        <v>#N/A</v>
      </c>
      <c r="O3126" s="65" t="e">
        <f>VLOOKUP(E3126,'Trimming log'!$F$5:$V$5000,11,FALSE)</f>
        <v>#N/A</v>
      </c>
      <c r="P3126" s="65" t="e">
        <f>VLOOKUP(E3126,'Trimming log'!$F$5:$V$5000,12,FALSE)</f>
        <v>#N/A</v>
      </c>
      <c r="Q3126" s="65" t="e">
        <f>VLOOKUP(E3126,'Trimming log'!$F$5:$V$5000,13,FALSE)</f>
        <v>#N/A</v>
      </c>
      <c r="R3126" s="65" t="e">
        <f>VLOOKUP(E3126,'Trimming log'!$F$5:$V$5000,14,FALSE)</f>
        <v>#N/A</v>
      </c>
      <c r="S3126" s="65" t="e">
        <f>VLOOKUP(E3126,'Trimming log'!$F$5:$V$5000,15,FALSE)</f>
        <v>#N/A</v>
      </c>
      <c r="T3126" s="65" t="e">
        <f t="shared" si="598"/>
        <v>#N/A</v>
      </c>
      <c r="U3126" s="491" t="str">
        <f t="shared" si="599"/>
        <v/>
      </c>
      <c r="V3126" s="74">
        <f t="shared" si="600"/>
        <v>0</v>
      </c>
      <c r="W3126" s="134">
        <f t="shared" si="601"/>
        <v>0</v>
      </c>
      <c r="X3126" s="134" t="e">
        <f>VLOOKUP(E3126,'Trimming log'!$F$5:$Y$5000,19,FALSE)</f>
        <v>#N/A</v>
      </c>
      <c r="Y3126" s="134" t="e">
        <f>VLOOKUP(E3126,'Trimming log'!$F$5:$Y$5000,20,FALSE)</f>
        <v>#N/A</v>
      </c>
      <c r="Z3126" s="135" t="e">
        <f t="shared" si="602"/>
        <v>#N/A</v>
      </c>
      <c r="AA3126" s="135" t="e">
        <f t="shared" si="603"/>
        <v>#N/A</v>
      </c>
      <c r="AB3126" s="136" t="e">
        <f t="shared" si="604"/>
        <v>#N/A</v>
      </c>
      <c r="AC3126" s="136" t="e">
        <f t="shared" si="605"/>
        <v>#N/A</v>
      </c>
      <c r="AD3126" s="136" t="e">
        <f t="shared" si="606"/>
        <v>#N/A</v>
      </c>
      <c r="AE3126" s="136" t="e">
        <f t="shared" si="607"/>
        <v>#N/A</v>
      </c>
    </row>
    <row r="3127" spans="4:31">
      <c r="D3127" s="69"/>
      <c r="F3127" s="65" t="e">
        <f>VLOOKUP(E3127,'Trimming log'!$F$5:$V$5000,2,FALSE)</f>
        <v>#N/A</v>
      </c>
      <c r="G3127" s="65" t="e">
        <f>VLOOKUP(E3127,'Trimming log'!$F$5:$V$5000,3,FALSE)</f>
        <v>#N/A</v>
      </c>
      <c r="H3127" s="508" t="e">
        <f>VLOOKUP(E3127,'Trimming log'!$F$5:$V$5000,4,FALSE)</f>
        <v>#N/A</v>
      </c>
      <c r="I3127" s="65" t="e">
        <f>VLOOKUP(E3127,'Trimming log'!$F$5:$V$5000,5,FALSE)</f>
        <v>#N/A</v>
      </c>
      <c r="J3127" s="65" t="e">
        <f>VLOOKUP(E3127,'Trimming log'!$F$5:$V$5000,6,FALSE)</f>
        <v>#N/A</v>
      </c>
      <c r="K3127" s="65" t="e">
        <f>VLOOKUP(E3127,'Trimming log'!$F$5:$V$5000,7,FALSE)</f>
        <v>#N/A</v>
      </c>
      <c r="L3127" s="65" t="e">
        <f>VLOOKUP(E3127,'Trimming log'!$F$5:$V$5000,8,FALSE)</f>
        <v>#N/A</v>
      </c>
      <c r="M3127" s="65" t="e">
        <f>VLOOKUP(E3127,'Trimming log'!$F$5:$V$5000,9,FALSE)</f>
        <v>#N/A</v>
      </c>
      <c r="N3127" s="507" t="e">
        <f>VLOOKUP(E3127,'Trimming log'!$F$5:$V$5000,10,FALSE)</f>
        <v>#N/A</v>
      </c>
      <c r="O3127" s="65" t="e">
        <f>VLOOKUP(E3127,'Trimming log'!$F$5:$V$5000,11,FALSE)</f>
        <v>#N/A</v>
      </c>
      <c r="P3127" s="65" t="e">
        <f>VLOOKUP(E3127,'Trimming log'!$F$5:$V$5000,12,FALSE)</f>
        <v>#N/A</v>
      </c>
      <c r="Q3127" s="65" t="e">
        <f>VLOOKUP(E3127,'Trimming log'!$F$5:$V$5000,13,FALSE)</f>
        <v>#N/A</v>
      </c>
      <c r="R3127" s="65" t="e">
        <f>VLOOKUP(E3127,'Trimming log'!$F$5:$V$5000,14,FALSE)</f>
        <v>#N/A</v>
      </c>
      <c r="S3127" s="65" t="e">
        <f>VLOOKUP(E3127,'Trimming log'!$F$5:$V$5000,15,FALSE)</f>
        <v>#N/A</v>
      </c>
      <c r="T3127" s="65" t="e">
        <f t="shared" si="598"/>
        <v>#N/A</v>
      </c>
      <c r="U3127" s="491" t="str">
        <f t="shared" si="599"/>
        <v/>
      </c>
      <c r="V3127" s="74">
        <f t="shared" si="600"/>
        <v>0</v>
      </c>
      <c r="W3127" s="134">
        <f t="shared" si="601"/>
        <v>0</v>
      </c>
      <c r="X3127" s="134" t="e">
        <f>VLOOKUP(E3127,'Trimming log'!$F$5:$Y$5000,19,FALSE)</f>
        <v>#N/A</v>
      </c>
      <c r="Y3127" s="134" t="e">
        <f>VLOOKUP(E3127,'Trimming log'!$F$5:$Y$5000,20,FALSE)</f>
        <v>#N/A</v>
      </c>
      <c r="Z3127" s="135" t="e">
        <f t="shared" si="602"/>
        <v>#N/A</v>
      </c>
      <c r="AA3127" s="135" t="e">
        <f t="shared" si="603"/>
        <v>#N/A</v>
      </c>
      <c r="AB3127" s="136" t="e">
        <f t="shared" si="604"/>
        <v>#N/A</v>
      </c>
      <c r="AC3127" s="136" t="e">
        <f t="shared" si="605"/>
        <v>#N/A</v>
      </c>
      <c r="AD3127" s="136" t="e">
        <f t="shared" si="606"/>
        <v>#N/A</v>
      </c>
      <c r="AE3127" s="136" t="e">
        <f t="shared" si="607"/>
        <v>#N/A</v>
      </c>
    </row>
    <row r="3128" spans="4:31">
      <c r="D3128" s="69"/>
      <c r="F3128" s="65" t="e">
        <f>VLOOKUP(E3128,'Trimming log'!$F$5:$V$5000,2,FALSE)</f>
        <v>#N/A</v>
      </c>
      <c r="G3128" s="65" t="e">
        <f>VLOOKUP(E3128,'Trimming log'!$F$5:$V$5000,3,FALSE)</f>
        <v>#N/A</v>
      </c>
      <c r="H3128" s="508" t="e">
        <f>VLOOKUP(E3128,'Trimming log'!$F$5:$V$5000,4,FALSE)</f>
        <v>#N/A</v>
      </c>
      <c r="I3128" s="65" t="e">
        <f>VLOOKUP(E3128,'Trimming log'!$F$5:$V$5000,5,FALSE)</f>
        <v>#N/A</v>
      </c>
      <c r="J3128" s="65" t="e">
        <f>VLOOKUP(E3128,'Trimming log'!$F$5:$V$5000,6,FALSE)</f>
        <v>#N/A</v>
      </c>
      <c r="K3128" s="65" t="e">
        <f>VLOOKUP(E3128,'Trimming log'!$F$5:$V$5000,7,FALSE)</f>
        <v>#N/A</v>
      </c>
      <c r="L3128" s="65" t="e">
        <f>VLOOKUP(E3128,'Trimming log'!$F$5:$V$5000,8,FALSE)</f>
        <v>#N/A</v>
      </c>
      <c r="M3128" s="65" t="e">
        <f>VLOOKUP(E3128,'Trimming log'!$F$5:$V$5000,9,FALSE)</f>
        <v>#N/A</v>
      </c>
      <c r="N3128" s="507" t="e">
        <f>VLOOKUP(E3128,'Trimming log'!$F$5:$V$5000,10,FALSE)</f>
        <v>#N/A</v>
      </c>
      <c r="O3128" s="65" t="e">
        <f>VLOOKUP(E3128,'Trimming log'!$F$5:$V$5000,11,FALSE)</f>
        <v>#N/A</v>
      </c>
      <c r="P3128" s="65" t="e">
        <f>VLOOKUP(E3128,'Trimming log'!$F$5:$V$5000,12,FALSE)</f>
        <v>#N/A</v>
      </c>
      <c r="Q3128" s="65" t="e">
        <f>VLOOKUP(E3128,'Trimming log'!$F$5:$V$5000,13,FALSE)</f>
        <v>#N/A</v>
      </c>
      <c r="R3128" s="65" t="e">
        <f>VLOOKUP(E3128,'Trimming log'!$F$5:$V$5000,14,FALSE)</f>
        <v>#N/A</v>
      </c>
      <c r="S3128" s="65" t="e">
        <f>VLOOKUP(E3128,'Trimming log'!$F$5:$V$5000,15,FALSE)</f>
        <v>#N/A</v>
      </c>
      <c r="T3128" s="65" t="e">
        <f t="shared" si="598"/>
        <v>#N/A</v>
      </c>
      <c r="U3128" s="491" t="str">
        <f t="shared" si="599"/>
        <v/>
      </c>
      <c r="V3128" s="74">
        <f t="shared" si="600"/>
        <v>0</v>
      </c>
      <c r="W3128" s="134">
        <f t="shared" si="601"/>
        <v>0</v>
      </c>
      <c r="X3128" s="134" t="e">
        <f>VLOOKUP(E3128,'Trimming log'!$F$5:$Y$5000,19,FALSE)</f>
        <v>#N/A</v>
      </c>
      <c r="Y3128" s="134" t="e">
        <f>VLOOKUP(E3128,'Trimming log'!$F$5:$Y$5000,20,FALSE)</f>
        <v>#N/A</v>
      </c>
      <c r="Z3128" s="135" t="e">
        <f t="shared" si="602"/>
        <v>#N/A</v>
      </c>
      <c r="AA3128" s="135" t="e">
        <f t="shared" si="603"/>
        <v>#N/A</v>
      </c>
      <c r="AB3128" s="136" t="e">
        <f t="shared" si="604"/>
        <v>#N/A</v>
      </c>
      <c r="AC3128" s="136" t="e">
        <f t="shared" si="605"/>
        <v>#N/A</v>
      </c>
      <c r="AD3128" s="136" t="e">
        <f t="shared" si="606"/>
        <v>#N/A</v>
      </c>
      <c r="AE3128" s="136" t="e">
        <f t="shared" si="607"/>
        <v>#N/A</v>
      </c>
    </row>
    <row r="3129" spans="4:31">
      <c r="D3129" s="69"/>
      <c r="F3129" s="65" t="e">
        <f>VLOOKUP(E3129,'Trimming log'!$F$5:$V$5000,2,FALSE)</f>
        <v>#N/A</v>
      </c>
      <c r="G3129" s="65" t="e">
        <f>VLOOKUP(E3129,'Trimming log'!$F$5:$V$5000,3,FALSE)</f>
        <v>#N/A</v>
      </c>
      <c r="H3129" s="508" t="e">
        <f>VLOOKUP(E3129,'Trimming log'!$F$5:$V$5000,4,FALSE)</f>
        <v>#N/A</v>
      </c>
      <c r="I3129" s="65" t="e">
        <f>VLOOKUP(E3129,'Trimming log'!$F$5:$V$5000,5,FALSE)</f>
        <v>#N/A</v>
      </c>
      <c r="J3129" s="65" t="e">
        <f>VLOOKUP(E3129,'Trimming log'!$F$5:$V$5000,6,FALSE)</f>
        <v>#N/A</v>
      </c>
      <c r="K3129" s="65" t="e">
        <f>VLOOKUP(E3129,'Trimming log'!$F$5:$V$5000,7,FALSE)</f>
        <v>#N/A</v>
      </c>
      <c r="L3129" s="65" t="e">
        <f>VLOOKUP(E3129,'Trimming log'!$F$5:$V$5000,8,FALSE)</f>
        <v>#N/A</v>
      </c>
      <c r="M3129" s="65" t="e">
        <f>VLOOKUP(E3129,'Trimming log'!$F$5:$V$5000,9,FALSE)</f>
        <v>#N/A</v>
      </c>
      <c r="N3129" s="507" t="e">
        <f>VLOOKUP(E3129,'Trimming log'!$F$5:$V$5000,10,FALSE)</f>
        <v>#N/A</v>
      </c>
      <c r="O3129" s="65" t="e">
        <f>VLOOKUP(E3129,'Trimming log'!$F$5:$V$5000,11,FALSE)</f>
        <v>#N/A</v>
      </c>
      <c r="P3129" s="65" t="e">
        <f>VLOOKUP(E3129,'Trimming log'!$F$5:$V$5000,12,FALSE)</f>
        <v>#N/A</v>
      </c>
      <c r="Q3129" s="65" t="e">
        <f>VLOOKUP(E3129,'Trimming log'!$F$5:$V$5000,13,FALSE)</f>
        <v>#N/A</v>
      </c>
      <c r="R3129" s="65" t="e">
        <f>VLOOKUP(E3129,'Trimming log'!$F$5:$V$5000,14,FALSE)</f>
        <v>#N/A</v>
      </c>
      <c r="S3129" s="65" t="e">
        <f>VLOOKUP(E3129,'Trimming log'!$F$5:$V$5000,15,FALSE)</f>
        <v>#N/A</v>
      </c>
      <c r="T3129" s="65" t="e">
        <f t="shared" si="598"/>
        <v>#N/A</v>
      </c>
      <c r="U3129" s="491" t="str">
        <f t="shared" si="599"/>
        <v/>
      </c>
      <c r="V3129" s="74">
        <f t="shared" si="600"/>
        <v>0</v>
      </c>
      <c r="W3129" s="134">
        <f t="shared" si="601"/>
        <v>0</v>
      </c>
      <c r="X3129" s="134" t="e">
        <f>VLOOKUP(E3129,'Trimming log'!$F$5:$Y$5000,19,FALSE)</f>
        <v>#N/A</v>
      </c>
      <c r="Y3129" s="134" t="e">
        <f>VLOOKUP(E3129,'Trimming log'!$F$5:$Y$5000,20,FALSE)</f>
        <v>#N/A</v>
      </c>
      <c r="Z3129" s="135" t="e">
        <f t="shared" si="602"/>
        <v>#N/A</v>
      </c>
      <c r="AA3129" s="135" t="e">
        <f t="shared" si="603"/>
        <v>#N/A</v>
      </c>
      <c r="AB3129" s="136" t="e">
        <f t="shared" si="604"/>
        <v>#N/A</v>
      </c>
      <c r="AC3129" s="136" t="e">
        <f t="shared" si="605"/>
        <v>#N/A</v>
      </c>
      <c r="AD3129" s="136" t="e">
        <f t="shared" si="606"/>
        <v>#N/A</v>
      </c>
      <c r="AE3129" s="136" t="e">
        <f t="shared" si="607"/>
        <v>#N/A</v>
      </c>
    </row>
    <row r="3130" spans="4:31">
      <c r="D3130" s="69"/>
      <c r="F3130" s="65" t="e">
        <f>VLOOKUP(E3130,'Trimming log'!$F$5:$V$5000,2,FALSE)</f>
        <v>#N/A</v>
      </c>
      <c r="G3130" s="65" t="e">
        <f>VLOOKUP(E3130,'Trimming log'!$F$5:$V$5000,3,FALSE)</f>
        <v>#N/A</v>
      </c>
      <c r="H3130" s="508" t="e">
        <f>VLOOKUP(E3130,'Trimming log'!$F$5:$V$5000,4,FALSE)</f>
        <v>#N/A</v>
      </c>
      <c r="I3130" s="65" t="e">
        <f>VLOOKUP(E3130,'Trimming log'!$F$5:$V$5000,5,FALSE)</f>
        <v>#N/A</v>
      </c>
      <c r="J3130" s="65" t="e">
        <f>VLOOKUP(E3130,'Trimming log'!$F$5:$V$5000,6,FALSE)</f>
        <v>#N/A</v>
      </c>
      <c r="K3130" s="65" t="e">
        <f>VLOOKUP(E3130,'Trimming log'!$F$5:$V$5000,7,FALSE)</f>
        <v>#N/A</v>
      </c>
      <c r="L3130" s="65" t="e">
        <f>VLOOKUP(E3130,'Trimming log'!$F$5:$V$5000,8,FALSE)</f>
        <v>#N/A</v>
      </c>
      <c r="M3130" s="65" t="e">
        <f>VLOOKUP(E3130,'Trimming log'!$F$5:$V$5000,9,FALSE)</f>
        <v>#N/A</v>
      </c>
      <c r="N3130" s="507" t="e">
        <f>VLOOKUP(E3130,'Trimming log'!$F$5:$V$5000,10,FALSE)</f>
        <v>#N/A</v>
      </c>
      <c r="O3130" s="65" t="e">
        <f>VLOOKUP(E3130,'Trimming log'!$F$5:$V$5000,11,FALSE)</f>
        <v>#N/A</v>
      </c>
      <c r="P3130" s="65" t="e">
        <f>VLOOKUP(E3130,'Trimming log'!$F$5:$V$5000,12,FALSE)</f>
        <v>#N/A</v>
      </c>
      <c r="Q3130" s="65" t="e">
        <f>VLOOKUP(E3130,'Trimming log'!$F$5:$V$5000,13,FALSE)</f>
        <v>#N/A</v>
      </c>
      <c r="R3130" s="65" t="e">
        <f>VLOOKUP(E3130,'Trimming log'!$F$5:$V$5000,14,FALSE)</f>
        <v>#N/A</v>
      </c>
      <c r="S3130" s="65" t="e">
        <f>VLOOKUP(E3130,'Trimming log'!$F$5:$V$5000,15,FALSE)</f>
        <v>#N/A</v>
      </c>
      <c r="T3130" s="65" t="e">
        <f t="shared" si="598"/>
        <v>#N/A</v>
      </c>
      <c r="U3130" s="491" t="str">
        <f t="shared" si="599"/>
        <v/>
      </c>
      <c r="V3130" s="74">
        <f t="shared" si="600"/>
        <v>0</v>
      </c>
      <c r="W3130" s="134">
        <f t="shared" si="601"/>
        <v>0</v>
      </c>
      <c r="X3130" s="134" t="e">
        <f>VLOOKUP(E3130,'Trimming log'!$F$5:$Y$5000,19,FALSE)</f>
        <v>#N/A</v>
      </c>
      <c r="Y3130" s="134" t="e">
        <f>VLOOKUP(E3130,'Trimming log'!$F$5:$Y$5000,20,FALSE)</f>
        <v>#N/A</v>
      </c>
      <c r="Z3130" s="135" t="e">
        <f t="shared" si="602"/>
        <v>#N/A</v>
      </c>
      <c r="AA3130" s="135" t="e">
        <f t="shared" si="603"/>
        <v>#N/A</v>
      </c>
      <c r="AB3130" s="136" t="e">
        <f t="shared" si="604"/>
        <v>#N/A</v>
      </c>
      <c r="AC3130" s="136" t="e">
        <f t="shared" si="605"/>
        <v>#N/A</v>
      </c>
      <c r="AD3130" s="136" t="e">
        <f t="shared" si="606"/>
        <v>#N/A</v>
      </c>
      <c r="AE3130" s="136" t="e">
        <f t="shared" si="607"/>
        <v>#N/A</v>
      </c>
    </row>
    <row r="3131" spans="4:31">
      <c r="D3131" s="69"/>
      <c r="F3131" s="65" t="e">
        <f>VLOOKUP(E3131,'Trimming log'!$F$5:$V$5000,2,FALSE)</f>
        <v>#N/A</v>
      </c>
      <c r="G3131" s="65" t="e">
        <f>VLOOKUP(E3131,'Trimming log'!$F$5:$V$5000,3,FALSE)</f>
        <v>#N/A</v>
      </c>
      <c r="H3131" s="508" t="e">
        <f>VLOOKUP(E3131,'Trimming log'!$F$5:$V$5000,4,FALSE)</f>
        <v>#N/A</v>
      </c>
      <c r="I3131" s="65" t="e">
        <f>VLOOKUP(E3131,'Trimming log'!$F$5:$V$5000,5,FALSE)</f>
        <v>#N/A</v>
      </c>
      <c r="J3131" s="65" t="e">
        <f>VLOOKUP(E3131,'Trimming log'!$F$5:$V$5000,6,FALSE)</f>
        <v>#N/A</v>
      </c>
      <c r="K3131" s="65" t="e">
        <f>VLOOKUP(E3131,'Trimming log'!$F$5:$V$5000,7,FALSE)</f>
        <v>#N/A</v>
      </c>
      <c r="L3131" s="65" t="e">
        <f>VLOOKUP(E3131,'Trimming log'!$F$5:$V$5000,8,FALSE)</f>
        <v>#N/A</v>
      </c>
      <c r="M3131" s="65" t="e">
        <f>VLOOKUP(E3131,'Trimming log'!$F$5:$V$5000,9,FALSE)</f>
        <v>#N/A</v>
      </c>
      <c r="N3131" s="507" t="e">
        <f>VLOOKUP(E3131,'Trimming log'!$F$5:$V$5000,10,FALSE)</f>
        <v>#N/A</v>
      </c>
      <c r="O3131" s="65" t="e">
        <f>VLOOKUP(E3131,'Trimming log'!$F$5:$V$5000,11,FALSE)</f>
        <v>#N/A</v>
      </c>
      <c r="P3131" s="65" t="e">
        <f>VLOOKUP(E3131,'Trimming log'!$F$5:$V$5000,12,FALSE)</f>
        <v>#N/A</v>
      </c>
      <c r="Q3131" s="65" t="e">
        <f>VLOOKUP(E3131,'Trimming log'!$F$5:$V$5000,13,FALSE)</f>
        <v>#N/A</v>
      </c>
      <c r="R3131" s="65" t="e">
        <f>VLOOKUP(E3131,'Trimming log'!$F$5:$V$5000,14,FALSE)</f>
        <v>#N/A</v>
      </c>
      <c r="S3131" s="65" t="e">
        <f>VLOOKUP(E3131,'Trimming log'!$F$5:$V$5000,15,FALSE)</f>
        <v>#N/A</v>
      </c>
      <c r="T3131" s="65" t="e">
        <f t="shared" si="598"/>
        <v>#N/A</v>
      </c>
      <c r="U3131" s="491" t="str">
        <f t="shared" si="599"/>
        <v/>
      </c>
      <c r="V3131" s="74">
        <f t="shared" si="600"/>
        <v>0</v>
      </c>
      <c r="W3131" s="134">
        <f t="shared" si="601"/>
        <v>0</v>
      </c>
      <c r="X3131" s="134" t="e">
        <f>VLOOKUP(E3131,'Trimming log'!$F$5:$Y$5000,19,FALSE)</f>
        <v>#N/A</v>
      </c>
      <c r="Y3131" s="134" t="e">
        <f>VLOOKUP(E3131,'Trimming log'!$F$5:$Y$5000,20,FALSE)</f>
        <v>#N/A</v>
      </c>
      <c r="Z3131" s="135" t="e">
        <f t="shared" si="602"/>
        <v>#N/A</v>
      </c>
      <c r="AA3131" s="135" t="e">
        <f t="shared" si="603"/>
        <v>#N/A</v>
      </c>
      <c r="AB3131" s="136" t="e">
        <f t="shared" si="604"/>
        <v>#N/A</v>
      </c>
      <c r="AC3131" s="136" t="e">
        <f t="shared" si="605"/>
        <v>#N/A</v>
      </c>
      <c r="AD3131" s="136" t="e">
        <f t="shared" si="606"/>
        <v>#N/A</v>
      </c>
      <c r="AE3131" s="136" t="e">
        <f t="shared" si="607"/>
        <v>#N/A</v>
      </c>
    </row>
    <row r="3132" spans="4:31">
      <c r="D3132" s="69"/>
      <c r="F3132" s="65" t="e">
        <f>VLOOKUP(E3132,'Trimming log'!$F$5:$V$5000,2,FALSE)</f>
        <v>#N/A</v>
      </c>
      <c r="G3132" s="65" t="e">
        <f>VLOOKUP(E3132,'Trimming log'!$F$5:$V$5000,3,FALSE)</f>
        <v>#N/A</v>
      </c>
      <c r="H3132" s="508" t="e">
        <f>VLOOKUP(E3132,'Trimming log'!$F$5:$V$5000,4,FALSE)</f>
        <v>#N/A</v>
      </c>
      <c r="I3132" s="65" t="e">
        <f>VLOOKUP(E3132,'Trimming log'!$F$5:$V$5000,5,FALSE)</f>
        <v>#N/A</v>
      </c>
      <c r="J3132" s="65" t="e">
        <f>VLOOKUP(E3132,'Trimming log'!$F$5:$V$5000,6,FALSE)</f>
        <v>#N/A</v>
      </c>
      <c r="K3132" s="65" t="e">
        <f>VLOOKUP(E3132,'Trimming log'!$F$5:$V$5000,7,FALSE)</f>
        <v>#N/A</v>
      </c>
      <c r="L3132" s="65" t="e">
        <f>VLOOKUP(E3132,'Trimming log'!$F$5:$V$5000,8,FALSE)</f>
        <v>#N/A</v>
      </c>
      <c r="M3132" s="65" t="e">
        <f>VLOOKUP(E3132,'Trimming log'!$F$5:$V$5000,9,FALSE)</f>
        <v>#N/A</v>
      </c>
      <c r="N3132" s="507" t="e">
        <f>VLOOKUP(E3132,'Trimming log'!$F$5:$V$5000,10,FALSE)</f>
        <v>#N/A</v>
      </c>
      <c r="O3132" s="65" t="e">
        <f>VLOOKUP(E3132,'Trimming log'!$F$5:$V$5000,11,FALSE)</f>
        <v>#N/A</v>
      </c>
      <c r="P3132" s="65" t="e">
        <f>VLOOKUP(E3132,'Trimming log'!$F$5:$V$5000,12,FALSE)</f>
        <v>#N/A</v>
      </c>
      <c r="Q3132" s="65" t="e">
        <f>VLOOKUP(E3132,'Trimming log'!$F$5:$V$5000,13,FALSE)</f>
        <v>#N/A</v>
      </c>
      <c r="R3132" s="65" t="e">
        <f>VLOOKUP(E3132,'Trimming log'!$F$5:$V$5000,14,FALSE)</f>
        <v>#N/A</v>
      </c>
      <c r="S3132" s="65" t="e">
        <f>VLOOKUP(E3132,'Trimming log'!$F$5:$V$5000,15,FALSE)</f>
        <v>#N/A</v>
      </c>
      <c r="T3132" s="65" t="e">
        <f t="shared" si="598"/>
        <v>#N/A</v>
      </c>
      <c r="U3132" s="491" t="str">
        <f t="shared" si="599"/>
        <v/>
      </c>
      <c r="V3132" s="74">
        <f t="shared" si="600"/>
        <v>0</v>
      </c>
      <c r="W3132" s="134">
        <f t="shared" si="601"/>
        <v>0</v>
      </c>
      <c r="X3132" s="134" t="e">
        <f>VLOOKUP(E3132,'Trimming log'!$F$5:$Y$5000,19,FALSE)</f>
        <v>#N/A</v>
      </c>
      <c r="Y3132" s="134" t="e">
        <f>VLOOKUP(E3132,'Trimming log'!$F$5:$Y$5000,20,FALSE)</f>
        <v>#N/A</v>
      </c>
      <c r="Z3132" s="135" t="e">
        <f t="shared" si="602"/>
        <v>#N/A</v>
      </c>
      <c r="AA3132" s="135" t="e">
        <f t="shared" si="603"/>
        <v>#N/A</v>
      </c>
      <c r="AB3132" s="136" t="e">
        <f t="shared" si="604"/>
        <v>#N/A</v>
      </c>
      <c r="AC3132" s="136" t="e">
        <f t="shared" si="605"/>
        <v>#N/A</v>
      </c>
      <c r="AD3132" s="136" t="e">
        <f t="shared" si="606"/>
        <v>#N/A</v>
      </c>
      <c r="AE3132" s="136" t="e">
        <f t="shared" si="607"/>
        <v>#N/A</v>
      </c>
    </row>
    <row r="3133" spans="4:31">
      <c r="D3133" s="69"/>
      <c r="F3133" s="65" t="e">
        <f>VLOOKUP(E3133,'Trimming log'!$F$5:$V$5000,2,FALSE)</f>
        <v>#N/A</v>
      </c>
      <c r="G3133" s="65" t="e">
        <f>VLOOKUP(E3133,'Trimming log'!$F$5:$V$5000,3,FALSE)</f>
        <v>#N/A</v>
      </c>
      <c r="H3133" s="508" t="e">
        <f>VLOOKUP(E3133,'Trimming log'!$F$5:$V$5000,4,FALSE)</f>
        <v>#N/A</v>
      </c>
      <c r="I3133" s="65" t="e">
        <f>VLOOKUP(E3133,'Trimming log'!$F$5:$V$5000,5,FALSE)</f>
        <v>#N/A</v>
      </c>
      <c r="J3133" s="65" t="e">
        <f>VLOOKUP(E3133,'Trimming log'!$F$5:$V$5000,6,FALSE)</f>
        <v>#N/A</v>
      </c>
      <c r="K3133" s="65" t="e">
        <f>VLOOKUP(E3133,'Trimming log'!$F$5:$V$5000,7,FALSE)</f>
        <v>#N/A</v>
      </c>
      <c r="L3133" s="65" t="e">
        <f>VLOOKUP(E3133,'Trimming log'!$F$5:$V$5000,8,FALSE)</f>
        <v>#N/A</v>
      </c>
      <c r="M3133" s="65" t="e">
        <f>VLOOKUP(E3133,'Trimming log'!$F$5:$V$5000,9,FALSE)</f>
        <v>#N/A</v>
      </c>
      <c r="N3133" s="507" t="e">
        <f>VLOOKUP(E3133,'Trimming log'!$F$5:$V$5000,10,FALSE)</f>
        <v>#N/A</v>
      </c>
      <c r="O3133" s="65" t="e">
        <f>VLOOKUP(E3133,'Trimming log'!$F$5:$V$5000,11,FALSE)</f>
        <v>#N/A</v>
      </c>
      <c r="P3133" s="65" t="e">
        <f>VLOOKUP(E3133,'Trimming log'!$F$5:$V$5000,12,FALSE)</f>
        <v>#N/A</v>
      </c>
      <c r="Q3133" s="65" t="e">
        <f>VLOOKUP(E3133,'Trimming log'!$F$5:$V$5000,13,FALSE)</f>
        <v>#N/A</v>
      </c>
      <c r="R3133" s="65" t="e">
        <f>VLOOKUP(E3133,'Trimming log'!$F$5:$V$5000,14,FALSE)</f>
        <v>#N/A</v>
      </c>
      <c r="S3133" s="65" t="e">
        <f>VLOOKUP(E3133,'Trimming log'!$F$5:$V$5000,15,FALSE)</f>
        <v>#N/A</v>
      </c>
      <c r="T3133" s="65" t="e">
        <f t="shared" si="598"/>
        <v>#N/A</v>
      </c>
      <c r="U3133" s="491" t="str">
        <f t="shared" si="599"/>
        <v/>
      </c>
      <c r="V3133" s="74">
        <f t="shared" si="600"/>
        <v>0</v>
      </c>
      <c r="W3133" s="134">
        <f t="shared" si="601"/>
        <v>0</v>
      </c>
      <c r="X3133" s="134" t="e">
        <f>VLOOKUP(E3133,'Trimming log'!$F$5:$Y$5000,19,FALSE)</f>
        <v>#N/A</v>
      </c>
      <c r="Y3133" s="134" t="e">
        <f>VLOOKUP(E3133,'Trimming log'!$F$5:$Y$5000,20,FALSE)</f>
        <v>#N/A</v>
      </c>
      <c r="Z3133" s="135" t="e">
        <f t="shared" si="602"/>
        <v>#N/A</v>
      </c>
      <c r="AA3133" s="135" t="e">
        <f t="shared" si="603"/>
        <v>#N/A</v>
      </c>
      <c r="AB3133" s="136" t="e">
        <f t="shared" si="604"/>
        <v>#N/A</v>
      </c>
      <c r="AC3133" s="136" t="e">
        <f t="shared" si="605"/>
        <v>#N/A</v>
      </c>
      <c r="AD3133" s="136" t="e">
        <f t="shared" si="606"/>
        <v>#N/A</v>
      </c>
      <c r="AE3133" s="136" t="e">
        <f t="shared" si="607"/>
        <v>#N/A</v>
      </c>
    </row>
    <row r="3134" spans="4:31">
      <c r="D3134" s="69"/>
      <c r="F3134" s="65" t="e">
        <f>VLOOKUP(E3134,'Trimming log'!$F$5:$V$5000,2,FALSE)</f>
        <v>#N/A</v>
      </c>
      <c r="G3134" s="65" t="e">
        <f>VLOOKUP(E3134,'Trimming log'!$F$5:$V$5000,3,FALSE)</f>
        <v>#N/A</v>
      </c>
      <c r="H3134" s="508" t="e">
        <f>VLOOKUP(E3134,'Trimming log'!$F$5:$V$5000,4,FALSE)</f>
        <v>#N/A</v>
      </c>
      <c r="I3134" s="65" t="e">
        <f>VLOOKUP(E3134,'Trimming log'!$F$5:$V$5000,5,FALSE)</f>
        <v>#N/A</v>
      </c>
      <c r="J3134" s="65" t="e">
        <f>VLOOKUP(E3134,'Trimming log'!$F$5:$V$5000,6,FALSE)</f>
        <v>#N/A</v>
      </c>
      <c r="K3134" s="65" t="e">
        <f>VLOOKUP(E3134,'Trimming log'!$F$5:$V$5000,7,FALSE)</f>
        <v>#N/A</v>
      </c>
      <c r="L3134" s="65" t="e">
        <f>VLOOKUP(E3134,'Trimming log'!$F$5:$V$5000,8,FALSE)</f>
        <v>#N/A</v>
      </c>
      <c r="M3134" s="65" t="e">
        <f>VLOOKUP(E3134,'Trimming log'!$F$5:$V$5000,9,FALSE)</f>
        <v>#N/A</v>
      </c>
      <c r="N3134" s="507" t="e">
        <f>VLOOKUP(E3134,'Trimming log'!$F$5:$V$5000,10,FALSE)</f>
        <v>#N/A</v>
      </c>
      <c r="O3134" s="65" t="e">
        <f>VLOOKUP(E3134,'Trimming log'!$F$5:$V$5000,11,FALSE)</f>
        <v>#N/A</v>
      </c>
      <c r="P3134" s="65" t="e">
        <f>VLOOKUP(E3134,'Trimming log'!$F$5:$V$5000,12,FALSE)</f>
        <v>#N/A</v>
      </c>
      <c r="Q3134" s="65" t="e">
        <f>VLOOKUP(E3134,'Trimming log'!$F$5:$V$5000,13,FALSE)</f>
        <v>#N/A</v>
      </c>
      <c r="R3134" s="65" t="e">
        <f>VLOOKUP(E3134,'Trimming log'!$F$5:$V$5000,14,FALSE)</f>
        <v>#N/A</v>
      </c>
      <c r="S3134" s="65" t="e">
        <f>VLOOKUP(E3134,'Trimming log'!$F$5:$V$5000,15,FALSE)</f>
        <v>#N/A</v>
      </c>
      <c r="T3134" s="65" t="e">
        <f t="shared" si="598"/>
        <v>#N/A</v>
      </c>
      <c r="U3134" s="491" t="str">
        <f t="shared" si="599"/>
        <v/>
      </c>
      <c r="V3134" s="74">
        <f t="shared" si="600"/>
        <v>0</v>
      </c>
      <c r="W3134" s="134">
        <f t="shared" si="601"/>
        <v>0</v>
      </c>
      <c r="X3134" s="134" t="e">
        <f>VLOOKUP(E3134,'Trimming log'!$F$5:$Y$5000,19,FALSE)</f>
        <v>#N/A</v>
      </c>
      <c r="Y3134" s="134" t="e">
        <f>VLOOKUP(E3134,'Trimming log'!$F$5:$Y$5000,20,FALSE)</f>
        <v>#N/A</v>
      </c>
      <c r="Z3134" s="135" t="e">
        <f t="shared" si="602"/>
        <v>#N/A</v>
      </c>
      <c r="AA3134" s="135" t="e">
        <f t="shared" si="603"/>
        <v>#N/A</v>
      </c>
      <c r="AB3134" s="136" t="e">
        <f t="shared" si="604"/>
        <v>#N/A</v>
      </c>
      <c r="AC3134" s="136" t="e">
        <f t="shared" si="605"/>
        <v>#N/A</v>
      </c>
      <c r="AD3134" s="136" t="e">
        <f t="shared" si="606"/>
        <v>#N/A</v>
      </c>
      <c r="AE3134" s="136" t="e">
        <f t="shared" si="607"/>
        <v>#N/A</v>
      </c>
    </row>
    <row r="3135" spans="4:31">
      <c r="D3135" s="69"/>
      <c r="F3135" s="65" t="e">
        <f>VLOOKUP(E3135,'Trimming log'!$F$5:$V$5000,2,FALSE)</f>
        <v>#N/A</v>
      </c>
      <c r="G3135" s="65" t="e">
        <f>VLOOKUP(E3135,'Trimming log'!$F$5:$V$5000,3,FALSE)</f>
        <v>#N/A</v>
      </c>
      <c r="H3135" s="508" t="e">
        <f>VLOOKUP(E3135,'Trimming log'!$F$5:$V$5000,4,FALSE)</f>
        <v>#N/A</v>
      </c>
      <c r="I3135" s="65" t="e">
        <f>VLOOKUP(E3135,'Trimming log'!$F$5:$V$5000,5,FALSE)</f>
        <v>#N/A</v>
      </c>
      <c r="J3135" s="65" t="e">
        <f>VLOOKUP(E3135,'Trimming log'!$F$5:$V$5000,6,FALSE)</f>
        <v>#N/A</v>
      </c>
      <c r="K3135" s="65" t="e">
        <f>VLOOKUP(E3135,'Trimming log'!$F$5:$V$5000,7,FALSE)</f>
        <v>#N/A</v>
      </c>
      <c r="L3135" s="65" t="e">
        <f>VLOOKUP(E3135,'Trimming log'!$F$5:$V$5000,8,FALSE)</f>
        <v>#N/A</v>
      </c>
      <c r="M3135" s="65" t="e">
        <f>VLOOKUP(E3135,'Trimming log'!$F$5:$V$5000,9,FALSE)</f>
        <v>#N/A</v>
      </c>
      <c r="N3135" s="507" t="e">
        <f>VLOOKUP(E3135,'Trimming log'!$F$5:$V$5000,10,FALSE)</f>
        <v>#N/A</v>
      </c>
      <c r="O3135" s="65" t="e">
        <f>VLOOKUP(E3135,'Trimming log'!$F$5:$V$5000,11,FALSE)</f>
        <v>#N/A</v>
      </c>
      <c r="P3135" s="65" t="e">
        <f>VLOOKUP(E3135,'Trimming log'!$F$5:$V$5000,12,FALSE)</f>
        <v>#N/A</v>
      </c>
      <c r="Q3135" s="65" t="e">
        <f>VLOOKUP(E3135,'Trimming log'!$F$5:$V$5000,13,FALSE)</f>
        <v>#N/A</v>
      </c>
      <c r="R3135" s="65" t="e">
        <f>VLOOKUP(E3135,'Trimming log'!$F$5:$V$5000,14,FALSE)</f>
        <v>#N/A</v>
      </c>
      <c r="S3135" s="65" t="e">
        <f>VLOOKUP(E3135,'Trimming log'!$F$5:$V$5000,15,FALSE)</f>
        <v>#N/A</v>
      </c>
      <c r="T3135" s="65" t="e">
        <f t="shared" si="598"/>
        <v>#N/A</v>
      </c>
      <c r="U3135" s="491" t="str">
        <f t="shared" si="599"/>
        <v/>
      </c>
      <c r="V3135" s="74">
        <f t="shared" si="600"/>
        <v>0</v>
      </c>
      <c r="W3135" s="134">
        <f t="shared" si="601"/>
        <v>0</v>
      </c>
      <c r="X3135" s="134" t="e">
        <f>VLOOKUP(E3135,'Trimming log'!$F$5:$Y$5000,19,FALSE)</f>
        <v>#N/A</v>
      </c>
      <c r="Y3135" s="134" t="e">
        <f>VLOOKUP(E3135,'Trimming log'!$F$5:$Y$5000,20,FALSE)</f>
        <v>#N/A</v>
      </c>
      <c r="Z3135" s="135" t="e">
        <f t="shared" si="602"/>
        <v>#N/A</v>
      </c>
      <c r="AA3135" s="135" t="e">
        <f t="shared" si="603"/>
        <v>#N/A</v>
      </c>
      <c r="AB3135" s="136" t="e">
        <f t="shared" si="604"/>
        <v>#N/A</v>
      </c>
      <c r="AC3135" s="136" t="e">
        <f t="shared" si="605"/>
        <v>#N/A</v>
      </c>
      <c r="AD3135" s="136" t="e">
        <f t="shared" si="606"/>
        <v>#N/A</v>
      </c>
      <c r="AE3135" s="136" t="e">
        <f t="shared" si="607"/>
        <v>#N/A</v>
      </c>
    </row>
    <row r="3136" spans="4:31">
      <c r="D3136" s="69"/>
      <c r="F3136" s="65" t="e">
        <f>VLOOKUP(E3136,'Trimming log'!$F$5:$V$5000,2,FALSE)</f>
        <v>#N/A</v>
      </c>
      <c r="G3136" s="65" t="e">
        <f>VLOOKUP(E3136,'Trimming log'!$F$5:$V$5000,3,FALSE)</f>
        <v>#N/A</v>
      </c>
      <c r="H3136" s="508" t="e">
        <f>VLOOKUP(E3136,'Trimming log'!$F$5:$V$5000,4,FALSE)</f>
        <v>#N/A</v>
      </c>
      <c r="I3136" s="65" t="e">
        <f>VLOOKUP(E3136,'Trimming log'!$F$5:$V$5000,5,FALSE)</f>
        <v>#N/A</v>
      </c>
      <c r="J3136" s="65" t="e">
        <f>VLOOKUP(E3136,'Trimming log'!$F$5:$V$5000,6,FALSE)</f>
        <v>#N/A</v>
      </c>
      <c r="K3136" s="65" t="e">
        <f>VLOOKUP(E3136,'Trimming log'!$F$5:$V$5000,7,FALSE)</f>
        <v>#N/A</v>
      </c>
      <c r="L3136" s="65" t="e">
        <f>VLOOKUP(E3136,'Trimming log'!$F$5:$V$5000,8,FALSE)</f>
        <v>#N/A</v>
      </c>
      <c r="M3136" s="65" t="e">
        <f>VLOOKUP(E3136,'Trimming log'!$F$5:$V$5000,9,FALSE)</f>
        <v>#N/A</v>
      </c>
      <c r="N3136" s="507" t="e">
        <f>VLOOKUP(E3136,'Trimming log'!$F$5:$V$5000,10,FALSE)</f>
        <v>#N/A</v>
      </c>
      <c r="O3136" s="65" t="e">
        <f>VLOOKUP(E3136,'Trimming log'!$F$5:$V$5000,11,FALSE)</f>
        <v>#N/A</v>
      </c>
      <c r="P3136" s="65" t="e">
        <f>VLOOKUP(E3136,'Trimming log'!$F$5:$V$5000,12,FALSE)</f>
        <v>#N/A</v>
      </c>
      <c r="Q3136" s="65" t="e">
        <f>VLOOKUP(E3136,'Trimming log'!$F$5:$V$5000,13,FALSE)</f>
        <v>#N/A</v>
      </c>
      <c r="R3136" s="65" t="e">
        <f>VLOOKUP(E3136,'Trimming log'!$F$5:$V$5000,14,FALSE)</f>
        <v>#N/A</v>
      </c>
      <c r="S3136" s="65" t="e">
        <f>VLOOKUP(E3136,'Trimming log'!$F$5:$V$5000,15,FALSE)</f>
        <v>#N/A</v>
      </c>
      <c r="T3136" s="65" t="e">
        <f t="shared" si="598"/>
        <v>#N/A</v>
      </c>
      <c r="U3136" s="491" t="str">
        <f t="shared" si="599"/>
        <v/>
      </c>
      <c r="V3136" s="74">
        <f t="shared" si="600"/>
        <v>0</v>
      </c>
      <c r="W3136" s="134">
        <f t="shared" si="601"/>
        <v>0</v>
      </c>
      <c r="X3136" s="134" t="e">
        <f>VLOOKUP(E3136,'Trimming log'!$F$5:$Y$5000,19,FALSE)</f>
        <v>#N/A</v>
      </c>
      <c r="Y3136" s="134" t="e">
        <f>VLOOKUP(E3136,'Trimming log'!$F$5:$Y$5000,20,FALSE)</f>
        <v>#N/A</v>
      </c>
      <c r="Z3136" s="135" t="e">
        <f t="shared" si="602"/>
        <v>#N/A</v>
      </c>
      <c r="AA3136" s="135" t="e">
        <f t="shared" si="603"/>
        <v>#N/A</v>
      </c>
      <c r="AB3136" s="136" t="e">
        <f t="shared" si="604"/>
        <v>#N/A</v>
      </c>
      <c r="AC3136" s="136" t="e">
        <f t="shared" si="605"/>
        <v>#N/A</v>
      </c>
      <c r="AD3136" s="136" t="e">
        <f t="shared" si="606"/>
        <v>#N/A</v>
      </c>
      <c r="AE3136" s="136" t="e">
        <f t="shared" si="607"/>
        <v>#N/A</v>
      </c>
    </row>
    <row r="3137" spans="4:31">
      <c r="D3137" s="69"/>
      <c r="F3137" s="65" t="e">
        <f>VLOOKUP(E3137,'Trimming log'!$F$5:$V$5000,2,FALSE)</f>
        <v>#N/A</v>
      </c>
      <c r="G3137" s="65" t="e">
        <f>VLOOKUP(E3137,'Trimming log'!$F$5:$V$5000,3,FALSE)</f>
        <v>#N/A</v>
      </c>
      <c r="H3137" s="508" t="e">
        <f>VLOOKUP(E3137,'Trimming log'!$F$5:$V$5000,4,FALSE)</f>
        <v>#N/A</v>
      </c>
      <c r="I3137" s="65" t="e">
        <f>VLOOKUP(E3137,'Trimming log'!$F$5:$V$5000,5,FALSE)</f>
        <v>#N/A</v>
      </c>
      <c r="J3137" s="65" t="e">
        <f>VLOOKUP(E3137,'Trimming log'!$F$5:$V$5000,6,FALSE)</f>
        <v>#N/A</v>
      </c>
      <c r="K3137" s="65" t="e">
        <f>VLOOKUP(E3137,'Trimming log'!$F$5:$V$5000,7,FALSE)</f>
        <v>#N/A</v>
      </c>
      <c r="L3137" s="65" t="e">
        <f>VLOOKUP(E3137,'Trimming log'!$F$5:$V$5000,8,FALSE)</f>
        <v>#N/A</v>
      </c>
      <c r="M3137" s="65" t="e">
        <f>VLOOKUP(E3137,'Trimming log'!$F$5:$V$5000,9,FALSE)</f>
        <v>#N/A</v>
      </c>
      <c r="N3137" s="507" t="e">
        <f>VLOOKUP(E3137,'Trimming log'!$F$5:$V$5000,10,FALSE)</f>
        <v>#N/A</v>
      </c>
      <c r="O3137" s="65" t="e">
        <f>VLOOKUP(E3137,'Trimming log'!$F$5:$V$5000,11,FALSE)</f>
        <v>#N/A</v>
      </c>
      <c r="P3137" s="65" t="e">
        <f>VLOOKUP(E3137,'Trimming log'!$F$5:$V$5000,12,FALSE)</f>
        <v>#N/A</v>
      </c>
      <c r="Q3137" s="65" t="e">
        <f>VLOOKUP(E3137,'Trimming log'!$F$5:$V$5000,13,FALSE)</f>
        <v>#N/A</v>
      </c>
      <c r="R3137" s="65" t="e">
        <f>VLOOKUP(E3137,'Trimming log'!$F$5:$V$5000,14,FALSE)</f>
        <v>#N/A</v>
      </c>
      <c r="S3137" s="65" t="e">
        <f>VLOOKUP(E3137,'Trimming log'!$F$5:$V$5000,15,FALSE)</f>
        <v>#N/A</v>
      </c>
      <c r="T3137" s="65" t="e">
        <f t="shared" si="598"/>
        <v>#N/A</v>
      </c>
      <c r="U3137" s="491" t="str">
        <f t="shared" si="599"/>
        <v/>
      </c>
      <c r="V3137" s="74">
        <f t="shared" si="600"/>
        <v>0</v>
      </c>
      <c r="W3137" s="134">
        <f t="shared" si="601"/>
        <v>0</v>
      </c>
      <c r="X3137" s="134" t="e">
        <f>VLOOKUP(E3137,'Trimming log'!$F$5:$Y$5000,19,FALSE)</f>
        <v>#N/A</v>
      </c>
      <c r="Y3137" s="134" t="e">
        <f>VLOOKUP(E3137,'Trimming log'!$F$5:$Y$5000,20,FALSE)</f>
        <v>#N/A</v>
      </c>
      <c r="Z3137" s="135" t="e">
        <f t="shared" si="602"/>
        <v>#N/A</v>
      </c>
      <c r="AA3137" s="135" t="e">
        <f t="shared" si="603"/>
        <v>#N/A</v>
      </c>
      <c r="AB3137" s="136" t="e">
        <f t="shared" si="604"/>
        <v>#N/A</v>
      </c>
      <c r="AC3137" s="136" t="e">
        <f t="shared" si="605"/>
        <v>#N/A</v>
      </c>
      <c r="AD3137" s="136" t="e">
        <f t="shared" si="606"/>
        <v>#N/A</v>
      </c>
      <c r="AE3137" s="136" t="e">
        <f t="shared" si="607"/>
        <v>#N/A</v>
      </c>
    </row>
    <row r="3138" spans="4:31">
      <c r="D3138" s="69"/>
      <c r="F3138" s="65" t="e">
        <f>VLOOKUP(E3138,'Trimming log'!$F$5:$V$5000,2,FALSE)</f>
        <v>#N/A</v>
      </c>
      <c r="G3138" s="65" t="e">
        <f>VLOOKUP(E3138,'Trimming log'!$F$5:$V$5000,3,FALSE)</f>
        <v>#N/A</v>
      </c>
      <c r="H3138" s="508" t="e">
        <f>VLOOKUP(E3138,'Trimming log'!$F$5:$V$5000,4,FALSE)</f>
        <v>#N/A</v>
      </c>
      <c r="I3138" s="65" t="e">
        <f>VLOOKUP(E3138,'Trimming log'!$F$5:$V$5000,5,FALSE)</f>
        <v>#N/A</v>
      </c>
      <c r="J3138" s="65" t="e">
        <f>VLOOKUP(E3138,'Trimming log'!$F$5:$V$5000,6,FALSE)</f>
        <v>#N/A</v>
      </c>
      <c r="K3138" s="65" t="e">
        <f>VLOOKUP(E3138,'Trimming log'!$F$5:$V$5000,7,FALSE)</f>
        <v>#N/A</v>
      </c>
      <c r="L3138" s="65" t="e">
        <f>VLOOKUP(E3138,'Trimming log'!$F$5:$V$5000,8,FALSE)</f>
        <v>#N/A</v>
      </c>
      <c r="M3138" s="65" t="e">
        <f>VLOOKUP(E3138,'Trimming log'!$F$5:$V$5000,9,FALSE)</f>
        <v>#N/A</v>
      </c>
      <c r="N3138" s="507" t="e">
        <f>VLOOKUP(E3138,'Trimming log'!$F$5:$V$5000,10,FALSE)</f>
        <v>#N/A</v>
      </c>
      <c r="O3138" s="65" t="e">
        <f>VLOOKUP(E3138,'Trimming log'!$F$5:$V$5000,11,FALSE)</f>
        <v>#N/A</v>
      </c>
      <c r="P3138" s="65" t="e">
        <f>VLOOKUP(E3138,'Trimming log'!$F$5:$V$5000,12,FALSE)</f>
        <v>#N/A</v>
      </c>
      <c r="Q3138" s="65" t="e">
        <f>VLOOKUP(E3138,'Trimming log'!$F$5:$V$5000,13,FALSE)</f>
        <v>#N/A</v>
      </c>
      <c r="R3138" s="65" t="e">
        <f>VLOOKUP(E3138,'Trimming log'!$F$5:$V$5000,14,FALSE)</f>
        <v>#N/A</v>
      </c>
      <c r="S3138" s="65" t="e">
        <f>VLOOKUP(E3138,'Trimming log'!$F$5:$V$5000,15,FALSE)</f>
        <v>#N/A</v>
      </c>
      <c r="T3138" s="65" t="e">
        <f t="shared" si="598"/>
        <v>#N/A</v>
      </c>
      <c r="U3138" s="491" t="str">
        <f t="shared" si="599"/>
        <v/>
      </c>
      <c r="V3138" s="74">
        <f t="shared" si="600"/>
        <v>0</v>
      </c>
      <c r="W3138" s="134">
        <f t="shared" si="601"/>
        <v>0</v>
      </c>
      <c r="X3138" s="134" t="e">
        <f>VLOOKUP(E3138,'Trimming log'!$F$5:$Y$5000,19,FALSE)</f>
        <v>#N/A</v>
      </c>
      <c r="Y3138" s="134" t="e">
        <f>VLOOKUP(E3138,'Trimming log'!$F$5:$Y$5000,20,FALSE)</f>
        <v>#N/A</v>
      </c>
      <c r="Z3138" s="135" t="e">
        <f t="shared" si="602"/>
        <v>#N/A</v>
      </c>
      <c r="AA3138" s="135" t="e">
        <f t="shared" si="603"/>
        <v>#N/A</v>
      </c>
      <c r="AB3138" s="136" t="e">
        <f t="shared" si="604"/>
        <v>#N/A</v>
      </c>
      <c r="AC3138" s="136" t="e">
        <f t="shared" si="605"/>
        <v>#N/A</v>
      </c>
      <c r="AD3138" s="136" t="e">
        <f t="shared" si="606"/>
        <v>#N/A</v>
      </c>
      <c r="AE3138" s="136" t="e">
        <f t="shared" si="607"/>
        <v>#N/A</v>
      </c>
    </row>
    <row r="3139" spans="4:31">
      <c r="D3139" s="69"/>
      <c r="F3139" s="65" t="e">
        <f>VLOOKUP(E3139,'Trimming log'!$F$5:$V$5000,2,FALSE)</f>
        <v>#N/A</v>
      </c>
      <c r="G3139" s="65" t="e">
        <f>VLOOKUP(E3139,'Trimming log'!$F$5:$V$5000,3,FALSE)</f>
        <v>#N/A</v>
      </c>
      <c r="H3139" s="508" t="e">
        <f>VLOOKUP(E3139,'Trimming log'!$F$5:$V$5000,4,FALSE)</f>
        <v>#N/A</v>
      </c>
      <c r="I3139" s="65" t="e">
        <f>VLOOKUP(E3139,'Trimming log'!$F$5:$V$5000,5,FALSE)</f>
        <v>#N/A</v>
      </c>
      <c r="J3139" s="65" t="e">
        <f>VLOOKUP(E3139,'Trimming log'!$F$5:$V$5000,6,FALSE)</f>
        <v>#N/A</v>
      </c>
      <c r="K3139" s="65" t="e">
        <f>VLOOKUP(E3139,'Trimming log'!$F$5:$V$5000,7,FALSE)</f>
        <v>#N/A</v>
      </c>
      <c r="L3139" s="65" t="e">
        <f>VLOOKUP(E3139,'Trimming log'!$F$5:$V$5000,8,FALSE)</f>
        <v>#N/A</v>
      </c>
      <c r="M3139" s="65" t="e">
        <f>VLOOKUP(E3139,'Trimming log'!$F$5:$V$5000,9,FALSE)</f>
        <v>#N/A</v>
      </c>
      <c r="N3139" s="507" t="e">
        <f>VLOOKUP(E3139,'Trimming log'!$F$5:$V$5000,10,FALSE)</f>
        <v>#N/A</v>
      </c>
      <c r="O3139" s="65" t="e">
        <f>VLOOKUP(E3139,'Trimming log'!$F$5:$V$5000,11,FALSE)</f>
        <v>#N/A</v>
      </c>
      <c r="P3139" s="65" t="e">
        <f>VLOOKUP(E3139,'Trimming log'!$F$5:$V$5000,12,FALSE)</f>
        <v>#N/A</v>
      </c>
      <c r="Q3139" s="65" t="e">
        <f>VLOOKUP(E3139,'Trimming log'!$F$5:$V$5000,13,FALSE)</f>
        <v>#N/A</v>
      </c>
      <c r="R3139" s="65" t="e">
        <f>VLOOKUP(E3139,'Trimming log'!$F$5:$V$5000,14,FALSE)</f>
        <v>#N/A</v>
      </c>
      <c r="S3139" s="65" t="e">
        <f>VLOOKUP(E3139,'Trimming log'!$F$5:$V$5000,15,FALSE)</f>
        <v>#N/A</v>
      </c>
      <c r="T3139" s="65" t="e">
        <f t="shared" si="598"/>
        <v>#N/A</v>
      </c>
      <c r="U3139" s="491" t="str">
        <f t="shared" si="599"/>
        <v/>
      </c>
      <c r="V3139" s="74">
        <f t="shared" si="600"/>
        <v>0</v>
      </c>
      <c r="W3139" s="134">
        <f t="shared" si="601"/>
        <v>0</v>
      </c>
      <c r="X3139" s="134" t="e">
        <f>VLOOKUP(E3139,'Trimming log'!$F$5:$Y$5000,19,FALSE)</f>
        <v>#N/A</v>
      </c>
      <c r="Y3139" s="134" t="e">
        <f>VLOOKUP(E3139,'Trimming log'!$F$5:$Y$5000,20,FALSE)</f>
        <v>#N/A</v>
      </c>
      <c r="Z3139" s="135" t="e">
        <f t="shared" si="602"/>
        <v>#N/A</v>
      </c>
      <c r="AA3139" s="135" t="e">
        <f t="shared" si="603"/>
        <v>#N/A</v>
      </c>
      <c r="AB3139" s="136" t="e">
        <f t="shared" si="604"/>
        <v>#N/A</v>
      </c>
      <c r="AC3139" s="136" t="e">
        <f t="shared" si="605"/>
        <v>#N/A</v>
      </c>
      <c r="AD3139" s="136" t="e">
        <f t="shared" si="606"/>
        <v>#N/A</v>
      </c>
      <c r="AE3139" s="136" t="e">
        <f t="shared" si="607"/>
        <v>#N/A</v>
      </c>
    </row>
    <row r="3140" spans="4:31">
      <c r="D3140" s="69"/>
      <c r="F3140" s="65" t="e">
        <f>VLOOKUP(E3140,'Trimming log'!$F$5:$V$5000,2,FALSE)</f>
        <v>#N/A</v>
      </c>
      <c r="G3140" s="65" t="e">
        <f>VLOOKUP(E3140,'Trimming log'!$F$5:$V$5000,3,FALSE)</f>
        <v>#N/A</v>
      </c>
      <c r="H3140" s="508" t="e">
        <f>VLOOKUP(E3140,'Trimming log'!$F$5:$V$5000,4,FALSE)</f>
        <v>#N/A</v>
      </c>
      <c r="I3140" s="65" t="e">
        <f>VLOOKUP(E3140,'Trimming log'!$F$5:$V$5000,5,FALSE)</f>
        <v>#N/A</v>
      </c>
      <c r="J3140" s="65" t="e">
        <f>VLOOKUP(E3140,'Trimming log'!$F$5:$V$5000,6,FALSE)</f>
        <v>#N/A</v>
      </c>
      <c r="K3140" s="65" t="e">
        <f>VLOOKUP(E3140,'Trimming log'!$F$5:$V$5000,7,FALSE)</f>
        <v>#N/A</v>
      </c>
      <c r="L3140" s="65" t="e">
        <f>VLOOKUP(E3140,'Trimming log'!$F$5:$V$5000,8,FALSE)</f>
        <v>#N/A</v>
      </c>
      <c r="M3140" s="65" t="e">
        <f>VLOOKUP(E3140,'Trimming log'!$F$5:$V$5000,9,FALSE)</f>
        <v>#N/A</v>
      </c>
      <c r="N3140" s="507" t="e">
        <f>VLOOKUP(E3140,'Trimming log'!$F$5:$V$5000,10,FALSE)</f>
        <v>#N/A</v>
      </c>
      <c r="O3140" s="65" t="e">
        <f>VLOOKUP(E3140,'Trimming log'!$F$5:$V$5000,11,FALSE)</f>
        <v>#N/A</v>
      </c>
      <c r="P3140" s="65" t="e">
        <f>VLOOKUP(E3140,'Trimming log'!$F$5:$V$5000,12,FALSE)</f>
        <v>#N/A</v>
      </c>
      <c r="Q3140" s="65" t="e">
        <f>VLOOKUP(E3140,'Trimming log'!$F$5:$V$5000,13,FALSE)</f>
        <v>#N/A</v>
      </c>
      <c r="R3140" s="65" t="e">
        <f>VLOOKUP(E3140,'Trimming log'!$F$5:$V$5000,14,FALSE)</f>
        <v>#N/A</v>
      </c>
      <c r="S3140" s="65" t="e">
        <f>VLOOKUP(E3140,'Trimming log'!$F$5:$V$5000,15,FALSE)</f>
        <v>#N/A</v>
      </c>
      <c r="T3140" s="65" t="e">
        <f t="shared" si="598"/>
        <v>#N/A</v>
      </c>
      <c r="U3140" s="491" t="str">
        <f t="shared" si="599"/>
        <v/>
      </c>
      <c r="V3140" s="74">
        <f t="shared" si="600"/>
        <v>0</v>
      </c>
      <c r="W3140" s="134">
        <f t="shared" si="601"/>
        <v>0</v>
      </c>
      <c r="X3140" s="134" t="e">
        <f>VLOOKUP(E3140,'Trimming log'!$F$5:$Y$5000,19,FALSE)</f>
        <v>#N/A</v>
      </c>
      <c r="Y3140" s="134" t="e">
        <f>VLOOKUP(E3140,'Trimming log'!$F$5:$Y$5000,20,FALSE)</f>
        <v>#N/A</v>
      </c>
      <c r="Z3140" s="135" t="e">
        <f t="shared" si="602"/>
        <v>#N/A</v>
      </c>
      <c r="AA3140" s="135" t="e">
        <f t="shared" si="603"/>
        <v>#N/A</v>
      </c>
      <c r="AB3140" s="136" t="e">
        <f t="shared" si="604"/>
        <v>#N/A</v>
      </c>
      <c r="AC3140" s="136" t="e">
        <f t="shared" si="605"/>
        <v>#N/A</v>
      </c>
      <c r="AD3140" s="136" t="e">
        <f t="shared" si="606"/>
        <v>#N/A</v>
      </c>
      <c r="AE3140" s="136" t="e">
        <f t="shared" si="607"/>
        <v>#N/A</v>
      </c>
    </row>
    <row r="3141" spans="4:31">
      <c r="D3141" s="69"/>
      <c r="F3141" s="65" t="e">
        <f>VLOOKUP(E3141,'Trimming log'!$F$5:$V$5000,2,FALSE)</f>
        <v>#N/A</v>
      </c>
      <c r="G3141" s="65" t="e">
        <f>VLOOKUP(E3141,'Trimming log'!$F$5:$V$5000,3,FALSE)</f>
        <v>#N/A</v>
      </c>
      <c r="H3141" s="508" t="e">
        <f>VLOOKUP(E3141,'Trimming log'!$F$5:$V$5000,4,FALSE)</f>
        <v>#N/A</v>
      </c>
      <c r="I3141" s="65" t="e">
        <f>VLOOKUP(E3141,'Trimming log'!$F$5:$V$5000,5,FALSE)</f>
        <v>#N/A</v>
      </c>
      <c r="J3141" s="65" t="e">
        <f>VLOOKUP(E3141,'Trimming log'!$F$5:$V$5000,6,FALSE)</f>
        <v>#N/A</v>
      </c>
      <c r="K3141" s="65" t="e">
        <f>VLOOKUP(E3141,'Trimming log'!$F$5:$V$5000,7,FALSE)</f>
        <v>#N/A</v>
      </c>
      <c r="L3141" s="65" t="e">
        <f>VLOOKUP(E3141,'Trimming log'!$F$5:$V$5000,8,FALSE)</f>
        <v>#N/A</v>
      </c>
      <c r="M3141" s="65" t="e">
        <f>VLOOKUP(E3141,'Trimming log'!$F$5:$V$5000,9,FALSE)</f>
        <v>#N/A</v>
      </c>
      <c r="N3141" s="507" t="e">
        <f>VLOOKUP(E3141,'Trimming log'!$F$5:$V$5000,10,FALSE)</f>
        <v>#N/A</v>
      </c>
      <c r="O3141" s="65" t="e">
        <f>VLOOKUP(E3141,'Trimming log'!$F$5:$V$5000,11,FALSE)</f>
        <v>#N/A</v>
      </c>
      <c r="P3141" s="65" t="e">
        <f>VLOOKUP(E3141,'Trimming log'!$F$5:$V$5000,12,FALSE)</f>
        <v>#N/A</v>
      </c>
      <c r="Q3141" s="65" t="e">
        <f>VLOOKUP(E3141,'Trimming log'!$F$5:$V$5000,13,FALSE)</f>
        <v>#N/A</v>
      </c>
      <c r="R3141" s="65" t="e">
        <f>VLOOKUP(E3141,'Trimming log'!$F$5:$V$5000,14,FALSE)</f>
        <v>#N/A</v>
      </c>
      <c r="S3141" s="65" t="e">
        <f>VLOOKUP(E3141,'Trimming log'!$F$5:$V$5000,15,FALSE)</f>
        <v>#N/A</v>
      </c>
      <c r="T3141" s="65" t="e">
        <f t="shared" si="598"/>
        <v>#N/A</v>
      </c>
      <c r="U3141" s="491" t="str">
        <f t="shared" si="599"/>
        <v/>
      </c>
      <c r="V3141" s="74">
        <f t="shared" si="600"/>
        <v>0</v>
      </c>
      <c r="W3141" s="134">
        <f t="shared" si="601"/>
        <v>0</v>
      </c>
      <c r="X3141" s="134" t="e">
        <f>VLOOKUP(E3141,'Trimming log'!$F$5:$Y$5000,19,FALSE)</f>
        <v>#N/A</v>
      </c>
      <c r="Y3141" s="134" t="e">
        <f>VLOOKUP(E3141,'Trimming log'!$F$5:$Y$5000,20,FALSE)</f>
        <v>#N/A</v>
      </c>
      <c r="Z3141" s="135" t="e">
        <f t="shared" si="602"/>
        <v>#N/A</v>
      </c>
      <c r="AA3141" s="135" t="e">
        <f t="shared" si="603"/>
        <v>#N/A</v>
      </c>
      <c r="AB3141" s="136" t="e">
        <f t="shared" si="604"/>
        <v>#N/A</v>
      </c>
      <c r="AC3141" s="136" t="e">
        <f t="shared" si="605"/>
        <v>#N/A</v>
      </c>
      <c r="AD3141" s="136" t="e">
        <f t="shared" si="606"/>
        <v>#N/A</v>
      </c>
      <c r="AE3141" s="136" t="e">
        <f t="shared" si="607"/>
        <v>#N/A</v>
      </c>
    </row>
    <row r="3142" spans="4:31">
      <c r="D3142" s="69"/>
      <c r="F3142" s="65" t="e">
        <f>VLOOKUP(E3142,'Trimming log'!$F$5:$V$5000,2,FALSE)</f>
        <v>#N/A</v>
      </c>
      <c r="G3142" s="65" t="e">
        <f>VLOOKUP(E3142,'Trimming log'!$F$5:$V$5000,3,FALSE)</f>
        <v>#N/A</v>
      </c>
      <c r="H3142" s="508" t="e">
        <f>VLOOKUP(E3142,'Trimming log'!$F$5:$V$5000,4,FALSE)</f>
        <v>#N/A</v>
      </c>
      <c r="I3142" s="65" t="e">
        <f>VLOOKUP(E3142,'Trimming log'!$F$5:$V$5000,5,FALSE)</f>
        <v>#N/A</v>
      </c>
      <c r="J3142" s="65" t="e">
        <f>VLOOKUP(E3142,'Trimming log'!$F$5:$V$5000,6,FALSE)</f>
        <v>#N/A</v>
      </c>
      <c r="K3142" s="65" t="e">
        <f>VLOOKUP(E3142,'Trimming log'!$F$5:$V$5000,7,FALSE)</f>
        <v>#N/A</v>
      </c>
      <c r="L3142" s="65" t="e">
        <f>VLOOKUP(E3142,'Trimming log'!$F$5:$V$5000,8,FALSE)</f>
        <v>#N/A</v>
      </c>
      <c r="M3142" s="65" t="e">
        <f>VLOOKUP(E3142,'Trimming log'!$F$5:$V$5000,9,FALSE)</f>
        <v>#N/A</v>
      </c>
      <c r="N3142" s="507" t="e">
        <f>VLOOKUP(E3142,'Trimming log'!$F$5:$V$5000,10,FALSE)</f>
        <v>#N/A</v>
      </c>
      <c r="O3142" s="65" t="e">
        <f>VLOOKUP(E3142,'Trimming log'!$F$5:$V$5000,11,FALSE)</f>
        <v>#N/A</v>
      </c>
      <c r="P3142" s="65" t="e">
        <f>VLOOKUP(E3142,'Trimming log'!$F$5:$V$5000,12,FALSE)</f>
        <v>#N/A</v>
      </c>
      <c r="Q3142" s="65" t="e">
        <f>VLOOKUP(E3142,'Trimming log'!$F$5:$V$5000,13,FALSE)</f>
        <v>#N/A</v>
      </c>
      <c r="R3142" s="65" t="e">
        <f>VLOOKUP(E3142,'Trimming log'!$F$5:$V$5000,14,FALSE)</f>
        <v>#N/A</v>
      </c>
      <c r="S3142" s="65" t="e">
        <f>VLOOKUP(E3142,'Trimming log'!$F$5:$V$5000,15,FALSE)</f>
        <v>#N/A</v>
      </c>
      <c r="T3142" s="65" t="e">
        <f t="shared" si="598"/>
        <v>#N/A</v>
      </c>
      <c r="U3142" s="491" t="str">
        <f t="shared" si="599"/>
        <v/>
      </c>
      <c r="V3142" s="74">
        <f t="shared" si="600"/>
        <v>0</v>
      </c>
      <c r="W3142" s="134">
        <f t="shared" si="601"/>
        <v>0</v>
      </c>
      <c r="X3142" s="134" t="e">
        <f>VLOOKUP(E3142,'Trimming log'!$F$5:$Y$5000,19,FALSE)</f>
        <v>#N/A</v>
      </c>
      <c r="Y3142" s="134" t="e">
        <f>VLOOKUP(E3142,'Trimming log'!$F$5:$Y$5000,20,FALSE)</f>
        <v>#N/A</v>
      </c>
      <c r="Z3142" s="135" t="e">
        <f t="shared" si="602"/>
        <v>#N/A</v>
      </c>
      <c r="AA3142" s="135" t="e">
        <f t="shared" si="603"/>
        <v>#N/A</v>
      </c>
      <c r="AB3142" s="136" t="e">
        <f t="shared" si="604"/>
        <v>#N/A</v>
      </c>
      <c r="AC3142" s="136" t="e">
        <f t="shared" si="605"/>
        <v>#N/A</v>
      </c>
      <c r="AD3142" s="136" t="e">
        <f t="shared" si="606"/>
        <v>#N/A</v>
      </c>
      <c r="AE3142" s="136" t="e">
        <f t="shared" si="607"/>
        <v>#N/A</v>
      </c>
    </row>
    <row r="3143" spans="4:31">
      <c r="D3143" s="69"/>
      <c r="F3143" s="65" t="e">
        <f>VLOOKUP(E3143,'Trimming log'!$F$5:$V$5000,2,FALSE)</f>
        <v>#N/A</v>
      </c>
      <c r="G3143" s="65" t="e">
        <f>VLOOKUP(E3143,'Trimming log'!$F$5:$V$5000,3,FALSE)</f>
        <v>#N/A</v>
      </c>
      <c r="H3143" s="508" t="e">
        <f>VLOOKUP(E3143,'Trimming log'!$F$5:$V$5000,4,FALSE)</f>
        <v>#N/A</v>
      </c>
      <c r="I3143" s="65" t="e">
        <f>VLOOKUP(E3143,'Trimming log'!$F$5:$V$5000,5,FALSE)</f>
        <v>#N/A</v>
      </c>
      <c r="J3143" s="65" t="e">
        <f>VLOOKUP(E3143,'Trimming log'!$F$5:$V$5000,6,FALSE)</f>
        <v>#N/A</v>
      </c>
      <c r="K3143" s="65" t="e">
        <f>VLOOKUP(E3143,'Trimming log'!$F$5:$V$5000,7,FALSE)</f>
        <v>#N/A</v>
      </c>
      <c r="L3143" s="65" t="e">
        <f>VLOOKUP(E3143,'Trimming log'!$F$5:$V$5000,8,FALSE)</f>
        <v>#N/A</v>
      </c>
      <c r="M3143" s="65" t="e">
        <f>VLOOKUP(E3143,'Trimming log'!$F$5:$V$5000,9,FALSE)</f>
        <v>#N/A</v>
      </c>
      <c r="N3143" s="507" t="e">
        <f>VLOOKUP(E3143,'Trimming log'!$F$5:$V$5000,10,FALSE)</f>
        <v>#N/A</v>
      </c>
      <c r="O3143" s="65" t="e">
        <f>VLOOKUP(E3143,'Trimming log'!$F$5:$V$5000,11,FALSE)</f>
        <v>#N/A</v>
      </c>
      <c r="P3143" s="65" t="e">
        <f>VLOOKUP(E3143,'Trimming log'!$F$5:$V$5000,12,FALSE)</f>
        <v>#N/A</v>
      </c>
      <c r="Q3143" s="65" t="e">
        <f>VLOOKUP(E3143,'Trimming log'!$F$5:$V$5000,13,FALSE)</f>
        <v>#N/A</v>
      </c>
      <c r="R3143" s="65" t="e">
        <f>VLOOKUP(E3143,'Trimming log'!$F$5:$V$5000,14,FALSE)</f>
        <v>#N/A</v>
      </c>
      <c r="S3143" s="65" t="e">
        <f>VLOOKUP(E3143,'Trimming log'!$F$5:$V$5000,15,FALSE)</f>
        <v>#N/A</v>
      </c>
      <c r="T3143" s="65" t="e">
        <f t="shared" ref="T3143:T3206" si="608">O3143-Q3143</f>
        <v>#N/A</v>
      </c>
      <c r="U3143" s="491" t="str">
        <f t="shared" ref="U3143:U3206" si="609">IF(C3143="","",(SUMIF($D$2:$D$25116,D3143,$O$2:$O$25116)))</f>
        <v/>
      </c>
      <c r="V3143" s="74">
        <f t="shared" si="600"/>
        <v>0</v>
      </c>
      <c r="W3143" s="134">
        <f t="shared" si="601"/>
        <v>0</v>
      </c>
      <c r="X3143" s="134" t="e">
        <f>VLOOKUP(E3143,'Trimming log'!$F$5:$Y$5000,19,FALSE)</f>
        <v>#N/A</v>
      </c>
      <c r="Y3143" s="134" t="e">
        <f>VLOOKUP(E3143,'Trimming log'!$F$5:$Y$5000,20,FALSE)</f>
        <v>#N/A</v>
      </c>
      <c r="Z3143" s="135" t="e">
        <f t="shared" si="602"/>
        <v>#N/A</v>
      </c>
      <c r="AA3143" s="135" t="e">
        <f t="shared" si="603"/>
        <v>#N/A</v>
      </c>
      <c r="AB3143" s="136" t="e">
        <f t="shared" si="604"/>
        <v>#N/A</v>
      </c>
      <c r="AC3143" s="136" t="e">
        <f t="shared" si="605"/>
        <v>#N/A</v>
      </c>
      <c r="AD3143" s="136" t="e">
        <f t="shared" si="606"/>
        <v>#N/A</v>
      </c>
      <c r="AE3143" s="136" t="e">
        <f t="shared" si="607"/>
        <v>#N/A</v>
      </c>
    </row>
    <row r="3144" spans="4:31">
      <c r="D3144" s="69"/>
      <c r="F3144" s="65" t="e">
        <f>VLOOKUP(E3144,'Trimming log'!$F$5:$V$5000,2,FALSE)</f>
        <v>#N/A</v>
      </c>
      <c r="G3144" s="65" t="e">
        <f>VLOOKUP(E3144,'Trimming log'!$F$5:$V$5000,3,FALSE)</f>
        <v>#N/A</v>
      </c>
      <c r="H3144" s="508" t="e">
        <f>VLOOKUP(E3144,'Trimming log'!$F$5:$V$5000,4,FALSE)</f>
        <v>#N/A</v>
      </c>
      <c r="I3144" s="65" t="e">
        <f>VLOOKUP(E3144,'Trimming log'!$F$5:$V$5000,5,FALSE)</f>
        <v>#N/A</v>
      </c>
      <c r="J3144" s="65" t="e">
        <f>VLOOKUP(E3144,'Trimming log'!$F$5:$V$5000,6,FALSE)</f>
        <v>#N/A</v>
      </c>
      <c r="K3144" s="65" t="e">
        <f>VLOOKUP(E3144,'Trimming log'!$F$5:$V$5000,7,FALSE)</f>
        <v>#N/A</v>
      </c>
      <c r="L3144" s="65" t="e">
        <f>VLOOKUP(E3144,'Trimming log'!$F$5:$V$5000,8,FALSE)</f>
        <v>#N/A</v>
      </c>
      <c r="M3144" s="65" t="e">
        <f>VLOOKUP(E3144,'Trimming log'!$F$5:$V$5000,9,FALSE)</f>
        <v>#N/A</v>
      </c>
      <c r="N3144" s="507" t="e">
        <f>VLOOKUP(E3144,'Trimming log'!$F$5:$V$5000,10,FALSE)</f>
        <v>#N/A</v>
      </c>
      <c r="O3144" s="65" t="e">
        <f>VLOOKUP(E3144,'Trimming log'!$F$5:$V$5000,11,FALSE)</f>
        <v>#N/A</v>
      </c>
      <c r="P3144" s="65" t="e">
        <f>VLOOKUP(E3144,'Trimming log'!$F$5:$V$5000,12,FALSE)</f>
        <v>#N/A</v>
      </c>
      <c r="Q3144" s="65" t="e">
        <f>VLOOKUP(E3144,'Trimming log'!$F$5:$V$5000,13,FALSE)</f>
        <v>#N/A</v>
      </c>
      <c r="R3144" s="65" t="e">
        <f>VLOOKUP(E3144,'Trimming log'!$F$5:$V$5000,14,FALSE)</f>
        <v>#N/A</v>
      </c>
      <c r="S3144" s="65" t="e">
        <f>VLOOKUP(E3144,'Trimming log'!$F$5:$V$5000,15,FALSE)</f>
        <v>#N/A</v>
      </c>
      <c r="T3144" s="65" t="e">
        <f t="shared" si="608"/>
        <v>#N/A</v>
      </c>
      <c r="U3144" s="491" t="str">
        <f t="shared" si="609"/>
        <v/>
      </c>
      <c r="V3144" s="74">
        <f t="shared" ref="V3144:V3207" si="610">D3144</f>
        <v>0</v>
      </c>
      <c r="W3144" s="134">
        <f t="shared" ref="W3144:W3207" si="611">E3144</f>
        <v>0</v>
      </c>
      <c r="X3144" s="134" t="e">
        <f>VLOOKUP(E3144,'Trimming log'!$F$5:$Y$5000,19,FALSE)</f>
        <v>#N/A</v>
      </c>
      <c r="Y3144" s="134" t="e">
        <f>VLOOKUP(E3144,'Trimming log'!$F$5:$Y$5000,20,FALSE)</f>
        <v>#N/A</v>
      </c>
      <c r="Z3144" s="135" t="e">
        <f t="shared" ref="Z3144:Z3207" si="612">G3144</f>
        <v>#N/A</v>
      </c>
      <c r="AA3144" s="135" t="e">
        <f t="shared" ref="AA3144:AA3207" si="613">H3144</f>
        <v>#N/A</v>
      </c>
      <c r="AB3144" s="136" t="e">
        <f t="shared" ref="AB3144:AB3207" si="614">N3144</f>
        <v>#N/A</v>
      </c>
      <c r="AC3144" s="136" t="e">
        <f t="shared" ref="AC3144:AC3207" si="615">O3144</f>
        <v>#N/A</v>
      </c>
      <c r="AD3144" s="136" t="e">
        <f t="shared" ref="AD3144:AD3207" si="616">Q3144</f>
        <v>#N/A</v>
      </c>
      <c r="AE3144" s="136" t="e">
        <f t="shared" ref="AE3144:AE3207" si="617">T3144</f>
        <v>#N/A</v>
      </c>
    </row>
    <row r="3145" spans="4:31">
      <c r="D3145" s="69"/>
      <c r="F3145" s="65" t="e">
        <f>VLOOKUP(E3145,'Trimming log'!$F$5:$V$5000,2,FALSE)</f>
        <v>#N/A</v>
      </c>
      <c r="G3145" s="65" t="e">
        <f>VLOOKUP(E3145,'Trimming log'!$F$5:$V$5000,3,FALSE)</f>
        <v>#N/A</v>
      </c>
      <c r="H3145" s="508" t="e">
        <f>VLOOKUP(E3145,'Trimming log'!$F$5:$V$5000,4,FALSE)</f>
        <v>#N/A</v>
      </c>
      <c r="I3145" s="65" t="e">
        <f>VLOOKUP(E3145,'Trimming log'!$F$5:$V$5000,5,FALSE)</f>
        <v>#N/A</v>
      </c>
      <c r="J3145" s="65" t="e">
        <f>VLOOKUP(E3145,'Trimming log'!$F$5:$V$5000,6,FALSE)</f>
        <v>#N/A</v>
      </c>
      <c r="K3145" s="65" t="e">
        <f>VLOOKUP(E3145,'Trimming log'!$F$5:$V$5000,7,FALSE)</f>
        <v>#N/A</v>
      </c>
      <c r="L3145" s="65" t="e">
        <f>VLOOKUP(E3145,'Trimming log'!$F$5:$V$5000,8,FALSE)</f>
        <v>#N/A</v>
      </c>
      <c r="M3145" s="65" t="e">
        <f>VLOOKUP(E3145,'Trimming log'!$F$5:$V$5000,9,FALSE)</f>
        <v>#N/A</v>
      </c>
      <c r="N3145" s="507" t="e">
        <f>VLOOKUP(E3145,'Trimming log'!$F$5:$V$5000,10,FALSE)</f>
        <v>#N/A</v>
      </c>
      <c r="O3145" s="65" t="e">
        <f>VLOOKUP(E3145,'Trimming log'!$F$5:$V$5000,11,FALSE)</f>
        <v>#N/A</v>
      </c>
      <c r="P3145" s="65" t="e">
        <f>VLOOKUP(E3145,'Trimming log'!$F$5:$V$5000,12,FALSE)</f>
        <v>#N/A</v>
      </c>
      <c r="Q3145" s="65" t="e">
        <f>VLOOKUP(E3145,'Trimming log'!$F$5:$V$5000,13,FALSE)</f>
        <v>#N/A</v>
      </c>
      <c r="R3145" s="65" t="e">
        <f>VLOOKUP(E3145,'Trimming log'!$F$5:$V$5000,14,FALSE)</f>
        <v>#N/A</v>
      </c>
      <c r="S3145" s="65" t="e">
        <f>VLOOKUP(E3145,'Trimming log'!$F$5:$V$5000,15,FALSE)</f>
        <v>#N/A</v>
      </c>
      <c r="T3145" s="65" t="e">
        <f t="shared" si="608"/>
        <v>#N/A</v>
      </c>
      <c r="U3145" s="491" t="str">
        <f t="shared" si="609"/>
        <v/>
      </c>
      <c r="V3145" s="74">
        <f t="shared" si="610"/>
        <v>0</v>
      </c>
      <c r="W3145" s="134">
        <f t="shared" si="611"/>
        <v>0</v>
      </c>
      <c r="X3145" s="134" t="e">
        <f>VLOOKUP(E3145,'Trimming log'!$F$5:$Y$5000,19,FALSE)</f>
        <v>#N/A</v>
      </c>
      <c r="Y3145" s="134" t="e">
        <f>VLOOKUP(E3145,'Trimming log'!$F$5:$Y$5000,20,FALSE)</f>
        <v>#N/A</v>
      </c>
      <c r="Z3145" s="135" t="e">
        <f t="shared" si="612"/>
        <v>#N/A</v>
      </c>
      <c r="AA3145" s="135" t="e">
        <f t="shared" si="613"/>
        <v>#N/A</v>
      </c>
      <c r="AB3145" s="136" t="e">
        <f t="shared" si="614"/>
        <v>#N/A</v>
      </c>
      <c r="AC3145" s="136" t="e">
        <f t="shared" si="615"/>
        <v>#N/A</v>
      </c>
      <c r="AD3145" s="136" t="e">
        <f t="shared" si="616"/>
        <v>#N/A</v>
      </c>
      <c r="AE3145" s="136" t="e">
        <f t="shared" si="617"/>
        <v>#N/A</v>
      </c>
    </row>
    <row r="3146" spans="4:31">
      <c r="D3146" s="69"/>
      <c r="F3146" s="65" t="e">
        <f>VLOOKUP(E3146,'Trimming log'!$F$5:$V$5000,2,FALSE)</f>
        <v>#N/A</v>
      </c>
      <c r="G3146" s="65" t="e">
        <f>VLOOKUP(E3146,'Trimming log'!$F$5:$V$5000,3,FALSE)</f>
        <v>#N/A</v>
      </c>
      <c r="H3146" s="508" t="e">
        <f>VLOOKUP(E3146,'Trimming log'!$F$5:$V$5000,4,FALSE)</f>
        <v>#N/A</v>
      </c>
      <c r="I3146" s="65" t="e">
        <f>VLOOKUP(E3146,'Trimming log'!$F$5:$V$5000,5,FALSE)</f>
        <v>#N/A</v>
      </c>
      <c r="J3146" s="65" t="e">
        <f>VLOOKUP(E3146,'Trimming log'!$F$5:$V$5000,6,FALSE)</f>
        <v>#N/A</v>
      </c>
      <c r="K3146" s="65" t="e">
        <f>VLOOKUP(E3146,'Trimming log'!$F$5:$V$5000,7,FALSE)</f>
        <v>#N/A</v>
      </c>
      <c r="L3146" s="65" t="e">
        <f>VLOOKUP(E3146,'Trimming log'!$F$5:$V$5000,8,FALSE)</f>
        <v>#N/A</v>
      </c>
      <c r="M3146" s="65" t="e">
        <f>VLOOKUP(E3146,'Trimming log'!$F$5:$V$5000,9,FALSE)</f>
        <v>#N/A</v>
      </c>
      <c r="N3146" s="507" t="e">
        <f>VLOOKUP(E3146,'Trimming log'!$F$5:$V$5000,10,FALSE)</f>
        <v>#N/A</v>
      </c>
      <c r="O3146" s="65" t="e">
        <f>VLOOKUP(E3146,'Trimming log'!$F$5:$V$5000,11,FALSE)</f>
        <v>#N/A</v>
      </c>
      <c r="P3146" s="65" t="e">
        <f>VLOOKUP(E3146,'Trimming log'!$F$5:$V$5000,12,FALSE)</f>
        <v>#N/A</v>
      </c>
      <c r="Q3146" s="65" t="e">
        <f>VLOOKUP(E3146,'Trimming log'!$F$5:$V$5000,13,FALSE)</f>
        <v>#N/A</v>
      </c>
      <c r="R3146" s="65" t="e">
        <f>VLOOKUP(E3146,'Trimming log'!$F$5:$V$5000,14,FALSE)</f>
        <v>#N/A</v>
      </c>
      <c r="S3146" s="65" t="e">
        <f>VLOOKUP(E3146,'Trimming log'!$F$5:$V$5000,15,FALSE)</f>
        <v>#N/A</v>
      </c>
      <c r="T3146" s="65" t="e">
        <f t="shared" si="608"/>
        <v>#N/A</v>
      </c>
      <c r="U3146" s="491" t="str">
        <f t="shared" si="609"/>
        <v/>
      </c>
      <c r="V3146" s="74">
        <f t="shared" si="610"/>
        <v>0</v>
      </c>
      <c r="W3146" s="134">
        <f t="shared" si="611"/>
        <v>0</v>
      </c>
      <c r="X3146" s="134" t="e">
        <f>VLOOKUP(E3146,'Trimming log'!$F$5:$Y$5000,19,FALSE)</f>
        <v>#N/A</v>
      </c>
      <c r="Y3146" s="134" t="e">
        <f>VLOOKUP(E3146,'Trimming log'!$F$5:$Y$5000,20,FALSE)</f>
        <v>#N/A</v>
      </c>
      <c r="Z3146" s="135" t="e">
        <f t="shared" si="612"/>
        <v>#N/A</v>
      </c>
      <c r="AA3146" s="135" t="e">
        <f t="shared" si="613"/>
        <v>#N/A</v>
      </c>
      <c r="AB3146" s="136" t="e">
        <f t="shared" si="614"/>
        <v>#N/A</v>
      </c>
      <c r="AC3146" s="136" t="e">
        <f t="shared" si="615"/>
        <v>#N/A</v>
      </c>
      <c r="AD3146" s="136" t="e">
        <f t="shared" si="616"/>
        <v>#N/A</v>
      </c>
      <c r="AE3146" s="136" t="e">
        <f t="shared" si="617"/>
        <v>#N/A</v>
      </c>
    </row>
    <row r="3147" spans="4:31">
      <c r="D3147" s="69"/>
      <c r="F3147" s="65" t="e">
        <f>VLOOKUP(E3147,'Trimming log'!$F$5:$V$5000,2,FALSE)</f>
        <v>#N/A</v>
      </c>
      <c r="G3147" s="65" t="e">
        <f>VLOOKUP(E3147,'Trimming log'!$F$5:$V$5000,3,FALSE)</f>
        <v>#N/A</v>
      </c>
      <c r="H3147" s="508" t="e">
        <f>VLOOKUP(E3147,'Trimming log'!$F$5:$V$5000,4,FALSE)</f>
        <v>#N/A</v>
      </c>
      <c r="I3147" s="65" t="e">
        <f>VLOOKUP(E3147,'Trimming log'!$F$5:$V$5000,5,FALSE)</f>
        <v>#N/A</v>
      </c>
      <c r="J3147" s="65" t="e">
        <f>VLOOKUP(E3147,'Trimming log'!$F$5:$V$5000,6,FALSE)</f>
        <v>#N/A</v>
      </c>
      <c r="K3147" s="65" t="e">
        <f>VLOOKUP(E3147,'Trimming log'!$F$5:$V$5000,7,FALSE)</f>
        <v>#N/A</v>
      </c>
      <c r="L3147" s="65" t="e">
        <f>VLOOKUP(E3147,'Trimming log'!$F$5:$V$5000,8,FALSE)</f>
        <v>#N/A</v>
      </c>
      <c r="M3147" s="65" t="e">
        <f>VLOOKUP(E3147,'Trimming log'!$F$5:$V$5000,9,FALSE)</f>
        <v>#N/A</v>
      </c>
      <c r="N3147" s="507" t="e">
        <f>VLOOKUP(E3147,'Trimming log'!$F$5:$V$5000,10,FALSE)</f>
        <v>#N/A</v>
      </c>
      <c r="O3147" s="65" t="e">
        <f>VLOOKUP(E3147,'Trimming log'!$F$5:$V$5000,11,FALSE)</f>
        <v>#N/A</v>
      </c>
      <c r="P3147" s="65" t="e">
        <f>VLOOKUP(E3147,'Trimming log'!$F$5:$V$5000,12,FALSE)</f>
        <v>#N/A</v>
      </c>
      <c r="Q3147" s="65" t="e">
        <f>VLOOKUP(E3147,'Trimming log'!$F$5:$V$5000,13,FALSE)</f>
        <v>#N/A</v>
      </c>
      <c r="R3147" s="65" t="e">
        <f>VLOOKUP(E3147,'Trimming log'!$F$5:$V$5000,14,FALSE)</f>
        <v>#N/A</v>
      </c>
      <c r="S3147" s="65" t="e">
        <f>VLOOKUP(E3147,'Trimming log'!$F$5:$V$5000,15,FALSE)</f>
        <v>#N/A</v>
      </c>
      <c r="T3147" s="65" t="e">
        <f t="shared" si="608"/>
        <v>#N/A</v>
      </c>
      <c r="U3147" s="491" t="str">
        <f t="shared" si="609"/>
        <v/>
      </c>
      <c r="V3147" s="74">
        <f t="shared" si="610"/>
        <v>0</v>
      </c>
      <c r="W3147" s="134">
        <f t="shared" si="611"/>
        <v>0</v>
      </c>
      <c r="X3147" s="134" t="e">
        <f>VLOOKUP(E3147,'Trimming log'!$F$5:$Y$5000,19,FALSE)</f>
        <v>#N/A</v>
      </c>
      <c r="Y3147" s="134" t="e">
        <f>VLOOKUP(E3147,'Trimming log'!$F$5:$Y$5000,20,FALSE)</f>
        <v>#N/A</v>
      </c>
      <c r="Z3147" s="135" t="e">
        <f t="shared" si="612"/>
        <v>#N/A</v>
      </c>
      <c r="AA3147" s="135" t="e">
        <f t="shared" si="613"/>
        <v>#N/A</v>
      </c>
      <c r="AB3147" s="136" t="e">
        <f t="shared" si="614"/>
        <v>#N/A</v>
      </c>
      <c r="AC3147" s="136" t="e">
        <f t="shared" si="615"/>
        <v>#N/A</v>
      </c>
      <c r="AD3147" s="136" t="e">
        <f t="shared" si="616"/>
        <v>#N/A</v>
      </c>
      <c r="AE3147" s="136" t="e">
        <f t="shared" si="617"/>
        <v>#N/A</v>
      </c>
    </row>
    <row r="3148" spans="4:31">
      <c r="D3148" s="69"/>
      <c r="F3148" s="65" t="e">
        <f>VLOOKUP(E3148,'Trimming log'!$F$5:$V$5000,2,FALSE)</f>
        <v>#N/A</v>
      </c>
      <c r="G3148" s="65" t="e">
        <f>VLOOKUP(E3148,'Trimming log'!$F$5:$V$5000,3,FALSE)</f>
        <v>#N/A</v>
      </c>
      <c r="H3148" s="508" t="e">
        <f>VLOOKUP(E3148,'Trimming log'!$F$5:$V$5000,4,FALSE)</f>
        <v>#N/A</v>
      </c>
      <c r="I3148" s="65" t="e">
        <f>VLOOKUP(E3148,'Trimming log'!$F$5:$V$5000,5,FALSE)</f>
        <v>#N/A</v>
      </c>
      <c r="J3148" s="65" t="e">
        <f>VLOOKUP(E3148,'Trimming log'!$F$5:$V$5000,6,FALSE)</f>
        <v>#N/A</v>
      </c>
      <c r="K3148" s="65" t="e">
        <f>VLOOKUP(E3148,'Trimming log'!$F$5:$V$5000,7,FALSE)</f>
        <v>#N/A</v>
      </c>
      <c r="L3148" s="65" t="e">
        <f>VLOOKUP(E3148,'Trimming log'!$F$5:$V$5000,8,FALSE)</f>
        <v>#N/A</v>
      </c>
      <c r="M3148" s="65" t="e">
        <f>VLOOKUP(E3148,'Trimming log'!$F$5:$V$5000,9,FALSE)</f>
        <v>#N/A</v>
      </c>
      <c r="N3148" s="507" t="e">
        <f>VLOOKUP(E3148,'Trimming log'!$F$5:$V$5000,10,FALSE)</f>
        <v>#N/A</v>
      </c>
      <c r="O3148" s="65" t="e">
        <f>VLOOKUP(E3148,'Trimming log'!$F$5:$V$5000,11,FALSE)</f>
        <v>#N/A</v>
      </c>
      <c r="P3148" s="65" t="e">
        <f>VLOOKUP(E3148,'Trimming log'!$F$5:$V$5000,12,FALSE)</f>
        <v>#N/A</v>
      </c>
      <c r="Q3148" s="65" t="e">
        <f>VLOOKUP(E3148,'Trimming log'!$F$5:$V$5000,13,FALSE)</f>
        <v>#N/A</v>
      </c>
      <c r="R3148" s="65" t="e">
        <f>VLOOKUP(E3148,'Trimming log'!$F$5:$V$5000,14,FALSE)</f>
        <v>#N/A</v>
      </c>
      <c r="S3148" s="65" t="e">
        <f>VLOOKUP(E3148,'Trimming log'!$F$5:$V$5000,15,FALSE)</f>
        <v>#N/A</v>
      </c>
      <c r="T3148" s="65" t="e">
        <f t="shared" si="608"/>
        <v>#N/A</v>
      </c>
      <c r="U3148" s="491" t="str">
        <f t="shared" si="609"/>
        <v/>
      </c>
      <c r="V3148" s="74">
        <f t="shared" si="610"/>
        <v>0</v>
      </c>
      <c r="W3148" s="134">
        <f t="shared" si="611"/>
        <v>0</v>
      </c>
      <c r="X3148" s="134" t="e">
        <f>VLOOKUP(E3148,'Trimming log'!$F$5:$Y$5000,19,FALSE)</f>
        <v>#N/A</v>
      </c>
      <c r="Y3148" s="134" t="e">
        <f>VLOOKUP(E3148,'Trimming log'!$F$5:$Y$5000,20,FALSE)</f>
        <v>#N/A</v>
      </c>
      <c r="Z3148" s="135" t="e">
        <f t="shared" si="612"/>
        <v>#N/A</v>
      </c>
      <c r="AA3148" s="135" t="e">
        <f t="shared" si="613"/>
        <v>#N/A</v>
      </c>
      <c r="AB3148" s="136" t="e">
        <f t="shared" si="614"/>
        <v>#N/A</v>
      </c>
      <c r="AC3148" s="136" t="e">
        <f t="shared" si="615"/>
        <v>#N/A</v>
      </c>
      <c r="AD3148" s="136" t="e">
        <f t="shared" si="616"/>
        <v>#N/A</v>
      </c>
      <c r="AE3148" s="136" t="e">
        <f t="shared" si="617"/>
        <v>#N/A</v>
      </c>
    </row>
    <row r="3149" spans="4:31">
      <c r="D3149" s="69"/>
      <c r="F3149" s="65" t="e">
        <f>VLOOKUP(E3149,'Trimming log'!$F$5:$V$5000,2,FALSE)</f>
        <v>#N/A</v>
      </c>
      <c r="G3149" s="65" t="e">
        <f>VLOOKUP(E3149,'Trimming log'!$F$5:$V$5000,3,FALSE)</f>
        <v>#N/A</v>
      </c>
      <c r="H3149" s="508" t="e">
        <f>VLOOKUP(E3149,'Trimming log'!$F$5:$V$5000,4,FALSE)</f>
        <v>#N/A</v>
      </c>
      <c r="I3149" s="65" t="e">
        <f>VLOOKUP(E3149,'Trimming log'!$F$5:$V$5000,5,FALSE)</f>
        <v>#N/A</v>
      </c>
      <c r="J3149" s="65" t="e">
        <f>VLOOKUP(E3149,'Trimming log'!$F$5:$V$5000,6,FALSE)</f>
        <v>#N/A</v>
      </c>
      <c r="K3149" s="65" t="e">
        <f>VLOOKUP(E3149,'Trimming log'!$F$5:$V$5000,7,FALSE)</f>
        <v>#N/A</v>
      </c>
      <c r="L3149" s="65" t="e">
        <f>VLOOKUP(E3149,'Trimming log'!$F$5:$V$5000,8,FALSE)</f>
        <v>#N/A</v>
      </c>
      <c r="M3149" s="65" t="e">
        <f>VLOOKUP(E3149,'Trimming log'!$F$5:$V$5000,9,FALSE)</f>
        <v>#N/A</v>
      </c>
      <c r="N3149" s="507" t="e">
        <f>VLOOKUP(E3149,'Trimming log'!$F$5:$V$5000,10,FALSE)</f>
        <v>#N/A</v>
      </c>
      <c r="O3149" s="65" t="e">
        <f>VLOOKUP(E3149,'Trimming log'!$F$5:$V$5000,11,FALSE)</f>
        <v>#N/A</v>
      </c>
      <c r="P3149" s="65" t="e">
        <f>VLOOKUP(E3149,'Trimming log'!$F$5:$V$5000,12,FALSE)</f>
        <v>#N/A</v>
      </c>
      <c r="Q3149" s="65" t="e">
        <f>VLOOKUP(E3149,'Trimming log'!$F$5:$V$5000,13,FALSE)</f>
        <v>#N/A</v>
      </c>
      <c r="R3149" s="65" t="e">
        <f>VLOOKUP(E3149,'Trimming log'!$F$5:$V$5000,14,FALSE)</f>
        <v>#N/A</v>
      </c>
      <c r="S3149" s="65" t="e">
        <f>VLOOKUP(E3149,'Trimming log'!$F$5:$V$5000,15,FALSE)</f>
        <v>#N/A</v>
      </c>
      <c r="T3149" s="65" t="e">
        <f t="shared" si="608"/>
        <v>#N/A</v>
      </c>
      <c r="U3149" s="491" t="str">
        <f t="shared" si="609"/>
        <v/>
      </c>
      <c r="V3149" s="74">
        <f t="shared" si="610"/>
        <v>0</v>
      </c>
      <c r="W3149" s="134">
        <f t="shared" si="611"/>
        <v>0</v>
      </c>
      <c r="X3149" s="134" t="e">
        <f>VLOOKUP(E3149,'Trimming log'!$F$5:$Y$5000,19,FALSE)</f>
        <v>#N/A</v>
      </c>
      <c r="Y3149" s="134" t="e">
        <f>VLOOKUP(E3149,'Trimming log'!$F$5:$Y$5000,20,FALSE)</f>
        <v>#N/A</v>
      </c>
      <c r="Z3149" s="135" t="e">
        <f t="shared" si="612"/>
        <v>#N/A</v>
      </c>
      <c r="AA3149" s="135" t="e">
        <f t="shared" si="613"/>
        <v>#N/A</v>
      </c>
      <c r="AB3149" s="136" t="e">
        <f t="shared" si="614"/>
        <v>#N/A</v>
      </c>
      <c r="AC3149" s="136" t="e">
        <f t="shared" si="615"/>
        <v>#N/A</v>
      </c>
      <c r="AD3149" s="136" t="e">
        <f t="shared" si="616"/>
        <v>#N/A</v>
      </c>
      <c r="AE3149" s="136" t="e">
        <f t="shared" si="617"/>
        <v>#N/A</v>
      </c>
    </row>
    <row r="3150" spans="4:31">
      <c r="D3150" s="69"/>
      <c r="F3150" s="65" t="e">
        <f>VLOOKUP(E3150,'Trimming log'!$F$5:$V$5000,2,FALSE)</f>
        <v>#N/A</v>
      </c>
      <c r="G3150" s="65" t="e">
        <f>VLOOKUP(E3150,'Trimming log'!$F$5:$V$5000,3,FALSE)</f>
        <v>#N/A</v>
      </c>
      <c r="H3150" s="508" t="e">
        <f>VLOOKUP(E3150,'Trimming log'!$F$5:$V$5000,4,FALSE)</f>
        <v>#N/A</v>
      </c>
      <c r="I3150" s="65" t="e">
        <f>VLOOKUP(E3150,'Trimming log'!$F$5:$V$5000,5,FALSE)</f>
        <v>#N/A</v>
      </c>
      <c r="J3150" s="65" t="e">
        <f>VLOOKUP(E3150,'Trimming log'!$F$5:$V$5000,6,FALSE)</f>
        <v>#N/A</v>
      </c>
      <c r="K3150" s="65" t="e">
        <f>VLOOKUP(E3150,'Trimming log'!$F$5:$V$5000,7,FALSE)</f>
        <v>#N/A</v>
      </c>
      <c r="L3150" s="65" t="e">
        <f>VLOOKUP(E3150,'Trimming log'!$F$5:$V$5000,8,FALSE)</f>
        <v>#N/A</v>
      </c>
      <c r="M3150" s="65" t="e">
        <f>VLOOKUP(E3150,'Trimming log'!$F$5:$V$5000,9,FALSE)</f>
        <v>#N/A</v>
      </c>
      <c r="N3150" s="507" t="e">
        <f>VLOOKUP(E3150,'Trimming log'!$F$5:$V$5000,10,FALSE)</f>
        <v>#N/A</v>
      </c>
      <c r="O3150" s="65" t="e">
        <f>VLOOKUP(E3150,'Trimming log'!$F$5:$V$5000,11,FALSE)</f>
        <v>#N/A</v>
      </c>
      <c r="P3150" s="65" t="e">
        <f>VLOOKUP(E3150,'Trimming log'!$F$5:$V$5000,12,FALSE)</f>
        <v>#N/A</v>
      </c>
      <c r="Q3150" s="65" t="e">
        <f>VLOOKUP(E3150,'Trimming log'!$F$5:$V$5000,13,FALSE)</f>
        <v>#N/A</v>
      </c>
      <c r="R3150" s="65" t="e">
        <f>VLOOKUP(E3150,'Trimming log'!$F$5:$V$5000,14,FALSE)</f>
        <v>#N/A</v>
      </c>
      <c r="S3150" s="65" t="e">
        <f>VLOOKUP(E3150,'Trimming log'!$F$5:$V$5000,15,FALSE)</f>
        <v>#N/A</v>
      </c>
      <c r="T3150" s="65" t="e">
        <f t="shared" si="608"/>
        <v>#N/A</v>
      </c>
      <c r="U3150" s="491" t="str">
        <f t="shared" si="609"/>
        <v/>
      </c>
      <c r="V3150" s="74">
        <f t="shared" si="610"/>
        <v>0</v>
      </c>
      <c r="W3150" s="134">
        <f t="shared" si="611"/>
        <v>0</v>
      </c>
      <c r="X3150" s="134" t="e">
        <f>VLOOKUP(E3150,'Trimming log'!$F$5:$Y$5000,19,FALSE)</f>
        <v>#N/A</v>
      </c>
      <c r="Y3150" s="134" t="e">
        <f>VLOOKUP(E3150,'Trimming log'!$F$5:$Y$5000,20,FALSE)</f>
        <v>#N/A</v>
      </c>
      <c r="Z3150" s="135" t="e">
        <f t="shared" si="612"/>
        <v>#N/A</v>
      </c>
      <c r="AA3150" s="135" t="e">
        <f t="shared" si="613"/>
        <v>#N/A</v>
      </c>
      <c r="AB3150" s="136" t="e">
        <f t="shared" si="614"/>
        <v>#N/A</v>
      </c>
      <c r="AC3150" s="136" t="e">
        <f t="shared" si="615"/>
        <v>#N/A</v>
      </c>
      <c r="AD3150" s="136" t="e">
        <f t="shared" si="616"/>
        <v>#N/A</v>
      </c>
      <c r="AE3150" s="136" t="e">
        <f t="shared" si="617"/>
        <v>#N/A</v>
      </c>
    </row>
    <row r="3151" spans="4:31">
      <c r="D3151" s="69"/>
      <c r="F3151" s="65" t="e">
        <f>VLOOKUP(E3151,'Trimming log'!$F$5:$V$5000,2,FALSE)</f>
        <v>#N/A</v>
      </c>
      <c r="G3151" s="65" t="e">
        <f>VLOOKUP(E3151,'Trimming log'!$F$5:$V$5000,3,FALSE)</f>
        <v>#N/A</v>
      </c>
      <c r="H3151" s="508" t="e">
        <f>VLOOKUP(E3151,'Trimming log'!$F$5:$V$5000,4,FALSE)</f>
        <v>#N/A</v>
      </c>
      <c r="I3151" s="65" t="e">
        <f>VLOOKUP(E3151,'Trimming log'!$F$5:$V$5000,5,FALSE)</f>
        <v>#N/A</v>
      </c>
      <c r="J3151" s="65" t="e">
        <f>VLOOKUP(E3151,'Trimming log'!$F$5:$V$5000,6,FALSE)</f>
        <v>#N/A</v>
      </c>
      <c r="K3151" s="65" t="e">
        <f>VLOOKUP(E3151,'Trimming log'!$F$5:$V$5000,7,FALSE)</f>
        <v>#N/A</v>
      </c>
      <c r="L3151" s="65" t="e">
        <f>VLOOKUP(E3151,'Trimming log'!$F$5:$V$5000,8,FALSE)</f>
        <v>#N/A</v>
      </c>
      <c r="M3151" s="65" t="e">
        <f>VLOOKUP(E3151,'Trimming log'!$F$5:$V$5000,9,FALSE)</f>
        <v>#N/A</v>
      </c>
      <c r="N3151" s="507" t="e">
        <f>VLOOKUP(E3151,'Trimming log'!$F$5:$V$5000,10,FALSE)</f>
        <v>#N/A</v>
      </c>
      <c r="O3151" s="65" t="e">
        <f>VLOOKUP(E3151,'Trimming log'!$F$5:$V$5000,11,FALSE)</f>
        <v>#N/A</v>
      </c>
      <c r="P3151" s="65" t="e">
        <f>VLOOKUP(E3151,'Trimming log'!$F$5:$V$5000,12,FALSE)</f>
        <v>#N/A</v>
      </c>
      <c r="Q3151" s="65" t="e">
        <f>VLOOKUP(E3151,'Trimming log'!$F$5:$V$5000,13,FALSE)</f>
        <v>#N/A</v>
      </c>
      <c r="R3151" s="65" t="e">
        <f>VLOOKUP(E3151,'Trimming log'!$F$5:$V$5000,14,FALSE)</f>
        <v>#N/A</v>
      </c>
      <c r="S3151" s="65" t="e">
        <f>VLOOKUP(E3151,'Trimming log'!$F$5:$V$5000,15,FALSE)</f>
        <v>#N/A</v>
      </c>
      <c r="T3151" s="65" t="e">
        <f t="shared" si="608"/>
        <v>#N/A</v>
      </c>
      <c r="U3151" s="491" t="str">
        <f t="shared" si="609"/>
        <v/>
      </c>
      <c r="V3151" s="74">
        <f t="shared" si="610"/>
        <v>0</v>
      </c>
      <c r="W3151" s="134">
        <f t="shared" si="611"/>
        <v>0</v>
      </c>
      <c r="X3151" s="134" t="e">
        <f>VLOOKUP(E3151,'Trimming log'!$F$5:$Y$5000,19,FALSE)</f>
        <v>#N/A</v>
      </c>
      <c r="Y3151" s="134" t="e">
        <f>VLOOKUP(E3151,'Trimming log'!$F$5:$Y$5000,20,FALSE)</f>
        <v>#N/A</v>
      </c>
      <c r="Z3151" s="135" t="e">
        <f t="shared" si="612"/>
        <v>#N/A</v>
      </c>
      <c r="AA3151" s="135" t="e">
        <f t="shared" si="613"/>
        <v>#N/A</v>
      </c>
      <c r="AB3151" s="136" t="e">
        <f t="shared" si="614"/>
        <v>#N/A</v>
      </c>
      <c r="AC3151" s="136" t="e">
        <f t="shared" si="615"/>
        <v>#N/A</v>
      </c>
      <c r="AD3151" s="136" t="e">
        <f t="shared" si="616"/>
        <v>#N/A</v>
      </c>
      <c r="AE3151" s="136" t="e">
        <f t="shared" si="617"/>
        <v>#N/A</v>
      </c>
    </row>
    <row r="3152" spans="4:31">
      <c r="D3152" s="69"/>
      <c r="F3152" s="65" t="e">
        <f>VLOOKUP(E3152,'Trimming log'!$F$5:$V$5000,2,FALSE)</f>
        <v>#N/A</v>
      </c>
      <c r="G3152" s="65" t="e">
        <f>VLOOKUP(E3152,'Trimming log'!$F$5:$V$5000,3,FALSE)</f>
        <v>#N/A</v>
      </c>
      <c r="H3152" s="508" t="e">
        <f>VLOOKUP(E3152,'Trimming log'!$F$5:$V$5000,4,FALSE)</f>
        <v>#N/A</v>
      </c>
      <c r="I3152" s="65" t="e">
        <f>VLOOKUP(E3152,'Trimming log'!$F$5:$V$5000,5,FALSE)</f>
        <v>#N/A</v>
      </c>
      <c r="J3152" s="65" t="e">
        <f>VLOOKUP(E3152,'Trimming log'!$F$5:$V$5000,6,FALSE)</f>
        <v>#N/A</v>
      </c>
      <c r="K3152" s="65" t="e">
        <f>VLOOKUP(E3152,'Trimming log'!$F$5:$V$5000,7,FALSE)</f>
        <v>#N/A</v>
      </c>
      <c r="L3152" s="65" t="e">
        <f>VLOOKUP(E3152,'Trimming log'!$F$5:$V$5000,8,FALSE)</f>
        <v>#N/A</v>
      </c>
      <c r="M3152" s="65" t="e">
        <f>VLOOKUP(E3152,'Trimming log'!$F$5:$V$5000,9,FALSE)</f>
        <v>#N/A</v>
      </c>
      <c r="N3152" s="507" t="e">
        <f>VLOOKUP(E3152,'Trimming log'!$F$5:$V$5000,10,FALSE)</f>
        <v>#N/A</v>
      </c>
      <c r="O3152" s="65" t="e">
        <f>VLOOKUP(E3152,'Trimming log'!$F$5:$V$5000,11,FALSE)</f>
        <v>#N/A</v>
      </c>
      <c r="P3152" s="65" t="e">
        <f>VLOOKUP(E3152,'Trimming log'!$F$5:$V$5000,12,FALSE)</f>
        <v>#N/A</v>
      </c>
      <c r="Q3152" s="65" t="e">
        <f>VLOOKUP(E3152,'Trimming log'!$F$5:$V$5000,13,FALSE)</f>
        <v>#N/A</v>
      </c>
      <c r="R3152" s="65" t="e">
        <f>VLOOKUP(E3152,'Trimming log'!$F$5:$V$5000,14,FALSE)</f>
        <v>#N/A</v>
      </c>
      <c r="S3152" s="65" t="e">
        <f>VLOOKUP(E3152,'Trimming log'!$F$5:$V$5000,15,FALSE)</f>
        <v>#N/A</v>
      </c>
      <c r="T3152" s="65" t="e">
        <f t="shared" si="608"/>
        <v>#N/A</v>
      </c>
      <c r="U3152" s="491" t="str">
        <f t="shared" si="609"/>
        <v/>
      </c>
      <c r="V3152" s="74">
        <f t="shared" si="610"/>
        <v>0</v>
      </c>
      <c r="W3152" s="134">
        <f t="shared" si="611"/>
        <v>0</v>
      </c>
      <c r="X3152" s="134" t="e">
        <f>VLOOKUP(E3152,'Trimming log'!$F$5:$Y$5000,19,FALSE)</f>
        <v>#N/A</v>
      </c>
      <c r="Y3152" s="134" t="e">
        <f>VLOOKUP(E3152,'Trimming log'!$F$5:$Y$5000,20,FALSE)</f>
        <v>#N/A</v>
      </c>
      <c r="Z3152" s="135" t="e">
        <f t="shared" si="612"/>
        <v>#N/A</v>
      </c>
      <c r="AA3152" s="135" t="e">
        <f t="shared" si="613"/>
        <v>#N/A</v>
      </c>
      <c r="AB3152" s="136" t="e">
        <f t="shared" si="614"/>
        <v>#N/A</v>
      </c>
      <c r="AC3152" s="136" t="e">
        <f t="shared" si="615"/>
        <v>#N/A</v>
      </c>
      <c r="AD3152" s="136" t="e">
        <f t="shared" si="616"/>
        <v>#N/A</v>
      </c>
      <c r="AE3152" s="136" t="e">
        <f t="shared" si="617"/>
        <v>#N/A</v>
      </c>
    </row>
    <row r="3153" spans="4:31">
      <c r="D3153" s="69"/>
      <c r="F3153" s="65" t="e">
        <f>VLOOKUP(E3153,'Trimming log'!$F$5:$V$5000,2,FALSE)</f>
        <v>#N/A</v>
      </c>
      <c r="G3153" s="65" t="e">
        <f>VLOOKUP(E3153,'Trimming log'!$F$5:$V$5000,3,FALSE)</f>
        <v>#N/A</v>
      </c>
      <c r="H3153" s="508" t="e">
        <f>VLOOKUP(E3153,'Trimming log'!$F$5:$V$5000,4,FALSE)</f>
        <v>#N/A</v>
      </c>
      <c r="I3153" s="65" t="e">
        <f>VLOOKUP(E3153,'Trimming log'!$F$5:$V$5000,5,FALSE)</f>
        <v>#N/A</v>
      </c>
      <c r="J3153" s="65" t="e">
        <f>VLOOKUP(E3153,'Trimming log'!$F$5:$V$5000,6,FALSE)</f>
        <v>#N/A</v>
      </c>
      <c r="K3153" s="65" t="e">
        <f>VLOOKUP(E3153,'Trimming log'!$F$5:$V$5000,7,FALSE)</f>
        <v>#N/A</v>
      </c>
      <c r="L3153" s="65" t="e">
        <f>VLOOKUP(E3153,'Trimming log'!$F$5:$V$5000,8,FALSE)</f>
        <v>#N/A</v>
      </c>
      <c r="M3153" s="65" t="e">
        <f>VLOOKUP(E3153,'Trimming log'!$F$5:$V$5000,9,FALSE)</f>
        <v>#N/A</v>
      </c>
      <c r="N3153" s="507" t="e">
        <f>VLOOKUP(E3153,'Trimming log'!$F$5:$V$5000,10,FALSE)</f>
        <v>#N/A</v>
      </c>
      <c r="O3153" s="65" t="e">
        <f>VLOOKUP(E3153,'Trimming log'!$F$5:$V$5000,11,FALSE)</f>
        <v>#N/A</v>
      </c>
      <c r="P3153" s="65" t="e">
        <f>VLOOKUP(E3153,'Trimming log'!$F$5:$V$5000,12,FALSE)</f>
        <v>#N/A</v>
      </c>
      <c r="Q3153" s="65" t="e">
        <f>VLOOKUP(E3153,'Trimming log'!$F$5:$V$5000,13,FALSE)</f>
        <v>#N/A</v>
      </c>
      <c r="R3153" s="65" t="e">
        <f>VLOOKUP(E3153,'Trimming log'!$F$5:$V$5000,14,FALSE)</f>
        <v>#N/A</v>
      </c>
      <c r="S3153" s="65" t="e">
        <f>VLOOKUP(E3153,'Trimming log'!$F$5:$V$5000,15,FALSE)</f>
        <v>#N/A</v>
      </c>
      <c r="T3153" s="65" t="e">
        <f t="shared" si="608"/>
        <v>#N/A</v>
      </c>
      <c r="U3153" s="491" t="str">
        <f t="shared" si="609"/>
        <v/>
      </c>
      <c r="V3153" s="74">
        <f t="shared" si="610"/>
        <v>0</v>
      </c>
      <c r="W3153" s="134">
        <f t="shared" si="611"/>
        <v>0</v>
      </c>
      <c r="X3153" s="134" t="e">
        <f>VLOOKUP(E3153,'Trimming log'!$F$5:$Y$5000,19,FALSE)</f>
        <v>#N/A</v>
      </c>
      <c r="Y3153" s="134" t="e">
        <f>VLOOKUP(E3153,'Trimming log'!$F$5:$Y$5000,20,FALSE)</f>
        <v>#N/A</v>
      </c>
      <c r="Z3153" s="135" t="e">
        <f t="shared" si="612"/>
        <v>#N/A</v>
      </c>
      <c r="AA3153" s="135" t="e">
        <f t="shared" si="613"/>
        <v>#N/A</v>
      </c>
      <c r="AB3153" s="136" t="e">
        <f t="shared" si="614"/>
        <v>#N/A</v>
      </c>
      <c r="AC3153" s="136" t="e">
        <f t="shared" si="615"/>
        <v>#N/A</v>
      </c>
      <c r="AD3153" s="136" t="e">
        <f t="shared" si="616"/>
        <v>#N/A</v>
      </c>
      <c r="AE3153" s="136" t="e">
        <f t="shared" si="617"/>
        <v>#N/A</v>
      </c>
    </row>
    <row r="3154" spans="4:31">
      <c r="D3154" s="69"/>
      <c r="F3154" s="65" t="e">
        <f>VLOOKUP(E3154,'Trimming log'!$F$5:$V$5000,2,FALSE)</f>
        <v>#N/A</v>
      </c>
      <c r="G3154" s="65" t="e">
        <f>VLOOKUP(E3154,'Trimming log'!$F$5:$V$5000,3,FALSE)</f>
        <v>#N/A</v>
      </c>
      <c r="H3154" s="508" t="e">
        <f>VLOOKUP(E3154,'Trimming log'!$F$5:$V$5000,4,FALSE)</f>
        <v>#N/A</v>
      </c>
      <c r="I3154" s="65" t="e">
        <f>VLOOKUP(E3154,'Trimming log'!$F$5:$V$5000,5,FALSE)</f>
        <v>#N/A</v>
      </c>
      <c r="J3154" s="65" t="e">
        <f>VLOOKUP(E3154,'Trimming log'!$F$5:$V$5000,6,FALSE)</f>
        <v>#N/A</v>
      </c>
      <c r="K3154" s="65" t="e">
        <f>VLOOKUP(E3154,'Trimming log'!$F$5:$V$5000,7,FALSE)</f>
        <v>#N/A</v>
      </c>
      <c r="L3154" s="65" t="e">
        <f>VLOOKUP(E3154,'Trimming log'!$F$5:$V$5000,8,FALSE)</f>
        <v>#N/A</v>
      </c>
      <c r="M3154" s="65" t="e">
        <f>VLOOKUP(E3154,'Trimming log'!$F$5:$V$5000,9,FALSE)</f>
        <v>#N/A</v>
      </c>
      <c r="N3154" s="507" t="e">
        <f>VLOOKUP(E3154,'Trimming log'!$F$5:$V$5000,10,FALSE)</f>
        <v>#N/A</v>
      </c>
      <c r="O3154" s="65" t="e">
        <f>VLOOKUP(E3154,'Trimming log'!$F$5:$V$5000,11,FALSE)</f>
        <v>#N/A</v>
      </c>
      <c r="P3154" s="65" t="e">
        <f>VLOOKUP(E3154,'Trimming log'!$F$5:$V$5000,12,FALSE)</f>
        <v>#N/A</v>
      </c>
      <c r="Q3154" s="65" t="e">
        <f>VLOOKUP(E3154,'Trimming log'!$F$5:$V$5000,13,FALSE)</f>
        <v>#N/A</v>
      </c>
      <c r="R3154" s="65" t="e">
        <f>VLOOKUP(E3154,'Trimming log'!$F$5:$V$5000,14,FALSE)</f>
        <v>#N/A</v>
      </c>
      <c r="S3154" s="65" t="e">
        <f>VLOOKUP(E3154,'Trimming log'!$F$5:$V$5000,15,FALSE)</f>
        <v>#N/A</v>
      </c>
      <c r="T3154" s="65" t="e">
        <f t="shared" si="608"/>
        <v>#N/A</v>
      </c>
      <c r="U3154" s="491" t="str">
        <f t="shared" si="609"/>
        <v/>
      </c>
      <c r="V3154" s="74">
        <f t="shared" si="610"/>
        <v>0</v>
      </c>
      <c r="W3154" s="134">
        <f t="shared" si="611"/>
        <v>0</v>
      </c>
      <c r="X3154" s="134" t="e">
        <f>VLOOKUP(E3154,'Trimming log'!$F$5:$Y$5000,19,FALSE)</f>
        <v>#N/A</v>
      </c>
      <c r="Y3154" s="134" t="e">
        <f>VLOOKUP(E3154,'Trimming log'!$F$5:$Y$5000,20,FALSE)</f>
        <v>#N/A</v>
      </c>
      <c r="Z3154" s="135" t="e">
        <f t="shared" si="612"/>
        <v>#N/A</v>
      </c>
      <c r="AA3154" s="135" t="e">
        <f t="shared" si="613"/>
        <v>#N/A</v>
      </c>
      <c r="AB3154" s="136" t="e">
        <f t="shared" si="614"/>
        <v>#N/A</v>
      </c>
      <c r="AC3154" s="136" t="e">
        <f t="shared" si="615"/>
        <v>#N/A</v>
      </c>
      <c r="AD3154" s="136" t="e">
        <f t="shared" si="616"/>
        <v>#N/A</v>
      </c>
      <c r="AE3154" s="136" t="e">
        <f t="shared" si="617"/>
        <v>#N/A</v>
      </c>
    </row>
    <row r="3155" spans="4:31">
      <c r="D3155" s="69"/>
      <c r="F3155" s="65" t="e">
        <f>VLOOKUP(E3155,'Trimming log'!$F$5:$V$5000,2,FALSE)</f>
        <v>#N/A</v>
      </c>
      <c r="G3155" s="65" t="e">
        <f>VLOOKUP(E3155,'Trimming log'!$F$5:$V$5000,3,FALSE)</f>
        <v>#N/A</v>
      </c>
      <c r="H3155" s="508" t="e">
        <f>VLOOKUP(E3155,'Trimming log'!$F$5:$V$5000,4,FALSE)</f>
        <v>#N/A</v>
      </c>
      <c r="I3155" s="65" t="e">
        <f>VLOOKUP(E3155,'Trimming log'!$F$5:$V$5000,5,FALSE)</f>
        <v>#N/A</v>
      </c>
      <c r="J3155" s="65" t="e">
        <f>VLOOKUP(E3155,'Trimming log'!$F$5:$V$5000,6,FALSE)</f>
        <v>#N/A</v>
      </c>
      <c r="K3155" s="65" t="e">
        <f>VLOOKUP(E3155,'Trimming log'!$F$5:$V$5000,7,FALSE)</f>
        <v>#N/A</v>
      </c>
      <c r="L3155" s="65" t="e">
        <f>VLOOKUP(E3155,'Trimming log'!$F$5:$V$5000,8,FALSE)</f>
        <v>#N/A</v>
      </c>
      <c r="M3155" s="65" t="e">
        <f>VLOOKUP(E3155,'Trimming log'!$F$5:$V$5000,9,FALSE)</f>
        <v>#N/A</v>
      </c>
      <c r="N3155" s="507" t="e">
        <f>VLOOKUP(E3155,'Trimming log'!$F$5:$V$5000,10,FALSE)</f>
        <v>#N/A</v>
      </c>
      <c r="O3155" s="65" t="e">
        <f>VLOOKUP(E3155,'Trimming log'!$F$5:$V$5000,11,FALSE)</f>
        <v>#N/A</v>
      </c>
      <c r="P3155" s="65" t="e">
        <f>VLOOKUP(E3155,'Trimming log'!$F$5:$V$5000,12,FALSE)</f>
        <v>#N/A</v>
      </c>
      <c r="Q3155" s="65" t="e">
        <f>VLOOKUP(E3155,'Trimming log'!$F$5:$V$5000,13,FALSE)</f>
        <v>#N/A</v>
      </c>
      <c r="R3155" s="65" t="e">
        <f>VLOOKUP(E3155,'Trimming log'!$F$5:$V$5000,14,FALSE)</f>
        <v>#N/A</v>
      </c>
      <c r="S3155" s="65" t="e">
        <f>VLOOKUP(E3155,'Trimming log'!$F$5:$V$5000,15,FALSE)</f>
        <v>#N/A</v>
      </c>
      <c r="T3155" s="65" t="e">
        <f t="shared" si="608"/>
        <v>#N/A</v>
      </c>
      <c r="U3155" s="491" t="str">
        <f t="shared" si="609"/>
        <v/>
      </c>
      <c r="V3155" s="74">
        <f t="shared" si="610"/>
        <v>0</v>
      </c>
      <c r="W3155" s="134">
        <f t="shared" si="611"/>
        <v>0</v>
      </c>
      <c r="X3155" s="134" t="e">
        <f>VLOOKUP(E3155,'Trimming log'!$F$5:$Y$5000,19,FALSE)</f>
        <v>#N/A</v>
      </c>
      <c r="Y3155" s="134" t="e">
        <f>VLOOKUP(E3155,'Trimming log'!$F$5:$Y$5000,20,FALSE)</f>
        <v>#N/A</v>
      </c>
      <c r="Z3155" s="135" t="e">
        <f t="shared" si="612"/>
        <v>#N/A</v>
      </c>
      <c r="AA3155" s="135" t="e">
        <f t="shared" si="613"/>
        <v>#N/A</v>
      </c>
      <c r="AB3155" s="136" t="e">
        <f t="shared" si="614"/>
        <v>#N/A</v>
      </c>
      <c r="AC3155" s="136" t="e">
        <f t="shared" si="615"/>
        <v>#N/A</v>
      </c>
      <c r="AD3155" s="136" t="e">
        <f t="shared" si="616"/>
        <v>#N/A</v>
      </c>
      <c r="AE3155" s="136" t="e">
        <f t="shared" si="617"/>
        <v>#N/A</v>
      </c>
    </row>
    <row r="3156" spans="4:31">
      <c r="D3156" s="69"/>
      <c r="F3156" s="65" t="e">
        <f>VLOOKUP(E3156,'Trimming log'!$F$5:$V$5000,2,FALSE)</f>
        <v>#N/A</v>
      </c>
      <c r="G3156" s="65" t="e">
        <f>VLOOKUP(E3156,'Trimming log'!$F$5:$V$5000,3,FALSE)</f>
        <v>#N/A</v>
      </c>
      <c r="H3156" s="508" t="e">
        <f>VLOOKUP(E3156,'Trimming log'!$F$5:$V$5000,4,FALSE)</f>
        <v>#N/A</v>
      </c>
      <c r="I3156" s="65" t="e">
        <f>VLOOKUP(E3156,'Trimming log'!$F$5:$V$5000,5,FALSE)</f>
        <v>#N/A</v>
      </c>
      <c r="J3156" s="65" t="e">
        <f>VLOOKUP(E3156,'Trimming log'!$F$5:$V$5000,6,FALSE)</f>
        <v>#N/A</v>
      </c>
      <c r="K3156" s="65" t="e">
        <f>VLOOKUP(E3156,'Trimming log'!$F$5:$V$5000,7,FALSE)</f>
        <v>#N/A</v>
      </c>
      <c r="L3156" s="65" t="e">
        <f>VLOOKUP(E3156,'Trimming log'!$F$5:$V$5000,8,FALSE)</f>
        <v>#N/A</v>
      </c>
      <c r="M3156" s="65" t="e">
        <f>VLOOKUP(E3156,'Trimming log'!$F$5:$V$5000,9,FALSE)</f>
        <v>#N/A</v>
      </c>
      <c r="N3156" s="507" t="e">
        <f>VLOOKUP(E3156,'Trimming log'!$F$5:$V$5000,10,FALSE)</f>
        <v>#N/A</v>
      </c>
      <c r="O3156" s="65" t="e">
        <f>VLOOKUP(E3156,'Trimming log'!$F$5:$V$5000,11,FALSE)</f>
        <v>#N/A</v>
      </c>
      <c r="P3156" s="65" t="e">
        <f>VLOOKUP(E3156,'Trimming log'!$F$5:$V$5000,12,FALSE)</f>
        <v>#N/A</v>
      </c>
      <c r="Q3156" s="65" t="e">
        <f>VLOOKUP(E3156,'Trimming log'!$F$5:$V$5000,13,FALSE)</f>
        <v>#N/A</v>
      </c>
      <c r="R3156" s="65" t="e">
        <f>VLOOKUP(E3156,'Trimming log'!$F$5:$V$5000,14,FALSE)</f>
        <v>#N/A</v>
      </c>
      <c r="S3156" s="65" t="e">
        <f>VLOOKUP(E3156,'Trimming log'!$F$5:$V$5000,15,FALSE)</f>
        <v>#N/A</v>
      </c>
      <c r="T3156" s="65" t="e">
        <f t="shared" si="608"/>
        <v>#N/A</v>
      </c>
      <c r="U3156" s="491" t="str">
        <f t="shared" si="609"/>
        <v/>
      </c>
      <c r="V3156" s="74">
        <f t="shared" si="610"/>
        <v>0</v>
      </c>
      <c r="W3156" s="134">
        <f t="shared" si="611"/>
        <v>0</v>
      </c>
      <c r="X3156" s="134" t="e">
        <f>VLOOKUP(E3156,'Trimming log'!$F$5:$Y$5000,19,FALSE)</f>
        <v>#N/A</v>
      </c>
      <c r="Y3156" s="134" t="e">
        <f>VLOOKUP(E3156,'Trimming log'!$F$5:$Y$5000,20,FALSE)</f>
        <v>#N/A</v>
      </c>
      <c r="Z3156" s="135" t="e">
        <f t="shared" si="612"/>
        <v>#N/A</v>
      </c>
      <c r="AA3156" s="135" t="e">
        <f t="shared" si="613"/>
        <v>#N/A</v>
      </c>
      <c r="AB3156" s="136" t="e">
        <f t="shared" si="614"/>
        <v>#N/A</v>
      </c>
      <c r="AC3156" s="136" t="e">
        <f t="shared" si="615"/>
        <v>#N/A</v>
      </c>
      <c r="AD3156" s="136" t="e">
        <f t="shared" si="616"/>
        <v>#N/A</v>
      </c>
      <c r="AE3156" s="136" t="e">
        <f t="shared" si="617"/>
        <v>#N/A</v>
      </c>
    </row>
    <row r="3157" spans="4:31">
      <c r="D3157" s="69"/>
      <c r="F3157" s="65" t="e">
        <f>VLOOKUP(E3157,'Trimming log'!$F$5:$V$5000,2,FALSE)</f>
        <v>#N/A</v>
      </c>
      <c r="G3157" s="65" t="e">
        <f>VLOOKUP(E3157,'Trimming log'!$F$5:$V$5000,3,FALSE)</f>
        <v>#N/A</v>
      </c>
      <c r="H3157" s="508" t="e">
        <f>VLOOKUP(E3157,'Trimming log'!$F$5:$V$5000,4,FALSE)</f>
        <v>#N/A</v>
      </c>
      <c r="I3157" s="65" t="e">
        <f>VLOOKUP(E3157,'Trimming log'!$F$5:$V$5000,5,FALSE)</f>
        <v>#N/A</v>
      </c>
      <c r="J3157" s="65" t="e">
        <f>VLOOKUP(E3157,'Trimming log'!$F$5:$V$5000,6,FALSE)</f>
        <v>#N/A</v>
      </c>
      <c r="K3157" s="65" t="e">
        <f>VLOOKUP(E3157,'Trimming log'!$F$5:$V$5000,7,FALSE)</f>
        <v>#N/A</v>
      </c>
      <c r="L3157" s="65" t="e">
        <f>VLOOKUP(E3157,'Trimming log'!$F$5:$V$5000,8,FALSE)</f>
        <v>#N/A</v>
      </c>
      <c r="M3157" s="65" t="e">
        <f>VLOOKUP(E3157,'Trimming log'!$F$5:$V$5000,9,FALSE)</f>
        <v>#N/A</v>
      </c>
      <c r="N3157" s="507" t="e">
        <f>VLOOKUP(E3157,'Trimming log'!$F$5:$V$5000,10,FALSE)</f>
        <v>#N/A</v>
      </c>
      <c r="O3157" s="65" t="e">
        <f>VLOOKUP(E3157,'Trimming log'!$F$5:$V$5000,11,FALSE)</f>
        <v>#N/A</v>
      </c>
      <c r="P3157" s="65" t="e">
        <f>VLOOKUP(E3157,'Trimming log'!$F$5:$V$5000,12,FALSE)</f>
        <v>#N/A</v>
      </c>
      <c r="Q3157" s="65" t="e">
        <f>VLOOKUP(E3157,'Trimming log'!$F$5:$V$5000,13,FALSE)</f>
        <v>#N/A</v>
      </c>
      <c r="R3157" s="65" t="e">
        <f>VLOOKUP(E3157,'Trimming log'!$F$5:$V$5000,14,FALSE)</f>
        <v>#N/A</v>
      </c>
      <c r="S3157" s="65" t="e">
        <f>VLOOKUP(E3157,'Trimming log'!$F$5:$V$5000,15,FALSE)</f>
        <v>#N/A</v>
      </c>
      <c r="T3157" s="65" t="e">
        <f t="shared" si="608"/>
        <v>#N/A</v>
      </c>
      <c r="U3157" s="491" t="str">
        <f t="shared" si="609"/>
        <v/>
      </c>
      <c r="V3157" s="74">
        <f t="shared" si="610"/>
        <v>0</v>
      </c>
      <c r="W3157" s="134">
        <f t="shared" si="611"/>
        <v>0</v>
      </c>
      <c r="X3157" s="134" t="e">
        <f>VLOOKUP(E3157,'Trimming log'!$F$5:$Y$5000,19,FALSE)</f>
        <v>#N/A</v>
      </c>
      <c r="Y3157" s="134" t="e">
        <f>VLOOKUP(E3157,'Trimming log'!$F$5:$Y$5000,20,FALSE)</f>
        <v>#N/A</v>
      </c>
      <c r="Z3157" s="135" t="e">
        <f t="shared" si="612"/>
        <v>#N/A</v>
      </c>
      <c r="AA3157" s="135" t="e">
        <f t="shared" si="613"/>
        <v>#N/A</v>
      </c>
      <c r="AB3157" s="136" t="e">
        <f t="shared" si="614"/>
        <v>#N/A</v>
      </c>
      <c r="AC3157" s="136" t="e">
        <f t="shared" si="615"/>
        <v>#N/A</v>
      </c>
      <c r="AD3157" s="136" t="e">
        <f t="shared" si="616"/>
        <v>#N/A</v>
      </c>
      <c r="AE3157" s="136" t="e">
        <f t="shared" si="617"/>
        <v>#N/A</v>
      </c>
    </row>
    <row r="3158" spans="4:31">
      <c r="D3158" s="69"/>
      <c r="F3158" s="65" t="e">
        <f>VLOOKUP(E3158,'Trimming log'!$F$5:$V$5000,2,FALSE)</f>
        <v>#N/A</v>
      </c>
      <c r="G3158" s="65" t="e">
        <f>VLOOKUP(E3158,'Trimming log'!$F$5:$V$5000,3,FALSE)</f>
        <v>#N/A</v>
      </c>
      <c r="H3158" s="508" t="e">
        <f>VLOOKUP(E3158,'Trimming log'!$F$5:$V$5000,4,FALSE)</f>
        <v>#N/A</v>
      </c>
      <c r="I3158" s="65" t="e">
        <f>VLOOKUP(E3158,'Trimming log'!$F$5:$V$5000,5,FALSE)</f>
        <v>#N/A</v>
      </c>
      <c r="J3158" s="65" t="e">
        <f>VLOOKUP(E3158,'Trimming log'!$F$5:$V$5000,6,FALSE)</f>
        <v>#N/A</v>
      </c>
      <c r="K3158" s="65" t="e">
        <f>VLOOKUP(E3158,'Trimming log'!$F$5:$V$5000,7,FALSE)</f>
        <v>#N/A</v>
      </c>
      <c r="L3158" s="65" t="e">
        <f>VLOOKUP(E3158,'Trimming log'!$F$5:$V$5000,8,FALSE)</f>
        <v>#N/A</v>
      </c>
      <c r="M3158" s="65" t="e">
        <f>VLOOKUP(E3158,'Trimming log'!$F$5:$V$5000,9,FALSE)</f>
        <v>#N/A</v>
      </c>
      <c r="N3158" s="507" t="e">
        <f>VLOOKUP(E3158,'Trimming log'!$F$5:$V$5000,10,FALSE)</f>
        <v>#N/A</v>
      </c>
      <c r="O3158" s="65" t="e">
        <f>VLOOKUP(E3158,'Trimming log'!$F$5:$V$5000,11,FALSE)</f>
        <v>#N/A</v>
      </c>
      <c r="P3158" s="65" t="e">
        <f>VLOOKUP(E3158,'Trimming log'!$F$5:$V$5000,12,FALSE)</f>
        <v>#N/A</v>
      </c>
      <c r="Q3158" s="65" t="e">
        <f>VLOOKUP(E3158,'Trimming log'!$F$5:$V$5000,13,FALSE)</f>
        <v>#N/A</v>
      </c>
      <c r="R3158" s="65" t="e">
        <f>VLOOKUP(E3158,'Trimming log'!$F$5:$V$5000,14,FALSE)</f>
        <v>#N/A</v>
      </c>
      <c r="S3158" s="65" t="e">
        <f>VLOOKUP(E3158,'Trimming log'!$F$5:$V$5000,15,FALSE)</f>
        <v>#N/A</v>
      </c>
      <c r="T3158" s="65" t="e">
        <f t="shared" si="608"/>
        <v>#N/A</v>
      </c>
      <c r="U3158" s="491" t="str">
        <f t="shared" si="609"/>
        <v/>
      </c>
      <c r="V3158" s="74">
        <f t="shared" si="610"/>
        <v>0</v>
      </c>
      <c r="W3158" s="134">
        <f t="shared" si="611"/>
        <v>0</v>
      </c>
      <c r="X3158" s="134" t="e">
        <f>VLOOKUP(E3158,'Trimming log'!$F$5:$Y$5000,19,FALSE)</f>
        <v>#N/A</v>
      </c>
      <c r="Y3158" s="134" t="e">
        <f>VLOOKUP(E3158,'Trimming log'!$F$5:$Y$5000,20,FALSE)</f>
        <v>#N/A</v>
      </c>
      <c r="Z3158" s="135" t="e">
        <f t="shared" si="612"/>
        <v>#N/A</v>
      </c>
      <c r="AA3158" s="135" t="e">
        <f t="shared" si="613"/>
        <v>#N/A</v>
      </c>
      <c r="AB3158" s="136" t="e">
        <f t="shared" si="614"/>
        <v>#N/A</v>
      </c>
      <c r="AC3158" s="136" t="e">
        <f t="shared" si="615"/>
        <v>#N/A</v>
      </c>
      <c r="AD3158" s="136" t="e">
        <f t="shared" si="616"/>
        <v>#N/A</v>
      </c>
      <c r="AE3158" s="136" t="e">
        <f t="shared" si="617"/>
        <v>#N/A</v>
      </c>
    </row>
    <row r="3159" spans="4:31">
      <c r="D3159" s="69"/>
      <c r="F3159" s="65" t="e">
        <f>VLOOKUP(E3159,'Trimming log'!$F$5:$V$5000,2,FALSE)</f>
        <v>#N/A</v>
      </c>
      <c r="G3159" s="65" t="e">
        <f>VLOOKUP(E3159,'Trimming log'!$F$5:$V$5000,3,FALSE)</f>
        <v>#N/A</v>
      </c>
      <c r="H3159" s="508" t="e">
        <f>VLOOKUP(E3159,'Trimming log'!$F$5:$V$5000,4,FALSE)</f>
        <v>#N/A</v>
      </c>
      <c r="I3159" s="65" t="e">
        <f>VLOOKUP(E3159,'Trimming log'!$F$5:$V$5000,5,FALSE)</f>
        <v>#N/A</v>
      </c>
      <c r="J3159" s="65" t="e">
        <f>VLOOKUP(E3159,'Trimming log'!$F$5:$V$5000,6,FALSE)</f>
        <v>#N/A</v>
      </c>
      <c r="K3159" s="65" t="e">
        <f>VLOOKUP(E3159,'Trimming log'!$F$5:$V$5000,7,FALSE)</f>
        <v>#N/A</v>
      </c>
      <c r="L3159" s="65" t="e">
        <f>VLOOKUP(E3159,'Trimming log'!$F$5:$V$5000,8,FALSE)</f>
        <v>#N/A</v>
      </c>
      <c r="M3159" s="65" t="e">
        <f>VLOOKUP(E3159,'Trimming log'!$F$5:$V$5000,9,FALSE)</f>
        <v>#N/A</v>
      </c>
      <c r="N3159" s="507" t="e">
        <f>VLOOKUP(E3159,'Trimming log'!$F$5:$V$5000,10,FALSE)</f>
        <v>#N/A</v>
      </c>
      <c r="O3159" s="65" t="e">
        <f>VLOOKUP(E3159,'Trimming log'!$F$5:$V$5000,11,FALSE)</f>
        <v>#N/A</v>
      </c>
      <c r="P3159" s="65" t="e">
        <f>VLOOKUP(E3159,'Trimming log'!$F$5:$V$5000,12,FALSE)</f>
        <v>#N/A</v>
      </c>
      <c r="Q3159" s="65" t="e">
        <f>VLOOKUP(E3159,'Trimming log'!$F$5:$V$5000,13,FALSE)</f>
        <v>#N/A</v>
      </c>
      <c r="R3159" s="65" t="e">
        <f>VLOOKUP(E3159,'Trimming log'!$F$5:$V$5000,14,FALSE)</f>
        <v>#N/A</v>
      </c>
      <c r="S3159" s="65" t="e">
        <f>VLOOKUP(E3159,'Trimming log'!$F$5:$V$5000,15,FALSE)</f>
        <v>#N/A</v>
      </c>
      <c r="T3159" s="65" t="e">
        <f t="shared" si="608"/>
        <v>#N/A</v>
      </c>
      <c r="U3159" s="491" t="str">
        <f t="shared" si="609"/>
        <v/>
      </c>
      <c r="V3159" s="74">
        <f t="shared" si="610"/>
        <v>0</v>
      </c>
      <c r="W3159" s="134">
        <f t="shared" si="611"/>
        <v>0</v>
      </c>
      <c r="X3159" s="134" t="e">
        <f>VLOOKUP(E3159,'Trimming log'!$F$5:$Y$5000,19,FALSE)</f>
        <v>#N/A</v>
      </c>
      <c r="Y3159" s="134" t="e">
        <f>VLOOKUP(E3159,'Trimming log'!$F$5:$Y$5000,20,FALSE)</f>
        <v>#N/A</v>
      </c>
      <c r="Z3159" s="135" t="e">
        <f t="shared" si="612"/>
        <v>#N/A</v>
      </c>
      <c r="AA3159" s="135" t="e">
        <f t="shared" si="613"/>
        <v>#N/A</v>
      </c>
      <c r="AB3159" s="136" t="e">
        <f t="shared" si="614"/>
        <v>#N/A</v>
      </c>
      <c r="AC3159" s="136" t="e">
        <f t="shared" si="615"/>
        <v>#N/A</v>
      </c>
      <c r="AD3159" s="136" t="e">
        <f t="shared" si="616"/>
        <v>#N/A</v>
      </c>
      <c r="AE3159" s="136" t="e">
        <f t="shared" si="617"/>
        <v>#N/A</v>
      </c>
    </row>
    <row r="3160" spans="4:31">
      <c r="D3160" s="69"/>
      <c r="F3160" s="65" t="e">
        <f>VLOOKUP(E3160,'Trimming log'!$F$5:$V$5000,2,FALSE)</f>
        <v>#N/A</v>
      </c>
      <c r="G3160" s="65" t="e">
        <f>VLOOKUP(E3160,'Trimming log'!$F$5:$V$5000,3,FALSE)</f>
        <v>#N/A</v>
      </c>
      <c r="H3160" s="508" t="e">
        <f>VLOOKUP(E3160,'Trimming log'!$F$5:$V$5000,4,FALSE)</f>
        <v>#N/A</v>
      </c>
      <c r="I3160" s="65" t="e">
        <f>VLOOKUP(E3160,'Trimming log'!$F$5:$V$5000,5,FALSE)</f>
        <v>#N/A</v>
      </c>
      <c r="J3160" s="65" t="e">
        <f>VLOOKUP(E3160,'Trimming log'!$F$5:$V$5000,6,FALSE)</f>
        <v>#N/A</v>
      </c>
      <c r="K3160" s="65" t="e">
        <f>VLOOKUP(E3160,'Trimming log'!$F$5:$V$5000,7,FALSE)</f>
        <v>#N/A</v>
      </c>
      <c r="L3160" s="65" t="e">
        <f>VLOOKUP(E3160,'Trimming log'!$F$5:$V$5000,8,FALSE)</f>
        <v>#N/A</v>
      </c>
      <c r="M3160" s="65" t="e">
        <f>VLOOKUP(E3160,'Trimming log'!$F$5:$V$5000,9,FALSE)</f>
        <v>#N/A</v>
      </c>
      <c r="N3160" s="507" t="e">
        <f>VLOOKUP(E3160,'Trimming log'!$F$5:$V$5000,10,FALSE)</f>
        <v>#N/A</v>
      </c>
      <c r="O3160" s="65" t="e">
        <f>VLOOKUP(E3160,'Trimming log'!$F$5:$V$5000,11,FALSE)</f>
        <v>#N/A</v>
      </c>
      <c r="P3160" s="65" t="e">
        <f>VLOOKUP(E3160,'Trimming log'!$F$5:$V$5000,12,FALSE)</f>
        <v>#N/A</v>
      </c>
      <c r="Q3160" s="65" t="e">
        <f>VLOOKUP(E3160,'Trimming log'!$F$5:$V$5000,13,FALSE)</f>
        <v>#N/A</v>
      </c>
      <c r="R3160" s="65" t="e">
        <f>VLOOKUP(E3160,'Trimming log'!$F$5:$V$5000,14,FALSE)</f>
        <v>#N/A</v>
      </c>
      <c r="S3160" s="65" t="e">
        <f>VLOOKUP(E3160,'Trimming log'!$F$5:$V$5000,15,FALSE)</f>
        <v>#N/A</v>
      </c>
      <c r="T3160" s="65" t="e">
        <f t="shared" si="608"/>
        <v>#N/A</v>
      </c>
      <c r="U3160" s="491" t="str">
        <f t="shared" si="609"/>
        <v/>
      </c>
      <c r="V3160" s="74">
        <f t="shared" si="610"/>
        <v>0</v>
      </c>
      <c r="W3160" s="134">
        <f t="shared" si="611"/>
        <v>0</v>
      </c>
      <c r="X3160" s="134" t="e">
        <f>VLOOKUP(E3160,'Trimming log'!$F$5:$Y$5000,19,FALSE)</f>
        <v>#N/A</v>
      </c>
      <c r="Y3160" s="134" t="e">
        <f>VLOOKUP(E3160,'Trimming log'!$F$5:$Y$5000,20,FALSE)</f>
        <v>#N/A</v>
      </c>
      <c r="Z3160" s="135" t="e">
        <f t="shared" si="612"/>
        <v>#N/A</v>
      </c>
      <c r="AA3160" s="135" t="e">
        <f t="shared" si="613"/>
        <v>#N/A</v>
      </c>
      <c r="AB3160" s="136" t="e">
        <f t="shared" si="614"/>
        <v>#N/A</v>
      </c>
      <c r="AC3160" s="136" t="e">
        <f t="shared" si="615"/>
        <v>#N/A</v>
      </c>
      <c r="AD3160" s="136" t="e">
        <f t="shared" si="616"/>
        <v>#N/A</v>
      </c>
      <c r="AE3160" s="136" t="e">
        <f t="shared" si="617"/>
        <v>#N/A</v>
      </c>
    </row>
    <row r="3161" spans="4:31">
      <c r="D3161" s="69"/>
      <c r="F3161" s="65" t="e">
        <f>VLOOKUP(E3161,'Trimming log'!$F$5:$V$5000,2,FALSE)</f>
        <v>#N/A</v>
      </c>
      <c r="G3161" s="65" t="e">
        <f>VLOOKUP(E3161,'Trimming log'!$F$5:$V$5000,3,FALSE)</f>
        <v>#N/A</v>
      </c>
      <c r="H3161" s="508" t="e">
        <f>VLOOKUP(E3161,'Trimming log'!$F$5:$V$5000,4,FALSE)</f>
        <v>#N/A</v>
      </c>
      <c r="I3161" s="65" t="e">
        <f>VLOOKUP(E3161,'Trimming log'!$F$5:$V$5000,5,FALSE)</f>
        <v>#N/A</v>
      </c>
      <c r="J3161" s="65" t="e">
        <f>VLOOKUP(E3161,'Trimming log'!$F$5:$V$5000,6,FALSE)</f>
        <v>#N/A</v>
      </c>
      <c r="K3161" s="65" t="e">
        <f>VLOOKUP(E3161,'Trimming log'!$F$5:$V$5000,7,FALSE)</f>
        <v>#N/A</v>
      </c>
      <c r="L3161" s="65" t="e">
        <f>VLOOKUP(E3161,'Trimming log'!$F$5:$V$5000,8,FALSE)</f>
        <v>#N/A</v>
      </c>
      <c r="M3161" s="65" t="e">
        <f>VLOOKUP(E3161,'Trimming log'!$F$5:$V$5000,9,FALSE)</f>
        <v>#N/A</v>
      </c>
      <c r="N3161" s="507" t="e">
        <f>VLOOKUP(E3161,'Trimming log'!$F$5:$V$5000,10,FALSE)</f>
        <v>#N/A</v>
      </c>
      <c r="O3161" s="65" t="e">
        <f>VLOOKUP(E3161,'Trimming log'!$F$5:$V$5000,11,FALSE)</f>
        <v>#N/A</v>
      </c>
      <c r="P3161" s="65" t="e">
        <f>VLOOKUP(E3161,'Trimming log'!$F$5:$V$5000,12,FALSE)</f>
        <v>#N/A</v>
      </c>
      <c r="Q3161" s="65" t="e">
        <f>VLOOKUP(E3161,'Trimming log'!$F$5:$V$5000,13,FALSE)</f>
        <v>#N/A</v>
      </c>
      <c r="R3161" s="65" t="e">
        <f>VLOOKUP(E3161,'Trimming log'!$F$5:$V$5000,14,FALSE)</f>
        <v>#N/A</v>
      </c>
      <c r="S3161" s="65" t="e">
        <f>VLOOKUP(E3161,'Trimming log'!$F$5:$V$5000,15,FALSE)</f>
        <v>#N/A</v>
      </c>
      <c r="T3161" s="65" t="e">
        <f t="shared" si="608"/>
        <v>#N/A</v>
      </c>
      <c r="U3161" s="491" t="str">
        <f t="shared" si="609"/>
        <v/>
      </c>
      <c r="V3161" s="74">
        <f t="shared" si="610"/>
        <v>0</v>
      </c>
      <c r="W3161" s="134">
        <f t="shared" si="611"/>
        <v>0</v>
      </c>
      <c r="X3161" s="134" t="e">
        <f>VLOOKUP(E3161,'Trimming log'!$F$5:$Y$5000,19,FALSE)</f>
        <v>#N/A</v>
      </c>
      <c r="Y3161" s="134" t="e">
        <f>VLOOKUP(E3161,'Trimming log'!$F$5:$Y$5000,20,FALSE)</f>
        <v>#N/A</v>
      </c>
      <c r="Z3161" s="135" t="e">
        <f t="shared" si="612"/>
        <v>#N/A</v>
      </c>
      <c r="AA3161" s="135" t="e">
        <f t="shared" si="613"/>
        <v>#N/A</v>
      </c>
      <c r="AB3161" s="136" t="e">
        <f t="shared" si="614"/>
        <v>#N/A</v>
      </c>
      <c r="AC3161" s="136" t="e">
        <f t="shared" si="615"/>
        <v>#N/A</v>
      </c>
      <c r="AD3161" s="136" t="e">
        <f t="shared" si="616"/>
        <v>#N/A</v>
      </c>
      <c r="AE3161" s="136" t="e">
        <f t="shared" si="617"/>
        <v>#N/A</v>
      </c>
    </row>
    <row r="3162" spans="4:31">
      <c r="D3162" s="69"/>
      <c r="F3162" s="65" t="e">
        <f>VLOOKUP(E3162,'Trimming log'!$F$5:$V$5000,2,FALSE)</f>
        <v>#N/A</v>
      </c>
      <c r="G3162" s="65" t="e">
        <f>VLOOKUP(E3162,'Trimming log'!$F$5:$V$5000,3,FALSE)</f>
        <v>#N/A</v>
      </c>
      <c r="H3162" s="508" t="e">
        <f>VLOOKUP(E3162,'Trimming log'!$F$5:$V$5000,4,FALSE)</f>
        <v>#N/A</v>
      </c>
      <c r="I3162" s="65" t="e">
        <f>VLOOKUP(E3162,'Trimming log'!$F$5:$V$5000,5,FALSE)</f>
        <v>#N/A</v>
      </c>
      <c r="J3162" s="65" t="e">
        <f>VLOOKUP(E3162,'Trimming log'!$F$5:$V$5000,6,FALSE)</f>
        <v>#N/A</v>
      </c>
      <c r="K3162" s="65" t="e">
        <f>VLOOKUP(E3162,'Trimming log'!$F$5:$V$5000,7,FALSE)</f>
        <v>#N/A</v>
      </c>
      <c r="L3162" s="65" t="e">
        <f>VLOOKUP(E3162,'Trimming log'!$F$5:$V$5000,8,FALSE)</f>
        <v>#N/A</v>
      </c>
      <c r="M3162" s="65" t="e">
        <f>VLOOKUP(E3162,'Trimming log'!$F$5:$V$5000,9,FALSE)</f>
        <v>#N/A</v>
      </c>
      <c r="N3162" s="507" t="e">
        <f>VLOOKUP(E3162,'Trimming log'!$F$5:$V$5000,10,FALSE)</f>
        <v>#N/A</v>
      </c>
      <c r="O3162" s="65" t="e">
        <f>VLOOKUP(E3162,'Trimming log'!$F$5:$V$5000,11,FALSE)</f>
        <v>#N/A</v>
      </c>
      <c r="P3162" s="65" t="e">
        <f>VLOOKUP(E3162,'Trimming log'!$F$5:$V$5000,12,FALSE)</f>
        <v>#N/A</v>
      </c>
      <c r="Q3162" s="65" t="e">
        <f>VLOOKUP(E3162,'Trimming log'!$F$5:$V$5000,13,FALSE)</f>
        <v>#N/A</v>
      </c>
      <c r="R3162" s="65" t="e">
        <f>VLOOKUP(E3162,'Trimming log'!$F$5:$V$5000,14,FALSE)</f>
        <v>#N/A</v>
      </c>
      <c r="S3162" s="65" t="e">
        <f>VLOOKUP(E3162,'Trimming log'!$F$5:$V$5000,15,FALSE)</f>
        <v>#N/A</v>
      </c>
      <c r="T3162" s="65" t="e">
        <f t="shared" si="608"/>
        <v>#N/A</v>
      </c>
      <c r="U3162" s="491" t="str">
        <f t="shared" si="609"/>
        <v/>
      </c>
      <c r="V3162" s="74">
        <f t="shared" si="610"/>
        <v>0</v>
      </c>
      <c r="W3162" s="134">
        <f t="shared" si="611"/>
        <v>0</v>
      </c>
      <c r="X3162" s="134" t="e">
        <f>VLOOKUP(E3162,'Trimming log'!$F$5:$Y$5000,19,FALSE)</f>
        <v>#N/A</v>
      </c>
      <c r="Y3162" s="134" t="e">
        <f>VLOOKUP(E3162,'Trimming log'!$F$5:$Y$5000,20,FALSE)</f>
        <v>#N/A</v>
      </c>
      <c r="Z3162" s="135" t="e">
        <f t="shared" si="612"/>
        <v>#N/A</v>
      </c>
      <c r="AA3162" s="135" t="e">
        <f t="shared" si="613"/>
        <v>#N/A</v>
      </c>
      <c r="AB3162" s="136" t="e">
        <f t="shared" si="614"/>
        <v>#N/A</v>
      </c>
      <c r="AC3162" s="136" t="e">
        <f t="shared" si="615"/>
        <v>#N/A</v>
      </c>
      <c r="AD3162" s="136" t="e">
        <f t="shared" si="616"/>
        <v>#N/A</v>
      </c>
      <c r="AE3162" s="136" t="e">
        <f t="shared" si="617"/>
        <v>#N/A</v>
      </c>
    </row>
    <row r="3163" spans="4:31">
      <c r="D3163" s="69"/>
      <c r="F3163" s="65" t="e">
        <f>VLOOKUP(E3163,'Trimming log'!$F$5:$V$5000,2,FALSE)</f>
        <v>#N/A</v>
      </c>
      <c r="G3163" s="65" t="e">
        <f>VLOOKUP(E3163,'Trimming log'!$F$5:$V$5000,3,FALSE)</f>
        <v>#N/A</v>
      </c>
      <c r="H3163" s="508" t="e">
        <f>VLOOKUP(E3163,'Trimming log'!$F$5:$V$5000,4,FALSE)</f>
        <v>#N/A</v>
      </c>
      <c r="I3163" s="65" t="e">
        <f>VLOOKUP(E3163,'Trimming log'!$F$5:$V$5000,5,FALSE)</f>
        <v>#N/A</v>
      </c>
      <c r="J3163" s="65" t="e">
        <f>VLOOKUP(E3163,'Trimming log'!$F$5:$V$5000,6,FALSE)</f>
        <v>#N/A</v>
      </c>
      <c r="K3163" s="65" t="e">
        <f>VLOOKUP(E3163,'Trimming log'!$F$5:$V$5000,7,FALSE)</f>
        <v>#N/A</v>
      </c>
      <c r="L3163" s="65" t="e">
        <f>VLOOKUP(E3163,'Trimming log'!$F$5:$V$5000,8,FALSE)</f>
        <v>#N/A</v>
      </c>
      <c r="M3163" s="65" t="e">
        <f>VLOOKUP(E3163,'Trimming log'!$F$5:$V$5000,9,FALSE)</f>
        <v>#N/A</v>
      </c>
      <c r="N3163" s="507" t="e">
        <f>VLOOKUP(E3163,'Trimming log'!$F$5:$V$5000,10,FALSE)</f>
        <v>#N/A</v>
      </c>
      <c r="O3163" s="65" t="e">
        <f>VLOOKUP(E3163,'Trimming log'!$F$5:$V$5000,11,FALSE)</f>
        <v>#N/A</v>
      </c>
      <c r="P3163" s="65" t="e">
        <f>VLOOKUP(E3163,'Trimming log'!$F$5:$V$5000,12,FALSE)</f>
        <v>#N/A</v>
      </c>
      <c r="Q3163" s="65" t="e">
        <f>VLOOKUP(E3163,'Trimming log'!$F$5:$V$5000,13,FALSE)</f>
        <v>#N/A</v>
      </c>
      <c r="R3163" s="65" t="e">
        <f>VLOOKUP(E3163,'Trimming log'!$F$5:$V$5000,14,FALSE)</f>
        <v>#N/A</v>
      </c>
      <c r="S3163" s="65" t="e">
        <f>VLOOKUP(E3163,'Trimming log'!$F$5:$V$5000,15,FALSE)</f>
        <v>#N/A</v>
      </c>
      <c r="T3163" s="65" t="e">
        <f t="shared" si="608"/>
        <v>#N/A</v>
      </c>
      <c r="U3163" s="491" t="str">
        <f t="shared" si="609"/>
        <v/>
      </c>
      <c r="V3163" s="74">
        <f t="shared" si="610"/>
        <v>0</v>
      </c>
      <c r="W3163" s="134">
        <f t="shared" si="611"/>
        <v>0</v>
      </c>
      <c r="X3163" s="134" t="e">
        <f>VLOOKUP(E3163,'Trimming log'!$F$5:$Y$5000,19,FALSE)</f>
        <v>#N/A</v>
      </c>
      <c r="Y3163" s="134" t="e">
        <f>VLOOKUP(E3163,'Trimming log'!$F$5:$Y$5000,20,FALSE)</f>
        <v>#N/A</v>
      </c>
      <c r="Z3163" s="135" t="e">
        <f t="shared" si="612"/>
        <v>#N/A</v>
      </c>
      <c r="AA3163" s="135" t="e">
        <f t="shared" si="613"/>
        <v>#N/A</v>
      </c>
      <c r="AB3163" s="136" t="e">
        <f t="shared" si="614"/>
        <v>#N/A</v>
      </c>
      <c r="AC3163" s="136" t="e">
        <f t="shared" si="615"/>
        <v>#N/A</v>
      </c>
      <c r="AD3163" s="136" t="e">
        <f t="shared" si="616"/>
        <v>#N/A</v>
      </c>
      <c r="AE3163" s="136" t="e">
        <f t="shared" si="617"/>
        <v>#N/A</v>
      </c>
    </row>
    <row r="3164" spans="4:31">
      <c r="D3164" s="69"/>
      <c r="F3164" s="65" t="e">
        <f>VLOOKUP(E3164,'Trimming log'!$F$5:$V$5000,2,FALSE)</f>
        <v>#N/A</v>
      </c>
      <c r="G3164" s="65" t="e">
        <f>VLOOKUP(E3164,'Trimming log'!$F$5:$V$5000,3,FALSE)</f>
        <v>#N/A</v>
      </c>
      <c r="H3164" s="508" t="e">
        <f>VLOOKUP(E3164,'Trimming log'!$F$5:$V$5000,4,FALSE)</f>
        <v>#N/A</v>
      </c>
      <c r="I3164" s="65" t="e">
        <f>VLOOKUP(E3164,'Trimming log'!$F$5:$V$5000,5,FALSE)</f>
        <v>#N/A</v>
      </c>
      <c r="J3164" s="65" t="e">
        <f>VLOOKUP(E3164,'Trimming log'!$F$5:$V$5000,6,FALSE)</f>
        <v>#N/A</v>
      </c>
      <c r="K3164" s="65" t="e">
        <f>VLOOKUP(E3164,'Trimming log'!$F$5:$V$5000,7,FALSE)</f>
        <v>#N/A</v>
      </c>
      <c r="L3164" s="65" t="e">
        <f>VLOOKUP(E3164,'Trimming log'!$F$5:$V$5000,8,FALSE)</f>
        <v>#N/A</v>
      </c>
      <c r="M3164" s="65" t="e">
        <f>VLOOKUP(E3164,'Trimming log'!$F$5:$V$5000,9,FALSE)</f>
        <v>#N/A</v>
      </c>
      <c r="N3164" s="507" t="e">
        <f>VLOOKUP(E3164,'Trimming log'!$F$5:$V$5000,10,FALSE)</f>
        <v>#N/A</v>
      </c>
      <c r="O3164" s="65" t="e">
        <f>VLOOKUP(E3164,'Trimming log'!$F$5:$V$5000,11,FALSE)</f>
        <v>#N/A</v>
      </c>
      <c r="P3164" s="65" t="e">
        <f>VLOOKUP(E3164,'Trimming log'!$F$5:$V$5000,12,FALSE)</f>
        <v>#N/A</v>
      </c>
      <c r="Q3164" s="65" t="e">
        <f>VLOOKUP(E3164,'Trimming log'!$F$5:$V$5000,13,FALSE)</f>
        <v>#N/A</v>
      </c>
      <c r="R3164" s="65" t="e">
        <f>VLOOKUP(E3164,'Trimming log'!$F$5:$V$5000,14,FALSE)</f>
        <v>#N/A</v>
      </c>
      <c r="S3164" s="65" t="e">
        <f>VLOOKUP(E3164,'Trimming log'!$F$5:$V$5000,15,FALSE)</f>
        <v>#N/A</v>
      </c>
      <c r="T3164" s="65" t="e">
        <f t="shared" si="608"/>
        <v>#N/A</v>
      </c>
      <c r="U3164" s="491" t="str">
        <f t="shared" si="609"/>
        <v/>
      </c>
      <c r="V3164" s="74">
        <f t="shared" si="610"/>
        <v>0</v>
      </c>
      <c r="W3164" s="134">
        <f t="shared" si="611"/>
        <v>0</v>
      </c>
      <c r="X3164" s="134" t="e">
        <f>VLOOKUP(E3164,'Trimming log'!$F$5:$Y$5000,19,FALSE)</f>
        <v>#N/A</v>
      </c>
      <c r="Y3164" s="134" t="e">
        <f>VLOOKUP(E3164,'Trimming log'!$F$5:$Y$5000,20,FALSE)</f>
        <v>#N/A</v>
      </c>
      <c r="Z3164" s="135" t="e">
        <f t="shared" si="612"/>
        <v>#N/A</v>
      </c>
      <c r="AA3164" s="135" t="e">
        <f t="shared" si="613"/>
        <v>#N/A</v>
      </c>
      <c r="AB3164" s="136" t="e">
        <f t="shared" si="614"/>
        <v>#N/A</v>
      </c>
      <c r="AC3164" s="136" t="e">
        <f t="shared" si="615"/>
        <v>#N/A</v>
      </c>
      <c r="AD3164" s="136" t="e">
        <f t="shared" si="616"/>
        <v>#N/A</v>
      </c>
      <c r="AE3164" s="136" t="e">
        <f t="shared" si="617"/>
        <v>#N/A</v>
      </c>
    </row>
    <row r="3165" spans="4:31">
      <c r="D3165" s="69"/>
      <c r="F3165" s="65" t="e">
        <f>VLOOKUP(E3165,'Trimming log'!$F$5:$V$5000,2,FALSE)</f>
        <v>#N/A</v>
      </c>
      <c r="G3165" s="65" t="e">
        <f>VLOOKUP(E3165,'Trimming log'!$F$5:$V$5000,3,FALSE)</f>
        <v>#N/A</v>
      </c>
      <c r="H3165" s="508" t="e">
        <f>VLOOKUP(E3165,'Trimming log'!$F$5:$V$5000,4,FALSE)</f>
        <v>#N/A</v>
      </c>
      <c r="I3165" s="65" t="e">
        <f>VLOOKUP(E3165,'Trimming log'!$F$5:$V$5000,5,FALSE)</f>
        <v>#N/A</v>
      </c>
      <c r="J3165" s="65" t="e">
        <f>VLOOKUP(E3165,'Trimming log'!$F$5:$V$5000,6,FALSE)</f>
        <v>#N/A</v>
      </c>
      <c r="K3165" s="65" t="e">
        <f>VLOOKUP(E3165,'Trimming log'!$F$5:$V$5000,7,FALSE)</f>
        <v>#N/A</v>
      </c>
      <c r="L3165" s="65" t="e">
        <f>VLOOKUP(E3165,'Trimming log'!$F$5:$V$5000,8,FALSE)</f>
        <v>#N/A</v>
      </c>
      <c r="M3165" s="65" t="e">
        <f>VLOOKUP(E3165,'Trimming log'!$F$5:$V$5000,9,FALSE)</f>
        <v>#N/A</v>
      </c>
      <c r="N3165" s="507" t="e">
        <f>VLOOKUP(E3165,'Trimming log'!$F$5:$V$5000,10,FALSE)</f>
        <v>#N/A</v>
      </c>
      <c r="O3165" s="65" t="e">
        <f>VLOOKUP(E3165,'Trimming log'!$F$5:$V$5000,11,FALSE)</f>
        <v>#N/A</v>
      </c>
      <c r="P3165" s="65" t="e">
        <f>VLOOKUP(E3165,'Trimming log'!$F$5:$V$5000,12,FALSE)</f>
        <v>#N/A</v>
      </c>
      <c r="Q3165" s="65" t="e">
        <f>VLOOKUP(E3165,'Trimming log'!$F$5:$V$5000,13,FALSE)</f>
        <v>#N/A</v>
      </c>
      <c r="R3165" s="65" t="e">
        <f>VLOOKUP(E3165,'Trimming log'!$F$5:$V$5000,14,FALSE)</f>
        <v>#N/A</v>
      </c>
      <c r="S3165" s="65" t="e">
        <f>VLOOKUP(E3165,'Trimming log'!$F$5:$V$5000,15,FALSE)</f>
        <v>#N/A</v>
      </c>
      <c r="T3165" s="65" t="e">
        <f t="shared" si="608"/>
        <v>#N/A</v>
      </c>
      <c r="U3165" s="491" t="str">
        <f t="shared" si="609"/>
        <v/>
      </c>
      <c r="V3165" s="74">
        <f t="shared" si="610"/>
        <v>0</v>
      </c>
      <c r="W3165" s="134">
        <f t="shared" si="611"/>
        <v>0</v>
      </c>
      <c r="X3165" s="134" t="e">
        <f>VLOOKUP(E3165,'Trimming log'!$F$5:$Y$5000,19,FALSE)</f>
        <v>#N/A</v>
      </c>
      <c r="Y3165" s="134" t="e">
        <f>VLOOKUP(E3165,'Trimming log'!$F$5:$Y$5000,20,FALSE)</f>
        <v>#N/A</v>
      </c>
      <c r="Z3165" s="135" t="e">
        <f t="shared" si="612"/>
        <v>#N/A</v>
      </c>
      <c r="AA3165" s="135" t="e">
        <f t="shared" si="613"/>
        <v>#N/A</v>
      </c>
      <c r="AB3165" s="136" t="e">
        <f t="shared" si="614"/>
        <v>#N/A</v>
      </c>
      <c r="AC3165" s="136" t="e">
        <f t="shared" si="615"/>
        <v>#N/A</v>
      </c>
      <c r="AD3165" s="136" t="e">
        <f t="shared" si="616"/>
        <v>#N/A</v>
      </c>
      <c r="AE3165" s="136" t="e">
        <f t="shared" si="617"/>
        <v>#N/A</v>
      </c>
    </row>
    <row r="3166" spans="4:31">
      <c r="D3166" s="69"/>
      <c r="F3166" s="65" t="e">
        <f>VLOOKUP(E3166,'Trimming log'!$F$5:$V$5000,2,FALSE)</f>
        <v>#N/A</v>
      </c>
      <c r="G3166" s="65" t="e">
        <f>VLOOKUP(E3166,'Trimming log'!$F$5:$V$5000,3,FALSE)</f>
        <v>#N/A</v>
      </c>
      <c r="H3166" s="508" t="e">
        <f>VLOOKUP(E3166,'Trimming log'!$F$5:$V$5000,4,FALSE)</f>
        <v>#N/A</v>
      </c>
      <c r="I3166" s="65" t="e">
        <f>VLOOKUP(E3166,'Trimming log'!$F$5:$V$5000,5,FALSE)</f>
        <v>#N/A</v>
      </c>
      <c r="J3166" s="65" t="e">
        <f>VLOOKUP(E3166,'Trimming log'!$F$5:$V$5000,6,FALSE)</f>
        <v>#N/A</v>
      </c>
      <c r="K3166" s="65" t="e">
        <f>VLOOKUP(E3166,'Trimming log'!$F$5:$V$5000,7,FALSE)</f>
        <v>#N/A</v>
      </c>
      <c r="L3166" s="65" t="e">
        <f>VLOOKUP(E3166,'Trimming log'!$F$5:$V$5000,8,FALSE)</f>
        <v>#N/A</v>
      </c>
      <c r="M3166" s="65" t="e">
        <f>VLOOKUP(E3166,'Trimming log'!$F$5:$V$5000,9,FALSE)</f>
        <v>#N/A</v>
      </c>
      <c r="N3166" s="507" t="e">
        <f>VLOOKUP(E3166,'Trimming log'!$F$5:$V$5000,10,FALSE)</f>
        <v>#N/A</v>
      </c>
      <c r="O3166" s="65" t="e">
        <f>VLOOKUP(E3166,'Trimming log'!$F$5:$V$5000,11,FALSE)</f>
        <v>#N/A</v>
      </c>
      <c r="P3166" s="65" t="e">
        <f>VLOOKUP(E3166,'Trimming log'!$F$5:$V$5000,12,FALSE)</f>
        <v>#N/A</v>
      </c>
      <c r="Q3166" s="65" t="e">
        <f>VLOOKUP(E3166,'Trimming log'!$F$5:$V$5000,13,FALSE)</f>
        <v>#N/A</v>
      </c>
      <c r="R3166" s="65" t="e">
        <f>VLOOKUP(E3166,'Trimming log'!$F$5:$V$5000,14,FALSE)</f>
        <v>#N/A</v>
      </c>
      <c r="S3166" s="65" t="e">
        <f>VLOOKUP(E3166,'Trimming log'!$F$5:$V$5000,15,FALSE)</f>
        <v>#N/A</v>
      </c>
      <c r="T3166" s="65" t="e">
        <f t="shared" si="608"/>
        <v>#N/A</v>
      </c>
      <c r="U3166" s="491" t="str">
        <f t="shared" si="609"/>
        <v/>
      </c>
      <c r="V3166" s="74">
        <f t="shared" si="610"/>
        <v>0</v>
      </c>
      <c r="W3166" s="134">
        <f t="shared" si="611"/>
        <v>0</v>
      </c>
      <c r="X3166" s="134" t="e">
        <f>VLOOKUP(E3166,'Trimming log'!$F$5:$Y$5000,19,FALSE)</f>
        <v>#N/A</v>
      </c>
      <c r="Y3166" s="134" t="e">
        <f>VLOOKUP(E3166,'Trimming log'!$F$5:$Y$5000,20,FALSE)</f>
        <v>#N/A</v>
      </c>
      <c r="Z3166" s="135" t="e">
        <f t="shared" si="612"/>
        <v>#N/A</v>
      </c>
      <c r="AA3166" s="135" t="e">
        <f t="shared" si="613"/>
        <v>#N/A</v>
      </c>
      <c r="AB3166" s="136" t="e">
        <f t="shared" si="614"/>
        <v>#N/A</v>
      </c>
      <c r="AC3166" s="136" t="e">
        <f t="shared" si="615"/>
        <v>#N/A</v>
      </c>
      <c r="AD3166" s="136" t="e">
        <f t="shared" si="616"/>
        <v>#N/A</v>
      </c>
      <c r="AE3166" s="136" t="e">
        <f t="shared" si="617"/>
        <v>#N/A</v>
      </c>
    </row>
    <row r="3167" spans="4:31">
      <c r="D3167" s="69"/>
      <c r="F3167" s="65" t="e">
        <f>VLOOKUP(E3167,'Trimming log'!$F$5:$V$5000,2,FALSE)</f>
        <v>#N/A</v>
      </c>
      <c r="G3167" s="65" t="e">
        <f>VLOOKUP(E3167,'Trimming log'!$F$5:$V$5000,3,FALSE)</f>
        <v>#N/A</v>
      </c>
      <c r="H3167" s="508" t="e">
        <f>VLOOKUP(E3167,'Trimming log'!$F$5:$V$5000,4,FALSE)</f>
        <v>#N/A</v>
      </c>
      <c r="I3167" s="65" t="e">
        <f>VLOOKUP(E3167,'Trimming log'!$F$5:$V$5000,5,FALSE)</f>
        <v>#N/A</v>
      </c>
      <c r="J3167" s="65" t="e">
        <f>VLOOKUP(E3167,'Trimming log'!$F$5:$V$5000,6,FALSE)</f>
        <v>#N/A</v>
      </c>
      <c r="K3167" s="65" t="e">
        <f>VLOOKUP(E3167,'Trimming log'!$F$5:$V$5000,7,FALSE)</f>
        <v>#N/A</v>
      </c>
      <c r="L3167" s="65" t="e">
        <f>VLOOKUP(E3167,'Trimming log'!$F$5:$V$5000,8,FALSE)</f>
        <v>#N/A</v>
      </c>
      <c r="M3167" s="65" t="e">
        <f>VLOOKUP(E3167,'Trimming log'!$F$5:$V$5000,9,FALSE)</f>
        <v>#N/A</v>
      </c>
      <c r="N3167" s="507" t="e">
        <f>VLOOKUP(E3167,'Trimming log'!$F$5:$V$5000,10,FALSE)</f>
        <v>#N/A</v>
      </c>
      <c r="O3167" s="65" t="e">
        <f>VLOOKUP(E3167,'Trimming log'!$F$5:$V$5000,11,FALSE)</f>
        <v>#N/A</v>
      </c>
      <c r="P3167" s="65" t="e">
        <f>VLOOKUP(E3167,'Trimming log'!$F$5:$V$5000,12,FALSE)</f>
        <v>#N/A</v>
      </c>
      <c r="Q3167" s="65" t="e">
        <f>VLOOKUP(E3167,'Trimming log'!$F$5:$V$5000,13,FALSE)</f>
        <v>#N/A</v>
      </c>
      <c r="R3167" s="65" t="e">
        <f>VLOOKUP(E3167,'Trimming log'!$F$5:$V$5000,14,FALSE)</f>
        <v>#N/A</v>
      </c>
      <c r="S3167" s="65" t="e">
        <f>VLOOKUP(E3167,'Trimming log'!$F$5:$V$5000,15,FALSE)</f>
        <v>#N/A</v>
      </c>
      <c r="T3167" s="65" t="e">
        <f t="shared" si="608"/>
        <v>#N/A</v>
      </c>
      <c r="U3167" s="491" t="str">
        <f t="shared" si="609"/>
        <v/>
      </c>
      <c r="V3167" s="74">
        <f t="shared" si="610"/>
        <v>0</v>
      </c>
      <c r="W3167" s="134">
        <f t="shared" si="611"/>
        <v>0</v>
      </c>
      <c r="X3167" s="134" t="e">
        <f>VLOOKUP(E3167,'Trimming log'!$F$5:$Y$5000,19,FALSE)</f>
        <v>#N/A</v>
      </c>
      <c r="Y3167" s="134" t="e">
        <f>VLOOKUP(E3167,'Trimming log'!$F$5:$Y$5000,20,FALSE)</f>
        <v>#N/A</v>
      </c>
      <c r="Z3167" s="135" t="e">
        <f t="shared" si="612"/>
        <v>#N/A</v>
      </c>
      <c r="AA3167" s="135" t="e">
        <f t="shared" si="613"/>
        <v>#N/A</v>
      </c>
      <c r="AB3167" s="136" t="e">
        <f t="shared" si="614"/>
        <v>#N/A</v>
      </c>
      <c r="AC3167" s="136" t="e">
        <f t="shared" si="615"/>
        <v>#N/A</v>
      </c>
      <c r="AD3167" s="136" t="e">
        <f t="shared" si="616"/>
        <v>#N/A</v>
      </c>
      <c r="AE3167" s="136" t="e">
        <f t="shared" si="617"/>
        <v>#N/A</v>
      </c>
    </row>
    <row r="3168" spans="4:31">
      <c r="D3168" s="69"/>
      <c r="F3168" s="65" t="e">
        <f>VLOOKUP(E3168,'Trimming log'!$F$5:$V$5000,2,FALSE)</f>
        <v>#N/A</v>
      </c>
      <c r="G3168" s="65" t="e">
        <f>VLOOKUP(E3168,'Trimming log'!$F$5:$V$5000,3,FALSE)</f>
        <v>#N/A</v>
      </c>
      <c r="H3168" s="508" t="e">
        <f>VLOOKUP(E3168,'Trimming log'!$F$5:$V$5000,4,FALSE)</f>
        <v>#N/A</v>
      </c>
      <c r="I3168" s="65" t="e">
        <f>VLOOKUP(E3168,'Trimming log'!$F$5:$V$5000,5,FALSE)</f>
        <v>#N/A</v>
      </c>
      <c r="J3168" s="65" t="e">
        <f>VLOOKUP(E3168,'Trimming log'!$F$5:$V$5000,6,FALSE)</f>
        <v>#N/A</v>
      </c>
      <c r="K3168" s="65" t="e">
        <f>VLOOKUP(E3168,'Trimming log'!$F$5:$V$5000,7,FALSE)</f>
        <v>#N/A</v>
      </c>
      <c r="L3168" s="65" t="e">
        <f>VLOOKUP(E3168,'Trimming log'!$F$5:$V$5000,8,FALSE)</f>
        <v>#N/A</v>
      </c>
      <c r="M3168" s="65" t="e">
        <f>VLOOKUP(E3168,'Trimming log'!$F$5:$V$5000,9,FALSE)</f>
        <v>#N/A</v>
      </c>
      <c r="N3168" s="507" t="e">
        <f>VLOOKUP(E3168,'Trimming log'!$F$5:$V$5000,10,FALSE)</f>
        <v>#N/A</v>
      </c>
      <c r="O3168" s="65" t="e">
        <f>VLOOKUP(E3168,'Trimming log'!$F$5:$V$5000,11,FALSE)</f>
        <v>#N/A</v>
      </c>
      <c r="P3168" s="65" t="e">
        <f>VLOOKUP(E3168,'Trimming log'!$F$5:$V$5000,12,FALSE)</f>
        <v>#N/A</v>
      </c>
      <c r="Q3168" s="65" t="e">
        <f>VLOOKUP(E3168,'Trimming log'!$F$5:$V$5000,13,FALSE)</f>
        <v>#N/A</v>
      </c>
      <c r="R3168" s="65" t="e">
        <f>VLOOKUP(E3168,'Trimming log'!$F$5:$V$5000,14,FALSE)</f>
        <v>#N/A</v>
      </c>
      <c r="S3168" s="65" t="e">
        <f>VLOOKUP(E3168,'Trimming log'!$F$5:$V$5000,15,FALSE)</f>
        <v>#N/A</v>
      </c>
      <c r="T3168" s="65" t="e">
        <f t="shared" si="608"/>
        <v>#N/A</v>
      </c>
      <c r="U3168" s="491" t="str">
        <f t="shared" si="609"/>
        <v/>
      </c>
      <c r="V3168" s="74">
        <f t="shared" si="610"/>
        <v>0</v>
      </c>
      <c r="W3168" s="134">
        <f t="shared" si="611"/>
        <v>0</v>
      </c>
      <c r="X3168" s="134" t="e">
        <f>VLOOKUP(E3168,'Trimming log'!$F$5:$Y$5000,19,FALSE)</f>
        <v>#N/A</v>
      </c>
      <c r="Y3168" s="134" t="e">
        <f>VLOOKUP(E3168,'Trimming log'!$F$5:$Y$5000,20,FALSE)</f>
        <v>#N/A</v>
      </c>
      <c r="Z3168" s="135" t="e">
        <f t="shared" si="612"/>
        <v>#N/A</v>
      </c>
      <c r="AA3168" s="135" t="e">
        <f t="shared" si="613"/>
        <v>#N/A</v>
      </c>
      <c r="AB3168" s="136" t="e">
        <f t="shared" si="614"/>
        <v>#N/A</v>
      </c>
      <c r="AC3168" s="136" t="e">
        <f t="shared" si="615"/>
        <v>#N/A</v>
      </c>
      <c r="AD3168" s="136" t="e">
        <f t="shared" si="616"/>
        <v>#N/A</v>
      </c>
      <c r="AE3168" s="136" t="e">
        <f t="shared" si="617"/>
        <v>#N/A</v>
      </c>
    </row>
    <row r="3169" spans="4:31">
      <c r="D3169" s="69"/>
      <c r="F3169" s="65" t="e">
        <f>VLOOKUP(E3169,'Trimming log'!$F$5:$V$5000,2,FALSE)</f>
        <v>#N/A</v>
      </c>
      <c r="G3169" s="65" t="e">
        <f>VLOOKUP(E3169,'Trimming log'!$F$5:$V$5000,3,FALSE)</f>
        <v>#N/A</v>
      </c>
      <c r="H3169" s="508" t="e">
        <f>VLOOKUP(E3169,'Trimming log'!$F$5:$V$5000,4,FALSE)</f>
        <v>#N/A</v>
      </c>
      <c r="I3169" s="65" t="e">
        <f>VLOOKUP(E3169,'Trimming log'!$F$5:$V$5000,5,FALSE)</f>
        <v>#N/A</v>
      </c>
      <c r="J3169" s="65" t="e">
        <f>VLOOKUP(E3169,'Trimming log'!$F$5:$V$5000,6,FALSE)</f>
        <v>#N/A</v>
      </c>
      <c r="K3169" s="65" t="e">
        <f>VLOOKUP(E3169,'Trimming log'!$F$5:$V$5000,7,FALSE)</f>
        <v>#N/A</v>
      </c>
      <c r="L3169" s="65" t="e">
        <f>VLOOKUP(E3169,'Trimming log'!$F$5:$V$5000,8,FALSE)</f>
        <v>#N/A</v>
      </c>
      <c r="M3169" s="65" t="e">
        <f>VLOOKUP(E3169,'Trimming log'!$F$5:$V$5000,9,FALSE)</f>
        <v>#N/A</v>
      </c>
      <c r="N3169" s="507" t="e">
        <f>VLOOKUP(E3169,'Trimming log'!$F$5:$V$5000,10,FALSE)</f>
        <v>#N/A</v>
      </c>
      <c r="O3169" s="65" t="e">
        <f>VLOOKUP(E3169,'Trimming log'!$F$5:$V$5000,11,FALSE)</f>
        <v>#N/A</v>
      </c>
      <c r="P3169" s="65" t="e">
        <f>VLOOKUP(E3169,'Trimming log'!$F$5:$V$5000,12,FALSE)</f>
        <v>#N/A</v>
      </c>
      <c r="Q3169" s="65" t="e">
        <f>VLOOKUP(E3169,'Trimming log'!$F$5:$V$5000,13,FALSE)</f>
        <v>#N/A</v>
      </c>
      <c r="R3169" s="65" t="e">
        <f>VLOOKUP(E3169,'Trimming log'!$F$5:$V$5000,14,FALSE)</f>
        <v>#N/A</v>
      </c>
      <c r="S3169" s="65" t="e">
        <f>VLOOKUP(E3169,'Trimming log'!$F$5:$V$5000,15,FALSE)</f>
        <v>#N/A</v>
      </c>
      <c r="T3169" s="65" t="e">
        <f t="shared" si="608"/>
        <v>#N/A</v>
      </c>
      <c r="U3169" s="491" t="str">
        <f t="shared" si="609"/>
        <v/>
      </c>
      <c r="V3169" s="74">
        <f t="shared" si="610"/>
        <v>0</v>
      </c>
      <c r="W3169" s="134">
        <f t="shared" si="611"/>
        <v>0</v>
      </c>
      <c r="X3169" s="134" t="e">
        <f>VLOOKUP(E3169,'Trimming log'!$F$5:$Y$5000,19,FALSE)</f>
        <v>#N/A</v>
      </c>
      <c r="Y3169" s="134" t="e">
        <f>VLOOKUP(E3169,'Trimming log'!$F$5:$Y$5000,20,FALSE)</f>
        <v>#N/A</v>
      </c>
      <c r="Z3169" s="135" t="e">
        <f t="shared" si="612"/>
        <v>#N/A</v>
      </c>
      <c r="AA3169" s="135" t="e">
        <f t="shared" si="613"/>
        <v>#N/A</v>
      </c>
      <c r="AB3169" s="136" t="e">
        <f t="shared" si="614"/>
        <v>#N/A</v>
      </c>
      <c r="AC3169" s="136" t="e">
        <f t="shared" si="615"/>
        <v>#N/A</v>
      </c>
      <c r="AD3169" s="136" t="e">
        <f t="shared" si="616"/>
        <v>#N/A</v>
      </c>
      <c r="AE3169" s="136" t="e">
        <f t="shared" si="617"/>
        <v>#N/A</v>
      </c>
    </row>
    <row r="3170" spans="4:31">
      <c r="D3170" s="69"/>
      <c r="F3170" s="65" t="e">
        <f>VLOOKUP(E3170,'Trimming log'!$F$5:$V$5000,2,FALSE)</f>
        <v>#N/A</v>
      </c>
      <c r="G3170" s="65" t="e">
        <f>VLOOKUP(E3170,'Trimming log'!$F$5:$V$5000,3,FALSE)</f>
        <v>#N/A</v>
      </c>
      <c r="H3170" s="508" t="e">
        <f>VLOOKUP(E3170,'Trimming log'!$F$5:$V$5000,4,FALSE)</f>
        <v>#N/A</v>
      </c>
      <c r="I3170" s="65" t="e">
        <f>VLOOKUP(E3170,'Trimming log'!$F$5:$V$5000,5,FALSE)</f>
        <v>#N/A</v>
      </c>
      <c r="J3170" s="65" t="e">
        <f>VLOOKUP(E3170,'Trimming log'!$F$5:$V$5000,6,FALSE)</f>
        <v>#N/A</v>
      </c>
      <c r="K3170" s="65" t="e">
        <f>VLOOKUP(E3170,'Trimming log'!$F$5:$V$5000,7,FALSE)</f>
        <v>#N/A</v>
      </c>
      <c r="L3170" s="65" t="e">
        <f>VLOOKUP(E3170,'Trimming log'!$F$5:$V$5000,8,FALSE)</f>
        <v>#N/A</v>
      </c>
      <c r="M3170" s="65" t="e">
        <f>VLOOKUP(E3170,'Trimming log'!$F$5:$V$5000,9,FALSE)</f>
        <v>#N/A</v>
      </c>
      <c r="N3170" s="507" t="e">
        <f>VLOOKUP(E3170,'Trimming log'!$F$5:$V$5000,10,FALSE)</f>
        <v>#N/A</v>
      </c>
      <c r="O3170" s="65" t="e">
        <f>VLOOKUP(E3170,'Trimming log'!$F$5:$V$5000,11,FALSE)</f>
        <v>#N/A</v>
      </c>
      <c r="P3170" s="65" t="e">
        <f>VLOOKUP(E3170,'Trimming log'!$F$5:$V$5000,12,FALSE)</f>
        <v>#N/A</v>
      </c>
      <c r="Q3170" s="65" t="e">
        <f>VLOOKUP(E3170,'Trimming log'!$F$5:$V$5000,13,FALSE)</f>
        <v>#N/A</v>
      </c>
      <c r="R3170" s="65" t="e">
        <f>VLOOKUP(E3170,'Trimming log'!$F$5:$V$5000,14,FALSE)</f>
        <v>#N/A</v>
      </c>
      <c r="S3170" s="65" t="e">
        <f>VLOOKUP(E3170,'Trimming log'!$F$5:$V$5000,15,FALSE)</f>
        <v>#N/A</v>
      </c>
      <c r="T3170" s="65" t="e">
        <f t="shared" si="608"/>
        <v>#N/A</v>
      </c>
      <c r="U3170" s="491" t="str">
        <f t="shared" si="609"/>
        <v/>
      </c>
      <c r="V3170" s="74">
        <f t="shared" si="610"/>
        <v>0</v>
      </c>
      <c r="W3170" s="134">
        <f t="shared" si="611"/>
        <v>0</v>
      </c>
      <c r="X3170" s="134" t="e">
        <f>VLOOKUP(E3170,'Trimming log'!$F$5:$Y$5000,19,FALSE)</f>
        <v>#N/A</v>
      </c>
      <c r="Y3170" s="134" t="e">
        <f>VLOOKUP(E3170,'Trimming log'!$F$5:$Y$5000,20,FALSE)</f>
        <v>#N/A</v>
      </c>
      <c r="Z3170" s="135" t="e">
        <f t="shared" si="612"/>
        <v>#N/A</v>
      </c>
      <c r="AA3170" s="135" t="e">
        <f t="shared" si="613"/>
        <v>#N/A</v>
      </c>
      <c r="AB3170" s="136" t="e">
        <f t="shared" si="614"/>
        <v>#N/A</v>
      </c>
      <c r="AC3170" s="136" t="e">
        <f t="shared" si="615"/>
        <v>#N/A</v>
      </c>
      <c r="AD3170" s="136" t="e">
        <f t="shared" si="616"/>
        <v>#N/A</v>
      </c>
      <c r="AE3170" s="136" t="e">
        <f t="shared" si="617"/>
        <v>#N/A</v>
      </c>
    </row>
    <row r="3171" spans="4:31">
      <c r="D3171" s="69"/>
      <c r="F3171" s="65" t="e">
        <f>VLOOKUP(E3171,'Trimming log'!$F$5:$V$5000,2,FALSE)</f>
        <v>#N/A</v>
      </c>
      <c r="G3171" s="65" t="e">
        <f>VLOOKUP(E3171,'Trimming log'!$F$5:$V$5000,3,FALSE)</f>
        <v>#N/A</v>
      </c>
      <c r="H3171" s="508" t="e">
        <f>VLOOKUP(E3171,'Trimming log'!$F$5:$V$5000,4,FALSE)</f>
        <v>#N/A</v>
      </c>
      <c r="I3171" s="65" t="e">
        <f>VLOOKUP(E3171,'Trimming log'!$F$5:$V$5000,5,FALSE)</f>
        <v>#N/A</v>
      </c>
      <c r="J3171" s="65" t="e">
        <f>VLOOKUP(E3171,'Trimming log'!$F$5:$V$5000,6,FALSE)</f>
        <v>#N/A</v>
      </c>
      <c r="K3171" s="65" t="e">
        <f>VLOOKUP(E3171,'Trimming log'!$F$5:$V$5000,7,FALSE)</f>
        <v>#N/A</v>
      </c>
      <c r="L3171" s="65" t="e">
        <f>VLOOKUP(E3171,'Trimming log'!$F$5:$V$5000,8,FALSE)</f>
        <v>#N/A</v>
      </c>
      <c r="M3171" s="65" t="e">
        <f>VLOOKUP(E3171,'Trimming log'!$F$5:$V$5000,9,FALSE)</f>
        <v>#N/A</v>
      </c>
      <c r="N3171" s="507" t="e">
        <f>VLOOKUP(E3171,'Trimming log'!$F$5:$V$5000,10,FALSE)</f>
        <v>#N/A</v>
      </c>
      <c r="O3171" s="65" t="e">
        <f>VLOOKUP(E3171,'Trimming log'!$F$5:$V$5000,11,FALSE)</f>
        <v>#N/A</v>
      </c>
      <c r="P3171" s="65" t="e">
        <f>VLOOKUP(E3171,'Trimming log'!$F$5:$V$5000,12,FALSE)</f>
        <v>#N/A</v>
      </c>
      <c r="Q3171" s="65" t="e">
        <f>VLOOKUP(E3171,'Trimming log'!$F$5:$V$5000,13,FALSE)</f>
        <v>#N/A</v>
      </c>
      <c r="R3171" s="65" t="e">
        <f>VLOOKUP(E3171,'Trimming log'!$F$5:$V$5000,14,FALSE)</f>
        <v>#N/A</v>
      </c>
      <c r="S3171" s="65" t="e">
        <f>VLOOKUP(E3171,'Trimming log'!$F$5:$V$5000,15,FALSE)</f>
        <v>#N/A</v>
      </c>
      <c r="T3171" s="65" t="e">
        <f t="shared" si="608"/>
        <v>#N/A</v>
      </c>
      <c r="U3171" s="491" t="str">
        <f t="shared" si="609"/>
        <v/>
      </c>
      <c r="V3171" s="74">
        <f t="shared" si="610"/>
        <v>0</v>
      </c>
      <c r="W3171" s="134">
        <f t="shared" si="611"/>
        <v>0</v>
      </c>
      <c r="X3171" s="134" t="e">
        <f>VLOOKUP(E3171,'Trimming log'!$F$5:$Y$5000,19,FALSE)</f>
        <v>#N/A</v>
      </c>
      <c r="Y3171" s="134" t="e">
        <f>VLOOKUP(E3171,'Trimming log'!$F$5:$Y$5000,20,FALSE)</f>
        <v>#N/A</v>
      </c>
      <c r="Z3171" s="135" t="e">
        <f t="shared" si="612"/>
        <v>#N/A</v>
      </c>
      <c r="AA3171" s="135" t="e">
        <f t="shared" si="613"/>
        <v>#N/A</v>
      </c>
      <c r="AB3171" s="136" t="e">
        <f t="shared" si="614"/>
        <v>#N/A</v>
      </c>
      <c r="AC3171" s="136" t="e">
        <f t="shared" si="615"/>
        <v>#N/A</v>
      </c>
      <c r="AD3171" s="136" t="e">
        <f t="shared" si="616"/>
        <v>#N/A</v>
      </c>
      <c r="AE3171" s="136" t="e">
        <f t="shared" si="617"/>
        <v>#N/A</v>
      </c>
    </row>
    <row r="3172" spans="4:31">
      <c r="D3172" s="69"/>
      <c r="F3172" s="65" t="e">
        <f>VLOOKUP(E3172,'Trimming log'!$F$5:$V$5000,2,FALSE)</f>
        <v>#N/A</v>
      </c>
      <c r="G3172" s="65" t="e">
        <f>VLOOKUP(E3172,'Trimming log'!$F$5:$V$5000,3,FALSE)</f>
        <v>#N/A</v>
      </c>
      <c r="H3172" s="508" t="e">
        <f>VLOOKUP(E3172,'Trimming log'!$F$5:$V$5000,4,FALSE)</f>
        <v>#N/A</v>
      </c>
      <c r="I3172" s="65" t="e">
        <f>VLOOKUP(E3172,'Trimming log'!$F$5:$V$5000,5,FALSE)</f>
        <v>#N/A</v>
      </c>
      <c r="J3172" s="65" t="e">
        <f>VLOOKUP(E3172,'Trimming log'!$F$5:$V$5000,6,FALSE)</f>
        <v>#N/A</v>
      </c>
      <c r="K3172" s="65" t="e">
        <f>VLOOKUP(E3172,'Trimming log'!$F$5:$V$5000,7,FALSE)</f>
        <v>#N/A</v>
      </c>
      <c r="L3172" s="65" t="e">
        <f>VLOOKUP(E3172,'Trimming log'!$F$5:$V$5000,8,FALSE)</f>
        <v>#N/A</v>
      </c>
      <c r="M3172" s="65" t="e">
        <f>VLOOKUP(E3172,'Trimming log'!$F$5:$V$5000,9,FALSE)</f>
        <v>#N/A</v>
      </c>
      <c r="N3172" s="507" t="e">
        <f>VLOOKUP(E3172,'Trimming log'!$F$5:$V$5000,10,FALSE)</f>
        <v>#N/A</v>
      </c>
      <c r="O3172" s="65" t="e">
        <f>VLOOKUP(E3172,'Trimming log'!$F$5:$V$5000,11,FALSE)</f>
        <v>#N/A</v>
      </c>
      <c r="P3172" s="65" t="e">
        <f>VLOOKUP(E3172,'Trimming log'!$F$5:$V$5000,12,FALSE)</f>
        <v>#N/A</v>
      </c>
      <c r="Q3172" s="65" t="e">
        <f>VLOOKUP(E3172,'Trimming log'!$F$5:$V$5000,13,FALSE)</f>
        <v>#N/A</v>
      </c>
      <c r="R3172" s="65" t="e">
        <f>VLOOKUP(E3172,'Trimming log'!$F$5:$V$5000,14,FALSE)</f>
        <v>#N/A</v>
      </c>
      <c r="S3172" s="65" t="e">
        <f>VLOOKUP(E3172,'Trimming log'!$F$5:$V$5000,15,FALSE)</f>
        <v>#N/A</v>
      </c>
      <c r="T3172" s="65" t="e">
        <f t="shared" si="608"/>
        <v>#N/A</v>
      </c>
      <c r="U3172" s="491" t="str">
        <f t="shared" si="609"/>
        <v/>
      </c>
      <c r="V3172" s="74">
        <f t="shared" si="610"/>
        <v>0</v>
      </c>
      <c r="W3172" s="134">
        <f t="shared" si="611"/>
        <v>0</v>
      </c>
      <c r="X3172" s="134" t="e">
        <f>VLOOKUP(E3172,'Trimming log'!$F$5:$Y$5000,19,FALSE)</f>
        <v>#N/A</v>
      </c>
      <c r="Y3172" s="134" t="e">
        <f>VLOOKUP(E3172,'Trimming log'!$F$5:$Y$5000,20,FALSE)</f>
        <v>#N/A</v>
      </c>
      <c r="Z3172" s="135" t="e">
        <f t="shared" si="612"/>
        <v>#N/A</v>
      </c>
      <c r="AA3172" s="135" t="e">
        <f t="shared" si="613"/>
        <v>#N/A</v>
      </c>
      <c r="AB3172" s="136" t="e">
        <f t="shared" si="614"/>
        <v>#N/A</v>
      </c>
      <c r="AC3172" s="136" t="e">
        <f t="shared" si="615"/>
        <v>#N/A</v>
      </c>
      <c r="AD3172" s="136" t="e">
        <f t="shared" si="616"/>
        <v>#N/A</v>
      </c>
      <c r="AE3172" s="136" t="e">
        <f t="shared" si="617"/>
        <v>#N/A</v>
      </c>
    </row>
    <row r="3173" spans="4:31">
      <c r="D3173" s="69"/>
      <c r="F3173" s="65" t="e">
        <f>VLOOKUP(E3173,'Trimming log'!$F$5:$V$5000,2,FALSE)</f>
        <v>#N/A</v>
      </c>
      <c r="G3173" s="65" t="e">
        <f>VLOOKUP(E3173,'Trimming log'!$F$5:$V$5000,3,FALSE)</f>
        <v>#N/A</v>
      </c>
      <c r="H3173" s="508" t="e">
        <f>VLOOKUP(E3173,'Trimming log'!$F$5:$V$5000,4,FALSE)</f>
        <v>#N/A</v>
      </c>
      <c r="I3173" s="65" t="e">
        <f>VLOOKUP(E3173,'Trimming log'!$F$5:$V$5000,5,FALSE)</f>
        <v>#N/A</v>
      </c>
      <c r="J3173" s="65" t="e">
        <f>VLOOKUP(E3173,'Trimming log'!$F$5:$V$5000,6,FALSE)</f>
        <v>#N/A</v>
      </c>
      <c r="K3173" s="65" t="e">
        <f>VLOOKUP(E3173,'Trimming log'!$F$5:$V$5000,7,FALSE)</f>
        <v>#N/A</v>
      </c>
      <c r="L3173" s="65" t="e">
        <f>VLOOKUP(E3173,'Trimming log'!$F$5:$V$5000,8,FALSE)</f>
        <v>#N/A</v>
      </c>
      <c r="M3173" s="65" t="e">
        <f>VLOOKUP(E3173,'Trimming log'!$F$5:$V$5000,9,FALSE)</f>
        <v>#N/A</v>
      </c>
      <c r="N3173" s="507" t="e">
        <f>VLOOKUP(E3173,'Trimming log'!$F$5:$V$5000,10,FALSE)</f>
        <v>#N/A</v>
      </c>
      <c r="O3173" s="65" t="e">
        <f>VLOOKUP(E3173,'Trimming log'!$F$5:$V$5000,11,FALSE)</f>
        <v>#N/A</v>
      </c>
      <c r="P3173" s="65" t="e">
        <f>VLOOKUP(E3173,'Trimming log'!$F$5:$V$5000,12,FALSE)</f>
        <v>#N/A</v>
      </c>
      <c r="Q3173" s="65" t="e">
        <f>VLOOKUP(E3173,'Trimming log'!$F$5:$V$5000,13,FALSE)</f>
        <v>#N/A</v>
      </c>
      <c r="R3173" s="65" t="e">
        <f>VLOOKUP(E3173,'Trimming log'!$F$5:$V$5000,14,FALSE)</f>
        <v>#N/A</v>
      </c>
      <c r="S3173" s="65" t="e">
        <f>VLOOKUP(E3173,'Trimming log'!$F$5:$V$5000,15,FALSE)</f>
        <v>#N/A</v>
      </c>
      <c r="T3173" s="65" t="e">
        <f t="shared" si="608"/>
        <v>#N/A</v>
      </c>
      <c r="U3173" s="491" t="str">
        <f t="shared" si="609"/>
        <v/>
      </c>
      <c r="V3173" s="74">
        <f t="shared" si="610"/>
        <v>0</v>
      </c>
      <c r="W3173" s="134">
        <f t="shared" si="611"/>
        <v>0</v>
      </c>
      <c r="X3173" s="134" t="e">
        <f>VLOOKUP(E3173,'Trimming log'!$F$5:$Y$5000,19,FALSE)</f>
        <v>#N/A</v>
      </c>
      <c r="Y3173" s="134" t="e">
        <f>VLOOKUP(E3173,'Trimming log'!$F$5:$Y$5000,20,FALSE)</f>
        <v>#N/A</v>
      </c>
      <c r="Z3173" s="135" t="e">
        <f t="shared" si="612"/>
        <v>#N/A</v>
      </c>
      <c r="AA3173" s="135" t="e">
        <f t="shared" si="613"/>
        <v>#N/A</v>
      </c>
      <c r="AB3173" s="136" t="e">
        <f t="shared" si="614"/>
        <v>#N/A</v>
      </c>
      <c r="AC3173" s="136" t="e">
        <f t="shared" si="615"/>
        <v>#N/A</v>
      </c>
      <c r="AD3173" s="136" t="e">
        <f t="shared" si="616"/>
        <v>#N/A</v>
      </c>
      <c r="AE3173" s="136" t="e">
        <f t="shared" si="617"/>
        <v>#N/A</v>
      </c>
    </row>
    <row r="3174" spans="4:31">
      <c r="D3174" s="69"/>
      <c r="F3174" s="65" t="e">
        <f>VLOOKUP(E3174,'Trimming log'!$F$5:$V$5000,2,FALSE)</f>
        <v>#N/A</v>
      </c>
      <c r="G3174" s="65" t="e">
        <f>VLOOKUP(E3174,'Trimming log'!$F$5:$V$5000,3,FALSE)</f>
        <v>#N/A</v>
      </c>
      <c r="H3174" s="508" t="e">
        <f>VLOOKUP(E3174,'Trimming log'!$F$5:$V$5000,4,FALSE)</f>
        <v>#N/A</v>
      </c>
      <c r="I3174" s="65" t="e">
        <f>VLOOKUP(E3174,'Trimming log'!$F$5:$V$5000,5,FALSE)</f>
        <v>#N/A</v>
      </c>
      <c r="J3174" s="65" t="e">
        <f>VLOOKUP(E3174,'Trimming log'!$F$5:$V$5000,6,FALSE)</f>
        <v>#N/A</v>
      </c>
      <c r="K3174" s="65" t="e">
        <f>VLOOKUP(E3174,'Trimming log'!$F$5:$V$5000,7,FALSE)</f>
        <v>#N/A</v>
      </c>
      <c r="L3174" s="65" t="e">
        <f>VLOOKUP(E3174,'Trimming log'!$F$5:$V$5000,8,FALSE)</f>
        <v>#N/A</v>
      </c>
      <c r="M3174" s="65" t="e">
        <f>VLOOKUP(E3174,'Trimming log'!$F$5:$V$5000,9,FALSE)</f>
        <v>#N/A</v>
      </c>
      <c r="N3174" s="507" t="e">
        <f>VLOOKUP(E3174,'Trimming log'!$F$5:$V$5000,10,FALSE)</f>
        <v>#N/A</v>
      </c>
      <c r="O3174" s="65" t="e">
        <f>VLOOKUP(E3174,'Trimming log'!$F$5:$V$5000,11,FALSE)</f>
        <v>#N/A</v>
      </c>
      <c r="P3174" s="65" t="e">
        <f>VLOOKUP(E3174,'Trimming log'!$F$5:$V$5000,12,FALSE)</f>
        <v>#N/A</v>
      </c>
      <c r="Q3174" s="65" t="e">
        <f>VLOOKUP(E3174,'Trimming log'!$F$5:$V$5000,13,FALSE)</f>
        <v>#N/A</v>
      </c>
      <c r="R3174" s="65" t="e">
        <f>VLOOKUP(E3174,'Trimming log'!$F$5:$V$5000,14,FALSE)</f>
        <v>#N/A</v>
      </c>
      <c r="S3174" s="65" t="e">
        <f>VLOOKUP(E3174,'Trimming log'!$F$5:$V$5000,15,FALSE)</f>
        <v>#N/A</v>
      </c>
      <c r="T3174" s="65" t="e">
        <f t="shared" si="608"/>
        <v>#N/A</v>
      </c>
      <c r="U3174" s="491" t="str">
        <f t="shared" si="609"/>
        <v/>
      </c>
      <c r="V3174" s="74">
        <f t="shared" si="610"/>
        <v>0</v>
      </c>
      <c r="W3174" s="134">
        <f t="shared" si="611"/>
        <v>0</v>
      </c>
      <c r="X3174" s="134" t="e">
        <f>VLOOKUP(E3174,'Trimming log'!$F$5:$Y$5000,19,FALSE)</f>
        <v>#N/A</v>
      </c>
      <c r="Y3174" s="134" t="e">
        <f>VLOOKUP(E3174,'Trimming log'!$F$5:$Y$5000,20,FALSE)</f>
        <v>#N/A</v>
      </c>
      <c r="Z3174" s="135" t="e">
        <f t="shared" si="612"/>
        <v>#N/A</v>
      </c>
      <c r="AA3174" s="135" t="e">
        <f t="shared" si="613"/>
        <v>#N/A</v>
      </c>
      <c r="AB3174" s="136" t="e">
        <f t="shared" si="614"/>
        <v>#N/A</v>
      </c>
      <c r="AC3174" s="136" t="e">
        <f t="shared" si="615"/>
        <v>#N/A</v>
      </c>
      <c r="AD3174" s="136" t="e">
        <f t="shared" si="616"/>
        <v>#N/A</v>
      </c>
      <c r="AE3174" s="136" t="e">
        <f t="shared" si="617"/>
        <v>#N/A</v>
      </c>
    </row>
    <row r="3175" spans="4:31">
      <c r="D3175" s="69"/>
      <c r="F3175" s="65" t="e">
        <f>VLOOKUP(E3175,'Trimming log'!$F$5:$V$5000,2,FALSE)</f>
        <v>#N/A</v>
      </c>
      <c r="G3175" s="65" t="e">
        <f>VLOOKUP(E3175,'Trimming log'!$F$5:$V$5000,3,FALSE)</f>
        <v>#N/A</v>
      </c>
      <c r="H3175" s="508" t="e">
        <f>VLOOKUP(E3175,'Trimming log'!$F$5:$V$5000,4,FALSE)</f>
        <v>#N/A</v>
      </c>
      <c r="I3175" s="65" t="e">
        <f>VLOOKUP(E3175,'Trimming log'!$F$5:$V$5000,5,FALSE)</f>
        <v>#N/A</v>
      </c>
      <c r="J3175" s="65" t="e">
        <f>VLOOKUP(E3175,'Trimming log'!$F$5:$V$5000,6,FALSE)</f>
        <v>#N/A</v>
      </c>
      <c r="K3175" s="65" t="e">
        <f>VLOOKUP(E3175,'Trimming log'!$F$5:$V$5000,7,FALSE)</f>
        <v>#N/A</v>
      </c>
      <c r="L3175" s="65" t="e">
        <f>VLOOKUP(E3175,'Trimming log'!$F$5:$V$5000,8,FALSE)</f>
        <v>#N/A</v>
      </c>
      <c r="M3175" s="65" t="e">
        <f>VLOOKUP(E3175,'Trimming log'!$F$5:$V$5000,9,FALSE)</f>
        <v>#N/A</v>
      </c>
      <c r="N3175" s="507" t="e">
        <f>VLOOKUP(E3175,'Trimming log'!$F$5:$V$5000,10,FALSE)</f>
        <v>#N/A</v>
      </c>
      <c r="O3175" s="65" t="e">
        <f>VLOOKUP(E3175,'Trimming log'!$F$5:$V$5000,11,FALSE)</f>
        <v>#N/A</v>
      </c>
      <c r="P3175" s="65" t="e">
        <f>VLOOKUP(E3175,'Trimming log'!$F$5:$V$5000,12,FALSE)</f>
        <v>#N/A</v>
      </c>
      <c r="Q3175" s="65" t="e">
        <f>VLOOKUP(E3175,'Trimming log'!$F$5:$V$5000,13,FALSE)</f>
        <v>#N/A</v>
      </c>
      <c r="R3175" s="65" t="e">
        <f>VLOOKUP(E3175,'Trimming log'!$F$5:$V$5000,14,FALSE)</f>
        <v>#N/A</v>
      </c>
      <c r="S3175" s="65" t="e">
        <f>VLOOKUP(E3175,'Trimming log'!$F$5:$V$5000,15,FALSE)</f>
        <v>#N/A</v>
      </c>
      <c r="T3175" s="65" t="e">
        <f t="shared" si="608"/>
        <v>#N/A</v>
      </c>
      <c r="U3175" s="491" t="str">
        <f t="shared" si="609"/>
        <v/>
      </c>
      <c r="V3175" s="74">
        <f t="shared" si="610"/>
        <v>0</v>
      </c>
      <c r="W3175" s="134">
        <f t="shared" si="611"/>
        <v>0</v>
      </c>
      <c r="X3175" s="134" t="e">
        <f>VLOOKUP(E3175,'Trimming log'!$F$5:$Y$5000,19,FALSE)</f>
        <v>#N/A</v>
      </c>
      <c r="Y3175" s="134" t="e">
        <f>VLOOKUP(E3175,'Trimming log'!$F$5:$Y$5000,20,FALSE)</f>
        <v>#N/A</v>
      </c>
      <c r="Z3175" s="135" t="e">
        <f t="shared" si="612"/>
        <v>#N/A</v>
      </c>
      <c r="AA3175" s="135" t="e">
        <f t="shared" si="613"/>
        <v>#N/A</v>
      </c>
      <c r="AB3175" s="136" t="e">
        <f t="shared" si="614"/>
        <v>#N/A</v>
      </c>
      <c r="AC3175" s="136" t="e">
        <f t="shared" si="615"/>
        <v>#N/A</v>
      </c>
      <c r="AD3175" s="136" t="e">
        <f t="shared" si="616"/>
        <v>#N/A</v>
      </c>
      <c r="AE3175" s="136" t="e">
        <f t="shared" si="617"/>
        <v>#N/A</v>
      </c>
    </row>
    <row r="3176" spans="4:31">
      <c r="D3176" s="69"/>
      <c r="F3176" s="65" t="e">
        <f>VLOOKUP(E3176,'Trimming log'!$F$5:$V$5000,2,FALSE)</f>
        <v>#N/A</v>
      </c>
      <c r="G3176" s="65" t="e">
        <f>VLOOKUP(E3176,'Trimming log'!$F$5:$V$5000,3,FALSE)</f>
        <v>#N/A</v>
      </c>
      <c r="H3176" s="508" t="e">
        <f>VLOOKUP(E3176,'Trimming log'!$F$5:$V$5000,4,FALSE)</f>
        <v>#N/A</v>
      </c>
      <c r="I3176" s="65" t="e">
        <f>VLOOKUP(E3176,'Trimming log'!$F$5:$V$5000,5,FALSE)</f>
        <v>#N/A</v>
      </c>
      <c r="J3176" s="65" t="e">
        <f>VLOOKUP(E3176,'Trimming log'!$F$5:$V$5000,6,FALSE)</f>
        <v>#N/A</v>
      </c>
      <c r="K3176" s="65" t="e">
        <f>VLOOKUP(E3176,'Trimming log'!$F$5:$V$5000,7,FALSE)</f>
        <v>#N/A</v>
      </c>
      <c r="L3176" s="65" t="e">
        <f>VLOOKUP(E3176,'Trimming log'!$F$5:$V$5000,8,FALSE)</f>
        <v>#N/A</v>
      </c>
      <c r="M3176" s="65" t="e">
        <f>VLOOKUP(E3176,'Trimming log'!$F$5:$V$5000,9,FALSE)</f>
        <v>#N/A</v>
      </c>
      <c r="N3176" s="507" t="e">
        <f>VLOOKUP(E3176,'Trimming log'!$F$5:$V$5000,10,FALSE)</f>
        <v>#N/A</v>
      </c>
      <c r="O3176" s="65" t="e">
        <f>VLOOKUP(E3176,'Trimming log'!$F$5:$V$5000,11,FALSE)</f>
        <v>#N/A</v>
      </c>
      <c r="P3176" s="65" t="e">
        <f>VLOOKUP(E3176,'Trimming log'!$F$5:$V$5000,12,FALSE)</f>
        <v>#N/A</v>
      </c>
      <c r="Q3176" s="65" t="e">
        <f>VLOOKUP(E3176,'Trimming log'!$F$5:$V$5000,13,FALSE)</f>
        <v>#N/A</v>
      </c>
      <c r="R3176" s="65" t="e">
        <f>VLOOKUP(E3176,'Trimming log'!$F$5:$V$5000,14,FALSE)</f>
        <v>#N/A</v>
      </c>
      <c r="S3176" s="65" t="e">
        <f>VLOOKUP(E3176,'Trimming log'!$F$5:$V$5000,15,FALSE)</f>
        <v>#N/A</v>
      </c>
      <c r="T3176" s="65" t="e">
        <f t="shared" si="608"/>
        <v>#N/A</v>
      </c>
      <c r="U3176" s="491" t="str">
        <f t="shared" si="609"/>
        <v/>
      </c>
      <c r="V3176" s="74">
        <f t="shared" si="610"/>
        <v>0</v>
      </c>
      <c r="W3176" s="134">
        <f t="shared" si="611"/>
        <v>0</v>
      </c>
      <c r="X3176" s="134" t="e">
        <f>VLOOKUP(E3176,'Trimming log'!$F$5:$Y$5000,19,FALSE)</f>
        <v>#N/A</v>
      </c>
      <c r="Y3176" s="134" t="e">
        <f>VLOOKUP(E3176,'Trimming log'!$F$5:$Y$5000,20,FALSE)</f>
        <v>#N/A</v>
      </c>
      <c r="Z3176" s="135" t="e">
        <f t="shared" si="612"/>
        <v>#N/A</v>
      </c>
      <c r="AA3176" s="135" t="e">
        <f t="shared" si="613"/>
        <v>#N/A</v>
      </c>
      <c r="AB3176" s="136" t="e">
        <f t="shared" si="614"/>
        <v>#N/A</v>
      </c>
      <c r="AC3176" s="136" t="e">
        <f t="shared" si="615"/>
        <v>#N/A</v>
      </c>
      <c r="AD3176" s="136" t="e">
        <f t="shared" si="616"/>
        <v>#N/A</v>
      </c>
      <c r="AE3176" s="136" t="e">
        <f t="shared" si="617"/>
        <v>#N/A</v>
      </c>
    </row>
    <row r="3177" spans="4:31">
      <c r="D3177" s="69"/>
      <c r="F3177" s="65" t="e">
        <f>VLOOKUP(E3177,'Trimming log'!$F$5:$V$5000,2,FALSE)</f>
        <v>#N/A</v>
      </c>
      <c r="G3177" s="65" t="e">
        <f>VLOOKUP(E3177,'Trimming log'!$F$5:$V$5000,3,FALSE)</f>
        <v>#N/A</v>
      </c>
      <c r="H3177" s="508" t="e">
        <f>VLOOKUP(E3177,'Trimming log'!$F$5:$V$5000,4,FALSE)</f>
        <v>#N/A</v>
      </c>
      <c r="I3177" s="65" t="e">
        <f>VLOOKUP(E3177,'Trimming log'!$F$5:$V$5000,5,FALSE)</f>
        <v>#N/A</v>
      </c>
      <c r="J3177" s="65" t="e">
        <f>VLOOKUP(E3177,'Trimming log'!$F$5:$V$5000,6,FALSE)</f>
        <v>#N/A</v>
      </c>
      <c r="K3177" s="65" t="e">
        <f>VLOOKUP(E3177,'Trimming log'!$F$5:$V$5000,7,FALSE)</f>
        <v>#N/A</v>
      </c>
      <c r="L3177" s="65" t="e">
        <f>VLOOKUP(E3177,'Trimming log'!$F$5:$V$5000,8,FALSE)</f>
        <v>#N/A</v>
      </c>
      <c r="M3177" s="65" t="e">
        <f>VLOOKUP(E3177,'Trimming log'!$F$5:$V$5000,9,FALSE)</f>
        <v>#N/A</v>
      </c>
      <c r="N3177" s="507" t="e">
        <f>VLOOKUP(E3177,'Trimming log'!$F$5:$V$5000,10,FALSE)</f>
        <v>#N/A</v>
      </c>
      <c r="O3177" s="65" t="e">
        <f>VLOOKUP(E3177,'Trimming log'!$F$5:$V$5000,11,FALSE)</f>
        <v>#N/A</v>
      </c>
      <c r="P3177" s="65" t="e">
        <f>VLOOKUP(E3177,'Trimming log'!$F$5:$V$5000,12,FALSE)</f>
        <v>#N/A</v>
      </c>
      <c r="Q3177" s="65" t="e">
        <f>VLOOKUP(E3177,'Trimming log'!$F$5:$V$5000,13,FALSE)</f>
        <v>#N/A</v>
      </c>
      <c r="R3177" s="65" t="e">
        <f>VLOOKUP(E3177,'Trimming log'!$F$5:$V$5000,14,FALSE)</f>
        <v>#N/A</v>
      </c>
      <c r="S3177" s="65" t="e">
        <f>VLOOKUP(E3177,'Trimming log'!$F$5:$V$5000,15,FALSE)</f>
        <v>#N/A</v>
      </c>
      <c r="T3177" s="65" t="e">
        <f t="shared" si="608"/>
        <v>#N/A</v>
      </c>
      <c r="U3177" s="491" t="str">
        <f t="shared" si="609"/>
        <v/>
      </c>
      <c r="V3177" s="74">
        <f t="shared" si="610"/>
        <v>0</v>
      </c>
      <c r="W3177" s="134">
        <f t="shared" si="611"/>
        <v>0</v>
      </c>
      <c r="X3177" s="134" t="e">
        <f>VLOOKUP(E3177,'Trimming log'!$F$5:$Y$5000,19,FALSE)</f>
        <v>#N/A</v>
      </c>
      <c r="Y3177" s="134" t="e">
        <f>VLOOKUP(E3177,'Trimming log'!$F$5:$Y$5000,20,FALSE)</f>
        <v>#N/A</v>
      </c>
      <c r="Z3177" s="135" t="e">
        <f t="shared" si="612"/>
        <v>#N/A</v>
      </c>
      <c r="AA3177" s="135" t="e">
        <f t="shared" si="613"/>
        <v>#N/A</v>
      </c>
      <c r="AB3177" s="136" t="e">
        <f t="shared" si="614"/>
        <v>#N/A</v>
      </c>
      <c r="AC3177" s="136" t="e">
        <f t="shared" si="615"/>
        <v>#N/A</v>
      </c>
      <c r="AD3177" s="136" t="e">
        <f t="shared" si="616"/>
        <v>#N/A</v>
      </c>
      <c r="AE3177" s="136" t="e">
        <f t="shared" si="617"/>
        <v>#N/A</v>
      </c>
    </row>
    <row r="3178" spans="4:31">
      <c r="D3178" s="69"/>
      <c r="F3178" s="65" t="e">
        <f>VLOOKUP(E3178,'Trimming log'!$F$5:$V$5000,2,FALSE)</f>
        <v>#N/A</v>
      </c>
      <c r="G3178" s="65" t="e">
        <f>VLOOKUP(E3178,'Trimming log'!$F$5:$V$5000,3,FALSE)</f>
        <v>#N/A</v>
      </c>
      <c r="H3178" s="508" t="e">
        <f>VLOOKUP(E3178,'Trimming log'!$F$5:$V$5000,4,FALSE)</f>
        <v>#N/A</v>
      </c>
      <c r="I3178" s="65" t="e">
        <f>VLOOKUP(E3178,'Trimming log'!$F$5:$V$5000,5,FALSE)</f>
        <v>#N/A</v>
      </c>
      <c r="J3178" s="65" t="e">
        <f>VLOOKUP(E3178,'Trimming log'!$F$5:$V$5000,6,FALSE)</f>
        <v>#N/A</v>
      </c>
      <c r="K3178" s="65" t="e">
        <f>VLOOKUP(E3178,'Trimming log'!$F$5:$V$5000,7,FALSE)</f>
        <v>#N/A</v>
      </c>
      <c r="L3178" s="65" t="e">
        <f>VLOOKUP(E3178,'Trimming log'!$F$5:$V$5000,8,FALSE)</f>
        <v>#N/A</v>
      </c>
      <c r="M3178" s="65" t="e">
        <f>VLOOKUP(E3178,'Trimming log'!$F$5:$V$5000,9,FALSE)</f>
        <v>#N/A</v>
      </c>
      <c r="N3178" s="507" t="e">
        <f>VLOOKUP(E3178,'Trimming log'!$F$5:$V$5000,10,FALSE)</f>
        <v>#N/A</v>
      </c>
      <c r="O3178" s="65" t="e">
        <f>VLOOKUP(E3178,'Trimming log'!$F$5:$V$5000,11,FALSE)</f>
        <v>#N/A</v>
      </c>
      <c r="P3178" s="65" t="e">
        <f>VLOOKUP(E3178,'Trimming log'!$F$5:$V$5000,12,FALSE)</f>
        <v>#N/A</v>
      </c>
      <c r="Q3178" s="65" t="e">
        <f>VLOOKUP(E3178,'Trimming log'!$F$5:$V$5000,13,FALSE)</f>
        <v>#N/A</v>
      </c>
      <c r="R3178" s="65" t="e">
        <f>VLOOKUP(E3178,'Trimming log'!$F$5:$V$5000,14,FALSE)</f>
        <v>#N/A</v>
      </c>
      <c r="S3178" s="65" t="e">
        <f>VLOOKUP(E3178,'Trimming log'!$F$5:$V$5000,15,FALSE)</f>
        <v>#N/A</v>
      </c>
      <c r="T3178" s="65" t="e">
        <f t="shared" si="608"/>
        <v>#N/A</v>
      </c>
      <c r="U3178" s="491" t="str">
        <f t="shared" si="609"/>
        <v/>
      </c>
      <c r="V3178" s="74">
        <f t="shared" si="610"/>
        <v>0</v>
      </c>
      <c r="W3178" s="134">
        <f t="shared" si="611"/>
        <v>0</v>
      </c>
      <c r="X3178" s="134" t="e">
        <f>VLOOKUP(E3178,'Trimming log'!$F$5:$Y$5000,19,FALSE)</f>
        <v>#N/A</v>
      </c>
      <c r="Y3178" s="134" t="e">
        <f>VLOOKUP(E3178,'Trimming log'!$F$5:$Y$5000,20,FALSE)</f>
        <v>#N/A</v>
      </c>
      <c r="Z3178" s="135" t="e">
        <f t="shared" si="612"/>
        <v>#N/A</v>
      </c>
      <c r="AA3178" s="135" t="e">
        <f t="shared" si="613"/>
        <v>#N/A</v>
      </c>
      <c r="AB3178" s="136" t="e">
        <f t="shared" si="614"/>
        <v>#N/A</v>
      </c>
      <c r="AC3178" s="136" t="e">
        <f t="shared" si="615"/>
        <v>#N/A</v>
      </c>
      <c r="AD3178" s="136" t="e">
        <f t="shared" si="616"/>
        <v>#N/A</v>
      </c>
      <c r="AE3178" s="136" t="e">
        <f t="shared" si="617"/>
        <v>#N/A</v>
      </c>
    </row>
    <row r="3179" spans="4:31">
      <c r="D3179" s="69"/>
      <c r="F3179" s="65" t="e">
        <f>VLOOKUP(E3179,'Trimming log'!$F$5:$V$5000,2,FALSE)</f>
        <v>#N/A</v>
      </c>
      <c r="G3179" s="65" t="e">
        <f>VLOOKUP(E3179,'Trimming log'!$F$5:$V$5000,3,FALSE)</f>
        <v>#N/A</v>
      </c>
      <c r="H3179" s="508" t="e">
        <f>VLOOKUP(E3179,'Trimming log'!$F$5:$V$5000,4,FALSE)</f>
        <v>#N/A</v>
      </c>
      <c r="I3179" s="65" t="e">
        <f>VLOOKUP(E3179,'Trimming log'!$F$5:$V$5000,5,FALSE)</f>
        <v>#N/A</v>
      </c>
      <c r="J3179" s="65" t="e">
        <f>VLOOKUP(E3179,'Trimming log'!$F$5:$V$5000,6,FALSE)</f>
        <v>#N/A</v>
      </c>
      <c r="K3179" s="65" t="e">
        <f>VLOOKUP(E3179,'Trimming log'!$F$5:$V$5000,7,FALSE)</f>
        <v>#N/A</v>
      </c>
      <c r="L3179" s="65" t="e">
        <f>VLOOKUP(E3179,'Trimming log'!$F$5:$V$5000,8,FALSE)</f>
        <v>#N/A</v>
      </c>
      <c r="M3179" s="65" t="e">
        <f>VLOOKUP(E3179,'Trimming log'!$F$5:$V$5000,9,FALSE)</f>
        <v>#N/A</v>
      </c>
      <c r="N3179" s="507" t="e">
        <f>VLOOKUP(E3179,'Trimming log'!$F$5:$V$5000,10,FALSE)</f>
        <v>#N/A</v>
      </c>
      <c r="O3179" s="65" t="e">
        <f>VLOOKUP(E3179,'Trimming log'!$F$5:$V$5000,11,FALSE)</f>
        <v>#N/A</v>
      </c>
      <c r="P3179" s="65" t="e">
        <f>VLOOKUP(E3179,'Trimming log'!$F$5:$V$5000,12,FALSE)</f>
        <v>#N/A</v>
      </c>
      <c r="Q3179" s="65" t="e">
        <f>VLOOKUP(E3179,'Trimming log'!$F$5:$V$5000,13,FALSE)</f>
        <v>#N/A</v>
      </c>
      <c r="R3179" s="65" t="e">
        <f>VLOOKUP(E3179,'Trimming log'!$F$5:$V$5000,14,FALSE)</f>
        <v>#N/A</v>
      </c>
      <c r="S3179" s="65" t="e">
        <f>VLOOKUP(E3179,'Trimming log'!$F$5:$V$5000,15,FALSE)</f>
        <v>#N/A</v>
      </c>
      <c r="T3179" s="65" t="e">
        <f t="shared" si="608"/>
        <v>#N/A</v>
      </c>
      <c r="U3179" s="491" t="str">
        <f t="shared" si="609"/>
        <v/>
      </c>
      <c r="V3179" s="74">
        <f t="shared" si="610"/>
        <v>0</v>
      </c>
      <c r="W3179" s="134">
        <f t="shared" si="611"/>
        <v>0</v>
      </c>
      <c r="X3179" s="134" t="e">
        <f>VLOOKUP(E3179,'Trimming log'!$F$5:$Y$5000,19,FALSE)</f>
        <v>#N/A</v>
      </c>
      <c r="Y3179" s="134" t="e">
        <f>VLOOKUP(E3179,'Trimming log'!$F$5:$Y$5000,20,FALSE)</f>
        <v>#N/A</v>
      </c>
      <c r="Z3179" s="135" t="e">
        <f t="shared" si="612"/>
        <v>#N/A</v>
      </c>
      <c r="AA3179" s="135" t="e">
        <f t="shared" si="613"/>
        <v>#N/A</v>
      </c>
      <c r="AB3179" s="136" t="e">
        <f t="shared" si="614"/>
        <v>#N/A</v>
      </c>
      <c r="AC3179" s="136" t="e">
        <f t="shared" si="615"/>
        <v>#N/A</v>
      </c>
      <c r="AD3179" s="136" t="e">
        <f t="shared" si="616"/>
        <v>#N/A</v>
      </c>
      <c r="AE3179" s="136" t="e">
        <f t="shared" si="617"/>
        <v>#N/A</v>
      </c>
    </row>
    <row r="3180" spans="4:31">
      <c r="D3180" s="69"/>
      <c r="F3180" s="65" t="e">
        <f>VLOOKUP(E3180,'Trimming log'!$F$5:$V$5000,2,FALSE)</f>
        <v>#N/A</v>
      </c>
      <c r="G3180" s="65" t="e">
        <f>VLOOKUP(E3180,'Trimming log'!$F$5:$V$5000,3,FALSE)</f>
        <v>#N/A</v>
      </c>
      <c r="H3180" s="508" t="e">
        <f>VLOOKUP(E3180,'Trimming log'!$F$5:$V$5000,4,FALSE)</f>
        <v>#N/A</v>
      </c>
      <c r="I3180" s="65" t="e">
        <f>VLOOKUP(E3180,'Trimming log'!$F$5:$V$5000,5,FALSE)</f>
        <v>#N/A</v>
      </c>
      <c r="J3180" s="65" t="e">
        <f>VLOOKUP(E3180,'Trimming log'!$F$5:$V$5000,6,FALSE)</f>
        <v>#N/A</v>
      </c>
      <c r="K3180" s="65" t="e">
        <f>VLOOKUP(E3180,'Trimming log'!$F$5:$V$5000,7,FALSE)</f>
        <v>#N/A</v>
      </c>
      <c r="L3180" s="65" t="e">
        <f>VLOOKUP(E3180,'Trimming log'!$F$5:$V$5000,8,FALSE)</f>
        <v>#N/A</v>
      </c>
      <c r="M3180" s="65" t="e">
        <f>VLOOKUP(E3180,'Trimming log'!$F$5:$V$5000,9,FALSE)</f>
        <v>#N/A</v>
      </c>
      <c r="N3180" s="507" t="e">
        <f>VLOOKUP(E3180,'Trimming log'!$F$5:$V$5000,10,FALSE)</f>
        <v>#N/A</v>
      </c>
      <c r="O3180" s="65" t="e">
        <f>VLOOKUP(E3180,'Trimming log'!$F$5:$V$5000,11,FALSE)</f>
        <v>#N/A</v>
      </c>
      <c r="P3180" s="65" t="e">
        <f>VLOOKUP(E3180,'Trimming log'!$F$5:$V$5000,12,FALSE)</f>
        <v>#N/A</v>
      </c>
      <c r="Q3180" s="65" t="e">
        <f>VLOOKUP(E3180,'Trimming log'!$F$5:$V$5000,13,FALSE)</f>
        <v>#N/A</v>
      </c>
      <c r="R3180" s="65" t="e">
        <f>VLOOKUP(E3180,'Trimming log'!$F$5:$V$5000,14,FALSE)</f>
        <v>#N/A</v>
      </c>
      <c r="S3180" s="65" t="e">
        <f>VLOOKUP(E3180,'Trimming log'!$F$5:$V$5000,15,FALSE)</f>
        <v>#N/A</v>
      </c>
      <c r="T3180" s="65" t="e">
        <f t="shared" si="608"/>
        <v>#N/A</v>
      </c>
      <c r="U3180" s="491" t="str">
        <f t="shared" si="609"/>
        <v/>
      </c>
      <c r="V3180" s="74">
        <f t="shared" si="610"/>
        <v>0</v>
      </c>
      <c r="W3180" s="134">
        <f t="shared" si="611"/>
        <v>0</v>
      </c>
      <c r="X3180" s="134" t="e">
        <f>VLOOKUP(E3180,'Trimming log'!$F$5:$Y$5000,19,FALSE)</f>
        <v>#N/A</v>
      </c>
      <c r="Y3180" s="134" t="e">
        <f>VLOOKUP(E3180,'Trimming log'!$F$5:$Y$5000,20,FALSE)</f>
        <v>#N/A</v>
      </c>
      <c r="Z3180" s="135" t="e">
        <f t="shared" si="612"/>
        <v>#N/A</v>
      </c>
      <c r="AA3180" s="135" t="e">
        <f t="shared" si="613"/>
        <v>#N/A</v>
      </c>
      <c r="AB3180" s="136" t="e">
        <f t="shared" si="614"/>
        <v>#N/A</v>
      </c>
      <c r="AC3180" s="136" t="e">
        <f t="shared" si="615"/>
        <v>#N/A</v>
      </c>
      <c r="AD3180" s="136" t="e">
        <f t="shared" si="616"/>
        <v>#N/A</v>
      </c>
      <c r="AE3180" s="136" t="e">
        <f t="shared" si="617"/>
        <v>#N/A</v>
      </c>
    </row>
    <row r="3181" spans="4:31">
      <c r="D3181" s="69"/>
      <c r="F3181" s="65" t="e">
        <f>VLOOKUP(E3181,'Trimming log'!$F$5:$V$5000,2,FALSE)</f>
        <v>#N/A</v>
      </c>
      <c r="G3181" s="65" t="e">
        <f>VLOOKUP(E3181,'Trimming log'!$F$5:$V$5000,3,FALSE)</f>
        <v>#N/A</v>
      </c>
      <c r="H3181" s="508" t="e">
        <f>VLOOKUP(E3181,'Trimming log'!$F$5:$V$5000,4,FALSE)</f>
        <v>#N/A</v>
      </c>
      <c r="I3181" s="65" t="e">
        <f>VLOOKUP(E3181,'Trimming log'!$F$5:$V$5000,5,FALSE)</f>
        <v>#N/A</v>
      </c>
      <c r="J3181" s="65" t="e">
        <f>VLOOKUP(E3181,'Trimming log'!$F$5:$V$5000,6,FALSE)</f>
        <v>#N/A</v>
      </c>
      <c r="K3181" s="65" t="e">
        <f>VLOOKUP(E3181,'Trimming log'!$F$5:$V$5000,7,FALSE)</f>
        <v>#N/A</v>
      </c>
      <c r="L3181" s="65" t="e">
        <f>VLOOKUP(E3181,'Trimming log'!$F$5:$V$5000,8,FALSE)</f>
        <v>#N/A</v>
      </c>
      <c r="M3181" s="65" t="e">
        <f>VLOOKUP(E3181,'Trimming log'!$F$5:$V$5000,9,FALSE)</f>
        <v>#N/A</v>
      </c>
      <c r="N3181" s="507" t="e">
        <f>VLOOKUP(E3181,'Trimming log'!$F$5:$V$5000,10,FALSE)</f>
        <v>#N/A</v>
      </c>
      <c r="O3181" s="65" t="e">
        <f>VLOOKUP(E3181,'Trimming log'!$F$5:$V$5000,11,FALSE)</f>
        <v>#N/A</v>
      </c>
      <c r="P3181" s="65" t="e">
        <f>VLOOKUP(E3181,'Trimming log'!$F$5:$V$5000,12,FALSE)</f>
        <v>#N/A</v>
      </c>
      <c r="Q3181" s="65" t="e">
        <f>VLOOKUP(E3181,'Trimming log'!$F$5:$V$5000,13,FALSE)</f>
        <v>#N/A</v>
      </c>
      <c r="R3181" s="65" t="e">
        <f>VLOOKUP(E3181,'Trimming log'!$F$5:$V$5000,14,FALSE)</f>
        <v>#N/A</v>
      </c>
      <c r="S3181" s="65" t="e">
        <f>VLOOKUP(E3181,'Trimming log'!$F$5:$V$5000,15,FALSE)</f>
        <v>#N/A</v>
      </c>
      <c r="T3181" s="65" t="e">
        <f t="shared" si="608"/>
        <v>#N/A</v>
      </c>
      <c r="U3181" s="491" t="str">
        <f t="shared" si="609"/>
        <v/>
      </c>
      <c r="V3181" s="74">
        <f t="shared" si="610"/>
        <v>0</v>
      </c>
      <c r="W3181" s="134">
        <f t="shared" si="611"/>
        <v>0</v>
      </c>
      <c r="X3181" s="134" t="e">
        <f>VLOOKUP(E3181,'Trimming log'!$F$5:$Y$5000,19,FALSE)</f>
        <v>#N/A</v>
      </c>
      <c r="Y3181" s="134" t="e">
        <f>VLOOKUP(E3181,'Trimming log'!$F$5:$Y$5000,20,FALSE)</f>
        <v>#N/A</v>
      </c>
      <c r="Z3181" s="135" t="e">
        <f t="shared" si="612"/>
        <v>#N/A</v>
      </c>
      <c r="AA3181" s="135" t="e">
        <f t="shared" si="613"/>
        <v>#N/A</v>
      </c>
      <c r="AB3181" s="136" t="e">
        <f t="shared" si="614"/>
        <v>#N/A</v>
      </c>
      <c r="AC3181" s="136" t="e">
        <f t="shared" si="615"/>
        <v>#N/A</v>
      </c>
      <c r="AD3181" s="136" t="e">
        <f t="shared" si="616"/>
        <v>#N/A</v>
      </c>
      <c r="AE3181" s="136" t="e">
        <f t="shared" si="617"/>
        <v>#N/A</v>
      </c>
    </row>
    <row r="3182" spans="4:31">
      <c r="D3182" s="69"/>
      <c r="F3182" s="65" t="e">
        <f>VLOOKUP(E3182,'Trimming log'!$F$5:$V$5000,2,FALSE)</f>
        <v>#N/A</v>
      </c>
      <c r="G3182" s="65" t="e">
        <f>VLOOKUP(E3182,'Trimming log'!$F$5:$V$5000,3,FALSE)</f>
        <v>#N/A</v>
      </c>
      <c r="H3182" s="508" t="e">
        <f>VLOOKUP(E3182,'Trimming log'!$F$5:$V$5000,4,FALSE)</f>
        <v>#N/A</v>
      </c>
      <c r="I3182" s="65" t="e">
        <f>VLOOKUP(E3182,'Trimming log'!$F$5:$V$5000,5,FALSE)</f>
        <v>#N/A</v>
      </c>
      <c r="J3182" s="65" t="e">
        <f>VLOOKUP(E3182,'Trimming log'!$F$5:$V$5000,6,FALSE)</f>
        <v>#N/A</v>
      </c>
      <c r="K3182" s="65" t="e">
        <f>VLOOKUP(E3182,'Trimming log'!$F$5:$V$5000,7,FALSE)</f>
        <v>#N/A</v>
      </c>
      <c r="L3182" s="65" t="e">
        <f>VLOOKUP(E3182,'Trimming log'!$F$5:$V$5000,8,FALSE)</f>
        <v>#N/A</v>
      </c>
      <c r="M3182" s="65" t="e">
        <f>VLOOKUP(E3182,'Trimming log'!$F$5:$V$5000,9,FALSE)</f>
        <v>#N/A</v>
      </c>
      <c r="N3182" s="507" t="e">
        <f>VLOOKUP(E3182,'Trimming log'!$F$5:$V$5000,10,FALSE)</f>
        <v>#N/A</v>
      </c>
      <c r="O3182" s="65" t="e">
        <f>VLOOKUP(E3182,'Trimming log'!$F$5:$V$5000,11,FALSE)</f>
        <v>#N/A</v>
      </c>
      <c r="P3182" s="65" t="e">
        <f>VLOOKUP(E3182,'Trimming log'!$F$5:$V$5000,12,FALSE)</f>
        <v>#N/A</v>
      </c>
      <c r="Q3182" s="65" t="e">
        <f>VLOOKUP(E3182,'Trimming log'!$F$5:$V$5000,13,FALSE)</f>
        <v>#N/A</v>
      </c>
      <c r="R3182" s="65" t="e">
        <f>VLOOKUP(E3182,'Trimming log'!$F$5:$V$5000,14,FALSE)</f>
        <v>#N/A</v>
      </c>
      <c r="S3182" s="65" t="e">
        <f>VLOOKUP(E3182,'Trimming log'!$F$5:$V$5000,15,FALSE)</f>
        <v>#N/A</v>
      </c>
      <c r="T3182" s="65" t="e">
        <f t="shared" si="608"/>
        <v>#N/A</v>
      </c>
      <c r="U3182" s="491" t="str">
        <f t="shared" si="609"/>
        <v/>
      </c>
      <c r="V3182" s="74">
        <f t="shared" si="610"/>
        <v>0</v>
      </c>
      <c r="W3182" s="134">
        <f t="shared" si="611"/>
        <v>0</v>
      </c>
      <c r="X3182" s="134" t="e">
        <f>VLOOKUP(E3182,'Trimming log'!$F$5:$Y$5000,19,FALSE)</f>
        <v>#N/A</v>
      </c>
      <c r="Y3182" s="134" t="e">
        <f>VLOOKUP(E3182,'Trimming log'!$F$5:$Y$5000,20,FALSE)</f>
        <v>#N/A</v>
      </c>
      <c r="Z3182" s="135" t="e">
        <f t="shared" si="612"/>
        <v>#N/A</v>
      </c>
      <c r="AA3182" s="135" t="e">
        <f t="shared" si="613"/>
        <v>#N/A</v>
      </c>
      <c r="AB3182" s="136" t="e">
        <f t="shared" si="614"/>
        <v>#N/A</v>
      </c>
      <c r="AC3182" s="136" t="e">
        <f t="shared" si="615"/>
        <v>#N/A</v>
      </c>
      <c r="AD3182" s="136" t="e">
        <f t="shared" si="616"/>
        <v>#N/A</v>
      </c>
      <c r="AE3182" s="136" t="e">
        <f t="shared" si="617"/>
        <v>#N/A</v>
      </c>
    </row>
    <row r="3183" spans="4:31">
      <c r="D3183" s="69"/>
      <c r="F3183" s="65" t="e">
        <f>VLOOKUP(E3183,'Trimming log'!$F$5:$V$5000,2,FALSE)</f>
        <v>#N/A</v>
      </c>
      <c r="G3183" s="65" t="e">
        <f>VLOOKUP(E3183,'Trimming log'!$F$5:$V$5000,3,FALSE)</f>
        <v>#N/A</v>
      </c>
      <c r="H3183" s="508" t="e">
        <f>VLOOKUP(E3183,'Trimming log'!$F$5:$V$5000,4,FALSE)</f>
        <v>#N/A</v>
      </c>
      <c r="I3183" s="65" t="e">
        <f>VLOOKUP(E3183,'Trimming log'!$F$5:$V$5000,5,FALSE)</f>
        <v>#N/A</v>
      </c>
      <c r="J3183" s="65" t="e">
        <f>VLOOKUP(E3183,'Trimming log'!$F$5:$V$5000,6,FALSE)</f>
        <v>#N/A</v>
      </c>
      <c r="K3183" s="65" t="e">
        <f>VLOOKUP(E3183,'Trimming log'!$F$5:$V$5000,7,FALSE)</f>
        <v>#N/A</v>
      </c>
      <c r="L3183" s="65" t="e">
        <f>VLOOKUP(E3183,'Trimming log'!$F$5:$V$5000,8,FALSE)</f>
        <v>#N/A</v>
      </c>
      <c r="M3183" s="65" t="e">
        <f>VLOOKUP(E3183,'Trimming log'!$F$5:$V$5000,9,FALSE)</f>
        <v>#N/A</v>
      </c>
      <c r="N3183" s="507" t="e">
        <f>VLOOKUP(E3183,'Trimming log'!$F$5:$V$5000,10,FALSE)</f>
        <v>#N/A</v>
      </c>
      <c r="O3183" s="65" t="e">
        <f>VLOOKUP(E3183,'Trimming log'!$F$5:$V$5000,11,FALSE)</f>
        <v>#N/A</v>
      </c>
      <c r="P3183" s="65" t="e">
        <f>VLOOKUP(E3183,'Trimming log'!$F$5:$V$5000,12,FALSE)</f>
        <v>#N/A</v>
      </c>
      <c r="Q3183" s="65" t="e">
        <f>VLOOKUP(E3183,'Trimming log'!$F$5:$V$5000,13,FALSE)</f>
        <v>#N/A</v>
      </c>
      <c r="R3183" s="65" t="e">
        <f>VLOOKUP(E3183,'Trimming log'!$F$5:$V$5000,14,FALSE)</f>
        <v>#N/A</v>
      </c>
      <c r="S3183" s="65" t="e">
        <f>VLOOKUP(E3183,'Trimming log'!$F$5:$V$5000,15,FALSE)</f>
        <v>#N/A</v>
      </c>
      <c r="T3183" s="65" t="e">
        <f t="shared" si="608"/>
        <v>#N/A</v>
      </c>
      <c r="U3183" s="491" t="str">
        <f t="shared" si="609"/>
        <v/>
      </c>
      <c r="V3183" s="74">
        <f t="shared" si="610"/>
        <v>0</v>
      </c>
      <c r="W3183" s="134">
        <f t="shared" si="611"/>
        <v>0</v>
      </c>
      <c r="X3183" s="134" t="e">
        <f>VLOOKUP(E3183,'Trimming log'!$F$5:$Y$5000,19,FALSE)</f>
        <v>#N/A</v>
      </c>
      <c r="Y3183" s="134" t="e">
        <f>VLOOKUP(E3183,'Trimming log'!$F$5:$Y$5000,20,FALSE)</f>
        <v>#N/A</v>
      </c>
      <c r="Z3183" s="135" t="e">
        <f t="shared" si="612"/>
        <v>#N/A</v>
      </c>
      <c r="AA3183" s="135" t="e">
        <f t="shared" si="613"/>
        <v>#N/A</v>
      </c>
      <c r="AB3183" s="136" t="e">
        <f t="shared" si="614"/>
        <v>#N/A</v>
      </c>
      <c r="AC3183" s="136" t="e">
        <f t="shared" si="615"/>
        <v>#N/A</v>
      </c>
      <c r="AD3183" s="136" t="e">
        <f t="shared" si="616"/>
        <v>#N/A</v>
      </c>
      <c r="AE3183" s="136" t="e">
        <f t="shared" si="617"/>
        <v>#N/A</v>
      </c>
    </row>
    <row r="3184" spans="4:31">
      <c r="D3184" s="69"/>
      <c r="F3184" s="65" t="e">
        <f>VLOOKUP(E3184,'Trimming log'!$F$5:$V$5000,2,FALSE)</f>
        <v>#N/A</v>
      </c>
      <c r="G3184" s="65" t="e">
        <f>VLOOKUP(E3184,'Trimming log'!$F$5:$V$5000,3,FALSE)</f>
        <v>#N/A</v>
      </c>
      <c r="H3184" s="508" t="e">
        <f>VLOOKUP(E3184,'Trimming log'!$F$5:$V$5000,4,FALSE)</f>
        <v>#N/A</v>
      </c>
      <c r="I3184" s="65" t="e">
        <f>VLOOKUP(E3184,'Trimming log'!$F$5:$V$5000,5,FALSE)</f>
        <v>#N/A</v>
      </c>
      <c r="J3184" s="65" t="e">
        <f>VLOOKUP(E3184,'Trimming log'!$F$5:$V$5000,6,FALSE)</f>
        <v>#N/A</v>
      </c>
      <c r="K3184" s="65" t="e">
        <f>VLOOKUP(E3184,'Trimming log'!$F$5:$V$5000,7,FALSE)</f>
        <v>#N/A</v>
      </c>
      <c r="L3184" s="65" t="e">
        <f>VLOOKUP(E3184,'Trimming log'!$F$5:$V$5000,8,FALSE)</f>
        <v>#N/A</v>
      </c>
      <c r="M3184" s="65" t="e">
        <f>VLOOKUP(E3184,'Trimming log'!$F$5:$V$5000,9,FALSE)</f>
        <v>#N/A</v>
      </c>
      <c r="N3184" s="507" t="e">
        <f>VLOOKUP(E3184,'Trimming log'!$F$5:$V$5000,10,FALSE)</f>
        <v>#N/A</v>
      </c>
      <c r="O3184" s="65" t="e">
        <f>VLOOKUP(E3184,'Trimming log'!$F$5:$V$5000,11,FALSE)</f>
        <v>#N/A</v>
      </c>
      <c r="P3184" s="65" t="e">
        <f>VLOOKUP(E3184,'Trimming log'!$F$5:$V$5000,12,FALSE)</f>
        <v>#N/A</v>
      </c>
      <c r="Q3184" s="65" t="e">
        <f>VLOOKUP(E3184,'Trimming log'!$F$5:$V$5000,13,FALSE)</f>
        <v>#N/A</v>
      </c>
      <c r="R3184" s="65" t="e">
        <f>VLOOKUP(E3184,'Trimming log'!$F$5:$V$5000,14,FALSE)</f>
        <v>#N/A</v>
      </c>
      <c r="S3184" s="65" t="e">
        <f>VLOOKUP(E3184,'Trimming log'!$F$5:$V$5000,15,FALSE)</f>
        <v>#N/A</v>
      </c>
      <c r="T3184" s="65" t="e">
        <f t="shared" si="608"/>
        <v>#N/A</v>
      </c>
      <c r="U3184" s="491" t="str">
        <f t="shared" si="609"/>
        <v/>
      </c>
      <c r="V3184" s="74">
        <f t="shared" si="610"/>
        <v>0</v>
      </c>
      <c r="W3184" s="134">
        <f t="shared" si="611"/>
        <v>0</v>
      </c>
      <c r="X3184" s="134" t="e">
        <f>VLOOKUP(E3184,'Trimming log'!$F$5:$Y$5000,19,FALSE)</f>
        <v>#N/A</v>
      </c>
      <c r="Y3184" s="134" t="e">
        <f>VLOOKUP(E3184,'Trimming log'!$F$5:$Y$5000,20,FALSE)</f>
        <v>#N/A</v>
      </c>
      <c r="Z3184" s="135" t="e">
        <f t="shared" si="612"/>
        <v>#N/A</v>
      </c>
      <c r="AA3184" s="135" t="e">
        <f t="shared" si="613"/>
        <v>#N/A</v>
      </c>
      <c r="AB3184" s="136" t="e">
        <f t="shared" si="614"/>
        <v>#N/A</v>
      </c>
      <c r="AC3184" s="136" t="e">
        <f t="shared" si="615"/>
        <v>#N/A</v>
      </c>
      <c r="AD3184" s="136" t="e">
        <f t="shared" si="616"/>
        <v>#N/A</v>
      </c>
      <c r="AE3184" s="136" t="e">
        <f t="shared" si="617"/>
        <v>#N/A</v>
      </c>
    </row>
    <row r="3185" spans="4:31">
      <c r="D3185" s="69"/>
      <c r="F3185" s="65" t="e">
        <f>VLOOKUP(E3185,'Trimming log'!$F$5:$V$5000,2,FALSE)</f>
        <v>#N/A</v>
      </c>
      <c r="G3185" s="65" t="e">
        <f>VLOOKUP(E3185,'Trimming log'!$F$5:$V$5000,3,FALSE)</f>
        <v>#N/A</v>
      </c>
      <c r="H3185" s="508" t="e">
        <f>VLOOKUP(E3185,'Trimming log'!$F$5:$V$5000,4,FALSE)</f>
        <v>#N/A</v>
      </c>
      <c r="I3185" s="65" t="e">
        <f>VLOOKUP(E3185,'Trimming log'!$F$5:$V$5000,5,FALSE)</f>
        <v>#N/A</v>
      </c>
      <c r="J3185" s="65" t="e">
        <f>VLOOKUP(E3185,'Trimming log'!$F$5:$V$5000,6,FALSE)</f>
        <v>#N/A</v>
      </c>
      <c r="K3185" s="65" t="e">
        <f>VLOOKUP(E3185,'Trimming log'!$F$5:$V$5000,7,FALSE)</f>
        <v>#N/A</v>
      </c>
      <c r="L3185" s="65" t="e">
        <f>VLOOKUP(E3185,'Trimming log'!$F$5:$V$5000,8,FALSE)</f>
        <v>#N/A</v>
      </c>
      <c r="M3185" s="65" t="e">
        <f>VLOOKUP(E3185,'Trimming log'!$F$5:$V$5000,9,FALSE)</f>
        <v>#N/A</v>
      </c>
      <c r="N3185" s="507" t="e">
        <f>VLOOKUP(E3185,'Trimming log'!$F$5:$V$5000,10,FALSE)</f>
        <v>#N/A</v>
      </c>
      <c r="O3185" s="65" t="e">
        <f>VLOOKUP(E3185,'Trimming log'!$F$5:$V$5000,11,FALSE)</f>
        <v>#N/A</v>
      </c>
      <c r="P3185" s="65" t="e">
        <f>VLOOKUP(E3185,'Trimming log'!$F$5:$V$5000,12,FALSE)</f>
        <v>#N/A</v>
      </c>
      <c r="Q3185" s="65" t="e">
        <f>VLOOKUP(E3185,'Trimming log'!$F$5:$V$5000,13,FALSE)</f>
        <v>#N/A</v>
      </c>
      <c r="R3185" s="65" t="e">
        <f>VLOOKUP(E3185,'Trimming log'!$F$5:$V$5000,14,FALSE)</f>
        <v>#N/A</v>
      </c>
      <c r="S3185" s="65" t="e">
        <f>VLOOKUP(E3185,'Trimming log'!$F$5:$V$5000,15,FALSE)</f>
        <v>#N/A</v>
      </c>
      <c r="T3185" s="65" t="e">
        <f t="shared" si="608"/>
        <v>#N/A</v>
      </c>
      <c r="U3185" s="491" t="str">
        <f t="shared" si="609"/>
        <v/>
      </c>
      <c r="V3185" s="74">
        <f t="shared" si="610"/>
        <v>0</v>
      </c>
      <c r="W3185" s="134">
        <f t="shared" si="611"/>
        <v>0</v>
      </c>
      <c r="X3185" s="134" t="e">
        <f>VLOOKUP(E3185,'Trimming log'!$F$5:$Y$5000,19,FALSE)</f>
        <v>#N/A</v>
      </c>
      <c r="Y3185" s="134" t="e">
        <f>VLOOKUP(E3185,'Trimming log'!$F$5:$Y$5000,20,FALSE)</f>
        <v>#N/A</v>
      </c>
      <c r="Z3185" s="135" t="e">
        <f t="shared" si="612"/>
        <v>#N/A</v>
      </c>
      <c r="AA3185" s="135" t="e">
        <f t="shared" si="613"/>
        <v>#N/A</v>
      </c>
      <c r="AB3185" s="136" t="e">
        <f t="shared" si="614"/>
        <v>#N/A</v>
      </c>
      <c r="AC3185" s="136" t="e">
        <f t="shared" si="615"/>
        <v>#N/A</v>
      </c>
      <c r="AD3185" s="136" t="e">
        <f t="shared" si="616"/>
        <v>#N/A</v>
      </c>
      <c r="AE3185" s="136" t="e">
        <f t="shared" si="617"/>
        <v>#N/A</v>
      </c>
    </row>
    <row r="3186" spans="4:31">
      <c r="D3186" s="69"/>
      <c r="F3186" s="65" t="e">
        <f>VLOOKUP(E3186,'Trimming log'!$F$5:$V$5000,2,FALSE)</f>
        <v>#N/A</v>
      </c>
      <c r="G3186" s="65" t="e">
        <f>VLOOKUP(E3186,'Trimming log'!$F$5:$V$5000,3,FALSE)</f>
        <v>#N/A</v>
      </c>
      <c r="H3186" s="508" t="e">
        <f>VLOOKUP(E3186,'Trimming log'!$F$5:$V$5000,4,FALSE)</f>
        <v>#N/A</v>
      </c>
      <c r="I3186" s="65" t="e">
        <f>VLOOKUP(E3186,'Trimming log'!$F$5:$V$5000,5,FALSE)</f>
        <v>#N/A</v>
      </c>
      <c r="J3186" s="65" t="e">
        <f>VLOOKUP(E3186,'Trimming log'!$F$5:$V$5000,6,FALSE)</f>
        <v>#N/A</v>
      </c>
      <c r="K3186" s="65" t="e">
        <f>VLOOKUP(E3186,'Trimming log'!$F$5:$V$5000,7,FALSE)</f>
        <v>#N/A</v>
      </c>
      <c r="L3186" s="65" t="e">
        <f>VLOOKUP(E3186,'Trimming log'!$F$5:$V$5000,8,FALSE)</f>
        <v>#N/A</v>
      </c>
      <c r="M3186" s="65" t="e">
        <f>VLOOKUP(E3186,'Trimming log'!$F$5:$V$5000,9,FALSE)</f>
        <v>#N/A</v>
      </c>
      <c r="N3186" s="507" t="e">
        <f>VLOOKUP(E3186,'Trimming log'!$F$5:$V$5000,10,FALSE)</f>
        <v>#N/A</v>
      </c>
      <c r="O3186" s="65" t="e">
        <f>VLOOKUP(E3186,'Trimming log'!$F$5:$V$5000,11,FALSE)</f>
        <v>#N/A</v>
      </c>
      <c r="P3186" s="65" t="e">
        <f>VLOOKUP(E3186,'Trimming log'!$F$5:$V$5000,12,FALSE)</f>
        <v>#N/A</v>
      </c>
      <c r="Q3186" s="65" t="e">
        <f>VLOOKUP(E3186,'Trimming log'!$F$5:$V$5000,13,FALSE)</f>
        <v>#N/A</v>
      </c>
      <c r="R3186" s="65" t="e">
        <f>VLOOKUP(E3186,'Trimming log'!$F$5:$V$5000,14,FALSE)</f>
        <v>#N/A</v>
      </c>
      <c r="S3186" s="65" t="e">
        <f>VLOOKUP(E3186,'Trimming log'!$F$5:$V$5000,15,FALSE)</f>
        <v>#N/A</v>
      </c>
      <c r="T3186" s="65" t="e">
        <f t="shared" si="608"/>
        <v>#N/A</v>
      </c>
      <c r="U3186" s="491" t="str">
        <f t="shared" si="609"/>
        <v/>
      </c>
      <c r="V3186" s="74">
        <f t="shared" si="610"/>
        <v>0</v>
      </c>
      <c r="W3186" s="134">
        <f t="shared" si="611"/>
        <v>0</v>
      </c>
      <c r="X3186" s="134" t="e">
        <f>VLOOKUP(E3186,'Trimming log'!$F$5:$Y$5000,19,FALSE)</f>
        <v>#N/A</v>
      </c>
      <c r="Y3186" s="134" t="e">
        <f>VLOOKUP(E3186,'Trimming log'!$F$5:$Y$5000,20,FALSE)</f>
        <v>#N/A</v>
      </c>
      <c r="Z3186" s="135" t="e">
        <f t="shared" si="612"/>
        <v>#N/A</v>
      </c>
      <c r="AA3186" s="135" t="e">
        <f t="shared" si="613"/>
        <v>#N/A</v>
      </c>
      <c r="AB3186" s="136" t="e">
        <f t="shared" si="614"/>
        <v>#N/A</v>
      </c>
      <c r="AC3186" s="136" t="e">
        <f t="shared" si="615"/>
        <v>#N/A</v>
      </c>
      <c r="AD3186" s="136" t="e">
        <f t="shared" si="616"/>
        <v>#N/A</v>
      </c>
      <c r="AE3186" s="136" t="e">
        <f t="shared" si="617"/>
        <v>#N/A</v>
      </c>
    </row>
    <row r="3187" spans="4:31">
      <c r="D3187" s="69"/>
      <c r="F3187" s="65" t="e">
        <f>VLOOKUP(E3187,'Trimming log'!$F$5:$V$5000,2,FALSE)</f>
        <v>#N/A</v>
      </c>
      <c r="G3187" s="65" t="e">
        <f>VLOOKUP(E3187,'Trimming log'!$F$5:$V$5000,3,FALSE)</f>
        <v>#N/A</v>
      </c>
      <c r="H3187" s="508" t="e">
        <f>VLOOKUP(E3187,'Trimming log'!$F$5:$V$5000,4,FALSE)</f>
        <v>#N/A</v>
      </c>
      <c r="I3187" s="65" t="e">
        <f>VLOOKUP(E3187,'Trimming log'!$F$5:$V$5000,5,FALSE)</f>
        <v>#N/A</v>
      </c>
      <c r="J3187" s="65" t="e">
        <f>VLOOKUP(E3187,'Trimming log'!$F$5:$V$5000,6,FALSE)</f>
        <v>#N/A</v>
      </c>
      <c r="K3187" s="65" t="e">
        <f>VLOOKUP(E3187,'Trimming log'!$F$5:$V$5000,7,FALSE)</f>
        <v>#N/A</v>
      </c>
      <c r="L3187" s="65" t="e">
        <f>VLOOKUP(E3187,'Trimming log'!$F$5:$V$5000,8,FALSE)</f>
        <v>#N/A</v>
      </c>
      <c r="M3187" s="65" t="e">
        <f>VLOOKUP(E3187,'Trimming log'!$F$5:$V$5000,9,FALSE)</f>
        <v>#N/A</v>
      </c>
      <c r="N3187" s="507" t="e">
        <f>VLOOKUP(E3187,'Trimming log'!$F$5:$V$5000,10,FALSE)</f>
        <v>#N/A</v>
      </c>
      <c r="O3187" s="65" t="e">
        <f>VLOOKUP(E3187,'Trimming log'!$F$5:$V$5000,11,FALSE)</f>
        <v>#N/A</v>
      </c>
      <c r="P3187" s="65" t="e">
        <f>VLOOKUP(E3187,'Trimming log'!$F$5:$V$5000,12,FALSE)</f>
        <v>#N/A</v>
      </c>
      <c r="Q3187" s="65" t="e">
        <f>VLOOKUP(E3187,'Trimming log'!$F$5:$V$5000,13,FALSE)</f>
        <v>#N/A</v>
      </c>
      <c r="R3187" s="65" t="e">
        <f>VLOOKUP(E3187,'Trimming log'!$F$5:$V$5000,14,FALSE)</f>
        <v>#N/A</v>
      </c>
      <c r="S3187" s="65" t="e">
        <f>VLOOKUP(E3187,'Trimming log'!$F$5:$V$5000,15,FALSE)</f>
        <v>#N/A</v>
      </c>
      <c r="T3187" s="65" t="e">
        <f t="shared" si="608"/>
        <v>#N/A</v>
      </c>
      <c r="U3187" s="491" t="str">
        <f t="shared" si="609"/>
        <v/>
      </c>
      <c r="V3187" s="74">
        <f t="shared" si="610"/>
        <v>0</v>
      </c>
      <c r="W3187" s="134">
        <f t="shared" si="611"/>
        <v>0</v>
      </c>
      <c r="X3187" s="134" t="e">
        <f>VLOOKUP(E3187,'Trimming log'!$F$5:$Y$5000,19,FALSE)</f>
        <v>#N/A</v>
      </c>
      <c r="Y3187" s="134" t="e">
        <f>VLOOKUP(E3187,'Trimming log'!$F$5:$Y$5000,20,FALSE)</f>
        <v>#N/A</v>
      </c>
      <c r="Z3187" s="135" t="e">
        <f t="shared" si="612"/>
        <v>#N/A</v>
      </c>
      <c r="AA3187" s="135" t="e">
        <f t="shared" si="613"/>
        <v>#N/A</v>
      </c>
      <c r="AB3187" s="136" t="e">
        <f t="shared" si="614"/>
        <v>#N/A</v>
      </c>
      <c r="AC3187" s="136" t="e">
        <f t="shared" si="615"/>
        <v>#N/A</v>
      </c>
      <c r="AD3187" s="136" t="e">
        <f t="shared" si="616"/>
        <v>#N/A</v>
      </c>
      <c r="AE3187" s="136" t="e">
        <f t="shared" si="617"/>
        <v>#N/A</v>
      </c>
    </row>
    <row r="3188" spans="4:31">
      <c r="D3188" s="69"/>
      <c r="F3188" s="65" t="e">
        <f>VLOOKUP(E3188,'Trimming log'!$F$5:$V$5000,2,FALSE)</f>
        <v>#N/A</v>
      </c>
      <c r="G3188" s="65" t="e">
        <f>VLOOKUP(E3188,'Trimming log'!$F$5:$V$5000,3,FALSE)</f>
        <v>#N/A</v>
      </c>
      <c r="H3188" s="508" t="e">
        <f>VLOOKUP(E3188,'Trimming log'!$F$5:$V$5000,4,FALSE)</f>
        <v>#N/A</v>
      </c>
      <c r="I3188" s="65" t="e">
        <f>VLOOKUP(E3188,'Trimming log'!$F$5:$V$5000,5,FALSE)</f>
        <v>#N/A</v>
      </c>
      <c r="J3188" s="65" t="e">
        <f>VLOOKUP(E3188,'Trimming log'!$F$5:$V$5000,6,FALSE)</f>
        <v>#N/A</v>
      </c>
      <c r="K3188" s="65" t="e">
        <f>VLOOKUP(E3188,'Trimming log'!$F$5:$V$5000,7,FALSE)</f>
        <v>#N/A</v>
      </c>
      <c r="L3188" s="65" t="e">
        <f>VLOOKUP(E3188,'Trimming log'!$F$5:$V$5000,8,FALSE)</f>
        <v>#N/A</v>
      </c>
      <c r="M3188" s="65" t="e">
        <f>VLOOKUP(E3188,'Trimming log'!$F$5:$V$5000,9,FALSE)</f>
        <v>#N/A</v>
      </c>
      <c r="N3188" s="507" t="e">
        <f>VLOOKUP(E3188,'Trimming log'!$F$5:$V$5000,10,FALSE)</f>
        <v>#N/A</v>
      </c>
      <c r="O3188" s="65" t="e">
        <f>VLOOKUP(E3188,'Trimming log'!$F$5:$V$5000,11,FALSE)</f>
        <v>#N/A</v>
      </c>
      <c r="P3188" s="65" t="e">
        <f>VLOOKUP(E3188,'Trimming log'!$F$5:$V$5000,12,FALSE)</f>
        <v>#N/A</v>
      </c>
      <c r="Q3188" s="65" t="e">
        <f>VLOOKUP(E3188,'Trimming log'!$F$5:$V$5000,13,FALSE)</f>
        <v>#N/A</v>
      </c>
      <c r="R3188" s="65" t="e">
        <f>VLOOKUP(E3188,'Trimming log'!$F$5:$V$5000,14,FALSE)</f>
        <v>#N/A</v>
      </c>
      <c r="S3188" s="65" t="e">
        <f>VLOOKUP(E3188,'Trimming log'!$F$5:$V$5000,15,FALSE)</f>
        <v>#N/A</v>
      </c>
      <c r="T3188" s="65" t="e">
        <f t="shared" si="608"/>
        <v>#N/A</v>
      </c>
      <c r="U3188" s="491" t="str">
        <f t="shared" si="609"/>
        <v/>
      </c>
      <c r="V3188" s="74">
        <f t="shared" si="610"/>
        <v>0</v>
      </c>
      <c r="W3188" s="134">
        <f t="shared" si="611"/>
        <v>0</v>
      </c>
      <c r="X3188" s="134" t="e">
        <f>VLOOKUP(E3188,'Trimming log'!$F$5:$Y$5000,19,FALSE)</f>
        <v>#N/A</v>
      </c>
      <c r="Y3188" s="134" t="e">
        <f>VLOOKUP(E3188,'Trimming log'!$F$5:$Y$5000,20,FALSE)</f>
        <v>#N/A</v>
      </c>
      <c r="Z3188" s="135" t="e">
        <f t="shared" si="612"/>
        <v>#N/A</v>
      </c>
      <c r="AA3188" s="135" t="e">
        <f t="shared" si="613"/>
        <v>#N/A</v>
      </c>
      <c r="AB3188" s="136" t="e">
        <f t="shared" si="614"/>
        <v>#N/A</v>
      </c>
      <c r="AC3188" s="136" t="e">
        <f t="shared" si="615"/>
        <v>#N/A</v>
      </c>
      <c r="AD3188" s="136" t="e">
        <f t="shared" si="616"/>
        <v>#N/A</v>
      </c>
      <c r="AE3188" s="136" t="e">
        <f t="shared" si="617"/>
        <v>#N/A</v>
      </c>
    </row>
    <row r="3189" spans="4:31">
      <c r="D3189" s="69"/>
      <c r="F3189" s="65" t="e">
        <f>VLOOKUP(E3189,'Trimming log'!$F$5:$V$5000,2,FALSE)</f>
        <v>#N/A</v>
      </c>
      <c r="G3189" s="65" t="e">
        <f>VLOOKUP(E3189,'Trimming log'!$F$5:$V$5000,3,FALSE)</f>
        <v>#N/A</v>
      </c>
      <c r="H3189" s="508" t="e">
        <f>VLOOKUP(E3189,'Trimming log'!$F$5:$V$5000,4,FALSE)</f>
        <v>#N/A</v>
      </c>
      <c r="I3189" s="65" t="e">
        <f>VLOOKUP(E3189,'Trimming log'!$F$5:$V$5000,5,FALSE)</f>
        <v>#N/A</v>
      </c>
      <c r="J3189" s="65" t="e">
        <f>VLOOKUP(E3189,'Trimming log'!$F$5:$V$5000,6,FALSE)</f>
        <v>#N/A</v>
      </c>
      <c r="K3189" s="65" t="e">
        <f>VLOOKUP(E3189,'Trimming log'!$F$5:$V$5000,7,FALSE)</f>
        <v>#N/A</v>
      </c>
      <c r="L3189" s="65" t="e">
        <f>VLOOKUP(E3189,'Trimming log'!$F$5:$V$5000,8,FALSE)</f>
        <v>#N/A</v>
      </c>
      <c r="M3189" s="65" t="e">
        <f>VLOOKUP(E3189,'Trimming log'!$F$5:$V$5000,9,FALSE)</f>
        <v>#N/A</v>
      </c>
      <c r="N3189" s="507" t="e">
        <f>VLOOKUP(E3189,'Trimming log'!$F$5:$V$5000,10,FALSE)</f>
        <v>#N/A</v>
      </c>
      <c r="O3189" s="65" t="e">
        <f>VLOOKUP(E3189,'Trimming log'!$F$5:$V$5000,11,FALSE)</f>
        <v>#N/A</v>
      </c>
      <c r="P3189" s="65" t="e">
        <f>VLOOKUP(E3189,'Trimming log'!$F$5:$V$5000,12,FALSE)</f>
        <v>#N/A</v>
      </c>
      <c r="Q3189" s="65" t="e">
        <f>VLOOKUP(E3189,'Trimming log'!$F$5:$V$5000,13,FALSE)</f>
        <v>#N/A</v>
      </c>
      <c r="R3189" s="65" t="e">
        <f>VLOOKUP(E3189,'Trimming log'!$F$5:$V$5000,14,FALSE)</f>
        <v>#N/A</v>
      </c>
      <c r="S3189" s="65" t="e">
        <f>VLOOKUP(E3189,'Trimming log'!$F$5:$V$5000,15,FALSE)</f>
        <v>#N/A</v>
      </c>
      <c r="T3189" s="65" t="e">
        <f t="shared" si="608"/>
        <v>#N/A</v>
      </c>
      <c r="U3189" s="491" t="str">
        <f t="shared" si="609"/>
        <v/>
      </c>
      <c r="V3189" s="74">
        <f t="shared" si="610"/>
        <v>0</v>
      </c>
      <c r="W3189" s="134">
        <f t="shared" si="611"/>
        <v>0</v>
      </c>
      <c r="X3189" s="134" t="e">
        <f>VLOOKUP(E3189,'Trimming log'!$F$5:$Y$5000,19,FALSE)</f>
        <v>#N/A</v>
      </c>
      <c r="Y3189" s="134" t="e">
        <f>VLOOKUP(E3189,'Trimming log'!$F$5:$Y$5000,20,FALSE)</f>
        <v>#N/A</v>
      </c>
      <c r="Z3189" s="135" t="e">
        <f t="shared" si="612"/>
        <v>#N/A</v>
      </c>
      <c r="AA3189" s="135" t="e">
        <f t="shared" si="613"/>
        <v>#N/A</v>
      </c>
      <c r="AB3189" s="136" t="e">
        <f t="shared" si="614"/>
        <v>#N/A</v>
      </c>
      <c r="AC3189" s="136" t="e">
        <f t="shared" si="615"/>
        <v>#N/A</v>
      </c>
      <c r="AD3189" s="136" t="e">
        <f t="shared" si="616"/>
        <v>#N/A</v>
      </c>
      <c r="AE3189" s="136" t="e">
        <f t="shared" si="617"/>
        <v>#N/A</v>
      </c>
    </row>
    <row r="3190" spans="4:31">
      <c r="D3190" s="69"/>
      <c r="F3190" s="65" t="e">
        <f>VLOOKUP(E3190,'Trimming log'!$F$5:$V$5000,2,FALSE)</f>
        <v>#N/A</v>
      </c>
      <c r="G3190" s="65" t="e">
        <f>VLOOKUP(E3190,'Trimming log'!$F$5:$V$5000,3,FALSE)</f>
        <v>#N/A</v>
      </c>
      <c r="H3190" s="508" t="e">
        <f>VLOOKUP(E3190,'Trimming log'!$F$5:$V$5000,4,FALSE)</f>
        <v>#N/A</v>
      </c>
      <c r="I3190" s="65" t="e">
        <f>VLOOKUP(E3190,'Trimming log'!$F$5:$V$5000,5,FALSE)</f>
        <v>#N/A</v>
      </c>
      <c r="J3190" s="65" t="e">
        <f>VLOOKUP(E3190,'Trimming log'!$F$5:$V$5000,6,FALSE)</f>
        <v>#N/A</v>
      </c>
      <c r="K3190" s="65" t="e">
        <f>VLOOKUP(E3190,'Trimming log'!$F$5:$V$5000,7,FALSE)</f>
        <v>#N/A</v>
      </c>
      <c r="L3190" s="65" t="e">
        <f>VLOOKUP(E3190,'Trimming log'!$F$5:$V$5000,8,FALSE)</f>
        <v>#N/A</v>
      </c>
      <c r="M3190" s="65" t="e">
        <f>VLOOKUP(E3190,'Trimming log'!$F$5:$V$5000,9,FALSE)</f>
        <v>#N/A</v>
      </c>
      <c r="N3190" s="507" t="e">
        <f>VLOOKUP(E3190,'Trimming log'!$F$5:$V$5000,10,FALSE)</f>
        <v>#N/A</v>
      </c>
      <c r="O3190" s="65" t="e">
        <f>VLOOKUP(E3190,'Trimming log'!$F$5:$V$5000,11,FALSE)</f>
        <v>#N/A</v>
      </c>
      <c r="P3190" s="65" t="e">
        <f>VLOOKUP(E3190,'Trimming log'!$F$5:$V$5000,12,FALSE)</f>
        <v>#N/A</v>
      </c>
      <c r="Q3190" s="65" t="e">
        <f>VLOOKUP(E3190,'Trimming log'!$F$5:$V$5000,13,FALSE)</f>
        <v>#N/A</v>
      </c>
      <c r="R3190" s="65" t="e">
        <f>VLOOKUP(E3190,'Trimming log'!$F$5:$V$5000,14,FALSE)</f>
        <v>#N/A</v>
      </c>
      <c r="S3190" s="65" t="e">
        <f>VLOOKUP(E3190,'Trimming log'!$F$5:$V$5000,15,FALSE)</f>
        <v>#N/A</v>
      </c>
      <c r="T3190" s="65" t="e">
        <f t="shared" si="608"/>
        <v>#N/A</v>
      </c>
      <c r="U3190" s="491" t="str">
        <f t="shared" si="609"/>
        <v/>
      </c>
      <c r="V3190" s="74">
        <f t="shared" si="610"/>
        <v>0</v>
      </c>
      <c r="W3190" s="134">
        <f t="shared" si="611"/>
        <v>0</v>
      </c>
      <c r="X3190" s="134" t="e">
        <f>VLOOKUP(E3190,'Trimming log'!$F$5:$Y$5000,19,FALSE)</f>
        <v>#N/A</v>
      </c>
      <c r="Y3190" s="134" t="e">
        <f>VLOOKUP(E3190,'Trimming log'!$F$5:$Y$5000,20,FALSE)</f>
        <v>#N/A</v>
      </c>
      <c r="Z3190" s="135" t="e">
        <f t="shared" si="612"/>
        <v>#N/A</v>
      </c>
      <c r="AA3190" s="135" t="e">
        <f t="shared" si="613"/>
        <v>#N/A</v>
      </c>
      <c r="AB3190" s="136" t="e">
        <f t="shared" si="614"/>
        <v>#N/A</v>
      </c>
      <c r="AC3190" s="136" t="e">
        <f t="shared" si="615"/>
        <v>#N/A</v>
      </c>
      <c r="AD3190" s="136" t="e">
        <f t="shared" si="616"/>
        <v>#N/A</v>
      </c>
      <c r="AE3190" s="136" t="e">
        <f t="shared" si="617"/>
        <v>#N/A</v>
      </c>
    </row>
    <row r="3191" spans="4:31">
      <c r="D3191" s="69"/>
      <c r="F3191" s="65" t="e">
        <f>VLOOKUP(E3191,'Trimming log'!$F$5:$V$5000,2,FALSE)</f>
        <v>#N/A</v>
      </c>
      <c r="G3191" s="65" t="e">
        <f>VLOOKUP(E3191,'Trimming log'!$F$5:$V$5000,3,FALSE)</f>
        <v>#N/A</v>
      </c>
      <c r="H3191" s="508" t="e">
        <f>VLOOKUP(E3191,'Trimming log'!$F$5:$V$5000,4,FALSE)</f>
        <v>#N/A</v>
      </c>
      <c r="I3191" s="65" t="e">
        <f>VLOOKUP(E3191,'Trimming log'!$F$5:$V$5000,5,FALSE)</f>
        <v>#N/A</v>
      </c>
      <c r="J3191" s="65" t="e">
        <f>VLOOKUP(E3191,'Trimming log'!$F$5:$V$5000,6,FALSE)</f>
        <v>#N/A</v>
      </c>
      <c r="K3191" s="65" t="e">
        <f>VLOOKUP(E3191,'Trimming log'!$F$5:$V$5000,7,FALSE)</f>
        <v>#N/A</v>
      </c>
      <c r="L3191" s="65" t="e">
        <f>VLOOKUP(E3191,'Trimming log'!$F$5:$V$5000,8,FALSE)</f>
        <v>#N/A</v>
      </c>
      <c r="M3191" s="65" t="e">
        <f>VLOOKUP(E3191,'Trimming log'!$F$5:$V$5000,9,FALSE)</f>
        <v>#N/A</v>
      </c>
      <c r="N3191" s="507" t="e">
        <f>VLOOKUP(E3191,'Trimming log'!$F$5:$V$5000,10,FALSE)</f>
        <v>#N/A</v>
      </c>
      <c r="O3191" s="65" t="e">
        <f>VLOOKUP(E3191,'Trimming log'!$F$5:$V$5000,11,FALSE)</f>
        <v>#N/A</v>
      </c>
      <c r="P3191" s="65" t="e">
        <f>VLOOKUP(E3191,'Trimming log'!$F$5:$V$5000,12,FALSE)</f>
        <v>#N/A</v>
      </c>
      <c r="Q3191" s="65" t="e">
        <f>VLOOKUP(E3191,'Trimming log'!$F$5:$V$5000,13,FALSE)</f>
        <v>#N/A</v>
      </c>
      <c r="R3191" s="65" t="e">
        <f>VLOOKUP(E3191,'Trimming log'!$F$5:$V$5000,14,FALSE)</f>
        <v>#N/A</v>
      </c>
      <c r="S3191" s="65" t="e">
        <f>VLOOKUP(E3191,'Trimming log'!$F$5:$V$5000,15,FALSE)</f>
        <v>#N/A</v>
      </c>
      <c r="T3191" s="65" t="e">
        <f t="shared" si="608"/>
        <v>#N/A</v>
      </c>
      <c r="U3191" s="491" t="str">
        <f t="shared" si="609"/>
        <v/>
      </c>
      <c r="V3191" s="74">
        <f t="shared" si="610"/>
        <v>0</v>
      </c>
      <c r="W3191" s="134">
        <f t="shared" si="611"/>
        <v>0</v>
      </c>
      <c r="X3191" s="134" t="e">
        <f>VLOOKUP(E3191,'Trimming log'!$F$5:$Y$5000,19,FALSE)</f>
        <v>#N/A</v>
      </c>
      <c r="Y3191" s="134" t="e">
        <f>VLOOKUP(E3191,'Trimming log'!$F$5:$Y$5000,20,FALSE)</f>
        <v>#N/A</v>
      </c>
      <c r="Z3191" s="135" t="e">
        <f t="shared" si="612"/>
        <v>#N/A</v>
      </c>
      <c r="AA3191" s="135" t="e">
        <f t="shared" si="613"/>
        <v>#N/A</v>
      </c>
      <c r="AB3191" s="136" t="e">
        <f t="shared" si="614"/>
        <v>#N/A</v>
      </c>
      <c r="AC3191" s="136" t="e">
        <f t="shared" si="615"/>
        <v>#N/A</v>
      </c>
      <c r="AD3191" s="136" t="e">
        <f t="shared" si="616"/>
        <v>#N/A</v>
      </c>
      <c r="AE3191" s="136" t="e">
        <f t="shared" si="617"/>
        <v>#N/A</v>
      </c>
    </row>
    <row r="3192" spans="4:31">
      <c r="D3192" s="69"/>
      <c r="F3192" s="65" t="e">
        <f>VLOOKUP(E3192,'Trimming log'!$F$5:$V$5000,2,FALSE)</f>
        <v>#N/A</v>
      </c>
      <c r="G3192" s="65" t="e">
        <f>VLOOKUP(E3192,'Trimming log'!$F$5:$V$5000,3,FALSE)</f>
        <v>#N/A</v>
      </c>
      <c r="H3192" s="508" t="e">
        <f>VLOOKUP(E3192,'Trimming log'!$F$5:$V$5000,4,FALSE)</f>
        <v>#N/A</v>
      </c>
      <c r="I3192" s="65" t="e">
        <f>VLOOKUP(E3192,'Trimming log'!$F$5:$V$5000,5,FALSE)</f>
        <v>#N/A</v>
      </c>
      <c r="J3192" s="65" t="e">
        <f>VLOOKUP(E3192,'Trimming log'!$F$5:$V$5000,6,FALSE)</f>
        <v>#N/A</v>
      </c>
      <c r="K3192" s="65" t="e">
        <f>VLOOKUP(E3192,'Trimming log'!$F$5:$V$5000,7,FALSE)</f>
        <v>#N/A</v>
      </c>
      <c r="L3192" s="65" t="e">
        <f>VLOOKUP(E3192,'Trimming log'!$F$5:$V$5000,8,FALSE)</f>
        <v>#N/A</v>
      </c>
      <c r="M3192" s="65" t="e">
        <f>VLOOKUP(E3192,'Trimming log'!$F$5:$V$5000,9,FALSE)</f>
        <v>#N/A</v>
      </c>
      <c r="N3192" s="507" t="e">
        <f>VLOOKUP(E3192,'Trimming log'!$F$5:$V$5000,10,FALSE)</f>
        <v>#N/A</v>
      </c>
      <c r="O3192" s="65" t="e">
        <f>VLOOKUP(E3192,'Trimming log'!$F$5:$V$5000,11,FALSE)</f>
        <v>#N/A</v>
      </c>
      <c r="P3192" s="65" t="e">
        <f>VLOOKUP(E3192,'Trimming log'!$F$5:$V$5000,12,FALSE)</f>
        <v>#N/A</v>
      </c>
      <c r="Q3192" s="65" t="e">
        <f>VLOOKUP(E3192,'Trimming log'!$F$5:$V$5000,13,FALSE)</f>
        <v>#N/A</v>
      </c>
      <c r="R3192" s="65" t="e">
        <f>VLOOKUP(E3192,'Trimming log'!$F$5:$V$5000,14,FALSE)</f>
        <v>#N/A</v>
      </c>
      <c r="S3192" s="65" t="e">
        <f>VLOOKUP(E3192,'Trimming log'!$F$5:$V$5000,15,FALSE)</f>
        <v>#N/A</v>
      </c>
      <c r="T3192" s="65" t="e">
        <f t="shared" si="608"/>
        <v>#N/A</v>
      </c>
      <c r="U3192" s="491" t="str">
        <f t="shared" si="609"/>
        <v/>
      </c>
      <c r="V3192" s="74">
        <f t="shared" si="610"/>
        <v>0</v>
      </c>
      <c r="W3192" s="134">
        <f t="shared" si="611"/>
        <v>0</v>
      </c>
      <c r="X3192" s="134" t="e">
        <f>VLOOKUP(E3192,'Trimming log'!$F$5:$Y$5000,19,FALSE)</f>
        <v>#N/A</v>
      </c>
      <c r="Y3192" s="134" t="e">
        <f>VLOOKUP(E3192,'Trimming log'!$F$5:$Y$5000,20,FALSE)</f>
        <v>#N/A</v>
      </c>
      <c r="Z3192" s="135" t="e">
        <f t="shared" si="612"/>
        <v>#N/A</v>
      </c>
      <c r="AA3192" s="135" t="e">
        <f t="shared" si="613"/>
        <v>#N/A</v>
      </c>
      <c r="AB3192" s="136" t="e">
        <f t="shared" si="614"/>
        <v>#N/A</v>
      </c>
      <c r="AC3192" s="136" t="e">
        <f t="shared" si="615"/>
        <v>#N/A</v>
      </c>
      <c r="AD3192" s="136" t="e">
        <f t="shared" si="616"/>
        <v>#N/A</v>
      </c>
      <c r="AE3192" s="136" t="e">
        <f t="shared" si="617"/>
        <v>#N/A</v>
      </c>
    </row>
    <row r="3193" spans="4:31">
      <c r="D3193" s="69"/>
      <c r="F3193" s="65" t="e">
        <f>VLOOKUP(E3193,'Trimming log'!$F$5:$V$5000,2,FALSE)</f>
        <v>#N/A</v>
      </c>
      <c r="G3193" s="65" t="e">
        <f>VLOOKUP(E3193,'Trimming log'!$F$5:$V$5000,3,FALSE)</f>
        <v>#N/A</v>
      </c>
      <c r="H3193" s="508" t="e">
        <f>VLOOKUP(E3193,'Trimming log'!$F$5:$V$5000,4,FALSE)</f>
        <v>#N/A</v>
      </c>
      <c r="I3193" s="65" t="e">
        <f>VLOOKUP(E3193,'Trimming log'!$F$5:$V$5000,5,FALSE)</f>
        <v>#N/A</v>
      </c>
      <c r="J3193" s="65" t="e">
        <f>VLOOKUP(E3193,'Trimming log'!$F$5:$V$5000,6,FALSE)</f>
        <v>#N/A</v>
      </c>
      <c r="K3193" s="65" t="e">
        <f>VLOOKUP(E3193,'Trimming log'!$F$5:$V$5000,7,FALSE)</f>
        <v>#N/A</v>
      </c>
      <c r="L3193" s="65" t="e">
        <f>VLOOKUP(E3193,'Trimming log'!$F$5:$V$5000,8,FALSE)</f>
        <v>#N/A</v>
      </c>
      <c r="M3193" s="65" t="e">
        <f>VLOOKUP(E3193,'Trimming log'!$F$5:$V$5000,9,FALSE)</f>
        <v>#N/A</v>
      </c>
      <c r="N3193" s="507" t="e">
        <f>VLOOKUP(E3193,'Trimming log'!$F$5:$V$5000,10,FALSE)</f>
        <v>#N/A</v>
      </c>
      <c r="O3193" s="65" t="e">
        <f>VLOOKUP(E3193,'Trimming log'!$F$5:$V$5000,11,FALSE)</f>
        <v>#N/A</v>
      </c>
      <c r="P3193" s="65" t="e">
        <f>VLOOKUP(E3193,'Trimming log'!$F$5:$V$5000,12,FALSE)</f>
        <v>#N/A</v>
      </c>
      <c r="Q3193" s="65" t="e">
        <f>VLOOKUP(E3193,'Trimming log'!$F$5:$V$5000,13,FALSE)</f>
        <v>#N/A</v>
      </c>
      <c r="R3193" s="65" t="e">
        <f>VLOOKUP(E3193,'Trimming log'!$F$5:$V$5000,14,FALSE)</f>
        <v>#N/A</v>
      </c>
      <c r="S3193" s="65" t="e">
        <f>VLOOKUP(E3193,'Trimming log'!$F$5:$V$5000,15,FALSE)</f>
        <v>#N/A</v>
      </c>
      <c r="T3193" s="65" t="e">
        <f t="shared" si="608"/>
        <v>#N/A</v>
      </c>
      <c r="U3193" s="491" t="str">
        <f t="shared" si="609"/>
        <v/>
      </c>
      <c r="V3193" s="74">
        <f t="shared" si="610"/>
        <v>0</v>
      </c>
      <c r="W3193" s="134">
        <f t="shared" si="611"/>
        <v>0</v>
      </c>
      <c r="X3193" s="134" t="e">
        <f>VLOOKUP(E3193,'Trimming log'!$F$5:$Y$5000,19,FALSE)</f>
        <v>#N/A</v>
      </c>
      <c r="Y3193" s="134" t="e">
        <f>VLOOKUP(E3193,'Trimming log'!$F$5:$Y$5000,20,FALSE)</f>
        <v>#N/A</v>
      </c>
      <c r="Z3193" s="135" t="e">
        <f t="shared" si="612"/>
        <v>#N/A</v>
      </c>
      <c r="AA3193" s="135" t="e">
        <f t="shared" si="613"/>
        <v>#N/A</v>
      </c>
      <c r="AB3193" s="136" t="e">
        <f t="shared" si="614"/>
        <v>#N/A</v>
      </c>
      <c r="AC3193" s="136" t="e">
        <f t="shared" si="615"/>
        <v>#N/A</v>
      </c>
      <c r="AD3193" s="136" t="e">
        <f t="shared" si="616"/>
        <v>#N/A</v>
      </c>
      <c r="AE3193" s="136" t="e">
        <f t="shared" si="617"/>
        <v>#N/A</v>
      </c>
    </row>
    <row r="3194" spans="4:31">
      <c r="D3194" s="69"/>
      <c r="F3194" s="65" t="e">
        <f>VLOOKUP(E3194,'Trimming log'!$F$5:$V$5000,2,FALSE)</f>
        <v>#N/A</v>
      </c>
      <c r="G3194" s="65" t="e">
        <f>VLOOKUP(E3194,'Trimming log'!$F$5:$V$5000,3,FALSE)</f>
        <v>#N/A</v>
      </c>
      <c r="H3194" s="508" t="e">
        <f>VLOOKUP(E3194,'Trimming log'!$F$5:$V$5000,4,FALSE)</f>
        <v>#N/A</v>
      </c>
      <c r="I3194" s="65" t="e">
        <f>VLOOKUP(E3194,'Trimming log'!$F$5:$V$5000,5,FALSE)</f>
        <v>#N/A</v>
      </c>
      <c r="J3194" s="65" t="e">
        <f>VLOOKUP(E3194,'Trimming log'!$F$5:$V$5000,6,FALSE)</f>
        <v>#N/A</v>
      </c>
      <c r="K3194" s="65" t="e">
        <f>VLOOKUP(E3194,'Trimming log'!$F$5:$V$5000,7,FALSE)</f>
        <v>#N/A</v>
      </c>
      <c r="L3194" s="65" t="e">
        <f>VLOOKUP(E3194,'Trimming log'!$F$5:$V$5000,8,FALSE)</f>
        <v>#N/A</v>
      </c>
      <c r="M3194" s="65" t="e">
        <f>VLOOKUP(E3194,'Trimming log'!$F$5:$V$5000,9,FALSE)</f>
        <v>#N/A</v>
      </c>
      <c r="N3194" s="507" t="e">
        <f>VLOOKUP(E3194,'Trimming log'!$F$5:$V$5000,10,FALSE)</f>
        <v>#N/A</v>
      </c>
      <c r="O3194" s="65" t="e">
        <f>VLOOKUP(E3194,'Trimming log'!$F$5:$V$5000,11,FALSE)</f>
        <v>#N/A</v>
      </c>
      <c r="P3194" s="65" t="e">
        <f>VLOOKUP(E3194,'Trimming log'!$F$5:$V$5000,12,FALSE)</f>
        <v>#N/A</v>
      </c>
      <c r="Q3194" s="65" t="e">
        <f>VLOOKUP(E3194,'Trimming log'!$F$5:$V$5000,13,FALSE)</f>
        <v>#N/A</v>
      </c>
      <c r="R3194" s="65" t="e">
        <f>VLOOKUP(E3194,'Trimming log'!$F$5:$V$5000,14,FALSE)</f>
        <v>#N/A</v>
      </c>
      <c r="S3194" s="65" t="e">
        <f>VLOOKUP(E3194,'Trimming log'!$F$5:$V$5000,15,FALSE)</f>
        <v>#N/A</v>
      </c>
      <c r="T3194" s="65" t="e">
        <f t="shared" si="608"/>
        <v>#N/A</v>
      </c>
      <c r="U3194" s="491" t="str">
        <f t="shared" si="609"/>
        <v/>
      </c>
      <c r="V3194" s="74">
        <f t="shared" si="610"/>
        <v>0</v>
      </c>
      <c r="W3194" s="134">
        <f t="shared" si="611"/>
        <v>0</v>
      </c>
      <c r="X3194" s="134" t="e">
        <f>VLOOKUP(E3194,'Trimming log'!$F$5:$Y$5000,19,FALSE)</f>
        <v>#N/A</v>
      </c>
      <c r="Y3194" s="134" t="e">
        <f>VLOOKUP(E3194,'Trimming log'!$F$5:$Y$5000,20,FALSE)</f>
        <v>#N/A</v>
      </c>
      <c r="Z3194" s="135" t="e">
        <f t="shared" si="612"/>
        <v>#N/A</v>
      </c>
      <c r="AA3194" s="135" t="e">
        <f t="shared" si="613"/>
        <v>#N/A</v>
      </c>
      <c r="AB3194" s="136" t="e">
        <f t="shared" si="614"/>
        <v>#N/A</v>
      </c>
      <c r="AC3194" s="136" t="e">
        <f t="shared" si="615"/>
        <v>#N/A</v>
      </c>
      <c r="AD3194" s="136" t="e">
        <f t="shared" si="616"/>
        <v>#N/A</v>
      </c>
      <c r="AE3194" s="136" t="e">
        <f t="shared" si="617"/>
        <v>#N/A</v>
      </c>
    </row>
    <row r="3195" spans="4:31">
      <c r="D3195" s="69"/>
      <c r="F3195" s="65" t="e">
        <f>VLOOKUP(E3195,'Trimming log'!$F$5:$V$5000,2,FALSE)</f>
        <v>#N/A</v>
      </c>
      <c r="G3195" s="65" t="e">
        <f>VLOOKUP(E3195,'Trimming log'!$F$5:$V$5000,3,FALSE)</f>
        <v>#N/A</v>
      </c>
      <c r="H3195" s="508" t="e">
        <f>VLOOKUP(E3195,'Trimming log'!$F$5:$V$5000,4,FALSE)</f>
        <v>#N/A</v>
      </c>
      <c r="I3195" s="65" t="e">
        <f>VLOOKUP(E3195,'Trimming log'!$F$5:$V$5000,5,FALSE)</f>
        <v>#N/A</v>
      </c>
      <c r="J3195" s="65" t="e">
        <f>VLOOKUP(E3195,'Trimming log'!$F$5:$V$5000,6,FALSE)</f>
        <v>#N/A</v>
      </c>
      <c r="K3195" s="65" t="e">
        <f>VLOOKUP(E3195,'Trimming log'!$F$5:$V$5000,7,FALSE)</f>
        <v>#N/A</v>
      </c>
      <c r="L3195" s="65" t="e">
        <f>VLOOKUP(E3195,'Trimming log'!$F$5:$V$5000,8,FALSE)</f>
        <v>#N/A</v>
      </c>
      <c r="M3195" s="65" t="e">
        <f>VLOOKUP(E3195,'Trimming log'!$F$5:$V$5000,9,FALSE)</f>
        <v>#N/A</v>
      </c>
      <c r="N3195" s="507" t="e">
        <f>VLOOKUP(E3195,'Trimming log'!$F$5:$V$5000,10,FALSE)</f>
        <v>#N/A</v>
      </c>
      <c r="O3195" s="65" t="e">
        <f>VLOOKUP(E3195,'Trimming log'!$F$5:$V$5000,11,FALSE)</f>
        <v>#N/A</v>
      </c>
      <c r="P3195" s="65" t="e">
        <f>VLOOKUP(E3195,'Trimming log'!$F$5:$V$5000,12,FALSE)</f>
        <v>#N/A</v>
      </c>
      <c r="Q3195" s="65" t="e">
        <f>VLOOKUP(E3195,'Trimming log'!$F$5:$V$5000,13,FALSE)</f>
        <v>#N/A</v>
      </c>
      <c r="R3195" s="65" t="e">
        <f>VLOOKUP(E3195,'Trimming log'!$F$5:$V$5000,14,FALSE)</f>
        <v>#N/A</v>
      </c>
      <c r="S3195" s="65" t="e">
        <f>VLOOKUP(E3195,'Trimming log'!$F$5:$V$5000,15,FALSE)</f>
        <v>#N/A</v>
      </c>
      <c r="T3195" s="65" t="e">
        <f t="shared" si="608"/>
        <v>#N/A</v>
      </c>
      <c r="U3195" s="491" t="str">
        <f t="shared" si="609"/>
        <v/>
      </c>
      <c r="V3195" s="74">
        <f t="shared" si="610"/>
        <v>0</v>
      </c>
      <c r="W3195" s="134">
        <f t="shared" si="611"/>
        <v>0</v>
      </c>
      <c r="X3195" s="134" t="e">
        <f>VLOOKUP(E3195,'Trimming log'!$F$5:$Y$5000,19,FALSE)</f>
        <v>#N/A</v>
      </c>
      <c r="Y3195" s="134" t="e">
        <f>VLOOKUP(E3195,'Trimming log'!$F$5:$Y$5000,20,FALSE)</f>
        <v>#N/A</v>
      </c>
      <c r="Z3195" s="135" t="e">
        <f t="shared" si="612"/>
        <v>#N/A</v>
      </c>
      <c r="AA3195" s="135" t="e">
        <f t="shared" si="613"/>
        <v>#N/A</v>
      </c>
      <c r="AB3195" s="136" t="e">
        <f t="shared" si="614"/>
        <v>#N/A</v>
      </c>
      <c r="AC3195" s="136" t="e">
        <f t="shared" si="615"/>
        <v>#N/A</v>
      </c>
      <c r="AD3195" s="136" t="e">
        <f t="shared" si="616"/>
        <v>#N/A</v>
      </c>
      <c r="AE3195" s="136" t="e">
        <f t="shared" si="617"/>
        <v>#N/A</v>
      </c>
    </row>
    <row r="3196" spans="4:31">
      <c r="D3196" s="69"/>
      <c r="F3196" s="65" t="e">
        <f>VLOOKUP(E3196,'Trimming log'!$F$5:$V$5000,2,FALSE)</f>
        <v>#N/A</v>
      </c>
      <c r="G3196" s="65" t="e">
        <f>VLOOKUP(E3196,'Trimming log'!$F$5:$V$5000,3,FALSE)</f>
        <v>#N/A</v>
      </c>
      <c r="H3196" s="508" t="e">
        <f>VLOOKUP(E3196,'Trimming log'!$F$5:$V$5000,4,FALSE)</f>
        <v>#N/A</v>
      </c>
      <c r="I3196" s="65" t="e">
        <f>VLOOKUP(E3196,'Trimming log'!$F$5:$V$5000,5,FALSE)</f>
        <v>#N/A</v>
      </c>
      <c r="J3196" s="65" t="e">
        <f>VLOOKUP(E3196,'Trimming log'!$F$5:$V$5000,6,FALSE)</f>
        <v>#N/A</v>
      </c>
      <c r="K3196" s="65" t="e">
        <f>VLOOKUP(E3196,'Trimming log'!$F$5:$V$5000,7,FALSE)</f>
        <v>#N/A</v>
      </c>
      <c r="L3196" s="65" t="e">
        <f>VLOOKUP(E3196,'Trimming log'!$F$5:$V$5000,8,FALSE)</f>
        <v>#N/A</v>
      </c>
      <c r="M3196" s="65" t="e">
        <f>VLOOKUP(E3196,'Trimming log'!$F$5:$V$5000,9,FALSE)</f>
        <v>#N/A</v>
      </c>
      <c r="N3196" s="507" t="e">
        <f>VLOOKUP(E3196,'Trimming log'!$F$5:$V$5000,10,FALSE)</f>
        <v>#N/A</v>
      </c>
      <c r="O3196" s="65" t="e">
        <f>VLOOKUP(E3196,'Trimming log'!$F$5:$V$5000,11,FALSE)</f>
        <v>#N/A</v>
      </c>
      <c r="P3196" s="65" t="e">
        <f>VLOOKUP(E3196,'Trimming log'!$F$5:$V$5000,12,FALSE)</f>
        <v>#N/A</v>
      </c>
      <c r="Q3196" s="65" t="e">
        <f>VLOOKUP(E3196,'Trimming log'!$F$5:$V$5000,13,FALSE)</f>
        <v>#N/A</v>
      </c>
      <c r="R3196" s="65" t="e">
        <f>VLOOKUP(E3196,'Trimming log'!$F$5:$V$5000,14,FALSE)</f>
        <v>#N/A</v>
      </c>
      <c r="S3196" s="65" t="e">
        <f>VLOOKUP(E3196,'Trimming log'!$F$5:$V$5000,15,FALSE)</f>
        <v>#N/A</v>
      </c>
      <c r="T3196" s="65" t="e">
        <f t="shared" si="608"/>
        <v>#N/A</v>
      </c>
      <c r="U3196" s="491" t="str">
        <f t="shared" si="609"/>
        <v/>
      </c>
      <c r="V3196" s="74">
        <f t="shared" si="610"/>
        <v>0</v>
      </c>
      <c r="W3196" s="134">
        <f t="shared" si="611"/>
        <v>0</v>
      </c>
      <c r="X3196" s="134" t="e">
        <f>VLOOKUP(E3196,'Trimming log'!$F$5:$Y$5000,19,FALSE)</f>
        <v>#N/A</v>
      </c>
      <c r="Y3196" s="134" t="e">
        <f>VLOOKUP(E3196,'Trimming log'!$F$5:$Y$5000,20,FALSE)</f>
        <v>#N/A</v>
      </c>
      <c r="Z3196" s="135" t="e">
        <f t="shared" si="612"/>
        <v>#N/A</v>
      </c>
      <c r="AA3196" s="135" t="e">
        <f t="shared" si="613"/>
        <v>#N/A</v>
      </c>
      <c r="AB3196" s="136" t="e">
        <f t="shared" si="614"/>
        <v>#N/A</v>
      </c>
      <c r="AC3196" s="136" t="e">
        <f t="shared" si="615"/>
        <v>#N/A</v>
      </c>
      <c r="AD3196" s="136" t="e">
        <f t="shared" si="616"/>
        <v>#N/A</v>
      </c>
      <c r="AE3196" s="136" t="e">
        <f t="shared" si="617"/>
        <v>#N/A</v>
      </c>
    </row>
    <row r="3197" spans="4:31">
      <c r="D3197" s="69"/>
      <c r="F3197" s="65" t="e">
        <f>VLOOKUP(E3197,'Trimming log'!$F$5:$V$5000,2,FALSE)</f>
        <v>#N/A</v>
      </c>
      <c r="G3197" s="65" t="e">
        <f>VLOOKUP(E3197,'Trimming log'!$F$5:$V$5000,3,FALSE)</f>
        <v>#N/A</v>
      </c>
      <c r="H3197" s="508" t="e">
        <f>VLOOKUP(E3197,'Trimming log'!$F$5:$V$5000,4,FALSE)</f>
        <v>#N/A</v>
      </c>
      <c r="I3197" s="65" t="e">
        <f>VLOOKUP(E3197,'Trimming log'!$F$5:$V$5000,5,FALSE)</f>
        <v>#N/A</v>
      </c>
      <c r="J3197" s="65" t="e">
        <f>VLOOKUP(E3197,'Trimming log'!$F$5:$V$5000,6,FALSE)</f>
        <v>#N/A</v>
      </c>
      <c r="K3197" s="65" t="e">
        <f>VLOOKUP(E3197,'Trimming log'!$F$5:$V$5000,7,FALSE)</f>
        <v>#N/A</v>
      </c>
      <c r="L3197" s="65" t="e">
        <f>VLOOKUP(E3197,'Trimming log'!$F$5:$V$5000,8,FALSE)</f>
        <v>#N/A</v>
      </c>
      <c r="M3197" s="65" t="e">
        <f>VLOOKUP(E3197,'Trimming log'!$F$5:$V$5000,9,FALSE)</f>
        <v>#N/A</v>
      </c>
      <c r="N3197" s="507" t="e">
        <f>VLOOKUP(E3197,'Trimming log'!$F$5:$V$5000,10,FALSE)</f>
        <v>#N/A</v>
      </c>
      <c r="O3197" s="65" t="e">
        <f>VLOOKUP(E3197,'Trimming log'!$F$5:$V$5000,11,FALSE)</f>
        <v>#N/A</v>
      </c>
      <c r="P3197" s="65" t="e">
        <f>VLOOKUP(E3197,'Trimming log'!$F$5:$V$5000,12,FALSE)</f>
        <v>#N/A</v>
      </c>
      <c r="Q3197" s="65" t="e">
        <f>VLOOKUP(E3197,'Trimming log'!$F$5:$V$5000,13,FALSE)</f>
        <v>#N/A</v>
      </c>
      <c r="R3197" s="65" t="e">
        <f>VLOOKUP(E3197,'Trimming log'!$F$5:$V$5000,14,FALSE)</f>
        <v>#N/A</v>
      </c>
      <c r="S3197" s="65" t="e">
        <f>VLOOKUP(E3197,'Trimming log'!$F$5:$V$5000,15,FALSE)</f>
        <v>#N/A</v>
      </c>
      <c r="T3197" s="65" t="e">
        <f t="shared" si="608"/>
        <v>#N/A</v>
      </c>
      <c r="U3197" s="491" t="str">
        <f t="shared" si="609"/>
        <v/>
      </c>
      <c r="V3197" s="74">
        <f t="shared" si="610"/>
        <v>0</v>
      </c>
      <c r="W3197" s="134">
        <f t="shared" si="611"/>
        <v>0</v>
      </c>
      <c r="X3197" s="134" t="e">
        <f>VLOOKUP(E3197,'Trimming log'!$F$5:$Y$5000,19,FALSE)</f>
        <v>#N/A</v>
      </c>
      <c r="Y3197" s="134" t="e">
        <f>VLOOKUP(E3197,'Trimming log'!$F$5:$Y$5000,20,FALSE)</f>
        <v>#N/A</v>
      </c>
      <c r="Z3197" s="135" t="e">
        <f t="shared" si="612"/>
        <v>#N/A</v>
      </c>
      <c r="AA3197" s="135" t="e">
        <f t="shared" si="613"/>
        <v>#N/A</v>
      </c>
      <c r="AB3197" s="136" t="e">
        <f t="shared" si="614"/>
        <v>#N/A</v>
      </c>
      <c r="AC3197" s="136" t="e">
        <f t="shared" si="615"/>
        <v>#N/A</v>
      </c>
      <c r="AD3197" s="136" t="e">
        <f t="shared" si="616"/>
        <v>#N/A</v>
      </c>
      <c r="AE3197" s="136" t="e">
        <f t="shared" si="617"/>
        <v>#N/A</v>
      </c>
    </row>
    <row r="3198" spans="4:31">
      <c r="D3198" s="69"/>
      <c r="F3198" s="65" t="e">
        <f>VLOOKUP(E3198,'Trimming log'!$F$5:$V$5000,2,FALSE)</f>
        <v>#N/A</v>
      </c>
      <c r="G3198" s="65" t="e">
        <f>VLOOKUP(E3198,'Trimming log'!$F$5:$V$5000,3,FALSE)</f>
        <v>#N/A</v>
      </c>
      <c r="H3198" s="508" t="e">
        <f>VLOOKUP(E3198,'Trimming log'!$F$5:$V$5000,4,FALSE)</f>
        <v>#N/A</v>
      </c>
      <c r="I3198" s="65" t="e">
        <f>VLOOKUP(E3198,'Trimming log'!$F$5:$V$5000,5,FALSE)</f>
        <v>#N/A</v>
      </c>
      <c r="J3198" s="65" t="e">
        <f>VLOOKUP(E3198,'Trimming log'!$F$5:$V$5000,6,FALSE)</f>
        <v>#N/A</v>
      </c>
      <c r="K3198" s="65" t="e">
        <f>VLOOKUP(E3198,'Trimming log'!$F$5:$V$5000,7,FALSE)</f>
        <v>#N/A</v>
      </c>
      <c r="L3198" s="65" t="e">
        <f>VLOOKUP(E3198,'Trimming log'!$F$5:$V$5000,8,FALSE)</f>
        <v>#N/A</v>
      </c>
      <c r="M3198" s="65" t="e">
        <f>VLOOKUP(E3198,'Trimming log'!$F$5:$V$5000,9,FALSE)</f>
        <v>#N/A</v>
      </c>
      <c r="N3198" s="507" t="e">
        <f>VLOOKUP(E3198,'Trimming log'!$F$5:$V$5000,10,FALSE)</f>
        <v>#N/A</v>
      </c>
      <c r="O3198" s="65" t="e">
        <f>VLOOKUP(E3198,'Trimming log'!$F$5:$V$5000,11,FALSE)</f>
        <v>#N/A</v>
      </c>
      <c r="P3198" s="65" t="e">
        <f>VLOOKUP(E3198,'Trimming log'!$F$5:$V$5000,12,FALSE)</f>
        <v>#N/A</v>
      </c>
      <c r="Q3198" s="65" t="e">
        <f>VLOOKUP(E3198,'Trimming log'!$F$5:$V$5000,13,FALSE)</f>
        <v>#N/A</v>
      </c>
      <c r="R3198" s="65" t="e">
        <f>VLOOKUP(E3198,'Trimming log'!$F$5:$V$5000,14,FALSE)</f>
        <v>#N/A</v>
      </c>
      <c r="S3198" s="65" t="e">
        <f>VLOOKUP(E3198,'Trimming log'!$F$5:$V$5000,15,FALSE)</f>
        <v>#N/A</v>
      </c>
      <c r="T3198" s="65" t="e">
        <f t="shared" si="608"/>
        <v>#N/A</v>
      </c>
      <c r="U3198" s="491" t="str">
        <f t="shared" si="609"/>
        <v/>
      </c>
      <c r="V3198" s="74">
        <f t="shared" si="610"/>
        <v>0</v>
      </c>
      <c r="W3198" s="134">
        <f t="shared" si="611"/>
        <v>0</v>
      </c>
      <c r="X3198" s="134" t="e">
        <f>VLOOKUP(E3198,'Trimming log'!$F$5:$Y$5000,19,FALSE)</f>
        <v>#N/A</v>
      </c>
      <c r="Y3198" s="134" t="e">
        <f>VLOOKUP(E3198,'Trimming log'!$F$5:$Y$5000,20,FALSE)</f>
        <v>#N/A</v>
      </c>
      <c r="Z3198" s="135" t="e">
        <f t="shared" si="612"/>
        <v>#N/A</v>
      </c>
      <c r="AA3198" s="135" t="e">
        <f t="shared" si="613"/>
        <v>#N/A</v>
      </c>
      <c r="AB3198" s="136" t="e">
        <f t="shared" si="614"/>
        <v>#N/A</v>
      </c>
      <c r="AC3198" s="136" t="e">
        <f t="shared" si="615"/>
        <v>#N/A</v>
      </c>
      <c r="AD3198" s="136" t="e">
        <f t="shared" si="616"/>
        <v>#N/A</v>
      </c>
      <c r="AE3198" s="136" t="e">
        <f t="shared" si="617"/>
        <v>#N/A</v>
      </c>
    </row>
    <row r="3199" spans="4:31">
      <c r="D3199" s="69"/>
      <c r="F3199" s="65" t="e">
        <f>VLOOKUP(E3199,'Trimming log'!$F$5:$V$5000,2,FALSE)</f>
        <v>#N/A</v>
      </c>
      <c r="G3199" s="65" t="e">
        <f>VLOOKUP(E3199,'Trimming log'!$F$5:$V$5000,3,FALSE)</f>
        <v>#N/A</v>
      </c>
      <c r="H3199" s="508" t="e">
        <f>VLOOKUP(E3199,'Trimming log'!$F$5:$V$5000,4,FALSE)</f>
        <v>#N/A</v>
      </c>
      <c r="I3199" s="65" t="e">
        <f>VLOOKUP(E3199,'Trimming log'!$F$5:$V$5000,5,FALSE)</f>
        <v>#N/A</v>
      </c>
      <c r="J3199" s="65" t="e">
        <f>VLOOKUP(E3199,'Trimming log'!$F$5:$V$5000,6,FALSE)</f>
        <v>#N/A</v>
      </c>
      <c r="K3199" s="65" t="e">
        <f>VLOOKUP(E3199,'Trimming log'!$F$5:$V$5000,7,FALSE)</f>
        <v>#N/A</v>
      </c>
      <c r="L3199" s="65" t="e">
        <f>VLOOKUP(E3199,'Trimming log'!$F$5:$V$5000,8,FALSE)</f>
        <v>#N/A</v>
      </c>
      <c r="M3199" s="65" t="e">
        <f>VLOOKUP(E3199,'Trimming log'!$F$5:$V$5000,9,FALSE)</f>
        <v>#N/A</v>
      </c>
      <c r="N3199" s="507" t="e">
        <f>VLOOKUP(E3199,'Trimming log'!$F$5:$V$5000,10,FALSE)</f>
        <v>#N/A</v>
      </c>
      <c r="O3199" s="65" t="e">
        <f>VLOOKUP(E3199,'Trimming log'!$F$5:$V$5000,11,FALSE)</f>
        <v>#N/A</v>
      </c>
      <c r="P3199" s="65" t="e">
        <f>VLOOKUP(E3199,'Trimming log'!$F$5:$V$5000,12,FALSE)</f>
        <v>#N/A</v>
      </c>
      <c r="Q3199" s="65" t="e">
        <f>VLOOKUP(E3199,'Trimming log'!$F$5:$V$5000,13,FALSE)</f>
        <v>#N/A</v>
      </c>
      <c r="R3199" s="65" t="e">
        <f>VLOOKUP(E3199,'Trimming log'!$F$5:$V$5000,14,FALSE)</f>
        <v>#N/A</v>
      </c>
      <c r="S3199" s="65" t="e">
        <f>VLOOKUP(E3199,'Trimming log'!$F$5:$V$5000,15,FALSE)</f>
        <v>#N/A</v>
      </c>
      <c r="T3199" s="65" t="e">
        <f t="shared" si="608"/>
        <v>#N/A</v>
      </c>
      <c r="U3199" s="491" t="str">
        <f t="shared" si="609"/>
        <v/>
      </c>
      <c r="V3199" s="74">
        <f t="shared" si="610"/>
        <v>0</v>
      </c>
      <c r="W3199" s="134">
        <f t="shared" si="611"/>
        <v>0</v>
      </c>
      <c r="X3199" s="134" t="e">
        <f>VLOOKUP(E3199,'Trimming log'!$F$5:$Y$5000,19,FALSE)</f>
        <v>#N/A</v>
      </c>
      <c r="Y3199" s="134" t="e">
        <f>VLOOKUP(E3199,'Trimming log'!$F$5:$Y$5000,20,FALSE)</f>
        <v>#N/A</v>
      </c>
      <c r="Z3199" s="135" t="e">
        <f t="shared" si="612"/>
        <v>#N/A</v>
      </c>
      <c r="AA3199" s="135" t="e">
        <f t="shared" si="613"/>
        <v>#N/A</v>
      </c>
      <c r="AB3199" s="136" t="e">
        <f t="shared" si="614"/>
        <v>#N/A</v>
      </c>
      <c r="AC3199" s="136" t="e">
        <f t="shared" si="615"/>
        <v>#N/A</v>
      </c>
      <c r="AD3199" s="136" t="e">
        <f t="shared" si="616"/>
        <v>#N/A</v>
      </c>
      <c r="AE3199" s="136" t="e">
        <f t="shared" si="617"/>
        <v>#N/A</v>
      </c>
    </row>
    <row r="3200" spans="4:31">
      <c r="D3200" s="69"/>
      <c r="F3200" s="65" t="e">
        <f>VLOOKUP(E3200,'Trimming log'!$F$5:$V$5000,2,FALSE)</f>
        <v>#N/A</v>
      </c>
      <c r="G3200" s="65" t="e">
        <f>VLOOKUP(E3200,'Trimming log'!$F$5:$V$5000,3,FALSE)</f>
        <v>#N/A</v>
      </c>
      <c r="H3200" s="508" t="e">
        <f>VLOOKUP(E3200,'Trimming log'!$F$5:$V$5000,4,FALSE)</f>
        <v>#N/A</v>
      </c>
      <c r="I3200" s="65" t="e">
        <f>VLOOKUP(E3200,'Trimming log'!$F$5:$V$5000,5,FALSE)</f>
        <v>#N/A</v>
      </c>
      <c r="J3200" s="65" t="e">
        <f>VLOOKUP(E3200,'Trimming log'!$F$5:$V$5000,6,FALSE)</f>
        <v>#N/A</v>
      </c>
      <c r="K3200" s="65" t="e">
        <f>VLOOKUP(E3200,'Trimming log'!$F$5:$V$5000,7,FALSE)</f>
        <v>#N/A</v>
      </c>
      <c r="L3200" s="65" t="e">
        <f>VLOOKUP(E3200,'Trimming log'!$F$5:$V$5000,8,FALSE)</f>
        <v>#N/A</v>
      </c>
      <c r="M3200" s="65" t="e">
        <f>VLOOKUP(E3200,'Trimming log'!$F$5:$V$5000,9,FALSE)</f>
        <v>#N/A</v>
      </c>
      <c r="N3200" s="507" t="e">
        <f>VLOOKUP(E3200,'Trimming log'!$F$5:$V$5000,10,FALSE)</f>
        <v>#N/A</v>
      </c>
      <c r="O3200" s="65" t="e">
        <f>VLOOKUP(E3200,'Trimming log'!$F$5:$V$5000,11,FALSE)</f>
        <v>#N/A</v>
      </c>
      <c r="P3200" s="65" t="e">
        <f>VLOOKUP(E3200,'Trimming log'!$F$5:$V$5000,12,FALSE)</f>
        <v>#N/A</v>
      </c>
      <c r="Q3200" s="65" t="e">
        <f>VLOOKUP(E3200,'Trimming log'!$F$5:$V$5000,13,FALSE)</f>
        <v>#N/A</v>
      </c>
      <c r="R3200" s="65" t="e">
        <f>VLOOKUP(E3200,'Trimming log'!$F$5:$V$5000,14,FALSE)</f>
        <v>#N/A</v>
      </c>
      <c r="S3200" s="65" t="e">
        <f>VLOOKUP(E3200,'Trimming log'!$F$5:$V$5000,15,FALSE)</f>
        <v>#N/A</v>
      </c>
      <c r="T3200" s="65" t="e">
        <f t="shared" si="608"/>
        <v>#N/A</v>
      </c>
      <c r="U3200" s="491" t="str">
        <f t="shared" si="609"/>
        <v/>
      </c>
      <c r="V3200" s="74">
        <f t="shared" si="610"/>
        <v>0</v>
      </c>
      <c r="W3200" s="134">
        <f t="shared" si="611"/>
        <v>0</v>
      </c>
      <c r="X3200" s="134" t="e">
        <f>VLOOKUP(E3200,'Trimming log'!$F$5:$Y$5000,19,FALSE)</f>
        <v>#N/A</v>
      </c>
      <c r="Y3200" s="134" t="e">
        <f>VLOOKUP(E3200,'Trimming log'!$F$5:$Y$5000,20,FALSE)</f>
        <v>#N/A</v>
      </c>
      <c r="Z3200" s="135" t="e">
        <f t="shared" si="612"/>
        <v>#N/A</v>
      </c>
      <c r="AA3200" s="135" t="e">
        <f t="shared" si="613"/>
        <v>#N/A</v>
      </c>
      <c r="AB3200" s="136" t="e">
        <f t="shared" si="614"/>
        <v>#N/A</v>
      </c>
      <c r="AC3200" s="136" t="e">
        <f t="shared" si="615"/>
        <v>#N/A</v>
      </c>
      <c r="AD3200" s="136" t="e">
        <f t="shared" si="616"/>
        <v>#N/A</v>
      </c>
      <c r="AE3200" s="136" t="e">
        <f t="shared" si="617"/>
        <v>#N/A</v>
      </c>
    </row>
    <row r="3201" spans="4:31">
      <c r="D3201" s="69"/>
      <c r="F3201" s="65" t="e">
        <f>VLOOKUP(E3201,'Trimming log'!$F$5:$V$5000,2,FALSE)</f>
        <v>#N/A</v>
      </c>
      <c r="G3201" s="65" t="e">
        <f>VLOOKUP(E3201,'Trimming log'!$F$5:$V$5000,3,FALSE)</f>
        <v>#N/A</v>
      </c>
      <c r="H3201" s="508" t="e">
        <f>VLOOKUP(E3201,'Trimming log'!$F$5:$V$5000,4,FALSE)</f>
        <v>#N/A</v>
      </c>
      <c r="I3201" s="65" t="e">
        <f>VLOOKUP(E3201,'Trimming log'!$F$5:$V$5000,5,FALSE)</f>
        <v>#N/A</v>
      </c>
      <c r="J3201" s="65" t="e">
        <f>VLOOKUP(E3201,'Trimming log'!$F$5:$V$5000,6,FALSE)</f>
        <v>#N/A</v>
      </c>
      <c r="K3201" s="65" t="e">
        <f>VLOOKUP(E3201,'Trimming log'!$F$5:$V$5000,7,FALSE)</f>
        <v>#N/A</v>
      </c>
      <c r="L3201" s="65" t="e">
        <f>VLOOKUP(E3201,'Trimming log'!$F$5:$V$5000,8,FALSE)</f>
        <v>#N/A</v>
      </c>
      <c r="M3201" s="65" t="e">
        <f>VLOOKUP(E3201,'Trimming log'!$F$5:$V$5000,9,FALSE)</f>
        <v>#N/A</v>
      </c>
      <c r="N3201" s="507" t="e">
        <f>VLOOKUP(E3201,'Trimming log'!$F$5:$V$5000,10,FALSE)</f>
        <v>#N/A</v>
      </c>
      <c r="O3201" s="65" t="e">
        <f>VLOOKUP(E3201,'Trimming log'!$F$5:$V$5000,11,FALSE)</f>
        <v>#N/A</v>
      </c>
      <c r="P3201" s="65" t="e">
        <f>VLOOKUP(E3201,'Trimming log'!$F$5:$V$5000,12,FALSE)</f>
        <v>#N/A</v>
      </c>
      <c r="Q3201" s="65" t="e">
        <f>VLOOKUP(E3201,'Trimming log'!$F$5:$V$5000,13,FALSE)</f>
        <v>#N/A</v>
      </c>
      <c r="R3201" s="65" t="e">
        <f>VLOOKUP(E3201,'Trimming log'!$F$5:$V$5000,14,FALSE)</f>
        <v>#N/A</v>
      </c>
      <c r="S3201" s="65" t="e">
        <f>VLOOKUP(E3201,'Trimming log'!$F$5:$V$5000,15,FALSE)</f>
        <v>#N/A</v>
      </c>
      <c r="T3201" s="65" t="e">
        <f t="shared" si="608"/>
        <v>#N/A</v>
      </c>
      <c r="U3201" s="491" t="str">
        <f t="shared" si="609"/>
        <v/>
      </c>
      <c r="V3201" s="74">
        <f t="shared" si="610"/>
        <v>0</v>
      </c>
      <c r="W3201" s="134">
        <f t="shared" si="611"/>
        <v>0</v>
      </c>
      <c r="X3201" s="134" t="e">
        <f>VLOOKUP(E3201,'Trimming log'!$F$5:$Y$5000,19,FALSE)</f>
        <v>#N/A</v>
      </c>
      <c r="Y3201" s="134" t="e">
        <f>VLOOKUP(E3201,'Trimming log'!$F$5:$Y$5000,20,FALSE)</f>
        <v>#N/A</v>
      </c>
      <c r="Z3201" s="135" t="e">
        <f t="shared" si="612"/>
        <v>#N/A</v>
      </c>
      <c r="AA3201" s="135" t="e">
        <f t="shared" si="613"/>
        <v>#N/A</v>
      </c>
      <c r="AB3201" s="136" t="e">
        <f t="shared" si="614"/>
        <v>#N/A</v>
      </c>
      <c r="AC3201" s="136" t="e">
        <f t="shared" si="615"/>
        <v>#N/A</v>
      </c>
      <c r="AD3201" s="136" t="e">
        <f t="shared" si="616"/>
        <v>#N/A</v>
      </c>
      <c r="AE3201" s="136" t="e">
        <f t="shared" si="617"/>
        <v>#N/A</v>
      </c>
    </row>
    <row r="3202" spans="4:31">
      <c r="D3202" s="69"/>
      <c r="F3202" s="65" t="e">
        <f>VLOOKUP(E3202,'Trimming log'!$F$5:$V$5000,2,FALSE)</f>
        <v>#N/A</v>
      </c>
      <c r="G3202" s="65" t="e">
        <f>VLOOKUP(E3202,'Trimming log'!$F$5:$V$5000,3,FALSE)</f>
        <v>#N/A</v>
      </c>
      <c r="H3202" s="508" t="e">
        <f>VLOOKUP(E3202,'Trimming log'!$F$5:$V$5000,4,FALSE)</f>
        <v>#N/A</v>
      </c>
      <c r="I3202" s="65" t="e">
        <f>VLOOKUP(E3202,'Trimming log'!$F$5:$V$5000,5,FALSE)</f>
        <v>#N/A</v>
      </c>
      <c r="J3202" s="65" t="e">
        <f>VLOOKUP(E3202,'Trimming log'!$F$5:$V$5000,6,FALSE)</f>
        <v>#N/A</v>
      </c>
      <c r="K3202" s="65" t="e">
        <f>VLOOKUP(E3202,'Trimming log'!$F$5:$V$5000,7,FALSE)</f>
        <v>#N/A</v>
      </c>
      <c r="L3202" s="65" t="e">
        <f>VLOOKUP(E3202,'Trimming log'!$F$5:$V$5000,8,FALSE)</f>
        <v>#N/A</v>
      </c>
      <c r="M3202" s="65" t="e">
        <f>VLOOKUP(E3202,'Trimming log'!$F$5:$V$5000,9,FALSE)</f>
        <v>#N/A</v>
      </c>
      <c r="N3202" s="507" t="e">
        <f>VLOOKUP(E3202,'Trimming log'!$F$5:$V$5000,10,FALSE)</f>
        <v>#N/A</v>
      </c>
      <c r="O3202" s="65" t="e">
        <f>VLOOKUP(E3202,'Trimming log'!$F$5:$V$5000,11,FALSE)</f>
        <v>#N/A</v>
      </c>
      <c r="P3202" s="65" t="e">
        <f>VLOOKUP(E3202,'Trimming log'!$F$5:$V$5000,12,FALSE)</f>
        <v>#N/A</v>
      </c>
      <c r="Q3202" s="65" t="e">
        <f>VLOOKUP(E3202,'Trimming log'!$F$5:$V$5000,13,FALSE)</f>
        <v>#N/A</v>
      </c>
      <c r="R3202" s="65" t="e">
        <f>VLOOKUP(E3202,'Trimming log'!$F$5:$V$5000,14,FALSE)</f>
        <v>#N/A</v>
      </c>
      <c r="S3202" s="65" t="e">
        <f>VLOOKUP(E3202,'Trimming log'!$F$5:$V$5000,15,FALSE)</f>
        <v>#N/A</v>
      </c>
      <c r="T3202" s="65" t="e">
        <f t="shared" si="608"/>
        <v>#N/A</v>
      </c>
      <c r="U3202" s="491" t="str">
        <f t="shared" si="609"/>
        <v/>
      </c>
      <c r="V3202" s="74">
        <f t="shared" si="610"/>
        <v>0</v>
      </c>
      <c r="W3202" s="134">
        <f t="shared" si="611"/>
        <v>0</v>
      </c>
      <c r="X3202" s="134" t="e">
        <f>VLOOKUP(E3202,'Trimming log'!$F$5:$Y$5000,19,FALSE)</f>
        <v>#N/A</v>
      </c>
      <c r="Y3202" s="134" t="e">
        <f>VLOOKUP(E3202,'Trimming log'!$F$5:$Y$5000,20,FALSE)</f>
        <v>#N/A</v>
      </c>
      <c r="Z3202" s="135" t="e">
        <f t="shared" si="612"/>
        <v>#N/A</v>
      </c>
      <c r="AA3202" s="135" t="e">
        <f t="shared" si="613"/>
        <v>#N/A</v>
      </c>
      <c r="AB3202" s="136" t="e">
        <f t="shared" si="614"/>
        <v>#N/A</v>
      </c>
      <c r="AC3202" s="136" t="e">
        <f t="shared" si="615"/>
        <v>#N/A</v>
      </c>
      <c r="AD3202" s="136" t="e">
        <f t="shared" si="616"/>
        <v>#N/A</v>
      </c>
      <c r="AE3202" s="136" t="e">
        <f t="shared" si="617"/>
        <v>#N/A</v>
      </c>
    </row>
    <row r="3203" spans="4:31">
      <c r="D3203" s="69"/>
      <c r="F3203" s="65" t="e">
        <f>VLOOKUP(E3203,'Trimming log'!$F$5:$V$5000,2,FALSE)</f>
        <v>#N/A</v>
      </c>
      <c r="G3203" s="65" t="e">
        <f>VLOOKUP(E3203,'Trimming log'!$F$5:$V$5000,3,FALSE)</f>
        <v>#N/A</v>
      </c>
      <c r="H3203" s="508" t="e">
        <f>VLOOKUP(E3203,'Trimming log'!$F$5:$V$5000,4,FALSE)</f>
        <v>#N/A</v>
      </c>
      <c r="I3203" s="65" t="e">
        <f>VLOOKUP(E3203,'Trimming log'!$F$5:$V$5000,5,FALSE)</f>
        <v>#N/A</v>
      </c>
      <c r="J3203" s="65" t="e">
        <f>VLOOKUP(E3203,'Trimming log'!$F$5:$V$5000,6,FALSE)</f>
        <v>#N/A</v>
      </c>
      <c r="K3203" s="65" t="e">
        <f>VLOOKUP(E3203,'Trimming log'!$F$5:$V$5000,7,FALSE)</f>
        <v>#N/A</v>
      </c>
      <c r="L3203" s="65" t="e">
        <f>VLOOKUP(E3203,'Trimming log'!$F$5:$V$5000,8,FALSE)</f>
        <v>#N/A</v>
      </c>
      <c r="M3203" s="65" t="e">
        <f>VLOOKUP(E3203,'Trimming log'!$F$5:$V$5000,9,FALSE)</f>
        <v>#N/A</v>
      </c>
      <c r="N3203" s="507" t="e">
        <f>VLOOKUP(E3203,'Trimming log'!$F$5:$V$5000,10,FALSE)</f>
        <v>#N/A</v>
      </c>
      <c r="O3203" s="65" t="e">
        <f>VLOOKUP(E3203,'Trimming log'!$F$5:$V$5000,11,FALSE)</f>
        <v>#N/A</v>
      </c>
      <c r="P3203" s="65" t="e">
        <f>VLOOKUP(E3203,'Trimming log'!$F$5:$V$5000,12,FALSE)</f>
        <v>#N/A</v>
      </c>
      <c r="Q3203" s="65" t="e">
        <f>VLOOKUP(E3203,'Trimming log'!$F$5:$V$5000,13,FALSE)</f>
        <v>#N/A</v>
      </c>
      <c r="R3203" s="65" t="e">
        <f>VLOOKUP(E3203,'Trimming log'!$F$5:$V$5000,14,FALSE)</f>
        <v>#N/A</v>
      </c>
      <c r="S3203" s="65" t="e">
        <f>VLOOKUP(E3203,'Trimming log'!$F$5:$V$5000,15,FALSE)</f>
        <v>#N/A</v>
      </c>
      <c r="T3203" s="65" t="e">
        <f t="shared" si="608"/>
        <v>#N/A</v>
      </c>
      <c r="U3203" s="491" t="str">
        <f t="shared" si="609"/>
        <v/>
      </c>
      <c r="V3203" s="74">
        <f t="shared" si="610"/>
        <v>0</v>
      </c>
      <c r="W3203" s="134">
        <f t="shared" si="611"/>
        <v>0</v>
      </c>
      <c r="X3203" s="134" t="e">
        <f>VLOOKUP(E3203,'Trimming log'!$F$5:$Y$5000,19,FALSE)</f>
        <v>#N/A</v>
      </c>
      <c r="Y3203" s="134" t="e">
        <f>VLOOKUP(E3203,'Trimming log'!$F$5:$Y$5000,20,FALSE)</f>
        <v>#N/A</v>
      </c>
      <c r="Z3203" s="135" t="e">
        <f t="shared" si="612"/>
        <v>#N/A</v>
      </c>
      <c r="AA3203" s="135" t="e">
        <f t="shared" si="613"/>
        <v>#N/A</v>
      </c>
      <c r="AB3203" s="136" t="e">
        <f t="shared" si="614"/>
        <v>#N/A</v>
      </c>
      <c r="AC3203" s="136" t="e">
        <f t="shared" si="615"/>
        <v>#N/A</v>
      </c>
      <c r="AD3203" s="136" t="e">
        <f t="shared" si="616"/>
        <v>#N/A</v>
      </c>
      <c r="AE3203" s="136" t="e">
        <f t="shared" si="617"/>
        <v>#N/A</v>
      </c>
    </row>
    <row r="3204" spans="4:31">
      <c r="D3204" s="69"/>
      <c r="F3204" s="65" t="e">
        <f>VLOOKUP(E3204,'Trimming log'!$F$5:$V$5000,2,FALSE)</f>
        <v>#N/A</v>
      </c>
      <c r="G3204" s="65" t="e">
        <f>VLOOKUP(E3204,'Trimming log'!$F$5:$V$5000,3,FALSE)</f>
        <v>#N/A</v>
      </c>
      <c r="H3204" s="508" t="e">
        <f>VLOOKUP(E3204,'Trimming log'!$F$5:$V$5000,4,FALSE)</f>
        <v>#N/A</v>
      </c>
      <c r="I3204" s="65" t="e">
        <f>VLOOKUP(E3204,'Trimming log'!$F$5:$V$5000,5,FALSE)</f>
        <v>#N/A</v>
      </c>
      <c r="J3204" s="65" t="e">
        <f>VLOOKUP(E3204,'Trimming log'!$F$5:$V$5000,6,FALSE)</f>
        <v>#N/A</v>
      </c>
      <c r="K3204" s="65" t="e">
        <f>VLOOKUP(E3204,'Trimming log'!$F$5:$V$5000,7,FALSE)</f>
        <v>#N/A</v>
      </c>
      <c r="L3204" s="65" t="e">
        <f>VLOOKUP(E3204,'Trimming log'!$F$5:$V$5000,8,FALSE)</f>
        <v>#N/A</v>
      </c>
      <c r="M3204" s="65" t="e">
        <f>VLOOKUP(E3204,'Trimming log'!$F$5:$V$5000,9,FALSE)</f>
        <v>#N/A</v>
      </c>
      <c r="N3204" s="507" t="e">
        <f>VLOOKUP(E3204,'Trimming log'!$F$5:$V$5000,10,FALSE)</f>
        <v>#N/A</v>
      </c>
      <c r="O3204" s="65" t="e">
        <f>VLOOKUP(E3204,'Trimming log'!$F$5:$V$5000,11,FALSE)</f>
        <v>#N/A</v>
      </c>
      <c r="P3204" s="65" t="e">
        <f>VLOOKUP(E3204,'Trimming log'!$F$5:$V$5000,12,FALSE)</f>
        <v>#N/A</v>
      </c>
      <c r="Q3204" s="65" t="e">
        <f>VLOOKUP(E3204,'Trimming log'!$F$5:$V$5000,13,FALSE)</f>
        <v>#N/A</v>
      </c>
      <c r="R3204" s="65" t="e">
        <f>VLOOKUP(E3204,'Trimming log'!$F$5:$V$5000,14,FALSE)</f>
        <v>#N/A</v>
      </c>
      <c r="S3204" s="65" t="e">
        <f>VLOOKUP(E3204,'Trimming log'!$F$5:$V$5000,15,FALSE)</f>
        <v>#N/A</v>
      </c>
      <c r="T3204" s="65" t="e">
        <f t="shared" si="608"/>
        <v>#N/A</v>
      </c>
      <c r="U3204" s="491" t="str">
        <f t="shared" si="609"/>
        <v/>
      </c>
      <c r="V3204" s="74">
        <f t="shared" si="610"/>
        <v>0</v>
      </c>
      <c r="W3204" s="134">
        <f t="shared" si="611"/>
        <v>0</v>
      </c>
      <c r="X3204" s="134" t="e">
        <f>VLOOKUP(E3204,'Trimming log'!$F$5:$Y$5000,19,FALSE)</f>
        <v>#N/A</v>
      </c>
      <c r="Y3204" s="134" t="e">
        <f>VLOOKUP(E3204,'Trimming log'!$F$5:$Y$5000,20,FALSE)</f>
        <v>#N/A</v>
      </c>
      <c r="Z3204" s="135" t="e">
        <f t="shared" si="612"/>
        <v>#N/A</v>
      </c>
      <c r="AA3204" s="135" t="e">
        <f t="shared" si="613"/>
        <v>#N/A</v>
      </c>
      <c r="AB3204" s="136" t="e">
        <f t="shared" si="614"/>
        <v>#N/A</v>
      </c>
      <c r="AC3204" s="136" t="e">
        <f t="shared" si="615"/>
        <v>#N/A</v>
      </c>
      <c r="AD3204" s="136" t="e">
        <f t="shared" si="616"/>
        <v>#N/A</v>
      </c>
      <c r="AE3204" s="136" t="e">
        <f t="shared" si="617"/>
        <v>#N/A</v>
      </c>
    </row>
    <row r="3205" spans="4:31">
      <c r="D3205" s="69"/>
      <c r="F3205" s="65" t="e">
        <f>VLOOKUP(E3205,'Trimming log'!$F$5:$V$5000,2,FALSE)</f>
        <v>#N/A</v>
      </c>
      <c r="G3205" s="65" t="e">
        <f>VLOOKUP(E3205,'Trimming log'!$F$5:$V$5000,3,FALSE)</f>
        <v>#N/A</v>
      </c>
      <c r="H3205" s="508" t="e">
        <f>VLOOKUP(E3205,'Trimming log'!$F$5:$V$5000,4,FALSE)</f>
        <v>#N/A</v>
      </c>
      <c r="I3205" s="65" t="e">
        <f>VLOOKUP(E3205,'Trimming log'!$F$5:$V$5000,5,FALSE)</f>
        <v>#N/A</v>
      </c>
      <c r="J3205" s="65" t="e">
        <f>VLOOKUP(E3205,'Trimming log'!$F$5:$V$5000,6,FALSE)</f>
        <v>#N/A</v>
      </c>
      <c r="K3205" s="65" t="e">
        <f>VLOOKUP(E3205,'Trimming log'!$F$5:$V$5000,7,FALSE)</f>
        <v>#N/A</v>
      </c>
      <c r="L3205" s="65" t="e">
        <f>VLOOKUP(E3205,'Trimming log'!$F$5:$V$5000,8,FALSE)</f>
        <v>#N/A</v>
      </c>
      <c r="M3205" s="65" t="e">
        <f>VLOOKUP(E3205,'Trimming log'!$F$5:$V$5000,9,FALSE)</f>
        <v>#N/A</v>
      </c>
      <c r="N3205" s="507" t="e">
        <f>VLOOKUP(E3205,'Trimming log'!$F$5:$V$5000,10,FALSE)</f>
        <v>#N/A</v>
      </c>
      <c r="O3205" s="65" t="e">
        <f>VLOOKUP(E3205,'Trimming log'!$F$5:$V$5000,11,FALSE)</f>
        <v>#N/A</v>
      </c>
      <c r="P3205" s="65" t="e">
        <f>VLOOKUP(E3205,'Trimming log'!$F$5:$V$5000,12,FALSE)</f>
        <v>#N/A</v>
      </c>
      <c r="Q3205" s="65" t="e">
        <f>VLOOKUP(E3205,'Trimming log'!$F$5:$V$5000,13,FALSE)</f>
        <v>#N/A</v>
      </c>
      <c r="R3205" s="65" t="e">
        <f>VLOOKUP(E3205,'Trimming log'!$F$5:$V$5000,14,FALSE)</f>
        <v>#N/A</v>
      </c>
      <c r="S3205" s="65" t="e">
        <f>VLOOKUP(E3205,'Trimming log'!$F$5:$V$5000,15,FALSE)</f>
        <v>#N/A</v>
      </c>
      <c r="T3205" s="65" t="e">
        <f t="shared" si="608"/>
        <v>#N/A</v>
      </c>
      <c r="U3205" s="491" t="str">
        <f t="shared" si="609"/>
        <v/>
      </c>
      <c r="V3205" s="74">
        <f t="shared" si="610"/>
        <v>0</v>
      </c>
      <c r="W3205" s="134">
        <f t="shared" si="611"/>
        <v>0</v>
      </c>
      <c r="X3205" s="134" t="e">
        <f>VLOOKUP(E3205,'Trimming log'!$F$5:$Y$5000,19,FALSE)</f>
        <v>#N/A</v>
      </c>
      <c r="Y3205" s="134" t="e">
        <f>VLOOKUP(E3205,'Trimming log'!$F$5:$Y$5000,20,FALSE)</f>
        <v>#N/A</v>
      </c>
      <c r="Z3205" s="135" t="e">
        <f t="shared" si="612"/>
        <v>#N/A</v>
      </c>
      <c r="AA3205" s="135" t="e">
        <f t="shared" si="613"/>
        <v>#N/A</v>
      </c>
      <c r="AB3205" s="136" t="e">
        <f t="shared" si="614"/>
        <v>#N/A</v>
      </c>
      <c r="AC3205" s="136" t="e">
        <f t="shared" si="615"/>
        <v>#N/A</v>
      </c>
      <c r="AD3205" s="136" t="e">
        <f t="shared" si="616"/>
        <v>#N/A</v>
      </c>
      <c r="AE3205" s="136" t="e">
        <f t="shared" si="617"/>
        <v>#N/A</v>
      </c>
    </row>
    <row r="3206" spans="4:31">
      <c r="D3206" s="69"/>
      <c r="F3206" s="65" t="e">
        <f>VLOOKUP(E3206,'Trimming log'!$F$5:$V$5000,2,FALSE)</f>
        <v>#N/A</v>
      </c>
      <c r="G3206" s="65" t="e">
        <f>VLOOKUP(E3206,'Trimming log'!$F$5:$V$5000,3,FALSE)</f>
        <v>#N/A</v>
      </c>
      <c r="H3206" s="508" t="e">
        <f>VLOOKUP(E3206,'Trimming log'!$F$5:$V$5000,4,FALSE)</f>
        <v>#N/A</v>
      </c>
      <c r="I3206" s="65" t="e">
        <f>VLOOKUP(E3206,'Trimming log'!$F$5:$V$5000,5,FALSE)</f>
        <v>#N/A</v>
      </c>
      <c r="J3206" s="65" t="e">
        <f>VLOOKUP(E3206,'Trimming log'!$F$5:$V$5000,6,FALSE)</f>
        <v>#N/A</v>
      </c>
      <c r="K3206" s="65" t="e">
        <f>VLOOKUP(E3206,'Trimming log'!$F$5:$V$5000,7,FALSE)</f>
        <v>#N/A</v>
      </c>
      <c r="L3206" s="65" t="e">
        <f>VLOOKUP(E3206,'Trimming log'!$F$5:$V$5000,8,FALSE)</f>
        <v>#N/A</v>
      </c>
      <c r="M3206" s="65" t="e">
        <f>VLOOKUP(E3206,'Trimming log'!$F$5:$V$5000,9,FALSE)</f>
        <v>#N/A</v>
      </c>
      <c r="N3206" s="507" t="e">
        <f>VLOOKUP(E3206,'Trimming log'!$F$5:$V$5000,10,FALSE)</f>
        <v>#N/A</v>
      </c>
      <c r="O3206" s="65" t="e">
        <f>VLOOKUP(E3206,'Trimming log'!$F$5:$V$5000,11,FALSE)</f>
        <v>#N/A</v>
      </c>
      <c r="P3206" s="65" t="e">
        <f>VLOOKUP(E3206,'Trimming log'!$F$5:$V$5000,12,FALSE)</f>
        <v>#N/A</v>
      </c>
      <c r="Q3206" s="65" t="e">
        <f>VLOOKUP(E3206,'Trimming log'!$F$5:$V$5000,13,FALSE)</f>
        <v>#N/A</v>
      </c>
      <c r="R3206" s="65" t="e">
        <f>VLOOKUP(E3206,'Trimming log'!$F$5:$V$5000,14,FALSE)</f>
        <v>#N/A</v>
      </c>
      <c r="S3206" s="65" t="e">
        <f>VLOOKUP(E3206,'Trimming log'!$F$5:$V$5000,15,FALSE)</f>
        <v>#N/A</v>
      </c>
      <c r="T3206" s="65" t="e">
        <f t="shared" si="608"/>
        <v>#N/A</v>
      </c>
      <c r="U3206" s="491" t="str">
        <f t="shared" si="609"/>
        <v/>
      </c>
      <c r="V3206" s="74">
        <f t="shared" si="610"/>
        <v>0</v>
      </c>
      <c r="W3206" s="134">
        <f t="shared" si="611"/>
        <v>0</v>
      </c>
      <c r="X3206" s="134" t="e">
        <f>VLOOKUP(E3206,'Trimming log'!$F$5:$Y$5000,19,FALSE)</f>
        <v>#N/A</v>
      </c>
      <c r="Y3206" s="134" t="e">
        <f>VLOOKUP(E3206,'Trimming log'!$F$5:$Y$5000,20,FALSE)</f>
        <v>#N/A</v>
      </c>
      <c r="Z3206" s="135" t="e">
        <f t="shared" si="612"/>
        <v>#N/A</v>
      </c>
      <c r="AA3206" s="135" t="e">
        <f t="shared" si="613"/>
        <v>#N/A</v>
      </c>
      <c r="AB3206" s="136" t="e">
        <f t="shared" si="614"/>
        <v>#N/A</v>
      </c>
      <c r="AC3206" s="136" t="e">
        <f t="shared" si="615"/>
        <v>#N/A</v>
      </c>
      <c r="AD3206" s="136" t="e">
        <f t="shared" si="616"/>
        <v>#N/A</v>
      </c>
      <c r="AE3206" s="136" t="e">
        <f t="shared" si="617"/>
        <v>#N/A</v>
      </c>
    </row>
    <row r="3207" spans="4:31">
      <c r="D3207" s="69"/>
      <c r="F3207" s="65" t="e">
        <f>VLOOKUP(E3207,'Trimming log'!$F$5:$V$5000,2,FALSE)</f>
        <v>#N/A</v>
      </c>
      <c r="G3207" s="65" t="e">
        <f>VLOOKUP(E3207,'Trimming log'!$F$5:$V$5000,3,FALSE)</f>
        <v>#N/A</v>
      </c>
      <c r="H3207" s="508" t="e">
        <f>VLOOKUP(E3207,'Trimming log'!$F$5:$V$5000,4,FALSE)</f>
        <v>#N/A</v>
      </c>
      <c r="I3207" s="65" t="e">
        <f>VLOOKUP(E3207,'Trimming log'!$F$5:$V$5000,5,FALSE)</f>
        <v>#N/A</v>
      </c>
      <c r="J3207" s="65" t="e">
        <f>VLOOKUP(E3207,'Trimming log'!$F$5:$V$5000,6,FALSE)</f>
        <v>#N/A</v>
      </c>
      <c r="K3207" s="65" t="e">
        <f>VLOOKUP(E3207,'Trimming log'!$F$5:$V$5000,7,FALSE)</f>
        <v>#N/A</v>
      </c>
      <c r="L3207" s="65" t="e">
        <f>VLOOKUP(E3207,'Trimming log'!$F$5:$V$5000,8,FALSE)</f>
        <v>#N/A</v>
      </c>
      <c r="M3207" s="65" t="e">
        <f>VLOOKUP(E3207,'Trimming log'!$F$5:$V$5000,9,FALSE)</f>
        <v>#N/A</v>
      </c>
      <c r="N3207" s="507" t="e">
        <f>VLOOKUP(E3207,'Trimming log'!$F$5:$V$5000,10,FALSE)</f>
        <v>#N/A</v>
      </c>
      <c r="O3207" s="65" t="e">
        <f>VLOOKUP(E3207,'Trimming log'!$F$5:$V$5000,11,FALSE)</f>
        <v>#N/A</v>
      </c>
      <c r="P3207" s="65" t="e">
        <f>VLOOKUP(E3207,'Trimming log'!$F$5:$V$5000,12,FALSE)</f>
        <v>#N/A</v>
      </c>
      <c r="Q3207" s="65" t="e">
        <f>VLOOKUP(E3207,'Trimming log'!$F$5:$V$5000,13,FALSE)</f>
        <v>#N/A</v>
      </c>
      <c r="R3207" s="65" t="e">
        <f>VLOOKUP(E3207,'Trimming log'!$F$5:$V$5000,14,FALSE)</f>
        <v>#N/A</v>
      </c>
      <c r="S3207" s="65" t="e">
        <f>VLOOKUP(E3207,'Trimming log'!$F$5:$V$5000,15,FALSE)</f>
        <v>#N/A</v>
      </c>
      <c r="T3207" s="65" t="e">
        <f t="shared" ref="T3207:T3270" si="618">O3207-Q3207</f>
        <v>#N/A</v>
      </c>
      <c r="U3207" s="491" t="str">
        <f t="shared" ref="U3207:U3270" si="619">IF(C3207="","",(SUMIF($D$2:$D$25116,D3207,$O$2:$O$25116)))</f>
        <v/>
      </c>
      <c r="V3207" s="74">
        <f t="shared" si="610"/>
        <v>0</v>
      </c>
      <c r="W3207" s="134">
        <f t="shared" si="611"/>
        <v>0</v>
      </c>
      <c r="X3207" s="134" t="e">
        <f>VLOOKUP(E3207,'Trimming log'!$F$5:$Y$5000,19,FALSE)</f>
        <v>#N/A</v>
      </c>
      <c r="Y3207" s="134" t="e">
        <f>VLOOKUP(E3207,'Trimming log'!$F$5:$Y$5000,20,FALSE)</f>
        <v>#N/A</v>
      </c>
      <c r="Z3207" s="135" t="e">
        <f t="shared" si="612"/>
        <v>#N/A</v>
      </c>
      <c r="AA3207" s="135" t="e">
        <f t="shared" si="613"/>
        <v>#N/A</v>
      </c>
      <c r="AB3207" s="136" t="e">
        <f t="shared" si="614"/>
        <v>#N/A</v>
      </c>
      <c r="AC3207" s="136" t="e">
        <f t="shared" si="615"/>
        <v>#N/A</v>
      </c>
      <c r="AD3207" s="136" t="e">
        <f t="shared" si="616"/>
        <v>#N/A</v>
      </c>
      <c r="AE3207" s="136" t="e">
        <f t="shared" si="617"/>
        <v>#N/A</v>
      </c>
    </row>
    <row r="3208" spans="4:31">
      <c r="D3208" s="69"/>
      <c r="F3208" s="65" t="e">
        <f>VLOOKUP(E3208,'Trimming log'!$F$5:$V$5000,2,FALSE)</f>
        <v>#N/A</v>
      </c>
      <c r="G3208" s="65" t="e">
        <f>VLOOKUP(E3208,'Trimming log'!$F$5:$V$5000,3,FALSE)</f>
        <v>#N/A</v>
      </c>
      <c r="H3208" s="508" t="e">
        <f>VLOOKUP(E3208,'Trimming log'!$F$5:$V$5000,4,FALSE)</f>
        <v>#N/A</v>
      </c>
      <c r="I3208" s="65" t="e">
        <f>VLOOKUP(E3208,'Trimming log'!$F$5:$V$5000,5,FALSE)</f>
        <v>#N/A</v>
      </c>
      <c r="J3208" s="65" t="e">
        <f>VLOOKUP(E3208,'Trimming log'!$F$5:$V$5000,6,FALSE)</f>
        <v>#N/A</v>
      </c>
      <c r="K3208" s="65" t="e">
        <f>VLOOKUP(E3208,'Trimming log'!$F$5:$V$5000,7,FALSE)</f>
        <v>#N/A</v>
      </c>
      <c r="L3208" s="65" t="e">
        <f>VLOOKUP(E3208,'Trimming log'!$F$5:$V$5000,8,FALSE)</f>
        <v>#N/A</v>
      </c>
      <c r="M3208" s="65" t="e">
        <f>VLOOKUP(E3208,'Trimming log'!$F$5:$V$5000,9,FALSE)</f>
        <v>#N/A</v>
      </c>
      <c r="N3208" s="507" t="e">
        <f>VLOOKUP(E3208,'Trimming log'!$F$5:$V$5000,10,FALSE)</f>
        <v>#N/A</v>
      </c>
      <c r="O3208" s="65" t="e">
        <f>VLOOKUP(E3208,'Trimming log'!$F$5:$V$5000,11,FALSE)</f>
        <v>#N/A</v>
      </c>
      <c r="P3208" s="65" t="e">
        <f>VLOOKUP(E3208,'Trimming log'!$F$5:$V$5000,12,FALSE)</f>
        <v>#N/A</v>
      </c>
      <c r="Q3208" s="65" t="e">
        <f>VLOOKUP(E3208,'Trimming log'!$F$5:$V$5000,13,FALSE)</f>
        <v>#N/A</v>
      </c>
      <c r="R3208" s="65" t="e">
        <f>VLOOKUP(E3208,'Trimming log'!$F$5:$V$5000,14,FALSE)</f>
        <v>#N/A</v>
      </c>
      <c r="S3208" s="65" t="e">
        <f>VLOOKUP(E3208,'Trimming log'!$F$5:$V$5000,15,FALSE)</f>
        <v>#N/A</v>
      </c>
      <c r="T3208" s="65" t="e">
        <f t="shared" si="618"/>
        <v>#N/A</v>
      </c>
      <c r="U3208" s="491" t="str">
        <f t="shared" si="619"/>
        <v/>
      </c>
      <c r="V3208" s="74">
        <f t="shared" ref="V3208:V3271" si="620">D3208</f>
        <v>0</v>
      </c>
      <c r="W3208" s="134">
        <f t="shared" ref="W3208:W3271" si="621">E3208</f>
        <v>0</v>
      </c>
      <c r="X3208" s="134" t="e">
        <f>VLOOKUP(E3208,'Trimming log'!$F$5:$Y$5000,19,FALSE)</f>
        <v>#N/A</v>
      </c>
      <c r="Y3208" s="134" t="e">
        <f>VLOOKUP(E3208,'Trimming log'!$F$5:$Y$5000,20,FALSE)</f>
        <v>#N/A</v>
      </c>
      <c r="Z3208" s="135" t="e">
        <f t="shared" ref="Z3208:Z3271" si="622">G3208</f>
        <v>#N/A</v>
      </c>
      <c r="AA3208" s="135" t="e">
        <f t="shared" ref="AA3208:AA3271" si="623">H3208</f>
        <v>#N/A</v>
      </c>
      <c r="AB3208" s="136" t="e">
        <f t="shared" ref="AB3208:AB3271" si="624">N3208</f>
        <v>#N/A</v>
      </c>
      <c r="AC3208" s="136" t="e">
        <f t="shared" ref="AC3208:AC3271" si="625">O3208</f>
        <v>#N/A</v>
      </c>
      <c r="AD3208" s="136" t="e">
        <f t="shared" ref="AD3208:AD3271" si="626">Q3208</f>
        <v>#N/A</v>
      </c>
      <c r="AE3208" s="136" t="e">
        <f t="shared" ref="AE3208:AE3271" si="627">T3208</f>
        <v>#N/A</v>
      </c>
    </row>
    <row r="3209" spans="4:31">
      <c r="D3209" s="69"/>
      <c r="F3209" s="65" t="e">
        <f>VLOOKUP(E3209,'Trimming log'!$F$5:$V$5000,2,FALSE)</f>
        <v>#N/A</v>
      </c>
      <c r="G3209" s="65" t="e">
        <f>VLOOKUP(E3209,'Trimming log'!$F$5:$V$5000,3,FALSE)</f>
        <v>#N/A</v>
      </c>
      <c r="H3209" s="508" t="e">
        <f>VLOOKUP(E3209,'Trimming log'!$F$5:$V$5000,4,FALSE)</f>
        <v>#N/A</v>
      </c>
      <c r="I3209" s="65" t="e">
        <f>VLOOKUP(E3209,'Trimming log'!$F$5:$V$5000,5,FALSE)</f>
        <v>#N/A</v>
      </c>
      <c r="J3209" s="65" t="e">
        <f>VLOOKUP(E3209,'Trimming log'!$F$5:$V$5000,6,FALSE)</f>
        <v>#N/A</v>
      </c>
      <c r="K3209" s="65" t="e">
        <f>VLOOKUP(E3209,'Trimming log'!$F$5:$V$5000,7,FALSE)</f>
        <v>#N/A</v>
      </c>
      <c r="L3209" s="65" t="e">
        <f>VLOOKUP(E3209,'Trimming log'!$F$5:$V$5000,8,FALSE)</f>
        <v>#N/A</v>
      </c>
      <c r="M3209" s="65" t="e">
        <f>VLOOKUP(E3209,'Trimming log'!$F$5:$V$5000,9,FALSE)</f>
        <v>#N/A</v>
      </c>
      <c r="N3209" s="507" t="e">
        <f>VLOOKUP(E3209,'Trimming log'!$F$5:$V$5000,10,FALSE)</f>
        <v>#N/A</v>
      </c>
      <c r="O3209" s="65" t="e">
        <f>VLOOKUP(E3209,'Trimming log'!$F$5:$V$5000,11,FALSE)</f>
        <v>#N/A</v>
      </c>
      <c r="P3209" s="65" t="e">
        <f>VLOOKUP(E3209,'Trimming log'!$F$5:$V$5000,12,FALSE)</f>
        <v>#N/A</v>
      </c>
      <c r="Q3209" s="65" t="e">
        <f>VLOOKUP(E3209,'Trimming log'!$F$5:$V$5000,13,FALSE)</f>
        <v>#N/A</v>
      </c>
      <c r="R3209" s="65" t="e">
        <f>VLOOKUP(E3209,'Trimming log'!$F$5:$V$5000,14,FALSE)</f>
        <v>#N/A</v>
      </c>
      <c r="S3209" s="65" t="e">
        <f>VLOOKUP(E3209,'Trimming log'!$F$5:$V$5000,15,FALSE)</f>
        <v>#N/A</v>
      </c>
      <c r="T3209" s="65" t="e">
        <f t="shared" si="618"/>
        <v>#N/A</v>
      </c>
      <c r="U3209" s="491" t="str">
        <f t="shared" si="619"/>
        <v/>
      </c>
      <c r="V3209" s="74">
        <f t="shared" si="620"/>
        <v>0</v>
      </c>
      <c r="W3209" s="134">
        <f t="shared" si="621"/>
        <v>0</v>
      </c>
      <c r="X3209" s="134" t="e">
        <f>VLOOKUP(E3209,'Trimming log'!$F$5:$Y$5000,19,FALSE)</f>
        <v>#N/A</v>
      </c>
      <c r="Y3209" s="134" t="e">
        <f>VLOOKUP(E3209,'Trimming log'!$F$5:$Y$5000,20,FALSE)</f>
        <v>#N/A</v>
      </c>
      <c r="Z3209" s="135" t="e">
        <f t="shared" si="622"/>
        <v>#N/A</v>
      </c>
      <c r="AA3209" s="135" t="e">
        <f t="shared" si="623"/>
        <v>#N/A</v>
      </c>
      <c r="AB3209" s="136" t="e">
        <f t="shared" si="624"/>
        <v>#N/A</v>
      </c>
      <c r="AC3209" s="136" t="e">
        <f t="shared" si="625"/>
        <v>#N/A</v>
      </c>
      <c r="AD3209" s="136" t="e">
        <f t="shared" si="626"/>
        <v>#N/A</v>
      </c>
      <c r="AE3209" s="136" t="e">
        <f t="shared" si="627"/>
        <v>#N/A</v>
      </c>
    </row>
    <row r="3210" spans="4:31">
      <c r="D3210" s="69"/>
      <c r="F3210" s="65" t="e">
        <f>VLOOKUP(E3210,'Trimming log'!$F$5:$V$5000,2,FALSE)</f>
        <v>#N/A</v>
      </c>
      <c r="G3210" s="65" t="e">
        <f>VLOOKUP(E3210,'Trimming log'!$F$5:$V$5000,3,FALSE)</f>
        <v>#N/A</v>
      </c>
      <c r="H3210" s="508" t="e">
        <f>VLOOKUP(E3210,'Trimming log'!$F$5:$V$5000,4,FALSE)</f>
        <v>#N/A</v>
      </c>
      <c r="I3210" s="65" t="e">
        <f>VLOOKUP(E3210,'Trimming log'!$F$5:$V$5000,5,FALSE)</f>
        <v>#N/A</v>
      </c>
      <c r="J3210" s="65" t="e">
        <f>VLOOKUP(E3210,'Trimming log'!$F$5:$V$5000,6,FALSE)</f>
        <v>#N/A</v>
      </c>
      <c r="K3210" s="65" t="e">
        <f>VLOOKUP(E3210,'Trimming log'!$F$5:$V$5000,7,FALSE)</f>
        <v>#N/A</v>
      </c>
      <c r="L3210" s="65" t="e">
        <f>VLOOKUP(E3210,'Trimming log'!$F$5:$V$5000,8,FALSE)</f>
        <v>#N/A</v>
      </c>
      <c r="M3210" s="65" t="e">
        <f>VLOOKUP(E3210,'Trimming log'!$F$5:$V$5000,9,FALSE)</f>
        <v>#N/A</v>
      </c>
      <c r="N3210" s="507" t="e">
        <f>VLOOKUP(E3210,'Trimming log'!$F$5:$V$5000,10,FALSE)</f>
        <v>#N/A</v>
      </c>
      <c r="O3210" s="65" t="e">
        <f>VLOOKUP(E3210,'Trimming log'!$F$5:$V$5000,11,FALSE)</f>
        <v>#N/A</v>
      </c>
      <c r="P3210" s="65" t="e">
        <f>VLOOKUP(E3210,'Trimming log'!$F$5:$V$5000,12,FALSE)</f>
        <v>#N/A</v>
      </c>
      <c r="Q3210" s="65" t="e">
        <f>VLOOKUP(E3210,'Trimming log'!$F$5:$V$5000,13,FALSE)</f>
        <v>#N/A</v>
      </c>
      <c r="R3210" s="65" t="e">
        <f>VLOOKUP(E3210,'Trimming log'!$F$5:$V$5000,14,FALSE)</f>
        <v>#N/A</v>
      </c>
      <c r="S3210" s="65" t="e">
        <f>VLOOKUP(E3210,'Trimming log'!$F$5:$V$5000,15,FALSE)</f>
        <v>#N/A</v>
      </c>
      <c r="T3210" s="65" t="e">
        <f t="shared" si="618"/>
        <v>#N/A</v>
      </c>
      <c r="U3210" s="491" t="str">
        <f t="shared" si="619"/>
        <v/>
      </c>
      <c r="V3210" s="74">
        <f t="shared" si="620"/>
        <v>0</v>
      </c>
      <c r="W3210" s="134">
        <f t="shared" si="621"/>
        <v>0</v>
      </c>
      <c r="X3210" s="134" t="e">
        <f>VLOOKUP(E3210,'Trimming log'!$F$5:$Y$5000,19,FALSE)</f>
        <v>#N/A</v>
      </c>
      <c r="Y3210" s="134" t="e">
        <f>VLOOKUP(E3210,'Trimming log'!$F$5:$Y$5000,20,FALSE)</f>
        <v>#N/A</v>
      </c>
      <c r="Z3210" s="135" t="e">
        <f t="shared" si="622"/>
        <v>#N/A</v>
      </c>
      <c r="AA3210" s="135" t="e">
        <f t="shared" si="623"/>
        <v>#N/A</v>
      </c>
      <c r="AB3210" s="136" t="e">
        <f t="shared" si="624"/>
        <v>#N/A</v>
      </c>
      <c r="AC3210" s="136" t="e">
        <f t="shared" si="625"/>
        <v>#N/A</v>
      </c>
      <c r="AD3210" s="136" t="e">
        <f t="shared" si="626"/>
        <v>#N/A</v>
      </c>
      <c r="AE3210" s="136" t="e">
        <f t="shared" si="627"/>
        <v>#N/A</v>
      </c>
    </row>
    <row r="3211" spans="4:31">
      <c r="D3211" s="69"/>
      <c r="F3211" s="65" t="e">
        <f>VLOOKUP(E3211,'Trimming log'!$F$5:$V$5000,2,FALSE)</f>
        <v>#N/A</v>
      </c>
      <c r="G3211" s="65" t="e">
        <f>VLOOKUP(E3211,'Trimming log'!$F$5:$V$5000,3,FALSE)</f>
        <v>#N/A</v>
      </c>
      <c r="H3211" s="508" t="e">
        <f>VLOOKUP(E3211,'Trimming log'!$F$5:$V$5000,4,FALSE)</f>
        <v>#N/A</v>
      </c>
      <c r="I3211" s="65" t="e">
        <f>VLOOKUP(E3211,'Trimming log'!$F$5:$V$5000,5,FALSE)</f>
        <v>#N/A</v>
      </c>
      <c r="J3211" s="65" t="e">
        <f>VLOOKUP(E3211,'Trimming log'!$F$5:$V$5000,6,FALSE)</f>
        <v>#N/A</v>
      </c>
      <c r="K3211" s="65" t="e">
        <f>VLOOKUP(E3211,'Trimming log'!$F$5:$V$5000,7,FALSE)</f>
        <v>#N/A</v>
      </c>
      <c r="L3211" s="65" t="e">
        <f>VLOOKUP(E3211,'Trimming log'!$F$5:$V$5000,8,FALSE)</f>
        <v>#N/A</v>
      </c>
      <c r="M3211" s="65" t="e">
        <f>VLOOKUP(E3211,'Trimming log'!$F$5:$V$5000,9,FALSE)</f>
        <v>#N/A</v>
      </c>
      <c r="N3211" s="507" t="e">
        <f>VLOOKUP(E3211,'Trimming log'!$F$5:$V$5000,10,FALSE)</f>
        <v>#N/A</v>
      </c>
      <c r="O3211" s="65" t="e">
        <f>VLOOKUP(E3211,'Trimming log'!$F$5:$V$5000,11,FALSE)</f>
        <v>#N/A</v>
      </c>
      <c r="P3211" s="65" t="e">
        <f>VLOOKUP(E3211,'Trimming log'!$F$5:$V$5000,12,FALSE)</f>
        <v>#N/A</v>
      </c>
      <c r="Q3211" s="65" t="e">
        <f>VLOOKUP(E3211,'Trimming log'!$F$5:$V$5000,13,FALSE)</f>
        <v>#N/A</v>
      </c>
      <c r="R3211" s="65" t="e">
        <f>VLOOKUP(E3211,'Trimming log'!$F$5:$V$5000,14,FALSE)</f>
        <v>#N/A</v>
      </c>
      <c r="S3211" s="65" t="e">
        <f>VLOOKUP(E3211,'Trimming log'!$F$5:$V$5000,15,FALSE)</f>
        <v>#N/A</v>
      </c>
      <c r="T3211" s="65" t="e">
        <f t="shared" si="618"/>
        <v>#N/A</v>
      </c>
      <c r="U3211" s="491" t="str">
        <f t="shared" si="619"/>
        <v/>
      </c>
      <c r="V3211" s="74">
        <f t="shared" si="620"/>
        <v>0</v>
      </c>
      <c r="W3211" s="134">
        <f t="shared" si="621"/>
        <v>0</v>
      </c>
      <c r="X3211" s="134" t="e">
        <f>VLOOKUP(E3211,'Trimming log'!$F$5:$Y$5000,19,FALSE)</f>
        <v>#N/A</v>
      </c>
      <c r="Y3211" s="134" t="e">
        <f>VLOOKUP(E3211,'Trimming log'!$F$5:$Y$5000,20,FALSE)</f>
        <v>#N/A</v>
      </c>
      <c r="Z3211" s="135" t="e">
        <f t="shared" si="622"/>
        <v>#N/A</v>
      </c>
      <c r="AA3211" s="135" t="e">
        <f t="shared" si="623"/>
        <v>#N/A</v>
      </c>
      <c r="AB3211" s="136" t="e">
        <f t="shared" si="624"/>
        <v>#N/A</v>
      </c>
      <c r="AC3211" s="136" t="e">
        <f t="shared" si="625"/>
        <v>#N/A</v>
      </c>
      <c r="AD3211" s="136" t="e">
        <f t="shared" si="626"/>
        <v>#N/A</v>
      </c>
      <c r="AE3211" s="136" t="e">
        <f t="shared" si="627"/>
        <v>#N/A</v>
      </c>
    </row>
    <row r="3212" spans="4:31">
      <c r="D3212" s="69"/>
      <c r="F3212" s="65" t="e">
        <f>VLOOKUP(E3212,'Trimming log'!$F$5:$V$5000,2,FALSE)</f>
        <v>#N/A</v>
      </c>
      <c r="G3212" s="65" t="e">
        <f>VLOOKUP(E3212,'Trimming log'!$F$5:$V$5000,3,FALSE)</f>
        <v>#N/A</v>
      </c>
      <c r="H3212" s="508" t="e">
        <f>VLOOKUP(E3212,'Trimming log'!$F$5:$V$5000,4,FALSE)</f>
        <v>#N/A</v>
      </c>
      <c r="I3212" s="65" t="e">
        <f>VLOOKUP(E3212,'Trimming log'!$F$5:$V$5000,5,FALSE)</f>
        <v>#N/A</v>
      </c>
      <c r="J3212" s="65" t="e">
        <f>VLOOKUP(E3212,'Trimming log'!$F$5:$V$5000,6,FALSE)</f>
        <v>#N/A</v>
      </c>
      <c r="K3212" s="65" t="e">
        <f>VLOOKUP(E3212,'Trimming log'!$F$5:$V$5000,7,FALSE)</f>
        <v>#N/A</v>
      </c>
      <c r="L3212" s="65" t="e">
        <f>VLOOKUP(E3212,'Trimming log'!$F$5:$V$5000,8,FALSE)</f>
        <v>#N/A</v>
      </c>
      <c r="M3212" s="65" t="e">
        <f>VLOOKUP(E3212,'Trimming log'!$F$5:$V$5000,9,FALSE)</f>
        <v>#N/A</v>
      </c>
      <c r="N3212" s="507" t="e">
        <f>VLOOKUP(E3212,'Trimming log'!$F$5:$V$5000,10,FALSE)</f>
        <v>#N/A</v>
      </c>
      <c r="O3212" s="65" t="e">
        <f>VLOOKUP(E3212,'Trimming log'!$F$5:$V$5000,11,FALSE)</f>
        <v>#N/A</v>
      </c>
      <c r="P3212" s="65" t="e">
        <f>VLOOKUP(E3212,'Trimming log'!$F$5:$V$5000,12,FALSE)</f>
        <v>#N/A</v>
      </c>
      <c r="Q3212" s="65" t="e">
        <f>VLOOKUP(E3212,'Trimming log'!$F$5:$V$5000,13,FALSE)</f>
        <v>#N/A</v>
      </c>
      <c r="R3212" s="65" t="e">
        <f>VLOOKUP(E3212,'Trimming log'!$F$5:$V$5000,14,FALSE)</f>
        <v>#N/A</v>
      </c>
      <c r="S3212" s="65" t="e">
        <f>VLOOKUP(E3212,'Trimming log'!$F$5:$V$5000,15,FALSE)</f>
        <v>#N/A</v>
      </c>
      <c r="T3212" s="65" t="e">
        <f t="shared" si="618"/>
        <v>#N/A</v>
      </c>
      <c r="U3212" s="491" t="str">
        <f t="shared" si="619"/>
        <v/>
      </c>
      <c r="V3212" s="74">
        <f t="shared" si="620"/>
        <v>0</v>
      </c>
      <c r="W3212" s="134">
        <f t="shared" si="621"/>
        <v>0</v>
      </c>
      <c r="X3212" s="134" t="e">
        <f>VLOOKUP(E3212,'Trimming log'!$F$5:$Y$5000,19,FALSE)</f>
        <v>#N/A</v>
      </c>
      <c r="Y3212" s="134" t="e">
        <f>VLOOKUP(E3212,'Trimming log'!$F$5:$Y$5000,20,FALSE)</f>
        <v>#N/A</v>
      </c>
      <c r="Z3212" s="135" t="e">
        <f t="shared" si="622"/>
        <v>#N/A</v>
      </c>
      <c r="AA3212" s="135" t="e">
        <f t="shared" si="623"/>
        <v>#N/A</v>
      </c>
      <c r="AB3212" s="136" t="e">
        <f t="shared" si="624"/>
        <v>#N/A</v>
      </c>
      <c r="AC3212" s="136" t="e">
        <f t="shared" si="625"/>
        <v>#N/A</v>
      </c>
      <c r="AD3212" s="136" t="e">
        <f t="shared" si="626"/>
        <v>#N/A</v>
      </c>
      <c r="AE3212" s="136" t="e">
        <f t="shared" si="627"/>
        <v>#N/A</v>
      </c>
    </row>
    <row r="3213" spans="4:31">
      <c r="D3213" s="69"/>
      <c r="F3213" s="65" t="e">
        <f>VLOOKUP(E3213,'Trimming log'!$F$5:$V$5000,2,FALSE)</f>
        <v>#N/A</v>
      </c>
      <c r="G3213" s="65" t="e">
        <f>VLOOKUP(E3213,'Trimming log'!$F$5:$V$5000,3,FALSE)</f>
        <v>#N/A</v>
      </c>
      <c r="H3213" s="508" t="e">
        <f>VLOOKUP(E3213,'Trimming log'!$F$5:$V$5000,4,FALSE)</f>
        <v>#N/A</v>
      </c>
      <c r="I3213" s="65" t="e">
        <f>VLOOKUP(E3213,'Trimming log'!$F$5:$V$5000,5,FALSE)</f>
        <v>#N/A</v>
      </c>
      <c r="J3213" s="65" t="e">
        <f>VLOOKUP(E3213,'Trimming log'!$F$5:$V$5000,6,FALSE)</f>
        <v>#N/A</v>
      </c>
      <c r="K3213" s="65" t="e">
        <f>VLOOKUP(E3213,'Trimming log'!$F$5:$V$5000,7,FALSE)</f>
        <v>#N/A</v>
      </c>
      <c r="L3213" s="65" t="e">
        <f>VLOOKUP(E3213,'Trimming log'!$F$5:$V$5000,8,FALSE)</f>
        <v>#N/A</v>
      </c>
      <c r="M3213" s="65" t="e">
        <f>VLOOKUP(E3213,'Trimming log'!$F$5:$V$5000,9,FALSE)</f>
        <v>#N/A</v>
      </c>
      <c r="N3213" s="507" t="e">
        <f>VLOOKUP(E3213,'Trimming log'!$F$5:$V$5000,10,FALSE)</f>
        <v>#N/A</v>
      </c>
      <c r="O3213" s="65" t="e">
        <f>VLOOKUP(E3213,'Trimming log'!$F$5:$V$5000,11,FALSE)</f>
        <v>#N/A</v>
      </c>
      <c r="P3213" s="65" t="e">
        <f>VLOOKUP(E3213,'Trimming log'!$F$5:$V$5000,12,FALSE)</f>
        <v>#N/A</v>
      </c>
      <c r="Q3213" s="65" t="e">
        <f>VLOOKUP(E3213,'Trimming log'!$F$5:$V$5000,13,FALSE)</f>
        <v>#N/A</v>
      </c>
      <c r="R3213" s="65" t="e">
        <f>VLOOKUP(E3213,'Trimming log'!$F$5:$V$5000,14,FALSE)</f>
        <v>#N/A</v>
      </c>
      <c r="S3213" s="65" t="e">
        <f>VLOOKUP(E3213,'Trimming log'!$F$5:$V$5000,15,FALSE)</f>
        <v>#N/A</v>
      </c>
      <c r="T3213" s="65" t="e">
        <f t="shared" si="618"/>
        <v>#N/A</v>
      </c>
      <c r="U3213" s="491" t="str">
        <f t="shared" si="619"/>
        <v/>
      </c>
      <c r="V3213" s="74">
        <f t="shared" si="620"/>
        <v>0</v>
      </c>
      <c r="W3213" s="134">
        <f t="shared" si="621"/>
        <v>0</v>
      </c>
      <c r="X3213" s="134" t="e">
        <f>VLOOKUP(E3213,'Trimming log'!$F$5:$Y$5000,19,FALSE)</f>
        <v>#N/A</v>
      </c>
      <c r="Y3213" s="134" t="e">
        <f>VLOOKUP(E3213,'Trimming log'!$F$5:$Y$5000,20,FALSE)</f>
        <v>#N/A</v>
      </c>
      <c r="Z3213" s="135" t="e">
        <f t="shared" si="622"/>
        <v>#N/A</v>
      </c>
      <c r="AA3213" s="135" t="e">
        <f t="shared" si="623"/>
        <v>#N/A</v>
      </c>
      <c r="AB3213" s="136" t="e">
        <f t="shared" si="624"/>
        <v>#N/A</v>
      </c>
      <c r="AC3213" s="136" t="e">
        <f t="shared" si="625"/>
        <v>#N/A</v>
      </c>
      <c r="AD3213" s="136" t="e">
        <f t="shared" si="626"/>
        <v>#N/A</v>
      </c>
      <c r="AE3213" s="136" t="e">
        <f t="shared" si="627"/>
        <v>#N/A</v>
      </c>
    </row>
    <row r="3214" spans="4:31">
      <c r="D3214" s="69"/>
      <c r="F3214" s="65" t="e">
        <f>VLOOKUP(E3214,'Trimming log'!$F$5:$V$5000,2,FALSE)</f>
        <v>#N/A</v>
      </c>
      <c r="G3214" s="65" t="e">
        <f>VLOOKUP(E3214,'Trimming log'!$F$5:$V$5000,3,FALSE)</f>
        <v>#N/A</v>
      </c>
      <c r="H3214" s="508" t="e">
        <f>VLOOKUP(E3214,'Trimming log'!$F$5:$V$5000,4,FALSE)</f>
        <v>#N/A</v>
      </c>
      <c r="I3214" s="65" t="e">
        <f>VLOOKUP(E3214,'Trimming log'!$F$5:$V$5000,5,FALSE)</f>
        <v>#N/A</v>
      </c>
      <c r="J3214" s="65" t="e">
        <f>VLOOKUP(E3214,'Trimming log'!$F$5:$V$5000,6,FALSE)</f>
        <v>#N/A</v>
      </c>
      <c r="K3214" s="65" t="e">
        <f>VLOOKUP(E3214,'Trimming log'!$F$5:$V$5000,7,FALSE)</f>
        <v>#N/A</v>
      </c>
      <c r="L3214" s="65" t="e">
        <f>VLOOKUP(E3214,'Trimming log'!$F$5:$V$5000,8,FALSE)</f>
        <v>#N/A</v>
      </c>
      <c r="M3214" s="65" t="e">
        <f>VLOOKUP(E3214,'Trimming log'!$F$5:$V$5000,9,FALSE)</f>
        <v>#N/A</v>
      </c>
      <c r="N3214" s="507" t="e">
        <f>VLOOKUP(E3214,'Trimming log'!$F$5:$V$5000,10,FALSE)</f>
        <v>#N/A</v>
      </c>
      <c r="O3214" s="65" t="e">
        <f>VLOOKUP(E3214,'Trimming log'!$F$5:$V$5000,11,FALSE)</f>
        <v>#N/A</v>
      </c>
      <c r="P3214" s="65" t="e">
        <f>VLOOKUP(E3214,'Trimming log'!$F$5:$V$5000,12,FALSE)</f>
        <v>#N/A</v>
      </c>
      <c r="Q3214" s="65" t="e">
        <f>VLOOKUP(E3214,'Trimming log'!$F$5:$V$5000,13,FALSE)</f>
        <v>#N/A</v>
      </c>
      <c r="R3214" s="65" t="e">
        <f>VLOOKUP(E3214,'Trimming log'!$F$5:$V$5000,14,FALSE)</f>
        <v>#N/A</v>
      </c>
      <c r="S3214" s="65" t="e">
        <f>VLOOKUP(E3214,'Trimming log'!$F$5:$V$5000,15,FALSE)</f>
        <v>#N/A</v>
      </c>
      <c r="T3214" s="65" t="e">
        <f t="shared" si="618"/>
        <v>#N/A</v>
      </c>
      <c r="U3214" s="491" t="str">
        <f t="shared" si="619"/>
        <v/>
      </c>
      <c r="V3214" s="74">
        <f t="shared" si="620"/>
        <v>0</v>
      </c>
      <c r="W3214" s="134">
        <f t="shared" si="621"/>
        <v>0</v>
      </c>
      <c r="X3214" s="134" t="e">
        <f>VLOOKUP(E3214,'Trimming log'!$F$5:$Y$5000,19,FALSE)</f>
        <v>#N/A</v>
      </c>
      <c r="Y3214" s="134" t="e">
        <f>VLOOKUP(E3214,'Trimming log'!$F$5:$Y$5000,20,FALSE)</f>
        <v>#N/A</v>
      </c>
      <c r="Z3214" s="135" t="e">
        <f t="shared" si="622"/>
        <v>#N/A</v>
      </c>
      <c r="AA3214" s="135" t="e">
        <f t="shared" si="623"/>
        <v>#N/A</v>
      </c>
      <c r="AB3214" s="136" t="e">
        <f t="shared" si="624"/>
        <v>#N/A</v>
      </c>
      <c r="AC3214" s="136" t="e">
        <f t="shared" si="625"/>
        <v>#N/A</v>
      </c>
      <c r="AD3214" s="136" t="e">
        <f t="shared" si="626"/>
        <v>#N/A</v>
      </c>
      <c r="AE3214" s="136" t="e">
        <f t="shared" si="627"/>
        <v>#N/A</v>
      </c>
    </row>
    <row r="3215" spans="4:31">
      <c r="D3215" s="69"/>
      <c r="F3215" s="65" t="e">
        <f>VLOOKUP(E3215,'Trimming log'!$F$5:$V$5000,2,FALSE)</f>
        <v>#N/A</v>
      </c>
      <c r="G3215" s="65" t="e">
        <f>VLOOKUP(E3215,'Trimming log'!$F$5:$V$5000,3,FALSE)</f>
        <v>#N/A</v>
      </c>
      <c r="H3215" s="508" t="e">
        <f>VLOOKUP(E3215,'Trimming log'!$F$5:$V$5000,4,FALSE)</f>
        <v>#N/A</v>
      </c>
      <c r="I3215" s="65" t="e">
        <f>VLOOKUP(E3215,'Trimming log'!$F$5:$V$5000,5,FALSE)</f>
        <v>#N/A</v>
      </c>
      <c r="J3215" s="65" t="e">
        <f>VLOOKUP(E3215,'Trimming log'!$F$5:$V$5000,6,FALSE)</f>
        <v>#N/A</v>
      </c>
      <c r="K3215" s="65" t="e">
        <f>VLOOKUP(E3215,'Trimming log'!$F$5:$V$5000,7,FALSE)</f>
        <v>#N/A</v>
      </c>
      <c r="L3215" s="65" t="e">
        <f>VLOOKUP(E3215,'Trimming log'!$F$5:$V$5000,8,FALSE)</f>
        <v>#N/A</v>
      </c>
      <c r="M3215" s="65" t="e">
        <f>VLOOKUP(E3215,'Trimming log'!$F$5:$V$5000,9,FALSE)</f>
        <v>#N/A</v>
      </c>
      <c r="N3215" s="507" t="e">
        <f>VLOOKUP(E3215,'Trimming log'!$F$5:$V$5000,10,FALSE)</f>
        <v>#N/A</v>
      </c>
      <c r="O3215" s="65" t="e">
        <f>VLOOKUP(E3215,'Trimming log'!$F$5:$V$5000,11,FALSE)</f>
        <v>#N/A</v>
      </c>
      <c r="P3215" s="65" t="e">
        <f>VLOOKUP(E3215,'Trimming log'!$F$5:$V$5000,12,FALSE)</f>
        <v>#N/A</v>
      </c>
      <c r="Q3215" s="65" t="e">
        <f>VLOOKUP(E3215,'Trimming log'!$F$5:$V$5000,13,FALSE)</f>
        <v>#N/A</v>
      </c>
      <c r="R3215" s="65" t="e">
        <f>VLOOKUP(E3215,'Trimming log'!$F$5:$V$5000,14,FALSE)</f>
        <v>#N/A</v>
      </c>
      <c r="S3215" s="65" t="e">
        <f>VLOOKUP(E3215,'Trimming log'!$F$5:$V$5000,15,FALSE)</f>
        <v>#N/A</v>
      </c>
      <c r="T3215" s="65" t="e">
        <f t="shared" si="618"/>
        <v>#N/A</v>
      </c>
      <c r="U3215" s="491" t="str">
        <f t="shared" si="619"/>
        <v/>
      </c>
      <c r="V3215" s="74">
        <f t="shared" si="620"/>
        <v>0</v>
      </c>
      <c r="W3215" s="134">
        <f t="shared" si="621"/>
        <v>0</v>
      </c>
      <c r="X3215" s="134" t="e">
        <f>VLOOKUP(E3215,'Trimming log'!$F$5:$Y$5000,19,FALSE)</f>
        <v>#N/A</v>
      </c>
      <c r="Y3215" s="134" t="e">
        <f>VLOOKUP(E3215,'Trimming log'!$F$5:$Y$5000,20,FALSE)</f>
        <v>#N/A</v>
      </c>
      <c r="Z3215" s="135" t="e">
        <f t="shared" si="622"/>
        <v>#N/A</v>
      </c>
      <c r="AA3215" s="135" t="e">
        <f t="shared" si="623"/>
        <v>#N/A</v>
      </c>
      <c r="AB3215" s="136" t="e">
        <f t="shared" si="624"/>
        <v>#N/A</v>
      </c>
      <c r="AC3215" s="136" t="e">
        <f t="shared" si="625"/>
        <v>#N/A</v>
      </c>
      <c r="AD3215" s="136" t="e">
        <f t="shared" si="626"/>
        <v>#N/A</v>
      </c>
      <c r="AE3215" s="136" t="e">
        <f t="shared" si="627"/>
        <v>#N/A</v>
      </c>
    </row>
    <row r="3216" spans="4:31">
      <c r="D3216" s="69"/>
      <c r="F3216" s="65" t="e">
        <f>VLOOKUP(E3216,'Trimming log'!$F$5:$V$5000,2,FALSE)</f>
        <v>#N/A</v>
      </c>
      <c r="G3216" s="65" t="e">
        <f>VLOOKUP(E3216,'Trimming log'!$F$5:$V$5000,3,FALSE)</f>
        <v>#N/A</v>
      </c>
      <c r="H3216" s="508" t="e">
        <f>VLOOKUP(E3216,'Trimming log'!$F$5:$V$5000,4,FALSE)</f>
        <v>#N/A</v>
      </c>
      <c r="I3216" s="65" t="e">
        <f>VLOOKUP(E3216,'Trimming log'!$F$5:$V$5000,5,FALSE)</f>
        <v>#N/A</v>
      </c>
      <c r="J3216" s="65" t="e">
        <f>VLOOKUP(E3216,'Trimming log'!$F$5:$V$5000,6,FALSE)</f>
        <v>#N/A</v>
      </c>
      <c r="K3216" s="65" t="e">
        <f>VLOOKUP(E3216,'Trimming log'!$F$5:$V$5000,7,FALSE)</f>
        <v>#N/A</v>
      </c>
      <c r="L3216" s="65" t="e">
        <f>VLOOKUP(E3216,'Trimming log'!$F$5:$V$5000,8,FALSE)</f>
        <v>#N/A</v>
      </c>
      <c r="M3216" s="65" t="e">
        <f>VLOOKUP(E3216,'Trimming log'!$F$5:$V$5000,9,FALSE)</f>
        <v>#N/A</v>
      </c>
      <c r="N3216" s="507" t="e">
        <f>VLOOKUP(E3216,'Trimming log'!$F$5:$V$5000,10,FALSE)</f>
        <v>#N/A</v>
      </c>
      <c r="O3216" s="65" t="e">
        <f>VLOOKUP(E3216,'Trimming log'!$F$5:$V$5000,11,FALSE)</f>
        <v>#N/A</v>
      </c>
      <c r="P3216" s="65" t="e">
        <f>VLOOKUP(E3216,'Trimming log'!$F$5:$V$5000,12,FALSE)</f>
        <v>#N/A</v>
      </c>
      <c r="Q3216" s="65" t="e">
        <f>VLOOKUP(E3216,'Trimming log'!$F$5:$V$5000,13,FALSE)</f>
        <v>#N/A</v>
      </c>
      <c r="R3216" s="65" t="e">
        <f>VLOOKUP(E3216,'Trimming log'!$F$5:$V$5000,14,FALSE)</f>
        <v>#N/A</v>
      </c>
      <c r="S3216" s="65" t="e">
        <f>VLOOKUP(E3216,'Trimming log'!$F$5:$V$5000,15,FALSE)</f>
        <v>#N/A</v>
      </c>
      <c r="T3216" s="65" t="e">
        <f t="shared" si="618"/>
        <v>#N/A</v>
      </c>
      <c r="U3216" s="491" t="str">
        <f t="shared" si="619"/>
        <v/>
      </c>
      <c r="V3216" s="74">
        <f t="shared" si="620"/>
        <v>0</v>
      </c>
      <c r="W3216" s="134">
        <f t="shared" si="621"/>
        <v>0</v>
      </c>
      <c r="X3216" s="134" t="e">
        <f>VLOOKUP(E3216,'Trimming log'!$F$5:$Y$5000,19,FALSE)</f>
        <v>#N/A</v>
      </c>
      <c r="Y3216" s="134" t="e">
        <f>VLOOKUP(E3216,'Trimming log'!$F$5:$Y$5000,20,FALSE)</f>
        <v>#N/A</v>
      </c>
      <c r="Z3216" s="135" t="e">
        <f t="shared" si="622"/>
        <v>#N/A</v>
      </c>
      <c r="AA3216" s="135" t="e">
        <f t="shared" si="623"/>
        <v>#N/A</v>
      </c>
      <c r="AB3216" s="136" t="e">
        <f t="shared" si="624"/>
        <v>#N/A</v>
      </c>
      <c r="AC3216" s="136" t="e">
        <f t="shared" si="625"/>
        <v>#N/A</v>
      </c>
      <c r="AD3216" s="136" t="e">
        <f t="shared" si="626"/>
        <v>#N/A</v>
      </c>
      <c r="AE3216" s="136" t="e">
        <f t="shared" si="627"/>
        <v>#N/A</v>
      </c>
    </row>
    <row r="3217" spans="4:31">
      <c r="D3217" s="69"/>
      <c r="F3217" s="65" t="e">
        <f>VLOOKUP(E3217,'Trimming log'!$F$5:$V$5000,2,FALSE)</f>
        <v>#N/A</v>
      </c>
      <c r="G3217" s="65" t="e">
        <f>VLOOKUP(E3217,'Trimming log'!$F$5:$V$5000,3,FALSE)</f>
        <v>#N/A</v>
      </c>
      <c r="H3217" s="508" t="e">
        <f>VLOOKUP(E3217,'Trimming log'!$F$5:$V$5000,4,FALSE)</f>
        <v>#N/A</v>
      </c>
      <c r="I3217" s="65" t="e">
        <f>VLOOKUP(E3217,'Trimming log'!$F$5:$V$5000,5,FALSE)</f>
        <v>#N/A</v>
      </c>
      <c r="J3217" s="65" t="e">
        <f>VLOOKUP(E3217,'Trimming log'!$F$5:$V$5000,6,FALSE)</f>
        <v>#N/A</v>
      </c>
      <c r="K3217" s="65" t="e">
        <f>VLOOKUP(E3217,'Trimming log'!$F$5:$V$5000,7,FALSE)</f>
        <v>#N/A</v>
      </c>
      <c r="L3217" s="65" t="e">
        <f>VLOOKUP(E3217,'Trimming log'!$F$5:$V$5000,8,FALSE)</f>
        <v>#N/A</v>
      </c>
      <c r="M3217" s="65" t="e">
        <f>VLOOKUP(E3217,'Trimming log'!$F$5:$V$5000,9,FALSE)</f>
        <v>#N/A</v>
      </c>
      <c r="N3217" s="507" t="e">
        <f>VLOOKUP(E3217,'Trimming log'!$F$5:$V$5000,10,FALSE)</f>
        <v>#N/A</v>
      </c>
      <c r="O3217" s="65" t="e">
        <f>VLOOKUP(E3217,'Trimming log'!$F$5:$V$5000,11,FALSE)</f>
        <v>#N/A</v>
      </c>
      <c r="P3217" s="65" t="e">
        <f>VLOOKUP(E3217,'Trimming log'!$F$5:$V$5000,12,FALSE)</f>
        <v>#N/A</v>
      </c>
      <c r="Q3217" s="65" t="e">
        <f>VLOOKUP(E3217,'Trimming log'!$F$5:$V$5000,13,FALSE)</f>
        <v>#N/A</v>
      </c>
      <c r="R3217" s="65" t="e">
        <f>VLOOKUP(E3217,'Trimming log'!$F$5:$V$5000,14,FALSE)</f>
        <v>#N/A</v>
      </c>
      <c r="S3217" s="65" t="e">
        <f>VLOOKUP(E3217,'Trimming log'!$F$5:$V$5000,15,FALSE)</f>
        <v>#N/A</v>
      </c>
      <c r="T3217" s="65" t="e">
        <f t="shared" si="618"/>
        <v>#N/A</v>
      </c>
      <c r="U3217" s="491" t="str">
        <f t="shared" si="619"/>
        <v/>
      </c>
      <c r="V3217" s="74">
        <f t="shared" si="620"/>
        <v>0</v>
      </c>
      <c r="W3217" s="134">
        <f t="shared" si="621"/>
        <v>0</v>
      </c>
      <c r="X3217" s="134" t="e">
        <f>VLOOKUP(E3217,'Trimming log'!$F$5:$Y$5000,19,FALSE)</f>
        <v>#N/A</v>
      </c>
      <c r="Y3217" s="134" t="e">
        <f>VLOOKUP(E3217,'Trimming log'!$F$5:$Y$5000,20,FALSE)</f>
        <v>#N/A</v>
      </c>
      <c r="Z3217" s="135" t="e">
        <f t="shared" si="622"/>
        <v>#N/A</v>
      </c>
      <c r="AA3217" s="135" t="e">
        <f t="shared" si="623"/>
        <v>#N/A</v>
      </c>
      <c r="AB3217" s="136" t="e">
        <f t="shared" si="624"/>
        <v>#N/A</v>
      </c>
      <c r="AC3217" s="136" t="e">
        <f t="shared" si="625"/>
        <v>#N/A</v>
      </c>
      <c r="AD3217" s="136" t="e">
        <f t="shared" si="626"/>
        <v>#N/A</v>
      </c>
      <c r="AE3217" s="136" t="e">
        <f t="shared" si="627"/>
        <v>#N/A</v>
      </c>
    </row>
    <row r="3218" spans="4:31">
      <c r="D3218" s="69"/>
      <c r="F3218" s="65" t="e">
        <f>VLOOKUP(E3218,'Trimming log'!$F$5:$V$5000,2,FALSE)</f>
        <v>#N/A</v>
      </c>
      <c r="G3218" s="65" t="e">
        <f>VLOOKUP(E3218,'Trimming log'!$F$5:$V$5000,3,FALSE)</f>
        <v>#N/A</v>
      </c>
      <c r="H3218" s="508" t="e">
        <f>VLOOKUP(E3218,'Trimming log'!$F$5:$V$5000,4,FALSE)</f>
        <v>#N/A</v>
      </c>
      <c r="I3218" s="65" t="e">
        <f>VLOOKUP(E3218,'Trimming log'!$F$5:$V$5000,5,FALSE)</f>
        <v>#N/A</v>
      </c>
      <c r="J3218" s="65" t="e">
        <f>VLOOKUP(E3218,'Trimming log'!$F$5:$V$5000,6,FALSE)</f>
        <v>#N/A</v>
      </c>
      <c r="K3218" s="65" t="e">
        <f>VLOOKUP(E3218,'Trimming log'!$F$5:$V$5000,7,FALSE)</f>
        <v>#N/A</v>
      </c>
      <c r="L3218" s="65" t="e">
        <f>VLOOKUP(E3218,'Trimming log'!$F$5:$V$5000,8,FALSE)</f>
        <v>#N/A</v>
      </c>
      <c r="M3218" s="65" t="e">
        <f>VLOOKUP(E3218,'Trimming log'!$F$5:$V$5000,9,FALSE)</f>
        <v>#N/A</v>
      </c>
      <c r="N3218" s="507" t="e">
        <f>VLOOKUP(E3218,'Trimming log'!$F$5:$V$5000,10,FALSE)</f>
        <v>#N/A</v>
      </c>
      <c r="O3218" s="65" t="e">
        <f>VLOOKUP(E3218,'Trimming log'!$F$5:$V$5000,11,FALSE)</f>
        <v>#N/A</v>
      </c>
      <c r="P3218" s="65" t="e">
        <f>VLOOKUP(E3218,'Trimming log'!$F$5:$V$5000,12,FALSE)</f>
        <v>#N/A</v>
      </c>
      <c r="Q3218" s="65" t="e">
        <f>VLOOKUP(E3218,'Trimming log'!$F$5:$V$5000,13,FALSE)</f>
        <v>#N/A</v>
      </c>
      <c r="R3218" s="65" t="e">
        <f>VLOOKUP(E3218,'Trimming log'!$F$5:$V$5000,14,FALSE)</f>
        <v>#N/A</v>
      </c>
      <c r="S3218" s="65" t="e">
        <f>VLOOKUP(E3218,'Trimming log'!$F$5:$V$5000,15,FALSE)</f>
        <v>#N/A</v>
      </c>
      <c r="T3218" s="65" t="e">
        <f t="shared" si="618"/>
        <v>#N/A</v>
      </c>
      <c r="U3218" s="491" t="str">
        <f t="shared" si="619"/>
        <v/>
      </c>
      <c r="V3218" s="74">
        <f t="shared" si="620"/>
        <v>0</v>
      </c>
      <c r="W3218" s="134">
        <f t="shared" si="621"/>
        <v>0</v>
      </c>
      <c r="X3218" s="134" t="e">
        <f>VLOOKUP(E3218,'Trimming log'!$F$5:$Y$5000,19,FALSE)</f>
        <v>#N/A</v>
      </c>
      <c r="Y3218" s="134" t="e">
        <f>VLOOKUP(E3218,'Trimming log'!$F$5:$Y$5000,20,FALSE)</f>
        <v>#N/A</v>
      </c>
      <c r="Z3218" s="135" t="e">
        <f t="shared" si="622"/>
        <v>#N/A</v>
      </c>
      <c r="AA3218" s="135" t="e">
        <f t="shared" si="623"/>
        <v>#N/A</v>
      </c>
      <c r="AB3218" s="136" t="e">
        <f t="shared" si="624"/>
        <v>#N/A</v>
      </c>
      <c r="AC3218" s="136" t="e">
        <f t="shared" si="625"/>
        <v>#N/A</v>
      </c>
      <c r="AD3218" s="136" t="e">
        <f t="shared" si="626"/>
        <v>#N/A</v>
      </c>
      <c r="AE3218" s="136" t="e">
        <f t="shared" si="627"/>
        <v>#N/A</v>
      </c>
    </row>
    <row r="3219" spans="4:31">
      <c r="D3219" s="69"/>
      <c r="F3219" s="65" t="e">
        <f>VLOOKUP(E3219,'Trimming log'!$F$5:$V$5000,2,FALSE)</f>
        <v>#N/A</v>
      </c>
      <c r="G3219" s="65" t="e">
        <f>VLOOKUP(E3219,'Trimming log'!$F$5:$V$5000,3,FALSE)</f>
        <v>#N/A</v>
      </c>
      <c r="H3219" s="508" t="e">
        <f>VLOOKUP(E3219,'Trimming log'!$F$5:$V$5000,4,FALSE)</f>
        <v>#N/A</v>
      </c>
      <c r="I3219" s="65" t="e">
        <f>VLOOKUP(E3219,'Trimming log'!$F$5:$V$5000,5,FALSE)</f>
        <v>#N/A</v>
      </c>
      <c r="J3219" s="65" t="e">
        <f>VLOOKUP(E3219,'Trimming log'!$F$5:$V$5000,6,FALSE)</f>
        <v>#N/A</v>
      </c>
      <c r="K3219" s="65" t="e">
        <f>VLOOKUP(E3219,'Trimming log'!$F$5:$V$5000,7,FALSE)</f>
        <v>#N/A</v>
      </c>
      <c r="L3219" s="65" t="e">
        <f>VLOOKUP(E3219,'Trimming log'!$F$5:$V$5000,8,FALSE)</f>
        <v>#N/A</v>
      </c>
      <c r="M3219" s="65" t="e">
        <f>VLOOKUP(E3219,'Trimming log'!$F$5:$V$5000,9,FALSE)</f>
        <v>#N/A</v>
      </c>
      <c r="N3219" s="507" t="e">
        <f>VLOOKUP(E3219,'Trimming log'!$F$5:$V$5000,10,FALSE)</f>
        <v>#N/A</v>
      </c>
      <c r="O3219" s="65" t="e">
        <f>VLOOKUP(E3219,'Trimming log'!$F$5:$V$5000,11,FALSE)</f>
        <v>#N/A</v>
      </c>
      <c r="P3219" s="65" t="e">
        <f>VLOOKUP(E3219,'Trimming log'!$F$5:$V$5000,12,FALSE)</f>
        <v>#N/A</v>
      </c>
      <c r="Q3219" s="65" t="e">
        <f>VLOOKUP(E3219,'Trimming log'!$F$5:$V$5000,13,FALSE)</f>
        <v>#N/A</v>
      </c>
      <c r="R3219" s="65" t="e">
        <f>VLOOKUP(E3219,'Trimming log'!$F$5:$V$5000,14,FALSE)</f>
        <v>#N/A</v>
      </c>
      <c r="S3219" s="65" t="e">
        <f>VLOOKUP(E3219,'Trimming log'!$F$5:$V$5000,15,FALSE)</f>
        <v>#N/A</v>
      </c>
      <c r="T3219" s="65" t="e">
        <f t="shared" si="618"/>
        <v>#N/A</v>
      </c>
      <c r="U3219" s="491" t="str">
        <f t="shared" si="619"/>
        <v/>
      </c>
      <c r="V3219" s="74">
        <f t="shared" si="620"/>
        <v>0</v>
      </c>
      <c r="W3219" s="134">
        <f t="shared" si="621"/>
        <v>0</v>
      </c>
      <c r="X3219" s="134" t="e">
        <f>VLOOKUP(E3219,'Trimming log'!$F$5:$Y$5000,19,FALSE)</f>
        <v>#N/A</v>
      </c>
      <c r="Y3219" s="134" t="e">
        <f>VLOOKUP(E3219,'Trimming log'!$F$5:$Y$5000,20,FALSE)</f>
        <v>#N/A</v>
      </c>
      <c r="Z3219" s="135" t="e">
        <f t="shared" si="622"/>
        <v>#N/A</v>
      </c>
      <c r="AA3219" s="135" t="e">
        <f t="shared" si="623"/>
        <v>#N/A</v>
      </c>
      <c r="AB3219" s="136" t="e">
        <f t="shared" si="624"/>
        <v>#N/A</v>
      </c>
      <c r="AC3219" s="136" t="e">
        <f t="shared" si="625"/>
        <v>#N/A</v>
      </c>
      <c r="AD3219" s="136" t="e">
        <f t="shared" si="626"/>
        <v>#N/A</v>
      </c>
      <c r="AE3219" s="136" t="e">
        <f t="shared" si="627"/>
        <v>#N/A</v>
      </c>
    </row>
    <row r="3220" spans="4:31">
      <c r="D3220" s="69"/>
      <c r="F3220" s="65" t="e">
        <f>VLOOKUP(E3220,'Trimming log'!$F$5:$V$5000,2,FALSE)</f>
        <v>#N/A</v>
      </c>
      <c r="G3220" s="65" t="e">
        <f>VLOOKUP(E3220,'Trimming log'!$F$5:$V$5000,3,FALSE)</f>
        <v>#N/A</v>
      </c>
      <c r="H3220" s="508" t="e">
        <f>VLOOKUP(E3220,'Trimming log'!$F$5:$V$5000,4,FALSE)</f>
        <v>#N/A</v>
      </c>
      <c r="I3220" s="65" t="e">
        <f>VLOOKUP(E3220,'Trimming log'!$F$5:$V$5000,5,FALSE)</f>
        <v>#N/A</v>
      </c>
      <c r="J3220" s="65" t="e">
        <f>VLOOKUP(E3220,'Trimming log'!$F$5:$V$5000,6,FALSE)</f>
        <v>#N/A</v>
      </c>
      <c r="K3220" s="65" t="e">
        <f>VLOOKUP(E3220,'Trimming log'!$F$5:$V$5000,7,FALSE)</f>
        <v>#N/A</v>
      </c>
      <c r="L3220" s="65" t="e">
        <f>VLOOKUP(E3220,'Trimming log'!$F$5:$V$5000,8,FALSE)</f>
        <v>#N/A</v>
      </c>
      <c r="M3220" s="65" t="e">
        <f>VLOOKUP(E3220,'Trimming log'!$F$5:$V$5000,9,FALSE)</f>
        <v>#N/A</v>
      </c>
      <c r="N3220" s="507" t="e">
        <f>VLOOKUP(E3220,'Trimming log'!$F$5:$V$5000,10,FALSE)</f>
        <v>#N/A</v>
      </c>
      <c r="O3220" s="65" t="e">
        <f>VLOOKUP(E3220,'Trimming log'!$F$5:$V$5000,11,FALSE)</f>
        <v>#N/A</v>
      </c>
      <c r="P3220" s="65" t="e">
        <f>VLOOKUP(E3220,'Trimming log'!$F$5:$V$5000,12,FALSE)</f>
        <v>#N/A</v>
      </c>
      <c r="Q3220" s="65" t="e">
        <f>VLOOKUP(E3220,'Trimming log'!$F$5:$V$5000,13,FALSE)</f>
        <v>#N/A</v>
      </c>
      <c r="R3220" s="65" t="e">
        <f>VLOOKUP(E3220,'Trimming log'!$F$5:$V$5000,14,FALSE)</f>
        <v>#N/A</v>
      </c>
      <c r="S3220" s="65" t="e">
        <f>VLOOKUP(E3220,'Trimming log'!$F$5:$V$5000,15,FALSE)</f>
        <v>#N/A</v>
      </c>
      <c r="T3220" s="65" t="e">
        <f t="shared" si="618"/>
        <v>#N/A</v>
      </c>
      <c r="U3220" s="491" t="str">
        <f t="shared" si="619"/>
        <v/>
      </c>
      <c r="V3220" s="74">
        <f t="shared" si="620"/>
        <v>0</v>
      </c>
      <c r="W3220" s="134">
        <f t="shared" si="621"/>
        <v>0</v>
      </c>
      <c r="X3220" s="134" t="e">
        <f>VLOOKUP(E3220,'Trimming log'!$F$5:$Y$5000,19,FALSE)</f>
        <v>#N/A</v>
      </c>
      <c r="Y3220" s="134" t="e">
        <f>VLOOKUP(E3220,'Trimming log'!$F$5:$Y$5000,20,FALSE)</f>
        <v>#N/A</v>
      </c>
      <c r="Z3220" s="135" t="e">
        <f t="shared" si="622"/>
        <v>#N/A</v>
      </c>
      <c r="AA3220" s="135" t="e">
        <f t="shared" si="623"/>
        <v>#N/A</v>
      </c>
      <c r="AB3220" s="136" t="e">
        <f t="shared" si="624"/>
        <v>#N/A</v>
      </c>
      <c r="AC3220" s="136" t="e">
        <f t="shared" si="625"/>
        <v>#N/A</v>
      </c>
      <c r="AD3220" s="136" t="e">
        <f t="shared" si="626"/>
        <v>#N/A</v>
      </c>
      <c r="AE3220" s="136" t="e">
        <f t="shared" si="627"/>
        <v>#N/A</v>
      </c>
    </row>
    <row r="3221" spans="4:31">
      <c r="D3221" s="69"/>
      <c r="F3221" s="65" t="e">
        <f>VLOOKUP(E3221,'Trimming log'!$F$5:$V$5000,2,FALSE)</f>
        <v>#N/A</v>
      </c>
      <c r="G3221" s="65" t="e">
        <f>VLOOKUP(E3221,'Trimming log'!$F$5:$V$5000,3,FALSE)</f>
        <v>#N/A</v>
      </c>
      <c r="H3221" s="508" t="e">
        <f>VLOOKUP(E3221,'Trimming log'!$F$5:$V$5000,4,FALSE)</f>
        <v>#N/A</v>
      </c>
      <c r="I3221" s="65" t="e">
        <f>VLOOKUP(E3221,'Trimming log'!$F$5:$V$5000,5,FALSE)</f>
        <v>#N/A</v>
      </c>
      <c r="J3221" s="65" t="e">
        <f>VLOOKUP(E3221,'Trimming log'!$F$5:$V$5000,6,FALSE)</f>
        <v>#N/A</v>
      </c>
      <c r="K3221" s="65" t="e">
        <f>VLOOKUP(E3221,'Trimming log'!$F$5:$V$5000,7,FALSE)</f>
        <v>#N/A</v>
      </c>
      <c r="L3221" s="65" t="e">
        <f>VLOOKUP(E3221,'Trimming log'!$F$5:$V$5000,8,FALSE)</f>
        <v>#N/A</v>
      </c>
      <c r="M3221" s="65" t="e">
        <f>VLOOKUP(E3221,'Trimming log'!$F$5:$V$5000,9,FALSE)</f>
        <v>#N/A</v>
      </c>
      <c r="N3221" s="507" t="e">
        <f>VLOOKUP(E3221,'Trimming log'!$F$5:$V$5000,10,FALSE)</f>
        <v>#N/A</v>
      </c>
      <c r="O3221" s="65" t="e">
        <f>VLOOKUP(E3221,'Trimming log'!$F$5:$V$5000,11,FALSE)</f>
        <v>#N/A</v>
      </c>
      <c r="P3221" s="65" t="e">
        <f>VLOOKUP(E3221,'Trimming log'!$F$5:$V$5000,12,FALSE)</f>
        <v>#N/A</v>
      </c>
      <c r="Q3221" s="65" t="e">
        <f>VLOOKUP(E3221,'Trimming log'!$F$5:$V$5000,13,FALSE)</f>
        <v>#N/A</v>
      </c>
      <c r="R3221" s="65" t="e">
        <f>VLOOKUP(E3221,'Trimming log'!$F$5:$V$5000,14,FALSE)</f>
        <v>#N/A</v>
      </c>
      <c r="S3221" s="65" t="e">
        <f>VLOOKUP(E3221,'Trimming log'!$F$5:$V$5000,15,FALSE)</f>
        <v>#N/A</v>
      </c>
      <c r="T3221" s="65" t="e">
        <f t="shared" si="618"/>
        <v>#N/A</v>
      </c>
      <c r="U3221" s="491" t="str">
        <f t="shared" si="619"/>
        <v/>
      </c>
      <c r="V3221" s="74">
        <f t="shared" si="620"/>
        <v>0</v>
      </c>
      <c r="W3221" s="134">
        <f t="shared" si="621"/>
        <v>0</v>
      </c>
      <c r="X3221" s="134" t="e">
        <f>VLOOKUP(E3221,'Trimming log'!$F$5:$Y$5000,19,FALSE)</f>
        <v>#N/A</v>
      </c>
      <c r="Y3221" s="134" t="e">
        <f>VLOOKUP(E3221,'Trimming log'!$F$5:$Y$5000,20,FALSE)</f>
        <v>#N/A</v>
      </c>
      <c r="Z3221" s="135" t="e">
        <f t="shared" si="622"/>
        <v>#N/A</v>
      </c>
      <c r="AA3221" s="135" t="e">
        <f t="shared" si="623"/>
        <v>#N/A</v>
      </c>
      <c r="AB3221" s="136" t="e">
        <f t="shared" si="624"/>
        <v>#N/A</v>
      </c>
      <c r="AC3221" s="136" t="e">
        <f t="shared" si="625"/>
        <v>#N/A</v>
      </c>
      <c r="AD3221" s="136" t="e">
        <f t="shared" si="626"/>
        <v>#N/A</v>
      </c>
      <c r="AE3221" s="136" t="e">
        <f t="shared" si="627"/>
        <v>#N/A</v>
      </c>
    </row>
    <row r="3222" spans="4:31">
      <c r="D3222" s="69"/>
      <c r="F3222" s="65" t="e">
        <f>VLOOKUP(E3222,'Trimming log'!$F$5:$V$5000,2,FALSE)</f>
        <v>#N/A</v>
      </c>
      <c r="G3222" s="65" t="e">
        <f>VLOOKUP(E3222,'Trimming log'!$F$5:$V$5000,3,FALSE)</f>
        <v>#N/A</v>
      </c>
      <c r="H3222" s="508" t="e">
        <f>VLOOKUP(E3222,'Trimming log'!$F$5:$V$5000,4,FALSE)</f>
        <v>#N/A</v>
      </c>
      <c r="I3222" s="65" t="e">
        <f>VLOOKUP(E3222,'Trimming log'!$F$5:$V$5000,5,FALSE)</f>
        <v>#N/A</v>
      </c>
      <c r="J3222" s="65" t="e">
        <f>VLOOKUP(E3222,'Trimming log'!$F$5:$V$5000,6,FALSE)</f>
        <v>#N/A</v>
      </c>
      <c r="K3222" s="65" t="e">
        <f>VLOOKUP(E3222,'Trimming log'!$F$5:$V$5000,7,FALSE)</f>
        <v>#N/A</v>
      </c>
      <c r="L3222" s="65" t="e">
        <f>VLOOKUP(E3222,'Trimming log'!$F$5:$V$5000,8,FALSE)</f>
        <v>#N/A</v>
      </c>
      <c r="M3222" s="65" t="e">
        <f>VLOOKUP(E3222,'Trimming log'!$F$5:$V$5000,9,FALSE)</f>
        <v>#N/A</v>
      </c>
      <c r="N3222" s="507" t="e">
        <f>VLOOKUP(E3222,'Trimming log'!$F$5:$V$5000,10,FALSE)</f>
        <v>#N/A</v>
      </c>
      <c r="O3222" s="65" t="e">
        <f>VLOOKUP(E3222,'Trimming log'!$F$5:$V$5000,11,FALSE)</f>
        <v>#N/A</v>
      </c>
      <c r="P3222" s="65" t="e">
        <f>VLOOKUP(E3222,'Trimming log'!$F$5:$V$5000,12,FALSE)</f>
        <v>#N/A</v>
      </c>
      <c r="Q3222" s="65" t="e">
        <f>VLOOKUP(E3222,'Trimming log'!$F$5:$V$5000,13,FALSE)</f>
        <v>#N/A</v>
      </c>
      <c r="R3222" s="65" t="e">
        <f>VLOOKUP(E3222,'Trimming log'!$F$5:$V$5000,14,FALSE)</f>
        <v>#N/A</v>
      </c>
      <c r="S3222" s="65" t="e">
        <f>VLOOKUP(E3222,'Trimming log'!$F$5:$V$5000,15,FALSE)</f>
        <v>#N/A</v>
      </c>
      <c r="T3222" s="65" t="e">
        <f t="shared" si="618"/>
        <v>#N/A</v>
      </c>
      <c r="U3222" s="491" t="str">
        <f t="shared" si="619"/>
        <v/>
      </c>
      <c r="V3222" s="74">
        <f t="shared" si="620"/>
        <v>0</v>
      </c>
      <c r="W3222" s="134">
        <f t="shared" si="621"/>
        <v>0</v>
      </c>
      <c r="X3222" s="134" t="e">
        <f>VLOOKUP(E3222,'Trimming log'!$F$5:$Y$5000,19,FALSE)</f>
        <v>#N/A</v>
      </c>
      <c r="Y3222" s="134" t="e">
        <f>VLOOKUP(E3222,'Trimming log'!$F$5:$Y$5000,20,FALSE)</f>
        <v>#N/A</v>
      </c>
      <c r="Z3222" s="135" t="e">
        <f t="shared" si="622"/>
        <v>#N/A</v>
      </c>
      <c r="AA3222" s="135" t="e">
        <f t="shared" si="623"/>
        <v>#N/A</v>
      </c>
      <c r="AB3222" s="136" t="e">
        <f t="shared" si="624"/>
        <v>#N/A</v>
      </c>
      <c r="AC3222" s="136" t="e">
        <f t="shared" si="625"/>
        <v>#N/A</v>
      </c>
      <c r="AD3222" s="136" t="e">
        <f t="shared" si="626"/>
        <v>#N/A</v>
      </c>
      <c r="AE3222" s="136" t="e">
        <f t="shared" si="627"/>
        <v>#N/A</v>
      </c>
    </row>
    <row r="3223" spans="4:31">
      <c r="D3223" s="69"/>
      <c r="F3223" s="65" t="e">
        <f>VLOOKUP(E3223,'Trimming log'!$F$5:$V$5000,2,FALSE)</f>
        <v>#N/A</v>
      </c>
      <c r="G3223" s="65" t="e">
        <f>VLOOKUP(E3223,'Trimming log'!$F$5:$V$5000,3,FALSE)</f>
        <v>#N/A</v>
      </c>
      <c r="H3223" s="508" t="e">
        <f>VLOOKUP(E3223,'Trimming log'!$F$5:$V$5000,4,FALSE)</f>
        <v>#N/A</v>
      </c>
      <c r="I3223" s="65" t="e">
        <f>VLOOKUP(E3223,'Trimming log'!$F$5:$V$5000,5,FALSE)</f>
        <v>#N/A</v>
      </c>
      <c r="J3223" s="65" t="e">
        <f>VLOOKUP(E3223,'Trimming log'!$F$5:$V$5000,6,FALSE)</f>
        <v>#N/A</v>
      </c>
      <c r="K3223" s="65" t="e">
        <f>VLOOKUP(E3223,'Trimming log'!$F$5:$V$5000,7,FALSE)</f>
        <v>#N/A</v>
      </c>
      <c r="L3223" s="65" t="e">
        <f>VLOOKUP(E3223,'Trimming log'!$F$5:$V$5000,8,FALSE)</f>
        <v>#N/A</v>
      </c>
      <c r="M3223" s="65" t="e">
        <f>VLOOKUP(E3223,'Trimming log'!$F$5:$V$5000,9,FALSE)</f>
        <v>#N/A</v>
      </c>
      <c r="N3223" s="507" t="e">
        <f>VLOOKUP(E3223,'Trimming log'!$F$5:$V$5000,10,FALSE)</f>
        <v>#N/A</v>
      </c>
      <c r="O3223" s="65" t="e">
        <f>VLOOKUP(E3223,'Trimming log'!$F$5:$V$5000,11,FALSE)</f>
        <v>#N/A</v>
      </c>
      <c r="P3223" s="65" t="e">
        <f>VLOOKUP(E3223,'Trimming log'!$F$5:$V$5000,12,FALSE)</f>
        <v>#N/A</v>
      </c>
      <c r="Q3223" s="65" t="e">
        <f>VLOOKUP(E3223,'Trimming log'!$F$5:$V$5000,13,FALSE)</f>
        <v>#N/A</v>
      </c>
      <c r="R3223" s="65" t="e">
        <f>VLOOKUP(E3223,'Trimming log'!$F$5:$V$5000,14,FALSE)</f>
        <v>#N/A</v>
      </c>
      <c r="S3223" s="65" t="e">
        <f>VLOOKUP(E3223,'Trimming log'!$F$5:$V$5000,15,FALSE)</f>
        <v>#N/A</v>
      </c>
      <c r="T3223" s="65" t="e">
        <f t="shared" si="618"/>
        <v>#N/A</v>
      </c>
      <c r="U3223" s="491" t="str">
        <f t="shared" si="619"/>
        <v/>
      </c>
      <c r="V3223" s="74">
        <f t="shared" si="620"/>
        <v>0</v>
      </c>
      <c r="W3223" s="134">
        <f t="shared" si="621"/>
        <v>0</v>
      </c>
      <c r="X3223" s="134" t="e">
        <f>VLOOKUP(E3223,'Trimming log'!$F$5:$Y$5000,19,FALSE)</f>
        <v>#N/A</v>
      </c>
      <c r="Y3223" s="134" t="e">
        <f>VLOOKUP(E3223,'Trimming log'!$F$5:$Y$5000,20,FALSE)</f>
        <v>#N/A</v>
      </c>
      <c r="Z3223" s="135" t="e">
        <f t="shared" si="622"/>
        <v>#N/A</v>
      </c>
      <c r="AA3223" s="135" t="e">
        <f t="shared" si="623"/>
        <v>#N/A</v>
      </c>
      <c r="AB3223" s="136" t="e">
        <f t="shared" si="624"/>
        <v>#N/A</v>
      </c>
      <c r="AC3223" s="136" t="e">
        <f t="shared" si="625"/>
        <v>#N/A</v>
      </c>
      <c r="AD3223" s="136" t="e">
        <f t="shared" si="626"/>
        <v>#N/A</v>
      </c>
      <c r="AE3223" s="136" t="e">
        <f t="shared" si="627"/>
        <v>#N/A</v>
      </c>
    </row>
    <row r="3224" spans="4:31">
      <c r="D3224" s="69"/>
      <c r="F3224" s="65" t="e">
        <f>VLOOKUP(E3224,'Trimming log'!$F$5:$V$5000,2,FALSE)</f>
        <v>#N/A</v>
      </c>
      <c r="G3224" s="65" t="e">
        <f>VLOOKUP(E3224,'Trimming log'!$F$5:$V$5000,3,FALSE)</f>
        <v>#N/A</v>
      </c>
      <c r="H3224" s="508" t="e">
        <f>VLOOKUP(E3224,'Trimming log'!$F$5:$V$5000,4,FALSE)</f>
        <v>#N/A</v>
      </c>
      <c r="I3224" s="65" t="e">
        <f>VLOOKUP(E3224,'Trimming log'!$F$5:$V$5000,5,FALSE)</f>
        <v>#N/A</v>
      </c>
      <c r="J3224" s="65" t="e">
        <f>VLOOKUP(E3224,'Trimming log'!$F$5:$V$5000,6,FALSE)</f>
        <v>#N/A</v>
      </c>
      <c r="K3224" s="65" t="e">
        <f>VLOOKUP(E3224,'Trimming log'!$F$5:$V$5000,7,FALSE)</f>
        <v>#N/A</v>
      </c>
      <c r="L3224" s="65" t="e">
        <f>VLOOKUP(E3224,'Trimming log'!$F$5:$V$5000,8,FALSE)</f>
        <v>#N/A</v>
      </c>
      <c r="M3224" s="65" t="e">
        <f>VLOOKUP(E3224,'Trimming log'!$F$5:$V$5000,9,FALSE)</f>
        <v>#N/A</v>
      </c>
      <c r="N3224" s="507" t="e">
        <f>VLOOKUP(E3224,'Trimming log'!$F$5:$V$5000,10,FALSE)</f>
        <v>#N/A</v>
      </c>
      <c r="O3224" s="65" t="e">
        <f>VLOOKUP(E3224,'Trimming log'!$F$5:$V$5000,11,FALSE)</f>
        <v>#N/A</v>
      </c>
      <c r="P3224" s="65" t="e">
        <f>VLOOKUP(E3224,'Trimming log'!$F$5:$V$5000,12,FALSE)</f>
        <v>#N/A</v>
      </c>
      <c r="Q3224" s="65" t="e">
        <f>VLOOKUP(E3224,'Trimming log'!$F$5:$V$5000,13,FALSE)</f>
        <v>#N/A</v>
      </c>
      <c r="R3224" s="65" t="e">
        <f>VLOOKUP(E3224,'Trimming log'!$F$5:$V$5000,14,FALSE)</f>
        <v>#N/A</v>
      </c>
      <c r="S3224" s="65" t="e">
        <f>VLOOKUP(E3224,'Trimming log'!$F$5:$V$5000,15,FALSE)</f>
        <v>#N/A</v>
      </c>
      <c r="T3224" s="65" t="e">
        <f t="shared" si="618"/>
        <v>#N/A</v>
      </c>
      <c r="U3224" s="491" t="str">
        <f t="shared" si="619"/>
        <v/>
      </c>
      <c r="V3224" s="74">
        <f t="shared" si="620"/>
        <v>0</v>
      </c>
      <c r="W3224" s="134">
        <f t="shared" si="621"/>
        <v>0</v>
      </c>
      <c r="X3224" s="134" t="e">
        <f>VLOOKUP(E3224,'Trimming log'!$F$5:$Y$5000,19,FALSE)</f>
        <v>#N/A</v>
      </c>
      <c r="Y3224" s="134" t="e">
        <f>VLOOKUP(E3224,'Trimming log'!$F$5:$Y$5000,20,FALSE)</f>
        <v>#N/A</v>
      </c>
      <c r="Z3224" s="135" t="e">
        <f t="shared" si="622"/>
        <v>#N/A</v>
      </c>
      <c r="AA3224" s="135" t="e">
        <f t="shared" si="623"/>
        <v>#N/A</v>
      </c>
      <c r="AB3224" s="136" t="e">
        <f t="shared" si="624"/>
        <v>#N/A</v>
      </c>
      <c r="AC3224" s="136" t="e">
        <f t="shared" si="625"/>
        <v>#N/A</v>
      </c>
      <c r="AD3224" s="136" t="e">
        <f t="shared" si="626"/>
        <v>#N/A</v>
      </c>
      <c r="AE3224" s="136" t="e">
        <f t="shared" si="627"/>
        <v>#N/A</v>
      </c>
    </row>
    <row r="3225" spans="4:31">
      <c r="D3225" s="69"/>
      <c r="F3225" s="65" t="e">
        <f>VLOOKUP(E3225,'Trimming log'!$F$5:$V$5000,2,FALSE)</f>
        <v>#N/A</v>
      </c>
      <c r="G3225" s="65" t="e">
        <f>VLOOKUP(E3225,'Trimming log'!$F$5:$V$5000,3,FALSE)</f>
        <v>#N/A</v>
      </c>
      <c r="H3225" s="508" t="e">
        <f>VLOOKUP(E3225,'Trimming log'!$F$5:$V$5000,4,FALSE)</f>
        <v>#N/A</v>
      </c>
      <c r="I3225" s="65" t="e">
        <f>VLOOKUP(E3225,'Trimming log'!$F$5:$V$5000,5,FALSE)</f>
        <v>#N/A</v>
      </c>
      <c r="J3225" s="65" t="e">
        <f>VLOOKUP(E3225,'Trimming log'!$F$5:$V$5000,6,FALSE)</f>
        <v>#N/A</v>
      </c>
      <c r="K3225" s="65" t="e">
        <f>VLOOKUP(E3225,'Trimming log'!$F$5:$V$5000,7,FALSE)</f>
        <v>#N/A</v>
      </c>
      <c r="L3225" s="65" t="e">
        <f>VLOOKUP(E3225,'Trimming log'!$F$5:$V$5000,8,FALSE)</f>
        <v>#N/A</v>
      </c>
      <c r="M3225" s="65" t="e">
        <f>VLOOKUP(E3225,'Trimming log'!$F$5:$V$5000,9,FALSE)</f>
        <v>#N/A</v>
      </c>
      <c r="N3225" s="507" t="e">
        <f>VLOOKUP(E3225,'Trimming log'!$F$5:$V$5000,10,FALSE)</f>
        <v>#N/A</v>
      </c>
      <c r="O3225" s="65" t="e">
        <f>VLOOKUP(E3225,'Trimming log'!$F$5:$V$5000,11,FALSE)</f>
        <v>#N/A</v>
      </c>
      <c r="P3225" s="65" t="e">
        <f>VLOOKUP(E3225,'Trimming log'!$F$5:$V$5000,12,FALSE)</f>
        <v>#N/A</v>
      </c>
      <c r="Q3225" s="65" t="e">
        <f>VLOOKUP(E3225,'Trimming log'!$F$5:$V$5000,13,FALSE)</f>
        <v>#N/A</v>
      </c>
      <c r="R3225" s="65" t="e">
        <f>VLOOKUP(E3225,'Trimming log'!$F$5:$V$5000,14,FALSE)</f>
        <v>#N/A</v>
      </c>
      <c r="S3225" s="65" t="e">
        <f>VLOOKUP(E3225,'Trimming log'!$F$5:$V$5000,15,FALSE)</f>
        <v>#N/A</v>
      </c>
      <c r="T3225" s="65" t="e">
        <f t="shared" si="618"/>
        <v>#N/A</v>
      </c>
      <c r="U3225" s="491" t="str">
        <f t="shared" si="619"/>
        <v/>
      </c>
      <c r="V3225" s="74">
        <f t="shared" si="620"/>
        <v>0</v>
      </c>
      <c r="W3225" s="134">
        <f t="shared" si="621"/>
        <v>0</v>
      </c>
      <c r="X3225" s="134" t="e">
        <f>VLOOKUP(E3225,'Trimming log'!$F$5:$Y$5000,19,FALSE)</f>
        <v>#N/A</v>
      </c>
      <c r="Y3225" s="134" t="e">
        <f>VLOOKUP(E3225,'Trimming log'!$F$5:$Y$5000,20,FALSE)</f>
        <v>#N/A</v>
      </c>
      <c r="Z3225" s="135" t="e">
        <f t="shared" si="622"/>
        <v>#N/A</v>
      </c>
      <c r="AA3225" s="135" t="e">
        <f t="shared" si="623"/>
        <v>#N/A</v>
      </c>
      <c r="AB3225" s="136" t="e">
        <f t="shared" si="624"/>
        <v>#N/A</v>
      </c>
      <c r="AC3225" s="136" t="e">
        <f t="shared" si="625"/>
        <v>#N/A</v>
      </c>
      <c r="AD3225" s="136" t="e">
        <f t="shared" si="626"/>
        <v>#N/A</v>
      </c>
      <c r="AE3225" s="136" t="e">
        <f t="shared" si="627"/>
        <v>#N/A</v>
      </c>
    </row>
    <row r="3226" spans="4:31">
      <c r="D3226" s="69"/>
      <c r="F3226" s="65" t="e">
        <f>VLOOKUP(E3226,'Trimming log'!$F$5:$V$5000,2,FALSE)</f>
        <v>#N/A</v>
      </c>
      <c r="G3226" s="65" t="e">
        <f>VLOOKUP(E3226,'Trimming log'!$F$5:$V$5000,3,FALSE)</f>
        <v>#N/A</v>
      </c>
      <c r="H3226" s="508" t="e">
        <f>VLOOKUP(E3226,'Trimming log'!$F$5:$V$5000,4,FALSE)</f>
        <v>#N/A</v>
      </c>
      <c r="I3226" s="65" t="e">
        <f>VLOOKUP(E3226,'Trimming log'!$F$5:$V$5000,5,FALSE)</f>
        <v>#N/A</v>
      </c>
      <c r="J3226" s="65" t="e">
        <f>VLOOKUP(E3226,'Trimming log'!$F$5:$V$5000,6,FALSE)</f>
        <v>#N/A</v>
      </c>
      <c r="K3226" s="65" t="e">
        <f>VLOOKUP(E3226,'Trimming log'!$F$5:$V$5000,7,FALSE)</f>
        <v>#N/A</v>
      </c>
      <c r="L3226" s="65" t="e">
        <f>VLOOKUP(E3226,'Trimming log'!$F$5:$V$5000,8,FALSE)</f>
        <v>#N/A</v>
      </c>
      <c r="M3226" s="65" t="e">
        <f>VLOOKUP(E3226,'Trimming log'!$F$5:$V$5000,9,FALSE)</f>
        <v>#N/A</v>
      </c>
      <c r="N3226" s="507" t="e">
        <f>VLOOKUP(E3226,'Trimming log'!$F$5:$V$5000,10,FALSE)</f>
        <v>#N/A</v>
      </c>
      <c r="O3226" s="65" t="e">
        <f>VLOOKUP(E3226,'Trimming log'!$F$5:$V$5000,11,FALSE)</f>
        <v>#N/A</v>
      </c>
      <c r="P3226" s="65" t="e">
        <f>VLOOKUP(E3226,'Trimming log'!$F$5:$V$5000,12,FALSE)</f>
        <v>#N/A</v>
      </c>
      <c r="Q3226" s="65" t="e">
        <f>VLOOKUP(E3226,'Trimming log'!$F$5:$V$5000,13,FALSE)</f>
        <v>#N/A</v>
      </c>
      <c r="R3226" s="65" t="e">
        <f>VLOOKUP(E3226,'Trimming log'!$F$5:$V$5000,14,FALSE)</f>
        <v>#N/A</v>
      </c>
      <c r="S3226" s="65" t="e">
        <f>VLOOKUP(E3226,'Trimming log'!$F$5:$V$5000,15,FALSE)</f>
        <v>#N/A</v>
      </c>
      <c r="T3226" s="65" t="e">
        <f t="shared" si="618"/>
        <v>#N/A</v>
      </c>
      <c r="U3226" s="491" t="str">
        <f t="shared" si="619"/>
        <v/>
      </c>
      <c r="V3226" s="74">
        <f t="shared" si="620"/>
        <v>0</v>
      </c>
      <c r="W3226" s="134">
        <f t="shared" si="621"/>
        <v>0</v>
      </c>
      <c r="X3226" s="134" t="e">
        <f>VLOOKUP(E3226,'Trimming log'!$F$5:$Y$5000,19,FALSE)</f>
        <v>#N/A</v>
      </c>
      <c r="Y3226" s="134" t="e">
        <f>VLOOKUP(E3226,'Trimming log'!$F$5:$Y$5000,20,FALSE)</f>
        <v>#N/A</v>
      </c>
      <c r="Z3226" s="135" t="e">
        <f t="shared" si="622"/>
        <v>#N/A</v>
      </c>
      <c r="AA3226" s="135" t="e">
        <f t="shared" si="623"/>
        <v>#N/A</v>
      </c>
      <c r="AB3226" s="136" t="e">
        <f t="shared" si="624"/>
        <v>#N/A</v>
      </c>
      <c r="AC3226" s="136" t="e">
        <f t="shared" si="625"/>
        <v>#N/A</v>
      </c>
      <c r="AD3226" s="136" t="e">
        <f t="shared" si="626"/>
        <v>#N/A</v>
      </c>
      <c r="AE3226" s="136" t="e">
        <f t="shared" si="627"/>
        <v>#N/A</v>
      </c>
    </row>
    <row r="3227" spans="4:31">
      <c r="D3227" s="69"/>
      <c r="F3227" s="65" t="e">
        <f>VLOOKUP(E3227,'Trimming log'!$F$5:$V$5000,2,FALSE)</f>
        <v>#N/A</v>
      </c>
      <c r="G3227" s="65" t="e">
        <f>VLOOKUP(E3227,'Trimming log'!$F$5:$V$5000,3,FALSE)</f>
        <v>#N/A</v>
      </c>
      <c r="H3227" s="508" t="e">
        <f>VLOOKUP(E3227,'Trimming log'!$F$5:$V$5000,4,FALSE)</f>
        <v>#N/A</v>
      </c>
      <c r="I3227" s="65" t="e">
        <f>VLOOKUP(E3227,'Trimming log'!$F$5:$V$5000,5,FALSE)</f>
        <v>#N/A</v>
      </c>
      <c r="J3227" s="65" t="e">
        <f>VLOOKUP(E3227,'Trimming log'!$F$5:$V$5000,6,FALSE)</f>
        <v>#N/A</v>
      </c>
      <c r="K3227" s="65" t="e">
        <f>VLOOKUP(E3227,'Trimming log'!$F$5:$V$5000,7,FALSE)</f>
        <v>#N/A</v>
      </c>
      <c r="L3227" s="65" t="e">
        <f>VLOOKUP(E3227,'Trimming log'!$F$5:$V$5000,8,FALSE)</f>
        <v>#N/A</v>
      </c>
      <c r="M3227" s="65" t="e">
        <f>VLOOKUP(E3227,'Trimming log'!$F$5:$V$5000,9,FALSE)</f>
        <v>#N/A</v>
      </c>
      <c r="N3227" s="507" t="e">
        <f>VLOOKUP(E3227,'Trimming log'!$F$5:$V$5000,10,FALSE)</f>
        <v>#N/A</v>
      </c>
      <c r="O3227" s="65" t="e">
        <f>VLOOKUP(E3227,'Trimming log'!$F$5:$V$5000,11,FALSE)</f>
        <v>#N/A</v>
      </c>
      <c r="P3227" s="65" t="e">
        <f>VLOOKUP(E3227,'Trimming log'!$F$5:$V$5000,12,FALSE)</f>
        <v>#N/A</v>
      </c>
      <c r="Q3227" s="65" t="e">
        <f>VLOOKUP(E3227,'Trimming log'!$F$5:$V$5000,13,FALSE)</f>
        <v>#N/A</v>
      </c>
      <c r="R3227" s="65" t="e">
        <f>VLOOKUP(E3227,'Trimming log'!$F$5:$V$5000,14,FALSE)</f>
        <v>#N/A</v>
      </c>
      <c r="S3227" s="65" t="e">
        <f>VLOOKUP(E3227,'Trimming log'!$F$5:$V$5000,15,FALSE)</f>
        <v>#N/A</v>
      </c>
      <c r="T3227" s="65" t="e">
        <f t="shared" si="618"/>
        <v>#N/A</v>
      </c>
      <c r="U3227" s="491" t="str">
        <f t="shared" si="619"/>
        <v/>
      </c>
      <c r="V3227" s="74">
        <f t="shared" si="620"/>
        <v>0</v>
      </c>
      <c r="W3227" s="134">
        <f t="shared" si="621"/>
        <v>0</v>
      </c>
      <c r="X3227" s="134" t="e">
        <f>VLOOKUP(E3227,'Trimming log'!$F$5:$Y$5000,19,FALSE)</f>
        <v>#N/A</v>
      </c>
      <c r="Y3227" s="134" t="e">
        <f>VLOOKUP(E3227,'Trimming log'!$F$5:$Y$5000,20,FALSE)</f>
        <v>#N/A</v>
      </c>
      <c r="Z3227" s="135" t="e">
        <f t="shared" si="622"/>
        <v>#N/A</v>
      </c>
      <c r="AA3227" s="135" t="e">
        <f t="shared" si="623"/>
        <v>#N/A</v>
      </c>
      <c r="AB3227" s="136" t="e">
        <f t="shared" si="624"/>
        <v>#N/A</v>
      </c>
      <c r="AC3227" s="136" t="e">
        <f t="shared" si="625"/>
        <v>#N/A</v>
      </c>
      <c r="AD3227" s="136" t="e">
        <f t="shared" si="626"/>
        <v>#N/A</v>
      </c>
      <c r="AE3227" s="136" t="e">
        <f t="shared" si="627"/>
        <v>#N/A</v>
      </c>
    </row>
    <row r="3228" spans="4:31">
      <c r="D3228" s="69"/>
      <c r="F3228" s="65" t="e">
        <f>VLOOKUP(E3228,'Trimming log'!$F$5:$V$5000,2,FALSE)</f>
        <v>#N/A</v>
      </c>
      <c r="G3228" s="65" t="e">
        <f>VLOOKUP(E3228,'Trimming log'!$F$5:$V$5000,3,FALSE)</f>
        <v>#N/A</v>
      </c>
      <c r="H3228" s="508" t="e">
        <f>VLOOKUP(E3228,'Trimming log'!$F$5:$V$5000,4,FALSE)</f>
        <v>#N/A</v>
      </c>
      <c r="I3228" s="65" t="e">
        <f>VLOOKUP(E3228,'Trimming log'!$F$5:$V$5000,5,FALSE)</f>
        <v>#N/A</v>
      </c>
      <c r="J3228" s="65" t="e">
        <f>VLOOKUP(E3228,'Trimming log'!$F$5:$V$5000,6,FALSE)</f>
        <v>#N/A</v>
      </c>
      <c r="K3228" s="65" t="e">
        <f>VLOOKUP(E3228,'Trimming log'!$F$5:$V$5000,7,FALSE)</f>
        <v>#N/A</v>
      </c>
      <c r="L3228" s="65" t="e">
        <f>VLOOKUP(E3228,'Trimming log'!$F$5:$V$5000,8,FALSE)</f>
        <v>#N/A</v>
      </c>
      <c r="M3228" s="65" t="e">
        <f>VLOOKUP(E3228,'Trimming log'!$F$5:$V$5000,9,FALSE)</f>
        <v>#N/A</v>
      </c>
      <c r="N3228" s="507" t="e">
        <f>VLOOKUP(E3228,'Trimming log'!$F$5:$V$5000,10,FALSE)</f>
        <v>#N/A</v>
      </c>
      <c r="O3228" s="65" t="e">
        <f>VLOOKUP(E3228,'Trimming log'!$F$5:$V$5000,11,FALSE)</f>
        <v>#N/A</v>
      </c>
      <c r="P3228" s="65" t="e">
        <f>VLOOKUP(E3228,'Trimming log'!$F$5:$V$5000,12,FALSE)</f>
        <v>#N/A</v>
      </c>
      <c r="Q3228" s="65" t="e">
        <f>VLOOKUP(E3228,'Trimming log'!$F$5:$V$5000,13,FALSE)</f>
        <v>#N/A</v>
      </c>
      <c r="R3228" s="65" t="e">
        <f>VLOOKUP(E3228,'Trimming log'!$F$5:$V$5000,14,FALSE)</f>
        <v>#N/A</v>
      </c>
      <c r="S3228" s="65" t="e">
        <f>VLOOKUP(E3228,'Trimming log'!$F$5:$V$5000,15,FALSE)</f>
        <v>#N/A</v>
      </c>
      <c r="T3228" s="65" t="e">
        <f t="shared" si="618"/>
        <v>#N/A</v>
      </c>
      <c r="U3228" s="491" t="str">
        <f t="shared" si="619"/>
        <v/>
      </c>
      <c r="V3228" s="74">
        <f t="shared" si="620"/>
        <v>0</v>
      </c>
      <c r="W3228" s="134">
        <f t="shared" si="621"/>
        <v>0</v>
      </c>
      <c r="X3228" s="134" t="e">
        <f>VLOOKUP(E3228,'Trimming log'!$F$5:$Y$5000,19,FALSE)</f>
        <v>#N/A</v>
      </c>
      <c r="Y3228" s="134" t="e">
        <f>VLOOKUP(E3228,'Trimming log'!$F$5:$Y$5000,20,FALSE)</f>
        <v>#N/A</v>
      </c>
      <c r="Z3228" s="135" t="e">
        <f t="shared" si="622"/>
        <v>#N/A</v>
      </c>
      <c r="AA3228" s="135" t="e">
        <f t="shared" si="623"/>
        <v>#N/A</v>
      </c>
      <c r="AB3228" s="136" t="e">
        <f t="shared" si="624"/>
        <v>#N/A</v>
      </c>
      <c r="AC3228" s="136" t="e">
        <f t="shared" si="625"/>
        <v>#N/A</v>
      </c>
      <c r="AD3228" s="136" t="e">
        <f t="shared" si="626"/>
        <v>#N/A</v>
      </c>
      <c r="AE3228" s="136" t="e">
        <f t="shared" si="627"/>
        <v>#N/A</v>
      </c>
    </row>
    <row r="3229" spans="4:31">
      <c r="D3229" s="69"/>
      <c r="F3229" s="65" t="e">
        <f>VLOOKUP(E3229,'Trimming log'!$F$5:$V$5000,2,FALSE)</f>
        <v>#N/A</v>
      </c>
      <c r="G3229" s="65" t="e">
        <f>VLOOKUP(E3229,'Trimming log'!$F$5:$V$5000,3,FALSE)</f>
        <v>#N/A</v>
      </c>
      <c r="H3229" s="508" t="e">
        <f>VLOOKUP(E3229,'Trimming log'!$F$5:$V$5000,4,FALSE)</f>
        <v>#N/A</v>
      </c>
      <c r="I3229" s="65" t="e">
        <f>VLOOKUP(E3229,'Trimming log'!$F$5:$V$5000,5,FALSE)</f>
        <v>#N/A</v>
      </c>
      <c r="J3229" s="65" t="e">
        <f>VLOOKUP(E3229,'Trimming log'!$F$5:$V$5000,6,FALSE)</f>
        <v>#N/A</v>
      </c>
      <c r="K3229" s="65" t="e">
        <f>VLOOKUP(E3229,'Trimming log'!$F$5:$V$5000,7,FALSE)</f>
        <v>#N/A</v>
      </c>
      <c r="L3229" s="65" t="e">
        <f>VLOOKUP(E3229,'Trimming log'!$F$5:$V$5000,8,FALSE)</f>
        <v>#N/A</v>
      </c>
      <c r="M3229" s="65" t="e">
        <f>VLOOKUP(E3229,'Trimming log'!$F$5:$V$5000,9,FALSE)</f>
        <v>#N/A</v>
      </c>
      <c r="N3229" s="507" t="e">
        <f>VLOOKUP(E3229,'Trimming log'!$F$5:$V$5000,10,FALSE)</f>
        <v>#N/A</v>
      </c>
      <c r="O3229" s="65" t="e">
        <f>VLOOKUP(E3229,'Trimming log'!$F$5:$V$5000,11,FALSE)</f>
        <v>#N/A</v>
      </c>
      <c r="P3229" s="65" t="e">
        <f>VLOOKUP(E3229,'Trimming log'!$F$5:$V$5000,12,FALSE)</f>
        <v>#N/A</v>
      </c>
      <c r="Q3229" s="65" t="e">
        <f>VLOOKUP(E3229,'Trimming log'!$F$5:$V$5000,13,FALSE)</f>
        <v>#N/A</v>
      </c>
      <c r="R3229" s="65" t="e">
        <f>VLOOKUP(E3229,'Trimming log'!$F$5:$V$5000,14,FALSE)</f>
        <v>#N/A</v>
      </c>
      <c r="S3229" s="65" t="e">
        <f>VLOOKUP(E3229,'Trimming log'!$F$5:$V$5000,15,FALSE)</f>
        <v>#N/A</v>
      </c>
      <c r="T3229" s="65" t="e">
        <f t="shared" si="618"/>
        <v>#N/A</v>
      </c>
      <c r="U3229" s="491" t="str">
        <f t="shared" si="619"/>
        <v/>
      </c>
      <c r="V3229" s="74">
        <f t="shared" si="620"/>
        <v>0</v>
      </c>
      <c r="W3229" s="134">
        <f t="shared" si="621"/>
        <v>0</v>
      </c>
      <c r="X3229" s="134" t="e">
        <f>VLOOKUP(E3229,'Trimming log'!$F$5:$Y$5000,19,FALSE)</f>
        <v>#N/A</v>
      </c>
      <c r="Y3229" s="134" t="e">
        <f>VLOOKUP(E3229,'Trimming log'!$F$5:$Y$5000,20,FALSE)</f>
        <v>#N/A</v>
      </c>
      <c r="Z3229" s="135" t="e">
        <f t="shared" si="622"/>
        <v>#N/A</v>
      </c>
      <c r="AA3229" s="135" t="e">
        <f t="shared" si="623"/>
        <v>#N/A</v>
      </c>
      <c r="AB3229" s="136" t="e">
        <f t="shared" si="624"/>
        <v>#N/A</v>
      </c>
      <c r="AC3229" s="136" t="e">
        <f t="shared" si="625"/>
        <v>#N/A</v>
      </c>
      <c r="AD3229" s="136" t="e">
        <f t="shared" si="626"/>
        <v>#N/A</v>
      </c>
      <c r="AE3229" s="136" t="e">
        <f t="shared" si="627"/>
        <v>#N/A</v>
      </c>
    </row>
    <row r="3230" spans="4:31">
      <c r="D3230" s="69"/>
      <c r="F3230" s="65" t="e">
        <f>VLOOKUP(E3230,'Trimming log'!$F$5:$V$5000,2,FALSE)</f>
        <v>#N/A</v>
      </c>
      <c r="G3230" s="65" t="e">
        <f>VLOOKUP(E3230,'Trimming log'!$F$5:$V$5000,3,FALSE)</f>
        <v>#N/A</v>
      </c>
      <c r="H3230" s="508" t="e">
        <f>VLOOKUP(E3230,'Trimming log'!$F$5:$V$5000,4,FALSE)</f>
        <v>#N/A</v>
      </c>
      <c r="I3230" s="65" t="e">
        <f>VLOOKUP(E3230,'Trimming log'!$F$5:$V$5000,5,FALSE)</f>
        <v>#N/A</v>
      </c>
      <c r="J3230" s="65" t="e">
        <f>VLOOKUP(E3230,'Trimming log'!$F$5:$V$5000,6,FALSE)</f>
        <v>#N/A</v>
      </c>
      <c r="K3230" s="65" t="e">
        <f>VLOOKUP(E3230,'Trimming log'!$F$5:$V$5000,7,FALSE)</f>
        <v>#N/A</v>
      </c>
      <c r="L3230" s="65" t="e">
        <f>VLOOKUP(E3230,'Trimming log'!$F$5:$V$5000,8,FALSE)</f>
        <v>#N/A</v>
      </c>
      <c r="M3230" s="65" t="e">
        <f>VLOOKUP(E3230,'Trimming log'!$F$5:$V$5000,9,FALSE)</f>
        <v>#N/A</v>
      </c>
      <c r="N3230" s="507" t="e">
        <f>VLOOKUP(E3230,'Trimming log'!$F$5:$V$5000,10,FALSE)</f>
        <v>#N/A</v>
      </c>
      <c r="O3230" s="65" t="e">
        <f>VLOOKUP(E3230,'Trimming log'!$F$5:$V$5000,11,FALSE)</f>
        <v>#N/A</v>
      </c>
      <c r="P3230" s="65" t="e">
        <f>VLOOKUP(E3230,'Trimming log'!$F$5:$V$5000,12,FALSE)</f>
        <v>#N/A</v>
      </c>
      <c r="Q3230" s="65" t="e">
        <f>VLOOKUP(E3230,'Trimming log'!$F$5:$V$5000,13,FALSE)</f>
        <v>#N/A</v>
      </c>
      <c r="R3230" s="65" t="e">
        <f>VLOOKUP(E3230,'Trimming log'!$F$5:$V$5000,14,FALSE)</f>
        <v>#N/A</v>
      </c>
      <c r="S3230" s="65" t="e">
        <f>VLOOKUP(E3230,'Trimming log'!$F$5:$V$5000,15,FALSE)</f>
        <v>#N/A</v>
      </c>
      <c r="T3230" s="65" t="e">
        <f t="shared" si="618"/>
        <v>#N/A</v>
      </c>
      <c r="U3230" s="491" t="str">
        <f t="shared" si="619"/>
        <v/>
      </c>
      <c r="V3230" s="74">
        <f t="shared" si="620"/>
        <v>0</v>
      </c>
      <c r="W3230" s="134">
        <f t="shared" si="621"/>
        <v>0</v>
      </c>
      <c r="X3230" s="134" t="e">
        <f>VLOOKUP(E3230,'Trimming log'!$F$5:$Y$5000,19,FALSE)</f>
        <v>#N/A</v>
      </c>
      <c r="Y3230" s="134" t="e">
        <f>VLOOKUP(E3230,'Trimming log'!$F$5:$Y$5000,20,FALSE)</f>
        <v>#N/A</v>
      </c>
      <c r="Z3230" s="135" t="e">
        <f t="shared" si="622"/>
        <v>#N/A</v>
      </c>
      <c r="AA3230" s="135" t="e">
        <f t="shared" si="623"/>
        <v>#N/A</v>
      </c>
      <c r="AB3230" s="136" t="e">
        <f t="shared" si="624"/>
        <v>#N/A</v>
      </c>
      <c r="AC3230" s="136" t="e">
        <f t="shared" si="625"/>
        <v>#N/A</v>
      </c>
      <c r="AD3230" s="136" t="e">
        <f t="shared" si="626"/>
        <v>#N/A</v>
      </c>
      <c r="AE3230" s="136" t="e">
        <f t="shared" si="627"/>
        <v>#N/A</v>
      </c>
    </row>
    <row r="3231" spans="4:31">
      <c r="D3231" s="69"/>
      <c r="F3231" s="65" t="e">
        <f>VLOOKUP(E3231,'Trimming log'!$F$5:$V$5000,2,FALSE)</f>
        <v>#N/A</v>
      </c>
      <c r="G3231" s="65" t="e">
        <f>VLOOKUP(E3231,'Trimming log'!$F$5:$V$5000,3,FALSE)</f>
        <v>#N/A</v>
      </c>
      <c r="H3231" s="508" t="e">
        <f>VLOOKUP(E3231,'Trimming log'!$F$5:$V$5000,4,FALSE)</f>
        <v>#N/A</v>
      </c>
      <c r="I3231" s="65" t="e">
        <f>VLOOKUP(E3231,'Trimming log'!$F$5:$V$5000,5,FALSE)</f>
        <v>#N/A</v>
      </c>
      <c r="J3231" s="65" t="e">
        <f>VLOOKUP(E3231,'Trimming log'!$F$5:$V$5000,6,FALSE)</f>
        <v>#N/A</v>
      </c>
      <c r="K3231" s="65" t="e">
        <f>VLOOKUP(E3231,'Trimming log'!$F$5:$V$5000,7,FALSE)</f>
        <v>#N/A</v>
      </c>
      <c r="L3231" s="65" t="e">
        <f>VLOOKUP(E3231,'Trimming log'!$F$5:$V$5000,8,FALSE)</f>
        <v>#N/A</v>
      </c>
      <c r="M3231" s="65" t="e">
        <f>VLOOKUP(E3231,'Trimming log'!$F$5:$V$5000,9,FALSE)</f>
        <v>#N/A</v>
      </c>
      <c r="N3231" s="507" t="e">
        <f>VLOOKUP(E3231,'Trimming log'!$F$5:$V$5000,10,FALSE)</f>
        <v>#N/A</v>
      </c>
      <c r="O3231" s="65" t="e">
        <f>VLOOKUP(E3231,'Trimming log'!$F$5:$V$5000,11,FALSE)</f>
        <v>#N/A</v>
      </c>
      <c r="P3231" s="65" t="e">
        <f>VLOOKUP(E3231,'Trimming log'!$F$5:$V$5000,12,FALSE)</f>
        <v>#N/A</v>
      </c>
      <c r="Q3231" s="65" t="e">
        <f>VLOOKUP(E3231,'Trimming log'!$F$5:$V$5000,13,FALSE)</f>
        <v>#N/A</v>
      </c>
      <c r="R3231" s="65" t="e">
        <f>VLOOKUP(E3231,'Trimming log'!$F$5:$V$5000,14,FALSE)</f>
        <v>#N/A</v>
      </c>
      <c r="S3231" s="65" t="e">
        <f>VLOOKUP(E3231,'Trimming log'!$F$5:$V$5000,15,FALSE)</f>
        <v>#N/A</v>
      </c>
      <c r="T3231" s="65" t="e">
        <f t="shared" si="618"/>
        <v>#N/A</v>
      </c>
      <c r="U3231" s="491" t="str">
        <f t="shared" si="619"/>
        <v/>
      </c>
      <c r="V3231" s="74">
        <f t="shared" si="620"/>
        <v>0</v>
      </c>
      <c r="W3231" s="134">
        <f t="shared" si="621"/>
        <v>0</v>
      </c>
      <c r="X3231" s="134" t="e">
        <f>VLOOKUP(E3231,'Trimming log'!$F$5:$Y$5000,19,FALSE)</f>
        <v>#N/A</v>
      </c>
      <c r="Y3231" s="134" t="e">
        <f>VLOOKUP(E3231,'Trimming log'!$F$5:$Y$5000,20,FALSE)</f>
        <v>#N/A</v>
      </c>
      <c r="Z3231" s="135" t="e">
        <f t="shared" si="622"/>
        <v>#N/A</v>
      </c>
      <c r="AA3231" s="135" t="e">
        <f t="shared" si="623"/>
        <v>#N/A</v>
      </c>
      <c r="AB3231" s="136" t="e">
        <f t="shared" si="624"/>
        <v>#N/A</v>
      </c>
      <c r="AC3231" s="136" t="e">
        <f t="shared" si="625"/>
        <v>#N/A</v>
      </c>
      <c r="AD3231" s="136" t="e">
        <f t="shared" si="626"/>
        <v>#N/A</v>
      </c>
      <c r="AE3231" s="136" t="e">
        <f t="shared" si="627"/>
        <v>#N/A</v>
      </c>
    </row>
    <row r="3232" spans="4:31">
      <c r="D3232" s="69"/>
      <c r="F3232" s="65" t="e">
        <f>VLOOKUP(E3232,'Trimming log'!$F$5:$V$5000,2,FALSE)</f>
        <v>#N/A</v>
      </c>
      <c r="G3232" s="65" t="e">
        <f>VLOOKUP(E3232,'Trimming log'!$F$5:$V$5000,3,FALSE)</f>
        <v>#N/A</v>
      </c>
      <c r="H3232" s="508" t="e">
        <f>VLOOKUP(E3232,'Trimming log'!$F$5:$V$5000,4,FALSE)</f>
        <v>#N/A</v>
      </c>
      <c r="I3232" s="65" t="e">
        <f>VLOOKUP(E3232,'Trimming log'!$F$5:$V$5000,5,FALSE)</f>
        <v>#N/A</v>
      </c>
      <c r="J3232" s="65" t="e">
        <f>VLOOKUP(E3232,'Trimming log'!$F$5:$V$5000,6,FALSE)</f>
        <v>#N/A</v>
      </c>
      <c r="K3232" s="65" t="e">
        <f>VLOOKUP(E3232,'Trimming log'!$F$5:$V$5000,7,FALSE)</f>
        <v>#N/A</v>
      </c>
      <c r="L3232" s="65" t="e">
        <f>VLOOKUP(E3232,'Trimming log'!$F$5:$V$5000,8,FALSE)</f>
        <v>#N/A</v>
      </c>
      <c r="M3232" s="65" t="e">
        <f>VLOOKUP(E3232,'Trimming log'!$F$5:$V$5000,9,FALSE)</f>
        <v>#N/A</v>
      </c>
      <c r="N3232" s="507" t="e">
        <f>VLOOKUP(E3232,'Trimming log'!$F$5:$V$5000,10,FALSE)</f>
        <v>#N/A</v>
      </c>
      <c r="O3232" s="65" t="e">
        <f>VLOOKUP(E3232,'Trimming log'!$F$5:$V$5000,11,FALSE)</f>
        <v>#N/A</v>
      </c>
      <c r="P3232" s="65" t="e">
        <f>VLOOKUP(E3232,'Trimming log'!$F$5:$V$5000,12,FALSE)</f>
        <v>#N/A</v>
      </c>
      <c r="Q3232" s="65" t="e">
        <f>VLOOKUP(E3232,'Trimming log'!$F$5:$V$5000,13,FALSE)</f>
        <v>#N/A</v>
      </c>
      <c r="R3232" s="65" t="e">
        <f>VLOOKUP(E3232,'Trimming log'!$F$5:$V$5000,14,FALSE)</f>
        <v>#N/A</v>
      </c>
      <c r="S3232" s="65" t="e">
        <f>VLOOKUP(E3232,'Trimming log'!$F$5:$V$5000,15,FALSE)</f>
        <v>#N/A</v>
      </c>
      <c r="T3232" s="65" t="e">
        <f t="shared" si="618"/>
        <v>#N/A</v>
      </c>
      <c r="U3232" s="491" t="str">
        <f t="shared" si="619"/>
        <v/>
      </c>
      <c r="V3232" s="74">
        <f t="shared" si="620"/>
        <v>0</v>
      </c>
      <c r="W3232" s="134">
        <f t="shared" si="621"/>
        <v>0</v>
      </c>
      <c r="X3232" s="134" t="e">
        <f>VLOOKUP(E3232,'Trimming log'!$F$5:$Y$5000,19,FALSE)</f>
        <v>#N/A</v>
      </c>
      <c r="Y3232" s="134" t="e">
        <f>VLOOKUP(E3232,'Trimming log'!$F$5:$Y$5000,20,FALSE)</f>
        <v>#N/A</v>
      </c>
      <c r="Z3232" s="135" t="e">
        <f t="shared" si="622"/>
        <v>#N/A</v>
      </c>
      <c r="AA3232" s="135" t="e">
        <f t="shared" si="623"/>
        <v>#N/A</v>
      </c>
      <c r="AB3232" s="136" t="e">
        <f t="shared" si="624"/>
        <v>#N/A</v>
      </c>
      <c r="AC3232" s="136" t="e">
        <f t="shared" si="625"/>
        <v>#N/A</v>
      </c>
      <c r="AD3232" s="136" t="e">
        <f t="shared" si="626"/>
        <v>#N/A</v>
      </c>
      <c r="AE3232" s="136" t="e">
        <f t="shared" si="627"/>
        <v>#N/A</v>
      </c>
    </row>
    <row r="3233" spans="4:31">
      <c r="D3233" s="69"/>
      <c r="F3233" s="65" t="e">
        <f>VLOOKUP(E3233,'Trimming log'!$F$5:$V$5000,2,FALSE)</f>
        <v>#N/A</v>
      </c>
      <c r="G3233" s="65" t="e">
        <f>VLOOKUP(E3233,'Trimming log'!$F$5:$V$5000,3,FALSE)</f>
        <v>#N/A</v>
      </c>
      <c r="H3233" s="508" t="e">
        <f>VLOOKUP(E3233,'Trimming log'!$F$5:$V$5000,4,FALSE)</f>
        <v>#N/A</v>
      </c>
      <c r="I3233" s="65" t="e">
        <f>VLOOKUP(E3233,'Trimming log'!$F$5:$V$5000,5,FALSE)</f>
        <v>#N/A</v>
      </c>
      <c r="J3233" s="65" t="e">
        <f>VLOOKUP(E3233,'Trimming log'!$F$5:$V$5000,6,FALSE)</f>
        <v>#N/A</v>
      </c>
      <c r="K3233" s="65" t="e">
        <f>VLOOKUP(E3233,'Trimming log'!$F$5:$V$5000,7,FALSE)</f>
        <v>#N/A</v>
      </c>
      <c r="L3233" s="65" t="e">
        <f>VLOOKUP(E3233,'Trimming log'!$F$5:$V$5000,8,FALSE)</f>
        <v>#N/A</v>
      </c>
      <c r="M3233" s="65" t="e">
        <f>VLOOKUP(E3233,'Trimming log'!$F$5:$V$5000,9,FALSE)</f>
        <v>#N/A</v>
      </c>
      <c r="N3233" s="507" t="e">
        <f>VLOOKUP(E3233,'Trimming log'!$F$5:$V$5000,10,FALSE)</f>
        <v>#N/A</v>
      </c>
      <c r="O3233" s="65" t="e">
        <f>VLOOKUP(E3233,'Trimming log'!$F$5:$V$5000,11,FALSE)</f>
        <v>#N/A</v>
      </c>
      <c r="P3233" s="65" t="e">
        <f>VLOOKUP(E3233,'Trimming log'!$F$5:$V$5000,12,FALSE)</f>
        <v>#N/A</v>
      </c>
      <c r="Q3233" s="65" t="e">
        <f>VLOOKUP(E3233,'Trimming log'!$F$5:$V$5000,13,FALSE)</f>
        <v>#N/A</v>
      </c>
      <c r="R3233" s="65" t="e">
        <f>VLOOKUP(E3233,'Trimming log'!$F$5:$V$5000,14,FALSE)</f>
        <v>#N/A</v>
      </c>
      <c r="S3233" s="65" t="e">
        <f>VLOOKUP(E3233,'Trimming log'!$F$5:$V$5000,15,FALSE)</f>
        <v>#N/A</v>
      </c>
      <c r="T3233" s="65" t="e">
        <f t="shared" si="618"/>
        <v>#N/A</v>
      </c>
      <c r="U3233" s="491" t="str">
        <f t="shared" si="619"/>
        <v/>
      </c>
      <c r="V3233" s="74">
        <f t="shared" si="620"/>
        <v>0</v>
      </c>
      <c r="W3233" s="134">
        <f t="shared" si="621"/>
        <v>0</v>
      </c>
      <c r="X3233" s="134" t="e">
        <f>VLOOKUP(E3233,'Trimming log'!$F$5:$Y$5000,19,FALSE)</f>
        <v>#N/A</v>
      </c>
      <c r="Y3233" s="134" t="e">
        <f>VLOOKUP(E3233,'Trimming log'!$F$5:$Y$5000,20,FALSE)</f>
        <v>#N/A</v>
      </c>
      <c r="Z3233" s="135" t="e">
        <f t="shared" si="622"/>
        <v>#N/A</v>
      </c>
      <c r="AA3233" s="135" t="e">
        <f t="shared" si="623"/>
        <v>#N/A</v>
      </c>
      <c r="AB3233" s="136" t="e">
        <f t="shared" si="624"/>
        <v>#N/A</v>
      </c>
      <c r="AC3233" s="136" t="e">
        <f t="shared" si="625"/>
        <v>#N/A</v>
      </c>
      <c r="AD3233" s="136" t="e">
        <f t="shared" si="626"/>
        <v>#N/A</v>
      </c>
      <c r="AE3233" s="136" t="e">
        <f t="shared" si="627"/>
        <v>#N/A</v>
      </c>
    </row>
    <row r="3234" spans="4:31">
      <c r="D3234" s="69"/>
      <c r="F3234" s="65" t="e">
        <f>VLOOKUP(E3234,'Trimming log'!$F$5:$V$5000,2,FALSE)</f>
        <v>#N/A</v>
      </c>
      <c r="G3234" s="65" t="e">
        <f>VLOOKUP(E3234,'Trimming log'!$F$5:$V$5000,3,FALSE)</f>
        <v>#N/A</v>
      </c>
      <c r="H3234" s="508" t="e">
        <f>VLOOKUP(E3234,'Trimming log'!$F$5:$V$5000,4,FALSE)</f>
        <v>#N/A</v>
      </c>
      <c r="I3234" s="65" t="e">
        <f>VLOOKUP(E3234,'Trimming log'!$F$5:$V$5000,5,FALSE)</f>
        <v>#N/A</v>
      </c>
      <c r="J3234" s="65" t="e">
        <f>VLOOKUP(E3234,'Trimming log'!$F$5:$V$5000,6,FALSE)</f>
        <v>#N/A</v>
      </c>
      <c r="K3234" s="65" t="e">
        <f>VLOOKUP(E3234,'Trimming log'!$F$5:$V$5000,7,FALSE)</f>
        <v>#N/A</v>
      </c>
      <c r="L3234" s="65" t="e">
        <f>VLOOKUP(E3234,'Trimming log'!$F$5:$V$5000,8,FALSE)</f>
        <v>#N/A</v>
      </c>
      <c r="M3234" s="65" t="e">
        <f>VLOOKUP(E3234,'Trimming log'!$F$5:$V$5000,9,FALSE)</f>
        <v>#N/A</v>
      </c>
      <c r="N3234" s="507" t="e">
        <f>VLOOKUP(E3234,'Trimming log'!$F$5:$V$5000,10,FALSE)</f>
        <v>#N/A</v>
      </c>
      <c r="O3234" s="65" t="e">
        <f>VLOOKUP(E3234,'Trimming log'!$F$5:$V$5000,11,FALSE)</f>
        <v>#N/A</v>
      </c>
      <c r="P3234" s="65" t="e">
        <f>VLOOKUP(E3234,'Trimming log'!$F$5:$V$5000,12,FALSE)</f>
        <v>#N/A</v>
      </c>
      <c r="Q3234" s="65" t="e">
        <f>VLOOKUP(E3234,'Trimming log'!$F$5:$V$5000,13,FALSE)</f>
        <v>#N/A</v>
      </c>
      <c r="R3234" s="65" t="e">
        <f>VLOOKUP(E3234,'Trimming log'!$F$5:$V$5000,14,FALSE)</f>
        <v>#N/A</v>
      </c>
      <c r="S3234" s="65" t="e">
        <f>VLOOKUP(E3234,'Trimming log'!$F$5:$V$5000,15,FALSE)</f>
        <v>#N/A</v>
      </c>
      <c r="T3234" s="65" t="e">
        <f t="shared" si="618"/>
        <v>#N/A</v>
      </c>
      <c r="U3234" s="491" t="str">
        <f t="shared" si="619"/>
        <v/>
      </c>
      <c r="V3234" s="74">
        <f t="shared" si="620"/>
        <v>0</v>
      </c>
      <c r="W3234" s="134">
        <f t="shared" si="621"/>
        <v>0</v>
      </c>
      <c r="X3234" s="134" t="e">
        <f>VLOOKUP(E3234,'Trimming log'!$F$5:$Y$5000,19,FALSE)</f>
        <v>#N/A</v>
      </c>
      <c r="Y3234" s="134" t="e">
        <f>VLOOKUP(E3234,'Trimming log'!$F$5:$Y$5000,20,FALSE)</f>
        <v>#N/A</v>
      </c>
      <c r="Z3234" s="135" t="e">
        <f t="shared" si="622"/>
        <v>#N/A</v>
      </c>
      <c r="AA3234" s="135" t="e">
        <f t="shared" si="623"/>
        <v>#N/A</v>
      </c>
      <c r="AB3234" s="136" t="e">
        <f t="shared" si="624"/>
        <v>#N/A</v>
      </c>
      <c r="AC3234" s="136" t="e">
        <f t="shared" si="625"/>
        <v>#N/A</v>
      </c>
      <c r="AD3234" s="136" t="e">
        <f t="shared" si="626"/>
        <v>#N/A</v>
      </c>
      <c r="AE3234" s="136" t="e">
        <f t="shared" si="627"/>
        <v>#N/A</v>
      </c>
    </row>
    <row r="3235" spans="4:31">
      <c r="D3235" s="69"/>
      <c r="F3235" s="65" t="e">
        <f>VLOOKUP(E3235,'Trimming log'!$F$5:$V$5000,2,FALSE)</f>
        <v>#N/A</v>
      </c>
      <c r="G3235" s="65" t="e">
        <f>VLOOKUP(E3235,'Trimming log'!$F$5:$V$5000,3,FALSE)</f>
        <v>#N/A</v>
      </c>
      <c r="H3235" s="508" t="e">
        <f>VLOOKUP(E3235,'Trimming log'!$F$5:$V$5000,4,FALSE)</f>
        <v>#N/A</v>
      </c>
      <c r="I3235" s="65" t="e">
        <f>VLOOKUP(E3235,'Trimming log'!$F$5:$V$5000,5,FALSE)</f>
        <v>#N/A</v>
      </c>
      <c r="J3235" s="65" t="e">
        <f>VLOOKUP(E3235,'Trimming log'!$F$5:$V$5000,6,FALSE)</f>
        <v>#N/A</v>
      </c>
      <c r="K3235" s="65" t="e">
        <f>VLOOKUP(E3235,'Trimming log'!$F$5:$V$5000,7,FALSE)</f>
        <v>#N/A</v>
      </c>
      <c r="L3235" s="65" t="e">
        <f>VLOOKUP(E3235,'Trimming log'!$F$5:$V$5000,8,FALSE)</f>
        <v>#N/A</v>
      </c>
      <c r="M3235" s="65" t="e">
        <f>VLOOKUP(E3235,'Trimming log'!$F$5:$V$5000,9,FALSE)</f>
        <v>#N/A</v>
      </c>
      <c r="N3235" s="507" t="e">
        <f>VLOOKUP(E3235,'Trimming log'!$F$5:$V$5000,10,FALSE)</f>
        <v>#N/A</v>
      </c>
      <c r="O3235" s="65" t="e">
        <f>VLOOKUP(E3235,'Trimming log'!$F$5:$V$5000,11,FALSE)</f>
        <v>#N/A</v>
      </c>
      <c r="P3235" s="65" t="e">
        <f>VLOOKUP(E3235,'Trimming log'!$F$5:$V$5000,12,FALSE)</f>
        <v>#N/A</v>
      </c>
      <c r="Q3235" s="65" t="e">
        <f>VLOOKUP(E3235,'Trimming log'!$F$5:$V$5000,13,FALSE)</f>
        <v>#N/A</v>
      </c>
      <c r="R3235" s="65" t="e">
        <f>VLOOKUP(E3235,'Trimming log'!$F$5:$V$5000,14,FALSE)</f>
        <v>#N/A</v>
      </c>
      <c r="S3235" s="65" t="e">
        <f>VLOOKUP(E3235,'Trimming log'!$F$5:$V$5000,15,FALSE)</f>
        <v>#N/A</v>
      </c>
      <c r="T3235" s="65" t="e">
        <f t="shared" si="618"/>
        <v>#N/A</v>
      </c>
      <c r="U3235" s="491" t="str">
        <f t="shared" si="619"/>
        <v/>
      </c>
      <c r="V3235" s="74">
        <f t="shared" si="620"/>
        <v>0</v>
      </c>
      <c r="W3235" s="134">
        <f t="shared" si="621"/>
        <v>0</v>
      </c>
      <c r="X3235" s="134" t="e">
        <f>VLOOKUP(E3235,'Trimming log'!$F$5:$Y$5000,19,FALSE)</f>
        <v>#N/A</v>
      </c>
      <c r="Y3235" s="134" t="e">
        <f>VLOOKUP(E3235,'Trimming log'!$F$5:$Y$5000,20,FALSE)</f>
        <v>#N/A</v>
      </c>
      <c r="Z3235" s="135" t="e">
        <f t="shared" si="622"/>
        <v>#N/A</v>
      </c>
      <c r="AA3235" s="135" t="e">
        <f t="shared" si="623"/>
        <v>#N/A</v>
      </c>
      <c r="AB3235" s="136" t="e">
        <f t="shared" si="624"/>
        <v>#N/A</v>
      </c>
      <c r="AC3235" s="136" t="e">
        <f t="shared" si="625"/>
        <v>#N/A</v>
      </c>
      <c r="AD3235" s="136" t="e">
        <f t="shared" si="626"/>
        <v>#N/A</v>
      </c>
      <c r="AE3235" s="136" t="e">
        <f t="shared" si="627"/>
        <v>#N/A</v>
      </c>
    </row>
    <row r="3236" spans="4:31">
      <c r="D3236" s="69"/>
      <c r="F3236" s="65" t="e">
        <f>VLOOKUP(E3236,'Trimming log'!$F$5:$V$5000,2,FALSE)</f>
        <v>#N/A</v>
      </c>
      <c r="G3236" s="65" t="e">
        <f>VLOOKUP(E3236,'Trimming log'!$F$5:$V$5000,3,FALSE)</f>
        <v>#N/A</v>
      </c>
      <c r="H3236" s="508" t="e">
        <f>VLOOKUP(E3236,'Trimming log'!$F$5:$V$5000,4,FALSE)</f>
        <v>#N/A</v>
      </c>
      <c r="I3236" s="65" t="e">
        <f>VLOOKUP(E3236,'Trimming log'!$F$5:$V$5000,5,FALSE)</f>
        <v>#N/A</v>
      </c>
      <c r="J3236" s="65" t="e">
        <f>VLOOKUP(E3236,'Trimming log'!$F$5:$V$5000,6,FALSE)</f>
        <v>#N/A</v>
      </c>
      <c r="K3236" s="65" t="e">
        <f>VLOOKUP(E3236,'Trimming log'!$F$5:$V$5000,7,FALSE)</f>
        <v>#N/A</v>
      </c>
      <c r="L3236" s="65" t="e">
        <f>VLOOKUP(E3236,'Trimming log'!$F$5:$V$5000,8,FALSE)</f>
        <v>#N/A</v>
      </c>
      <c r="M3236" s="65" t="e">
        <f>VLOOKUP(E3236,'Trimming log'!$F$5:$V$5000,9,FALSE)</f>
        <v>#N/A</v>
      </c>
      <c r="N3236" s="507" t="e">
        <f>VLOOKUP(E3236,'Trimming log'!$F$5:$V$5000,10,FALSE)</f>
        <v>#N/A</v>
      </c>
      <c r="O3236" s="65" t="e">
        <f>VLOOKUP(E3236,'Trimming log'!$F$5:$V$5000,11,FALSE)</f>
        <v>#N/A</v>
      </c>
      <c r="P3236" s="65" t="e">
        <f>VLOOKUP(E3236,'Trimming log'!$F$5:$V$5000,12,FALSE)</f>
        <v>#N/A</v>
      </c>
      <c r="Q3236" s="65" t="e">
        <f>VLOOKUP(E3236,'Trimming log'!$F$5:$V$5000,13,FALSE)</f>
        <v>#N/A</v>
      </c>
      <c r="R3236" s="65" t="e">
        <f>VLOOKUP(E3236,'Trimming log'!$F$5:$V$5000,14,FALSE)</f>
        <v>#N/A</v>
      </c>
      <c r="S3236" s="65" t="e">
        <f>VLOOKUP(E3236,'Trimming log'!$F$5:$V$5000,15,FALSE)</f>
        <v>#N/A</v>
      </c>
      <c r="T3236" s="65" t="e">
        <f t="shared" si="618"/>
        <v>#N/A</v>
      </c>
      <c r="U3236" s="491" t="str">
        <f t="shared" si="619"/>
        <v/>
      </c>
      <c r="V3236" s="74">
        <f t="shared" si="620"/>
        <v>0</v>
      </c>
      <c r="W3236" s="134">
        <f t="shared" si="621"/>
        <v>0</v>
      </c>
      <c r="X3236" s="134" t="e">
        <f>VLOOKUP(E3236,'Trimming log'!$F$5:$Y$5000,19,FALSE)</f>
        <v>#N/A</v>
      </c>
      <c r="Y3236" s="134" t="e">
        <f>VLOOKUP(E3236,'Trimming log'!$F$5:$Y$5000,20,FALSE)</f>
        <v>#N/A</v>
      </c>
      <c r="Z3236" s="135" t="e">
        <f t="shared" si="622"/>
        <v>#N/A</v>
      </c>
      <c r="AA3236" s="135" t="e">
        <f t="shared" si="623"/>
        <v>#N/A</v>
      </c>
      <c r="AB3236" s="136" t="e">
        <f t="shared" si="624"/>
        <v>#N/A</v>
      </c>
      <c r="AC3236" s="136" t="e">
        <f t="shared" si="625"/>
        <v>#N/A</v>
      </c>
      <c r="AD3236" s="136" t="e">
        <f t="shared" si="626"/>
        <v>#N/A</v>
      </c>
      <c r="AE3236" s="136" t="e">
        <f t="shared" si="627"/>
        <v>#N/A</v>
      </c>
    </row>
    <row r="3237" spans="4:31">
      <c r="D3237" s="69"/>
      <c r="F3237" s="65" t="e">
        <f>VLOOKUP(E3237,'Trimming log'!$F$5:$V$5000,2,FALSE)</f>
        <v>#N/A</v>
      </c>
      <c r="G3237" s="65" t="e">
        <f>VLOOKUP(E3237,'Trimming log'!$F$5:$V$5000,3,FALSE)</f>
        <v>#N/A</v>
      </c>
      <c r="H3237" s="508" t="e">
        <f>VLOOKUP(E3237,'Trimming log'!$F$5:$V$5000,4,FALSE)</f>
        <v>#N/A</v>
      </c>
      <c r="I3237" s="65" t="e">
        <f>VLOOKUP(E3237,'Trimming log'!$F$5:$V$5000,5,FALSE)</f>
        <v>#N/A</v>
      </c>
      <c r="J3237" s="65" t="e">
        <f>VLOOKUP(E3237,'Trimming log'!$F$5:$V$5000,6,FALSE)</f>
        <v>#N/A</v>
      </c>
      <c r="K3237" s="65" t="e">
        <f>VLOOKUP(E3237,'Trimming log'!$F$5:$V$5000,7,FALSE)</f>
        <v>#N/A</v>
      </c>
      <c r="L3237" s="65" t="e">
        <f>VLOOKUP(E3237,'Trimming log'!$F$5:$V$5000,8,FALSE)</f>
        <v>#N/A</v>
      </c>
      <c r="M3237" s="65" t="e">
        <f>VLOOKUP(E3237,'Trimming log'!$F$5:$V$5000,9,FALSE)</f>
        <v>#N/A</v>
      </c>
      <c r="N3237" s="507" t="e">
        <f>VLOOKUP(E3237,'Trimming log'!$F$5:$V$5000,10,FALSE)</f>
        <v>#N/A</v>
      </c>
      <c r="O3237" s="65" t="e">
        <f>VLOOKUP(E3237,'Trimming log'!$F$5:$V$5000,11,FALSE)</f>
        <v>#N/A</v>
      </c>
      <c r="P3237" s="65" t="e">
        <f>VLOOKUP(E3237,'Trimming log'!$F$5:$V$5000,12,FALSE)</f>
        <v>#N/A</v>
      </c>
      <c r="Q3237" s="65" t="e">
        <f>VLOOKUP(E3237,'Trimming log'!$F$5:$V$5000,13,FALSE)</f>
        <v>#N/A</v>
      </c>
      <c r="R3237" s="65" t="e">
        <f>VLOOKUP(E3237,'Trimming log'!$F$5:$V$5000,14,FALSE)</f>
        <v>#N/A</v>
      </c>
      <c r="S3237" s="65" t="e">
        <f>VLOOKUP(E3237,'Trimming log'!$F$5:$V$5000,15,FALSE)</f>
        <v>#N/A</v>
      </c>
      <c r="T3237" s="65" t="e">
        <f t="shared" si="618"/>
        <v>#N/A</v>
      </c>
      <c r="U3237" s="491" t="str">
        <f t="shared" si="619"/>
        <v/>
      </c>
      <c r="V3237" s="74">
        <f t="shared" si="620"/>
        <v>0</v>
      </c>
      <c r="W3237" s="134">
        <f t="shared" si="621"/>
        <v>0</v>
      </c>
      <c r="X3237" s="134" t="e">
        <f>VLOOKUP(E3237,'Trimming log'!$F$5:$Y$5000,19,FALSE)</f>
        <v>#N/A</v>
      </c>
      <c r="Y3237" s="134" t="e">
        <f>VLOOKUP(E3237,'Trimming log'!$F$5:$Y$5000,20,FALSE)</f>
        <v>#N/A</v>
      </c>
      <c r="Z3237" s="135" t="e">
        <f t="shared" si="622"/>
        <v>#N/A</v>
      </c>
      <c r="AA3237" s="135" t="e">
        <f t="shared" si="623"/>
        <v>#N/A</v>
      </c>
      <c r="AB3237" s="136" t="e">
        <f t="shared" si="624"/>
        <v>#N/A</v>
      </c>
      <c r="AC3237" s="136" t="e">
        <f t="shared" si="625"/>
        <v>#N/A</v>
      </c>
      <c r="AD3237" s="136" t="e">
        <f t="shared" si="626"/>
        <v>#N/A</v>
      </c>
      <c r="AE3237" s="136" t="e">
        <f t="shared" si="627"/>
        <v>#N/A</v>
      </c>
    </row>
    <row r="3238" spans="4:31">
      <c r="D3238" s="69"/>
      <c r="F3238" s="65" t="e">
        <f>VLOOKUP(E3238,'Trimming log'!$F$5:$V$5000,2,FALSE)</f>
        <v>#N/A</v>
      </c>
      <c r="G3238" s="65" t="e">
        <f>VLOOKUP(E3238,'Trimming log'!$F$5:$V$5000,3,FALSE)</f>
        <v>#N/A</v>
      </c>
      <c r="H3238" s="508" t="e">
        <f>VLOOKUP(E3238,'Trimming log'!$F$5:$V$5000,4,FALSE)</f>
        <v>#N/A</v>
      </c>
      <c r="I3238" s="65" t="e">
        <f>VLOOKUP(E3238,'Trimming log'!$F$5:$V$5000,5,FALSE)</f>
        <v>#N/A</v>
      </c>
      <c r="J3238" s="65" t="e">
        <f>VLOOKUP(E3238,'Trimming log'!$F$5:$V$5000,6,FALSE)</f>
        <v>#N/A</v>
      </c>
      <c r="K3238" s="65" t="e">
        <f>VLOOKUP(E3238,'Trimming log'!$F$5:$V$5000,7,FALSE)</f>
        <v>#N/A</v>
      </c>
      <c r="L3238" s="65" t="e">
        <f>VLOOKUP(E3238,'Trimming log'!$F$5:$V$5000,8,FALSE)</f>
        <v>#N/A</v>
      </c>
      <c r="M3238" s="65" t="e">
        <f>VLOOKUP(E3238,'Trimming log'!$F$5:$V$5000,9,FALSE)</f>
        <v>#N/A</v>
      </c>
      <c r="N3238" s="507" t="e">
        <f>VLOOKUP(E3238,'Trimming log'!$F$5:$V$5000,10,FALSE)</f>
        <v>#N/A</v>
      </c>
      <c r="O3238" s="65" t="e">
        <f>VLOOKUP(E3238,'Trimming log'!$F$5:$V$5000,11,FALSE)</f>
        <v>#N/A</v>
      </c>
      <c r="P3238" s="65" t="e">
        <f>VLOOKUP(E3238,'Trimming log'!$F$5:$V$5000,12,FALSE)</f>
        <v>#N/A</v>
      </c>
      <c r="Q3238" s="65" t="e">
        <f>VLOOKUP(E3238,'Trimming log'!$F$5:$V$5000,13,FALSE)</f>
        <v>#N/A</v>
      </c>
      <c r="R3238" s="65" t="e">
        <f>VLOOKUP(E3238,'Trimming log'!$F$5:$V$5000,14,FALSE)</f>
        <v>#N/A</v>
      </c>
      <c r="S3238" s="65" t="e">
        <f>VLOOKUP(E3238,'Trimming log'!$F$5:$V$5000,15,FALSE)</f>
        <v>#N/A</v>
      </c>
      <c r="T3238" s="65" t="e">
        <f t="shared" si="618"/>
        <v>#N/A</v>
      </c>
      <c r="U3238" s="491" t="str">
        <f t="shared" si="619"/>
        <v/>
      </c>
      <c r="V3238" s="74">
        <f t="shared" si="620"/>
        <v>0</v>
      </c>
      <c r="W3238" s="134">
        <f t="shared" si="621"/>
        <v>0</v>
      </c>
      <c r="X3238" s="134" t="e">
        <f>VLOOKUP(E3238,'Trimming log'!$F$5:$Y$5000,19,FALSE)</f>
        <v>#N/A</v>
      </c>
      <c r="Y3238" s="134" t="e">
        <f>VLOOKUP(E3238,'Trimming log'!$F$5:$Y$5000,20,FALSE)</f>
        <v>#N/A</v>
      </c>
      <c r="Z3238" s="135" t="e">
        <f t="shared" si="622"/>
        <v>#N/A</v>
      </c>
      <c r="AA3238" s="135" t="e">
        <f t="shared" si="623"/>
        <v>#N/A</v>
      </c>
      <c r="AB3238" s="136" t="e">
        <f t="shared" si="624"/>
        <v>#N/A</v>
      </c>
      <c r="AC3238" s="136" t="e">
        <f t="shared" si="625"/>
        <v>#N/A</v>
      </c>
      <c r="AD3238" s="136" t="e">
        <f t="shared" si="626"/>
        <v>#N/A</v>
      </c>
      <c r="AE3238" s="136" t="e">
        <f t="shared" si="627"/>
        <v>#N/A</v>
      </c>
    </row>
    <row r="3239" spans="4:31">
      <c r="D3239" s="69"/>
      <c r="F3239" s="65" t="e">
        <f>VLOOKUP(E3239,'Trimming log'!$F$5:$V$5000,2,FALSE)</f>
        <v>#N/A</v>
      </c>
      <c r="G3239" s="65" t="e">
        <f>VLOOKUP(E3239,'Trimming log'!$F$5:$V$5000,3,FALSE)</f>
        <v>#N/A</v>
      </c>
      <c r="H3239" s="508" t="e">
        <f>VLOOKUP(E3239,'Trimming log'!$F$5:$V$5000,4,FALSE)</f>
        <v>#N/A</v>
      </c>
      <c r="I3239" s="65" t="e">
        <f>VLOOKUP(E3239,'Trimming log'!$F$5:$V$5000,5,FALSE)</f>
        <v>#N/A</v>
      </c>
      <c r="J3239" s="65" t="e">
        <f>VLOOKUP(E3239,'Trimming log'!$F$5:$V$5000,6,FALSE)</f>
        <v>#N/A</v>
      </c>
      <c r="K3239" s="65" t="e">
        <f>VLOOKUP(E3239,'Trimming log'!$F$5:$V$5000,7,FALSE)</f>
        <v>#N/A</v>
      </c>
      <c r="L3239" s="65" t="e">
        <f>VLOOKUP(E3239,'Trimming log'!$F$5:$V$5000,8,FALSE)</f>
        <v>#N/A</v>
      </c>
      <c r="M3239" s="65" t="e">
        <f>VLOOKUP(E3239,'Trimming log'!$F$5:$V$5000,9,FALSE)</f>
        <v>#N/A</v>
      </c>
      <c r="N3239" s="507" t="e">
        <f>VLOOKUP(E3239,'Trimming log'!$F$5:$V$5000,10,FALSE)</f>
        <v>#N/A</v>
      </c>
      <c r="O3239" s="65" t="e">
        <f>VLOOKUP(E3239,'Trimming log'!$F$5:$V$5000,11,FALSE)</f>
        <v>#N/A</v>
      </c>
      <c r="P3239" s="65" t="e">
        <f>VLOOKUP(E3239,'Trimming log'!$F$5:$V$5000,12,FALSE)</f>
        <v>#N/A</v>
      </c>
      <c r="Q3239" s="65" t="e">
        <f>VLOOKUP(E3239,'Trimming log'!$F$5:$V$5000,13,FALSE)</f>
        <v>#N/A</v>
      </c>
      <c r="R3239" s="65" t="e">
        <f>VLOOKUP(E3239,'Trimming log'!$F$5:$V$5000,14,FALSE)</f>
        <v>#N/A</v>
      </c>
      <c r="S3239" s="65" t="e">
        <f>VLOOKUP(E3239,'Trimming log'!$F$5:$V$5000,15,FALSE)</f>
        <v>#N/A</v>
      </c>
      <c r="T3239" s="65" t="e">
        <f t="shared" si="618"/>
        <v>#N/A</v>
      </c>
      <c r="U3239" s="491" t="str">
        <f t="shared" si="619"/>
        <v/>
      </c>
      <c r="V3239" s="74">
        <f t="shared" si="620"/>
        <v>0</v>
      </c>
      <c r="W3239" s="134">
        <f t="shared" si="621"/>
        <v>0</v>
      </c>
      <c r="X3239" s="134" t="e">
        <f>VLOOKUP(E3239,'Trimming log'!$F$5:$Y$5000,19,FALSE)</f>
        <v>#N/A</v>
      </c>
      <c r="Y3239" s="134" t="e">
        <f>VLOOKUP(E3239,'Trimming log'!$F$5:$Y$5000,20,FALSE)</f>
        <v>#N/A</v>
      </c>
      <c r="Z3239" s="135" t="e">
        <f t="shared" si="622"/>
        <v>#N/A</v>
      </c>
      <c r="AA3239" s="135" t="e">
        <f t="shared" si="623"/>
        <v>#N/A</v>
      </c>
      <c r="AB3239" s="136" t="e">
        <f t="shared" si="624"/>
        <v>#N/A</v>
      </c>
      <c r="AC3239" s="136" t="e">
        <f t="shared" si="625"/>
        <v>#N/A</v>
      </c>
      <c r="AD3239" s="136" t="e">
        <f t="shared" si="626"/>
        <v>#N/A</v>
      </c>
      <c r="AE3239" s="136" t="e">
        <f t="shared" si="627"/>
        <v>#N/A</v>
      </c>
    </row>
    <row r="3240" spans="4:31">
      <c r="D3240" s="69"/>
      <c r="F3240" s="65" t="e">
        <f>VLOOKUP(E3240,'Trimming log'!$F$5:$V$5000,2,FALSE)</f>
        <v>#N/A</v>
      </c>
      <c r="G3240" s="65" t="e">
        <f>VLOOKUP(E3240,'Trimming log'!$F$5:$V$5000,3,FALSE)</f>
        <v>#N/A</v>
      </c>
      <c r="H3240" s="508" t="e">
        <f>VLOOKUP(E3240,'Trimming log'!$F$5:$V$5000,4,FALSE)</f>
        <v>#N/A</v>
      </c>
      <c r="I3240" s="65" t="e">
        <f>VLOOKUP(E3240,'Trimming log'!$F$5:$V$5000,5,FALSE)</f>
        <v>#N/A</v>
      </c>
      <c r="J3240" s="65" t="e">
        <f>VLOOKUP(E3240,'Trimming log'!$F$5:$V$5000,6,FALSE)</f>
        <v>#N/A</v>
      </c>
      <c r="K3240" s="65" t="e">
        <f>VLOOKUP(E3240,'Trimming log'!$F$5:$V$5000,7,FALSE)</f>
        <v>#N/A</v>
      </c>
      <c r="L3240" s="65" t="e">
        <f>VLOOKUP(E3240,'Trimming log'!$F$5:$V$5000,8,FALSE)</f>
        <v>#N/A</v>
      </c>
      <c r="M3240" s="65" t="e">
        <f>VLOOKUP(E3240,'Trimming log'!$F$5:$V$5000,9,FALSE)</f>
        <v>#N/A</v>
      </c>
      <c r="N3240" s="507" t="e">
        <f>VLOOKUP(E3240,'Trimming log'!$F$5:$V$5000,10,FALSE)</f>
        <v>#N/A</v>
      </c>
      <c r="O3240" s="65" t="e">
        <f>VLOOKUP(E3240,'Trimming log'!$F$5:$V$5000,11,FALSE)</f>
        <v>#N/A</v>
      </c>
      <c r="P3240" s="65" t="e">
        <f>VLOOKUP(E3240,'Trimming log'!$F$5:$V$5000,12,FALSE)</f>
        <v>#N/A</v>
      </c>
      <c r="Q3240" s="65" t="e">
        <f>VLOOKUP(E3240,'Trimming log'!$F$5:$V$5000,13,FALSE)</f>
        <v>#N/A</v>
      </c>
      <c r="R3240" s="65" t="e">
        <f>VLOOKUP(E3240,'Trimming log'!$F$5:$V$5000,14,FALSE)</f>
        <v>#N/A</v>
      </c>
      <c r="S3240" s="65" t="e">
        <f>VLOOKUP(E3240,'Trimming log'!$F$5:$V$5000,15,FALSE)</f>
        <v>#N/A</v>
      </c>
      <c r="T3240" s="65" t="e">
        <f t="shared" si="618"/>
        <v>#N/A</v>
      </c>
      <c r="U3240" s="491" t="str">
        <f t="shared" si="619"/>
        <v/>
      </c>
      <c r="V3240" s="74">
        <f t="shared" si="620"/>
        <v>0</v>
      </c>
      <c r="W3240" s="134">
        <f t="shared" si="621"/>
        <v>0</v>
      </c>
      <c r="X3240" s="134" t="e">
        <f>VLOOKUP(E3240,'Trimming log'!$F$5:$Y$5000,19,FALSE)</f>
        <v>#N/A</v>
      </c>
      <c r="Y3240" s="134" t="e">
        <f>VLOOKUP(E3240,'Trimming log'!$F$5:$Y$5000,20,FALSE)</f>
        <v>#N/A</v>
      </c>
      <c r="Z3240" s="135" t="e">
        <f t="shared" si="622"/>
        <v>#N/A</v>
      </c>
      <c r="AA3240" s="135" t="e">
        <f t="shared" si="623"/>
        <v>#N/A</v>
      </c>
      <c r="AB3240" s="136" t="e">
        <f t="shared" si="624"/>
        <v>#N/A</v>
      </c>
      <c r="AC3240" s="136" t="e">
        <f t="shared" si="625"/>
        <v>#N/A</v>
      </c>
      <c r="AD3240" s="136" t="e">
        <f t="shared" si="626"/>
        <v>#N/A</v>
      </c>
      <c r="AE3240" s="136" t="e">
        <f t="shared" si="627"/>
        <v>#N/A</v>
      </c>
    </row>
    <row r="3241" spans="4:31">
      <c r="D3241" s="69"/>
      <c r="F3241" s="65" t="e">
        <f>VLOOKUP(E3241,'Trimming log'!$F$5:$V$5000,2,FALSE)</f>
        <v>#N/A</v>
      </c>
      <c r="G3241" s="65" t="e">
        <f>VLOOKUP(E3241,'Trimming log'!$F$5:$V$5000,3,FALSE)</f>
        <v>#N/A</v>
      </c>
      <c r="H3241" s="508" t="e">
        <f>VLOOKUP(E3241,'Trimming log'!$F$5:$V$5000,4,FALSE)</f>
        <v>#N/A</v>
      </c>
      <c r="I3241" s="65" t="e">
        <f>VLOOKUP(E3241,'Trimming log'!$F$5:$V$5000,5,FALSE)</f>
        <v>#N/A</v>
      </c>
      <c r="J3241" s="65" t="e">
        <f>VLOOKUP(E3241,'Trimming log'!$F$5:$V$5000,6,FALSE)</f>
        <v>#N/A</v>
      </c>
      <c r="K3241" s="65" t="e">
        <f>VLOOKUP(E3241,'Trimming log'!$F$5:$V$5000,7,FALSE)</f>
        <v>#N/A</v>
      </c>
      <c r="L3241" s="65" t="e">
        <f>VLOOKUP(E3241,'Trimming log'!$F$5:$V$5000,8,FALSE)</f>
        <v>#N/A</v>
      </c>
      <c r="M3241" s="65" t="e">
        <f>VLOOKUP(E3241,'Trimming log'!$F$5:$V$5000,9,FALSE)</f>
        <v>#N/A</v>
      </c>
      <c r="N3241" s="507" t="e">
        <f>VLOOKUP(E3241,'Trimming log'!$F$5:$V$5000,10,FALSE)</f>
        <v>#N/A</v>
      </c>
      <c r="O3241" s="65" t="e">
        <f>VLOOKUP(E3241,'Trimming log'!$F$5:$V$5000,11,FALSE)</f>
        <v>#N/A</v>
      </c>
      <c r="P3241" s="65" t="e">
        <f>VLOOKUP(E3241,'Trimming log'!$F$5:$V$5000,12,FALSE)</f>
        <v>#N/A</v>
      </c>
      <c r="Q3241" s="65" t="e">
        <f>VLOOKUP(E3241,'Trimming log'!$F$5:$V$5000,13,FALSE)</f>
        <v>#N/A</v>
      </c>
      <c r="R3241" s="65" t="e">
        <f>VLOOKUP(E3241,'Trimming log'!$F$5:$V$5000,14,FALSE)</f>
        <v>#N/A</v>
      </c>
      <c r="S3241" s="65" t="e">
        <f>VLOOKUP(E3241,'Trimming log'!$F$5:$V$5000,15,FALSE)</f>
        <v>#N/A</v>
      </c>
      <c r="T3241" s="65" t="e">
        <f t="shared" si="618"/>
        <v>#N/A</v>
      </c>
      <c r="U3241" s="491" t="str">
        <f t="shared" si="619"/>
        <v/>
      </c>
      <c r="V3241" s="74">
        <f t="shared" si="620"/>
        <v>0</v>
      </c>
      <c r="W3241" s="134">
        <f t="shared" si="621"/>
        <v>0</v>
      </c>
      <c r="X3241" s="134" t="e">
        <f>VLOOKUP(E3241,'Trimming log'!$F$5:$Y$5000,19,FALSE)</f>
        <v>#N/A</v>
      </c>
      <c r="Y3241" s="134" t="e">
        <f>VLOOKUP(E3241,'Trimming log'!$F$5:$Y$5000,20,FALSE)</f>
        <v>#N/A</v>
      </c>
      <c r="Z3241" s="135" t="e">
        <f t="shared" si="622"/>
        <v>#N/A</v>
      </c>
      <c r="AA3241" s="135" t="e">
        <f t="shared" si="623"/>
        <v>#N/A</v>
      </c>
      <c r="AB3241" s="136" t="e">
        <f t="shared" si="624"/>
        <v>#N/A</v>
      </c>
      <c r="AC3241" s="136" t="e">
        <f t="shared" si="625"/>
        <v>#N/A</v>
      </c>
      <c r="AD3241" s="136" t="e">
        <f t="shared" si="626"/>
        <v>#N/A</v>
      </c>
      <c r="AE3241" s="136" t="e">
        <f t="shared" si="627"/>
        <v>#N/A</v>
      </c>
    </row>
    <row r="3242" spans="4:31">
      <c r="D3242" s="69"/>
      <c r="F3242" s="65" t="e">
        <f>VLOOKUP(E3242,'Trimming log'!$F$5:$V$5000,2,FALSE)</f>
        <v>#N/A</v>
      </c>
      <c r="G3242" s="65" t="e">
        <f>VLOOKUP(E3242,'Trimming log'!$F$5:$V$5000,3,FALSE)</f>
        <v>#N/A</v>
      </c>
      <c r="H3242" s="508" t="e">
        <f>VLOOKUP(E3242,'Trimming log'!$F$5:$V$5000,4,FALSE)</f>
        <v>#N/A</v>
      </c>
      <c r="I3242" s="65" t="e">
        <f>VLOOKUP(E3242,'Trimming log'!$F$5:$V$5000,5,FALSE)</f>
        <v>#N/A</v>
      </c>
      <c r="J3242" s="65" t="e">
        <f>VLOOKUP(E3242,'Trimming log'!$F$5:$V$5000,6,FALSE)</f>
        <v>#N/A</v>
      </c>
      <c r="K3242" s="65" t="e">
        <f>VLOOKUP(E3242,'Trimming log'!$F$5:$V$5000,7,FALSE)</f>
        <v>#N/A</v>
      </c>
      <c r="L3242" s="65" t="e">
        <f>VLOOKUP(E3242,'Trimming log'!$F$5:$V$5000,8,FALSE)</f>
        <v>#N/A</v>
      </c>
      <c r="M3242" s="65" t="e">
        <f>VLOOKUP(E3242,'Trimming log'!$F$5:$V$5000,9,FALSE)</f>
        <v>#N/A</v>
      </c>
      <c r="N3242" s="507" t="e">
        <f>VLOOKUP(E3242,'Trimming log'!$F$5:$V$5000,10,FALSE)</f>
        <v>#N/A</v>
      </c>
      <c r="O3242" s="65" t="e">
        <f>VLOOKUP(E3242,'Trimming log'!$F$5:$V$5000,11,FALSE)</f>
        <v>#N/A</v>
      </c>
      <c r="P3242" s="65" t="e">
        <f>VLOOKUP(E3242,'Trimming log'!$F$5:$V$5000,12,FALSE)</f>
        <v>#N/A</v>
      </c>
      <c r="Q3242" s="65" t="e">
        <f>VLOOKUP(E3242,'Trimming log'!$F$5:$V$5000,13,FALSE)</f>
        <v>#N/A</v>
      </c>
      <c r="R3242" s="65" t="e">
        <f>VLOOKUP(E3242,'Trimming log'!$F$5:$V$5000,14,FALSE)</f>
        <v>#N/A</v>
      </c>
      <c r="S3242" s="65" t="e">
        <f>VLOOKUP(E3242,'Trimming log'!$F$5:$V$5000,15,FALSE)</f>
        <v>#N/A</v>
      </c>
      <c r="T3242" s="65" t="e">
        <f t="shared" si="618"/>
        <v>#N/A</v>
      </c>
      <c r="U3242" s="491" t="str">
        <f t="shared" si="619"/>
        <v/>
      </c>
      <c r="V3242" s="74">
        <f t="shared" si="620"/>
        <v>0</v>
      </c>
      <c r="W3242" s="134">
        <f t="shared" si="621"/>
        <v>0</v>
      </c>
      <c r="X3242" s="134" t="e">
        <f>VLOOKUP(E3242,'Trimming log'!$F$5:$Y$5000,19,FALSE)</f>
        <v>#N/A</v>
      </c>
      <c r="Y3242" s="134" t="e">
        <f>VLOOKUP(E3242,'Trimming log'!$F$5:$Y$5000,20,FALSE)</f>
        <v>#N/A</v>
      </c>
      <c r="Z3242" s="135" t="e">
        <f t="shared" si="622"/>
        <v>#N/A</v>
      </c>
      <c r="AA3242" s="135" t="e">
        <f t="shared" si="623"/>
        <v>#N/A</v>
      </c>
      <c r="AB3242" s="136" t="e">
        <f t="shared" si="624"/>
        <v>#N/A</v>
      </c>
      <c r="AC3242" s="136" t="e">
        <f t="shared" si="625"/>
        <v>#N/A</v>
      </c>
      <c r="AD3242" s="136" t="e">
        <f t="shared" si="626"/>
        <v>#N/A</v>
      </c>
      <c r="AE3242" s="136" t="e">
        <f t="shared" si="627"/>
        <v>#N/A</v>
      </c>
    </row>
    <row r="3243" spans="4:31">
      <c r="D3243" s="69"/>
      <c r="F3243" s="65" t="e">
        <f>VLOOKUP(E3243,'Trimming log'!$F$5:$V$5000,2,FALSE)</f>
        <v>#N/A</v>
      </c>
      <c r="G3243" s="65" t="e">
        <f>VLOOKUP(E3243,'Trimming log'!$F$5:$V$5000,3,FALSE)</f>
        <v>#N/A</v>
      </c>
      <c r="H3243" s="508" t="e">
        <f>VLOOKUP(E3243,'Trimming log'!$F$5:$V$5000,4,FALSE)</f>
        <v>#N/A</v>
      </c>
      <c r="I3243" s="65" t="e">
        <f>VLOOKUP(E3243,'Trimming log'!$F$5:$V$5000,5,FALSE)</f>
        <v>#N/A</v>
      </c>
      <c r="J3243" s="65" t="e">
        <f>VLOOKUP(E3243,'Trimming log'!$F$5:$V$5000,6,FALSE)</f>
        <v>#N/A</v>
      </c>
      <c r="K3243" s="65" t="e">
        <f>VLOOKUP(E3243,'Trimming log'!$F$5:$V$5000,7,FALSE)</f>
        <v>#N/A</v>
      </c>
      <c r="L3243" s="65" t="e">
        <f>VLOOKUP(E3243,'Trimming log'!$F$5:$V$5000,8,FALSE)</f>
        <v>#N/A</v>
      </c>
      <c r="M3243" s="65" t="e">
        <f>VLOOKUP(E3243,'Trimming log'!$F$5:$V$5000,9,FALSE)</f>
        <v>#N/A</v>
      </c>
      <c r="N3243" s="507" t="e">
        <f>VLOOKUP(E3243,'Trimming log'!$F$5:$V$5000,10,FALSE)</f>
        <v>#N/A</v>
      </c>
      <c r="O3243" s="65" t="e">
        <f>VLOOKUP(E3243,'Trimming log'!$F$5:$V$5000,11,FALSE)</f>
        <v>#N/A</v>
      </c>
      <c r="P3243" s="65" t="e">
        <f>VLOOKUP(E3243,'Trimming log'!$F$5:$V$5000,12,FALSE)</f>
        <v>#N/A</v>
      </c>
      <c r="Q3243" s="65" t="e">
        <f>VLOOKUP(E3243,'Trimming log'!$F$5:$V$5000,13,FALSE)</f>
        <v>#N/A</v>
      </c>
      <c r="R3243" s="65" t="e">
        <f>VLOOKUP(E3243,'Trimming log'!$F$5:$V$5000,14,FALSE)</f>
        <v>#N/A</v>
      </c>
      <c r="S3243" s="65" t="e">
        <f>VLOOKUP(E3243,'Trimming log'!$F$5:$V$5000,15,FALSE)</f>
        <v>#N/A</v>
      </c>
      <c r="T3243" s="65" t="e">
        <f t="shared" si="618"/>
        <v>#N/A</v>
      </c>
      <c r="U3243" s="491" t="str">
        <f t="shared" si="619"/>
        <v/>
      </c>
      <c r="V3243" s="74">
        <f t="shared" si="620"/>
        <v>0</v>
      </c>
      <c r="W3243" s="134">
        <f t="shared" si="621"/>
        <v>0</v>
      </c>
      <c r="X3243" s="134" t="e">
        <f>VLOOKUP(E3243,'Trimming log'!$F$5:$Y$5000,19,FALSE)</f>
        <v>#N/A</v>
      </c>
      <c r="Y3243" s="134" t="e">
        <f>VLOOKUP(E3243,'Trimming log'!$F$5:$Y$5000,20,FALSE)</f>
        <v>#N/A</v>
      </c>
      <c r="Z3243" s="135" t="e">
        <f t="shared" si="622"/>
        <v>#N/A</v>
      </c>
      <c r="AA3243" s="135" t="e">
        <f t="shared" si="623"/>
        <v>#N/A</v>
      </c>
      <c r="AB3243" s="136" t="e">
        <f t="shared" si="624"/>
        <v>#N/A</v>
      </c>
      <c r="AC3243" s="136" t="e">
        <f t="shared" si="625"/>
        <v>#N/A</v>
      </c>
      <c r="AD3243" s="136" t="e">
        <f t="shared" si="626"/>
        <v>#N/A</v>
      </c>
      <c r="AE3243" s="136" t="e">
        <f t="shared" si="627"/>
        <v>#N/A</v>
      </c>
    </row>
    <row r="3244" spans="4:31">
      <c r="D3244" s="69"/>
      <c r="F3244" s="65" t="e">
        <f>VLOOKUP(E3244,'Trimming log'!$F$5:$V$5000,2,FALSE)</f>
        <v>#N/A</v>
      </c>
      <c r="G3244" s="65" t="e">
        <f>VLOOKUP(E3244,'Trimming log'!$F$5:$V$5000,3,FALSE)</f>
        <v>#N/A</v>
      </c>
      <c r="H3244" s="508" t="e">
        <f>VLOOKUP(E3244,'Trimming log'!$F$5:$V$5000,4,FALSE)</f>
        <v>#N/A</v>
      </c>
      <c r="I3244" s="65" t="e">
        <f>VLOOKUP(E3244,'Trimming log'!$F$5:$V$5000,5,FALSE)</f>
        <v>#N/A</v>
      </c>
      <c r="J3244" s="65" t="e">
        <f>VLOOKUP(E3244,'Trimming log'!$F$5:$V$5000,6,FALSE)</f>
        <v>#N/A</v>
      </c>
      <c r="K3244" s="65" t="e">
        <f>VLOOKUP(E3244,'Trimming log'!$F$5:$V$5000,7,FALSE)</f>
        <v>#N/A</v>
      </c>
      <c r="L3244" s="65" t="e">
        <f>VLOOKUP(E3244,'Trimming log'!$F$5:$V$5000,8,FALSE)</f>
        <v>#N/A</v>
      </c>
      <c r="M3244" s="65" t="e">
        <f>VLOOKUP(E3244,'Trimming log'!$F$5:$V$5000,9,FALSE)</f>
        <v>#N/A</v>
      </c>
      <c r="N3244" s="507" t="e">
        <f>VLOOKUP(E3244,'Trimming log'!$F$5:$V$5000,10,FALSE)</f>
        <v>#N/A</v>
      </c>
      <c r="O3244" s="65" t="e">
        <f>VLOOKUP(E3244,'Trimming log'!$F$5:$V$5000,11,FALSE)</f>
        <v>#N/A</v>
      </c>
      <c r="P3244" s="65" t="e">
        <f>VLOOKUP(E3244,'Trimming log'!$F$5:$V$5000,12,FALSE)</f>
        <v>#N/A</v>
      </c>
      <c r="Q3244" s="65" t="e">
        <f>VLOOKUP(E3244,'Trimming log'!$F$5:$V$5000,13,FALSE)</f>
        <v>#N/A</v>
      </c>
      <c r="R3244" s="65" t="e">
        <f>VLOOKUP(E3244,'Trimming log'!$F$5:$V$5000,14,FALSE)</f>
        <v>#N/A</v>
      </c>
      <c r="S3244" s="65" t="e">
        <f>VLOOKUP(E3244,'Trimming log'!$F$5:$V$5000,15,FALSE)</f>
        <v>#N/A</v>
      </c>
      <c r="T3244" s="65" t="e">
        <f t="shared" si="618"/>
        <v>#N/A</v>
      </c>
      <c r="U3244" s="491" t="str">
        <f t="shared" si="619"/>
        <v/>
      </c>
      <c r="V3244" s="74">
        <f t="shared" si="620"/>
        <v>0</v>
      </c>
      <c r="W3244" s="134">
        <f t="shared" si="621"/>
        <v>0</v>
      </c>
      <c r="X3244" s="134" t="e">
        <f>VLOOKUP(E3244,'Trimming log'!$F$5:$Y$5000,19,FALSE)</f>
        <v>#N/A</v>
      </c>
      <c r="Y3244" s="134" t="e">
        <f>VLOOKUP(E3244,'Trimming log'!$F$5:$Y$5000,20,FALSE)</f>
        <v>#N/A</v>
      </c>
      <c r="Z3244" s="135" t="e">
        <f t="shared" si="622"/>
        <v>#N/A</v>
      </c>
      <c r="AA3244" s="135" t="e">
        <f t="shared" si="623"/>
        <v>#N/A</v>
      </c>
      <c r="AB3244" s="136" t="e">
        <f t="shared" si="624"/>
        <v>#N/A</v>
      </c>
      <c r="AC3244" s="136" t="e">
        <f t="shared" si="625"/>
        <v>#N/A</v>
      </c>
      <c r="AD3244" s="136" t="e">
        <f t="shared" si="626"/>
        <v>#N/A</v>
      </c>
      <c r="AE3244" s="136" t="e">
        <f t="shared" si="627"/>
        <v>#N/A</v>
      </c>
    </row>
    <row r="3245" spans="4:31">
      <c r="D3245" s="69"/>
      <c r="F3245" s="65" t="e">
        <f>VLOOKUP(E3245,'Trimming log'!$F$5:$V$5000,2,FALSE)</f>
        <v>#N/A</v>
      </c>
      <c r="G3245" s="65" t="e">
        <f>VLOOKUP(E3245,'Trimming log'!$F$5:$V$5000,3,FALSE)</f>
        <v>#N/A</v>
      </c>
      <c r="H3245" s="508" t="e">
        <f>VLOOKUP(E3245,'Trimming log'!$F$5:$V$5000,4,FALSE)</f>
        <v>#N/A</v>
      </c>
      <c r="I3245" s="65" t="e">
        <f>VLOOKUP(E3245,'Trimming log'!$F$5:$V$5000,5,FALSE)</f>
        <v>#N/A</v>
      </c>
      <c r="J3245" s="65" t="e">
        <f>VLOOKUP(E3245,'Trimming log'!$F$5:$V$5000,6,FALSE)</f>
        <v>#N/A</v>
      </c>
      <c r="K3245" s="65" t="e">
        <f>VLOOKUP(E3245,'Trimming log'!$F$5:$V$5000,7,FALSE)</f>
        <v>#N/A</v>
      </c>
      <c r="L3245" s="65" t="e">
        <f>VLOOKUP(E3245,'Trimming log'!$F$5:$V$5000,8,FALSE)</f>
        <v>#N/A</v>
      </c>
      <c r="M3245" s="65" t="e">
        <f>VLOOKUP(E3245,'Trimming log'!$F$5:$V$5000,9,FALSE)</f>
        <v>#N/A</v>
      </c>
      <c r="N3245" s="507" t="e">
        <f>VLOOKUP(E3245,'Trimming log'!$F$5:$V$5000,10,FALSE)</f>
        <v>#N/A</v>
      </c>
      <c r="O3245" s="65" t="e">
        <f>VLOOKUP(E3245,'Trimming log'!$F$5:$V$5000,11,FALSE)</f>
        <v>#N/A</v>
      </c>
      <c r="P3245" s="65" t="e">
        <f>VLOOKUP(E3245,'Trimming log'!$F$5:$V$5000,12,FALSE)</f>
        <v>#N/A</v>
      </c>
      <c r="Q3245" s="65" t="e">
        <f>VLOOKUP(E3245,'Trimming log'!$F$5:$V$5000,13,FALSE)</f>
        <v>#N/A</v>
      </c>
      <c r="R3245" s="65" t="e">
        <f>VLOOKUP(E3245,'Trimming log'!$F$5:$V$5000,14,FALSE)</f>
        <v>#N/A</v>
      </c>
      <c r="S3245" s="65" t="e">
        <f>VLOOKUP(E3245,'Trimming log'!$F$5:$V$5000,15,FALSE)</f>
        <v>#N/A</v>
      </c>
      <c r="T3245" s="65" t="e">
        <f t="shared" si="618"/>
        <v>#N/A</v>
      </c>
      <c r="U3245" s="491" t="str">
        <f t="shared" si="619"/>
        <v/>
      </c>
      <c r="V3245" s="74">
        <f t="shared" si="620"/>
        <v>0</v>
      </c>
      <c r="W3245" s="134">
        <f t="shared" si="621"/>
        <v>0</v>
      </c>
      <c r="X3245" s="134" t="e">
        <f>VLOOKUP(E3245,'Trimming log'!$F$5:$Y$5000,19,FALSE)</f>
        <v>#N/A</v>
      </c>
      <c r="Y3245" s="134" t="e">
        <f>VLOOKUP(E3245,'Trimming log'!$F$5:$Y$5000,20,FALSE)</f>
        <v>#N/A</v>
      </c>
      <c r="Z3245" s="135" t="e">
        <f t="shared" si="622"/>
        <v>#N/A</v>
      </c>
      <c r="AA3245" s="135" t="e">
        <f t="shared" si="623"/>
        <v>#N/A</v>
      </c>
      <c r="AB3245" s="136" t="e">
        <f t="shared" si="624"/>
        <v>#N/A</v>
      </c>
      <c r="AC3245" s="136" t="e">
        <f t="shared" si="625"/>
        <v>#N/A</v>
      </c>
      <c r="AD3245" s="136" t="e">
        <f t="shared" si="626"/>
        <v>#N/A</v>
      </c>
      <c r="AE3245" s="136" t="e">
        <f t="shared" si="627"/>
        <v>#N/A</v>
      </c>
    </row>
    <row r="3246" spans="4:31">
      <c r="D3246" s="69"/>
      <c r="F3246" s="65" t="e">
        <f>VLOOKUP(E3246,'Trimming log'!$F$5:$V$5000,2,FALSE)</f>
        <v>#N/A</v>
      </c>
      <c r="G3246" s="65" t="e">
        <f>VLOOKUP(E3246,'Trimming log'!$F$5:$V$5000,3,FALSE)</f>
        <v>#N/A</v>
      </c>
      <c r="H3246" s="508" t="e">
        <f>VLOOKUP(E3246,'Trimming log'!$F$5:$V$5000,4,FALSE)</f>
        <v>#N/A</v>
      </c>
      <c r="I3246" s="65" t="e">
        <f>VLOOKUP(E3246,'Trimming log'!$F$5:$V$5000,5,FALSE)</f>
        <v>#N/A</v>
      </c>
      <c r="J3246" s="65" t="e">
        <f>VLOOKUP(E3246,'Trimming log'!$F$5:$V$5000,6,FALSE)</f>
        <v>#N/A</v>
      </c>
      <c r="K3246" s="65" t="e">
        <f>VLOOKUP(E3246,'Trimming log'!$F$5:$V$5000,7,FALSE)</f>
        <v>#N/A</v>
      </c>
      <c r="L3246" s="65" t="e">
        <f>VLOOKUP(E3246,'Trimming log'!$F$5:$V$5000,8,FALSE)</f>
        <v>#N/A</v>
      </c>
      <c r="M3246" s="65" t="e">
        <f>VLOOKUP(E3246,'Trimming log'!$F$5:$V$5000,9,FALSE)</f>
        <v>#N/A</v>
      </c>
      <c r="N3246" s="507" t="e">
        <f>VLOOKUP(E3246,'Trimming log'!$F$5:$V$5000,10,FALSE)</f>
        <v>#N/A</v>
      </c>
      <c r="O3246" s="65" t="e">
        <f>VLOOKUP(E3246,'Trimming log'!$F$5:$V$5000,11,FALSE)</f>
        <v>#N/A</v>
      </c>
      <c r="P3246" s="65" t="e">
        <f>VLOOKUP(E3246,'Trimming log'!$F$5:$V$5000,12,FALSE)</f>
        <v>#N/A</v>
      </c>
      <c r="Q3246" s="65" t="e">
        <f>VLOOKUP(E3246,'Trimming log'!$F$5:$V$5000,13,FALSE)</f>
        <v>#N/A</v>
      </c>
      <c r="R3246" s="65" t="e">
        <f>VLOOKUP(E3246,'Trimming log'!$F$5:$V$5000,14,FALSE)</f>
        <v>#N/A</v>
      </c>
      <c r="S3246" s="65" t="e">
        <f>VLOOKUP(E3246,'Trimming log'!$F$5:$V$5000,15,FALSE)</f>
        <v>#N/A</v>
      </c>
      <c r="T3246" s="65" t="e">
        <f t="shared" si="618"/>
        <v>#N/A</v>
      </c>
      <c r="U3246" s="491" t="str">
        <f t="shared" si="619"/>
        <v/>
      </c>
      <c r="V3246" s="74">
        <f t="shared" si="620"/>
        <v>0</v>
      </c>
      <c r="W3246" s="134">
        <f t="shared" si="621"/>
        <v>0</v>
      </c>
      <c r="X3246" s="134" t="e">
        <f>VLOOKUP(E3246,'Trimming log'!$F$5:$Y$5000,19,FALSE)</f>
        <v>#N/A</v>
      </c>
      <c r="Y3246" s="134" t="e">
        <f>VLOOKUP(E3246,'Trimming log'!$F$5:$Y$5000,20,FALSE)</f>
        <v>#N/A</v>
      </c>
      <c r="Z3246" s="135" t="e">
        <f t="shared" si="622"/>
        <v>#N/A</v>
      </c>
      <c r="AA3246" s="135" t="e">
        <f t="shared" si="623"/>
        <v>#N/A</v>
      </c>
      <c r="AB3246" s="136" t="e">
        <f t="shared" si="624"/>
        <v>#N/A</v>
      </c>
      <c r="AC3246" s="136" t="e">
        <f t="shared" si="625"/>
        <v>#N/A</v>
      </c>
      <c r="AD3246" s="136" t="e">
        <f t="shared" si="626"/>
        <v>#N/A</v>
      </c>
      <c r="AE3246" s="136" t="e">
        <f t="shared" si="627"/>
        <v>#N/A</v>
      </c>
    </row>
    <row r="3247" spans="4:31">
      <c r="D3247" s="69"/>
      <c r="F3247" s="65" t="e">
        <f>VLOOKUP(E3247,'Trimming log'!$F$5:$V$5000,2,FALSE)</f>
        <v>#N/A</v>
      </c>
      <c r="G3247" s="65" t="e">
        <f>VLOOKUP(E3247,'Trimming log'!$F$5:$V$5000,3,FALSE)</f>
        <v>#N/A</v>
      </c>
      <c r="H3247" s="508" t="e">
        <f>VLOOKUP(E3247,'Trimming log'!$F$5:$V$5000,4,FALSE)</f>
        <v>#N/A</v>
      </c>
      <c r="I3247" s="65" t="e">
        <f>VLOOKUP(E3247,'Trimming log'!$F$5:$V$5000,5,FALSE)</f>
        <v>#N/A</v>
      </c>
      <c r="J3247" s="65" t="e">
        <f>VLOOKUP(E3247,'Trimming log'!$F$5:$V$5000,6,FALSE)</f>
        <v>#N/A</v>
      </c>
      <c r="K3247" s="65" t="e">
        <f>VLOOKUP(E3247,'Trimming log'!$F$5:$V$5000,7,FALSE)</f>
        <v>#N/A</v>
      </c>
      <c r="L3247" s="65" t="e">
        <f>VLOOKUP(E3247,'Trimming log'!$F$5:$V$5000,8,FALSE)</f>
        <v>#N/A</v>
      </c>
      <c r="M3247" s="65" t="e">
        <f>VLOOKUP(E3247,'Trimming log'!$F$5:$V$5000,9,FALSE)</f>
        <v>#N/A</v>
      </c>
      <c r="N3247" s="507" t="e">
        <f>VLOOKUP(E3247,'Trimming log'!$F$5:$V$5000,10,FALSE)</f>
        <v>#N/A</v>
      </c>
      <c r="O3247" s="65" t="e">
        <f>VLOOKUP(E3247,'Trimming log'!$F$5:$V$5000,11,FALSE)</f>
        <v>#N/A</v>
      </c>
      <c r="P3247" s="65" t="e">
        <f>VLOOKUP(E3247,'Trimming log'!$F$5:$V$5000,12,FALSE)</f>
        <v>#N/A</v>
      </c>
      <c r="Q3247" s="65" t="e">
        <f>VLOOKUP(E3247,'Trimming log'!$F$5:$V$5000,13,FALSE)</f>
        <v>#N/A</v>
      </c>
      <c r="R3247" s="65" t="e">
        <f>VLOOKUP(E3247,'Trimming log'!$F$5:$V$5000,14,FALSE)</f>
        <v>#N/A</v>
      </c>
      <c r="S3247" s="65" t="e">
        <f>VLOOKUP(E3247,'Trimming log'!$F$5:$V$5000,15,FALSE)</f>
        <v>#N/A</v>
      </c>
      <c r="T3247" s="65" t="e">
        <f t="shared" si="618"/>
        <v>#N/A</v>
      </c>
      <c r="U3247" s="491" t="str">
        <f t="shared" si="619"/>
        <v/>
      </c>
      <c r="V3247" s="74">
        <f t="shared" si="620"/>
        <v>0</v>
      </c>
      <c r="W3247" s="134">
        <f t="shared" si="621"/>
        <v>0</v>
      </c>
      <c r="X3247" s="134" t="e">
        <f>VLOOKUP(E3247,'Trimming log'!$F$5:$Y$5000,19,FALSE)</f>
        <v>#N/A</v>
      </c>
      <c r="Y3247" s="134" t="e">
        <f>VLOOKUP(E3247,'Trimming log'!$F$5:$Y$5000,20,FALSE)</f>
        <v>#N/A</v>
      </c>
      <c r="Z3247" s="135" t="e">
        <f t="shared" si="622"/>
        <v>#N/A</v>
      </c>
      <c r="AA3247" s="135" t="e">
        <f t="shared" si="623"/>
        <v>#N/A</v>
      </c>
      <c r="AB3247" s="136" t="e">
        <f t="shared" si="624"/>
        <v>#N/A</v>
      </c>
      <c r="AC3247" s="136" t="e">
        <f t="shared" si="625"/>
        <v>#N/A</v>
      </c>
      <c r="AD3247" s="136" t="e">
        <f t="shared" si="626"/>
        <v>#N/A</v>
      </c>
      <c r="AE3247" s="136" t="e">
        <f t="shared" si="627"/>
        <v>#N/A</v>
      </c>
    </row>
    <row r="3248" spans="4:31">
      <c r="D3248" s="69"/>
      <c r="F3248" s="65" t="e">
        <f>VLOOKUP(E3248,'Trimming log'!$F$5:$V$5000,2,FALSE)</f>
        <v>#N/A</v>
      </c>
      <c r="G3248" s="65" t="e">
        <f>VLOOKUP(E3248,'Trimming log'!$F$5:$V$5000,3,FALSE)</f>
        <v>#N/A</v>
      </c>
      <c r="H3248" s="508" t="e">
        <f>VLOOKUP(E3248,'Trimming log'!$F$5:$V$5000,4,FALSE)</f>
        <v>#N/A</v>
      </c>
      <c r="I3248" s="65" t="e">
        <f>VLOOKUP(E3248,'Trimming log'!$F$5:$V$5000,5,FALSE)</f>
        <v>#N/A</v>
      </c>
      <c r="J3248" s="65" t="e">
        <f>VLOOKUP(E3248,'Trimming log'!$F$5:$V$5000,6,FALSE)</f>
        <v>#N/A</v>
      </c>
      <c r="K3248" s="65" t="e">
        <f>VLOOKUP(E3248,'Trimming log'!$F$5:$V$5000,7,FALSE)</f>
        <v>#N/A</v>
      </c>
      <c r="L3248" s="65" t="e">
        <f>VLOOKUP(E3248,'Trimming log'!$F$5:$V$5000,8,FALSE)</f>
        <v>#N/A</v>
      </c>
      <c r="M3248" s="65" t="e">
        <f>VLOOKUP(E3248,'Trimming log'!$F$5:$V$5000,9,FALSE)</f>
        <v>#N/A</v>
      </c>
      <c r="N3248" s="507" t="e">
        <f>VLOOKUP(E3248,'Trimming log'!$F$5:$V$5000,10,FALSE)</f>
        <v>#N/A</v>
      </c>
      <c r="O3248" s="65" t="e">
        <f>VLOOKUP(E3248,'Trimming log'!$F$5:$V$5000,11,FALSE)</f>
        <v>#N/A</v>
      </c>
      <c r="P3248" s="65" t="e">
        <f>VLOOKUP(E3248,'Trimming log'!$F$5:$V$5000,12,FALSE)</f>
        <v>#N/A</v>
      </c>
      <c r="Q3248" s="65" t="e">
        <f>VLOOKUP(E3248,'Trimming log'!$F$5:$V$5000,13,FALSE)</f>
        <v>#N/A</v>
      </c>
      <c r="R3248" s="65" t="e">
        <f>VLOOKUP(E3248,'Trimming log'!$F$5:$V$5000,14,FALSE)</f>
        <v>#N/A</v>
      </c>
      <c r="S3248" s="65" t="e">
        <f>VLOOKUP(E3248,'Trimming log'!$F$5:$V$5000,15,FALSE)</f>
        <v>#N/A</v>
      </c>
      <c r="T3248" s="65" t="e">
        <f t="shared" si="618"/>
        <v>#N/A</v>
      </c>
      <c r="U3248" s="491" t="str">
        <f t="shared" si="619"/>
        <v/>
      </c>
      <c r="V3248" s="74">
        <f t="shared" si="620"/>
        <v>0</v>
      </c>
      <c r="W3248" s="134">
        <f t="shared" si="621"/>
        <v>0</v>
      </c>
      <c r="X3248" s="134" t="e">
        <f>VLOOKUP(E3248,'Trimming log'!$F$5:$Y$5000,19,FALSE)</f>
        <v>#N/A</v>
      </c>
      <c r="Y3248" s="134" t="e">
        <f>VLOOKUP(E3248,'Trimming log'!$F$5:$Y$5000,20,FALSE)</f>
        <v>#N/A</v>
      </c>
      <c r="Z3248" s="135" t="e">
        <f t="shared" si="622"/>
        <v>#N/A</v>
      </c>
      <c r="AA3248" s="135" t="e">
        <f t="shared" si="623"/>
        <v>#N/A</v>
      </c>
      <c r="AB3248" s="136" t="e">
        <f t="shared" si="624"/>
        <v>#N/A</v>
      </c>
      <c r="AC3248" s="136" t="e">
        <f t="shared" si="625"/>
        <v>#N/A</v>
      </c>
      <c r="AD3248" s="136" t="e">
        <f t="shared" si="626"/>
        <v>#N/A</v>
      </c>
      <c r="AE3248" s="136" t="e">
        <f t="shared" si="627"/>
        <v>#N/A</v>
      </c>
    </row>
    <row r="3249" spans="4:31">
      <c r="D3249" s="69"/>
      <c r="F3249" s="65" t="e">
        <f>VLOOKUP(E3249,'Trimming log'!$F$5:$V$5000,2,FALSE)</f>
        <v>#N/A</v>
      </c>
      <c r="G3249" s="65" t="e">
        <f>VLOOKUP(E3249,'Trimming log'!$F$5:$V$5000,3,FALSE)</f>
        <v>#N/A</v>
      </c>
      <c r="H3249" s="508" t="e">
        <f>VLOOKUP(E3249,'Trimming log'!$F$5:$V$5000,4,FALSE)</f>
        <v>#N/A</v>
      </c>
      <c r="I3249" s="65" t="e">
        <f>VLOOKUP(E3249,'Trimming log'!$F$5:$V$5000,5,FALSE)</f>
        <v>#N/A</v>
      </c>
      <c r="J3249" s="65" t="e">
        <f>VLOOKUP(E3249,'Trimming log'!$F$5:$V$5000,6,FALSE)</f>
        <v>#N/A</v>
      </c>
      <c r="K3249" s="65" t="e">
        <f>VLOOKUP(E3249,'Trimming log'!$F$5:$V$5000,7,FALSE)</f>
        <v>#N/A</v>
      </c>
      <c r="L3249" s="65" t="e">
        <f>VLOOKUP(E3249,'Trimming log'!$F$5:$V$5000,8,FALSE)</f>
        <v>#N/A</v>
      </c>
      <c r="M3249" s="65" t="e">
        <f>VLOOKUP(E3249,'Trimming log'!$F$5:$V$5000,9,FALSE)</f>
        <v>#N/A</v>
      </c>
      <c r="N3249" s="507" t="e">
        <f>VLOOKUP(E3249,'Trimming log'!$F$5:$V$5000,10,FALSE)</f>
        <v>#N/A</v>
      </c>
      <c r="O3249" s="65" t="e">
        <f>VLOOKUP(E3249,'Trimming log'!$F$5:$V$5000,11,FALSE)</f>
        <v>#N/A</v>
      </c>
      <c r="P3249" s="65" t="e">
        <f>VLOOKUP(E3249,'Trimming log'!$F$5:$V$5000,12,FALSE)</f>
        <v>#N/A</v>
      </c>
      <c r="Q3249" s="65" t="e">
        <f>VLOOKUP(E3249,'Trimming log'!$F$5:$V$5000,13,FALSE)</f>
        <v>#N/A</v>
      </c>
      <c r="R3249" s="65" t="e">
        <f>VLOOKUP(E3249,'Trimming log'!$F$5:$V$5000,14,FALSE)</f>
        <v>#N/A</v>
      </c>
      <c r="S3249" s="65" t="e">
        <f>VLOOKUP(E3249,'Trimming log'!$F$5:$V$5000,15,FALSE)</f>
        <v>#N/A</v>
      </c>
      <c r="T3249" s="65" t="e">
        <f t="shared" si="618"/>
        <v>#N/A</v>
      </c>
      <c r="U3249" s="491" t="str">
        <f t="shared" si="619"/>
        <v/>
      </c>
      <c r="V3249" s="74">
        <f t="shared" si="620"/>
        <v>0</v>
      </c>
      <c r="W3249" s="134">
        <f t="shared" si="621"/>
        <v>0</v>
      </c>
      <c r="X3249" s="134" t="e">
        <f>VLOOKUP(E3249,'Trimming log'!$F$5:$Y$5000,19,FALSE)</f>
        <v>#N/A</v>
      </c>
      <c r="Y3249" s="134" t="e">
        <f>VLOOKUP(E3249,'Trimming log'!$F$5:$Y$5000,20,FALSE)</f>
        <v>#N/A</v>
      </c>
      <c r="Z3249" s="135" t="e">
        <f t="shared" si="622"/>
        <v>#N/A</v>
      </c>
      <c r="AA3249" s="135" t="e">
        <f t="shared" si="623"/>
        <v>#N/A</v>
      </c>
      <c r="AB3249" s="136" t="e">
        <f t="shared" si="624"/>
        <v>#N/A</v>
      </c>
      <c r="AC3249" s="136" t="e">
        <f t="shared" si="625"/>
        <v>#N/A</v>
      </c>
      <c r="AD3249" s="136" t="e">
        <f t="shared" si="626"/>
        <v>#N/A</v>
      </c>
      <c r="AE3249" s="136" t="e">
        <f t="shared" si="627"/>
        <v>#N/A</v>
      </c>
    </row>
    <row r="3250" spans="4:31">
      <c r="D3250" s="69"/>
      <c r="F3250" s="65" t="e">
        <f>VLOOKUP(E3250,'Trimming log'!$F$5:$V$5000,2,FALSE)</f>
        <v>#N/A</v>
      </c>
      <c r="G3250" s="65" t="e">
        <f>VLOOKUP(E3250,'Trimming log'!$F$5:$V$5000,3,FALSE)</f>
        <v>#N/A</v>
      </c>
      <c r="H3250" s="508" t="e">
        <f>VLOOKUP(E3250,'Trimming log'!$F$5:$V$5000,4,FALSE)</f>
        <v>#N/A</v>
      </c>
      <c r="I3250" s="65" t="e">
        <f>VLOOKUP(E3250,'Trimming log'!$F$5:$V$5000,5,FALSE)</f>
        <v>#N/A</v>
      </c>
      <c r="J3250" s="65" t="e">
        <f>VLOOKUP(E3250,'Trimming log'!$F$5:$V$5000,6,FALSE)</f>
        <v>#N/A</v>
      </c>
      <c r="K3250" s="65" t="e">
        <f>VLOOKUP(E3250,'Trimming log'!$F$5:$V$5000,7,FALSE)</f>
        <v>#N/A</v>
      </c>
      <c r="L3250" s="65" t="e">
        <f>VLOOKUP(E3250,'Trimming log'!$F$5:$V$5000,8,FALSE)</f>
        <v>#N/A</v>
      </c>
      <c r="M3250" s="65" t="e">
        <f>VLOOKUP(E3250,'Trimming log'!$F$5:$V$5000,9,FALSE)</f>
        <v>#N/A</v>
      </c>
      <c r="N3250" s="507" t="e">
        <f>VLOOKUP(E3250,'Trimming log'!$F$5:$V$5000,10,FALSE)</f>
        <v>#N/A</v>
      </c>
      <c r="O3250" s="65" t="e">
        <f>VLOOKUP(E3250,'Trimming log'!$F$5:$V$5000,11,FALSE)</f>
        <v>#N/A</v>
      </c>
      <c r="P3250" s="65" t="e">
        <f>VLOOKUP(E3250,'Trimming log'!$F$5:$V$5000,12,FALSE)</f>
        <v>#N/A</v>
      </c>
      <c r="Q3250" s="65" t="e">
        <f>VLOOKUP(E3250,'Trimming log'!$F$5:$V$5000,13,FALSE)</f>
        <v>#N/A</v>
      </c>
      <c r="R3250" s="65" t="e">
        <f>VLOOKUP(E3250,'Trimming log'!$F$5:$V$5000,14,FALSE)</f>
        <v>#N/A</v>
      </c>
      <c r="S3250" s="65" t="e">
        <f>VLOOKUP(E3250,'Trimming log'!$F$5:$V$5000,15,FALSE)</f>
        <v>#N/A</v>
      </c>
      <c r="T3250" s="65" t="e">
        <f t="shared" si="618"/>
        <v>#N/A</v>
      </c>
      <c r="U3250" s="491" t="str">
        <f t="shared" si="619"/>
        <v/>
      </c>
      <c r="V3250" s="74">
        <f t="shared" si="620"/>
        <v>0</v>
      </c>
      <c r="W3250" s="134">
        <f t="shared" si="621"/>
        <v>0</v>
      </c>
      <c r="X3250" s="134" t="e">
        <f>VLOOKUP(E3250,'Trimming log'!$F$5:$Y$5000,19,FALSE)</f>
        <v>#N/A</v>
      </c>
      <c r="Y3250" s="134" t="e">
        <f>VLOOKUP(E3250,'Trimming log'!$F$5:$Y$5000,20,FALSE)</f>
        <v>#N/A</v>
      </c>
      <c r="Z3250" s="135" t="e">
        <f t="shared" si="622"/>
        <v>#N/A</v>
      </c>
      <c r="AA3250" s="135" t="e">
        <f t="shared" si="623"/>
        <v>#N/A</v>
      </c>
      <c r="AB3250" s="136" t="e">
        <f t="shared" si="624"/>
        <v>#N/A</v>
      </c>
      <c r="AC3250" s="136" t="e">
        <f t="shared" si="625"/>
        <v>#N/A</v>
      </c>
      <c r="AD3250" s="136" t="e">
        <f t="shared" si="626"/>
        <v>#N/A</v>
      </c>
      <c r="AE3250" s="136" t="e">
        <f t="shared" si="627"/>
        <v>#N/A</v>
      </c>
    </row>
    <row r="3251" spans="4:31">
      <c r="D3251" s="69"/>
      <c r="F3251" s="65" t="e">
        <f>VLOOKUP(E3251,'Trimming log'!$F$5:$V$5000,2,FALSE)</f>
        <v>#N/A</v>
      </c>
      <c r="G3251" s="65" t="e">
        <f>VLOOKUP(E3251,'Trimming log'!$F$5:$V$5000,3,FALSE)</f>
        <v>#N/A</v>
      </c>
      <c r="H3251" s="508" t="e">
        <f>VLOOKUP(E3251,'Trimming log'!$F$5:$V$5000,4,FALSE)</f>
        <v>#N/A</v>
      </c>
      <c r="I3251" s="65" t="e">
        <f>VLOOKUP(E3251,'Trimming log'!$F$5:$V$5000,5,FALSE)</f>
        <v>#N/A</v>
      </c>
      <c r="J3251" s="65" t="e">
        <f>VLOOKUP(E3251,'Trimming log'!$F$5:$V$5000,6,FALSE)</f>
        <v>#N/A</v>
      </c>
      <c r="K3251" s="65" t="e">
        <f>VLOOKUP(E3251,'Trimming log'!$F$5:$V$5000,7,FALSE)</f>
        <v>#N/A</v>
      </c>
      <c r="L3251" s="65" t="e">
        <f>VLOOKUP(E3251,'Trimming log'!$F$5:$V$5000,8,FALSE)</f>
        <v>#N/A</v>
      </c>
      <c r="M3251" s="65" t="e">
        <f>VLOOKUP(E3251,'Trimming log'!$F$5:$V$5000,9,FALSE)</f>
        <v>#N/A</v>
      </c>
      <c r="N3251" s="507" t="e">
        <f>VLOOKUP(E3251,'Trimming log'!$F$5:$V$5000,10,FALSE)</f>
        <v>#N/A</v>
      </c>
      <c r="O3251" s="65" t="e">
        <f>VLOOKUP(E3251,'Trimming log'!$F$5:$V$5000,11,FALSE)</f>
        <v>#N/A</v>
      </c>
      <c r="P3251" s="65" t="e">
        <f>VLOOKUP(E3251,'Trimming log'!$F$5:$V$5000,12,FALSE)</f>
        <v>#N/A</v>
      </c>
      <c r="Q3251" s="65" t="e">
        <f>VLOOKUP(E3251,'Trimming log'!$F$5:$V$5000,13,FALSE)</f>
        <v>#N/A</v>
      </c>
      <c r="R3251" s="65" t="e">
        <f>VLOOKUP(E3251,'Trimming log'!$F$5:$V$5000,14,FALSE)</f>
        <v>#N/A</v>
      </c>
      <c r="S3251" s="65" t="e">
        <f>VLOOKUP(E3251,'Trimming log'!$F$5:$V$5000,15,FALSE)</f>
        <v>#N/A</v>
      </c>
      <c r="T3251" s="65" t="e">
        <f t="shared" si="618"/>
        <v>#N/A</v>
      </c>
      <c r="U3251" s="491" t="str">
        <f t="shared" si="619"/>
        <v/>
      </c>
      <c r="V3251" s="74">
        <f t="shared" si="620"/>
        <v>0</v>
      </c>
      <c r="W3251" s="134">
        <f t="shared" si="621"/>
        <v>0</v>
      </c>
      <c r="X3251" s="134" t="e">
        <f>VLOOKUP(E3251,'Trimming log'!$F$5:$Y$5000,19,FALSE)</f>
        <v>#N/A</v>
      </c>
      <c r="Y3251" s="134" t="e">
        <f>VLOOKUP(E3251,'Trimming log'!$F$5:$Y$5000,20,FALSE)</f>
        <v>#N/A</v>
      </c>
      <c r="Z3251" s="135" t="e">
        <f t="shared" si="622"/>
        <v>#N/A</v>
      </c>
      <c r="AA3251" s="135" t="e">
        <f t="shared" si="623"/>
        <v>#N/A</v>
      </c>
      <c r="AB3251" s="136" t="e">
        <f t="shared" si="624"/>
        <v>#N/A</v>
      </c>
      <c r="AC3251" s="136" t="e">
        <f t="shared" si="625"/>
        <v>#N/A</v>
      </c>
      <c r="AD3251" s="136" t="e">
        <f t="shared" si="626"/>
        <v>#N/A</v>
      </c>
      <c r="AE3251" s="136" t="e">
        <f t="shared" si="627"/>
        <v>#N/A</v>
      </c>
    </row>
    <row r="3252" spans="4:31">
      <c r="D3252" s="69"/>
      <c r="F3252" s="65" t="e">
        <f>VLOOKUP(E3252,'Trimming log'!$F$5:$V$5000,2,FALSE)</f>
        <v>#N/A</v>
      </c>
      <c r="G3252" s="65" t="e">
        <f>VLOOKUP(E3252,'Trimming log'!$F$5:$V$5000,3,FALSE)</f>
        <v>#N/A</v>
      </c>
      <c r="H3252" s="508" t="e">
        <f>VLOOKUP(E3252,'Trimming log'!$F$5:$V$5000,4,FALSE)</f>
        <v>#N/A</v>
      </c>
      <c r="I3252" s="65" t="e">
        <f>VLOOKUP(E3252,'Trimming log'!$F$5:$V$5000,5,FALSE)</f>
        <v>#N/A</v>
      </c>
      <c r="J3252" s="65" t="e">
        <f>VLOOKUP(E3252,'Trimming log'!$F$5:$V$5000,6,FALSE)</f>
        <v>#N/A</v>
      </c>
      <c r="K3252" s="65" t="e">
        <f>VLOOKUP(E3252,'Trimming log'!$F$5:$V$5000,7,FALSE)</f>
        <v>#N/A</v>
      </c>
      <c r="L3252" s="65" t="e">
        <f>VLOOKUP(E3252,'Trimming log'!$F$5:$V$5000,8,FALSE)</f>
        <v>#N/A</v>
      </c>
      <c r="M3252" s="65" t="e">
        <f>VLOOKUP(E3252,'Trimming log'!$F$5:$V$5000,9,FALSE)</f>
        <v>#N/A</v>
      </c>
      <c r="N3252" s="507" t="e">
        <f>VLOOKUP(E3252,'Trimming log'!$F$5:$V$5000,10,FALSE)</f>
        <v>#N/A</v>
      </c>
      <c r="O3252" s="65" t="e">
        <f>VLOOKUP(E3252,'Trimming log'!$F$5:$V$5000,11,FALSE)</f>
        <v>#N/A</v>
      </c>
      <c r="P3252" s="65" t="e">
        <f>VLOOKUP(E3252,'Trimming log'!$F$5:$V$5000,12,FALSE)</f>
        <v>#N/A</v>
      </c>
      <c r="Q3252" s="65" t="e">
        <f>VLOOKUP(E3252,'Trimming log'!$F$5:$V$5000,13,FALSE)</f>
        <v>#N/A</v>
      </c>
      <c r="R3252" s="65" t="e">
        <f>VLOOKUP(E3252,'Trimming log'!$F$5:$V$5000,14,FALSE)</f>
        <v>#N/A</v>
      </c>
      <c r="S3252" s="65" t="e">
        <f>VLOOKUP(E3252,'Trimming log'!$F$5:$V$5000,15,FALSE)</f>
        <v>#N/A</v>
      </c>
      <c r="T3252" s="65" t="e">
        <f t="shared" si="618"/>
        <v>#N/A</v>
      </c>
      <c r="U3252" s="491" t="str">
        <f t="shared" si="619"/>
        <v/>
      </c>
      <c r="V3252" s="74">
        <f t="shared" si="620"/>
        <v>0</v>
      </c>
      <c r="W3252" s="134">
        <f t="shared" si="621"/>
        <v>0</v>
      </c>
      <c r="X3252" s="134" t="e">
        <f>VLOOKUP(E3252,'Trimming log'!$F$5:$Y$5000,19,FALSE)</f>
        <v>#N/A</v>
      </c>
      <c r="Y3252" s="134" t="e">
        <f>VLOOKUP(E3252,'Trimming log'!$F$5:$Y$5000,20,FALSE)</f>
        <v>#N/A</v>
      </c>
      <c r="Z3252" s="135" t="e">
        <f t="shared" si="622"/>
        <v>#N/A</v>
      </c>
      <c r="AA3252" s="135" t="e">
        <f t="shared" si="623"/>
        <v>#N/A</v>
      </c>
      <c r="AB3252" s="136" t="e">
        <f t="shared" si="624"/>
        <v>#N/A</v>
      </c>
      <c r="AC3252" s="136" t="e">
        <f t="shared" si="625"/>
        <v>#N/A</v>
      </c>
      <c r="AD3252" s="136" t="e">
        <f t="shared" si="626"/>
        <v>#N/A</v>
      </c>
      <c r="AE3252" s="136" t="e">
        <f t="shared" si="627"/>
        <v>#N/A</v>
      </c>
    </row>
    <row r="3253" spans="4:31">
      <c r="D3253" s="69"/>
      <c r="F3253" s="65" t="e">
        <f>VLOOKUP(E3253,'Trimming log'!$F$5:$V$5000,2,FALSE)</f>
        <v>#N/A</v>
      </c>
      <c r="G3253" s="65" t="e">
        <f>VLOOKUP(E3253,'Trimming log'!$F$5:$V$5000,3,FALSE)</f>
        <v>#N/A</v>
      </c>
      <c r="H3253" s="508" t="e">
        <f>VLOOKUP(E3253,'Trimming log'!$F$5:$V$5000,4,FALSE)</f>
        <v>#N/A</v>
      </c>
      <c r="I3253" s="65" t="e">
        <f>VLOOKUP(E3253,'Trimming log'!$F$5:$V$5000,5,FALSE)</f>
        <v>#N/A</v>
      </c>
      <c r="J3253" s="65" t="e">
        <f>VLOOKUP(E3253,'Trimming log'!$F$5:$V$5000,6,FALSE)</f>
        <v>#N/A</v>
      </c>
      <c r="K3253" s="65" t="e">
        <f>VLOOKUP(E3253,'Trimming log'!$F$5:$V$5000,7,FALSE)</f>
        <v>#N/A</v>
      </c>
      <c r="L3253" s="65" t="e">
        <f>VLOOKUP(E3253,'Trimming log'!$F$5:$V$5000,8,FALSE)</f>
        <v>#N/A</v>
      </c>
      <c r="M3253" s="65" t="e">
        <f>VLOOKUP(E3253,'Trimming log'!$F$5:$V$5000,9,FALSE)</f>
        <v>#N/A</v>
      </c>
      <c r="N3253" s="507" t="e">
        <f>VLOOKUP(E3253,'Trimming log'!$F$5:$V$5000,10,FALSE)</f>
        <v>#N/A</v>
      </c>
      <c r="O3253" s="65" t="e">
        <f>VLOOKUP(E3253,'Trimming log'!$F$5:$V$5000,11,FALSE)</f>
        <v>#N/A</v>
      </c>
      <c r="P3253" s="65" t="e">
        <f>VLOOKUP(E3253,'Trimming log'!$F$5:$V$5000,12,FALSE)</f>
        <v>#N/A</v>
      </c>
      <c r="Q3253" s="65" t="e">
        <f>VLOOKUP(E3253,'Trimming log'!$F$5:$V$5000,13,FALSE)</f>
        <v>#N/A</v>
      </c>
      <c r="R3253" s="65" t="e">
        <f>VLOOKUP(E3253,'Trimming log'!$F$5:$V$5000,14,FALSE)</f>
        <v>#N/A</v>
      </c>
      <c r="S3253" s="65" t="e">
        <f>VLOOKUP(E3253,'Trimming log'!$F$5:$V$5000,15,FALSE)</f>
        <v>#N/A</v>
      </c>
      <c r="T3253" s="65" t="e">
        <f t="shared" si="618"/>
        <v>#N/A</v>
      </c>
      <c r="U3253" s="491" t="str">
        <f t="shared" si="619"/>
        <v/>
      </c>
      <c r="V3253" s="74">
        <f t="shared" si="620"/>
        <v>0</v>
      </c>
      <c r="W3253" s="134">
        <f t="shared" si="621"/>
        <v>0</v>
      </c>
      <c r="X3253" s="134" t="e">
        <f>VLOOKUP(E3253,'Trimming log'!$F$5:$Y$5000,19,FALSE)</f>
        <v>#N/A</v>
      </c>
      <c r="Y3253" s="134" t="e">
        <f>VLOOKUP(E3253,'Trimming log'!$F$5:$Y$5000,20,FALSE)</f>
        <v>#N/A</v>
      </c>
      <c r="Z3253" s="135" t="e">
        <f t="shared" si="622"/>
        <v>#N/A</v>
      </c>
      <c r="AA3253" s="135" t="e">
        <f t="shared" si="623"/>
        <v>#N/A</v>
      </c>
      <c r="AB3253" s="136" t="e">
        <f t="shared" si="624"/>
        <v>#N/A</v>
      </c>
      <c r="AC3253" s="136" t="e">
        <f t="shared" si="625"/>
        <v>#N/A</v>
      </c>
      <c r="AD3253" s="136" t="e">
        <f t="shared" si="626"/>
        <v>#N/A</v>
      </c>
      <c r="AE3253" s="136" t="e">
        <f t="shared" si="627"/>
        <v>#N/A</v>
      </c>
    </row>
    <row r="3254" spans="4:31">
      <c r="D3254" s="69"/>
      <c r="F3254" s="65" t="e">
        <f>VLOOKUP(E3254,'Trimming log'!$F$5:$V$5000,2,FALSE)</f>
        <v>#N/A</v>
      </c>
      <c r="G3254" s="65" t="e">
        <f>VLOOKUP(E3254,'Trimming log'!$F$5:$V$5000,3,FALSE)</f>
        <v>#N/A</v>
      </c>
      <c r="H3254" s="508" t="e">
        <f>VLOOKUP(E3254,'Trimming log'!$F$5:$V$5000,4,FALSE)</f>
        <v>#N/A</v>
      </c>
      <c r="I3254" s="65" t="e">
        <f>VLOOKUP(E3254,'Trimming log'!$F$5:$V$5000,5,FALSE)</f>
        <v>#N/A</v>
      </c>
      <c r="J3254" s="65" t="e">
        <f>VLOOKUP(E3254,'Trimming log'!$F$5:$V$5000,6,FALSE)</f>
        <v>#N/A</v>
      </c>
      <c r="K3254" s="65" t="e">
        <f>VLOOKUP(E3254,'Trimming log'!$F$5:$V$5000,7,FALSE)</f>
        <v>#N/A</v>
      </c>
      <c r="L3254" s="65" t="e">
        <f>VLOOKUP(E3254,'Trimming log'!$F$5:$V$5000,8,FALSE)</f>
        <v>#N/A</v>
      </c>
      <c r="M3254" s="65" t="e">
        <f>VLOOKUP(E3254,'Trimming log'!$F$5:$V$5000,9,FALSE)</f>
        <v>#N/A</v>
      </c>
      <c r="N3254" s="507" t="e">
        <f>VLOOKUP(E3254,'Trimming log'!$F$5:$V$5000,10,FALSE)</f>
        <v>#N/A</v>
      </c>
      <c r="O3254" s="65" t="e">
        <f>VLOOKUP(E3254,'Trimming log'!$F$5:$V$5000,11,FALSE)</f>
        <v>#N/A</v>
      </c>
      <c r="P3254" s="65" t="e">
        <f>VLOOKUP(E3254,'Trimming log'!$F$5:$V$5000,12,FALSE)</f>
        <v>#N/A</v>
      </c>
      <c r="Q3254" s="65" t="e">
        <f>VLOOKUP(E3254,'Trimming log'!$F$5:$V$5000,13,FALSE)</f>
        <v>#N/A</v>
      </c>
      <c r="R3254" s="65" t="e">
        <f>VLOOKUP(E3254,'Trimming log'!$F$5:$V$5000,14,FALSE)</f>
        <v>#N/A</v>
      </c>
      <c r="S3254" s="65" t="e">
        <f>VLOOKUP(E3254,'Trimming log'!$F$5:$V$5000,15,FALSE)</f>
        <v>#N/A</v>
      </c>
      <c r="T3254" s="65" t="e">
        <f t="shared" si="618"/>
        <v>#N/A</v>
      </c>
      <c r="U3254" s="491" t="str">
        <f t="shared" si="619"/>
        <v/>
      </c>
      <c r="V3254" s="74">
        <f t="shared" si="620"/>
        <v>0</v>
      </c>
      <c r="W3254" s="134">
        <f t="shared" si="621"/>
        <v>0</v>
      </c>
      <c r="X3254" s="134" t="e">
        <f>VLOOKUP(E3254,'Trimming log'!$F$5:$Y$5000,19,FALSE)</f>
        <v>#N/A</v>
      </c>
      <c r="Y3254" s="134" t="e">
        <f>VLOOKUP(E3254,'Trimming log'!$F$5:$Y$5000,20,FALSE)</f>
        <v>#N/A</v>
      </c>
      <c r="Z3254" s="135" t="e">
        <f t="shared" si="622"/>
        <v>#N/A</v>
      </c>
      <c r="AA3254" s="135" t="e">
        <f t="shared" si="623"/>
        <v>#N/A</v>
      </c>
      <c r="AB3254" s="136" t="e">
        <f t="shared" si="624"/>
        <v>#N/A</v>
      </c>
      <c r="AC3254" s="136" t="e">
        <f t="shared" si="625"/>
        <v>#N/A</v>
      </c>
      <c r="AD3254" s="136" t="e">
        <f t="shared" si="626"/>
        <v>#N/A</v>
      </c>
      <c r="AE3254" s="136" t="e">
        <f t="shared" si="627"/>
        <v>#N/A</v>
      </c>
    </row>
    <row r="3255" spans="4:31">
      <c r="D3255" s="69"/>
      <c r="F3255" s="65" t="e">
        <f>VLOOKUP(E3255,'Trimming log'!$F$5:$V$5000,2,FALSE)</f>
        <v>#N/A</v>
      </c>
      <c r="G3255" s="65" t="e">
        <f>VLOOKUP(E3255,'Trimming log'!$F$5:$V$5000,3,FALSE)</f>
        <v>#N/A</v>
      </c>
      <c r="H3255" s="508" t="e">
        <f>VLOOKUP(E3255,'Trimming log'!$F$5:$V$5000,4,FALSE)</f>
        <v>#N/A</v>
      </c>
      <c r="I3255" s="65" t="e">
        <f>VLOOKUP(E3255,'Trimming log'!$F$5:$V$5000,5,FALSE)</f>
        <v>#N/A</v>
      </c>
      <c r="J3255" s="65" t="e">
        <f>VLOOKUP(E3255,'Trimming log'!$F$5:$V$5000,6,FALSE)</f>
        <v>#N/A</v>
      </c>
      <c r="K3255" s="65" t="e">
        <f>VLOOKUP(E3255,'Trimming log'!$F$5:$V$5000,7,FALSE)</f>
        <v>#N/A</v>
      </c>
      <c r="L3255" s="65" t="e">
        <f>VLOOKUP(E3255,'Trimming log'!$F$5:$V$5000,8,FALSE)</f>
        <v>#N/A</v>
      </c>
      <c r="M3255" s="65" t="e">
        <f>VLOOKUP(E3255,'Trimming log'!$F$5:$V$5000,9,FALSE)</f>
        <v>#N/A</v>
      </c>
      <c r="N3255" s="507" t="e">
        <f>VLOOKUP(E3255,'Trimming log'!$F$5:$V$5000,10,FALSE)</f>
        <v>#N/A</v>
      </c>
      <c r="O3255" s="65" t="e">
        <f>VLOOKUP(E3255,'Trimming log'!$F$5:$V$5000,11,FALSE)</f>
        <v>#N/A</v>
      </c>
      <c r="P3255" s="65" t="e">
        <f>VLOOKUP(E3255,'Trimming log'!$F$5:$V$5000,12,FALSE)</f>
        <v>#N/A</v>
      </c>
      <c r="Q3255" s="65" t="e">
        <f>VLOOKUP(E3255,'Trimming log'!$F$5:$V$5000,13,FALSE)</f>
        <v>#N/A</v>
      </c>
      <c r="R3255" s="65" t="e">
        <f>VLOOKUP(E3255,'Trimming log'!$F$5:$V$5000,14,FALSE)</f>
        <v>#N/A</v>
      </c>
      <c r="S3255" s="65" t="e">
        <f>VLOOKUP(E3255,'Trimming log'!$F$5:$V$5000,15,FALSE)</f>
        <v>#N/A</v>
      </c>
      <c r="T3255" s="65" t="e">
        <f t="shared" si="618"/>
        <v>#N/A</v>
      </c>
      <c r="U3255" s="491" t="str">
        <f t="shared" si="619"/>
        <v/>
      </c>
      <c r="V3255" s="74">
        <f t="shared" si="620"/>
        <v>0</v>
      </c>
      <c r="W3255" s="134">
        <f t="shared" si="621"/>
        <v>0</v>
      </c>
      <c r="X3255" s="134" t="e">
        <f>VLOOKUP(E3255,'Trimming log'!$F$5:$Y$5000,19,FALSE)</f>
        <v>#N/A</v>
      </c>
      <c r="Y3255" s="134" t="e">
        <f>VLOOKUP(E3255,'Trimming log'!$F$5:$Y$5000,20,FALSE)</f>
        <v>#N/A</v>
      </c>
      <c r="Z3255" s="135" t="e">
        <f t="shared" si="622"/>
        <v>#N/A</v>
      </c>
      <c r="AA3255" s="135" t="e">
        <f t="shared" si="623"/>
        <v>#N/A</v>
      </c>
      <c r="AB3255" s="136" t="e">
        <f t="shared" si="624"/>
        <v>#N/A</v>
      </c>
      <c r="AC3255" s="136" t="e">
        <f t="shared" si="625"/>
        <v>#N/A</v>
      </c>
      <c r="AD3255" s="136" t="e">
        <f t="shared" si="626"/>
        <v>#N/A</v>
      </c>
      <c r="AE3255" s="136" t="e">
        <f t="shared" si="627"/>
        <v>#N/A</v>
      </c>
    </row>
    <row r="3256" spans="4:31">
      <c r="D3256" s="69"/>
      <c r="F3256" s="65" t="e">
        <f>VLOOKUP(E3256,'Trimming log'!$F$5:$V$5000,2,FALSE)</f>
        <v>#N/A</v>
      </c>
      <c r="G3256" s="65" t="e">
        <f>VLOOKUP(E3256,'Trimming log'!$F$5:$V$5000,3,FALSE)</f>
        <v>#N/A</v>
      </c>
      <c r="H3256" s="508" t="e">
        <f>VLOOKUP(E3256,'Trimming log'!$F$5:$V$5000,4,FALSE)</f>
        <v>#N/A</v>
      </c>
      <c r="I3256" s="65" t="e">
        <f>VLOOKUP(E3256,'Trimming log'!$F$5:$V$5000,5,FALSE)</f>
        <v>#N/A</v>
      </c>
      <c r="J3256" s="65" t="e">
        <f>VLOOKUP(E3256,'Trimming log'!$F$5:$V$5000,6,FALSE)</f>
        <v>#N/A</v>
      </c>
      <c r="K3256" s="65" t="e">
        <f>VLOOKUP(E3256,'Trimming log'!$F$5:$V$5000,7,FALSE)</f>
        <v>#N/A</v>
      </c>
      <c r="L3256" s="65" t="e">
        <f>VLOOKUP(E3256,'Trimming log'!$F$5:$V$5000,8,FALSE)</f>
        <v>#N/A</v>
      </c>
      <c r="M3256" s="65" t="e">
        <f>VLOOKUP(E3256,'Trimming log'!$F$5:$V$5000,9,FALSE)</f>
        <v>#N/A</v>
      </c>
      <c r="N3256" s="507" t="e">
        <f>VLOOKUP(E3256,'Trimming log'!$F$5:$V$5000,10,FALSE)</f>
        <v>#N/A</v>
      </c>
      <c r="O3256" s="65" t="e">
        <f>VLOOKUP(E3256,'Trimming log'!$F$5:$V$5000,11,FALSE)</f>
        <v>#N/A</v>
      </c>
      <c r="P3256" s="65" t="e">
        <f>VLOOKUP(E3256,'Trimming log'!$F$5:$V$5000,12,FALSE)</f>
        <v>#N/A</v>
      </c>
      <c r="Q3256" s="65" t="e">
        <f>VLOOKUP(E3256,'Trimming log'!$F$5:$V$5000,13,FALSE)</f>
        <v>#N/A</v>
      </c>
      <c r="R3256" s="65" t="e">
        <f>VLOOKUP(E3256,'Trimming log'!$F$5:$V$5000,14,FALSE)</f>
        <v>#N/A</v>
      </c>
      <c r="S3256" s="65" t="e">
        <f>VLOOKUP(E3256,'Trimming log'!$F$5:$V$5000,15,FALSE)</f>
        <v>#N/A</v>
      </c>
      <c r="T3256" s="65" t="e">
        <f t="shared" si="618"/>
        <v>#N/A</v>
      </c>
      <c r="U3256" s="491" t="str">
        <f t="shared" si="619"/>
        <v/>
      </c>
      <c r="V3256" s="74">
        <f t="shared" si="620"/>
        <v>0</v>
      </c>
      <c r="W3256" s="134">
        <f t="shared" si="621"/>
        <v>0</v>
      </c>
      <c r="X3256" s="134" t="e">
        <f>VLOOKUP(E3256,'Trimming log'!$F$5:$Y$5000,19,FALSE)</f>
        <v>#N/A</v>
      </c>
      <c r="Y3256" s="134" t="e">
        <f>VLOOKUP(E3256,'Trimming log'!$F$5:$Y$5000,20,FALSE)</f>
        <v>#N/A</v>
      </c>
      <c r="Z3256" s="135" t="e">
        <f t="shared" si="622"/>
        <v>#N/A</v>
      </c>
      <c r="AA3256" s="135" t="e">
        <f t="shared" si="623"/>
        <v>#N/A</v>
      </c>
      <c r="AB3256" s="136" t="e">
        <f t="shared" si="624"/>
        <v>#N/A</v>
      </c>
      <c r="AC3256" s="136" t="e">
        <f t="shared" si="625"/>
        <v>#N/A</v>
      </c>
      <c r="AD3256" s="136" t="e">
        <f t="shared" si="626"/>
        <v>#N/A</v>
      </c>
      <c r="AE3256" s="136" t="e">
        <f t="shared" si="627"/>
        <v>#N/A</v>
      </c>
    </row>
    <row r="3257" spans="4:31">
      <c r="D3257" s="69"/>
      <c r="F3257" s="65" t="e">
        <f>VLOOKUP(E3257,'Trimming log'!$F$5:$V$5000,2,FALSE)</f>
        <v>#N/A</v>
      </c>
      <c r="G3257" s="65" t="e">
        <f>VLOOKUP(E3257,'Trimming log'!$F$5:$V$5000,3,FALSE)</f>
        <v>#N/A</v>
      </c>
      <c r="H3257" s="508" t="e">
        <f>VLOOKUP(E3257,'Trimming log'!$F$5:$V$5000,4,FALSE)</f>
        <v>#N/A</v>
      </c>
      <c r="I3257" s="65" t="e">
        <f>VLOOKUP(E3257,'Trimming log'!$F$5:$V$5000,5,FALSE)</f>
        <v>#N/A</v>
      </c>
      <c r="J3257" s="65" t="e">
        <f>VLOOKUP(E3257,'Trimming log'!$F$5:$V$5000,6,FALSE)</f>
        <v>#N/A</v>
      </c>
      <c r="K3257" s="65" t="e">
        <f>VLOOKUP(E3257,'Trimming log'!$F$5:$V$5000,7,FALSE)</f>
        <v>#N/A</v>
      </c>
      <c r="L3257" s="65" t="e">
        <f>VLOOKUP(E3257,'Trimming log'!$F$5:$V$5000,8,FALSE)</f>
        <v>#N/A</v>
      </c>
      <c r="M3257" s="65" t="e">
        <f>VLOOKUP(E3257,'Trimming log'!$F$5:$V$5000,9,FALSE)</f>
        <v>#N/A</v>
      </c>
      <c r="N3257" s="507" t="e">
        <f>VLOOKUP(E3257,'Trimming log'!$F$5:$V$5000,10,FALSE)</f>
        <v>#N/A</v>
      </c>
      <c r="O3257" s="65" t="e">
        <f>VLOOKUP(E3257,'Trimming log'!$F$5:$V$5000,11,FALSE)</f>
        <v>#N/A</v>
      </c>
      <c r="P3257" s="65" t="e">
        <f>VLOOKUP(E3257,'Trimming log'!$F$5:$V$5000,12,FALSE)</f>
        <v>#N/A</v>
      </c>
      <c r="Q3257" s="65" t="e">
        <f>VLOOKUP(E3257,'Trimming log'!$F$5:$V$5000,13,FALSE)</f>
        <v>#N/A</v>
      </c>
      <c r="R3257" s="65" t="e">
        <f>VLOOKUP(E3257,'Trimming log'!$F$5:$V$5000,14,FALSE)</f>
        <v>#N/A</v>
      </c>
      <c r="S3257" s="65" t="e">
        <f>VLOOKUP(E3257,'Trimming log'!$F$5:$V$5000,15,FALSE)</f>
        <v>#N/A</v>
      </c>
      <c r="T3257" s="65" t="e">
        <f t="shared" si="618"/>
        <v>#N/A</v>
      </c>
      <c r="U3257" s="491" t="str">
        <f t="shared" si="619"/>
        <v/>
      </c>
      <c r="V3257" s="74">
        <f t="shared" si="620"/>
        <v>0</v>
      </c>
      <c r="W3257" s="134">
        <f t="shared" si="621"/>
        <v>0</v>
      </c>
      <c r="X3257" s="134" t="e">
        <f>VLOOKUP(E3257,'Trimming log'!$F$5:$Y$5000,19,FALSE)</f>
        <v>#N/A</v>
      </c>
      <c r="Y3257" s="134" t="e">
        <f>VLOOKUP(E3257,'Trimming log'!$F$5:$Y$5000,20,FALSE)</f>
        <v>#N/A</v>
      </c>
      <c r="Z3257" s="135" t="e">
        <f t="shared" si="622"/>
        <v>#N/A</v>
      </c>
      <c r="AA3257" s="135" t="e">
        <f t="shared" si="623"/>
        <v>#N/A</v>
      </c>
      <c r="AB3257" s="136" t="e">
        <f t="shared" si="624"/>
        <v>#N/A</v>
      </c>
      <c r="AC3257" s="136" t="e">
        <f t="shared" si="625"/>
        <v>#N/A</v>
      </c>
      <c r="AD3257" s="136" t="e">
        <f t="shared" si="626"/>
        <v>#N/A</v>
      </c>
      <c r="AE3257" s="136" t="e">
        <f t="shared" si="627"/>
        <v>#N/A</v>
      </c>
    </row>
    <row r="3258" spans="4:31">
      <c r="D3258" s="69"/>
      <c r="F3258" s="65" t="e">
        <f>VLOOKUP(E3258,'Trimming log'!$F$5:$V$5000,2,FALSE)</f>
        <v>#N/A</v>
      </c>
      <c r="G3258" s="65" t="e">
        <f>VLOOKUP(E3258,'Trimming log'!$F$5:$V$5000,3,FALSE)</f>
        <v>#N/A</v>
      </c>
      <c r="H3258" s="508" t="e">
        <f>VLOOKUP(E3258,'Trimming log'!$F$5:$V$5000,4,FALSE)</f>
        <v>#N/A</v>
      </c>
      <c r="I3258" s="65" t="e">
        <f>VLOOKUP(E3258,'Trimming log'!$F$5:$V$5000,5,FALSE)</f>
        <v>#N/A</v>
      </c>
      <c r="J3258" s="65" t="e">
        <f>VLOOKUP(E3258,'Trimming log'!$F$5:$V$5000,6,FALSE)</f>
        <v>#N/A</v>
      </c>
      <c r="K3258" s="65" t="e">
        <f>VLOOKUP(E3258,'Trimming log'!$F$5:$V$5000,7,FALSE)</f>
        <v>#N/A</v>
      </c>
      <c r="L3258" s="65" t="e">
        <f>VLOOKUP(E3258,'Trimming log'!$F$5:$V$5000,8,FALSE)</f>
        <v>#N/A</v>
      </c>
      <c r="M3258" s="65" t="e">
        <f>VLOOKUP(E3258,'Trimming log'!$F$5:$V$5000,9,FALSE)</f>
        <v>#N/A</v>
      </c>
      <c r="N3258" s="507" t="e">
        <f>VLOOKUP(E3258,'Trimming log'!$F$5:$V$5000,10,FALSE)</f>
        <v>#N/A</v>
      </c>
      <c r="O3258" s="65" t="e">
        <f>VLOOKUP(E3258,'Trimming log'!$F$5:$V$5000,11,FALSE)</f>
        <v>#N/A</v>
      </c>
      <c r="P3258" s="65" t="e">
        <f>VLOOKUP(E3258,'Trimming log'!$F$5:$V$5000,12,FALSE)</f>
        <v>#N/A</v>
      </c>
      <c r="Q3258" s="65" t="e">
        <f>VLOOKUP(E3258,'Trimming log'!$F$5:$V$5000,13,FALSE)</f>
        <v>#N/A</v>
      </c>
      <c r="R3258" s="65" t="e">
        <f>VLOOKUP(E3258,'Trimming log'!$F$5:$V$5000,14,FALSE)</f>
        <v>#N/A</v>
      </c>
      <c r="S3258" s="65" t="e">
        <f>VLOOKUP(E3258,'Trimming log'!$F$5:$V$5000,15,FALSE)</f>
        <v>#N/A</v>
      </c>
      <c r="T3258" s="65" t="e">
        <f t="shared" si="618"/>
        <v>#N/A</v>
      </c>
      <c r="U3258" s="491" t="str">
        <f t="shared" si="619"/>
        <v/>
      </c>
      <c r="V3258" s="74">
        <f t="shared" si="620"/>
        <v>0</v>
      </c>
      <c r="W3258" s="134">
        <f t="shared" si="621"/>
        <v>0</v>
      </c>
      <c r="X3258" s="134" t="e">
        <f>VLOOKUP(E3258,'Trimming log'!$F$5:$Y$5000,19,FALSE)</f>
        <v>#N/A</v>
      </c>
      <c r="Y3258" s="134" t="e">
        <f>VLOOKUP(E3258,'Trimming log'!$F$5:$Y$5000,20,FALSE)</f>
        <v>#N/A</v>
      </c>
      <c r="Z3258" s="135" t="e">
        <f t="shared" si="622"/>
        <v>#N/A</v>
      </c>
      <c r="AA3258" s="135" t="e">
        <f t="shared" si="623"/>
        <v>#N/A</v>
      </c>
      <c r="AB3258" s="136" t="e">
        <f t="shared" si="624"/>
        <v>#N/A</v>
      </c>
      <c r="AC3258" s="136" t="e">
        <f t="shared" si="625"/>
        <v>#N/A</v>
      </c>
      <c r="AD3258" s="136" t="e">
        <f t="shared" si="626"/>
        <v>#N/A</v>
      </c>
      <c r="AE3258" s="136" t="e">
        <f t="shared" si="627"/>
        <v>#N/A</v>
      </c>
    </row>
    <row r="3259" spans="4:31">
      <c r="D3259" s="69"/>
      <c r="F3259" s="65" t="e">
        <f>VLOOKUP(E3259,'Trimming log'!$F$5:$V$5000,2,FALSE)</f>
        <v>#N/A</v>
      </c>
      <c r="G3259" s="65" t="e">
        <f>VLOOKUP(E3259,'Trimming log'!$F$5:$V$5000,3,FALSE)</f>
        <v>#N/A</v>
      </c>
      <c r="H3259" s="508" t="e">
        <f>VLOOKUP(E3259,'Trimming log'!$F$5:$V$5000,4,FALSE)</f>
        <v>#N/A</v>
      </c>
      <c r="I3259" s="65" t="e">
        <f>VLOOKUP(E3259,'Trimming log'!$F$5:$V$5000,5,FALSE)</f>
        <v>#N/A</v>
      </c>
      <c r="J3259" s="65" t="e">
        <f>VLOOKUP(E3259,'Trimming log'!$F$5:$V$5000,6,FALSE)</f>
        <v>#N/A</v>
      </c>
      <c r="K3259" s="65" t="e">
        <f>VLOOKUP(E3259,'Trimming log'!$F$5:$V$5000,7,FALSE)</f>
        <v>#N/A</v>
      </c>
      <c r="L3259" s="65" t="e">
        <f>VLOOKUP(E3259,'Trimming log'!$F$5:$V$5000,8,FALSE)</f>
        <v>#N/A</v>
      </c>
      <c r="M3259" s="65" t="e">
        <f>VLOOKUP(E3259,'Trimming log'!$F$5:$V$5000,9,FALSE)</f>
        <v>#N/A</v>
      </c>
      <c r="N3259" s="507" t="e">
        <f>VLOOKUP(E3259,'Trimming log'!$F$5:$V$5000,10,FALSE)</f>
        <v>#N/A</v>
      </c>
      <c r="O3259" s="65" t="e">
        <f>VLOOKUP(E3259,'Trimming log'!$F$5:$V$5000,11,FALSE)</f>
        <v>#N/A</v>
      </c>
      <c r="P3259" s="65" t="e">
        <f>VLOOKUP(E3259,'Trimming log'!$F$5:$V$5000,12,FALSE)</f>
        <v>#N/A</v>
      </c>
      <c r="Q3259" s="65" t="e">
        <f>VLOOKUP(E3259,'Trimming log'!$F$5:$V$5000,13,FALSE)</f>
        <v>#N/A</v>
      </c>
      <c r="R3259" s="65" t="e">
        <f>VLOOKUP(E3259,'Trimming log'!$F$5:$V$5000,14,FALSE)</f>
        <v>#N/A</v>
      </c>
      <c r="S3259" s="65" t="e">
        <f>VLOOKUP(E3259,'Trimming log'!$F$5:$V$5000,15,FALSE)</f>
        <v>#N/A</v>
      </c>
      <c r="T3259" s="65" t="e">
        <f t="shared" si="618"/>
        <v>#N/A</v>
      </c>
      <c r="U3259" s="491" t="str">
        <f t="shared" si="619"/>
        <v/>
      </c>
      <c r="V3259" s="74">
        <f t="shared" si="620"/>
        <v>0</v>
      </c>
      <c r="W3259" s="134">
        <f t="shared" si="621"/>
        <v>0</v>
      </c>
      <c r="X3259" s="134" t="e">
        <f>VLOOKUP(E3259,'Trimming log'!$F$5:$Y$5000,19,FALSE)</f>
        <v>#N/A</v>
      </c>
      <c r="Y3259" s="134" t="e">
        <f>VLOOKUP(E3259,'Trimming log'!$F$5:$Y$5000,20,FALSE)</f>
        <v>#N/A</v>
      </c>
      <c r="Z3259" s="135" t="e">
        <f t="shared" si="622"/>
        <v>#N/A</v>
      </c>
      <c r="AA3259" s="135" t="e">
        <f t="shared" si="623"/>
        <v>#N/A</v>
      </c>
      <c r="AB3259" s="136" t="e">
        <f t="shared" si="624"/>
        <v>#N/A</v>
      </c>
      <c r="AC3259" s="136" t="e">
        <f t="shared" si="625"/>
        <v>#N/A</v>
      </c>
      <c r="AD3259" s="136" t="e">
        <f t="shared" si="626"/>
        <v>#N/A</v>
      </c>
      <c r="AE3259" s="136" t="e">
        <f t="shared" si="627"/>
        <v>#N/A</v>
      </c>
    </row>
    <row r="3260" spans="4:31">
      <c r="D3260" s="69"/>
      <c r="F3260" s="65" t="e">
        <f>VLOOKUP(E3260,'Trimming log'!$F$5:$V$5000,2,FALSE)</f>
        <v>#N/A</v>
      </c>
      <c r="G3260" s="65" t="e">
        <f>VLOOKUP(E3260,'Trimming log'!$F$5:$V$5000,3,FALSE)</f>
        <v>#N/A</v>
      </c>
      <c r="H3260" s="508" t="e">
        <f>VLOOKUP(E3260,'Trimming log'!$F$5:$V$5000,4,FALSE)</f>
        <v>#N/A</v>
      </c>
      <c r="I3260" s="65" t="e">
        <f>VLOOKUP(E3260,'Trimming log'!$F$5:$V$5000,5,FALSE)</f>
        <v>#N/A</v>
      </c>
      <c r="J3260" s="65" t="e">
        <f>VLOOKUP(E3260,'Trimming log'!$F$5:$V$5000,6,FALSE)</f>
        <v>#N/A</v>
      </c>
      <c r="K3260" s="65" t="e">
        <f>VLOOKUP(E3260,'Trimming log'!$F$5:$V$5000,7,FALSE)</f>
        <v>#N/A</v>
      </c>
      <c r="L3260" s="65" t="e">
        <f>VLOOKUP(E3260,'Trimming log'!$F$5:$V$5000,8,FALSE)</f>
        <v>#N/A</v>
      </c>
      <c r="M3260" s="65" t="e">
        <f>VLOOKUP(E3260,'Trimming log'!$F$5:$V$5000,9,FALSE)</f>
        <v>#N/A</v>
      </c>
      <c r="N3260" s="507" t="e">
        <f>VLOOKUP(E3260,'Trimming log'!$F$5:$V$5000,10,FALSE)</f>
        <v>#N/A</v>
      </c>
      <c r="O3260" s="65" t="e">
        <f>VLOOKUP(E3260,'Trimming log'!$F$5:$V$5000,11,FALSE)</f>
        <v>#N/A</v>
      </c>
      <c r="P3260" s="65" t="e">
        <f>VLOOKUP(E3260,'Trimming log'!$F$5:$V$5000,12,FALSE)</f>
        <v>#N/A</v>
      </c>
      <c r="Q3260" s="65" t="e">
        <f>VLOOKUP(E3260,'Trimming log'!$F$5:$V$5000,13,FALSE)</f>
        <v>#N/A</v>
      </c>
      <c r="R3260" s="65" t="e">
        <f>VLOOKUP(E3260,'Trimming log'!$F$5:$V$5000,14,FALSE)</f>
        <v>#N/A</v>
      </c>
      <c r="S3260" s="65" t="e">
        <f>VLOOKUP(E3260,'Trimming log'!$F$5:$V$5000,15,FALSE)</f>
        <v>#N/A</v>
      </c>
      <c r="T3260" s="65" t="e">
        <f t="shared" si="618"/>
        <v>#N/A</v>
      </c>
      <c r="U3260" s="491" t="str">
        <f t="shared" si="619"/>
        <v/>
      </c>
      <c r="V3260" s="74">
        <f t="shared" si="620"/>
        <v>0</v>
      </c>
      <c r="W3260" s="134">
        <f t="shared" si="621"/>
        <v>0</v>
      </c>
      <c r="X3260" s="134" t="e">
        <f>VLOOKUP(E3260,'Trimming log'!$F$5:$Y$5000,19,FALSE)</f>
        <v>#N/A</v>
      </c>
      <c r="Y3260" s="134" t="e">
        <f>VLOOKUP(E3260,'Trimming log'!$F$5:$Y$5000,20,FALSE)</f>
        <v>#N/A</v>
      </c>
      <c r="Z3260" s="135" t="e">
        <f t="shared" si="622"/>
        <v>#N/A</v>
      </c>
      <c r="AA3260" s="135" t="e">
        <f t="shared" si="623"/>
        <v>#N/A</v>
      </c>
      <c r="AB3260" s="136" t="e">
        <f t="shared" si="624"/>
        <v>#N/A</v>
      </c>
      <c r="AC3260" s="136" t="e">
        <f t="shared" si="625"/>
        <v>#N/A</v>
      </c>
      <c r="AD3260" s="136" t="e">
        <f t="shared" si="626"/>
        <v>#N/A</v>
      </c>
      <c r="AE3260" s="136" t="e">
        <f t="shared" si="627"/>
        <v>#N/A</v>
      </c>
    </row>
    <row r="3261" spans="4:31">
      <c r="D3261" s="69"/>
      <c r="F3261" s="65" t="e">
        <f>VLOOKUP(E3261,'Trimming log'!$F$5:$V$5000,2,FALSE)</f>
        <v>#N/A</v>
      </c>
      <c r="G3261" s="65" t="e">
        <f>VLOOKUP(E3261,'Trimming log'!$F$5:$V$5000,3,FALSE)</f>
        <v>#N/A</v>
      </c>
      <c r="H3261" s="508" t="e">
        <f>VLOOKUP(E3261,'Trimming log'!$F$5:$V$5000,4,FALSE)</f>
        <v>#N/A</v>
      </c>
      <c r="I3261" s="65" t="e">
        <f>VLOOKUP(E3261,'Trimming log'!$F$5:$V$5000,5,FALSE)</f>
        <v>#N/A</v>
      </c>
      <c r="J3261" s="65" t="e">
        <f>VLOOKUP(E3261,'Trimming log'!$F$5:$V$5000,6,FALSE)</f>
        <v>#N/A</v>
      </c>
      <c r="K3261" s="65" t="e">
        <f>VLOOKUP(E3261,'Trimming log'!$F$5:$V$5000,7,FALSE)</f>
        <v>#N/A</v>
      </c>
      <c r="L3261" s="65" t="e">
        <f>VLOOKUP(E3261,'Trimming log'!$F$5:$V$5000,8,FALSE)</f>
        <v>#N/A</v>
      </c>
      <c r="M3261" s="65" t="e">
        <f>VLOOKUP(E3261,'Trimming log'!$F$5:$V$5000,9,FALSE)</f>
        <v>#N/A</v>
      </c>
      <c r="N3261" s="507" t="e">
        <f>VLOOKUP(E3261,'Trimming log'!$F$5:$V$5000,10,FALSE)</f>
        <v>#N/A</v>
      </c>
      <c r="O3261" s="65" t="e">
        <f>VLOOKUP(E3261,'Trimming log'!$F$5:$V$5000,11,FALSE)</f>
        <v>#N/A</v>
      </c>
      <c r="P3261" s="65" t="e">
        <f>VLOOKUP(E3261,'Trimming log'!$F$5:$V$5000,12,FALSE)</f>
        <v>#N/A</v>
      </c>
      <c r="Q3261" s="65" t="e">
        <f>VLOOKUP(E3261,'Trimming log'!$F$5:$V$5000,13,FALSE)</f>
        <v>#N/A</v>
      </c>
      <c r="R3261" s="65" t="e">
        <f>VLOOKUP(E3261,'Trimming log'!$F$5:$V$5000,14,FALSE)</f>
        <v>#N/A</v>
      </c>
      <c r="S3261" s="65" t="e">
        <f>VLOOKUP(E3261,'Trimming log'!$F$5:$V$5000,15,FALSE)</f>
        <v>#N/A</v>
      </c>
      <c r="T3261" s="65" t="e">
        <f t="shared" si="618"/>
        <v>#N/A</v>
      </c>
      <c r="U3261" s="491" t="str">
        <f t="shared" si="619"/>
        <v/>
      </c>
      <c r="V3261" s="74">
        <f t="shared" si="620"/>
        <v>0</v>
      </c>
      <c r="W3261" s="134">
        <f t="shared" si="621"/>
        <v>0</v>
      </c>
      <c r="X3261" s="134" t="e">
        <f>VLOOKUP(E3261,'Trimming log'!$F$5:$Y$5000,19,FALSE)</f>
        <v>#N/A</v>
      </c>
      <c r="Y3261" s="134" t="e">
        <f>VLOOKUP(E3261,'Trimming log'!$F$5:$Y$5000,20,FALSE)</f>
        <v>#N/A</v>
      </c>
      <c r="Z3261" s="135" t="e">
        <f t="shared" si="622"/>
        <v>#N/A</v>
      </c>
      <c r="AA3261" s="135" t="e">
        <f t="shared" si="623"/>
        <v>#N/A</v>
      </c>
      <c r="AB3261" s="136" t="e">
        <f t="shared" si="624"/>
        <v>#N/A</v>
      </c>
      <c r="AC3261" s="136" t="e">
        <f t="shared" si="625"/>
        <v>#N/A</v>
      </c>
      <c r="AD3261" s="136" t="e">
        <f t="shared" si="626"/>
        <v>#N/A</v>
      </c>
      <c r="AE3261" s="136" t="e">
        <f t="shared" si="627"/>
        <v>#N/A</v>
      </c>
    </row>
    <row r="3262" spans="4:31">
      <c r="D3262" s="69"/>
      <c r="F3262" s="65" t="e">
        <f>VLOOKUP(E3262,'Trimming log'!$F$5:$V$5000,2,FALSE)</f>
        <v>#N/A</v>
      </c>
      <c r="G3262" s="65" t="e">
        <f>VLOOKUP(E3262,'Trimming log'!$F$5:$V$5000,3,FALSE)</f>
        <v>#N/A</v>
      </c>
      <c r="H3262" s="508" t="e">
        <f>VLOOKUP(E3262,'Trimming log'!$F$5:$V$5000,4,FALSE)</f>
        <v>#N/A</v>
      </c>
      <c r="I3262" s="65" t="e">
        <f>VLOOKUP(E3262,'Trimming log'!$F$5:$V$5000,5,FALSE)</f>
        <v>#N/A</v>
      </c>
      <c r="J3262" s="65" t="e">
        <f>VLOOKUP(E3262,'Trimming log'!$F$5:$V$5000,6,FALSE)</f>
        <v>#N/A</v>
      </c>
      <c r="K3262" s="65" t="e">
        <f>VLOOKUP(E3262,'Trimming log'!$F$5:$V$5000,7,FALSE)</f>
        <v>#N/A</v>
      </c>
      <c r="L3262" s="65" t="e">
        <f>VLOOKUP(E3262,'Trimming log'!$F$5:$V$5000,8,FALSE)</f>
        <v>#N/A</v>
      </c>
      <c r="M3262" s="65" t="e">
        <f>VLOOKUP(E3262,'Trimming log'!$F$5:$V$5000,9,FALSE)</f>
        <v>#N/A</v>
      </c>
      <c r="N3262" s="507" t="e">
        <f>VLOOKUP(E3262,'Trimming log'!$F$5:$V$5000,10,FALSE)</f>
        <v>#N/A</v>
      </c>
      <c r="O3262" s="65" t="e">
        <f>VLOOKUP(E3262,'Trimming log'!$F$5:$V$5000,11,FALSE)</f>
        <v>#N/A</v>
      </c>
      <c r="P3262" s="65" t="e">
        <f>VLOOKUP(E3262,'Trimming log'!$F$5:$V$5000,12,FALSE)</f>
        <v>#N/A</v>
      </c>
      <c r="Q3262" s="65" t="e">
        <f>VLOOKUP(E3262,'Trimming log'!$F$5:$V$5000,13,FALSE)</f>
        <v>#N/A</v>
      </c>
      <c r="R3262" s="65" t="e">
        <f>VLOOKUP(E3262,'Trimming log'!$F$5:$V$5000,14,FALSE)</f>
        <v>#N/A</v>
      </c>
      <c r="S3262" s="65" t="e">
        <f>VLOOKUP(E3262,'Trimming log'!$F$5:$V$5000,15,FALSE)</f>
        <v>#N/A</v>
      </c>
      <c r="T3262" s="65" t="e">
        <f t="shared" si="618"/>
        <v>#N/A</v>
      </c>
      <c r="U3262" s="491" t="str">
        <f t="shared" si="619"/>
        <v/>
      </c>
      <c r="V3262" s="74">
        <f t="shared" si="620"/>
        <v>0</v>
      </c>
      <c r="W3262" s="134">
        <f t="shared" si="621"/>
        <v>0</v>
      </c>
      <c r="X3262" s="134" t="e">
        <f>VLOOKUP(E3262,'Trimming log'!$F$5:$Y$5000,19,FALSE)</f>
        <v>#N/A</v>
      </c>
      <c r="Y3262" s="134" t="e">
        <f>VLOOKUP(E3262,'Trimming log'!$F$5:$Y$5000,20,FALSE)</f>
        <v>#N/A</v>
      </c>
      <c r="Z3262" s="135" t="e">
        <f t="shared" si="622"/>
        <v>#N/A</v>
      </c>
      <c r="AA3262" s="135" t="e">
        <f t="shared" si="623"/>
        <v>#N/A</v>
      </c>
      <c r="AB3262" s="136" t="e">
        <f t="shared" si="624"/>
        <v>#N/A</v>
      </c>
      <c r="AC3262" s="136" t="e">
        <f t="shared" si="625"/>
        <v>#N/A</v>
      </c>
      <c r="AD3262" s="136" t="e">
        <f t="shared" si="626"/>
        <v>#N/A</v>
      </c>
      <c r="AE3262" s="136" t="e">
        <f t="shared" si="627"/>
        <v>#N/A</v>
      </c>
    </row>
    <row r="3263" spans="4:31">
      <c r="D3263" s="69"/>
      <c r="F3263" s="65" t="e">
        <f>VLOOKUP(E3263,'Trimming log'!$F$5:$V$5000,2,FALSE)</f>
        <v>#N/A</v>
      </c>
      <c r="G3263" s="65" t="e">
        <f>VLOOKUP(E3263,'Trimming log'!$F$5:$V$5000,3,FALSE)</f>
        <v>#N/A</v>
      </c>
      <c r="H3263" s="508" t="e">
        <f>VLOOKUP(E3263,'Trimming log'!$F$5:$V$5000,4,FALSE)</f>
        <v>#N/A</v>
      </c>
      <c r="I3263" s="65" t="e">
        <f>VLOOKUP(E3263,'Trimming log'!$F$5:$V$5000,5,FALSE)</f>
        <v>#N/A</v>
      </c>
      <c r="J3263" s="65" t="e">
        <f>VLOOKUP(E3263,'Trimming log'!$F$5:$V$5000,6,FALSE)</f>
        <v>#N/A</v>
      </c>
      <c r="K3263" s="65" t="e">
        <f>VLOOKUP(E3263,'Trimming log'!$F$5:$V$5000,7,FALSE)</f>
        <v>#N/A</v>
      </c>
      <c r="L3263" s="65" t="e">
        <f>VLOOKUP(E3263,'Trimming log'!$F$5:$V$5000,8,FALSE)</f>
        <v>#N/A</v>
      </c>
      <c r="M3263" s="65" t="e">
        <f>VLOOKUP(E3263,'Trimming log'!$F$5:$V$5000,9,FALSE)</f>
        <v>#N/A</v>
      </c>
      <c r="N3263" s="507" t="e">
        <f>VLOOKUP(E3263,'Trimming log'!$F$5:$V$5000,10,FALSE)</f>
        <v>#N/A</v>
      </c>
      <c r="O3263" s="65" t="e">
        <f>VLOOKUP(E3263,'Trimming log'!$F$5:$V$5000,11,FALSE)</f>
        <v>#N/A</v>
      </c>
      <c r="P3263" s="65" t="e">
        <f>VLOOKUP(E3263,'Trimming log'!$F$5:$V$5000,12,FALSE)</f>
        <v>#N/A</v>
      </c>
      <c r="Q3263" s="65" t="e">
        <f>VLOOKUP(E3263,'Trimming log'!$F$5:$V$5000,13,FALSE)</f>
        <v>#N/A</v>
      </c>
      <c r="R3263" s="65" t="e">
        <f>VLOOKUP(E3263,'Trimming log'!$F$5:$V$5000,14,FALSE)</f>
        <v>#N/A</v>
      </c>
      <c r="S3263" s="65" t="e">
        <f>VLOOKUP(E3263,'Trimming log'!$F$5:$V$5000,15,FALSE)</f>
        <v>#N/A</v>
      </c>
      <c r="T3263" s="65" t="e">
        <f t="shared" si="618"/>
        <v>#N/A</v>
      </c>
      <c r="U3263" s="491" t="str">
        <f t="shared" si="619"/>
        <v/>
      </c>
      <c r="V3263" s="74">
        <f t="shared" si="620"/>
        <v>0</v>
      </c>
      <c r="W3263" s="134">
        <f t="shared" si="621"/>
        <v>0</v>
      </c>
      <c r="X3263" s="134" t="e">
        <f>VLOOKUP(E3263,'Trimming log'!$F$5:$Y$5000,19,FALSE)</f>
        <v>#N/A</v>
      </c>
      <c r="Y3263" s="134" t="e">
        <f>VLOOKUP(E3263,'Trimming log'!$F$5:$Y$5000,20,FALSE)</f>
        <v>#N/A</v>
      </c>
      <c r="Z3263" s="135" t="e">
        <f t="shared" si="622"/>
        <v>#N/A</v>
      </c>
      <c r="AA3263" s="135" t="e">
        <f t="shared" si="623"/>
        <v>#N/A</v>
      </c>
      <c r="AB3263" s="136" t="e">
        <f t="shared" si="624"/>
        <v>#N/A</v>
      </c>
      <c r="AC3263" s="136" t="e">
        <f t="shared" si="625"/>
        <v>#N/A</v>
      </c>
      <c r="AD3263" s="136" t="e">
        <f t="shared" si="626"/>
        <v>#N/A</v>
      </c>
      <c r="AE3263" s="136" t="e">
        <f t="shared" si="627"/>
        <v>#N/A</v>
      </c>
    </row>
    <row r="3264" spans="4:31">
      <c r="D3264" s="69"/>
      <c r="F3264" s="65" t="e">
        <f>VLOOKUP(E3264,'Trimming log'!$F$5:$V$5000,2,FALSE)</f>
        <v>#N/A</v>
      </c>
      <c r="G3264" s="65" t="e">
        <f>VLOOKUP(E3264,'Trimming log'!$F$5:$V$5000,3,FALSE)</f>
        <v>#N/A</v>
      </c>
      <c r="H3264" s="508" t="e">
        <f>VLOOKUP(E3264,'Trimming log'!$F$5:$V$5000,4,FALSE)</f>
        <v>#N/A</v>
      </c>
      <c r="I3264" s="65" t="e">
        <f>VLOOKUP(E3264,'Trimming log'!$F$5:$V$5000,5,FALSE)</f>
        <v>#N/A</v>
      </c>
      <c r="J3264" s="65" t="e">
        <f>VLOOKUP(E3264,'Trimming log'!$F$5:$V$5000,6,FALSE)</f>
        <v>#N/A</v>
      </c>
      <c r="K3264" s="65" t="e">
        <f>VLOOKUP(E3264,'Trimming log'!$F$5:$V$5000,7,FALSE)</f>
        <v>#N/A</v>
      </c>
      <c r="L3264" s="65" t="e">
        <f>VLOOKUP(E3264,'Trimming log'!$F$5:$V$5000,8,FALSE)</f>
        <v>#N/A</v>
      </c>
      <c r="M3264" s="65" t="e">
        <f>VLOOKUP(E3264,'Trimming log'!$F$5:$V$5000,9,FALSE)</f>
        <v>#N/A</v>
      </c>
      <c r="N3264" s="507" t="e">
        <f>VLOOKUP(E3264,'Trimming log'!$F$5:$V$5000,10,FALSE)</f>
        <v>#N/A</v>
      </c>
      <c r="O3264" s="65" t="e">
        <f>VLOOKUP(E3264,'Trimming log'!$F$5:$V$5000,11,FALSE)</f>
        <v>#N/A</v>
      </c>
      <c r="P3264" s="65" t="e">
        <f>VLOOKUP(E3264,'Trimming log'!$F$5:$V$5000,12,FALSE)</f>
        <v>#N/A</v>
      </c>
      <c r="Q3264" s="65" t="e">
        <f>VLOOKUP(E3264,'Trimming log'!$F$5:$V$5000,13,FALSE)</f>
        <v>#N/A</v>
      </c>
      <c r="R3264" s="65" t="e">
        <f>VLOOKUP(E3264,'Trimming log'!$F$5:$V$5000,14,FALSE)</f>
        <v>#N/A</v>
      </c>
      <c r="S3264" s="65" t="e">
        <f>VLOOKUP(E3264,'Trimming log'!$F$5:$V$5000,15,FALSE)</f>
        <v>#N/A</v>
      </c>
      <c r="T3264" s="65" t="e">
        <f t="shared" si="618"/>
        <v>#N/A</v>
      </c>
      <c r="U3264" s="491" t="str">
        <f t="shared" si="619"/>
        <v/>
      </c>
      <c r="V3264" s="74">
        <f t="shared" si="620"/>
        <v>0</v>
      </c>
      <c r="W3264" s="134">
        <f t="shared" si="621"/>
        <v>0</v>
      </c>
      <c r="X3264" s="134" t="e">
        <f>VLOOKUP(E3264,'Trimming log'!$F$5:$Y$5000,19,FALSE)</f>
        <v>#N/A</v>
      </c>
      <c r="Y3264" s="134" t="e">
        <f>VLOOKUP(E3264,'Trimming log'!$F$5:$Y$5000,20,FALSE)</f>
        <v>#N/A</v>
      </c>
      <c r="Z3264" s="135" t="e">
        <f t="shared" si="622"/>
        <v>#N/A</v>
      </c>
      <c r="AA3264" s="135" t="e">
        <f t="shared" si="623"/>
        <v>#N/A</v>
      </c>
      <c r="AB3264" s="136" t="e">
        <f t="shared" si="624"/>
        <v>#N/A</v>
      </c>
      <c r="AC3264" s="136" t="e">
        <f t="shared" si="625"/>
        <v>#N/A</v>
      </c>
      <c r="AD3264" s="136" t="e">
        <f t="shared" si="626"/>
        <v>#N/A</v>
      </c>
      <c r="AE3264" s="136" t="e">
        <f t="shared" si="627"/>
        <v>#N/A</v>
      </c>
    </row>
    <row r="3265" spans="4:31">
      <c r="D3265" s="69"/>
      <c r="F3265" s="65" t="e">
        <f>VLOOKUP(E3265,'Trimming log'!$F$5:$V$5000,2,FALSE)</f>
        <v>#N/A</v>
      </c>
      <c r="G3265" s="65" t="e">
        <f>VLOOKUP(E3265,'Trimming log'!$F$5:$V$5000,3,FALSE)</f>
        <v>#N/A</v>
      </c>
      <c r="H3265" s="508" t="e">
        <f>VLOOKUP(E3265,'Trimming log'!$F$5:$V$5000,4,FALSE)</f>
        <v>#N/A</v>
      </c>
      <c r="I3265" s="65" t="e">
        <f>VLOOKUP(E3265,'Trimming log'!$F$5:$V$5000,5,FALSE)</f>
        <v>#N/A</v>
      </c>
      <c r="J3265" s="65" t="e">
        <f>VLOOKUP(E3265,'Trimming log'!$F$5:$V$5000,6,FALSE)</f>
        <v>#N/A</v>
      </c>
      <c r="K3265" s="65" t="e">
        <f>VLOOKUP(E3265,'Trimming log'!$F$5:$V$5000,7,FALSE)</f>
        <v>#N/A</v>
      </c>
      <c r="L3265" s="65" t="e">
        <f>VLOOKUP(E3265,'Trimming log'!$F$5:$V$5000,8,FALSE)</f>
        <v>#N/A</v>
      </c>
      <c r="M3265" s="65" t="e">
        <f>VLOOKUP(E3265,'Trimming log'!$F$5:$V$5000,9,FALSE)</f>
        <v>#N/A</v>
      </c>
      <c r="N3265" s="507" t="e">
        <f>VLOOKUP(E3265,'Trimming log'!$F$5:$V$5000,10,FALSE)</f>
        <v>#N/A</v>
      </c>
      <c r="O3265" s="65" t="e">
        <f>VLOOKUP(E3265,'Trimming log'!$F$5:$V$5000,11,FALSE)</f>
        <v>#N/A</v>
      </c>
      <c r="P3265" s="65" t="e">
        <f>VLOOKUP(E3265,'Trimming log'!$F$5:$V$5000,12,FALSE)</f>
        <v>#N/A</v>
      </c>
      <c r="Q3265" s="65" t="e">
        <f>VLOOKUP(E3265,'Trimming log'!$F$5:$V$5000,13,FALSE)</f>
        <v>#N/A</v>
      </c>
      <c r="R3265" s="65" t="e">
        <f>VLOOKUP(E3265,'Trimming log'!$F$5:$V$5000,14,FALSE)</f>
        <v>#N/A</v>
      </c>
      <c r="S3265" s="65" t="e">
        <f>VLOOKUP(E3265,'Trimming log'!$F$5:$V$5000,15,FALSE)</f>
        <v>#N/A</v>
      </c>
      <c r="T3265" s="65" t="e">
        <f t="shared" si="618"/>
        <v>#N/A</v>
      </c>
      <c r="U3265" s="491" t="str">
        <f t="shared" si="619"/>
        <v/>
      </c>
      <c r="V3265" s="74">
        <f t="shared" si="620"/>
        <v>0</v>
      </c>
      <c r="W3265" s="134">
        <f t="shared" si="621"/>
        <v>0</v>
      </c>
      <c r="X3265" s="134" t="e">
        <f>VLOOKUP(E3265,'Trimming log'!$F$5:$Y$5000,19,FALSE)</f>
        <v>#N/A</v>
      </c>
      <c r="Y3265" s="134" t="e">
        <f>VLOOKUP(E3265,'Trimming log'!$F$5:$Y$5000,20,FALSE)</f>
        <v>#N/A</v>
      </c>
      <c r="Z3265" s="135" t="e">
        <f t="shared" si="622"/>
        <v>#N/A</v>
      </c>
      <c r="AA3265" s="135" t="e">
        <f t="shared" si="623"/>
        <v>#N/A</v>
      </c>
      <c r="AB3265" s="136" t="e">
        <f t="shared" si="624"/>
        <v>#N/A</v>
      </c>
      <c r="AC3265" s="136" t="e">
        <f t="shared" si="625"/>
        <v>#N/A</v>
      </c>
      <c r="AD3265" s="136" t="e">
        <f t="shared" si="626"/>
        <v>#N/A</v>
      </c>
      <c r="AE3265" s="136" t="e">
        <f t="shared" si="627"/>
        <v>#N/A</v>
      </c>
    </row>
    <row r="3266" spans="4:31">
      <c r="D3266" s="69"/>
      <c r="F3266" s="65" t="e">
        <f>VLOOKUP(E3266,'Trimming log'!$F$5:$V$5000,2,FALSE)</f>
        <v>#N/A</v>
      </c>
      <c r="G3266" s="65" t="e">
        <f>VLOOKUP(E3266,'Trimming log'!$F$5:$V$5000,3,FALSE)</f>
        <v>#N/A</v>
      </c>
      <c r="H3266" s="508" t="e">
        <f>VLOOKUP(E3266,'Trimming log'!$F$5:$V$5000,4,FALSE)</f>
        <v>#N/A</v>
      </c>
      <c r="I3266" s="65" t="e">
        <f>VLOOKUP(E3266,'Trimming log'!$F$5:$V$5000,5,FALSE)</f>
        <v>#N/A</v>
      </c>
      <c r="J3266" s="65" t="e">
        <f>VLOOKUP(E3266,'Trimming log'!$F$5:$V$5000,6,FALSE)</f>
        <v>#N/A</v>
      </c>
      <c r="K3266" s="65" t="e">
        <f>VLOOKUP(E3266,'Trimming log'!$F$5:$V$5000,7,FALSE)</f>
        <v>#N/A</v>
      </c>
      <c r="L3266" s="65" t="e">
        <f>VLOOKUP(E3266,'Trimming log'!$F$5:$V$5000,8,FALSE)</f>
        <v>#N/A</v>
      </c>
      <c r="M3266" s="65" t="e">
        <f>VLOOKUP(E3266,'Trimming log'!$F$5:$V$5000,9,FALSE)</f>
        <v>#N/A</v>
      </c>
      <c r="N3266" s="507" t="e">
        <f>VLOOKUP(E3266,'Trimming log'!$F$5:$V$5000,10,FALSE)</f>
        <v>#N/A</v>
      </c>
      <c r="O3266" s="65" t="e">
        <f>VLOOKUP(E3266,'Trimming log'!$F$5:$V$5000,11,FALSE)</f>
        <v>#N/A</v>
      </c>
      <c r="P3266" s="65" t="e">
        <f>VLOOKUP(E3266,'Trimming log'!$F$5:$V$5000,12,FALSE)</f>
        <v>#N/A</v>
      </c>
      <c r="Q3266" s="65" t="e">
        <f>VLOOKUP(E3266,'Trimming log'!$F$5:$V$5000,13,FALSE)</f>
        <v>#N/A</v>
      </c>
      <c r="R3266" s="65" t="e">
        <f>VLOOKUP(E3266,'Trimming log'!$F$5:$V$5000,14,FALSE)</f>
        <v>#N/A</v>
      </c>
      <c r="S3266" s="65" t="e">
        <f>VLOOKUP(E3266,'Trimming log'!$F$5:$V$5000,15,FALSE)</f>
        <v>#N/A</v>
      </c>
      <c r="T3266" s="65" t="e">
        <f t="shared" si="618"/>
        <v>#N/A</v>
      </c>
      <c r="U3266" s="491" t="str">
        <f t="shared" si="619"/>
        <v/>
      </c>
      <c r="V3266" s="74">
        <f t="shared" si="620"/>
        <v>0</v>
      </c>
      <c r="W3266" s="134">
        <f t="shared" si="621"/>
        <v>0</v>
      </c>
      <c r="X3266" s="134" t="e">
        <f>VLOOKUP(E3266,'Trimming log'!$F$5:$Y$5000,19,FALSE)</f>
        <v>#N/A</v>
      </c>
      <c r="Y3266" s="134" t="e">
        <f>VLOOKUP(E3266,'Trimming log'!$F$5:$Y$5000,20,FALSE)</f>
        <v>#N/A</v>
      </c>
      <c r="Z3266" s="135" t="e">
        <f t="shared" si="622"/>
        <v>#N/A</v>
      </c>
      <c r="AA3266" s="135" t="e">
        <f t="shared" si="623"/>
        <v>#N/A</v>
      </c>
      <c r="AB3266" s="136" t="e">
        <f t="shared" si="624"/>
        <v>#N/A</v>
      </c>
      <c r="AC3266" s="136" t="e">
        <f t="shared" si="625"/>
        <v>#N/A</v>
      </c>
      <c r="AD3266" s="136" t="e">
        <f t="shared" si="626"/>
        <v>#N/A</v>
      </c>
      <c r="AE3266" s="136" t="e">
        <f t="shared" si="627"/>
        <v>#N/A</v>
      </c>
    </row>
    <row r="3267" spans="4:31">
      <c r="D3267" s="69"/>
      <c r="F3267" s="65" t="e">
        <f>VLOOKUP(E3267,'Trimming log'!$F$5:$V$5000,2,FALSE)</f>
        <v>#N/A</v>
      </c>
      <c r="G3267" s="65" t="e">
        <f>VLOOKUP(E3267,'Trimming log'!$F$5:$V$5000,3,FALSE)</f>
        <v>#N/A</v>
      </c>
      <c r="H3267" s="508" t="e">
        <f>VLOOKUP(E3267,'Trimming log'!$F$5:$V$5000,4,FALSE)</f>
        <v>#N/A</v>
      </c>
      <c r="I3267" s="65" t="e">
        <f>VLOOKUP(E3267,'Trimming log'!$F$5:$V$5000,5,FALSE)</f>
        <v>#N/A</v>
      </c>
      <c r="J3267" s="65" t="e">
        <f>VLOOKUP(E3267,'Trimming log'!$F$5:$V$5000,6,FALSE)</f>
        <v>#N/A</v>
      </c>
      <c r="K3267" s="65" t="e">
        <f>VLOOKUP(E3267,'Trimming log'!$F$5:$V$5000,7,FALSE)</f>
        <v>#N/A</v>
      </c>
      <c r="L3267" s="65" t="e">
        <f>VLOOKUP(E3267,'Trimming log'!$F$5:$V$5000,8,FALSE)</f>
        <v>#N/A</v>
      </c>
      <c r="M3267" s="65" t="e">
        <f>VLOOKUP(E3267,'Trimming log'!$F$5:$V$5000,9,FALSE)</f>
        <v>#N/A</v>
      </c>
      <c r="N3267" s="507" t="e">
        <f>VLOOKUP(E3267,'Trimming log'!$F$5:$V$5000,10,FALSE)</f>
        <v>#N/A</v>
      </c>
      <c r="O3267" s="65" t="e">
        <f>VLOOKUP(E3267,'Trimming log'!$F$5:$V$5000,11,FALSE)</f>
        <v>#N/A</v>
      </c>
      <c r="P3267" s="65" t="e">
        <f>VLOOKUP(E3267,'Trimming log'!$F$5:$V$5000,12,FALSE)</f>
        <v>#N/A</v>
      </c>
      <c r="Q3267" s="65" t="e">
        <f>VLOOKUP(E3267,'Trimming log'!$F$5:$V$5000,13,FALSE)</f>
        <v>#N/A</v>
      </c>
      <c r="R3267" s="65" t="e">
        <f>VLOOKUP(E3267,'Trimming log'!$F$5:$V$5000,14,FALSE)</f>
        <v>#N/A</v>
      </c>
      <c r="S3267" s="65" t="e">
        <f>VLOOKUP(E3267,'Trimming log'!$F$5:$V$5000,15,FALSE)</f>
        <v>#N/A</v>
      </c>
      <c r="T3267" s="65" t="e">
        <f t="shared" si="618"/>
        <v>#N/A</v>
      </c>
      <c r="U3267" s="491" t="str">
        <f t="shared" si="619"/>
        <v/>
      </c>
      <c r="V3267" s="74">
        <f t="shared" si="620"/>
        <v>0</v>
      </c>
      <c r="W3267" s="134">
        <f t="shared" si="621"/>
        <v>0</v>
      </c>
      <c r="X3267" s="134" t="e">
        <f>VLOOKUP(E3267,'Trimming log'!$F$5:$Y$5000,19,FALSE)</f>
        <v>#N/A</v>
      </c>
      <c r="Y3267" s="134" t="e">
        <f>VLOOKUP(E3267,'Trimming log'!$F$5:$Y$5000,20,FALSE)</f>
        <v>#N/A</v>
      </c>
      <c r="Z3267" s="135" t="e">
        <f t="shared" si="622"/>
        <v>#N/A</v>
      </c>
      <c r="AA3267" s="135" t="e">
        <f t="shared" si="623"/>
        <v>#N/A</v>
      </c>
      <c r="AB3267" s="136" t="e">
        <f t="shared" si="624"/>
        <v>#N/A</v>
      </c>
      <c r="AC3267" s="136" t="e">
        <f t="shared" si="625"/>
        <v>#N/A</v>
      </c>
      <c r="AD3267" s="136" t="e">
        <f t="shared" si="626"/>
        <v>#N/A</v>
      </c>
      <c r="AE3267" s="136" t="e">
        <f t="shared" si="627"/>
        <v>#N/A</v>
      </c>
    </row>
    <row r="3268" spans="4:31">
      <c r="D3268" s="69"/>
      <c r="F3268" s="65" t="e">
        <f>VLOOKUP(E3268,'Trimming log'!$F$5:$V$5000,2,FALSE)</f>
        <v>#N/A</v>
      </c>
      <c r="G3268" s="65" t="e">
        <f>VLOOKUP(E3268,'Trimming log'!$F$5:$V$5000,3,FALSE)</f>
        <v>#N/A</v>
      </c>
      <c r="H3268" s="508" t="e">
        <f>VLOOKUP(E3268,'Trimming log'!$F$5:$V$5000,4,FALSE)</f>
        <v>#N/A</v>
      </c>
      <c r="I3268" s="65" t="e">
        <f>VLOOKUP(E3268,'Trimming log'!$F$5:$V$5000,5,FALSE)</f>
        <v>#N/A</v>
      </c>
      <c r="J3268" s="65" t="e">
        <f>VLOOKUP(E3268,'Trimming log'!$F$5:$V$5000,6,FALSE)</f>
        <v>#N/A</v>
      </c>
      <c r="K3268" s="65" t="e">
        <f>VLOOKUP(E3268,'Trimming log'!$F$5:$V$5000,7,FALSE)</f>
        <v>#N/A</v>
      </c>
      <c r="L3268" s="65" t="e">
        <f>VLOOKUP(E3268,'Trimming log'!$F$5:$V$5000,8,FALSE)</f>
        <v>#N/A</v>
      </c>
      <c r="M3268" s="65" t="e">
        <f>VLOOKUP(E3268,'Trimming log'!$F$5:$V$5000,9,FALSE)</f>
        <v>#N/A</v>
      </c>
      <c r="N3268" s="507" t="e">
        <f>VLOOKUP(E3268,'Trimming log'!$F$5:$V$5000,10,FALSE)</f>
        <v>#N/A</v>
      </c>
      <c r="O3268" s="65" t="e">
        <f>VLOOKUP(E3268,'Trimming log'!$F$5:$V$5000,11,FALSE)</f>
        <v>#N/A</v>
      </c>
      <c r="P3268" s="65" t="e">
        <f>VLOOKUP(E3268,'Trimming log'!$F$5:$V$5000,12,FALSE)</f>
        <v>#N/A</v>
      </c>
      <c r="Q3268" s="65" t="e">
        <f>VLOOKUP(E3268,'Trimming log'!$F$5:$V$5000,13,FALSE)</f>
        <v>#N/A</v>
      </c>
      <c r="R3268" s="65" t="e">
        <f>VLOOKUP(E3268,'Trimming log'!$F$5:$V$5000,14,FALSE)</f>
        <v>#N/A</v>
      </c>
      <c r="S3268" s="65" t="e">
        <f>VLOOKUP(E3268,'Trimming log'!$F$5:$V$5000,15,FALSE)</f>
        <v>#N/A</v>
      </c>
      <c r="T3268" s="65" t="e">
        <f t="shared" si="618"/>
        <v>#N/A</v>
      </c>
      <c r="U3268" s="491" t="str">
        <f t="shared" si="619"/>
        <v/>
      </c>
      <c r="V3268" s="74">
        <f t="shared" si="620"/>
        <v>0</v>
      </c>
      <c r="W3268" s="134">
        <f t="shared" si="621"/>
        <v>0</v>
      </c>
      <c r="X3268" s="134" t="e">
        <f>VLOOKUP(E3268,'Trimming log'!$F$5:$Y$5000,19,FALSE)</f>
        <v>#N/A</v>
      </c>
      <c r="Y3268" s="134" t="e">
        <f>VLOOKUP(E3268,'Trimming log'!$F$5:$Y$5000,20,FALSE)</f>
        <v>#N/A</v>
      </c>
      <c r="Z3268" s="135" t="e">
        <f t="shared" si="622"/>
        <v>#N/A</v>
      </c>
      <c r="AA3268" s="135" t="e">
        <f t="shared" si="623"/>
        <v>#N/A</v>
      </c>
      <c r="AB3268" s="136" t="e">
        <f t="shared" si="624"/>
        <v>#N/A</v>
      </c>
      <c r="AC3268" s="136" t="e">
        <f t="shared" si="625"/>
        <v>#N/A</v>
      </c>
      <c r="AD3268" s="136" t="e">
        <f t="shared" si="626"/>
        <v>#N/A</v>
      </c>
      <c r="AE3268" s="136" t="e">
        <f t="shared" si="627"/>
        <v>#N/A</v>
      </c>
    </row>
    <row r="3269" spans="4:31">
      <c r="D3269" s="69"/>
      <c r="F3269" s="65" t="e">
        <f>VLOOKUP(E3269,'Trimming log'!$F$5:$V$5000,2,FALSE)</f>
        <v>#N/A</v>
      </c>
      <c r="G3269" s="65" t="e">
        <f>VLOOKUP(E3269,'Trimming log'!$F$5:$V$5000,3,FALSE)</f>
        <v>#N/A</v>
      </c>
      <c r="H3269" s="508" t="e">
        <f>VLOOKUP(E3269,'Trimming log'!$F$5:$V$5000,4,FALSE)</f>
        <v>#N/A</v>
      </c>
      <c r="I3269" s="65" t="e">
        <f>VLOOKUP(E3269,'Trimming log'!$F$5:$V$5000,5,FALSE)</f>
        <v>#N/A</v>
      </c>
      <c r="J3269" s="65" t="e">
        <f>VLOOKUP(E3269,'Trimming log'!$F$5:$V$5000,6,FALSE)</f>
        <v>#N/A</v>
      </c>
      <c r="K3269" s="65" t="e">
        <f>VLOOKUP(E3269,'Trimming log'!$F$5:$V$5000,7,FALSE)</f>
        <v>#N/A</v>
      </c>
      <c r="L3269" s="65" t="e">
        <f>VLOOKUP(E3269,'Trimming log'!$F$5:$V$5000,8,FALSE)</f>
        <v>#N/A</v>
      </c>
      <c r="M3269" s="65" t="e">
        <f>VLOOKUP(E3269,'Trimming log'!$F$5:$V$5000,9,FALSE)</f>
        <v>#N/A</v>
      </c>
      <c r="N3269" s="507" t="e">
        <f>VLOOKUP(E3269,'Trimming log'!$F$5:$V$5000,10,FALSE)</f>
        <v>#N/A</v>
      </c>
      <c r="O3269" s="65" t="e">
        <f>VLOOKUP(E3269,'Trimming log'!$F$5:$V$5000,11,FALSE)</f>
        <v>#N/A</v>
      </c>
      <c r="P3269" s="65" t="e">
        <f>VLOOKUP(E3269,'Trimming log'!$F$5:$V$5000,12,FALSE)</f>
        <v>#N/A</v>
      </c>
      <c r="Q3269" s="65" t="e">
        <f>VLOOKUP(E3269,'Trimming log'!$F$5:$V$5000,13,FALSE)</f>
        <v>#N/A</v>
      </c>
      <c r="R3269" s="65" t="e">
        <f>VLOOKUP(E3269,'Trimming log'!$F$5:$V$5000,14,FALSE)</f>
        <v>#N/A</v>
      </c>
      <c r="S3269" s="65" t="e">
        <f>VLOOKUP(E3269,'Trimming log'!$F$5:$V$5000,15,FALSE)</f>
        <v>#N/A</v>
      </c>
      <c r="T3269" s="65" t="e">
        <f t="shared" si="618"/>
        <v>#N/A</v>
      </c>
      <c r="U3269" s="491" t="str">
        <f t="shared" si="619"/>
        <v/>
      </c>
      <c r="V3269" s="74">
        <f t="shared" si="620"/>
        <v>0</v>
      </c>
      <c r="W3269" s="134">
        <f t="shared" si="621"/>
        <v>0</v>
      </c>
      <c r="X3269" s="134" t="e">
        <f>VLOOKUP(E3269,'Trimming log'!$F$5:$Y$5000,19,FALSE)</f>
        <v>#N/A</v>
      </c>
      <c r="Y3269" s="134" t="e">
        <f>VLOOKUP(E3269,'Trimming log'!$F$5:$Y$5000,20,FALSE)</f>
        <v>#N/A</v>
      </c>
      <c r="Z3269" s="135" t="e">
        <f t="shared" si="622"/>
        <v>#N/A</v>
      </c>
      <c r="AA3269" s="135" t="e">
        <f t="shared" si="623"/>
        <v>#N/A</v>
      </c>
      <c r="AB3269" s="136" t="e">
        <f t="shared" si="624"/>
        <v>#N/A</v>
      </c>
      <c r="AC3269" s="136" t="e">
        <f t="shared" si="625"/>
        <v>#N/A</v>
      </c>
      <c r="AD3269" s="136" t="e">
        <f t="shared" si="626"/>
        <v>#N/A</v>
      </c>
      <c r="AE3269" s="136" t="e">
        <f t="shared" si="627"/>
        <v>#N/A</v>
      </c>
    </row>
    <row r="3270" spans="4:31">
      <c r="D3270" s="69"/>
      <c r="F3270" s="65" t="e">
        <f>VLOOKUP(E3270,'Trimming log'!$F$5:$V$5000,2,FALSE)</f>
        <v>#N/A</v>
      </c>
      <c r="G3270" s="65" t="e">
        <f>VLOOKUP(E3270,'Trimming log'!$F$5:$V$5000,3,FALSE)</f>
        <v>#N/A</v>
      </c>
      <c r="H3270" s="508" t="e">
        <f>VLOOKUP(E3270,'Trimming log'!$F$5:$V$5000,4,FALSE)</f>
        <v>#N/A</v>
      </c>
      <c r="I3270" s="65" t="e">
        <f>VLOOKUP(E3270,'Trimming log'!$F$5:$V$5000,5,FALSE)</f>
        <v>#N/A</v>
      </c>
      <c r="J3270" s="65" t="e">
        <f>VLOOKUP(E3270,'Trimming log'!$F$5:$V$5000,6,FALSE)</f>
        <v>#N/A</v>
      </c>
      <c r="K3270" s="65" t="e">
        <f>VLOOKUP(E3270,'Trimming log'!$F$5:$V$5000,7,FALSE)</f>
        <v>#N/A</v>
      </c>
      <c r="L3270" s="65" t="e">
        <f>VLOOKUP(E3270,'Trimming log'!$F$5:$V$5000,8,FALSE)</f>
        <v>#N/A</v>
      </c>
      <c r="M3270" s="65" t="e">
        <f>VLOOKUP(E3270,'Trimming log'!$F$5:$V$5000,9,FALSE)</f>
        <v>#N/A</v>
      </c>
      <c r="N3270" s="507" t="e">
        <f>VLOOKUP(E3270,'Trimming log'!$F$5:$V$5000,10,FALSE)</f>
        <v>#N/A</v>
      </c>
      <c r="O3270" s="65" t="e">
        <f>VLOOKUP(E3270,'Trimming log'!$F$5:$V$5000,11,FALSE)</f>
        <v>#N/A</v>
      </c>
      <c r="P3270" s="65" t="e">
        <f>VLOOKUP(E3270,'Trimming log'!$F$5:$V$5000,12,FALSE)</f>
        <v>#N/A</v>
      </c>
      <c r="Q3270" s="65" t="e">
        <f>VLOOKUP(E3270,'Trimming log'!$F$5:$V$5000,13,FALSE)</f>
        <v>#N/A</v>
      </c>
      <c r="R3270" s="65" t="e">
        <f>VLOOKUP(E3270,'Trimming log'!$F$5:$V$5000,14,FALSE)</f>
        <v>#N/A</v>
      </c>
      <c r="S3270" s="65" t="e">
        <f>VLOOKUP(E3270,'Trimming log'!$F$5:$V$5000,15,FALSE)</f>
        <v>#N/A</v>
      </c>
      <c r="T3270" s="65" t="e">
        <f t="shared" si="618"/>
        <v>#N/A</v>
      </c>
      <c r="U3270" s="491" t="str">
        <f t="shared" si="619"/>
        <v/>
      </c>
      <c r="V3270" s="74">
        <f t="shared" si="620"/>
        <v>0</v>
      </c>
      <c r="W3270" s="134">
        <f t="shared" si="621"/>
        <v>0</v>
      </c>
      <c r="X3270" s="134" t="e">
        <f>VLOOKUP(E3270,'Trimming log'!$F$5:$Y$5000,19,FALSE)</f>
        <v>#N/A</v>
      </c>
      <c r="Y3270" s="134" t="e">
        <f>VLOOKUP(E3270,'Trimming log'!$F$5:$Y$5000,20,FALSE)</f>
        <v>#N/A</v>
      </c>
      <c r="Z3270" s="135" t="e">
        <f t="shared" si="622"/>
        <v>#N/A</v>
      </c>
      <c r="AA3270" s="135" t="e">
        <f t="shared" si="623"/>
        <v>#N/A</v>
      </c>
      <c r="AB3270" s="136" t="e">
        <f t="shared" si="624"/>
        <v>#N/A</v>
      </c>
      <c r="AC3270" s="136" t="e">
        <f t="shared" si="625"/>
        <v>#N/A</v>
      </c>
      <c r="AD3270" s="136" t="e">
        <f t="shared" si="626"/>
        <v>#N/A</v>
      </c>
      <c r="AE3270" s="136" t="e">
        <f t="shared" si="627"/>
        <v>#N/A</v>
      </c>
    </row>
    <row r="3271" spans="4:31">
      <c r="D3271" s="69"/>
      <c r="F3271" s="65" t="e">
        <f>VLOOKUP(E3271,'Trimming log'!$F$5:$V$5000,2,FALSE)</f>
        <v>#N/A</v>
      </c>
      <c r="G3271" s="65" t="e">
        <f>VLOOKUP(E3271,'Trimming log'!$F$5:$V$5000,3,FALSE)</f>
        <v>#N/A</v>
      </c>
      <c r="H3271" s="508" t="e">
        <f>VLOOKUP(E3271,'Trimming log'!$F$5:$V$5000,4,FALSE)</f>
        <v>#N/A</v>
      </c>
      <c r="I3271" s="65" t="e">
        <f>VLOOKUP(E3271,'Trimming log'!$F$5:$V$5000,5,FALSE)</f>
        <v>#N/A</v>
      </c>
      <c r="J3271" s="65" t="e">
        <f>VLOOKUP(E3271,'Trimming log'!$F$5:$V$5000,6,FALSE)</f>
        <v>#N/A</v>
      </c>
      <c r="K3271" s="65" t="e">
        <f>VLOOKUP(E3271,'Trimming log'!$F$5:$V$5000,7,FALSE)</f>
        <v>#N/A</v>
      </c>
      <c r="L3271" s="65" t="e">
        <f>VLOOKUP(E3271,'Trimming log'!$F$5:$V$5000,8,FALSE)</f>
        <v>#N/A</v>
      </c>
      <c r="M3271" s="65" t="e">
        <f>VLOOKUP(E3271,'Trimming log'!$F$5:$V$5000,9,FALSE)</f>
        <v>#N/A</v>
      </c>
      <c r="N3271" s="507" t="e">
        <f>VLOOKUP(E3271,'Trimming log'!$F$5:$V$5000,10,FALSE)</f>
        <v>#N/A</v>
      </c>
      <c r="O3271" s="65" t="e">
        <f>VLOOKUP(E3271,'Trimming log'!$F$5:$V$5000,11,FALSE)</f>
        <v>#N/A</v>
      </c>
      <c r="P3271" s="65" t="e">
        <f>VLOOKUP(E3271,'Trimming log'!$F$5:$V$5000,12,FALSE)</f>
        <v>#N/A</v>
      </c>
      <c r="Q3271" s="65" t="e">
        <f>VLOOKUP(E3271,'Trimming log'!$F$5:$V$5000,13,FALSE)</f>
        <v>#N/A</v>
      </c>
      <c r="R3271" s="65" t="e">
        <f>VLOOKUP(E3271,'Trimming log'!$F$5:$V$5000,14,FALSE)</f>
        <v>#N/A</v>
      </c>
      <c r="S3271" s="65" t="e">
        <f>VLOOKUP(E3271,'Trimming log'!$F$5:$V$5000,15,FALSE)</f>
        <v>#N/A</v>
      </c>
      <c r="T3271" s="65" t="e">
        <f t="shared" ref="T3271:T3309" si="628">O3271-Q3271</f>
        <v>#N/A</v>
      </c>
      <c r="U3271" s="491" t="str">
        <f t="shared" ref="U3271:U3309" si="629">IF(C3271="","",(SUMIF($D$2:$D$25116,D3271,$O$2:$O$25116)))</f>
        <v/>
      </c>
      <c r="V3271" s="74">
        <f t="shared" si="620"/>
        <v>0</v>
      </c>
      <c r="W3271" s="134">
        <f t="shared" si="621"/>
        <v>0</v>
      </c>
      <c r="X3271" s="134" t="e">
        <f>VLOOKUP(E3271,'Trimming log'!$F$5:$Y$5000,19,FALSE)</f>
        <v>#N/A</v>
      </c>
      <c r="Y3271" s="134" t="e">
        <f>VLOOKUP(E3271,'Trimming log'!$F$5:$Y$5000,20,FALSE)</f>
        <v>#N/A</v>
      </c>
      <c r="Z3271" s="135" t="e">
        <f t="shared" si="622"/>
        <v>#N/A</v>
      </c>
      <c r="AA3271" s="135" t="e">
        <f t="shared" si="623"/>
        <v>#N/A</v>
      </c>
      <c r="AB3271" s="136" t="e">
        <f t="shared" si="624"/>
        <v>#N/A</v>
      </c>
      <c r="AC3271" s="136" t="e">
        <f t="shared" si="625"/>
        <v>#N/A</v>
      </c>
      <c r="AD3271" s="136" t="e">
        <f t="shared" si="626"/>
        <v>#N/A</v>
      </c>
      <c r="AE3271" s="136" t="e">
        <f t="shared" si="627"/>
        <v>#N/A</v>
      </c>
    </row>
    <row r="3272" spans="4:31">
      <c r="D3272" s="69"/>
      <c r="F3272" s="65" t="e">
        <f>VLOOKUP(E3272,'Trimming log'!$F$5:$V$5000,2,FALSE)</f>
        <v>#N/A</v>
      </c>
      <c r="G3272" s="65" t="e">
        <f>VLOOKUP(E3272,'Trimming log'!$F$5:$V$5000,3,FALSE)</f>
        <v>#N/A</v>
      </c>
      <c r="H3272" s="508" t="e">
        <f>VLOOKUP(E3272,'Trimming log'!$F$5:$V$5000,4,FALSE)</f>
        <v>#N/A</v>
      </c>
      <c r="I3272" s="65" t="e">
        <f>VLOOKUP(E3272,'Trimming log'!$F$5:$V$5000,5,FALSE)</f>
        <v>#N/A</v>
      </c>
      <c r="J3272" s="65" t="e">
        <f>VLOOKUP(E3272,'Trimming log'!$F$5:$V$5000,6,FALSE)</f>
        <v>#N/A</v>
      </c>
      <c r="K3272" s="65" t="e">
        <f>VLOOKUP(E3272,'Trimming log'!$F$5:$V$5000,7,FALSE)</f>
        <v>#N/A</v>
      </c>
      <c r="L3272" s="65" t="e">
        <f>VLOOKUP(E3272,'Trimming log'!$F$5:$V$5000,8,FALSE)</f>
        <v>#N/A</v>
      </c>
      <c r="M3272" s="65" t="e">
        <f>VLOOKUP(E3272,'Trimming log'!$F$5:$V$5000,9,FALSE)</f>
        <v>#N/A</v>
      </c>
      <c r="N3272" s="507" t="e">
        <f>VLOOKUP(E3272,'Trimming log'!$F$5:$V$5000,10,FALSE)</f>
        <v>#N/A</v>
      </c>
      <c r="O3272" s="65" t="e">
        <f>VLOOKUP(E3272,'Trimming log'!$F$5:$V$5000,11,FALSE)</f>
        <v>#N/A</v>
      </c>
      <c r="P3272" s="65" t="e">
        <f>VLOOKUP(E3272,'Trimming log'!$F$5:$V$5000,12,FALSE)</f>
        <v>#N/A</v>
      </c>
      <c r="Q3272" s="65" t="e">
        <f>VLOOKUP(E3272,'Trimming log'!$F$5:$V$5000,13,FALSE)</f>
        <v>#N/A</v>
      </c>
      <c r="R3272" s="65" t="e">
        <f>VLOOKUP(E3272,'Trimming log'!$F$5:$V$5000,14,FALSE)</f>
        <v>#N/A</v>
      </c>
      <c r="S3272" s="65" t="e">
        <f>VLOOKUP(E3272,'Trimming log'!$F$5:$V$5000,15,FALSE)</f>
        <v>#N/A</v>
      </c>
      <c r="T3272" s="65" t="e">
        <f t="shared" si="628"/>
        <v>#N/A</v>
      </c>
      <c r="U3272" s="491" t="str">
        <f t="shared" si="629"/>
        <v/>
      </c>
      <c r="V3272" s="74">
        <f t="shared" ref="V3272:V3309" si="630">D3272</f>
        <v>0</v>
      </c>
      <c r="W3272" s="134">
        <f t="shared" ref="W3272:W3309" si="631">E3272</f>
        <v>0</v>
      </c>
      <c r="X3272" s="134" t="e">
        <f>VLOOKUP(E3272,'Trimming log'!$F$5:$Y$5000,19,FALSE)</f>
        <v>#N/A</v>
      </c>
      <c r="Y3272" s="134" t="e">
        <f>VLOOKUP(E3272,'Trimming log'!$F$5:$Y$5000,20,FALSE)</f>
        <v>#N/A</v>
      </c>
      <c r="Z3272" s="135" t="e">
        <f t="shared" ref="Z3272:Z3309" si="632">G3272</f>
        <v>#N/A</v>
      </c>
      <c r="AA3272" s="135" t="e">
        <f t="shared" ref="AA3272:AA3309" si="633">H3272</f>
        <v>#N/A</v>
      </c>
      <c r="AB3272" s="136" t="e">
        <f t="shared" ref="AB3272:AB3309" si="634">N3272</f>
        <v>#N/A</v>
      </c>
      <c r="AC3272" s="136" t="e">
        <f t="shared" ref="AC3272:AC3309" si="635">O3272</f>
        <v>#N/A</v>
      </c>
      <c r="AD3272" s="136" t="e">
        <f t="shared" ref="AD3272:AD3309" si="636">Q3272</f>
        <v>#N/A</v>
      </c>
      <c r="AE3272" s="136" t="e">
        <f t="shared" ref="AE3272:AE3309" si="637">T3272</f>
        <v>#N/A</v>
      </c>
    </row>
    <row r="3273" spans="4:31">
      <c r="D3273" s="69"/>
      <c r="F3273" s="65" t="e">
        <f>VLOOKUP(E3273,'Trimming log'!$F$5:$V$5000,2,FALSE)</f>
        <v>#N/A</v>
      </c>
      <c r="G3273" s="65" t="e">
        <f>VLOOKUP(E3273,'Trimming log'!$F$5:$V$5000,3,FALSE)</f>
        <v>#N/A</v>
      </c>
      <c r="H3273" s="508" t="e">
        <f>VLOOKUP(E3273,'Trimming log'!$F$5:$V$5000,4,FALSE)</f>
        <v>#N/A</v>
      </c>
      <c r="I3273" s="65" t="e">
        <f>VLOOKUP(E3273,'Trimming log'!$F$5:$V$5000,5,FALSE)</f>
        <v>#N/A</v>
      </c>
      <c r="J3273" s="65" t="e">
        <f>VLOOKUP(E3273,'Trimming log'!$F$5:$V$5000,6,FALSE)</f>
        <v>#N/A</v>
      </c>
      <c r="K3273" s="65" t="e">
        <f>VLOOKUP(E3273,'Trimming log'!$F$5:$V$5000,7,FALSE)</f>
        <v>#N/A</v>
      </c>
      <c r="L3273" s="65" t="e">
        <f>VLOOKUP(E3273,'Trimming log'!$F$5:$V$5000,8,FALSE)</f>
        <v>#N/A</v>
      </c>
      <c r="M3273" s="65" t="e">
        <f>VLOOKUP(E3273,'Trimming log'!$F$5:$V$5000,9,FALSE)</f>
        <v>#N/A</v>
      </c>
      <c r="N3273" s="507" t="e">
        <f>VLOOKUP(E3273,'Trimming log'!$F$5:$V$5000,10,FALSE)</f>
        <v>#N/A</v>
      </c>
      <c r="O3273" s="65" t="e">
        <f>VLOOKUP(E3273,'Trimming log'!$F$5:$V$5000,11,FALSE)</f>
        <v>#N/A</v>
      </c>
      <c r="P3273" s="65" t="e">
        <f>VLOOKUP(E3273,'Trimming log'!$F$5:$V$5000,12,FALSE)</f>
        <v>#N/A</v>
      </c>
      <c r="Q3273" s="65" t="e">
        <f>VLOOKUP(E3273,'Trimming log'!$F$5:$V$5000,13,FALSE)</f>
        <v>#N/A</v>
      </c>
      <c r="R3273" s="65" t="e">
        <f>VLOOKUP(E3273,'Trimming log'!$F$5:$V$5000,14,FALSE)</f>
        <v>#N/A</v>
      </c>
      <c r="S3273" s="65" t="e">
        <f>VLOOKUP(E3273,'Trimming log'!$F$5:$V$5000,15,FALSE)</f>
        <v>#N/A</v>
      </c>
      <c r="T3273" s="65" t="e">
        <f t="shared" si="628"/>
        <v>#N/A</v>
      </c>
      <c r="U3273" s="491" t="str">
        <f t="shared" si="629"/>
        <v/>
      </c>
      <c r="V3273" s="74">
        <f t="shared" si="630"/>
        <v>0</v>
      </c>
      <c r="W3273" s="134">
        <f t="shared" si="631"/>
        <v>0</v>
      </c>
      <c r="X3273" s="134" t="e">
        <f>VLOOKUP(E3273,'Trimming log'!$F$5:$Y$5000,19,FALSE)</f>
        <v>#N/A</v>
      </c>
      <c r="Y3273" s="134" t="e">
        <f>VLOOKUP(E3273,'Trimming log'!$F$5:$Y$5000,20,FALSE)</f>
        <v>#N/A</v>
      </c>
      <c r="Z3273" s="135" t="e">
        <f t="shared" si="632"/>
        <v>#N/A</v>
      </c>
      <c r="AA3273" s="135" t="e">
        <f t="shared" si="633"/>
        <v>#N/A</v>
      </c>
      <c r="AB3273" s="136" t="e">
        <f t="shared" si="634"/>
        <v>#N/A</v>
      </c>
      <c r="AC3273" s="136" t="e">
        <f t="shared" si="635"/>
        <v>#N/A</v>
      </c>
      <c r="AD3273" s="136" t="e">
        <f t="shared" si="636"/>
        <v>#N/A</v>
      </c>
      <c r="AE3273" s="136" t="e">
        <f t="shared" si="637"/>
        <v>#N/A</v>
      </c>
    </row>
    <row r="3274" spans="4:31">
      <c r="D3274" s="69"/>
      <c r="F3274" s="65" t="e">
        <f>VLOOKUP(E3274,'Trimming log'!$F$5:$V$5000,2,FALSE)</f>
        <v>#N/A</v>
      </c>
      <c r="G3274" s="65" t="e">
        <f>VLOOKUP(E3274,'Trimming log'!$F$5:$V$5000,3,FALSE)</f>
        <v>#N/A</v>
      </c>
      <c r="H3274" s="508" t="e">
        <f>VLOOKUP(E3274,'Trimming log'!$F$5:$V$5000,4,FALSE)</f>
        <v>#N/A</v>
      </c>
      <c r="I3274" s="65" t="e">
        <f>VLOOKUP(E3274,'Trimming log'!$F$5:$V$5000,5,FALSE)</f>
        <v>#N/A</v>
      </c>
      <c r="J3274" s="65" t="e">
        <f>VLOOKUP(E3274,'Trimming log'!$F$5:$V$5000,6,FALSE)</f>
        <v>#N/A</v>
      </c>
      <c r="K3274" s="65" t="e">
        <f>VLOOKUP(E3274,'Trimming log'!$F$5:$V$5000,7,FALSE)</f>
        <v>#N/A</v>
      </c>
      <c r="L3274" s="65" t="e">
        <f>VLOOKUP(E3274,'Trimming log'!$F$5:$V$5000,8,FALSE)</f>
        <v>#N/A</v>
      </c>
      <c r="M3274" s="65" t="e">
        <f>VLOOKUP(E3274,'Trimming log'!$F$5:$V$5000,9,FALSE)</f>
        <v>#N/A</v>
      </c>
      <c r="N3274" s="507" t="e">
        <f>VLOOKUP(E3274,'Trimming log'!$F$5:$V$5000,10,FALSE)</f>
        <v>#N/A</v>
      </c>
      <c r="O3274" s="65" t="e">
        <f>VLOOKUP(E3274,'Trimming log'!$F$5:$V$5000,11,FALSE)</f>
        <v>#N/A</v>
      </c>
      <c r="P3274" s="65" t="e">
        <f>VLOOKUP(E3274,'Trimming log'!$F$5:$V$5000,12,FALSE)</f>
        <v>#N/A</v>
      </c>
      <c r="Q3274" s="65" t="e">
        <f>VLOOKUP(E3274,'Trimming log'!$F$5:$V$5000,13,FALSE)</f>
        <v>#N/A</v>
      </c>
      <c r="R3274" s="65" t="e">
        <f>VLOOKUP(E3274,'Trimming log'!$F$5:$V$5000,14,FALSE)</f>
        <v>#N/A</v>
      </c>
      <c r="S3274" s="65" t="e">
        <f>VLOOKUP(E3274,'Trimming log'!$F$5:$V$5000,15,FALSE)</f>
        <v>#N/A</v>
      </c>
      <c r="T3274" s="65" t="e">
        <f t="shared" si="628"/>
        <v>#N/A</v>
      </c>
      <c r="U3274" s="491" t="str">
        <f t="shared" si="629"/>
        <v/>
      </c>
      <c r="V3274" s="74">
        <f t="shared" si="630"/>
        <v>0</v>
      </c>
      <c r="W3274" s="134">
        <f t="shared" si="631"/>
        <v>0</v>
      </c>
      <c r="X3274" s="134" t="e">
        <f>VLOOKUP(E3274,'Trimming log'!$F$5:$Y$5000,19,FALSE)</f>
        <v>#N/A</v>
      </c>
      <c r="Y3274" s="134" t="e">
        <f>VLOOKUP(E3274,'Trimming log'!$F$5:$Y$5000,20,FALSE)</f>
        <v>#N/A</v>
      </c>
      <c r="Z3274" s="135" t="e">
        <f t="shared" si="632"/>
        <v>#N/A</v>
      </c>
      <c r="AA3274" s="135" t="e">
        <f t="shared" si="633"/>
        <v>#N/A</v>
      </c>
      <c r="AB3274" s="136" t="e">
        <f t="shared" si="634"/>
        <v>#N/A</v>
      </c>
      <c r="AC3274" s="136" t="e">
        <f t="shared" si="635"/>
        <v>#N/A</v>
      </c>
      <c r="AD3274" s="136" t="e">
        <f t="shared" si="636"/>
        <v>#N/A</v>
      </c>
      <c r="AE3274" s="136" t="e">
        <f t="shared" si="637"/>
        <v>#N/A</v>
      </c>
    </row>
    <row r="3275" spans="4:31">
      <c r="D3275" s="69"/>
      <c r="F3275" s="65" t="e">
        <f>VLOOKUP(E3275,'Trimming log'!$F$5:$V$5000,2,FALSE)</f>
        <v>#N/A</v>
      </c>
      <c r="G3275" s="65" t="e">
        <f>VLOOKUP(E3275,'Trimming log'!$F$5:$V$5000,3,FALSE)</f>
        <v>#N/A</v>
      </c>
      <c r="H3275" s="508" t="e">
        <f>VLOOKUP(E3275,'Trimming log'!$F$5:$V$5000,4,FALSE)</f>
        <v>#N/A</v>
      </c>
      <c r="I3275" s="65" t="e">
        <f>VLOOKUP(E3275,'Trimming log'!$F$5:$V$5000,5,FALSE)</f>
        <v>#N/A</v>
      </c>
      <c r="J3275" s="65" t="e">
        <f>VLOOKUP(E3275,'Trimming log'!$F$5:$V$5000,6,FALSE)</f>
        <v>#N/A</v>
      </c>
      <c r="K3275" s="65" t="e">
        <f>VLOOKUP(E3275,'Trimming log'!$F$5:$V$5000,7,FALSE)</f>
        <v>#N/A</v>
      </c>
      <c r="L3275" s="65" t="e">
        <f>VLOOKUP(E3275,'Trimming log'!$F$5:$V$5000,8,FALSE)</f>
        <v>#N/A</v>
      </c>
      <c r="M3275" s="65" t="e">
        <f>VLOOKUP(E3275,'Trimming log'!$F$5:$V$5000,9,FALSE)</f>
        <v>#N/A</v>
      </c>
      <c r="N3275" s="507" t="e">
        <f>VLOOKUP(E3275,'Trimming log'!$F$5:$V$5000,10,FALSE)</f>
        <v>#N/A</v>
      </c>
      <c r="O3275" s="65" t="e">
        <f>VLOOKUP(E3275,'Trimming log'!$F$5:$V$5000,11,FALSE)</f>
        <v>#N/A</v>
      </c>
      <c r="P3275" s="65" t="e">
        <f>VLOOKUP(E3275,'Trimming log'!$F$5:$V$5000,12,FALSE)</f>
        <v>#N/A</v>
      </c>
      <c r="Q3275" s="65" t="e">
        <f>VLOOKUP(E3275,'Trimming log'!$F$5:$V$5000,13,FALSE)</f>
        <v>#N/A</v>
      </c>
      <c r="R3275" s="65" t="e">
        <f>VLOOKUP(E3275,'Trimming log'!$F$5:$V$5000,14,FALSE)</f>
        <v>#N/A</v>
      </c>
      <c r="S3275" s="65" t="e">
        <f>VLOOKUP(E3275,'Trimming log'!$F$5:$V$5000,15,FALSE)</f>
        <v>#N/A</v>
      </c>
      <c r="T3275" s="65" t="e">
        <f t="shared" si="628"/>
        <v>#N/A</v>
      </c>
      <c r="U3275" s="491" t="str">
        <f t="shared" si="629"/>
        <v/>
      </c>
      <c r="V3275" s="74">
        <f t="shared" si="630"/>
        <v>0</v>
      </c>
      <c r="W3275" s="134">
        <f t="shared" si="631"/>
        <v>0</v>
      </c>
      <c r="X3275" s="134" t="e">
        <f>VLOOKUP(E3275,'Trimming log'!$F$5:$Y$5000,19,FALSE)</f>
        <v>#N/A</v>
      </c>
      <c r="Y3275" s="134" t="e">
        <f>VLOOKUP(E3275,'Trimming log'!$F$5:$Y$5000,20,FALSE)</f>
        <v>#N/A</v>
      </c>
      <c r="Z3275" s="135" t="e">
        <f t="shared" si="632"/>
        <v>#N/A</v>
      </c>
      <c r="AA3275" s="135" t="e">
        <f t="shared" si="633"/>
        <v>#N/A</v>
      </c>
      <c r="AB3275" s="136" t="e">
        <f t="shared" si="634"/>
        <v>#N/A</v>
      </c>
      <c r="AC3275" s="136" t="e">
        <f t="shared" si="635"/>
        <v>#N/A</v>
      </c>
      <c r="AD3275" s="136" t="e">
        <f t="shared" si="636"/>
        <v>#N/A</v>
      </c>
      <c r="AE3275" s="136" t="e">
        <f t="shared" si="637"/>
        <v>#N/A</v>
      </c>
    </row>
    <row r="3276" spans="4:31">
      <c r="D3276" s="69"/>
      <c r="F3276" s="65" t="e">
        <f>VLOOKUP(E3276,'Trimming log'!$F$5:$V$5000,2,FALSE)</f>
        <v>#N/A</v>
      </c>
      <c r="G3276" s="65" t="e">
        <f>VLOOKUP(E3276,'Trimming log'!$F$5:$V$5000,3,FALSE)</f>
        <v>#N/A</v>
      </c>
      <c r="H3276" s="508" t="e">
        <f>VLOOKUP(E3276,'Trimming log'!$F$5:$V$5000,4,FALSE)</f>
        <v>#N/A</v>
      </c>
      <c r="I3276" s="65" t="e">
        <f>VLOOKUP(E3276,'Trimming log'!$F$5:$V$5000,5,FALSE)</f>
        <v>#N/A</v>
      </c>
      <c r="J3276" s="65" t="e">
        <f>VLOOKUP(E3276,'Trimming log'!$F$5:$V$5000,6,FALSE)</f>
        <v>#N/A</v>
      </c>
      <c r="K3276" s="65" t="e">
        <f>VLOOKUP(E3276,'Trimming log'!$F$5:$V$5000,7,FALSE)</f>
        <v>#N/A</v>
      </c>
      <c r="L3276" s="65" t="e">
        <f>VLOOKUP(E3276,'Trimming log'!$F$5:$V$5000,8,FALSE)</f>
        <v>#N/A</v>
      </c>
      <c r="M3276" s="65" t="e">
        <f>VLOOKUP(E3276,'Trimming log'!$F$5:$V$5000,9,FALSE)</f>
        <v>#N/A</v>
      </c>
      <c r="N3276" s="507" t="e">
        <f>VLOOKUP(E3276,'Trimming log'!$F$5:$V$5000,10,FALSE)</f>
        <v>#N/A</v>
      </c>
      <c r="O3276" s="65" t="e">
        <f>VLOOKUP(E3276,'Trimming log'!$F$5:$V$5000,11,FALSE)</f>
        <v>#N/A</v>
      </c>
      <c r="P3276" s="65" t="e">
        <f>VLOOKUP(E3276,'Trimming log'!$F$5:$V$5000,12,FALSE)</f>
        <v>#N/A</v>
      </c>
      <c r="Q3276" s="65" t="e">
        <f>VLOOKUP(E3276,'Trimming log'!$F$5:$V$5000,13,FALSE)</f>
        <v>#N/A</v>
      </c>
      <c r="R3276" s="65" t="e">
        <f>VLOOKUP(E3276,'Trimming log'!$F$5:$V$5000,14,FALSE)</f>
        <v>#N/A</v>
      </c>
      <c r="S3276" s="65" t="e">
        <f>VLOOKUP(E3276,'Trimming log'!$F$5:$V$5000,15,FALSE)</f>
        <v>#N/A</v>
      </c>
      <c r="T3276" s="65" t="e">
        <f t="shared" si="628"/>
        <v>#N/A</v>
      </c>
      <c r="U3276" s="491" t="str">
        <f t="shared" si="629"/>
        <v/>
      </c>
      <c r="V3276" s="74">
        <f t="shared" si="630"/>
        <v>0</v>
      </c>
      <c r="W3276" s="134">
        <f t="shared" si="631"/>
        <v>0</v>
      </c>
      <c r="X3276" s="134" t="e">
        <f>VLOOKUP(E3276,'Trimming log'!$F$5:$Y$5000,19,FALSE)</f>
        <v>#N/A</v>
      </c>
      <c r="Y3276" s="134" t="e">
        <f>VLOOKUP(E3276,'Trimming log'!$F$5:$Y$5000,20,FALSE)</f>
        <v>#N/A</v>
      </c>
      <c r="Z3276" s="135" t="e">
        <f t="shared" si="632"/>
        <v>#N/A</v>
      </c>
      <c r="AA3276" s="135" t="e">
        <f t="shared" si="633"/>
        <v>#N/A</v>
      </c>
      <c r="AB3276" s="136" t="e">
        <f t="shared" si="634"/>
        <v>#N/A</v>
      </c>
      <c r="AC3276" s="136" t="e">
        <f t="shared" si="635"/>
        <v>#N/A</v>
      </c>
      <c r="AD3276" s="136" t="e">
        <f t="shared" si="636"/>
        <v>#N/A</v>
      </c>
      <c r="AE3276" s="136" t="e">
        <f t="shared" si="637"/>
        <v>#N/A</v>
      </c>
    </row>
    <row r="3277" spans="4:31">
      <c r="D3277" s="69"/>
      <c r="F3277" s="65" t="e">
        <f>VLOOKUP(E3277,'Trimming log'!$F$5:$V$5000,2,FALSE)</f>
        <v>#N/A</v>
      </c>
      <c r="G3277" s="65" t="e">
        <f>VLOOKUP(E3277,'Trimming log'!$F$5:$V$5000,3,FALSE)</f>
        <v>#N/A</v>
      </c>
      <c r="H3277" s="508" t="e">
        <f>VLOOKUP(E3277,'Trimming log'!$F$5:$V$5000,4,FALSE)</f>
        <v>#N/A</v>
      </c>
      <c r="I3277" s="65" t="e">
        <f>VLOOKUP(E3277,'Trimming log'!$F$5:$V$5000,5,FALSE)</f>
        <v>#N/A</v>
      </c>
      <c r="J3277" s="65" t="e">
        <f>VLOOKUP(E3277,'Trimming log'!$F$5:$V$5000,6,FALSE)</f>
        <v>#N/A</v>
      </c>
      <c r="K3277" s="65" t="e">
        <f>VLOOKUP(E3277,'Trimming log'!$F$5:$V$5000,7,FALSE)</f>
        <v>#N/A</v>
      </c>
      <c r="L3277" s="65" t="e">
        <f>VLOOKUP(E3277,'Trimming log'!$F$5:$V$5000,8,FALSE)</f>
        <v>#N/A</v>
      </c>
      <c r="M3277" s="65" t="e">
        <f>VLOOKUP(E3277,'Trimming log'!$F$5:$V$5000,9,FALSE)</f>
        <v>#N/A</v>
      </c>
      <c r="N3277" s="507" t="e">
        <f>VLOOKUP(E3277,'Trimming log'!$F$5:$V$5000,10,FALSE)</f>
        <v>#N/A</v>
      </c>
      <c r="O3277" s="65" t="e">
        <f>VLOOKUP(E3277,'Trimming log'!$F$5:$V$5000,11,FALSE)</f>
        <v>#N/A</v>
      </c>
      <c r="P3277" s="65" t="e">
        <f>VLOOKUP(E3277,'Trimming log'!$F$5:$V$5000,12,FALSE)</f>
        <v>#N/A</v>
      </c>
      <c r="Q3277" s="65" t="e">
        <f>VLOOKUP(E3277,'Trimming log'!$F$5:$V$5000,13,FALSE)</f>
        <v>#N/A</v>
      </c>
      <c r="R3277" s="65" t="e">
        <f>VLOOKUP(E3277,'Trimming log'!$F$5:$V$5000,14,FALSE)</f>
        <v>#N/A</v>
      </c>
      <c r="S3277" s="65" t="e">
        <f>VLOOKUP(E3277,'Trimming log'!$F$5:$V$5000,15,FALSE)</f>
        <v>#N/A</v>
      </c>
      <c r="T3277" s="65" t="e">
        <f t="shared" si="628"/>
        <v>#N/A</v>
      </c>
      <c r="U3277" s="491" t="str">
        <f t="shared" si="629"/>
        <v/>
      </c>
      <c r="V3277" s="74">
        <f t="shared" si="630"/>
        <v>0</v>
      </c>
      <c r="W3277" s="134">
        <f t="shared" si="631"/>
        <v>0</v>
      </c>
      <c r="X3277" s="134" t="e">
        <f>VLOOKUP(E3277,'Trimming log'!$F$5:$Y$5000,19,FALSE)</f>
        <v>#N/A</v>
      </c>
      <c r="Y3277" s="134" t="e">
        <f>VLOOKUP(E3277,'Trimming log'!$F$5:$Y$5000,20,FALSE)</f>
        <v>#N/A</v>
      </c>
      <c r="Z3277" s="135" t="e">
        <f t="shared" si="632"/>
        <v>#N/A</v>
      </c>
      <c r="AA3277" s="135" t="e">
        <f t="shared" si="633"/>
        <v>#N/A</v>
      </c>
      <c r="AB3277" s="136" t="e">
        <f t="shared" si="634"/>
        <v>#N/A</v>
      </c>
      <c r="AC3277" s="136" t="e">
        <f t="shared" si="635"/>
        <v>#N/A</v>
      </c>
      <c r="AD3277" s="136" t="e">
        <f t="shared" si="636"/>
        <v>#N/A</v>
      </c>
      <c r="AE3277" s="136" t="e">
        <f t="shared" si="637"/>
        <v>#N/A</v>
      </c>
    </row>
    <row r="3278" spans="4:31">
      <c r="D3278" s="69"/>
      <c r="F3278" s="65" t="e">
        <f>VLOOKUP(E3278,'Trimming log'!$F$5:$V$5000,2,FALSE)</f>
        <v>#N/A</v>
      </c>
      <c r="G3278" s="65" t="e">
        <f>VLOOKUP(E3278,'Trimming log'!$F$5:$V$5000,3,FALSE)</f>
        <v>#N/A</v>
      </c>
      <c r="H3278" s="508" t="e">
        <f>VLOOKUP(E3278,'Trimming log'!$F$5:$V$5000,4,FALSE)</f>
        <v>#N/A</v>
      </c>
      <c r="I3278" s="65" t="e">
        <f>VLOOKUP(E3278,'Trimming log'!$F$5:$V$5000,5,FALSE)</f>
        <v>#N/A</v>
      </c>
      <c r="J3278" s="65" t="e">
        <f>VLOOKUP(E3278,'Trimming log'!$F$5:$V$5000,6,FALSE)</f>
        <v>#N/A</v>
      </c>
      <c r="K3278" s="65" t="e">
        <f>VLOOKUP(E3278,'Trimming log'!$F$5:$V$5000,7,FALSE)</f>
        <v>#N/A</v>
      </c>
      <c r="L3278" s="65" t="e">
        <f>VLOOKUP(E3278,'Trimming log'!$F$5:$V$5000,8,FALSE)</f>
        <v>#N/A</v>
      </c>
      <c r="M3278" s="65" t="e">
        <f>VLOOKUP(E3278,'Trimming log'!$F$5:$V$5000,9,FALSE)</f>
        <v>#N/A</v>
      </c>
      <c r="N3278" s="507" t="e">
        <f>VLOOKUP(E3278,'Trimming log'!$F$5:$V$5000,10,FALSE)</f>
        <v>#N/A</v>
      </c>
      <c r="O3278" s="65" t="e">
        <f>VLOOKUP(E3278,'Trimming log'!$F$5:$V$5000,11,FALSE)</f>
        <v>#N/A</v>
      </c>
      <c r="P3278" s="65" t="e">
        <f>VLOOKUP(E3278,'Trimming log'!$F$5:$V$5000,12,FALSE)</f>
        <v>#N/A</v>
      </c>
      <c r="Q3278" s="65" t="e">
        <f>VLOOKUP(E3278,'Trimming log'!$F$5:$V$5000,13,FALSE)</f>
        <v>#N/A</v>
      </c>
      <c r="R3278" s="65" t="e">
        <f>VLOOKUP(E3278,'Trimming log'!$F$5:$V$5000,14,FALSE)</f>
        <v>#N/A</v>
      </c>
      <c r="S3278" s="65" t="e">
        <f>VLOOKUP(E3278,'Trimming log'!$F$5:$V$5000,15,FALSE)</f>
        <v>#N/A</v>
      </c>
      <c r="T3278" s="65" t="e">
        <f t="shared" si="628"/>
        <v>#N/A</v>
      </c>
      <c r="U3278" s="491" t="str">
        <f t="shared" si="629"/>
        <v/>
      </c>
      <c r="V3278" s="74">
        <f t="shared" si="630"/>
        <v>0</v>
      </c>
      <c r="W3278" s="134">
        <f t="shared" si="631"/>
        <v>0</v>
      </c>
      <c r="X3278" s="134" t="e">
        <f>VLOOKUP(E3278,'Trimming log'!$F$5:$Y$5000,19,FALSE)</f>
        <v>#N/A</v>
      </c>
      <c r="Y3278" s="134" t="e">
        <f>VLOOKUP(E3278,'Trimming log'!$F$5:$Y$5000,20,FALSE)</f>
        <v>#N/A</v>
      </c>
      <c r="Z3278" s="135" t="e">
        <f t="shared" si="632"/>
        <v>#N/A</v>
      </c>
      <c r="AA3278" s="135" t="e">
        <f t="shared" si="633"/>
        <v>#N/A</v>
      </c>
      <c r="AB3278" s="136" t="e">
        <f t="shared" si="634"/>
        <v>#N/A</v>
      </c>
      <c r="AC3278" s="136" t="e">
        <f t="shared" si="635"/>
        <v>#N/A</v>
      </c>
      <c r="AD3278" s="136" t="e">
        <f t="shared" si="636"/>
        <v>#N/A</v>
      </c>
      <c r="AE3278" s="136" t="e">
        <f t="shared" si="637"/>
        <v>#N/A</v>
      </c>
    </row>
    <row r="3279" spans="4:31">
      <c r="D3279" s="69"/>
      <c r="F3279" s="65" t="e">
        <f>VLOOKUP(E3279,'Trimming log'!$F$5:$V$5000,2,FALSE)</f>
        <v>#N/A</v>
      </c>
      <c r="G3279" s="65" t="e">
        <f>VLOOKUP(E3279,'Trimming log'!$F$5:$V$5000,3,FALSE)</f>
        <v>#N/A</v>
      </c>
      <c r="H3279" s="508" t="e">
        <f>VLOOKUP(E3279,'Trimming log'!$F$5:$V$5000,4,FALSE)</f>
        <v>#N/A</v>
      </c>
      <c r="I3279" s="65" t="e">
        <f>VLOOKUP(E3279,'Trimming log'!$F$5:$V$5000,5,FALSE)</f>
        <v>#N/A</v>
      </c>
      <c r="J3279" s="65" t="e">
        <f>VLOOKUP(E3279,'Trimming log'!$F$5:$V$5000,6,FALSE)</f>
        <v>#N/A</v>
      </c>
      <c r="K3279" s="65" t="e">
        <f>VLOOKUP(E3279,'Trimming log'!$F$5:$V$5000,7,FALSE)</f>
        <v>#N/A</v>
      </c>
      <c r="L3279" s="65" t="e">
        <f>VLOOKUP(E3279,'Trimming log'!$F$5:$V$5000,8,FALSE)</f>
        <v>#N/A</v>
      </c>
      <c r="M3279" s="65" t="e">
        <f>VLOOKUP(E3279,'Trimming log'!$F$5:$V$5000,9,FALSE)</f>
        <v>#N/A</v>
      </c>
      <c r="N3279" s="507" t="e">
        <f>VLOOKUP(E3279,'Trimming log'!$F$5:$V$5000,10,FALSE)</f>
        <v>#N/A</v>
      </c>
      <c r="O3279" s="65" t="e">
        <f>VLOOKUP(E3279,'Trimming log'!$F$5:$V$5000,11,FALSE)</f>
        <v>#N/A</v>
      </c>
      <c r="P3279" s="65" t="e">
        <f>VLOOKUP(E3279,'Trimming log'!$F$5:$V$5000,12,FALSE)</f>
        <v>#N/A</v>
      </c>
      <c r="Q3279" s="65" t="e">
        <f>VLOOKUP(E3279,'Trimming log'!$F$5:$V$5000,13,FALSE)</f>
        <v>#N/A</v>
      </c>
      <c r="R3279" s="65" t="e">
        <f>VLOOKUP(E3279,'Trimming log'!$F$5:$V$5000,14,FALSE)</f>
        <v>#N/A</v>
      </c>
      <c r="S3279" s="65" t="e">
        <f>VLOOKUP(E3279,'Trimming log'!$F$5:$V$5000,15,FALSE)</f>
        <v>#N/A</v>
      </c>
      <c r="T3279" s="65" t="e">
        <f t="shared" si="628"/>
        <v>#N/A</v>
      </c>
      <c r="U3279" s="491" t="str">
        <f t="shared" si="629"/>
        <v/>
      </c>
      <c r="V3279" s="74">
        <f t="shared" si="630"/>
        <v>0</v>
      </c>
      <c r="W3279" s="134">
        <f t="shared" si="631"/>
        <v>0</v>
      </c>
      <c r="X3279" s="134" t="e">
        <f>VLOOKUP(E3279,'Trimming log'!$F$5:$Y$5000,19,FALSE)</f>
        <v>#N/A</v>
      </c>
      <c r="Y3279" s="134" t="e">
        <f>VLOOKUP(E3279,'Trimming log'!$F$5:$Y$5000,20,FALSE)</f>
        <v>#N/A</v>
      </c>
      <c r="Z3279" s="135" t="e">
        <f t="shared" si="632"/>
        <v>#N/A</v>
      </c>
      <c r="AA3279" s="135" t="e">
        <f t="shared" si="633"/>
        <v>#N/A</v>
      </c>
      <c r="AB3279" s="136" t="e">
        <f t="shared" si="634"/>
        <v>#N/A</v>
      </c>
      <c r="AC3279" s="136" t="e">
        <f t="shared" si="635"/>
        <v>#N/A</v>
      </c>
      <c r="AD3279" s="136" t="e">
        <f t="shared" si="636"/>
        <v>#N/A</v>
      </c>
      <c r="AE3279" s="136" t="e">
        <f t="shared" si="637"/>
        <v>#N/A</v>
      </c>
    </row>
    <row r="3280" spans="4:31">
      <c r="D3280" s="69"/>
      <c r="F3280" s="65" t="e">
        <f>VLOOKUP(E3280,'Trimming log'!$F$5:$V$5000,2,FALSE)</f>
        <v>#N/A</v>
      </c>
      <c r="G3280" s="65" t="e">
        <f>VLOOKUP(E3280,'Trimming log'!$F$5:$V$5000,3,FALSE)</f>
        <v>#N/A</v>
      </c>
      <c r="H3280" s="508" t="e">
        <f>VLOOKUP(E3280,'Trimming log'!$F$5:$V$5000,4,FALSE)</f>
        <v>#N/A</v>
      </c>
      <c r="I3280" s="65" t="e">
        <f>VLOOKUP(E3280,'Trimming log'!$F$5:$V$5000,5,FALSE)</f>
        <v>#N/A</v>
      </c>
      <c r="J3280" s="65" t="e">
        <f>VLOOKUP(E3280,'Trimming log'!$F$5:$V$5000,6,FALSE)</f>
        <v>#N/A</v>
      </c>
      <c r="K3280" s="65" t="e">
        <f>VLOOKUP(E3280,'Trimming log'!$F$5:$V$5000,7,FALSE)</f>
        <v>#N/A</v>
      </c>
      <c r="L3280" s="65" t="e">
        <f>VLOOKUP(E3280,'Trimming log'!$F$5:$V$5000,8,FALSE)</f>
        <v>#N/A</v>
      </c>
      <c r="M3280" s="65" t="e">
        <f>VLOOKUP(E3280,'Trimming log'!$F$5:$V$5000,9,FALSE)</f>
        <v>#N/A</v>
      </c>
      <c r="N3280" s="507" t="e">
        <f>VLOOKUP(E3280,'Trimming log'!$F$5:$V$5000,10,FALSE)</f>
        <v>#N/A</v>
      </c>
      <c r="O3280" s="65" t="e">
        <f>VLOOKUP(E3280,'Trimming log'!$F$5:$V$5000,11,FALSE)</f>
        <v>#N/A</v>
      </c>
      <c r="P3280" s="65" t="e">
        <f>VLOOKUP(E3280,'Trimming log'!$F$5:$V$5000,12,FALSE)</f>
        <v>#N/A</v>
      </c>
      <c r="Q3280" s="65" t="e">
        <f>VLOOKUP(E3280,'Trimming log'!$F$5:$V$5000,13,FALSE)</f>
        <v>#N/A</v>
      </c>
      <c r="R3280" s="65" t="e">
        <f>VLOOKUP(E3280,'Trimming log'!$F$5:$V$5000,14,FALSE)</f>
        <v>#N/A</v>
      </c>
      <c r="S3280" s="65" t="e">
        <f>VLOOKUP(E3280,'Trimming log'!$F$5:$V$5000,15,FALSE)</f>
        <v>#N/A</v>
      </c>
      <c r="T3280" s="65" t="e">
        <f t="shared" si="628"/>
        <v>#N/A</v>
      </c>
      <c r="U3280" s="491" t="str">
        <f t="shared" si="629"/>
        <v/>
      </c>
      <c r="V3280" s="74">
        <f t="shared" si="630"/>
        <v>0</v>
      </c>
      <c r="W3280" s="134">
        <f t="shared" si="631"/>
        <v>0</v>
      </c>
      <c r="X3280" s="134" t="e">
        <f>VLOOKUP(E3280,'Trimming log'!$F$5:$Y$5000,19,FALSE)</f>
        <v>#N/A</v>
      </c>
      <c r="Y3280" s="134" t="e">
        <f>VLOOKUP(E3280,'Trimming log'!$F$5:$Y$5000,20,FALSE)</f>
        <v>#N/A</v>
      </c>
      <c r="Z3280" s="135" t="e">
        <f t="shared" si="632"/>
        <v>#N/A</v>
      </c>
      <c r="AA3280" s="135" t="e">
        <f t="shared" si="633"/>
        <v>#N/A</v>
      </c>
      <c r="AB3280" s="136" t="e">
        <f t="shared" si="634"/>
        <v>#N/A</v>
      </c>
      <c r="AC3280" s="136" t="e">
        <f t="shared" si="635"/>
        <v>#N/A</v>
      </c>
      <c r="AD3280" s="136" t="e">
        <f t="shared" si="636"/>
        <v>#N/A</v>
      </c>
      <c r="AE3280" s="136" t="e">
        <f t="shared" si="637"/>
        <v>#N/A</v>
      </c>
    </row>
    <row r="3281" spans="4:31">
      <c r="D3281" s="69"/>
      <c r="F3281" s="65" t="e">
        <f>VLOOKUP(E3281,'Trimming log'!$F$5:$V$5000,2,FALSE)</f>
        <v>#N/A</v>
      </c>
      <c r="G3281" s="65" t="e">
        <f>VLOOKUP(E3281,'Trimming log'!$F$5:$V$5000,3,FALSE)</f>
        <v>#N/A</v>
      </c>
      <c r="H3281" s="508" t="e">
        <f>VLOOKUP(E3281,'Trimming log'!$F$5:$V$5000,4,FALSE)</f>
        <v>#N/A</v>
      </c>
      <c r="I3281" s="65" t="e">
        <f>VLOOKUP(E3281,'Trimming log'!$F$5:$V$5000,5,FALSE)</f>
        <v>#N/A</v>
      </c>
      <c r="J3281" s="65" t="e">
        <f>VLOOKUP(E3281,'Trimming log'!$F$5:$V$5000,6,FALSE)</f>
        <v>#N/A</v>
      </c>
      <c r="K3281" s="65" t="e">
        <f>VLOOKUP(E3281,'Trimming log'!$F$5:$V$5000,7,FALSE)</f>
        <v>#N/A</v>
      </c>
      <c r="L3281" s="65" t="e">
        <f>VLOOKUP(E3281,'Trimming log'!$F$5:$V$5000,8,FALSE)</f>
        <v>#N/A</v>
      </c>
      <c r="M3281" s="65" t="e">
        <f>VLOOKUP(E3281,'Trimming log'!$F$5:$V$5000,9,FALSE)</f>
        <v>#N/A</v>
      </c>
      <c r="N3281" s="507" t="e">
        <f>VLOOKUP(E3281,'Trimming log'!$F$5:$V$5000,10,FALSE)</f>
        <v>#N/A</v>
      </c>
      <c r="O3281" s="65" t="e">
        <f>VLOOKUP(E3281,'Trimming log'!$F$5:$V$5000,11,FALSE)</f>
        <v>#N/A</v>
      </c>
      <c r="P3281" s="65" t="e">
        <f>VLOOKUP(E3281,'Trimming log'!$F$5:$V$5000,12,FALSE)</f>
        <v>#N/A</v>
      </c>
      <c r="Q3281" s="65" t="e">
        <f>VLOOKUP(E3281,'Trimming log'!$F$5:$V$5000,13,FALSE)</f>
        <v>#N/A</v>
      </c>
      <c r="R3281" s="65" t="e">
        <f>VLOOKUP(E3281,'Trimming log'!$F$5:$V$5000,14,FALSE)</f>
        <v>#N/A</v>
      </c>
      <c r="S3281" s="65" t="e">
        <f>VLOOKUP(E3281,'Trimming log'!$F$5:$V$5000,15,FALSE)</f>
        <v>#N/A</v>
      </c>
      <c r="T3281" s="65" t="e">
        <f t="shared" si="628"/>
        <v>#N/A</v>
      </c>
      <c r="U3281" s="491" t="str">
        <f t="shared" si="629"/>
        <v/>
      </c>
      <c r="V3281" s="74">
        <f t="shared" si="630"/>
        <v>0</v>
      </c>
      <c r="W3281" s="134">
        <f t="shared" si="631"/>
        <v>0</v>
      </c>
      <c r="X3281" s="134" t="e">
        <f>VLOOKUP(E3281,'Trimming log'!$F$5:$Y$5000,19,FALSE)</f>
        <v>#N/A</v>
      </c>
      <c r="Y3281" s="134" t="e">
        <f>VLOOKUP(E3281,'Trimming log'!$F$5:$Y$5000,20,FALSE)</f>
        <v>#N/A</v>
      </c>
      <c r="Z3281" s="135" t="e">
        <f t="shared" si="632"/>
        <v>#N/A</v>
      </c>
      <c r="AA3281" s="135" t="e">
        <f t="shared" si="633"/>
        <v>#N/A</v>
      </c>
      <c r="AB3281" s="136" t="e">
        <f t="shared" si="634"/>
        <v>#N/A</v>
      </c>
      <c r="AC3281" s="136" t="e">
        <f t="shared" si="635"/>
        <v>#N/A</v>
      </c>
      <c r="AD3281" s="136" t="e">
        <f t="shared" si="636"/>
        <v>#N/A</v>
      </c>
      <c r="AE3281" s="136" t="e">
        <f t="shared" si="637"/>
        <v>#N/A</v>
      </c>
    </row>
    <row r="3282" spans="4:31">
      <c r="D3282" s="69"/>
      <c r="F3282" s="65" t="e">
        <f>VLOOKUP(E3282,'Trimming log'!$F$5:$V$5000,2,FALSE)</f>
        <v>#N/A</v>
      </c>
      <c r="G3282" s="65" t="e">
        <f>VLOOKUP(E3282,'Trimming log'!$F$5:$V$5000,3,FALSE)</f>
        <v>#N/A</v>
      </c>
      <c r="H3282" s="508" t="e">
        <f>VLOOKUP(E3282,'Trimming log'!$F$5:$V$5000,4,FALSE)</f>
        <v>#N/A</v>
      </c>
      <c r="I3282" s="65" t="e">
        <f>VLOOKUP(E3282,'Trimming log'!$F$5:$V$5000,5,FALSE)</f>
        <v>#N/A</v>
      </c>
      <c r="J3282" s="65" t="e">
        <f>VLOOKUP(E3282,'Trimming log'!$F$5:$V$5000,6,FALSE)</f>
        <v>#N/A</v>
      </c>
      <c r="K3282" s="65" t="e">
        <f>VLOOKUP(E3282,'Trimming log'!$F$5:$V$5000,7,FALSE)</f>
        <v>#N/A</v>
      </c>
      <c r="L3282" s="65" t="e">
        <f>VLOOKUP(E3282,'Trimming log'!$F$5:$V$5000,8,FALSE)</f>
        <v>#N/A</v>
      </c>
      <c r="M3282" s="65" t="e">
        <f>VLOOKUP(E3282,'Trimming log'!$F$5:$V$5000,9,FALSE)</f>
        <v>#N/A</v>
      </c>
      <c r="N3282" s="507" t="e">
        <f>VLOOKUP(E3282,'Trimming log'!$F$5:$V$5000,10,FALSE)</f>
        <v>#N/A</v>
      </c>
      <c r="O3282" s="65" t="e">
        <f>VLOOKUP(E3282,'Trimming log'!$F$5:$V$5000,11,FALSE)</f>
        <v>#N/A</v>
      </c>
      <c r="P3282" s="65" t="e">
        <f>VLOOKUP(E3282,'Trimming log'!$F$5:$V$5000,12,FALSE)</f>
        <v>#N/A</v>
      </c>
      <c r="Q3282" s="65" t="e">
        <f>VLOOKUP(E3282,'Trimming log'!$F$5:$V$5000,13,FALSE)</f>
        <v>#N/A</v>
      </c>
      <c r="R3282" s="65" t="e">
        <f>VLOOKUP(E3282,'Trimming log'!$F$5:$V$5000,14,FALSE)</f>
        <v>#N/A</v>
      </c>
      <c r="S3282" s="65" t="e">
        <f>VLOOKUP(E3282,'Trimming log'!$F$5:$V$5000,15,FALSE)</f>
        <v>#N/A</v>
      </c>
      <c r="T3282" s="65" t="e">
        <f t="shared" si="628"/>
        <v>#N/A</v>
      </c>
      <c r="U3282" s="491" t="str">
        <f t="shared" si="629"/>
        <v/>
      </c>
      <c r="V3282" s="74">
        <f t="shared" si="630"/>
        <v>0</v>
      </c>
      <c r="W3282" s="134">
        <f t="shared" si="631"/>
        <v>0</v>
      </c>
      <c r="X3282" s="134" t="e">
        <f>VLOOKUP(E3282,'Trimming log'!$F$5:$Y$5000,19,FALSE)</f>
        <v>#N/A</v>
      </c>
      <c r="Y3282" s="134" t="e">
        <f>VLOOKUP(E3282,'Trimming log'!$F$5:$Y$5000,20,FALSE)</f>
        <v>#N/A</v>
      </c>
      <c r="Z3282" s="135" t="e">
        <f t="shared" si="632"/>
        <v>#N/A</v>
      </c>
      <c r="AA3282" s="135" t="e">
        <f t="shared" si="633"/>
        <v>#N/A</v>
      </c>
      <c r="AB3282" s="136" t="e">
        <f t="shared" si="634"/>
        <v>#N/A</v>
      </c>
      <c r="AC3282" s="136" t="e">
        <f t="shared" si="635"/>
        <v>#N/A</v>
      </c>
      <c r="AD3282" s="136" t="e">
        <f t="shared" si="636"/>
        <v>#N/A</v>
      </c>
      <c r="AE3282" s="136" t="e">
        <f t="shared" si="637"/>
        <v>#N/A</v>
      </c>
    </row>
    <row r="3283" spans="4:31">
      <c r="D3283" s="69"/>
      <c r="F3283" s="65" t="e">
        <f>VLOOKUP(E3283,'Trimming log'!$F$5:$V$5000,2,FALSE)</f>
        <v>#N/A</v>
      </c>
      <c r="G3283" s="65" t="e">
        <f>VLOOKUP(E3283,'Trimming log'!$F$5:$V$5000,3,FALSE)</f>
        <v>#N/A</v>
      </c>
      <c r="H3283" s="508" t="e">
        <f>VLOOKUP(E3283,'Trimming log'!$F$5:$V$5000,4,FALSE)</f>
        <v>#N/A</v>
      </c>
      <c r="I3283" s="65" t="e">
        <f>VLOOKUP(E3283,'Trimming log'!$F$5:$V$5000,5,FALSE)</f>
        <v>#N/A</v>
      </c>
      <c r="J3283" s="65" t="e">
        <f>VLOOKUP(E3283,'Trimming log'!$F$5:$V$5000,6,FALSE)</f>
        <v>#N/A</v>
      </c>
      <c r="K3283" s="65" t="e">
        <f>VLOOKUP(E3283,'Trimming log'!$F$5:$V$5000,7,FALSE)</f>
        <v>#N/A</v>
      </c>
      <c r="L3283" s="65" t="e">
        <f>VLOOKUP(E3283,'Trimming log'!$F$5:$V$5000,8,FALSE)</f>
        <v>#N/A</v>
      </c>
      <c r="M3283" s="65" t="e">
        <f>VLOOKUP(E3283,'Trimming log'!$F$5:$V$5000,9,FALSE)</f>
        <v>#N/A</v>
      </c>
      <c r="N3283" s="507" t="e">
        <f>VLOOKUP(E3283,'Trimming log'!$F$5:$V$5000,10,FALSE)</f>
        <v>#N/A</v>
      </c>
      <c r="O3283" s="65" t="e">
        <f>VLOOKUP(E3283,'Trimming log'!$F$5:$V$5000,11,FALSE)</f>
        <v>#N/A</v>
      </c>
      <c r="P3283" s="65" t="e">
        <f>VLOOKUP(E3283,'Trimming log'!$F$5:$V$5000,12,FALSE)</f>
        <v>#N/A</v>
      </c>
      <c r="Q3283" s="65" t="e">
        <f>VLOOKUP(E3283,'Trimming log'!$F$5:$V$5000,13,FALSE)</f>
        <v>#N/A</v>
      </c>
      <c r="R3283" s="65" t="e">
        <f>VLOOKUP(E3283,'Trimming log'!$F$5:$V$5000,14,FALSE)</f>
        <v>#N/A</v>
      </c>
      <c r="S3283" s="65" t="e">
        <f>VLOOKUP(E3283,'Trimming log'!$F$5:$V$5000,15,FALSE)</f>
        <v>#N/A</v>
      </c>
      <c r="T3283" s="65" t="e">
        <f t="shared" si="628"/>
        <v>#N/A</v>
      </c>
      <c r="U3283" s="491" t="str">
        <f t="shared" si="629"/>
        <v/>
      </c>
      <c r="V3283" s="74">
        <f t="shared" si="630"/>
        <v>0</v>
      </c>
      <c r="W3283" s="134">
        <f t="shared" si="631"/>
        <v>0</v>
      </c>
      <c r="X3283" s="134" t="e">
        <f>VLOOKUP(E3283,'Trimming log'!$F$5:$Y$5000,19,FALSE)</f>
        <v>#N/A</v>
      </c>
      <c r="Y3283" s="134" t="e">
        <f>VLOOKUP(E3283,'Trimming log'!$F$5:$Y$5000,20,FALSE)</f>
        <v>#N/A</v>
      </c>
      <c r="Z3283" s="135" t="e">
        <f t="shared" si="632"/>
        <v>#N/A</v>
      </c>
      <c r="AA3283" s="135" t="e">
        <f t="shared" si="633"/>
        <v>#N/A</v>
      </c>
      <c r="AB3283" s="136" t="e">
        <f t="shared" si="634"/>
        <v>#N/A</v>
      </c>
      <c r="AC3283" s="136" t="e">
        <f t="shared" si="635"/>
        <v>#N/A</v>
      </c>
      <c r="AD3283" s="136" t="e">
        <f t="shared" si="636"/>
        <v>#N/A</v>
      </c>
      <c r="AE3283" s="136" t="e">
        <f t="shared" si="637"/>
        <v>#N/A</v>
      </c>
    </row>
    <row r="3284" spans="4:31">
      <c r="D3284" s="69"/>
      <c r="F3284" s="65" t="e">
        <f>VLOOKUP(E3284,'Trimming log'!$F$5:$V$5000,2,FALSE)</f>
        <v>#N/A</v>
      </c>
      <c r="G3284" s="65" t="e">
        <f>VLOOKUP(E3284,'Trimming log'!$F$5:$V$5000,3,FALSE)</f>
        <v>#N/A</v>
      </c>
      <c r="H3284" s="508" t="e">
        <f>VLOOKUP(E3284,'Trimming log'!$F$5:$V$5000,4,FALSE)</f>
        <v>#N/A</v>
      </c>
      <c r="I3284" s="65" t="e">
        <f>VLOOKUP(E3284,'Trimming log'!$F$5:$V$5000,5,FALSE)</f>
        <v>#N/A</v>
      </c>
      <c r="J3284" s="65" t="e">
        <f>VLOOKUP(E3284,'Trimming log'!$F$5:$V$5000,6,FALSE)</f>
        <v>#N/A</v>
      </c>
      <c r="K3284" s="65" t="e">
        <f>VLOOKUP(E3284,'Trimming log'!$F$5:$V$5000,7,FALSE)</f>
        <v>#N/A</v>
      </c>
      <c r="L3284" s="65" t="e">
        <f>VLOOKUP(E3284,'Trimming log'!$F$5:$V$5000,8,FALSE)</f>
        <v>#N/A</v>
      </c>
      <c r="M3284" s="65" t="e">
        <f>VLOOKUP(E3284,'Trimming log'!$F$5:$V$5000,9,FALSE)</f>
        <v>#N/A</v>
      </c>
      <c r="N3284" s="507" t="e">
        <f>VLOOKUP(E3284,'Trimming log'!$F$5:$V$5000,10,FALSE)</f>
        <v>#N/A</v>
      </c>
      <c r="O3284" s="65" t="e">
        <f>VLOOKUP(E3284,'Trimming log'!$F$5:$V$5000,11,FALSE)</f>
        <v>#N/A</v>
      </c>
      <c r="P3284" s="65" t="e">
        <f>VLOOKUP(E3284,'Trimming log'!$F$5:$V$5000,12,FALSE)</f>
        <v>#N/A</v>
      </c>
      <c r="Q3284" s="65" t="e">
        <f>VLOOKUP(E3284,'Trimming log'!$F$5:$V$5000,13,FALSE)</f>
        <v>#N/A</v>
      </c>
      <c r="R3284" s="65" t="e">
        <f>VLOOKUP(E3284,'Trimming log'!$F$5:$V$5000,14,FALSE)</f>
        <v>#N/A</v>
      </c>
      <c r="S3284" s="65" t="e">
        <f>VLOOKUP(E3284,'Trimming log'!$F$5:$V$5000,15,FALSE)</f>
        <v>#N/A</v>
      </c>
      <c r="T3284" s="65" t="e">
        <f t="shared" si="628"/>
        <v>#N/A</v>
      </c>
      <c r="U3284" s="491" t="str">
        <f t="shared" si="629"/>
        <v/>
      </c>
      <c r="V3284" s="74">
        <f t="shared" si="630"/>
        <v>0</v>
      </c>
      <c r="W3284" s="134">
        <f t="shared" si="631"/>
        <v>0</v>
      </c>
      <c r="X3284" s="134" t="e">
        <f>VLOOKUP(E3284,'Trimming log'!$F$5:$Y$5000,19,FALSE)</f>
        <v>#N/A</v>
      </c>
      <c r="Y3284" s="134" t="e">
        <f>VLOOKUP(E3284,'Trimming log'!$F$5:$Y$5000,20,FALSE)</f>
        <v>#N/A</v>
      </c>
      <c r="Z3284" s="135" t="e">
        <f t="shared" si="632"/>
        <v>#N/A</v>
      </c>
      <c r="AA3284" s="135" t="e">
        <f t="shared" si="633"/>
        <v>#N/A</v>
      </c>
      <c r="AB3284" s="136" t="e">
        <f t="shared" si="634"/>
        <v>#N/A</v>
      </c>
      <c r="AC3284" s="136" t="e">
        <f t="shared" si="635"/>
        <v>#N/A</v>
      </c>
      <c r="AD3284" s="136" t="e">
        <f t="shared" si="636"/>
        <v>#N/A</v>
      </c>
      <c r="AE3284" s="136" t="e">
        <f t="shared" si="637"/>
        <v>#N/A</v>
      </c>
    </row>
    <row r="3285" spans="4:31">
      <c r="D3285" s="69"/>
      <c r="F3285" s="65" t="e">
        <f>VLOOKUP(E3285,'Trimming log'!$F$5:$V$5000,2,FALSE)</f>
        <v>#N/A</v>
      </c>
      <c r="G3285" s="65" t="e">
        <f>VLOOKUP(E3285,'Trimming log'!$F$5:$V$5000,3,FALSE)</f>
        <v>#N/A</v>
      </c>
      <c r="H3285" s="508" t="e">
        <f>VLOOKUP(E3285,'Trimming log'!$F$5:$V$5000,4,FALSE)</f>
        <v>#N/A</v>
      </c>
      <c r="I3285" s="65" t="e">
        <f>VLOOKUP(E3285,'Trimming log'!$F$5:$V$5000,5,FALSE)</f>
        <v>#N/A</v>
      </c>
      <c r="J3285" s="65" t="e">
        <f>VLOOKUP(E3285,'Trimming log'!$F$5:$V$5000,6,FALSE)</f>
        <v>#N/A</v>
      </c>
      <c r="K3285" s="65" t="e">
        <f>VLOOKUP(E3285,'Trimming log'!$F$5:$V$5000,7,FALSE)</f>
        <v>#N/A</v>
      </c>
      <c r="L3285" s="65" t="e">
        <f>VLOOKUP(E3285,'Trimming log'!$F$5:$V$5000,8,FALSE)</f>
        <v>#N/A</v>
      </c>
      <c r="M3285" s="65" t="e">
        <f>VLOOKUP(E3285,'Trimming log'!$F$5:$V$5000,9,FALSE)</f>
        <v>#N/A</v>
      </c>
      <c r="N3285" s="507" t="e">
        <f>VLOOKUP(E3285,'Trimming log'!$F$5:$V$5000,10,FALSE)</f>
        <v>#N/A</v>
      </c>
      <c r="O3285" s="65" t="e">
        <f>VLOOKUP(E3285,'Trimming log'!$F$5:$V$5000,11,FALSE)</f>
        <v>#N/A</v>
      </c>
      <c r="P3285" s="65" t="e">
        <f>VLOOKUP(E3285,'Trimming log'!$F$5:$V$5000,12,FALSE)</f>
        <v>#N/A</v>
      </c>
      <c r="Q3285" s="65" t="e">
        <f>VLOOKUP(E3285,'Trimming log'!$F$5:$V$5000,13,FALSE)</f>
        <v>#N/A</v>
      </c>
      <c r="R3285" s="65" t="e">
        <f>VLOOKUP(E3285,'Trimming log'!$F$5:$V$5000,14,FALSE)</f>
        <v>#N/A</v>
      </c>
      <c r="S3285" s="65" t="e">
        <f>VLOOKUP(E3285,'Trimming log'!$F$5:$V$5000,15,FALSE)</f>
        <v>#N/A</v>
      </c>
      <c r="T3285" s="65" t="e">
        <f t="shared" si="628"/>
        <v>#N/A</v>
      </c>
      <c r="U3285" s="491" t="str">
        <f t="shared" si="629"/>
        <v/>
      </c>
      <c r="V3285" s="74">
        <f t="shared" si="630"/>
        <v>0</v>
      </c>
      <c r="W3285" s="134">
        <f t="shared" si="631"/>
        <v>0</v>
      </c>
      <c r="X3285" s="134" t="e">
        <f>VLOOKUP(E3285,'Trimming log'!$F$5:$Y$5000,19,FALSE)</f>
        <v>#N/A</v>
      </c>
      <c r="Y3285" s="134" t="e">
        <f>VLOOKUP(E3285,'Trimming log'!$F$5:$Y$5000,20,FALSE)</f>
        <v>#N/A</v>
      </c>
      <c r="Z3285" s="135" t="e">
        <f t="shared" si="632"/>
        <v>#N/A</v>
      </c>
      <c r="AA3285" s="135" t="e">
        <f t="shared" si="633"/>
        <v>#N/A</v>
      </c>
      <c r="AB3285" s="136" t="e">
        <f t="shared" si="634"/>
        <v>#N/A</v>
      </c>
      <c r="AC3285" s="136" t="e">
        <f t="shared" si="635"/>
        <v>#N/A</v>
      </c>
      <c r="AD3285" s="136" t="e">
        <f t="shared" si="636"/>
        <v>#N/A</v>
      </c>
      <c r="AE3285" s="136" t="e">
        <f t="shared" si="637"/>
        <v>#N/A</v>
      </c>
    </row>
    <row r="3286" spans="4:31">
      <c r="D3286" s="69"/>
      <c r="F3286" s="65" t="e">
        <f>VLOOKUP(E3286,'Trimming log'!$F$5:$V$5000,2,FALSE)</f>
        <v>#N/A</v>
      </c>
      <c r="G3286" s="65" t="e">
        <f>VLOOKUP(E3286,'Trimming log'!$F$5:$V$5000,3,FALSE)</f>
        <v>#N/A</v>
      </c>
      <c r="H3286" s="508" t="e">
        <f>VLOOKUP(E3286,'Trimming log'!$F$5:$V$5000,4,FALSE)</f>
        <v>#N/A</v>
      </c>
      <c r="I3286" s="65" t="e">
        <f>VLOOKUP(E3286,'Trimming log'!$F$5:$V$5000,5,FALSE)</f>
        <v>#N/A</v>
      </c>
      <c r="J3286" s="65" t="e">
        <f>VLOOKUP(E3286,'Trimming log'!$F$5:$V$5000,6,FALSE)</f>
        <v>#N/A</v>
      </c>
      <c r="K3286" s="65" t="e">
        <f>VLOOKUP(E3286,'Trimming log'!$F$5:$V$5000,7,FALSE)</f>
        <v>#N/A</v>
      </c>
      <c r="L3286" s="65" t="e">
        <f>VLOOKUP(E3286,'Trimming log'!$F$5:$V$5000,8,FALSE)</f>
        <v>#N/A</v>
      </c>
      <c r="M3286" s="65" t="e">
        <f>VLOOKUP(E3286,'Trimming log'!$F$5:$V$5000,9,FALSE)</f>
        <v>#N/A</v>
      </c>
      <c r="N3286" s="507" t="e">
        <f>VLOOKUP(E3286,'Trimming log'!$F$5:$V$5000,10,FALSE)</f>
        <v>#N/A</v>
      </c>
      <c r="O3286" s="65" t="e">
        <f>VLOOKUP(E3286,'Trimming log'!$F$5:$V$5000,11,FALSE)</f>
        <v>#N/A</v>
      </c>
      <c r="P3286" s="65" t="e">
        <f>VLOOKUP(E3286,'Trimming log'!$F$5:$V$5000,12,FALSE)</f>
        <v>#N/A</v>
      </c>
      <c r="Q3286" s="65" t="e">
        <f>VLOOKUP(E3286,'Trimming log'!$F$5:$V$5000,13,FALSE)</f>
        <v>#N/A</v>
      </c>
      <c r="R3286" s="65" t="e">
        <f>VLOOKUP(E3286,'Trimming log'!$F$5:$V$5000,14,FALSE)</f>
        <v>#N/A</v>
      </c>
      <c r="S3286" s="65" t="e">
        <f>VLOOKUP(E3286,'Trimming log'!$F$5:$V$5000,15,FALSE)</f>
        <v>#N/A</v>
      </c>
      <c r="T3286" s="65" t="e">
        <f t="shared" si="628"/>
        <v>#N/A</v>
      </c>
      <c r="U3286" s="491" t="str">
        <f t="shared" si="629"/>
        <v/>
      </c>
      <c r="V3286" s="74">
        <f t="shared" si="630"/>
        <v>0</v>
      </c>
      <c r="W3286" s="134">
        <f t="shared" si="631"/>
        <v>0</v>
      </c>
      <c r="X3286" s="134" t="e">
        <f>VLOOKUP(E3286,'Trimming log'!$F$5:$Y$5000,19,FALSE)</f>
        <v>#N/A</v>
      </c>
      <c r="Y3286" s="134" t="e">
        <f>VLOOKUP(E3286,'Trimming log'!$F$5:$Y$5000,20,FALSE)</f>
        <v>#N/A</v>
      </c>
      <c r="Z3286" s="135" t="e">
        <f t="shared" si="632"/>
        <v>#N/A</v>
      </c>
      <c r="AA3286" s="135" t="e">
        <f t="shared" si="633"/>
        <v>#N/A</v>
      </c>
      <c r="AB3286" s="136" t="e">
        <f t="shared" si="634"/>
        <v>#N/A</v>
      </c>
      <c r="AC3286" s="136" t="e">
        <f t="shared" si="635"/>
        <v>#N/A</v>
      </c>
      <c r="AD3286" s="136" t="e">
        <f t="shared" si="636"/>
        <v>#N/A</v>
      </c>
      <c r="AE3286" s="136" t="e">
        <f t="shared" si="637"/>
        <v>#N/A</v>
      </c>
    </row>
    <row r="3287" spans="4:31">
      <c r="D3287" s="69"/>
      <c r="F3287" s="65" t="e">
        <f>VLOOKUP(E3287,'Trimming log'!$F$5:$V$5000,2,FALSE)</f>
        <v>#N/A</v>
      </c>
      <c r="G3287" s="65" t="e">
        <f>VLOOKUP(E3287,'Trimming log'!$F$5:$V$5000,3,FALSE)</f>
        <v>#N/A</v>
      </c>
      <c r="H3287" s="508" t="e">
        <f>VLOOKUP(E3287,'Trimming log'!$F$5:$V$5000,4,FALSE)</f>
        <v>#N/A</v>
      </c>
      <c r="I3287" s="65" t="e">
        <f>VLOOKUP(E3287,'Trimming log'!$F$5:$V$5000,5,FALSE)</f>
        <v>#N/A</v>
      </c>
      <c r="J3287" s="65" t="e">
        <f>VLOOKUP(E3287,'Trimming log'!$F$5:$V$5000,6,FALSE)</f>
        <v>#N/A</v>
      </c>
      <c r="K3287" s="65" t="e">
        <f>VLOOKUP(E3287,'Trimming log'!$F$5:$V$5000,7,FALSE)</f>
        <v>#N/A</v>
      </c>
      <c r="L3287" s="65" t="e">
        <f>VLOOKUP(E3287,'Trimming log'!$F$5:$V$5000,8,FALSE)</f>
        <v>#N/A</v>
      </c>
      <c r="M3287" s="65" t="e">
        <f>VLOOKUP(E3287,'Trimming log'!$F$5:$V$5000,9,FALSE)</f>
        <v>#N/A</v>
      </c>
      <c r="N3287" s="507" t="e">
        <f>VLOOKUP(E3287,'Trimming log'!$F$5:$V$5000,10,FALSE)</f>
        <v>#N/A</v>
      </c>
      <c r="O3287" s="65" t="e">
        <f>VLOOKUP(E3287,'Trimming log'!$F$5:$V$5000,11,FALSE)</f>
        <v>#N/A</v>
      </c>
      <c r="P3287" s="65" t="e">
        <f>VLOOKUP(E3287,'Trimming log'!$F$5:$V$5000,12,FALSE)</f>
        <v>#N/A</v>
      </c>
      <c r="Q3287" s="65" t="e">
        <f>VLOOKUP(E3287,'Trimming log'!$F$5:$V$5000,13,FALSE)</f>
        <v>#N/A</v>
      </c>
      <c r="R3287" s="65" t="e">
        <f>VLOOKUP(E3287,'Trimming log'!$F$5:$V$5000,14,FALSE)</f>
        <v>#N/A</v>
      </c>
      <c r="S3287" s="65" t="e">
        <f>VLOOKUP(E3287,'Trimming log'!$F$5:$V$5000,15,FALSE)</f>
        <v>#N/A</v>
      </c>
      <c r="T3287" s="65" t="e">
        <f t="shared" si="628"/>
        <v>#N/A</v>
      </c>
      <c r="U3287" s="491" t="str">
        <f t="shared" si="629"/>
        <v/>
      </c>
      <c r="V3287" s="74">
        <f t="shared" si="630"/>
        <v>0</v>
      </c>
      <c r="W3287" s="134">
        <f t="shared" si="631"/>
        <v>0</v>
      </c>
      <c r="X3287" s="134" t="e">
        <f>VLOOKUP(E3287,'Trimming log'!$F$5:$Y$5000,19,FALSE)</f>
        <v>#N/A</v>
      </c>
      <c r="Y3287" s="134" t="e">
        <f>VLOOKUP(E3287,'Trimming log'!$F$5:$Y$5000,20,FALSE)</f>
        <v>#N/A</v>
      </c>
      <c r="Z3287" s="135" t="e">
        <f t="shared" si="632"/>
        <v>#N/A</v>
      </c>
      <c r="AA3287" s="135" t="e">
        <f t="shared" si="633"/>
        <v>#N/A</v>
      </c>
      <c r="AB3287" s="136" t="e">
        <f t="shared" si="634"/>
        <v>#N/A</v>
      </c>
      <c r="AC3287" s="136" t="e">
        <f t="shared" si="635"/>
        <v>#N/A</v>
      </c>
      <c r="AD3287" s="136" t="e">
        <f t="shared" si="636"/>
        <v>#N/A</v>
      </c>
      <c r="AE3287" s="136" t="e">
        <f t="shared" si="637"/>
        <v>#N/A</v>
      </c>
    </row>
    <row r="3288" spans="4:31">
      <c r="D3288" s="69"/>
      <c r="F3288" s="65" t="e">
        <f>VLOOKUP(E3288,'Trimming log'!$F$5:$V$5000,2,FALSE)</f>
        <v>#N/A</v>
      </c>
      <c r="G3288" s="65" t="e">
        <f>VLOOKUP(E3288,'Trimming log'!$F$5:$V$5000,3,FALSE)</f>
        <v>#N/A</v>
      </c>
      <c r="H3288" s="508" t="e">
        <f>VLOOKUP(E3288,'Trimming log'!$F$5:$V$5000,4,FALSE)</f>
        <v>#N/A</v>
      </c>
      <c r="I3288" s="65" t="e">
        <f>VLOOKUP(E3288,'Trimming log'!$F$5:$V$5000,5,FALSE)</f>
        <v>#N/A</v>
      </c>
      <c r="J3288" s="65" t="e">
        <f>VLOOKUP(E3288,'Trimming log'!$F$5:$V$5000,6,FALSE)</f>
        <v>#N/A</v>
      </c>
      <c r="K3288" s="65" t="e">
        <f>VLOOKUP(E3288,'Trimming log'!$F$5:$V$5000,7,FALSE)</f>
        <v>#N/A</v>
      </c>
      <c r="L3288" s="65" t="e">
        <f>VLOOKUP(E3288,'Trimming log'!$F$5:$V$5000,8,FALSE)</f>
        <v>#N/A</v>
      </c>
      <c r="M3288" s="65" t="e">
        <f>VLOOKUP(E3288,'Trimming log'!$F$5:$V$5000,9,FALSE)</f>
        <v>#N/A</v>
      </c>
      <c r="N3288" s="507" t="e">
        <f>VLOOKUP(E3288,'Trimming log'!$F$5:$V$5000,10,FALSE)</f>
        <v>#N/A</v>
      </c>
      <c r="O3288" s="65" t="e">
        <f>VLOOKUP(E3288,'Trimming log'!$F$5:$V$5000,11,FALSE)</f>
        <v>#N/A</v>
      </c>
      <c r="P3288" s="65" t="e">
        <f>VLOOKUP(E3288,'Trimming log'!$F$5:$V$5000,12,FALSE)</f>
        <v>#N/A</v>
      </c>
      <c r="Q3288" s="65" t="e">
        <f>VLOOKUP(E3288,'Trimming log'!$F$5:$V$5000,13,FALSE)</f>
        <v>#N/A</v>
      </c>
      <c r="R3288" s="65" t="e">
        <f>VLOOKUP(E3288,'Trimming log'!$F$5:$V$5000,14,FALSE)</f>
        <v>#N/A</v>
      </c>
      <c r="S3288" s="65" t="e">
        <f>VLOOKUP(E3288,'Trimming log'!$F$5:$V$5000,15,FALSE)</f>
        <v>#N/A</v>
      </c>
      <c r="T3288" s="65" t="e">
        <f t="shared" si="628"/>
        <v>#N/A</v>
      </c>
      <c r="U3288" s="491" t="str">
        <f t="shared" si="629"/>
        <v/>
      </c>
      <c r="V3288" s="74">
        <f t="shared" si="630"/>
        <v>0</v>
      </c>
      <c r="W3288" s="134">
        <f t="shared" si="631"/>
        <v>0</v>
      </c>
      <c r="X3288" s="134" t="e">
        <f>VLOOKUP(E3288,'Trimming log'!$F$5:$Y$5000,19,FALSE)</f>
        <v>#N/A</v>
      </c>
      <c r="Y3288" s="134" t="e">
        <f>VLOOKUP(E3288,'Trimming log'!$F$5:$Y$5000,20,FALSE)</f>
        <v>#N/A</v>
      </c>
      <c r="Z3288" s="135" t="e">
        <f t="shared" si="632"/>
        <v>#N/A</v>
      </c>
      <c r="AA3288" s="135" t="e">
        <f t="shared" si="633"/>
        <v>#N/A</v>
      </c>
      <c r="AB3288" s="136" t="e">
        <f t="shared" si="634"/>
        <v>#N/A</v>
      </c>
      <c r="AC3288" s="136" t="e">
        <f t="shared" si="635"/>
        <v>#N/A</v>
      </c>
      <c r="AD3288" s="136" t="e">
        <f t="shared" si="636"/>
        <v>#N/A</v>
      </c>
      <c r="AE3288" s="136" t="e">
        <f t="shared" si="637"/>
        <v>#N/A</v>
      </c>
    </row>
    <row r="3289" spans="4:31">
      <c r="D3289" s="69"/>
      <c r="F3289" s="65" t="e">
        <f>VLOOKUP(E3289,'Trimming log'!$F$5:$V$5000,2,FALSE)</f>
        <v>#N/A</v>
      </c>
      <c r="G3289" s="65" t="e">
        <f>VLOOKUP(E3289,'Trimming log'!$F$5:$V$5000,3,FALSE)</f>
        <v>#N/A</v>
      </c>
      <c r="H3289" s="508" t="e">
        <f>VLOOKUP(E3289,'Trimming log'!$F$5:$V$5000,4,FALSE)</f>
        <v>#N/A</v>
      </c>
      <c r="I3289" s="65" t="e">
        <f>VLOOKUP(E3289,'Trimming log'!$F$5:$V$5000,5,FALSE)</f>
        <v>#N/A</v>
      </c>
      <c r="J3289" s="65" t="e">
        <f>VLOOKUP(E3289,'Trimming log'!$F$5:$V$5000,6,FALSE)</f>
        <v>#N/A</v>
      </c>
      <c r="K3289" s="65" t="e">
        <f>VLOOKUP(E3289,'Trimming log'!$F$5:$V$5000,7,FALSE)</f>
        <v>#N/A</v>
      </c>
      <c r="L3289" s="65" t="e">
        <f>VLOOKUP(E3289,'Trimming log'!$F$5:$V$5000,8,FALSE)</f>
        <v>#N/A</v>
      </c>
      <c r="M3289" s="65" t="e">
        <f>VLOOKUP(E3289,'Trimming log'!$F$5:$V$5000,9,FALSE)</f>
        <v>#N/A</v>
      </c>
      <c r="N3289" s="507" t="e">
        <f>VLOOKUP(E3289,'Trimming log'!$F$5:$V$5000,10,FALSE)</f>
        <v>#N/A</v>
      </c>
      <c r="O3289" s="65" t="e">
        <f>VLOOKUP(E3289,'Trimming log'!$F$5:$V$5000,11,FALSE)</f>
        <v>#N/A</v>
      </c>
      <c r="P3289" s="65" t="e">
        <f>VLOOKUP(E3289,'Trimming log'!$F$5:$V$5000,12,FALSE)</f>
        <v>#N/A</v>
      </c>
      <c r="Q3289" s="65" t="e">
        <f>VLOOKUP(E3289,'Trimming log'!$F$5:$V$5000,13,FALSE)</f>
        <v>#N/A</v>
      </c>
      <c r="R3289" s="65" t="e">
        <f>VLOOKUP(E3289,'Trimming log'!$F$5:$V$5000,14,FALSE)</f>
        <v>#N/A</v>
      </c>
      <c r="S3289" s="65" t="e">
        <f>VLOOKUP(E3289,'Trimming log'!$F$5:$V$5000,15,FALSE)</f>
        <v>#N/A</v>
      </c>
      <c r="T3289" s="65" t="e">
        <f t="shared" si="628"/>
        <v>#N/A</v>
      </c>
      <c r="U3289" s="491" t="str">
        <f t="shared" si="629"/>
        <v/>
      </c>
      <c r="V3289" s="74">
        <f t="shared" si="630"/>
        <v>0</v>
      </c>
      <c r="W3289" s="134">
        <f t="shared" si="631"/>
        <v>0</v>
      </c>
      <c r="X3289" s="134" t="e">
        <f>VLOOKUP(E3289,'Trimming log'!$F$5:$Y$5000,19,FALSE)</f>
        <v>#N/A</v>
      </c>
      <c r="Y3289" s="134" t="e">
        <f>VLOOKUP(E3289,'Trimming log'!$F$5:$Y$5000,20,FALSE)</f>
        <v>#N/A</v>
      </c>
      <c r="Z3289" s="135" t="e">
        <f t="shared" si="632"/>
        <v>#N/A</v>
      </c>
      <c r="AA3289" s="135" t="e">
        <f t="shared" si="633"/>
        <v>#N/A</v>
      </c>
      <c r="AB3289" s="136" t="e">
        <f t="shared" si="634"/>
        <v>#N/A</v>
      </c>
      <c r="AC3289" s="136" t="e">
        <f t="shared" si="635"/>
        <v>#N/A</v>
      </c>
      <c r="AD3289" s="136" t="e">
        <f t="shared" si="636"/>
        <v>#N/A</v>
      </c>
      <c r="AE3289" s="136" t="e">
        <f t="shared" si="637"/>
        <v>#N/A</v>
      </c>
    </row>
    <row r="3290" spans="4:31">
      <c r="D3290" s="69"/>
      <c r="F3290" s="65" t="e">
        <f>VLOOKUP(E3290,'Trimming log'!$F$5:$V$5000,2,FALSE)</f>
        <v>#N/A</v>
      </c>
      <c r="G3290" s="65" t="e">
        <f>VLOOKUP(E3290,'Trimming log'!$F$5:$V$5000,3,FALSE)</f>
        <v>#N/A</v>
      </c>
      <c r="H3290" s="508" t="e">
        <f>VLOOKUP(E3290,'Trimming log'!$F$5:$V$5000,4,FALSE)</f>
        <v>#N/A</v>
      </c>
      <c r="I3290" s="65" t="e">
        <f>VLOOKUP(E3290,'Trimming log'!$F$5:$V$5000,5,FALSE)</f>
        <v>#N/A</v>
      </c>
      <c r="J3290" s="65" t="e">
        <f>VLOOKUP(E3290,'Trimming log'!$F$5:$V$5000,6,FALSE)</f>
        <v>#N/A</v>
      </c>
      <c r="K3290" s="65" t="e">
        <f>VLOOKUP(E3290,'Trimming log'!$F$5:$V$5000,7,FALSE)</f>
        <v>#N/A</v>
      </c>
      <c r="L3290" s="65" t="e">
        <f>VLOOKUP(E3290,'Trimming log'!$F$5:$V$5000,8,FALSE)</f>
        <v>#N/A</v>
      </c>
      <c r="M3290" s="65" t="e">
        <f>VLOOKUP(E3290,'Trimming log'!$F$5:$V$5000,9,FALSE)</f>
        <v>#N/A</v>
      </c>
      <c r="N3290" s="507" t="e">
        <f>VLOOKUP(E3290,'Trimming log'!$F$5:$V$5000,10,FALSE)</f>
        <v>#N/A</v>
      </c>
      <c r="O3290" s="65" t="e">
        <f>VLOOKUP(E3290,'Trimming log'!$F$5:$V$5000,11,FALSE)</f>
        <v>#N/A</v>
      </c>
      <c r="P3290" s="65" t="e">
        <f>VLOOKUP(E3290,'Trimming log'!$F$5:$V$5000,12,FALSE)</f>
        <v>#N/A</v>
      </c>
      <c r="Q3290" s="65" t="e">
        <f>VLOOKUP(E3290,'Trimming log'!$F$5:$V$5000,13,FALSE)</f>
        <v>#N/A</v>
      </c>
      <c r="R3290" s="65" t="e">
        <f>VLOOKUP(E3290,'Trimming log'!$F$5:$V$5000,14,FALSE)</f>
        <v>#N/A</v>
      </c>
      <c r="S3290" s="65" t="e">
        <f>VLOOKUP(E3290,'Trimming log'!$F$5:$V$5000,15,FALSE)</f>
        <v>#N/A</v>
      </c>
      <c r="T3290" s="65" t="e">
        <f t="shared" si="628"/>
        <v>#N/A</v>
      </c>
      <c r="U3290" s="491" t="str">
        <f t="shared" si="629"/>
        <v/>
      </c>
      <c r="V3290" s="74">
        <f t="shared" si="630"/>
        <v>0</v>
      </c>
      <c r="W3290" s="134">
        <f t="shared" si="631"/>
        <v>0</v>
      </c>
      <c r="X3290" s="134" t="e">
        <f>VLOOKUP(E3290,'Trimming log'!$F$5:$Y$5000,19,FALSE)</f>
        <v>#N/A</v>
      </c>
      <c r="Y3290" s="134" t="e">
        <f>VLOOKUP(E3290,'Trimming log'!$F$5:$Y$5000,20,FALSE)</f>
        <v>#N/A</v>
      </c>
      <c r="Z3290" s="135" t="e">
        <f t="shared" si="632"/>
        <v>#N/A</v>
      </c>
      <c r="AA3290" s="135" t="e">
        <f t="shared" si="633"/>
        <v>#N/A</v>
      </c>
      <c r="AB3290" s="136" t="e">
        <f t="shared" si="634"/>
        <v>#N/A</v>
      </c>
      <c r="AC3290" s="136" t="e">
        <f t="shared" si="635"/>
        <v>#N/A</v>
      </c>
      <c r="AD3290" s="136" t="e">
        <f t="shared" si="636"/>
        <v>#N/A</v>
      </c>
      <c r="AE3290" s="136" t="e">
        <f t="shared" si="637"/>
        <v>#N/A</v>
      </c>
    </row>
    <row r="3291" spans="4:31">
      <c r="D3291" s="69"/>
      <c r="F3291" s="65" t="e">
        <f>VLOOKUP(E3291,'Trimming log'!$F$5:$V$5000,2,FALSE)</f>
        <v>#N/A</v>
      </c>
      <c r="G3291" s="65" t="e">
        <f>VLOOKUP(E3291,'Trimming log'!$F$5:$V$5000,3,FALSE)</f>
        <v>#N/A</v>
      </c>
      <c r="H3291" s="508" t="e">
        <f>VLOOKUP(E3291,'Trimming log'!$F$5:$V$5000,4,FALSE)</f>
        <v>#N/A</v>
      </c>
      <c r="I3291" s="65" t="e">
        <f>VLOOKUP(E3291,'Trimming log'!$F$5:$V$5000,5,FALSE)</f>
        <v>#N/A</v>
      </c>
      <c r="J3291" s="65" t="e">
        <f>VLOOKUP(E3291,'Trimming log'!$F$5:$V$5000,6,FALSE)</f>
        <v>#N/A</v>
      </c>
      <c r="K3291" s="65" t="e">
        <f>VLOOKUP(E3291,'Trimming log'!$F$5:$V$5000,7,FALSE)</f>
        <v>#N/A</v>
      </c>
      <c r="L3291" s="65" t="e">
        <f>VLOOKUP(E3291,'Trimming log'!$F$5:$V$5000,8,FALSE)</f>
        <v>#N/A</v>
      </c>
      <c r="M3291" s="65" t="e">
        <f>VLOOKUP(E3291,'Trimming log'!$F$5:$V$5000,9,FALSE)</f>
        <v>#N/A</v>
      </c>
      <c r="N3291" s="507" t="e">
        <f>VLOOKUP(E3291,'Trimming log'!$F$5:$V$5000,10,FALSE)</f>
        <v>#N/A</v>
      </c>
      <c r="O3291" s="65" t="e">
        <f>VLOOKUP(E3291,'Trimming log'!$F$5:$V$5000,11,FALSE)</f>
        <v>#N/A</v>
      </c>
      <c r="P3291" s="65" t="e">
        <f>VLOOKUP(E3291,'Trimming log'!$F$5:$V$5000,12,FALSE)</f>
        <v>#N/A</v>
      </c>
      <c r="Q3291" s="65" t="e">
        <f>VLOOKUP(E3291,'Trimming log'!$F$5:$V$5000,13,FALSE)</f>
        <v>#N/A</v>
      </c>
      <c r="R3291" s="65" t="e">
        <f>VLOOKUP(E3291,'Trimming log'!$F$5:$V$5000,14,FALSE)</f>
        <v>#N/A</v>
      </c>
      <c r="S3291" s="65" t="e">
        <f>VLOOKUP(E3291,'Trimming log'!$F$5:$V$5000,15,FALSE)</f>
        <v>#N/A</v>
      </c>
      <c r="T3291" s="65" t="e">
        <f t="shared" si="628"/>
        <v>#N/A</v>
      </c>
      <c r="U3291" s="491" t="str">
        <f t="shared" si="629"/>
        <v/>
      </c>
      <c r="V3291" s="74">
        <f t="shared" si="630"/>
        <v>0</v>
      </c>
      <c r="W3291" s="134">
        <f t="shared" si="631"/>
        <v>0</v>
      </c>
      <c r="X3291" s="134" t="e">
        <f>VLOOKUP(E3291,'Trimming log'!$F$5:$Y$5000,19,FALSE)</f>
        <v>#N/A</v>
      </c>
      <c r="Y3291" s="134" t="e">
        <f>VLOOKUP(E3291,'Trimming log'!$F$5:$Y$5000,20,FALSE)</f>
        <v>#N/A</v>
      </c>
      <c r="Z3291" s="135" t="e">
        <f t="shared" si="632"/>
        <v>#N/A</v>
      </c>
      <c r="AA3291" s="135" t="e">
        <f t="shared" si="633"/>
        <v>#N/A</v>
      </c>
      <c r="AB3291" s="136" t="e">
        <f t="shared" si="634"/>
        <v>#N/A</v>
      </c>
      <c r="AC3291" s="136" t="e">
        <f t="shared" si="635"/>
        <v>#N/A</v>
      </c>
      <c r="AD3291" s="136" t="e">
        <f t="shared" si="636"/>
        <v>#N/A</v>
      </c>
      <c r="AE3291" s="136" t="e">
        <f t="shared" si="637"/>
        <v>#N/A</v>
      </c>
    </row>
    <row r="3292" spans="4:31">
      <c r="D3292" s="69"/>
      <c r="F3292" s="65" t="e">
        <f>VLOOKUP(E3292,'Trimming log'!$F$5:$V$5000,2,FALSE)</f>
        <v>#N/A</v>
      </c>
      <c r="G3292" s="65" t="e">
        <f>VLOOKUP(E3292,'Trimming log'!$F$5:$V$5000,3,FALSE)</f>
        <v>#N/A</v>
      </c>
      <c r="H3292" s="508" t="e">
        <f>VLOOKUP(E3292,'Trimming log'!$F$5:$V$5000,4,FALSE)</f>
        <v>#N/A</v>
      </c>
      <c r="I3292" s="65" t="e">
        <f>VLOOKUP(E3292,'Trimming log'!$F$5:$V$5000,5,FALSE)</f>
        <v>#N/A</v>
      </c>
      <c r="J3292" s="65" t="e">
        <f>VLOOKUP(E3292,'Trimming log'!$F$5:$V$5000,6,FALSE)</f>
        <v>#N/A</v>
      </c>
      <c r="K3292" s="65" t="e">
        <f>VLOOKUP(E3292,'Trimming log'!$F$5:$V$5000,7,FALSE)</f>
        <v>#N/A</v>
      </c>
      <c r="L3292" s="65" t="e">
        <f>VLOOKUP(E3292,'Trimming log'!$F$5:$V$5000,8,FALSE)</f>
        <v>#N/A</v>
      </c>
      <c r="M3292" s="65" t="e">
        <f>VLOOKUP(E3292,'Trimming log'!$F$5:$V$5000,9,FALSE)</f>
        <v>#N/A</v>
      </c>
      <c r="N3292" s="507" t="e">
        <f>VLOOKUP(E3292,'Trimming log'!$F$5:$V$5000,10,FALSE)</f>
        <v>#N/A</v>
      </c>
      <c r="O3292" s="65" t="e">
        <f>VLOOKUP(E3292,'Trimming log'!$F$5:$V$5000,11,FALSE)</f>
        <v>#N/A</v>
      </c>
      <c r="P3292" s="65" t="e">
        <f>VLOOKUP(E3292,'Trimming log'!$F$5:$V$5000,12,FALSE)</f>
        <v>#N/A</v>
      </c>
      <c r="Q3292" s="65" t="e">
        <f>VLOOKUP(E3292,'Trimming log'!$F$5:$V$5000,13,FALSE)</f>
        <v>#N/A</v>
      </c>
      <c r="R3292" s="65" t="e">
        <f>VLOOKUP(E3292,'Trimming log'!$F$5:$V$5000,14,FALSE)</f>
        <v>#N/A</v>
      </c>
      <c r="S3292" s="65" t="e">
        <f>VLOOKUP(E3292,'Trimming log'!$F$5:$V$5000,15,FALSE)</f>
        <v>#N/A</v>
      </c>
      <c r="T3292" s="65" t="e">
        <f t="shared" si="628"/>
        <v>#N/A</v>
      </c>
      <c r="U3292" s="491" t="str">
        <f t="shared" si="629"/>
        <v/>
      </c>
      <c r="V3292" s="74">
        <f t="shared" si="630"/>
        <v>0</v>
      </c>
      <c r="W3292" s="134">
        <f t="shared" si="631"/>
        <v>0</v>
      </c>
      <c r="X3292" s="134" t="e">
        <f>VLOOKUP(E3292,'Trimming log'!$F$5:$Y$5000,19,FALSE)</f>
        <v>#N/A</v>
      </c>
      <c r="Y3292" s="134" t="e">
        <f>VLOOKUP(E3292,'Trimming log'!$F$5:$Y$5000,20,FALSE)</f>
        <v>#N/A</v>
      </c>
      <c r="Z3292" s="135" t="e">
        <f t="shared" si="632"/>
        <v>#N/A</v>
      </c>
      <c r="AA3292" s="135" t="e">
        <f t="shared" si="633"/>
        <v>#N/A</v>
      </c>
      <c r="AB3292" s="136" t="e">
        <f t="shared" si="634"/>
        <v>#N/A</v>
      </c>
      <c r="AC3292" s="136" t="e">
        <f t="shared" si="635"/>
        <v>#N/A</v>
      </c>
      <c r="AD3292" s="136" t="e">
        <f t="shared" si="636"/>
        <v>#N/A</v>
      </c>
      <c r="AE3292" s="136" t="e">
        <f t="shared" si="637"/>
        <v>#N/A</v>
      </c>
    </row>
    <row r="3293" spans="4:31">
      <c r="D3293" s="69"/>
      <c r="F3293" s="65" t="e">
        <f>VLOOKUP(E3293,'Trimming log'!$F$5:$V$5000,2,FALSE)</f>
        <v>#N/A</v>
      </c>
      <c r="G3293" s="65" t="e">
        <f>VLOOKUP(E3293,'Trimming log'!$F$5:$V$5000,3,FALSE)</f>
        <v>#N/A</v>
      </c>
      <c r="H3293" s="508" t="e">
        <f>VLOOKUP(E3293,'Trimming log'!$F$5:$V$5000,4,FALSE)</f>
        <v>#N/A</v>
      </c>
      <c r="I3293" s="65" t="e">
        <f>VLOOKUP(E3293,'Trimming log'!$F$5:$V$5000,5,FALSE)</f>
        <v>#N/A</v>
      </c>
      <c r="J3293" s="65" t="e">
        <f>VLOOKUP(E3293,'Trimming log'!$F$5:$V$5000,6,FALSE)</f>
        <v>#N/A</v>
      </c>
      <c r="K3293" s="65" t="e">
        <f>VLOOKUP(E3293,'Trimming log'!$F$5:$V$5000,7,FALSE)</f>
        <v>#N/A</v>
      </c>
      <c r="L3293" s="65" t="e">
        <f>VLOOKUP(E3293,'Trimming log'!$F$5:$V$5000,8,FALSE)</f>
        <v>#N/A</v>
      </c>
      <c r="M3293" s="65" t="e">
        <f>VLOOKUP(E3293,'Trimming log'!$F$5:$V$5000,9,FALSE)</f>
        <v>#N/A</v>
      </c>
      <c r="N3293" s="507" t="e">
        <f>VLOOKUP(E3293,'Trimming log'!$F$5:$V$5000,10,FALSE)</f>
        <v>#N/A</v>
      </c>
      <c r="O3293" s="65" t="e">
        <f>VLOOKUP(E3293,'Trimming log'!$F$5:$V$5000,11,FALSE)</f>
        <v>#N/A</v>
      </c>
      <c r="P3293" s="65" t="e">
        <f>VLOOKUP(E3293,'Trimming log'!$F$5:$V$5000,12,FALSE)</f>
        <v>#N/A</v>
      </c>
      <c r="Q3293" s="65" t="e">
        <f>VLOOKUP(E3293,'Trimming log'!$F$5:$V$5000,13,FALSE)</f>
        <v>#N/A</v>
      </c>
      <c r="R3293" s="65" t="e">
        <f>VLOOKUP(E3293,'Trimming log'!$F$5:$V$5000,14,FALSE)</f>
        <v>#N/A</v>
      </c>
      <c r="S3293" s="65" t="e">
        <f>VLOOKUP(E3293,'Trimming log'!$F$5:$V$5000,15,FALSE)</f>
        <v>#N/A</v>
      </c>
      <c r="T3293" s="65" t="e">
        <f t="shared" si="628"/>
        <v>#N/A</v>
      </c>
      <c r="U3293" s="491" t="str">
        <f t="shared" si="629"/>
        <v/>
      </c>
      <c r="V3293" s="74">
        <f t="shared" si="630"/>
        <v>0</v>
      </c>
      <c r="W3293" s="134">
        <f t="shared" si="631"/>
        <v>0</v>
      </c>
      <c r="X3293" s="134" t="e">
        <f>VLOOKUP(E3293,'Trimming log'!$F$5:$Y$5000,19,FALSE)</f>
        <v>#N/A</v>
      </c>
      <c r="Y3293" s="134" t="e">
        <f>VLOOKUP(E3293,'Trimming log'!$F$5:$Y$5000,20,FALSE)</f>
        <v>#N/A</v>
      </c>
      <c r="Z3293" s="135" t="e">
        <f t="shared" si="632"/>
        <v>#N/A</v>
      </c>
      <c r="AA3293" s="135" t="e">
        <f t="shared" si="633"/>
        <v>#N/A</v>
      </c>
      <c r="AB3293" s="136" t="e">
        <f t="shared" si="634"/>
        <v>#N/A</v>
      </c>
      <c r="AC3293" s="136" t="e">
        <f t="shared" si="635"/>
        <v>#N/A</v>
      </c>
      <c r="AD3293" s="136" t="e">
        <f t="shared" si="636"/>
        <v>#N/A</v>
      </c>
      <c r="AE3293" s="136" t="e">
        <f t="shared" si="637"/>
        <v>#N/A</v>
      </c>
    </row>
    <row r="3294" spans="4:31">
      <c r="D3294" s="69"/>
      <c r="F3294" s="65" t="e">
        <f>VLOOKUP(E3294,'Trimming log'!$F$5:$V$5000,2,FALSE)</f>
        <v>#N/A</v>
      </c>
      <c r="G3294" s="65" t="e">
        <f>VLOOKUP(E3294,'Trimming log'!$F$5:$V$5000,3,FALSE)</f>
        <v>#N/A</v>
      </c>
      <c r="H3294" s="508" t="e">
        <f>VLOOKUP(E3294,'Trimming log'!$F$5:$V$5000,4,FALSE)</f>
        <v>#N/A</v>
      </c>
      <c r="I3294" s="65" t="e">
        <f>VLOOKUP(E3294,'Trimming log'!$F$5:$V$5000,5,FALSE)</f>
        <v>#N/A</v>
      </c>
      <c r="J3294" s="65" t="e">
        <f>VLOOKUP(E3294,'Trimming log'!$F$5:$V$5000,6,FALSE)</f>
        <v>#N/A</v>
      </c>
      <c r="K3294" s="65" t="e">
        <f>VLOOKUP(E3294,'Trimming log'!$F$5:$V$5000,7,FALSE)</f>
        <v>#N/A</v>
      </c>
      <c r="L3294" s="65" t="e">
        <f>VLOOKUP(E3294,'Trimming log'!$F$5:$V$5000,8,FALSE)</f>
        <v>#N/A</v>
      </c>
      <c r="M3294" s="65" t="e">
        <f>VLOOKUP(E3294,'Trimming log'!$F$5:$V$5000,9,FALSE)</f>
        <v>#N/A</v>
      </c>
      <c r="N3294" s="507" t="e">
        <f>VLOOKUP(E3294,'Trimming log'!$F$5:$V$5000,10,FALSE)</f>
        <v>#N/A</v>
      </c>
      <c r="O3294" s="65" t="e">
        <f>VLOOKUP(E3294,'Trimming log'!$F$5:$V$5000,11,FALSE)</f>
        <v>#N/A</v>
      </c>
      <c r="P3294" s="65" t="e">
        <f>VLOOKUP(E3294,'Trimming log'!$F$5:$V$5000,12,FALSE)</f>
        <v>#N/A</v>
      </c>
      <c r="Q3294" s="65" t="e">
        <f>VLOOKUP(E3294,'Trimming log'!$F$5:$V$5000,13,FALSE)</f>
        <v>#N/A</v>
      </c>
      <c r="R3294" s="65" t="e">
        <f>VLOOKUP(E3294,'Trimming log'!$F$5:$V$5000,14,FALSE)</f>
        <v>#N/A</v>
      </c>
      <c r="S3294" s="65" t="e">
        <f>VLOOKUP(E3294,'Trimming log'!$F$5:$V$5000,15,FALSE)</f>
        <v>#N/A</v>
      </c>
      <c r="T3294" s="65" t="e">
        <f t="shared" si="628"/>
        <v>#N/A</v>
      </c>
      <c r="U3294" s="491" t="str">
        <f t="shared" si="629"/>
        <v/>
      </c>
      <c r="V3294" s="74">
        <f t="shared" si="630"/>
        <v>0</v>
      </c>
      <c r="W3294" s="134">
        <f t="shared" si="631"/>
        <v>0</v>
      </c>
      <c r="X3294" s="134" t="e">
        <f>VLOOKUP(E3294,'Trimming log'!$F$5:$Y$5000,19,FALSE)</f>
        <v>#N/A</v>
      </c>
      <c r="Y3294" s="134" t="e">
        <f>VLOOKUP(E3294,'Trimming log'!$F$5:$Y$5000,20,FALSE)</f>
        <v>#N/A</v>
      </c>
      <c r="Z3294" s="135" t="e">
        <f t="shared" si="632"/>
        <v>#N/A</v>
      </c>
      <c r="AA3294" s="135" t="e">
        <f t="shared" si="633"/>
        <v>#N/A</v>
      </c>
      <c r="AB3294" s="136" t="e">
        <f t="shared" si="634"/>
        <v>#N/A</v>
      </c>
      <c r="AC3294" s="136" t="e">
        <f t="shared" si="635"/>
        <v>#N/A</v>
      </c>
      <c r="AD3294" s="136" t="e">
        <f t="shared" si="636"/>
        <v>#N/A</v>
      </c>
      <c r="AE3294" s="136" t="e">
        <f t="shared" si="637"/>
        <v>#N/A</v>
      </c>
    </row>
    <row r="3295" spans="4:31">
      <c r="D3295" s="69"/>
      <c r="F3295" s="65" t="e">
        <f>VLOOKUP(E3295,'Trimming log'!$F$5:$V$5000,2,FALSE)</f>
        <v>#N/A</v>
      </c>
      <c r="G3295" s="65" t="e">
        <f>VLOOKUP(E3295,'Trimming log'!$F$5:$V$5000,3,FALSE)</f>
        <v>#N/A</v>
      </c>
      <c r="H3295" s="508" t="e">
        <f>VLOOKUP(E3295,'Trimming log'!$F$5:$V$5000,4,FALSE)</f>
        <v>#N/A</v>
      </c>
      <c r="I3295" s="65" t="e">
        <f>VLOOKUP(E3295,'Trimming log'!$F$5:$V$5000,5,FALSE)</f>
        <v>#N/A</v>
      </c>
      <c r="J3295" s="65" t="e">
        <f>VLOOKUP(E3295,'Trimming log'!$F$5:$V$5000,6,FALSE)</f>
        <v>#N/A</v>
      </c>
      <c r="K3295" s="65" t="e">
        <f>VLOOKUP(E3295,'Trimming log'!$F$5:$V$5000,7,FALSE)</f>
        <v>#N/A</v>
      </c>
      <c r="L3295" s="65" t="e">
        <f>VLOOKUP(E3295,'Trimming log'!$F$5:$V$5000,8,FALSE)</f>
        <v>#N/A</v>
      </c>
      <c r="M3295" s="65" t="e">
        <f>VLOOKUP(E3295,'Trimming log'!$F$5:$V$5000,9,FALSE)</f>
        <v>#N/A</v>
      </c>
      <c r="N3295" s="507" t="e">
        <f>VLOOKUP(E3295,'Trimming log'!$F$5:$V$5000,10,FALSE)</f>
        <v>#N/A</v>
      </c>
      <c r="O3295" s="65" t="e">
        <f>VLOOKUP(E3295,'Trimming log'!$F$5:$V$5000,11,FALSE)</f>
        <v>#N/A</v>
      </c>
      <c r="P3295" s="65" t="e">
        <f>VLOOKUP(E3295,'Trimming log'!$F$5:$V$5000,12,FALSE)</f>
        <v>#N/A</v>
      </c>
      <c r="Q3295" s="65" t="e">
        <f>VLOOKUP(E3295,'Trimming log'!$F$5:$V$5000,13,FALSE)</f>
        <v>#N/A</v>
      </c>
      <c r="R3295" s="65" t="e">
        <f>VLOOKUP(E3295,'Trimming log'!$F$5:$V$5000,14,FALSE)</f>
        <v>#N/A</v>
      </c>
      <c r="S3295" s="65" t="e">
        <f>VLOOKUP(E3295,'Trimming log'!$F$5:$V$5000,15,FALSE)</f>
        <v>#N/A</v>
      </c>
      <c r="T3295" s="65" t="e">
        <f t="shared" si="628"/>
        <v>#N/A</v>
      </c>
      <c r="U3295" s="491" t="str">
        <f t="shared" si="629"/>
        <v/>
      </c>
      <c r="V3295" s="74">
        <f t="shared" si="630"/>
        <v>0</v>
      </c>
      <c r="W3295" s="134">
        <f t="shared" si="631"/>
        <v>0</v>
      </c>
      <c r="X3295" s="134" t="e">
        <f>VLOOKUP(E3295,'Trimming log'!$F$5:$Y$5000,19,FALSE)</f>
        <v>#N/A</v>
      </c>
      <c r="Y3295" s="134" t="e">
        <f>VLOOKUP(E3295,'Trimming log'!$F$5:$Y$5000,20,FALSE)</f>
        <v>#N/A</v>
      </c>
      <c r="Z3295" s="135" t="e">
        <f t="shared" si="632"/>
        <v>#N/A</v>
      </c>
      <c r="AA3295" s="135" t="e">
        <f t="shared" si="633"/>
        <v>#N/A</v>
      </c>
      <c r="AB3295" s="136" t="e">
        <f t="shared" si="634"/>
        <v>#N/A</v>
      </c>
      <c r="AC3295" s="136" t="e">
        <f t="shared" si="635"/>
        <v>#N/A</v>
      </c>
      <c r="AD3295" s="136" t="e">
        <f t="shared" si="636"/>
        <v>#N/A</v>
      </c>
      <c r="AE3295" s="136" t="e">
        <f t="shared" si="637"/>
        <v>#N/A</v>
      </c>
    </row>
    <row r="3296" spans="4:31">
      <c r="D3296" s="69"/>
      <c r="F3296" s="65" t="e">
        <f>VLOOKUP(E3296,'Trimming log'!$F$5:$V$5000,2,FALSE)</f>
        <v>#N/A</v>
      </c>
      <c r="G3296" s="65" t="e">
        <f>VLOOKUP(E3296,'Trimming log'!$F$5:$V$5000,3,FALSE)</f>
        <v>#N/A</v>
      </c>
      <c r="H3296" s="508" t="e">
        <f>VLOOKUP(E3296,'Trimming log'!$F$5:$V$5000,4,FALSE)</f>
        <v>#N/A</v>
      </c>
      <c r="I3296" s="65" t="e">
        <f>VLOOKUP(E3296,'Trimming log'!$F$5:$V$5000,5,FALSE)</f>
        <v>#N/A</v>
      </c>
      <c r="J3296" s="65" t="e">
        <f>VLOOKUP(E3296,'Trimming log'!$F$5:$V$5000,6,FALSE)</f>
        <v>#N/A</v>
      </c>
      <c r="K3296" s="65" t="e">
        <f>VLOOKUP(E3296,'Trimming log'!$F$5:$V$5000,7,FALSE)</f>
        <v>#N/A</v>
      </c>
      <c r="L3296" s="65" t="e">
        <f>VLOOKUP(E3296,'Trimming log'!$F$5:$V$5000,8,FALSE)</f>
        <v>#N/A</v>
      </c>
      <c r="M3296" s="65" t="e">
        <f>VLOOKUP(E3296,'Trimming log'!$F$5:$V$5000,9,FALSE)</f>
        <v>#N/A</v>
      </c>
      <c r="N3296" s="507" t="e">
        <f>VLOOKUP(E3296,'Trimming log'!$F$5:$V$5000,10,FALSE)</f>
        <v>#N/A</v>
      </c>
      <c r="O3296" s="65" t="e">
        <f>VLOOKUP(E3296,'Trimming log'!$F$5:$V$5000,11,FALSE)</f>
        <v>#N/A</v>
      </c>
      <c r="P3296" s="65" t="e">
        <f>VLOOKUP(E3296,'Trimming log'!$F$5:$V$5000,12,FALSE)</f>
        <v>#N/A</v>
      </c>
      <c r="Q3296" s="65" t="e">
        <f>VLOOKUP(E3296,'Trimming log'!$F$5:$V$5000,13,FALSE)</f>
        <v>#N/A</v>
      </c>
      <c r="R3296" s="65" t="e">
        <f>VLOOKUP(E3296,'Trimming log'!$F$5:$V$5000,14,FALSE)</f>
        <v>#N/A</v>
      </c>
      <c r="S3296" s="65" t="e">
        <f>VLOOKUP(E3296,'Trimming log'!$F$5:$V$5000,15,FALSE)</f>
        <v>#N/A</v>
      </c>
      <c r="T3296" s="65" t="e">
        <f t="shared" si="628"/>
        <v>#N/A</v>
      </c>
      <c r="U3296" s="491" t="str">
        <f t="shared" si="629"/>
        <v/>
      </c>
      <c r="V3296" s="74">
        <f t="shared" si="630"/>
        <v>0</v>
      </c>
      <c r="W3296" s="134">
        <f t="shared" si="631"/>
        <v>0</v>
      </c>
      <c r="X3296" s="134" t="e">
        <f>VLOOKUP(E3296,'Trimming log'!$F$5:$Y$5000,19,FALSE)</f>
        <v>#N/A</v>
      </c>
      <c r="Y3296" s="134" t="e">
        <f>VLOOKUP(E3296,'Trimming log'!$F$5:$Y$5000,20,FALSE)</f>
        <v>#N/A</v>
      </c>
      <c r="Z3296" s="135" t="e">
        <f t="shared" si="632"/>
        <v>#N/A</v>
      </c>
      <c r="AA3296" s="135" t="e">
        <f t="shared" si="633"/>
        <v>#N/A</v>
      </c>
      <c r="AB3296" s="136" t="e">
        <f t="shared" si="634"/>
        <v>#N/A</v>
      </c>
      <c r="AC3296" s="136" t="e">
        <f t="shared" si="635"/>
        <v>#N/A</v>
      </c>
      <c r="AD3296" s="136" t="e">
        <f t="shared" si="636"/>
        <v>#N/A</v>
      </c>
      <c r="AE3296" s="136" t="e">
        <f t="shared" si="637"/>
        <v>#N/A</v>
      </c>
    </row>
    <row r="3297" spans="4:31">
      <c r="D3297" s="69"/>
      <c r="F3297" s="65" t="e">
        <f>VLOOKUP(E3297,'Trimming log'!$F$5:$V$5000,2,FALSE)</f>
        <v>#N/A</v>
      </c>
      <c r="G3297" s="65" t="e">
        <f>VLOOKUP(E3297,'Trimming log'!$F$5:$V$5000,3,FALSE)</f>
        <v>#N/A</v>
      </c>
      <c r="H3297" s="508" t="e">
        <f>VLOOKUP(E3297,'Trimming log'!$F$5:$V$5000,4,FALSE)</f>
        <v>#N/A</v>
      </c>
      <c r="I3297" s="65" t="e">
        <f>VLOOKUP(E3297,'Trimming log'!$F$5:$V$5000,5,FALSE)</f>
        <v>#N/A</v>
      </c>
      <c r="J3297" s="65" t="e">
        <f>VLOOKUP(E3297,'Trimming log'!$F$5:$V$5000,6,FALSE)</f>
        <v>#N/A</v>
      </c>
      <c r="K3297" s="65" t="e">
        <f>VLOOKUP(E3297,'Trimming log'!$F$5:$V$5000,7,FALSE)</f>
        <v>#N/A</v>
      </c>
      <c r="L3297" s="65" t="e">
        <f>VLOOKUP(E3297,'Trimming log'!$F$5:$V$5000,8,FALSE)</f>
        <v>#N/A</v>
      </c>
      <c r="M3297" s="65" t="e">
        <f>VLOOKUP(E3297,'Trimming log'!$F$5:$V$5000,9,FALSE)</f>
        <v>#N/A</v>
      </c>
      <c r="N3297" s="507" t="e">
        <f>VLOOKUP(E3297,'Trimming log'!$F$5:$V$5000,10,FALSE)</f>
        <v>#N/A</v>
      </c>
      <c r="O3297" s="65" t="e">
        <f>VLOOKUP(E3297,'Trimming log'!$F$5:$V$5000,11,FALSE)</f>
        <v>#N/A</v>
      </c>
      <c r="P3297" s="65" t="e">
        <f>VLOOKUP(E3297,'Trimming log'!$F$5:$V$5000,12,FALSE)</f>
        <v>#N/A</v>
      </c>
      <c r="Q3297" s="65" t="e">
        <f>VLOOKUP(E3297,'Trimming log'!$F$5:$V$5000,13,FALSE)</f>
        <v>#N/A</v>
      </c>
      <c r="R3297" s="65" t="e">
        <f>VLOOKUP(E3297,'Trimming log'!$F$5:$V$5000,14,FALSE)</f>
        <v>#N/A</v>
      </c>
      <c r="S3297" s="65" t="e">
        <f>VLOOKUP(E3297,'Trimming log'!$F$5:$V$5000,15,FALSE)</f>
        <v>#N/A</v>
      </c>
      <c r="T3297" s="65" t="e">
        <f t="shared" si="628"/>
        <v>#N/A</v>
      </c>
      <c r="U3297" s="491" t="str">
        <f t="shared" si="629"/>
        <v/>
      </c>
      <c r="V3297" s="74">
        <f t="shared" si="630"/>
        <v>0</v>
      </c>
      <c r="W3297" s="134">
        <f t="shared" si="631"/>
        <v>0</v>
      </c>
      <c r="X3297" s="134" t="e">
        <f>VLOOKUP(E3297,'Trimming log'!$F$5:$Y$5000,19,FALSE)</f>
        <v>#N/A</v>
      </c>
      <c r="Y3297" s="134" t="e">
        <f>VLOOKUP(E3297,'Trimming log'!$F$5:$Y$5000,20,FALSE)</f>
        <v>#N/A</v>
      </c>
      <c r="Z3297" s="135" t="e">
        <f t="shared" si="632"/>
        <v>#N/A</v>
      </c>
      <c r="AA3297" s="135" t="e">
        <f t="shared" si="633"/>
        <v>#N/A</v>
      </c>
      <c r="AB3297" s="136" t="e">
        <f t="shared" si="634"/>
        <v>#N/A</v>
      </c>
      <c r="AC3297" s="136" t="e">
        <f t="shared" si="635"/>
        <v>#N/A</v>
      </c>
      <c r="AD3297" s="136" t="e">
        <f t="shared" si="636"/>
        <v>#N/A</v>
      </c>
      <c r="AE3297" s="136" t="e">
        <f t="shared" si="637"/>
        <v>#N/A</v>
      </c>
    </row>
    <row r="3298" spans="4:31">
      <c r="D3298" s="69"/>
      <c r="F3298" s="65" t="e">
        <f>VLOOKUP(E3298,'Trimming log'!$F$5:$V$5000,2,FALSE)</f>
        <v>#N/A</v>
      </c>
      <c r="G3298" s="65" t="e">
        <f>VLOOKUP(E3298,'Trimming log'!$F$5:$V$5000,3,FALSE)</f>
        <v>#N/A</v>
      </c>
      <c r="H3298" s="508" t="e">
        <f>VLOOKUP(E3298,'Trimming log'!$F$5:$V$5000,4,FALSE)</f>
        <v>#N/A</v>
      </c>
      <c r="I3298" s="65" t="e">
        <f>VLOOKUP(E3298,'Trimming log'!$F$5:$V$5000,5,FALSE)</f>
        <v>#N/A</v>
      </c>
      <c r="J3298" s="65" t="e">
        <f>VLOOKUP(E3298,'Trimming log'!$F$5:$V$5000,6,FALSE)</f>
        <v>#N/A</v>
      </c>
      <c r="K3298" s="65" t="e">
        <f>VLOOKUP(E3298,'Trimming log'!$F$5:$V$5000,7,FALSE)</f>
        <v>#N/A</v>
      </c>
      <c r="L3298" s="65" t="e">
        <f>VLOOKUP(E3298,'Trimming log'!$F$5:$V$5000,8,FALSE)</f>
        <v>#N/A</v>
      </c>
      <c r="M3298" s="65" t="e">
        <f>VLOOKUP(E3298,'Trimming log'!$F$5:$V$5000,9,FALSE)</f>
        <v>#N/A</v>
      </c>
      <c r="N3298" s="507" t="e">
        <f>VLOOKUP(E3298,'Trimming log'!$F$5:$V$5000,10,FALSE)</f>
        <v>#N/A</v>
      </c>
      <c r="O3298" s="65" t="e">
        <f>VLOOKUP(E3298,'Trimming log'!$F$5:$V$5000,11,FALSE)</f>
        <v>#N/A</v>
      </c>
      <c r="P3298" s="65" t="e">
        <f>VLOOKUP(E3298,'Trimming log'!$F$5:$V$5000,12,FALSE)</f>
        <v>#N/A</v>
      </c>
      <c r="Q3298" s="65" t="e">
        <f>VLOOKUP(E3298,'Trimming log'!$F$5:$V$5000,13,FALSE)</f>
        <v>#N/A</v>
      </c>
      <c r="R3298" s="65" t="e">
        <f>VLOOKUP(E3298,'Trimming log'!$F$5:$V$5000,14,FALSE)</f>
        <v>#N/A</v>
      </c>
      <c r="S3298" s="65" t="e">
        <f>VLOOKUP(E3298,'Trimming log'!$F$5:$V$5000,15,FALSE)</f>
        <v>#N/A</v>
      </c>
      <c r="T3298" s="65" t="e">
        <f t="shared" si="628"/>
        <v>#N/A</v>
      </c>
      <c r="U3298" s="491" t="str">
        <f t="shared" si="629"/>
        <v/>
      </c>
      <c r="V3298" s="74">
        <f t="shared" si="630"/>
        <v>0</v>
      </c>
      <c r="W3298" s="134">
        <f t="shared" si="631"/>
        <v>0</v>
      </c>
      <c r="X3298" s="134" t="e">
        <f>VLOOKUP(E3298,'Trimming log'!$F$5:$Y$5000,19,FALSE)</f>
        <v>#N/A</v>
      </c>
      <c r="Y3298" s="134" t="e">
        <f>VLOOKUP(E3298,'Trimming log'!$F$5:$Y$5000,20,FALSE)</f>
        <v>#N/A</v>
      </c>
      <c r="Z3298" s="135" t="e">
        <f t="shared" si="632"/>
        <v>#N/A</v>
      </c>
      <c r="AA3298" s="135" t="e">
        <f t="shared" si="633"/>
        <v>#N/A</v>
      </c>
      <c r="AB3298" s="136" t="e">
        <f t="shared" si="634"/>
        <v>#N/A</v>
      </c>
      <c r="AC3298" s="136" t="e">
        <f t="shared" si="635"/>
        <v>#N/A</v>
      </c>
      <c r="AD3298" s="136" t="e">
        <f t="shared" si="636"/>
        <v>#N/A</v>
      </c>
      <c r="AE3298" s="136" t="e">
        <f t="shared" si="637"/>
        <v>#N/A</v>
      </c>
    </row>
    <row r="3299" spans="4:31">
      <c r="D3299" s="69"/>
      <c r="F3299" s="65" t="e">
        <f>VLOOKUP(E3299,'Trimming log'!$F$5:$V$5000,2,FALSE)</f>
        <v>#N/A</v>
      </c>
      <c r="G3299" s="65" t="e">
        <f>VLOOKUP(E3299,'Trimming log'!$F$5:$V$5000,3,FALSE)</f>
        <v>#N/A</v>
      </c>
      <c r="H3299" s="508" t="e">
        <f>VLOOKUP(E3299,'Trimming log'!$F$5:$V$5000,4,FALSE)</f>
        <v>#N/A</v>
      </c>
      <c r="I3299" s="65" t="e">
        <f>VLOOKUP(E3299,'Trimming log'!$F$5:$V$5000,5,FALSE)</f>
        <v>#N/A</v>
      </c>
      <c r="J3299" s="65" t="e">
        <f>VLOOKUP(E3299,'Trimming log'!$F$5:$V$5000,6,FALSE)</f>
        <v>#N/A</v>
      </c>
      <c r="K3299" s="65" t="e">
        <f>VLOOKUP(E3299,'Trimming log'!$F$5:$V$5000,7,FALSE)</f>
        <v>#N/A</v>
      </c>
      <c r="L3299" s="65" t="e">
        <f>VLOOKUP(E3299,'Trimming log'!$F$5:$V$5000,8,FALSE)</f>
        <v>#N/A</v>
      </c>
      <c r="M3299" s="65" t="e">
        <f>VLOOKUP(E3299,'Trimming log'!$F$5:$V$5000,9,FALSE)</f>
        <v>#N/A</v>
      </c>
      <c r="N3299" s="507" t="e">
        <f>VLOOKUP(E3299,'Trimming log'!$F$5:$V$5000,10,FALSE)</f>
        <v>#N/A</v>
      </c>
      <c r="O3299" s="65" t="e">
        <f>VLOOKUP(E3299,'Trimming log'!$F$5:$V$5000,11,FALSE)</f>
        <v>#N/A</v>
      </c>
      <c r="P3299" s="65" t="e">
        <f>VLOOKUP(E3299,'Trimming log'!$F$5:$V$5000,12,FALSE)</f>
        <v>#N/A</v>
      </c>
      <c r="Q3299" s="65" t="e">
        <f>VLOOKUP(E3299,'Trimming log'!$F$5:$V$5000,13,FALSE)</f>
        <v>#N/A</v>
      </c>
      <c r="R3299" s="65" t="e">
        <f>VLOOKUP(E3299,'Trimming log'!$F$5:$V$5000,14,FALSE)</f>
        <v>#N/A</v>
      </c>
      <c r="S3299" s="65" t="e">
        <f>VLOOKUP(E3299,'Trimming log'!$F$5:$V$5000,15,FALSE)</f>
        <v>#N/A</v>
      </c>
      <c r="T3299" s="65" t="e">
        <f t="shared" si="628"/>
        <v>#N/A</v>
      </c>
      <c r="U3299" s="491" t="str">
        <f t="shared" si="629"/>
        <v/>
      </c>
      <c r="V3299" s="74">
        <f t="shared" si="630"/>
        <v>0</v>
      </c>
      <c r="W3299" s="134">
        <f t="shared" si="631"/>
        <v>0</v>
      </c>
      <c r="X3299" s="134" t="e">
        <f>VLOOKUP(E3299,'Trimming log'!$F$5:$Y$5000,19,FALSE)</f>
        <v>#N/A</v>
      </c>
      <c r="Y3299" s="134" t="e">
        <f>VLOOKUP(E3299,'Trimming log'!$F$5:$Y$5000,20,FALSE)</f>
        <v>#N/A</v>
      </c>
      <c r="Z3299" s="135" t="e">
        <f t="shared" si="632"/>
        <v>#N/A</v>
      </c>
      <c r="AA3299" s="135" t="e">
        <f t="shared" si="633"/>
        <v>#N/A</v>
      </c>
      <c r="AB3299" s="136" t="e">
        <f t="shared" si="634"/>
        <v>#N/A</v>
      </c>
      <c r="AC3299" s="136" t="e">
        <f t="shared" si="635"/>
        <v>#N/A</v>
      </c>
      <c r="AD3299" s="136" t="e">
        <f t="shared" si="636"/>
        <v>#N/A</v>
      </c>
      <c r="AE3299" s="136" t="e">
        <f t="shared" si="637"/>
        <v>#N/A</v>
      </c>
    </row>
    <row r="3300" spans="4:31">
      <c r="D3300" s="69"/>
      <c r="F3300" s="65" t="e">
        <f>VLOOKUP(E3300,'Trimming log'!$F$5:$V$5000,2,FALSE)</f>
        <v>#N/A</v>
      </c>
      <c r="G3300" s="65" t="e">
        <f>VLOOKUP(E3300,'Trimming log'!$F$5:$V$5000,3,FALSE)</f>
        <v>#N/A</v>
      </c>
      <c r="H3300" s="508" t="e">
        <f>VLOOKUP(E3300,'Trimming log'!$F$5:$V$5000,4,FALSE)</f>
        <v>#N/A</v>
      </c>
      <c r="I3300" s="65" t="e">
        <f>VLOOKUP(E3300,'Trimming log'!$F$5:$V$5000,5,FALSE)</f>
        <v>#N/A</v>
      </c>
      <c r="J3300" s="65" t="e">
        <f>VLOOKUP(E3300,'Trimming log'!$F$5:$V$5000,6,FALSE)</f>
        <v>#N/A</v>
      </c>
      <c r="K3300" s="65" t="e">
        <f>VLOOKUP(E3300,'Trimming log'!$F$5:$V$5000,7,FALSE)</f>
        <v>#N/A</v>
      </c>
      <c r="L3300" s="65" t="e">
        <f>VLOOKUP(E3300,'Trimming log'!$F$5:$V$5000,8,FALSE)</f>
        <v>#N/A</v>
      </c>
      <c r="M3300" s="65" t="e">
        <f>VLOOKUP(E3300,'Trimming log'!$F$5:$V$5000,9,FALSE)</f>
        <v>#N/A</v>
      </c>
      <c r="N3300" s="507" t="e">
        <f>VLOOKUP(E3300,'Trimming log'!$F$5:$V$5000,10,FALSE)</f>
        <v>#N/A</v>
      </c>
      <c r="O3300" s="65" t="e">
        <f>VLOOKUP(E3300,'Trimming log'!$F$5:$V$5000,11,FALSE)</f>
        <v>#N/A</v>
      </c>
      <c r="P3300" s="65" t="e">
        <f>VLOOKUP(E3300,'Trimming log'!$F$5:$V$5000,12,FALSE)</f>
        <v>#N/A</v>
      </c>
      <c r="Q3300" s="65" t="e">
        <f>VLOOKUP(E3300,'Trimming log'!$F$5:$V$5000,13,FALSE)</f>
        <v>#N/A</v>
      </c>
      <c r="R3300" s="65" t="e">
        <f>VLOOKUP(E3300,'Trimming log'!$F$5:$V$5000,14,FALSE)</f>
        <v>#N/A</v>
      </c>
      <c r="S3300" s="65" t="e">
        <f>VLOOKUP(E3300,'Trimming log'!$F$5:$V$5000,15,FALSE)</f>
        <v>#N/A</v>
      </c>
      <c r="T3300" s="65" t="e">
        <f t="shared" si="628"/>
        <v>#N/A</v>
      </c>
      <c r="U3300" s="491" t="str">
        <f t="shared" si="629"/>
        <v/>
      </c>
      <c r="V3300" s="74">
        <f t="shared" si="630"/>
        <v>0</v>
      </c>
      <c r="W3300" s="134">
        <f t="shared" si="631"/>
        <v>0</v>
      </c>
      <c r="X3300" s="134" t="e">
        <f>VLOOKUP(E3300,'Trimming log'!$F$5:$Y$5000,19,FALSE)</f>
        <v>#N/A</v>
      </c>
      <c r="Y3300" s="134" t="e">
        <f>VLOOKUP(E3300,'Trimming log'!$F$5:$Y$5000,20,FALSE)</f>
        <v>#N/A</v>
      </c>
      <c r="Z3300" s="135" t="e">
        <f t="shared" si="632"/>
        <v>#N/A</v>
      </c>
      <c r="AA3300" s="135" t="e">
        <f t="shared" si="633"/>
        <v>#N/A</v>
      </c>
      <c r="AB3300" s="136" t="e">
        <f t="shared" si="634"/>
        <v>#N/A</v>
      </c>
      <c r="AC3300" s="136" t="e">
        <f t="shared" si="635"/>
        <v>#N/A</v>
      </c>
      <c r="AD3300" s="136" t="e">
        <f t="shared" si="636"/>
        <v>#N/A</v>
      </c>
      <c r="AE3300" s="136" t="e">
        <f t="shared" si="637"/>
        <v>#N/A</v>
      </c>
    </row>
    <row r="3301" spans="4:31">
      <c r="D3301" s="69"/>
      <c r="F3301" s="65" t="e">
        <f>VLOOKUP(E3301,'Trimming log'!$F$5:$V$5000,2,FALSE)</f>
        <v>#N/A</v>
      </c>
      <c r="G3301" s="65" t="e">
        <f>VLOOKUP(E3301,'Trimming log'!$F$5:$V$5000,3,FALSE)</f>
        <v>#N/A</v>
      </c>
      <c r="H3301" s="508" t="e">
        <f>VLOOKUP(E3301,'Trimming log'!$F$5:$V$5000,4,FALSE)</f>
        <v>#N/A</v>
      </c>
      <c r="I3301" s="65" t="e">
        <f>VLOOKUP(E3301,'Trimming log'!$F$5:$V$5000,5,FALSE)</f>
        <v>#N/A</v>
      </c>
      <c r="J3301" s="65" t="e">
        <f>VLOOKUP(E3301,'Trimming log'!$F$5:$V$5000,6,FALSE)</f>
        <v>#N/A</v>
      </c>
      <c r="K3301" s="65" t="e">
        <f>VLOOKUP(E3301,'Trimming log'!$F$5:$V$5000,7,FALSE)</f>
        <v>#N/A</v>
      </c>
      <c r="L3301" s="65" t="e">
        <f>VLOOKUP(E3301,'Trimming log'!$F$5:$V$5000,8,FALSE)</f>
        <v>#N/A</v>
      </c>
      <c r="M3301" s="65" t="e">
        <f>VLOOKUP(E3301,'Trimming log'!$F$5:$V$5000,9,FALSE)</f>
        <v>#N/A</v>
      </c>
      <c r="N3301" s="507" t="e">
        <f>VLOOKUP(E3301,'Trimming log'!$F$5:$V$5000,10,FALSE)</f>
        <v>#N/A</v>
      </c>
      <c r="O3301" s="65" t="e">
        <f>VLOOKUP(E3301,'Trimming log'!$F$5:$V$5000,11,FALSE)</f>
        <v>#N/A</v>
      </c>
      <c r="P3301" s="65" t="e">
        <f>VLOOKUP(E3301,'Trimming log'!$F$5:$V$5000,12,FALSE)</f>
        <v>#N/A</v>
      </c>
      <c r="Q3301" s="65" t="e">
        <f>VLOOKUP(E3301,'Trimming log'!$F$5:$V$5000,13,FALSE)</f>
        <v>#N/A</v>
      </c>
      <c r="R3301" s="65" t="e">
        <f>VLOOKUP(E3301,'Trimming log'!$F$5:$V$5000,14,FALSE)</f>
        <v>#N/A</v>
      </c>
      <c r="S3301" s="65" t="e">
        <f>VLOOKUP(E3301,'Trimming log'!$F$5:$V$5000,15,FALSE)</f>
        <v>#N/A</v>
      </c>
      <c r="T3301" s="65" t="e">
        <f t="shared" si="628"/>
        <v>#N/A</v>
      </c>
      <c r="U3301" s="491" t="str">
        <f t="shared" si="629"/>
        <v/>
      </c>
      <c r="V3301" s="74">
        <f t="shared" si="630"/>
        <v>0</v>
      </c>
      <c r="W3301" s="134">
        <f t="shared" si="631"/>
        <v>0</v>
      </c>
      <c r="X3301" s="134" t="e">
        <f>VLOOKUP(E3301,'Trimming log'!$F$5:$Y$5000,19,FALSE)</f>
        <v>#N/A</v>
      </c>
      <c r="Y3301" s="134" t="e">
        <f>VLOOKUP(E3301,'Trimming log'!$F$5:$Y$5000,20,FALSE)</f>
        <v>#N/A</v>
      </c>
      <c r="Z3301" s="135" t="e">
        <f t="shared" si="632"/>
        <v>#N/A</v>
      </c>
      <c r="AA3301" s="135" t="e">
        <f t="shared" si="633"/>
        <v>#N/A</v>
      </c>
      <c r="AB3301" s="136" t="e">
        <f t="shared" si="634"/>
        <v>#N/A</v>
      </c>
      <c r="AC3301" s="136" t="e">
        <f t="shared" si="635"/>
        <v>#N/A</v>
      </c>
      <c r="AD3301" s="136" t="e">
        <f t="shared" si="636"/>
        <v>#N/A</v>
      </c>
      <c r="AE3301" s="136" t="e">
        <f t="shared" si="637"/>
        <v>#N/A</v>
      </c>
    </row>
    <row r="3302" spans="4:31">
      <c r="D3302" s="69"/>
      <c r="F3302" s="65" t="e">
        <f>VLOOKUP(E3302,'Trimming log'!$F$5:$V$5000,2,FALSE)</f>
        <v>#N/A</v>
      </c>
      <c r="G3302" s="65" t="e">
        <f>VLOOKUP(E3302,'Trimming log'!$F$5:$V$5000,3,FALSE)</f>
        <v>#N/A</v>
      </c>
      <c r="H3302" s="508" t="e">
        <f>VLOOKUP(E3302,'Trimming log'!$F$5:$V$5000,4,FALSE)</f>
        <v>#N/A</v>
      </c>
      <c r="I3302" s="65" t="e">
        <f>VLOOKUP(E3302,'Trimming log'!$F$5:$V$5000,5,FALSE)</f>
        <v>#N/A</v>
      </c>
      <c r="J3302" s="65" t="e">
        <f>VLOOKUP(E3302,'Trimming log'!$F$5:$V$5000,6,FALSE)</f>
        <v>#N/A</v>
      </c>
      <c r="K3302" s="65" t="e">
        <f>VLOOKUP(E3302,'Trimming log'!$F$5:$V$5000,7,FALSE)</f>
        <v>#N/A</v>
      </c>
      <c r="L3302" s="65" t="e">
        <f>VLOOKUP(E3302,'Trimming log'!$F$5:$V$5000,8,FALSE)</f>
        <v>#N/A</v>
      </c>
      <c r="M3302" s="65" t="e">
        <f>VLOOKUP(E3302,'Trimming log'!$F$5:$V$5000,9,FALSE)</f>
        <v>#N/A</v>
      </c>
      <c r="N3302" s="507" t="e">
        <f>VLOOKUP(E3302,'Trimming log'!$F$5:$V$5000,10,FALSE)</f>
        <v>#N/A</v>
      </c>
      <c r="O3302" s="65" t="e">
        <f>VLOOKUP(E3302,'Trimming log'!$F$5:$V$5000,11,FALSE)</f>
        <v>#N/A</v>
      </c>
      <c r="P3302" s="65" t="e">
        <f>VLOOKUP(E3302,'Trimming log'!$F$5:$V$5000,12,FALSE)</f>
        <v>#N/A</v>
      </c>
      <c r="Q3302" s="65" t="e">
        <f>VLOOKUP(E3302,'Trimming log'!$F$5:$V$5000,13,FALSE)</f>
        <v>#N/A</v>
      </c>
      <c r="R3302" s="65" t="e">
        <f>VLOOKUP(E3302,'Trimming log'!$F$5:$V$5000,14,FALSE)</f>
        <v>#N/A</v>
      </c>
      <c r="S3302" s="65" t="e">
        <f>VLOOKUP(E3302,'Trimming log'!$F$5:$V$5000,15,FALSE)</f>
        <v>#N/A</v>
      </c>
      <c r="T3302" s="65" t="e">
        <f t="shared" si="628"/>
        <v>#N/A</v>
      </c>
      <c r="U3302" s="491" t="str">
        <f t="shared" si="629"/>
        <v/>
      </c>
      <c r="V3302" s="74">
        <f t="shared" si="630"/>
        <v>0</v>
      </c>
      <c r="W3302" s="134">
        <f t="shared" si="631"/>
        <v>0</v>
      </c>
      <c r="X3302" s="134" t="e">
        <f>VLOOKUP(E3302,'Trimming log'!$F$5:$Y$5000,19,FALSE)</f>
        <v>#N/A</v>
      </c>
      <c r="Y3302" s="134" t="e">
        <f>VLOOKUP(E3302,'Trimming log'!$F$5:$Y$5000,20,FALSE)</f>
        <v>#N/A</v>
      </c>
      <c r="Z3302" s="135" t="e">
        <f t="shared" si="632"/>
        <v>#N/A</v>
      </c>
      <c r="AA3302" s="135" t="e">
        <f t="shared" si="633"/>
        <v>#N/A</v>
      </c>
      <c r="AB3302" s="136" t="e">
        <f t="shared" si="634"/>
        <v>#N/A</v>
      </c>
      <c r="AC3302" s="136" t="e">
        <f t="shared" si="635"/>
        <v>#N/A</v>
      </c>
      <c r="AD3302" s="136" t="e">
        <f t="shared" si="636"/>
        <v>#N/A</v>
      </c>
      <c r="AE3302" s="136" t="e">
        <f t="shared" si="637"/>
        <v>#N/A</v>
      </c>
    </row>
    <row r="3303" spans="4:31">
      <c r="D3303" s="69"/>
      <c r="F3303" s="65" t="e">
        <f>VLOOKUP(E3303,'Trimming log'!$F$5:$V$5000,2,FALSE)</f>
        <v>#N/A</v>
      </c>
      <c r="G3303" s="65" t="e">
        <f>VLOOKUP(E3303,'Trimming log'!$F$5:$V$5000,3,FALSE)</f>
        <v>#N/A</v>
      </c>
      <c r="H3303" s="508" t="e">
        <f>VLOOKUP(E3303,'Trimming log'!$F$5:$V$5000,4,FALSE)</f>
        <v>#N/A</v>
      </c>
      <c r="I3303" s="65" t="e">
        <f>VLOOKUP(E3303,'Trimming log'!$F$5:$V$5000,5,FALSE)</f>
        <v>#N/A</v>
      </c>
      <c r="J3303" s="65" t="e">
        <f>VLOOKUP(E3303,'Trimming log'!$F$5:$V$5000,6,FALSE)</f>
        <v>#N/A</v>
      </c>
      <c r="K3303" s="65" t="e">
        <f>VLOOKUP(E3303,'Trimming log'!$F$5:$V$5000,7,FALSE)</f>
        <v>#N/A</v>
      </c>
      <c r="L3303" s="65" t="e">
        <f>VLOOKUP(E3303,'Trimming log'!$F$5:$V$5000,8,FALSE)</f>
        <v>#N/A</v>
      </c>
      <c r="M3303" s="65" t="e">
        <f>VLOOKUP(E3303,'Trimming log'!$F$5:$V$5000,9,FALSE)</f>
        <v>#N/A</v>
      </c>
      <c r="N3303" s="507" t="e">
        <f>VLOOKUP(E3303,'Trimming log'!$F$5:$V$5000,10,FALSE)</f>
        <v>#N/A</v>
      </c>
      <c r="O3303" s="65" t="e">
        <f>VLOOKUP(E3303,'Trimming log'!$F$5:$V$5000,11,FALSE)</f>
        <v>#N/A</v>
      </c>
      <c r="P3303" s="65" t="e">
        <f>VLOOKUP(E3303,'Trimming log'!$F$5:$V$5000,12,FALSE)</f>
        <v>#N/A</v>
      </c>
      <c r="Q3303" s="65" t="e">
        <f>VLOOKUP(E3303,'Trimming log'!$F$5:$V$5000,13,FALSE)</f>
        <v>#N/A</v>
      </c>
      <c r="R3303" s="65" t="e">
        <f>VLOOKUP(E3303,'Trimming log'!$F$5:$V$5000,14,FALSE)</f>
        <v>#N/A</v>
      </c>
      <c r="S3303" s="65" t="e">
        <f>VLOOKUP(E3303,'Trimming log'!$F$5:$V$5000,15,FALSE)</f>
        <v>#N/A</v>
      </c>
      <c r="T3303" s="65" t="e">
        <f t="shared" si="628"/>
        <v>#N/A</v>
      </c>
      <c r="U3303" s="491" t="str">
        <f t="shared" si="629"/>
        <v/>
      </c>
      <c r="V3303" s="74">
        <f t="shared" si="630"/>
        <v>0</v>
      </c>
      <c r="W3303" s="134">
        <f t="shared" si="631"/>
        <v>0</v>
      </c>
      <c r="X3303" s="134" t="e">
        <f>VLOOKUP(E3303,'Trimming log'!$F$5:$Y$5000,19,FALSE)</f>
        <v>#N/A</v>
      </c>
      <c r="Y3303" s="134" t="e">
        <f>VLOOKUP(E3303,'Trimming log'!$F$5:$Y$5000,20,FALSE)</f>
        <v>#N/A</v>
      </c>
      <c r="Z3303" s="135" t="e">
        <f t="shared" si="632"/>
        <v>#N/A</v>
      </c>
      <c r="AA3303" s="135" t="e">
        <f t="shared" si="633"/>
        <v>#N/A</v>
      </c>
      <c r="AB3303" s="136" t="e">
        <f t="shared" si="634"/>
        <v>#N/A</v>
      </c>
      <c r="AC3303" s="136" t="e">
        <f t="shared" si="635"/>
        <v>#N/A</v>
      </c>
      <c r="AD3303" s="136" t="e">
        <f t="shared" si="636"/>
        <v>#N/A</v>
      </c>
      <c r="AE3303" s="136" t="e">
        <f t="shared" si="637"/>
        <v>#N/A</v>
      </c>
    </row>
    <row r="3304" spans="4:31">
      <c r="D3304" s="69"/>
      <c r="F3304" s="65" t="e">
        <f>VLOOKUP(E3304,'Trimming log'!$F$5:$V$5000,2,FALSE)</f>
        <v>#N/A</v>
      </c>
      <c r="G3304" s="65" t="e">
        <f>VLOOKUP(E3304,'Trimming log'!$F$5:$V$5000,3,FALSE)</f>
        <v>#N/A</v>
      </c>
      <c r="H3304" s="508" t="e">
        <f>VLOOKUP(E3304,'Trimming log'!$F$5:$V$5000,4,FALSE)</f>
        <v>#N/A</v>
      </c>
      <c r="I3304" s="65" t="e">
        <f>VLOOKUP(E3304,'Trimming log'!$F$5:$V$5000,5,FALSE)</f>
        <v>#N/A</v>
      </c>
      <c r="J3304" s="65" t="e">
        <f>VLOOKUP(E3304,'Trimming log'!$F$5:$V$5000,6,FALSE)</f>
        <v>#N/A</v>
      </c>
      <c r="K3304" s="65" t="e">
        <f>VLOOKUP(E3304,'Trimming log'!$F$5:$V$5000,7,FALSE)</f>
        <v>#N/A</v>
      </c>
      <c r="L3304" s="65" t="e">
        <f>VLOOKUP(E3304,'Trimming log'!$F$5:$V$5000,8,FALSE)</f>
        <v>#N/A</v>
      </c>
      <c r="M3304" s="65" t="e">
        <f>VLOOKUP(E3304,'Trimming log'!$F$5:$V$5000,9,FALSE)</f>
        <v>#N/A</v>
      </c>
      <c r="N3304" s="507" t="e">
        <f>VLOOKUP(E3304,'Trimming log'!$F$5:$V$5000,10,FALSE)</f>
        <v>#N/A</v>
      </c>
      <c r="O3304" s="65" t="e">
        <f>VLOOKUP(E3304,'Trimming log'!$F$5:$V$5000,11,FALSE)</f>
        <v>#N/A</v>
      </c>
      <c r="P3304" s="65" t="e">
        <f>VLOOKUP(E3304,'Trimming log'!$F$5:$V$5000,12,FALSE)</f>
        <v>#N/A</v>
      </c>
      <c r="Q3304" s="65" t="e">
        <f>VLOOKUP(E3304,'Trimming log'!$F$5:$V$5000,13,FALSE)</f>
        <v>#N/A</v>
      </c>
      <c r="R3304" s="65" t="e">
        <f>VLOOKUP(E3304,'Trimming log'!$F$5:$V$5000,14,FALSE)</f>
        <v>#N/A</v>
      </c>
      <c r="S3304" s="65" t="e">
        <f>VLOOKUP(E3304,'Trimming log'!$F$5:$V$5000,15,FALSE)</f>
        <v>#N/A</v>
      </c>
      <c r="T3304" s="65" t="e">
        <f t="shared" si="628"/>
        <v>#N/A</v>
      </c>
      <c r="U3304" s="491" t="str">
        <f t="shared" si="629"/>
        <v/>
      </c>
      <c r="V3304" s="74">
        <f t="shared" si="630"/>
        <v>0</v>
      </c>
      <c r="W3304" s="134">
        <f t="shared" si="631"/>
        <v>0</v>
      </c>
      <c r="X3304" s="134" t="e">
        <f>VLOOKUP(E3304,'Trimming log'!$F$5:$Y$5000,19,FALSE)</f>
        <v>#N/A</v>
      </c>
      <c r="Y3304" s="134" t="e">
        <f>VLOOKUP(E3304,'Trimming log'!$F$5:$Y$5000,20,FALSE)</f>
        <v>#N/A</v>
      </c>
      <c r="Z3304" s="135" t="e">
        <f t="shared" si="632"/>
        <v>#N/A</v>
      </c>
      <c r="AA3304" s="135" t="e">
        <f t="shared" si="633"/>
        <v>#N/A</v>
      </c>
      <c r="AB3304" s="136" t="e">
        <f t="shared" si="634"/>
        <v>#N/A</v>
      </c>
      <c r="AC3304" s="136" t="e">
        <f t="shared" si="635"/>
        <v>#N/A</v>
      </c>
      <c r="AD3304" s="136" t="e">
        <f t="shared" si="636"/>
        <v>#N/A</v>
      </c>
      <c r="AE3304" s="136" t="e">
        <f t="shared" si="637"/>
        <v>#N/A</v>
      </c>
    </row>
    <row r="3305" spans="4:31">
      <c r="D3305" s="69"/>
      <c r="F3305" s="65" t="e">
        <f>VLOOKUP(E3305,'Trimming log'!$F$5:$V$5000,2,FALSE)</f>
        <v>#N/A</v>
      </c>
      <c r="G3305" s="65" t="e">
        <f>VLOOKUP(E3305,'Trimming log'!$F$5:$V$5000,3,FALSE)</f>
        <v>#N/A</v>
      </c>
      <c r="H3305" s="508" t="e">
        <f>VLOOKUP(E3305,'Trimming log'!$F$5:$V$5000,4,FALSE)</f>
        <v>#N/A</v>
      </c>
      <c r="I3305" s="65" t="e">
        <f>VLOOKUP(E3305,'Trimming log'!$F$5:$V$5000,5,FALSE)</f>
        <v>#N/A</v>
      </c>
      <c r="J3305" s="65" t="e">
        <f>VLOOKUP(E3305,'Trimming log'!$F$5:$V$5000,6,FALSE)</f>
        <v>#N/A</v>
      </c>
      <c r="K3305" s="65" t="e">
        <f>VLOOKUP(E3305,'Trimming log'!$F$5:$V$5000,7,FALSE)</f>
        <v>#N/A</v>
      </c>
      <c r="L3305" s="65" t="e">
        <f>VLOOKUP(E3305,'Trimming log'!$F$5:$V$5000,8,FALSE)</f>
        <v>#N/A</v>
      </c>
      <c r="M3305" s="65" t="e">
        <f>VLOOKUP(E3305,'Trimming log'!$F$5:$V$5000,9,FALSE)</f>
        <v>#N/A</v>
      </c>
      <c r="N3305" s="507" t="e">
        <f>VLOOKUP(E3305,'Trimming log'!$F$5:$V$5000,10,FALSE)</f>
        <v>#N/A</v>
      </c>
      <c r="O3305" s="65" t="e">
        <f>VLOOKUP(E3305,'Trimming log'!$F$5:$V$5000,11,FALSE)</f>
        <v>#N/A</v>
      </c>
      <c r="P3305" s="65" t="e">
        <f>VLOOKUP(E3305,'Trimming log'!$F$5:$V$5000,12,FALSE)</f>
        <v>#N/A</v>
      </c>
      <c r="Q3305" s="65" t="e">
        <f>VLOOKUP(E3305,'Trimming log'!$F$5:$V$5000,13,FALSE)</f>
        <v>#N/A</v>
      </c>
      <c r="R3305" s="65" t="e">
        <f>VLOOKUP(E3305,'Trimming log'!$F$5:$V$5000,14,FALSE)</f>
        <v>#N/A</v>
      </c>
      <c r="S3305" s="65" t="e">
        <f>VLOOKUP(E3305,'Trimming log'!$F$5:$V$5000,15,FALSE)</f>
        <v>#N/A</v>
      </c>
      <c r="T3305" s="65" t="e">
        <f t="shared" si="628"/>
        <v>#N/A</v>
      </c>
      <c r="U3305" s="491" t="str">
        <f t="shared" si="629"/>
        <v/>
      </c>
      <c r="V3305" s="74">
        <f t="shared" si="630"/>
        <v>0</v>
      </c>
      <c r="W3305" s="134">
        <f t="shared" si="631"/>
        <v>0</v>
      </c>
      <c r="X3305" s="134" t="e">
        <f>VLOOKUP(E3305,'Trimming log'!$F$5:$Y$5000,19,FALSE)</f>
        <v>#N/A</v>
      </c>
      <c r="Y3305" s="134" t="e">
        <f>VLOOKUP(E3305,'Trimming log'!$F$5:$Y$5000,20,FALSE)</f>
        <v>#N/A</v>
      </c>
      <c r="Z3305" s="135" t="e">
        <f t="shared" si="632"/>
        <v>#N/A</v>
      </c>
      <c r="AA3305" s="135" t="e">
        <f t="shared" si="633"/>
        <v>#N/A</v>
      </c>
      <c r="AB3305" s="136" t="e">
        <f t="shared" si="634"/>
        <v>#N/A</v>
      </c>
      <c r="AC3305" s="136" t="e">
        <f t="shared" si="635"/>
        <v>#N/A</v>
      </c>
      <c r="AD3305" s="136" t="e">
        <f t="shared" si="636"/>
        <v>#N/A</v>
      </c>
      <c r="AE3305" s="136" t="e">
        <f t="shared" si="637"/>
        <v>#N/A</v>
      </c>
    </row>
    <row r="3306" spans="4:31">
      <c r="D3306" s="69"/>
      <c r="F3306" s="65" t="e">
        <f>VLOOKUP(E3306,'Trimming log'!$F$5:$V$5000,2,FALSE)</f>
        <v>#N/A</v>
      </c>
      <c r="G3306" s="65" t="e">
        <f>VLOOKUP(E3306,'Trimming log'!$F$5:$V$5000,3,FALSE)</f>
        <v>#N/A</v>
      </c>
      <c r="H3306" s="508" t="e">
        <f>VLOOKUP(E3306,'Trimming log'!$F$5:$V$5000,4,FALSE)</f>
        <v>#N/A</v>
      </c>
      <c r="I3306" s="65" t="e">
        <f>VLOOKUP(E3306,'Trimming log'!$F$5:$V$5000,5,FALSE)</f>
        <v>#N/A</v>
      </c>
      <c r="J3306" s="65" t="e">
        <f>VLOOKUP(E3306,'Trimming log'!$F$5:$V$5000,6,FALSE)</f>
        <v>#N/A</v>
      </c>
      <c r="K3306" s="65" t="e">
        <f>VLOOKUP(E3306,'Trimming log'!$F$5:$V$5000,7,FALSE)</f>
        <v>#N/A</v>
      </c>
      <c r="L3306" s="65" t="e">
        <f>VLOOKUP(E3306,'Trimming log'!$F$5:$V$5000,8,FALSE)</f>
        <v>#N/A</v>
      </c>
      <c r="M3306" s="65" t="e">
        <f>VLOOKUP(E3306,'Trimming log'!$F$5:$V$5000,9,FALSE)</f>
        <v>#N/A</v>
      </c>
      <c r="N3306" s="507" t="e">
        <f>VLOOKUP(E3306,'Trimming log'!$F$5:$V$5000,10,FALSE)</f>
        <v>#N/A</v>
      </c>
      <c r="O3306" s="65" t="e">
        <f>VLOOKUP(E3306,'Trimming log'!$F$5:$V$5000,11,FALSE)</f>
        <v>#N/A</v>
      </c>
      <c r="P3306" s="65" t="e">
        <f>VLOOKUP(E3306,'Trimming log'!$F$5:$V$5000,12,FALSE)</f>
        <v>#N/A</v>
      </c>
      <c r="Q3306" s="65" t="e">
        <f>VLOOKUP(E3306,'Trimming log'!$F$5:$V$5000,13,FALSE)</f>
        <v>#N/A</v>
      </c>
      <c r="R3306" s="65" t="e">
        <f>VLOOKUP(E3306,'Trimming log'!$F$5:$V$5000,14,FALSE)</f>
        <v>#N/A</v>
      </c>
      <c r="S3306" s="65" t="e">
        <f>VLOOKUP(E3306,'Trimming log'!$F$5:$V$5000,15,FALSE)</f>
        <v>#N/A</v>
      </c>
      <c r="T3306" s="65" t="e">
        <f t="shared" si="628"/>
        <v>#N/A</v>
      </c>
      <c r="U3306" s="491" t="str">
        <f t="shared" si="629"/>
        <v/>
      </c>
      <c r="V3306" s="74">
        <f t="shared" si="630"/>
        <v>0</v>
      </c>
      <c r="W3306" s="134">
        <f t="shared" si="631"/>
        <v>0</v>
      </c>
      <c r="X3306" s="134" t="e">
        <f>VLOOKUP(E3306,'Trimming log'!$F$5:$Y$5000,19,FALSE)</f>
        <v>#N/A</v>
      </c>
      <c r="Y3306" s="134" t="e">
        <f>VLOOKUP(E3306,'Trimming log'!$F$5:$Y$5000,20,FALSE)</f>
        <v>#N/A</v>
      </c>
      <c r="Z3306" s="135" t="e">
        <f t="shared" si="632"/>
        <v>#N/A</v>
      </c>
      <c r="AA3306" s="135" t="e">
        <f t="shared" si="633"/>
        <v>#N/A</v>
      </c>
      <c r="AB3306" s="136" t="e">
        <f t="shared" si="634"/>
        <v>#N/A</v>
      </c>
      <c r="AC3306" s="136" t="e">
        <f t="shared" si="635"/>
        <v>#N/A</v>
      </c>
      <c r="AD3306" s="136" t="e">
        <f t="shared" si="636"/>
        <v>#N/A</v>
      </c>
      <c r="AE3306" s="136" t="e">
        <f t="shared" si="637"/>
        <v>#N/A</v>
      </c>
    </row>
    <row r="3307" spans="4:31">
      <c r="D3307" s="69"/>
      <c r="F3307" s="65" t="e">
        <f>VLOOKUP(E3307,'Trimming log'!$F$5:$V$5000,2,FALSE)</f>
        <v>#N/A</v>
      </c>
      <c r="G3307" s="65" t="e">
        <f>VLOOKUP(E3307,'Trimming log'!$F$5:$V$5000,3,FALSE)</f>
        <v>#N/A</v>
      </c>
      <c r="H3307" s="508" t="e">
        <f>VLOOKUP(E3307,'Trimming log'!$F$5:$V$5000,4,FALSE)</f>
        <v>#N/A</v>
      </c>
      <c r="I3307" s="65" t="e">
        <f>VLOOKUP(E3307,'Trimming log'!$F$5:$V$5000,5,FALSE)</f>
        <v>#N/A</v>
      </c>
      <c r="J3307" s="65" t="e">
        <f>VLOOKUP(E3307,'Trimming log'!$F$5:$V$5000,6,FALSE)</f>
        <v>#N/A</v>
      </c>
      <c r="K3307" s="65" t="e">
        <f>VLOOKUP(E3307,'Trimming log'!$F$5:$V$5000,7,FALSE)</f>
        <v>#N/A</v>
      </c>
      <c r="L3307" s="65" t="e">
        <f>VLOOKUP(E3307,'Trimming log'!$F$5:$V$5000,8,FALSE)</f>
        <v>#N/A</v>
      </c>
      <c r="M3307" s="65" t="e">
        <f>VLOOKUP(E3307,'Trimming log'!$F$5:$V$5000,9,FALSE)</f>
        <v>#N/A</v>
      </c>
      <c r="N3307" s="507" t="e">
        <f>VLOOKUP(E3307,'Trimming log'!$F$5:$V$5000,10,FALSE)</f>
        <v>#N/A</v>
      </c>
      <c r="O3307" s="65" t="e">
        <f>VLOOKUP(E3307,'Trimming log'!$F$5:$V$5000,11,FALSE)</f>
        <v>#N/A</v>
      </c>
      <c r="P3307" s="65" t="e">
        <f>VLOOKUP(E3307,'Trimming log'!$F$5:$V$5000,12,FALSE)</f>
        <v>#N/A</v>
      </c>
      <c r="Q3307" s="65" t="e">
        <f>VLOOKUP(E3307,'Trimming log'!$F$5:$V$5000,13,FALSE)</f>
        <v>#N/A</v>
      </c>
      <c r="R3307" s="65" t="e">
        <f>VLOOKUP(E3307,'Trimming log'!$F$5:$V$5000,14,FALSE)</f>
        <v>#N/A</v>
      </c>
      <c r="S3307" s="65" t="e">
        <f>VLOOKUP(E3307,'Trimming log'!$F$5:$V$5000,15,FALSE)</f>
        <v>#N/A</v>
      </c>
      <c r="T3307" s="65" t="e">
        <f t="shared" si="628"/>
        <v>#N/A</v>
      </c>
      <c r="U3307" s="491" t="str">
        <f t="shared" si="629"/>
        <v/>
      </c>
      <c r="V3307" s="74">
        <f t="shared" si="630"/>
        <v>0</v>
      </c>
      <c r="W3307" s="134">
        <f t="shared" si="631"/>
        <v>0</v>
      </c>
      <c r="X3307" s="134" t="e">
        <f>VLOOKUP(E3307,'Trimming log'!$F$5:$Y$5000,19,FALSE)</f>
        <v>#N/A</v>
      </c>
      <c r="Y3307" s="134" t="e">
        <f>VLOOKUP(E3307,'Trimming log'!$F$5:$Y$5000,20,FALSE)</f>
        <v>#N/A</v>
      </c>
      <c r="Z3307" s="135" t="e">
        <f t="shared" si="632"/>
        <v>#N/A</v>
      </c>
      <c r="AA3307" s="135" t="e">
        <f t="shared" si="633"/>
        <v>#N/A</v>
      </c>
      <c r="AB3307" s="136" t="e">
        <f t="shared" si="634"/>
        <v>#N/A</v>
      </c>
      <c r="AC3307" s="136" t="e">
        <f t="shared" si="635"/>
        <v>#N/A</v>
      </c>
      <c r="AD3307" s="136" t="e">
        <f t="shared" si="636"/>
        <v>#N/A</v>
      </c>
      <c r="AE3307" s="136" t="e">
        <f t="shared" si="637"/>
        <v>#N/A</v>
      </c>
    </row>
    <row r="3308" spans="4:31">
      <c r="D3308" s="69"/>
      <c r="F3308" s="65" t="e">
        <f>VLOOKUP(E3308,'Trimming log'!$F$5:$V$5000,2,FALSE)</f>
        <v>#N/A</v>
      </c>
      <c r="G3308" s="65" t="e">
        <f>VLOOKUP(E3308,'Trimming log'!$F$5:$V$5000,3,FALSE)</f>
        <v>#N/A</v>
      </c>
      <c r="H3308" s="508" t="e">
        <f>VLOOKUP(E3308,'Trimming log'!$F$5:$V$5000,4,FALSE)</f>
        <v>#N/A</v>
      </c>
      <c r="I3308" s="65" t="e">
        <f>VLOOKUP(E3308,'Trimming log'!$F$5:$V$5000,5,FALSE)</f>
        <v>#N/A</v>
      </c>
      <c r="J3308" s="65" t="e">
        <f>VLOOKUP(E3308,'Trimming log'!$F$5:$V$5000,6,FALSE)</f>
        <v>#N/A</v>
      </c>
      <c r="K3308" s="65" t="e">
        <f>VLOOKUP(E3308,'Trimming log'!$F$5:$V$5000,7,FALSE)</f>
        <v>#N/A</v>
      </c>
      <c r="L3308" s="65" t="e">
        <f>VLOOKUP(E3308,'Trimming log'!$F$5:$V$5000,8,FALSE)</f>
        <v>#N/A</v>
      </c>
      <c r="M3308" s="65" t="e">
        <f>VLOOKUP(E3308,'Trimming log'!$F$5:$V$5000,9,FALSE)</f>
        <v>#N/A</v>
      </c>
      <c r="N3308" s="507" t="e">
        <f>VLOOKUP(E3308,'Trimming log'!$F$5:$V$5000,10,FALSE)</f>
        <v>#N/A</v>
      </c>
      <c r="O3308" s="65" t="e">
        <f>VLOOKUP(E3308,'Trimming log'!$F$5:$V$5000,11,FALSE)</f>
        <v>#N/A</v>
      </c>
      <c r="P3308" s="65" t="e">
        <f>VLOOKUP(E3308,'Trimming log'!$F$5:$V$5000,12,FALSE)</f>
        <v>#N/A</v>
      </c>
      <c r="Q3308" s="65" t="e">
        <f>VLOOKUP(E3308,'Trimming log'!$F$5:$V$5000,13,FALSE)</f>
        <v>#N/A</v>
      </c>
      <c r="R3308" s="65" t="e">
        <f>VLOOKUP(E3308,'Trimming log'!$F$5:$V$5000,14,FALSE)</f>
        <v>#N/A</v>
      </c>
      <c r="S3308" s="65" t="e">
        <f>VLOOKUP(E3308,'Trimming log'!$F$5:$V$5000,15,FALSE)</f>
        <v>#N/A</v>
      </c>
      <c r="T3308" s="65" t="e">
        <f t="shared" si="628"/>
        <v>#N/A</v>
      </c>
      <c r="U3308" s="491" t="str">
        <f t="shared" si="629"/>
        <v/>
      </c>
      <c r="V3308" s="74">
        <f t="shared" si="630"/>
        <v>0</v>
      </c>
      <c r="W3308" s="134">
        <f t="shared" si="631"/>
        <v>0</v>
      </c>
      <c r="X3308" s="134" t="e">
        <f>VLOOKUP(E3308,'Trimming log'!$F$5:$Y$5000,19,FALSE)</f>
        <v>#N/A</v>
      </c>
      <c r="Y3308" s="134" t="e">
        <f>VLOOKUP(E3308,'Trimming log'!$F$5:$Y$5000,20,FALSE)</f>
        <v>#N/A</v>
      </c>
      <c r="Z3308" s="135" t="e">
        <f t="shared" si="632"/>
        <v>#N/A</v>
      </c>
      <c r="AA3308" s="135" t="e">
        <f t="shared" si="633"/>
        <v>#N/A</v>
      </c>
      <c r="AB3308" s="136" t="e">
        <f t="shared" si="634"/>
        <v>#N/A</v>
      </c>
      <c r="AC3308" s="136" t="e">
        <f t="shared" si="635"/>
        <v>#N/A</v>
      </c>
      <c r="AD3308" s="136" t="e">
        <f t="shared" si="636"/>
        <v>#N/A</v>
      </c>
      <c r="AE3308" s="136" t="e">
        <f t="shared" si="637"/>
        <v>#N/A</v>
      </c>
    </row>
    <row r="3309" spans="4:31">
      <c r="D3309" s="69"/>
      <c r="F3309" s="65" t="e">
        <f>VLOOKUP(E3309,'Trimming log'!$F$5:$V$5000,2,FALSE)</f>
        <v>#N/A</v>
      </c>
      <c r="G3309" s="65" t="e">
        <f>VLOOKUP(E3309,'Trimming log'!$F$5:$V$5000,3,FALSE)</f>
        <v>#N/A</v>
      </c>
      <c r="H3309" s="508" t="e">
        <f>VLOOKUP(E3309,'Trimming log'!$F$5:$V$5000,4,FALSE)</f>
        <v>#N/A</v>
      </c>
      <c r="I3309" s="65" t="e">
        <f>VLOOKUP(E3309,'Trimming log'!$F$5:$V$5000,5,FALSE)</f>
        <v>#N/A</v>
      </c>
      <c r="J3309" s="65" t="e">
        <f>VLOOKUP(E3309,'Trimming log'!$F$5:$V$5000,6,FALSE)</f>
        <v>#N/A</v>
      </c>
      <c r="K3309" s="65" t="e">
        <f>VLOOKUP(E3309,'Trimming log'!$F$5:$V$5000,7,FALSE)</f>
        <v>#N/A</v>
      </c>
      <c r="L3309" s="65" t="e">
        <f>VLOOKUP(E3309,'Trimming log'!$F$5:$V$5000,8,FALSE)</f>
        <v>#N/A</v>
      </c>
      <c r="M3309" s="65" t="e">
        <f>VLOOKUP(E3309,'Trimming log'!$F$5:$V$5000,9,FALSE)</f>
        <v>#N/A</v>
      </c>
      <c r="N3309" s="507" t="e">
        <f>VLOOKUP(E3309,'Trimming log'!$F$5:$V$5000,10,FALSE)</f>
        <v>#N/A</v>
      </c>
      <c r="O3309" s="65" t="e">
        <f>VLOOKUP(E3309,'Trimming log'!$F$5:$V$5000,11,FALSE)</f>
        <v>#N/A</v>
      </c>
      <c r="P3309" s="65" t="e">
        <f>VLOOKUP(E3309,'Trimming log'!$F$5:$V$5000,12,FALSE)</f>
        <v>#N/A</v>
      </c>
      <c r="Q3309" s="65" t="e">
        <f>VLOOKUP(E3309,'Trimming log'!$F$5:$V$5000,13,FALSE)</f>
        <v>#N/A</v>
      </c>
      <c r="R3309" s="65" t="e">
        <f>VLOOKUP(E3309,'Trimming log'!$F$5:$V$5000,14,FALSE)</f>
        <v>#N/A</v>
      </c>
      <c r="S3309" s="65" t="e">
        <f>VLOOKUP(E3309,'Trimming log'!$F$5:$V$5000,15,FALSE)</f>
        <v>#N/A</v>
      </c>
      <c r="T3309" s="65" t="e">
        <f t="shared" si="628"/>
        <v>#N/A</v>
      </c>
      <c r="U3309" s="491" t="str">
        <f t="shared" si="629"/>
        <v/>
      </c>
      <c r="V3309" s="74">
        <f t="shared" si="630"/>
        <v>0</v>
      </c>
      <c r="W3309" s="134">
        <f t="shared" si="631"/>
        <v>0</v>
      </c>
      <c r="X3309" s="134" t="e">
        <f>VLOOKUP(E3309,'Trimming log'!$F$5:$Y$5000,19,FALSE)</f>
        <v>#N/A</v>
      </c>
      <c r="Y3309" s="134" t="e">
        <f>VLOOKUP(E3309,'Trimming log'!$F$5:$Y$5000,20,FALSE)</f>
        <v>#N/A</v>
      </c>
      <c r="Z3309" s="135" t="e">
        <f t="shared" si="632"/>
        <v>#N/A</v>
      </c>
      <c r="AA3309" s="135" t="e">
        <f t="shared" si="633"/>
        <v>#N/A</v>
      </c>
      <c r="AB3309" s="136" t="e">
        <f t="shared" si="634"/>
        <v>#N/A</v>
      </c>
      <c r="AC3309" s="136" t="e">
        <f t="shared" si="635"/>
        <v>#N/A</v>
      </c>
      <c r="AD3309" s="136" t="e">
        <f t="shared" si="636"/>
        <v>#N/A</v>
      </c>
      <c r="AE3309" s="136" t="e">
        <f t="shared" si="637"/>
        <v>#N/A</v>
      </c>
    </row>
    <row r="3311" spans="4:31">
      <c r="M3311" s="493"/>
    </row>
  </sheetData>
  <autoFilter ref="A4:AE3309"/>
  <mergeCells count="2">
    <mergeCell ref="M4:M5"/>
    <mergeCell ref="N4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H133"/>
  <sheetViews>
    <sheetView topLeftCell="AB1" zoomScaleNormal="100" workbookViewId="0">
      <selection activeCell="AY18" sqref="AY18"/>
    </sheetView>
  </sheetViews>
  <sheetFormatPr defaultColWidth="9" defaultRowHeight="12.75"/>
  <cols>
    <col min="1" max="1" width="12.140625" customWidth="1"/>
    <col min="2" max="2" width="5.140625" customWidth="1"/>
    <col min="3" max="3" width="10.5703125" customWidth="1"/>
    <col min="4" max="4" width="5" bestFit="1" customWidth="1"/>
    <col min="5" max="5" width="9" customWidth="1"/>
    <col min="6" max="6" width="5.85546875" customWidth="1"/>
    <col min="7" max="7" width="9" customWidth="1"/>
    <col min="8" max="8" width="9.28515625" customWidth="1"/>
    <col min="9" max="9" width="7.5703125" customWidth="1"/>
    <col min="10" max="10" width="5.7109375" customWidth="1"/>
    <col min="11" max="11" width="9" customWidth="1"/>
    <col min="12" max="12" width="8.42578125" customWidth="1"/>
    <col min="13" max="13" width="11.140625" customWidth="1"/>
    <col min="15" max="15" width="9.7109375" customWidth="1"/>
    <col min="16" max="16" width="10" customWidth="1"/>
    <col min="17" max="17" width="11.85546875" style="147" customWidth="1"/>
    <col min="18" max="19" width="9.140625" customWidth="1"/>
    <col min="20" max="20" width="11.140625" style="147" bestFit="1" customWidth="1"/>
    <col min="21" max="22" width="11.140625" customWidth="1"/>
    <col min="23" max="23" width="11.140625" style="147" customWidth="1"/>
    <col min="24" max="25" width="11.140625" customWidth="1"/>
    <col min="26" max="26" width="11.140625" style="147" customWidth="1"/>
    <col min="27" max="27" width="11.7109375" bestFit="1" customWidth="1"/>
    <col min="28" max="28" width="14.28515625" bestFit="1" customWidth="1"/>
    <col min="29" max="29" width="13.28515625" style="147" bestFit="1" customWidth="1"/>
    <col min="30" max="30" width="5.7109375" bestFit="1" customWidth="1"/>
    <col min="31" max="31" width="9.5703125" style="520" bestFit="1" customWidth="1"/>
    <col min="32" max="32" width="8.28515625" customWidth="1"/>
    <col min="33" max="33" width="9" style="520" bestFit="1" customWidth="1"/>
    <col min="34" max="34" width="8.5703125" hidden="1" customWidth="1"/>
    <col min="35" max="35" width="9" customWidth="1"/>
    <col min="36" max="36" width="11.5703125" style="147" customWidth="1"/>
    <col min="37" max="37" width="5.5703125" customWidth="1"/>
    <col min="38" max="38" width="6.5703125" bestFit="1" customWidth="1"/>
    <col min="39" max="39" width="8.5703125" style="147" bestFit="1" customWidth="1"/>
    <col min="40" max="40" width="3.85546875" bestFit="1" customWidth="1"/>
    <col min="41" max="41" width="4.140625" bestFit="1" customWidth="1"/>
    <col min="42" max="42" width="7.5703125" style="147" bestFit="1" customWidth="1"/>
    <col min="43" max="43" width="3.85546875" bestFit="1" customWidth="1"/>
    <col min="44" max="44" width="4.140625" bestFit="1" customWidth="1"/>
    <col min="45" max="45" width="7.5703125" style="147" bestFit="1" customWidth="1"/>
    <col min="46" max="46" width="3.85546875" bestFit="1" customWidth="1"/>
    <col min="47" max="47" width="4.140625" bestFit="1" customWidth="1"/>
    <col min="48" max="48" width="7.5703125" style="147" bestFit="1" customWidth="1"/>
  </cols>
  <sheetData>
    <row r="1" spans="1:60">
      <c r="A1" s="148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35" t="s">
        <v>243</v>
      </c>
      <c r="M1" s="35"/>
      <c r="N1" s="35"/>
      <c r="O1" s="35"/>
      <c r="P1" s="35"/>
      <c r="Q1" s="528"/>
      <c r="R1" s="35"/>
      <c r="S1" s="35"/>
      <c r="T1" s="528"/>
      <c r="U1" s="35"/>
      <c r="V1" s="35"/>
      <c r="W1" s="528"/>
      <c r="X1" s="35"/>
      <c r="Y1" s="35"/>
      <c r="Z1" s="528"/>
      <c r="AA1" s="35"/>
      <c r="AB1" s="35"/>
      <c r="AC1" s="528"/>
      <c r="AD1" s="35"/>
      <c r="AE1" s="183"/>
      <c r="AF1" s="35"/>
      <c r="AG1" s="183"/>
      <c r="AH1" s="35"/>
      <c r="AI1" s="35"/>
      <c r="AJ1" s="528"/>
      <c r="AK1" s="35"/>
      <c r="AL1" s="35"/>
      <c r="AM1" s="528"/>
      <c r="AN1" s="35"/>
      <c r="AO1" s="35"/>
      <c r="AP1" s="528"/>
      <c r="AQ1" s="35"/>
      <c r="AR1" s="35"/>
      <c r="AS1" s="528"/>
      <c r="AT1" s="64"/>
      <c r="AU1" s="64"/>
      <c r="AV1" s="541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</row>
    <row r="2" spans="1:60">
      <c r="A2" s="148" t="s">
        <v>196</v>
      </c>
      <c r="B2" s="148" t="s">
        <v>260</v>
      </c>
      <c r="C2" s="148"/>
      <c r="D2" s="148"/>
      <c r="E2" s="148"/>
      <c r="F2" s="148"/>
      <c r="G2" s="148"/>
      <c r="H2" s="638" t="s">
        <v>261</v>
      </c>
      <c r="I2" s="639"/>
      <c r="J2" s="639"/>
      <c r="K2" s="640"/>
      <c r="L2" s="198"/>
      <c r="M2" s="198"/>
      <c r="N2" s="198"/>
      <c r="O2" s="35"/>
      <c r="P2" s="35"/>
      <c r="Q2" s="528"/>
      <c r="R2" s="35"/>
      <c r="S2" s="35"/>
      <c r="T2" s="528"/>
      <c r="U2" s="35"/>
      <c r="V2" s="35"/>
      <c r="W2" s="528"/>
      <c r="X2" s="35"/>
      <c r="Y2" s="35"/>
      <c r="Z2" s="528"/>
      <c r="AA2" s="35"/>
      <c r="AB2" s="35"/>
      <c r="AC2" s="528"/>
      <c r="AD2" s="35"/>
      <c r="AE2" s="183"/>
      <c r="AF2" s="35"/>
      <c r="AG2" s="183"/>
      <c r="AH2" s="35"/>
      <c r="AI2" s="35"/>
      <c r="AJ2" s="528"/>
      <c r="AK2" s="35"/>
      <c r="AL2" s="35"/>
      <c r="AM2" s="528"/>
      <c r="AN2" s="35"/>
      <c r="AO2" s="35"/>
      <c r="AP2" s="528"/>
      <c r="AQ2" s="35"/>
      <c r="AR2" s="35"/>
      <c r="AS2" s="528"/>
      <c r="AT2" s="64"/>
      <c r="AU2" s="64"/>
      <c r="AV2" s="541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</row>
    <row r="3" spans="1:60" ht="14.25" customHeight="1">
      <c r="A3" s="623" t="s">
        <v>44</v>
      </c>
      <c r="B3" s="612" t="s">
        <v>62</v>
      </c>
      <c r="C3" s="613"/>
      <c r="D3" s="612" t="s">
        <v>63</v>
      </c>
      <c r="E3" s="613"/>
      <c r="F3" s="612" t="s">
        <v>64</v>
      </c>
      <c r="G3" s="613"/>
      <c r="H3" s="612" t="s">
        <v>65</v>
      </c>
      <c r="I3" s="613"/>
      <c r="J3" s="613"/>
      <c r="K3" s="614"/>
      <c r="L3" s="643" t="s">
        <v>142</v>
      </c>
      <c r="M3" s="644"/>
      <c r="N3" s="644"/>
      <c r="O3" s="645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6"/>
      <c r="AB3" s="646"/>
      <c r="AC3" s="647"/>
      <c r="AD3" s="633" t="s">
        <v>66</v>
      </c>
      <c r="AE3" s="634"/>
      <c r="AF3" s="635"/>
      <c r="AG3" s="634"/>
      <c r="AH3" s="635"/>
      <c r="AI3" s="635"/>
      <c r="AJ3" s="636"/>
      <c r="AK3" s="635"/>
      <c r="AL3" s="635"/>
      <c r="AM3" s="636"/>
      <c r="AN3" s="635"/>
      <c r="AO3" s="635"/>
      <c r="AP3" s="636"/>
      <c r="AQ3" s="635"/>
      <c r="AR3" s="635"/>
      <c r="AS3" s="636"/>
      <c r="AT3" s="635"/>
      <c r="AU3" s="635"/>
      <c r="AV3" s="637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</row>
    <row r="4" spans="1:60" ht="14.25" customHeight="1">
      <c r="A4" s="641"/>
      <c r="B4" s="612" t="s">
        <v>53</v>
      </c>
      <c r="C4" s="614"/>
      <c r="D4" s="612"/>
      <c r="E4" s="614"/>
      <c r="F4" s="612"/>
      <c r="G4" s="614"/>
      <c r="H4" s="70" t="s">
        <v>67</v>
      </c>
      <c r="I4" s="70" t="s">
        <v>68</v>
      </c>
      <c r="J4" s="70" t="s">
        <v>69</v>
      </c>
      <c r="K4" s="70" t="s">
        <v>70</v>
      </c>
      <c r="L4" s="643" t="s">
        <v>143</v>
      </c>
      <c r="M4" s="644"/>
      <c r="N4" s="644"/>
      <c r="O4" s="651" t="s">
        <v>252</v>
      </c>
      <c r="P4" s="652"/>
      <c r="Q4" s="653"/>
      <c r="R4" s="648" t="s">
        <v>253</v>
      </c>
      <c r="S4" s="649"/>
      <c r="T4" s="650"/>
      <c r="U4" s="648" t="s">
        <v>225</v>
      </c>
      <c r="V4" s="649"/>
      <c r="W4" s="650"/>
      <c r="X4" s="648" t="s">
        <v>226</v>
      </c>
      <c r="Y4" s="649"/>
      <c r="Z4" s="650"/>
      <c r="AA4" s="648" t="s">
        <v>254</v>
      </c>
      <c r="AB4" s="649"/>
      <c r="AC4" s="649"/>
      <c r="AD4" s="612" t="s">
        <v>71</v>
      </c>
      <c r="AE4" s="654"/>
      <c r="AF4" s="612" t="s">
        <v>72</v>
      </c>
      <c r="AG4" s="654"/>
      <c r="AH4" s="633" t="s">
        <v>244</v>
      </c>
      <c r="AI4" s="635"/>
      <c r="AJ4" s="637"/>
      <c r="AK4" s="633" t="s">
        <v>255</v>
      </c>
      <c r="AL4" s="635"/>
      <c r="AM4" s="637"/>
      <c r="AN4" s="633" t="s">
        <v>256</v>
      </c>
      <c r="AO4" s="635"/>
      <c r="AP4" s="637"/>
      <c r="AQ4" s="633" t="s">
        <v>257</v>
      </c>
      <c r="AR4" s="635"/>
      <c r="AS4" s="637"/>
      <c r="AT4" s="633" t="s">
        <v>258</v>
      </c>
      <c r="AU4" s="635"/>
      <c r="AV4" s="637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</row>
    <row r="5" spans="1:60" ht="14.25" customHeight="1">
      <c r="A5" s="641"/>
      <c r="B5" s="368"/>
      <c r="C5" s="370"/>
      <c r="D5" s="368"/>
      <c r="E5" s="370"/>
      <c r="F5" s="368"/>
      <c r="G5" s="370"/>
      <c r="H5" s="372"/>
      <c r="I5" s="372"/>
      <c r="J5" s="372"/>
      <c r="K5" s="372"/>
      <c r="L5" s="275"/>
      <c r="M5" s="276"/>
      <c r="N5" s="276"/>
      <c r="O5" s="277"/>
      <c r="P5" s="278"/>
      <c r="Q5" s="529"/>
      <c r="R5" s="277"/>
      <c r="S5" s="278"/>
      <c r="T5" s="532"/>
      <c r="U5" s="511"/>
      <c r="V5" s="512"/>
      <c r="W5" s="532"/>
      <c r="X5" s="511"/>
      <c r="Y5" s="512"/>
      <c r="Z5" s="532"/>
      <c r="AA5" s="277"/>
      <c r="AB5" s="278"/>
      <c r="AC5" s="532"/>
      <c r="AD5" s="368"/>
      <c r="AE5" s="534"/>
      <c r="AF5" s="368"/>
      <c r="AG5" s="534"/>
      <c r="AH5" s="369"/>
      <c r="AI5" s="369"/>
      <c r="AJ5" s="537"/>
      <c r="AK5" s="510"/>
      <c r="AL5" s="510"/>
      <c r="AM5" s="537"/>
      <c r="AN5" s="510"/>
      <c r="AO5" s="510"/>
      <c r="AP5" s="537"/>
      <c r="AQ5" s="510"/>
      <c r="AR5" s="510"/>
      <c r="AS5" s="537"/>
      <c r="AT5" s="369"/>
      <c r="AU5" s="369"/>
      <c r="AV5" s="537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</row>
    <row r="6" spans="1:60" ht="14.25" customHeight="1">
      <c r="A6" s="642"/>
      <c r="B6" s="70" t="s">
        <v>73</v>
      </c>
      <c r="C6" s="70" t="s">
        <v>19</v>
      </c>
      <c r="D6" s="70" t="s">
        <v>73</v>
      </c>
      <c r="E6" s="70" t="s">
        <v>19</v>
      </c>
      <c r="F6" s="70" t="s">
        <v>74</v>
      </c>
      <c r="G6" s="70" t="s">
        <v>19</v>
      </c>
      <c r="H6" s="70" t="s">
        <v>75</v>
      </c>
      <c r="I6" s="70" t="s">
        <v>75</v>
      </c>
      <c r="J6" s="70" t="s">
        <v>74</v>
      </c>
      <c r="K6" s="70" t="s">
        <v>19</v>
      </c>
      <c r="L6" s="149" t="s">
        <v>74</v>
      </c>
      <c r="M6" s="149" t="s">
        <v>19</v>
      </c>
      <c r="N6" s="371" t="s">
        <v>76</v>
      </c>
      <c r="O6" s="150" t="s">
        <v>77</v>
      </c>
      <c r="P6" s="150" t="s">
        <v>74</v>
      </c>
      <c r="Q6" s="530" t="s">
        <v>78</v>
      </c>
      <c r="R6" s="150" t="s">
        <v>77</v>
      </c>
      <c r="S6" s="150" t="s">
        <v>74</v>
      </c>
      <c r="T6" s="530" t="s">
        <v>78</v>
      </c>
      <c r="U6" s="150" t="s">
        <v>77</v>
      </c>
      <c r="V6" s="150" t="s">
        <v>74</v>
      </c>
      <c r="W6" s="530" t="s">
        <v>78</v>
      </c>
      <c r="X6" s="150" t="s">
        <v>77</v>
      </c>
      <c r="Y6" s="150" t="s">
        <v>74</v>
      </c>
      <c r="Z6" s="530" t="s">
        <v>78</v>
      </c>
      <c r="AA6" s="150" t="s">
        <v>77</v>
      </c>
      <c r="AB6" s="150" t="s">
        <v>74</v>
      </c>
      <c r="AC6" s="530" t="s">
        <v>78</v>
      </c>
      <c r="AD6" s="67" t="s">
        <v>73</v>
      </c>
      <c r="AE6" s="535" t="s">
        <v>19</v>
      </c>
      <c r="AF6" s="67" t="s">
        <v>74</v>
      </c>
      <c r="AG6" s="535" t="s">
        <v>19</v>
      </c>
      <c r="AH6" s="483" t="s">
        <v>77</v>
      </c>
      <c r="AI6" s="67" t="s">
        <v>74</v>
      </c>
      <c r="AJ6" s="538" t="s">
        <v>78</v>
      </c>
      <c r="AK6" s="483" t="s">
        <v>77</v>
      </c>
      <c r="AL6" s="67" t="s">
        <v>74</v>
      </c>
      <c r="AM6" s="538" t="s">
        <v>78</v>
      </c>
      <c r="AN6" s="483" t="s">
        <v>77</v>
      </c>
      <c r="AO6" s="67" t="s">
        <v>74</v>
      </c>
      <c r="AP6" s="538" t="s">
        <v>78</v>
      </c>
      <c r="AQ6" s="483" t="s">
        <v>77</v>
      </c>
      <c r="AR6" s="67" t="s">
        <v>74</v>
      </c>
      <c r="AS6" s="538" t="s">
        <v>78</v>
      </c>
      <c r="AT6" s="483" t="s">
        <v>77</v>
      </c>
      <c r="AU6" s="67" t="s">
        <v>74</v>
      </c>
      <c r="AV6" s="538" t="s">
        <v>78</v>
      </c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</row>
    <row r="7" spans="1:60" ht="14.25" hidden="1" customHeight="1">
      <c r="A7" s="152" t="s">
        <v>79</v>
      </c>
      <c r="B7" s="153"/>
      <c r="C7" s="70"/>
      <c r="D7" s="70"/>
      <c r="E7" s="154"/>
      <c r="F7" s="70"/>
      <c r="G7" s="154"/>
      <c r="H7" s="70"/>
      <c r="I7" s="70"/>
      <c r="J7" s="155"/>
      <c r="K7" s="156"/>
      <c r="L7" s="157"/>
      <c r="M7" s="158"/>
      <c r="N7" s="371"/>
      <c r="O7" s="150"/>
      <c r="P7" s="150"/>
      <c r="Q7" s="530"/>
      <c r="R7" s="150"/>
      <c r="S7" s="150"/>
      <c r="T7" s="530"/>
      <c r="U7" s="285"/>
      <c r="V7" s="285"/>
      <c r="W7" s="488"/>
      <c r="X7" s="285"/>
      <c r="Y7" s="285"/>
      <c r="Z7" s="488"/>
      <c r="AA7" s="150"/>
      <c r="AB7" s="150"/>
      <c r="AC7" s="530"/>
      <c r="AD7" s="65"/>
      <c r="AE7" s="86"/>
      <c r="AF7" s="65"/>
      <c r="AG7" s="86"/>
      <c r="AH7" s="185"/>
      <c r="AI7" s="65"/>
      <c r="AJ7" s="171"/>
      <c r="AK7" s="522"/>
      <c r="AL7" s="522"/>
      <c r="AM7" s="540"/>
      <c r="AN7" s="522"/>
      <c r="AO7" s="522"/>
      <c r="AP7" s="540"/>
      <c r="AQ7" s="522"/>
      <c r="AR7" s="522"/>
      <c r="AS7" s="540"/>
      <c r="AT7" s="185"/>
      <c r="AU7" s="65"/>
      <c r="AV7" s="171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</row>
    <row r="8" spans="1:60" ht="14.25" customHeight="1">
      <c r="A8" s="152" t="s">
        <v>195</v>
      </c>
      <c r="B8" s="279"/>
      <c r="C8" s="372"/>
      <c r="D8" s="372"/>
      <c r="E8" s="280"/>
      <c r="F8" s="372"/>
      <c r="G8" s="280"/>
      <c r="H8" s="372"/>
      <c r="I8" s="372"/>
      <c r="J8" s="281"/>
      <c r="K8" s="282"/>
      <c r="L8" s="283">
        <v>0</v>
      </c>
      <c r="M8" s="284">
        <v>0</v>
      </c>
      <c r="N8" s="275">
        <v>0</v>
      </c>
      <c r="O8" s="523"/>
      <c r="P8" s="523"/>
      <c r="Q8" s="488"/>
      <c r="R8" s="523"/>
      <c r="S8" s="523"/>
      <c r="T8" s="488"/>
      <c r="U8" s="523"/>
      <c r="V8" s="523"/>
      <c r="W8" s="488"/>
      <c r="X8" s="523"/>
      <c r="Y8" s="523"/>
      <c r="Z8" s="488"/>
      <c r="AA8" s="523"/>
      <c r="AB8" s="523"/>
      <c r="AC8" s="488"/>
      <c r="AD8" s="187"/>
      <c r="AE8" s="186"/>
      <c r="AF8" s="187"/>
      <c r="AG8" s="186"/>
      <c r="AH8" s="187"/>
      <c r="AI8" s="187"/>
      <c r="AJ8" s="254"/>
      <c r="AK8" s="533"/>
      <c r="AL8" s="533"/>
      <c r="AM8" s="540"/>
      <c r="AN8" s="533"/>
      <c r="AO8" s="533"/>
      <c r="AP8" s="540"/>
      <c r="AQ8" s="533"/>
      <c r="AR8" s="533"/>
      <c r="AS8" s="540"/>
      <c r="AT8" s="187"/>
      <c r="AU8" s="187"/>
      <c r="AV8" s="25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</row>
    <row r="9" spans="1:60" ht="14.25" customHeight="1">
      <c r="A9" s="69">
        <v>45967</v>
      </c>
      <c r="B9" s="65">
        <v>120</v>
      </c>
      <c r="C9" s="86">
        <v>166.48999999999998</v>
      </c>
      <c r="D9" s="65"/>
      <c r="E9" s="65"/>
      <c r="F9" s="65"/>
      <c r="G9" s="65"/>
      <c r="H9" s="65"/>
      <c r="I9" s="65"/>
      <c r="J9" s="65"/>
      <c r="K9" s="65"/>
      <c r="L9" s="163"/>
      <c r="M9" s="164"/>
      <c r="N9" s="165" t="e">
        <f t="shared" ref="N9:N10" si="0">M9/K9</f>
        <v>#DIV/0!</v>
      </c>
      <c r="O9" s="231"/>
      <c r="P9" s="231"/>
      <c r="Q9" s="194"/>
      <c r="R9" s="231"/>
      <c r="S9" s="231"/>
      <c r="T9" s="194"/>
      <c r="U9" s="525"/>
      <c r="V9" s="525"/>
      <c r="W9" s="521"/>
      <c r="X9" s="525"/>
      <c r="Y9" s="525"/>
      <c r="Z9" s="521"/>
      <c r="AA9" s="231"/>
      <c r="AB9" s="231"/>
      <c r="AC9" s="194"/>
      <c r="AD9" s="161">
        <f t="shared" ref="AD9" si="1">AD8+B9-D9</f>
        <v>120</v>
      </c>
      <c r="AE9" s="86">
        <f t="shared" ref="AE9" si="2">AE8+C9-E9</f>
        <v>166.48999999999998</v>
      </c>
      <c r="AF9" s="161">
        <f t="shared" ref="AF9" si="3">AF8+F9-J9</f>
        <v>0</v>
      </c>
      <c r="AG9" s="86">
        <f t="shared" ref="AG9" si="4">AG8+G9-K9</f>
        <v>0</v>
      </c>
      <c r="AH9" s="187"/>
      <c r="AI9" s="187">
        <f>AI8+L9-P9</f>
        <v>0</v>
      </c>
      <c r="AJ9" s="254">
        <f>AJ8+M9-Q9</f>
        <v>0</v>
      </c>
      <c r="AK9" s="533">
        <f>AK8+O9-R9</f>
        <v>0</v>
      </c>
      <c r="AL9" s="533">
        <f>AL8+P9-S9</f>
        <v>0</v>
      </c>
      <c r="AM9" s="540">
        <f>AM8+Q9-T9</f>
        <v>0</v>
      </c>
      <c r="AN9" s="533">
        <f>AN8+R9-U9</f>
        <v>0</v>
      </c>
      <c r="AO9" s="533">
        <f t="shared" ref="AO9:AP9" si="5">AO8+S9-V9</f>
        <v>0</v>
      </c>
      <c r="AP9" s="540">
        <f t="shared" si="5"/>
        <v>0</v>
      </c>
      <c r="AQ9" s="533">
        <f>AQ8+U9-X9</f>
        <v>0</v>
      </c>
      <c r="AR9" s="533">
        <f t="shared" ref="AR9:AS9" si="6">AR8+V9-Y9</f>
        <v>0</v>
      </c>
      <c r="AS9" s="540">
        <f t="shared" si="6"/>
        <v>0</v>
      </c>
      <c r="AT9" s="187">
        <f>AT8+X9-AA9</f>
        <v>0</v>
      </c>
      <c r="AU9" s="187">
        <f t="shared" ref="AU9:AV9" si="7">AU8+Y9-AB9</f>
        <v>0</v>
      </c>
      <c r="AV9" s="254">
        <f t="shared" si="7"/>
        <v>0</v>
      </c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</row>
    <row r="10" spans="1:60" ht="14.25" customHeight="1">
      <c r="A10" s="69">
        <f>A9+1</f>
        <v>45968</v>
      </c>
      <c r="B10" s="65">
        <v>80</v>
      </c>
      <c r="C10" s="86">
        <v>72.740000000000009</v>
      </c>
      <c r="D10" s="65"/>
      <c r="E10" s="65"/>
      <c r="F10" s="65"/>
      <c r="G10" s="65"/>
      <c r="H10" s="65"/>
      <c r="I10" s="65"/>
      <c r="J10" s="65"/>
      <c r="K10" s="65"/>
      <c r="L10" s="163"/>
      <c r="M10" s="164"/>
      <c r="N10" s="165" t="e">
        <f t="shared" si="0"/>
        <v>#DIV/0!</v>
      </c>
      <c r="O10" s="231"/>
      <c r="P10" s="231"/>
      <c r="Q10" s="194"/>
      <c r="R10" s="231"/>
      <c r="S10" s="231"/>
      <c r="T10" s="194"/>
      <c r="U10" s="525"/>
      <c r="V10" s="525"/>
      <c r="W10" s="521"/>
      <c r="X10" s="525"/>
      <c r="Y10" s="525"/>
      <c r="Z10" s="521"/>
      <c r="AA10" s="231"/>
      <c r="AB10" s="231"/>
      <c r="AC10" s="194"/>
      <c r="AD10" s="161">
        <f t="shared" ref="AD10:AD73" si="8">AD9+B10-D10</f>
        <v>200</v>
      </c>
      <c r="AE10" s="86">
        <f t="shared" ref="AE10:AE73" si="9">AE9+C10-E10</f>
        <v>239.23</v>
      </c>
      <c r="AF10" s="161">
        <f t="shared" ref="AF10:AF73" si="10">AF9+F10-J10</f>
        <v>0</v>
      </c>
      <c r="AG10" s="86">
        <f t="shared" ref="AG10:AG73" si="11">AG9+G10-K10</f>
        <v>0</v>
      </c>
      <c r="AH10" s="187"/>
      <c r="AI10" s="187">
        <f t="shared" ref="AI10:AI73" si="12">AI9+L10-P10</f>
        <v>0</v>
      </c>
      <c r="AJ10" s="254">
        <f t="shared" ref="AJ10:AJ73" si="13">AJ9+M10-Q10</f>
        <v>0</v>
      </c>
      <c r="AK10" s="533">
        <f t="shared" ref="AK10:AK73" si="14">AK9+O10-R10</f>
        <v>0</v>
      </c>
      <c r="AL10" s="533">
        <f t="shared" ref="AL10:AL73" si="15">AL9+P10-S10</f>
        <v>0</v>
      </c>
      <c r="AM10" s="540">
        <f t="shared" ref="AM10:AM73" si="16">AM9+Q10-T10</f>
        <v>0</v>
      </c>
      <c r="AN10" s="533">
        <f t="shared" ref="AN10:AN73" si="17">AN9+R10-U10</f>
        <v>0</v>
      </c>
      <c r="AO10" s="533">
        <f t="shared" ref="AO10:AO73" si="18">AO9+S10-V10</f>
        <v>0</v>
      </c>
      <c r="AP10" s="540">
        <f t="shared" ref="AP10:AP73" si="19">AP9+T10-W10</f>
        <v>0</v>
      </c>
      <c r="AQ10" s="533">
        <f t="shared" ref="AQ10:AQ73" si="20">AQ9+U10-X10</f>
        <v>0</v>
      </c>
      <c r="AR10" s="533">
        <f t="shared" ref="AR10:AR73" si="21">AR9+V10-Y10</f>
        <v>0</v>
      </c>
      <c r="AS10" s="540">
        <f t="shared" ref="AS10:AS73" si="22">AS9+W10-Z10</f>
        <v>0</v>
      </c>
      <c r="AT10" s="187">
        <f t="shared" ref="AT10:AT73" si="23">AT9+X10-AA10</f>
        <v>0</v>
      </c>
      <c r="AU10" s="187">
        <f t="shared" ref="AU10:AU73" si="24">AU9+Y10-AB10</f>
        <v>0</v>
      </c>
      <c r="AV10" s="254">
        <f t="shared" ref="AV10:AV73" si="25">AV9+Z10-AC10</f>
        <v>0</v>
      </c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</row>
    <row r="11" spans="1:60" ht="14.25" hidden="1" customHeight="1">
      <c r="A11" s="69">
        <f t="shared" ref="A11:A74" si="26">A10+1</f>
        <v>45969</v>
      </c>
      <c r="B11" s="65"/>
      <c r="C11" s="86"/>
      <c r="D11" s="65"/>
      <c r="E11" s="65"/>
      <c r="F11" s="65"/>
      <c r="G11" s="65"/>
      <c r="H11" s="65"/>
      <c r="I11" s="65"/>
      <c r="J11" s="65"/>
      <c r="K11" s="65"/>
      <c r="L11" s="163"/>
      <c r="M11" s="164"/>
      <c r="N11" s="165" t="e">
        <f>M11/K11</f>
        <v>#DIV/0!</v>
      </c>
      <c r="O11" s="231"/>
      <c r="P11" s="231"/>
      <c r="Q11" s="194"/>
      <c r="R11" s="231"/>
      <c r="S11" s="231"/>
      <c r="T11" s="194"/>
      <c r="U11" s="525"/>
      <c r="V11" s="525"/>
      <c r="W11" s="521"/>
      <c r="X11" s="525"/>
      <c r="Y11" s="525"/>
      <c r="Z11" s="521"/>
      <c r="AA11" s="231"/>
      <c r="AB11" s="231"/>
      <c r="AC11" s="194"/>
      <c r="AD11" s="161">
        <f t="shared" si="8"/>
        <v>200</v>
      </c>
      <c r="AE11" s="86">
        <f t="shared" si="9"/>
        <v>239.23</v>
      </c>
      <c r="AF11" s="161">
        <f t="shared" si="10"/>
        <v>0</v>
      </c>
      <c r="AG11" s="86">
        <f t="shared" si="11"/>
        <v>0</v>
      </c>
      <c r="AH11" s="187"/>
      <c r="AI11" s="187">
        <f t="shared" si="12"/>
        <v>0</v>
      </c>
      <c r="AJ11" s="254">
        <f t="shared" si="13"/>
        <v>0</v>
      </c>
      <c r="AK11" s="533">
        <f t="shared" si="14"/>
        <v>0</v>
      </c>
      <c r="AL11" s="533">
        <f t="shared" si="15"/>
        <v>0</v>
      </c>
      <c r="AM11" s="540">
        <f t="shared" si="16"/>
        <v>0</v>
      </c>
      <c r="AN11" s="533">
        <f t="shared" si="17"/>
        <v>0</v>
      </c>
      <c r="AO11" s="533">
        <f t="shared" si="18"/>
        <v>0</v>
      </c>
      <c r="AP11" s="540">
        <f t="shared" si="19"/>
        <v>0</v>
      </c>
      <c r="AQ11" s="533">
        <f t="shared" si="20"/>
        <v>0</v>
      </c>
      <c r="AR11" s="533">
        <f t="shared" si="21"/>
        <v>0</v>
      </c>
      <c r="AS11" s="540">
        <f t="shared" si="22"/>
        <v>0</v>
      </c>
      <c r="AT11" s="187">
        <f t="shared" si="23"/>
        <v>0</v>
      </c>
      <c r="AU11" s="187">
        <f t="shared" si="24"/>
        <v>0</v>
      </c>
      <c r="AV11" s="254">
        <f t="shared" si="25"/>
        <v>0</v>
      </c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</row>
    <row r="12" spans="1:60" ht="14.25" hidden="1" customHeight="1">
      <c r="A12" s="69">
        <f t="shared" si="26"/>
        <v>45970</v>
      </c>
      <c r="B12" s="65"/>
      <c r="C12" s="86"/>
      <c r="D12" s="65"/>
      <c r="E12" s="65"/>
      <c r="F12" s="65"/>
      <c r="G12" s="65"/>
      <c r="H12" s="65"/>
      <c r="I12" s="65"/>
      <c r="J12" s="65"/>
      <c r="K12" s="65"/>
      <c r="L12" s="163"/>
      <c r="M12" s="164"/>
      <c r="N12" s="165" t="e">
        <f t="shared" ref="N12:N75" si="27">M12/K12</f>
        <v>#DIV/0!</v>
      </c>
      <c r="O12" s="231"/>
      <c r="P12" s="231"/>
      <c r="Q12" s="194"/>
      <c r="R12" s="231"/>
      <c r="S12" s="231"/>
      <c r="T12" s="194"/>
      <c r="U12" s="525"/>
      <c r="V12" s="525"/>
      <c r="W12" s="521"/>
      <c r="X12" s="525"/>
      <c r="Y12" s="525"/>
      <c r="Z12" s="521"/>
      <c r="AA12" s="231"/>
      <c r="AB12" s="231"/>
      <c r="AC12" s="194"/>
      <c r="AD12" s="161">
        <f t="shared" si="8"/>
        <v>200</v>
      </c>
      <c r="AE12" s="86">
        <f t="shared" si="9"/>
        <v>239.23</v>
      </c>
      <c r="AF12" s="161">
        <f t="shared" si="10"/>
        <v>0</v>
      </c>
      <c r="AG12" s="86">
        <f t="shared" si="11"/>
        <v>0</v>
      </c>
      <c r="AH12" s="187"/>
      <c r="AI12" s="187">
        <f t="shared" si="12"/>
        <v>0</v>
      </c>
      <c r="AJ12" s="254">
        <f t="shared" si="13"/>
        <v>0</v>
      </c>
      <c r="AK12" s="533">
        <f t="shared" si="14"/>
        <v>0</v>
      </c>
      <c r="AL12" s="533">
        <f t="shared" si="15"/>
        <v>0</v>
      </c>
      <c r="AM12" s="540">
        <f t="shared" si="16"/>
        <v>0</v>
      </c>
      <c r="AN12" s="533">
        <f t="shared" si="17"/>
        <v>0</v>
      </c>
      <c r="AO12" s="533">
        <f t="shared" si="18"/>
        <v>0</v>
      </c>
      <c r="AP12" s="540">
        <f t="shared" si="19"/>
        <v>0</v>
      </c>
      <c r="AQ12" s="533">
        <f t="shared" si="20"/>
        <v>0</v>
      </c>
      <c r="AR12" s="533">
        <f t="shared" si="21"/>
        <v>0</v>
      </c>
      <c r="AS12" s="540">
        <f t="shared" si="22"/>
        <v>0</v>
      </c>
      <c r="AT12" s="187">
        <f t="shared" si="23"/>
        <v>0</v>
      </c>
      <c r="AU12" s="187">
        <f t="shared" si="24"/>
        <v>0</v>
      </c>
      <c r="AV12" s="254">
        <f t="shared" si="25"/>
        <v>0</v>
      </c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</row>
    <row r="13" spans="1:60" ht="14.25" customHeight="1">
      <c r="A13" s="69">
        <f t="shared" si="26"/>
        <v>45971</v>
      </c>
      <c r="B13" s="65"/>
      <c r="C13" s="86"/>
      <c r="D13" s="65">
        <v>30</v>
      </c>
      <c r="E13" s="65">
        <v>28.409999999999993</v>
      </c>
      <c r="F13" s="65">
        <v>84</v>
      </c>
      <c r="G13" s="65">
        <v>28.360000000000003</v>
      </c>
      <c r="H13" s="65">
        <v>440</v>
      </c>
      <c r="I13" s="65">
        <v>35</v>
      </c>
      <c r="J13" s="65">
        <v>18</v>
      </c>
      <c r="K13" s="408">
        <v>7.8699999999999992</v>
      </c>
      <c r="L13" s="163"/>
      <c r="M13" s="164"/>
      <c r="N13" s="165">
        <f t="shared" si="27"/>
        <v>0</v>
      </c>
      <c r="O13" s="231"/>
      <c r="P13" s="231"/>
      <c r="Q13" s="194"/>
      <c r="R13" s="231"/>
      <c r="S13" s="231"/>
      <c r="T13" s="194"/>
      <c r="U13" s="525"/>
      <c r="V13" s="525"/>
      <c r="W13" s="521"/>
      <c r="X13" s="525"/>
      <c r="Y13" s="525"/>
      <c r="Z13" s="521"/>
      <c r="AA13" s="231"/>
      <c r="AB13" s="231"/>
      <c r="AC13" s="194"/>
      <c r="AD13" s="161">
        <f t="shared" si="8"/>
        <v>170</v>
      </c>
      <c r="AE13" s="86">
        <f t="shared" si="9"/>
        <v>210.82</v>
      </c>
      <c r="AF13" s="161">
        <f t="shared" si="10"/>
        <v>66</v>
      </c>
      <c r="AG13" s="86">
        <f t="shared" si="11"/>
        <v>20.490000000000002</v>
      </c>
      <c r="AH13" s="187"/>
      <c r="AI13" s="187">
        <f t="shared" si="12"/>
        <v>0</v>
      </c>
      <c r="AJ13" s="254">
        <f t="shared" si="13"/>
        <v>0</v>
      </c>
      <c r="AK13" s="533">
        <f t="shared" si="14"/>
        <v>0</v>
      </c>
      <c r="AL13" s="533">
        <f t="shared" si="15"/>
        <v>0</v>
      </c>
      <c r="AM13" s="540">
        <f t="shared" si="16"/>
        <v>0</v>
      </c>
      <c r="AN13" s="533">
        <f t="shared" si="17"/>
        <v>0</v>
      </c>
      <c r="AO13" s="533">
        <f t="shared" si="18"/>
        <v>0</v>
      </c>
      <c r="AP13" s="540">
        <f t="shared" si="19"/>
        <v>0</v>
      </c>
      <c r="AQ13" s="533">
        <f t="shared" si="20"/>
        <v>0</v>
      </c>
      <c r="AR13" s="533">
        <f t="shared" si="21"/>
        <v>0</v>
      </c>
      <c r="AS13" s="540">
        <f t="shared" si="22"/>
        <v>0</v>
      </c>
      <c r="AT13" s="187">
        <f t="shared" si="23"/>
        <v>0</v>
      </c>
      <c r="AU13" s="187">
        <f t="shared" si="24"/>
        <v>0</v>
      </c>
      <c r="AV13" s="254">
        <f t="shared" si="25"/>
        <v>0</v>
      </c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</row>
    <row r="14" spans="1:60" ht="14.25" customHeight="1">
      <c r="A14" s="69">
        <f t="shared" si="26"/>
        <v>45972</v>
      </c>
      <c r="B14" s="65"/>
      <c r="C14" s="86"/>
      <c r="D14" s="65"/>
      <c r="E14" s="65"/>
      <c r="F14" s="65"/>
      <c r="G14" s="65"/>
      <c r="H14" s="65"/>
      <c r="I14" s="65"/>
      <c r="J14" s="65"/>
      <c r="K14" s="65"/>
      <c r="L14" s="163"/>
      <c r="M14" s="164"/>
      <c r="N14" s="165" t="e">
        <f t="shared" si="27"/>
        <v>#DIV/0!</v>
      </c>
      <c r="O14" s="231"/>
      <c r="P14" s="231"/>
      <c r="Q14" s="194"/>
      <c r="R14" s="231"/>
      <c r="S14" s="231"/>
      <c r="T14" s="194"/>
      <c r="U14" s="525"/>
      <c r="V14" s="525"/>
      <c r="W14" s="521"/>
      <c r="X14" s="525"/>
      <c r="Y14" s="525"/>
      <c r="Z14" s="521"/>
      <c r="AA14" s="231"/>
      <c r="AB14" s="231"/>
      <c r="AC14" s="194"/>
      <c r="AD14" s="161">
        <f t="shared" si="8"/>
        <v>170</v>
      </c>
      <c r="AE14" s="86">
        <f t="shared" si="9"/>
        <v>210.82</v>
      </c>
      <c r="AF14" s="161">
        <f t="shared" si="10"/>
        <v>66</v>
      </c>
      <c r="AG14" s="86">
        <f t="shared" si="11"/>
        <v>20.490000000000002</v>
      </c>
      <c r="AH14" s="187"/>
      <c r="AI14" s="187">
        <f t="shared" si="12"/>
        <v>0</v>
      </c>
      <c r="AJ14" s="254">
        <f t="shared" si="13"/>
        <v>0</v>
      </c>
      <c r="AK14" s="533">
        <f t="shared" si="14"/>
        <v>0</v>
      </c>
      <c r="AL14" s="533">
        <f t="shared" si="15"/>
        <v>0</v>
      </c>
      <c r="AM14" s="540">
        <f t="shared" si="16"/>
        <v>0</v>
      </c>
      <c r="AN14" s="533">
        <f t="shared" si="17"/>
        <v>0</v>
      </c>
      <c r="AO14" s="533">
        <f t="shared" si="18"/>
        <v>0</v>
      </c>
      <c r="AP14" s="540">
        <f t="shared" si="19"/>
        <v>0</v>
      </c>
      <c r="AQ14" s="533">
        <f t="shared" si="20"/>
        <v>0</v>
      </c>
      <c r="AR14" s="533">
        <f t="shared" si="21"/>
        <v>0</v>
      </c>
      <c r="AS14" s="540">
        <f t="shared" si="22"/>
        <v>0</v>
      </c>
      <c r="AT14" s="187">
        <f t="shared" si="23"/>
        <v>0</v>
      </c>
      <c r="AU14" s="187">
        <f t="shared" si="24"/>
        <v>0</v>
      </c>
      <c r="AV14" s="254">
        <f t="shared" si="25"/>
        <v>0</v>
      </c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</row>
    <row r="15" spans="1:60" ht="14.25" customHeight="1">
      <c r="A15" s="69">
        <f t="shared" si="26"/>
        <v>45973</v>
      </c>
      <c r="B15" s="65"/>
      <c r="C15" s="86"/>
      <c r="D15" s="65"/>
      <c r="E15" s="65"/>
      <c r="F15" s="65"/>
      <c r="G15" s="65"/>
      <c r="H15" s="65"/>
      <c r="I15" s="65"/>
      <c r="J15" s="65"/>
      <c r="K15" s="408"/>
      <c r="L15" s="163"/>
      <c r="M15" s="164"/>
      <c r="N15" s="165" t="e">
        <f t="shared" si="27"/>
        <v>#DIV/0!</v>
      </c>
      <c r="O15" s="231"/>
      <c r="P15" s="231"/>
      <c r="Q15" s="194"/>
      <c r="R15" s="231"/>
      <c r="S15" s="231"/>
      <c r="T15" s="194"/>
      <c r="U15" s="525"/>
      <c r="V15" s="525"/>
      <c r="W15" s="521"/>
      <c r="X15" s="525"/>
      <c r="Y15" s="525"/>
      <c r="Z15" s="521"/>
      <c r="AA15" s="231"/>
      <c r="AB15" s="231"/>
      <c r="AC15" s="194"/>
      <c r="AD15" s="161">
        <f t="shared" si="8"/>
        <v>170</v>
      </c>
      <c r="AE15" s="86">
        <f t="shared" si="9"/>
        <v>210.82</v>
      </c>
      <c r="AF15" s="161">
        <f t="shared" si="10"/>
        <v>66</v>
      </c>
      <c r="AG15" s="86">
        <f t="shared" si="11"/>
        <v>20.490000000000002</v>
      </c>
      <c r="AH15" s="187"/>
      <c r="AI15" s="187">
        <f t="shared" si="12"/>
        <v>0</v>
      </c>
      <c r="AJ15" s="254">
        <f t="shared" si="13"/>
        <v>0</v>
      </c>
      <c r="AK15" s="533">
        <f t="shared" si="14"/>
        <v>0</v>
      </c>
      <c r="AL15" s="533">
        <f t="shared" si="15"/>
        <v>0</v>
      </c>
      <c r="AM15" s="540">
        <f t="shared" si="16"/>
        <v>0</v>
      </c>
      <c r="AN15" s="533">
        <f t="shared" si="17"/>
        <v>0</v>
      </c>
      <c r="AO15" s="533">
        <f t="shared" si="18"/>
        <v>0</v>
      </c>
      <c r="AP15" s="540">
        <f t="shared" si="19"/>
        <v>0</v>
      </c>
      <c r="AQ15" s="533">
        <f t="shared" si="20"/>
        <v>0</v>
      </c>
      <c r="AR15" s="533">
        <f t="shared" si="21"/>
        <v>0</v>
      </c>
      <c r="AS15" s="540">
        <f t="shared" si="22"/>
        <v>0</v>
      </c>
      <c r="AT15" s="187">
        <f t="shared" si="23"/>
        <v>0</v>
      </c>
      <c r="AU15" s="187">
        <f t="shared" si="24"/>
        <v>0</v>
      </c>
      <c r="AV15" s="254">
        <f t="shared" si="25"/>
        <v>0</v>
      </c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</row>
    <row r="16" spans="1:60" ht="14.25" customHeight="1">
      <c r="A16" s="69">
        <f t="shared" si="26"/>
        <v>45974</v>
      </c>
      <c r="B16" s="65"/>
      <c r="C16" s="86"/>
      <c r="D16" s="65"/>
      <c r="E16" s="65"/>
      <c r="F16" s="65"/>
      <c r="G16" s="65"/>
      <c r="H16" s="65"/>
      <c r="I16" s="65"/>
      <c r="J16" s="65"/>
      <c r="K16" s="408"/>
      <c r="L16" s="163"/>
      <c r="M16" s="164"/>
      <c r="N16" s="165" t="e">
        <f t="shared" si="27"/>
        <v>#DIV/0!</v>
      </c>
      <c r="O16" s="231"/>
      <c r="P16" s="231"/>
      <c r="Q16" s="194"/>
      <c r="R16" s="231"/>
      <c r="S16" s="231"/>
      <c r="T16" s="194"/>
      <c r="U16" s="525"/>
      <c r="V16" s="525"/>
      <c r="W16" s="521"/>
      <c r="X16" s="525"/>
      <c r="Y16" s="525"/>
      <c r="Z16" s="521"/>
      <c r="AA16" s="231"/>
      <c r="AB16" s="231"/>
      <c r="AC16" s="194"/>
      <c r="AD16" s="161">
        <f t="shared" si="8"/>
        <v>170</v>
      </c>
      <c r="AE16" s="86">
        <f t="shared" si="9"/>
        <v>210.82</v>
      </c>
      <c r="AF16" s="161">
        <f t="shared" si="10"/>
        <v>66</v>
      </c>
      <c r="AG16" s="86">
        <f t="shared" si="11"/>
        <v>20.490000000000002</v>
      </c>
      <c r="AH16" s="187"/>
      <c r="AI16" s="187">
        <f t="shared" si="12"/>
        <v>0</v>
      </c>
      <c r="AJ16" s="254">
        <f t="shared" si="13"/>
        <v>0</v>
      </c>
      <c r="AK16" s="533">
        <f t="shared" si="14"/>
        <v>0</v>
      </c>
      <c r="AL16" s="533">
        <f t="shared" si="15"/>
        <v>0</v>
      </c>
      <c r="AM16" s="540">
        <f t="shared" si="16"/>
        <v>0</v>
      </c>
      <c r="AN16" s="533">
        <f t="shared" si="17"/>
        <v>0</v>
      </c>
      <c r="AO16" s="533">
        <f t="shared" si="18"/>
        <v>0</v>
      </c>
      <c r="AP16" s="540">
        <f t="shared" si="19"/>
        <v>0</v>
      </c>
      <c r="AQ16" s="533">
        <f t="shared" si="20"/>
        <v>0</v>
      </c>
      <c r="AR16" s="533">
        <f t="shared" si="21"/>
        <v>0</v>
      </c>
      <c r="AS16" s="540">
        <f t="shared" si="22"/>
        <v>0</v>
      </c>
      <c r="AT16" s="187">
        <f t="shared" si="23"/>
        <v>0</v>
      </c>
      <c r="AU16" s="187">
        <f t="shared" si="24"/>
        <v>0</v>
      </c>
      <c r="AV16" s="254">
        <f t="shared" si="25"/>
        <v>0</v>
      </c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</row>
    <row r="17" spans="1:60" ht="14.25" customHeight="1">
      <c r="A17" s="69">
        <f t="shared" si="26"/>
        <v>45975</v>
      </c>
      <c r="B17" s="65"/>
      <c r="C17" s="86"/>
      <c r="D17" s="65"/>
      <c r="E17" s="65"/>
      <c r="F17" s="65"/>
      <c r="G17" s="65"/>
      <c r="H17" s="65"/>
      <c r="I17" s="65"/>
      <c r="J17" s="65"/>
      <c r="K17" s="408"/>
      <c r="L17" s="163"/>
      <c r="M17" s="164"/>
      <c r="N17" s="165" t="e">
        <f t="shared" si="27"/>
        <v>#DIV/0!</v>
      </c>
      <c r="O17" s="231"/>
      <c r="P17" s="231"/>
      <c r="Q17" s="194"/>
      <c r="R17" s="231"/>
      <c r="S17" s="231"/>
      <c r="T17" s="194"/>
      <c r="U17" s="525"/>
      <c r="V17" s="525"/>
      <c r="W17" s="521"/>
      <c r="X17" s="525"/>
      <c r="Y17" s="525"/>
      <c r="Z17" s="521"/>
      <c r="AA17" s="231"/>
      <c r="AB17" s="231"/>
      <c r="AC17" s="194"/>
      <c r="AD17" s="161">
        <f t="shared" si="8"/>
        <v>170</v>
      </c>
      <c r="AE17" s="86">
        <f t="shared" si="9"/>
        <v>210.82</v>
      </c>
      <c r="AF17" s="161">
        <f t="shared" si="10"/>
        <v>66</v>
      </c>
      <c r="AG17" s="86">
        <f t="shared" si="11"/>
        <v>20.490000000000002</v>
      </c>
      <c r="AH17" s="187"/>
      <c r="AI17" s="187">
        <f t="shared" si="12"/>
        <v>0</v>
      </c>
      <c r="AJ17" s="254">
        <f t="shared" si="13"/>
        <v>0</v>
      </c>
      <c r="AK17" s="533">
        <f t="shared" si="14"/>
        <v>0</v>
      </c>
      <c r="AL17" s="533">
        <f t="shared" si="15"/>
        <v>0</v>
      </c>
      <c r="AM17" s="540">
        <f t="shared" si="16"/>
        <v>0</v>
      </c>
      <c r="AN17" s="533">
        <f t="shared" si="17"/>
        <v>0</v>
      </c>
      <c r="AO17" s="533">
        <f t="shared" si="18"/>
        <v>0</v>
      </c>
      <c r="AP17" s="540">
        <f t="shared" si="19"/>
        <v>0</v>
      </c>
      <c r="AQ17" s="533">
        <f t="shared" si="20"/>
        <v>0</v>
      </c>
      <c r="AR17" s="533">
        <f t="shared" si="21"/>
        <v>0</v>
      </c>
      <c r="AS17" s="540">
        <f t="shared" si="22"/>
        <v>0</v>
      </c>
      <c r="AT17" s="187">
        <f t="shared" si="23"/>
        <v>0</v>
      </c>
      <c r="AU17" s="187">
        <f t="shared" si="24"/>
        <v>0</v>
      </c>
      <c r="AV17" s="254">
        <f t="shared" si="25"/>
        <v>0</v>
      </c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</row>
    <row r="18" spans="1:60" ht="14.25" customHeight="1">
      <c r="A18" s="69">
        <f t="shared" si="26"/>
        <v>45976</v>
      </c>
      <c r="B18" s="65"/>
      <c r="C18" s="86"/>
      <c r="D18" s="65"/>
      <c r="E18" s="65"/>
      <c r="F18" s="65"/>
      <c r="G18" s="65"/>
      <c r="H18" s="65"/>
      <c r="I18" s="65"/>
      <c r="J18" s="65"/>
      <c r="K18" s="408"/>
      <c r="L18" s="163"/>
      <c r="M18" s="164"/>
      <c r="N18" s="165" t="e">
        <f t="shared" si="27"/>
        <v>#DIV/0!</v>
      </c>
      <c r="O18" s="231"/>
      <c r="P18" s="231"/>
      <c r="Q18" s="194"/>
      <c r="R18" s="231"/>
      <c r="S18" s="231"/>
      <c r="T18" s="194"/>
      <c r="U18" s="525"/>
      <c r="V18" s="525"/>
      <c r="W18" s="521"/>
      <c r="X18" s="525"/>
      <c r="Y18" s="525"/>
      <c r="Z18" s="521"/>
      <c r="AA18" s="231"/>
      <c r="AB18" s="231"/>
      <c r="AC18" s="194"/>
      <c r="AD18" s="161">
        <f t="shared" si="8"/>
        <v>170</v>
      </c>
      <c r="AE18" s="86">
        <f t="shared" si="9"/>
        <v>210.82</v>
      </c>
      <c r="AF18" s="161">
        <f t="shared" si="10"/>
        <v>66</v>
      </c>
      <c r="AG18" s="86">
        <f t="shared" si="11"/>
        <v>20.490000000000002</v>
      </c>
      <c r="AH18" s="187"/>
      <c r="AI18" s="187">
        <f t="shared" si="12"/>
        <v>0</v>
      </c>
      <c r="AJ18" s="254">
        <f t="shared" si="13"/>
        <v>0</v>
      </c>
      <c r="AK18" s="533">
        <f t="shared" si="14"/>
        <v>0</v>
      </c>
      <c r="AL18" s="533">
        <f t="shared" si="15"/>
        <v>0</v>
      </c>
      <c r="AM18" s="540">
        <f t="shared" si="16"/>
        <v>0</v>
      </c>
      <c r="AN18" s="533">
        <f t="shared" si="17"/>
        <v>0</v>
      </c>
      <c r="AO18" s="533">
        <f t="shared" si="18"/>
        <v>0</v>
      </c>
      <c r="AP18" s="540">
        <f t="shared" si="19"/>
        <v>0</v>
      </c>
      <c r="AQ18" s="533">
        <f t="shared" si="20"/>
        <v>0</v>
      </c>
      <c r="AR18" s="533">
        <f t="shared" si="21"/>
        <v>0</v>
      </c>
      <c r="AS18" s="540">
        <f t="shared" si="22"/>
        <v>0</v>
      </c>
      <c r="AT18" s="187">
        <f t="shared" si="23"/>
        <v>0</v>
      </c>
      <c r="AU18" s="187">
        <f t="shared" si="24"/>
        <v>0</v>
      </c>
      <c r="AV18" s="254">
        <f t="shared" si="25"/>
        <v>0</v>
      </c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</row>
    <row r="19" spans="1:60" ht="14.25" hidden="1" customHeight="1">
      <c r="A19" s="69">
        <f t="shared" si="26"/>
        <v>45977</v>
      </c>
      <c r="B19" s="65"/>
      <c r="C19" s="86"/>
      <c r="D19" s="65"/>
      <c r="E19" s="65"/>
      <c r="F19" s="65"/>
      <c r="G19" s="65"/>
      <c r="H19" s="65"/>
      <c r="I19" s="65"/>
      <c r="J19" s="65"/>
      <c r="K19" s="408"/>
      <c r="L19" s="163"/>
      <c r="M19" s="164"/>
      <c r="N19" s="165" t="e">
        <f t="shared" si="27"/>
        <v>#DIV/0!</v>
      </c>
      <c r="O19" s="231"/>
      <c r="P19" s="231"/>
      <c r="Q19" s="194"/>
      <c r="R19" s="231"/>
      <c r="S19" s="231"/>
      <c r="T19" s="194"/>
      <c r="U19" s="525"/>
      <c r="V19" s="525"/>
      <c r="W19" s="521"/>
      <c r="X19" s="525"/>
      <c r="Y19" s="525"/>
      <c r="Z19" s="521"/>
      <c r="AA19" s="231"/>
      <c r="AB19" s="231"/>
      <c r="AC19" s="194"/>
      <c r="AD19" s="161">
        <f t="shared" si="8"/>
        <v>170</v>
      </c>
      <c r="AE19" s="86">
        <f t="shared" si="9"/>
        <v>210.82</v>
      </c>
      <c r="AF19" s="161">
        <f t="shared" si="10"/>
        <v>66</v>
      </c>
      <c r="AG19" s="86">
        <f t="shared" si="11"/>
        <v>20.490000000000002</v>
      </c>
      <c r="AH19" s="187"/>
      <c r="AI19" s="187">
        <f t="shared" si="12"/>
        <v>0</v>
      </c>
      <c r="AJ19" s="254">
        <f t="shared" si="13"/>
        <v>0</v>
      </c>
      <c r="AK19" s="533">
        <f t="shared" si="14"/>
        <v>0</v>
      </c>
      <c r="AL19" s="533">
        <f t="shared" si="15"/>
        <v>0</v>
      </c>
      <c r="AM19" s="540">
        <f t="shared" si="16"/>
        <v>0</v>
      </c>
      <c r="AN19" s="533">
        <f t="shared" si="17"/>
        <v>0</v>
      </c>
      <c r="AO19" s="533">
        <f t="shared" si="18"/>
        <v>0</v>
      </c>
      <c r="AP19" s="540">
        <f t="shared" si="19"/>
        <v>0</v>
      </c>
      <c r="AQ19" s="533">
        <f t="shared" si="20"/>
        <v>0</v>
      </c>
      <c r="AR19" s="533">
        <f t="shared" si="21"/>
        <v>0</v>
      </c>
      <c r="AS19" s="540">
        <f t="shared" si="22"/>
        <v>0</v>
      </c>
      <c r="AT19" s="187">
        <f t="shared" si="23"/>
        <v>0</v>
      </c>
      <c r="AU19" s="187">
        <f t="shared" si="24"/>
        <v>0</v>
      </c>
      <c r="AV19" s="254">
        <f t="shared" si="25"/>
        <v>0</v>
      </c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</row>
    <row r="20" spans="1:60" ht="14.25" hidden="1" customHeight="1">
      <c r="A20" s="69">
        <f t="shared" si="26"/>
        <v>45978</v>
      </c>
      <c r="B20" s="65"/>
      <c r="C20" s="86"/>
      <c r="D20" s="65"/>
      <c r="E20" s="65"/>
      <c r="F20" s="65"/>
      <c r="G20" s="65"/>
      <c r="H20" s="65"/>
      <c r="I20" s="65"/>
      <c r="J20" s="65"/>
      <c r="K20" s="408"/>
      <c r="L20" s="163"/>
      <c r="M20" s="164"/>
      <c r="N20" s="165" t="e">
        <f t="shared" si="27"/>
        <v>#DIV/0!</v>
      </c>
      <c r="O20" s="231"/>
      <c r="P20" s="231"/>
      <c r="Q20" s="194"/>
      <c r="R20" s="231"/>
      <c r="S20" s="231"/>
      <c r="T20" s="194"/>
      <c r="U20" s="525"/>
      <c r="V20" s="525"/>
      <c r="W20" s="521"/>
      <c r="X20" s="525"/>
      <c r="Y20" s="525"/>
      <c r="Z20" s="521"/>
      <c r="AA20" s="231"/>
      <c r="AB20" s="231"/>
      <c r="AC20" s="194"/>
      <c r="AD20" s="161">
        <f t="shared" si="8"/>
        <v>170</v>
      </c>
      <c r="AE20" s="86">
        <f t="shared" si="9"/>
        <v>210.82</v>
      </c>
      <c r="AF20" s="161">
        <f t="shared" si="10"/>
        <v>66</v>
      </c>
      <c r="AG20" s="86">
        <f t="shared" si="11"/>
        <v>20.490000000000002</v>
      </c>
      <c r="AH20" s="187"/>
      <c r="AI20" s="187">
        <f t="shared" si="12"/>
        <v>0</v>
      </c>
      <c r="AJ20" s="254">
        <f t="shared" si="13"/>
        <v>0</v>
      </c>
      <c r="AK20" s="533">
        <f t="shared" si="14"/>
        <v>0</v>
      </c>
      <c r="AL20" s="533">
        <f t="shared" si="15"/>
        <v>0</v>
      </c>
      <c r="AM20" s="540">
        <f t="shared" si="16"/>
        <v>0</v>
      </c>
      <c r="AN20" s="533">
        <f t="shared" si="17"/>
        <v>0</v>
      </c>
      <c r="AO20" s="533">
        <f t="shared" si="18"/>
        <v>0</v>
      </c>
      <c r="AP20" s="540">
        <f t="shared" si="19"/>
        <v>0</v>
      </c>
      <c r="AQ20" s="533">
        <f t="shared" si="20"/>
        <v>0</v>
      </c>
      <c r="AR20" s="533">
        <f t="shared" si="21"/>
        <v>0</v>
      </c>
      <c r="AS20" s="540">
        <f t="shared" si="22"/>
        <v>0</v>
      </c>
      <c r="AT20" s="187">
        <f t="shared" si="23"/>
        <v>0</v>
      </c>
      <c r="AU20" s="187">
        <f t="shared" si="24"/>
        <v>0</v>
      </c>
      <c r="AV20" s="254">
        <f t="shared" si="25"/>
        <v>0</v>
      </c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</row>
    <row r="21" spans="1:60" ht="14.25" hidden="1" customHeight="1">
      <c r="A21" s="69">
        <f t="shared" si="26"/>
        <v>45979</v>
      </c>
      <c r="B21" s="65"/>
      <c r="C21" s="86"/>
      <c r="D21" s="65"/>
      <c r="E21" s="86"/>
      <c r="F21" s="65"/>
      <c r="G21" s="65"/>
      <c r="H21" s="65"/>
      <c r="I21" s="65"/>
      <c r="J21" s="65"/>
      <c r="K21" s="65"/>
      <c r="L21" s="163"/>
      <c r="M21" s="164"/>
      <c r="N21" s="165" t="e">
        <f t="shared" si="27"/>
        <v>#DIV/0!</v>
      </c>
      <c r="O21" s="231"/>
      <c r="P21" s="231"/>
      <c r="Q21" s="194"/>
      <c r="R21" s="231"/>
      <c r="S21" s="231"/>
      <c r="T21" s="194"/>
      <c r="U21" s="525"/>
      <c r="V21" s="525"/>
      <c r="W21" s="521"/>
      <c r="X21" s="525"/>
      <c r="Y21" s="525"/>
      <c r="Z21" s="521"/>
      <c r="AA21" s="231"/>
      <c r="AB21" s="231"/>
      <c r="AC21" s="194"/>
      <c r="AD21" s="161">
        <f t="shared" si="8"/>
        <v>170</v>
      </c>
      <c r="AE21" s="86">
        <f t="shared" si="9"/>
        <v>210.82</v>
      </c>
      <c r="AF21" s="161">
        <f t="shared" si="10"/>
        <v>66</v>
      </c>
      <c r="AG21" s="86">
        <f t="shared" si="11"/>
        <v>20.490000000000002</v>
      </c>
      <c r="AH21" s="187"/>
      <c r="AI21" s="187">
        <f t="shared" si="12"/>
        <v>0</v>
      </c>
      <c r="AJ21" s="254">
        <f t="shared" si="13"/>
        <v>0</v>
      </c>
      <c r="AK21" s="533">
        <f t="shared" si="14"/>
        <v>0</v>
      </c>
      <c r="AL21" s="533">
        <f t="shared" si="15"/>
        <v>0</v>
      </c>
      <c r="AM21" s="540">
        <f t="shared" si="16"/>
        <v>0</v>
      </c>
      <c r="AN21" s="533">
        <f t="shared" si="17"/>
        <v>0</v>
      </c>
      <c r="AO21" s="533">
        <f t="shared" si="18"/>
        <v>0</v>
      </c>
      <c r="AP21" s="540">
        <f t="shared" si="19"/>
        <v>0</v>
      </c>
      <c r="AQ21" s="533">
        <f t="shared" si="20"/>
        <v>0</v>
      </c>
      <c r="AR21" s="533">
        <f t="shared" si="21"/>
        <v>0</v>
      </c>
      <c r="AS21" s="540">
        <f t="shared" si="22"/>
        <v>0</v>
      </c>
      <c r="AT21" s="187">
        <f t="shared" si="23"/>
        <v>0</v>
      </c>
      <c r="AU21" s="187">
        <f t="shared" si="24"/>
        <v>0</v>
      </c>
      <c r="AV21" s="254">
        <f t="shared" si="25"/>
        <v>0</v>
      </c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</row>
    <row r="22" spans="1:60" ht="14.25" hidden="1" customHeight="1">
      <c r="A22" s="69">
        <f t="shared" si="26"/>
        <v>45980</v>
      </c>
      <c r="B22" s="65"/>
      <c r="C22" s="86"/>
      <c r="D22" s="65"/>
      <c r="E22" s="86"/>
      <c r="F22" s="65"/>
      <c r="G22" s="65"/>
      <c r="H22" s="65"/>
      <c r="I22" s="65"/>
      <c r="J22" s="161"/>
      <c r="K22" s="162"/>
      <c r="L22" s="163"/>
      <c r="M22" s="164"/>
      <c r="N22" s="165" t="e">
        <f t="shared" si="27"/>
        <v>#DIV/0!</v>
      </c>
      <c r="O22" s="231"/>
      <c r="P22" s="231"/>
      <c r="Q22" s="194"/>
      <c r="R22" s="231"/>
      <c r="S22" s="231"/>
      <c r="T22" s="194"/>
      <c r="U22" s="525"/>
      <c r="V22" s="525"/>
      <c r="W22" s="521"/>
      <c r="X22" s="525"/>
      <c r="Y22" s="525"/>
      <c r="Z22" s="521"/>
      <c r="AA22" s="231"/>
      <c r="AB22" s="231"/>
      <c r="AC22" s="194"/>
      <c r="AD22" s="161">
        <f t="shared" si="8"/>
        <v>170</v>
      </c>
      <c r="AE22" s="86">
        <f t="shared" si="9"/>
        <v>210.82</v>
      </c>
      <c r="AF22" s="161">
        <f t="shared" si="10"/>
        <v>66</v>
      </c>
      <c r="AG22" s="86">
        <f t="shared" si="11"/>
        <v>20.490000000000002</v>
      </c>
      <c r="AH22" s="187"/>
      <c r="AI22" s="187">
        <f t="shared" si="12"/>
        <v>0</v>
      </c>
      <c r="AJ22" s="254">
        <f t="shared" si="13"/>
        <v>0</v>
      </c>
      <c r="AK22" s="533">
        <f t="shared" si="14"/>
        <v>0</v>
      </c>
      <c r="AL22" s="533">
        <f t="shared" si="15"/>
        <v>0</v>
      </c>
      <c r="AM22" s="540">
        <f t="shared" si="16"/>
        <v>0</v>
      </c>
      <c r="AN22" s="533">
        <f t="shared" si="17"/>
        <v>0</v>
      </c>
      <c r="AO22" s="533">
        <f t="shared" si="18"/>
        <v>0</v>
      </c>
      <c r="AP22" s="540">
        <f t="shared" si="19"/>
        <v>0</v>
      </c>
      <c r="AQ22" s="533">
        <f t="shared" si="20"/>
        <v>0</v>
      </c>
      <c r="AR22" s="533">
        <f t="shared" si="21"/>
        <v>0</v>
      </c>
      <c r="AS22" s="540">
        <f t="shared" si="22"/>
        <v>0</v>
      </c>
      <c r="AT22" s="187">
        <f t="shared" si="23"/>
        <v>0</v>
      </c>
      <c r="AU22" s="187">
        <f t="shared" si="24"/>
        <v>0</v>
      </c>
      <c r="AV22" s="254">
        <f t="shared" si="25"/>
        <v>0</v>
      </c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</row>
    <row r="23" spans="1:60" ht="14.25" hidden="1" customHeight="1">
      <c r="A23" s="69">
        <f t="shared" si="26"/>
        <v>45981</v>
      </c>
      <c r="B23" s="65"/>
      <c r="C23" s="86"/>
      <c r="D23" s="65"/>
      <c r="E23" s="86"/>
      <c r="F23" s="65"/>
      <c r="G23" s="86"/>
      <c r="H23" s="65"/>
      <c r="I23" s="65"/>
      <c r="J23" s="161"/>
      <c r="K23" s="162"/>
      <c r="L23" s="163"/>
      <c r="M23" s="164"/>
      <c r="N23" s="165" t="e">
        <f t="shared" si="27"/>
        <v>#DIV/0!</v>
      </c>
      <c r="O23" s="231"/>
      <c r="P23" s="231"/>
      <c r="Q23" s="194"/>
      <c r="R23" s="231"/>
      <c r="S23" s="231"/>
      <c r="T23" s="194"/>
      <c r="U23" s="525"/>
      <c r="V23" s="525"/>
      <c r="W23" s="521"/>
      <c r="X23" s="525"/>
      <c r="Y23" s="525"/>
      <c r="Z23" s="521"/>
      <c r="AA23" s="526"/>
      <c r="AB23" s="526"/>
      <c r="AC23" s="494"/>
      <c r="AD23" s="161">
        <f t="shared" si="8"/>
        <v>170</v>
      </c>
      <c r="AE23" s="86">
        <f t="shared" si="9"/>
        <v>210.82</v>
      </c>
      <c r="AF23" s="161">
        <f t="shared" si="10"/>
        <v>66</v>
      </c>
      <c r="AG23" s="86">
        <f t="shared" si="11"/>
        <v>20.490000000000002</v>
      </c>
      <c r="AH23" s="187"/>
      <c r="AI23" s="187">
        <f t="shared" si="12"/>
        <v>0</v>
      </c>
      <c r="AJ23" s="254">
        <f t="shared" si="13"/>
        <v>0</v>
      </c>
      <c r="AK23" s="533">
        <f t="shared" si="14"/>
        <v>0</v>
      </c>
      <c r="AL23" s="533">
        <f t="shared" si="15"/>
        <v>0</v>
      </c>
      <c r="AM23" s="540">
        <f t="shared" si="16"/>
        <v>0</v>
      </c>
      <c r="AN23" s="533">
        <f t="shared" si="17"/>
        <v>0</v>
      </c>
      <c r="AO23" s="533">
        <f t="shared" si="18"/>
        <v>0</v>
      </c>
      <c r="AP23" s="540">
        <f t="shared" si="19"/>
        <v>0</v>
      </c>
      <c r="AQ23" s="533">
        <f t="shared" si="20"/>
        <v>0</v>
      </c>
      <c r="AR23" s="533">
        <f t="shared" si="21"/>
        <v>0</v>
      </c>
      <c r="AS23" s="540">
        <f t="shared" si="22"/>
        <v>0</v>
      </c>
      <c r="AT23" s="187">
        <f t="shared" si="23"/>
        <v>0</v>
      </c>
      <c r="AU23" s="187">
        <f t="shared" si="24"/>
        <v>0</v>
      </c>
      <c r="AV23" s="254">
        <f t="shared" si="25"/>
        <v>0</v>
      </c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</row>
    <row r="24" spans="1:60" ht="14.25" hidden="1" customHeight="1">
      <c r="A24" s="69">
        <f t="shared" si="26"/>
        <v>45982</v>
      </c>
      <c r="B24" s="65"/>
      <c r="C24" s="86"/>
      <c r="D24" s="65"/>
      <c r="E24" s="86"/>
      <c r="F24" s="65"/>
      <c r="G24" s="86"/>
      <c r="H24" s="65"/>
      <c r="I24" s="65"/>
      <c r="J24" s="161"/>
      <c r="K24" s="162"/>
      <c r="L24" s="163"/>
      <c r="M24" s="164"/>
      <c r="N24" s="165" t="e">
        <f t="shared" si="27"/>
        <v>#DIV/0!</v>
      </c>
      <c r="O24" s="231"/>
      <c r="P24" s="231"/>
      <c r="Q24" s="194"/>
      <c r="R24" s="231"/>
      <c r="S24" s="231"/>
      <c r="T24" s="194"/>
      <c r="U24" s="525"/>
      <c r="V24" s="525"/>
      <c r="W24" s="521"/>
      <c r="X24" s="525"/>
      <c r="Y24" s="525"/>
      <c r="Z24" s="521"/>
      <c r="AA24" s="231"/>
      <c r="AB24" s="231"/>
      <c r="AC24" s="194"/>
      <c r="AD24" s="161">
        <f t="shared" si="8"/>
        <v>170</v>
      </c>
      <c r="AE24" s="86">
        <f t="shared" si="9"/>
        <v>210.82</v>
      </c>
      <c r="AF24" s="161">
        <f t="shared" si="10"/>
        <v>66</v>
      </c>
      <c r="AG24" s="86">
        <f t="shared" si="11"/>
        <v>20.490000000000002</v>
      </c>
      <c r="AH24" s="187"/>
      <c r="AI24" s="187">
        <f t="shared" si="12"/>
        <v>0</v>
      </c>
      <c r="AJ24" s="254">
        <f t="shared" si="13"/>
        <v>0</v>
      </c>
      <c r="AK24" s="533">
        <f t="shared" si="14"/>
        <v>0</v>
      </c>
      <c r="AL24" s="533">
        <f t="shared" si="15"/>
        <v>0</v>
      </c>
      <c r="AM24" s="540">
        <f t="shared" si="16"/>
        <v>0</v>
      </c>
      <c r="AN24" s="533">
        <f t="shared" si="17"/>
        <v>0</v>
      </c>
      <c r="AO24" s="533">
        <f t="shared" si="18"/>
        <v>0</v>
      </c>
      <c r="AP24" s="540">
        <f t="shared" si="19"/>
        <v>0</v>
      </c>
      <c r="AQ24" s="533">
        <f t="shared" si="20"/>
        <v>0</v>
      </c>
      <c r="AR24" s="533">
        <f t="shared" si="21"/>
        <v>0</v>
      </c>
      <c r="AS24" s="540">
        <f t="shared" si="22"/>
        <v>0</v>
      </c>
      <c r="AT24" s="187">
        <f t="shared" si="23"/>
        <v>0</v>
      </c>
      <c r="AU24" s="187">
        <f t="shared" si="24"/>
        <v>0</v>
      </c>
      <c r="AV24" s="254">
        <f t="shared" si="25"/>
        <v>0</v>
      </c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</row>
    <row r="25" spans="1:60" ht="14.25" hidden="1" customHeight="1">
      <c r="A25" s="69">
        <f t="shared" si="26"/>
        <v>45983</v>
      </c>
      <c r="B25" s="65"/>
      <c r="C25" s="86"/>
      <c r="D25" s="65"/>
      <c r="E25" s="86"/>
      <c r="F25" s="65"/>
      <c r="G25" s="86"/>
      <c r="H25" s="65"/>
      <c r="I25" s="65"/>
      <c r="J25" s="161"/>
      <c r="K25" s="162"/>
      <c r="L25" s="163"/>
      <c r="M25" s="164"/>
      <c r="N25" s="165" t="e">
        <f t="shared" si="27"/>
        <v>#DIV/0!</v>
      </c>
      <c r="O25" s="231"/>
      <c r="P25" s="231"/>
      <c r="Q25" s="194"/>
      <c r="R25" s="231"/>
      <c r="S25" s="231"/>
      <c r="T25" s="194"/>
      <c r="U25" s="525"/>
      <c r="V25" s="525"/>
      <c r="W25" s="521"/>
      <c r="X25" s="525"/>
      <c r="Y25" s="525"/>
      <c r="Z25" s="521"/>
      <c r="AA25" s="231"/>
      <c r="AB25" s="231"/>
      <c r="AC25" s="194"/>
      <c r="AD25" s="161">
        <f t="shared" si="8"/>
        <v>170</v>
      </c>
      <c r="AE25" s="86">
        <f t="shared" si="9"/>
        <v>210.82</v>
      </c>
      <c r="AF25" s="161">
        <f t="shared" si="10"/>
        <v>66</v>
      </c>
      <c r="AG25" s="86">
        <f t="shared" si="11"/>
        <v>20.490000000000002</v>
      </c>
      <c r="AH25" s="187"/>
      <c r="AI25" s="187">
        <f t="shared" si="12"/>
        <v>0</v>
      </c>
      <c r="AJ25" s="254">
        <f t="shared" si="13"/>
        <v>0</v>
      </c>
      <c r="AK25" s="533">
        <f t="shared" si="14"/>
        <v>0</v>
      </c>
      <c r="AL25" s="533">
        <f t="shared" si="15"/>
        <v>0</v>
      </c>
      <c r="AM25" s="540">
        <f t="shared" si="16"/>
        <v>0</v>
      </c>
      <c r="AN25" s="533">
        <f t="shared" si="17"/>
        <v>0</v>
      </c>
      <c r="AO25" s="533">
        <f t="shared" si="18"/>
        <v>0</v>
      </c>
      <c r="AP25" s="540">
        <f t="shared" si="19"/>
        <v>0</v>
      </c>
      <c r="AQ25" s="533">
        <f t="shared" si="20"/>
        <v>0</v>
      </c>
      <c r="AR25" s="533">
        <f t="shared" si="21"/>
        <v>0</v>
      </c>
      <c r="AS25" s="540">
        <f t="shared" si="22"/>
        <v>0</v>
      </c>
      <c r="AT25" s="187">
        <f t="shared" si="23"/>
        <v>0</v>
      </c>
      <c r="AU25" s="187">
        <f t="shared" si="24"/>
        <v>0</v>
      </c>
      <c r="AV25" s="254">
        <f t="shared" si="25"/>
        <v>0</v>
      </c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</row>
    <row r="26" spans="1:60" ht="14.25" hidden="1" customHeight="1">
      <c r="A26" s="69">
        <f t="shared" si="26"/>
        <v>45984</v>
      </c>
      <c r="B26" s="65"/>
      <c r="C26" s="86"/>
      <c r="D26" s="65"/>
      <c r="E26" s="86"/>
      <c r="F26" s="65"/>
      <c r="G26" s="86"/>
      <c r="H26" s="65"/>
      <c r="I26" s="65"/>
      <c r="J26" s="161"/>
      <c r="K26" s="162"/>
      <c r="L26" s="163"/>
      <c r="M26" s="164"/>
      <c r="N26" s="165" t="e">
        <f t="shared" si="27"/>
        <v>#DIV/0!</v>
      </c>
      <c r="O26" s="231"/>
      <c r="P26" s="231"/>
      <c r="Q26" s="194"/>
      <c r="R26" s="231"/>
      <c r="S26" s="231"/>
      <c r="T26" s="194"/>
      <c r="U26" s="525"/>
      <c r="V26" s="525"/>
      <c r="W26" s="521"/>
      <c r="X26" s="525"/>
      <c r="Y26" s="525"/>
      <c r="Z26" s="521"/>
      <c r="AA26" s="231"/>
      <c r="AB26" s="231"/>
      <c r="AC26" s="194"/>
      <c r="AD26" s="161">
        <f t="shared" si="8"/>
        <v>170</v>
      </c>
      <c r="AE26" s="86">
        <f t="shared" si="9"/>
        <v>210.82</v>
      </c>
      <c r="AF26" s="161">
        <f t="shared" si="10"/>
        <v>66</v>
      </c>
      <c r="AG26" s="86">
        <f t="shared" si="11"/>
        <v>20.490000000000002</v>
      </c>
      <c r="AH26" s="187"/>
      <c r="AI26" s="187">
        <f t="shared" si="12"/>
        <v>0</v>
      </c>
      <c r="AJ26" s="254">
        <f t="shared" si="13"/>
        <v>0</v>
      </c>
      <c r="AK26" s="533">
        <f t="shared" si="14"/>
        <v>0</v>
      </c>
      <c r="AL26" s="533">
        <f t="shared" si="15"/>
        <v>0</v>
      </c>
      <c r="AM26" s="540">
        <f t="shared" si="16"/>
        <v>0</v>
      </c>
      <c r="AN26" s="533">
        <f t="shared" si="17"/>
        <v>0</v>
      </c>
      <c r="AO26" s="533">
        <f t="shared" si="18"/>
        <v>0</v>
      </c>
      <c r="AP26" s="540">
        <f t="shared" si="19"/>
        <v>0</v>
      </c>
      <c r="AQ26" s="533">
        <f t="shared" si="20"/>
        <v>0</v>
      </c>
      <c r="AR26" s="533">
        <f t="shared" si="21"/>
        <v>0</v>
      </c>
      <c r="AS26" s="540">
        <f t="shared" si="22"/>
        <v>0</v>
      </c>
      <c r="AT26" s="187">
        <f t="shared" si="23"/>
        <v>0</v>
      </c>
      <c r="AU26" s="187">
        <f t="shared" si="24"/>
        <v>0</v>
      </c>
      <c r="AV26" s="254">
        <f t="shared" si="25"/>
        <v>0</v>
      </c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</row>
    <row r="27" spans="1:60" ht="14.25" hidden="1" customHeight="1">
      <c r="A27" s="69">
        <f t="shared" si="26"/>
        <v>45985</v>
      </c>
      <c r="B27" s="65"/>
      <c r="C27" s="86"/>
      <c r="D27" s="65"/>
      <c r="E27" s="86"/>
      <c r="F27" s="65"/>
      <c r="G27" s="86"/>
      <c r="H27" s="65"/>
      <c r="I27" s="65"/>
      <c r="J27" s="161"/>
      <c r="K27" s="162"/>
      <c r="L27" s="163"/>
      <c r="M27" s="164"/>
      <c r="N27" s="165" t="e">
        <f t="shared" si="27"/>
        <v>#DIV/0!</v>
      </c>
      <c r="O27" s="231"/>
      <c r="P27" s="231"/>
      <c r="Q27" s="194"/>
      <c r="R27" s="231"/>
      <c r="S27" s="231"/>
      <c r="T27" s="194"/>
      <c r="U27" s="525"/>
      <c r="V27" s="525"/>
      <c r="W27" s="521"/>
      <c r="X27" s="525"/>
      <c r="Y27" s="525"/>
      <c r="Z27" s="521"/>
      <c r="AA27" s="231"/>
      <c r="AB27" s="231"/>
      <c r="AC27" s="194"/>
      <c r="AD27" s="161">
        <f t="shared" si="8"/>
        <v>170</v>
      </c>
      <c r="AE27" s="86">
        <f t="shared" si="9"/>
        <v>210.82</v>
      </c>
      <c r="AF27" s="161">
        <f t="shared" si="10"/>
        <v>66</v>
      </c>
      <c r="AG27" s="86">
        <f t="shared" si="11"/>
        <v>20.490000000000002</v>
      </c>
      <c r="AH27" s="187"/>
      <c r="AI27" s="187">
        <f t="shared" si="12"/>
        <v>0</v>
      </c>
      <c r="AJ27" s="254">
        <f t="shared" si="13"/>
        <v>0</v>
      </c>
      <c r="AK27" s="533">
        <f t="shared" si="14"/>
        <v>0</v>
      </c>
      <c r="AL27" s="533">
        <f t="shared" si="15"/>
        <v>0</v>
      </c>
      <c r="AM27" s="540">
        <f t="shared" si="16"/>
        <v>0</v>
      </c>
      <c r="AN27" s="533">
        <f t="shared" si="17"/>
        <v>0</v>
      </c>
      <c r="AO27" s="533">
        <f t="shared" si="18"/>
        <v>0</v>
      </c>
      <c r="AP27" s="540">
        <f t="shared" si="19"/>
        <v>0</v>
      </c>
      <c r="AQ27" s="533">
        <f t="shared" si="20"/>
        <v>0</v>
      </c>
      <c r="AR27" s="533">
        <f t="shared" si="21"/>
        <v>0</v>
      </c>
      <c r="AS27" s="540">
        <f t="shared" si="22"/>
        <v>0</v>
      </c>
      <c r="AT27" s="187">
        <f t="shared" si="23"/>
        <v>0</v>
      </c>
      <c r="AU27" s="187">
        <f t="shared" si="24"/>
        <v>0</v>
      </c>
      <c r="AV27" s="254">
        <f t="shared" si="25"/>
        <v>0</v>
      </c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</row>
    <row r="28" spans="1:60" ht="14.25" hidden="1" customHeight="1">
      <c r="A28" s="69">
        <f t="shared" si="26"/>
        <v>45986</v>
      </c>
      <c r="B28" s="65"/>
      <c r="C28" s="86"/>
      <c r="D28" s="65"/>
      <c r="E28" s="86"/>
      <c r="F28" s="65"/>
      <c r="G28" s="86"/>
      <c r="H28" s="65"/>
      <c r="I28" s="65"/>
      <c r="J28" s="161"/>
      <c r="K28" s="162"/>
      <c r="L28" s="163"/>
      <c r="M28" s="164"/>
      <c r="N28" s="165" t="e">
        <f t="shared" si="27"/>
        <v>#DIV/0!</v>
      </c>
      <c r="O28" s="231"/>
      <c r="P28" s="231"/>
      <c r="Q28" s="194"/>
      <c r="R28" s="231"/>
      <c r="S28" s="231"/>
      <c r="T28" s="194"/>
      <c r="U28" s="525"/>
      <c r="V28" s="525"/>
      <c r="W28" s="521"/>
      <c r="X28" s="525"/>
      <c r="Y28" s="525"/>
      <c r="Z28" s="521"/>
      <c r="AA28" s="231"/>
      <c r="AB28" s="231"/>
      <c r="AC28" s="194"/>
      <c r="AD28" s="161">
        <f t="shared" si="8"/>
        <v>170</v>
      </c>
      <c r="AE28" s="86">
        <f t="shared" si="9"/>
        <v>210.82</v>
      </c>
      <c r="AF28" s="161">
        <f t="shared" si="10"/>
        <v>66</v>
      </c>
      <c r="AG28" s="86">
        <f t="shared" si="11"/>
        <v>20.490000000000002</v>
      </c>
      <c r="AH28" s="187"/>
      <c r="AI28" s="187">
        <f t="shared" si="12"/>
        <v>0</v>
      </c>
      <c r="AJ28" s="254">
        <f t="shared" si="13"/>
        <v>0</v>
      </c>
      <c r="AK28" s="533">
        <f t="shared" si="14"/>
        <v>0</v>
      </c>
      <c r="AL28" s="533">
        <f t="shared" si="15"/>
        <v>0</v>
      </c>
      <c r="AM28" s="540">
        <f t="shared" si="16"/>
        <v>0</v>
      </c>
      <c r="AN28" s="533">
        <f t="shared" si="17"/>
        <v>0</v>
      </c>
      <c r="AO28" s="533">
        <f t="shared" si="18"/>
        <v>0</v>
      </c>
      <c r="AP28" s="540">
        <f t="shared" si="19"/>
        <v>0</v>
      </c>
      <c r="AQ28" s="533">
        <f t="shared" si="20"/>
        <v>0</v>
      </c>
      <c r="AR28" s="533">
        <f t="shared" si="21"/>
        <v>0</v>
      </c>
      <c r="AS28" s="540">
        <f t="shared" si="22"/>
        <v>0</v>
      </c>
      <c r="AT28" s="187">
        <f t="shared" si="23"/>
        <v>0</v>
      </c>
      <c r="AU28" s="187">
        <f t="shared" si="24"/>
        <v>0</v>
      </c>
      <c r="AV28" s="254">
        <f t="shared" si="25"/>
        <v>0</v>
      </c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</row>
    <row r="29" spans="1:60" ht="14.25" hidden="1" customHeight="1">
      <c r="A29" s="69">
        <f t="shared" si="26"/>
        <v>45987</v>
      </c>
      <c r="B29" s="65"/>
      <c r="C29" s="86"/>
      <c r="D29" s="65"/>
      <c r="E29" s="86"/>
      <c r="F29" s="65"/>
      <c r="G29" s="86"/>
      <c r="H29" s="65"/>
      <c r="I29" s="65"/>
      <c r="J29" s="161"/>
      <c r="K29" s="162"/>
      <c r="L29" s="163"/>
      <c r="M29" s="164"/>
      <c r="N29" s="165" t="e">
        <f t="shared" si="27"/>
        <v>#DIV/0!</v>
      </c>
      <c r="O29" s="231"/>
      <c r="P29" s="231"/>
      <c r="Q29" s="194"/>
      <c r="R29" s="231"/>
      <c r="S29" s="231"/>
      <c r="T29" s="194"/>
      <c r="U29" s="525"/>
      <c r="V29" s="525"/>
      <c r="W29" s="521"/>
      <c r="X29" s="525"/>
      <c r="Y29" s="525"/>
      <c r="Z29" s="521"/>
      <c r="AA29" s="231"/>
      <c r="AB29" s="231"/>
      <c r="AC29" s="194"/>
      <c r="AD29" s="161">
        <f t="shared" si="8"/>
        <v>170</v>
      </c>
      <c r="AE29" s="86">
        <f t="shared" si="9"/>
        <v>210.82</v>
      </c>
      <c r="AF29" s="161">
        <f t="shared" si="10"/>
        <v>66</v>
      </c>
      <c r="AG29" s="86">
        <f t="shared" si="11"/>
        <v>20.490000000000002</v>
      </c>
      <c r="AH29" s="187"/>
      <c r="AI29" s="187">
        <f t="shared" si="12"/>
        <v>0</v>
      </c>
      <c r="AJ29" s="254">
        <f t="shared" si="13"/>
        <v>0</v>
      </c>
      <c r="AK29" s="533">
        <f t="shared" si="14"/>
        <v>0</v>
      </c>
      <c r="AL29" s="533">
        <f t="shared" si="15"/>
        <v>0</v>
      </c>
      <c r="AM29" s="540">
        <f t="shared" si="16"/>
        <v>0</v>
      </c>
      <c r="AN29" s="533">
        <f t="shared" si="17"/>
        <v>0</v>
      </c>
      <c r="AO29" s="533">
        <f t="shared" si="18"/>
        <v>0</v>
      </c>
      <c r="AP29" s="540">
        <f t="shared" si="19"/>
        <v>0</v>
      </c>
      <c r="AQ29" s="533">
        <f t="shared" si="20"/>
        <v>0</v>
      </c>
      <c r="AR29" s="533">
        <f t="shared" si="21"/>
        <v>0</v>
      </c>
      <c r="AS29" s="540">
        <f t="shared" si="22"/>
        <v>0</v>
      </c>
      <c r="AT29" s="187">
        <f t="shared" si="23"/>
        <v>0</v>
      </c>
      <c r="AU29" s="187">
        <f t="shared" si="24"/>
        <v>0</v>
      </c>
      <c r="AV29" s="254">
        <f t="shared" si="25"/>
        <v>0</v>
      </c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</row>
    <row r="30" spans="1:60" ht="14.25" hidden="1" customHeight="1">
      <c r="A30" s="69">
        <f t="shared" si="26"/>
        <v>45988</v>
      </c>
      <c r="B30" s="65"/>
      <c r="C30" s="86"/>
      <c r="D30" s="65"/>
      <c r="E30" s="86"/>
      <c r="F30" s="65"/>
      <c r="G30" s="86"/>
      <c r="H30" s="65"/>
      <c r="I30" s="65"/>
      <c r="J30" s="161"/>
      <c r="K30" s="162"/>
      <c r="L30" s="163"/>
      <c r="M30" s="164"/>
      <c r="N30" s="165" t="e">
        <f t="shared" si="27"/>
        <v>#DIV/0!</v>
      </c>
      <c r="O30" s="231"/>
      <c r="P30" s="231"/>
      <c r="Q30" s="194"/>
      <c r="R30" s="231"/>
      <c r="S30" s="231"/>
      <c r="T30" s="194"/>
      <c r="U30" s="525"/>
      <c r="V30" s="525"/>
      <c r="W30" s="521"/>
      <c r="X30" s="525"/>
      <c r="Y30" s="525"/>
      <c r="Z30" s="521"/>
      <c r="AA30" s="231"/>
      <c r="AB30" s="231"/>
      <c r="AC30" s="194"/>
      <c r="AD30" s="161">
        <f t="shared" si="8"/>
        <v>170</v>
      </c>
      <c r="AE30" s="86">
        <f t="shared" si="9"/>
        <v>210.82</v>
      </c>
      <c r="AF30" s="161">
        <f t="shared" si="10"/>
        <v>66</v>
      </c>
      <c r="AG30" s="86">
        <f t="shared" si="11"/>
        <v>20.490000000000002</v>
      </c>
      <c r="AH30" s="187"/>
      <c r="AI30" s="187">
        <f t="shared" si="12"/>
        <v>0</v>
      </c>
      <c r="AJ30" s="254">
        <f t="shared" si="13"/>
        <v>0</v>
      </c>
      <c r="AK30" s="533">
        <f t="shared" si="14"/>
        <v>0</v>
      </c>
      <c r="AL30" s="533">
        <f t="shared" si="15"/>
        <v>0</v>
      </c>
      <c r="AM30" s="540">
        <f t="shared" si="16"/>
        <v>0</v>
      </c>
      <c r="AN30" s="533">
        <f t="shared" si="17"/>
        <v>0</v>
      </c>
      <c r="AO30" s="533">
        <f t="shared" si="18"/>
        <v>0</v>
      </c>
      <c r="AP30" s="540">
        <f t="shared" si="19"/>
        <v>0</v>
      </c>
      <c r="AQ30" s="533">
        <f t="shared" si="20"/>
        <v>0</v>
      </c>
      <c r="AR30" s="533">
        <f t="shared" si="21"/>
        <v>0</v>
      </c>
      <c r="AS30" s="540">
        <f t="shared" si="22"/>
        <v>0</v>
      </c>
      <c r="AT30" s="187">
        <f t="shared" si="23"/>
        <v>0</v>
      </c>
      <c r="AU30" s="187">
        <f t="shared" si="24"/>
        <v>0</v>
      </c>
      <c r="AV30" s="254">
        <f t="shared" si="25"/>
        <v>0</v>
      </c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</row>
    <row r="31" spans="1:60" ht="14.25" hidden="1" customHeight="1">
      <c r="A31" s="69">
        <f t="shared" si="26"/>
        <v>45989</v>
      </c>
      <c r="B31" s="65"/>
      <c r="C31" s="86"/>
      <c r="D31" s="65"/>
      <c r="E31" s="86"/>
      <c r="F31" s="65"/>
      <c r="G31" s="86"/>
      <c r="H31" s="65"/>
      <c r="I31" s="65"/>
      <c r="J31" s="161"/>
      <c r="K31" s="162"/>
      <c r="L31" s="163"/>
      <c r="M31" s="164"/>
      <c r="N31" s="165" t="e">
        <f t="shared" si="27"/>
        <v>#DIV/0!</v>
      </c>
      <c r="O31" s="231"/>
      <c r="P31" s="231"/>
      <c r="Q31" s="194"/>
      <c r="R31" s="231"/>
      <c r="S31" s="231"/>
      <c r="T31" s="194"/>
      <c r="U31" s="525"/>
      <c r="V31" s="525"/>
      <c r="W31" s="521"/>
      <c r="X31" s="525"/>
      <c r="Y31" s="525"/>
      <c r="Z31" s="521"/>
      <c r="AA31" s="231"/>
      <c r="AB31" s="231"/>
      <c r="AC31" s="194"/>
      <c r="AD31" s="161">
        <f t="shared" si="8"/>
        <v>170</v>
      </c>
      <c r="AE31" s="86">
        <f t="shared" si="9"/>
        <v>210.82</v>
      </c>
      <c r="AF31" s="161">
        <f t="shared" si="10"/>
        <v>66</v>
      </c>
      <c r="AG31" s="86">
        <f t="shared" si="11"/>
        <v>20.490000000000002</v>
      </c>
      <c r="AH31" s="187"/>
      <c r="AI31" s="187">
        <f t="shared" si="12"/>
        <v>0</v>
      </c>
      <c r="AJ31" s="254">
        <f t="shared" si="13"/>
        <v>0</v>
      </c>
      <c r="AK31" s="533">
        <f t="shared" si="14"/>
        <v>0</v>
      </c>
      <c r="AL31" s="533">
        <f t="shared" si="15"/>
        <v>0</v>
      </c>
      <c r="AM31" s="540">
        <f t="shared" si="16"/>
        <v>0</v>
      </c>
      <c r="AN31" s="533">
        <f t="shared" si="17"/>
        <v>0</v>
      </c>
      <c r="AO31" s="533">
        <f t="shared" si="18"/>
        <v>0</v>
      </c>
      <c r="AP31" s="540">
        <f t="shared" si="19"/>
        <v>0</v>
      </c>
      <c r="AQ31" s="533">
        <f t="shared" si="20"/>
        <v>0</v>
      </c>
      <c r="AR31" s="533">
        <f t="shared" si="21"/>
        <v>0</v>
      </c>
      <c r="AS31" s="540">
        <f t="shared" si="22"/>
        <v>0</v>
      </c>
      <c r="AT31" s="187">
        <f t="shared" si="23"/>
        <v>0</v>
      </c>
      <c r="AU31" s="187">
        <f t="shared" si="24"/>
        <v>0</v>
      </c>
      <c r="AV31" s="254">
        <f t="shared" si="25"/>
        <v>0</v>
      </c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</row>
    <row r="32" spans="1:60" ht="14.25" hidden="1" customHeight="1">
      <c r="A32" s="69">
        <f t="shared" si="26"/>
        <v>45990</v>
      </c>
      <c r="B32" s="65"/>
      <c r="C32" s="86"/>
      <c r="D32" s="65"/>
      <c r="E32" s="86"/>
      <c r="F32" s="65"/>
      <c r="G32" s="86"/>
      <c r="H32" s="65"/>
      <c r="I32" s="65"/>
      <c r="J32" s="161"/>
      <c r="K32" s="162"/>
      <c r="L32" s="163"/>
      <c r="M32" s="164"/>
      <c r="N32" s="165" t="e">
        <f t="shared" si="27"/>
        <v>#DIV/0!</v>
      </c>
      <c r="O32" s="231"/>
      <c r="P32" s="231"/>
      <c r="Q32" s="194"/>
      <c r="R32" s="231"/>
      <c r="S32" s="231"/>
      <c r="T32" s="194"/>
      <c r="U32" s="525"/>
      <c r="V32" s="525"/>
      <c r="W32" s="521"/>
      <c r="X32" s="525"/>
      <c r="Y32" s="525"/>
      <c r="Z32" s="521"/>
      <c r="AA32" s="231"/>
      <c r="AB32" s="231"/>
      <c r="AC32" s="194"/>
      <c r="AD32" s="161">
        <f t="shared" si="8"/>
        <v>170</v>
      </c>
      <c r="AE32" s="86">
        <f t="shared" si="9"/>
        <v>210.82</v>
      </c>
      <c r="AF32" s="161">
        <f t="shared" si="10"/>
        <v>66</v>
      </c>
      <c r="AG32" s="86">
        <f t="shared" si="11"/>
        <v>20.490000000000002</v>
      </c>
      <c r="AH32" s="187"/>
      <c r="AI32" s="187">
        <f t="shared" si="12"/>
        <v>0</v>
      </c>
      <c r="AJ32" s="254">
        <f t="shared" si="13"/>
        <v>0</v>
      </c>
      <c r="AK32" s="533">
        <f t="shared" si="14"/>
        <v>0</v>
      </c>
      <c r="AL32" s="533">
        <f t="shared" si="15"/>
        <v>0</v>
      </c>
      <c r="AM32" s="540">
        <f t="shared" si="16"/>
        <v>0</v>
      </c>
      <c r="AN32" s="533">
        <f t="shared" si="17"/>
        <v>0</v>
      </c>
      <c r="AO32" s="533">
        <f t="shared" si="18"/>
        <v>0</v>
      </c>
      <c r="AP32" s="540">
        <f t="shared" si="19"/>
        <v>0</v>
      </c>
      <c r="AQ32" s="533">
        <f t="shared" si="20"/>
        <v>0</v>
      </c>
      <c r="AR32" s="533">
        <f t="shared" si="21"/>
        <v>0</v>
      </c>
      <c r="AS32" s="540">
        <f t="shared" si="22"/>
        <v>0</v>
      </c>
      <c r="AT32" s="187">
        <f t="shared" si="23"/>
        <v>0</v>
      </c>
      <c r="AU32" s="187">
        <f t="shared" si="24"/>
        <v>0</v>
      </c>
      <c r="AV32" s="254">
        <f t="shared" si="25"/>
        <v>0</v>
      </c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</row>
    <row r="33" spans="1:60" ht="13.15" hidden="1" customHeight="1">
      <c r="A33" s="69">
        <f t="shared" si="26"/>
        <v>45991</v>
      </c>
      <c r="B33" s="65"/>
      <c r="C33" s="86"/>
      <c r="D33" s="65"/>
      <c r="E33" s="86"/>
      <c r="F33" s="65"/>
      <c r="G33" s="86"/>
      <c r="H33" s="65"/>
      <c r="I33" s="65"/>
      <c r="J33" s="161"/>
      <c r="K33" s="162"/>
      <c r="L33" s="163"/>
      <c r="M33" s="164"/>
      <c r="N33" s="165" t="e">
        <f t="shared" si="27"/>
        <v>#DIV/0!</v>
      </c>
      <c r="O33" s="231"/>
      <c r="P33" s="231"/>
      <c r="Q33" s="194"/>
      <c r="R33" s="231"/>
      <c r="S33" s="231"/>
      <c r="T33" s="194"/>
      <c r="U33" s="525"/>
      <c r="V33" s="525"/>
      <c r="W33" s="521"/>
      <c r="X33" s="525"/>
      <c r="Y33" s="525"/>
      <c r="Z33" s="521"/>
      <c r="AA33" s="231"/>
      <c r="AB33" s="231"/>
      <c r="AC33" s="194"/>
      <c r="AD33" s="161">
        <f t="shared" si="8"/>
        <v>170</v>
      </c>
      <c r="AE33" s="86">
        <f t="shared" si="9"/>
        <v>210.82</v>
      </c>
      <c r="AF33" s="161">
        <f t="shared" si="10"/>
        <v>66</v>
      </c>
      <c r="AG33" s="86">
        <f t="shared" si="11"/>
        <v>20.490000000000002</v>
      </c>
      <c r="AH33" s="187"/>
      <c r="AI33" s="187">
        <f t="shared" si="12"/>
        <v>0</v>
      </c>
      <c r="AJ33" s="254">
        <f t="shared" si="13"/>
        <v>0</v>
      </c>
      <c r="AK33" s="533">
        <f t="shared" si="14"/>
        <v>0</v>
      </c>
      <c r="AL33" s="533">
        <f t="shared" si="15"/>
        <v>0</v>
      </c>
      <c r="AM33" s="540">
        <f t="shared" si="16"/>
        <v>0</v>
      </c>
      <c r="AN33" s="533">
        <f t="shared" si="17"/>
        <v>0</v>
      </c>
      <c r="AO33" s="533">
        <f t="shared" si="18"/>
        <v>0</v>
      </c>
      <c r="AP33" s="540">
        <f t="shared" si="19"/>
        <v>0</v>
      </c>
      <c r="AQ33" s="533">
        <f t="shared" si="20"/>
        <v>0</v>
      </c>
      <c r="AR33" s="533">
        <f t="shared" si="21"/>
        <v>0</v>
      </c>
      <c r="AS33" s="540">
        <f t="shared" si="22"/>
        <v>0</v>
      </c>
      <c r="AT33" s="187">
        <f t="shared" si="23"/>
        <v>0</v>
      </c>
      <c r="AU33" s="187">
        <f t="shared" si="24"/>
        <v>0</v>
      </c>
      <c r="AV33" s="254">
        <f t="shared" si="25"/>
        <v>0</v>
      </c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</row>
    <row r="34" spans="1:60" ht="14.25" hidden="1" customHeight="1">
      <c r="A34" s="69">
        <f t="shared" si="26"/>
        <v>45992</v>
      </c>
      <c r="B34" s="65"/>
      <c r="C34" s="86"/>
      <c r="D34" s="65"/>
      <c r="E34" s="86"/>
      <c r="F34" s="65"/>
      <c r="G34" s="86"/>
      <c r="H34" s="65"/>
      <c r="I34" s="65"/>
      <c r="J34" s="161"/>
      <c r="K34" s="162"/>
      <c r="L34" s="163"/>
      <c r="M34" s="164"/>
      <c r="N34" s="165" t="e">
        <f t="shared" si="27"/>
        <v>#DIV/0!</v>
      </c>
      <c r="O34" s="231"/>
      <c r="P34" s="231"/>
      <c r="Q34" s="194"/>
      <c r="R34" s="231"/>
      <c r="S34" s="231"/>
      <c r="T34" s="194"/>
      <c r="U34" s="525"/>
      <c r="V34" s="525"/>
      <c r="W34" s="521"/>
      <c r="X34" s="525"/>
      <c r="Y34" s="525"/>
      <c r="Z34" s="521"/>
      <c r="AA34" s="231"/>
      <c r="AB34" s="231"/>
      <c r="AC34" s="194"/>
      <c r="AD34" s="161">
        <f t="shared" si="8"/>
        <v>170</v>
      </c>
      <c r="AE34" s="86">
        <f t="shared" si="9"/>
        <v>210.82</v>
      </c>
      <c r="AF34" s="161">
        <f t="shared" si="10"/>
        <v>66</v>
      </c>
      <c r="AG34" s="86">
        <f t="shared" si="11"/>
        <v>20.490000000000002</v>
      </c>
      <c r="AH34" s="187"/>
      <c r="AI34" s="187">
        <f t="shared" si="12"/>
        <v>0</v>
      </c>
      <c r="AJ34" s="254">
        <f t="shared" si="13"/>
        <v>0</v>
      </c>
      <c r="AK34" s="533">
        <f t="shared" si="14"/>
        <v>0</v>
      </c>
      <c r="AL34" s="533">
        <f t="shared" si="15"/>
        <v>0</v>
      </c>
      <c r="AM34" s="540">
        <f t="shared" si="16"/>
        <v>0</v>
      </c>
      <c r="AN34" s="533">
        <f t="shared" si="17"/>
        <v>0</v>
      </c>
      <c r="AO34" s="533">
        <f t="shared" si="18"/>
        <v>0</v>
      </c>
      <c r="AP34" s="540">
        <f t="shared" si="19"/>
        <v>0</v>
      </c>
      <c r="AQ34" s="533">
        <f t="shared" si="20"/>
        <v>0</v>
      </c>
      <c r="AR34" s="533">
        <f t="shared" si="21"/>
        <v>0</v>
      </c>
      <c r="AS34" s="540">
        <f t="shared" si="22"/>
        <v>0</v>
      </c>
      <c r="AT34" s="187">
        <f t="shared" si="23"/>
        <v>0</v>
      </c>
      <c r="AU34" s="187">
        <f t="shared" si="24"/>
        <v>0</v>
      </c>
      <c r="AV34" s="254">
        <f t="shared" si="25"/>
        <v>0</v>
      </c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</row>
    <row r="35" spans="1:60" ht="14.25" hidden="1" customHeight="1">
      <c r="A35" s="69">
        <f t="shared" si="26"/>
        <v>45993</v>
      </c>
      <c r="B35" s="65"/>
      <c r="C35" s="86"/>
      <c r="D35" s="65"/>
      <c r="E35" s="86"/>
      <c r="F35" s="65"/>
      <c r="G35" s="86"/>
      <c r="H35" s="65"/>
      <c r="I35" s="65"/>
      <c r="J35" s="161"/>
      <c r="K35" s="162"/>
      <c r="L35" s="163"/>
      <c r="M35" s="164"/>
      <c r="N35" s="165" t="e">
        <f t="shared" si="27"/>
        <v>#DIV/0!</v>
      </c>
      <c r="O35" s="231"/>
      <c r="P35" s="231"/>
      <c r="Q35" s="194"/>
      <c r="R35" s="231"/>
      <c r="S35" s="231"/>
      <c r="T35" s="194"/>
      <c r="U35" s="525"/>
      <c r="V35" s="525"/>
      <c r="W35" s="521"/>
      <c r="X35" s="525"/>
      <c r="Y35" s="525"/>
      <c r="Z35" s="521"/>
      <c r="AA35" s="231"/>
      <c r="AB35" s="231"/>
      <c r="AC35" s="194"/>
      <c r="AD35" s="161">
        <f t="shared" si="8"/>
        <v>170</v>
      </c>
      <c r="AE35" s="86">
        <f t="shared" si="9"/>
        <v>210.82</v>
      </c>
      <c r="AF35" s="161">
        <f t="shared" si="10"/>
        <v>66</v>
      </c>
      <c r="AG35" s="86">
        <f t="shared" si="11"/>
        <v>20.490000000000002</v>
      </c>
      <c r="AH35" s="187"/>
      <c r="AI35" s="187">
        <f t="shared" si="12"/>
        <v>0</v>
      </c>
      <c r="AJ35" s="254">
        <f t="shared" si="13"/>
        <v>0</v>
      </c>
      <c r="AK35" s="533">
        <f t="shared" si="14"/>
        <v>0</v>
      </c>
      <c r="AL35" s="533">
        <f t="shared" si="15"/>
        <v>0</v>
      </c>
      <c r="AM35" s="540">
        <f t="shared" si="16"/>
        <v>0</v>
      </c>
      <c r="AN35" s="533">
        <f t="shared" si="17"/>
        <v>0</v>
      </c>
      <c r="AO35" s="533">
        <f t="shared" si="18"/>
        <v>0</v>
      </c>
      <c r="AP35" s="540">
        <f t="shared" si="19"/>
        <v>0</v>
      </c>
      <c r="AQ35" s="533">
        <f t="shared" si="20"/>
        <v>0</v>
      </c>
      <c r="AR35" s="533">
        <f t="shared" si="21"/>
        <v>0</v>
      </c>
      <c r="AS35" s="540">
        <f t="shared" si="22"/>
        <v>0</v>
      </c>
      <c r="AT35" s="187">
        <f t="shared" si="23"/>
        <v>0</v>
      </c>
      <c r="AU35" s="187">
        <f t="shared" si="24"/>
        <v>0</v>
      </c>
      <c r="AV35" s="254">
        <f t="shared" si="25"/>
        <v>0</v>
      </c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</row>
    <row r="36" spans="1:60" ht="14.25" hidden="1" customHeight="1">
      <c r="A36" s="69">
        <f t="shared" si="26"/>
        <v>45994</v>
      </c>
      <c r="B36" s="65"/>
      <c r="C36" s="86"/>
      <c r="D36" s="65"/>
      <c r="E36" s="86"/>
      <c r="F36" s="65"/>
      <c r="G36" s="86"/>
      <c r="H36" s="65"/>
      <c r="I36" s="65"/>
      <c r="J36" s="161"/>
      <c r="K36" s="162"/>
      <c r="L36" s="163"/>
      <c r="M36" s="164"/>
      <c r="N36" s="165" t="e">
        <f t="shared" si="27"/>
        <v>#DIV/0!</v>
      </c>
      <c r="O36" s="231"/>
      <c r="P36" s="231"/>
      <c r="Q36" s="194"/>
      <c r="R36" s="231"/>
      <c r="S36" s="231"/>
      <c r="T36" s="194"/>
      <c r="U36" s="525"/>
      <c r="V36" s="525"/>
      <c r="W36" s="521"/>
      <c r="X36" s="525"/>
      <c r="Y36" s="525"/>
      <c r="Z36" s="521"/>
      <c r="AA36" s="231"/>
      <c r="AB36" s="231"/>
      <c r="AC36" s="194"/>
      <c r="AD36" s="161">
        <f t="shared" si="8"/>
        <v>170</v>
      </c>
      <c r="AE36" s="86">
        <f t="shared" si="9"/>
        <v>210.82</v>
      </c>
      <c r="AF36" s="161">
        <f t="shared" si="10"/>
        <v>66</v>
      </c>
      <c r="AG36" s="86">
        <f t="shared" si="11"/>
        <v>20.490000000000002</v>
      </c>
      <c r="AH36" s="187"/>
      <c r="AI36" s="187">
        <f t="shared" si="12"/>
        <v>0</v>
      </c>
      <c r="AJ36" s="254">
        <f t="shared" si="13"/>
        <v>0</v>
      </c>
      <c r="AK36" s="533">
        <f t="shared" si="14"/>
        <v>0</v>
      </c>
      <c r="AL36" s="533">
        <f t="shared" si="15"/>
        <v>0</v>
      </c>
      <c r="AM36" s="540">
        <f t="shared" si="16"/>
        <v>0</v>
      </c>
      <c r="AN36" s="533">
        <f t="shared" si="17"/>
        <v>0</v>
      </c>
      <c r="AO36" s="533">
        <f t="shared" si="18"/>
        <v>0</v>
      </c>
      <c r="AP36" s="540">
        <f t="shared" si="19"/>
        <v>0</v>
      </c>
      <c r="AQ36" s="533">
        <f t="shared" si="20"/>
        <v>0</v>
      </c>
      <c r="AR36" s="533">
        <f t="shared" si="21"/>
        <v>0</v>
      </c>
      <c r="AS36" s="540">
        <f t="shared" si="22"/>
        <v>0</v>
      </c>
      <c r="AT36" s="187">
        <f t="shared" si="23"/>
        <v>0</v>
      </c>
      <c r="AU36" s="187">
        <f t="shared" si="24"/>
        <v>0</v>
      </c>
      <c r="AV36" s="254">
        <f t="shared" si="25"/>
        <v>0</v>
      </c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</row>
    <row r="37" spans="1:60" ht="14.25" hidden="1" customHeight="1">
      <c r="A37" s="69">
        <f t="shared" si="26"/>
        <v>45995</v>
      </c>
      <c r="B37" s="65"/>
      <c r="C37" s="86"/>
      <c r="D37" s="65"/>
      <c r="E37" s="86"/>
      <c r="F37" s="65"/>
      <c r="G37" s="86"/>
      <c r="H37" s="65"/>
      <c r="I37" s="65"/>
      <c r="J37" s="161"/>
      <c r="K37" s="162"/>
      <c r="L37" s="163"/>
      <c r="M37" s="164"/>
      <c r="N37" s="165" t="e">
        <f t="shared" si="27"/>
        <v>#DIV/0!</v>
      </c>
      <c r="O37" s="231"/>
      <c r="P37" s="231"/>
      <c r="Q37" s="194"/>
      <c r="R37" s="231"/>
      <c r="S37" s="231"/>
      <c r="T37" s="194"/>
      <c r="U37" s="525"/>
      <c r="V37" s="525"/>
      <c r="W37" s="521"/>
      <c r="X37" s="525"/>
      <c r="Y37" s="525"/>
      <c r="Z37" s="521"/>
      <c r="AA37" s="231"/>
      <c r="AB37" s="231"/>
      <c r="AC37" s="194"/>
      <c r="AD37" s="161">
        <f t="shared" si="8"/>
        <v>170</v>
      </c>
      <c r="AE37" s="86">
        <f t="shared" si="9"/>
        <v>210.82</v>
      </c>
      <c r="AF37" s="161">
        <f t="shared" si="10"/>
        <v>66</v>
      </c>
      <c r="AG37" s="86">
        <f t="shared" si="11"/>
        <v>20.490000000000002</v>
      </c>
      <c r="AH37" s="187"/>
      <c r="AI37" s="187">
        <f t="shared" si="12"/>
        <v>0</v>
      </c>
      <c r="AJ37" s="254">
        <f t="shared" si="13"/>
        <v>0</v>
      </c>
      <c r="AK37" s="533">
        <f t="shared" si="14"/>
        <v>0</v>
      </c>
      <c r="AL37" s="533">
        <f t="shared" si="15"/>
        <v>0</v>
      </c>
      <c r="AM37" s="540">
        <f t="shared" si="16"/>
        <v>0</v>
      </c>
      <c r="AN37" s="533">
        <f t="shared" si="17"/>
        <v>0</v>
      </c>
      <c r="AO37" s="533">
        <f t="shared" si="18"/>
        <v>0</v>
      </c>
      <c r="AP37" s="540">
        <f t="shared" si="19"/>
        <v>0</v>
      </c>
      <c r="AQ37" s="533">
        <f t="shared" si="20"/>
        <v>0</v>
      </c>
      <c r="AR37" s="533">
        <f t="shared" si="21"/>
        <v>0</v>
      </c>
      <c r="AS37" s="540">
        <f t="shared" si="22"/>
        <v>0</v>
      </c>
      <c r="AT37" s="187">
        <f t="shared" si="23"/>
        <v>0</v>
      </c>
      <c r="AU37" s="187">
        <f t="shared" si="24"/>
        <v>0</v>
      </c>
      <c r="AV37" s="254">
        <f t="shared" si="25"/>
        <v>0</v>
      </c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</row>
    <row r="38" spans="1:60" ht="14.25" hidden="1" customHeight="1">
      <c r="A38" s="69">
        <f t="shared" si="26"/>
        <v>45996</v>
      </c>
      <c r="B38" s="65"/>
      <c r="C38" s="86"/>
      <c r="D38" s="65"/>
      <c r="E38" s="86"/>
      <c r="F38" s="65"/>
      <c r="G38" s="86"/>
      <c r="H38" s="65"/>
      <c r="I38" s="65"/>
      <c r="J38" s="161"/>
      <c r="K38" s="162"/>
      <c r="L38" s="163"/>
      <c r="M38" s="164"/>
      <c r="N38" s="165" t="e">
        <f t="shared" si="27"/>
        <v>#DIV/0!</v>
      </c>
      <c r="O38" s="231"/>
      <c r="P38" s="231"/>
      <c r="Q38" s="194"/>
      <c r="R38" s="231"/>
      <c r="S38" s="231"/>
      <c r="T38" s="194"/>
      <c r="U38" s="525"/>
      <c r="V38" s="525"/>
      <c r="W38" s="521"/>
      <c r="X38" s="525"/>
      <c r="Y38" s="525"/>
      <c r="Z38" s="521"/>
      <c r="AA38" s="231"/>
      <c r="AB38" s="231"/>
      <c r="AC38" s="194"/>
      <c r="AD38" s="161">
        <f t="shared" si="8"/>
        <v>170</v>
      </c>
      <c r="AE38" s="86">
        <f t="shared" si="9"/>
        <v>210.82</v>
      </c>
      <c r="AF38" s="161">
        <f t="shared" si="10"/>
        <v>66</v>
      </c>
      <c r="AG38" s="86">
        <f t="shared" si="11"/>
        <v>20.490000000000002</v>
      </c>
      <c r="AH38" s="187"/>
      <c r="AI38" s="187">
        <f t="shared" si="12"/>
        <v>0</v>
      </c>
      <c r="AJ38" s="254">
        <f t="shared" si="13"/>
        <v>0</v>
      </c>
      <c r="AK38" s="533">
        <f t="shared" si="14"/>
        <v>0</v>
      </c>
      <c r="AL38" s="533">
        <f t="shared" si="15"/>
        <v>0</v>
      </c>
      <c r="AM38" s="540">
        <f t="shared" si="16"/>
        <v>0</v>
      </c>
      <c r="AN38" s="533">
        <f t="shared" si="17"/>
        <v>0</v>
      </c>
      <c r="AO38" s="533">
        <f t="shared" si="18"/>
        <v>0</v>
      </c>
      <c r="AP38" s="540">
        <f t="shared" si="19"/>
        <v>0</v>
      </c>
      <c r="AQ38" s="533">
        <f t="shared" si="20"/>
        <v>0</v>
      </c>
      <c r="AR38" s="533">
        <f t="shared" si="21"/>
        <v>0</v>
      </c>
      <c r="AS38" s="540">
        <f t="shared" si="22"/>
        <v>0</v>
      </c>
      <c r="AT38" s="187">
        <f t="shared" si="23"/>
        <v>0</v>
      </c>
      <c r="AU38" s="187">
        <f t="shared" si="24"/>
        <v>0</v>
      </c>
      <c r="AV38" s="254">
        <f t="shared" si="25"/>
        <v>0</v>
      </c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</row>
    <row r="39" spans="1:60" ht="14.25" hidden="1" customHeight="1">
      <c r="A39" s="69">
        <f t="shared" si="26"/>
        <v>45997</v>
      </c>
      <c r="B39" s="65"/>
      <c r="C39" s="86"/>
      <c r="D39" s="65"/>
      <c r="E39" s="86"/>
      <c r="F39" s="65"/>
      <c r="G39" s="86"/>
      <c r="H39" s="65"/>
      <c r="I39" s="65"/>
      <c r="J39" s="161"/>
      <c r="K39" s="162"/>
      <c r="L39" s="163"/>
      <c r="M39" s="164"/>
      <c r="N39" s="165" t="e">
        <f t="shared" si="27"/>
        <v>#DIV/0!</v>
      </c>
      <c r="O39" s="231"/>
      <c r="P39" s="231"/>
      <c r="Q39" s="194"/>
      <c r="R39" s="231"/>
      <c r="S39" s="231"/>
      <c r="T39" s="194"/>
      <c r="U39" s="525"/>
      <c r="V39" s="525"/>
      <c r="W39" s="521"/>
      <c r="X39" s="525"/>
      <c r="Y39" s="525"/>
      <c r="Z39" s="521"/>
      <c r="AA39" s="231"/>
      <c r="AB39" s="231"/>
      <c r="AC39" s="194"/>
      <c r="AD39" s="161">
        <f t="shared" si="8"/>
        <v>170</v>
      </c>
      <c r="AE39" s="86">
        <f t="shared" si="9"/>
        <v>210.82</v>
      </c>
      <c r="AF39" s="161">
        <f t="shared" si="10"/>
        <v>66</v>
      </c>
      <c r="AG39" s="86">
        <f t="shared" si="11"/>
        <v>20.490000000000002</v>
      </c>
      <c r="AH39" s="187"/>
      <c r="AI39" s="187">
        <f t="shared" si="12"/>
        <v>0</v>
      </c>
      <c r="AJ39" s="254">
        <f t="shared" si="13"/>
        <v>0</v>
      </c>
      <c r="AK39" s="533">
        <f t="shared" si="14"/>
        <v>0</v>
      </c>
      <c r="AL39" s="533">
        <f t="shared" si="15"/>
        <v>0</v>
      </c>
      <c r="AM39" s="540">
        <f t="shared" si="16"/>
        <v>0</v>
      </c>
      <c r="AN39" s="533">
        <f t="shared" si="17"/>
        <v>0</v>
      </c>
      <c r="AO39" s="533">
        <f t="shared" si="18"/>
        <v>0</v>
      </c>
      <c r="AP39" s="540">
        <f t="shared" si="19"/>
        <v>0</v>
      </c>
      <c r="AQ39" s="533">
        <f t="shared" si="20"/>
        <v>0</v>
      </c>
      <c r="AR39" s="533">
        <f t="shared" si="21"/>
        <v>0</v>
      </c>
      <c r="AS39" s="540">
        <f t="shared" si="22"/>
        <v>0</v>
      </c>
      <c r="AT39" s="187">
        <f t="shared" si="23"/>
        <v>0</v>
      </c>
      <c r="AU39" s="187">
        <f t="shared" si="24"/>
        <v>0</v>
      </c>
      <c r="AV39" s="254">
        <f t="shared" si="25"/>
        <v>0</v>
      </c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</row>
    <row r="40" spans="1:60" ht="14.25" hidden="1" customHeight="1">
      <c r="A40" s="69">
        <f t="shared" si="26"/>
        <v>45998</v>
      </c>
      <c r="B40" s="65"/>
      <c r="C40" s="86"/>
      <c r="D40" s="65"/>
      <c r="E40" s="86"/>
      <c r="F40" s="65"/>
      <c r="G40" s="86"/>
      <c r="H40" s="65"/>
      <c r="I40" s="65"/>
      <c r="J40" s="161"/>
      <c r="K40" s="162"/>
      <c r="L40" s="163"/>
      <c r="M40" s="164"/>
      <c r="N40" s="165" t="e">
        <f t="shared" si="27"/>
        <v>#DIV/0!</v>
      </c>
      <c r="O40" s="231"/>
      <c r="P40" s="231"/>
      <c r="Q40" s="194"/>
      <c r="R40" s="231"/>
      <c r="S40" s="231"/>
      <c r="T40" s="194"/>
      <c r="U40" s="525"/>
      <c r="V40" s="525"/>
      <c r="W40" s="521"/>
      <c r="X40" s="525"/>
      <c r="Y40" s="525"/>
      <c r="Z40" s="521"/>
      <c r="AA40" s="231"/>
      <c r="AB40" s="231"/>
      <c r="AC40" s="194"/>
      <c r="AD40" s="161">
        <f t="shared" si="8"/>
        <v>170</v>
      </c>
      <c r="AE40" s="86">
        <f t="shared" si="9"/>
        <v>210.82</v>
      </c>
      <c r="AF40" s="161">
        <f t="shared" si="10"/>
        <v>66</v>
      </c>
      <c r="AG40" s="86">
        <f t="shared" si="11"/>
        <v>20.490000000000002</v>
      </c>
      <c r="AH40" s="187"/>
      <c r="AI40" s="187">
        <f t="shared" si="12"/>
        <v>0</v>
      </c>
      <c r="AJ40" s="254">
        <f t="shared" si="13"/>
        <v>0</v>
      </c>
      <c r="AK40" s="533">
        <f t="shared" si="14"/>
        <v>0</v>
      </c>
      <c r="AL40" s="533">
        <f t="shared" si="15"/>
        <v>0</v>
      </c>
      <c r="AM40" s="540">
        <f t="shared" si="16"/>
        <v>0</v>
      </c>
      <c r="AN40" s="533">
        <f t="shared" si="17"/>
        <v>0</v>
      </c>
      <c r="AO40" s="533">
        <f t="shared" si="18"/>
        <v>0</v>
      </c>
      <c r="AP40" s="540">
        <f t="shared" si="19"/>
        <v>0</v>
      </c>
      <c r="AQ40" s="533">
        <f t="shared" si="20"/>
        <v>0</v>
      </c>
      <c r="AR40" s="533">
        <f t="shared" si="21"/>
        <v>0</v>
      </c>
      <c r="AS40" s="540">
        <f t="shared" si="22"/>
        <v>0</v>
      </c>
      <c r="AT40" s="187">
        <f t="shared" si="23"/>
        <v>0</v>
      </c>
      <c r="AU40" s="187">
        <f t="shared" si="24"/>
        <v>0</v>
      </c>
      <c r="AV40" s="254">
        <f t="shared" si="25"/>
        <v>0</v>
      </c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</row>
    <row r="41" spans="1:60" ht="14.25" hidden="1" customHeight="1">
      <c r="A41" s="69">
        <f t="shared" si="26"/>
        <v>45999</v>
      </c>
      <c r="B41" s="65"/>
      <c r="C41" s="86"/>
      <c r="D41" s="65"/>
      <c r="E41" s="86"/>
      <c r="F41" s="65"/>
      <c r="G41" s="86"/>
      <c r="H41" s="65"/>
      <c r="I41" s="65"/>
      <c r="J41" s="161"/>
      <c r="K41" s="162"/>
      <c r="L41" s="163"/>
      <c r="M41" s="164"/>
      <c r="N41" s="165" t="e">
        <f t="shared" si="27"/>
        <v>#DIV/0!</v>
      </c>
      <c r="O41" s="231"/>
      <c r="P41" s="231"/>
      <c r="Q41" s="194"/>
      <c r="R41" s="231"/>
      <c r="S41" s="231"/>
      <c r="T41" s="194"/>
      <c r="U41" s="525"/>
      <c r="V41" s="525"/>
      <c r="W41" s="521"/>
      <c r="X41" s="525"/>
      <c r="Y41" s="525"/>
      <c r="Z41" s="521"/>
      <c r="AA41" s="231"/>
      <c r="AB41" s="231"/>
      <c r="AC41" s="194"/>
      <c r="AD41" s="161">
        <f t="shared" si="8"/>
        <v>170</v>
      </c>
      <c r="AE41" s="86">
        <f t="shared" si="9"/>
        <v>210.82</v>
      </c>
      <c r="AF41" s="161">
        <f t="shared" si="10"/>
        <v>66</v>
      </c>
      <c r="AG41" s="86">
        <f t="shared" si="11"/>
        <v>20.490000000000002</v>
      </c>
      <c r="AH41" s="187"/>
      <c r="AI41" s="187">
        <f t="shared" si="12"/>
        <v>0</v>
      </c>
      <c r="AJ41" s="254">
        <f t="shared" si="13"/>
        <v>0</v>
      </c>
      <c r="AK41" s="533">
        <f t="shared" si="14"/>
        <v>0</v>
      </c>
      <c r="AL41" s="533">
        <f t="shared" si="15"/>
        <v>0</v>
      </c>
      <c r="AM41" s="540">
        <f t="shared" si="16"/>
        <v>0</v>
      </c>
      <c r="AN41" s="533">
        <f t="shared" si="17"/>
        <v>0</v>
      </c>
      <c r="AO41" s="533">
        <f t="shared" si="18"/>
        <v>0</v>
      </c>
      <c r="AP41" s="540">
        <f t="shared" si="19"/>
        <v>0</v>
      </c>
      <c r="AQ41" s="533">
        <f t="shared" si="20"/>
        <v>0</v>
      </c>
      <c r="AR41" s="533">
        <f t="shared" si="21"/>
        <v>0</v>
      </c>
      <c r="AS41" s="540">
        <f t="shared" si="22"/>
        <v>0</v>
      </c>
      <c r="AT41" s="187">
        <f t="shared" si="23"/>
        <v>0</v>
      </c>
      <c r="AU41" s="187">
        <f t="shared" si="24"/>
        <v>0</v>
      </c>
      <c r="AV41" s="254">
        <f t="shared" si="25"/>
        <v>0</v>
      </c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</row>
    <row r="42" spans="1:60" ht="14.25" hidden="1" customHeight="1">
      <c r="A42" s="69">
        <f t="shared" si="26"/>
        <v>46000</v>
      </c>
      <c r="B42" s="65"/>
      <c r="C42" s="86"/>
      <c r="D42" s="65"/>
      <c r="E42" s="86"/>
      <c r="F42" s="65"/>
      <c r="G42" s="86"/>
      <c r="H42" s="65"/>
      <c r="I42" s="65"/>
      <c r="J42" s="161"/>
      <c r="K42" s="162"/>
      <c r="L42" s="163"/>
      <c r="M42" s="164"/>
      <c r="N42" s="165" t="e">
        <f t="shared" si="27"/>
        <v>#DIV/0!</v>
      </c>
      <c r="O42" s="231"/>
      <c r="P42" s="231"/>
      <c r="Q42" s="194"/>
      <c r="R42" s="231"/>
      <c r="S42" s="231"/>
      <c r="T42" s="194"/>
      <c r="U42" s="525"/>
      <c r="V42" s="525"/>
      <c r="W42" s="521"/>
      <c r="X42" s="525"/>
      <c r="Y42" s="525"/>
      <c r="Z42" s="521"/>
      <c r="AA42" s="231"/>
      <c r="AB42" s="231"/>
      <c r="AC42" s="194"/>
      <c r="AD42" s="161">
        <f t="shared" si="8"/>
        <v>170</v>
      </c>
      <c r="AE42" s="86">
        <f t="shared" si="9"/>
        <v>210.82</v>
      </c>
      <c r="AF42" s="161">
        <f t="shared" si="10"/>
        <v>66</v>
      </c>
      <c r="AG42" s="86">
        <f t="shared" si="11"/>
        <v>20.490000000000002</v>
      </c>
      <c r="AH42" s="187"/>
      <c r="AI42" s="187">
        <f t="shared" si="12"/>
        <v>0</v>
      </c>
      <c r="AJ42" s="254">
        <f t="shared" si="13"/>
        <v>0</v>
      </c>
      <c r="AK42" s="533">
        <f t="shared" si="14"/>
        <v>0</v>
      </c>
      <c r="AL42" s="533">
        <f t="shared" si="15"/>
        <v>0</v>
      </c>
      <c r="AM42" s="540">
        <f t="shared" si="16"/>
        <v>0</v>
      </c>
      <c r="AN42" s="533">
        <f t="shared" si="17"/>
        <v>0</v>
      </c>
      <c r="AO42" s="533">
        <f t="shared" si="18"/>
        <v>0</v>
      </c>
      <c r="AP42" s="540">
        <f t="shared" si="19"/>
        <v>0</v>
      </c>
      <c r="AQ42" s="533">
        <f t="shared" si="20"/>
        <v>0</v>
      </c>
      <c r="AR42" s="533">
        <f t="shared" si="21"/>
        <v>0</v>
      </c>
      <c r="AS42" s="540">
        <f t="shared" si="22"/>
        <v>0</v>
      </c>
      <c r="AT42" s="187">
        <f t="shared" si="23"/>
        <v>0</v>
      </c>
      <c r="AU42" s="187">
        <f t="shared" si="24"/>
        <v>0</v>
      </c>
      <c r="AV42" s="254">
        <f t="shared" si="25"/>
        <v>0</v>
      </c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</row>
    <row r="43" spans="1:60" ht="14.25" hidden="1" customHeight="1">
      <c r="A43" s="69">
        <f t="shared" si="26"/>
        <v>46001</v>
      </c>
      <c r="B43" s="65"/>
      <c r="C43" s="86"/>
      <c r="D43" s="65"/>
      <c r="E43" s="86"/>
      <c r="F43" s="65"/>
      <c r="G43" s="86"/>
      <c r="H43" s="65"/>
      <c r="I43" s="65"/>
      <c r="J43" s="161"/>
      <c r="K43" s="162"/>
      <c r="L43" s="163"/>
      <c r="M43" s="164"/>
      <c r="N43" s="165" t="e">
        <f t="shared" si="27"/>
        <v>#DIV/0!</v>
      </c>
      <c r="O43" s="231"/>
      <c r="P43" s="231"/>
      <c r="Q43" s="194"/>
      <c r="R43" s="231"/>
      <c r="S43" s="231"/>
      <c r="T43" s="194"/>
      <c r="U43" s="525"/>
      <c r="V43" s="525"/>
      <c r="W43" s="521"/>
      <c r="X43" s="525"/>
      <c r="Y43" s="525"/>
      <c r="Z43" s="521"/>
      <c r="AA43" s="231"/>
      <c r="AB43" s="231"/>
      <c r="AC43" s="194"/>
      <c r="AD43" s="161">
        <f t="shared" si="8"/>
        <v>170</v>
      </c>
      <c r="AE43" s="86">
        <f t="shared" si="9"/>
        <v>210.82</v>
      </c>
      <c r="AF43" s="161">
        <f t="shared" si="10"/>
        <v>66</v>
      </c>
      <c r="AG43" s="86">
        <f t="shared" si="11"/>
        <v>20.490000000000002</v>
      </c>
      <c r="AH43" s="187"/>
      <c r="AI43" s="187">
        <f t="shared" si="12"/>
        <v>0</v>
      </c>
      <c r="AJ43" s="254">
        <f t="shared" si="13"/>
        <v>0</v>
      </c>
      <c r="AK43" s="533">
        <f t="shared" si="14"/>
        <v>0</v>
      </c>
      <c r="AL43" s="533">
        <f t="shared" si="15"/>
        <v>0</v>
      </c>
      <c r="AM43" s="540">
        <f t="shared" si="16"/>
        <v>0</v>
      </c>
      <c r="AN43" s="533">
        <f t="shared" si="17"/>
        <v>0</v>
      </c>
      <c r="AO43" s="533">
        <f t="shared" si="18"/>
        <v>0</v>
      </c>
      <c r="AP43" s="540">
        <f t="shared" si="19"/>
        <v>0</v>
      </c>
      <c r="AQ43" s="533">
        <f t="shared" si="20"/>
        <v>0</v>
      </c>
      <c r="AR43" s="533">
        <f t="shared" si="21"/>
        <v>0</v>
      </c>
      <c r="AS43" s="540">
        <f t="shared" si="22"/>
        <v>0</v>
      </c>
      <c r="AT43" s="187">
        <f t="shared" si="23"/>
        <v>0</v>
      </c>
      <c r="AU43" s="187">
        <f t="shared" si="24"/>
        <v>0</v>
      </c>
      <c r="AV43" s="254">
        <f t="shared" si="25"/>
        <v>0</v>
      </c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</row>
    <row r="44" spans="1:60" ht="14.25" hidden="1" customHeight="1">
      <c r="A44" s="69">
        <f t="shared" si="26"/>
        <v>46002</v>
      </c>
      <c r="B44" s="65"/>
      <c r="C44" s="86"/>
      <c r="D44" s="65"/>
      <c r="E44" s="86"/>
      <c r="F44" s="65"/>
      <c r="G44" s="86"/>
      <c r="H44" s="65"/>
      <c r="I44" s="65"/>
      <c r="J44" s="161"/>
      <c r="K44" s="162"/>
      <c r="L44" s="163"/>
      <c r="M44" s="164"/>
      <c r="N44" s="165" t="e">
        <f t="shared" si="27"/>
        <v>#DIV/0!</v>
      </c>
      <c r="O44" s="231"/>
      <c r="P44" s="231"/>
      <c r="Q44" s="194"/>
      <c r="R44" s="231"/>
      <c r="S44" s="231"/>
      <c r="T44" s="194"/>
      <c r="U44" s="525"/>
      <c r="V44" s="525"/>
      <c r="W44" s="521"/>
      <c r="X44" s="525"/>
      <c r="Y44" s="525"/>
      <c r="Z44" s="521"/>
      <c r="AA44" s="231"/>
      <c r="AB44" s="231"/>
      <c r="AC44" s="194"/>
      <c r="AD44" s="161">
        <f t="shared" si="8"/>
        <v>170</v>
      </c>
      <c r="AE44" s="86">
        <f t="shared" si="9"/>
        <v>210.82</v>
      </c>
      <c r="AF44" s="161">
        <f t="shared" si="10"/>
        <v>66</v>
      </c>
      <c r="AG44" s="86">
        <f t="shared" si="11"/>
        <v>20.490000000000002</v>
      </c>
      <c r="AH44" s="187"/>
      <c r="AI44" s="187">
        <f t="shared" si="12"/>
        <v>0</v>
      </c>
      <c r="AJ44" s="254">
        <f t="shared" si="13"/>
        <v>0</v>
      </c>
      <c r="AK44" s="533">
        <f t="shared" si="14"/>
        <v>0</v>
      </c>
      <c r="AL44" s="533">
        <f t="shared" si="15"/>
        <v>0</v>
      </c>
      <c r="AM44" s="540">
        <f t="shared" si="16"/>
        <v>0</v>
      </c>
      <c r="AN44" s="533">
        <f t="shared" si="17"/>
        <v>0</v>
      </c>
      <c r="AO44" s="533">
        <f t="shared" si="18"/>
        <v>0</v>
      </c>
      <c r="AP44" s="540">
        <f t="shared" si="19"/>
        <v>0</v>
      </c>
      <c r="AQ44" s="533">
        <f t="shared" si="20"/>
        <v>0</v>
      </c>
      <c r="AR44" s="533">
        <f t="shared" si="21"/>
        <v>0</v>
      </c>
      <c r="AS44" s="540">
        <f t="shared" si="22"/>
        <v>0</v>
      </c>
      <c r="AT44" s="187">
        <f t="shared" si="23"/>
        <v>0</v>
      </c>
      <c r="AU44" s="187">
        <f t="shared" si="24"/>
        <v>0</v>
      </c>
      <c r="AV44" s="254">
        <f t="shared" si="25"/>
        <v>0</v>
      </c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</row>
    <row r="45" spans="1:60" ht="14.25" hidden="1" customHeight="1">
      <c r="A45" s="69">
        <f t="shared" si="26"/>
        <v>46003</v>
      </c>
      <c r="B45" s="65"/>
      <c r="C45" s="86"/>
      <c r="D45" s="65"/>
      <c r="E45" s="86"/>
      <c r="F45" s="65"/>
      <c r="G45" s="86"/>
      <c r="H45" s="65"/>
      <c r="I45" s="65"/>
      <c r="J45" s="161"/>
      <c r="K45" s="162"/>
      <c r="L45" s="163"/>
      <c r="M45" s="164"/>
      <c r="N45" s="165" t="e">
        <f t="shared" si="27"/>
        <v>#DIV/0!</v>
      </c>
      <c r="O45" s="231"/>
      <c r="P45" s="231"/>
      <c r="Q45" s="194"/>
      <c r="R45" s="231"/>
      <c r="S45" s="231"/>
      <c r="T45" s="194"/>
      <c r="U45" s="525"/>
      <c r="V45" s="525"/>
      <c r="W45" s="521"/>
      <c r="X45" s="525"/>
      <c r="Y45" s="525"/>
      <c r="Z45" s="521"/>
      <c r="AA45" s="231"/>
      <c r="AB45" s="231"/>
      <c r="AC45" s="194"/>
      <c r="AD45" s="161">
        <f t="shared" si="8"/>
        <v>170</v>
      </c>
      <c r="AE45" s="86">
        <f t="shared" si="9"/>
        <v>210.82</v>
      </c>
      <c r="AF45" s="161">
        <f t="shared" si="10"/>
        <v>66</v>
      </c>
      <c r="AG45" s="86">
        <f t="shared" si="11"/>
        <v>20.490000000000002</v>
      </c>
      <c r="AH45" s="187"/>
      <c r="AI45" s="187">
        <f t="shared" si="12"/>
        <v>0</v>
      </c>
      <c r="AJ45" s="254">
        <f t="shared" si="13"/>
        <v>0</v>
      </c>
      <c r="AK45" s="533">
        <f t="shared" si="14"/>
        <v>0</v>
      </c>
      <c r="AL45" s="533">
        <f t="shared" si="15"/>
        <v>0</v>
      </c>
      <c r="AM45" s="540">
        <f t="shared" si="16"/>
        <v>0</v>
      </c>
      <c r="AN45" s="533">
        <f t="shared" si="17"/>
        <v>0</v>
      </c>
      <c r="AO45" s="533">
        <f t="shared" si="18"/>
        <v>0</v>
      </c>
      <c r="AP45" s="540">
        <f t="shared" si="19"/>
        <v>0</v>
      </c>
      <c r="AQ45" s="533">
        <f t="shared" si="20"/>
        <v>0</v>
      </c>
      <c r="AR45" s="533">
        <f t="shared" si="21"/>
        <v>0</v>
      </c>
      <c r="AS45" s="540">
        <f t="shared" si="22"/>
        <v>0</v>
      </c>
      <c r="AT45" s="187">
        <f t="shared" si="23"/>
        <v>0</v>
      </c>
      <c r="AU45" s="187">
        <f t="shared" si="24"/>
        <v>0</v>
      </c>
      <c r="AV45" s="254">
        <f t="shared" si="25"/>
        <v>0</v>
      </c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</row>
    <row r="46" spans="1:60" ht="14.25" hidden="1" customHeight="1">
      <c r="A46" s="69">
        <f t="shared" si="26"/>
        <v>46004</v>
      </c>
      <c r="B46" s="65"/>
      <c r="C46" s="86"/>
      <c r="D46" s="65"/>
      <c r="E46" s="86"/>
      <c r="F46" s="65"/>
      <c r="G46" s="86"/>
      <c r="H46" s="72"/>
      <c r="I46" s="65"/>
      <c r="J46" s="65"/>
      <c r="K46" s="162"/>
      <c r="L46" s="163"/>
      <c r="M46" s="164"/>
      <c r="N46" s="165" t="e">
        <f t="shared" si="27"/>
        <v>#DIV/0!</v>
      </c>
      <c r="O46" s="231"/>
      <c r="P46" s="231"/>
      <c r="Q46" s="194"/>
      <c r="R46" s="231"/>
      <c r="S46" s="231"/>
      <c r="T46" s="194"/>
      <c r="U46" s="525"/>
      <c r="V46" s="525"/>
      <c r="W46" s="521"/>
      <c r="X46" s="525"/>
      <c r="Y46" s="525"/>
      <c r="Z46" s="521"/>
      <c r="AA46" s="231"/>
      <c r="AB46" s="231"/>
      <c r="AC46" s="194"/>
      <c r="AD46" s="161">
        <f t="shared" si="8"/>
        <v>170</v>
      </c>
      <c r="AE46" s="86">
        <f t="shared" si="9"/>
        <v>210.82</v>
      </c>
      <c r="AF46" s="161">
        <f t="shared" si="10"/>
        <v>66</v>
      </c>
      <c r="AG46" s="86">
        <f t="shared" si="11"/>
        <v>20.490000000000002</v>
      </c>
      <c r="AH46" s="187"/>
      <c r="AI46" s="187">
        <f t="shared" si="12"/>
        <v>0</v>
      </c>
      <c r="AJ46" s="254">
        <f t="shared" si="13"/>
        <v>0</v>
      </c>
      <c r="AK46" s="533">
        <f t="shared" si="14"/>
        <v>0</v>
      </c>
      <c r="AL46" s="533">
        <f t="shared" si="15"/>
        <v>0</v>
      </c>
      <c r="AM46" s="540">
        <f t="shared" si="16"/>
        <v>0</v>
      </c>
      <c r="AN46" s="533">
        <f t="shared" si="17"/>
        <v>0</v>
      </c>
      <c r="AO46" s="533">
        <f t="shared" si="18"/>
        <v>0</v>
      </c>
      <c r="AP46" s="540">
        <f t="shared" si="19"/>
        <v>0</v>
      </c>
      <c r="AQ46" s="533">
        <f t="shared" si="20"/>
        <v>0</v>
      </c>
      <c r="AR46" s="533">
        <f t="shared" si="21"/>
        <v>0</v>
      </c>
      <c r="AS46" s="540">
        <f t="shared" si="22"/>
        <v>0</v>
      </c>
      <c r="AT46" s="187">
        <f t="shared" si="23"/>
        <v>0</v>
      </c>
      <c r="AU46" s="187">
        <f t="shared" si="24"/>
        <v>0</v>
      </c>
      <c r="AV46" s="254">
        <f t="shared" si="25"/>
        <v>0</v>
      </c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</row>
    <row r="47" spans="1:60" ht="14.25" hidden="1" customHeight="1">
      <c r="A47" s="69">
        <f t="shared" si="26"/>
        <v>46005</v>
      </c>
      <c r="B47" s="65"/>
      <c r="C47" s="86"/>
      <c r="D47" s="65"/>
      <c r="E47" s="86"/>
      <c r="F47" s="65"/>
      <c r="G47" s="86"/>
      <c r="H47" s="65"/>
      <c r="I47" s="65"/>
      <c r="J47" s="161"/>
      <c r="K47" s="162"/>
      <c r="L47" s="163"/>
      <c r="M47" s="164"/>
      <c r="N47" s="165" t="e">
        <f t="shared" si="27"/>
        <v>#DIV/0!</v>
      </c>
      <c r="O47" s="231"/>
      <c r="P47" s="231"/>
      <c r="Q47" s="194"/>
      <c r="R47" s="231"/>
      <c r="S47" s="231"/>
      <c r="T47" s="194"/>
      <c r="U47" s="525"/>
      <c r="V47" s="525"/>
      <c r="W47" s="521"/>
      <c r="X47" s="525"/>
      <c r="Y47" s="525"/>
      <c r="Z47" s="521"/>
      <c r="AA47" s="231"/>
      <c r="AB47" s="231"/>
      <c r="AC47" s="194"/>
      <c r="AD47" s="161">
        <f t="shared" si="8"/>
        <v>170</v>
      </c>
      <c r="AE47" s="86">
        <f t="shared" si="9"/>
        <v>210.82</v>
      </c>
      <c r="AF47" s="161">
        <f t="shared" si="10"/>
        <v>66</v>
      </c>
      <c r="AG47" s="86">
        <f t="shared" si="11"/>
        <v>20.490000000000002</v>
      </c>
      <c r="AH47" s="187"/>
      <c r="AI47" s="187">
        <f t="shared" si="12"/>
        <v>0</v>
      </c>
      <c r="AJ47" s="254">
        <f t="shared" si="13"/>
        <v>0</v>
      </c>
      <c r="AK47" s="533">
        <f t="shared" si="14"/>
        <v>0</v>
      </c>
      <c r="AL47" s="533">
        <f t="shared" si="15"/>
        <v>0</v>
      </c>
      <c r="AM47" s="540">
        <f t="shared" si="16"/>
        <v>0</v>
      </c>
      <c r="AN47" s="533">
        <f t="shared" si="17"/>
        <v>0</v>
      </c>
      <c r="AO47" s="533">
        <f t="shared" si="18"/>
        <v>0</v>
      </c>
      <c r="AP47" s="540">
        <f t="shared" si="19"/>
        <v>0</v>
      </c>
      <c r="AQ47" s="533">
        <f t="shared" si="20"/>
        <v>0</v>
      </c>
      <c r="AR47" s="533">
        <f t="shared" si="21"/>
        <v>0</v>
      </c>
      <c r="AS47" s="540">
        <f t="shared" si="22"/>
        <v>0</v>
      </c>
      <c r="AT47" s="187">
        <f t="shared" si="23"/>
        <v>0</v>
      </c>
      <c r="AU47" s="187">
        <f t="shared" si="24"/>
        <v>0</v>
      </c>
      <c r="AV47" s="254">
        <f t="shared" si="25"/>
        <v>0</v>
      </c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</row>
    <row r="48" spans="1:60" ht="14.25" hidden="1" customHeight="1">
      <c r="A48" s="69">
        <f t="shared" si="26"/>
        <v>46006</v>
      </c>
      <c r="B48" s="65"/>
      <c r="C48" s="86"/>
      <c r="D48" s="65"/>
      <c r="E48" s="86"/>
      <c r="F48" s="65"/>
      <c r="G48" s="86"/>
      <c r="H48" s="65"/>
      <c r="I48" s="65"/>
      <c r="J48" s="161"/>
      <c r="K48" s="162"/>
      <c r="L48" s="163"/>
      <c r="M48" s="164"/>
      <c r="N48" s="165" t="e">
        <f t="shared" si="27"/>
        <v>#DIV/0!</v>
      </c>
      <c r="O48" s="231"/>
      <c r="P48" s="231"/>
      <c r="Q48" s="194"/>
      <c r="R48" s="231"/>
      <c r="S48" s="231"/>
      <c r="T48" s="194"/>
      <c r="U48" s="525"/>
      <c r="V48" s="525"/>
      <c r="W48" s="521"/>
      <c r="X48" s="525"/>
      <c r="Y48" s="525"/>
      <c r="Z48" s="521"/>
      <c r="AA48" s="231"/>
      <c r="AB48" s="231"/>
      <c r="AC48" s="194"/>
      <c r="AD48" s="161">
        <f t="shared" si="8"/>
        <v>170</v>
      </c>
      <c r="AE48" s="86">
        <f t="shared" si="9"/>
        <v>210.82</v>
      </c>
      <c r="AF48" s="161">
        <f t="shared" si="10"/>
        <v>66</v>
      </c>
      <c r="AG48" s="86">
        <f t="shared" si="11"/>
        <v>20.490000000000002</v>
      </c>
      <c r="AH48" s="187"/>
      <c r="AI48" s="187">
        <f t="shared" si="12"/>
        <v>0</v>
      </c>
      <c r="AJ48" s="254">
        <f t="shared" si="13"/>
        <v>0</v>
      </c>
      <c r="AK48" s="533">
        <f t="shared" si="14"/>
        <v>0</v>
      </c>
      <c r="AL48" s="533">
        <f t="shared" si="15"/>
        <v>0</v>
      </c>
      <c r="AM48" s="540">
        <f t="shared" si="16"/>
        <v>0</v>
      </c>
      <c r="AN48" s="533">
        <f t="shared" si="17"/>
        <v>0</v>
      </c>
      <c r="AO48" s="533">
        <f t="shared" si="18"/>
        <v>0</v>
      </c>
      <c r="AP48" s="540">
        <f t="shared" si="19"/>
        <v>0</v>
      </c>
      <c r="AQ48" s="533">
        <f t="shared" si="20"/>
        <v>0</v>
      </c>
      <c r="AR48" s="533">
        <f t="shared" si="21"/>
        <v>0</v>
      </c>
      <c r="AS48" s="540">
        <f t="shared" si="22"/>
        <v>0</v>
      </c>
      <c r="AT48" s="187">
        <f t="shared" si="23"/>
        <v>0</v>
      </c>
      <c r="AU48" s="187">
        <f t="shared" si="24"/>
        <v>0</v>
      </c>
      <c r="AV48" s="254">
        <f t="shared" si="25"/>
        <v>0</v>
      </c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</row>
    <row r="49" spans="1:60" ht="14.25" hidden="1" customHeight="1">
      <c r="A49" s="69">
        <f t="shared" si="26"/>
        <v>46007</v>
      </c>
      <c r="B49" s="185"/>
      <c r="C49" s="186"/>
      <c r="D49" s="185"/>
      <c r="E49" s="186"/>
      <c r="F49" s="185"/>
      <c r="G49" s="186"/>
      <c r="H49" s="185"/>
      <c r="I49" s="185"/>
      <c r="J49" s="187"/>
      <c r="K49" s="188"/>
      <c r="L49" s="189"/>
      <c r="M49" s="190"/>
      <c r="N49" s="165" t="e">
        <f t="shared" si="27"/>
        <v>#DIV/0!</v>
      </c>
      <c r="O49" s="231"/>
      <c r="P49" s="231"/>
      <c r="Q49" s="194"/>
      <c r="R49" s="231"/>
      <c r="S49" s="231"/>
      <c r="T49" s="194"/>
      <c r="U49" s="525"/>
      <c r="V49" s="525"/>
      <c r="W49" s="521"/>
      <c r="X49" s="525"/>
      <c r="Y49" s="525"/>
      <c r="Z49" s="521"/>
      <c r="AA49" s="231"/>
      <c r="AB49" s="231"/>
      <c r="AC49" s="194"/>
      <c r="AD49" s="161">
        <f t="shared" si="8"/>
        <v>170</v>
      </c>
      <c r="AE49" s="86">
        <f t="shared" si="9"/>
        <v>210.82</v>
      </c>
      <c r="AF49" s="161">
        <f t="shared" si="10"/>
        <v>66</v>
      </c>
      <c r="AG49" s="86">
        <f t="shared" si="11"/>
        <v>20.490000000000002</v>
      </c>
      <c r="AH49" s="187"/>
      <c r="AI49" s="187">
        <f t="shared" si="12"/>
        <v>0</v>
      </c>
      <c r="AJ49" s="254">
        <f t="shared" si="13"/>
        <v>0</v>
      </c>
      <c r="AK49" s="533">
        <f t="shared" si="14"/>
        <v>0</v>
      </c>
      <c r="AL49" s="533">
        <f t="shared" si="15"/>
        <v>0</v>
      </c>
      <c r="AM49" s="540">
        <f t="shared" si="16"/>
        <v>0</v>
      </c>
      <c r="AN49" s="533">
        <f t="shared" si="17"/>
        <v>0</v>
      </c>
      <c r="AO49" s="533">
        <f t="shared" si="18"/>
        <v>0</v>
      </c>
      <c r="AP49" s="540">
        <f t="shared" si="19"/>
        <v>0</v>
      </c>
      <c r="AQ49" s="533">
        <f t="shared" si="20"/>
        <v>0</v>
      </c>
      <c r="AR49" s="533">
        <f t="shared" si="21"/>
        <v>0</v>
      </c>
      <c r="AS49" s="540">
        <f t="shared" si="22"/>
        <v>0</v>
      </c>
      <c r="AT49" s="187">
        <f t="shared" si="23"/>
        <v>0</v>
      </c>
      <c r="AU49" s="187">
        <f t="shared" si="24"/>
        <v>0</v>
      </c>
      <c r="AV49" s="254">
        <f t="shared" si="25"/>
        <v>0</v>
      </c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</row>
    <row r="50" spans="1:60" ht="14.25" hidden="1" customHeight="1">
      <c r="A50" s="69">
        <f t="shared" si="26"/>
        <v>46008</v>
      </c>
      <c r="B50" s="185"/>
      <c r="C50" s="186"/>
      <c r="D50" s="185"/>
      <c r="E50" s="186"/>
      <c r="F50" s="185"/>
      <c r="G50" s="186"/>
      <c r="H50" s="185"/>
      <c r="I50" s="185"/>
      <c r="J50" s="187"/>
      <c r="K50" s="188"/>
      <c r="L50" s="189"/>
      <c r="M50" s="190"/>
      <c r="N50" s="165" t="e">
        <f t="shared" si="27"/>
        <v>#DIV/0!</v>
      </c>
      <c r="O50" s="231"/>
      <c r="P50" s="231"/>
      <c r="Q50" s="194"/>
      <c r="R50" s="231"/>
      <c r="S50" s="231"/>
      <c r="T50" s="194"/>
      <c r="U50" s="525"/>
      <c r="V50" s="525"/>
      <c r="W50" s="521"/>
      <c r="X50" s="525"/>
      <c r="Y50" s="525"/>
      <c r="Z50" s="521"/>
      <c r="AA50" s="231"/>
      <c r="AB50" s="231"/>
      <c r="AC50" s="194"/>
      <c r="AD50" s="161">
        <f t="shared" si="8"/>
        <v>170</v>
      </c>
      <c r="AE50" s="86">
        <f t="shared" si="9"/>
        <v>210.82</v>
      </c>
      <c r="AF50" s="161">
        <f t="shared" si="10"/>
        <v>66</v>
      </c>
      <c r="AG50" s="86">
        <f t="shared" si="11"/>
        <v>20.490000000000002</v>
      </c>
      <c r="AH50" s="187"/>
      <c r="AI50" s="187">
        <f t="shared" si="12"/>
        <v>0</v>
      </c>
      <c r="AJ50" s="254">
        <f t="shared" si="13"/>
        <v>0</v>
      </c>
      <c r="AK50" s="533">
        <f t="shared" si="14"/>
        <v>0</v>
      </c>
      <c r="AL50" s="533">
        <f t="shared" si="15"/>
        <v>0</v>
      </c>
      <c r="AM50" s="540">
        <f t="shared" si="16"/>
        <v>0</v>
      </c>
      <c r="AN50" s="533">
        <f t="shared" si="17"/>
        <v>0</v>
      </c>
      <c r="AO50" s="533">
        <f t="shared" si="18"/>
        <v>0</v>
      </c>
      <c r="AP50" s="540">
        <f t="shared" si="19"/>
        <v>0</v>
      </c>
      <c r="AQ50" s="533">
        <f t="shared" si="20"/>
        <v>0</v>
      </c>
      <c r="AR50" s="533">
        <f t="shared" si="21"/>
        <v>0</v>
      </c>
      <c r="AS50" s="540">
        <f t="shared" si="22"/>
        <v>0</v>
      </c>
      <c r="AT50" s="187">
        <f t="shared" si="23"/>
        <v>0</v>
      </c>
      <c r="AU50" s="187">
        <f t="shared" si="24"/>
        <v>0</v>
      </c>
      <c r="AV50" s="254">
        <f t="shared" si="25"/>
        <v>0</v>
      </c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</row>
    <row r="51" spans="1:60" ht="14.25" hidden="1" customHeight="1">
      <c r="A51" s="69">
        <f t="shared" si="26"/>
        <v>46009</v>
      </c>
      <c r="B51" s="185"/>
      <c r="C51" s="186"/>
      <c r="D51" s="185"/>
      <c r="E51" s="186"/>
      <c r="F51" s="185"/>
      <c r="G51" s="186"/>
      <c r="H51" s="185"/>
      <c r="I51" s="185"/>
      <c r="J51" s="187"/>
      <c r="K51" s="188"/>
      <c r="L51" s="189"/>
      <c r="M51" s="190"/>
      <c r="N51" s="165" t="e">
        <f t="shared" si="27"/>
        <v>#DIV/0!</v>
      </c>
      <c r="O51" s="231"/>
      <c r="P51" s="231"/>
      <c r="Q51" s="194"/>
      <c r="R51" s="231"/>
      <c r="S51" s="231"/>
      <c r="T51" s="194"/>
      <c r="U51" s="525"/>
      <c r="V51" s="525"/>
      <c r="W51" s="521"/>
      <c r="X51" s="525"/>
      <c r="Y51" s="525"/>
      <c r="Z51" s="521"/>
      <c r="AA51" s="231"/>
      <c r="AB51" s="231"/>
      <c r="AC51" s="194"/>
      <c r="AD51" s="161">
        <f t="shared" si="8"/>
        <v>170</v>
      </c>
      <c r="AE51" s="86">
        <f t="shared" si="9"/>
        <v>210.82</v>
      </c>
      <c r="AF51" s="161">
        <f t="shared" si="10"/>
        <v>66</v>
      </c>
      <c r="AG51" s="86">
        <f t="shared" si="11"/>
        <v>20.490000000000002</v>
      </c>
      <c r="AH51" s="187"/>
      <c r="AI51" s="187">
        <f t="shared" si="12"/>
        <v>0</v>
      </c>
      <c r="AJ51" s="254">
        <f t="shared" si="13"/>
        <v>0</v>
      </c>
      <c r="AK51" s="533">
        <f t="shared" si="14"/>
        <v>0</v>
      </c>
      <c r="AL51" s="533">
        <f t="shared" si="15"/>
        <v>0</v>
      </c>
      <c r="AM51" s="540">
        <f t="shared" si="16"/>
        <v>0</v>
      </c>
      <c r="AN51" s="533">
        <f t="shared" si="17"/>
        <v>0</v>
      </c>
      <c r="AO51" s="533">
        <f t="shared" si="18"/>
        <v>0</v>
      </c>
      <c r="AP51" s="540">
        <f t="shared" si="19"/>
        <v>0</v>
      </c>
      <c r="AQ51" s="533">
        <f t="shared" si="20"/>
        <v>0</v>
      </c>
      <c r="AR51" s="533">
        <f t="shared" si="21"/>
        <v>0</v>
      </c>
      <c r="AS51" s="540">
        <f t="shared" si="22"/>
        <v>0</v>
      </c>
      <c r="AT51" s="187">
        <f t="shared" si="23"/>
        <v>0</v>
      </c>
      <c r="AU51" s="187">
        <f t="shared" si="24"/>
        <v>0</v>
      </c>
      <c r="AV51" s="254">
        <f t="shared" si="25"/>
        <v>0</v>
      </c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</row>
    <row r="52" spans="1:60" ht="14.25" hidden="1" customHeight="1">
      <c r="A52" s="69">
        <f t="shared" si="26"/>
        <v>46010</v>
      </c>
      <c r="B52" s="185"/>
      <c r="C52" s="186"/>
      <c r="D52" s="185"/>
      <c r="E52" s="186"/>
      <c r="F52" s="185"/>
      <c r="G52" s="186"/>
      <c r="H52" s="185"/>
      <c r="I52" s="185"/>
      <c r="J52" s="187"/>
      <c r="K52" s="188"/>
      <c r="L52" s="189"/>
      <c r="M52" s="190"/>
      <c r="N52" s="165" t="e">
        <f t="shared" si="27"/>
        <v>#DIV/0!</v>
      </c>
      <c r="O52" s="231"/>
      <c r="P52" s="231"/>
      <c r="Q52" s="194"/>
      <c r="R52" s="231"/>
      <c r="S52" s="231"/>
      <c r="T52" s="194"/>
      <c r="U52" s="525"/>
      <c r="V52" s="525"/>
      <c r="W52" s="521"/>
      <c r="X52" s="525"/>
      <c r="Y52" s="525"/>
      <c r="Z52" s="521"/>
      <c r="AA52" s="231"/>
      <c r="AB52" s="231"/>
      <c r="AC52" s="194"/>
      <c r="AD52" s="161">
        <f t="shared" si="8"/>
        <v>170</v>
      </c>
      <c r="AE52" s="86">
        <f t="shared" si="9"/>
        <v>210.82</v>
      </c>
      <c r="AF52" s="161">
        <f t="shared" si="10"/>
        <v>66</v>
      </c>
      <c r="AG52" s="86">
        <f t="shared" si="11"/>
        <v>20.490000000000002</v>
      </c>
      <c r="AH52" s="187"/>
      <c r="AI52" s="187">
        <f t="shared" si="12"/>
        <v>0</v>
      </c>
      <c r="AJ52" s="254">
        <f t="shared" si="13"/>
        <v>0</v>
      </c>
      <c r="AK52" s="533">
        <f t="shared" si="14"/>
        <v>0</v>
      </c>
      <c r="AL52" s="533">
        <f t="shared" si="15"/>
        <v>0</v>
      </c>
      <c r="AM52" s="540">
        <f t="shared" si="16"/>
        <v>0</v>
      </c>
      <c r="AN52" s="533">
        <f t="shared" si="17"/>
        <v>0</v>
      </c>
      <c r="AO52" s="533">
        <f t="shared" si="18"/>
        <v>0</v>
      </c>
      <c r="AP52" s="540">
        <f t="shared" si="19"/>
        <v>0</v>
      </c>
      <c r="AQ52" s="533">
        <f t="shared" si="20"/>
        <v>0</v>
      </c>
      <c r="AR52" s="533">
        <f t="shared" si="21"/>
        <v>0</v>
      </c>
      <c r="AS52" s="540">
        <f t="shared" si="22"/>
        <v>0</v>
      </c>
      <c r="AT52" s="187">
        <f t="shared" si="23"/>
        <v>0</v>
      </c>
      <c r="AU52" s="187">
        <f t="shared" si="24"/>
        <v>0</v>
      </c>
      <c r="AV52" s="254">
        <f t="shared" si="25"/>
        <v>0</v>
      </c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</row>
    <row r="53" spans="1:60" ht="14.25" hidden="1" customHeight="1">
      <c r="A53" s="69">
        <f t="shared" si="26"/>
        <v>46011</v>
      </c>
      <c r="B53" s="185"/>
      <c r="C53" s="186"/>
      <c r="D53" s="185"/>
      <c r="E53" s="186"/>
      <c r="F53" s="185"/>
      <c r="G53" s="186"/>
      <c r="H53" s="185"/>
      <c r="I53" s="185"/>
      <c r="J53" s="187"/>
      <c r="K53" s="188"/>
      <c r="L53" s="189"/>
      <c r="M53" s="190"/>
      <c r="N53" s="165" t="e">
        <f t="shared" si="27"/>
        <v>#DIV/0!</v>
      </c>
      <c r="O53" s="231"/>
      <c r="P53" s="231"/>
      <c r="Q53" s="194"/>
      <c r="R53" s="231"/>
      <c r="S53" s="231"/>
      <c r="T53" s="194"/>
      <c r="U53" s="525"/>
      <c r="V53" s="525"/>
      <c r="W53" s="521"/>
      <c r="X53" s="525"/>
      <c r="Y53" s="525"/>
      <c r="Z53" s="521"/>
      <c r="AA53" s="231"/>
      <c r="AB53" s="231"/>
      <c r="AC53" s="194"/>
      <c r="AD53" s="161">
        <f t="shared" si="8"/>
        <v>170</v>
      </c>
      <c r="AE53" s="86">
        <f t="shared" si="9"/>
        <v>210.82</v>
      </c>
      <c r="AF53" s="161">
        <f t="shared" si="10"/>
        <v>66</v>
      </c>
      <c r="AG53" s="86">
        <f t="shared" si="11"/>
        <v>20.490000000000002</v>
      </c>
      <c r="AH53" s="187"/>
      <c r="AI53" s="187">
        <f t="shared" si="12"/>
        <v>0</v>
      </c>
      <c r="AJ53" s="254">
        <f t="shared" si="13"/>
        <v>0</v>
      </c>
      <c r="AK53" s="533">
        <f t="shared" si="14"/>
        <v>0</v>
      </c>
      <c r="AL53" s="533">
        <f t="shared" si="15"/>
        <v>0</v>
      </c>
      <c r="AM53" s="540">
        <f t="shared" si="16"/>
        <v>0</v>
      </c>
      <c r="AN53" s="533">
        <f t="shared" si="17"/>
        <v>0</v>
      </c>
      <c r="AO53" s="533">
        <f t="shared" si="18"/>
        <v>0</v>
      </c>
      <c r="AP53" s="540">
        <f t="shared" si="19"/>
        <v>0</v>
      </c>
      <c r="AQ53" s="533">
        <f t="shared" si="20"/>
        <v>0</v>
      </c>
      <c r="AR53" s="533">
        <f t="shared" si="21"/>
        <v>0</v>
      </c>
      <c r="AS53" s="540">
        <f t="shared" si="22"/>
        <v>0</v>
      </c>
      <c r="AT53" s="187">
        <f t="shared" si="23"/>
        <v>0</v>
      </c>
      <c r="AU53" s="187">
        <f t="shared" si="24"/>
        <v>0</v>
      </c>
      <c r="AV53" s="254">
        <f t="shared" si="25"/>
        <v>0</v>
      </c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</row>
    <row r="54" spans="1:60" ht="14.25" hidden="1" customHeight="1">
      <c r="A54" s="69">
        <f t="shared" si="26"/>
        <v>46012</v>
      </c>
      <c r="B54" s="185"/>
      <c r="C54" s="186"/>
      <c r="D54" s="185"/>
      <c r="E54" s="186"/>
      <c r="F54" s="185"/>
      <c r="G54" s="186"/>
      <c r="H54" s="185"/>
      <c r="I54" s="185"/>
      <c r="J54" s="187"/>
      <c r="K54" s="188"/>
      <c r="L54" s="189"/>
      <c r="M54" s="190"/>
      <c r="N54" s="165" t="e">
        <f t="shared" si="27"/>
        <v>#DIV/0!</v>
      </c>
      <c r="O54" s="231"/>
      <c r="P54" s="231"/>
      <c r="Q54" s="194"/>
      <c r="R54" s="231"/>
      <c r="S54" s="231"/>
      <c r="T54" s="194"/>
      <c r="U54" s="525"/>
      <c r="V54" s="525"/>
      <c r="W54" s="521"/>
      <c r="X54" s="525"/>
      <c r="Y54" s="525"/>
      <c r="Z54" s="521"/>
      <c r="AA54" s="231"/>
      <c r="AB54" s="231"/>
      <c r="AC54" s="194"/>
      <c r="AD54" s="161">
        <f t="shared" si="8"/>
        <v>170</v>
      </c>
      <c r="AE54" s="86">
        <f t="shared" si="9"/>
        <v>210.82</v>
      </c>
      <c r="AF54" s="161">
        <f t="shared" si="10"/>
        <v>66</v>
      </c>
      <c r="AG54" s="86">
        <f t="shared" si="11"/>
        <v>20.490000000000002</v>
      </c>
      <c r="AH54" s="187"/>
      <c r="AI54" s="187">
        <f t="shared" si="12"/>
        <v>0</v>
      </c>
      <c r="AJ54" s="254">
        <f t="shared" si="13"/>
        <v>0</v>
      </c>
      <c r="AK54" s="533">
        <f t="shared" si="14"/>
        <v>0</v>
      </c>
      <c r="AL54" s="533">
        <f t="shared" si="15"/>
        <v>0</v>
      </c>
      <c r="AM54" s="540">
        <f t="shared" si="16"/>
        <v>0</v>
      </c>
      <c r="AN54" s="533">
        <f t="shared" si="17"/>
        <v>0</v>
      </c>
      <c r="AO54" s="533">
        <f t="shared" si="18"/>
        <v>0</v>
      </c>
      <c r="AP54" s="540">
        <f t="shared" si="19"/>
        <v>0</v>
      </c>
      <c r="AQ54" s="533">
        <f t="shared" si="20"/>
        <v>0</v>
      </c>
      <c r="AR54" s="533">
        <f t="shared" si="21"/>
        <v>0</v>
      </c>
      <c r="AS54" s="540">
        <f t="shared" si="22"/>
        <v>0</v>
      </c>
      <c r="AT54" s="187">
        <f t="shared" si="23"/>
        <v>0</v>
      </c>
      <c r="AU54" s="187">
        <f t="shared" si="24"/>
        <v>0</v>
      </c>
      <c r="AV54" s="254">
        <f t="shared" si="25"/>
        <v>0</v>
      </c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</row>
    <row r="55" spans="1:60" ht="14.25" hidden="1" customHeight="1">
      <c r="A55" s="69">
        <f t="shared" si="26"/>
        <v>46013</v>
      </c>
      <c r="B55" s="185"/>
      <c r="C55" s="186"/>
      <c r="D55" s="185"/>
      <c r="E55" s="186"/>
      <c r="F55" s="185"/>
      <c r="G55" s="186"/>
      <c r="H55" s="185"/>
      <c r="I55" s="185"/>
      <c r="J55" s="187"/>
      <c r="K55" s="188"/>
      <c r="L55" s="189"/>
      <c r="M55" s="190"/>
      <c r="N55" s="165" t="e">
        <f t="shared" si="27"/>
        <v>#DIV/0!</v>
      </c>
      <c r="O55" s="231"/>
      <c r="P55" s="231"/>
      <c r="Q55" s="194"/>
      <c r="R55" s="231"/>
      <c r="S55" s="231"/>
      <c r="T55" s="194"/>
      <c r="U55" s="525"/>
      <c r="V55" s="525"/>
      <c r="W55" s="521"/>
      <c r="X55" s="525"/>
      <c r="Y55" s="525"/>
      <c r="Z55" s="521"/>
      <c r="AA55" s="231"/>
      <c r="AB55" s="231"/>
      <c r="AC55" s="194"/>
      <c r="AD55" s="161">
        <f t="shared" si="8"/>
        <v>170</v>
      </c>
      <c r="AE55" s="86">
        <f t="shared" si="9"/>
        <v>210.82</v>
      </c>
      <c r="AF55" s="161">
        <f t="shared" si="10"/>
        <v>66</v>
      </c>
      <c r="AG55" s="86">
        <f t="shared" si="11"/>
        <v>20.490000000000002</v>
      </c>
      <c r="AH55" s="187"/>
      <c r="AI55" s="187">
        <f t="shared" si="12"/>
        <v>0</v>
      </c>
      <c r="AJ55" s="254">
        <f t="shared" si="13"/>
        <v>0</v>
      </c>
      <c r="AK55" s="533">
        <f t="shared" si="14"/>
        <v>0</v>
      </c>
      <c r="AL55" s="533">
        <f t="shared" si="15"/>
        <v>0</v>
      </c>
      <c r="AM55" s="540">
        <f t="shared" si="16"/>
        <v>0</v>
      </c>
      <c r="AN55" s="533">
        <f t="shared" si="17"/>
        <v>0</v>
      </c>
      <c r="AO55" s="533">
        <f t="shared" si="18"/>
        <v>0</v>
      </c>
      <c r="AP55" s="540">
        <f t="shared" si="19"/>
        <v>0</v>
      </c>
      <c r="AQ55" s="533">
        <f t="shared" si="20"/>
        <v>0</v>
      </c>
      <c r="AR55" s="533">
        <f t="shared" si="21"/>
        <v>0</v>
      </c>
      <c r="AS55" s="540">
        <f t="shared" si="22"/>
        <v>0</v>
      </c>
      <c r="AT55" s="187">
        <f t="shared" si="23"/>
        <v>0</v>
      </c>
      <c r="AU55" s="187">
        <f t="shared" si="24"/>
        <v>0</v>
      </c>
      <c r="AV55" s="254">
        <f t="shared" si="25"/>
        <v>0</v>
      </c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</row>
    <row r="56" spans="1:60" ht="14.25" hidden="1" customHeight="1">
      <c r="A56" s="69">
        <f t="shared" si="26"/>
        <v>46014</v>
      </c>
      <c r="B56" s="185"/>
      <c r="C56" s="186"/>
      <c r="D56" s="185"/>
      <c r="E56" s="186"/>
      <c r="F56" s="185"/>
      <c r="G56" s="186"/>
      <c r="H56" s="185"/>
      <c r="I56" s="185"/>
      <c r="J56" s="187"/>
      <c r="K56" s="188"/>
      <c r="L56" s="189"/>
      <c r="M56" s="190"/>
      <c r="N56" s="165" t="e">
        <f t="shared" si="27"/>
        <v>#DIV/0!</v>
      </c>
      <c r="O56" s="231"/>
      <c r="P56" s="231"/>
      <c r="Q56" s="194"/>
      <c r="R56" s="231"/>
      <c r="S56" s="231"/>
      <c r="T56" s="194"/>
      <c r="U56" s="525"/>
      <c r="V56" s="525"/>
      <c r="W56" s="521"/>
      <c r="X56" s="525"/>
      <c r="Y56" s="525"/>
      <c r="Z56" s="521"/>
      <c r="AA56" s="231"/>
      <c r="AB56" s="231"/>
      <c r="AC56" s="194"/>
      <c r="AD56" s="161">
        <f t="shared" si="8"/>
        <v>170</v>
      </c>
      <c r="AE56" s="86">
        <f t="shared" si="9"/>
        <v>210.82</v>
      </c>
      <c r="AF56" s="161">
        <f t="shared" si="10"/>
        <v>66</v>
      </c>
      <c r="AG56" s="86">
        <f t="shared" si="11"/>
        <v>20.490000000000002</v>
      </c>
      <c r="AH56" s="187"/>
      <c r="AI56" s="187">
        <f t="shared" si="12"/>
        <v>0</v>
      </c>
      <c r="AJ56" s="254">
        <f t="shared" si="13"/>
        <v>0</v>
      </c>
      <c r="AK56" s="533">
        <f t="shared" si="14"/>
        <v>0</v>
      </c>
      <c r="AL56" s="533">
        <f t="shared" si="15"/>
        <v>0</v>
      </c>
      <c r="AM56" s="540">
        <f t="shared" si="16"/>
        <v>0</v>
      </c>
      <c r="AN56" s="533">
        <f t="shared" si="17"/>
        <v>0</v>
      </c>
      <c r="AO56" s="533">
        <f t="shared" si="18"/>
        <v>0</v>
      </c>
      <c r="AP56" s="540">
        <f t="shared" si="19"/>
        <v>0</v>
      </c>
      <c r="AQ56" s="533">
        <f t="shared" si="20"/>
        <v>0</v>
      </c>
      <c r="AR56" s="533">
        <f t="shared" si="21"/>
        <v>0</v>
      </c>
      <c r="AS56" s="540">
        <f t="shared" si="22"/>
        <v>0</v>
      </c>
      <c r="AT56" s="187">
        <f t="shared" si="23"/>
        <v>0</v>
      </c>
      <c r="AU56" s="187">
        <f t="shared" si="24"/>
        <v>0</v>
      </c>
      <c r="AV56" s="254">
        <f t="shared" si="25"/>
        <v>0</v>
      </c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</row>
    <row r="57" spans="1:60" ht="14.25" hidden="1" customHeight="1">
      <c r="A57" s="69">
        <f t="shared" si="26"/>
        <v>46015</v>
      </c>
      <c r="B57" s="185"/>
      <c r="C57" s="186"/>
      <c r="D57" s="185"/>
      <c r="E57" s="186"/>
      <c r="F57" s="185"/>
      <c r="G57" s="186"/>
      <c r="H57" s="185"/>
      <c r="I57" s="185"/>
      <c r="J57" s="187"/>
      <c r="K57" s="188"/>
      <c r="L57" s="189"/>
      <c r="M57" s="190"/>
      <c r="N57" s="165" t="e">
        <f t="shared" si="27"/>
        <v>#DIV/0!</v>
      </c>
      <c r="O57" s="231"/>
      <c r="P57" s="231"/>
      <c r="Q57" s="194"/>
      <c r="R57" s="231"/>
      <c r="S57" s="231"/>
      <c r="T57" s="194"/>
      <c r="U57" s="525"/>
      <c r="V57" s="525"/>
      <c r="W57" s="521"/>
      <c r="X57" s="525"/>
      <c r="Y57" s="525"/>
      <c r="Z57" s="521"/>
      <c r="AA57" s="231"/>
      <c r="AB57" s="231"/>
      <c r="AC57" s="194"/>
      <c r="AD57" s="161">
        <f t="shared" si="8"/>
        <v>170</v>
      </c>
      <c r="AE57" s="86">
        <f t="shared" si="9"/>
        <v>210.82</v>
      </c>
      <c r="AF57" s="161">
        <f t="shared" si="10"/>
        <v>66</v>
      </c>
      <c r="AG57" s="86">
        <f t="shared" si="11"/>
        <v>20.490000000000002</v>
      </c>
      <c r="AH57" s="187"/>
      <c r="AI57" s="187">
        <f t="shared" si="12"/>
        <v>0</v>
      </c>
      <c r="AJ57" s="254">
        <f t="shared" si="13"/>
        <v>0</v>
      </c>
      <c r="AK57" s="533">
        <f t="shared" si="14"/>
        <v>0</v>
      </c>
      <c r="AL57" s="533">
        <f t="shared" si="15"/>
        <v>0</v>
      </c>
      <c r="AM57" s="540">
        <f t="shared" si="16"/>
        <v>0</v>
      </c>
      <c r="AN57" s="533">
        <f t="shared" si="17"/>
        <v>0</v>
      </c>
      <c r="AO57" s="533">
        <f t="shared" si="18"/>
        <v>0</v>
      </c>
      <c r="AP57" s="540">
        <f t="shared" si="19"/>
        <v>0</v>
      </c>
      <c r="AQ57" s="533">
        <f t="shared" si="20"/>
        <v>0</v>
      </c>
      <c r="AR57" s="533">
        <f t="shared" si="21"/>
        <v>0</v>
      </c>
      <c r="AS57" s="540">
        <f t="shared" si="22"/>
        <v>0</v>
      </c>
      <c r="AT57" s="187">
        <f t="shared" si="23"/>
        <v>0</v>
      </c>
      <c r="AU57" s="187">
        <f t="shared" si="24"/>
        <v>0</v>
      </c>
      <c r="AV57" s="254">
        <f t="shared" si="25"/>
        <v>0</v>
      </c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</row>
    <row r="58" spans="1:60" ht="14.25" hidden="1" customHeight="1">
      <c r="A58" s="69">
        <f t="shared" si="26"/>
        <v>46016</v>
      </c>
      <c r="B58" s="185"/>
      <c r="C58" s="186"/>
      <c r="D58" s="185"/>
      <c r="E58" s="186"/>
      <c r="F58" s="185"/>
      <c r="G58" s="186"/>
      <c r="H58" s="185"/>
      <c r="I58" s="185"/>
      <c r="J58" s="187"/>
      <c r="K58" s="188"/>
      <c r="L58" s="189"/>
      <c r="M58" s="190"/>
      <c r="N58" s="165" t="e">
        <f t="shared" si="27"/>
        <v>#DIV/0!</v>
      </c>
      <c r="O58" s="231"/>
      <c r="P58" s="231"/>
      <c r="Q58" s="194"/>
      <c r="R58" s="231"/>
      <c r="S58" s="231"/>
      <c r="T58" s="194"/>
      <c r="U58" s="525"/>
      <c r="V58" s="525"/>
      <c r="W58" s="521"/>
      <c r="X58" s="525"/>
      <c r="Y58" s="525"/>
      <c r="Z58" s="521"/>
      <c r="AA58" s="231"/>
      <c r="AB58" s="231"/>
      <c r="AC58" s="194"/>
      <c r="AD58" s="161">
        <f t="shared" si="8"/>
        <v>170</v>
      </c>
      <c r="AE58" s="86">
        <f t="shared" si="9"/>
        <v>210.82</v>
      </c>
      <c r="AF58" s="161">
        <f t="shared" si="10"/>
        <v>66</v>
      </c>
      <c r="AG58" s="86">
        <f t="shared" si="11"/>
        <v>20.490000000000002</v>
      </c>
      <c r="AH58" s="187"/>
      <c r="AI58" s="187">
        <f t="shared" si="12"/>
        <v>0</v>
      </c>
      <c r="AJ58" s="254">
        <f t="shared" si="13"/>
        <v>0</v>
      </c>
      <c r="AK58" s="533">
        <f t="shared" si="14"/>
        <v>0</v>
      </c>
      <c r="AL58" s="533">
        <f t="shared" si="15"/>
        <v>0</v>
      </c>
      <c r="AM58" s="540">
        <f t="shared" si="16"/>
        <v>0</v>
      </c>
      <c r="AN58" s="533">
        <f t="shared" si="17"/>
        <v>0</v>
      </c>
      <c r="AO58" s="533">
        <f t="shared" si="18"/>
        <v>0</v>
      </c>
      <c r="AP58" s="540">
        <f t="shared" si="19"/>
        <v>0</v>
      </c>
      <c r="AQ58" s="533">
        <f t="shared" si="20"/>
        <v>0</v>
      </c>
      <c r="AR58" s="533">
        <f t="shared" si="21"/>
        <v>0</v>
      </c>
      <c r="AS58" s="540">
        <f t="shared" si="22"/>
        <v>0</v>
      </c>
      <c r="AT58" s="187">
        <f t="shared" si="23"/>
        <v>0</v>
      </c>
      <c r="AU58" s="187">
        <f t="shared" si="24"/>
        <v>0</v>
      </c>
      <c r="AV58" s="254">
        <f t="shared" si="25"/>
        <v>0</v>
      </c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</row>
    <row r="59" spans="1:60" ht="14.25" hidden="1" customHeight="1">
      <c r="A59" s="69">
        <f t="shared" si="26"/>
        <v>46017</v>
      </c>
      <c r="B59" s="185"/>
      <c r="C59" s="186"/>
      <c r="D59" s="185"/>
      <c r="E59" s="186"/>
      <c r="F59" s="185"/>
      <c r="G59" s="186"/>
      <c r="H59" s="185"/>
      <c r="I59" s="185"/>
      <c r="J59" s="187"/>
      <c r="K59" s="188"/>
      <c r="L59" s="189"/>
      <c r="M59" s="190"/>
      <c r="N59" s="165" t="e">
        <f t="shared" si="27"/>
        <v>#DIV/0!</v>
      </c>
      <c r="O59" s="231"/>
      <c r="P59" s="231"/>
      <c r="Q59" s="194"/>
      <c r="R59" s="231"/>
      <c r="S59" s="231"/>
      <c r="T59" s="194"/>
      <c r="U59" s="525"/>
      <c r="V59" s="525"/>
      <c r="W59" s="521"/>
      <c r="X59" s="525"/>
      <c r="Y59" s="525"/>
      <c r="Z59" s="521"/>
      <c r="AA59" s="231"/>
      <c r="AB59" s="231"/>
      <c r="AC59" s="194"/>
      <c r="AD59" s="161">
        <f t="shared" si="8"/>
        <v>170</v>
      </c>
      <c r="AE59" s="86">
        <f t="shared" si="9"/>
        <v>210.82</v>
      </c>
      <c r="AF59" s="161">
        <f t="shared" si="10"/>
        <v>66</v>
      </c>
      <c r="AG59" s="86">
        <f t="shared" si="11"/>
        <v>20.490000000000002</v>
      </c>
      <c r="AH59" s="187"/>
      <c r="AI59" s="187">
        <f t="shared" si="12"/>
        <v>0</v>
      </c>
      <c r="AJ59" s="254">
        <f t="shared" si="13"/>
        <v>0</v>
      </c>
      <c r="AK59" s="533">
        <f t="shared" si="14"/>
        <v>0</v>
      </c>
      <c r="AL59" s="533">
        <f t="shared" si="15"/>
        <v>0</v>
      </c>
      <c r="AM59" s="540">
        <f t="shared" si="16"/>
        <v>0</v>
      </c>
      <c r="AN59" s="533">
        <f t="shared" si="17"/>
        <v>0</v>
      </c>
      <c r="AO59" s="533">
        <f t="shared" si="18"/>
        <v>0</v>
      </c>
      <c r="AP59" s="540">
        <f t="shared" si="19"/>
        <v>0</v>
      </c>
      <c r="AQ59" s="533">
        <f t="shared" si="20"/>
        <v>0</v>
      </c>
      <c r="AR59" s="533">
        <f t="shared" si="21"/>
        <v>0</v>
      </c>
      <c r="AS59" s="540">
        <f t="shared" si="22"/>
        <v>0</v>
      </c>
      <c r="AT59" s="187">
        <f t="shared" si="23"/>
        <v>0</v>
      </c>
      <c r="AU59" s="187">
        <f t="shared" si="24"/>
        <v>0</v>
      </c>
      <c r="AV59" s="254">
        <f t="shared" si="25"/>
        <v>0</v>
      </c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</row>
    <row r="60" spans="1:60" ht="14.25" hidden="1" customHeight="1">
      <c r="A60" s="69">
        <f t="shared" si="26"/>
        <v>46018</v>
      </c>
      <c r="B60" s="185"/>
      <c r="C60" s="186"/>
      <c r="D60" s="185"/>
      <c r="E60" s="186"/>
      <c r="F60" s="185"/>
      <c r="G60" s="186"/>
      <c r="H60" s="185"/>
      <c r="I60" s="185"/>
      <c r="J60" s="187"/>
      <c r="K60" s="188"/>
      <c r="L60" s="189"/>
      <c r="M60" s="190"/>
      <c r="N60" s="165" t="e">
        <f t="shared" si="27"/>
        <v>#DIV/0!</v>
      </c>
      <c r="O60" s="231"/>
      <c r="P60" s="231"/>
      <c r="Q60" s="194"/>
      <c r="R60" s="231"/>
      <c r="S60" s="231"/>
      <c r="T60" s="194"/>
      <c r="U60" s="525"/>
      <c r="V60" s="525"/>
      <c r="W60" s="521"/>
      <c r="X60" s="525"/>
      <c r="Y60" s="525"/>
      <c r="Z60" s="521"/>
      <c r="AA60" s="231"/>
      <c r="AB60" s="231"/>
      <c r="AC60" s="194"/>
      <c r="AD60" s="161">
        <f t="shared" si="8"/>
        <v>170</v>
      </c>
      <c r="AE60" s="86">
        <f t="shared" si="9"/>
        <v>210.82</v>
      </c>
      <c r="AF60" s="161">
        <f t="shared" si="10"/>
        <v>66</v>
      </c>
      <c r="AG60" s="86">
        <f t="shared" si="11"/>
        <v>20.490000000000002</v>
      </c>
      <c r="AH60" s="187"/>
      <c r="AI60" s="187">
        <f t="shared" si="12"/>
        <v>0</v>
      </c>
      <c r="AJ60" s="254">
        <f t="shared" si="13"/>
        <v>0</v>
      </c>
      <c r="AK60" s="533">
        <f t="shared" si="14"/>
        <v>0</v>
      </c>
      <c r="AL60" s="533">
        <f t="shared" si="15"/>
        <v>0</v>
      </c>
      <c r="AM60" s="540">
        <f t="shared" si="16"/>
        <v>0</v>
      </c>
      <c r="AN60" s="533">
        <f t="shared" si="17"/>
        <v>0</v>
      </c>
      <c r="AO60" s="533">
        <f t="shared" si="18"/>
        <v>0</v>
      </c>
      <c r="AP60" s="540">
        <f t="shared" si="19"/>
        <v>0</v>
      </c>
      <c r="AQ60" s="533">
        <f t="shared" si="20"/>
        <v>0</v>
      </c>
      <c r="AR60" s="533">
        <f t="shared" si="21"/>
        <v>0</v>
      </c>
      <c r="AS60" s="540">
        <f t="shared" si="22"/>
        <v>0</v>
      </c>
      <c r="AT60" s="187">
        <f t="shared" si="23"/>
        <v>0</v>
      </c>
      <c r="AU60" s="187">
        <f t="shared" si="24"/>
        <v>0</v>
      </c>
      <c r="AV60" s="254">
        <f t="shared" si="25"/>
        <v>0</v>
      </c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</row>
    <row r="61" spans="1:60" ht="14.25" hidden="1" customHeight="1">
      <c r="A61" s="69">
        <f t="shared" si="26"/>
        <v>46019</v>
      </c>
      <c r="B61" s="185"/>
      <c r="C61" s="186"/>
      <c r="D61" s="185"/>
      <c r="E61" s="186"/>
      <c r="F61" s="185"/>
      <c r="G61" s="186"/>
      <c r="H61" s="185"/>
      <c r="I61" s="185"/>
      <c r="J61" s="187"/>
      <c r="K61" s="188"/>
      <c r="L61" s="189"/>
      <c r="M61" s="190"/>
      <c r="N61" s="165" t="e">
        <f t="shared" si="27"/>
        <v>#DIV/0!</v>
      </c>
      <c r="O61" s="231"/>
      <c r="P61" s="231"/>
      <c r="Q61" s="194"/>
      <c r="R61" s="231"/>
      <c r="S61" s="231"/>
      <c r="T61" s="194"/>
      <c r="U61" s="525"/>
      <c r="V61" s="525"/>
      <c r="W61" s="521"/>
      <c r="X61" s="525"/>
      <c r="Y61" s="525"/>
      <c r="Z61" s="521"/>
      <c r="AA61" s="231"/>
      <c r="AB61" s="231"/>
      <c r="AC61" s="194"/>
      <c r="AD61" s="161">
        <f t="shared" si="8"/>
        <v>170</v>
      </c>
      <c r="AE61" s="86">
        <f t="shared" si="9"/>
        <v>210.82</v>
      </c>
      <c r="AF61" s="161">
        <f t="shared" si="10"/>
        <v>66</v>
      </c>
      <c r="AG61" s="86">
        <f t="shared" si="11"/>
        <v>20.490000000000002</v>
      </c>
      <c r="AH61" s="187"/>
      <c r="AI61" s="187">
        <f t="shared" si="12"/>
        <v>0</v>
      </c>
      <c r="AJ61" s="254">
        <f t="shared" si="13"/>
        <v>0</v>
      </c>
      <c r="AK61" s="533">
        <f t="shared" si="14"/>
        <v>0</v>
      </c>
      <c r="AL61" s="533">
        <f t="shared" si="15"/>
        <v>0</v>
      </c>
      <c r="AM61" s="540">
        <f t="shared" si="16"/>
        <v>0</v>
      </c>
      <c r="AN61" s="533">
        <f t="shared" si="17"/>
        <v>0</v>
      </c>
      <c r="AO61" s="533">
        <f t="shared" si="18"/>
        <v>0</v>
      </c>
      <c r="AP61" s="540">
        <f t="shared" si="19"/>
        <v>0</v>
      </c>
      <c r="AQ61" s="533">
        <f t="shared" si="20"/>
        <v>0</v>
      </c>
      <c r="AR61" s="533">
        <f t="shared" si="21"/>
        <v>0</v>
      </c>
      <c r="AS61" s="540">
        <f t="shared" si="22"/>
        <v>0</v>
      </c>
      <c r="AT61" s="187">
        <f t="shared" si="23"/>
        <v>0</v>
      </c>
      <c r="AU61" s="187">
        <f t="shared" si="24"/>
        <v>0</v>
      </c>
      <c r="AV61" s="254">
        <f t="shared" si="25"/>
        <v>0</v>
      </c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</row>
    <row r="62" spans="1:60" ht="14.25" hidden="1" customHeight="1">
      <c r="A62" s="69">
        <f t="shared" si="26"/>
        <v>46020</v>
      </c>
      <c r="B62" s="185"/>
      <c r="C62" s="186"/>
      <c r="D62" s="185"/>
      <c r="E62" s="186"/>
      <c r="F62" s="185"/>
      <c r="G62" s="186"/>
      <c r="H62" s="185"/>
      <c r="I62" s="185"/>
      <c r="J62" s="187"/>
      <c r="K62" s="188"/>
      <c r="L62" s="189"/>
      <c r="M62" s="190"/>
      <c r="N62" s="165" t="e">
        <f t="shared" si="27"/>
        <v>#DIV/0!</v>
      </c>
      <c r="O62" s="231"/>
      <c r="P62" s="231"/>
      <c r="Q62" s="194"/>
      <c r="R62" s="231"/>
      <c r="S62" s="231"/>
      <c r="T62" s="194"/>
      <c r="U62" s="525"/>
      <c r="V62" s="525"/>
      <c r="W62" s="521"/>
      <c r="X62" s="525"/>
      <c r="Y62" s="525"/>
      <c r="Z62" s="521"/>
      <c r="AA62" s="231"/>
      <c r="AB62" s="231"/>
      <c r="AC62" s="194"/>
      <c r="AD62" s="161">
        <f t="shared" si="8"/>
        <v>170</v>
      </c>
      <c r="AE62" s="86">
        <f t="shared" si="9"/>
        <v>210.82</v>
      </c>
      <c r="AF62" s="161">
        <f t="shared" si="10"/>
        <v>66</v>
      </c>
      <c r="AG62" s="86">
        <f t="shared" si="11"/>
        <v>20.490000000000002</v>
      </c>
      <c r="AH62" s="187"/>
      <c r="AI62" s="187">
        <f t="shared" si="12"/>
        <v>0</v>
      </c>
      <c r="AJ62" s="254">
        <f t="shared" si="13"/>
        <v>0</v>
      </c>
      <c r="AK62" s="533">
        <f t="shared" si="14"/>
        <v>0</v>
      </c>
      <c r="AL62" s="533">
        <f t="shared" si="15"/>
        <v>0</v>
      </c>
      <c r="AM62" s="540">
        <f t="shared" si="16"/>
        <v>0</v>
      </c>
      <c r="AN62" s="533">
        <f t="shared" si="17"/>
        <v>0</v>
      </c>
      <c r="AO62" s="533">
        <f t="shared" si="18"/>
        <v>0</v>
      </c>
      <c r="AP62" s="540">
        <f t="shared" si="19"/>
        <v>0</v>
      </c>
      <c r="AQ62" s="533">
        <f t="shared" si="20"/>
        <v>0</v>
      </c>
      <c r="AR62" s="533">
        <f t="shared" si="21"/>
        <v>0</v>
      </c>
      <c r="AS62" s="540">
        <f t="shared" si="22"/>
        <v>0</v>
      </c>
      <c r="AT62" s="187">
        <f t="shared" si="23"/>
        <v>0</v>
      </c>
      <c r="AU62" s="187">
        <f t="shared" si="24"/>
        <v>0</v>
      </c>
      <c r="AV62" s="254">
        <f t="shared" si="25"/>
        <v>0</v>
      </c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</row>
    <row r="63" spans="1:60" ht="14.25" hidden="1" customHeight="1">
      <c r="A63" s="69">
        <f t="shared" si="26"/>
        <v>46021</v>
      </c>
      <c r="B63" s="185"/>
      <c r="C63" s="186"/>
      <c r="D63" s="185"/>
      <c r="E63" s="186"/>
      <c r="F63" s="185"/>
      <c r="G63" s="186"/>
      <c r="H63" s="185"/>
      <c r="I63" s="185"/>
      <c r="J63" s="187"/>
      <c r="K63" s="188"/>
      <c r="L63" s="189"/>
      <c r="M63" s="190"/>
      <c r="N63" s="165" t="e">
        <f t="shared" si="27"/>
        <v>#DIV/0!</v>
      </c>
      <c r="O63" s="231"/>
      <c r="P63" s="231"/>
      <c r="Q63" s="194"/>
      <c r="R63" s="231"/>
      <c r="S63" s="231"/>
      <c r="T63" s="194"/>
      <c r="U63" s="525"/>
      <c r="V63" s="525"/>
      <c r="W63" s="521"/>
      <c r="X63" s="525"/>
      <c r="Y63" s="525"/>
      <c r="Z63" s="521"/>
      <c r="AA63" s="231"/>
      <c r="AB63" s="231"/>
      <c r="AC63" s="194"/>
      <c r="AD63" s="161">
        <f t="shared" si="8"/>
        <v>170</v>
      </c>
      <c r="AE63" s="86">
        <f t="shared" si="9"/>
        <v>210.82</v>
      </c>
      <c r="AF63" s="161">
        <f t="shared" si="10"/>
        <v>66</v>
      </c>
      <c r="AG63" s="86">
        <f t="shared" si="11"/>
        <v>20.490000000000002</v>
      </c>
      <c r="AH63" s="187"/>
      <c r="AI63" s="187">
        <f t="shared" si="12"/>
        <v>0</v>
      </c>
      <c r="AJ63" s="254">
        <f t="shared" si="13"/>
        <v>0</v>
      </c>
      <c r="AK63" s="533">
        <f t="shared" si="14"/>
        <v>0</v>
      </c>
      <c r="AL63" s="533">
        <f t="shared" si="15"/>
        <v>0</v>
      </c>
      <c r="AM63" s="540">
        <f t="shared" si="16"/>
        <v>0</v>
      </c>
      <c r="AN63" s="533">
        <f t="shared" si="17"/>
        <v>0</v>
      </c>
      <c r="AO63" s="533">
        <f t="shared" si="18"/>
        <v>0</v>
      </c>
      <c r="AP63" s="540">
        <f t="shared" si="19"/>
        <v>0</v>
      </c>
      <c r="AQ63" s="533">
        <f t="shared" si="20"/>
        <v>0</v>
      </c>
      <c r="AR63" s="533">
        <f t="shared" si="21"/>
        <v>0</v>
      </c>
      <c r="AS63" s="540">
        <f t="shared" si="22"/>
        <v>0</v>
      </c>
      <c r="AT63" s="187">
        <f t="shared" si="23"/>
        <v>0</v>
      </c>
      <c r="AU63" s="187">
        <f t="shared" si="24"/>
        <v>0</v>
      </c>
      <c r="AV63" s="254">
        <f t="shared" si="25"/>
        <v>0</v>
      </c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</row>
    <row r="64" spans="1:60" ht="14.25" hidden="1" customHeight="1">
      <c r="A64" s="69">
        <f t="shared" si="26"/>
        <v>46022</v>
      </c>
      <c r="B64" s="185"/>
      <c r="C64" s="186"/>
      <c r="D64" s="185"/>
      <c r="E64" s="186"/>
      <c r="F64" s="185"/>
      <c r="G64" s="186"/>
      <c r="H64" s="185"/>
      <c r="I64" s="185"/>
      <c r="J64" s="187"/>
      <c r="K64" s="188"/>
      <c r="L64" s="189"/>
      <c r="M64" s="190"/>
      <c r="N64" s="165" t="e">
        <f t="shared" si="27"/>
        <v>#DIV/0!</v>
      </c>
      <c r="O64" s="231"/>
      <c r="P64" s="231"/>
      <c r="Q64" s="194"/>
      <c r="R64" s="231"/>
      <c r="S64" s="231"/>
      <c r="T64" s="194"/>
      <c r="U64" s="525"/>
      <c r="V64" s="525"/>
      <c r="W64" s="521"/>
      <c r="X64" s="525"/>
      <c r="Y64" s="525"/>
      <c r="Z64" s="521"/>
      <c r="AA64" s="231"/>
      <c r="AB64" s="231"/>
      <c r="AC64" s="194"/>
      <c r="AD64" s="161">
        <f t="shared" si="8"/>
        <v>170</v>
      </c>
      <c r="AE64" s="86">
        <f t="shared" si="9"/>
        <v>210.82</v>
      </c>
      <c r="AF64" s="161">
        <f t="shared" si="10"/>
        <v>66</v>
      </c>
      <c r="AG64" s="86">
        <f t="shared" si="11"/>
        <v>20.490000000000002</v>
      </c>
      <c r="AH64" s="187"/>
      <c r="AI64" s="187">
        <f t="shared" si="12"/>
        <v>0</v>
      </c>
      <c r="AJ64" s="254">
        <f t="shared" si="13"/>
        <v>0</v>
      </c>
      <c r="AK64" s="533">
        <f t="shared" si="14"/>
        <v>0</v>
      </c>
      <c r="AL64" s="533">
        <f t="shared" si="15"/>
        <v>0</v>
      </c>
      <c r="AM64" s="540">
        <f t="shared" si="16"/>
        <v>0</v>
      </c>
      <c r="AN64" s="533">
        <f t="shared" si="17"/>
        <v>0</v>
      </c>
      <c r="AO64" s="533">
        <f t="shared" si="18"/>
        <v>0</v>
      </c>
      <c r="AP64" s="540">
        <f t="shared" si="19"/>
        <v>0</v>
      </c>
      <c r="AQ64" s="533">
        <f t="shared" si="20"/>
        <v>0</v>
      </c>
      <c r="AR64" s="533">
        <f t="shared" si="21"/>
        <v>0</v>
      </c>
      <c r="AS64" s="540">
        <f t="shared" si="22"/>
        <v>0</v>
      </c>
      <c r="AT64" s="187">
        <f t="shared" si="23"/>
        <v>0</v>
      </c>
      <c r="AU64" s="187">
        <f t="shared" si="24"/>
        <v>0</v>
      </c>
      <c r="AV64" s="254">
        <f t="shared" si="25"/>
        <v>0</v>
      </c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</row>
    <row r="65" spans="1:60" ht="14.25" hidden="1" customHeight="1">
      <c r="A65" s="69">
        <f t="shared" si="26"/>
        <v>46023</v>
      </c>
      <c r="B65" s="185"/>
      <c r="C65" s="186"/>
      <c r="D65" s="185"/>
      <c r="E65" s="186"/>
      <c r="F65" s="185"/>
      <c r="G65" s="186"/>
      <c r="H65" s="185"/>
      <c r="I65" s="185"/>
      <c r="J65" s="187"/>
      <c r="K65" s="188"/>
      <c r="L65" s="189"/>
      <c r="M65" s="190"/>
      <c r="N65" s="165" t="e">
        <f t="shared" si="27"/>
        <v>#DIV/0!</v>
      </c>
      <c r="O65" s="231"/>
      <c r="P65" s="231"/>
      <c r="Q65" s="194"/>
      <c r="R65" s="231"/>
      <c r="S65" s="231"/>
      <c r="T65" s="194"/>
      <c r="U65" s="525"/>
      <c r="V65" s="525"/>
      <c r="W65" s="521"/>
      <c r="X65" s="525"/>
      <c r="Y65" s="525"/>
      <c r="Z65" s="521"/>
      <c r="AA65" s="231"/>
      <c r="AB65" s="231"/>
      <c r="AC65" s="194"/>
      <c r="AD65" s="161">
        <f t="shared" si="8"/>
        <v>170</v>
      </c>
      <c r="AE65" s="86">
        <f t="shared" si="9"/>
        <v>210.82</v>
      </c>
      <c r="AF65" s="161">
        <f t="shared" si="10"/>
        <v>66</v>
      </c>
      <c r="AG65" s="86">
        <f t="shared" si="11"/>
        <v>20.490000000000002</v>
      </c>
      <c r="AH65" s="187"/>
      <c r="AI65" s="187">
        <f t="shared" si="12"/>
        <v>0</v>
      </c>
      <c r="AJ65" s="254">
        <f t="shared" si="13"/>
        <v>0</v>
      </c>
      <c r="AK65" s="533">
        <f t="shared" si="14"/>
        <v>0</v>
      </c>
      <c r="AL65" s="533">
        <f t="shared" si="15"/>
        <v>0</v>
      </c>
      <c r="AM65" s="540">
        <f t="shared" si="16"/>
        <v>0</v>
      </c>
      <c r="AN65" s="533">
        <f t="shared" si="17"/>
        <v>0</v>
      </c>
      <c r="AO65" s="533">
        <f t="shared" si="18"/>
        <v>0</v>
      </c>
      <c r="AP65" s="540">
        <f t="shared" si="19"/>
        <v>0</v>
      </c>
      <c r="AQ65" s="533">
        <f t="shared" si="20"/>
        <v>0</v>
      </c>
      <c r="AR65" s="533">
        <f t="shared" si="21"/>
        <v>0</v>
      </c>
      <c r="AS65" s="540">
        <f t="shared" si="22"/>
        <v>0</v>
      </c>
      <c r="AT65" s="187">
        <f t="shared" si="23"/>
        <v>0</v>
      </c>
      <c r="AU65" s="187">
        <f t="shared" si="24"/>
        <v>0</v>
      </c>
      <c r="AV65" s="254">
        <f t="shared" si="25"/>
        <v>0</v>
      </c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</row>
    <row r="66" spans="1:60" ht="14.25" hidden="1" customHeight="1">
      <c r="A66" s="69">
        <f t="shared" si="26"/>
        <v>46024</v>
      </c>
      <c r="B66" s="185"/>
      <c r="C66" s="186"/>
      <c r="D66" s="185"/>
      <c r="E66" s="186"/>
      <c r="F66" s="185"/>
      <c r="G66" s="186"/>
      <c r="H66" s="185"/>
      <c r="I66" s="185"/>
      <c r="J66" s="187"/>
      <c r="K66" s="188"/>
      <c r="L66" s="189"/>
      <c r="M66" s="190"/>
      <c r="N66" s="165" t="e">
        <f t="shared" si="27"/>
        <v>#DIV/0!</v>
      </c>
      <c r="O66" s="231"/>
      <c r="P66" s="231"/>
      <c r="Q66" s="194"/>
      <c r="R66" s="231"/>
      <c r="S66" s="231"/>
      <c r="T66" s="194"/>
      <c r="U66" s="525"/>
      <c r="V66" s="525"/>
      <c r="W66" s="521"/>
      <c r="X66" s="525"/>
      <c r="Y66" s="525"/>
      <c r="Z66" s="521"/>
      <c r="AA66" s="231"/>
      <c r="AB66" s="231"/>
      <c r="AC66" s="194"/>
      <c r="AD66" s="161">
        <f t="shared" si="8"/>
        <v>170</v>
      </c>
      <c r="AE66" s="86">
        <f t="shared" si="9"/>
        <v>210.82</v>
      </c>
      <c r="AF66" s="161">
        <f t="shared" si="10"/>
        <v>66</v>
      </c>
      <c r="AG66" s="86">
        <f t="shared" si="11"/>
        <v>20.490000000000002</v>
      </c>
      <c r="AH66" s="187"/>
      <c r="AI66" s="187">
        <f t="shared" si="12"/>
        <v>0</v>
      </c>
      <c r="AJ66" s="254">
        <f t="shared" si="13"/>
        <v>0</v>
      </c>
      <c r="AK66" s="533">
        <f t="shared" si="14"/>
        <v>0</v>
      </c>
      <c r="AL66" s="533">
        <f t="shared" si="15"/>
        <v>0</v>
      </c>
      <c r="AM66" s="540">
        <f t="shared" si="16"/>
        <v>0</v>
      </c>
      <c r="AN66" s="533">
        <f t="shared" si="17"/>
        <v>0</v>
      </c>
      <c r="AO66" s="533">
        <f t="shared" si="18"/>
        <v>0</v>
      </c>
      <c r="AP66" s="540">
        <f t="shared" si="19"/>
        <v>0</v>
      </c>
      <c r="AQ66" s="533">
        <f t="shared" si="20"/>
        <v>0</v>
      </c>
      <c r="AR66" s="533">
        <f t="shared" si="21"/>
        <v>0</v>
      </c>
      <c r="AS66" s="540">
        <f t="shared" si="22"/>
        <v>0</v>
      </c>
      <c r="AT66" s="187">
        <f t="shared" si="23"/>
        <v>0</v>
      </c>
      <c r="AU66" s="187">
        <f t="shared" si="24"/>
        <v>0</v>
      </c>
      <c r="AV66" s="254">
        <f t="shared" si="25"/>
        <v>0</v>
      </c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</row>
    <row r="67" spans="1:60" ht="14.25" hidden="1" customHeight="1">
      <c r="A67" s="69">
        <f t="shared" si="26"/>
        <v>46025</v>
      </c>
      <c r="B67" s="185"/>
      <c r="C67" s="186"/>
      <c r="D67" s="185"/>
      <c r="E67" s="186"/>
      <c r="F67" s="185"/>
      <c r="G67" s="186"/>
      <c r="H67" s="185"/>
      <c r="I67" s="185"/>
      <c r="J67" s="187"/>
      <c r="K67" s="188"/>
      <c r="L67" s="189"/>
      <c r="M67" s="190"/>
      <c r="N67" s="165" t="e">
        <f t="shared" si="27"/>
        <v>#DIV/0!</v>
      </c>
      <c r="O67" s="231"/>
      <c r="P67" s="231"/>
      <c r="Q67" s="194"/>
      <c r="R67" s="231"/>
      <c r="S67" s="231"/>
      <c r="T67" s="194"/>
      <c r="U67" s="525"/>
      <c r="V67" s="525"/>
      <c r="W67" s="521"/>
      <c r="X67" s="525"/>
      <c r="Y67" s="525"/>
      <c r="Z67" s="521"/>
      <c r="AA67" s="231"/>
      <c r="AB67" s="231"/>
      <c r="AC67" s="194"/>
      <c r="AD67" s="161">
        <f t="shared" si="8"/>
        <v>170</v>
      </c>
      <c r="AE67" s="86">
        <f t="shared" si="9"/>
        <v>210.82</v>
      </c>
      <c r="AF67" s="161">
        <f t="shared" si="10"/>
        <v>66</v>
      </c>
      <c r="AG67" s="86">
        <f t="shared" si="11"/>
        <v>20.490000000000002</v>
      </c>
      <c r="AH67" s="187"/>
      <c r="AI67" s="187">
        <f t="shared" si="12"/>
        <v>0</v>
      </c>
      <c r="AJ67" s="254">
        <f t="shared" si="13"/>
        <v>0</v>
      </c>
      <c r="AK67" s="533">
        <f t="shared" si="14"/>
        <v>0</v>
      </c>
      <c r="AL67" s="533">
        <f t="shared" si="15"/>
        <v>0</v>
      </c>
      <c r="AM67" s="540">
        <f t="shared" si="16"/>
        <v>0</v>
      </c>
      <c r="AN67" s="533">
        <f t="shared" si="17"/>
        <v>0</v>
      </c>
      <c r="AO67" s="533">
        <f t="shared" si="18"/>
        <v>0</v>
      </c>
      <c r="AP67" s="540">
        <f t="shared" si="19"/>
        <v>0</v>
      </c>
      <c r="AQ67" s="533">
        <f t="shared" si="20"/>
        <v>0</v>
      </c>
      <c r="AR67" s="533">
        <f t="shared" si="21"/>
        <v>0</v>
      </c>
      <c r="AS67" s="540">
        <f t="shared" si="22"/>
        <v>0</v>
      </c>
      <c r="AT67" s="187">
        <f t="shared" si="23"/>
        <v>0</v>
      </c>
      <c r="AU67" s="187">
        <f t="shared" si="24"/>
        <v>0</v>
      </c>
      <c r="AV67" s="254">
        <f t="shared" si="25"/>
        <v>0</v>
      </c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</row>
    <row r="68" spans="1:60" ht="14.25" hidden="1" customHeight="1">
      <c r="A68" s="69">
        <f t="shared" si="26"/>
        <v>46026</v>
      </c>
      <c r="B68" s="185"/>
      <c r="C68" s="186"/>
      <c r="D68" s="185"/>
      <c r="E68" s="186"/>
      <c r="F68" s="185"/>
      <c r="G68" s="186"/>
      <c r="H68" s="185"/>
      <c r="I68" s="185"/>
      <c r="J68" s="187"/>
      <c r="K68" s="188"/>
      <c r="L68" s="189"/>
      <c r="M68" s="190"/>
      <c r="N68" s="165" t="e">
        <f t="shared" si="27"/>
        <v>#DIV/0!</v>
      </c>
      <c r="O68" s="231"/>
      <c r="P68" s="231"/>
      <c r="Q68" s="194"/>
      <c r="R68" s="231"/>
      <c r="S68" s="231"/>
      <c r="T68" s="194"/>
      <c r="U68" s="525"/>
      <c r="V68" s="525"/>
      <c r="W68" s="521"/>
      <c r="X68" s="525"/>
      <c r="Y68" s="525"/>
      <c r="Z68" s="521"/>
      <c r="AA68" s="231"/>
      <c r="AB68" s="231"/>
      <c r="AC68" s="194"/>
      <c r="AD68" s="161">
        <f t="shared" si="8"/>
        <v>170</v>
      </c>
      <c r="AE68" s="86">
        <f t="shared" si="9"/>
        <v>210.82</v>
      </c>
      <c r="AF68" s="161">
        <f t="shared" si="10"/>
        <v>66</v>
      </c>
      <c r="AG68" s="86">
        <f t="shared" si="11"/>
        <v>20.490000000000002</v>
      </c>
      <c r="AH68" s="187"/>
      <c r="AI68" s="187">
        <f t="shared" si="12"/>
        <v>0</v>
      </c>
      <c r="AJ68" s="254">
        <f t="shared" si="13"/>
        <v>0</v>
      </c>
      <c r="AK68" s="533">
        <f t="shared" si="14"/>
        <v>0</v>
      </c>
      <c r="AL68" s="533">
        <f t="shared" si="15"/>
        <v>0</v>
      </c>
      <c r="AM68" s="540">
        <f t="shared" si="16"/>
        <v>0</v>
      </c>
      <c r="AN68" s="533">
        <f t="shared" si="17"/>
        <v>0</v>
      </c>
      <c r="AO68" s="533">
        <f t="shared" si="18"/>
        <v>0</v>
      </c>
      <c r="AP68" s="540">
        <f t="shared" si="19"/>
        <v>0</v>
      </c>
      <c r="AQ68" s="533">
        <f t="shared" si="20"/>
        <v>0</v>
      </c>
      <c r="AR68" s="533">
        <f t="shared" si="21"/>
        <v>0</v>
      </c>
      <c r="AS68" s="540">
        <f t="shared" si="22"/>
        <v>0</v>
      </c>
      <c r="AT68" s="187">
        <f t="shared" si="23"/>
        <v>0</v>
      </c>
      <c r="AU68" s="187">
        <f t="shared" si="24"/>
        <v>0</v>
      </c>
      <c r="AV68" s="254">
        <f t="shared" si="25"/>
        <v>0</v>
      </c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</row>
    <row r="69" spans="1:60" ht="14.25" hidden="1" customHeight="1">
      <c r="A69" s="69">
        <f t="shared" si="26"/>
        <v>46027</v>
      </c>
      <c r="B69" s="185"/>
      <c r="C69" s="186"/>
      <c r="D69" s="185"/>
      <c r="E69" s="186"/>
      <c r="F69" s="185"/>
      <c r="G69" s="186"/>
      <c r="H69" s="185"/>
      <c r="I69" s="185"/>
      <c r="J69" s="187"/>
      <c r="K69" s="188"/>
      <c r="L69" s="189"/>
      <c r="M69" s="190"/>
      <c r="N69" s="165" t="e">
        <f t="shared" si="27"/>
        <v>#DIV/0!</v>
      </c>
      <c r="O69" s="231"/>
      <c r="P69" s="231"/>
      <c r="Q69" s="194"/>
      <c r="R69" s="231"/>
      <c r="S69" s="231"/>
      <c r="T69" s="194"/>
      <c r="U69" s="525"/>
      <c r="V69" s="525"/>
      <c r="W69" s="521"/>
      <c r="X69" s="525"/>
      <c r="Y69" s="525"/>
      <c r="Z69" s="521"/>
      <c r="AA69" s="231"/>
      <c r="AB69" s="231"/>
      <c r="AC69" s="194"/>
      <c r="AD69" s="161">
        <f t="shared" si="8"/>
        <v>170</v>
      </c>
      <c r="AE69" s="86">
        <f t="shared" si="9"/>
        <v>210.82</v>
      </c>
      <c r="AF69" s="161">
        <f t="shared" si="10"/>
        <v>66</v>
      </c>
      <c r="AG69" s="86">
        <f t="shared" si="11"/>
        <v>20.490000000000002</v>
      </c>
      <c r="AH69" s="187"/>
      <c r="AI69" s="187">
        <f t="shared" si="12"/>
        <v>0</v>
      </c>
      <c r="AJ69" s="254">
        <f t="shared" si="13"/>
        <v>0</v>
      </c>
      <c r="AK69" s="533">
        <f t="shared" si="14"/>
        <v>0</v>
      </c>
      <c r="AL69" s="533">
        <f t="shared" si="15"/>
        <v>0</v>
      </c>
      <c r="AM69" s="540">
        <f t="shared" si="16"/>
        <v>0</v>
      </c>
      <c r="AN69" s="533">
        <f t="shared" si="17"/>
        <v>0</v>
      </c>
      <c r="AO69" s="533">
        <f t="shared" si="18"/>
        <v>0</v>
      </c>
      <c r="AP69" s="540">
        <f t="shared" si="19"/>
        <v>0</v>
      </c>
      <c r="AQ69" s="533">
        <f t="shared" si="20"/>
        <v>0</v>
      </c>
      <c r="AR69" s="533">
        <f t="shared" si="21"/>
        <v>0</v>
      </c>
      <c r="AS69" s="540">
        <f t="shared" si="22"/>
        <v>0</v>
      </c>
      <c r="AT69" s="187">
        <f t="shared" si="23"/>
        <v>0</v>
      </c>
      <c r="AU69" s="187">
        <f t="shared" si="24"/>
        <v>0</v>
      </c>
      <c r="AV69" s="254">
        <f t="shared" si="25"/>
        <v>0</v>
      </c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</row>
    <row r="70" spans="1:60" ht="14.25" hidden="1" customHeight="1">
      <c r="A70" s="69">
        <f t="shared" si="26"/>
        <v>46028</v>
      </c>
      <c r="B70" s="185"/>
      <c r="C70" s="186"/>
      <c r="D70" s="185"/>
      <c r="E70" s="186"/>
      <c r="F70" s="185"/>
      <c r="G70" s="186"/>
      <c r="H70" s="185"/>
      <c r="I70" s="185"/>
      <c r="J70" s="187"/>
      <c r="K70" s="188"/>
      <c r="L70" s="189"/>
      <c r="M70" s="190"/>
      <c r="N70" s="165" t="e">
        <f t="shared" si="27"/>
        <v>#DIV/0!</v>
      </c>
      <c r="O70" s="231"/>
      <c r="P70" s="231"/>
      <c r="Q70" s="194"/>
      <c r="R70" s="231"/>
      <c r="S70" s="231"/>
      <c r="T70" s="194"/>
      <c r="U70" s="525"/>
      <c r="V70" s="525"/>
      <c r="W70" s="521"/>
      <c r="X70" s="525"/>
      <c r="Y70" s="525"/>
      <c r="Z70" s="521"/>
      <c r="AA70" s="231"/>
      <c r="AB70" s="231"/>
      <c r="AC70" s="194"/>
      <c r="AD70" s="161">
        <f t="shared" si="8"/>
        <v>170</v>
      </c>
      <c r="AE70" s="86">
        <f t="shared" si="9"/>
        <v>210.82</v>
      </c>
      <c r="AF70" s="161">
        <f t="shared" si="10"/>
        <v>66</v>
      </c>
      <c r="AG70" s="86">
        <f t="shared" si="11"/>
        <v>20.490000000000002</v>
      </c>
      <c r="AH70" s="187"/>
      <c r="AI70" s="187">
        <f t="shared" si="12"/>
        <v>0</v>
      </c>
      <c r="AJ70" s="254">
        <f t="shared" si="13"/>
        <v>0</v>
      </c>
      <c r="AK70" s="533">
        <f t="shared" si="14"/>
        <v>0</v>
      </c>
      <c r="AL70" s="533">
        <f t="shared" si="15"/>
        <v>0</v>
      </c>
      <c r="AM70" s="540">
        <f t="shared" si="16"/>
        <v>0</v>
      </c>
      <c r="AN70" s="533">
        <f t="shared" si="17"/>
        <v>0</v>
      </c>
      <c r="AO70" s="533">
        <f t="shared" si="18"/>
        <v>0</v>
      </c>
      <c r="AP70" s="540">
        <f t="shared" si="19"/>
        <v>0</v>
      </c>
      <c r="AQ70" s="533">
        <f t="shared" si="20"/>
        <v>0</v>
      </c>
      <c r="AR70" s="533">
        <f t="shared" si="21"/>
        <v>0</v>
      </c>
      <c r="AS70" s="540">
        <f t="shared" si="22"/>
        <v>0</v>
      </c>
      <c r="AT70" s="187">
        <f t="shared" si="23"/>
        <v>0</v>
      </c>
      <c r="AU70" s="187">
        <f t="shared" si="24"/>
        <v>0</v>
      </c>
      <c r="AV70" s="254">
        <f t="shared" si="25"/>
        <v>0</v>
      </c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</row>
    <row r="71" spans="1:60" ht="14.25" hidden="1" customHeight="1">
      <c r="A71" s="69">
        <f t="shared" si="26"/>
        <v>46029</v>
      </c>
      <c r="B71" s="185"/>
      <c r="C71" s="186"/>
      <c r="D71" s="185"/>
      <c r="E71" s="186"/>
      <c r="F71" s="185"/>
      <c r="G71" s="186"/>
      <c r="H71" s="185"/>
      <c r="I71" s="185"/>
      <c r="J71" s="187"/>
      <c r="K71" s="188"/>
      <c r="L71" s="189"/>
      <c r="M71" s="190"/>
      <c r="N71" s="165" t="e">
        <f t="shared" si="27"/>
        <v>#DIV/0!</v>
      </c>
      <c r="O71" s="231"/>
      <c r="P71" s="231"/>
      <c r="Q71" s="194"/>
      <c r="R71" s="231"/>
      <c r="S71" s="231"/>
      <c r="T71" s="194"/>
      <c r="U71" s="525"/>
      <c r="V71" s="525"/>
      <c r="W71" s="521"/>
      <c r="X71" s="525"/>
      <c r="Y71" s="525"/>
      <c r="Z71" s="521"/>
      <c r="AA71" s="231"/>
      <c r="AB71" s="231"/>
      <c r="AC71" s="194"/>
      <c r="AD71" s="161">
        <f t="shared" si="8"/>
        <v>170</v>
      </c>
      <c r="AE71" s="86">
        <f t="shared" si="9"/>
        <v>210.82</v>
      </c>
      <c r="AF71" s="161">
        <f t="shared" si="10"/>
        <v>66</v>
      </c>
      <c r="AG71" s="86">
        <f t="shared" si="11"/>
        <v>20.490000000000002</v>
      </c>
      <c r="AH71" s="187"/>
      <c r="AI71" s="187">
        <f t="shared" si="12"/>
        <v>0</v>
      </c>
      <c r="AJ71" s="254">
        <f t="shared" si="13"/>
        <v>0</v>
      </c>
      <c r="AK71" s="533">
        <f t="shared" si="14"/>
        <v>0</v>
      </c>
      <c r="AL71" s="533">
        <f t="shared" si="15"/>
        <v>0</v>
      </c>
      <c r="AM71" s="540">
        <f t="shared" si="16"/>
        <v>0</v>
      </c>
      <c r="AN71" s="533">
        <f t="shared" si="17"/>
        <v>0</v>
      </c>
      <c r="AO71" s="533">
        <f t="shared" si="18"/>
        <v>0</v>
      </c>
      <c r="AP71" s="540">
        <f t="shared" si="19"/>
        <v>0</v>
      </c>
      <c r="AQ71" s="533">
        <f t="shared" si="20"/>
        <v>0</v>
      </c>
      <c r="AR71" s="533">
        <f t="shared" si="21"/>
        <v>0</v>
      </c>
      <c r="AS71" s="540">
        <f t="shared" si="22"/>
        <v>0</v>
      </c>
      <c r="AT71" s="187">
        <f t="shared" si="23"/>
        <v>0</v>
      </c>
      <c r="AU71" s="187">
        <f t="shared" si="24"/>
        <v>0</v>
      </c>
      <c r="AV71" s="254">
        <f t="shared" si="25"/>
        <v>0</v>
      </c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</row>
    <row r="72" spans="1:60" ht="14.25" hidden="1" customHeight="1">
      <c r="A72" s="69">
        <f t="shared" si="26"/>
        <v>46030</v>
      </c>
      <c r="B72" s="185"/>
      <c r="C72" s="186"/>
      <c r="D72" s="185"/>
      <c r="E72" s="186"/>
      <c r="F72" s="185"/>
      <c r="G72" s="186"/>
      <c r="H72" s="185"/>
      <c r="I72" s="185"/>
      <c r="J72" s="187"/>
      <c r="K72" s="188"/>
      <c r="L72" s="189"/>
      <c r="M72" s="190"/>
      <c r="N72" s="165" t="e">
        <f t="shared" si="27"/>
        <v>#DIV/0!</v>
      </c>
      <c r="O72" s="231"/>
      <c r="P72" s="231"/>
      <c r="Q72" s="194"/>
      <c r="R72" s="231"/>
      <c r="S72" s="231"/>
      <c r="T72" s="194"/>
      <c r="U72" s="525"/>
      <c r="V72" s="525"/>
      <c r="W72" s="521"/>
      <c r="X72" s="525"/>
      <c r="Y72" s="525"/>
      <c r="Z72" s="521"/>
      <c r="AA72" s="231"/>
      <c r="AB72" s="231"/>
      <c r="AC72" s="194"/>
      <c r="AD72" s="161">
        <f t="shared" si="8"/>
        <v>170</v>
      </c>
      <c r="AE72" s="86">
        <f t="shared" si="9"/>
        <v>210.82</v>
      </c>
      <c r="AF72" s="161">
        <f t="shared" si="10"/>
        <v>66</v>
      </c>
      <c r="AG72" s="86">
        <f t="shared" si="11"/>
        <v>20.490000000000002</v>
      </c>
      <c r="AH72" s="187"/>
      <c r="AI72" s="187">
        <f t="shared" si="12"/>
        <v>0</v>
      </c>
      <c r="AJ72" s="254">
        <f t="shared" si="13"/>
        <v>0</v>
      </c>
      <c r="AK72" s="533">
        <f t="shared" si="14"/>
        <v>0</v>
      </c>
      <c r="AL72" s="533">
        <f t="shared" si="15"/>
        <v>0</v>
      </c>
      <c r="AM72" s="540">
        <f t="shared" si="16"/>
        <v>0</v>
      </c>
      <c r="AN72" s="533">
        <f t="shared" si="17"/>
        <v>0</v>
      </c>
      <c r="AO72" s="533">
        <f t="shared" si="18"/>
        <v>0</v>
      </c>
      <c r="AP72" s="540">
        <f t="shared" si="19"/>
        <v>0</v>
      </c>
      <c r="AQ72" s="533">
        <f t="shared" si="20"/>
        <v>0</v>
      </c>
      <c r="AR72" s="533">
        <f t="shared" si="21"/>
        <v>0</v>
      </c>
      <c r="AS72" s="540">
        <f t="shared" si="22"/>
        <v>0</v>
      </c>
      <c r="AT72" s="187">
        <f t="shared" si="23"/>
        <v>0</v>
      </c>
      <c r="AU72" s="187">
        <f t="shared" si="24"/>
        <v>0</v>
      </c>
      <c r="AV72" s="254">
        <f t="shared" si="25"/>
        <v>0</v>
      </c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</row>
    <row r="73" spans="1:60" ht="14.25" hidden="1" customHeight="1">
      <c r="A73" s="69">
        <f t="shared" si="26"/>
        <v>46031</v>
      </c>
      <c r="B73" s="185"/>
      <c r="C73" s="186"/>
      <c r="D73" s="185"/>
      <c r="E73" s="186"/>
      <c r="F73" s="185"/>
      <c r="G73" s="186"/>
      <c r="H73" s="185"/>
      <c r="I73" s="185"/>
      <c r="J73" s="187"/>
      <c r="K73" s="188"/>
      <c r="L73" s="189"/>
      <c r="M73" s="190"/>
      <c r="N73" s="165" t="e">
        <f t="shared" si="27"/>
        <v>#DIV/0!</v>
      </c>
      <c r="O73" s="231"/>
      <c r="P73" s="231"/>
      <c r="Q73" s="194"/>
      <c r="R73" s="231"/>
      <c r="S73" s="231"/>
      <c r="T73" s="194"/>
      <c r="U73" s="525"/>
      <c r="V73" s="525"/>
      <c r="W73" s="521"/>
      <c r="X73" s="525"/>
      <c r="Y73" s="525"/>
      <c r="Z73" s="521"/>
      <c r="AA73" s="231"/>
      <c r="AB73" s="231"/>
      <c r="AC73" s="194"/>
      <c r="AD73" s="161">
        <f t="shared" si="8"/>
        <v>170</v>
      </c>
      <c r="AE73" s="86">
        <f t="shared" si="9"/>
        <v>210.82</v>
      </c>
      <c r="AF73" s="161">
        <f t="shared" si="10"/>
        <v>66</v>
      </c>
      <c r="AG73" s="86">
        <f t="shared" si="11"/>
        <v>20.490000000000002</v>
      </c>
      <c r="AH73" s="187"/>
      <c r="AI73" s="187">
        <f t="shared" si="12"/>
        <v>0</v>
      </c>
      <c r="AJ73" s="254">
        <f t="shared" si="13"/>
        <v>0</v>
      </c>
      <c r="AK73" s="533">
        <f t="shared" si="14"/>
        <v>0</v>
      </c>
      <c r="AL73" s="533">
        <f t="shared" si="15"/>
        <v>0</v>
      </c>
      <c r="AM73" s="540">
        <f t="shared" si="16"/>
        <v>0</v>
      </c>
      <c r="AN73" s="533">
        <f t="shared" si="17"/>
        <v>0</v>
      </c>
      <c r="AO73" s="533">
        <f t="shared" si="18"/>
        <v>0</v>
      </c>
      <c r="AP73" s="540">
        <f t="shared" si="19"/>
        <v>0</v>
      </c>
      <c r="AQ73" s="533">
        <f t="shared" si="20"/>
        <v>0</v>
      </c>
      <c r="AR73" s="533">
        <f t="shared" si="21"/>
        <v>0</v>
      </c>
      <c r="AS73" s="540">
        <f t="shared" si="22"/>
        <v>0</v>
      </c>
      <c r="AT73" s="187">
        <f t="shared" si="23"/>
        <v>0</v>
      </c>
      <c r="AU73" s="187">
        <f t="shared" si="24"/>
        <v>0</v>
      </c>
      <c r="AV73" s="254">
        <f t="shared" si="25"/>
        <v>0</v>
      </c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</row>
    <row r="74" spans="1:60" ht="14.25" hidden="1" customHeight="1">
      <c r="A74" s="69">
        <f t="shared" si="26"/>
        <v>46032</v>
      </c>
      <c r="B74" s="185"/>
      <c r="C74" s="186"/>
      <c r="D74" s="185"/>
      <c r="E74" s="186"/>
      <c r="F74" s="185"/>
      <c r="G74" s="186"/>
      <c r="H74" s="185"/>
      <c r="I74" s="185"/>
      <c r="J74" s="187"/>
      <c r="K74" s="188"/>
      <c r="L74" s="189"/>
      <c r="M74" s="190"/>
      <c r="N74" s="165" t="e">
        <f t="shared" si="27"/>
        <v>#DIV/0!</v>
      </c>
      <c r="O74" s="231"/>
      <c r="P74" s="231"/>
      <c r="Q74" s="194"/>
      <c r="R74" s="231"/>
      <c r="S74" s="231"/>
      <c r="T74" s="194"/>
      <c r="U74" s="525"/>
      <c r="V74" s="525"/>
      <c r="W74" s="521"/>
      <c r="X74" s="525"/>
      <c r="Y74" s="525"/>
      <c r="Z74" s="521"/>
      <c r="AA74" s="231"/>
      <c r="AB74" s="231"/>
      <c r="AC74" s="194"/>
      <c r="AD74" s="161">
        <f t="shared" ref="AD74:AD104" si="28">AD73+B74-D74</f>
        <v>170</v>
      </c>
      <c r="AE74" s="86">
        <f t="shared" ref="AE74:AE104" si="29">AE73+C74-E74</f>
        <v>210.82</v>
      </c>
      <c r="AF74" s="161">
        <f t="shared" ref="AF74:AF104" si="30">AF73+F74-J74</f>
        <v>66</v>
      </c>
      <c r="AG74" s="86">
        <f t="shared" ref="AG74:AG104" si="31">AG73+G74-K74</f>
        <v>20.490000000000002</v>
      </c>
      <c r="AH74" s="187"/>
      <c r="AI74" s="187">
        <f t="shared" ref="AI74:AI105" si="32">AI73+L74-P74</f>
        <v>0</v>
      </c>
      <c r="AJ74" s="254">
        <f t="shared" ref="AJ74:AJ105" si="33">AJ73+M74-Q74</f>
        <v>0</v>
      </c>
      <c r="AK74" s="533">
        <f t="shared" ref="AK74:AK105" si="34">AK73+O74-R74</f>
        <v>0</v>
      </c>
      <c r="AL74" s="533">
        <f t="shared" ref="AL74:AL105" si="35">AL73+P74-S74</f>
        <v>0</v>
      </c>
      <c r="AM74" s="540">
        <f t="shared" ref="AM74:AM105" si="36">AM73+Q74-T74</f>
        <v>0</v>
      </c>
      <c r="AN74" s="533">
        <f t="shared" ref="AN74:AN105" si="37">AN73+R74-U74</f>
        <v>0</v>
      </c>
      <c r="AO74" s="533">
        <f t="shared" ref="AO74:AO105" si="38">AO73+S74-V74</f>
        <v>0</v>
      </c>
      <c r="AP74" s="540">
        <f t="shared" ref="AP74:AP105" si="39">AP73+T74-W74</f>
        <v>0</v>
      </c>
      <c r="AQ74" s="533">
        <f t="shared" ref="AQ74:AQ105" si="40">AQ73+U74-X74</f>
        <v>0</v>
      </c>
      <c r="AR74" s="533">
        <f t="shared" ref="AR74:AR105" si="41">AR73+V74-Y74</f>
        <v>0</v>
      </c>
      <c r="AS74" s="540">
        <f t="shared" ref="AS74:AS105" si="42">AS73+W74-Z74</f>
        <v>0</v>
      </c>
      <c r="AT74" s="187">
        <f t="shared" ref="AT74:AT105" si="43">AT73+X74-AA74</f>
        <v>0</v>
      </c>
      <c r="AU74" s="187">
        <f t="shared" ref="AU74:AU105" si="44">AU73+Y74-AB74</f>
        <v>0</v>
      </c>
      <c r="AV74" s="254">
        <f t="shared" ref="AV74:AV105" si="45">AV73+Z74-AC74</f>
        <v>0</v>
      </c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</row>
    <row r="75" spans="1:60" ht="14.25" hidden="1" customHeight="1">
      <c r="A75" s="69">
        <f t="shared" ref="A75:A100" si="46">A74+1</f>
        <v>46033</v>
      </c>
      <c r="B75" s="185"/>
      <c r="C75" s="186"/>
      <c r="D75" s="185"/>
      <c r="E75" s="186"/>
      <c r="F75" s="185"/>
      <c r="G75" s="186"/>
      <c r="H75" s="185"/>
      <c r="I75" s="185"/>
      <c r="J75" s="187"/>
      <c r="K75" s="188"/>
      <c r="L75" s="189"/>
      <c r="M75" s="190"/>
      <c r="N75" s="165" t="e">
        <f t="shared" si="27"/>
        <v>#DIV/0!</v>
      </c>
      <c r="O75" s="231"/>
      <c r="P75" s="231"/>
      <c r="Q75" s="194"/>
      <c r="R75" s="231"/>
      <c r="S75" s="231"/>
      <c r="T75" s="194"/>
      <c r="U75" s="525"/>
      <c r="V75" s="525"/>
      <c r="W75" s="521"/>
      <c r="X75" s="525"/>
      <c r="Y75" s="525"/>
      <c r="Z75" s="521"/>
      <c r="AA75" s="231"/>
      <c r="AB75" s="231"/>
      <c r="AC75" s="194"/>
      <c r="AD75" s="161">
        <f t="shared" si="28"/>
        <v>170</v>
      </c>
      <c r="AE75" s="86">
        <f t="shared" si="29"/>
        <v>210.82</v>
      </c>
      <c r="AF75" s="161">
        <f t="shared" si="30"/>
        <v>66</v>
      </c>
      <c r="AG75" s="86">
        <f t="shared" si="31"/>
        <v>20.490000000000002</v>
      </c>
      <c r="AH75" s="187"/>
      <c r="AI75" s="187">
        <f t="shared" si="32"/>
        <v>0</v>
      </c>
      <c r="AJ75" s="254">
        <f t="shared" si="33"/>
        <v>0</v>
      </c>
      <c r="AK75" s="533">
        <f t="shared" si="34"/>
        <v>0</v>
      </c>
      <c r="AL75" s="533">
        <f t="shared" si="35"/>
        <v>0</v>
      </c>
      <c r="AM75" s="540">
        <f t="shared" si="36"/>
        <v>0</v>
      </c>
      <c r="AN75" s="533">
        <f t="shared" si="37"/>
        <v>0</v>
      </c>
      <c r="AO75" s="533">
        <f t="shared" si="38"/>
        <v>0</v>
      </c>
      <c r="AP75" s="540">
        <f t="shared" si="39"/>
        <v>0</v>
      </c>
      <c r="AQ75" s="533">
        <f t="shared" si="40"/>
        <v>0</v>
      </c>
      <c r="AR75" s="533">
        <f t="shared" si="41"/>
        <v>0</v>
      </c>
      <c r="AS75" s="540">
        <f t="shared" si="42"/>
        <v>0</v>
      </c>
      <c r="AT75" s="187">
        <f t="shared" si="43"/>
        <v>0</v>
      </c>
      <c r="AU75" s="187">
        <f t="shared" si="44"/>
        <v>0</v>
      </c>
      <c r="AV75" s="254">
        <f t="shared" si="45"/>
        <v>0</v>
      </c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</row>
    <row r="76" spans="1:60" ht="14.25" hidden="1" customHeight="1">
      <c r="A76" s="69">
        <f t="shared" si="46"/>
        <v>46034</v>
      </c>
      <c r="B76" s="185"/>
      <c r="C76" s="186"/>
      <c r="D76" s="185"/>
      <c r="E76" s="186"/>
      <c r="F76" s="185"/>
      <c r="G76" s="186"/>
      <c r="H76" s="185"/>
      <c r="I76" s="185"/>
      <c r="J76" s="187"/>
      <c r="K76" s="188"/>
      <c r="L76" s="189"/>
      <c r="M76" s="190"/>
      <c r="N76" s="165" t="e">
        <f t="shared" ref="N76:N102" si="47">M76/K76</f>
        <v>#DIV/0!</v>
      </c>
      <c r="O76" s="231"/>
      <c r="P76" s="231"/>
      <c r="Q76" s="194"/>
      <c r="R76" s="231"/>
      <c r="S76" s="231"/>
      <c r="T76" s="194"/>
      <c r="U76" s="525"/>
      <c r="V76" s="525"/>
      <c r="W76" s="521"/>
      <c r="X76" s="525"/>
      <c r="Y76" s="525"/>
      <c r="Z76" s="521"/>
      <c r="AA76" s="231"/>
      <c r="AB76" s="231"/>
      <c r="AC76" s="194"/>
      <c r="AD76" s="161">
        <f t="shared" si="28"/>
        <v>170</v>
      </c>
      <c r="AE76" s="86">
        <f t="shared" si="29"/>
        <v>210.82</v>
      </c>
      <c r="AF76" s="161">
        <f t="shared" si="30"/>
        <v>66</v>
      </c>
      <c r="AG76" s="86">
        <f t="shared" si="31"/>
        <v>20.490000000000002</v>
      </c>
      <c r="AH76" s="187"/>
      <c r="AI76" s="187">
        <f t="shared" si="32"/>
        <v>0</v>
      </c>
      <c r="AJ76" s="254">
        <f t="shared" si="33"/>
        <v>0</v>
      </c>
      <c r="AK76" s="533">
        <f t="shared" si="34"/>
        <v>0</v>
      </c>
      <c r="AL76" s="533">
        <f t="shared" si="35"/>
        <v>0</v>
      </c>
      <c r="AM76" s="540">
        <f t="shared" si="36"/>
        <v>0</v>
      </c>
      <c r="AN76" s="533">
        <f t="shared" si="37"/>
        <v>0</v>
      </c>
      <c r="AO76" s="533">
        <f t="shared" si="38"/>
        <v>0</v>
      </c>
      <c r="AP76" s="540">
        <f t="shared" si="39"/>
        <v>0</v>
      </c>
      <c r="AQ76" s="533">
        <f t="shared" si="40"/>
        <v>0</v>
      </c>
      <c r="AR76" s="533">
        <f t="shared" si="41"/>
        <v>0</v>
      </c>
      <c r="AS76" s="540">
        <f t="shared" si="42"/>
        <v>0</v>
      </c>
      <c r="AT76" s="187">
        <f t="shared" si="43"/>
        <v>0</v>
      </c>
      <c r="AU76" s="187">
        <f t="shared" si="44"/>
        <v>0</v>
      </c>
      <c r="AV76" s="254">
        <f t="shared" si="45"/>
        <v>0</v>
      </c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</row>
    <row r="77" spans="1:60" ht="14.25" hidden="1" customHeight="1">
      <c r="A77" s="69">
        <f t="shared" si="46"/>
        <v>46035</v>
      </c>
      <c r="B77" s="185"/>
      <c r="C77" s="186"/>
      <c r="D77" s="185"/>
      <c r="E77" s="186"/>
      <c r="F77" s="185"/>
      <c r="G77" s="186"/>
      <c r="H77" s="185"/>
      <c r="I77" s="185"/>
      <c r="J77" s="187"/>
      <c r="K77" s="188"/>
      <c r="L77" s="189"/>
      <c r="M77" s="190"/>
      <c r="N77" s="165" t="e">
        <f t="shared" si="47"/>
        <v>#DIV/0!</v>
      </c>
      <c r="O77" s="231"/>
      <c r="P77" s="231"/>
      <c r="Q77" s="194"/>
      <c r="R77" s="231"/>
      <c r="S77" s="231"/>
      <c r="T77" s="194"/>
      <c r="U77" s="525"/>
      <c r="V77" s="525"/>
      <c r="W77" s="521"/>
      <c r="X77" s="525"/>
      <c r="Y77" s="525"/>
      <c r="Z77" s="521"/>
      <c r="AA77" s="231"/>
      <c r="AB77" s="231"/>
      <c r="AC77" s="194"/>
      <c r="AD77" s="161">
        <f t="shared" si="28"/>
        <v>170</v>
      </c>
      <c r="AE77" s="86">
        <f t="shared" si="29"/>
        <v>210.82</v>
      </c>
      <c r="AF77" s="161">
        <f t="shared" si="30"/>
        <v>66</v>
      </c>
      <c r="AG77" s="86">
        <f t="shared" si="31"/>
        <v>20.490000000000002</v>
      </c>
      <c r="AH77" s="187"/>
      <c r="AI77" s="187">
        <f t="shared" si="32"/>
        <v>0</v>
      </c>
      <c r="AJ77" s="254">
        <f t="shared" si="33"/>
        <v>0</v>
      </c>
      <c r="AK77" s="533">
        <f t="shared" si="34"/>
        <v>0</v>
      </c>
      <c r="AL77" s="533">
        <f t="shared" si="35"/>
        <v>0</v>
      </c>
      <c r="AM77" s="540">
        <f t="shared" si="36"/>
        <v>0</v>
      </c>
      <c r="AN77" s="533">
        <f t="shared" si="37"/>
        <v>0</v>
      </c>
      <c r="AO77" s="533">
        <f t="shared" si="38"/>
        <v>0</v>
      </c>
      <c r="AP77" s="540">
        <f t="shared" si="39"/>
        <v>0</v>
      </c>
      <c r="AQ77" s="533">
        <f t="shared" si="40"/>
        <v>0</v>
      </c>
      <c r="AR77" s="533">
        <f t="shared" si="41"/>
        <v>0</v>
      </c>
      <c r="AS77" s="540">
        <f t="shared" si="42"/>
        <v>0</v>
      </c>
      <c r="AT77" s="187">
        <f t="shared" si="43"/>
        <v>0</v>
      </c>
      <c r="AU77" s="187">
        <f t="shared" si="44"/>
        <v>0</v>
      </c>
      <c r="AV77" s="254">
        <f t="shared" si="45"/>
        <v>0</v>
      </c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</row>
    <row r="78" spans="1:60" ht="14.25" hidden="1" customHeight="1">
      <c r="A78" s="69">
        <f t="shared" si="46"/>
        <v>46036</v>
      </c>
      <c r="B78" s="185"/>
      <c r="C78" s="186"/>
      <c r="D78" s="185"/>
      <c r="E78" s="186"/>
      <c r="F78" s="185"/>
      <c r="G78" s="186"/>
      <c r="H78" s="185"/>
      <c r="I78" s="185"/>
      <c r="J78" s="187"/>
      <c r="K78" s="188"/>
      <c r="L78" s="189"/>
      <c r="M78" s="190"/>
      <c r="N78" s="165" t="e">
        <f t="shared" si="47"/>
        <v>#DIV/0!</v>
      </c>
      <c r="O78" s="231"/>
      <c r="P78" s="231"/>
      <c r="Q78" s="194"/>
      <c r="R78" s="231"/>
      <c r="S78" s="231"/>
      <c r="T78" s="194"/>
      <c r="U78" s="525"/>
      <c r="V78" s="525"/>
      <c r="W78" s="521"/>
      <c r="X78" s="525"/>
      <c r="Y78" s="525"/>
      <c r="Z78" s="521"/>
      <c r="AA78" s="231"/>
      <c r="AB78" s="231"/>
      <c r="AC78" s="194"/>
      <c r="AD78" s="161">
        <f t="shared" si="28"/>
        <v>170</v>
      </c>
      <c r="AE78" s="86">
        <f t="shared" si="29"/>
        <v>210.82</v>
      </c>
      <c r="AF78" s="161">
        <f t="shared" si="30"/>
        <v>66</v>
      </c>
      <c r="AG78" s="86">
        <f t="shared" si="31"/>
        <v>20.490000000000002</v>
      </c>
      <c r="AH78" s="187"/>
      <c r="AI78" s="187">
        <f t="shared" si="32"/>
        <v>0</v>
      </c>
      <c r="AJ78" s="254">
        <f t="shared" si="33"/>
        <v>0</v>
      </c>
      <c r="AK78" s="533">
        <f t="shared" si="34"/>
        <v>0</v>
      </c>
      <c r="AL78" s="533">
        <f t="shared" si="35"/>
        <v>0</v>
      </c>
      <c r="AM78" s="540">
        <f t="shared" si="36"/>
        <v>0</v>
      </c>
      <c r="AN78" s="533">
        <f t="shared" si="37"/>
        <v>0</v>
      </c>
      <c r="AO78" s="533">
        <f t="shared" si="38"/>
        <v>0</v>
      </c>
      <c r="AP78" s="540">
        <f t="shared" si="39"/>
        <v>0</v>
      </c>
      <c r="AQ78" s="533">
        <f t="shared" si="40"/>
        <v>0</v>
      </c>
      <c r="AR78" s="533">
        <f t="shared" si="41"/>
        <v>0</v>
      </c>
      <c r="AS78" s="540">
        <f t="shared" si="42"/>
        <v>0</v>
      </c>
      <c r="AT78" s="187">
        <f t="shared" si="43"/>
        <v>0</v>
      </c>
      <c r="AU78" s="187">
        <f t="shared" si="44"/>
        <v>0</v>
      </c>
      <c r="AV78" s="254">
        <f t="shared" si="45"/>
        <v>0</v>
      </c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</row>
    <row r="79" spans="1:60" ht="14.25" hidden="1" customHeight="1">
      <c r="A79" s="69">
        <f t="shared" si="46"/>
        <v>46037</v>
      </c>
      <c r="B79" s="185"/>
      <c r="C79" s="186"/>
      <c r="D79" s="185"/>
      <c r="E79" s="186"/>
      <c r="F79" s="185"/>
      <c r="G79" s="186"/>
      <c r="H79" s="185"/>
      <c r="I79" s="185"/>
      <c r="J79" s="187"/>
      <c r="K79" s="188"/>
      <c r="L79" s="189"/>
      <c r="M79" s="190"/>
      <c r="N79" s="165" t="e">
        <f t="shared" si="47"/>
        <v>#DIV/0!</v>
      </c>
      <c r="O79" s="231"/>
      <c r="P79" s="231"/>
      <c r="Q79" s="194"/>
      <c r="R79" s="231"/>
      <c r="S79" s="231"/>
      <c r="T79" s="194"/>
      <c r="U79" s="525"/>
      <c r="V79" s="525"/>
      <c r="W79" s="521"/>
      <c r="X79" s="525"/>
      <c r="Y79" s="525"/>
      <c r="Z79" s="521"/>
      <c r="AA79" s="231"/>
      <c r="AB79" s="231"/>
      <c r="AC79" s="194"/>
      <c r="AD79" s="161">
        <f t="shared" si="28"/>
        <v>170</v>
      </c>
      <c r="AE79" s="86">
        <f t="shared" si="29"/>
        <v>210.82</v>
      </c>
      <c r="AF79" s="161">
        <f t="shared" si="30"/>
        <v>66</v>
      </c>
      <c r="AG79" s="86">
        <f t="shared" si="31"/>
        <v>20.490000000000002</v>
      </c>
      <c r="AH79" s="187"/>
      <c r="AI79" s="187">
        <f t="shared" si="32"/>
        <v>0</v>
      </c>
      <c r="AJ79" s="254">
        <f t="shared" si="33"/>
        <v>0</v>
      </c>
      <c r="AK79" s="533">
        <f t="shared" si="34"/>
        <v>0</v>
      </c>
      <c r="AL79" s="533">
        <f t="shared" si="35"/>
        <v>0</v>
      </c>
      <c r="AM79" s="540">
        <f t="shared" si="36"/>
        <v>0</v>
      </c>
      <c r="AN79" s="533">
        <f t="shared" si="37"/>
        <v>0</v>
      </c>
      <c r="AO79" s="533">
        <f t="shared" si="38"/>
        <v>0</v>
      </c>
      <c r="AP79" s="540">
        <f t="shared" si="39"/>
        <v>0</v>
      </c>
      <c r="AQ79" s="533">
        <f t="shared" si="40"/>
        <v>0</v>
      </c>
      <c r="AR79" s="533">
        <f t="shared" si="41"/>
        <v>0</v>
      </c>
      <c r="AS79" s="540">
        <f t="shared" si="42"/>
        <v>0</v>
      </c>
      <c r="AT79" s="187">
        <f t="shared" si="43"/>
        <v>0</v>
      </c>
      <c r="AU79" s="187">
        <f t="shared" si="44"/>
        <v>0</v>
      </c>
      <c r="AV79" s="254">
        <f t="shared" si="45"/>
        <v>0</v>
      </c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</row>
    <row r="80" spans="1:60" ht="14.25" hidden="1" customHeight="1">
      <c r="A80" s="69">
        <f t="shared" si="46"/>
        <v>46038</v>
      </c>
      <c r="B80" s="185"/>
      <c r="C80" s="186"/>
      <c r="D80" s="185"/>
      <c r="E80" s="186"/>
      <c r="F80" s="185"/>
      <c r="G80" s="186"/>
      <c r="H80" s="185"/>
      <c r="I80" s="185"/>
      <c r="J80" s="187"/>
      <c r="K80" s="188"/>
      <c r="L80" s="189"/>
      <c r="M80" s="190"/>
      <c r="N80" s="165" t="e">
        <f t="shared" si="47"/>
        <v>#DIV/0!</v>
      </c>
      <c r="O80" s="231"/>
      <c r="P80" s="231"/>
      <c r="Q80" s="194"/>
      <c r="R80" s="231"/>
      <c r="S80" s="231"/>
      <c r="T80" s="194"/>
      <c r="U80" s="525"/>
      <c r="V80" s="525"/>
      <c r="W80" s="521"/>
      <c r="X80" s="525"/>
      <c r="Y80" s="525"/>
      <c r="Z80" s="521"/>
      <c r="AA80" s="231"/>
      <c r="AB80" s="231"/>
      <c r="AC80" s="194"/>
      <c r="AD80" s="161">
        <f t="shared" si="28"/>
        <v>170</v>
      </c>
      <c r="AE80" s="86">
        <f t="shared" si="29"/>
        <v>210.82</v>
      </c>
      <c r="AF80" s="161">
        <f t="shared" si="30"/>
        <v>66</v>
      </c>
      <c r="AG80" s="86">
        <f t="shared" si="31"/>
        <v>20.490000000000002</v>
      </c>
      <c r="AH80" s="187"/>
      <c r="AI80" s="187">
        <f t="shared" si="32"/>
        <v>0</v>
      </c>
      <c r="AJ80" s="254">
        <f t="shared" si="33"/>
        <v>0</v>
      </c>
      <c r="AK80" s="533">
        <f t="shared" si="34"/>
        <v>0</v>
      </c>
      <c r="AL80" s="533">
        <f t="shared" si="35"/>
        <v>0</v>
      </c>
      <c r="AM80" s="540">
        <f t="shared" si="36"/>
        <v>0</v>
      </c>
      <c r="AN80" s="533">
        <f t="shared" si="37"/>
        <v>0</v>
      </c>
      <c r="AO80" s="533">
        <f t="shared" si="38"/>
        <v>0</v>
      </c>
      <c r="AP80" s="540">
        <f t="shared" si="39"/>
        <v>0</v>
      </c>
      <c r="AQ80" s="533">
        <f t="shared" si="40"/>
        <v>0</v>
      </c>
      <c r="AR80" s="533">
        <f t="shared" si="41"/>
        <v>0</v>
      </c>
      <c r="AS80" s="540">
        <f t="shared" si="42"/>
        <v>0</v>
      </c>
      <c r="AT80" s="187">
        <f t="shared" si="43"/>
        <v>0</v>
      </c>
      <c r="AU80" s="187">
        <f t="shared" si="44"/>
        <v>0</v>
      </c>
      <c r="AV80" s="254">
        <f t="shared" si="45"/>
        <v>0</v>
      </c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</row>
    <row r="81" spans="1:60" ht="14.25" hidden="1" customHeight="1">
      <c r="A81" s="69">
        <f t="shared" si="46"/>
        <v>46039</v>
      </c>
      <c r="B81" s="185"/>
      <c r="C81" s="186"/>
      <c r="D81" s="185"/>
      <c r="E81" s="186"/>
      <c r="F81" s="185"/>
      <c r="G81" s="186"/>
      <c r="H81" s="185"/>
      <c r="I81" s="185"/>
      <c r="J81" s="187"/>
      <c r="K81" s="188"/>
      <c r="L81" s="189"/>
      <c r="M81" s="190"/>
      <c r="N81" s="165" t="e">
        <f t="shared" si="47"/>
        <v>#DIV/0!</v>
      </c>
      <c r="O81" s="231"/>
      <c r="P81" s="231"/>
      <c r="Q81" s="194"/>
      <c r="R81" s="231"/>
      <c r="S81" s="231"/>
      <c r="T81" s="194"/>
      <c r="U81" s="525"/>
      <c r="V81" s="525"/>
      <c r="W81" s="521"/>
      <c r="X81" s="525"/>
      <c r="Y81" s="525"/>
      <c r="Z81" s="521"/>
      <c r="AA81" s="231"/>
      <c r="AB81" s="231"/>
      <c r="AC81" s="194"/>
      <c r="AD81" s="161">
        <f t="shared" si="28"/>
        <v>170</v>
      </c>
      <c r="AE81" s="86">
        <f t="shared" si="29"/>
        <v>210.82</v>
      </c>
      <c r="AF81" s="161">
        <f t="shared" si="30"/>
        <v>66</v>
      </c>
      <c r="AG81" s="86">
        <f t="shared" si="31"/>
        <v>20.490000000000002</v>
      </c>
      <c r="AH81" s="187"/>
      <c r="AI81" s="187">
        <f t="shared" si="32"/>
        <v>0</v>
      </c>
      <c r="AJ81" s="254">
        <f t="shared" si="33"/>
        <v>0</v>
      </c>
      <c r="AK81" s="533">
        <f t="shared" si="34"/>
        <v>0</v>
      </c>
      <c r="AL81" s="533">
        <f t="shared" si="35"/>
        <v>0</v>
      </c>
      <c r="AM81" s="540">
        <f t="shared" si="36"/>
        <v>0</v>
      </c>
      <c r="AN81" s="533">
        <f t="shared" si="37"/>
        <v>0</v>
      </c>
      <c r="AO81" s="533">
        <f t="shared" si="38"/>
        <v>0</v>
      </c>
      <c r="AP81" s="540">
        <f t="shared" si="39"/>
        <v>0</v>
      </c>
      <c r="AQ81" s="533">
        <f t="shared" si="40"/>
        <v>0</v>
      </c>
      <c r="AR81" s="533">
        <f t="shared" si="41"/>
        <v>0</v>
      </c>
      <c r="AS81" s="540">
        <f t="shared" si="42"/>
        <v>0</v>
      </c>
      <c r="AT81" s="187">
        <f t="shared" si="43"/>
        <v>0</v>
      </c>
      <c r="AU81" s="187">
        <f t="shared" si="44"/>
        <v>0</v>
      </c>
      <c r="AV81" s="254">
        <f t="shared" si="45"/>
        <v>0</v>
      </c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</row>
    <row r="82" spans="1:60" ht="14.25" hidden="1" customHeight="1">
      <c r="A82" s="69">
        <f t="shared" si="46"/>
        <v>46040</v>
      </c>
      <c r="B82" s="185"/>
      <c r="C82" s="186"/>
      <c r="D82" s="185"/>
      <c r="E82" s="186"/>
      <c r="F82" s="185"/>
      <c r="G82" s="186"/>
      <c r="H82" s="185"/>
      <c r="I82" s="185"/>
      <c r="J82" s="187"/>
      <c r="K82" s="188"/>
      <c r="L82" s="189"/>
      <c r="M82" s="190"/>
      <c r="N82" s="165" t="e">
        <f t="shared" si="47"/>
        <v>#DIV/0!</v>
      </c>
      <c r="O82" s="231"/>
      <c r="P82" s="231"/>
      <c r="Q82" s="194"/>
      <c r="R82" s="231"/>
      <c r="S82" s="231"/>
      <c r="T82" s="194"/>
      <c r="U82" s="525"/>
      <c r="V82" s="525"/>
      <c r="W82" s="521"/>
      <c r="X82" s="525"/>
      <c r="Y82" s="525"/>
      <c r="Z82" s="521"/>
      <c r="AA82" s="231"/>
      <c r="AB82" s="231"/>
      <c r="AC82" s="194"/>
      <c r="AD82" s="161">
        <f t="shared" si="28"/>
        <v>170</v>
      </c>
      <c r="AE82" s="86">
        <f t="shared" si="29"/>
        <v>210.82</v>
      </c>
      <c r="AF82" s="161">
        <f t="shared" si="30"/>
        <v>66</v>
      </c>
      <c r="AG82" s="86">
        <f t="shared" si="31"/>
        <v>20.490000000000002</v>
      </c>
      <c r="AH82" s="187"/>
      <c r="AI82" s="187">
        <f t="shared" si="32"/>
        <v>0</v>
      </c>
      <c r="AJ82" s="254">
        <f t="shared" si="33"/>
        <v>0</v>
      </c>
      <c r="AK82" s="533">
        <f t="shared" si="34"/>
        <v>0</v>
      </c>
      <c r="AL82" s="533">
        <f t="shared" si="35"/>
        <v>0</v>
      </c>
      <c r="AM82" s="540">
        <f t="shared" si="36"/>
        <v>0</v>
      </c>
      <c r="AN82" s="533">
        <f t="shared" si="37"/>
        <v>0</v>
      </c>
      <c r="AO82" s="533">
        <f t="shared" si="38"/>
        <v>0</v>
      </c>
      <c r="AP82" s="540">
        <f t="shared" si="39"/>
        <v>0</v>
      </c>
      <c r="AQ82" s="533">
        <f t="shared" si="40"/>
        <v>0</v>
      </c>
      <c r="AR82" s="533">
        <f t="shared" si="41"/>
        <v>0</v>
      </c>
      <c r="AS82" s="540">
        <f t="shared" si="42"/>
        <v>0</v>
      </c>
      <c r="AT82" s="187">
        <f t="shared" si="43"/>
        <v>0</v>
      </c>
      <c r="AU82" s="187">
        <f t="shared" si="44"/>
        <v>0</v>
      </c>
      <c r="AV82" s="254">
        <f t="shared" si="45"/>
        <v>0</v>
      </c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</row>
    <row r="83" spans="1:60" ht="14.25" hidden="1" customHeight="1">
      <c r="A83" s="69">
        <f t="shared" si="46"/>
        <v>46041</v>
      </c>
      <c r="B83" s="185"/>
      <c r="C83" s="186"/>
      <c r="D83" s="185"/>
      <c r="E83" s="186"/>
      <c r="F83" s="185"/>
      <c r="G83" s="186"/>
      <c r="H83" s="185"/>
      <c r="I83" s="185"/>
      <c r="J83" s="187"/>
      <c r="K83" s="188"/>
      <c r="L83" s="189"/>
      <c r="M83" s="190"/>
      <c r="N83" s="165" t="e">
        <f t="shared" si="47"/>
        <v>#DIV/0!</v>
      </c>
      <c r="O83" s="231"/>
      <c r="P83" s="231"/>
      <c r="Q83" s="194"/>
      <c r="R83" s="231"/>
      <c r="S83" s="231"/>
      <c r="T83" s="194"/>
      <c r="U83" s="525"/>
      <c r="V83" s="525"/>
      <c r="W83" s="521"/>
      <c r="X83" s="525"/>
      <c r="Y83" s="525"/>
      <c r="Z83" s="521"/>
      <c r="AA83" s="231"/>
      <c r="AB83" s="231"/>
      <c r="AC83" s="194"/>
      <c r="AD83" s="161">
        <f t="shared" si="28"/>
        <v>170</v>
      </c>
      <c r="AE83" s="86">
        <f t="shared" si="29"/>
        <v>210.82</v>
      </c>
      <c r="AF83" s="161">
        <f t="shared" si="30"/>
        <v>66</v>
      </c>
      <c r="AG83" s="86">
        <f t="shared" si="31"/>
        <v>20.490000000000002</v>
      </c>
      <c r="AH83" s="187"/>
      <c r="AI83" s="187">
        <f t="shared" si="32"/>
        <v>0</v>
      </c>
      <c r="AJ83" s="254">
        <f t="shared" si="33"/>
        <v>0</v>
      </c>
      <c r="AK83" s="533">
        <f t="shared" si="34"/>
        <v>0</v>
      </c>
      <c r="AL83" s="533">
        <f t="shared" si="35"/>
        <v>0</v>
      </c>
      <c r="AM83" s="540">
        <f t="shared" si="36"/>
        <v>0</v>
      </c>
      <c r="AN83" s="533">
        <f t="shared" si="37"/>
        <v>0</v>
      </c>
      <c r="AO83" s="533">
        <f t="shared" si="38"/>
        <v>0</v>
      </c>
      <c r="AP83" s="540">
        <f t="shared" si="39"/>
        <v>0</v>
      </c>
      <c r="AQ83" s="533">
        <f t="shared" si="40"/>
        <v>0</v>
      </c>
      <c r="AR83" s="533">
        <f t="shared" si="41"/>
        <v>0</v>
      </c>
      <c r="AS83" s="540">
        <f t="shared" si="42"/>
        <v>0</v>
      </c>
      <c r="AT83" s="187">
        <f t="shared" si="43"/>
        <v>0</v>
      </c>
      <c r="AU83" s="187">
        <f t="shared" si="44"/>
        <v>0</v>
      </c>
      <c r="AV83" s="254">
        <f t="shared" si="45"/>
        <v>0</v>
      </c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</row>
    <row r="84" spans="1:60" ht="14.25" hidden="1" customHeight="1">
      <c r="A84" s="69">
        <f t="shared" si="46"/>
        <v>46042</v>
      </c>
      <c r="B84" s="185"/>
      <c r="C84" s="186"/>
      <c r="D84" s="185"/>
      <c r="E84" s="186"/>
      <c r="F84" s="185"/>
      <c r="G84" s="186"/>
      <c r="H84" s="185"/>
      <c r="I84" s="185"/>
      <c r="J84" s="187"/>
      <c r="K84" s="188"/>
      <c r="L84" s="189"/>
      <c r="M84" s="190"/>
      <c r="N84" s="165" t="e">
        <f t="shared" si="47"/>
        <v>#DIV/0!</v>
      </c>
      <c r="O84" s="231"/>
      <c r="P84" s="231"/>
      <c r="Q84" s="194"/>
      <c r="R84" s="231"/>
      <c r="S84" s="231"/>
      <c r="T84" s="194"/>
      <c r="U84" s="525"/>
      <c r="V84" s="525"/>
      <c r="W84" s="521"/>
      <c r="X84" s="525"/>
      <c r="Y84" s="525"/>
      <c r="Z84" s="521"/>
      <c r="AA84" s="231"/>
      <c r="AB84" s="231"/>
      <c r="AC84" s="194"/>
      <c r="AD84" s="161">
        <f t="shared" si="28"/>
        <v>170</v>
      </c>
      <c r="AE84" s="86">
        <f t="shared" si="29"/>
        <v>210.82</v>
      </c>
      <c r="AF84" s="161">
        <f t="shared" si="30"/>
        <v>66</v>
      </c>
      <c r="AG84" s="86">
        <f t="shared" si="31"/>
        <v>20.490000000000002</v>
      </c>
      <c r="AH84" s="187"/>
      <c r="AI84" s="187">
        <f t="shared" si="32"/>
        <v>0</v>
      </c>
      <c r="AJ84" s="254">
        <f t="shared" si="33"/>
        <v>0</v>
      </c>
      <c r="AK84" s="533">
        <f t="shared" si="34"/>
        <v>0</v>
      </c>
      <c r="AL84" s="533">
        <f t="shared" si="35"/>
        <v>0</v>
      </c>
      <c r="AM84" s="540">
        <f t="shared" si="36"/>
        <v>0</v>
      </c>
      <c r="AN84" s="533">
        <f t="shared" si="37"/>
        <v>0</v>
      </c>
      <c r="AO84" s="533">
        <f t="shared" si="38"/>
        <v>0</v>
      </c>
      <c r="AP84" s="540">
        <f t="shared" si="39"/>
        <v>0</v>
      </c>
      <c r="AQ84" s="533">
        <f t="shared" si="40"/>
        <v>0</v>
      </c>
      <c r="AR84" s="533">
        <f t="shared" si="41"/>
        <v>0</v>
      </c>
      <c r="AS84" s="540">
        <f t="shared" si="42"/>
        <v>0</v>
      </c>
      <c r="AT84" s="187">
        <f t="shared" si="43"/>
        <v>0</v>
      </c>
      <c r="AU84" s="187">
        <f t="shared" si="44"/>
        <v>0</v>
      </c>
      <c r="AV84" s="254">
        <f t="shared" si="45"/>
        <v>0</v>
      </c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</row>
    <row r="85" spans="1:60" ht="14.25" hidden="1" customHeight="1">
      <c r="A85" s="69">
        <f t="shared" si="46"/>
        <v>46043</v>
      </c>
      <c r="B85" s="185"/>
      <c r="C85" s="186"/>
      <c r="D85" s="185"/>
      <c r="E85" s="186"/>
      <c r="F85" s="185"/>
      <c r="G85" s="186"/>
      <c r="H85" s="185"/>
      <c r="I85" s="185"/>
      <c r="J85" s="187"/>
      <c r="K85" s="188"/>
      <c r="L85" s="189"/>
      <c r="M85" s="190"/>
      <c r="N85" s="165" t="e">
        <f t="shared" si="47"/>
        <v>#DIV/0!</v>
      </c>
      <c r="O85" s="231"/>
      <c r="P85" s="231"/>
      <c r="Q85" s="194"/>
      <c r="R85" s="231"/>
      <c r="S85" s="231"/>
      <c r="T85" s="194"/>
      <c r="U85" s="525"/>
      <c r="V85" s="525"/>
      <c r="W85" s="521"/>
      <c r="X85" s="525"/>
      <c r="Y85" s="525"/>
      <c r="Z85" s="521"/>
      <c r="AA85" s="231"/>
      <c r="AB85" s="231"/>
      <c r="AC85" s="194"/>
      <c r="AD85" s="161">
        <f t="shared" si="28"/>
        <v>170</v>
      </c>
      <c r="AE85" s="86">
        <f t="shared" si="29"/>
        <v>210.82</v>
      </c>
      <c r="AF85" s="161">
        <f t="shared" si="30"/>
        <v>66</v>
      </c>
      <c r="AG85" s="86">
        <f t="shared" si="31"/>
        <v>20.490000000000002</v>
      </c>
      <c r="AH85" s="187"/>
      <c r="AI85" s="187">
        <f t="shared" si="32"/>
        <v>0</v>
      </c>
      <c r="AJ85" s="254">
        <f t="shared" si="33"/>
        <v>0</v>
      </c>
      <c r="AK85" s="533">
        <f t="shared" si="34"/>
        <v>0</v>
      </c>
      <c r="AL85" s="533">
        <f t="shared" si="35"/>
        <v>0</v>
      </c>
      <c r="AM85" s="540">
        <f t="shared" si="36"/>
        <v>0</v>
      </c>
      <c r="AN85" s="533">
        <f t="shared" si="37"/>
        <v>0</v>
      </c>
      <c r="AO85" s="533">
        <f t="shared" si="38"/>
        <v>0</v>
      </c>
      <c r="AP85" s="540">
        <f t="shared" si="39"/>
        <v>0</v>
      </c>
      <c r="AQ85" s="533">
        <f t="shared" si="40"/>
        <v>0</v>
      </c>
      <c r="AR85" s="533">
        <f t="shared" si="41"/>
        <v>0</v>
      </c>
      <c r="AS85" s="540">
        <f t="shared" si="42"/>
        <v>0</v>
      </c>
      <c r="AT85" s="187">
        <f t="shared" si="43"/>
        <v>0</v>
      </c>
      <c r="AU85" s="187">
        <f t="shared" si="44"/>
        <v>0</v>
      </c>
      <c r="AV85" s="254">
        <f t="shared" si="45"/>
        <v>0</v>
      </c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</row>
    <row r="86" spans="1:60" ht="14.25" hidden="1" customHeight="1">
      <c r="A86" s="69">
        <f t="shared" si="46"/>
        <v>46044</v>
      </c>
      <c r="B86" s="185"/>
      <c r="C86" s="186"/>
      <c r="D86" s="185"/>
      <c r="E86" s="186"/>
      <c r="F86" s="185"/>
      <c r="G86" s="186"/>
      <c r="H86" s="185"/>
      <c r="I86" s="185"/>
      <c r="J86" s="187"/>
      <c r="K86" s="188"/>
      <c r="L86" s="189"/>
      <c r="M86" s="190"/>
      <c r="N86" s="165" t="e">
        <f t="shared" si="47"/>
        <v>#DIV/0!</v>
      </c>
      <c r="O86" s="231"/>
      <c r="P86" s="231"/>
      <c r="Q86" s="194"/>
      <c r="R86" s="231"/>
      <c r="S86" s="231"/>
      <c r="T86" s="194"/>
      <c r="U86" s="525"/>
      <c r="V86" s="525"/>
      <c r="W86" s="521"/>
      <c r="X86" s="525"/>
      <c r="Y86" s="525"/>
      <c r="Z86" s="521"/>
      <c r="AA86" s="231"/>
      <c r="AB86" s="231"/>
      <c r="AC86" s="194"/>
      <c r="AD86" s="161">
        <f t="shared" si="28"/>
        <v>170</v>
      </c>
      <c r="AE86" s="86">
        <f t="shared" si="29"/>
        <v>210.82</v>
      </c>
      <c r="AF86" s="161">
        <f t="shared" si="30"/>
        <v>66</v>
      </c>
      <c r="AG86" s="86">
        <f t="shared" si="31"/>
        <v>20.490000000000002</v>
      </c>
      <c r="AH86" s="187"/>
      <c r="AI86" s="187">
        <f t="shared" si="32"/>
        <v>0</v>
      </c>
      <c r="AJ86" s="254">
        <f t="shared" si="33"/>
        <v>0</v>
      </c>
      <c r="AK86" s="533">
        <f t="shared" si="34"/>
        <v>0</v>
      </c>
      <c r="AL86" s="533">
        <f t="shared" si="35"/>
        <v>0</v>
      </c>
      <c r="AM86" s="540">
        <f t="shared" si="36"/>
        <v>0</v>
      </c>
      <c r="AN86" s="533">
        <f t="shared" si="37"/>
        <v>0</v>
      </c>
      <c r="AO86" s="533">
        <f t="shared" si="38"/>
        <v>0</v>
      </c>
      <c r="AP86" s="540">
        <f t="shared" si="39"/>
        <v>0</v>
      </c>
      <c r="AQ86" s="533">
        <f t="shared" si="40"/>
        <v>0</v>
      </c>
      <c r="AR86" s="533">
        <f t="shared" si="41"/>
        <v>0</v>
      </c>
      <c r="AS86" s="540">
        <f t="shared" si="42"/>
        <v>0</v>
      </c>
      <c r="AT86" s="187">
        <f t="shared" si="43"/>
        <v>0</v>
      </c>
      <c r="AU86" s="187">
        <f t="shared" si="44"/>
        <v>0</v>
      </c>
      <c r="AV86" s="254">
        <f t="shared" si="45"/>
        <v>0</v>
      </c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</row>
    <row r="87" spans="1:60" ht="14.25" hidden="1" customHeight="1">
      <c r="A87" s="69">
        <f t="shared" si="46"/>
        <v>46045</v>
      </c>
      <c r="B87" s="185"/>
      <c r="C87" s="186"/>
      <c r="D87" s="185"/>
      <c r="E87" s="186"/>
      <c r="F87" s="185"/>
      <c r="G87" s="186"/>
      <c r="H87" s="185"/>
      <c r="I87" s="185"/>
      <c r="J87" s="187"/>
      <c r="K87" s="188"/>
      <c r="L87" s="189"/>
      <c r="M87" s="190"/>
      <c r="N87" s="165" t="e">
        <f t="shared" si="47"/>
        <v>#DIV/0!</v>
      </c>
      <c r="O87" s="231"/>
      <c r="P87" s="231"/>
      <c r="Q87" s="194"/>
      <c r="R87" s="231"/>
      <c r="S87" s="231"/>
      <c r="T87" s="194"/>
      <c r="U87" s="525"/>
      <c r="V87" s="525"/>
      <c r="W87" s="521"/>
      <c r="X87" s="525"/>
      <c r="Y87" s="525"/>
      <c r="Z87" s="521"/>
      <c r="AA87" s="231"/>
      <c r="AB87" s="231"/>
      <c r="AC87" s="194"/>
      <c r="AD87" s="161">
        <f t="shared" si="28"/>
        <v>170</v>
      </c>
      <c r="AE87" s="86">
        <f t="shared" si="29"/>
        <v>210.82</v>
      </c>
      <c r="AF87" s="161">
        <f t="shared" si="30"/>
        <v>66</v>
      </c>
      <c r="AG87" s="86">
        <f t="shared" si="31"/>
        <v>20.490000000000002</v>
      </c>
      <c r="AH87" s="187"/>
      <c r="AI87" s="187">
        <f t="shared" si="32"/>
        <v>0</v>
      </c>
      <c r="AJ87" s="254">
        <f t="shared" si="33"/>
        <v>0</v>
      </c>
      <c r="AK87" s="533">
        <f t="shared" si="34"/>
        <v>0</v>
      </c>
      <c r="AL87" s="533">
        <f t="shared" si="35"/>
        <v>0</v>
      </c>
      <c r="AM87" s="540">
        <f t="shared" si="36"/>
        <v>0</v>
      </c>
      <c r="AN87" s="533">
        <f t="shared" si="37"/>
        <v>0</v>
      </c>
      <c r="AO87" s="533">
        <f t="shared" si="38"/>
        <v>0</v>
      </c>
      <c r="AP87" s="540">
        <f t="shared" si="39"/>
        <v>0</v>
      </c>
      <c r="AQ87" s="533">
        <f t="shared" si="40"/>
        <v>0</v>
      </c>
      <c r="AR87" s="533">
        <f t="shared" si="41"/>
        <v>0</v>
      </c>
      <c r="AS87" s="540">
        <f t="shared" si="42"/>
        <v>0</v>
      </c>
      <c r="AT87" s="187">
        <f t="shared" si="43"/>
        <v>0</v>
      </c>
      <c r="AU87" s="187">
        <f t="shared" si="44"/>
        <v>0</v>
      </c>
      <c r="AV87" s="254">
        <f t="shared" si="45"/>
        <v>0</v>
      </c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</row>
    <row r="88" spans="1:60" ht="14.25" hidden="1" customHeight="1">
      <c r="A88" s="69">
        <f t="shared" si="46"/>
        <v>46046</v>
      </c>
      <c r="B88" s="185"/>
      <c r="C88" s="186"/>
      <c r="D88" s="185"/>
      <c r="E88" s="186"/>
      <c r="F88" s="185"/>
      <c r="G88" s="186"/>
      <c r="H88" s="185"/>
      <c r="I88" s="185"/>
      <c r="J88" s="187"/>
      <c r="K88" s="188"/>
      <c r="L88" s="189"/>
      <c r="M88" s="190"/>
      <c r="N88" s="165" t="e">
        <f t="shared" si="47"/>
        <v>#DIV/0!</v>
      </c>
      <c r="O88" s="231"/>
      <c r="P88" s="231"/>
      <c r="Q88" s="194"/>
      <c r="R88" s="231"/>
      <c r="S88" s="231"/>
      <c r="T88" s="194"/>
      <c r="U88" s="525"/>
      <c r="V88" s="525"/>
      <c r="W88" s="521"/>
      <c r="X88" s="525"/>
      <c r="Y88" s="525"/>
      <c r="Z88" s="521"/>
      <c r="AA88" s="231"/>
      <c r="AB88" s="231"/>
      <c r="AC88" s="194"/>
      <c r="AD88" s="161">
        <f t="shared" si="28"/>
        <v>170</v>
      </c>
      <c r="AE88" s="86">
        <f t="shared" si="29"/>
        <v>210.82</v>
      </c>
      <c r="AF88" s="161">
        <f t="shared" si="30"/>
        <v>66</v>
      </c>
      <c r="AG88" s="86">
        <f t="shared" si="31"/>
        <v>20.490000000000002</v>
      </c>
      <c r="AH88" s="187"/>
      <c r="AI88" s="187">
        <f t="shared" si="32"/>
        <v>0</v>
      </c>
      <c r="AJ88" s="254">
        <f t="shared" si="33"/>
        <v>0</v>
      </c>
      <c r="AK88" s="533">
        <f t="shared" si="34"/>
        <v>0</v>
      </c>
      <c r="AL88" s="533">
        <f t="shared" si="35"/>
        <v>0</v>
      </c>
      <c r="AM88" s="540">
        <f t="shared" si="36"/>
        <v>0</v>
      </c>
      <c r="AN88" s="533">
        <f t="shared" si="37"/>
        <v>0</v>
      </c>
      <c r="AO88" s="533">
        <f t="shared" si="38"/>
        <v>0</v>
      </c>
      <c r="AP88" s="540">
        <f t="shared" si="39"/>
        <v>0</v>
      </c>
      <c r="AQ88" s="533">
        <f t="shared" si="40"/>
        <v>0</v>
      </c>
      <c r="AR88" s="533">
        <f t="shared" si="41"/>
        <v>0</v>
      </c>
      <c r="AS88" s="540">
        <f t="shared" si="42"/>
        <v>0</v>
      </c>
      <c r="AT88" s="187">
        <f t="shared" si="43"/>
        <v>0</v>
      </c>
      <c r="AU88" s="187">
        <f t="shared" si="44"/>
        <v>0</v>
      </c>
      <c r="AV88" s="254">
        <f t="shared" si="45"/>
        <v>0</v>
      </c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</row>
    <row r="89" spans="1:60" ht="14.25" hidden="1" customHeight="1">
      <c r="A89" s="69">
        <f t="shared" si="46"/>
        <v>46047</v>
      </c>
      <c r="B89" s="185"/>
      <c r="C89" s="186"/>
      <c r="D89" s="185"/>
      <c r="E89" s="186"/>
      <c r="F89" s="185"/>
      <c r="G89" s="186"/>
      <c r="H89" s="185"/>
      <c r="I89" s="185"/>
      <c r="J89" s="187"/>
      <c r="K89" s="188"/>
      <c r="L89" s="189"/>
      <c r="M89" s="190"/>
      <c r="N89" s="165" t="e">
        <f t="shared" si="47"/>
        <v>#DIV/0!</v>
      </c>
      <c r="O89" s="231"/>
      <c r="P89" s="231"/>
      <c r="Q89" s="194"/>
      <c r="R89" s="231"/>
      <c r="S89" s="231"/>
      <c r="T89" s="194"/>
      <c r="U89" s="525"/>
      <c r="V89" s="525"/>
      <c r="W89" s="521"/>
      <c r="X89" s="525"/>
      <c r="Y89" s="525"/>
      <c r="Z89" s="521"/>
      <c r="AA89" s="231"/>
      <c r="AB89" s="231"/>
      <c r="AC89" s="194"/>
      <c r="AD89" s="161">
        <f t="shared" si="28"/>
        <v>170</v>
      </c>
      <c r="AE89" s="86">
        <f t="shared" si="29"/>
        <v>210.82</v>
      </c>
      <c r="AF89" s="161">
        <f t="shared" si="30"/>
        <v>66</v>
      </c>
      <c r="AG89" s="86">
        <f t="shared" si="31"/>
        <v>20.490000000000002</v>
      </c>
      <c r="AH89" s="187"/>
      <c r="AI89" s="187">
        <f t="shared" si="32"/>
        <v>0</v>
      </c>
      <c r="AJ89" s="254">
        <f t="shared" si="33"/>
        <v>0</v>
      </c>
      <c r="AK89" s="533">
        <f t="shared" si="34"/>
        <v>0</v>
      </c>
      <c r="AL89" s="533">
        <f t="shared" si="35"/>
        <v>0</v>
      </c>
      <c r="AM89" s="540">
        <f t="shared" si="36"/>
        <v>0</v>
      </c>
      <c r="AN89" s="533">
        <f t="shared" si="37"/>
        <v>0</v>
      </c>
      <c r="AO89" s="533">
        <f t="shared" si="38"/>
        <v>0</v>
      </c>
      <c r="AP89" s="540">
        <f t="shared" si="39"/>
        <v>0</v>
      </c>
      <c r="AQ89" s="533">
        <f t="shared" si="40"/>
        <v>0</v>
      </c>
      <c r="AR89" s="533">
        <f t="shared" si="41"/>
        <v>0</v>
      </c>
      <c r="AS89" s="540">
        <f t="shared" si="42"/>
        <v>0</v>
      </c>
      <c r="AT89" s="187">
        <f t="shared" si="43"/>
        <v>0</v>
      </c>
      <c r="AU89" s="187">
        <f t="shared" si="44"/>
        <v>0</v>
      </c>
      <c r="AV89" s="254">
        <f t="shared" si="45"/>
        <v>0</v>
      </c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</row>
    <row r="90" spans="1:60" ht="14.25" hidden="1" customHeight="1">
      <c r="A90" s="69">
        <f t="shared" si="46"/>
        <v>46048</v>
      </c>
      <c r="B90" s="185"/>
      <c r="C90" s="186"/>
      <c r="D90" s="185"/>
      <c r="E90" s="186"/>
      <c r="F90" s="185"/>
      <c r="G90" s="186"/>
      <c r="H90" s="185"/>
      <c r="I90" s="185"/>
      <c r="J90" s="187"/>
      <c r="K90" s="188"/>
      <c r="L90" s="189"/>
      <c r="M90" s="190"/>
      <c r="N90" s="165" t="e">
        <f t="shared" si="47"/>
        <v>#DIV/0!</v>
      </c>
      <c r="O90" s="231"/>
      <c r="P90" s="231"/>
      <c r="Q90" s="194"/>
      <c r="R90" s="231"/>
      <c r="S90" s="231"/>
      <c r="T90" s="194"/>
      <c r="U90" s="525"/>
      <c r="V90" s="525"/>
      <c r="W90" s="521"/>
      <c r="X90" s="525"/>
      <c r="Y90" s="525"/>
      <c r="Z90" s="521"/>
      <c r="AA90" s="231"/>
      <c r="AB90" s="231"/>
      <c r="AC90" s="194"/>
      <c r="AD90" s="161">
        <f t="shared" si="28"/>
        <v>170</v>
      </c>
      <c r="AE90" s="86">
        <f t="shared" si="29"/>
        <v>210.82</v>
      </c>
      <c r="AF90" s="161">
        <f t="shared" si="30"/>
        <v>66</v>
      </c>
      <c r="AG90" s="86">
        <f t="shared" si="31"/>
        <v>20.490000000000002</v>
      </c>
      <c r="AH90" s="187"/>
      <c r="AI90" s="187">
        <f t="shared" si="32"/>
        <v>0</v>
      </c>
      <c r="AJ90" s="254">
        <f t="shared" si="33"/>
        <v>0</v>
      </c>
      <c r="AK90" s="533">
        <f t="shared" si="34"/>
        <v>0</v>
      </c>
      <c r="AL90" s="533">
        <f t="shared" si="35"/>
        <v>0</v>
      </c>
      <c r="AM90" s="540">
        <f t="shared" si="36"/>
        <v>0</v>
      </c>
      <c r="AN90" s="533">
        <f t="shared" si="37"/>
        <v>0</v>
      </c>
      <c r="AO90" s="533">
        <f t="shared" si="38"/>
        <v>0</v>
      </c>
      <c r="AP90" s="540">
        <f t="shared" si="39"/>
        <v>0</v>
      </c>
      <c r="AQ90" s="533">
        <f t="shared" si="40"/>
        <v>0</v>
      </c>
      <c r="AR90" s="533">
        <f t="shared" si="41"/>
        <v>0</v>
      </c>
      <c r="AS90" s="540">
        <f t="shared" si="42"/>
        <v>0</v>
      </c>
      <c r="AT90" s="187">
        <f t="shared" si="43"/>
        <v>0</v>
      </c>
      <c r="AU90" s="187">
        <f t="shared" si="44"/>
        <v>0</v>
      </c>
      <c r="AV90" s="254">
        <f t="shared" si="45"/>
        <v>0</v>
      </c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</row>
    <row r="91" spans="1:60" ht="14.25" hidden="1" customHeight="1">
      <c r="A91" s="69">
        <f t="shared" si="46"/>
        <v>46049</v>
      </c>
      <c r="B91" s="185"/>
      <c r="C91" s="186"/>
      <c r="D91" s="185"/>
      <c r="E91" s="186"/>
      <c r="F91" s="185"/>
      <c r="G91" s="186"/>
      <c r="H91" s="185"/>
      <c r="I91" s="185"/>
      <c r="J91" s="187"/>
      <c r="K91" s="188"/>
      <c r="L91" s="189"/>
      <c r="M91" s="190"/>
      <c r="N91" s="165" t="e">
        <f t="shared" si="47"/>
        <v>#DIV/0!</v>
      </c>
      <c r="O91" s="231"/>
      <c r="P91" s="231"/>
      <c r="Q91" s="194"/>
      <c r="R91" s="231"/>
      <c r="S91" s="231"/>
      <c r="T91" s="194"/>
      <c r="U91" s="525"/>
      <c r="V91" s="525"/>
      <c r="W91" s="521"/>
      <c r="X91" s="525"/>
      <c r="Y91" s="525"/>
      <c r="Z91" s="521"/>
      <c r="AA91" s="231"/>
      <c r="AB91" s="231"/>
      <c r="AC91" s="194"/>
      <c r="AD91" s="161">
        <f t="shared" si="28"/>
        <v>170</v>
      </c>
      <c r="AE91" s="86">
        <f t="shared" si="29"/>
        <v>210.82</v>
      </c>
      <c r="AF91" s="161">
        <f t="shared" si="30"/>
        <v>66</v>
      </c>
      <c r="AG91" s="86">
        <f t="shared" si="31"/>
        <v>20.490000000000002</v>
      </c>
      <c r="AH91" s="187"/>
      <c r="AI91" s="187">
        <f t="shared" si="32"/>
        <v>0</v>
      </c>
      <c r="AJ91" s="254">
        <f t="shared" si="33"/>
        <v>0</v>
      </c>
      <c r="AK91" s="533">
        <f t="shared" si="34"/>
        <v>0</v>
      </c>
      <c r="AL91" s="533">
        <f t="shared" si="35"/>
        <v>0</v>
      </c>
      <c r="AM91" s="540">
        <f t="shared" si="36"/>
        <v>0</v>
      </c>
      <c r="AN91" s="533">
        <f t="shared" si="37"/>
        <v>0</v>
      </c>
      <c r="AO91" s="533">
        <f t="shared" si="38"/>
        <v>0</v>
      </c>
      <c r="AP91" s="540">
        <f t="shared" si="39"/>
        <v>0</v>
      </c>
      <c r="AQ91" s="533">
        <f t="shared" si="40"/>
        <v>0</v>
      </c>
      <c r="AR91" s="533">
        <f t="shared" si="41"/>
        <v>0</v>
      </c>
      <c r="AS91" s="540">
        <f t="shared" si="42"/>
        <v>0</v>
      </c>
      <c r="AT91" s="187">
        <f t="shared" si="43"/>
        <v>0</v>
      </c>
      <c r="AU91" s="187">
        <f t="shared" si="44"/>
        <v>0</v>
      </c>
      <c r="AV91" s="254">
        <f t="shared" si="45"/>
        <v>0</v>
      </c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</row>
    <row r="92" spans="1:60" ht="14.25" hidden="1" customHeight="1">
      <c r="A92" s="69">
        <f t="shared" si="46"/>
        <v>46050</v>
      </c>
      <c r="B92" s="185"/>
      <c r="C92" s="186"/>
      <c r="D92" s="185"/>
      <c r="E92" s="186"/>
      <c r="F92" s="185"/>
      <c r="G92" s="186"/>
      <c r="H92" s="185"/>
      <c r="I92" s="185"/>
      <c r="J92" s="187"/>
      <c r="K92" s="188"/>
      <c r="L92" s="189"/>
      <c r="M92" s="190"/>
      <c r="N92" s="165" t="e">
        <f t="shared" si="47"/>
        <v>#DIV/0!</v>
      </c>
      <c r="O92" s="231"/>
      <c r="P92" s="231"/>
      <c r="Q92" s="194"/>
      <c r="R92" s="231"/>
      <c r="S92" s="231"/>
      <c r="T92" s="194"/>
      <c r="U92" s="525"/>
      <c r="V92" s="525"/>
      <c r="W92" s="521"/>
      <c r="X92" s="525"/>
      <c r="Y92" s="525"/>
      <c r="Z92" s="521"/>
      <c r="AA92" s="231"/>
      <c r="AB92" s="231"/>
      <c r="AC92" s="194"/>
      <c r="AD92" s="161">
        <f t="shared" si="28"/>
        <v>170</v>
      </c>
      <c r="AE92" s="86">
        <f t="shared" si="29"/>
        <v>210.82</v>
      </c>
      <c r="AF92" s="161">
        <f t="shared" si="30"/>
        <v>66</v>
      </c>
      <c r="AG92" s="86">
        <f t="shared" si="31"/>
        <v>20.490000000000002</v>
      </c>
      <c r="AH92" s="187"/>
      <c r="AI92" s="187">
        <f t="shared" si="32"/>
        <v>0</v>
      </c>
      <c r="AJ92" s="254">
        <f t="shared" si="33"/>
        <v>0</v>
      </c>
      <c r="AK92" s="533">
        <f t="shared" si="34"/>
        <v>0</v>
      </c>
      <c r="AL92" s="533">
        <f t="shared" si="35"/>
        <v>0</v>
      </c>
      <c r="AM92" s="540">
        <f t="shared" si="36"/>
        <v>0</v>
      </c>
      <c r="AN92" s="533">
        <f t="shared" si="37"/>
        <v>0</v>
      </c>
      <c r="AO92" s="533">
        <f t="shared" si="38"/>
        <v>0</v>
      </c>
      <c r="AP92" s="540">
        <f t="shared" si="39"/>
        <v>0</v>
      </c>
      <c r="AQ92" s="533">
        <f t="shared" si="40"/>
        <v>0</v>
      </c>
      <c r="AR92" s="533">
        <f t="shared" si="41"/>
        <v>0</v>
      </c>
      <c r="AS92" s="540">
        <f t="shared" si="42"/>
        <v>0</v>
      </c>
      <c r="AT92" s="187">
        <f t="shared" si="43"/>
        <v>0</v>
      </c>
      <c r="AU92" s="187">
        <f t="shared" si="44"/>
        <v>0</v>
      </c>
      <c r="AV92" s="254">
        <f t="shared" si="45"/>
        <v>0</v>
      </c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</row>
    <row r="93" spans="1:60" ht="14.25" hidden="1" customHeight="1">
      <c r="A93" s="69">
        <f t="shared" si="46"/>
        <v>46051</v>
      </c>
      <c r="B93" s="185"/>
      <c r="C93" s="186"/>
      <c r="D93" s="185"/>
      <c r="E93" s="186"/>
      <c r="F93" s="185"/>
      <c r="G93" s="186"/>
      <c r="H93" s="185"/>
      <c r="I93" s="185"/>
      <c r="J93" s="187"/>
      <c r="K93" s="188"/>
      <c r="L93" s="189"/>
      <c r="M93" s="190"/>
      <c r="N93" s="165" t="e">
        <f t="shared" si="47"/>
        <v>#DIV/0!</v>
      </c>
      <c r="O93" s="231"/>
      <c r="P93" s="231"/>
      <c r="Q93" s="194"/>
      <c r="R93" s="231"/>
      <c r="S93" s="231"/>
      <c r="T93" s="194"/>
      <c r="U93" s="525"/>
      <c r="V93" s="525"/>
      <c r="W93" s="521"/>
      <c r="X93" s="525"/>
      <c r="Y93" s="525"/>
      <c r="Z93" s="521"/>
      <c r="AA93" s="231"/>
      <c r="AB93" s="231"/>
      <c r="AC93" s="194"/>
      <c r="AD93" s="161">
        <f t="shared" si="28"/>
        <v>170</v>
      </c>
      <c r="AE93" s="86">
        <f t="shared" si="29"/>
        <v>210.82</v>
      </c>
      <c r="AF93" s="161">
        <f t="shared" si="30"/>
        <v>66</v>
      </c>
      <c r="AG93" s="86">
        <f t="shared" si="31"/>
        <v>20.490000000000002</v>
      </c>
      <c r="AH93" s="187"/>
      <c r="AI93" s="187">
        <f t="shared" si="32"/>
        <v>0</v>
      </c>
      <c r="AJ93" s="254">
        <f t="shared" si="33"/>
        <v>0</v>
      </c>
      <c r="AK93" s="533">
        <f t="shared" si="34"/>
        <v>0</v>
      </c>
      <c r="AL93" s="533">
        <f t="shared" si="35"/>
        <v>0</v>
      </c>
      <c r="AM93" s="540">
        <f t="shared" si="36"/>
        <v>0</v>
      </c>
      <c r="AN93" s="533">
        <f t="shared" si="37"/>
        <v>0</v>
      </c>
      <c r="AO93" s="533">
        <f t="shared" si="38"/>
        <v>0</v>
      </c>
      <c r="AP93" s="540">
        <f t="shared" si="39"/>
        <v>0</v>
      </c>
      <c r="AQ93" s="533">
        <f t="shared" si="40"/>
        <v>0</v>
      </c>
      <c r="AR93" s="533">
        <f t="shared" si="41"/>
        <v>0</v>
      </c>
      <c r="AS93" s="540">
        <f t="shared" si="42"/>
        <v>0</v>
      </c>
      <c r="AT93" s="187">
        <f t="shared" si="43"/>
        <v>0</v>
      </c>
      <c r="AU93" s="187">
        <f t="shared" si="44"/>
        <v>0</v>
      </c>
      <c r="AV93" s="254">
        <f t="shared" si="45"/>
        <v>0</v>
      </c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</row>
    <row r="94" spans="1:60" ht="14.25" hidden="1" customHeight="1">
      <c r="A94" s="69">
        <f t="shared" si="46"/>
        <v>46052</v>
      </c>
      <c r="B94" s="185"/>
      <c r="C94" s="186"/>
      <c r="D94" s="185"/>
      <c r="E94" s="186"/>
      <c r="F94" s="185"/>
      <c r="G94" s="186"/>
      <c r="H94" s="185"/>
      <c r="I94" s="185"/>
      <c r="J94" s="187"/>
      <c r="K94" s="188"/>
      <c r="L94" s="189"/>
      <c r="M94" s="190"/>
      <c r="N94" s="165" t="e">
        <f t="shared" si="47"/>
        <v>#DIV/0!</v>
      </c>
      <c r="O94" s="231"/>
      <c r="P94" s="231"/>
      <c r="Q94" s="194"/>
      <c r="R94" s="231"/>
      <c r="S94" s="231"/>
      <c r="T94" s="194"/>
      <c r="U94" s="525"/>
      <c r="V94" s="525"/>
      <c r="W94" s="521"/>
      <c r="X94" s="525"/>
      <c r="Y94" s="525"/>
      <c r="Z94" s="521"/>
      <c r="AA94" s="231"/>
      <c r="AB94" s="231"/>
      <c r="AC94" s="194"/>
      <c r="AD94" s="161">
        <f t="shared" si="28"/>
        <v>170</v>
      </c>
      <c r="AE94" s="86">
        <f t="shared" si="29"/>
        <v>210.82</v>
      </c>
      <c r="AF94" s="161">
        <f t="shared" si="30"/>
        <v>66</v>
      </c>
      <c r="AG94" s="86">
        <f t="shared" si="31"/>
        <v>20.490000000000002</v>
      </c>
      <c r="AH94" s="187"/>
      <c r="AI94" s="187">
        <f t="shared" si="32"/>
        <v>0</v>
      </c>
      <c r="AJ94" s="254">
        <f t="shared" si="33"/>
        <v>0</v>
      </c>
      <c r="AK94" s="533">
        <f t="shared" si="34"/>
        <v>0</v>
      </c>
      <c r="AL94" s="533">
        <f t="shared" si="35"/>
        <v>0</v>
      </c>
      <c r="AM94" s="540">
        <f t="shared" si="36"/>
        <v>0</v>
      </c>
      <c r="AN94" s="533">
        <f t="shared" si="37"/>
        <v>0</v>
      </c>
      <c r="AO94" s="533">
        <f t="shared" si="38"/>
        <v>0</v>
      </c>
      <c r="AP94" s="540">
        <f t="shared" si="39"/>
        <v>0</v>
      </c>
      <c r="AQ94" s="533">
        <f t="shared" si="40"/>
        <v>0</v>
      </c>
      <c r="AR94" s="533">
        <f t="shared" si="41"/>
        <v>0</v>
      </c>
      <c r="AS94" s="540">
        <f t="shared" si="42"/>
        <v>0</v>
      </c>
      <c r="AT94" s="187">
        <f t="shared" si="43"/>
        <v>0</v>
      </c>
      <c r="AU94" s="187">
        <f t="shared" si="44"/>
        <v>0</v>
      </c>
      <c r="AV94" s="254">
        <f t="shared" si="45"/>
        <v>0</v>
      </c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</row>
    <row r="95" spans="1:60" ht="14.25" hidden="1" customHeight="1">
      <c r="A95" s="69">
        <f t="shared" si="46"/>
        <v>46053</v>
      </c>
      <c r="B95" s="185"/>
      <c r="C95" s="186"/>
      <c r="D95" s="185"/>
      <c r="E95" s="186"/>
      <c r="F95" s="185"/>
      <c r="G95" s="186"/>
      <c r="H95" s="185"/>
      <c r="I95" s="185"/>
      <c r="J95" s="187"/>
      <c r="K95" s="188"/>
      <c r="L95" s="189"/>
      <c r="M95" s="190"/>
      <c r="N95" s="165" t="e">
        <f t="shared" si="47"/>
        <v>#DIV/0!</v>
      </c>
      <c r="O95" s="231"/>
      <c r="P95" s="231"/>
      <c r="Q95" s="194"/>
      <c r="R95" s="231"/>
      <c r="S95" s="231"/>
      <c r="T95" s="194"/>
      <c r="U95" s="525"/>
      <c r="V95" s="525"/>
      <c r="W95" s="521"/>
      <c r="X95" s="525"/>
      <c r="Y95" s="525"/>
      <c r="Z95" s="521"/>
      <c r="AA95" s="231"/>
      <c r="AB95" s="231"/>
      <c r="AC95" s="194"/>
      <c r="AD95" s="161">
        <f t="shared" si="28"/>
        <v>170</v>
      </c>
      <c r="AE95" s="86">
        <f t="shared" si="29"/>
        <v>210.82</v>
      </c>
      <c r="AF95" s="161">
        <f t="shared" si="30"/>
        <v>66</v>
      </c>
      <c r="AG95" s="86">
        <f t="shared" si="31"/>
        <v>20.490000000000002</v>
      </c>
      <c r="AH95" s="187"/>
      <c r="AI95" s="187">
        <f t="shared" si="32"/>
        <v>0</v>
      </c>
      <c r="AJ95" s="254">
        <f t="shared" si="33"/>
        <v>0</v>
      </c>
      <c r="AK95" s="533">
        <f t="shared" si="34"/>
        <v>0</v>
      </c>
      <c r="AL95" s="533">
        <f t="shared" si="35"/>
        <v>0</v>
      </c>
      <c r="AM95" s="540">
        <f t="shared" si="36"/>
        <v>0</v>
      </c>
      <c r="AN95" s="533">
        <f t="shared" si="37"/>
        <v>0</v>
      </c>
      <c r="AO95" s="533">
        <f t="shared" si="38"/>
        <v>0</v>
      </c>
      <c r="AP95" s="540">
        <f t="shared" si="39"/>
        <v>0</v>
      </c>
      <c r="AQ95" s="533">
        <f t="shared" si="40"/>
        <v>0</v>
      </c>
      <c r="AR95" s="533">
        <f t="shared" si="41"/>
        <v>0</v>
      </c>
      <c r="AS95" s="540">
        <f t="shared" si="42"/>
        <v>0</v>
      </c>
      <c r="AT95" s="187">
        <f t="shared" si="43"/>
        <v>0</v>
      </c>
      <c r="AU95" s="187">
        <f t="shared" si="44"/>
        <v>0</v>
      </c>
      <c r="AV95" s="254">
        <f t="shared" si="45"/>
        <v>0</v>
      </c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</row>
    <row r="96" spans="1:60" ht="14.25" hidden="1" customHeight="1">
      <c r="A96" s="69">
        <f t="shared" si="46"/>
        <v>46054</v>
      </c>
      <c r="B96" s="185"/>
      <c r="C96" s="186"/>
      <c r="D96" s="185"/>
      <c r="E96" s="186"/>
      <c r="F96" s="185"/>
      <c r="G96" s="186"/>
      <c r="H96" s="185"/>
      <c r="I96" s="185"/>
      <c r="J96" s="187"/>
      <c r="K96" s="188"/>
      <c r="L96" s="189"/>
      <c r="M96" s="190"/>
      <c r="N96" s="165" t="e">
        <f t="shared" si="47"/>
        <v>#DIV/0!</v>
      </c>
      <c r="O96" s="231"/>
      <c r="P96" s="231"/>
      <c r="Q96" s="194"/>
      <c r="R96" s="231"/>
      <c r="S96" s="231"/>
      <c r="T96" s="194"/>
      <c r="U96" s="525"/>
      <c r="V96" s="525"/>
      <c r="W96" s="521"/>
      <c r="X96" s="525"/>
      <c r="Y96" s="525"/>
      <c r="Z96" s="521"/>
      <c r="AA96" s="231"/>
      <c r="AB96" s="231"/>
      <c r="AC96" s="194"/>
      <c r="AD96" s="161">
        <f t="shared" si="28"/>
        <v>170</v>
      </c>
      <c r="AE96" s="86">
        <f t="shared" si="29"/>
        <v>210.82</v>
      </c>
      <c r="AF96" s="161">
        <f t="shared" si="30"/>
        <v>66</v>
      </c>
      <c r="AG96" s="86">
        <f t="shared" si="31"/>
        <v>20.490000000000002</v>
      </c>
      <c r="AH96" s="187"/>
      <c r="AI96" s="187">
        <f t="shared" si="32"/>
        <v>0</v>
      </c>
      <c r="AJ96" s="254">
        <f t="shared" si="33"/>
        <v>0</v>
      </c>
      <c r="AK96" s="533">
        <f t="shared" si="34"/>
        <v>0</v>
      </c>
      <c r="AL96" s="533">
        <f t="shared" si="35"/>
        <v>0</v>
      </c>
      <c r="AM96" s="540">
        <f t="shared" si="36"/>
        <v>0</v>
      </c>
      <c r="AN96" s="533">
        <f t="shared" si="37"/>
        <v>0</v>
      </c>
      <c r="AO96" s="533">
        <f t="shared" si="38"/>
        <v>0</v>
      </c>
      <c r="AP96" s="540">
        <f t="shared" si="39"/>
        <v>0</v>
      </c>
      <c r="AQ96" s="533">
        <f t="shared" si="40"/>
        <v>0</v>
      </c>
      <c r="AR96" s="533">
        <f t="shared" si="41"/>
        <v>0</v>
      </c>
      <c r="AS96" s="540">
        <f t="shared" si="42"/>
        <v>0</v>
      </c>
      <c r="AT96" s="187">
        <f t="shared" si="43"/>
        <v>0</v>
      </c>
      <c r="AU96" s="187">
        <f t="shared" si="44"/>
        <v>0</v>
      </c>
      <c r="AV96" s="254">
        <f t="shared" si="45"/>
        <v>0</v>
      </c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</row>
    <row r="97" spans="1:60" ht="14.25" hidden="1" customHeight="1">
      <c r="A97" s="69">
        <f t="shared" si="46"/>
        <v>46055</v>
      </c>
      <c r="B97" s="185"/>
      <c r="C97" s="186"/>
      <c r="D97" s="185"/>
      <c r="E97" s="186"/>
      <c r="F97" s="185"/>
      <c r="G97" s="186"/>
      <c r="H97" s="185"/>
      <c r="I97" s="185"/>
      <c r="J97" s="187"/>
      <c r="K97" s="188"/>
      <c r="L97" s="189"/>
      <c r="M97" s="190"/>
      <c r="N97" s="165" t="e">
        <f t="shared" si="47"/>
        <v>#DIV/0!</v>
      </c>
      <c r="O97" s="231"/>
      <c r="P97" s="231"/>
      <c r="Q97" s="194"/>
      <c r="R97" s="231"/>
      <c r="S97" s="231"/>
      <c r="T97" s="194"/>
      <c r="U97" s="525"/>
      <c r="V97" s="525"/>
      <c r="W97" s="521"/>
      <c r="X97" s="525"/>
      <c r="Y97" s="525"/>
      <c r="Z97" s="521"/>
      <c r="AA97" s="231"/>
      <c r="AB97" s="231"/>
      <c r="AC97" s="194"/>
      <c r="AD97" s="161">
        <f t="shared" si="28"/>
        <v>170</v>
      </c>
      <c r="AE97" s="86">
        <f t="shared" si="29"/>
        <v>210.82</v>
      </c>
      <c r="AF97" s="161">
        <f t="shared" si="30"/>
        <v>66</v>
      </c>
      <c r="AG97" s="86">
        <f t="shared" si="31"/>
        <v>20.490000000000002</v>
      </c>
      <c r="AH97" s="187"/>
      <c r="AI97" s="187">
        <f t="shared" si="32"/>
        <v>0</v>
      </c>
      <c r="AJ97" s="254">
        <f t="shared" si="33"/>
        <v>0</v>
      </c>
      <c r="AK97" s="533">
        <f t="shared" si="34"/>
        <v>0</v>
      </c>
      <c r="AL97" s="533">
        <f t="shared" si="35"/>
        <v>0</v>
      </c>
      <c r="AM97" s="540">
        <f t="shared" si="36"/>
        <v>0</v>
      </c>
      <c r="AN97" s="533">
        <f t="shared" si="37"/>
        <v>0</v>
      </c>
      <c r="AO97" s="533">
        <f t="shared" si="38"/>
        <v>0</v>
      </c>
      <c r="AP97" s="540">
        <f t="shared" si="39"/>
        <v>0</v>
      </c>
      <c r="AQ97" s="533">
        <f t="shared" si="40"/>
        <v>0</v>
      </c>
      <c r="AR97" s="533">
        <f t="shared" si="41"/>
        <v>0</v>
      </c>
      <c r="AS97" s="540">
        <f t="shared" si="42"/>
        <v>0</v>
      </c>
      <c r="AT97" s="187">
        <f t="shared" si="43"/>
        <v>0</v>
      </c>
      <c r="AU97" s="187">
        <f t="shared" si="44"/>
        <v>0</v>
      </c>
      <c r="AV97" s="254">
        <f t="shared" si="45"/>
        <v>0</v>
      </c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</row>
    <row r="98" spans="1:60" ht="14.25" hidden="1" customHeight="1">
      <c r="A98" s="69">
        <f t="shared" si="46"/>
        <v>46056</v>
      </c>
      <c r="B98" s="185"/>
      <c r="C98" s="186"/>
      <c r="D98" s="185"/>
      <c r="E98" s="186"/>
      <c r="F98" s="185"/>
      <c r="G98" s="186"/>
      <c r="H98" s="185"/>
      <c r="I98" s="185"/>
      <c r="J98" s="187"/>
      <c r="K98" s="188"/>
      <c r="L98" s="189"/>
      <c r="M98" s="190"/>
      <c r="N98" s="165" t="e">
        <f t="shared" si="47"/>
        <v>#DIV/0!</v>
      </c>
      <c r="O98" s="231"/>
      <c r="P98" s="231"/>
      <c r="Q98" s="194"/>
      <c r="R98" s="231"/>
      <c r="S98" s="231"/>
      <c r="T98" s="194"/>
      <c r="U98" s="525"/>
      <c r="V98" s="525"/>
      <c r="W98" s="521"/>
      <c r="X98" s="525"/>
      <c r="Y98" s="525"/>
      <c r="Z98" s="521"/>
      <c r="AA98" s="231"/>
      <c r="AB98" s="231"/>
      <c r="AC98" s="194"/>
      <c r="AD98" s="161">
        <f t="shared" si="28"/>
        <v>170</v>
      </c>
      <c r="AE98" s="86">
        <f t="shared" si="29"/>
        <v>210.82</v>
      </c>
      <c r="AF98" s="161">
        <f t="shared" si="30"/>
        <v>66</v>
      </c>
      <c r="AG98" s="86">
        <f t="shared" si="31"/>
        <v>20.490000000000002</v>
      </c>
      <c r="AH98" s="187"/>
      <c r="AI98" s="187">
        <f t="shared" si="32"/>
        <v>0</v>
      </c>
      <c r="AJ98" s="254">
        <f t="shared" si="33"/>
        <v>0</v>
      </c>
      <c r="AK98" s="533">
        <f t="shared" si="34"/>
        <v>0</v>
      </c>
      <c r="AL98" s="533">
        <f t="shared" si="35"/>
        <v>0</v>
      </c>
      <c r="AM98" s="540">
        <f t="shared" si="36"/>
        <v>0</v>
      </c>
      <c r="AN98" s="533">
        <f t="shared" si="37"/>
        <v>0</v>
      </c>
      <c r="AO98" s="533">
        <f t="shared" si="38"/>
        <v>0</v>
      </c>
      <c r="AP98" s="540">
        <f t="shared" si="39"/>
        <v>0</v>
      </c>
      <c r="AQ98" s="533">
        <f t="shared" si="40"/>
        <v>0</v>
      </c>
      <c r="AR98" s="533">
        <f t="shared" si="41"/>
        <v>0</v>
      </c>
      <c r="AS98" s="540">
        <f t="shared" si="42"/>
        <v>0</v>
      </c>
      <c r="AT98" s="187">
        <f t="shared" si="43"/>
        <v>0</v>
      </c>
      <c r="AU98" s="187">
        <f t="shared" si="44"/>
        <v>0</v>
      </c>
      <c r="AV98" s="254">
        <f t="shared" si="45"/>
        <v>0</v>
      </c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</row>
    <row r="99" spans="1:60" ht="14.25" hidden="1" customHeight="1">
      <c r="A99" s="69">
        <f t="shared" si="46"/>
        <v>46057</v>
      </c>
      <c r="B99" s="185"/>
      <c r="C99" s="186"/>
      <c r="D99" s="185"/>
      <c r="E99" s="186"/>
      <c r="F99" s="185"/>
      <c r="G99" s="186"/>
      <c r="H99" s="185"/>
      <c r="I99" s="185"/>
      <c r="J99" s="187"/>
      <c r="K99" s="188"/>
      <c r="L99" s="189"/>
      <c r="M99" s="190"/>
      <c r="N99" s="165" t="e">
        <f t="shared" si="47"/>
        <v>#DIV/0!</v>
      </c>
      <c r="O99" s="231"/>
      <c r="P99" s="231"/>
      <c r="Q99" s="194"/>
      <c r="R99" s="231"/>
      <c r="S99" s="231"/>
      <c r="T99" s="194"/>
      <c r="U99" s="525"/>
      <c r="V99" s="525"/>
      <c r="W99" s="521"/>
      <c r="X99" s="525"/>
      <c r="Y99" s="525"/>
      <c r="Z99" s="521"/>
      <c r="AA99" s="231"/>
      <c r="AB99" s="231"/>
      <c r="AC99" s="194"/>
      <c r="AD99" s="161">
        <f t="shared" si="28"/>
        <v>170</v>
      </c>
      <c r="AE99" s="86">
        <f t="shared" si="29"/>
        <v>210.82</v>
      </c>
      <c r="AF99" s="161">
        <f t="shared" si="30"/>
        <v>66</v>
      </c>
      <c r="AG99" s="86">
        <f t="shared" si="31"/>
        <v>20.490000000000002</v>
      </c>
      <c r="AH99" s="187"/>
      <c r="AI99" s="187">
        <f t="shared" si="32"/>
        <v>0</v>
      </c>
      <c r="AJ99" s="254">
        <f t="shared" si="33"/>
        <v>0</v>
      </c>
      <c r="AK99" s="533">
        <f t="shared" si="34"/>
        <v>0</v>
      </c>
      <c r="AL99" s="533">
        <f t="shared" si="35"/>
        <v>0</v>
      </c>
      <c r="AM99" s="540">
        <f t="shared" si="36"/>
        <v>0</v>
      </c>
      <c r="AN99" s="533">
        <f t="shared" si="37"/>
        <v>0</v>
      </c>
      <c r="AO99" s="533">
        <f t="shared" si="38"/>
        <v>0</v>
      </c>
      <c r="AP99" s="540">
        <f t="shared" si="39"/>
        <v>0</v>
      </c>
      <c r="AQ99" s="533">
        <f t="shared" si="40"/>
        <v>0</v>
      </c>
      <c r="AR99" s="533">
        <f t="shared" si="41"/>
        <v>0</v>
      </c>
      <c r="AS99" s="540">
        <f t="shared" si="42"/>
        <v>0</v>
      </c>
      <c r="AT99" s="187">
        <f t="shared" si="43"/>
        <v>0</v>
      </c>
      <c r="AU99" s="187">
        <f t="shared" si="44"/>
        <v>0</v>
      </c>
      <c r="AV99" s="254">
        <f t="shared" si="45"/>
        <v>0</v>
      </c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</row>
    <row r="100" spans="1:60" ht="14.25" hidden="1" customHeight="1">
      <c r="A100" s="69">
        <f t="shared" si="46"/>
        <v>46058</v>
      </c>
      <c r="B100" s="185"/>
      <c r="C100" s="186"/>
      <c r="D100" s="185"/>
      <c r="E100" s="186"/>
      <c r="F100" s="185"/>
      <c r="G100" s="186"/>
      <c r="H100" s="185"/>
      <c r="I100" s="185"/>
      <c r="J100" s="187"/>
      <c r="K100" s="188"/>
      <c r="L100" s="189"/>
      <c r="M100" s="190"/>
      <c r="N100" s="165" t="e">
        <f t="shared" si="47"/>
        <v>#DIV/0!</v>
      </c>
      <c r="O100" s="231"/>
      <c r="P100" s="231"/>
      <c r="Q100" s="194"/>
      <c r="R100" s="231"/>
      <c r="S100" s="231"/>
      <c r="T100" s="194"/>
      <c r="U100" s="525"/>
      <c r="V100" s="525"/>
      <c r="W100" s="521"/>
      <c r="X100" s="525"/>
      <c r="Y100" s="525"/>
      <c r="Z100" s="521"/>
      <c r="AA100" s="231"/>
      <c r="AB100" s="231"/>
      <c r="AC100" s="194"/>
      <c r="AD100" s="161">
        <f t="shared" si="28"/>
        <v>170</v>
      </c>
      <c r="AE100" s="86">
        <f t="shared" si="29"/>
        <v>210.82</v>
      </c>
      <c r="AF100" s="161">
        <f t="shared" si="30"/>
        <v>66</v>
      </c>
      <c r="AG100" s="86">
        <f t="shared" si="31"/>
        <v>20.490000000000002</v>
      </c>
      <c r="AH100" s="187"/>
      <c r="AI100" s="187">
        <f t="shared" si="32"/>
        <v>0</v>
      </c>
      <c r="AJ100" s="254">
        <f t="shared" si="33"/>
        <v>0</v>
      </c>
      <c r="AK100" s="533">
        <f t="shared" si="34"/>
        <v>0</v>
      </c>
      <c r="AL100" s="533">
        <f t="shared" si="35"/>
        <v>0</v>
      </c>
      <c r="AM100" s="540">
        <f t="shared" si="36"/>
        <v>0</v>
      </c>
      <c r="AN100" s="533">
        <f t="shared" si="37"/>
        <v>0</v>
      </c>
      <c r="AO100" s="533">
        <f t="shared" si="38"/>
        <v>0</v>
      </c>
      <c r="AP100" s="540">
        <f t="shared" si="39"/>
        <v>0</v>
      </c>
      <c r="AQ100" s="533">
        <f t="shared" si="40"/>
        <v>0</v>
      </c>
      <c r="AR100" s="533">
        <f t="shared" si="41"/>
        <v>0</v>
      </c>
      <c r="AS100" s="540">
        <f t="shared" si="42"/>
        <v>0</v>
      </c>
      <c r="AT100" s="187">
        <f t="shared" si="43"/>
        <v>0</v>
      </c>
      <c r="AU100" s="187">
        <f t="shared" si="44"/>
        <v>0</v>
      </c>
      <c r="AV100" s="254">
        <f t="shared" si="45"/>
        <v>0</v>
      </c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</row>
    <row r="101" spans="1:60" ht="14.25" hidden="1" customHeight="1">
      <c r="A101" s="69"/>
      <c r="B101" s="185"/>
      <c r="C101" s="186"/>
      <c r="D101" s="185"/>
      <c r="E101" s="186"/>
      <c r="F101" s="185"/>
      <c r="G101" s="186"/>
      <c r="H101" s="185"/>
      <c r="I101" s="185"/>
      <c r="J101" s="187"/>
      <c r="K101" s="188"/>
      <c r="L101" s="189"/>
      <c r="M101" s="190"/>
      <c r="N101" s="165" t="e">
        <f t="shared" si="47"/>
        <v>#DIV/0!</v>
      </c>
      <c r="O101" s="231"/>
      <c r="P101" s="231"/>
      <c r="Q101" s="194"/>
      <c r="R101" s="231"/>
      <c r="S101" s="231"/>
      <c r="T101" s="194"/>
      <c r="U101" s="525"/>
      <c r="V101" s="525"/>
      <c r="W101" s="521"/>
      <c r="X101" s="525"/>
      <c r="Y101" s="525"/>
      <c r="Z101" s="521"/>
      <c r="AA101" s="231"/>
      <c r="AB101" s="231"/>
      <c r="AC101" s="194"/>
      <c r="AD101" s="161">
        <f t="shared" si="28"/>
        <v>170</v>
      </c>
      <c r="AE101" s="86">
        <f t="shared" si="29"/>
        <v>210.82</v>
      </c>
      <c r="AF101" s="161">
        <f t="shared" si="30"/>
        <v>66</v>
      </c>
      <c r="AG101" s="86">
        <f t="shared" si="31"/>
        <v>20.490000000000002</v>
      </c>
      <c r="AH101" s="187"/>
      <c r="AI101" s="187">
        <f t="shared" si="32"/>
        <v>0</v>
      </c>
      <c r="AJ101" s="254">
        <f t="shared" si="33"/>
        <v>0</v>
      </c>
      <c r="AK101" s="533">
        <f t="shared" si="34"/>
        <v>0</v>
      </c>
      <c r="AL101" s="533">
        <f t="shared" si="35"/>
        <v>0</v>
      </c>
      <c r="AM101" s="540">
        <f t="shared" si="36"/>
        <v>0</v>
      </c>
      <c r="AN101" s="533">
        <f t="shared" si="37"/>
        <v>0</v>
      </c>
      <c r="AO101" s="533">
        <f t="shared" si="38"/>
        <v>0</v>
      </c>
      <c r="AP101" s="540">
        <f t="shared" si="39"/>
        <v>0</v>
      </c>
      <c r="AQ101" s="533">
        <f t="shared" si="40"/>
        <v>0</v>
      </c>
      <c r="AR101" s="533">
        <f t="shared" si="41"/>
        <v>0</v>
      </c>
      <c r="AS101" s="540">
        <f t="shared" si="42"/>
        <v>0</v>
      </c>
      <c r="AT101" s="187">
        <f t="shared" si="43"/>
        <v>0</v>
      </c>
      <c r="AU101" s="187">
        <f t="shared" si="44"/>
        <v>0</v>
      </c>
      <c r="AV101" s="254">
        <f t="shared" si="45"/>
        <v>0</v>
      </c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</row>
    <row r="102" spans="1:60" ht="14.25" hidden="1" customHeight="1">
      <c r="A102" s="69"/>
      <c r="B102" s="185"/>
      <c r="C102" s="186"/>
      <c r="D102" s="185"/>
      <c r="E102" s="186"/>
      <c r="F102" s="185"/>
      <c r="G102" s="186"/>
      <c r="H102" s="185"/>
      <c r="I102" s="185"/>
      <c r="J102" s="187"/>
      <c r="K102" s="188"/>
      <c r="L102" s="189"/>
      <c r="M102" s="190"/>
      <c r="N102" s="165" t="e">
        <f t="shared" si="47"/>
        <v>#DIV/0!</v>
      </c>
      <c r="O102" s="231"/>
      <c r="P102" s="231"/>
      <c r="Q102" s="194"/>
      <c r="R102" s="231"/>
      <c r="S102" s="231"/>
      <c r="T102" s="194"/>
      <c r="U102" s="525"/>
      <c r="V102" s="525"/>
      <c r="W102" s="521"/>
      <c r="X102" s="525"/>
      <c r="Y102" s="525"/>
      <c r="Z102" s="521"/>
      <c r="AA102" s="231"/>
      <c r="AB102" s="231"/>
      <c r="AC102" s="194"/>
      <c r="AD102" s="161">
        <f t="shared" si="28"/>
        <v>170</v>
      </c>
      <c r="AE102" s="86">
        <f t="shared" si="29"/>
        <v>210.82</v>
      </c>
      <c r="AF102" s="161">
        <f t="shared" si="30"/>
        <v>66</v>
      </c>
      <c r="AG102" s="86">
        <f t="shared" si="31"/>
        <v>20.490000000000002</v>
      </c>
      <c r="AH102" s="187"/>
      <c r="AI102" s="187">
        <f t="shared" si="32"/>
        <v>0</v>
      </c>
      <c r="AJ102" s="254">
        <f t="shared" si="33"/>
        <v>0</v>
      </c>
      <c r="AK102" s="533">
        <f t="shared" si="34"/>
        <v>0</v>
      </c>
      <c r="AL102" s="533">
        <f t="shared" si="35"/>
        <v>0</v>
      </c>
      <c r="AM102" s="540">
        <f t="shared" si="36"/>
        <v>0</v>
      </c>
      <c r="AN102" s="533">
        <f t="shared" si="37"/>
        <v>0</v>
      </c>
      <c r="AO102" s="533">
        <f t="shared" si="38"/>
        <v>0</v>
      </c>
      <c r="AP102" s="540">
        <f t="shared" si="39"/>
        <v>0</v>
      </c>
      <c r="AQ102" s="533">
        <f t="shared" si="40"/>
        <v>0</v>
      </c>
      <c r="AR102" s="533">
        <f t="shared" si="41"/>
        <v>0</v>
      </c>
      <c r="AS102" s="540">
        <f t="shared" si="42"/>
        <v>0</v>
      </c>
      <c r="AT102" s="187">
        <f t="shared" si="43"/>
        <v>0</v>
      </c>
      <c r="AU102" s="187">
        <f t="shared" si="44"/>
        <v>0</v>
      </c>
      <c r="AV102" s="254">
        <f t="shared" si="45"/>
        <v>0</v>
      </c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</row>
    <row r="103" spans="1:60" ht="14.25" hidden="1" customHeight="1">
      <c r="A103" s="69"/>
      <c r="B103" s="185"/>
      <c r="C103" s="186"/>
      <c r="D103" s="185"/>
      <c r="E103" s="186"/>
      <c r="F103" s="185"/>
      <c r="G103" s="186"/>
      <c r="H103" s="185"/>
      <c r="I103" s="185"/>
      <c r="J103" s="187"/>
      <c r="K103" s="188"/>
      <c r="L103" s="189"/>
      <c r="M103" s="190"/>
      <c r="N103" s="165" t="e">
        <f t="shared" ref="N103:N104" si="48">M103/K103</f>
        <v>#DIV/0!</v>
      </c>
      <c r="O103" s="231"/>
      <c r="P103" s="231"/>
      <c r="Q103" s="194"/>
      <c r="R103" s="231"/>
      <c r="S103" s="231"/>
      <c r="T103" s="194"/>
      <c r="U103" s="525"/>
      <c r="V103" s="525"/>
      <c r="W103" s="521"/>
      <c r="X103" s="525"/>
      <c r="Y103" s="525"/>
      <c r="Z103" s="521"/>
      <c r="AA103" s="231"/>
      <c r="AB103" s="231"/>
      <c r="AC103" s="194"/>
      <c r="AD103" s="161">
        <f t="shared" si="28"/>
        <v>170</v>
      </c>
      <c r="AE103" s="86">
        <f t="shared" si="29"/>
        <v>210.82</v>
      </c>
      <c r="AF103" s="161">
        <f t="shared" si="30"/>
        <v>66</v>
      </c>
      <c r="AG103" s="86">
        <f t="shared" si="31"/>
        <v>20.490000000000002</v>
      </c>
      <c r="AH103" s="187"/>
      <c r="AI103" s="187">
        <f t="shared" si="32"/>
        <v>0</v>
      </c>
      <c r="AJ103" s="254">
        <f t="shared" si="33"/>
        <v>0</v>
      </c>
      <c r="AK103" s="533">
        <f t="shared" si="34"/>
        <v>0</v>
      </c>
      <c r="AL103" s="533">
        <f t="shared" si="35"/>
        <v>0</v>
      </c>
      <c r="AM103" s="540">
        <f t="shared" si="36"/>
        <v>0</v>
      </c>
      <c r="AN103" s="533">
        <f t="shared" si="37"/>
        <v>0</v>
      </c>
      <c r="AO103" s="533">
        <f t="shared" si="38"/>
        <v>0</v>
      </c>
      <c r="AP103" s="540">
        <f t="shared" si="39"/>
        <v>0</v>
      </c>
      <c r="AQ103" s="533">
        <f t="shared" si="40"/>
        <v>0</v>
      </c>
      <c r="AR103" s="533">
        <f t="shared" si="41"/>
        <v>0</v>
      </c>
      <c r="AS103" s="540">
        <f t="shared" si="42"/>
        <v>0</v>
      </c>
      <c r="AT103" s="187">
        <f t="shared" si="43"/>
        <v>0</v>
      </c>
      <c r="AU103" s="187">
        <f t="shared" si="44"/>
        <v>0</v>
      </c>
      <c r="AV103" s="254">
        <f t="shared" si="45"/>
        <v>0</v>
      </c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</row>
    <row r="104" spans="1:60" ht="14.25" hidden="1" customHeight="1">
      <c r="A104" s="69"/>
      <c r="B104" s="185"/>
      <c r="C104" s="186"/>
      <c r="D104" s="185"/>
      <c r="E104" s="186"/>
      <c r="F104" s="185"/>
      <c r="G104" s="186"/>
      <c r="H104" s="185"/>
      <c r="I104" s="185"/>
      <c r="J104" s="187"/>
      <c r="K104" s="188"/>
      <c r="L104" s="189"/>
      <c r="M104" s="190"/>
      <c r="N104" s="165" t="e">
        <f t="shared" si="48"/>
        <v>#DIV/0!</v>
      </c>
      <c r="O104" s="231"/>
      <c r="P104" s="231"/>
      <c r="Q104" s="194"/>
      <c r="R104" s="231"/>
      <c r="S104" s="231"/>
      <c r="T104" s="194"/>
      <c r="U104" s="525"/>
      <c r="V104" s="525"/>
      <c r="W104" s="521"/>
      <c r="X104" s="525"/>
      <c r="Y104" s="525"/>
      <c r="Z104" s="521"/>
      <c r="AA104" s="231"/>
      <c r="AB104" s="231"/>
      <c r="AC104" s="194"/>
      <c r="AD104" s="161">
        <f t="shared" si="28"/>
        <v>170</v>
      </c>
      <c r="AE104" s="86">
        <f t="shared" si="29"/>
        <v>210.82</v>
      </c>
      <c r="AF104" s="161">
        <f t="shared" si="30"/>
        <v>66</v>
      </c>
      <c r="AG104" s="86">
        <f t="shared" si="31"/>
        <v>20.490000000000002</v>
      </c>
      <c r="AH104" s="187"/>
      <c r="AI104" s="187">
        <f t="shared" si="32"/>
        <v>0</v>
      </c>
      <c r="AJ104" s="254">
        <f t="shared" si="33"/>
        <v>0</v>
      </c>
      <c r="AK104" s="533">
        <f t="shared" si="34"/>
        <v>0</v>
      </c>
      <c r="AL104" s="533">
        <f t="shared" si="35"/>
        <v>0</v>
      </c>
      <c r="AM104" s="540">
        <f t="shared" si="36"/>
        <v>0</v>
      </c>
      <c r="AN104" s="533">
        <f t="shared" si="37"/>
        <v>0</v>
      </c>
      <c r="AO104" s="533">
        <f t="shared" si="38"/>
        <v>0</v>
      </c>
      <c r="AP104" s="540">
        <f t="shared" si="39"/>
        <v>0</v>
      </c>
      <c r="AQ104" s="533">
        <f t="shared" si="40"/>
        <v>0</v>
      </c>
      <c r="AR104" s="533">
        <f t="shared" si="41"/>
        <v>0</v>
      </c>
      <c r="AS104" s="540">
        <f t="shared" si="42"/>
        <v>0</v>
      </c>
      <c r="AT104" s="187">
        <f t="shared" si="43"/>
        <v>0</v>
      </c>
      <c r="AU104" s="187">
        <f t="shared" si="44"/>
        <v>0</v>
      </c>
      <c r="AV104" s="254">
        <f t="shared" si="45"/>
        <v>0</v>
      </c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</row>
    <row r="105" spans="1:60" ht="14.25" customHeight="1">
      <c r="A105" s="69"/>
      <c r="B105" s="65"/>
      <c r="C105" s="65"/>
      <c r="D105" s="65"/>
      <c r="E105" s="86"/>
      <c r="F105" s="65"/>
      <c r="G105" s="86"/>
      <c r="H105" s="65"/>
      <c r="I105" s="65"/>
      <c r="J105" s="161"/>
      <c r="K105" s="162"/>
      <c r="L105" s="163"/>
      <c r="M105" s="173"/>
      <c r="N105" s="165"/>
      <c r="O105" s="231"/>
      <c r="P105" s="231"/>
      <c r="Q105" s="194"/>
      <c r="R105" s="231"/>
      <c r="S105" s="231"/>
      <c r="T105" s="194"/>
      <c r="U105" s="525"/>
      <c r="V105" s="525"/>
      <c r="W105" s="521"/>
      <c r="X105" s="525"/>
      <c r="Y105" s="525"/>
      <c r="Z105" s="521"/>
      <c r="AA105" s="231"/>
      <c r="AB105" s="231"/>
      <c r="AC105" s="194"/>
      <c r="AD105" s="161">
        <f t="shared" ref="AD105" si="49">AD104+B105-D105</f>
        <v>170</v>
      </c>
      <c r="AE105" s="86">
        <f t="shared" ref="AE105" si="50">AE104+C105-E105</f>
        <v>210.82</v>
      </c>
      <c r="AF105" s="161">
        <f t="shared" ref="AF105" si="51">AF104+F105-J105</f>
        <v>66</v>
      </c>
      <c r="AG105" s="86">
        <f t="shared" ref="AG105" si="52">AG104+G105-K105</f>
        <v>20.490000000000002</v>
      </c>
      <c r="AH105" s="187"/>
      <c r="AI105" s="187">
        <f t="shared" si="32"/>
        <v>0</v>
      </c>
      <c r="AJ105" s="254">
        <f t="shared" si="33"/>
        <v>0</v>
      </c>
      <c r="AK105" s="533">
        <f t="shared" si="34"/>
        <v>0</v>
      </c>
      <c r="AL105" s="533">
        <f t="shared" si="35"/>
        <v>0</v>
      </c>
      <c r="AM105" s="540">
        <f t="shared" si="36"/>
        <v>0</v>
      </c>
      <c r="AN105" s="533">
        <f t="shared" si="37"/>
        <v>0</v>
      </c>
      <c r="AO105" s="533">
        <f t="shared" si="38"/>
        <v>0</v>
      </c>
      <c r="AP105" s="540">
        <f t="shared" si="39"/>
        <v>0</v>
      </c>
      <c r="AQ105" s="533">
        <f t="shared" si="40"/>
        <v>0</v>
      </c>
      <c r="AR105" s="533">
        <f t="shared" si="41"/>
        <v>0</v>
      </c>
      <c r="AS105" s="540">
        <f t="shared" si="42"/>
        <v>0</v>
      </c>
      <c r="AT105" s="187">
        <f t="shared" si="43"/>
        <v>0</v>
      </c>
      <c r="AU105" s="187">
        <f t="shared" si="44"/>
        <v>0</v>
      </c>
      <c r="AV105" s="254">
        <f t="shared" si="45"/>
        <v>0</v>
      </c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</row>
    <row r="106" spans="1:60" ht="14.25" customHeight="1">
      <c r="A106" s="174" t="s">
        <v>35</v>
      </c>
      <c r="B106" s="174">
        <f t="shared" ref="B106:G106" si="53">SUM(B7:B105)</f>
        <v>200</v>
      </c>
      <c r="C106" s="174">
        <f t="shared" si="53"/>
        <v>239.23</v>
      </c>
      <c r="D106" s="174">
        <f t="shared" si="53"/>
        <v>30</v>
      </c>
      <c r="E106" s="175">
        <f t="shared" si="53"/>
        <v>28.409999999999993</v>
      </c>
      <c r="F106" s="174">
        <f t="shared" si="53"/>
        <v>84</v>
      </c>
      <c r="G106" s="175">
        <f t="shared" si="53"/>
        <v>28.360000000000003</v>
      </c>
      <c r="H106" s="176">
        <f>AVERAGE(H9:H105)</f>
        <v>440</v>
      </c>
      <c r="I106" s="176">
        <f>AVERAGE(I9:I105)</f>
        <v>35</v>
      </c>
      <c r="J106" s="174">
        <f>SUM(J7:J105)</f>
        <v>18</v>
      </c>
      <c r="K106" s="175">
        <f>SUM(K7:K105)</f>
        <v>7.8699999999999992</v>
      </c>
      <c r="L106" s="177">
        <f>SUM(L7:L105)</f>
        <v>0</v>
      </c>
      <c r="M106" s="178">
        <f>SUM(M7:M105)</f>
        <v>0</v>
      </c>
      <c r="N106" s="179">
        <f>+M106/K106</f>
        <v>0</v>
      </c>
      <c r="O106" s="524">
        <f t="shared" ref="O106:Z106" si="54">SUM(O9:O105)</f>
        <v>0</v>
      </c>
      <c r="P106" s="524">
        <f t="shared" si="54"/>
        <v>0</v>
      </c>
      <c r="Q106" s="197">
        <f t="shared" si="54"/>
        <v>0</v>
      </c>
      <c r="R106" s="524">
        <f t="shared" si="54"/>
        <v>0</v>
      </c>
      <c r="S106" s="524">
        <f t="shared" si="54"/>
        <v>0</v>
      </c>
      <c r="T106" s="197">
        <f t="shared" si="54"/>
        <v>0</v>
      </c>
      <c r="U106" s="524">
        <f t="shared" si="54"/>
        <v>0</v>
      </c>
      <c r="V106" s="524">
        <f t="shared" si="54"/>
        <v>0</v>
      </c>
      <c r="W106" s="197">
        <f t="shared" si="54"/>
        <v>0</v>
      </c>
      <c r="X106" s="524">
        <f t="shared" si="54"/>
        <v>0</v>
      </c>
      <c r="Y106" s="524">
        <f t="shared" si="54"/>
        <v>0</v>
      </c>
      <c r="Z106" s="197">
        <f t="shared" si="54"/>
        <v>0</v>
      </c>
      <c r="AA106" s="524">
        <f t="shared" ref="AA106:AC106" si="55">SUM(AA9:AA105)</f>
        <v>0</v>
      </c>
      <c r="AB106" s="524">
        <f t="shared" si="55"/>
        <v>0</v>
      </c>
      <c r="AC106" s="197">
        <f t="shared" si="55"/>
        <v>0</v>
      </c>
      <c r="AD106" s="161"/>
      <c r="AE106" s="86"/>
      <c r="AF106" s="161"/>
      <c r="AG106" s="86"/>
      <c r="AH106" s="187"/>
      <c r="AI106" s="187"/>
      <c r="AJ106" s="254"/>
      <c r="AK106" s="533"/>
      <c r="AL106" s="533"/>
      <c r="AM106" s="540"/>
      <c r="AN106" s="533"/>
      <c r="AO106" s="533"/>
      <c r="AP106" s="540"/>
      <c r="AQ106" s="533"/>
      <c r="AR106" s="533"/>
      <c r="AS106" s="540"/>
      <c r="AT106" s="187"/>
      <c r="AU106" s="187"/>
      <c r="AV106" s="25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</row>
    <row r="107" spans="1:60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528"/>
      <c r="R107" s="35"/>
      <c r="S107" s="35"/>
      <c r="T107" s="528"/>
      <c r="U107" s="35"/>
      <c r="V107" s="35"/>
      <c r="W107" s="528"/>
      <c r="X107" s="35"/>
      <c r="Y107" s="35"/>
      <c r="Z107" s="528"/>
      <c r="AA107" s="35"/>
      <c r="AB107" s="35"/>
      <c r="AC107" s="528"/>
      <c r="AD107" s="35"/>
      <c r="AE107" s="183"/>
      <c r="AF107" s="35"/>
      <c r="AG107" s="183"/>
      <c r="AH107" s="35"/>
      <c r="AI107" s="35"/>
      <c r="AJ107" s="528"/>
      <c r="AK107" s="35"/>
      <c r="AL107" s="35"/>
      <c r="AM107" s="528"/>
      <c r="AN107" s="35"/>
      <c r="AO107" s="35"/>
      <c r="AP107" s="528"/>
      <c r="AQ107" s="35"/>
      <c r="AR107" s="35"/>
      <c r="AS107" s="528"/>
      <c r="AT107" s="35"/>
      <c r="AU107" s="35"/>
      <c r="AV107" s="528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</row>
    <row r="108" spans="1:60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195"/>
      <c r="Q108" s="528"/>
      <c r="R108" s="35"/>
      <c r="S108" s="35"/>
      <c r="T108" s="528"/>
      <c r="U108" s="35"/>
      <c r="V108" s="35"/>
      <c r="W108" s="528"/>
      <c r="X108" s="35"/>
      <c r="Y108" s="35"/>
      <c r="Z108" s="528"/>
      <c r="AA108" s="35"/>
      <c r="AB108" s="35"/>
      <c r="AC108" s="528"/>
      <c r="AD108" s="35"/>
      <c r="AE108" s="183"/>
      <c r="AF108" s="35"/>
      <c r="AG108" s="183"/>
      <c r="AH108" s="182"/>
      <c r="AI108" s="35"/>
      <c r="AJ108" s="528"/>
      <c r="AK108" s="35"/>
      <c r="AL108" s="35"/>
      <c r="AM108" s="528"/>
      <c r="AN108" s="35"/>
      <c r="AO108" s="35"/>
      <c r="AP108" s="528"/>
      <c r="AQ108" s="35"/>
      <c r="AR108" s="35"/>
      <c r="AS108" s="528"/>
      <c r="AT108" s="182"/>
      <c r="AU108" s="35"/>
      <c r="AV108" s="528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</row>
    <row r="109" spans="1:60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460"/>
      <c r="L109" s="35"/>
      <c r="M109" s="35"/>
      <c r="N109" s="35"/>
      <c r="O109" s="35"/>
      <c r="P109" s="35"/>
      <c r="Q109" s="528"/>
      <c r="R109" s="35"/>
      <c r="S109" s="35"/>
      <c r="T109" s="528"/>
      <c r="U109" s="35"/>
      <c r="V109" s="35"/>
      <c r="W109" s="528"/>
      <c r="X109" s="35"/>
      <c r="Y109" s="35"/>
      <c r="Z109" s="528"/>
      <c r="AA109" s="35"/>
      <c r="AB109" s="35"/>
      <c r="AC109" s="528"/>
      <c r="AD109" s="35"/>
      <c r="AE109" s="183"/>
      <c r="AF109" s="35"/>
      <c r="AG109" s="183"/>
      <c r="AH109" s="35"/>
      <c r="AI109" s="35"/>
      <c r="AJ109" s="528"/>
      <c r="AK109" s="35"/>
      <c r="AL109" s="35"/>
      <c r="AM109" s="528"/>
      <c r="AN109" s="35"/>
      <c r="AO109" s="35"/>
      <c r="AP109" s="528"/>
      <c r="AQ109" s="35"/>
      <c r="AR109" s="35"/>
      <c r="AS109" s="528"/>
      <c r="AT109" s="35"/>
      <c r="AU109" s="35"/>
      <c r="AV109" s="528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</row>
    <row r="110" spans="1:6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195"/>
      <c r="L110" s="35"/>
      <c r="M110" s="35"/>
      <c r="N110" s="35"/>
      <c r="O110" s="35"/>
      <c r="P110" s="35"/>
      <c r="Q110" s="528"/>
      <c r="R110" s="35"/>
      <c r="S110" s="35"/>
      <c r="T110" s="528"/>
      <c r="U110" s="35"/>
      <c r="V110" s="35"/>
      <c r="W110" s="528"/>
      <c r="X110" s="35"/>
      <c r="Y110" s="35"/>
      <c r="Z110" s="528"/>
      <c r="AA110" s="35"/>
      <c r="AB110" s="35"/>
      <c r="AC110" s="528"/>
      <c r="AD110" s="35"/>
      <c r="AE110" s="183"/>
      <c r="AF110" s="35"/>
      <c r="AG110" s="183"/>
      <c r="AH110" s="183"/>
      <c r="AI110" s="35"/>
      <c r="AJ110" s="528"/>
      <c r="AK110" s="35"/>
      <c r="AL110" s="35"/>
      <c r="AM110" s="528"/>
      <c r="AN110" s="35"/>
      <c r="AO110" s="35"/>
      <c r="AP110" s="528"/>
      <c r="AQ110" s="35"/>
      <c r="AR110" s="35"/>
      <c r="AS110" s="528"/>
      <c r="AT110" s="183"/>
      <c r="AU110" s="35"/>
      <c r="AV110" s="528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</row>
    <row r="111" spans="1:60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234"/>
      <c r="L111" s="35"/>
      <c r="M111" s="35"/>
      <c r="N111" s="35"/>
      <c r="O111" s="35"/>
      <c r="P111" s="35"/>
      <c r="Q111" s="528"/>
      <c r="R111" s="35"/>
      <c r="S111" s="35"/>
      <c r="T111" s="528"/>
      <c r="U111" s="35"/>
      <c r="V111" s="35"/>
      <c r="W111" s="528"/>
      <c r="X111" s="35"/>
      <c r="Y111" s="35"/>
      <c r="Z111" s="528"/>
      <c r="AA111" s="35"/>
      <c r="AB111" s="35"/>
      <c r="AC111" s="528"/>
      <c r="AD111" s="489"/>
      <c r="AE111" s="536"/>
      <c r="AF111" s="489"/>
      <c r="AG111" s="536"/>
      <c r="AH111" s="489"/>
      <c r="AI111" s="489"/>
      <c r="AJ111" s="539"/>
      <c r="AK111" s="489"/>
      <c r="AL111" s="489"/>
      <c r="AM111" s="539"/>
      <c r="AN111" s="489"/>
      <c r="AO111" s="489"/>
      <c r="AP111" s="539"/>
      <c r="AQ111" s="489"/>
      <c r="AR111" s="489"/>
      <c r="AS111" s="539"/>
      <c r="AT111" s="489"/>
      <c r="AU111" s="489"/>
      <c r="AV111" s="539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</row>
    <row r="112" spans="1:60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528"/>
      <c r="R112" s="35"/>
      <c r="S112" s="35"/>
      <c r="T112" s="528"/>
      <c r="U112" s="35"/>
      <c r="V112" s="35"/>
      <c r="W112" s="528"/>
      <c r="X112" s="35"/>
      <c r="Y112" s="35"/>
      <c r="Z112" s="528"/>
      <c r="AA112" s="35"/>
      <c r="AB112" s="35"/>
      <c r="AC112" s="528"/>
      <c r="AD112" s="35"/>
      <c r="AE112" s="183"/>
      <c r="AF112" s="35"/>
      <c r="AG112" s="183"/>
      <c r="AH112" s="184"/>
      <c r="AI112" s="35"/>
      <c r="AJ112" s="528"/>
      <c r="AK112" s="35"/>
      <c r="AL112" s="35"/>
      <c r="AM112" s="528"/>
      <c r="AN112" s="35"/>
      <c r="AO112" s="35"/>
      <c r="AP112" s="528"/>
      <c r="AQ112" s="35"/>
      <c r="AR112" s="35"/>
      <c r="AS112" s="528"/>
      <c r="AT112" s="64"/>
      <c r="AU112" s="64"/>
      <c r="AV112" s="541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</row>
    <row r="113" spans="1:60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528"/>
      <c r="R113" s="35"/>
      <c r="S113" s="35"/>
      <c r="T113" s="528"/>
      <c r="U113" s="35"/>
      <c r="V113" s="35"/>
      <c r="W113" s="528"/>
      <c r="X113" s="35"/>
      <c r="Y113" s="35"/>
      <c r="Z113" s="528"/>
      <c r="AA113" s="35"/>
      <c r="AB113" s="35"/>
      <c r="AC113" s="528"/>
      <c r="AD113" s="35"/>
      <c r="AE113" s="183"/>
      <c r="AF113" s="184"/>
      <c r="AG113" s="183"/>
      <c r="AH113" s="35"/>
      <c r="AI113" s="35"/>
      <c r="AJ113" s="528"/>
      <c r="AK113" s="35"/>
      <c r="AL113" s="35"/>
      <c r="AM113" s="528"/>
      <c r="AN113" s="35"/>
      <c r="AO113" s="35"/>
      <c r="AP113" s="528"/>
      <c r="AQ113" s="35"/>
      <c r="AR113" s="35"/>
      <c r="AS113" s="528"/>
      <c r="AT113" s="64"/>
      <c r="AU113" s="64"/>
      <c r="AV113" s="541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</row>
    <row r="114" spans="1:60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528"/>
      <c r="R114" s="35"/>
      <c r="S114" s="35"/>
      <c r="T114" s="528"/>
      <c r="U114" s="35"/>
      <c r="V114" s="35"/>
      <c r="W114" s="528"/>
      <c r="X114" s="35"/>
      <c r="Y114" s="35"/>
      <c r="Z114" s="528"/>
      <c r="AA114" s="35"/>
      <c r="AB114" s="35"/>
      <c r="AC114" s="528"/>
      <c r="AD114" s="35"/>
      <c r="AE114" s="183"/>
      <c r="AF114" s="35"/>
      <c r="AG114" s="183"/>
      <c r="AH114" s="35"/>
      <c r="AI114" s="35"/>
      <c r="AJ114" s="528"/>
      <c r="AK114" s="35"/>
      <c r="AL114" s="35"/>
      <c r="AM114" s="528"/>
      <c r="AN114" s="35"/>
      <c r="AO114" s="35"/>
      <c r="AP114" s="528"/>
      <c r="AQ114" s="35"/>
      <c r="AR114" s="35"/>
      <c r="AS114" s="528"/>
      <c r="AT114" s="64"/>
      <c r="AU114" s="64"/>
      <c r="AV114" s="541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</row>
    <row r="115" spans="1:60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528"/>
      <c r="R115" s="35"/>
      <c r="S115" s="35"/>
      <c r="T115" s="528"/>
      <c r="U115" s="35"/>
      <c r="V115" s="35"/>
      <c r="W115" s="528"/>
      <c r="X115" s="35"/>
      <c r="Y115" s="35"/>
      <c r="Z115" s="528"/>
      <c r="AA115" s="35"/>
      <c r="AB115" s="35"/>
      <c r="AC115" s="528"/>
      <c r="AD115" s="35"/>
      <c r="AE115" s="183"/>
      <c r="AF115" s="35"/>
      <c r="AG115" s="183"/>
      <c r="AH115" s="35"/>
      <c r="AI115" s="35"/>
      <c r="AJ115" s="528"/>
      <c r="AK115" s="35"/>
      <c r="AL115" s="35"/>
      <c r="AM115" s="528"/>
      <c r="AN115" s="35"/>
      <c r="AO115" s="35"/>
      <c r="AP115" s="528"/>
      <c r="AQ115" s="35"/>
      <c r="AR115" s="35"/>
      <c r="AS115" s="528"/>
      <c r="AT115" s="64"/>
      <c r="AU115" s="64"/>
      <c r="AV115" s="541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</row>
    <row r="116" spans="1:60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528"/>
      <c r="R116" s="35"/>
      <c r="S116" s="35"/>
      <c r="T116" s="528"/>
      <c r="U116" s="35"/>
      <c r="V116" s="35"/>
      <c r="W116" s="528"/>
      <c r="X116" s="35"/>
      <c r="Y116" s="35"/>
      <c r="Z116" s="528"/>
      <c r="AA116" s="35"/>
      <c r="AB116" s="35"/>
      <c r="AC116" s="528"/>
      <c r="AD116" s="35"/>
      <c r="AE116" s="183"/>
      <c r="AF116" s="35"/>
      <c r="AG116" s="183"/>
      <c r="AH116" s="35"/>
      <c r="AI116" s="35"/>
      <c r="AJ116" s="528"/>
      <c r="AK116" s="35"/>
      <c r="AL116" s="35"/>
      <c r="AM116" s="528"/>
      <c r="AN116" s="35"/>
      <c r="AO116" s="35"/>
      <c r="AP116" s="528"/>
      <c r="AQ116" s="35"/>
      <c r="AR116" s="35"/>
      <c r="AS116" s="528"/>
      <c r="AT116" s="64"/>
      <c r="AU116" s="64"/>
      <c r="AV116" s="541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</row>
    <row r="117" spans="1:60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528"/>
      <c r="R117" s="35"/>
      <c r="S117" s="35"/>
      <c r="T117" s="528"/>
      <c r="U117" s="35"/>
      <c r="V117" s="35"/>
      <c r="W117" s="528"/>
      <c r="X117" s="35"/>
      <c r="Y117" s="35"/>
      <c r="Z117" s="528"/>
      <c r="AA117" s="35"/>
      <c r="AB117" s="35"/>
      <c r="AC117" s="528"/>
      <c r="AD117" s="35"/>
      <c r="AE117" s="183"/>
      <c r="AF117" s="35"/>
      <c r="AG117" s="183"/>
      <c r="AH117" s="35"/>
      <c r="AI117" s="35"/>
      <c r="AJ117" s="528"/>
      <c r="AK117" s="35"/>
      <c r="AL117" s="35"/>
      <c r="AM117" s="528"/>
      <c r="AN117" s="35"/>
      <c r="AO117" s="35"/>
      <c r="AP117" s="528"/>
      <c r="AQ117" s="35"/>
      <c r="AR117" s="35"/>
      <c r="AS117" s="528"/>
      <c r="AT117" s="64"/>
      <c r="AU117" s="64"/>
      <c r="AV117" s="541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</row>
    <row r="118" spans="1:60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528"/>
      <c r="R118" s="35"/>
      <c r="S118" s="35"/>
      <c r="T118" s="528"/>
      <c r="U118" s="35"/>
      <c r="V118" s="35"/>
      <c r="W118" s="528"/>
      <c r="X118" s="35"/>
      <c r="Y118" s="35"/>
      <c r="Z118" s="528"/>
      <c r="AA118" s="35"/>
      <c r="AB118" s="35"/>
      <c r="AC118" s="528"/>
      <c r="AD118" s="35"/>
      <c r="AE118" s="183"/>
      <c r="AF118" s="35"/>
      <c r="AG118" s="183"/>
      <c r="AH118" s="35"/>
      <c r="AI118" s="35"/>
      <c r="AJ118" s="528"/>
      <c r="AK118" s="35"/>
      <c r="AL118" s="35"/>
      <c r="AM118" s="528"/>
      <c r="AN118" s="35"/>
      <c r="AO118" s="35"/>
      <c r="AP118" s="528"/>
      <c r="AQ118" s="35"/>
      <c r="AR118" s="35"/>
      <c r="AS118" s="528"/>
      <c r="AT118" s="64"/>
      <c r="AU118" s="64"/>
      <c r="AV118" s="541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</row>
    <row r="119" spans="1:60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528"/>
      <c r="R119" s="35"/>
      <c r="S119" s="35"/>
      <c r="T119" s="528"/>
      <c r="U119" s="35"/>
      <c r="V119" s="35"/>
      <c r="W119" s="528"/>
      <c r="X119" s="35"/>
      <c r="Y119" s="35"/>
      <c r="Z119" s="528"/>
      <c r="AA119" s="35"/>
      <c r="AB119" s="35"/>
      <c r="AC119" s="528"/>
      <c r="AD119" s="35"/>
      <c r="AE119" s="183"/>
      <c r="AF119" s="35"/>
      <c r="AG119" s="183"/>
      <c r="AH119" s="35"/>
      <c r="AI119" s="35"/>
      <c r="AJ119" s="528"/>
      <c r="AK119" s="35"/>
      <c r="AL119" s="35"/>
      <c r="AM119" s="528"/>
      <c r="AN119" s="35"/>
      <c r="AO119" s="35"/>
      <c r="AP119" s="528"/>
      <c r="AQ119" s="35"/>
      <c r="AR119" s="35"/>
      <c r="AS119" s="528"/>
      <c r="AT119" s="64"/>
      <c r="AU119" s="64"/>
      <c r="AV119" s="541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</row>
    <row r="120" spans="1:6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528"/>
      <c r="R120" s="35"/>
      <c r="S120" s="35"/>
      <c r="T120" s="528"/>
      <c r="U120" s="35"/>
      <c r="V120" s="35"/>
      <c r="W120" s="528"/>
      <c r="X120" s="35"/>
      <c r="Y120" s="35"/>
      <c r="Z120" s="528"/>
      <c r="AA120" s="35"/>
      <c r="AB120" s="35"/>
      <c r="AC120" s="528"/>
      <c r="AD120" s="35"/>
      <c r="AE120" s="183"/>
      <c r="AF120" s="35"/>
      <c r="AG120" s="183"/>
      <c r="AH120" s="35"/>
      <c r="AI120" s="35"/>
      <c r="AJ120" s="528"/>
      <c r="AK120" s="35"/>
      <c r="AL120" s="35"/>
      <c r="AM120" s="528"/>
      <c r="AN120" s="35"/>
      <c r="AO120" s="35"/>
      <c r="AP120" s="528"/>
      <c r="AQ120" s="35"/>
      <c r="AR120" s="35"/>
      <c r="AS120" s="528"/>
      <c r="AT120" s="64"/>
      <c r="AU120" s="64"/>
      <c r="AV120" s="541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</row>
    <row r="121" spans="1:60" ht="14.25">
      <c r="A121" s="64"/>
      <c r="B121" s="64"/>
      <c r="C121" s="64"/>
      <c r="D121" s="64"/>
      <c r="E121" s="64"/>
      <c r="F121" s="64"/>
      <c r="G121" s="64"/>
      <c r="H121" s="106"/>
      <c r="I121" s="106"/>
      <c r="J121" s="106"/>
      <c r="K121" s="106"/>
      <c r="L121" s="106"/>
      <c r="M121" s="106"/>
      <c r="N121" s="106"/>
      <c r="O121" s="106"/>
      <c r="P121" s="106"/>
      <c r="Q121" s="531"/>
      <c r="R121" s="106"/>
      <c r="S121" s="106"/>
      <c r="T121" s="531"/>
      <c r="U121" s="106"/>
      <c r="V121" s="106"/>
      <c r="W121" s="531"/>
      <c r="X121" s="106"/>
      <c r="Y121" s="106"/>
      <c r="Z121" s="531"/>
      <c r="AA121" s="106"/>
      <c r="AB121" s="106"/>
      <c r="AC121" s="531"/>
      <c r="AD121" s="106"/>
      <c r="AE121" s="527"/>
      <c r="AF121" s="106"/>
      <c r="AG121" s="527"/>
      <c r="AH121" s="106"/>
      <c r="AI121" s="106"/>
      <c r="AJ121" s="531"/>
      <c r="AK121" s="106"/>
      <c r="AL121" s="106"/>
      <c r="AM121" s="531"/>
      <c r="AN121" s="106"/>
      <c r="AO121" s="106"/>
      <c r="AP121" s="531"/>
      <c r="AQ121" s="106"/>
      <c r="AR121" s="106"/>
      <c r="AS121" s="531"/>
      <c r="AT121" s="64"/>
      <c r="AU121" s="64"/>
      <c r="AV121" s="541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</row>
    <row r="122" spans="1:60" ht="14.25">
      <c r="A122" s="64"/>
      <c r="B122" s="64"/>
      <c r="C122" s="64"/>
      <c r="D122" s="64"/>
      <c r="E122" s="64"/>
      <c r="F122" s="64"/>
      <c r="G122" s="64"/>
      <c r="H122" s="106"/>
      <c r="I122" s="106"/>
      <c r="J122" s="106"/>
      <c r="K122" s="106"/>
      <c r="L122" s="106"/>
      <c r="M122" s="106"/>
      <c r="N122" s="106"/>
      <c r="O122" s="106"/>
      <c r="P122" s="106"/>
      <c r="Q122" s="531"/>
      <c r="R122" s="106"/>
      <c r="S122" s="106"/>
      <c r="T122" s="531"/>
      <c r="U122" s="106"/>
      <c r="V122" s="106"/>
      <c r="W122" s="531"/>
      <c r="X122" s="106"/>
      <c r="Y122" s="106"/>
      <c r="Z122" s="531"/>
      <c r="AA122" s="106"/>
      <c r="AB122" s="106"/>
      <c r="AC122" s="531"/>
      <c r="AD122" s="106"/>
      <c r="AE122" s="527"/>
      <c r="AF122" s="106"/>
      <c r="AG122" s="527"/>
      <c r="AH122" s="106"/>
      <c r="AI122" s="106"/>
      <c r="AJ122" s="531"/>
      <c r="AK122" s="106"/>
      <c r="AL122" s="106"/>
      <c r="AM122" s="531"/>
      <c r="AN122" s="106"/>
      <c r="AO122" s="106"/>
      <c r="AP122" s="531"/>
      <c r="AQ122" s="106"/>
      <c r="AR122" s="106"/>
      <c r="AS122" s="531"/>
      <c r="AT122" s="64"/>
      <c r="AU122" s="64"/>
      <c r="AV122" s="541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</row>
    <row r="123" spans="1:60" ht="14.25">
      <c r="A123" s="64"/>
      <c r="B123" s="64"/>
      <c r="C123" s="64"/>
      <c r="D123" s="64"/>
      <c r="E123" s="64"/>
      <c r="F123" s="64"/>
      <c r="G123" s="64"/>
      <c r="H123" s="106"/>
      <c r="I123" s="106"/>
      <c r="J123" s="106"/>
      <c r="K123" s="106"/>
      <c r="L123" s="106"/>
      <c r="M123" s="106"/>
      <c r="N123" s="106"/>
      <c r="O123" s="106"/>
      <c r="P123" s="106"/>
      <c r="Q123" s="531"/>
      <c r="R123" s="106"/>
      <c r="S123" s="106"/>
      <c r="T123" s="531"/>
      <c r="U123" s="106"/>
      <c r="V123" s="106"/>
      <c r="W123" s="531"/>
      <c r="X123" s="106"/>
      <c r="Y123" s="106"/>
      <c r="Z123" s="531"/>
      <c r="AA123" s="106"/>
      <c r="AB123" s="106"/>
      <c r="AC123" s="531"/>
      <c r="AD123" s="106"/>
      <c r="AE123" s="527"/>
      <c r="AF123" s="106"/>
      <c r="AG123" s="527"/>
      <c r="AH123" s="106"/>
      <c r="AI123" s="106"/>
      <c r="AJ123" s="531"/>
      <c r="AK123" s="106"/>
      <c r="AL123" s="106"/>
      <c r="AM123" s="531"/>
      <c r="AN123" s="106"/>
      <c r="AO123" s="106"/>
      <c r="AP123" s="531"/>
      <c r="AQ123" s="106"/>
      <c r="AR123" s="106"/>
      <c r="AS123" s="531"/>
      <c r="AT123" s="64"/>
      <c r="AU123" s="64"/>
      <c r="AV123" s="541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</row>
    <row r="124" spans="1:60" ht="14.25">
      <c r="A124" s="64"/>
      <c r="B124" s="64"/>
      <c r="C124" s="64"/>
      <c r="D124" s="64"/>
      <c r="E124" s="64"/>
      <c r="F124" s="64"/>
      <c r="G124" s="64"/>
      <c r="H124" s="106"/>
      <c r="I124" s="106"/>
      <c r="J124" s="106"/>
      <c r="K124" s="106"/>
      <c r="L124" s="106"/>
      <c r="M124" s="106"/>
      <c r="N124" s="106"/>
      <c r="O124" s="106"/>
      <c r="P124" s="106"/>
      <c r="Q124" s="531"/>
      <c r="R124" s="106"/>
      <c r="S124" s="106"/>
      <c r="T124" s="531"/>
      <c r="U124" s="106"/>
      <c r="V124" s="106"/>
      <c r="W124" s="531"/>
      <c r="X124" s="106"/>
      <c r="Y124" s="106"/>
      <c r="Z124" s="531"/>
      <c r="AA124" s="106"/>
      <c r="AB124" s="106"/>
      <c r="AC124" s="531"/>
      <c r="AD124" s="106"/>
      <c r="AE124" s="527"/>
      <c r="AF124" s="106"/>
      <c r="AG124" s="527"/>
      <c r="AH124" s="106"/>
      <c r="AI124" s="106"/>
      <c r="AJ124" s="531"/>
      <c r="AK124" s="106"/>
      <c r="AL124" s="106"/>
      <c r="AM124" s="531"/>
      <c r="AN124" s="106"/>
      <c r="AO124" s="106"/>
      <c r="AP124" s="531"/>
      <c r="AQ124" s="106"/>
      <c r="AR124" s="106"/>
      <c r="AS124" s="531"/>
      <c r="AT124" s="64"/>
      <c r="AU124" s="64"/>
      <c r="AV124" s="541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</row>
    <row r="125" spans="1:60" ht="14.25">
      <c r="A125" s="64"/>
      <c r="B125" s="64"/>
      <c r="C125" s="64"/>
      <c r="D125" s="64"/>
      <c r="E125" s="64"/>
      <c r="F125" s="64"/>
      <c r="G125" s="64"/>
      <c r="H125" s="106"/>
      <c r="I125" s="106"/>
      <c r="J125" s="106"/>
      <c r="K125" s="106"/>
      <c r="L125" s="106"/>
      <c r="M125" s="106"/>
      <c r="N125" s="106"/>
      <c r="O125" s="106"/>
      <c r="P125" s="106"/>
      <c r="Q125" s="531"/>
      <c r="R125" s="106"/>
      <c r="S125" s="106"/>
      <c r="T125" s="531"/>
      <c r="U125" s="106"/>
      <c r="V125" s="106"/>
      <c r="W125" s="531"/>
      <c r="X125" s="106"/>
      <c r="Y125" s="106"/>
      <c r="Z125" s="531"/>
      <c r="AA125" s="106"/>
      <c r="AB125" s="106"/>
      <c r="AC125" s="531"/>
      <c r="AD125" s="106"/>
      <c r="AE125" s="527"/>
      <c r="AF125" s="106"/>
      <c r="AG125" s="527"/>
      <c r="AH125" s="106"/>
      <c r="AI125" s="106"/>
      <c r="AJ125" s="531"/>
      <c r="AK125" s="106"/>
      <c r="AL125" s="106"/>
      <c r="AM125" s="531"/>
      <c r="AN125" s="106"/>
      <c r="AO125" s="106"/>
      <c r="AP125" s="531"/>
      <c r="AQ125" s="106"/>
      <c r="AR125" s="106"/>
      <c r="AS125" s="531"/>
      <c r="AT125" s="64"/>
      <c r="AU125" s="64"/>
      <c r="AV125" s="541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</row>
    <row r="126" spans="1:60" ht="14.25">
      <c r="A126" s="64"/>
      <c r="B126" s="64"/>
      <c r="C126" s="64"/>
      <c r="D126" s="64"/>
      <c r="E126" s="64"/>
      <c r="F126" s="64"/>
      <c r="G126" s="64"/>
      <c r="H126" s="106"/>
      <c r="I126" s="106"/>
      <c r="J126" s="106"/>
      <c r="K126" s="106"/>
      <c r="L126" s="106"/>
      <c r="M126" s="106"/>
      <c r="N126" s="106"/>
      <c r="O126" s="106"/>
      <c r="P126" s="106"/>
      <c r="Q126" s="531"/>
      <c r="R126" s="106"/>
      <c r="S126" s="106"/>
      <c r="T126" s="531"/>
      <c r="U126" s="106"/>
      <c r="V126" s="106"/>
      <c r="W126" s="531"/>
      <c r="X126" s="106"/>
      <c r="Y126" s="106"/>
      <c r="Z126" s="531"/>
      <c r="AA126" s="106"/>
      <c r="AB126" s="106"/>
      <c r="AC126" s="531"/>
      <c r="AD126" s="106"/>
      <c r="AE126" s="527"/>
      <c r="AF126" s="106"/>
      <c r="AG126" s="527"/>
      <c r="AH126" s="106"/>
      <c r="AI126" s="106"/>
      <c r="AJ126" s="531"/>
      <c r="AK126" s="106"/>
      <c r="AL126" s="106"/>
      <c r="AM126" s="531"/>
      <c r="AN126" s="106"/>
      <c r="AO126" s="106"/>
      <c r="AP126" s="531"/>
      <c r="AQ126" s="106"/>
      <c r="AR126" s="106"/>
      <c r="AS126" s="531"/>
      <c r="AT126" s="64"/>
      <c r="AU126" s="64"/>
      <c r="AV126" s="541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</row>
    <row r="127" spans="1:60" ht="14.25">
      <c r="A127" s="64"/>
      <c r="B127" s="64"/>
      <c r="C127" s="64"/>
      <c r="D127" s="64"/>
      <c r="E127" s="64"/>
      <c r="F127" s="64"/>
      <c r="G127" s="64"/>
      <c r="H127" s="106"/>
      <c r="I127" s="106"/>
      <c r="J127" s="106"/>
      <c r="K127" s="106"/>
      <c r="L127" s="106"/>
      <c r="M127" s="106"/>
      <c r="N127" s="106"/>
      <c r="O127" s="106"/>
      <c r="P127" s="106"/>
      <c r="Q127" s="531"/>
      <c r="R127" s="106"/>
      <c r="S127" s="106"/>
      <c r="T127" s="531"/>
      <c r="U127" s="106"/>
      <c r="V127" s="106"/>
      <c r="W127" s="531"/>
      <c r="X127" s="106"/>
      <c r="Y127" s="106"/>
      <c r="Z127" s="531"/>
      <c r="AA127" s="106"/>
      <c r="AB127" s="106"/>
      <c r="AC127" s="531"/>
      <c r="AD127" s="106"/>
      <c r="AE127" s="527"/>
      <c r="AF127" s="106"/>
      <c r="AG127" s="527"/>
      <c r="AH127" s="106"/>
      <c r="AI127" s="106"/>
      <c r="AJ127" s="531"/>
      <c r="AK127" s="106"/>
      <c r="AL127" s="106"/>
      <c r="AM127" s="531"/>
      <c r="AN127" s="106"/>
      <c r="AO127" s="106"/>
      <c r="AP127" s="531"/>
      <c r="AQ127" s="106"/>
      <c r="AR127" s="106"/>
      <c r="AS127" s="531"/>
      <c r="AT127" s="64"/>
      <c r="AU127" s="64"/>
      <c r="AV127" s="541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</row>
    <row r="128" spans="1:60" ht="14.25">
      <c r="A128" s="64"/>
      <c r="B128" s="64"/>
      <c r="C128" s="64"/>
      <c r="D128" s="64"/>
      <c r="E128" s="64"/>
      <c r="F128" s="64"/>
      <c r="G128" s="64"/>
      <c r="H128" s="106"/>
      <c r="I128" s="106"/>
      <c r="J128" s="106"/>
      <c r="K128" s="106"/>
      <c r="L128" s="106"/>
      <c r="M128" s="106"/>
      <c r="N128" s="106"/>
      <c r="O128" s="106"/>
      <c r="P128" s="106"/>
      <c r="Q128" s="531"/>
      <c r="R128" s="106"/>
      <c r="S128" s="106"/>
      <c r="T128" s="531"/>
      <c r="U128" s="106"/>
      <c r="V128" s="106"/>
      <c r="W128" s="531"/>
      <c r="X128" s="106"/>
      <c r="Y128" s="106"/>
      <c r="Z128" s="531"/>
      <c r="AA128" s="106"/>
      <c r="AB128" s="106"/>
      <c r="AC128" s="531"/>
      <c r="AD128" s="106"/>
      <c r="AE128" s="527"/>
      <c r="AF128" s="106"/>
      <c r="AG128" s="527"/>
      <c r="AH128" s="106"/>
      <c r="AI128" s="106"/>
      <c r="AJ128" s="531"/>
      <c r="AK128" s="106"/>
      <c r="AL128" s="106"/>
      <c r="AM128" s="531"/>
      <c r="AN128" s="106"/>
      <c r="AO128" s="106"/>
      <c r="AP128" s="531"/>
      <c r="AQ128" s="106"/>
      <c r="AR128" s="106"/>
      <c r="AS128" s="531"/>
      <c r="AT128" s="64"/>
      <c r="AU128" s="64"/>
      <c r="AV128" s="541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</row>
    <row r="129" spans="1:60" ht="14.25">
      <c r="A129" s="64"/>
      <c r="B129" s="64"/>
      <c r="C129" s="64"/>
      <c r="D129" s="64"/>
      <c r="E129" s="64"/>
      <c r="F129" s="64"/>
      <c r="G129" s="64"/>
      <c r="H129" s="106"/>
      <c r="I129" s="106"/>
      <c r="J129" s="106"/>
      <c r="K129" s="106"/>
      <c r="L129" s="106"/>
      <c r="M129" s="106"/>
      <c r="N129" s="106"/>
      <c r="O129" s="106"/>
      <c r="P129" s="106"/>
      <c r="Q129" s="531"/>
      <c r="R129" s="106"/>
      <c r="S129" s="106"/>
      <c r="T129" s="531"/>
      <c r="U129" s="106"/>
      <c r="V129" s="106"/>
      <c r="W129" s="531"/>
      <c r="X129" s="106"/>
      <c r="Y129" s="106"/>
      <c r="Z129" s="531"/>
      <c r="AA129" s="106"/>
      <c r="AB129" s="106"/>
      <c r="AC129" s="531"/>
      <c r="AD129" s="106"/>
      <c r="AE129" s="527"/>
      <c r="AF129" s="106"/>
      <c r="AG129" s="527"/>
      <c r="AH129" s="106"/>
      <c r="AI129" s="106"/>
      <c r="AJ129" s="531"/>
      <c r="AK129" s="106"/>
      <c r="AL129" s="106"/>
      <c r="AM129" s="531"/>
      <c r="AN129" s="106"/>
      <c r="AO129" s="106"/>
      <c r="AP129" s="531"/>
      <c r="AQ129" s="106"/>
      <c r="AR129" s="106"/>
      <c r="AS129" s="531"/>
      <c r="AT129" s="64"/>
      <c r="AU129" s="64"/>
      <c r="AV129" s="541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</row>
    <row r="130" spans="1:60" ht="14.25">
      <c r="A130" s="64"/>
      <c r="B130" s="64"/>
      <c r="C130" s="64"/>
      <c r="D130" s="64"/>
      <c r="E130" s="64"/>
      <c r="F130" s="64"/>
      <c r="G130" s="64"/>
      <c r="H130" s="106"/>
      <c r="I130" s="106"/>
      <c r="J130" s="106"/>
      <c r="K130" s="106"/>
      <c r="L130" s="106"/>
      <c r="M130" s="106"/>
      <c r="N130" s="106"/>
      <c r="O130" s="106"/>
      <c r="P130" s="106"/>
      <c r="Q130" s="531"/>
      <c r="R130" s="106"/>
      <c r="S130" s="106"/>
      <c r="T130" s="531"/>
      <c r="U130" s="106"/>
      <c r="V130" s="106"/>
      <c r="W130" s="531"/>
      <c r="X130" s="106"/>
      <c r="Y130" s="106"/>
      <c r="Z130" s="531"/>
      <c r="AA130" s="106"/>
      <c r="AB130" s="106"/>
      <c r="AC130" s="531"/>
      <c r="AD130" s="106"/>
      <c r="AE130" s="527"/>
      <c r="AF130" s="106"/>
      <c r="AG130" s="527"/>
      <c r="AH130" s="106"/>
      <c r="AI130" s="106"/>
      <c r="AJ130" s="531"/>
      <c r="AK130" s="106"/>
      <c r="AL130" s="106"/>
      <c r="AM130" s="531"/>
      <c r="AN130" s="106"/>
      <c r="AO130" s="106"/>
      <c r="AP130" s="531"/>
      <c r="AQ130" s="106"/>
      <c r="AR130" s="106"/>
      <c r="AS130" s="531"/>
      <c r="AT130" s="64"/>
      <c r="AU130" s="64"/>
      <c r="AV130" s="541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</row>
    <row r="131" spans="1:60" ht="14.25">
      <c r="A131" s="64"/>
      <c r="B131" s="64"/>
      <c r="C131" s="64"/>
      <c r="D131" s="64"/>
      <c r="E131" s="64"/>
      <c r="F131" s="64"/>
      <c r="G131" s="64"/>
      <c r="H131" s="106"/>
      <c r="I131" s="106"/>
      <c r="J131" s="106"/>
      <c r="K131" s="106"/>
      <c r="L131" s="106"/>
      <c r="M131" s="106"/>
      <c r="N131" s="106"/>
      <c r="O131" s="106"/>
      <c r="P131" s="106"/>
      <c r="Q131" s="531"/>
      <c r="R131" s="106"/>
      <c r="S131" s="106"/>
      <c r="T131" s="531"/>
      <c r="U131" s="106"/>
      <c r="V131" s="106"/>
      <c r="W131" s="531"/>
      <c r="X131" s="106"/>
      <c r="Y131" s="106"/>
      <c r="Z131" s="531"/>
      <c r="AA131" s="106"/>
      <c r="AB131" s="106"/>
      <c r="AC131" s="531"/>
      <c r="AD131" s="106"/>
      <c r="AE131" s="527"/>
      <c r="AF131" s="106"/>
      <c r="AG131" s="527"/>
      <c r="AH131" s="106"/>
      <c r="AI131" s="106"/>
      <c r="AJ131" s="531"/>
      <c r="AK131" s="106"/>
      <c r="AL131" s="106"/>
      <c r="AM131" s="531"/>
      <c r="AN131" s="106"/>
      <c r="AO131" s="106"/>
      <c r="AP131" s="531"/>
      <c r="AQ131" s="106"/>
      <c r="AR131" s="106"/>
      <c r="AS131" s="531"/>
      <c r="AT131" s="64"/>
      <c r="AU131" s="64"/>
      <c r="AV131" s="541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</row>
    <row r="132" spans="1:60" ht="14.25">
      <c r="A132" s="64"/>
      <c r="B132" s="64"/>
      <c r="C132" s="64"/>
      <c r="D132" s="64"/>
      <c r="E132" s="64"/>
      <c r="F132" s="64"/>
      <c r="G132" s="64"/>
      <c r="H132" s="106"/>
      <c r="I132" s="106"/>
      <c r="J132" s="106"/>
      <c r="K132" s="106"/>
      <c r="L132" s="106"/>
      <c r="M132" s="106"/>
      <c r="N132" s="106"/>
      <c r="O132" s="106"/>
      <c r="P132" s="106"/>
      <c r="Q132" s="531"/>
      <c r="R132" s="106"/>
      <c r="S132" s="106"/>
      <c r="T132" s="531"/>
      <c r="U132" s="106"/>
      <c r="V132" s="106"/>
      <c r="W132" s="531"/>
      <c r="X132" s="106"/>
      <c r="Y132" s="106"/>
      <c r="Z132" s="531"/>
      <c r="AA132" s="106"/>
      <c r="AB132" s="106"/>
      <c r="AC132" s="531"/>
      <c r="AD132" s="106"/>
      <c r="AE132" s="527"/>
      <c r="AF132" s="106"/>
      <c r="AG132" s="527"/>
      <c r="AH132" s="106"/>
      <c r="AI132" s="106"/>
      <c r="AJ132" s="531"/>
      <c r="AK132" s="106"/>
      <c r="AL132" s="106"/>
      <c r="AM132" s="531"/>
      <c r="AN132" s="106"/>
      <c r="AO132" s="106"/>
      <c r="AP132" s="531"/>
      <c r="AQ132" s="106"/>
      <c r="AR132" s="106"/>
      <c r="AS132" s="531"/>
      <c r="AT132" s="64"/>
      <c r="AU132" s="64"/>
      <c r="AV132" s="541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</row>
    <row r="133" spans="1:60" ht="14.25">
      <c r="A133" s="64"/>
      <c r="B133" s="64"/>
      <c r="C133" s="64"/>
      <c r="D133" s="64"/>
      <c r="E133" s="64"/>
      <c r="F133" s="64"/>
      <c r="G133" s="64"/>
      <c r="H133" s="106"/>
      <c r="I133" s="106"/>
      <c r="J133" s="106"/>
      <c r="K133" s="106"/>
      <c r="L133" s="106"/>
      <c r="M133" s="106"/>
      <c r="N133" s="106"/>
      <c r="O133" s="106"/>
      <c r="P133" s="106"/>
      <c r="Q133" s="531"/>
      <c r="R133" s="106"/>
      <c r="S133" s="106"/>
      <c r="T133" s="531"/>
      <c r="U133" s="106"/>
      <c r="V133" s="106"/>
      <c r="W133" s="531"/>
      <c r="X133" s="106"/>
      <c r="Y133" s="106"/>
      <c r="Z133" s="531"/>
      <c r="AA133" s="106"/>
      <c r="AB133" s="106"/>
      <c r="AC133" s="531"/>
      <c r="AD133" s="106"/>
      <c r="AE133" s="527"/>
      <c r="AF133" s="106"/>
      <c r="AG133" s="527"/>
      <c r="AH133" s="106"/>
      <c r="AI133" s="106"/>
      <c r="AJ133" s="531"/>
      <c r="AK133" s="106"/>
      <c r="AL133" s="106"/>
      <c r="AM133" s="531"/>
      <c r="AN133" s="106"/>
      <c r="AO133" s="106"/>
      <c r="AP133" s="531"/>
      <c r="AQ133" s="106"/>
      <c r="AR133" s="106"/>
      <c r="AS133" s="531"/>
      <c r="AT133" s="64"/>
      <c r="AU133" s="64"/>
      <c r="AV133" s="541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</row>
  </sheetData>
  <mergeCells count="25">
    <mergeCell ref="AK4:AM4"/>
    <mergeCell ref="AN4:AP4"/>
    <mergeCell ref="AQ4:AS4"/>
    <mergeCell ref="O4:Q4"/>
    <mergeCell ref="AD4:AE4"/>
    <mergeCell ref="AF4:AG4"/>
    <mergeCell ref="AH4:AJ4"/>
    <mergeCell ref="U4:W4"/>
    <mergeCell ref="X4:Z4"/>
    <mergeCell ref="AD3:AV3"/>
    <mergeCell ref="H2:K2"/>
    <mergeCell ref="A3:A6"/>
    <mergeCell ref="B3:C3"/>
    <mergeCell ref="D3:E3"/>
    <mergeCell ref="F3:G3"/>
    <mergeCell ref="H3:K3"/>
    <mergeCell ref="B4:C4"/>
    <mergeCell ref="D4:E4"/>
    <mergeCell ref="F4:G4"/>
    <mergeCell ref="AT4:AV4"/>
    <mergeCell ref="L3:N3"/>
    <mergeCell ref="O3:AC3"/>
    <mergeCell ref="R4:T4"/>
    <mergeCell ref="AA4:AC4"/>
    <mergeCell ref="L4:N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workbookViewId="0">
      <selection activeCell="L27" sqref="L27"/>
    </sheetView>
  </sheetViews>
  <sheetFormatPr defaultRowHeight="12.75"/>
  <cols>
    <col min="1" max="1" width="16.42578125" customWidth="1"/>
    <col min="2" max="2" width="5" customWidth="1"/>
    <col min="4" max="4" width="9.85546875" customWidth="1"/>
    <col min="5" max="5" width="11.42578125" bestFit="1" customWidth="1"/>
    <col min="6" max="6" width="11.28515625" bestFit="1" customWidth="1"/>
    <col min="11" max="11" width="9.7109375" bestFit="1" customWidth="1"/>
    <col min="16" max="27" width="8.85546875" hidden="1" customWidth="1"/>
    <col min="28" max="31" width="9.140625" customWidth="1"/>
  </cols>
  <sheetData>
    <row r="1" spans="1:31" ht="15">
      <c r="A1" s="656" t="s">
        <v>80</v>
      </c>
      <c r="B1" s="656"/>
      <c r="C1" s="656"/>
      <c r="D1" s="656"/>
      <c r="E1" s="656"/>
      <c r="F1" s="656"/>
      <c r="H1" t="s">
        <v>206</v>
      </c>
    </row>
    <row r="2" spans="1:31">
      <c r="A2" s="57" t="s">
        <v>81</v>
      </c>
      <c r="B2" s="91" t="s">
        <v>82</v>
      </c>
      <c r="C2" s="477" t="s">
        <v>260</v>
      </c>
      <c r="D2" s="57"/>
      <c r="E2" s="57"/>
      <c r="F2" s="57"/>
      <c r="H2">
        <v>4.0999999999999996</v>
      </c>
      <c r="I2" s="147"/>
    </row>
    <row r="3" spans="1:31">
      <c r="A3" s="57" t="s">
        <v>83</v>
      </c>
      <c r="B3" s="91" t="s">
        <v>82</v>
      </c>
      <c r="C3" s="57" t="s">
        <v>250</v>
      </c>
      <c r="D3" s="57"/>
      <c r="E3" s="57"/>
      <c r="F3" s="57"/>
      <c r="H3">
        <v>4.2</v>
      </c>
      <c r="I3" s="147"/>
    </row>
    <row r="4" spans="1:31">
      <c r="A4" s="57" t="s">
        <v>84</v>
      </c>
      <c r="B4" s="91" t="s">
        <v>82</v>
      </c>
      <c r="C4" s="506">
        <v>45971</v>
      </c>
      <c r="D4" s="57"/>
      <c r="E4" s="57" t="s">
        <v>85</v>
      </c>
      <c r="F4" s="91" t="s">
        <v>350</v>
      </c>
      <c r="H4">
        <v>4.3</v>
      </c>
      <c r="I4" s="297"/>
      <c r="L4" t="s">
        <v>86</v>
      </c>
      <c r="P4" t="s">
        <v>158</v>
      </c>
      <c r="R4" t="s">
        <v>157</v>
      </c>
      <c r="AB4" s="657" t="s">
        <v>202</v>
      </c>
      <c r="AC4" s="658"/>
      <c r="AD4" s="659" t="s">
        <v>203</v>
      </c>
      <c r="AE4" s="660"/>
    </row>
    <row r="5" spans="1:31">
      <c r="A5" s="57" t="s">
        <v>86</v>
      </c>
      <c r="B5" s="91" t="s">
        <v>82</v>
      </c>
      <c r="C5" s="505">
        <f>(O6)</f>
        <v>7.8699999999999992</v>
      </c>
      <c r="D5" s="57" t="s">
        <v>19</v>
      </c>
      <c r="E5" s="57">
        <f>N6</f>
        <v>18</v>
      </c>
      <c r="F5" s="57" t="s">
        <v>74</v>
      </c>
      <c r="H5">
        <v>5.0999999999999996</v>
      </c>
      <c r="I5" s="147"/>
      <c r="L5" t="s">
        <v>160</v>
      </c>
      <c r="M5" t="s">
        <v>161</v>
      </c>
      <c r="N5" t="s">
        <v>162</v>
      </c>
      <c r="O5" t="s">
        <v>163</v>
      </c>
      <c r="AB5" s="495" t="s">
        <v>164</v>
      </c>
      <c r="AC5" s="495" t="s">
        <v>163</v>
      </c>
      <c r="AD5" s="495" t="s">
        <v>162</v>
      </c>
      <c r="AE5" s="495" t="s">
        <v>163</v>
      </c>
    </row>
    <row r="6" spans="1:31">
      <c r="A6" s="57" t="s">
        <v>87</v>
      </c>
      <c r="B6" s="91" t="s">
        <v>82</v>
      </c>
      <c r="C6" s="192">
        <f>M6</f>
        <v>35</v>
      </c>
      <c r="D6" s="57" t="s">
        <v>75</v>
      </c>
      <c r="E6" s="57"/>
      <c r="F6" s="57"/>
      <c r="H6">
        <v>5.2</v>
      </c>
      <c r="I6" s="496"/>
      <c r="L6">
        <f>VLOOKUP(C4,Monitoring!$A$9:$AJ$105,8,FALSE)</f>
        <v>440</v>
      </c>
      <c r="M6">
        <f>VLOOKUP($C$4,Monitoring!$A$9:$AJ$105,9,FALSE)</f>
        <v>35</v>
      </c>
      <c r="N6">
        <f>VLOOKUP($C$4,Monitoring!$A$9:$AJ$105,10,FALSE)</f>
        <v>18</v>
      </c>
      <c r="O6">
        <f>VLOOKUP($C$4,Monitoring!$A$9:$AJ$105,11,FALSE)</f>
        <v>7.8699999999999992</v>
      </c>
      <c r="AB6">
        <f>VLOOKUP($C$4,Monitoring!$A$9:$AJ$105,30,FALSE)</f>
        <v>170</v>
      </c>
      <c r="AC6" s="520">
        <f>VLOOKUP($C$4,Monitoring!$A$9:$AJ$105,31,FALSE)</f>
        <v>210.82</v>
      </c>
      <c r="AD6">
        <f>VLOOKUP($C$4,Monitoring!$A$9:$AJ$105,32,FALSE)</f>
        <v>66</v>
      </c>
      <c r="AE6" s="520">
        <f>VLOOKUP($C$4,Monitoring!$A$9:$AJ$105,33,FALSE)</f>
        <v>20.490000000000002</v>
      </c>
    </row>
    <row r="7" spans="1:31">
      <c r="A7" s="57" t="s">
        <v>88</v>
      </c>
      <c r="B7" s="91" t="s">
        <v>82</v>
      </c>
      <c r="C7" s="192">
        <f>L6</f>
        <v>440</v>
      </c>
      <c r="D7" s="57" t="s">
        <v>75</v>
      </c>
      <c r="E7" s="57"/>
      <c r="F7" s="57"/>
      <c r="H7">
        <v>5.3</v>
      </c>
      <c r="I7" s="496"/>
    </row>
    <row r="8" spans="1:31">
      <c r="A8" s="57"/>
      <c r="B8" s="57"/>
      <c r="C8" s="57"/>
      <c r="D8" s="57"/>
      <c r="E8" s="57"/>
      <c r="F8" s="57"/>
      <c r="H8">
        <v>6.1</v>
      </c>
      <c r="I8" s="496"/>
    </row>
    <row r="9" spans="1:31">
      <c r="A9" s="661" t="s">
        <v>89</v>
      </c>
      <c r="B9" s="661"/>
      <c r="C9" s="661"/>
      <c r="D9" s="486" t="s">
        <v>90</v>
      </c>
      <c r="E9" s="486" t="s">
        <v>91</v>
      </c>
      <c r="F9" s="486" t="s">
        <v>76</v>
      </c>
      <c r="H9">
        <v>6.2</v>
      </c>
      <c r="I9" s="496"/>
      <c r="J9" s="147"/>
    </row>
    <row r="10" spans="1:31">
      <c r="A10" s="57" t="s">
        <v>348</v>
      </c>
      <c r="B10" s="57"/>
      <c r="C10" s="57"/>
      <c r="D10" s="411">
        <v>170</v>
      </c>
      <c r="E10" s="412">
        <v>1.3607</v>
      </c>
      <c r="F10" s="58">
        <f>E10/C5</f>
        <v>0.17289707750952987</v>
      </c>
      <c r="H10">
        <v>6.3</v>
      </c>
      <c r="I10" s="496"/>
    </row>
    <row r="11" spans="1:31">
      <c r="A11" s="57" t="s">
        <v>349</v>
      </c>
      <c r="B11" s="57"/>
      <c r="C11" s="57"/>
      <c r="D11" s="411">
        <v>908</v>
      </c>
      <c r="E11" s="412">
        <v>3.8301999999999996</v>
      </c>
      <c r="F11" s="58">
        <f>E11/C5</f>
        <v>0.48668360864040661</v>
      </c>
      <c r="H11">
        <v>7.1</v>
      </c>
      <c r="I11" s="496"/>
      <c r="L11" s="191"/>
    </row>
    <row r="12" spans="1:31" ht="13.5" thickBot="1">
      <c r="A12" s="59"/>
      <c r="B12" s="59"/>
      <c r="C12" s="59"/>
      <c r="D12" s="413"/>
      <c r="E12" s="414"/>
      <c r="F12" s="60"/>
      <c r="H12">
        <v>7.2</v>
      </c>
      <c r="I12" s="496"/>
      <c r="L12" s="308"/>
    </row>
    <row r="13" spans="1:31" ht="13.5" hidden="1" thickBot="1">
      <c r="A13" s="57"/>
      <c r="B13" s="57"/>
      <c r="C13" s="57"/>
      <c r="D13" s="411"/>
      <c r="E13" s="412"/>
      <c r="F13" s="58">
        <f>E13/C5</f>
        <v>0</v>
      </c>
      <c r="H13">
        <v>7.2</v>
      </c>
      <c r="I13" s="147"/>
    </row>
    <row r="14" spans="1:31" ht="13.5" hidden="1" thickBot="1">
      <c r="A14" s="57"/>
      <c r="B14" s="57"/>
      <c r="C14" s="57"/>
      <c r="D14" s="411"/>
      <c r="E14" s="412"/>
      <c r="F14" s="58">
        <f>E14/C5</f>
        <v>0</v>
      </c>
      <c r="H14">
        <v>8</v>
      </c>
      <c r="I14" s="147"/>
    </row>
    <row r="15" spans="1:31" ht="13.5" hidden="1" thickBot="1">
      <c r="A15" s="57"/>
      <c r="B15" s="57"/>
      <c r="C15" s="57"/>
      <c r="D15" s="411"/>
      <c r="E15" s="412"/>
      <c r="F15" s="58">
        <f>E15/C5</f>
        <v>0</v>
      </c>
      <c r="I15" s="147"/>
    </row>
    <row r="16" spans="1:31" ht="13.5" hidden="1" thickBot="1">
      <c r="A16" s="57"/>
      <c r="B16" s="57"/>
      <c r="C16" s="57"/>
      <c r="D16" s="411"/>
      <c r="E16" s="412"/>
      <c r="F16" s="58">
        <f>E16/C5</f>
        <v>0</v>
      </c>
      <c r="I16" s="147"/>
    </row>
    <row r="17" spans="1:13" ht="13.5" hidden="1" thickBot="1">
      <c r="A17" s="57"/>
      <c r="B17" s="57"/>
      <c r="C17" s="57"/>
      <c r="D17" s="411"/>
      <c r="E17" s="412"/>
      <c r="F17" s="58">
        <f>E17/C5</f>
        <v>0</v>
      </c>
      <c r="I17" s="147"/>
    </row>
    <row r="18" spans="1:13" ht="13.5" hidden="1" thickBot="1">
      <c r="A18" s="57"/>
      <c r="B18" s="57"/>
      <c r="C18" s="57"/>
      <c r="D18" s="411"/>
      <c r="E18" s="412"/>
      <c r="F18" s="58">
        <f>E18/C5</f>
        <v>0</v>
      </c>
      <c r="I18" s="147"/>
    </row>
    <row r="19" spans="1:13" ht="13.5" hidden="1" thickBot="1">
      <c r="A19" s="57"/>
      <c r="B19" s="57"/>
      <c r="C19" s="57"/>
      <c r="D19" s="411"/>
      <c r="E19" s="412"/>
      <c r="F19" s="58">
        <f>E19/C5</f>
        <v>0</v>
      </c>
      <c r="I19" s="147"/>
    </row>
    <row r="20" spans="1:13" ht="13.5" hidden="1" thickBot="1">
      <c r="A20" s="59"/>
      <c r="B20" s="59"/>
      <c r="C20" s="57"/>
      <c r="D20" s="411"/>
      <c r="E20" s="412"/>
      <c r="F20" s="58">
        <f>E20/C5</f>
        <v>0</v>
      </c>
      <c r="H20">
        <v>7.3</v>
      </c>
      <c r="I20" s="496"/>
      <c r="L20" s="308"/>
    </row>
    <row r="21" spans="1:13">
      <c r="A21" s="61" t="s">
        <v>35</v>
      </c>
      <c r="B21" s="61"/>
      <c r="C21" s="497"/>
      <c r="D21" s="498">
        <f>SUM(D10:D20)</f>
        <v>1078</v>
      </c>
      <c r="E21" s="509">
        <f>SUM(E10:E20)</f>
        <v>5.1908999999999992</v>
      </c>
      <c r="F21" s="499">
        <f>E21/C5</f>
        <v>0.65958068614993648</v>
      </c>
      <c r="H21" s="144">
        <v>8.1</v>
      </c>
      <c r="I21" s="305"/>
      <c r="J21" s="133"/>
      <c r="L21" s="199"/>
      <c r="M21" s="133"/>
    </row>
    <row r="22" spans="1:13">
      <c r="A22" s="57"/>
      <c r="B22" s="57"/>
      <c r="C22" s="57"/>
      <c r="D22" s="57"/>
      <c r="E22" s="57"/>
      <c r="F22" s="57"/>
      <c r="I22" s="147">
        <f>SUM(I2:I21)</f>
        <v>0</v>
      </c>
      <c r="J22" s="133"/>
      <c r="K22" s="306">
        <f>E21-I22</f>
        <v>5.1908999999999992</v>
      </c>
    </row>
    <row r="23" spans="1:13">
      <c r="A23" s="57" t="s">
        <v>92</v>
      </c>
      <c r="B23" s="57"/>
      <c r="C23" s="57"/>
      <c r="D23" s="57"/>
      <c r="E23" s="57"/>
      <c r="F23" s="57"/>
    </row>
    <row r="24" spans="1:13">
      <c r="A24" s="57" t="s">
        <v>86</v>
      </c>
      <c r="B24" s="91" t="s">
        <v>82</v>
      </c>
      <c r="C24" s="235">
        <v>7.8699999999999992</v>
      </c>
      <c r="D24" s="57" t="s">
        <v>19</v>
      </c>
      <c r="E24" s="57">
        <v>18</v>
      </c>
      <c r="F24" s="57" t="s">
        <v>74</v>
      </c>
      <c r="I24" s="56"/>
      <c r="J24" s="410"/>
    </row>
    <row r="25" spans="1:13">
      <c r="A25" s="57"/>
      <c r="B25" s="57"/>
      <c r="C25" s="57"/>
      <c r="D25" s="57"/>
      <c r="E25" s="57"/>
      <c r="F25" s="57"/>
      <c r="I25" s="410"/>
      <c r="K25" s="147"/>
    </row>
    <row r="26" spans="1:13">
      <c r="A26" s="661" t="s">
        <v>89</v>
      </c>
      <c r="B26" s="661"/>
      <c r="C26" s="661"/>
      <c r="D26" s="486" t="s">
        <v>90</v>
      </c>
      <c r="E26" s="486" t="s">
        <v>91</v>
      </c>
      <c r="F26" s="486" t="s">
        <v>76</v>
      </c>
      <c r="K26" s="147"/>
    </row>
    <row r="27" spans="1:13">
      <c r="A27" s="57" t="s">
        <v>348</v>
      </c>
      <c r="B27" s="57"/>
      <c r="C27" s="57"/>
      <c r="D27" s="411">
        <v>170</v>
      </c>
      <c r="E27" s="412">
        <v>1.3607</v>
      </c>
      <c r="F27" s="58">
        <f>E27/C24</f>
        <v>0.17289707750952987</v>
      </c>
      <c r="K27" s="147"/>
    </row>
    <row r="28" spans="1:13">
      <c r="A28" s="57" t="s">
        <v>349</v>
      </c>
      <c r="B28" s="57"/>
      <c r="C28" s="57"/>
      <c r="D28" s="411">
        <v>908</v>
      </c>
      <c r="E28" s="412">
        <v>3.8301999999999996</v>
      </c>
      <c r="F28" s="58">
        <f>E28/C24</f>
        <v>0.48668360864040661</v>
      </c>
    </row>
    <row r="29" spans="1:13" ht="13.5" thickBot="1">
      <c r="A29" s="59"/>
      <c r="B29" s="59"/>
      <c r="C29" s="59"/>
      <c r="D29" s="413"/>
      <c r="E29" s="414"/>
      <c r="F29" s="60"/>
    </row>
    <row r="30" spans="1:13" hidden="1">
      <c r="A30" s="57"/>
      <c r="B30" s="57"/>
      <c r="C30" s="57"/>
      <c r="D30" s="411"/>
      <c r="E30" s="412"/>
      <c r="F30" s="58">
        <f>E30/C24</f>
        <v>0</v>
      </c>
    </row>
    <row r="31" spans="1:13" hidden="1">
      <c r="A31" s="57"/>
      <c r="B31" s="57"/>
      <c r="C31" s="57"/>
      <c r="D31" s="411"/>
      <c r="E31" s="412"/>
      <c r="F31" s="58">
        <f>E31/C24</f>
        <v>0</v>
      </c>
    </row>
    <row r="32" spans="1:13" ht="13.15" hidden="1" customHeight="1">
      <c r="A32" s="57"/>
      <c r="B32" s="57"/>
      <c r="C32" s="57"/>
      <c r="D32" s="411"/>
      <c r="E32" s="412"/>
      <c r="F32" s="58">
        <f>E32/C24</f>
        <v>0</v>
      </c>
    </row>
    <row r="33" spans="1:6" ht="13.15" hidden="1" customHeight="1">
      <c r="A33" s="57"/>
      <c r="B33" s="57"/>
      <c r="C33" s="57"/>
      <c r="D33" s="411"/>
      <c r="E33" s="412"/>
      <c r="F33" s="58">
        <f>E33/C24</f>
        <v>0</v>
      </c>
    </row>
    <row r="34" spans="1:6" hidden="1">
      <c r="A34" s="57"/>
      <c r="B34" s="57"/>
      <c r="C34" s="57"/>
      <c r="D34" s="411"/>
      <c r="E34" s="412"/>
      <c r="F34" s="58">
        <f>E34/C24</f>
        <v>0</v>
      </c>
    </row>
    <row r="35" spans="1:6" ht="13.15" hidden="1" customHeight="1">
      <c r="A35" s="57"/>
      <c r="B35" s="57"/>
      <c r="C35" s="57"/>
      <c r="D35" s="411"/>
      <c r="E35" s="412"/>
      <c r="F35" s="58">
        <f>E35/C24</f>
        <v>0</v>
      </c>
    </row>
    <row r="36" spans="1:6" ht="13.15" hidden="1" customHeight="1">
      <c r="A36" s="57"/>
      <c r="B36" s="57"/>
      <c r="C36" s="57"/>
      <c r="D36" s="411"/>
      <c r="E36" s="412"/>
      <c r="F36" s="58">
        <f>E36/C24</f>
        <v>0</v>
      </c>
    </row>
    <row r="37" spans="1:6" ht="13.5" hidden="1" thickBot="1">
      <c r="A37" s="59"/>
      <c r="B37" s="59"/>
      <c r="C37" s="59"/>
      <c r="D37" s="413"/>
      <c r="E37" s="414"/>
      <c r="F37" s="60">
        <f>E37/C24</f>
        <v>0</v>
      </c>
    </row>
    <row r="38" spans="1:6">
      <c r="A38" s="61" t="s">
        <v>35</v>
      </c>
      <c r="B38" s="61"/>
      <c r="C38" s="61"/>
      <c r="D38" s="61">
        <f>SUM(D27:D37)</f>
        <v>1078</v>
      </c>
      <c r="E38" s="62">
        <f>SUM(E27:E37)</f>
        <v>5.1908999999999992</v>
      </c>
      <c r="F38" s="63">
        <f>E38/C24</f>
        <v>0.65958068614993648</v>
      </c>
    </row>
    <row r="39" spans="1:6">
      <c r="A39" s="56"/>
      <c r="B39" s="56"/>
      <c r="C39" s="56"/>
      <c r="D39" s="56"/>
      <c r="E39" s="56"/>
      <c r="F39" s="56"/>
    </row>
    <row r="40" spans="1:6">
      <c r="A40" s="56" t="s">
        <v>246</v>
      </c>
      <c r="D40" s="116">
        <f>C4</f>
        <v>45971</v>
      </c>
    </row>
    <row r="41" spans="1:6">
      <c r="A41" s="57" t="s">
        <v>81</v>
      </c>
      <c r="C41" s="56" t="s">
        <v>156</v>
      </c>
      <c r="D41" s="233" t="s">
        <v>86</v>
      </c>
      <c r="E41" s="233" t="s">
        <v>158</v>
      </c>
      <c r="F41" s="233" t="s">
        <v>157</v>
      </c>
    </row>
    <row r="42" spans="1:6">
      <c r="A42" s="563" t="s">
        <v>260</v>
      </c>
      <c r="B42" s="560"/>
      <c r="C42" s="561" t="s">
        <v>249</v>
      </c>
      <c r="D42" s="480">
        <v>7.8699999999999992</v>
      </c>
      <c r="E42" s="562">
        <v>5.1908999999999992</v>
      </c>
      <c r="F42" s="481">
        <f t="shared" ref="F42" si="0">E42/D42</f>
        <v>0.65958068614993648</v>
      </c>
    </row>
    <row r="43" spans="1:6" ht="13.5" thickBot="1">
      <c r="A43" s="59"/>
      <c r="B43" s="466"/>
      <c r="C43" s="467"/>
      <c r="D43" s="468"/>
      <c r="E43" s="484"/>
      <c r="F43" s="469"/>
    </row>
    <row r="44" spans="1:6">
      <c r="A44" s="662" t="s">
        <v>33</v>
      </c>
      <c r="B44" s="662"/>
      <c r="C44" s="564"/>
      <c r="D44" s="564"/>
      <c r="E44" s="565">
        <f>SUM(E42:E43)</f>
        <v>5.1908999999999992</v>
      </c>
      <c r="F44" s="564" t="s">
        <v>19</v>
      </c>
    </row>
    <row r="45" spans="1:6">
      <c r="A45" s="56"/>
      <c r="B45" s="56"/>
      <c r="C45" s="56"/>
      <c r="D45" s="56"/>
      <c r="E45" s="56"/>
      <c r="F45" s="56"/>
    </row>
    <row r="46" spans="1:6">
      <c r="A46" s="513" t="s">
        <v>93</v>
      </c>
      <c r="B46" s="513"/>
      <c r="C46" s="513"/>
      <c r="D46" s="513"/>
      <c r="E46" s="513"/>
      <c r="F46" s="513"/>
    </row>
    <row r="47" spans="1:6">
      <c r="A47" s="513" t="s">
        <v>94</v>
      </c>
      <c r="B47" s="513"/>
      <c r="C47" s="514">
        <f>AB6</f>
        <v>170</v>
      </c>
      <c r="D47" s="513" t="s">
        <v>123</v>
      </c>
      <c r="E47" s="515">
        <f>AC6</f>
        <v>210.82</v>
      </c>
      <c r="F47" s="513" t="s">
        <v>19</v>
      </c>
    </row>
    <row r="48" spans="1:6" ht="13.5" thickBot="1">
      <c r="A48" s="516" t="s">
        <v>95</v>
      </c>
      <c r="B48" s="516"/>
      <c r="C48" s="517">
        <f>AD6</f>
        <v>66</v>
      </c>
      <c r="D48" s="516" t="s">
        <v>204</v>
      </c>
      <c r="E48" s="518">
        <f>AE6</f>
        <v>20.490000000000002</v>
      </c>
      <c r="F48" s="516" t="s">
        <v>19</v>
      </c>
    </row>
    <row r="49" spans="1:11">
      <c r="A49" s="655" t="s">
        <v>33</v>
      </c>
      <c r="B49" s="655"/>
      <c r="C49" s="236"/>
      <c r="D49" s="236"/>
      <c r="E49" s="519">
        <f>SUM(E47:E48)</f>
        <v>231.31</v>
      </c>
      <c r="F49" s="236" t="s">
        <v>19</v>
      </c>
    </row>
    <row r="50" spans="1:11">
      <c r="K50" s="430"/>
    </row>
    <row r="51" spans="1:11">
      <c r="A51" t="s">
        <v>247</v>
      </c>
    </row>
    <row r="53" spans="1:11">
      <c r="E53" s="485"/>
    </row>
  </sheetData>
  <mergeCells count="7">
    <mergeCell ref="A49:B49"/>
    <mergeCell ref="A1:F1"/>
    <mergeCell ref="AB4:AC4"/>
    <mergeCell ref="AD4:AE4"/>
    <mergeCell ref="A9:C9"/>
    <mergeCell ref="A26:C26"/>
    <mergeCell ref="A44:B4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workbookViewId="0">
      <selection activeCell="O51" sqref="O51"/>
    </sheetView>
  </sheetViews>
  <sheetFormatPr defaultRowHeight="12.75"/>
  <cols>
    <col min="1" max="1" width="16.42578125" customWidth="1"/>
    <col min="2" max="2" width="5" customWidth="1"/>
    <col min="4" max="4" width="9.85546875" customWidth="1"/>
    <col min="5" max="5" width="11.42578125" bestFit="1" customWidth="1"/>
    <col min="6" max="6" width="11.28515625" bestFit="1" customWidth="1"/>
    <col min="11" max="11" width="9.7109375" bestFit="1" customWidth="1"/>
    <col min="16" max="27" width="8.85546875" hidden="1" customWidth="1"/>
    <col min="28" max="31" width="9.140625" customWidth="1"/>
  </cols>
  <sheetData>
    <row r="1" spans="1:31" ht="15">
      <c r="A1" s="656" t="s">
        <v>80</v>
      </c>
      <c r="B1" s="656"/>
      <c r="C1" s="656"/>
      <c r="D1" s="656"/>
      <c r="E1" s="656"/>
      <c r="F1" s="656"/>
      <c r="H1" t="s">
        <v>206</v>
      </c>
    </row>
    <row r="2" spans="1:31">
      <c r="A2" s="57" t="s">
        <v>81</v>
      </c>
      <c r="B2" s="91" t="s">
        <v>82</v>
      </c>
      <c r="C2" s="477" t="s">
        <v>260</v>
      </c>
      <c r="D2" s="57"/>
      <c r="E2" s="57"/>
      <c r="F2" s="57"/>
      <c r="H2">
        <v>4.0999999999999996</v>
      </c>
      <c r="I2" s="147"/>
    </row>
    <row r="3" spans="1:31">
      <c r="A3" s="57" t="s">
        <v>83</v>
      </c>
      <c r="B3" s="91" t="s">
        <v>82</v>
      </c>
      <c r="C3" s="57" t="s">
        <v>250</v>
      </c>
      <c r="D3" s="57"/>
      <c r="E3" s="57"/>
      <c r="F3" s="57"/>
      <c r="H3">
        <v>4.2</v>
      </c>
      <c r="I3" s="147"/>
    </row>
    <row r="4" spans="1:31">
      <c r="A4" s="57" t="s">
        <v>84</v>
      </c>
      <c r="B4" s="91" t="s">
        <v>82</v>
      </c>
      <c r="C4" s="506">
        <v>45972</v>
      </c>
      <c r="D4" s="57"/>
      <c r="E4" s="57" t="s">
        <v>85</v>
      </c>
      <c r="F4" s="91" t="s">
        <v>350</v>
      </c>
      <c r="H4">
        <v>4.3</v>
      </c>
      <c r="I4" s="297"/>
      <c r="L4" t="s">
        <v>86</v>
      </c>
      <c r="P4" t="s">
        <v>158</v>
      </c>
      <c r="R4" t="s">
        <v>157</v>
      </c>
      <c r="AB4" s="657" t="s">
        <v>202</v>
      </c>
      <c r="AC4" s="658"/>
      <c r="AD4" s="659" t="s">
        <v>203</v>
      </c>
      <c r="AE4" s="660"/>
    </row>
    <row r="5" spans="1:31">
      <c r="A5" s="57" t="s">
        <v>86</v>
      </c>
      <c r="B5" s="91" t="s">
        <v>82</v>
      </c>
      <c r="C5" s="505">
        <f>(O6)</f>
        <v>0</v>
      </c>
      <c r="D5" s="57" t="s">
        <v>19</v>
      </c>
      <c r="E5" s="57">
        <f>N6</f>
        <v>0</v>
      </c>
      <c r="F5" s="57" t="s">
        <v>74</v>
      </c>
      <c r="H5">
        <v>5.0999999999999996</v>
      </c>
      <c r="I5" s="147"/>
      <c r="L5" t="s">
        <v>160</v>
      </c>
      <c r="M5" t="s">
        <v>161</v>
      </c>
      <c r="N5" t="s">
        <v>162</v>
      </c>
      <c r="O5" t="s">
        <v>163</v>
      </c>
      <c r="AB5" s="495" t="s">
        <v>164</v>
      </c>
      <c r="AC5" s="495" t="s">
        <v>163</v>
      </c>
      <c r="AD5" s="495" t="s">
        <v>162</v>
      </c>
      <c r="AE5" s="495" t="s">
        <v>163</v>
      </c>
    </row>
    <row r="6" spans="1:31">
      <c r="A6" s="57" t="s">
        <v>87</v>
      </c>
      <c r="B6" s="91" t="s">
        <v>82</v>
      </c>
      <c r="C6" s="192">
        <f>M6</f>
        <v>0</v>
      </c>
      <c r="D6" s="57" t="s">
        <v>75</v>
      </c>
      <c r="E6" s="57"/>
      <c r="F6" s="57"/>
      <c r="H6">
        <v>5.2</v>
      </c>
      <c r="I6" s="496"/>
      <c r="L6">
        <f>VLOOKUP(C4,Monitoring!$A$9:$AJ$105,8,FALSE)</f>
        <v>0</v>
      </c>
      <c r="M6">
        <f>VLOOKUP($C$4,Monitoring!$A$9:$AJ$105,9,FALSE)</f>
        <v>0</v>
      </c>
      <c r="N6">
        <f>VLOOKUP($C$4,Monitoring!$A$9:$AJ$105,10,FALSE)</f>
        <v>0</v>
      </c>
      <c r="O6">
        <f>VLOOKUP($C$4,Monitoring!$A$9:$AJ$105,11,FALSE)</f>
        <v>0</v>
      </c>
      <c r="AB6">
        <f>VLOOKUP($C$4,Monitoring!$A$9:$AJ$105,30,FALSE)</f>
        <v>170</v>
      </c>
      <c r="AC6" s="520">
        <f>VLOOKUP($C$4,Monitoring!$A$9:$AJ$105,31,FALSE)</f>
        <v>210.82</v>
      </c>
      <c r="AD6">
        <f>VLOOKUP($C$4,Monitoring!$A$9:$AJ$105,32,FALSE)</f>
        <v>66</v>
      </c>
      <c r="AE6" s="520">
        <f>VLOOKUP($C$4,Monitoring!$A$9:$AJ$105,33,FALSE)</f>
        <v>20.490000000000002</v>
      </c>
    </row>
    <row r="7" spans="1:31">
      <c r="A7" s="57" t="s">
        <v>88</v>
      </c>
      <c r="B7" s="91" t="s">
        <v>82</v>
      </c>
      <c r="C7" s="192">
        <f>L6</f>
        <v>0</v>
      </c>
      <c r="D7" s="57" t="s">
        <v>75</v>
      </c>
      <c r="E7" s="57"/>
      <c r="F7" s="57"/>
      <c r="H7">
        <v>5.3</v>
      </c>
      <c r="I7" s="496"/>
    </row>
    <row r="8" spans="1:31">
      <c r="A8" s="57"/>
      <c r="B8" s="57"/>
      <c r="C8" s="57"/>
      <c r="D8" s="57"/>
      <c r="E8" s="57"/>
      <c r="F8" s="57"/>
      <c r="H8">
        <v>6.1</v>
      </c>
      <c r="I8" s="496"/>
    </row>
    <row r="9" spans="1:31">
      <c r="A9" s="661" t="s">
        <v>89</v>
      </c>
      <c r="B9" s="661"/>
      <c r="C9" s="661"/>
      <c r="D9" s="559" t="s">
        <v>90</v>
      </c>
      <c r="E9" s="559" t="s">
        <v>91</v>
      </c>
      <c r="F9" s="559" t="s">
        <v>76</v>
      </c>
      <c r="H9">
        <v>6.2</v>
      </c>
      <c r="I9" s="496"/>
      <c r="J9" s="147"/>
    </row>
    <row r="10" spans="1:31">
      <c r="A10" s="57" t="s">
        <v>348</v>
      </c>
      <c r="B10" s="57"/>
      <c r="C10" s="57"/>
      <c r="D10" s="411"/>
      <c r="E10" s="412"/>
      <c r="F10" s="58" t="e">
        <f>E10/C5</f>
        <v>#DIV/0!</v>
      </c>
      <c r="H10">
        <v>6.3</v>
      </c>
      <c r="I10" s="496"/>
    </row>
    <row r="11" spans="1:31">
      <c r="A11" s="57" t="s">
        <v>349</v>
      </c>
      <c r="B11" s="57"/>
      <c r="C11" s="57"/>
      <c r="D11" s="411"/>
      <c r="E11" s="412"/>
      <c r="F11" s="58" t="e">
        <f>E11/C5</f>
        <v>#DIV/0!</v>
      </c>
      <c r="H11">
        <v>7.1</v>
      </c>
      <c r="I11" s="496"/>
      <c r="L11" s="191"/>
    </row>
    <row r="12" spans="1:31" ht="13.5" thickBot="1">
      <c r="A12" s="59"/>
      <c r="B12" s="59"/>
      <c r="C12" s="59"/>
      <c r="D12" s="413"/>
      <c r="E12" s="414"/>
      <c r="F12" s="60"/>
      <c r="H12">
        <v>7.2</v>
      </c>
      <c r="I12" s="496"/>
      <c r="L12" s="308"/>
    </row>
    <row r="13" spans="1:31" ht="13.5" hidden="1" thickBot="1">
      <c r="A13" s="57"/>
      <c r="B13" s="57"/>
      <c r="C13" s="57"/>
      <c r="D13" s="411"/>
      <c r="E13" s="412"/>
      <c r="F13" s="58" t="e">
        <f>E13/C5</f>
        <v>#DIV/0!</v>
      </c>
      <c r="H13">
        <v>7.2</v>
      </c>
      <c r="I13" s="147"/>
    </row>
    <row r="14" spans="1:31" ht="13.5" hidden="1" thickBot="1">
      <c r="A14" s="57"/>
      <c r="B14" s="57"/>
      <c r="C14" s="57"/>
      <c r="D14" s="411"/>
      <c r="E14" s="412"/>
      <c r="F14" s="58" t="e">
        <f>E14/C5</f>
        <v>#DIV/0!</v>
      </c>
      <c r="H14">
        <v>8</v>
      </c>
      <c r="I14" s="147"/>
    </row>
    <row r="15" spans="1:31" ht="13.5" hidden="1" thickBot="1">
      <c r="A15" s="57"/>
      <c r="B15" s="57"/>
      <c r="C15" s="57"/>
      <c r="D15" s="411"/>
      <c r="E15" s="412"/>
      <c r="F15" s="58" t="e">
        <f>E15/C5</f>
        <v>#DIV/0!</v>
      </c>
      <c r="I15" s="147"/>
    </row>
    <row r="16" spans="1:31" ht="13.5" hidden="1" thickBot="1">
      <c r="A16" s="57"/>
      <c r="B16" s="57"/>
      <c r="C16" s="57"/>
      <c r="D16" s="411"/>
      <c r="E16" s="412"/>
      <c r="F16" s="58" t="e">
        <f>E16/C5</f>
        <v>#DIV/0!</v>
      </c>
      <c r="I16" s="147"/>
    </row>
    <row r="17" spans="1:13" ht="13.5" hidden="1" thickBot="1">
      <c r="A17" s="57"/>
      <c r="B17" s="57"/>
      <c r="C17" s="57"/>
      <c r="D17" s="411"/>
      <c r="E17" s="412"/>
      <c r="F17" s="58" t="e">
        <f>E17/C5</f>
        <v>#DIV/0!</v>
      </c>
      <c r="I17" s="147"/>
    </row>
    <row r="18" spans="1:13" ht="13.5" hidden="1" thickBot="1">
      <c r="A18" s="57"/>
      <c r="B18" s="57"/>
      <c r="C18" s="57"/>
      <c r="D18" s="411"/>
      <c r="E18" s="412"/>
      <c r="F18" s="58" t="e">
        <f>E18/C5</f>
        <v>#DIV/0!</v>
      </c>
      <c r="I18" s="147"/>
    </row>
    <row r="19" spans="1:13" ht="13.5" hidden="1" thickBot="1">
      <c r="A19" s="57"/>
      <c r="B19" s="57"/>
      <c r="C19" s="57"/>
      <c r="D19" s="411"/>
      <c r="E19" s="412"/>
      <c r="F19" s="58" t="e">
        <f>E19/C5</f>
        <v>#DIV/0!</v>
      </c>
      <c r="I19" s="147"/>
    </row>
    <row r="20" spans="1:13" ht="13.5" hidden="1" thickBot="1">
      <c r="A20" s="59"/>
      <c r="B20" s="59"/>
      <c r="C20" s="57"/>
      <c r="D20" s="411"/>
      <c r="E20" s="412"/>
      <c r="F20" s="58" t="e">
        <f>E20/C5</f>
        <v>#DIV/0!</v>
      </c>
      <c r="H20">
        <v>7.3</v>
      </c>
      <c r="I20" s="496"/>
      <c r="L20" s="308"/>
    </row>
    <row r="21" spans="1:13">
      <c r="A21" s="61" t="s">
        <v>35</v>
      </c>
      <c r="B21" s="61"/>
      <c r="C21" s="497"/>
      <c r="D21" s="498">
        <f>SUM(D10:D20)</f>
        <v>0</v>
      </c>
      <c r="E21" s="509">
        <f>SUM(E10:E20)</f>
        <v>0</v>
      </c>
      <c r="F21" s="499" t="e">
        <f>E21/C5</f>
        <v>#DIV/0!</v>
      </c>
      <c r="H21" s="144">
        <v>8.1</v>
      </c>
      <c r="I21" s="305"/>
      <c r="J21" s="133"/>
      <c r="L21" s="199"/>
      <c r="M21" s="133"/>
    </row>
    <row r="22" spans="1:13">
      <c r="A22" s="57"/>
      <c r="B22" s="57"/>
      <c r="C22" s="57"/>
      <c r="D22" s="57"/>
      <c r="E22" s="57"/>
      <c r="F22" s="57"/>
      <c r="I22" s="147">
        <f>SUM(I2:I21)</f>
        <v>0</v>
      </c>
      <c r="J22" s="133"/>
      <c r="K22" s="306">
        <f>E21-I22</f>
        <v>0</v>
      </c>
    </row>
    <row r="23" spans="1:13">
      <c r="A23" s="57" t="s">
        <v>92</v>
      </c>
      <c r="B23" s="57"/>
      <c r="C23" s="57"/>
      <c r="D23" s="57"/>
      <c r="E23" s="57"/>
      <c r="F23" s="57"/>
    </row>
    <row r="24" spans="1:13">
      <c r="A24" s="57" t="s">
        <v>86</v>
      </c>
      <c r="B24" s="91" t="s">
        <v>82</v>
      </c>
      <c r="C24" s="235">
        <v>7.8699999999999992</v>
      </c>
      <c r="D24" s="57" t="s">
        <v>19</v>
      </c>
      <c r="E24" s="57">
        <v>18</v>
      </c>
      <c r="F24" s="57" t="s">
        <v>74</v>
      </c>
      <c r="I24" s="56"/>
      <c r="J24" s="410"/>
    </row>
    <row r="25" spans="1:13">
      <c r="A25" s="57"/>
      <c r="B25" s="57"/>
      <c r="C25" s="57"/>
      <c r="D25" s="57"/>
      <c r="E25" s="57"/>
      <c r="F25" s="57"/>
      <c r="I25" s="410"/>
      <c r="K25" s="147"/>
    </row>
    <row r="26" spans="1:13">
      <c r="A26" s="661" t="s">
        <v>89</v>
      </c>
      <c r="B26" s="661"/>
      <c r="C26" s="661"/>
      <c r="D26" s="559" t="s">
        <v>90</v>
      </c>
      <c r="E26" s="559" t="s">
        <v>91</v>
      </c>
      <c r="F26" s="559" t="s">
        <v>76</v>
      </c>
      <c r="K26" s="147"/>
    </row>
    <row r="27" spans="1:13">
      <c r="A27" s="57" t="s">
        <v>348</v>
      </c>
      <c r="B27" s="57"/>
      <c r="C27" s="57"/>
      <c r="D27" s="411">
        <v>170</v>
      </c>
      <c r="E27" s="412">
        <v>1.3607</v>
      </c>
      <c r="F27" s="58">
        <f>E27/C24</f>
        <v>0.17289707750952987</v>
      </c>
      <c r="K27" s="147"/>
    </row>
    <row r="28" spans="1:13">
      <c r="A28" s="57" t="s">
        <v>349</v>
      </c>
      <c r="B28" s="57"/>
      <c r="C28" s="57"/>
      <c r="D28" s="411">
        <v>908</v>
      </c>
      <c r="E28" s="412">
        <v>3.8301999999999996</v>
      </c>
      <c r="F28" s="58">
        <f>E28/C24</f>
        <v>0.48668360864040661</v>
      </c>
    </row>
    <row r="29" spans="1:13" ht="13.5" thickBot="1">
      <c r="A29" s="59"/>
      <c r="B29" s="59"/>
      <c r="C29" s="59"/>
      <c r="D29" s="413"/>
      <c r="E29" s="414"/>
      <c r="F29" s="60"/>
    </row>
    <row r="30" spans="1:13" hidden="1">
      <c r="A30" s="57"/>
      <c r="B30" s="57"/>
      <c r="C30" s="57"/>
      <c r="D30" s="411"/>
      <c r="E30" s="412"/>
      <c r="F30" s="58">
        <f>E30/C24</f>
        <v>0</v>
      </c>
    </row>
    <row r="31" spans="1:13" hidden="1">
      <c r="A31" s="57"/>
      <c r="B31" s="57"/>
      <c r="C31" s="57"/>
      <c r="D31" s="411"/>
      <c r="E31" s="412"/>
      <c r="F31" s="58">
        <f>E31/C24</f>
        <v>0</v>
      </c>
    </row>
    <row r="32" spans="1:13" ht="13.15" hidden="1" customHeight="1">
      <c r="A32" s="57"/>
      <c r="B32" s="57"/>
      <c r="C32" s="57"/>
      <c r="D32" s="411"/>
      <c r="E32" s="412"/>
      <c r="F32" s="58">
        <f>E32/C24</f>
        <v>0</v>
      </c>
    </row>
    <row r="33" spans="1:6" ht="13.15" hidden="1" customHeight="1">
      <c r="A33" s="57"/>
      <c r="B33" s="57"/>
      <c r="C33" s="57"/>
      <c r="D33" s="411"/>
      <c r="E33" s="412"/>
      <c r="F33" s="58">
        <f>E33/C24</f>
        <v>0</v>
      </c>
    </row>
    <row r="34" spans="1:6" hidden="1">
      <c r="A34" s="57"/>
      <c r="B34" s="57"/>
      <c r="C34" s="57"/>
      <c r="D34" s="411"/>
      <c r="E34" s="412"/>
      <c r="F34" s="58">
        <f>E34/C24</f>
        <v>0</v>
      </c>
    </row>
    <row r="35" spans="1:6" ht="13.15" hidden="1" customHeight="1">
      <c r="A35" s="57"/>
      <c r="B35" s="57"/>
      <c r="C35" s="57"/>
      <c r="D35" s="411"/>
      <c r="E35" s="412"/>
      <c r="F35" s="58">
        <f>E35/C24</f>
        <v>0</v>
      </c>
    </row>
    <row r="36" spans="1:6" ht="13.15" hidden="1" customHeight="1">
      <c r="A36" s="57"/>
      <c r="B36" s="57"/>
      <c r="C36" s="57"/>
      <c r="D36" s="411"/>
      <c r="E36" s="412"/>
      <c r="F36" s="58">
        <f>E36/C24</f>
        <v>0</v>
      </c>
    </row>
    <row r="37" spans="1:6" ht="13.5" hidden="1" thickBot="1">
      <c r="A37" s="59"/>
      <c r="B37" s="59"/>
      <c r="C37" s="59"/>
      <c r="D37" s="413"/>
      <c r="E37" s="414"/>
      <c r="F37" s="60">
        <f>E37/C24</f>
        <v>0</v>
      </c>
    </row>
    <row r="38" spans="1:6">
      <c r="A38" s="61" t="s">
        <v>35</v>
      </c>
      <c r="B38" s="61"/>
      <c r="C38" s="61"/>
      <c r="D38" s="61">
        <f>SUM(D27:D37)</f>
        <v>1078</v>
      </c>
      <c r="E38" s="62">
        <f>SUM(E27:E37)</f>
        <v>5.1908999999999992</v>
      </c>
      <c r="F38" s="63">
        <f>E38/C24</f>
        <v>0.65958068614993648</v>
      </c>
    </row>
    <row r="39" spans="1:6">
      <c r="A39" s="56"/>
      <c r="B39" s="56"/>
      <c r="C39" s="56"/>
      <c r="D39" s="56"/>
      <c r="E39" s="56"/>
      <c r="F39" s="56"/>
    </row>
    <row r="40" spans="1:6">
      <c r="A40" s="56" t="s">
        <v>246</v>
      </c>
      <c r="D40" s="116">
        <f>C4</f>
        <v>45972</v>
      </c>
    </row>
    <row r="41" spans="1:6">
      <c r="A41" s="57" t="s">
        <v>81</v>
      </c>
      <c r="C41" s="56" t="s">
        <v>156</v>
      </c>
      <c r="D41" s="233" t="s">
        <v>86</v>
      </c>
      <c r="E41" s="233" t="s">
        <v>158</v>
      </c>
      <c r="F41" s="233" t="s">
        <v>157</v>
      </c>
    </row>
    <row r="42" spans="1:6">
      <c r="A42" s="563" t="s">
        <v>260</v>
      </c>
      <c r="B42" s="560"/>
      <c r="C42" s="561" t="s">
        <v>249</v>
      </c>
      <c r="D42" s="480">
        <v>7.8699999999999992</v>
      </c>
      <c r="E42" s="562">
        <v>5.1908999999999992</v>
      </c>
      <c r="F42" s="481">
        <f t="shared" ref="F42" si="0">E42/D42</f>
        <v>0.65958068614993648</v>
      </c>
    </row>
    <row r="43" spans="1:6" ht="13.5" thickBot="1">
      <c r="A43" s="59"/>
      <c r="B43" s="466"/>
      <c r="C43" s="467"/>
      <c r="D43" s="468"/>
      <c r="E43" s="484"/>
      <c r="F43" s="469"/>
    </row>
    <row r="44" spans="1:6">
      <c r="A44" s="662" t="s">
        <v>33</v>
      </c>
      <c r="B44" s="662"/>
      <c r="C44" s="564"/>
      <c r="D44" s="564"/>
      <c r="E44" s="565">
        <f>SUM(E42:E43)</f>
        <v>5.1908999999999992</v>
      </c>
      <c r="F44" s="564" t="s">
        <v>19</v>
      </c>
    </row>
    <row r="45" spans="1:6">
      <c r="A45" s="56"/>
      <c r="B45" s="56"/>
      <c r="C45" s="56"/>
      <c r="D45" s="56"/>
      <c r="E45" s="56"/>
      <c r="F45" s="56"/>
    </row>
    <row r="46" spans="1:6">
      <c r="A46" s="513" t="s">
        <v>93</v>
      </c>
      <c r="B46" s="513"/>
      <c r="C46" s="513"/>
      <c r="D46" s="513"/>
      <c r="E46" s="513"/>
      <c r="F46" s="513"/>
    </row>
    <row r="47" spans="1:6">
      <c r="A47" s="513" t="s">
        <v>94</v>
      </c>
      <c r="B47" s="513"/>
      <c r="C47" s="514">
        <f>AB6</f>
        <v>170</v>
      </c>
      <c r="D47" s="513" t="s">
        <v>123</v>
      </c>
      <c r="E47" s="515">
        <f>AC6</f>
        <v>210.82</v>
      </c>
      <c r="F47" s="513" t="s">
        <v>19</v>
      </c>
    </row>
    <row r="48" spans="1:6" ht="13.5" thickBot="1">
      <c r="A48" s="516" t="s">
        <v>95</v>
      </c>
      <c r="B48" s="516"/>
      <c r="C48" s="517">
        <f>AD6</f>
        <v>66</v>
      </c>
      <c r="D48" s="516" t="s">
        <v>204</v>
      </c>
      <c r="E48" s="518">
        <f>AE6</f>
        <v>20.490000000000002</v>
      </c>
      <c r="F48" s="516" t="s">
        <v>19</v>
      </c>
    </row>
    <row r="49" spans="1:11">
      <c r="A49" s="655" t="s">
        <v>33</v>
      </c>
      <c r="B49" s="655"/>
      <c r="C49" s="236"/>
      <c r="D49" s="236"/>
      <c r="E49" s="519">
        <f>SUM(E47:E48)</f>
        <v>231.31</v>
      </c>
      <c r="F49" s="236" t="s">
        <v>19</v>
      </c>
    </row>
    <row r="50" spans="1:11">
      <c r="K50" s="430"/>
    </row>
    <row r="51" spans="1:11">
      <c r="A51" t="s">
        <v>247</v>
      </c>
    </row>
    <row r="53" spans="1:11">
      <c r="E53" s="485"/>
    </row>
  </sheetData>
  <mergeCells count="7">
    <mergeCell ref="A49:B49"/>
    <mergeCell ref="A1:F1"/>
    <mergeCell ref="AB4:AC4"/>
    <mergeCell ref="AD4:AE4"/>
    <mergeCell ref="A9:C9"/>
    <mergeCell ref="A26:C26"/>
    <mergeCell ref="A44:B4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92"/>
  <sheetViews>
    <sheetView topLeftCell="A11" workbookViewId="0">
      <selection activeCell="M59" sqref="M59"/>
    </sheetView>
  </sheetViews>
  <sheetFormatPr defaultColWidth="9" defaultRowHeight="12.75"/>
  <cols>
    <col min="1" max="1" width="4.5703125" customWidth="1"/>
    <col min="2" max="2" width="6.140625" customWidth="1"/>
    <col min="3" max="3" width="6.28515625" customWidth="1"/>
    <col min="4" max="4" width="25.28515625" bestFit="1" customWidth="1"/>
    <col min="5" max="5" width="6.5703125" customWidth="1"/>
    <col min="6" max="6" width="6.42578125" bestFit="1" customWidth="1"/>
    <col min="7" max="7" width="6" bestFit="1" customWidth="1"/>
    <col min="8" max="8" width="6.85546875" bestFit="1" customWidth="1"/>
    <col min="9" max="14" width="5.5703125" customWidth="1"/>
    <col min="15" max="15" width="5.28515625" customWidth="1"/>
    <col min="17" max="17" width="12" bestFit="1" customWidth="1"/>
  </cols>
  <sheetData>
    <row r="1" spans="1:18">
      <c r="A1" s="93" t="s">
        <v>103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8" ht="13.5">
      <c r="A2" s="110" t="s">
        <v>129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8" ht="15" customHeight="1">
      <c r="A3" s="664" t="s">
        <v>173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93"/>
      <c r="Q3" s="93"/>
    </row>
    <row r="4" spans="1:18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1:18">
      <c r="A5" s="93" t="s">
        <v>104</v>
      </c>
      <c r="B5" s="93"/>
      <c r="C5" s="102" t="s">
        <v>82</v>
      </c>
      <c r="D5" s="93" t="s">
        <v>170</v>
      </c>
      <c r="E5" s="93"/>
      <c r="F5" s="93"/>
      <c r="G5" s="93"/>
      <c r="H5" s="93"/>
      <c r="I5" s="93"/>
      <c r="J5" s="93"/>
      <c r="K5" s="93" t="s">
        <v>83</v>
      </c>
      <c r="L5" s="93"/>
      <c r="M5" s="102" t="s">
        <v>82</v>
      </c>
      <c r="N5" s="93" t="s">
        <v>174</v>
      </c>
      <c r="O5" s="93"/>
      <c r="P5" s="93"/>
      <c r="Q5" s="93"/>
    </row>
    <row r="6" spans="1:18">
      <c r="A6" s="93" t="s">
        <v>135</v>
      </c>
      <c r="B6" s="93"/>
      <c r="C6" s="102" t="s">
        <v>82</v>
      </c>
      <c r="D6" s="107"/>
      <c r="E6" s="93"/>
      <c r="F6" s="93"/>
      <c r="G6" s="93"/>
      <c r="H6" s="93"/>
      <c r="I6" s="93"/>
      <c r="J6" s="93"/>
      <c r="K6" s="93" t="s">
        <v>44</v>
      </c>
      <c r="L6" s="93"/>
      <c r="M6" s="102" t="s">
        <v>82</v>
      </c>
      <c r="N6" s="663">
        <v>45712</v>
      </c>
      <c r="O6" s="663"/>
      <c r="P6" s="93"/>
      <c r="Q6" s="93"/>
    </row>
    <row r="7" spans="1:18">
      <c r="A7" s="93" t="s">
        <v>138</v>
      </c>
      <c r="B7" s="93"/>
      <c r="C7" s="102" t="s">
        <v>82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</row>
    <row r="8" spans="1:18">
      <c r="A8" s="665" t="s">
        <v>42</v>
      </c>
      <c r="B8" s="666"/>
      <c r="C8" s="667"/>
      <c r="D8" s="103" t="s">
        <v>105</v>
      </c>
      <c r="E8" s="668" t="s">
        <v>47</v>
      </c>
      <c r="F8" s="103" t="s">
        <v>106</v>
      </c>
      <c r="G8" s="103" t="s">
        <v>107</v>
      </c>
      <c r="H8" s="103" t="s">
        <v>78</v>
      </c>
      <c r="I8" s="665" t="s">
        <v>130</v>
      </c>
      <c r="J8" s="666"/>
      <c r="K8" s="666"/>
      <c r="L8" s="666"/>
      <c r="M8" s="666"/>
      <c r="N8" s="666"/>
      <c r="O8" s="667"/>
      <c r="P8" s="93"/>
      <c r="Q8" s="93" t="s">
        <v>134</v>
      </c>
    </row>
    <row r="9" spans="1:18">
      <c r="A9" s="92" t="s">
        <v>114</v>
      </c>
      <c r="B9" s="92" t="s">
        <v>108</v>
      </c>
      <c r="C9" s="92" t="s">
        <v>109</v>
      </c>
      <c r="D9" s="104" t="s">
        <v>133</v>
      </c>
      <c r="E9" s="669"/>
      <c r="F9" s="104" t="s">
        <v>115</v>
      </c>
      <c r="G9" s="104" t="s">
        <v>110</v>
      </c>
      <c r="H9" s="104" t="s">
        <v>113</v>
      </c>
      <c r="I9" s="105" t="s">
        <v>21</v>
      </c>
      <c r="J9" s="105" t="s">
        <v>22</v>
      </c>
      <c r="K9" s="105" t="s">
        <v>23</v>
      </c>
      <c r="L9" s="105" t="s">
        <v>24</v>
      </c>
      <c r="M9" s="105" t="s">
        <v>25</v>
      </c>
      <c r="N9" s="105" t="s">
        <v>26</v>
      </c>
      <c r="O9" s="105" t="s">
        <v>111</v>
      </c>
      <c r="P9" s="93"/>
      <c r="Q9" s="93"/>
      <c r="R9" s="93"/>
    </row>
    <row r="10" spans="1:18">
      <c r="A10" s="117">
        <v>1</v>
      </c>
      <c r="B10" s="117">
        <v>132</v>
      </c>
      <c r="C10" s="117">
        <v>89</v>
      </c>
      <c r="D10" s="117">
        <v>0</v>
      </c>
      <c r="E10" s="117" t="s">
        <v>30</v>
      </c>
      <c r="F10" s="118">
        <v>15.3</v>
      </c>
      <c r="G10" s="117">
        <v>89</v>
      </c>
      <c r="H10" s="118">
        <v>9.52</v>
      </c>
      <c r="I10" s="118">
        <v>5.8</v>
      </c>
      <c r="J10" s="118">
        <v>5.8</v>
      </c>
      <c r="K10" s="118">
        <v>3.7</v>
      </c>
      <c r="L10" s="118"/>
      <c r="M10" s="118"/>
      <c r="N10" s="118"/>
      <c r="O10" s="118"/>
      <c r="P10" s="93"/>
      <c r="Q10" s="126">
        <f>F10-I10-J10-K10-L10-M10-N10-O10</f>
        <v>0</v>
      </c>
      <c r="R10" s="115"/>
    </row>
    <row r="11" spans="1:18">
      <c r="A11" s="123">
        <f>+A10+1</f>
        <v>2</v>
      </c>
      <c r="B11" s="123">
        <v>136</v>
      </c>
      <c r="C11" s="123">
        <v>69</v>
      </c>
      <c r="D11" s="123">
        <v>0</v>
      </c>
      <c r="E11" s="123" t="s">
        <v>30</v>
      </c>
      <c r="F11" s="124">
        <v>13.9</v>
      </c>
      <c r="G11" s="123">
        <v>89</v>
      </c>
      <c r="H11" s="124">
        <v>8.65</v>
      </c>
      <c r="I11" s="124">
        <v>5.85</v>
      </c>
      <c r="J11" s="124">
        <v>5.55</v>
      </c>
      <c r="K11" s="124">
        <v>2.5</v>
      </c>
      <c r="L11" s="124"/>
      <c r="M11" s="124"/>
      <c r="N11" s="124"/>
      <c r="O11" s="124"/>
      <c r="P11" s="93"/>
      <c r="Q11" s="126">
        <f t="shared" ref="Q11:Q53" si="0">F11-I11-J11-K11-L11-M11-N11-O11</f>
        <v>8.8817841970012523E-16</v>
      </c>
      <c r="R11" s="115"/>
    </row>
    <row r="12" spans="1:18">
      <c r="A12" s="123">
        <f t="shared" ref="A12:A33" si="1">+A11+1</f>
        <v>3</v>
      </c>
      <c r="B12" s="123">
        <v>127</v>
      </c>
      <c r="C12" s="123">
        <v>90</v>
      </c>
      <c r="D12" s="123">
        <v>0</v>
      </c>
      <c r="E12" s="123" t="s">
        <v>30</v>
      </c>
      <c r="F12" s="124">
        <v>13.7</v>
      </c>
      <c r="G12" s="123">
        <v>86</v>
      </c>
      <c r="H12" s="124">
        <v>7.96</v>
      </c>
      <c r="I12" s="124">
        <v>5.8</v>
      </c>
      <c r="J12" s="124">
        <v>5.2</v>
      </c>
      <c r="K12" s="124">
        <v>2.7</v>
      </c>
      <c r="L12" s="124"/>
      <c r="M12" s="124"/>
      <c r="N12" s="124"/>
      <c r="O12" s="124"/>
      <c r="P12" s="93"/>
      <c r="Q12" s="126">
        <f t="shared" si="0"/>
        <v>-8.8817841970012523E-16</v>
      </c>
      <c r="R12" s="115"/>
    </row>
    <row r="13" spans="1:18">
      <c r="A13" s="123">
        <f t="shared" si="1"/>
        <v>4</v>
      </c>
      <c r="B13" s="123">
        <v>128</v>
      </c>
      <c r="C13" s="123">
        <v>97</v>
      </c>
      <c r="D13" s="123">
        <v>0</v>
      </c>
      <c r="E13" s="123" t="s">
        <v>30</v>
      </c>
      <c r="F13" s="124">
        <v>12.9</v>
      </c>
      <c r="G13" s="123">
        <v>85</v>
      </c>
      <c r="H13" s="124">
        <v>7.32</v>
      </c>
      <c r="I13" s="124">
        <v>5.8</v>
      </c>
      <c r="J13" s="124">
        <v>4</v>
      </c>
      <c r="K13" s="124">
        <v>3.1</v>
      </c>
      <c r="L13" s="124"/>
      <c r="M13" s="124"/>
      <c r="N13" s="124"/>
      <c r="O13" s="124"/>
      <c r="P13" s="93"/>
      <c r="Q13" s="126">
        <f t="shared" si="0"/>
        <v>4.4408920985006262E-16</v>
      </c>
      <c r="R13" s="115"/>
    </row>
    <row r="14" spans="1:18">
      <c r="A14" s="123">
        <f t="shared" si="1"/>
        <v>5</v>
      </c>
      <c r="B14" s="123">
        <v>134</v>
      </c>
      <c r="C14" s="123">
        <v>67</v>
      </c>
      <c r="D14" s="123">
        <v>0</v>
      </c>
      <c r="E14" s="123" t="s">
        <v>30</v>
      </c>
      <c r="F14" s="124">
        <v>15.7</v>
      </c>
      <c r="G14" s="123">
        <v>88</v>
      </c>
      <c r="H14" s="124">
        <v>9.5500000000000007</v>
      </c>
      <c r="I14" s="124">
        <v>5.8</v>
      </c>
      <c r="J14" s="124">
        <v>5.55</v>
      </c>
      <c r="K14" s="124">
        <v>4.3499999999999996</v>
      </c>
      <c r="L14" s="124"/>
      <c r="M14" s="124"/>
      <c r="N14" s="124"/>
      <c r="O14" s="124"/>
      <c r="P14" s="93"/>
      <c r="Q14" s="126">
        <f t="shared" si="0"/>
        <v>-8.8817841970012523E-16</v>
      </c>
      <c r="R14" s="115"/>
    </row>
    <row r="15" spans="1:18">
      <c r="A15" s="123">
        <f t="shared" si="1"/>
        <v>6</v>
      </c>
      <c r="B15" s="123">
        <v>133</v>
      </c>
      <c r="C15" s="123">
        <v>68</v>
      </c>
      <c r="D15" s="123">
        <v>0</v>
      </c>
      <c r="E15" s="123" t="s">
        <v>30</v>
      </c>
      <c r="F15" s="124">
        <v>10.5</v>
      </c>
      <c r="G15" s="123">
        <v>88</v>
      </c>
      <c r="H15" s="124">
        <v>6.39</v>
      </c>
      <c r="I15" s="124">
        <v>5.55</v>
      </c>
      <c r="J15" s="124">
        <v>4.95</v>
      </c>
      <c r="K15" s="124"/>
      <c r="L15" s="124"/>
      <c r="M15" s="124"/>
      <c r="N15" s="124"/>
      <c r="O15" s="124"/>
      <c r="P15" s="93"/>
      <c r="Q15" s="126">
        <f t="shared" si="0"/>
        <v>0</v>
      </c>
      <c r="R15" s="115"/>
    </row>
    <row r="16" spans="1:18">
      <c r="A16" s="123">
        <f t="shared" si="1"/>
        <v>7</v>
      </c>
      <c r="B16" s="123">
        <v>138</v>
      </c>
      <c r="C16" s="123">
        <v>48</v>
      </c>
      <c r="D16" s="123">
        <v>0</v>
      </c>
      <c r="E16" s="123" t="s">
        <v>30</v>
      </c>
      <c r="F16" s="124">
        <v>12.2</v>
      </c>
      <c r="G16" s="123">
        <v>84</v>
      </c>
      <c r="H16" s="124">
        <v>6.76</v>
      </c>
      <c r="I16" s="124">
        <v>5.8</v>
      </c>
      <c r="J16" s="124">
        <v>6.4</v>
      </c>
      <c r="K16" s="124"/>
      <c r="L16" s="124"/>
      <c r="M16" s="124"/>
      <c r="N16" s="124"/>
      <c r="O16" s="124"/>
      <c r="P16" s="93"/>
      <c r="Q16" s="126">
        <f t="shared" si="0"/>
        <v>-8.8817841970012523E-16</v>
      </c>
      <c r="R16" s="115"/>
    </row>
    <row r="17" spans="1:18">
      <c r="A17" s="123">
        <f t="shared" si="1"/>
        <v>8</v>
      </c>
      <c r="B17" s="123">
        <v>137</v>
      </c>
      <c r="C17" s="123">
        <v>53</v>
      </c>
      <c r="D17" s="123">
        <v>0</v>
      </c>
      <c r="E17" s="123" t="s">
        <v>30</v>
      </c>
      <c r="F17" s="124">
        <v>14.7</v>
      </c>
      <c r="G17" s="123">
        <v>88</v>
      </c>
      <c r="H17" s="124">
        <v>8.94</v>
      </c>
      <c r="I17" s="124">
        <v>5.2</v>
      </c>
      <c r="J17" s="124">
        <v>5.8</v>
      </c>
      <c r="K17" s="124">
        <v>3.7</v>
      </c>
      <c r="L17" s="124"/>
      <c r="M17" s="124"/>
      <c r="N17" s="124"/>
      <c r="O17" s="124"/>
      <c r="P17" s="93"/>
      <c r="Q17" s="126">
        <f t="shared" si="0"/>
        <v>0</v>
      </c>
      <c r="R17" s="115"/>
    </row>
    <row r="18" spans="1:18">
      <c r="A18" s="123">
        <f t="shared" si="1"/>
        <v>9</v>
      </c>
      <c r="B18" s="123">
        <v>146</v>
      </c>
      <c r="C18" s="123">
        <v>8</v>
      </c>
      <c r="D18" s="123">
        <v>0</v>
      </c>
      <c r="E18" s="123" t="s">
        <v>30</v>
      </c>
      <c r="F18" s="124">
        <v>14.7</v>
      </c>
      <c r="G18" s="123">
        <v>82</v>
      </c>
      <c r="H18" s="124">
        <v>7.76</v>
      </c>
      <c r="I18" s="124">
        <v>5.2</v>
      </c>
      <c r="J18" s="124">
        <v>5.2</v>
      </c>
      <c r="K18" s="124">
        <v>4.3</v>
      </c>
      <c r="L18" s="124"/>
      <c r="M18" s="124"/>
      <c r="N18" s="124"/>
      <c r="O18" s="124"/>
      <c r="P18" s="93"/>
      <c r="Q18" s="126">
        <f t="shared" si="0"/>
        <v>0</v>
      </c>
      <c r="R18" s="115"/>
    </row>
    <row r="19" spans="1:18">
      <c r="A19" s="123">
        <f t="shared" si="1"/>
        <v>10</v>
      </c>
      <c r="B19" s="123">
        <v>150</v>
      </c>
      <c r="C19" s="123">
        <v>15</v>
      </c>
      <c r="D19" s="123">
        <v>0</v>
      </c>
      <c r="E19" s="123" t="s">
        <v>30</v>
      </c>
      <c r="F19" s="124">
        <v>11.8</v>
      </c>
      <c r="G19" s="123">
        <v>89</v>
      </c>
      <c r="H19" s="124">
        <v>7.34</v>
      </c>
      <c r="I19" s="124">
        <v>5.9</v>
      </c>
      <c r="J19" s="124">
        <v>5.9</v>
      </c>
      <c r="K19" s="124"/>
      <c r="L19" s="124"/>
      <c r="M19" s="124"/>
      <c r="N19" s="124"/>
      <c r="O19" s="124"/>
      <c r="P19" s="93"/>
      <c r="Q19" s="126">
        <f t="shared" si="0"/>
        <v>0</v>
      </c>
      <c r="R19" s="115"/>
    </row>
    <row r="20" spans="1:18">
      <c r="A20" s="123">
        <f t="shared" si="1"/>
        <v>11</v>
      </c>
      <c r="B20" s="123">
        <v>149</v>
      </c>
      <c r="C20" s="123">
        <v>23</v>
      </c>
      <c r="D20" s="123">
        <v>0</v>
      </c>
      <c r="E20" s="123" t="s">
        <v>30</v>
      </c>
      <c r="F20" s="124">
        <v>11.7</v>
      </c>
      <c r="G20" s="123">
        <v>97</v>
      </c>
      <c r="H20" s="124">
        <v>8.65</v>
      </c>
      <c r="I20" s="124">
        <v>5.85</v>
      </c>
      <c r="J20" s="124">
        <v>5.85</v>
      </c>
      <c r="K20" s="124"/>
      <c r="L20" s="124"/>
      <c r="M20" s="124"/>
      <c r="N20" s="124"/>
      <c r="O20" s="124"/>
      <c r="P20" s="93"/>
      <c r="Q20" s="126">
        <f t="shared" si="0"/>
        <v>0</v>
      </c>
      <c r="R20" s="115"/>
    </row>
    <row r="21" spans="1:18">
      <c r="A21" s="123">
        <f t="shared" si="1"/>
        <v>12</v>
      </c>
      <c r="B21" s="123">
        <v>135</v>
      </c>
      <c r="C21" s="123">
        <v>52</v>
      </c>
      <c r="D21" s="123">
        <v>0</v>
      </c>
      <c r="E21" s="123" t="s">
        <v>30</v>
      </c>
      <c r="F21" s="124">
        <v>12.2</v>
      </c>
      <c r="G21" s="123">
        <v>87</v>
      </c>
      <c r="H21" s="124">
        <v>7.25</v>
      </c>
      <c r="I21" s="124">
        <v>5.2</v>
      </c>
      <c r="J21" s="124">
        <v>4.3</v>
      </c>
      <c r="K21" s="124">
        <v>2.7</v>
      </c>
      <c r="L21" s="124"/>
      <c r="M21" s="124"/>
      <c r="N21" s="124"/>
      <c r="O21" s="124"/>
      <c r="P21" s="93"/>
      <c r="Q21" s="126">
        <f t="shared" si="0"/>
        <v>-8.8817841970012523E-16</v>
      </c>
      <c r="R21" s="115"/>
    </row>
    <row r="22" spans="1:18">
      <c r="A22" s="123">
        <f t="shared" si="1"/>
        <v>13</v>
      </c>
      <c r="B22" s="123">
        <v>147</v>
      </c>
      <c r="C22" s="123">
        <v>13</v>
      </c>
      <c r="D22" s="123">
        <v>0</v>
      </c>
      <c r="E22" s="123" t="s">
        <v>30</v>
      </c>
      <c r="F22" s="124">
        <v>12.7</v>
      </c>
      <c r="G22" s="123">
        <v>88</v>
      </c>
      <c r="H22" s="124">
        <v>7.72</v>
      </c>
      <c r="I22" s="124">
        <v>5.8</v>
      </c>
      <c r="J22" s="124">
        <v>4.9000000000000004</v>
      </c>
      <c r="K22" s="124">
        <v>2</v>
      </c>
      <c r="L22" s="124"/>
      <c r="M22" s="124"/>
      <c r="N22" s="124"/>
      <c r="O22" s="124"/>
      <c r="P22" s="93"/>
      <c r="Q22" s="126">
        <f t="shared" si="0"/>
        <v>-8.8817841970012523E-16</v>
      </c>
      <c r="R22" s="115"/>
    </row>
    <row r="23" spans="1:18">
      <c r="A23" s="123">
        <f t="shared" si="1"/>
        <v>14</v>
      </c>
      <c r="B23" s="123">
        <v>144</v>
      </c>
      <c r="C23" s="123">
        <v>34</v>
      </c>
      <c r="D23" s="123">
        <v>0</v>
      </c>
      <c r="E23" s="123" t="s">
        <v>30</v>
      </c>
      <c r="F23" s="124">
        <v>11.4</v>
      </c>
      <c r="G23" s="123">
        <v>85</v>
      </c>
      <c r="H23" s="123">
        <v>6.47</v>
      </c>
      <c r="I23" s="124">
        <v>5.85</v>
      </c>
      <c r="J23" s="124">
        <v>5.55</v>
      </c>
      <c r="K23" s="124"/>
      <c r="L23" s="124"/>
      <c r="M23" s="124"/>
      <c r="N23" s="124"/>
      <c r="O23" s="124"/>
      <c r="P23" s="93"/>
      <c r="Q23" s="126">
        <f t="shared" si="0"/>
        <v>8.8817841970012523E-16</v>
      </c>
      <c r="R23" s="115"/>
    </row>
    <row r="24" spans="1:18">
      <c r="A24" s="123">
        <f t="shared" si="1"/>
        <v>15</v>
      </c>
      <c r="B24" s="123">
        <v>148</v>
      </c>
      <c r="C24" s="123">
        <v>28</v>
      </c>
      <c r="D24" s="123">
        <v>0</v>
      </c>
      <c r="E24" s="123" t="s">
        <v>30</v>
      </c>
      <c r="F24" s="124">
        <v>16.399999999999999</v>
      </c>
      <c r="G24" s="123">
        <v>89</v>
      </c>
      <c r="H24" s="123">
        <v>10.199999999999999</v>
      </c>
      <c r="I24" s="124">
        <v>5.8</v>
      </c>
      <c r="J24" s="124">
        <v>5.5</v>
      </c>
      <c r="K24" s="124">
        <v>5.0999999999999996</v>
      </c>
      <c r="L24" s="124"/>
      <c r="M24" s="124"/>
      <c r="N24" s="124"/>
      <c r="O24" s="124"/>
      <c r="P24" s="93"/>
      <c r="Q24" s="126">
        <f t="shared" si="0"/>
        <v>-1.7763568394002505E-15</v>
      </c>
      <c r="R24" s="115"/>
    </row>
    <row r="25" spans="1:18">
      <c r="A25" s="123">
        <f t="shared" si="1"/>
        <v>16</v>
      </c>
      <c r="B25" s="123"/>
      <c r="C25" s="123"/>
      <c r="D25" s="123"/>
      <c r="E25" s="123"/>
      <c r="F25" s="124"/>
      <c r="G25" s="123"/>
      <c r="H25" s="123"/>
      <c r="I25" s="124"/>
      <c r="J25" s="124"/>
      <c r="K25" s="124"/>
      <c r="L25" s="124"/>
      <c r="M25" s="124"/>
      <c r="N25" s="124"/>
      <c r="O25" s="124"/>
      <c r="P25" s="93"/>
      <c r="Q25" s="126">
        <f t="shared" si="0"/>
        <v>0</v>
      </c>
      <c r="R25" s="115"/>
    </row>
    <row r="26" spans="1:18">
      <c r="A26" s="123">
        <f t="shared" si="1"/>
        <v>17</v>
      </c>
      <c r="B26" s="123"/>
      <c r="C26" s="123"/>
      <c r="D26" s="123"/>
      <c r="E26" s="123"/>
      <c r="F26" s="124"/>
      <c r="G26" s="123"/>
      <c r="H26" s="123"/>
      <c r="I26" s="124"/>
      <c r="J26" s="124"/>
      <c r="K26" s="124"/>
      <c r="L26" s="124"/>
      <c r="M26" s="124"/>
      <c r="N26" s="124"/>
      <c r="O26" s="124"/>
      <c r="P26" s="93"/>
      <c r="Q26" s="126">
        <f t="shared" si="0"/>
        <v>0</v>
      </c>
      <c r="R26" s="115"/>
    </row>
    <row r="27" spans="1:18">
      <c r="A27" s="123">
        <f t="shared" si="1"/>
        <v>18</v>
      </c>
      <c r="B27" s="123"/>
      <c r="C27" s="123"/>
      <c r="D27" s="123"/>
      <c r="E27" s="123"/>
      <c r="F27" s="124"/>
      <c r="G27" s="123"/>
      <c r="H27" s="123"/>
      <c r="I27" s="124"/>
      <c r="J27" s="124"/>
      <c r="K27" s="124"/>
      <c r="L27" s="124"/>
      <c r="M27" s="124"/>
      <c r="N27" s="124"/>
      <c r="O27" s="124"/>
      <c r="P27" s="93"/>
      <c r="Q27" s="126">
        <f t="shared" si="0"/>
        <v>0</v>
      </c>
      <c r="R27" s="115"/>
    </row>
    <row r="28" spans="1:18">
      <c r="A28" s="123">
        <f t="shared" si="1"/>
        <v>19</v>
      </c>
      <c r="B28" s="123"/>
      <c r="C28" s="123"/>
      <c r="D28" s="123"/>
      <c r="E28" s="123"/>
      <c r="F28" s="124"/>
      <c r="G28" s="123"/>
      <c r="H28" s="123"/>
      <c r="I28" s="124"/>
      <c r="J28" s="124"/>
      <c r="K28" s="124"/>
      <c r="L28" s="124"/>
      <c r="M28" s="124"/>
      <c r="N28" s="124"/>
      <c r="O28" s="124"/>
      <c r="P28" s="93"/>
      <c r="Q28" s="126">
        <f t="shared" si="0"/>
        <v>0</v>
      </c>
      <c r="R28" s="115"/>
    </row>
    <row r="29" spans="1:18">
      <c r="A29" s="123">
        <f t="shared" si="1"/>
        <v>20</v>
      </c>
      <c r="B29" s="123"/>
      <c r="C29" s="123"/>
      <c r="D29" s="123"/>
      <c r="E29" s="123"/>
      <c r="F29" s="124"/>
      <c r="G29" s="123"/>
      <c r="H29" s="123"/>
      <c r="I29" s="124"/>
      <c r="J29" s="124"/>
      <c r="K29" s="124"/>
      <c r="L29" s="124"/>
      <c r="M29" s="124"/>
      <c r="N29" s="124"/>
      <c r="O29" s="124"/>
      <c r="P29" s="93"/>
      <c r="Q29" s="126">
        <f t="shared" si="0"/>
        <v>0</v>
      </c>
      <c r="R29" s="115"/>
    </row>
    <row r="30" spans="1:18">
      <c r="A30" s="123">
        <f t="shared" si="1"/>
        <v>21</v>
      </c>
      <c r="B30" s="123"/>
      <c r="C30" s="123"/>
      <c r="D30" s="123"/>
      <c r="E30" s="123"/>
      <c r="F30" s="124"/>
      <c r="G30" s="123"/>
      <c r="H30" s="123"/>
      <c r="I30" s="124"/>
      <c r="J30" s="124"/>
      <c r="K30" s="124"/>
      <c r="L30" s="124"/>
      <c r="M30" s="124"/>
      <c r="N30" s="124"/>
      <c r="O30" s="124"/>
      <c r="P30" s="93"/>
      <c r="Q30" s="126">
        <f t="shared" si="0"/>
        <v>0</v>
      </c>
      <c r="R30" s="115"/>
    </row>
    <row r="31" spans="1:18">
      <c r="A31" s="123">
        <f t="shared" si="1"/>
        <v>22</v>
      </c>
      <c r="B31" s="123"/>
      <c r="C31" s="123"/>
      <c r="D31" s="123"/>
      <c r="E31" s="123"/>
      <c r="F31" s="124"/>
      <c r="G31" s="123"/>
      <c r="H31" s="123"/>
      <c r="I31" s="124"/>
      <c r="J31" s="124"/>
      <c r="K31" s="124"/>
      <c r="L31" s="124"/>
      <c r="M31" s="124"/>
      <c r="N31" s="124"/>
      <c r="O31" s="124"/>
      <c r="P31" s="93"/>
      <c r="Q31" s="126">
        <f t="shared" si="0"/>
        <v>0</v>
      </c>
      <c r="R31" s="115"/>
    </row>
    <row r="32" spans="1:18">
      <c r="A32" s="123">
        <f t="shared" si="1"/>
        <v>23</v>
      </c>
      <c r="B32" s="123"/>
      <c r="C32" s="123"/>
      <c r="D32" s="123"/>
      <c r="E32" s="123"/>
      <c r="F32" s="124"/>
      <c r="G32" s="123"/>
      <c r="H32" s="123"/>
      <c r="I32" s="124"/>
      <c r="J32" s="124"/>
      <c r="K32" s="124"/>
      <c r="L32" s="124"/>
      <c r="M32" s="124"/>
      <c r="N32" s="124"/>
      <c r="O32" s="124"/>
      <c r="P32" s="93"/>
      <c r="Q32" s="126">
        <f t="shared" si="0"/>
        <v>0</v>
      </c>
      <c r="R32" s="115"/>
    </row>
    <row r="33" spans="1:18">
      <c r="A33" s="123">
        <f t="shared" si="1"/>
        <v>24</v>
      </c>
      <c r="B33" s="123"/>
      <c r="C33" s="123"/>
      <c r="D33" s="123"/>
      <c r="E33" s="123"/>
      <c r="F33" s="124"/>
      <c r="G33" s="123"/>
      <c r="H33" s="123"/>
      <c r="I33" s="124"/>
      <c r="J33" s="124"/>
      <c r="K33" s="124"/>
      <c r="L33" s="124"/>
      <c r="M33" s="124"/>
      <c r="N33" s="124"/>
      <c r="O33" s="124"/>
      <c r="P33" s="93"/>
      <c r="Q33" s="126">
        <f t="shared" si="0"/>
        <v>0</v>
      </c>
      <c r="R33" s="115"/>
    </row>
    <row r="34" spans="1:18">
      <c r="A34" s="123"/>
      <c r="B34" s="123"/>
      <c r="C34" s="123"/>
      <c r="D34" s="123"/>
      <c r="E34" s="123"/>
      <c r="F34" s="124"/>
      <c r="G34" s="123"/>
      <c r="H34" s="123"/>
      <c r="I34" s="124"/>
      <c r="J34" s="124"/>
      <c r="K34" s="124"/>
      <c r="L34" s="124"/>
      <c r="M34" s="124"/>
      <c r="N34" s="124"/>
      <c r="O34" s="124"/>
      <c r="P34" s="93"/>
      <c r="Q34" s="126">
        <f t="shared" si="0"/>
        <v>0</v>
      </c>
      <c r="R34" s="115"/>
    </row>
    <row r="35" spans="1:18">
      <c r="A35" s="123"/>
      <c r="B35" s="123"/>
      <c r="C35" s="123"/>
      <c r="D35" s="123"/>
      <c r="E35" s="123"/>
      <c r="F35" s="124"/>
      <c r="G35" s="123"/>
      <c r="H35" s="123"/>
      <c r="I35" s="124"/>
      <c r="J35" s="124"/>
      <c r="K35" s="124"/>
      <c r="L35" s="124"/>
      <c r="M35" s="124"/>
      <c r="N35" s="124"/>
      <c r="O35" s="124"/>
      <c r="P35" s="93"/>
      <c r="Q35" s="126">
        <f t="shared" si="0"/>
        <v>0</v>
      </c>
      <c r="R35" s="115"/>
    </row>
    <row r="36" spans="1:18">
      <c r="A36" s="123"/>
      <c r="B36" s="123"/>
      <c r="C36" s="123"/>
      <c r="D36" s="123"/>
      <c r="E36" s="123"/>
      <c r="F36" s="124"/>
      <c r="G36" s="123"/>
      <c r="H36" s="123"/>
      <c r="I36" s="124"/>
      <c r="J36" s="124"/>
      <c r="K36" s="124"/>
      <c r="L36" s="124"/>
      <c r="M36" s="124"/>
      <c r="N36" s="124"/>
      <c r="O36" s="124"/>
      <c r="P36" s="93"/>
      <c r="Q36" s="126">
        <f t="shared" si="0"/>
        <v>0</v>
      </c>
      <c r="R36" s="115"/>
    </row>
    <row r="37" spans="1:18">
      <c r="A37" s="123"/>
      <c r="B37" s="123"/>
      <c r="C37" s="123"/>
      <c r="D37" s="123"/>
      <c r="E37" s="123"/>
      <c r="F37" s="124"/>
      <c r="G37" s="123"/>
      <c r="H37" s="123"/>
      <c r="I37" s="124"/>
      <c r="J37" s="124"/>
      <c r="K37" s="124"/>
      <c r="L37" s="124"/>
      <c r="M37" s="124"/>
      <c r="N37" s="124"/>
      <c r="O37" s="124"/>
      <c r="P37" s="93"/>
      <c r="Q37" s="126">
        <f t="shared" si="0"/>
        <v>0</v>
      </c>
      <c r="R37" s="115"/>
    </row>
    <row r="38" spans="1:18">
      <c r="A38" s="123"/>
      <c r="B38" s="123"/>
      <c r="C38" s="123"/>
      <c r="D38" s="123"/>
      <c r="E38" s="123"/>
      <c r="F38" s="124"/>
      <c r="G38" s="123"/>
      <c r="H38" s="123"/>
      <c r="I38" s="124"/>
      <c r="J38" s="124"/>
      <c r="K38" s="124"/>
      <c r="L38" s="124"/>
      <c r="M38" s="124"/>
      <c r="N38" s="124"/>
      <c r="O38" s="124"/>
      <c r="P38" s="93"/>
      <c r="Q38" s="126">
        <f t="shared" si="0"/>
        <v>0</v>
      </c>
      <c r="R38" s="115"/>
    </row>
    <row r="39" spans="1:18">
      <c r="A39" s="123"/>
      <c r="B39" s="123"/>
      <c r="C39" s="123"/>
      <c r="D39" s="123"/>
      <c r="E39" s="123"/>
      <c r="F39" s="124"/>
      <c r="G39" s="123"/>
      <c r="H39" s="123"/>
      <c r="I39" s="124"/>
      <c r="J39" s="124"/>
      <c r="K39" s="124"/>
      <c r="L39" s="124"/>
      <c r="M39" s="124"/>
      <c r="N39" s="124"/>
      <c r="O39" s="124"/>
      <c r="P39" s="93"/>
      <c r="Q39" s="126">
        <f t="shared" si="0"/>
        <v>0</v>
      </c>
      <c r="R39" s="115"/>
    </row>
    <row r="40" spans="1:18">
      <c r="A40" s="123"/>
      <c r="B40" s="123"/>
      <c r="C40" s="123"/>
      <c r="D40" s="123"/>
      <c r="E40" s="123"/>
      <c r="F40" s="124"/>
      <c r="G40" s="123"/>
      <c r="H40" s="123"/>
      <c r="I40" s="124"/>
      <c r="J40" s="124"/>
      <c r="K40" s="124"/>
      <c r="L40" s="124"/>
      <c r="M40" s="124"/>
      <c r="N40" s="124"/>
      <c r="O40" s="124"/>
      <c r="P40" s="93"/>
      <c r="Q40" s="126">
        <f t="shared" si="0"/>
        <v>0</v>
      </c>
      <c r="R40" s="115"/>
    </row>
    <row r="41" spans="1:18">
      <c r="A41" s="123"/>
      <c r="B41" s="123"/>
      <c r="C41" s="123"/>
      <c r="D41" s="123"/>
      <c r="E41" s="123"/>
      <c r="F41" s="124"/>
      <c r="G41" s="123"/>
      <c r="H41" s="123"/>
      <c r="I41" s="124"/>
      <c r="J41" s="124"/>
      <c r="K41" s="124"/>
      <c r="L41" s="124"/>
      <c r="M41" s="124"/>
      <c r="N41" s="124"/>
      <c r="O41" s="124"/>
      <c r="P41" s="93"/>
      <c r="Q41" s="126">
        <f t="shared" si="0"/>
        <v>0</v>
      </c>
      <c r="R41" s="115"/>
    </row>
    <row r="42" spans="1:18">
      <c r="A42" s="123"/>
      <c r="B42" s="123"/>
      <c r="C42" s="123"/>
      <c r="D42" s="123"/>
      <c r="E42" s="123"/>
      <c r="F42" s="124"/>
      <c r="G42" s="123"/>
      <c r="H42" s="123"/>
      <c r="I42" s="124"/>
      <c r="J42" s="124"/>
      <c r="K42" s="124"/>
      <c r="L42" s="124"/>
      <c r="M42" s="124"/>
      <c r="N42" s="124"/>
      <c r="O42" s="124"/>
      <c r="P42" s="93"/>
      <c r="Q42" s="126">
        <f t="shared" si="0"/>
        <v>0</v>
      </c>
      <c r="R42" s="115"/>
    </row>
    <row r="43" spans="1:18">
      <c r="A43" s="123"/>
      <c r="B43" s="123"/>
      <c r="C43" s="123"/>
      <c r="D43" s="123"/>
      <c r="E43" s="123"/>
      <c r="F43" s="124"/>
      <c r="G43" s="123"/>
      <c r="H43" s="123"/>
      <c r="I43" s="124"/>
      <c r="J43" s="124"/>
      <c r="K43" s="124"/>
      <c r="L43" s="124"/>
      <c r="M43" s="124"/>
      <c r="N43" s="124"/>
      <c r="O43" s="124"/>
      <c r="P43" s="93"/>
      <c r="Q43" s="126">
        <f t="shared" si="0"/>
        <v>0</v>
      </c>
      <c r="R43" s="115"/>
    </row>
    <row r="44" spans="1:18">
      <c r="A44" s="123"/>
      <c r="B44" s="123"/>
      <c r="C44" s="123"/>
      <c r="D44" s="123"/>
      <c r="E44" s="123"/>
      <c r="F44" s="124"/>
      <c r="G44" s="123"/>
      <c r="H44" s="123"/>
      <c r="I44" s="124"/>
      <c r="J44" s="124"/>
      <c r="K44" s="124"/>
      <c r="L44" s="124"/>
      <c r="M44" s="124"/>
      <c r="N44" s="124"/>
      <c r="O44" s="124"/>
      <c r="P44" s="93"/>
      <c r="Q44" s="126">
        <f t="shared" si="0"/>
        <v>0</v>
      </c>
      <c r="R44" s="115"/>
    </row>
    <row r="45" spans="1:18">
      <c r="A45" s="123"/>
      <c r="B45" s="123"/>
      <c r="C45" s="123"/>
      <c r="D45" s="123"/>
      <c r="E45" s="123"/>
      <c r="F45" s="124"/>
      <c r="G45" s="123"/>
      <c r="H45" s="123"/>
      <c r="I45" s="124"/>
      <c r="J45" s="124"/>
      <c r="K45" s="124"/>
      <c r="L45" s="124"/>
      <c r="M45" s="124"/>
      <c r="N45" s="124"/>
      <c r="O45" s="124"/>
      <c r="P45" s="93"/>
      <c r="Q45" s="126">
        <f t="shared" si="0"/>
        <v>0</v>
      </c>
      <c r="R45" s="115"/>
    </row>
    <row r="46" spans="1:18">
      <c r="A46" s="123"/>
      <c r="B46" s="123"/>
      <c r="C46" s="123"/>
      <c r="D46" s="123"/>
      <c r="E46" s="123"/>
      <c r="F46" s="124"/>
      <c r="G46" s="123"/>
      <c r="H46" s="123"/>
      <c r="I46" s="124"/>
      <c r="J46" s="124"/>
      <c r="K46" s="124"/>
      <c r="L46" s="124"/>
      <c r="M46" s="124"/>
      <c r="N46" s="124"/>
      <c r="O46" s="124"/>
      <c r="P46" s="93"/>
      <c r="Q46" s="126">
        <f t="shared" si="0"/>
        <v>0</v>
      </c>
      <c r="R46" s="115"/>
    </row>
    <row r="47" spans="1:18">
      <c r="A47" s="123"/>
      <c r="B47" s="123"/>
      <c r="C47" s="123"/>
      <c r="D47" s="123"/>
      <c r="E47" s="123"/>
      <c r="F47" s="124"/>
      <c r="G47" s="123"/>
      <c r="H47" s="123"/>
      <c r="I47" s="124"/>
      <c r="J47" s="124"/>
      <c r="K47" s="124"/>
      <c r="L47" s="124"/>
      <c r="M47" s="124"/>
      <c r="N47" s="124"/>
      <c r="O47" s="124"/>
      <c r="P47" s="93"/>
      <c r="Q47" s="126">
        <f t="shared" si="0"/>
        <v>0</v>
      </c>
      <c r="R47" s="115"/>
    </row>
    <row r="48" spans="1:18">
      <c r="A48" s="123"/>
      <c r="B48" s="123"/>
      <c r="C48" s="123"/>
      <c r="D48" s="123"/>
      <c r="E48" s="123"/>
      <c r="F48" s="124"/>
      <c r="G48" s="123"/>
      <c r="H48" s="123"/>
      <c r="I48" s="124"/>
      <c r="J48" s="124"/>
      <c r="K48" s="124"/>
      <c r="L48" s="124"/>
      <c r="M48" s="124"/>
      <c r="N48" s="124"/>
      <c r="O48" s="124"/>
      <c r="P48" s="93"/>
      <c r="Q48" s="126">
        <f t="shared" si="0"/>
        <v>0</v>
      </c>
      <c r="R48" s="115"/>
    </row>
    <row r="49" spans="1:18">
      <c r="A49" s="123"/>
      <c r="B49" s="123"/>
      <c r="C49" s="123"/>
      <c r="D49" s="123"/>
      <c r="E49" s="123"/>
      <c r="F49" s="124"/>
      <c r="G49" s="123"/>
      <c r="H49" s="123"/>
      <c r="I49" s="124"/>
      <c r="J49" s="124"/>
      <c r="K49" s="124"/>
      <c r="L49" s="124"/>
      <c r="M49" s="124"/>
      <c r="N49" s="124"/>
      <c r="O49" s="124"/>
      <c r="P49" s="93"/>
      <c r="Q49" s="126">
        <f t="shared" si="0"/>
        <v>0</v>
      </c>
      <c r="R49" s="115"/>
    </row>
    <row r="50" spans="1:18">
      <c r="A50" s="123"/>
      <c r="B50" s="123"/>
      <c r="C50" s="123"/>
      <c r="D50" s="123"/>
      <c r="E50" s="123"/>
      <c r="F50" s="124"/>
      <c r="G50" s="123"/>
      <c r="H50" s="123"/>
      <c r="I50" s="124"/>
      <c r="J50" s="124"/>
      <c r="K50" s="124"/>
      <c r="L50" s="124"/>
      <c r="M50" s="124"/>
      <c r="N50" s="124"/>
      <c r="O50" s="124"/>
      <c r="P50" s="93"/>
      <c r="Q50" s="126">
        <f t="shared" si="0"/>
        <v>0</v>
      </c>
      <c r="R50" s="115"/>
    </row>
    <row r="51" spans="1:18">
      <c r="A51" s="123"/>
      <c r="B51" s="123"/>
      <c r="C51" s="123"/>
      <c r="D51" s="123"/>
      <c r="E51" s="123"/>
      <c r="F51" s="124"/>
      <c r="G51" s="123"/>
      <c r="H51" s="123"/>
      <c r="I51" s="124"/>
      <c r="J51" s="124"/>
      <c r="K51" s="124"/>
      <c r="L51" s="124"/>
      <c r="M51" s="124"/>
      <c r="N51" s="124"/>
      <c r="O51" s="124"/>
      <c r="P51" s="93"/>
      <c r="Q51" s="126">
        <f t="shared" si="0"/>
        <v>0</v>
      </c>
      <c r="R51" s="115"/>
    </row>
    <row r="52" spans="1:18">
      <c r="A52" s="123"/>
      <c r="B52" s="123"/>
      <c r="C52" s="123"/>
      <c r="D52" s="123"/>
      <c r="E52" s="123"/>
      <c r="F52" s="124"/>
      <c r="G52" s="123"/>
      <c r="H52" s="123"/>
      <c r="I52" s="124"/>
      <c r="J52" s="124"/>
      <c r="K52" s="124"/>
      <c r="L52" s="124"/>
      <c r="M52" s="124"/>
      <c r="N52" s="124"/>
      <c r="O52" s="124"/>
      <c r="P52" s="93"/>
      <c r="Q52" s="126">
        <f t="shared" si="0"/>
        <v>0</v>
      </c>
      <c r="R52" s="115"/>
    </row>
    <row r="53" spans="1:18">
      <c r="A53" s="123"/>
      <c r="B53" s="123"/>
      <c r="C53" s="123"/>
      <c r="D53" s="123"/>
      <c r="E53" s="123"/>
      <c r="F53" s="124"/>
      <c r="G53" s="123"/>
      <c r="H53" s="123"/>
      <c r="I53" s="124"/>
      <c r="J53" s="124"/>
      <c r="K53" s="124"/>
      <c r="L53" s="124"/>
      <c r="M53" s="124"/>
      <c r="N53" s="124"/>
      <c r="O53" s="124"/>
      <c r="P53" s="93"/>
      <c r="Q53" s="126">
        <f t="shared" si="0"/>
        <v>0</v>
      </c>
      <c r="R53" s="115"/>
    </row>
    <row r="54" spans="1:18">
      <c r="A54" s="112"/>
      <c r="B54" s="113" t="s">
        <v>33</v>
      </c>
      <c r="C54" s="113"/>
      <c r="D54" s="113"/>
      <c r="E54" s="113"/>
      <c r="F54" s="113"/>
      <c r="G54" s="127"/>
      <c r="H54" s="127">
        <f>SUM(H10:H53)</f>
        <v>120.48000000000002</v>
      </c>
      <c r="I54" s="131"/>
      <c r="J54" s="131"/>
      <c r="K54" s="131"/>
      <c r="L54" s="131"/>
      <c r="M54" s="113"/>
      <c r="N54" s="113"/>
      <c r="O54" s="114"/>
      <c r="P54" s="93"/>
      <c r="Q54" s="93"/>
      <c r="R54" s="115"/>
    </row>
    <row r="55" spans="1:18">
      <c r="A55" s="93"/>
      <c r="B55" s="93"/>
      <c r="C55" s="93"/>
      <c r="D55" s="93"/>
      <c r="E55" s="93"/>
      <c r="F55" s="93"/>
      <c r="G55" s="129"/>
      <c r="H55" s="130"/>
      <c r="I55" s="130"/>
      <c r="J55" s="130"/>
      <c r="K55" s="130"/>
      <c r="L55" s="130"/>
      <c r="M55" s="93"/>
      <c r="N55" s="93"/>
      <c r="O55" s="93"/>
      <c r="P55" s="93"/>
      <c r="Q55" s="93"/>
      <c r="R55" s="116"/>
    </row>
    <row r="56" spans="1:18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 t="s">
        <v>112</v>
      </c>
      <c r="M56" s="93"/>
      <c r="N56" s="663">
        <v>45712</v>
      </c>
      <c r="O56" s="663"/>
      <c r="P56" s="93"/>
      <c r="Q56" s="93"/>
      <c r="R56" s="116"/>
    </row>
    <row r="57" spans="1:18">
      <c r="A57" s="93"/>
      <c r="B57" s="93" t="s">
        <v>127</v>
      </c>
      <c r="C57" s="93"/>
      <c r="D57" s="93"/>
      <c r="E57" s="93"/>
      <c r="F57" s="93"/>
      <c r="G57" s="93"/>
      <c r="H57" s="93"/>
      <c r="I57" s="93"/>
      <c r="J57" s="93"/>
      <c r="K57" s="93"/>
      <c r="L57" s="93" t="s">
        <v>126</v>
      </c>
      <c r="M57" s="93"/>
      <c r="N57" s="107"/>
      <c r="O57" s="107"/>
      <c r="P57" s="93"/>
      <c r="Q57" s="93"/>
      <c r="R57" s="116"/>
    </row>
    <row r="58" spans="1:18">
      <c r="A58" s="93"/>
      <c r="B58" s="93"/>
      <c r="C58" s="93"/>
      <c r="D58" s="93"/>
      <c r="E58" s="93"/>
      <c r="F58" s="93"/>
      <c r="G58" s="93"/>
      <c r="H58" s="128"/>
      <c r="I58" s="93"/>
      <c r="J58" s="93"/>
      <c r="K58" s="93"/>
      <c r="L58" s="93"/>
      <c r="M58" s="93"/>
      <c r="N58" s="93"/>
      <c r="O58" s="93"/>
      <c r="P58" s="93"/>
      <c r="Q58" s="93"/>
      <c r="R58" s="116"/>
    </row>
    <row r="59" spans="1:18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116"/>
    </row>
    <row r="60" spans="1:18">
      <c r="A60" s="93"/>
      <c r="B60" s="109" t="s">
        <v>125</v>
      </c>
      <c r="C60" s="93"/>
      <c r="D60" s="93"/>
      <c r="E60" s="93"/>
      <c r="F60" s="93"/>
      <c r="G60" s="93"/>
      <c r="H60" s="93"/>
      <c r="I60" s="93"/>
      <c r="J60" s="93"/>
      <c r="K60" s="93"/>
      <c r="L60" s="109" t="s">
        <v>124</v>
      </c>
      <c r="M60" s="93"/>
      <c r="N60" s="93"/>
      <c r="O60" s="93"/>
      <c r="P60" s="93"/>
      <c r="Q60" s="93"/>
      <c r="R60" s="116"/>
    </row>
    <row r="61" spans="1:18">
      <c r="A61" s="93"/>
      <c r="B61" s="93" t="s">
        <v>132</v>
      </c>
      <c r="C61" s="93"/>
      <c r="D61" s="93"/>
      <c r="E61" s="93"/>
      <c r="F61" s="93"/>
      <c r="G61" s="93"/>
      <c r="H61" s="93"/>
      <c r="I61" s="93"/>
      <c r="J61" s="93"/>
      <c r="K61" s="93"/>
      <c r="L61" s="93" t="s">
        <v>131</v>
      </c>
      <c r="M61" s="93"/>
      <c r="N61" s="93"/>
      <c r="O61" s="93"/>
      <c r="P61" s="93"/>
      <c r="Q61" s="93"/>
      <c r="R61" s="116"/>
    </row>
    <row r="62" spans="1:18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116"/>
    </row>
    <row r="63" spans="1:18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116"/>
    </row>
    <row r="64" spans="1:18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116"/>
    </row>
    <row r="65" spans="1:18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116"/>
    </row>
    <row r="66" spans="1:18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116"/>
    </row>
    <row r="67" spans="1:18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116"/>
    </row>
    <row r="68" spans="1:1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116"/>
    </row>
    <row r="69" spans="1:18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116"/>
    </row>
    <row r="70" spans="1:18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116"/>
    </row>
    <row r="71" spans="1:18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116"/>
    </row>
    <row r="72" spans="1:18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116"/>
    </row>
    <row r="73" spans="1:18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116"/>
    </row>
    <row r="74" spans="1:18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116"/>
    </row>
    <row r="75" spans="1:18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116"/>
    </row>
    <row r="76" spans="1:18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</row>
    <row r="77" spans="1:18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</row>
    <row r="78" spans="1:1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</row>
    <row r="79" spans="1:18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</row>
    <row r="80" spans="1:18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</row>
    <row r="81" spans="1:17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</row>
    <row r="82" spans="1:17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</row>
    <row r="83" spans="1:17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</row>
    <row r="84" spans="1:17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</row>
    <row r="85" spans="1:17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</row>
    <row r="86" spans="1:17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</row>
    <row r="87" spans="1:1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</row>
    <row r="88" spans="1:17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</row>
    <row r="89" spans="1:17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</row>
    <row r="90" spans="1:17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</row>
    <row r="91" spans="1:17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</row>
    <row r="92" spans="1:17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</row>
  </sheetData>
  <mergeCells count="6">
    <mergeCell ref="N56:O56"/>
    <mergeCell ref="A3:O3"/>
    <mergeCell ref="A8:C8"/>
    <mergeCell ref="E8:E9"/>
    <mergeCell ref="I8:O8"/>
    <mergeCell ref="N6:O6"/>
  </mergeCells>
  <pageMargins left="0" right="0" top="0.35433070866141736" bottom="0.15748031496062992" header="0.31496062992125984" footer="0.31496062992125984"/>
  <pageSetup paperSize="9" scale="9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77"/>
  <sheetViews>
    <sheetView workbookViewId="0">
      <selection activeCell="M59" sqref="M59"/>
    </sheetView>
  </sheetViews>
  <sheetFormatPr defaultColWidth="9" defaultRowHeight="12.75"/>
  <cols>
    <col min="1" max="1" width="4.140625" customWidth="1"/>
    <col min="2" max="3" width="5.7109375" customWidth="1"/>
    <col min="4" max="4" width="25.28515625" bestFit="1" customWidth="1"/>
    <col min="6" max="6" width="6.42578125" customWidth="1"/>
    <col min="7" max="7" width="6.85546875" bestFit="1" customWidth="1"/>
    <col min="8" max="8" width="9.7109375" customWidth="1"/>
    <col min="9" max="9" width="6.42578125" customWidth="1"/>
    <col min="10" max="10" width="6.7109375" customWidth="1"/>
  </cols>
  <sheetData>
    <row r="1" spans="1:11">
      <c r="A1" s="93" t="s">
        <v>103</v>
      </c>
      <c r="B1" s="93"/>
      <c r="C1" s="93"/>
      <c r="D1" s="93"/>
      <c r="E1" s="93"/>
      <c r="F1" s="93"/>
      <c r="G1" s="93"/>
      <c r="H1" s="93"/>
      <c r="I1" s="93"/>
      <c r="J1" s="93"/>
    </row>
    <row r="2" spans="1:11" ht="13.5">
      <c r="A2" s="110" t="s">
        <v>129</v>
      </c>
      <c r="B2" s="93"/>
      <c r="C2" s="93"/>
      <c r="D2" s="93"/>
      <c r="E2" s="93"/>
      <c r="F2" s="93"/>
      <c r="G2" s="93"/>
      <c r="H2" s="93"/>
      <c r="I2" s="93"/>
      <c r="J2" s="93"/>
    </row>
    <row r="3" spans="1:11" ht="15" customHeight="1">
      <c r="A3" s="664" t="s">
        <v>128</v>
      </c>
      <c r="B3" s="664"/>
      <c r="C3" s="664"/>
      <c r="D3" s="664"/>
      <c r="E3" s="664"/>
      <c r="F3" s="664"/>
      <c r="G3" s="664"/>
      <c r="H3" s="664"/>
      <c r="I3" s="664"/>
      <c r="J3" s="664"/>
    </row>
    <row r="4" spans="1:11" ht="6.75" customHeight="1">
      <c r="A4" s="93"/>
      <c r="B4" s="93"/>
      <c r="C4" s="93"/>
      <c r="D4" s="93"/>
      <c r="E4" s="93"/>
      <c r="F4" s="93"/>
      <c r="G4" s="93"/>
      <c r="H4" s="93"/>
      <c r="I4" s="93"/>
      <c r="J4" s="93"/>
    </row>
    <row r="5" spans="1:11">
      <c r="A5" s="93" t="s">
        <v>104</v>
      </c>
      <c r="B5" s="93"/>
      <c r="C5" s="102" t="s">
        <v>82</v>
      </c>
      <c r="D5" s="93" t="s">
        <v>170</v>
      </c>
      <c r="E5" s="93"/>
      <c r="F5" s="93" t="s">
        <v>137</v>
      </c>
      <c r="G5" s="93"/>
      <c r="H5" s="102" t="s">
        <v>98</v>
      </c>
      <c r="I5" s="93" t="s">
        <v>165</v>
      </c>
      <c r="J5" s="93"/>
    </row>
    <row r="6" spans="1:11">
      <c r="A6" s="93" t="s">
        <v>135</v>
      </c>
      <c r="B6" s="93"/>
      <c r="C6" s="102" t="s">
        <v>82</v>
      </c>
      <c r="D6" s="107"/>
      <c r="E6" s="93"/>
      <c r="F6" s="93" t="s">
        <v>136</v>
      </c>
      <c r="G6" s="93"/>
      <c r="H6" s="663">
        <v>45714</v>
      </c>
      <c r="I6" s="663"/>
      <c r="J6" s="93"/>
    </row>
    <row r="7" spans="1:11">
      <c r="A7" s="93" t="s">
        <v>138</v>
      </c>
      <c r="B7" s="93"/>
      <c r="C7" s="102" t="s">
        <v>82</v>
      </c>
      <c r="D7" s="93"/>
      <c r="E7" s="93"/>
      <c r="F7" s="93"/>
      <c r="G7" s="93"/>
      <c r="H7" s="93"/>
      <c r="I7" s="93"/>
      <c r="J7" s="93"/>
    </row>
    <row r="8" spans="1:11">
      <c r="A8" s="665" t="s">
        <v>42</v>
      </c>
      <c r="B8" s="666"/>
      <c r="C8" s="667"/>
      <c r="D8" s="103" t="s">
        <v>105</v>
      </c>
      <c r="E8" s="668" t="s">
        <v>47</v>
      </c>
      <c r="F8" s="103" t="s">
        <v>106</v>
      </c>
      <c r="G8" s="103" t="s">
        <v>107</v>
      </c>
      <c r="H8" s="103" t="s">
        <v>116</v>
      </c>
      <c r="I8" s="103" t="s">
        <v>117</v>
      </c>
      <c r="J8" s="103" t="s">
        <v>118</v>
      </c>
      <c r="K8" s="93"/>
    </row>
    <row r="9" spans="1:11">
      <c r="A9" s="92" t="s">
        <v>114</v>
      </c>
      <c r="B9" s="92" t="s">
        <v>108</v>
      </c>
      <c r="C9" s="92" t="s">
        <v>109</v>
      </c>
      <c r="D9" s="104" t="s">
        <v>133</v>
      </c>
      <c r="E9" s="669"/>
      <c r="F9" s="104" t="s">
        <v>115</v>
      </c>
      <c r="G9" s="104" t="s">
        <v>110</v>
      </c>
      <c r="H9" s="104" t="s">
        <v>113</v>
      </c>
      <c r="I9" s="104" t="s">
        <v>113</v>
      </c>
      <c r="J9" s="104" t="s">
        <v>113</v>
      </c>
      <c r="K9" s="93"/>
    </row>
    <row r="10" spans="1:11">
      <c r="A10" s="117">
        <v>1</v>
      </c>
      <c r="B10" s="117" t="s">
        <v>167</v>
      </c>
      <c r="C10" s="117">
        <v>68</v>
      </c>
      <c r="D10" s="117">
        <v>0</v>
      </c>
      <c r="E10" s="117" t="s">
        <v>30</v>
      </c>
      <c r="F10" s="118">
        <v>5.55</v>
      </c>
      <c r="G10" s="119">
        <v>88</v>
      </c>
      <c r="H10" s="118">
        <v>3.38</v>
      </c>
      <c r="I10" s="118">
        <v>0</v>
      </c>
      <c r="J10" s="118">
        <v>3.38</v>
      </c>
      <c r="K10" s="115"/>
    </row>
    <row r="11" spans="1:11">
      <c r="A11" s="123">
        <f>+A10+1</f>
        <v>2</v>
      </c>
      <c r="B11" s="123" t="s">
        <v>168</v>
      </c>
      <c r="C11" s="123">
        <v>68</v>
      </c>
      <c r="D11" s="123">
        <v>0</v>
      </c>
      <c r="E11" s="123" t="s">
        <v>30</v>
      </c>
      <c r="F11" s="124">
        <v>4.95</v>
      </c>
      <c r="G11" s="125">
        <v>88</v>
      </c>
      <c r="H11" s="124">
        <v>3.01</v>
      </c>
      <c r="I11" s="124">
        <v>0</v>
      </c>
      <c r="J11" s="124">
        <v>3.01</v>
      </c>
      <c r="K11" s="115"/>
    </row>
    <row r="12" spans="1:11">
      <c r="A12" s="123">
        <f t="shared" ref="A12:A15" si="0">+A11+1</f>
        <v>3</v>
      </c>
      <c r="B12" s="123" t="s">
        <v>166</v>
      </c>
      <c r="C12" s="123">
        <v>69</v>
      </c>
      <c r="D12" s="123">
        <v>0</v>
      </c>
      <c r="E12" s="123" t="s">
        <v>30</v>
      </c>
      <c r="F12" s="124">
        <v>5.55</v>
      </c>
      <c r="G12" s="125">
        <v>89</v>
      </c>
      <c r="H12" s="124">
        <v>3.45</v>
      </c>
      <c r="I12" s="124">
        <v>0</v>
      </c>
      <c r="J12" s="124">
        <v>3.45</v>
      </c>
      <c r="K12" s="115"/>
    </row>
    <row r="13" spans="1:11">
      <c r="A13" s="123">
        <f t="shared" si="0"/>
        <v>4</v>
      </c>
      <c r="B13" s="123" t="s">
        <v>169</v>
      </c>
      <c r="C13" s="123">
        <v>34</v>
      </c>
      <c r="D13" s="123">
        <v>0</v>
      </c>
      <c r="E13" s="123" t="s">
        <v>30</v>
      </c>
      <c r="F13" s="124">
        <v>5.55</v>
      </c>
      <c r="G13" s="125">
        <v>85</v>
      </c>
      <c r="H13" s="124">
        <v>3.15</v>
      </c>
      <c r="I13" s="124">
        <v>0</v>
      </c>
      <c r="J13" s="124">
        <v>3.15</v>
      </c>
      <c r="K13" s="115"/>
    </row>
    <row r="14" spans="1:11">
      <c r="A14" s="123">
        <f t="shared" si="0"/>
        <v>5</v>
      </c>
      <c r="B14" s="123" t="s">
        <v>171</v>
      </c>
      <c r="C14" s="123">
        <v>146</v>
      </c>
      <c r="D14" s="123">
        <v>0</v>
      </c>
      <c r="E14" s="123" t="s">
        <v>30</v>
      </c>
      <c r="F14" s="124">
        <v>5.25</v>
      </c>
      <c r="G14" s="125">
        <v>80</v>
      </c>
      <c r="H14" s="124">
        <v>2.64</v>
      </c>
      <c r="I14" s="124">
        <v>0</v>
      </c>
      <c r="J14" s="124">
        <v>2.64</v>
      </c>
      <c r="K14" s="115"/>
    </row>
    <row r="15" spans="1:11">
      <c r="A15" s="123">
        <f t="shared" si="0"/>
        <v>6</v>
      </c>
      <c r="B15" s="123" t="s">
        <v>172</v>
      </c>
      <c r="C15" s="123">
        <v>146</v>
      </c>
      <c r="D15" s="123">
        <v>0</v>
      </c>
      <c r="E15" s="123" t="s">
        <v>30</v>
      </c>
      <c r="F15" s="124">
        <v>4.95</v>
      </c>
      <c r="G15" s="125">
        <v>80</v>
      </c>
      <c r="H15" s="124">
        <v>2.4900000000000002</v>
      </c>
      <c r="I15" s="124">
        <v>0</v>
      </c>
      <c r="J15" s="124">
        <v>2.4900000000000002</v>
      </c>
      <c r="K15" s="115"/>
    </row>
    <row r="16" spans="1:11">
      <c r="A16" s="123"/>
      <c r="B16" s="123"/>
      <c r="C16" s="123"/>
      <c r="D16" s="123"/>
      <c r="E16" s="123"/>
      <c r="F16" s="124"/>
      <c r="G16" s="125"/>
      <c r="H16" s="124"/>
      <c r="I16" s="124"/>
      <c r="J16" s="124"/>
      <c r="K16" s="115"/>
    </row>
    <row r="17" spans="1:11">
      <c r="A17" s="123"/>
      <c r="B17" s="123"/>
      <c r="C17" s="123"/>
      <c r="D17" s="123"/>
      <c r="E17" s="123"/>
      <c r="F17" s="124"/>
      <c r="G17" s="125"/>
      <c r="H17" s="124"/>
      <c r="I17" s="124"/>
      <c r="J17" s="124"/>
      <c r="K17" s="115"/>
    </row>
    <row r="18" spans="1:11">
      <c r="A18" s="123"/>
      <c r="B18" s="123"/>
      <c r="C18" s="123"/>
      <c r="D18" s="123"/>
      <c r="E18" s="123"/>
      <c r="F18" s="124"/>
      <c r="G18" s="125"/>
      <c r="H18" s="124"/>
      <c r="I18" s="124"/>
      <c r="J18" s="124"/>
      <c r="K18" s="115"/>
    </row>
    <row r="19" spans="1:11">
      <c r="A19" s="123"/>
      <c r="B19" s="123"/>
      <c r="C19" s="123"/>
      <c r="D19" s="123"/>
      <c r="E19" s="123"/>
      <c r="F19" s="124"/>
      <c r="G19" s="125"/>
      <c r="H19" s="124"/>
      <c r="I19" s="124"/>
      <c r="J19" s="124"/>
      <c r="K19" s="115"/>
    </row>
    <row r="20" spans="1:11">
      <c r="A20" s="123"/>
      <c r="B20" s="123"/>
      <c r="C20" s="123"/>
      <c r="D20" s="123"/>
      <c r="E20" s="123"/>
      <c r="F20" s="124"/>
      <c r="G20" s="125"/>
      <c r="H20" s="124"/>
      <c r="I20" s="124"/>
      <c r="J20" s="124"/>
      <c r="K20" s="115"/>
    </row>
    <row r="21" spans="1:11">
      <c r="A21" s="123"/>
      <c r="B21" s="123"/>
      <c r="C21" s="123"/>
      <c r="D21" s="123"/>
      <c r="E21" s="123"/>
      <c r="F21" s="124"/>
      <c r="G21" s="125"/>
      <c r="H21" s="124"/>
      <c r="I21" s="124"/>
      <c r="J21" s="124"/>
      <c r="K21" s="115"/>
    </row>
    <row r="22" spans="1:11">
      <c r="A22" s="123"/>
      <c r="B22" s="123"/>
      <c r="C22" s="123"/>
      <c r="D22" s="123"/>
      <c r="E22" s="123"/>
      <c r="F22" s="124"/>
      <c r="G22" s="125"/>
      <c r="H22" s="124"/>
      <c r="I22" s="124"/>
      <c r="J22" s="124"/>
      <c r="K22" s="115"/>
    </row>
    <row r="23" spans="1:11">
      <c r="A23" s="123"/>
      <c r="B23" s="123"/>
      <c r="C23" s="123"/>
      <c r="D23" s="123"/>
      <c r="E23" s="123"/>
      <c r="F23" s="124"/>
      <c r="G23" s="125"/>
      <c r="H23" s="124"/>
      <c r="I23" s="124"/>
      <c r="J23" s="124"/>
      <c r="K23" s="115"/>
    </row>
    <row r="24" spans="1:11">
      <c r="A24" s="123"/>
      <c r="B24" s="123"/>
      <c r="C24" s="123"/>
      <c r="D24" s="123"/>
      <c r="E24" s="123"/>
      <c r="F24" s="124"/>
      <c r="G24" s="125"/>
      <c r="H24" s="124"/>
      <c r="I24" s="124"/>
      <c r="J24" s="124"/>
      <c r="K24" s="115"/>
    </row>
    <row r="25" spans="1:11">
      <c r="A25" s="123"/>
      <c r="B25" s="123"/>
      <c r="C25" s="123"/>
      <c r="D25" s="123"/>
      <c r="E25" s="123"/>
      <c r="F25" s="124"/>
      <c r="G25" s="125"/>
      <c r="H25" s="124"/>
      <c r="I25" s="124"/>
      <c r="J25" s="124"/>
      <c r="K25" s="115"/>
    </row>
    <row r="26" spans="1:11">
      <c r="A26" s="123"/>
      <c r="B26" s="123"/>
      <c r="C26" s="123"/>
      <c r="D26" s="123"/>
      <c r="E26" s="123"/>
      <c r="F26" s="124"/>
      <c r="G26" s="125"/>
      <c r="H26" s="124"/>
      <c r="I26" s="124"/>
      <c r="J26" s="124"/>
      <c r="K26" s="115"/>
    </row>
    <row r="27" spans="1:11">
      <c r="A27" s="123"/>
      <c r="B27" s="123"/>
      <c r="C27" s="123"/>
      <c r="D27" s="123"/>
      <c r="E27" s="123"/>
      <c r="F27" s="124"/>
      <c r="G27" s="125"/>
      <c r="H27" s="124"/>
      <c r="I27" s="124"/>
      <c r="J27" s="124"/>
      <c r="K27" s="115"/>
    </row>
    <row r="28" spans="1:11">
      <c r="A28" s="123"/>
      <c r="B28" s="123"/>
      <c r="C28" s="123"/>
      <c r="D28" s="123"/>
      <c r="E28" s="123"/>
      <c r="F28" s="124"/>
      <c r="G28" s="125"/>
      <c r="H28" s="124"/>
      <c r="I28" s="124"/>
      <c r="J28" s="124"/>
      <c r="K28" s="115"/>
    </row>
    <row r="29" spans="1:11">
      <c r="A29" s="123"/>
      <c r="B29" s="123"/>
      <c r="C29" s="123"/>
      <c r="D29" s="123"/>
      <c r="E29" s="123"/>
      <c r="F29" s="124"/>
      <c r="G29" s="125"/>
      <c r="H29" s="124"/>
      <c r="I29" s="124"/>
      <c r="J29" s="124"/>
      <c r="K29" s="115"/>
    </row>
    <row r="30" spans="1:11">
      <c r="A30" s="123"/>
      <c r="B30" s="123"/>
      <c r="C30" s="123"/>
      <c r="D30" s="123"/>
      <c r="E30" s="123"/>
      <c r="F30" s="124"/>
      <c r="G30" s="125"/>
      <c r="H30" s="124"/>
      <c r="I30" s="124"/>
      <c r="J30" s="124"/>
      <c r="K30" s="115"/>
    </row>
    <row r="31" spans="1:11">
      <c r="A31" s="123"/>
      <c r="B31" s="123"/>
      <c r="C31" s="123"/>
      <c r="D31" s="123"/>
      <c r="E31" s="123"/>
      <c r="F31" s="124"/>
      <c r="G31" s="125"/>
      <c r="H31" s="124"/>
      <c r="I31" s="124"/>
      <c r="J31" s="124"/>
      <c r="K31" s="115"/>
    </row>
    <row r="32" spans="1:11">
      <c r="A32" s="123"/>
      <c r="B32" s="123"/>
      <c r="C32" s="123"/>
      <c r="D32" s="123"/>
      <c r="E32" s="123"/>
      <c r="F32" s="124"/>
      <c r="G32" s="125"/>
      <c r="H32" s="124"/>
      <c r="I32" s="124"/>
      <c r="J32" s="124"/>
      <c r="K32" s="115"/>
    </row>
    <row r="33" spans="1:11">
      <c r="A33" s="123"/>
      <c r="B33" s="123"/>
      <c r="C33" s="123"/>
      <c r="D33" s="123"/>
      <c r="E33" s="123"/>
      <c r="F33" s="124"/>
      <c r="G33" s="125"/>
      <c r="H33" s="124"/>
      <c r="I33" s="124"/>
      <c r="J33" s="124"/>
      <c r="K33" s="115"/>
    </row>
    <row r="34" spans="1:11">
      <c r="A34" s="123"/>
      <c r="B34" s="123"/>
      <c r="C34" s="123"/>
      <c r="D34" s="123"/>
      <c r="E34" s="123"/>
      <c r="F34" s="124"/>
      <c r="G34" s="125"/>
      <c r="H34" s="124"/>
      <c r="I34" s="124"/>
      <c r="J34" s="124"/>
      <c r="K34" s="115"/>
    </row>
    <row r="35" spans="1:11">
      <c r="A35" s="123"/>
      <c r="B35" s="123"/>
      <c r="C35" s="123"/>
      <c r="D35" s="123"/>
      <c r="E35" s="123"/>
      <c r="F35" s="124"/>
      <c r="G35" s="125"/>
      <c r="H35" s="124"/>
      <c r="I35" s="124"/>
      <c r="J35" s="124"/>
      <c r="K35" s="115"/>
    </row>
    <row r="36" spans="1:11">
      <c r="A36" s="123"/>
      <c r="B36" s="123"/>
      <c r="C36" s="123"/>
      <c r="D36" s="123"/>
      <c r="E36" s="123"/>
      <c r="F36" s="124"/>
      <c r="G36" s="125"/>
      <c r="H36" s="124"/>
      <c r="I36" s="124"/>
      <c r="J36" s="124"/>
      <c r="K36" s="115"/>
    </row>
    <row r="37" spans="1:11">
      <c r="A37" s="123"/>
      <c r="B37" s="123"/>
      <c r="C37" s="123"/>
      <c r="D37" s="123"/>
      <c r="E37" s="123"/>
      <c r="F37" s="124"/>
      <c r="G37" s="125"/>
      <c r="H37" s="124"/>
      <c r="I37" s="124"/>
      <c r="J37" s="124"/>
      <c r="K37" s="115"/>
    </row>
    <row r="38" spans="1:11">
      <c r="A38" s="123"/>
      <c r="B38" s="123"/>
      <c r="C38" s="123"/>
      <c r="D38" s="123"/>
      <c r="E38" s="123"/>
      <c r="F38" s="124"/>
      <c r="G38" s="125"/>
      <c r="H38" s="124"/>
      <c r="I38" s="124"/>
      <c r="J38" s="124"/>
      <c r="K38" s="115"/>
    </row>
    <row r="39" spans="1:11">
      <c r="A39" s="123"/>
      <c r="B39" s="123"/>
      <c r="C39" s="123"/>
      <c r="D39" s="123"/>
      <c r="E39" s="123"/>
      <c r="F39" s="124"/>
      <c r="G39" s="125"/>
      <c r="H39" s="124"/>
      <c r="I39" s="124"/>
      <c r="J39" s="124"/>
      <c r="K39" s="115"/>
    </row>
    <row r="40" spans="1:11">
      <c r="A40" s="123"/>
      <c r="B40" s="123"/>
      <c r="C40" s="123"/>
      <c r="D40" s="123"/>
      <c r="E40" s="123"/>
      <c r="F40" s="124"/>
      <c r="G40" s="125"/>
      <c r="H40" s="124"/>
      <c r="I40" s="124"/>
      <c r="J40" s="124"/>
      <c r="K40" s="115"/>
    </row>
    <row r="41" spans="1:11">
      <c r="A41" s="123"/>
      <c r="B41" s="123"/>
      <c r="C41" s="123"/>
      <c r="D41" s="123"/>
      <c r="E41" s="123"/>
      <c r="F41" s="124"/>
      <c r="G41" s="125"/>
      <c r="H41" s="124"/>
      <c r="I41" s="124"/>
      <c r="J41" s="124"/>
      <c r="K41" s="115"/>
    </row>
    <row r="42" spans="1:11">
      <c r="A42" s="123"/>
      <c r="B42" s="123"/>
      <c r="C42" s="123"/>
      <c r="D42" s="123"/>
      <c r="E42" s="123"/>
      <c r="F42" s="124"/>
      <c r="G42" s="125"/>
      <c r="H42" s="124"/>
      <c r="I42" s="124"/>
      <c r="J42" s="124"/>
      <c r="K42" s="115"/>
    </row>
    <row r="43" spans="1:11">
      <c r="A43" s="123"/>
      <c r="B43" s="123"/>
      <c r="C43" s="123"/>
      <c r="D43" s="123"/>
      <c r="E43" s="123"/>
      <c r="F43" s="124"/>
      <c r="G43" s="125"/>
      <c r="H43" s="124"/>
      <c r="I43" s="124"/>
      <c r="J43" s="124"/>
      <c r="K43" s="115"/>
    </row>
    <row r="44" spans="1:11">
      <c r="A44" s="123"/>
      <c r="B44" s="123"/>
      <c r="C44" s="123"/>
      <c r="D44" s="123"/>
      <c r="E44" s="123"/>
      <c r="F44" s="124"/>
      <c r="G44" s="125"/>
      <c r="H44" s="124"/>
      <c r="I44" s="124"/>
      <c r="J44" s="124"/>
      <c r="K44" s="115"/>
    </row>
    <row r="45" spans="1:11">
      <c r="A45" s="123"/>
      <c r="B45" s="123"/>
      <c r="C45" s="123"/>
      <c r="D45" s="123"/>
      <c r="E45" s="123"/>
      <c r="F45" s="124"/>
      <c r="G45" s="125"/>
      <c r="H45" s="124"/>
      <c r="I45" s="124"/>
      <c r="J45" s="124"/>
      <c r="K45" s="115"/>
    </row>
    <row r="46" spans="1:11">
      <c r="A46" s="123"/>
      <c r="B46" s="123"/>
      <c r="C46" s="123"/>
      <c r="D46" s="123"/>
      <c r="E46" s="123"/>
      <c r="F46" s="124"/>
      <c r="G46" s="125"/>
      <c r="H46" s="124"/>
      <c r="I46" s="124"/>
      <c r="J46" s="124"/>
      <c r="K46" s="115"/>
    </row>
    <row r="47" spans="1:11">
      <c r="A47" s="123"/>
      <c r="B47" s="123"/>
      <c r="C47" s="123"/>
      <c r="D47" s="123"/>
      <c r="E47" s="123"/>
      <c r="F47" s="124"/>
      <c r="G47" s="125"/>
      <c r="H47" s="124"/>
      <c r="I47" s="124"/>
      <c r="J47" s="124"/>
      <c r="K47" s="115"/>
    </row>
    <row r="48" spans="1:11">
      <c r="A48" s="123"/>
      <c r="B48" s="123"/>
      <c r="C48" s="123"/>
      <c r="D48" s="123"/>
      <c r="E48" s="123"/>
      <c r="F48" s="124"/>
      <c r="G48" s="125"/>
      <c r="H48" s="124"/>
      <c r="I48" s="124"/>
      <c r="J48" s="124"/>
      <c r="K48" s="115"/>
    </row>
    <row r="49" spans="1:11">
      <c r="A49" s="123"/>
      <c r="B49" s="123"/>
      <c r="C49" s="123"/>
      <c r="D49" s="123"/>
      <c r="E49" s="123"/>
      <c r="F49" s="124"/>
      <c r="G49" s="125"/>
      <c r="H49" s="124"/>
      <c r="I49" s="124"/>
      <c r="J49" s="124"/>
      <c r="K49" s="115"/>
    </row>
    <row r="50" spans="1:11">
      <c r="A50" s="123"/>
      <c r="B50" s="123"/>
      <c r="C50" s="123"/>
      <c r="D50" s="123"/>
      <c r="E50" s="123"/>
      <c r="F50" s="124"/>
      <c r="G50" s="125"/>
      <c r="H50" s="124"/>
      <c r="I50" s="124"/>
      <c r="J50" s="124"/>
      <c r="K50" s="115"/>
    </row>
    <row r="51" spans="1:11" hidden="1">
      <c r="A51" s="123"/>
      <c r="B51" s="123"/>
      <c r="C51" s="123"/>
      <c r="D51" s="123"/>
      <c r="E51" s="123"/>
      <c r="F51" s="124"/>
      <c r="G51" s="125"/>
      <c r="H51" s="124"/>
      <c r="I51" s="124"/>
      <c r="J51" s="124"/>
      <c r="K51" s="115"/>
    </row>
    <row r="52" spans="1:11" hidden="1">
      <c r="A52" s="123"/>
      <c r="B52" s="123"/>
      <c r="C52" s="123"/>
      <c r="D52" s="123"/>
      <c r="E52" s="123"/>
      <c r="F52" s="124"/>
      <c r="G52" s="125"/>
      <c r="H52" s="124"/>
      <c r="I52" s="124"/>
      <c r="J52" s="124"/>
      <c r="K52" s="115"/>
    </row>
    <row r="53" spans="1:11" hidden="1">
      <c r="A53" s="123"/>
      <c r="B53" s="123"/>
      <c r="C53" s="123"/>
      <c r="D53" s="123"/>
      <c r="E53" s="123"/>
      <c r="F53" s="124"/>
      <c r="G53" s="125"/>
      <c r="H53" s="124"/>
      <c r="I53" s="124"/>
      <c r="J53" s="124"/>
      <c r="K53" s="115"/>
    </row>
    <row r="54" spans="1:11" hidden="1">
      <c r="A54" s="123"/>
      <c r="B54" s="123"/>
      <c r="C54" s="123"/>
      <c r="D54" s="123"/>
      <c r="E54" s="123"/>
      <c r="F54" s="124"/>
      <c r="G54" s="125"/>
      <c r="H54" s="124"/>
      <c r="I54" s="124"/>
      <c r="J54" s="124"/>
      <c r="K54" s="115"/>
    </row>
    <row r="55" spans="1:11" hidden="1">
      <c r="A55" s="123"/>
      <c r="B55" s="123"/>
      <c r="C55" s="123"/>
      <c r="D55" s="123"/>
      <c r="E55" s="123"/>
      <c r="F55" s="124"/>
      <c r="G55" s="125"/>
      <c r="H55" s="124"/>
      <c r="I55" s="124"/>
      <c r="J55" s="124"/>
      <c r="K55" s="115"/>
    </row>
    <row r="56" spans="1:11" hidden="1">
      <c r="A56" s="123"/>
      <c r="B56" s="123"/>
      <c r="C56" s="123"/>
      <c r="D56" s="123"/>
      <c r="E56" s="123"/>
      <c r="F56" s="124"/>
      <c r="G56" s="125"/>
      <c r="H56" s="124"/>
      <c r="I56" s="124"/>
      <c r="J56" s="124"/>
      <c r="K56" s="115"/>
    </row>
    <row r="57" spans="1:11" hidden="1">
      <c r="A57" s="123"/>
      <c r="B57" s="123"/>
      <c r="C57" s="123"/>
      <c r="D57" s="123"/>
      <c r="E57" s="123"/>
      <c r="F57" s="124"/>
      <c r="G57" s="125"/>
      <c r="H57" s="124"/>
      <c r="I57" s="124"/>
      <c r="J57" s="124"/>
      <c r="K57" s="115"/>
    </row>
    <row r="58" spans="1:11" hidden="1">
      <c r="A58" s="123"/>
      <c r="B58" s="123"/>
      <c r="C58" s="123"/>
      <c r="D58" s="123"/>
      <c r="E58" s="123"/>
      <c r="F58" s="124"/>
      <c r="G58" s="125"/>
      <c r="H58" s="124"/>
      <c r="I58" s="124"/>
      <c r="J58" s="124"/>
      <c r="K58" s="115"/>
    </row>
    <row r="59" spans="1:11" hidden="1">
      <c r="A59" s="123"/>
      <c r="B59" s="123"/>
      <c r="C59" s="123"/>
      <c r="D59" s="123"/>
      <c r="E59" s="123"/>
      <c r="F59" s="124"/>
      <c r="G59" s="125"/>
      <c r="H59" s="124"/>
      <c r="I59" s="124"/>
      <c r="J59" s="124"/>
      <c r="K59" s="115"/>
    </row>
    <row r="60" spans="1:11" hidden="1">
      <c r="A60" s="123"/>
      <c r="B60" s="123"/>
      <c r="C60" s="123"/>
      <c r="D60" s="123"/>
      <c r="E60" s="123"/>
      <c r="F60" s="124"/>
      <c r="G60" s="125"/>
      <c r="H60" s="124"/>
      <c r="I60" s="124"/>
      <c r="J60" s="124"/>
      <c r="K60" s="115"/>
    </row>
    <row r="61" spans="1:11" hidden="1">
      <c r="A61" s="123"/>
      <c r="B61" s="123"/>
      <c r="C61" s="123"/>
      <c r="D61" s="123"/>
      <c r="E61" s="123"/>
      <c r="F61" s="124"/>
      <c r="G61" s="125"/>
      <c r="H61" s="124"/>
      <c r="I61" s="124"/>
      <c r="J61" s="124"/>
      <c r="K61" s="115"/>
    </row>
    <row r="62" spans="1:11">
      <c r="A62" s="123"/>
      <c r="B62" s="123"/>
      <c r="C62" s="123"/>
      <c r="D62" s="123"/>
      <c r="E62" s="123"/>
      <c r="F62" s="124"/>
      <c r="G62" s="125"/>
      <c r="H62" s="124"/>
      <c r="I62" s="124"/>
      <c r="J62" s="124"/>
      <c r="K62" s="115"/>
    </row>
    <row r="63" spans="1:11">
      <c r="A63" s="123"/>
      <c r="B63" s="123"/>
      <c r="C63" s="123"/>
      <c r="D63" s="123"/>
      <c r="E63" s="123"/>
      <c r="F63" s="124"/>
      <c r="G63" s="125"/>
      <c r="H63" s="124"/>
      <c r="I63" s="124"/>
      <c r="J63" s="124"/>
      <c r="K63" s="115"/>
    </row>
    <row r="64" spans="1:11">
      <c r="A64" s="123"/>
      <c r="B64" s="123"/>
      <c r="C64" s="123"/>
      <c r="D64" s="123"/>
      <c r="E64" s="123"/>
      <c r="F64" s="124"/>
      <c r="G64" s="125"/>
      <c r="H64" s="124"/>
      <c r="I64" s="124"/>
      <c r="J64" s="124"/>
      <c r="K64" s="115"/>
    </row>
    <row r="65" spans="1:11">
      <c r="A65" s="123"/>
      <c r="B65" s="123"/>
      <c r="C65" s="123"/>
      <c r="D65" s="123"/>
      <c r="E65" s="123"/>
      <c r="F65" s="124"/>
      <c r="G65" s="125"/>
      <c r="H65" s="124"/>
      <c r="I65" s="124"/>
      <c r="J65" s="124"/>
      <c r="K65" s="115"/>
    </row>
    <row r="66" spans="1:11" hidden="1">
      <c r="A66" s="123"/>
      <c r="B66" s="123"/>
      <c r="C66" s="123"/>
      <c r="D66" s="123"/>
      <c r="E66" s="123"/>
      <c r="F66" s="124"/>
      <c r="G66" s="125"/>
      <c r="H66" s="124"/>
      <c r="I66" s="124"/>
      <c r="J66" s="124"/>
      <c r="K66" s="115"/>
    </row>
    <row r="67" spans="1:11" hidden="1">
      <c r="A67" s="123"/>
      <c r="B67" s="123"/>
      <c r="C67" s="123"/>
      <c r="D67" s="123"/>
      <c r="E67" s="123"/>
      <c r="F67" s="124"/>
      <c r="G67" s="125"/>
      <c r="H67" s="124"/>
      <c r="I67" s="124"/>
      <c r="J67" s="124"/>
      <c r="K67" s="115"/>
    </row>
    <row r="68" spans="1:11" hidden="1">
      <c r="A68" s="123"/>
      <c r="B68" s="123"/>
      <c r="C68" s="123"/>
      <c r="D68" s="123"/>
      <c r="E68" s="123"/>
      <c r="F68" s="124"/>
      <c r="G68" s="125"/>
      <c r="H68" s="124"/>
      <c r="I68" s="124"/>
      <c r="J68" s="124"/>
      <c r="K68" s="115"/>
    </row>
    <row r="69" spans="1:11">
      <c r="A69" s="123"/>
      <c r="B69" s="123"/>
      <c r="C69" s="123"/>
      <c r="D69" s="123"/>
      <c r="E69" s="123"/>
      <c r="F69" s="124"/>
      <c r="G69" s="125"/>
      <c r="H69" s="124"/>
      <c r="I69" s="124"/>
      <c r="J69" s="124"/>
      <c r="K69" s="115"/>
    </row>
    <row r="70" spans="1:11" hidden="1">
      <c r="A70" s="123"/>
      <c r="B70" s="120"/>
      <c r="C70" s="120"/>
      <c r="D70" s="120"/>
      <c r="E70" s="120"/>
      <c r="F70" s="121"/>
      <c r="G70" s="122"/>
      <c r="H70" s="121"/>
      <c r="I70" s="121"/>
      <c r="J70" s="121"/>
      <c r="K70" s="115"/>
    </row>
    <row r="71" spans="1:11">
      <c r="A71" s="92" t="s">
        <v>33</v>
      </c>
      <c r="B71" s="92"/>
      <c r="C71" s="92"/>
      <c r="D71" s="92"/>
      <c r="E71" s="92"/>
      <c r="F71" s="108"/>
      <c r="G71" s="111"/>
      <c r="H71" s="108">
        <f>SUM(H10:H70)</f>
        <v>18.12</v>
      </c>
      <c r="I71" s="108">
        <f t="shared" ref="I71" si="1">SUM(I10:I70)</f>
        <v>0</v>
      </c>
      <c r="J71" s="108">
        <f>SUM(J10:J70)</f>
        <v>18.12</v>
      </c>
    </row>
    <row r="72" spans="1:11">
      <c r="A72" s="93"/>
      <c r="B72" s="93"/>
      <c r="C72" s="93"/>
      <c r="D72" s="93"/>
      <c r="E72" s="93"/>
      <c r="F72" s="93"/>
      <c r="G72" s="93"/>
      <c r="H72" s="93"/>
      <c r="I72" s="93"/>
      <c r="J72" s="93"/>
    </row>
    <row r="73" spans="1:11">
      <c r="A73" s="93"/>
      <c r="B73" s="93"/>
      <c r="C73" s="93"/>
      <c r="D73" s="93"/>
      <c r="E73" s="93"/>
      <c r="F73" s="93"/>
      <c r="G73" s="93"/>
      <c r="H73" s="93" t="s">
        <v>112</v>
      </c>
      <c r="I73" s="663">
        <v>45714</v>
      </c>
      <c r="J73" s="663"/>
    </row>
    <row r="74" spans="1:11">
      <c r="A74" s="93"/>
      <c r="B74" s="93" t="s">
        <v>127</v>
      </c>
      <c r="C74" s="93"/>
      <c r="D74" s="93"/>
      <c r="E74" s="93"/>
      <c r="F74" s="93"/>
      <c r="G74" s="93"/>
      <c r="H74" s="93" t="s">
        <v>126</v>
      </c>
      <c r="I74" s="107"/>
      <c r="J74" s="107"/>
    </row>
    <row r="75" spans="1:11">
      <c r="A75" s="93"/>
      <c r="B75" s="93"/>
      <c r="C75" s="93"/>
      <c r="D75" s="93"/>
      <c r="E75" s="93"/>
      <c r="F75" s="93"/>
      <c r="G75" s="93"/>
      <c r="H75" s="93"/>
      <c r="I75" s="93"/>
      <c r="J75" s="93"/>
    </row>
    <row r="76" spans="1:11">
      <c r="A76" s="93"/>
      <c r="B76" s="109" t="s">
        <v>125</v>
      </c>
      <c r="C76" s="93"/>
      <c r="D76" s="93"/>
      <c r="E76" s="93"/>
      <c r="F76" s="93"/>
      <c r="G76" s="109"/>
      <c r="H76" s="109" t="s">
        <v>124</v>
      </c>
      <c r="I76" s="93"/>
      <c r="J76" s="93"/>
    </row>
    <row r="77" spans="1:11">
      <c r="A77" s="93"/>
      <c r="B77" s="93" t="s">
        <v>132</v>
      </c>
      <c r="C77" s="93"/>
      <c r="D77" s="93"/>
      <c r="E77" s="93"/>
      <c r="F77" s="93"/>
      <c r="G77" s="93"/>
      <c r="H77" s="93" t="s">
        <v>131</v>
      </c>
      <c r="I77" s="93"/>
      <c r="J77" s="93"/>
    </row>
  </sheetData>
  <mergeCells count="5">
    <mergeCell ref="A8:C8"/>
    <mergeCell ref="E8:E9"/>
    <mergeCell ref="A3:J3"/>
    <mergeCell ref="I73:J73"/>
    <mergeCell ref="H6:I6"/>
  </mergeCells>
  <pageMargins left="0.51181102362204722" right="0.11811023622047245" top="0.35433070866141736" bottom="0.15748031496062992" header="0.31496062992125984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L68"/>
  <sheetViews>
    <sheetView topLeftCell="A4" workbookViewId="0">
      <selection activeCell="M59" sqref="M59"/>
    </sheetView>
  </sheetViews>
  <sheetFormatPr defaultRowHeight="12.75"/>
  <cols>
    <col min="1" max="1" width="19.140625" customWidth="1"/>
    <col min="2" max="2" width="12.28515625" customWidth="1"/>
    <col min="3" max="3" width="12.7109375" customWidth="1"/>
    <col min="5" max="5" width="11.28515625" customWidth="1"/>
    <col min="6" max="6" width="11" bestFit="1" customWidth="1"/>
    <col min="7" max="7" width="10.7109375" customWidth="1"/>
    <col min="9" max="9" width="10.42578125" customWidth="1"/>
    <col min="11" max="11" width="7.140625" customWidth="1"/>
    <col min="12" max="12" width="8.140625" customWidth="1"/>
    <col min="13" max="13" width="4" customWidth="1"/>
    <col min="14" max="15" width="8.140625" customWidth="1"/>
  </cols>
  <sheetData>
    <row r="1" spans="1:12" ht="15" customHeight="1">
      <c r="A1" s="449" t="s">
        <v>239</v>
      </c>
      <c r="B1" s="450">
        <v>45810</v>
      </c>
      <c r="C1" s="450"/>
      <c r="D1" s="35"/>
      <c r="E1" s="250"/>
      <c r="F1" s="35"/>
      <c r="G1" s="35"/>
      <c r="H1" s="684"/>
      <c r="I1" s="684"/>
    </row>
    <row r="2" spans="1:12" ht="13.5" customHeight="1">
      <c r="A2" s="617" t="s">
        <v>187</v>
      </c>
      <c r="B2" s="617" t="s">
        <v>188</v>
      </c>
      <c r="C2" s="617" t="s">
        <v>34</v>
      </c>
      <c r="D2" s="682" t="s">
        <v>189</v>
      </c>
      <c r="E2" s="682"/>
      <c r="F2" s="682" t="s">
        <v>190</v>
      </c>
      <c r="G2" s="682"/>
      <c r="H2" s="682" t="s">
        <v>191</v>
      </c>
      <c r="I2" s="682"/>
    </row>
    <row r="3" spans="1:12" ht="13.5" customHeight="1">
      <c r="A3" s="642"/>
      <c r="B3" s="642"/>
      <c r="C3" s="642"/>
      <c r="D3" s="372" t="s">
        <v>69</v>
      </c>
      <c r="E3" s="372" t="s">
        <v>19</v>
      </c>
      <c r="F3" s="372" t="s">
        <v>69</v>
      </c>
      <c r="G3" s="372" t="s">
        <v>19</v>
      </c>
      <c r="H3" s="372" t="s">
        <v>69</v>
      </c>
      <c r="I3" s="372" t="s">
        <v>19</v>
      </c>
    </row>
    <row r="4" spans="1:12" ht="13.5" customHeight="1">
      <c r="A4" s="451" t="s">
        <v>122</v>
      </c>
      <c r="B4" s="451"/>
      <c r="C4" s="452"/>
      <c r="D4" s="369"/>
      <c r="E4" s="369"/>
      <c r="F4" s="369"/>
      <c r="G4" s="369"/>
      <c r="H4" s="369"/>
      <c r="I4" s="370"/>
    </row>
    <row r="5" spans="1:12" ht="15" hidden="1" customHeight="1">
      <c r="A5" s="262"/>
      <c r="B5" s="262"/>
      <c r="C5" s="299"/>
      <c r="D5" s="251"/>
      <c r="E5" s="255"/>
      <c r="F5" s="263"/>
      <c r="G5" s="255"/>
      <c r="H5" s="273"/>
      <c r="I5" s="255"/>
    </row>
    <row r="6" spans="1:12" ht="15" customHeight="1">
      <c r="A6" s="420">
        <v>47</v>
      </c>
      <c r="B6" s="420">
        <v>110</v>
      </c>
      <c r="C6" s="421" t="s">
        <v>236</v>
      </c>
      <c r="D6" s="422">
        <v>170</v>
      </c>
      <c r="E6" s="423">
        <v>5.992</v>
      </c>
      <c r="F6" s="424">
        <v>109</v>
      </c>
      <c r="G6" s="423">
        <v>3.4577</v>
      </c>
      <c r="H6" s="425">
        <f>D6-F6</f>
        <v>61</v>
      </c>
      <c r="I6" s="423">
        <f>E6-G6</f>
        <v>2.5343</v>
      </c>
      <c r="K6">
        <v>37</v>
      </c>
      <c r="L6">
        <v>1.1765999999999999</v>
      </c>
    </row>
    <row r="7" spans="1:12" ht="15" customHeight="1">
      <c r="A7" s="420">
        <v>47</v>
      </c>
      <c r="B7" s="420">
        <v>140</v>
      </c>
      <c r="C7" s="421" t="s">
        <v>236</v>
      </c>
      <c r="D7" s="422">
        <v>160</v>
      </c>
      <c r="E7" s="423">
        <v>5.6193</v>
      </c>
      <c r="F7" s="424">
        <v>133</v>
      </c>
      <c r="G7" s="423">
        <v>5.3854000000000006</v>
      </c>
      <c r="H7" s="425">
        <f t="shared" ref="H7:H15" si="0">D7-F7</f>
        <v>27</v>
      </c>
      <c r="I7" s="423">
        <f t="shared" ref="I7:I15" si="1">E7-G7</f>
        <v>0.23389999999999933</v>
      </c>
      <c r="K7">
        <v>35</v>
      </c>
      <c r="L7">
        <v>1.4121999999999999</v>
      </c>
    </row>
    <row r="8" spans="1:12" ht="15" customHeight="1">
      <c r="A8" s="420">
        <v>47</v>
      </c>
      <c r="B8" s="420">
        <v>210</v>
      </c>
      <c r="C8" s="421" t="s">
        <v>236</v>
      </c>
      <c r="D8" s="422">
        <v>45</v>
      </c>
      <c r="E8" s="423">
        <f>47*210*6100*45/1000000000</f>
        <v>2.7093150000000001</v>
      </c>
      <c r="F8" s="424">
        <v>24</v>
      </c>
      <c r="G8" s="423">
        <v>1.4538</v>
      </c>
      <c r="H8" s="425">
        <f t="shared" ref="H8" si="2">D8-F8</f>
        <v>21</v>
      </c>
      <c r="I8" s="423">
        <f t="shared" ref="I8" si="3">E8-G8</f>
        <v>1.2555150000000002</v>
      </c>
      <c r="K8">
        <v>24</v>
      </c>
      <c r="L8">
        <v>1.4538</v>
      </c>
    </row>
    <row r="9" spans="1:12" ht="15" customHeight="1">
      <c r="A9" s="420">
        <v>52</v>
      </c>
      <c r="B9" s="420">
        <v>170</v>
      </c>
      <c r="C9" s="421" t="s">
        <v>237</v>
      </c>
      <c r="D9" s="422">
        <v>450</v>
      </c>
      <c r="E9" s="423">
        <v>19.89</v>
      </c>
      <c r="F9" s="424">
        <v>174</v>
      </c>
      <c r="G9" s="423">
        <v>7.5606999999999989</v>
      </c>
      <c r="H9" s="425">
        <f t="shared" si="0"/>
        <v>276</v>
      </c>
      <c r="I9" s="423">
        <f t="shared" si="1"/>
        <v>12.329300000000002</v>
      </c>
      <c r="K9">
        <v>28</v>
      </c>
      <c r="L9">
        <v>1.2128000000000001</v>
      </c>
    </row>
    <row r="10" spans="1:12" ht="15" customHeight="1">
      <c r="A10" s="420">
        <v>52</v>
      </c>
      <c r="B10" s="420">
        <v>170</v>
      </c>
      <c r="C10" s="421">
        <v>5800</v>
      </c>
      <c r="D10" s="422">
        <v>5</v>
      </c>
      <c r="E10" s="423">
        <v>0.25640000000000002</v>
      </c>
      <c r="F10" s="424">
        <v>6</v>
      </c>
      <c r="G10" s="423">
        <v>0.30759999999999998</v>
      </c>
      <c r="H10" s="443">
        <f>D10-F10</f>
        <v>-1</v>
      </c>
      <c r="I10" s="444">
        <f t="shared" si="1"/>
        <v>-5.1199999999999968E-2</v>
      </c>
    </row>
    <row r="11" spans="1:12" ht="15" customHeight="1">
      <c r="A11" s="420">
        <v>52</v>
      </c>
      <c r="B11" s="420">
        <v>220</v>
      </c>
      <c r="C11" s="421" t="s">
        <v>238</v>
      </c>
      <c r="D11" s="422">
        <v>10</v>
      </c>
      <c r="E11" s="423">
        <v>0.27450000000000002</v>
      </c>
      <c r="F11" s="424"/>
      <c r="G11" s="423"/>
      <c r="H11" s="425">
        <f t="shared" ref="H11" si="4">D11-F11</f>
        <v>10</v>
      </c>
      <c r="I11" s="423">
        <f t="shared" ref="I11" si="5">E11-G11</f>
        <v>0.27450000000000002</v>
      </c>
    </row>
    <row r="12" spans="1:12" ht="15" customHeight="1">
      <c r="A12" s="420">
        <v>52</v>
      </c>
      <c r="B12" s="420">
        <v>220</v>
      </c>
      <c r="C12" s="421" t="s">
        <v>229</v>
      </c>
      <c r="D12" s="422">
        <v>90</v>
      </c>
      <c r="E12" s="423">
        <v>4.0153999999999996</v>
      </c>
      <c r="F12" s="424">
        <v>100</v>
      </c>
      <c r="G12" s="423">
        <v>4.319</v>
      </c>
      <c r="H12" s="443">
        <f t="shared" si="0"/>
        <v>-10</v>
      </c>
      <c r="I12" s="444">
        <f t="shared" si="1"/>
        <v>-0.30360000000000031</v>
      </c>
    </row>
    <row r="13" spans="1:12" ht="15" customHeight="1">
      <c r="A13" s="420">
        <v>52</v>
      </c>
      <c r="B13" s="420">
        <v>220</v>
      </c>
      <c r="C13" s="421">
        <v>4900</v>
      </c>
      <c r="D13" s="422">
        <v>10</v>
      </c>
      <c r="E13" s="423">
        <v>0.56059999999999999</v>
      </c>
      <c r="F13" s="424">
        <v>15</v>
      </c>
      <c r="G13" s="423">
        <v>0.84079999999999999</v>
      </c>
      <c r="H13" s="443">
        <f t="shared" si="0"/>
        <v>-5</v>
      </c>
      <c r="I13" s="444">
        <f t="shared" si="1"/>
        <v>-0.2802</v>
      </c>
    </row>
    <row r="14" spans="1:12" ht="15" customHeight="1">
      <c r="A14" s="420">
        <v>52</v>
      </c>
      <c r="B14" s="420">
        <v>220</v>
      </c>
      <c r="C14" s="421">
        <v>5200</v>
      </c>
      <c r="D14" s="422">
        <v>10</v>
      </c>
      <c r="E14" s="423">
        <v>0.59489999999999998</v>
      </c>
      <c r="F14" s="424">
        <v>1</v>
      </c>
      <c r="G14" s="423">
        <v>5.9499999999999997E-2</v>
      </c>
      <c r="H14" s="425">
        <f t="shared" si="0"/>
        <v>9</v>
      </c>
      <c r="I14" s="423">
        <f t="shared" si="1"/>
        <v>0.53539999999999999</v>
      </c>
    </row>
    <row r="15" spans="1:12" ht="15" customHeight="1">
      <c r="A15" s="420">
        <v>52</v>
      </c>
      <c r="B15" s="420">
        <v>220</v>
      </c>
      <c r="C15" s="421">
        <v>5500</v>
      </c>
      <c r="D15" s="422">
        <v>10</v>
      </c>
      <c r="E15" s="423">
        <v>0.62919999999999998</v>
      </c>
      <c r="F15" s="424">
        <v>16</v>
      </c>
      <c r="G15" s="423">
        <v>1.0066999999999999</v>
      </c>
      <c r="H15" s="443">
        <f t="shared" si="0"/>
        <v>-6</v>
      </c>
      <c r="I15" s="444">
        <f t="shared" si="1"/>
        <v>-0.37749999999999995</v>
      </c>
    </row>
    <row r="16" spans="1:12" ht="15" customHeight="1">
      <c r="A16" s="264">
        <v>52</v>
      </c>
      <c r="B16" s="264">
        <v>220</v>
      </c>
      <c r="C16" s="300">
        <v>5800</v>
      </c>
      <c r="D16" s="256">
        <v>10</v>
      </c>
      <c r="E16" s="257">
        <v>0.66349999999999998</v>
      </c>
      <c r="F16" s="265">
        <v>12</v>
      </c>
      <c r="G16" s="257">
        <v>0.79620000000000002</v>
      </c>
      <c r="H16" s="426">
        <f t="shared" ref="H16" si="6">D16-F16</f>
        <v>-2</v>
      </c>
      <c r="I16" s="298">
        <f t="shared" ref="I16" si="7">E16-G16</f>
        <v>-0.13270000000000004</v>
      </c>
    </row>
    <row r="17" spans="1:12" ht="15" customHeight="1">
      <c r="A17" s="227">
        <v>105</v>
      </c>
      <c r="B17" s="227">
        <v>105</v>
      </c>
      <c r="C17" s="461" t="s">
        <v>236</v>
      </c>
      <c r="D17" s="462"/>
      <c r="E17" s="463"/>
      <c r="F17" s="464">
        <v>8</v>
      </c>
      <c r="G17" s="463">
        <v>0.54239999999999999</v>
      </c>
      <c r="H17" s="465"/>
      <c r="I17" s="463"/>
      <c r="K17">
        <v>8</v>
      </c>
      <c r="L17">
        <v>0.54239999999999999</v>
      </c>
    </row>
    <row r="18" spans="1:12" ht="15" customHeight="1">
      <c r="A18" s="451" t="s">
        <v>193</v>
      </c>
      <c r="B18" s="446"/>
      <c r="C18" s="447"/>
      <c r="D18" s="438"/>
      <c r="E18" s="439"/>
      <c r="F18" s="440"/>
      <c r="G18" s="439"/>
      <c r="H18" s="441"/>
      <c r="I18" s="442"/>
    </row>
    <row r="19" spans="1:12" ht="15" customHeight="1">
      <c r="A19" s="420">
        <v>47</v>
      </c>
      <c r="B19" s="420">
        <v>135</v>
      </c>
      <c r="C19" s="421" t="s">
        <v>235</v>
      </c>
      <c r="D19" s="422"/>
      <c r="E19" s="423"/>
      <c r="F19" s="424">
        <v>14</v>
      </c>
      <c r="G19" s="423">
        <v>0.40859999999999996</v>
      </c>
      <c r="H19" s="425"/>
      <c r="I19" s="423"/>
    </row>
    <row r="20" spans="1:12" ht="15" customHeight="1">
      <c r="A20" s="420">
        <v>47</v>
      </c>
      <c r="B20" s="420">
        <v>158</v>
      </c>
      <c r="C20" s="421" t="s">
        <v>235</v>
      </c>
      <c r="D20" s="422"/>
      <c r="E20" s="423"/>
      <c r="F20" s="424">
        <v>137</v>
      </c>
      <c r="G20" s="423">
        <v>4.6509999999999998</v>
      </c>
      <c r="H20" s="425"/>
      <c r="I20" s="423">
        <v>0</v>
      </c>
    </row>
    <row r="21" spans="1:12" ht="15" customHeight="1">
      <c r="A21" s="420">
        <v>47</v>
      </c>
      <c r="B21" s="420">
        <v>260</v>
      </c>
      <c r="C21" s="420" t="s">
        <v>234</v>
      </c>
      <c r="D21" s="422"/>
      <c r="E21" s="423"/>
      <c r="F21" s="424"/>
      <c r="G21" s="423"/>
      <c r="H21" s="425"/>
      <c r="I21" s="423">
        <f>E21-G21</f>
        <v>0</v>
      </c>
    </row>
    <row r="22" spans="1:12" ht="15" customHeight="1">
      <c r="A22" s="264">
        <v>47</v>
      </c>
      <c r="B22" s="264">
        <v>310</v>
      </c>
      <c r="C22" s="264" t="s">
        <v>234</v>
      </c>
      <c r="D22" s="256"/>
      <c r="E22" s="257"/>
      <c r="F22" s="265"/>
      <c r="G22" s="257"/>
      <c r="H22" s="274"/>
      <c r="I22" s="257">
        <f t="shared" ref="I22:I24" si="8">E22-G22</f>
        <v>0</v>
      </c>
    </row>
    <row r="23" spans="1:12" ht="15" customHeight="1">
      <c r="A23" s="264">
        <v>65</v>
      </c>
      <c r="B23" s="264">
        <v>105</v>
      </c>
      <c r="C23" s="300" t="s">
        <v>233</v>
      </c>
      <c r="D23" s="256"/>
      <c r="E23" s="257"/>
      <c r="F23" s="265"/>
      <c r="G23" s="257"/>
      <c r="H23" s="274"/>
      <c r="I23" s="257">
        <f t="shared" si="8"/>
        <v>0</v>
      </c>
    </row>
    <row r="24" spans="1:12" ht="15" customHeight="1">
      <c r="A24" s="301">
        <v>65</v>
      </c>
      <c r="B24" s="301">
        <v>137</v>
      </c>
      <c r="C24" s="264" t="s">
        <v>233</v>
      </c>
      <c r="D24" s="303"/>
      <c r="E24" s="304"/>
      <c r="F24" s="415"/>
      <c r="G24" s="304"/>
      <c r="H24" s="416"/>
      <c r="I24" s="304">
        <f t="shared" si="8"/>
        <v>0</v>
      </c>
    </row>
    <row r="25" spans="1:12" ht="15" customHeight="1">
      <c r="A25" s="301">
        <v>29</v>
      </c>
      <c r="B25" s="301">
        <v>290</v>
      </c>
      <c r="C25" s="301" t="s">
        <v>229</v>
      </c>
      <c r="D25" s="303"/>
      <c r="E25" s="304"/>
      <c r="F25" s="415">
        <v>4</v>
      </c>
      <c r="G25" s="304">
        <v>0.1547</v>
      </c>
      <c r="H25" s="416"/>
      <c r="I25" s="304"/>
    </row>
    <row r="26" spans="1:12" ht="15" customHeight="1">
      <c r="A26" s="301">
        <v>29</v>
      </c>
      <c r="B26" s="301">
        <v>300</v>
      </c>
      <c r="C26" s="301" t="s">
        <v>229</v>
      </c>
      <c r="D26" s="303"/>
      <c r="E26" s="304"/>
      <c r="F26" s="415">
        <v>1</v>
      </c>
      <c r="G26" s="304">
        <v>0.04</v>
      </c>
      <c r="H26" s="416"/>
      <c r="I26" s="304"/>
    </row>
    <row r="27" spans="1:12" ht="15" customHeight="1">
      <c r="A27" s="301">
        <v>29</v>
      </c>
      <c r="B27" s="301">
        <v>310</v>
      </c>
      <c r="C27" s="301" t="s">
        <v>229</v>
      </c>
      <c r="D27" s="303"/>
      <c r="E27" s="304"/>
      <c r="F27" s="415">
        <v>11</v>
      </c>
      <c r="G27" s="304">
        <v>0.39839999999999998</v>
      </c>
      <c r="H27" s="416"/>
      <c r="I27" s="304"/>
    </row>
    <row r="28" spans="1:12" ht="15" customHeight="1">
      <c r="A28" s="301">
        <v>29</v>
      </c>
      <c r="B28" s="301">
        <v>320</v>
      </c>
      <c r="C28" s="301" t="s">
        <v>229</v>
      </c>
      <c r="D28" s="303"/>
      <c r="E28" s="304"/>
      <c r="F28" s="415">
        <v>4</v>
      </c>
      <c r="G28" s="304">
        <v>0.17080000000000001</v>
      </c>
      <c r="H28" s="416"/>
      <c r="I28" s="304"/>
    </row>
    <row r="29" spans="1:12" ht="15" customHeight="1">
      <c r="A29" s="301">
        <v>29</v>
      </c>
      <c r="B29" s="301">
        <v>330</v>
      </c>
      <c r="C29" s="301" t="s">
        <v>229</v>
      </c>
      <c r="D29" s="303"/>
      <c r="E29" s="304"/>
      <c r="F29" s="415">
        <v>10</v>
      </c>
      <c r="G29" s="304">
        <v>0.44030000000000002</v>
      </c>
      <c r="H29" s="416"/>
      <c r="I29" s="304"/>
    </row>
    <row r="30" spans="1:12" ht="15" customHeight="1">
      <c r="A30" s="451" t="s">
        <v>231</v>
      </c>
      <c r="B30" s="448"/>
      <c r="C30" s="448"/>
      <c r="D30" s="270"/>
      <c r="E30" s="457"/>
      <c r="F30" s="458"/>
      <c r="G30" s="457"/>
      <c r="H30" s="459"/>
      <c r="I30" s="272"/>
    </row>
    <row r="31" spans="1:12" ht="15" customHeight="1">
      <c r="A31" s="453">
        <v>105</v>
      </c>
      <c r="B31" s="453">
        <v>105</v>
      </c>
      <c r="C31" s="453" t="s">
        <v>230</v>
      </c>
      <c r="D31" s="72"/>
      <c r="E31" s="454"/>
      <c r="F31" s="455">
        <v>78</v>
      </c>
      <c r="G31" s="454">
        <v>1.9778</v>
      </c>
      <c r="H31" s="456"/>
      <c r="I31" s="454"/>
    </row>
    <row r="32" spans="1:12" ht="15" customHeight="1">
      <c r="A32" s="269"/>
      <c r="B32" s="270" t="s">
        <v>35</v>
      </c>
      <c r="C32" s="271"/>
      <c r="D32" s="270"/>
      <c r="E32" s="272"/>
      <c r="F32" s="187"/>
      <c r="G32" s="254"/>
      <c r="H32" s="187">
        <f>SUM(H5:H31)</f>
        <v>380</v>
      </c>
      <c r="I32" s="254"/>
    </row>
    <row r="33" spans="1:12" ht="15" customHeight="1">
      <c r="A33" s="685" t="s">
        <v>232</v>
      </c>
      <c r="B33" s="685"/>
      <c r="C33" s="685"/>
      <c r="D33" s="35"/>
      <c r="E33" s="250"/>
      <c r="F33" s="35"/>
      <c r="G33" s="260"/>
      <c r="H33" s="35"/>
      <c r="I33" s="260"/>
    </row>
    <row r="34" spans="1:12" ht="13.5" customHeight="1">
      <c r="A34" s="617" t="s">
        <v>187</v>
      </c>
      <c r="B34" s="617" t="s">
        <v>188</v>
      </c>
      <c r="C34" s="617" t="s">
        <v>34</v>
      </c>
      <c r="D34" s="682" t="s">
        <v>189</v>
      </c>
      <c r="E34" s="682"/>
      <c r="F34" s="682" t="s">
        <v>190</v>
      </c>
      <c r="G34" s="682"/>
      <c r="H34" s="682" t="s">
        <v>191</v>
      </c>
      <c r="I34" s="682"/>
    </row>
    <row r="35" spans="1:12" ht="13.5" customHeight="1">
      <c r="A35" s="642"/>
      <c r="B35" s="642"/>
      <c r="C35" s="642"/>
      <c r="D35" s="372" t="s">
        <v>69</v>
      </c>
      <c r="E35" s="372" t="s">
        <v>19</v>
      </c>
      <c r="F35" s="372" t="s">
        <v>69</v>
      </c>
      <c r="G35" s="372" t="s">
        <v>19</v>
      </c>
      <c r="H35" s="372" t="s">
        <v>69</v>
      </c>
      <c r="I35" s="372" t="s">
        <v>19</v>
      </c>
      <c r="K35" s="243"/>
    </row>
    <row r="36" spans="1:12" ht="15" hidden="1" customHeight="1">
      <c r="A36" s="264">
        <v>35</v>
      </c>
      <c r="B36" s="264">
        <v>155</v>
      </c>
      <c r="C36" s="300">
        <v>5200</v>
      </c>
      <c r="D36" s="256">
        <v>100</v>
      </c>
      <c r="E36" s="257"/>
      <c r="F36" s="256">
        <v>107</v>
      </c>
      <c r="G36" s="257">
        <v>3.0185000000000004</v>
      </c>
      <c r="H36" s="258">
        <f t="shared" ref="H36:H38" si="9">D36-F36</f>
        <v>-7</v>
      </c>
      <c r="I36" s="257"/>
    </row>
    <row r="37" spans="1:12" ht="15" hidden="1" customHeight="1">
      <c r="A37" s="264">
        <v>35</v>
      </c>
      <c r="B37" s="264">
        <v>155</v>
      </c>
      <c r="C37" s="300">
        <v>5500</v>
      </c>
      <c r="D37" s="256">
        <v>75</v>
      </c>
      <c r="E37" s="257"/>
      <c r="F37" s="256">
        <v>82</v>
      </c>
      <c r="G37" s="257">
        <v>2.4466999999999999</v>
      </c>
      <c r="H37" s="258">
        <f t="shared" si="9"/>
        <v>-7</v>
      </c>
      <c r="I37" s="257"/>
    </row>
    <row r="38" spans="1:12" ht="15" hidden="1" customHeight="1">
      <c r="A38" s="264">
        <v>35</v>
      </c>
      <c r="B38" s="264">
        <v>155</v>
      </c>
      <c r="C38" s="300">
        <v>5800</v>
      </c>
      <c r="D38" s="256">
        <v>80</v>
      </c>
      <c r="E38" s="257"/>
      <c r="F38" s="256">
        <v>89</v>
      </c>
      <c r="G38" s="257">
        <v>2.8004000000000002</v>
      </c>
      <c r="H38" s="258">
        <f t="shared" si="9"/>
        <v>-9</v>
      </c>
      <c r="I38" s="257"/>
    </row>
    <row r="39" spans="1:12" ht="15" hidden="1" customHeight="1">
      <c r="A39" s="264"/>
      <c r="B39" s="264"/>
      <c r="C39" s="300"/>
      <c r="D39" s="256"/>
      <c r="E39" s="257"/>
      <c r="F39" s="256"/>
      <c r="G39" s="257"/>
      <c r="H39" s="256"/>
      <c r="I39" s="257"/>
    </row>
    <row r="40" spans="1:12" ht="15" hidden="1" customHeight="1">
      <c r="A40" s="264">
        <v>48</v>
      </c>
      <c r="B40" s="264">
        <v>160</v>
      </c>
      <c r="C40" s="300">
        <v>4300</v>
      </c>
      <c r="D40" s="256">
        <v>150</v>
      </c>
      <c r="E40" s="257"/>
      <c r="F40" s="256">
        <v>160</v>
      </c>
      <c r="G40" s="257">
        <v>5.2836999999999996</v>
      </c>
      <c r="H40" s="258">
        <f t="shared" ref="H40:H50" si="10">D40-F40</f>
        <v>-10</v>
      </c>
      <c r="I40" s="257"/>
    </row>
    <row r="41" spans="1:12" ht="15" hidden="1" customHeight="1">
      <c r="A41" s="264">
        <v>48</v>
      </c>
      <c r="B41" s="264">
        <v>210</v>
      </c>
      <c r="C41" s="300">
        <v>4300</v>
      </c>
      <c r="D41" s="673">
        <v>250</v>
      </c>
      <c r="E41" s="257"/>
      <c r="F41" s="256">
        <v>28</v>
      </c>
      <c r="G41" s="257">
        <v>1.1846999999999999</v>
      </c>
      <c r="H41" s="676">
        <f>D41-F41-F45</f>
        <v>-8</v>
      </c>
      <c r="I41" s="257"/>
    </row>
    <row r="42" spans="1:12" ht="15" hidden="1" customHeight="1">
      <c r="A42" s="264"/>
      <c r="B42" s="264"/>
      <c r="C42" s="300"/>
      <c r="D42" s="674"/>
      <c r="E42" s="257"/>
      <c r="F42" s="256"/>
      <c r="G42" s="257"/>
      <c r="H42" s="677"/>
      <c r="I42" s="257"/>
    </row>
    <row r="43" spans="1:12" ht="15" hidden="1" customHeight="1">
      <c r="A43" s="264">
        <v>23</v>
      </c>
      <c r="B43" s="264">
        <v>155</v>
      </c>
      <c r="C43" s="300">
        <v>5500</v>
      </c>
      <c r="D43" s="674"/>
      <c r="E43" s="257"/>
      <c r="F43" s="256">
        <v>1226</v>
      </c>
      <c r="G43" s="257">
        <v>24.1083</v>
      </c>
      <c r="H43" s="677"/>
      <c r="I43" s="257"/>
      <c r="J43" s="56"/>
      <c r="K43" s="56"/>
    </row>
    <row r="44" spans="1:12" ht="15" hidden="1" customHeight="1">
      <c r="A44" s="264">
        <v>23</v>
      </c>
      <c r="B44" s="264">
        <v>155</v>
      </c>
      <c r="C44" s="300" t="s">
        <v>205</v>
      </c>
      <c r="D44" s="674"/>
      <c r="E44" s="257"/>
      <c r="F44" s="256">
        <v>2165</v>
      </c>
      <c r="G44" s="257">
        <v>45.458500000000001</v>
      </c>
      <c r="H44" s="677"/>
      <c r="I44" s="257"/>
      <c r="J44" s="56"/>
      <c r="K44" s="56"/>
    </row>
    <row r="45" spans="1:12" ht="15" hidden="1" customHeight="1">
      <c r="A45" s="301">
        <v>48</v>
      </c>
      <c r="B45" s="301">
        <v>205</v>
      </c>
      <c r="C45" s="302">
        <v>4300</v>
      </c>
      <c r="D45" s="675"/>
      <c r="E45" s="304"/>
      <c r="F45" s="303">
        <v>230</v>
      </c>
      <c r="G45" s="304">
        <v>9.7318000000000016</v>
      </c>
      <c r="H45" s="678"/>
      <c r="I45" s="304"/>
      <c r="J45" s="56"/>
    </row>
    <row r="46" spans="1:12" ht="15" hidden="1" customHeight="1">
      <c r="A46" s="301"/>
      <c r="B46" s="301"/>
      <c r="C46" s="302"/>
      <c r="D46" s="303"/>
      <c r="E46" s="304"/>
      <c r="F46" s="303"/>
      <c r="G46" s="304"/>
      <c r="H46" s="303"/>
      <c r="I46" s="304"/>
    </row>
    <row r="47" spans="1:12" ht="15" customHeight="1">
      <c r="A47" s="301">
        <v>23</v>
      </c>
      <c r="B47" s="301">
        <v>155</v>
      </c>
      <c r="C47" s="302">
        <v>4900</v>
      </c>
      <c r="D47" s="303">
        <v>3500</v>
      </c>
      <c r="E47" s="304"/>
      <c r="F47" s="303">
        <v>283</v>
      </c>
      <c r="G47" s="304">
        <v>4.9484000000000004</v>
      </c>
      <c r="H47" s="256">
        <f t="shared" si="10"/>
        <v>3217</v>
      </c>
      <c r="I47" s="304"/>
      <c r="K47">
        <v>283</v>
      </c>
      <c r="L47">
        <v>4.9484000000000004</v>
      </c>
    </row>
    <row r="48" spans="1:12" ht="15" customHeight="1">
      <c r="A48" s="301">
        <v>23</v>
      </c>
      <c r="B48" s="301">
        <v>155</v>
      </c>
      <c r="C48" s="302">
        <v>5200</v>
      </c>
      <c r="D48" s="303">
        <v>3500</v>
      </c>
      <c r="E48" s="304"/>
      <c r="F48" s="303">
        <v>43</v>
      </c>
      <c r="G48" s="304">
        <v>0.79980000000000007</v>
      </c>
      <c r="H48" s="256">
        <f t="shared" si="10"/>
        <v>3457</v>
      </c>
      <c r="I48" s="304"/>
      <c r="K48">
        <v>43</v>
      </c>
      <c r="L48">
        <v>0.79980000000000007</v>
      </c>
    </row>
    <row r="49" spans="1:12" ht="15" customHeight="1">
      <c r="A49" s="301">
        <v>23</v>
      </c>
      <c r="B49" s="301">
        <v>155</v>
      </c>
      <c r="C49" s="302">
        <v>5500</v>
      </c>
      <c r="D49" s="303">
        <v>5000</v>
      </c>
      <c r="E49" s="304"/>
      <c r="F49" s="303">
        <v>39</v>
      </c>
      <c r="G49" s="304">
        <v>0.76749999999999985</v>
      </c>
      <c r="H49" s="256">
        <f t="shared" si="10"/>
        <v>4961</v>
      </c>
      <c r="I49" s="304"/>
      <c r="K49">
        <v>39</v>
      </c>
      <c r="L49">
        <v>0.76749999999999985</v>
      </c>
    </row>
    <row r="50" spans="1:12" ht="15" customHeight="1">
      <c r="A50" s="301">
        <v>23</v>
      </c>
      <c r="B50" s="301">
        <v>155</v>
      </c>
      <c r="C50" s="302">
        <v>5800</v>
      </c>
      <c r="D50" s="303">
        <v>6000</v>
      </c>
      <c r="E50" s="304"/>
      <c r="F50" s="303">
        <v>247</v>
      </c>
      <c r="G50" s="304">
        <v>5.2475999999999994</v>
      </c>
      <c r="H50" s="256">
        <f t="shared" si="10"/>
        <v>5753</v>
      </c>
      <c r="I50" s="304"/>
      <c r="K50">
        <v>247</v>
      </c>
      <c r="L50">
        <v>5.2475999999999994</v>
      </c>
    </row>
    <row r="51" spans="1:12" ht="15" hidden="1" customHeight="1">
      <c r="A51" s="301"/>
      <c r="B51" s="301"/>
      <c r="C51" s="302"/>
      <c r="D51" s="303"/>
      <c r="E51" s="304"/>
      <c r="F51" s="303"/>
      <c r="G51" s="304"/>
      <c r="H51" s="256"/>
      <c r="I51" s="304"/>
    </row>
    <row r="52" spans="1:12" ht="15" hidden="1" customHeight="1">
      <c r="A52" s="301"/>
      <c r="B52" s="301"/>
      <c r="C52" s="302"/>
      <c r="D52" s="303"/>
      <c r="E52" s="304"/>
      <c r="F52" s="303"/>
      <c r="G52" s="304"/>
      <c r="H52" s="256"/>
      <c r="I52" s="304"/>
    </row>
    <row r="53" spans="1:12" ht="15" hidden="1" customHeight="1">
      <c r="A53" s="301"/>
      <c r="B53" s="301"/>
      <c r="C53" s="302"/>
      <c r="D53" s="303"/>
      <c r="E53" s="304"/>
      <c r="F53" s="303"/>
      <c r="G53" s="304"/>
      <c r="H53" s="256"/>
      <c r="I53" s="304"/>
    </row>
    <row r="54" spans="1:12" ht="15" hidden="1" customHeight="1">
      <c r="A54" s="301"/>
      <c r="B54" s="301"/>
      <c r="C54" s="302"/>
      <c r="D54" s="303"/>
      <c r="E54" s="304"/>
      <c r="F54" s="303"/>
      <c r="G54" s="304"/>
      <c r="H54" s="256"/>
      <c r="I54" s="304"/>
    </row>
    <row r="55" spans="1:12" ht="15" hidden="1" customHeight="1">
      <c r="A55" s="301"/>
      <c r="B55" s="301"/>
      <c r="C55" s="302"/>
      <c r="D55" s="303"/>
      <c r="E55" s="304"/>
      <c r="F55" s="303"/>
      <c r="G55" s="304"/>
      <c r="H55" s="303"/>
      <c r="I55" s="304"/>
    </row>
    <row r="56" spans="1:12" ht="15" hidden="1" customHeight="1">
      <c r="A56" s="301"/>
      <c r="B56" s="301"/>
      <c r="C56" s="302"/>
      <c r="D56" s="303"/>
      <c r="E56" s="304"/>
      <c r="F56" s="303"/>
      <c r="G56" s="304"/>
      <c r="H56" s="303"/>
      <c r="I56" s="304"/>
    </row>
    <row r="57" spans="1:12" ht="15" hidden="1" customHeight="1">
      <c r="A57" s="252"/>
      <c r="B57" s="252"/>
      <c r="C57" s="252"/>
      <c r="D57" s="252"/>
      <c r="E57" s="259"/>
      <c r="F57" s="252"/>
      <c r="G57" s="259"/>
      <c r="H57" s="252"/>
      <c r="I57" s="259"/>
    </row>
    <row r="58" spans="1:12" ht="15" customHeight="1">
      <c r="A58" s="679" t="s">
        <v>35</v>
      </c>
      <c r="B58" s="680"/>
      <c r="C58" s="681"/>
      <c r="D58" s="185">
        <f>SUM(D47:D57)</f>
        <v>18000</v>
      </c>
      <c r="E58" s="254"/>
      <c r="F58" s="185">
        <f>SUM(F47:F57)</f>
        <v>612</v>
      </c>
      <c r="G58" s="185">
        <f>SUM(G47:G57)</f>
        <v>11.763300000000001</v>
      </c>
      <c r="H58" s="185">
        <f>SUM(H47:H50)</f>
        <v>17388</v>
      </c>
      <c r="I58" s="261"/>
    </row>
    <row r="59" spans="1:12" ht="6" customHeight="1"/>
    <row r="60" spans="1:12" ht="15" customHeight="1">
      <c r="A60" s="683" t="s">
        <v>99</v>
      </c>
      <c r="B60" s="683"/>
      <c r="C60" s="683"/>
      <c r="D60" s="35"/>
      <c r="E60" s="250"/>
      <c r="F60" s="35"/>
      <c r="G60" s="35"/>
      <c r="H60" s="35"/>
      <c r="I60" s="35"/>
    </row>
    <row r="61" spans="1:12" ht="13.5" customHeight="1">
      <c r="A61" s="617" t="s">
        <v>187</v>
      </c>
      <c r="B61" s="617" t="s">
        <v>188</v>
      </c>
      <c r="C61" s="617" t="s">
        <v>34</v>
      </c>
      <c r="D61" s="682" t="s">
        <v>189</v>
      </c>
      <c r="E61" s="682"/>
      <c r="F61" s="682" t="s">
        <v>190</v>
      </c>
      <c r="G61" s="682"/>
      <c r="H61" s="682" t="s">
        <v>191</v>
      </c>
      <c r="I61" s="682"/>
    </row>
    <row r="62" spans="1:12" ht="13.5" customHeight="1">
      <c r="A62" s="642"/>
      <c r="B62" s="642"/>
      <c r="C62" s="642"/>
      <c r="D62" s="372" t="s">
        <v>69</v>
      </c>
      <c r="E62" s="372" t="s">
        <v>19</v>
      </c>
      <c r="F62" s="372" t="s">
        <v>69</v>
      </c>
      <c r="G62" s="372" t="s">
        <v>19</v>
      </c>
      <c r="H62" s="372" t="s">
        <v>69</v>
      </c>
      <c r="I62" s="372" t="s">
        <v>19</v>
      </c>
    </row>
    <row r="63" spans="1:12" ht="13.5" customHeight="1">
      <c r="A63" s="428">
        <v>24</v>
      </c>
      <c r="B63" s="428">
        <v>110</v>
      </c>
      <c r="C63" s="428" t="s">
        <v>192</v>
      </c>
      <c r="D63" s="427"/>
      <c r="E63" s="417">
        <v>17</v>
      </c>
      <c r="F63" s="419">
        <v>1035</v>
      </c>
      <c r="G63" s="417">
        <v>7.5019999999999998</v>
      </c>
      <c r="H63" s="427"/>
      <c r="I63" s="418">
        <f>E63-G63</f>
        <v>9.4980000000000011</v>
      </c>
    </row>
    <row r="64" spans="1:12" ht="15" customHeight="1">
      <c r="A64" s="264">
        <v>25</v>
      </c>
      <c r="B64" s="264">
        <v>120</v>
      </c>
      <c r="C64" s="264" t="s">
        <v>192</v>
      </c>
      <c r="D64" s="265"/>
      <c r="E64" s="266">
        <v>20</v>
      </c>
      <c r="F64" s="265">
        <v>1957</v>
      </c>
      <c r="G64" s="266">
        <v>20.733299999999996</v>
      </c>
      <c r="H64" s="258"/>
      <c r="I64" s="445">
        <f>E64-G64</f>
        <v>-0.73329999999999629</v>
      </c>
    </row>
    <row r="65" spans="1:9" ht="15" customHeight="1">
      <c r="A65" s="264">
        <v>23</v>
      </c>
      <c r="B65" s="264">
        <v>158</v>
      </c>
      <c r="C65" s="264" t="s">
        <v>192</v>
      </c>
      <c r="D65" s="265"/>
      <c r="E65" s="670">
        <v>130</v>
      </c>
      <c r="F65" s="265">
        <v>453</v>
      </c>
      <c r="G65" s="266">
        <v>6.1370000000000005</v>
      </c>
      <c r="H65" s="258"/>
      <c r="I65" s="671">
        <f>E65-G65-G66</f>
        <v>-1.7785000000000224</v>
      </c>
    </row>
    <row r="66" spans="1:9" ht="15" customHeight="1">
      <c r="A66" s="264">
        <v>25</v>
      </c>
      <c r="B66" s="264">
        <v>158</v>
      </c>
      <c r="C66" s="264" t="s">
        <v>192</v>
      </c>
      <c r="D66" s="265"/>
      <c r="E66" s="670"/>
      <c r="F66" s="265">
        <v>9977</v>
      </c>
      <c r="G66" s="266">
        <v>125.64150000000002</v>
      </c>
      <c r="H66" s="258"/>
      <c r="I66" s="671"/>
    </row>
    <row r="67" spans="1:9" ht="15" customHeight="1">
      <c r="A67" s="429">
        <v>26</v>
      </c>
      <c r="B67" s="429">
        <v>158</v>
      </c>
      <c r="C67" s="429" t="s">
        <v>192</v>
      </c>
      <c r="D67" s="267"/>
      <c r="E67" s="253">
        <v>20</v>
      </c>
      <c r="F67" s="267">
        <v>1276</v>
      </c>
      <c r="G67" s="253">
        <v>18.458399999999997</v>
      </c>
      <c r="H67" s="252"/>
      <c r="I67" s="268">
        <f>E67-G67</f>
        <v>1.5416000000000025</v>
      </c>
    </row>
    <row r="68" spans="1:9" ht="15" customHeight="1">
      <c r="A68" s="672" t="s">
        <v>35</v>
      </c>
      <c r="B68" s="672"/>
      <c r="C68" s="672"/>
      <c r="D68" s="267">
        <f t="shared" ref="D68" si="11">SUM(D64:D67)</f>
        <v>0</v>
      </c>
      <c r="E68" s="253">
        <f>SUM(E63:E67)</f>
        <v>187</v>
      </c>
      <c r="F68" s="267">
        <f t="shared" ref="F68:I68" si="12">SUM(F63:F67)</f>
        <v>14698</v>
      </c>
      <c r="G68" s="253">
        <f t="shared" si="12"/>
        <v>178.47219999999999</v>
      </c>
      <c r="H68" s="253">
        <f t="shared" si="12"/>
        <v>0</v>
      </c>
      <c r="I68" s="253">
        <f t="shared" si="12"/>
        <v>8.5277999999999849</v>
      </c>
    </row>
  </sheetData>
  <sortState ref="A6:L7">
    <sortCondition ref="B6:B7"/>
  </sortState>
  <mergeCells count="27">
    <mergeCell ref="H34:I34"/>
    <mergeCell ref="H1:I1"/>
    <mergeCell ref="A2:A3"/>
    <mergeCell ref="B2:B3"/>
    <mergeCell ref="C2:C3"/>
    <mergeCell ref="D2:E2"/>
    <mergeCell ref="F2:G2"/>
    <mergeCell ref="H2:I2"/>
    <mergeCell ref="A34:A35"/>
    <mergeCell ref="B34:B35"/>
    <mergeCell ref="C34:C35"/>
    <mergeCell ref="D34:E34"/>
    <mergeCell ref="F34:G34"/>
    <mergeCell ref="A33:C33"/>
    <mergeCell ref="E65:E66"/>
    <mergeCell ref="I65:I66"/>
    <mergeCell ref="A68:C68"/>
    <mergeCell ref="D41:D45"/>
    <mergeCell ref="H41:H45"/>
    <mergeCell ref="A58:C58"/>
    <mergeCell ref="A61:A62"/>
    <mergeCell ref="B61:B62"/>
    <mergeCell ref="C61:C62"/>
    <mergeCell ref="D61:E61"/>
    <mergeCell ref="F61:G61"/>
    <mergeCell ref="H61:I61"/>
    <mergeCell ref="A60:C6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3"/>
  <sheetViews>
    <sheetView topLeftCell="A3" workbookViewId="0">
      <selection activeCell="F34" sqref="F34"/>
    </sheetView>
  </sheetViews>
  <sheetFormatPr defaultRowHeight="12.75"/>
  <cols>
    <col min="1" max="1" width="12.28515625" customWidth="1"/>
    <col min="2" max="2" width="15" customWidth="1"/>
    <col min="3" max="3" width="11.28515625" customWidth="1"/>
    <col min="5" max="5" width="12.42578125" customWidth="1"/>
    <col min="6" max="15" width="11.7109375" customWidth="1"/>
  </cols>
  <sheetData>
    <row r="1" spans="1:15" ht="18.75">
      <c r="A1" s="686" t="s">
        <v>212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</row>
    <row r="2" spans="1:15" ht="18.75">
      <c r="A2" s="686" t="s">
        <v>222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</row>
    <row r="3" spans="1:15" ht="18.75">
      <c r="A3" s="361"/>
      <c r="B3" s="361"/>
      <c r="C3" s="361"/>
      <c r="D3" s="361"/>
      <c r="E3" s="363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5" ht="16.5" thickBot="1">
      <c r="A4" s="307" t="s">
        <v>213</v>
      </c>
      <c r="B4" s="307" t="s">
        <v>214</v>
      </c>
      <c r="C4" s="307"/>
      <c r="D4" s="307"/>
      <c r="E4" s="362">
        <f>DUKB!R561</f>
        <v>225.18999999999988</v>
      </c>
      <c r="F4" s="364" t="s">
        <v>223</v>
      </c>
      <c r="G4" s="365">
        <f>E6-E4</f>
        <v>1629.9800000000005</v>
      </c>
      <c r="H4" s="366" t="s">
        <v>224</v>
      </c>
      <c r="I4" s="367">
        <f>G4/E6</f>
        <v>0.87861489782607538</v>
      </c>
      <c r="J4" s="364"/>
      <c r="K4" s="249"/>
      <c r="L4" s="249"/>
      <c r="M4" s="249"/>
      <c r="N4" s="249"/>
      <c r="O4" s="249"/>
    </row>
    <row r="5" spans="1:15" ht="15.75">
      <c r="A5" s="687" t="s">
        <v>44</v>
      </c>
      <c r="B5" s="687" t="s">
        <v>217</v>
      </c>
      <c r="C5" s="689" t="s">
        <v>207</v>
      </c>
      <c r="D5" s="690"/>
      <c r="E5" s="340" t="s">
        <v>208</v>
      </c>
      <c r="F5" s="691" t="s">
        <v>209</v>
      </c>
      <c r="G5" s="692"/>
      <c r="H5" s="693" t="s">
        <v>210</v>
      </c>
      <c r="I5" s="694"/>
      <c r="J5" s="699" t="s">
        <v>216</v>
      </c>
      <c r="K5" s="700"/>
      <c r="L5" s="695" t="s">
        <v>211</v>
      </c>
      <c r="M5" s="696"/>
      <c r="N5" s="697" t="s">
        <v>33</v>
      </c>
      <c r="O5" s="698"/>
    </row>
    <row r="6" spans="1:15" ht="16.5" thickBot="1">
      <c r="A6" s="688"/>
      <c r="B6" s="688"/>
      <c r="C6" s="341" t="s">
        <v>91</v>
      </c>
      <c r="D6" s="341" t="s">
        <v>215</v>
      </c>
      <c r="E6" s="342">
        <v>1855.1700000000003</v>
      </c>
      <c r="F6" s="343" t="s">
        <v>78</v>
      </c>
      <c r="G6" s="343" t="s">
        <v>76</v>
      </c>
      <c r="H6" s="344" t="s">
        <v>78</v>
      </c>
      <c r="I6" s="344" t="s">
        <v>76</v>
      </c>
      <c r="J6" s="345" t="s">
        <v>78</v>
      </c>
      <c r="K6" s="345" t="s">
        <v>76</v>
      </c>
      <c r="L6" s="346" t="s">
        <v>78</v>
      </c>
      <c r="M6" s="346" t="s">
        <v>76</v>
      </c>
      <c r="N6" s="347" t="s">
        <v>78</v>
      </c>
      <c r="O6" s="347" t="s">
        <v>76</v>
      </c>
    </row>
    <row r="7" spans="1:15" ht="15.75">
      <c r="A7" s="330">
        <v>45741</v>
      </c>
      <c r="B7" s="360" t="s">
        <v>218</v>
      </c>
      <c r="C7" s="331">
        <v>23.080000000000002</v>
      </c>
      <c r="D7" s="332">
        <v>81</v>
      </c>
      <c r="E7" s="333">
        <v>1629.9400000000005</v>
      </c>
      <c r="F7" s="351">
        <v>10.968400000000006</v>
      </c>
      <c r="G7" s="334">
        <f t="shared" ref="G7:G14" si="0">+F7/C7</f>
        <v>0.47523396880415969</v>
      </c>
      <c r="H7" s="335">
        <v>0</v>
      </c>
      <c r="I7" s="336">
        <f t="shared" ref="I7:I14" si="1">+H7/C7</f>
        <v>0</v>
      </c>
      <c r="J7" s="348">
        <v>0.40180000000000005</v>
      </c>
      <c r="K7" s="337">
        <f>J7/C7</f>
        <v>1.7409012131715772E-2</v>
      </c>
      <c r="L7" s="354">
        <v>2.6988000000000003</v>
      </c>
      <c r="M7" s="338">
        <f t="shared" ref="M7:M14" si="2">+L7/C7</f>
        <v>0.11693240901213171</v>
      </c>
      <c r="N7" s="357">
        <f>F7+H7+J7+L7</f>
        <v>14.069000000000006</v>
      </c>
      <c r="O7" s="339">
        <f>N7/C7</f>
        <v>0.6095753899480072</v>
      </c>
    </row>
    <row r="8" spans="1:15" ht="15.75">
      <c r="A8" s="309">
        <f>+A7+1</f>
        <v>45742</v>
      </c>
      <c r="B8" s="360" t="s">
        <v>220</v>
      </c>
      <c r="C8" s="310">
        <v>65.430000000000007</v>
      </c>
      <c r="D8" s="311">
        <v>79</v>
      </c>
      <c r="E8" s="312">
        <v>1564.5100000000004</v>
      </c>
      <c r="F8" s="352">
        <v>30.783899999999996</v>
      </c>
      <c r="G8" s="317">
        <f t="shared" si="0"/>
        <v>0.47048601558917919</v>
      </c>
      <c r="H8" s="326">
        <v>0</v>
      </c>
      <c r="I8" s="327">
        <f t="shared" si="1"/>
        <v>0</v>
      </c>
      <c r="J8" s="349">
        <v>1.0283999999999993</v>
      </c>
      <c r="K8" s="316">
        <f t="shared" ref="K8:K14" si="3">J8/C8</f>
        <v>1.5717560751948634E-2</v>
      </c>
      <c r="L8" s="355">
        <v>7.6158999999999981</v>
      </c>
      <c r="M8" s="313">
        <f t="shared" si="2"/>
        <v>0.11639767690661772</v>
      </c>
      <c r="N8" s="358">
        <f t="shared" ref="N8:N14" si="4">F8+H8+J8+L8</f>
        <v>39.42819999999999</v>
      </c>
      <c r="O8" s="314">
        <f t="shared" ref="O8:O14" si="5">N8/C8</f>
        <v>0.60260125324774549</v>
      </c>
    </row>
    <row r="9" spans="1:15" ht="15.75">
      <c r="A9" s="309">
        <f t="shared" ref="A9:A42" si="6">+A8+1</f>
        <v>45743</v>
      </c>
      <c r="B9" s="360" t="s">
        <v>218</v>
      </c>
      <c r="C9" s="310">
        <v>50.819999999999986</v>
      </c>
      <c r="D9" s="311">
        <v>81</v>
      </c>
      <c r="E9" s="312">
        <v>1513.7500000000005</v>
      </c>
      <c r="F9" s="352">
        <v>24.671399999999991</v>
      </c>
      <c r="G9" s="317">
        <f t="shared" si="0"/>
        <v>0.48546635182998815</v>
      </c>
      <c r="H9" s="326">
        <v>0</v>
      </c>
      <c r="I9" s="327">
        <f t="shared" si="1"/>
        <v>0</v>
      </c>
      <c r="J9" s="349">
        <v>0.60610000000000008</v>
      </c>
      <c r="K9" s="316">
        <f t="shared" si="3"/>
        <v>1.1926406926406931E-2</v>
      </c>
      <c r="L9" s="355">
        <v>5.1071999999999997</v>
      </c>
      <c r="M9" s="313">
        <f t="shared" si="2"/>
        <v>0.10049586776859507</v>
      </c>
      <c r="N9" s="358">
        <f t="shared" si="4"/>
        <v>30.384699999999992</v>
      </c>
      <c r="O9" s="314">
        <f t="shared" si="5"/>
        <v>0.5978886265249902</v>
      </c>
    </row>
    <row r="10" spans="1:15" ht="15.75" hidden="1">
      <c r="A10" s="309">
        <f t="shared" si="6"/>
        <v>45744</v>
      </c>
      <c r="B10" s="360" t="s">
        <v>218</v>
      </c>
      <c r="C10" s="310"/>
      <c r="D10" s="311"/>
      <c r="E10" s="312"/>
      <c r="F10" s="352"/>
      <c r="G10" s="317" t="e">
        <f t="shared" si="0"/>
        <v>#DIV/0!</v>
      </c>
      <c r="H10" s="326">
        <v>0</v>
      </c>
      <c r="I10" s="327" t="e">
        <f t="shared" si="1"/>
        <v>#DIV/0!</v>
      </c>
      <c r="J10" s="349"/>
      <c r="K10" s="316" t="e">
        <f t="shared" si="3"/>
        <v>#DIV/0!</v>
      </c>
      <c r="L10" s="355"/>
      <c r="M10" s="313" t="e">
        <f t="shared" si="2"/>
        <v>#DIV/0!</v>
      </c>
      <c r="N10" s="358">
        <f t="shared" si="4"/>
        <v>0</v>
      </c>
      <c r="O10" s="314" t="e">
        <f t="shared" si="5"/>
        <v>#DIV/0!</v>
      </c>
    </row>
    <row r="11" spans="1:15" ht="15.75" hidden="1">
      <c r="A11" s="309">
        <f t="shared" si="6"/>
        <v>45745</v>
      </c>
      <c r="B11" s="360" t="s">
        <v>218</v>
      </c>
      <c r="C11" s="310"/>
      <c r="D11" s="311"/>
      <c r="E11" s="312"/>
      <c r="F11" s="352"/>
      <c r="G11" s="317" t="e">
        <f t="shared" si="0"/>
        <v>#DIV/0!</v>
      </c>
      <c r="H11" s="326">
        <v>0</v>
      </c>
      <c r="I11" s="327" t="e">
        <f t="shared" si="1"/>
        <v>#DIV/0!</v>
      </c>
      <c r="J11" s="349"/>
      <c r="K11" s="316" t="e">
        <f t="shared" si="3"/>
        <v>#DIV/0!</v>
      </c>
      <c r="L11" s="355"/>
      <c r="M11" s="313" t="e">
        <f t="shared" si="2"/>
        <v>#DIV/0!</v>
      </c>
      <c r="N11" s="358">
        <f t="shared" si="4"/>
        <v>0</v>
      </c>
      <c r="O11" s="314" t="e">
        <f t="shared" si="5"/>
        <v>#DIV/0!</v>
      </c>
    </row>
    <row r="12" spans="1:15" ht="15.75" hidden="1">
      <c r="A12" s="309">
        <f t="shared" si="6"/>
        <v>45746</v>
      </c>
      <c r="B12" s="360" t="s">
        <v>218</v>
      </c>
      <c r="C12" s="310"/>
      <c r="D12" s="311"/>
      <c r="E12" s="312"/>
      <c r="F12" s="352"/>
      <c r="G12" s="317" t="e">
        <f t="shared" si="0"/>
        <v>#DIV/0!</v>
      </c>
      <c r="H12" s="326">
        <v>0</v>
      </c>
      <c r="I12" s="327" t="e">
        <f t="shared" si="1"/>
        <v>#DIV/0!</v>
      </c>
      <c r="J12" s="349"/>
      <c r="K12" s="316" t="e">
        <f t="shared" si="3"/>
        <v>#DIV/0!</v>
      </c>
      <c r="L12" s="355"/>
      <c r="M12" s="313" t="e">
        <f t="shared" si="2"/>
        <v>#DIV/0!</v>
      </c>
      <c r="N12" s="358">
        <f t="shared" si="4"/>
        <v>0</v>
      </c>
      <c r="O12" s="314" t="e">
        <f t="shared" si="5"/>
        <v>#DIV/0!</v>
      </c>
    </row>
    <row r="13" spans="1:15" ht="15.75" hidden="1">
      <c r="A13" s="309">
        <f t="shared" si="6"/>
        <v>45747</v>
      </c>
      <c r="B13" s="360" t="s">
        <v>218</v>
      </c>
      <c r="C13" s="310"/>
      <c r="D13" s="311"/>
      <c r="E13" s="312"/>
      <c r="F13" s="352"/>
      <c r="G13" s="317" t="e">
        <f t="shared" si="0"/>
        <v>#DIV/0!</v>
      </c>
      <c r="H13" s="326">
        <v>0</v>
      </c>
      <c r="I13" s="327" t="e">
        <f t="shared" si="1"/>
        <v>#DIV/0!</v>
      </c>
      <c r="J13" s="349"/>
      <c r="K13" s="316" t="e">
        <f t="shared" si="3"/>
        <v>#DIV/0!</v>
      </c>
      <c r="L13" s="355"/>
      <c r="M13" s="313" t="e">
        <f t="shared" si="2"/>
        <v>#DIV/0!</v>
      </c>
      <c r="N13" s="358">
        <f t="shared" si="4"/>
        <v>0</v>
      </c>
      <c r="O13" s="314" t="e">
        <f t="shared" si="5"/>
        <v>#DIV/0!</v>
      </c>
    </row>
    <row r="14" spans="1:15" ht="15.75" hidden="1">
      <c r="A14" s="309">
        <f t="shared" si="6"/>
        <v>45748</v>
      </c>
      <c r="B14" s="360" t="s">
        <v>218</v>
      </c>
      <c r="C14" s="315"/>
      <c r="D14" s="311"/>
      <c r="E14" s="312"/>
      <c r="F14" s="352"/>
      <c r="G14" s="317" t="e">
        <f t="shared" si="0"/>
        <v>#DIV/0!</v>
      </c>
      <c r="H14" s="326">
        <v>0</v>
      </c>
      <c r="I14" s="327" t="e">
        <f t="shared" si="1"/>
        <v>#DIV/0!</v>
      </c>
      <c r="J14" s="349"/>
      <c r="K14" s="316" t="e">
        <f t="shared" si="3"/>
        <v>#DIV/0!</v>
      </c>
      <c r="L14" s="355"/>
      <c r="M14" s="313" t="e">
        <f t="shared" si="2"/>
        <v>#DIV/0!</v>
      </c>
      <c r="N14" s="358">
        <f t="shared" si="4"/>
        <v>0</v>
      </c>
      <c r="O14" s="314" t="e">
        <f t="shared" si="5"/>
        <v>#DIV/0!</v>
      </c>
    </row>
    <row r="15" spans="1:15" ht="15.75" hidden="1">
      <c r="A15" s="309">
        <f t="shared" si="6"/>
        <v>45749</v>
      </c>
      <c r="B15" s="360" t="s">
        <v>218</v>
      </c>
      <c r="C15" s="315"/>
      <c r="D15" s="311"/>
      <c r="E15" s="312"/>
      <c r="F15" s="352"/>
      <c r="G15" s="317" t="e">
        <f t="shared" ref="G15:G31" si="7">+F15/C15</f>
        <v>#DIV/0!</v>
      </c>
      <c r="H15" s="326">
        <v>0</v>
      </c>
      <c r="I15" s="327" t="e">
        <f t="shared" ref="I15:I31" si="8">+H15/C15</f>
        <v>#DIV/0!</v>
      </c>
      <c r="J15" s="349"/>
      <c r="K15" s="316" t="e">
        <f t="shared" ref="K15:K31" si="9">J15/C15</f>
        <v>#DIV/0!</v>
      </c>
      <c r="L15" s="355"/>
      <c r="M15" s="313" t="e">
        <f t="shared" ref="M15:M31" si="10">+L15/C15</f>
        <v>#DIV/0!</v>
      </c>
      <c r="N15" s="358">
        <f t="shared" ref="N15:N31" si="11">F15+H15+J15+L15</f>
        <v>0</v>
      </c>
      <c r="O15" s="314" t="e">
        <f t="shared" ref="O15:O31" si="12">N15/C15</f>
        <v>#DIV/0!</v>
      </c>
    </row>
    <row r="16" spans="1:15" ht="15.75" hidden="1">
      <c r="A16" s="309">
        <f t="shared" si="6"/>
        <v>45750</v>
      </c>
      <c r="B16" s="360" t="s">
        <v>218</v>
      </c>
      <c r="C16" s="315"/>
      <c r="D16" s="311"/>
      <c r="E16" s="312"/>
      <c r="F16" s="352"/>
      <c r="G16" s="317" t="e">
        <f t="shared" si="7"/>
        <v>#DIV/0!</v>
      </c>
      <c r="H16" s="326">
        <v>0</v>
      </c>
      <c r="I16" s="327" t="e">
        <f t="shared" si="8"/>
        <v>#DIV/0!</v>
      </c>
      <c r="J16" s="349"/>
      <c r="K16" s="316" t="e">
        <f t="shared" si="9"/>
        <v>#DIV/0!</v>
      </c>
      <c r="L16" s="355"/>
      <c r="M16" s="313" t="e">
        <f t="shared" si="10"/>
        <v>#DIV/0!</v>
      </c>
      <c r="N16" s="358">
        <f t="shared" si="11"/>
        <v>0</v>
      </c>
      <c r="O16" s="314" t="e">
        <f t="shared" si="12"/>
        <v>#DIV/0!</v>
      </c>
    </row>
    <row r="17" spans="1:15" ht="15.75" hidden="1">
      <c r="A17" s="309">
        <f t="shared" si="6"/>
        <v>45751</v>
      </c>
      <c r="B17" s="360" t="s">
        <v>218</v>
      </c>
      <c r="C17" s="315"/>
      <c r="D17" s="311"/>
      <c r="E17" s="312"/>
      <c r="F17" s="352"/>
      <c r="G17" s="317" t="e">
        <f t="shared" si="7"/>
        <v>#DIV/0!</v>
      </c>
      <c r="H17" s="326">
        <v>0</v>
      </c>
      <c r="I17" s="327" t="e">
        <f t="shared" si="8"/>
        <v>#DIV/0!</v>
      </c>
      <c r="J17" s="349"/>
      <c r="K17" s="316" t="e">
        <f t="shared" si="9"/>
        <v>#DIV/0!</v>
      </c>
      <c r="L17" s="355"/>
      <c r="M17" s="313" t="e">
        <f t="shared" si="10"/>
        <v>#DIV/0!</v>
      </c>
      <c r="N17" s="358">
        <f t="shared" si="11"/>
        <v>0</v>
      </c>
      <c r="O17" s="314" t="e">
        <f t="shared" si="12"/>
        <v>#DIV/0!</v>
      </c>
    </row>
    <row r="18" spans="1:15" ht="15.75" hidden="1">
      <c r="A18" s="309">
        <f t="shared" si="6"/>
        <v>45752</v>
      </c>
      <c r="B18" s="360" t="s">
        <v>218</v>
      </c>
      <c r="C18" s="315"/>
      <c r="D18" s="311"/>
      <c r="E18" s="312"/>
      <c r="F18" s="352"/>
      <c r="G18" s="317" t="e">
        <f t="shared" si="7"/>
        <v>#DIV/0!</v>
      </c>
      <c r="H18" s="326">
        <v>0</v>
      </c>
      <c r="I18" s="327" t="e">
        <f t="shared" si="8"/>
        <v>#DIV/0!</v>
      </c>
      <c r="J18" s="349"/>
      <c r="K18" s="316" t="e">
        <f t="shared" si="9"/>
        <v>#DIV/0!</v>
      </c>
      <c r="L18" s="355"/>
      <c r="M18" s="313" t="e">
        <f t="shared" si="10"/>
        <v>#DIV/0!</v>
      </c>
      <c r="N18" s="358">
        <f t="shared" si="11"/>
        <v>0</v>
      </c>
      <c r="O18" s="314" t="e">
        <f t="shared" si="12"/>
        <v>#DIV/0!</v>
      </c>
    </row>
    <row r="19" spans="1:15" ht="15.75" hidden="1">
      <c r="A19" s="309">
        <f t="shared" si="6"/>
        <v>45753</v>
      </c>
      <c r="B19" s="360" t="s">
        <v>218</v>
      </c>
      <c r="C19" s="315"/>
      <c r="D19" s="311"/>
      <c r="E19" s="312"/>
      <c r="F19" s="352"/>
      <c r="G19" s="317" t="e">
        <f t="shared" si="7"/>
        <v>#DIV/0!</v>
      </c>
      <c r="H19" s="326">
        <v>0</v>
      </c>
      <c r="I19" s="327" t="e">
        <f t="shared" si="8"/>
        <v>#DIV/0!</v>
      </c>
      <c r="J19" s="349"/>
      <c r="K19" s="316" t="e">
        <f t="shared" si="9"/>
        <v>#DIV/0!</v>
      </c>
      <c r="L19" s="355"/>
      <c r="M19" s="313" t="e">
        <f t="shared" si="10"/>
        <v>#DIV/0!</v>
      </c>
      <c r="N19" s="358">
        <f t="shared" si="11"/>
        <v>0</v>
      </c>
      <c r="O19" s="314" t="e">
        <f t="shared" si="12"/>
        <v>#DIV/0!</v>
      </c>
    </row>
    <row r="20" spans="1:15" ht="15.75">
      <c r="A20" s="309">
        <f t="shared" si="6"/>
        <v>45754</v>
      </c>
      <c r="B20" s="360" t="s">
        <v>219</v>
      </c>
      <c r="C20" s="315">
        <v>101.12</v>
      </c>
      <c r="D20" s="311">
        <v>92</v>
      </c>
      <c r="E20" s="312">
        <v>1412.6400000000003</v>
      </c>
      <c r="F20" s="352">
        <v>55.48289999999993</v>
      </c>
      <c r="G20" s="317">
        <f t="shared" si="7"/>
        <v>0.54868374208860693</v>
      </c>
      <c r="H20" s="326">
        <v>0</v>
      </c>
      <c r="I20" s="327">
        <f t="shared" si="8"/>
        <v>0</v>
      </c>
      <c r="J20" s="349">
        <v>1.5931000000000002</v>
      </c>
      <c r="K20" s="316">
        <f t="shared" si="9"/>
        <v>1.5754549050632914E-2</v>
      </c>
      <c r="L20" s="355">
        <v>9.2608000000000015</v>
      </c>
      <c r="M20" s="313">
        <f t="shared" si="10"/>
        <v>9.1582278481012663E-2</v>
      </c>
      <c r="N20" s="358">
        <f t="shared" si="11"/>
        <v>66.336799999999926</v>
      </c>
      <c r="O20" s="314">
        <f t="shared" si="12"/>
        <v>0.65602056962025235</v>
      </c>
    </row>
    <row r="21" spans="1:15" ht="15.75">
      <c r="A21" s="309">
        <f t="shared" si="6"/>
        <v>45755</v>
      </c>
      <c r="B21" s="360" t="s">
        <v>219</v>
      </c>
      <c r="C21" s="315">
        <v>100.45000000000002</v>
      </c>
      <c r="D21" s="311">
        <v>82</v>
      </c>
      <c r="E21" s="312">
        <v>1312.2000000000005</v>
      </c>
      <c r="F21" s="352">
        <v>52.865399999999987</v>
      </c>
      <c r="G21" s="317">
        <f t="shared" si="7"/>
        <v>0.52628571428571402</v>
      </c>
      <c r="H21" s="326">
        <v>0</v>
      </c>
      <c r="I21" s="327">
        <f t="shared" si="8"/>
        <v>0</v>
      </c>
      <c r="J21" s="349">
        <v>0.93489999999999984</v>
      </c>
      <c r="K21" s="316">
        <f t="shared" si="9"/>
        <v>9.3071179691388718E-3</v>
      </c>
      <c r="L21" s="355">
        <v>11.401399999999995</v>
      </c>
      <c r="M21" s="313">
        <f t="shared" si="10"/>
        <v>0.1135032354405176</v>
      </c>
      <c r="N21" s="358">
        <f t="shared" si="11"/>
        <v>65.201699999999988</v>
      </c>
      <c r="O21" s="314">
        <f t="shared" si="12"/>
        <v>0.64909606769537065</v>
      </c>
    </row>
    <row r="22" spans="1:15" ht="15.75">
      <c r="A22" s="309">
        <f t="shared" si="6"/>
        <v>45756</v>
      </c>
      <c r="B22" s="360" t="s">
        <v>219</v>
      </c>
      <c r="C22" s="315">
        <v>95.13</v>
      </c>
      <c r="D22" s="311">
        <v>83</v>
      </c>
      <c r="E22" s="312">
        <v>1217.0700000000004</v>
      </c>
      <c r="F22" s="352">
        <v>50.748399999999968</v>
      </c>
      <c r="G22" s="317">
        <f t="shared" si="7"/>
        <v>0.5334636812782505</v>
      </c>
      <c r="H22" s="326">
        <v>0</v>
      </c>
      <c r="I22" s="327">
        <f t="shared" si="8"/>
        <v>0</v>
      </c>
      <c r="J22" s="349">
        <v>1.6406999999999998</v>
      </c>
      <c r="K22" s="316">
        <f t="shared" si="9"/>
        <v>1.7246925260170291E-2</v>
      </c>
      <c r="L22" s="355">
        <v>9.4914000000000005</v>
      </c>
      <c r="M22" s="313">
        <f t="shared" si="10"/>
        <v>9.9772942289498595E-2</v>
      </c>
      <c r="N22" s="358">
        <f t="shared" si="11"/>
        <v>61.880499999999969</v>
      </c>
      <c r="O22" s="314">
        <f t="shared" si="12"/>
        <v>0.65048354882791937</v>
      </c>
    </row>
    <row r="23" spans="1:15" ht="15.75">
      <c r="A23" s="309">
        <f t="shared" si="6"/>
        <v>45757</v>
      </c>
      <c r="B23" s="360" t="s">
        <v>220</v>
      </c>
      <c r="C23" s="315">
        <v>64.990000000000009</v>
      </c>
      <c r="D23" s="311">
        <v>80</v>
      </c>
      <c r="E23" s="312">
        <v>1354.2800000000002</v>
      </c>
      <c r="F23" s="352">
        <v>32.014699999999998</v>
      </c>
      <c r="G23" s="317">
        <f t="shared" si="7"/>
        <v>0.49260963225111543</v>
      </c>
      <c r="H23" s="326">
        <v>0</v>
      </c>
      <c r="I23" s="327">
        <f t="shared" si="8"/>
        <v>0</v>
      </c>
      <c r="J23" s="349">
        <v>0.76079999999999959</v>
      </c>
      <c r="K23" s="316">
        <f t="shared" si="9"/>
        <v>1.1706416371749491E-2</v>
      </c>
      <c r="L23" s="355">
        <v>7.4463000000000008</v>
      </c>
      <c r="M23" s="313">
        <f t="shared" si="10"/>
        <v>0.11457608862901984</v>
      </c>
      <c r="N23" s="358">
        <f t="shared" si="11"/>
        <v>40.221799999999995</v>
      </c>
      <c r="O23" s="314">
        <f t="shared" si="12"/>
        <v>0.61889213725188474</v>
      </c>
    </row>
    <row r="24" spans="1:15" ht="15.75">
      <c r="A24" s="309">
        <f t="shared" si="6"/>
        <v>45758</v>
      </c>
      <c r="B24" s="360" t="s">
        <v>221</v>
      </c>
      <c r="C24" s="315">
        <v>65.059999999999988</v>
      </c>
      <c r="D24" s="311">
        <v>77</v>
      </c>
      <c r="E24" s="312">
        <v>1289.0800000000002</v>
      </c>
      <c r="F24" s="352">
        <v>30.404400000000013</v>
      </c>
      <c r="G24" s="317">
        <f t="shared" si="7"/>
        <v>0.46732861973562895</v>
      </c>
      <c r="H24" s="326">
        <v>0</v>
      </c>
      <c r="I24" s="327">
        <f t="shared" si="8"/>
        <v>0</v>
      </c>
      <c r="J24" s="349">
        <v>1.0954999999999995</v>
      </c>
      <c r="K24" s="316">
        <f t="shared" si="9"/>
        <v>1.683830310482631E-2</v>
      </c>
      <c r="L24" s="355">
        <v>6.9626000000000001</v>
      </c>
      <c r="M24" s="313">
        <f t="shared" si="10"/>
        <v>0.10701813710421151</v>
      </c>
      <c r="N24" s="358">
        <f t="shared" si="11"/>
        <v>38.462500000000013</v>
      </c>
      <c r="O24" s="314">
        <f t="shared" si="12"/>
        <v>0.59118505994466675</v>
      </c>
    </row>
    <row r="25" spans="1:15" ht="15.75">
      <c r="A25" s="309">
        <f t="shared" si="6"/>
        <v>45759</v>
      </c>
      <c r="B25" s="360" t="s">
        <v>218</v>
      </c>
      <c r="C25" s="315">
        <v>44.498899999999992</v>
      </c>
      <c r="D25" s="311">
        <v>83</v>
      </c>
      <c r="E25" s="312">
        <v>1244.5811000000003</v>
      </c>
      <c r="F25" s="352">
        <v>22.048300000000001</v>
      </c>
      <c r="G25" s="317">
        <f t="shared" si="7"/>
        <v>0.49547966354224499</v>
      </c>
      <c r="H25" s="326">
        <v>0</v>
      </c>
      <c r="I25" s="327">
        <f t="shared" si="8"/>
        <v>0</v>
      </c>
      <c r="J25" s="349">
        <v>0.98599999999999999</v>
      </c>
      <c r="K25" s="316">
        <f t="shared" si="9"/>
        <v>2.215785109294837E-2</v>
      </c>
      <c r="L25" s="355">
        <v>4.5860000000000003</v>
      </c>
      <c r="M25" s="313">
        <f t="shared" si="10"/>
        <v>0.10305872729438258</v>
      </c>
      <c r="N25" s="358">
        <f t="shared" si="11"/>
        <v>27.6203</v>
      </c>
      <c r="O25" s="314">
        <f t="shared" si="12"/>
        <v>0.62069624192957595</v>
      </c>
    </row>
    <row r="26" spans="1:15" ht="15.75" hidden="1">
      <c r="A26" s="309">
        <f t="shared" si="6"/>
        <v>45760</v>
      </c>
      <c r="B26" s="360" t="s">
        <v>218</v>
      </c>
      <c r="C26" s="315"/>
      <c r="D26" s="311"/>
      <c r="E26" s="312"/>
      <c r="F26" s="352"/>
      <c r="G26" s="317" t="e">
        <f t="shared" si="7"/>
        <v>#DIV/0!</v>
      </c>
      <c r="H26" s="326"/>
      <c r="I26" s="327" t="e">
        <f t="shared" si="8"/>
        <v>#DIV/0!</v>
      </c>
      <c r="J26" s="349"/>
      <c r="K26" s="316" t="e">
        <f t="shared" si="9"/>
        <v>#DIV/0!</v>
      </c>
      <c r="L26" s="355"/>
      <c r="M26" s="313" t="e">
        <f t="shared" si="10"/>
        <v>#DIV/0!</v>
      </c>
      <c r="N26" s="358">
        <f t="shared" si="11"/>
        <v>0</v>
      </c>
      <c r="O26" s="314" t="e">
        <f t="shared" si="12"/>
        <v>#DIV/0!</v>
      </c>
    </row>
    <row r="27" spans="1:15" ht="15.75">
      <c r="A27" s="309">
        <f t="shared" si="6"/>
        <v>45761</v>
      </c>
      <c r="B27" s="360" t="s">
        <v>219</v>
      </c>
      <c r="C27" s="315">
        <v>103.39109999999999</v>
      </c>
      <c r="D27" s="311">
        <v>85</v>
      </c>
      <c r="E27" s="312">
        <v>1141.1900000000003</v>
      </c>
      <c r="F27" s="352">
        <v>55.903099999999952</v>
      </c>
      <c r="G27" s="317">
        <f t="shared" si="7"/>
        <v>0.54069547572276488</v>
      </c>
      <c r="H27" s="326">
        <v>0</v>
      </c>
      <c r="I27" s="327">
        <f t="shared" si="8"/>
        <v>0</v>
      </c>
      <c r="J27" s="349">
        <v>1.2619999999999998</v>
      </c>
      <c r="K27" s="316">
        <f t="shared" si="9"/>
        <v>1.2206079633546793E-2</v>
      </c>
      <c r="L27" s="355">
        <v>10.801500000000003</v>
      </c>
      <c r="M27" s="313">
        <f t="shared" si="10"/>
        <v>0.10447224180804734</v>
      </c>
      <c r="N27" s="358">
        <f t="shared" si="11"/>
        <v>67.966599999999957</v>
      </c>
      <c r="O27" s="314">
        <f t="shared" si="12"/>
        <v>0.65737379716435906</v>
      </c>
    </row>
    <row r="28" spans="1:15" ht="15.75">
      <c r="A28" s="309">
        <f t="shared" si="6"/>
        <v>45762</v>
      </c>
      <c r="B28" s="360" t="s">
        <v>219</v>
      </c>
      <c r="C28" s="315">
        <v>98.309999999999974</v>
      </c>
      <c r="D28" s="311">
        <v>77</v>
      </c>
      <c r="E28" s="312">
        <v>1042.9100000000003</v>
      </c>
      <c r="F28" s="352">
        <v>46.349499999999971</v>
      </c>
      <c r="G28" s="317">
        <f t="shared" si="7"/>
        <v>0.47146271996744971</v>
      </c>
      <c r="H28" s="326">
        <v>0</v>
      </c>
      <c r="I28" s="327">
        <f t="shared" si="8"/>
        <v>0</v>
      </c>
      <c r="J28" s="349">
        <v>1.5484</v>
      </c>
      <c r="K28" s="316">
        <f t="shared" si="9"/>
        <v>1.5750178008340967E-2</v>
      </c>
      <c r="L28" s="355">
        <v>11.149700000000003</v>
      </c>
      <c r="M28" s="313">
        <f t="shared" si="10"/>
        <v>0.11341369138439636</v>
      </c>
      <c r="N28" s="358">
        <f t="shared" si="11"/>
        <v>59.047599999999974</v>
      </c>
      <c r="O28" s="314">
        <f t="shared" si="12"/>
        <v>0.60062658936018709</v>
      </c>
    </row>
    <row r="29" spans="1:15" ht="15.75">
      <c r="A29" s="309">
        <f t="shared" si="6"/>
        <v>45763</v>
      </c>
      <c r="B29" s="360" t="s">
        <v>219</v>
      </c>
      <c r="C29" s="315">
        <v>100.28999999999998</v>
      </c>
      <c r="D29" s="311">
        <v>82</v>
      </c>
      <c r="E29" s="312">
        <v>942.62000000000035</v>
      </c>
      <c r="F29" s="352">
        <v>52.560300000000026</v>
      </c>
      <c r="G29" s="317">
        <f t="shared" si="7"/>
        <v>0.52408315883936618</v>
      </c>
      <c r="H29" s="326">
        <v>0</v>
      </c>
      <c r="I29" s="327">
        <f t="shared" si="8"/>
        <v>0</v>
      </c>
      <c r="J29" s="349">
        <v>1.1821999999999995</v>
      </c>
      <c r="K29" s="316">
        <f t="shared" si="9"/>
        <v>1.1787815335526969E-2</v>
      </c>
      <c r="L29" s="355">
        <v>8.986600000000001</v>
      </c>
      <c r="M29" s="313">
        <f t="shared" si="10"/>
        <v>8.9606142187655835E-2</v>
      </c>
      <c r="N29" s="358">
        <f t="shared" si="11"/>
        <v>62.729100000000031</v>
      </c>
      <c r="O29" s="314">
        <f t="shared" si="12"/>
        <v>0.6254771163625491</v>
      </c>
    </row>
    <row r="30" spans="1:15" ht="15.75">
      <c r="A30" s="309">
        <f t="shared" si="6"/>
        <v>45764</v>
      </c>
      <c r="B30" s="360" t="s">
        <v>220</v>
      </c>
      <c r="C30" s="315">
        <v>69.44</v>
      </c>
      <c r="D30" s="311">
        <v>101</v>
      </c>
      <c r="E30" s="312">
        <v>873.23000000000025</v>
      </c>
      <c r="F30" s="352">
        <v>36.399899999999995</v>
      </c>
      <c r="G30" s="317">
        <f t="shared" si="7"/>
        <v>0.52419210829493079</v>
      </c>
      <c r="H30" s="326">
        <v>0</v>
      </c>
      <c r="I30" s="327">
        <f t="shared" si="8"/>
        <v>0</v>
      </c>
      <c r="J30" s="349">
        <v>1.1104000000000001</v>
      </c>
      <c r="K30" s="316">
        <f t="shared" si="9"/>
        <v>1.5990783410138251E-2</v>
      </c>
      <c r="L30" s="355">
        <v>5.8558999999999992</v>
      </c>
      <c r="M30" s="313">
        <f t="shared" si="10"/>
        <v>8.4330357142857137E-2</v>
      </c>
      <c r="N30" s="358">
        <f t="shared" si="11"/>
        <v>43.366199999999992</v>
      </c>
      <c r="O30" s="314">
        <f t="shared" si="12"/>
        <v>0.62451324884792614</v>
      </c>
    </row>
    <row r="31" spans="1:15" ht="15.75">
      <c r="A31" s="309">
        <f t="shared" si="6"/>
        <v>45765</v>
      </c>
      <c r="B31" s="360" t="s">
        <v>218</v>
      </c>
      <c r="C31" s="315">
        <v>60.99</v>
      </c>
      <c r="D31" s="311">
        <v>92</v>
      </c>
      <c r="E31" s="312">
        <v>812.24000000000024</v>
      </c>
      <c r="F31" s="352">
        <v>29.057699999999983</v>
      </c>
      <c r="G31" s="317">
        <f t="shared" si="7"/>
        <v>0.47643384161337893</v>
      </c>
      <c r="H31" s="326">
        <v>0</v>
      </c>
      <c r="I31" s="327">
        <f t="shared" si="8"/>
        <v>0</v>
      </c>
      <c r="J31" s="349">
        <v>0.7206999999999999</v>
      </c>
      <c r="K31" s="316">
        <f t="shared" si="9"/>
        <v>1.1816691260862435E-2</v>
      </c>
      <c r="L31" s="355">
        <v>5.6257999999999999</v>
      </c>
      <c r="M31" s="313">
        <f t="shared" si="10"/>
        <v>9.2241351041154288E-2</v>
      </c>
      <c r="N31" s="358">
        <f t="shared" si="11"/>
        <v>35.404199999999982</v>
      </c>
      <c r="O31" s="314">
        <f t="shared" si="12"/>
        <v>0.58049188391539563</v>
      </c>
    </row>
    <row r="32" spans="1:15" ht="15.75">
      <c r="A32" s="309">
        <f t="shared" si="6"/>
        <v>45766</v>
      </c>
      <c r="B32" s="360" t="s">
        <v>218</v>
      </c>
      <c r="C32" s="315">
        <v>54.639999999999993</v>
      </c>
      <c r="D32" s="311">
        <v>91</v>
      </c>
      <c r="E32" s="312">
        <v>601.05349999999976</v>
      </c>
      <c r="F32" s="352">
        <v>26.774599999999989</v>
      </c>
      <c r="G32" s="317">
        <f t="shared" ref="G32:G42" si="13">+F32/C32</f>
        <v>0.49001830161054161</v>
      </c>
      <c r="H32" s="326">
        <v>0</v>
      </c>
      <c r="I32" s="327">
        <f t="shared" ref="I32:I42" si="14">+H32/C32</f>
        <v>0</v>
      </c>
      <c r="J32" s="349">
        <v>1.3506999999999998</v>
      </c>
      <c r="K32" s="316">
        <f t="shared" ref="K32:K42" si="15">J32/C32</f>
        <v>2.4719985358711567E-2</v>
      </c>
      <c r="L32" s="355">
        <v>4.690900000000001</v>
      </c>
      <c r="M32" s="313">
        <f t="shared" ref="M32:M42" si="16">+L32/C32</f>
        <v>8.5851024890190364E-2</v>
      </c>
      <c r="N32" s="358">
        <f t="shared" ref="N32:N42" si="17">F32+H32+J32+L32</f>
        <v>32.816199999999988</v>
      </c>
      <c r="O32" s="314">
        <f t="shared" ref="O32:O42" si="18">N32/C32</f>
        <v>0.60058931185944353</v>
      </c>
    </row>
    <row r="33" spans="1:15" ht="15.75" hidden="1">
      <c r="A33" s="309">
        <f t="shared" si="6"/>
        <v>45767</v>
      </c>
      <c r="B33" s="360"/>
      <c r="C33" s="315"/>
      <c r="D33" s="311"/>
      <c r="E33" s="312"/>
      <c r="F33" s="352"/>
      <c r="G33" s="317" t="e">
        <f t="shared" si="13"/>
        <v>#DIV/0!</v>
      </c>
      <c r="H33" s="326">
        <v>0</v>
      </c>
      <c r="I33" s="327" t="e">
        <f t="shared" si="14"/>
        <v>#DIV/0!</v>
      </c>
      <c r="J33" s="349">
        <v>0</v>
      </c>
      <c r="K33" s="316" t="e">
        <f t="shared" si="15"/>
        <v>#DIV/0!</v>
      </c>
      <c r="L33" s="355"/>
      <c r="M33" s="313" t="e">
        <f t="shared" si="16"/>
        <v>#DIV/0!</v>
      </c>
      <c r="N33" s="358">
        <f t="shared" si="17"/>
        <v>0</v>
      </c>
      <c r="O33" s="314" t="e">
        <f t="shared" si="18"/>
        <v>#DIV/0!</v>
      </c>
    </row>
    <row r="34" spans="1:15" ht="15.75">
      <c r="A34" s="309">
        <f t="shared" si="6"/>
        <v>45768</v>
      </c>
      <c r="B34" s="360" t="s">
        <v>219</v>
      </c>
      <c r="C34" s="315">
        <v>104.42999999999998</v>
      </c>
      <c r="D34" s="311">
        <v>88</v>
      </c>
      <c r="E34" s="312">
        <v>652.40000000000032</v>
      </c>
      <c r="F34" s="352">
        <v>55.212299999999956</v>
      </c>
      <c r="G34" s="317">
        <f t="shared" si="13"/>
        <v>0.52870152255099079</v>
      </c>
      <c r="H34" s="326">
        <v>0</v>
      </c>
      <c r="I34" s="327">
        <f t="shared" si="14"/>
        <v>0</v>
      </c>
      <c r="J34" s="349">
        <v>2.2517000000000005</v>
      </c>
      <c r="K34" s="316">
        <f t="shared" si="15"/>
        <v>2.1561811739921489E-2</v>
      </c>
      <c r="L34" s="355">
        <v>10.1327</v>
      </c>
      <c r="M34" s="313">
        <f t="shared" si="16"/>
        <v>9.7028631619266517E-2</v>
      </c>
      <c r="N34" s="358">
        <f t="shared" si="17"/>
        <v>67.596699999999956</v>
      </c>
      <c r="O34" s="314">
        <f t="shared" si="18"/>
        <v>0.64729196591017879</v>
      </c>
    </row>
    <row r="35" spans="1:15" ht="15.75">
      <c r="A35" s="309">
        <f t="shared" si="6"/>
        <v>45769</v>
      </c>
      <c r="B35" s="360" t="s">
        <v>219</v>
      </c>
      <c r="C35" s="315">
        <v>105.93</v>
      </c>
      <c r="D35" s="311">
        <v>91</v>
      </c>
      <c r="E35" s="312">
        <v>546.47000000000037</v>
      </c>
      <c r="F35" s="352">
        <v>52.078700000000019</v>
      </c>
      <c r="G35" s="317">
        <f t="shared" si="13"/>
        <v>0.49163315396960272</v>
      </c>
      <c r="H35" s="326">
        <v>0</v>
      </c>
      <c r="I35" s="327">
        <f t="shared" si="14"/>
        <v>0</v>
      </c>
      <c r="J35" s="349">
        <v>1.8585999999999996</v>
      </c>
      <c r="K35" s="316">
        <f t="shared" si="15"/>
        <v>1.75455489474181E-2</v>
      </c>
      <c r="L35" s="355">
        <v>10.9514</v>
      </c>
      <c r="M35" s="313">
        <f t="shared" si="16"/>
        <v>0.10338336637402057</v>
      </c>
      <c r="N35" s="358">
        <f t="shared" si="17"/>
        <v>64.888700000000028</v>
      </c>
      <c r="O35" s="314">
        <f t="shared" si="18"/>
        <v>0.61256206929104151</v>
      </c>
    </row>
    <row r="36" spans="1:15" ht="15.75">
      <c r="A36" s="309">
        <f t="shared" si="6"/>
        <v>45770</v>
      </c>
      <c r="B36" s="360" t="s">
        <v>219</v>
      </c>
      <c r="C36" s="315">
        <v>99.009900000000016</v>
      </c>
      <c r="D36" s="311">
        <v>105</v>
      </c>
      <c r="E36" s="312">
        <v>447.46010000000035</v>
      </c>
      <c r="F36" s="352">
        <v>52.787699999999973</v>
      </c>
      <c r="G36" s="317">
        <f t="shared" si="13"/>
        <v>0.53315577533155734</v>
      </c>
      <c r="H36" s="326">
        <v>0</v>
      </c>
      <c r="I36" s="327">
        <f t="shared" si="14"/>
        <v>0</v>
      </c>
      <c r="J36" s="349">
        <v>1.6725000000000003</v>
      </c>
      <c r="K36" s="316">
        <f t="shared" si="15"/>
        <v>1.6892250168922502E-2</v>
      </c>
      <c r="L36" s="355">
        <v>9.0965999999999969</v>
      </c>
      <c r="M36" s="313">
        <f t="shared" si="16"/>
        <v>9.1875660918756569E-2</v>
      </c>
      <c r="N36" s="358">
        <f t="shared" si="17"/>
        <v>63.556799999999967</v>
      </c>
      <c r="O36" s="314">
        <f t="shared" si="18"/>
        <v>0.64192368641923647</v>
      </c>
    </row>
    <row r="37" spans="1:15" ht="15.75">
      <c r="A37" s="309">
        <f t="shared" si="6"/>
        <v>45771</v>
      </c>
      <c r="B37" s="360" t="s">
        <v>220</v>
      </c>
      <c r="C37" s="315">
        <v>58.539400000000008</v>
      </c>
      <c r="D37" s="311">
        <v>108</v>
      </c>
      <c r="E37" s="312">
        <v>388.91070000000036</v>
      </c>
      <c r="F37" s="352">
        <v>31.851799999999983</v>
      </c>
      <c r="G37" s="317">
        <f t="shared" si="13"/>
        <v>0.54410875410407311</v>
      </c>
      <c r="H37" s="326">
        <v>0</v>
      </c>
      <c r="I37" s="327">
        <f t="shared" si="14"/>
        <v>0</v>
      </c>
      <c r="J37" s="349">
        <v>0.73299999999999987</v>
      </c>
      <c r="K37" s="316">
        <f t="shared" si="15"/>
        <v>1.2521481258776137E-2</v>
      </c>
      <c r="L37" s="355">
        <v>5.2807999999999993</v>
      </c>
      <c r="M37" s="313">
        <f t="shared" si="16"/>
        <v>9.0209329101425678E-2</v>
      </c>
      <c r="N37" s="358">
        <f t="shared" si="17"/>
        <v>37.865599999999979</v>
      </c>
      <c r="O37" s="314">
        <f t="shared" si="18"/>
        <v>0.64683956446427493</v>
      </c>
    </row>
    <row r="38" spans="1:15" ht="15.75">
      <c r="A38" s="309">
        <f t="shared" si="6"/>
        <v>45772</v>
      </c>
      <c r="B38" s="360"/>
      <c r="C38" s="315"/>
      <c r="D38" s="311"/>
      <c r="E38" s="312"/>
      <c r="F38" s="352"/>
      <c r="G38" s="317" t="e">
        <f t="shared" ref="G38:G39" si="19">+F38/C38</f>
        <v>#DIV/0!</v>
      </c>
      <c r="H38" s="326">
        <v>0</v>
      </c>
      <c r="I38" s="327" t="e">
        <f t="shared" ref="I38:I39" si="20">+H38/C38</f>
        <v>#DIV/0!</v>
      </c>
      <c r="J38" s="349"/>
      <c r="K38" s="316" t="e">
        <f t="shared" ref="K38:K39" si="21">J38/C38</f>
        <v>#DIV/0!</v>
      </c>
      <c r="L38" s="355"/>
      <c r="M38" s="313" t="e">
        <f t="shared" ref="M38:M39" si="22">+L38/C38</f>
        <v>#DIV/0!</v>
      </c>
      <c r="N38" s="358">
        <f t="shared" ref="N38:N39" si="23">F38+H38+J38+L38</f>
        <v>0</v>
      </c>
      <c r="O38" s="314" t="e">
        <f t="shared" ref="O38:O39" si="24">N38/C38</f>
        <v>#DIV/0!</v>
      </c>
    </row>
    <row r="39" spans="1:15" ht="15.75">
      <c r="A39" s="309">
        <f t="shared" si="6"/>
        <v>45773</v>
      </c>
      <c r="B39" s="360"/>
      <c r="C39" s="315"/>
      <c r="D39" s="311"/>
      <c r="E39" s="312"/>
      <c r="F39" s="352"/>
      <c r="G39" s="317" t="e">
        <f t="shared" si="19"/>
        <v>#DIV/0!</v>
      </c>
      <c r="H39" s="326">
        <v>0</v>
      </c>
      <c r="I39" s="327" t="e">
        <f t="shared" si="20"/>
        <v>#DIV/0!</v>
      </c>
      <c r="J39" s="349"/>
      <c r="K39" s="316" t="e">
        <f t="shared" si="21"/>
        <v>#DIV/0!</v>
      </c>
      <c r="L39" s="355"/>
      <c r="M39" s="313" t="e">
        <f t="shared" si="22"/>
        <v>#DIV/0!</v>
      </c>
      <c r="N39" s="358">
        <f t="shared" si="23"/>
        <v>0</v>
      </c>
      <c r="O39" s="314" t="e">
        <f t="shared" si="24"/>
        <v>#DIV/0!</v>
      </c>
    </row>
    <row r="40" spans="1:15" ht="15.75">
      <c r="A40" s="309">
        <f t="shared" si="6"/>
        <v>45774</v>
      </c>
      <c r="B40" s="360"/>
      <c r="C40" s="315"/>
      <c r="D40" s="311"/>
      <c r="E40" s="312"/>
      <c r="F40" s="352"/>
      <c r="G40" s="317" t="e">
        <f t="shared" si="13"/>
        <v>#DIV/0!</v>
      </c>
      <c r="H40" s="326">
        <v>0</v>
      </c>
      <c r="I40" s="327" t="e">
        <f t="shared" si="14"/>
        <v>#DIV/0!</v>
      </c>
      <c r="J40" s="349"/>
      <c r="K40" s="316" t="e">
        <f t="shared" si="15"/>
        <v>#DIV/0!</v>
      </c>
      <c r="L40" s="355"/>
      <c r="M40" s="313" t="e">
        <f t="shared" si="16"/>
        <v>#DIV/0!</v>
      </c>
      <c r="N40" s="358">
        <f t="shared" si="17"/>
        <v>0</v>
      </c>
      <c r="O40" s="314" t="e">
        <f t="shared" si="18"/>
        <v>#DIV/0!</v>
      </c>
    </row>
    <row r="41" spans="1:15" ht="15.75">
      <c r="A41" s="309">
        <f t="shared" si="6"/>
        <v>45775</v>
      </c>
      <c r="B41" s="360"/>
      <c r="C41" s="315"/>
      <c r="D41" s="311"/>
      <c r="E41" s="312"/>
      <c r="F41" s="352"/>
      <c r="G41" s="317" t="e">
        <f t="shared" si="13"/>
        <v>#DIV/0!</v>
      </c>
      <c r="H41" s="326">
        <v>0</v>
      </c>
      <c r="I41" s="327" t="e">
        <f t="shared" si="14"/>
        <v>#DIV/0!</v>
      </c>
      <c r="J41" s="349"/>
      <c r="K41" s="316" t="e">
        <f t="shared" si="15"/>
        <v>#DIV/0!</v>
      </c>
      <c r="L41" s="355"/>
      <c r="M41" s="313" t="e">
        <f t="shared" si="16"/>
        <v>#DIV/0!</v>
      </c>
      <c r="N41" s="358">
        <f t="shared" si="17"/>
        <v>0</v>
      </c>
      <c r="O41" s="314" t="e">
        <f t="shared" si="18"/>
        <v>#DIV/0!</v>
      </c>
    </row>
    <row r="42" spans="1:15" ht="15.75">
      <c r="A42" s="309">
        <f t="shared" si="6"/>
        <v>45776</v>
      </c>
      <c r="B42" s="360"/>
      <c r="C42" s="315"/>
      <c r="D42" s="311"/>
      <c r="E42" s="312"/>
      <c r="F42" s="352"/>
      <c r="G42" s="317" t="e">
        <f t="shared" si="13"/>
        <v>#DIV/0!</v>
      </c>
      <c r="H42" s="326">
        <v>0</v>
      </c>
      <c r="I42" s="327" t="e">
        <f t="shared" si="14"/>
        <v>#DIV/0!</v>
      </c>
      <c r="J42" s="349"/>
      <c r="K42" s="316" t="e">
        <f t="shared" si="15"/>
        <v>#DIV/0!</v>
      </c>
      <c r="L42" s="355"/>
      <c r="M42" s="313" t="e">
        <f t="shared" si="16"/>
        <v>#DIV/0!</v>
      </c>
      <c r="N42" s="358">
        <f t="shared" si="17"/>
        <v>0</v>
      </c>
      <c r="O42" s="314" t="e">
        <f t="shared" si="18"/>
        <v>#DIV/0!</v>
      </c>
    </row>
    <row r="43" spans="1:15" ht="18.75" customHeight="1">
      <c r="A43" s="318" t="s">
        <v>33</v>
      </c>
      <c r="B43" s="318"/>
      <c r="C43" s="319">
        <f>SUM(C7:C42)</f>
        <v>1465.5493000000004</v>
      </c>
      <c r="D43" s="320"/>
      <c r="E43" s="321"/>
      <c r="F43" s="353">
        <f>SUM(F7:F42)</f>
        <v>748.96339999999975</v>
      </c>
      <c r="G43" s="322">
        <f>+F43/C43</f>
        <v>0.51104619953760655</v>
      </c>
      <c r="H43" s="328">
        <f>SUM(H7:H42)</f>
        <v>0</v>
      </c>
      <c r="I43" s="329">
        <f>+H43/C43</f>
        <v>0</v>
      </c>
      <c r="J43" s="350">
        <f>SUM(J7:J42)</f>
        <v>22.737500000000001</v>
      </c>
      <c r="K43" s="323">
        <f>J43/C43</f>
        <v>1.5514660612235968E-2</v>
      </c>
      <c r="L43" s="356">
        <f>SUM(L7:L42)</f>
        <v>147.14230000000001</v>
      </c>
      <c r="M43" s="324">
        <f>+L43/C43</f>
        <v>0.10040078487977168</v>
      </c>
      <c r="N43" s="359">
        <f>SUM(N7:N42)</f>
        <v>918.8431999999998</v>
      </c>
      <c r="O43" s="325">
        <f>N43/C43</f>
        <v>0.62696164502961416</v>
      </c>
    </row>
  </sheetData>
  <mergeCells count="10">
    <mergeCell ref="A1:O1"/>
    <mergeCell ref="A2:O2"/>
    <mergeCell ref="A5:A6"/>
    <mergeCell ref="C5:D5"/>
    <mergeCell ref="F5:G5"/>
    <mergeCell ref="H5:I5"/>
    <mergeCell ref="L5:M5"/>
    <mergeCell ref="N5:O5"/>
    <mergeCell ref="J5:K5"/>
    <mergeCell ref="B5:B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113"/>
  <sheetViews>
    <sheetView topLeftCell="A28" workbookViewId="0">
      <selection activeCell="F34" sqref="F34"/>
    </sheetView>
  </sheetViews>
  <sheetFormatPr defaultColWidth="9" defaultRowHeight="12.75"/>
  <cols>
    <col min="1" max="1" width="12.140625" customWidth="1"/>
    <col min="2" max="2" width="5.140625" customWidth="1"/>
    <col min="3" max="3" width="10.5703125" customWidth="1"/>
    <col min="4" max="4" width="4.28515625" customWidth="1"/>
    <col min="5" max="5" width="9" customWidth="1"/>
    <col min="6" max="6" width="5.85546875" customWidth="1"/>
    <col min="7" max="7" width="9" customWidth="1"/>
    <col min="8" max="8" width="9.28515625" customWidth="1"/>
    <col min="9" max="9" width="7.5703125" customWidth="1"/>
    <col min="10" max="10" width="6.140625" customWidth="1"/>
    <col min="11" max="11" width="9" customWidth="1"/>
    <col min="12" max="12" width="8.42578125" customWidth="1"/>
    <col min="13" max="13" width="11.140625" customWidth="1"/>
    <col min="15" max="15" width="10" customWidth="1"/>
    <col min="16" max="16" width="11.85546875" customWidth="1"/>
    <col min="17" max="18" width="9.140625" customWidth="1"/>
    <col min="19" max="19" width="9.140625" hidden="1" customWidth="1"/>
    <col min="20" max="25" width="9.140625" customWidth="1"/>
    <col min="26" max="26" width="8.7109375" customWidth="1"/>
    <col min="27" max="27" width="9.7109375" customWidth="1"/>
    <col min="28" max="28" width="4.28515625" customWidth="1"/>
    <col min="29" max="29" width="8.85546875" customWidth="1"/>
    <col min="30" max="30" width="8.28515625" customWidth="1"/>
    <col min="31" max="31" width="8" customWidth="1"/>
    <col min="32" max="32" width="9" customWidth="1"/>
    <col min="33" max="33" width="11.5703125" customWidth="1"/>
  </cols>
  <sheetData>
    <row r="1" spans="1:48">
      <c r="A1" s="148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35" t="s">
        <v>120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>
      <c r="A2" s="148" t="s">
        <v>196</v>
      </c>
      <c r="B2" s="148" t="s">
        <v>201</v>
      </c>
      <c r="C2" s="148"/>
      <c r="D2" s="148"/>
      <c r="E2" s="148"/>
      <c r="F2" s="148"/>
      <c r="G2" s="148"/>
      <c r="H2" s="701" t="s">
        <v>141</v>
      </c>
      <c r="I2" s="702"/>
      <c r="J2" s="702"/>
      <c r="K2" s="703"/>
      <c r="L2" s="198"/>
      <c r="M2" s="198"/>
      <c r="N2" s="198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</row>
    <row r="3" spans="1:48" ht="14.25" customHeight="1">
      <c r="A3" s="623" t="s">
        <v>44</v>
      </c>
      <c r="B3" s="612" t="s">
        <v>62</v>
      </c>
      <c r="C3" s="613"/>
      <c r="D3" s="612" t="s">
        <v>63</v>
      </c>
      <c r="E3" s="613"/>
      <c r="F3" s="612" t="s">
        <v>64</v>
      </c>
      <c r="G3" s="613"/>
      <c r="H3" s="612" t="s">
        <v>65</v>
      </c>
      <c r="I3" s="613"/>
      <c r="J3" s="613"/>
      <c r="K3" s="614"/>
      <c r="L3" s="643" t="s">
        <v>142</v>
      </c>
      <c r="M3" s="644"/>
      <c r="N3" s="644"/>
      <c r="O3" s="646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7"/>
      <c r="AB3" s="633" t="s">
        <v>66</v>
      </c>
      <c r="AC3" s="635"/>
      <c r="AD3" s="635"/>
      <c r="AE3" s="635"/>
      <c r="AF3" s="635"/>
      <c r="AG3" s="70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</row>
    <row r="4" spans="1:48" ht="14.25" customHeight="1">
      <c r="A4" s="641"/>
      <c r="B4" s="612" t="s">
        <v>53</v>
      </c>
      <c r="C4" s="614"/>
      <c r="D4" s="612"/>
      <c r="E4" s="614"/>
      <c r="F4" s="612"/>
      <c r="G4" s="614"/>
      <c r="H4" s="70" t="s">
        <v>67</v>
      </c>
      <c r="I4" s="70" t="s">
        <v>68</v>
      </c>
      <c r="J4" s="70" t="s">
        <v>69</v>
      </c>
      <c r="K4" s="70" t="s">
        <v>70</v>
      </c>
      <c r="L4" s="643" t="s">
        <v>143</v>
      </c>
      <c r="M4" s="644"/>
      <c r="N4" s="644"/>
      <c r="O4" s="651" t="s">
        <v>144</v>
      </c>
      <c r="P4" s="653"/>
      <c r="Q4" s="651" t="s">
        <v>194</v>
      </c>
      <c r="R4" s="653"/>
      <c r="S4" s="377"/>
      <c r="T4" s="651" t="s">
        <v>225</v>
      </c>
      <c r="U4" s="653"/>
      <c r="V4" s="651" t="s">
        <v>226</v>
      </c>
      <c r="W4" s="653"/>
      <c r="X4" s="278"/>
      <c r="Y4" s="278"/>
      <c r="Z4" s="651" t="s">
        <v>227</v>
      </c>
      <c r="AA4" s="653"/>
      <c r="AB4" s="612" t="s">
        <v>71</v>
      </c>
      <c r="AC4" s="614"/>
      <c r="AD4" s="612" t="s">
        <v>72</v>
      </c>
      <c r="AE4" s="614"/>
      <c r="AF4" s="613"/>
      <c r="AG4" s="61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</row>
    <row r="5" spans="1:48" ht="14.25" customHeight="1">
      <c r="A5" s="641"/>
      <c r="B5" s="368"/>
      <c r="C5" s="370"/>
      <c r="D5" s="368"/>
      <c r="E5" s="370"/>
      <c r="F5" s="368"/>
      <c r="G5" s="370"/>
      <c r="H5" s="372"/>
      <c r="I5" s="372"/>
      <c r="J5" s="372"/>
      <c r="K5" s="372"/>
      <c r="L5" s="275"/>
      <c r="M5" s="276"/>
      <c r="N5" s="276"/>
      <c r="O5" s="374"/>
      <c r="P5" s="374"/>
      <c r="Q5" s="374"/>
      <c r="R5" s="374"/>
      <c r="S5" s="277"/>
      <c r="T5" s="277"/>
      <c r="U5" s="373"/>
      <c r="V5" s="278"/>
      <c r="W5" s="278"/>
      <c r="X5" s="278"/>
      <c r="Y5" s="278"/>
      <c r="Z5" s="278"/>
      <c r="AA5" s="278"/>
      <c r="AB5" s="368"/>
      <c r="AC5" s="370"/>
      <c r="AD5" s="368"/>
      <c r="AE5" s="370"/>
      <c r="AF5" s="369"/>
      <c r="AG5" s="370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</row>
    <row r="6" spans="1:48" ht="14.25" customHeight="1">
      <c r="A6" s="642"/>
      <c r="B6" s="70" t="s">
        <v>73</v>
      </c>
      <c r="C6" s="70" t="s">
        <v>19</v>
      </c>
      <c r="D6" s="70" t="s">
        <v>73</v>
      </c>
      <c r="E6" s="70" t="s">
        <v>19</v>
      </c>
      <c r="F6" s="70" t="s">
        <v>74</v>
      </c>
      <c r="G6" s="70" t="s">
        <v>19</v>
      </c>
      <c r="H6" s="70" t="s">
        <v>75</v>
      </c>
      <c r="I6" s="70" t="s">
        <v>75</v>
      </c>
      <c r="J6" s="70" t="s">
        <v>74</v>
      </c>
      <c r="K6" s="70" t="s">
        <v>19</v>
      </c>
      <c r="L6" s="149" t="s">
        <v>74</v>
      </c>
      <c r="M6" s="149" t="s">
        <v>19</v>
      </c>
      <c r="N6" s="371" t="s">
        <v>76</v>
      </c>
      <c r="O6" s="150" t="s">
        <v>74</v>
      </c>
      <c r="P6" s="150" t="s">
        <v>78</v>
      </c>
      <c r="Q6" s="150" t="s">
        <v>77</v>
      </c>
      <c r="R6" s="150" t="s">
        <v>74</v>
      </c>
      <c r="S6" s="151" t="s">
        <v>77</v>
      </c>
      <c r="T6" s="374"/>
      <c r="U6" s="374"/>
      <c r="V6" s="374"/>
      <c r="W6" s="374"/>
      <c r="X6" s="374"/>
      <c r="Y6" s="374"/>
      <c r="Z6" s="151" t="s">
        <v>74</v>
      </c>
      <c r="AA6" s="151" t="s">
        <v>19</v>
      </c>
      <c r="AB6" s="67" t="s">
        <v>73</v>
      </c>
      <c r="AC6" s="67" t="s">
        <v>19</v>
      </c>
      <c r="AD6" s="67" t="s">
        <v>74</v>
      </c>
      <c r="AE6" s="67" t="s">
        <v>19</v>
      </c>
      <c r="AF6" s="67" t="s">
        <v>74</v>
      </c>
      <c r="AG6" s="67" t="s">
        <v>78</v>
      </c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</row>
    <row r="7" spans="1:48" ht="14.25" hidden="1" customHeight="1">
      <c r="A7" s="152" t="s">
        <v>79</v>
      </c>
      <c r="B7" s="153"/>
      <c r="C7" s="70"/>
      <c r="D7" s="70"/>
      <c r="E7" s="154"/>
      <c r="F7" s="70"/>
      <c r="G7" s="154"/>
      <c r="H7" s="70"/>
      <c r="I7" s="70"/>
      <c r="J7" s="155"/>
      <c r="K7" s="156"/>
      <c r="L7" s="157"/>
      <c r="M7" s="158"/>
      <c r="N7" s="371"/>
      <c r="O7" s="150"/>
      <c r="P7" s="150"/>
      <c r="Q7" s="150"/>
      <c r="R7" s="150"/>
      <c r="S7" s="159"/>
      <c r="T7" s="286"/>
      <c r="U7" s="286"/>
      <c r="V7" s="286"/>
      <c r="W7" s="286"/>
      <c r="X7" s="286"/>
      <c r="Y7" s="286"/>
      <c r="Z7" s="159"/>
      <c r="AA7" s="160"/>
      <c r="AB7" s="65"/>
      <c r="AC7" s="65"/>
      <c r="AD7" s="65"/>
      <c r="AE7" s="65"/>
      <c r="AF7" s="65"/>
      <c r="AG7" s="65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</row>
    <row r="8" spans="1:48" ht="14.25" customHeight="1">
      <c r="A8" s="152" t="s">
        <v>195</v>
      </c>
      <c r="B8" s="279"/>
      <c r="C8" s="372"/>
      <c r="D8" s="372"/>
      <c r="E8" s="280"/>
      <c r="F8" s="372"/>
      <c r="G8" s="280"/>
      <c r="H8" s="372"/>
      <c r="I8" s="372"/>
      <c r="J8" s="281"/>
      <c r="K8" s="282"/>
      <c r="L8" s="283"/>
      <c r="M8" s="284"/>
      <c r="N8" s="275"/>
      <c r="O8" s="285"/>
      <c r="P8" s="285"/>
      <c r="Q8" s="285"/>
      <c r="R8" s="285"/>
      <c r="S8" s="286"/>
      <c r="T8" s="286"/>
      <c r="U8" s="286"/>
      <c r="V8" s="286"/>
      <c r="W8" s="286"/>
      <c r="X8" s="286"/>
      <c r="Y8" s="286"/>
      <c r="Z8" s="286"/>
      <c r="AA8" s="287"/>
      <c r="AB8" s="185"/>
      <c r="AC8" s="185"/>
      <c r="AD8" s="185"/>
      <c r="AE8" s="185"/>
      <c r="AF8" s="185"/>
      <c r="AG8" s="185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</row>
    <row r="9" spans="1:48" ht="14.25" customHeight="1">
      <c r="A9" s="69">
        <v>45722</v>
      </c>
      <c r="B9" s="65">
        <v>224</v>
      </c>
      <c r="C9" s="86">
        <v>1855.1700000000003</v>
      </c>
      <c r="D9" s="65"/>
      <c r="E9" s="86"/>
      <c r="F9" s="65"/>
      <c r="G9" s="86"/>
      <c r="H9" s="65"/>
      <c r="I9" s="65"/>
      <c r="J9" s="161"/>
      <c r="K9" s="162"/>
      <c r="L9" s="163"/>
      <c r="M9" s="164"/>
      <c r="N9" s="165" t="e">
        <f t="shared" ref="N9:N72" si="0">M9/K9</f>
        <v>#DIV/0!</v>
      </c>
      <c r="O9" s="166"/>
      <c r="P9" s="166"/>
      <c r="Q9" s="167"/>
      <c r="R9" s="166"/>
      <c r="S9" s="168"/>
      <c r="T9" s="375"/>
      <c r="U9" s="375"/>
      <c r="V9" s="375"/>
      <c r="W9" s="375"/>
      <c r="X9" s="375"/>
      <c r="Y9" s="375"/>
      <c r="Z9" s="168"/>
      <c r="AA9" s="169"/>
      <c r="AB9" s="65">
        <f t="shared" ref="AB9:AB40" si="1">AB8+B9-D9</f>
        <v>224</v>
      </c>
      <c r="AC9" s="86">
        <f t="shared" ref="AC9:AC40" si="2">AC8+C9-E9</f>
        <v>1855.1700000000003</v>
      </c>
      <c r="AD9" s="172">
        <f t="shared" ref="AD9:AD40" si="3">AD8+F9-J9</f>
        <v>0</v>
      </c>
      <c r="AE9" s="170">
        <f t="shared" ref="AE9:AE40" si="4">AE8+G9-K9</f>
        <v>0</v>
      </c>
      <c r="AF9" s="161">
        <f>AF8+O9-R9-Z9</f>
        <v>0</v>
      </c>
      <c r="AG9" s="171" t="e">
        <f>AG8+P9-#REF!-AA9</f>
        <v>#REF!</v>
      </c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</row>
    <row r="10" spans="1:48" ht="14.25" hidden="1" customHeight="1">
      <c r="A10" s="69">
        <f>+A9+1</f>
        <v>45723</v>
      </c>
      <c r="B10" s="65"/>
      <c r="C10" s="86"/>
      <c r="D10" s="65"/>
      <c r="E10" s="86"/>
      <c r="F10" s="65"/>
      <c r="G10" s="86"/>
      <c r="H10" s="65"/>
      <c r="I10" s="65"/>
      <c r="J10" s="161"/>
      <c r="K10" s="162"/>
      <c r="L10" s="163"/>
      <c r="M10" s="164"/>
      <c r="N10" s="165" t="e">
        <f t="shared" si="0"/>
        <v>#DIV/0!</v>
      </c>
      <c r="O10" s="196"/>
      <c r="P10" s="194"/>
      <c r="Q10" s="167"/>
      <c r="R10" s="166"/>
      <c r="S10" s="168"/>
      <c r="T10" s="375"/>
      <c r="U10" s="375"/>
      <c r="V10" s="375"/>
      <c r="W10" s="375"/>
      <c r="X10" s="375"/>
      <c r="Y10" s="375"/>
      <c r="Z10" s="168"/>
      <c r="AA10" s="169"/>
      <c r="AB10" s="65">
        <f t="shared" si="1"/>
        <v>224</v>
      </c>
      <c r="AC10" s="86">
        <f t="shared" si="2"/>
        <v>1855.1700000000003</v>
      </c>
      <c r="AD10" s="65">
        <f t="shared" si="3"/>
        <v>0</v>
      </c>
      <c r="AE10" s="170">
        <f t="shared" si="4"/>
        <v>0</v>
      </c>
      <c r="AF10" s="161"/>
      <c r="AG10" s="171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</row>
    <row r="11" spans="1:48" ht="14.25" hidden="1" customHeight="1">
      <c r="A11" s="69">
        <f t="shared" ref="A11:A74" si="5">+A10+1</f>
        <v>45724</v>
      </c>
      <c r="B11" s="65"/>
      <c r="C11" s="65"/>
      <c r="D11" s="65"/>
      <c r="E11" s="86"/>
      <c r="F11" s="65"/>
      <c r="G11" s="86"/>
      <c r="H11" s="65"/>
      <c r="I11" s="65"/>
      <c r="J11" s="161"/>
      <c r="K11" s="162"/>
      <c r="L11" s="163"/>
      <c r="M11" s="164"/>
      <c r="N11" s="165" t="e">
        <f t="shared" si="0"/>
        <v>#DIV/0!</v>
      </c>
      <c r="O11" s="196"/>
      <c r="P11" s="194"/>
      <c r="Q11" s="167"/>
      <c r="R11" s="166"/>
      <c r="S11" s="168"/>
      <c r="T11" s="375"/>
      <c r="U11" s="375"/>
      <c r="V11" s="375"/>
      <c r="W11" s="375"/>
      <c r="X11" s="375"/>
      <c r="Y11" s="375"/>
      <c r="Z11" s="168"/>
      <c r="AA11" s="169"/>
      <c r="AB11" s="65">
        <f t="shared" si="1"/>
        <v>224</v>
      </c>
      <c r="AC11" s="86">
        <f t="shared" si="2"/>
        <v>1855.1700000000003</v>
      </c>
      <c r="AD11" s="65">
        <f t="shared" si="3"/>
        <v>0</v>
      </c>
      <c r="AE11" s="170">
        <f t="shared" si="4"/>
        <v>0</v>
      </c>
      <c r="AF11" s="161"/>
      <c r="AG11" s="171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 ht="14.25" hidden="1" customHeight="1">
      <c r="A12" s="69">
        <f t="shared" si="5"/>
        <v>45725</v>
      </c>
      <c r="B12" s="65"/>
      <c r="C12" s="65"/>
      <c r="D12" s="65"/>
      <c r="E12" s="86"/>
      <c r="F12" s="65"/>
      <c r="G12" s="86"/>
      <c r="H12" s="65"/>
      <c r="I12" s="65"/>
      <c r="J12" s="161"/>
      <c r="K12" s="162"/>
      <c r="L12" s="163"/>
      <c r="M12" s="164"/>
      <c r="N12" s="165" t="e">
        <f t="shared" si="0"/>
        <v>#DIV/0!</v>
      </c>
      <c r="O12" s="196"/>
      <c r="P12" s="194"/>
      <c r="Q12" s="167"/>
      <c r="R12" s="166"/>
      <c r="S12" s="168"/>
      <c r="T12" s="375"/>
      <c r="U12" s="375"/>
      <c r="V12" s="375"/>
      <c r="W12" s="375"/>
      <c r="X12" s="375"/>
      <c r="Y12" s="375"/>
      <c r="Z12" s="168"/>
      <c r="AA12" s="169"/>
      <c r="AB12" s="65">
        <f t="shared" si="1"/>
        <v>224</v>
      </c>
      <c r="AC12" s="86">
        <f t="shared" si="2"/>
        <v>1855.1700000000003</v>
      </c>
      <c r="AD12" s="65">
        <f t="shared" si="3"/>
        <v>0</v>
      </c>
      <c r="AE12" s="170">
        <f t="shared" si="4"/>
        <v>0</v>
      </c>
      <c r="AF12" s="161"/>
      <c r="AG12" s="171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</row>
    <row r="13" spans="1:48" ht="14.25" hidden="1" customHeight="1">
      <c r="A13" s="69">
        <f t="shared" si="5"/>
        <v>45726</v>
      </c>
      <c r="B13" s="65"/>
      <c r="C13" s="65"/>
      <c r="D13" s="65"/>
      <c r="E13" s="86"/>
      <c r="F13" s="65"/>
      <c r="G13" s="86"/>
      <c r="H13" s="65"/>
      <c r="I13" s="65"/>
      <c r="J13" s="161"/>
      <c r="K13" s="162"/>
      <c r="L13" s="163"/>
      <c r="M13" s="164"/>
      <c r="N13" s="165" t="e">
        <f t="shared" si="0"/>
        <v>#DIV/0!</v>
      </c>
      <c r="O13" s="196"/>
      <c r="P13" s="194"/>
      <c r="Q13" s="167"/>
      <c r="R13" s="166"/>
      <c r="S13" s="168"/>
      <c r="T13" s="375"/>
      <c r="U13" s="375"/>
      <c r="V13" s="375"/>
      <c r="W13" s="375"/>
      <c r="X13" s="375"/>
      <c r="Y13" s="375"/>
      <c r="Z13" s="168"/>
      <c r="AA13" s="169"/>
      <c r="AB13" s="65">
        <f t="shared" si="1"/>
        <v>224</v>
      </c>
      <c r="AC13" s="86">
        <f t="shared" si="2"/>
        <v>1855.1700000000003</v>
      </c>
      <c r="AD13" s="65">
        <f t="shared" si="3"/>
        <v>0</v>
      </c>
      <c r="AE13" s="170">
        <f t="shared" si="4"/>
        <v>0</v>
      </c>
      <c r="AF13" s="161"/>
      <c r="AG13" s="171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 ht="14.25" hidden="1" customHeight="1">
      <c r="A14" s="69">
        <f t="shared" si="5"/>
        <v>45727</v>
      </c>
      <c r="B14" s="65"/>
      <c r="C14" s="65"/>
      <c r="D14" s="65"/>
      <c r="E14" s="86"/>
      <c r="F14" s="65"/>
      <c r="G14" s="86"/>
      <c r="H14" s="65"/>
      <c r="I14" s="65"/>
      <c r="J14" s="161"/>
      <c r="K14" s="162"/>
      <c r="L14" s="163"/>
      <c r="M14" s="164"/>
      <c r="N14" s="165" t="e">
        <f t="shared" si="0"/>
        <v>#DIV/0!</v>
      </c>
      <c r="O14" s="196"/>
      <c r="P14" s="194"/>
      <c r="Q14" s="167"/>
      <c r="R14" s="166"/>
      <c r="S14" s="168"/>
      <c r="T14" s="375"/>
      <c r="U14" s="375"/>
      <c r="V14" s="375"/>
      <c r="W14" s="375"/>
      <c r="X14" s="375"/>
      <c r="Y14" s="375"/>
      <c r="Z14" s="168"/>
      <c r="AA14" s="169"/>
      <c r="AB14" s="65">
        <f t="shared" si="1"/>
        <v>224</v>
      </c>
      <c r="AC14" s="86">
        <f t="shared" si="2"/>
        <v>1855.1700000000003</v>
      </c>
      <c r="AD14" s="172">
        <f t="shared" si="3"/>
        <v>0</v>
      </c>
      <c r="AE14" s="170">
        <f t="shared" si="4"/>
        <v>0</v>
      </c>
      <c r="AF14" s="161">
        <f t="shared" ref="AF14:AF45" si="6">AF13+O14-R14-Z14</f>
        <v>0</v>
      </c>
      <c r="AG14" s="171" t="e">
        <f>AG13+P14-#REF!-AA14</f>
        <v>#REF!</v>
      </c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</row>
    <row r="15" spans="1:48" ht="14.25" hidden="1" customHeight="1">
      <c r="A15" s="69">
        <f t="shared" si="5"/>
        <v>45728</v>
      </c>
      <c r="B15" s="65"/>
      <c r="C15" s="65"/>
      <c r="D15" s="65"/>
      <c r="E15" s="86"/>
      <c r="F15" s="65"/>
      <c r="G15" s="86"/>
      <c r="H15" s="65"/>
      <c r="I15" s="65"/>
      <c r="J15" s="161"/>
      <c r="K15" s="162"/>
      <c r="L15" s="163"/>
      <c r="M15" s="164"/>
      <c r="N15" s="165" t="e">
        <f t="shared" si="0"/>
        <v>#DIV/0!</v>
      </c>
      <c r="O15" s="196"/>
      <c r="P15" s="194"/>
      <c r="Q15" s="167"/>
      <c r="R15" s="166"/>
      <c r="S15" s="168"/>
      <c r="T15" s="375"/>
      <c r="U15" s="375"/>
      <c r="V15" s="375"/>
      <c r="W15" s="375"/>
      <c r="X15" s="375"/>
      <c r="Y15" s="375"/>
      <c r="Z15" s="168"/>
      <c r="AA15" s="169"/>
      <c r="AB15" s="65">
        <f t="shared" si="1"/>
        <v>224</v>
      </c>
      <c r="AC15" s="86">
        <f t="shared" si="2"/>
        <v>1855.1700000000003</v>
      </c>
      <c r="AD15" s="172">
        <f t="shared" si="3"/>
        <v>0</v>
      </c>
      <c r="AE15" s="170">
        <f t="shared" si="4"/>
        <v>0</v>
      </c>
      <c r="AF15" s="161">
        <f t="shared" si="6"/>
        <v>0</v>
      </c>
      <c r="AG15" s="171" t="e">
        <f>AG14+P15-#REF!-AA15</f>
        <v>#REF!</v>
      </c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 ht="14.25" hidden="1" customHeight="1">
      <c r="A16" s="69">
        <f t="shared" si="5"/>
        <v>45729</v>
      </c>
      <c r="B16" s="65"/>
      <c r="C16" s="65"/>
      <c r="D16" s="65"/>
      <c r="E16" s="86"/>
      <c r="F16" s="65"/>
      <c r="G16" s="86"/>
      <c r="H16" s="65"/>
      <c r="I16" s="65"/>
      <c r="J16" s="161"/>
      <c r="K16" s="162"/>
      <c r="L16" s="163"/>
      <c r="M16" s="164"/>
      <c r="N16" s="165" t="e">
        <f t="shared" si="0"/>
        <v>#DIV/0!</v>
      </c>
      <c r="O16" s="196"/>
      <c r="P16" s="194"/>
      <c r="Q16" s="167"/>
      <c r="R16" s="166"/>
      <c r="S16" s="168"/>
      <c r="T16" s="375"/>
      <c r="U16" s="375"/>
      <c r="V16" s="375"/>
      <c r="W16" s="375"/>
      <c r="X16" s="375"/>
      <c r="Y16" s="375"/>
      <c r="Z16" s="168"/>
      <c r="AA16" s="169"/>
      <c r="AB16" s="65">
        <f t="shared" si="1"/>
        <v>224</v>
      </c>
      <c r="AC16" s="86">
        <f t="shared" si="2"/>
        <v>1855.1700000000003</v>
      </c>
      <c r="AD16" s="172">
        <f t="shared" si="3"/>
        <v>0</v>
      </c>
      <c r="AE16" s="170">
        <f t="shared" si="4"/>
        <v>0</v>
      </c>
      <c r="AF16" s="161">
        <f t="shared" si="6"/>
        <v>0</v>
      </c>
      <c r="AG16" s="171" t="e">
        <f>AG15+P16-#REF!-AA16</f>
        <v>#REF!</v>
      </c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</row>
    <row r="17" spans="1:48" ht="14.25" hidden="1" customHeight="1">
      <c r="A17" s="69">
        <f t="shared" si="5"/>
        <v>45730</v>
      </c>
      <c r="B17" s="65"/>
      <c r="C17" s="65"/>
      <c r="D17" s="65"/>
      <c r="E17" s="86"/>
      <c r="F17" s="172"/>
      <c r="G17" s="86"/>
      <c r="H17" s="65"/>
      <c r="I17" s="65"/>
      <c r="J17" s="161"/>
      <c r="K17" s="162"/>
      <c r="L17" s="163"/>
      <c r="M17" s="164"/>
      <c r="N17" s="165" t="e">
        <f t="shared" si="0"/>
        <v>#DIV/0!</v>
      </c>
      <c r="O17" s="196"/>
      <c r="P17" s="194"/>
      <c r="Q17" s="167"/>
      <c r="R17" s="166"/>
      <c r="S17" s="168"/>
      <c r="T17" s="375"/>
      <c r="U17" s="375"/>
      <c r="V17" s="375"/>
      <c r="W17" s="375"/>
      <c r="X17" s="375"/>
      <c r="Y17" s="375"/>
      <c r="Z17" s="168"/>
      <c r="AA17" s="169"/>
      <c r="AB17" s="65">
        <f t="shared" si="1"/>
        <v>224</v>
      </c>
      <c r="AC17" s="86">
        <f t="shared" si="2"/>
        <v>1855.1700000000003</v>
      </c>
      <c r="AD17" s="172">
        <f t="shared" si="3"/>
        <v>0</v>
      </c>
      <c r="AE17" s="170">
        <f t="shared" si="4"/>
        <v>0</v>
      </c>
      <c r="AF17" s="161">
        <f t="shared" si="6"/>
        <v>0</v>
      </c>
      <c r="AG17" s="171" t="e">
        <f>AG16+P17-#REF!-AA17</f>
        <v>#REF!</v>
      </c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 ht="14.25" hidden="1" customHeight="1">
      <c r="A18" s="69">
        <f t="shared" si="5"/>
        <v>45731</v>
      </c>
      <c r="B18" s="65"/>
      <c r="C18" s="65"/>
      <c r="D18" s="65"/>
      <c r="E18" s="86"/>
      <c r="F18" s="65"/>
      <c r="G18" s="86"/>
      <c r="H18" s="65"/>
      <c r="I18" s="65"/>
      <c r="J18" s="161"/>
      <c r="K18" s="162"/>
      <c r="L18" s="163"/>
      <c r="M18" s="164"/>
      <c r="N18" s="165" t="e">
        <f t="shared" si="0"/>
        <v>#DIV/0!</v>
      </c>
      <c r="O18" s="196"/>
      <c r="P18" s="194"/>
      <c r="Q18" s="167"/>
      <c r="R18" s="166"/>
      <c r="S18" s="168"/>
      <c r="T18" s="375"/>
      <c r="U18" s="375"/>
      <c r="V18" s="375"/>
      <c r="W18" s="375"/>
      <c r="X18" s="375"/>
      <c r="Y18" s="375"/>
      <c r="Z18" s="168"/>
      <c r="AA18" s="169"/>
      <c r="AB18" s="65">
        <f t="shared" si="1"/>
        <v>224</v>
      </c>
      <c r="AC18" s="86">
        <f t="shared" si="2"/>
        <v>1855.1700000000003</v>
      </c>
      <c r="AD18" s="172">
        <f t="shared" si="3"/>
        <v>0</v>
      </c>
      <c r="AE18" s="170">
        <f t="shared" si="4"/>
        <v>0</v>
      </c>
      <c r="AF18" s="161">
        <f t="shared" si="6"/>
        <v>0</v>
      </c>
      <c r="AG18" s="171" t="e">
        <f>AG17+P18-#REF!-AA18</f>
        <v>#REF!</v>
      </c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</row>
    <row r="19" spans="1:48" ht="14.25" hidden="1" customHeight="1">
      <c r="A19" s="69">
        <f t="shared" si="5"/>
        <v>45732</v>
      </c>
      <c r="B19" s="65"/>
      <c r="C19" s="65"/>
      <c r="D19" s="65"/>
      <c r="E19" s="86"/>
      <c r="F19" s="65"/>
      <c r="G19" s="86"/>
      <c r="H19" s="65"/>
      <c r="I19" s="65"/>
      <c r="J19" s="161"/>
      <c r="K19" s="162"/>
      <c r="L19" s="163"/>
      <c r="M19" s="164"/>
      <c r="N19" s="165" t="e">
        <f t="shared" si="0"/>
        <v>#DIV/0!</v>
      </c>
      <c r="O19" s="196"/>
      <c r="P19" s="194"/>
      <c r="Q19" s="167"/>
      <c r="R19" s="166"/>
      <c r="S19" s="168"/>
      <c r="T19" s="375"/>
      <c r="U19" s="375"/>
      <c r="V19" s="375"/>
      <c r="W19" s="375"/>
      <c r="X19" s="375"/>
      <c r="Y19" s="375"/>
      <c r="Z19" s="168"/>
      <c r="AA19" s="169"/>
      <c r="AB19" s="65">
        <f t="shared" si="1"/>
        <v>224</v>
      </c>
      <c r="AC19" s="86">
        <f t="shared" si="2"/>
        <v>1855.1700000000003</v>
      </c>
      <c r="AD19" s="172">
        <f t="shared" si="3"/>
        <v>0</v>
      </c>
      <c r="AE19" s="170">
        <f t="shared" si="4"/>
        <v>0</v>
      </c>
      <c r="AF19" s="161">
        <f t="shared" si="6"/>
        <v>0</v>
      </c>
      <c r="AG19" s="171" t="e">
        <f>AG18+P19-#REF!-AA19</f>
        <v>#REF!</v>
      </c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 ht="14.25" hidden="1" customHeight="1">
      <c r="A20" s="69">
        <f t="shared" si="5"/>
        <v>45733</v>
      </c>
      <c r="B20" s="65"/>
      <c r="C20" s="65"/>
      <c r="D20" s="65"/>
      <c r="E20" s="86"/>
      <c r="F20" s="65"/>
      <c r="G20" s="86"/>
      <c r="H20" s="65"/>
      <c r="I20" s="65"/>
      <c r="J20" s="161"/>
      <c r="K20" s="162"/>
      <c r="L20" s="163"/>
      <c r="M20" s="164"/>
      <c r="N20" s="165" t="e">
        <f t="shared" si="0"/>
        <v>#DIV/0!</v>
      </c>
      <c r="O20" s="196"/>
      <c r="P20" s="194"/>
      <c r="Q20" s="167"/>
      <c r="R20" s="166"/>
      <c r="S20" s="168"/>
      <c r="T20" s="375"/>
      <c r="U20" s="375"/>
      <c r="V20" s="375"/>
      <c r="W20" s="375"/>
      <c r="X20" s="375"/>
      <c r="Y20" s="375"/>
      <c r="Z20" s="168"/>
      <c r="AA20" s="169"/>
      <c r="AB20" s="65">
        <f t="shared" si="1"/>
        <v>224</v>
      </c>
      <c r="AC20" s="86">
        <f t="shared" si="2"/>
        <v>1855.1700000000003</v>
      </c>
      <c r="AD20" s="172">
        <f t="shared" si="3"/>
        <v>0</v>
      </c>
      <c r="AE20" s="170">
        <f t="shared" si="4"/>
        <v>0</v>
      </c>
      <c r="AF20" s="161">
        <f t="shared" si="6"/>
        <v>0</v>
      </c>
      <c r="AG20" s="171" t="e">
        <f>AG19+P20-#REF!-AA20</f>
        <v>#REF!</v>
      </c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</row>
    <row r="21" spans="1:48" ht="14.25" hidden="1" customHeight="1">
      <c r="A21" s="69">
        <f t="shared" si="5"/>
        <v>45734</v>
      </c>
      <c r="B21" s="65"/>
      <c r="C21" s="65"/>
      <c r="D21" s="65"/>
      <c r="E21" s="86"/>
      <c r="F21" s="65"/>
      <c r="G21" s="86"/>
      <c r="H21" s="65"/>
      <c r="I21" s="65"/>
      <c r="J21" s="161"/>
      <c r="K21" s="162"/>
      <c r="L21" s="163"/>
      <c r="M21" s="164"/>
      <c r="N21" s="165" t="e">
        <f t="shared" si="0"/>
        <v>#DIV/0!</v>
      </c>
      <c r="O21" s="196"/>
      <c r="P21" s="194"/>
      <c r="Q21" s="167"/>
      <c r="R21" s="166"/>
      <c r="S21" s="168"/>
      <c r="T21" s="375"/>
      <c r="U21" s="375"/>
      <c r="V21" s="375"/>
      <c r="W21" s="375"/>
      <c r="X21" s="375"/>
      <c r="Y21" s="375"/>
      <c r="Z21" s="168"/>
      <c r="AA21" s="169"/>
      <c r="AB21" s="65">
        <f t="shared" si="1"/>
        <v>224</v>
      </c>
      <c r="AC21" s="86">
        <f t="shared" si="2"/>
        <v>1855.1700000000003</v>
      </c>
      <c r="AD21" s="172">
        <f t="shared" si="3"/>
        <v>0</v>
      </c>
      <c r="AE21" s="170">
        <f t="shared" si="4"/>
        <v>0</v>
      </c>
      <c r="AF21" s="161">
        <f t="shared" si="6"/>
        <v>0</v>
      </c>
      <c r="AG21" s="171" t="e">
        <f>AG20+P21-#REF!-AA21</f>
        <v>#REF!</v>
      </c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 ht="14.25" hidden="1" customHeight="1">
      <c r="A22" s="69">
        <f t="shared" si="5"/>
        <v>45735</v>
      </c>
      <c r="B22" s="65"/>
      <c r="C22" s="65"/>
      <c r="D22" s="65"/>
      <c r="E22" s="86"/>
      <c r="F22" s="65"/>
      <c r="G22" s="86"/>
      <c r="H22" s="65"/>
      <c r="I22" s="65"/>
      <c r="J22" s="161"/>
      <c r="K22" s="162"/>
      <c r="L22" s="163"/>
      <c r="M22" s="164"/>
      <c r="N22" s="165" t="e">
        <f t="shared" si="0"/>
        <v>#DIV/0!</v>
      </c>
      <c r="O22" s="196"/>
      <c r="P22" s="194"/>
      <c r="Q22" s="167"/>
      <c r="R22" s="166"/>
      <c r="S22" s="168"/>
      <c r="T22" s="375"/>
      <c r="U22" s="375"/>
      <c r="V22" s="375"/>
      <c r="W22" s="375"/>
      <c r="X22" s="375"/>
      <c r="Y22" s="375"/>
      <c r="Z22" s="168"/>
      <c r="AA22" s="169"/>
      <c r="AB22" s="65">
        <f t="shared" si="1"/>
        <v>224</v>
      </c>
      <c r="AC22" s="86">
        <f t="shared" si="2"/>
        <v>1855.1700000000003</v>
      </c>
      <c r="AD22" s="172">
        <f t="shared" si="3"/>
        <v>0</v>
      </c>
      <c r="AE22" s="170">
        <f t="shared" si="4"/>
        <v>0</v>
      </c>
      <c r="AF22" s="161">
        <f t="shared" si="6"/>
        <v>0</v>
      </c>
      <c r="AG22" s="171" t="e">
        <f>AG21+P22-#REF!-AA22</f>
        <v>#REF!</v>
      </c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</row>
    <row r="23" spans="1:48" ht="14.25" hidden="1" customHeight="1">
      <c r="A23" s="69">
        <f t="shared" si="5"/>
        <v>45736</v>
      </c>
      <c r="B23" s="65"/>
      <c r="C23" s="65"/>
      <c r="D23" s="65"/>
      <c r="E23" s="86"/>
      <c r="F23" s="65"/>
      <c r="G23" s="86"/>
      <c r="H23" s="65"/>
      <c r="I23" s="65"/>
      <c r="J23" s="161"/>
      <c r="K23" s="162"/>
      <c r="L23" s="163"/>
      <c r="M23" s="164"/>
      <c r="N23" s="165" t="e">
        <f t="shared" si="0"/>
        <v>#DIV/0!</v>
      </c>
      <c r="O23" s="196"/>
      <c r="P23" s="194"/>
      <c r="Q23" s="167"/>
      <c r="R23" s="166"/>
      <c r="S23" s="168"/>
      <c r="T23" s="375"/>
      <c r="U23" s="375"/>
      <c r="V23" s="375"/>
      <c r="W23" s="375"/>
      <c r="X23" s="375"/>
      <c r="Y23" s="375"/>
      <c r="Z23" s="168"/>
      <c r="AA23" s="169"/>
      <c r="AB23" s="65">
        <f t="shared" si="1"/>
        <v>224</v>
      </c>
      <c r="AC23" s="86">
        <f t="shared" si="2"/>
        <v>1855.1700000000003</v>
      </c>
      <c r="AD23" s="172">
        <f t="shared" si="3"/>
        <v>0</v>
      </c>
      <c r="AE23" s="170">
        <f t="shared" si="4"/>
        <v>0</v>
      </c>
      <c r="AF23" s="161">
        <f t="shared" si="6"/>
        <v>0</v>
      </c>
      <c r="AG23" s="171" t="e">
        <f>AG22+P23-#REF!-AA23</f>
        <v>#REF!</v>
      </c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 ht="14.25" hidden="1" customHeight="1">
      <c r="A24" s="69">
        <f t="shared" si="5"/>
        <v>45737</v>
      </c>
      <c r="B24" s="65"/>
      <c r="C24" s="65"/>
      <c r="D24" s="65"/>
      <c r="E24" s="86"/>
      <c r="F24" s="65"/>
      <c r="G24" s="86"/>
      <c r="H24" s="65"/>
      <c r="I24" s="65"/>
      <c r="J24" s="161"/>
      <c r="K24" s="162"/>
      <c r="L24" s="163"/>
      <c r="M24" s="164"/>
      <c r="N24" s="165" t="e">
        <f t="shared" si="0"/>
        <v>#DIV/0!</v>
      </c>
      <c r="O24" s="196"/>
      <c r="P24" s="194"/>
      <c r="Q24" s="167"/>
      <c r="R24" s="166"/>
      <c r="S24" s="168"/>
      <c r="T24" s="375"/>
      <c r="U24" s="375"/>
      <c r="V24" s="375"/>
      <c r="W24" s="375"/>
      <c r="X24" s="375"/>
      <c r="Y24" s="375"/>
      <c r="Z24" s="168"/>
      <c r="AA24" s="169"/>
      <c r="AB24" s="65">
        <f t="shared" si="1"/>
        <v>224</v>
      </c>
      <c r="AC24" s="86">
        <f t="shared" si="2"/>
        <v>1855.1700000000003</v>
      </c>
      <c r="AD24" s="172">
        <f t="shared" si="3"/>
        <v>0</v>
      </c>
      <c r="AE24" s="170">
        <f t="shared" si="4"/>
        <v>0</v>
      </c>
      <c r="AF24" s="161">
        <f t="shared" si="6"/>
        <v>0</v>
      </c>
      <c r="AG24" s="171" t="e">
        <f>AG23+P24-#REF!-AA24</f>
        <v>#REF!</v>
      </c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</row>
    <row r="25" spans="1:48" ht="14.25" hidden="1" customHeight="1">
      <c r="A25" s="69">
        <f t="shared" si="5"/>
        <v>45738</v>
      </c>
      <c r="B25" s="65"/>
      <c r="C25" s="65"/>
      <c r="D25" s="65"/>
      <c r="E25" s="86"/>
      <c r="F25" s="65"/>
      <c r="G25" s="86"/>
      <c r="H25" s="65"/>
      <c r="I25" s="65"/>
      <c r="J25" s="161"/>
      <c r="K25" s="162"/>
      <c r="L25" s="163"/>
      <c r="M25" s="164"/>
      <c r="N25" s="165" t="e">
        <f t="shared" si="0"/>
        <v>#DIV/0!</v>
      </c>
      <c r="O25" s="196"/>
      <c r="P25" s="194"/>
      <c r="Q25" s="167"/>
      <c r="R25" s="166"/>
      <c r="S25" s="168"/>
      <c r="T25" s="375"/>
      <c r="U25" s="375"/>
      <c r="V25" s="375"/>
      <c r="W25" s="375"/>
      <c r="X25" s="375"/>
      <c r="Y25" s="375"/>
      <c r="Z25" s="168"/>
      <c r="AA25" s="169"/>
      <c r="AB25" s="65">
        <f t="shared" si="1"/>
        <v>224</v>
      </c>
      <c r="AC25" s="86">
        <f t="shared" si="2"/>
        <v>1855.1700000000003</v>
      </c>
      <c r="AD25" s="172">
        <f t="shared" si="3"/>
        <v>0</v>
      </c>
      <c r="AE25" s="170">
        <f t="shared" si="4"/>
        <v>0</v>
      </c>
      <c r="AF25" s="161">
        <f t="shared" si="6"/>
        <v>0</v>
      </c>
      <c r="AG25" s="171" t="e">
        <f>AG24+P25-#REF!-AA25</f>
        <v>#REF!</v>
      </c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 ht="14.25" hidden="1" customHeight="1">
      <c r="A26" s="69">
        <f t="shared" si="5"/>
        <v>45739</v>
      </c>
      <c r="B26" s="65"/>
      <c r="C26" s="65"/>
      <c r="D26" s="65"/>
      <c r="E26" s="86"/>
      <c r="F26" s="65"/>
      <c r="G26" s="86"/>
      <c r="H26" s="65"/>
      <c r="I26" s="65"/>
      <c r="J26" s="161"/>
      <c r="K26" s="162"/>
      <c r="L26" s="163"/>
      <c r="M26" s="164"/>
      <c r="N26" s="165" t="e">
        <f t="shared" si="0"/>
        <v>#DIV/0!</v>
      </c>
      <c r="O26" s="196"/>
      <c r="P26" s="194"/>
      <c r="Q26" s="167"/>
      <c r="R26" s="166"/>
      <c r="S26" s="168"/>
      <c r="T26" s="375"/>
      <c r="U26" s="375"/>
      <c r="V26" s="375"/>
      <c r="W26" s="375"/>
      <c r="X26" s="375"/>
      <c r="Y26" s="375"/>
      <c r="Z26" s="168"/>
      <c r="AA26" s="169"/>
      <c r="AB26" s="65">
        <f t="shared" si="1"/>
        <v>224</v>
      </c>
      <c r="AC26" s="86">
        <f t="shared" si="2"/>
        <v>1855.1700000000003</v>
      </c>
      <c r="AD26" s="172">
        <f t="shared" si="3"/>
        <v>0</v>
      </c>
      <c r="AE26" s="170">
        <f t="shared" si="4"/>
        <v>0</v>
      </c>
      <c r="AF26" s="161">
        <f t="shared" si="6"/>
        <v>0</v>
      </c>
      <c r="AG26" s="171" t="e">
        <f>AG25+P26-#REF!-AA26</f>
        <v>#REF!</v>
      </c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</row>
    <row r="27" spans="1:48" ht="14.25" hidden="1" customHeight="1">
      <c r="A27" s="69">
        <f t="shared" si="5"/>
        <v>45740</v>
      </c>
      <c r="B27" s="65"/>
      <c r="C27" s="65"/>
      <c r="D27" s="65"/>
      <c r="E27" s="86"/>
      <c r="F27" s="65"/>
      <c r="G27" s="86"/>
      <c r="H27" s="65"/>
      <c r="I27" s="65"/>
      <c r="J27" s="161"/>
      <c r="K27" s="162"/>
      <c r="L27" s="163"/>
      <c r="M27" s="164"/>
      <c r="N27" s="165" t="e">
        <f t="shared" si="0"/>
        <v>#DIV/0!</v>
      </c>
      <c r="O27" s="196"/>
      <c r="P27" s="194"/>
      <c r="Q27" s="167"/>
      <c r="R27" s="166"/>
      <c r="S27" s="168"/>
      <c r="T27" s="375"/>
      <c r="U27" s="375"/>
      <c r="V27" s="375"/>
      <c r="W27" s="375"/>
      <c r="X27" s="375"/>
      <c r="Y27" s="375"/>
      <c r="Z27" s="168"/>
      <c r="AA27" s="169"/>
      <c r="AB27" s="65">
        <f t="shared" si="1"/>
        <v>224</v>
      </c>
      <c r="AC27" s="86">
        <f t="shared" si="2"/>
        <v>1855.1700000000003</v>
      </c>
      <c r="AD27" s="172">
        <f t="shared" si="3"/>
        <v>0</v>
      </c>
      <c r="AE27" s="170">
        <f t="shared" si="4"/>
        <v>0</v>
      </c>
      <c r="AF27" s="161">
        <f t="shared" si="6"/>
        <v>0</v>
      </c>
      <c r="AG27" s="171" t="e">
        <f>AG26+P27-#REF!-AA27</f>
        <v>#REF!</v>
      </c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 ht="14.25" customHeight="1">
      <c r="A28" s="69">
        <f t="shared" si="5"/>
        <v>45741</v>
      </c>
      <c r="B28" s="65"/>
      <c r="C28" s="65"/>
      <c r="D28" s="65">
        <v>14</v>
      </c>
      <c r="E28" s="86">
        <v>84.61</v>
      </c>
      <c r="F28" s="65">
        <v>37</v>
      </c>
      <c r="G28" s="86">
        <v>84.620000000000019</v>
      </c>
      <c r="H28" s="65">
        <v>540</v>
      </c>
      <c r="I28" s="65">
        <v>81</v>
      </c>
      <c r="J28" s="161">
        <v>8</v>
      </c>
      <c r="K28" s="162">
        <v>23.080000000000002</v>
      </c>
      <c r="L28" s="163">
        <v>2516</v>
      </c>
      <c r="M28" s="164">
        <v>14.069000000000006</v>
      </c>
      <c r="N28" s="165">
        <f t="shared" si="0"/>
        <v>0.6095753899480072</v>
      </c>
      <c r="O28" s="196"/>
      <c r="P28" s="194"/>
      <c r="Q28" s="167"/>
      <c r="R28" s="166"/>
      <c r="S28" s="168"/>
      <c r="T28" s="375"/>
      <c r="U28" s="375"/>
      <c r="V28" s="375"/>
      <c r="W28" s="375"/>
      <c r="X28" s="375"/>
      <c r="Y28" s="375"/>
      <c r="Z28" s="168"/>
      <c r="AA28" s="169"/>
      <c r="AB28" s="65">
        <f t="shared" si="1"/>
        <v>210</v>
      </c>
      <c r="AC28" s="86">
        <f t="shared" si="2"/>
        <v>1770.5600000000004</v>
      </c>
      <c r="AD28" s="172">
        <f t="shared" si="3"/>
        <v>29</v>
      </c>
      <c r="AE28" s="170">
        <f t="shared" si="4"/>
        <v>61.54000000000002</v>
      </c>
      <c r="AF28" s="161">
        <f t="shared" si="6"/>
        <v>0</v>
      </c>
      <c r="AG28" s="171" t="e">
        <f>AG27+P28-#REF!-AA28</f>
        <v>#REF!</v>
      </c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</row>
    <row r="29" spans="1:48" ht="14.25" customHeight="1">
      <c r="A29" s="69">
        <f t="shared" si="5"/>
        <v>45742</v>
      </c>
      <c r="B29" s="65"/>
      <c r="C29" s="65"/>
      <c r="D29" s="65">
        <v>9</v>
      </c>
      <c r="E29" s="86">
        <v>54.65</v>
      </c>
      <c r="F29" s="65">
        <v>21</v>
      </c>
      <c r="G29" s="86">
        <v>54.650000000000006</v>
      </c>
      <c r="H29" s="65">
        <v>520</v>
      </c>
      <c r="I29" s="65">
        <v>79</v>
      </c>
      <c r="J29" s="161">
        <v>25</v>
      </c>
      <c r="K29" s="162">
        <v>65.430000000000007</v>
      </c>
      <c r="L29" s="163">
        <v>7120</v>
      </c>
      <c r="M29" s="164">
        <v>39.42819999999999</v>
      </c>
      <c r="N29" s="165">
        <f t="shared" si="0"/>
        <v>0.60260125324774549</v>
      </c>
      <c r="O29" s="196"/>
      <c r="P29" s="194"/>
      <c r="Q29" s="167"/>
      <c r="R29" s="166"/>
      <c r="S29" s="168"/>
      <c r="T29" s="375"/>
      <c r="U29" s="375"/>
      <c r="V29" s="375"/>
      <c r="W29" s="375"/>
      <c r="X29" s="375"/>
      <c r="Y29" s="375"/>
      <c r="Z29" s="168"/>
      <c r="AA29" s="169"/>
      <c r="AB29" s="65">
        <f t="shared" si="1"/>
        <v>201</v>
      </c>
      <c r="AC29" s="86">
        <f t="shared" si="2"/>
        <v>1715.9100000000003</v>
      </c>
      <c r="AD29" s="172">
        <f t="shared" si="3"/>
        <v>25</v>
      </c>
      <c r="AE29" s="170">
        <f t="shared" si="4"/>
        <v>50.760000000000019</v>
      </c>
      <c r="AF29" s="161">
        <f t="shared" si="6"/>
        <v>0</v>
      </c>
      <c r="AG29" s="171" t="e">
        <f>AG28+P29-#REF!-AA29</f>
        <v>#REF!</v>
      </c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 ht="14.25" customHeight="1">
      <c r="A30" s="69">
        <f t="shared" si="5"/>
        <v>45743</v>
      </c>
      <c r="B30" s="65"/>
      <c r="C30" s="65"/>
      <c r="D30" s="65"/>
      <c r="E30" s="86"/>
      <c r="F30" s="65"/>
      <c r="G30" s="86"/>
      <c r="H30" s="65">
        <v>380</v>
      </c>
      <c r="I30" s="65">
        <v>81</v>
      </c>
      <c r="J30" s="161">
        <v>25</v>
      </c>
      <c r="K30" s="162">
        <v>50.819999999999986</v>
      </c>
      <c r="L30" s="163">
        <v>5537</v>
      </c>
      <c r="M30" s="164">
        <v>30.384699999999992</v>
      </c>
      <c r="N30" s="165">
        <f t="shared" si="0"/>
        <v>0.5978886265249902</v>
      </c>
      <c r="O30" s="196"/>
      <c r="P30" s="194"/>
      <c r="Q30" s="167"/>
      <c r="R30" s="166"/>
      <c r="S30" s="168"/>
      <c r="T30" s="375"/>
      <c r="U30" s="375"/>
      <c r="V30" s="375"/>
      <c r="W30" s="375"/>
      <c r="X30" s="375"/>
      <c r="Y30" s="375"/>
      <c r="Z30" s="168"/>
      <c r="AA30" s="169"/>
      <c r="AB30" s="65">
        <f t="shared" si="1"/>
        <v>201</v>
      </c>
      <c r="AC30" s="86">
        <f t="shared" si="2"/>
        <v>1715.9100000000003</v>
      </c>
      <c r="AD30" s="172">
        <f t="shared" si="3"/>
        <v>0</v>
      </c>
      <c r="AE30" s="170">
        <f t="shared" si="4"/>
        <v>-5.9999999999966747E-2</v>
      </c>
      <c r="AF30" s="161">
        <f t="shared" si="6"/>
        <v>0</v>
      </c>
      <c r="AG30" s="171" t="e">
        <f>AG29+P30-#REF!-AA30</f>
        <v>#REF!</v>
      </c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</row>
    <row r="31" spans="1:48" ht="14.25" hidden="1" customHeight="1">
      <c r="A31" s="69">
        <f t="shared" si="5"/>
        <v>45744</v>
      </c>
      <c r="B31" s="65"/>
      <c r="C31" s="65"/>
      <c r="D31" s="65"/>
      <c r="E31" s="86"/>
      <c r="F31" s="65"/>
      <c r="G31" s="86"/>
      <c r="H31" s="65"/>
      <c r="I31" s="65"/>
      <c r="J31" s="161"/>
      <c r="K31" s="162"/>
      <c r="L31" s="163"/>
      <c r="M31" s="164"/>
      <c r="N31" s="165" t="e">
        <f t="shared" si="0"/>
        <v>#DIV/0!</v>
      </c>
      <c r="O31" s="196"/>
      <c r="P31" s="194"/>
      <c r="Q31" s="167"/>
      <c r="R31" s="166"/>
      <c r="S31" s="168"/>
      <c r="T31" s="375"/>
      <c r="U31" s="375"/>
      <c r="V31" s="375"/>
      <c r="W31" s="375"/>
      <c r="X31" s="375"/>
      <c r="Y31" s="375"/>
      <c r="Z31" s="168"/>
      <c r="AA31" s="169"/>
      <c r="AB31" s="65">
        <f t="shared" si="1"/>
        <v>201</v>
      </c>
      <c r="AC31" s="86">
        <f t="shared" si="2"/>
        <v>1715.9100000000003</v>
      </c>
      <c r="AD31" s="172">
        <f t="shared" si="3"/>
        <v>0</v>
      </c>
      <c r="AE31" s="170">
        <f t="shared" si="4"/>
        <v>-5.9999999999966747E-2</v>
      </c>
      <c r="AF31" s="161">
        <f t="shared" si="6"/>
        <v>0</v>
      </c>
      <c r="AG31" s="171" t="e">
        <f>AG30+P31-#REF!-AA31</f>
        <v>#REF!</v>
      </c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 ht="14.25" hidden="1" customHeight="1">
      <c r="A32" s="69">
        <f t="shared" si="5"/>
        <v>45745</v>
      </c>
      <c r="B32" s="65"/>
      <c r="C32" s="65"/>
      <c r="D32" s="65"/>
      <c r="E32" s="86"/>
      <c r="F32" s="65"/>
      <c r="G32" s="86"/>
      <c r="H32" s="65"/>
      <c r="I32" s="65"/>
      <c r="J32" s="161"/>
      <c r="K32" s="162"/>
      <c r="L32" s="163"/>
      <c r="M32" s="164"/>
      <c r="N32" s="165" t="e">
        <f t="shared" si="0"/>
        <v>#DIV/0!</v>
      </c>
      <c r="O32" s="196"/>
      <c r="P32" s="194"/>
      <c r="Q32" s="167"/>
      <c r="R32" s="166"/>
      <c r="S32" s="168"/>
      <c r="T32" s="375"/>
      <c r="U32" s="375"/>
      <c r="V32" s="375"/>
      <c r="W32" s="375"/>
      <c r="X32" s="375"/>
      <c r="Y32" s="375"/>
      <c r="Z32" s="168"/>
      <c r="AA32" s="169"/>
      <c r="AB32" s="65">
        <f t="shared" si="1"/>
        <v>201</v>
      </c>
      <c r="AC32" s="86">
        <f t="shared" si="2"/>
        <v>1715.9100000000003</v>
      </c>
      <c r="AD32" s="172">
        <f t="shared" si="3"/>
        <v>0</v>
      </c>
      <c r="AE32" s="170">
        <f t="shared" si="4"/>
        <v>-5.9999999999966747E-2</v>
      </c>
      <c r="AF32" s="161">
        <f t="shared" si="6"/>
        <v>0</v>
      </c>
      <c r="AG32" s="171" t="e">
        <f>AG31+P32-#REF!-AA32</f>
        <v>#REF!</v>
      </c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</row>
    <row r="33" spans="1:48" ht="14.25" hidden="1" customHeight="1">
      <c r="A33" s="69">
        <f t="shared" si="5"/>
        <v>45746</v>
      </c>
      <c r="B33" s="65"/>
      <c r="C33" s="65"/>
      <c r="D33" s="65"/>
      <c r="E33" s="86"/>
      <c r="F33" s="65"/>
      <c r="G33" s="86"/>
      <c r="H33" s="65"/>
      <c r="I33" s="65"/>
      <c r="J33" s="161"/>
      <c r="K33" s="162"/>
      <c r="L33" s="163"/>
      <c r="M33" s="164"/>
      <c r="N33" s="165" t="e">
        <f t="shared" si="0"/>
        <v>#DIV/0!</v>
      </c>
      <c r="O33" s="196"/>
      <c r="P33" s="194"/>
      <c r="Q33" s="167"/>
      <c r="R33" s="166"/>
      <c r="S33" s="168"/>
      <c r="T33" s="375"/>
      <c r="U33" s="375"/>
      <c r="V33" s="375"/>
      <c r="W33" s="375"/>
      <c r="X33" s="375"/>
      <c r="Y33" s="375"/>
      <c r="Z33" s="168"/>
      <c r="AA33" s="169"/>
      <c r="AB33" s="65">
        <f t="shared" si="1"/>
        <v>201</v>
      </c>
      <c r="AC33" s="86">
        <f t="shared" si="2"/>
        <v>1715.9100000000003</v>
      </c>
      <c r="AD33" s="172">
        <f t="shared" si="3"/>
        <v>0</v>
      </c>
      <c r="AE33" s="170">
        <f t="shared" si="4"/>
        <v>-5.9999999999966747E-2</v>
      </c>
      <c r="AF33" s="161">
        <f t="shared" si="6"/>
        <v>0</v>
      </c>
      <c r="AG33" s="171" t="e">
        <f>AG32+P33-#REF!-AA33</f>
        <v>#REF!</v>
      </c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</row>
    <row r="34" spans="1:48" ht="14.25" hidden="1" customHeight="1">
      <c r="A34" s="69">
        <f t="shared" si="5"/>
        <v>45747</v>
      </c>
      <c r="B34" s="65"/>
      <c r="C34" s="65"/>
      <c r="D34" s="65"/>
      <c r="E34" s="86"/>
      <c r="F34" s="65"/>
      <c r="G34" s="86"/>
      <c r="H34" s="65"/>
      <c r="I34" s="65"/>
      <c r="J34" s="161"/>
      <c r="K34" s="162"/>
      <c r="L34" s="163"/>
      <c r="M34" s="164"/>
      <c r="N34" s="165" t="e">
        <f t="shared" si="0"/>
        <v>#DIV/0!</v>
      </c>
      <c r="O34" s="196"/>
      <c r="P34" s="194"/>
      <c r="Q34" s="167"/>
      <c r="R34" s="166"/>
      <c r="S34" s="168"/>
      <c r="T34" s="375"/>
      <c r="U34" s="375"/>
      <c r="V34" s="375"/>
      <c r="W34" s="375"/>
      <c r="X34" s="375"/>
      <c r="Y34" s="375"/>
      <c r="Z34" s="168"/>
      <c r="AA34" s="169"/>
      <c r="AB34" s="65">
        <f t="shared" si="1"/>
        <v>201</v>
      </c>
      <c r="AC34" s="86">
        <f t="shared" si="2"/>
        <v>1715.9100000000003</v>
      </c>
      <c r="AD34" s="172">
        <f t="shared" si="3"/>
        <v>0</v>
      </c>
      <c r="AE34" s="170">
        <f t="shared" si="4"/>
        <v>-5.9999999999966747E-2</v>
      </c>
      <c r="AF34" s="161">
        <f t="shared" si="6"/>
        <v>0</v>
      </c>
      <c r="AG34" s="171" t="e">
        <f>AG33+P34-#REF!-AA34</f>
        <v>#REF!</v>
      </c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</row>
    <row r="35" spans="1:48" ht="14.25" hidden="1" customHeight="1">
      <c r="A35" s="69">
        <f t="shared" si="5"/>
        <v>45748</v>
      </c>
      <c r="B35" s="65"/>
      <c r="C35" s="65"/>
      <c r="D35" s="65"/>
      <c r="E35" s="86"/>
      <c r="F35" s="65"/>
      <c r="G35" s="86"/>
      <c r="H35" s="65"/>
      <c r="I35" s="65"/>
      <c r="J35" s="161"/>
      <c r="K35" s="162"/>
      <c r="L35" s="163"/>
      <c r="M35" s="164"/>
      <c r="N35" s="165" t="e">
        <f t="shared" si="0"/>
        <v>#DIV/0!</v>
      </c>
      <c r="O35" s="196"/>
      <c r="P35" s="194"/>
      <c r="Q35" s="167"/>
      <c r="R35" s="166"/>
      <c r="S35" s="168"/>
      <c r="T35" s="375"/>
      <c r="U35" s="375"/>
      <c r="V35" s="375"/>
      <c r="W35" s="375"/>
      <c r="X35" s="375"/>
      <c r="Y35" s="375"/>
      <c r="Z35" s="168"/>
      <c r="AA35" s="169"/>
      <c r="AB35" s="65">
        <f t="shared" si="1"/>
        <v>201</v>
      </c>
      <c r="AC35" s="86">
        <f t="shared" si="2"/>
        <v>1715.9100000000003</v>
      </c>
      <c r="AD35" s="172">
        <f t="shared" si="3"/>
        <v>0</v>
      </c>
      <c r="AE35" s="170">
        <f t="shared" si="4"/>
        <v>-5.9999999999966747E-2</v>
      </c>
      <c r="AF35" s="161">
        <f t="shared" si="6"/>
        <v>0</v>
      </c>
      <c r="AG35" s="171" t="e">
        <f>AG34+P35-#REF!-AA35</f>
        <v>#REF!</v>
      </c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</row>
    <row r="36" spans="1:48" ht="14.25" hidden="1" customHeight="1">
      <c r="A36" s="69">
        <f t="shared" si="5"/>
        <v>45749</v>
      </c>
      <c r="B36" s="65"/>
      <c r="C36" s="65"/>
      <c r="D36" s="65"/>
      <c r="E36" s="86"/>
      <c r="F36" s="65"/>
      <c r="G36" s="86"/>
      <c r="H36" s="65"/>
      <c r="I36" s="65"/>
      <c r="J36" s="161"/>
      <c r="K36" s="162"/>
      <c r="L36" s="163"/>
      <c r="M36" s="164"/>
      <c r="N36" s="165" t="e">
        <f t="shared" si="0"/>
        <v>#DIV/0!</v>
      </c>
      <c r="O36" s="196"/>
      <c r="P36" s="194"/>
      <c r="Q36" s="167"/>
      <c r="R36" s="166"/>
      <c r="S36" s="168"/>
      <c r="T36" s="375"/>
      <c r="U36" s="375"/>
      <c r="V36" s="375"/>
      <c r="W36" s="375"/>
      <c r="X36" s="375"/>
      <c r="Y36" s="375"/>
      <c r="Z36" s="168"/>
      <c r="AA36" s="169"/>
      <c r="AB36" s="65">
        <f t="shared" si="1"/>
        <v>201</v>
      </c>
      <c r="AC36" s="86">
        <f t="shared" si="2"/>
        <v>1715.9100000000003</v>
      </c>
      <c r="AD36" s="172">
        <f t="shared" si="3"/>
        <v>0</v>
      </c>
      <c r="AE36" s="170">
        <f t="shared" si="4"/>
        <v>-5.9999999999966747E-2</v>
      </c>
      <c r="AF36" s="161">
        <f t="shared" si="6"/>
        <v>0</v>
      </c>
      <c r="AG36" s="171" t="e">
        <f>AG35+P36-#REF!-AA36</f>
        <v>#REF!</v>
      </c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</row>
    <row r="37" spans="1:48" ht="14.25" hidden="1" customHeight="1">
      <c r="A37" s="69">
        <f t="shared" si="5"/>
        <v>45750</v>
      </c>
      <c r="B37" s="65"/>
      <c r="C37" s="65"/>
      <c r="D37" s="65"/>
      <c r="E37" s="86"/>
      <c r="F37" s="65"/>
      <c r="G37" s="86"/>
      <c r="H37" s="65"/>
      <c r="I37" s="65"/>
      <c r="J37" s="161"/>
      <c r="K37" s="162"/>
      <c r="L37" s="163"/>
      <c r="M37" s="164"/>
      <c r="N37" s="165" t="e">
        <f t="shared" si="0"/>
        <v>#DIV/0!</v>
      </c>
      <c r="O37" s="196"/>
      <c r="P37" s="194"/>
      <c r="Q37" s="167"/>
      <c r="R37" s="166"/>
      <c r="S37" s="168"/>
      <c r="T37" s="375"/>
      <c r="U37" s="375"/>
      <c r="V37" s="375"/>
      <c r="W37" s="375"/>
      <c r="X37" s="375"/>
      <c r="Y37" s="375"/>
      <c r="Z37" s="168"/>
      <c r="AA37" s="169"/>
      <c r="AB37" s="65">
        <f t="shared" si="1"/>
        <v>201</v>
      </c>
      <c r="AC37" s="86">
        <f t="shared" si="2"/>
        <v>1715.9100000000003</v>
      </c>
      <c r="AD37" s="172">
        <f t="shared" si="3"/>
        <v>0</v>
      </c>
      <c r="AE37" s="170">
        <f t="shared" si="4"/>
        <v>-5.9999999999966747E-2</v>
      </c>
      <c r="AF37" s="161">
        <f t="shared" si="6"/>
        <v>0</v>
      </c>
      <c r="AG37" s="171" t="e">
        <f>AG36+P37-#REF!-AA37</f>
        <v>#REF!</v>
      </c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</row>
    <row r="38" spans="1:48" ht="14.25" hidden="1" customHeight="1">
      <c r="A38" s="69">
        <f t="shared" si="5"/>
        <v>45751</v>
      </c>
      <c r="B38" s="65"/>
      <c r="C38" s="65"/>
      <c r="D38" s="65"/>
      <c r="E38" s="86"/>
      <c r="F38" s="65"/>
      <c r="G38" s="86"/>
      <c r="H38" s="65"/>
      <c r="I38" s="65"/>
      <c r="J38" s="161"/>
      <c r="K38" s="162"/>
      <c r="L38" s="163"/>
      <c r="M38" s="164"/>
      <c r="N38" s="165" t="e">
        <f t="shared" si="0"/>
        <v>#DIV/0!</v>
      </c>
      <c r="O38" s="196"/>
      <c r="P38" s="194"/>
      <c r="Q38" s="167"/>
      <c r="R38" s="166"/>
      <c r="S38" s="168"/>
      <c r="T38" s="375"/>
      <c r="U38" s="375"/>
      <c r="V38" s="375"/>
      <c r="W38" s="375"/>
      <c r="X38" s="375"/>
      <c r="Y38" s="375"/>
      <c r="Z38" s="168"/>
      <c r="AA38" s="169"/>
      <c r="AB38" s="65">
        <f t="shared" si="1"/>
        <v>201</v>
      </c>
      <c r="AC38" s="86">
        <f t="shared" si="2"/>
        <v>1715.9100000000003</v>
      </c>
      <c r="AD38" s="172">
        <f t="shared" si="3"/>
        <v>0</v>
      </c>
      <c r="AE38" s="170">
        <f t="shared" si="4"/>
        <v>-5.9999999999966747E-2</v>
      </c>
      <c r="AF38" s="161">
        <f t="shared" si="6"/>
        <v>0</v>
      </c>
      <c r="AG38" s="171" t="e">
        <f>AG37+P38-#REF!-AA38</f>
        <v>#REF!</v>
      </c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</row>
    <row r="39" spans="1:48" ht="14.25" hidden="1" customHeight="1">
      <c r="A39" s="69">
        <f t="shared" si="5"/>
        <v>45752</v>
      </c>
      <c r="B39" s="65"/>
      <c r="C39" s="65"/>
      <c r="D39" s="65"/>
      <c r="E39" s="86"/>
      <c r="F39" s="65"/>
      <c r="G39" s="86"/>
      <c r="H39" s="65"/>
      <c r="I39" s="65"/>
      <c r="J39" s="161"/>
      <c r="K39" s="162"/>
      <c r="L39" s="163"/>
      <c r="M39" s="164"/>
      <c r="N39" s="165" t="e">
        <f t="shared" si="0"/>
        <v>#DIV/0!</v>
      </c>
      <c r="O39" s="196"/>
      <c r="P39" s="194"/>
      <c r="Q39" s="167"/>
      <c r="R39" s="166"/>
      <c r="S39" s="168"/>
      <c r="T39" s="375"/>
      <c r="U39" s="375"/>
      <c r="V39" s="375"/>
      <c r="W39" s="375"/>
      <c r="X39" s="375"/>
      <c r="Y39" s="375"/>
      <c r="Z39" s="168"/>
      <c r="AA39" s="169"/>
      <c r="AB39" s="65">
        <f t="shared" si="1"/>
        <v>201</v>
      </c>
      <c r="AC39" s="86">
        <f t="shared" si="2"/>
        <v>1715.9100000000003</v>
      </c>
      <c r="AD39" s="172">
        <f t="shared" si="3"/>
        <v>0</v>
      </c>
      <c r="AE39" s="170">
        <f t="shared" si="4"/>
        <v>-5.9999999999966747E-2</v>
      </c>
      <c r="AF39" s="161">
        <f t="shared" si="6"/>
        <v>0</v>
      </c>
      <c r="AG39" s="171" t="e">
        <f>AG38+P39-#REF!-AA39</f>
        <v>#REF!</v>
      </c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</row>
    <row r="40" spans="1:48" ht="14.25" hidden="1" customHeight="1">
      <c r="A40" s="69">
        <f t="shared" si="5"/>
        <v>45753</v>
      </c>
      <c r="B40" s="65"/>
      <c r="C40" s="65"/>
      <c r="D40" s="65"/>
      <c r="E40" s="86"/>
      <c r="F40" s="65"/>
      <c r="G40" s="86"/>
      <c r="H40" s="65"/>
      <c r="I40" s="65"/>
      <c r="J40" s="161"/>
      <c r="K40" s="162"/>
      <c r="L40" s="163"/>
      <c r="M40" s="164"/>
      <c r="N40" s="165" t="e">
        <f t="shared" si="0"/>
        <v>#DIV/0!</v>
      </c>
      <c r="O40" s="196"/>
      <c r="P40" s="194"/>
      <c r="Q40" s="167"/>
      <c r="R40" s="166"/>
      <c r="S40" s="168"/>
      <c r="T40" s="375"/>
      <c r="U40" s="375"/>
      <c r="V40" s="375"/>
      <c r="W40" s="375"/>
      <c r="X40" s="375"/>
      <c r="Y40" s="375"/>
      <c r="Z40" s="168"/>
      <c r="AA40" s="169"/>
      <c r="AB40" s="65">
        <f t="shared" si="1"/>
        <v>201</v>
      </c>
      <c r="AC40" s="86">
        <f t="shared" si="2"/>
        <v>1715.9100000000003</v>
      </c>
      <c r="AD40" s="172">
        <f t="shared" si="3"/>
        <v>0</v>
      </c>
      <c r="AE40" s="170">
        <f t="shared" si="4"/>
        <v>-5.9999999999966747E-2</v>
      </c>
      <c r="AF40" s="161">
        <f t="shared" si="6"/>
        <v>0</v>
      </c>
      <c r="AG40" s="171" t="e">
        <f>AG39+P40-#REF!-AA40</f>
        <v>#REF!</v>
      </c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</row>
    <row r="41" spans="1:48" ht="14.25" customHeight="1">
      <c r="A41" s="69">
        <f t="shared" si="5"/>
        <v>45754</v>
      </c>
      <c r="B41" s="65"/>
      <c r="C41" s="65"/>
      <c r="D41" s="65">
        <v>37</v>
      </c>
      <c r="E41" s="86">
        <v>284.66000000000003</v>
      </c>
      <c r="F41" s="65">
        <v>99</v>
      </c>
      <c r="G41" s="86">
        <v>284.73</v>
      </c>
      <c r="H41" s="65">
        <v>570</v>
      </c>
      <c r="I41" s="65">
        <v>92</v>
      </c>
      <c r="J41" s="161">
        <v>25</v>
      </c>
      <c r="K41" s="162">
        <v>101.12</v>
      </c>
      <c r="L41" s="163">
        <v>9749</v>
      </c>
      <c r="M41" s="164">
        <v>66.336799999999926</v>
      </c>
      <c r="N41" s="165">
        <f t="shared" si="0"/>
        <v>0.65602056962025235</v>
      </c>
      <c r="O41" s="196"/>
      <c r="P41" s="194"/>
      <c r="Q41" s="167"/>
      <c r="R41" s="166"/>
      <c r="S41" s="168"/>
      <c r="T41" s="375"/>
      <c r="U41" s="375"/>
      <c r="V41" s="375"/>
      <c r="W41" s="375"/>
      <c r="X41" s="375"/>
      <c r="Y41" s="375"/>
      <c r="Z41" s="168"/>
      <c r="AA41" s="169"/>
      <c r="AB41" s="65">
        <f t="shared" ref="AB41:AB72" si="7">AB40+B41-D41</f>
        <v>164</v>
      </c>
      <c r="AC41" s="86">
        <f t="shared" ref="AC41:AC72" si="8">AC40+C41-E41</f>
        <v>1431.2500000000002</v>
      </c>
      <c r="AD41" s="172">
        <f t="shared" ref="AD41:AD72" si="9">AD40+F41-J41</f>
        <v>74</v>
      </c>
      <c r="AE41" s="170">
        <f t="shared" ref="AE41:AE72" si="10">AE40+G41-K41</f>
        <v>183.55000000000007</v>
      </c>
      <c r="AF41" s="161">
        <f t="shared" si="6"/>
        <v>0</v>
      </c>
      <c r="AG41" s="171" t="e">
        <f>AG40+P41-#REF!-AA41</f>
        <v>#REF!</v>
      </c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</row>
    <row r="42" spans="1:48" ht="14.25" customHeight="1">
      <c r="A42" s="69">
        <f t="shared" si="5"/>
        <v>45755</v>
      </c>
      <c r="B42" s="65"/>
      <c r="C42" s="65"/>
      <c r="D42" s="65">
        <v>20</v>
      </c>
      <c r="E42" s="86">
        <v>139.98999999999998</v>
      </c>
      <c r="F42" s="65">
        <v>58</v>
      </c>
      <c r="G42" s="86">
        <v>139.99999999999997</v>
      </c>
      <c r="H42" s="65">
        <v>550</v>
      </c>
      <c r="I42" s="65">
        <v>82</v>
      </c>
      <c r="J42" s="161">
        <v>33</v>
      </c>
      <c r="K42" s="162">
        <v>100.45000000000002</v>
      </c>
      <c r="L42" s="163">
        <v>10609</v>
      </c>
      <c r="M42" s="164">
        <v>65.201699999999988</v>
      </c>
      <c r="N42" s="165">
        <f t="shared" si="0"/>
        <v>0.64909606769537065</v>
      </c>
      <c r="O42" s="196"/>
      <c r="P42" s="194"/>
      <c r="Q42" s="167"/>
      <c r="R42" s="166"/>
      <c r="S42" s="168"/>
      <c r="T42" s="375"/>
      <c r="U42" s="375"/>
      <c r="V42" s="375"/>
      <c r="W42" s="375"/>
      <c r="X42" s="375"/>
      <c r="Y42" s="375"/>
      <c r="Z42" s="168"/>
      <c r="AA42" s="169"/>
      <c r="AB42" s="65">
        <f t="shared" si="7"/>
        <v>144</v>
      </c>
      <c r="AC42" s="86">
        <f t="shared" si="8"/>
        <v>1291.2600000000002</v>
      </c>
      <c r="AD42" s="172">
        <f t="shared" si="9"/>
        <v>99</v>
      </c>
      <c r="AE42" s="170">
        <f t="shared" si="10"/>
        <v>223.10000000000005</v>
      </c>
      <c r="AF42" s="161">
        <f t="shared" si="6"/>
        <v>0</v>
      </c>
      <c r="AG42" s="171" t="e">
        <f>AG41+P42-#REF!-AA42</f>
        <v>#REF!</v>
      </c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</row>
    <row r="43" spans="1:48" ht="14.25" customHeight="1">
      <c r="A43" s="69">
        <f t="shared" si="5"/>
        <v>45756</v>
      </c>
      <c r="B43" s="65"/>
      <c r="C43" s="65"/>
      <c r="D43" s="65"/>
      <c r="E43" s="86"/>
      <c r="F43" s="65"/>
      <c r="G43" s="86"/>
      <c r="H43" s="65">
        <v>470</v>
      </c>
      <c r="I43" s="65">
        <v>83</v>
      </c>
      <c r="J43" s="161">
        <v>36</v>
      </c>
      <c r="K43" s="162">
        <v>95.13</v>
      </c>
      <c r="L43" s="163">
        <v>10066</v>
      </c>
      <c r="M43" s="164">
        <v>61.880499999999969</v>
      </c>
      <c r="N43" s="165">
        <f t="shared" si="0"/>
        <v>0.65048354882791937</v>
      </c>
      <c r="O43" s="196"/>
      <c r="P43" s="194"/>
      <c r="Q43" s="167"/>
      <c r="R43" s="166"/>
      <c r="S43" s="168"/>
      <c r="T43" s="375"/>
      <c r="U43" s="375"/>
      <c r="V43" s="375"/>
      <c r="W43" s="375"/>
      <c r="X43" s="375"/>
      <c r="Y43" s="375"/>
      <c r="Z43" s="168"/>
      <c r="AA43" s="169"/>
      <c r="AB43" s="65">
        <f t="shared" si="7"/>
        <v>144</v>
      </c>
      <c r="AC43" s="86">
        <f t="shared" si="8"/>
        <v>1291.2600000000002</v>
      </c>
      <c r="AD43" s="172">
        <f t="shared" si="9"/>
        <v>63</v>
      </c>
      <c r="AE43" s="170">
        <f t="shared" si="10"/>
        <v>127.97000000000006</v>
      </c>
      <c r="AF43" s="161">
        <f t="shared" si="6"/>
        <v>0</v>
      </c>
      <c r="AG43" s="171" t="e">
        <f>AG42+P43-#REF!-AA43</f>
        <v>#REF!</v>
      </c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</row>
    <row r="44" spans="1:48" ht="14.25" customHeight="1">
      <c r="A44" s="69">
        <f t="shared" si="5"/>
        <v>45757</v>
      </c>
      <c r="B44" s="65"/>
      <c r="C44" s="65"/>
      <c r="D44" s="65">
        <v>21</v>
      </c>
      <c r="E44" s="86">
        <v>143.38000000000002</v>
      </c>
      <c r="F44" s="65">
        <v>61</v>
      </c>
      <c r="G44" s="86">
        <v>143.42000000000007</v>
      </c>
      <c r="H44" s="65">
        <v>400</v>
      </c>
      <c r="I44" s="65">
        <v>80</v>
      </c>
      <c r="J44" s="161">
        <v>29</v>
      </c>
      <c r="K44" s="162">
        <v>64.990000000000009</v>
      </c>
      <c r="L44" s="163">
        <v>7210</v>
      </c>
      <c r="M44" s="164">
        <v>40.221800000000002</v>
      </c>
      <c r="N44" s="165">
        <f t="shared" si="0"/>
        <v>0.61889213725188486</v>
      </c>
      <c r="O44" s="196"/>
      <c r="P44" s="194"/>
      <c r="Q44" s="167"/>
      <c r="R44" s="166"/>
      <c r="S44" s="168"/>
      <c r="T44" s="375"/>
      <c r="U44" s="375"/>
      <c r="V44" s="375"/>
      <c r="W44" s="375"/>
      <c r="X44" s="375"/>
      <c r="Y44" s="375"/>
      <c r="Z44" s="168"/>
      <c r="AA44" s="169"/>
      <c r="AB44" s="65">
        <f t="shared" si="7"/>
        <v>123</v>
      </c>
      <c r="AC44" s="86">
        <f t="shared" si="8"/>
        <v>1147.8800000000001</v>
      </c>
      <c r="AD44" s="172">
        <f t="shared" si="9"/>
        <v>95</v>
      </c>
      <c r="AE44" s="170">
        <f t="shared" si="10"/>
        <v>206.40000000000009</v>
      </c>
      <c r="AF44" s="161">
        <f t="shared" si="6"/>
        <v>0</v>
      </c>
      <c r="AG44" s="171" t="e">
        <f>AG43+P44-#REF!-AA44</f>
        <v>#REF!</v>
      </c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</row>
    <row r="45" spans="1:48" ht="14.25" customHeight="1">
      <c r="A45" s="69">
        <f t="shared" si="5"/>
        <v>45758</v>
      </c>
      <c r="B45" s="65"/>
      <c r="C45" s="65"/>
      <c r="D45" s="65">
        <v>23</v>
      </c>
      <c r="E45" s="86">
        <v>140.60999999999999</v>
      </c>
      <c r="F45" s="65">
        <v>68</v>
      </c>
      <c r="G45" s="86">
        <v>140.47000000000003</v>
      </c>
      <c r="H45" s="65">
        <v>360</v>
      </c>
      <c r="I45" s="65">
        <v>77</v>
      </c>
      <c r="J45" s="161">
        <v>35</v>
      </c>
      <c r="K45" s="162">
        <v>65.059999999999988</v>
      </c>
      <c r="L45" s="163">
        <v>7338</v>
      </c>
      <c r="M45" s="164">
        <v>38.462500000000013</v>
      </c>
      <c r="N45" s="165">
        <f t="shared" si="0"/>
        <v>0.59118505994466675</v>
      </c>
      <c r="O45" s="196"/>
      <c r="P45" s="194"/>
      <c r="Q45" s="167"/>
      <c r="R45" s="166"/>
      <c r="S45" s="168"/>
      <c r="T45" s="375"/>
      <c r="U45" s="375"/>
      <c r="V45" s="375"/>
      <c r="W45" s="375"/>
      <c r="X45" s="375"/>
      <c r="Y45" s="375"/>
      <c r="Z45" s="168"/>
      <c r="AA45" s="169"/>
      <c r="AB45" s="65">
        <f t="shared" si="7"/>
        <v>100</v>
      </c>
      <c r="AC45" s="86">
        <f t="shared" si="8"/>
        <v>1007.2700000000001</v>
      </c>
      <c r="AD45" s="172">
        <f t="shared" si="9"/>
        <v>128</v>
      </c>
      <c r="AE45" s="170">
        <f t="shared" si="10"/>
        <v>281.81000000000012</v>
      </c>
      <c r="AF45" s="161">
        <f t="shared" si="6"/>
        <v>0</v>
      </c>
      <c r="AG45" s="171" t="e">
        <f>AG44+P45-#REF!-AA45</f>
        <v>#REF!</v>
      </c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</row>
    <row r="46" spans="1:48" ht="14.25" customHeight="1">
      <c r="A46" s="69">
        <f t="shared" si="5"/>
        <v>45759</v>
      </c>
      <c r="B46" s="65"/>
      <c r="C46" s="65"/>
      <c r="D46" s="65"/>
      <c r="E46" s="86"/>
      <c r="F46" s="65"/>
      <c r="G46" s="86"/>
      <c r="H46" s="65">
        <v>380</v>
      </c>
      <c r="I46" s="65">
        <v>83</v>
      </c>
      <c r="J46" s="161">
        <v>21</v>
      </c>
      <c r="K46" s="162">
        <v>44.498899999999992</v>
      </c>
      <c r="L46" s="163">
        <v>5265</v>
      </c>
      <c r="M46" s="164">
        <v>27.6203</v>
      </c>
      <c r="N46" s="165">
        <f t="shared" si="0"/>
        <v>0.62069624192957595</v>
      </c>
      <c r="O46" s="196"/>
      <c r="P46" s="194"/>
      <c r="Q46" s="167"/>
      <c r="R46" s="166"/>
      <c r="S46" s="168"/>
      <c r="T46" s="375"/>
      <c r="U46" s="375"/>
      <c r="V46" s="375"/>
      <c r="W46" s="375"/>
      <c r="X46" s="375"/>
      <c r="Y46" s="375"/>
      <c r="Z46" s="168"/>
      <c r="AA46" s="169"/>
      <c r="AB46" s="65">
        <f t="shared" si="7"/>
        <v>100</v>
      </c>
      <c r="AC46" s="86">
        <f t="shared" si="8"/>
        <v>1007.2700000000001</v>
      </c>
      <c r="AD46" s="172">
        <f t="shared" si="9"/>
        <v>107</v>
      </c>
      <c r="AE46" s="170">
        <f t="shared" si="10"/>
        <v>237.31110000000012</v>
      </c>
      <c r="AF46" s="161">
        <f t="shared" ref="AF46:AF77" si="11">AF45+O46-R46-Z46</f>
        <v>0</v>
      </c>
      <c r="AG46" s="171" t="e">
        <f>AG45+P46-#REF!-AA46</f>
        <v>#REF!</v>
      </c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</row>
    <row r="47" spans="1:48" ht="14.25" hidden="1" customHeight="1">
      <c r="A47" s="69">
        <f t="shared" si="5"/>
        <v>45760</v>
      </c>
      <c r="B47" s="65"/>
      <c r="C47" s="65"/>
      <c r="D47" s="65"/>
      <c r="E47" s="86"/>
      <c r="F47" s="65"/>
      <c r="G47" s="86"/>
      <c r="H47" s="65"/>
      <c r="I47" s="65"/>
      <c r="J47" s="161"/>
      <c r="K47" s="162"/>
      <c r="L47" s="163"/>
      <c r="M47" s="164"/>
      <c r="N47" s="165" t="e">
        <f t="shared" si="0"/>
        <v>#DIV/0!</v>
      </c>
      <c r="O47" s="196"/>
      <c r="P47" s="194"/>
      <c r="Q47" s="167"/>
      <c r="R47" s="166"/>
      <c r="S47" s="168"/>
      <c r="T47" s="375"/>
      <c r="U47" s="375"/>
      <c r="V47" s="375"/>
      <c r="W47" s="375"/>
      <c r="X47" s="375"/>
      <c r="Y47" s="375"/>
      <c r="Z47" s="168"/>
      <c r="AA47" s="169"/>
      <c r="AB47" s="65">
        <f t="shared" si="7"/>
        <v>100</v>
      </c>
      <c r="AC47" s="86">
        <f t="shared" si="8"/>
        <v>1007.2700000000001</v>
      </c>
      <c r="AD47" s="172">
        <f t="shared" si="9"/>
        <v>107</v>
      </c>
      <c r="AE47" s="170">
        <f t="shared" si="10"/>
        <v>237.31110000000012</v>
      </c>
      <c r="AF47" s="161">
        <f t="shared" si="11"/>
        <v>0</v>
      </c>
      <c r="AG47" s="171" t="e">
        <f>AG46+P47-#REF!-AA47</f>
        <v>#REF!</v>
      </c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</row>
    <row r="48" spans="1:48" ht="14.25" customHeight="1">
      <c r="A48" s="69">
        <f t="shared" si="5"/>
        <v>45761</v>
      </c>
      <c r="B48" s="65"/>
      <c r="C48" s="65"/>
      <c r="D48" s="65"/>
      <c r="E48" s="86"/>
      <c r="F48" s="65"/>
      <c r="G48" s="86"/>
      <c r="H48" s="65">
        <v>560</v>
      </c>
      <c r="I48" s="65">
        <v>85</v>
      </c>
      <c r="J48" s="161">
        <v>32</v>
      </c>
      <c r="K48" s="162">
        <v>103.39109999999999</v>
      </c>
      <c r="L48" s="163">
        <v>10401</v>
      </c>
      <c r="M48" s="164">
        <v>67.966599999999957</v>
      </c>
      <c r="N48" s="165">
        <f t="shared" si="0"/>
        <v>0.65737379716435906</v>
      </c>
      <c r="O48" s="196"/>
      <c r="P48" s="194"/>
      <c r="Q48" s="167"/>
      <c r="R48" s="166"/>
      <c r="S48" s="168"/>
      <c r="T48" s="375"/>
      <c r="U48" s="375"/>
      <c r="V48" s="375"/>
      <c r="W48" s="375"/>
      <c r="X48" s="375"/>
      <c r="Y48" s="375"/>
      <c r="Z48" s="168"/>
      <c r="AA48" s="169"/>
      <c r="AB48" s="65">
        <f t="shared" si="7"/>
        <v>100</v>
      </c>
      <c r="AC48" s="86">
        <f t="shared" si="8"/>
        <v>1007.2700000000001</v>
      </c>
      <c r="AD48" s="172">
        <f t="shared" si="9"/>
        <v>75</v>
      </c>
      <c r="AE48" s="170">
        <f t="shared" si="10"/>
        <v>133.92000000000013</v>
      </c>
      <c r="AF48" s="161">
        <f t="shared" si="11"/>
        <v>0</v>
      </c>
      <c r="AG48" s="171" t="e">
        <f>AG47+P48-#REF!-AA48</f>
        <v>#REF!</v>
      </c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</row>
    <row r="49" spans="1:48" ht="14.25" customHeight="1">
      <c r="A49" s="69">
        <f t="shared" si="5"/>
        <v>45762</v>
      </c>
      <c r="B49" s="185"/>
      <c r="C49" s="185"/>
      <c r="D49" s="185">
        <v>21</v>
      </c>
      <c r="E49" s="186">
        <v>136.37</v>
      </c>
      <c r="F49" s="185">
        <v>56</v>
      </c>
      <c r="G49" s="186">
        <v>136.4</v>
      </c>
      <c r="H49" s="185">
        <v>400</v>
      </c>
      <c r="I49" s="185">
        <v>77</v>
      </c>
      <c r="J49" s="187">
        <v>50</v>
      </c>
      <c r="K49" s="188">
        <v>98.309999999999974</v>
      </c>
      <c r="L49" s="189">
        <v>11229</v>
      </c>
      <c r="M49" s="190">
        <v>59.047599999999974</v>
      </c>
      <c r="N49" s="165">
        <f t="shared" si="0"/>
        <v>0.60062658936018709</v>
      </c>
      <c r="O49" s="196"/>
      <c r="P49" s="194"/>
      <c r="Q49" s="167"/>
      <c r="R49" s="166"/>
      <c r="S49" s="168"/>
      <c r="T49" s="375"/>
      <c r="U49" s="375"/>
      <c r="V49" s="375"/>
      <c r="W49" s="375"/>
      <c r="X49" s="375"/>
      <c r="Y49" s="375"/>
      <c r="Z49" s="168"/>
      <c r="AA49" s="169"/>
      <c r="AB49" s="65">
        <f t="shared" si="7"/>
        <v>79</v>
      </c>
      <c r="AC49" s="86">
        <f t="shared" si="8"/>
        <v>870.90000000000009</v>
      </c>
      <c r="AD49" s="172">
        <f t="shared" si="9"/>
        <v>81</v>
      </c>
      <c r="AE49" s="170">
        <f t="shared" si="10"/>
        <v>172.01000000000019</v>
      </c>
      <c r="AF49" s="161">
        <f t="shared" si="11"/>
        <v>0</v>
      </c>
      <c r="AG49" s="171" t="e">
        <f>AG48+P49-#REF!-AA49</f>
        <v>#REF!</v>
      </c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</row>
    <row r="50" spans="1:48" ht="14.25" customHeight="1">
      <c r="A50" s="69">
        <f t="shared" si="5"/>
        <v>45763</v>
      </c>
      <c r="B50" s="185"/>
      <c r="C50" s="185"/>
      <c r="D50" s="185"/>
      <c r="E50" s="186"/>
      <c r="F50" s="185"/>
      <c r="G50" s="186"/>
      <c r="H50" s="185">
        <v>440</v>
      </c>
      <c r="I50" s="185">
        <v>82</v>
      </c>
      <c r="J50" s="187">
        <v>39</v>
      </c>
      <c r="K50" s="188">
        <v>100.28999999999998</v>
      </c>
      <c r="L50" s="189">
        <v>9681</v>
      </c>
      <c r="M50" s="190">
        <v>62.729100000000031</v>
      </c>
      <c r="N50" s="165">
        <f t="shared" si="0"/>
        <v>0.6254771163625491</v>
      </c>
      <c r="O50" s="196"/>
      <c r="P50" s="194"/>
      <c r="Q50" s="167"/>
      <c r="R50" s="166"/>
      <c r="S50" s="168"/>
      <c r="T50" s="375"/>
      <c r="U50" s="375"/>
      <c r="V50" s="375"/>
      <c r="W50" s="375"/>
      <c r="X50" s="375"/>
      <c r="Y50" s="375"/>
      <c r="Z50" s="168"/>
      <c r="AA50" s="169"/>
      <c r="AB50" s="65">
        <f t="shared" si="7"/>
        <v>79</v>
      </c>
      <c r="AC50" s="86">
        <f t="shared" si="8"/>
        <v>870.90000000000009</v>
      </c>
      <c r="AD50" s="172">
        <f t="shared" si="9"/>
        <v>42</v>
      </c>
      <c r="AE50" s="170">
        <f t="shared" si="10"/>
        <v>71.720000000000212</v>
      </c>
      <c r="AF50" s="161">
        <f t="shared" si="11"/>
        <v>0</v>
      </c>
      <c r="AG50" s="171" t="e">
        <f>AG49+P50-#REF!-AA50</f>
        <v>#REF!</v>
      </c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</row>
    <row r="51" spans="1:48" ht="14.25" customHeight="1">
      <c r="A51" s="69">
        <f t="shared" si="5"/>
        <v>45764</v>
      </c>
      <c r="B51" s="185"/>
      <c r="C51" s="185"/>
      <c r="D51" s="185">
        <v>33</v>
      </c>
      <c r="E51" s="186">
        <v>281.07000000000005</v>
      </c>
      <c r="F51" s="185">
        <v>82</v>
      </c>
      <c r="G51" s="186">
        <v>281.11999999999995</v>
      </c>
      <c r="H51" s="185">
        <v>540</v>
      </c>
      <c r="I51" s="185">
        <v>101</v>
      </c>
      <c r="J51" s="187">
        <v>16</v>
      </c>
      <c r="K51" s="188">
        <v>69.44</v>
      </c>
      <c r="L51" s="189">
        <v>6549</v>
      </c>
      <c r="M51" s="190">
        <v>43.366199999999992</v>
      </c>
      <c r="N51" s="165">
        <f t="shared" si="0"/>
        <v>0.62451324884792614</v>
      </c>
      <c r="O51" s="196"/>
      <c r="P51" s="194"/>
      <c r="Q51" s="167"/>
      <c r="R51" s="166"/>
      <c r="S51" s="168"/>
      <c r="T51" s="375"/>
      <c r="U51" s="375"/>
      <c r="V51" s="375"/>
      <c r="W51" s="375"/>
      <c r="X51" s="375"/>
      <c r="Y51" s="375"/>
      <c r="Z51" s="168"/>
      <c r="AA51" s="169"/>
      <c r="AB51" s="65">
        <f t="shared" si="7"/>
        <v>46</v>
      </c>
      <c r="AC51" s="86">
        <f t="shared" si="8"/>
        <v>589.83000000000004</v>
      </c>
      <c r="AD51" s="172">
        <f t="shared" si="9"/>
        <v>108</v>
      </c>
      <c r="AE51" s="170">
        <f t="shared" si="10"/>
        <v>283.40000000000015</v>
      </c>
      <c r="AF51" s="161">
        <f t="shared" si="11"/>
        <v>0</v>
      </c>
      <c r="AG51" s="171" t="e">
        <f>AG50+P51-#REF!-AA51</f>
        <v>#REF!</v>
      </c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</row>
    <row r="52" spans="1:48" ht="14.25" customHeight="1">
      <c r="A52" s="69">
        <f t="shared" si="5"/>
        <v>45765</v>
      </c>
      <c r="B52" s="185"/>
      <c r="C52" s="185"/>
      <c r="D52" s="185"/>
      <c r="E52" s="186"/>
      <c r="F52" s="185"/>
      <c r="G52" s="186"/>
      <c r="H52" s="185">
        <v>440</v>
      </c>
      <c r="I52" s="185">
        <v>92</v>
      </c>
      <c r="J52" s="187">
        <v>20</v>
      </c>
      <c r="K52" s="188">
        <v>60.99</v>
      </c>
      <c r="L52" s="189">
        <v>6095</v>
      </c>
      <c r="M52" s="190">
        <v>35.404199999999982</v>
      </c>
      <c r="N52" s="165">
        <f t="shared" si="0"/>
        <v>0.58049188391539563</v>
      </c>
      <c r="O52" s="196"/>
      <c r="P52" s="194"/>
      <c r="Q52" s="167"/>
      <c r="R52" s="166"/>
      <c r="S52" s="168"/>
      <c r="T52" s="375"/>
      <c r="U52" s="375"/>
      <c r="V52" s="375"/>
      <c r="W52" s="375"/>
      <c r="X52" s="375"/>
      <c r="Y52" s="375"/>
      <c r="Z52" s="168"/>
      <c r="AA52" s="169"/>
      <c r="AB52" s="65">
        <f t="shared" si="7"/>
        <v>46</v>
      </c>
      <c r="AC52" s="86">
        <f t="shared" si="8"/>
        <v>589.83000000000004</v>
      </c>
      <c r="AD52" s="172">
        <f t="shared" si="9"/>
        <v>88</v>
      </c>
      <c r="AE52" s="170">
        <f t="shared" si="10"/>
        <v>222.41000000000014</v>
      </c>
      <c r="AF52" s="161">
        <f t="shared" si="11"/>
        <v>0</v>
      </c>
      <c r="AG52" s="171" t="e">
        <f>AG51+P52-#REF!-AA52</f>
        <v>#REF!</v>
      </c>
      <c r="AH52" s="64"/>
      <c r="AI52" s="193" t="e">
        <f>+L52-#REF!</f>
        <v>#REF!</v>
      </c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</row>
    <row r="53" spans="1:48" ht="14.25" customHeight="1">
      <c r="A53" s="69">
        <f t="shared" si="5"/>
        <v>45766</v>
      </c>
      <c r="B53" s="185"/>
      <c r="C53" s="185"/>
      <c r="D53" s="185"/>
      <c r="E53" s="186"/>
      <c r="F53" s="185"/>
      <c r="G53" s="186"/>
      <c r="H53" s="185">
        <v>410</v>
      </c>
      <c r="I53" s="185">
        <v>91</v>
      </c>
      <c r="J53" s="187">
        <v>20</v>
      </c>
      <c r="K53" s="188">
        <v>54.639999999999993</v>
      </c>
      <c r="L53" s="189">
        <v>5610</v>
      </c>
      <c r="M53" s="190">
        <v>32.816199999999988</v>
      </c>
      <c r="N53" s="165">
        <f t="shared" si="0"/>
        <v>0.60058931185944353</v>
      </c>
      <c r="O53" s="166"/>
      <c r="P53" s="194"/>
      <c r="Q53" s="167"/>
      <c r="R53" s="166"/>
      <c r="S53" s="168"/>
      <c r="T53" s="375"/>
      <c r="U53" s="375"/>
      <c r="V53" s="375"/>
      <c r="W53" s="375"/>
      <c r="X53" s="375"/>
      <c r="Y53" s="375"/>
      <c r="Z53" s="168"/>
      <c r="AA53" s="169"/>
      <c r="AB53" s="65">
        <f t="shared" si="7"/>
        <v>46</v>
      </c>
      <c r="AC53" s="86">
        <f t="shared" si="8"/>
        <v>589.83000000000004</v>
      </c>
      <c r="AD53" s="172">
        <f t="shared" si="9"/>
        <v>68</v>
      </c>
      <c r="AE53" s="170">
        <f t="shared" si="10"/>
        <v>167.77000000000015</v>
      </c>
      <c r="AF53" s="161">
        <f t="shared" si="11"/>
        <v>0</v>
      </c>
      <c r="AG53" s="171" t="e">
        <f>AG52+P53-#REF!-AA53</f>
        <v>#REF!</v>
      </c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</row>
    <row r="54" spans="1:48" ht="14.25" hidden="1" customHeight="1">
      <c r="A54" s="69">
        <f t="shared" si="5"/>
        <v>45767</v>
      </c>
      <c r="B54" s="185"/>
      <c r="C54" s="185"/>
      <c r="D54" s="185"/>
      <c r="E54" s="186"/>
      <c r="F54" s="185"/>
      <c r="G54" s="186"/>
      <c r="H54" s="185"/>
      <c r="I54" s="185"/>
      <c r="J54" s="187"/>
      <c r="K54" s="188"/>
      <c r="L54" s="189"/>
      <c r="M54" s="190"/>
      <c r="N54" s="165" t="e">
        <f t="shared" si="0"/>
        <v>#DIV/0!</v>
      </c>
      <c r="O54" s="166"/>
      <c r="P54" s="194"/>
      <c r="Q54" s="167"/>
      <c r="R54" s="166"/>
      <c r="S54" s="168"/>
      <c r="T54" s="375"/>
      <c r="U54" s="375"/>
      <c r="V54" s="375"/>
      <c r="W54" s="375"/>
      <c r="X54" s="375"/>
      <c r="Y54" s="375"/>
      <c r="Z54" s="168"/>
      <c r="AA54" s="169"/>
      <c r="AB54" s="65">
        <f t="shared" si="7"/>
        <v>46</v>
      </c>
      <c r="AC54" s="86">
        <f t="shared" si="8"/>
        <v>589.83000000000004</v>
      </c>
      <c r="AD54" s="172">
        <f t="shared" si="9"/>
        <v>68</v>
      </c>
      <c r="AE54" s="170">
        <f t="shared" si="10"/>
        <v>167.77000000000015</v>
      </c>
      <c r="AF54" s="161">
        <f t="shared" si="11"/>
        <v>0</v>
      </c>
      <c r="AG54" s="171" t="e">
        <f>AG53+P54-#REF!-AA54</f>
        <v>#REF!</v>
      </c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</row>
    <row r="55" spans="1:48" ht="14.25" customHeight="1">
      <c r="A55" s="69">
        <f t="shared" si="5"/>
        <v>45768</v>
      </c>
      <c r="B55" s="185"/>
      <c r="C55" s="185"/>
      <c r="D55" s="185">
        <v>26</v>
      </c>
      <c r="E55" s="186">
        <v>287.45</v>
      </c>
      <c r="F55" s="185">
        <v>67</v>
      </c>
      <c r="G55" s="186">
        <v>286.68000000000012</v>
      </c>
      <c r="H55" s="185">
        <v>500</v>
      </c>
      <c r="I55" s="185">
        <v>88</v>
      </c>
      <c r="J55" s="187">
        <v>32</v>
      </c>
      <c r="K55" s="188">
        <v>104.42999999999998</v>
      </c>
      <c r="L55" s="189">
        <v>11147</v>
      </c>
      <c r="M55" s="190">
        <v>67.596699999999956</v>
      </c>
      <c r="N55" s="165">
        <f t="shared" si="0"/>
        <v>0.64729196591017879</v>
      </c>
      <c r="O55" s="166"/>
      <c r="P55" s="194"/>
      <c r="Q55" s="167"/>
      <c r="R55" s="166"/>
      <c r="S55" s="168"/>
      <c r="T55" s="375"/>
      <c r="U55" s="375"/>
      <c r="V55" s="375"/>
      <c r="W55" s="375"/>
      <c r="X55" s="375"/>
      <c r="Y55" s="375"/>
      <c r="Z55" s="168"/>
      <c r="AA55" s="169"/>
      <c r="AB55" s="65">
        <f t="shared" si="7"/>
        <v>20</v>
      </c>
      <c r="AC55" s="86">
        <f t="shared" si="8"/>
        <v>302.38000000000005</v>
      </c>
      <c r="AD55" s="172">
        <f t="shared" si="9"/>
        <v>103</v>
      </c>
      <c r="AE55" s="170">
        <f t="shared" si="10"/>
        <v>350.02000000000032</v>
      </c>
      <c r="AF55" s="161">
        <f t="shared" si="11"/>
        <v>0</v>
      </c>
      <c r="AG55" s="171" t="e">
        <f>AG54+P55-#REF!-AA55</f>
        <v>#REF!</v>
      </c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</row>
    <row r="56" spans="1:48" ht="14.25" customHeight="1">
      <c r="A56" s="69">
        <f t="shared" si="5"/>
        <v>45769</v>
      </c>
      <c r="B56" s="185"/>
      <c r="C56" s="185"/>
      <c r="D56" s="185"/>
      <c r="E56" s="186"/>
      <c r="F56" s="185"/>
      <c r="G56" s="186"/>
      <c r="H56" s="185">
        <v>430</v>
      </c>
      <c r="I56" s="185">
        <v>91</v>
      </c>
      <c r="J56" s="187">
        <v>35</v>
      </c>
      <c r="K56" s="188">
        <v>105.93</v>
      </c>
      <c r="L56" s="189">
        <v>11517</v>
      </c>
      <c r="M56" s="190">
        <v>64.888700000000028</v>
      </c>
      <c r="N56" s="165">
        <f t="shared" si="0"/>
        <v>0.61256206929104151</v>
      </c>
      <c r="O56" s="166"/>
      <c r="P56" s="194"/>
      <c r="Q56" s="167"/>
      <c r="R56" s="166"/>
      <c r="S56" s="168"/>
      <c r="T56" s="375"/>
      <c r="U56" s="375"/>
      <c r="V56" s="375"/>
      <c r="W56" s="375"/>
      <c r="X56" s="375"/>
      <c r="Y56" s="375"/>
      <c r="Z56" s="168"/>
      <c r="AA56" s="169"/>
      <c r="AB56" s="65">
        <f t="shared" si="7"/>
        <v>20</v>
      </c>
      <c r="AC56" s="86">
        <f t="shared" si="8"/>
        <v>302.38000000000005</v>
      </c>
      <c r="AD56" s="172">
        <f t="shared" si="9"/>
        <v>68</v>
      </c>
      <c r="AE56" s="170">
        <f t="shared" si="10"/>
        <v>244.09000000000032</v>
      </c>
      <c r="AF56" s="161">
        <f t="shared" si="11"/>
        <v>0</v>
      </c>
      <c r="AG56" s="171" t="e">
        <f>AG55+P56-#REF!-AA56</f>
        <v>#REF!</v>
      </c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</row>
    <row r="57" spans="1:48" ht="14.25" customHeight="1">
      <c r="A57" s="69">
        <f t="shared" si="5"/>
        <v>45770</v>
      </c>
      <c r="B57" s="185"/>
      <c r="C57" s="185"/>
      <c r="D57" s="185"/>
      <c r="E57" s="186"/>
      <c r="F57" s="185"/>
      <c r="G57" s="186"/>
      <c r="H57" s="185">
        <v>410</v>
      </c>
      <c r="I57" s="185">
        <v>105</v>
      </c>
      <c r="J57" s="187">
        <v>27</v>
      </c>
      <c r="K57" s="188">
        <v>99.009900000000016</v>
      </c>
      <c r="L57" s="189">
        <v>10494</v>
      </c>
      <c r="M57" s="190">
        <v>63.556799999999967</v>
      </c>
      <c r="N57" s="165">
        <f t="shared" si="0"/>
        <v>0.64192368641923647</v>
      </c>
      <c r="O57" s="231"/>
      <c r="P57" s="194"/>
      <c r="Q57" s="167"/>
      <c r="R57" s="166"/>
      <c r="S57" s="168"/>
      <c r="T57" s="375"/>
      <c r="U57" s="375"/>
      <c r="V57" s="375"/>
      <c r="W57" s="375"/>
      <c r="X57" s="375"/>
      <c r="Y57" s="375"/>
      <c r="Z57" s="168"/>
      <c r="AA57" s="169"/>
      <c r="AB57" s="65">
        <f t="shared" si="7"/>
        <v>20</v>
      </c>
      <c r="AC57" s="86">
        <f t="shared" si="8"/>
        <v>302.38000000000005</v>
      </c>
      <c r="AD57" s="172">
        <f t="shared" si="9"/>
        <v>41</v>
      </c>
      <c r="AE57" s="170">
        <f t="shared" si="10"/>
        <v>145.0801000000003</v>
      </c>
      <c r="AF57" s="161">
        <f t="shared" si="11"/>
        <v>0</v>
      </c>
      <c r="AG57" s="171" t="e">
        <f>AG56+P57-#REF!-AA57</f>
        <v>#REF!</v>
      </c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</row>
    <row r="58" spans="1:48" ht="14.25" customHeight="1">
      <c r="A58" s="69">
        <f t="shared" si="5"/>
        <v>45771</v>
      </c>
      <c r="B58" s="185"/>
      <c r="C58" s="185"/>
      <c r="D58" s="185"/>
      <c r="E58" s="186"/>
      <c r="F58" s="185"/>
      <c r="G58" s="186"/>
      <c r="H58" s="185"/>
      <c r="I58" s="185"/>
      <c r="J58" s="187"/>
      <c r="K58" s="188"/>
      <c r="L58" s="189"/>
      <c r="M58" s="190"/>
      <c r="N58" s="165" t="e">
        <f t="shared" si="0"/>
        <v>#DIV/0!</v>
      </c>
      <c r="O58" s="231"/>
      <c r="P58" s="194"/>
      <c r="Q58" s="167"/>
      <c r="R58" s="166"/>
      <c r="S58" s="168"/>
      <c r="T58" s="375"/>
      <c r="U58" s="375"/>
      <c r="V58" s="375"/>
      <c r="W58" s="375"/>
      <c r="X58" s="375"/>
      <c r="Y58" s="375"/>
      <c r="Z58" s="168"/>
      <c r="AA58" s="169"/>
      <c r="AB58" s="65">
        <f t="shared" si="7"/>
        <v>20</v>
      </c>
      <c r="AC58" s="86">
        <f t="shared" si="8"/>
        <v>302.38000000000005</v>
      </c>
      <c r="AD58" s="172">
        <f t="shared" si="9"/>
        <v>41</v>
      </c>
      <c r="AE58" s="170">
        <f t="shared" si="10"/>
        <v>145.0801000000003</v>
      </c>
      <c r="AF58" s="161">
        <f t="shared" si="11"/>
        <v>0</v>
      </c>
      <c r="AG58" s="171" t="e">
        <f>AG57+P58-#REF!-AA58</f>
        <v>#REF!</v>
      </c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</row>
    <row r="59" spans="1:48" ht="14.25" customHeight="1">
      <c r="A59" s="69">
        <f t="shared" si="5"/>
        <v>45772</v>
      </c>
      <c r="B59" s="185"/>
      <c r="C59" s="185"/>
      <c r="D59" s="185"/>
      <c r="E59" s="186"/>
      <c r="F59" s="185"/>
      <c r="G59" s="186"/>
      <c r="H59" s="185"/>
      <c r="I59" s="185"/>
      <c r="J59" s="187"/>
      <c r="K59" s="188"/>
      <c r="L59" s="189"/>
      <c r="M59" s="190"/>
      <c r="N59" s="165" t="e">
        <f t="shared" si="0"/>
        <v>#DIV/0!</v>
      </c>
      <c r="O59" s="231"/>
      <c r="P59" s="194"/>
      <c r="Q59" s="167"/>
      <c r="R59" s="166"/>
      <c r="S59" s="168"/>
      <c r="T59" s="375"/>
      <c r="U59" s="375"/>
      <c r="V59" s="375"/>
      <c r="W59" s="375"/>
      <c r="X59" s="375"/>
      <c r="Y59" s="375"/>
      <c r="Z59" s="168"/>
      <c r="AA59" s="169"/>
      <c r="AB59" s="65">
        <f t="shared" si="7"/>
        <v>20</v>
      </c>
      <c r="AC59" s="86">
        <f t="shared" si="8"/>
        <v>302.38000000000005</v>
      </c>
      <c r="AD59" s="172">
        <f t="shared" si="9"/>
        <v>41</v>
      </c>
      <c r="AE59" s="170">
        <f t="shared" si="10"/>
        <v>145.0801000000003</v>
      </c>
      <c r="AF59" s="161">
        <f t="shared" si="11"/>
        <v>0</v>
      </c>
      <c r="AG59" s="171" t="e">
        <f>AG58+P59-#REF!-AA59</f>
        <v>#REF!</v>
      </c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</row>
    <row r="60" spans="1:48" ht="14.25" customHeight="1">
      <c r="A60" s="69">
        <f t="shared" si="5"/>
        <v>45773</v>
      </c>
      <c r="B60" s="185"/>
      <c r="C60" s="185"/>
      <c r="D60" s="185"/>
      <c r="E60" s="186"/>
      <c r="F60" s="185"/>
      <c r="G60" s="186"/>
      <c r="H60" s="185"/>
      <c r="I60" s="185"/>
      <c r="J60" s="187"/>
      <c r="K60" s="188"/>
      <c r="L60" s="189"/>
      <c r="M60" s="190"/>
      <c r="N60" s="165" t="e">
        <f t="shared" si="0"/>
        <v>#DIV/0!</v>
      </c>
      <c r="O60" s="231"/>
      <c r="P60" s="194"/>
      <c r="Q60" s="167"/>
      <c r="R60" s="166"/>
      <c r="S60" s="168"/>
      <c r="T60" s="375"/>
      <c r="U60" s="375"/>
      <c r="V60" s="375"/>
      <c r="W60" s="375"/>
      <c r="X60" s="375"/>
      <c r="Y60" s="375"/>
      <c r="Z60" s="168"/>
      <c r="AA60" s="169"/>
      <c r="AB60" s="65">
        <f t="shared" si="7"/>
        <v>20</v>
      </c>
      <c r="AC60" s="86">
        <f t="shared" si="8"/>
        <v>302.38000000000005</v>
      </c>
      <c r="AD60" s="172">
        <f t="shared" si="9"/>
        <v>41</v>
      </c>
      <c r="AE60" s="170">
        <f t="shared" si="10"/>
        <v>145.0801000000003</v>
      </c>
      <c r="AF60" s="161">
        <f t="shared" si="11"/>
        <v>0</v>
      </c>
      <c r="AG60" s="171" t="e">
        <f>AG59+P60-#REF!-AA60</f>
        <v>#REF!</v>
      </c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</row>
    <row r="61" spans="1:48" ht="14.25" customHeight="1">
      <c r="A61" s="69">
        <f t="shared" si="5"/>
        <v>45774</v>
      </c>
      <c r="B61" s="185"/>
      <c r="C61" s="185"/>
      <c r="D61" s="185"/>
      <c r="E61" s="186"/>
      <c r="F61" s="185"/>
      <c r="G61" s="186"/>
      <c r="H61" s="185"/>
      <c r="I61" s="185"/>
      <c r="J61" s="187"/>
      <c r="K61" s="188"/>
      <c r="L61" s="189"/>
      <c r="M61" s="190"/>
      <c r="N61" s="165" t="e">
        <f t="shared" si="0"/>
        <v>#DIV/0!</v>
      </c>
      <c r="O61" s="231"/>
      <c r="P61" s="194"/>
      <c r="Q61" s="167"/>
      <c r="R61" s="166"/>
      <c r="S61" s="168"/>
      <c r="T61" s="375"/>
      <c r="U61" s="375"/>
      <c r="V61" s="375"/>
      <c r="W61" s="375"/>
      <c r="X61" s="375"/>
      <c r="Y61" s="375"/>
      <c r="Z61" s="168"/>
      <c r="AA61" s="169"/>
      <c r="AB61" s="65">
        <f t="shared" si="7"/>
        <v>20</v>
      </c>
      <c r="AC61" s="86">
        <f t="shared" si="8"/>
        <v>302.38000000000005</v>
      </c>
      <c r="AD61" s="172">
        <f t="shared" si="9"/>
        <v>41</v>
      </c>
      <c r="AE61" s="170">
        <f t="shared" si="10"/>
        <v>145.0801000000003</v>
      </c>
      <c r="AF61" s="161">
        <f t="shared" si="11"/>
        <v>0</v>
      </c>
      <c r="AG61" s="171" t="e">
        <f>AG60+P61-#REF!-AA61</f>
        <v>#REF!</v>
      </c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</row>
    <row r="62" spans="1:48" ht="14.25" customHeight="1">
      <c r="A62" s="69">
        <f t="shared" si="5"/>
        <v>45775</v>
      </c>
      <c r="B62" s="185"/>
      <c r="C62" s="185"/>
      <c r="D62" s="185"/>
      <c r="E62" s="186"/>
      <c r="F62" s="185"/>
      <c r="G62" s="186"/>
      <c r="H62" s="185"/>
      <c r="I62" s="185"/>
      <c r="J62" s="187"/>
      <c r="K62" s="188"/>
      <c r="L62" s="189"/>
      <c r="M62" s="190"/>
      <c r="N62" s="165" t="e">
        <f t="shared" si="0"/>
        <v>#DIV/0!</v>
      </c>
      <c r="O62" s="231"/>
      <c r="P62" s="194"/>
      <c r="Q62" s="167"/>
      <c r="R62" s="166"/>
      <c r="S62" s="168"/>
      <c r="T62" s="375"/>
      <c r="U62" s="375"/>
      <c r="V62" s="375"/>
      <c r="W62" s="375"/>
      <c r="X62" s="375"/>
      <c r="Y62" s="375"/>
      <c r="Z62" s="168"/>
      <c r="AA62" s="169"/>
      <c r="AB62" s="65">
        <f t="shared" si="7"/>
        <v>20</v>
      </c>
      <c r="AC62" s="86">
        <f t="shared" si="8"/>
        <v>302.38000000000005</v>
      </c>
      <c r="AD62" s="172">
        <f t="shared" si="9"/>
        <v>41</v>
      </c>
      <c r="AE62" s="170">
        <f t="shared" si="10"/>
        <v>145.0801000000003</v>
      </c>
      <c r="AF62" s="161">
        <f t="shared" si="11"/>
        <v>0</v>
      </c>
      <c r="AG62" s="171" t="e">
        <f>AG61+P62-#REF!-AA62</f>
        <v>#REF!</v>
      </c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</row>
    <row r="63" spans="1:48" ht="14.25" customHeight="1">
      <c r="A63" s="69">
        <f t="shared" si="5"/>
        <v>45776</v>
      </c>
      <c r="B63" s="185"/>
      <c r="C63" s="185"/>
      <c r="D63" s="185"/>
      <c r="E63" s="186"/>
      <c r="F63" s="185"/>
      <c r="G63" s="186"/>
      <c r="H63" s="185"/>
      <c r="I63" s="185"/>
      <c r="J63" s="187"/>
      <c r="K63" s="188"/>
      <c r="L63" s="189"/>
      <c r="M63" s="190"/>
      <c r="N63" s="165" t="e">
        <f t="shared" si="0"/>
        <v>#DIV/0!</v>
      </c>
      <c r="O63" s="231"/>
      <c r="P63" s="194"/>
      <c r="Q63" s="167"/>
      <c r="R63" s="166"/>
      <c r="S63" s="168"/>
      <c r="T63" s="375"/>
      <c r="U63" s="375"/>
      <c r="V63" s="375"/>
      <c r="W63" s="375"/>
      <c r="X63" s="375"/>
      <c r="Y63" s="375"/>
      <c r="Z63" s="168"/>
      <c r="AA63" s="169"/>
      <c r="AB63" s="65">
        <f t="shared" si="7"/>
        <v>20</v>
      </c>
      <c r="AC63" s="86">
        <f t="shared" si="8"/>
        <v>302.38000000000005</v>
      </c>
      <c r="AD63" s="172">
        <f t="shared" si="9"/>
        <v>41</v>
      </c>
      <c r="AE63" s="170">
        <f t="shared" si="10"/>
        <v>145.0801000000003</v>
      </c>
      <c r="AF63" s="161">
        <f t="shared" si="11"/>
        <v>0</v>
      </c>
      <c r="AG63" s="171" t="e">
        <f>AG62+P63-#REF!-AA63</f>
        <v>#REF!</v>
      </c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</row>
    <row r="64" spans="1:48" ht="14.25" customHeight="1">
      <c r="A64" s="69">
        <f t="shared" si="5"/>
        <v>45777</v>
      </c>
      <c r="B64" s="185"/>
      <c r="C64" s="185"/>
      <c r="D64" s="185"/>
      <c r="E64" s="186"/>
      <c r="F64" s="185"/>
      <c r="G64" s="186"/>
      <c r="H64" s="185"/>
      <c r="I64" s="185"/>
      <c r="J64" s="187"/>
      <c r="K64" s="188"/>
      <c r="L64" s="189"/>
      <c r="M64" s="190"/>
      <c r="N64" s="165" t="e">
        <f t="shared" si="0"/>
        <v>#DIV/0!</v>
      </c>
      <c r="O64" s="231"/>
      <c r="P64" s="194"/>
      <c r="Q64" s="167"/>
      <c r="R64" s="166"/>
      <c r="S64" s="168"/>
      <c r="T64" s="375"/>
      <c r="U64" s="375"/>
      <c r="V64" s="375"/>
      <c r="W64" s="375"/>
      <c r="X64" s="375"/>
      <c r="Y64" s="375"/>
      <c r="Z64" s="168"/>
      <c r="AA64" s="169"/>
      <c r="AB64" s="65">
        <f t="shared" si="7"/>
        <v>20</v>
      </c>
      <c r="AC64" s="86">
        <f t="shared" si="8"/>
        <v>302.38000000000005</v>
      </c>
      <c r="AD64" s="172">
        <f t="shared" si="9"/>
        <v>41</v>
      </c>
      <c r="AE64" s="170">
        <f t="shared" si="10"/>
        <v>145.0801000000003</v>
      </c>
      <c r="AF64" s="161">
        <f t="shared" si="11"/>
        <v>0</v>
      </c>
      <c r="AG64" s="171" t="e">
        <f>AG63+P64-#REF!-AA64</f>
        <v>#REF!</v>
      </c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</row>
    <row r="65" spans="1:48" ht="14.25" customHeight="1">
      <c r="A65" s="69">
        <f t="shared" si="5"/>
        <v>45778</v>
      </c>
      <c r="B65" s="185"/>
      <c r="C65" s="185"/>
      <c r="D65" s="185"/>
      <c r="E65" s="186"/>
      <c r="F65" s="185"/>
      <c r="G65" s="186"/>
      <c r="H65" s="185"/>
      <c r="I65" s="185"/>
      <c r="J65" s="187"/>
      <c r="K65" s="188"/>
      <c r="L65" s="189"/>
      <c r="M65" s="190"/>
      <c r="N65" s="165" t="e">
        <f t="shared" si="0"/>
        <v>#DIV/0!</v>
      </c>
      <c r="O65" s="231"/>
      <c r="P65" s="194"/>
      <c r="Q65" s="167"/>
      <c r="R65" s="166"/>
      <c r="S65" s="168"/>
      <c r="T65" s="375"/>
      <c r="U65" s="375"/>
      <c r="V65" s="375"/>
      <c r="W65" s="375"/>
      <c r="X65" s="375"/>
      <c r="Y65" s="375"/>
      <c r="Z65" s="168"/>
      <c r="AA65" s="169"/>
      <c r="AB65" s="65">
        <f t="shared" si="7"/>
        <v>20</v>
      </c>
      <c r="AC65" s="86">
        <f t="shared" si="8"/>
        <v>302.38000000000005</v>
      </c>
      <c r="AD65" s="172">
        <f t="shared" si="9"/>
        <v>41</v>
      </c>
      <c r="AE65" s="170">
        <f t="shared" si="10"/>
        <v>145.0801000000003</v>
      </c>
      <c r="AF65" s="161">
        <f t="shared" si="11"/>
        <v>0</v>
      </c>
      <c r="AG65" s="171" t="e">
        <f>AG64+P65-#REF!-AA65</f>
        <v>#REF!</v>
      </c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</row>
    <row r="66" spans="1:48" ht="14.25" customHeight="1">
      <c r="A66" s="69">
        <f t="shared" si="5"/>
        <v>45779</v>
      </c>
      <c r="B66" s="185"/>
      <c r="C66" s="185"/>
      <c r="D66" s="185"/>
      <c r="E66" s="186"/>
      <c r="F66" s="185"/>
      <c r="G66" s="186"/>
      <c r="H66" s="185"/>
      <c r="I66" s="185"/>
      <c r="J66" s="187"/>
      <c r="K66" s="188"/>
      <c r="L66" s="189"/>
      <c r="M66" s="190"/>
      <c r="N66" s="165" t="e">
        <f t="shared" si="0"/>
        <v>#DIV/0!</v>
      </c>
      <c r="O66" s="166"/>
      <c r="P66" s="194"/>
      <c r="Q66" s="167"/>
      <c r="R66" s="166"/>
      <c r="S66" s="168"/>
      <c r="T66" s="375"/>
      <c r="U66" s="375"/>
      <c r="V66" s="375"/>
      <c r="W66" s="375"/>
      <c r="X66" s="375"/>
      <c r="Y66" s="375"/>
      <c r="Z66" s="168"/>
      <c r="AA66" s="169"/>
      <c r="AB66" s="65">
        <f t="shared" si="7"/>
        <v>20</v>
      </c>
      <c r="AC66" s="86">
        <f t="shared" si="8"/>
        <v>302.38000000000005</v>
      </c>
      <c r="AD66" s="172">
        <f t="shared" si="9"/>
        <v>41</v>
      </c>
      <c r="AE66" s="170">
        <f t="shared" si="10"/>
        <v>145.0801000000003</v>
      </c>
      <c r="AF66" s="161">
        <f t="shared" si="11"/>
        <v>0</v>
      </c>
      <c r="AG66" s="171" t="e">
        <f>AG65+P66-#REF!-AA66</f>
        <v>#REF!</v>
      </c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</row>
    <row r="67" spans="1:48" ht="14.25" customHeight="1">
      <c r="A67" s="69">
        <f t="shared" si="5"/>
        <v>45780</v>
      </c>
      <c r="B67" s="185"/>
      <c r="C67" s="185"/>
      <c r="D67" s="185"/>
      <c r="E67" s="186"/>
      <c r="F67" s="185"/>
      <c r="G67" s="186"/>
      <c r="H67" s="185"/>
      <c r="I67" s="185"/>
      <c r="J67" s="187"/>
      <c r="K67" s="188"/>
      <c r="L67" s="189"/>
      <c r="M67" s="190"/>
      <c r="N67" s="165" t="e">
        <f t="shared" si="0"/>
        <v>#DIV/0!</v>
      </c>
      <c r="O67" s="166"/>
      <c r="P67" s="194"/>
      <c r="Q67" s="167"/>
      <c r="R67" s="166"/>
      <c r="S67" s="168"/>
      <c r="T67" s="375"/>
      <c r="U67" s="375"/>
      <c r="V67" s="375"/>
      <c r="W67" s="375"/>
      <c r="X67" s="375"/>
      <c r="Y67" s="375"/>
      <c r="Z67" s="168"/>
      <c r="AA67" s="169"/>
      <c r="AB67" s="65">
        <f t="shared" si="7"/>
        <v>20</v>
      </c>
      <c r="AC67" s="86">
        <f t="shared" si="8"/>
        <v>302.38000000000005</v>
      </c>
      <c r="AD67" s="172">
        <f t="shared" si="9"/>
        <v>41</v>
      </c>
      <c r="AE67" s="170">
        <f t="shared" si="10"/>
        <v>145.0801000000003</v>
      </c>
      <c r="AF67" s="161">
        <f t="shared" si="11"/>
        <v>0</v>
      </c>
      <c r="AG67" s="171" t="e">
        <f>AG66+P67-#REF!-AA67</f>
        <v>#REF!</v>
      </c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</row>
    <row r="68" spans="1:48" ht="14.25" customHeight="1">
      <c r="A68" s="69">
        <f t="shared" si="5"/>
        <v>45781</v>
      </c>
      <c r="B68" s="185"/>
      <c r="C68" s="185"/>
      <c r="D68" s="185"/>
      <c r="E68" s="186"/>
      <c r="F68" s="185"/>
      <c r="G68" s="186"/>
      <c r="H68" s="185"/>
      <c r="I68" s="185"/>
      <c r="J68" s="187"/>
      <c r="K68" s="188"/>
      <c r="L68" s="189"/>
      <c r="M68" s="190"/>
      <c r="N68" s="165" t="e">
        <f t="shared" si="0"/>
        <v>#DIV/0!</v>
      </c>
      <c r="O68" s="166"/>
      <c r="P68" s="194"/>
      <c r="Q68" s="167"/>
      <c r="R68" s="166"/>
      <c r="S68" s="168"/>
      <c r="T68" s="375"/>
      <c r="U68" s="375"/>
      <c r="V68" s="375"/>
      <c r="W68" s="375"/>
      <c r="X68" s="375"/>
      <c r="Y68" s="375"/>
      <c r="Z68" s="168"/>
      <c r="AA68" s="169"/>
      <c r="AB68" s="65">
        <f t="shared" si="7"/>
        <v>20</v>
      </c>
      <c r="AC68" s="86">
        <f t="shared" si="8"/>
        <v>302.38000000000005</v>
      </c>
      <c r="AD68" s="172">
        <f t="shared" si="9"/>
        <v>41</v>
      </c>
      <c r="AE68" s="170">
        <f t="shared" si="10"/>
        <v>145.0801000000003</v>
      </c>
      <c r="AF68" s="161">
        <f t="shared" si="11"/>
        <v>0</v>
      </c>
      <c r="AG68" s="171" t="e">
        <f>AG67+P68-#REF!-AA68</f>
        <v>#REF!</v>
      </c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</row>
    <row r="69" spans="1:48" ht="14.25" customHeight="1">
      <c r="A69" s="69">
        <f t="shared" si="5"/>
        <v>45782</v>
      </c>
      <c r="B69" s="185"/>
      <c r="C69" s="185"/>
      <c r="D69" s="185"/>
      <c r="E69" s="186"/>
      <c r="F69" s="185"/>
      <c r="G69" s="186"/>
      <c r="H69" s="185"/>
      <c r="I69" s="185"/>
      <c r="J69" s="187"/>
      <c r="K69" s="188"/>
      <c r="L69" s="189"/>
      <c r="M69" s="190"/>
      <c r="N69" s="165" t="e">
        <f t="shared" si="0"/>
        <v>#DIV/0!</v>
      </c>
      <c r="O69" s="166"/>
      <c r="P69" s="194"/>
      <c r="Q69" s="167"/>
      <c r="R69" s="166"/>
      <c r="S69" s="168"/>
      <c r="T69" s="375"/>
      <c r="U69" s="375"/>
      <c r="V69" s="375"/>
      <c r="W69" s="375"/>
      <c r="X69" s="375"/>
      <c r="Y69" s="375"/>
      <c r="Z69" s="168"/>
      <c r="AA69" s="169"/>
      <c r="AB69" s="65">
        <f t="shared" si="7"/>
        <v>20</v>
      </c>
      <c r="AC69" s="86">
        <f t="shared" si="8"/>
        <v>302.38000000000005</v>
      </c>
      <c r="AD69" s="172">
        <f t="shared" si="9"/>
        <v>41</v>
      </c>
      <c r="AE69" s="170">
        <f t="shared" si="10"/>
        <v>145.0801000000003</v>
      </c>
      <c r="AF69" s="161">
        <f t="shared" si="11"/>
        <v>0</v>
      </c>
      <c r="AG69" s="171" t="e">
        <f>AG68+P69-#REF!-AA69</f>
        <v>#REF!</v>
      </c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</row>
    <row r="70" spans="1:48" ht="14.25" customHeight="1">
      <c r="A70" s="69">
        <f t="shared" si="5"/>
        <v>45783</v>
      </c>
      <c r="B70" s="185"/>
      <c r="C70" s="185"/>
      <c r="D70" s="185"/>
      <c r="E70" s="186"/>
      <c r="F70" s="185"/>
      <c r="G70" s="186"/>
      <c r="H70" s="185"/>
      <c r="I70" s="185"/>
      <c r="J70" s="187"/>
      <c r="K70" s="188"/>
      <c r="L70" s="189"/>
      <c r="M70" s="190"/>
      <c r="N70" s="165" t="e">
        <f t="shared" si="0"/>
        <v>#DIV/0!</v>
      </c>
      <c r="O70" s="166"/>
      <c r="P70" s="194"/>
      <c r="Q70" s="167"/>
      <c r="R70" s="166"/>
      <c r="S70" s="168"/>
      <c r="T70" s="375"/>
      <c r="U70" s="375"/>
      <c r="V70" s="375"/>
      <c r="W70" s="375"/>
      <c r="X70" s="375"/>
      <c r="Y70" s="375"/>
      <c r="Z70" s="168"/>
      <c r="AA70" s="169"/>
      <c r="AB70" s="65">
        <f t="shared" si="7"/>
        <v>20</v>
      </c>
      <c r="AC70" s="86">
        <f t="shared" si="8"/>
        <v>302.38000000000005</v>
      </c>
      <c r="AD70" s="172">
        <f t="shared" si="9"/>
        <v>41</v>
      </c>
      <c r="AE70" s="170">
        <f t="shared" si="10"/>
        <v>145.0801000000003</v>
      </c>
      <c r="AF70" s="161">
        <f t="shared" si="11"/>
        <v>0</v>
      </c>
      <c r="AG70" s="171" t="e">
        <f>AG69+P70-#REF!-AA70</f>
        <v>#REF!</v>
      </c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</row>
    <row r="71" spans="1:48" ht="14.25" customHeight="1">
      <c r="A71" s="69">
        <f t="shared" si="5"/>
        <v>45784</v>
      </c>
      <c r="B71" s="185"/>
      <c r="C71" s="185"/>
      <c r="D71" s="185"/>
      <c r="E71" s="186"/>
      <c r="F71" s="185"/>
      <c r="G71" s="186"/>
      <c r="H71" s="185"/>
      <c r="I71" s="185"/>
      <c r="J71" s="187"/>
      <c r="K71" s="188"/>
      <c r="L71" s="189"/>
      <c r="M71" s="190"/>
      <c r="N71" s="165" t="e">
        <f t="shared" si="0"/>
        <v>#DIV/0!</v>
      </c>
      <c r="O71" s="166"/>
      <c r="P71" s="194"/>
      <c r="Q71" s="167"/>
      <c r="R71" s="166"/>
      <c r="S71" s="168"/>
      <c r="T71" s="375"/>
      <c r="U71" s="375"/>
      <c r="V71" s="375"/>
      <c r="W71" s="375"/>
      <c r="X71" s="375"/>
      <c r="Y71" s="375"/>
      <c r="Z71" s="168"/>
      <c r="AA71" s="169"/>
      <c r="AB71" s="65">
        <f t="shared" si="7"/>
        <v>20</v>
      </c>
      <c r="AC71" s="86">
        <f t="shared" si="8"/>
        <v>302.38000000000005</v>
      </c>
      <c r="AD71" s="172">
        <f t="shared" si="9"/>
        <v>41</v>
      </c>
      <c r="AE71" s="170">
        <f t="shared" si="10"/>
        <v>145.0801000000003</v>
      </c>
      <c r="AF71" s="161">
        <f t="shared" si="11"/>
        <v>0</v>
      </c>
      <c r="AG71" s="171" t="e">
        <f>AG70+P71-#REF!-AA71</f>
        <v>#REF!</v>
      </c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</row>
    <row r="72" spans="1:48" ht="14.25" customHeight="1">
      <c r="A72" s="69">
        <f t="shared" si="5"/>
        <v>45785</v>
      </c>
      <c r="B72" s="185"/>
      <c r="C72" s="185"/>
      <c r="D72" s="185"/>
      <c r="E72" s="186"/>
      <c r="F72" s="185"/>
      <c r="G72" s="186"/>
      <c r="H72" s="185"/>
      <c r="I72" s="185"/>
      <c r="J72" s="187"/>
      <c r="K72" s="188"/>
      <c r="L72" s="189"/>
      <c r="M72" s="190"/>
      <c r="N72" s="165" t="e">
        <f t="shared" si="0"/>
        <v>#DIV/0!</v>
      </c>
      <c r="O72" s="166"/>
      <c r="P72" s="194"/>
      <c r="Q72" s="167"/>
      <c r="R72" s="166"/>
      <c r="S72" s="168"/>
      <c r="T72" s="375"/>
      <c r="U72" s="375"/>
      <c r="V72" s="375"/>
      <c r="W72" s="375"/>
      <c r="X72" s="375"/>
      <c r="Y72" s="375"/>
      <c r="Z72" s="168"/>
      <c r="AA72" s="169"/>
      <c r="AB72" s="65">
        <f t="shared" si="7"/>
        <v>20</v>
      </c>
      <c r="AC72" s="86">
        <f t="shared" si="8"/>
        <v>302.38000000000005</v>
      </c>
      <c r="AD72" s="172">
        <f t="shared" si="9"/>
        <v>41</v>
      </c>
      <c r="AE72" s="170">
        <f t="shared" si="10"/>
        <v>145.0801000000003</v>
      </c>
      <c r="AF72" s="161">
        <f t="shared" si="11"/>
        <v>0</v>
      </c>
      <c r="AG72" s="171" t="e">
        <f>AG71+P72-#REF!-AA72</f>
        <v>#REF!</v>
      </c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</row>
    <row r="73" spans="1:48" ht="14.25" customHeight="1">
      <c r="A73" s="69">
        <f t="shared" si="5"/>
        <v>45786</v>
      </c>
      <c r="B73" s="185"/>
      <c r="C73" s="185"/>
      <c r="D73" s="185"/>
      <c r="E73" s="186"/>
      <c r="F73" s="185"/>
      <c r="G73" s="186"/>
      <c r="H73" s="185"/>
      <c r="I73" s="185"/>
      <c r="J73" s="187"/>
      <c r="K73" s="188"/>
      <c r="L73" s="189"/>
      <c r="M73" s="190"/>
      <c r="N73" s="165" t="e">
        <f t="shared" ref="N73:N84" si="12">M73/K73</f>
        <v>#DIV/0!</v>
      </c>
      <c r="O73" s="166"/>
      <c r="P73" s="194"/>
      <c r="Q73" s="167"/>
      <c r="R73" s="166"/>
      <c r="S73" s="168"/>
      <c r="T73" s="375"/>
      <c r="U73" s="375"/>
      <c r="V73" s="375"/>
      <c r="W73" s="375"/>
      <c r="X73" s="375"/>
      <c r="Y73" s="375"/>
      <c r="Z73" s="168"/>
      <c r="AA73" s="169"/>
      <c r="AB73" s="65">
        <f t="shared" ref="AB73:AB85" si="13">AB72+B73-D73</f>
        <v>20</v>
      </c>
      <c r="AC73" s="86">
        <f t="shared" ref="AC73:AC85" si="14">AC72+C73-E73</f>
        <v>302.38000000000005</v>
      </c>
      <c r="AD73" s="172">
        <f t="shared" ref="AD73:AD85" si="15">AD72+F73-J73</f>
        <v>41</v>
      </c>
      <c r="AE73" s="170">
        <f t="shared" ref="AE73:AE85" si="16">AE72+G73-K73</f>
        <v>145.0801000000003</v>
      </c>
      <c r="AF73" s="161">
        <f t="shared" si="11"/>
        <v>0</v>
      </c>
      <c r="AG73" s="171" t="e">
        <f>AG72+P73-#REF!-AA73</f>
        <v>#REF!</v>
      </c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</row>
    <row r="74" spans="1:48" ht="14.25" customHeight="1">
      <c r="A74" s="69">
        <f t="shared" si="5"/>
        <v>45787</v>
      </c>
      <c r="B74" s="185"/>
      <c r="C74" s="185"/>
      <c r="D74" s="185"/>
      <c r="E74" s="186"/>
      <c r="F74" s="185"/>
      <c r="G74" s="186"/>
      <c r="H74" s="185"/>
      <c r="I74" s="185"/>
      <c r="J74" s="187"/>
      <c r="K74" s="188"/>
      <c r="L74" s="189"/>
      <c r="M74" s="190"/>
      <c r="N74" s="165" t="e">
        <f t="shared" si="12"/>
        <v>#DIV/0!</v>
      </c>
      <c r="O74" s="166"/>
      <c r="P74" s="194"/>
      <c r="Q74" s="167"/>
      <c r="R74" s="166"/>
      <c r="S74" s="168"/>
      <c r="T74" s="375"/>
      <c r="U74" s="375"/>
      <c r="V74" s="375"/>
      <c r="W74" s="375"/>
      <c r="X74" s="375"/>
      <c r="Y74" s="375"/>
      <c r="Z74" s="168"/>
      <c r="AA74" s="169"/>
      <c r="AB74" s="65">
        <f t="shared" si="13"/>
        <v>20</v>
      </c>
      <c r="AC74" s="86">
        <f t="shared" si="14"/>
        <v>302.38000000000005</v>
      </c>
      <c r="AD74" s="172">
        <f t="shared" si="15"/>
        <v>41</v>
      </c>
      <c r="AE74" s="170">
        <f t="shared" si="16"/>
        <v>145.0801000000003</v>
      </c>
      <c r="AF74" s="161">
        <f t="shared" si="11"/>
        <v>0</v>
      </c>
      <c r="AG74" s="171" t="e">
        <f>AG73+P74-#REF!-AA74</f>
        <v>#REF!</v>
      </c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</row>
    <row r="75" spans="1:48" ht="14.25" customHeight="1">
      <c r="A75" s="69">
        <f t="shared" ref="A75:A84" si="17">+A74+1</f>
        <v>45788</v>
      </c>
      <c r="B75" s="185"/>
      <c r="C75" s="185"/>
      <c r="D75" s="185"/>
      <c r="E75" s="186"/>
      <c r="F75" s="185"/>
      <c r="G75" s="186"/>
      <c r="H75" s="185"/>
      <c r="I75" s="185"/>
      <c r="J75" s="187"/>
      <c r="K75" s="188"/>
      <c r="L75" s="189"/>
      <c r="M75" s="190"/>
      <c r="N75" s="165" t="e">
        <f t="shared" si="12"/>
        <v>#DIV/0!</v>
      </c>
      <c r="O75" s="166"/>
      <c r="P75" s="194"/>
      <c r="Q75" s="167"/>
      <c r="R75" s="166"/>
      <c r="S75" s="168"/>
      <c r="T75" s="375"/>
      <c r="U75" s="375"/>
      <c r="V75" s="375"/>
      <c r="W75" s="375"/>
      <c r="X75" s="375"/>
      <c r="Y75" s="375"/>
      <c r="Z75" s="168"/>
      <c r="AA75" s="169"/>
      <c r="AB75" s="65">
        <f t="shared" si="13"/>
        <v>20</v>
      </c>
      <c r="AC75" s="86">
        <f t="shared" si="14"/>
        <v>302.38000000000005</v>
      </c>
      <c r="AD75" s="172">
        <f t="shared" si="15"/>
        <v>41</v>
      </c>
      <c r="AE75" s="170">
        <f t="shared" si="16"/>
        <v>145.0801000000003</v>
      </c>
      <c r="AF75" s="161">
        <f t="shared" si="11"/>
        <v>0</v>
      </c>
      <c r="AG75" s="171" t="e">
        <f>AG74+P75-#REF!-AA75</f>
        <v>#REF!</v>
      </c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</row>
    <row r="76" spans="1:48" ht="14.25" customHeight="1">
      <c r="A76" s="69">
        <f t="shared" si="17"/>
        <v>45789</v>
      </c>
      <c r="B76" s="185"/>
      <c r="C76" s="185"/>
      <c r="D76" s="185"/>
      <c r="E76" s="186"/>
      <c r="F76" s="185"/>
      <c r="G76" s="186"/>
      <c r="H76" s="185"/>
      <c r="I76" s="185"/>
      <c r="J76" s="187"/>
      <c r="K76" s="188"/>
      <c r="L76" s="189"/>
      <c r="M76" s="190"/>
      <c r="N76" s="165" t="e">
        <f t="shared" si="12"/>
        <v>#DIV/0!</v>
      </c>
      <c r="O76" s="166"/>
      <c r="P76" s="194"/>
      <c r="Q76" s="167"/>
      <c r="R76" s="166"/>
      <c r="S76" s="168"/>
      <c r="T76" s="375"/>
      <c r="U76" s="375"/>
      <c r="V76" s="375"/>
      <c r="W76" s="375"/>
      <c r="X76" s="375"/>
      <c r="Y76" s="375"/>
      <c r="Z76" s="168"/>
      <c r="AA76" s="169"/>
      <c r="AB76" s="65">
        <f t="shared" si="13"/>
        <v>20</v>
      </c>
      <c r="AC76" s="86">
        <f t="shared" si="14"/>
        <v>302.38000000000005</v>
      </c>
      <c r="AD76" s="172">
        <f t="shared" si="15"/>
        <v>41</v>
      </c>
      <c r="AE76" s="170">
        <f t="shared" si="16"/>
        <v>145.0801000000003</v>
      </c>
      <c r="AF76" s="161">
        <f t="shared" si="11"/>
        <v>0</v>
      </c>
      <c r="AG76" s="171" t="e">
        <f>AG75+P76-#REF!-AA76</f>
        <v>#REF!</v>
      </c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</row>
    <row r="77" spans="1:48" ht="14.25" customHeight="1">
      <c r="A77" s="69">
        <f t="shared" si="17"/>
        <v>45790</v>
      </c>
      <c r="B77" s="185"/>
      <c r="C77" s="185"/>
      <c r="D77" s="185"/>
      <c r="E77" s="186"/>
      <c r="F77" s="185"/>
      <c r="G77" s="186"/>
      <c r="H77" s="185"/>
      <c r="I77" s="185"/>
      <c r="J77" s="187"/>
      <c r="K77" s="188"/>
      <c r="L77" s="189"/>
      <c r="M77" s="190"/>
      <c r="N77" s="165" t="e">
        <f t="shared" si="12"/>
        <v>#DIV/0!</v>
      </c>
      <c r="O77" s="166"/>
      <c r="P77" s="194"/>
      <c r="Q77" s="167"/>
      <c r="R77" s="166"/>
      <c r="S77" s="168"/>
      <c r="T77" s="375"/>
      <c r="U77" s="375"/>
      <c r="V77" s="375"/>
      <c r="W77" s="375"/>
      <c r="X77" s="375"/>
      <c r="Y77" s="375"/>
      <c r="Z77" s="168"/>
      <c r="AA77" s="169"/>
      <c r="AB77" s="65">
        <f t="shared" si="13"/>
        <v>20</v>
      </c>
      <c r="AC77" s="86">
        <f t="shared" si="14"/>
        <v>302.38000000000005</v>
      </c>
      <c r="AD77" s="172">
        <f t="shared" si="15"/>
        <v>41</v>
      </c>
      <c r="AE77" s="170">
        <f t="shared" si="16"/>
        <v>145.0801000000003</v>
      </c>
      <c r="AF77" s="161">
        <f t="shared" si="11"/>
        <v>0</v>
      </c>
      <c r="AG77" s="171" t="e">
        <f>AG76+P77-#REF!-AA77</f>
        <v>#REF!</v>
      </c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</row>
    <row r="78" spans="1:48" ht="14.25" customHeight="1">
      <c r="A78" s="69">
        <f t="shared" si="17"/>
        <v>45791</v>
      </c>
      <c r="B78" s="185"/>
      <c r="C78" s="185"/>
      <c r="D78" s="185"/>
      <c r="E78" s="186"/>
      <c r="F78" s="185"/>
      <c r="G78" s="186"/>
      <c r="H78" s="185"/>
      <c r="I78" s="185"/>
      <c r="J78" s="187"/>
      <c r="K78" s="188"/>
      <c r="L78" s="189"/>
      <c r="M78" s="190"/>
      <c r="N78" s="165" t="e">
        <f t="shared" si="12"/>
        <v>#DIV/0!</v>
      </c>
      <c r="O78" s="166"/>
      <c r="P78" s="194"/>
      <c r="Q78" s="167"/>
      <c r="R78" s="166"/>
      <c r="S78" s="168"/>
      <c r="T78" s="375"/>
      <c r="U78" s="375"/>
      <c r="V78" s="375"/>
      <c r="W78" s="375"/>
      <c r="X78" s="375"/>
      <c r="Y78" s="375"/>
      <c r="Z78" s="168"/>
      <c r="AA78" s="169"/>
      <c r="AB78" s="65">
        <f t="shared" si="13"/>
        <v>20</v>
      </c>
      <c r="AC78" s="86">
        <f t="shared" si="14"/>
        <v>302.38000000000005</v>
      </c>
      <c r="AD78" s="172">
        <f t="shared" si="15"/>
        <v>41</v>
      </c>
      <c r="AE78" s="170">
        <f t="shared" si="16"/>
        <v>145.0801000000003</v>
      </c>
      <c r="AF78" s="161">
        <f t="shared" ref="AF78:AF85" si="18">AF77+O78-R78-Z78</f>
        <v>0</v>
      </c>
      <c r="AG78" s="171" t="e">
        <f>AG77+P78-#REF!-AA78</f>
        <v>#REF!</v>
      </c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</row>
    <row r="79" spans="1:48" ht="14.25" customHeight="1">
      <c r="A79" s="69">
        <f t="shared" si="17"/>
        <v>45792</v>
      </c>
      <c r="B79" s="185"/>
      <c r="C79" s="185"/>
      <c r="D79" s="185"/>
      <c r="E79" s="186"/>
      <c r="F79" s="185"/>
      <c r="G79" s="186"/>
      <c r="H79" s="185"/>
      <c r="I79" s="185"/>
      <c r="J79" s="187"/>
      <c r="K79" s="188"/>
      <c r="L79" s="189"/>
      <c r="M79" s="190"/>
      <c r="N79" s="165" t="e">
        <f t="shared" si="12"/>
        <v>#DIV/0!</v>
      </c>
      <c r="O79" s="166"/>
      <c r="P79" s="194"/>
      <c r="Q79" s="167"/>
      <c r="R79" s="166"/>
      <c r="S79" s="168"/>
      <c r="T79" s="375"/>
      <c r="U79" s="375"/>
      <c r="V79" s="375"/>
      <c r="W79" s="375"/>
      <c r="X79" s="375"/>
      <c r="Y79" s="375"/>
      <c r="Z79" s="168"/>
      <c r="AA79" s="169"/>
      <c r="AB79" s="65">
        <f t="shared" si="13"/>
        <v>20</v>
      </c>
      <c r="AC79" s="86">
        <f t="shared" si="14"/>
        <v>302.38000000000005</v>
      </c>
      <c r="AD79" s="172">
        <f t="shared" si="15"/>
        <v>41</v>
      </c>
      <c r="AE79" s="170">
        <f t="shared" si="16"/>
        <v>145.0801000000003</v>
      </c>
      <c r="AF79" s="161">
        <f t="shared" si="18"/>
        <v>0</v>
      </c>
      <c r="AG79" s="171" t="e">
        <f>AG78+P79-#REF!-AA79</f>
        <v>#REF!</v>
      </c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</row>
    <row r="80" spans="1:48" ht="14.25" customHeight="1">
      <c r="A80" s="69">
        <f t="shared" si="17"/>
        <v>45793</v>
      </c>
      <c r="B80" s="185"/>
      <c r="C80" s="185"/>
      <c r="D80" s="185"/>
      <c r="E80" s="186"/>
      <c r="F80" s="185"/>
      <c r="G80" s="186"/>
      <c r="H80" s="185"/>
      <c r="I80" s="185"/>
      <c r="J80" s="187"/>
      <c r="K80" s="188"/>
      <c r="L80" s="189"/>
      <c r="M80" s="190"/>
      <c r="N80" s="165" t="e">
        <f t="shared" si="12"/>
        <v>#DIV/0!</v>
      </c>
      <c r="O80" s="166"/>
      <c r="P80" s="194"/>
      <c r="Q80" s="167"/>
      <c r="R80" s="166"/>
      <c r="S80" s="168"/>
      <c r="T80" s="375"/>
      <c r="U80" s="375"/>
      <c r="V80" s="375"/>
      <c r="W80" s="375"/>
      <c r="X80" s="375"/>
      <c r="Y80" s="375"/>
      <c r="Z80" s="168"/>
      <c r="AA80" s="169"/>
      <c r="AB80" s="65">
        <f t="shared" si="13"/>
        <v>20</v>
      </c>
      <c r="AC80" s="86">
        <f t="shared" si="14"/>
        <v>302.38000000000005</v>
      </c>
      <c r="AD80" s="172">
        <f t="shared" si="15"/>
        <v>41</v>
      </c>
      <c r="AE80" s="170">
        <f t="shared" si="16"/>
        <v>145.0801000000003</v>
      </c>
      <c r="AF80" s="161">
        <f t="shared" si="18"/>
        <v>0</v>
      </c>
      <c r="AG80" s="171" t="e">
        <f>AG79+P80-#REF!-AA80</f>
        <v>#REF!</v>
      </c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</row>
    <row r="81" spans="1:48" ht="14.25" customHeight="1">
      <c r="A81" s="69">
        <f t="shared" si="17"/>
        <v>45794</v>
      </c>
      <c r="B81" s="185"/>
      <c r="C81" s="185"/>
      <c r="D81" s="185"/>
      <c r="E81" s="186"/>
      <c r="F81" s="185"/>
      <c r="G81" s="186"/>
      <c r="H81" s="185"/>
      <c r="I81" s="185"/>
      <c r="J81" s="187"/>
      <c r="K81" s="188"/>
      <c r="L81" s="189"/>
      <c r="M81" s="190"/>
      <c r="N81" s="165" t="e">
        <f t="shared" si="12"/>
        <v>#DIV/0!</v>
      </c>
      <c r="O81" s="166"/>
      <c r="P81" s="194"/>
      <c r="Q81" s="167"/>
      <c r="R81" s="166"/>
      <c r="S81" s="168"/>
      <c r="T81" s="375"/>
      <c r="U81" s="375"/>
      <c r="V81" s="375"/>
      <c r="W81" s="375"/>
      <c r="X81" s="375"/>
      <c r="Y81" s="375"/>
      <c r="Z81" s="168"/>
      <c r="AA81" s="169"/>
      <c r="AB81" s="65">
        <f t="shared" si="13"/>
        <v>20</v>
      </c>
      <c r="AC81" s="86">
        <f t="shared" si="14"/>
        <v>302.38000000000005</v>
      </c>
      <c r="AD81" s="172">
        <f t="shared" si="15"/>
        <v>41</v>
      </c>
      <c r="AE81" s="170">
        <f t="shared" si="16"/>
        <v>145.0801000000003</v>
      </c>
      <c r="AF81" s="161">
        <f t="shared" si="18"/>
        <v>0</v>
      </c>
      <c r="AG81" s="171" t="e">
        <f>AG80+P81-#REF!-AA81</f>
        <v>#REF!</v>
      </c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</row>
    <row r="82" spans="1:48" ht="14.25" customHeight="1">
      <c r="A82" s="69">
        <f t="shared" si="17"/>
        <v>45795</v>
      </c>
      <c r="B82" s="185"/>
      <c r="C82" s="185"/>
      <c r="D82" s="185"/>
      <c r="E82" s="186"/>
      <c r="F82" s="185"/>
      <c r="G82" s="186"/>
      <c r="H82" s="185"/>
      <c r="I82" s="185"/>
      <c r="J82" s="187"/>
      <c r="K82" s="188"/>
      <c r="L82" s="189"/>
      <c r="M82" s="190"/>
      <c r="N82" s="165" t="e">
        <f t="shared" si="12"/>
        <v>#DIV/0!</v>
      </c>
      <c r="O82" s="166"/>
      <c r="P82" s="194"/>
      <c r="Q82" s="167"/>
      <c r="R82" s="166"/>
      <c r="S82" s="168"/>
      <c r="T82" s="375"/>
      <c r="U82" s="375"/>
      <c r="V82" s="375"/>
      <c r="W82" s="375"/>
      <c r="X82" s="375"/>
      <c r="Y82" s="375"/>
      <c r="Z82" s="168"/>
      <c r="AA82" s="169"/>
      <c r="AB82" s="65">
        <f t="shared" si="13"/>
        <v>20</v>
      </c>
      <c r="AC82" s="86">
        <f t="shared" si="14"/>
        <v>302.38000000000005</v>
      </c>
      <c r="AD82" s="172">
        <f t="shared" si="15"/>
        <v>41</v>
      </c>
      <c r="AE82" s="170">
        <f t="shared" si="16"/>
        <v>145.0801000000003</v>
      </c>
      <c r="AF82" s="161">
        <f t="shared" si="18"/>
        <v>0</v>
      </c>
      <c r="AG82" s="171" t="e">
        <f>AG81+P82-#REF!-AA82</f>
        <v>#REF!</v>
      </c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</row>
    <row r="83" spans="1:48" ht="14.25" customHeight="1">
      <c r="A83" s="69">
        <f t="shared" si="17"/>
        <v>45796</v>
      </c>
      <c r="B83" s="185"/>
      <c r="C83" s="185"/>
      <c r="D83" s="185"/>
      <c r="E83" s="186"/>
      <c r="F83" s="185"/>
      <c r="G83" s="186"/>
      <c r="H83" s="185"/>
      <c r="I83" s="185"/>
      <c r="J83" s="187"/>
      <c r="K83" s="188"/>
      <c r="L83" s="189"/>
      <c r="M83" s="190"/>
      <c r="N83" s="165" t="e">
        <f t="shared" si="12"/>
        <v>#DIV/0!</v>
      </c>
      <c r="O83" s="166"/>
      <c r="P83" s="194"/>
      <c r="Q83" s="167"/>
      <c r="R83" s="166"/>
      <c r="S83" s="168"/>
      <c r="T83" s="375"/>
      <c r="U83" s="375"/>
      <c r="V83" s="375"/>
      <c r="W83" s="375"/>
      <c r="X83" s="375"/>
      <c r="Y83" s="375"/>
      <c r="Z83" s="168"/>
      <c r="AA83" s="169"/>
      <c r="AB83" s="65">
        <f t="shared" si="13"/>
        <v>20</v>
      </c>
      <c r="AC83" s="86">
        <f t="shared" si="14"/>
        <v>302.38000000000005</v>
      </c>
      <c r="AD83" s="172">
        <f t="shared" si="15"/>
        <v>41</v>
      </c>
      <c r="AE83" s="170">
        <f t="shared" si="16"/>
        <v>145.0801000000003</v>
      </c>
      <c r="AF83" s="161">
        <f t="shared" si="18"/>
        <v>0</v>
      </c>
      <c r="AG83" s="171" t="e">
        <f>AG82+P83-#REF!-AA83</f>
        <v>#REF!</v>
      </c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</row>
    <row r="84" spans="1:48" ht="14.25" customHeight="1">
      <c r="A84" s="69">
        <f t="shared" si="17"/>
        <v>45797</v>
      </c>
      <c r="B84" s="185"/>
      <c r="C84" s="185"/>
      <c r="D84" s="185"/>
      <c r="E84" s="186"/>
      <c r="F84" s="185"/>
      <c r="G84" s="186"/>
      <c r="H84" s="185"/>
      <c r="I84" s="185"/>
      <c r="J84" s="187"/>
      <c r="K84" s="188"/>
      <c r="L84" s="189"/>
      <c r="M84" s="190"/>
      <c r="N84" s="165" t="e">
        <f t="shared" si="12"/>
        <v>#DIV/0!</v>
      </c>
      <c r="O84" s="166"/>
      <c r="P84" s="194"/>
      <c r="Q84" s="167"/>
      <c r="R84" s="166"/>
      <c r="S84" s="168"/>
      <c r="T84" s="375"/>
      <c r="U84" s="375"/>
      <c r="V84" s="375"/>
      <c r="W84" s="375"/>
      <c r="X84" s="375"/>
      <c r="Y84" s="375"/>
      <c r="Z84" s="168"/>
      <c r="AA84" s="169"/>
      <c r="AB84" s="65">
        <f t="shared" si="13"/>
        <v>20</v>
      </c>
      <c r="AC84" s="86">
        <f t="shared" si="14"/>
        <v>302.38000000000005</v>
      </c>
      <c r="AD84" s="172">
        <f t="shared" si="15"/>
        <v>41</v>
      </c>
      <c r="AE84" s="170">
        <f t="shared" si="16"/>
        <v>145.0801000000003</v>
      </c>
      <c r="AF84" s="161">
        <f t="shared" si="18"/>
        <v>0</v>
      </c>
      <c r="AG84" s="171" t="e">
        <f>AG83+P84-#REF!-AA84</f>
        <v>#REF!</v>
      </c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</row>
    <row r="85" spans="1:48" ht="14.25" customHeight="1">
      <c r="A85" s="69"/>
      <c r="B85" s="65"/>
      <c r="C85" s="65"/>
      <c r="D85" s="65"/>
      <c r="E85" s="86"/>
      <c r="F85" s="65"/>
      <c r="G85" s="86"/>
      <c r="H85" s="65"/>
      <c r="I85" s="65"/>
      <c r="J85" s="161"/>
      <c r="K85" s="162"/>
      <c r="L85" s="163"/>
      <c r="M85" s="173"/>
      <c r="N85" s="165"/>
      <c r="O85" s="166"/>
      <c r="P85" s="194"/>
      <c r="Q85" s="167"/>
      <c r="R85" s="166"/>
      <c r="S85" s="168"/>
      <c r="T85" s="375"/>
      <c r="U85" s="375"/>
      <c r="V85" s="375"/>
      <c r="W85" s="375"/>
      <c r="X85" s="375"/>
      <c r="Y85" s="375"/>
      <c r="Z85" s="168"/>
      <c r="AA85" s="169"/>
      <c r="AB85" s="65">
        <f t="shared" si="13"/>
        <v>20</v>
      </c>
      <c r="AC85" s="86">
        <f t="shared" si="14"/>
        <v>302.38000000000005</v>
      </c>
      <c r="AD85" s="172">
        <f t="shared" si="15"/>
        <v>41</v>
      </c>
      <c r="AE85" s="170">
        <f t="shared" si="16"/>
        <v>145.0801000000003</v>
      </c>
      <c r="AF85" s="161">
        <f t="shared" si="18"/>
        <v>0</v>
      </c>
      <c r="AG85" s="171" t="e">
        <f>AG84+P85-#REF!-AA85</f>
        <v>#REF!</v>
      </c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</row>
    <row r="86" spans="1:48" ht="14.25" customHeight="1">
      <c r="A86" s="174" t="s">
        <v>35</v>
      </c>
      <c r="B86" s="174">
        <f t="shared" ref="B86:G86" si="19">SUM(B7:B85)</f>
        <v>224</v>
      </c>
      <c r="C86" s="174">
        <f t="shared" si="19"/>
        <v>1855.1700000000003</v>
      </c>
      <c r="D86" s="174">
        <f t="shared" si="19"/>
        <v>204</v>
      </c>
      <c r="E86" s="175">
        <f t="shared" si="19"/>
        <v>1552.7900000000002</v>
      </c>
      <c r="F86" s="174">
        <f t="shared" si="19"/>
        <v>549</v>
      </c>
      <c r="G86" s="175">
        <f t="shared" si="19"/>
        <v>1552.0900000000001</v>
      </c>
      <c r="H86" s="176">
        <f>AVERAGE(H9:H85)</f>
        <v>461.11111111111109</v>
      </c>
      <c r="I86" s="176">
        <f>AVERAGE(I9:I85)</f>
        <v>86.111111111111114</v>
      </c>
      <c r="J86" s="174">
        <f>SUM(J7:J85)</f>
        <v>508</v>
      </c>
      <c r="K86" s="175">
        <f>SUM(K7:K85)</f>
        <v>1407.0099000000002</v>
      </c>
      <c r="L86" s="177">
        <f>SUM(L7:L85)</f>
        <v>148133</v>
      </c>
      <c r="M86" s="178">
        <f>SUM(M7:M85)</f>
        <v>880.97759999999982</v>
      </c>
      <c r="N86" s="179">
        <f>+M86/K86</f>
        <v>0.62613461355175948</v>
      </c>
      <c r="O86" s="180">
        <f t="shared" ref="O86:R86" si="20">SUM(O9:O85)</f>
        <v>0</v>
      </c>
      <c r="P86" s="180">
        <f t="shared" si="20"/>
        <v>0</v>
      </c>
      <c r="Q86" s="180">
        <f t="shared" si="20"/>
        <v>0</v>
      </c>
      <c r="R86" s="180">
        <f t="shared" si="20"/>
        <v>0</v>
      </c>
      <c r="S86" s="181">
        <f>SUM(S7:S85)</f>
        <v>0</v>
      </c>
      <c r="T86" s="376"/>
      <c r="U86" s="376"/>
      <c r="V86" s="376"/>
      <c r="W86" s="376"/>
      <c r="X86" s="376"/>
      <c r="Y86" s="376"/>
      <c r="Z86" s="181">
        <f>SUM(Z7:Z85)</f>
        <v>0</v>
      </c>
      <c r="AA86" s="181">
        <f>SUM(AA7:AA85)</f>
        <v>0</v>
      </c>
      <c r="AB86" s="65"/>
      <c r="AC86" s="65"/>
      <c r="AD86" s="65"/>
      <c r="AE86" s="65"/>
      <c r="AF86" s="65"/>
      <c r="AG86" s="65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</row>
    <row r="87" spans="1:48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</row>
    <row r="88" spans="1:4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19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182"/>
      <c r="AF88" s="35"/>
      <c r="AG88" s="35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</row>
    <row r="89" spans="1:48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</row>
    <row r="90" spans="1:48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195"/>
      <c r="L90" s="35"/>
      <c r="M90" s="35"/>
      <c r="N90" s="35"/>
      <c r="O90" s="35"/>
      <c r="P90" s="232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183"/>
      <c r="AF90" s="35"/>
      <c r="AG90" s="35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</row>
    <row r="91" spans="1:48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234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</row>
    <row r="92" spans="1:48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184"/>
      <c r="AF92" s="35"/>
      <c r="AG92" s="35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</row>
    <row r="93" spans="1:48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184"/>
      <c r="AE93" s="35"/>
      <c r="AF93" s="35"/>
      <c r="AG93" s="35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</row>
    <row r="94" spans="1:48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</row>
    <row r="95" spans="1:48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</row>
    <row r="96" spans="1:48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</row>
    <row r="97" spans="1:48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</row>
    <row r="98" spans="1:4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</row>
    <row r="99" spans="1:48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</row>
    <row r="100" spans="1:48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</row>
    <row r="101" spans="1:48" ht="14.25">
      <c r="A101" s="64"/>
      <c r="B101" s="64"/>
      <c r="C101" s="64"/>
      <c r="D101" s="64"/>
      <c r="E101" s="64"/>
      <c r="F101" s="64"/>
      <c r="G101" s="64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</row>
    <row r="102" spans="1:48" ht="14.25">
      <c r="A102" s="64"/>
      <c r="B102" s="64"/>
      <c r="C102" s="64"/>
      <c r="D102" s="64"/>
      <c r="E102" s="64"/>
      <c r="F102" s="64"/>
      <c r="G102" s="64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</row>
    <row r="103" spans="1:48" ht="14.25">
      <c r="A103" s="64"/>
      <c r="B103" s="64"/>
      <c r="C103" s="64"/>
      <c r="D103" s="64"/>
      <c r="E103" s="64"/>
      <c r="F103" s="64"/>
      <c r="G103" s="64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</row>
    <row r="104" spans="1:48" ht="14.25">
      <c r="A104" s="64"/>
      <c r="B104" s="64"/>
      <c r="C104" s="64"/>
      <c r="D104" s="64"/>
      <c r="E104" s="64"/>
      <c r="F104" s="64"/>
      <c r="G104" s="64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</row>
    <row r="105" spans="1:48" ht="14.25">
      <c r="A105" s="64"/>
      <c r="B105" s="64"/>
      <c r="C105" s="64"/>
      <c r="D105" s="64"/>
      <c r="E105" s="64"/>
      <c r="F105" s="64"/>
      <c r="G105" s="64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</row>
    <row r="106" spans="1:48" ht="14.25">
      <c r="A106" s="64"/>
      <c r="B106" s="64"/>
      <c r="C106" s="64"/>
      <c r="D106" s="64"/>
      <c r="E106" s="64"/>
      <c r="F106" s="64"/>
      <c r="G106" s="64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</row>
    <row r="107" spans="1:48" ht="14.25">
      <c r="A107" s="64"/>
      <c r="B107" s="64"/>
      <c r="C107" s="64"/>
      <c r="D107" s="64"/>
      <c r="E107" s="64"/>
      <c r="F107" s="64"/>
      <c r="G107" s="64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</row>
    <row r="108" spans="1:48" ht="14.25">
      <c r="A108" s="64"/>
      <c r="B108" s="64"/>
      <c r="C108" s="64"/>
      <c r="D108" s="64"/>
      <c r="E108" s="64"/>
      <c r="F108" s="64"/>
      <c r="G108" s="64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</row>
    <row r="109" spans="1:48" ht="14.25">
      <c r="A109" s="64"/>
      <c r="B109" s="64"/>
      <c r="C109" s="64"/>
      <c r="D109" s="64"/>
      <c r="E109" s="64"/>
      <c r="F109" s="64"/>
      <c r="G109" s="64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</row>
    <row r="110" spans="1:48" ht="14.25">
      <c r="A110" s="64"/>
      <c r="B110" s="64"/>
      <c r="C110" s="64"/>
      <c r="D110" s="64"/>
      <c r="E110" s="64"/>
      <c r="F110" s="64"/>
      <c r="G110" s="64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</row>
    <row r="111" spans="1:48" ht="14.25">
      <c r="A111" s="64"/>
      <c r="B111" s="64"/>
      <c r="C111" s="64"/>
      <c r="D111" s="64"/>
      <c r="E111" s="64"/>
      <c r="F111" s="64"/>
      <c r="G111" s="64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</row>
    <row r="112" spans="1:48" ht="14.25">
      <c r="A112" s="64"/>
      <c r="B112" s="64"/>
      <c r="C112" s="64"/>
      <c r="D112" s="64"/>
      <c r="E112" s="64"/>
      <c r="F112" s="64"/>
      <c r="G112" s="64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</row>
    <row r="113" spans="1:48" ht="14.25">
      <c r="A113" s="64"/>
      <c r="B113" s="64"/>
      <c r="C113" s="64"/>
      <c r="D113" s="64"/>
      <c r="E113" s="64"/>
      <c r="F113" s="64"/>
      <c r="G113" s="64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</row>
  </sheetData>
  <mergeCells count="21">
    <mergeCell ref="L3:N3"/>
    <mergeCell ref="O3:AA3"/>
    <mergeCell ref="AB3:AG3"/>
    <mergeCell ref="B4:C4"/>
    <mergeCell ref="D4:E4"/>
    <mergeCell ref="F4:G4"/>
    <mergeCell ref="L4:N4"/>
    <mergeCell ref="O4:P4"/>
    <mergeCell ref="Q4:R4"/>
    <mergeCell ref="AB4:AC4"/>
    <mergeCell ref="AD4:AE4"/>
    <mergeCell ref="AF4:AG4"/>
    <mergeCell ref="T4:U4"/>
    <mergeCell ref="V4:W4"/>
    <mergeCell ref="Z4:AA4"/>
    <mergeCell ref="H2:K2"/>
    <mergeCell ref="A3:A6"/>
    <mergeCell ref="B3:C3"/>
    <mergeCell ref="D3:E3"/>
    <mergeCell ref="F3:G3"/>
    <mergeCell ref="H3:K3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52"/>
  <sheetViews>
    <sheetView workbookViewId="0">
      <selection activeCell="F34" sqref="F34"/>
    </sheetView>
  </sheetViews>
  <sheetFormatPr defaultColWidth="9" defaultRowHeight="12.75"/>
  <cols>
    <col min="1" max="1" width="12.140625" customWidth="1"/>
    <col min="2" max="2" width="5.140625" hidden="1" customWidth="1"/>
    <col min="3" max="3" width="10.5703125" hidden="1" customWidth="1"/>
    <col min="4" max="4" width="4.28515625" hidden="1" customWidth="1"/>
    <col min="5" max="5" width="9" hidden="1" customWidth="1"/>
    <col min="6" max="6" width="5.85546875" hidden="1" customWidth="1"/>
    <col min="7" max="7" width="9" hidden="1" customWidth="1"/>
    <col min="8" max="8" width="9.28515625" customWidth="1"/>
    <col min="9" max="9" width="7.5703125" customWidth="1"/>
    <col min="10" max="10" width="6.140625" customWidth="1"/>
    <col min="11" max="11" width="9" customWidth="1"/>
    <col min="12" max="12" width="8.42578125" customWidth="1"/>
    <col min="13" max="13" width="11.140625" customWidth="1"/>
    <col min="15" max="15" width="9.7109375" hidden="1" customWidth="1"/>
    <col min="16" max="16" width="28.28515625" customWidth="1"/>
  </cols>
  <sheetData>
    <row r="1" spans="1:29">
      <c r="A1" s="148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35" t="s">
        <v>120</v>
      </c>
      <c r="M1" s="35"/>
      <c r="N1" s="35"/>
      <c r="O1" s="35"/>
      <c r="P1" s="35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spans="1:29">
      <c r="A2" s="148" t="s">
        <v>196</v>
      </c>
      <c r="B2" s="148" t="s">
        <v>201</v>
      </c>
      <c r="C2" s="148"/>
      <c r="D2" s="148"/>
      <c r="E2" s="148"/>
      <c r="F2" s="148"/>
      <c r="G2" s="148"/>
      <c r="H2" s="701" t="s">
        <v>141</v>
      </c>
      <c r="I2" s="702"/>
      <c r="J2" s="702"/>
      <c r="K2" s="703"/>
      <c r="L2" s="198"/>
      <c r="M2" s="198"/>
      <c r="N2" s="198"/>
      <c r="O2" s="35"/>
      <c r="P2" s="35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29" ht="16.5" customHeight="1">
      <c r="A3" s="623" t="s">
        <v>44</v>
      </c>
      <c r="B3" s="612" t="s">
        <v>62</v>
      </c>
      <c r="C3" s="613"/>
      <c r="D3" s="612" t="s">
        <v>63</v>
      </c>
      <c r="E3" s="613"/>
      <c r="F3" s="612" t="s">
        <v>64</v>
      </c>
      <c r="G3" s="613"/>
      <c r="H3" s="612" t="s">
        <v>65</v>
      </c>
      <c r="I3" s="613"/>
      <c r="J3" s="613"/>
      <c r="K3" s="614"/>
      <c r="L3" s="643" t="s">
        <v>142</v>
      </c>
      <c r="M3" s="644"/>
      <c r="N3" s="644"/>
      <c r="O3" s="378" t="s">
        <v>104</v>
      </c>
      <c r="P3" s="617" t="s">
        <v>104</v>
      </c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spans="1:29" ht="16.5" customHeight="1">
      <c r="A4" s="641"/>
      <c r="B4" s="612" t="s">
        <v>53</v>
      </c>
      <c r="C4" s="614"/>
      <c r="D4" s="612"/>
      <c r="E4" s="614"/>
      <c r="F4" s="612"/>
      <c r="G4" s="614"/>
      <c r="H4" s="70" t="s">
        <v>67</v>
      </c>
      <c r="I4" s="70" t="s">
        <v>68</v>
      </c>
      <c r="J4" s="70" t="s">
        <v>69</v>
      </c>
      <c r="K4" s="70" t="s">
        <v>70</v>
      </c>
      <c r="L4" s="643" t="s">
        <v>143</v>
      </c>
      <c r="M4" s="644"/>
      <c r="N4" s="644"/>
      <c r="O4" s="379"/>
      <c r="P4" s="641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 spans="1:29" ht="16.5" customHeight="1">
      <c r="A5" s="642"/>
      <c r="B5" s="70" t="s">
        <v>73</v>
      </c>
      <c r="C5" s="70" t="s">
        <v>19</v>
      </c>
      <c r="D5" s="70" t="s">
        <v>73</v>
      </c>
      <c r="E5" s="70" t="s">
        <v>19</v>
      </c>
      <c r="F5" s="70" t="s">
        <v>74</v>
      </c>
      <c r="G5" s="70" t="s">
        <v>19</v>
      </c>
      <c r="H5" s="70" t="s">
        <v>75</v>
      </c>
      <c r="I5" s="70" t="s">
        <v>75</v>
      </c>
      <c r="J5" s="70" t="s">
        <v>74</v>
      </c>
      <c r="K5" s="70" t="s">
        <v>19</v>
      </c>
      <c r="L5" s="149" t="s">
        <v>74</v>
      </c>
      <c r="M5" s="149" t="s">
        <v>19</v>
      </c>
      <c r="N5" s="371" t="s">
        <v>76</v>
      </c>
      <c r="O5" s="380" t="s">
        <v>77</v>
      </c>
      <c r="P5" s="642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 spans="1:29" ht="16.5" customHeight="1">
      <c r="A6" s="384">
        <v>45782</v>
      </c>
      <c r="B6" s="251"/>
      <c r="C6" s="251"/>
      <c r="D6" s="251">
        <v>33</v>
      </c>
      <c r="E6" s="385">
        <v>281.07000000000005</v>
      </c>
      <c r="F6" s="251">
        <v>82</v>
      </c>
      <c r="G6" s="385">
        <v>281.11999999999995</v>
      </c>
      <c r="H6" s="251">
        <v>500</v>
      </c>
      <c r="I6" s="251">
        <v>128</v>
      </c>
      <c r="J6" s="263">
        <v>10</v>
      </c>
      <c r="K6" s="386">
        <v>66.11</v>
      </c>
      <c r="L6" s="387">
        <v>5400</v>
      </c>
      <c r="M6" s="388">
        <v>39.061599999999984</v>
      </c>
      <c r="N6" s="389">
        <v>0.59085766147330188</v>
      </c>
      <c r="O6" s="390"/>
      <c r="P6" s="391" t="s">
        <v>228</v>
      </c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 spans="1:29" ht="16.5" customHeight="1">
      <c r="A7" s="431">
        <v>45783</v>
      </c>
      <c r="B7" s="422"/>
      <c r="C7" s="422"/>
      <c r="D7" s="422"/>
      <c r="E7" s="432"/>
      <c r="F7" s="422"/>
      <c r="G7" s="432"/>
      <c r="H7" s="422">
        <v>510</v>
      </c>
      <c r="I7" s="422">
        <v>95</v>
      </c>
      <c r="J7" s="424">
        <v>17</v>
      </c>
      <c r="K7" s="433">
        <v>64.289999999999992</v>
      </c>
      <c r="L7" s="434">
        <v>7428</v>
      </c>
      <c r="M7" s="435">
        <v>43.683999999999983</v>
      </c>
      <c r="N7" s="436">
        <v>0.67948358998288982</v>
      </c>
      <c r="O7" s="437"/>
      <c r="P7" s="391" t="s">
        <v>228</v>
      </c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spans="1:29" ht="16.5" customHeight="1">
      <c r="A8" s="431">
        <v>45784</v>
      </c>
      <c r="B8" s="422"/>
      <c r="C8" s="422"/>
      <c r="D8" s="422"/>
      <c r="E8" s="432"/>
      <c r="F8" s="422"/>
      <c r="G8" s="432"/>
      <c r="H8" s="422">
        <v>570</v>
      </c>
      <c r="I8" s="422">
        <v>90</v>
      </c>
      <c r="J8" s="424">
        <v>17</v>
      </c>
      <c r="K8" s="433">
        <v>62.749999999999993</v>
      </c>
      <c r="L8" s="434">
        <v>6228</v>
      </c>
      <c r="M8" s="435">
        <v>37.996400000000001</v>
      </c>
      <c r="N8" s="436">
        <v>0.6055203187250997</v>
      </c>
      <c r="O8" s="437"/>
      <c r="P8" s="391" t="s">
        <v>228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 spans="1:29" ht="16.5" customHeight="1">
      <c r="A9" s="431">
        <v>45785</v>
      </c>
      <c r="B9" s="422"/>
      <c r="C9" s="422"/>
      <c r="D9" s="422"/>
      <c r="E9" s="432"/>
      <c r="F9" s="422"/>
      <c r="G9" s="432"/>
      <c r="H9" s="422">
        <v>560</v>
      </c>
      <c r="I9" s="422">
        <v>92</v>
      </c>
      <c r="J9" s="424">
        <v>16</v>
      </c>
      <c r="K9" s="433">
        <v>61.61</v>
      </c>
      <c r="L9" s="434">
        <v>6294</v>
      </c>
      <c r="M9" s="435">
        <v>38.446899999999999</v>
      </c>
      <c r="N9" s="436">
        <v>0.62403668235676024</v>
      </c>
      <c r="O9" s="437"/>
      <c r="P9" s="391" t="s">
        <v>228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spans="1:29" ht="16.5" customHeight="1">
      <c r="A10" s="431">
        <v>45786</v>
      </c>
      <c r="B10" s="422"/>
      <c r="C10" s="422"/>
      <c r="D10" s="422"/>
      <c r="E10" s="432"/>
      <c r="F10" s="422"/>
      <c r="G10" s="432"/>
      <c r="H10" s="422">
        <v>540</v>
      </c>
      <c r="I10" s="422">
        <v>98</v>
      </c>
      <c r="J10" s="424">
        <v>22</v>
      </c>
      <c r="K10" s="433">
        <v>93.45</v>
      </c>
      <c r="L10" s="434">
        <v>8895</v>
      </c>
      <c r="M10" s="435">
        <v>56.058900000000008</v>
      </c>
      <c r="N10" s="436">
        <v>0.59988121990369192</v>
      </c>
      <c r="O10" s="437"/>
      <c r="P10" s="391" t="s">
        <v>228</v>
      </c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spans="1:29" ht="16.5" customHeight="1">
      <c r="A11" s="431">
        <v>45787</v>
      </c>
      <c r="B11" s="422"/>
      <c r="C11" s="422"/>
      <c r="D11" s="422"/>
      <c r="E11" s="432"/>
      <c r="F11" s="422"/>
      <c r="G11" s="432"/>
      <c r="H11" s="422">
        <v>570</v>
      </c>
      <c r="I11" s="422">
        <v>93</v>
      </c>
      <c r="J11" s="424">
        <v>13</v>
      </c>
      <c r="K11" s="433">
        <v>52.149999999999991</v>
      </c>
      <c r="L11" s="434">
        <v>5170</v>
      </c>
      <c r="M11" s="435">
        <v>32.88539999999999</v>
      </c>
      <c r="N11" s="436">
        <v>0.63059252157238721</v>
      </c>
      <c r="O11" s="437"/>
      <c r="P11" s="391" t="s">
        <v>228</v>
      </c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spans="1:29" ht="16.5" customHeight="1">
      <c r="A12" s="431">
        <v>45789</v>
      </c>
      <c r="B12" s="422"/>
      <c r="C12" s="422"/>
      <c r="D12" s="422"/>
      <c r="E12" s="432"/>
      <c r="F12" s="422"/>
      <c r="G12" s="432"/>
      <c r="H12" s="422">
        <v>420</v>
      </c>
      <c r="I12" s="422">
        <v>81</v>
      </c>
      <c r="J12" s="424">
        <v>26</v>
      </c>
      <c r="K12" s="433">
        <v>60.080000000000013</v>
      </c>
      <c r="L12" s="434">
        <v>6838</v>
      </c>
      <c r="M12" s="435">
        <v>38.756200000000028</v>
      </c>
      <c r="N12" s="436">
        <v>0.64507656458055962</v>
      </c>
      <c r="O12" s="437"/>
      <c r="P12" s="391" t="s">
        <v>228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spans="1:29" ht="16.5" customHeight="1">
      <c r="A13" s="431">
        <v>45790</v>
      </c>
      <c r="B13" s="422"/>
      <c r="C13" s="422"/>
      <c r="D13" s="422"/>
      <c r="E13" s="432"/>
      <c r="F13" s="422"/>
      <c r="G13" s="432"/>
      <c r="H13" s="422">
        <v>370</v>
      </c>
      <c r="I13" s="422">
        <v>102</v>
      </c>
      <c r="J13" s="424">
        <v>26</v>
      </c>
      <c r="K13" s="433">
        <v>81.38</v>
      </c>
      <c r="L13" s="434">
        <v>9017</v>
      </c>
      <c r="M13" s="435">
        <v>49.454199999999986</v>
      </c>
      <c r="N13" s="436">
        <v>0.607694765298599</v>
      </c>
      <c r="O13" s="437"/>
      <c r="P13" s="391" t="s">
        <v>228</v>
      </c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spans="1:29" ht="16.5" customHeight="1">
      <c r="A14" s="431">
        <v>45791</v>
      </c>
      <c r="B14" s="422"/>
      <c r="C14" s="422"/>
      <c r="D14" s="422"/>
      <c r="E14" s="432"/>
      <c r="F14" s="422"/>
      <c r="G14" s="432"/>
      <c r="H14" s="422">
        <v>470</v>
      </c>
      <c r="I14" s="422">
        <v>86</v>
      </c>
      <c r="J14" s="424">
        <v>35</v>
      </c>
      <c r="K14" s="433">
        <v>101.84999999999998</v>
      </c>
      <c r="L14" s="434">
        <v>10376</v>
      </c>
      <c r="M14" s="435">
        <v>61.992699999999971</v>
      </c>
      <c r="N14" s="436">
        <v>0.60866666666666647</v>
      </c>
      <c r="O14" s="437"/>
      <c r="P14" s="391" t="s">
        <v>228</v>
      </c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spans="1:29" ht="16.5" customHeight="1">
      <c r="A15" s="431">
        <v>45792</v>
      </c>
      <c r="B15" s="422"/>
      <c r="C15" s="422"/>
      <c r="D15" s="422"/>
      <c r="E15" s="432"/>
      <c r="F15" s="422"/>
      <c r="G15" s="432"/>
      <c r="H15" s="422">
        <v>550</v>
      </c>
      <c r="I15" s="422">
        <v>87</v>
      </c>
      <c r="J15" s="424">
        <v>18</v>
      </c>
      <c r="K15" s="433">
        <v>61.81</v>
      </c>
      <c r="L15" s="434">
        <v>6216</v>
      </c>
      <c r="M15" s="435">
        <v>38.168099999999995</v>
      </c>
      <c r="N15" s="436">
        <v>0.61750687591004683</v>
      </c>
      <c r="O15" s="437"/>
      <c r="P15" s="391" t="s">
        <v>228</v>
      </c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spans="1:29" ht="16.5" customHeight="1">
      <c r="A16" s="431">
        <v>45793</v>
      </c>
      <c r="B16" s="422"/>
      <c r="C16" s="422"/>
      <c r="D16" s="422"/>
      <c r="E16" s="432"/>
      <c r="F16" s="422"/>
      <c r="G16" s="432"/>
      <c r="H16" s="422">
        <v>470</v>
      </c>
      <c r="I16" s="422">
        <v>82</v>
      </c>
      <c r="J16" s="424">
        <v>24</v>
      </c>
      <c r="K16" s="433">
        <v>63.7</v>
      </c>
      <c r="L16" s="434">
        <v>6852</v>
      </c>
      <c r="M16" s="435">
        <v>39.184400000000011</v>
      </c>
      <c r="N16" s="436">
        <v>0.61513971742543183</v>
      </c>
      <c r="O16" s="437"/>
      <c r="P16" s="391" t="s">
        <v>228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spans="1:29" ht="16.5" customHeight="1">
      <c r="A17" s="431">
        <v>45794</v>
      </c>
      <c r="B17" s="422"/>
      <c r="C17" s="422"/>
      <c r="D17" s="422"/>
      <c r="E17" s="432"/>
      <c r="F17" s="422"/>
      <c r="G17" s="432"/>
      <c r="H17" s="422">
        <v>370</v>
      </c>
      <c r="I17" s="422">
        <v>76</v>
      </c>
      <c r="J17" s="424">
        <v>30</v>
      </c>
      <c r="K17" s="433">
        <v>52.22</v>
      </c>
      <c r="L17" s="434">
        <v>6033</v>
      </c>
      <c r="M17" s="435">
        <v>33.283900000000003</v>
      </c>
      <c r="N17" s="436">
        <v>0.63737839908081206</v>
      </c>
      <c r="O17" s="437"/>
      <c r="P17" s="391" t="s">
        <v>228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spans="1:29" ht="16.5" customHeight="1">
      <c r="A18" s="431">
        <v>45796</v>
      </c>
      <c r="B18" s="422"/>
      <c r="C18" s="422"/>
      <c r="D18" s="422"/>
      <c r="E18" s="432"/>
      <c r="F18" s="422"/>
      <c r="G18" s="432"/>
      <c r="H18" s="422">
        <v>280</v>
      </c>
      <c r="I18" s="422">
        <v>85</v>
      </c>
      <c r="J18" s="424">
        <v>33</v>
      </c>
      <c r="K18" s="433">
        <v>55.000000000000007</v>
      </c>
      <c r="L18" s="434">
        <v>7076</v>
      </c>
      <c r="M18" s="435">
        <v>32.59970000000002</v>
      </c>
      <c r="N18" s="436">
        <v>0.59272181818181846</v>
      </c>
      <c r="O18" s="437"/>
      <c r="P18" s="391" t="s">
        <v>228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spans="1:29" ht="16.5" customHeight="1">
      <c r="A19" s="431">
        <v>45797</v>
      </c>
      <c r="B19" s="422"/>
      <c r="C19" s="422"/>
      <c r="D19" s="422"/>
      <c r="E19" s="432"/>
      <c r="F19" s="422"/>
      <c r="G19" s="432"/>
      <c r="H19" s="422">
        <v>390</v>
      </c>
      <c r="I19" s="422">
        <v>84</v>
      </c>
      <c r="J19" s="424">
        <v>28</v>
      </c>
      <c r="K19" s="433">
        <v>62.230000000000004</v>
      </c>
      <c r="L19" s="434">
        <v>7329</v>
      </c>
      <c r="M19" s="435">
        <v>37.095399999999998</v>
      </c>
      <c r="N19" s="436">
        <v>0.59610155873372961</v>
      </c>
      <c r="O19" s="437"/>
      <c r="P19" s="391" t="s">
        <v>228</v>
      </c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spans="1:29" ht="16.5" customHeight="1">
      <c r="A20" s="431">
        <v>45798</v>
      </c>
      <c r="B20" s="422"/>
      <c r="C20" s="422"/>
      <c r="D20" s="422"/>
      <c r="E20" s="432"/>
      <c r="F20" s="422"/>
      <c r="G20" s="432"/>
      <c r="H20" s="422">
        <v>490</v>
      </c>
      <c r="I20" s="422">
        <v>82</v>
      </c>
      <c r="J20" s="424">
        <v>36</v>
      </c>
      <c r="K20" s="433">
        <v>100.00000000000001</v>
      </c>
      <c r="L20" s="434">
        <v>11254</v>
      </c>
      <c r="M20" s="435">
        <v>61.704899999999967</v>
      </c>
      <c r="N20" s="436">
        <v>0.61704899999999963</v>
      </c>
      <c r="O20" s="437"/>
      <c r="P20" s="391" t="s">
        <v>228</v>
      </c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spans="1:29" ht="16.5" customHeight="1">
      <c r="A21" s="431">
        <v>45799</v>
      </c>
      <c r="B21" s="422"/>
      <c r="C21" s="422"/>
      <c r="D21" s="422"/>
      <c r="E21" s="432"/>
      <c r="F21" s="422"/>
      <c r="G21" s="432"/>
      <c r="H21" s="422">
        <v>570</v>
      </c>
      <c r="I21" s="422">
        <v>87</v>
      </c>
      <c r="J21" s="424">
        <v>19</v>
      </c>
      <c r="K21" s="433">
        <v>64.72</v>
      </c>
      <c r="L21" s="434">
        <v>7001</v>
      </c>
      <c r="M21" s="435">
        <v>38.058499999999981</v>
      </c>
      <c r="N21" s="436">
        <v>0.58804851668726799</v>
      </c>
      <c r="O21" s="437"/>
      <c r="P21" s="391" t="s">
        <v>228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spans="1:29" ht="16.5" hidden="1" customHeight="1">
      <c r="A22" s="392"/>
      <c r="B22" s="256"/>
      <c r="C22" s="256"/>
      <c r="D22" s="256"/>
      <c r="E22" s="393"/>
      <c r="F22" s="256"/>
      <c r="G22" s="393"/>
      <c r="H22" s="256"/>
      <c r="I22" s="256"/>
      <c r="J22" s="265"/>
      <c r="K22" s="394"/>
      <c r="L22" s="395"/>
      <c r="M22" s="396"/>
      <c r="N22" s="397"/>
      <c r="O22" s="398"/>
      <c r="P22" s="399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spans="1:29" ht="16.5" hidden="1" customHeight="1">
      <c r="A23" s="392"/>
      <c r="B23" s="256"/>
      <c r="C23" s="256"/>
      <c r="D23" s="256"/>
      <c r="E23" s="393"/>
      <c r="F23" s="256"/>
      <c r="G23" s="393"/>
      <c r="H23" s="256"/>
      <c r="I23" s="256"/>
      <c r="J23" s="265"/>
      <c r="K23" s="394"/>
      <c r="L23" s="395"/>
      <c r="M23" s="396"/>
      <c r="N23" s="397"/>
      <c r="O23" s="398"/>
      <c r="P23" s="399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spans="1:29" ht="16.5" hidden="1" customHeight="1">
      <c r="A24" s="400"/>
      <c r="B24" s="252"/>
      <c r="C24" s="252"/>
      <c r="D24" s="252">
        <v>7</v>
      </c>
      <c r="E24" s="401">
        <v>133.91000000000003</v>
      </c>
      <c r="F24" s="252">
        <v>21</v>
      </c>
      <c r="G24" s="401">
        <v>133.9</v>
      </c>
      <c r="H24" s="252"/>
      <c r="I24" s="252"/>
      <c r="J24" s="267"/>
      <c r="K24" s="402"/>
      <c r="L24" s="403"/>
      <c r="M24" s="404"/>
      <c r="N24" s="405"/>
      <c r="O24" s="406"/>
      <c r="P24" s="407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spans="1:29" ht="16.5" customHeight="1">
      <c r="A25" s="174" t="s">
        <v>35</v>
      </c>
      <c r="B25" s="174">
        <v>224</v>
      </c>
      <c r="C25" s="174">
        <v>1855.1700000000003</v>
      </c>
      <c r="D25" s="174">
        <v>211</v>
      </c>
      <c r="E25" s="175">
        <v>1686.7000000000003</v>
      </c>
      <c r="F25" s="174">
        <v>570</v>
      </c>
      <c r="G25" s="175">
        <v>1685.9900000000002</v>
      </c>
      <c r="H25" s="176">
        <f>AVERAGE(H6:H24)</f>
        <v>476.875</v>
      </c>
      <c r="I25" s="176">
        <f>AVERAGE(I6:I24)</f>
        <v>90.5</v>
      </c>
      <c r="J25" s="382">
        <f>SUM(J6:J24)</f>
        <v>370</v>
      </c>
      <c r="K25" s="175">
        <f>SUM(K6:K24)</f>
        <v>1103.3500000000001</v>
      </c>
      <c r="L25" s="177">
        <f>SUM(L6:L24)</f>
        <v>117407</v>
      </c>
      <c r="M25" s="383">
        <f>SUM(M6:M24)</f>
        <v>678.43119999999999</v>
      </c>
      <c r="N25" s="179">
        <f>M25/K25</f>
        <v>0.61488303802057365</v>
      </c>
      <c r="O25" s="180">
        <f>SUM(O6:O24)</f>
        <v>0</v>
      </c>
      <c r="P25" s="381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spans="1:29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1:29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195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spans="1:29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spans="1: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195"/>
      <c r="L29" s="35"/>
      <c r="M29" s="35"/>
      <c r="N29" s="35"/>
      <c r="O29" s="35"/>
      <c r="P29" s="35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spans="1:29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234"/>
      <c r="L30" s="35"/>
      <c r="M30" s="35"/>
      <c r="N30" s="35"/>
      <c r="O30" s="35"/>
      <c r="P30" s="35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1:29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spans="1:29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spans="1:29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spans="1:29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spans="1:29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 spans="1:29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spans="1:29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spans="1:29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spans="1:2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spans="1:29" ht="14.25">
      <c r="A40" s="64"/>
      <c r="B40" s="64"/>
      <c r="C40" s="64"/>
      <c r="D40" s="64"/>
      <c r="E40" s="64"/>
      <c r="F40" s="64"/>
      <c r="G40" s="64"/>
      <c r="H40" s="106"/>
      <c r="I40" s="106"/>
      <c r="J40" s="106"/>
      <c r="K40" s="106"/>
      <c r="L40" s="106"/>
      <c r="M40" s="106"/>
      <c r="N40" s="106"/>
      <c r="O40" s="106"/>
      <c r="P40" s="106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 spans="1:29" ht="14.25">
      <c r="A41" s="64"/>
      <c r="B41" s="64"/>
      <c r="C41" s="64"/>
      <c r="D41" s="64"/>
      <c r="E41" s="64"/>
      <c r="F41" s="64"/>
      <c r="G41" s="64"/>
      <c r="H41" s="106"/>
      <c r="I41" s="106"/>
      <c r="J41" s="106"/>
      <c r="K41" s="106"/>
      <c r="L41" s="106"/>
      <c r="M41" s="106"/>
      <c r="N41" s="106"/>
      <c r="O41" s="106"/>
      <c r="P41" s="106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spans="1:29" ht="14.25">
      <c r="A42" s="64"/>
      <c r="B42" s="64"/>
      <c r="C42" s="64"/>
      <c r="D42" s="64"/>
      <c r="E42" s="64"/>
      <c r="F42" s="64"/>
      <c r="G42" s="64"/>
      <c r="H42" s="106"/>
      <c r="I42" s="106"/>
      <c r="J42" s="106"/>
      <c r="K42" s="106"/>
      <c r="L42" s="106"/>
      <c r="M42" s="106"/>
      <c r="N42" s="106"/>
      <c r="O42" s="106"/>
      <c r="P42" s="106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spans="1:29" ht="14.25">
      <c r="A43" s="64"/>
      <c r="B43" s="64"/>
      <c r="C43" s="64"/>
      <c r="D43" s="64"/>
      <c r="E43" s="64"/>
      <c r="F43" s="64"/>
      <c r="G43" s="64"/>
      <c r="H43" s="106"/>
      <c r="I43" s="106"/>
      <c r="J43" s="106"/>
      <c r="K43" s="106"/>
      <c r="L43" s="106"/>
      <c r="M43" s="106"/>
      <c r="N43" s="106"/>
      <c r="O43" s="106"/>
      <c r="P43" s="106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spans="1:29" ht="14.25">
      <c r="A44" s="64"/>
      <c r="B44" s="64"/>
      <c r="C44" s="64"/>
      <c r="D44" s="64"/>
      <c r="E44" s="64"/>
      <c r="F44" s="64"/>
      <c r="G44" s="64"/>
      <c r="H44" s="106"/>
      <c r="I44" s="106"/>
      <c r="J44" s="106"/>
      <c r="K44" s="106"/>
      <c r="L44" s="106"/>
      <c r="M44" s="106"/>
      <c r="N44" s="106"/>
      <c r="O44" s="106"/>
      <c r="P44" s="106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spans="1:29" ht="14.25">
      <c r="A45" s="64"/>
      <c r="B45" s="64"/>
      <c r="C45" s="64"/>
      <c r="D45" s="64"/>
      <c r="E45" s="64"/>
      <c r="F45" s="64"/>
      <c r="G45" s="64"/>
      <c r="H45" s="106"/>
      <c r="I45" s="106"/>
      <c r="J45" s="106"/>
      <c r="K45" s="106"/>
      <c r="L45" s="106"/>
      <c r="M45" s="106"/>
      <c r="N45" s="106"/>
      <c r="O45" s="106"/>
      <c r="P45" s="106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spans="1:29" ht="14.25">
      <c r="A46" s="64"/>
      <c r="B46" s="64"/>
      <c r="C46" s="64"/>
      <c r="D46" s="64"/>
      <c r="E46" s="64"/>
      <c r="F46" s="64"/>
      <c r="G46" s="64"/>
      <c r="H46" s="106"/>
      <c r="I46" s="106"/>
      <c r="J46" s="106"/>
      <c r="K46" s="106"/>
      <c r="L46" s="106"/>
      <c r="M46" s="106"/>
      <c r="N46" s="106"/>
      <c r="O46" s="106"/>
      <c r="P46" s="106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spans="1:29" ht="14.25">
      <c r="A47" s="64"/>
      <c r="B47" s="64"/>
      <c r="C47" s="64"/>
      <c r="D47" s="64"/>
      <c r="E47" s="64"/>
      <c r="F47" s="64"/>
      <c r="G47" s="64"/>
      <c r="H47" s="106"/>
      <c r="I47" s="106"/>
      <c r="J47" s="106"/>
      <c r="K47" s="106"/>
      <c r="L47" s="106"/>
      <c r="M47" s="106"/>
      <c r="N47" s="106"/>
      <c r="O47" s="106"/>
      <c r="P47" s="106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spans="1:29" ht="14.25">
      <c r="A48" s="64"/>
      <c r="B48" s="64"/>
      <c r="C48" s="64"/>
      <c r="D48" s="64"/>
      <c r="E48" s="64"/>
      <c r="F48" s="64"/>
      <c r="G48" s="64"/>
      <c r="H48" s="106"/>
      <c r="I48" s="106"/>
      <c r="J48" s="106"/>
      <c r="K48" s="106"/>
      <c r="L48" s="106"/>
      <c r="M48" s="106"/>
      <c r="N48" s="106"/>
      <c r="O48" s="106"/>
      <c r="P48" s="106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spans="1:29" ht="14.25">
      <c r="A49" s="64"/>
      <c r="B49" s="64"/>
      <c r="C49" s="64"/>
      <c r="D49" s="64"/>
      <c r="E49" s="64"/>
      <c r="F49" s="64"/>
      <c r="G49" s="64"/>
      <c r="H49" s="106"/>
      <c r="I49" s="106"/>
      <c r="J49" s="106"/>
      <c r="K49" s="106"/>
      <c r="L49" s="106"/>
      <c r="M49" s="106"/>
      <c r="N49" s="106"/>
      <c r="O49" s="106"/>
      <c r="P49" s="106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spans="1:29" ht="14.25">
      <c r="A50" s="64"/>
      <c r="B50" s="64"/>
      <c r="C50" s="64"/>
      <c r="D50" s="64"/>
      <c r="E50" s="64"/>
      <c r="F50" s="64"/>
      <c r="G50" s="64"/>
      <c r="H50" s="106"/>
      <c r="I50" s="106"/>
      <c r="J50" s="106"/>
      <c r="K50" s="106"/>
      <c r="L50" s="106"/>
      <c r="M50" s="106"/>
      <c r="N50" s="106"/>
      <c r="O50" s="106"/>
      <c r="P50" s="106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spans="1:29" ht="14.25">
      <c r="A51" s="64"/>
      <c r="B51" s="64"/>
      <c r="C51" s="64"/>
      <c r="D51" s="64"/>
      <c r="E51" s="64"/>
      <c r="F51" s="64"/>
      <c r="G51" s="64"/>
      <c r="H51" s="106"/>
      <c r="I51" s="106"/>
      <c r="J51" s="106"/>
      <c r="K51" s="106"/>
      <c r="L51" s="106"/>
      <c r="M51" s="106"/>
      <c r="N51" s="106"/>
      <c r="O51" s="106"/>
      <c r="P51" s="106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spans="1:29" ht="14.25">
      <c r="A52" s="64"/>
      <c r="B52" s="64"/>
      <c r="C52" s="64"/>
      <c r="D52" s="64"/>
      <c r="E52" s="64"/>
      <c r="F52" s="64"/>
      <c r="G52" s="64"/>
      <c r="H52" s="106"/>
      <c r="I52" s="106"/>
      <c r="J52" s="106"/>
      <c r="K52" s="106"/>
      <c r="L52" s="106"/>
      <c r="M52" s="106"/>
      <c r="N52" s="106"/>
      <c r="O52" s="106"/>
      <c r="P52" s="106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</sheetData>
  <mergeCells count="12">
    <mergeCell ref="P3:P5"/>
    <mergeCell ref="L3:N3"/>
    <mergeCell ref="B4:C4"/>
    <mergeCell ref="D4:E4"/>
    <mergeCell ref="F4:G4"/>
    <mergeCell ref="L4:N4"/>
    <mergeCell ref="H2:K2"/>
    <mergeCell ref="A3:A5"/>
    <mergeCell ref="B3:C3"/>
    <mergeCell ref="D3:E3"/>
    <mergeCell ref="F3:G3"/>
    <mergeCell ref="H3:K3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workbookViewId="0">
      <selection activeCell="J28" sqref="J28"/>
    </sheetView>
  </sheetViews>
  <sheetFormatPr defaultRowHeight="12.75"/>
  <sheetData>
    <row r="2" spans="2:4">
      <c r="B2">
        <v>14.934100000000001</v>
      </c>
      <c r="D2">
        <v>3.8618999999999999</v>
      </c>
    </row>
    <row r="3" spans="2:4">
      <c r="B3">
        <v>12.8429</v>
      </c>
      <c r="D3">
        <v>2.0908000000000002</v>
      </c>
    </row>
    <row r="4" spans="2:4">
      <c r="D4">
        <v>3.9773000000000001</v>
      </c>
    </row>
    <row r="5" spans="2:4">
      <c r="B5">
        <f>+B2-B3</f>
        <v>2.0912000000000006</v>
      </c>
      <c r="D5">
        <v>2.9129</v>
      </c>
    </row>
    <row r="6" spans="2:4">
      <c r="D6">
        <f>SUM(D2:D5)</f>
        <v>12.8429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N138"/>
  <sheetViews>
    <sheetView tabSelected="1" workbookViewId="0">
      <selection activeCell="F11" sqref="F11"/>
    </sheetView>
  </sheetViews>
  <sheetFormatPr defaultRowHeight="12.75"/>
  <cols>
    <col min="2" max="2" width="13" customWidth="1"/>
    <col min="3" max="3" width="19.85546875" bestFit="1" customWidth="1"/>
    <col min="4" max="4" width="6.28515625" customWidth="1"/>
    <col min="5" max="5" width="6.5703125" customWidth="1"/>
    <col min="6" max="6" width="10.5703125" customWidth="1"/>
    <col min="7" max="7" width="7.140625" customWidth="1"/>
    <col min="8" max="8" width="9.7109375" customWidth="1"/>
    <col min="9" max="9" width="9.5703125" customWidth="1"/>
    <col min="10" max="10" width="13.85546875" bestFit="1" customWidth="1"/>
    <col min="11" max="11" width="9.140625" customWidth="1"/>
    <col min="12" max="12" width="12.42578125" customWidth="1"/>
    <col min="13" max="13" width="13.42578125" bestFit="1" customWidth="1"/>
    <col min="14" max="14" width="13.85546875" bestFit="1" customWidth="1"/>
  </cols>
  <sheetData>
    <row r="2" spans="1:14" ht="18.75">
      <c r="B2" s="566"/>
      <c r="C2" s="567"/>
      <c r="D2" s="567" t="s">
        <v>463</v>
      </c>
      <c r="E2" s="566"/>
      <c r="F2" s="566"/>
      <c r="G2" s="566"/>
      <c r="H2" s="567"/>
      <c r="I2" s="606" t="s">
        <v>464</v>
      </c>
      <c r="J2" s="606"/>
      <c r="K2" s="607"/>
      <c r="L2" s="567" t="s">
        <v>465</v>
      </c>
      <c r="M2" s="608"/>
      <c r="N2" s="608">
        <v>45971</v>
      </c>
    </row>
    <row r="3" spans="1:14" ht="18.75">
      <c r="B3" s="568"/>
      <c r="C3" s="569"/>
      <c r="D3" s="705" t="s">
        <v>462</v>
      </c>
      <c r="E3" s="707"/>
      <c r="F3" s="706"/>
      <c r="G3" s="705" t="s">
        <v>461</v>
      </c>
      <c r="H3" s="706"/>
      <c r="I3" s="705" t="s">
        <v>460</v>
      </c>
      <c r="J3" s="706"/>
      <c r="K3" s="705" t="s">
        <v>466</v>
      </c>
      <c r="L3" s="706"/>
      <c r="M3" s="705" t="s">
        <v>351</v>
      </c>
      <c r="N3" s="706"/>
    </row>
    <row r="4" spans="1:14" ht="18.75">
      <c r="B4" s="570" t="s">
        <v>352</v>
      </c>
      <c r="C4" s="571" t="s">
        <v>353</v>
      </c>
      <c r="D4" s="603" t="s">
        <v>187</v>
      </c>
      <c r="E4" s="604" t="s">
        <v>188</v>
      </c>
      <c r="F4" s="605" t="s">
        <v>34</v>
      </c>
      <c r="G4" s="572" t="s">
        <v>204</v>
      </c>
      <c r="H4" s="572" t="s">
        <v>19</v>
      </c>
      <c r="I4" s="572" t="s">
        <v>204</v>
      </c>
      <c r="J4" s="572" t="s">
        <v>19</v>
      </c>
      <c r="K4" s="572" t="s">
        <v>204</v>
      </c>
      <c r="L4" s="572" t="s">
        <v>19</v>
      </c>
      <c r="M4" s="572" t="s">
        <v>204</v>
      </c>
      <c r="N4" s="572" t="s">
        <v>19</v>
      </c>
    </row>
    <row r="5" spans="1:14" ht="15.75">
      <c r="A5" s="573" t="s">
        <v>354</v>
      </c>
      <c r="B5" s="574" t="str">
        <f>D5&amp;A5&amp;E5&amp;A5&amp;F5</f>
        <v>20x30x1000</v>
      </c>
      <c r="C5" s="575" t="s">
        <v>367</v>
      </c>
      <c r="D5" s="576">
        <v>20</v>
      </c>
      <c r="E5" s="576">
        <v>30</v>
      </c>
      <c r="F5" s="576">
        <v>1000</v>
      </c>
      <c r="G5" s="577"/>
      <c r="H5" s="578">
        <f>D5*E5*F5*G5/1000000000</f>
        <v>0</v>
      </c>
      <c r="I5" s="577">
        <v>120</v>
      </c>
      <c r="J5" s="578">
        <f>D5*E5*F5*I5/1000000000</f>
        <v>7.1999999999999995E-2</v>
      </c>
      <c r="K5" s="577"/>
      <c r="L5" s="577">
        <f>D5*E5*F5*K5/1000000000</f>
        <v>0</v>
      </c>
      <c r="M5" s="577">
        <f>G5+I5-K5</f>
        <v>120</v>
      </c>
      <c r="N5" s="578">
        <f>D5*E5*F5*M5/1000000000</f>
        <v>7.1999999999999995E-2</v>
      </c>
    </row>
    <row r="6" spans="1:14" ht="15.75">
      <c r="A6" s="573" t="s">
        <v>354</v>
      </c>
      <c r="B6" s="574" t="str">
        <f t="shared" ref="B6:B69" si="0">D6&amp;A6&amp;E6&amp;A6&amp;F6</f>
        <v>20x30x1500</v>
      </c>
      <c r="C6" s="575" t="s">
        <v>367</v>
      </c>
      <c r="D6" s="576">
        <v>20</v>
      </c>
      <c r="E6" s="576">
        <v>30</v>
      </c>
      <c r="F6" s="576">
        <v>1500</v>
      </c>
      <c r="G6" s="577"/>
      <c r="H6" s="578">
        <f t="shared" ref="H6:H69" si="1">D6*E6*F6*G6/1000000000</f>
        <v>0</v>
      </c>
      <c r="I6" s="577">
        <v>119</v>
      </c>
      <c r="J6" s="578">
        <f t="shared" ref="J6:J69" si="2">D6*E6*F6*I6/1000000000</f>
        <v>0.1071</v>
      </c>
      <c r="K6" s="577"/>
      <c r="L6" s="577">
        <f t="shared" ref="L6:L54" si="3">D6*E6*F6*K6/1000000000</f>
        <v>0</v>
      </c>
      <c r="M6" s="577">
        <f t="shared" ref="M6:M54" si="4">G6+I6-K6</f>
        <v>119</v>
      </c>
      <c r="N6" s="578">
        <f t="shared" ref="N6:N69" si="5">D6*E6*F6*M6/1000000000</f>
        <v>0.1071</v>
      </c>
    </row>
    <row r="7" spans="1:14" ht="15.75">
      <c r="A7" s="573" t="s">
        <v>354</v>
      </c>
      <c r="B7" s="574" t="str">
        <f t="shared" si="0"/>
        <v>20x30x2000</v>
      </c>
      <c r="C7" s="575" t="s">
        <v>367</v>
      </c>
      <c r="D7" s="576">
        <v>20</v>
      </c>
      <c r="E7" s="576">
        <v>30</v>
      </c>
      <c r="F7" s="576">
        <v>2000</v>
      </c>
      <c r="G7" s="577"/>
      <c r="H7" s="578">
        <f t="shared" si="1"/>
        <v>0</v>
      </c>
      <c r="I7" s="577">
        <v>66</v>
      </c>
      <c r="J7" s="578">
        <f t="shared" si="2"/>
        <v>7.9200000000000007E-2</v>
      </c>
      <c r="K7" s="577"/>
      <c r="L7" s="577">
        <f t="shared" si="3"/>
        <v>0</v>
      </c>
      <c r="M7" s="577">
        <f t="shared" si="4"/>
        <v>66</v>
      </c>
      <c r="N7" s="578">
        <f t="shared" si="5"/>
        <v>7.9200000000000007E-2</v>
      </c>
    </row>
    <row r="8" spans="1:14" ht="15.75">
      <c r="A8" s="573" t="s">
        <v>354</v>
      </c>
      <c r="B8" s="574" t="str">
        <f t="shared" si="0"/>
        <v>20x30x2500</v>
      </c>
      <c r="C8" s="575" t="s">
        <v>367</v>
      </c>
      <c r="D8" s="576">
        <v>20</v>
      </c>
      <c r="E8" s="576">
        <v>30</v>
      </c>
      <c r="F8" s="576">
        <v>2500</v>
      </c>
      <c r="G8" s="577"/>
      <c r="H8" s="578">
        <f t="shared" si="1"/>
        <v>0</v>
      </c>
      <c r="I8" s="577">
        <v>73</v>
      </c>
      <c r="J8" s="578">
        <f t="shared" si="2"/>
        <v>0.1095</v>
      </c>
      <c r="K8" s="577"/>
      <c r="L8" s="577">
        <f t="shared" si="3"/>
        <v>0</v>
      </c>
      <c r="M8" s="577">
        <f t="shared" si="4"/>
        <v>73</v>
      </c>
      <c r="N8" s="578">
        <f t="shared" si="5"/>
        <v>0.1095</v>
      </c>
    </row>
    <row r="9" spans="1:14" ht="15.75">
      <c r="A9" s="573" t="s">
        <v>354</v>
      </c>
      <c r="B9" s="574" t="str">
        <f t="shared" si="0"/>
        <v>20x30x3000</v>
      </c>
      <c r="C9" s="575" t="s">
        <v>367</v>
      </c>
      <c r="D9" s="576">
        <v>20</v>
      </c>
      <c r="E9" s="576">
        <v>30</v>
      </c>
      <c r="F9" s="576">
        <v>3000</v>
      </c>
      <c r="G9" s="577"/>
      <c r="H9" s="578">
        <f t="shared" si="1"/>
        <v>0</v>
      </c>
      <c r="I9" s="577">
        <v>77</v>
      </c>
      <c r="J9" s="578">
        <f t="shared" si="2"/>
        <v>0.1386</v>
      </c>
      <c r="K9" s="577"/>
      <c r="L9" s="577">
        <f t="shared" si="3"/>
        <v>0</v>
      </c>
      <c r="M9" s="577">
        <f t="shared" si="4"/>
        <v>77</v>
      </c>
      <c r="N9" s="578">
        <f t="shared" si="5"/>
        <v>0.1386</v>
      </c>
    </row>
    <row r="10" spans="1:14" ht="15.75">
      <c r="A10" s="573" t="s">
        <v>354</v>
      </c>
      <c r="B10" s="574" t="str">
        <f t="shared" si="0"/>
        <v>20x30x4000</v>
      </c>
      <c r="C10" s="575" t="s">
        <v>367</v>
      </c>
      <c r="D10" s="576">
        <v>20</v>
      </c>
      <c r="E10" s="576">
        <v>30</v>
      </c>
      <c r="F10" s="576">
        <v>4000</v>
      </c>
      <c r="G10" s="577"/>
      <c r="H10" s="578">
        <f t="shared" si="1"/>
        <v>0</v>
      </c>
      <c r="I10" s="577">
        <v>109</v>
      </c>
      <c r="J10" s="578">
        <f t="shared" si="2"/>
        <v>0.2616</v>
      </c>
      <c r="K10" s="577"/>
      <c r="L10" s="577">
        <f t="shared" si="3"/>
        <v>0</v>
      </c>
      <c r="M10" s="577">
        <f t="shared" si="4"/>
        <v>109</v>
      </c>
      <c r="N10" s="578">
        <f t="shared" si="5"/>
        <v>0.2616</v>
      </c>
    </row>
    <row r="11" spans="1:14" ht="15.75">
      <c r="A11" s="573" t="s">
        <v>354</v>
      </c>
      <c r="B11" s="574" t="str">
        <f t="shared" si="0"/>
        <v>25x112x3900</v>
      </c>
      <c r="C11" s="575" t="s">
        <v>367</v>
      </c>
      <c r="D11" s="576">
        <v>25</v>
      </c>
      <c r="E11" s="576">
        <v>112</v>
      </c>
      <c r="F11" s="576">
        <v>3900</v>
      </c>
      <c r="G11" s="577"/>
      <c r="H11" s="578">
        <f t="shared" si="1"/>
        <v>0</v>
      </c>
      <c r="I11" s="577">
        <v>2</v>
      </c>
      <c r="J11" s="578">
        <f t="shared" si="2"/>
        <v>2.1839999999999998E-2</v>
      </c>
      <c r="K11" s="577"/>
      <c r="L11" s="577">
        <f t="shared" si="3"/>
        <v>0</v>
      </c>
      <c r="M11" s="577">
        <f t="shared" si="4"/>
        <v>2</v>
      </c>
      <c r="N11" s="578">
        <f t="shared" si="5"/>
        <v>2.1839999999999998E-2</v>
      </c>
    </row>
    <row r="12" spans="1:14" ht="15.75">
      <c r="A12" s="573" t="s">
        <v>354</v>
      </c>
      <c r="B12" s="574" t="str">
        <f t="shared" si="0"/>
        <v>30x50x1000</v>
      </c>
      <c r="C12" s="575" t="s">
        <v>367</v>
      </c>
      <c r="D12" s="576">
        <v>30</v>
      </c>
      <c r="E12" s="576">
        <v>50</v>
      </c>
      <c r="F12" s="576">
        <v>1000</v>
      </c>
      <c r="G12" s="577"/>
      <c r="H12" s="578">
        <f t="shared" si="1"/>
        <v>0</v>
      </c>
      <c r="I12" s="577">
        <v>25</v>
      </c>
      <c r="J12" s="578">
        <f t="shared" si="2"/>
        <v>3.7499999999999999E-2</v>
      </c>
      <c r="K12" s="577"/>
      <c r="L12" s="577">
        <f t="shared" si="3"/>
        <v>0</v>
      </c>
      <c r="M12" s="577">
        <f t="shared" si="4"/>
        <v>25</v>
      </c>
      <c r="N12" s="578">
        <f t="shared" si="5"/>
        <v>3.7499999999999999E-2</v>
      </c>
    </row>
    <row r="13" spans="1:14" ht="15.75">
      <c r="A13" s="573" t="s">
        <v>354</v>
      </c>
      <c r="B13" s="574" t="str">
        <f t="shared" si="0"/>
        <v>30x50x1500</v>
      </c>
      <c r="C13" s="575" t="s">
        <v>367</v>
      </c>
      <c r="D13" s="576">
        <v>30</v>
      </c>
      <c r="E13" s="576">
        <v>50</v>
      </c>
      <c r="F13" s="576">
        <v>1500</v>
      </c>
      <c r="G13" s="577"/>
      <c r="H13" s="578">
        <f t="shared" si="1"/>
        <v>0</v>
      </c>
      <c r="I13" s="577">
        <v>18</v>
      </c>
      <c r="J13" s="578">
        <f t="shared" si="2"/>
        <v>4.0500000000000001E-2</v>
      </c>
      <c r="K13" s="577"/>
      <c r="L13" s="577">
        <f t="shared" si="3"/>
        <v>0</v>
      </c>
      <c r="M13" s="577">
        <f t="shared" si="4"/>
        <v>18</v>
      </c>
      <c r="N13" s="578">
        <f t="shared" si="5"/>
        <v>4.0500000000000001E-2</v>
      </c>
    </row>
    <row r="14" spans="1:14" ht="15.75">
      <c r="A14" s="573" t="s">
        <v>354</v>
      </c>
      <c r="B14" s="574" t="str">
        <f t="shared" si="0"/>
        <v>30x50x2000</v>
      </c>
      <c r="C14" s="575" t="s">
        <v>367</v>
      </c>
      <c r="D14" s="576">
        <v>30</v>
      </c>
      <c r="E14" s="576">
        <v>50</v>
      </c>
      <c r="F14" s="576">
        <v>2000</v>
      </c>
      <c r="G14" s="577"/>
      <c r="H14" s="578">
        <f t="shared" si="1"/>
        <v>0</v>
      </c>
      <c r="I14" s="577">
        <v>49</v>
      </c>
      <c r="J14" s="578">
        <f t="shared" si="2"/>
        <v>0.14699999999999999</v>
      </c>
      <c r="K14" s="577"/>
      <c r="L14" s="577">
        <f t="shared" si="3"/>
        <v>0</v>
      </c>
      <c r="M14" s="577">
        <f t="shared" si="4"/>
        <v>49</v>
      </c>
      <c r="N14" s="578">
        <f t="shared" si="5"/>
        <v>0.14699999999999999</v>
      </c>
    </row>
    <row r="15" spans="1:14" ht="15.75">
      <c r="A15" s="573" t="s">
        <v>354</v>
      </c>
      <c r="B15" s="574" t="str">
        <f t="shared" si="0"/>
        <v>30x50x2500</v>
      </c>
      <c r="C15" s="575" t="s">
        <v>367</v>
      </c>
      <c r="D15" s="576">
        <v>30</v>
      </c>
      <c r="E15" s="576">
        <v>50</v>
      </c>
      <c r="F15" s="576">
        <v>2500</v>
      </c>
      <c r="G15" s="577"/>
      <c r="H15" s="578">
        <f t="shared" si="1"/>
        <v>0</v>
      </c>
      <c r="I15" s="577">
        <v>39</v>
      </c>
      <c r="J15" s="578">
        <f t="shared" si="2"/>
        <v>0.14624999999999999</v>
      </c>
      <c r="K15" s="577"/>
      <c r="L15" s="577">
        <f t="shared" si="3"/>
        <v>0</v>
      </c>
      <c r="M15" s="577">
        <f t="shared" si="4"/>
        <v>39</v>
      </c>
      <c r="N15" s="578">
        <f t="shared" si="5"/>
        <v>0.14624999999999999</v>
      </c>
    </row>
    <row r="16" spans="1:14" ht="15.75">
      <c r="A16" s="573" t="s">
        <v>354</v>
      </c>
      <c r="B16" s="574" t="str">
        <f t="shared" si="0"/>
        <v>30x50x3000</v>
      </c>
      <c r="C16" s="575" t="s">
        <v>367</v>
      </c>
      <c r="D16" s="576">
        <v>30</v>
      </c>
      <c r="E16" s="576">
        <v>50</v>
      </c>
      <c r="F16" s="576">
        <v>3000</v>
      </c>
      <c r="G16" s="577"/>
      <c r="H16" s="578">
        <f t="shared" si="1"/>
        <v>0</v>
      </c>
      <c r="I16" s="577">
        <v>43</v>
      </c>
      <c r="J16" s="578">
        <f t="shared" si="2"/>
        <v>0.19350000000000001</v>
      </c>
      <c r="K16" s="577"/>
      <c r="L16" s="577">
        <f t="shared" si="3"/>
        <v>0</v>
      </c>
      <c r="M16" s="577">
        <f t="shared" si="4"/>
        <v>43</v>
      </c>
      <c r="N16" s="578">
        <f t="shared" si="5"/>
        <v>0.19350000000000001</v>
      </c>
    </row>
    <row r="17" spans="1:14" ht="15.75">
      <c r="A17" s="573" t="s">
        <v>354</v>
      </c>
      <c r="B17" s="574" t="str">
        <f t="shared" si="0"/>
        <v>30x50x4000</v>
      </c>
      <c r="C17" s="575" t="s">
        <v>367</v>
      </c>
      <c r="D17" s="576">
        <v>30</v>
      </c>
      <c r="E17" s="576">
        <v>50</v>
      </c>
      <c r="F17" s="576">
        <v>4000</v>
      </c>
      <c r="G17" s="577"/>
      <c r="H17" s="578">
        <f t="shared" si="1"/>
        <v>0</v>
      </c>
      <c r="I17" s="577">
        <v>55</v>
      </c>
      <c r="J17" s="578">
        <f t="shared" si="2"/>
        <v>0.33</v>
      </c>
      <c r="K17" s="577"/>
      <c r="L17" s="577">
        <f t="shared" si="3"/>
        <v>0</v>
      </c>
      <c r="M17" s="577">
        <f t="shared" si="4"/>
        <v>55</v>
      </c>
      <c r="N17" s="578">
        <f t="shared" si="5"/>
        <v>0.33</v>
      </c>
    </row>
    <row r="18" spans="1:14" ht="15.75">
      <c r="A18" s="573" t="s">
        <v>354</v>
      </c>
      <c r="B18" s="574" t="str">
        <f t="shared" si="0"/>
        <v>30x112x1000</v>
      </c>
      <c r="C18" s="575" t="s">
        <v>367</v>
      </c>
      <c r="D18" s="576">
        <v>30</v>
      </c>
      <c r="E18" s="576">
        <v>112</v>
      </c>
      <c r="F18" s="576">
        <v>1000</v>
      </c>
      <c r="G18" s="577"/>
      <c r="H18" s="578">
        <f t="shared" si="1"/>
        <v>0</v>
      </c>
      <c r="I18" s="577">
        <v>4</v>
      </c>
      <c r="J18" s="578">
        <f t="shared" si="2"/>
        <v>1.3440000000000001E-2</v>
      </c>
      <c r="K18" s="577"/>
      <c r="L18" s="577">
        <f t="shared" si="3"/>
        <v>0</v>
      </c>
      <c r="M18" s="577">
        <f t="shared" si="4"/>
        <v>4</v>
      </c>
      <c r="N18" s="578">
        <f t="shared" si="5"/>
        <v>1.3440000000000001E-2</v>
      </c>
    </row>
    <row r="19" spans="1:14" ht="15.75">
      <c r="A19" s="573" t="s">
        <v>354</v>
      </c>
      <c r="B19" s="574" t="str">
        <f t="shared" si="0"/>
        <v>30x112x1500</v>
      </c>
      <c r="C19" s="575" t="s">
        <v>367</v>
      </c>
      <c r="D19" s="576">
        <v>30</v>
      </c>
      <c r="E19" s="576">
        <v>112</v>
      </c>
      <c r="F19" s="576">
        <v>1500</v>
      </c>
      <c r="G19" s="577"/>
      <c r="H19" s="578">
        <f t="shared" si="1"/>
        <v>0</v>
      </c>
      <c r="I19" s="577">
        <v>4</v>
      </c>
      <c r="J19" s="578">
        <f t="shared" si="2"/>
        <v>2.0160000000000001E-2</v>
      </c>
      <c r="K19" s="577"/>
      <c r="L19" s="577">
        <f t="shared" si="3"/>
        <v>0</v>
      </c>
      <c r="M19" s="577">
        <f t="shared" si="4"/>
        <v>4</v>
      </c>
      <c r="N19" s="578">
        <f t="shared" si="5"/>
        <v>2.0160000000000001E-2</v>
      </c>
    </row>
    <row r="20" spans="1:14" ht="15.75">
      <c r="A20" s="573" t="s">
        <v>354</v>
      </c>
      <c r="B20" s="574" t="str">
        <f t="shared" si="0"/>
        <v>30x112x1600</v>
      </c>
      <c r="C20" s="575" t="s">
        <v>367</v>
      </c>
      <c r="D20" s="576">
        <v>30</v>
      </c>
      <c r="E20" s="576">
        <v>112</v>
      </c>
      <c r="F20" s="576">
        <v>1600</v>
      </c>
      <c r="G20" s="577"/>
      <c r="H20" s="578">
        <f t="shared" si="1"/>
        <v>0</v>
      </c>
      <c r="I20" s="577">
        <v>2</v>
      </c>
      <c r="J20" s="578">
        <f t="shared" si="2"/>
        <v>1.0751999999999999E-2</v>
      </c>
      <c r="K20" s="577"/>
      <c r="L20" s="577">
        <f t="shared" si="3"/>
        <v>0</v>
      </c>
      <c r="M20" s="577">
        <f t="shared" si="4"/>
        <v>2</v>
      </c>
      <c r="N20" s="578">
        <f t="shared" si="5"/>
        <v>1.0751999999999999E-2</v>
      </c>
    </row>
    <row r="21" spans="1:14" ht="15.75">
      <c r="A21" s="573" t="s">
        <v>354</v>
      </c>
      <c r="B21" s="574" t="str">
        <f t="shared" si="0"/>
        <v>30x112x2000</v>
      </c>
      <c r="C21" s="575" t="s">
        <v>367</v>
      </c>
      <c r="D21" s="576">
        <v>30</v>
      </c>
      <c r="E21" s="576">
        <v>112</v>
      </c>
      <c r="F21" s="576">
        <v>2000</v>
      </c>
      <c r="G21" s="577"/>
      <c r="H21" s="578">
        <f t="shared" si="1"/>
        <v>0</v>
      </c>
      <c r="I21" s="577">
        <v>7</v>
      </c>
      <c r="J21" s="578">
        <f t="shared" si="2"/>
        <v>4.7039999999999998E-2</v>
      </c>
      <c r="K21" s="577"/>
      <c r="L21" s="577">
        <f t="shared" si="3"/>
        <v>0</v>
      </c>
      <c r="M21" s="577">
        <f t="shared" si="4"/>
        <v>7</v>
      </c>
      <c r="N21" s="578">
        <f t="shared" si="5"/>
        <v>4.7039999999999998E-2</v>
      </c>
    </row>
    <row r="22" spans="1:14" ht="15.75">
      <c r="A22" s="573" t="s">
        <v>354</v>
      </c>
      <c r="B22" s="574" t="str">
        <f t="shared" si="0"/>
        <v>30x112x2200</v>
      </c>
      <c r="C22" s="575" t="s">
        <v>367</v>
      </c>
      <c r="D22" s="576">
        <v>30</v>
      </c>
      <c r="E22" s="576">
        <v>112</v>
      </c>
      <c r="F22" s="576">
        <v>2200</v>
      </c>
      <c r="G22" s="577"/>
      <c r="H22" s="578">
        <f t="shared" si="1"/>
        <v>0</v>
      </c>
      <c r="I22" s="577">
        <v>1</v>
      </c>
      <c r="J22" s="578">
        <f t="shared" si="2"/>
        <v>7.3920000000000001E-3</v>
      </c>
      <c r="K22" s="577"/>
      <c r="L22" s="577">
        <f t="shared" si="3"/>
        <v>0</v>
      </c>
      <c r="M22" s="577">
        <f t="shared" si="4"/>
        <v>1</v>
      </c>
      <c r="N22" s="578">
        <f t="shared" si="5"/>
        <v>7.3920000000000001E-3</v>
      </c>
    </row>
    <row r="23" spans="1:14" ht="15.75">
      <c r="A23" s="573" t="s">
        <v>354</v>
      </c>
      <c r="B23" s="574" t="str">
        <f t="shared" si="0"/>
        <v>30x112x2500</v>
      </c>
      <c r="C23" s="575" t="s">
        <v>367</v>
      </c>
      <c r="D23" s="576">
        <v>30</v>
      </c>
      <c r="E23" s="576">
        <v>112</v>
      </c>
      <c r="F23" s="576">
        <v>2500</v>
      </c>
      <c r="G23" s="577"/>
      <c r="H23" s="578">
        <f t="shared" si="1"/>
        <v>0</v>
      </c>
      <c r="I23" s="577">
        <v>8</v>
      </c>
      <c r="J23" s="578">
        <f t="shared" si="2"/>
        <v>6.7199999999999996E-2</v>
      </c>
      <c r="K23" s="577"/>
      <c r="L23" s="577">
        <f t="shared" si="3"/>
        <v>0</v>
      </c>
      <c r="M23" s="577">
        <f t="shared" si="4"/>
        <v>8</v>
      </c>
      <c r="N23" s="578">
        <f t="shared" si="5"/>
        <v>6.7199999999999996E-2</v>
      </c>
    </row>
    <row r="24" spans="1:14" ht="15.75">
      <c r="A24" s="573" t="s">
        <v>354</v>
      </c>
      <c r="B24" s="574" t="str">
        <f t="shared" si="0"/>
        <v>30x112x3000</v>
      </c>
      <c r="C24" s="575" t="s">
        <v>367</v>
      </c>
      <c r="D24" s="576">
        <v>30</v>
      </c>
      <c r="E24" s="576">
        <v>112</v>
      </c>
      <c r="F24" s="576">
        <v>3000</v>
      </c>
      <c r="G24" s="577"/>
      <c r="H24" s="578">
        <f t="shared" si="1"/>
        <v>0</v>
      </c>
      <c r="I24" s="577">
        <v>7</v>
      </c>
      <c r="J24" s="578">
        <f t="shared" si="2"/>
        <v>7.0559999999999998E-2</v>
      </c>
      <c r="K24" s="577"/>
      <c r="L24" s="577">
        <f t="shared" si="3"/>
        <v>0</v>
      </c>
      <c r="M24" s="577">
        <f t="shared" si="4"/>
        <v>7</v>
      </c>
      <c r="N24" s="578">
        <f t="shared" si="5"/>
        <v>7.0559999999999998E-2</v>
      </c>
    </row>
    <row r="25" spans="1:14" ht="15.75">
      <c r="A25" s="573" t="s">
        <v>354</v>
      </c>
      <c r="B25" s="574" t="str">
        <f t="shared" si="0"/>
        <v>30x112x3200</v>
      </c>
      <c r="C25" s="575" t="s">
        <v>367</v>
      </c>
      <c r="D25" s="576">
        <v>30</v>
      </c>
      <c r="E25" s="576">
        <v>112</v>
      </c>
      <c r="F25" s="576">
        <v>3200</v>
      </c>
      <c r="G25" s="577"/>
      <c r="H25" s="578">
        <f t="shared" si="1"/>
        <v>0</v>
      </c>
      <c r="I25" s="577">
        <v>3</v>
      </c>
      <c r="J25" s="578">
        <f t="shared" si="2"/>
        <v>3.2256E-2</v>
      </c>
      <c r="K25" s="577"/>
      <c r="L25" s="577">
        <f t="shared" si="3"/>
        <v>0</v>
      </c>
      <c r="M25" s="577">
        <f t="shared" si="4"/>
        <v>3</v>
      </c>
      <c r="N25" s="578">
        <f t="shared" si="5"/>
        <v>3.2256E-2</v>
      </c>
    </row>
    <row r="26" spans="1:14" ht="15.75">
      <c r="A26" s="573" t="s">
        <v>354</v>
      </c>
      <c r="B26" s="574" t="str">
        <f t="shared" si="0"/>
        <v>30x112x3500</v>
      </c>
      <c r="C26" s="575" t="s">
        <v>367</v>
      </c>
      <c r="D26" s="576">
        <v>30</v>
      </c>
      <c r="E26" s="576">
        <v>112</v>
      </c>
      <c r="F26" s="576">
        <v>3500</v>
      </c>
      <c r="G26" s="577"/>
      <c r="H26" s="578">
        <f t="shared" si="1"/>
        <v>0</v>
      </c>
      <c r="I26" s="577">
        <v>2</v>
      </c>
      <c r="J26" s="578">
        <f t="shared" si="2"/>
        <v>2.3519999999999999E-2</v>
      </c>
      <c r="K26" s="577"/>
      <c r="L26" s="577">
        <f t="shared" si="3"/>
        <v>0</v>
      </c>
      <c r="M26" s="577">
        <f t="shared" si="4"/>
        <v>2</v>
      </c>
      <c r="N26" s="578">
        <f t="shared" si="5"/>
        <v>2.3519999999999999E-2</v>
      </c>
    </row>
    <row r="27" spans="1:14" ht="15.75">
      <c r="A27" s="573" t="s">
        <v>354</v>
      </c>
      <c r="B27" s="574" t="str">
        <f t="shared" si="0"/>
        <v>30x112x3700</v>
      </c>
      <c r="C27" s="575" t="s">
        <v>367</v>
      </c>
      <c r="D27" s="576">
        <v>30</v>
      </c>
      <c r="E27" s="576">
        <v>112</v>
      </c>
      <c r="F27" s="576">
        <v>3700</v>
      </c>
      <c r="G27" s="577"/>
      <c r="H27" s="578">
        <f t="shared" si="1"/>
        <v>0</v>
      </c>
      <c r="I27" s="577">
        <v>3</v>
      </c>
      <c r="J27" s="578">
        <f t="shared" si="2"/>
        <v>3.7296000000000003E-2</v>
      </c>
      <c r="K27" s="577"/>
      <c r="L27" s="577">
        <f t="shared" si="3"/>
        <v>0</v>
      </c>
      <c r="M27" s="577">
        <f t="shared" si="4"/>
        <v>3</v>
      </c>
      <c r="N27" s="578">
        <f t="shared" si="5"/>
        <v>3.7296000000000003E-2</v>
      </c>
    </row>
    <row r="28" spans="1:14" ht="15.75">
      <c r="A28" s="573" t="s">
        <v>354</v>
      </c>
      <c r="B28" s="574" t="str">
        <f t="shared" si="0"/>
        <v>30x112x3800</v>
      </c>
      <c r="C28" s="575" t="s">
        <v>367</v>
      </c>
      <c r="D28" s="576">
        <v>30</v>
      </c>
      <c r="E28" s="576">
        <v>112</v>
      </c>
      <c r="F28" s="576">
        <v>3800</v>
      </c>
      <c r="G28" s="577"/>
      <c r="H28" s="578">
        <f t="shared" si="1"/>
        <v>0</v>
      </c>
      <c r="I28" s="577">
        <v>1</v>
      </c>
      <c r="J28" s="578">
        <f t="shared" si="2"/>
        <v>1.2768E-2</v>
      </c>
      <c r="K28" s="577"/>
      <c r="L28" s="577">
        <f t="shared" si="3"/>
        <v>0</v>
      </c>
      <c r="M28" s="577">
        <f t="shared" si="4"/>
        <v>1</v>
      </c>
      <c r="N28" s="578">
        <f t="shared" si="5"/>
        <v>1.2768E-2</v>
      </c>
    </row>
    <row r="29" spans="1:14" ht="15.75">
      <c r="A29" s="573" t="s">
        <v>354</v>
      </c>
      <c r="B29" s="574" t="str">
        <f t="shared" si="0"/>
        <v>30x112x3900</v>
      </c>
      <c r="C29" s="575" t="s">
        <v>367</v>
      </c>
      <c r="D29" s="576">
        <v>30</v>
      </c>
      <c r="E29" s="576">
        <v>112</v>
      </c>
      <c r="F29" s="576">
        <v>3900</v>
      </c>
      <c r="G29" s="577"/>
      <c r="H29" s="578">
        <f t="shared" si="1"/>
        <v>0</v>
      </c>
      <c r="I29" s="577">
        <v>1</v>
      </c>
      <c r="J29" s="578">
        <f t="shared" si="2"/>
        <v>1.3103999999999999E-2</v>
      </c>
      <c r="K29" s="577"/>
      <c r="L29" s="577">
        <f t="shared" si="3"/>
        <v>0</v>
      </c>
      <c r="M29" s="577">
        <f t="shared" si="4"/>
        <v>1</v>
      </c>
      <c r="N29" s="578">
        <f t="shared" si="5"/>
        <v>1.3103999999999999E-2</v>
      </c>
    </row>
    <row r="30" spans="1:14" ht="15.75">
      <c r="A30" s="573" t="s">
        <v>354</v>
      </c>
      <c r="B30" s="574" t="str">
        <f t="shared" si="0"/>
        <v>30x112x4000</v>
      </c>
      <c r="C30" s="575" t="s">
        <v>367</v>
      </c>
      <c r="D30" s="576">
        <v>30</v>
      </c>
      <c r="E30" s="576">
        <v>112</v>
      </c>
      <c r="F30" s="576">
        <v>4000</v>
      </c>
      <c r="G30" s="577"/>
      <c r="H30" s="578">
        <f t="shared" si="1"/>
        <v>0</v>
      </c>
      <c r="I30" s="577">
        <v>4</v>
      </c>
      <c r="J30" s="578">
        <f t="shared" si="2"/>
        <v>5.3760000000000002E-2</v>
      </c>
      <c r="K30" s="577"/>
      <c r="L30" s="577">
        <f t="shared" si="3"/>
        <v>0</v>
      </c>
      <c r="M30" s="577">
        <f t="shared" si="4"/>
        <v>4</v>
      </c>
      <c r="N30" s="578">
        <f t="shared" si="5"/>
        <v>5.3760000000000002E-2</v>
      </c>
    </row>
    <row r="31" spans="1:14" ht="15.75">
      <c r="A31" s="573" t="s">
        <v>354</v>
      </c>
      <c r="B31" s="574" t="str">
        <f t="shared" si="0"/>
        <v>30x112x4100</v>
      </c>
      <c r="C31" s="575" t="s">
        <v>367</v>
      </c>
      <c r="D31" s="576">
        <v>30</v>
      </c>
      <c r="E31" s="576">
        <v>112</v>
      </c>
      <c r="F31" s="576">
        <v>4100</v>
      </c>
      <c r="G31" s="577"/>
      <c r="H31" s="578">
        <f t="shared" si="1"/>
        <v>0</v>
      </c>
      <c r="I31" s="577">
        <v>15</v>
      </c>
      <c r="J31" s="578">
        <f t="shared" si="2"/>
        <v>0.20663999999999999</v>
      </c>
      <c r="K31" s="577"/>
      <c r="L31" s="577">
        <f t="shared" si="3"/>
        <v>0</v>
      </c>
      <c r="M31" s="577">
        <f t="shared" si="4"/>
        <v>15</v>
      </c>
      <c r="N31" s="578">
        <f t="shared" si="5"/>
        <v>0.20663999999999999</v>
      </c>
    </row>
    <row r="32" spans="1:14" ht="15.75">
      <c r="A32" s="573" t="s">
        <v>354</v>
      </c>
      <c r="B32" s="574" t="str">
        <f t="shared" si="0"/>
        <v>30x112x4200</v>
      </c>
      <c r="C32" s="575" t="s">
        <v>367</v>
      </c>
      <c r="D32" s="576">
        <v>30</v>
      </c>
      <c r="E32" s="576">
        <v>112</v>
      </c>
      <c r="F32" s="576">
        <v>4200</v>
      </c>
      <c r="G32" s="577"/>
      <c r="H32" s="578">
        <f t="shared" si="1"/>
        <v>0</v>
      </c>
      <c r="I32" s="577">
        <v>1</v>
      </c>
      <c r="J32" s="578">
        <f t="shared" si="2"/>
        <v>1.4112E-2</v>
      </c>
      <c r="K32" s="577"/>
      <c r="L32" s="577">
        <f t="shared" si="3"/>
        <v>0</v>
      </c>
      <c r="M32" s="577">
        <f t="shared" si="4"/>
        <v>1</v>
      </c>
      <c r="N32" s="578">
        <f t="shared" si="5"/>
        <v>1.4112E-2</v>
      </c>
    </row>
    <row r="33" spans="1:14" ht="15.75">
      <c r="A33" s="573" t="s">
        <v>354</v>
      </c>
      <c r="B33" s="574" t="str">
        <f t="shared" si="0"/>
        <v>30x112x4300</v>
      </c>
      <c r="C33" s="575" t="s">
        <v>367</v>
      </c>
      <c r="D33" s="576">
        <v>30</v>
      </c>
      <c r="E33" s="576">
        <v>112</v>
      </c>
      <c r="F33" s="576">
        <v>4300</v>
      </c>
      <c r="G33" s="577"/>
      <c r="H33" s="578">
        <f t="shared" si="1"/>
        <v>0</v>
      </c>
      <c r="I33" s="577">
        <v>2</v>
      </c>
      <c r="J33" s="578">
        <f t="shared" si="2"/>
        <v>2.8896000000000002E-2</v>
      </c>
      <c r="K33" s="577"/>
      <c r="L33" s="577">
        <f t="shared" si="3"/>
        <v>0</v>
      </c>
      <c r="M33" s="577">
        <f t="shared" si="4"/>
        <v>2</v>
      </c>
      <c r="N33" s="578">
        <f t="shared" si="5"/>
        <v>2.8896000000000002E-2</v>
      </c>
    </row>
    <row r="34" spans="1:14" ht="15.75">
      <c r="A34" s="573" t="s">
        <v>354</v>
      </c>
      <c r="B34" s="574" t="str">
        <f t="shared" si="0"/>
        <v>30x112x4800</v>
      </c>
      <c r="C34" s="575" t="s">
        <v>367</v>
      </c>
      <c r="D34" s="576">
        <v>30</v>
      </c>
      <c r="E34" s="576">
        <v>112</v>
      </c>
      <c r="F34" s="576">
        <v>4800</v>
      </c>
      <c r="G34" s="577"/>
      <c r="H34" s="578">
        <f t="shared" si="1"/>
        <v>0</v>
      </c>
      <c r="I34" s="577">
        <v>1</v>
      </c>
      <c r="J34" s="578">
        <f t="shared" si="2"/>
        <v>1.6128E-2</v>
      </c>
      <c r="K34" s="577"/>
      <c r="L34" s="577">
        <f t="shared" si="3"/>
        <v>0</v>
      </c>
      <c r="M34" s="577">
        <f t="shared" si="4"/>
        <v>1</v>
      </c>
      <c r="N34" s="578">
        <f t="shared" si="5"/>
        <v>1.6128E-2</v>
      </c>
    </row>
    <row r="35" spans="1:14" ht="15.75">
      <c r="A35" s="573" t="s">
        <v>354</v>
      </c>
      <c r="B35" s="574" t="str">
        <f t="shared" si="0"/>
        <v>30x112x4900</v>
      </c>
      <c r="C35" s="575" t="s">
        <v>367</v>
      </c>
      <c r="D35" s="576">
        <v>30</v>
      </c>
      <c r="E35" s="576">
        <v>112</v>
      </c>
      <c r="F35" s="576">
        <v>4900</v>
      </c>
      <c r="G35" s="577"/>
      <c r="H35" s="578">
        <f t="shared" si="1"/>
        <v>0</v>
      </c>
      <c r="I35" s="577">
        <v>3</v>
      </c>
      <c r="J35" s="578">
        <f t="shared" si="2"/>
        <v>4.9391999999999998E-2</v>
      </c>
      <c r="K35" s="577"/>
      <c r="L35" s="577">
        <f t="shared" si="3"/>
        <v>0</v>
      </c>
      <c r="M35" s="577">
        <f t="shared" si="4"/>
        <v>3</v>
      </c>
      <c r="N35" s="578">
        <f t="shared" si="5"/>
        <v>4.9391999999999998E-2</v>
      </c>
    </row>
    <row r="36" spans="1:14" ht="15.75">
      <c r="A36" s="573" t="s">
        <v>354</v>
      </c>
      <c r="B36" s="574" t="str">
        <f t="shared" si="0"/>
        <v>30x150x1100</v>
      </c>
      <c r="C36" s="575" t="s">
        <v>367</v>
      </c>
      <c r="D36" s="576">
        <v>30</v>
      </c>
      <c r="E36" s="576">
        <v>150</v>
      </c>
      <c r="F36" s="576">
        <v>1100</v>
      </c>
      <c r="G36" s="577"/>
      <c r="H36" s="578">
        <f t="shared" si="1"/>
        <v>0</v>
      </c>
      <c r="I36" s="577">
        <v>1</v>
      </c>
      <c r="J36" s="578">
        <f t="shared" si="2"/>
        <v>4.9500000000000004E-3</v>
      </c>
      <c r="K36" s="577"/>
      <c r="L36" s="577">
        <f t="shared" si="3"/>
        <v>0</v>
      </c>
      <c r="M36" s="577">
        <f t="shared" si="4"/>
        <v>1</v>
      </c>
      <c r="N36" s="578">
        <f t="shared" si="5"/>
        <v>4.9500000000000004E-3</v>
      </c>
    </row>
    <row r="37" spans="1:14" ht="15.75">
      <c r="A37" s="573" t="s">
        <v>354</v>
      </c>
      <c r="B37" s="574" t="str">
        <f t="shared" si="0"/>
        <v>30x150x3700</v>
      </c>
      <c r="C37" s="575" t="s">
        <v>367</v>
      </c>
      <c r="D37" s="576">
        <v>30</v>
      </c>
      <c r="E37" s="576">
        <v>150</v>
      </c>
      <c r="F37" s="576">
        <v>3700</v>
      </c>
      <c r="G37" s="577"/>
      <c r="H37" s="578">
        <f t="shared" si="1"/>
        <v>0</v>
      </c>
      <c r="I37" s="577">
        <v>3</v>
      </c>
      <c r="J37" s="578">
        <f t="shared" si="2"/>
        <v>4.9950000000000001E-2</v>
      </c>
      <c r="K37" s="577"/>
      <c r="L37" s="577">
        <f t="shared" si="3"/>
        <v>0</v>
      </c>
      <c r="M37" s="577">
        <f t="shared" si="4"/>
        <v>3</v>
      </c>
      <c r="N37" s="578">
        <f t="shared" si="5"/>
        <v>4.9950000000000001E-2</v>
      </c>
    </row>
    <row r="38" spans="1:14" ht="15.75">
      <c r="A38" s="573" t="s">
        <v>354</v>
      </c>
      <c r="B38" s="574" t="str">
        <f t="shared" si="0"/>
        <v>30x150x4000</v>
      </c>
      <c r="C38" s="575" t="s">
        <v>367</v>
      </c>
      <c r="D38" s="576">
        <v>30</v>
      </c>
      <c r="E38" s="576">
        <v>150</v>
      </c>
      <c r="F38" s="576">
        <v>4000</v>
      </c>
      <c r="G38" s="577"/>
      <c r="H38" s="578">
        <f t="shared" si="1"/>
        <v>0</v>
      </c>
      <c r="I38" s="577">
        <v>2</v>
      </c>
      <c r="J38" s="578">
        <f t="shared" si="2"/>
        <v>3.5999999999999997E-2</v>
      </c>
      <c r="K38" s="577"/>
      <c r="L38" s="577">
        <f t="shared" si="3"/>
        <v>0</v>
      </c>
      <c r="M38" s="577">
        <f t="shared" si="4"/>
        <v>2</v>
      </c>
      <c r="N38" s="578">
        <f t="shared" si="5"/>
        <v>3.5999999999999997E-2</v>
      </c>
    </row>
    <row r="39" spans="1:14" ht="15.75">
      <c r="A39" s="573" t="s">
        <v>354</v>
      </c>
      <c r="B39" s="574" t="str">
        <f t="shared" si="0"/>
        <v>30x150x4100</v>
      </c>
      <c r="C39" s="575" t="s">
        <v>367</v>
      </c>
      <c r="D39" s="576">
        <v>30</v>
      </c>
      <c r="E39" s="576">
        <v>150</v>
      </c>
      <c r="F39" s="576">
        <v>4100</v>
      </c>
      <c r="G39" s="577"/>
      <c r="H39" s="578">
        <f t="shared" si="1"/>
        <v>0</v>
      </c>
      <c r="I39" s="577">
        <v>6</v>
      </c>
      <c r="J39" s="578">
        <f t="shared" si="2"/>
        <v>0.11070000000000001</v>
      </c>
      <c r="K39" s="577"/>
      <c r="L39" s="577">
        <f t="shared" si="3"/>
        <v>0</v>
      </c>
      <c r="M39" s="577">
        <f t="shared" si="4"/>
        <v>6</v>
      </c>
      <c r="N39" s="578">
        <f t="shared" si="5"/>
        <v>0.11070000000000001</v>
      </c>
    </row>
    <row r="40" spans="1:14" ht="15.75">
      <c r="A40" s="573" t="s">
        <v>354</v>
      </c>
      <c r="B40" s="574" t="str">
        <f t="shared" si="0"/>
        <v>30x150x4700</v>
      </c>
      <c r="C40" s="575" t="s">
        <v>367</v>
      </c>
      <c r="D40" s="576">
        <v>30</v>
      </c>
      <c r="E40" s="576">
        <v>150</v>
      </c>
      <c r="F40" s="576">
        <v>4700</v>
      </c>
      <c r="G40" s="577"/>
      <c r="H40" s="578">
        <f t="shared" si="1"/>
        <v>0</v>
      </c>
      <c r="I40" s="577">
        <v>1</v>
      </c>
      <c r="J40" s="578">
        <f t="shared" si="2"/>
        <v>2.1149999999999999E-2</v>
      </c>
      <c r="K40" s="577"/>
      <c r="L40" s="577">
        <f t="shared" si="3"/>
        <v>0</v>
      </c>
      <c r="M40" s="577">
        <f t="shared" si="4"/>
        <v>1</v>
      </c>
      <c r="N40" s="578">
        <f t="shared" si="5"/>
        <v>2.1149999999999999E-2</v>
      </c>
    </row>
    <row r="41" spans="1:14" ht="15.75">
      <c r="A41" s="573" t="s">
        <v>354</v>
      </c>
      <c r="B41" s="574" t="str">
        <f t="shared" si="0"/>
        <v>30x150x4900</v>
      </c>
      <c r="C41" s="575" t="s">
        <v>367</v>
      </c>
      <c r="D41" s="576">
        <v>30</v>
      </c>
      <c r="E41" s="576">
        <v>150</v>
      </c>
      <c r="F41" s="576">
        <v>4900</v>
      </c>
      <c r="G41" s="577"/>
      <c r="H41" s="578">
        <f t="shared" si="1"/>
        <v>0</v>
      </c>
      <c r="I41" s="577">
        <v>5</v>
      </c>
      <c r="J41" s="578">
        <f t="shared" si="2"/>
        <v>0.11025</v>
      </c>
      <c r="K41" s="577"/>
      <c r="L41" s="577">
        <f t="shared" si="3"/>
        <v>0</v>
      </c>
      <c r="M41" s="577">
        <f t="shared" si="4"/>
        <v>5</v>
      </c>
      <c r="N41" s="578">
        <f t="shared" si="5"/>
        <v>0.11025</v>
      </c>
    </row>
    <row r="42" spans="1:14" ht="15.75">
      <c r="A42" s="573" t="s">
        <v>354</v>
      </c>
      <c r="B42" s="574" t="str">
        <f t="shared" si="0"/>
        <v>30x150x5000</v>
      </c>
      <c r="C42" s="575" t="s">
        <v>367</v>
      </c>
      <c r="D42" s="576">
        <v>30</v>
      </c>
      <c r="E42" s="576">
        <v>150</v>
      </c>
      <c r="F42" s="576">
        <v>5000</v>
      </c>
      <c r="G42" s="577"/>
      <c r="H42" s="578">
        <f t="shared" si="1"/>
        <v>0</v>
      </c>
      <c r="I42" s="577">
        <v>4</v>
      </c>
      <c r="J42" s="578">
        <f t="shared" si="2"/>
        <v>0.09</v>
      </c>
      <c r="K42" s="577"/>
      <c r="L42" s="577">
        <f t="shared" si="3"/>
        <v>0</v>
      </c>
      <c r="M42" s="577">
        <f t="shared" si="4"/>
        <v>4</v>
      </c>
      <c r="N42" s="578">
        <f t="shared" si="5"/>
        <v>0.09</v>
      </c>
    </row>
    <row r="43" spans="1:14" ht="15.75">
      <c r="A43" s="573" t="s">
        <v>354</v>
      </c>
      <c r="B43" s="574" t="str">
        <f t="shared" si="0"/>
        <v>30x200x4500</v>
      </c>
      <c r="C43" s="575" t="s">
        <v>367</v>
      </c>
      <c r="D43" s="576">
        <v>30</v>
      </c>
      <c r="E43" s="576">
        <v>200</v>
      </c>
      <c r="F43" s="576">
        <v>4500</v>
      </c>
      <c r="G43" s="577"/>
      <c r="H43" s="578">
        <f t="shared" si="1"/>
        <v>0</v>
      </c>
      <c r="I43" s="577">
        <v>1</v>
      </c>
      <c r="J43" s="578">
        <f t="shared" si="2"/>
        <v>2.7E-2</v>
      </c>
      <c r="K43" s="577"/>
      <c r="L43" s="577">
        <f t="shared" si="3"/>
        <v>0</v>
      </c>
      <c r="M43" s="577">
        <f t="shared" si="4"/>
        <v>1</v>
      </c>
      <c r="N43" s="578">
        <f t="shared" si="5"/>
        <v>2.7E-2</v>
      </c>
    </row>
    <row r="44" spans="1:14" ht="15.75">
      <c r="A44" s="573" t="s">
        <v>354</v>
      </c>
      <c r="B44" s="574" t="str">
        <f t="shared" si="0"/>
        <v>30x200x4800</v>
      </c>
      <c r="C44" s="575" t="s">
        <v>367</v>
      </c>
      <c r="D44" s="576">
        <v>30</v>
      </c>
      <c r="E44" s="576">
        <v>200</v>
      </c>
      <c r="F44" s="576">
        <v>4800</v>
      </c>
      <c r="G44" s="577"/>
      <c r="H44" s="578">
        <f t="shared" si="1"/>
        <v>0</v>
      </c>
      <c r="I44" s="577">
        <v>1</v>
      </c>
      <c r="J44" s="578">
        <f t="shared" si="2"/>
        <v>2.8799999999999999E-2</v>
      </c>
      <c r="K44" s="577"/>
      <c r="L44" s="577">
        <f t="shared" si="3"/>
        <v>0</v>
      </c>
      <c r="M44" s="577">
        <f t="shared" si="4"/>
        <v>1</v>
      </c>
      <c r="N44" s="578">
        <f t="shared" si="5"/>
        <v>2.8799999999999999E-2</v>
      </c>
    </row>
    <row r="45" spans="1:14" ht="15.75">
      <c r="A45" s="573" t="s">
        <v>354</v>
      </c>
      <c r="B45" s="574" t="str">
        <f t="shared" si="0"/>
        <v>30x200x4900</v>
      </c>
      <c r="C45" s="575" t="s">
        <v>367</v>
      </c>
      <c r="D45" s="576">
        <v>30</v>
      </c>
      <c r="E45" s="576">
        <v>200</v>
      </c>
      <c r="F45" s="576">
        <v>4900</v>
      </c>
      <c r="G45" s="577"/>
      <c r="H45" s="578">
        <f t="shared" si="1"/>
        <v>0</v>
      </c>
      <c r="I45" s="577">
        <v>1</v>
      </c>
      <c r="J45" s="578">
        <f t="shared" si="2"/>
        <v>2.9399999999999999E-2</v>
      </c>
      <c r="K45" s="577"/>
      <c r="L45" s="577">
        <f t="shared" si="3"/>
        <v>0</v>
      </c>
      <c r="M45" s="577">
        <f t="shared" si="4"/>
        <v>1</v>
      </c>
      <c r="N45" s="578">
        <f t="shared" si="5"/>
        <v>2.9399999999999999E-2</v>
      </c>
    </row>
    <row r="46" spans="1:14" ht="15.75">
      <c r="A46" s="573" t="s">
        <v>354</v>
      </c>
      <c r="B46" s="574" t="str">
        <f t="shared" si="0"/>
        <v>30x200x5000</v>
      </c>
      <c r="C46" s="575" t="s">
        <v>367</v>
      </c>
      <c r="D46" s="576">
        <v>30</v>
      </c>
      <c r="E46" s="576">
        <v>200</v>
      </c>
      <c r="F46" s="576">
        <v>5000</v>
      </c>
      <c r="G46" s="577"/>
      <c r="H46" s="578">
        <f t="shared" si="1"/>
        <v>0</v>
      </c>
      <c r="I46" s="577">
        <v>2</v>
      </c>
      <c r="J46" s="578">
        <f t="shared" si="2"/>
        <v>0.06</v>
      </c>
      <c r="K46" s="577"/>
      <c r="L46" s="577">
        <f t="shared" si="3"/>
        <v>0</v>
      </c>
      <c r="M46" s="577">
        <f t="shared" si="4"/>
        <v>2</v>
      </c>
      <c r="N46" s="578">
        <f t="shared" si="5"/>
        <v>0.06</v>
      </c>
    </row>
    <row r="47" spans="1:14" ht="15.75">
      <c r="A47" s="573" t="s">
        <v>354</v>
      </c>
      <c r="B47" s="574" t="str">
        <f t="shared" si="0"/>
        <v>30x250x5000</v>
      </c>
      <c r="C47" s="575" t="s">
        <v>367</v>
      </c>
      <c r="D47" s="576">
        <v>30</v>
      </c>
      <c r="E47" s="576">
        <v>250</v>
      </c>
      <c r="F47" s="576">
        <v>5000</v>
      </c>
      <c r="G47" s="577"/>
      <c r="H47" s="578">
        <f t="shared" si="1"/>
        <v>0</v>
      </c>
      <c r="I47" s="577">
        <v>1</v>
      </c>
      <c r="J47" s="578">
        <f t="shared" si="2"/>
        <v>3.7499999999999999E-2</v>
      </c>
      <c r="K47" s="577"/>
      <c r="L47" s="577">
        <f t="shared" si="3"/>
        <v>0</v>
      </c>
      <c r="M47" s="577">
        <f t="shared" si="4"/>
        <v>1</v>
      </c>
      <c r="N47" s="578">
        <f t="shared" si="5"/>
        <v>3.7499999999999999E-2</v>
      </c>
    </row>
    <row r="48" spans="1:14" ht="15.75">
      <c r="A48" s="573" t="s">
        <v>354</v>
      </c>
      <c r="B48" s="574" t="str">
        <f t="shared" si="0"/>
        <v>40x60x3000</v>
      </c>
      <c r="C48" s="575" t="s">
        <v>367</v>
      </c>
      <c r="D48" s="576">
        <v>40</v>
      </c>
      <c r="E48" s="576">
        <v>60</v>
      </c>
      <c r="F48" s="576">
        <v>3000</v>
      </c>
      <c r="G48" s="577"/>
      <c r="H48" s="578">
        <f t="shared" si="1"/>
        <v>0</v>
      </c>
      <c r="I48" s="577">
        <v>4</v>
      </c>
      <c r="J48" s="578">
        <f t="shared" si="2"/>
        <v>2.8799999999999999E-2</v>
      </c>
      <c r="K48" s="577"/>
      <c r="L48" s="577">
        <f t="shared" si="3"/>
        <v>0</v>
      </c>
      <c r="M48" s="577">
        <f t="shared" si="4"/>
        <v>4</v>
      </c>
      <c r="N48" s="578">
        <f t="shared" si="5"/>
        <v>2.8799999999999999E-2</v>
      </c>
    </row>
    <row r="49" spans="1:14" ht="15.75">
      <c r="A49" s="573" t="s">
        <v>354</v>
      </c>
      <c r="B49" s="574" t="str">
        <f t="shared" si="0"/>
        <v>40x60x4000</v>
      </c>
      <c r="C49" s="575" t="s">
        <v>367</v>
      </c>
      <c r="D49" s="576">
        <v>40</v>
      </c>
      <c r="E49" s="576">
        <v>60</v>
      </c>
      <c r="F49" s="576">
        <v>4000</v>
      </c>
      <c r="G49" s="577"/>
      <c r="H49" s="578">
        <f t="shared" si="1"/>
        <v>0</v>
      </c>
      <c r="I49" s="577">
        <v>4</v>
      </c>
      <c r="J49" s="578">
        <f t="shared" si="2"/>
        <v>3.8399999999999997E-2</v>
      </c>
      <c r="K49" s="577"/>
      <c r="L49" s="577">
        <f t="shared" si="3"/>
        <v>0</v>
      </c>
      <c r="M49" s="577">
        <f t="shared" si="4"/>
        <v>4</v>
      </c>
      <c r="N49" s="578">
        <f t="shared" si="5"/>
        <v>3.8399999999999997E-2</v>
      </c>
    </row>
    <row r="50" spans="1:14" ht="15.75">
      <c r="A50" s="573" t="s">
        <v>354</v>
      </c>
      <c r="B50" s="574" t="str">
        <f t="shared" si="0"/>
        <v>50x70x4000</v>
      </c>
      <c r="C50" s="575" t="s">
        <v>367</v>
      </c>
      <c r="D50" s="576">
        <v>50</v>
      </c>
      <c r="E50" s="576">
        <v>70</v>
      </c>
      <c r="F50" s="576">
        <v>4000</v>
      </c>
      <c r="G50" s="577"/>
      <c r="H50" s="578">
        <f t="shared" si="1"/>
        <v>0</v>
      </c>
      <c r="I50" s="577">
        <v>3</v>
      </c>
      <c r="J50" s="578">
        <f t="shared" si="2"/>
        <v>4.2000000000000003E-2</v>
      </c>
      <c r="K50" s="577"/>
      <c r="L50" s="577">
        <f t="shared" si="3"/>
        <v>0</v>
      </c>
      <c r="M50" s="577">
        <f t="shared" si="4"/>
        <v>3</v>
      </c>
      <c r="N50" s="578">
        <f t="shared" si="5"/>
        <v>4.2000000000000003E-2</v>
      </c>
    </row>
    <row r="51" spans="1:14" ht="15.75">
      <c r="A51" s="573" t="s">
        <v>354</v>
      </c>
      <c r="B51" s="574" t="str">
        <f t="shared" si="0"/>
        <v>155x155x4000</v>
      </c>
      <c r="C51" s="575" t="s">
        <v>367</v>
      </c>
      <c r="D51" s="576">
        <v>155</v>
      </c>
      <c r="E51" s="576">
        <v>155</v>
      </c>
      <c r="F51" s="576">
        <v>4000</v>
      </c>
      <c r="G51" s="577"/>
      <c r="H51" s="578">
        <f t="shared" si="1"/>
        <v>0</v>
      </c>
      <c r="I51" s="577">
        <v>1</v>
      </c>
      <c r="J51" s="578">
        <f t="shared" si="2"/>
        <v>9.6100000000000005E-2</v>
      </c>
      <c r="K51" s="577"/>
      <c r="L51" s="577">
        <f t="shared" si="3"/>
        <v>0</v>
      </c>
      <c r="M51" s="577">
        <f t="shared" si="4"/>
        <v>1</v>
      </c>
      <c r="N51" s="578">
        <f t="shared" si="5"/>
        <v>9.6100000000000005E-2</v>
      </c>
    </row>
    <row r="52" spans="1:14" ht="15.75">
      <c r="A52" s="573" t="s">
        <v>354</v>
      </c>
      <c r="B52" s="574" t="str">
        <f t="shared" si="0"/>
        <v>155x155x5000</v>
      </c>
      <c r="C52" s="575" t="s">
        <v>367</v>
      </c>
      <c r="D52" s="576">
        <v>155</v>
      </c>
      <c r="E52" s="576">
        <v>155</v>
      </c>
      <c r="F52" s="576">
        <v>5000</v>
      </c>
      <c r="G52" s="577"/>
      <c r="H52" s="578">
        <f t="shared" si="1"/>
        <v>0</v>
      </c>
      <c r="I52" s="577">
        <v>2</v>
      </c>
      <c r="J52" s="578">
        <f t="shared" si="2"/>
        <v>0.24024999999999999</v>
      </c>
      <c r="K52" s="577"/>
      <c r="L52" s="577">
        <f t="shared" si="3"/>
        <v>0</v>
      </c>
      <c r="M52" s="577">
        <f t="shared" si="4"/>
        <v>2</v>
      </c>
      <c r="N52" s="578">
        <f t="shared" si="5"/>
        <v>0.24024999999999999</v>
      </c>
    </row>
    <row r="53" spans="1:14" ht="15.75">
      <c r="A53" s="573" t="s">
        <v>354</v>
      </c>
      <c r="B53" s="574" t="str">
        <f t="shared" si="0"/>
        <v>205x205x4100</v>
      </c>
      <c r="C53" s="575" t="s">
        <v>367</v>
      </c>
      <c r="D53" s="576">
        <v>205</v>
      </c>
      <c r="E53" s="576">
        <v>205</v>
      </c>
      <c r="F53" s="576">
        <v>4100</v>
      </c>
      <c r="G53" s="577"/>
      <c r="H53" s="578">
        <f t="shared" si="1"/>
        <v>0</v>
      </c>
      <c r="I53" s="577">
        <v>1</v>
      </c>
      <c r="J53" s="578">
        <f t="shared" si="2"/>
        <v>0.1723025</v>
      </c>
      <c r="K53" s="577"/>
      <c r="L53" s="577">
        <f t="shared" si="3"/>
        <v>0</v>
      </c>
      <c r="M53" s="577">
        <f t="shared" si="4"/>
        <v>1</v>
      </c>
      <c r="N53" s="578">
        <f t="shared" si="5"/>
        <v>0.1723025</v>
      </c>
    </row>
    <row r="54" spans="1:14" ht="15.75">
      <c r="A54" s="573" t="s">
        <v>354</v>
      </c>
      <c r="B54" s="574" t="str">
        <f t="shared" si="0"/>
        <v>205x205x4700</v>
      </c>
      <c r="C54" s="575" t="s">
        <v>367</v>
      </c>
      <c r="D54" s="576">
        <v>205</v>
      </c>
      <c r="E54" s="576">
        <v>205</v>
      </c>
      <c r="F54" s="576">
        <v>4700</v>
      </c>
      <c r="G54" s="577"/>
      <c r="H54" s="578">
        <f t="shared" si="1"/>
        <v>0</v>
      </c>
      <c r="I54" s="577">
        <v>1</v>
      </c>
      <c r="J54" s="578">
        <f t="shared" si="2"/>
        <v>0.19751750000000001</v>
      </c>
      <c r="K54" s="577"/>
      <c r="L54" s="577">
        <f t="shared" si="3"/>
        <v>0</v>
      </c>
      <c r="M54" s="577">
        <f t="shared" si="4"/>
        <v>1</v>
      </c>
      <c r="N54" s="578">
        <f t="shared" si="5"/>
        <v>0.19751750000000001</v>
      </c>
    </row>
    <row r="55" spans="1:14" ht="15.75" hidden="1">
      <c r="A55" s="573" t="s">
        <v>354</v>
      </c>
      <c r="B55" s="574" t="str">
        <f t="shared" si="0"/>
        <v>xx</v>
      </c>
      <c r="C55" s="575"/>
      <c r="D55" s="576"/>
      <c r="E55" s="576"/>
      <c r="F55" s="576"/>
      <c r="G55" s="577"/>
      <c r="H55" s="578">
        <f t="shared" si="1"/>
        <v>0</v>
      </c>
      <c r="I55" s="577"/>
      <c r="J55" s="578">
        <f t="shared" si="2"/>
        <v>0</v>
      </c>
      <c r="K55" s="577"/>
      <c r="L55" s="577"/>
      <c r="M55" s="577">
        <f t="shared" ref="M55:M69" si="6">G55-I55</f>
        <v>0</v>
      </c>
      <c r="N55" s="578">
        <f t="shared" si="5"/>
        <v>0</v>
      </c>
    </row>
    <row r="56" spans="1:14" ht="15.75" hidden="1">
      <c r="A56" s="573" t="s">
        <v>354</v>
      </c>
      <c r="B56" s="574" t="str">
        <f t="shared" si="0"/>
        <v>xx</v>
      </c>
      <c r="C56" s="575"/>
      <c r="D56" s="576"/>
      <c r="E56" s="576"/>
      <c r="F56" s="576"/>
      <c r="G56" s="577"/>
      <c r="H56" s="578">
        <f t="shared" si="1"/>
        <v>0</v>
      </c>
      <c r="I56" s="577"/>
      <c r="J56" s="578">
        <f t="shared" si="2"/>
        <v>0</v>
      </c>
      <c r="K56" s="577"/>
      <c r="L56" s="577"/>
      <c r="M56" s="577">
        <f t="shared" si="6"/>
        <v>0</v>
      </c>
      <c r="N56" s="578">
        <f t="shared" si="5"/>
        <v>0</v>
      </c>
    </row>
    <row r="57" spans="1:14" ht="15.75" hidden="1">
      <c r="A57" s="573" t="s">
        <v>354</v>
      </c>
      <c r="B57" s="574" t="str">
        <f t="shared" si="0"/>
        <v>xx</v>
      </c>
      <c r="C57" s="575"/>
      <c r="D57" s="576"/>
      <c r="E57" s="576"/>
      <c r="F57" s="576"/>
      <c r="G57" s="577"/>
      <c r="H57" s="578">
        <f t="shared" si="1"/>
        <v>0</v>
      </c>
      <c r="I57" s="577"/>
      <c r="J57" s="578">
        <f t="shared" si="2"/>
        <v>0</v>
      </c>
      <c r="K57" s="577"/>
      <c r="L57" s="577"/>
      <c r="M57" s="577">
        <f t="shared" si="6"/>
        <v>0</v>
      </c>
      <c r="N57" s="578">
        <f t="shared" si="5"/>
        <v>0</v>
      </c>
    </row>
    <row r="58" spans="1:14" ht="15.75" hidden="1">
      <c r="A58" s="573" t="s">
        <v>354</v>
      </c>
      <c r="B58" s="574" t="str">
        <f t="shared" si="0"/>
        <v>xx</v>
      </c>
      <c r="C58" s="575"/>
      <c r="D58" s="576"/>
      <c r="E58" s="576"/>
      <c r="F58" s="576"/>
      <c r="G58" s="577"/>
      <c r="H58" s="578">
        <f t="shared" si="1"/>
        <v>0</v>
      </c>
      <c r="I58" s="577"/>
      <c r="J58" s="578">
        <f t="shared" si="2"/>
        <v>0</v>
      </c>
      <c r="K58" s="577"/>
      <c r="L58" s="577"/>
      <c r="M58" s="577">
        <f t="shared" si="6"/>
        <v>0</v>
      </c>
      <c r="N58" s="578">
        <f t="shared" si="5"/>
        <v>0</v>
      </c>
    </row>
    <row r="59" spans="1:14" ht="15.75" hidden="1">
      <c r="A59" s="573" t="s">
        <v>354</v>
      </c>
      <c r="B59" s="574" t="str">
        <f t="shared" si="0"/>
        <v>xx</v>
      </c>
      <c r="C59" s="575"/>
      <c r="D59" s="576"/>
      <c r="E59" s="576"/>
      <c r="F59" s="576"/>
      <c r="G59" s="577"/>
      <c r="H59" s="578">
        <f t="shared" si="1"/>
        <v>0</v>
      </c>
      <c r="I59" s="577"/>
      <c r="J59" s="578">
        <f t="shared" si="2"/>
        <v>0</v>
      </c>
      <c r="K59" s="577"/>
      <c r="L59" s="577"/>
      <c r="M59" s="577">
        <f t="shared" si="6"/>
        <v>0</v>
      </c>
      <c r="N59" s="578">
        <f t="shared" si="5"/>
        <v>0</v>
      </c>
    </row>
    <row r="60" spans="1:14" ht="15.75" hidden="1">
      <c r="A60" s="573" t="s">
        <v>354</v>
      </c>
      <c r="B60" s="574" t="str">
        <f t="shared" si="0"/>
        <v>xx</v>
      </c>
      <c r="C60" s="575"/>
      <c r="D60" s="576"/>
      <c r="E60" s="576"/>
      <c r="F60" s="576"/>
      <c r="G60" s="577"/>
      <c r="H60" s="578">
        <f t="shared" si="1"/>
        <v>0</v>
      </c>
      <c r="I60" s="577"/>
      <c r="J60" s="578">
        <f t="shared" si="2"/>
        <v>0</v>
      </c>
      <c r="K60" s="577"/>
      <c r="L60" s="577"/>
      <c r="M60" s="577">
        <f t="shared" si="6"/>
        <v>0</v>
      </c>
      <c r="N60" s="578">
        <f t="shared" si="5"/>
        <v>0</v>
      </c>
    </row>
    <row r="61" spans="1:14" ht="15.75" hidden="1">
      <c r="A61" s="573" t="s">
        <v>354</v>
      </c>
      <c r="B61" s="574" t="str">
        <f t="shared" si="0"/>
        <v>xx</v>
      </c>
      <c r="C61" s="575"/>
      <c r="D61" s="576"/>
      <c r="E61" s="576"/>
      <c r="F61" s="576"/>
      <c r="G61" s="577"/>
      <c r="H61" s="578">
        <f t="shared" si="1"/>
        <v>0</v>
      </c>
      <c r="I61" s="577"/>
      <c r="J61" s="578">
        <f t="shared" si="2"/>
        <v>0</v>
      </c>
      <c r="K61" s="577"/>
      <c r="L61" s="577"/>
      <c r="M61" s="577">
        <f t="shared" si="6"/>
        <v>0</v>
      </c>
      <c r="N61" s="578">
        <f t="shared" si="5"/>
        <v>0</v>
      </c>
    </row>
    <row r="62" spans="1:14" ht="15.75" hidden="1">
      <c r="A62" s="573" t="s">
        <v>354</v>
      </c>
      <c r="B62" s="574" t="str">
        <f t="shared" si="0"/>
        <v>xx</v>
      </c>
      <c r="C62" s="575"/>
      <c r="D62" s="576"/>
      <c r="E62" s="576"/>
      <c r="F62" s="576"/>
      <c r="G62" s="577"/>
      <c r="H62" s="578">
        <f t="shared" si="1"/>
        <v>0</v>
      </c>
      <c r="I62" s="577"/>
      <c r="J62" s="578">
        <f t="shared" si="2"/>
        <v>0</v>
      </c>
      <c r="K62" s="577"/>
      <c r="L62" s="577"/>
      <c r="M62" s="577">
        <f t="shared" si="6"/>
        <v>0</v>
      </c>
      <c r="N62" s="578">
        <f t="shared" si="5"/>
        <v>0</v>
      </c>
    </row>
    <row r="63" spans="1:14" ht="15.75" hidden="1">
      <c r="A63" s="573" t="s">
        <v>354</v>
      </c>
      <c r="B63" s="574" t="str">
        <f t="shared" si="0"/>
        <v>xx</v>
      </c>
      <c r="C63" s="575"/>
      <c r="D63" s="576"/>
      <c r="E63" s="576"/>
      <c r="F63" s="576"/>
      <c r="G63" s="577"/>
      <c r="H63" s="578">
        <f t="shared" si="1"/>
        <v>0</v>
      </c>
      <c r="I63" s="577"/>
      <c r="J63" s="578">
        <f t="shared" si="2"/>
        <v>0</v>
      </c>
      <c r="K63" s="577"/>
      <c r="L63" s="577"/>
      <c r="M63" s="577">
        <f t="shared" si="6"/>
        <v>0</v>
      </c>
      <c r="N63" s="578">
        <f t="shared" si="5"/>
        <v>0</v>
      </c>
    </row>
    <row r="64" spans="1:14" ht="15.75" hidden="1">
      <c r="A64" s="573" t="s">
        <v>354</v>
      </c>
      <c r="B64" s="574" t="str">
        <f t="shared" si="0"/>
        <v>xx</v>
      </c>
      <c r="C64" s="575"/>
      <c r="D64" s="576"/>
      <c r="E64" s="576"/>
      <c r="F64" s="576"/>
      <c r="G64" s="577"/>
      <c r="H64" s="578">
        <f t="shared" si="1"/>
        <v>0</v>
      </c>
      <c r="I64" s="577"/>
      <c r="J64" s="578">
        <f t="shared" si="2"/>
        <v>0</v>
      </c>
      <c r="K64" s="577"/>
      <c r="L64" s="577"/>
      <c r="M64" s="577">
        <f t="shared" si="6"/>
        <v>0</v>
      </c>
      <c r="N64" s="578">
        <f t="shared" si="5"/>
        <v>0</v>
      </c>
    </row>
    <row r="65" spans="1:14" ht="15.75" hidden="1">
      <c r="A65" s="573" t="s">
        <v>354</v>
      </c>
      <c r="B65" s="574" t="str">
        <f t="shared" si="0"/>
        <v>xx</v>
      </c>
      <c r="C65" s="575"/>
      <c r="D65" s="576"/>
      <c r="E65" s="576"/>
      <c r="F65" s="576"/>
      <c r="G65" s="577"/>
      <c r="H65" s="578">
        <f t="shared" si="1"/>
        <v>0</v>
      </c>
      <c r="I65" s="577"/>
      <c r="J65" s="578">
        <f t="shared" si="2"/>
        <v>0</v>
      </c>
      <c r="K65" s="577"/>
      <c r="L65" s="577"/>
      <c r="M65" s="577">
        <f t="shared" si="6"/>
        <v>0</v>
      </c>
      <c r="N65" s="578">
        <f t="shared" si="5"/>
        <v>0</v>
      </c>
    </row>
    <row r="66" spans="1:14" ht="15.75" hidden="1">
      <c r="A66" s="573" t="s">
        <v>354</v>
      </c>
      <c r="B66" s="574" t="str">
        <f t="shared" si="0"/>
        <v>xx</v>
      </c>
      <c r="C66" s="575"/>
      <c r="D66" s="576"/>
      <c r="E66" s="576"/>
      <c r="F66" s="576"/>
      <c r="G66" s="577"/>
      <c r="H66" s="578">
        <f t="shared" si="1"/>
        <v>0</v>
      </c>
      <c r="I66" s="577"/>
      <c r="J66" s="578">
        <f t="shared" si="2"/>
        <v>0</v>
      </c>
      <c r="K66" s="577"/>
      <c r="L66" s="577"/>
      <c r="M66" s="577">
        <f t="shared" si="6"/>
        <v>0</v>
      </c>
      <c r="N66" s="578">
        <f t="shared" si="5"/>
        <v>0</v>
      </c>
    </row>
    <row r="67" spans="1:14" ht="15.75" hidden="1">
      <c r="A67" s="573" t="s">
        <v>354</v>
      </c>
      <c r="B67" s="574" t="str">
        <f t="shared" si="0"/>
        <v>xx</v>
      </c>
      <c r="C67" s="575"/>
      <c r="D67" s="576"/>
      <c r="E67" s="576"/>
      <c r="F67" s="576"/>
      <c r="G67" s="577"/>
      <c r="H67" s="578">
        <f t="shared" si="1"/>
        <v>0</v>
      </c>
      <c r="I67" s="577"/>
      <c r="J67" s="578">
        <f t="shared" si="2"/>
        <v>0</v>
      </c>
      <c r="K67" s="577"/>
      <c r="L67" s="577"/>
      <c r="M67" s="577">
        <f t="shared" si="6"/>
        <v>0</v>
      </c>
      <c r="N67" s="578">
        <f t="shared" si="5"/>
        <v>0</v>
      </c>
    </row>
    <row r="68" spans="1:14" ht="15.75" hidden="1">
      <c r="A68" s="573" t="s">
        <v>354</v>
      </c>
      <c r="B68" s="574" t="str">
        <f t="shared" si="0"/>
        <v>xx</v>
      </c>
      <c r="C68" s="575"/>
      <c r="D68" s="576"/>
      <c r="E68" s="576"/>
      <c r="F68" s="576"/>
      <c r="G68" s="577"/>
      <c r="H68" s="578">
        <f t="shared" si="1"/>
        <v>0</v>
      </c>
      <c r="I68" s="577"/>
      <c r="J68" s="578">
        <f t="shared" si="2"/>
        <v>0</v>
      </c>
      <c r="K68" s="577"/>
      <c r="L68" s="577"/>
      <c r="M68" s="577">
        <f t="shared" si="6"/>
        <v>0</v>
      </c>
      <c r="N68" s="578">
        <f t="shared" si="5"/>
        <v>0</v>
      </c>
    </row>
    <row r="69" spans="1:14" ht="15.75" hidden="1">
      <c r="A69" s="573" t="s">
        <v>354</v>
      </c>
      <c r="B69" s="574" t="str">
        <f t="shared" si="0"/>
        <v>xx</v>
      </c>
      <c r="C69" s="575"/>
      <c r="D69" s="576"/>
      <c r="E69" s="576"/>
      <c r="F69" s="576"/>
      <c r="G69" s="577"/>
      <c r="H69" s="578">
        <f t="shared" si="1"/>
        <v>0</v>
      </c>
      <c r="I69" s="577"/>
      <c r="J69" s="578">
        <f t="shared" si="2"/>
        <v>0</v>
      </c>
      <c r="K69" s="577"/>
      <c r="L69" s="577"/>
      <c r="M69" s="577">
        <f t="shared" si="6"/>
        <v>0</v>
      </c>
      <c r="N69" s="578">
        <f t="shared" si="5"/>
        <v>0</v>
      </c>
    </row>
    <row r="70" spans="1:14" ht="15.75">
      <c r="A70" s="573"/>
      <c r="B70" s="574"/>
      <c r="C70" s="579"/>
      <c r="D70" s="579" t="s">
        <v>355</v>
      </c>
      <c r="E70" s="580"/>
      <c r="F70" s="581"/>
      <c r="G70" s="582">
        <f>SUM(G5:G69)</f>
        <v>0</v>
      </c>
      <c r="H70" s="583">
        <f t="shared" ref="H70:N70" si="7">SUM(H5:H69)</f>
        <v>0</v>
      </c>
      <c r="I70" s="582">
        <f>SUM(I5:I69)</f>
        <v>908</v>
      </c>
      <c r="J70" s="583">
        <f t="shared" si="7"/>
        <v>3.830076</v>
      </c>
      <c r="K70" s="582">
        <f t="shared" si="7"/>
        <v>0</v>
      </c>
      <c r="L70" s="582">
        <f t="shared" si="7"/>
        <v>0</v>
      </c>
      <c r="M70" s="582">
        <f t="shared" si="7"/>
        <v>908</v>
      </c>
      <c r="N70" s="583">
        <f t="shared" si="7"/>
        <v>3.830076</v>
      </c>
    </row>
    <row r="71" spans="1:14" ht="15.75">
      <c r="A71" s="573" t="s">
        <v>354</v>
      </c>
      <c r="B71" s="574" t="str">
        <f t="shared" ref="B71" si="8">D71&amp;A71&amp;E71&amp;A71&amp;F71</f>
        <v>15x110x2500</v>
      </c>
      <c r="C71" s="575" t="s">
        <v>381</v>
      </c>
      <c r="D71" s="576">
        <v>15</v>
      </c>
      <c r="E71" s="576">
        <v>110</v>
      </c>
      <c r="F71" s="576">
        <v>2500</v>
      </c>
      <c r="G71" s="577"/>
      <c r="H71" s="578">
        <f>D71*E71*F71*G71/1000000000</f>
        <v>0</v>
      </c>
      <c r="I71" s="577">
        <v>1</v>
      </c>
      <c r="J71" s="578">
        <f>D71*E71*F71*I71/1000000000</f>
        <v>4.1250000000000002E-3</v>
      </c>
      <c r="K71" s="577"/>
      <c r="L71" s="577">
        <f t="shared" ref="L71:L105" si="9">D71*E71*F71*K71/1000000000</f>
        <v>0</v>
      </c>
      <c r="M71" s="577">
        <f t="shared" ref="M71:M105" si="10">G71+I71-K71</f>
        <v>1</v>
      </c>
      <c r="N71" s="578">
        <f>D71*E71*F71*M71/1000000000</f>
        <v>4.1250000000000002E-3</v>
      </c>
    </row>
    <row r="72" spans="1:14" ht="15.75">
      <c r="A72" s="573" t="s">
        <v>354</v>
      </c>
      <c r="B72" s="574" t="str">
        <f t="shared" ref="B72:B111" si="11">D72&amp;A72&amp;E72&amp;A72&amp;F72</f>
        <v>15x110x4400</v>
      </c>
      <c r="C72" s="575" t="s">
        <v>381</v>
      </c>
      <c r="D72" s="576">
        <v>15</v>
      </c>
      <c r="E72" s="576">
        <v>110</v>
      </c>
      <c r="F72" s="576">
        <v>4400</v>
      </c>
      <c r="G72" s="577"/>
      <c r="H72" s="578">
        <f t="shared" ref="H72:H111" si="12">D72*E72*F72*G72/1000000000</f>
        <v>0</v>
      </c>
      <c r="I72" s="577">
        <v>1</v>
      </c>
      <c r="J72" s="578">
        <f t="shared" ref="J72:J111" si="13">D72*E72*F72*I72/1000000000</f>
        <v>7.26E-3</v>
      </c>
      <c r="K72" s="577"/>
      <c r="L72" s="577">
        <f t="shared" si="9"/>
        <v>0</v>
      </c>
      <c r="M72" s="577">
        <f t="shared" si="10"/>
        <v>1</v>
      </c>
      <c r="N72" s="578">
        <f t="shared" ref="N72:N111" si="14">D72*E72*F72*M72/1000000000</f>
        <v>7.26E-3</v>
      </c>
    </row>
    <row r="73" spans="1:14" ht="15.75">
      <c r="A73" s="573" t="s">
        <v>354</v>
      </c>
      <c r="B73" s="574" t="str">
        <f t="shared" si="11"/>
        <v>25x100x1000</v>
      </c>
      <c r="C73" s="575" t="s">
        <v>381</v>
      </c>
      <c r="D73" s="576">
        <v>25</v>
      </c>
      <c r="E73" s="576">
        <v>100</v>
      </c>
      <c r="F73" s="576">
        <v>1000</v>
      </c>
      <c r="G73" s="577"/>
      <c r="H73" s="578">
        <f t="shared" si="12"/>
        <v>0</v>
      </c>
      <c r="I73" s="577">
        <v>2</v>
      </c>
      <c r="J73" s="578">
        <f t="shared" si="13"/>
        <v>5.0000000000000001E-3</v>
      </c>
      <c r="K73" s="577"/>
      <c r="L73" s="577">
        <f t="shared" si="9"/>
        <v>0</v>
      </c>
      <c r="M73" s="577">
        <f t="shared" si="10"/>
        <v>2</v>
      </c>
      <c r="N73" s="578">
        <f t="shared" si="14"/>
        <v>5.0000000000000001E-3</v>
      </c>
    </row>
    <row r="74" spans="1:14" ht="15.75">
      <c r="A74" s="573" t="s">
        <v>354</v>
      </c>
      <c r="B74" s="574" t="str">
        <f t="shared" si="11"/>
        <v>25x100x1300</v>
      </c>
      <c r="C74" s="575" t="s">
        <v>381</v>
      </c>
      <c r="D74" s="576">
        <v>25</v>
      </c>
      <c r="E74" s="576">
        <v>100</v>
      </c>
      <c r="F74" s="576">
        <v>1300</v>
      </c>
      <c r="G74" s="577"/>
      <c r="H74" s="578">
        <f t="shared" si="12"/>
        <v>0</v>
      </c>
      <c r="I74" s="577">
        <v>1</v>
      </c>
      <c r="J74" s="578">
        <f t="shared" si="13"/>
        <v>3.2499999999999999E-3</v>
      </c>
      <c r="K74" s="577"/>
      <c r="L74" s="577">
        <f t="shared" si="9"/>
        <v>0</v>
      </c>
      <c r="M74" s="577">
        <f t="shared" si="10"/>
        <v>1</v>
      </c>
      <c r="N74" s="578">
        <f t="shared" si="14"/>
        <v>3.2499999999999999E-3</v>
      </c>
    </row>
    <row r="75" spans="1:14" ht="15.75">
      <c r="A75" s="573" t="s">
        <v>354</v>
      </c>
      <c r="B75" s="574" t="str">
        <f t="shared" si="11"/>
        <v>25x100x1500</v>
      </c>
      <c r="C75" s="575" t="s">
        <v>381</v>
      </c>
      <c r="D75" s="576">
        <v>25</v>
      </c>
      <c r="E75" s="576">
        <v>100</v>
      </c>
      <c r="F75" s="576">
        <v>1500</v>
      </c>
      <c r="G75" s="577"/>
      <c r="H75" s="578">
        <f t="shared" si="12"/>
        <v>0</v>
      </c>
      <c r="I75" s="577">
        <v>2</v>
      </c>
      <c r="J75" s="578">
        <f t="shared" si="13"/>
        <v>7.4999999999999997E-3</v>
      </c>
      <c r="K75" s="577"/>
      <c r="L75" s="577">
        <f t="shared" si="9"/>
        <v>0</v>
      </c>
      <c r="M75" s="577">
        <f t="shared" si="10"/>
        <v>2</v>
      </c>
      <c r="N75" s="578">
        <f t="shared" si="14"/>
        <v>7.4999999999999997E-3</v>
      </c>
    </row>
    <row r="76" spans="1:14" ht="15.75">
      <c r="A76" s="573" t="s">
        <v>354</v>
      </c>
      <c r="B76" s="574" t="str">
        <f t="shared" si="11"/>
        <v>25x100x1600</v>
      </c>
      <c r="C76" s="575" t="s">
        <v>381</v>
      </c>
      <c r="D76" s="576">
        <v>25</v>
      </c>
      <c r="E76" s="576">
        <v>100</v>
      </c>
      <c r="F76" s="576">
        <v>1600</v>
      </c>
      <c r="G76" s="577"/>
      <c r="H76" s="578">
        <f t="shared" si="12"/>
        <v>0</v>
      </c>
      <c r="I76" s="577">
        <v>2</v>
      </c>
      <c r="J76" s="578">
        <f t="shared" si="13"/>
        <v>8.0000000000000002E-3</v>
      </c>
      <c r="K76" s="577"/>
      <c r="L76" s="577">
        <f t="shared" si="9"/>
        <v>0</v>
      </c>
      <c r="M76" s="577">
        <f t="shared" si="10"/>
        <v>2</v>
      </c>
      <c r="N76" s="578">
        <f t="shared" si="14"/>
        <v>8.0000000000000002E-3</v>
      </c>
    </row>
    <row r="77" spans="1:14" ht="15.75">
      <c r="A77" s="573" t="s">
        <v>354</v>
      </c>
      <c r="B77" s="574" t="str">
        <f t="shared" si="11"/>
        <v>25x100x2000</v>
      </c>
      <c r="C77" s="575" t="s">
        <v>381</v>
      </c>
      <c r="D77" s="576">
        <v>25</v>
      </c>
      <c r="E77" s="576">
        <v>100</v>
      </c>
      <c r="F77" s="576">
        <v>2000</v>
      </c>
      <c r="G77" s="577"/>
      <c r="H77" s="578">
        <f t="shared" si="12"/>
        <v>0</v>
      </c>
      <c r="I77" s="577">
        <v>1</v>
      </c>
      <c r="J77" s="578">
        <f t="shared" si="13"/>
        <v>5.0000000000000001E-3</v>
      </c>
      <c r="K77" s="577"/>
      <c r="L77" s="577">
        <f t="shared" si="9"/>
        <v>0</v>
      </c>
      <c r="M77" s="577">
        <f t="shared" si="10"/>
        <v>1</v>
      </c>
      <c r="N77" s="578">
        <f t="shared" si="14"/>
        <v>5.0000000000000001E-3</v>
      </c>
    </row>
    <row r="78" spans="1:14" ht="15.75">
      <c r="A78" s="573" t="s">
        <v>354</v>
      </c>
      <c r="B78" s="574" t="str">
        <f t="shared" si="11"/>
        <v>25x100x4000</v>
      </c>
      <c r="C78" s="575" t="s">
        <v>381</v>
      </c>
      <c r="D78" s="576">
        <v>25</v>
      </c>
      <c r="E78" s="576">
        <v>100</v>
      </c>
      <c r="F78" s="576">
        <v>4000</v>
      </c>
      <c r="G78" s="577"/>
      <c r="H78" s="578">
        <f t="shared" si="12"/>
        <v>0</v>
      </c>
      <c r="I78" s="577">
        <v>3</v>
      </c>
      <c r="J78" s="578">
        <f t="shared" si="13"/>
        <v>0.03</v>
      </c>
      <c r="K78" s="577"/>
      <c r="L78" s="577">
        <f t="shared" si="9"/>
        <v>0</v>
      </c>
      <c r="M78" s="577">
        <f t="shared" si="10"/>
        <v>3</v>
      </c>
      <c r="N78" s="578">
        <f t="shared" si="14"/>
        <v>0.03</v>
      </c>
    </row>
    <row r="79" spans="1:14" ht="15.75">
      <c r="A79" s="573" t="s">
        <v>354</v>
      </c>
      <c r="B79" s="574" t="str">
        <f t="shared" si="11"/>
        <v>25x112x1100</v>
      </c>
      <c r="C79" s="575" t="s">
        <v>381</v>
      </c>
      <c r="D79" s="576">
        <v>25</v>
      </c>
      <c r="E79" s="576">
        <v>112</v>
      </c>
      <c r="F79" s="576">
        <v>1100</v>
      </c>
      <c r="G79" s="577"/>
      <c r="H79" s="578">
        <f t="shared" si="12"/>
        <v>0</v>
      </c>
      <c r="I79" s="577">
        <v>5</v>
      </c>
      <c r="J79" s="578">
        <f t="shared" si="13"/>
        <v>1.54E-2</v>
      </c>
      <c r="K79" s="577"/>
      <c r="L79" s="577">
        <f t="shared" si="9"/>
        <v>0</v>
      </c>
      <c r="M79" s="577">
        <f t="shared" si="10"/>
        <v>5</v>
      </c>
      <c r="N79" s="578">
        <f t="shared" si="14"/>
        <v>1.54E-2</v>
      </c>
    </row>
    <row r="80" spans="1:14" ht="15.75">
      <c r="A80" s="573" t="s">
        <v>354</v>
      </c>
      <c r="B80" s="574" t="str">
        <f t="shared" si="11"/>
        <v>25x112x1300</v>
      </c>
      <c r="C80" s="575" t="s">
        <v>381</v>
      </c>
      <c r="D80" s="576">
        <v>25</v>
      </c>
      <c r="E80" s="576">
        <v>112</v>
      </c>
      <c r="F80" s="576">
        <v>1300</v>
      </c>
      <c r="G80" s="577"/>
      <c r="H80" s="578">
        <f t="shared" si="12"/>
        <v>0</v>
      </c>
      <c r="I80" s="577">
        <v>1</v>
      </c>
      <c r="J80" s="578">
        <f t="shared" si="13"/>
        <v>3.64E-3</v>
      </c>
      <c r="K80" s="577"/>
      <c r="L80" s="577">
        <f t="shared" si="9"/>
        <v>0</v>
      </c>
      <c r="M80" s="577">
        <f t="shared" si="10"/>
        <v>1</v>
      </c>
      <c r="N80" s="578">
        <f t="shared" si="14"/>
        <v>3.64E-3</v>
      </c>
    </row>
    <row r="81" spans="1:14" ht="15.75">
      <c r="A81" s="573" t="s">
        <v>354</v>
      </c>
      <c r="B81" s="574" t="str">
        <f t="shared" si="11"/>
        <v>25x112x1500</v>
      </c>
      <c r="C81" s="575" t="s">
        <v>381</v>
      </c>
      <c r="D81" s="576">
        <v>25</v>
      </c>
      <c r="E81" s="576">
        <v>112</v>
      </c>
      <c r="F81" s="576">
        <v>1500</v>
      </c>
      <c r="G81" s="577"/>
      <c r="H81" s="578">
        <f t="shared" si="12"/>
        <v>0</v>
      </c>
      <c r="I81" s="577">
        <v>1</v>
      </c>
      <c r="J81" s="578">
        <f t="shared" si="13"/>
        <v>4.1999999999999997E-3</v>
      </c>
      <c r="K81" s="577"/>
      <c r="L81" s="577">
        <f t="shared" si="9"/>
        <v>0</v>
      </c>
      <c r="M81" s="577">
        <f t="shared" si="10"/>
        <v>1</v>
      </c>
      <c r="N81" s="578">
        <f t="shared" si="14"/>
        <v>4.1999999999999997E-3</v>
      </c>
    </row>
    <row r="82" spans="1:14" ht="15.75">
      <c r="A82" s="573" t="s">
        <v>354</v>
      </c>
      <c r="B82" s="574" t="str">
        <f t="shared" si="11"/>
        <v>25x112x2100</v>
      </c>
      <c r="C82" s="575" t="s">
        <v>381</v>
      </c>
      <c r="D82" s="576">
        <v>25</v>
      </c>
      <c r="E82" s="576">
        <v>112</v>
      </c>
      <c r="F82" s="576">
        <v>2100</v>
      </c>
      <c r="G82" s="577"/>
      <c r="H82" s="578">
        <f t="shared" si="12"/>
        <v>0</v>
      </c>
      <c r="I82" s="577">
        <v>5</v>
      </c>
      <c r="J82" s="578">
        <f t="shared" si="13"/>
        <v>2.9399999999999999E-2</v>
      </c>
      <c r="K82" s="577"/>
      <c r="L82" s="577">
        <f t="shared" si="9"/>
        <v>0</v>
      </c>
      <c r="M82" s="577">
        <f t="shared" si="10"/>
        <v>5</v>
      </c>
      <c r="N82" s="578">
        <f t="shared" si="14"/>
        <v>2.9399999999999999E-2</v>
      </c>
    </row>
    <row r="83" spans="1:14" ht="15.75">
      <c r="A83" s="573" t="s">
        <v>354</v>
      </c>
      <c r="B83" s="574" t="str">
        <f t="shared" si="11"/>
        <v>25x112x2200</v>
      </c>
      <c r="C83" s="575" t="s">
        <v>381</v>
      </c>
      <c r="D83" s="576">
        <v>25</v>
      </c>
      <c r="E83" s="576">
        <v>112</v>
      </c>
      <c r="F83" s="576">
        <v>2200</v>
      </c>
      <c r="G83" s="577"/>
      <c r="H83" s="578">
        <f t="shared" si="12"/>
        <v>0</v>
      </c>
      <c r="I83" s="577">
        <v>3</v>
      </c>
      <c r="J83" s="578">
        <f t="shared" si="13"/>
        <v>1.848E-2</v>
      </c>
      <c r="K83" s="577"/>
      <c r="L83" s="577">
        <f t="shared" si="9"/>
        <v>0</v>
      </c>
      <c r="M83" s="577">
        <f t="shared" si="10"/>
        <v>3</v>
      </c>
      <c r="N83" s="578">
        <f t="shared" si="14"/>
        <v>1.848E-2</v>
      </c>
    </row>
    <row r="84" spans="1:14" ht="15.75">
      <c r="A84" s="573" t="s">
        <v>354</v>
      </c>
      <c r="B84" s="574" t="str">
        <f t="shared" si="11"/>
        <v>25x112x2500</v>
      </c>
      <c r="C84" s="575" t="s">
        <v>381</v>
      </c>
      <c r="D84" s="576">
        <v>25</v>
      </c>
      <c r="E84" s="576">
        <v>112</v>
      </c>
      <c r="F84" s="576">
        <v>2500</v>
      </c>
      <c r="G84" s="577"/>
      <c r="H84" s="578">
        <f t="shared" si="12"/>
        <v>0</v>
      </c>
      <c r="I84" s="577">
        <v>3</v>
      </c>
      <c r="J84" s="578">
        <f t="shared" si="13"/>
        <v>2.1000000000000001E-2</v>
      </c>
      <c r="K84" s="577"/>
      <c r="L84" s="577">
        <f t="shared" si="9"/>
        <v>0</v>
      </c>
      <c r="M84" s="577">
        <f t="shared" si="10"/>
        <v>3</v>
      </c>
      <c r="N84" s="578">
        <f t="shared" si="14"/>
        <v>2.1000000000000001E-2</v>
      </c>
    </row>
    <row r="85" spans="1:14" ht="15.75">
      <c r="A85" s="573" t="s">
        <v>354</v>
      </c>
      <c r="B85" s="574" t="str">
        <f t="shared" si="11"/>
        <v>25x112x3000</v>
      </c>
      <c r="C85" s="575" t="s">
        <v>381</v>
      </c>
      <c r="D85" s="576">
        <v>25</v>
      </c>
      <c r="E85" s="576">
        <v>112</v>
      </c>
      <c r="F85" s="576">
        <v>3000</v>
      </c>
      <c r="G85" s="577"/>
      <c r="H85" s="578">
        <f t="shared" si="12"/>
        <v>0</v>
      </c>
      <c r="I85" s="577">
        <v>6</v>
      </c>
      <c r="J85" s="578">
        <f t="shared" si="13"/>
        <v>5.04E-2</v>
      </c>
      <c r="K85" s="577"/>
      <c r="L85" s="577">
        <f t="shared" si="9"/>
        <v>0</v>
      </c>
      <c r="M85" s="577">
        <f t="shared" si="10"/>
        <v>6</v>
      </c>
      <c r="N85" s="578">
        <f t="shared" si="14"/>
        <v>5.04E-2</v>
      </c>
    </row>
    <row r="86" spans="1:14" ht="15.75">
      <c r="A86" s="573" t="s">
        <v>354</v>
      </c>
      <c r="B86" s="574" t="str">
        <f t="shared" si="11"/>
        <v>25x112x3200</v>
      </c>
      <c r="C86" s="575" t="s">
        <v>381</v>
      </c>
      <c r="D86" s="576">
        <v>25</v>
      </c>
      <c r="E86" s="576">
        <v>112</v>
      </c>
      <c r="F86" s="576">
        <v>3200</v>
      </c>
      <c r="G86" s="577"/>
      <c r="H86" s="578">
        <f t="shared" si="12"/>
        <v>0</v>
      </c>
      <c r="I86" s="577">
        <v>2</v>
      </c>
      <c r="J86" s="578">
        <f t="shared" si="13"/>
        <v>1.7919999999999998E-2</v>
      </c>
      <c r="K86" s="577"/>
      <c r="L86" s="577">
        <f t="shared" si="9"/>
        <v>0</v>
      </c>
      <c r="M86" s="577">
        <f t="shared" si="10"/>
        <v>2</v>
      </c>
      <c r="N86" s="578">
        <f t="shared" si="14"/>
        <v>1.7919999999999998E-2</v>
      </c>
    </row>
    <row r="87" spans="1:14" ht="15.75">
      <c r="A87" s="573" t="s">
        <v>354</v>
      </c>
      <c r="B87" s="574" t="str">
        <f t="shared" si="11"/>
        <v>25x112x3300</v>
      </c>
      <c r="C87" s="575" t="s">
        <v>381</v>
      </c>
      <c r="D87" s="576">
        <v>25</v>
      </c>
      <c r="E87" s="576">
        <v>112</v>
      </c>
      <c r="F87" s="576">
        <v>3300</v>
      </c>
      <c r="G87" s="577"/>
      <c r="H87" s="578">
        <f t="shared" si="12"/>
        <v>0</v>
      </c>
      <c r="I87" s="577">
        <v>2</v>
      </c>
      <c r="J87" s="578">
        <f t="shared" si="13"/>
        <v>1.848E-2</v>
      </c>
      <c r="K87" s="577"/>
      <c r="L87" s="577">
        <f t="shared" si="9"/>
        <v>0</v>
      </c>
      <c r="M87" s="577">
        <f t="shared" si="10"/>
        <v>2</v>
      </c>
      <c r="N87" s="578">
        <f t="shared" si="14"/>
        <v>1.848E-2</v>
      </c>
    </row>
    <row r="88" spans="1:14" ht="15.75">
      <c r="A88" s="573" t="s">
        <v>354</v>
      </c>
      <c r="B88" s="574" t="str">
        <f t="shared" si="11"/>
        <v>25x112x3500</v>
      </c>
      <c r="C88" s="575" t="s">
        <v>381</v>
      </c>
      <c r="D88" s="576">
        <v>25</v>
      </c>
      <c r="E88" s="576">
        <v>112</v>
      </c>
      <c r="F88" s="576">
        <v>3500</v>
      </c>
      <c r="G88" s="577"/>
      <c r="H88" s="578">
        <f t="shared" si="12"/>
        <v>0</v>
      </c>
      <c r="I88" s="577">
        <v>1</v>
      </c>
      <c r="J88" s="578">
        <f t="shared" si="13"/>
        <v>9.7999999999999997E-3</v>
      </c>
      <c r="K88" s="577"/>
      <c r="L88" s="577">
        <f t="shared" si="9"/>
        <v>0</v>
      </c>
      <c r="M88" s="577">
        <f t="shared" si="10"/>
        <v>1</v>
      </c>
      <c r="N88" s="578">
        <f t="shared" si="14"/>
        <v>9.7999999999999997E-3</v>
      </c>
    </row>
    <row r="89" spans="1:14" ht="15.75">
      <c r="A89" s="573" t="s">
        <v>354</v>
      </c>
      <c r="B89" s="574" t="str">
        <f t="shared" si="11"/>
        <v>25x112x3700</v>
      </c>
      <c r="C89" s="575" t="s">
        <v>381</v>
      </c>
      <c r="D89" s="576">
        <v>25</v>
      </c>
      <c r="E89" s="576">
        <v>112</v>
      </c>
      <c r="F89" s="576">
        <v>3700</v>
      </c>
      <c r="G89" s="577"/>
      <c r="H89" s="578">
        <f t="shared" si="12"/>
        <v>0</v>
      </c>
      <c r="I89" s="577">
        <v>3</v>
      </c>
      <c r="J89" s="578">
        <f t="shared" si="13"/>
        <v>3.108E-2</v>
      </c>
      <c r="K89" s="577"/>
      <c r="L89" s="577">
        <f t="shared" si="9"/>
        <v>0</v>
      </c>
      <c r="M89" s="577">
        <f t="shared" si="10"/>
        <v>3</v>
      </c>
      <c r="N89" s="578">
        <f t="shared" si="14"/>
        <v>3.108E-2</v>
      </c>
    </row>
    <row r="90" spans="1:14" ht="15.75">
      <c r="A90" s="573" t="s">
        <v>354</v>
      </c>
      <c r="B90" s="574" t="str">
        <f t="shared" si="11"/>
        <v>25x112x3900</v>
      </c>
      <c r="C90" s="575" t="s">
        <v>381</v>
      </c>
      <c r="D90" s="576">
        <v>25</v>
      </c>
      <c r="E90" s="576">
        <v>112</v>
      </c>
      <c r="F90" s="576">
        <v>3900</v>
      </c>
      <c r="G90" s="577"/>
      <c r="H90" s="578">
        <f t="shared" si="12"/>
        <v>0</v>
      </c>
      <c r="I90" s="577">
        <v>3</v>
      </c>
      <c r="J90" s="578">
        <f t="shared" si="13"/>
        <v>3.2759999999999997E-2</v>
      </c>
      <c r="K90" s="577"/>
      <c r="L90" s="577">
        <f t="shared" si="9"/>
        <v>0</v>
      </c>
      <c r="M90" s="577">
        <f t="shared" si="10"/>
        <v>3</v>
      </c>
      <c r="N90" s="578">
        <f t="shared" si="14"/>
        <v>3.2759999999999997E-2</v>
      </c>
    </row>
    <row r="91" spans="1:14" ht="15.75">
      <c r="A91" s="573" t="s">
        <v>354</v>
      </c>
      <c r="B91" s="574" t="str">
        <f t="shared" si="11"/>
        <v>25x112x4000</v>
      </c>
      <c r="C91" s="575" t="s">
        <v>381</v>
      </c>
      <c r="D91" s="576">
        <v>25</v>
      </c>
      <c r="E91" s="576">
        <v>112</v>
      </c>
      <c r="F91" s="576">
        <v>4000</v>
      </c>
      <c r="G91" s="577"/>
      <c r="H91" s="578">
        <f t="shared" si="12"/>
        <v>0</v>
      </c>
      <c r="I91" s="577">
        <v>5</v>
      </c>
      <c r="J91" s="578">
        <f t="shared" si="13"/>
        <v>5.6000000000000001E-2</v>
      </c>
      <c r="K91" s="577"/>
      <c r="L91" s="577">
        <f t="shared" si="9"/>
        <v>0</v>
      </c>
      <c r="M91" s="577">
        <f t="shared" si="10"/>
        <v>5</v>
      </c>
      <c r="N91" s="578">
        <f t="shared" si="14"/>
        <v>5.6000000000000001E-2</v>
      </c>
    </row>
    <row r="92" spans="1:14" ht="15.75">
      <c r="A92" s="573" t="s">
        <v>354</v>
      </c>
      <c r="B92" s="574" t="str">
        <f t="shared" si="11"/>
        <v>25x112x4100</v>
      </c>
      <c r="C92" s="575" t="s">
        <v>381</v>
      </c>
      <c r="D92" s="576">
        <v>25</v>
      </c>
      <c r="E92" s="576">
        <v>112</v>
      </c>
      <c r="F92" s="576">
        <v>4100</v>
      </c>
      <c r="G92" s="577"/>
      <c r="H92" s="578">
        <f t="shared" si="12"/>
        <v>0</v>
      </c>
      <c r="I92" s="577">
        <v>9</v>
      </c>
      <c r="J92" s="578">
        <f t="shared" si="13"/>
        <v>0.10332</v>
      </c>
      <c r="K92" s="577"/>
      <c r="L92" s="577">
        <f t="shared" si="9"/>
        <v>0</v>
      </c>
      <c r="M92" s="577">
        <f t="shared" si="10"/>
        <v>9</v>
      </c>
      <c r="N92" s="578">
        <f t="shared" si="14"/>
        <v>0.10332</v>
      </c>
    </row>
    <row r="93" spans="1:14" ht="15.75">
      <c r="A93" s="573" t="s">
        <v>354</v>
      </c>
      <c r="B93" s="574" t="str">
        <f t="shared" si="11"/>
        <v>25x112x4300</v>
      </c>
      <c r="C93" s="575" t="s">
        <v>381</v>
      </c>
      <c r="D93" s="576">
        <v>25</v>
      </c>
      <c r="E93" s="576">
        <v>112</v>
      </c>
      <c r="F93" s="576">
        <v>4300</v>
      </c>
      <c r="G93" s="577"/>
      <c r="H93" s="578">
        <f t="shared" si="12"/>
        <v>0</v>
      </c>
      <c r="I93" s="577">
        <v>6</v>
      </c>
      <c r="J93" s="578">
        <f t="shared" si="13"/>
        <v>7.2239999999999999E-2</v>
      </c>
      <c r="K93" s="577"/>
      <c r="L93" s="577">
        <f t="shared" si="9"/>
        <v>0</v>
      </c>
      <c r="M93" s="577">
        <f t="shared" si="10"/>
        <v>6</v>
      </c>
      <c r="N93" s="578">
        <f t="shared" si="14"/>
        <v>7.2239999999999999E-2</v>
      </c>
    </row>
    <row r="94" spans="1:14" ht="15.75">
      <c r="A94" s="573" t="s">
        <v>354</v>
      </c>
      <c r="B94" s="574" t="str">
        <f t="shared" si="11"/>
        <v>25x112x4400</v>
      </c>
      <c r="C94" s="575" t="s">
        <v>381</v>
      </c>
      <c r="D94" s="576">
        <v>25</v>
      </c>
      <c r="E94" s="576">
        <v>112</v>
      </c>
      <c r="F94" s="576">
        <v>4400</v>
      </c>
      <c r="G94" s="577"/>
      <c r="H94" s="578">
        <f t="shared" si="12"/>
        <v>0</v>
      </c>
      <c r="I94" s="577">
        <v>2</v>
      </c>
      <c r="J94" s="578">
        <f t="shared" si="13"/>
        <v>2.4639999999999999E-2</v>
      </c>
      <c r="K94" s="577"/>
      <c r="L94" s="577">
        <f t="shared" si="9"/>
        <v>0</v>
      </c>
      <c r="M94" s="577">
        <f t="shared" si="10"/>
        <v>2</v>
      </c>
      <c r="N94" s="578">
        <f t="shared" si="14"/>
        <v>2.4639999999999999E-2</v>
      </c>
    </row>
    <row r="95" spans="1:14" ht="15.75">
      <c r="A95" s="573" t="s">
        <v>354</v>
      </c>
      <c r="B95" s="574" t="str">
        <f t="shared" si="11"/>
        <v>25x112x4600</v>
      </c>
      <c r="C95" s="575" t="s">
        <v>381</v>
      </c>
      <c r="D95" s="576">
        <v>25</v>
      </c>
      <c r="E95" s="576">
        <v>112</v>
      </c>
      <c r="F95" s="576">
        <v>4600</v>
      </c>
      <c r="G95" s="577"/>
      <c r="H95" s="578">
        <f t="shared" si="12"/>
        <v>0</v>
      </c>
      <c r="I95" s="577">
        <v>2</v>
      </c>
      <c r="J95" s="578">
        <f t="shared" si="13"/>
        <v>2.5760000000000002E-2</v>
      </c>
      <c r="K95" s="577"/>
      <c r="L95" s="577">
        <f t="shared" si="9"/>
        <v>0</v>
      </c>
      <c r="M95" s="577">
        <f t="shared" si="10"/>
        <v>2</v>
      </c>
      <c r="N95" s="578">
        <f t="shared" si="14"/>
        <v>2.5760000000000002E-2</v>
      </c>
    </row>
    <row r="96" spans="1:14" ht="15.75">
      <c r="A96" s="573" t="s">
        <v>354</v>
      </c>
      <c r="B96" s="574" t="str">
        <f t="shared" si="11"/>
        <v>25x112x4900</v>
      </c>
      <c r="C96" s="575" t="s">
        <v>381</v>
      </c>
      <c r="D96" s="576">
        <v>25</v>
      </c>
      <c r="E96" s="576">
        <v>112</v>
      </c>
      <c r="F96" s="576">
        <v>4900</v>
      </c>
      <c r="G96" s="577"/>
      <c r="H96" s="578">
        <f t="shared" si="12"/>
        <v>0</v>
      </c>
      <c r="I96" s="577">
        <v>5</v>
      </c>
      <c r="J96" s="578">
        <f t="shared" si="13"/>
        <v>6.8599999999999994E-2</v>
      </c>
      <c r="K96" s="577"/>
      <c r="L96" s="577">
        <f t="shared" si="9"/>
        <v>0</v>
      </c>
      <c r="M96" s="577">
        <f t="shared" si="10"/>
        <v>5</v>
      </c>
      <c r="N96" s="578">
        <f t="shared" si="14"/>
        <v>6.8599999999999994E-2</v>
      </c>
    </row>
    <row r="97" spans="1:14" ht="15.75">
      <c r="A97" s="573" t="s">
        <v>354</v>
      </c>
      <c r="B97" s="574" t="str">
        <f t="shared" si="11"/>
        <v>25x112x5000</v>
      </c>
      <c r="C97" s="575" t="s">
        <v>381</v>
      </c>
      <c r="D97" s="576">
        <v>25</v>
      </c>
      <c r="E97" s="576">
        <v>112</v>
      </c>
      <c r="F97" s="576">
        <v>5000</v>
      </c>
      <c r="G97" s="577"/>
      <c r="H97" s="578">
        <f t="shared" si="12"/>
        <v>0</v>
      </c>
      <c r="I97" s="577">
        <v>7</v>
      </c>
      <c r="J97" s="578">
        <f t="shared" si="13"/>
        <v>9.8000000000000004E-2</v>
      </c>
      <c r="K97" s="577"/>
      <c r="L97" s="577">
        <f t="shared" si="9"/>
        <v>0</v>
      </c>
      <c r="M97" s="577">
        <f t="shared" si="10"/>
        <v>7</v>
      </c>
      <c r="N97" s="578">
        <f t="shared" si="14"/>
        <v>9.8000000000000004E-2</v>
      </c>
    </row>
    <row r="98" spans="1:14" ht="15.75">
      <c r="A98" s="573" t="s">
        <v>354</v>
      </c>
      <c r="B98" s="574" t="str">
        <f t="shared" si="11"/>
        <v>28x50x1000</v>
      </c>
      <c r="C98" s="575" t="s">
        <v>381</v>
      </c>
      <c r="D98" s="576">
        <v>28</v>
      </c>
      <c r="E98" s="576">
        <v>50</v>
      </c>
      <c r="F98" s="576">
        <v>1000</v>
      </c>
      <c r="G98" s="577"/>
      <c r="H98" s="578">
        <f t="shared" si="12"/>
        <v>0</v>
      </c>
      <c r="I98" s="577">
        <v>30</v>
      </c>
      <c r="J98" s="578">
        <f t="shared" si="13"/>
        <v>4.2000000000000003E-2</v>
      </c>
      <c r="K98" s="577"/>
      <c r="L98" s="577">
        <f t="shared" si="9"/>
        <v>0</v>
      </c>
      <c r="M98" s="577">
        <f t="shared" si="10"/>
        <v>30</v>
      </c>
      <c r="N98" s="578">
        <f t="shared" si="14"/>
        <v>4.2000000000000003E-2</v>
      </c>
    </row>
    <row r="99" spans="1:14" ht="15.75">
      <c r="A99" s="573" t="s">
        <v>354</v>
      </c>
      <c r="B99" s="574" t="str">
        <f t="shared" si="11"/>
        <v>28x50x4000</v>
      </c>
      <c r="C99" s="575" t="s">
        <v>381</v>
      </c>
      <c r="D99" s="576">
        <v>28</v>
      </c>
      <c r="E99" s="576">
        <v>50</v>
      </c>
      <c r="F99" s="576">
        <v>4000</v>
      </c>
      <c r="G99" s="577"/>
      <c r="H99" s="578">
        <f t="shared" si="12"/>
        <v>0</v>
      </c>
      <c r="I99" s="577">
        <v>15</v>
      </c>
      <c r="J99" s="578">
        <f t="shared" si="13"/>
        <v>8.4000000000000005E-2</v>
      </c>
      <c r="K99" s="577"/>
      <c r="L99" s="577">
        <f t="shared" si="9"/>
        <v>0</v>
      </c>
      <c r="M99" s="577">
        <f t="shared" si="10"/>
        <v>15</v>
      </c>
      <c r="N99" s="578">
        <f t="shared" si="14"/>
        <v>8.4000000000000005E-2</v>
      </c>
    </row>
    <row r="100" spans="1:14" ht="15.75">
      <c r="A100" s="573" t="s">
        <v>354</v>
      </c>
      <c r="B100" s="574" t="str">
        <f t="shared" si="11"/>
        <v>28x50x5500</v>
      </c>
      <c r="C100" s="575" t="s">
        <v>381</v>
      </c>
      <c r="D100" s="576">
        <v>28</v>
      </c>
      <c r="E100" s="576">
        <v>50</v>
      </c>
      <c r="F100" s="576">
        <v>5500</v>
      </c>
      <c r="G100" s="577"/>
      <c r="H100" s="578">
        <f t="shared" si="12"/>
        <v>0</v>
      </c>
      <c r="I100" s="577">
        <v>20</v>
      </c>
      <c r="J100" s="578">
        <f t="shared" si="13"/>
        <v>0.154</v>
      </c>
      <c r="K100" s="577"/>
      <c r="L100" s="577">
        <f t="shared" si="9"/>
        <v>0</v>
      </c>
      <c r="M100" s="577">
        <f t="shared" si="10"/>
        <v>20</v>
      </c>
      <c r="N100" s="578">
        <f t="shared" si="14"/>
        <v>0.154</v>
      </c>
    </row>
    <row r="101" spans="1:14" ht="15.75">
      <c r="A101" s="573" t="s">
        <v>354</v>
      </c>
      <c r="B101" s="574" t="str">
        <f t="shared" si="11"/>
        <v>28x50x6000</v>
      </c>
      <c r="C101" s="575" t="s">
        <v>381</v>
      </c>
      <c r="D101" s="576">
        <v>28</v>
      </c>
      <c r="E101" s="576">
        <v>50</v>
      </c>
      <c r="F101" s="576">
        <v>6000</v>
      </c>
      <c r="G101" s="577"/>
      <c r="H101" s="578">
        <f t="shared" si="12"/>
        <v>0</v>
      </c>
      <c r="I101" s="577">
        <v>16</v>
      </c>
      <c r="J101" s="578">
        <f t="shared" si="13"/>
        <v>0.13439999999999999</v>
      </c>
      <c r="K101" s="577"/>
      <c r="L101" s="577">
        <f t="shared" si="9"/>
        <v>0</v>
      </c>
      <c r="M101" s="577">
        <f t="shared" si="10"/>
        <v>16</v>
      </c>
      <c r="N101" s="578">
        <f t="shared" si="14"/>
        <v>0.13439999999999999</v>
      </c>
    </row>
    <row r="102" spans="1:14" ht="15.75">
      <c r="A102" s="573" t="s">
        <v>354</v>
      </c>
      <c r="B102" s="574" t="str">
        <f t="shared" si="11"/>
        <v>40x165x5000</v>
      </c>
      <c r="C102" s="575" t="s">
        <v>381</v>
      </c>
      <c r="D102" s="576">
        <v>40</v>
      </c>
      <c r="E102" s="576">
        <v>165</v>
      </c>
      <c r="F102" s="576">
        <v>5000</v>
      </c>
      <c r="G102" s="577"/>
      <c r="H102" s="578">
        <f t="shared" si="12"/>
        <v>0</v>
      </c>
      <c r="I102" s="577">
        <v>2</v>
      </c>
      <c r="J102" s="578">
        <f t="shared" si="13"/>
        <v>6.6000000000000003E-2</v>
      </c>
      <c r="K102" s="577"/>
      <c r="L102" s="577">
        <f t="shared" si="9"/>
        <v>0</v>
      </c>
      <c r="M102" s="577">
        <f t="shared" si="10"/>
        <v>2</v>
      </c>
      <c r="N102" s="578">
        <f t="shared" si="14"/>
        <v>6.6000000000000003E-2</v>
      </c>
    </row>
    <row r="103" spans="1:14" ht="15.75">
      <c r="A103" s="573" t="s">
        <v>354</v>
      </c>
      <c r="B103" s="574" t="str">
        <f t="shared" si="11"/>
        <v>50x125x4500</v>
      </c>
      <c r="C103" s="575" t="s">
        <v>381</v>
      </c>
      <c r="D103" s="576">
        <v>50</v>
      </c>
      <c r="E103" s="576">
        <v>125</v>
      </c>
      <c r="F103" s="576">
        <v>4500</v>
      </c>
      <c r="G103" s="577"/>
      <c r="H103" s="578">
        <f t="shared" si="12"/>
        <v>0</v>
      </c>
      <c r="I103" s="577">
        <v>1</v>
      </c>
      <c r="J103" s="578">
        <f t="shared" si="13"/>
        <v>2.8125000000000001E-2</v>
      </c>
      <c r="K103" s="577"/>
      <c r="L103" s="577">
        <f t="shared" si="9"/>
        <v>0</v>
      </c>
      <c r="M103" s="577">
        <f t="shared" si="10"/>
        <v>1</v>
      </c>
      <c r="N103" s="578">
        <f t="shared" si="14"/>
        <v>2.8125000000000001E-2</v>
      </c>
    </row>
    <row r="104" spans="1:14" ht="15.75">
      <c r="A104" s="573" t="s">
        <v>354</v>
      </c>
      <c r="B104" s="574" t="str">
        <f t="shared" si="11"/>
        <v>50x205x3850</v>
      </c>
      <c r="C104" s="575" t="s">
        <v>381</v>
      </c>
      <c r="D104" s="576">
        <v>50</v>
      </c>
      <c r="E104" s="576">
        <v>205</v>
      </c>
      <c r="F104" s="576">
        <v>3850</v>
      </c>
      <c r="G104" s="577"/>
      <c r="H104" s="578">
        <f t="shared" si="12"/>
        <v>0</v>
      </c>
      <c r="I104" s="577">
        <v>1</v>
      </c>
      <c r="J104" s="578">
        <f t="shared" si="13"/>
        <v>3.9462499999999998E-2</v>
      </c>
      <c r="K104" s="577"/>
      <c r="L104" s="577">
        <f t="shared" si="9"/>
        <v>0</v>
      </c>
      <c r="M104" s="577">
        <f t="shared" si="10"/>
        <v>1</v>
      </c>
      <c r="N104" s="578">
        <f t="shared" si="14"/>
        <v>3.9462499999999998E-2</v>
      </c>
    </row>
    <row r="105" spans="1:14" ht="15.75">
      <c r="A105" s="573" t="s">
        <v>354</v>
      </c>
      <c r="B105" s="574" t="str">
        <f t="shared" si="11"/>
        <v>50x205x4050</v>
      </c>
      <c r="C105" s="575" t="s">
        <v>381</v>
      </c>
      <c r="D105" s="576">
        <v>50</v>
      </c>
      <c r="E105" s="576">
        <v>205</v>
      </c>
      <c r="F105" s="576">
        <v>4050</v>
      </c>
      <c r="G105" s="577"/>
      <c r="H105" s="578">
        <f t="shared" si="12"/>
        <v>0</v>
      </c>
      <c r="I105" s="577">
        <v>1</v>
      </c>
      <c r="J105" s="578">
        <f t="shared" si="13"/>
        <v>4.1512500000000001E-2</v>
      </c>
      <c r="K105" s="577"/>
      <c r="L105" s="577">
        <f t="shared" si="9"/>
        <v>0</v>
      </c>
      <c r="M105" s="577">
        <f t="shared" si="10"/>
        <v>1</v>
      </c>
      <c r="N105" s="578">
        <f t="shared" si="14"/>
        <v>4.1512500000000001E-2</v>
      </c>
    </row>
    <row r="106" spans="1:14" ht="15.75" hidden="1">
      <c r="A106" s="573" t="s">
        <v>354</v>
      </c>
      <c r="B106" s="574" t="str">
        <f t="shared" si="11"/>
        <v>xx</v>
      </c>
      <c r="C106" s="575"/>
      <c r="D106" s="576"/>
      <c r="E106" s="576"/>
      <c r="F106" s="576"/>
      <c r="G106" s="577"/>
      <c r="H106" s="578">
        <f t="shared" si="12"/>
        <v>0</v>
      </c>
      <c r="I106" s="577"/>
      <c r="J106" s="578">
        <f t="shared" si="13"/>
        <v>0</v>
      </c>
      <c r="K106" s="577"/>
      <c r="L106" s="577"/>
      <c r="M106" s="577">
        <f t="shared" ref="M106:M111" si="15">G106-I106</f>
        <v>0</v>
      </c>
      <c r="N106" s="578">
        <f t="shared" si="14"/>
        <v>0</v>
      </c>
    </row>
    <row r="107" spans="1:14" ht="15.75" hidden="1">
      <c r="A107" s="573" t="s">
        <v>354</v>
      </c>
      <c r="B107" s="574" t="str">
        <f t="shared" si="11"/>
        <v>xx</v>
      </c>
      <c r="C107" s="575"/>
      <c r="D107" s="576"/>
      <c r="E107" s="576"/>
      <c r="F107" s="576"/>
      <c r="G107" s="577"/>
      <c r="H107" s="578">
        <f t="shared" si="12"/>
        <v>0</v>
      </c>
      <c r="I107" s="577"/>
      <c r="J107" s="578">
        <f t="shared" si="13"/>
        <v>0</v>
      </c>
      <c r="K107" s="577"/>
      <c r="L107" s="577"/>
      <c r="M107" s="577">
        <f t="shared" si="15"/>
        <v>0</v>
      </c>
      <c r="N107" s="578">
        <f t="shared" si="14"/>
        <v>0</v>
      </c>
    </row>
    <row r="108" spans="1:14" ht="15.75" hidden="1">
      <c r="A108" s="573" t="s">
        <v>354</v>
      </c>
      <c r="B108" s="574" t="str">
        <f t="shared" si="11"/>
        <v>xx</v>
      </c>
      <c r="C108" s="575"/>
      <c r="D108" s="576"/>
      <c r="E108" s="576"/>
      <c r="F108" s="576"/>
      <c r="G108" s="577"/>
      <c r="H108" s="578">
        <f t="shared" si="12"/>
        <v>0</v>
      </c>
      <c r="I108" s="577"/>
      <c r="J108" s="578">
        <f t="shared" si="13"/>
        <v>0</v>
      </c>
      <c r="K108" s="577"/>
      <c r="L108" s="577"/>
      <c r="M108" s="577">
        <f t="shared" si="15"/>
        <v>0</v>
      </c>
      <c r="N108" s="578">
        <f t="shared" si="14"/>
        <v>0</v>
      </c>
    </row>
    <row r="109" spans="1:14" ht="15.75" hidden="1">
      <c r="A109" s="573" t="s">
        <v>354</v>
      </c>
      <c r="B109" s="574" t="str">
        <f t="shared" si="11"/>
        <v>xx</v>
      </c>
      <c r="C109" s="575"/>
      <c r="D109" s="576"/>
      <c r="E109" s="576"/>
      <c r="F109" s="576"/>
      <c r="G109" s="577"/>
      <c r="H109" s="578">
        <f t="shared" si="12"/>
        <v>0</v>
      </c>
      <c r="I109" s="577"/>
      <c r="J109" s="578">
        <f t="shared" si="13"/>
        <v>0</v>
      </c>
      <c r="K109" s="577"/>
      <c r="L109" s="577"/>
      <c r="M109" s="577">
        <f t="shared" si="15"/>
        <v>0</v>
      </c>
      <c r="N109" s="578">
        <f t="shared" si="14"/>
        <v>0</v>
      </c>
    </row>
    <row r="110" spans="1:14" ht="15.75" hidden="1">
      <c r="A110" s="573" t="s">
        <v>354</v>
      </c>
      <c r="B110" s="574" t="str">
        <f t="shared" si="11"/>
        <v>xx</v>
      </c>
      <c r="C110" s="575"/>
      <c r="D110" s="576"/>
      <c r="E110" s="576"/>
      <c r="F110" s="576"/>
      <c r="G110" s="577"/>
      <c r="H110" s="578">
        <f t="shared" si="12"/>
        <v>0</v>
      </c>
      <c r="I110" s="577"/>
      <c r="J110" s="578">
        <f t="shared" si="13"/>
        <v>0</v>
      </c>
      <c r="K110" s="577"/>
      <c r="L110" s="577"/>
      <c r="M110" s="577">
        <f t="shared" si="15"/>
        <v>0</v>
      </c>
      <c r="N110" s="578">
        <f t="shared" si="14"/>
        <v>0</v>
      </c>
    </row>
    <row r="111" spans="1:14" ht="15.75" hidden="1">
      <c r="A111" s="573" t="s">
        <v>354</v>
      </c>
      <c r="B111" s="574" t="str">
        <f t="shared" si="11"/>
        <v>xx</v>
      </c>
      <c r="C111" s="575"/>
      <c r="D111" s="576"/>
      <c r="E111" s="576"/>
      <c r="F111" s="576"/>
      <c r="G111" s="577"/>
      <c r="H111" s="578">
        <f t="shared" si="12"/>
        <v>0</v>
      </c>
      <c r="I111" s="577"/>
      <c r="J111" s="578">
        <f t="shared" si="13"/>
        <v>0</v>
      </c>
      <c r="K111" s="577"/>
      <c r="L111" s="577"/>
      <c r="M111" s="577">
        <f t="shared" si="15"/>
        <v>0</v>
      </c>
      <c r="N111" s="578">
        <f t="shared" si="14"/>
        <v>0</v>
      </c>
    </row>
    <row r="112" spans="1:14" ht="15.75">
      <c r="A112" s="573"/>
      <c r="B112" s="574"/>
      <c r="C112" s="579"/>
      <c r="D112" s="579" t="s">
        <v>459</v>
      </c>
      <c r="E112" s="580"/>
      <c r="F112" s="581"/>
      <c r="G112" s="582">
        <f>SUM(G71:G111)</f>
        <v>0</v>
      </c>
      <c r="H112" s="583">
        <f t="shared" ref="H112:N112" si="16">SUM(H71:H111)</f>
        <v>0</v>
      </c>
      <c r="I112" s="582">
        <f>SUM(I71:I111)</f>
        <v>170</v>
      </c>
      <c r="J112" s="583">
        <f t="shared" si="16"/>
        <v>1.3607549999999999</v>
      </c>
      <c r="K112" s="582">
        <f t="shared" si="16"/>
        <v>0</v>
      </c>
      <c r="L112" s="582">
        <f t="shared" si="16"/>
        <v>0</v>
      </c>
      <c r="M112" s="582">
        <f t="shared" si="16"/>
        <v>170</v>
      </c>
      <c r="N112" s="583">
        <f t="shared" si="16"/>
        <v>1.3607549999999999</v>
      </c>
    </row>
    <row r="113" spans="1:14" ht="15.75" hidden="1">
      <c r="A113" s="573" t="s">
        <v>354</v>
      </c>
      <c r="B113" s="574" t="str">
        <f t="shared" ref="B113:B136" si="17">D113&amp;A113&amp;E113&amp;A113&amp;F113</f>
        <v>xx</v>
      </c>
      <c r="C113" s="575"/>
      <c r="D113" s="576"/>
      <c r="E113" s="576"/>
      <c r="F113" s="576"/>
      <c r="G113" s="577"/>
      <c r="H113" s="578">
        <f t="shared" ref="H113:H136" si="18">D113*E113*F113*G113/1000000000</f>
        <v>0</v>
      </c>
      <c r="I113" s="577"/>
      <c r="J113" s="578">
        <f t="shared" ref="J113:J136" si="19">D113*E113*F113*I113/1000000000</f>
        <v>0</v>
      </c>
      <c r="K113" s="577"/>
      <c r="L113" s="577"/>
      <c r="M113" s="577">
        <f t="shared" ref="M113:M136" si="20">G113-I113</f>
        <v>0</v>
      </c>
      <c r="N113" s="578">
        <f t="shared" ref="N113:N136" si="21">D113*E113*F113*M113/1000000000</f>
        <v>0</v>
      </c>
    </row>
    <row r="114" spans="1:14" ht="15.75" hidden="1">
      <c r="A114" s="573" t="s">
        <v>354</v>
      </c>
      <c r="B114" s="574" t="str">
        <f t="shared" si="17"/>
        <v>xx</v>
      </c>
      <c r="C114" s="575"/>
      <c r="D114" s="576"/>
      <c r="E114" s="576"/>
      <c r="F114" s="576"/>
      <c r="G114" s="577"/>
      <c r="H114" s="578">
        <f t="shared" si="18"/>
        <v>0</v>
      </c>
      <c r="I114" s="577"/>
      <c r="J114" s="578">
        <f t="shared" si="19"/>
        <v>0</v>
      </c>
      <c r="K114" s="577"/>
      <c r="L114" s="577"/>
      <c r="M114" s="577">
        <f t="shared" si="20"/>
        <v>0</v>
      </c>
      <c r="N114" s="578">
        <f t="shared" si="21"/>
        <v>0</v>
      </c>
    </row>
    <row r="115" spans="1:14" ht="15.75" hidden="1">
      <c r="A115" s="573" t="s">
        <v>354</v>
      </c>
      <c r="B115" s="574" t="str">
        <f t="shared" si="17"/>
        <v>xx</v>
      </c>
      <c r="C115" s="575"/>
      <c r="D115" s="576"/>
      <c r="E115" s="576"/>
      <c r="F115" s="576"/>
      <c r="G115" s="577"/>
      <c r="H115" s="578">
        <f t="shared" si="18"/>
        <v>0</v>
      </c>
      <c r="I115" s="577"/>
      <c r="J115" s="578">
        <f t="shared" si="19"/>
        <v>0</v>
      </c>
      <c r="K115" s="577"/>
      <c r="L115" s="577"/>
      <c r="M115" s="577">
        <f t="shared" si="20"/>
        <v>0</v>
      </c>
      <c r="N115" s="578">
        <f t="shared" si="21"/>
        <v>0</v>
      </c>
    </row>
    <row r="116" spans="1:14" ht="15.75" hidden="1">
      <c r="A116" s="573" t="s">
        <v>354</v>
      </c>
      <c r="B116" s="574" t="str">
        <f t="shared" si="17"/>
        <v>xx</v>
      </c>
      <c r="C116" s="575"/>
      <c r="D116" s="576"/>
      <c r="E116" s="576"/>
      <c r="F116" s="576"/>
      <c r="G116" s="577"/>
      <c r="H116" s="578">
        <f t="shared" si="18"/>
        <v>0</v>
      </c>
      <c r="I116" s="577"/>
      <c r="J116" s="578">
        <f t="shared" si="19"/>
        <v>0</v>
      </c>
      <c r="K116" s="577"/>
      <c r="L116" s="577"/>
      <c r="M116" s="577">
        <f t="shared" si="20"/>
        <v>0</v>
      </c>
      <c r="N116" s="578">
        <f t="shared" si="21"/>
        <v>0</v>
      </c>
    </row>
    <row r="117" spans="1:14" ht="15.75" hidden="1">
      <c r="A117" s="573" t="s">
        <v>354</v>
      </c>
      <c r="B117" s="574" t="str">
        <f t="shared" si="17"/>
        <v>xx</v>
      </c>
      <c r="C117" s="575"/>
      <c r="D117" s="576"/>
      <c r="E117" s="576"/>
      <c r="F117" s="576"/>
      <c r="G117" s="577"/>
      <c r="H117" s="578">
        <f t="shared" si="18"/>
        <v>0</v>
      </c>
      <c r="I117" s="577"/>
      <c r="J117" s="578">
        <f t="shared" si="19"/>
        <v>0</v>
      </c>
      <c r="K117" s="577"/>
      <c r="L117" s="577"/>
      <c r="M117" s="577">
        <f t="shared" si="20"/>
        <v>0</v>
      </c>
      <c r="N117" s="578">
        <f t="shared" si="21"/>
        <v>0</v>
      </c>
    </row>
    <row r="118" spans="1:14" ht="15.75" hidden="1">
      <c r="A118" s="573" t="s">
        <v>354</v>
      </c>
      <c r="B118" s="574" t="str">
        <f t="shared" si="17"/>
        <v>xx</v>
      </c>
      <c r="C118" s="575"/>
      <c r="D118" s="576"/>
      <c r="E118" s="576"/>
      <c r="F118" s="576"/>
      <c r="G118" s="577"/>
      <c r="H118" s="578">
        <f t="shared" si="18"/>
        <v>0</v>
      </c>
      <c r="I118" s="577"/>
      <c r="J118" s="578">
        <f t="shared" si="19"/>
        <v>0</v>
      </c>
      <c r="K118" s="577"/>
      <c r="L118" s="577"/>
      <c r="M118" s="577">
        <f t="shared" si="20"/>
        <v>0</v>
      </c>
      <c r="N118" s="578">
        <f t="shared" si="21"/>
        <v>0</v>
      </c>
    </row>
    <row r="119" spans="1:14" ht="15.75" hidden="1">
      <c r="A119" s="573" t="s">
        <v>354</v>
      </c>
      <c r="B119" s="574" t="str">
        <f t="shared" si="17"/>
        <v>xx</v>
      </c>
      <c r="C119" s="575"/>
      <c r="D119" s="576"/>
      <c r="E119" s="576"/>
      <c r="F119" s="576"/>
      <c r="G119" s="577"/>
      <c r="H119" s="578">
        <f t="shared" si="18"/>
        <v>0</v>
      </c>
      <c r="I119" s="577"/>
      <c r="J119" s="578">
        <f t="shared" si="19"/>
        <v>0</v>
      </c>
      <c r="K119" s="577"/>
      <c r="L119" s="577"/>
      <c r="M119" s="577">
        <f t="shared" si="20"/>
        <v>0</v>
      </c>
      <c r="N119" s="578">
        <f t="shared" si="21"/>
        <v>0</v>
      </c>
    </row>
    <row r="120" spans="1:14" ht="15.75" hidden="1">
      <c r="A120" s="573" t="s">
        <v>354</v>
      </c>
      <c r="B120" s="574" t="str">
        <f t="shared" si="17"/>
        <v>xx</v>
      </c>
      <c r="C120" s="575"/>
      <c r="D120" s="576"/>
      <c r="E120" s="576"/>
      <c r="F120" s="576"/>
      <c r="G120" s="577"/>
      <c r="H120" s="578">
        <f t="shared" si="18"/>
        <v>0</v>
      </c>
      <c r="I120" s="577"/>
      <c r="J120" s="578">
        <f t="shared" si="19"/>
        <v>0</v>
      </c>
      <c r="K120" s="577"/>
      <c r="L120" s="577"/>
      <c r="M120" s="577">
        <f t="shared" si="20"/>
        <v>0</v>
      </c>
      <c r="N120" s="578">
        <f t="shared" si="21"/>
        <v>0</v>
      </c>
    </row>
    <row r="121" spans="1:14" ht="15.75" hidden="1">
      <c r="A121" s="573" t="s">
        <v>354</v>
      </c>
      <c r="B121" s="574" t="str">
        <f t="shared" si="17"/>
        <v>xx</v>
      </c>
      <c r="C121" s="575"/>
      <c r="D121" s="576"/>
      <c r="E121" s="576"/>
      <c r="F121" s="576"/>
      <c r="G121" s="577"/>
      <c r="H121" s="578">
        <f t="shared" si="18"/>
        <v>0</v>
      </c>
      <c r="I121" s="577"/>
      <c r="J121" s="578">
        <f t="shared" si="19"/>
        <v>0</v>
      </c>
      <c r="K121" s="577"/>
      <c r="L121" s="577"/>
      <c r="M121" s="577">
        <f t="shared" si="20"/>
        <v>0</v>
      </c>
      <c r="N121" s="578">
        <f t="shared" si="21"/>
        <v>0</v>
      </c>
    </row>
    <row r="122" spans="1:14" ht="15.75" hidden="1">
      <c r="A122" s="573" t="s">
        <v>354</v>
      </c>
      <c r="B122" s="574" t="str">
        <f t="shared" si="17"/>
        <v>xx</v>
      </c>
      <c r="C122" s="575"/>
      <c r="D122" s="576"/>
      <c r="E122" s="576"/>
      <c r="F122" s="576"/>
      <c r="G122" s="577"/>
      <c r="H122" s="578">
        <f t="shared" si="18"/>
        <v>0</v>
      </c>
      <c r="I122" s="577"/>
      <c r="J122" s="578">
        <f t="shared" si="19"/>
        <v>0</v>
      </c>
      <c r="K122" s="577"/>
      <c r="L122" s="577"/>
      <c r="M122" s="577">
        <f t="shared" si="20"/>
        <v>0</v>
      </c>
      <c r="N122" s="578">
        <f t="shared" si="21"/>
        <v>0</v>
      </c>
    </row>
    <row r="123" spans="1:14" ht="15.75" hidden="1">
      <c r="A123" s="573" t="s">
        <v>354</v>
      </c>
      <c r="B123" s="574" t="str">
        <f t="shared" si="17"/>
        <v>xx</v>
      </c>
      <c r="C123" s="575"/>
      <c r="D123" s="576"/>
      <c r="E123" s="576"/>
      <c r="F123" s="576"/>
      <c r="G123" s="577"/>
      <c r="H123" s="578">
        <f t="shared" si="18"/>
        <v>0</v>
      </c>
      <c r="I123" s="577"/>
      <c r="J123" s="578">
        <f t="shared" si="19"/>
        <v>0</v>
      </c>
      <c r="K123" s="577"/>
      <c r="L123" s="577"/>
      <c r="M123" s="577">
        <f t="shared" si="20"/>
        <v>0</v>
      </c>
      <c r="N123" s="578">
        <f t="shared" si="21"/>
        <v>0</v>
      </c>
    </row>
    <row r="124" spans="1:14" ht="15.75" hidden="1">
      <c r="A124" s="573" t="s">
        <v>354</v>
      </c>
      <c r="B124" s="574" t="str">
        <f t="shared" si="17"/>
        <v>xx</v>
      </c>
      <c r="C124" s="575"/>
      <c r="D124" s="576"/>
      <c r="E124" s="576"/>
      <c r="F124" s="576"/>
      <c r="G124" s="577"/>
      <c r="H124" s="578">
        <f t="shared" si="18"/>
        <v>0</v>
      </c>
      <c r="I124" s="577"/>
      <c r="J124" s="578">
        <f t="shared" si="19"/>
        <v>0</v>
      </c>
      <c r="K124" s="577"/>
      <c r="L124" s="577"/>
      <c r="M124" s="577">
        <f t="shared" si="20"/>
        <v>0</v>
      </c>
      <c r="N124" s="578">
        <f t="shared" si="21"/>
        <v>0</v>
      </c>
    </row>
    <row r="125" spans="1:14" ht="15.75" hidden="1">
      <c r="A125" s="573" t="s">
        <v>354</v>
      </c>
      <c r="B125" s="574" t="str">
        <f t="shared" si="17"/>
        <v>xx</v>
      </c>
      <c r="C125" s="575"/>
      <c r="D125" s="576"/>
      <c r="E125" s="576"/>
      <c r="F125" s="576"/>
      <c r="G125" s="577"/>
      <c r="H125" s="578">
        <f t="shared" si="18"/>
        <v>0</v>
      </c>
      <c r="I125" s="577"/>
      <c r="J125" s="578">
        <f t="shared" si="19"/>
        <v>0</v>
      </c>
      <c r="K125" s="577"/>
      <c r="L125" s="577"/>
      <c r="M125" s="577">
        <f t="shared" si="20"/>
        <v>0</v>
      </c>
      <c r="N125" s="578">
        <f t="shared" si="21"/>
        <v>0</v>
      </c>
    </row>
    <row r="126" spans="1:14" ht="15.75" hidden="1">
      <c r="A126" s="573" t="s">
        <v>354</v>
      </c>
      <c r="B126" s="574" t="str">
        <f t="shared" si="17"/>
        <v>xx</v>
      </c>
      <c r="C126" s="575"/>
      <c r="D126" s="576"/>
      <c r="E126" s="576"/>
      <c r="F126" s="576"/>
      <c r="G126" s="577"/>
      <c r="H126" s="578">
        <f t="shared" si="18"/>
        <v>0</v>
      </c>
      <c r="I126" s="577"/>
      <c r="J126" s="578">
        <f t="shared" si="19"/>
        <v>0</v>
      </c>
      <c r="K126" s="577"/>
      <c r="L126" s="577"/>
      <c r="M126" s="577">
        <f t="shared" si="20"/>
        <v>0</v>
      </c>
      <c r="N126" s="578">
        <f t="shared" si="21"/>
        <v>0</v>
      </c>
    </row>
    <row r="127" spans="1:14" ht="15.75" hidden="1">
      <c r="A127" s="573" t="s">
        <v>354</v>
      </c>
      <c r="B127" s="574" t="str">
        <f t="shared" si="17"/>
        <v>xx</v>
      </c>
      <c r="C127" s="575"/>
      <c r="D127" s="576"/>
      <c r="E127" s="576"/>
      <c r="F127" s="576"/>
      <c r="G127" s="577"/>
      <c r="H127" s="578">
        <f t="shared" si="18"/>
        <v>0</v>
      </c>
      <c r="I127" s="577"/>
      <c r="J127" s="578">
        <f t="shared" si="19"/>
        <v>0</v>
      </c>
      <c r="K127" s="577"/>
      <c r="L127" s="577"/>
      <c r="M127" s="577">
        <f t="shared" si="20"/>
        <v>0</v>
      </c>
      <c r="N127" s="578">
        <f t="shared" si="21"/>
        <v>0</v>
      </c>
    </row>
    <row r="128" spans="1:14" ht="15.75" hidden="1">
      <c r="A128" s="573" t="s">
        <v>354</v>
      </c>
      <c r="B128" s="574" t="str">
        <f t="shared" si="17"/>
        <v>xx</v>
      </c>
      <c r="C128" s="575"/>
      <c r="D128" s="576"/>
      <c r="E128" s="576"/>
      <c r="F128" s="576"/>
      <c r="G128" s="577"/>
      <c r="H128" s="578">
        <f t="shared" si="18"/>
        <v>0</v>
      </c>
      <c r="I128" s="577"/>
      <c r="J128" s="578">
        <f t="shared" si="19"/>
        <v>0</v>
      </c>
      <c r="K128" s="577"/>
      <c r="L128" s="577"/>
      <c r="M128" s="577">
        <f t="shared" si="20"/>
        <v>0</v>
      </c>
      <c r="N128" s="578">
        <f t="shared" si="21"/>
        <v>0</v>
      </c>
    </row>
    <row r="129" spans="1:14" ht="15.75" hidden="1">
      <c r="A129" s="573" t="s">
        <v>354</v>
      </c>
      <c r="B129" s="574" t="str">
        <f t="shared" si="17"/>
        <v>xx</v>
      </c>
      <c r="C129" s="575"/>
      <c r="D129" s="576"/>
      <c r="E129" s="576"/>
      <c r="F129" s="576"/>
      <c r="G129" s="577"/>
      <c r="H129" s="578">
        <f t="shared" si="18"/>
        <v>0</v>
      </c>
      <c r="I129" s="577"/>
      <c r="J129" s="578">
        <f t="shared" si="19"/>
        <v>0</v>
      </c>
      <c r="K129" s="577"/>
      <c r="L129" s="577"/>
      <c r="M129" s="577">
        <f t="shared" si="20"/>
        <v>0</v>
      </c>
      <c r="N129" s="578">
        <f t="shared" si="21"/>
        <v>0</v>
      </c>
    </row>
    <row r="130" spans="1:14" ht="15.75" hidden="1">
      <c r="A130" s="573" t="s">
        <v>354</v>
      </c>
      <c r="B130" s="574" t="str">
        <f t="shared" si="17"/>
        <v>xx</v>
      </c>
      <c r="C130" s="575"/>
      <c r="D130" s="576"/>
      <c r="E130" s="576"/>
      <c r="F130" s="576"/>
      <c r="G130" s="577"/>
      <c r="H130" s="578">
        <f t="shared" si="18"/>
        <v>0</v>
      </c>
      <c r="I130" s="577"/>
      <c r="J130" s="578">
        <f t="shared" si="19"/>
        <v>0</v>
      </c>
      <c r="K130" s="577"/>
      <c r="L130" s="577"/>
      <c r="M130" s="577">
        <f t="shared" si="20"/>
        <v>0</v>
      </c>
      <c r="N130" s="578">
        <f t="shared" si="21"/>
        <v>0</v>
      </c>
    </row>
    <row r="131" spans="1:14" ht="15.75" hidden="1">
      <c r="A131" s="573" t="s">
        <v>354</v>
      </c>
      <c r="B131" s="574" t="str">
        <f t="shared" si="17"/>
        <v>xx</v>
      </c>
      <c r="C131" s="575"/>
      <c r="D131" s="576"/>
      <c r="E131" s="576"/>
      <c r="F131" s="576"/>
      <c r="G131" s="577"/>
      <c r="H131" s="578">
        <f t="shared" si="18"/>
        <v>0</v>
      </c>
      <c r="I131" s="577"/>
      <c r="J131" s="578">
        <f t="shared" si="19"/>
        <v>0</v>
      </c>
      <c r="K131" s="577"/>
      <c r="L131" s="577"/>
      <c r="M131" s="577">
        <f t="shared" si="20"/>
        <v>0</v>
      </c>
      <c r="N131" s="578">
        <f t="shared" si="21"/>
        <v>0</v>
      </c>
    </row>
    <row r="132" spans="1:14" ht="15.75" hidden="1">
      <c r="A132" s="573" t="s">
        <v>354</v>
      </c>
      <c r="B132" s="574" t="str">
        <f t="shared" si="17"/>
        <v>xx</v>
      </c>
      <c r="C132" s="575"/>
      <c r="D132" s="576"/>
      <c r="E132" s="576"/>
      <c r="F132" s="576"/>
      <c r="G132" s="577"/>
      <c r="H132" s="578">
        <f t="shared" si="18"/>
        <v>0</v>
      </c>
      <c r="I132" s="577"/>
      <c r="J132" s="578">
        <f t="shared" si="19"/>
        <v>0</v>
      </c>
      <c r="K132" s="577"/>
      <c r="L132" s="577"/>
      <c r="M132" s="577">
        <f t="shared" si="20"/>
        <v>0</v>
      </c>
      <c r="N132" s="578">
        <f t="shared" si="21"/>
        <v>0</v>
      </c>
    </row>
    <row r="133" spans="1:14" ht="15.75" hidden="1">
      <c r="A133" s="573" t="s">
        <v>354</v>
      </c>
      <c r="B133" s="574" t="str">
        <f t="shared" si="17"/>
        <v>xx</v>
      </c>
      <c r="C133" s="575"/>
      <c r="D133" s="576"/>
      <c r="E133" s="576"/>
      <c r="F133" s="576"/>
      <c r="G133" s="577"/>
      <c r="H133" s="578">
        <f t="shared" si="18"/>
        <v>0</v>
      </c>
      <c r="I133" s="577"/>
      <c r="J133" s="578">
        <f t="shared" si="19"/>
        <v>0</v>
      </c>
      <c r="K133" s="577"/>
      <c r="L133" s="577"/>
      <c r="M133" s="577">
        <f t="shared" si="20"/>
        <v>0</v>
      </c>
      <c r="N133" s="578">
        <f t="shared" si="21"/>
        <v>0</v>
      </c>
    </row>
    <row r="134" spans="1:14" ht="15.75" hidden="1">
      <c r="A134" s="573" t="s">
        <v>354</v>
      </c>
      <c r="B134" s="574" t="str">
        <f t="shared" si="17"/>
        <v>xx</v>
      </c>
      <c r="C134" s="575"/>
      <c r="D134" s="576"/>
      <c r="E134" s="576"/>
      <c r="F134" s="576"/>
      <c r="G134" s="577"/>
      <c r="H134" s="578">
        <f t="shared" si="18"/>
        <v>0</v>
      </c>
      <c r="I134" s="577"/>
      <c r="J134" s="578">
        <f t="shared" si="19"/>
        <v>0</v>
      </c>
      <c r="K134" s="577"/>
      <c r="L134" s="577"/>
      <c r="M134" s="577">
        <f t="shared" si="20"/>
        <v>0</v>
      </c>
      <c r="N134" s="578">
        <f t="shared" si="21"/>
        <v>0</v>
      </c>
    </row>
    <row r="135" spans="1:14" ht="15.75" hidden="1">
      <c r="A135" s="573" t="s">
        <v>354</v>
      </c>
      <c r="B135" s="574" t="str">
        <f t="shared" si="17"/>
        <v>xx</v>
      </c>
      <c r="C135" s="575"/>
      <c r="D135" s="576"/>
      <c r="E135" s="576"/>
      <c r="F135" s="576"/>
      <c r="G135" s="577"/>
      <c r="H135" s="578">
        <f t="shared" si="18"/>
        <v>0</v>
      </c>
      <c r="I135" s="577"/>
      <c r="J135" s="578">
        <f t="shared" si="19"/>
        <v>0</v>
      </c>
      <c r="K135" s="577"/>
      <c r="L135" s="577"/>
      <c r="M135" s="577">
        <f t="shared" si="20"/>
        <v>0</v>
      </c>
      <c r="N135" s="578">
        <f t="shared" si="21"/>
        <v>0</v>
      </c>
    </row>
    <row r="136" spans="1:14" ht="15.75" hidden="1">
      <c r="A136" s="573" t="s">
        <v>354</v>
      </c>
      <c r="B136" s="574" t="str">
        <f t="shared" si="17"/>
        <v>xx</v>
      </c>
      <c r="C136" s="575"/>
      <c r="D136" s="576"/>
      <c r="E136" s="576"/>
      <c r="F136" s="576"/>
      <c r="G136" s="577"/>
      <c r="H136" s="578">
        <f t="shared" si="18"/>
        <v>0</v>
      </c>
      <c r="I136" s="577"/>
      <c r="J136" s="578">
        <f t="shared" si="19"/>
        <v>0</v>
      </c>
      <c r="K136" s="577"/>
      <c r="L136" s="577"/>
      <c r="M136" s="577">
        <f t="shared" si="20"/>
        <v>0</v>
      </c>
      <c r="N136" s="578">
        <f t="shared" si="21"/>
        <v>0</v>
      </c>
    </row>
    <row r="137" spans="1:14" ht="18.75" hidden="1">
      <c r="B137" s="584"/>
      <c r="C137" s="585"/>
      <c r="D137" s="585" t="s">
        <v>355</v>
      </c>
      <c r="E137" s="586"/>
      <c r="F137" s="587"/>
      <c r="G137" s="588">
        <f>SUM(G113:G136)</f>
        <v>0</v>
      </c>
      <c r="H137" s="589">
        <f t="shared" ref="H137:N137" si="22">SUM(H113:H136)</f>
        <v>0</v>
      </c>
      <c r="I137" s="588">
        <f t="shared" si="22"/>
        <v>0</v>
      </c>
      <c r="J137" s="589">
        <f t="shared" si="22"/>
        <v>0</v>
      </c>
      <c r="K137" s="588">
        <f t="shared" si="22"/>
        <v>0</v>
      </c>
      <c r="L137" s="588">
        <f t="shared" si="22"/>
        <v>0</v>
      </c>
      <c r="M137" s="588">
        <f t="shared" si="22"/>
        <v>0</v>
      </c>
      <c r="N137" s="589">
        <f t="shared" si="22"/>
        <v>0</v>
      </c>
    </row>
    <row r="138" spans="1:14" ht="18.75">
      <c r="B138" s="590"/>
      <c r="C138" s="591"/>
      <c r="D138" s="591" t="s">
        <v>356</v>
      </c>
      <c r="E138" s="592"/>
      <c r="F138" s="593"/>
      <c r="G138" s="594">
        <f>G70+G112+G137</f>
        <v>0</v>
      </c>
      <c r="H138" s="595">
        <f t="shared" ref="H138:N138" si="23">H70+H112+H137</f>
        <v>0</v>
      </c>
      <c r="I138" s="594">
        <f t="shared" si="23"/>
        <v>1078</v>
      </c>
      <c r="J138" s="595">
        <f t="shared" si="23"/>
        <v>5.1908310000000002</v>
      </c>
      <c r="K138" s="594">
        <f t="shared" si="23"/>
        <v>0</v>
      </c>
      <c r="L138" s="594">
        <f t="shared" si="23"/>
        <v>0</v>
      </c>
      <c r="M138" s="594">
        <f t="shared" si="23"/>
        <v>1078</v>
      </c>
      <c r="N138" s="595">
        <f t="shared" si="23"/>
        <v>5.1908310000000002</v>
      </c>
    </row>
  </sheetData>
  <mergeCells count="5">
    <mergeCell ref="G3:H3"/>
    <mergeCell ref="I3:J3"/>
    <mergeCell ref="M3:N3"/>
    <mergeCell ref="K3:L3"/>
    <mergeCell ref="D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1"/>
  <sheetViews>
    <sheetView topLeftCell="A63" workbookViewId="0">
      <selection activeCell="A56" sqref="A56:D90"/>
    </sheetView>
  </sheetViews>
  <sheetFormatPr defaultRowHeight="12.75"/>
  <cols>
    <col min="1" max="1" width="28.5703125" bestFit="1" customWidth="1"/>
    <col min="2" max="3" width="28.5703125" customWidth="1"/>
    <col min="4" max="4" width="11.7109375" bestFit="1" customWidth="1"/>
    <col min="5" max="5" width="10.5703125" bestFit="1" customWidth="1"/>
  </cols>
  <sheetData>
    <row r="3" spans="1:5">
      <c r="A3" s="598" t="s">
        <v>456</v>
      </c>
      <c r="B3" s="598"/>
      <c r="C3" s="598"/>
      <c r="D3" t="s">
        <v>457</v>
      </c>
      <c r="E3" t="s">
        <v>458</v>
      </c>
    </row>
    <row r="4" spans="1:5">
      <c r="A4" s="599" t="s">
        <v>367</v>
      </c>
      <c r="B4" s="599"/>
      <c r="C4" s="599"/>
      <c r="D4" s="601">
        <v>908</v>
      </c>
      <c r="E4" s="601">
        <v>3.8302</v>
      </c>
    </row>
    <row r="5" spans="1:5">
      <c r="A5" s="600">
        <v>20</v>
      </c>
      <c r="B5" s="600">
        <v>30</v>
      </c>
      <c r="C5" s="602">
        <v>1000</v>
      </c>
      <c r="D5" s="601">
        <v>120</v>
      </c>
      <c r="E5" s="601">
        <v>7.2000000000000008E-2</v>
      </c>
    </row>
    <row r="6" spans="1:5">
      <c r="A6" s="600">
        <v>20</v>
      </c>
      <c r="B6" s="600">
        <v>30</v>
      </c>
      <c r="C6" s="602">
        <v>1500</v>
      </c>
      <c r="D6" s="601">
        <v>119</v>
      </c>
      <c r="E6" s="601">
        <v>0.1071</v>
      </c>
    </row>
    <row r="7" spans="1:5">
      <c r="A7" s="600">
        <v>20</v>
      </c>
      <c r="B7" s="600">
        <v>30</v>
      </c>
      <c r="C7" s="602">
        <v>2000</v>
      </c>
      <c r="D7" s="601">
        <v>66</v>
      </c>
      <c r="E7" s="601">
        <v>7.9199999999999993E-2</v>
      </c>
    </row>
    <row r="8" spans="1:5">
      <c r="A8" s="600">
        <v>20</v>
      </c>
      <c r="B8" s="600">
        <v>30</v>
      </c>
      <c r="C8" s="602">
        <v>2500</v>
      </c>
      <c r="D8" s="601">
        <v>73</v>
      </c>
      <c r="E8" s="601">
        <v>0.1095</v>
      </c>
    </row>
    <row r="9" spans="1:5">
      <c r="A9" s="600">
        <v>20</v>
      </c>
      <c r="B9" s="600">
        <v>30</v>
      </c>
      <c r="C9" s="602">
        <v>3000</v>
      </c>
      <c r="D9" s="601">
        <v>77</v>
      </c>
      <c r="E9" s="601">
        <v>0.1386</v>
      </c>
    </row>
    <row r="10" spans="1:5">
      <c r="A10" s="600">
        <v>20</v>
      </c>
      <c r="B10" s="600">
        <v>30</v>
      </c>
      <c r="C10" s="602">
        <v>4000</v>
      </c>
      <c r="D10" s="601">
        <v>109</v>
      </c>
      <c r="E10" s="601">
        <v>0.2616</v>
      </c>
    </row>
    <row r="11" spans="1:5">
      <c r="A11" s="600">
        <v>25</v>
      </c>
      <c r="B11" s="600">
        <v>112</v>
      </c>
      <c r="C11" s="602">
        <v>3900</v>
      </c>
      <c r="D11" s="601">
        <v>2</v>
      </c>
      <c r="E11" s="601">
        <v>2.18E-2</v>
      </c>
    </row>
    <row r="12" spans="1:5">
      <c r="A12" s="600">
        <v>30</v>
      </c>
      <c r="B12" s="600">
        <v>50</v>
      </c>
      <c r="C12" s="602">
        <v>1000</v>
      </c>
      <c r="D12" s="601">
        <v>25</v>
      </c>
      <c r="E12" s="601">
        <v>3.7499999999999999E-2</v>
      </c>
    </row>
    <row r="13" spans="1:5">
      <c r="A13" s="600">
        <v>30</v>
      </c>
      <c r="B13" s="600">
        <v>50</v>
      </c>
      <c r="C13" s="602">
        <v>1500</v>
      </c>
      <c r="D13" s="601">
        <v>18</v>
      </c>
      <c r="E13" s="601">
        <v>4.0500000000000001E-2</v>
      </c>
    </row>
    <row r="14" spans="1:5">
      <c r="A14" s="600">
        <v>30</v>
      </c>
      <c r="B14" s="600">
        <v>50</v>
      </c>
      <c r="C14" s="602">
        <v>2000</v>
      </c>
      <c r="D14" s="601">
        <v>49</v>
      </c>
      <c r="E14" s="601">
        <v>0.14699999999999999</v>
      </c>
    </row>
    <row r="15" spans="1:5">
      <c r="A15" s="600">
        <v>30</v>
      </c>
      <c r="B15" s="600">
        <v>50</v>
      </c>
      <c r="C15" s="602">
        <v>2500</v>
      </c>
      <c r="D15" s="601">
        <v>39</v>
      </c>
      <c r="E15" s="601">
        <v>0.14629999999999999</v>
      </c>
    </row>
    <row r="16" spans="1:5">
      <c r="A16" s="600">
        <v>30</v>
      </c>
      <c r="B16" s="600">
        <v>50</v>
      </c>
      <c r="C16" s="602">
        <v>3000</v>
      </c>
      <c r="D16" s="601">
        <v>43</v>
      </c>
      <c r="E16" s="601">
        <v>0.19350000000000001</v>
      </c>
    </row>
    <row r="17" spans="1:5">
      <c r="A17" s="600">
        <v>30</v>
      </c>
      <c r="B17" s="600">
        <v>50</v>
      </c>
      <c r="C17" s="602">
        <v>4000</v>
      </c>
      <c r="D17" s="601">
        <v>55</v>
      </c>
      <c r="E17" s="601">
        <v>0.32999999999999996</v>
      </c>
    </row>
    <row r="18" spans="1:5">
      <c r="A18" s="600">
        <v>30</v>
      </c>
      <c r="B18" s="600">
        <v>112</v>
      </c>
      <c r="C18" s="602">
        <v>1000</v>
      </c>
      <c r="D18" s="601">
        <v>4</v>
      </c>
      <c r="E18" s="601">
        <v>1.34E-2</v>
      </c>
    </row>
    <row r="19" spans="1:5">
      <c r="A19" s="600">
        <v>30</v>
      </c>
      <c r="B19" s="600">
        <v>112</v>
      </c>
      <c r="C19" s="602">
        <v>1500</v>
      </c>
      <c r="D19" s="601">
        <v>4</v>
      </c>
      <c r="E19" s="601">
        <v>2.0199999999999999E-2</v>
      </c>
    </row>
    <row r="20" spans="1:5">
      <c r="A20" s="600">
        <v>30</v>
      </c>
      <c r="B20" s="600">
        <v>112</v>
      </c>
      <c r="C20" s="602">
        <v>1600</v>
      </c>
      <c r="D20" s="601">
        <v>2</v>
      </c>
      <c r="E20" s="601">
        <v>1.0800000000000001E-2</v>
      </c>
    </row>
    <row r="21" spans="1:5">
      <c r="A21" s="600">
        <v>30</v>
      </c>
      <c r="B21" s="600">
        <v>112</v>
      </c>
      <c r="C21" s="602">
        <v>2000</v>
      </c>
      <c r="D21" s="601">
        <v>7</v>
      </c>
      <c r="E21" s="601">
        <v>4.7E-2</v>
      </c>
    </row>
    <row r="22" spans="1:5">
      <c r="A22" s="600">
        <v>30</v>
      </c>
      <c r="B22" s="600">
        <v>112</v>
      </c>
      <c r="C22" s="602">
        <v>2200</v>
      </c>
      <c r="D22" s="601">
        <v>1</v>
      </c>
      <c r="E22" s="601">
        <v>7.4000000000000003E-3</v>
      </c>
    </row>
    <row r="23" spans="1:5">
      <c r="A23" s="600">
        <v>30</v>
      </c>
      <c r="B23" s="600">
        <v>112</v>
      </c>
      <c r="C23" s="602">
        <v>2500</v>
      </c>
      <c r="D23" s="601">
        <v>8</v>
      </c>
      <c r="E23" s="601">
        <v>6.7199999999999996E-2</v>
      </c>
    </row>
    <row r="24" spans="1:5">
      <c r="A24" s="600">
        <v>30</v>
      </c>
      <c r="B24" s="600">
        <v>112</v>
      </c>
      <c r="C24" s="602">
        <v>3000</v>
      </c>
      <c r="D24" s="601">
        <v>7</v>
      </c>
      <c r="E24" s="601">
        <v>7.0500000000000007E-2</v>
      </c>
    </row>
    <row r="25" spans="1:5">
      <c r="A25" s="600">
        <v>30</v>
      </c>
      <c r="B25" s="600">
        <v>112</v>
      </c>
      <c r="C25" s="602">
        <v>3200</v>
      </c>
      <c r="D25" s="601">
        <v>3</v>
      </c>
      <c r="E25" s="601">
        <v>3.2300000000000002E-2</v>
      </c>
    </row>
    <row r="26" spans="1:5">
      <c r="A26" s="600">
        <v>30</v>
      </c>
      <c r="B26" s="600">
        <v>112</v>
      </c>
      <c r="C26" s="602">
        <v>3500</v>
      </c>
      <c r="D26" s="601">
        <v>2</v>
      </c>
      <c r="E26" s="601">
        <v>2.35E-2</v>
      </c>
    </row>
    <row r="27" spans="1:5">
      <c r="A27" s="600">
        <v>30</v>
      </c>
      <c r="B27" s="600">
        <v>112</v>
      </c>
      <c r="C27" s="602">
        <v>3700</v>
      </c>
      <c r="D27" s="601">
        <v>3</v>
      </c>
      <c r="E27" s="601">
        <v>3.73E-2</v>
      </c>
    </row>
    <row r="28" spans="1:5">
      <c r="A28" s="600">
        <v>30</v>
      </c>
      <c r="B28" s="600">
        <v>112</v>
      </c>
      <c r="C28" s="602">
        <v>3800</v>
      </c>
      <c r="D28" s="601">
        <v>1</v>
      </c>
      <c r="E28" s="601">
        <v>1.2800000000000001E-2</v>
      </c>
    </row>
    <row r="29" spans="1:5">
      <c r="A29" s="600">
        <v>30</v>
      </c>
      <c r="B29" s="600">
        <v>112</v>
      </c>
      <c r="C29" s="602">
        <v>3900</v>
      </c>
      <c r="D29" s="601">
        <v>1</v>
      </c>
      <c r="E29" s="601">
        <v>1.3100000000000001E-2</v>
      </c>
    </row>
    <row r="30" spans="1:5">
      <c r="A30" s="600">
        <v>30</v>
      </c>
      <c r="B30" s="600">
        <v>112</v>
      </c>
      <c r="C30" s="602">
        <v>4000</v>
      </c>
      <c r="D30" s="601">
        <v>4</v>
      </c>
      <c r="E30" s="601">
        <v>5.3700000000000005E-2</v>
      </c>
    </row>
    <row r="31" spans="1:5">
      <c r="A31" s="600">
        <v>30</v>
      </c>
      <c r="B31" s="600">
        <v>112</v>
      </c>
      <c r="C31" s="602">
        <v>4100</v>
      </c>
      <c r="D31" s="601">
        <v>15</v>
      </c>
      <c r="E31" s="601">
        <v>0.20669999999999999</v>
      </c>
    </row>
    <row r="32" spans="1:5">
      <c r="A32" s="600">
        <v>30</v>
      </c>
      <c r="B32" s="600">
        <v>112</v>
      </c>
      <c r="C32" s="602">
        <v>4200</v>
      </c>
      <c r="D32" s="601">
        <v>1</v>
      </c>
      <c r="E32" s="601">
        <v>1.41E-2</v>
      </c>
    </row>
    <row r="33" spans="1:5">
      <c r="A33" s="600">
        <v>30</v>
      </c>
      <c r="B33" s="600">
        <v>112</v>
      </c>
      <c r="C33" s="602">
        <v>4300</v>
      </c>
      <c r="D33" s="601">
        <v>2</v>
      </c>
      <c r="E33" s="601">
        <v>2.8899999999999999E-2</v>
      </c>
    </row>
    <row r="34" spans="1:5">
      <c r="A34" s="600">
        <v>30</v>
      </c>
      <c r="B34" s="600">
        <v>112</v>
      </c>
      <c r="C34" s="602">
        <v>4800</v>
      </c>
      <c r="D34" s="601">
        <v>1</v>
      </c>
      <c r="E34" s="601">
        <v>1.61E-2</v>
      </c>
    </row>
    <row r="35" spans="1:5">
      <c r="A35" s="600">
        <v>30</v>
      </c>
      <c r="B35" s="600">
        <v>112</v>
      </c>
      <c r="C35" s="602">
        <v>4900</v>
      </c>
      <c r="D35" s="601">
        <v>3</v>
      </c>
      <c r="E35" s="601">
        <v>4.9399999999999999E-2</v>
      </c>
    </row>
    <row r="36" spans="1:5">
      <c r="A36" s="600">
        <v>30</v>
      </c>
      <c r="B36" s="600">
        <v>150</v>
      </c>
      <c r="C36" s="602">
        <v>1100</v>
      </c>
      <c r="D36" s="601">
        <v>1</v>
      </c>
      <c r="E36" s="601">
        <v>5.0000000000000001E-3</v>
      </c>
    </row>
    <row r="37" spans="1:5">
      <c r="A37" s="600">
        <v>30</v>
      </c>
      <c r="B37" s="600">
        <v>150</v>
      </c>
      <c r="C37" s="602">
        <v>3700</v>
      </c>
      <c r="D37" s="601">
        <v>3</v>
      </c>
      <c r="E37" s="601">
        <v>0.05</v>
      </c>
    </row>
    <row r="38" spans="1:5">
      <c r="A38" s="600">
        <v>30</v>
      </c>
      <c r="B38" s="600">
        <v>150</v>
      </c>
      <c r="C38" s="602">
        <v>4000</v>
      </c>
      <c r="D38" s="601">
        <v>2</v>
      </c>
      <c r="E38" s="601">
        <v>3.5999999999999997E-2</v>
      </c>
    </row>
    <row r="39" spans="1:5">
      <c r="A39" s="600">
        <v>30</v>
      </c>
      <c r="B39" s="600">
        <v>150</v>
      </c>
      <c r="C39" s="602">
        <v>4100</v>
      </c>
      <c r="D39" s="601">
        <v>6</v>
      </c>
      <c r="E39" s="601">
        <v>0.1108</v>
      </c>
    </row>
    <row r="40" spans="1:5">
      <c r="A40" s="600">
        <v>30</v>
      </c>
      <c r="B40" s="600">
        <v>150</v>
      </c>
      <c r="C40" s="602">
        <v>4700</v>
      </c>
      <c r="D40" s="601">
        <v>1</v>
      </c>
      <c r="E40" s="601">
        <v>2.1100000000000001E-2</v>
      </c>
    </row>
    <row r="41" spans="1:5">
      <c r="A41" s="600">
        <v>30</v>
      </c>
      <c r="B41" s="600">
        <v>150</v>
      </c>
      <c r="C41" s="602">
        <v>4900</v>
      </c>
      <c r="D41" s="601">
        <v>5</v>
      </c>
      <c r="E41" s="601">
        <v>0.11030000000000001</v>
      </c>
    </row>
    <row r="42" spans="1:5">
      <c r="A42" s="600">
        <v>30</v>
      </c>
      <c r="B42" s="600">
        <v>150</v>
      </c>
      <c r="C42" s="602">
        <v>5000</v>
      </c>
      <c r="D42" s="601">
        <v>4</v>
      </c>
      <c r="E42" s="601">
        <v>0.09</v>
      </c>
    </row>
    <row r="43" spans="1:5">
      <c r="A43" s="600">
        <v>30</v>
      </c>
      <c r="B43" s="600">
        <v>200</v>
      </c>
      <c r="C43" s="602">
        <v>4500</v>
      </c>
      <c r="D43" s="601">
        <v>1</v>
      </c>
      <c r="E43" s="601">
        <v>2.7E-2</v>
      </c>
    </row>
    <row r="44" spans="1:5">
      <c r="A44" s="600">
        <v>30</v>
      </c>
      <c r="B44" s="600">
        <v>200</v>
      </c>
      <c r="C44" s="602">
        <v>4800</v>
      </c>
      <c r="D44" s="601">
        <v>1</v>
      </c>
      <c r="E44" s="601">
        <v>2.8799999999999999E-2</v>
      </c>
    </row>
    <row r="45" spans="1:5">
      <c r="A45" s="600">
        <v>30</v>
      </c>
      <c r="B45" s="600">
        <v>200</v>
      </c>
      <c r="C45" s="602">
        <v>4900</v>
      </c>
      <c r="D45" s="601">
        <v>1</v>
      </c>
      <c r="E45" s="601">
        <v>2.9399999999999999E-2</v>
      </c>
    </row>
    <row r="46" spans="1:5">
      <c r="A46" s="600">
        <v>30</v>
      </c>
      <c r="B46" s="600">
        <v>200</v>
      </c>
      <c r="C46" s="602">
        <v>5000</v>
      </c>
      <c r="D46" s="601">
        <v>2</v>
      </c>
      <c r="E46" s="601">
        <v>0.06</v>
      </c>
    </row>
    <row r="47" spans="1:5">
      <c r="A47" s="600">
        <v>30</v>
      </c>
      <c r="B47" s="600">
        <v>250</v>
      </c>
      <c r="C47" s="602">
        <v>5000</v>
      </c>
      <c r="D47" s="601">
        <v>1</v>
      </c>
      <c r="E47" s="601">
        <v>3.7499999999999999E-2</v>
      </c>
    </row>
    <row r="48" spans="1:5">
      <c r="A48" s="600">
        <v>40</v>
      </c>
      <c r="B48" s="600">
        <v>60</v>
      </c>
      <c r="C48" s="602">
        <v>3000</v>
      </c>
      <c r="D48" s="601">
        <v>4</v>
      </c>
      <c r="E48" s="601">
        <v>2.8799999999999999E-2</v>
      </c>
    </row>
    <row r="49" spans="1:5">
      <c r="A49" s="600">
        <v>40</v>
      </c>
      <c r="B49" s="600">
        <v>60</v>
      </c>
      <c r="C49" s="602">
        <v>4000</v>
      </c>
      <c r="D49" s="601">
        <v>4</v>
      </c>
      <c r="E49" s="601">
        <v>3.8399999999999997E-2</v>
      </c>
    </row>
    <row r="50" spans="1:5">
      <c r="A50" s="600">
        <v>50</v>
      </c>
      <c r="B50" s="600">
        <v>70</v>
      </c>
      <c r="C50" s="602">
        <v>4000</v>
      </c>
      <c r="D50" s="601">
        <v>3</v>
      </c>
      <c r="E50" s="601">
        <v>4.2000000000000003E-2</v>
      </c>
    </row>
    <row r="51" spans="1:5">
      <c r="A51" s="600">
        <v>155</v>
      </c>
      <c r="B51" s="600">
        <v>155</v>
      </c>
      <c r="C51" s="602">
        <v>4000</v>
      </c>
      <c r="D51" s="601">
        <v>1</v>
      </c>
      <c r="E51" s="601">
        <v>9.6100000000000005E-2</v>
      </c>
    </row>
    <row r="52" spans="1:5">
      <c r="A52" s="600">
        <v>155</v>
      </c>
      <c r="B52" s="600">
        <v>155</v>
      </c>
      <c r="C52" s="602">
        <v>5000</v>
      </c>
      <c r="D52" s="601">
        <v>2</v>
      </c>
      <c r="E52" s="601">
        <v>0.2402</v>
      </c>
    </row>
    <row r="53" spans="1:5">
      <c r="A53" s="600">
        <v>205</v>
      </c>
      <c r="B53" s="600">
        <v>205</v>
      </c>
      <c r="C53" s="602">
        <v>4100</v>
      </c>
      <c r="D53" s="601">
        <v>1</v>
      </c>
      <c r="E53" s="601">
        <v>0.17230000000000001</v>
      </c>
    </row>
    <row r="54" spans="1:5">
      <c r="A54" s="600">
        <v>205</v>
      </c>
      <c r="B54" s="600">
        <v>205</v>
      </c>
      <c r="C54" s="602">
        <v>4700</v>
      </c>
      <c r="D54" s="601">
        <v>1</v>
      </c>
      <c r="E54" s="601">
        <v>0.19750000000000001</v>
      </c>
    </row>
    <row r="55" spans="1:5">
      <c r="A55" s="599" t="s">
        <v>381</v>
      </c>
      <c r="B55" s="599"/>
      <c r="C55" s="599"/>
      <c r="D55" s="601">
        <v>170</v>
      </c>
      <c r="E55" s="601">
        <v>1.3607000000000002</v>
      </c>
    </row>
    <row r="56" spans="1:5">
      <c r="A56" s="600">
        <v>15</v>
      </c>
      <c r="B56" s="600">
        <v>110</v>
      </c>
      <c r="C56" s="602">
        <v>2500</v>
      </c>
      <c r="D56" s="601">
        <v>1</v>
      </c>
      <c r="E56" s="601">
        <v>4.1000000000000003E-3</v>
      </c>
    </row>
    <row r="57" spans="1:5">
      <c r="A57" s="600">
        <v>15</v>
      </c>
      <c r="B57" s="600">
        <v>110</v>
      </c>
      <c r="C57" s="602">
        <v>4400</v>
      </c>
      <c r="D57" s="601">
        <v>1</v>
      </c>
      <c r="E57" s="601">
        <v>7.3000000000000001E-3</v>
      </c>
    </row>
    <row r="58" spans="1:5">
      <c r="A58" s="600">
        <v>25</v>
      </c>
      <c r="B58" s="600">
        <v>100</v>
      </c>
      <c r="C58" s="602">
        <v>1000</v>
      </c>
      <c r="D58" s="601">
        <v>2</v>
      </c>
      <c r="E58" s="601">
        <v>5.0000000000000001E-3</v>
      </c>
    </row>
    <row r="59" spans="1:5">
      <c r="A59" s="600">
        <v>25</v>
      </c>
      <c r="B59" s="600">
        <v>100</v>
      </c>
      <c r="C59" s="602">
        <v>1300</v>
      </c>
      <c r="D59" s="601">
        <v>1</v>
      </c>
      <c r="E59" s="601">
        <v>3.2000000000000002E-3</v>
      </c>
    </row>
    <row r="60" spans="1:5">
      <c r="A60" s="600">
        <v>25</v>
      </c>
      <c r="B60" s="600">
        <v>100</v>
      </c>
      <c r="C60" s="602">
        <v>1500</v>
      </c>
      <c r="D60" s="601">
        <v>2</v>
      </c>
      <c r="E60" s="601">
        <v>7.4999999999999997E-3</v>
      </c>
    </row>
    <row r="61" spans="1:5">
      <c r="A61" s="600">
        <v>25</v>
      </c>
      <c r="B61" s="600">
        <v>100</v>
      </c>
      <c r="C61" s="602">
        <v>1600</v>
      </c>
      <c r="D61" s="601">
        <v>2</v>
      </c>
      <c r="E61" s="601">
        <v>8.0000000000000002E-3</v>
      </c>
    </row>
    <row r="62" spans="1:5">
      <c r="A62" s="600">
        <v>25</v>
      </c>
      <c r="B62" s="600">
        <v>100</v>
      </c>
      <c r="C62" s="602">
        <v>2000</v>
      </c>
      <c r="D62" s="601">
        <v>1</v>
      </c>
      <c r="E62" s="601">
        <v>5.0000000000000001E-3</v>
      </c>
    </row>
    <row r="63" spans="1:5">
      <c r="A63" s="600">
        <v>25</v>
      </c>
      <c r="B63" s="600">
        <v>100</v>
      </c>
      <c r="C63" s="602">
        <v>4000</v>
      </c>
      <c r="D63" s="601">
        <v>3</v>
      </c>
      <c r="E63" s="601">
        <v>0.03</v>
      </c>
    </row>
    <row r="64" spans="1:5">
      <c r="A64" s="600">
        <v>25</v>
      </c>
      <c r="B64" s="600">
        <v>112</v>
      </c>
      <c r="C64" s="602">
        <v>1100</v>
      </c>
      <c r="D64" s="601">
        <v>5</v>
      </c>
      <c r="E64" s="601">
        <v>1.54E-2</v>
      </c>
    </row>
    <row r="65" spans="1:5">
      <c r="A65" s="600">
        <v>25</v>
      </c>
      <c r="B65" s="600">
        <v>112</v>
      </c>
      <c r="C65" s="602">
        <v>1300</v>
      </c>
      <c r="D65" s="601">
        <v>1</v>
      </c>
      <c r="E65" s="601">
        <v>3.5999999999999999E-3</v>
      </c>
    </row>
    <row r="66" spans="1:5">
      <c r="A66" s="600">
        <v>25</v>
      </c>
      <c r="B66" s="600">
        <v>112</v>
      </c>
      <c r="C66" s="602">
        <v>1500</v>
      </c>
      <c r="D66" s="601">
        <v>1</v>
      </c>
      <c r="E66" s="601">
        <v>4.1999999999999997E-3</v>
      </c>
    </row>
    <row r="67" spans="1:5">
      <c r="A67" s="600">
        <v>25</v>
      </c>
      <c r="B67" s="600">
        <v>112</v>
      </c>
      <c r="C67" s="602">
        <v>2100</v>
      </c>
      <c r="D67" s="601">
        <v>5</v>
      </c>
      <c r="E67" s="601">
        <v>2.9399999999999999E-2</v>
      </c>
    </row>
    <row r="68" spans="1:5">
      <c r="A68" s="600">
        <v>25</v>
      </c>
      <c r="B68" s="600">
        <v>112</v>
      </c>
      <c r="C68" s="602">
        <v>2200</v>
      </c>
      <c r="D68" s="601">
        <v>3</v>
      </c>
      <c r="E68" s="601">
        <v>1.8499999999999999E-2</v>
      </c>
    </row>
    <row r="69" spans="1:5">
      <c r="A69" s="600">
        <v>25</v>
      </c>
      <c r="B69" s="600">
        <v>112</v>
      </c>
      <c r="C69" s="602">
        <v>2500</v>
      </c>
      <c r="D69" s="601">
        <v>3</v>
      </c>
      <c r="E69" s="601">
        <v>2.1000000000000001E-2</v>
      </c>
    </row>
    <row r="70" spans="1:5">
      <c r="A70" s="600">
        <v>25</v>
      </c>
      <c r="B70" s="600">
        <v>112</v>
      </c>
      <c r="C70" s="602">
        <v>3000</v>
      </c>
      <c r="D70" s="601">
        <v>6</v>
      </c>
      <c r="E70" s="601">
        <v>5.04E-2</v>
      </c>
    </row>
    <row r="71" spans="1:5">
      <c r="A71" s="600">
        <v>25</v>
      </c>
      <c r="B71" s="600">
        <v>112</v>
      </c>
      <c r="C71" s="602">
        <v>3200</v>
      </c>
      <c r="D71" s="601">
        <v>2</v>
      </c>
      <c r="E71" s="601">
        <v>1.7899999999999999E-2</v>
      </c>
    </row>
    <row r="72" spans="1:5">
      <c r="A72" s="600">
        <v>25</v>
      </c>
      <c r="B72" s="600">
        <v>112</v>
      </c>
      <c r="C72" s="602">
        <v>3300</v>
      </c>
      <c r="D72" s="601">
        <v>2</v>
      </c>
      <c r="E72" s="601">
        <v>1.8499999999999999E-2</v>
      </c>
    </row>
    <row r="73" spans="1:5">
      <c r="A73" s="600">
        <v>25</v>
      </c>
      <c r="B73" s="600">
        <v>112</v>
      </c>
      <c r="C73" s="602">
        <v>3500</v>
      </c>
      <c r="D73" s="601">
        <v>1</v>
      </c>
      <c r="E73" s="601">
        <v>9.7999999999999997E-3</v>
      </c>
    </row>
    <row r="74" spans="1:5">
      <c r="A74" s="600">
        <v>25</v>
      </c>
      <c r="B74" s="600">
        <v>112</v>
      </c>
      <c r="C74" s="602">
        <v>3700</v>
      </c>
      <c r="D74" s="601">
        <v>3</v>
      </c>
      <c r="E74" s="601">
        <v>3.1099999999999999E-2</v>
      </c>
    </row>
    <row r="75" spans="1:5">
      <c r="A75" s="600">
        <v>25</v>
      </c>
      <c r="B75" s="600">
        <v>112</v>
      </c>
      <c r="C75" s="602">
        <v>3900</v>
      </c>
      <c r="D75" s="601">
        <v>3</v>
      </c>
      <c r="E75" s="601">
        <v>3.2800000000000003E-2</v>
      </c>
    </row>
    <row r="76" spans="1:5">
      <c r="A76" s="600">
        <v>25</v>
      </c>
      <c r="B76" s="600">
        <v>112</v>
      </c>
      <c r="C76" s="602">
        <v>4000</v>
      </c>
      <c r="D76" s="601">
        <v>5</v>
      </c>
      <c r="E76" s="601">
        <v>5.6000000000000001E-2</v>
      </c>
    </row>
    <row r="77" spans="1:5">
      <c r="A77" s="600">
        <v>25</v>
      </c>
      <c r="B77" s="600">
        <v>112</v>
      </c>
      <c r="C77" s="602">
        <v>4100</v>
      </c>
      <c r="D77" s="601">
        <v>9</v>
      </c>
      <c r="E77" s="601">
        <v>0.1033</v>
      </c>
    </row>
    <row r="78" spans="1:5">
      <c r="A78" s="600">
        <v>25</v>
      </c>
      <c r="B78" s="600">
        <v>112</v>
      </c>
      <c r="C78" s="602">
        <v>4300</v>
      </c>
      <c r="D78" s="601">
        <v>6</v>
      </c>
      <c r="E78" s="601">
        <v>7.22E-2</v>
      </c>
    </row>
    <row r="79" spans="1:5">
      <c r="A79" s="600">
        <v>25</v>
      </c>
      <c r="B79" s="600">
        <v>112</v>
      </c>
      <c r="C79" s="602">
        <v>4400</v>
      </c>
      <c r="D79" s="601">
        <v>2</v>
      </c>
      <c r="E79" s="601">
        <v>2.46E-2</v>
      </c>
    </row>
    <row r="80" spans="1:5">
      <c r="A80" s="600">
        <v>25</v>
      </c>
      <c r="B80" s="600">
        <v>112</v>
      </c>
      <c r="C80" s="602">
        <v>4600</v>
      </c>
      <c r="D80" s="601">
        <v>2</v>
      </c>
      <c r="E80" s="601">
        <v>2.58E-2</v>
      </c>
    </row>
    <row r="81" spans="1:5">
      <c r="A81" s="600">
        <v>25</v>
      </c>
      <c r="B81" s="600">
        <v>112</v>
      </c>
      <c r="C81" s="602">
        <v>4900</v>
      </c>
      <c r="D81" s="601">
        <v>5</v>
      </c>
      <c r="E81" s="601">
        <v>6.8599999999999994E-2</v>
      </c>
    </row>
    <row r="82" spans="1:5">
      <c r="A82" s="600">
        <v>25</v>
      </c>
      <c r="B82" s="600">
        <v>112</v>
      </c>
      <c r="C82" s="602">
        <v>5000</v>
      </c>
      <c r="D82" s="601">
        <v>7</v>
      </c>
      <c r="E82" s="601">
        <v>9.8000000000000004E-2</v>
      </c>
    </row>
    <row r="83" spans="1:5">
      <c r="A83" s="600">
        <v>28</v>
      </c>
      <c r="B83" s="600">
        <v>50</v>
      </c>
      <c r="C83" s="602">
        <v>1000</v>
      </c>
      <c r="D83" s="601">
        <v>30</v>
      </c>
      <c r="E83" s="601">
        <v>4.2000000000000003E-2</v>
      </c>
    </row>
    <row r="84" spans="1:5">
      <c r="A84" s="600">
        <v>28</v>
      </c>
      <c r="B84" s="600">
        <v>50</v>
      </c>
      <c r="C84" s="602">
        <v>4000</v>
      </c>
      <c r="D84" s="601">
        <v>15</v>
      </c>
      <c r="E84" s="601">
        <v>8.4000000000000005E-2</v>
      </c>
    </row>
    <row r="85" spans="1:5">
      <c r="A85" s="600">
        <v>28</v>
      </c>
      <c r="B85" s="600">
        <v>50</v>
      </c>
      <c r="C85" s="602">
        <v>5500</v>
      </c>
      <c r="D85" s="601">
        <v>20</v>
      </c>
      <c r="E85" s="601">
        <v>0.154</v>
      </c>
    </row>
    <row r="86" spans="1:5">
      <c r="A86" s="600">
        <v>28</v>
      </c>
      <c r="B86" s="600">
        <v>50</v>
      </c>
      <c r="C86" s="602">
        <v>6000</v>
      </c>
      <c r="D86" s="601">
        <v>16</v>
      </c>
      <c r="E86" s="601">
        <v>0.13439999999999999</v>
      </c>
    </row>
    <row r="87" spans="1:5">
      <c r="A87" s="600">
        <v>40</v>
      </c>
      <c r="B87" s="600">
        <v>165</v>
      </c>
      <c r="C87" s="602">
        <v>5000</v>
      </c>
      <c r="D87" s="601">
        <v>2</v>
      </c>
      <c r="E87" s="601">
        <v>6.6000000000000003E-2</v>
      </c>
    </row>
    <row r="88" spans="1:5">
      <c r="A88" s="600">
        <v>50</v>
      </c>
      <c r="B88" s="600">
        <v>125</v>
      </c>
      <c r="C88" s="602">
        <v>4500</v>
      </c>
      <c r="D88" s="601">
        <v>1</v>
      </c>
      <c r="E88" s="601">
        <v>2.81E-2</v>
      </c>
    </row>
    <row r="89" spans="1:5">
      <c r="A89" s="600">
        <v>50</v>
      </c>
      <c r="B89" s="600">
        <v>205</v>
      </c>
      <c r="C89" s="602">
        <v>3850</v>
      </c>
      <c r="D89" s="601">
        <v>1</v>
      </c>
      <c r="E89" s="601">
        <v>3.95E-2</v>
      </c>
    </row>
    <row r="90" spans="1:5">
      <c r="A90" s="600">
        <v>50</v>
      </c>
      <c r="B90" s="600">
        <v>205</v>
      </c>
      <c r="C90" s="602">
        <v>4050</v>
      </c>
      <c r="D90" s="601">
        <v>1</v>
      </c>
      <c r="E90" s="601">
        <v>4.1500000000000002E-2</v>
      </c>
    </row>
    <row r="91" spans="1:5">
      <c r="A91" s="599" t="s">
        <v>356</v>
      </c>
      <c r="B91" s="599"/>
      <c r="C91" s="599"/>
      <c r="D91" s="601">
        <v>1078</v>
      </c>
      <c r="E91" s="601">
        <v>5.190900000000001</v>
      </c>
    </row>
  </sheetData>
  <sortState ref="A56:G90">
    <sortCondition ref="A56:A90"/>
    <sortCondition ref="B56:B90"/>
    <sortCondition ref="C56:C90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topLeftCell="D1" workbookViewId="0">
      <selection activeCell="G1" sqref="G1:J112"/>
    </sheetView>
  </sheetViews>
  <sheetFormatPr defaultRowHeight="12.75"/>
  <cols>
    <col min="1" max="1" width="15.140625" bestFit="1" customWidth="1"/>
    <col min="2" max="2" width="18.7109375" bestFit="1" customWidth="1"/>
    <col min="3" max="3" width="24.5703125" bestFit="1" customWidth="1"/>
    <col min="4" max="4" width="25.7109375" bestFit="1" customWidth="1"/>
    <col min="5" max="5" width="28.140625" bestFit="1" customWidth="1"/>
    <col min="6" max="6" width="28.140625" customWidth="1"/>
    <col min="7" max="7" width="22.28515625" bestFit="1" customWidth="1"/>
    <col min="8" max="8" width="48.140625" bestFit="1" customWidth="1"/>
    <col min="9" max="9" width="6.85546875" bestFit="1" customWidth="1"/>
    <col min="10" max="10" width="10.42578125" bestFit="1" customWidth="1"/>
    <col min="11" max="11" width="23.42578125" bestFit="1" customWidth="1"/>
    <col min="12" max="12" width="15.140625" bestFit="1" customWidth="1"/>
  </cols>
  <sheetData>
    <row r="1" spans="1:12">
      <c r="A1" s="596" t="s">
        <v>44</v>
      </c>
      <c r="B1" s="597" t="s">
        <v>357</v>
      </c>
      <c r="C1" s="597" t="s">
        <v>358</v>
      </c>
      <c r="D1" s="597" t="s">
        <v>359</v>
      </c>
      <c r="E1" s="597" t="s">
        <v>360</v>
      </c>
      <c r="F1" s="597"/>
      <c r="G1" s="597" t="s">
        <v>361</v>
      </c>
      <c r="H1" s="597" t="s">
        <v>352</v>
      </c>
      <c r="I1" s="597" t="s">
        <v>90</v>
      </c>
      <c r="J1" s="597" t="s">
        <v>19</v>
      </c>
      <c r="K1" s="597" t="s">
        <v>81</v>
      </c>
      <c r="L1" s="597" t="s">
        <v>362</v>
      </c>
    </row>
    <row r="2" spans="1:12">
      <c r="A2" s="596">
        <v>45971</v>
      </c>
      <c r="B2" s="597" t="s">
        <v>363</v>
      </c>
      <c r="C2" s="597" t="s">
        <v>364</v>
      </c>
      <c r="D2" s="597" t="s">
        <v>365</v>
      </c>
      <c r="E2" s="597" t="s">
        <v>366</v>
      </c>
      <c r="F2" s="597"/>
      <c r="G2" s="597" t="s">
        <v>367</v>
      </c>
      <c r="H2" s="597" t="s">
        <v>368</v>
      </c>
      <c r="I2" s="597">
        <v>70</v>
      </c>
      <c r="J2" s="597">
        <v>4.2000000000000003E-2</v>
      </c>
      <c r="K2" s="597" t="s">
        <v>260</v>
      </c>
      <c r="L2" s="597" t="s">
        <v>369</v>
      </c>
    </row>
    <row r="3" spans="1:12">
      <c r="A3" s="596">
        <v>45971</v>
      </c>
      <c r="B3" s="597" t="s">
        <v>363</v>
      </c>
      <c r="C3" s="597" t="s">
        <v>364</v>
      </c>
      <c r="D3" s="597" t="s">
        <v>365</v>
      </c>
      <c r="E3" s="597" t="s">
        <v>366</v>
      </c>
      <c r="F3" s="597"/>
      <c r="G3" s="597" t="s">
        <v>367</v>
      </c>
      <c r="H3" s="597" t="s">
        <v>370</v>
      </c>
      <c r="I3" s="597">
        <v>80</v>
      </c>
      <c r="J3" s="597">
        <v>7.1999999999999995E-2</v>
      </c>
      <c r="K3" s="597" t="s">
        <v>260</v>
      </c>
      <c r="L3" s="597" t="s">
        <v>369</v>
      </c>
    </row>
    <row r="4" spans="1:12">
      <c r="A4" s="596">
        <v>45971</v>
      </c>
      <c r="B4" s="597" t="s">
        <v>363</v>
      </c>
      <c r="C4" s="597" t="s">
        <v>364</v>
      </c>
      <c r="D4" s="597" t="s">
        <v>365</v>
      </c>
      <c r="E4" s="597" t="s">
        <v>366</v>
      </c>
      <c r="F4" s="597"/>
      <c r="G4" s="597" t="s">
        <v>367</v>
      </c>
      <c r="H4" s="597" t="s">
        <v>371</v>
      </c>
      <c r="I4" s="597">
        <v>50</v>
      </c>
      <c r="J4" s="597">
        <v>0.06</v>
      </c>
      <c r="K4" s="597" t="s">
        <v>260</v>
      </c>
      <c r="L4" s="597" t="s">
        <v>369</v>
      </c>
    </row>
    <row r="5" spans="1:12">
      <c r="A5" s="596">
        <v>45971</v>
      </c>
      <c r="B5" s="597" t="s">
        <v>363</v>
      </c>
      <c r="C5" s="597" t="s">
        <v>364</v>
      </c>
      <c r="D5" s="597" t="s">
        <v>365</v>
      </c>
      <c r="E5" s="597" t="s">
        <v>366</v>
      </c>
      <c r="F5" s="597"/>
      <c r="G5" s="597" t="s">
        <v>367</v>
      </c>
      <c r="H5" s="597" t="s">
        <v>372</v>
      </c>
      <c r="I5" s="597">
        <v>60</v>
      </c>
      <c r="J5" s="597">
        <v>0.09</v>
      </c>
      <c r="K5" s="597" t="s">
        <v>260</v>
      </c>
      <c r="L5" s="597" t="s">
        <v>369</v>
      </c>
    </row>
    <row r="6" spans="1:12">
      <c r="A6" s="596">
        <v>45971</v>
      </c>
      <c r="B6" s="597" t="s">
        <v>363</v>
      </c>
      <c r="C6" s="597" t="s">
        <v>364</v>
      </c>
      <c r="D6" s="597" t="s">
        <v>365</v>
      </c>
      <c r="E6" s="597" t="s">
        <v>366</v>
      </c>
      <c r="F6" s="597"/>
      <c r="G6" s="597" t="s">
        <v>367</v>
      </c>
      <c r="H6" s="597" t="s">
        <v>373</v>
      </c>
      <c r="I6" s="597">
        <v>55</v>
      </c>
      <c r="J6" s="597">
        <v>9.9000000000000005E-2</v>
      </c>
      <c r="K6" s="597" t="s">
        <v>260</v>
      </c>
      <c r="L6" s="597" t="s">
        <v>369</v>
      </c>
    </row>
    <row r="7" spans="1:12">
      <c r="A7" s="596">
        <v>45971</v>
      </c>
      <c r="B7" s="597" t="s">
        <v>363</v>
      </c>
      <c r="C7" s="597" t="s">
        <v>364</v>
      </c>
      <c r="D7" s="597" t="s">
        <v>365</v>
      </c>
      <c r="E7" s="597" t="s">
        <v>366</v>
      </c>
      <c r="F7" s="597"/>
      <c r="G7" s="597" t="s">
        <v>367</v>
      </c>
      <c r="H7" s="597" t="s">
        <v>374</v>
      </c>
      <c r="I7" s="597">
        <v>80</v>
      </c>
      <c r="J7" s="597">
        <v>0.192</v>
      </c>
      <c r="K7" s="597" t="s">
        <v>260</v>
      </c>
      <c r="L7" s="597" t="s">
        <v>369</v>
      </c>
    </row>
    <row r="8" spans="1:12">
      <c r="A8" s="596">
        <v>45971</v>
      </c>
      <c r="B8" s="597" t="s">
        <v>363</v>
      </c>
      <c r="C8" s="597" t="s">
        <v>364</v>
      </c>
      <c r="D8" s="597" t="s">
        <v>365</v>
      </c>
      <c r="E8" s="597" t="s">
        <v>366</v>
      </c>
      <c r="F8" s="597"/>
      <c r="G8" s="597" t="s">
        <v>367</v>
      </c>
      <c r="H8" s="597" t="s">
        <v>375</v>
      </c>
      <c r="I8" s="597">
        <v>30</v>
      </c>
      <c r="J8" s="597">
        <v>0.09</v>
      </c>
      <c r="K8" s="597" t="s">
        <v>260</v>
      </c>
      <c r="L8" s="597" t="s">
        <v>369</v>
      </c>
    </row>
    <row r="9" spans="1:12">
      <c r="A9" s="596">
        <v>45971</v>
      </c>
      <c r="B9" s="597" t="s">
        <v>363</v>
      </c>
      <c r="C9" s="597" t="s">
        <v>364</v>
      </c>
      <c r="D9" s="597" t="s">
        <v>365</v>
      </c>
      <c r="E9" s="597" t="s">
        <v>366</v>
      </c>
      <c r="F9" s="597"/>
      <c r="G9" s="597" t="s">
        <v>367</v>
      </c>
      <c r="H9" s="597" t="s">
        <v>376</v>
      </c>
      <c r="I9" s="597">
        <v>35</v>
      </c>
      <c r="J9" s="597">
        <v>0.1313</v>
      </c>
      <c r="K9" s="597" t="s">
        <v>260</v>
      </c>
      <c r="L9" s="597" t="s">
        <v>369</v>
      </c>
    </row>
    <row r="10" spans="1:12">
      <c r="A10" s="596">
        <v>45971</v>
      </c>
      <c r="B10" s="597" t="s">
        <v>363</v>
      </c>
      <c r="C10" s="597" t="s">
        <v>364</v>
      </c>
      <c r="D10" s="597" t="s">
        <v>365</v>
      </c>
      <c r="E10" s="597" t="s">
        <v>366</v>
      </c>
      <c r="F10" s="597"/>
      <c r="G10" s="597" t="s">
        <v>367</v>
      </c>
      <c r="H10" s="597" t="s">
        <v>377</v>
      </c>
      <c r="I10" s="597">
        <v>35</v>
      </c>
      <c r="J10" s="597">
        <v>0.1575</v>
      </c>
      <c r="K10" s="597" t="s">
        <v>260</v>
      </c>
      <c r="L10" s="597" t="s">
        <v>369</v>
      </c>
    </row>
    <row r="11" spans="1:12">
      <c r="A11" s="596">
        <v>45971</v>
      </c>
      <c r="B11" s="597" t="s">
        <v>363</v>
      </c>
      <c r="C11" s="597" t="s">
        <v>364</v>
      </c>
      <c r="D11" s="597" t="s">
        <v>365</v>
      </c>
      <c r="E11" s="597" t="s">
        <v>366</v>
      </c>
      <c r="F11" s="597"/>
      <c r="G11" s="597" t="s">
        <v>367</v>
      </c>
      <c r="H11" s="597" t="s">
        <v>378</v>
      </c>
      <c r="I11" s="597">
        <v>40</v>
      </c>
      <c r="J11" s="597">
        <v>0.24</v>
      </c>
      <c r="K11" s="597" t="s">
        <v>260</v>
      </c>
      <c r="L11" s="597" t="s">
        <v>369</v>
      </c>
    </row>
    <row r="12" spans="1:12">
      <c r="A12" s="596">
        <v>45971</v>
      </c>
      <c r="B12" s="597" t="s">
        <v>363</v>
      </c>
      <c r="C12" s="597" t="s">
        <v>364</v>
      </c>
      <c r="D12" s="597" t="s">
        <v>365</v>
      </c>
      <c r="E12" s="597" t="s">
        <v>366</v>
      </c>
      <c r="F12" s="597"/>
      <c r="G12" s="597" t="s">
        <v>367</v>
      </c>
      <c r="H12" s="597" t="s">
        <v>379</v>
      </c>
      <c r="I12" s="597">
        <v>2</v>
      </c>
      <c r="J12" s="597">
        <v>1.44E-2</v>
      </c>
      <c r="K12" s="597" t="s">
        <v>260</v>
      </c>
      <c r="L12" s="597" t="s">
        <v>369</v>
      </c>
    </row>
    <row r="13" spans="1:12">
      <c r="A13" s="596">
        <v>45971</v>
      </c>
      <c r="B13" s="597" t="s">
        <v>363</v>
      </c>
      <c r="C13" s="597" t="s">
        <v>364</v>
      </c>
      <c r="D13" s="597" t="s">
        <v>365</v>
      </c>
      <c r="E13" s="597" t="s">
        <v>366</v>
      </c>
      <c r="F13" s="597"/>
      <c r="G13" s="597" t="s">
        <v>367</v>
      </c>
      <c r="H13" s="597" t="s">
        <v>380</v>
      </c>
      <c r="I13" s="597">
        <v>3</v>
      </c>
      <c r="J13" s="597">
        <v>2.8799999999999999E-2</v>
      </c>
      <c r="K13" s="597" t="s">
        <v>260</v>
      </c>
      <c r="L13" s="597" t="s">
        <v>369</v>
      </c>
    </row>
    <row r="14" spans="1:12">
      <c r="A14" s="596">
        <v>45971</v>
      </c>
      <c r="B14" s="597" t="s">
        <v>363</v>
      </c>
      <c r="C14" s="597" t="s">
        <v>364</v>
      </c>
      <c r="D14" s="597" t="s">
        <v>365</v>
      </c>
      <c r="E14" s="597" t="s">
        <v>366</v>
      </c>
      <c r="F14" s="597"/>
      <c r="G14" s="597" t="s">
        <v>381</v>
      </c>
      <c r="H14" s="597" t="s">
        <v>382</v>
      </c>
      <c r="I14" s="597">
        <v>2</v>
      </c>
      <c r="J14" s="597">
        <v>1.8499999999999999E-2</v>
      </c>
      <c r="K14" s="597" t="s">
        <v>260</v>
      </c>
      <c r="L14" s="597" t="s">
        <v>369</v>
      </c>
    </row>
    <row r="15" spans="1:12">
      <c r="A15" s="596">
        <v>45971</v>
      </c>
      <c r="B15" s="597" t="s">
        <v>363</v>
      </c>
      <c r="C15" s="597" t="s">
        <v>364</v>
      </c>
      <c r="D15" s="597" t="s">
        <v>365</v>
      </c>
      <c r="E15" s="597" t="s">
        <v>366</v>
      </c>
      <c r="F15" s="597"/>
      <c r="G15" s="597" t="s">
        <v>381</v>
      </c>
      <c r="H15" s="597" t="s">
        <v>383</v>
      </c>
      <c r="I15" s="597">
        <v>2</v>
      </c>
      <c r="J15" s="597">
        <v>2.07E-2</v>
      </c>
      <c r="K15" s="597" t="s">
        <v>260</v>
      </c>
      <c r="L15" s="597" t="s">
        <v>369</v>
      </c>
    </row>
    <row r="16" spans="1:12">
      <c r="A16" s="596">
        <v>45971</v>
      </c>
      <c r="B16" s="597" t="s">
        <v>363</v>
      </c>
      <c r="C16" s="597" t="s">
        <v>364</v>
      </c>
      <c r="D16" s="597" t="s">
        <v>365</v>
      </c>
      <c r="E16" s="597" t="s">
        <v>366</v>
      </c>
      <c r="F16" s="597"/>
      <c r="G16" s="597" t="s">
        <v>381</v>
      </c>
      <c r="H16" s="597" t="s">
        <v>384</v>
      </c>
      <c r="I16" s="597">
        <v>3</v>
      </c>
      <c r="J16" s="597">
        <v>3.2800000000000003E-2</v>
      </c>
      <c r="K16" s="597" t="s">
        <v>260</v>
      </c>
      <c r="L16" s="597" t="s">
        <v>369</v>
      </c>
    </row>
    <row r="17" spans="1:12">
      <c r="A17" s="596">
        <v>45971</v>
      </c>
      <c r="B17" s="597" t="s">
        <v>363</v>
      </c>
      <c r="C17" s="597" t="s">
        <v>364</v>
      </c>
      <c r="D17" s="597" t="s">
        <v>365</v>
      </c>
      <c r="E17" s="597" t="s">
        <v>366</v>
      </c>
      <c r="F17" s="597"/>
      <c r="G17" s="597" t="s">
        <v>381</v>
      </c>
      <c r="H17" s="597" t="s">
        <v>385</v>
      </c>
      <c r="I17" s="597">
        <v>1</v>
      </c>
      <c r="J17" s="597">
        <v>1.12E-2</v>
      </c>
      <c r="K17" s="597" t="s">
        <v>260</v>
      </c>
      <c r="L17" s="597" t="s">
        <v>369</v>
      </c>
    </row>
    <row r="18" spans="1:12">
      <c r="A18" s="596">
        <v>45971</v>
      </c>
      <c r="B18" s="597" t="s">
        <v>363</v>
      </c>
      <c r="C18" s="597" t="s">
        <v>364</v>
      </c>
      <c r="D18" s="597" t="s">
        <v>365</v>
      </c>
      <c r="E18" s="597" t="s">
        <v>366</v>
      </c>
      <c r="F18" s="597"/>
      <c r="G18" s="597" t="s">
        <v>381</v>
      </c>
      <c r="H18" s="597" t="s">
        <v>386</v>
      </c>
      <c r="I18" s="597">
        <v>3</v>
      </c>
      <c r="J18" s="597">
        <v>3.61E-2</v>
      </c>
      <c r="K18" s="597" t="s">
        <v>260</v>
      </c>
      <c r="L18" s="597" t="s">
        <v>369</v>
      </c>
    </row>
    <row r="19" spans="1:12">
      <c r="A19" s="596">
        <v>45971</v>
      </c>
      <c r="B19" s="597" t="s">
        <v>363</v>
      </c>
      <c r="C19" s="597" t="s">
        <v>364</v>
      </c>
      <c r="D19" s="597" t="s">
        <v>365</v>
      </c>
      <c r="E19" s="597" t="s">
        <v>366</v>
      </c>
      <c r="F19" s="597"/>
      <c r="G19" s="597" t="s">
        <v>381</v>
      </c>
      <c r="H19" s="597" t="s">
        <v>387</v>
      </c>
      <c r="I19" s="597">
        <v>2</v>
      </c>
      <c r="J19" s="597">
        <v>2.46E-2</v>
      </c>
      <c r="K19" s="597" t="s">
        <v>260</v>
      </c>
      <c r="L19" s="597" t="s">
        <v>369</v>
      </c>
    </row>
    <row r="20" spans="1:12">
      <c r="A20" s="596">
        <v>45971</v>
      </c>
      <c r="B20" s="597" t="s">
        <v>363</v>
      </c>
      <c r="C20" s="597" t="s">
        <v>364</v>
      </c>
      <c r="D20" s="597" t="s">
        <v>365</v>
      </c>
      <c r="E20" s="597" t="s">
        <v>366</v>
      </c>
      <c r="F20" s="597"/>
      <c r="G20" s="597" t="s">
        <v>381</v>
      </c>
      <c r="H20" s="597" t="s">
        <v>388</v>
      </c>
      <c r="I20" s="597">
        <v>2</v>
      </c>
      <c r="J20" s="597">
        <v>2.58E-2</v>
      </c>
      <c r="K20" s="597" t="s">
        <v>260</v>
      </c>
      <c r="L20" s="597" t="s">
        <v>369</v>
      </c>
    </row>
    <row r="21" spans="1:12">
      <c r="A21" s="596">
        <v>45971</v>
      </c>
      <c r="B21" s="597" t="s">
        <v>363</v>
      </c>
      <c r="C21" s="597" t="s">
        <v>364</v>
      </c>
      <c r="D21" s="597" t="s">
        <v>365</v>
      </c>
      <c r="E21" s="597" t="s">
        <v>366</v>
      </c>
      <c r="F21" s="597"/>
      <c r="G21" s="597" t="s">
        <v>381</v>
      </c>
      <c r="H21" s="597" t="s">
        <v>389</v>
      </c>
      <c r="I21" s="597">
        <v>2</v>
      </c>
      <c r="J21" s="597">
        <v>2.7400000000000001E-2</v>
      </c>
      <c r="K21" s="597" t="s">
        <v>260</v>
      </c>
      <c r="L21" s="597" t="s">
        <v>369</v>
      </c>
    </row>
    <row r="22" spans="1:12">
      <c r="A22" s="596">
        <v>45971</v>
      </c>
      <c r="B22" s="597" t="s">
        <v>363</v>
      </c>
      <c r="C22" s="597" t="s">
        <v>364</v>
      </c>
      <c r="D22" s="597" t="s">
        <v>365</v>
      </c>
      <c r="E22" s="597" t="s">
        <v>366</v>
      </c>
      <c r="F22" s="597"/>
      <c r="G22" s="597" t="s">
        <v>381</v>
      </c>
      <c r="H22" s="597" t="s">
        <v>390</v>
      </c>
      <c r="I22" s="597">
        <v>4</v>
      </c>
      <c r="J22" s="597">
        <v>5.6000000000000001E-2</v>
      </c>
      <c r="K22" s="597" t="s">
        <v>260</v>
      </c>
      <c r="L22" s="597" t="s">
        <v>369</v>
      </c>
    </row>
    <row r="23" spans="1:12">
      <c r="A23" s="596">
        <v>45971</v>
      </c>
      <c r="B23" s="597" t="s">
        <v>363</v>
      </c>
      <c r="C23" s="597" t="s">
        <v>364</v>
      </c>
      <c r="D23" s="597" t="s">
        <v>365</v>
      </c>
      <c r="E23" s="597" t="s">
        <v>366</v>
      </c>
      <c r="F23" s="597"/>
      <c r="G23" s="597" t="s">
        <v>381</v>
      </c>
      <c r="H23" s="597" t="s">
        <v>391</v>
      </c>
      <c r="I23" s="597">
        <v>5</v>
      </c>
      <c r="J23" s="597">
        <v>5.74E-2</v>
      </c>
      <c r="K23" s="597" t="s">
        <v>260</v>
      </c>
      <c r="L23" s="597" t="s">
        <v>369</v>
      </c>
    </row>
    <row r="24" spans="1:12">
      <c r="A24" s="596">
        <v>45971</v>
      </c>
      <c r="B24" s="597" t="s">
        <v>363</v>
      </c>
      <c r="C24" s="597" t="s">
        <v>364</v>
      </c>
      <c r="D24" s="597" t="s">
        <v>365</v>
      </c>
      <c r="E24" s="597" t="s">
        <v>366</v>
      </c>
      <c r="F24" s="597"/>
      <c r="G24" s="597" t="s">
        <v>367</v>
      </c>
      <c r="H24" s="597" t="s">
        <v>392</v>
      </c>
      <c r="I24" s="597">
        <v>1</v>
      </c>
      <c r="J24" s="597">
        <v>9.6100000000000005E-2</v>
      </c>
      <c r="K24" s="597" t="s">
        <v>260</v>
      </c>
      <c r="L24" s="597" t="s">
        <v>369</v>
      </c>
    </row>
    <row r="25" spans="1:12">
      <c r="A25" s="596">
        <v>45971</v>
      </c>
      <c r="B25" s="597" t="s">
        <v>363</v>
      </c>
      <c r="C25" s="597" t="s">
        <v>364</v>
      </c>
      <c r="D25" s="597" t="s">
        <v>365</v>
      </c>
      <c r="E25" s="597" t="s">
        <v>366</v>
      </c>
      <c r="F25" s="597"/>
      <c r="G25" s="597" t="s">
        <v>367</v>
      </c>
      <c r="H25" s="597" t="s">
        <v>393</v>
      </c>
      <c r="I25" s="597">
        <v>2</v>
      </c>
      <c r="J25" s="597">
        <v>0.2402</v>
      </c>
      <c r="K25" s="597" t="s">
        <v>260</v>
      </c>
      <c r="L25" s="597" t="s">
        <v>369</v>
      </c>
    </row>
    <row r="26" spans="1:12">
      <c r="A26" s="596">
        <v>45971</v>
      </c>
      <c r="B26" s="597" t="s">
        <v>363</v>
      </c>
      <c r="C26" s="597" t="s">
        <v>364</v>
      </c>
      <c r="D26" s="597" t="s">
        <v>365</v>
      </c>
      <c r="E26" s="597" t="s">
        <v>366</v>
      </c>
      <c r="F26" s="597"/>
      <c r="G26" s="597" t="s">
        <v>367</v>
      </c>
      <c r="H26" s="597" t="s">
        <v>394</v>
      </c>
      <c r="I26" s="597">
        <v>1</v>
      </c>
      <c r="J26" s="597">
        <v>0.03</v>
      </c>
      <c r="K26" s="597" t="s">
        <v>260</v>
      </c>
      <c r="L26" s="597" t="s">
        <v>369</v>
      </c>
    </row>
    <row r="27" spans="1:12">
      <c r="A27" s="596">
        <v>45971</v>
      </c>
      <c r="B27" s="597" t="s">
        <v>363</v>
      </c>
      <c r="C27" s="597" t="s">
        <v>364</v>
      </c>
      <c r="D27" s="597" t="s">
        <v>365</v>
      </c>
      <c r="E27" s="597" t="s">
        <v>366</v>
      </c>
      <c r="F27" s="597"/>
      <c r="G27" s="597" t="s">
        <v>367</v>
      </c>
      <c r="H27" s="597" t="s">
        <v>395</v>
      </c>
      <c r="I27" s="597">
        <v>1</v>
      </c>
      <c r="J27" s="597">
        <v>3.7499999999999999E-2</v>
      </c>
      <c r="K27" s="597" t="s">
        <v>260</v>
      </c>
      <c r="L27" s="597" t="s">
        <v>369</v>
      </c>
    </row>
    <row r="28" spans="1:12">
      <c r="A28" s="596">
        <v>45971</v>
      </c>
      <c r="B28" s="597" t="s">
        <v>363</v>
      </c>
      <c r="C28" s="597" t="s">
        <v>364</v>
      </c>
      <c r="D28" s="597" t="s">
        <v>365</v>
      </c>
      <c r="E28" s="597" t="s">
        <v>366</v>
      </c>
      <c r="F28" s="597"/>
      <c r="G28" s="597" t="s">
        <v>381</v>
      </c>
      <c r="H28" s="597" t="s">
        <v>396</v>
      </c>
      <c r="I28" s="597">
        <v>1</v>
      </c>
      <c r="J28" s="597">
        <v>2.81E-2</v>
      </c>
      <c r="K28" s="597" t="s">
        <v>260</v>
      </c>
      <c r="L28" s="597" t="s">
        <v>369</v>
      </c>
    </row>
    <row r="29" spans="1:12">
      <c r="A29" s="596">
        <v>45971</v>
      </c>
      <c r="B29" s="597" t="s">
        <v>363</v>
      </c>
      <c r="C29" s="597" t="s">
        <v>364</v>
      </c>
      <c r="D29" s="597" t="s">
        <v>365</v>
      </c>
      <c r="E29" s="597" t="s">
        <v>366</v>
      </c>
      <c r="F29" s="597"/>
      <c r="G29" s="597" t="s">
        <v>381</v>
      </c>
      <c r="H29" s="597" t="s">
        <v>397</v>
      </c>
      <c r="I29" s="597">
        <v>30</v>
      </c>
      <c r="J29" s="597">
        <v>4.2000000000000003E-2</v>
      </c>
      <c r="K29" s="597" t="s">
        <v>260</v>
      </c>
      <c r="L29" s="597" t="s">
        <v>369</v>
      </c>
    </row>
    <row r="30" spans="1:12">
      <c r="A30" s="596">
        <v>45971</v>
      </c>
      <c r="B30" s="597" t="s">
        <v>363</v>
      </c>
      <c r="C30" s="597" t="s">
        <v>364</v>
      </c>
      <c r="D30" s="597" t="s">
        <v>365</v>
      </c>
      <c r="E30" s="597" t="s">
        <v>366</v>
      </c>
      <c r="F30" s="597"/>
      <c r="G30" s="597" t="s">
        <v>381</v>
      </c>
      <c r="H30" s="597" t="s">
        <v>398</v>
      </c>
      <c r="I30" s="597">
        <v>15</v>
      </c>
      <c r="J30" s="597">
        <v>8.4000000000000005E-2</v>
      </c>
      <c r="K30" s="597" t="s">
        <v>260</v>
      </c>
      <c r="L30" s="597" t="s">
        <v>369</v>
      </c>
    </row>
    <row r="31" spans="1:12">
      <c r="A31" s="596">
        <v>45971</v>
      </c>
      <c r="B31" s="597" t="s">
        <v>363</v>
      </c>
      <c r="C31" s="597" t="s">
        <v>364</v>
      </c>
      <c r="D31" s="597" t="s">
        <v>365</v>
      </c>
      <c r="E31" s="597" t="s">
        <v>366</v>
      </c>
      <c r="F31" s="597"/>
      <c r="G31" s="597" t="s">
        <v>381</v>
      </c>
      <c r="H31" s="597" t="s">
        <v>399</v>
      </c>
      <c r="I31" s="597">
        <v>20</v>
      </c>
      <c r="J31" s="597">
        <v>0.154</v>
      </c>
      <c r="K31" s="597" t="s">
        <v>260</v>
      </c>
      <c r="L31" s="597" t="s">
        <v>369</v>
      </c>
    </row>
    <row r="32" spans="1:12">
      <c r="A32" s="596">
        <v>45971</v>
      </c>
      <c r="B32" s="597" t="s">
        <v>363</v>
      </c>
      <c r="C32" s="597" t="s">
        <v>364</v>
      </c>
      <c r="D32" s="597" t="s">
        <v>365</v>
      </c>
      <c r="E32" s="597" t="s">
        <v>366</v>
      </c>
      <c r="F32" s="597"/>
      <c r="G32" s="597" t="s">
        <v>381</v>
      </c>
      <c r="H32" s="597" t="s">
        <v>400</v>
      </c>
      <c r="I32" s="597">
        <v>16</v>
      </c>
      <c r="J32" s="597">
        <v>0.13439999999999999</v>
      </c>
      <c r="K32" s="597" t="s">
        <v>260</v>
      </c>
      <c r="L32" s="597" t="s">
        <v>369</v>
      </c>
    </row>
    <row r="33" spans="1:12">
      <c r="A33" s="596">
        <v>45971</v>
      </c>
      <c r="B33" s="597" t="s">
        <v>363</v>
      </c>
      <c r="C33" s="597" t="s">
        <v>364</v>
      </c>
      <c r="D33" s="597" t="s">
        <v>365</v>
      </c>
      <c r="E33" s="597" t="s">
        <v>366</v>
      </c>
      <c r="F33" s="597"/>
      <c r="G33" s="597" t="s">
        <v>367</v>
      </c>
      <c r="H33" s="597" t="s">
        <v>401</v>
      </c>
      <c r="I33" s="597">
        <v>4</v>
      </c>
      <c r="J33" s="597">
        <v>1.34E-2</v>
      </c>
      <c r="K33" s="597" t="s">
        <v>260</v>
      </c>
      <c r="L33" s="597" t="s">
        <v>369</v>
      </c>
    </row>
    <row r="34" spans="1:12">
      <c r="A34" s="596">
        <v>45971</v>
      </c>
      <c r="B34" s="597" t="s">
        <v>363</v>
      </c>
      <c r="C34" s="597" t="s">
        <v>364</v>
      </c>
      <c r="D34" s="597" t="s">
        <v>365</v>
      </c>
      <c r="E34" s="597" t="s">
        <v>366</v>
      </c>
      <c r="F34" s="597"/>
      <c r="G34" s="597" t="s">
        <v>367</v>
      </c>
      <c r="H34" s="597" t="s">
        <v>402</v>
      </c>
      <c r="I34" s="597">
        <v>4</v>
      </c>
      <c r="J34" s="597">
        <v>2.0199999999999999E-2</v>
      </c>
      <c r="K34" s="597" t="s">
        <v>260</v>
      </c>
      <c r="L34" s="597" t="s">
        <v>369</v>
      </c>
    </row>
    <row r="35" spans="1:12">
      <c r="A35" s="596">
        <v>45971</v>
      </c>
      <c r="B35" s="597" t="s">
        <v>363</v>
      </c>
      <c r="C35" s="597" t="s">
        <v>364</v>
      </c>
      <c r="D35" s="597" t="s">
        <v>365</v>
      </c>
      <c r="E35" s="597" t="s">
        <v>366</v>
      </c>
      <c r="F35" s="597"/>
      <c r="G35" s="597" t="s">
        <v>367</v>
      </c>
      <c r="H35" s="597" t="s">
        <v>403</v>
      </c>
      <c r="I35" s="597">
        <v>7</v>
      </c>
      <c r="J35" s="597">
        <v>4.7E-2</v>
      </c>
      <c r="K35" s="597" t="s">
        <v>260</v>
      </c>
      <c r="L35" s="597" t="s">
        <v>369</v>
      </c>
    </row>
    <row r="36" spans="1:12">
      <c r="A36" s="596">
        <v>45971</v>
      </c>
      <c r="B36" s="597" t="s">
        <v>363</v>
      </c>
      <c r="C36" s="597" t="s">
        <v>364</v>
      </c>
      <c r="D36" s="597" t="s">
        <v>365</v>
      </c>
      <c r="E36" s="597" t="s">
        <v>366</v>
      </c>
      <c r="F36" s="597"/>
      <c r="G36" s="597" t="s">
        <v>367</v>
      </c>
      <c r="H36" s="597" t="s">
        <v>404</v>
      </c>
      <c r="I36" s="597">
        <v>8</v>
      </c>
      <c r="J36" s="597">
        <v>6.7199999999999996E-2</v>
      </c>
      <c r="K36" s="597" t="s">
        <v>260</v>
      </c>
      <c r="L36" s="597" t="s">
        <v>369</v>
      </c>
    </row>
    <row r="37" spans="1:12">
      <c r="A37" s="596">
        <v>45971</v>
      </c>
      <c r="B37" s="597" t="s">
        <v>363</v>
      </c>
      <c r="C37" s="597" t="s">
        <v>364</v>
      </c>
      <c r="D37" s="597" t="s">
        <v>365</v>
      </c>
      <c r="E37" s="597" t="s">
        <v>366</v>
      </c>
      <c r="F37" s="597"/>
      <c r="G37" s="597" t="s">
        <v>367</v>
      </c>
      <c r="H37" s="597" t="s">
        <v>405</v>
      </c>
      <c r="I37" s="597">
        <v>3</v>
      </c>
      <c r="J37" s="597">
        <v>3.0200000000000001E-2</v>
      </c>
      <c r="K37" s="597" t="s">
        <v>260</v>
      </c>
      <c r="L37" s="597" t="s">
        <v>369</v>
      </c>
    </row>
    <row r="38" spans="1:12">
      <c r="A38" s="596">
        <v>45971</v>
      </c>
      <c r="B38" s="597" t="s">
        <v>363</v>
      </c>
      <c r="C38" s="597" t="s">
        <v>364</v>
      </c>
      <c r="D38" s="597" t="s">
        <v>365</v>
      </c>
      <c r="E38" s="597" t="s">
        <v>366</v>
      </c>
      <c r="F38" s="597"/>
      <c r="G38" s="597" t="s">
        <v>367</v>
      </c>
      <c r="H38" s="597" t="s">
        <v>406</v>
      </c>
      <c r="I38" s="597">
        <v>3</v>
      </c>
      <c r="J38" s="597">
        <v>3.73E-2</v>
      </c>
      <c r="K38" s="597" t="s">
        <v>260</v>
      </c>
      <c r="L38" s="597" t="s">
        <v>369</v>
      </c>
    </row>
    <row r="39" spans="1:12">
      <c r="A39" s="596">
        <v>45971</v>
      </c>
      <c r="B39" s="597" t="s">
        <v>363</v>
      </c>
      <c r="C39" s="597" t="s">
        <v>364</v>
      </c>
      <c r="D39" s="597" t="s">
        <v>365</v>
      </c>
      <c r="E39" s="597" t="s">
        <v>366</v>
      </c>
      <c r="F39" s="597"/>
      <c r="G39" s="597" t="s">
        <v>367</v>
      </c>
      <c r="H39" s="597" t="s">
        <v>407</v>
      </c>
      <c r="I39" s="597">
        <v>1</v>
      </c>
      <c r="J39" s="597">
        <v>1.3100000000000001E-2</v>
      </c>
      <c r="K39" s="597" t="s">
        <v>260</v>
      </c>
      <c r="L39" s="597" t="s">
        <v>369</v>
      </c>
    </row>
    <row r="40" spans="1:12">
      <c r="A40" s="596">
        <v>45971</v>
      </c>
      <c r="B40" s="597" t="s">
        <v>363</v>
      </c>
      <c r="C40" s="597" t="s">
        <v>364</v>
      </c>
      <c r="D40" s="597" t="s">
        <v>365</v>
      </c>
      <c r="E40" s="597" t="s">
        <v>366</v>
      </c>
      <c r="F40" s="597"/>
      <c r="G40" s="597" t="s">
        <v>367</v>
      </c>
      <c r="H40" s="597" t="s">
        <v>408</v>
      </c>
      <c r="I40" s="597">
        <v>3</v>
      </c>
      <c r="J40" s="597">
        <v>4.0300000000000002E-2</v>
      </c>
      <c r="K40" s="597" t="s">
        <v>260</v>
      </c>
      <c r="L40" s="597" t="s">
        <v>369</v>
      </c>
    </row>
    <row r="41" spans="1:12">
      <c r="A41" s="596">
        <v>45971</v>
      </c>
      <c r="B41" s="597" t="s">
        <v>363</v>
      </c>
      <c r="C41" s="597" t="s">
        <v>364</v>
      </c>
      <c r="D41" s="597" t="s">
        <v>365</v>
      </c>
      <c r="E41" s="597" t="s">
        <v>366</v>
      </c>
      <c r="F41" s="597"/>
      <c r="G41" s="597" t="s">
        <v>367</v>
      </c>
      <c r="H41" s="597" t="s">
        <v>409</v>
      </c>
      <c r="I41" s="597">
        <v>5</v>
      </c>
      <c r="J41" s="597">
        <v>6.8900000000000003E-2</v>
      </c>
      <c r="K41" s="597" t="s">
        <v>260</v>
      </c>
      <c r="L41" s="597" t="s">
        <v>369</v>
      </c>
    </row>
    <row r="42" spans="1:12">
      <c r="A42" s="596">
        <v>45971</v>
      </c>
      <c r="B42" s="597" t="s">
        <v>363</v>
      </c>
      <c r="C42" s="597" t="s">
        <v>364</v>
      </c>
      <c r="D42" s="597" t="s">
        <v>365</v>
      </c>
      <c r="E42" s="597" t="s">
        <v>366</v>
      </c>
      <c r="F42" s="597"/>
      <c r="G42" s="597" t="s">
        <v>367</v>
      </c>
      <c r="H42" s="597" t="s">
        <v>384</v>
      </c>
      <c r="I42" s="597">
        <v>2</v>
      </c>
      <c r="J42" s="597">
        <v>2.18E-2</v>
      </c>
      <c r="K42" s="597" t="s">
        <v>260</v>
      </c>
      <c r="L42" s="597" t="s">
        <v>369</v>
      </c>
    </row>
    <row r="43" spans="1:12">
      <c r="A43" s="596">
        <v>45971</v>
      </c>
      <c r="B43" s="597" t="s">
        <v>363</v>
      </c>
      <c r="C43" s="597" t="s">
        <v>364</v>
      </c>
      <c r="D43" s="597" t="s">
        <v>365</v>
      </c>
      <c r="E43" s="597" t="s">
        <v>366</v>
      </c>
      <c r="F43" s="597"/>
      <c r="G43" s="597" t="s">
        <v>367</v>
      </c>
      <c r="H43" s="597" t="s">
        <v>410</v>
      </c>
      <c r="I43" s="597">
        <v>3</v>
      </c>
      <c r="J43" s="597">
        <v>0.05</v>
      </c>
      <c r="K43" s="597" t="s">
        <v>260</v>
      </c>
      <c r="L43" s="597" t="s">
        <v>369</v>
      </c>
    </row>
    <row r="44" spans="1:12">
      <c r="A44" s="596">
        <v>45971</v>
      </c>
      <c r="B44" s="597" t="s">
        <v>363</v>
      </c>
      <c r="C44" s="597" t="s">
        <v>364</v>
      </c>
      <c r="D44" s="597" t="s">
        <v>365</v>
      </c>
      <c r="E44" s="597" t="s">
        <v>366</v>
      </c>
      <c r="F44" s="597"/>
      <c r="G44" s="597" t="s">
        <v>367</v>
      </c>
      <c r="H44" s="597" t="s">
        <v>411</v>
      </c>
      <c r="I44" s="597">
        <v>2</v>
      </c>
      <c r="J44" s="597">
        <v>3.5999999999999997E-2</v>
      </c>
      <c r="K44" s="597" t="s">
        <v>260</v>
      </c>
      <c r="L44" s="597" t="s">
        <v>369</v>
      </c>
    </row>
    <row r="45" spans="1:12">
      <c r="A45" s="596">
        <v>45971</v>
      </c>
      <c r="B45" s="597" t="s">
        <v>363</v>
      </c>
      <c r="C45" s="597" t="s">
        <v>364</v>
      </c>
      <c r="D45" s="597" t="s">
        <v>365</v>
      </c>
      <c r="E45" s="597" t="s">
        <v>366</v>
      </c>
      <c r="F45" s="597"/>
      <c r="G45" s="597" t="s">
        <v>367</v>
      </c>
      <c r="H45" s="597" t="s">
        <v>412</v>
      </c>
      <c r="I45" s="597">
        <v>3</v>
      </c>
      <c r="J45" s="597">
        <v>5.5399999999999998E-2</v>
      </c>
      <c r="K45" s="597" t="s">
        <v>260</v>
      </c>
      <c r="L45" s="597" t="s">
        <v>369</v>
      </c>
    </row>
    <row r="46" spans="1:12">
      <c r="A46" s="596">
        <v>45971</v>
      </c>
      <c r="B46" s="597" t="s">
        <v>363</v>
      </c>
      <c r="C46" s="597" t="s">
        <v>364</v>
      </c>
      <c r="D46" s="597" t="s">
        <v>365</v>
      </c>
      <c r="E46" s="597" t="s">
        <v>366</v>
      </c>
      <c r="F46" s="597"/>
      <c r="G46" s="597" t="s">
        <v>367</v>
      </c>
      <c r="H46" s="597" t="s">
        <v>413</v>
      </c>
      <c r="I46" s="597">
        <v>1</v>
      </c>
      <c r="J46" s="597">
        <v>2.2100000000000002E-2</v>
      </c>
      <c r="K46" s="597" t="s">
        <v>260</v>
      </c>
      <c r="L46" s="597" t="s">
        <v>369</v>
      </c>
    </row>
    <row r="47" spans="1:12">
      <c r="A47" s="596">
        <v>45971</v>
      </c>
      <c r="B47" s="597" t="s">
        <v>363</v>
      </c>
      <c r="C47" s="597" t="s">
        <v>364</v>
      </c>
      <c r="D47" s="597" t="s">
        <v>365</v>
      </c>
      <c r="E47" s="597" t="s">
        <v>366</v>
      </c>
      <c r="F47" s="597"/>
      <c r="G47" s="597" t="s">
        <v>367</v>
      </c>
      <c r="H47" s="597" t="s">
        <v>414</v>
      </c>
      <c r="I47" s="597">
        <v>3</v>
      </c>
      <c r="J47" s="597">
        <v>6.7500000000000004E-2</v>
      </c>
      <c r="K47" s="597" t="s">
        <v>260</v>
      </c>
      <c r="L47" s="597" t="s">
        <v>369</v>
      </c>
    </row>
    <row r="48" spans="1:12">
      <c r="A48" s="596">
        <v>45971</v>
      </c>
      <c r="B48" s="597" t="s">
        <v>363</v>
      </c>
      <c r="C48" s="597" t="s">
        <v>364</v>
      </c>
      <c r="D48" s="597" t="s">
        <v>365</v>
      </c>
      <c r="E48" s="597" t="s">
        <v>366</v>
      </c>
      <c r="F48" s="597"/>
      <c r="G48" s="597" t="s">
        <v>381</v>
      </c>
      <c r="H48" s="597" t="s">
        <v>415</v>
      </c>
      <c r="I48" s="597">
        <v>1</v>
      </c>
      <c r="J48" s="597">
        <v>4.1000000000000003E-3</v>
      </c>
      <c r="K48" s="597" t="s">
        <v>260</v>
      </c>
      <c r="L48" s="597" t="s">
        <v>369</v>
      </c>
    </row>
    <row r="49" spans="1:12">
      <c r="A49" s="596">
        <v>45971</v>
      </c>
      <c r="B49" s="597" t="s">
        <v>363</v>
      </c>
      <c r="C49" s="597" t="s">
        <v>364</v>
      </c>
      <c r="D49" s="597" t="s">
        <v>365</v>
      </c>
      <c r="E49" s="597" t="s">
        <v>366</v>
      </c>
      <c r="F49" s="597"/>
      <c r="G49" s="597" t="s">
        <v>381</v>
      </c>
      <c r="H49" s="597" t="s">
        <v>416</v>
      </c>
      <c r="I49" s="597">
        <v>1</v>
      </c>
      <c r="J49" s="597">
        <v>7.3000000000000001E-3</v>
      </c>
      <c r="K49" s="597" t="s">
        <v>260</v>
      </c>
      <c r="L49" s="597" t="s">
        <v>369</v>
      </c>
    </row>
    <row r="50" spans="1:12">
      <c r="A50" s="596">
        <v>45971</v>
      </c>
      <c r="B50" s="597" t="s">
        <v>363</v>
      </c>
      <c r="C50" s="597" t="s">
        <v>364</v>
      </c>
      <c r="D50" s="597" t="s">
        <v>365</v>
      </c>
      <c r="E50" s="597" t="s">
        <v>366</v>
      </c>
      <c r="F50" s="597"/>
      <c r="G50" s="597" t="s">
        <v>381</v>
      </c>
      <c r="H50" s="597" t="s">
        <v>417</v>
      </c>
      <c r="I50" s="597">
        <v>1</v>
      </c>
      <c r="J50" s="597">
        <v>3.3000000000000002E-2</v>
      </c>
      <c r="K50" s="597" t="s">
        <v>260</v>
      </c>
      <c r="L50" s="597" t="s">
        <v>369</v>
      </c>
    </row>
    <row r="51" spans="1:12">
      <c r="A51" s="596">
        <v>45971</v>
      </c>
      <c r="B51" s="597" t="s">
        <v>363</v>
      </c>
      <c r="C51" s="597" t="s">
        <v>364</v>
      </c>
      <c r="D51" s="597" t="s">
        <v>418</v>
      </c>
      <c r="E51" s="597" t="s">
        <v>366</v>
      </c>
      <c r="F51" s="597"/>
      <c r="G51" s="597" t="s">
        <v>367</v>
      </c>
      <c r="H51" s="597" t="s">
        <v>419</v>
      </c>
      <c r="I51" s="597">
        <v>3</v>
      </c>
      <c r="J51" s="597">
        <v>4.2000000000000003E-2</v>
      </c>
      <c r="K51" s="597" t="s">
        <v>260</v>
      </c>
      <c r="L51" s="597" t="s">
        <v>420</v>
      </c>
    </row>
    <row r="52" spans="1:12">
      <c r="A52" s="596">
        <v>45971</v>
      </c>
      <c r="B52" s="597" t="s">
        <v>363</v>
      </c>
      <c r="C52" s="597" t="s">
        <v>364</v>
      </c>
      <c r="D52" s="597" t="s">
        <v>418</v>
      </c>
      <c r="E52" s="597" t="s">
        <v>366</v>
      </c>
      <c r="F52" s="597"/>
      <c r="G52" s="597" t="s">
        <v>367</v>
      </c>
      <c r="H52" s="597" t="s">
        <v>379</v>
      </c>
      <c r="I52" s="597">
        <v>2</v>
      </c>
      <c r="J52" s="597">
        <v>1.44E-2</v>
      </c>
      <c r="K52" s="597" t="s">
        <v>260</v>
      </c>
      <c r="L52" s="597" t="s">
        <v>420</v>
      </c>
    </row>
    <row r="53" spans="1:12">
      <c r="A53" s="596">
        <v>45971</v>
      </c>
      <c r="B53" s="597" t="s">
        <v>363</v>
      </c>
      <c r="C53" s="597" t="s">
        <v>364</v>
      </c>
      <c r="D53" s="597" t="s">
        <v>418</v>
      </c>
      <c r="E53" s="597" t="s">
        <v>366</v>
      </c>
      <c r="F53" s="597"/>
      <c r="G53" s="597" t="s">
        <v>367</v>
      </c>
      <c r="H53" s="597" t="s">
        <v>380</v>
      </c>
      <c r="I53" s="597">
        <v>1</v>
      </c>
      <c r="J53" s="597">
        <v>9.5999999999999992E-3</v>
      </c>
      <c r="K53" s="597" t="s">
        <v>260</v>
      </c>
      <c r="L53" s="597" t="s">
        <v>420</v>
      </c>
    </row>
    <row r="54" spans="1:12">
      <c r="A54" s="596">
        <v>45971</v>
      </c>
      <c r="B54" s="597" t="s">
        <v>363</v>
      </c>
      <c r="C54" s="597" t="s">
        <v>364</v>
      </c>
      <c r="D54" s="597" t="s">
        <v>418</v>
      </c>
      <c r="E54" s="597" t="s">
        <v>366</v>
      </c>
      <c r="F54" s="597"/>
      <c r="G54" s="597" t="s">
        <v>367</v>
      </c>
      <c r="H54" s="597" t="s">
        <v>421</v>
      </c>
      <c r="I54" s="597">
        <v>25</v>
      </c>
      <c r="J54" s="597">
        <v>3.7499999999999999E-2</v>
      </c>
      <c r="K54" s="597" t="s">
        <v>260</v>
      </c>
      <c r="L54" s="597" t="s">
        <v>420</v>
      </c>
    </row>
    <row r="55" spans="1:12">
      <c r="A55" s="596">
        <v>45971</v>
      </c>
      <c r="B55" s="597" t="s">
        <v>363</v>
      </c>
      <c r="C55" s="597" t="s">
        <v>364</v>
      </c>
      <c r="D55" s="597" t="s">
        <v>418</v>
      </c>
      <c r="E55" s="597" t="s">
        <v>366</v>
      </c>
      <c r="F55" s="597"/>
      <c r="G55" s="597" t="s">
        <v>367</v>
      </c>
      <c r="H55" s="597" t="s">
        <v>422</v>
      </c>
      <c r="I55" s="597">
        <v>18</v>
      </c>
      <c r="J55" s="597">
        <v>4.0500000000000001E-2</v>
      </c>
      <c r="K55" s="597" t="s">
        <v>260</v>
      </c>
      <c r="L55" s="597" t="s">
        <v>420</v>
      </c>
    </row>
    <row r="56" spans="1:12">
      <c r="A56" s="596">
        <v>45971</v>
      </c>
      <c r="B56" s="597" t="s">
        <v>363</v>
      </c>
      <c r="C56" s="597" t="s">
        <v>364</v>
      </c>
      <c r="D56" s="597" t="s">
        <v>418</v>
      </c>
      <c r="E56" s="597" t="s">
        <v>366</v>
      </c>
      <c r="F56" s="597"/>
      <c r="G56" s="597" t="s">
        <v>367</v>
      </c>
      <c r="H56" s="597" t="s">
        <v>375</v>
      </c>
      <c r="I56" s="597">
        <v>19</v>
      </c>
      <c r="J56" s="597">
        <v>5.7000000000000002E-2</v>
      </c>
      <c r="K56" s="597" t="s">
        <v>260</v>
      </c>
      <c r="L56" s="597" t="s">
        <v>420</v>
      </c>
    </row>
    <row r="57" spans="1:12">
      <c r="A57" s="596">
        <v>45971</v>
      </c>
      <c r="B57" s="597" t="s">
        <v>363</v>
      </c>
      <c r="C57" s="597" t="s">
        <v>364</v>
      </c>
      <c r="D57" s="597" t="s">
        <v>418</v>
      </c>
      <c r="E57" s="597" t="s">
        <v>366</v>
      </c>
      <c r="F57" s="597"/>
      <c r="G57" s="597" t="s">
        <v>367</v>
      </c>
      <c r="H57" s="597" t="s">
        <v>376</v>
      </c>
      <c r="I57" s="597">
        <v>4</v>
      </c>
      <c r="J57" s="597">
        <v>1.4999999999999999E-2</v>
      </c>
      <c r="K57" s="597" t="s">
        <v>260</v>
      </c>
      <c r="L57" s="597" t="s">
        <v>420</v>
      </c>
    </row>
    <row r="58" spans="1:12">
      <c r="A58" s="596">
        <v>45971</v>
      </c>
      <c r="B58" s="597" t="s">
        <v>363</v>
      </c>
      <c r="C58" s="597" t="s">
        <v>364</v>
      </c>
      <c r="D58" s="597" t="s">
        <v>418</v>
      </c>
      <c r="E58" s="597" t="s">
        <v>366</v>
      </c>
      <c r="F58" s="597"/>
      <c r="G58" s="597" t="s">
        <v>367</v>
      </c>
      <c r="H58" s="597" t="s">
        <v>377</v>
      </c>
      <c r="I58" s="597">
        <v>8</v>
      </c>
      <c r="J58" s="597">
        <v>3.5999999999999997E-2</v>
      </c>
      <c r="K58" s="597" t="s">
        <v>260</v>
      </c>
      <c r="L58" s="597" t="s">
        <v>420</v>
      </c>
    </row>
    <row r="59" spans="1:12">
      <c r="A59" s="596">
        <v>45971</v>
      </c>
      <c r="B59" s="597" t="s">
        <v>363</v>
      </c>
      <c r="C59" s="597" t="s">
        <v>364</v>
      </c>
      <c r="D59" s="597" t="s">
        <v>418</v>
      </c>
      <c r="E59" s="597" t="s">
        <v>366</v>
      </c>
      <c r="F59" s="597"/>
      <c r="G59" s="597" t="s">
        <v>367</v>
      </c>
      <c r="H59" s="597" t="s">
        <v>378</v>
      </c>
      <c r="I59" s="597">
        <v>15</v>
      </c>
      <c r="J59" s="597">
        <v>0.09</v>
      </c>
      <c r="K59" s="597" t="s">
        <v>260</v>
      </c>
      <c r="L59" s="597" t="s">
        <v>420</v>
      </c>
    </row>
    <row r="60" spans="1:12">
      <c r="A60" s="596">
        <v>45971</v>
      </c>
      <c r="B60" s="597" t="s">
        <v>363</v>
      </c>
      <c r="C60" s="597" t="s">
        <v>364</v>
      </c>
      <c r="D60" s="597" t="s">
        <v>418</v>
      </c>
      <c r="E60" s="597" t="s">
        <v>366</v>
      </c>
      <c r="F60" s="597"/>
      <c r="G60" s="597" t="s">
        <v>367</v>
      </c>
      <c r="H60" s="597" t="s">
        <v>368</v>
      </c>
      <c r="I60" s="597">
        <v>50</v>
      </c>
      <c r="J60" s="597">
        <v>0.03</v>
      </c>
      <c r="K60" s="597" t="s">
        <v>260</v>
      </c>
      <c r="L60" s="597" t="s">
        <v>420</v>
      </c>
    </row>
    <row r="61" spans="1:12">
      <c r="A61" s="596">
        <v>45971</v>
      </c>
      <c r="B61" s="597" t="s">
        <v>363</v>
      </c>
      <c r="C61" s="597" t="s">
        <v>364</v>
      </c>
      <c r="D61" s="597" t="s">
        <v>418</v>
      </c>
      <c r="E61" s="597" t="s">
        <v>366</v>
      </c>
      <c r="F61" s="597"/>
      <c r="G61" s="597" t="s">
        <v>367</v>
      </c>
      <c r="H61" s="597" t="s">
        <v>370</v>
      </c>
      <c r="I61" s="597">
        <v>39</v>
      </c>
      <c r="J61" s="597">
        <v>3.5099999999999999E-2</v>
      </c>
      <c r="K61" s="597" t="s">
        <v>260</v>
      </c>
      <c r="L61" s="597" t="s">
        <v>420</v>
      </c>
    </row>
    <row r="62" spans="1:12">
      <c r="A62" s="596">
        <v>45971</v>
      </c>
      <c r="B62" s="597" t="s">
        <v>363</v>
      </c>
      <c r="C62" s="597" t="s">
        <v>364</v>
      </c>
      <c r="D62" s="597" t="s">
        <v>418</v>
      </c>
      <c r="E62" s="597" t="s">
        <v>366</v>
      </c>
      <c r="F62" s="597"/>
      <c r="G62" s="597" t="s">
        <v>367</v>
      </c>
      <c r="H62" s="597" t="s">
        <v>371</v>
      </c>
      <c r="I62" s="597">
        <v>16</v>
      </c>
      <c r="J62" s="597">
        <v>1.9199999999999998E-2</v>
      </c>
      <c r="K62" s="597" t="s">
        <v>260</v>
      </c>
      <c r="L62" s="597" t="s">
        <v>420</v>
      </c>
    </row>
    <row r="63" spans="1:12">
      <c r="A63" s="596">
        <v>45971</v>
      </c>
      <c r="B63" s="597" t="s">
        <v>363</v>
      </c>
      <c r="C63" s="597" t="s">
        <v>364</v>
      </c>
      <c r="D63" s="597" t="s">
        <v>418</v>
      </c>
      <c r="E63" s="597" t="s">
        <v>366</v>
      </c>
      <c r="F63" s="597"/>
      <c r="G63" s="597" t="s">
        <v>367</v>
      </c>
      <c r="H63" s="597" t="s">
        <v>372</v>
      </c>
      <c r="I63" s="597">
        <v>13</v>
      </c>
      <c r="J63" s="597">
        <v>1.95E-2</v>
      </c>
      <c r="K63" s="597" t="s">
        <v>260</v>
      </c>
      <c r="L63" s="597" t="s">
        <v>420</v>
      </c>
    </row>
    <row r="64" spans="1:12">
      <c r="A64" s="596">
        <v>45971</v>
      </c>
      <c r="B64" s="597" t="s">
        <v>363</v>
      </c>
      <c r="C64" s="597" t="s">
        <v>364</v>
      </c>
      <c r="D64" s="597" t="s">
        <v>418</v>
      </c>
      <c r="E64" s="597" t="s">
        <v>366</v>
      </c>
      <c r="F64" s="597"/>
      <c r="G64" s="597" t="s">
        <v>367</v>
      </c>
      <c r="H64" s="597" t="s">
        <v>373</v>
      </c>
      <c r="I64" s="597">
        <v>22</v>
      </c>
      <c r="J64" s="597">
        <v>3.9600000000000003E-2</v>
      </c>
      <c r="K64" s="597" t="s">
        <v>260</v>
      </c>
      <c r="L64" s="597" t="s">
        <v>420</v>
      </c>
    </row>
    <row r="65" spans="1:12">
      <c r="A65" s="596">
        <v>45971</v>
      </c>
      <c r="B65" s="597" t="s">
        <v>363</v>
      </c>
      <c r="C65" s="597" t="s">
        <v>364</v>
      </c>
      <c r="D65" s="597" t="s">
        <v>418</v>
      </c>
      <c r="E65" s="597" t="s">
        <v>366</v>
      </c>
      <c r="F65" s="597"/>
      <c r="G65" s="597" t="s">
        <v>367</v>
      </c>
      <c r="H65" s="597" t="s">
        <v>374</v>
      </c>
      <c r="I65" s="597">
        <v>29</v>
      </c>
      <c r="J65" s="597">
        <v>6.9599999999999995E-2</v>
      </c>
      <c r="K65" s="597" t="s">
        <v>260</v>
      </c>
      <c r="L65" s="597" t="s">
        <v>420</v>
      </c>
    </row>
    <row r="66" spans="1:12">
      <c r="A66" s="596">
        <v>45971</v>
      </c>
      <c r="B66" s="597" t="s">
        <v>363</v>
      </c>
      <c r="C66" s="597" t="s">
        <v>364</v>
      </c>
      <c r="D66" s="597" t="s">
        <v>418</v>
      </c>
      <c r="E66" s="597" t="s">
        <v>366</v>
      </c>
      <c r="F66" s="597"/>
      <c r="G66" s="597" t="s">
        <v>381</v>
      </c>
      <c r="H66" s="597" t="s">
        <v>423</v>
      </c>
      <c r="I66" s="597">
        <v>5</v>
      </c>
      <c r="J66" s="597">
        <v>1.54E-2</v>
      </c>
      <c r="K66" s="597" t="s">
        <v>260</v>
      </c>
      <c r="L66" s="597" t="s">
        <v>420</v>
      </c>
    </row>
    <row r="67" spans="1:12">
      <c r="A67" s="596">
        <v>45971</v>
      </c>
      <c r="B67" s="597" t="s">
        <v>363</v>
      </c>
      <c r="C67" s="597" t="s">
        <v>364</v>
      </c>
      <c r="D67" s="597" t="s">
        <v>418</v>
      </c>
      <c r="E67" s="597" t="s">
        <v>366</v>
      </c>
      <c r="F67" s="597"/>
      <c r="G67" s="597" t="s">
        <v>381</v>
      </c>
      <c r="H67" s="597" t="s">
        <v>424</v>
      </c>
      <c r="I67" s="597">
        <v>1</v>
      </c>
      <c r="J67" s="597">
        <v>3.5999999999999999E-3</v>
      </c>
      <c r="K67" s="597" t="s">
        <v>260</v>
      </c>
      <c r="L67" s="597" t="s">
        <v>420</v>
      </c>
    </row>
    <row r="68" spans="1:12">
      <c r="A68" s="596">
        <v>45971</v>
      </c>
      <c r="B68" s="597" t="s">
        <v>363</v>
      </c>
      <c r="C68" s="597" t="s">
        <v>364</v>
      </c>
      <c r="D68" s="597" t="s">
        <v>418</v>
      </c>
      <c r="E68" s="597" t="s">
        <v>366</v>
      </c>
      <c r="F68" s="597"/>
      <c r="G68" s="597" t="s">
        <v>381</v>
      </c>
      <c r="H68" s="597" t="s">
        <v>425</v>
      </c>
      <c r="I68" s="597">
        <v>1</v>
      </c>
      <c r="J68" s="597">
        <v>4.1999999999999997E-3</v>
      </c>
      <c r="K68" s="597" t="s">
        <v>260</v>
      </c>
      <c r="L68" s="597" t="s">
        <v>420</v>
      </c>
    </row>
    <row r="69" spans="1:12">
      <c r="A69" s="596">
        <v>45971</v>
      </c>
      <c r="B69" s="597" t="s">
        <v>363</v>
      </c>
      <c r="C69" s="597" t="s">
        <v>364</v>
      </c>
      <c r="D69" s="597" t="s">
        <v>418</v>
      </c>
      <c r="E69" s="597" t="s">
        <v>366</v>
      </c>
      <c r="F69" s="597"/>
      <c r="G69" s="597" t="s">
        <v>381</v>
      </c>
      <c r="H69" s="597" t="s">
        <v>426</v>
      </c>
      <c r="I69" s="597">
        <v>5</v>
      </c>
      <c r="J69" s="597">
        <v>2.9399999999999999E-2</v>
      </c>
      <c r="K69" s="597" t="s">
        <v>260</v>
      </c>
      <c r="L69" s="597" t="s">
        <v>420</v>
      </c>
    </row>
    <row r="70" spans="1:12">
      <c r="A70" s="596">
        <v>45971</v>
      </c>
      <c r="B70" s="597" t="s">
        <v>363</v>
      </c>
      <c r="C70" s="597" t="s">
        <v>364</v>
      </c>
      <c r="D70" s="597" t="s">
        <v>418</v>
      </c>
      <c r="E70" s="597" t="s">
        <v>366</v>
      </c>
      <c r="F70" s="597"/>
      <c r="G70" s="597" t="s">
        <v>381</v>
      </c>
      <c r="H70" s="597" t="s">
        <v>427</v>
      </c>
      <c r="I70" s="597">
        <v>3</v>
      </c>
      <c r="J70" s="597">
        <v>1.8499999999999999E-2</v>
      </c>
      <c r="K70" s="597" t="s">
        <v>260</v>
      </c>
      <c r="L70" s="597" t="s">
        <v>420</v>
      </c>
    </row>
    <row r="71" spans="1:12">
      <c r="A71" s="596">
        <v>45971</v>
      </c>
      <c r="B71" s="597" t="s">
        <v>363</v>
      </c>
      <c r="C71" s="597" t="s">
        <v>364</v>
      </c>
      <c r="D71" s="597" t="s">
        <v>418</v>
      </c>
      <c r="E71" s="597" t="s">
        <v>366</v>
      </c>
      <c r="F71" s="597"/>
      <c r="G71" s="597" t="s">
        <v>381</v>
      </c>
      <c r="H71" s="597" t="s">
        <v>428</v>
      </c>
      <c r="I71" s="597">
        <v>3</v>
      </c>
      <c r="J71" s="597">
        <v>2.1000000000000001E-2</v>
      </c>
      <c r="K71" s="597" t="s">
        <v>260</v>
      </c>
      <c r="L71" s="597" t="s">
        <v>420</v>
      </c>
    </row>
    <row r="72" spans="1:12">
      <c r="A72" s="596">
        <v>45971</v>
      </c>
      <c r="B72" s="597" t="s">
        <v>363</v>
      </c>
      <c r="C72" s="597" t="s">
        <v>364</v>
      </c>
      <c r="D72" s="597" t="s">
        <v>418</v>
      </c>
      <c r="E72" s="597" t="s">
        <v>366</v>
      </c>
      <c r="F72" s="597"/>
      <c r="G72" s="597" t="s">
        <v>381</v>
      </c>
      <c r="H72" s="597" t="s">
        <v>429</v>
      </c>
      <c r="I72" s="597">
        <v>6</v>
      </c>
      <c r="J72" s="597">
        <v>5.04E-2</v>
      </c>
      <c r="K72" s="597" t="s">
        <v>260</v>
      </c>
      <c r="L72" s="597" t="s">
        <v>420</v>
      </c>
    </row>
    <row r="73" spans="1:12">
      <c r="A73" s="596">
        <v>45971</v>
      </c>
      <c r="B73" s="597" t="s">
        <v>363</v>
      </c>
      <c r="C73" s="597" t="s">
        <v>364</v>
      </c>
      <c r="D73" s="597" t="s">
        <v>418</v>
      </c>
      <c r="E73" s="597" t="s">
        <v>366</v>
      </c>
      <c r="F73" s="597"/>
      <c r="G73" s="597" t="s">
        <v>381</v>
      </c>
      <c r="H73" s="597" t="s">
        <v>430</v>
      </c>
      <c r="I73" s="597">
        <v>2</v>
      </c>
      <c r="J73" s="597">
        <v>1.7899999999999999E-2</v>
      </c>
      <c r="K73" s="597" t="s">
        <v>260</v>
      </c>
      <c r="L73" s="597" t="s">
        <v>420</v>
      </c>
    </row>
    <row r="74" spans="1:12">
      <c r="A74" s="596">
        <v>45971</v>
      </c>
      <c r="B74" s="597" t="s">
        <v>363</v>
      </c>
      <c r="C74" s="597" t="s">
        <v>364</v>
      </c>
      <c r="D74" s="597" t="s">
        <v>418</v>
      </c>
      <c r="E74" s="597" t="s">
        <v>366</v>
      </c>
      <c r="F74" s="597"/>
      <c r="G74" s="597" t="s">
        <v>381</v>
      </c>
      <c r="H74" s="597" t="s">
        <v>431</v>
      </c>
      <c r="I74" s="597">
        <v>1</v>
      </c>
      <c r="J74" s="597">
        <v>9.7999999999999997E-3</v>
      </c>
      <c r="K74" s="597" t="s">
        <v>260</v>
      </c>
      <c r="L74" s="597" t="s">
        <v>420</v>
      </c>
    </row>
    <row r="75" spans="1:12">
      <c r="A75" s="596">
        <v>45971</v>
      </c>
      <c r="B75" s="597" t="s">
        <v>363</v>
      </c>
      <c r="C75" s="597" t="s">
        <v>364</v>
      </c>
      <c r="D75" s="597" t="s">
        <v>418</v>
      </c>
      <c r="E75" s="597" t="s">
        <v>366</v>
      </c>
      <c r="F75" s="597"/>
      <c r="G75" s="597" t="s">
        <v>381</v>
      </c>
      <c r="H75" s="597" t="s">
        <v>383</v>
      </c>
      <c r="I75" s="597">
        <v>1</v>
      </c>
      <c r="J75" s="597">
        <v>1.04E-2</v>
      </c>
      <c r="K75" s="597" t="s">
        <v>260</v>
      </c>
      <c r="L75" s="597" t="s">
        <v>420</v>
      </c>
    </row>
    <row r="76" spans="1:12">
      <c r="A76" s="596">
        <v>45971</v>
      </c>
      <c r="B76" s="597" t="s">
        <v>363</v>
      </c>
      <c r="C76" s="597" t="s">
        <v>364</v>
      </c>
      <c r="D76" s="597" t="s">
        <v>418</v>
      </c>
      <c r="E76" s="597" t="s">
        <v>366</v>
      </c>
      <c r="F76" s="597"/>
      <c r="G76" s="597" t="s">
        <v>381</v>
      </c>
      <c r="H76" s="597" t="s">
        <v>385</v>
      </c>
      <c r="I76" s="597">
        <v>4</v>
      </c>
      <c r="J76" s="597">
        <v>4.48E-2</v>
      </c>
      <c r="K76" s="597" t="s">
        <v>260</v>
      </c>
      <c r="L76" s="597" t="s">
        <v>420</v>
      </c>
    </row>
    <row r="77" spans="1:12">
      <c r="A77" s="596">
        <v>45971</v>
      </c>
      <c r="B77" s="597" t="s">
        <v>363</v>
      </c>
      <c r="C77" s="597" t="s">
        <v>364</v>
      </c>
      <c r="D77" s="597" t="s">
        <v>418</v>
      </c>
      <c r="E77" s="597" t="s">
        <v>366</v>
      </c>
      <c r="F77" s="597"/>
      <c r="G77" s="597" t="s">
        <v>381</v>
      </c>
      <c r="H77" s="597" t="s">
        <v>391</v>
      </c>
      <c r="I77" s="597">
        <v>4</v>
      </c>
      <c r="J77" s="597">
        <v>4.5900000000000003E-2</v>
      </c>
      <c r="K77" s="597" t="s">
        <v>260</v>
      </c>
      <c r="L77" s="597" t="s">
        <v>420</v>
      </c>
    </row>
    <row r="78" spans="1:12">
      <c r="A78" s="596">
        <v>45971</v>
      </c>
      <c r="B78" s="597" t="s">
        <v>363</v>
      </c>
      <c r="C78" s="597" t="s">
        <v>364</v>
      </c>
      <c r="D78" s="597" t="s">
        <v>418</v>
      </c>
      <c r="E78" s="597" t="s">
        <v>366</v>
      </c>
      <c r="F78" s="597"/>
      <c r="G78" s="597" t="s">
        <v>381</v>
      </c>
      <c r="H78" s="597" t="s">
        <v>386</v>
      </c>
      <c r="I78" s="597">
        <v>3</v>
      </c>
      <c r="J78" s="597">
        <v>3.61E-2</v>
      </c>
      <c r="K78" s="597" t="s">
        <v>260</v>
      </c>
      <c r="L78" s="597" t="s">
        <v>420</v>
      </c>
    </row>
    <row r="79" spans="1:12">
      <c r="A79" s="596">
        <v>45971</v>
      </c>
      <c r="B79" s="597" t="s">
        <v>363</v>
      </c>
      <c r="C79" s="597" t="s">
        <v>364</v>
      </c>
      <c r="D79" s="597" t="s">
        <v>418</v>
      </c>
      <c r="E79" s="597" t="s">
        <v>366</v>
      </c>
      <c r="F79" s="597"/>
      <c r="G79" s="597" t="s">
        <v>381</v>
      </c>
      <c r="H79" s="597" t="s">
        <v>389</v>
      </c>
      <c r="I79" s="597">
        <v>3</v>
      </c>
      <c r="J79" s="597">
        <v>4.1200000000000001E-2</v>
      </c>
      <c r="K79" s="597" t="s">
        <v>260</v>
      </c>
      <c r="L79" s="597" t="s">
        <v>420</v>
      </c>
    </row>
    <row r="80" spans="1:12">
      <c r="A80" s="596">
        <v>45971</v>
      </c>
      <c r="B80" s="597" t="s">
        <v>363</v>
      </c>
      <c r="C80" s="597" t="s">
        <v>364</v>
      </c>
      <c r="D80" s="597" t="s">
        <v>418</v>
      </c>
      <c r="E80" s="597" t="s">
        <v>366</v>
      </c>
      <c r="F80" s="597"/>
      <c r="G80" s="597" t="s">
        <v>381</v>
      </c>
      <c r="H80" s="597" t="s">
        <v>390</v>
      </c>
      <c r="I80" s="597">
        <v>3</v>
      </c>
      <c r="J80" s="597">
        <v>4.2000000000000003E-2</v>
      </c>
      <c r="K80" s="597" t="s">
        <v>260</v>
      </c>
      <c r="L80" s="597" t="s">
        <v>420</v>
      </c>
    </row>
    <row r="81" spans="1:12">
      <c r="A81" s="596">
        <v>45971</v>
      </c>
      <c r="B81" s="597" t="s">
        <v>363</v>
      </c>
      <c r="C81" s="597" t="s">
        <v>364</v>
      </c>
      <c r="D81" s="597" t="s">
        <v>418</v>
      </c>
      <c r="E81" s="597" t="s">
        <v>366</v>
      </c>
      <c r="F81" s="597"/>
      <c r="G81" s="597" t="s">
        <v>367</v>
      </c>
      <c r="H81" s="597" t="s">
        <v>432</v>
      </c>
      <c r="I81" s="597">
        <v>1</v>
      </c>
      <c r="J81" s="597">
        <v>2.7E-2</v>
      </c>
      <c r="K81" s="597" t="s">
        <v>260</v>
      </c>
      <c r="L81" s="597" t="s">
        <v>420</v>
      </c>
    </row>
    <row r="82" spans="1:12">
      <c r="A82" s="596">
        <v>45971</v>
      </c>
      <c r="B82" s="597" t="s">
        <v>363</v>
      </c>
      <c r="C82" s="597" t="s">
        <v>364</v>
      </c>
      <c r="D82" s="597" t="s">
        <v>418</v>
      </c>
      <c r="E82" s="597" t="s">
        <v>366</v>
      </c>
      <c r="F82" s="597"/>
      <c r="G82" s="597" t="s">
        <v>367</v>
      </c>
      <c r="H82" s="597" t="s">
        <v>433</v>
      </c>
      <c r="I82" s="597">
        <v>1</v>
      </c>
      <c r="J82" s="597">
        <v>2.8799999999999999E-2</v>
      </c>
      <c r="K82" s="597" t="s">
        <v>260</v>
      </c>
      <c r="L82" s="597" t="s">
        <v>420</v>
      </c>
    </row>
    <row r="83" spans="1:12">
      <c r="A83" s="596">
        <v>45971</v>
      </c>
      <c r="B83" s="597" t="s">
        <v>363</v>
      </c>
      <c r="C83" s="597" t="s">
        <v>364</v>
      </c>
      <c r="D83" s="597" t="s">
        <v>418</v>
      </c>
      <c r="E83" s="597" t="s">
        <v>366</v>
      </c>
      <c r="F83" s="597"/>
      <c r="G83" s="597" t="s">
        <v>367</v>
      </c>
      <c r="H83" s="597" t="s">
        <v>434</v>
      </c>
      <c r="I83" s="597">
        <v>1</v>
      </c>
      <c r="J83" s="597">
        <v>2.9399999999999999E-2</v>
      </c>
      <c r="K83" s="597" t="s">
        <v>260</v>
      </c>
      <c r="L83" s="597" t="s">
        <v>420</v>
      </c>
    </row>
    <row r="84" spans="1:12">
      <c r="A84" s="596">
        <v>45971</v>
      </c>
      <c r="B84" s="597" t="s">
        <v>363</v>
      </c>
      <c r="C84" s="597" t="s">
        <v>364</v>
      </c>
      <c r="D84" s="597" t="s">
        <v>418</v>
      </c>
      <c r="E84" s="597" t="s">
        <v>366</v>
      </c>
      <c r="F84" s="597"/>
      <c r="G84" s="597" t="s">
        <v>367</v>
      </c>
      <c r="H84" s="597" t="s">
        <v>394</v>
      </c>
      <c r="I84" s="597">
        <v>1</v>
      </c>
      <c r="J84" s="597">
        <v>0.03</v>
      </c>
      <c r="K84" s="597" t="s">
        <v>260</v>
      </c>
      <c r="L84" s="597" t="s">
        <v>420</v>
      </c>
    </row>
    <row r="85" spans="1:12">
      <c r="A85" s="596">
        <v>45971</v>
      </c>
      <c r="B85" s="597" t="s">
        <v>363</v>
      </c>
      <c r="C85" s="597" t="s">
        <v>364</v>
      </c>
      <c r="D85" s="597" t="s">
        <v>418</v>
      </c>
      <c r="E85" s="597" t="s">
        <v>366</v>
      </c>
      <c r="F85" s="597"/>
      <c r="G85" s="597" t="s">
        <v>367</v>
      </c>
      <c r="H85" s="597" t="s">
        <v>435</v>
      </c>
      <c r="I85" s="597">
        <v>2</v>
      </c>
      <c r="J85" s="597">
        <v>1.0800000000000001E-2</v>
      </c>
      <c r="K85" s="597" t="s">
        <v>260</v>
      </c>
      <c r="L85" s="597" t="s">
        <v>420</v>
      </c>
    </row>
    <row r="86" spans="1:12">
      <c r="A86" s="596">
        <v>45971</v>
      </c>
      <c r="B86" s="597" t="s">
        <v>363</v>
      </c>
      <c r="C86" s="597" t="s">
        <v>364</v>
      </c>
      <c r="D86" s="597" t="s">
        <v>418</v>
      </c>
      <c r="E86" s="597" t="s">
        <v>366</v>
      </c>
      <c r="F86" s="597"/>
      <c r="G86" s="597" t="s">
        <v>367</v>
      </c>
      <c r="H86" s="597" t="s">
        <v>436</v>
      </c>
      <c r="I86" s="597">
        <v>1</v>
      </c>
      <c r="J86" s="597">
        <v>7.4000000000000003E-3</v>
      </c>
      <c r="K86" s="597" t="s">
        <v>260</v>
      </c>
      <c r="L86" s="597" t="s">
        <v>420</v>
      </c>
    </row>
    <row r="87" spans="1:12">
      <c r="A87" s="596">
        <v>45971</v>
      </c>
      <c r="B87" s="597" t="s">
        <v>363</v>
      </c>
      <c r="C87" s="597" t="s">
        <v>364</v>
      </c>
      <c r="D87" s="597" t="s">
        <v>418</v>
      </c>
      <c r="E87" s="597" t="s">
        <v>366</v>
      </c>
      <c r="F87" s="597"/>
      <c r="G87" s="597" t="s">
        <v>367</v>
      </c>
      <c r="H87" s="597" t="s">
        <v>405</v>
      </c>
      <c r="I87" s="597">
        <v>4</v>
      </c>
      <c r="J87" s="597">
        <v>4.0300000000000002E-2</v>
      </c>
      <c r="K87" s="597" t="s">
        <v>260</v>
      </c>
      <c r="L87" s="597" t="s">
        <v>420</v>
      </c>
    </row>
    <row r="88" spans="1:12">
      <c r="A88" s="596">
        <v>45971</v>
      </c>
      <c r="B88" s="597" t="s">
        <v>363</v>
      </c>
      <c r="C88" s="597" t="s">
        <v>364</v>
      </c>
      <c r="D88" s="597" t="s">
        <v>418</v>
      </c>
      <c r="E88" s="597" t="s">
        <v>366</v>
      </c>
      <c r="F88" s="597"/>
      <c r="G88" s="597" t="s">
        <v>367</v>
      </c>
      <c r="H88" s="597" t="s">
        <v>437</v>
      </c>
      <c r="I88" s="597">
        <v>3</v>
      </c>
      <c r="J88" s="597">
        <v>3.2300000000000002E-2</v>
      </c>
      <c r="K88" s="597" t="s">
        <v>260</v>
      </c>
      <c r="L88" s="597" t="s">
        <v>420</v>
      </c>
    </row>
    <row r="89" spans="1:12">
      <c r="A89" s="596">
        <v>45971</v>
      </c>
      <c r="B89" s="597" t="s">
        <v>363</v>
      </c>
      <c r="C89" s="597" t="s">
        <v>364</v>
      </c>
      <c r="D89" s="597" t="s">
        <v>418</v>
      </c>
      <c r="E89" s="597" t="s">
        <v>366</v>
      </c>
      <c r="F89" s="597"/>
      <c r="G89" s="597" t="s">
        <v>367</v>
      </c>
      <c r="H89" s="597" t="s">
        <v>438</v>
      </c>
      <c r="I89" s="597">
        <v>2</v>
      </c>
      <c r="J89" s="597">
        <v>2.35E-2</v>
      </c>
      <c r="K89" s="597" t="s">
        <v>260</v>
      </c>
      <c r="L89" s="597" t="s">
        <v>420</v>
      </c>
    </row>
    <row r="90" spans="1:12">
      <c r="A90" s="596">
        <v>45971</v>
      </c>
      <c r="B90" s="597" t="s">
        <v>363</v>
      </c>
      <c r="C90" s="597" t="s">
        <v>364</v>
      </c>
      <c r="D90" s="597" t="s">
        <v>418</v>
      </c>
      <c r="E90" s="597" t="s">
        <v>366</v>
      </c>
      <c r="F90" s="597"/>
      <c r="G90" s="597" t="s">
        <v>367</v>
      </c>
      <c r="H90" s="597" t="s">
        <v>439</v>
      </c>
      <c r="I90" s="597">
        <v>1</v>
      </c>
      <c r="J90" s="597">
        <v>1.2800000000000001E-2</v>
      </c>
      <c r="K90" s="597" t="s">
        <v>260</v>
      </c>
      <c r="L90" s="597" t="s">
        <v>420</v>
      </c>
    </row>
    <row r="91" spans="1:12">
      <c r="A91" s="596">
        <v>45971</v>
      </c>
      <c r="B91" s="597" t="s">
        <v>363</v>
      </c>
      <c r="C91" s="597" t="s">
        <v>364</v>
      </c>
      <c r="D91" s="597" t="s">
        <v>418</v>
      </c>
      <c r="E91" s="597" t="s">
        <v>366</v>
      </c>
      <c r="F91" s="597"/>
      <c r="G91" s="597" t="s">
        <v>367</v>
      </c>
      <c r="H91" s="597" t="s">
        <v>408</v>
      </c>
      <c r="I91" s="597">
        <v>1</v>
      </c>
      <c r="J91" s="597">
        <v>1.34E-2</v>
      </c>
      <c r="K91" s="597" t="s">
        <v>260</v>
      </c>
      <c r="L91" s="597" t="s">
        <v>420</v>
      </c>
    </row>
    <row r="92" spans="1:12">
      <c r="A92" s="596">
        <v>45971</v>
      </c>
      <c r="B92" s="597" t="s">
        <v>363</v>
      </c>
      <c r="C92" s="597" t="s">
        <v>364</v>
      </c>
      <c r="D92" s="597" t="s">
        <v>418</v>
      </c>
      <c r="E92" s="597" t="s">
        <v>366</v>
      </c>
      <c r="F92" s="597"/>
      <c r="G92" s="597" t="s">
        <v>367</v>
      </c>
      <c r="H92" s="597" t="s">
        <v>409</v>
      </c>
      <c r="I92" s="597">
        <v>10</v>
      </c>
      <c r="J92" s="597">
        <v>0.13780000000000001</v>
      </c>
      <c r="K92" s="597" t="s">
        <v>260</v>
      </c>
      <c r="L92" s="597" t="s">
        <v>420</v>
      </c>
    </row>
    <row r="93" spans="1:12">
      <c r="A93" s="596">
        <v>45971</v>
      </c>
      <c r="B93" s="597" t="s">
        <v>363</v>
      </c>
      <c r="C93" s="597" t="s">
        <v>364</v>
      </c>
      <c r="D93" s="597" t="s">
        <v>418</v>
      </c>
      <c r="E93" s="597" t="s">
        <v>366</v>
      </c>
      <c r="F93" s="597"/>
      <c r="G93" s="597" t="s">
        <v>367</v>
      </c>
      <c r="H93" s="597" t="s">
        <v>440</v>
      </c>
      <c r="I93" s="597">
        <v>1</v>
      </c>
      <c r="J93" s="597">
        <v>1.41E-2</v>
      </c>
      <c r="K93" s="597" t="s">
        <v>260</v>
      </c>
      <c r="L93" s="597" t="s">
        <v>420</v>
      </c>
    </row>
    <row r="94" spans="1:12">
      <c r="A94" s="596">
        <v>45971</v>
      </c>
      <c r="B94" s="597" t="s">
        <v>363</v>
      </c>
      <c r="C94" s="597" t="s">
        <v>364</v>
      </c>
      <c r="D94" s="597" t="s">
        <v>418</v>
      </c>
      <c r="E94" s="597" t="s">
        <v>366</v>
      </c>
      <c r="F94" s="597"/>
      <c r="G94" s="597" t="s">
        <v>367</v>
      </c>
      <c r="H94" s="597" t="s">
        <v>441</v>
      </c>
      <c r="I94" s="597">
        <v>2</v>
      </c>
      <c r="J94" s="597">
        <v>2.8899999999999999E-2</v>
      </c>
      <c r="K94" s="597" t="s">
        <v>260</v>
      </c>
      <c r="L94" s="597" t="s">
        <v>420</v>
      </c>
    </row>
    <row r="95" spans="1:12">
      <c r="A95" s="596">
        <v>45971</v>
      </c>
      <c r="B95" s="597" t="s">
        <v>363</v>
      </c>
      <c r="C95" s="597" t="s">
        <v>364</v>
      </c>
      <c r="D95" s="597" t="s">
        <v>418</v>
      </c>
      <c r="E95" s="597" t="s">
        <v>366</v>
      </c>
      <c r="F95" s="597"/>
      <c r="G95" s="597" t="s">
        <v>367</v>
      </c>
      <c r="H95" s="597" t="s">
        <v>442</v>
      </c>
      <c r="I95" s="597">
        <v>1</v>
      </c>
      <c r="J95" s="597">
        <v>1.61E-2</v>
      </c>
      <c r="K95" s="597" t="s">
        <v>260</v>
      </c>
      <c r="L95" s="597" t="s">
        <v>420</v>
      </c>
    </row>
    <row r="96" spans="1:12">
      <c r="A96" s="596">
        <v>45971</v>
      </c>
      <c r="B96" s="597" t="s">
        <v>363</v>
      </c>
      <c r="C96" s="597" t="s">
        <v>364</v>
      </c>
      <c r="D96" s="597" t="s">
        <v>418</v>
      </c>
      <c r="E96" s="597" t="s">
        <v>366</v>
      </c>
      <c r="F96" s="597"/>
      <c r="G96" s="597" t="s">
        <v>367</v>
      </c>
      <c r="H96" s="597" t="s">
        <v>443</v>
      </c>
      <c r="I96" s="597">
        <v>3</v>
      </c>
      <c r="J96" s="597">
        <v>4.9399999999999999E-2</v>
      </c>
      <c r="K96" s="597" t="s">
        <v>260</v>
      </c>
      <c r="L96" s="597" t="s">
        <v>420</v>
      </c>
    </row>
    <row r="97" spans="1:12">
      <c r="A97" s="596">
        <v>45971</v>
      </c>
      <c r="B97" s="597" t="s">
        <v>363</v>
      </c>
      <c r="C97" s="597" t="s">
        <v>364</v>
      </c>
      <c r="D97" s="597" t="s">
        <v>418</v>
      </c>
      <c r="E97" s="597" t="s">
        <v>366</v>
      </c>
      <c r="F97" s="597"/>
      <c r="G97" s="597" t="s">
        <v>367</v>
      </c>
      <c r="H97" s="597" t="s">
        <v>444</v>
      </c>
      <c r="I97" s="597">
        <v>1</v>
      </c>
      <c r="J97" s="597">
        <v>5.0000000000000001E-3</v>
      </c>
      <c r="K97" s="597" t="s">
        <v>260</v>
      </c>
      <c r="L97" s="597" t="s">
        <v>420</v>
      </c>
    </row>
    <row r="98" spans="1:12">
      <c r="A98" s="596">
        <v>45971</v>
      </c>
      <c r="B98" s="597" t="s">
        <v>363</v>
      </c>
      <c r="C98" s="597" t="s">
        <v>364</v>
      </c>
      <c r="D98" s="597" t="s">
        <v>418</v>
      </c>
      <c r="E98" s="597" t="s">
        <v>366</v>
      </c>
      <c r="F98" s="597"/>
      <c r="G98" s="597" t="s">
        <v>367</v>
      </c>
      <c r="H98" s="597" t="s">
        <v>412</v>
      </c>
      <c r="I98" s="597">
        <v>3</v>
      </c>
      <c r="J98" s="597">
        <v>5.5399999999999998E-2</v>
      </c>
      <c r="K98" s="597" t="s">
        <v>260</v>
      </c>
      <c r="L98" s="597" t="s">
        <v>420</v>
      </c>
    </row>
    <row r="99" spans="1:12">
      <c r="A99" s="596">
        <v>45971</v>
      </c>
      <c r="B99" s="597" t="s">
        <v>363</v>
      </c>
      <c r="C99" s="597" t="s">
        <v>364</v>
      </c>
      <c r="D99" s="597" t="s">
        <v>418</v>
      </c>
      <c r="E99" s="597" t="s">
        <v>366</v>
      </c>
      <c r="F99" s="597"/>
      <c r="G99" s="597" t="s">
        <v>367</v>
      </c>
      <c r="H99" s="597" t="s">
        <v>445</v>
      </c>
      <c r="I99" s="597">
        <v>1</v>
      </c>
      <c r="J99" s="597">
        <v>2.1100000000000001E-2</v>
      </c>
      <c r="K99" s="597" t="s">
        <v>260</v>
      </c>
      <c r="L99" s="597" t="s">
        <v>420</v>
      </c>
    </row>
    <row r="100" spans="1:12">
      <c r="A100" s="596">
        <v>45971</v>
      </c>
      <c r="B100" s="597" t="s">
        <v>363</v>
      </c>
      <c r="C100" s="597" t="s">
        <v>364</v>
      </c>
      <c r="D100" s="597" t="s">
        <v>418</v>
      </c>
      <c r="E100" s="597" t="s">
        <v>366</v>
      </c>
      <c r="F100" s="597"/>
      <c r="G100" s="597" t="s">
        <v>367</v>
      </c>
      <c r="H100" s="597" t="s">
        <v>413</v>
      </c>
      <c r="I100" s="597">
        <v>4</v>
      </c>
      <c r="J100" s="597">
        <v>8.8200000000000001E-2</v>
      </c>
      <c r="K100" s="597" t="s">
        <v>260</v>
      </c>
      <c r="L100" s="597" t="s">
        <v>420</v>
      </c>
    </row>
    <row r="101" spans="1:12">
      <c r="A101" s="596">
        <v>45971</v>
      </c>
      <c r="B101" s="597" t="s">
        <v>363</v>
      </c>
      <c r="C101" s="597" t="s">
        <v>364</v>
      </c>
      <c r="D101" s="597" t="s">
        <v>418</v>
      </c>
      <c r="E101" s="597" t="s">
        <v>366</v>
      </c>
      <c r="F101" s="597"/>
      <c r="G101" s="597" t="s">
        <v>367</v>
      </c>
      <c r="H101" s="597" t="s">
        <v>414</v>
      </c>
      <c r="I101" s="597">
        <v>1</v>
      </c>
      <c r="J101" s="597">
        <v>2.2499999999999999E-2</v>
      </c>
      <c r="K101" s="597" t="s">
        <v>260</v>
      </c>
      <c r="L101" s="597" t="s">
        <v>420</v>
      </c>
    </row>
    <row r="102" spans="1:12">
      <c r="A102" s="596">
        <v>45971</v>
      </c>
      <c r="B102" s="597" t="s">
        <v>363</v>
      </c>
      <c r="C102" s="597" t="s">
        <v>364</v>
      </c>
      <c r="D102" s="597" t="s">
        <v>418</v>
      </c>
      <c r="E102" s="597" t="s">
        <v>366</v>
      </c>
      <c r="F102" s="597"/>
      <c r="G102" s="597" t="s">
        <v>381</v>
      </c>
      <c r="H102" s="597" t="s">
        <v>417</v>
      </c>
      <c r="I102" s="597">
        <v>1</v>
      </c>
      <c r="J102" s="597">
        <v>3.3000000000000002E-2</v>
      </c>
      <c r="K102" s="597" t="s">
        <v>260</v>
      </c>
      <c r="L102" s="597" t="s">
        <v>420</v>
      </c>
    </row>
    <row r="103" spans="1:12">
      <c r="A103" s="596">
        <v>45971</v>
      </c>
      <c r="B103" s="597" t="s">
        <v>363</v>
      </c>
      <c r="C103" s="597" t="s">
        <v>364</v>
      </c>
      <c r="D103" s="597" t="s">
        <v>418</v>
      </c>
      <c r="E103" s="597" t="s">
        <v>366</v>
      </c>
      <c r="F103" s="597"/>
      <c r="G103" s="597" t="s">
        <v>381</v>
      </c>
      <c r="H103" s="597" t="s">
        <v>446</v>
      </c>
      <c r="I103" s="597">
        <v>2</v>
      </c>
      <c r="J103" s="597">
        <v>5.0000000000000001E-3</v>
      </c>
      <c r="K103" s="597" t="s">
        <v>260</v>
      </c>
      <c r="L103" s="597" t="s">
        <v>420</v>
      </c>
    </row>
    <row r="104" spans="1:12">
      <c r="A104" s="596">
        <v>45971</v>
      </c>
      <c r="B104" s="597" t="s">
        <v>363</v>
      </c>
      <c r="C104" s="597" t="s">
        <v>364</v>
      </c>
      <c r="D104" s="597" t="s">
        <v>418</v>
      </c>
      <c r="E104" s="597" t="s">
        <v>366</v>
      </c>
      <c r="F104" s="597"/>
      <c r="G104" s="597" t="s">
        <v>381</v>
      </c>
      <c r="H104" s="597" t="s">
        <v>447</v>
      </c>
      <c r="I104" s="597">
        <v>1</v>
      </c>
      <c r="J104" s="597">
        <v>3.2000000000000002E-3</v>
      </c>
      <c r="K104" s="597" t="s">
        <v>260</v>
      </c>
      <c r="L104" s="597" t="s">
        <v>420</v>
      </c>
    </row>
    <row r="105" spans="1:12">
      <c r="A105" s="596">
        <v>45971</v>
      </c>
      <c r="B105" s="597" t="s">
        <v>363</v>
      </c>
      <c r="C105" s="597" t="s">
        <v>364</v>
      </c>
      <c r="D105" s="597" t="s">
        <v>418</v>
      </c>
      <c r="E105" s="597" t="s">
        <v>366</v>
      </c>
      <c r="F105" s="597"/>
      <c r="G105" s="597" t="s">
        <v>381</v>
      </c>
      <c r="H105" s="597" t="s">
        <v>448</v>
      </c>
      <c r="I105" s="597">
        <v>2</v>
      </c>
      <c r="J105" s="597">
        <v>7.4999999999999997E-3</v>
      </c>
      <c r="K105" s="597" t="s">
        <v>260</v>
      </c>
      <c r="L105" s="597" t="s">
        <v>420</v>
      </c>
    </row>
    <row r="106" spans="1:12">
      <c r="A106" s="596">
        <v>45971</v>
      </c>
      <c r="B106" s="597" t="s">
        <v>363</v>
      </c>
      <c r="C106" s="597" t="s">
        <v>364</v>
      </c>
      <c r="D106" s="597" t="s">
        <v>418</v>
      </c>
      <c r="E106" s="597" t="s">
        <v>366</v>
      </c>
      <c r="F106" s="597"/>
      <c r="G106" s="597" t="s">
        <v>381</v>
      </c>
      <c r="H106" s="597" t="s">
        <v>449</v>
      </c>
      <c r="I106" s="597">
        <v>2</v>
      </c>
      <c r="J106" s="597">
        <v>8.0000000000000002E-3</v>
      </c>
      <c r="K106" s="597" t="s">
        <v>260</v>
      </c>
      <c r="L106" s="597" t="s">
        <v>420</v>
      </c>
    </row>
    <row r="107" spans="1:12">
      <c r="A107" s="596">
        <v>45971</v>
      </c>
      <c r="B107" s="597" t="s">
        <v>363</v>
      </c>
      <c r="C107" s="597" t="s">
        <v>364</v>
      </c>
      <c r="D107" s="597" t="s">
        <v>418</v>
      </c>
      <c r="E107" s="597" t="s">
        <v>366</v>
      </c>
      <c r="F107" s="597"/>
      <c r="G107" s="597" t="s">
        <v>381</v>
      </c>
      <c r="H107" s="597" t="s">
        <v>450</v>
      </c>
      <c r="I107" s="597">
        <v>1</v>
      </c>
      <c r="J107" s="597">
        <v>5.0000000000000001E-3</v>
      </c>
      <c r="K107" s="597" t="s">
        <v>260</v>
      </c>
      <c r="L107" s="597" t="s">
        <v>420</v>
      </c>
    </row>
    <row r="108" spans="1:12">
      <c r="A108" s="596">
        <v>45971</v>
      </c>
      <c r="B108" s="597" t="s">
        <v>363</v>
      </c>
      <c r="C108" s="597" t="s">
        <v>364</v>
      </c>
      <c r="D108" s="597" t="s">
        <v>418</v>
      </c>
      <c r="E108" s="597" t="s">
        <v>366</v>
      </c>
      <c r="F108" s="597"/>
      <c r="G108" s="597" t="s">
        <v>381</v>
      </c>
      <c r="H108" s="597" t="s">
        <v>451</v>
      </c>
      <c r="I108" s="597">
        <v>3</v>
      </c>
      <c r="J108" s="597">
        <v>0.03</v>
      </c>
      <c r="K108" s="597" t="s">
        <v>260</v>
      </c>
      <c r="L108" s="597" t="s">
        <v>420</v>
      </c>
    </row>
    <row r="109" spans="1:12">
      <c r="A109" s="596">
        <v>45971</v>
      </c>
      <c r="B109" s="597" t="s">
        <v>363</v>
      </c>
      <c r="C109" s="597" t="s">
        <v>364</v>
      </c>
      <c r="D109" s="597" t="s">
        <v>418</v>
      </c>
      <c r="E109" s="597" t="s">
        <v>366</v>
      </c>
      <c r="F109" s="597"/>
      <c r="G109" s="597" t="s">
        <v>381</v>
      </c>
      <c r="H109" s="597" t="s">
        <v>452</v>
      </c>
      <c r="I109" s="597">
        <v>1</v>
      </c>
      <c r="J109" s="597">
        <v>3.95E-2</v>
      </c>
      <c r="K109" s="597" t="s">
        <v>260</v>
      </c>
      <c r="L109" s="597" t="s">
        <v>420</v>
      </c>
    </row>
    <row r="110" spans="1:12">
      <c r="A110" s="596">
        <v>45971</v>
      </c>
      <c r="B110" s="597" t="s">
        <v>363</v>
      </c>
      <c r="C110" s="597" t="s">
        <v>364</v>
      </c>
      <c r="D110" s="597" t="s">
        <v>418</v>
      </c>
      <c r="E110" s="597" t="s">
        <v>366</v>
      </c>
      <c r="F110" s="597"/>
      <c r="G110" s="597" t="s">
        <v>381</v>
      </c>
      <c r="H110" s="597" t="s">
        <v>453</v>
      </c>
      <c r="I110" s="597">
        <v>1</v>
      </c>
      <c r="J110" s="597">
        <v>4.1500000000000002E-2</v>
      </c>
      <c r="K110" s="597" t="s">
        <v>260</v>
      </c>
      <c r="L110" s="597" t="s">
        <v>420</v>
      </c>
    </row>
    <row r="111" spans="1:12">
      <c r="A111" s="596">
        <v>45971</v>
      </c>
      <c r="B111" s="597" t="s">
        <v>363</v>
      </c>
      <c r="C111" s="597" t="s">
        <v>364</v>
      </c>
      <c r="D111" s="597" t="s">
        <v>418</v>
      </c>
      <c r="E111" s="597" t="s">
        <v>366</v>
      </c>
      <c r="F111" s="597"/>
      <c r="G111" s="597" t="s">
        <v>367</v>
      </c>
      <c r="H111" s="597" t="s">
        <v>454</v>
      </c>
      <c r="I111" s="597">
        <v>1</v>
      </c>
      <c r="J111" s="597">
        <v>0.17230000000000001</v>
      </c>
      <c r="K111" s="597" t="s">
        <v>260</v>
      </c>
      <c r="L111" s="597" t="s">
        <v>420</v>
      </c>
    </row>
    <row r="112" spans="1:12">
      <c r="A112" s="596">
        <v>45971</v>
      </c>
      <c r="B112" s="597" t="s">
        <v>363</v>
      </c>
      <c r="C112" s="597" t="s">
        <v>364</v>
      </c>
      <c r="D112" s="597" t="s">
        <v>418</v>
      </c>
      <c r="E112" s="597" t="s">
        <v>366</v>
      </c>
      <c r="F112" s="597"/>
      <c r="G112" s="597" t="s">
        <v>367</v>
      </c>
      <c r="H112" s="597" t="s">
        <v>455</v>
      </c>
      <c r="I112" s="597">
        <v>1</v>
      </c>
      <c r="J112" s="597">
        <v>0.19750000000000001</v>
      </c>
      <c r="K112" s="597" t="s">
        <v>260</v>
      </c>
      <c r="L112" s="59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DUKB</vt:lpstr>
      <vt:lpstr>Supply Log</vt:lpstr>
      <vt:lpstr>Trimming log</vt:lpstr>
      <vt:lpstr>Input Log</vt:lpstr>
      <vt:lpstr>Monitoring</vt:lpstr>
      <vt:lpstr>10-11-2025</vt:lpstr>
      <vt:lpstr>11-11-2025</vt:lpstr>
      <vt:lpstr>print tally trm</vt:lpstr>
      <vt:lpstr>print tally input log</vt:lpstr>
      <vt:lpstr>monitor update (2)</vt:lpstr>
      <vt:lpstr>Monitoring per kel product</vt:lpstr>
      <vt:lpstr>form monitoring</vt:lpstr>
      <vt:lpstr>Monitoring (2)</vt:lpstr>
      <vt:lpstr>Sheet2</vt:lpstr>
      <vt:lpstr>STOCK</vt:lpstr>
      <vt:lpstr>Sheet4</vt:lpstr>
      <vt:lpstr>Sheet3</vt:lpstr>
      <vt:lpstr>DUKB!Print_Area</vt:lpstr>
      <vt:lpstr>'print tally input log'!Print_Area</vt:lpstr>
      <vt:lpstr>'print tally trm'!Print_Area</vt:lpstr>
      <vt:lpstr>'Supply Log'!Print_Area</vt:lpstr>
      <vt:lpstr>DUKB!Print_Titles</vt:lpstr>
      <vt:lpstr>'print tally input log'!Print_Titles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heny siskawati</dc:creator>
  <cp:lastModifiedBy>Lilian</cp:lastModifiedBy>
  <cp:lastPrinted>2025-02-08T01:53:53Z</cp:lastPrinted>
  <dcterms:created xsi:type="dcterms:W3CDTF">2024-07-14T07:04:00Z</dcterms:created>
  <dcterms:modified xsi:type="dcterms:W3CDTF">2025-11-11T03:33:42Z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E12DB1DD07B04588BB58E4C32D2DA357_12</vt:lpwstr>
  </property>
  <property fmtid="{D5CDD505-2E9C-101B-9397-08002B2CF9AE}" pid="3" name="KSOProductBuildVer">
    <vt:lpwstr>1033-12.2.0.18911</vt:lpwstr>
  </property>
</Properties>
</file>